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Music\Automated-Income-Statement-PowerBI\"/>
    </mc:Choice>
  </mc:AlternateContent>
  <xr:revisionPtr revIDLastSave="0" documentId="13_ncr:1_{D2E25386-20A5-4400-9ACA-32BD92DD12ED}" xr6:coauthVersionLast="47" xr6:coauthVersionMax="47" xr10:uidLastSave="{00000000-0000-0000-0000-000000000000}"/>
  <bookViews>
    <workbookView xWindow="-108" yWindow="-108" windowWidth="23256" windowHeight="13176" activeTab="3" xr2:uid="{42BDF5B3-CE5A-4829-91F9-9094D669840B}"/>
  </bookViews>
  <sheets>
    <sheet name="_Income Statement Layout" sheetId="1" r:id="rId1"/>
    <sheet name="_Ledger Mapping" sheetId="2" r:id="rId2"/>
    <sheet name="_Income Statement Rollup Detail" sheetId="5" r:id="rId3"/>
    <sheet name="_Actuals" sheetId="4" r:id="rId4"/>
    <sheet name="_Budget" sheetId="7" r:id="rId5"/>
    <sheet name="_Forecast" sheetId="9" r:id="rId6"/>
    <sheet name="_Date" sheetId="10" r:id="rId7"/>
    <sheet name="_OrganisationalMapping" sheetId="11" r:id="rId8"/>
  </sheets>
  <definedNames>
    <definedName name="_xlnm._FilterDatabase" localSheetId="3" hidden="1">_Actuals!$I$1:$K$25277</definedName>
    <definedName name="_xlnm._FilterDatabase" localSheetId="7" hidden="1">_OrganisationalMapping!$A$1:$B$10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8" i="2" l="1"/>
  <c r="B19" i="2"/>
  <c r="B20" i="2"/>
  <c r="B21" i="2"/>
  <c r="B23" i="2"/>
  <c r="B24" i="2"/>
  <c r="B26" i="2"/>
  <c r="B27" i="2"/>
  <c r="B28" i="2"/>
  <c r="B29" i="2"/>
  <c r="B30" i="2"/>
  <c r="B44" i="2"/>
  <c r="B14" i="2"/>
  <c r="B2" i="2"/>
  <c r="B3" i="2"/>
  <c r="B17" i="2"/>
  <c r="B34" i="2"/>
  <c r="B35" i="2"/>
  <c r="B36" i="2"/>
  <c r="B43" i="2"/>
  <c r="B22" i="2"/>
  <c r="B15" i="2"/>
  <c r="B16" i="2"/>
  <c r="B25" i="2"/>
  <c r="B4" i="2"/>
  <c r="B45" i="2"/>
  <c r="B46" i="2"/>
  <c r="B9" i="2"/>
  <c r="B10" i="2"/>
  <c r="B11" i="2"/>
  <c r="B12" i="2"/>
  <c r="B31" i="2"/>
  <c r="B32" i="2"/>
  <c r="B33" i="2"/>
  <c r="B7" i="2"/>
  <c r="B37" i="2"/>
  <c r="B38" i="2"/>
  <c r="B39" i="2"/>
  <c r="B40" i="2"/>
  <c r="B41" i="2"/>
  <c r="B42" i="2"/>
  <c r="B8" i="2"/>
  <c r="B5" i="2"/>
  <c r="B6" i="2"/>
  <c r="B47" i="2"/>
  <c r="B13" i="2"/>
  <c r="B48" i="2"/>
  <c r="AE4" i="9"/>
  <c r="AE4" i="7"/>
  <c r="AE3" i="7" s="1"/>
  <c r="AP3" i="7"/>
  <c r="AO3" i="7"/>
  <c r="AN3" i="7"/>
  <c r="AM3" i="7"/>
  <c r="AL3" i="7"/>
  <c r="AK3" i="7"/>
  <c r="AJ3" i="7"/>
  <c r="AI3" i="7"/>
  <c r="AH3" i="7"/>
  <c r="AG3" i="7"/>
  <c r="AF3" i="7"/>
  <c r="K26125" i="4"/>
  <c r="J26125" i="4"/>
  <c r="I26125" i="4"/>
  <c r="K26124" i="4"/>
  <c r="J26124" i="4"/>
  <c r="I26124" i="4"/>
  <c r="K26123" i="4"/>
  <c r="J26123" i="4"/>
  <c r="I26123" i="4"/>
  <c r="K26122" i="4"/>
  <c r="J26122" i="4"/>
  <c r="I26122" i="4"/>
  <c r="K26121" i="4"/>
  <c r="J26121" i="4"/>
  <c r="I26121" i="4"/>
  <c r="K26120" i="4"/>
  <c r="J26120" i="4"/>
  <c r="I26120" i="4"/>
  <c r="K26119" i="4"/>
  <c r="J26119" i="4"/>
  <c r="I26119" i="4"/>
  <c r="K26118" i="4"/>
  <c r="J26118" i="4"/>
  <c r="I26118" i="4"/>
  <c r="K26117" i="4"/>
  <c r="J26117" i="4"/>
  <c r="I26117" i="4"/>
  <c r="K26116" i="4"/>
  <c r="J26116" i="4"/>
  <c r="I26116" i="4"/>
  <c r="K26115" i="4"/>
  <c r="J26115" i="4"/>
  <c r="I26115" i="4"/>
  <c r="K26114" i="4"/>
  <c r="J26114" i="4"/>
  <c r="I26114" i="4"/>
  <c r="K26113" i="4"/>
  <c r="J26113" i="4"/>
  <c r="I26113" i="4"/>
  <c r="K26112" i="4"/>
  <c r="J26112" i="4"/>
  <c r="I26112" i="4"/>
  <c r="K26111" i="4"/>
  <c r="J26111" i="4"/>
  <c r="I26111" i="4"/>
  <c r="K26110" i="4"/>
  <c r="J26110" i="4"/>
  <c r="I26110" i="4"/>
  <c r="K26109" i="4"/>
  <c r="J26109" i="4"/>
  <c r="I26109" i="4"/>
  <c r="K26108" i="4"/>
  <c r="J26108" i="4"/>
  <c r="I26108" i="4"/>
  <c r="K26107" i="4"/>
  <c r="J26107" i="4"/>
  <c r="I26107" i="4"/>
  <c r="K26106" i="4"/>
  <c r="J26106" i="4"/>
  <c r="I26106" i="4"/>
  <c r="K26105" i="4"/>
  <c r="J26105" i="4"/>
  <c r="I26105" i="4"/>
  <c r="K26104" i="4"/>
  <c r="J26104" i="4"/>
  <c r="I26104" i="4"/>
  <c r="K26103" i="4"/>
  <c r="J26103" i="4"/>
  <c r="I26103" i="4"/>
  <c r="K26102" i="4"/>
  <c r="J26102" i="4"/>
  <c r="I26102" i="4"/>
  <c r="K26101" i="4"/>
  <c r="J26101" i="4"/>
  <c r="I26101" i="4"/>
  <c r="K26100" i="4"/>
  <c r="J26100" i="4"/>
  <c r="I26100" i="4"/>
  <c r="K26099" i="4"/>
  <c r="J26099" i="4"/>
  <c r="I26099" i="4"/>
  <c r="K26098" i="4"/>
  <c r="J26098" i="4"/>
  <c r="I26098" i="4"/>
  <c r="K26097" i="4"/>
  <c r="J26097" i="4"/>
  <c r="I26097" i="4"/>
  <c r="K26096" i="4"/>
  <c r="J26096" i="4"/>
  <c r="I26096" i="4"/>
  <c r="K26095" i="4"/>
  <c r="J26095" i="4"/>
  <c r="I26095" i="4"/>
  <c r="K26094" i="4"/>
  <c r="J26094" i="4"/>
  <c r="I26094" i="4"/>
  <c r="K26093" i="4"/>
  <c r="J26093" i="4"/>
  <c r="I26093" i="4"/>
  <c r="K26092" i="4"/>
  <c r="J26092" i="4"/>
  <c r="I26092" i="4"/>
  <c r="K26091" i="4"/>
  <c r="J26091" i="4"/>
  <c r="I26091" i="4"/>
  <c r="K26090" i="4"/>
  <c r="J26090" i="4"/>
  <c r="I26090" i="4"/>
  <c r="K26089" i="4"/>
  <c r="J26089" i="4"/>
  <c r="I26089" i="4"/>
  <c r="K26088" i="4"/>
  <c r="J26088" i="4"/>
  <c r="I26088" i="4"/>
  <c r="K26087" i="4"/>
  <c r="J26087" i="4"/>
  <c r="I26087" i="4"/>
  <c r="K26086" i="4"/>
  <c r="J26086" i="4"/>
  <c r="I26086" i="4"/>
  <c r="K26085" i="4"/>
  <c r="J26085" i="4"/>
  <c r="I26085" i="4"/>
  <c r="K26084" i="4"/>
  <c r="J26084" i="4"/>
  <c r="I26084" i="4"/>
  <c r="K26083" i="4"/>
  <c r="J26083" i="4"/>
  <c r="I26083" i="4"/>
  <c r="K26082" i="4"/>
  <c r="J26082" i="4"/>
  <c r="I26082" i="4"/>
  <c r="K26081" i="4"/>
  <c r="J26081" i="4"/>
  <c r="I26081" i="4"/>
  <c r="K26080" i="4"/>
  <c r="J26080" i="4"/>
  <c r="I26080" i="4"/>
  <c r="K26079" i="4"/>
  <c r="J26079" i="4"/>
  <c r="I26079" i="4"/>
  <c r="K26078" i="4"/>
  <c r="J26078" i="4"/>
  <c r="I26078" i="4"/>
  <c r="K26077" i="4"/>
  <c r="J26077" i="4"/>
  <c r="I26077" i="4"/>
  <c r="K26076" i="4"/>
  <c r="J26076" i="4"/>
  <c r="I26076" i="4"/>
  <c r="K26075" i="4"/>
  <c r="J26075" i="4"/>
  <c r="I26075" i="4"/>
  <c r="K26074" i="4"/>
  <c r="J26074" i="4"/>
  <c r="I26074" i="4"/>
  <c r="K26073" i="4"/>
  <c r="J26073" i="4"/>
  <c r="I26073" i="4"/>
  <c r="K26072" i="4"/>
  <c r="J26072" i="4"/>
  <c r="I26072" i="4"/>
  <c r="K26071" i="4"/>
  <c r="J26071" i="4"/>
  <c r="I26071" i="4"/>
  <c r="K26070" i="4"/>
  <c r="J26070" i="4"/>
  <c r="I26070" i="4"/>
  <c r="K26069" i="4"/>
  <c r="J26069" i="4"/>
  <c r="I26069" i="4"/>
  <c r="K26068" i="4"/>
  <c r="J26068" i="4"/>
  <c r="I26068" i="4"/>
  <c r="K26067" i="4"/>
  <c r="J26067" i="4"/>
  <c r="I26067" i="4"/>
  <c r="K26066" i="4"/>
  <c r="J26066" i="4"/>
  <c r="I26066" i="4"/>
  <c r="K26065" i="4"/>
  <c r="J26065" i="4"/>
  <c r="I26065" i="4"/>
  <c r="K26064" i="4"/>
  <c r="J26064" i="4"/>
  <c r="I26064" i="4"/>
  <c r="K26063" i="4"/>
  <c r="J26063" i="4"/>
  <c r="I26063" i="4"/>
  <c r="K26062" i="4"/>
  <c r="J26062" i="4"/>
  <c r="I26062" i="4"/>
  <c r="K26061" i="4"/>
  <c r="J26061" i="4"/>
  <c r="I26061" i="4"/>
  <c r="K26060" i="4"/>
  <c r="J26060" i="4"/>
  <c r="I26060" i="4"/>
  <c r="K26059" i="4"/>
  <c r="J26059" i="4"/>
  <c r="I26059" i="4"/>
  <c r="K26058" i="4"/>
  <c r="J26058" i="4"/>
  <c r="I26058" i="4"/>
  <c r="K26057" i="4"/>
  <c r="J26057" i="4"/>
  <c r="I26057" i="4"/>
  <c r="K26056" i="4"/>
  <c r="J26056" i="4"/>
  <c r="I26056" i="4"/>
  <c r="K26055" i="4"/>
  <c r="J26055" i="4"/>
  <c r="I26055" i="4"/>
  <c r="K26054" i="4"/>
  <c r="J26054" i="4"/>
  <c r="I26054" i="4"/>
  <c r="K26053" i="4"/>
  <c r="J26053" i="4"/>
  <c r="I26053" i="4"/>
  <c r="K26052" i="4"/>
  <c r="J26052" i="4"/>
  <c r="I26052" i="4"/>
  <c r="K26051" i="4"/>
  <c r="J26051" i="4"/>
  <c r="I26051" i="4"/>
  <c r="K26050" i="4"/>
  <c r="J26050" i="4"/>
  <c r="I26050" i="4"/>
  <c r="K26049" i="4"/>
  <c r="J26049" i="4"/>
  <c r="I26049" i="4"/>
  <c r="K26048" i="4"/>
  <c r="J26048" i="4"/>
  <c r="I26048" i="4"/>
  <c r="K26047" i="4"/>
  <c r="J26047" i="4"/>
  <c r="I26047" i="4"/>
  <c r="K26046" i="4"/>
  <c r="J26046" i="4"/>
  <c r="I26046" i="4"/>
  <c r="K26045" i="4"/>
  <c r="J26045" i="4"/>
  <c r="I26045" i="4"/>
  <c r="K26044" i="4"/>
  <c r="J26044" i="4"/>
  <c r="I26044" i="4"/>
  <c r="K26043" i="4"/>
  <c r="J26043" i="4"/>
  <c r="I26043" i="4"/>
  <c r="K26042" i="4"/>
  <c r="J26042" i="4"/>
  <c r="I26042" i="4"/>
  <c r="K26041" i="4"/>
  <c r="J26041" i="4"/>
  <c r="I26041" i="4"/>
  <c r="K26040" i="4"/>
  <c r="J26040" i="4"/>
  <c r="I26040" i="4"/>
  <c r="K26039" i="4"/>
  <c r="J26039" i="4"/>
  <c r="I26039" i="4"/>
  <c r="K26038" i="4"/>
  <c r="J26038" i="4"/>
  <c r="I26038" i="4"/>
  <c r="K26037" i="4"/>
  <c r="J26037" i="4"/>
  <c r="I26037" i="4"/>
  <c r="K26036" i="4"/>
  <c r="J26036" i="4"/>
  <c r="I26036" i="4"/>
  <c r="K26035" i="4"/>
  <c r="J26035" i="4"/>
  <c r="I26035" i="4"/>
  <c r="K26034" i="4"/>
  <c r="J26034" i="4"/>
  <c r="I26034" i="4"/>
  <c r="K26033" i="4"/>
  <c r="J26033" i="4"/>
  <c r="I26033" i="4"/>
  <c r="K26032" i="4"/>
  <c r="J26032" i="4"/>
  <c r="I26032" i="4"/>
  <c r="K26031" i="4"/>
  <c r="J26031" i="4"/>
  <c r="I26031" i="4"/>
  <c r="K26030" i="4"/>
  <c r="J26030" i="4"/>
  <c r="I26030" i="4"/>
  <c r="K26029" i="4"/>
  <c r="J26029" i="4"/>
  <c r="I26029" i="4"/>
  <c r="K26028" i="4"/>
  <c r="J26028" i="4"/>
  <c r="I26028" i="4"/>
  <c r="K26027" i="4"/>
  <c r="J26027" i="4"/>
  <c r="I26027" i="4"/>
  <c r="K26026" i="4"/>
  <c r="J26026" i="4"/>
  <c r="I26026" i="4"/>
  <c r="K26025" i="4"/>
  <c r="J26025" i="4"/>
  <c r="I26025" i="4"/>
  <c r="K26024" i="4"/>
  <c r="J26024" i="4"/>
  <c r="I26024" i="4"/>
  <c r="K26023" i="4"/>
  <c r="J26023" i="4"/>
  <c r="I26023" i="4"/>
  <c r="K26022" i="4"/>
  <c r="J26022" i="4"/>
  <c r="I26022" i="4"/>
  <c r="K26021" i="4"/>
  <c r="J26021" i="4"/>
  <c r="I26021" i="4"/>
  <c r="K26020" i="4"/>
  <c r="J26020" i="4"/>
  <c r="I26020" i="4"/>
  <c r="K26019" i="4"/>
  <c r="J26019" i="4"/>
  <c r="I26019" i="4"/>
  <c r="K26018" i="4"/>
  <c r="J26018" i="4"/>
  <c r="I26018" i="4"/>
  <c r="K26017" i="4"/>
  <c r="J26017" i="4"/>
  <c r="I26017" i="4"/>
  <c r="K26016" i="4"/>
  <c r="J26016" i="4"/>
  <c r="I26016" i="4"/>
  <c r="K26015" i="4"/>
  <c r="J26015" i="4"/>
  <c r="I26015" i="4"/>
  <c r="K26014" i="4"/>
  <c r="J26014" i="4"/>
  <c r="I26014" i="4"/>
  <c r="K26013" i="4"/>
  <c r="J26013" i="4"/>
  <c r="I26013" i="4"/>
  <c r="K26012" i="4"/>
  <c r="J26012" i="4"/>
  <c r="I26012" i="4"/>
  <c r="K26011" i="4"/>
  <c r="J26011" i="4"/>
  <c r="I26011" i="4"/>
  <c r="K26010" i="4"/>
  <c r="J26010" i="4"/>
  <c r="I26010" i="4"/>
  <c r="K26009" i="4"/>
  <c r="J26009" i="4"/>
  <c r="I26009" i="4"/>
  <c r="K26008" i="4"/>
  <c r="J26008" i="4"/>
  <c r="I26008" i="4"/>
  <c r="K26007" i="4"/>
  <c r="J26007" i="4"/>
  <c r="I26007" i="4"/>
  <c r="K26006" i="4"/>
  <c r="J26006" i="4"/>
  <c r="I26006" i="4"/>
  <c r="K26005" i="4"/>
  <c r="J26005" i="4"/>
  <c r="I26005" i="4"/>
  <c r="K26004" i="4"/>
  <c r="J26004" i="4"/>
  <c r="I26004" i="4"/>
  <c r="K26003" i="4"/>
  <c r="J26003" i="4"/>
  <c r="I26003" i="4"/>
  <c r="K26002" i="4"/>
  <c r="J26002" i="4"/>
  <c r="I26002" i="4"/>
  <c r="K26001" i="4"/>
  <c r="J26001" i="4"/>
  <c r="I26001" i="4"/>
  <c r="K26000" i="4"/>
  <c r="J26000" i="4"/>
  <c r="I26000" i="4"/>
  <c r="K25999" i="4"/>
  <c r="J25999" i="4"/>
  <c r="I25999" i="4"/>
  <c r="K25998" i="4"/>
  <c r="J25998" i="4"/>
  <c r="I25998" i="4"/>
  <c r="K25997" i="4"/>
  <c r="J25997" i="4"/>
  <c r="I25997" i="4"/>
  <c r="K25996" i="4"/>
  <c r="J25996" i="4"/>
  <c r="I25996" i="4"/>
  <c r="K25995" i="4"/>
  <c r="J25995" i="4"/>
  <c r="I25995" i="4"/>
  <c r="K25994" i="4"/>
  <c r="J25994" i="4"/>
  <c r="I25994" i="4"/>
  <c r="K25993" i="4"/>
  <c r="J25993" i="4"/>
  <c r="I25993" i="4"/>
  <c r="K25992" i="4"/>
  <c r="J25992" i="4"/>
  <c r="I25992" i="4"/>
  <c r="K25991" i="4"/>
  <c r="J25991" i="4"/>
  <c r="I25991" i="4"/>
  <c r="K25990" i="4"/>
  <c r="J25990" i="4"/>
  <c r="I25990" i="4"/>
  <c r="K25989" i="4"/>
  <c r="J25989" i="4"/>
  <c r="I25989" i="4"/>
  <c r="K25988" i="4"/>
  <c r="J25988" i="4"/>
  <c r="I25988" i="4"/>
  <c r="K25987" i="4"/>
  <c r="J25987" i="4"/>
  <c r="I25987" i="4"/>
  <c r="K25986" i="4"/>
  <c r="J25986" i="4"/>
  <c r="I25986" i="4"/>
  <c r="K25985" i="4"/>
  <c r="J25985" i="4"/>
  <c r="I25985" i="4"/>
  <c r="K25984" i="4"/>
  <c r="J25984" i="4"/>
  <c r="I25984" i="4"/>
  <c r="K25983" i="4"/>
  <c r="J25983" i="4"/>
  <c r="I25983" i="4"/>
  <c r="K25982" i="4"/>
  <c r="J25982" i="4"/>
  <c r="I25982" i="4"/>
  <c r="K25981" i="4"/>
  <c r="J25981" i="4"/>
  <c r="I25981" i="4"/>
  <c r="K25980" i="4"/>
  <c r="J25980" i="4"/>
  <c r="I25980" i="4"/>
  <c r="K25979" i="4"/>
  <c r="J25979" i="4"/>
  <c r="I25979" i="4"/>
  <c r="K25978" i="4"/>
  <c r="J25978" i="4"/>
  <c r="I25978" i="4"/>
  <c r="K25977" i="4"/>
  <c r="J25977" i="4"/>
  <c r="I25977" i="4"/>
  <c r="K25976" i="4"/>
  <c r="J25976" i="4"/>
  <c r="I25976" i="4"/>
  <c r="K25975" i="4"/>
  <c r="J25975" i="4"/>
  <c r="I25975" i="4"/>
  <c r="K25974" i="4"/>
  <c r="J25974" i="4"/>
  <c r="I25974" i="4"/>
  <c r="K25973" i="4"/>
  <c r="J25973" i="4"/>
  <c r="I25973" i="4"/>
  <c r="K25972" i="4"/>
  <c r="J25972" i="4"/>
  <c r="I25972" i="4"/>
  <c r="K25971" i="4"/>
  <c r="J25971" i="4"/>
  <c r="I25971" i="4"/>
  <c r="K25970" i="4"/>
  <c r="J25970" i="4"/>
  <c r="I25970" i="4"/>
  <c r="K25969" i="4"/>
  <c r="J25969" i="4"/>
  <c r="I25969" i="4"/>
  <c r="K25968" i="4"/>
  <c r="J25968" i="4"/>
  <c r="I25968" i="4"/>
  <c r="K25967" i="4"/>
  <c r="J25967" i="4"/>
  <c r="I25967" i="4"/>
  <c r="K25966" i="4"/>
  <c r="J25966" i="4"/>
  <c r="I25966" i="4"/>
  <c r="K25965" i="4"/>
  <c r="J25965" i="4"/>
  <c r="I25965" i="4"/>
  <c r="K25964" i="4"/>
  <c r="J25964" i="4"/>
  <c r="I25964" i="4"/>
  <c r="K25963" i="4"/>
  <c r="J25963" i="4"/>
  <c r="I25963" i="4"/>
  <c r="K25962" i="4"/>
  <c r="J25962" i="4"/>
  <c r="I25962" i="4"/>
  <c r="K25961" i="4"/>
  <c r="J25961" i="4"/>
  <c r="I25961" i="4"/>
  <c r="K25960" i="4"/>
  <c r="J25960" i="4"/>
  <c r="I25960" i="4"/>
  <c r="K25959" i="4"/>
  <c r="J25959" i="4"/>
  <c r="I25959" i="4"/>
  <c r="K25958" i="4"/>
  <c r="J25958" i="4"/>
  <c r="I25958" i="4"/>
  <c r="K25957" i="4"/>
  <c r="J25957" i="4"/>
  <c r="I25957" i="4"/>
  <c r="K25956" i="4"/>
  <c r="J25956" i="4"/>
  <c r="I25956" i="4"/>
  <c r="K25955" i="4"/>
  <c r="J25955" i="4"/>
  <c r="I25955" i="4"/>
  <c r="K25954" i="4"/>
  <c r="J25954" i="4"/>
  <c r="I25954" i="4"/>
  <c r="K25953" i="4"/>
  <c r="J25953" i="4"/>
  <c r="I25953" i="4"/>
  <c r="K25952" i="4"/>
  <c r="J25952" i="4"/>
  <c r="I25952" i="4"/>
  <c r="K25951" i="4"/>
  <c r="J25951" i="4"/>
  <c r="I25951" i="4"/>
  <c r="K25950" i="4"/>
  <c r="J25950" i="4"/>
  <c r="I25950" i="4"/>
  <c r="K25949" i="4"/>
  <c r="J25949" i="4"/>
  <c r="I25949" i="4"/>
  <c r="K25948" i="4"/>
  <c r="J25948" i="4"/>
  <c r="I25948" i="4"/>
  <c r="K25947" i="4"/>
  <c r="J25947" i="4"/>
  <c r="I25947" i="4"/>
  <c r="K25946" i="4"/>
  <c r="J25946" i="4"/>
  <c r="I25946" i="4"/>
  <c r="K25945" i="4"/>
  <c r="J25945" i="4"/>
  <c r="I25945" i="4"/>
  <c r="K25944" i="4"/>
  <c r="J25944" i="4"/>
  <c r="I25944" i="4"/>
  <c r="K25943" i="4"/>
  <c r="J25943" i="4"/>
  <c r="I25943" i="4"/>
  <c r="K25942" i="4"/>
  <c r="J25942" i="4"/>
  <c r="I25942" i="4"/>
  <c r="K25941" i="4"/>
  <c r="J25941" i="4"/>
  <c r="I25941" i="4"/>
  <c r="K25940" i="4"/>
  <c r="J25940" i="4"/>
  <c r="I25940" i="4"/>
  <c r="K25939" i="4"/>
  <c r="J25939" i="4"/>
  <c r="I25939" i="4"/>
  <c r="K25938" i="4"/>
  <c r="J25938" i="4"/>
  <c r="I25938" i="4"/>
  <c r="K25937" i="4"/>
  <c r="J25937" i="4"/>
  <c r="I25937" i="4"/>
  <c r="K25936" i="4"/>
  <c r="J25936" i="4"/>
  <c r="I25936" i="4"/>
  <c r="K25935" i="4"/>
  <c r="J25935" i="4"/>
  <c r="I25935" i="4"/>
  <c r="K25934" i="4"/>
  <c r="J25934" i="4"/>
  <c r="I25934" i="4"/>
  <c r="K25933" i="4"/>
  <c r="J25933" i="4"/>
  <c r="I25933" i="4"/>
  <c r="K25932" i="4"/>
  <c r="J25932" i="4"/>
  <c r="I25932" i="4"/>
  <c r="K25931" i="4"/>
  <c r="J25931" i="4"/>
  <c r="I25931" i="4"/>
  <c r="K25930" i="4"/>
  <c r="J25930" i="4"/>
  <c r="I25930" i="4"/>
  <c r="K25929" i="4"/>
  <c r="J25929" i="4"/>
  <c r="I25929" i="4"/>
  <c r="K25928" i="4"/>
  <c r="J25928" i="4"/>
  <c r="I25928" i="4"/>
  <c r="K25927" i="4"/>
  <c r="J25927" i="4"/>
  <c r="I25927" i="4"/>
  <c r="K25926" i="4"/>
  <c r="J25926" i="4"/>
  <c r="I25926" i="4"/>
  <c r="K25925" i="4"/>
  <c r="J25925" i="4"/>
  <c r="I25925" i="4"/>
  <c r="K25924" i="4"/>
  <c r="J25924" i="4"/>
  <c r="I25924" i="4"/>
  <c r="K25923" i="4"/>
  <c r="J25923" i="4"/>
  <c r="I25923" i="4"/>
  <c r="K25922" i="4"/>
  <c r="J25922" i="4"/>
  <c r="I25922" i="4"/>
  <c r="K25921" i="4"/>
  <c r="J25921" i="4"/>
  <c r="I25921" i="4"/>
  <c r="K25920" i="4"/>
  <c r="J25920" i="4"/>
  <c r="I25920" i="4"/>
  <c r="K25919" i="4"/>
  <c r="J25919" i="4"/>
  <c r="I25919" i="4"/>
  <c r="K25918" i="4"/>
  <c r="J25918" i="4"/>
  <c r="I25918" i="4"/>
  <c r="K25917" i="4"/>
  <c r="J25917" i="4"/>
  <c r="I25917" i="4"/>
  <c r="K25916" i="4"/>
  <c r="J25916" i="4"/>
  <c r="I25916" i="4"/>
  <c r="K25915" i="4"/>
  <c r="J25915" i="4"/>
  <c r="I25915" i="4"/>
  <c r="K25914" i="4"/>
  <c r="J25914" i="4"/>
  <c r="I25914" i="4"/>
  <c r="K25913" i="4"/>
  <c r="J25913" i="4"/>
  <c r="I25913" i="4"/>
  <c r="K25912" i="4"/>
  <c r="J25912" i="4"/>
  <c r="I25912" i="4"/>
  <c r="K25911" i="4"/>
  <c r="J25911" i="4"/>
  <c r="I25911" i="4"/>
  <c r="K25910" i="4"/>
  <c r="J25910" i="4"/>
  <c r="I25910" i="4"/>
  <c r="K25909" i="4"/>
  <c r="J25909" i="4"/>
  <c r="I25909" i="4"/>
  <c r="K25908" i="4"/>
  <c r="J25908" i="4"/>
  <c r="I25908" i="4"/>
  <c r="K25907" i="4"/>
  <c r="J25907" i="4"/>
  <c r="I25907" i="4"/>
  <c r="K25906" i="4"/>
  <c r="J25906" i="4"/>
  <c r="I25906" i="4"/>
  <c r="K25905" i="4"/>
  <c r="J25905" i="4"/>
  <c r="I25905" i="4"/>
  <c r="K25904" i="4"/>
  <c r="J25904" i="4"/>
  <c r="I25904" i="4"/>
  <c r="K25903" i="4"/>
  <c r="J25903" i="4"/>
  <c r="I25903" i="4"/>
  <c r="K25902" i="4"/>
  <c r="J25902" i="4"/>
  <c r="I25902" i="4"/>
  <c r="K25901" i="4"/>
  <c r="J25901" i="4"/>
  <c r="I25901" i="4"/>
  <c r="K25900" i="4"/>
  <c r="J25900" i="4"/>
  <c r="I25900" i="4"/>
  <c r="K25899" i="4"/>
  <c r="J25899" i="4"/>
  <c r="I25899" i="4"/>
  <c r="K25898" i="4"/>
  <c r="J25898" i="4"/>
  <c r="I25898" i="4"/>
  <c r="K25897" i="4"/>
  <c r="J25897" i="4"/>
  <c r="I25897" i="4"/>
  <c r="K25896" i="4"/>
  <c r="J25896" i="4"/>
  <c r="I25896" i="4"/>
  <c r="K25895" i="4"/>
  <c r="J25895" i="4"/>
  <c r="I25895" i="4"/>
  <c r="K25894" i="4"/>
  <c r="J25894" i="4"/>
  <c r="I25894" i="4"/>
  <c r="K25893" i="4"/>
  <c r="J25893" i="4"/>
  <c r="I25893" i="4"/>
  <c r="K25892" i="4"/>
  <c r="J25892" i="4"/>
  <c r="I25892" i="4"/>
  <c r="K25891" i="4"/>
  <c r="J25891" i="4"/>
  <c r="I25891" i="4"/>
  <c r="K25890" i="4"/>
  <c r="J25890" i="4"/>
  <c r="I25890" i="4"/>
  <c r="K25889" i="4"/>
  <c r="J25889" i="4"/>
  <c r="I25889" i="4"/>
  <c r="K25888" i="4"/>
  <c r="J25888" i="4"/>
  <c r="I25888" i="4"/>
  <c r="K25887" i="4"/>
  <c r="J25887" i="4"/>
  <c r="I25887" i="4"/>
  <c r="K25886" i="4"/>
  <c r="J25886" i="4"/>
  <c r="I25886" i="4"/>
  <c r="K25885" i="4"/>
  <c r="J25885" i="4"/>
  <c r="I25885" i="4"/>
  <c r="K25884" i="4"/>
  <c r="J25884" i="4"/>
  <c r="I25884" i="4"/>
  <c r="K25883" i="4"/>
  <c r="J25883" i="4"/>
  <c r="I25883" i="4"/>
  <c r="K25882" i="4"/>
  <c r="J25882" i="4"/>
  <c r="I25882" i="4"/>
  <c r="K25881" i="4"/>
  <c r="J25881" i="4"/>
  <c r="I25881" i="4"/>
  <c r="K25880" i="4"/>
  <c r="J25880" i="4"/>
  <c r="I25880" i="4"/>
  <c r="K25879" i="4"/>
  <c r="J25879" i="4"/>
  <c r="I25879" i="4"/>
  <c r="K25878" i="4"/>
  <c r="J25878" i="4"/>
  <c r="I25878" i="4"/>
  <c r="K25877" i="4"/>
  <c r="J25877" i="4"/>
  <c r="I25877" i="4"/>
  <c r="K25876" i="4"/>
  <c r="J25876" i="4"/>
  <c r="I25876" i="4"/>
  <c r="K25875" i="4"/>
  <c r="J25875" i="4"/>
  <c r="I25875" i="4"/>
  <c r="K25874" i="4"/>
  <c r="J25874" i="4"/>
  <c r="I25874" i="4"/>
  <c r="K25873" i="4"/>
  <c r="J25873" i="4"/>
  <c r="I25873" i="4"/>
  <c r="K25872" i="4"/>
  <c r="J25872" i="4"/>
  <c r="I25872" i="4"/>
  <c r="K25871" i="4"/>
  <c r="J25871" i="4"/>
  <c r="I25871" i="4"/>
  <c r="K25870" i="4"/>
  <c r="J25870" i="4"/>
  <c r="I25870" i="4"/>
  <c r="K25869" i="4"/>
  <c r="J25869" i="4"/>
  <c r="I25869" i="4"/>
  <c r="K25868" i="4"/>
  <c r="J25868" i="4"/>
  <c r="I25868" i="4"/>
  <c r="K25867" i="4"/>
  <c r="J25867" i="4"/>
  <c r="I25867" i="4"/>
  <c r="K25866" i="4"/>
  <c r="J25866" i="4"/>
  <c r="I25866" i="4"/>
  <c r="K25865" i="4"/>
  <c r="J25865" i="4"/>
  <c r="I25865" i="4"/>
  <c r="K25864" i="4"/>
  <c r="J25864" i="4"/>
  <c r="I25864" i="4"/>
  <c r="K25863" i="4"/>
  <c r="J25863" i="4"/>
  <c r="I25863" i="4"/>
  <c r="K25862" i="4"/>
  <c r="J25862" i="4"/>
  <c r="I25862" i="4"/>
  <c r="K25861" i="4"/>
  <c r="J25861" i="4"/>
  <c r="I25861" i="4"/>
  <c r="K25860" i="4"/>
  <c r="J25860" i="4"/>
  <c r="I25860" i="4"/>
  <c r="K25859" i="4"/>
  <c r="J25859" i="4"/>
  <c r="I25859" i="4"/>
  <c r="K25858" i="4"/>
  <c r="J25858" i="4"/>
  <c r="I25858" i="4"/>
  <c r="K25857" i="4"/>
  <c r="J25857" i="4"/>
  <c r="I25857" i="4"/>
  <c r="K25856" i="4"/>
  <c r="J25856" i="4"/>
  <c r="I25856" i="4"/>
  <c r="K25855" i="4"/>
  <c r="J25855" i="4"/>
  <c r="I25855" i="4"/>
  <c r="K25854" i="4"/>
  <c r="J25854" i="4"/>
  <c r="I25854" i="4"/>
  <c r="K25853" i="4"/>
  <c r="J25853" i="4"/>
  <c r="I25853" i="4"/>
  <c r="K25852" i="4"/>
  <c r="J25852" i="4"/>
  <c r="I25852" i="4"/>
  <c r="K25851" i="4"/>
  <c r="J25851" i="4"/>
  <c r="I25851" i="4"/>
  <c r="K25850" i="4"/>
  <c r="J25850" i="4"/>
  <c r="I25850" i="4"/>
  <c r="K25849" i="4"/>
  <c r="J25849" i="4"/>
  <c r="I25849" i="4"/>
  <c r="K25848" i="4"/>
  <c r="J25848" i="4"/>
  <c r="I25848" i="4"/>
  <c r="K25847" i="4"/>
  <c r="J25847" i="4"/>
  <c r="I25847" i="4"/>
  <c r="K25846" i="4"/>
  <c r="J25846" i="4"/>
  <c r="I25846" i="4"/>
  <c r="K25845" i="4"/>
  <c r="J25845" i="4"/>
  <c r="I25845" i="4"/>
  <c r="K25844" i="4"/>
  <c r="J25844" i="4"/>
  <c r="I25844" i="4"/>
  <c r="K25843" i="4"/>
  <c r="J25843" i="4"/>
  <c r="I25843" i="4"/>
  <c r="K25842" i="4"/>
  <c r="J25842" i="4"/>
  <c r="I25842" i="4"/>
  <c r="K25841" i="4"/>
  <c r="J25841" i="4"/>
  <c r="I25841" i="4"/>
  <c r="K25840" i="4"/>
  <c r="J25840" i="4"/>
  <c r="I25840" i="4"/>
  <c r="K25839" i="4"/>
  <c r="J25839" i="4"/>
  <c r="I25839" i="4"/>
  <c r="K25838" i="4"/>
  <c r="J25838" i="4"/>
  <c r="I25838" i="4"/>
  <c r="K25837" i="4"/>
  <c r="J25837" i="4"/>
  <c r="I25837" i="4"/>
  <c r="K25836" i="4"/>
  <c r="J25836" i="4"/>
  <c r="I25836" i="4"/>
  <c r="K25835" i="4"/>
  <c r="J25835" i="4"/>
  <c r="I25835" i="4"/>
  <c r="K25834" i="4"/>
  <c r="J25834" i="4"/>
  <c r="I25834" i="4"/>
  <c r="K25833" i="4"/>
  <c r="J25833" i="4"/>
  <c r="I25833" i="4"/>
  <c r="K25832" i="4"/>
  <c r="J25832" i="4"/>
  <c r="I25832" i="4"/>
  <c r="K25831" i="4"/>
  <c r="J25831" i="4"/>
  <c r="I25831" i="4"/>
  <c r="K25830" i="4"/>
  <c r="J25830" i="4"/>
  <c r="I25830" i="4"/>
  <c r="K25829" i="4"/>
  <c r="J25829" i="4"/>
  <c r="I25829" i="4"/>
  <c r="K25828" i="4"/>
  <c r="J25828" i="4"/>
  <c r="I25828" i="4"/>
  <c r="K25827" i="4"/>
  <c r="J25827" i="4"/>
  <c r="I25827" i="4"/>
  <c r="K25826" i="4"/>
  <c r="J25826" i="4"/>
  <c r="I25826" i="4"/>
  <c r="K25825" i="4"/>
  <c r="J25825" i="4"/>
  <c r="I25825" i="4"/>
  <c r="K25824" i="4"/>
  <c r="J25824" i="4"/>
  <c r="I25824" i="4"/>
  <c r="K25823" i="4"/>
  <c r="J25823" i="4"/>
  <c r="I25823" i="4"/>
  <c r="K25822" i="4"/>
  <c r="J25822" i="4"/>
  <c r="I25822" i="4"/>
  <c r="K25821" i="4"/>
  <c r="J25821" i="4"/>
  <c r="I25821" i="4"/>
  <c r="K25820" i="4"/>
  <c r="J25820" i="4"/>
  <c r="I25820" i="4"/>
  <c r="K25819" i="4"/>
  <c r="J25819" i="4"/>
  <c r="I25819" i="4"/>
  <c r="K25818" i="4"/>
  <c r="J25818" i="4"/>
  <c r="I25818" i="4"/>
  <c r="K25817" i="4"/>
  <c r="J25817" i="4"/>
  <c r="I25817" i="4"/>
  <c r="K25816" i="4"/>
  <c r="J25816" i="4"/>
  <c r="I25816" i="4"/>
  <c r="K25815" i="4"/>
  <c r="J25815" i="4"/>
  <c r="I25815" i="4"/>
  <c r="K25814" i="4"/>
  <c r="J25814" i="4"/>
  <c r="I25814" i="4"/>
  <c r="K25813" i="4"/>
  <c r="J25813" i="4"/>
  <c r="I25813" i="4"/>
  <c r="K25812" i="4"/>
  <c r="J25812" i="4"/>
  <c r="I25812" i="4"/>
  <c r="K25811" i="4"/>
  <c r="J25811" i="4"/>
  <c r="I25811" i="4"/>
  <c r="K25810" i="4"/>
  <c r="J25810" i="4"/>
  <c r="I25810" i="4"/>
  <c r="K25809" i="4"/>
  <c r="J25809" i="4"/>
  <c r="I25809" i="4"/>
  <c r="K25808" i="4"/>
  <c r="J25808" i="4"/>
  <c r="I25808" i="4"/>
  <c r="K25807" i="4"/>
  <c r="J25807" i="4"/>
  <c r="I25807" i="4"/>
  <c r="K25806" i="4"/>
  <c r="J25806" i="4"/>
  <c r="I25806" i="4"/>
  <c r="K25805" i="4"/>
  <c r="J25805" i="4"/>
  <c r="I25805" i="4"/>
  <c r="K25804" i="4"/>
  <c r="J25804" i="4"/>
  <c r="I25804" i="4"/>
  <c r="K25803" i="4"/>
  <c r="J25803" i="4"/>
  <c r="I25803" i="4"/>
  <c r="K25802" i="4"/>
  <c r="J25802" i="4"/>
  <c r="I25802" i="4"/>
  <c r="K25801" i="4"/>
  <c r="J25801" i="4"/>
  <c r="I25801" i="4"/>
  <c r="K25800" i="4"/>
  <c r="J25800" i="4"/>
  <c r="I25800" i="4"/>
  <c r="K25799" i="4"/>
  <c r="J25799" i="4"/>
  <c r="I25799" i="4"/>
  <c r="K25798" i="4"/>
  <c r="J25798" i="4"/>
  <c r="I25798" i="4"/>
  <c r="K25797" i="4"/>
  <c r="J25797" i="4"/>
  <c r="I25797" i="4"/>
  <c r="K25796" i="4"/>
  <c r="J25796" i="4"/>
  <c r="I25796" i="4"/>
  <c r="K25795" i="4"/>
  <c r="J25795" i="4"/>
  <c r="I25795" i="4"/>
  <c r="K25794" i="4"/>
  <c r="J25794" i="4"/>
  <c r="I25794" i="4"/>
  <c r="K25793" i="4"/>
  <c r="J25793" i="4"/>
  <c r="I25793" i="4"/>
  <c r="K25792" i="4"/>
  <c r="J25792" i="4"/>
  <c r="I25792" i="4"/>
  <c r="K25791" i="4"/>
  <c r="J25791" i="4"/>
  <c r="I25791" i="4"/>
  <c r="K25790" i="4"/>
  <c r="J25790" i="4"/>
  <c r="I25790" i="4"/>
  <c r="K25789" i="4"/>
  <c r="J25789" i="4"/>
  <c r="I25789" i="4"/>
  <c r="K25788" i="4"/>
  <c r="J25788" i="4"/>
  <c r="I25788" i="4"/>
  <c r="K25787" i="4"/>
  <c r="J25787" i="4"/>
  <c r="I25787" i="4"/>
  <c r="K25786" i="4"/>
  <c r="J25786" i="4"/>
  <c r="I25786" i="4"/>
  <c r="K25785" i="4"/>
  <c r="J25785" i="4"/>
  <c r="I25785" i="4"/>
  <c r="K25784" i="4"/>
  <c r="J25784" i="4"/>
  <c r="I25784" i="4"/>
  <c r="K25783" i="4"/>
  <c r="J25783" i="4"/>
  <c r="I25783" i="4"/>
  <c r="K25782" i="4"/>
  <c r="J25782" i="4"/>
  <c r="I25782" i="4"/>
  <c r="K25781" i="4"/>
  <c r="J25781" i="4"/>
  <c r="I25781" i="4"/>
  <c r="K25780" i="4"/>
  <c r="J25780" i="4"/>
  <c r="I25780" i="4"/>
  <c r="K25779" i="4"/>
  <c r="J25779" i="4"/>
  <c r="I25779" i="4"/>
  <c r="K25778" i="4"/>
  <c r="J25778" i="4"/>
  <c r="I25778" i="4"/>
  <c r="K25777" i="4"/>
  <c r="J25777" i="4"/>
  <c r="I25777" i="4"/>
  <c r="K25776" i="4"/>
  <c r="J25776" i="4"/>
  <c r="I25776" i="4"/>
  <c r="K25775" i="4"/>
  <c r="J25775" i="4"/>
  <c r="I25775" i="4"/>
  <c r="K25774" i="4"/>
  <c r="J25774" i="4"/>
  <c r="I25774" i="4"/>
  <c r="K25773" i="4"/>
  <c r="J25773" i="4"/>
  <c r="I25773" i="4"/>
  <c r="K25772" i="4"/>
  <c r="J25772" i="4"/>
  <c r="I25772" i="4"/>
  <c r="K25771" i="4"/>
  <c r="J25771" i="4"/>
  <c r="I25771" i="4"/>
  <c r="K25770" i="4"/>
  <c r="J25770" i="4"/>
  <c r="I25770" i="4"/>
  <c r="K25769" i="4"/>
  <c r="J25769" i="4"/>
  <c r="I25769" i="4"/>
  <c r="K25768" i="4"/>
  <c r="J25768" i="4"/>
  <c r="I25768" i="4"/>
  <c r="K25767" i="4"/>
  <c r="J25767" i="4"/>
  <c r="I25767" i="4"/>
  <c r="K25766" i="4"/>
  <c r="J25766" i="4"/>
  <c r="I25766" i="4"/>
  <c r="K25765" i="4"/>
  <c r="J25765" i="4"/>
  <c r="I25765" i="4"/>
  <c r="K25764" i="4"/>
  <c r="J25764" i="4"/>
  <c r="I25764" i="4"/>
  <c r="K25763" i="4"/>
  <c r="J25763" i="4"/>
  <c r="I25763" i="4"/>
  <c r="K25762" i="4"/>
  <c r="J25762" i="4"/>
  <c r="I25762" i="4"/>
  <c r="K25761" i="4"/>
  <c r="J25761" i="4"/>
  <c r="I25761" i="4"/>
  <c r="K25760" i="4"/>
  <c r="J25760" i="4"/>
  <c r="I25760" i="4"/>
  <c r="K25759" i="4"/>
  <c r="J25759" i="4"/>
  <c r="I25759" i="4"/>
  <c r="K25758" i="4"/>
  <c r="J25758" i="4"/>
  <c r="I25758" i="4"/>
  <c r="K25757" i="4"/>
  <c r="J25757" i="4"/>
  <c r="I25757" i="4"/>
  <c r="K25756" i="4"/>
  <c r="J25756" i="4"/>
  <c r="I25756" i="4"/>
  <c r="K25755" i="4"/>
  <c r="J25755" i="4"/>
  <c r="I25755" i="4"/>
  <c r="K25754" i="4"/>
  <c r="J25754" i="4"/>
  <c r="I25754" i="4"/>
  <c r="K25753" i="4"/>
  <c r="J25753" i="4"/>
  <c r="I25753" i="4"/>
  <c r="K25752" i="4"/>
  <c r="J25752" i="4"/>
  <c r="I25752" i="4"/>
  <c r="K25751" i="4"/>
  <c r="J25751" i="4"/>
  <c r="I25751" i="4"/>
  <c r="K25750" i="4"/>
  <c r="J25750" i="4"/>
  <c r="I25750" i="4"/>
  <c r="K25749" i="4"/>
  <c r="J25749" i="4"/>
  <c r="I25749" i="4"/>
  <c r="K25748" i="4"/>
  <c r="J25748" i="4"/>
  <c r="I25748" i="4"/>
  <c r="K25747" i="4"/>
  <c r="J25747" i="4"/>
  <c r="I25747" i="4"/>
  <c r="K25746" i="4"/>
  <c r="J25746" i="4"/>
  <c r="I25746" i="4"/>
  <c r="K25745" i="4"/>
  <c r="J25745" i="4"/>
  <c r="I25745" i="4"/>
  <c r="K25744" i="4"/>
  <c r="J25744" i="4"/>
  <c r="I25744" i="4"/>
  <c r="K25743" i="4"/>
  <c r="J25743" i="4"/>
  <c r="I25743" i="4"/>
  <c r="K25742" i="4"/>
  <c r="J25742" i="4"/>
  <c r="I25742" i="4"/>
  <c r="K25741" i="4"/>
  <c r="J25741" i="4"/>
  <c r="I25741" i="4"/>
  <c r="K25740" i="4"/>
  <c r="J25740" i="4"/>
  <c r="I25740" i="4"/>
  <c r="K25739" i="4"/>
  <c r="J25739" i="4"/>
  <c r="I25739" i="4"/>
  <c r="K25738" i="4"/>
  <c r="J25738" i="4"/>
  <c r="I25738" i="4"/>
  <c r="K25737" i="4"/>
  <c r="J25737" i="4"/>
  <c r="I25737" i="4"/>
  <c r="K25736" i="4"/>
  <c r="J25736" i="4"/>
  <c r="I25736" i="4"/>
  <c r="K25735" i="4"/>
  <c r="J25735" i="4"/>
  <c r="I25735" i="4"/>
  <c r="K25734" i="4"/>
  <c r="J25734" i="4"/>
  <c r="I25734" i="4"/>
  <c r="K25733" i="4"/>
  <c r="J25733" i="4"/>
  <c r="I25733" i="4"/>
  <c r="K25732" i="4"/>
  <c r="J25732" i="4"/>
  <c r="I25732" i="4"/>
  <c r="K25731" i="4"/>
  <c r="J25731" i="4"/>
  <c r="I25731" i="4"/>
  <c r="K25730" i="4"/>
  <c r="J25730" i="4"/>
  <c r="I25730" i="4"/>
  <c r="K25729" i="4"/>
  <c r="J25729" i="4"/>
  <c r="I25729" i="4"/>
  <c r="K25728" i="4"/>
  <c r="J25728" i="4"/>
  <c r="I25728" i="4"/>
  <c r="K25727" i="4"/>
  <c r="J25727" i="4"/>
  <c r="I25727" i="4"/>
  <c r="K25726" i="4"/>
  <c r="J25726" i="4"/>
  <c r="I25726" i="4"/>
  <c r="K25725" i="4"/>
  <c r="J25725" i="4"/>
  <c r="I25725" i="4"/>
  <c r="K25724" i="4"/>
  <c r="J25724" i="4"/>
  <c r="I25724" i="4"/>
  <c r="K25723" i="4"/>
  <c r="J25723" i="4"/>
  <c r="I25723" i="4"/>
  <c r="K25722" i="4"/>
  <c r="J25722" i="4"/>
  <c r="I25722" i="4"/>
  <c r="K25721" i="4"/>
  <c r="J25721" i="4"/>
  <c r="I25721" i="4"/>
  <c r="K25720" i="4"/>
  <c r="J25720" i="4"/>
  <c r="I25720" i="4"/>
  <c r="K25719" i="4"/>
  <c r="J25719" i="4"/>
  <c r="I25719" i="4"/>
  <c r="K25718" i="4"/>
  <c r="J25718" i="4"/>
  <c r="I25718" i="4"/>
  <c r="K25717" i="4"/>
  <c r="J25717" i="4"/>
  <c r="I25717" i="4"/>
  <c r="K25716" i="4"/>
  <c r="J25716" i="4"/>
  <c r="I25716" i="4"/>
  <c r="K25715" i="4"/>
  <c r="J25715" i="4"/>
  <c r="I25715" i="4"/>
  <c r="K25714" i="4"/>
  <c r="J25714" i="4"/>
  <c r="I25714" i="4"/>
  <c r="K25713" i="4"/>
  <c r="J25713" i="4"/>
  <c r="I25713" i="4"/>
  <c r="K25712" i="4"/>
  <c r="J25712" i="4"/>
  <c r="I25712" i="4"/>
  <c r="K25711" i="4"/>
  <c r="J25711" i="4"/>
  <c r="I25711" i="4"/>
  <c r="K25710" i="4"/>
  <c r="J25710" i="4"/>
  <c r="I25710" i="4"/>
  <c r="K25709" i="4"/>
  <c r="J25709" i="4"/>
  <c r="I25709" i="4"/>
  <c r="K25708" i="4"/>
  <c r="J25708" i="4"/>
  <c r="I25708" i="4"/>
  <c r="K25707" i="4"/>
  <c r="J25707" i="4"/>
  <c r="I25707" i="4"/>
  <c r="K25706" i="4"/>
  <c r="J25706" i="4"/>
  <c r="I25706" i="4"/>
  <c r="K25705" i="4"/>
  <c r="J25705" i="4"/>
  <c r="I25705" i="4"/>
  <c r="K25704" i="4"/>
  <c r="J25704" i="4"/>
  <c r="I25704" i="4"/>
  <c r="K25703" i="4"/>
  <c r="J25703" i="4"/>
  <c r="I25703" i="4"/>
  <c r="K25702" i="4"/>
  <c r="J25702" i="4"/>
  <c r="I25702" i="4"/>
  <c r="K25701" i="4"/>
  <c r="J25701" i="4"/>
  <c r="I25701" i="4"/>
  <c r="K25700" i="4"/>
  <c r="J25700" i="4"/>
  <c r="I25700" i="4"/>
  <c r="K25699" i="4"/>
  <c r="J25699" i="4"/>
  <c r="I25699" i="4"/>
  <c r="K25698" i="4"/>
  <c r="J25698" i="4"/>
  <c r="I25698" i="4"/>
  <c r="K25697" i="4"/>
  <c r="J25697" i="4"/>
  <c r="I25697" i="4"/>
  <c r="K25696" i="4"/>
  <c r="J25696" i="4"/>
  <c r="I25696" i="4"/>
  <c r="K25695" i="4"/>
  <c r="J25695" i="4"/>
  <c r="I25695" i="4"/>
  <c r="K25694" i="4"/>
  <c r="J25694" i="4"/>
  <c r="I25694" i="4"/>
  <c r="K25693" i="4"/>
  <c r="J25693" i="4"/>
  <c r="I25693" i="4"/>
  <c r="K25692" i="4"/>
  <c r="J25692" i="4"/>
  <c r="I25692" i="4"/>
  <c r="K25691" i="4"/>
  <c r="J25691" i="4"/>
  <c r="I25691" i="4"/>
  <c r="K25690" i="4"/>
  <c r="J25690" i="4"/>
  <c r="I25690" i="4"/>
  <c r="K25689" i="4"/>
  <c r="J25689" i="4"/>
  <c r="I25689" i="4"/>
  <c r="K25688" i="4"/>
  <c r="J25688" i="4"/>
  <c r="I25688" i="4"/>
  <c r="K25687" i="4"/>
  <c r="J25687" i="4"/>
  <c r="I25687" i="4"/>
  <c r="K25686" i="4"/>
  <c r="J25686" i="4"/>
  <c r="I25686" i="4"/>
  <c r="K25685" i="4"/>
  <c r="J25685" i="4"/>
  <c r="I25685" i="4"/>
  <c r="K25684" i="4"/>
  <c r="J25684" i="4"/>
  <c r="I25684" i="4"/>
  <c r="K25683" i="4"/>
  <c r="J25683" i="4"/>
  <c r="I25683" i="4"/>
  <c r="K25682" i="4"/>
  <c r="J25682" i="4"/>
  <c r="I25682" i="4"/>
  <c r="K25681" i="4"/>
  <c r="J25681" i="4"/>
  <c r="I25681" i="4"/>
  <c r="K25680" i="4"/>
  <c r="J25680" i="4"/>
  <c r="I25680" i="4"/>
  <c r="K25679" i="4"/>
  <c r="J25679" i="4"/>
  <c r="I25679" i="4"/>
  <c r="K25678" i="4"/>
  <c r="J25678" i="4"/>
  <c r="I25678" i="4"/>
  <c r="K25677" i="4"/>
  <c r="J25677" i="4"/>
  <c r="I25677" i="4"/>
  <c r="K25676" i="4"/>
  <c r="J25676" i="4"/>
  <c r="I25676" i="4"/>
  <c r="K25675" i="4"/>
  <c r="J25675" i="4"/>
  <c r="I25675" i="4"/>
  <c r="K25674" i="4"/>
  <c r="J25674" i="4"/>
  <c r="I25674" i="4"/>
  <c r="K25673" i="4"/>
  <c r="J25673" i="4"/>
  <c r="I25673" i="4"/>
  <c r="K25672" i="4"/>
  <c r="J25672" i="4"/>
  <c r="I25672" i="4"/>
  <c r="K25671" i="4"/>
  <c r="J25671" i="4"/>
  <c r="I25671" i="4"/>
  <c r="K25670" i="4"/>
  <c r="J25670" i="4"/>
  <c r="I25670" i="4"/>
  <c r="K25669" i="4"/>
  <c r="J25669" i="4"/>
  <c r="I25669" i="4"/>
  <c r="K25668" i="4"/>
  <c r="J25668" i="4"/>
  <c r="I25668" i="4"/>
  <c r="K25667" i="4"/>
  <c r="J25667" i="4"/>
  <c r="I25667" i="4"/>
  <c r="K25666" i="4"/>
  <c r="J25666" i="4"/>
  <c r="I25666" i="4"/>
  <c r="K25665" i="4"/>
  <c r="J25665" i="4"/>
  <c r="I25665" i="4"/>
  <c r="K25664" i="4"/>
  <c r="J25664" i="4"/>
  <c r="I25664" i="4"/>
  <c r="K25663" i="4"/>
  <c r="J25663" i="4"/>
  <c r="I25663" i="4"/>
  <c r="K25662" i="4"/>
  <c r="J25662" i="4"/>
  <c r="I25662" i="4"/>
  <c r="K25661" i="4"/>
  <c r="J25661" i="4"/>
  <c r="I25661" i="4"/>
  <c r="K25660" i="4"/>
  <c r="J25660" i="4"/>
  <c r="I25660" i="4"/>
  <c r="K25659" i="4"/>
  <c r="J25659" i="4"/>
  <c r="I25659" i="4"/>
  <c r="K25658" i="4"/>
  <c r="J25658" i="4"/>
  <c r="I25658" i="4"/>
  <c r="K25657" i="4"/>
  <c r="J25657" i="4"/>
  <c r="I25657" i="4"/>
  <c r="K25656" i="4"/>
  <c r="J25656" i="4"/>
  <c r="I25656" i="4"/>
  <c r="K25655" i="4"/>
  <c r="J25655" i="4"/>
  <c r="I25655" i="4"/>
  <c r="K25654" i="4"/>
  <c r="J25654" i="4"/>
  <c r="I25654" i="4"/>
  <c r="K25653" i="4"/>
  <c r="J25653" i="4"/>
  <c r="I25653" i="4"/>
  <c r="K25652" i="4"/>
  <c r="J25652" i="4"/>
  <c r="I25652" i="4"/>
  <c r="K25651" i="4"/>
  <c r="J25651" i="4"/>
  <c r="I25651" i="4"/>
  <c r="K25650" i="4"/>
  <c r="J25650" i="4"/>
  <c r="I25650" i="4"/>
  <c r="K25649" i="4"/>
  <c r="J25649" i="4"/>
  <c r="I25649" i="4"/>
  <c r="K25648" i="4"/>
  <c r="J25648" i="4"/>
  <c r="I25648" i="4"/>
  <c r="K25647" i="4"/>
  <c r="J25647" i="4"/>
  <c r="I25647" i="4"/>
  <c r="K25646" i="4"/>
  <c r="J25646" i="4"/>
  <c r="I25646" i="4"/>
  <c r="K25645" i="4"/>
  <c r="J25645" i="4"/>
  <c r="I25645" i="4"/>
  <c r="K25644" i="4"/>
  <c r="J25644" i="4"/>
  <c r="I25644" i="4"/>
  <c r="K25643" i="4"/>
  <c r="J25643" i="4"/>
  <c r="I25643" i="4"/>
  <c r="K25642" i="4"/>
  <c r="J25642" i="4"/>
  <c r="I25642" i="4"/>
  <c r="K25641" i="4"/>
  <c r="J25641" i="4"/>
  <c r="I25641" i="4"/>
  <c r="K25640" i="4"/>
  <c r="J25640" i="4"/>
  <c r="I25640" i="4"/>
  <c r="K25639" i="4"/>
  <c r="J25639" i="4"/>
  <c r="I25639" i="4"/>
  <c r="K25638" i="4"/>
  <c r="J25638" i="4"/>
  <c r="I25638" i="4"/>
  <c r="K25637" i="4"/>
  <c r="J25637" i="4"/>
  <c r="I25637" i="4"/>
  <c r="K25636" i="4"/>
  <c r="J25636" i="4"/>
  <c r="I25636" i="4"/>
  <c r="K25635" i="4"/>
  <c r="J25635" i="4"/>
  <c r="I25635" i="4"/>
  <c r="K25634" i="4"/>
  <c r="J25634" i="4"/>
  <c r="I25634" i="4"/>
  <c r="K25633" i="4"/>
  <c r="J25633" i="4"/>
  <c r="I25633" i="4"/>
  <c r="K25632" i="4"/>
  <c r="J25632" i="4"/>
  <c r="I25632" i="4"/>
  <c r="K25631" i="4"/>
  <c r="J25631" i="4"/>
  <c r="I25631" i="4"/>
  <c r="K25630" i="4"/>
  <c r="J25630" i="4"/>
  <c r="I25630" i="4"/>
  <c r="K25629" i="4"/>
  <c r="J25629" i="4"/>
  <c r="I25629" i="4"/>
  <c r="K25628" i="4"/>
  <c r="J25628" i="4"/>
  <c r="I25628" i="4"/>
  <c r="K25627" i="4"/>
  <c r="J25627" i="4"/>
  <c r="I25627" i="4"/>
  <c r="K25626" i="4"/>
  <c r="J25626" i="4"/>
  <c r="I25626" i="4"/>
  <c r="K25625" i="4"/>
  <c r="J25625" i="4"/>
  <c r="I25625" i="4"/>
  <c r="K25624" i="4"/>
  <c r="J25624" i="4"/>
  <c r="I25624" i="4"/>
  <c r="K25623" i="4"/>
  <c r="J25623" i="4"/>
  <c r="I25623" i="4"/>
  <c r="K25622" i="4"/>
  <c r="J25622" i="4"/>
  <c r="I25622" i="4"/>
  <c r="K25621" i="4"/>
  <c r="J25621" i="4"/>
  <c r="I25621" i="4"/>
  <c r="K25620" i="4"/>
  <c r="J25620" i="4"/>
  <c r="I25620" i="4"/>
  <c r="K25619" i="4"/>
  <c r="J25619" i="4"/>
  <c r="I25619" i="4"/>
  <c r="K25618" i="4"/>
  <c r="J25618" i="4"/>
  <c r="I25618" i="4"/>
  <c r="K25617" i="4"/>
  <c r="J25617" i="4"/>
  <c r="I25617" i="4"/>
  <c r="K25616" i="4"/>
  <c r="J25616" i="4"/>
  <c r="I25616" i="4"/>
  <c r="K25615" i="4"/>
  <c r="J25615" i="4"/>
  <c r="I25615" i="4"/>
  <c r="K25614" i="4"/>
  <c r="J25614" i="4"/>
  <c r="I25614" i="4"/>
  <c r="K25613" i="4"/>
  <c r="J25613" i="4"/>
  <c r="I25613" i="4"/>
  <c r="K25612" i="4"/>
  <c r="J25612" i="4"/>
  <c r="I25612" i="4"/>
  <c r="K25611" i="4"/>
  <c r="J25611" i="4"/>
  <c r="I25611" i="4"/>
  <c r="K25610" i="4"/>
  <c r="J25610" i="4"/>
  <c r="I25610" i="4"/>
  <c r="K25609" i="4"/>
  <c r="J25609" i="4"/>
  <c r="I25609" i="4"/>
  <c r="K25608" i="4"/>
  <c r="J25608" i="4"/>
  <c r="I25608" i="4"/>
  <c r="K25607" i="4"/>
  <c r="J25607" i="4"/>
  <c r="I25607" i="4"/>
  <c r="K25606" i="4"/>
  <c r="J25606" i="4"/>
  <c r="I25606" i="4"/>
  <c r="K25605" i="4"/>
  <c r="J25605" i="4"/>
  <c r="I25605" i="4"/>
  <c r="K25604" i="4"/>
  <c r="J25604" i="4"/>
  <c r="I25604" i="4"/>
  <c r="K25603" i="4"/>
  <c r="J25603" i="4"/>
  <c r="I25603" i="4"/>
  <c r="K25602" i="4"/>
  <c r="J25602" i="4"/>
  <c r="I25602" i="4"/>
  <c r="K25601" i="4"/>
  <c r="J25601" i="4"/>
  <c r="I25601" i="4"/>
  <c r="K25600" i="4"/>
  <c r="J25600" i="4"/>
  <c r="I25600" i="4"/>
  <c r="K25599" i="4"/>
  <c r="J25599" i="4"/>
  <c r="I25599" i="4"/>
  <c r="K25598" i="4"/>
  <c r="J25598" i="4"/>
  <c r="I25598" i="4"/>
  <c r="K25597" i="4"/>
  <c r="J25597" i="4"/>
  <c r="I25597" i="4"/>
  <c r="K25596" i="4"/>
  <c r="J25596" i="4"/>
  <c r="I25596" i="4"/>
  <c r="K25595" i="4"/>
  <c r="J25595" i="4"/>
  <c r="I25595" i="4"/>
  <c r="K25594" i="4"/>
  <c r="J25594" i="4"/>
  <c r="I25594" i="4"/>
  <c r="K25593" i="4"/>
  <c r="J25593" i="4"/>
  <c r="I25593" i="4"/>
  <c r="K25592" i="4"/>
  <c r="J25592" i="4"/>
  <c r="I25592" i="4"/>
  <c r="K25591" i="4"/>
  <c r="J25591" i="4"/>
  <c r="I25591" i="4"/>
  <c r="K25590" i="4"/>
  <c r="J25590" i="4"/>
  <c r="I25590" i="4"/>
  <c r="K25589" i="4"/>
  <c r="J25589" i="4"/>
  <c r="I25589" i="4"/>
  <c r="K25588" i="4"/>
  <c r="J25588" i="4"/>
  <c r="I25588" i="4"/>
  <c r="K25587" i="4"/>
  <c r="J25587" i="4"/>
  <c r="I25587" i="4"/>
  <c r="K25586" i="4"/>
  <c r="J25586" i="4"/>
  <c r="I25586" i="4"/>
  <c r="K25585" i="4"/>
  <c r="J25585" i="4"/>
  <c r="I25585" i="4"/>
  <c r="K25584" i="4"/>
  <c r="J25584" i="4"/>
  <c r="I25584" i="4"/>
  <c r="K25583" i="4"/>
  <c r="J25583" i="4"/>
  <c r="I25583" i="4"/>
  <c r="K25582" i="4"/>
  <c r="J25582" i="4"/>
  <c r="I25582" i="4"/>
  <c r="K25581" i="4"/>
  <c r="J25581" i="4"/>
  <c r="I25581" i="4"/>
  <c r="K25580" i="4"/>
  <c r="J25580" i="4"/>
  <c r="I25580" i="4"/>
  <c r="K25579" i="4"/>
  <c r="J25579" i="4"/>
  <c r="I25579" i="4"/>
  <c r="K25578" i="4"/>
  <c r="J25578" i="4"/>
  <c r="I25578" i="4"/>
  <c r="K25577" i="4"/>
  <c r="J25577" i="4"/>
  <c r="I25577" i="4"/>
  <c r="K25576" i="4"/>
  <c r="J25576" i="4"/>
  <c r="I25576" i="4"/>
  <c r="K25575" i="4"/>
  <c r="J25575" i="4"/>
  <c r="I25575" i="4"/>
  <c r="K25574" i="4"/>
  <c r="J25574" i="4"/>
  <c r="I25574" i="4"/>
  <c r="K25573" i="4"/>
  <c r="J25573" i="4"/>
  <c r="I25573" i="4"/>
  <c r="K25572" i="4"/>
  <c r="J25572" i="4"/>
  <c r="I25572" i="4"/>
  <c r="K25571" i="4"/>
  <c r="J25571" i="4"/>
  <c r="I25571" i="4"/>
  <c r="K25570" i="4"/>
  <c r="J25570" i="4"/>
  <c r="I25570" i="4"/>
  <c r="K25569" i="4"/>
  <c r="J25569" i="4"/>
  <c r="I25569" i="4"/>
  <c r="K25568" i="4"/>
  <c r="J25568" i="4"/>
  <c r="I25568" i="4"/>
  <c r="K25567" i="4"/>
  <c r="J25567" i="4"/>
  <c r="I25567" i="4"/>
  <c r="K25566" i="4"/>
  <c r="J25566" i="4"/>
  <c r="I25566" i="4"/>
  <c r="K25565" i="4"/>
  <c r="J25565" i="4"/>
  <c r="I25565" i="4"/>
  <c r="K25564" i="4"/>
  <c r="J25564" i="4"/>
  <c r="I25564" i="4"/>
  <c r="K25563" i="4"/>
  <c r="J25563" i="4"/>
  <c r="I25563" i="4"/>
  <c r="K25562" i="4"/>
  <c r="J25562" i="4"/>
  <c r="I25562" i="4"/>
  <c r="K25561" i="4"/>
  <c r="J25561" i="4"/>
  <c r="I25561" i="4"/>
  <c r="K25560" i="4"/>
  <c r="J25560" i="4"/>
  <c r="I25560" i="4"/>
  <c r="K25559" i="4"/>
  <c r="J25559" i="4"/>
  <c r="I25559" i="4"/>
  <c r="K25558" i="4"/>
  <c r="J25558" i="4"/>
  <c r="I25558" i="4"/>
  <c r="K25557" i="4"/>
  <c r="J25557" i="4"/>
  <c r="I25557" i="4"/>
  <c r="K25556" i="4"/>
  <c r="J25556" i="4"/>
  <c r="I25556" i="4"/>
  <c r="K25555" i="4"/>
  <c r="J25555" i="4"/>
  <c r="I25555" i="4"/>
  <c r="K25554" i="4"/>
  <c r="J25554" i="4"/>
  <c r="I25554" i="4"/>
  <c r="K25553" i="4"/>
  <c r="J25553" i="4"/>
  <c r="I25553" i="4"/>
  <c r="K25552" i="4"/>
  <c r="J25552" i="4"/>
  <c r="I25552" i="4"/>
  <c r="K25551" i="4"/>
  <c r="J25551" i="4"/>
  <c r="I25551" i="4"/>
  <c r="K25550" i="4"/>
  <c r="J25550" i="4"/>
  <c r="I25550" i="4"/>
  <c r="K25549" i="4"/>
  <c r="J25549" i="4"/>
  <c r="I25549" i="4"/>
  <c r="K25548" i="4"/>
  <c r="J25548" i="4"/>
  <c r="I25548" i="4"/>
  <c r="K25547" i="4"/>
  <c r="J25547" i="4"/>
  <c r="I25547" i="4"/>
  <c r="K25546" i="4"/>
  <c r="J25546" i="4"/>
  <c r="I25546" i="4"/>
  <c r="K25545" i="4"/>
  <c r="J25545" i="4"/>
  <c r="I25545" i="4"/>
  <c r="K25544" i="4"/>
  <c r="J25544" i="4"/>
  <c r="I25544" i="4"/>
  <c r="K25543" i="4"/>
  <c r="J25543" i="4"/>
  <c r="I25543" i="4"/>
  <c r="K25542" i="4"/>
  <c r="J25542" i="4"/>
  <c r="I25542" i="4"/>
  <c r="K25541" i="4"/>
  <c r="J25541" i="4"/>
  <c r="I25541" i="4"/>
  <c r="K25540" i="4"/>
  <c r="J25540" i="4"/>
  <c r="I25540" i="4"/>
  <c r="K25539" i="4"/>
  <c r="J25539" i="4"/>
  <c r="I25539" i="4"/>
  <c r="K25538" i="4"/>
  <c r="J25538" i="4"/>
  <c r="I25538" i="4"/>
  <c r="K25537" i="4"/>
  <c r="J25537" i="4"/>
  <c r="I25537" i="4"/>
  <c r="K25536" i="4"/>
  <c r="J25536" i="4"/>
  <c r="I25536" i="4"/>
  <c r="K25535" i="4"/>
  <c r="J25535" i="4"/>
  <c r="I25535" i="4"/>
  <c r="K25534" i="4"/>
  <c r="J25534" i="4"/>
  <c r="I25534" i="4"/>
  <c r="K25533" i="4"/>
  <c r="J25533" i="4"/>
  <c r="I25533" i="4"/>
  <c r="K25532" i="4"/>
  <c r="J25532" i="4"/>
  <c r="I25532" i="4"/>
  <c r="K25531" i="4"/>
  <c r="J25531" i="4"/>
  <c r="I25531" i="4"/>
  <c r="K25530" i="4"/>
  <c r="J25530" i="4"/>
  <c r="I25530" i="4"/>
  <c r="K25529" i="4"/>
  <c r="J25529" i="4"/>
  <c r="I25529" i="4"/>
  <c r="K25528" i="4"/>
  <c r="J25528" i="4"/>
  <c r="I25528" i="4"/>
  <c r="K25527" i="4"/>
  <c r="J25527" i="4"/>
  <c r="I25527" i="4"/>
  <c r="K25526" i="4"/>
  <c r="J25526" i="4"/>
  <c r="I25526" i="4"/>
  <c r="K25525" i="4"/>
  <c r="J25525" i="4"/>
  <c r="I25525" i="4"/>
  <c r="K25524" i="4"/>
  <c r="J25524" i="4"/>
  <c r="I25524" i="4"/>
  <c r="K25523" i="4"/>
  <c r="J25523" i="4"/>
  <c r="I25523" i="4"/>
  <c r="K25522" i="4"/>
  <c r="J25522" i="4"/>
  <c r="I25522" i="4"/>
  <c r="K25521" i="4"/>
  <c r="J25521" i="4"/>
  <c r="I25521" i="4"/>
  <c r="K25520" i="4"/>
  <c r="J25520" i="4"/>
  <c r="I25520" i="4"/>
  <c r="K25519" i="4"/>
  <c r="J25519" i="4"/>
  <c r="I25519" i="4"/>
  <c r="K25518" i="4"/>
  <c r="J25518" i="4"/>
  <c r="I25518" i="4"/>
  <c r="K25517" i="4"/>
  <c r="J25517" i="4"/>
  <c r="I25517" i="4"/>
  <c r="K25516" i="4"/>
  <c r="J25516" i="4"/>
  <c r="I25516" i="4"/>
  <c r="K25515" i="4"/>
  <c r="J25515" i="4"/>
  <c r="I25515" i="4"/>
  <c r="K25514" i="4"/>
  <c r="J25514" i="4"/>
  <c r="I25514" i="4"/>
  <c r="K25513" i="4"/>
  <c r="J25513" i="4"/>
  <c r="I25513" i="4"/>
  <c r="K25512" i="4"/>
  <c r="J25512" i="4"/>
  <c r="I25512" i="4"/>
  <c r="K25511" i="4"/>
  <c r="J25511" i="4"/>
  <c r="I25511" i="4"/>
  <c r="K25510" i="4"/>
  <c r="J25510" i="4"/>
  <c r="I25510" i="4"/>
  <c r="K25509" i="4"/>
  <c r="J25509" i="4"/>
  <c r="I25509" i="4"/>
  <c r="K25508" i="4"/>
  <c r="J25508" i="4"/>
  <c r="I25508" i="4"/>
  <c r="K25507" i="4"/>
  <c r="J25507" i="4"/>
  <c r="I25507" i="4"/>
  <c r="K25506" i="4"/>
  <c r="J25506" i="4"/>
  <c r="I25506" i="4"/>
  <c r="K25505" i="4"/>
  <c r="J25505" i="4"/>
  <c r="I25505" i="4"/>
  <c r="K25504" i="4"/>
  <c r="J25504" i="4"/>
  <c r="I25504" i="4"/>
  <c r="K25503" i="4"/>
  <c r="J25503" i="4"/>
  <c r="I25503" i="4"/>
  <c r="K25502" i="4"/>
  <c r="J25502" i="4"/>
  <c r="I25502" i="4"/>
  <c r="K25501" i="4"/>
  <c r="J25501" i="4"/>
  <c r="I25501" i="4"/>
  <c r="K25500" i="4"/>
  <c r="J25500" i="4"/>
  <c r="I25500" i="4"/>
  <c r="K25499" i="4"/>
  <c r="J25499" i="4"/>
  <c r="I25499" i="4"/>
  <c r="K25498" i="4"/>
  <c r="J25498" i="4"/>
  <c r="I25498" i="4"/>
  <c r="K25497" i="4"/>
  <c r="J25497" i="4"/>
  <c r="I25497" i="4"/>
  <c r="K25496" i="4"/>
  <c r="J25496" i="4"/>
  <c r="I25496" i="4"/>
  <c r="K25495" i="4"/>
  <c r="J25495" i="4"/>
  <c r="I25495" i="4"/>
  <c r="K25494" i="4"/>
  <c r="J25494" i="4"/>
  <c r="I25494" i="4"/>
  <c r="K25493" i="4"/>
  <c r="J25493" i="4"/>
  <c r="I25493" i="4"/>
  <c r="K25492" i="4"/>
  <c r="J25492" i="4"/>
  <c r="I25492" i="4"/>
  <c r="K25491" i="4"/>
  <c r="J25491" i="4"/>
  <c r="I25491" i="4"/>
  <c r="K25490" i="4"/>
  <c r="J25490" i="4"/>
  <c r="I25490" i="4"/>
  <c r="K25489" i="4"/>
  <c r="J25489" i="4"/>
  <c r="I25489" i="4"/>
  <c r="K25488" i="4"/>
  <c r="J25488" i="4"/>
  <c r="I25488" i="4"/>
  <c r="K25487" i="4"/>
  <c r="J25487" i="4"/>
  <c r="I25487" i="4"/>
  <c r="K25486" i="4"/>
  <c r="J25486" i="4"/>
  <c r="I25486" i="4"/>
  <c r="K25485" i="4"/>
  <c r="J25485" i="4"/>
  <c r="I25485" i="4"/>
  <c r="K25484" i="4"/>
  <c r="J25484" i="4"/>
  <c r="I25484" i="4"/>
  <c r="K25483" i="4"/>
  <c r="J25483" i="4"/>
  <c r="I25483" i="4"/>
  <c r="K25482" i="4"/>
  <c r="J25482" i="4"/>
  <c r="I25482" i="4"/>
  <c r="K25481" i="4"/>
  <c r="J25481" i="4"/>
  <c r="I25481" i="4"/>
  <c r="K25480" i="4"/>
  <c r="J25480" i="4"/>
  <c r="I25480" i="4"/>
  <c r="K25479" i="4"/>
  <c r="J25479" i="4"/>
  <c r="I25479" i="4"/>
  <c r="K25478" i="4"/>
  <c r="J25478" i="4"/>
  <c r="I25478" i="4"/>
  <c r="K25477" i="4"/>
  <c r="J25477" i="4"/>
  <c r="I25477" i="4"/>
  <c r="K25476" i="4"/>
  <c r="J25476" i="4"/>
  <c r="I25476" i="4"/>
  <c r="K25475" i="4"/>
  <c r="J25475" i="4"/>
  <c r="I25475" i="4"/>
  <c r="K25474" i="4"/>
  <c r="J25474" i="4"/>
  <c r="I25474" i="4"/>
  <c r="K25473" i="4"/>
  <c r="J25473" i="4"/>
  <c r="I25473" i="4"/>
  <c r="K25472" i="4"/>
  <c r="J25472" i="4"/>
  <c r="I25472" i="4"/>
  <c r="K25471" i="4"/>
  <c r="J25471" i="4"/>
  <c r="I25471" i="4"/>
  <c r="K25470" i="4"/>
  <c r="J25470" i="4"/>
  <c r="I25470" i="4"/>
  <c r="K25469" i="4"/>
  <c r="J25469" i="4"/>
  <c r="I25469" i="4"/>
  <c r="K25468" i="4"/>
  <c r="J25468" i="4"/>
  <c r="I25468" i="4"/>
  <c r="K25467" i="4"/>
  <c r="J25467" i="4"/>
  <c r="I25467" i="4"/>
  <c r="K25466" i="4"/>
  <c r="J25466" i="4"/>
  <c r="I25466" i="4"/>
  <c r="K25465" i="4"/>
  <c r="J25465" i="4"/>
  <c r="I25465" i="4"/>
  <c r="K25464" i="4"/>
  <c r="J25464" i="4"/>
  <c r="I25464" i="4"/>
  <c r="K25463" i="4"/>
  <c r="J25463" i="4"/>
  <c r="I25463" i="4"/>
  <c r="K25462" i="4"/>
  <c r="J25462" i="4"/>
  <c r="I25462" i="4"/>
  <c r="K25461" i="4"/>
  <c r="J25461" i="4"/>
  <c r="I25461" i="4"/>
  <c r="K25460" i="4"/>
  <c r="J25460" i="4"/>
  <c r="I25460" i="4"/>
  <c r="K25459" i="4"/>
  <c r="J25459" i="4"/>
  <c r="I25459" i="4"/>
  <c r="K25458" i="4"/>
  <c r="J25458" i="4"/>
  <c r="I25458" i="4"/>
  <c r="K25457" i="4"/>
  <c r="J25457" i="4"/>
  <c r="I25457" i="4"/>
  <c r="K25456" i="4"/>
  <c r="J25456" i="4"/>
  <c r="I25456" i="4"/>
  <c r="K25455" i="4"/>
  <c r="J25455" i="4"/>
  <c r="I25455" i="4"/>
  <c r="K25454" i="4"/>
  <c r="J25454" i="4"/>
  <c r="I25454" i="4"/>
  <c r="K25453" i="4"/>
  <c r="J25453" i="4"/>
  <c r="I25453" i="4"/>
  <c r="K25452" i="4"/>
  <c r="J25452" i="4"/>
  <c r="I25452" i="4"/>
  <c r="K25451" i="4"/>
  <c r="J25451" i="4"/>
  <c r="I25451" i="4"/>
  <c r="K25450" i="4"/>
  <c r="J25450" i="4"/>
  <c r="I25450" i="4"/>
  <c r="K25449" i="4"/>
  <c r="J25449" i="4"/>
  <c r="I25449" i="4"/>
  <c r="K25448" i="4"/>
  <c r="J25448" i="4"/>
  <c r="I25448" i="4"/>
  <c r="K25447" i="4"/>
  <c r="J25447" i="4"/>
  <c r="I25447" i="4"/>
  <c r="K25446" i="4"/>
  <c r="J25446" i="4"/>
  <c r="I25446" i="4"/>
  <c r="K25445" i="4"/>
  <c r="J25445" i="4"/>
  <c r="I25445" i="4"/>
  <c r="K25444" i="4"/>
  <c r="J25444" i="4"/>
  <c r="I25444" i="4"/>
  <c r="K25443" i="4"/>
  <c r="J25443" i="4"/>
  <c r="I25443" i="4"/>
  <c r="K25442" i="4"/>
  <c r="J25442" i="4"/>
  <c r="I25442" i="4"/>
  <c r="K25441" i="4"/>
  <c r="J25441" i="4"/>
  <c r="I25441" i="4"/>
  <c r="K25440" i="4"/>
  <c r="J25440" i="4"/>
  <c r="I25440" i="4"/>
  <c r="K25439" i="4"/>
  <c r="J25439" i="4"/>
  <c r="I25439" i="4"/>
  <c r="K25438" i="4"/>
  <c r="J25438" i="4"/>
  <c r="I25438" i="4"/>
  <c r="K25437" i="4"/>
  <c r="J25437" i="4"/>
  <c r="I25437" i="4"/>
  <c r="K25436" i="4"/>
  <c r="J25436" i="4"/>
  <c r="I25436" i="4"/>
  <c r="K25435" i="4"/>
  <c r="J25435" i="4"/>
  <c r="I25435" i="4"/>
  <c r="K25434" i="4"/>
  <c r="J25434" i="4"/>
  <c r="I25434" i="4"/>
  <c r="K25433" i="4"/>
  <c r="J25433" i="4"/>
  <c r="I25433" i="4"/>
  <c r="K25432" i="4"/>
  <c r="J25432" i="4"/>
  <c r="I25432" i="4"/>
  <c r="K25431" i="4"/>
  <c r="J25431" i="4"/>
  <c r="I25431" i="4"/>
  <c r="K25430" i="4"/>
  <c r="J25430" i="4"/>
  <c r="I25430" i="4"/>
  <c r="K25429" i="4"/>
  <c r="J25429" i="4"/>
  <c r="I25429" i="4"/>
  <c r="K25428" i="4"/>
  <c r="J25428" i="4"/>
  <c r="I25428" i="4"/>
  <c r="K25427" i="4"/>
  <c r="J25427" i="4"/>
  <c r="I25427" i="4"/>
  <c r="K25426" i="4"/>
  <c r="J25426" i="4"/>
  <c r="I25426" i="4"/>
  <c r="K25425" i="4"/>
  <c r="J25425" i="4"/>
  <c r="I25425" i="4"/>
  <c r="K25424" i="4"/>
  <c r="J25424" i="4"/>
  <c r="I25424" i="4"/>
  <c r="K25423" i="4"/>
  <c r="J25423" i="4"/>
  <c r="I25423" i="4"/>
  <c r="K25422" i="4"/>
  <c r="J25422" i="4"/>
  <c r="I25422" i="4"/>
  <c r="K25421" i="4"/>
  <c r="J25421" i="4"/>
  <c r="I25421" i="4"/>
  <c r="K25420" i="4"/>
  <c r="J25420" i="4"/>
  <c r="I25420" i="4"/>
  <c r="K25419" i="4"/>
  <c r="J25419" i="4"/>
  <c r="I25419" i="4"/>
  <c r="K25418" i="4"/>
  <c r="J25418" i="4"/>
  <c r="I25418" i="4"/>
  <c r="K25417" i="4"/>
  <c r="J25417" i="4"/>
  <c r="I25417" i="4"/>
  <c r="K25416" i="4"/>
  <c r="J25416" i="4"/>
  <c r="I25416" i="4"/>
  <c r="K25415" i="4"/>
  <c r="J25415" i="4"/>
  <c r="I25415" i="4"/>
  <c r="K25414" i="4"/>
  <c r="J25414" i="4"/>
  <c r="I25414" i="4"/>
  <c r="K25413" i="4"/>
  <c r="J25413" i="4"/>
  <c r="I25413" i="4"/>
  <c r="K25412" i="4"/>
  <c r="J25412" i="4"/>
  <c r="I25412" i="4"/>
  <c r="K25411" i="4"/>
  <c r="J25411" i="4"/>
  <c r="I25411" i="4"/>
  <c r="K25410" i="4"/>
  <c r="J25410" i="4"/>
  <c r="I25410" i="4"/>
  <c r="K25409" i="4"/>
  <c r="J25409" i="4"/>
  <c r="I25409" i="4"/>
  <c r="K25408" i="4"/>
  <c r="J25408" i="4"/>
  <c r="I25408" i="4"/>
  <c r="K25407" i="4"/>
  <c r="J25407" i="4"/>
  <c r="I25407" i="4"/>
  <c r="K25406" i="4"/>
  <c r="J25406" i="4"/>
  <c r="I25406" i="4"/>
  <c r="K25405" i="4"/>
  <c r="J25405" i="4"/>
  <c r="I25405" i="4"/>
  <c r="K25404" i="4"/>
  <c r="J25404" i="4"/>
  <c r="I25404" i="4"/>
  <c r="K25403" i="4"/>
  <c r="J25403" i="4"/>
  <c r="I25403" i="4"/>
  <c r="K25402" i="4"/>
  <c r="J25402" i="4"/>
  <c r="I25402" i="4"/>
  <c r="K25401" i="4"/>
  <c r="J25401" i="4"/>
  <c r="I25401" i="4"/>
  <c r="K25400" i="4"/>
  <c r="J25400" i="4"/>
  <c r="I25400" i="4"/>
  <c r="K25399" i="4"/>
  <c r="J25399" i="4"/>
  <c r="I25399" i="4"/>
  <c r="K25398" i="4"/>
  <c r="J25398" i="4"/>
  <c r="I25398" i="4"/>
  <c r="K25397" i="4"/>
  <c r="J25397" i="4"/>
  <c r="I25397" i="4"/>
  <c r="K25396" i="4"/>
  <c r="J25396" i="4"/>
  <c r="I25396" i="4"/>
  <c r="K25395" i="4"/>
  <c r="J25395" i="4"/>
  <c r="I25395" i="4"/>
  <c r="K25394" i="4"/>
  <c r="J25394" i="4"/>
  <c r="I25394" i="4"/>
  <c r="K25393" i="4"/>
  <c r="J25393" i="4"/>
  <c r="I25393" i="4"/>
  <c r="K25392" i="4"/>
  <c r="J25392" i="4"/>
  <c r="I25392" i="4"/>
  <c r="K25391" i="4"/>
  <c r="J25391" i="4"/>
  <c r="I25391" i="4"/>
  <c r="K25390" i="4"/>
  <c r="J25390" i="4"/>
  <c r="I25390" i="4"/>
  <c r="K25389" i="4"/>
  <c r="J25389" i="4"/>
  <c r="I25389" i="4"/>
  <c r="K25388" i="4"/>
  <c r="J25388" i="4"/>
  <c r="I25388" i="4"/>
  <c r="K25387" i="4"/>
  <c r="J25387" i="4"/>
  <c r="I25387" i="4"/>
  <c r="K25386" i="4"/>
  <c r="J25386" i="4"/>
  <c r="I25386" i="4"/>
  <c r="K25385" i="4"/>
  <c r="J25385" i="4"/>
  <c r="I25385" i="4"/>
  <c r="K25384" i="4"/>
  <c r="J25384" i="4"/>
  <c r="I25384" i="4"/>
  <c r="K25383" i="4"/>
  <c r="J25383" i="4"/>
  <c r="I25383" i="4"/>
  <c r="K25382" i="4"/>
  <c r="J25382" i="4"/>
  <c r="I25382" i="4"/>
  <c r="K25381" i="4"/>
  <c r="J25381" i="4"/>
  <c r="I25381" i="4"/>
  <c r="K25380" i="4"/>
  <c r="J25380" i="4"/>
  <c r="I25380" i="4"/>
  <c r="K25379" i="4"/>
  <c r="J25379" i="4"/>
  <c r="I25379" i="4"/>
  <c r="K25378" i="4"/>
  <c r="J25378" i="4"/>
  <c r="I25378" i="4"/>
  <c r="K25377" i="4"/>
  <c r="J25377" i="4"/>
  <c r="I25377" i="4"/>
  <c r="K25376" i="4"/>
  <c r="J25376" i="4"/>
  <c r="I25376" i="4"/>
  <c r="K25375" i="4"/>
  <c r="J25375" i="4"/>
  <c r="I25375" i="4"/>
  <c r="K25374" i="4"/>
  <c r="J25374" i="4"/>
  <c r="I25374" i="4"/>
  <c r="K25373" i="4"/>
  <c r="J25373" i="4"/>
  <c r="I25373" i="4"/>
  <c r="K25372" i="4"/>
  <c r="J25372" i="4"/>
  <c r="I25372" i="4"/>
  <c r="K25371" i="4"/>
  <c r="J25371" i="4"/>
  <c r="I25371" i="4"/>
  <c r="K25370" i="4"/>
  <c r="J25370" i="4"/>
  <c r="I25370" i="4"/>
  <c r="K25369" i="4"/>
  <c r="J25369" i="4"/>
  <c r="I25369" i="4"/>
  <c r="K25368" i="4"/>
  <c r="J25368" i="4"/>
  <c r="I25368" i="4"/>
  <c r="K25367" i="4"/>
  <c r="J25367" i="4"/>
  <c r="I25367" i="4"/>
  <c r="K25366" i="4"/>
  <c r="J25366" i="4"/>
  <c r="I25366" i="4"/>
  <c r="K25365" i="4"/>
  <c r="J25365" i="4"/>
  <c r="I25365" i="4"/>
  <c r="K25364" i="4"/>
  <c r="J25364" i="4"/>
  <c r="I25364" i="4"/>
  <c r="K25363" i="4"/>
  <c r="J25363" i="4"/>
  <c r="I25363" i="4"/>
  <c r="K25362" i="4"/>
  <c r="J25362" i="4"/>
  <c r="I25362" i="4"/>
  <c r="K25361" i="4"/>
  <c r="J25361" i="4"/>
  <c r="I25361" i="4"/>
  <c r="K25360" i="4"/>
  <c r="J25360" i="4"/>
  <c r="I25360" i="4"/>
  <c r="K25359" i="4"/>
  <c r="J25359" i="4"/>
  <c r="I25359" i="4"/>
  <c r="K25358" i="4"/>
  <c r="J25358" i="4"/>
  <c r="I25358" i="4"/>
  <c r="K25357" i="4"/>
  <c r="J25357" i="4"/>
  <c r="I25357" i="4"/>
  <c r="K25356" i="4"/>
  <c r="J25356" i="4"/>
  <c r="I25356" i="4"/>
  <c r="K25355" i="4"/>
  <c r="J25355" i="4"/>
  <c r="I25355" i="4"/>
  <c r="K25354" i="4"/>
  <c r="J25354" i="4"/>
  <c r="I25354" i="4"/>
  <c r="K25353" i="4"/>
  <c r="J25353" i="4"/>
  <c r="I25353" i="4"/>
  <c r="K25352" i="4"/>
  <c r="J25352" i="4"/>
  <c r="I25352" i="4"/>
  <c r="K25351" i="4"/>
  <c r="J25351" i="4"/>
  <c r="I25351" i="4"/>
  <c r="K25350" i="4"/>
  <c r="J25350" i="4"/>
  <c r="I25350" i="4"/>
  <c r="K25349" i="4"/>
  <c r="J25349" i="4"/>
  <c r="I25349" i="4"/>
  <c r="K25348" i="4"/>
  <c r="J25348" i="4"/>
  <c r="I25348" i="4"/>
  <c r="K25347" i="4"/>
  <c r="J25347" i="4"/>
  <c r="I25347" i="4"/>
  <c r="K25346" i="4"/>
  <c r="J25346" i="4"/>
  <c r="I25346" i="4"/>
  <c r="K25345" i="4"/>
  <c r="J25345" i="4"/>
  <c r="I25345" i="4"/>
  <c r="K25344" i="4"/>
  <c r="J25344" i="4"/>
  <c r="I25344" i="4"/>
  <c r="K25343" i="4"/>
  <c r="J25343" i="4"/>
  <c r="I25343" i="4"/>
  <c r="K25342" i="4"/>
  <c r="J25342" i="4"/>
  <c r="I25342" i="4"/>
  <c r="K25341" i="4"/>
  <c r="J25341" i="4"/>
  <c r="I25341" i="4"/>
  <c r="K25340" i="4"/>
  <c r="J25340" i="4"/>
  <c r="I25340" i="4"/>
  <c r="K25339" i="4"/>
  <c r="J25339" i="4"/>
  <c r="I25339" i="4"/>
  <c r="K25338" i="4"/>
  <c r="J25338" i="4"/>
  <c r="I25338" i="4"/>
  <c r="K25337" i="4"/>
  <c r="J25337" i="4"/>
  <c r="I25337" i="4"/>
  <c r="K25336" i="4"/>
  <c r="J25336" i="4"/>
  <c r="I25336" i="4"/>
  <c r="K25335" i="4"/>
  <c r="J25335" i="4"/>
  <c r="I25335" i="4"/>
  <c r="K25334" i="4"/>
  <c r="J25334" i="4"/>
  <c r="I25334" i="4"/>
  <c r="K25333" i="4"/>
  <c r="J25333" i="4"/>
  <c r="I25333" i="4"/>
  <c r="K25332" i="4"/>
  <c r="J25332" i="4"/>
  <c r="I25332" i="4"/>
  <c r="K25331" i="4"/>
  <c r="J25331" i="4"/>
  <c r="I25331" i="4"/>
  <c r="K25330" i="4"/>
  <c r="J25330" i="4"/>
  <c r="I25330" i="4"/>
  <c r="K25329" i="4"/>
  <c r="J25329" i="4"/>
  <c r="I25329" i="4"/>
  <c r="K25328" i="4"/>
  <c r="J25328" i="4"/>
  <c r="I25328" i="4"/>
  <c r="K25327" i="4"/>
  <c r="J25327" i="4"/>
  <c r="I25327" i="4"/>
  <c r="K25326" i="4"/>
  <c r="J25326" i="4"/>
  <c r="I25326" i="4"/>
  <c r="K25325" i="4"/>
  <c r="J25325" i="4"/>
  <c r="I25325" i="4"/>
  <c r="K25324" i="4"/>
  <c r="J25324" i="4"/>
  <c r="I25324" i="4"/>
  <c r="K25323" i="4"/>
  <c r="J25323" i="4"/>
  <c r="I25323" i="4"/>
  <c r="K25322" i="4"/>
  <c r="J25322" i="4"/>
  <c r="I25322" i="4"/>
  <c r="K25321" i="4"/>
  <c r="J25321" i="4"/>
  <c r="I25321" i="4"/>
  <c r="K25320" i="4"/>
  <c r="J25320" i="4"/>
  <c r="I25320" i="4"/>
  <c r="K25319" i="4"/>
  <c r="J25319" i="4"/>
  <c r="I25319" i="4"/>
  <c r="K25318" i="4"/>
  <c r="J25318" i="4"/>
  <c r="I25318" i="4"/>
  <c r="K25317" i="4"/>
  <c r="J25317" i="4"/>
  <c r="I25317" i="4"/>
  <c r="K25316" i="4"/>
  <c r="J25316" i="4"/>
  <c r="I25316" i="4"/>
  <c r="K25315" i="4"/>
  <c r="J25315" i="4"/>
  <c r="I25315" i="4"/>
  <c r="K25314" i="4"/>
  <c r="J25314" i="4"/>
  <c r="I25314" i="4"/>
  <c r="K25313" i="4"/>
  <c r="J25313" i="4"/>
  <c r="I25313" i="4"/>
  <c r="K25312" i="4"/>
  <c r="J25312" i="4"/>
  <c r="I25312" i="4"/>
  <c r="K25311" i="4"/>
  <c r="J25311" i="4"/>
  <c r="I25311" i="4"/>
  <c r="K25310" i="4"/>
  <c r="J25310" i="4"/>
  <c r="I25310" i="4"/>
  <c r="K25309" i="4"/>
  <c r="J25309" i="4"/>
  <c r="I25309" i="4"/>
  <c r="K25308" i="4"/>
  <c r="J25308" i="4"/>
  <c r="I25308" i="4"/>
  <c r="K25307" i="4"/>
  <c r="J25307" i="4"/>
  <c r="I25307" i="4"/>
  <c r="K25306" i="4"/>
  <c r="J25306" i="4"/>
  <c r="I25306" i="4"/>
  <c r="K25305" i="4"/>
  <c r="J25305" i="4"/>
  <c r="I25305" i="4"/>
  <c r="K25304" i="4"/>
  <c r="J25304" i="4"/>
  <c r="I25304" i="4"/>
  <c r="K25303" i="4"/>
  <c r="J25303" i="4"/>
  <c r="I25303" i="4"/>
  <c r="K25302" i="4"/>
  <c r="J25302" i="4"/>
  <c r="I25302" i="4"/>
  <c r="K25301" i="4"/>
  <c r="J25301" i="4"/>
  <c r="I25301" i="4"/>
  <c r="K25300" i="4"/>
  <c r="J25300" i="4"/>
  <c r="I25300" i="4"/>
  <c r="K25299" i="4"/>
  <c r="J25299" i="4"/>
  <c r="I25299" i="4"/>
  <c r="K25298" i="4"/>
  <c r="J25298" i="4"/>
  <c r="I25298" i="4"/>
  <c r="K25297" i="4"/>
  <c r="J25297" i="4"/>
  <c r="I25297" i="4"/>
  <c r="K25296" i="4"/>
  <c r="J25296" i="4"/>
  <c r="I25296" i="4"/>
  <c r="K25295" i="4"/>
  <c r="J25295" i="4"/>
  <c r="I25295" i="4"/>
  <c r="K25294" i="4"/>
  <c r="J25294" i="4"/>
  <c r="I25294" i="4"/>
  <c r="K25293" i="4"/>
  <c r="J25293" i="4"/>
  <c r="I25293" i="4"/>
  <c r="K25292" i="4"/>
  <c r="J25292" i="4"/>
  <c r="I25292" i="4"/>
  <c r="K25291" i="4"/>
  <c r="J25291" i="4"/>
  <c r="I25291" i="4"/>
  <c r="K25290" i="4"/>
  <c r="J25290" i="4"/>
  <c r="I25290" i="4"/>
  <c r="K25289" i="4"/>
  <c r="J25289" i="4"/>
  <c r="I25289" i="4"/>
  <c r="K25288" i="4"/>
  <c r="J25288" i="4"/>
  <c r="I25288" i="4"/>
  <c r="K25287" i="4"/>
  <c r="J25287" i="4"/>
  <c r="I25287" i="4"/>
  <c r="K25286" i="4"/>
  <c r="J25286" i="4"/>
  <c r="I25286" i="4"/>
  <c r="K25285" i="4"/>
  <c r="J25285" i="4"/>
  <c r="I25285" i="4"/>
  <c r="K25284" i="4"/>
  <c r="J25284" i="4"/>
  <c r="I25284" i="4"/>
  <c r="K25283" i="4"/>
  <c r="J25283" i="4"/>
  <c r="I25283" i="4"/>
  <c r="K25282" i="4"/>
  <c r="J25282" i="4"/>
  <c r="I25282" i="4"/>
  <c r="K25281" i="4"/>
  <c r="J25281" i="4"/>
  <c r="I25281" i="4"/>
  <c r="K25280" i="4"/>
  <c r="J25280" i="4"/>
  <c r="I25280" i="4"/>
  <c r="K25279" i="4"/>
  <c r="J25279" i="4"/>
  <c r="I25279" i="4"/>
  <c r="K25278" i="4"/>
  <c r="J25278" i="4"/>
  <c r="I25278" i="4"/>
  <c r="B3" i="10"/>
  <c r="I3" i="10" s="1"/>
  <c r="E3" i="10"/>
  <c r="B4" i="10"/>
  <c r="I4" i="10" s="1"/>
  <c r="E4" i="10"/>
  <c r="B5" i="10"/>
  <c r="I5" i="10" s="1"/>
  <c r="E5" i="10"/>
  <c r="B6" i="10"/>
  <c r="I6" i="10" s="1"/>
  <c r="E6" i="10"/>
  <c r="B7" i="10"/>
  <c r="I7" i="10" s="1"/>
  <c r="E7" i="10"/>
  <c r="B8" i="10"/>
  <c r="I8" i="10" s="1"/>
  <c r="E8" i="10"/>
  <c r="B9" i="10"/>
  <c r="I9" i="10" s="1"/>
  <c r="E9" i="10"/>
  <c r="B10" i="10"/>
  <c r="E10" i="10"/>
  <c r="B11" i="10"/>
  <c r="I11" i="10" s="1"/>
  <c r="E11" i="10"/>
  <c r="B12" i="10"/>
  <c r="I12" i="10" s="1"/>
  <c r="E12" i="10"/>
  <c r="B13" i="10"/>
  <c r="I13" i="10" s="1"/>
  <c r="E13" i="10"/>
  <c r="B14" i="10"/>
  <c r="I14" i="10" s="1"/>
  <c r="E14" i="10"/>
  <c r="B15" i="10"/>
  <c r="I15" i="10" s="1"/>
  <c r="E15" i="10"/>
  <c r="B16" i="10"/>
  <c r="I16" i="10" s="1"/>
  <c r="E16" i="10"/>
  <c r="B17" i="10"/>
  <c r="I17" i="10" s="1"/>
  <c r="E17" i="10"/>
  <c r="B18" i="10"/>
  <c r="I18" i="10" s="1"/>
  <c r="E18" i="10"/>
  <c r="B19" i="10"/>
  <c r="I19" i="10" s="1"/>
  <c r="E19" i="10"/>
  <c r="B20" i="10"/>
  <c r="I20" i="10" s="1"/>
  <c r="E20" i="10"/>
  <c r="B21" i="10"/>
  <c r="I21" i="10" s="1"/>
  <c r="E21" i="10"/>
  <c r="B22" i="10"/>
  <c r="I22" i="10" s="1"/>
  <c r="E22" i="10"/>
  <c r="B23" i="10"/>
  <c r="I23" i="10" s="1"/>
  <c r="E23" i="10"/>
  <c r="B24" i="10"/>
  <c r="I24" i="10" s="1"/>
  <c r="E24" i="10"/>
  <c r="B25" i="10"/>
  <c r="I25" i="10" s="1"/>
  <c r="E25" i="10"/>
  <c r="B26" i="10"/>
  <c r="I26" i="10" s="1"/>
  <c r="E26" i="10"/>
  <c r="B27" i="10"/>
  <c r="I27" i="10" s="1"/>
  <c r="E27" i="10"/>
  <c r="B28" i="10"/>
  <c r="I28" i="10" s="1"/>
  <c r="E28" i="10"/>
  <c r="B29" i="10"/>
  <c r="I29" i="10" s="1"/>
  <c r="E29" i="10"/>
  <c r="B30" i="10"/>
  <c r="I30" i="10" s="1"/>
  <c r="E30" i="10"/>
  <c r="B31" i="10"/>
  <c r="I31" i="10" s="1"/>
  <c r="E31" i="10"/>
  <c r="B32" i="10"/>
  <c r="I32" i="10" s="1"/>
  <c r="E32" i="10"/>
  <c r="B33" i="10"/>
  <c r="I33" i="10" s="1"/>
  <c r="E33" i="10"/>
  <c r="B34" i="10"/>
  <c r="I34" i="10" s="1"/>
  <c r="E34" i="10"/>
  <c r="B35" i="10"/>
  <c r="I35" i="10" s="1"/>
  <c r="E35" i="10"/>
  <c r="B36" i="10"/>
  <c r="I36" i="10" s="1"/>
  <c r="E36" i="10"/>
  <c r="B37" i="10"/>
  <c r="I37" i="10" s="1"/>
  <c r="E37" i="10"/>
  <c r="B38" i="10"/>
  <c r="I38" i="10" s="1"/>
  <c r="E38" i="10"/>
  <c r="B39" i="10"/>
  <c r="I39" i="10" s="1"/>
  <c r="E39" i="10"/>
  <c r="B40" i="10"/>
  <c r="I40" i="10" s="1"/>
  <c r="E40" i="10"/>
  <c r="B41" i="10"/>
  <c r="I41" i="10" s="1"/>
  <c r="E41" i="10"/>
  <c r="B42" i="10"/>
  <c r="I42" i="10" s="1"/>
  <c r="E42" i="10"/>
  <c r="B43" i="10"/>
  <c r="I43" i="10" s="1"/>
  <c r="E43" i="10"/>
  <c r="B44" i="10"/>
  <c r="I44" i="10" s="1"/>
  <c r="E44" i="10"/>
  <c r="B45" i="10"/>
  <c r="I45" i="10" s="1"/>
  <c r="E45" i="10"/>
  <c r="B46" i="10"/>
  <c r="I46" i="10" s="1"/>
  <c r="E46" i="10"/>
  <c r="B47" i="10"/>
  <c r="I47" i="10" s="1"/>
  <c r="E47" i="10"/>
  <c r="B48" i="10"/>
  <c r="I48" i="10" s="1"/>
  <c r="E48" i="10"/>
  <c r="B49" i="10"/>
  <c r="I49" i="10" s="1"/>
  <c r="E49" i="10"/>
  <c r="B50" i="10"/>
  <c r="I50" i="10" s="1"/>
  <c r="E50" i="10"/>
  <c r="B51" i="10"/>
  <c r="I51" i="10" s="1"/>
  <c r="E51" i="10"/>
  <c r="B52" i="10"/>
  <c r="I52" i="10" s="1"/>
  <c r="E52" i="10"/>
  <c r="B53" i="10"/>
  <c r="I53" i="10" s="1"/>
  <c r="E53" i="10"/>
  <c r="B54" i="10"/>
  <c r="I54" i="10" s="1"/>
  <c r="E54" i="10"/>
  <c r="B55" i="10"/>
  <c r="I55" i="10" s="1"/>
  <c r="E55" i="10"/>
  <c r="B56" i="10"/>
  <c r="I56" i="10" s="1"/>
  <c r="E56" i="10"/>
  <c r="B57" i="10"/>
  <c r="I57" i="10" s="1"/>
  <c r="E57" i="10"/>
  <c r="B58" i="10"/>
  <c r="I58" i="10" s="1"/>
  <c r="E58" i="10"/>
  <c r="B59" i="10"/>
  <c r="I59" i="10" s="1"/>
  <c r="E59" i="10"/>
  <c r="B60" i="10"/>
  <c r="I60" i="10" s="1"/>
  <c r="E60" i="10"/>
  <c r="B61" i="10"/>
  <c r="I61" i="10" s="1"/>
  <c r="E61" i="10"/>
  <c r="B62" i="10"/>
  <c r="I62" i="10" s="1"/>
  <c r="E62" i="10"/>
  <c r="B63" i="10"/>
  <c r="I63" i="10" s="1"/>
  <c r="E63" i="10"/>
  <c r="B64" i="10"/>
  <c r="I64" i="10" s="1"/>
  <c r="E64" i="10"/>
  <c r="B65" i="10"/>
  <c r="I65" i="10" s="1"/>
  <c r="E65" i="10"/>
  <c r="B66" i="10"/>
  <c r="I66" i="10" s="1"/>
  <c r="E66" i="10"/>
  <c r="B67" i="10"/>
  <c r="I67" i="10" s="1"/>
  <c r="E67" i="10"/>
  <c r="B68" i="10"/>
  <c r="I68" i="10" s="1"/>
  <c r="E68" i="10"/>
  <c r="B69" i="10"/>
  <c r="I69" i="10" s="1"/>
  <c r="E69" i="10"/>
  <c r="B70" i="10"/>
  <c r="I70" i="10" s="1"/>
  <c r="E70" i="10"/>
  <c r="B71" i="10"/>
  <c r="I71" i="10" s="1"/>
  <c r="E71" i="10"/>
  <c r="B72" i="10"/>
  <c r="I72" i="10" s="1"/>
  <c r="E72" i="10"/>
  <c r="B73" i="10"/>
  <c r="I73" i="10" s="1"/>
  <c r="E73" i="10"/>
  <c r="B74" i="10"/>
  <c r="I74" i="10" s="1"/>
  <c r="E74" i="10"/>
  <c r="B75" i="10"/>
  <c r="I75" i="10" s="1"/>
  <c r="E75" i="10"/>
  <c r="B76" i="10"/>
  <c r="I76" i="10" s="1"/>
  <c r="E76" i="10"/>
  <c r="B77" i="10"/>
  <c r="I77" i="10" s="1"/>
  <c r="E77" i="10"/>
  <c r="B78" i="10"/>
  <c r="I78" i="10" s="1"/>
  <c r="E78" i="10"/>
  <c r="B79" i="10"/>
  <c r="I79" i="10" s="1"/>
  <c r="E79" i="10"/>
  <c r="B80" i="10"/>
  <c r="I80" i="10" s="1"/>
  <c r="E80" i="10"/>
  <c r="B81" i="10"/>
  <c r="I81" i="10" s="1"/>
  <c r="E81" i="10"/>
  <c r="B82" i="10"/>
  <c r="I82" i="10" s="1"/>
  <c r="E82" i="10"/>
  <c r="B83" i="10"/>
  <c r="I83" i="10" s="1"/>
  <c r="E83" i="10"/>
  <c r="B84" i="10"/>
  <c r="I84" i="10" s="1"/>
  <c r="E84" i="10"/>
  <c r="B85" i="10"/>
  <c r="I85" i="10" s="1"/>
  <c r="E85" i="10"/>
  <c r="B86" i="10"/>
  <c r="I86" i="10" s="1"/>
  <c r="E86" i="10"/>
  <c r="B87" i="10"/>
  <c r="I87" i="10" s="1"/>
  <c r="E87" i="10"/>
  <c r="B88" i="10"/>
  <c r="I88" i="10" s="1"/>
  <c r="E88" i="10"/>
  <c r="B89" i="10"/>
  <c r="I89" i="10" s="1"/>
  <c r="E89" i="10"/>
  <c r="B90" i="10"/>
  <c r="I90" i="10" s="1"/>
  <c r="E90" i="10"/>
  <c r="B91" i="10"/>
  <c r="I91" i="10" s="1"/>
  <c r="E91" i="10"/>
  <c r="B92" i="10"/>
  <c r="I92" i="10" s="1"/>
  <c r="E92" i="10"/>
  <c r="B93" i="10"/>
  <c r="I93" i="10" s="1"/>
  <c r="E93" i="10"/>
  <c r="B94" i="10"/>
  <c r="I94" i="10" s="1"/>
  <c r="E94" i="10"/>
  <c r="B95" i="10"/>
  <c r="I95" i="10" s="1"/>
  <c r="E95" i="10"/>
  <c r="B96" i="10"/>
  <c r="I96" i="10" s="1"/>
  <c r="E96" i="10"/>
  <c r="B97" i="10"/>
  <c r="I97" i="10" s="1"/>
  <c r="E97" i="10"/>
  <c r="B98" i="10"/>
  <c r="I98" i="10" s="1"/>
  <c r="E98" i="10"/>
  <c r="B99" i="10"/>
  <c r="I99" i="10" s="1"/>
  <c r="E99" i="10"/>
  <c r="B100" i="10"/>
  <c r="I100" i="10" s="1"/>
  <c r="E100" i="10"/>
  <c r="B101" i="10"/>
  <c r="I101" i="10" s="1"/>
  <c r="E101" i="10"/>
  <c r="B102" i="10"/>
  <c r="I102" i="10" s="1"/>
  <c r="E102" i="10"/>
  <c r="B103" i="10"/>
  <c r="I103" i="10" s="1"/>
  <c r="E103" i="10"/>
  <c r="B104" i="10"/>
  <c r="I104" i="10" s="1"/>
  <c r="E104" i="10"/>
  <c r="B105" i="10"/>
  <c r="I105" i="10" s="1"/>
  <c r="E105" i="10"/>
  <c r="B106" i="10"/>
  <c r="I106" i="10" s="1"/>
  <c r="E106" i="10"/>
  <c r="B107" i="10"/>
  <c r="I107" i="10" s="1"/>
  <c r="E107" i="10"/>
  <c r="B108" i="10"/>
  <c r="I108" i="10" s="1"/>
  <c r="E108" i="10"/>
  <c r="B109" i="10"/>
  <c r="I109" i="10" s="1"/>
  <c r="E109" i="10"/>
  <c r="B110" i="10"/>
  <c r="I110" i="10" s="1"/>
  <c r="E110" i="10"/>
  <c r="B111" i="10"/>
  <c r="I111" i="10" s="1"/>
  <c r="E111" i="10"/>
  <c r="B112" i="10"/>
  <c r="I112" i="10" s="1"/>
  <c r="E112" i="10"/>
  <c r="B113" i="10"/>
  <c r="I113" i="10" s="1"/>
  <c r="E113" i="10"/>
  <c r="B114" i="10"/>
  <c r="I114" i="10" s="1"/>
  <c r="E114" i="10"/>
  <c r="B115" i="10"/>
  <c r="I115" i="10" s="1"/>
  <c r="E115" i="10"/>
  <c r="B116" i="10"/>
  <c r="I116" i="10" s="1"/>
  <c r="E116" i="10"/>
  <c r="B117" i="10"/>
  <c r="I117" i="10" s="1"/>
  <c r="E117" i="10"/>
  <c r="B118" i="10"/>
  <c r="I118" i="10" s="1"/>
  <c r="E118" i="10"/>
  <c r="B119" i="10"/>
  <c r="I119" i="10" s="1"/>
  <c r="E119" i="10"/>
  <c r="B120" i="10"/>
  <c r="I120" i="10" s="1"/>
  <c r="E120" i="10"/>
  <c r="B121" i="10"/>
  <c r="I121" i="10" s="1"/>
  <c r="E121" i="10"/>
  <c r="B122" i="10"/>
  <c r="I122" i="10" s="1"/>
  <c r="E122" i="10"/>
  <c r="B123" i="10"/>
  <c r="I123" i="10" s="1"/>
  <c r="E123" i="10"/>
  <c r="B124" i="10"/>
  <c r="I124" i="10" s="1"/>
  <c r="E124" i="10"/>
  <c r="B125" i="10"/>
  <c r="I125" i="10" s="1"/>
  <c r="E125" i="10"/>
  <c r="B126" i="10"/>
  <c r="I126" i="10" s="1"/>
  <c r="E126" i="10"/>
  <c r="B127" i="10"/>
  <c r="I127" i="10" s="1"/>
  <c r="E127" i="10"/>
  <c r="B128" i="10"/>
  <c r="I128" i="10" s="1"/>
  <c r="E128" i="10"/>
  <c r="B129" i="10"/>
  <c r="I129" i="10" s="1"/>
  <c r="E129" i="10"/>
  <c r="B130" i="10"/>
  <c r="I130" i="10" s="1"/>
  <c r="E130" i="10"/>
  <c r="B131" i="10"/>
  <c r="I131" i="10" s="1"/>
  <c r="E131" i="10"/>
  <c r="B132" i="10"/>
  <c r="I132" i="10" s="1"/>
  <c r="E132" i="10"/>
  <c r="B133" i="10"/>
  <c r="I133" i="10" s="1"/>
  <c r="E133" i="10"/>
  <c r="B134" i="10"/>
  <c r="I134" i="10" s="1"/>
  <c r="E134" i="10"/>
  <c r="B135" i="10"/>
  <c r="I135" i="10" s="1"/>
  <c r="E135" i="10"/>
  <c r="B136" i="10"/>
  <c r="I136" i="10" s="1"/>
  <c r="E136" i="10"/>
  <c r="B137" i="10"/>
  <c r="I137" i="10" s="1"/>
  <c r="E137" i="10"/>
  <c r="B138" i="10"/>
  <c r="I138" i="10" s="1"/>
  <c r="E138" i="10"/>
  <c r="B139" i="10"/>
  <c r="I139" i="10" s="1"/>
  <c r="E139" i="10"/>
  <c r="B140" i="10"/>
  <c r="I140" i="10" s="1"/>
  <c r="E140" i="10"/>
  <c r="B141" i="10"/>
  <c r="I141" i="10" s="1"/>
  <c r="E141" i="10"/>
  <c r="B142" i="10"/>
  <c r="I142" i="10" s="1"/>
  <c r="E142" i="10"/>
  <c r="B143" i="10"/>
  <c r="I143" i="10" s="1"/>
  <c r="E143" i="10"/>
  <c r="B144" i="10"/>
  <c r="I144" i="10" s="1"/>
  <c r="E144" i="10"/>
  <c r="B145" i="10"/>
  <c r="I145" i="10" s="1"/>
  <c r="E145" i="10"/>
  <c r="B146" i="10"/>
  <c r="I146" i="10" s="1"/>
  <c r="E146" i="10"/>
  <c r="B147" i="10"/>
  <c r="I147" i="10" s="1"/>
  <c r="E147" i="10"/>
  <c r="B148" i="10"/>
  <c r="I148" i="10" s="1"/>
  <c r="E148" i="10"/>
  <c r="B149" i="10"/>
  <c r="I149" i="10" s="1"/>
  <c r="E149" i="10"/>
  <c r="B150" i="10"/>
  <c r="I150" i="10" s="1"/>
  <c r="E150" i="10"/>
  <c r="B151" i="10"/>
  <c r="I151" i="10" s="1"/>
  <c r="E151" i="10"/>
  <c r="B152" i="10"/>
  <c r="I152" i="10" s="1"/>
  <c r="E152" i="10"/>
  <c r="B153" i="10"/>
  <c r="I153" i="10" s="1"/>
  <c r="E153" i="10"/>
  <c r="B154" i="10"/>
  <c r="I154" i="10" s="1"/>
  <c r="E154" i="10"/>
  <c r="B155" i="10"/>
  <c r="I155" i="10" s="1"/>
  <c r="E155" i="10"/>
  <c r="B156" i="10"/>
  <c r="I156" i="10" s="1"/>
  <c r="E156" i="10"/>
  <c r="B157" i="10"/>
  <c r="I157" i="10" s="1"/>
  <c r="E157" i="10"/>
  <c r="B158" i="10"/>
  <c r="I158" i="10" s="1"/>
  <c r="E158" i="10"/>
  <c r="B159" i="10"/>
  <c r="I159" i="10" s="1"/>
  <c r="E159" i="10"/>
  <c r="B160" i="10"/>
  <c r="I160" i="10" s="1"/>
  <c r="E160" i="10"/>
  <c r="B161" i="10"/>
  <c r="I161" i="10" s="1"/>
  <c r="E161" i="10"/>
  <c r="B162" i="10"/>
  <c r="E162" i="10"/>
  <c r="B163" i="10"/>
  <c r="I163" i="10" s="1"/>
  <c r="E163" i="10"/>
  <c r="B164" i="10"/>
  <c r="I164" i="10" s="1"/>
  <c r="E164" i="10"/>
  <c r="B165" i="10"/>
  <c r="I165" i="10" s="1"/>
  <c r="E165" i="10"/>
  <c r="B166" i="10"/>
  <c r="I166" i="10" s="1"/>
  <c r="E166" i="10"/>
  <c r="B167" i="10"/>
  <c r="I167" i="10" s="1"/>
  <c r="E167" i="10"/>
  <c r="B168" i="10"/>
  <c r="I168" i="10" s="1"/>
  <c r="E168" i="10"/>
  <c r="B169" i="10"/>
  <c r="I169" i="10" s="1"/>
  <c r="E169" i="10"/>
  <c r="B170" i="10"/>
  <c r="I170" i="10" s="1"/>
  <c r="E170" i="10"/>
  <c r="B171" i="10"/>
  <c r="I171" i="10" s="1"/>
  <c r="E171" i="10"/>
  <c r="B172" i="10"/>
  <c r="I172" i="10" s="1"/>
  <c r="E172" i="10"/>
  <c r="B173" i="10"/>
  <c r="I173" i="10" s="1"/>
  <c r="E173" i="10"/>
  <c r="B174" i="10"/>
  <c r="I174" i="10" s="1"/>
  <c r="E174" i="10"/>
  <c r="B175" i="10"/>
  <c r="I175" i="10" s="1"/>
  <c r="E175" i="10"/>
  <c r="B176" i="10"/>
  <c r="I176" i="10" s="1"/>
  <c r="E176" i="10"/>
  <c r="B177" i="10"/>
  <c r="I177" i="10" s="1"/>
  <c r="E177" i="10"/>
  <c r="B178" i="10"/>
  <c r="I178" i="10" s="1"/>
  <c r="E178" i="10"/>
  <c r="B179" i="10"/>
  <c r="I179" i="10" s="1"/>
  <c r="E179" i="10"/>
  <c r="B180" i="10"/>
  <c r="I180" i="10" s="1"/>
  <c r="E180" i="10"/>
  <c r="B181" i="10"/>
  <c r="I181" i="10" s="1"/>
  <c r="E181" i="10"/>
  <c r="B182" i="10"/>
  <c r="I182" i="10" s="1"/>
  <c r="E182" i="10"/>
  <c r="B183" i="10"/>
  <c r="I183" i="10" s="1"/>
  <c r="E183" i="10"/>
  <c r="B184" i="10"/>
  <c r="I184" i="10" s="1"/>
  <c r="E184" i="10"/>
  <c r="B185" i="10"/>
  <c r="I185" i="10" s="1"/>
  <c r="E185" i="10"/>
  <c r="B186" i="10"/>
  <c r="I186" i="10" s="1"/>
  <c r="E186" i="10"/>
  <c r="B187" i="10"/>
  <c r="I187" i="10" s="1"/>
  <c r="E187" i="10"/>
  <c r="B188" i="10"/>
  <c r="I188" i="10" s="1"/>
  <c r="E188" i="10"/>
  <c r="B189" i="10"/>
  <c r="I189" i="10" s="1"/>
  <c r="E189" i="10"/>
  <c r="B190" i="10"/>
  <c r="I190" i="10" s="1"/>
  <c r="E190" i="10"/>
  <c r="B191" i="10"/>
  <c r="I191" i="10" s="1"/>
  <c r="E191" i="10"/>
  <c r="B192" i="10"/>
  <c r="I192" i="10" s="1"/>
  <c r="E192" i="10"/>
  <c r="B193" i="10"/>
  <c r="I193" i="10" s="1"/>
  <c r="E193" i="10"/>
  <c r="B194" i="10"/>
  <c r="I194" i="10" s="1"/>
  <c r="E194" i="10"/>
  <c r="B195" i="10"/>
  <c r="I195" i="10" s="1"/>
  <c r="E195" i="10"/>
  <c r="B196" i="10"/>
  <c r="I196" i="10" s="1"/>
  <c r="E196" i="10"/>
  <c r="B197" i="10"/>
  <c r="I197" i="10" s="1"/>
  <c r="E197" i="10"/>
  <c r="B198" i="10"/>
  <c r="I198" i="10" s="1"/>
  <c r="E198" i="10"/>
  <c r="B199" i="10"/>
  <c r="I199" i="10" s="1"/>
  <c r="E199" i="10"/>
  <c r="B200" i="10"/>
  <c r="I200" i="10" s="1"/>
  <c r="E200" i="10"/>
  <c r="B201" i="10"/>
  <c r="I201" i="10" s="1"/>
  <c r="E201" i="10"/>
  <c r="B202" i="10"/>
  <c r="I202" i="10" s="1"/>
  <c r="E202" i="10"/>
  <c r="B203" i="10"/>
  <c r="I203" i="10" s="1"/>
  <c r="E203" i="10"/>
  <c r="B204" i="10"/>
  <c r="I204" i="10" s="1"/>
  <c r="E204" i="10"/>
  <c r="B205" i="10"/>
  <c r="I205" i="10" s="1"/>
  <c r="E205" i="10"/>
  <c r="B206" i="10"/>
  <c r="I206" i="10" s="1"/>
  <c r="E206" i="10"/>
  <c r="B207" i="10"/>
  <c r="I207" i="10" s="1"/>
  <c r="E207" i="10"/>
  <c r="B208" i="10"/>
  <c r="I208" i="10" s="1"/>
  <c r="E208" i="10"/>
  <c r="B209" i="10"/>
  <c r="I209" i="10" s="1"/>
  <c r="E209" i="10"/>
  <c r="B210" i="10"/>
  <c r="I210" i="10" s="1"/>
  <c r="E210" i="10"/>
  <c r="B211" i="10"/>
  <c r="I211" i="10" s="1"/>
  <c r="E211" i="10"/>
  <c r="B212" i="10"/>
  <c r="I212" i="10" s="1"/>
  <c r="E212" i="10"/>
  <c r="B213" i="10"/>
  <c r="I213" i="10" s="1"/>
  <c r="E213" i="10"/>
  <c r="B214" i="10"/>
  <c r="I214" i="10" s="1"/>
  <c r="E214" i="10"/>
  <c r="B215" i="10"/>
  <c r="I215" i="10" s="1"/>
  <c r="E215" i="10"/>
  <c r="B216" i="10"/>
  <c r="I216" i="10" s="1"/>
  <c r="E216" i="10"/>
  <c r="B217" i="10"/>
  <c r="I217" i="10" s="1"/>
  <c r="E217" i="10"/>
  <c r="B218" i="10"/>
  <c r="I218" i="10" s="1"/>
  <c r="E218" i="10"/>
  <c r="B219" i="10"/>
  <c r="I219" i="10" s="1"/>
  <c r="E219" i="10"/>
  <c r="B220" i="10"/>
  <c r="I220" i="10" s="1"/>
  <c r="E220" i="10"/>
  <c r="B221" i="10"/>
  <c r="I221" i="10" s="1"/>
  <c r="E221" i="10"/>
  <c r="B222" i="10"/>
  <c r="I222" i="10" s="1"/>
  <c r="E222" i="10"/>
  <c r="B223" i="10"/>
  <c r="I223" i="10" s="1"/>
  <c r="E223" i="10"/>
  <c r="B224" i="10"/>
  <c r="I224" i="10" s="1"/>
  <c r="E224" i="10"/>
  <c r="B225" i="10"/>
  <c r="I225" i="10" s="1"/>
  <c r="E225" i="10"/>
  <c r="B226" i="10"/>
  <c r="I226" i="10" s="1"/>
  <c r="E226" i="10"/>
  <c r="B227" i="10"/>
  <c r="I227" i="10" s="1"/>
  <c r="E227" i="10"/>
  <c r="B228" i="10"/>
  <c r="I228" i="10" s="1"/>
  <c r="E228" i="10"/>
  <c r="B229" i="10"/>
  <c r="I229" i="10" s="1"/>
  <c r="E229" i="10"/>
  <c r="B230" i="10"/>
  <c r="I230" i="10" s="1"/>
  <c r="E230" i="10"/>
  <c r="B231" i="10"/>
  <c r="I231" i="10" s="1"/>
  <c r="E231" i="10"/>
  <c r="B232" i="10"/>
  <c r="I232" i="10" s="1"/>
  <c r="E232" i="10"/>
  <c r="B233" i="10"/>
  <c r="I233" i="10" s="1"/>
  <c r="E233" i="10"/>
  <c r="B234" i="10"/>
  <c r="I234" i="10" s="1"/>
  <c r="E234" i="10"/>
  <c r="B235" i="10"/>
  <c r="I235" i="10" s="1"/>
  <c r="E235" i="10"/>
  <c r="B236" i="10"/>
  <c r="I236" i="10" s="1"/>
  <c r="E236" i="10"/>
  <c r="B237" i="10"/>
  <c r="I237" i="10" s="1"/>
  <c r="E237" i="10"/>
  <c r="B238" i="10"/>
  <c r="I238" i="10" s="1"/>
  <c r="E238" i="10"/>
  <c r="B239" i="10"/>
  <c r="I239" i="10" s="1"/>
  <c r="E239" i="10"/>
  <c r="B240" i="10"/>
  <c r="I240" i="10" s="1"/>
  <c r="E240" i="10"/>
  <c r="B241" i="10"/>
  <c r="I241" i="10" s="1"/>
  <c r="E241" i="10"/>
  <c r="B242" i="10"/>
  <c r="I242" i="10" s="1"/>
  <c r="E242" i="10"/>
  <c r="B243" i="10"/>
  <c r="I243" i="10" s="1"/>
  <c r="E243" i="10"/>
  <c r="B244" i="10"/>
  <c r="I244" i="10" s="1"/>
  <c r="E244" i="10"/>
  <c r="B245" i="10"/>
  <c r="I245" i="10" s="1"/>
  <c r="E245" i="10"/>
  <c r="B246" i="10"/>
  <c r="I246" i="10" s="1"/>
  <c r="E246" i="10"/>
  <c r="B247" i="10"/>
  <c r="I247" i="10" s="1"/>
  <c r="E247" i="10"/>
  <c r="B248" i="10"/>
  <c r="I248" i="10" s="1"/>
  <c r="E248" i="10"/>
  <c r="B249" i="10"/>
  <c r="I249" i="10" s="1"/>
  <c r="E249" i="10"/>
  <c r="B250" i="10"/>
  <c r="I250" i="10" s="1"/>
  <c r="E250" i="10"/>
  <c r="B251" i="10"/>
  <c r="I251" i="10" s="1"/>
  <c r="E251" i="10"/>
  <c r="B252" i="10"/>
  <c r="I252" i="10" s="1"/>
  <c r="E252" i="10"/>
  <c r="B253" i="10"/>
  <c r="I253" i="10" s="1"/>
  <c r="E253" i="10"/>
  <c r="B254" i="10"/>
  <c r="I254" i="10" s="1"/>
  <c r="E254" i="10"/>
  <c r="B255" i="10"/>
  <c r="I255" i="10" s="1"/>
  <c r="E255" i="10"/>
  <c r="B256" i="10"/>
  <c r="I256" i="10" s="1"/>
  <c r="E256" i="10"/>
  <c r="B257" i="10"/>
  <c r="I257" i="10" s="1"/>
  <c r="E257" i="10"/>
  <c r="B258" i="10"/>
  <c r="I258" i="10" s="1"/>
  <c r="E258" i="10"/>
  <c r="B259" i="10"/>
  <c r="I259" i="10" s="1"/>
  <c r="E259" i="10"/>
  <c r="B260" i="10"/>
  <c r="I260" i="10" s="1"/>
  <c r="E260" i="10"/>
  <c r="B261" i="10"/>
  <c r="I261" i="10" s="1"/>
  <c r="E261" i="10"/>
  <c r="B262" i="10"/>
  <c r="I262" i="10" s="1"/>
  <c r="E262" i="10"/>
  <c r="B263" i="10"/>
  <c r="I263" i="10" s="1"/>
  <c r="E263" i="10"/>
  <c r="B264" i="10"/>
  <c r="I264" i="10" s="1"/>
  <c r="E264" i="10"/>
  <c r="B265" i="10"/>
  <c r="I265" i="10" s="1"/>
  <c r="E265" i="10"/>
  <c r="B266" i="10"/>
  <c r="I266" i="10" s="1"/>
  <c r="E266" i="10"/>
  <c r="B267" i="10"/>
  <c r="I267" i="10" s="1"/>
  <c r="E267" i="10"/>
  <c r="B268" i="10"/>
  <c r="I268" i="10" s="1"/>
  <c r="E268" i="10"/>
  <c r="B269" i="10"/>
  <c r="I269" i="10" s="1"/>
  <c r="E269" i="10"/>
  <c r="B270" i="10"/>
  <c r="I270" i="10" s="1"/>
  <c r="E270" i="10"/>
  <c r="B271" i="10"/>
  <c r="I271" i="10" s="1"/>
  <c r="E271" i="10"/>
  <c r="B272" i="10"/>
  <c r="I272" i="10" s="1"/>
  <c r="E272" i="10"/>
  <c r="B273" i="10"/>
  <c r="I273" i="10" s="1"/>
  <c r="E273" i="10"/>
  <c r="B274" i="10"/>
  <c r="I274" i="10" s="1"/>
  <c r="E274" i="10"/>
  <c r="B275" i="10"/>
  <c r="I275" i="10" s="1"/>
  <c r="E275" i="10"/>
  <c r="B276" i="10"/>
  <c r="I276" i="10" s="1"/>
  <c r="E276" i="10"/>
  <c r="B277" i="10"/>
  <c r="I277" i="10" s="1"/>
  <c r="E277" i="10"/>
  <c r="B278" i="10"/>
  <c r="I278" i="10" s="1"/>
  <c r="E278" i="10"/>
  <c r="B279" i="10"/>
  <c r="I279" i="10" s="1"/>
  <c r="E279" i="10"/>
  <c r="B280" i="10"/>
  <c r="I280" i="10" s="1"/>
  <c r="E280" i="10"/>
  <c r="B281" i="10"/>
  <c r="I281" i="10" s="1"/>
  <c r="E281" i="10"/>
  <c r="B282" i="10"/>
  <c r="I282" i="10" s="1"/>
  <c r="E282" i="10"/>
  <c r="B283" i="10"/>
  <c r="I283" i="10" s="1"/>
  <c r="E283" i="10"/>
  <c r="B284" i="10"/>
  <c r="I284" i="10" s="1"/>
  <c r="E284" i="10"/>
  <c r="B285" i="10"/>
  <c r="I285" i="10" s="1"/>
  <c r="E285" i="10"/>
  <c r="B286" i="10"/>
  <c r="I286" i="10" s="1"/>
  <c r="E286" i="10"/>
  <c r="B287" i="10"/>
  <c r="I287" i="10" s="1"/>
  <c r="E287" i="10"/>
  <c r="B288" i="10"/>
  <c r="I288" i="10" s="1"/>
  <c r="E288" i="10"/>
  <c r="B289" i="10"/>
  <c r="I289" i="10" s="1"/>
  <c r="E289" i="10"/>
  <c r="B290" i="10"/>
  <c r="I290" i="10" s="1"/>
  <c r="E290" i="10"/>
  <c r="B291" i="10"/>
  <c r="I291" i="10" s="1"/>
  <c r="E291" i="10"/>
  <c r="B292" i="10"/>
  <c r="I292" i="10" s="1"/>
  <c r="E292" i="10"/>
  <c r="B293" i="10"/>
  <c r="I293" i="10" s="1"/>
  <c r="E293" i="10"/>
  <c r="B294" i="10"/>
  <c r="I294" i="10" s="1"/>
  <c r="E294" i="10"/>
  <c r="B295" i="10"/>
  <c r="I295" i="10" s="1"/>
  <c r="E295" i="10"/>
  <c r="B296" i="10"/>
  <c r="I296" i="10" s="1"/>
  <c r="E296" i="10"/>
  <c r="B297" i="10"/>
  <c r="I297" i="10" s="1"/>
  <c r="E297" i="10"/>
  <c r="B298" i="10"/>
  <c r="I298" i="10" s="1"/>
  <c r="E298" i="10"/>
  <c r="B299" i="10"/>
  <c r="I299" i="10" s="1"/>
  <c r="E299" i="10"/>
  <c r="B300" i="10"/>
  <c r="I300" i="10" s="1"/>
  <c r="E300" i="10"/>
  <c r="B301" i="10"/>
  <c r="I301" i="10" s="1"/>
  <c r="E301" i="10"/>
  <c r="B302" i="10"/>
  <c r="I302" i="10" s="1"/>
  <c r="E302" i="10"/>
  <c r="B303" i="10"/>
  <c r="I303" i="10" s="1"/>
  <c r="E303" i="10"/>
  <c r="B304" i="10"/>
  <c r="I304" i="10" s="1"/>
  <c r="E304" i="10"/>
  <c r="B305" i="10"/>
  <c r="I305" i="10" s="1"/>
  <c r="E305" i="10"/>
  <c r="B306" i="10"/>
  <c r="I306" i="10" s="1"/>
  <c r="E306" i="10"/>
  <c r="B307" i="10"/>
  <c r="I307" i="10" s="1"/>
  <c r="E307" i="10"/>
  <c r="B308" i="10"/>
  <c r="I308" i="10" s="1"/>
  <c r="E308" i="10"/>
  <c r="B309" i="10"/>
  <c r="I309" i="10" s="1"/>
  <c r="E309" i="10"/>
  <c r="B310" i="10"/>
  <c r="I310" i="10" s="1"/>
  <c r="E310" i="10"/>
  <c r="B311" i="10"/>
  <c r="I311" i="10" s="1"/>
  <c r="E311" i="10"/>
  <c r="B312" i="10"/>
  <c r="I312" i="10" s="1"/>
  <c r="E312" i="10"/>
  <c r="B313" i="10"/>
  <c r="I313" i="10" s="1"/>
  <c r="E313" i="10"/>
  <c r="B314" i="10"/>
  <c r="I314" i="10" s="1"/>
  <c r="E314" i="10"/>
  <c r="B315" i="10"/>
  <c r="I315" i="10" s="1"/>
  <c r="E315" i="10"/>
  <c r="B316" i="10"/>
  <c r="I316" i="10" s="1"/>
  <c r="E316" i="10"/>
  <c r="B317" i="10"/>
  <c r="I317" i="10" s="1"/>
  <c r="E317" i="10"/>
  <c r="B318" i="10"/>
  <c r="I318" i="10" s="1"/>
  <c r="E318" i="10"/>
  <c r="B319" i="10"/>
  <c r="I319" i="10" s="1"/>
  <c r="E319" i="10"/>
  <c r="B320" i="10"/>
  <c r="I320" i="10" s="1"/>
  <c r="E320" i="10"/>
  <c r="B321" i="10"/>
  <c r="I321" i="10" s="1"/>
  <c r="E321" i="10"/>
  <c r="B322" i="10"/>
  <c r="I322" i="10" s="1"/>
  <c r="E322" i="10"/>
  <c r="B323" i="10"/>
  <c r="I323" i="10" s="1"/>
  <c r="E323" i="10"/>
  <c r="B324" i="10"/>
  <c r="I324" i="10" s="1"/>
  <c r="E324" i="10"/>
  <c r="B325" i="10"/>
  <c r="I325" i="10" s="1"/>
  <c r="E325" i="10"/>
  <c r="B326" i="10"/>
  <c r="I326" i="10" s="1"/>
  <c r="E326" i="10"/>
  <c r="B327" i="10"/>
  <c r="I327" i="10" s="1"/>
  <c r="E327" i="10"/>
  <c r="B328" i="10"/>
  <c r="I328" i="10" s="1"/>
  <c r="E328" i="10"/>
  <c r="B329" i="10"/>
  <c r="I329" i="10" s="1"/>
  <c r="E329" i="10"/>
  <c r="B330" i="10"/>
  <c r="I330" i="10" s="1"/>
  <c r="E330" i="10"/>
  <c r="B331" i="10"/>
  <c r="I331" i="10" s="1"/>
  <c r="E331" i="10"/>
  <c r="B332" i="10"/>
  <c r="I332" i="10" s="1"/>
  <c r="E332" i="10"/>
  <c r="B333" i="10"/>
  <c r="I333" i="10" s="1"/>
  <c r="E333" i="10"/>
  <c r="B334" i="10"/>
  <c r="I334" i="10" s="1"/>
  <c r="E334" i="10"/>
  <c r="B335" i="10"/>
  <c r="I335" i="10" s="1"/>
  <c r="E335" i="10"/>
  <c r="B336" i="10"/>
  <c r="I336" i="10" s="1"/>
  <c r="E336" i="10"/>
  <c r="B337" i="10"/>
  <c r="I337" i="10" s="1"/>
  <c r="E337" i="10"/>
  <c r="B338" i="10"/>
  <c r="I338" i="10" s="1"/>
  <c r="E338" i="10"/>
  <c r="B339" i="10"/>
  <c r="I339" i="10" s="1"/>
  <c r="E339" i="10"/>
  <c r="B340" i="10"/>
  <c r="I340" i="10" s="1"/>
  <c r="E340" i="10"/>
  <c r="B341" i="10"/>
  <c r="I341" i="10" s="1"/>
  <c r="E341" i="10"/>
  <c r="B342" i="10"/>
  <c r="I342" i="10" s="1"/>
  <c r="E342" i="10"/>
  <c r="B343" i="10"/>
  <c r="I343" i="10" s="1"/>
  <c r="E343" i="10"/>
  <c r="B344" i="10"/>
  <c r="I344" i="10" s="1"/>
  <c r="E344" i="10"/>
  <c r="B345" i="10"/>
  <c r="I345" i="10" s="1"/>
  <c r="E345" i="10"/>
  <c r="B346" i="10"/>
  <c r="I346" i="10" s="1"/>
  <c r="E346" i="10"/>
  <c r="B347" i="10"/>
  <c r="I347" i="10" s="1"/>
  <c r="E347" i="10"/>
  <c r="B348" i="10"/>
  <c r="I348" i="10" s="1"/>
  <c r="E348" i="10"/>
  <c r="B349" i="10"/>
  <c r="I349" i="10" s="1"/>
  <c r="E349" i="10"/>
  <c r="B350" i="10"/>
  <c r="I350" i="10" s="1"/>
  <c r="E350" i="10"/>
  <c r="B351" i="10"/>
  <c r="I351" i="10" s="1"/>
  <c r="E351" i="10"/>
  <c r="B352" i="10"/>
  <c r="I352" i="10" s="1"/>
  <c r="E352" i="10"/>
  <c r="B353" i="10"/>
  <c r="I353" i="10" s="1"/>
  <c r="E353" i="10"/>
  <c r="B354" i="10"/>
  <c r="I354" i="10" s="1"/>
  <c r="E354" i="10"/>
  <c r="B355" i="10"/>
  <c r="I355" i="10" s="1"/>
  <c r="E355" i="10"/>
  <c r="B356" i="10"/>
  <c r="I356" i="10" s="1"/>
  <c r="E356" i="10"/>
  <c r="B357" i="10"/>
  <c r="I357" i="10" s="1"/>
  <c r="E357" i="10"/>
  <c r="B358" i="10"/>
  <c r="I358" i="10" s="1"/>
  <c r="E358" i="10"/>
  <c r="B359" i="10"/>
  <c r="I359" i="10" s="1"/>
  <c r="E359" i="10"/>
  <c r="B360" i="10"/>
  <c r="I360" i="10" s="1"/>
  <c r="E360" i="10"/>
  <c r="B361" i="10"/>
  <c r="I361" i="10" s="1"/>
  <c r="E361" i="10"/>
  <c r="B362" i="10"/>
  <c r="I362" i="10" s="1"/>
  <c r="E362" i="10"/>
  <c r="B363" i="10"/>
  <c r="I363" i="10" s="1"/>
  <c r="E363" i="10"/>
  <c r="B364" i="10"/>
  <c r="I364" i="10" s="1"/>
  <c r="E364" i="10"/>
  <c r="B365" i="10"/>
  <c r="I365" i="10" s="1"/>
  <c r="E365" i="10"/>
  <c r="B366" i="10"/>
  <c r="I366" i="10" s="1"/>
  <c r="E366" i="10"/>
  <c r="B367" i="10"/>
  <c r="I367" i="10" s="1"/>
  <c r="E367" i="10"/>
  <c r="B368" i="10"/>
  <c r="I368" i="10" s="1"/>
  <c r="E368" i="10"/>
  <c r="B369" i="10"/>
  <c r="I369" i="10" s="1"/>
  <c r="E369" i="10"/>
  <c r="B370" i="10"/>
  <c r="I370" i="10" s="1"/>
  <c r="E370" i="10"/>
  <c r="B371" i="10"/>
  <c r="I371" i="10" s="1"/>
  <c r="E371" i="10"/>
  <c r="B372" i="10"/>
  <c r="I372" i="10" s="1"/>
  <c r="E372" i="10"/>
  <c r="B373" i="10"/>
  <c r="I373" i="10" s="1"/>
  <c r="E373" i="10"/>
  <c r="B374" i="10"/>
  <c r="I374" i="10" s="1"/>
  <c r="E374" i="10"/>
  <c r="B375" i="10"/>
  <c r="I375" i="10" s="1"/>
  <c r="E375" i="10"/>
  <c r="B376" i="10"/>
  <c r="I376" i="10" s="1"/>
  <c r="E376" i="10"/>
  <c r="B377" i="10"/>
  <c r="I377" i="10" s="1"/>
  <c r="E377" i="10"/>
  <c r="B378" i="10"/>
  <c r="I378" i="10" s="1"/>
  <c r="E378" i="10"/>
  <c r="B379" i="10"/>
  <c r="I379" i="10" s="1"/>
  <c r="E379" i="10"/>
  <c r="B380" i="10"/>
  <c r="I380" i="10" s="1"/>
  <c r="E380" i="10"/>
  <c r="B381" i="10"/>
  <c r="I381" i="10" s="1"/>
  <c r="E381" i="10"/>
  <c r="B382" i="10"/>
  <c r="I382" i="10" s="1"/>
  <c r="E382" i="10"/>
  <c r="B383" i="10"/>
  <c r="I383" i="10" s="1"/>
  <c r="E383" i="10"/>
  <c r="B384" i="10"/>
  <c r="I384" i="10" s="1"/>
  <c r="E384" i="10"/>
  <c r="B385" i="10"/>
  <c r="I385" i="10" s="1"/>
  <c r="E385" i="10"/>
  <c r="B386" i="10"/>
  <c r="I386" i="10" s="1"/>
  <c r="E386" i="10"/>
  <c r="B387" i="10"/>
  <c r="I387" i="10" s="1"/>
  <c r="E387" i="10"/>
  <c r="B388" i="10"/>
  <c r="I388" i="10" s="1"/>
  <c r="E388" i="10"/>
  <c r="B389" i="10"/>
  <c r="I389" i="10" s="1"/>
  <c r="E389" i="10"/>
  <c r="B390" i="10"/>
  <c r="I390" i="10" s="1"/>
  <c r="E390" i="10"/>
  <c r="B391" i="10"/>
  <c r="I391" i="10" s="1"/>
  <c r="E391" i="10"/>
  <c r="B392" i="10"/>
  <c r="I392" i="10" s="1"/>
  <c r="E392" i="10"/>
  <c r="B393" i="10"/>
  <c r="I393" i="10" s="1"/>
  <c r="E393" i="10"/>
  <c r="B394" i="10"/>
  <c r="I394" i="10" s="1"/>
  <c r="E394" i="10"/>
  <c r="B395" i="10"/>
  <c r="I395" i="10" s="1"/>
  <c r="E395" i="10"/>
  <c r="B396" i="10"/>
  <c r="I396" i="10" s="1"/>
  <c r="E396" i="10"/>
  <c r="B397" i="10"/>
  <c r="I397" i="10" s="1"/>
  <c r="E397" i="10"/>
  <c r="B398" i="10"/>
  <c r="I398" i="10" s="1"/>
  <c r="E398" i="10"/>
  <c r="B399" i="10"/>
  <c r="I399" i="10" s="1"/>
  <c r="E399" i="10"/>
  <c r="B400" i="10"/>
  <c r="I400" i="10" s="1"/>
  <c r="E400" i="10"/>
  <c r="B401" i="10"/>
  <c r="I401" i="10" s="1"/>
  <c r="E401" i="10"/>
  <c r="B402" i="10"/>
  <c r="I402" i="10" s="1"/>
  <c r="E402" i="10"/>
  <c r="B403" i="10"/>
  <c r="I403" i="10" s="1"/>
  <c r="E403" i="10"/>
  <c r="B404" i="10"/>
  <c r="I404" i="10" s="1"/>
  <c r="E404" i="10"/>
  <c r="B405" i="10"/>
  <c r="I405" i="10" s="1"/>
  <c r="E405" i="10"/>
  <c r="B406" i="10"/>
  <c r="I406" i="10" s="1"/>
  <c r="E406" i="10"/>
  <c r="B407" i="10"/>
  <c r="I407" i="10" s="1"/>
  <c r="E407" i="10"/>
  <c r="B408" i="10"/>
  <c r="I408" i="10" s="1"/>
  <c r="E408" i="10"/>
  <c r="B409" i="10"/>
  <c r="I409" i="10" s="1"/>
  <c r="E409" i="10"/>
  <c r="B410" i="10"/>
  <c r="I410" i="10" s="1"/>
  <c r="E410" i="10"/>
  <c r="B411" i="10"/>
  <c r="I411" i="10" s="1"/>
  <c r="E411" i="10"/>
  <c r="B412" i="10"/>
  <c r="I412" i="10" s="1"/>
  <c r="E412" i="10"/>
  <c r="B413" i="10"/>
  <c r="I413" i="10" s="1"/>
  <c r="E413" i="10"/>
  <c r="B414" i="10"/>
  <c r="I414" i="10" s="1"/>
  <c r="E414" i="10"/>
  <c r="B415" i="10"/>
  <c r="I415" i="10" s="1"/>
  <c r="E415" i="10"/>
  <c r="B416" i="10"/>
  <c r="I416" i="10" s="1"/>
  <c r="E416" i="10"/>
  <c r="B417" i="10"/>
  <c r="I417" i="10" s="1"/>
  <c r="E417" i="10"/>
  <c r="B418" i="10"/>
  <c r="I418" i="10" s="1"/>
  <c r="E418" i="10"/>
  <c r="B419" i="10"/>
  <c r="I419" i="10" s="1"/>
  <c r="E419" i="10"/>
  <c r="B420" i="10"/>
  <c r="I420" i="10" s="1"/>
  <c r="E420" i="10"/>
  <c r="B421" i="10"/>
  <c r="I421" i="10" s="1"/>
  <c r="E421" i="10"/>
  <c r="B422" i="10"/>
  <c r="I422" i="10" s="1"/>
  <c r="E422" i="10"/>
  <c r="B423" i="10"/>
  <c r="I423" i="10" s="1"/>
  <c r="E423" i="10"/>
  <c r="B424" i="10"/>
  <c r="I424" i="10" s="1"/>
  <c r="E424" i="10"/>
  <c r="B425" i="10"/>
  <c r="I425" i="10" s="1"/>
  <c r="E425" i="10"/>
  <c r="B426" i="10"/>
  <c r="I426" i="10" s="1"/>
  <c r="E426" i="10"/>
  <c r="B427" i="10"/>
  <c r="I427" i="10" s="1"/>
  <c r="E427" i="10"/>
  <c r="B428" i="10"/>
  <c r="I428" i="10" s="1"/>
  <c r="E428" i="10"/>
  <c r="B429" i="10"/>
  <c r="I429" i="10" s="1"/>
  <c r="E429" i="10"/>
  <c r="B430" i="10"/>
  <c r="I430" i="10" s="1"/>
  <c r="E430" i="10"/>
  <c r="B431" i="10"/>
  <c r="I431" i="10" s="1"/>
  <c r="E431" i="10"/>
  <c r="B432" i="10"/>
  <c r="I432" i="10" s="1"/>
  <c r="E432" i="10"/>
  <c r="B433" i="10"/>
  <c r="I433" i="10" s="1"/>
  <c r="E433" i="10"/>
  <c r="B434" i="10"/>
  <c r="I434" i="10" s="1"/>
  <c r="E434" i="10"/>
  <c r="B435" i="10"/>
  <c r="I435" i="10" s="1"/>
  <c r="E435" i="10"/>
  <c r="B436" i="10"/>
  <c r="I436" i="10" s="1"/>
  <c r="E436" i="10"/>
  <c r="B437" i="10"/>
  <c r="I437" i="10" s="1"/>
  <c r="E437" i="10"/>
  <c r="B438" i="10"/>
  <c r="I438" i="10" s="1"/>
  <c r="E438" i="10"/>
  <c r="B439" i="10"/>
  <c r="I439" i="10" s="1"/>
  <c r="E439" i="10"/>
  <c r="B440" i="10"/>
  <c r="I440" i="10" s="1"/>
  <c r="E440" i="10"/>
  <c r="B441" i="10"/>
  <c r="I441" i="10" s="1"/>
  <c r="E441" i="10"/>
  <c r="B442" i="10"/>
  <c r="I442" i="10" s="1"/>
  <c r="E442" i="10"/>
  <c r="B443" i="10"/>
  <c r="I443" i="10" s="1"/>
  <c r="E443" i="10"/>
  <c r="B444" i="10"/>
  <c r="I444" i="10" s="1"/>
  <c r="E444" i="10"/>
  <c r="B445" i="10"/>
  <c r="I445" i="10" s="1"/>
  <c r="E445" i="10"/>
  <c r="B446" i="10"/>
  <c r="I446" i="10" s="1"/>
  <c r="E446" i="10"/>
  <c r="B447" i="10"/>
  <c r="I447" i="10" s="1"/>
  <c r="E447" i="10"/>
  <c r="B448" i="10"/>
  <c r="I448" i="10" s="1"/>
  <c r="E448" i="10"/>
  <c r="B449" i="10"/>
  <c r="I449" i="10" s="1"/>
  <c r="E449" i="10"/>
  <c r="B450" i="10"/>
  <c r="I450" i="10" s="1"/>
  <c r="E450" i="10"/>
  <c r="B451" i="10"/>
  <c r="I451" i="10" s="1"/>
  <c r="E451" i="10"/>
  <c r="B452" i="10"/>
  <c r="I452" i="10" s="1"/>
  <c r="E452" i="10"/>
  <c r="B453" i="10"/>
  <c r="I453" i="10" s="1"/>
  <c r="E453" i="10"/>
  <c r="B454" i="10"/>
  <c r="I454" i="10" s="1"/>
  <c r="E454" i="10"/>
  <c r="B455" i="10"/>
  <c r="I455" i="10" s="1"/>
  <c r="E455" i="10"/>
  <c r="B456" i="10"/>
  <c r="I456" i="10" s="1"/>
  <c r="E456" i="10"/>
  <c r="B457" i="10"/>
  <c r="I457" i="10" s="1"/>
  <c r="E457" i="10"/>
  <c r="B458" i="10"/>
  <c r="I458" i="10" s="1"/>
  <c r="E458" i="10"/>
  <c r="B459" i="10"/>
  <c r="I459" i="10" s="1"/>
  <c r="E459" i="10"/>
  <c r="B460" i="10"/>
  <c r="I460" i="10" s="1"/>
  <c r="E460" i="10"/>
  <c r="B461" i="10"/>
  <c r="I461" i="10" s="1"/>
  <c r="E461" i="10"/>
  <c r="B462" i="10"/>
  <c r="I462" i="10" s="1"/>
  <c r="E462" i="10"/>
  <c r="B463" i="10"/>
  <c r="I463" i="10" s="1"/>
  <c r="E463" i="10"/>
  <c r="B464" i="10"/>
  <c r="I464" i="10" s="1"/>
  <c r="E464" i="10"/>
  <c r="B465" i="10"/>
  <c r="I465" i="10" s="1"/>
  <c r="E465" i="10"/>
  <c r="B466" i="10"/>
  <c r="I466" i="10" s="1"/>
  <c r="E466" i="10"/>
  <c r="B467" i="10"/>
  <c r="I467" i="10" s="1"/>
  <c r="E467" i="10"/>
  <c r="B468" i="10"/>
  <c r="I468" i="10" s="1"/>
  <c r="E468" i="10"/>
  <c r="B469" i="10"/>
  <c r="I469" i="10" s="1"/>
  <c r="E469" i="10"/>
  <c r="B470" i="10"/>
  <c r="I470" i="10" s="1"/>
  <c r="E470" i="10"/>
  <c r="B471" i="10"/>
  <c r="I471" i="10" s="1"/>
  <c r="E471" i="10"/>
  <c r="B472" i="10"/>
  <c r="I472" i="10" s="1"/>
  <c r="E472" i="10"/>
  <c r="B473" i="10"/>
  <c r="I473" i="10" s="1"/>
  <c r="E473" i="10"/>
  <c r="B474" i="10"/>
  <c r="I474" i="10" s="1"/>
  <c r="E474" i="10"/>
  <c r="B475" i="10"/>
  <c r="I475" i="10" s="1"/>
  <c r="E475" i="10"/>
  <c r="B476" i="10"/>
  <c r="I476" i="10" s="1"/>
  <c r="E476" i="10"/>
  <c r="B477" i="10"/>
  <c r="I477" i="10" s="1"/>
  <c r="E477" i="10"/>
  <c r="B478" i="10"/>
  <c r="I478" i="10" s="1"/>
  <c r="E478" i="10"/>
  <c r="B479" i="10"/>
  <c r="I479" i="10" s="1"/>
  <c r="E479" i="10"/>
  <c r="B480" i="10"/>
  <c r="I480" i="10" s="1"/>
  <c r="E480" i="10"/>
  <c r="B481" i="10"/>
  <c r="I481" i="10" s="1"/>
  <c r="E481" i="10"/>
  <c r="B482" i="10"/>
  <c r="I482" i="10" s="1"/>
  <c r="E482" i="10"/>
  <c r="B483" i="10"/>
  <c r="I483" i="10" s="1"/>
  <c r="E483" i="10"/>
  <c r="B484" i="10"/>
  <c r="I484" i="10" s="1"/>
  <c r="E484" i="10"/>
  <c r="B485" i="10"/>
  <c r="I485" i="10" s="1"/>
  <c r="E485" i="10"/>
  <c r="B486" i="10"/>
  <c r="I486" i="10" s="1"/>
  <c r="E486" i="10"/>
  <c r="B487" i="10"/>
  <c r="I487" i="10" s="1"/>
  <c r="E487" i="10"/>
  <c r="B488" i="10"/>
  <c r="I488" i="10" s="1"/>
  <c r="E488" i="10"/>
  <c r="B489" i="10"/>
  <c r="I489" i="10" s="1"/>
  <c r="E489" i="10"/>
  <c r="B490" i="10"/>
  <c r="I490" i="10" s="1"/>
  <c r="E490" i="10"/>
  <c r="B491" i="10"/>
  <c r="I491" i="10" s="1"/>
  <c r="E491" i="10"/>
  <c r="B492" i="10"/>
  <c r="I492" i="10" s="1"/>
  <c r="E492" i="10"/>
  <c r="B493" i="10"/>
  <c r="I493" i="10" s="1"/>
  <c r="E493" i="10"/>
  <c r="B494" i="10"/>
  <c r="I494" i="10" s="1"/>
  <c r="E494" i="10"/>
  <c r="B495" i="10"/>
  <c r="I495" i="10" s="1"/>
  <c r="E495" i="10"/>
  <c r="B496" i="10"/>
  <c r="I496" i="10" s="1"/>
  <c r="E496" i="10"/>
  <c r="B497" i="10"/>
  <c r="I497" i="10" s="1"/>
  <c r="E497" i="10"/>
  <c r="B498" i="10"/>
  <c r="I498" i="10" s="1"/>
  <c r="E498" i="10"/>
  <c r="B499" i="10"/>
  <c r="I499" i="10" s="1"/>
  <c r="E499" i="10"/>
  <c r="B500" i="10"/>
  <c r="I500" i="10" s="1"/>
  <c r="E500" i="10"/>
  <c r="B501" i="10"/>
  <c r="I501" i="10" s="1"/>
  <c r="E501" i="10"/>
  <c r="B502" i="10"/>
  <c r="I502" i="10" s="1"/>
  <c r="E502" i="10"/>
  <c r="B503" i="10"/>
  <c r="I503" i="10" s="1"/>
  <c r="E503" i="10"/>
  <c r="B504" i="10"/>
  <c r="I504" i="10" s="1"/>
  <c r="E504" i="10"/>
  <c r="B505" i="10"/>
  <c r="I505" i="10" s="1"/>
  <c r="E505" i="10"/>
  <c r="B506" i="10"/>
  <c r="E506" i="10"/>
  <c r="B507" i="10"/>
  <c r="I507" i="10" s="1"/>
  <c r="E507" i="10"/>
  <c r="B508" i="10"/>
  <c r="I508" i="10" s="1"/>
  <c r="E508" i="10"/>
  <c r="B509" i="10"/>
  <c r="I509" i="10" s="1"/>
  <c r="E509" i="10"/>
  <c r="B510" i="10"/>
  <c r="I510" i="10" s="1"/>
  <c r="E510" i="10"/>
  <c r="B511" i="10"/>
  <c r="I511" i="10" s="1"/>
  <c r="E511" i="10"/>
  <c r="B512" i="10"/>
  <c r="I512" i="10" s="1"/>
  <c r="E512" i="10"/>
  <c r="B513" i="10"/>
  <c r="I513" i="10" s="1"/>
  <c r="E513" i="10"/>
  <c r="B514" i="10"/>
  <c r="I514" i="10" s="1"/>
  <c r="E514" i="10"/>
  <c r="B515" i="10"/>
  <c r="I515" i="10" s="1"/>
  <c r="E515" i="10"/>
  <c r="B516" i="10"/>
  <c r="I516" i="10" s="1"/>
  <c r="E516" i="10"/>
  <c r="B517" i="10"/>
  <c r="I517" i="10" s="1"/>
  <c r="E517" i="10"/>
  <c r="B518" i="10"/>
  <c r="I518" i="10" s="1"/>
  <c r="E518" i="10"/>
  <c r="B519" i="10"/>
  <c r="I519" i="10" s="1"/>
  <c r="E519" i="10"/>
  <c r="B520" i="10"/>
  <c r="I520" i="10" s="1"/>
  <c r="E520" i="10"/>
  <c r="B521" i="10"/>
  <c r="I521" i="10" s="1"/>
  <c r="E521" i="10"/>
  <c r="B522" i="10"/>
  <c r="I522" i="10" s="1"/>
  <c r="E522" i="10"/>
  <c r="B523" i="10"/>
  <c r="I523" i="10" s="1"/>
  <c r="E523" i="10"/>
  <c r="B524" i="10"/>
  <c r="I524" i="10" s="1"/>
  <c r="E524" i="10"/>
  <c r="B525" i="10"/>
  <c r="I525" i="10" s="1"/>
  <c r="E525" i="10"/>
  <c r="B526" i="10"/>
  <c r="I526" i="10" s="1"/>
  <c r="E526" i="10"/>
  <c r="B527" i="10"/>
  <c r="I527" i="10" s="1"/>
  <c r="E527" i="10"/>
  <c r="B528" i="10"/>
  <c r="I528" i="10" s="1"/>
  <c r="E528" i="10"/>
  <c r="B529" i="10"/>
  <c r="I529" i="10" s="1"/>
  <c r="E529" i="10"/>
  <c r="B530" i="10"/>
  <c r="I530" i="10" s="1"/>
  <c r="E530" i="10"/>
  <c r="B531" i="10"/>
  <c r="I531" i="10" s="1"/>
  <c r="E531" i="10"/>
  <c r="B532" i="10"/>
  <c r="I532" i="10" s="1"/>
  <c r="E532" i="10"/>
  <c r="B533" i="10"/>
  <c r="I533" i="10" s="1"/>
  <c r="E533" i="10"/>
  <c r="B534" i="10"/>
  <c r="I534" i="10" s="1"/>
  <c r="E534" i="10"/>
  <c r="B535" i="10"/>
  <c r="I535" i="10" s="1"/>
  <c r="E535" i="10"/>
  <c r="B536" i="10"/>
  <c r="I536" i="10" s="1"/>
  <c r="E536" i="10"/>
  <c r="B537" i="10"/>
  <c r="I537" i="10" s="1"/>
  <c r="E537" i="10"/>
  <c r="B538" i="10"/>
  <c r="I538" i="10" s="1"/>
  <c r="E538" i="10"/>
  <c r="B539" i="10"/>
  <c r="I539" i="10" s="1"/>
  <c r="E539" i="10"/>
  <c r="B540" i="10"/>
  <c r="I540" i="10" s="1"/>
  <c r="E540" i="10"/>
  <c r="B541" i="10"/>
  <c r="I541" i="10" s="1"/>
  <c r="E541" i="10"/>
  <c r="B542" i="10"/>
  <c r="I542" i="10" s="1"/>
  <c r="E542" i="10"/>
  <c r="B543" i="10"/>
  <c r="I543" i="10" s="1"/>
  <c r="E543" i="10"/>
  <c r="B544" i="10"/>
  <c r="I544" i="10" s="1"/>
  <c r="E544" i="10"/>
  <c r="B545" i="10"/>
  <c r="I545" i="10" s="1"/>
  <c r="E545" i="10"/>
  <c r="B546" i="10"/>
  <c r="I546" i="10" s="1"/>
  <c r="E546" i="10"/>
  <c r="B547" i="10"/>
  <c r="I547" i="10" s="1"/>
  <c r="E547" i="10"/>
  <c r="B548" i="10"/>
  <c r="I548" i="10" s="1"/>
  <c r="E548" i="10"/>
  <c r="B549" i="10"/>
  <c r="I549" i="10" s="1"/>
  <c r="E549" i="10"/>
  <c r="B550" i="10"/>
  <c r="I550" i="10" s="1"/>
  <c r="E550" i="10"/>
  <c r="B551" i="10"/>
  <c r="I551" i="10" s="1"/>
  <c r="E551" i="10"/>
  <c r="B552" i="10"/>
  <c r="I552" i="10" s="1"/>
  <c r="E552" i="10"/>
  <c r="B553" i="10"/>
  <c r="I553" i="10" s="1"/>
  <c r="E553" i="10"/>
  <c r="B554" i="10"/>
  <c r="I554" i="10" s="1"/>
  <c r="E554" i="10"/>
  <c r="B555" i="10"/>
  <c r="I555" i="10" s="1"/>
  <c r="E555" i="10"/>
  <c r="B556" i="10"/>
  <c r="I556" i="10" s="1"/>
  <c r="E556" i="10"/>
  <c r="B557" i="10"/>
  <c r="I557" i="10" s="1"/>
  <c r="E557" i="10"/>
  <c r="B558" i="10"/>
  <c r="I558" i="10" s="1"/>
  <c r="E558" i="10"/>
  <c r="B559" i="10"/>
  <c r="I559" i="10" s="1"/>
  <c r="E559" i="10"/>
  <c r="B560" i="10"/>
  <c r="I560" i="10" s="1"/>
  <c r="E560" i="10"/>
  <c r="B561" i="10"/>
  <c r="I561" i="10" s="1"/>
  <c r="E561" i="10"/>
  <c r="B562" i="10"/>
  <c r="I562" i="10" s="1"/>
  <c r="E562" i="10"/>
  <c r="B563" i="10"/>
  <c r="I563" i="10" s="1"/>
  <c r="E563" i="10"/>
  <c r="B564" i="10"/>
  <c r="I564" i="10" s="1"/>
  <c r="E564" i="10"/>
  <c r="B565" i="10"/>
  <c r="I565" i="10" s="1"/>
  <c r="E565" i="10"/>
  <c r="B566" i="10"/>
  <c r="I566" i="10" s="1"/>
  <c r="E566" i="10"/>
  <c r="B567" i="10"/>
  <c r="I567" i="10" s="1"/>
  <c r="E567" i="10"/>
  <c r="B568" i="10"/>
  <c r="I568" i="10" s="1"/>
  <c r="E568" i="10"/>
  <c r="B569" i="10"/>
  <c r="I569" i="10" s="1"/>
  <c r="E569" i="10"/>
  <c r="B570" i="10"/>
  <c r="I570" i="10" s="1"/>
  <c r="E570" i="10"/>
  <c r="B571" i="10"/>
  <c r="I571" i="10" s="1"/>
  <c r="E571" i="10"/>
  <c r="B572" i="10"/>
  <c r="I572" i="10" s="1"/>
  <c r="E572" i="10"/>
  <c r="B573" i="10"/>
  <c r="I573" i="10" s="1"/>
  <c r="E573" i="10"/>
  <c r="B574" i="10"/>
  <c r="I574" i="10" s="1"/>
  <c r="E574" i="10"/>
  <c r="B575" i="10"/>
  <c r="I575" i="10" s="1"/>
  <c r="E575" i="10"/>
  <c r="B576" i="10"/>
  <c r="I576" i="10" s="1"/>
  <c r="E576" i="10"/>
  <c r="B577" i="10"/>
  <c r="I577" i="10" s="1"/>
  <c r="E577" i="10"/>
  <c r="B578" i="10"/>
  <c r="I578" i="10" s="1"/>
  <c r="E578" i="10"/>
  <c r="B579" i="10"/>
  <c r="I579" i="10" s="1"/>
  <c r="E579" i="10"/>
  <c r="B580" i="10"/>
  <c r="I580" i="10" s="1"/>
  <c r="E580" i="10"/>
  <c r="B581" i="10"/>
  <c r="I581" i="10" s="1"/>
  <c r="E581" i="10"/>
  <c r="B582" i="10"/>
  <c r="I582" i="10" s="1"/>
  <c r="E582" i="10"/>
  <c r="B583" i="10"/>
  <c r="I583" i="10" s="1"/>
  <c r="E583" i="10"/>
  <c r="B584" i="10"/>
  <c r="I584" i="10" s="1"/>
  <c r="E584" i="10"/>
  <c r="B585" i="10"/>
  <c r="I585" i="10" s="1"/>
  <c r="E585" i="10"/>
  <c r="B586" i="10"/>
  <c r="I586" i="10" s="1"/>
  <c r="E586" i="10"/>
  <c r="B587" i="10"/>
  <c r="I587" i="10" s="1"/>
  <c r="E587" i="10"/>
  <c r="B588" i="10"/>
  <c r="I588" i="10" s="1"/>
  <c r="E588" i="10"/>
  <c r="B589" i="10"/>
  <c r="I589" i="10" s="1"/>
  <c r="E589" i="10"/>
  <c r="B590" i="10"/>
  <c r="I590" i="10" s="1"/>
  <c r="E590" i="10"/>
  <c r="B591" i="10"/>
  <c r="I591" i="10" s="1"/>
  <c r="E591" i="10"/>
  <c r="B592" i="10"/>
  <c r="I592" i="10" s="1"/>
  <c r="E592" i="10"/>
  <c r="B593" i="10"/>
  <c r="I593" i="10" s="1"/>
  <c r="E593" i="10"/>
  <c r="B594" i="10"/>
  <c r="I594" i="10" s="1"/>
  <c r="E594" i="10"/>
  <c r="B595" i="10"/>
  <c r="I595" i="10" s="1"/>
  <c r="E595" i="10"/>
  <c r="B596" i="10"/>
  <c r="I596" i="10" s="1"/>
  <c r="E596" i="10"/>
  <c r="B597" i="10"/>
  <c r="I597" i="10" s="1"/>
  <c r="E597" i="10"/>
  <c r="B598" i="10"/>
  <c r="I598" i="10" s="1"/>
  <c r="E598" i="10"/>
  <c r="B599" i="10"/>
  <c r="I599" i="10" s="1"/>
  <c r="E599" i="10"/>
  <c r="B600" i="10"/>
  <c r="I600" i="10" s="1"/>
  <c r="E600" i="10"/>
  <c r="B601" i="10"/>
  <c r="I601" i="10" s="1"/>
  <c r="E601" i="10"/>
  <c r="B602" i="10"/>
  <c r="I602" i="10" s="1"/>
  <c r="E602" i="10"/>
  <c r="B603" i="10"/>
  <c r="I603" i="10" s="1"/>
  <c r="E603" i="10"/>
  <c r="B604" i="10"/>
  <c r="I604" i="10" s="1"/>
  <c r="E604" i="10"/>
  <c r="B605" i="10"/>
  <c r="I605" i="10" s="1"/>
  <c r="E605" i="10"/>
  <c r="B606" i="10"/>
  <c r="I606" i="10" s="1"/>
  <c r="E606" i="10"/>
  <c r="B607" i="10"/>
  <c r="I607" i="10" s="1"/>
  <c r="E607" i="10"/>
  <c r="B608" i="10"/>
  <c r="I608" i="10" s="1"/>
  <c r="E608" i="10"/>
  <c r="B609" i="10"/>
  <c r="I609" i="10" s="1"/>
  <c r="E609" i="10"/>
  <c r="B610" i="10"/>
  <c r="I610" i="10" s="1"/>
  <c r="E610" i="10"/>
  <c r="B611" i="10"/>
  <c r="I611" i="10" s="1"/>
  <c r="E611" i="10"/>
  <c r="B612" i="10"/>
  <c r="I612" i="10" s="1"/>
  <c r="E612" i="10"/>
  <c r="B613" i="10"/>
  <c r="I613" i="10" s="1"/>
  <c r="E613" i="10"/>
  <c r="B614" i="10"/>
  <c r="I614" i="10" s="1"/>
  <c r="E614" i="10"/>
  <c r="B615" i="10"/>
  <c r="I615" i="10" s="1"/>
  <c r="E615" i="10"/>
  <c r="B616" i="10"/>
  <c r="I616" i="10" s="1"/>
  <c r="E616" i="10"/>
  <c r="B617" i="10"/>
  <c r="I617" i="10" s="1"/>
  <c r="E617" i="10"/>
  <c r="B618" i="10"/>
  <c r="I618" i="10" s="1"/>
  <c r="E618" i="10"/>
  <c r="B619" i="10"/>
  <c r="I619" i="10" s="1"/>
  <c r="E619" i="10"/>
  <c r="B620" i="10"/>
  <c r="I620" i="10" s="1"/>
  <c r="E620" i="10"/>
  <c r="B621" i="10"/>
  <c r="I621" i="10" s="1"/>
  <c r="E621" i="10"/>
  <c r="B622" i="10"/>
  <c r="I622" i="10" s="1"/>
  <c r="E622" i="10"/>
  <c r="B623" i="10"/>
  <c r="I623" i="10" s="1"/>
  <c r="E623" i="10"/>
  <c r="B624" i="10"/>
  <c r="I624" i="10" s="1"/>
  <c r="E624" i="10"/>
  <c r="B625" i="10"/>
  <c r="I625" i="10" s="1"/>
  <c r="E625" i="10"/>
  <c r="B626" i="10"/>
  <c r="I626" i="10" s="1"/>
  <c r="E626" i="10"/>
  <c r="B627" i="10"/>
  <c r="I627" i="10" s="1"/>
  <c r="E627" i="10"/>
  <c r="B628" i="10"/>
  <c r="I628" i="10" s="1"/>
  <c r="E628" i="10"/>
  <c r="B629" i="10"/>
  <c r="I629" i="10" s="1"/>
  <c r="E629" i="10"/>
  <c r="B630" i="10"/>
  <c r="I630" i="10" s="1"/>
  <c r="E630" i="10"/>
  <c r="B631" i="10"/>
  <c r="I631" i="10" s="1"/>
  <c r="E631" i="10"/>
  <c r="B632" i="10"/>
  <c r="I632" i="10" s="1"/>
  <c r="E632" i="10"/>
  <c r="B633" i="10"/>
  <c r="I633" i="10" s="1"/>
  <c r="E633" i="10"/>
  <c r="B634" i="10"/>
  <c r="I634" i="10" s="1"/>
  <c r="E634" i="10"/>
  <c r="B635" i="10"/>
  <c r="I635" i="10" s="1"/>
  <c r="E635" i="10"/>
  <c r="B636" i="10"/>
  <c r="I636" i="10" s="1"/>
  <c r="E636" i="10"/>
  <c r="B637" i="10"/>
  <c r="I637" i="10" s="1"/>
  <c r="E637" i="10"/>
  <c r="B638" i="10"/>
  <c r="I638" i="10" s="1"/>
  <c r="E638" i="10"/>
  <c r="B639" i="10"/>
  <c r="I639" i="10" s="1"/>
  <c r="E639" i="10"/>
  <c r="B640" i="10"/>
  <c r="I640" i="10" s="1"/>
  <c r="E640" i="10"/>
  <c r="B641" i="10"/>
  <c r="I641" i="10" s="1"/>
  <c r="E641" i="10"/>
  <c r="B642" i="10"/>
  <c r="I642" i="10" s="1"/>
  <c r="E642" i="10"/>
  <c r="B643" i="10"/>
  <c r="I643" i="10" s="1"/>
  <c r="E643" i="10"/>
  <c r="B644" i="10"/>
  <c r="I644" i="10" s="1"/>
  <c r="E644" i="10"/>
  <c r="B645" i="10"/>
  <c r="I645" i="10" s="1"/>
  <c r="E645" i="10"/>
  <c r="B646" i="10"/>
  <c r="I646" i="10" s="1"/>
  <c r="E646" i="10"/>
  <c r="B647" i="10"/>
  <c r="I647" i="10" s="1"/>
  <c r="E647" i="10"/>
  <c r="B648" i="10"/>
  <c r="I648" i="10" s="1"/>
  <c r="E648" i="10"/>
  <c r="B649" i="10"/>
  <c r="I649" i="10" s="1"/>
  <c r="E649" i="10"/>
  <c r="B650" i="10"/>
  <c r="I650" i="10" s="1"/>
  <c r="E650" i="10"/>
  <c r="B651" i="10"/>
  <c r="I651" i="10" s="1"/>
  <c r="E651" i="10"/>
  <c r="B652" i="10"/>
  <c r="I652" i="10" s="1"/>
  <c r="E652" i="10"/>
  <c r="B653" i="10"/>
  <c r="I653" i="10" s="1"/>
  <c r="E653" i="10"/>
  <c r="B654" i="10"/>
  <c r="I654" i="10" s="1"/>
  <c r="E654" i="10"/>
  <c r="B655" i="10"/>
  <c r="I655" i="10" s="1"/>
  <c r="E655" i="10"/>
  <c r="B656" i="10"/>
  <c r="I656" i="10" s="1"/>
  <c r="E656" i="10"/>
  <c r="B657" i="10"/>
  <c r="I657" i="10" s="1"/>
  <c r="E657" i="10"/>
  <c r="B658" i="10"/>
  <c r="I658" i="10" s="1"/>
  <c r="E658" i="10"/>
  <c r="B659" i="10"/>
  <c r="I659" i="10" s="1"/>
  <c r="E659" i="10"/>
  <c r="B660" i="10"/>
  <c r="I660" i="10" s="1"/>
  <c r="E660" i="10"/>
  <c r="B661" i="10"/>
  <c r="I661" i="10" s="1"/>
  <c r="E661" i="10"/>
  <c r="B662" i="10"/>
  <c r="I662" i="10" s="1"/>
  <c r="E662" i="10"/>
  <c r="B663" i="10"/>
  <c r="I663" i="10" s="1"/>
  <c r="E663" i="10"/>
  <c r="B664" i="10"/>
  <c r="I664" i="10" s="1"/>
  <c r="E664" i="10"/>
  <c r="B665" i="10"/>
  <c r="I665" i="10" s="1"/>
  <c r="E665" i="10"/>
  <c r="B666" i="10"/>
  <c r="I666" i="10" s="1"/>
  <c r="E666" i="10"/>
  <c r="B667" i="10"/>
  <c r="I667" i="10" s="1"/>
  <c r="E667" i="10"/>
  <c r="B668" i="10"/>
  <c r="I668" i="10" s="1"/>
  <c r="E668" i="10"/>
  <c r="B669" i="10"/>
  <c r="I669" i="10" s="1"/>
  <c r="E669" i="10"/>
  <c r="B670" i="10"/>
  <c r="I670" i="10" s="1"/>
  <c r="E670" i="10"/>
  <c r="B671" i="10"/>
  <c r="I671" i="10" s="1"/>
  <c r="E671" i="10"/>
  <c r="B672" i="10"/>
  <c r="I672" i="10" s="1"/>
  <c r="E672" i="10"/>
  <c r="B673" i="10"/>
  <c r="I673" i="10" s="1"/>
  <c r="E673" i="10"/>
  <c r="B674" i="10"/>
  <c r="I674" i="10" s="1"/>
  <c r="E674" i="10"/>
  <c r="B675" i="10"/>
  <c r="I675" i="10" s="1"/>
  <c r="E675" i="10"/>
  <c r="B676" i="10"/>
  <c r="I676" i="10" s="1"/>
  <c r="E676" i="10"/>
  <c r="B677" i="10"/>
  <c r="I677" i="10" s="1"/>
  <c r="E677" i="10"/>
  <c r="B678" i="10"/>
  <c r="I678" i="10" s="1"/>
  <c r="E678" i="10"/>
  <c r="B679" i="10"/>
  <c r="I679" i="10" s="1"/>
  <c r="E679" i="10"/>
  <c r="B680" i="10"/>
  <c r="I680" i="10" s="1"/>
  <c r="E680" i="10"/>
  <c r="B681" i="10"/>
  <c r="I681" i="10" s="1"/>
  <c r="E681" i="10"/>
  <c r="B682" i="10"/>
  <c r="I682" i="10" s="1"/>
  <c r="E682" i="10"/>
  <c r="B683" i="10"/>
  <c r="I683" i="10" s="1"/>
  <c r="E683" i="10"/>
  <c r="B684" i="10"/>
  <c r="I684" i="10" s="1"/>
  <c r="E684" i="10"/>
  <c r="B685" i="10"/>
  <c r="I685" i="10" s="1"/>
  <c r="E685" i="10"/>
  <c r="B686" i="10"/>
  <c r="I686" i="10" s="1"/>
  <c r="E686" i="10"/>
  <c r="B687" i="10"/>
  <c r="I687" i="10" s="1"/>
  <c r="E687" i="10"/>
  <c r="B688" i="10"/>
  <c r="I688" i="10" s="1"/>
  <c r="E688" i="10"/>
  <c r="B689" i="10"/>
  <c r="I689" i="10" s="1"/>
  <c r="E689" i="10"/>
  <c r="B690" i="10"/>
  <c r="I690" i="10" s="1"/>
  <c r="E690" i="10"/>
  <c r="B691" i="10"/>
  <c r="I691" i="10" s="1"/>
  <c r="E691" i="10"/>
  <c r="B692" i="10"/>
  <c r="I692" i="10" s="1"/>
  <c r="E692" i="10"/>
  <c r="B693" i="10"/>
  <c r="I693" i="10" s="1"/>
  <c r="E693" i="10"/>
  <c r="B694" i="10"/>
  <c r="I694" i="10" s="1"/>
  <c r="E694" i="10"/>
  <c r="B695" i="10"/>
  <c r="I695" i="10" s="1"/>
  <c r="E695" i="10"/>
  <c r="B696" i="10"/>
  <c r="I696" i="10" s="1"/>
  <c r="E696" i="10"/>
  <c r="B697" i="10"/>
  <c r="I697" i="10" s="1"/>
  <c r="E697" i="10"/>
  <c r="B698" i="10"/>
  <c r="I698" i="10" s="1"/>
  <c r="E698" i="10"/>
  <c r="B699" i="10"/>
  <c r="I699" i="10" s="1"/>
  <c r="E699" i="10"/>
  <c r="B700" i="10"/>
  <c r="I700" i="10" s="1"/>
  <c r="E700" i="10"/>
  <c r="B701" i="10"/>
  <c r="I701" i="10" s="1"/>
  <c r="E701" i="10"/>
  <c r="B702" i="10"/>
  <c r="I702" i="10" s="1"/>
  <c r="E702" i="10"/>
  <c r="B703" i="10"/>
  <c r="I703" i="10" s="1"/>
  <c r="E703" i="10"/>
  <c r="B704" i="10"/>
  <c r="I704" i="10" s="1"/>
  <c r="E704" i="10"/>
  <c r="B705" i="10"/>
  <c r="I705" i="10" s="1"/>
  <c r="E705" i="10"/>
  <c r="B706" i="10"/>
  <c r="I706" i="10" s="1"/>
  <c r="E706" i="10"/>
  <c r="B707" i="10"/>
  <c r="I707" i="10" s="1"/>
  <c r="E707" i="10"/>
  <c r="B708" i="10"/>
  <c r="I708" i="10" s="1"/>
  <c r="E708" i="10"/>
  <c r="B709" i="10"/>
  <c r="I709" i="10" s="1"/>
  <c r="E709" i="10"/>
  <c r="B710" i="10"/>
  <c r="I710" i="10" s="1"/>
  <c r="E710" i="10"/>
  <c r="B711" i="10"/>
  <c r="I711" i="10" s="1"/>
  <c r="E711" i="10"/>
  <c r="B712" i="10"/>
  <c r="I712" i="10" s="1"/>
  <c r="E712" i="10"/>
  <c r="B713" i="10"/>
  <c r="I713" i="10" s="1"/>
  <c r="E713" i="10"/>
  <c r="B714" i="10"/>
  <c r="I714" i="10" s="1"/>
  <c r="E714" i="10"/>
  <c r="B715" i="10"/>
  <c r="I715" i="10" s="1"/>
  <c r="E715" i="10"/>
  <c r="B716" i="10"/>
  <c r="I716" i="10" s="1"/>
  <c r="E716" i="10"/>
  <c r="B717" i="10"/>
  <c r="I717" i="10" s="1"/>
  <c r="E717" i="10"/>
  <c r="B718" i="10"/>
  <c r="I718" i="10" s="1"/>
  <c r="E718" i="10"/>
  <c r="B719" i="10"/>
  <c r="I719" i="10" s="1"/>
  <c r="E719" i="10"/>
  <c r="B720" i="10"/>
  <c r="I720" i="10" s="1"/>
  <c r="E720" i="10"/>
  <c r="B721" i="10"/>
  <c r="I721" i="10" s="1"/>
  <c r="E721" i="10"/>
  <c r="B722" i="10"/>
  <c r="I722" i="10" s="1"/>
  <c r="E722" i="10"/>
  <c r="B723" i="10"/>
  <c r="I723" i="10" s="1"/>
  <c r="E723" i="10"/>
  <c r="B724" i="10"/>
  <c r="I724" i="10" s="1"/>
  <c r="E724" i="10"/>
  <c r="B725" i="10"/>
  <c r="I725" i="10" s="1"/>
  <c r="E725" i="10"/>
  <c r="B726" i="10"/>
  <c r="I726" i="10" s="1"/>
  <c r="E726" i="10"/>
  <c r="B727" i="10"/>
  <c r="I727" i="10" s="1"/>
  <c r="E727" i="10"/>
  <c r="B728" i="10"/>
  <c r="I728" i="10" s="1"/>
  <c r="E728" i="10"/>
  <c r="B729" i="10"/>
  <c r="I729" i="10" s="1"/>
  <c r="E729" i="10"/>
  <c r="B730" i="10"/>
  <c r="I730" i="10" s="1"/>
  <c r="E730" i="10"/>
  <c r="B731" i="10"/>
  <c r="I731" i="10" s="1"/>
  <c r="E731" i="10"/>
  <c r="B732" i="10"/>
  <c r="I732" i="10" s="1"/>
  <c r="E732" i="10"/>
  <c r="B733" i="10"/>
  <c r="I733" i="10" s="1"/>
  <c r="E733" i="10"/>
  <c r="B734" i="10"/>
  <c r="I734" i="10" s="1"/>
  <c r="E734" i="10"/>
  <c r="B735" i="10"/>
  <c r="I735" i="10" s="1"/>
  <c r="E735" i="10"/>
  <c r="B736" i="10"/>
  <c r="I736" i="10" s="1"/>
  <c r="E736" i="10"/>
  <c r="B737" i="10"/>
  <c r="I737" i="10" s="1"/>
  <c r="E737" i="10"/>
  <c r="B738" i="10"/>
  <c r="I738" i="10" s="1"/>
  <c r="E738" i="10"/>
  <c r="B739" i="10"/>
  <c r="I739" i="10" s="1"/>
  <c r="E739" i="10"/>
  <c r="B740" i="10"/>
  <c r="I740" i="10" s="1"/>
  <c r="E740" i="10"/>
  <c r="B741" i="10"/>
  <c r="I741" i="10" s="1"/>
  <c r="E741" i="10"/>
  <c r="B742" i="10"/>
  <c r="I742" i="10" s="1"/>
  <c r="E742" i="10"/>
  <c r="B743" i="10"/>
  <c r="I743" i="10" s="1"/>
  <c r="E743" i="10"/>
  <c r="B744" i="10"/>
  <c r="I744" i="10" s="1"/>
  <c r="E744" i="10"/>
  <c r="B745" i="10"/>
  <c r="I745" i="10" s="1"/>
  <c r="E745" i="10"/>
  <c r="B746" i="10"/>
  <c r="I746" i="10" s="1"/>
  <c r="E746" i="10"/>
  <c r="B747" i="10"/>
  <c r="I747" i="10" s="1"/>
  <c r="E747" i="10"/>
  <c r="B748" i="10"/>
  <c r="I748" i="10" s="1"/>
  <c r="E748" i="10"/>
  <c r="B749" i="10"/>
  <c r="I749" i="10" s="1"/>
  <c r="E749" i="10"/>
  <c r="B750" i="10"/>
  <c r="I750" i="10" s="1"/>
  <c r="E750" i="10"/>
  <c r="B751" i="10"/>
  <c r="I751" i="10" s="1"/>
  <c r="E751" i="10"/>
  <c r="B752" i="10"/>
  <c r="I752" i="10" s="1"/>
  <c r="E752" i="10"/>
  <c r="B753" i="10"/>
  <c r="I753" i="10" s="1"/>
  <c r="E753" i="10"/>
  <c r="B754" i="10"/>
  <c r="I754" i="10" s="1"/>
  <c r="E754" i="10"/>
  <c r="B755" i="10"/>
  <c r="I755" i="10" s="1"/>
  <c r="E755" i="10"/>
  <c r="B756" i="10"/>
  <c r="I756" i="10" s="1"/>
  <c r="E756" i="10"/>
  <c r="B757" i="10"/>
  <c r="I757" i="10" s="1"/>
  <c r="E757" i="10"/>
  <c r="B758" i="10"/>
  <c r="I758" i="10" s="1"/>
  <c r="E758" i="10"/>
  <c r="B759" i="10"/>
  <c r="I759" i="10" s="1"/>
  <c r="E759" i="10"/>
  <c r="B760" i="10"/>
  <c r="I760" i="10" s="1"/>
  <c r="E760" i="10"/>
  <c r="B761" i="10"/>
  <c r="I761" i="10" s="1"/>
  <c r="E761" i="10"/>
  <c r="B762" i="10"/>
  <c r="I762" i="10" s="1"/>
  <c r="E762" i="10"/>
  <c r="B763" i="10"/>
  <c r="I763" i="10" s="1"/>
  <c r="E763" i="10"/>
  <c r="B764" i="10"/>
  <c r="I764" i="10" s="1"/>
  <c r="E764" i="10"/>
  <c r="B765" i="10"/>
  <c r="I765" i="10" s="1"/>
  <c r="E765" i="10"/>
  <c r="B766" i="10"/>
  <c r="I766" i="10" s="1"/>
  <c r="E766" i="10"/>
  <c r="B767" i="10"/>
  <c r="I767" i="10" s="1"/>
  <c r="E767" i="10"/>
  <c r="B768" i="10"/>
  <c r="I768" i="10" s="1"/>
  <c r="E768" i="10"/>
  <c r="B769" i="10"/>
  <c r="I769" i="10" s="1"/>
  <c r="E769" i="10"/>
  <c r="B770" i="10"/>
  <c r="I770" i="10" s="1"/>
  <c r="E770" i="10"/>
  <c r="B771" i="10"/>
  <c r="I771" i="10" s="1"/>
  <c r="E771" i="10"/>
  <c r="B772" i="10"/>
  <c r="I772" i="10" s="1"/>
  <c r="E772" i="10"/>
  <c r="B773" i="10"/>
  <c r="I773" i="10" s="1"/>
  <c r="E773" i="10"/>
  <c r="B774" i="10"/>
  <c r="I774" i="10" s="1"/>
  <c r="E774" i="10"/>
  <c r="B775" i="10"/>
  <c r="I775" i="10" s="1"/>
  <c r="E775" i="10"/>
  <c r="B776" i="10"/>
  <c r="I776" i="10" s="1"/>
  <c r="E776" i="10"/>
  <c r="B777" i="10"/>
  <c r="I777" i="10" s="1"/>
  <c r="E777" i="10"/>
  <c r="B778" i="10"/>
  <c r="I778" i="10" s="1"/>
  <c r="E778" i="10"/>
  <c r="B779" i="10"/>
  <c r="I779" i="10" s="1"/>
  <c r="E779" i="10"/>
  <c r="B780" i="10"/>
  <c r="I780" i="10" s="1"/>
  <c r="E780" i="10"/>
  <c r="B781" i="10"/>
  <c r="I781" i="10" s="1"/>
  <c r="E781" i="10"/>
  <c r="B782" i="10"/>
  <c r="I782" i="10" s="1"/>
  <c r="E782" i="10"/>
  <c r="B783" i="10"/>
  <c r="I783" i="10" s="1"/>
  <c r="E783" i="10"/>
  <c r="B784" i="10"/>
  <c r="I784" i="10" s="1"/>
  <c r="E784" i="10"/>
  <c r="B785" i="10"/>
  <c r="I785" i="10" s="1"/>
  <c r="E785" i="10"/>
  <c r="G785" i="10" s="1"/>
  <c r="B786" i="10"/>
  <c r="I786" i="10" s="1"/>
  <c r="E786" i="10"/>
  <c r="B787" i="10"/>
  <c r="I787" i="10" s="1"/>
  <c r="E787" i="10"/>
  <c r="B788" i="10"/>
  <c r="I788" i="10" s="1"/>
  <c r="E788" i="10"/>
  <c r="B789" i="10"/>
  <c r="I789" i="10" s="1"/>
  <c r="E789" i="10"/>
  <c r="B790" i="10"/>
  <c r="I790" i="10" s="1"/>
  <c r="E790" i="10"/>
  <c r="B791" i="10"/>
  <c r="I791" i="10" s="1"/>
  <c r="E791" i="10"/>
  <c r="B792" i="10"/>
  <c r="I792" i="10" s="1"/>
  <c r="E792" i="10"/>
  <c r="B793" i="10"/>
  <c r="I793" i="10" s="1"/>
  <c r="E793" i="10"/>
  <c r="B794" i="10"/>
  <c r="I794" i="10" s="1"/>
  <c r="E794" i="10"/>
  <c r="B795" i="10"/>
  <c r="I795" i="10" s="1"/>
  <c r="E795" i="10"/>
  <c r="B796" i="10"/>
  <c r="I796" i="10" s="1"/>
  <c r="E796" i="10"/>
  <c r="B797" i="10"/>
  <c r="I797" i="10" s="1"/>
  <c r="E797" i="10"/>
  <c r="B798" i="10"/>
  <c r="I798" i="10" s="1"/>
  <c r="E798" i="10"/>
  <c r="B799" i="10"/>
  <c r="I799" i="10" s="1"/>
  <c r="E799" i="10"/>
  <c r="B800" i="10"/>
  <c r="I800" i="10" s="1"/>
  <c r="E800" i="10"/>
  <c r="B801" i="10"/>
  <c r="I801" i="10" s="1"/>
  <c r="E801" i="10"/>
  <c r="B802" i="10"/>
  <c r="I802" i="10" s="1"/>
  <c r="E802" i="10"/>
  <c r="B803" i="10"/>
  <c r="I803" i="10" s="1"/>
  <c r="E803" i="10"/>
  <c r="B804" i="10"/>
  <c r="I804" i="10" s="1"/>
  <c r="E804" i="10"/>
  <c r="B805" i="10"/>
  <c r="I805" i="10" s="1"/>
  <c r="E805" i="10"/>
  <c r="B806" i="10"/>
  <c r="I806" i="10" s="1"/>
  <c r="E806" i="10"/>
  <c r="B807" i="10"/>
  <c r="I807" i="10" s="1"/>
  <c r="E807" i="10"/>
  <c r="B808" i="10"/>
  <c r="I808" i="10" s="1"/>
  <c r="E808" i="10"/>
  <c r="B809" i="10"/>
  <c r="I809" i="10" s="1"/>
  <c r="E809" i="10"/>
  <c r="B810" i="10"/>
  <c r="I810" i="10" s="1"/>
  <c r="E810" i="10"/>
  <c r="B811" i="10"/>
  <c r="I811" i="10" s="1"/>
  <c r="E811" i="10"/>
  <c r="B812" i="10"/>
  <c r="I812" i="10" s="1"/>
  <c r="E812" i="10"/>
  <c r="B813" i="10"/>
  <c r="I813" i="10" s="1"/>
  <c r="E813" i="10"/>
  <c r="B814" i="10"/>
  <c r="I814" i="10" s="1"/>
  <c r="E814" i="10"/>
  <c r="B815" i="10"/>
  <c r="I815" i="10" s="1"/>
  <c r="E815" i="10"/>
  <c r="B816" i="10"/>
  <c r="I816" i="10" s="1"/>
  <c r="E816" i="10"/>
  <c r="B817" i="10"/>
  <c r="I817" i="10" s="1"/>
  <c r="E817" i="10"/>
  <c r="B818" i="10"/>
  <c r="I818" i="10" s="1"/>
  <c r="E818" i="10"/>
  <c r="B819" i="10"/>
  <c r="I819" i="10" s="1"/>
  <c r="E819" i="10"/>
  <c r="B820" i="10"/>
  <c r="I820" i="10" s="1"/>
  <c r="E820" i="10"/>
  <c r="B821" i="10"/>
  <c r="I821" i="10" s="1"/>
  <c r="E821" i="10"/>
  <c r="B822" i="10"/>
  <c r="I822" i="10" s="1"/>
  <c r="E822" i="10"/>
  <c r="B823" i="10"/>
  <c r="I823" i="10" s="1"/>
  <c r="E823" i="10"/>
  <c r="B824" i="10"/>
  <c r="I824" i="10" s="1"/>
  <c r="E824" i="10"/>
  <c r="B825" i="10"/>
  <c r="I825" i="10" s="1"/>
  <c r="E825" i="10"/>
  <c r="B826" i="10"/>
  <c r="I826" i="10" s="1"/>
  <c r="E826" i="10"/>
  <c r="B827" i="10"/>
  <c r="I827" i="10" s="1"/>
  <c r="E827" i="10"/>
  <c r="B828" i="10"/>
  <c r="I828" i="10" s="1"/>
  <c r="E828" i="10"/>
  <c r="B829" i="10"/>
  <c r="I829" i="10" s="1"/>
  <c r="E829" i="10"/>
  <c r="B830" i="10"/>
  <c r="I830" i="10" s="1"/>
  <c r="E830" i="10"/>
  <c r="B831" i="10"/>
  <c r="I831" i="10" s="1"/>
  <c r="E831" i="10"/>
  <c r="B832" i="10"/>
  <c r="I832" i="10" s="1"/>
  <c r="E832" i="10"/>
  <c r="B833" i="10"/>
  <c r="I833" i="10" s="1"/>
  <c r="E833" i="10"/>
  <c r="B834" i="10"/>
  <c r="I834" i="10" s="1"/>
  <c r="E834" i="10"/>
  <c r="B835" i="10"/>
  <c r="I835" i="10" s="1"/>
  <c r="E835" i="10"/>
  <c r="B836" i="10"/>
  <c r="I836" i="10" s="1"/>
  <c r="E836" i="10"/>
  <c r="B837" i="10"/>
  <c r="I837" i="10" s="1"/>
  <c r="E837" i="10"/>
  <c r="B838" i="10"/>
  <c r="I838" i="10" s="1"/>
  <c r="E838" i="10"/>
  <c r="B839" i="10"/>
  <c r="I839" i="10" s="1"/>
  <c r="E839" i="10"/>
  <c r="B840" i="10"/>
  <c r="I840" i="10" s="1"/>
  <c r="E840" i="10"/>
  <c r="B841" i="10"/>
  <c r="I841" i="10" s="1"/>
  <c r="E841" i="10"/>
  <c r="B842" i="10"/>
  <c r="I842" i="10" s="1"/>
  <c r="E842" i="10"/>
  <c r="B843" i="10"/>
  <c r="I843" i="10" s="1"/>
  <c r="E843" i="10"/>
  <c r="B844" i="10"/>
  <c r="I844" i="10" s="1"/>
  <c r="E844" i="10"/>
  <c r="B845" i="10"/>
  <c r="I845" i="10" s="1"/>
  <c r="E845" i="10"/>
  <c r="B846" i="10"/>
  <c r="I846" i="10" s="1"/>
  <c r="E846" i="10"/>
  <c r="B847" i="10"/>
  <c r="I847" i="10" s="1"/>
  <c r="E847" i="10"/>
  <c r="B848" i="10"/>
  <c r="I848" i="10" s="1"/>
  <c r="E848" i="10"/>
  <c r="B849" i="10"/>
  <c r="I849" i="10" s="1"/>
  <c r="E849" i="10"/>
  <c r="B850" i="10"/>
  <c r="I850" i="10" s="1"/>
  <c r="E850" i="10"/>
  <c r="B851" i="10"/>
  <c r="I851" i="10" s="1"/>
  <c r="E851" i="10"/>
  <c r="B852" i="10"/>
  <c r="I852" i="10" s="1"/>
  <c r="E852" i="10"/>
  <c r="B853" i="10"/>
  <c r="I853" i="10" s="1"/>
  <c r="E853" i="10"/>
  <c r="B854" i="10"/>
  <c r="I854" i="10" s="1"/>
  <c r="E854" i="10"/>
  <c r="B855" i="10"/>
  <c r="I855" i="10" s="1"/>
  <c r="E855" i="10"/>
  <c r="B856" i="10"/>
  <c r="I856" i="10" s="1"/>
  <c r="E856" i="10"/>
  <c r="B857" i="10"/>
  <c r="I857" i="10" s="1"/>
  <c r="E857" i="10"/>
  <c r="B858" i="10"/>
  <c r="I858" i="10" s="1"/>
  <c r="E858" i="10"/>
  <c r="B859" i="10"/>
  <c r="I859" i="10" s="1"/>
  <c r="E859" i="10"/>
  <c r="B860" i="10"/>
  <c r="I860" i="10" s="1"/>
  <c r="E860" i="10"/>
  <c r="B861" i="10"/>
  <c r="I861" i="10" s="1"/>
  <c r="E861" i="10"/>
  <c r="B862" i="10"/>
  <c r="I862" i="10" s="1"/>
  <c r="E862" i="10"/>
  <c r="B863" i="10"/>
  <c r="I863" i="10" s="1"/>
  <c r="E863" i="10"/>
  <c r="B864" i="10"/>
  <c r="I864" i="10" s="1"/>
  <c r="E864" i="10"/>
  <c r="B865" i="10"/>
  <c r="I865" i="10" s="1"/>
  <c r="E865" i="10"/>
  <c r="B866" i="10"/>
  <c r="I866" i="10" s="1"/>
  <c r="E866" i="10"/>
  <c r="B867" i="10"/>
  <c r="I867" i="10" s="1"/>
  <c r="E867" i="10"/>
  <c r="B868" i="10"/>
  <c r="I868" i="10" s="1"/>
  <c r="E868" i="10"/>
  <c r="B869" i="10"/>
  <c r="I869" i="10" s="1"/>
  <c r="E869" i="10"/>
  <c r="B870" i="10"/>
  <c r="I870" i="10" s="1"/>
  <c r="E870" i="10"/>
  <c r="B871" i="10"/>
  <c r="I871" i="10" s="1"/>
  <c r="E871" i="10"/>
  <c r="B872" i="10"/>
  <c r="I872" i="10" s="1"/>
  <c r="E872" i="10"/>
  <c r="B873" i="10"/>
  <c r="I873" i="10" s="1"/>
  <c r="E873" i="10"/>
  <c r="B874" i="10"/>
  <c r="I874" i="10" s="1"/>
  <c r="E874" i="10"/>
  <c r="B875" i="10"/>
  <c r="I875" i="10" s="1"/>
  <c r="E875" i="10"/>
  <c r="B876" i="10"/>
  <c r="I876" i="10" s="1"/>
  <c r="E876" i="10"/>
  <c r="B877" i="10"/>
  <c r="I877" i="10" s="1"/>
  <c r="E877" i="10"/>
  <c r="B878" i="10"/>
  <c r="I878" i="10" s="1"/>
  <c r="E878" i="10"/>
  <c r="B879" i="10"/>
  <c r="I879" i="10" s="1"/>
  <c r="E879" i="10"/>
  <c r="B880" i="10"/>
  <c r="I880" i="10" s="1"/>
  <c r="E880" i="10"/>
  <c r="B881" i="10"/>
  <c r="I881" i="10" s="1"/>
  <c r="E881" i="10"/>
  <c r="B882" i="10"/>
  <c r="I882" i="10" s="1"/>
  <c r="E882" i="10"/>
  <c r="B883" i="10"/>
  <c r="I883" i="10" s="1"/>
  <c r="E883" i="10"/>
  <c r="B884" i="10"/>
  <c r="I884" i="10" s="1"/>
  <c r="E884" i="10"/>
  <c r="B885" i="10"/>
  <c r="I885" i="10" s="1"/>
  <c r="E885" i="10"/>
  <c r="B886" i="10"/>
  <c r="I886" i="10" s="1"/>
  <c r="E886" i="10"/>
  <c r="B887" i="10"/>
  <c r="I887" i="10" s="1"/>
  <c r="E887" i="10"/>
  <c r="B888" i="10"/>
  <c r="I888" i="10" s="1"/>
  <c r="E888" i="10"/>
  <c r="B889" i="10"/>
  <c r="I889" i="10" s="1"/>
  <c r="E889" i="10"/>
  <c r="B890" i="10"/>
  <c r="I890" i="10" s="1"/>
  <c r="E890" i="10"/>
  <c r="B891" i="10"/>
  <c r="I891" i="10" s="1"/>
  <c r="E891" i="10"/>
  <c r="B892" i="10"/>
  <c r="I892" i="10" s="1"/>
  <c r="E892" i="10"/>
  <c r="B893" i="10"/>
  <c r="I893" i="10" s="1"/>
  <c r="E893" i="10"/>
  <c r="B894" i="10"/>
  <c r="I894" i="10" s="1"/>
  <c r="E894" i="10"/>
  <c r="B895" i="10"/>
  <c r="I895" i="10" s="1"/>
  <c r="E895" i="10"/>
  <c r="B896" i="10"/>
  <c r="I896" i="10" s="1"/>
  <c r="E896" i="10"/>
  <c r="B897" i="10"/>
  <c r="I897" i="10" s="1"/>
  <c r="E897" i="10"/>
  <c r="B898" i="10"/>
  <c r="I898" i="10" s="1"/>
  <c r="E898" i="10"/>
  <c r="B899" i="10"/>
  <c r="I899" i="10" s="1"/>
  <c r="E899" i="10"/>
  <c r="B900" i="10"/>
  <c r="I900" i="10" s="1"/>
  <c r="E900" i="10"/>
  <c r="B901" i="10"/>
  <c r="I901" i="10" s="1"/>
  <c r="E901" i="10"/>
  <c r="B902" i="10"/>
  <c r="I902" i="10" s="1"/>
  <c r="E902" i="10"/>
  <c r="B903" i="10"/>
  <c r="I903" i="10" s="1"/>
  <c r="E903" i="10"/>
  <c r="B904" i="10"/>
  <c r="I904" i="10" s="1"/>
  <c r="E904" i="10"/>
  <c r="B905" i="10"/>
  <c r="I905" i="10" s="1"/>
  <c r="E905" i="10"/>
  <c r="B906" i="10"/>
  <c r="I906" i="10" s="1"/>
  <c r="E906" i="10"/>
  <c r="B907" i="10"/>
  <c r="I907" i="10" s="1"/>
  <c r="E907" i="10"/>
  <c r="B908" i="10"/>
  <c r="I908" i="10" s="1"/>
  <c r="E908" i="10"/>
  <c r="B909" i="10"/>
  <c r="I909" i="10" s="1"/>
  <c r="E909" i="10"/>
  <c r="B910" i="10"/>
  <c r="I910" i="10" s="1"/>
  <c r="E910" i="10"/>
  <c r="B911" i="10"/>
  <c r="I911" i="10" s="1"/>
  <c r="E911" i="10"/>
  <c r="B912" i="10"/>
  <c r="I912" i="10" s="1"/>
  <c r="E912" i="10"/>
  <c r="B913" i="10"/>
  <c r="I913" i="10" s="1"/>
  <c r="E913" i="10"/>
  <c r="B914" i="10"/>
  <c r="I914" i="10" s="1"/>
  <c r="E914" i="10"/>
  <c r="B915" i="10"/>
  <c r="I915" i="10" s="1"/>
  <c r="E915" i="10"/>
  <c r="B916" i="10"/>
  <c r="I916" i="10" s="1"/>
  <c r="E916" i="10"/>
  <c r="B917" i="10"/>
  <c r="I917" i="10" s="1"/>
  <c r="E917" i="10"/>
  <c r="B918" i="10"/>
  <c r="I918" i="10" s="1"/>
  <c r="E918" i="10"/>
  <c r="B919" i="10"/>
  <c r="I919" i="10" s="1"/>
  <c r="E919" i="10"/>
  <c r="B920" i="10"/>
  <c r="I920" i="10" s="1"/>
  <c r="E920" i="10"/>
  <c r="B921" i="10"/>
  <c r="I921" i="10" s="1"/>
  <c r="E921" i="10"/>
  <c r="B922" i="10"/>
  <c r="I922" i="10" s="1"/>
  <c r="E922" i="10"/>
  <c r="B923" i="10"/>
  <c r="I923" i="10" s="1"/>
  <c r="E923" i="10"/>
  <c r="B924" i="10"/>
  <c r="I924" i="10" s="1"/>
  <c r="E924" i="10"/>
  <c r="B925" i="10"/>
  <c r="I925" i="10" s="1"/>
  <c r="E925" i="10"/>
  <c r="B926" i="10"/>
  <c r="I926" i="10" s="1"/>
  <c r="E926" i="10"/>
  <c r="B927" i="10"/>
  <c r="I927" i="10" s="1"/>
  <c r="E927" i="10"/>
  <c r="B928" i="10"/>
  <c r="I928" i="10" s="1"/>
  <c r="E928" i="10"/>
  <c r="B929" i="10"/>
  <c r="I929" i="10" s="1"/>
  <c r="E929" i="10"/>
  <c r="B930" i="10"/>
  <c r="I930" i="10" s="1"/>
  <c r="E930" i="10"/>
  <c r="B931" i="10"/>
  <c r="I931" i="10" s="1"/>
  <c r="E931" i="10"/>
  <c r="B932" i="10"/>
  <c r="I932" i="10" s="1"/>
  <c r="E932" i="10"/>
  <c r="B933" i="10"/>
  <c r="I933" i="10" s="1"/>
  <c r="E933" i="10"/>
  <c r="B934" i="10"/>
  <c r="I934" i="10" s="1"/>
  <c r="E934" i="10"/>
  <c r="B935" i="10"/>
  <c r="I935" i="10" s="1"/>
  <c r="E935" i="10"/>
  <c r="B936" i="10"/>
  <c r="I936" i="10" s="1"/>
  <c r="E936" i="10"/>
  <c r="B937" i="10"/>
  <c r="I937" i="10" s="1"/>
  <c r="E937" i="10"/>
  <c r="B938" i="10"/>
  <c r="I938" i="10" s="1"/>
  <c r="E938" i="10"/>
  <c r="B939" i="10"/>
  <c r="I939" i="10" s="1"/>
  <c r="E939" i="10"/>
  <c r="B940" i="10"/>
  <c r="I940" i="10" s="1"/>
  <c r="E940" i="10"/>
  <c r="B941" i="10"/>
  <c r="I941" i="10" s="1"/>
  <c r="E941" i="10"/>
  <c r="B942" i="10"/>
  <c r="I942" i="10" s="1"/>
  <c r="E942" i="10"/>
  <c r="B943" i="10"/>
  <c r="I943" i="10" s="1"/>
  <c r="E943" i="10"/>
  <c r="B944" i="10"/>
  <c r="I944" i="10" s="1"/>
  <c r="E944" i="10"/>
  <c r="B945" i="10"/>
  <c r="I945" i="10" s="1"/>
  <c r="E945" i="10"/>
  <c r="B946" i="10"/>
  <c r="I946" i="10" s="1"/>
  <c r="E946" i="10"/>
  <c r="B947" i="10"/>
  <c r="I947" i="10" s="1"/>
  <c r="E947" i="10"/>
  <c r="B948" i="10"/>
  <c r="I948" i="10" s="1"/>
  <c r="E948" i="10"/>
  <c r="B949" i="10"/>
  <c r="I949" i="10" s="1"/>
  <c r="E949" i="10"/>
  <c r="B950" i="10"/>
  <c r="I950" i="10" s="1"/>
  <c r="E950" i="10"/>
  <c r="B951" i="10"/>
  <c r="I951" i="10" s="1"/>
  <c r="E951" i="10"/>
  <c r="B952" i="10"/>
  <c r="I952" i="10" s="1"/>
  <c r="E952" i="10"/>
  <c r="B953" i="10"/>
  <c r="I953" i="10" s="1"/>
  <c r="E953" i="10"/>
  <c r="B954" i="10"/>
  <c r="I954" i="10" s="1"/>
  <c r="E954" i="10"/>
  <c r="B955" i="10"/>
  <c r="I955" i="10" s="1"/>
  <c r="E955" i="10"/>
  <c r="B956" i="10"/>
  <c r="I956" i="10" s="1"/>
  <c r="E956" i="10"/>
  <c r="B957" i="10"/>
  <c r="I957" i="10" s="1"/>
  <c r="E957" i="10"/>
  <c r="B958" i="10"/>
  <c r="I958" i="10" s="1"/>
  <c r="E958" i="10"/>
  <c r="B959" i="10"/>
  <c r="I959" i="10" s="1"/>
  <c r="E959" i="10"/>
  <c r="B960" i="10"/>
  <c r="I960" i="10" s="1"/>
  <c r="E960" i="10"/>
  <c r="B961" i="10"/>
  <c r="I961" i="10" s="1"/>
  <c r="E961" i="10"/>
  <c r="B962" i="10"/>
  <c r="I962" i="10" s="1"/>
  <c r="E962" i="10"/>
  <c r="B963" i="10"/>
  <c r="I963" i="10" s="1"/>
  <c r="E963" i="10"/>
  <c r="B964" i="10"/>
  <c r="I964" i="10" s="1"/>
  <c r="E964" i="10"/>
  <c r="B965" i="10"/>
  <c r="I965" i="10" s="1"/>
  <c r="E965" i="10"/>
  <c r="B966" i="10"/>
  <c r="I966" i="10" s="1"/>
  <c r="E966" i="10"/>
  <c r="B967" i="10"/>
  <c r="I967" i="10" s="1"/>
  <c r="E967" i="10"/>
  <c r="B968" i="10"/>
  <c r="I968" i="10" s="1"/>
  <c r="E968" i="10"/>
  <c r="B969" i="10"/>
  <c r="I969" i="10" s="1"/>
  <c r="E969" i="10"/>
  <c r="B970" i="10"/>
  <c r="I970" i="10" s="1"/>
  <c r="E970" i="10"/>
  <c r="B971" i="10"/>
  <c r="I971" i="10" s="1"/>
  <c r="E971" i="10"/>
  <c r="B972" i="10"/>
  <c r="I972" i="10" s="1"/>
  <c r="E972" i="10"/>
  <c r="B973" i="10"/>
  <c r="I973" i="10" s="1"/>
  <c r="E973" i="10"/>
  <c r="B974" i="10"/>
  <c r="I974" i="10" s="1"/>
  <c r="E974" i="10"/>
  <c r="B975" i="10"/>
  <c r="I975" i="10" s="1"/>
  <c r="E975" i="10"/>
  <c r="B976" i="10"/>
  <c r="I976" i="10" s="1"/>
  <c r="E976" i="10"/>
  <c r="B977" i="10"/>
  <c r="I977" i="10" s="1"/>
  <c r="E977" i="10"/>
  <c r="B978" i="10"/>
  <c r="I978" i="10" s="1"/>
  <c r="E978" i="10"/>
  <c r="B979" i="10"/>
  <c r="I979" i="10" s="1"/>
  <c r="E979" i="10"/>
  <c r="B980" i="10"/>
  <c r="I980" i="10" s="1"/>
  <c r="E980" i="10"/>
  <c r="B981" i="10"/>
  <c r="I981" i="10" s="1"/>
  <c r="E981" i="10"/>
  <c r="B982" i="10"/>
  <c r="I982" i="10" s="1"/>
  <c r="E982" i="10"/>
  <c r="B983" i="10"/>
  <c r="I983" i="10" s="1"/>
  <c r="E983" i="10"/>
  <c r="B984" i="10"/>
  <c r="I984" i="10" s="1"/>
  <c r="E984" i="10"/>
  <c r="B985" i="10"/>
  <c r="I985" i="10" s="1"/>
  <c r="E985" i="10"/>
  <c r="B986" i="10"/>
  <c r="I986" i="10" s="1"/>
  <c r="E986" i="10"/>
  <c r="B987" i="10"/>
  <c r="I987" i="10" s="1"/>
  <c r="E987" i="10"/>
  <c r="B988" i="10"/>
  <c r="I988" i="10" s="1"/>
  <c r="E988" i="10"/>
  <c r="B989" i="10"/>
  <c r="I989" i="10" s="1"/>
  <c r="E989" i="10"/>
  <c r="B990" i="10"/>
  <c r="I990" i="10" s="1"/>
  <c r="E990" i="10"/>
  <c r="B991" i="10"/>
  <c r="I991" i="10" s="1"/>
  <c r="E991" i="10"/>
  <c r="B992" i="10"/>
  <c r="I992" i="10" s="1"/>
  <c r="E992" i="10"/>
  <c r="B993" i="10"/>
  <c r="I993" i="10" s="1"/>
  <c r="E993" i="10"/>
  <c r="B994" i="10"/>
  <c r="I994" i="10" s="1"/>
  <c r="E994" i="10"/>
  <c r="B995" i="10"/>
  <c r="I995" i="10" s="1"/>
  <c r="E995" i="10"/>
  <c r="B996" i="10"/>
  <c r="I996" i="10" s="1"/>
  <c r="E996" i="10"/>
  <c r="B997" i="10"/>
  <c r="I997" i="10" s="1"/>
  <c r="E997" i="10"/>
  <c r="B998" i="10"/>
  <c r="I998" i="10" s="1"/>
  <c r="E998" i="10"/>
  <c r="B999" i="10"/>
  <c r="I999" i="10" s="1"/>
  <c r="E999" i="10"/>
  <c r="B1000" i="10"/>
  <c r="I1000" i="10" s="1"/>
  <c r="E1000" i="10"/>
  <c r="B1001" i="10"/>
  <c r="I1001" i="10" s="1"/>
  <c r="E1001" i="10"/>
  <c r="B1002" i="10"/>
  <c r="I1002" i="10" s="1"/>
  <c r="E1002" i="10"/>
  <c r="B1003" i="10"/>
  <c r="I1003" i="10" s="1"/>
  <c r="E1003" i="10"/>
  <c r="B1004" i="10"/>
  <c r="I1004" i="10" s="1"/>
  <c r="E1004" i="10"/>
  <c r="B1005" i="10"/>
  <c r="I1005" i="10" s="1"/>
  <c r="E1005" i="10"/>
  <c r="B1006" i="10"/>
  <c r="I1006" i="10" s="1"/>
  <c r="E1006" i="10"/>
  <c r="B1007" i="10"/>
  <c r="I1007" i="10" s="1"/>
  <c r="E1007" i="10"/>
  <c r="B1008" i="10"/>
  <c r="I1008" i="10" s="1"/>
  <c r="E1008" i="10"/>
  <c r="B1009" i="10"/>
  <c r="I1009" i="10" s="1"/>
  <c r="E1009" i="10"/>
  <c r="B1010" i="10"/>
  <c r="I1010" i="10" s="1"/>
  <c r="E1010" i="10"/>
  <c r="B1011" i="10"/>
  <c r="I1011" i="10" s="1"/>
  <c r="E1011" i="10"/>
  <c r="B1012" i="10"/>
  <c r="I1012" i="10" s="1"/>
  <c r="E1012" i="10"/>
  <c r="B1013" i="10"/>
  <c r="I1013" i="10" s="1"/>
  <c r="E1013" i="10"/>
  <c r="B1014" i="10"/>
  <c r="I1014" i="10" s="1"/>
  <c r="E1014" i="10"/>
  <c r="B1015" i="10"/>
  <c r="I1015" i="10" s="1"/>
  <c r="E1015" i="10"/>
  <c r="B1016" i="10"/>
  <c r="I1016" i="10" s="1"/>
  <c r="E1016" i="10"/>
  <c r="B1017" i="10"/>
  <c r="I1017" i="10" s="1"/>
  <c r="E1017" i="10"/>
  <c r="B1018" i="10"/>
  <c r="I1018" i="10" s="1"/>
  <c r="E1018" i="10"/>
  <c r="B1019" i="10"/>
  <c r="I1019" i="10" s="1"/>
  <c r="E1019" i="10"/>
  <c r="B1020" i="10"/>
  <c r="I1020" i="10" s="1"/>
  <c r="E1020" i="10"/>
  <c r="B1021" i="10"/>
  <c r="I1021" i="10" s="1"/>
  <c r="E1021" i="10"/>
  <c r="B1022" i="10"/>
  <c r="I1022" i="10" s="1"/>
  <c r="E1022" i="10"/>
  <c r="B1023" i="10"/>
  <c r="I1023" i="10" s="1"/>
  <c r="E1023" i="10"/>
  <c r="B1024" i="10"/>
  <c r="I1024" i="10" s="1"/>
  <c r="E1024" i="10"/>
  <c r="B1025" i="10"/>
  <c r="I1025" i="10" s="1"/>
  <c r="E1025" i="10"/>
  <c r="B1026" i="10"/>
  <c r="I1026" i="10" s="1"/>
  <c r="E1026" i="10"/>
  <c r="B1027" i="10"/>
  <c r="I1027" i="10" s="1"/>
  <c r="E1027" i="10"/>
  <c r="B1028" i="10"/>
  <c r="I1028" i="10" s="1"/>
  <c r="E1028" i="10"/>
  <c r="B1029" i="10"/>
  <c r="I1029" i="10" s="1"/>
  <c r="E1029" i="10"/>
  <c r="B1030" i="10"/>
  <c r="I1030" i="10" s="1"/>
  <c r="E1030" i="10"/>
  <c r="B1031" i="10"/>
  <c r="I1031" i="10" s="1"/>
  <c r="E1031" i="10"/>
  <c r="B1032" i="10"/>
  <c r="I1032" i="10" s="1"/>
  <c r="E1032" i="10"/>
  <c r="B1033" i="10"/>
  <c r="I1033" i="10" s="1"/>
  <c r="E1033" i="10"/>
  <c r="B1034" i="10"/>
  <c r="I1034" i="10" s="1"/>
  <c r="E1034" i="10"/>
  <c r="B1035" i="10"/>
  <c r="I1035" i="10" s="1"/>
  <c r="E1035" i="10"/>
  <c r="B1036" i="10"/>
  <c r="I1036" i="10" s="1"/>
  <c r="E1036" i="10"/>
  <c r="B1037" i="10"/>
  <c r="I1037" i="10" s="1"/>
  <c r="E1037" i="10"/>
  <c r="B1038" i="10"/>
  <c r="I1038" i="10" s="1"/>
  <c r="E1038" i="10"/>
  <c r="B1039" i="10"/>
  <c r="I1039" i="10" s="1"/>
  <c r="E1039" i="10"/>
  <c r="B1040" i="10"/>
  <c r="I1040" i="10" s="1"/>
  <c r="E1040" i="10"/>
  <c r="B1041" i="10"/>
  <c r="I1041" i="10" s="1"/>
  <c r="E1041" i="10"/>
  <c r="B1042" i="10"/>
  <c r="I1042" i="10" s="1"/>
  <c r="E1042" i="10"/>
  <c r="B1043" i="10"/>
  <c r="I1043" i="10" s="1"/>
  <c r="E1043" i="10"/>
  <c r="B1044" i="10"/>
  <c r="I1044" i="10" s="1"/>
  <c r="E1044" i="10"/>
  <c r="B1045" i="10"/>
  <c r="I1045" i="10" s="1"/>
  <c r="E1045" i="10"/>
  <c r="B1046" i="10"/>
  <c r="I1046" i="10" s="1"/>
  <c r="E1046" i="10"/>
  <c r="B1047" i="10"/>
  <c r="I1047" i="10" s="1"/>
  <c r="E1047" i="10"/>
  <c r="B1048" i="10"/>
  <c r="I1048" i="10" s="1"/>
  <c r="E1048" i="10"/>
  <c r="B1049" i="10"/>
  <c r="I1049" i="10" s="1"/>
  <c r="E1049" i="10"/>
  <c r="B1050" i="10"/>
  <c r="I1050" i="10" s="1"/>
  <c r="E1050" i="10"/>
  <c r="B1051" i="10"/>
  <c r="I1051" i="10" s="1"/>
  <c r="E1051" i="10"/>
  <c r="B1052" i="10"/>
  <c r="I1052" i="10" s="1"/>
  <c r="E1052" i="10"/>
  <c r="B1053" i="10"/>
  <c r="I1053" i="10" s="1"/>
  <c r="E1053" i="10"/>
  <c r="B1054" i="10"/>
  <c r="I1054" i="10" s="1"/>
  <c r="E1054" i="10"/>
  <c r="B1055" i="10"/>
  <c r="I1055" i="10" s="1"/>
  <c r="E1055" i="10"/>
  <c r="B1056" i="10"/>
  <c r="I1056" i="10" s="1"/>
  <c r="E1056" i="10"/>
  <c r="B1057" i="10"/>
  <c r="I1057" i="10" s="1"/>
  <c r="E1057" i="10"/>
  <c r="B1058" i="10"/>
  <c r="I1058" i="10" s="1"/>
  <c r="E1058" i="10"/>
  <c r="B1059" i="10"/>
  <c r="I1059" i="10" s="1"/>
  <c r="E1059" i="10"/>
  <c r="B1060" i="10"/>
  <c r="I1060" i="10" s="1"/>
  <c r="E1060" i="10"/>
  <c r="B1061" i="10"/>
  <c r="I1061" i="10" s="1"/>
  <c r="E1061" i="10"/>
  <c r="B1062" i="10"/>
  <c r="I1062" i="10" s="1"/>
  <c r="E1062" i="10"/>
  <c r="B1063" i="10"/>
  <c r="I1063" i="10" s="1"/>
  <c r="E1063" i="10"/>
  <c r="B1064" i="10"/>
  <c r="I1064" i="10" s="1"/>
  <c r="E1064" i="10"/>
  <c r="B1065" i="10"/>
  <c r="I1065" i="10" s="1"/>
  <c r="E1065" i="10"/>
  <c r="B1066" i="10"/>
  <c r="I1066" i="10" s="1"/>
  <c r="E1066" i="10"/>
  <c r="B1067" i="10"/>
  <c r="I1067" i="10" s="1"/>
  <c r="E1067" i="10"/>
  <c r="B1068" i="10"/>
  <c r="I1068" i="10" s="1"/>
  <c r="E1068" i="10"/>
  <c r="B1069" i="10"/>
  <c r="I1069" i="10" s="1"/>
  <c r="E1069" i="10"/>
  <c r="B1070" i="10"/>
  <c r="I1070" i="10" s="1"/>
  <c r="E1070" i="10"/>
  <c r="B1071" i="10"/>
  <c r="I1071" i="10" s="1"/>
  <c r="E1071" i="10"/>
  <c r="B1072" i="10"/>
  <c r="I1072" i="10" s="1"/>
  <c r="E1072" i="10"/>
  <c r="B1073" i="10"/>
  <c r="I1073" i="10" s="1"/>
  <c r="E1073" i="10"/>
  <c r="B1074" i="10"/>
  <c r="I1074" i="10" s="1"/>
  <c r="E1074" i="10"/>
  <c r="B1075" i="10"/>
  <c r="I1075" i="10" s="1"/>
  <c r="E1075" i="10"/>
  <c r="B1076" i="10"/>
  <c r="I1076" i="10" s="1"/>
  <c r="E1076" i="10"/>
  <c r="B1077" i="10"/>
  <c r="I1077" i="10" s="1"/>
  <c r="E1077" i="10"/>
  <c r="B1078" i="10"/>
  <c r="I1078" i="10" s="1"/>
  <c r="E1078" i="10"/>
  <c r="B1079" i="10"/>
  <c r="I1079" i="10" s="1"/>
  <c r="E1079" i="10"/>
  <c r="B1080" i="10"/>
  <c r="I1080" i="10" s="1"/>
  <c r="E1080" i="10"/>
  <c r="B1081" i="10"/>
  <c r="I1081" i="10" s="1"/>
  <c r="E1081" i="10"/>
  <c r="B1082" i="10"/>
  <c r="I1082" i="10" s="1"/>
  <c r="E1082" i="10"/>
  <c r="B1083" i="10"/>
  <c r="I1083" i="10" s="1"/>
  <c r="E1083" i="10"/>
  <c r="B1084" i="10"/>
  <c r="I1084" i="10" s="1"/>
  <c r="E1084" i="10"/>
  <c r="B1085" i="10"/>
  <c r="I1085" i="10" s="1"/>
  <c r="E1085" i="10"/>
  <c r="B1086" i="10"/>
  <c r="I1086" i="10" s="1"/>
  <c r="E1086" i="10"/>
  <c r="B1087" i="10"/>
  <c r="I1087" i="10" s="1"/>
  <c r="E1087" i="10"/>
  <c r="B1088" i="10"/>
  <c r="I1088" i="10" s="1"/>
  <c r="E1088" i="10"/>
  <c r="B1089" i="10"/>
  <c r="I1089" i="10" s="1"/>
  <c r="E1089" i="10"/>
  <c r="B1090" i="10"/>
  <c r="I1090" i="10" s="1"/>
  <c r="E1090" i="10"/>
  <c r="B1091" i="10"/>
  <c r="I1091" i="10" s="1"/>
  <c r="E1091" i="10"/>
  <c r="B1092" i="10"/>
  <c r="I1092" i="10" s="1"/>
  <c r="E1092" i="10"/>
  <c r="B1093" i="10"/>
  <c r="I1093" i="10" s="1"/>
  <c r="E1093" i="10"/>
  <c r="B1094" i="10"/>
  <c r="I1094" i="10" s="1"/>
  <c r="E1094" i="10"/>
  <c r="B1095" i="10"/>
  <c r="I1095" i="10" s="1"/>
  <c r="E1095" i="10"/>
  <c r="B1096" i="10"/>
  <c r="I1096" i="10" s="1"/>
  <c r="E1096" i="10"/>
  <c r="B1097" i="10"/>
  <c r="I1097" i="10" s="1"/>
  <c r="E1097" i="10"/>
  <c r="B1098" i="10"/>
  <c r="I1098" i="10" s="1"/>
  <c r="E1098" i="10"/>
  <c r="B1099" i="10"/>
  <c r="I1099" i="10" s="1"/>
  <c r="E1099" i="10"/>
  <c r="B1100" i="10"/>
  <c r="I1100" i="10" s="1"/>
  <c r="E1100" i="10"/>
  <c r="B1101" i="10"/>
  <c r="I1101" i="10" s="1"/>
  <c r="E1101" i="10"/>
  <c r="B1102" i="10"/>
  <c r="I1102" i="10" s="1"/>
  <c r="E1102" i="10"/>
  <c r="B1103" i="10"/>
  <c r="I1103" i="10" s="1"/>
  <c r="E1103" i="10"/>
  <c r="B1104" i="10"/>
  <c r="I1104" i="10" s="1"/>
  <c r="E1104" i="10"/>
  <c r="B1105" i="10"/>
  <c r="I1105" i="10" s="1"/>
  <c r="E1105" i="10"/>
  <c r="B1106" i="10"/>
  <c r="I1106" i="10" s="1"/>
  <c r="E1106" i="10"/>
  <c r="B1107" i="10"/>
  <c r="I1107" i="10" s="1"/>
  <c r="E1107" i="10"/>
  <c r="B1108" i="10"/>
  <c r="I1108" i="10" s="1"/>
  <c r="E1108" i="10"/>
  <c r="B1109" i="10"/>
  <c r="I1109" i="10" s="1"/>
  <c r="E1109" i="10"/>
  <c r="B1110" i="10"/>
  <c r="I1110" i="10" s="1"/>
  <c r="E1110" i="10"/>
  <c r="B1111" i="10"/>
  <c r="I1111" i="10" s="1"/>
  <c r="E1111" i="10"/>
  <c r="B1112" i="10"/>
  <c r="I1112" i="10" s="1"/>
  <c r="E1112" i="10"/>
  <c r="B1113" i="10"/>
  <c r="I1113" i="10" s="1"/>
  <c r="E1113" i="10"/>
  <c r="B1114" i="10"/>
  <c r="I1114" i="10" s="1"/>
  <c r="E1114" i="10"/>
  <c r="B1115" i="10"/>
  <c r="I1115" i="10" s="1"/>
  <c r="E1115" i="10"/>
  <c r="B1116" i="10"/>
  <c r="I1116" i="10" s="1"/>
  <c r="E1116" i="10"/>
  <c r="B1117" i="10"/>
  <c r="I1117" i="10" s="1"/>
  <c r="E1117" i="10"/>
  <c r="B1118" i="10"/>
  <c r="I1118" i="10" s="1"/>
  <c r="E1118" i="10"/>
  <c r="B1119" i="10"/>
  <c r="I1119" i="10" s="1"/>
  <c r="E1119" i="10"/>
  <c r="B1120" i="10"/>
  <c r="I1120" i="10" s="1"/>
  <c r="E1120" i="10"/>
  <c r="B1121" i="10"/>
  <c r="I1121" i="10" s="1"/>
  <c r="E1121" i="10"/>
  <c r="B1122" i="10"/>
  <c r="I1122" i="10" s="1"/>
  <c r="E1122" i="10"/>
  <c r="B1123" i="10"/>
  <c r="I1123" i="10" s="1"/>
  <c r="E1123" i="10"/>
  <c r="B1124" i="10"/>
  <c r="I1124" i="10" s="1"/>
  <c r="E1124" i="10"/>
  <c r="B1125" i="10"/>
  <c r="I1125" i="10" s="1"/>
  <c r="E1125" i="10"/>
  <c r="B1126" i="10"/>
  <c r="I1126" i="10" s="1"/>
  <c r="E1126" i="10"/>
  <c r="B1127" i="10"/>
  <c r="I1127" i="10" s="1"/>
  <c r="E1127" i="10"/>
  <c r="B1128" i="10"/>
  <c r="I1128" i="10" s="1"/>
  <c r="E1128" i="10"/>
  <c r="B1129" i="10"/>
  <c r="I1129" i="10" s="1"/>
  <c r="E1129" i="10"/>
  <c r="B1130" i="10"/>
  <c r="I1130" i="10" s="1"/>
  <c r="E1130" i="10"/>
  <c r="B1131" i="10"/>
  <c r="I1131" i="10" s="1"/>
  <c r="E1131" i="10"/>
  <c r="B1132" i="10"/>
  <c r="I1132" i="10" s="1"/>
  <c r="E1132" i="10"/>
  <c r="B1133" i="10"/>
  <c r="I1133" i="10" s="1"/>
  <c r="E1133" i="10"/>
  <c r="B1134" i="10"/>
  <c r="I1134" i="10" s="1"/>
  <c r="E1134" i="10"/>
  <c r="B1135" i="10"/>
  <c r="I1135" i="10" s="1"/>
  <c r="E1135" i="10"/>
  <c r="B1136" i="10"/>
  <c r="I1136" i="10" s="1"/>
  <c r="E1136" i="10"/>
  <c r="B1137" i="10"/>
  <c r="I1137" i="10" s="1"/>
  <c r="E1137" i="10"/>
  <c r="B1138" i="10"/>
  <c r="I1138" i="10" s="1"/>
  <c r="E1138" i="10"/>
  <c r="B1139" i="10"/>
  <c r="I1139" i="10" s="1"/>
  <c r="E1139" i="10"/>
  <c r="B1140" i="10"/>
  <c r="I1140" i="10" s="1"/>
  <c r="E1140" i="10"/>
  <c r="B1141" i="10"/>
  <c r="I1141" i="10" s="1"/>
  <c r="E1141" i="10"/>
  <c r="B1142" i="10"/>
  <c r="I1142" i="10" s="1"/>
  <c r="E1142" i="10"/>
  <c r="B1143" i="10"/>
  <c r="I1143" i="10" s="1"/>
  <c r="E1143" i="10"/>
  <c r="B1144" i="10"/>
  <c r="I1144" i="10" s="1"/>
  <c r="E1144" i="10"/>
  <c r="B1145" i="10"/>
  <c r="I1145" i="10" s="1"/>
  <c r="E1145" i="10"/>
  <c r="B1146" i="10"/>
  <c r="I1146" i="10" s="1"/>
  <c r="E1146" i="10"/>
  <c r="B1147" i="10"/>
  <c r="I1147" i="10" s="1"/>
  <c r="E1147" i="10"/>
  <c r="B1148" i="10"/>
  <c r="I1148" i="10" s="1"/>
  <c r="E1148" i="10"/>
  <c r="B1149" i="10"/>
  <c r="I1149" i="10" s="1"/>
  <c r="E1149" i="10"/>
  <c r="B1150" i="10"/>
  <c r="I1150" i="10" s="1"/>
  <c r="E1150" i="10"/>
  <c r="B1151" i="10"/>
  <c r="I1151" i="10" s="1"/>
  <c r="E1151" i="10"/>
  <c r="B1152" i="10"/>
  <c r="I1152" i="10" s="1"/>
  <c r="E1152" i="10"/>
  <c r="B1153" i="10"/>
  <c r="I1153" i="10" s="1"/>
  <c r="E1153" i="10"/>
  <c r="B1154" i="10"/>
  <c r="I1154" i="10" s="1"/>
  <c r="E1154" i="10"/>
  <c r="B1155" i="10"/>
  <c r="I1155" i="10" s="1"/>
  <c r="E1155" i="10"/>
  <c r="B1156" i="10"/>
  <c r="I1156" i="10" s="1"/>
  <c r="E1156" i="10"/>
  <c r="B1157" i="10"/>
  <c r="I1157" i="10" s="1"/>
  <c r="E1157" i="10"/>
  <c r="B1158" i="10"/>
  <c r="I1158" i="10" s="1"/>
  <c r="E1158" i="10"/>
  <c r="B1159" i="10"/>
  <c r="I1159" i="10" s="1"/>
  <c r="E1159" i="10"/>
  <c r="B1160" i="10"/>
  <c r="I1160" i="10" s="1"/>
  <c r="E1160" i="10"/>
  <c r="B1161" i="10"/>
  <c r="I1161" i="10" s="1"/>
  <c r="E1161" i="10"/>
  <c r="B1162" i="10"/>
  <c r="I1162" i="10" s="1"/>
  <c r="E1162" i="10"/>
  <c r="B1163" i="10"/>
  <c r="I1163" i="10" s="1"/>
  <c r="E1163" i="10"/>
  <c r="B1164" i="10"/>
  <c r="I1164" i="10" s="1"/>
  <c r="E1164" i="10"/>
  <c r="B1165" i="10"/>
  <c r="I1165" i="10" s="1"/>
  <c r="E1165" i="10"/>
  <c r="B1166" i="10"/>
  <c r="I1166" i="10" s="1"/>
  <c r="E1166" i="10"/>
  <c r="B1167" i="10"/>
  <c r="I1167" i="10" s="1"/>
  <c r="E1167" i="10"/>
  <c r="B1168" i="10"/>
  <c r="I1168" i="10" s="1"/>
  <c r="E1168" i="10"/>
  <c r="B1169" i="10"/>
  <c r="I1169" i="10" s="1"/>
  <c r="E1169" i="10"/>
  <c r="B1170" i="10"/>
  <c r="I1170" i="10" s="1"/>
  <c r="E1170" i="10"/>
  <c r="B1171" i="10"/>
  <c r="I1171" i="10" s="1"/>
  <c r="E1171" i="10"/>
  <c r="B1172" i="10"/>
  <c r="I1172" i="10" s="1"/>
  <c r="E1172" i="10"/>
  <c r="B1173" i="10"/>
  <c r="I1173" i="10" s="1"/>
  <c r="E1173" i="10"/>
  <c r="B1174" i="10"/>
  <c r="I1174" i="10" s="1"/>
  <c r="E1174" i="10"/>
  <c r="B1175" i="10"/>
  <c r="I1175" i="10" s="1"/>
  <c r="E1175" i="10"/>
  <c r="B1176" i="10"/>
  <c r="I1176" i="10" s="1"/>
  <c r="E1176" i="10"/>
  <c r="B1177" i="10"/>
  <c r="I1177" i="10" s="1"/>
  <c r="E1177" i="10"/>
  <c r="B1178" i="10"/>
  <c r="I1178" i="10" s="1"/>
  <c r="E1178" i="10"/>
  <c r="B1179" i="10"/>
  <c r="I1179" i="10" s="1"/>
  <c r="E1179" i="10"/>
  <c r="B1180" i="10"/>
  <c r="I1180" i="10" s="1"/>
  <c r="E1180" i="10"/>
  <c r="B1181" i="10"/>
  <c r="I1181" i="10" s="1"/>
  <c r="E1181" i="10"/>
  <c r="B1182" i="10"/>
  <c r="I1182" i="10" s="1"/>
  <c r="E1182" i="10"/>
  <c r="B1183" i="10"/>
  <c r="I1183" i="10" s="1"/>
  <c r="E1183" i="10"/>
  <c r="B1184" i="10"/>
  <c r="I1184" i="10" s="1"/>
  <c r="E1184" i="10"/>
  <c r="B1185" i="10"/>
  <c r="I1185" i="10" s="1"/>
  <c r="E1185" i="10"/>
  <c r="B1186" i="10"/>
  <c r="I1186" i="10" s="1"/>
  <c r="E1186" i="10"/>
  <c r="B1187" i="10"/>
  <c r="I1187" i="10" s="1"/>
  <c r="E1187" i="10"/>
  <c r="B1188" i="10"/>
  <c r="I1188" i="10" s="1"/>
  <c r="E1188" i="10"/>
  <c r="B1189" i="10"/>
  <c r="I1189" i="10" s="1"/>
  <c r="E1189" i="10"/>
  <c r="B1190" i="10"/>
  <c r="I1190" i="10" s="1"/>
  <c r="E1190" i="10"/>
  <c r="B1191" i="10"/>
  <c r="I1191" i="10" s="1"/>
  <c r="E1191" i="10"/>
  <c r="B1192" i="10"/>
  <c r="I1192" i="10" s="1"/>
  <c r="E1192" i="10"/>
  <c r="B1193" i="10"/>
  <c r="I1193" i="10" s="1"/>
  <c r="E1193" i="10"/>
  <c r="B1194" i="10"/>
  <c r="I1194" i="10" s="1"/>
  <c r="E1194" i="10"/>
  <c r="B1195" i="10"/>
  <c r="I1195" i="10" s="1"/>
  <c r="E1195" i="10"/>
  <c r="B1196" i="10"/>
  <c r="I1196" i="10" s="1"/>
  <c r="E1196" i="10"/>
  <c r="B1197" i="10"/>
  <c r="I1197" i="10" s="1"/>
  <c r="E1197" i="10"/>
  <c r="B1198" i="10"/>
  <c r="I1198" i="10" s="1"/>
  <c r="E1198" i="10"/>
  <c r="B1199" i="10"/>
  <c r="I1199" i="10" s="1"/>
  <c r="E1199" i="10"/>
  <c r="B1200" i="10"/>
  <c r="I1200" i="10" s="1"/>
  <c r="E1200" i="10"/>
  <c r="B1201" i="10"/>
  <c r="I1201" i="10" s="1"/>
  <c r="E1201" i="10"/>
  <c r="B1202" i="10"/>
  <c r="I1202" i="10" s="1"/>
  <c r="E1202" i="10"/>
  <c r="B1203" i="10"/>
  <c r="I1203" i="10" s="1"/>
  <c r="E1203" i="10"/>
  <c r="B1204" i="10"/>
  <c r="I1204" i="10" s="1"/>
  <c r="E1204" i="10"/>
  <c r="B1205" i="10"/>
  <c r="I1205" i="10" s="1"/>
  <c r="E1205" i="10"/>
  <c r="B1206" i="10"/>
  <c r="I1206" i="10" s="1"/>
  <c r="E1206" i="10"/>
  <c r="B1207" i="10"/>
  <c r="I1207" i="10" s="1"/>
  <c r="E1207" i="10"/>
  <c r="B1208" i="10"/>
  <c r="I1208" i="10" s="1"/>
  <c r="E1208" i="10"/>
  <c r="B1209" i="10"/>
  <c r="I1209" i="10" s="1"/>
  <c r="E1209" i="10"/>
  <c r="B1210" i="10"/>
  <c r="I1210" i="10" s="1"/>
  <c r="E1210" i="10"/>
  <c r="B1211" i="10"/>
  <c r="I1211" i="10" s="1"/>
  <c r="E1211" i="10"/>
  <c r="B1212" i="10"/>
  <c r="I1212" i="10" s="1"/>
  <c r="E1212" i="10"/>
  <c r="B1213" i="10"/>
  <c r="I1213" i="10" s="1"/>
  <c r="E1213" i="10"/>
  <c r="B1214" i="10"/>
  <c r="I1214" i="10" s="1"/>
  <c r="E1214" i="10"/>
  <c r="B1215" i="10"/>
  <c r="I1215" i="10" s="1"/>
  <c r="E1215" i="10"/>
  <c r="B1216" i="10"/>
  <c r="I1216" i="10" s="1"/>
  <c r="E1216" i="10"/>
  <c r="B1217" i="10"/>
  <c r="I1217" i="10" s="1"/>
  <c r="E1217" i="10"/>
  <c r="B1218" i="10"/>
  <c r="I1218" i="10" s="1"/>
  <c r="E1218" i="10"/>
  <c r="B1219" i="10"/>
  <c r="I1219" i="10" s="1"/>
  <c r="E1219" i="10"/>
  <c r="B1220" i="10"/>
  <c r="I1220" i="10" s="1"/>
  <c r="E1220" i="10"/>
  <c r="B1221" i="10"/>
  <c r="I1221" i="10" s="1"/>
  <c r="E1221" i="10"/>
  <c r="B1222" i="10"/>
  <c r="I1222" i="10" s="1"/>
  <c r="E1222" i="10"/>
  <c r="B1223" i="10"/>
  <c r="I1223" i="10" s="1"/>
  <c r="E1223" i="10"/>
  <c r="B1224" i="10"/>
  <c r="I1224" i="10" s="1"/>
  <c r="E1224" i="10"/>
  <c r="B1225" i="10"/>
  <c r="I1225" i="10" s="1"/>
  <c r="E1225" i="10"/>
  <c r="B1226" i="10"/>
  <c r="I1226" i="10" s="1"/>
  <c r="E1226" i="10"/>
  <c r="B1227" i="10"/>
  <c r="I1227" i="10" s="1"/>
  <c r="E1227" i="10"/>
  <c r="B1228" i="10"/>
  <c r="I1228" i="10" s="1"/>
  <c r="E1228" i="10"/>
  <c r="B1229" i="10"/>
  <c r="I1229" i="10" s="1"/>
  <c r="E1229" i="10"/>
  <c r="B1230" i="10"/>
  <c r="I1230" i="10" s="1"/>
  <c r="E1230" i="10"/>
  <c r="B1231" i="10"/>
  <c r="I1231" i="10" s="1"/>
  <c r="E1231" i="10"/>
  <c r="B1232" i="10"/>
  <c r="I1232" i="10" s="1"/>
  <c r="E1232" i="10"/>
  <c r="B1233" i="10"/>
  <c r="I1233" i="10" s="1"/>
  <c r="E1233" i="10"/>
  <c r="B1234" i="10"/>
  <c r="I1234" i="10" s="1"/>
  <c r="E1234" i="10"/>
  <c r="B1235" i="10"/>
  <c r="I1235" i="10" s="1"/>
  <c r="E1235" i="10"/>
  <c r="B1236" i="10"/>
  <c r="I1236" i="10" s="1"/>
  <c r="E1236" i="10"/>
  <c r="B1237" i="10"/>
  <c r="I1237" i="10" s="1"/>
  <c r="E1237" i="10"/>
  <c r="B1238" i="10"/>
  <c r="I1238" i="10" s="1"/>
  <c r="E1238" i="10"/>
  <c r="B1239" i="10"/>
  <c r="I1239" i="10" s="1"/>
  <c r="E1239" i="10"/>
  <c r="B1240" i="10"/>
  <c r="I1240" i="10" s="1"/>
  <c r="E1240" i="10"/>
  <c r="B1241" i="10"/>
  <c r="I1241" i="10" s="1"/>
  <c r="E1241" i="10"/>
  <c r="B1242" i="10"/>
  <c r="I1242" i="10" s="1"/>
  <c r="E1242" i="10"/>
  <c r="B1243" i="10"/>
  <c r="I1243" i="10" s="1"/>
  <c r="E1243" i="10"/>
  <c r="B1244" i="10"/>
  <c r="I1244" i="10" s="1"/>
  <c r="E1244" i="10"/>
  <c r="B1245" i="10"/>
  <c r="I1245" i="10" s="1"/>
  <c r="E1245" i="10"/>
  <c r="B1246" i="10"/>
  <c r="I1246" i="10" s="1"/>
  <c r="E1246" i="10"/>
  <c r="B1247" i="10"/>
  <c r="I1247" i="10" s="1"/>
  <c r="E1247" i="10"/>
  <c r="B1248" i="10"/>
  <c r="I1248" i="10" s="1"/>
  <c r="E1248" i="10"/>
  <c r="B1249" i="10"/>
  <c r="I1249" i="10" s="1"/>
  <c r="E1249" i="10"/>
  <c r="B1250" i="10"/>
  <c r="I1250" i="10" s="1"/>
  <c r="E1250" i="10"/>
  <c r="B1251" i="10"/>
  <c r="I1251" i="10" s="1"/>
  <c r="E1251" i="10"/>
  <c r="B1252" i="10"/>
  <c r="I1252" i="10" s="1"/>
  <c r="E1252" i="10"/>
  <c r="B1253" i="10"/>
  <c r="I1253" i="10" s="1"/>
  <c r="E1253" i="10"/>
  <c r="B1254" i="10"/>
  <c r="I1254" i="10" s="1"/>
  <c r="E1254" i="10"/>
  <c r="B1255" i="10"/>
  <c r="I1255" i="10" s="1"/>
  <c r="E1255" i="10"/>
  <c r="B1256" i="10"/>
  <c r="I1256" i="10" s="1"/>
  <c r="E1256" i="10"/>
  <c r="B1257" i="10"/>
  <c r="I1257" i="10" s="1"/>
  <c r="E1257" i="10"/>
  <c r="B1258" i="10"/>
  <c r="I1258" i="10" s="1"/>
  <c r="E1258" i="10"/>
  <c r="B1259" i="10"/>
  <c r="I1259" i="10" s="1"/>
  <c r="E1259" i="10"/>
  <c r="B1260" i="10"/>
  <c r="I1260" i="10" s="1"/>
  <c r="E1260" i="10"/>
  <c r="B1261" i="10"/>
  <c r="I1261" i="10" s="1"/>
  <c r="E1261" i="10"/>
  <c r="B1262" i="10"/>
  <c r="I1262" i="10" s="1"/>
  <c r="E1262" i="10"/>
  <c r="B1263" i="10"/>
  <c r="I1263" i="10" s="1"/>
  <c r="E1263" i="10"/>
  <c r="B1264" i="10"/>
  <c r="I1264" i="10" s="1"/>
  <c r="E1264" i="10"/>
  <c r="B1265" i="10"/>
  <c r="I1265" i="10" s="1"/>
  <c r="E1265" i="10"/>
  <c r="B1266" i="10"/>
  <c r="I1266" i="10" s="1"/>
  <c r="E1266" i="10"/>
  <c r="B1267" i="10"/>
  <c r="I1267" i="10" s="1"/>
  <c r="E1267" i="10"/>
  <c r="B1268" i="10"/>
  <c r="I1268" i="10" s="1"/>
  <c r="E1268" i="10"/>
  <c r="B1269" i="10"/>
  <c r="I1269" i="10" s="1"/>
  <c r="E1269" i="10"/>
  <c r="B1270" i="10"/>
  <c r="I1270" i="10" s="1"/>
  <c r="E1270" i="10"/>
  <c r="B1271" i="10"/>
  <c r="I1271" i="10" s="1"/>
  <c r="E1271" i="10"/>
  <c r="B1272" i="10"/>
  <c r="I1272" i="10" s="1"/>
  <c r="E1272" i="10"/>
  <c r="B1273" i="10"/>
  <c r="I1273" i="10" s="1"/>
  <c r="E1273" i="10"/>
  <c r="B1274" i="10"/>
  <c r="I1274" i="10" s="1"/>
  <c r="E1274" i="10"/>
  <c r="B1275" i="10"/>
  <c r="I1275" i="10" s="1"/>
  <c r="E1275" i="10"/>
  <c r="B1276" i="10"/>
  <c r="I1276" i="10" s="1"/>
  <c r="E1276" i="10"/>
  <c r="B1277" i="10"/>
  <c r="I1277" i="10" s="1"/>
  <c r="E1277" i="10"/>
  <c r="B1278" i="10"/>
  <c r="I1278" i="10" s="1"/>
  <c r="E1278" i="10"/>
  <c r="B1279" i="10"/>
  <c r="I1279" i="10" s="1"/>
  <c r="E1279" i="10"/>
  <c r="B1280" i="10"/>
  <c r="I1280" i="10" s="1"/>
  <c r="E1280" i="10"/>
  <c r="B1281" i="10"/>
  <c r="I1281" i="10" s="1"/>
  <c r="E1281" i="10"/>
  <c r="B1282" i="10"/>
  <c r="I1282" i="10" s="1"/>
  <c r="E1282" i="10"/>
  <c r="B1283" i="10"/>
  <c r="I1283" i="10" s="1"/>
  <c r="E1283" i="10"/>
  <c r="B1284" i="10"/>
  <c r="I1284" i="10" s="1"/>
  <c r="E1284" i="10"/>
  <c r="B1285" i="10"/>
  <c r="I1285" i="10" s="1"/>
  <c r="E1285" i="10"/>
  <c r="B1286" i="10"/>
  <c r="I1286" i="10" s="1"/>
  <c r="E1286" i="10"/>
  <c r="B1287" i="10"/>
  <c r="I1287" i="10" s="1"/>
  <c r="E1287" i="10"/>
  <c r="B1288" i="10"/>
  <c r="I1288" i="10" s="1"/>
  <c r="E1288" i="10"/>
  <c r="B1289" i="10"/>
  <c r="I1289" i="10" s="1"/>
  <c r="E1289" i="10"/>
  <c r="B1290" i="10"/>
  <c r="I1290" i="10" s="1"/>
  <c r="E1290" i="10"/>
  <c r="B1291" i="10"/>
  <c r="I1291" i="10" s="1"/>
  <c r="E1291" i="10"/>
  <c r="B1292" i="10"/>
  <c r="I1292" i="10" s="1"/>
  <c r="E1292" i="10"/>
  <c r="B1293" i="10"/>
  <c r="I1293" i="10" s="1"/>
  <c r="E1293" i="10"/>
  <c r="B1294" i="10"/>
  <c r="I1294" i="10" s="1"/>
  <c r="E1294" i="10"/>
  <c r="B1295" i="10"/>
  <c r="I1295" i="10" s="1"/>
  <c r="E1295" i="10"/>
  <c r="B1296" i="10"/>
  <c r="I1296" i="10" s="1"/>
  <c r="E1296" i="10"/>
  <c r="B1297" i="10"/>
  <c r="I1297" i="10" s="1"/>
  <c r="E1297" i="10"/>
  <c r="B1298" i="10"/>
  <c r="I1298" i="10" s="1"/>
  <c r="E1298" i="10"/>
  <c r="B1299" i="10"/>
  <c r="I1299" i="10" s="1"/>
  <c r="E1299" i="10"/>
  <c r="B1300" i="10"/>
  <c r="I1300" i="10" s="1"/>
  <c r="E1300" i="10"/>
  <c r="B1301" i="10"/>
  <c r="I1301" i="10" s="1"/>
  <c r="E1301" i="10"/>
  <c r="B1302" i="10"/>
  <c r="I1302" i="10" s="1"/>
  <c r="E1302" i="10"/>
  <c r="B1303" i="10"/>
  <c r="I1303" i="10" s="1"/>
  <c r="E1303" i="10"/>
  <c r="B1304" i="10"/>
  <c r="I1304" i="10" s="1"/>
  <c r="E1304" i="10"/>
  <c r="B1305" i="10"/>
  <c r="I1305" i="10" s="1"/>
  <c r="E1305" i="10"/>
  <c r="B1306" i="10"/>
  <c r="I1306" i="10" s="1"/>
  <c r="E1306" i="10"/>
  <c r="B1307" i="10"/>
  <c r="I1307" i="10" s="1"/>
  <c r="E1307" i="10"/>
  <c r="B1308" i="10"/>
  <c r="I1308" i="10" s="1"/>
  <c r="E1308" i="10"/>
  <c r="B1309" i="10"/>
  <c r="I1309" i="10" s="1"/>
  <c r="E1309" i="10"/>
  <c r="B1310" i="10"/>
  <c r="I1310" i="10" s="1"/>
  <c r="E1310" i="10"/>
  <c r="B1311" i="10"/>
  <c r="I1311" i="10" s="1"/>
  <c r="E1311" i="10"/>
  <c r="B1312" i="10"/>
  <c r="I1312" i="10" s="1"/>
  <c r="E1312" i="10"/>
  <c r="B1313" i="10"/>
  <c r="I1313" i="10" s="1"/>
  <c r="E1313" i="10"/>
  <c r="B1314" i="10"/>
  <c r="I1314" i="10" s="1"/>
  <c r="E1314" i="10"/>
  <c r="B1315" i="10"/>
  <c r="I1315" i="10" s="1"/>
  <c r="E1315" i="10"/>
  <c r="B1316" i="10"/>
  <c r="I1316" i="10" s="1"/>
  <c r="E1316" i="10"/>
  <c r="B1317" i="10"/>
  <c r="I1317" i="10" s="1"/>
  <c r="E1317" i="10"/>
  <c r="B1318" i="10"/>
  <c r="I1318" i="10" s="1"/>
  <c r="E1318" i="10"/>
  <c r="B1319" i="10"/>
  <c r="I1319" i="10" s="1"/>
  <c r="E1319" i="10"/>
  <c r="B1320" i="10"/>
  <c r="I1320" i="10" s="1"/>
  <c r="E1320" i="10"/>
  <c r="B1321" i="10"/>
  <c r="I1321" i="10" s="1"/>
  <c r="E1321" i="10"/>
  <c r="B1322" i="10"/>
  <c r="I1322" i="10" s="1"/>
  <c r="E1322" i="10"/>
  <c r="B1323" i="10"/>
  <c r="I1323" i="10" s="1"/>
  <c r="E1323" i="10"/>
  <c r="B1324" i="10"/>
  <c r="I1324" i="10" s="1"/>
  <c r="E1324" i="10"/>
  <c r="B1325" i="10"/>
  <c r="I1325" i="10" s="1"/>
  <c r="E1325" i="10"/>
  <c r="B1326" i="10"/>
  <c r="I1326" i="10" s="1"/>
  <c r="E1326" i="10"/>
  <c r="B1327" i="10"/>
  <c r="I1327" i="10" s="1"/>
  <c r="E1327" i="10"/>
  <c r="B1328" i="10"/>
  <c r="I1328" i="10" s="1"/>
  <c r="E1328" i="10"/>
  <c r="B1329" i="10"/>
  <c r="I1329" i="10" s="1"/>
  <c r="E1329" i="10"/>
  <c r="B1330" i="10"/>
  <c r="I1330" i="10" s="1"/>
  <c r="E1330" i="10"/>
  <c r="B1331" i="10"/>
  <c r="I1331" i="10" s="1"/>
  <c r="E1331" i="10"/>
  <c r="B1332" i="10"/>
  <c r="I1332" i="10" s="1"/>
  <c r="E1332" i="10"/>
  <c r="B1333" i="10"/>
  <c r="I1333" i="10" s="1"/>
  <c r="E1333" i="10"/>
  <c r="B1334" i="10"/>
  <c r="I1334" i="10" s="1"/>
  <c r="E1334" i="10"/>
  <c r="B1335" i="10"/>
  <c r="I1335" i="10" s="1"/>
  <c r="E1335" i="10"/>
  <c r="B1336" i="10"/>
  <c r="I1336" i="10" s="1"/>
  <c r="E1336" i="10"/>
  <c r="B1337" i="10"/>
  <c r="I1337" i="10" s="1"/>
  <c r="E1337" i="10"/>
  <c r="B1338" i="10"/>
  <c r="I1338" i="10" s="1"/>
  <c r="E1338" i="10"/>
  <c r="B1339" i="10"/>
  <c r="I1339" i="10" s="1"/>
  <c r="E1339" i="10"/>
  <c r="B1340" i="10"/>
  <c r="I1340" i="10" s="1"/>
  <c r="E1340" i="10"/>
  <c r="B1341" i="10"/>
  <c r="I1341" i="10" s="1"/>
  <c r="E1341" i="10"/>
  <c r="B1342" i="10"/>
  <c r="I1342" i="10" s="1"/>
  <c r="E1342" i="10"/>
  <c r="B1343" i="10"/>
  <c r="I1343" i="10" s="1"/>
  <c r="E1343" i="10"/>
  <c r="B1344" i="10"/>
  <c r="I1344" i="10" s="1"/>
  <c r="E1344" i="10"/>
  <c r="B1345" i="10"/>
  <c r="I1345" i="10" s="1"/>
  <c r="E1345" i="10"/>
  <c r="B1346" i="10"/>
  <c r="I1346" i="10" s="1"/>
  <c r="E1346" i="10"/>
  <c r="B1347" i="10"/>
  <c r="I1347" i="10" s="1"/>
  <c r="E1347" i="10"/>
  <c r="B1348" i="10"/>
  <c r="I1348" i="10" s="1"/>
  <c r="E1348" i="10"/>
  <c r="B1349" i="10"/>
  <c r="I1349" i="10" s="1"/>
  <c r="E1349" i="10"/>
  <c r="B1350" i="10"/>
  <c r="I1350" i="10" s="1"/>
  <c r="E1350" i="10"/>
  <c r="B1351" i="10"/>
  <c r="I1351" i="10" s="1"/>
  <c r="E1351" i="10"/>
  <c r="B1352" i="10"/>
  <c r="I1352" i="10" s="1"/>
  <c r="E1352" i="10"/>
  <c r="B1353" i="10"/>
  <c r="I1353" i="10" s="1"/>
  <c r="E1353" i="10"/>
  <c r="B1354" i="10"/>
  <c r="I1354" i="10" s="1"/>
  <c r="E1354" i="10"/>
  <c r="B1355" i="10"/>
  <c r="I1355" i="10" s="1"/>
  <c r="E1355" i="10"/>
  <c r="B1356" i="10"/>
  <c r="I1356" i="10" s="1"/>
  <c r="E1356" i="10"/>
  <c r="B1357" i="10"/>
  <c r="I1357" i="10" s="1"/>
  <c r="E1357" i="10"/>
  <c r="B1358" i="10"/>
  <c r="I1358" i="10" s="1"/>
  <c r="E1358" i="10"/>
  <c r="B1359" i="10"/>
  <c r="I1359" i="10" s="1"/>
  <c r="E1359" i="10"/>
  <c r="B1360" i="10"/>
  <c r="I1360" i="10" s="1"/>
  <c r="E1360" i="10"/>
  <c r="B1361" i="10"/>
  <c r="I1361" i="10" s="1"/>
  <c r="E1361" i="10"/>
  <c r="B1362" i="10"/>
  <c r="I1362" i="10" s="1"/>
  <c r="E1362" i="10"/>
  <c r="B1363" i="10"/>
  <c r="I1363" i="10" s="1"/>
  <c r="E1363" i="10"/>
  <c r="B1364" i="10"/>
  <c r="I1364" i="10" s="1"/>
  <c r="E1364" i="10"/>
  <c r="B1365" i="10"/>
  <c r="I1365" i="10" s="1"/>
  <c r="E1365" i="10"/>
  <c r="B1366" i="10"/>
  <c r="I1366" i="10" s="1"/>
  <c r="E1366" i="10"/>
  <c r="B1367" i="10"/>
  <c r="I1367" i="10" s="1"/>
  <c r="E1367" i="10"/>
  <c r="B1368" i="10"/>
  <c r="I1368" i="10" s="1"/>
  <c r="E1368" i="10"/>
  <c r="B1369" i="10"/>
  <c r="I1369" i="10" s="1"/>
  <c r="E1369" i="10"/>
  <c r="B1370" i="10"/>
  <c r="I1370" i="10" s="1"/>
  <c r="E1370" i="10"/>
  <c r="B1371" i="10"/>
  <c r="I1371" i="10" s="1"/>
  <c r="E1371" i="10"/>
  <c r="B1372" i="10"/>
  <c r="I1372" i="10" s="1"/>
  <c r="E1372" i="10"/>
  <c r="B1373" i="10"/>
  <c r="I1373" i="10" s="1"/>
  <c r="E1373" i="10"/>
  <c r="B1374" i="10"/>
  <c r="I1374" i="10" s="1"/>
  <c r="E1374" i="10"/>
  <c r="B1375" i="10"/>
  <c r="I1375" i="10" s="1"/>
  <c r="E1375" i="10"/>
  <c r="B1376" i="10"/>
  <c r="I1376" i="10" s="1"/>
  <c r="E1376" i="10"/>
  <c r="B1377" i="10"/>
  <c r="I1377" i="10" s="1"/>
  <c r="E1377" i="10"/>
  <c r="B1378" i="10"/>
  <c r="I1378" i="10" s="1"/>
  <c r="E1378" i="10"/>
  <c r="B1379" i="10"/>
  <c r="I1379" i="10" s="1"/>
  <c r="E1379" i="10"/>
  <c r="B1380" i="10"/>
  <c r="I1380" i="10" s="1"/>
  <c r="E1380" i="10"/>
  <c r="B1381" i="10"/>
  <c r="I1381" i="10" s="1"/>
  <c r="E1381" i="10"/>
  <c r="B1382" i="10"/>
  <c r="I1382" i="10" s="1"/>
  <c r="E1382" i="10"/>
  <c r="B1383" i="10"/>
  <c r="I1383" i="10" s="1"/>
  <c r="E1383" i="10"/>
  <c r="B1384" i="10"/>
  <c r="I1384" i="10" s="1"/>
  <c r="E1384" i="10"/>
  <c r="B1385" i="10"/>
  <c r="I1385" i="10" s="1"/>
  <c r="E1385" i="10"/>
  <c r="B1386" i="10"/>
  <c r="I1386" i="10" s="1"/>
  <c r="E1386" i="10"/>
  <c r="B1387" i="10"/>
  <c r="I1387" i="10" s="1"/>
  <c r="E1387" i="10"/>
  <c r="B1388" i="10"/>
  <c r="I1388" i="10" s="1"/>
  <c r="E1388" i="10"/>
  <c r="B1389" i="10"/>
  <c r="I1389" i="10" s="1"/>
  <c r="E1389" i="10"/>
  <c r="B1390" i="10"/>
  <c r="I1390" i="10" s="1"/>
  <c r="E1390" i="10"/>
  <c r="B1391" i="10"/>
  <c r="I1391" i="10" s="1"/>
  <c r="E1391" i="10"/>
  <c r="B1392" i="10"/>
  <c r="I1392" i="10" s="1"/>
  <c r="E1392" i="10"/>
  <c r="B1393" i="10"/>
  <c r="I1393" i="10" s="1"/>
  <c r="E1393" i="10"/>
  <c r="B1394" i="10"/>
  <c r="I1394" i="10" s="1"/>
  <c r="E1394" i="10"/>
  <c r="B1395" i="10"/>
  <c r="I1395" i="10" s="1"/>
  <c r="E1395" i="10"/>
  <c r="B1396" i="10"/>
  <c r="I1396" i="10" s="1"/>
  <c r="E1396" i="10"/>
  <c r="B1397" i="10"/>
  <c r="I1397" i="10" s="1"/>
  <c r="E1397" i="10"/>
  <c r="B1398" i="10"/>
  <c r="I1398" i="10" s="1"/>
  <c r="E1398" i="10"/>
  <c r="B1399" i="10"/>
  <c r="I1399" i="10" s="1"/>
  <c r="E1399" i="10"/>
  <c r="B1400" i="10"/>
  <c r="I1400" i="10" s="1"/>
  <c r="E1400" i="10"/>
  <c r="B1401" i="10"/>
  <c r="I1401" i="10" s="1"/>
  <c r="E1401" i="10"/>
  <c r="B1402" i="10"/>
  <c r="I1402" i="10" s="1"/>
  <c r="E1402" i="10"/>
  <c r="B1403" i="10"/>
  <c r="I1403" i="10" s="1"/>
  <c r="E1403" i="10"/>
  <c r="B1404" i="10"/>
  <c r="I1404" i="10" s="1"/>
  <c r="E1404" i="10"/>
  <c r="B1405" i="10"/>
  <c r="I1405" i="10" s="1"/>
  <c r="E1405" i="10"/>
  <c r="B1406" i="10"/>
  <c r="I1406" i="10" s="1"/>
  <c r="E1406" i="10"/>
  <c r="B1407" i="10"/>
  <c r="I1407" i="10" s="1"/>
  <c r="E1407" i="10"/>
  <c r="B1408" i="10"/>
  <c r="I1408" i="10" s="1"/>
  <c r="E1408" i="10"/>
  <c r="B1409" i="10"/>
  <c r="I1409" i="10" s="1"/>
  <c r="E1409" i="10"/>
  <c r="B1410" i="10"/>
  <c r="I1410" i="10" s="1"/>
  <c r="E1410" i="10"/>
  <c r="B1411" i="10"/>
  <c r="I1411" i="10" s="1"/>
  <c r="E1411" i="10"/>
  <c r="B1412" i="10"/>
  <c r="I1412" i="10" s="1"/>
  <c r="E1412" i="10"/>
  <c r="B1413" i="10"/>
  <c r="I1413" i="10" s="1"/>
  <c r="E1413" i="10"/>
  <c r="B1414" i="10"/>
  <c r="I1414" i="10" s="1"/>
  <c r="E1414" i="10"/>
  <c r="B1415" i="10"/>
  <c r="I1415" i="10" s="1"/>
  <c r="E1415" i="10"/>
  <c r="B1416" i="10"/>
  <c r="I1416" i="10" s="1"/>
  <c r="E1416" i="10"/>
  <c r="B1417" i="10"/>
  <c r="I1417" i="10" s="1"/>
  <c r="E1417" i="10"/>
  <c r="B1418" i="10"/>
  <c r="I1418" i="10" s="1"/>
  <c r="E1418" i="10"/>
  <c r="B1419" i="10"/>
  <c r="I1419" i="10" s="1"/>
  <c r="E1419" i="10"/>
  <c r="B1420" i="10"/>
  <c r="I1420" i="10" s="1"/>
  <c r="E1420" i="10"/>
  <c r="B1421" i="10"/>
  <c r="I1421" i="10" s="1"/>
  <c r="E1421" i="10"/>
  <c r="B1422" i="10"/>
  <c r="I1422" i="10" s="1"/>
  <c r="E1422" i="10"/>
  <c r="B1423" i="10"/>
  <c r="I1423" i="10" s="1"/>
  <c r="E1423" i="10"/>
  <c r="B1424" i="10"/>
  <c r="I1424" i="10" s="1"/>
  <c r="E1424" i="10"/>
  <c r="B1425" i="10"/>
  <c r="I1425" i="10" s="1"/>
  <c r="E1425" i="10"/>
  <c r="B1426" i="10"/>
  <c r="I1426" i="10" s="1"/>
  <c r="E1426" i="10"/>
  <c r="B1427" i="10"/>
  <c r="I1427" i="10" s="1"/>
  <c r="E1427" i="10"/>
  <c r="B1428" i="10"/>
  <c r="I1428" i="10" s="1"/>
  <c r="E1428" i="10"/>
  <c r="B1429" i="10"/>
  <c r="I1429" i="10" s="1"/>
  <c r="E1429" i="10"/>
  <c r="B1430" i="10"/>
  <c r="I1430" i="10" s="1"/>
  <c r="E1430" i="10"/>
  <c r="B1431" i="10"/>
  <c r="I1431" i="10" s="1"/>
  <c r="E1431" i="10"/>
  <c r="B1432" i="10"/>
  <c r="I1432" i="10" s="1"/>
  <c r="E1432" i="10"/>
  <c r="B1433" i="10"/>
  <c r="I1433" i="10" s="1"/>
  <c r="E1433" i="10"/>
  <c r="B1434" i="10"/>
  <c r="I1434" i="10" s="1"/>
  <c r="E1434" i="10"/>
  <c r="B1435" i="10"/>
  <c r="I1435" i="10" s="1"/>
  <c r="E1435" i="10"/>
  <c r="B1436" i="10"/>
  <c r="I1436" i="10" s="1"/>
  <c r="E1436" i="10"/>
  <c r="B1437" i="10"/>
  <c r="I1437" i="10" s="1"/>
  <c r="E1437" i="10"/>
  <c r="B1438" i="10"/>
  <c r="I1438" i="10" s="1"/>
  <c r="E1438" i="10"/>
  <c r="B1439" i="10"/>
  <c r="I1439" i="10" s="1"/>
  <c r="E1439" i="10"/>
  <c r="B1440" i="10"/>
  <c r="I1440" i="10" s="1"/>
  <c r="E1440" i="10"/>
  <c r="B1441" i="10"/>
  <c r="I1441" i="10" s="1"/>
  <c r="E1441" i="10"/>
  <c r="B1442" i="10"/>
  <c r="I1442" i="10" s="1"/>
  <c r="E1442" i="10"/>
  <c r="B1443" i="10"/>
  <c r="I1443" i="10" s="1"/>
  <c r="E1443" i="10"/>
  <c r="B1444" i="10"/>
  <c r="I1444" i="10" s="1"/>
  <c r="E1444" i="10"/>
  <c r="B1445" i="10"/>
  <c r="I1445" i="10" s="1"/>
  <c r="E1445" i="10"/>
  <c r="B1446" i="10"/>
  <c r="I1446" i="10" s="1"/>
  <c r="E1446" i="10"/>
  <c r="B1447" i="10"/>
  <c r="I1447" i="10" s="1"/>
  <c r="E1447" i="10"/>
  <c r="B1448" i="10"/>
  <c r="I1448" i="10" s="1"/>
  <c r="E1448" i="10"/>
  <c r="B1449" i="10"/>
  <c r="I1449" i="10" s="1"/>
  <c r="E1449" i="10"/>
  <c r="B1450" i="10"/>
  <c r="I1450" i="10" s="1"/>
  <c r="E1450" i="10"/>
  <c r="B1451" i="10"/>
  <c r="I1451" i="10" s="1"/>
  <c r="E1451" i="10"/>
  <c r="B1452" i="10"/>
  <c r="I1452" i="10" s="1"/>
  <c r="E1452" i="10"/>
  <c r="B1453" i="10"/>
  <c r="I1453" i="10" s="1"/>
  <c r="E1453" i="10"/>
  <c r="B1454" i="10"/>
  <c r="I1454" i="10" s="1"/>
  <c r="E1454" i="10"/>
  <c r="B1455" i="10"/>
  <c r="I1455" i="10" s="1"/>
  <c r="E1455" i="10"/>
  <c r="B1456" i="10"/>
  <c r="I1456" i="10" s="1"/>
  <c r="E1456" i="10"/>
  <c r="B1457" i="10"/>
  <c r="I1457" i="10" s="1"/>
  <c r="E1457" i="10"/>
  <c r="B1458" i="10"/>
  <c r="I1458" i="10" s="1"/>
  <c r="E1458" i="10"/>
  <c r="B1459" i="10"/>
  <c r="I1459" i="10" s="1"/>
  <c r="E1459" i="10"/>
  <c r="B1460" i="10"/>
  <c r="I1460" i="10" s="1"/>
  <c r="E1460" i="10"/>
  <c r="B1461" i="10"/>
  <c r="I1461" i="10" s="1"/>
  <c r="E1461" i="10"/>
  <c r="B1462" i="10"/>
  <c r="I1462" i="10" s="1"/>
  <c r="E1462" i="10"/>
  <c r="B1463" i="10"/>
  <c r="I1463" i="10" s="1"/>
  <c r="E1463" i="10"/>
  <c r="B1464" i="10"/>
  <c r="I1464" i="10" s="1"/>
  <c r="E1464" i="10"/>
  <c r="B1465" i="10"/>
  <c r="I1465" i="10" s="1"/>
  <c r="E1465" i="10"/>
  <c r="B1466" i="10"/>
  <c r="I1466" i="10" s="1"/>
  <c r="E1466" i="10"/>
  <c r="B1467" i="10"/>
  <c r="I1467" i="10" s="1"/>
  <c r="E1467" i="10"/>
  <c r="B1468" i="10"/>
  <c r="I1468" i="10" s="1"/>
  <c r="E1468" i="10"/>
  <c r="B1469" i="10"/>
  <c r="I1469" i="10" s="1"/>
  <c r="E1469" i="10"/>
  <c r="B1470" i="10"/>
  <c r="I1470" i="10" s="1"/>
  <c r="E1470" i="10"/>
  <c r="B1471" i="10"/>
  <c r="I1471" i="10" s="1"/>
  <c r="E1471" i="10"/>
  <c r="B1472" i="10"/>
  <c r="I1472" i="10" s="1"/>
  <c r="E1472" i="10"/>
  <c r="B1473" i="10"/>
  <c r="I1473" i="10" s="1"/>
  <c r="E1473" i="10"/>
  <c r="B1474" i="10"/>
  <c r="I1474" i="10" s="1"/>
  <c r="E1474" i="10"/>
  <c r="B1475" i="10"/>
  <c r="I1475" i="10" s="1"/>
  <c r="E1475" i="10"/>
  <c r="B1476" i="10"/>
  <c r="I1476" i="10" s="1"/>
  <c r="E1476" i="10"/>
  <c r="B1477" i="10"/>
  <c r="I1477" i="10" s="1"/>
  <c r="E1477" i="10"/>
  <c r="B1478" i="10"/>
  <c r="I1478" i="10" s="1"/>
  <c r="E1478" i="10"/>
  <c r="B1479" i="10"/>
  <c r="I1479" i="10" s="1"/>
  <c r="E1479" i="10"/>
  <c r="B1480" i="10"/>
  <c r="I1480" i="10" s="1"/>
  <c r="E1480" i="10"/>
  <c r="B1481" i="10"/>
  <c r="I1481" i="10" s="1"/>
  <c r="E1481" i="10"/>
  <c r="B1482" i="10"/>
  <c r="I1482" i="10" s="1"/>
  <c r="E1482" i="10"/>
  <c r="B1483" i="10"/>
  <c r="I1483" i="10" s="1"/>
  <c r="E1483" i="10"/>
  <c r="B1484" i="10"/>
  <c r="I1484" i="10" s="1"/>
  <c r="E1484" i="10"/>
  <c r="B1485" i="10"/>
  <c r="I1485" i="10" s="1"/>
  <c r="E1485" i="10"/>
  <c r="B1486" i="10"/>
  <c r="I1486" i="10" s="1"/>
  <c r="E1486" i="10"/>
  <c r="B1487" i="10"/>
  <c r="I1487" i="10" s="1"/>
  <c r="E1487" i="10"/>
  <c r="B1488" i="10"/>
  <c r="I1488" i="10" s="1"/>
  <c r="E1488" i="10"/>
  <c r="B1489" i="10"/>
  <c r="I1489" i="10" s="1"/>
  <c r="E1489" i="10"/>
  <c r="B1490" i="10"/>
  <c r="I1490" i="10" s="1"/>
  <c r="E1490" i="10"/>
  <c r="B1491" i="10"/>
  <c r="I1491" i="10" s="1"/>
  <c r="E1491" i="10"/>
  <c r="B1492" i="10"/>
  <c r="I1492" i="10" s="1"/>
  <c r="E1492" i="10"/>
  <c r="B1493" i="10"/>
  <c r="I1493" i="10" s="1"/>
  <c r="E1493" i="10"/>
  <c r="B1494" i="10"/>
  <c r="I1494" i="10" s="1"/>
  <c r="E1494" i="10"/>
  <c r="B1495" i="10"/>
  <c r="I1495" i="10" s="1"/>
  <c r="E1495" i="10"/>
  <c r="B1496" i="10"/>
  <c r="I1496" i="10" s="1"/>
  <c r="E1496" i="10"/>
  <c r="B1497" i="10"/>
  <c r="I1497" i="10" s="1"/>
  <c r="E1497" i="10"/>
  <c r="B1498" i="10"/>
  <c r="I1498" i="10" s="1"/>
  <c r="E1498" i="10"/>
  <c r="B1499" i="10"/>
  <c r="I1499" i="10" s="1"/>
  <c r="E1499" i="10"/>
  <c r="B1500" i="10"/>
  <c r="I1500" i="10" s="1"/>
  <c r="E1500" i="10"/>
  <c r="B1501" i="10"/>
  <c r="I1501" i="10" s="1"/>
  <c r="E1501" i="10"/>
  <c r="B1502" i="10"/>
  <c r="I1502" i="10" s="1"/>
  <c r="E1502" i="10"/>
  <c r="B1503" i="10"/>
  <c r="I1503" i="10" s="1"/>
  <c r="E1503" i="10"/>
  <c r="B1504" i="10"/>
  <c r="I1504" i="10" s="1"/>
  <c r="E1504" i="10"/>
  <c r="B1505" i="10"/>
  <c r="I1505" i="10" s="1"/>
  <c r="E1505" i="10"/>
  <c r="B1506" i="10"/>
  <c r="I1506" i="10" s="1"/>
  <c r="E1506" i="10"/>
  <c r="B1507" i="10"/>
  <c r="I1507" i="10" s="1"/>
  <c r="E1507" i="10"/>
  <c r="B1508" i="10"/>
  <c r="I1508" i="10" s="1"/>
  <c r="E1508" i="10"/>
  <c r="B1509" i="10"/>
  <c r="I1509" i="10" s="1"/>
  <c r="E1509" i="10"/>
  <c r="B1510" i="10"/>
  <c r="I1510" i="10" s="1"/>
  <c r="E1510" i="10"/>
  <c r="B1511" i="10"/>
  <c r="I1511" i="10" s="1"/>
  <c r="E1511" i="10"/>
  <c r="B1512" i="10"/>
  <c r="I1512" i="10" s="1"/>
  <c r="E1512" i="10"/>
  <c r="B1513" i="10"/>
  <c r="I1513" i="10" s="1"/>
  <c r="E1513" i="10"/>
  <c r="B1514" i="10"/>
  <c r="I1514" i="10" s="1"/>
  <c r="E1514" i="10"/>
  <c r="B1515" i="10"/>
  <c r="I1515" i="10" s="1"/>
  <c r="E1515" i="10"/>
  <c r="B1516" i="10"/>
  <c r="I1516" i="10" s="1"/>
  <c r="E1516" i="10"/>
  <c r="B1517" i="10"/>
  <c r="I1517" i="10" s="1"/>
  <c r="E1517" i="10"/>
  <c r="B1518" i="10"/>
  <c r="I1518" i="10" s="1"/>
  <c r="E1518" i="10"/>
  <c r="B1519" i="10"/>
  <c r="I1519" i="10" s="1"/>
  <c r="E1519" i="10"/>
  <c r="B1520" i="10"/>
  <c r="I1520" i="10" s="1"/>
  <c r="E1520" i="10"/>
  <c r="B1521" i="10"/>
  <c r="I1521" i="10" s="1"/>
  <c r="E1521" i="10"/>
  <c r="B1522" i="10"/>
  <c r="I1522" i="10" s="1"/>
  <c r="E1522" i="10"/>
  <c r="B1523" i="10"/>
  <c r="I1523" i="10" s="1"/>
  <c r="E1523" i="10"/>
  <c r="B1524" i="10"/>
  <c r="I1524" i="10" s="1"/>
  <c r="E1524" i="10"/>
  <c r="B1525" i="10"/>
  <c r="I1525" i="10" s="1"/>
  <c r="E1525" i="10"/>
  <c r="B1526" i="10"/>
  <c r="I1526" i="10" s="1"/>
  <c r="E1526" i="10"/>
  <c r="B1527" i="10"/>
  <c r="I1527" i="10" s="1"/>
  <c r="E1527" i="10"/>
  <c r="B1528" i="10"/>
  <c r="I1528" i="10" s="1"/>
  <c r="E1528" i="10"/>
  <c r="B1529" i="10"/>
  <c r="I1529" i="10" s="1"/>
  <c r="E1529" i="10"/>
  <c r="B1530" i="10"/>
  <c r="I1530" i="10" s="1"/>
  <c r="E1530" i="10"/>
  <c r="B1531" i="10"/>
  <c r="I1531" i="10" s="1"/>
  <c r="E1531" i="10"/>
  <c r="B1532" i="10"/>
  <c r="I1532" i="10" s="1"/>
  <c r="E1532" i="10"/>
  <c r="B1533" i="10"/>
  <c r="I1533" i="10" s="1"/>
  <c r="E1533" i="10"/>
  <c r="B1534" i="10"/>
  <c r="I1534" i="10" s="1"/>
  <c r="E1534" i="10"/>
  <c r="B1535" i="10"/>
  <c r="I1535" i="10" s="1"/>
  <c r="E1535" i="10"/>
  <c r="B1536" i="10"/>
  <c r="I1536" i="10" s="1"/>
  <c r="E1536" i="10"/>
  <c r="B1537" i="10"/>
  <c r="I1537" i="10" s="1"/>
  <c r="E1537" i="10"/>
  <c r="B1538" i="10"/>
  <c r="I1538" i="10" s="1"/>
  <c r="E1538" i="10"/>
  <c r="B1539" i="10"/>
  <c r="I1539" i="10" s="1"/>
  <c r="E1539" i="10"/>
  <c r="B1540" i="10"/>
  <c r="I1540" i="10" s="1"/>
  <c r="E1540" i="10"/>
  <c r="B1541" i="10"/>
  <c r="I1541" i="10" s="1"/>
  <c r="E1541" i="10"/>
  <c r="B1542" i="10"/>
  <c r="I1542" i="10" s="1"/>
  <c r="E1542" i="10"/>
  <c r="B1543" i="10"/>
  <c r="I1543" i="10" s="1"/>
  <c r="E1543" i="10"/>
  <c r="B1544" i="10"/>
  <c r="I1544" i="10" s="1"/>
  <c r="E1544" i="10"/>
  <c r="B1545" i="10"/>
  <c r="I1545" i="10" s="1"/>
  <c r="E1545" i="10"/>
  <c r="B1546" i="10"/>
  <c r="I1546" i="10" s="1"/>
  <c r="E1546" i="10"/>
  <c r="B1547" i="10"/>
  <c r="I1547" i="10" s="1"/>
  <c r="E1547" i="10"/>
  <c r="B1548" i="10"/>
  <c r="I1548" i="10" s="1"/>
  <c r="E1548" i="10"/>
  <c r="B1549" i="10"/>
  <c r="I1549" i="10" s="1"/>
  <c r="E1549" i="10"/>
  <c r="B1550" i="10"/>
  <c r="I1550" i="10" s="1"/>
  <c r="E1550" i="10"/>
  <c r="B1551" i="10"/>
  <c r="I1551" i="10" s="1"/>
  <c r="E1551" i="10"/>
  <c r="B1552" i="10"/>
  <c r="I1552" i="10" s="1"/>
  <c r="E1552" i="10"/>
  <c r="B1553" i="10"/>
  <c r="I1553" i="10" s="1"/>
  <c r="E1553" i="10"/>
  <c r="B1554" i="10"/>
  <c r="I1554" i="10" s="1"/>
  <c r="E1554" i="10"/>
  <c r="B1555" i="10"/>
  <c r="I1555" i="10" s="1"/>
  <c r="E1555" i="10"/>
  <c r="B1556" i="10"/>
  <c r="I1556" i="10" s="1"/>
  <c r="E1556" i="10"/>
  <c r="B1557" i="10"/>
  <c r="I1557" i="10" s="1"/>
  <c r="E1557" i="10"/>
  <c r="B1558" i="10"/>
  <c r="I1558" i="10" s="1"/>
  <c r="E1558" i="10"/>
  <c r="B1559" i="10"/>
  <c r="I1559" i="10" s="1"/>
  <c r="E1559" i="10"/>
  <c r="B1560" i="10"/>
  <c r="I1560" i="10" s="1"/>
  <c r="E1560" i="10"/>
  <c r="B1561" i="10"/>
  <c r="I1561" i="10" s="1"/>
  <c r="E1561" i="10"/>
  <c r="B1562" i="10"/>
  <c r="I1562" i="10" s="1"/>
  <c r="E1562" i="10"/>
  <c r="B1563" i="10"/>
  <c r="I1563" i="10" s="1"/>
  <c r="E1563" i="10"/>
  <c r="B1564" i="10"/>
  <c r="I1564" i="10" s="1"/>
  <c r="E1564" i="10"/>
  <c r="B1565" i="10"/>
  <c r="I1565" i="10" s="1"/>
  <c r="E1565" i="10"/>
  <c r="B1566" i="10"/>
  <c r="I1566" i="10" s="1"/>
  <c r="E1566" i="10"/>
  <c r="B1567" i="10"/>
  <c r="I1567" i="10" s="1"/>
  <c r="E1567" i="10"/>
  <c r="B1568" i="10"/>
  <c r="I1568" i="10" s="1"/>
  <c r="E1568" i="10"/>
  <c r="B1569" i="10"/>
  <c r="I1569" i="10" s="1"/>
  <c r="E1569" i="10"/>
  <c r="B1570" i="10"/>
  <c r="I1570" i="10" s="1"/>
  <c r="E1570" i="10"/>
  <c r="B1571" i="10"/>
  <c r="I1571" i="10" s="1"/>
  <c r="E1571" i="10"/>
  <c r="B1572" i="10"/>
  <c r="I1572" i="10" s="1"/>
  <c r="E1572" i="10"/>
  <c r="B1573" i="10"/>
  <c r="I1573" i="10" s="1"/>
  <c r="E1573" i="10"/>
  <c r="B1574" i="10"/>
  <c r="I1574" i="10" s="1"/>
  <c r="E1574" i="10"/>
  <c r="B1575" i="10"/>
  <c r="I1575" i="10" s="1"/>
  <c r="E1575" i="10"/>
  <c r="B1576" i="10"/>
  <c r="I1576" i="10" s="1"/>
  <c r="E1576" i="10"/>
  <c r="B1577" i="10"/>
  <c r="I1577" i="10" s="1"/>
  <c r="E1577" i="10"/>
  <c r="B1578" i="10"/>
  <c r="I1578" i="10" s="1"/>
  <c r="E1578" i="10"/>
  <c r="B1579" i="10"/>
  <c r="I1579" i="10" s="1"/>
  <c r="E1579" i="10"/>
  <c r="B1580" i="10"/>
  <c r="I1580" i="10" s="1"/>
  <c r="E1580" i="10"/>
  <c r="B1581" i="10"/>
  <c r="I1581" i="10" s="1"/>
  <c r="E1581" i="10"/>
  <c r="B1582" i="10"/>
  <c r="I1582" i="10" s="1"/>
  <c r="E1582" i="10"/>
  <c r="B1583" i="10"/>
  <c r="I1583" i="10" s="1"/>
  <c r="E1583" i="10"/>
  <c r="B1584" i="10"/>
  <c r="I1584" i="10" s="1"/>
  <c r="E1584" i="10"/>
  <c r="B1585" i="10"/>
  <c r="I1585" i="10" s="1"/>
  <c r="E1585" i="10"/>
  <c r="B1586" i="10"/>
  <c r="I1586" i="10" s="1"/>
  <c r="E1586" i="10"/>
  <c r="B1587" i="10"/>
  <c r="I1587" i="10" s="1"/>
  <c r="E1587" i="10"/>
  <c r="B1588" i="10"/>
  <c r="I1588" i="10" s="1"/>
  <c r="E1588" i="10"/>
  <c r="B1589" i="10"/>
  <c r="I1589" i="10" s="1"/>
  <c r="E1589" i="10"/>
  <c r="B1590" i="10"/>
  <c r="I1590" i="10" s="1"/>
  <c r="E1590" i="10"/>
  <c r="B1591" i="10"/>
  <c r="I1591" i="10" s="1"/>
  <c r="E1591" i="10"/>
  <c r="B1592" i="10"/>
  <c r="I1592" i="10" s="1"/>
  <c r="E1592" i="10"/>
  <c r="B1593" i="10"/>
  <c r="I1593" i="10" s="1"/>
  <c r="E1593" i="10"/>
  <c r="B1594" i="10"/>
  <c r="I1594" i="10" s="1"/>
  <c r="E1594" i="10"/>
  <c r="B1595" i="10"/>
  <c r="I1595" i="10" s="1"/>
  <c r="E1595" i="10"/>
  <c r="B1596" i="10"/>
  <c r="I1596" i="10" s="1"/>
  <c r="E1596" i="10"/>
  <c r="B1597" i="10"/>
  <c r="I1597" i="10" s="1"/>
  <c r="E1597" i="10"/>
  <c r="B1598" i="10"/>
  <c r="I1598" i="10" s="1"/>
  <c r="E1598" i="10"/>
  <c r="B1599" i="10"/>
  <c r="I1599" i="10" s="1"/>
  <c r="E1599" i="10"/>
  <c r="B1600" i="10"/>
  <c r="I1600" i="10" s="1"/>
  <c r="E1600" i="10"/>
  <c r="B1601" i="10"/>
  <c r="I1601" i="10" s="1"/>
  <c r="E1601" i="10"/>
  <c r="B1602" i="10"/>
  <c r="I1602" i="10" s="1"/>
  <c r="E1602" i="10"/>
  <c r="B1603" i="10"/>
  <c r="I1603" i="10" s="1"/>
  <c r="E1603" i="10"/>
  <c r="B1604" i="10"/>
  <c r="I1604" i="10" s="1"/>
  <c r="E1604" i="10"/>
  <c r="B1605" i="10"/>
  <c r="I1605" i="10" s="1"/>
  <c r="E1605" i="10"/>
  <c r="B1606" i="10"/>
  <c r="I1606" i="10" s="1"/>
  <c r="E1606" i="10"/>
  <c r="B1607" i="10"/>
  <c r="I1607" i="10" s="1"/>
  <c r="E1607" i="10"/>
  <c r="B1608" i="10"/>
  <c r="I1608" i="10" s="1"/>
  <c r="E1608" i="10"/>
  <c r="B1609" i="10"/>
  <c r="I1609" i="10" s="1"/>
  <c r="E1609" i="10"/>
  <c r="B1610" i="10"/>
  <c r="I1610" i="10" s="1"/>
  <c r="E1610" i="10"/>
  <c r="B1611" i="10"/>
  <c r="I1611" i="10" s="1"/>
  <c r="E1611" i="10"/>
  <c r="B1612" i="10"/>
  <c r="I1612" i="10" s="1"/>
  <c r="E1612" i="10"/>
  <c r="B1613" i="10"/>
  <c r="I1613" i="10" s="1"/>
  <c r="E1613" i="10"/>
  <c r="B1614" i="10"/>
  <c r="I1614" i="10" s="1"/>
  <c r="E1614" i="10"/>
  <c r="B1615" i="10"/>
  <c r="I1615" i="10" s="1"/>
  <c r="E1615" i="10"/>
  <c r="B1616" i="10"/>
  <c r="I1616" i="10" s="1"/>
  <c r="E1616" i="10"/>
  <c r="B1617" i="10"/>
  <c r="I1617" i="10" s="1"/>
  <c r="E1617" i="10"/>
  <c r="B1618" i="10"/>
  <c r="I1618" i="10" s="1"/>
  <c r="E1618" i="10"/>
  <c r="B1619" i="10"/>
  <c r="I1619" i="10" s="1"/>
  <c r="E1619" i="10"/>
  <c r="B1620" i="10"/>
  <c r="I1620" i="10" s="1"/>
  <c r="E1620" i="10"/>
  <c r="B1621" i="10"/>
  <c r="I1621" i="10" s="1"/>
  <c r="E1621" i="10"/>
  <c r="B1622" i="10"/>
  <c r="I1622" i="10" s="1"/>
  <c r="E1622" i="10"/>
  <c r="B1623" i="10"/>
  <c r="I1623" i="10" s="1"/>
  <c r="E1623" i="10"/>
  <c r="B1624" i="10"/>
  <c r="I1624" i="10" s="1"/>
  <c r="E1624" i="10"/>
  <c r="B1625" i="10"/>
  <c r="I1625" i="10" s="1"/>
  <c r="E1625" i="10"/>
  <c r="B1626" i="10"/>
  <c r="I1626" i="10" s="1"/>
  <c r="E1626" i="10"/>
  <c r="B1627" i="10"/>
  <c r="I1627" i="10" s="1"/>
  <c r="E1627" i="10"/>
  <c r="B1628" i="10"/>
  <c r="I1628" i="10" s="1"/>
  <c r="E1628" i="10"/>
  <c r="B1629" i="10"/>
  <c r="I1629" i="10" s="1"/>
  <c r="E1629" i="10"/>
  <c r="B1630" i="10"/>
  <c r="I1630" i="10" s="1"/>
  <c r="E1630" i="10"/>
  <c r="B1631" i="10"/>
  <c r="I1631" i="10" s="1"/>
  <c r="E1631" i="10"/>
  <c r="B1632" i="10"/>
  <c r="I1632" i="10" s="1"/>
  <c r="E1632" i="10"/>
  <c r="B1633" i="10"/>
  <c r="I1633" i="10" s="1"/>
  <c r="E1633" i="10"/>
  <c r="B1634" i="10"/>
  <c r="I1634" i="10" s="1"/>
  <c r="E1634" i="10"/>
  <c r="B1635" i="10"/>
  <c r="I1635" i="10" s="1"/>
  <c r="E1635" i="10"/>
  <c r="B1636" i="10"/>
  <c r="I1636" i="10" s="1"/>
  <c r="E1636" i="10"/>
  <c r="B1637" i="10"/>
  <c r="I1637" i="10" s="1"/>
  <c r="E1637" i="10"/>
  <c r="B1638" i="10"/>
  <c r="I1638" i="10" s="1"/>
  <c r="E1638" i="10"/>
  <c r="B1639" i="10"/>
  <c r="I1639" i="10" s="1"/>
  <c r="E1639" i="10"/>
  <c r="B1640" i="10"/>
  <c r="I1640" i="10" s="1"/>
  <c r="E1640" i="10"/>
  <c r="B1641" i="10"/>
  <c r="I1641" i="10" s="1"/>
  <c r="E1641" i="10"/>
  <c r="B1642" i="10"/>
  <c r="I1642" i="10" s="1"/>
  <c r="E1642" i="10"/>
  <c r="B1643" i="10"/>
  <c r="I1643" i="10" s="1"/>
  <c r="E1643" i="10"/>
  <c r="B1644" i="10"/>
  <c r="I1644" i="10" s="1"/>
  <c r="E1644" i="10"/>
  <c r="B1645" i="10"/>
  <c r="I1645" i="10" s="1"/>
  <c r="E1645" i="10"/>
  <c r="B1646" i="10"/>
  <c r="I1646" i="10" s="1"/>
  <c r="E1646" i="10"/>
  <c r="B1647" i="10"/>
  <c r="I1647" i="10" s="1"/>
  <c r="E1647" i="10"/>
  <c r="B1648" i="10"/>
  <c r="I1648" i="10" s="1"/>
  <c r="E1648" i="10"/>
  <c r="B1649" i="10"/>
  <c r="I1649" i="10" s="1"/>
  <c r="E1649" i="10"/>
  <c r="B1650" i="10"/>
  <c r="I1650" i="10" s="1"/>
  <c r="E1650" i="10"/>
  <c r="B1651" i="10"/>
  <c r="I1651" i="10" s="1"/>
  <c r="E1651" i="10"/>
  <c r="B1652" i="10"/>
  <c r="I1652" i="10" s="1"/>
  <c r="E1652" i="10"/>
  <c r="B1653" i="10"/>
  <c r="I1653" i="10" s="1"/>
  <c r="E1653" i="10"/>
  <c r="B1654" i="10"/>
  <c r="I1654" i="10" s="1"/>
  <c r="E1654" i="10"/>
  <c r="B1655" i="10"/>
  <c r="I1655" i="10" s="1"/>
  <c r="E1655" i="10"/>
  <c r="B1656" i="10"/>
  <c r="I1656" i="10" s="1"/>
  <c r="E1656" i="10"/>
  <c r="B1657" i="10"/>
  <c r="I1657" i="10" s="1"/>
  <c r="E1657" i="10"/>
  <c r="B1658" i="10"/>
  <c r="I1658" i="10" s="1"/>
  <c r="E1658" i="10"/>
  <c r="B1659" i="10"/>
  <c r="I1659" i="10" s="1"/>
  <c r="E1659" i="10"/>
  <c r="B1660" i="10"/>
  <c r="I1660" i="10" s="1"/>
  <c r="E1660" i="10"/>
  <c r="B1661" i="10"/>
  <c r="I1661" i="10" s="1"/>
  <c r="E1661" i="10"/>
  <c r="B1662" i="10"/>
  <c r="I1662" i="10" s="1"/>
  <c r="E1662" i="10"/>
  <c r="B1663" i="10"/>
  <c r="I1663" i="10" s="1"/>
  <c r="E1663" i="10"/>
  <c r="B1664" i="10"/>
  <c r="I1664" i="10" s="1"/>
  <c r="E1664" i="10"/>
  <c r="B1665" i="10"/>
  <c r="I1665" i="10" s="1"/>
  <c r="E1665" i="10"/>
  <c r="B1666" i="10"/>
  <c r="I1666" i="10" s="1"/>
  <c r="E1666" i="10"/>
  <c r="B1667" i="10"/>
  <c r="I1667" i="10" s="1"/>
  <c r="E1667" i="10"/>
  <c r="B1668" i="10"/>
  <c r="I1668" i="10" s="1"/>
  <c r="E1668" i="10"/>
  <c r="B1669" i="10"/>
  <c r="I1669" i="10" s="1"/>
  <c r="E1669" i="10"/>
  <c r="B1670" i="10"/>
  <c r="I1670" i="10" s="1"/>
  <c r="E1670" i="10"/>
  <c r="B1671" i="10"/>
  <c r="I1671" i="10" s="1"/>
  <c r="E1671" i="10"/>
  <c r="B1672" i="10"/>
  <c r="I1672" i="10" s="1"/>
  <c r="E1672" i="10"/>
  <c r="B1673" i="10"/>
  <c r="I1673" i="10" s="1"/>
  <c r="E1673" i="10"/>
  <c r="B1674" i="10"/>
  <c r="I1674" i="10" s="1"/>
  <c r="E1674" i="10"/>
  <c r="B1675" i="10"/>
  <c r="I1675" i="10" s="1"/>
  <c r="E1675" i="10"/>
  <c r="B1676" i="10"/>
  <c r="I1676" i="10" s="1"/>
  <c r="E1676" i="10"/>
  <c r="B1677" i="10"/>
  <c r="I1677" i="10" s="1"/>
  <c r="E1677" i="10"/>
  <c r="B1678" i="10"/>
  <c r="I1678" i="10" s="1"/>
  <c r="E1678" i="10"/>
  <c r="B1679" i="10"/>
  <c r="I1679" i="10" s="1"/>
  <c r="E1679" i="10"/>
  <c r="B1680" i="10"/>
  <c r="I1680" i="10" s="1"/>
  <c r="E1680" i="10"/>
  <c r="B1681" i="10"/>
  <c r="I1681" i="10" s="1"/>
  <c r="E1681" i="10"/>
  <c r="B1682" i="10"/>
  <c r="I1682" i="10" s="1"/>
  <c r="E1682" i="10"/>
  <c r="B1683" i="10"/>
  <c r="I1683" i="10" s="1"/>
  <c r="E1683" i="10"/>
  <c r="B1684" i="10"/>
  <c r="I1684" i="10" s="1"/>
  <c r="E1684" i="10"/>
  <c r="B1685" i="10"/>
  <c r="I1685" i="10" s="1"/>
  <c r="E1685" i="10"/>
  <c r="B1686" i="10"/>
  <c r="I1686" i="10" s="1"/>
  <c r="E1686" i="10"/>
  <c r="B1687" i="10"/>
  <c r="I1687" i="10" s="1"/>
  <c r="E1687" i="10"/>
  <c r="B1688" i="10"/>
  <c r="I1688" i="10" s="1"/>
  <c r="E1688" i="10"/>
  <c r="B1689" i="10"/>
  <c r="I1689" i="10" s="1"/>
  <c r="E1689" i="10"/>
  <c r="B1690" i="10"/>
  <c r="I1690" i="10" s="1"/>
  <c r="E1690" i="10"/>
  <c r="B1691" i="10"/>
  <c r="I1691" i="10" s="1"/>
  <c r="E1691" i="10"/>
  <c r="B1692" i="10"/>
  <c r="I1692" i="10" s="1"/>
  <c r="E1692" i="10"/>
  <c r="B1693" i="10"/>
  <c r="I1693" i="10" s="1"/>
  <c r="E1693" i="10"/>
  <c r="B1694" i="10"/>
  <c r="I1694" i="10" s="1"/>
  <c r="E1694" i="10"/>
  <c r="B1695" i="10"/>
  <c r="I1695" i="10" s="1"/>
  <c r="E1695" i="10"/>
  <c r="B1696" i="10"/>
  <c r="I1696" i="10" s="1"/>
  <c r="E1696" i="10"/>
  <c r="B1697" i="10"/>
  <c r="I1697" i="10" s="1"/>
  <c r="E1697" i="10"/>
  <c r="B1698" i="10"/>
  <c r="I1698" i="10" s="1"/>
  <c r="E1698" i="10"/>
  <c r="B1699" i="10"/>
  <c r="I1699" i="10" s="1"/>
  <c r="E1699" i="10"/>
  <c r="B1700" i="10"/>
  <c r="I1700" i="10" s="1"/>
  <c r="E1700" i="10"/>
  <c r="B1701" i="10"/>
  <c r="I1701" i="10" s="1"/>
  <c r="E1701" i="10"/>
  <c r="B1702" i="10"/>
  <c r="I1702" i="10" s="1"/>
  <c r="E1702" i="10"/>
  <c r="B1703" i="10"/>
  <c r="I1703" i="10" s="1"/>
  <c r="E1703" i="10"/>
  <c r="B1704" i="10"/>
  <c r="I1704" i="10" s="1"/>
  <c r="E1704" i="10"/>
  <c r="B1705" i="10"/>
  <c r="I1705" i="10" s="1"/>
  <c r="E1705" i="10"/>
  <c r="B1706" i="10"/>
  <c r="I1706" i="10" s="1"/>
  <c r="E1706" i="10"/>
  <c r="B1707" i="10"/>
  <c r="I1707" i="10" s="1"/>
  <c r="E1707" i="10"/>
  <c r="B1708" i="10"/>
  <c r="I1708" i="10" s="1"/>
  <c r="E1708" i="10"/>
  <c r="B1709" i="10"/>
  <c r="I1709" i="10" s="1"/>
  <c r="E1709" i="10"/>
  <c r="B1710" i="10"/>
  <c r="I1710" i="10" s="1"/>
  <c r="E1710" i="10"/>
  <c r="B1711" i="10"/>
  <c r="I1711" i="10" s="1"/>
  <c r="E1711" i="10"/>
  <c r="B1712" i="10"/>
  <c r="I1712" i="10" s="1"/>
  <c r="E1712" i="10"/>
  <c r="B1713" i="10"/>
  <c r="I1713" i="10" s="1"/>
  <c r="E1713" i="10"/>
  <c r="B1714" i="10"/>
  <c r="I1714" i="10" s="1"/>
  <c r="E1714" i="10"/>
  <c r="B1715" i="10"/>
  <c r="I1715" i="10" s="1"/>
  <c r="E1715" i="10"/>
  <c r="B1716" i="10"/>
  <c r="I1716" i="10" s="1"/>
  <c r="E1716" i="10"/>
  <c r="B1717" i="10"/>
  <c r="I1717" i="10" s="1"/>
  <c r="E1717" i="10"/>
  <c r="B1718" i="10"/>
  <c r="I1718" i="10" s="1"/>
  <c r="E1718" i="10"/>
  <c r="B1719" i="10"/>
  <c r="I1719" i="10" s="1"/>
  <c r="E1719" i="10"/>
  <c r="B1720" i="10"/>
  <c r="I1720" i="10" s="1"/>
  <c r="E1720" i="10"/>
  <c r="B1721" i="10"/>
  <c r="I1721" i="10" s="1"/>
  <c r="E1721" i="10"/>
  <c r="B1722" i="10"/>
  <c r="I1722" i="10" s="1"/>
  <c r="E1722" i="10"/>
  <c r="B1723" i="10"/>
  <c r="I1723" i="10" s="1"/>
  <c r="E1723" i="10"/>
  <c r="B1724" i="10"/>
  <c r="I1724" i="10" s="1"/>
  <c r="E1724" i="10"/>
  <c r="B1725" i="10"/>
  <c r="I1725" i="10" s="1"/>
  <c r="E1725" i="10"/>
  <c r="B1726" i="10"/>
  <c r="I1726" i="10" s="1"/>
  <c r="E1726" i="10"/>
  <c r="B1727" i="10"/>
  <c r="I1727" i="10" s="1"/>
  <c r="E1727" i="10"/>
  <c r="B1728" i="10"/>
  <c r="I1728" i="10" s="1"/>
  <c r="E1728" i="10"/>
  <c r="B1729" i="10"/>
  <c r="I1729" i="10" s="1"/>
  <c r="E1729" i="10"/>
  <c r="B1730" i="10"/>
  <c r="I1730" i="10" s="1"/>
  <c r="E1730" i="10"/>
  <c r="B1731" i="10"/>
  <c r="I1731" i="10" s="1"/>
  <c r="E1731" i="10"/>
  <c r="B1732" i="10"/>
  <c r="I1732" i="10" s="1"/>
  <c r="E1732" i="10"/>
  <c r="B1733" i="10"/>
  <c r="I1733" i="10" s="1"/>
  <c r="E1733" i="10"/>
  <c r="B1734" i="10"/>
  <c r="I1734" i="10" s="1"/>
  <c r="E1734" i="10"/>
  <c r="B1735" i="10"/>
  <c r="I1735" i="10" s="1"/>
  <c r="E1735" i="10"/>
  <c r="B1736" i="10"/>
  <c r="I1736" i="10" s="1"/>
  <c r="E1736" i="10"/>
  <c r="B1737" i="10"/>
  <c r="I1737" i="10" s="1"/>
  <c r="E1737" i="10"/>
  <c r="B1738" i="10"/>
  <c r="I1738" i="10" s="1"/>
  <c r="E1738" i="10"/>
  <c r="B1739" i="10"/>
  <c r="I1739" i="10" s="1"/>
  <c r="E1739" i="10"/>
  <c r="B1740" i="10"/>
  <c r="I1740" i="10" s="1"/>
  <c r="E1740" i="10"/>
  <c r="B1741" i="10"/>
  <c r="I1741" i="10" s="1"/>
  <c r="E1741" i="10"/>
  <c r="B1742" i="10"/>
  <c r="I1742" i="10" s="1"/>
  <c r="E1742" i="10"/>
  <c r="B1743" i="10"/>
  <c r="I1743" i="10" s="1"/>
  <c r="E1743" i="10"/>
  <c r="B1744" i="10"/>
  <c r="I1744" i="10" s="1"/>
  <c r="E1744" i="10"/>
  <c r="B1745" i="10"/>
  <c r="I1745" i="10" s="1"/>
  <c r="E1745" i="10"/>
  <c r="B1746" i="10"/>
  <c r="I1746" i="10" s="1"/>
  <c r="E1746" i="10"/>
  <c r="B1747" i="10"/>
  <c r="I1747" i="10" s="1"/>
  <c r="E1747" i="10"/>
  <c r="B1748" i="10"/>
  <c r="I1748" i="10" s="1"/>
  <c r="E1748" i="10"/>
  <c r="B1749" i="10"/>
  <c r="I1749" i="10" s="1"/>
  <c r="E1749" i="10"/>
  <c r="B1750" i="10"/>
  <c r="I1750" i="10" s="1"/>
  <c r="E1750" i="10"/>
  <c r="B1751" i="10"/>
  <c r="I1751" i="10" s="1"/>
  <c r="E1751" i="10"/>
  <c r="B1752" i="10"/>
  <c r="I1752" i="10" s="1"/>
  <c r="E1752" i="10"/>
  <c r="B1753" i="10"/>
  <c r="I1753" i="10" s="1"/>
  <c r="E1753" i="10"/>
  <c r="B1754" i="10"/>
  <c r="I1754" i="10" s="1"/>
  <c r="E1754" i="10"/>
  <c r="B1755" i="10"/>
  <c r="I1755" i="10" s="1"/>
  <c r="E1755" i="10"/>
  <c r="B1756" i="10"/>
  <c r="I1756" i="10" s="1"/>
  <c r="E1756" i="10"/>
  <c r="B1757" i="10"/>
  <c r="I1757" i="10" s="1"/>
  <c r="E1757" i="10"/>
  <c r="B1758" i="10"/>
  <c r="I1758" i="10" s="1"/>
  <c r="E1758" i="10"/>
  <c r="B1759" i="10"/>
  <c r="I1759" i="10" s="1"/>
  <c r="E1759" i="10"/>
  <c r="B1760" i="10"/>
  <c r="I1760" i="10" s="1"/>
  <c r="E1760" i="10"/>
  <c r="B1761" i="10"/>
  <c r="I1761" i="10" s="1"/>
  <c r="E1761" i="10"/>
  <c r="B1762" i="10"/>
  <c r="I1762" i="10" s="1"/>
  <c r="E1762" i="10"/>
  <c r="B1763" i="10"/>
  <c r="I1763" i="10" s="1"/>
  <c r="E1763" i="10"/>
  <c r="B1764" i="10"/>
  <c r="I1764" i="10" s="1"/>
  <c r="E1764" i="10"/>
  <c r="B1765" i="10"/>
  <c r="I1765" i="10" s="1"/>
  <c r="E1765" i="10"/>
  <c r="B1766" i="10"/>
  <c r="I1766" i="10" s="1"/>
  <c r="E1766" i="10"/>
  <c r="B1767" i="10"/>
  <c r="I1767" i="10" s="1"/>
  <c r="E1767" i="10"/>
  <c r="B1768" i="10"/>
  <c r="I1768" i="10" s="1"/>
  <c r="E1768" i="10"/>
  <c r="B1769" i="10"/>
  <c r="I1769" i="10" s="1"/>
  <c r="E1769" i="10"/>
  <c r="B1770" i="10"/>
  <c r="I1770" i="10" s="1"/>
  <c r="E1770" i="10"/>
  <c r="B1771" i="10"/>
  <c r="I1771" i="10" s="1"/>
  <c r="E1771" i="10"/>
  <c r="B1772" i="10"/>
  <c r="I1772" i="10" s="1"/>
  <c r="E1772" i="10"/>
  <c r="B1773" i="10"/>
  <c r="I1773" i="10" s="1"/>
  <c r="E1773" i="10"/>
  <c r="B1774" i="10"/>
  <c r="I1774" i="10" s="1"/>
  <c r="E1774" i="10"/>
  <c r="B1775" i="10"/>
  <c r="I1775" i="10" s="1"/>
  <c r="E1775" i="10"/>
  <c r="B1776" i="10"/>
  <c r="I1776" i="10" s="1"/>
  <c r="E1776" i="10"/>
  <c r="B1777" i="10"/>
  <c r="I1777" i="10" s="1"/>
  <c r="E1777" i="10"/>
  <c r="B1778" i="10"/>
  <c r="I1778" i="10" s="1"/>
  <c r="E1778" i="10"/>
  <c r="B1779" i="10"/>
  <c r="I1779" i="10" s="1"/>
  <c r="E1779" i="10"/>
  <c r="B1780" i="10"/>
  <c r="I1780" i="10" s="1"/>
  <c r="E1780" i="10"/>
  <c r="B1781" i="10"/>
  <c r="I1781" i="10" s="1"/>
  <c r="E1781" i="10"/>
  <c r="B1782" i="10"/>
  <c r="I1782" i="10" s="1"/>
  <c r="E1782" i="10"/>
  <c r="B1783" i="10"/>
  <c r="I1783" i="10" s="1"/>
  <c r="E1783" i="10"/>
  <c r="B1784" i="10"/>
  <c r="I1784" i="10" s="1"/>
  <c r="E1784" i="10"/>
  <c r="B1785" i="10"/>
  <c r="I1785" i="10" s="1"/>
  <c r="E1785" i="10"/>
  <c r="B1786" i="10"/>
  <c r="I1786" i="10" s="1"/>
  <c r="E1786" i="10"/>
  <c r="B1787" i="10"/>
  <c r="I1787" i="10" s="1"/>
  <c r="E1787" i="10"/>
  <c r="B1788" i="10"/>
  <c r="I1788" i="10" s="1"/>
  <c r="E1788" i="10"/>
  <c r="B1789" i="10"/>
  <c r="I1789" i="10" s="1"/>
  <c r="E1789" i="10"/>
  <c r="B1790" i="10"/>
  <c r="I1790" i="10" s="1"/>
  <c r="E1790" i="10"/>
  <c r="B1791" i="10"/>
  <c r="I1791" i="10" s="1"/>
  <c r="E1791" i="10"/>
  <c r="B1792" i="10"/>
  <c r="I1792" i="10" s="1"/>
  <c r="E1792" i="10"/>
  <c r="B1793" i="10"/>
  <c r="I1793" i="10" s="1"/>
  <c r="E1793" i="10"/>
  <c r="B1794" i="10"/>
  <c r="I1794" i="10" s="1"/>
  <c r="E1794" i="10"/>
  <c r="B1795" i="10"/>
  <c r="I1795" i="10" s="1"/>
  <c r="E1795" i="10"/>
  <c r="B1796" i="10"/>
  <c r="I1796" i="10" s="1"/>
  <c r="E1796" i="10"/>
  <c r="B1797" i="10"/>
  <c r="I1797" i="10" s="1"/>
  <c r="E1797" i="10"/>
  <c r="B1798" i="10"/>
  <c r="I1798" i="10" s="1"/>
  <c r="E1798" i="10"/>
  <c r="B1799" i="10"/>
  <c r="I1799" i="10" s="1"/>
  <c r="E1799" i="10"/>
  <c r="B1800" i="10"/>
  <c r="I1800" i="10" s="1"/>
  <c r="E1800" i="10"/>
  <c r="B1801" i="10"/>
  <c r="I1801" i="10" s="1"/>
  <c r="E1801" i="10"/>
  <c r="B1802" i="10"/>
  <c r="I1802" i="10" s="1"/>
  <c r="E1802" i="10"/>
  <c r="B1803" i="10"/>
  <c r="I1803" i="10" s="1"/>
  <c r="E1803" i="10"/>
  <c r="B1804" i="10"/>
  <c r="I1804" i="10" s="1"/>
  <c r="E1804" i="10"/>
  <c r="B1805" i="10"/>
  <c r="I1805" i="10" s="1"/>
  <c r="E1805" i="10"/>
  <c r="B1806" i="10"/>
  <c r="I1806" i="10" s="1"/>
  <c r="E1806" i="10"/>
  <c r="B1807" i="10"/>
  <c r="I1807" i="10" s="1"/>
  <c r="E1807" i="10"/>
  <c r="B1808" i="10"/>
  <c r="I1808" i="10" s="1"/>
  <c r="E1808" i="10"/>
  <c r="B1809" i="10"/>
  <c r="I1809" i="10" s="1"/>
  <c r="E1809" i="10"/>
  <c r="B1810" i="10"/>
  <c r="I1810" i="10" s="1"/>
  <c r="E1810" i="10"/>
  <c r="B1811" i="10"/>
  <c r="I1811" i="10" s="1"/>
  <c r="E1811" i="10"/>
  <c r="B1812" i="10"/>
  <c r="I1812" i="10" s="1"/>
  <c r="E1812" i="10"/>
  <c r="B1813" i="10"/>
  <c r="I1813" i="10" s="1"/>
  <c r="E1813" i="10"/>
  <c r="B1814" i="10"/>
  <c r="I1814" i="10" s="1"/>
  <c r="E1814" i="10"/>
  <c r="B1815" i="10"/>
  <c r="I1815" i="10" s="1"/>
  <c r="E1815" i="10"/>
  <c r="B1816" i="10"/>
  <c r="I1816" i="10" s="1"/>
  <c r="E1816" i="10"/>
  <c r="B1817" i="10"/>
  <c r="I1817" i="10" s="1"/>
  <c r="E1817" i="10"/>
  <c r="B1818" i="10"/>
  <c r="I1818" i="10" s="1"/>
  <c r="E1818" i="10"/>
  <c r="B1819" i="10"/>
  <c r="I1819" i="10" s="1"/>
  <c r="E1819" i="10"/>
  <c r="B1820" i="10"/>
  <c r="I1820" i="10" s="1"/>
  <c r="E1820" i="10"/>
  <c r="B1821" i="10"/>
  <c r="I1821" i="10" s="1"/>
  <c r="E1821" i="10"/>
  <c r="B1822" i="10"/>
  <c r="I1822" i="10" s="1"/>
  <c r="E1822" i="10"/>
  <c r="B1823" i="10"/>
  <c r="I1823" i="10" s="1"/>
  <c r="E1823" i="10"/>
  <c r="B1824" i="10"/>
  <c r="I1824" i="10" s="1"/>
  <c r="E1824" i="10"/>
  <c r="B1825" i="10"/>
  <c r="I1825" i="10" s="1"/>
  <c r="E1825" i="10"/>
  <c r="B1826" i="10"/>
  <c r="I1826" i="10" s="1"/>
  <c r="E1826" i="10"/>
  <c r="B1827" i="10"/>
  <c r="I1827" i="10" s="1"/>
  <c r="E1827" i="10"/>
  <c r="E2" i="10"/>
  <c r="B2" i="10"/>
  <c r="I2" i="10" s="1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I106" i="4"/>
  <c r="I107" i="4"/>
  <c r="I108" i="4"/>
  <c r="I109" i="4"/>
  <c r="I110" i="4"/>
  <c r="I111" i="4"/>
  <c r="I112" i="4"/>
  <c r="I113" i="4"/>
  <c r="I114" i="4"/>
  <c r="I115" i="4"/>
  <c r="I116" i="4"/>
  <c r="I117" i="4"/>
  <c r="I118" i="4"/>
  <c r="I119" i="4"/>
  <c r="I120" i="4"/>
  <c r="I121" i="4"/>
  <c r="I122" i="4"/>
  <c r="I123" i="4"/>
  <c r="I124" i="4"/>
  <c r="I125" i="4"/>
  <c r="I126" i="4"/>
  <c r="I127" i="4"/>
  <c r="I128" i="4"/>
  <c r="I129" i="4"/>
  <c r="I130" i="4"/>
  <c r="I131" i="4"/>
  <c r="I132" i="4"/>
  <c r="I133" i="4"/>
  <c r="I134" i="4"/>
  <c r="I135" i="4"/>
  <c r="I136" i="4"/>
  <c r="I137" i="4"/>
  <c r="I138" i="4"/>
  <c r="I139" i="4"/>
  <c r="I140" i="4"/>
  <c r="I141" i="4"/>
  <c r="I142" i="4"/>
  <c r="I143" i="4"/>
  <c r="I144" i="4"/>
  <c r="I145" i="4"/>
  <c r="I146" i="4"/>
  <c r="I147" i="4"/>
  <c r="I148" i="4"/>
  <c r="I149" i="4"/>
  <c r="I150" i="4"/>
  <c r="I151" i="4"/>
  <c r="I152" i="4"/>
  <c r="I153" i="4"/>
  <c r="I154" i="4"/>
  <c r="I155" i="4"/>
  <c r="I156" i="4"/>
  <c r="I157" i="4"/>
  <c r="I158" i="4"/>
  <c r="I159" i="4"/>
  <c r="I160" i="4"/>
  <c r="I161" i="4"/>
  <c r="I162" i="4"/>
  <c r="I163" i="4"/>
  <c r="I164" i="4"/>
  <c r="I165" i="4"/>
  <c r="I166" i="4"/>
  <c r="I167" i="4"/>
  <c r="I168" i="4"/>
  <c r="I169" i="4"/>
  <c r="I170" i="4"/>
  <c r="I171" i="4"/>
  <c r="I172" i="4"/>
  <c r="I173" i="4"/>
  <c r="I174" i="4"/>
  <c r="I175" i="4"/>
  <c r="I176" i="4"/>
  <c r="I177" i="4"/>
  <c r="I178" i="4"/>
  <c r="I179" i="4"/>
  <c r="I180" i="4"/>
  <c r="I181" i="4"/>
  <c r="I182" i="4"/>
  <c r="I183" i="4"/>
  <c r="I184" i="4"/>
  <c r="I185" i="4"/>
  <c r="I186" i="4"/>
  <c r="I187" i="4"/>
  <c r="I188" i="4"/>
  <c r="I189" i="4"/>
  <c r="I190" i="4"/>
  <c r="I191" i="4"/>
  <c r="I192" i="4"/>
  <c r="I193" i="4"/>
  <c r="I194" i="4"/>
  <c r="I195" i="4"/>
  <c r="I196" i="4"/>
  <c r="I197" i="4"/>
  <c r="I198" i="4"/>
  <c r="I199" i="4"/>
  <c r="I200" i="4"/>
  <c r="I201" i="4"/>
  <c r="I202" i="4"/>
  <c r="I203" i="4"/>
  <c r="I204" i="4"/>
  <c r="I205" i="4"/>
  <c r="I206" i="4"/>
  <c r="I207" i="4"/>
  <c r="I208" i="4"/>
  <c r="I209" i="4"/>
  <c r="I210" i="4"/>
  <c r="I211" i="4"/>
  <c r="I212" i="4"/>
  <c r="I213" i="4"/>
  <c r="I214" i="4"/>
  <c r="I215" i="4"/>
  <c r="I216" i="4"/>
  <c r="I217" i="4"/>
  <c r="I218" i="4"/>
  <c r="I219" i="4"/>
  <c r="I220" i="4"/>
  <c r="I221" i="4"/>
  <c r="I222" i="4"/>
  <c r="I223" i="4"/>
  <c r="I224" i="4"/>
  <c r="I225" i="4"/>
  <c r="I226" i="4"/>
  <c r="I227" i="4"/>
  <c r="I228" i="4"/>
  <c r="I229" i="4"/>
  <c r="I230" i="4"/>
  <c r="I231" i="4"/>
  <c r="I232" i="4"/>
  <c r="I233" i="4"/>
  <c r="I234" i="4"/>
  <c r="I235" i="4"/>
  <c r="I236" i="4"/>
  <c r="I237" i="4"/>
  <c r="I238" i="4"/>
  <c r="I239" i="4"/>
  <c r="I240" i="4"/>
  <c r="I241" i="4"/>
  <c r="I242" i="4"/>
  <c r="I243" i="4"/>
  <c r="I244" i="4"/>
  <c r="I245" i="4"/>
  <c r="I246" i="4"/>
  <c r="I247" i="4"/>
  <c r="I248" i="4"/>
  <c r="I249" i="4"/>
  <c r="I250" i="4"/>
  <c r="I251" i="4"/>
  <c r="I252" i="4"/>
  <c r="I253" i="4"/>
  <c r="I254" i="4"/>
  <c r="I255" i="4"/>
  <c r="I256" i="4"/>
  <c r="I257" i="4"/>
  <c r="I258" i="4"/>
  <c r="I259" i="4"/>
  <c r="I260" i="4"/>
  <c r="I261" i="4"/>
  <c r="I262" i="4"/>
  <c r="I263" i="4"/>
  <c r="I264" i="4"/>
  <c r="I265" i="4"/>
  <c r="I266" i="4"/>
  <c r="I267" i="4"/>
  <c r="I268" i="4"/>
  <c r="I269" i="4"/>
  <c r="I270" i="4"/>
  <c r="I271" i="4"/>
  <c r="I272" i="4"/>
  <c r="I273" i="4"/>
  <c r="I274" i="4"/>
  <c r="I275" i="4"/>
  <c r="I276" i="4"/>
  <c r="I277" i="4"/>
  <c r="I278" i="4"/>
  <c r="I279" i="4"/>
  <c r="I280" i="4"/>
  <c r="I281" i="4"/>
  <c r="I282" i="4"/>
  <c r="I283" i="4"/>
  <c r="I284" i="4"/>
  <c r="I285" i="4"/>
  <c r="I286" i="4"/>
  <c r="I287" i="4"/>
  <c r="I288" i="4"/>
  <c r="I289" i="4"/>
  <c r="I290" i="4"/>
  <c r="I291" i="4"/>
  <c r="I292" i="4"/>
  <c r="I293" i="4"/>
  <c r="I294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7" i="4"/>
  <c r="I318" i="4"/>
  <c r="I319" i="4"/>
  <c r="I320" i="4"/>
  <c r="I321" i="4"/>
  <c r="I322" i="4"/>
  <c r="I323" i="4"/>
  <c r="I324" i="4"/>
  <c r="I325" i="4"/>
  <c r="I326" i="4"/>
  <c r="I327" i="4"/>
  <c r="I328" i="4"/>
  <c r="I329" i="4"/>
  <c r="I330" i="4"/>
  <c r="I331" i="4"/>
  <c r="I332" i="4"/>
  <c r="I333" i="4"/>
  <c r="I334" i="4"/>
  <c r="I335" i="4"/>
  <c r="I336" i="4"/>
  <c r="I337" i="4"/>
  <c r="I338" i="4"/>
  <c r="I339" i="4"/>
  <c r="I340" i="4"/>
  <c r="I341" i="4"/>
  <c r="I342" i="4"/>
  <c r="I343" i="4"/>
  <c r="I344" i="4"/>
  <c r="I345" i="4"/>
  <c r="I346" i="4"/>
  <c r="I347" i="4"/>
  <c r="I348" i="4"/>
  <c r="I349" i="4"/>
  <c r="I350" i="4"/>
  <c r="I351" i="4"/>
  <c r="I352" i="4"/>
  <c r="I353" i="4"/>
  <c r="I354" i="4"/>
  <c r="I355" i="4"/>
  <c r="I356" i="4"/>
  <c r="I357" i="4"/>
  <c r="I358" i="4"/>
  <c r="I359" i="4"/>
  <c r="I360" i="4"/>
  <c r="I361" i="4"/>
  <c r="I362" i="4"/>
  <c r="I363" i="4"/>
  <c r="I364" i="4"/>
  <c r="I365" i="4"/>
  <c r="I366" i="4"/>
  <c r="I367" i="4"/>
  <c r="I368" i="4"/>
  <c r="I369" i="4"/>
  <c r="I370" i="4"/>
  <c r="I371" i="4"/>
  <c r="I372" i="4"/>
  <c r="I373" i="4"/>
  <c r="I374" i="4"/>
  <c r="I375" i="4"/>
  <c r="I376" i="4"/>
  <c r="I377" i="4"/>
  <c r="I378" i="4"/>
  <c r="I379" i="4"/>
  <c r="I380" i="4"/>
  <c r="I381" i="4"/>
  <c r="I382" i="4"/>
  <c r="I383" i="4"/>
  <c r="I384" i="4"/>
  <c r="I385" i="4"/>
  <c r="I386" i="4"/>
  <c r="I387" i="4"/>
  <c r="I388" i="4"/>
  <c r="I389" i="4"/>
  <c r="I390" i="4"/>
  <c r="I391" i="4"/>
  <c r="I392" i="4"/>
  <c r="I393" i="4"/>
  <c r="I394" i="4"/>
  <c r="I395" i="4"/>
  <c r="I396" i="4"/>
  <c r="I397" i="4"/>
  <c r="I398" i="4"/>
  <c r="I399" i="4"/>
  <c r="I400" i="4"/>
  <c r="I401" i="4"/>
  <c r="I402" i="4"/>
  <c r="I403" i="4"/>
  <c r="I404" i="4"/>
  <c r="I405" i="4"/>
  <c r="I406" i="4"/>
  <c r="I407" i="4"/>
  <c r="I408" i="4"/>
  <c r="I409" i="4"/>
  <c r="I410" i="4"/>
  <c r="I411" i="4"/>
  <c r="I412" i="4"/>
  <c r="I413" i="4"/>
  <c r="I414" i="4"/>
  <c r="I415" i="4"/>
  <c r="I416" i="4"/>
  <c r="I417" i="4"/>
  <c r="I418" i="4"/>
  <c r="I419" i="4"/>
  <c r="I420" i="4"/>
  <c r="I421" i="4"/>
  <c r="I422" i="4"/>
  <c r="I423" i="4"/>
  <c r="I424" i="4"/>
  <c r="I425" i="4"/>
  <c r="I426" i="4"/>
  <c r="I427" i="4"/>
  <c r="I428" i="4"/>
  <c r="I429" i="4"/>
  <c r="I430" i="4"/>
  <c r="I431" i="4"/>
  <c r="I432" i="4"/>
  <c r="I433" i="4"/>
  <c r="I434" i="4"/>
  <c r="I435" i="4"/>
  <c r="I436" i="4"/>
  <c r="I437" i="4"/>
  <c r="I438" i="4"/>
  <c r="I439" i="4"/>
  <c r="I440" i="4"/>
  <c r="I441" i="4"/>
  <c r="I442" i="4"/>
  <c r="I443" i="4"/>
  <c r="I444" i="4"/>
  <c r="I445" i="4"/>
  <c r="I446" i="4"/>
  <c r="I447" i="4"/>
  <c r="I448" i="4"/>
  <c r="I449" i="4"/>
  <c r="I450" i="4"/>
  <c r="I451" i="4"/>
  <c r="I452" i="4"/>
  <c r="I453" i="4"/>
  <c r="I454" i="4"/>
  <c r="I455" i="4"/>
  <c r="I456" i="4"/>
  <c r="I457" i="4"/>
  <c r="I458" i="4"/>
  <c r="I459" i="4"/>
  <c r="I460" i="4"/>
  <c r="I461" i="4"/>
  <c r="I462" i="4"/>
  <c r="I463" i="4"/>
  <c r="I464" i="4"/>
  <c r="I465" i="4"/>
  <c r="I466" i="4"/>
  <c r="I467" i="4"/>
  <c r="I468" i="4"/>
  <c r="I469" i="4"/>
  <c r="I470" i="4"/>
  <c r="I471" i="4"/>
  <c r="I472" i="4"/>
  <c r="I473" i="4"/>
  <c r="I474" i="4"/>
  <c r="I475" i="4"/>
  <c r="I476" i="4"/>
  <c r="I477" i="4"/>
  <c r="I478" i="4"/>
  <c r="I479" i="4"/>
  <c r="I480" i="4"/>
  <c r="I481" i="4"/>
  <c r="I482" i="4"/>
  <c r="I483" i="4"/>
  <c r="I484" i="4"/>
  <c r="I485" i="4"/>
  <c r="I486" i="4"/>
  <c r="I487" i="4"/>
  <c r="I488" i="4"/>
  <c r="I489" i="4"/>
  <c r="I490" i="4"/>
  <c r="I491" i="4"/>
  <c r="I492" i="4"/>
  <c r="I493" i="4"/>
  <c r="I494" i="4"/>
  <c r="I495" i="4"/>
  <c r="I496" i="4"/>
  <c r="I497" i="4"/>
  <c r="I498" i="4"/>
  <c r="I499" i="4"/>
  <c r="I500" i="4"/>
  <c r="I501" i="4"/>
  <c r="I502" i="4"/>
  <c r="I503" i="4"/>
  <c r="I504" i="4"/>
  <c r="I505" i="4"/>
  <c r="I506" i="4"/>
  <c r="I507" i="4"/>
  <c r="I508" i="4"/>
  <c r="I509" i="4"/>
  <c r="I510" i="4"/>
  <c r="I511" i="4"/>
  <c r="I512" i="4"/>
  <c r="I513" i="4"/>
  <c r="I514" i="4"/>
  <c r="I515" i="4"/>
  <c r="I516" i="4"/>
  <c r="I517" i="4"/>
  <c r="I518" i="4"/>
  <c r="I519" i="4"/>
  <c r="I520" i="4"/>
  <c r="I521" i="4"/>
  <c r="I522" i="4"/>
  <c r="I523" i="4"/>
  <c r="I524" i="4"/>
  <c r="I525" i="4"/>
  <c r="I526" i="4"/>
  <c r="I527" i="4"/>
  <c r="I528" i="4"/>
  <c r="I529" i="4"/>
  <c r="I530" i="4"/>
  <c r="I531" i="4"/>
  <c r="I532" i="4"/>
  <c r="I533" i="4"/>
  <c r="I534" i="4"/>
  <c r="I535" i="4"/>
  <c r="I536" i="4"/>
  <c r="I537" i="4"/>
  <c r="I538" i="4"/>
  <c r="I539" i="4"/>
  <c r="I540" i="4"/>
  <c r="I541" i="4"/>
  <c r="I542" i="4"/>
  <c r="I543" i="4"/>
  <c r="I544" i="4"/>
  <c r="I545" i="4"/>
  <c r="I546" i="4"/>
  <c r="I547" i="4"/>
  <c r="I548" i="4"/>
  <c r="I549" i="4"/>
  <c r="I550" i="4"/>
  <c r="I551" i="4"/>
  <c r="I552" i="4"/>
  <c r="I553" i="4"/>
  <c r="I554" i="4"/>
  <c r="I555" i="4"/>
  <c r="I556" i="4"/>
  <c r="I557" i="4"/>
  <c r="I558" i="4"/>
  <c r="I559" i="4"/>
  <c r="I560" i="4"/>
  <c r="I561" i="4"/>
  <c r="I562" i="4"/>
  <c r="I563" i="4"/>
  <c r="I564" i="4"/>
  <c r="I565" i="4"/>
  <c r="I566" i="4"/>
  <c r="I567" i="4"/>
  <c r="I568" i="4"/>
  <c r="I569" i="4"/>
  <c r="I570" i="4"/>
  <c r="I571" i="4"/>
  <c r="I572" i="4"/>
  <c r="I573" i="4"/>
  <c r="I574" i="4"/>
  <c r="I575" i="4"/>
  <c r="I576" i="4"/>
  <c r="I577" i="4"/>
  <c r="I578" i="4"/>
  <c r="I579" i="4"/>
  <c r="I580" i="4"/>
  <c r="I581" i="4"/>
  <c r="I582" i="4"/>
  <c r="I583" i="4"/>
  <c r="I584" i="4"/>
  <c r="I585" i="4"/>
  <c r="I586" i="4"/>
  <c r="I587" i="4"/>
  <c r="I588" i="4"/>
  <c r="I589" i="4"/>
  <c r="I590" i="4"/>
  <c r="I591" i="4"/>
  <c r="I592" i="4"/>
  <c r="I593" i="4"/>
  <c r="I594" i="4"/>
  <c r="I595" i="4"/>
  <c r="I596" i="4"/>
  <c r="I597" i="4"/>
  <c r="I598" i="4"/>
  <c r="I599" i="4"/>
  <c r="I600" i="4"/>
  <c r="I601" i="4"/>
  <c r="I602" i="4"/>
  <c r="I603" i="4"/>
  <c r="I604" i="4"/>
  <c r="I605" i="4"/>
  <c r="I606" i="4"/>
  <c r="I607" i="4"/>
  <c r="I608" i="4"/>
  <c r="I609" i="4"/>
  <c r="I610" i="4"/>
  <c r="I611" i="4"/>
  <c r="I612" i="4"/>
  <c r="I613" i="4"/>
  <c r="I614" i="4"/>
  <c r="I615" i="4"/>
  <c r="I616" i="4"/>
  <c r="I617" i="4"/>
  <c r="I618" i="4"/>
  <c r="I619" i="4"/>
  <c r="I620" i="4"/>
  <c r="I621" i="4"/>
  <c r="I622" i="4"/>
  <c r="I623" i="4"/>
  <c r="I624" i="4"/>
  <c r="I625" i="4"/>
  <c r="I626" i="4"/>
  <c r="I627" i="4"/>
  <c r="I628" i="4"/>
  <c r="I629" i="4"/>
  <c r="I630" i="4"/>
  <c r="I631" i="4"/>
  <c r="I632" i="4"/>
  <c r="I633" i="4"/>
  <c r="I634" i="4"/>
  <c r="I635" i="4"/>
  <c r="I636" i="4"/>
  <c r="I637" i="4"/>
  <c r="I638" i="4"/>
  <c r="I639" i="4"/>
  <c r="I640" i="4"/>
  <c r="I641" i="4"/>
  <c r="I642" i="4"/>
  <c r="I643" i="4"/>
  <c r="I644" i="4"/>
  <c r="I645" i="4"/>
  <c r="I646" i="4"/>
  <c r="I647" i="4"/>
  <c r="I648" i="4"/>
  <c r="I649" i="4"/>
  <c r="I650" i="4"/>
  <c r="I651" i="4"/>
  <c r="I652" i="4"/>
  <c r="I653" i="4"/>
  <c r="I654" i="4"/>
  <c r="I655" i="4"/>
  <c r="I656" i="4"/>
  <c r="I657" i="4"/>
  <c r="I658" i="4"/>
  <c r="I659" i="4"/>
  <c r="I660" i="4"/>
  <c r="I661" i="4"/>
  <c r="I662" i="4"/>
  <c r="I663" i="4"/>
  <c r="I664" i="4"/>
  <c r="I665" i="4"/>
  <c r="I666" i="4"/>
  <c r="I667" i="4"/>
  <c r="I668" i="4"/>
  <c r="I669" i="4"/>
  <c r="I670" i="4"/>
  <c r="I671" i="4"/>
  <c r="I672" i="4"/>
  <c r="I673" i="4"/>
  <c r="I674" i="4"/>
  <c r="I675" i="4"/>
  <c r="I676" i="4"/>
  <c r="I677" i="4"/>
  <c r="I678" i="4"/>
  <c r="I679" i="4"/>
  <c r="I680" i="4"/>
  <c r="I681" i="4"/>
  <c r="I682" i="4"/>
  <c r="I683" i="4"/>
  <c r="I684" i="4"/>
  <c r="I685" i="4"/>
  <c r="I686" i="4"/>
  <c r="I687" i="4"/>
  <c r="I688" i="4"/>
  <c r="I689" i="4"/>
  <c r="I690" i="4"/>
  <c r="I691" i="4"/>
  <c r="I692" i="4"/>
  <c r="I693" i="4"/>
  <c r="I694" i="4"/>
  <c r="I695" i="4"/>
  <c r="I696" i="4"/>
  <c r="I697" i="4"/>
  <c r="I698" i="4"/>
  <c r="I699" i="4"/>
  <c r="I700" i="4"/>
  <c r="I701" i="4"/>
  <c r="I702" i="4"/>
  <c r="I703" i="4"/>
  <c r="I704" i="4"/>
  <c r="I705" i="4"/>
  <c r="I706" i="4"/>
  <c r="I707" i="4"/>
  <c r="I708" i="4"/>
  <c r="I709" i="4"/>
  <c r="I710" i="4"/>
  <c r="I711" i="4"/>
  <c r="I712" i="4"/>
  <c r="I713" i="4"/>
  <c r="I714" i="4"/>
  <c r="I715" i="4"/>
  <c r="I716" i="4"/>
  <c r="I717" i="4"/>
  <c r="I718" i="4"/>
  <c r="I719" i="4"/>
  <c r="I720" i="4"/>
  <c r="I721" i="4"/>
  <c r="I722" i="4"/>
  <c r="I723" i="4"/>
  <c r="I724" i="4"/>
  <c r="I725" i="4"/>
  <c r="I726" i="4"/>
  <c r="I727" i="4"/>
  <c r="I728" i="4"/>
  <c r="I729" i="4"/>
  <c r="I730" i="4"/>
  <c r="I731" i="4"/>
  <c r="I732" i="4"/>
  <c r="I733" i="4"/>
  <c r="I734" i="4"/>
  <c r="I735" i="4"/>
  <c r="I736" i="4"/>
  <c r="I737" i="4"/>
  <c r="I738" i="4"/>
  <c r="I739" i="4"/>
  <c r="I740" i="4"/>
  <c r="I741" i="4"/>
  <c r="I742" i="4"/>
  <c r="I743" i="4"/>
  <c r="I744" i="4"/>
  <c r="I745" i="4"/>
  <c r="I746" i="4"/>
  <c r="I747" i="4"/>
  <c r="I748" i="4"/>
  <c r="I749" i="4"/>
  <c r="I750" i="4"/>
  <c r="I751" i="4"/>
  <c r="I752" i="4"/>
  <c r="I753" i="4"/>
  <c r="I754" i="4"/>
  <c r="I755" i="4"/>
  <c r="I756" i="4"/>
  <c r="I757" i="4"/>
  <c r="I758" i="4"/>
  <c r="I759" i="4"/>
  <c r="I760" i="4"/>
  <c r="I761" i="4"/>
  <c r="I762" i="4"/>
  <c r="I763" i="4"/>
  <c r="I764" i="4"/>
  <c r="I765" i="4"/>
  <c r="I766" i="4"/>
  <c r="I767" i="4"/>
  <c r="I768" i="4"/>
  <c r="I769" i="4"/>
  <c r="I770" i="4"/>
  <c r="I771" i="4"/>
  <c r="I772" i="4"/>
  <c r="I773" i="4"/>
  <c r="I774" i="4"/>
  <c r="I775" i="4"/>
  <c r="I776" i="4"/>
  <c r="I777" i="4"/>
  <c r="I778" i="4"/>
  <c r="I779" i="4"/>
  <c r="I780" i="4"/>
  <c r="I781" i="4"/>
  <c r="I782" i="4"/>
  <c r="I783" i="4"/>
  <c r="I784" i="4"/>
  <c r="I785" i="4"/>
  <c r="I786" i="4"/>
  <c r="I787" i="4"/>
  <c r="I788" i="4"/>
  <c r="I789" i="4"/>
  <c r="I790" i="4"/>
  <c r="I791" i="4"/>
  <c r="I792" i="4"/>
  <c r="I793" i="4"/>
  <c r="I794" i="4"/>
  <c r="I795" i="4"/>
  <c r="I796" i="4"/>
  <c r="I797" i="4"/>
  <c r="I798" i="4"/>
  <c r="I799" i="4"/>
  <c r="I800" i="4"/>
  <c r="I801" i="4"/>
  <c r="I802" i="4"/>
  <c r="I803" i="4"/>
  <c r="I804" i="4"/>
  <c r="I805" i="4"/>
  <c r="I806" i="4"/>
  <c r="I807" i="4"/>
  <c r="I808" i="4"/>
  <c r="I809" i="4"/>
  <c r="I810" i="4"/>
  <c r="I811" i="4"/>
  <c r="I812" i="4"/>
  <c r="I813" i="4"/>
  <c r="I814" i="4"/>
  <c r="I815" i="4"/>
  <c r="I816" i="4"/>
  <c r="I817" i="4"/>
  <c r="I818" i="4"/>
  <c r="I819" i="4"/>
  <c r="I820" i="4"/>
  <c r="I821" i="4"/>
  <c r="I822" i="4"/>
  <c r="I823" i="4"/>
  <c r="I824" i="4"/>
  <c r="I825" i="4"/>
  <c r="I826" i="4"/>
  <c r="I827" i="4"/>
  <c r="I828" i="4"/>
  <c r="I829" i="4"/>
  <c r="I830" i="4"/>
  <c r="I831" i="4"/>
  <c r="I832" i="4"/>
  <c r="I833" i="4"/>
  <c r="I834" i="4"/>
  <c r="I835" i="4"/>
  <c r="I836" i="4"/>
  <c r="I837" i="4"/>
  <c r="I838" i="4"/>
  <c r="I839" i="4"/>
  <c r="I840" i="4"/>
  <c r="I841" i="4"/>
  <c r="I842" i="4"/>
  <c r="I843" i="4"/>
  <c r="I844" i="4"/>
  <c r="I845" i="4"/>
  <c r="I846" i="4"/>
  <c r="I847" i="4"/>
  <c r="I848" i="4"/>
  <c r="I849" i="4"/>
  <c r="I850" i="4"/>
  <c r="I851" i="4"/>
  <c r="I852" i="4"/>
  <c r="I853" i="4"/>
  <c r="I854" i="4"/>
  <c r="I855" i="4"/>
  <c r="I856" i="4"/>
  <c r="I857" i="4"/>
  <c r="I858" i="4"/>
  <c r="I859" i="4"/>
  <c r="I860" i="4"/>
  <c r="I861" i="4"/>
  <c r="I862" i="4"/>
  <c r="I863" i="4"/>
  <c r="I864" i="4"/>
  <c r="I865" i="4"/>
  <c r="I866" i="4"/>
  <c r="I867" i="4"/>
  <c r="I868" i="4"/>
  <c r="I869" i="4"/>
  <c r="I870" i="4"/>
  <c r="I871" i="4"/>
  <c r="I872" i="4"/>
  <c r="I873" i="4"/>
  <c r="I874" i="4"/>
  <c r="I875" i="4"/>
  <c r="I876" i="4"/>
  <c r="I877" i="4"/>
  <c r="I878" i="4"/>
  <c r="I879" i="4"/>
  <c r="I880" i="4"/>
  <c r="I881" i="4"/>
  <c r="I882" i="4"/>
  <c r="I883" i="4"/>
  <c r="I884" i="4"/>
  <c r="I885" i="4"/>
  <c r="I886" i="4"/>
  <c r="I887" i="4"/>
  <c r="I888" i="4"/>
  <c r="I889" i="4"/>
  <c r="I890" i="4"/>
  <c r="I891" i="4"/>
  <c r="I892" i="4"/>
  <c r="I893" i="4"/>
  <c r="I894" i="4"/>
  <c r="I895" i="4"/>
  <c r="I896" i="4"/>
  <c r="I897" i="4"/>
  <c r="I898" i="4"/>
  <c r="I899" i="4"/>
  <c r="I900" i="4"/>
  <c r="I901" i="4"/>
  <c r="I902" i="4"/>
  <c r="I903" i="4"/>
  <c r="I904" i="4"/>
  <c r="I905" i="4"/>
  <c r="I906" i="4"/>
  <c r="I907" i="4"/>
  <c r="I908" i="4"/>
  <c r="I909" i="4"/>
  <c r="I910" i="4"/>
  <c r="I911" i="4"/>
  <c r="I912" i="4"/>
  <c r="I913" i="4"/>
  <c r="I914" i="4"/>
  <c r="I915" i="4"/>
  <c r="I916" i="4"/>
  <c r="I917" i="4"/>
  <c r="I918" i="4"/>
  <c r="I919" i="4"/>
  <c r="I920" i="4"/>
  <c r="I921" i="4"/>
  <c r="I922" i="4"/>
  <c r="I923" i="4"/>
  <c r="I924" i="4"/>
  <c r="I925" i="4"/>
  <c r="I926" i="4"/>
  <c r="I927" i="4"/>
  <c r="I928" i="4"/>
  <c r="I929" i="4"/>
  <c r="I930" i="4"/>
  <c r="I931" i="4"/>
  <c r="I932" i="4"/>
  <c r="I933" i="4"/>
  <c r="I934" i="4"/>
  <c r="I935" i="4"/>
  <c r="I936" i="4"/>
  <c r="I937" i="4"/>
  <c r="I938" i="4"/>
  <c r="I939" i="4"/>
  <c r="I940" i="4"/>
  <c r="I941" i="4"/>
  <c r="I942" i="4"/>
  <c r="I943" i="4"/>
  <c r="I944" i="4"/>
  <c r="I945" i="4"/>
  <c r="I946" i="4"/>
  <c r="I947" i="4"/>
  <c r="I948" i="4"/>
  <c r="I949" i="4"/>
  <c r="I950" i="4"/>
  <c r="I951" i="4"/>
  <c r="I952" i="4"/>
  <c r="I953" i="4"/>
  <c r="I954" i="4"/>
  <c r="I955" i="4"/>
  <c r="I956" i="4"/>
  <c r="I957" i="4"/>
  <c r="I958" i="4"/>
  <c r="I959" i="4"/>
  <c r="I960" i="4"/>
  <c r="I961" i="4"/>
  <c r="I962" i="4"/>
  <c r="I963" i="4"/>
  <c r="I964" i="4"/>
  <c r="I965" i="4"/>
  <c r="I966" i="4"/>
  <c r="I967" i="4"/>
  <c r="I968" i="4"/>
  <c r="I969" i="4"/>
  <c r="I970" i="4"/>
  <c r="I971" i="4"/>
  <c r="I972" i="4"/>
  <c r="I973" i="4"/>
  <c r="I974" i="4"/>
  <c r="I975" i="4"/>
  <c r="I976" i="4"/>
  <c r="I977" i="4"/>
  <c r="I978" i="4"/>
  <c r="I979" i="4"/>
  <c r="I980" i="4"/>
  <c r="I981" i="4"/>
  <c r="I982" i="4"/>
  <c r="I983" i="4"/>
  <c r="I984" i="4"/>
  <c r="I985" i="4"/>
  <c r="I986" i="4"/>
  <c r="I987" i="4"/>
  <c r="I988" i="4"/>
  <c r="I989" i="4"/>
  <c r="I990" i="4"/>
  <c r="I991" i="4"/>
  <c r="I992" i="4"/>
  <c r="I993" i="4"/>
  <c r="I994" i="4"/>
  <c r="I995" i="4"/>
  <c r="I996" i="4"/>
  <c r="I997" i="4"/>
  <c r="I998" i="4"/>
  <c r="I999" i="4"/>
  <c r="I1000" i="4"/>
  <c r="I1001" i="4"/>
  <c r="I1002" i="4"/>
  <c r="I1003" i="4"/>
  <c r="I1004" i="4"/>
  <c r="I1005" i="4"/>
  <c r="I1006" i="4"/>
  <c r="I1007" i="4"/>
  <c r="I1008" i="4"/>
  <c r="I1009" i="4"/>
  <c r="I1010" i="4"/>
  <c r="I1011" i="4"/>
  <c r="I1012" i="4"/>
  <c r="I1013" i="4"/>
  <c r="I1014" i="4"/>
  <c r="I1015" i="4"/>
  <c r="I1016" i="4"/>
  <c r="I1017" i="4"/>
  <c r="I1018" i="4"/>
  <c r="I1019" i="4"/>
  <c r="I1020" i="4"/>
  <c r="I1021" i="4"/>
  <c r="I1022" i="4"/>
  <c r="I1023" i="4"/>
  <c r="I1024" i="4"/>
  <c r="I1025" i="4"/>
  <c r="I1026" i="4"/>
  <c r="I1027" i="4"/>
  <c r="I1028" i="4"/>
  <c r="I1029" i="4"/>
  <c r="I1030" i="4"/>
  <c r="I1031" i="4"/>
  <c r="I1032" i="4"/>
  <c r="I1033" i="4"/>
  <c r="I1034" i="4"/>
  <c r="I1035" i="4"/>
  <c r="I1036" i="4"/>
  <c r="I1037" i="4"/>
  <c r="I1038" i="4"/>
  <c r="I1039" i="4"/>
  <c r="I1040" i="4"/>
  <c r="I1041" i="4"/>
  <c r="I1042" i="4"/>
  <c r="I1043" i="4"/>
  <c r="I1044" i="4"/>
  <c r="I1045" i="4"/>
  <c r="I1046" i="4"/>
  <c r="I1047" i="4"/>
  <c r="I1048" i="4"/>
  <c r="I1049" i="4"/>
  <c r="I1050" i="4"/>
  <c r="I1051" i="4"/>
  <c r="I1052" i="4"/>
  <c r="I1053" i="4"/>
  <c r="I1054" i="4"/>
  <c r="I1055" i="4"/>
  <c r="I1056" i="4"/>
  <c r="I1057" i="4"/>
  <c r="I1058" i="4"/>
  <c r="I1059" i="4"/>
  <c r="I1060" i="4"/>
  <c r="I1061" i="4"/>
  <c r="I1062" i="4"/>
  <c r="I1063" i="4"/>
  <c r="I1064" i="4"/>
  <c r="I1065" i="4"/>
  <c r="I1066" i="4"/>
  <c r="I1067" i="4"/>
  <c r="I1068" i="4"/>
  <c r="I1069" i="4"/>
  <c r="I1070" i="4"/>
  <c r="I1071" i="4"/>
  <c r="I1072" i="4"/>
  <c r="I1073" i="4"/>
  <c r="I1074" i="4"/>
  <c r="I1075" i="4"/>
  <c r="I1076" i="4"/>
  <c r="I1077" i="4"/>
  <c r="I1078" i="4"/>
  <c r="I1079" i="4"/>
  <c r="I1080" i="4"/>
  <c r="I1081" i="4"/>
  <c r="I1082" i="4"/>
  <c r="I1083" i="4"/>
  <c r="I1084" i="4"/>
  <c r="I1085" i="4"/>
  <c r="I1086" i="4"/>
  <c r="I1087" i="4"/>
  <c r="I1088" i="4"/>
  <c r="I1089" i="4"/>
  <c r="I1090" i="4"/>
  <c r="I1091" i="4"/>
  <c r="I1092" i="4"/>
  <c r="I1093" i="4"/>
  <c r="I1094" i="4"/>
  <c r="I1095" i="4"/>
  <c r="I1096" i="4"/>
  <c r="I1097" i="4"/>
  <c r="I1098" i="4"/>
  <c r="I1099" i="4"/>
  <c r="I1100" i="4"/>
  <c r="I1101" i="4"/>
  <c r="I1102" i="4"/>
  <c r="I1103" i="4"/>
  <c r="I1104" i="4"/>
  <c r="I1105" i="4"/>
  <c r="I1106" i="4"/>
  <c r="I1107" i="4"/>
  <c r="I1108" i="4"/>
  <c r="I1109" i="4"/>
  <c r="I1110" i="4"/>
  <c r="I1111" i="4"/>
  <c r="I1112" i="4"/>
  <c r="I1113" i="4"/>
  <c r="I1114" i="4"/>
  <c r="I1115" i="4"/>
  <c r="I1116" i="4"/>
  <c r="I1117" i="4"/>
  <c r="I1118" i="4"/>
  <c r="I1119" i="4"/>
  <c r="I1120" i="4"/>
  <c r="I1121" i="4"/>
  <c r="I1122" i="4"/>
  <c r="I1123" i="4"/>
  <c r="I1124" i="4"/>
  <c r="I1125" i="4"/>
  <c r="I1126" i="4"/>
  <c r="I1127" i="4"/>
  <c r="I1128" i="4"/>
  <c r="I1129" i="4"/>
  <c r="I1130" i="4"/>
  <c r="I1131" i="4"/>
  <c r="I1132" i="4"/>
  <c r="I1133" i="4"/>
  <c r="I1134" i="4"/>
  <c r="I1135" i="4"/>
  <c r="I1136" i="4"/>
  <c r="I1137" i="4"/>
  <c r="I1138" i="4"/>
  <c r="I1139" i="4"/>
  <c r="I1140" i="4"/>
  <c r="I1141" i="4"/>
  <c r="I1142" i="4"/>
  <c r="I1143" i="4"/>
  <c r="I1144" i="4"/>
  <c r="I1145" i="4"/>
  <c r="I1146" i="4"/>
  <c r="I1147" i="4"/>
  <c r="I1148" i="4"/>
  <c r="I1149" i="4"/>
  <c r="I1150" i="4"/>
  <c r="I1151" i="4"/>
  <c r="I1152" i="4"/>
  <c r="I1153" i="4"/>
  <c r="I1154" i="4"/>
  <c r="I1155" i="4"/>
  <c r="I1156" i="4"/>
  <c r="I1157" i="4"/>
  <c r="I1158" i="4"/>
  <c r="I1159" i="4"/>
  <c r="I1160" i="4"/>
  <c r="I1161" i="4"/>
  <c r="I1162" i="4"/>
  <c r="I1163" i="4"/>
  <c r="I1164" i="4"/>
  <c r="I1165" i="4"/>
  <c r="I1166" i="4"/>
  <c r="I1167" i="4"/>
  <c r="I1168" i="4"/>
  <c r="I1169" i="4"/>
  <c r="I1170" i="4"/>
  <c r="I1171" i="4"/>
  <c r="I1172" i="4"/>
  <c r="I1173" i="4"/>
  <c r="I1174" i="4"/>
  <c r="I1175" i="4"/>
  <c r="I1176" i="4"/>
  <c r="I1177" i="4"/>
  <c r="I1178" i="4"/>
  <c r="I1179" i="4"/>
  <c r="I1180" i="4"/>
  <c r="I1181" i="4"/>
  <c r="I1182" i="4"/>
  <c r="I1183" i="4"/>
  <c r="I1184" i="4"/>
  <c r="I1185" i="4"/>
  <c r="I1186" i="4"/>
  <c r="I1187" i="4"/>
  <c r="I1188" i="4"/>
  <c r="I1189" i="4"/>
  <c r="I1190" i="4"/>
  <c r="I1191" i="4"/>
  <c r="I1192" i="4"/>
  <c r="I1193" i="4"/>
  <c r="I1194" i="4"/>
  <c r="I1195" i="4"/>
  <c r="I1196" i="4"/>
  <c r="I1197" i="4"/>
  <c r="I1198" i="4"/>
  <c r="I1199" i="4"/>
  <c r="I1200" i="4"/>
  <c r="I1201" i="4"/>
  <c r="I1202" i="4"/>
  <c r="I1203" i="4"/>
  <c r="I1204" i="4"/>
  <c r="I1205" i="4"/>
  <c r="I1206" i="4"/>
  <c r="I1207" i="4"/>
  <c r="I1208" i="4"/>
  <c r="I1209" i="4"/>
  <c r="I1210" i="4"/>
  <c r="I1211" i="4"/>
  <c r="I1212" i="4"/>
  <c r="I1213" i="4"/>
  <c r="I1214" i="4"/>
  <c r="I1215" i="4"/>
  <c r="I1216" i="4"/>
  <c r="I1217" i="4"/>
  <c r="I1218" i="4"/>
  <c r="I1219" i="4"/>
  <c r="I1220" i="4"/>
  <c r="I1221" i="4"/>
  <c r="I1222" i="4"/>
  <c r="I1223" i="4"/>
  <c r="I1224" i="4"/>
  <c r="I1225" i="4"/>
  <c r="I1226" i="4"/>
  <c r="I1227" i="4"/>
  <c r="I1228" i="4"/>
  <c r="I1229" i="4"/>
  <c r="I1230" i="4"/>
  <c r="I1231" i="4"/>
  <c r="I1232" i="4"/>
  <c r="I1233" i="4"/>
  <c r="I1234" i="4"/>
  <c r="I1235" i="4"/>
  <c r="I1236" i="4"/>
  <c r="I1237" i="4"/>
  <c r="I1238" i="4"/>
  <c r="I1239" i="4"/>
  <c r="I1240" i="4"/>
  <c r="I1241" i="4"/>
  <c r="I1242" i="4"/>
  <c r="I1243" i="4"/>
  <c r="I1244" i="4"/>
  <c r="I1245" i="4"/>
  <c r="I1246" i="4"/>
  <c r="I1247" i="4"/>
  <c r="I1248" i="4"/>
  <c r="I1249" i="4"/>
  <c r="I1250" i="4"/>
  <c r="I1251" i="4"/>
  <c r="I1252" i="4"/>
  <c r="I1253" i="4"/>
  <c r="I1254" i="4"/>
  <c r="I1255" i="4"/>
  <c r="I1256" i="4"/>
  <c r="I1257" i="4"/>
  <c r="I1258" i="4"/>
  <c r="I1259" i="4"/>
  <c r="I1260" i="4"/>
  <c r="I1261" i="4"/>
  <c r="I1262" i="4"/>
  <c r="I1263" i="4"/>
  <c r="I1264" i="4"/>
  <c r="I1265" i="4"/>
  <c r="I1266" i="4"/>
  <c r="I1267" i="4"/>
  <c r="I1268" i="4"/>
  <c r="I1269" i="4"/>
  <c r="I1270" i="4"/>
  <c r="I1271" i="4"/>
  <c r="I1272" i="4"/>
  <c r="I1273" i="4"/>
  <c r="I1274" i="4"/>
  <c r="I1275" i="4"/>
  <c r="I1276" i="4"/>
  <c r="I1277" i="4"/>
  <c r="I1278" i="4"/>
  <c r="I1279" i="4"/>
  <c r="I1280" i="4"/>
  <c r="I1281" i="4"/>
  <c r="I1282" i="4"/>
  <c r="I1283" i="4"/>
  <c r="I1284" i="4"/>
  <c r="I1285" i="4"/>
  <c r="I1286" i="4"/>
  <c r="I1287" i="4"/>
  <c r="I1288" i="4"/>
  <c r="I1289" i="4"/>
  <c r="I1290" i="4"/>
  <c r="I1291" i="4"/>
  <c r="I1292" i="4"/>
  <c r="I1293" i="4"/>
  <c r="I1294" i="4"/>
  <c r="I1295" i="4"/>
  <c r="I1296" i="4"/>
  <c r="I1297" i="4"/>
  <c r="I1298" i="4"/>
  <c r="I1299" i="4"/>
  <c r="I1300" i="4"/>
  <c r="I1301" i="4"/>
  <c r="I1302" i="4"/>
  <c r="I1303" i="4"/>
  <c r="I1304" i="4"/>
  <c r="I1305" i="4"/>
  <c r="I1306" i="4"/>
  <c r="I1307" i="4"/>
  <c r="I1308" i="4"/>
  <c r="I1309" i="4"/>
  <c r="I1310" i="4"/>
  <c r="I1311" i="4"/>
  <c r="I1312" i="4"/>
  <c r="I1313" i="4"/>
  <c r="I1314" i="4"/>
  <c r="I1315" i="4"/>
  <c r="I1316" i="4"/>
  <c r="I1317" i="4"/>
  <c r="I1318" i="4"/>
  <c r="I1319" i="4"/>
  <c r="I1320" i="4"/>
  <c r="I1321" i="4"/>
  <c r="I1322" i="4"/>
  <c r="I1323" i="4"/>
  <c r="I1324" i="4"/>
  <c r="I1325" i="4"/>
  <c r="I1326" i="4"/>
  <c r="I1327" i="4"/>
  <c r="I1328" i="4"/>
  <c r="I1329" i="4"/>
  <c r="I1330" i="4"/>
  <c r="I1331" i="4"/>
  <c r="I1332" i="4"/>
  <c r="I1333" i="4"/>
  <c r="I1334" i="4"/>
  <c r="I1335" i="4"/>
  <c r="I1336" i="4"/>
  <c r="I1337" i="4"/>
  <c r="I1338" i="4"/>
  <c r="I1339" i="4"/>
  <c r="I1340" i="4"/>
  <c r="I1341" i="4"/>
  <c r="I1342" i="4"/>
  <c r="I1343" i="4"/>
  <c r="I1344" i="4"/>
  <c r="I1345" i="4"/>
  <c r="I1346" i="4"/>
  <c r="I1347" i="4"/>
  <c r="I1348" i="4"/>
  <c r="I1349" i="4"/>
  <c r="I1350" i="4"/>
  <c r="I1351" i="4"/>
  <c r="I1352" i="4"/>
  <c r="I1353" i="4"/>
  <c r="I1354" i="4"/>
  <c r="I1355" i="4"/>
  <c r="I1356" i="4"/>
  <c r="I1357" i="4"/>
  <c r="I1358" i="4"/>
  <c r="I1359" i="4"/>
  <c r="I1360" i="4"/>
  <c r="I1361" i="4"/>
  <c r="I1362" i="4"/>
  <c r="I1363" i="4"/>
  <c r="I1364" i="4"/>
  <c r="I1365" i="4"/>
  <c r="I1366" i="4"/>
  <c r="I1367" i="4"/>
  <c r="I1368" i="4"/>
  <c r="I1369" i="4"/>
  <c r="I1370" i="4"/>
  <c r="I1371" i="4"/>
  <c r="I1372" i="4"/>
  <c r="I1373" i="4"/>
  <c r="I1374" i="4"/>
  <c r="I1375" i="4"/>
  <c r="I1376" i="4"/>
  <c r="I1377" i="4"/>
  <c r="I1378" i="4"/>
  <c r="I1379" i="4"/>
  <c r="I1380" i="4"/>
  <c r="I1381" i="4"/>
  <c r="I1382" i="4"/>
  <c r="I1383" i="4"/>
  <c r="I1384" i="4"/>
  <c r="I1385" i="4"/>
  <c r="I1386" i="4"/>
  <c r="I1387" i="4"/>
  <c r="I1388" i="4"/>
  <c r="I1389" i="4"/>
  <c r="I1390" i="4"/>
  <c r="I1391" i="4"/>
  <c r="I1392" i="4"/>
  <c r="I1393" i="4"/>
  <c r="I1394" i="4"/>
  <c r="I1395" i="4"/>
  <c r="I1396" i="4"/>
  <c r="I1397" i="4"/>
  <c r="I1398" i="4"/>
  <c r="I1399" i="4"/>
  <c r="I1400" i="4"/>
  <c r="I1401" i="4"/>
  <c r="I1402" i="4"/>
  <c r="I1403" i="4"/>
  <c r="I1404" i="4"/>
  <c r="I1405" i="4"/>
  <c r="I1406" i="4"/>
  <c r="I1407" i="4"/>
  <c r="I1408" i="4"/>
  <c r="I1409" i="4"/>
  <c r="I1410" i="4"/>
  <c r="I1411" i="4"/>
  <c r="I1412" i="4"/>
  <c r="I1413" i="4"/>
  <c r="I1414" i="4"/>
  <c r="I1415" i="4"/>
  <c r="I1416" i="4"/>
  <c r="I1417" i="4"/>
  <c r="I1418" i="4"/>
  <c r="I1419" i="4"/>
  <c r="I1420" i="4"/>
  <c r="I1421" i="4"/>
  <c r="I1422" i="4"/>
  <c r="I1423" i="4"/>
  <c r="I1424" i="4"/>
  <c r="I1425" i="4"/>
  <c r="I1426" i="4"/>
  <c r="I1427" i="4"/>
  <c r="I1428" i="4"/>
  <c r="I1429" i="4"/>
  <c r="I1430" i="4"/>
  <c r="I1431" i="4"/>
  <c r="I1432" i="4"/>
  <c r="I1433" i="4"/>
  <c r="I1434" i="4"/>
  <c r="I1435" i="4"/>
  <c r="I1436" i="4"/>
  <c r="I1437" i="4"/>
  <c r="I1438" i="4"/>
  <c r="I1439" i="4"/>
  <c r="I1440" i="4"/>
  <c r="I1441" i="4"/>
  <c r="I1442" i="4"/>
  <c r="I1443" i="4"/>
  <c r="I1444" i="4"/>
  <c r="I1445" i="4"/>
  <c r="I1446" i="4"/>
  <c r="I1447" i="4"/>
  <c r="I1448" i="4"/>
  <c r="I1449" i="4"/>
  <c r="I1450" i="4"/>
  <c r="I1451" i="4"/>
  <c r="I1452" i="4"/>
  <c r="I1453" i="4"/>
  <c r="I1454" i="4"/>
  <c r="I1455" i="4"/>
  <c r="I1456" i="4"/>
  <c r="I1457" i="4"/>
  <c r="I1458" i="4"/>
  <c r="I1459" i="4"/>
  <c r="I1460" i="4"/>
  <c r="I1461" i="4"/>
  <c r="I1462" i="4"/>
  <c r="I1463" i="4"/>
  <c r="I1464" i="4"/>
  <c r="I1465" i="4"/>
  <c r="I1466" i="4"/>
  <c r="I1467" i="4"/>
  <c r="I1468" i="4"/>
  <c r="I1469" i="4"/>
  <c r="I1470" i="4"/>
  <c r="I1471" i="4"/>
  <c r="I1472" i="4"/>
  <c r="I1473" i="4"/>
  <c r="I1474" i="4"/>
  <c r="I1475" i="4"/>
  <c r="I1476" i="4"/>
  <c r="I1477" i="4"/>
  <c r="I1478" i="4"/>
  <c r="I1479" i="4"/>
  <c r="I1480" i="4"/>
  <c r="I1481" i="4"/>
  <c r="I1482" i="4"/>
  <c r="I1483" i="4"/>
  <c r="I1484" i="4"/>
  <c r="I1485" i="4"/>
  <c r="I1486" i="4"/>
  <c r="I1487" i="4"/>
  <c r="I1488" i="4"/>
  <c r="I1489" i="4"/>
  <c r="I1490" i="4"/>
  <c r="I1491" i="4"/>
  <c r="I1492" i="4"/>
  <c r="I1493" i="4"/>
  <c r="I1494" i="4"/>
  <c r="I1495" i="4"/>
  <c r="I1496" i="4"/>
  <c r="I1497" i="4"/>
  <c r="I1498" i="4"/>
  <c r="I1499" i="4"/>
  <c r="I1500" i="4"/>
  <c r="I1501" i="4"/>
  <c r="I1502" i="4"/>
  <c r="I1503" i="4"/>
  <c r="I1504" i="4"/>
  <c r="I1505" i="4"/>
  <c r="I1506" i="4"/>
  <c r="I1507" i="4"/>
  <c r="I1508" i="4"/>
  <c r="I1509" i="4"/>
  <c r="I1510" i="4"/>
  <c r="I1511" i="4"/>
  <c r="I1512" i="4"/>
  <c r="I1513" i="4"/>
  <c r="I1514" i="4"/>
  <c r="I1515" i="4"/>
  <c r="I1516" i="4"/>
  <c r="I1517" i="4"/>
  <c r="I1518" i="4"/>
  <c r="I1519" i="4"/>
  <c r="I1520" i="4"/>
  <c r="I1521" i="4"/>
  <c r="I1522" i="4"/>
  <c r="I1523" i="4"/>
  <c r="I1524" i="4"/>
  <c r="I1525" i="4"/>
  <c r="I1526" i="4"/>
  <c r="I1527" i="4"/>
  <c r="I1528" i="4"/>
  <c r="I1529" i="4"/>
  <c r="I1530" i="4"/>
  <c r="I1531" i="4"/>
  <c r="I1532" i="4"/>
  <c r="I1533" i="4"/>
  <c r="I1534" i="4"/>
  <c r="I1535" i="4"/>
  <c r="I1536" i="4"/>
  <c r="I1537" i="4"/>
  <c r="I1538" i="4"/>
  <c r="I1539" i="4"/>
  <c r="I1540" i="4"/>
  <c r="I1541" i="4"/>
  <c r="I1542" i="4"/>
  <c r="I1543" i="4"/>
  <c r="I1544" i="4"/>
  <c r="I1545" i="4"/>
  <c r="I1546" i="4"/>
  <c r="I1547" i="4"/>
  <c r="I1548" i="4"/>
  <c r="I1549" i="4"/>
  <c r="I1550" i="4"/>
  <c r="I1551" i="4"/>
  <c r="I1552" i="4"/>
  <c r="I1553" i="4"/>
  <c r="I1554" i="4"/>
  <c r="I1555" i="4"/>
  <c r="I1556" i="4"/>
  <c r="I1557" i="4"/>
  <c r="I1558" i="4"/>
  <c r="I1559" i="4"/>
  <c r="I1560" i="4"/>
  <c r="I1561" i="4"/>
  <c r="I1562" i="4"/>
  <c r="I1563" i="4"/>
  <c r="I1564" i="4"/>
  <c r="I1565" i="4"/>
  <c r="I1566" i="4"/>
  <c r="I1567" i="4"/>
  <c r="I1568" i="4"/>
  <c r="I1569" i="4"/>
  <c r="I1570" i="4"/>
  <c r="I1571" i="4"/>
  <c r="I1572" i="4"/>
  <c r="I1573" i="4"/>
  <c r="I1574" i="4"/>
  <c r="I1575" i="4"/>
  <c r="I1576" i="4"/>
  <c r="I1577" i="4"/>
  <c r="I1578" i="4"/>
  <c r="I1579" i="4"/>
  <c r="I1580" i="4"/>
  <c r="I1581" i="4"/>
  <c r="I1582" i="4"/>
  <c r="I1583" i="4"/>
  <c r="I1584" i="4"/>
  <c r="I1585" i="4"/>
  <c r="I1586" i="4"/>
  <c r="I1587" i="4"/>
  <c r="I1588" i="4"/>
  <c r="I1589" i="4"/>
  <c r="I1590" i="4"/>
  <c r="I1591" i="4"/>
  <c r="I1592" i="4"/>
  <c r="I1593" i="4"/>
  <c r="I1594" i="4"/>
  <c r="I1595" i="4"/>
  <c r="I1596" i="4"/>
  <c r="I1597" i="4"/>
  <c r="I1598" i="4"/>
  <c r="I1599" i="4"/>
  <c r="I1600" i="4"/>
  <c r="I1601" i="4"/>
  <c r="I1602" i="4"/>
  <c r="I1603" i="4"/>
  <c r="I1604" i="4"/>
  <c r="I1605" i="4"/>
  <c r="I1606" i="4"/>
  <c r="I1607" i="4"/>
  <c r="I1608" i="4"/>
  <c r="I1609" i="4"/>
  <c r="I1610" i="4"/>
  <c r="I1611" i="4"/>
  <c r="I1612" i="4"/>
  <c r="I1613" i="4"/>
  <c r="I1614" i="4"/>
  <c r="I1615" i="4"/>
  <c r="I1616" i="4"/>
  <c r="I1617" i="4"/>
  <c r="I1618" i="4"/>
  <c r="I1619" i="4"/>
  <c r="I1620" i="4"/>
  <c r="I1621" i="4"/>
  <c r="I1622" i="4"/>
  <c r="I1623" i="4"/>
  <c r="I1624" i="4"/>
  <c r="I1625" i="4"/>
  <c r="I1626" i="4"/>
  <c r="I1627" i="4"/>
  <c r="I1628" i="4"/>
  <c r="I1629" i="4"/>
  <c r="I1630" i="4"/>
  <c r="I1631" i="4"/>
  <c r="I1632" i="4"/>
  <c r="I1633" i="4"/>
  <c r="I1634" i="4"/>
  <c r="I1635" i="4"/>
  <c r="I1636" i="4"/>
  <c r="I1637" i="4"/>
  <c r="I1638" i="4"/>
  <c r="I1639" i="4"/>
  <c r="I1640" i="4"/>
  <c r="I1641" i="4"/>
  <c r="I1642" i="4"/>
  <c r="I1643" i="4"/>
  <c r="I1644" i="4"/>
  <c r="I1645" i="4"/>
  <c r="I1646" i="4"/>
  <c r="I1647" i="4"/>
  <c r="I1648" i="4"/>
  <c r="I1649" i="4"/>
  <c r="I1650" i="4"/>
  <c r="I1651" i="4"/>
  <c r="I1652" i="4"/>
  <c r="I1653" i="4"/>
  <c r="I1654" i="4"/>
  <c r="I1655" i="4"/>
  <c r="I1656" i="4"/>
  <c r="I1657" i="4"/>
  <c r="I1658" i="4"/>
  <c r="I1659" i="4"/>
  <c r="I1660" i="4"/>
  <c r="I1661" i="4"/>
  <c r="I1662" i="4"/>
  <c r="I1663" i="4"/>
  <c r="I1664" i="4"/>
  <c r="I1665" i="4"/>
  <c r="I1666" i="4"/>
  <c r="I1667" i="4"/>
  <c r="I1668" i="4"/>
  <c r="I1669" i="4"/>
  <c r="I1670" i="4"/>
  <c r="I1671" i="4"/>
  <c r="I1672" i="4"/>
  <c r="I1673" i="4"/>
  <c r="I1674" i="4"/>
  <c r="I1675" i="4"/>
  <c r="I1676" i="4"/>
  <c r="I1677" i="4"/>
  <c r="I1678" i="4"/>
  <c r="I1679" i="4"/>
  <c r="I1680" i="4"/>
  <c r="I1681" i="4"/>
  <c r="I1682" i="4"/>
  <c r="I1683" i="4"/>
  <c r="I1684" i="4"/>
  <c r="I1685" i="4"/>
  <c r="I1686" i="4"/>
  <c r="I1687" i="4"/>
  <c r="I1688" i="4"/>
  <c r="I1689" i="4"/>
  <c r="I1690" i="4"/>
  <c r="I1691" i="4"/>
  <c r="I1692" i="4"/>
  <c r="I1693" i="4"/>
  <c r="I1694" i="4"/>
  <c r="I1695" i="4"/>
  <c r="I1696" i="4"/>
  <c r="I1697" i="4"/>
  <c r="I1698" i="4"/>
  <c r="I1699" i="4"/>
  <c r="I1700" i="4"/>
  <c r="I1701" i="4"/>
  <c r="I1702" i="4"/>
  <c r="I1703" i="4"/>
  <c r="I1704" i="4"/>
  <c r="I1705" i="4"/>
  <c r="I1706" i="4"/>
  <c r="I1707" i="4"/>
  <c r="I1708" i="4"/>
  <c r="I1709" i="4"/>
  <c r="I1710" i="4"/>
  <c r="I1711" i="4"/>
  <c r="I1712" i="4"/>
  <c r="I1713" i="4"/>
  <c r="I1714" i="4"/>
  <c r="I1715" i="4"/>
  <c r="I1716" i="4"/>
  <c r="I1717" i="4"/>
  <c r="I1718" i="4"/>
  <c r="I1719" i="4"/>
  <c r="I1720" i="4"/>
  <c r="I1721" i="4"/>
  <c r="I1722" i="4"/>
  <c r="I1723" i="4"/>
  <c r="I1724" i="4"/>
  <c r="I1725" i="4"/>
  <c r="I1726" i="4"/>
  <c r="I1727" i="4"/>
  <c r="I1728" i="4"/>
  <c r="I1729" i="4"/>
  <c r="I1730" i="4"/>
  <c r="I1731" i="4"/>
  <c r="I1732" i="4"/>
  <c r="I1733" i="4"/>
  <c r="I1734" i="4"/>
  <c r="I1735" i="4"/>
  <c r="I1736" i="4"/>
  <c r="I1737" i="4"/>
  <c r="I1738" i="4"/>
  <c r="I1739" i="4"/>
  <c r="I1740" i="4"/>
  <c r="I1741" i="4"/>
  <c r="I1742" i="4"/>
  <c r="I1743" i="4"/>
  <c r="I1744" i="4"/>
  <c r="I1745" i="4"/>
  <c r="I1746" i="4"/>
  <c r="I1747" i="4"/>
  <c r="I1748" i="4"/>
  <c r="I1749" i="4"/>
  <c r="I1750" i="4"/>
  <c r="I1751" i="4"/>
  <c r="I1752" i="4"/>
  <c r="I1753" i="4"/>
  <c r="I1754" i="4"/>
  <c r="I1755" i="4"/>
  <c r="I1756" i="4"/>
  <c r="I1757" i="4"/>
  <c r="I1758" i="4"/>
  <c r="I1759" i="4"/>
  <c r="I1760" i="4"/>
  <c r="I1761" i="4"/>
  <c r="I1762" i="4"/>
  <c r="I1763" i="4"/>
  <c r="I1764" i="4"/>
  <c r="I1765" i="4"/>
  <c r="I1766" i="4"/>
  <c r="I1767" i="4"/>
  <c r="I1768" i="4"/>
  <c r="I1769" i="4"/>
  <c r="I1770" i="4"/>
  <c r="I1771" i="4"/>
  <c r="I1772" i="4"/>
  <c r="I1773" i="4"/>
  <c r="I1774" i="4"/>
  <c r="I1775" i="4"/>
  <c r="I1776" i="4"/>
  <c r="I1777" i="4"/>
  <c r="I1778" i="4"/>
  <c r="I1779" i="4"/>
  <c r="I1780" i="4"/>
  <c r="I1781" i="4"/>
  <c r="I1782" i="4"/>
  <c r="I1783" i="4"/>
  <c r="I1784" i="4"/>
  <c r="I1785" i="4"/>
  <c r="I1786" i="4"/>
  <c r="I1787" i="4"/>
  <c r="I1788" i="4"/>
  <c r="I1789" i="4"/>
  <c r="I1790" i="4"/>
  <c r="I1791" i="4"/>
  <c r="I1792" i="4"/>
  <c r="I1793" i="4"/>
  <c r="I1794" i="4"/>
  <c r="I1795" i="4"/>
  <c r="I1796" i="4"/>
  <c r="I1797" i="4"/>
  <c r="I1798" i="4"/>
  <c r="I1799" i="4"/>
  <c r="I1800" i="4"/>
  <c r="I1801" i="4"/>
  <c r="I1802" i="4"/>
  <c r="I1803" i="4"/>
  <c r="I1804" i="4"/>
  <c r="I1805" i="4"/>
  <c r="I1806" i="4"/>
  <c r="I1807" i="4"/>
  <c r="I1808" i="4"/>
  <c r="I1809" i="4"/>
  <c r="I1810" i="4"/>
  <c r="I1811" i="4"/>
  <c r="I1812" i="4"/>
  <c r="I1813" i="4"/>
  <c r="I1814" i="4"/>
  <c r="I1815" i="4"/>
  <c r="I1816" i="4"/>
  <c r="I1817" i="4"/>
  <c r="I1818" i="4"/>
  <c r="I1819" i="4"/>
  <c r="I1820" i="4"/>
  <c r="I1821" i="4"/>
  <c r="I1822" i="4"/>
  <c r="I1823" i="4"/>
  <c r="I1824" i="4"/>
  <c r="I1825" i="4"/>
  <c r="I1826" i="4"/>
  <c r="I1827" i="4"/>
  <c r="I1828" i="4"/>
  <c r="I1829" i="4"/>
  <c r="I1830" i="4"/>
  <c r="I1831" i="4"/>
  <c r="I1832" i="4"/>
  <c r="I1833" i="4"/>
  <c r="I1834" i="4"/>
  <c r="I1835" i="4"/>
  <c r="I1836" i="4"/>
  <c r="I1837" i="4"/>
  <c r="I1838" i="4"/>
  <c r="I1839" i="4"/>
  <c r="I1840" i="4"/>
  <c r="I1841" i="4"/>
  <c r="I1842" i="4"/>
  <c r="I1843" i="4"/>
  <c r="I1844" i="4"/>
  <c r="I1845" i="4"/>
  <c r="I1846" i="4"/>
  <c r="I1847" i="4"/>
  <c r="I1848" i="4"/>
  <c r="I1849" i="4"/>
  <c r="I1850" i="4"/>
  <c r="I1851" i="4"/>
  <c r="I1852" i="4"/>
  <c r="I1853" i="4"/>
  <c r="I1854" i="4"/>
  <c r="I1855" i="4"/>
  <c r="I1856" i="4"/>
  <c r="I1857" i="4"/>
  <c r="I1858" i="4"/>
  <c r="I1859" i="4"/>
  <c r="I1860" i="4"/>
  <c r="I1861" i="4"/>
  <c r="I1862" i="4"/>
  <c r="I1863" i="4"/>
  <c r="I1864" i="4"/>
  <c r="I1865" i="4"/>
  <c r="I1866" i="4"/>
  <c r="I1867" i="4"/>
  <c r="I1868" i="4"/>
  <c r="I1869" i="4"/>
  <c r="I1870" i="4"/>
  <c r="I1871" i="4"/>
  <c r="I1872" i="4"/>
  <c r="I1873" i="4"/>
  <c r="I1874" i="4"/>
  <c r="I1875" i="4"/>
  <c r="I1876" i="4"/>
  <c r="I1877" i="4"/>
  <c r="I1878" i="4"/>
  <c r="I1879" i="4"/>
  <c r="I1880" i="4"/>
  <c r="I1881" i="4"/>
  <c r="I1882" i="4"/>
  <c r="I1883" i="4"/>
  <c r="I1884" i="4"/>
  <c r="I1885" i="4"/>
  <c r="I1886" i="4"/>
  <c r="I1887" i="4"/>
  <c r="I1888" i="4"/>
  <c r="I1889" i="4"/>
  <c r="I1890" i="4"/>
  <c r="I1891" i="4"/>
  <c r="I1892" i="4"/>
  <c r="I1893" i="4"/>
  <c r="I1894" i="4"/>
  <c r="I1895" i="4"/>
  <c r="I1896" i="4"/>
  <c r="I1897" i="4"/>
  <c r="I1898" i="4"/>
  <c r="I1899" i="4"/>
  <c r="I1900" i="4"/>
  <c r="I1901" i="4"/>
  <c r="I1902" i="4"/>
  <c r="I1903" i="4"/>
  <c r="I1904" i="4"/>
  <c r="I1905" i="4"/>
  <c r="I1906" i="4"/>
  <c r="I1907" i="4"/>
  <c r="I1908" i="4"/>
  <c r="I1909" i="4"/>
  <c r="I1910" i="4"/>
  <c r="I1911" i="4"/>
  <c r="I1912" i="4"/>
  <c r="I1913" i="4"/>
  <c r="I1914" i="4"/>
  <c r="I1915" i="4"/>
  <c r="I1916" i="4"/>
  <c r="I1917" i="4"/>
  <c r="I1918" i="4"/>
  <c r="I1919" i="4"/>
  <c r="I1920" i="4"/>
  <c r="I1921" i="4"/>
  <c r="I1922" i="4"/>
  <c r="I1923" i="4"/>
  <c r="I1924" i="4"/>
  <c r="I1925" i="4"/>
  <c r="I1926" i="4"/>
  <c r="I1927" i="4"/>
  <c r="I1928" i="4"/>
  <c r="I1929" i="4"/>
  <c r="I1930" i="4"/>
  <c r="I1931" i="4"/>
  <c r="I1932" i="4"/>
  <c r="I1933" i="4"/>
  <c r="I1934" i="4"/>
  <c r="I1935" i="4"/>
  <c r="I1936" i="4"/>
  <c r="I1937" i="4"/>
  <c r="I1938" i="4"/>
  <c r="I1939" i="4"/>
  <c r="I1940" i="4"/>
  <c r="I1941" i="4"/>
  <c r="I1942" i="4"/>
  <c r="I1943" i="4"/>
  <c r="I1944" i="4"/>
  <c r="I1945" i="4"/>
  <c r="I1946" i="4"/>
  <c r="I1947" i="4"/>
  <c r="I1948" i="4"/>
  <c r="I1949" i="4"/>
  <c r="I1950" i="4"/>
  <c r="I1951" i="4"/>
  <c r="I1952" i="4"/>
  <c r="I1953" i="4"/>
  <c r="I1954" i="4"/>
  <c r="I1955" i="4"/>
  <c r="I1956" i="4"/>
  <c r="I1957" i="4"/>
  <c r="I1958" i="4"/>
  <c r="I1959" i="4"/>
  <c r="I1960" i="4"/>
  <c r="I1961" i="4"/>
  <c r="I1962" i="4"/>
  <c r="I1963" i="4"/>
  <c r="I1964" i="4"/>
  <c r="I1965" i="4"/>
  <c r="I1966" i="4"/>
  <c r="I1967" i="4"/>
  <c r="I1968" i="4"/>
  <c r="I1969" i="4"/>
  <c r="I1970" i="4"/>
  <c r="I1971" i="4"/>
  <c r="I1972" i="4"/>
  <c r="I1973" i="4"/>
  <c r="I1974" i="4"/>
  <c r="I1975" i="4"/>
  <c r="I1976" i="4"/>
  <c r="I1977" i="4"/>
  <c r="I1978" i="4"/>
  <c r="I1979" i="4"/>
  <c r="I1980" i="4"/>
  <c r="I1981" i="4"/>
  <c r="I1982" i="4"/>
  <c r="I1983" i="4"/>
  <c r="I1984" i="4"/>
  <c r="I1985" i="4"/>
  <c r="I1986" i="4"/>
  <c r="I1987" i="4"/>
  <c r="I1988" i="4"/>
  <c r="I1989" i="4"/>
  <c r="I1990" i="4"/>
  <c r="I1991" i="4"/>
  <c r="I1992" i="4"/>
  <c r="I1993" i="4"/>
  <c r="I1994" i="4"/>
  <c r="I1995" i="4"/>
  <c r="I1996" i="4"/>
  <c r="I1997" i="4"/>
  <c r="I1998" i="4"/>
  <c r="I1999" i="4"/>
  <c r="I2000" i="4"/>
  <c r="I2001" i="4"/>
  <c r="I2002" i="4"/>
  <c r="I2003" i="4"/>
  <c r="I2004" i="4"/>
  <c r="I2005" i="4"/>
  <c r="I2006" i="4"/>
  <c r="I2007" i="4"/>
  <c r="I2008" i="4"/>
  <c r="I2009" i="4"/>
  <c r="I2010" i="4"/>
  <c r="I2011" i="4"/>
  <c r="I2012" i="4"/>
  <c r="I2013" i="4"/>
  <c r="I2014" i="4"/>
  <c r="I2015" i="4"/>
  <c r="I2016" i="4"/>
  <c r="I2017" i="4"/>
  <c r="I2018" i="4"/>
  <c r="I2019" i="4"/>
  <c r="I2020" i="4"/>
  <c r="I2021" i="4"/>
  <c r="I2022" i="4"/>
  <c r="I2023" i="4"/>
  <c r="I2024" i="4"/>
  <c r="I2025" i="4"/>
  <c r="I2026" i="4"/>
  <c r="I2027" i="4"/>
  <c r="I2028" i="4"/>
  <c r="I2029" i="4"/>
  <c r="I2030" i="4"/>
  <c r="I2031" i="4"/>
  <c r="I2032" i="4"/>
  <c r="I2033" i="4"/>
  <c r="I2034" i="4"/>
  <c r="I2035" i="4"/>
  <c r="I2036" i="4"/>
  <c r="I2037" i="4"/>
  <c r="I2038" i="4"/>
  <c r="I2039" i="4"/>
  <c r="I2040" i="4"/>
  <c r="I2041" i="4"/>
  <c r="I2042" i="4"/>
  <c r="I2043" i="4"/>
  <c r="I2044" i="4"/>
  <c r="I2045" i="4"/>
  <c r="I2046" i="4"/>
  <c r="I2047" i="4"/>
  <c r="I2048" i="4"/>
  <c r="I2049" i="4"/>
  <c r="I2050" i="4"/>
  <c r="I2051" i="4"/>
  <c r="I2052" i="4"/>
  <c r="I2053" i="4"/>
  <c r="I2054" i="4"/>
  <c r="I2055" i="4"/>
  <c r="I2056" i="4"/>
  <c r="I2057" i="4"/>
  <c r="I2058" i="4"/>
  <c r="I2059" i="4"/>
  <c r="I2060" i="4"/>
  <c r="I2061" i="4"/>
  <c r="I2062" i="4"/>
  <c r="I2063" i="4"/>
  <c r="I2064" i="4"/>
  <c r="I2065" i="4"/>
  <c r="I2066" i="4"/>
  <c r="I2067" i="4"/>
  <c r="I2068" i="4"/>
  <c r="I2069" i="4"/>
  <c r="I2070" i="4"/>
  <c r="I2071" i="4"/>
  <c r="I2072" i="4"/>
  <c r="I2073" i="4"/>
  <c r="I2074" i="4"/>
  <c r="I2075" i="4"/>
  <c r="I2076" i="4"/>
  <c r="I2077" i="4"/>
  <c r="I2078" i="4"/>
  <c r="I2079" i="4"/>
  <c r="I2080" i="4"/>
  <c r="I2081" i="4"/>
  <c r="I2082" i="4"/>
  <c r="I2083" i="4"/>
  <c r="I2084" i="4"/>
  <c r="I2085" i="4"/>
  <c r="I2086" i="4"/>
  <c r="I2087" i="4"/>
  <c r="I2088" i="4"/>
  <c r="I2089" i="4"/>
  <c r="I2090" i="4"/>
  <c r="I2091" i="4"/>
  <c r="I2092" i="4"/>
  <c r="I2093" i="4"/>
  <c r="I2094" i="4"/>
  <c r="I2095" i="4"/>
  <c r="I2096" i="4"/>
  <c r="I2097" i="4"/>
  <c r="I2098" i="4"/>
  <c r="I2099" i="4"/>
  <c r="I2100" i="4"/>
  <c r="I2101" i="4"/>
  <c r="I2102" i="4"/>
  <c r="I2103" i="4"/>
  <c r="I2104" i="4"/>
  <c r="I2105" i="4"/>
  <c r="I2106" i="4"/>
  <c r="I2107" i="4"/>
  <c r="I2108" i="4"/>
  <c r="I2109" i="4"/>
  <c r="I2110" i="4"/>
  <c r="I2111" i="4"/>
  <c r="I2112" i="4"/>
  <c r="I2113" i="4"/>
  <c r="I2114" i="4"/>
  <c r="I2115" i="4"/>
  <c r="I2116" i="4"/>
  <c r="I2117" i="4"/>
  <c r="I2118" i="4"/>
  <c r="I2119" i="4"/>
  <c r="I2120" i="4"/>
  <c r="I2121" i="4"/>
  <c r="I2122" i="4"/>
  <c r="I2123" i="4"/>
  <c r="I2124" i="4"/>
  <c r="I2125" i="4"/>
  <c r="I2126" i="4"/>
  <c r="I2127" i="4"/>
  <c r="I2128" i="4"/>
  <c r="I2129" i="4"/>
  <c r="I2130" i="4"/>
  <c r="I2131" i="4"/>
  <c r="I2132" i="4"/>
  <c r="I2133" i="4"/>
  <c r="I2134" i="4"/>
  <c r="I2135" i="4"/>
  <c r="I2136" i="4"/>
  <c r="I2137" i="4"/>
  <c r="I2138" i="4"/>
  <c r="I2139" i="4"/>
  <c r="I2140" i="4"/>
  <c r="I2141" i="4"/>
  <c r="I2142" i="4"/>
  <c r="I2143" i="4"/>
  <c r="I2144" i="4"/>
  <c r="I2145" i="4"/>
  <c r="I2146" i="4"/>
  <c r="I2147" i="4"/>
  <c r="I2148" i="4"/>
  <c r="I2149" i="4"/>
  <c r="I2150" i="4"/>
  <c r="I2151" i="4"/>
  <c r="I2152" i="4"/>
  <c r="I2153" i="4"/>
  <c r="I2154" i="4"/>
  <c r="I2155" i="4"/>
  <c r="I2156" i="4"/>
  <c r="I2157" i="4"/>
  <c r="I2158" i="4"/>
  <c r="I2159" i="4"/>
  <c r="I2160" i="4"/>
  <c r="I2161" i="4"/>
  <c r="I2162" i="4"/>
  <c r="I2163" i="4"/>
  <c r="I2164" i="4"/>
  <c r="I2165" i="4"/>
  <c r="I2166" i="4"/>
  <c r="I2167" i="4"/>
  <c r="I2168" i="4"/>
  <c r="I2169" i="4"/>
  <c r="I2170" i="4"/>
  <c r="I2171" i="4"/>
  <c r="I2172" i="4"/>
  <c r="I2173" i="4"/>
  <c r="I2174" i="4"/>
  <c r="I2175" i="4"/>
  <c r="I2176" i="4"/>
  <c r="I2177" i="4"/>
  <c r="I2178" i="4"/>
  <c r="I2179" i="4"/>
  <c r="I2180" i="4"/>
  <c r="I2181" i="4"/>
  <c r="I2182" i="4"/>
  <c r="I2183" i="4"/>
  <c r="I2184" i="4"/>
  <c r="I2185" i="4"/>
  <c r="I2186" i="4"/>
  <c r="I2187" i="4"/>
  <c r="I2188" i="4"/>
  <c r="I2189" i="4"/>
  <c r="I2190" i="4"/>
  <c r="I2191" i="4"/>
  <c r="I2192" i="4"/>
  <c r="I2193" i="4"/>
  <c r="I2194" i="4"/>
  <c r="I2195" i="4"/>
  <c r="I2196" i="4"/>
  <c r="I2197" i="4"/>
  <c r="I2198" i="4"/>
  <c r="I2199" i="4"/>
  <c r="I2200" i="4"/>
  <c r="I2201" i="4"/>
  <c r="I2202" i="4"/>
  <c r="I2203" i="4"/>
  <c r="I2204" i="4"/>
  <c r="I2205" i="4"/>
  <c r="I2206" i="4"/>
  <c r="I2207" i="4"/>
  <c r="I2208" i="4"/>
  <c r="I2209" i="4"/>
  <c r="I2210" i="4"/>
  <c r="I2211" i="4"/>
  <c r="I2212" i="4"/>
  <c r="I2213" i="4"/>
  <c r="I2214" i="4"/>
  <c r="I2215" i="4"/>
  <c r="I2216" i="4"/>
  <c r="I2217" i="4"/>
  <c r="I2218" i="4"/>
  <c r="I2219" i="4"/>
  <c r="I2220" i="4"/>
  <c r="I2221" i="4"/>
  <c r="I2222" i="4"/>
  <c r="I2223" i="4"/>
  <c r="I2224" i="4"/>
  <c r="I2225" i="4"/>
  <c r="I2226" i="4"/>
  <c r="I2227" i="4"/>
  <c r="I2228" i="4"/>
  <c r="I2229" i="4"/>
  <c r="I2230" i="4"/>
  <c r="I2231" i="4"/>
  <c r="I2232" i="4"/>
  <c r="I2233" i="4"/>
  <c r="I2234" i="4"/>
  <c r="I2235" i="4"/>
  <c r="I2236" i="4"/>
  <c r="I2237" i="4"/>
  <c r="I2238" i="4"/>
  <c r="I2239" i="4"/>
  <c r="I2240" i="4"/>
  <c r="I2241" i="4"/>
  <c r="I2242" i="4"/>
  <c r="I2243" i="4"/>
  <c r="I2244" i="4"/>
  <c r="I2245" i="4"/>
  <c r="I2246" i="4"/>
  <c r="I2247" i="4"/>
  <c r="I2248" i="4"/>
  <c r="I2249" i="4"/>
  <c r="I2250" i="4"/>
  <c r="I2251" i="4"/>
  <c r="I2252" i="4"/>
  <c r="I2253" i="4"/>
  <c r="I2254" i="4"/>
  <c r="I2255" i="4"/>
  <c r="I2256" i="4"/>
  <c r="I2257" i="4"/>
  <c r="I2258" i="4"/>
  <c r="I2259" i="4"/>
  <c r="I2260" i="4"/>
  <c r="I2261" i="4"/>
  <c r="I2262" i="4"/>
  <c r="I2263" i="4"/>
  <c r="I2264" i="4"/>
  <c r="I2265" i="4"/>
  <c r="I2266" i="4"/>
  <c r="I2267" i="4"/>
  <c r="I2268" i="4"/>
  <c r="I2269" i="4"/>
  <c r="I2270" i="4"/>
  <c r="I2271" i="4"/>
  <c r="I2272" i="4"/>
  <c r="I2273" i="4"/>
  <c r="I2274" i="4"/>
  <c r="I2275" i="4"/>
  <c r="I2276" i="4"/>
  <c r="I2277" i="4"/>
  <c r="I2278" i="4"/>
  <c r="I2279" i="4"/>
  <c r="I2280" i="4"/>
  <c r="I2281" i="4"/>
  <c r="I2282" i="4"/>
  <c r="I2283" i="4"/>
  <c r="I2284" i="4"/>
  <c r="I2285" i="4"/>
  <c r="I2286" i="4"/>
  <c r="I2287" i="4"/>
  <c r="I2288" i="4"/>
  <c r="I2289" i="4"/>
  <c r="I2290" i="4"/>
  <c r="I2291" i="4"/>
  <c r="I2292" i="4"/>
  <c r="I2293" i="4"/>
  <c r="I2294" i="4"/>
  <c r="I2295" i="4"/>
  <c r="I2296" i="4"/>
  <c r="I2297" i="4"/>
  <c r="I2298" i="4"/>
  <c r="I2299" i="4"/>
  <c r="I2300" i="4"/>
  <c r="I2301" i="4"/>
  <c r="I2302" i="4"/>
  <c r="I2303" i="4"/>
  <c r="I2304" i="4"/>
  <c r="I2305" i="4"/>
  <c r="I2306" i="4"/>
  <c r="I2307" i="4"/>
  <c r="I2308" i="4"/>
  <c r="I2309" i="4"/>
  <c r="I2310" i="4"/>
  <c r="I2311" i="4"/>
  <c r="I2312" i="4"/>
  <c r="I2313" i="4"/>
  <c r="I2314" i="4"/>
  <c r="I2315" i="4"/>
  <c r="I2316" i="4"/>
  <c r="I2317" i="4"/>
  <c r="I2318" i="4"/>
  <c r="I2319" i="4"/>
  <c r="I2320" i="4"/>
  <c r="I2321" i="4"/>
  <c r="I2322" i="4"/>
  <c r="I2323" i="4"/>
  <c r="I2324" i="4"/>
  <c r="I2325" i="4"/>
  <c r="I2326" i="4"/>
  <c r="I2327" i="4"/>
  <c r="I2328" i="4"/>
  <c r="I2329" i="4"/>
  <c r="I2330" i="4"/>
  <c r="I2331" i="4"/>
  <c r="I2332" i="4"/>
  <c r="I2333" i="4"/>
  <c r="I2334" i="4"/>
  <c r="I2335" i="4"/>
  <c r="I2336" i="4"/>
  <c r="I2337" i="4"/>
  <c r="I2338" i="4"/>
  <c r="I2339" i="4"/>
  <c r="I2340" i="4"/>
  <c r="I2341" i="4"/>
  <c r="I2342" i="4"/>
  <c r="I2343" i="4"/>
  <c r="I2344" i="4"/>
  <c r="I2345" i="4"/>
  <c r="I2346" i="4"/>
  <c r="I2347" i="4"/>
  <c r="I2348" i="4"/>
  <c r="I2349" i="4"/>
  <c r="I2350" i="4"/>
  <c r="I2351" i="4"/>
  <c r="I2352" i="4"/>
  <c r="I2353" i="4"/>
  <c r="I2354" i="4"/>
  <c r="I2355" i="4"/>
  <c r="I2356" i="4"/>
  <c r="I2357" i="4"/>
  <c r="I2358" i="4"/>
  <c r="I2359" i="4"/>
  <c r="I2360" i="4"/>
  <c r="I2361" i="4"/>
  <c r="I2362" i="4"/>
  <c r="I2363" i="4"/>
  <c r="I2364" i="4"/>
  <c r="I2365" i="4"/>
  <c r="I2366" i="4"/>
  <c r="I2367" i="4"/>
  <c r="I2368" i="4"/>
  <c r="I2369" i="4"/>
  <c r="I2370" i="4"/>
  <c r="I2371" i="4"/>
  <c r="I2372" i="4"/>
  <c r="I2373" i="4"/>
  <c r="I2374" i="4"/>
  <c r="I2375" i="4"/>
  <c r="I2376" i="4"/>
  <c r="I2377" i="4"/>
  <c r="I2378" i="4"/>
  <c r="I2379" i="4"/>
  <c r="I2380" i="4"/>
  <c r="I2381" i="4"/>
  <c r="I2382" i="4"/>
  <c r="I2383" i="4"/>
  <c r="I2384" i="4"/>
  <c r="I2385" i="4"/>
  <c r="I2386" i="4"/>
  <c r="I2387" i="4"/>
  <c r="I2388" i="4"/>
  <c r="I2389" i="4"/>
  <c r="I2390" i="4"/>
  <c r="I2391" i="4"/>
  <c r="I2392" i="4"/>
  <c r="I2393" i="4"/>
  <c r="I2394" i="4"/>
  <c r="I2395" i="4"/>
  <c r="I2396" i="4"/>
  <c r="I2397" i="4"/>
  <c r="I2398" i="4"/>
  <c r="I2399" i="4"/>
  <c r="I2400" i="4"/>
  <c r="I2401" i="4"/>
  <c r="I2402" i="4"/>
  <c r="I2403" i="4"/>
  <c r="I2404" i="4"/>
  <c r="I2405" i="4"/>
  <c r="I2406" i="4"/>
  <c r="I2407" i="4"/>
  <c r="I2408" i="4"/>
  <c r="I2409" i="4"/>
  <c r="I2410" i="4"/>
  <c r="I2411" i="4"/>
  <c r="I2412" i="4"/>
  <c r="I2413" i="4"/>
  <c r="I2414" i="4"/>
  <c r="I2415" i="4"/>
  <c r="I2416" i="4"/>
  <c r="I2417" i="4"/>
  <c r="I2418" i="4"/>
  <c r="I2419" i="4"/>
  <c r="I2420" i="4"/>
  <c r="I2421" i="4"/>
  <c r="I2422" i="4"/>
  <c r="I2423" i="4"/>
  <c r="I2424" i="4"/>
  <c r="I2425" i="4"/>
  <c r="I2426" i="4"/>
  <c r="I2427" i="4"/>
  <c r="I2428" i="4"/>
  <c r="I2429" i="4"/>
  <c r="I2430" i="4"/>
  <c r="I2431" i="4"/>
  <c r="I2432" i="4"/>
  <c r="I2433" i="4"/>
  <c r="I2434" i="4"/>
  <c r="I2435" i="4"/>
  <c r="I2436" i="4"/>
  <c r="I2437" i="4"/>
  <c r="I2438" i="4"/>
  <c r="I2439" i="4"/>
  <c r="I2440" i="4"/>
  <c r="I2441" i="4"/>
  <c r="I2442" i="4"/>
  <c r="I2443" i="4"/>
  <c r="I2444" i="4"/>
  <c r="I2445" i="4"/>
  <c r="I2446" i="4"/>
  <c r="I2447" i="4"/>
  <c r="I2448" i="4"/>
  <c r="I2449" i="4"/>
  <c r="I2450" i="4"/>
  <c r="I2451" i="4"/>
  <c r="I2452" i="4"/>
  <c r="I2453" i="4"/>
  <c r="I2454" i="4"/>
  <c r="I2455" i="4"/>
  <c r="I2456" i="4"/>
  <c r="I2457" i="4"/>
  <c r="I2458" i="4"/>
  <c r="I2459" i="4"/>
  <c r="I2460" i="4"/>
  <c r="I2461" i="4"/>
  <c r="I2462" i="4"/>
  <c r="I2463" i="4"/>
  <c r="I2464" i="4"/>
  <c r="I2465" i="4"/>
  <c r="I2466" i="4"/>
  <c r="I2467" i="4"/>
  <c r="I2468" i="4"/>
  <c r="I2469" i="4"/>
  <c r="I2470" i="4"/>
  <c r="I2471" i="4"/>
  <c r="I2472" i="4"/>
  <c r="I2473" i="4"/>
  <c r="I2474" i="4"/>
  <c r="I2475" i="4"/>
  <c r="I2476" i="4"/>
  <c r="I2477" i="4"/>
  <c r="I2478" i="4"/>
  <c r="I2479" i="4"/>
  <c r="I2480" i="4"/>
  <c r="I2481" i="4"/>
  <c r="I2482" i="4"/>
  <c r="I2483" i="4"/>
  <c r="I2484" i="4"/>
  <c r="I2485" i="4"/>
  <c r="I2486" i="4"/>
  <c r="I2487" i="4"/>
  <c r="I2488" i="4"/>
  <c r="I2489" i="4"/>
  <c r="I2490" i="4"/>
  <c r="I2491" i="4"/>
  <c r="I2492" i="4"/>
  <c r="I2493" i="4"/>
  <c r="I2494" i="4"/>
  <c r="I2495" i="4"/>
  <c r="I2496" i="4"/>
  <c r="I2497" i="4"/>
  <c r="I2498" i="4"/>
  <c r="I2499" i="4"/>
  <c r="I2500" i="4"/>
  <c r="I2501" i="4"/>
  <c r="I2502" i="4"/>
  <c r="I2503" i="4"/>
  <c r="I2504" i="4"/>
  <c r="I2505" i="4"/>
  <c r="I2506" i="4"/>
  <c r="I2507" i="4"/>
  <c r="I2508" i="4"/>
  <c r="I2509" i="4"/>
  <c r="I2510" i="4"/>
  <c r="I2511" i="4"/>
  <c r="I2512" i="4"/>
  <c r="I2513" i="4"/>
  <c r="I2514" i="4"/>
  <c r="I2515" i="4"/>
  <c r="I2516" i="4"/>
  <c r="I2517" i="4"/>
  <c r="I2518" i="4"/>
  <c r="I2519" i="4"/>
  <c r="I2520" i="4"/>
  <c r="I2521" i="4"/>
  <c r="I2522" i="4"/>
  <c r="I2523" i="4"/>
  <c r="I2524" i="4"/>
  <c r="I2525" i="4"/>
  <c r="I2526" i="4"/>
  <c r="I2527" i="4"/>
  <c r="I2528" i="4"/>
  <c r="I2529" i="4"/>
  <c r="I2530" i="4"/>
  <c r="I2531" i="4"/>
  <c r="I2532" i="4"/>
  <c r="I2533" i="4"/>
  <c r="I2534" i="4"/>
  <c r="I2535" i="4"/>
  <c r="I2536" i="4"/>
  <c r="I2537" i="4"/>
  <c r="I2538" i="4"/>
  <c r="I2539" i="4"/>
  <c r="I2540" i="4"/>
  <c r="I2541" i="4"/>
  <c r="I2542" i="4"/>
  <c r="I2543" i="4"/>
  <c r="I2544" i="4"/>
  <c r="I2545" i="4"/>
  <c r="I2546" i="4"/>
  <c r="I2547" i="4"/>
  <c r="I2548" i="4"/>
  <c r="I2549" i="4"/>
  <c r="I2550" i="4"/>
  <c r="I2551" i="4"/>
  <c r="I2552" i="4"/>
  <c r="I2553" i="4"/>
  <c r="I2554" i="4"/>
  <c r="I2555" i="4"/>
  <c r="I2556" i="4"/>
  <c r="I2557" i="4"/>
  <c r="I2558" i="4"/>
  <c r="I2559" i="4"/>
  <c r="I2560" i="4"/>
  <c r="I2561" i="4"/>
  <c r="I2562" i="4"/>
  <c r="I2563" i="4"/>
  <c r="I2564" i="4"/>
  <c r="I2565" i="4"/>
  <c r="I2566" i="4"/>
  <c r="I2567" i="4"/>
  <c r="I2568" i="4"/>
  <c r="I2569" i="4"/>
  <c r="I2570" i="4"/>
  <c r="I2571" i="4"/>
  <c r="I2572" i="4"/>
  <c r="I2573" i="4"/>
  <c r="I2574" i="4"/>
  <c r="I2575" i="4"/>
  <c r="I2576" i="4"/>
  <c r="I2577" i="4"/>
  <c r="I2578" i="4"/>
  <c r="I2579" i="4"/>
  <c r="I2580" i="4"/>
  <c r="I2581" i="4"/>
  <c r="I2582" i="4"/>
  <c r="I2583" i="4"/>
  <c r="I2584" i="4"/>
  <c r="I2585" i="4"/>
  <c r="I2586" i="4"/>
  <c r="I2587" i="4"/>
  <c r="I2588" i="4"/>
  <c r="I2589" i="4"/>
  <c r="I2590" i="4"/>
  <c r="I2591" i="4"/>
  <c r="I2592" i="4"/>
  <c r="I2593" i="4"/>
  <c r="I2594" i="4"/>
  <c r="I2595" i="4"/>
  <c r="I2596" i="4"/>
  <c r="I2597" i="4"/>
  <c r="I2598" i="4"/>
  <c r="I2599" i="4"/>
  <c r="I2600" i="4"/>
  <c r="I2601" i="4"/>
  <c r="I2602" i="4"/>
  <c r="I2603" i="4"/>
  <c r="I2604" i="4"/>
  <c r="I2605" i="4"/>
  <c r="I2606" i="4"/>
  <c r="I2607" i="4"/>
  <c r="I2608" i="4"/>
  <c r="I2609" i="4"/>
  <c r="I2610" i="4"/>
  <c r="I2611" i="4"/>
  <c r="I2612" i="4"/>
  <c r="I2613" i="4"/>
  <c r="I2614" i="4"/>
  <c r="I2615" i="4"/>
  <c r="I2616" i="4"/>
  <c r="I2617" i="4"/>
  <c r="I2618" i="4"/>
  <c r="I2619" i="4"/>
  <c r="I2620" i="4"/>
  <c r="I2621" i="4"/>
  <c r="I2622" i="4"/>
  <c r="I2623" i="4"/>
  <c r="I2624" i="4"/>
  <c r="I2625" i="4"/>
  <c r="I2626" i="4"/>
  <c r="I2627" i="4"/>
  <c r="I2628" i="4"/>
  <c r="I2629" i="4"/>
  <c r="I2630" i="4"/>
  <c r="I2631" i="4"/>
  <c r="I2632" i="4"/>
  <c r="I2633" i="4"/>
  <c r="I2634" i="4"/>
  <c r="I2635" i="4"/>
  <c r="I2636" i="4"/>
  <c r="I2637" i="4"/>
  <c r="I2638" i="4"/>
  <c r="I2639" i="4"/>
  <c r="I2640" i="4"/>
  <c r="I2641" i="4"/>
  <c r="I2642" i="4"/>
  <c r="I2643" i="4"/>
  <c r="I2644" i="4"/>
  <c r="I2645" i="4"/>
  <c r="I2646" i="4"/>
  <c r="I2647" i="4"/>
  <c r="I2648" i="4"/>
  <c r="I2649" i="4"/>
  <c r="I2650" i="4"/>
  <c r="I2651" i="4"/>
  <c r="I2652" i="4"/>
  <c r="I2653" i="4"/>
  <c r="I2654" i="4"/>
  <c r="I2655" i="4"/>
  <c r="I2656" i="4"/>
  <c r="I2657" i="4"/>
  <c r="I2658" i="4"/>
  <c r="I2659" i="4"/>
  <c r="I2660" i="4"/>
  <c r="I2661" i="4"/>
  <c r="I2662" i="4"/>
  <c r="I2663" i="4"/>
  <c r="I2664" i="4"/>
  <c r="I2665" i="4"/>
  <c r="I2666" i="4"/>
  <c r="I2667" i="4"/>
  <c r="I2668" i="4"/>
  <c r="I2669" i="4"/>
  <c r="I2670" i="4"/>
  <c r="I2671" i="4"/>
  <c r="I2672" i="4"/>
  <c r="I2673" i="4"/>
  <c r="I2674" i="4"/>
  <c r="I2675" i="4"/>
  <c r="I2676" i="4"/>
  <c r="I2677" i="4"/>
  <c r="I2678" i="4"/>
  <c r="I2679" i="4"/>
  <c r="I2680" i="4"/>
  <c r="I2681" i="4"/>
  <c r="I2682" i="4"/>
  <c r="I2683" i="4"/>
  <c r="I2684" i="4"/>
  <c r="I2685" i="4"/>
  <c r="I2686" i="4"/>
  <c r="I2687" i="4"/>
  <c r="I2688" i="4"/>
  <c r="I2689" i="4"/>
  <c r="I2690" i="4"/>
  <c r="I2691" i="4"/>
  <c r="I2692" i="4"/>
  <c r="I2693" i="4"/>
  <c r="I2694" i="4"/>
  <c r="I2695" i="4"/>
  <c r="I2696" i="4"/>
  <c r="I2697" i="4"/>
  <c r="I2698" i="4"/>
  <c r="I2699" i="4"/>
  <c r="I2700" i="4"/>
  <c r="I2701" i="4"/>
  <c r="I2702" i="4"/>
  <c r="I2703" i="4"/>
  <c r="I2704" i="4"/>
  <c r="I2705" i="4"/>
  <c r="I2706" i="4"/>
  <c r="I2707" i="4"/>
  <c r="I2708" i="4"/>
  <c r="I2709" i="4"/>
  <c r="I2710" i="4"/>
  <c r="I2711" i="4"/>
  <c r="I2712" i="4"/>
  <c r="I2713" i="4"/>
  <c r="I2714" i="4"/>
  <c r="I2715" i="4"/>
  <c r="I2716" i="4"/>
  <c r="I2717" i="4"/>
  <c r="I2718" i="4"/>
  <c r="I2719" i="4"/>
  <c r="I2720" i="4"/>
  <c r="I2721" i="4"/>
  <c r="I2722" i="4"/>
  <c r="I2723" i="4"/>
  <c r="I2724" i="4"/>
  <c r="I2725" i="4"/>
  <c r="I2726" i="4"/>
  <c r="I2727" i="4"/>
  <c r="I2728" i="4"/>
  <c r="I2729" i="4"/>
  <c r="I2730" i="4"/>
  <c r="I2731" i="4"/>
  <c r="I2732" i="4"/>
  <c r="I2733" i="4"/>
  <c r="I2734" i="4"/>
  <c r="I2735" i="4"/>
  <c r="I2736" i="4"/>
  <c r="I2737" i="4"/>
  <c r="I2738" i="4"/>
  <c r="I2739" i="4"/>
  <c r="I2740" i="4"/>
  <c r="I2741" i="4"/>
  <c r="I2742" i="4"/>
  <c r="I2743" i="4"/>
  <c r="I2744" i="4"/>
  <c r="I2745" i="4"/>
  <c r="I2746" i="4"/>
  <c r="I2747" i="4"/>
  <c r="I2748" i="4"/>
  <c r="I2749" i="4"/>
  <c r="I2750" i="4"/>
  <c r="I2751" i="4"/>
  <c r="I2752" i="4"/>
  <c r="I2753" i="4"/>
  <c r="I2754" i="4"/>
  <c r="I2755" i="4"/>
  <c r="I2756" i="4"/>
  <c r="I2757" i="4"/>
  <c r="I2758" i="4"/>
  <c r="I2759" i="4"/>
  <c r="I2760" i="4"/>
  <c r="I2761" i="4"/>
  <c r="I2762" i="4"/>
  <c r="I2763" i="4"/>
  <c r="I2764" i="4"/>
  <c r="I2765" i="4"/>
  <c r="I2766" i="4"/>
  <c r="I2767" i="4"/>
  <c r="I2768" i="4"/>
  <c r="I2769" i="4"/>
  <c r="I2770" i="4"/>
  <c r="I2771" i="4"/>
  <c r="I2772" i="4"/>
  <c r="I2773" i="4"/>
  <c r="I2774" i="4"/>
  <c r="I2775" i="4"/>
  <c r="I2776" i="4"/>
  <c r="I2777" i="4"/>
  <c r="I2778" i="4"/>
  <c r="I2779" i="4"/>
  <c r="I2780" i="4"/>
  <c r="I2781" i="4"/>
  <c r="I2782" i="4"/>
  <c r="I2783" i="4"/>
  <c r="I2784" i="4"/>
  <c r="I2785" i="4"/>
  <c r="I2786" i="4"/>
  <c r="I2787" i="4"/>
  <c r="I2788" i="4"/>
  <c r="I2789" i="4"/>
  <c r="I2790" i="4"/>
  <c r="I2791" i="4"/>
  <c r="I2792" i="4"/>
  <c r="I2793" i="4"/>
  <c r="I2794" i="4"/>
  <c r="I2795" i="4"/>
  <c r="I2796" i="4"/>
  <c r="I2797" i="4"/>
  <c r="I2798" i="4"/>
  <c r="I2799" i="4"/>
  <c r="I2800" i="4"/>
  <c r="I2801" i="4"/>
  <c r="I2802" i="4"/>
  <c r="I2803" i="4"/>
  <c r="I2804" i="4"/>
  <c r="I2805" i="4"/>
  <c r="I2806" i="4"/>
  <c r="I2807" i="4"/>
  <c r="I2808" i="4"/>
  <c r="I2809" i="4"/>
  <c r="I2810" i="4"/>
  <c r="I2811" i="4"/>
  <c r="I2812" i="4"/>
  <c r="I2813" i="4"/>
  <c r="I2814" i="4"/>
  <c r="I2815" i="4"/>
  <c r="I2816" i="4"/>
  <c r="I2817" i="4"/>
  <c r="I2818" i="4"/>
  <c r="I2819" i="4"/>
  <c r="I2820" i="4"/>
  <c r="I2821" i="4"/>
  <c r="I2822" i="4"/>
  <c r="I2823" i="4"/>
  <c r="I2824" i="4"/>
  <c r="I2825" i="4"/>
  <c r="I2826" i="4"/>
  <c r="I2827" i="4"/>
  <c r="I2828" i="4"/>
  <c r="I2829" i="4"/>
  <c r="I2830" i="4"/>
  <c r="I2831" i="4"/>
  <c r="I2832" i="4"/>
  <c r="I2833" i="4"/>
  <c r="I2834" i="4"/>
  <c r="I2835" i="4"/>
  <c r="I2836" i="4"/>
  <c r="I2837" i="4"/>
  <c r="I2838" i="4"/>
  <c r="I2839" i="4"/>
  <c r="I2840" i="4"/>
  <c r="I2841" i="4"/>
  <c r="I2842" i="4"/>
  <c r="I2843" i="4"/>
  <c r="I2844" i="4"/>
  <c r="I2845" i="4"/>
  <c r="I2846" i="4"/>
  <c r="I2847" i="4"/>
  <c r="I2848" i="4"/>
  <c r="I2849" i="4"/>
  <c r="I2850" i="4"/>
  <c r="I2851" i="4"/>
  <c r="I2852" i="4"/>
  <c r="I2853" i="4"/>
  <c r="I2854" i="4"/>
  <c r="I2855" i="4"/>
  <c r="I2856" i="4"/>
  <c r="I2857" i="4"/>
  <c r="I2858" i="4"/>
  <c r="I2859" i="4"/>
  <c r="I2860" i="4"/>
  <c r="I2861" i="4"/>
  <c r="I2862" i="4"/>
  <c r="I2863" i="4"/>
  <c r="I2864" i="4"/>
  <c r="I2865" i="4"/>
  <c r="I2866" i="4"/>
  <c r="I2867" i="4"/>
  <c r="I2868" i="4"/>
  <c r="I2869" i="4"/>
  <c r="I2870" i="4"/>
  <c r="I2871" i="4"/>
  <c r="I2872" i="4"/>
  <c r="I2873" i="4"/>
  <c r="I2874" i="4"/>
  <c r="I2875" i="4"/>
  <c r="I2876" i="4"/>
  <c r="I2877" i="4"/>
  <c r="I2878" i="4"/>
  <c r="I2879" i="4"/>
  <c r="I2880" i="4"/>
  <c r="I2881" i="4"/>
  <c r="I2882" i="4"/>
  <c r="I2883" i="4"/>
  <c r="I2884" i="4"/>
  <c r="I2885" i="4"/>
  <c r="I2886" i="4"/>
  <c r="I2887" i="4"/>
  <c r="I2888" i="4"/>
  <c r="I2889" i="4"/>
  <c r="I2890" i="4"/>
  <c r="I2891" i="4"/>
  <c r="I2892" i="4"/>
  <c r="I2893" i="4"/>
  <c r="I2894" i="4"/>
  <c r="I2895" i="4"/>
  <c r="I2896" i="4"/>
  <c r="I2897" i="4"/>
  <c r="I2898" i="4"/>
  <c r="I2899" i="4"/>
  <c r="I2900" i="4"/>
  <c r="I2901" i="4"/>
  <c r="I2902" i="4"/>
  <c r="I2903" i="4"/>
  <c r="I2904" i="4"/>
  <c r="I2905" i="4"/>
  <c r="I2906" i="4"/>
  <c r="I2907" i="4"/>
  <c r="I2908" i="4"/>
  <c r="I2909" i="4"/>
  <c r="I2910" i="4"/>
  <c r="I2911" i="4"/>
  <c r="I2912" i="4"/>
  <c r="I2913" i="4"/>
  <c r="I2914" i="4"/>
  <c r="I2915" i="4"/>
  <c r="I2916" i="4"/>
  <c r="I2917" i="4"/>
  <c r="I2918" i="4"/>
  <c r="I2919" i="4"/>
  <c r="I2920" i="4"/>
  <c r="I2921" i="4"/>
  <c r="I2922" i="4"/>
  <c r="I2923" i="4"/>
  <c r="I2924" i="4"/>
  <c r="I2925" i="4"/>
  <c r="I2926" i="4"/>
  <c r="I2927" i="4"/>
  <c r="I2928" i="4"/>
  <c r="I2929" i="4"/>
  <c r="I2930" i="4"/>
  <c r="I2931" i="4"/>
  <c r="I2932" i="4"/>
  <c r="I2933" i="4"/>
  <c r="I2934" i="4"/>
  <c r="I2935" i="4"/>
  <c r="I2936" i="4"/>
  <c r="I2937" i="4"/>
  <c r="I2938" i="4"/>
  <c r="I2939" i="4"/>
  <c r="I2940" i="4"/>
  <c r="I2941" i="4"/>
  <c r="I2942" i="4"/>
  <c r="I2943" i="4"/>
  <c r="I2944" i="4"/>
  <c r="I2945" i="4"/>
  <c r="I2946" i="4"/>
  <c r="I2947" i="4"/>
  <c r="I2948" i="4"/>
  <c r="I2949" i="4"/>
  <c r="I2950" i="4"/>
  <c r="I2951" i="4"/>
  <c r="I2952" i="4"/>
  <c r="I2953" i="4"/>
  <c r="I2954" i="4"/>
  <c r="I2955" i="4"/>
  <c r="I2956" i="4"/>
  <c r="I2957" i="4"/>
  <c r="I2958" i="4"/>
  <c r="I2959" i="4"/>
  <c r="I2960" i="4"/>
  <c r="I2961" i="4"/>
  <c r="I2962" i="4"/>
  <c r="I2963" i="4"/>
  <c r="I2964" i="4"/>
  <c r="I2965" i="4"/>
  <c r="I2966" i="4"/>
  <c r="I2967" i="4"/>
  <c r="I2968" i="4"/>
  <c r="I2969" i="4"/>
  <c r="I2970" i="4"/>
  <c r="I2971" i="4"/>
  <c r="I2972" i="4"/>
  <c r="I2973" i="4"/>
  <c r="I2974" i="4"/>
  <c r="I2975" i="4"/>
  <c r="I2976" i="4"/>
  <c r="I2977" i="4"/>
  <c r="I2978" i="4"/>
  <c r="I2979" i="4"/>
  <c r="I2980" i="4"/>
  <c r="I2981" i="4"/>
  <c r="I2982" i="4"/>
  <c r="I2983" i="4"/>
  <c r="I2984" i="4"/>
  <c r="I2985" i="4"/>
  <c r="I2986" i="4"/>
  <c r="I2987" i="4"/>
  <c r="I2988" i="4"/>
  <c r="I2989" i="4"/>
  <c r="I2990" i="4"/>
  <c r="I2991" i="4"/>
  <c r="I2992" i="4"/>
  <c r="I2993" i="4"/>
  <c r="I2994" i="4"/>
  <c r="I2995" i="4"/>
  <c r="I2996" i="4"/>
  <c r="I2997" i="4"/>
  <c r="I2998" i="4"/>
  <c r="I2999" i="4"/>
  <c r="I3000" i="4"/>
  <c r="I3001" i="4"/>
  <c r="I3002" i="4"/>
  <c r="I3003" i="4"/>
  <c r="I3004" i="4"/>
  <c r="I3005" i="4"/>
  <c r="I3006" i="4"/>
  <c r="I3007" i="4"/>
  <c r="I3008" i="4"/>
  <c r="I3009" i="4"/>
  <c r="I3010" i="4"/>
  <c r="I3011" i="4"/>
  <c r="I3012" i="4"/>
  <c r="I3013" i="4"/>
  <c r="I3014" i="4"/>
  <c r="I3015" i="4"/>
  <c r="I3016" i="4"/>
  <c r="I3017" i="4"/>
  <c r="I3018" i="4"/>
  <c r="I3019" i="4"/>
  <c r="I3020" i="4"/>
  <c r="I3021" i="4"/>
  <c r="I3022" i="4"/>
  <c r="I3023" i="4"/>
  <c r="I3024" i="4"/>
  <c r="I3025" i="4"/>
  <c r="I3026" i="4"/>
  <c r="I3027" i="4"/>
  <c r="I3028" i="4"/>
  <c r="I3029" i="4"/>
  <c r="I3030" i="4"/>
  <c r="I3031" i="4"/>
  <c r="I3032" i="4"/>
  <c r="I3033" i="4"/>
  <c r="I3034" i="4"/>
  <c r="I3035" i="4"/>
  <c r="I3036" i="4"/>
  <c r="I3037" i="4"/>
  <c r="I3038" i="4"/>
  <c r="I3039" i="4"/>
  <c r="I3040" i="4"/>
  <c r="I3041" i="4"/>
  <c r="I3042" i="4"/>
  <c r="I3043" i="4"/>
  <c r="I3044" i="4"/>
  <c r="I3045" i="4"/>
  <c r="I3046" i="4"/>
  <c r="I3047" i="4"/>
  <c r="I3048" i="4"/>
  <c r="I3049" i="4"/>
  <c r="I3050" i="4"/>
  <c r="I3051" i="4"/>
  <c r="I3052" i="4"/>
  <c r="I3053" i="4"/>
  <c r="I3054" i="4"/>
  <c r="I3055" i="4"/>
  <c r="I3056" i="4"/>
  <c r="I3057" i="4"/>
  <c r="I3058" i="4"/>
  <c r="I3059" i="4"/>
  <c r="I3060" i="4"/>
  <c r="I3061" i="4"/>
  <c r="I3062" i="4"/>
  <c r="I3063" i="4"/>
  <c r="I3064" i="4"/>
  <c r="I3065" i="4"/>
  <c r="I3066" i="4"/>
  <c r="I3067" i="4"/>
  <c r="I3068" i="4"/>
  <c r="I3069" i="4"/>
  <c r="I3070" i="4"/>
  <c r="I3071" i="4"/>
  <c r="I3072" i="4"/>
  <c r="I3073" i="4"/>
  <c r="I3074" i="4"/>
  <c r="I3075" i="4"/>
  <c r="I3076" i="4"/>
  <c r="I3077" i="4"/>
  <c r="I3078" i="4"/>
  <c r="I3079" i="4"/>
  <c r="I3080" i="4"/>
  <c r="I3081" i="4"/>
  <c r="I3082" i="4"/>
  <c r="I3083" i="4"/>
  <c r="I3084" i="4"/>
  <c r="I3085" i="4"/>
  <c r="I3086" i="4"/>
  <c r="I3087" i="4"/>
  <c r="I3088" i="4"/>
  <c r="I3089" i="4"/>
  <c r="I3090" i="4"/>
  <c r="I3091" i="4"/>
  <c r="I3092" i="4"/>
  <c r="I3093" i="4"/>
  <c r="I3094" i="4"/>
  <c r="I3095" i="4"/>
  <c r="I3096" i="4"/>
  <c r="I3097" i="4"/>
  <c r="I3098" i="4"/>
  <c r="I3099" i="4"/>
  <c r="I3100" i="4"/>
  <c r="I3101" i="4"/>
  <c r="I3102" i="4"/>
  <c r="I3103" i="4"/>
  <c r="I3104" i="4"/>
  <c r="I3105" i="4"/>
  <c r="I3106" i="4"/>
  <c r="I3107" i="4"/>
  <c r="I3108" i="4"/>
  <c r="I3109" i="4"/>
  <c r="I3110" i="4"/>
  <c r="I3111" i="4"/>
  <c r="I3112" i="4"/>
  <c r="I3113" i="4"/>
  <c r="I3114" i="4"/>
  <c r="I3115" i="4"/>
  <c r="I3116" i="4"/>
  <c r="I3117" i="4"/>
  <c r="I3118" i="4"/>
  <c r="I3119" i="4"/>
  <c r="I3120" i="4"/>
  <c r="I3121" i="4"/>
  <c r="I3122" i="4"/>
  <c r="I3123" i="4"/>
  <c r="I3124" i="4"/>
  <c r="I3125" i="4"/>
  <c r="I3126" i="4"/>
  <c r="I3127" i="4"/>
  <c r="I3128" i="4"/>
  <c r="I3129" i="4"/>
  <c r="I3130" i="4"/>
  <c r="I3131" i="4"/>
  <c r="I3132" i="4"/>
  <c r="I3133" i="4"/>
  <c r="I3134" i="4"/>
  <c r="I3135" i="4"/>
  <c r="I3136" i="4"/>
  <c r="I3137" i="4"/>
  <c r="I3138" i="4"/>
  <c r="I3139" i="4"/>
  <c r="I3140" i="4"/>
  <c r="I3141" i="4"/>
  <c r="I3142" i="4"/>
  <c r="I3143" i="4"/>
  <c r="I3144" i="4"/>
  <c r="I3145" i="4"/>
  <c r="I3146" i="4"/>
  <c r="I3147" i="4"/>
  <c r="I3148" i="4"/>
  <c r="I3149" i="4"/>
  <c r="I3150" i="4"/>
  <c r="I3151" i="4"/>
  <c r="I3152" i="4"/>
  <c r="I3153" i="4"/>
  <c r="I3154" i="4"/>
  <c r="I3155" i="4"/>
  <c r="I3156" i="4"/>
  <c r="I3157" i="4"/>
  <c r="I3158" i="4"/>
  <c r="I3159" i="4"/>
  <c r="I3160" i="4"/>
  <c r="I3161" i="4"/>
  <c r="I3162" i="4"/>
  <c r="I3163" i="4"/>
  <c r="I3164" i="4"/>
  <c r="I3165" i="4"/>
  <c r="I3166" i="4"/>
  <c r="I3167" i="4"/>
  <c r="I3168" i="4"/>
  <c r="I3169" i="4"/>
  <c r="I3170" i="4"/>
  <c r="I3171" i="4"/>
  <c r="I3172" i="4"/>
  <c r="I3173" i="4"/>
  <c r="I3174" i="4"/>
  <c r="I3175" i="4"/>
  <c r="I3176" i="4"/>
  <c r="I3177" i="4"/>
  <c r="I3178" i="4"/>
  <c r="I3179" i="4"/>
  <c r="I3180" i="4"/>
  <c r="I3181" i="4"/>
  <c r="I3182" i="4"/>
  <c r="I3183" i="4"/>
  <c r="I3184" i="4"/>
  <c r="I3185" i="4"/>
  <c r="I3186" i="4"/>
  <c r="I3187" i="4"/>
  <c r="I3188" i="4"/>
  <c r="I3189" i="4"/>
  <c r="I3190" i="4"/>
  <c r="I3191" i="4"/>
  <c r="I3192" i="4"/>
  <c r="I3193" i="4"/>
  <c r="I3194" i="4"/>
  <c r="I3195" i="4"/>
  <c r="I3196" i="4"/>
  <c r="I3197" i="4"/>
  <c r="I3198" i="4"/>
  <c r="I3199" i="4"/>
  <c r="I3200" i="4"/>
  <c r="I3201" i="4"/>
  <c r="I3202" i="4"/>
  <c r="I3203" i="4"/>
  <c r="I3204" i="4"/>
  <c r="I3205" i="4"/>
  <c r="I3206" i="4"/>
  <c r="I3207" i="4"/>
  <c r="I3208" i="4"/>
  <c r="I3209" i="4"/>
  <c r="I3210" i="4"/>
  <c r="I3211" i="4"/>
  <c r="I3212" i="4"/>
  <c r="I3213" i="4"/>
  <c r="I3214" i="4"/>
  <c r="I3215" i="4"/>
  <c r="I3216" i="4"/>
  <c r="I3217" i="4"/>
  <c r="I3218" i="4"/>
  <c r="I3219" i="4"/>
  <c r="I3220" i="4"/>
  <c r="I3221" i="4"/>
  <c r="I3222" i="4"/>
  <c r="I3223" i="4"/>
  <c r="I3224" i="4"/>
  <c r="I3225" i="4"/>
  <c r="I3226" i="4"/>
  <c r="I3227" i="4"/>
  <c r="I3228" i="4"/>
  <c r="I3229" i="4"/>
  <c r="I3230" i="4"/>
  <c r="I3231" i="4"/>
  <c r="I3232" i="4"/>
  <c r="I3233" i="4"/>
  <c r="I3234" i="4"/>
  <c r="I3235" i="4"/>
  <c r="I3236" i="4"/>
  <c r="I3237" i="4"/>
  <c r="I3238" i="4"/>
  <c r="I3239" i="4"/>
  <c r="I3240" i="4"/>
  <c r="I3241" i="4"/>
  <c r="I3242" i="4"/>
  <c r="I3243" i="4"/>
  <c r="I3244" i="4"/>
  <c r="I3245" i="4"/>
  <c r="I3246" i="4"/>
  <c r="I3247" i="4"/>
  <c r="I3248" i="4"/>
  <c r="I3249" i="4"/>
  <c r="I3250" i="4"/>
  <c r="I3251" i="4"/>
  <c r="I3252" i="4"/>
  <c r="I3253" i="4"/>
  <c r="I3254" i="4"/>
  <c r="I3255" i="4"/>
  <c r="I3256" i="4"/>
  <c r="I3257" i="4"/>
  <c r="I3258" i="4"/>
  <c r="I3259" i="4"/>
  <c r="I3260" i="4"/>
  <c r="I3261" i="4"/>
  <c r="I3262" i="4"/>
  <c r="I3263" i="4"/>
  <c r="I3264" i="4"/>
  <c r="I3265" i="4"/>
  <c r="I3266" i="4"/>
  <c r="I3267" i="4"/>
  <c r="I3268" i="4"/>
  <c r="I3269" i="4"/>
  <c r="I3270" i="4"/>
  <c r="I3271" i="4"/>
  <c r="I3272" i="4"/>
  <c r="I3273" i="4"/>
  <c r="I3274" i="4"/>
  <c r="I3275" i="4"/>
  <c r="I3276" i="4"/>
  <c r="I3277" i="4"/>
  <c r="I3278" i="4"/>
  <c r="I3279" i="4"/>
  <c r="I3280" i="4"/>
  <c r="I3281" i="4"/>
  <c r="I3282" i="4"/>
  <c r="I3283" i="4"/>
  <c r="I3284" i="4"/>
  <c r="I3285" i="4"/>
  <c r="I3286" i="4"/>
  <c r="I3287" i="4"/>
  <c r="I3288" i="4"/>
  <c r="I3289" i="4"/>
  <c r="I3290" i="4"/>
  <c r="I3291" i="4"/>
  <c r="I3292" i="4"/>
  <c r="I3293" i="4"/>
  <c r="I3294" i="4"/>
  <c r="I3295" i="4"/>
  <c r="I3296" i="4"/>
  <c r="I3297" i="4"/>
  <c r="I3298" i="4"/>
  <c r="I3299" i="4"/>
  <c r="I3300" i="4"/>
  <c r="I3301" i="4"/>
  <c r="I3302" i="4"/>
  <c r="I3303" i="4"/>
  <c r="I3304" i="4"/>
  <c r="I3305" i="4"/>
  <c r="I3306" i="4"/>
  <c r="I3307" i="4"/>
  <c r="I3308" i="4"/>
  <c r="I3309" i="4"/>
  <c r="I3310" i="4"/>
  <c r="I3311" i="4"/>
  <c r="I3312" i="4"/>
  <c r="I3313" i="4"/>
  <c r="I3314" i="4"/>
  <c r="I3315" i="4"/>
  <c r="I3316" i="4"/>
  <c r="I3317" i="4"/>
  <c r="I3318" i="4"/>
  <c r="I3319" i="4"/>
  <c r="I3320" i="4"/>
  <c r="I3321" i="4"/>
  <c r="I3322" i="4"/>
  <c r="I3323" i="4"/>
  <c r="I3324" i="4"/>
  <c r="I3325" i="4"/>
  <c r="I3326" i="4"/>
  <c r="I3327" i="4"/>
  <c r="I3328" i="4"/>
  <c r="I3329" i="4"/>
  <c r="I3330" i="4"/>
  <c r="I3331" i="4"/>
  <c r="I3332" i="4"/>
  <c r="I3333" i="4"/>
  <c r="I3334" i="4"/>
  <c r="I3335" i="4"/>
  <c r="I3336" i="4"/>
  <c r="I3337" i="4"/>
  <c r="I3338" i="4"/>
  <c r="I3339" i="4"/>
  <c r="I3340" i="4"/>
  <c r="I3341" i="4"/>
  <c r="I3342" i="4"/>
  <c r="I3343" i="4"/>
  <c r="I3344" i="4"/>
  <c r="I3345" i="4"/>
  <c r="I3346" i="4"/>
  <c r="I3347" i="4"/>
  <c r="I3348" i="4"/>
  <c r="I3349" i="4"/>
  <c r="I3350" i="4"/>
  <c r="I3351" i="4"/>
  <c r="I3352" i="4"/>
  <c r="I3353" i="4"/>
  <c r="I3354" i="4"/>
  <c r="I3355" i="4"/>
  <c r="I3356" i="4"/>
  <c r="I3357" i="4"/>
  <c r="I3358" i="4"/>
  <c r="I3359" i="4"/>
  <c r="I3360" i="4"/>
  <c r="I3361" i="4"/>
  <c r="I3362" i="4"/>
  <c r="I3363" i="4"/>
  <c r="I3364" i="4"/>
  <c r="I3365" i="4"/>
  <c r="I3366" i="4"/>
  <c r="I3367" i="4"/>
  <c r="I3368" i="4"/>
  <c r="I3369" i="4"/>
  <c r="I3370" i="4"/>
  <c r="I3371" i="4"/>
  <c r="I3372" i="4"/>
  <c r="I3373" i="4"/>
  <c r="I3374" i="4"/>
  <c r="I3375" i="4"/>
  <c r="I3376" i="4"/>
  <c r="I3377" i="4"/>
  <c r="I3378" i="4"/>
  <c r="I3379" i="4"/>
  <c r="I3380" i="4"/>
  <c r="I3381" i="4"/>
  <c r="I3382" i="4"/>
  <c r="I3383" i="4"/>
  <c r="I3384" i="4"/>
  <c r="I3385" i="4"/>
  <c r="I3386" i="4"/>
  <c r="I3387" i="4"/>
  <c r="I3388" i="4"/>
  <c r="I3389" i="4"/>
  <c r="I3390" i="4"/>
  <c r="I3391" i="4"/>
  <c r="I3392" i="4"/>
  <c r="I3393" i="4"/>
  <c r="I3394" i="4"/>
  <c r="I3395" i="4"/>
  <c r="I3396" i="4"/>
  <c r="I3397" i="4"/>
  <c r="I3398" i="4"/>
  <c r="I3399" i="4"/>
  <c r="I3400" i="4"/>
  <c r="I3401" i="4"/>
  <c r="I3402" i="4"/>
  <c r="I3403" i="4"/>
  <c r="I3404" i="4"/>
  <c r="I3405" i="4"/>
  <c r="I3406" i="4"/>
  <c r="I3407" i="4"/>
  <c r="I3408" i="4"/>
  <c r="I3409" i="4"/>
  <c r="I3410" i="4"/>
  <c r="I3411" i="4"/>
  <c r="I3412" i="4"/>
  <c r="I3413" i="4"/>
  <c r="I3414" i="4"/>
  <c r="I3415" i="4"/>
  <c r="I3416" i="4"/>
  <c r="I3417" i="4"/>
  <c r="I3418" i="4"/>
  <c r="I3419" i="4"/>
  <c r="I3420" i="4"/>
  <c r="I3421" i="4"/>
  <c r="I3422" i="4"/>
  <c r="I3423" i="4"/>
  <c r="I3424" i="4"/>
  <c r="I3425" i="4"/>
  <c r="I3426" i="4"/>
  <c r="I3427" i="4"/>
  <c r="I3428" i="4"/>
  <c r="I3429" i="4"/>
  <c r="I3430" i="4"/>
  <c r="I3431" i="4"/>
  <c r="I3432" i="4"/>
  <c r="I3433" i="4"/>
  <c r="I3434" i="4"/>
  <c r="I3435" i="4"/>
  <c r="I3436" i="4"/>
  <c r="I3437" i="4"/>
  <c r="I3438" i="4"/>
  <c r="I3439" i="4"/>
  <c r="I3440" i="4"/>
  <c r="I3441" i="4"/>
  <c r="I3442" i="4"/>
  <c r="I3443" i="4"/>
  <c r="I3444" i="4"/>
  <c r="I3445" i="4"/>
  <c r="I3446" i="4"/>
  <c r="I3447" i="4"/>
  <c r="I3448" i="4"/>
  <c r="I3449" i="4"/>
  <c r="I3450" i="4"/>
  <c r="I3451" i="4"/>
  <c r="I3452" i="4"/>
  <c r="I3453" i="4"/>
  <c r="I3454" i="4"/>
  <c r="I3455" i="4"/>
  <c r="I3456" i="4"/>
  <c r="I3457" i="4"/>
  <c r="I3458" i="4"/>
  <c r="I3459" i="4"/>
  <c r="I3460" i="4"/>
  <c r="I3461" i="4"/>
  <c r="I3462" i="4"/>
  <c r="I3463" i="4"/>
  <c r="I3464" i="4"/>
  <c r="I3465" i="4"/>
  <c r="I3466" i="4"/>
  <c r="I3467" i="4"/>
  <c r="I3468" i="4"/>
  <c r="I3469" i="4"/>
  <c r="I3470" i="4"/>
  <c r="I3471" i="4"/>
  <c r="I3472" i="4"/>
  <c r="I3473" i="4"/>
  <c r="I3474" i="4"/>
  <c r="I3475" i="4"/>
  <c r="I3476" i="4"/>
  <c r="I3477" i="4"/>
  <c r="I3478" i="4"/>
  <c r="I3479" i="4"/>
  <c r="I3480" i="4"/>
  <c r="I3481" i="4"/>
  <c r="I3482" i="4"/>
  <c r="I3483" i="4"/>
  <c r="I3484" i="4"/>
  <c r="I3485" i="4"/>
  <c r="I3486" i="4"/>
  <c r="I3487" i="4"/>
  <c r="I3488" i="4"/>
  <c r="I3489" i="4"/>
  <c r="I3490" i="4"/>
  <c r="I3491" i="4"/>
  <c r="I3492" i="4"/>
  <c r="I3493" i="4"/>
  <c r="I3494" i="4"/>
  <c r="I3495" i="4"/>
  <c r="I3496" i="4"/>
  <c r="I3497" i="4"/>
  <c r="I3498" i="4"/>
  <c r="I3499" i="4"/>
  <c r="I3500" i="4"/>
  <c r="I3501" i="4"/>
  <c r="I3502" i="4"/>
  <c r="I3503" i="4"/>
  <c r="I3504" i="4"/>
  <c r="I3505" i="4"/>
  <c r="I3506" i="4"/>
  <c r="I3507" i="4"/>
  <c r="I3508" i="4"/>
  <c r="I3509" i="4"/>
  <c r="I3510" i="4"/>
  <c r="I3511" i="4"/>
  <c r="I3512" i="4"/>
  <c r="I3513" i="4"/>
  <c r="I3514" i="4"/>
  <c r="I3515" i="4"/>
  <c r="I3516" i="4"/>
  <c r="I3517" i="4"/>
  <c r="I3518" i="4"/>
  <c r="I3519" i="4"/>
  <c r="I3520" i="4"/>
  <c r="I3521" i="4"/>
  <c r="I3522" i="4"/>
  <c r="I3523" i="4"/>
  <c r="I3524" i="4"/>
  <c r="I3525" i="4"/>
  <c r="I3526" i="4"/>
  <c r="I3527" i="4"/>
  <c r="I3528" i="4"/>
  <c r="I3529" i="4"/>
  <c r="I3530" i="4"/>
  <c r="I3531" i="4"/>
  <c r="I3532" i="4"/>
  <c r="I3533" i="4"/>
  <c r="I3534" i="4"/>
  <c r="I3535" i="4"/>
  <c r="I3536" i="4"/>
  <c r="I3537" i="4"/>
  <c r="I3538" i="4"/>
  <c r="I3539" i="4"/>
  <c r="I3540" i="4"/>
  <c r="I3541" i="4"/>
  <c r="I3542" i="4"/>
  <c r="I3543" i="4"/>
  <c r="I3544" i="4"/>
  <c r="I3545" i="4"/>
  <c r="I3546" i="4"/>
  <c r="I3547" i="4"/>
  <c r="I3548" i="4"/>
  <c r="I3549" i="4"/>
  <c r="I3550" i="4"/>
  <c r="I3551" i="4"/>
  <c r="I3552" i="4"/>
  <c r="I3553" i="4"/>
  <c r="I3554" i="4"/>
  <c r="I3555" i="4"/>
  <c r="I3556" i="4"/>
  <c r="I3557" i="4"/>
  <c r="I3558" i="4"/>
  <c r="I3559" i="4"/>
  <c r="I3560" i="4"/>
  <c r="I3561" i="4"/>
  <c r="I3562" i="4"/>
  <c r="I3563" i="4"/>
  <c r="I3564" i="4"/>
  <c r="I3565" i="4"/>
  <c r="I3566" i="4"/>
  <c r="I3567" i="4"/>
  <c r="I3568" i="4"/>
  <c r="I3569" i="4"/>
  <c r="I3570" i="4"/>
  <c r="I3571" i="4"/>
  <c r="I3572" i="4"/>
  <c r="I3573" i="4"/>
  <c r="I3574" i="4"/>
  <c r="I3575" i="4"/>
  <c r="I3576" i="4"/>
  <c r="I3577" i="4"/>
  <c r="I3578" i="4"/>
  <c r="I3579" i="4"/>
  <c r="I3580" i="4"/>
  <c r="I3581" i="4"/>
  <c r="I3582" i="4"/>
  <c r="I3583" i="4"/>
  <c r="I3584" i="4"/>
  <c r="I3585" i="4"/>
  <c r="I3586" i="4"/>
  <c r="I3587" i="4"/>
  <c r="I3588" i="4"/>
  <c r="I3589" i="4"/>
  <c r="I3590" i="4"/>
  <c r="I3591" i="4"/>
  <c r="I3592" i="4"/>
  <c r="I3593" i="4"/>
  <c r="I3594" i="4"/>
  <c r="I3595" i="4"/>
  <c r="I3596" i="4"/>
  <c r="I3597" i="4"/>
  <c r="I3598" i="4"/>
  <c r="I3599" i="4"/>
  <c r="I3600" i="4"/>
  <c r="I3601" i="4"/>
  <c r="I3602" i="4"/>
  <c r="I3603" i="4"/>
  <c r="I3604" i="4"/>
  <c r="I3605" i="4"/>
  <c r="I3606" i="4"/>
  <c r="I3607" i="4"/>
  <c r="I3608" i="4"/>
  <c r="I3609" i="4"/>
  <c r="I3610" i="4"/>
  <c r="I3611" i="4"/>
  <c r="I3612" i="4"/>
  <c r="I3613" i="4"/>
  <c r="I3614" i="4"/>
  <c r="I3615" i="4"/>
  <c r="I3616" i="4"/>
  <c r="I3617" i="4"/>
  <c r="I3618" i="4"/>
  <c r="I3619" i="4"/>
  <c r="I3620" i="4"/>
  <c r="I3621" i="4"/>
  <c r="I3622" i="4"/>
  <c r="I3623" i="4"/>
  <c r="I3624" i="4"/>
  <c r="I3625" i="4"/>
  <c r="I3626" i="4"/>
  <c r="I3627" i="4"/>
  <c r="I3628" i="4"/>
  <c r="I3629" i="4"/>
  <c r="I3630" i="4"/>
  <c r="I3631" i="4"/>
  <c r="I3632" i="4"/>
  <c r="I3633" i="4"/>
  <c r="I3634" i="4"/>
  <c r="I3635" i="4"/>
  <c r="I3636" i="4"/>
  <c r="I3637" i="4"/>
  <c r="I3638" i="4"/>
  <c r="I3639" i="4"/>
  <c r="I3640" i="4"/>
  <c r="I3641" i="4"/>
  <c r="I3642" i="4"/>
  <c r="I3643" i="4"/>
  <c r="I3644" i="4"/>
  <c r="I3645" i="4"/>
  <c r="I3646" i="4"/>
  <c r="I3647" i="4"/>
  <c r="I3648" i="4"/>
  <c r="I3649" i="4"/>
  <c r="I3650" i="4"/>
  <c r="I3651" i="4"/>
  <c r="I3652" i="4"/>
  <c r="I3653" i="4"/>
  <c r="I3654" i="4"/>
  <c r="I3655" i="4"/>
  <c r="I3656" i="4"/>
  <c r="I3657" i="4"/>
  <c r="I3658" i="4"/>
  <c r="I3659" i="4"/>
  <c r="I3660" i="4"/>
  <c r="I3661" i="4"/>
  <c r="I3662" i="4"/>
  <c r="I3663" i="4"/>
  <c r="I3664" i="4"/>
  <c r="I3665" i="4"/>
  <c r="I3666" i="4"/>
  <c r="I3667" i="4"/>
  <c r="I3668" i="4"/>
  <c r="I3669" i="4"/>
  <c r="I3670" i="4"/>
  <c r="I3671" i="4"/>
  <c r="I3672" i="4"/>
  <c r="I3673" i="4"/>
  <c r="I3674" i="4"/>
  <c r="I3675" i="4"/>
  <c r="I3676" i="4"/>
  <c r="I3677" i="4"/>
  <c r="I3678" i="4"/>
  <c r="I3679" i="4"/>
  <c r="I3680" i="4"/>
  <c r="I3681" i="4"/>
  <c r="I3682" i="4"/>
  <c r="I3683" i="4"/>
  <c r="I3684" i="4"/>
  <c r="I3685" i="4"/>
  <c r="I3686" i="4"/>
  <c r="I3687" i="4"/>
  <c r="I3688" i="4"/>
  <c r="I3689" i="4"/>
  <c r="I3690" i="4"/>
  <c r="I3691" i="4"/>
  <c r="I3692" i="4"/>
  <c r="I3693" i="4"/>
  <c r="I3694" i="4"/>
  <c r="I3695" i="4"/>
  <c r="I3696" i="4"/>
  <c r="I3697" i="4"/>
  <c r="I3698" i="4"/>
  <c r="I3699" i="4"/>
  <c r="I3700" i="4"/>
  <c r="I3701" i="4"/>
  <c r="I3702" i="4"/>
  <c r="I3703" i="4"/>
  <c r="I3704" i="4"/>
  <c r="I3705" i="4"/>
  <c r="I3706" i="4"/>
  <c r="I3707" i="4"/>
  <c r="I3708" i="4"/>
  <c r="I3709" i="4"/>
  <c r="I3710" i="4"/>
  <c r="I3711" i="4"/>
  <c r="I3712" i="4"/>
  <c r="I3713" i="4"/>
  <c r="I3714" i="4"/>
  <c r="I3715" i="4"/>
  <c r="I3716" i="4"/>
  <c r="I3717" i="4"/>
  <c r="I3718" i="4"/>
  <c r="I3719" i="4"/>
  <c r="I3720" i="4"/>
  <c r="I3721" i="4"/>
  <c r="I3722" i="4"/>
  <c r="I3723" i="4"/>
  <c r="I3724" i="4"/>
  <c r="I3725" i="4"/>
  <c r="I3726" i="4"/>
  <c r="I3727" i="4"/>
  <c r="I3728" i="4"/>
  <c r="I3729" i="4"/>
  <c r="I3730" i="4"/>
  <c r="I3731" i="4"/>
  <c r="I3732" i="4"/>
  <c r="I3733" i="4"/>
  <c r="I3734" i="4"/>
  <c r="I3735" i="4"/>
  <c r="I3736" i="4"/>
  <c r="I3737" i="4"/>
  <c r="I3738" i="4"/>
  <c r="I3739" i="4"/>
  <c r="I3740" i="4"/>
  <c r="I3741" i="4"/>
  <c r="I3742" i="4"/>
  <c r="I3743" i="4"/>
  <c r="I3744" i="4"/>
  <c r="I3745" i="4"/>
  <c r="I3746" i="4"/>
  <c r="I3747" i="4"/>
  <c r="I3748" i="4"/>
  <c r="I3749" i="4"/>
  <c r="I3750" i="4"/>
  <c r="I3751" i="4"/>
  <c r="I3752" i="4"/>
  <c r="I3753" i="4"/>
  <c r="I3754" i="4"/>
  <c r="I3755" i="4"/>
  <c r="I3756" i="4"/>
  <c r="I3757" i="4"/>
  <c r="I3758" i="4"/>
  <c r="I3759" i="4"/>
  <c r="I3760" i="4"/>
  <c r="I3761" i="4"/>
  <c r="I3762" i="4"/>
  <c r="I3763" i="4"/>
  <c r="I3764" i="4"/>
  <c r="I3765" i="4"/>
  <c r="I3766" i="4"/>
  <c r="I3767" i="4"/>
  <c r="I3768" i="4"/>
  <c r="I3769" i="4"/>
  <c r="I3770" i="4"/>
  <c r="I3771" i="4"/>
  <c r="I3772" i="4"/>
  <c r="I3773" i="4"/>
  <c r="I3774" i="4"/>
  <c r="I3775" i="4"/>
  <c r="I3776" i="4"/>
  <c r="I3777" i="4"/>
  <c r="I3778" i="4"/>
  <c r="I3779" i="4"/>
  <c r="I3780" i="4"/>
  <c r="I3781" i="4"/>
  <c r="I3782" i="4"/>
  <c r="I3783" i="4"/>
  <c r="I3784" i="4"/>
  <c r="I3785" i="4"/>
  <c r="I3786" i="4"/>
  <c r="I3787" i="4"/>
  <c r="I3788" i="4"/>
  <c r="I3789" i="4"/>
  <c r="I3790" i="4"/>
  <c r="I3791" i="4"/>
  <c r="I3792" i="4"/>
  <c r="I3793" i="4"/>
  <c r="I3794" i="4"/>
  <c r="I3795" i="4"/>
  <c r="I3796" i="4"/>
  <c r="I3797" i="4"/>
  <c r="I3798" i="4"/>
  <c r="I3799" i="4"/>
  <c r="I3800" i="4"/>
  <c r="I3801" i="4"/>
  <c r="I3802" i="4"/>
  <c r="I3803" i="4"/>
  <c r="I3804" i="4"/>
  <c r="I3805" i="4"/>
  <c r="I3806" i="4"/>
  <c r="I3807" i="4"/>
  <c r="I3808" i="4"/>
  <c r="I3809" i="4"/>
  <c r="I3810" i="4"/>
  <c r="I3811" i="4"/>
  <c r="I3812" i="4"/>
  <c r="I3813" i="4"/>
  <c r="I3814" i="4"/>
  <c r="I3815" i="4"/>
  <c r="I3816" i="4"/>
  <c r="I3817" i="4"/>
  <c r="I3818" i="4"/>
  <c r="I3819" i="4"/>
  <c r="I3820" i="4"/>
  <c r="I3821" i="4"/>
  <c r="I3822" i="4"/>
  <c r="I3823" i="4"/>
  <c r="I3824" i="4"/>
  <c r="I3825" i="4"/>
  <c r="I3826" i="4"/>
  <c r="I3827" i="4"/>
  <c r="I3828" i="4"/>
  <c r="I3829" i="4"/>
  <c r="I3830" i="4"/>
  <c r="I3831" i="4"/>
  <c r="I3832" i="4"/>
  <c r="I3833" i="4"/>
  <c r="I3834" i="4"/>
  <c r="I3835" i="4"/>
  <c r="I3836" i="4"/>
  <c r="I3837" i="4"/>
  <c r="I3838" i="4"/>
  <c r="I3839" i="4"/>
  <c r="I3840" i="4"/>
  <c r="I3841" i="4"/>
  <c r="I3842" i="4"/>
  <c r="I3843" i="4"/>
  <c r="I3844" i="4"/>
  <c r="I3845" i="4"/>
  <c r="I3846" i="4"/>
  <c r="I3847" i="4"/>
  <c r="I3848" i="4"/>
  <c r="I3849" i="4"/>
  <c r="I3850" i="4"/>
  <c r="I3851" i="4"/>
  <c r="I3852" i="4"/>
  <c r="I3853" i="4"/>
  <c r="I3854" i="4"/>
  <c r="I3855" i="4"/>
  <c r="I3856" i="4"/>
  <c r="I3857" i="4"/>
  <c r="I3858" i="4"/>
  <c r="I3859" i="4"/>
  <c r="I3860" i="4"/>
  <c r="I3861" i="4"/>
  <c r="I3862" i="4"/>
  <c r="I3863" i="4"/>
  <c r="I3864" i="4"/>
  <c r="I3865" i="4"/>
  <c r="I3866" i="4"/>
  <c r="I3867" i="4"/>
  <c r="I3868" i="4"/>
  <c r="I3869" i="4"/>
  <c r="I3870" i="4"/>
  <c r="I3871" i="4"/>
  <c r="I3872" i="4"/>
  <c r="I3873" i="4"/>
  <c r="I3874" i="4"/>
  <c r="I3875" i="4"/>
  <c r="I3876" i="4"/>
  <c r="I3877" i="4"/>
  <c r="I3878" i="4"/>
  <c r="I3879" i="4"/>
  <c r="I3880" i="4"/>
  <c r="I3881" i="4"/>
  <c r="I3882" i="4"/>
  <c r="I3883" i="4"/>
  <c r="I3884" i="4"/>
  <c r="I3885" i="4"/>
  <c r="I3886" i="4"/>
  <c r="I3887" i="4"/>
  <c r="I3888" i="4"/>
  <c r="I3889" i="4"/>
  <c r="I3890" i="4"/>
  <c r="I3891" i="4"/>
  <c r="I3892" i="4"/>
  <c r="I3893" i="4"/>
  <c r="I3894" i="4"/>
  <c r="I3895" i="4"/>
  <c r="I3896" i="4"/>
  <c r="I3897" i="4"/>
  <c r="I3898" i="4"/>
  <c r="I3899" i="4"/>
  <c r="I3900" i="4"/>
  <c r="I3901" i="4"/>
  <c r="I3902" i="4"/>
  <c r="I3903" i="4"/>
  <c r="I3904" i="4"/>
  <c r="I3905" i="4"/>
  <c r="I3906" i="4"/>
  <c r="I3907" i="4"/>
  <c r="I3908" i="4"/>
  <c r="I3909" i="4"/>
  <c r="I3910" i="4"/>
  <c r="I3911" i="4"/>
  <c r="I3912" i="4"/>
  <c r="I3913" i="4"/>
  <c r="I3914" i="4"/>
  <c r="I3915" i="4"/>
  <c r="I3916" i="4"/>
  <c r="I3917" i="4"/>
  <c r="I3918" i="4"/>
  <c r="I3919" i="4"/>
  <c r="I3920" i="4"/>
  <c r="I3921" i="4"/>
  <c r="I3922" i="4"/>
  <c r="I3923" i="4"/>
  <c r="I3924" i="4"/>
  <c r="I3925" i="4"/>
  <c r="I3926" i="4"/>
  <c r="I3927" i="4"/>
  <c r="I3928" i="4"/>
  <c r="I3929" i="4"/>
  <c r="I3930" i="4"/>
  <c r="I3931" i="4"/>
  <c r="I3932" i="4"/>
  <c r="I3933" i="4"/>
  <c r="I3934" i="4"/>
  <c r="I3935" i="4"/>
  <c r="I3936" i="4"/>
  <c r="I3937" i="4"/>
  <c r="I3938" i="4"/>
  <c r="I3939" i="4"/>
  <c r="I3940" i="4"/>
  <c r="I3941" i="4"/>
  <c r="I3942" i="4"/>
  <c r="I3943" i="4"/>
  <c r="I3944" i="4"/>
  <c r="I3945" i="4"/>
  <c r="I3946" i="4"/>
  <c r="I3947" i="4"/>
  <c r="I3948" i="4"/>
  <c r="I3949" i="4"/>
  <c r="I3950" i="4"/>
  <c r="I3951" i="4"/>
  <c r="I3952" i="4"/>
  <c r="I3953" i="4"/>
  <c r="I3954" i="4"/>
  <c r="I3955" i="4"/>
  <c r="I3956" i="4"/>
  <c r="I3957" i="4"/>
  <c r="I3958" i="4"/>
  <c r="I3959" i="4"/>
  <c r="I3960" i="4"/>
  <c r="I3961" i="4"/>
  <c r="I3962" i="4"/>
  <c r="I3963" i="4"/>
  <c r="I3964" i="4"/>
  <c r="I3965" i="4"/>
  <c r="I3966" i="4"/>
  <c r="I3967" i="4"/>
  <c r="I3968" i="4"/>
  <c r="I3969" i="4"/>
  <c r="I3970" i="4"/>
  <c r="I3971" i="4"/>
  <c r="I3972" i="4"/>
  <c r="I3973" i="4"/>
  <c r="I3974" i="4"/>
  <c r="I3975" i="4"/>
  <c r="I3976" i="4"/>
  <c r="I3977" i="4"/>
  <c r="I3978" i="4"/>
  <c r="I3979" i="4"/>
  <c r="I3980" i="4"/>
  <c r="I3981" i="4"/>
  <c r="I3982" i="4"/>
  <c r="I3983" i="4"/>
  <c r="I3984" i="4"/>
  <c r="I3985" i="4"/>
  <c r="I3986" i="4"/>
  <c r="I3987" i="4"/>
  <c r="I3988" i="4"/>
  <c r="I3989" i="4"/>
  <c r="I3990" i="4"/>
  <c r="I3991" i="4"/>
  <c r="I3992" i="4"/>
  <c r="I3993" i="4"/>
  <c r="I3994" i="4"/>
  <c r="I3995" i="4"/>
  <c r="I3996" i="4"/>
  <c r="I3997" i="4"/>
  <c r="I3998" i="4"/>
  <c r="I3999" i="4"/>
  <c r="I4000" i="4"/>
  <c r="I4001" i="4"/>
  <c r="I4002" i="4"/>
  <c r="I4003" i="4"/>
  <c r="I4004" i="4"/>
  <c r="I4005" i="4"/>
  <c r="I4006" i="4"/>
  <c r="I4007" i="4"/>
  <c r="I4008" i="4"/>
  <c r="I4009" i="4"/>
  <c r="I4010" i="4"/>
  <c r="I4011" i="4"/>
  <c r="I4012" i="4"/>
  <c r="I4013" i="4"/>
  <c r="I4014" i="4"/>
  <c r="I4015" i="4"/>
  <c r="I4016" i="4"/>
  <c r="I4017" i="4"/>
  <c r="I4018" i="4"/>
  <c r="I4019" i="4"/>
  <c r="I4020" i="4"/>
  <c r="I4021" i="4"/>
  <c r="I4022" i="4"/>
  <c r="I4023" i="4"/>
  <c r="I4024" i="4"/>
  <c r="I4025" i="4"/>
  <c r="I4026" i="4"/>
  <c r="I4027" i="4"/>
  <c r="I4028" i="4"/>
  <c r="I4029" i="4"/>
  <c r="I4030" i="4"/>
  <c r="I4031" i="4"/>
  <c r="I4032" i="4"/>
  <c r="I4033" i="4"/>
  <c r="I4034" i="4"/>
  <c r="I4035" i="4"/>
  <c r="I4036" i="4"/>
  <c r="I4037" i="4"/>
  <c r="I4038" i="4"/>
  <c r="I4039" i="4"/>
  <c r="I4040" i="4"/>
  <c r="I4041" i="4"/>
  <c r="I4042" i="4"/>
  <c r="I4043" i="4"/>
  <c r="I4044" i="4"/>
  <c r="I4045" i="4"/>
  <c r="I4046" i="4"/>
  <c r="I4047" i="4"/>
  <c r="I4048" i="4"/>
  <c r="I4049" i="4"/>
  <c r="I4050" i="4"/>
  <c r="I4051" i="4"/>
  <c r="I4052" i="4"/>
  <c r="I4053" i="4"/>
  <c r="I4054" i="4"/>
  <c r="I4055" i="4"/>
  <c r="I4056" i="4"/>
  <c r="I4057" i="4"/>
  <c r="I4058" i="4"/>
  <c r="I4059" i="4"/>
  <c r="I4060" i="4"/>
  <c r="I4061" i="4"/>
  <c r="I4062" i="4"/>
  <c r="I4063" i="4"/>
  <c r="I4064" i="4"/>
  <c r="I4065" i="4"/>
  <c r="I4066" i="4"/>
  <c r="I4067" i="4"/>
  <c r="I4068" i="4"/>
  <c r="I4069" i="4"/>
  <c r="I4070" i="4"/>
  <c r="I4071" i="4"/>
  <c r="I4072" i="4"/>
  <c r="I4073" i="4"/>
  <c r="I4074" i="4"/>
  <c r="I4075" i="4"/>
  <c r="I4076" i="4"/>
  <c r="I4077" i="4"/>
  <c r="I4078" i="4"/>
  <c r="I4079" i="4"/>
  <c r="I4080" i="4"/>
  <c r="I4081" i="4"/>
  <c r="I4082" i="4"/>
  <c r="I4083" i="4"/>
  <c r="I4084" i="4"/>
  <c r="I4085" i="4"/>
  <c r="I4086" i="4"/>
  <c r="I4087" i="4"/>
  <c r="I4088" i="4"/>
  <c r="I4089" i="4"/>
  <c r="I4090" i="4"/>
  <c r="I4091" i="4"/>
  <c r="I4092" i="4"/>
  <c r="I4093" i="4"/>
  <c r="I4094" i="4"/>
  <c r="I4095" i="4"/>
  <c r="I4096" i="4"/>
  <c r="I4097" i="4"/>
  <c r="I4098" i="4"/>
  <c r="I4099" i="4"/>
  <c r="I4100" i="4"/>
  <c r="I4101" i="4"/>
  <c r="I4102" i="4"/>
  <c r="I4103" i="4"/>
  <c r="I4104" i="4"/>
  <c r="I4105" i="4"/>
  <c r="I4106" i="4"/>
  <c r="I4107" i="4"/>
  <c r="I4108" i="4"/>
  <c r="I4109" i="4"/>
  <c r="I4110" i="4"/>
  <c r="I4111" i="4"/>
  <c r="I4112" i="4"/>
  <c r="I4113" i="4"/>
  <c r="I4114" i="4"/>
  <c r="I4115" i="4"/>
  <c r="I4116" i="4"/>
  <c r="I4117" i="4"/>
  <c r="I4118" i="4"/>
  <c r="I4119" i="4"/>
  <c r="I4120" i="4"/>
  <c r="I4121" i="4"/>
  <c r="I4122" i="4"/>
  <c r="I4123" i="4"/>
  <c r="I4124" i="4"/>
  <c r="I4125" i="4"/>
  <c r="I4126" i="4"/>
  <c r="I4127" i="4"/>
  <c r="I4128" i="4"/>
  <c r="I4129" i="4"/>
  <c r="I4130" i="4"/>
  <c r="I4131" i="4"/>
  <c r="I4132" i="4"/>
  <c r="I4133" i="4"/>
  <c r="I4134" i="4"/>
  <c r="I4135" i="4"/>
  <c r="I4136" i="4"/>
  <c r="I4137" i="4"/>
  <c r="I4138" i="4"/>
  <c r="I4139" i="4"/>
  <c r="I4140" i="4"/>
  <c r="I4141" i="4"/>
  <c r="I4142" i="4"/>
  <c r="I4143" i="4"/>
  <c r="I4144" i="4"/>
  <c r="I4145" i="4"/>
  <c r="I4146" i="4"/>
  <c r="I4147" i="4"/>
  <c r="I4148" i="4"/>
  <c r="I4149" i="4"/>
  <c r="I4150" i="4"/>
  <c r="I4151" i="4"/>
  <c r="I4152" i="4"/>
  <c r="I4153" i="4"/>
  <c r="I4154" i="4"/>
  <c r="I4155" i="4"/>
  <c r="I4156" i="4"/>
  <c r="I4157" i="4"/>
  <c r="I4158" i="4"/>
  <c r="I4159" i="4"/>
  <c r="I4160" i="4"/>
  <c r="I4161" i="4"/>
  <c r="I4162" i="4"/>
  <c r="I4163" i="4"/>
  <c r="I4164" i="4"/>
  <c r="I4165" i="4"/>
  <c r="I4166" i="4"/>
  <c r="I4167" i="4"/>
  <c r="I4168" i="4"/>
  <c r="I4169" i="4"/>
  <c r="I4170" i="4"/>
  <c r="I4171" i="4"/>
  <c r="I4172" i="4"/>
  <c r="I4173" i="4"/>
  <c r="I4174" i="4"/>
  <c r="I4175" i="4"/>
  <c r="I4176" i="4"/>
  <c r="I4177" i="4"/>
  <c r="I4178" i="4"/>
  <c r="I4179" i="4"/>
  <c r="I4180" i="4"/>
  <c r="I4181" i="4"/>
  <c r="I4182" i="4"/>
  <c r="I4183" i="4"/>
  <c r="I4184" i="4"/>
  <c r="I4185" i="4"/>
  <c r="I4186" i="4"/>
  <c r="I4187" i="4"/>
  <c r="I4188" i="4"/>
  <c r="I4189" i="4"/>
  <c r="I4190" i="4"/>
  <c r="I4191" i="4"/>
  <c r="I4192" i="4"/>
  <c r="I4193" i="4"/>
  <c r="I4194" i="4"/>
  <c r="I4195" i="4"/>
  <c r="I4196" i="4"/>
  <c r="I4197" i="4"/>
  <c r="I4198" i="4"/>
  <c r="I4199" i="4"/>
  <c r="I4200" i="4"/>
  <c r="I4201" i="4"/>
  <c r="I4202" i="4"/>
  <c r="I4203" i="4"/>
  <c r="I4204" i="4"/>
  <c r="I4205" i="4"/>
  <c r="I4206" i="4"/>
  <c r="I4207" i="4"/>
  <c r="I4208" i="4"/>
  <c r="I4209" i="4"/>
  <c r="I4210" i="4"/>
  <c r="I4211" i="4"/>
  <c r="I4212" i="4"/>
  <c r="I4213" i="4"/>
  <c r="I4214" i="4"/>
  <c r="I4215" i="4"/>
  <c r="I4216" i="4"/>
  <c r="I4217" i="4"/>
  <c r="I4218" i="4"/>
  <c r="I4219" i="4"/>
  <c r="I4220" i="4"/>
  <c r="I4221" i="4"/>
  <c r="I4222" i="4"/>
  <c r="I4223" i="4"/>
  <c r="I4224" i="4"/>
  <c r="I4225" i="4"/>
  <c r="I4226" i="4"/>
  <c r="I4227" i="4"/>
  <c r="I4228" i="4"/>
  <c r="I4229" i="4"/>
  <c r="I4230" i="4"/>
  <c r="I4231" i="4"/>
  <c r="I4232" i="4"/>
  <c r="I4233" i="4"/>
  <c r="I4234" i="4"/>
  <c r="I4235" i="4"/>
  <c r="I4236" i="4"/>
  <c r="I4237" i="4"/>
  <c r="I4238" i="4"/>
  <c r="I4239" i="4"/>
  <c r="I4240" i="4"/>
  <c r="I4241" i="4"/>
  <c r="I4242" i="4"/>
  <c r="I4243" i="4"/>
  <c r="I4244" i="4"/>
  <c r="I4245" i="4"/>
  <c r="I4246" i="4"/>
  <c r="I4247" i="4"/>
  <c r="I4248" i="4"/>
  <c r="I4249" i="4"/>
  <c r="I4250" i="4"/>
  <c r="I4251" i="4"/>
  <c r="I4252" i="4"/>
  <c r="I4253" i="4"/>
  <c r="I4254" i="4"/>
  <c r="I4255" i="4"/>
  <c r="I4256" i="4"/>
  <c r="I4257" i="4"/>
  <c r="I4258" i="4"/>
  <c r="I4259" i="4"/>
  <c r="I4260" i="4"/>
  <c r="I4261" i="4"/>
  <c r="I4262" i="4"/>
  <c r="I4263" i="4"/>
  <c r="I4264" i="4"/>
  <c r="I4265" i="4"/>
  <c r="I4266" i="4"/>
  <c r="I4267" i="4"/>
  <c r="I4268" i="4"/>
  <c r="I4269" i="4"/>
  <c r="I4270" i="4"/>
  <c r="I4271" i="4"/>
  <c r="I4272" i="4"/>
  <c r="I4273" i="4"/>
  <c r="I4274" i="4"/>
  <c r="I4275" i="4"/>
  <c r="I4276" i="4"/>
  <c r="I4277" i="4"/>
  <c r="I4278" i="4"/>
  <c r="I4279" i="4"/>
  <c r="I4280" i="4"/>
  <c r="I4281" i="4"/>
  <c r="I4282" i="4"/>
  <c r="I4283" i="4"/>
  <c r="I4284" i="4"/>
  <c r="I4285" i="4"/>
  <c r="I4286" i="4"/>
  <c r="I4287" i="4"/>
  <c r="I4288" i="4"/>
  <c r="I4289" i="4"/>
  <c r="I4290" i="4"/>
  <c r="I4291" i="4"/>
  <c r="I4292" i="4"/>
  <c r="I4293" i="4"/>
  <c r="I4294" i="4"/>
  <c r="I4295" i="4"/>
  <c r="I4296" i="4"/>
  <c r="I4297" i="4"/>
  <c r="I4298" i="4"/>
  <c r="I4299" i="4"/>
  <c r="I4300" i="4"/>
  <c r="I4301" i="4"/>
  <c r="I4302" i="4"/>
  <c r="I4303" i="4"/>
  <c r="I4304" i="4"/>
  <c r="I4305" i="4"/>
  <c r="I4306" i="4"/>
  <c r="I4307" i="4"/>
  <c r="I4308" i="4"/>
  <c r="I4309" i="4"/>
  <c r="I4310" i="4"/>
  <c r="I4311" i="4"/>
  <c r="I4312" i="4"/>
  <c r="I4313" i="4"/>
  <c r="I4314" i="4"/>
  <c r="I4315" i="4"/>
  <c r="I4316" i="4"/>
  <c r="I4317" i="4"/>
  <c r="I4318" i="4"/>
  <c r="I4319" i="4"/>
  <c r="I4320" i="4"/>
  <c r="I4321" i="4"/>
  <c r="I4322" i="4"/>
  <c r="I4323" i="4"/>
  <c r="I4324" i="4"/>
  <c r="I4325" i="4"/>
  <c r="I4326" i="4"/>
  <c r="I4327" i="4"/>
  <c r="I4328" i="4"/>
  <c r="I4329" i="4"/>
  <c r="I4330" i="4"/>
  <c r="I4331" i="4"/>
  <c r="I4332" i="4"/>
  <c r="I4333" i="4"/>
  <c r="I4334" i="4"/>
  <c r="I4335" i="4"/>
  <c r="I4336" i="4"/>
  <c r="I4337" i="4"/>
  <c r="I4338" i="4"/>
  <c r="I4339" i="4"/>
  <c r="I4340" i="4"/>
  <c r="I4341" i="4"/>
  <c r="I4342" i="4"/>
  <c r="I4343" i="4"/>
  <c r="I4344" i="4"/>
  <c r="I4345" i="4"/>
  <c r="I4346" i="4"/>
  <c r="I4347" i="4"/>
  <c r="I4348" i="4"/>
  <c r="I4349" i="4"/>
  <c r="I4350" i="4"/>
  <c r="I4351" i="4"/>
  <c r="I4352" i="4"/>
  <c r="I4353" i="4"/>
  <c r="I4354" i="4"/>
  <c r="I4355" i="4"/>
  <c r="I4356" i="4"/>
  <c r="I4357" i="4"/>
  <c r="I4358" i="4"/>
  <c r="I4359" i="4"/>
  <c r="I4360" i="4"/>
  <c r="I4361" i="4"/>
  <c r="I4362" i="4"/>
  <c r="I4363" i="4"/>
  <c r="I4364" i="4"/>
  <c r="I4365" i="4"/>
  <c r="I4366" i="4"/>
  <c r="I4367" i="4"/>
  <c r="I4368" i="4"/>
  <c r="I4369" i="4"/>
  <c r="I4370" i="4"/>
  <c r="I4371" i="4"/>
  <c r="I4372" i="4"/>
  <c r="I4373" i="4"/>
  <c r="I4374" i="4"/>
  <c r="I4375" i="4"/>
  <c r="I4376" i="4"/>
  <c r="I4377" i="4"/>
  <c r="I4378" i="4"/>
  <c r="I4379" i="4"/>
  <c r="I4380" i="4"/>
  <c r="I4381" i="4"/>
  <c r="I4382" i="4"/>
  <c r="I4383" i="4"/>
  <c r="I4384" i="4"/>
  <c r="I4385" i="4"/>
  <c r="I4386" i="4"/>
  <c r="I4387" i="4"/>
  <c r="I4388" i="4"/>
  <c r="I4389" i="4"/>
  <c r="I4390" i="4"/>
  <c r="I4391" i="4"/>
  <c r="I4392" i="4"/>
  <c r="I4393" i="4"/>
  <c r="I4394" i="4"/>
  <c r="I4395" i="4"/>
  <c r="I4396" i="4"/>
  <c r="I4397" i="4"/>
  <c r="I4398" i="4"/>
  <c r="I4399" i="4"/>
  <c r="I4400" i="4"/>
  <c r="I4401" i="4"/>
  <c r="I4402" i="4"/>
  <c r="I4403" i="4"/>
  <c r="I4404" i="4"/>
  <c r="I4405" i="4"/>
  <c r="I4406" i="4"/>
  <c r="I4407" i="4"/>
  <c r="I4408" i="4"/>
  <c r="I4409" i="4"/>
  <c r="I4410" i="4"/>
  <c r="I4411" i="4"/>
  <c r="I4412" i="4"/>
  <c r="I4413" i="4"/>
  <c r="I4414" i="4"/>
  <c r="I4415" i="4"/>
  <c r="I4416" i="4"/>
  <c r="I4417" i="4"/>
  <c r="I4418" i="4"/>
  <c r="I4419" i="4"/>
  <c r="I4420" i="4"/>
  <c r="I4421" i="4"/>
  <c r="I4422" i="4"/>
  <c r="I4423" i="4"/>
  <c r="I4424" i="4"/>
  <c r="I4425" i="4"/>
  <c r="I4426" i="4"/>
  <c r="I4427" i="4"/>
  <c r="I4428" i="4"/>
  <c r="I4429" i="4"/>
  <c r="I4430" i="4"/>
  <c r="I4431" i="4"/>
  <c r="I4432" i="4"/>
  <c r="I4433" i="4"/>
  <c r="I4434" i="4"/>
  <c r="I4435" i="4"/>
  <c r="I4436" i="4"/>
  <c r="I4437" i="4"/>
  <c r="I4438" i="4"/>
  <c r="I4439" i="4"/>
  <c r="I4440" i="4"/>
  <c r="I4441" i="4"/>
  <c r="I4442" i="4"/>
  <c r="I4443" i="4"/>
  <c r="I4444" i="4"/>
  <c r="I4445" i="4"/>
  <c r="I4446" i="4"/>
  <c r="I4447" i="4"/>
  <c r="I4448" i="4"/>
  <c r="I4449" i="4"/>
  <c r="I4450" i="4"/>
  <c r="I4451" i="4"/>
  <c r="I4452" i="4"/>
  <c r="I4453" i="4"/>
  <c r="I4454" i="4"/>
  <c r="I4455" i="4"/>
  <c r="I4456" i="4"/>
  <c r="I4457" i="4"/>
  <c r="I4458" i="4"/>
  <c r="I4459" i="4"/>
  <c r="I4460" i="4"/>
  <c r="I4461" i="4"/>
  <c r="I4462" i="4"/>
  <c r="I4463" i="4"/>
  <c r="I4464" i="4"/>
  <c r="I4465" i="4"/>
  <c r="I4466" i="4"/>
  <c r="I4467" i="4"/>
  <c r="I4468" i="4"/>
  <c r="I4469" i="4"/>
  <c r="I4470" i="4"/>
  <c r="I4471" i="4"/>
  <c r="I4472" i="4"/>
  <c r="I4473" i="4"/>
  <c r="I4474" i="4"/>
  <c r="I4475" i="4"/>
  <c r="I4476" i="4"/>
  <c r="I4477" i="4"/>
  <c r="I4478" i="4"/>
  <c r="I4479" i="4"/>
  <c r="I4480" i="4"/>
  <c r="I4481" i="4"/>
  <c r="I4482" i="4"/>
  <c r="I4483" i="4"/>
  <c r="I4484" i="4"/>
  <c r="I4485" i="4"/>
  <c r="I4486" i="4"/>
  <c r="I4487" i="4"/>
  <c r="I4488" i="4"/>
  <c r="I4489" i="4"/>
  <c r="I4490" i="4"/>
  <c r="I4491" i="4"/>
  <c r="I4492" i="4"/>
  <c r="I4493" i="4"/>
  <c r="I4494" i="4"/>
  <c r="I4495" i="4"/>
  <c r="I4496" i="4"/>
  <c r="I4497" i="4"/>
  <c r="I4498" i="4"/>
  <c r="I4499" i="4"/>
  <c r="I4500" i="4"/>
  <c r="I4501" i="4"/>
  <c r="I4502" i="4"/>
  <c r="I4503" i="4"/>
  <c r="I4504" i="4"/>
  <c r="I4505" i="4"/>
  <c r="I4506" i="4"/>
  <c r="I4507" i="4"/>
  <c r="I4508" i="4"/>
  <c r="I4509" i="4"/>
  <c r="I4510" i="4"/>
  <c r="I4511" i="4"/>
  <c r="I4512" i="4"/>
  <c r="I4513" i="4"/>
  <c r="I4514" i="4"/>
  <c r="I4515" i="4"/>
  <c r="I4516" i="4"/>
  <c r="I4517" i="4"/>
  <c r="I4518" i="4"/>
  <c r="I4519" i="4"/>
  <c r="I4520" i="4"/>
  <c r="I4521" i="4"/>
  <c r="I4522" i="4"/>
  <c r="I4523" i="4"/>
  <c r="I4524" i="4"/>
  <c r="I4525" i="4"/>
  <c r="I4526" i="4"/>
  <c r="I4527" i="4"/>
  <c r="I4528" i="4"/>
  <c r="I4529" i="4"/>
  <c r="I4530" i="4"/>
  <c r="I4531" i="4"/>
  <c r="I4532" i="4"/>
  <c r="I4533" i="4"/>
  <c r="I4534" i="4"/>
  <c r="I4535" i="4"/>
  <c r="I4536" i="4"/>
  <c r="I4537" i="4"/>
  <c r="I4538" i="4"/>
  <c r="I4539" i="4"/>
  <c r="I4540" i="4"/>
  <c r="I4541" i="4"/>
  <c r="I4542" i="4"/>
  <c r="I4543" i="4"/>
  <c r="I4544" i="4"/>
  <c r="I4545" i="4"/>
  <c r="I4546" i="4"/>
  <c r="I4547" i="4"/>
  <c r="I4548" i="4"/>
  <c r="I4549" i="4"/>
  <c r="I4550" i="4"/>
  <c r="I4551" i="4"/>
  <c r="I4552" i="4"/>
  <c r="I4553" i="4"/>
  <c r="I4554" i="4"/>
  <c r="I4555" i="4"/>
  <c r="I4556" i="4"/>
  <c r="I4557" i="4"/>
  <c r="I4558" i="4"/>
  <c r="I4559" i="4"/>
  <c r="I4560" i="4"/>
  <c r="I4561" i="4"/>
  <c r="I4562" i="4"/>
  <c r="I4563" i="4"/>
  <c r="I4564" i="4"/>
  <c r="I4565" i="4"/>
  <c r="I4566" i="4"/>
  <c r="I4567" i="4"/>
  <c r="I4568" i="4"/>
  <c r="I4569" i="4"/>
  <c r="I4570" i="4"/>
  <c r="I4571" i="4"/>
  <c r="I4572" i="4"/>
  <c r="I4573" i="4"/>
  <c r="I4574" i="4"/>
  <c r="I4575" i="4"/>
  <c r="I4576" i="4"/>
  <c r="I4577" i="4"/>
  <c r="I4578" i="4"/>
  <c r="I4579" i="4"/>
  <c r="I4580" i="4"/>
  <c r="I4581" i="4"/>
  <c r="I4582" i="4"/>
  <c r="I4583" i="4"/>
  <c r="I4584" i="4"/>
  <c r="I4585" i="4"/>
  <c r="I4586" i="4"/>
  <c r="I4587" i="4"/>
  <c r="I4588" i="4"/>
  <c r="I4589" i="4"/>
  <c r="I4590" i="4"/>
  <c r="I4591" i="4"/>
  <c r="I4592" i="4"/>
  <c r="I4593" i="4"/>
  <c r="I4594" i="4"/>
  <c r="I4595" i="4"/>
  <c r="I4596" i="4"/>
  <c r="I4597" i="4"/>
  <c r="I4598" i="4"/>
  <c r="I4599" i="4"/>
  <c r="I4600" i="4"/>
  <c r="I4601" i="4"/>
  <c r="I4602" i="4"/>
  <c r="I4603" i="4"/>
  <c r="I4604" i="4"/>
  <c r="I4605" i="4"/>
  <c r="I4606" i="4"/>
  <c r="I4607" i="4"/>
  <c r="I4608" i="4"/>
  <c r="I4609" i="4"/>
  <c r="I4610" i="4"/>
  <c r="I4611" i="4"/>
  <c r="I4612" i="4"/>
  <c r="I4613" i="4"/>
  <c r="I4614" i="4"/>
  <c r="I4615" i="4"/>
  <c r="I4616" i="4"/>
  <c r="I4617" i="4"/>
  <c r="I4618" i="4"/>
  <c r="I4619" i="4"/>
  <c r="I4620" i="4"/>
  <c r="I4621" i="4"/>
  <c r="I4622" i="4"/>
  <c r="I4623" i="4"/>
  <c r="I4624" i="4"/>
  <c r="I4625" i="4"/>
  <c r="I4626" i="4"/>
  <c r="I4627" i="4"/>
  <c r="I4628" i="4"/>
  <c r="I4629" i="4"/>
  <c r="I4630" i="4"/>
  <c r="I4631" i="4"/>
  <c r="I4632" i="4"/>
  <c r="I4633" i="4"/>
  <c r="I4634" i="4"/>
  <c r="I4635" i="4"/>
  <c r="I4636" i="4"/>
  <c r="I4637" i="4"/>
  <c r="I4638" i="4"/>
  <c r="I4639" i="4"/>
  <c r="I4640" i="4"/>
  <c r="I4641" i="4"/>
  <c r="I4642" i="4"/>
  <c r="I4643" i="4"/>
  <c r="I4644" i="4"/>
  <c r="I4645" i="4"/>
  <c r="I4646" i="4"/>
  <c r="I4647" i="4"/>
  <c r="I4648" i="4"/>
  <c r="I4649" i="4"/>
  <c r="I4650" i="4"/>
  <c r="I4651" i="4"/>
  <c r="I4652" i="4"/>
  <c r="I4653" i="4"/>
  <c r="I4654" i="4"/>
  <c r="I4655" i="4"/>
  <c r="I4656" i="4"/>
  <c r="I4657" i="4"/>
  <c r="I4658" i="4"/>
  <c r="I4659" i="4"/>
  <c r="I4660" i="4"/>
  <c r="I4661" i="4"/>
  <c r="I4662" i="4"/>
  <c r="I4663" i="4"/>
  <c r="I4664" i="4"/>
  <c r="I4665" i="4"/>
  <c r="I4666" i="4"/>
  <c r="I4667" i="4"/>
  <c r="I4668" i="4"/>
  <c r="I4669" i="4"/>
  <c r="I4670" i="4"/>
  <c r="I4671" i="4"/>
  <c r="I4672" i="4"/>
  <c r="I4673" i="4"/>
  <c r="I4674" i="4"/>
  <c r="I4675" i="4"/>
  <c r="I4676" i="4"/>
  <c r="I4677" i="4"/>
  <c r="I4678" i="4"/>
  <c r="I4679" i="4"/>
  <c r="I4680" i="4"/>
  <c r="I4681" i="4"/>
  <c r="I4682" i="4"/>
  <c r="I4683" i="4"/>
  <c r="I4684" i="4"/>
  <c r="I4685" i="4"/>
  <c r="I4686" i="4"/>
  <c r="I4687" i="4"/>
  <c r="I4688" i="4"/>
  <c r="I4689" i="4"/>
  <c r="I4690" i="4"/>
  <c r="I4691" i="4"/>
  <c r="I4692" i="4"/>
  <c r="I4693" i="4"/>
  <c r="I4694" i="4"/>
  <c r="I4695" i="4"/>
  <c r="I4696" i="4"/>
  <c r="I4697" i="4"/>
  <c r="I4698" i="4"/>
  <c r="I4699" i="4"/>
  <c r="I4700" i="4"/>
  <c r="I4701" i="4"/>
  <c r="I4702" i="4"/>
  <c r="I4703" i="4"/>
  <c r="I4704" i="4"/>
  <c r="I4705" i="4"/>
  <c r="I4706" i="4"/>
  <c r="I4707" i="4"/>
  <c r="I4708" i="4"/>
  <c r="I4709" i="4"/>
  <c r="I4710" i="4"/>
  <c r="I4711" i="4"/>
  <c r="I4712" i="4"/>
  <c r="I4713" i="4"/>
  <c r="I4714" i="4"/>
  <c r="I4715" i="4"/>
  <c r="I4716" i="4"/>
  <c r="I4717" i="4"/>
  <c r="I4718" i="4"/>
  <c r="I4719" i="4"/>
  <c r="I4720" i="4"/>
  <c r="I4721" i="4"/>
  <c r="I4722" i="4"/>
  <c r="I4723" i="4"/>
  <c r="I4724" i="4"/>
  <c r="I4725" i="4"/>
  <c r="I4726" i="4"/>
  <c r="I4727" i="4"/>
  <c r="I4728" i="4"/>
  <c r="I4729" i="4"/>
  <c r="I4730" i="4"/>
  <c r="I4731" i="4"/>
  <c r="I4732" i="4"/>
  <c r="I4733" i="4"/>
  <c r="I4734" i="4"/>
  <c r="I4735" i="4"/>
  <c r="I4736" i="4"/>
  <c r="I4737" i="4"/>
  <c r="I4738" i="4"/>
  <c r="I4739" i="4"/>
  <c r="I4740" i="4"/>
  <c r="I4741" i="4"/>
  <c r="I4742" i="4"/>
  <c r="I4743" i="4"/>
  <c r="I4744" i="4"/>
  <c r="I4745" i="4"/>
  <c r="I4746" i="4"/>
  <c r="I4747" i="4"/>
  <c r="I4748" i="4"/>
  <c r="I4749" i="4"/>
  <c r="I4750" i="4"/>
  <c r="I4751" i="4"/>
  <c r="I4752" i="4"/>
  <c r="I4753" i="4"/>
  <c r="I4754" i="4"/>
  <c r="I4755" i="4"/>
  <c r="I4756" i="4"/>
  <c r="I4757" i="4"/>
  <c r="I4758" i="4"/>
  <c r="I4759" i="4"/>
  <c r="I4760" i="4"/>
  <c r="I4761" i="4"/>
  <c r="I4762" i="4"/>
  <c r="I4763" i="4"/>
  <c r="I4764" i="4"/>
  <c r="I4765" i="4"/>
  <c r="I4766" i="4"/>
  <c r="I4767" i="4"/>
  <c r="I4768" i="4"/>
  <c r="I4769" i="4"/>
  <c r="I4770" i="4"/>
  <c r="I4771" i="4"/>
  <c r="I4772" i="4"/>
  <c r="I4773" i="4"/>
  <c r="I4774" i="4"/>
  <c r="I4775" i="4"/>
  <c r="I4776" i="4"/>
  <c r="I4777" i="4"/>
  <c r="I4778" i="4"/>
  <c r="I4779" i="4"/>
  <c r="I4780" i="4"/>
  <c r="I4781" i="4"/>
  <c r="I4782" i="4"/>
  <c r="I4783" i="4"/>
  <c r="I4784" i="4"/>
  <c r="I4785" i="4"/>
  <c r="I4786" i="4"/>
  <c r="I4787" i="4"/>
  <c r="I4788" i="4"/>
  <c r="I4789" i="4"/>
  <c r="I4790" i="4"/>
  <c r="I4791" i="4"/>
  <c r="I4792" i="4"/>
  <c r="I4793" i="4"/>
  <c r="I4794" i="4"/>
  <c r="I4795" i="4"/>
  <c r="I4796" i="4"/>
  <c r="I4797" i="4"/>
  <c r="I4798" i="4"/>
  <c r="I4799" i="4"/>
  <c r="I4800" i="4"/>
  <c r="I4801" i="4"/>
  <c r="I4802" i="4"/>
  <c r="I4803" i="4"/>
  <c r="I4804" i="4"/>
  <c r="I4805" i="4"/>
  <c r="I4806" i="4"/>
  <c r="I4807" i="4"/>
  <c r="I4808" i="4"/>
  <c r="I4809" i="4"/>
  <c r="I4810" i="4"/>
  <c r="I4811" i="4"/>
  <c r="I4812" i="4"/>
  <c r="I4813" i="4"/>
  <c r="I4814" i="4"/>
  <c r="I4815" i="4"/>
  <c r="I4816" i="4"/>
  <c r="I4817" i="4"/>
  <c r="I4818" i="4"/>
  <c r="I4819" i="4"/>
  <c r="I4820" i="4"/>
  <c r="I4821" i="4"/>
  <c r="I4822" i="4"/>
  <c r="I4823" i="4"/>
  <c r="I4824" i="4"/>
  <c r="I4825" i="4"/>
  <c r="I4826" i="4"/>
  <c r="I4827" i="4"/>
  <c r="I4828" i="4"/>
  <c r="I4829" i="4"/>
  <c r="I4830" i="4"/>
  <c r="I4831" i="4"/>
  <c r="I4832" i="4"/>
  <c r="I4833" i="4"/>
  <c r="I4834" i="4"/>
  <c r="I4835" i="4"/>
  <c r="I4836" i="4"/>
  <c r="I4837" i="4"/>
  <c r="I4838" i="4"/>
  <c r="I4839" i="4"/>
  <c r="I4840" i="4"/>
  <c r="I4841" i="4"/>
  <c r="I4842" i="4"/>
  <c r="I4843" i="4"/>
  <c r="I4844" i="4"/>
  <c r="I4845" i="4"/>
  <c r="I4846" i="4"/>
  <c r="I4847" i="4"/>
  <c r="I4848" i="4"/>
  <c r="I4849" i="4"/>
  <c r="I4850" i="4"/>
  <c r="I4851" i="4"/>
  <c r="I4852" i="4"/>
  <c r="I4853" i="4"/>
  <c r="I4854" i="4"/>
  <c r="I4855" i="4"/>
  <c r="I4856" i="4"/>
  <c r="I4857" i="4"/>
  <c r="I4858" i="4"/>
  <c r="I4859" i="4"/>
  <c r="I4860" i="4"/>
  <c r="I4861" i="4"/>
  <c r="I4862" i="4"/>
  <c r="I4863" i="4"/>
  <c r="I4864" i="4"/>
  <c r="I4865" i="4"/>
  <c r="I4866" i="4"/>
  <c r="I4867" i="4"/>
  <c r="I4868" i="4"/>
  <c r="I4869" i="4"/>
  <c r="I4870" i="4"/>
  <c r="I4871" i="4"/>
  <c r="I4872" i="4"/>
  <c r="I4873" i="4"/>
  <c r="I4874" i="4"/>
  <c r="I4875" i="4"/>
  <c r="I4876" i="4"/>
  <c r="I4877" i="4"/>
  <c r="I4878" i="4"/>
  <c r="I4879" i="4"/>
  <c r="I4880" i="4"/>
  <c r="I4881" i="4"/>
  <c r="I4882" i="4"/>
  <c r="I4883" i="4"/>
  <c r="I4884" i="4"/>
  <c r="I4885" i="4"/>
  <c r="I4886" i="4"/>
  <c r="I4887" i="4"/>
  <c r="I4888" i="4"/>
  <c r="I4889" i="4"/>
  <c r="I4890" i="4"/>
  <c r="I4891" i="4"/>
  <c r="I4892" i="4"/>
  <c r="I4893" i="4"/>
  <c r="I4894" i="4"/>
  <c r="I4895" i="4"/>
  <c r="I4896" i="4"/>
  <c r="I4897" i="4"/>
  <c r="I4898" i="4"/>
  <c r="I4899" i="4"/>
  <c r="I4900" i="4"/>
  <c r="I4901" i="4"/>
  <c r="I4902" i="4"/>
  <c r="I4903" i="4"/>
  <c r="I4904" i="4"/>
  <c r="I4905" i="4"/>
  <c r="I4906" i="4"/>
  <c r="I4907" i="4"/>
  <c r="I4908" i="4"/>
  <c r="I4909" i="4"/>
  <c r="I4910" i="4"/>
  <c r="I4911" i="4"/>
  <c r="I4912" i="4"/>
  <c r="I4913" i="4"/>
  <c r="I4914" i="4"/>
  <c r="I4915" i="4"/>
  <c r="I4916" i="4"/>
  <c r="I4917" i="4"/>
  <c r="I4918" i="4"/>
  <c r="I4919" i="4"/>
  <c r="I4920" i="4"/>
  <c r="I4921" i="4"/>
  <c r="I4922" i="4"/>
  <c r="I4923" i="4"/>
  <c r="I4924" i="4"/>
  <c r="I4925" i="4"/>
  <c r="I4926" i="4"/>
  <c r="I4927" i="4"/>
  <c r="I4928" i="4"/>
  <c r="I4929" i="4"/>
  <c r="I4930" i="4"/>
  <c r="I4931" i="4"/>
  <c r="I4932" i="4"/>
  <c r="I4933" i="4"/>
  <c r="I4934" i="4"/>
  <c r="I4935" i="4"/>
  <c r="I4936" i="4"/>
  <c r="I4937" i="4"/>
  <c r="I4938" i="4"/>
  <c r="I4939" i="4"/>
  <c r="I4940" i="4"/>
  <c r="I4941" i="4"/>
  <c r="I4942" i="4"/>
  <c r="I4943" i="4"/>
  <c r="I4944" i="4"/>
  <c r="I4945" i="4"/>
  <c r="I4946" i="4"/>
  <c r="I4947" i="4"/>
  <c r="I4948" i="4"/>
  <c r="I4949" i="4"/>
  <c r="I4950" i="4"/>
  <c r="I4951" i="4"/>
  <c r="I4952" i="4"/>
  <c r="I4953" i="4"/>
  <c r="I4954" i="4"/>
  <c r="I4955" i="4"/>
  <c r="I4956" i="4"/>
  <c r="I4957" i="4"/>
  <c r="I4958" i="4"/>
  <c r="I4959" i="4"/>
  <c r="I4960" i="4"/>
  <c r="I4961" i="4"/>
  <c r="I4962" i="4"/>
  <c r="I4963" i="4"/>
  <c r="I4964" i="4"/>
  <c r="I4965" i="4"/>
  <c r="I4966" i="4"/>
  <c r="I4967" i="4"/>
  <c r="I4968" i="4"/>
  <c r="I4969" i="4"/>
  <c r="I4970" i="4"/>
  <c r="I4971" i="4"/>
  <c r="I4972" i="4"/>
  <c r="I4973" i="4"/>
  <c r="I4974" i="4"/>
  <c r="I4975" i="4"/>
  <c r="I4976" i="4"/>
  <c r="I4977" i="4"/>
  <c r="I4978" i="4"/>
  <c r="I4979" i="4"/>
  <c r="I4980" i="4"/>
  <c r="I4981" i="4"/>
  <c r="I4982" i="4"/>
  <c r="I4983" i="4"/>
  <c r="I4984" i="4"/>
  <c r="I4985" i="4"/>
  <c r="I4986" i="4"/>
  <c r="I4987" i="4"/>
  <c r="I4988" i="4"/>
  <c r="I4989" i="4"/>
  <c r="I4990" i="4"/>
  <c r="I4991" i="4"/>
  <c r="I4992" i="4"/>
  <c r="I4993" i="4"/>
  <c r="I4994" i="4"/>
  <c r="I4995" i="4"/>
  <c r="I4996" i="4"/>
  <c r="I4997" i="4"/>
  <c r="I4998" i="4"/>
  <c r="I4999" i="4"/>
  <c r="I5000" i="4"/>
  <c r="I5001" i="4"/>
  <c r="I5002" i="4"/>
  <c r="I5003" i="4"/>
  <c r="I5004" i="4"/>
  <c r="I5005" i="4"/>
  <c r="I5006" i="4"/>
  <c r="I5007" i="4"/>
  <c r="I5008" i="4"/>
  <c r="I5009" i="4"/>
  <c r="I5010" i="4"/>
  <c r="I5011" i="4"/>
  <c r="I5012" i="4"/>
  <c r="I5013" i="4"/>
  <c r="I5014" i="4"/>
  <c r="I5015" i="4"/>
  <c r="I5016" i="4"/>
  <c r="I5017" i="4"/>
  <c r="I5018" i="4"/>
  <c r="I5019" i="4"/>
  <c r="I5020" i="4"/>
  <c r="I5021" i="4"/>
  <c r="I5022" i="4"/>
  <c r="I5023" i="4"/>
  <c r="I5024" i="4"/>
  <c r="I5025" i="4"/>
  <c r="I5026" i="4"/>
  <c r="I5027" i="4"/>
  <c r="I5028" i="4"/>
  <c r="I5029" i="4"/>
  <c r="I5030" i="4"/>
  <c r="I5031" i="4"/>
  <c r="I5032" i="4"/>
  <c r="I5033" i="4"/>
  <c r="I5034" i="4"/>
  <c r="I5035" i="4"/>
  <c r="I5036" i="4"/>
  <c r="I5037" i="4"/>
  <c r="I5038" i="4"/>
  <c r="I5039" i="4"/>
  <c r="I5040" i="4"/>
  <c r="I5041" i="4"/>
  <c r="I5042" i="4"/>
  <c r="I5043" i="4"/>
  <c r="I5044" i="4"/>
  <c r="I5045" i="4"/>
  <c r="I5046" i="4"/>
  <c r="I5047" i="4"/>
  <c r="I5048" i="4"/>
  <c r="I5049" i="4"/>
  <c r="I5050" i="4"/>
  <c r="I5051" i="4"/>
  <c r="I5052" i="4"/>
  <c r="I5053" i="4"/>
  <c r="I5054" i="4"/>
  <c r="I5055" i="4"/>
  <c r="I5056" i="4"/>
  <c r="I5057" i="4"/>
  <c r="I5058" i="4"/>
  <c r="I5059" i="4"/>
  <c r="I5060" i="4"/>
  <c r="I5061" i="4"/>
  <c r="I5062" i="4"/>
  <c r="I5063" i="4"/>
  <c r="I5064" i="4"/>
  <c r="I5065" i="4"/>
  <c r="I5066" i="4"/>
  <c r="I5067" i="4"/>
  <c r="I5068" i="4"/>
  <c r="I5069" i="4"/>
  <c r="I5070" i="4"/>
  <c r="I5071" i="4"/>
  <c r="I5072" i="4"/>
  <c r="I5073" i="4"/>
  <c r="I5074" i="4"/>
  <c r="I5075" i="4"/>
  <c r="I5076" i="4"/>
  <c r="I5077" i="4"/>
  <c r="I5078" i="4"/>
  <c r="I5079" i="4"/>
  <c r="I5080" i="4"/>
  <c r="I5081" i="4"/>
  <c r="I5082" i="4"/>
  <c r="I5083" i="4"/>
  <c r="I5084" i="4"/>
  <c r="I5085" i="4"/>
  <c r="I5086" i="4"/>
  <c r="I5087" i="4"/>
  <c r="I5088" i="4"/>
  <c r="I5089" i="4"/>
  <c r="I5090" i="4"/>
  <c r="I5091" i="4"/>
  <c r="I5092" i="4"/>
  <c r="I5093" i="4"/>
  <c r="I5094" i="4"/>
  <c r="I5095" i="4"/>
  <c r="I5096" i="4"/>
  <c r="I5097" i="4"/>
  <c r="I5098" i="4"/>
  <c r="I5099" i="4"/>
  <c r="I5100" i="4"/>
  <c r="I5101" i="4"/>
  <c r="I5102" i="4"/>
  <c r="I5103" i="4"/>
  <c r="I5104" i="4"/>
  <c r="I5105" i="4"/>
  <c r="I5106" i="4"/>
  <c r="I5107" i="4"/>
  <c r="I5108" i="4"/>
  <c r="I5109" i="4"/>
  <c r="I5110" i="4"/>
  <c r="I5111" i="4"/>
  <c r="I5112" i="4"/>
  <c r="I5113" i="4"/>
  <c r="I5114" i="4"/>
  <c r="I5115" i="4"/>
  <c r="I5116" i="4"/>
  <c r="I5117" i="4"/>
  <c r="I5118" i="4"/>
  <c r="I5119" i="4"/>
  <c r="I5120" i="4"/>
  <c r="I5121" i="4"/>
  <c r="I5122" i="4"/>
  <c r="I5123" i="4"/>
  <c r="I5124" i="4"/>
  <c r="I5125" i="4"/>
  <c r="I5126" i="4"/>
  <c r="I5127" i="4"/>
  <c r="I5128" i="4"/>
  <c r="I5129" i="4"/>
  <c r="I5130" i="4"/>
  <c r="I5131" i="4"/>
  <c r="I5132" i="4"/>
  <c r="I5133" i="4"/>
  <c r="I5134" i="4"/>
  <c r="I5135" i="4"/>
  <c r="I5136" i="4"/>
  <c r="I5137" i="4"/>
  <c r="I5138" i="4"/>
  <c r="I5139" i="4"/>
  <c r="I5140" i="4"/>
  <c r="I5141" i="4"/>
  <c r="I5142" i="4"/>
  <c r="I5143" i="4"/>
  <c r="I5144" i="4"/>
  <c r="I5145" i="4"/>
  <c r="I5146" i="4"/>
  <c r="I5147" i="4"/>
  <c r="I5148" i="4"/>
  <c r="I5149" i="4"/>
  <c r="I5150" i="4"/>
  <c r="I5151" i="4"/>
  <c r="I5152" i="4"/>
  <c r="I5153" i="4"/>
  <c r="I5154" i="4"/>
  <c r="I5155" i="4"/>
  <c r="I5156" i="4"/>
  <c r="I5157" i="4"/>
  <c r="I5158" i="4"/>
  <c r="I5159" i="4"/>
  <c r="I5160" i="4"/>
  <c r="I5161" i="4"/>
  <c r="I5162" i="4"/>
  <c r="I5163" i="4"/>
  <c r="I5164" i="4"/>
  <c r="I5165" i="4"/>
  <c r="I5166" i="4"/>
  <c r="I5167" i="4"/>
  <c r="I5168" i="4"/>
  <c r="I5169" i="4"/>
  <c r="I5170" i="4"/>
  <c r="I5171" i="4"/>
  <c r="I5172" i="4"/>
  <c r="I5173" i="4"/>
  <c r="I5174" i="4"/>
  <c r="I5175" i="4"/>
  <c r="I5176" i="4"/>
  <c r="I5177" i="4"/>
  <c r="I5178" i="4"/>
  <c r="I5179" i="4"/>
  <c r="I5180" i="4"/>
  <c r="I5181" i="4"/>
  <c r="I5182" i="4"/>
  <c r="I5183" i="4"/>
  <c r="I5184" i="4"/>
  <c r="I5185" i="4"/>
  <c r="I5186" i="4"/>
  <c r="I5187" i="4"/>
  <c r="I5188" i="4"/>
  <c r="I5189" i="4"/>
  <c r="I5190" i="4"/>
  <c r="I5191" i="4"/>
  <c r="I5192" i="4"/>
  <c r="I5193" i="4"/>
  <c r="I5194" i="4"/>
  <c r="I5195" i="4"/>
  <c r="I5196" i="4"/>
  <c r="I5197" i="4"/>
  <c r="I5198" i="4"/>
  <c r="I5199" i="4"/>
  <c r="I5200" i="4"/>
  <c r="I5201" i="4"/>
  <c r="I5202" i="4"/>
  <c r="I5203" i="4"/>
  <c r="I5204" i="4"/>
  <c r="I5205" i="4"/>
  <c r="I5206" i="4"/>
  <c r="I5207" i="4"/>
  <c r="I5208" i="4"/>
  <c r="I5209" i="4"/>
  <c r="I5210" i="4"/>
  <c r="I5211" i="4"/>
  <c r="I5212" i="4"/>
  <c r="I5213" i="4"/>
  <c r="I5214" i="4"/>
  <c r="I5215" i="4"/>
  <c r="I5216" i="4"/>
  <c r="I5217" i="4"/>
  <c r="I5218" i="4"/>
  <c r="I5219" i="4"/>
  <c r="I5220" i="4"/>
  <c r="I5221" i="4"/>
  <c r="I5222" i="4"/>
  <c r="I5223" i="4"/>
  <c r="I5224" i="4"/>
  <c r="I5225" i="4"/>
  <c r="I5226" i="4"/>
  <c r="I5227" i="4"/>
  <c r="I5228" i="4"/>
  <c r="I5229" i="4"/>
  <c r="I5230" i="4"/>
  <c r="I5231" i="4"/>
  <c r="I5232" i="4"/>
  <c r="I5233" i="4"/>
  <c r="I5234" i="4"/>
  <c r="I5235" i="4"/>
  <c r="I5236" i="4"/>
  <c r="I5237" i="4"/>
  <c r="I5238" i="4"/>
  <c r="I5239" i="4"/>
  <c r="I5240" i="4"/>
  <c r="I5241" i="4"/>
  <c r="I5242" i="4"/>
  <c r="I5243" i="4"/>
  <c r="I5244" i="4"/>
  <c r="I5245" i="4"/>
  <c r="I5246" i="4"/>
  <c r="I5247" i="4"/>
  <c r="I5248" i="4"/>
  <c r="I5249" i="4"/>
  <c r="I5250" i="4"/>
  <c r="I5251" i="4"/>
  <c r="I5252" i="4"/>
  <c r="I5253" i="4"/>
  <c r="I5254" i="4"/>
  <c r="I5255" i="4"/>
  <c r="I5256" i="4"/>
  <c r="I5257" i="4"/>
  <c r="I5258" i="4"/>
  <c r="I5259" i="4"/>
  <c r="I5260" i="4"/>
  <c r="I5261" i="4"/>
  <c r="I5262" i="4"/>
  <c r="I5263" i="4"/>
  <c r="I5264" i="4"/>
  <c r="I5265" i="4"/>
  <c r="I5266" i="4"/>
  <c r="I5267" i="4"/>
  <c r="I5268" i="4"/>
  <c r="I5269" i="4"/>
  <c r="I5270" i="4"/>
  <c r="I5271" i="4"/>
  <c r="I5272" i="4"/>
  <c r="I5273" i="4"/>
  <c r="I5274" i="4"/>
  <c r="I5275" i="4"/>
  <c r="I5276" i="4"/>
  <c r="I5277" i="4"/>
  <c r="I5278" i="4"/>
  <c r="I5279" i="4"/>
  <c r="I5280" i="4"/>
  <c r="I5281" i="4"/>
  <c r="I5282" i="4"/>
  <c r="I5283" i="4"/>
  <c r="I5284" i="4"/>
  <c r="I5285" i="4"/>
  <c r="I5286" i="4"/>
  <c r="I5287" i="4"/>
  <c r="I5288" i="4"/>
  <c r="I5289" i="4"/>
  <c r="I5290" i="4"/>
  <c r="I5291" i="4"/>
  <c r="I5292" i="4"/>
  <c r="I5293" i="4"/>
  <c r="I5294" i="4"/>
  <c r="I5295" i="4"/>
  <c r="I5296" i="4"/>
  <c r="I5297" i="4"/>
  <c r="I5298" i="4"/>
  <c r="I5299" i="4"/>
  <c r="I5300" i="4"/>
  <c r="I5301" i="4"/>
  <c r="I5302" i="4"/>
  <c r="I5303" i="4"/>
  <c r="I5304" i="4"/>
  <c r="I5305" i="4"/>
  <c r="I5306" i="4"/>
  <c r="I5307" i="4"/>
  <c r="I5308" i="4"/>
  <c r="I5309" i="4"/>
  <c r="I5310" i="4"/>
  <c r="I5311" i="4"/>
  <c r="I5312" i="4"/>
  <c r="I5313" i="4"/>
  <c r="I5314" i="4"/>
  <c r="I5315" i="4"/>
  <c r="I5316" i="4"/>
  <c r="I5317" i="4"/>
  <c r="I5318" i="4"/>
  <c r="I5319" i="4"/>
  <c r="I5320" i="4"/>
  <c r="I5321" i="4"/>
  <c r="I5322" i="4"/>
  <c r="I5323" i="4"/>
  <c r="I5324" i="4"/>
  <c r="I5325" i="4"/>
  <c r="I5326" i="4"/>
  <c r="I5327" i="4"/>
  <c r="I5328" i="4"/>
  <c r="I5329" i="4"/>
  <c r="I5330" i="4"/>
  <c r="I5331" i="4"/>
  <c r="I5332" i="4"/>
  <c r="I5333" i="4"/>
  <c r="I5334" i="4"/>
  <c r="I5335" i="4"/>
  <c r="I5336" i="4"/>
  <c r="I5337" i="4"/>
  <c r="I5338" i="4"/>
  <c r="I5339" i="4"/>
  <c r="I5340" i="4"/>
  <c r="I5341" i="4"/>
  <c r="I5342" i="4"/>
  <c r="I5343" i="4"/>
  <c r="I5344" i="4"/>
  <c r="I5345" i="4"/>
  <c r="I5346" i="4"/>
  <c r="I5347" i="4"/>
  <c r="I5348" i="4"/>
  <c r="I5349" i="4"/>
  <c r="I5350" i="4"/>
  <c r="I5351" i="4"/>
  <c r="I5352" i="4"/>
  <c r="I5353" i="4"/>
  <c r="I5354" i="4"/>
  <c r="I5355" i="4"/>
  <c r="I5356" i="4"/>
  <c r="I5357" i="4"/>
  <c r="I5358" i="4"/>
  <c r="I5359" i="4"/>
  <c r="I5360" i="4"/>
  <c r="I5361" i="4"/>
  <c r="I5362" i="4"/>
  <c r="I5363" i="4"/>
  <c r="I5364" i="4"/>
  <c r="I5365" i="4"/>
  <c r="I5366" i="4"/>
  <c r="I5367" i="4"/>
  <c r="I5368" i="4"/>
  <c r="I5369" i="4"/>
  <c r="I5370" i="4"/>
  <c r="I5371" i="4"/>
  <c r="I5372" i="4"/>
  <c r="I5373" i="4"/>
  <c r="I5374" i="4"/>
  <c r="I5375" i="4"/>
  <c r="I5376" i="4"/>
  <c r="I5377" i="4"/>
  <c r="I5378" i="4"/>
  <c r="I5379" i="4"/>
  <c r="I5380" i="4"/>
  <c r="I5381" i="4"/>
  <c r="I5382" i="4"/>
  <c r="I5383" i="4"/>
  <c r="I5384" i="4"/>
  <c r="I5385" i="4"/>
  <c r="I5386" i="4"/>
  <c r="I5387" i="4"/>
  <c r="I5388" i="4"/>
  <c r="I5389" i="4"/>
  <c r="I5390" i="4"/>
  <c r="I5391" i="4"/>
  <c r="I5392" i="4"/>
  <c r="I5393" i="4"/>
  <c r="I5394" i="4"/>
  <c r="I5395" i="4"/>
  <c r="I5396" i="4"/>
  <c r="I5397" i="4"/>
  <c r="I5398" i="4"/>
  <c r="I5399" i="4"/>
  <c r="I5400" i="4"/>
  <c r="I5401" i="4"/>
  <c r="I5402" i="4"/>
  <c r="I5403" i="4"/>
  <c r="I5404" i="4"/>
  <c r="I5405" i="4"/>
  <c r="I5406" i="4"/>
  <c r="I5407" i="4"/>
  <c r="I5408" i="4"/>
  <c r="I5409" i="4"/>
  <c r="I5410" i="4"/>
  <c r="I5411" i="4"/>
  <c r="I5412" i="4"/>
  <c r="I5413" i="4"/>
  <c r="I5414" i="4"/>
  <c r="I5415" i="4"/>
  <c r="I5416" i="4"/>
  <c r="I5417" i="4"/>
  <c r="I5418" i="4"/>
  <c r="I5419" i="4"/>
  <c r="I5420" i="4"/>
  <c r="I5421" i="4"/>
  <c r="I5422" i="4"/>
  <c r="I5423" i="4"/>
  <c r="I5424" i="4"/>
  <c r="I5425" i="4"/>
  <c r="I5426" i="4"/>
  <c r="I5427" i="4"/>
  <c r="I5428" i="4"/>
  <c r="I5429" i="4"/>
  <c r="I5430" i="4"/>
  <c r="I5431" i="4"/>
  <c r="I5432" i="4"/>
  <c r="I5433" i="4"/>
  <c r="I5434" i="4"/>
  <c r="I5435" i="4"/>
  <c r="I5436" i="4"/>
  <c r="I5437" i="4"/>
  <c r="I5438" i="4"/>
  <c r="I5439" i="4"/>
  <c r="I5440" i="4"/>
  <c r="I5441" i="4"/>
  <c r="I5442" i="4"/>
  <c r="I5443" i="4"/>
  <c r="I5444" i="4"/>
  <c r="I5445" i="4"/>
  <c r="I5446" i="4"/>
  <c r="I5447" i="4"/>
  <c r="I5448" i="4"/>
  <c r="I5449" i="4"/>
  <c r="I5450" i="4"/>
  <c r="I5451" i="4"/>
  <c r="I5452" i="4"/>
  <c r="I5453" i="4"/>
  <c r="I5454" i="4"/>
  <c r="I5455" i="4"/>
  <c r="I5456" i="4"/>
  <c r="I5457" i="4"/>
  <c r="I5458" i="4"/>
  <c r="I5459" i="4"/>
  <c r="I5460" i="4"/>
  <c r="I5461" i="4"/>
  <c r="I5462" i="4"/>
  <c r="I5463" i="4"/>
  <c r="I5464" i="4"/>
  <c r="I5465" i="4"/>
  <c r="I5466" i="4"/>
  <c r="I5467" i="4"/>
  <c r="I5468" i="4"/>
  <c r="I5469" i="4"/>
  <c r="I5470" i="4"/>
  <c r="I5471" i="4"/>
  <c r="I5472" i="4"/>
  <c r="I5473" i="4"/>
  <c r="I5474" i="4"/>
  <c r="I5475" i="4"/>
  <c r="I5476" i="4"/>
  <c r="I5477" i="4"/>
  <c r="I5478" i="4"/>
  <c r="I5479" i="4"/>
  <c r="I5480" i="4"/>
  <c r="I5481" i="4"/>
  <c r="I5482" i="4"/>
  <c r="I5483" i="4"/>
  <c r="I5484" i="4"/>
  <c r="I5485" i="4"/>
  <c r="I5486" i="4"/>
  <c r="I5487" i="4"/>
  <c r="I5488" i="4"/>
  <c r="I5489" i="4"/>
  <c r="I5490" i="4"/>
  <c r="I5491" i="4"/>
  <c r="I5492" i="4"/>
  <c r="I5493" i="4"/>
  <c r="I5494" i="4"/>
  <c r="I5495" i="4"/>
  <c r="I5496" i="4"/>
  <c r="I5497" i="4"/>
  <c r="I5498" i="4"/>
  <c r="I5499" i="4"/>
  <c r="I5500" i="4"/>
  <c r="I5501" i="4"/>
  <c r="I5502" i="4"/>
  <c r="I5503" i="4"/>
  <c r="I5504" i="4"/>
  <c r="I5505" i="4"/>
  <c r="I5506" i="4"/>
  <c r="I5507" i="4"/>
  <c r="I5508" i="4"/>
  <c r="I5509" i="4"/>
  <c r="I5510" i="4"/>
  <c r="I5511" i="4"/>
  <c r="I5512" i="4"/>
  <c r="I5513" i="4"/>
  <c r="I5514" i="4"/>
  <c r="I5515" i="4"/>
  <c r="I5516" i="4"/>
  <c r="I5517" i="4"/>
  <c r="I5518" i="4"/>
  <c r="I5519" i="4"/>
  <c r="I5520" i="4"/>
  <c r="I5521" i="4"/>
  <c r="I5522" i="4"/>
  <c r="I5523" i="4"/>
  <c r="I5524" i="4"/>
  <c r="I5525" i="4"/>
  <c r="I5526" i="4"/>
  <c r="I5527" i="4"/>
  <c r="I5528" i="4"/>
  <c r="I5529" i="4"/>
  <c r="I5530" i="4"/>
  <c r="I5531" i="4"/>
  <c r="I5532" i="4"/>
  <c r="I5533" i="4"/>
  <c r="I5534" i="4"/>
  <c r="I5535" i="4"/>
  <c r="I5536" i="4"/>
  <c r="I5537" i="4"/>
  <c r="I5538" i="4"/>
  <c r="I5539" i="4"/>
  <c r="I5540" i="4"/>
  <c r="I5541" i="4"/>
  <c r="I5542" i="4"/>
  <c r="I5543" i="4"/>
  <c r="I5544" i="4"/>
  <c r="I5545" i="4"/>
  <c r="I5546" i="4"/>
  <c r="I5547" i="4"/>
  <c r="I5548" i="4"/>
  <c r="I5549" i="4"/>
  <c r="I5550" i="4"/>
  <c r="I5551" i="4"/>
  <c r="I5552" i="4"/>
  <c r="I5553" i="4"/>
  <c r="I5554" i="4"/>
  <c r="I5555" i="4"/>
  <c r="I5556" i="4"/>
  <c r="I5557" i="4"/>
  <c r="I5558" i="4"/>
  <c r="I5559" i="4"/>
  <c r="I5560" i="4"/>
  <c r="I5561" i="4"/>
  <c r="I5562" i="4"/>
  <c r="I5563" i="4"/>
  <c r="I5564" i="4"/>
  <c r="I5565" i="4"/>
  <c r="I5566" i="4"/>
  <c r="I5567" i="4"/>
  <c r="I5568" i="4"/>
  <c r="I5569" i="4"/>
  <c r="I5570" i="4"/>
  <c r="I5571" i="4"/>
  <c r="I5572" i="4"/>
  <c r="I5573" i="4"/>
  <c r="I5574" i="4"/>
  <c r="I5575" i="4"/>
  <c r="I5576" i="4"/>
  <c r="I5577" i="4"/>
  <c r="I5578" i="4"/>
  <c r="I5579" i="4"/>
  <c r="I5580" i="4"/>
  <c r="I5581" i="4"/>
  <c r="I5582" i="4"/>
  <c r="I5583" i="4"/>
  <c r="I5584" i="4"/>
  <c r="I5585" i="4"/>
  <c r="I5586" i="4"/>
  <c r="I5587" i="4"/>
  <c r="I5588" i="4"/>
  <c r="I5589" i="4"/>
  <c r="I5590" i="4"/>
  <c r="I5591" i="4"/>
  <c r="I5592" i="4"/>
  <c r="I5593" i="4"/>
  <c r="I5594" i="4"/>
  <c r="I5595" i="4"/>
  <c r="I5596" i="4"/>
  <c r="I5597" i="4"/>
  <c r="I5598" i="4"/>
  <c r="I5599" i="4"/>
  <c r="I5600" i="4"/>
  <c r="I5601" i="4"/>
  <c r="I5602" i="4"/>
  <c r="I5603" i="4"/>
  <c r="I5604" i="4"/>
  <c r="I5605" i="4"/>
  <c r="I5606" i="4"/>
  <c r="I5607" i="4"/>
  <c r="I5608" i="4"/>
  <c r="I5609" i="4"/>
  <c r="I5610" i="4"/>
  <c r="I5611" i="4"/>
  <c r="I5612" i="4"/>
  <c r="I5613" i="4"/>
  <c r="I5614" i="4"/>
  <c r="I5615" i="4"/>
  <c r="I5616" i="4"/>
  <c r="I5617" i="4"/>
  <c r="I5618" i="4"/>
  <c r="I5619" i="4"/>
  <c r="I5620" i="4"/>
  <c r="I5621" i="4"/>
  <c r="I5622" i="4"/>
  <c r="I5623" i="4"/>
  <c r="I5624" i="4"/>
  <c r="I5625" i="4"/>
  <c r="I5626" i="4"/>
  <c r="I5627" i="4"/>
  <c r="I5628" i="4"/>
  <c r="I5629" i="4"/>
  <c r="I5630" i="4"/>
  <c r="I5631" i="4"/>
  <c r="I5632" i="4"/>
  <c r="I5633" i="4"/>
  <c r="I5634" i="4"/>
  <c r="I5635" i="4"/>
  <c r="I5636" i="4"/>
  <c r="I5637" i="4"/>
  <c r="I5638" i="4"/>
  <c r="I5639" i="4"/>
  <c r="I5640" i="4"/>
  <c r="I5641" i="4"/>
  <c r="I5642" i="4"/>
  <c r="I5643" i="4"/>
  <c r="I5644" i="4"/>
  <c r="I5645" i="4"/>
  <c r="I5646" i="4"/>
  <c r="I5647" i="4"/>
  <c r="I5648" i="4"/>
  <c r="I5649" i="4"/>
  <c r="I5650" i="4"/>
  <c r="I5651" i="4"/>
  <c r="I5652" i="4"/>
  <c r="I5653" i="4"/>
  <c r="I5654" i="4"/>
  <c r="I5655" i="4"/>
  <c r="I5656" i="4"/>
  <c r="I5657" i="4"/>
  <c r="I5658" i="4"/>
  <c r="I5659" i="4"/>
  <c r="I5660" i="4"/>
  <c r="I5661" i="4"/>
  <c r="I5662" i="4"/>
  <c r="I5663" i="4"/>
  <c r="I5664" i="4"/>
  <c r="I5665" i="4"/>
  <c r="I5666" i="4"/>
  <c r="I5667" i="4"/>
  <c r="I5668" i="4"/>
  <c r="I5669" i="4"/>
  <c r="I5670" i="4"/>
  <c r="I5671" i="4"/>
  <c r="I5672" i="4"/>
  <c r="I5673" i="4"/>
  <c r="I5674" i="4"/>
  <c r="I5675" i="4"/>
  <c r="I5676" i="4"/>
  <c r="I5677" i="4"/>
  <c r="I5678" i="4"/>
  <c r="I5679" i="4"/>
  <c r="I5680" i="4"/>
  <c r="I5681" i="4"/>
  <c r="I5682" i="4"/>
  <c r="I5683" i="4"/>
  <c r="I5684" i="4"/>
  <c r="I5685" i="4"/>
  <c r="I5686" i="4"/>
  <c r="I5687" i="4"/>
  <c r="I5688" i="4"/>
  <c r="I5689" i="4"/>
  <c r="I5690" i="4"/>
  <c r="I5691" i="4"/>
  <c r="I5692" i="4"/>
  <c r="I5693" i="4"/>
  <c r="I5694" i="4"/>
  <c r="I5695" i="4"/>
  <c r="I5696" i="4"/>
  <c r="I5697" i="4"/>
  <c r="I5698" i="4"/>
  <c r="I5699" i="4"/>
  <c r="I5700" i="4"/>
  <c r="I5701" i="4"/>
  <c r="I5702" i="4"/>
  <c r="I5703" i="4"/>
  <c r="I5704" i="4"/>
  <c r="I5705" i="4"/>
  <c r="I5706" i="4"/>
  <c r="I5707" i="4"/>
  <c r="I5708" i="4"/>
  <c r="I5709" i="4"/>
  <c r="I5710" i="4"/>
  <c r="I5711" i="4"/>
  <c r="I5712" i="4"/>
  <c r="I5713" i="4"/>
  <c r="I5714" i="4"/>
  <c r="I5715" i="4"/>
  <c r="I5716" i="4"/>
  <c r="I5717" i="4"/>
  <c r="I5718" i="4"/>
  <c r="I5719" i="4"/>
  <c r="I5720" i="4"/>
  <c r="I5721" i="4"/>
  <c r="I5722" i="4"/>
  <c r="I5723" i="4"/>
  <c r="I5724" i="4"/>
  <c r="I5725" i="4"/>
  <c r="I5726" i="4"/>
  <c r="I5727" i="4"/>
  <c r="I5728" i="4"/>
  <c r="I5729" i="4"/>
  <c r="I5730" i="4"/>
  <c r="I5731" i="4"/>
  <c r="I5732" i="4"/>
  <c r="I5733" i="4"/>
  <c r="I5734" i="4"/>
  <c r="I5735" i="4"/>
  <c r="I5736" i="4"/>
  <c r="I5737" i="4"/>
  <c r="I5738" i="4"/>
  <c r="I5739" i="4"/>
  <c r="I5740" i="4"/>
  <c r="I5741" i="4"/>
  <c r="I5742" i="4"/>
  <c r="I5743" i="4"/>
  <c r="I5744" i="4"/>
  <c r="I5745" i="4"/>
  <c r="I5746" i="4"/>
  <c r="I5747" i="4"/>
  <c r="I5748" i="4"/>
  <c r="I5749" i="4"/>
  <c r="I5750" i="4"/>
  <c r="I5751" i="4"/>
  <c r="I5752" i="4"/>
  <c r="I5753" i="4"/>
  <c r="I5754" i="4"/>
  <c r="I5755" i="4"/>
  <c r="I5756" i="4"/>
  <c r="I5757" i="4"/>
  <c r="I5758" i="4"/>
  <c r="I5759" i="4"/>
  <c r="I5760" i="4"/>
  <c r="I5761" i="4"/>
  <c r="I5762" i="4"/>
  <c r="I5763" i="4"/>
  <c r="I5764" i="4"/>
  <c r="I5765" i="4"/>
  <c r="I5766" i="4"/>
  <c r="I5767" i="4"/>
  <c r="I5768" i="4"/>
  <c r="I5769" i="4"/>
  <c r="I5770" i="4"/>
  <c r="I5771" i="4"/>
  <c r="I5772" i="4"/>
  <c r="I5773" i="4"/>
  <c r="I5774" i="4"/>
  <c r="I5775" i="4"/>
  <c r="I5776" i="4"/>
  <c r="I5777" i="4"/>
  <c r="I5778" i="4"/>
  <c r="I5779" i="4"/>
  <c r="I5780" i="4"/>
  <c r="I5781" i="4"/>
  <c r="I5782" i="4"/>
  <c r="I5783" i="4"/>
  <c r="I5784" i="4"/>
  <c r="I5785" i="4"/>
  <c r="I5786" i="4"/>
  <c r="I5787" i="4"/>
  <c r="I5788" i="4"/>
  <c r="I5789" i="4"/>
  <c r="I5790" i="4"/>
  <c r="I5791" i="4"/>
  <c r="I5792" i="4"/>
  <c r="I5793" i="4"/>
  <c r="I5794" i="4"/>
  <c r="I5795" i="4"/>
  <c r="I5796" i="4"/>
  <c r="I5797" i="4"/>
  <c r="I5798" i="4"/>
  <c r="I5799" i="4"/>
  <c r="I5800" i="4"/>
  <c r="I5801" i="4"/>
  <c r="I5802" i="4"/>
  <c r="I5803" i="4"/>
  <c r="I5804" i="4"/>
  <c r="I5805" i="4"/>
  <c r="I5806" i="4"/>
  <c r="I5807" i="4"/>
  <c r="I5808" i="4"/>
  <c r="I5809" i="4"/>
  <c r="I5810" i="4"/>
  <c r="I5811" i="4"/>
  <c r="I5812" i="4"/>
  <c r="I5813" i="4"/>
  <c r="I5814" i="4"/>
  <c r="I5815" i="4"/>
  <c r="I5816" i="4"/>
  <c r="I5817" i="4"/>
  <c r="I5818" i="4"/>
  <c r="I5819" i="4"/>
  <c r="I5820" i="4"/>
  <c r="I5821" i="4"/>
  <c r="I5822" i="4"/>
  <c r="I5823" i="4"/>
  <c r="I5824" i="4"/>
  <c r="I5825" i="4"/>
  <c r="I5826" i="4"/>
  <c r="I5827" i="4"/>
  <c r="I5828" i="4"/>
  <c r="I5829" i="4"/>
  <c r="I5830" i="4"/>
  <c r="I5831" i="4"/>
  <c r="I5832" i="4"/>
  <c r="I5833" i="4"/>
  <c r="I5834" i="4"/>
  <c r="I5835" i="4"/>
  <c r="I5836" i="4"/>
  <c r="I5837" i="4"/>
  <c r="I5838" i="4"/>
  <c r="I5839" i="4"/>
  <c r="I5840" i="4"/>
  <c r="I5841" i="4"/>
  <c r="I5842" i="4"/>
  <c r="I5843" i="4"/>
  <c r="I5844" i="4"/>
  <c r="I5845" i="4"/>
  <c r="I5846" i="4"/>
  <c r="I5847" i="4"/>
  <c r="I5848" i="4"/>
  <c r="I5849" i="4"/>
  <c r="I5850" i="4"/>
  <c r="I5851" i="4"/>
  <c r="I5852" i="4"/>
  <c r="I5853" i="4"/>
  <c r="I5854" i="4"/>
  <c r="I5855" i="4"/>
  <c r="I5856" i="4"/>
  <c r="I5857" i="4"/>
  <c r="I5858" i="4"/>
  <c r="I5859" i="4"/>
  <c r="I5860" i="4"/>
  <c r="I5861" i="4"/>
  <c r="I5862" i="4"/>
  <c r="I5863" i="4"/>
  <c r="I5864" i="4"/>
  <c r="I5865" i="4"/>
  <c r="I5866" i="4"/>
  <c r="I5867" i="4"/>
  <c r="I5868" i="4"/>
  <c r="I5869" i="4"/>
  <c r="I5870" i="4"/>
  <c r="I5871" i="4"/>
  <c r="I5872" i="4"/>
  <c r="I5873" i="4"/>
  <c r="I5874" i="4"/>
  <c r="I5875" i="4"/>
  <c r="I5876" i="4"/>
  <c r="I5877" i="4"/>
  <c r="I5878" i="4"/>
  <c r="I5879" i="4"/>
  <c r="I5880" i="4"/>
  <c r="I5881" i="4"/>
  <c r="I5882" i="4"/>
  <c r="I5883" i="4"/>
  <c r="I5884" i="4"/>
  <c r="I5885" i="4"/>
  <c r="I5886" i="4"/>
  <c r="I5887" i="4"/>
  <c r="I5888" i="4"/>
  <c r="I5889" i="4"/>
  <c r="I5890" i="4"/>
  <c r="I5891" i="4"/>
  <c r="I5892" i="4"/>
  <c r="I5893" i="4"/>
  <c r="I5894" i="4"/>
  <c r="I5895" i="4"/>
  <c r="I5896" i="4"/>
  <c r="I5897" i="4"/>
  <c r="I5898" i="4"/>
  <c r="I5899" i="4"/>
  <c r="I5900" i="4"/>
  <c r="I5901" i="4"/>
  <c r="I5902" i="4"/>
  <c r="I5903" i="4"/>
  <c r="I5904" i="4"/>
  <c r="I5905" i="4"/>
  <c r="I5906" i="4"/>
  <c r="I5907" i="4"/>
  <c r="I5908" i="4"/>
  <c r="I5909" i="4"/>
  <c r="I5910" i="4"/>
  <c r="I5911" i="4"/>
  <c r="I5912" i="4"/>
  <c r="I5913" i="4"/>
  <c r="I5914" i="4"/>
  <c r="I5915" i="4"/>
  <c r="I5916" i="4"/>
  <c r="I5917" i="4"/>
  <c r="I5918" i="4"/>
  <c r="I5919" i="4"/>
  <c r="I5920" i="4"/>
  <c r="I5921" i="4"/>
  <c r="I5922" i="4"/>
  <c r="I5923" i="4"/>
  <c r="I5924" i="4"/>
  <c r="I5925" i="4"/>
  <c r="I5926" i="4"/>
  <c r="I5927" i="4"/>
  <c r="I5928" i="4"/>
  <c r="I5929" i="4"/>
  <c r="I5930" i="4"/>
  <c r="I5931" i="4"/>
  <c r="I5932" i="4"/>
  <c r="I5933" i="4"/>
  <c r="I5934" i="4"/>
  <c r="I5935" i="4"/>
  <c r="I5936" i="4"/>
  <c r="I5937" i="4"/>
  <c r="I5938" i="4"/>
  <c r="I5939" i="4"/>
  <c r="I5940" i="4"/>
  <c r="I5941" i="4"/>
  <c r="I5942" i="4"/>
  <c r="I5943" i="4"/>
  <c r="I5944" i="4"/>
  <c r="I5945" i="4"/>
  <c r="I5946" i="4"/>
  <c r="I5947" i="4"/>
  <c r="I5948" i="4"/>
  <c r="I5949" i="4"/>
  <c r="I5950" i="4"/>
  <c r="I5951" i="4"/>
  <c r="I5952" i="4"/>
  <c r="I5953" i="4"/>
  <c r="I5954" i="4"/>
  <c r="I5955" i="4"/>
  <c r="I5956" i="4"/>
  <c r="I5957" i="4"/>
  <c r="I5958" i="4"/>
  <c r="I5959" i="4"/>
  <c r="I5960" i="4"/>
  <c r="I5961" i="4"/>
  <c r="I5962" i="4"/>
  <c r="I5963" i="4"/>
  <c r="I5964" i="4"/>
  <c r="I5965" i="4"/>
  <c r="I5966" i="4"/>
  <c r="I5967" i="4"/>
  <c r="I5968" i="4"/>
  <c r="I5969" i="4"/>
  <c r="I5970" i="4"/>
  <c r="I5971" i="4"/>
  <c r="I5972" i="4"/>
  <c r="I5973" i="4"/>
  <c r="I5974" i="4"/>
  <c r="I5975" i="4"/>
  <c r="I5976" i="4"/>
  <c r="I5977" i="4"/>
  <c r="I5978" i="4"/>
  <c r="I5979" i="4"/>
  <c r="I5980" i="4"/>
  <c r="I5981" i="4"/>
  <c r="I5982" i="4"/>
  <c r="I5983" i="4"/>
  <c r="I5984" i="4"/>
  <c r="I5985" i="4"/>
  <c r="I5986" i="4"/>
  <c r="I5987" i="4"/>
  <c r="I5988" i="4"/>
  <c r="I5989" i="4"/>
  <c r="I5990" i="4"/>
  <c r="I5991" i="4"/>
  <c r="I5992" i="4"/>
  <c r="I5993" i="4"/>
  <c r="I5994" i="4"/>
  <c r="I5995" i="4"/>
  <c r="I5996" i="4"/>
  <c r="I5997" i="4"/>
  <c r="I5998" i="4"/>
  <c r="I5999" i="4"/>
  <c r="I6000" i="4"/>
  <c r="I6001" i="4"/>
  <c r="I6002" i="4"/>
  <c r="I6003" i="4"/>
  <c r="I6004" i="4"/>
  <c r="I6005" i="4"/>
  <c r="I6006" i="4"/>
  <c r="I6007" i="4"/>
  <c r="I6008" i="4"/>
  <c r="I6009" i="4"/>
  <c r="I6010" i="4"/>
  <c r="I6011" i="4"/>
  <c r="I6012" i="4"/>
  <c r="I6013" i="4"/>
  <c r="I6014" i="4"/>
  <c r="I6015" i="4"/>
  <c r="I6016" i="4"/>
  <c r="I6017" i="4"/>
  <c r="I6018" i="4"/>
  <c r="I6019" i="4"/>
  <c r="I6020" i="4"/>
  <c r="I6021" i="4"/>
  <c r="I6022" i="4"/>
  <c r="I6023" i="4"/>
  <c r="I6024" i="4"/>
  <c r="I6025" i="4"/>
  <c r="I6026" i="4"/>
  <c r="I6027" i="4"/>
  <c r="I6028" i="4"/>
  <c r="I6029" i="4"/>
  <c r="I6030" i="4"/>
  <c r="I6031" i="4"/>
  <c r="I6032" i="4"/>
  <c r="I6033" i="4"/>
  <c r="I6034" i="4"/>
  <c r="I6035" i="4"/>
  <c r="I6036" i="4"/>
  <c r="I6037" i="4"/>
  <c r="I6038" i="4"/>
  <c r="I6039" i="4"/>
  <c r="I6040" i="4"/>
  <c r="I6041" i="4"/>
  <c r="I6042" i="4"/>
  <c r="I6043" i="4"/>
  <c r="I6044" i="4"/>
  <c r="I6045" i="4"/>
  <c r="I6046" i="4"/>
  <c r="I6047" i="4"/>
  <c r="I6048" i="4"/>
  <c r="I6049" i="4"/>
  <c r="I6050" i="4"/>
  <c r="I6051" i="4"/>
  <c r="I6052" i="4"/>
  <c r="I6053" i="4"/>
  <c r="I6054" i="4"/>
  <c r="I6055" i="4"/>
  <c r="I6056" i="4"/>
  <c r="I6057" i="4"/>
  <c r="I6058" i="4"/>
  <c r="I6059" i="4"/>
  <c r="I6060" i="4"/>
  <c r="I6061" i="4"/>
  <c r="I6062" i="4"/>
  <c r="I6063" i="4"/>
  <c r="I6064" i="4"/>
  <c r="I6065" i="4"/>
  <c r="I6066" i="4"/>
  <c r="I6067" i="4"/>
  <c r="I6068" i="4"/>
  <c r="I6069" i="4"/>
  <c r="I6070" i="4"/>
  <c r="I6071" i="4"/>
  <c r="I6072" i="4"/>
  <c r="I6073" i="4"/>
  <c r="I6074" i="4"/>
  <c r="I6075" i="4"/>
  <c r="I6076" i="4"/>
  <c r="I6077" i="4"/>
  <c r="I6078" i="4"/>
  <c r="I6079" i="4"/>
  <c r="I6080" i="4"/>
  <c r="I6081" i="4"/>
  <c r="I6082" i="4"/>
  <c r="I6083" i="4"/>
  <c r="I6084" i="4"/>
  <c r="I6085" i="4"/>
  <c r="I6086" i="4"/>
  <c r="I6087" i="4"/>
  <c r="I6088" i="4"/>
  <c r="I6089" i="4"/>
  <c r="I6090" i="4"/>
  <c r="I6091" i="4"/>
  <c r="I6092" i="4"/>
  <c r="I6093" i="4"/>
  <c r="I6094" i="4"/>
  <c r="I6095" i="4"/>
  <c r="I6096" i="4"/>
  <c r="I6097" i="4"/>
  <c r="I6098" i="4"/>
  <c r="I6099" i="4"/>
  <c r="I6100" i="4"/>
  <c r="I6101" i="4"/>
  <c r="I6102" i="4"/>
  <c r="I6103" i="4"/>
  <c r="I6104" i="4"/>
  <c r="I6105" i="4"/>
  <c r="I6106" i="4"/>
  <c r="I6107" i="4"/>
  <c r="I6108" i="4"/>
  <c r="I6109" i="4"/>
  <c r="I6110" i="4"/>
  <c r="I6111" i="4"/>
  <c r="I6112" i="4"/>
  <c r="I6113" i="4"/>
  <c r="I6114" i="4"/>
  <c r="I6115" i="4"/>
  <c r="I6116" i="4"/>
  <c r="I6117" i="4"/>
  <c r="I6118" i="4"/>
  <c r="I6119" i="4"/>
  <c r="I6120" i="4"/>
  <c r="I6121" i="4"/>
  <c r="I6122" i="4"/>
  <c r="I6123" i="4"/>
  <c r="I6124" i="4"/>
  <c r="I6125" i="4"/>
  <c r="I6126" i="4"/>
  <c r="I6127" i="4"/>
  <c r="I6128" i="4"/>
  <c r="I6129" i="4"/>
  <c r="I6130" i="4"/>
  <c r="I6131" i="4"/>
  <c r="I6132" i="4"/>
  <c r="I6133" i="4"/>
  <c r="I6134" i="4"/>
  <c r="I6135" i="4"/>
  <c r="I6136" i="4"/>
  <c r="I6137" i="4"/>
  <c r="I6138" i="4"/>
  <c r="I6139" i="4"/>
  <c r="I6140" i="4"/>
  <c r="I6141" i="4"/>
  <c r="I6142" i="4"/>
  <c r="I6143" i="4"/>
  <c r="I6144" i="4"/>
  <c r="I6145" i="4"/>
  <c r="I6146" i="4"/>
  <c r="I6147" i="4"/>
  <c r="I6148" i="4"/>
  <c r="I6149" i="4"/>
  <c r="I6150" i="4"/>
  <c r="I6151" i="4"/>
  <c r="I6152" i="4"/>
  <c r="I6153" i="4"/>
  <c r="I6154" i="4"/>
  <c r="I6155" i="4"/>
  <c r="I6156" i="4"/>
  <c r="I6157" i="4"/>
  <c r="I6158" i="4"/>
  <c r="I6159" i="4"/>
  <c r="I6160" i="4"/>
  <c r="I6161" i="4"/>
  <c r="I6162" i="4"/>
  <c r="I6163" i="4"/>
  <c r="I6164" i="4"/>
  <c r="I6165" i="4"/>
  <c r="I6166" i="4"/>
  <c r="I6167" i="4"/>
  <c r="I6168" i="4"/>
  <c r="I6169" i="4"/>
  <c r="I6170" i="4"/>
  <c r="I6171" i="4"/>
  <c r="I6172" i="4"/>
  <c r="I6173" i="4"/>
  <c r="I6174" i="4"/>
  <c r="I6175" i="4"/>
  <c r="I6176" i="4"/>
  <c r="I6177" i="4"/>
  <c r="I6178" i="4"/>
  <c r="I6179" i="4"/>
  <c r="I6180" i="4"/>
  <c r="I6181" i="4"/>
  <c r="I6182" i="4"/>
  <c r="I6183" i="4"/>
  <c r="I6184" i="4"/>
  <c r="I6185" i="4"/>
  <c r="I6186" i="4"/>
  <c r="I6187" i="4"/>
  <c r="I6188" i="4"/>
  <c r="I6189" i="4"/>
  <c r="I6190" i="4"/>
  <c r="I6191" i="4"/>
  <c r="I6192" i="4"/>
  <c r="I6193" i="4"/>
  <c r="I6194" i="4"/>
  <c r="I6195" i="4"/>
  <c r="I6196" i="4"/>
  <c r="I6197" i="4"/>
  <c r="I6198" i="4"/>
  <c r="I6199" i="4"/>
  <c r="I6200" i="4"/>
  <c r="I6201" i="4"/>
  <c r="I6202" i="4"/>
  <c r="I6203" i="4"/>
  <c r="I6204" i="4"/>
  <c r="I6205" i="4"/>
  <c r="I6206" i="4"/>
  <c r="I6207" i="4"/>
  <c r="I6208" i="4"/>
  <c r="I6209" i="4"/>
  <c r="I6210" i="4"/>
  <c r="I6211" i="4"/>
  <c r="I6212" i="4"/>
  <c r="I6213" i="4"/>
  <c r="I6214" i="4"/>
  <c r="I6215" i="4"/>
  <c r="I6216" i="4"/>
  <c r="I6217" i="4"/>
  <c r="I6218" i="4"/>
  <c r="I6219" i="4"/>
  <c r="I6220" i="4"/>
  <c r="I6221" i="4"/>
  <c r="I6222" i="4"/>
  <c r="I6223" i="4"/>
  <c r="I6224" i="4"/>
  <c r="I6225" i="4"/>
  <c r="I6226" i="4"/>
  <c r="I6227" i="4"/>
  <c r="I6228" i="4"/>
  <c r="I6229" i="4"/>
  <c r="I6230" i="4"/>
  <c r="I6231" i="4"/>
  <c r="I6232" i="4"/>
  <c r="I6233" i="4"/>
  <c r="I6234" i="4"/>
  <c r="I6235" i="4"/>
  <c r="I6236" i="4"/>
  <c r="I6237" i="4"/>
  <c r="I6238" i="4"/>
  <c r="I6239" i="4"/>
  <c r="I6240" i="4"/>
  <c r="I6241" i="4"/>
  <c r="I6242" i="4"/>
  <c r="I6243" i="4"/>
  <c r="I6244" i="4"/>
  <c r="I6245" i="4"/>
  <c r="I6246" i="4"/>
  <c r="I6247" i="4"/>
  <c r="I6248" i="4"/>
  <c r="I6249" i="4"/>
  <c r="I6250" i="4"/>
  <c r="I6251" i="4"/>
  <c r="I6252" i="4"/>
  <c r="I6253" i="4"/>
  <c r="I6254" i="4"/>
  <c r="I6255" i="4"/>
  <c r="I6256" i="4"/>
  <c r="I6257" i="4"/>
  <c r="I6258" i="4"/>
  <c r="I6259" i="4"/>
  <c r="I6260" i="4"/>
  <c r="I6261" i="4"/>
  <c r="I6262" i="4"/>
  <c r="I6263" i="4"/>
  <c r="I6264" i="4"/>
  <c r="I6265" i="4"/>
  <c r="I6266" i="4"/>
  <c r="I6267" i="4"/>
  <c r="I6268" i="4"/>
  <c r="I6269" i="4"/>
  <c r="I6270" i="4"/>
  <c r="I6271" i="4"/>
  <c r="I6272" i="4"/>
  <c r="I6273" i="4"/>
  <c r="I6274" i="4"/>
  <c r="I6275" i="4"/>
  <c r="I6276" i="4"/>
  <c r="I6277" i="4"/>
  <c r="I6278" i="4"/>
  <c r="I6279" i="4"/>
  <c r="I6280" i="4"/>
  <c r="I6281" i="4"/>
  <c r="I6282" i="4"/>
  <c r="I6283" i="4"/>
  <c r="I6284" i="4"/>
  <c r="I6285" i="4"/>
  <c r="I6286" i="4"/>
  <c r="I6287" i="4"/>
  <c r="I6288" i="4"/>
  <c r="I6289" i="4"/>
  <c r="I6290" i="4"/>
  <c r="I6291" i="4"/>
  <c r="I6292" i="4"/>
  <c r="I6293" i="4"/>
  <c r="I6294" i="4"/>
  <c r="I6295" i="4"/>
  <c r="I6296" i="4"/>
  <c r="I6297" i="4"/>
  <c r="I6298" i="4"/>
  <c r="I6299" i="4"/>
  <c r="I6300" i="4"/>
  <c r="I6301" i="4"/>
  <c r="I6302" i="4"/>
  <c r="I6303" i="4"/>
  <c r="I6304" i="4"/>
  <c r="I6305" i="4"/>
  <c r="I6306" i="4"/>
  <c r="I6307" i="4"/>
  <c r="I6308" i="4"/>
  <c r="I6309" i="4"/>
  <c r="I6310" i="4"/>
  <c r="I6311" i="4"/>
  <c r="I6312" i="4"/>
  <c r="I6313" i="4"/>
  <c r="I6314" i="4"/>
  <c r="I6315" i="4"/>
  <c r="I6316" i="4"/>
  <c r="I6317" i="4"/>
  <c r="I6318" i="4"/>
  <c r="I6319" i="4"/>
  <c r="I6320" i="4"/>
  <c r="I6321" i="4"/>
  <c r="I6322" i="4"/>
  <c r="I6323" i="4"/>
  <c r="I6324" i="4"/>
  <c r="I6325" i="4"/>
  <c r="I6326" i="4"/>
  <c r="I6327" i="4"/>
  <c r="I6328" i="4"/>
  <c r="I6329" i="4"/>
  <c r="I6330" i="4"/>
  <c r="I6331" i="4"/>
  <c r="I6332" i="4"/>
  <c r="I6333" i="4"/>
  <c r="I6334" i="4"/>
  <c r="I6335" i="4"/>
  <c r="I6336" i="4"/>
  <c r="I6337" i="4"/>
  <c r="I6338" i="4"/>
  <c r="I6339" i="4"/>
  <c r="I6340" i="4"/>
  <c r="I6341" i="4"/>
  <c r="I6342" i="4"/>
  <c r="I6343" i="4"/>
  <c r="I6344" i="4"/>
  <c r="I6345" i="4"/>
  <c r="I6346" i="4"/>
  <c r="I6347" i="4"/>
  <c r="I6348" i="4"/>
  <c r="I6349" i="4"/>
  <c r="I6350" i="4"/>
  <c r="I6351" i="4"/>
  <c r="I6352" i="4"/>
  <c r="I6353" i="4"/>
  <c r="I6354" i="4"/>
  <c r="I6355" i="4"/>
  <c r="I6356" i="4"/>
  <c r="I6357" i="4"/>
  <c r="I6358" i="4"/>
  <c r="I6359" i="4"/>
  <c r="I6360" i="4"/>
  <c r="I6361" i="4"/>
  <c r="I6362" i="4"/>
  <c r="I6363" i="4"/>
  <c r="I6364" i="4"/>
  <c r="I6365" i="4"/>
  <c r="I6366" i="4"/>
  <c r="I6367" i="4"/>
  <c r="I6368" i="4"/>
  <c r="I6369" i="4"/>
  <c r="I6370" i="4"/>
  <c r="I6371" i="4"/>
  <c r="I6372" i="4"/>
  <c r="I6373" i="4"/>
  <c r="I6374" i="4"/>
  <c r="I6375" i="4"/>
  <c r="I6376" i="4"/>
  <c r="I6377" i="4"/>
  <c r="I6378" i="4"/>
  <c r="I6379" i="4"/>
  <c r="I6380" i="4"/>
  <c r="I6381" i="4"/>
  <c r="I6382" i="4"/>
  <c r="I6383" i="4"/>
  <c r="I6384" i="4"/>
  <c r="I6385" i="4"/>
  <c r="I6386" i="4"/>
  <c r="I6387" i="4"/>
  <c r="I6388" i="4"/>
  <c r="I6389" i="4"/>
  <c r="I6390" i="4"/>
  <c r="I6391" i="4"/>
  <c r="I6392" i="4"/>
  <c r="I6393" i="4"/>
  <c r="I6394" i="4"/>
  <c r="I6395" i="4"/>
  <c r="I6396" i="4"/>
  <c r="I6397" i="4"/>
  <c r="I6398" i="4"/>
  <c r="I6399" i="4"/>
  <c r="I6400" i="4"/>
  <c r="I6401" i="4"/>
  <c r="I6402" i="4"/>
  <c r="I6403" i="4"/>
  <c r="I6404" i="4"/>
  <c r="I6405" i="4"/>
  <c r="I6406" i="4"/>
  <c r="I6407" i="4"/>
  <c r="I6408" i="4"/>
  <c r="I6409" i="4"/>
  <c r="I6410" i="4"/>
  <c r="I6411" i="4"/>
  <c r="I6412" i="4"/>
  <c r="I6413" i="4"/>
  <c r="I6414" i="4"/>
  <c r="I6415" i="4"/>
  <c r="I6416" i="4"/>
  <c r="I6417" i="4"/>
  <c r="I6418" i="4"/>
  <c r="I6419" i="4"/>
  <c r="I6420" i="4"/>
  <c r="I6421" i="4"/>
  <c r="I6422" i="4"/>
  <c r="I6423" i="4"/>
  <c r="I6424" i="4"/>
  <c r="I6425" i="4"/>
  <c r="I6426" i="4"/>
  <c r="I6427" i="4"/>
  <c r="I6428" i="4"/>
  <c r="I6429" i="4"/>
  <c r="I6430" i="4"/>
  <c r="I6431" i="4"/>
  <c r="I6432" i="4"/>
  <c r="I6433" i="4"/>
  <c r="I6434" i="4"/>
  <c r="I6435" i="4"/>
  <c r="I6436" i="4"/>
  <c r="I6437" i="4"/>
  <c r="I6438" i="4"/>
  <c r="I6439" i="4"/>
  <c r="I6440" i="4"/>
  <c r="I6441" i="4"/>
  <c r="I6442" i="4"/>
  <c r="I6443" i="4"/>
  <c r="I6444" i="4"/>
  <c r="I6445" i="4"/>
  <c r="I6446" i="4"/>
  <c r="I6447" i="4"/>
  <c r="I6448" i="4"/>
  <c r="I6449" i="4"/>
  <c r="I6450" i="4"/>
  <c r="I6451" i="4"/>
  <c r="I6452" i="4"/>
  <c r="I6453" i="4"/>
  <c r="I6454" i="4"/>
  <c r="I6455" i="4"/>
  <c r="I6456" i="4"/>
  <c r="I6457" i="4"/>
  <c r="I6458" i="4"/>
  <c r="I6459" i="4"/>
  <c r="I6460" i="4"/>
  <c r="I6461" i="4"/>
  <c r="I6462" i="4"/>
  <c r="I6463" i="4"/>
  <c r="I6464" i="4"/>
  <c r="I6465" i="4"/>
  <c r="I6466" i="4"/>
  <c r="I6467" i="4"/>
  <c r="I6468" i="4"/>
  <c r="I6469" i="4"/>
  <c r="I6470" i="4"/>
  <c r="I6471" i="4"/>
  <c r="I6472" i="4"/>
  <c r="I6473" i="4"/>
  <c r="I6474" i="4"/>
  <c r="I6475" i="4"/>
  <c r="I6476" i="4"/>
  <c r="I6477" i="4"/>
  <c r="I6478" i="4"/>
  <c r="I6479" i="4"/>
  <c r="I6480" i="4"/>
  <c r="I6481" i="4"/>
  <c r="I6482" i="4"/>
  <c r="I6483" i="4"/>
  <c r="I6484" i="4"/>
  <c r="I6485" i="4"/>
  <c r="I6486" i="4"/>
  <c r="I6487" i="4"/>
  <c r="I6488" i="4"/>
  <c r="I6489" i="4"/>
  <c r="I6490" i="4"/>
  <c r="I6491" i="4"/>
  <c r="I6492" i="4"/>
  <c r="I6493" i="4"/>
  <c r="I6494" i="4"/>
  <c r="I6495" i="4"/>
  <c r="I6496" i="4"/>
  <c r="I6497" i="4"/>
  <c r="I6498" i="4"/>
  <c r="I6499" i="4"/>
  <c r="I6500" i="4"/>
  <c r="I6501" i="4"/>
  <c r="I6502" i="4"/>
  <c r="I6503" i="4"/>
  <c r="I6504" i="4"/>
  <c r="I6505" i="4"/>
  <c r="I6506" i="4"/>
  <c r="I6507" i="4"/>
  <c r="I6508" i="4"/>
  <c r="I6509" i="4"/>
  <c r="I6510" i="4"/>
  <c r="I6511" i="4"/>
  <c r="I6512" i="4"/>
  <c r="I6513" i="4"/>
  <c r="I6514" i="4"/>
  <c r="I6515" i="4"/>
  <c r="I6516" i="4"/>
  <c r="I6517" i="4"/>
  <c r="I6518" i="4"/>
  <c r="I6519" i="4"/>
  <c r="I6520" i="4"/>
  <c r="I6521" i="4"/>
  <c r="I6522" i="4"/>
  <c r="I6523" i="4"/>
  <c r="I6524" i="4"/>
  <c r="I6525" i="4"/>
  <c r="I6526" i="4"/>
  <c r="I6527" i="4"/>
  <c r="I6528" i="4"/>
  <c r="I6529" i="4"/>
  <c r="I6530" i="4"/>
  <c r="I6531" i="4"/>
  <c r="I6532" i="4"/>
  <c r="I6533" i="4"/>
  <c r="I6534" i="4"/>
  <c r="I6535" i="4"/>
  <c r="I6536" i="4"/>
  <c r="I6537" i="4"/>
  <c r="I6538" i="4"/>
  <c r="I6539" i="4"/>
  <c r="I6540" i="4"/>
  <c r="I6541" i="4"/>
  <c r="I6542" i="4"/>
  <c r="I6543" i="4"/>
  <c r="I6544" i="4"/>
  <c r="I6545" i="4"/>
  <c r="I6546" i="4"/>
  <c r="I6547" i="4"/>
  <c r="I6548" i="4"/>
  <c r="I6549" i="4"/>
  <c r="I6550" i="4"/>
  <c r="I6551" i="4"/>
  <c r="I6552" i="4"/>
  <c r="I6553" i="4"/>
  <c r="I6554" i="4"/>
  <c r="I6555" i="4"/>
  <c r="I6556" i="4"/>
  <c r="I6557" i="4"/>
  <c r="I6558" i="4"/>
  <c r="I6559" i="4"/>
  <c r="I6560" i="4"/>
  <c r="I6561" i="4"/>
  <c r="I6562" i="4"/>
  <c r="I6563" i="4"/>
  <c r="I6564" i="4"/>
  <c r="I6565" i="4"/>
  <c r="I6566" i="4"/>
  <c r="I6567" i="4"/>
  <c r="I6568" i="4"/>
  <c r="I6569" i="4"/>
  <c r="I6570" i="4"/>
  <c r="I6571" i="4"/>
  <c r="I6572" i="4"/>
  <c r="I6573" i="4"/>
  <c r="I6574" i="4"/>
  <c r="I6575" i="4"/>
  <c r="I6576" i="4"/>
  <c r="I6577" i="4"/>
  <c r="I6578" i="4"/>
  <c r="I6579" i="4"/>
  <c r="I6580" i="4"/>
  <c r="I6581" i="4"/>
  <c r="I6582" i="4"/>
  <c r="I6583" i="4"/>
  <c r="I6584" i="4"/>
  <c r="I6585" i="4"/>
  <c r="I6586" i="4"/>
  <c r="I6587" i="4"/>
  <c r="I6588" i="4"/>
  <c r="I6589" i="4"/>
  <c r="I6590" i="4"/>
  <c r="I6591" i="4"/>
  <c r="I6592" i="4"/>
  <c r="I6593" i="4"/>
  <c r="I6594" i="4"/>
  <c r="I6595" i="4"/>
  <c r="I6596" i="4"/>
  <c r="I6597" i="4"/>
  <c r="I6598" i="4"/>
  <c r="I6599" i="4"/>
  <c r="I6600" i="4"/>
  <c r="I6601" i="4"/>
  <c r="I6602" i="4"/>
  <c r="I6603" i="4"/>
  <c r="I6604" i="4"/>
  <c r="I6605" i="4"/>
  <c r="I6606" i="4"/>
  <c r="I6607" i="4"/>
  <c r="I6608" i="4"/>
  <c r="I6609" i="4"/>
  <c r="I6610" i="4"/>
  <c r="I6611" i="4"/>
  <c r="I6612" i="4"/>
  <c r="I6613" i="4"/>
  <c r="I6614" i="4"/>
  <c r="I6615" i="4"/>
  <c r="I6616" i="4"/>
  <c r="I6617" i="4"/>
  <c r="I6618" i="4"/>
  <c r="I6619" i="4"/>
  <c r="I6620" i="4"/>
  <c r="I6621" i="4"/>
  <c r="I6622" i="4"/>
  <c r="I6623" i="4"/>
  <c r="I6624" i="4"/>
  <c r="I6625" i="4"/>
  <c r="I6626" i="4"/>
  <c r="I6627" i="4"/>
  <c r="I6628" i="4"/>
  <c r="I6629" i="4"/>
  <c r="I6630" i="4"/>
  <c r="I6631" i="4"/>
  <c r="I6632" i="4"/>
  <c r="I6633" i="4"/>
  <c r="I6634" i="4"/>
  <c r="I6635" i="4"/>
  <c r="I6636" i="4"/>
  <c r="I6637" i="4"/>
  <c r="I6638" i="4"/>
  <c r="I6639" i="4"/>
  <c r="I6640" i="4"/>
  <c r="I6641" i="4"/>
  <c r="I6642" i="4"/>
  <c r="I6643" i="4"/>
  <c r="I6644" i="4"/>
  <c r="I6645" i="4"/>
  <c r="I6646" i="4"/>
  <c r="I6647" i="4"/>
  <c r="I6648" i="4"/>
  <c r="I6649" i="4"/>
  <c r="I6650" i="4"/>
  <c r="I6651" i="4"/>
  <c r="I6652" i="4"/>
  <c r="I6653" i="4"/>
  <c r="I6654" i="4"/>
  <c r="I6655" i="4"/>
  <c r="I6656" i="4"/>
  <c r="I6657" i="4"/>
  <c r="I6658" i="4"/>
  <c r="I6659" i="4"/>
  <c r="I6660" i="4"/>
  <c r="I6661" i="4"/>
  <c r="I6662" i="4"/>
  <c r="I6663" i="4"/>
  <c r="I6664" i="4"/>
  <c r="I6665" i="4"/>
  <c r="I6666" i="4"/>
  <c r="I6667" i="4"/>
  <c r="I6668" i="4"/>
  <c r="I6669" i="4"/>
  <c r="I6670" i="4"/>
  <c r="I6671" i="4"/>
  <c r="I6672" i="4"/>
  <c r="I6673" i="4"/>
  <c r="I6674" i="4"/>
  <c r="I6675" i="4"/>
  <c r="I6676" i="4"/>
  <c r="I6677" i="4"/>
  <c r="I6678" i="4"/>
  <c r="I6679" i="4"/>
  <c r="I6680" i="4"/>
  <c r="I6681" i="4"/>
  <c r="I6682" i="4"/>
  <c r="I6683" i="4"/>
  <c r="I6684" i="4"/>
  <c r="I6685" i="4"/>
  <c r="I6686" i="4"/>
  <c r="I6687" i="4"/>
  <c r="I6688" i="4"/>
  <c r="I6689" i="4"/>
  <c r="I6690" i="4"/>
  <c r="I6691" i="4"/>
  <c r="I6692" i="4"/>
  <c r="I6693" i="4"/>
  <c r="I6694" i="4"/>
  <c r="I6695" i="4"/>
  <c r="I6696" i="4"/>
  <c r="I6697" i="4"/>
  <c r="I6698" i="4"/>
  <c r="I6699" i="4"/>
  <c r="I6700" i="4"/>
  <c r="I6701" i="4"/>
  <c r="I6702" i="4"/>
  <c r="I6703" i="4"/>
  <c r="I6704" i="4"/>
  <c r="I6705" i="4"/>
  <c r="I6706" i="4"/>
  <c r="I6707" i="4"/>
  <c r="I6708" i="4"/>
  <c r="I6709" i="4"/>
  <c r="I6710" i="4"/>
  <c r="I6711" i="4"/>
  <c r="I6712" i="4"/>
  <c r="I6713" i="4"/>
  <c r="I6714" i="4"/>
  <c r="I6715" i="4"/>
  <c r="I6716" i="4"/>
  <c r="I6717" i="4"/>
  <c r="I6718" i="4"/>
  <c r="I6719" i="4"/>
  <c r="I6720" i="4"/>
  <c r="I6721" i="4"/>
  <c r="I6722" i="4"/>
  <c r="I6723" i="4"/>
  <c r="I6724" i="4"/>
  <c r="I6725" i="4"/>
  <c r="I6726" i="4"/>
  <c r="I6727" i="4"/>
  <c r="I6728" i="4"/>
  <c r="I6729" i="4"/>
  <c r="I6730" i="4"/>
  <c r="I6731" i="4"/>
  <c r="I6732" i="4"/>
  <c r="I6733" i="4"/>
  <c r="I6734" i="4"/>
  <c r="I6735" i="4"/>
  <c r="I6736" i="4"/>
  <c r="I6737" i="4"/>
  <c r="I6738" i="4"/>
  <c r="I6739" i="4"/>
  <c r="I6740" i="4"/>
  <c r="I6741" i="4"/>
  <c r="I6742" i="4"/>
  <c r="I6743" i="4"/>
  <c r="I6744" i="4"/>
  <c r="I6745" i="4"/>
  <c r="I6746" i="4"/>
  <c r="I6747" i="4"/>
  <c r="I6748" i="4"/>
  <c r="I6749" i="4"/>
  <c r="I6750" i="4"/>
  <c r="I6751" i="4"/>
  <c r="I6752" i="4"/>
  <c r="I6753" i="4"/>
  <c r="I6754" i="4"/>
  <c r="I6755" i="4"/>
  <c r="I6756" i="4"/>
  <c r="I6757" i="4"/>
  <c r="I6758" i="4"/>
  <c r="I6759" i="4"/>
  <c r="I6760" i="4"/>
  <c r="I6761" i="4"/>
  <c r="I6762" i="4"/>
  <c r="I6763" i="4"/>
  <c r="I6764" i="4"/>
  <c r="I6765" i="4"/>
  <c r="I6766" i="4"/>
  <c r="I6767" i="4"/>
  <c r="I6768" i="4"/>
  <c r="I6769" i="4"/>
  <c r="I6770" i="4"/>
  <c r="I6771" i="4"/>
  <c r="I6772" i="4"/>
  <c r="I6773" i="4"/>
  <c r="I6774" i="4"/>
  <c r="I6775" i="4"/>
  <c r="I6776" i="4"/>
  <c r="I6777" i="4"/>
  <c r="I6778" i="4"/>
  <c r="I6779" i="4"/>
  <c r="I6780" i="4"/>
  <c r="I6781" i="4"/>
  <c r="I6782" i="4"/>
  <c r="I6783" i="4"/>
  <c r="I6784" i="4"/>
  <c r="I6785" i="4"/>
  <c r="I6786" i="4"/>
  <c r="I6787" i="4"/>
  <c r="I6788" i="4"/>
  <c r="I6789" i="4"/>
  <c r="I6790" i="4"/>
  <c r="I6791" i="4"/>
  <c r="I6792" i="4"/>
  <c r="I6793" i="4"/>
  <c r="I6794" i="4"/>
  <c r="I6795" i="4"/>
  <c r="I6796" i="4"/>
  <c r="I6797" i="4"/>
  <c r="I6798" i="4"/>
  <c r="I6799" i="4"/>
  <c r="I6800" i="4"/>
  <c r="I6801" i="4"/>
  <c r="I6802" i="4"/>
  <c r="I6803" i="4"/>
  <c r="I6804" i="4"/>
  <c r="I6805" i="4"/>
  <c r="I6806" i="4"/>
  <c r="I6807" i="4"/>
  <c r="I6808" i="4"/>
  <c r="I6809" i="4"/>
  <c r="I6810" i="4"/>
  <c r="I6811" i="4"/>
  <c r="I6812" i="4"/>
  <c r="I6813" i="4"/>
  <c r="I6814" i="4"/>
  <c r="I6815" i="4"/>
  <c r="I6816" i="4"/>
  <c r="I6817" i="4"/>
  <c r="I6818" i="4"/>
  <c r="I6819" i="4"/>
  <c r="I6820" i="4"/>
  <c r="I6821" i="4"/>
  <c r="I6822" i="4"/>
  <c r="I6823" i="4"/>
  <c r="I6824" i="4"/>
  <c r="I6825" i="4"/>
  <c r="I6826" i="4"/>
  <c r="I6827" i="4"/>
  <c r="I6828" i="4"/>
  <c r="I6829" i="4"/>
  <c r="I6830" i="4"/>
  <c r="I6831" i="4"/>
  <c r="I6832" i="4"/>
  <c r="I6833" i="4"/>
  <c r="I6834" i="4"/>
  <c r="I6835" i="4"/>
  <c r="I6836" i="4"/>
  <c r="I6837" i="4"/>
  <c r="I6838" i="4"/>
  <c r="I6839" i="4"/>
  <c r="I6840" i="4"/>
  <c r="I6841" i="4"/>
  <c r="I6842" i="4"/>
  <c r="I6843" i="4"/>
  <c r="I6844" i="4"/>
  <c r="I6845" i="4"/>
  <c r="I6846" i="4"/>
  <c r="I6847" i="4"/>
  <c r="I6848" i="4"/>
  <c r="I6849" i="4"/>
  <c r="I6850" i="4"/>
  <c r="I6851" i="4"/>
  <c r="I6852" i="4"/>
  <c r="I6853" i="4"/>
  <c r="I6854" i="4"/>
  <c r="I6855" i="4"/>
  <c r="I6856" i="4"/>
  <c r="I6857" i="4"/>
  <c r="I6858" i="4"/>
  <c r="I6859" i="4"/>
  <c r="I6860" i="4"/>
  <c r="I6861" i="4"/>
  <c r="I6862" i="4"/>
  <c r="I6863" i="4"/>
  <c r="I6864" i="4"/>
  <c r="I6865" i="4"/>
  <c r="I6866" i="4"/>
  <c r="I6867" i="4"/>
  <c r="I6868" i="4"/>
  <c r="I6869" i="4"/>
  <c r="I6870" i="4"/>
  <c r="I6871" i="4"/>
  <c r="I6872" i="4"/>
  <c r="I6873" i="4"/>
  <c r="I6874" i="4"/>
  <c r="I6875" i="4"/>
  <c r="I6876" i="4"/>
  <c r="I6877" i="4"/>
  <c r="I6878" i="4"/>
  <c r="I6879" i="4"/>
  <c r="I6880" i="4"/>
  <c r="I6881" i="4"/>
  <c r="I6882" i="4"/>
  <c r="I6883" i="4"/>
  <c r="I6884" i="4"/>
  <c r="I6885" i="4"/>
  <c r="I6886" i="4"/>
  <c r="I6887" i="4"/>
  <c r="I6888" i="4"/>
  <c r="I6889" i="4"/>
  <c r="I6890" i="4"/>
  <c r="I6891" i="4"/>
  <c r="I6892" i="4"/>
  <c r="I6893" i="4"/>
  <c r="I6894" i="4"/>
  <c r="I6895" i="4"/>
  <c r="I6896" i="4"/>
  <c r="I6897" i="4"/>
  <c r="I6898" i="4"/>
  <c r="I6899" i="4"/>
  <c r="I6900" i="4"/>
  <c r="I6901" i="4"/>
  <c r="I6902" i="4"/>
  <c r="I6903" i="4"/>
  <c r="I6904" i="4"/>
  <c r="I6905" i="4"/>
  <c r="I6906" i="4"/>
  <c r="I6907" i="4"/>
  <c r="I6908" i="4"/>
  <c r="I6909" i="4"/>
  <c r="I6910" i="4"/>
  <c r="I6911" i="4"/>
  <c r="I6912" i="4"/>
  <c r="I6913" i="4"/>
  <c r="I6914" i="4"/>
  <c r="I6915" i="4"/>
  <c r="I6916" i="4"/>
  <c r="I6917" i="4"/>
  <c r="I6918" i="4"/>
  <c r="I6919" i="4"/>
  <c r="I6920" i="4"/>
  <c r="I6921" i="4"/>
  <c r="I6922" i="4"/>
  <c r="I6923" i="4"/>
  <c r="I6924" i="4"/>
  <c r="I6925" i="4"/>
  <c r="I6926" i="4"/>
  <c r="I6927" i="4"/>
  <c r="I6928" i="4"/>
  <c r="I6929" i="4"/>
  <c r="I6930" i="4"/>
  <c r="I6931" i="4"/>
  <c r="I6932" i="4"/>
  <c r="I6933" i="4"/>
  <c r="I6934" i="4"/>
  <c r="I6935" i="4"/>
  <c r="I6936" i="4"/>
  <c r="I6937" i="4"/>
  <c r="I6938" i="4"/>
  <c r="I6939" i="4"/>
  <c r="I6940" i="4"/>
  <c r="I6941" i="4"/>
  <c r="I6942" i="4"/>
  <c r="I6943" i="4"/>
  <c r="I6944" i="4"/>
  <c r="I6945" i="4"/>
  <c r="I6946" i="4"/>
  <c r="I6947" i="4"/>
  <c r="I6948" i="4"/>
  <c r="I6949" i="4"/>
  <c r="I6950" i="4"/>
  <c r="I6951" i="4"/>
  <c r="I6952" i="4"/>
  <c r="I6953" i="4"/>
  <c r="I6954" i="4"/>
  <c r="I6955" i="4"/>
  <c r="I6956" i="4"/>
  <c r="I6957" i="4"/>
  <c r="I6958" i="4"/>
  <c r="I6959" i="4"/>
  <c r="I6960" i="4"/>
  <c r="I6961" i="4"/>
  <c r="I6962" i="4"/>
  <c r="I6963" i="4"/>
  <c r="I6964" i="4"/>
  <c r="I6965" i="4"/>
  <c r="I6966" i="4"/>
  <c r="I6967" i="4"/>
  <c r="I6968" i="4"/>
  <c r="I6969" i="4"/>
  <c r="I6970" i="4"/>
  <c r="I6971" i="4"/>
  <c r="I6972" i="4"/>
  <c r="I6973" i="4"/>
  <c r="I6974" i="4"/>
  <c r="I6975" i="4"/>
  <c r="I6976" i="4"/>
  <c r="I6977" i="4"/>
  <c r="I6978" i="4"/>
  <c r="I6979" i="4"/>
  <c r="I6980" i="4"/>
  <c r="I6981" i="4"/>
  <c r="I6982" i="4"/>
  <c r="I6983" i="4"/>
  <c r="I6984" i="4"/>
  <c r="I6985" i="4"/>
  <c r="I6986" i="4"/>
  <c r="I6987" i="4"/>
  <c r="I6988" i="4"/>
  <c r="I6989" i="4"/>
  <c r="I6990" i="4"/>
  <c r="I6991" i="4"/>
  <c r="I6992" i="4"/>
  <c r="I6993" i="4"/>
  <c r="I6994" i="4"/>
  <c r="I6995" i="4"/>
  <c r="I6996" i="4"/>
  <c r="I6997" i="4"/>
  <c r="I6998" i="4"/>
  <c r="I6999" i="4"/>
  <c r="I7000" i="4"/>
  <c r="I7001" i="4"/>
  <c r="I7002" i="4"/>
  <c r="I7003" i="4"/>
  <c r="I7004" i="4"/>
  <c r="I7005" i="4"/>
  <c r="I7006" i="4"/>
  <c r="I7007" i="4"/>
  <c r="I7008" i="4"/>
  <c r="I7009" i="4"/>
  <c r="I7010" i="4"/>
  <c r="I7011" i="4"/>
  <c r="I7012" i="4"/>
  <c r="I7013" i="4"/>
  <c r="I7014" i="4"/>
  <c r="I7015" i="4"/>
  <c r="I7016" i="4"/>
  <c r="I7017" i="4"/>
  <c r="I7018" i="4"/>
  <c r="I7019" i="4"/>
  <c r="I7020" i="4"/>
  <c r="I7021" i="4"/>
  <c r="I7022" i="4"/>
  <c r="I7023" i="4"/>
  <c r="I7024" i="4"/>
  <c r="I7025" i="4"/>
  <c r="I7026" i="4"/>
  <c r="I7027" i="4"/>
  <c r="I7028" i="4"/>
  <c r="I7029" i="4"/>
  <c r="I7030" i="4"/>
  <c r="I7031" i="4"/>
  <c r="I7032" i="4"/>
  <c r="I7033" i="4"/>
  <c r="I7034" i="4"/>
  <c r="I7035" i="4"/>
  <c r="I7036" i="4"/>
  <c r="I7037" i="4"/>
  <c r="I7038" i="4"/>
  <c r="I7039" i="4"/>
  <c r="I7040" i="4"/>
  <c r="I7041" i="4"/>
  <c r="I7042" i="4"/>
  <c r="I7043" i="4"/>
  <c r="I7044" i="4"/>
  <c r="I7045" i="4"/>
  <c r="I7046" i="4"/>
  <c r="I7047" i="4"/>
  <c r="I7048" i="4"/>
  <c r="I7049" i="4"/>
  <c r="I7050" i="4"/>
  <c r="I7051" i="4"/>
  <c r="I7052" i="4"/>
  <c r="I7053" i="4"/>
  <c r="I7054" i="4"/>
  <c r="I7055" i="4"/>
  <c r="I7056" i="4"/>
  <c r="I7057" i="4"/>
  <c r="I7058" i="4"/>
  <c r="I7059" i="4"/>
  <c r="I7060" i="4"/>
  <c r="I7061" i="4"/>
  <c r="I7062" i="4"/>
  <c r="I7063" i="4"/>
  <c r="I7064" i="4"/>
  <c r="I7065" i="4"/>
  <c r="I7066" i="4"/>
  <c r="I7067" i="4"/>
  <c r="I7068" i="4"/>
  <c r="I7069" i="4"/>
  <c r="I7070" i="4"/>
  <c r="I7071" i="4"/>
  <c r="I7072" i="4"/>
  <c r="I7073" i="4"/>
  <c r="I7074" i="4"/>
  <c r="I7075" i="4"/>
  <c r="I7076" i="4"/>
  <c r="I7077" i="4"/>
  <c r="I7078" i="4"/>
  <c r="I7079" i="4"/>
  <c r="I7080" i="4"/>
  <c r="I7081" i="4"/>
  <c r="I7082" i="4"/>
  <c r="I7083" i="4"/>
  <c r="I7084" i="4"/>
  <c r="I7085" i="4"/>
  <c r="I7086" i="4"/>
  <c r="I7087" i="4"/>
  <c r="I7088" i="4"/>
  <c r="I7089" i="4"/>
  <c r="I7090" i="4"/>
  <c r="I7091" i="4"/>
  <c r="I7092" i="4"/>
  <c r="I7093" i="4"/>
  <c r="I7094" i="4"/>
  <c r="I7095" i="4"/>
  <c r="I7096" i="4"/>
  <c r="I7097" i="4"/>
  <c r="I7098" i="4"/>
  <c r="I7099" i="4"/>
  <c r="I7100" i="4"/>
  <c r="I7101" i="4"/>
  <c r="I7102" i="4"/>
  <c r="I7103" i="4"/>
  <c r="I7104" i="4"/>
  <c r="I7105" i="4"/>
  <c r="I7106" i="4"/>
  <c r="I7107" i="4"/>
  <c r="I7108" i="4"/>
  <c r="I7109" i="4"/>
  <c r="I7110" i="4"/>
  <c r="I7111" i="4"/>
  <c r="I7112" i="4"/>
  <c r="I7113" i="4"/>
  <c r="I7114" i="4"/>
  <c r="I7115" i="4"/>
  <c r="I7116" i="4"/>
  <c r="I7117" i="4"/>
  <c r="I7118" i="4"/>
  <c r="I7119" i="4"/>
  <c r="I7120" i="4"/>
  <c r="I7121" i="4"/>
  <c r="I7122" i="4"/>
  <c r="I7123" i="4"/>
  <c r="I7124" i="4"/>
  <c r="I7125" i="4"/>
  <c r="I7126" i="4"/>
  <c r="I7127" i="4"/>
  <c r="I7128" i="4"/>
  <c r="I7129" i="4"/>
  <c r="I7130" i="4"/>
  <c r="I7131" i="4"/>
  <c r="I7132" i="4"/>
  <c r="I7133" i="4"/>
  <c r="I7134" i="4"/>
  <c r="I7135" i="4"/>
  <c r="I7136" i="4"/>
  <c r="I7137" i="4"/>
  <c r="I7138" i="4"/>
  <c r="I7139" i="4"/>
  <c r="I7140" i="4"/>
  <c r="I7141" i="4"/>
  <c r="I7142" i="4"/>
  <c r="I7143" i="4"/>
  <c r="I7144" i="4"/>
  <c r="I7145" i="4"/>
  <c r="I7146" i="4"/>
  <c r="I7147" i="4"/>
  <c r="I7148" i="4"/>
  <c r="I7149" i="4"/>
  <c r="I7150" i="4"/>
  <c r="I7151" i="4"/>
  <c r="I7152" i="4"/>
  <c r="I7153" i="4"/>
  <c r="I7154" i="4"/>
  <c r="I7155" i="4"/>
  <c r="I7156" i="4"/>
  <c r="I7157" i="4"/>
  <c r="I7158" i="4"/>
  <c r="I7159" i="4"/>
  <c r="I7160" i="4"/>
  <c r="I7161" i="4"/>
  <c r="I7162" i="4"/>
  <c r="I7163" i="4"/>
  <c r="I7164" i="4"/>
  <c r="I7165" i="4"/>
  <c r="I7166" i="4"/>
  <c r="I7167" i="4"/>
  <c r="I7168" i="4"/>
  <c r="I7169" i="4"/>
  <c r="I7170" i="4"/>
  <c r="I7171" i="4"/>
  <c r="I7172" i="4"/>
  <c r="I7173" i="4"/>
  <c r="I7174" i="4"/>
  <c r="I7175" i="4"/>
  <c r="I7176" i="4"/>
  <c r="I7177" i="4"/>
  <c r="I7178" i="4"/>
  <c r="I7179" i="4"/>
  <c r="I7180" i="4"/>
  <c r="I7181" i="4"/>
  <c r="I7182" i="4"/>
  <c r="I7183" i="4"/>
  <c r="I7184" i="4"/>
  <c r="I7185" i="4"/>
  <c r="I7186" i="4"/>
  <c r="I7187" i="4"/>
  <c r="I7188" i="4"/>
  <c r="I7189" i="4"/>
  <c r="I7190" i="4"/>
  <c r="I7191" i="4"/>
  <c r="I7192" i="4"/>
  <c r="I7193" i="4"/>
  <c r="I7194" i="4"/>
  <c r="I7195" i="4"/>
  <c r="I7196" i="4"/>
  <c r="I7197" i="4"/>
  <c r="I7198" i="4"/>
  <c r="I7199" i="4"/>
  <c r="I7200" i="4"/>
  <c r="I7201" i="4"/>
  <c r="I7202" i="4"/>
  <c r="I7203" i="4"/>
  <c r="I7204" i="4"/>
  <c r="I7205" i="4"/>
  <c r="I7206" i="4"/>
  <c r="I7207" i="4"/>
  <c r="I7208" i="4"/>
  <c r="I7209" i="4"/>
  <c r="I7210" i="4"/>
  <c r="I7211" i="4"/>
  <c r="I7212" i="4"/>
  <c r="I7213" i="4"/>
  <c r="I7214" i="4"/>
  <c r="I7215" i="4"/>
  <c r="I7216" i="4"/>
  <c r="I7217" i="4"/>
  <c r="I7218" i="4"/>
  <c r="I7219" i="4"/>
  <c r="I7220" i="4"/>
  <c r="I7221" i="4"/>
  <c r="I7222" i="4"/>
  <c r="I7223" i="4"/>
  <c r="I7224" i="4"/>
  <c r="I7225" i="4"/>
  <c r="I7226" i="4"/>
  <c r="I7227" i="4"/>
  <c r="I7228" i="4"/>
  <c r="I7229" i="4"/>
  <c r="I7230" i="4"/>
  <c r="I7231" i="4"/>
  <c r="I7232" i="4"/>
  <c r="I7233" i="4"/>
  <c r="I7234" i="4"/>
  <c r="I7235" i="4"/>
  <c r="I7236" i="4"/>
  <c r="I7237" i="4"/>
  <c r="I7238" i="4"/>
  <c r="I7239" i="4"/>
  <c r="I7240" i="4"/>
  <c r="I7241" i="4"/>
  <c r="I7242" i="4"/>
  <c r="I7243" i="4"/>
  <c r="I7244" i="4"/>
  <c r="I7245" i="4"/>
  <c r="I7246" i="4"/>
  <c r="I7247" i="4"/>
  <c r="I7248" i="4"/>
  <c r="I7249" i="4"/>
  <c r="I7250" i="4"/>
  <c r="I7251" i="4"/>
  <c r="I7252" i="4"/>
  <c r="I7253" i="4"/>
  <c r="I7254" i="4"/>
  <c r="I7255" i="4"/>
  <c r="I7256" i="4"/>
  <c r="I7257" i="4"/>
  <c r="I7258" i="4"/>
  <c r="I7259" i="4"/>
  <c r="I7260" i="4"/>
  <c r="I7261" i="4"/>
  <c r="I7262" i="4"/>
  <c r="I7263" i="4"/>
  <c r="I7264" i="4"/>
  <c r="I7265" i="4"/>
  <c r="I7266" i="4"/>
  <c r="I7267" i="4"/>
  <c r="I7268" i="4"/>
  <c r="I7269" i="4"/>
  <c r="I7270" i="4"/>
  <c r="I7271" i="4"/>
  <c r="I7272" i="4"/>
  <c r="I7273" i="4"/>
  <c r="I7274" i="4"/>
  <c r="I7275" i="4"/>
  <c r="I7276" i="4"/>
  <c r="I7277" i="4"/>
  <c r="I7278" i="4"/>
  <c r="I7279" i="4"/>
  <c r="I7280" i="4"/>
  <c r="I7281" i="4"/>
  <c r="I7282" i="4"/>
  <c r="I7283" i="4"/>
  <c r="I7284" i="4"/>
  <c r="I7285" i="4"/>
  <c r="I7286" i="4"/>
  <c r="I7287" i="4"/>
  <c r="I7288" i="4"/>
  <c r="I7289" i="4"/>
  <c r="I7290" i="4"/>
  <c r="I7291" i="4"/>
  <c r="I7292" i="4"/>
  <c r="I7293" i="4"/>
  <c r="I7294" i="4"/>
  <c r="I7295" i="4"/>
  <c r="I7296" i="4"/>
  <c r="I7297" i="4"/>
  <c r="I7298" i="4"/>
  <c r="I7299" i="4"/>
  <c r="I7300" i="4"/>
  <c r="I7301" i="4"/>
  <c r="I7302" i="4"/>
  <c r="I7303" i="4"/>
  <c r="I7304" i="4"/>
  <c r="I7305" i="4"/>
  <c r="I7306" i="4"/>
  <c r="I7307" i="4"/>
  <c r="I7308" i="4"/>
  <c r="I7309" i="4"/>
  <c r="I7310" i="4"/>
  <c r="I7311" i="4"/>
  <c r="I7312" i="4"/>
  <c r="I7313" i="4"/>
  <c r="I7314" i="4"/>
  <c r="I7315" i="4"/>
  <c r="I7316" i="4"/>
  <c r="I7317" i="4"/>
  <c r="I7318" i="4"/>
  <c r="I7319" i="4"/>
  <c r="I7320" i="4"/>
  <c r="I7321" i="4"/>
  <c r="I7322" i="4"/>
  <c r="I7323" i="4"/>
  <c r="I7324" i="4"/>
  <c r="I7325" i="4"/>
  <c r="I7326" i="4"/>
  <c r="I7327" i="4"/>
  <c r="I7328" i="4"/>
  <c r="I7329" i="4"/>
  <c r="I7330" i="4"/>
  <c r="I7331" i="4"/>
  <c r="I7332" i="4"/>
  <c r="I7333" i="4"/>
  <c r="I7334" i="4"/>
  <c r="I7335" i="4"/>
  <c r="I7336" i="4"/>
  <c r="I7337" i="4"/>
  <c r="I7338" i="4"/>
  <c r="I7339" i="4"/>
  <c r="I7340" i="4"/>
  <c r="I7341" i="4"/>
  <c r="I7342" i="4"/>
  <c r="I7343" i="4"/>
  <c r="I7344" i="4"/>
  <c r="I7345" i="4"/>
  <c r="I7346" i="4"/>
  <c r="I7347" i="4"/>
  <c r="I7348" i="4"/>
  <c r="I7349" i="4"/>
  <c r="I7350" i="4"/>
  <c r="I7351" i="4"/>
  <c r="I7352" i="4"/>
  <c r="I7353" i="4"/>
  <c r="I7354" i="4"/>
  <c r="I7355" i="4"/>
  <c r="I7356" i="4"/>
  <c r="I7357" i="4"/>
  <c r="I7358" i="4"/>
  <c r="I7359" i="4"/>
  <c r="I7360" i="4"/>
  <c r="I7361" i="4"/>
  <c r="I7362" i="4"/>
  <c r="I7363" i="4"/>
  <c r="I7364" i="4"/>
  <c r="I7365" i="4"/>
  <c r="I7366" i="4"/>
  <c r="I7367" i="4"/>
  <c r="I7368" i="4"/>
  <c r="I7369" i="4"/>
  <c r="I7370" i="4"/>
  <c r="I7371" i="4"/>
  <c r="I7372" i="4"/>
  <c r="I7373" i="4"/>
  <c r="I7374" i="4"/>
  <c r="I7375" i="4"/>
  <c r="I7376" i="4"/>
  <c r="I7377" i="4"/>
  <c r="I7378" i="4"/>
  <c r="I7379" i="4"/>
  <c r="I7380" i="4"/>
  <c r="I7381" i="4"/>
  <c r="I7382" i="4"/>
  <c r="I7383" i="4"/>
  <c r="I7384" i="4"/>
  <c r="I7385" i="4"/>
  <c r="I7386" i="4"/>
  <c r="I7387" i="4"/>
  <c r="I7388" i="4"/>
  <c r="I7389" i="4"/>
  <c r="I7390" i="4"/>
  <c r="I7391" i="4"/>
  <c r="I7392" i="4"/>
  <c r="I7393" i="4"/>
  <c r="I7394" i="4"/>
  <c r="I7395" i="4"/>
  <c r="I7396" i="4"/>
  <c r="I7397" i="4"/>
  <c r="I7398" i="4"/>
  <c r="I7399" i="4"/>
  <c r="I7400" i="4"/>
  <c r="I7401" i="4"/>
  <c r="I7402" i="4"/>
  <c r="I7403" i="4"/>
  <c r="I7404" i="4"/>
  <c r="I7405" i="4"/>
  <c r="I7406" i="4"/>
  <c r="I7407" i="4"/>
  <c r="I7408" i="4"/>
  <c r="I7409" i="4"/>
  <c r="I7410" i="4"/>
  <c r="I7411" i="4"/>
  <c r="I7412" i="4"/>
  <c r="I7413" i="4"/>
  <c r="I7414" i="4"/>
  <c r="I7415" i="4"/>
  <c r="I7416" i="4"/>
  <c r="I7417" i="4"/>
  <c r="I7418" i="4"/>
  <c r="I7419" i="4"/>
  <c r="I7420" i="4"/>
  <c r="I7421" i="4"/>
  <c r="I7422" i="4"/>
  <c r="I7423" i="4"/>
  <c r="I7424" i="4"/>
  <c r="I7425" i="4"/>
  <c r="I7426" i="4"/>
  <c r="I7427" i="4"/>
  <c r="I7428" i="4"/>
  <c r="I7429" i="4"/>
  <c r="I7430" i="4"/>
  <c r="I7431" i="4"/>
  <c r="I7432" i="4"/>
  <c r="I7433" i="4"/>
  <c r="I7434" i="4"/>
  <c r="I7435" i="4"/>
  <c r="I7436" i="4"/>
  <c r="I7437" i="4"/>
  <c r="I7438" i="4"/>
  <c r="I7439" i="4"/>
  <c r="I7440" i="4"/>
  <c r="I7441" i="4"/>
  <c r="I7442" i="4"/>
  <c r="I7443" i="4"/>
  <c r="I7444" i="4"/>
  <c r="I7445" i="4"/>
  <c r="I7446" i="4"/>
  <c r="I7447" i="4"/>
  <c r="I7448" i="4"/>
  <c r="I7449" i="4"/>
  <c r="I7450" i="4"/>
  <c r="I7451" i="4"/>
  <c r="I7452" i="4"/>
  <c r="I7453" i="4"/>
  <c r="I7454" i="4"/>
  <c r="I7455" i="4"/>
  <c r="I7456" i="4"/>
  <c r="I7457" i="4"/>
  <c r="I7458" i="4"/>
  <c r="I7459" i="4"/>
  <c r="I7460" i="4"/>
  <c r="I7461" i="4"/>
  <c r="I7462" i="4"/>
  <c r="I7463" i="4"/>
  <c r="I7464" i="4"/>
  <c r="I7465" i="4"/>
  <c r="I7466" i="4"/>
  <c r="I7467" i="4"/>
  <c r="I7468" i="4"/>
  <c r="I7469" i="4"/>
  <c r="I7470" i="4"/>
  <c r="I7471" i="4"/>
  <c r="I7472" i="4"/>
  <c r="I7473" i="4"/>
  <c r="I7474" i="4"/>
  <c r="I7475" i="4"/>
  <c r="I7476" i="4"/>
  <c r="I7477" i="4"/>
  <c r="I7478" i="4"/>
  <c r="I7479" i="4"/>
  <c r="I7480" i="4"/>
  <c r="I7481" i="4"/>
  <c r="I7482" i="4"/>
  <c r="I7483" i="4"/>
  <c r="I7484" i="4"/>
  <c r="I7485" i="4"/>
  <c r="I7486" i="4"/>
  <c r="I7487" i="4"/>
  <c r="I7488" i="4"/>
  <c r="I7489" i="4"/>
  <c r="I7490" i="4"/>
  <c r="I7491" i="4"/>
  <c r="I7492" i="4"/>
  <c r="I7493" i="4"/>
  <c r="I7494" i="4"/>
  <c r="I7495" i="4"/>
  <c r="I7496" i="4"/>
  <c r="I7497" i="4"/>
  <c r="I7498" i="4"/>
  <c r="I7499" i="4"/>
  <c r="I7500" i="4"/>
  <c r="I7501" i="4"/>
  <c r="I7502" i="4"/>
  <c r="I7503" i="4"/>
  <c r="I7504" i="4"/>
  <c r="I7505" i="4"/>
  <c r="I7506" i="4"/>
  <c r="I7507" i="4"/>
  <c r="I7508" i="4"/>
  <c r="I7509" i="4"/>
  <c r="I7510" i="4"/>
  <c r="I7511" i="4"/>
  <c r="I7512" i="4"/>
  <c r="I7513" i="4"/>
  <c r="I7514" i="4"/>
  <c r="I7515" i="4"/>
  <c r="I7516" i="4"/>
  <c r="I7517" i="4"/>
  <c r="I7518" i="4"/>
  <c r="I7519" i="4"/>
  <c r="I7520" i="4"/>
  <c r="I7521" i="4"/>
  <c r="I7522" i="4"/>
  <c r="I7523" i="4"/>
  <c r="I7524" i="4"/>
  <c r="I7525" i="4"/>
  <c r="I7526" i="4"/>
  <c r="I7527" i="4"/>
  <c r="I7528" i="4"/>
  <c r="I7529" i="4"/>
  <c r="I7530" i="4"/>
  <c r="I7531" i="4"/>
  <c r="I7532" i="4"/>
  <c r="I7533" i="4"/>
  <c r="I7534" i="4"/>
  <c r="I7535" i="4"/>
  <c r="I7536" i="4"/>
  <c r="I7537" i="4"/>
  <c r="I7538" i="4"/>
  <c r="I7539" i="4"/>
  <c r="I7540" i="4"/>
  <c r="I7541" i="4"/>
  <c r="I7542" i="4"/>
  <c r="I7543" i="4"/>
  <c r="I7544" i="4"/>
  <c r="I7545" i="4"/>
  <c r="I7546" i="4"/>
  <c r="I7547" i="4"/>
  <c r="I7548" i="4"/>
  <c r="I7549" i="4"/>
  <c r="I7550" i="4"/>
  <c r="I7551" i="4"/>
  <c r="I7552" i="4"/>
  <c r="I7553" i="4"/>
  <c r="I7554" i="4"/>
  <c r="I7555" i="4"/>
  <c r="I7556" i="4"/>
  <c r="I7557" i="4"/>
  <c r="I7558" i="4"/>
  <c r="I7559" i="4"/>
  <c r="I7560" i="4"/>
  <c r="I7561" i="4"/>
  <c r="I7562" i="4"/>
  <c r="I7563" i="4"/>
  <c r="I7564" i="4"/>
  <c r="I7565" i="4"/>
  <c r="I7566" i="4"/>
  <c r="I7567" i="4"/>
  <c r="I7568" i="4"/>
  <c r="I7569" i="4"/>
  <c r="I7570" i="4"/>
  <c r="I7571" i="4"/>
  <c r="I7572" i="4"/>
  <c r="I7573" i="4"/>
  <c r="I7574" i="4"/>
  <c r="I7575" i="4"/>
  <c r="I7576" i="4"/>
  <c r="I7577" i="4"/>
  <c r="I7578" i="4"/>
  <c r="I7579" i="4"/>
  <c r="I7580" i="4"/>
  <c r="I7581" i="4"/>
  <c r="I7582" i="4"/>
  <c r="I7583" i="4"/>
  <c r="I7584" i="4"/>
  <c r="I7585" i="4"/>
  <c r="I7586" i="4"/>
  <c r="I7587" i="4"/>
  <c r="I7588" i="4"/>
  <c r="I7589" i="4"/>
  <c r="I7590" i="4"/>
  <c r="I7591" i="4"/>
  <c r="I7592" i="4"/>
  <c r="I7593" i="4"/>
  <c r="I7594" i="4"/>
  <c r="I7595" i="4"/>
  <c r="I7596" i="4"/>
  <c r="I7597" i="4"/>
  <c r="I7598" i="4"/>
  <c r="I7599" i="4"/>
  <c r="I7600" i="4"/>
  <c r="I7601" i="4"/>
  <c r="I7602" i="4"/>
  <c r="I7603" i="4"/>
  <c r="I7604" i="4"/>
  <c r="I7605" i="4"/>
  <c r="I7606" i="4"/>
  <c r="I7607" i="4"/>
  <c r="I7608" i="4"/>
  <c r="I7609" i="4"/>
  <c r="I7610" i="4"/>
  <c r="I7611" i="4"/>
  <c r="I7612" i="4"/>
  <c r="I7613" i="4"/>
  <c r="I7614" i="4"/>
  <c r="I7615" i="4"/>
  <c r="I7616" i="4"/>
  <c r="I7617" i="4"/>
  <c r="I7618" i="4"/>
  <c r="I7619" i="4"/>
  <c r="I7620" i="4"/>
  <c r="I7621" i="4"/>
  <c r="I7622" i="4"/>
  <c r="I7623" i="4"/>
  <c r="I7624" i="4"/>
  <c r="I7625" i="4"/>
  <c r="I7626" i="4"/>
  <c r="I7627" i="4"/>
  <c r="I7628" i="4"/>
  <c r="I7629" i="4"/>
  <c r="I7630" i="4"/>
  <c r="I7631" i="4"/>
  <c r="I7632" i="4"/>
  <c r="I7633" i="4"/>
  <c r="I7634" i="4"/>
  <c r="I7635" i="4"/>
  <c r="I7636" i="4"/>
  <c r="I7637" i="4"/>
  <c r="I7638" i="4"/>
  <c r="I7639" i="4"/>
  <c r="I7640" i="4"/>
  <c r="I7641" i="4"/>
  <c r="I7642" i="4"/>
  <c r="I7643" i="4"/>
  <c r="I7644" i="4"/>
  <c r="I7645" i="4"/>
  <c r="I7646" i="4"/>
  <c r="I7647" i="4"/>
  <c r="I7648" i="4"/>
  <c r="I7649" i="4"/>
  <c r="I7650" i="4"/>
  <c r="I7651" i="4"/>
  <c r="I7652" i="4"/>
  <c r="I7653" i="4"/>
  <c r="I7654" i="4"/>
  <c r="I7655" i="4"/>
  <c r="I7656" i="4"/>
  <c r="I7657" i="4"/>
  <c r="I7658" i="4"/>
  <c r="I7659" i="4"/>
  <c r="I7660" i="4"/>
  <c r="I7661" i="4"/>
  <c r="I7662" i="4"/>
  <c r="I7663" i="4"/>
  <c r="I7664" i="4"/>
  <c r="I7665" i="4"/>
  <c r="I7666" i="4"/>
  <c r="I7667" i="4"/>
  <c r="I7668" i="4"/>
  <c r="I7669" i="4"/>
  <c r="I7670" i="4"/>
  <c r="I7671" i="4"/>
  <c r="I7672" i="4"/>
  <c r="I7673" i="4"/>
  <c r="I7674" i="4"/>
  <c r="I7675" i="4"/>
  <c r="I7676" i="4"/>
  <c r="I7677" i="4"/>
  <c r="I7678" i="4"/>
  <c r="I7679" i="4"/>
  <c r="I7680" i="4"/>
  <c r="I7681" i="4"/>
  <c r="I7682" i="4"/>
  <c r="I7683" i="4"/>
  <c r="I7684" i="4"/>
  <c r="I7685" i="4"/>
  <c r="I7686" i="4"/>
  <c r="I7687" i="4"/>
  <c r="I7688" i="4"/>
  <c r="I7689" i="4"/>
  <c r="I7690" i="4"/>
  <c r="I7691" i="4"/>
  <c r="I7692" i="4"/>
  <c r="I7693" i="4"/>
  <c r="I7694" i="4"/>
  <c r="I7695" i="4"/>
  <c r="I7696" i="4"/>
  <c r="I7697" i="4"/>
  <c r="I7698" i="4"/>
  <c r="I7699" i="4"/>
  <c r="I7700" i="4"/>
  <c r="I7701" i="4"/>
  <c r="I7702" i="4"/>
  <c r="I7703" i="4"/>
  <c r="I7704" i="4"/>
  <c r="I7705" i="4"/>
  <c r="I7706" i="4"/>
  <c r="I7707" i="4"/>
  <c r="I7708" i="4"/>
  <c r="I7709" i="4"/>
  <c r="I7710" i="4"/>
  <c r="I7711" i="4"/>
  <c r="I7712" i="4"/>
  <c r="I7713" i="4"/>
  <c r="I7714" i="4"/>
  <c r="I7715" i="4"/>
  <c r="I7716" i="4"/>
  <c r="I7717" i="4"/>
  <c r="I7718" i="4"/>
  <c r="I7719" i="4"/>
  <c r="I7720" i="4"/>
  <c r="I7721" i="4"/>
  <c r="I7722" i="4"/>
  <c r="I7723" i="4"/>
  <c r="I7724" i="4"/>
  <c r="I7725" i="4"/>
  <c r="I7726" i="4"/>
  <c r="I7727" i="4"/>
  <c r="I7728" i="4"/>
  <c r="I7729" i="4"/>
  <c r="I7730" i="4"/>
  <c r="I7731" i="4"/>
  <c r="I7732" i="4"/>
  <c r="I7733" i="4"/>
  <c r="I7734" i="4"/>
  <c r="I7735" i="4"/>
  <c r="I7736" i="4"/>
  <c r="I7737" i="4"/>
  <c r="I7738" i="4"/>
  <c r="I7739" i="4"/>
  <c r="I7740" i="4"/>
  <c r="I7741" i="4"/>
  <c r="I7742" i="4"/>
  <c r="I7743" i="4"/>
  <c r="I7744" i="4"/>
  <c r="I7745" i="4"/>
  <c r="I7746" i="4"/>
  <c r="I7747" i="4"/>
  <c r="I7748" i="4"/>
  <c r="I7749" i="4"/>
  <c r="I7750" i="4"/>
  <c r="I7751" i="4"/>
  <c r="I7752" i="4"/>
  <c r="I7753" i="4"/>
  <c r="I7754" i="4"/>
  <c r="I7755" i="4"/>
  <c r="I7756" i="4"/>
  <c r="I7757" i="4"/>
  <c r="I7758" i="4"/>
  <c r="I7759" i="4"/>
  <c r="I7760" i="4"/>
  <c r="I7761" i="4"/>
  <c r="I7762" i="4"/>
  <c r="I7763" i="4"/>
  <c r="I7764" i="4"/>
  <c r="I7765" i="4"/>
  <c r="I7766" i="4"/>
  <c r="I7767" i="4"/>
  <c r="I7768" i="4"/>
  <c r="I7769" i="4"/>
  <c r="I7770" i="4"/>
  <c r="I7771" i="4"/>
  <c r="I7772" i="4"/>
  <c r="I7773" i="4"/>
  <c r="I7774" i="4"/>
  <c r="I7775" i="4"/>
  <c r="I7776" i="4"/>
  <c r="I7777" i="4"/>
  <c r="I7778" i="4"/>
  <c r="I7779" i="4"/>
  <c r="I7780" i="4"/>
  <c r="I7781" i="4"/>
  <c r="I7782" i="4"/>
  <c r="I7783" i="4"/>
  <c r="I7784" i="4"/>
  <c r="I7785" i="4"/>
  <c r="I7786" i="4"/>
  <c r="I7787" i="4"/>
  <c r="I7788" i="4"/>
  <c r="I7789" i="4"/>
  <c r="I7790" i="4"/>
  <c r="I7791" i="4"/>
  <c r="I7792" i="4"/>
  <c r="I7793" i="4"/>
  <c r="I7794" i="4"/>
  <c r="I7795" i="4"/>
  <c r="I7796" i="4"/>
  <c r="I7797" i="4"/>
  <c r="I7798" i="4"/>
  <c r="I7799" i="4"/>
  <c r="I7800" i="4"/>
  <c r="I7801" i="4"/>
  <c r="I7802" i="4"/>
  <c r="I7803" i="4"/>
  <c r="I7804" i="4"/>
  <c r="I7805" i="4"/>
  <c r="I7806" i="4"/>
  <c r="I7807" i="4"/>
  <c r="I7808" i="4"/>
  <c r="I7809" i="4"/>
  <c r="I7810" i="4"/>
  <c r="I7811" i="4"/>
  <c r="I7812" i="4"/>
  <c r="I7813" i="4"/>
  <c r="I7814" i="4"/>
  <c r="I7815" i="4"/>
  <c r="I7816" i="4"/>
  <c r="I7817" i="4"/>
  <c r="I7818" i="4"/>
  <c r="I7819" i="4"/>
  <c r="I7820" i="4"/>
  <c r="I7821" i="4"/>
  <c r="I7822" i="4"/>
  <c r="I7823" i="4"/>
  <c r="I7824" i="4"/>
  <c r="I7825" i="4"/>
  <c r="I7826" i="4"/>
  <c r="I7827" i="4"/>
  <c r="I7828" i="4"/>
  <c r="I7829" i="4"/>
  <c r="I7830" i="4"/>
  <c r="I7831" i="4"/>
  <c r="I7832" i="4"/>
  <c r="I7833" i="4"/>
  <c r="I7834" i="4"/>
  <c r="I7835" i="4"/>
  <c r="I7836" i="4"/>
  <c r="I7837" i="4"/>
  <c r="I7838" i="4"/>
  <c r="I7839" i="4"/>
  <c r="I7840" i="4"/>
  <c r="I7841" i="4"/>
  <c r="I7842" i="4"/>
  <c r="I7843" i="4"/>
  <c r="I7844" i="4"/>
  <c r="I7845" i="4"/>
  <c r="I7846" i="4"/>
  <c r="I7847" i="4"/>
  <c r="I7848" i="4"/>
  <c r="I7849" i="4"/>
  <c r="I7850" i="4"/>
  <c r="I7851" i="4"/>
  <c r="I7852" i="4"/>
  <c r="I7853" i="4"/>
  <c r="I7854" i="4"/>
  <c r="I7855" i="4"/>
  <c r="I7856" i="4"/>
  <c r="I7857" i="4"/>
  <c r="I7858" i="4"/>
  <c r="I7859" i="4"/>
  <c r="I7860" i="4"/>
  <c r="I7861" i="4"/>
  <c r="I7862" i="4"/>
  <c r="I7863" i="4"/>
  <c r="I7864" i="4"/>
  <c r="I7865" i="4"/>
  <c r="I7866" i="4"/>
  <c r="I7867" i="4"/>
  <c r="I7868" i="4"/>
  <c r="I7869" i="4"/>
  <c r="I7870" i="4"/>
  <c r="I7871" i="4"/>
  <c r="I7872" i="4"/>
  <c r="I7873" i="4"/>
  <c r="I7874" i="4"/>
  <c r="I7875" i="4"/>
  <c r="I7876" i="4"/>
  <c r="I7877" i="4"/>
  <c r="I7878" i="4"/>
  <c r="I7879" i="4"/>
  <c r="I7880" i="4"/>
  <c r="I7881" i="4"/>
  <c r="I7882" i="4"/>
  <c r="I7883" i="4"/>
  <c r="I7884" i="4"/>
  <c r="I7885" i="4"/>
  <c r="I7886" i="4"/>
  <c r="I7887" i="4"/>
  <c r="I7888" i="4"/>
  <c r="I7889" i="4"/>
  <c r="I7890" i="4"/>
  <c r="I7891" i="4"/>
  <c r="I7892" i="4"/>
  <c r="I7893" i="4"/>
  <c r="I7894" i="4"/>
  <c r="I7895" i="4"/>
  <c r="I7896" i="4"/>
  <c r="I7897" i="4"/>
  <c r="I7898" i="4"/>
  <c r="I7899" i="4"/>
  <c r="I7900" i="4"/>
  <c r="I7901" i="4"/>
  <c r="I7902" i="4"/>
  <c r="I7903" i="4"/>
  <c r="I7904" i="4"/>
  <c r="I7905" i="4"/>
  <c r="I7906" i="4"/>
  <c r="I7907" i="4"/>
  <c r="I7908" i="4"/>
  <c r="I7909" i="4"/>
  <c r="I7910" i="4"/>
  <c r="I7911" i="4"/>
  <c r="I7912" i="4"/>
  <c r="I7913" i="4"/>
  <c r="I7914" i="4"/>
  <c r="I7915" i="4"/>
  <c r="I7916" i="4"/>
  <c r="I7917" i="4"/>
  <c r="I7918" i="4"/>
  <c r="I7919" i="4"/>
  <c r="I7920" i="4"/>
  <c r="I7921" i="4"/>
  <c r="I7922" i="4"/>
  <c r="I7923" i="4"/>
  <c r="I7924" i="4"/>
  <c r="I7925" i="4"/>
  <c r="I7926" i="4"/>
  <c r="I7927" i="4"/>
  <c r="I7928" i="4"/>
  <c r="I7929" i="4"/>
  <c r="I7930" i="4"/>
  <c r="I7931" i="4"/>
  <c r="I7932" i="4"/>
  <c r="I7933" i="4"/>
  <c r="I7934" i="4"/>
  <c r="I7935" i="4"/>
  <c r="I7936" i="4"/>
  <c r="I7937" i="4"/>
  <c r="I7938" i="4"/>
  <c r="I7939" i="4"/>
  <c r="I7940" i="4"/>
  <c r="I7941" i="4"/>
  <c r="I7942" i="4"/>
  <c r="I7943" i="4"/>
  <c r="I7944" i="4"/>
  <c r="I7945" i="4"/>
  <c r="I7946" i="4"/>
  <c r="I7947" i="4"/>
  <c r="I7948" i="4"/>
  <c r="I7949" i="4"/>
  <c r="I7950" i="4"/>
  <c r="I7951" i="4"/>
  <c r="I7952" i="4"/>
  <c r="I7953" i="4"/>
  <c r="I7954" i="4"/>
  <c r="I7955" i="4"/>
  <c r="I7956" i="4"/>
  <c r="I7957" i="4"/>
  <c r="I7958" i="4"/>
  <c r="I7959" i="4"/>
  <c r="I7960" i="4"/>
  <c r="I7961" i="4"/>
  <c r="I7962" i="4"/>
  <c r="I7963" i="4"/>
  <c r="I7964" i="4"/>
  <c r="I7965" i="4"/>
  <c r="I7966" i="4"/>
  <c r="I7967" i="4"/>
  <c r="I7968" i="4"/>
  <c r="I7969" i="4"/>
  <c r="I7970" i="4"/>
  <c r="I7971" i="4"/>
  <c r="I7972" i="4"/>
  <c r="I7973" i="4"/>
  <c r="I7974" i="4"/>
  <c r="I7975" i="4"/>
  <c r="I7976" i="4"/>
  <c r="I7977" i="4"/>
  <c r="I7978" i="4"/>
  <c r="I7979" i="4"/>
  <c r="I7980" i="4"/>
  <c r="I7981" i="4"/>
  <c r="I7982" i="4"/>
  <c r="I7983" i="4"/>
  <c r="I7984" i="4"/>
  <c r="I7985" i="4"/>
  <c r="I7986" i="4"/>
  <c r="I7987" i="4"/>
  <c r="I7988" i="4"/>
  <c r="I7989" i="4"/>
  <c r="I7990" i="4"/>
  <c r="I7991" i="4"/>
  <c r="I7992" i="4"/>
  <c r="I7993" i="4"/>
  <c r="I7994" i="4"/>
  <c r="I7995" i="4"/>
  <c r="I7996" i="4"/>
  <c r="I7997" i="4"/>
  <c r="I7998" i="4"/>
  <c r="I7999" i="4"/>
  <c r="I8000" i="4"/>
  <c r="I8001" i="4"/>
  <c r="I8002" i="4"/>
  <c r="I8003" i="4"/>
  <c r="I8004" i="4"/>
  <c r="I8005" i="4"/>
  <c r="I8006" i="4"/>
  <c r="I8007" i="4"/>
  <c r="I8008" i="4"/>
  <c r="I8009" i="4"/>
  <c r="I8010" i="4"/>
  <c r="I8011" i="4"/>
  <c r="I8012" i="4"/>
  <c r="I8013" i="4"/>
  <c r="I8014" i="4"/>
  <c r="I8015" i="4"/>
  <c r="I8016" i="4"/>
  <c r="I8017" i="4"/>
  <c r="I8018" i="4"/>
  <c r="I8019" i="4"/>
  <c r="I8020" i="4"/>
  <c r="I8021" i="4"/>
  <c r="I8022" i="4"/>
  <c r="I8023" i="4"/>
  <c r="I8024" i="4"/>
  <c r="I8025" i="4"/>
  <c r="I8026" i="4"/>
  <c r="I8027" i="4"/>
  <c r="I8028" i="4"/>
  <c r="I8029" i="4"/>
  <c r="I8030" i="4"/>
  <c r="I8031" i="4"/>
  <c r="I8032" i="4"/>
  <c r="I8033" i="4"/>
  <c r="I8034" i="4"/>
  <c r="I8035" i="4"/>
  <c r="I8036" i="4"/>
  <c r="I8037" i="4"/>
  <c r="I8038" i="4"/>
  <c r="I8039" i="4"/>
  <c r="I8040" i="4"/>
  <c r="I8041" i="4"/>
  <c r="I8042" i="4"/>
  <c r="I8043" i="4"/>
  <c r="I8044" i="4"/>
  <c r="I8045" i="4"/>
  <c r="I8046" i="4"/>
  <c r="I8047" i="4"/>
  <c r="I8048" i="4"/>
  <c r="I8049" i="4"/>
  <c r="I8050" i="4"/>
  <c r="I8051" i="4"/>
  <c r="I8052" i="4"/>
  <c r="I8053" i="4"/>
  <c r="I8054" i="4"/>
  <c r="I8055" i="4"/>
  <c r="I8056" i="4"/>
  <c r="I8057" i="4"/>
  <c r="I8058" i="4"/>
  <c r="I8059" i="4"/>
  <c r="I8060" i="4"/>
  <c r="I8061" i="4"/>
  <c r="I8062" i="4"/>
  <c r="I8063" i="4"/>
  <c r="I8064" i="4"/>
  <c r="I8065" i="4"/>
  <c r="I8066" i="4"/>
  <c r="I8067" i="4"/>
  <c r="I8068" i="4"/>
  <c r="I8069" i="4"/>
  <c r="I8070" i="4"/>
  <c r="I8071" i="4"/>
  <c r="I8072" i="4"/>
  <c r="I8073" i="4"/>
  <c r="I8074" i="4"/>
  <c r="I8075" i="4"/>
  <c r="I8076" i="4"/>
  <c r="I8077" i="4"/>
  <c r="I8078" i="4"/>
  <c r="I8079" i="4"/>
  <c r="I8080" i="4"/>
  <c r="I8081" i="4"/>
  <c r="I8082" i="4"/>
  <c r="I8083" i="4"/>
  <c r="I8084" i="4"/>
  <c r="I8085" i="4"/>
  <c r="I8086" i="4"/>
  <c r="I8087" i="4"/>
  <c r="I8088" i="4"/>
  <c r="I8089" i="4"/>
  <c r="I8090" i="4"/>
  <c r="I8091" i="4"/>
  <c r="I8092" i="4"/>
  <c r="I8093" i="4"/>
  <c r="I8094" i="4"/>
  <c r="I8095" i="4"/>
  <c r="I8096" i="4"/>
  <c r="I8097" i="4"/>
  <c r="I8098" i="4"/>
  <c r="I8099" i="4"/>
  <c r="I8100" i="4"/>
  <c r="I8101" i="4"/>
  <c r="I8102" i="4"/>
  <c r="I8103" i="4"/>
  <c r="I8104" i="4"/>
  <c r="I8105" i="4"/>
  <c r="I8106" i="4"/>
  <c r="I8107" i="4"/>
  <c r="I8108" i="4"/>
  <c r="I8109" i="4"/>
  <c r="I8110" i="4"/>
  <c r="I8111" i="4"/>
  <c r="I8112" i="4"/>
  <c r="I8113" i="4"/>
  <c r="I8114" i="4"/>
  <c r="I8115" i="4"/>
  <c r="I8116" i="4"/>
  <c r="I8117" i="4"/>
  <c r="I8118" i="4"/>
  <c r="I8119" i="4"/>
  <c r="I8120" i="4"/>
  <c r="I8121" i="4"/>
  <c r="I8122" i="4"/>
  <c r="I8123" i="4"/>
  <c r="I8124" i="4"/>
  <c r="I8125" i="4"/>
  <c r="I8126" i="4"/>
  <c r="I8127" i="4"/>
  <c r="I8128" i="4"/>
  <c r="I8129" i="4"/>
  <c r="I8130" i="4"/>
  <c r="I8131" i="4"/>
  <c r="I8132" i="4"/>
  <c r="I8133" i="4"/>
  <c r="I8134" i="4"/>
  <c r="I8135" i="4"/>
  <c r="I8136" i="4"/>
  <c r="I8137" i="4"/>
  <c r="I8138" i="4"/>
  <c r="I8139" i="4"/>
  <c r="I8140" i="4"/>
  <c r="I8141" i="4"/>
  <c r="I8142" i="4"/>
  <c r="I8143" i="4"/>
  <c r="I8144" i="4"/>
  <c r="I8145" i="4"/>
  <c r="I8146" i="4"/>
  <c r="I8147" i="4"/>
  <c r="I8148" i="4"/>
  <c r="I8149" i="4"/>
  <c r="I8150" i="4"/>
  <c r="I8151" i="4"/>
  <c r="I8152" i="4"/>
  <c r="I8153" i="4"/>
  <c r="I8154" i="4"/>
  <c r="I8155" i="4"/>
  <c r="I8156" i="4"/>
  <c r="I8157" i="4"/>
  <c r="I8158" i="4"/>
  <c r="I8159" i="4"/>
  <c r="I8160" i="4"/>
  <c r="I8161" i="4"/>
  <c r="I8162" i="4"/>
  <c r="I8163" i="4"/>
  <c r="I8164" i="4"/>
  <c r="I8165" i="4"/>
  <c r="I8166" i="4"/>
  <c r="I8167" i="4"/>
  <c r="I8168" i="4"/>
  <c r="I8169" i="4"/>
  <c r="I8170" i="4"/>
  <c r="I8171" i="4"/>
  <c r="I8172" i="4"/>
  <c r="I8173" i="4"/>
  <c r="I8174" i="4"/>
  <c r="I8175" i="4"/>
  <c r="I8176" i="4"/>
  <c r="I8177" i="4"/>
  <c r="I8178" i="4"/>
  <c r="I8179" i="4"/>
  <c r="I8180" i="4"/>
  <c r="I8181" i="4"/>
  <c r="I8182" i="4"/>
  <c r="I8183" i="4"/>
  <c r="I8184" i="4"/>
  <c r="I8185" i="4"/>
  <c r="I8186" i="4"/>
  <c r="I8187" i="4"/>
  <c r="I8188" i="4"/>
  <c r="I8189" i="4"/>
  <c r="I8190" i="4"/>
  <c r="I8191" i="4"/>
  <c r="I8192" i="4"/>
  <c r="I8193" i="4"/>
  <c r="I8194" i="4"/>
  <c r="I8195" i="4"/>
  <c r="I8196" i="4"/>
  <c r="I8197" i="4"/>
  <c r="I8198" i="4"/>
  <c r="I8199" i="4"/>
  <c r="I8200" i="4"/>
  <c r="I8201" i="4"/>
  <c r="I8202" i="4"/>
  <c r="I8203" i="4"/>
  <c r="I8204" i="4"/>
  <c r="I8205" i="4"/>
  <c r="I8206" i="4"/>
  <c r="I8207" i="4"/>
  <c r="I8208" i="4"/>
  <c r="I8209" i="4"/>
  <c r="I8210" i="4"/>
  <c r="I8211" i="4"/>
  <c r="I8212" i="4"/>
  <c r="I8213" i="4"/>
  <c r="I8214" i="4"/>
  <c r="I8215" i="4"/>
  <c r="I8216" i="4"/>
  <c r="I8217" i="4"/>
  <c r="I8218" i="4"/>
  <c r="I8219" i="4"/>
  <c r="I8220" i="4"/>
  <c r="I8221" i="4"/>
  <c r="I8222" i="4"/>
  <c r="I8223" i="4"/>
  <c r="I8224" i="4"/>
  <c r="I8225" i="4"/>
  <c r="I8226" i="4"/>
  <c r="I8227" i="4"/>
  <c r="I8228" i="4"/>
  <c r="I8229" i="4"/>
  <c r="I8230" i="4"/>
  <c r="I8231" i="4"/>
  <c r="I8232" i="4"/>
  <c r="I8233" i="4"/>
  <c r="I8234" i="4"/>
  <c r="I8235" i="4"/>
  <c r="I8236" i="4"/>
  <c r="I8237" i="4"/>
  <c r="I8238" i="4"/>
  <c r="I8239" i="4"/>
  <c r="I8240" i="4"/>
  <c r="I8241" i="4"/>
  <c r="I8242" i="4"/>
  <c r="I8243" i="4"/>
  <c r="I8244" i="4"/>
  <c r="I8245" i="4"/>
  <c r="I8246" i="4"/>
  <c r="I8247" i="4"/>
  <c r="I8248" i="4"/>
  <c r="I8249" i="4"/>
  <c r="I8250" i="4"/>
  <c r="I8251" i="4"/>
  <c r="I8252" i="4"/>
  <c r="I8253" i="4"/>
  <c r="I8254" i="4"/>
  <c r="I8255" i="4"/>
  <c r="I8256" i="4"/>
  <c r="I8257" i="4"/>
  <c r="I8258" i="4"/>
  <c r="I8259" i="4"/>
  <c r="I8260" i="4"/>
  <c r="I8261" i="4"/>
  <c r="I8262" i="4"/>
  <c r="I8263" i="4"/>
  <c r="I8264" i="4"/>
  <c r="I8265" i="4"/>
  <c r="I8266" i="4"/>
  <c r="I8267" i="4"/>
  <c r="I8268" i="4"/>
  <c r="I8269" i="4"/>
  <c r="I8270" i="4"/>
  <c r="I8271" i="4"/>
  <c r="I8272" i="4"/>
  <c r="I8273" i="4"/>
  <c r="I8274" i="4"/>
  <c r="I8275" i="4"/>
  <c r="I8276" i="4"/>
  <c r="I8277" i="4"/>
  <c r="I8278" i="4"/>
  <c r="I8279" i="4"/>
  <c r="I8280" i="4"/>
  <c r="I8281" i="4"/>
  <c r="I8282" i="4"/>
  <c r="I8283" i="4"/>
  <c r="I8284" i="4"/>
  <c r="I8285" i="4"/>
  <c r="I8286" i="4"/>
  <c r="I8287" i="4"/>
  <c r="I8288" i="4"/>
  <c r="I8289" i="4"/>
  <c r="I8290" i="4"/>
  <c r="I8291" i="4"/>
  <c r="I8292" i="4"/>
  <c r="I8293" i="4"/>
  <c r="I8294" i="4"/>
  <c r="I8295" i="4"/>
  <c r="I8296" i="4"/>
  <c r="I8297" i="4"/>
  <c r="I8298" i="4"/>
  <c r="I8299" i="4"/>
  <c r="I8300" i="4"/>
  <c r="I8301" i="4"/>
  <c r="I8302" i="4"/>
  <c r="I8303" i="4"/>
  <c r="I8304" i="4"/>
  <c r="I8305" i="4"/>
  <c r="I8306" i="4"/>
  <c r="I8307" i="4"/>
  <c r="I8308" i="4"/>
  <c r="I8309" i="4"/>
  <c r="I8310" i="4"/>
  <c r="I8311" i="4"/>
  <c r="I8312" i="4"/>
  <c r="I8313" i="4"/>
  <c r="I8314" i="4"/>
  <c r="I8315" i="4"/>
  <c r="I8316" i="4"/>
  <c r="I8317" i="4"/>
  <c r="I8318" i="4"/>
  <c r="I8319" i="4"/>
  <c r="I8320" i="4"/>
  <c r="I8321" i="4"/>
  <c r="I8322" i="4"/>
  <c r="I8323" i="4"/>
  <c r="I8324" i="4"/>
  <c r="I8325" i="4"/>
  <c r="I8326" i="4"/>
  <c r="I8327" i="4"/>
  <c r="I8328" i="4"/>
  <c r="I8329" i="4"/>
  <c r="I8330" i="4"/>
  <c r="I8331" i="4"/>
  <c r="I8332" i="4"/>
  <c r="I8333" i="4"/>
  <c r="I8334" i="4"/>
  <c r="I8335" i="4"/>
  <c r="I8336" i="4"/>
  <c r="I8337" i="4"/>
  <c r="I8338" i="4"/>
  <c r="I8339" i="4"/>
  <c r="I8340" i="4"/>
  <c r="I8341" i="4"/>
  <c r="I8342" i="4"/>
  <c r="I8343" i="4"/>
  <c r="I8344" i="4"/>
  <c r="I8345" i="4"/>
  <c r="I8346" i="4"/>
  <c r="I8347" i="4"/>
  <c r="I8348" i="4"/>
  <c r="I8349" i="4"/>
  <c r="I8350" i="4"/>
  <c r="I8351" i="4"/>
  <c r="I8352" i="4"/>
  <c r="I8353" i="4"/>
  <c r="I8354" i="4"/>
  <c r="I8355" i="4"/>
  <c r="I8356" i="4"/>
  <c r="I8357" i="4"/>
  <c r="I8358" i="4"/>
  <c r="I8359" i="4"/>
  <c r="I8360" i="4"/>
  <c r="I8361" i="4"/>
  <c r="I8362" i="4"/>
  <c r="I8363" i="4"/>
  <c r="I8364" i="4"/>
  <c r="I8365" i="4"/>
  <c r="I8366" i="4"/>
  <c r="I8367" i="4"/>
  <c r="I8368" i="4"/>
  <c r="I8369" i="4"/>
  <c r="I8370" i="4"/>
  <c r="I8371" i="4"/>
  <c r="I8372" i="4"/>
  <c r="I8373" i="4"/>
  <c r="I8374" i="4"/>
  <c r="I8375" i="4"/>
  <c r="I8376" i="4"/>
  <c r="I8377" i="4"/>
  <c r="I8378" i="4"/>
  <c r="I8379" i="4"/>
  <c r="I8380" i="4"/>
  <c r="I8381" i="4"/>
  <c r="I8382" i="4"/>
  <c r="I8383" i="4"/>
  <c r="I8384" i="4"/>
  <c r="I8385" i="4"/>
  <c r="I8386" i="4"/>
  <c r="I8387" i="4"/>
  <c r="I8388" i="4"/>
  <c r="I8389" i="4"/>
  <c r="I8390" i="4"/>
  <c r="I8391" i="4"/>
  <c r="I8392" i="4"/>
  <c r="I8393" i="4"/>
  <c r="I8394" i="4"/>
  <c r="I8395" i="4"/>
  <c r="I8396" i="4"/>
  <c r="I8397" i="4"/>
  <c r="I8398" i="4"/>
  <c r="I8399" i="4"/>
  <c r="I8400" i="4"/>
  <c r="I8401" i="4"/>
  <c r="I8402" i="4"/>
  <c r="I8403" i="4"/>
  <c r="I8404" i="4"/>
  <c r="I8405" i="4"/>
  <c r="I8406" i="4"/>
  <c r="I8407" i="4"/>
  <c r="I8408" i="4"/>
  <c r="I8409" i="4"/>
  <c r="I8410" i="4"/>
  <c r="I8411" i="4"/>
  <c r="I8412" i="4"/>
  <c r="I8413" i="4"/>
  <c r="I8414" i="4"/>
  <c r="I8415" i="4"/>
  <c r="I8416" i="4"/>
  <c r="I8417" i="4"/>
  <c r="I8418" i="4"/>
  <c r="I8419" i="4"/>
  <c r="I8420" i="4"/>
  <c r="I8421" i="4"/>
  <c r="I8422" i="4"/>
  <c r="I8423" i="4"/>
  <c r="I8424" i="4"/>
  <c r="I8425" i="4"/>
  <c r="I8426" i="4"/>
  <c r="I8427" i="4"/>
  <c r="I8428" i="4"/>
  <c r="I8429" i="4"/>
  <c r="I8430" i="4"/>
  <c r="I8431" i="4"/>
  <c r="I8432" i="4"/>
  <c r="I8433" i="4"/>
  <c r="I8434" i="4"/>
  <c r="I8435" i="4"/>
  <c r="I8436" i="4"/>
  <c r="I8437" i="4"/>
  <c r="I8438" i="4"/>
  <c r="I8439" i="4"/>
  <c r="I8440" i="4"/>
  <c r="I8441" i="4"/>
  <c r="I8442" i="4"/>
  <c r="I8443" i="4"/>
  <c r="I8444" i="4"/>
  <c r="I8445" i="4"/>
  <c r="I8446" i="4"/>
  <c r="I8447" i="4"/>
  <c r="I8448" i="4"/>
  <c r="I8449" i="4"/>
  <c r="I8450" i="4"/>
  <c r="I8451" i="4"/>
  <c r="I8452" i="4"/>
  <c r="I8453" i="4"/>
  <c r="I8454" i="4"/>
  <c r="I8455" i="4"/>
  <c r="I8456" i="4"/>
  <c r="I8457" i="4"/>
  <c r="I8458" i="4"/>
  <c r="I8459" i="4"/>
  <c r="I8460" i="4"/>
  <c r="I8461" i="4"/>
  <c r="I8462" i="4"/>
  <c r="I8463" i="4"/>
  <c r="I8464" i="4"/>
  <c r="I8465" i="4"/>
  <c r="I8466" i="4"/>
  <c r="I8467" i="4"/>
  <c r="I8468" i="4"/>
  <c r="I8469" i="4"/>
  <c r="I8470" i="4"/>
  <c r="I8471" i="4"/>
  <c r="I8472" i="4"/>
  <c r="I8473" i="4"/>
  <c r="I8474" i="4"/>
  <c r="I8475" i="4"/>
  <c r="I8476" i="4"/>
  <c r="I8477" i="4"/>
  <c r="I8478" i="4"/>
  <c r="I8479" i="4"/>
  <c r="I8480" i="4"/>
  <c r="I8481" i="4"/>
  <c r="I8482" i="4"/>
  <c r="I8483" i="4"/>
  <c r="I8484" i="4"/>
  <c r="I8485" i="4"/>
  <c r="I8486" i="4"/>
  <c r="I8487" i="4"/>
  <c r="I8488" i="4"/>
  <c r="I8489" i="4"/>
  <c r="I8490" i="4"/>
  <c r="I8491" i="4"/>
  <c r="I8492" i="4"/>
  <c r="I8493" i="4"/>
  <c r="I8494" i="4"/>
  <c r="I8495" i="4"/>
  <c r="I8496" i="4"/>
  <c r="I8497" i="4"/>
  <c r="I8498" i="4"/>
  <c r="I8499" i="4"/>
  <c r="I8500" i="4"/>
  <c r="I8501" i="4"/>
  <c r="I8502" i="4"/>
  <c r="I8503" i="4"/>
  <c r="I8504" i="4"/>
  <c r="I8505" i="4"/>
  <c r="I8506" i="4"/>
  <c r="I8507" i="4"/>
  <c r="I8508" i="4"/>
  <c r="I8509" i="4"/>
  <c r="I8510" i="4"/>
  <c r="I8511" i="4"/>
  <c r="I8512" i="4"/>
  <c r="I8513" i="4"/>
  <c r="I8514" i="4"/>
  <c r="I8515" i="4"/>
  <c r="I8516" i="4"/>
  <c r="I8517" i="4"/>
  <c r="I8518" i="4"/>
  <c r="I8519" i="4"/>
  <c r="I8520" i="4"/>
  <c r="I8521" i="4"/>
  <c r="I8522" i="4"/>
  <c r="I8523" i="4"/>
  <c r="I8524" i="4"/>
  <c r="I8525" i="4"/>
  <c r="I8526" i="4"/>
  <c r="I8527" i="4"/>
  <c r="I8528" i="4"/>
  <c r="I8529" i="4"/>
  <c r="I8530" i="4"/>
  <c r="I8531" i="4"/>
  <c r="I8532" i="4"/>
  <c r="I8533" i="4"/>
  <c r="I8534" i="4"/>
  <c r="I8535" i="4"/>
  <c r="I8536" i="4"/>
  <c r="I8537" i="4"/>
  <c r="I8538" i="4"/>
  <c r="I8539" i="4"/>
  <c r="I8540" i="4"/>
  <c r="I8541" i="4"/>
  <c r="I8542" i="4"/>
  <c r="I8543" i="4"/>
  <c r="I8544" i="4"/>
  <c r="I8545" i="4"/>
  <c r="I8546" i="4"/>
  <c r="I8547" i="4"/>
  <c r="I8548" i="4"/>
  <c r="I8549" i="4"/>
  <c r="I8550" i="4"/>
  <c r="I8551" i="4"/>
  <c r="I8552" i="4"/>
  <c r="I8553" i="4"/>
  <c r="I8554" i="4"/>
  <c r="I8555" i="4"/>
  <c r="I8556" i="4"/>
  <c r="I8557" i="4"/>
  <c r="I8558" i="4"/>
  <c r="I8559" i="4"/>
  <c r="I8560" i="4"/>
  <c r="I8561" i="4"/>
  <c r="I8562" i="4"/>
  <c r="I8563" i="4"/>
  <c r="I8564" i="4"/>
  <c r="I8565" i="4"/>
  <c r="I8566" i="4"/>
  <c r="I8567" i="4"/>
  <c r="I8568" i="4"/>
  <c r="I8569" i="4"/>
  <c r="I8570" i="4"/>
  <c r="I8571" i="4"/>
  <c r="I8572" i="4"/>
  <c r="I8573" i="4"/>
  <c r="I8574" i="4"/>
  <c r="I8575" i="4"/>
  <c r="I8576" i="4"/>
  <c r="I8577" i="4"/>
  <c r="I8578" i="4"/>
  <c r="I8579" i="4"/>
  <c r="I8580" i="4"/>
  <c r="I8581" i="4"/>
  <c r="I8582" i="4"/>
  <c r="I8583" i="4"/>
  <c r="I8584" i="4"/>
  <c r="I8585" i="4"/>
  <c r="I8586" i="4"/>
  <c r="I8587" i="4"/>
  <c r="I8588" i="4"/>
  <c r="I8589" i="4"/>
  <c r="I8590" i="4"/>
  <c r="I8591" i="4"/>
  <c r="I8592" i="4"/>
  <c r="I8593" i="4"/>
  <c r="I8594" i="4"/>
  <c r="I8595" i="4"/>
  <c r="I8596" i="4"/>
  <c r="I8597" i="4"/>
  <c r="I8598" i="4"/>
  <c r="I8599" i="4"/>
  <c r="I8600" i="4"/>
  <c r="I8601" i="4"/>
  <c r="I8602" i="4"/>
  <c r="I8603" i="4"/>
  <c r="I8604" i="4"/>
  <c r="I8605" i="4"/>
  <c r="I8606" i="4"/>
  <c r="I8607" i="4"/>
  <c r="I8608" i="4"/>
  <c r="I8609" i="4"/>
  <c r="I8610" i="4"/>
  <c r="I8611" i="4"/>
  <c r="I8612" i="4"/>
  <c r="I8613" i="4"/>
  <c r="I8614" i="4"/>
  <c r="I8615" i="4"/>
  <c r="I8616" i="4"/>
  <c r="I8617" i="4"/>
  <c r="I8618" i="4"/>
  <c r="I8619" i="4"/>
  <c r="I8620" i="4"/>
  <c r="I8621" i="4"/>
  <c r="I8622" i="4"/>
  <c r="I8623" i="4"/>
  <c r="I8624" i="4"/>
  <c r="I8625" i="4"/>
  <c r="I8626" i="4"/>
  <c r="I8627" i="4"/>
  <c r="I8628" i="4"/>
  <c r="I8629" i="4"/>
  <c r="I8630" i="4"/>
  <c r="I8631" i="4"/>
  <c r="I8632" i="4"/>
  <c r="I8633" i="4"/>
  <c r="I8634" i="4"/>
  <c r="I8635" i="4"/>
  <c r="I8636" i="4"/>
  <c r="I8637" i="4"/>
  <c r="I8638" i="4"/>
  <c r="I8639" i="4"/>
  <c r="I8640" i="4"/>
  <c r="I8641" i="4"/>
  <c r="I8642" i="4"/>
  <c r="I8643" i="4"/>
  <c r="I8644" i="4"/>
  <c r="I8645" i="4"/>
  <c r="I8646" i="4"/>
  <c r="I8647" i="4"/>
  <c r="I8648" i="4"/>
  <c r="I8649" i="4"/>
  <c r="I8650" i="4"/>
  <c r="I8651" i="4"/>
  <c r="I8652" i="4"/>
  <c r="I8653" i="4"/>
  <c r="I8654" i="4"/>
  <c r="I8655" i="4"/>
  <c r="I8656" i="4"/>
  <c r="I8657" i="4"/>
  <c r="I8658" i="4"/>
  <c r="I8659" i="4"/>
  <c r="I8660" i="4"/>
  <c r="I8661" i="4"/>
  <c r="I8662" i="4"/>
  <c r="I8663" i="4"/>
  <c r="I8664" i="4"/>
  <c r="I8665" i="4"/>
  <c r="I8666" i="4"/>
  <c r="I8667" i="4"/>
  <c r="I8668" i="4"/>
  <c r="I8669" i="4"/>
  <c r="I8670" i="4"/>
  <c r="I8671" i="4"/>
  <c r="I8672" i="4"/>
  <c r="I8673" i="4"/>
  <c r="I8674" i="4"/>
  <c r="I8675" i="4"/>
  <c r="I8676" i="4"/>
  <c r="I8677" i="4"/>
  <c r="I8678" i="4"/>
  <c r="I8679" i="4"/>
  <c r="I8680" i="4"/>
  <c r="I8681" i="4"/>
  <c r="I8682" i="4"/>
  <c r="I8683" i="4"/>
  <c r="I8684" i="4"/>
  <c r="I8685" i="4"/>
  <c r="I8686" i="4"/>
  <c r="I8687" i="4"/>
  <c r="I8688" i="4"/>
  <c r="I8689" i="4"/>
  <c r="I8690" i="4"/>
  <c r="I8691" i="4"/>
  <c r="I8692" i="4"/>
  <c r="I8693" i="4"/>
  <c r="I8694" i="4"/>
  <c r="I8695" i="4"/>
  <c r="I8696" i="4"/>
  <c r="I8697" i="4"/>
  <c r="I8698" i="4"/>
  <c r="I8699" i="4"/>
  <c r="I8700" i="4"/>
  <c r="I8701" i="4"/>
  <c r="I8702" i="4"/>
  <c r="I8703" i="4"/>
  <c r="I8704" i="4"/>
  <c r="I8705" i="4"/>
  <c r="I8706" i="4"/>
  <c r="I8707" i="4"/>
  <c r="I8708" i="4"/>
  <c r="I8709" i="4"/>
  <c r="I8710" i="4"/>
  <c r="I8711" i="4"/>
  <c r="I8712" i="4"/>
  <c r="I8713" i="4"/>
  <c r="I8714" i="4"/>
  <c r="I8715" i="4"/>
  <c r="I8716" i="4"/>
  <c r="I8717" i="4"/>
  <c r="I8718" i="4"/>
  <c r="I8719" i="4"/>
  <c r="I8720" i="4"/>
  <c r="I8721" i="4"/>
  <c r="I8722" i="4"/>
  <c r="I8723" i="4"/>
  <c r="I8724" i="4"/>
  <c r="I8725" i="4"/>
  <c r="I8726" i="4"/>
  <c r="I8727" i="4"/>
  <c r="I8728" i="4"/>
  <c r="I8729" i="4"/>
  <c r="I8730" i="4"/>
  <c r="I8731" i="4"/>
  <c r="I8732" i="4"/>
  <c r="I8733" i="4"/>
  <c r="I8734" i="4"/>
  <c r="I8735" i="4"/>
  <c r="I8736" i="4"/>
  <c r="I8737" i="4"/>
  <c r="I8738" i="4"/>
  <c r="I8739" i="4"/>
  <c r="I8740" i="4"/>
  <c r="I8741" i="4"/>
  <c r="I8742" i="4"/>
  <c r="I8743" i="4"/>
  <c r="I8744" i="4"/>
  <c r="I8745" i="4"/>
  <c r="I8746" i="4"/>
  <c r="I8747" i="4"/>
  <c r="I8748" i="4"/>
  <c r="I8749" i="4"/>
  <c r="I8750" i="4"/>
  <c r="I8751" i="4"/>
  <c r="I8752" i="4"/>
  <c r="I8753" i="4"/>
  <c r="I8754" i="4"/>
  <c r="I8755" i="4"/>
  <c r="I8756" i="4"/>
  <c r="I8757" i="4"/>
  <c r="I8758" i="4"/>
  <c r="I8759" i="4"/>
  <c r="I8760" i="4"/>
  <c r="I8761" i="4"/>
  <c r="I8762" i="4"/>
  <c r="I8763" i="4"/>
  <c r="I8764" i="4"/>
  <c r="I8765" i="4"/>
  <c r="I8766" i="4"/>
  <c r="I8767" i="4"/>
  <c r="I8768" i="4"/>
  <c r="I8769" i="4"/>
  <c r="I8770" i="4"/>
  <c r="I8771" i="4"/>
  <c r="I8772" i="4"/>
  <c r="I8773" i="4"/>
  <c r="I8774" i="4"/>
  <c r="I8775" i="4"/>
  <c r="I8776" i="4"/>
  <c r="I8777" i="4"/>
  <c r="I8778" i="4"/>
  <c r="I8779" i="4"/>
  <c r="I8780" i="4"/>
  <c r="I8781" i="4"/>
  <c r="I8782" i="4"/>
  <c r="I8783" i="4"/>
  <c r="I8784" i="4"/>
  <c r="I8785" i="4"/>
  <c r="I8786" i="4"/>
  <c r="I8787" i="4"/>
  <c r="I8788" i="4"/>
  <c r="I8789" i="4"/>
  <c r="I8790" i="4"/>
  <c r="I8791" i="4"/>
  <c r="I8792" i="4"/>
  <c r="I8793" i="4"/>
  <c r="I8794" i="4"/>
  <c r="I8795" i="4"/>
  <c r="I8796" i="4"/>
  <c r="I8797" i="4"/>
  <c r="I8798" i="4"/>
  <c r="I8799" i="4"/>
  <c r="I8800" i="4"/>
  <c r="I8801" i="4"/>
  <c r="I8802" i="4"/>
  <c r="I8803" i="4"/>
  <c r="I8804" i="4"/>
  <c r="I8805" i="4"/>
  <c r="I8806" i="4"/>
  <c r="I8807" i="4"/>
  <c r="I8808" i="4"/>
  <c r="I8809" i="4"/>
  <c r="I8810" i="4"/>
  <c r="I8811" i="4"/>
  <c r="I8812" i="4"/>
  <c r="I8813" i="4"/>
  <c r="I8814" i="4"/>
  <c r="I8815" i="4"/>
  <c r="I8816" i="4"/>
  <c r="I8817" i="4"/>
  <c r="I8818" i="4"/>
  <c r="I8819" i="4"/>
  <c r="I8820" i="4"/>
  <c r="I8821" i="4"/>
  <c r="I8822" i="4"/>
  <c r="I8823" i="4"/>
  <c r="I8824" i="4"/>
  <c r="I8825" i="4"/>
  <c r="I8826" i="4"/>
  <c r="I8827" i="4"/>
  <c r="I8828" i="4"/>
  <c r="I8829" i="4"/>
  <c r="I8830" i="4"/>
  <c r="I8831" i="4"/>
  <c r="I8832" i="4"/>
  <c r="I8833" i="4"/>
  <c r="I8834" i="4"/>
  <c r="I8835" i="4"/>
  <c r="I8836" i="4"/>
  <c r="I8837" i="4"/>
  <c r="I8838" i="4"/>
  <c r="I8839" i="4"/>
  <c r="I8840" i="4"/>
  <c r="I8841" i="4"/>
  <c r="I8842" i="4"/>
  <c r="I8843" i="4"/>
  <c r="I8844" i="4"/>
  <c r="I8845" i="4"/>
  <c r="I8846" i="4"/>
  <c r="I8847" i="4"/>
  <c r="I8848" i="4"/>
  <c r="I8849" i="4"/>
  <c r="I8850" i="4"/>
  <c r="I8851" i="4"/>
  <c r="I8852" i="4"/>
  <c r="I8853" i="4"/>
  <c r="I8854" i="4"/>
  <c r="I8855" i="4"/>
  <c r="I8856" i="4"/>
  <c r="I8857" i="4"/>
  <c r="I8858" i="4"/>
  <c r="I8859" i="4"/>
  <c r="I8860" i="4"/>
  <c r="I8861" i="4"/>
  <c r="I8862" i="4"/>
  <c r="I8863" i="4"/>
  <c r="I8864" i="4"/>
  <c r="I8865" i="4"/>
  <c r="I8866" i="4"/>
  <c r="I8867" i="4"/>
  <c r="I8868" i="4"/>
  <c r="I8869" i="4"/>
  <c r="I8870" i="4"/>
  <c r="I8871" i="4"/>
  <c r="I8872" i="4"/>
  <c r="I8873" i="4"/>
  <c r="I8874" i="4"/>
  <c r="I8875" i="4"/>
  <c r="I8876" i="4"/>
  <c r="I8877" i="4"/>
  <c r="I8878" i="4"/>
  <c r="I8879" i="4"/>
  <c r="I8880" i="4"/>
  <c r="I8881" i="4"/>
  <c r="I8882" i="4"/>
  <c r="I8883" i="4"/>
  <c r="I8884" i="4"/>
  <c r="I8885" i="4"/>
  <c r="I8886" i="4"/>
  <c r="I8887" i="4"/>
  <c r="I8888" i="4"/>
  <c r="I8889" i="4"/>
  <c r="I8890" i="4"/>
  <c r="I8891" i="4"/>
  <c r="I8892" i="4"/>
  <c r="I8893" i="4"/>
  <c r="I8894" i="4"/>
  <c r="I8895" i="4"/>
  <c r="I8896" i="4"/>
  <c r="I8897" i="4"/>
  <c r="I8898" i="4"/>
  <c r="I8899" i="4"/>
  <c r="I8900" i="4"/>
  <c r="I8901" i="4"/>
  <c r="I8902" i="4"/>
  <c r="I8903" i="4"/>
  <c r="I8904" i="4"/>
  <c r="I8905" i="4"/>
  <c r="I8906" i="4"/>
  <c r="I8907" i="4"/>
  <c r="I8908" i="4"/>
  <c r="I8909" i="4"/>
  <c r="I8910" i="4"/>
  <c r="I8911" i="4"/>
  <c r="I8912" i="4"/>
  <c r="I8913" i="4"/>
  <c r="I8914" i="4"/>
  <c r="I8915" i="4"/>
  <c r="I8916" i="4"/>
  <c r="I8917" i="4"/>
  <c r="I8918" i="4"/>
  <c r="I8919" i="4"/>
  <c r="I8920" i="4"/>
  <c r="I8921" i="4"/>
  <c r="I8922" i="4"/>
  <c r="I8923" i="4"/>
  <c r="I8924" i="4"/>
  <c r="I8925" i="4"/>
  <c r="I8926" i="4"/>
  <c r="I8927" i="4"/>
  <c r="I8928" i="4"/>
  <c r="I8929" i="4"/>
  <c r="I8930" i="4"/>
  <c r="I8931" i="4"/>
  <c r="I8932" i="4"/>
  <c r="I8933" i="4"/>
  <c r="I8934" i="4"/>
  <c r="I8935" i="4"/>
  <c r="I8936" i="4"/>
  <c r="I8937" i="4"/>
  <c r="I8938" i="4"/>
  <c r="I8939" i="4"/>
  <c r="I8940" i="4"/>
  <c r="I8941" i="4"/>
  <c r="I8942" i="4"/>
  <c r="I8943" i="4"/>
  <c r="I8944" i="4"/>
  <c r="I8945" i="4"/>
  <c r="I8946" i="4"/>
  <c r="I8947" i="4"/>
  <c r="I8948" i="4"/>
  <c r="I8949" i="4"/>
  <c r="I8950" i="4"/>
  <c r="I8951" i="4"/>
  <c r="I8952" i="4"/>
  <c r="I8953" i="4"/>
  <c r="I8954" i="4"/>
  <c r="I8955" i="4"/>
  <c r="I8956" i="4"/>
  <c r="I8957" i="4"/>
  <c r="I8958" i="4"/>
  <c r="I8959" i="4"/>
  <c r="I8960" i="4"/>
  <c r="I8961" i="4"/>
  <c r="I8962" i="4"/>
  <c r="I8963" i="4"/>
  <c r="I8964" i="4"/>
  <c r="I8965" i="4"/>
  <c r="I8966" i="4"/>
  <c r="I8967" i="4"/>
  <c r="I8968" i="4"/>
  <c r="I8969" i="4"/>
  <c r="I8970" i="4"/>
  <c r="I8971" i="4"/>
  <c r="I8972" i="4"/>
  <c r="I8973" i="4"/>
  <c r="I8974" i="4"/>
  <c r="I8975" i="4"/>
  <c r="I8976" i="4"/>
  <c r="I8977" i="4"/>
  <c r="I8978" i="4"/>
  <c r="I8979" i="4"/>
  <c r="I8980" i="4"/>
  <c r="I8981" i="4"/>
  <c r="I8982" i="4"/>
  <c r="I8983" i="4"/>
  <c r="I8984" i="4"/>
  <c r="I8985" i="4"/>
  <c r="I8986" i="4"/>
  <c r="I8987" i="4"/>
  <c r="I8988" i="4"/>
  <c r="I8989" i="4"/>
  <c r="I8990" i="4"/>
  <c r="I8991" i="4"/>
  <c r="I8992" i="4"/>
  <c r="I8993" i="4"/>
  <c r="I8994" i="4"/>
  <c r="I8995" i="4"/>
  <c r="I8996" i="4"/>
  <c r="I8997" i="4"/>
  <c r="I8998" i="4"/>
  <c r="I8999" i="4"/>
  <c r="I9000" i="4"/>
  <c r="I9001" i="4"/>
  <c r="I9002" i="4"/>
  <c r="I9003" i="4"/>
  <c r="I9004" i="4"/>
  <c r="I9005" i="4"/>
  <c r="I9006" i="4"/>
  <c r="I9007" i="4"/>
  <c r="I9008" i="4"/>
  <c r="I9009" i="4"/>
  <c r="I9010" i="4"/>
  <c r="I9011" i="4"/>
  <c r="I9012" i="4"/>
  <c r="I9013" i="4"/>
  <c r="I9014" i="4"/>
  <c r="I9015" i="4"/>
  <c r="I9016" i="4"/>
  <c r="I9017" i="4"/>
  <c r="I9018" i="4"/>
  <c r="I9019" i="4"/>
  <c r="I9020" i="4"/>
  <c r="I9021" i="4"/>
  <c r="I9022" i="4"/>
  <c r="I9023" i="4"/>
  <c r="I9024" i="4"/>
  <c r="I9025" i="4"/>
  <c r="I9026" i="4"/>
  <c r="I9027" i="4"/>
  <c r="I9028" i="4"/>
  <c r="I9029" i="4"/>
  <c r="I9030" i="4"/>
  <c r="I9031" i="4"/>
  <c r="I9032" i="4"/>
  <c r="I9033" i="4"/>
  <c r="I9034" i="4"/>
  <c r="I9035" i="4"/>
  <c r="I9036" i="4"/>
  <c r="I9037" i="4"/>
  <c r="I9038" i="4"/>
  <c r="I9039" i="4"/>
  <c r="I9040" i="4"/>
  <c r="I9041" i="4"/>
  <c r="I9042" i="4"/>
  <c r="I9043" i="4"/>
  <c r="I9044" i="4"/>
  <c r="I9045" i="4"/>
  <c r="I9046" i="4"/>
  <c r="I9047" i="4"/>
  <c r="I9048" i="4"/>
  <c r="I9049" i="4"/>
  <c r="I9050" i="4"/>
  <c r="I9051" i="4"/>
  <c r="I9052" i="4"/>
  <c r="I9053" i="4"/>
  <c r="I9054" i="4"/>
  <c r="I9055" i="4"/>
  <c r="I9056" i="4"/>
  <c r="I9057" i="4"/>
  <c r="I9058" i="4"/>
  <c r="I9059" i="4"/>
  <c r="I9060" i="4"/>
  <c r="I9061" i="4"/>
  <c r="I9062" i="4"/>
  <c r="I9063" i="4"/>
  <c r="I9064" i="4"/>
  <c r="I9065" i="4"/>
  <c r="I9066" i="4"/>
  <c r="I9067" i="4"/>
  <c r="I9068" i="4"/>
  <c r="I9069" i="4"/>
  <c r="I9070" i="4"/>
  <c r="I9071" i="4"/>
  <c r="I9072" i="4"/>
  <c r="I9073" i="4"/>
  <c r="I9074" i="4"/>
  <c r="I9075" i="4"/>
  <c r="I9076" i="4"/>
  <c r="I9077" i="4"/>
  <c r="I9078" i="4"/>
  <c r="I9079" i="4"/>
  <c r="I9080" i="4"/>
  <c r="I9081" i="4"/>
  <c r="I9082" i="4"/>
  <c r="I9083" i="4"/>
  <c r="I9084" i="4"/>
  <c r="I9085" i="4"/>
  <c r="I9086" i="4"/>
  <c r="I9087" i="4"/>
  <c r="I9088" i="4"/>
  <c r="I9089" i="4"/>
  <c r="I9090" i="4"/>
  <c r="I9091" i="4"/>
  <c r="I9092" i="4"/>
  <c r="I9093" i="4"/>
  <c r="I9094" i="4"/>
  <c r="I9095" i="4"/>
  <c r="I9096" i="4"/>
  <c r="I9097" i="4"/>
  <c r="I9098" i="4"/>
  <c r="I9099" i="4"/>
  <c r="I9100" i="4"/>
  <c r="I9101" i="4"/>
  <c r="I9102" i="4"/>
  <c r="I9103" i="4"/>
  <c r="I9104" i="4"/>
  <c r="I9105" i="4"/>
  <c r="I9106" i="4"/>
  <c r="I9107" i="4"/>
  <c r="I9108" i="4"/>
  <c r="I9109" i="4"/>
  <c r="I9110" i="4"/>
  <c r="I9111" i="4"/>
  <c r="I9112" i="4"/>
  <c r="I9113" i="4"/>
  <c r="I9114" i="4"/>
  <c r="I9115" i="4"/>
  <c r="I9116" i="4"/>
  <c r="I9117" i="4"/>
  <c r="I9118" i="4"/>
  <c r="I9119" i="4"/>
  <c r="I9120" i="4"/>
  <c r="I9121" i="4"/>
  <c r="I9122" i="4"/>
  <c r="I9123" i="4"/>
  <c r="I9124" i="4"/>
  <c r="I9125" i="4"/>
  <c r="I9126" i="4"/>
  <c r="I9127" i="4"/>
  <c r="I9128" i="4"/>
  <c r="I9129" i="4"/>
  <c r="I9130" i="4"/>
  <c r="I9131" i="4"/>
  <c r="I9132" i="4"/>
  <c r="I9133" i="4"/>
  <c r="I9134" i="4"/>
  <c r="I9135" i="4"/>
  <c r="I9136" i="4"/>
  <c r="I9137" i="4"/>
  <c r="I9138" i="4"/>
  <c r="I9139" i="4"/>
  <c r="I9140" i="4"/>
  <c r="I9141" i="4"/>
  <c r="I9142" i="4"/>
  <c r="I9143" i="4"/>
  <c r="I9144" i="4"/>
  <c r="I9145" i="4"/>
  <c r="I9146" i="4"/>
  <c r="I9147" i="4"/>
  <c r="I9148" i="4"/>
  <c r="I9149" i="4"/>
  <c r="I9150" i="4"/>
  <c r="I9151" i="4"/>
  <c r="I9152" i="4"/>
  <c r="I9153" i="4"/>
  <c r="I9154" i="4"/>
  <c r="I9155" i="4"/>
  <c r="I9156" i="4"/>
  <c r="I9157" i="4"/>
  <c r="I9158" i="4"/>
  <c r="I9159" i="4"/>
  <c r="I9160" i="4"/>
  <c r="I9161" i="4"/>
  <c r="I9162" i="4"/>
  <c r="I9163" i="4"/>
  <c r="I9164" i="4"/>
  <c r="I9165" i="4"/>
  <c r="I9166" i="4"/>
  <c r="I9167" i="4"/>
  <c r="I9168" i="4"/>
  <c r="I9169" i="4"/>
  <c r="I9170" i="4"/>
  <c r="I9171" i="4"/>
  <c r="I9172" i="4"/>
  <c r="I9173" i="4"/>
  <c r="I9174" i="4"/>
  <c r="I9175" i="4"/>
  <c r="I9176" i="4"/>
  <c r="I9177" i="4"/>
  <c r="I9178" i="4"/>
  <c r="I9179" i="4"/>
  <c r="I9180" i="4"/>
  <c r="I9181" i="4"/>
  <c r="I9182" i="4"/>
  <c r="I9183" i="4"/>
  <c r="I9184" i="4"/>
  <c r="I9185" i="4"/>
  <c r="I9186" i="4"/>
  <c r="I9187" i="4"/>
  <c r="I9188" i="4"/>
  <c r="I9189" i="4"/>
  <c r="I9190" i="4"/>
  <c r="I9191" i="4"/>
  <c r="I9192" i="4"/>
  <c r="I9193" i="4"/>
  <c r="I9194" i="4"/>
  <c r="I9195" i="4"/>
  <c r="I9196" i="4"/>
  <c r="I9197" i="4"/>
  <c r="I9198" i="4"/>
  <c r="I9199" i="4"/>
  <c r="I9200" i="4"/>
  <c r="I9201" i="4"/>
  <c r="I9202" i="4"/>
  <c r="I9203" i="4"/>
  <c r="I9204" i="4"/>
  <c r="I9205" i="4"/>
  <c r="I9206" i="4"/>
  <c r="I9207" i="4"/>
  <c r="I9208" i="4"/>
  <c r="I9209" i="4"/>
  <c r="I9210" i="4"/>
  <c r="I9211" i="4"/>
  <c r="I9212" i="4"/>
  <c r="I9213" i="4"/>
  <c r="I9214" i="4"/>
  <c r="I9215" i="4"/>
  <c r="I9216" i="4"/>
  <c r="I9217" i="4"/>
  <c r="I9218" i="4"/>
  <c r="I9219" i="4"/>
  <c r="I9220" i="4"/>
  <c r="I9221" i="4"/>
  <c r="I9222" i="4"/>
  <c r="I9223" i="4"/>
  <c r="I9224" i="4"/>
  <c r="I9225" i="4"/>
  <c r="I9226" i="4"/>
  <c r="I9227" i="4"/>
  <c r="I9228" i="4"/>
  <c r="I9229" i="4"/>
  <c r="I9230" i="4"/>
  <c r="I9231" i="4"/>
  <c r="I9232" i="4"/>
  <c r="I9233" i="4"/>
  <c r="I9234" i="4"/>
  <c r="I9235" i="4"/>
  <c r="I9236" i="4"/>
  <c r="I9237" i="4"/>
  <c r="I9238" i="4"/>
  <c r="I9239" i="4"/>
  <c r="I9240" i="4"/>
  <c r="I9241" i="4"/>
  <c r="I9242" i="4"/>
  <c r="I9243" i="4"/>
  <c r="I9244" i="4"/>
  <c r="I9245" i="4"/>
  <c r="I9246" i="4"/>
  <c r="I9247" i="4"/>
  <c r="I9248" i="4"/>
  <c r="I9249" i="4"/>
  <c r="I9250" i="4"/>
  <c r="I9251" i="4"/>
  <c r="I9252" i="4"/>
  <c r="I9253" i="4"/>
  <c r="I9254" i="4"/>
  <c r="I9255" i="4"/>
  <c r="I9256" i="4"/>
  <c r="I9257" i="4"/>
  <c r="I9258" i="4"/>
  <c r="I9259" i="4"/>
  <c r="I9260" i="4"/>
  <c r="I9261" i="4"/>
  <c r="I9262" i="4"/>
  <c r="I9263" i="4"/>
  <c r="I9264" i="4"/>
  <c r="I9265" i="4"/>
  <c r="I9266" i="4"/>
  <c r="I9267" i="4"/>
  <c r="I9268" i="4"/>
  <c r="I9269" i="4"/>
  <c r="I9270" i="4"/>
  <c r="I9271" i="4"/>
  <c r="I9272" i="4"/>
  <c r="I9273" i="4"/>
  <c r="I9274" i="4"/>
  <c r="I9275" i="4"/>
  <c r="I9276" i="4"/>
  <c r="I9277" i="4"/>
  <c r="I9278" i="4"/>
  <c r="I9279" i="4"/>
  <c r="I9280" i="4"/>
  <c r="I9281" i="4"/>
  <c r="I9282" i="4"/>
  <c r="I9283" i="4"/>
  <c r="I9284" i="4"/>
  <c r="I9285" i="4"/>
  <c r="I9286" i="4"/>
  <c r="I9287" i="4"/>
  <c r="I9288" i="4"/>
  <c r="I9289" i="4"/>
  <c r="I9290" i="4"/>
  <c r="I9291" i="4"/>
  <c r="I9292" i="4"/>
  <c r="I9293" i="4"/>
  <c r="I9294" i="4"/>
  <c r="I9295" i="4"/>
  <c r="I9296" i="4"/>
  <c r="I9297" i="4"/>
  <c r="I9298" i="4"/>
  <c r="I9299" i="4"/>
  <c r="I9300" i="4"/>
  <c r="I9301" i="4"/>
  <c r="I9302" i="4"/>
  <c r="I9303" i="4"/>
  <c r="I9304" i="4"/>
  <c r="I9305" i="4"/>
  <c r="I9306" i="4"/>
  <c r="I9307" i="4"/>
  <c r="I9308" i="4"/>
  <c r="I9309" i="4"/>
  <c r="I9310" i="4"/>
  <c r="I9311" i="4"/>
  <c r="I9312" i="4"/>
  <c r="I9313" i="4"/>
  <c r="I9314" i="4"/>
  <c r="I9315" i="4"/>
  <c r="I9316" i="4"/>
  <c r="I9317" i="4"/>
  <c r="I9318" i="4"/>
  <c r="I9319" i="4"/>
  <c r="I9320" i="4"/>
  <c r="I9321" i="4"/>
  <c r="I9322" i="4"/>
  <c r="I9323" i="4"/>
  <c r="I9324" i="4"/>
  <c r="I9325" i="4"/>
  <c r="I9326" i="4"/>
  <c r="I9327" i="4"/>
  <c r="I9328" i="4"/>
  <c r="I9329" i="4"/>
  <c r="I9330" i="4"/>
  <c r="I9331" i="4"/>
  <c r="I9332" i="4"/>
  <c r="I9333" i="4"/>
  <c r="I9334" i="4"/>
  <c r="I9335" i="4"/>
  <c r="I9336" i="4"/>
  <c r="I9337" i="4"/>
  <c r="I9338" i="4"/>
  <c r="I9339" i="4"/>
  <c r="I9340" i="4"/>
  <c r="I9341" i="4"/>
  <c r="I9342" i="4"/>
  <c r="I9343" i="4"/>
  <c r="I9344" i="4"/>
  <c r="I9345" i="4"/>
  <c r="I9346" i="4"/>
  <c r="I9347" i="4"/>
  <c r="I9348" i="4"/>
  <c r="I9349" i="4"/>
  <c r="I9350" i="4"/>
  <c r="I9351" i="4"/>
  <c r="I9352" i="4"/>
  <c r="I9353" i="4"/>
  <c r="I9354" i="4"/>
  <c r="I9355" i="4"/>
  <c r="I9356" i="4"/>
  <c r="I9357" i="4"/>
  <c r="I9358" i="4"/>
  <c r="I9359" i="4"/>
  <c r="I9360" i="4"/>
  <c r="I9361" i="4"/>
  <c r="I9362" i="4"/>
  <c r="I9363" i="4"/>
  <c r="I9364" i="4"/>
  <c r="I9365" i="4"/>
  <c r="I9366" i="4"/>
  <c r="I9367" i="4"/>
  <c r="I9368" i="4"/>
  <c r="I9369" i="4"/>
  <c r="I9370" i="4"/>
  <c r="I9371" i="4"/>
  <c r="I9372" i="4"/>
  <c r="I9373" i="4"/>
  <c r="I9374" i="4"/>
  <c r="I9375" i="4"/>
  <c r="I9376" i="4"/>
  <c r="I9377" i="4"/>
  <c r="I9378" i="4"/>
  <c r="I9379" i="4"/>
  <c r="I9380" i="4"/>
  <c r="I9381" i="4"/>
  <c r="I9382" i="4"/>
  <c r="I9383" i="4"/>
  <c r="I9384" i="4"/>
  <c r="I9385" i="4"/>
  <c r="I9386" i="4"/>
  <c r="I9387" i="4"/>
  <c r="I9388" i="4"/>
  <c r="I9389" i="4"/>
  <c r="I9390" i="4"/>
  <c r="I9391" i="4"/>
  <c r="I9392" i="4"/>
  <c r="I9393" i="4"/>
  <c r="I9394" i="4"/>
  <c r="I9395" i="4"/>
  <c r="I9396" i="4"/>
  <c r="I9397" i="4"/>
  <c r="I9398" i="4"/>
  <c r="I9399" i="4"/>
  <c r="I9400" i="4"/>
  <c r="I9401" i="4"/>
  <c r="I9402" i="4"/>
  <c r="I9403" i="4"/>
  <c r="I9404" i="4"/>
  <c r="I9405" i="4"/>
  <c r="I9406" i="4"/>
  <c r="I9407" i="4"/>
  <c r="I9408" i="4"/>
  <c r="I9409" i="4"/>
  <c r="I9410" i="4"/>
  <c r="I9411" i="4"/>
  <c r="I9412" i="4"/>
  <c r="I9413" i="4"/>
  <c r="I9414" i="4"/>
  <c r="I9415" i="4"/>
  <c r="I9416" i="4"/>
  <c r="I9417" i="4"/>
  <c r="I9418" i="4"/>
  <c r="I9419" i="4"/>
  <c r="I9420" i="4"/>
  <c r="I9421" i="4"/>
  <c r="I9422" i="4"/>
  <c r="I9423" i="4"/>
  <c r="I9424" i="4"/>
  <c r="I9425" i="4"/>
  <c r="I9426" i="4"/>
  <c r="I9427" i="4"/>
  <c r="I9428" i="4"/>
  <c r="I9429" i="4"/>
  <c r="I9430" i="4"/>
  <c r="I9431" i="4"/>
  <c r="I9432" i="4"/>
  <c r="I9433" i="4"/>
  <c r="I9434" i="4"/>
  <c r="I9435" i="4"/>
  <c r="I9436" i="4"/>
  <c r="I9437" i="4"/>
  <c r="I9438" i="4"/>
  <c r="I9439" i="4"/>
  <c r="I9440" i="4"/>
  <c r="I9441" i="4"/>
  <c r="I9442" i="4"/>
  <c r="I9443" i="4"/>
  <c r="I9444" i="4"/>
  <c r="I9445" i="4"/>
  <c r="I9446" i="4"/>
  <c r="I9447" i="4"/>
  <c r="I9448" i="4"/>
  <c r="I9449" i="4"/>
  <c r="I9450" i="4"/>
  <c r="I9451" i="4"/>
  <c r="I9452" i="4"/>
  <c r="I9453" i="4"/>
  <c r="I9454" i="4"/>
  <c r="I9455" i="4"/>
  <c r="I9456" i="4"/>
  <c r="I9457" i="4"/>
  <c r="I9458" i="4"/>
  <c r="I9459" i="4"/>
  <c r="I9460" i="4"/>
  <c r="I9461" i="4"/>
  <c r="I9462" i="4"/>
  <c r="I9463" i="4"/>
  <c r="I9464" i="4"/>
  <c r="I9465" i="4"/>
  <c r="I9466" i="4"/>
  <c r="I9467" i="4"/>
  <c r="I9468" i="4"/>
  <c r="I9469" i="4"/>
  <c r="I9470" i="4"/>
  <c r="I9471" i="4"/>
  <c r="I9472" i="4"/>
  <c r="I9473" i="4"/>
  <c r="I9474" i="4"/>
  <c r="I9475" i="4"/>
  <c r="I9476" i="4"/>
  <c r="I9477" i="4"/>
  <c r="I9478" i="4"/>
  <c r="I9479" i="4"/>
  <c r="I9480" i="4"/>
  <c r="I9481" i="4"/>
  <c r="I9482" i="4"/>
  <c r="I9483" i="4"/>
  <c r="I9484" i="4"/>
  <c r="I9485" i="4"/>
  <c r="I9486" i="4"/>
  <c r="I9487" i="4"/>
  <c r="I9488" i="4"/>
  <c r="I9489" i="4"/>
  <c r="I9490" i="4"/>
  <c r="I9491" i="4"/>
  <c r="I9492" i="4"/>
  <c r="I9493" i="4"/>
  <c r="I9494" i="4"/>
  <c r="I9495" i="4"/>
  <c r="I9496" i="4"/>
  <c r="I9497" i="4"/>
  <c r="I9498" i="4"/>
  <c r="I9499" i="4"/>
  <c r="I9500" i="4"/>
  <c r="I9501" i="4"/>
  <c r="I9502" i="4"/>
  <c r="I9503" i="4"/>
  <c r="I9504" i="4"/>
  <c r="I9505" i="4"/>
  <c r="I9506" i="4"/>
  <c r="I9507" i="4"/>
  <c r="I9508" i="4"/>
  <c r="I9509" i="4"/>
  <c r="I9510" i="4"/>
  <c r="I9511" i="4"/>
  <c r="I9512" i="4"/>
  <c r="I9513" i="4"/>
  <c r="I9514" i="4"/>
  <c r="I9515" i="4"/>
  <c r="I9516" i="4"/>
  <c r="I9517" i="4"/>
  <c r="I9518" i="4"/>
  <c r="I9519" i="4"/>
  <c r="I9520" i="4"/>
  <c r="I9521" i="4"/>
  <c r="I9522" i="4"/>
  <c r="I9523" i="4"/>
  <c r="I9524" i="4"/>
  <c r="I9525" i="4"/>
  <c r="I9526" i="4"/>
  <c r="I9527" i="4"/>
  <c r="I9528" i="4"/>
  <c r="I9529" i="4"/>
  <c r="I9530" i="4"/>
  <c r="I9531" i="4"/>
  <c r="I9532" i="4"/>
  <c r="I9533" i="4"/>
  <c r="I9534" i="4"/>
  <c r="I9535" i="4"/>
  <c r="I9536" i="4"/>
  <c r="I9537" i="4"/>
  <c r="I9538" i="4"/>
  <c r="I9539" i="4"/>
  <c r="I9540" i="4"/>
  <c r="I9541" i="4"/>
  <c r="I9542" i="4"/>
  <c r="I9543" i="4"/>
  <c r="I9544" i="4"/>
  <c r="I9545" i="4"/>
  <c r="I9546" i="4"/>
  <c r="I9547" i="4"/>
  <c r="I9548" i="4"/>
  <c r="I9549" i="4"/>
  <c r="I9550" i="4"/>
  <c r="I9551" i="4"/>
  <c r="I9552" i="4"/>
  <c r="I9553" i="4"/>
  <c r="I9554" i="4"/>
  <c r="I9555" i="4"/>
  <c r="I9556" i="4"/>
  <c r="I9557" i="4"/>
  <c r="I9558" i="4"/>
  <c r="I9559" i="4"/>
  <c r="I9560" i="4"/>
  <c r="I9561" i="4"/>
  <c r="I9562" i="4"/>
  <c r="I9563" i="4"/>
  <c r="I9564" i="4"/>
  <c r="I9565" i="4"/>
  <c r="I9566" i="4"/>
  <c r="I9567" i="4"/>
  <c r="I9568" i="4"/>
  <c r="I9569" i="4"/>
  <c r="I9570" i="4"/>
  <c r="I9571" i="4"/>
  <c r="I9572" i="4"/>
  <c r="I9573" i="4"/>
  <c r="I9574" i="4"/>
  <c r="I9575" i="4"/>
  <c r="I9576" i="4"/>
  <c r="I9577" i="4"/>
  <c r="I9578" i="4"/>
  <c r="I9579" i="4"/>
  <c r="I9580" i="4"/>
  <c r="I9581" i="4"/>
  <c r="I9582" i="4"/>
  <c r="I9583" i="4"/>
  <c r="I9584" i="4"/>
  <c r="I9585" i="4"/>
  <c r="I9586" i="4"/>
  <c r="I9587" i="4"/>
  <c r="I9588" i="4"/>
  <c r="I9589" i="4"/>
  <c r="I9590" i="4"/>
  <c r="I9591" i="4"/>
  <c r="I9592" i="4"/>
  <c r="I9593" i="4"/>
  <c r="I9594" i="4"/>
  <c r="I9595" i="4"/>
  <c r="I9596" i="4"/>
  <c r="I9597" i="4"/>
  <c r="I9598" i="4"/>
  <c r="I9599" i="4"/>
  <c r="I9600" i="4"/>
  <c r="I9601" i="4"/>
  <c r="I9602" i="4"/>
  <c r="I9603" i="4"/>
  <c r="I9604" i="4"/>
  <c r="I9605" i="4"/>
  <c r="I9606" i="4"/>
  <c r="I9607" i="4"/>
  <c r="I9608" i="4"/>
  <c r="I9609" i="4"/>
  <c r="I9610" i="4"/>
  <c r="I9611" i="4"/>
  <c r="I9612" i="4"/>
  <c r="I9613" i="4"/>
  <c r="I9614" i="4"/>
  <c r="I9615" i="4"/>
  <c r="I9616" i="4"/>
  <c r="I9617" i="4"/>
  <c r="I9618" i="4"/>
  <c r="I9619" i="4"/>
  <c r="I9620" i="4"/>
  <c r="I9621" i="4"/>
  <c r="I9622" i="4"/>
  <c r="I9623" i="4"/>
  <c r="I9624" i="4"/>
  <c r="I9625" i="4"/>
  <c r="I9626" i="4"/>
  <c r="I9627" i="4"/>
  <c r="I9628" i="4"/>
  <c r="I9629" i="4"/>
  <c r="I9630" i="4"/>
  <c r="I9631" i="4"/>
  <c r="I9632" i="4"/>
  <c r="I9633" i="4"/>
  <c r="I9634" i="4"/>
  <c r="I9635" i="4"/>
  <c r="I9636" i="4"/>
  <c r="I9637" i="4"/>
  <c r="I9638" i="4"/>
  <c r="I9639" i="4"/>
  <c r="I9640" i="4"/>
  <c r="I9641" i="4"/>
  <c r="I9642" i="4"/>
  <c r="I9643" i="4"/>
  <c r="I9644" i="4"/>
  <c r="I9645" i="4"/>
  <c r="I9646" i="4"/>
  <c r="I9647" i="4"/>
  <c r="I9648" i="4"/>
  <c r="I9649" i="4"/>
  <c r="I9650" i="4"/>
  <c r="I9651" i="4"/>
  <c r="I9652" i="4"/>
  <c r="I9653" i="4"/>
  <c r="I9654" i="4"/>
  <c r="I9655" i="4"/>
  <c r="I9656" i="4"/>
  <c r="I9657" i="4"/>
  <c r="I9658" i="4"/>
  <c r="I9659" i="4"/>
  <c r="I9660" i="4"/>
  <c r="I9661" i="4"/>
  <c r="I9662" i="4"/>
  <c r="I9663" i="4"/>
  <c r="I9664" i="4"/>
  <c r="I9665" i="4"/>
  <c r="I9666" i="4"/>
  <c r="I9667" i="4"/>
  <c r="I9668" i="4"/>
  <c r="I9669" i="4"/>
  <c r="I9670" i="4"/>
  <c r="I9671" i="4"/>
  <c r="I9672" i="4"/>
  <c r="I9673" i="4"/>
  <c r="I9674" i="4"/>
  <c r="I9675" i="4"/>
  <c r="I9676" i="4"/>
  <c r="I9677" i="4"/>
  <c r="I9678" i="4"/>
  <c r="I9679" i="4"/>
  <c r="I9680" i="4"/>
  <c r="I9681" i="4"/>
  <c r="I9682" i="4"/>
  <c r="I9683" i="4"/>
  <c r="I9684" i="4"/>
  <c r="I9685" i="4"/>
  <c r="I9686" i="4"/>
  <c r="I9687" i="4"/>
  <c r="I9688" i="4"/>
  <c r="I9689" i="4"/>
  <c r="I9690" i="4"/>
  <c r="I9691" i="4"/>
  <c r="I9692" i="4"/>
  <c r="I9693" i="4"/>
  <c r="I9694" i="4"/>
  <c r="I9695" i="4"/>
  <c r="I9696" i="4"/>
  <c r="I9697" i="4"/>
  <c r="I9698" i="4"/>
  <c r="I9699" i="4"/>
  <c r="I9700" i="4"/>
  <c r="I9701" i="4"/>
  <c r="I9702" i="4"/>
  <c r="I9703" i="4"/>
  <c r="I9704" i="4"/>
  <c r="I9705" i="4"/>
  <c r="I9706" i="4"/>
  <c r="I9707" i="4"/>
  <c r="I9708" i="4"/>
  <c r="I9709" i="4"/>
  <c r="I9710" i="4"/>
  <c r="I9711" i="4"/>
  <c r="I9712" i="4"/>
  <c r="I9713" i="4"/>
  <c r="I9714" i="4"/>
  <c r="I9715" i="4"/>
  <c r="I9716" i="4"/>
  <c r="I9717" i="4"/>
  <c r="I9718" i="4"/>
  <c r="I9719" i="4"/>
  <c r="I9720" i="4"/>
  <c r="I9721" i="4"/>
  <c r="I9722" i="4"/>
  <c r="I9723" i="4"/>
  <c r="I9724" i="4"/>
  <c r="I9725" i="4"/>
  <c r="I9726" i="4"/>
  <c r="I9727" i="4"/>
  <c r="I9728" i="4"/>
  <c r="I9729" i="4"/>
  <c r="I9730" i="4"/>
  <c r="I9731" i="4"/>
  <c r="I9732" i="4"/>
  <c r="I9733" i="4"/>
  <c r="I9734" i="4"/>
  <c r="I9735" i="4"/>
  <c r="I9736" i="4"/>
  <c r="I9737" i="4"/>
  <c r="I9738" i="4"/>
  <c r="I9739" i="4"/>
  <c r="I9740" i="4"/>
  <c r="I9741" i="4"/>
  <c r="I9742" i="4"/>
  <c r="I9743" i="4"/>
  <c r="I9744" i="4"/>
  <c r="I9745" i="4"/>
  <c r="I9746" i="4"/>
  <c r="I9747" i="4"/>
  <c r="I9748" i="4"/>
  <c r="I9749" i="4"/>
  <c r="I9750" i="4"/>
  <c r="I9751" i="4"/>
  <c r="I9752" i="4"/>
  <c r="I9753" i="4"/>
  <c r="I9754" i="4"/>
  <c r="I9755" i="4"/>
  <c r="I9756" i="4"/>
  <c r="I9757" i="4"/>
  <c r="I9758" i="4"/>
  <c r="I9759" i="4"/>
  <c r="I9760" i="4"/>
  <c r="I9761" i="4"/>
  <c r="I9762" i="4"/>
  <c r="I9763" i="4"/>
  <c r="I9764" i="4"/>
  <c r="I9765" i="4"/>
  <c r="I9766" i="4"/>
  <c r="I9767" i="4"/>
  <c r="I9768" i="4"/>
  <c r="I9769" i="4"/>
  <c r="I9770" i="4"/>
  <c r="I9771" i="4"/>
  <c r="I9772" i="4"/>
  <c r="I9773" i="4"/>
  <c r="I9774" i="4"/>
  <c r="I9775" i="4"/>
  <c r="I9776" i="4"/>
  <c r="I9777" i="4"/>
  <c r="I9778" i="4"/>
  <c r="I9779" i="4"/>
  <c r="I9780" i="4"/>
  <c r="I9781" i="4"/>
  <c r="I9782" i="4"/>
  <c r="I9783" i="4"/>
  <c r="I9784" i="4"/>
  <c r="I9785" i="4"/>
  <c r="I9786" i="4"/>
  <c r="I9787" i="4"/>
  <c r="I9788" i="4"/>
  <c r="I9789" i="4"/>
  <c r="I9790" i="4"/>
  <c r="I9791" i="4"/>
  <c r="I9792" i="4"/>
  <c r="I9793" i="4"/>
  <c r="I9794" i="4"/>
  <c r="I9795" i="4"/>
  <c r="I9796" i="4"/>
  <c r="I9797" i="4"/>
  <c r="I9798" i="4"/>
  <c r="I9799" i="4"/>
  <c r="I9800" i="4"/>
  <c r="I9801" i="4"/>
  <c r="I9802" i="4"/>
  <c r="I9803" i="4"/>
  <c r="I9804" i="4"/>
  <c r="I9805" i="4"/>
  <c r="I9806" i="4"/>
  <c r="I9807" i="4"/>
  <c r="I9808" i="4"/>
  <c r="I9809" i="4"/>
  <c r="I9810" i="4"/>
  <c r="I9811" i="4"/>
  <c r="I9812" i="4"/>
  <c r="I9813" i="4"/>
  <c r="I9814" i="4"/>
  <c r="I9815" i="4"/>
  <c r="I9816" i="4"/>
  <c r="I9817" i="4"/>
  <c r="I9818" i="4"/>
  <c r="I9819" i="4"/>
  <c r="I9820" i="4"/>
  <c r="I9821" i="4"/>
  <c r="I9822" i="4"/>
  <c r="I9823" i="4"/>
  <c r="I9824" i="4"/>
  <c r="I9825" i="4"/>
  <c r="I9826" i="4"/>
  <c r="I9827" i="4"/>
  <c r="I9828" i="4"/>
  <c r="I9829" i="4"/>
  <c r="I9830" i="4"/>
  <c r="I9831" i="4"/>
  <c r="I9832" i="4"/>
  <c r="I9833" i="4"/>
  <c r="I9834" i="4"/>
  <c r="I9835" i="4"/>
  <c r="I9836" i="4"/>
  <c r="I9837" i="4"/>
  <c r="I9838" i="4"/>
  <c r="I9839" i="4"/>
  <c r="I9840" i="4"/>
  <c r="I9841" i="4"/>
  <c r="I9842" i="4"/>
  <c r="I9843" i="4"/>
  <c r="I9844" i="4"/>
  <c r="I9845" i="4"/>
  <c r="I9846" i="4"/>
  <c r="I9847" i="4"/>
  <c r="I9848" i="4"/>
  <c r="I9849" i="4"/>
  <c r="I9850" i="4"/>
  <c r="I9851" i="4"/>
  <c r="I9852" i="4"/>
  <c r="I9853" i="4"/>
  <c r="I9854" i="4"/>
  <c r="I9855" i="4"/>
  <c r="I9856" i="4"/>
  <c r="I9857" i="4"/>
  <c r="I9858" i="4"/>
  <c r="I9859" i="4"/>
  <c r="I9860" i="4"/>
  <c r="I9861" i="4"/>
  <c r="I9862" i="4"/>
  <c r="I9863" i="4"/>
  <c r="I9864" i="4"/>
  <c r="I9865" i="4"/>
  <c r="I9866" i="4"/>
  <c r="I9867" i="4"/>
  <c r="I9868" i="4"/>
  <c r="I9869" i="4"/>
  <c r="I9870" i="4"/>
  <c r="I9871" i="4"/>
  <c r="I9872" i="4"/>
  <c r="I9873" i="4"/>
  <c r="I9874" i="4"/>
  <c r="I9875" i="4"/>
  <c r="I9876" i="4"/>
  <c r="I9877" i="4"/>
  <c r="I9878" i="4"/>
  <c r="I9879" i="4"/>
  <c r="I9880" i="4"/>
  <c r="I9881" i="4"/>
  <c r="I9882" i="4"/>
  <c r="I9883" i="4"/>
  <c r="I9884" i="4"/>
  <c r="I9885" i="4"/>
  <c r="I9886" i="4"/>
  <c r="I9887" i="4"/>
  <c r="I9888" i="4"/>
  <c r="I9889" i="4"/>
  <c r="I9890" i="4"/>
  <c r="I9891" i="4"/>
  <c r="I9892" i="4"/>
  <c r="I9893" i="4"/>
  <c r="I9894" i="4"/>
  <c r="I9895" i="4"/>
  <c r="I9896" i="4"/>
  <c r="I9897" i="4"/>
  <c r="I9898" i="4"/>
  <c r="I9899" i="4"/>
  <c r="I9900" i="4"/>
  <c r="I9901" i="4"/>
  <c r="I9902" i="4"/>
  <c r="I9903" i="4"/>
  <c r="I9904" i="4"/>
  <c r="I9905" i="4"/>
  <c r="I9906" i="4"/>
  <c r="I9907" i="4"/>
  <c r="I9908" i="4"/>
  <c r="I9909" i="4"/>
  <c r="I9910" i="4"/>
  <c r="I9911" i="4"/>
  <c r="I9912" i="4"/>
  <c r="I9913" i="4"/>
  <c r="I9914" i="4"/>
  <c r="I9915" i="4"/>
  <c r="I9916" i="4"/>
  <c r="I9917" i="4"/>
  <c r="I9918" i="4"/>
  <c r="I9919" i="4"/>
  <c r="I9920" i="4"/>
  <c r="I9921" i="4"/>
  <c r="I9922" i="4"/>
  <c r="I9923" i="4"/>
  <c r="I9924" i="4"/>
  <c r="I9925" i="4"/>
  <c r="I9926" i="4"/>
  <c r="I9927" i="4"/>
  <c r="I9928" i="4"/>
  <c r="I9929" i="4"/>
  <c r="I9930" i="4"/>
  <c r="I9931" i="4"/>
  <c r="I9932" i="4"/>
  <c r="I9933" i="4"/>
  <c r="I9934" i="4"/>
  <c r="I9935" i="4"/>
  <c r="I9936" i="4"/>
  <c r="I9937" i="4"/>
  <c r="I9938" i="4"/>
  <c r="I9939" i="4"/>
  <c r="I9940" i="4"/>
  <c r="I9941" i="4"/>
  <c r="I9942" i="4"/>
  <c r="I9943" i="4"/>
  <c r="I9944" i="4"/>
  <c r="I9945" i="4"/>
  <c r="I9946" i="4"/>
  <c r="I9947" i="4"/>
  <c r="I9948" i="4"/>
  <c r="I9949" i="4"/>
  <c r="I9950" i="4"/>
  <c r="I9951" i="4"/>
  <c r="I9952" i="4"/>
  <c r="I9953" i="4"/>
  <c r="I9954" i="4"/>
  <c r="I9955" i="4"/>
  <c r="I9956" i="4"/>
  <c r="I9957" i="4"/>
  <c r="I9958" i="4"/>
  <c r="I9959" i="4"/>
  <c r="I9960" i="4"/>
  <c r="I9961" i="4"/>
  <c r="I9962" i="4"/>
  <c r="I9963" i="4"/>
  <c r="I9964" i="4"/>
  <c r="I9965" i="4"/>
  <c r="I9966" i="4"/>
  <c r="I9967" i="4"/>
  <c r="I9968" i="4"/>
  <c r="I9969" i="4"/>
  <c r="I9970" i="4"/>
  <c r="I9971" i="4"/>
  <c r="I9972" i="4"/>
  <c r="I9973" i="4"/>
  <c r="I9974" i="4"/>
  <c r="I9975" i="4"/>
  <c r="I9976" i="4"/>
  <c r="I9977" i="4"/>
  <c r="I9978" i="4"/>
  <c r="I9979" i="4"/>
  <c r="I9980" i="4"/>
  <c r="I9981" i="4"/>
  <c r="I9982" i="4"/>
  <c r="I9983" i="4"/>
  <c r="I9984" i="4"/>
  <c r="I9985" i="4"/>
  <c r="I9986" i="4"/>
  <c r="I9987" i="4"/>
  <c r="I9988" i="4"/>
  <c r="I9989" i="4"/>
  <c r="I9990" i="4"/>
  <c r="I9991" i="4"/>
  <c r="I9992" i="4"/>
  <c r="I9993" i="4"/>
  <c r="I9994" i="4"/>
  <c r="I9995" i="4"/>
  <c r="I9996" i="4"/>
  <c r="I9997" i="4"/>
  <c r="I9998" i="4"/>
  <c r="I9999" i="4"/>
  <c r="I10000" i="4"/>
  <c r="I10001" i="4"/>
  <c r="I10002" i="4"/>
  <c r="I10003" i="4"/>
  <c r="I10004" i="4"/>
  <c r="I10005" i="4"/>
  <c r="I10006" i="4"/>
  <c r="I10007" i="4"/>
  <c r="I10008" i="4"/>
  <c r="I10009" i="4"/>
  <c r="I10010" i="4"/>
  <c r="I10011" i="4"/>
  <c r="I10012" i="4"/>
  <c r="I10013" i="4"/>
  <c r="I10014" i="4"/>
  <c r="I10015" i="4"/>
  <c r="I10016" i="4"/>
  <c r="I10017" i="4"/>
  <c r="I10018" i="4"/>
  <c r="I10019" i="4"/>
  <c r="I10020" i="4"/>
  <c r="I10021" i="4"/>
  <c r="I10022" i="4"/>
  <c r="I10023" i="4"/>
  <c r="I10024" i="4"/>
  <c r="I10025" i="4"/>
  <c r="I10026" i="4"/>
  <c r="I10027" i="4"/>
  <c r="I10028" i="4"/>
  <c r="I10029" i="4"/>
  <c r="I10030" i="4"/>
  <c r="I10031" i="4"/>
  <c r="I10032" i="4"/>
  <c r="I10033" i="4"/>
  <c r="I10034" i="4"/>
  <c r="I10035" i="4"/>
  <c r="I10036" i="4"/>
  <c r="I10037" i="4"/>
  <c r="I10038" i="4"/>
  <c r="I10039" i="4"/>
  <c r="I10040" i="4"/>
  <c r="I10041" i="4"/>
  <c r="I10042" i="4"/>
  <c r="I10043" i="4"/>
  <c r="I10044" i="4"/>
  <c r="I10045" i="4"/>
  <c r="I10046" i="4"/>
  <c r="I10047" i="4"/>
  <c r="I10048" i="4"/>
  <c r="I10049" i="4"/>
  <c r="I10050" i="4"/>
  <c r="I10051" i="4"/>
  <c r="I10052" i="4"/>
  <c r="I10053" i="4"/>
  <c r="I10054" i="4"/>
  <c r="I10055" i="4"/>
  <c r="I10056" i="4"/>
  <c r="I10057" i="4"/>
  <c r="I10058" i="4"/>
  <c r="I10059" i="4"/>
  <c r="I10060" i="4"/>
  <c r="I10061" i="4"/>
  <c r="I10062" i="4"/>
  <c r="I10063" i="4"/>
  <c r="I10064" i="4"/>
  <c r="I10065" i="4"/>
  <c r="I10066" i="4"/>
  <c r="I10067" i="4"/>
  <c r="I10068" i="4"/>
  <c r="I10069" i="4"/>
  <c r="I10070" i="4"/>
  <c r="I10071" i="4"/>
  <c r="I10072" i="4"/>
  <c r="I10073" i="4"/>
  <c r="I10074" i="4"/>
  <c r="I10075" i="4"/>
  <c r="I10076" i="4"/>
  <c r="I10077" i="4"/>
  <c r="I10078" i="4"/>
  <c r="I10079" i="4"/>
  <c r="I10080" i="4"/>
  <c r="I10081" i="4"/>
  <c r="I10082" i="4"/>
  <c r="I10083" i="4"/>
  <c r="I10084" i="4"/>
  <c r="I10085" i="4"/>
  <c r="I10086" i="4"/>
  <c r="I10087" i="4"/>
  <c r="I10088" i="4"/>
  <c r="I10089" i="4"/>
  <c r="I10090" i="4"/>
  <c r="I10091" i="4"/>
  <c r="I10092" i="4"/>
  <c r="I10093" i="4"/>
  <c r="I10094" i="4"/>
  <c r="I10095" i="4"/>
  <c r="I10096" i="4"/>
  <c r="I10097" i="4"/>
  <c r="I10098" i="4"/>
  <c r="I10099" i="4"/>
  <c r="I10100" i="4"/>
  <c r="I10101" i="4"/>
  <c r="I10102" i="4"/>
  <c r="I10103" i="4"/>
  <c r="I10104" i="4"/>
  <c r="I10105" i="4"/>
  <c r="I10106" i="4"/>
  <c r="I10107" i="4"/>
  <c r="I10108" i="4"/>
  <c r="I10109" i="4"/>
  <c r="I10110" i="4"/>
  <c r="I10111" i="4"/>
  <c r="I10112" i="4"/>
  <c r="I10113" i="4"/>
  <c r="I10114" i="4"/>
  <c r="I10115" i="4"/>
  <c r="I10116" i="4"/>
  <c r="I10117" i="4"/>
  <c r="I10118" i="4"/>
  <c r="I10119" i="4"/>
  <c r="I10120" i="4"/>
  <c r="I10121" i="4"/>
  <c r="I10122" i="4"/>
  <c r="I10123" i="4"/>
  <c r="I10124" i="4"/>
  <c r="I10125" i="4"/>
  <c r="I10126" i="4"/>
  <c r="I10127" i="4"/>
  <c r="I10128" i="4"/>
  <c r="I10129" i="4"/>
  <c r="I10130" i="4"/>
  <c r="I10131" i="4"/>
  <c r="I10132" i="4"/>
  <c r="I10133" i="4"/>
  <c r="I10134" i="4"/>
  <c r="I10135" i="4"/>
  <c r="I10136" i="4"/>
  <c r="I10137" i="4"/>
  <c r="I10138" i="4"/>
  <c r="I10139" i="4"/>
  <c r="I10140" i="4"/>
  <c r="I10141" i="4"/>
  <c r="I10142" i="4"/>
  <c r="I10143" i="4"/>
  <c r="I10144" i="4"/>
  <c r="I10145" i="4"/>
  <c r="I10146" i="4"/>
  <c r="I10147" i="4"/>
  <c r="I10148" i="4"/>
  <c r="I10149" i="4"/>
  <c r="I10150" i="4"/>
  <c r="I10151" i="4"/>
  <c r="I10152" i="4"/>
  <c r="I10153" i="4"/>
  <c r="I10154" i="4"/>
  <c r="I10155" i="4"/>
  <c r="I10156" i="4"/>
  <c r="I10157" i="4"/>
  <c r="I10158" i="4"/>
  <c r="I10159" i="4"/>
  <c r="I10160" i="4"/>
  <c r="I10161" i="4"/>
  <c r="I10162" i="4"/>
  <c r="I10163" i="4"/>
  <c r="I10164" i="4"/>
  <c r="I10165" i="4"/>
  <c r="I10166" i="4"/>
  <c r="I10167" i="4"/>
  <c r="I10168" i="4"/>
  <c r="I10169" i="4"/>
  <c r="I10170" i="4"/>
  <c r="I10171" i="4"/>
  <c r="I10172" i="4"/>
  <c r="I10173" i="4"/>
  <c r="I10174" i="4"/>
  <c r="I10175" i="4"/>
  <c r="I10176" i="4"/>
  <c r="I10177" i="4"/>
  <c r="I10178" i="4"/>
  <c r="I10179" i="4"/>
  <c r="I10180" i="4"/>
  <c r="I10181" i="4"/>
  <c r="I10182" i="4"/>
  <c r="I10183" i="4"/>
  <c r="I10184" i="4"/>
  <c r="I10185" i="4"/>
  <c r="I10186" i="4"/>
  <c r="I10187" i="4"/>
  <c r="I10188" i="4"/>
  <c r="I10189" i="4"/>
  <c r="I10190" i="4"/>
  <c r="I10191" i="4"/>
  <c r="I10192" i="4"/>
  <c r="I10193" i="4"/>
  <c r="I10194" i="4"/>
  <c r="I10195" i="4"/>
  <c r="I10196" i="4"/>
  <c r="I10197" i="4"/>
  <c r="I10198" i="4"/>
  <c r="I10199" i="4"/>
  <c r="I10200" i="4"/>
  <c r="I10201" i="4"/>
  <c r="I10202" i="4"/>
  <c r="I10203" i="4"/>
  <c r="I10204" i="4"/>
  <c r="I10205" i="4"/>
  <c r="I10206" i="4"/>
  <c r="I10207" i="4"/>
  <c r="I10208" i="4"/>
  <c r="I10209" i="4"/>
  <c r="I10210" i="4"/>
  <c r="I10211" i="4"/>
  <c r="I10212" i="4"/>
  <c r="I10213" i="4"/>
  <c r="I10214" i="4"/>
  <c r="I10215" i="4"/>
  <c r="I10216" i="4"/>
  <c r="I10217" i="4"/>
  <c r="I10218" i="4"/>
  <c r="I10219" i="4"/>
  <c r="I10220" i="4"/>
  <c r="I10221" i="4"/>
  <c r="I10222" i="4"/>
  <c r="I10223" i="4"/>
  <c r="I10224" i="4"/>
  <c r="I10225" i="4"/>
  <c r="I10226" i="4"/>
  <c r="I10227" i="4"/>
  <c r="I10228" i="4"/>
  <c r="I10229" i="4"/>
  <c r="I10230" i="4"/>
  <c r="I10231" i="4"/>
  <c r="I10232" i="4"/>
  <c r="I10233" i="4"/>
  <c r="I10234" i="4"/>
  <c r="I10235" i="4"/>
  <c r="I10236" i="4"/>
  <c r="I10237" i="4"/>
  <c r="I10238" i="4"/>
  <c r="I10239" i="4"/>
  <c r="I10240" i="4"/>
  <c r="I10241" i="4"/>
  <c r="I10242" i="4"/>
  <c r="I10243" i="4"/>
  <c r="I10244" i="4"/>
  <c r="I10245" i="4"/>
  <c r="I10246" i="4"/>
  <c r="I10247" i="4"/>
  <c r="I10248" i="4"/>
  <c r="I10249" i="4"/>
  <c r="I10250" i="4"/>
  <c r="I10251" i="4"/>
  <c r="I10252" i="4"/>
  <c r="I10253" i="4"/>
  <c r="I10254" i="4"/>
  <c r="I10255" i="4"/>
  <c r="I10256" i="4"/>
  <c r="I10257" i="4"/>
  <c r="I10258" i="4"/>
  <c r="I10259" i="4"/>
  <c r="I10260" i="4"/>
  <c r="I10261" i="4"/>
  <c r="I10262" i="4"/>
  <c r="I10263" i="4"/>
  <c r="I10264" i="4"/>
  <c r="I10265" i="4"/>
  <c r="I10266" i="4"/>
  <c r="I10267" i="4"/>
  <c r="I10268" i="4"/>
  <c r="I10269" i="4"/>
  <c r="I10270" i="4"/>
  <c r="I10271" i="4"/>
  <c r="I10272" i="4"/>
  <c r="I10273" i="4"/>
  <c r="I10274" i="4"/>
  <c r="I10275" i="4"/>
  <c r="I10276" i="4"/>
  <c r="I10277" i="4"/>
  <c r="I10278" i="4"/>
  <c r="I10279" i="4"/>
  <c r="I10280" i="4"/>
  <c r="I10281" i="4"/>
  <c r="I10282" i="4"/>
  <c r="I10283" i="4"/>
  <c r="I10284" i="4"/>
  <c r="I10285" i="4"/>
  <c r="I10286" i="4"/>
  <c r="I10287" i="4"/>
  <c r="I10288" i="4"/>
  <c r="I10289" i="4"/>
  <c r="I10290" i="4"/>
  <c r="I10291" i="4"/>
  <c r="I10292" i="4"/>
  <c r="I10293" i="4"/>
  <c r="I10294" i="4"/>
  <c r="I10295" i="4"/>
  <c r="I10296" i="4"/>
  <c r="I10297" i="4"/>
  <c r="I10298" i="4"/>
  <c r="I10299" i="4"/>
  <c r="I10300" i="4"/>
  <c r="I10301" i="4"/>
  <c r="I10302" i="4"/>
  <c r="I10303" i="4"/>
  <c r="I10304" i="4"/>
  <c r="I10305" i="4"/>
  <c r="I10306" i="4"/>
  <c r="I10307" i="4"/>
  <c r="I10308" i="4"/>
  <c r="I10309" i="4"/>
  <c r="I10310" i="4"/>
  <c r="I10311" i="4"/>
  <c r="I10312" i="4"/>
  <c r="I10313" i="4"/>
  <c r="I10314" i="4"/>
  <c r="I10315" i="4"/>
  <c r="I10316" i="4"/>
  <c r="I10317" i="4"/>
  <c r="I10318" i="4"/>
  <c r="I10319" i="4"/>
  <c r="I10320" i="4"/>
  <c r="I10321" i="4"/>
  <c r="I10322" i="4"/>
  <c r="I10323" i="4"/>
  <c r="I10324" i="4"/>
  <c r="I10325" i="4"/>
  <c r="I10326" i="4"/>
  <c r="I10327" i="4"/>
  <c r="I10328" i="4"/>
  <c r="I10329" i="4"/>
  <c r="I10330" i="4"/>
  <c r="I10331" i="4"/>
  <c r="I10332" i="4"/>
  <c r="I10333" i="4"/>
  <c r="I10334" i="4"/>
  <c r="I10335" i="4"/>
  <c r="I10336" i="4"/>
  <c r="I10337" i="4"/>
  <c r="I10338" i="4"/>
  <c r="I10339" i="4"/>
  <c r="I10340" i="4"/>
  <c r="I10341" i="4"/>
  <c r="I10342" i="4"/>
  <c r="I10343" i="4"/>
  <c r="I10344" i="4"/>
  <c r="I10345" i="4"/>
  <c r="I10346" i="4"/>
  <c r="I10347" i="4"/>
  <c r="I10348" i="4"/>
  <c r="I10349" i="4"/>
  <c r="I10350" i="4"/>
  <c r="I10351" i="4"/>
  <c r="I10352" i="4"/>
  <c r="I10353" i="4"/>
  <c r="I10354" i="4"/>
  <c r="I10355" i="4"/>
  <c r="I10356" i="4"/>
  <c r="I10357" i="4"/>
  <c r="I10358" i="4"/>
  <c r="I10359" i="4"/>
  <c r="I10360" i="4"/>
  <c r="I10361" i="4"/>
  <c r="I10362" i="4"/>
  <c r="I10363" i="4"/>
  <c r="I10364" i="4"/>
  <c r="I10365" i="4"/>
  <c r="I10366" i="4"/>
  <c r="I10367" i="4"/>
  <c r="I10368" i="4"/>
  <c r="I10369" i="4"/>
  <c r="I10370" i="4"/>
  <c r="I10371" i="4"/>
  <c r="I10372" i="4"/>
  <c r="I10373" i="4"/>
  <c r="I10374" i="4"/>
  <c r="I10375" i="4"/>
  <c r="I10376" i="4"/>
  <c r="I10377" i="4"/>
  <c r="I10378" i="4"/>
  <c r="I10379" i="4"/>
  <c r="I10380" i="4"/>
  <c r="I10381" i="4"/>
  <c r="I10382" i="4"/>
  <c r="I10383" i="4"/>
  <c r="I10384" i="4"/>
  <c r="I10385" i="4"/>
  <c r="I10386" i="4"/>
  <c r="I10387" i="4"/>
  <c r="I10388" i="4"/>
  <c r="I10389" i="4"/>
  <c r="I10390" i="4"/>
  <c r="I10391" i="4"/>
  <c r="I10392" i="4"/>
  <c r="I10393" i="4"/>
  <c r="I10394" i="4"/>
  <c r="I10395" i="4"/>
  <c r="I10396" i="4"/>
  <c r="I10397" i="4"/>
  <c r="I10398" i="4"/>
  <c r="I10399" i="4"/>
  <c r="I10400" i="4"/>
  <c r="I10401" i="4"/>
  <c r="I10402" i="4"/>
  <c r="I10403" i="4"/>
  <c r="I10404" i="4"/>
  <c r="I10405" i="4"/>
  <c r="I10406" i="4"/>
  <c r="I10407" i="4"/>
  <c r="I10408" i="4"/>
  <c r="I10409" i="4"/>
  <c r="I10410" i="4"/>
  <c r="I10411" i="4"/>
  <c r="I10412" i="4"/>
  <c r="I10413" i="4"/>
  <c r="I10414" i="4"/>
  <c r="I10415" i="4"/>
  <c r="I10416" i="4"/>
  <c r="I10417" i="4"/>
  <c r="I10418" i="4"/>
  <c r="I10419" i="4"/>
  <c r="I10420" i="4"/>
  <c r="I10421" i="4"/>
  <c r="I10422" i="4"/>
  <c r="I10423" i="4"/>
  <c r="I10424" i="4"/>
  <c r="I10425" i="4"/>
  <c r="I10426" i="4"/>
  <c r="I10427" i="4"/>
  <c r="I10428" i="4"/>
  <c r="I10429" i="4"/>
  <c r="I10430" i="4"/>
  <c r="I10431" i="4"/>
  <c r="I10432" i="4"/>
  <c r="I10433" i="4"/>
  <c r="I10434" i="4"/>
  <c r="I10435" i="4"/>
  <c r="I10436" i="4"/>
  <c r="I10437" i="4"/>
  <c r="I10438" i="4"/>
  <c r="I10439" i="4"/>
  <c r="I10440" i="4"/>
  <c r="I10441" i="4"/>
  <c r="I10442" i="4"/>
  <c r="I10443" i="4"/>
  <c r="I10444" i="4"/>
  <c r="I10445" i="4"/>
  <c r="I10446" i="4"/>
  <c r="I10447" i="4"/>
  <c r="I10448" i="4"/>
  <c r="I10449" i="4"/>
  <c r="I10450" i="4"/>
  <c r="I10451" i="4"/>
  <c r="I10452" i="4"/>
  <c r="I10453" i="4"/>
  <c r="I10454" i="4"/>
  <c r="I10455" i="4"/>
  <c r="I10456" i="4"/>
  <c r="I10457" i="4"/>
  <c r="I10458" i="4"/>
  <c r="I10459" i="4"/>
  <c r="I10460" i="4"/>
  <c r="I10461" i="4"/>
  <c r="I10462" i="4"/>
  <c r="I10463" i="4"/>
  <c r="I10464" i="4"/>
  <c r="I10465" i="4"/>
  <c r="I10466" i="4"/>
  <c r="I10467" i="4"/>
  <c r="I10468" i="4"/>
  <c r="I10469" i="4"/>
  <c r="I10470" i="4"/>
  <c r="I10471" i="4"/>
  <c r="I10472" i="4"/>
  <c r="I10473" i="4"/>
  <c r="I10474" i="4"/>
  <c r="I10475" i="4"/>
  <c r="I10476" i="4"/>
  <c r="I10477" i="4"/>
  <c r="I10478" i="4"/>
  <c r="I10479" i="4"/>
  <c r="I10480" i="4"/>
  <c r="I10481" i="4"/>
  <c r="I10482" i="4"/>
  <c r="I10483" i="4"/>
  <c r="I10484" i="4"/>
  <c r="I10485" i="4"/>
  <c r="I10486" i="4"/>
  <c r="I10487" i="4"/>
  <c r="I10488" i="4"/>
  <c r="I10489" i="4"/>
  <c r="I10490" i="4"/>
  <c r="I10491" i="4"/>
  <c r="I10492" i="4"/>
  <c r="I10493" i="4"/>
  <c r="I10494" i="4"/>
  <c r="I10495" i="4"/>
  <c r="I10496" i="4"/>
  <c r="I10497" i="4"/>
  <c r="I10498" i="4"/>
  <c r="I10499" i="4"/>
  <c r="I10500" i="4"/>
  <c r="I10501" i="4"/>
  <c r="I10502" i="4"/>
  <c r="I10503" i="4"/>
  <c r="I10504" i="4"/>
  <c r="I10505" i="4"/>
  <c r="I10506" i="4"/>
  <c r="I10507" i="4"/>
  <c r="I10508" i="4"/>
  <c r="I10509" i="4"/>
  <c r="I10510" i="4"/>
  <c r="I10511" i="4"/>
  <c r="I10512" i="4"/>
  <c r="I10513" i="4"/>
  <c r="I10514" i="4"/>
  <c r="I10515" i="4"/>
  <c r="I10516" i="4"/>
  <c r="I10517" i="4"/>
  <c r="I10518" i="4"/>
  <c r="I10519" i="4"/>
  <c r="I10520" i="4"/>
  <c r="I10521" i="4"/>
  <c r="I10522" i="4"/>
  <c r="I10523" i="4"/>
  <c r="I10524" i="4"/>
  <c r="I10525" i="4"/>
  <c r="I10526" i="4"/>
  <c r="I10527" i="4"/>
  <c r="I10528" i="4"/>
  <c r="I10529" i="4"/>
  <c r="I10530" i="4"/>
  <c r="I10531" i="4"/>
  <c r="I10532" i="4"/>
  <c r="I10533" i="4"/>
  <c r="I10534" i="4"/>
  <c r="I10535" i="4"/>
  <c r="I10536" i="4"/>
  <c r="I10537" i="4"/>
  <c r="I10538" i="4"/>
  <c r="I10539" i="4"/>
  <c r="I10540" i="4"/>
  <c r="I10541" i="4"/>
  <c r="I10542" i="4"/>
  <c r="I10543" i="4"/>
  <c r="I10544" i="4"/>
  <c r="I10545" i="4"/>
  <c r="I10546" i="4"/>
  <c r="I10547" i="4"/>
  <c r="I10548" i="4"/>
  <c r="I10549" i="4"/>
  <c r="I10550" i="4"/>
  <c r="I10551" i="4"/>
  <c r="I10552" i="4"/>
  <c r="I10553" i="4"/>
  <c r="I10554" i="4"/>
  <c r="I10555" i="4"/>
  <c r="I10556" i="4"/>
  <c r="I10557" i="4"/>
  <c r="I10558" i="4"/>
  <c r="I10559" i="4"/>
  <c r="I10560" i="4"/>
  <c r="I10561" i="4"/>
  <c r="I10562" i="4"/>
  <c r="I10563" i="4"/>
  <c r="I10564" i="4"/>
  <c r="I10565" i="4"/>
  <c r="I10566" i="4"/>
  <c r="I10567" i="4"/>
  <c r="I10568" i="4"/>
  <c r="I10569" i="4"/>
  <c r="I10570" i="4"/>
  <c r="I10571" i="4"/>
  <c r="I10572" i="4"/>
  <c r="I10573" i="4"/>
  <c r="I10574" i="4"/>
  <c r="I10575" i="4"/>
  <c r="I10576" i="4"/>
  <c r="I10577" i="4"/>
  <c r="I10578" i="4"/>
  <c r="I10579" i="4"/>
  <c r="I10580" i="4"/>
  <c r="I10581" i="4"/>
  <c r="I10582" i="4"/>
  <c r="I10583" i="4"/>
  <c r="I10584" i="4"/>
  <c r="I10585" i="4"/>
  <c r="I10586" i="4"/>
  <c r="I10587" i="4"/>
  <c r="I10588" i="4"/>
  <c r="I10589" i="4"/>
  <c r="I10590" i="4"/>
  <c r="I10591" i="4"/>
  <c r="I10592" i="4"/>
  <c r="I10593" i="4"/>
  <c r="I10594" i="4"/>
  <c r="I10595" i="4"/>
  <c r="I10596" i="4"/>
  <c r="I10597" i="4"/>
  <c r="I10598" i="4"/>
  <c r="I10599" i="4"/>
  <c r="I10600" i="4"/>
  <c r="I10601" i="4"/>
  <c r="I10602" i="4"/>
  <c r="I10603" i="4"/>
  <c r="I10604" i="4"/>
  <c r="I10605" i="4"/>
  <c r="I10606" i="4"/>
  <c r="I10607" i="4"/>
  <c r="I10608" i="4"/>
  <c r="I10609" i="4"/>
  <c r="I10610" i="4"/>
  <c r="I10611" i="4"/>
  <c r="I10612" i="4"/>
  <c r="I10613" i="4"/>
  <c r="I10614" i="4"/>
  <c r="I10615" i="4"/>
  <c r="I10616" i="4"/>
  <c r="I10617" i="4"/>
  <c r="I10618" i="4"/>
  <c r="I10619" i="4"/>
  <c r="I10620" i="4"/>
  <c r="I10621" i="4"/>
  <c r="I10622" i="4"/>
  <c r="I10623" i="4"/>
  <c r="I10624" i="4"/>
  <c r="I10625" i="4"/>
  <c r="I10626" i="4"/>
  <c r="I10627" i="4"/>
  <c r="I10628" i="4"/>
  <c r="I10629" i="4"/>
  <c r="I10630" i="4"/>
  <c r="I10631" i="4"/>
  <c r="I10632" i="4"/>
  <c r="I10633" i="4"/>
  <c r="I10634" i="4"/>
  <c r="I10635" i="4"/>
  <c r="I10636" i="4"/>
  <c r="I10637" i="4"/>
  <c r="I10638" i="4"/>
  <c r="I10639" i="4"/>
  <c r="I10640" i="4"/>
  <c r="I10641" i="4"/>
  <c r="I10642" i="4"/>
  <c r="I10643" i="4"/>
  <c r="I10644" i="4"/>
  <c r="I10645" i="4"/>
  <c r="I10646" i="4"/>
  <c r="I10647" i="4"/>
  <c r="I10648" i="4"/>
  <c r="I10649" i="4"/>
  <c r="I10650" i="4"/>
  <c r="I10651" i="4"/>
  <c r="I10652" i="4"/>
  <c r="I10653" i="4"/>
  <c r="I10654" i="4"/>
  <c r="I10655" i="4"/>
  <c r="I10656" i="4"/>
  <c r="I10657" i="4"/>
  <c r="I10658" i="4"/>
  <c r="I10659" i="4"/>
  <c r="I10660" i="4"/>
  <c r="I10661" i="4"/>
  <c r="I10662" i="4"/>
  <c r="I10663" i="4"/>
  <c r="I10664" i="4"/>
  <c r="I10665" i="4"/>
  <c r="I10666" i="4"/>
  <c r="I10667" i="4"/>
  <c r="I10668" i="4"/>
  <c r="I10669" i="4"/>
  <c r="I10670" i="4"/>
  <c r="I10671" i="4"/>
  <c r="I10672" i="4"/>
  <c r="I10673" i="4"/>
  <c r="I10674" i="4"/>
  <c r="I10675" i="4"/>
  <c r="I10676" i="4"/>
  <c r="I10677" i="4"/>
  <c r="I10678" i="4"/>
  <c r="I10679" i="4"/>
  <c r="I10680" i="4"/>
  <c r="I10681" i="4"/>
  <c r="I10682" i="4"/>
  <c r="I10683" i="4"/>
  <c r="I10684" i="4"/>
  <c r="I10685" i="4"/>
  <c r="I10686" i="4"/>
  <c r="I10687" i="4"/>
  <c r="I10688" i="4"/>
  <c r="I10689" i="4"/>
  <c r="I10690" i="4"/>
  <c r="I10691" i="4"/>
  <c r="I10692" i="4"/>
  <c r="I10693" i="4"/>
  <c r="I10694" i="4"/>
  <c r="I10695" i="4"/>
  <c r="I10696" i="4"/>
  <c r="I10697" i="4"/>
  <c r="I10698" i="4"/>
  <c r="I10699" i="4"/>
  <c r="I10700" i="4"/>
  <c r="I10701" i="4"/>
  <c r="I10702" i="4"/>
  <c r="I10703" i="4"/>
  <c r="I10704" i="4"/>
  <c r="I10705" i="4"/>
  <c r="I10706" i="4"/>
  <c r="I10707" i="4"/>
  <c r="I10708" i="4"/>
  <c r="I10709" i="4"/>
  <c r="I10710" i="4"/>
  <c r="I10711" i="4"/>
  <c r="I10712" i="4"/>
  <c r="I10713" i="4"/>
  <c r="I10714" i="4"/>
  <c r="I10715" i="4"/>
  <c r="I10716" i="4"/>
  <c r="I10717" i="4"/>
  <c r="I10718" i="4"/>
  <c r="I10719" i="4"/>
  <c r="I10720" i="4"/>
  <c r="I10721" i="4"/>
  <c r="I10722" i="4"/>
  <c r="I10723" i="4"/>
  <c r="I10724" i="4"/>
  <c r="I10725" i="4"/>
  <c r="I10726" i="4"/>
  <c r="I10727" i="4"/>
  <c r="I10728" i="4"/>
  <c r="I10729" i="4"/>
  <c r="I10730" i="4"/>
  <c r="I10731" i="4"/>
  <c r="I10732" i="4"/>
  <c r="I10733" i="4"/>
  <c r="I10734" i="4"/>
  <c r="I10735" i="4"/>
  <c r="I10736" i="4"/>
  <c r="I10737" i="4"/>
  <c r="I10738" i="4"/>
  <c r="I10739" i="4"/>
  <c r="I10740" i="4"/>
  <c r="I10741" i="4"/>
  <c r="I10742" i="4"/>
  <c r="I10743" i="4"/>
  <c r="I10744" i="4"/>
  <c r="I10745" i="4"/>
  <c r="I10746" i="4"/>
  <c r="I10747" i="4"/>
  <c r="I10748" i="4"/>
  <c r="I10749" i="4"/>
  <c r="I10750" i="4"/>
  <c r="I10751" i="4"/>
  <c r="I10752" i="4"/>
  <c r="I10753" i="4"/>
  <c r="I10754" i="4"/>
  <c r="I10755" i="4"/>
  <c r="I10756" i="4"/>
  <c r="I10757" i="4"/>
  <c r="I10758" i="4"/>
  <c r="I10759" i="4"/>
  <c r="I10760" i="4"/>
  <c r="I10761" i="4"/>
  <c r="I10762" i="4"/>
  <c r="I10763" i="4"/>
  <c r="I10764" i="4"/>
  <c r="I10765" i="4"/>
  <c r="I10766" i="4"/>
  <c r="I10767" i="4"/>
  <c r="I10768" i="4"/>
  <c r="I10769" i="4"/>
  <c r="I10770" i="4"/>
  <c r="I10771" i="4"/>
  <c r="I10772" i="4"/>
  <c r="I10773" i="4"/>
  <c r="I10774" i="4"/>
  <c r="I10775" i="4"/>
  <c r="I10776" i="4"/>
  <c r="I10777" i="4"/>
  <c r="I10778" i="4"/>
  <c r="I10779" i="4"/>
  <c r="I10780" i="4"/>
  <c r="I10781" i="4"/>
  <c r="I10782" i="4"/>
  <c r="I10783" i="4"/>
  <c r="I10784" i="4"/>
  <c r="I10785" i="4"/>
  <c r="I10786" i="4"/>
  <c r="I10787" i="4"/>
  <c r="I10788" i="4"/>
  <c r="I10789" i="4"/>
  <c r="I10790" i="4"/>
  <c r="I10791" i="4"/>
  <c r="I10792" i="4"/>
  <c r="I10793" i="4"/>
  <c r="I10794" i="4"/>
  <c r="I10795" i="4"/>
  <c r="I10796" i="4"/>
  <c r="I10797" i="4"/>
  <c r="I10798" i="4"/>
  <c r="I10799" i="4"/>
  <c r="I10800" i="4"/>
  <c r="I10801" i="4"/>
  <c r="I10802" i="4"/>
  <c r="I10803" i="4"/>
  <c r="I10804" i="4"/>
  <c r="I10805" i="4"/>
  <c r="I10806" i="4"/>
  <c r="I10807" i="4"/>
  <c r="I10808" i="4"/>
  <c r="I10809" i="4"/>
  <c r="I10810" i="4"/>
  <c r="I10811" i="4"/>
  <c r="I10812" i="4"/>
  <c r="I10813" i="4"/>
  <c r="I10814" i="4"/>
  <c r="I10815" i="4"/>
  <c r="I10816" i="4"/>
  <c r="I10817" i="4"/>
  <c r="I10818" i="4"/>
  <c r="I10819" i="4"/>
  <c r="I10820" i="4"/>
  <c r="I10821" i="4"/>
  <c r="I10822" i="4"/>
  <c r="I10823" i="4"/>
  <c r="I10824" i="4"/>
  <c r="I10825" i="4"/>
  <c r="I10826" i="4"/>
  <c r="I10827" i="4"/>
  <c r="I10828" i="4"/>
  <c r="I10829" i="4"/>
  <c r="I10830" i="4"/>
  <c r="I10831" i="4"/>
  <c r="I10832" i="4"/>
  <c r="I10833" i="4"/>
  <c r="I10834" i="4"/>
  <c r="I10835" i="4"/>
  <c r="I10836" i="4"/>
  <c r="I10837" i="4"/>
  <c r="I10838" i="4"/>
  <c r="I10839" i="4"/>
  <c r="I10840" i="4"/>
  <c r="I10841" i="4"/>
  <c r="I10842" i="4"/>
  <c r="I10843" i="4"/>
  <c r="I10844" i="4"/>
  <c r="I10845" i="4"/>
  <c r="I10846" i="4"/>
  <c r="I10847" i="4"/>
  <c r="I10848" i="4"/>
  <c r="I10849" i="4"/>
  <c r="I10850" i="4"/>
  <c r="I10851" i="4"/>
  <c r="I10852" i="4"/>
  <c r="I10853" i="4"/>
  <c r="I10854" i="4"/>
  <c r="I10855" i="4"/>
  <c r="I10856" i="4"/>
  <c r="I10857" i="4"/>
  <c r="I10858" i="4"/>
  <c r="I10859" i="4"/>
  <c r="I10860" i="4"/>
  <c r="I10861" i="4"/>
  <c r="I10862" i="4"/>
  <c r="I10863" i="4"/>
  <c r="I10864" i="4"/>
  <c r="I10865" i="4"/>
  <c r="I10866" i="4"/>
  <c r="I10867" i="4"/>
  <c r="I10868" i="4"/>
  <c r="I10869" i="4"/>
  <c r="I10870" i="4"/>
  <c r="I10871" i="4"/>
  <c r="I10872" i="4"/>
  <c r="I10873" i="4"/>
  <c r="I10874" i="4"/>
  <c r="I10875" i="4"/>
  <c r="I10876" i="4"/>
  <c r="I10877" i="4"/>
  <c r="I10878" i="4"/>
  <c r="I10879" i="4"/>
  <c r="I10880" i="4"/>
  <c r="I10881" i="4"/>
  <c r="I10882" i="4"/>
  <c r="I10883" i="4"/>
  <c r="I10884" i="4"/>
  <c r="I10885" i="4"/>
  <c r="I10886" i="4"/>
  <c r="I10887" i="4"/>
  <c r="I10888" i="4"/>
  <c r="I10889" i="4"/>
  <c r="I10890" i="4"/>
  <c r="I10891" i="4"/>
  <c r="I10892" i="4"/>
  <c r="I10893" i="4"/>
  <c r="I10894" i="4"/>
  <c r="I10895" i="4"/>
  <c r="I10896" i="4"/>
  <c r="I10897" i="4"/>
  <c r="I10898" i="4"/>
  <c r="I10899" i="4"/>
  <c r="I10900" i="4"/>
  <c r="I10901" i="4"/>
  <c r="I10902" i="4"/>
  <c r="I10903" i="4"/>
  <c r="I10904" i="4"/>
  <c r="I10905" i="4"/>
  <c r="I10906" i="4"/>
  <c r="I10907" i="4"/>
  <c r="I10908" i="4"/>
  <c r="I10909" i="4"/>
  <c r="I10910" i="4"/>
  <c r="I10911" i="4"/>
  <c r="I10912" i="4"/>
  <c r="I10913" i="4"/>
  <c r="I10914" i="4"/>
  <c r="I10915" i="4"/>
  <c r="I10916" i="4"/>
  <c r="I10917" i="4"/>
  <c r="I10918" i="4"/>
  <c r="I10919" i="4"/>
  <c r="I10920" i="4"/>
  <c r="I10921" i="4"/>
  <c r="I10922" i="4"/>
  <c r="I10923" i="4"/>
  <c r="I10924" i="4"/>
  <c r="I10925" i="4"/>
  <c r="I10926" i="4"/>
  <c r="I10927" i="4"/>
  <c r="I10928" i="4"/>
  <c r="I10929" i="4"/>
  <c r="I10930" i="4"/>
  <c r="I10931" i="4"/>
  <c r="I10932" i="4"/>
  <c r="I10933" i="4"/>
  <c r="I10934" i="4"/>
  <c r="I10935" i="4"/>
  <c r="I10936" i="4"/>
  <c r="I10937" i="4"/>
  <c r="I10938" i="4"/>
  <c r="I10939" i="4"/>
  <c r="I10940" i="4"/>
  <c r="I10941" i="4"/>
  <c r="I10942" i="4"/>
  <c r="I10943" i="4"/>
  <c r="I10944" i="4"/>
  <c r="I10945" i="4"/>
  <c r="I10946" i="4"/>
  <c r="I10947" i="4"/>
  <c r="I10948" i="4"/>
  <c r="I10949" i="4"/>
  <c r="I10950" i="4"/>
  <c r="I10951" i="4"/>
  <c r="I10952" i="4"/>
  <c r="I10953" i="4"/>
  <c r="I10954" i="4"/>
  <c r="I10955" i="4"/>
  <c r="I10956" i="4"/>
  <c r="I10957" i="4"/>
  <c r="I10958" i="4"/>
  <c r="I10959" i="4"/>
  <c r="I10960" i="4"/>
  <c r="I10961" i="4"/>
  <c r="I10962" i="4"/>
  <c r="I10963" i="4"/>
  <c r="I10964" i="4"/>
  <c r="I10965" i="4"/>
  <c r="I10966" i="4"/>
  <c r="I10967" i="4"/>
  <c r="I10968" i="4"/>
  <c r="I10969" i="4"/>
  <c r="I10970" i="4"/>
  <c r="I10971" i="4"/>
  <c r="I10972" i="4"/>
  <c r="I10973" i="4"/>
  <c r="I10974" i="4"/>
  <c r="I10975" i="4"/>
  <c r="I10976" i="4"/>
  <c r="I10977" i="4"/>
  <c r="I10978" i="4"/>
  <c r="I10979" i="4"/>
  <c r="I10980" i="4"/>
  <c r="I10981" i="4"/>
  <c r="I10982" i="4"/>
  <c r="I10983" i="4"/>
  <c r="I10984" i="4"/>
  <c r="I10985" i="4"/>
  <c r="I10986" i="4"/>
  <c r="I10987" i="4"/>
  <c r="I10988" i="4"/>
  <c r="I10989" i="4"/>
  <c r="I10990" i="4"/>
  <c r="I10991" i="4"/>
  <c r="I10992" i="4"/>
  <c r="I10993" i="4"/>
  <c r="I10994" i="4"/>
  <c r="I10995" i="4"/>
  <c r="I10996" i="4"/>
  <c r="I10997" i="4"/>
  <c r="I10998" i="4"/>
  <c r="I10999" i="4"/>
  <c r="I11000" i="4"/>
  <c r="I11001" i="4"/>
  <c r="I11002" i="4"/>
  <c r="I11003" i="4"/>
  <c r="I11004" i="4"/>
  <c r="I11005" i="4"/>
  <c r="I11006" i="4"/>
  <c r="I11007" i="4"/>
  <c r="I11008" i="4"/>
  <c r="I11009" i="4"/>
  <c r="I11010" i="4"/>
  <c r="I11011" i="4"/>
  <c r="I11012" i="4"/>
  <c r="I11013" i="4"/>
  <c r="I11014" i="4"/>
  <c r="I11015" i="4"/>
  <c r="I11016" i="4"/>
  <c r="I11017" i="4"/>
  <c r="I11018" i="4"/>
  <c r="I11019" i="4"/>
  <c r="I11020" i="4"/>
  <c r="I11021" i="4"/>
  <c r="I11022" i="4"/>
  <c r="I11023" i="4"/>
  <c r="I11024" i="4"/>
  <c r="I11025" i="4"/>
  <c r="I11026" i="4"/>
  <c r="I11027" i="4"/>
  <c r="I11028" i="4"/>
  <c r="I11029" i="4"/>
  <c r="I11030" i="4"/>
  <c r="I11031" i="4"/>
  <c r="I11032" i="4"/>
  <c r="I11033" i="4"/>
  <c r="I11034" i="4"/>
  <c r="I11035" i="4"/>
  <c r="I11036" i="4"/>
  <c r="I11037" i="4"/>
  <c r="I11038" i="4"/>
  <c r="I11039" i="4"/>
  <c r="I11040" i="4"/>
  <c r="I11041" i="4"/>
  <c r="I11042" i="4"/>
  <c r="I11043" i="4"/>
  <c r="I11044" i="4"/>
  <c r="I11045" i="4"/>
  <c r="I11046" i="4"/>
  <c r="I11047" i="4"/>
  <c r="I11048" i="4"/>
  <c r="I11049" i="4"/>
  <c r="I11050" i="4"/>
  <c r="I11051" i="4"/>
  <c r="I11052" i="4"/>
  <c r="I11053" i="4"/>
  <c r="I11054" i="4"/>
  <c r="I11055" i="4"/>
  <c r="I11056" i="4"/>
  <c r="I11057" i="4"/>
  <c r="I11058" i="4"/>
  <c r="I11059" i="4"/>
  <c r="I11060" i="4"/>
  <c r="I11061" i="4"/>
  <c r="I11062" i="4"/>
  <c r="I11063" i="4"/>
  <c r="I11064" i="4"/>
  <c r="I11065" i="4"/>
  <c r="I11066" i="4"/>
  <c r="I11067" i="4"/>
  <c r="I11068" i="4"/>
  <c r="I11069" i="4"/>
  <c r="I11070" i="4"/>
  <c r="I11071" i="4"/>
  <c r="I11072" i="4"/>
  <c r="I11073" i="4"/>
  <c r="I11074" i="4"/>
  <c r="I11075" i="4"/>
  <c r="I11076" i="4"/>
  <c r="I11077" i="4"/>
  <c r="I11078" i="4"/>
  <c r="I11079" i="4"/>
  <c r="I11080" i="4"/>
  <c r="I11081" i="4"/>
  <c r="I11082" i="4"/>
  <c r="I11083" i="4"/>
  <c r="I11084" i="4"/>
  <c r="I11085" i="4"/>
  <c r="I11086" i="4"/>
  <c r="I11087" i="4"/>
  <c r="I11088" i="4"/>
  <c r="I11089" i="4"/>
  <c r="I11090" i="4"/>
  <c r="I11091" i="4"/>
  <c r="I11092" i="4"/>
  <c r="I11093" i="4"/>
  <c r="I11094" i="4"/>
  <c r="I11095" i="4"/>
  <c r="I11096" i="4"/>
  <c r="I11097" i="4"/>
  <c r="I11098" i="4"/>
  <c r="I11099" i="4"/>
  <c r="I11100" i="4"/>
  <c r="I11101" i="4"/>
  <c r="I11102" i="4"/>
  <c r="I11103" i="4"/>
  <c r="I11104" i="4"/>
  <c r="I11105" i="4"/>
  <c r="I11106" i="4"/>
  <c r="I11107" i="4"/>
  <c r="I11108" i="4"/>
  <c r="I11109" i="4"/>
  <c r="I11110" i="4"/>
  <c r="I11111" i="4"/>
  <c r="I11112" i="4"/>
  <c r="I11113" i="4"/>
  <c r="I11114" i="4"/>
  <c r="I11115" i="4"/>
  <c r="I11116" i="4"/>
  <c r="I11117" i="4"/>
  <c r="I11118" i="4"/>
  <c r="I11119" i="4"/>
  <c r="I11120" i="4"/>
  <c r="I11121" i="4"/>
  <c r="I11122" i="4"/>
  <c r="I11123" i="4"/>
  <c r="I11124" i="4"/>
  <c r="I11125" i="4"/>
  <c r="I11126" i="4"/>
  <c r="I11127" i="4"/>
  <c r="I11128" i="4"/>
  <c r="I11129" i="4"/>
  <c r="I11130" i="4"/>
  <c r="I11131" i="4"/>
  <c r="I11132" i="4"/>
  <c r="I11133" i="4"/>
  <c r="I11134" i="4"/>
  <c r="I11135" i="4"/>
  <c r="I11136" i="4"/>
  <c r="I11137" i="4"/>
  <c r="I11138" i="4"/>
  <c r="I11139" i="4"/>
  <c r="I11140" i="4"/>
  <c r="I11141" i="4"/>
  <c r="I11142" i="4"/>
  <c r="I11143" i="4"/>
  <c r="I11144" i="4"/>
  <c r="I11145" i="4"/>
  <c r="I11146" i="4"/>
  <c r="I11147" i="4"/>
  <c r="I11148" i="4"/>
  <c r="I11149" i="4"/>
  <c r="I11150" i="4"/>
  <c r="I11151" i="4"/>
  <c r="I11152" i="4"/>
  <c r="I11153" i="4"/>
  <c r="I11154" i="4"/>
  <c r="I11155" i="4"/>
  <c r="I11156" i="4"/>
  <c r="I11157" i="4"/>
  <c r="I11158" i="4"/>
  <c r="I11159" i="4"/>
  <c r="I11160" i="4"/>
  <c r="I11161" i="4"/>
  <c r="I11162" i="4"/>
  <c r="I11163" i="4"/>
  <c r="I11164" i="4"/>
  <c r="I11165" i="4"/>
  <c r="I11166" i="4"/>
  <c r="I11167" i="4"/>
  <c r="I11168" i="4"/>
  <c r="I11169" i="4"/>
  <c r="I11170" i="4"/>
  <c r="I11171" i="4"/>
  <c r="I11172" i="4"/>
  <c r="I11173" i="4"/>
  <c r="I11174" i="4"/>
  <c r="I11175" i="4"/>
  <c r="I11176" i="4"/>
  <c r="I11177" i="4"/>
  <c r="I11178" i="4"/>
  <c r="I11179" i="4"/>
  <c r="I11180" i="4"/>
  <c r="I11181" i="4"/>
  <c r="I11182" i="4"/>
  <c r="I11183" i="4"/>
  <c r="I11184" i="4"/>
  <c r="I11185" i="4"/>
  <c r="I11186" i="4"/>
  <c r="I11187" i="4"/>
  <c r="I11188" i="4"/>
  <c r="I11189" i="4"/>
  <c r="I11190" i="4"/>
  <c r="I11191" i="4"/>
  <c r="I11192" i="4"/>
  <c r="I11193" i="4"/>
  <c r="I11194" i="4"/>
  <c r="I11195" i="4"/>
  <c r="I11196" i="4"/>
  <c r="I11197" i="4"/>
  <c r="I11198" i="4"/>
  <c r="I11199" i="4"/>
  <c r="I11200" i="4"/>
  <c r="I11201" i="4"/>
  <c r="I11202" i="4"/>
  <c r="I11203" i="4"/>
  <c r="I11204" i="4"/>
  <c r="I11205" i="4"/>
  <c r="I11206" i="4"/>
  <c r="I11207" i="4"/>
  <c r="I11208" i="4"/>
  <c r="I11209" i="4"/>
  <c r="I11210" i="4"/>
  <c r="I11211" i="4"/>
  <c r="I11212" i="4"/>
  <c r="I11213" i="4"/>
  <c r="I11214" i="4"/>
  <c r="I11215" i="4"/>
  <c r="I11216" i="4"/>
  <c r="I11217" i="4"/>
  <c r="I11218" i="4"/>
  <c r="I11219" i="4"/>
  <c r="I11220" i="4"/>
  <c r="I11221" i="4"/>
  <c r="I11222" i="4"/>
  <c r="I11223" i="4"/>
  <c r="I11224" i="4"/>
  <c r="I11225" i="4"/>
  <c r="I11226" i="4"/>
  <c r="I11227" i="4"/>
  <c r="I11228" i="4"/>
  <c r="I11229" i="4"/>
  <c r="I11230" i="4"/>
  <c r="I11231" i="4"/>
  <c r="I11232" i="4"/>
  <c r="I11233" i="4"/>
  <c r="I11234" i="4"/>
  <c r="I11235" i="4"/>
  <c r="I11236" i="4"/>
  <c r="I11237" i="4"/>
  <c r="I11238" i="4"/>
  <c r="I11239" i="4"/>
  <c r="I11240" i="4"/>
  <c r="I11241" i="4"/>
  <c r="I11242" i="4"/>
  <c r="I11243" i="4"/>
  <c r="I11244" i="4"/>
  <c r="I11245" i="4"/>
  <c r="I11246" i="4"/>
  <c r="I11247" i="4"/>
  <c r="I11248" i="4"/>
  <c r="I11249" i="4"/>
  <c r="I11250" i="4"/>
  <c r="I11251" i="4"/>
  <c r="I11252" i="4"/>
  <c r="I11253" i="4"/>
  <c r="I11254" i="4"/>
  <c r="I11255" i="4"/>
  <c r="I11256" i="4"/>
  <c r="I11257" i="4"/>
  <c r="I11258" i="4"/>
  <c r="I11259" i="4"/>
  <c r="I11260" i="4"/>
  <c r="I11261" i="4"/>
  <c r="I11262" i="4"/>
  <c r="I11263" i="4"/>
  <c r="I11264" i="4"/>
  <c r="I11265" i="4"/>
  <c r="I11266" i="4"/>
  <c r="I11267" i="4"/>
  <c r="I11268" i="4"/>
  <c r="I11269" i="4"/>
  <c r="I11270" i="4"/>
  <c r="I11271" i="4"/>
  <c r="I11272" i="4"/>
  <c r="I11273" i="4"/>
  <c r="I11274" i="4"/>
  <c r="I11275" i="4"/>
  <c r="I11276" i="4"/>
  <c r="I11277" i="4"/>
  <c r="I11278" i="4"/>
  <c r="I11279" i="4"/>
  <c r="I11280" i="4"/>
  <c r="I11281" i="4"/>
  <c r="I11282" i="4"/>
  <c r="I11283" i="4"/>
  <c r="I11284" i="4"/>
  <c r="I11285" i="4"/>
  <c r="I11286" i="4"/>
  <c r="I11287" i="4"/>
  <c r="I11288" i="4"/>
  <c r="I11289" i="4"/>
  <c r="I11290" i="4"/>
  <c r="I11291" i="4"/>
  <c r="I11292" i="4"/>
  <c r="I11293" i="4"/>
  <c r="I11294" i="4"/>
  <c r="I11295" i="4"/>
  <c r="I11296" i="4"/>
  <c r="I11297" i="4"/>
  <c r="I11298" i="4"/>
  <c r="I11299" i="4"/>
  <c r="I11300" i="4"/>
  <c r="I11301" i="4"/>
  <c r="I11302" i="4"/>
  <c r="I11303" i="4"/>
  <c r="I11304" i="4"/>
  <c r="I11305" i="4"/>
  <c r="I11306" i="4"/>
  <c r="I11307" i="4"/>
  <c r="I11308" i="4"/>
  <c r="I11309" i="4"/>
  <c r="I11310" i="4"/>
  <c r="I11311" i="4"/>
  <c r="I11312" i="4"/>
  <c r="I11313" i="4"/>
  <c r="I11314" i="4"/>
  <c r="I11315" i="4"/>
  <c r="I11316" i="4"/>
  <c r="I11317" i="4"/>
  <c r="I11318" i="4"/>
  <c r="I11319" i="4"/>
  <c r="I11320" i="4"/>
  <c r="I11321" i="4"/>
  <c r="I11322" i="4"/>
  <c r="I11323" i="4"/>
  <c r="I11324" i="4"/>
  <c r="I11325" i="4"/>
  <c r="I11326" i="4"/>
  <c r="I11327" i="4"/>
  <c r="I11328" i="4"/>
  <c r="I11329" i="4"/>
  <c r="I11330" i="4"/>
  <c r="I11331" i="4"/>
  <c r="I11332" i="4"/>
  <c r="I11333" i="4"/>
  <c r="I11334" i="4"/>
  <c r="I11335" i="4"/>
  <c r="I11336" i="4"/>
  <c r="I11337" i="4"/>
  <c r="I11338" i="4"/>
  <c r="I11339" i="4"/>
  <c r="I11340" i="4"/>
  <c r="I11341" i="4"/>
  <c r="I11342" i="4"/>
  <c r="I11343" i="4"/>
  <c r="I11344" i="4"/>
  <c r="I11345" i="4"/>
  <c r="I11346" i="4"/>
  <c r="I11347" i="4"/>
  <c r="I11348" i="4"/>
  <c r="I11349" i="4"/>
  <c r="I11350" i="4"/>
  <c r="I11351" i="4"/>
  <c r="I11352" i="4"/>
  <c r="I11353" i="4"/>
  <c r="I11354" i="4"/>
  <c r="I11355" i="4"/>
  <c r="I11356" i="4"/>
  <c r="I11357" i="4"/>
  <c r="I11358" i="4"/>
  <c r="I11359" i="4"/>
  <c r="I11360" i="4"/>
  <c r="I11361" i="4"/>
  <c r="I11362" i="4"/>
  <c r="I11363" i="4"/>
  <c r="I11364" i="4"/>
  <c r="I11365" i="4"/>
  <c r="I11366" i="4"/>
  <c r="I11367" i="4"/>
  <c r="I11368" i="4"/>
  <c r="I11369" i="4"/>
  <c r="I11370" i="4"/>
  <c r="I11371" i="4"/>
  <c r="I11372" i="4"/>
  <c r="I11373" i="4"/>
  <c r="I11374" i="4"/>
  <c r="I11375" i="4"/>
  <c r="I11376" i="4"/>
  <c r="I11377" i="4"/>
  <c r="I11378" i="4"/>
  <c r="I11379" i="4"/>
  <c r="I11380" i="4"/>
  <c r="I11381" i="4"/>
  <c r="I11382" i="4"/>
  <c r="I11383" i="4"/>
  <c r="I11384" i="4"/>
  <c r="I11385" i="4"/>
  <c r="I11386" i="4"/>
  <c r="I11387" i="4"/>
  <c r="I11388" i="4"/>
  <c r="I11389" i="4"/>
  <c r="I11390" i="4"/>
  <c r="I11391" i="4"/>
  <c r="I11392" i="4"/>
  <c r="I11393" i="4"/>
  <c r="I11394" i="4"/>
  <c r="I11395" i="4"/>
  <c r="I11396" i="4"/>
  <c r="I11397" i="4"/>
  <c r="I11398" i="4"/>
  <c r="I11399" i="4"/>
  <c r="I11400" i="4"/>
  <c r="I11401" i="4"/>
  <c r="I11402" i="4"/>
  <c r="I11403" i="4"/>
  <c r="I11404" i="4"/>
  <c r="I11405" i="4"/>
  <c r="I11406" i="4"/>
  <c r="I11407" i="4"/>
  <c r="I11408" i="4"/>
  <c r="I11409" i="4"/>
  <c r="I11410" i="4"/>
  <c r="I11411" i="4"/>
  <c r="I11412" i="4"/>
  <c r="I11413" i="4"/>
  <c r="I11414" i="4"/>
  <c r="I11415" i="4"/>
  <c r="I11416" i="4"/>
  <c r="I11417" i="4"/>
  <c r="I11418" i="4"/>
  <c r="I11419" i="4"/>
  <c r="I11420" i="4"/>
  <c r="I11421" i="4"/>
  <c r="I11422" i="4"/>
  <c r="I11423" i="4"/>
  <c r="I11424" i="4"/>
  <c r="I11425" i="4"/>
  <c r="I11426" i="4"/>
  <c r="I11427" i="4"/>
  <c r="I11428" i="4"/>
  <c r="I11429" i="4"/>
  <c r="I11430" i="4"/>
  <c r="I11431" i="4"/>
  <c r="I11432" i="4"/>
  <c r="I11433" i="4"/>
  <c r="I11434" i="4"/>
  <c r="I11435" i="4"/>
  <c r="I11436" i="4"/>
  <c r="I11437" i="4"/>
  <c r="I11438" i="4"/>
  <c r="I11439" i="4"/>
  <c r="I11440" i="4"/>
  <c r="I11441" i="4"/>
  <c r="I11442" i="4"/>
  <c r="I11443" i="4"/>
  <c r="I11444" i="4"/>
  <c r="I11445" i="4"/>
  <c r="I11446" i="4"/>
  <c r="I11447" i="4"/>
  <c r="I11448" i="4"/>
  <c r="I11449" i="4"/>
  <c r="I11450" i="4"/>
  <c r="I11451" i="4"/>
  <c r="I11452" i="4"/>
  <c r="I11453" i="4"/>
  <c r="I11454" i="4"/>
  <c r="I11455" i="4"/>
  <c r="I11456" i="4"/>
  <c r="I11457" i="4"/>
  <c r="I11458" i="4"/>
  <c r="I11459" i="4"/>
  <c r="I11460" i="4"/>
  <c r="I11461" i="4"/>
  <c r="I11462" i="4"/>
  <c r="I11463" i="4"/>
  <c r="I11464" i="4"/>
  <c r="I11465" i="4"/>
  <c r="I11466" i="4"/>
  <c r="I11467" i="4"/>
  <c r="I11468" i="4"/>
  <c r="I11469" i="4"/>
  <c r="I11470" i="4"/>
  <c r="I11471" i="4"/>
  <c r="I11472" i="4"/>
  <c r="I11473" i="4"/>
  <c r="I11474" i="4"/>
  <c r="I11475" i="4"/>
  <c r="I11476" i="4"/>
  <c r="I11477" i="4"/>
  <c r="I11478" i="4"/>
  <c r="I11479" i="4"/>
  <c r="I11480" i="4"/>
  <c r="I11481" i="4"/>
  <c r="I11482" i="4"/>
  <c r="I11483" i="4"/>
  <c r="I11484" i="4"/>
  <c r="I11485" i="4"/>
  <c r="I11486" i="4"/>
  <c r="I11487" i="4"/>
  <c r="I11488" i="4"/>
  <c r="I11489" i="4"/>
  <c r="I11490" i="4"/>
  <c r="I11491" i="4"/>
  <c r="I11492" i="4"/>
  <c r="I11493" i="4"/>
  <c r="I11494" i="4"/>
  <c r="I11495" i="4"/>
  <c r="I11496" i="4"/>
  <c r="I11497" i="4"/>
  <c r="I11498" i="4"/>
  <c r="I11499" i="4"/>
  <c r="I11500" i="4"/>
  <c r="I11501" i="4"/>
  <c r="I11502" i="4"/>
  <c r="I11503" i="4"/>
  <c r="I11504" i="4"/>
  <c r="I11505" i="4"/>
  <c r="I11506" i="4"/>
  <c r="I11507" i="4"/>
  <c r="I11508" i="4"/>
  <c r="I11509" i="4"/>
  <c r="I11510" i="4"/>
  <c r="I11511" i="4"/>
  <c r="I11512" i="4"/>
  <c r="I11513" i="4"/>
  <c r="I11514" i="4"/>
  <c r="I11515" i="4"/>
  <c r="I11516" i="4"/>
  <c r="I11517" i="4"/>
  <c r="I11518" i="4"/>
  <c r="I11519" i="4"/>
  <c r="I11520" i="4"/>
  <c r="I11521" i="4"/>
  <c r="I11522" i="4"/>
  <c r="I11523" i="4"/>
  <c r="I11524" i="4"/>
  <c r="I11525" i="4"/>
  <c r="I11526" i="4"/>
  <c r="I11527" i="4"/>
  <c r="I11528" i="4"/>
  <c r="I11529" i="4"/>
  <c r="I11530" i="4"/>
  <c r="I11531" i="4"/>
  <c r="I11532" i="4"/>
  <c r="I11533" i="4"/>
  <c r="I11534" i="4"/>
  <c r="I11535" i="4"/>
  <c r="I11536" i="4"/>
  <c r="I11537" i="4"/>
  <c r="I11538" i="4"/>
  <c r="I11539" i="4"/>
  <c r="I11540" i="4"/>
  <c r="I11541" i="4"/>
  <c r="I11542" i="4"/>
  <c r="I11543" i="4"/>
  <c r="I11544" i="4"/>
  <c r="I11545" i="4"/>
  <c r="I11546" i="4"/>
  <c r="I11547" i="4"/>
  <c r="I11548" i="4"/>
  <c r="I11549" i="4"/>
  <c r="I11550" i="4"/>
  <c r="I11551" i="4"/>
  <c r="I11552" i="4"/>
  <c r="I11553" i="4"/>
  <c r="I11554" i="4"/>
  <c r="I11555" i="4"/>
  <c r="I11556" i="4"/>
  <c r="I11557" i="4"/>
  <c r="I11558" i="4"/>
  <c r="I11559" i="4"/>
  <c r="I11560" i="4"/>
  <c r="I11561" i="4"/>
  <c r="I11562" i="4"/>
  <c r="I11563" i="4"/>
  <c r="I11564" i="4"/>
  <c r="I11565" i="4"/>
  <c r="I11566" i="4"/>
  <c r="I11567" i="4"/>
  <c r="I11568" i="4"/>
  <c r="I11569" i="4"/>
  <c r="I11570" i="4"/>
  <c r="I11571" i="4"/>
  <c r="I11572" i="4"/>
  <c r="I11573" i="4"/>
  <c r="I11574" i="4"/>
  <c r="I11575" i="4"/>
  <c r="I11576" i="4"/>
  <c r="I11577" i="4"/>
  <c r="I11578" i="4"/>
  <c r="I11579" i="4"/>
  <c r="I11580" i="4"/>
  <c r="I11581" i="4"/>
  <c r="I11582" i="4"/>
  <c r="I11583" i="4"/>
  <c r="I11584" i="4"/>
  <c r="I11585" i="4"/>
  <c r="I11586" i="4"/>
  <c r="I11587" i="4"/>
  <c r="I11588" i="4"/>
  <c r="I11589" i="4"/>
  <c r="I11590" i="4"/>
  <c r="I11591" i="4"/>
  <c r="I11592" i="4"/>
  <c r="I11593" i="4"/>
  <c r="I11594" i="4"/>
  <c r="I11595" i="4"/>
  <c r="I11596" i="4"/>
  <c r="I11597" i="4"/>
  <c r="I11598" i="4"/>
  <c r="I11599" i="4"/>
  <c r="I11600" i="4"/>
  <c r="I11601" i="4"/>
  <c r="I11602" i="4"/>
  <c r="I11603" i="4"/>
  <c r="I11604" i="4"/>
  <c r="I11605" i="4"/>
  <c r="I11606" i="4"/>
  <c r="I11607" i="4"/>
  <c r="I11608" i="4"/>
  <c r="I11609" i="4"/>
  <c r="I11610" i="4"/>
  <c r="I11611" i="4"/>
  <c r="I11612" i="4"/>
  <c r="I11613" i="4"/>
  <c r="I11614" i="4"/>
  <c r="I11615" i="4"/>
  <c r="I11616" i="4"/>
  <c r="I11617" i="4"/>
  <c r="I11618" i="4"/>
  <c r="I11619" i="4"/>
  <c r="I11620" i="4"/>
  <c r="I11621" i="4"/>
  <c r="I11622" i="4"/>
  <c r="I11623" i="4"/>
  <c r="I11624" i="4"/>
  <c r="I11625" i="4"/>
  <c r="I11626" i="4"/>
  <c r="I11627" i="4"/>
  <c r="I11628" i="4"/>
  <c r="I11629" i="4"/>
  <c r="I11630" i="4"/>
  <c r="I11631" i="4"/>
  <c r="I11632" i="4"/>
  <c r="I11633" i="4"/>
  <c r="I11634" i="4"/>
  <c r="I11635" i="4"/>
  <c r="I11636" i="4"/>
  <c r="I11637" i="4"/>
  <c r="I11638" i="4"/>
  <c r="I11639" i="4"/>
  <c r="I11640" i="4"/>
  <c r="I11641" i="4"/>
  <c r="I11642" i="4"/>
  <c r="I11643" i="4"/>
  <c r="I11644" i="4"/>
  <c r="I11645" i="4"/>
  <c r="I11646" i="4"/>
  <c r="I11647" i="4"/>
  <c r="I11648" i="4"/>
  <c r="I11649" i="4"/>
  <c r="I11650" i="4"/>
  <c r="I11651" i="4"/>
  <c r="I11652" i="4"/>
  <c r="I11653" i="4"/>
  <c r="I11654" i="4"/>
  <c r="I11655" i="4"/>
  <c r="I11656" i="4"/>
  <c r="I11657" i="4"/>
  <c r="I11658" i="4"/>
  <c r="I11659" i="4"/>
  <c r="I11660" i="4"/>
  <c r="I11661" i="4"/>
  <c r="I11662" i="4"/>
  <c r="I11663" i="4"/>
  <c r="I11664" i="4"/>
  <c r="I11665" i="4"/>
  <c r="I11666" i="4"/>
  <c r="I11667" i="4"/>
  <c r="I11668" i="4"/>
  <c r="I11669" i="4"/>
  <c r="I11670" i="4"/>
  <c r="I11671" i="4"/>
  <c r="I11672" i="4"/>
  <c r="I11673" i="4"/>
  <c r="I11674" i="4"/>
  <c r="I11675" i="4"/>
  <c r="I11676" i="4"/>
  <c r="I11677" i="4"/>
  <c r="I11678" i="4"/>
  <c r="I11679" i="4"/>
  <c r="I11680" i="4"/>
  <c r="I11681" i="4"/>
  <c r="I11682" i="4"/>
  <c r="I11683" i="4"/>
  <c r="I11684" i="4"/>
  <c r="I11685" i="4"/>
  <c r="I11686" i="4"/>
  <c r="I11687" i="4"/>
  <c r="I11688" i="4"/>
  <c r="I11689" i="4"/>
  <c r="I11690" i="4"/>
  <c r="I11691" i="4"/>
  <c r="I11692" i="4"/>
  <c r="I11693" i="4"/>
  <c r="I11694" i="4"/>
  <c r="I11695" i="4"/>
  <c r="I11696" i="4"/>
  <c r="I11697" i="4"/>
  <c r="I11698" i="4"/>
  <c r="I11699" i="4"/>
  <c r="I11700" i="4"/>
  <c r="I11701" i="4"/>
  <c r="I11702" i="4"/>
  <c r="I11703" i="4"/>
  <c r="I11704" i="4"/>
  <c r="I11705" i="4"/>
  <c r="I11706" i="4"/>
  <c r="I11707" i="4"/>
  <c r="I11708" i="4"/>
  <c r="I11709" i="4"/>
  <c r="I11710" i="4"/>
  <c r="I11711" i="4"/>
  <c r="I11712" i="4"/>
  <c r="I11713" i="4"/>
  <c r="I11714" i="4"/>
  <c r="I11715" i="4"/>
  <c r="I11716" i="4"/>
  <c r="I11717" i="4"/>
  <c r="I11718" i="4"/>
  <c r="I11719" i="4"/>
  <c r="I11720" i="4"/>
  <c r="I11721" i="4"/>
  <c r="I11722" i="4"/>
  <c r="I11723" i="4"/>
  <c r="I11724" i="4"/>
  <c r="I11725" i="4"/>
  <c r="I11726" i="4"/>
  <c r="I11727" i="4"/>
  <c r="I11728" i="4"/>
  <c r="I11729" i="4"/>
  <c r="I11730" i="4"/>
  <c r="I11731" i="4"/>
  <c r="I11732" i="4"/>
  <c r="I11733" i="4"/>
  <c r="I11734" i="4"/>
  <c r="I11735" i="4"/>
  <c r="I11736" i="4"/>
  <c r="I11737" i="4"/>
  <c r="I11738" i="4"/>
  <c r="I11739" i="4"/>
  <c r="I11740" i="4"/>
  <c r="I11741" i="4"/>
  <c r="I11742" i="4"/>
  <c r="I11743" i="4"/>
  <c r="I11744" i="4"/>
  <c r="I11745" i="4"/>
  <c r="I11746" i="4"/>
  <c r="I11747" i="4"/>
  <c r="I11748" i="4"/>
  <c r="I11749" i="4"/>
  <c r="I11750" i="4"/>
  <c r="I11751" i="4"/>
  <c r="I11752" i="4"/>
  <c r="I11753" i="4"/>
  <c r="I11754" i="4"/>
  <c r="I11755" i="4"/>
  <c r="I11756" i="4"/>
  <c r="I11757" i="4"/>
  <c r="I11758" i="4"/>
  <c r="I11759" i="4"/>
  <c r="I11760" i="4"/>
  <c r="I11761" i="4"/>
  <c r="I11762" i="4"/>
  <c r="I11763" i="4"/>
  <c r="I11764" i="4"/>
  <c r="I11765" i="4"/>
  <c r="I11766" i="4"/>
  <c r="I11767" i="4"/>
  <c r="I11768" i="4"/>
  <c r="I11769" i="4"/>
  <c r="I11770" i="4"/>
  <c r="I11771" i="4"/>
  <c r="I11772" i="4"/>
  <c r="I11773" i="4"/>
  <c r="I11774" i="4"/>
  <c r="I11775" i="4"/>
  <c r="I11776" i="4"/>
  <c r="I11777" i="4"/>
  <c r="I11778" i="4"/>
  <c r="I11779" i="4"/>
  <c r="I11780" i="4"/>
  <c r="I11781" i="4"/>
  <c r="I11782" i="4"/>
  <c r="I11783" i="4"/>
  <c r="I11784" i="4"/>
  <c r="I11785" i="4"/>
  <c r="I11786" i="4"/>
  <c r="I11787" i="4"/>
  <c r="I11788" i="4"/>
  <c r="I11789" i="4"/>
  <c r="I11790" i="4"/>
  <c r="I11791" i="4"/>
  <c r="I11792" i="4"/>
  <c r="I11793" i="4"/>
  <c r="I11794" i="4"/>
  <c r="I11795" i="4"/>
  <c r="I11796" i="4"/>
  <c r="I11797" i="4"/>
  <c r="I11798" i="4"/>
  <c r="I11799" i="4"/>
  <c r="I11800" i="4"/>
  <c r="I11801" i="4"/>
  <c r="I11802" i="4"/>
  <c r="I11803" i="4"/>
  <c r="I11804" i="4"/>
  <c r="I11805" i="4"/>
  <c r="I11806" i="4"/>
  <c r="I11807" i="4"/>
  <c r="I11808" i="4"/>
  <c r="I11809" i="4"/>
  <c r="I11810" i="4"/>
  <c r="I11811" i="4"/>
  <c r="I11812" i="4"/>
  <c r="I11813" i="4"/>
  <c r="I11814" i="4"/>
  <c r="I11815" i="4"/>
  <c r="I11816" i="4"/>
  <c r="I11817" i="4"/>
  <c r="I11818" i="4"/>
  <c r="I11819" i="4"/>
  <c r="I11820" i="4"/>
  <c r="I11821" i="4"/>
  <c r="I11822" i="4"/>
  <c r="I11823" i="4"/>
  <c r="I11824" i="4"/>
  <c r="I11825" i="4"/>
  <c r="I11826" i="4"/>
  <c r="I11827" i="4"/>
  <c r="I11828" i="4"/>
  <c r="I11829" i="4"/>
  <c r="I11830" i="4"/>
  <c r="I11831" i="4"/>
  <c r="I11832" i="4"/>
  <c r="I11833" i="4"/>
  <c r="I11834" i="4"/>
  <c r="I11835" i="4"/>
  <c r="I11836" i="4"/>
  <c r="I11837" i="4"/>
  <c r="I11838" i="4"/>
  <c r="I11839" i="4"/>
  <c r="I11840" i="4"/>
  <c r="I11841" i="4"/>
  <c r="I11842" i="4"/>
  <c r="I11843" i="4"/>
  <c r="I11844" i="4"/>
  <c r="I11845" i="4"/>
  <c r="I11846" i="4"/>
  <c r="I11847" i="4"/>
  <c r="I11848" i="4"/>
  <c r="I11849" i="4"/>
  <c r="I11850" i="4"/>
  <c r="I11851" i="4"/>
  <c r="I11852" i="4"/>
  <c r="I11853" i="4"/>
  <c r="I11854" i="4"/>
  <c r="I11855" i="4"/>
  <c r="I11856" i="4"/>
  <c r="I11857" i="4"/>
  <c r="I11858" i="4"/>
  <c r="I11859" i="4"/>
  <c r="I11860" i="4"/>
  <c r="I11861" i="4"/>
  <c r="I11862" i="4"/>
  <c r="I11863" i="4"/>
  <c r="I11864" i="4"/>
  <c r="I11865" i="4"/>
  <c r="I11866" i="4"/>
  <c r="I11867" i="4"/>
  <c r="I11868" i="4"/>
  <c r="I11869" i="4"/>
  <c r="I11870" i="4"/>
  <c r="I11871" i="4"/>
  <c r="I11872" i="4"/>
  <c r="I11873" i="4"/>
  <c r="I11874" i="4"/>
  <c r="I11875" i="4"/>
  <c r="I11876" i="4"/>
  <c r="I11877" i="4"/>
  <c r="I11878" i="4"/>
  <c r="I11879" i="4"/>
  <c r="I11880" i="4"/>
  <c r="I11881" i="4"/>
  <c r="I11882" i="4"/>
  <c r="I11883" i="4"/>
  <c r="I11884" i="4"/>
  <c r="I11885" i="4"/>
  <c r="I11886" i="4"/>
  <c r="I11887" i="4"/>
  <c r="I11888" i="4"/>
  <c r="I11889" i="4"/>
  <c r="I11890" i="4"/>
  <c r="I11891" i="4"/>
  <c r="I11892" i="4"/>
  <c r="I11893" i="4"/>
  <c r="I11894" i="4"/>
  <c r="I11895" i="4"/>
  <c r="I11896" i="4"/>
  <c r="I11897" i="4"/>
  <c r="I11898" i="4"/>
  <c r="I11899" i="4"/>
  <c r="I11900" i="4"/>
  <c r="I11901" i="4"/>
  <c r="I11902" i="4"/>
  <c r="I11903" i="4"/>
  <c r="I11904" i="4"/>
  <c r="I11905" i="4"/>
  <c r="I11906" i="4"/>
  <c r="I11907" i="4"/>
  <c r="I11908" i="4"/>
  <c r="I11909" i="4"/>
  <c r="I11910" i="4"/>
  <c r="I11911" i="4"/>
  <c r="I11912" i="4"/>
  <c r="I11913" i="4"/>
  <c r="I11914" i="4"/>
  <c r="I11915" i="4"/>
  <c r="I11916" i="4"/>
  <c r="I11917" i="4"/>
  <c r="I11918" i="4"/>
  <c r="I11919" i="4"/>
  <c r="I11920" i="4"/>
  <c r="I11921" i="4"/>
  <c r="I11922" i="4"/>
  <c r="I11923" i="4"/>
  <c r="I11924" i="4"/>
  <c r="I11925" i="4"/>
  <c r="I11926" i="4"/>
  <c r="I11927" i="4"/>
  <c r="I11928" i="4"/>
  <c r="I11929" i="4"/>
  <c r="I11930" i="4"/>
  <c r="I11931" i="4"/>
  <c r="I11932" i="4"/>
  <c r="I11933" i="4"/>
  <c r="I11934" i="4"/>
  <c r="I11935" i="4"/>
  <c r="I11936" i="4"/>
  <c r="I11937" i="4"/>
  <c r="I11938" i="4"/>
  <c r="I11939" i="4"/>
  <c r="I11940" i="4"/>
  <c r="I11941" i="4"/>
  <c r="I11942" i="4"/>
  <c r="I11943" i="4"/>
  <c r="I11944" i="4"/>
  <c r="I11945" i="4"/>
  <c r="I11946" i="4"/>
  <c r="I11947" i="4"/>
  <c r="I11948" i="4"/>
  <c r="I11949" i="4"/>
  <c r="I11950" i="4"/>
  <c r="I11951" i="4"/>
  <c r="I11952" i="4"/>
  <c r="I11953" i="4"/>
  <c r="I11954" i="4"/>
  <c r="I11955" i="4"/>
  <c r="I11956" i="4"/>
  <c r="I11957" i="4"/>
  <c r="I11958" i="4"/>
  <c r="I11959" i="4"/>
  <c r="I11960" i="4"/>
  <c r="I11961" i="4"/>
  <c r="I11962" i="4"/>
  <c r="I11963" i="4"/>
  <c r="I11964" i="4"/>
  <c r="I11965" i="4"/>
  <c r="I11966" i="4"/>
  <c r="I11967" i="4"/>
  <c r="I11968" i="4"/>
  <c r="I11969" i="4"/>
  <c r="I11970" i="4"/>
  <c r="I11971" i="4"/>
  <c r="I11972" i="4"/>
  <c r="I11973" i="4"/>
  <c r="I11974" i="4"/>
  <c r="I11975" i="4"/>
  <c r="I11976" i="4"/>
  <c r="I11977" i="4"/>
  <c r="I11978" i="4"/>
  <c r="I11979" i="4"/>
  <c r="I11980" i="4"/>
  <c r="I11981" i="4"/>
  <c r="I11982" i="4"/>
  <c r="I11983" i="4"/>
  <c r="I11984" i="4"/>
  <c r="I11985" i="4"/>
  <c r="I11986" i="4"/>
  <c r="I11987" i="4"/>
  <c r="I11988" i="4"/>
  <c r="I11989" i="4"/>
  <c r="I11990" i="4"/>
  <c r="I11991" i="4"/>
  <c r="I11992" i="4"/>
  <c r="I11993" i="4"/>
  <c r="I11994" i="4"/>
  <c r="I11995" i="4"/>
  <c r="I11996" i="4"/>
  <c r="I11997" i="4"/>
  <c r="I11998" i="4"/>
  <c r="I11999" i="4"/>
  <c r="I12000" i="4"/>
  <c r="I12001" i="4"/>
  <c r="I12002" i="4"/>
  <c r="I12003" i="4"/>
  <c r="I12004" i="4"/>
  <c r="I12005" i="4"/>
  <c r="I12006" i="4"/>
  <c r="I12007" i="4"/>
  <c r="I12008" i="4"/>
  <c r="I12009" i="4"/>
  <c r="I12010" i="4"/>
  <c r="I12011" i="4"/>
  <c r="I12012" i="4"/>
  <c r="I12013" i="4"/>
  <c r="I12014" i="4"/>
  <c r="I12015" i="4"/>
  <c r="I12016" i="4"/>
  <c r="I12017" i="4"/>
  <c r="I12018" i="4"/>
  <c r="I12019" i="4"/>
  <c r="I12020" i="4"/>
  <c r="I12021" i="4"/>
  <c r="I12022" i="4"/>
  <c r="I12023" i="4"/>
  <c r="I12024" i="4"/>
  <c r="I12025" i="4"/>
  <c r="I12026" i="4"/>
  <c r="I12027" i="4"/>
  <c r="I12028" i="4"/>
  <c r="I12029" i="4"/>
  <c r="I12030" i="4"/>
  <c r="I12031" i="4"/>
  <c r="I12032" i="4"/>
  <c r="I12033" i="4"/>
  <c r="I12034" i="4"/>
  <c r="I12035" i="4"/>
  <c r="I12036" i="4"/>
  <c r="I12037" i="4"/>
  <c r="I12038" i="4"/>
  <c r="I12039" i="4"/>
  <c r="I12040" i="4"/>
  <c r="I12041" i="4"/>
  <c r="I12042" i="4"/>
  <c r="I12043" i="4"/>
  <c r="I12044" i="4"/>
  <c r="I12045" i="4"/>
  <c r="I12046" i="4"/>
  <c r="I12047" i="4"/>
  <c r="I12048" i="4"/>
  <c r="I12049" i="4"/>
  <c r="I12050" i="4"/>
  <c r="I12051" i="4"/>
  <c r="I12052" i="4"/>
  <c r="I12053" i="4"/>
  <c r="I12054" i="4"/>
  <c r="I12055" i="4"/>
  <c r="I12056" i="4"/>
  <c r="I12057" i="4"/>
  <c r="I12058" i="4"/>
  <c r="I12059" i="4"/>
  <c r="I12060" i="4"/>
  <c r="I12061" i="4"/>
  <c r="I12062" i="4"/>
  <c r="I12063" i="4"/>
  <c r="I12064" i="4"/>
  <c r="I12065" i="4"/>
  <c r="I12066" i="4"/>
  <c r="I12067" i="4"/>
  <c r="I12068" i="4"/>
  <c r="I12069" i="4"/>
  <c r="I12070" i="4"/>
  <c r="I12071" i="4"/>
  <c r="I12072" i="4"/>
  <c r="I12073" i="4"/>
  <c r="I12074" i="4"/>
  <c r="I12075" i="4"/>
  <c r="I12076" i="4"/>
  <c r="I12077" i="4"/>
  <c r="I12078" i="4"/>
  <c r="I12079" i="4"/>
  <c r="I12080" i="4"/>
  <c r="I12081" i="4"/>
  <c r="I12082" i="4"/>
  <c r="I12083" i="4"/>
  <c r="I12084" i="4"/>
  <c r="I12085" i="4"/>
  <c r="I12086" i="4"/>
  <c r="I12087" i="4"/>
  <c r="I12088" i="4"/>
  <c r="I12089" i="4"/>
  <c r="I12090" i="4"/>
  <c r="I12091" i="4"/>
  <c r="I12092" i="4"/>
  <c r="I12093" i="4"/>
  <c r="I12094" i="4"/>
  <c r="I12095" i="4"/>
  <c r="I12096" i="4"/>
  <c r="I12097" i="4"/>
  <c r="I12098" i="4"/>
  <c r="I12099" i="4"/>
  <c r="I12100" i="4"/>
  <c r="I12101" i="4"/>
  <c r="I12102" i="4"/>
  <c r="I12103" i="4"/>
  <c r="I12104" i="4"/>
  <c r="I12105" i="4"/>
  <c r="I12106" i="4"/>
  <c r="I12107" i="4"/>
  <c r="I12108" i="4"/>
  <c r="I12109" i="4"/>
  <c r="I12110" i="4"/>
  <c r="I12111" i="4"/>
  <c r="I12112" i="4"/>
  <c r="I12113" i="4"/>
  <c r="I12114" i="4"/>
  <c r="I12115" i="4"/>
  <c r="I12116" i="4"/>
  <c r="I12117" i="4"/>
  <c r="I12118" i="4"/>
  <c r="I12119" i="4"/>
  <c r="I12120" i="4"/>
  <c r="I12121" i="4"/>
  <c r="I12122" i="4"/>
  <c r="I12123" i="4"/>
  <c r="I12124" i="4"/>
  <c r="I12125" i="4"/>
  <c r="I12126" i="4"/>
  <c r="I12127" i="4"/>
  <c r="I12128" i="4"/>
  <c r="I12129" i="4"/>
  <c r="I12130" i="4"/>
  <c r="I12131" i="4"/>
  <c r="I12132" i="4"/>
  <c r="I12133" i="4"/>
  <c r="I12134" i="4"/>
  <c r="I12135" i="4"/>
  <c r="I12136" i="4"/>
  <c r="I12137" i="4"/>
  <c r="I12138" i="4"/>
  <c r="I12139" i="4"/>
  <c r="I12140" i="4"/>
  <c r="I12141" i="4"/>
  <c r="I12142" i="4"/>
  <c r="I12143" i="4"/>
  <c r="I12144" i="4"/>
  <c r="I12145" i="4"/>
  <c r="I12146" i="4"/>
  <c r="I12147" i="4"/>
  <c r="I12148" i="4"/>
  <c r="I12149" i="4"/>
  <c r="I12150" i="4"/>
  <c r="I12151" i="4"/>
  <c r="I12152" i="4"/>
  <c r="I12153" i="4"/>
  <c r="I12154" i="4"/>
  <c r="I12155" i="4"/>
  <c r="I12156" i="4"/>
  <c r="I12157" i="4"/>
  <c r="I12158" i="4"/>
  <c r="I12159" i="4"/>
  <c r="I12160" i="4"/>
  <c r="I12161" i="4"/>
  <c r="I12162" i="4"/>
  <c r="I12163" i="4"/>
  <c r="I12164" i="4"/>
  <c r="I12165" i="4"/>
  <c r="I12166" i="4"/>
  <c r="I12167" i="4"/>
  <c r="I12168" i="4"/>
  <c r="I12169" i="4"/>
  <c r="I12170" i="4"/>
  <c r="I12171" i="4"/>
  <c r="I12172" i="4"/>
  <c r="I12173" i="4"/>
  <c r="I12174" i="4"/>
  <c r="I12175" i="4"/>
  <c r="I12176" i="4"/>
  <c r="I12177" i="4"/>
  <c r="I12178" i="4"/>
  <c r="I12179" i="4"/>
  <c r="I12180" i="4"/>
  <c r="I12181" i="4"/>
  <c r="I12182" i="4"/>
  <c r="I12183" i="4"/>
  <c r="I12184" i="4"/>
  <c r="I12185" i="4"/>
  <c r="I12186" i="4"/>
  <c r="I12187" i="4"/>
  <c r="I12188" i="4"/>
  <c r="I12189" i="4"/>
  <c r="I12190" i="4"/>
  <c r="I12191" i="4"/>
  <c r="I12192" i="4"/>
  <c r="I12193" i="4"/>
  <c r="I12194" i="4"/>
  <c r="I12195" i="4"/>
  <c r="I12196" i="4"/>
  <c r="I12197" i="4"/>
  <c r="I12198" i="4"/>
  <c r="I12199" i="4"/>
  <c r="I12200" i="4"/>
  <c r="I12201" i="4"/>
  <c r="I12202" i="4"/>
  <c r="I12203" i="4"/>
  <c r="I12204" i="4"/>
  <c r="I12205" i="4"/>
  <c r="I12206" i="4"/>
  <c r="I12207" i="4"/>
  <c r="I12208" i="4"/>
  <c r="I12209" i="4"/>
  <c r="I12210" i="4"/>
  <c r="I12211" i="4"/>
  <c r="I12212" i="4"/>
  <c r="I12213" i="4"/>
  <c r="I12214" i="4"/>
  <c r="I12215" i="4"/>
  <c r="I12216" i="4"/>
  <c r="I12217" i="4"/>
  <c r="I12218" i="4"/>
  <c r="I12219" i="4"/>
  <c r="I12220" i="4"/>
  <c r="I12221" i="4"/>
  <c r="I12222" i="4"/>
  <c r="I12223" i="4"/>
  <c r="I12224" i="4"/>
  <c r="I12225" i="4"/>
  <c r="I12226" i="4"/>
  <c r="I12227" i="4"/>
  <c r="I12228" i="4"/>
  <c r="I12229" i="4"/>
  <c r="I12230" i="4"/>
  <c r="I12231" i="4"/>
  <c r="I12232" i="4"/>
  <c r="I12233" i="4"/>
  <c r="I12234" i="4"/>
  <c r="I12235" i="4"/>
  <c r="I12236" i="4"/>
  <c r="I12237" i="4"/>
  <c r="I12238" i="4"/>
  <c r="I12239" i="4"/>
  <c r="I12240" i="4"/>
  <c r="I12241" i="4"/>
  <c r="I12242" i="4"/>
  <c r="I12243" i="4"/>
  <c r="I12244" i="4"/>
  <c r="I12245" i="4"/>
  <c r="I12246" i="4"/>
  <c r="I12247" i="4"/>
  <c r="I12248" i="4"/>
  <c r="I12249" i="4"/>
  <c r="I12250" i="4"/>
  <c r="I12251" i="4"/>
  <c r="I12252" i="4"/>
  <c r="I12253" i="4"/>
  <c r="I12254" i="4"/>
  <c r="I12255" i="4"/>
  <c r="I12256" i="4"/>
  <c r="I12257" i="4"/>
  <c r="I12258" i="4"/>
  <c r="I12259" i="4"/>
  <c r="I12260" i="4"/>
  <c r="I12261" i="4"/>
  <c r="I12262" i="4"/>
  <c r="I12263" i="4"/>
  <c r="I12264" i="4"/>
  <c r="I12265" i="4"/>
  <c r="I12266" i="4"/>
  <c r="I12267" i="4"/>
  <c r="I12268" i="4"/>
  <c r="I12269" i="4"/>
  <c r="I12270" i="4"/>
  <c r="I12271" i="4"/>
  <c r="I12272" i="4"/>
  <c r="I12273" i="4"/>
  <c r="I12274" i="4"/>
  <c r="I12275" i="4"/>
  <c r="I12276" i="4"/>
  <c r="I12277" i="4"/>
  <c r="I12278" i="4"/>
  <c r="I12279" i="4"/>
  <c r="I12280" i="4"/>
  <c r="I12281" i="4"/>
  <c r="I12282" i="4"/>
  <c r="I12283" i="4"/>
  <c r="I12284" i="4"/>
  <c r="I12285" i="4"/>
  <c r="I12286" i="4"/>
  <c r="I12287" i="4"/>
  <c r="I12288" i="4"/>
  <c r="I12289" i="4"/>
  <c r="I12290" i="4"/>
  <c r="I12291" i="4"/>
  <c r="I12292" i="4"/>
  <c r="I12293" i="4"/>
  <c r="I12294" i="4"/>
  <c r="I12295" i="4"/>
  <c r="I12296" i="4"/>
  <c r="I12297" i="4"/>
  <c r="I12298" i="4"/>
  <c r="I12299" i="4"/>
  <c r="I12300" i="4"/>
  <c r="I12301" i="4"/>
  <c r="I12302" i="4"/>
  <c r="I12303" i="4"/>
  <c r="I12304" i="4"/>
  <c r="I12305" i="4"/>
  <c r="I12306" i="4"/>
  <c r="I12307" i="4"/>
  <c r="I12308" i="4"/>
  <c r="I12309" i="4"/>
  <c r="I12310" i="4"/>
  <c r="I12311" i="4"/>
  <c r="I12312" i="4"/>
  <c r="I12313" i="4"/>
  <c r="I12314" i="4"/>
  <c r="I12315" i="4"/>
  <c r="I12316" i="4"/>
  <c r="I12317" i="4"/>
  <c r="I12318" i="4"/>
  <c r="I12319" i="4"/>
  <c r="I12320" i="4"/>
  <c r="I12321" i="4"/>
  <c r="I12322" i="4"/>
  <c r="I12323" i="4"/>
  <c r="I12324" i="4"/>
  <c r="I12325" i="4"/>
  <c r="I12326" i="4"/>
  <c r="I12327" i="4"/>
  <c r="I12328" i="4"/>
  <c r="I12329" i="4"/>
  <c r="I12330" i="4"/>
  <c r="I12331" i="4"/>
  <c r="I12332" i="4"/>
  <c r="I12333" i="4"/>
  <c r="I12334" i="4"/>
  <c r="I12335" i="4"/>
  <c r="I12336" i="4"/>
  <c r="I12337" i="4"/>
  <c r="I12338" i="4"/>
  <c r="I12339" i="4"/>
  <c r="I12340" i="4"/>
  <c r="I12341" i="4"/>
  <c r="I12342" i="4"/>
  <c r="I12343" i="4"/>
  <c r="I12344" i="4"/>
  <c r="I12345" i="4"/>
  <c r="I12346" i="4"/>
  <c r="I12347" i="4"/>
  <c r="I12348" i="4"/>
  <c r="I12349" i="4"/>
  <c r="I12350" i="4"/>
  <c r="I12351" i="4"/>
  <c r="I12352" i="4"/>
  <c r="I12353" i="4"/>
  <c r="I12354" i="4"/>
  <c r="I12355" i="4"/>
  <c r="I12356" i="4"/>
  <c r="I12357" i="4"/>
  <c r="I12358" i="4"/>
  <c r="I12359" i="4"/>
  <c r="I12360" i="4"/>
  <c r="I12361" i="4"/>
  <c r="I12362" i="4"/>
  <c r="I12363" i="4"/>
  <c r="I12364" i="4"/>
  <c r="I12365" i="4"/>
  <c r="I12366" i="4"/>
  <c r="I12367" i="4"/>
  <c r="I12368" i="4"/>
  <c r="I12369" i="4"/>
  <c r="I12370" i="4"/>
  <c r="I12371" i="4"/>
  <c r="I12372" i="4"/>
  <c r="I12373" i="4"/>
  <c r="I12374" i="4"/>
  <c r="I12375" i="4"/>
  <c r="I12376" i="4"/>
  <c r="I12377" i="4"/>
  <c r="I12378" i="4"/>
  <c r="I12379" i="4"/>
  <c r="I12380" i="4"/>
  <c r="I12381" i="4"/>
  <c r="I12382" i="4"/>
  <c r="I12383" i="4"/>
  <c r="I12384" i="4"/>
  <c r="I12385" i="4"/>
  <c r="I12386" i="4"/>
  <c r="I12387" i="4"/>
  <c r="I12388" i="4"/>
  <c r="I12389" i="4"/>
  <c r="I12390" i="4"/>
  <c r="I12391" i="4"/>
  <c r="I12392" i="4"/>
  <c r="I12393" i="4"/>
  <c r="I12394" i="4"/>
  <c r="I12395" i="4"/>
  <c r="I12396" i="4"/>
  <c r="I12397" i="4"/>
  <c r="I12398" i="4"/>
  <c r="I12399" i="4"/>
  <c r="I12400" i="4"/>
  <c r="I12401" i="4"/>
  <c r="I12402" i="4"/>
  <c r="I12403" i="4"/>
  <c r="I12404" i="4"/>
  <c r="I12405" i="4"/>
  <c r="I12406" i="4"/>
  <c r="I12407" i="4"/>
  <c r="I12408" i="4"/>
  <c r="I12409" i="4"/>
  <c r="I12410" i="4"/>
  <c r="I12411" i="4"/>
  <c r="I12412" i="4"/>
  <c r="I12413" i="4"/>
  <c r="I12414" i="4"/>
  <c r="I12415" i="4"/>
  <c r="I12416" i="4"/>
  <c r="I12417" i="4"/>
  <c r="I12418" i="4"/>
  <c r="I12419" i="4"/>
  <c r="I12420" i="4"/>
  <c r="I12421" i="4"/>
  <c r="I12422" i="4"/>
  <c r="I12423" i="4"/>
  <c r="I12424" i="4"/>
  <c r="I12425" i="4"/>
  <c r="I12426" i="4"/>
  <c r="I12427" i="4"/>
  <c r="I12428" i="4"/>
  <c r="I12429" i="4"/>
  <c r="I12430" i="4"/>
  <c r="I12431" i="4"/>
  <c r="I12432" i="4"/>
  <c r="I12433" i="4"/>
  <c r="I12434" i="4"/>
  <c r="I12435" i="4"/>
  <c r="I12436" i="4"/>
  <c r="I12437" i="4"/>
  <c r="I12438" i="4"/>
  <c r="I12439" i="4"/>
  <c r="I12440" i="4"/>
  <c r="I12441" i="4"/>
  <c r="I12442" i="4"/>
  <c r="I12443" i="4"/>
  <c r="I12444" i="4"/>
  <c r="I12445" i="4"/>
  <c r="I12446" i="4"/>
  <c r="I12447" i="4"/>
  <c r="I12448" i="4"/>
  <c r="I12449" i="4"/>
  <c r="I12450" i="4"/>
  <c r="I12451" i="4"/>
  <c r="I12452" i="4"/>
  <c r="I12453" i="4"/>
  <c r="I12454" i="4"/>
  <c r="I12455" i="4"/>
  <c r="I12456" i="4"/>
  <c r="I12457" i="4"/>
  <c r="I12458" i="4"/>
  <c r="I12459" i="4"/>
  <c r="I12460" i="4"/>
  <c r="I12461" i="4"/>
  <c r="I12462" i="4"/>
  <c r="I12463" i="4"/>
  <c r="I12464" i="4"/>
  <c r="I12465" i="4"/>
  <c r="I12466" i="4"/>
  <c r="I12467" i="4"/>
  <c r="I12468" i="4"/>
  <c r="I12469" i="4"/>
  <c r="I12470" i="4"/>
  <c r="I12471" i="4"/>
  <c r="I12472" i="4"/>
  <c r="I12473" i="4"/>
  <c r="I12474" i="4"/>
  <c r="I12475" i="4"/>
  <c r="I12476" i="4"/>
  <c r="I12477" i="4"/>
  <c r="I12478" i="4"/>
  <c r="I12479" i="4"/>
  <c r="I12480" i="4"/>
  <c r="I12481" i="4"/>
  <c r="I12482" i="4"/>
  <c r="I12483" i="4"/>
  <c r="I12484" i="4"/>
  <c r="I12485" i="4"/>
  <c r="I12486" i="4"/>
  <c r="I12487" i="4"/>
  <c r="I12488" i="4"/>
  <c r="I12489" i="4"/>
  <c r="I12490" i="4"/>
  <c r="I12491" i="4"/>
  <c r="I12492" i="4"/>
  <c r="I12493" i="4"/>
  <c r="I12494" i="4"/>
  <c r="I12495" i="4"/>
  <c r="I12496" i="4"/>
  <c r="I12497" i="4"/>
  <c r="I12498" i="4"/>
  <c r="I12499" i="4"/>
  <c r="I12500" i="4"/>
  <c r="I12501" i="4"/>
  <c r="I12502" i="4"/>
  <c r="I12503" i="4"/>
  <c r="I12504" i="4"/>
  <c r="I12505" i="4"/>
  <c r="I12506" i="4"/>
  <c r="I12507" i="4"/>
  <c r="I12508" i="4"/>
  <c r="I12509" i="4"/>
  <c r="I12510" i="4"/>
  <c r="I12511" i="4"/>
  <c r="I12512" i="4"/>
  <c r="I12513" i="4"/>
  <c r="I12514" i="4"/>
  <c r="I12515" i="4"/>
  <c r="I12516" i="4"/>
  <c r="I12517" i="4"/>
  <c r="I12518" i="4"/>
  <c r="I12519" i="4"/>
  <c r="I12520" i="4"/>
  <c r="I12521" i="4"/>
  <c r="I12522" i="4"/>
  <c r="I12523" i="4"/>
  <c r="I12524" i="4"/>
  <c r="I12525" i="4"/>
  <c r="I12526" i="4"/>
  <c r="I12527" i="4"/>
  <c r="I12528" i="4"/>
  <c r="I12529" i="4"/>
  <c r="I12530" i="4"/>
  <c r="I12531" i="4"/>
  <c r="I12532" i="4"/>
  <c r="I12533" i="4"/>
  <c r="I12534" i="4"/>
  <c r="I12535" i="4"/>
  <c r="I12536" i="4"/>
  <c r="I12537" i="4"/>
  <c r="I12538" i="4"/>
  <c r="I12539" i="4"/>
  <c r="I12540" i="4"/>
  <c r="I12541" i="4"/>
  <c r="I12542" i="4"/>
  <c r="I12543" i="4"/>
  <c r="I12544" i="4"/>
  <c r="I12545" i="4"/>
  <c r="I12546" i="4"/>
  <c r="I12547" i="4"/>
  <c r="I12548" i="4"/>
  <c r="I12549" i="4"/>
  <c r="I12550" i="4"/>
  <c r="I12551" i="4"/>
  <c r="I12552" i="4"/>
  <c r="I12553" i="4"/>
  <c r="I12554" i="4"/>
  <c r="I12555" i="4"/>
  <c r="I12556" i="4"/>
  <c r="I12557" i="4"/>
  <c r="I12558" i="4"/>
  <c r="I12559" i="4"/>
  <c r="I12560" i="4"/>
  <c r="I12561" i="4"/>
  <c r="I12562" i="4"/>
  <c r="I12563" i="4"/>
  <c r="I12564" i="4"/>
  <c r="I12565" i="4"/>
  <c r="I12566" i="4"/>
  <c r="I12567" i="4"/>
  <c r="I12568" i="4"/>
  <c r="I12569" i="4"/>
  <c r="I12570" i="4"/>
  <c r="I12571" i="4"/>
  <c r="I12572" i="4"/>
  <c r="I12573" i="4"/>
  <c r="I12574" i="4"/>
  <c r="I12575" i="4"/>
  <c r="I12576" i="4"/>
  <c r="I12577" i="4"/>
  <c r="I12578" i="4"/>
  <c r="I12579" i="4"/>
  <c r="I12580" i="4"/>
  <c r="I12581" i="4"/>
  <c r="I12582" i="4"/>
  <c r="I12583" i="4"/>
  <c r="I12584" i="4"/>
  <c r="I12585" i="4"/>
  <c r="I12586" i="4"/>
  <c r="I12587" i="4"/>
  <c r="I12588" i="4"/>
  <c r="I12589" i="4"/>
  <c r="I12590" i="4"/>
  <c r="I12591" i="4"/>
  <c r="I12592" i="4"/>
  <c r="I12593" i="4"/>
  <c r="I12594" i="4"/>
  <c r="I12595" i="4"/>
  <c r="I12596" i="4"/>
  <c r="I12597" i="4"/>
  <c r="I12598" i="4"/>
  <c r="I12599" i="4"/>
  <c r="I12600" i="4"/>
  <c r="I12601" i="4"/>
  <c r="I12602" i="4"/>
  <c r="I12603" i="4"/>
  <c r="I12604" i="4"/>
  <c r="I12605" i="4"/>
  <c r="I12606" i="4"/>
  <c r="I12607" i="4"/>
  <c r="I12608" i="4"/>
  <c r="I12609" i="4"/>
  <c r="I12610" i="4"/>
  <c r="I12611" i="4"/>
  <c r="I12612" i="4"/>
  <c r="I12613" i="4"/>
  <c r="I12614" i="4"/>
  <c r="I12615" i="4"/>
  <c r="I12616" i="4"/>
  <c r="I12617" i="4"/>
  <c r="I12618" i="4"/>
  <c r="I12619" i="4"/>
  <c r="I12620" i="4"/>
  <c r="I12621" i="4"/>
  <c r="I12622" i="4"/>
  <c r="I12623" i="4"/>
  <c r="I12624" i="4"/>
  <c r="I12625" i="4"/>
  <c r="I12626" i="4"/>
  <c r="I12627" i="4"/>
  <c r="I12628" i="4"/>
  <c r="I12629" i="4"/>
  <c r="I12630" i="4"/>
  <c r="I12631" i="4"/>
  <c r="I12632" i="4"/>
  <c r="I12633" i="4"/>
  <c r="I12634" i="4"/>
  <c r="I12635" i="4"/>
  <c r="I12636" i="4"/>
  <c r="I12637" i="4"/>
  <c r="I12638" i="4"/>
  <c r="I12639" i="4"/>
  <c r="I12640" i="4"/>
  <c r="I12641" i="4"/>
  <c r="I12642" i="4"/>
  <c r="I12643" i="4"/>
  <c r="I12644" i="4"/>
  <c r="I12645" i="4"/>
  <c r="I12646" i="4"/>
  <c r="I12647" i="4"/>
  <c r="I12648" i="4"/>
  <c r="I12649" i="4"/>
  <c r="I12650" i="4"/>
  <c r="I12651" i="4"/>
  <c r="I12652" i="4"/>
  <c r="I12653" i="4"/>
  <c r="I12654" i="4"/>
  <c r="I12655" i="4"/>
  <c r="I12656" i="4"/>
  <c r="I12657" i="4"/>
  <c r="I12658" i="4"/>
  <c r="I12659" i="4"/>
  <c r="I12660" i="4"/>
  <c r="I12661" i="4"/>
  <c r="I12662" i="4"/>
  <c r="I12663" i="4"/>
  <c r="I12664" i="4"/>
  <c r="I12665" i="4"/>
  <c r="I12666" i="4"/>
  <c r="I12667" i="4"/>
  <c r="I12668" i="4"/>
  <c r="I12669" i="4"/>
  <c r="I12670" i="4"/>
  <c r="I12671" i="4"/>
  <c r="I12672" i="4"/>
  <c r="I12673" i="4"/>
  <c r="I12674" i="4"/>
  <c r="I12675" i="4"/>
  <c r="I12676" i="4"/>
  <c r="I12677" i="4"/>
  <c r="I12678" i="4"/>
  <c r="I12679" i="4"/>
  <c r="I12680" i="4"/>
  <c r="I12681" i="4"/>
  <c r="I12682" i="4"/>
  <c r="I12683" i="4"/>
  <c r="I12684" i="4"/>
  <c r="I12685" i="4"/>
  <c r="I12686" i="4"/>
  <c r="I12687" i="4"/>
  <c r="I12688" i="4"/>
  <c r="I12689" i="4"/>
  <c r="I12690" i="4"/>
  <c r="I12691" i="4"/>
  <c r="I12692" i="4"/>
  <c r="I12693" i="4"/>
  <c r="I12694" i="4"/>
  <c r="I12695" i="4"/>
  <c r="I12696" i="4"/>
  <c r="I12697" i="4"/>
  <c r="I12698" i="4"/>
  <c r="I12699" i="4"/>
  <c r="I12700" i="4"/>
  <c r="I12701" i="4"/>
  <c r="I12702" i="4"/>
  <c r="I12703" i="4"/>
  <c r="I12704" i="4"/>
  <c r="I12705" i="4"/>
  <c r="I12706" i="4"/>
  <c r="I12707" i="4"/>
  <c r="I12708" i="4"/>
  <c r="I12709" i="4"/>
  <c r="I12710" i="4"/>
  <c r="I12711" i="4"/>
  <c r="I12712" i="4"/>
  <c r="I12713" i="4"/>
  <c r="I12714" i="4"/>
  <c r="I12715" i="4"/>
  <c r="I12716" i="4"/>
  <c r="I12717" i="4"/>
  <c r="I12718" i="4"/>
  <c r="I12719" i="4"/>
  <c r="I12720" i="4"/>
  <c r="I12721" i="4"/>
  <c r="I12722" i="4"/>
  <c r="I12723" i="4"/>
  <c r="I12724" i="4"/>
  <c r="I12725" i="4"/>
  <c r="I12726" i="4"/>
  <c r="I12727" i="4"/>
  <c r="I12728" i="4"/>
  <c r="I12729" i="4"/>
  <c r="I12730" i="4"/>
  <c r="I12731" i="4"/>
  <c r="I12732" i="4"/>
  <c r="I12733" i="4"/>
  <c r="I12734" i="4"/>
  <c r="I12735" i="4"/>
  <c r="I12736" i="4"/>
  <c r="I12737" i="4"/>
  <c r="I12738" i="4"/>
  <c r="I12739" i="4"/>
  <c r="I12740" i="4"/>
  <c r="I12741" i="4"/>
  <c r="I12742" i="4"/>
  <c r="I12743" i="4"/>
  <c r="I12744" i="4"/>
  <c r="I12745" i="4"/>
  <c r="I12746" i="4"/>
  <c r="I12747" i="4"/>
  <c r="I12748" i="4"/>
  <c r="I12749" i="4"/>
  <c r="I12750" i="4"/>
  <c r="I12751" i="4"/>
  <c r="I12752" i="4"/>
  <c r="I12753" i="4"/>
  <c r="I12754" i="4"/>
  <c r="I12755" i="4"/>
  <c r="I12756" i="4"/>
  <c r="I12757" i="4"/>
  <c r="I12758" i="4"/>
  <c r="I12759" i="4"/>
  <c r="I12760" i="4"/>
  <c r="I12761" i="4"/>
  <c r="I12762" i="4"/>
  <c r="I12763" i="4"/>
  <c r="I12764" i="4"/>
  <c r="I12765" i="4"/>
  <c r="I12766" i="4"/>
  <c r="I12767" i="4"/>
  <c r="I12768" i="4"/>
  <c r="I12769" i="4"/>
  <c r="I12770" i="4"/>
  <c r="I12771" i="4"/>
  <c r="I12772" i="4"/>
  <c r="I12773" i="4"/>
  <c r="I12774" i="4"/>
  <c r="I12775" i="4"/>
  <c r="I12776" i="4"/>
  <c r="I12777" i="4"/>
  <c r="I12778" i="4"/>
  <c r="I12779" i="4"/>
  <c r="I12780" i="4"/>
  <c r="I12781" i="4"/>
  <c r="I12782" i="4"/>
  <c r="I12783" i="4"/>
  <c r="I12784" i="4"/>
  <c r="I12785" i="4"/>
  <c r="I12786" i="4"/>
  <c r="I12787" i="4"/>
  <c r="I12788" i="4"/>
  <c r="I12789" i="4"/>
  <c r="I12790" i="4"/>
  <c r="I12791" i="4"/>
  <c r="I12792" i="4"/>
  <c r="I12793" i="4"/>
  <c r="I12794" i="4"/>
  <c r="I12795" i="4"/>
  <c r="I12796" i="4"/>
  <c r="I12797" i="4"/>
  <c r="I12798" i="4"/>
  <c r="I12799" i="4"/>
  <c r="I12800" i="4"/>
  <c r="I12801" i="4"/>
  <c r="I12802" i="4"/>
  <c r="I12803" i="4"/>
  <c r="I12804" i="4"/>
  <c r="I12805" i="4"/>
  <c r="I12806" i="4"/>
  <c r="I12807" i="4"/>
  <c r="I12808" i="4"/>
  <c r="I12809" i="4"/>
  <c r="I12810" i="4"/>
  <c r="I12811" i="4"/>
  <c r="I12812" i="4"/>
  <c r="I12813" i="4"/>
  <c r="I12814" i="4"/>
  <c r="I12815" i="4"/>
  <c r="I12816" i="4"/>
  <c r="I12817" i="4"/>
  <c r="I12818" i="4"/>
  <c r="I12819" i="4"/>
  <c r="I12820" i="4"/>
  <c r="I12821" i="4"/>
  <c r="I12822" i="4"/>
  <c r="I12823" i="4"/>
  <c r="I12824" i="4"/>
  <c r="I12825" i="4"/>
  <c r="I12826" i="4"/>
  <c r="I12827" i="4"/>
  <c r="I12828" i="4"/>
  <c r="I12829" i="4"/>
  <c r="I12830" i="4"/>
  <c r="I12831" i="4"/>
  <c r="I12832" i="4"/>
  <c r="I12833" i="4"/>
  <c r="I12834" i="4"/>
  <c r="I12835" i="4"/>
  <c r="I12836" i="4"/>
  <c r="I12837" i="4"/>
  <c r="I12838" i="4"/>
  <c r="I12839" i="4"/>
  <c r="I12840" i="4"/>
  <c r="I12841" i="4"/>
  <c r="I12842" i="4"/>
  <c r="I12843" i="4"/>
  <c r="I12844" i="4"/>
  <c r="I12845" i="4"/>
  <c r="I12846" i="4"/>
  <c r="I12847" i="4"/>
  <c r="I12848" i="4"/>
  <c r="I12849" i="4"/>
  <c r="I12850" i="4"/>
  <c r="I12851" i="4"/>
  <c r="I12852" i="4"/>
  <c r="I12853" i="4"/>
  <c r="I12854" i="4"/>
  <c r="I12855" i="4"/>
  <c r="I12856" i="4"/>
  <c r="I12857" i="4"/>
  <c r="I12858" i="4"/>
  <c r="I12859" i="4"/>
  <c r="I12860" i="4"/>
  <c r="I12861" i="4"/>
  <c r="I12862" i="4"/>
  <c r="I12863" i="4"/>
  <c r="I12864" i="4"/>
  <c r="I12865" i="4"/>
  <c r="I12866" i="4"/>
  <c r="I12867" i="4"/>
  <c r="I12868" i="4"/>
  <c r="I12869" i="4"/>
  <c r="I12870" i="4"/>
  <c r="I12871" i="4"/>
  <c r="I12872" i="4"/>
  <c r="I12873" i="4"/>
  <c r="I12874" i="4"/>
  <c r="I12875" i="4"/>
  <c r="I12876" i="4"/>
  <c r="I12877" i="4"/>
  <c r="I12878" i="4"/>
  <c r="I12879" i="4"/>
  <c r="I12880" i="4"/>
  <c r="I12881" i="4"/>
  <c r="I12882" i="4"/>
  <c r="I12883" i="4"/>
  <c r="I12884" i="4"/>
  <c r="I12885" i="4"/>
  <c r="I12886" i="4"/>
  <c r="I12887" i="4"/>
  <c r="I12888" i="4"/>
  <c r="I12889" i="4"/>
  <c r="I12890" i="4"/>
  <c r="I12891" i="4"/>
  <c r="I12892" i="4"/>
  <c r="I12893" i="4"/>
  <c r="I12894" i="4"/>
  <c r="I12895" i="4"/>
  <c r="I12896" i="4"/>
  <c r="I12897" i="4"/>
  <c r="I12898" i="4"/>
  <c r="I12899" i="4"/>
  <c r="I12900" i="4"/>
  <c r="I12901" i="4"/>
  <c r="I12902" i="4"/>
  <c r="I12903" i="4"/>
  <c r="I12904" i="4"/>
  <c r="I12905" i="4"/>
  <c r="I12906" i="4"/>
  <c r="I12907" i="4"/>
  <c r="I12908" i="4"/>
  <c r="I12909" i="4"/>
  <c r="I12910" i="4"/>
  <c r="I12911" i="4"/>
  <c r="I12912" i="4"/>
  <c r="I12913" i="4"/>
  <c r="I12914" i="4"/>
  <c r="I12915" i="4"/>
  <c r="I12916" i="4"/>
  <c r="I12917" i="4"/>
  <c r="I12918" i="4"/>
  <c r="I12919" i="4"/>
  <c r="I12920" i="4"/>
  <c r="I12921" i="4"/>
  <c r="I12922" i="4"/>
  <c r="I12923" i="4"/>
  <c r="I12924" i="4"/>
  <c r="I12925" i="4"/>
  <c r="I12926" i="4"/>
  <c r="I12927" i="4"/>
  <c r="I12928" i="4"/>
  <c r="I12929" i="4"/>
  <c r="I12930" i="4"/>
  <c r="I12931" i="4"/>
  <c r="I12932" i="4"/>
  <c r="I12933" i="4"/>
  <c r="I12934" i="4"/>
  <c r="I12935" i="4"/>
  <c r="I12936" i="4"/>
  <c r="I12937" i="4"/>
  <c r="I12938" i="4"/>
  <c r="I12939" i="4"/>
  <c r="I12940" i="4"/>
  <c r="I12941" i="4"/>
  <c r="I12942" i="4"/>
  <c r="I12943" i="4"/>
  <c r="I12944" i="4"/>
  <c r="I12945" i="4"/>
  <c r="I12946" i="4"/>
  <c r="I12947" i="4"/>
  <c r="I12948" i="4"/>
  <c r="I12949" i="4"/>
  <c r="I12950" i="4"/>
  <c r="I12951" i="4"/>
  <c r="I12952" i="4"/>
  <c r="I12953" i="4"/>
  <c r="I12954" i="4"/>
  <c r="I12955" i="4"/>
  <c r="I12956" i="4"/>
  <c r="I12957" i="4"/>
  <c r="I12958" i="4"/>
  <c r="I12959" i="4"/>
  <c r="I12960" i="4"/>
  <c r="I12961" i="4"/>
  <c r="I12962" i="4"/>
  <c r="I12963" i="4"/>
  <c r="I12964" i="4"/>
  <c r="I12965" i="4"/>
  <c r="I12966" i="4"/>
  <c r="I12967" i="4"/>
  <c r="I12968" i="4"/>
  <c r="I12969" i="4"/>
  <c r="I12970" i="4"/>
  <c r="I12971" i="4"/>
  <c r="I12972" i="4"/>
  <c r="I12973" i="4"/>
  <c r="I12974" i="4"/>
  <c r="I12975" i="4"/>
  <c r="I12976" i="4"/>
  <c r="I12977" i="4"/>
  <c r="I12978" i="4"/>
  <c r="I12979" i="4"/>
  <c r="I12980" i="4"/>
  <c r="I12981" i="4"/>
  <c r="I12982" i="4"/>
  <c r="I12983" i="4"/>
  <c r="I12984" i="4"/>
  <c r="I12985" i="4"/>
  <c r="I12986" i="4"/>
  <c r="I12987" i="4"/>
  <c r="I12988" i="4"/>
  <c r="I12989" i="4"/>
  <c r="I12990" i="4"/>
  <c r="I12991" i="4"/>
  <c r="I12992" i="4"/>
  <c r="I12993" i="4"/>
  <c r="I12994" i="4"/>
  <c r="I12995" i="4"/>
  <c r="I12996" i="4"/>
  <c r="I12997" i="4"/>
  <c r="I12998" i="4"/>
  <c r="I12999" i="4"/>
  <c r="I13000" i="4"/>
  <c r="I13001" i="4"/>
  <c r="I13002" i="4"/>
  <c r="I13003" i="4"/>
  <c r="I13004" i="4"/>
  <c r="I13005" i="4"/>
  <c r="I13006" i="4"/>
  <c r="I13007" i="4"/>
  <c r="I13008" i="4"/>
  <c r="I13009" i="4"/>
  <c r="I13010" i="4"/>
  <c r="I13011" i="4"/>
  <c r="I13012" i="4"/>
  <c r="I13013" i="4"/>
  <c r="I13014" i="4"/>
  <c r="I13015" i="4"/>
  <c r="I13016" i="4"/>
  <c r="I13017" i="4"/>
  <c r="I13018" i="4"/>
  <c r="I13019" i="4"/>
  <c r="I13020" i="4"/>
  <c r="I13021" i="4"/>
  <c r="I13022" i="4"/>
  <c r="I13023" i="4"/>
  <c r="I13024" i="4"/>
  <c r="I13025" i="4"/>
  <c r="I13026" i="4"/>
  <c r="I13027" i="4"/>
  <c r="I13028" i="4"/>
  <c r="I13029" i="4"/>
  <c r="I13030" i="4"/>
  <c r="I13031" i="4"/>
  <c r="I13032" i="4"/>
  <c r="I13033" i="4"/>
  <c r="I13034" i="4"/>
  <c r="I13035" i="4"/>
  <c r="I13036" i="4"/>
  <c r="I13037" i="4"/>
  <c r="I13038" i="4"/>
  <c r="I13039" i="4"/>
  <c r="I13040" i="4"/>
  <c r="I13041" i="4"/>
  <c r="I13042" i="4"/>
  <c r="I13043" i="4"/>
  <c r="I13044" i="4"/>
  <c r="I13045" i="4"/>
  <c r="I13046" i="4"/>
  <c r="I13047" i="4"/>
  <c r="I13048" i="4"/>
  <c r="I13049" i="4"/>
  <c r="I13050" i="4"/>
  <c r="I13051" i="4"/>
  <c r="I13052" i="4"/>
  <c r="I13053" i="4"/>
  <c r="I13054" i="4"/>
  <c r="I13055" i="4"/>
  <c r="I13056" i="4"/>
  <c r="I13057" i="4"/>
  <c r="I13058" i="4"/>
  <c r="I13059" i="4"/>
  <c r="I13060" i="4"/>
  <c r="I13061" i="4"/>
  <c r="I13062" i="4"/>
  <c r="I13063" i="4"/>
  <c r="I13064" i="4"/>
  <c r="I13065" i="4"/>
  <c r="I13066" i="4"/>
  <c r="I13067" i="4"/>
  <c r="I13068" i="4"/>
  <c r="I13069" i="4"/>
  <c r="I13070" i="4"/>
  <c r="I13071" i="4"/>
  <c r="I13072" i="4"/>
  <c r="I13073" i="4"/>
  <c r="I13074" i="4"/>
  <c r="I13075" i="4"/>
  <c r="I13076" i="4"/>
  <c r="I13077" i="4"/>
  <c r="I13078" i="4"/>
  <c r="I13079" i="4"/>
  <c r="I13080" i="4"/>
  <c r="I13081" i="4"/>
  <c r="I13082" i="4"/>
  <c r="I13083" i="4"/>
  <c r="I13084" i="4"/>
  <c r="I13085" i="4"/>
  <c r="I13086" i="4"/>
  <c r="I13087" i="4"/>
  <c r="I13088" i="4"/>
  <c r="I13089" i="4"/>
  <c r="I13090" i="4"/>
  <c r="I13091" i="4"/>
  <c r="I13092" i="4"/>
  <c r="I13093" i="4"/>
  <c r="I13094" i="4"/>
  <c r="I13095" i="4"/>
  <c r="I13096" i="4"/>
  <c r="I13097" i="4"/>
  <c r="I13098" i="4"/>
  <c r="I13099" i="4"/>
  <c r="I13100" i="4"/>
  <c r="I13101" i="4"/>
  <c r="I13102" i="4"/>
  <c r="I13103" i="4"/>
  <c r="I13104" i="4"/>
  <c r="I13105" i="4"/>
  <c r="I13106" i="4"/>
  <c r="I13107" i="4"/>
  <c r="I13108" i="4"/>
  <c r="I13109" i="4"/>
  <c r="I13110" i="4"/>
  <c r="I13111" i="4"/>
  <c r="I13112" i="4"/>
  <c r="I13113" i="4"/>
  <c r="I13114" i="4"/>
  <c r="I13115" i="4"/>
  <c r="I13116" i="4"/>
  <c r="I13117" i="4"/>
  <c r="I13118" i="4"/>
  <c r="I13119" i="4"/>
  <c r="I13120" i="4"/>
  <c r="I13121" i="4"/>
  <c r="I13122" i="4"/>
  <c r="I13123" i="4"/>
  <c r="I13124" i="4"/>
  <c r="I13125" i="4"/>
  <c r="I13126" i="4"/>
  <c r="I13127" i="4"/>
  <c r="I13128" i="4"/>
  <c r="I13129" i="4"/>
  <c r="I13130" i="4"/>
  <c r="I13131" i="4"/>
  <c r="I13132" i="4"/>
  <c r="I13133" i="4"/>
  <c r="I13134" i="4"/>
  <c r="I13135" i="4"/>
  <c r="I13136" i="4"/>
  <c r="I13137" i="4"/>
  <c r="I13138" i="4"/>
  <c r="I13139" i="4"/>
  <c r="I13140" i="4"/>
  <c r="I13141" i="4"/>
  <c r="I13142" i="4"/>
  <c r="I13143" i="4"/>
  <c r="I13144" i="4"/>
  <c r="I13145" i="4"/>
  <c r="I13146" i="4"/>
  <c r="I13147" i="4"/>
  <c r="I13148" i="4"/>
  <c r="I13149" i="4"/>
  <c r="I13150" i="4"/>
  <c r="I13151" i="4"/>
  <c r="I13152" i="4"/>
  <c r="I13153" i="4"/>
  <c r="I13154" i="4"/>
  <c r="I13155" i="4"/>
  <c r="I13156" i="4"/>
  <c r="I13157" i="4"/>
  <c r="I13158" i="4"/>
  <c r="I13159" i="4"/>
  <c r="I13160" i="4"/>
  <c r="I13161" i="4"/>
  <c r="I13162" i="4"/>
  <c r="I13163" i="4"/>
  <c r="I13164" i="4"/>
  <c r="I13165" i="4"/>
  <c r="I13166" i="4"/>
  <c r="I13167" i="4"/>
  <c r="I13168" i="4"/>
  <c r="I13169" i="4"/>
  <c r="I13170" i="4"/>
  <c r="I13171" i="4"/>
  <c r="I13172" i="4"/>
  <c r="I13173" i="4"/>
  <c r="I13174" i="4"/>
  <c r="I13175" i="4"/>
  <c r="I13176" i="4"/>
  <c r="I13177" i="4"/>
  <c r="I13178" i="4"/>
  <c r="I13179" i="4"/>
  <c r="I13180" i="4"/>
  <c r="I13181" i="4"/>
  <c r="I13182" i="4"/>
  <c r="I13183" i="4"/>
  <c r="I13184" i="4"/>
  <c r="I13185" i="4"/>
  <c r="I13186" i="4"/>
  <c r="I13187" i="4"/>
  <c r="I13188" i="4"/>
  <c r="I13189" i="4"/>
  <c r="I13190" i="4"/>
  <c r="I13191" i="4"/>
  <c r="I13192" i="4"/>
  <c r="I13193" i="4"/>
  <c r="I13194" i="4"/>
  <c r="I13195" i="4"/>
  <c r="I13196" i="4"/>
  <c r="I13197" i="4"/>
  <c r="I13198" i="4"/>
  <c r="I13199" i="4"/>
  <c r="I13200" i="4"/>
  <c r="I13201" i="4"/>
  <c r="I13202" i="4"/>
  <c r="I13203" i="4"/>
  <c r="I13204" i="4"/>
  <c r="I13205" i="4"/>
  <c r="I13206" i="4"/>
  <c r="I13207" i="4"/>
  <c r="I13208" i="4"/>
  <c r="I13209" i="4"/>
  <c r="I13210" i="4"/>
  <c r="I13211" i="4"/>
  <c r="I13212" i="4"/>
  <c r="I13213" i="4"/>
  <c r="I13214" i="4"/>
  <c r="I13215" i="4"/>
  <c r="I13216" i="4"/>
  <c r="I13217" i="4"/>
  <c r="I13218" i="4"/>
  <c r="I13219" i="4"/>
  <c r="I13220" i="4"/>
  <c r="I13221" i="4"/>
  <c r="I13222" i="4"/>
  <c r="I13223" i="4"/>
  <c r="I13224" i="4"/>
  <c r="I13225" i="4"/>
  <c r="I13226" i="4"/>
  <c r="I13227" i="4"/>
  <c r="I13228" i="4"/>
  <c r="I13229" i="4"/>
  <c r="I13230" i="4"/>
  <c r="I13231" i="4"/>
  <c r="I13232" i="4"/>
  <c r="I13233" i="4"/>
  <c r="I13234" i="4"/>
  <c r="I13235" i="4"/>
  <c r="I13236" i="4"/>
  <c r="I13237" i="4"/>
  <c r="I13238" i="4"/>
  <c r="I13239" i="4"/>
  <c r="I13240" i="4"/>
  <c r="I13241" i="4"/>
  <c r="I13242" i="4"/>
  <c r="I13243" i="4"/>
  <c r="I13244" i="4"/>
  <c r="I13245" i="4"/>
  <c r="I13246" i="4"/>
  <c r="I13247" i="4"/>
  <c r="I13248" i="4"/>
  <c r="I13249" i="4"/>
  <c r="I13250" i="4"/>
  <c r="I13251" i="4"/>
  <c r="I13252" i="4"/>
  <c r="I13253" i="4"/>
  <c r="I13254" i="4"/>
  <c r="I13255" i="4"/>
  <c r="I13256" i="4"/>
  <c r="I13257" i="4"/>
  <c r="I13258" i="4"/>
  <c r="I13259" i="4"/>
  <c r="I13260" i="4"/>
  <c r="I13261" i="4"/>
  <c r="I13262" i="4"/>
  <c r="I13263" i="4"/>
  <c r="I13264" i="4"/>
  <c r="I13265" i="4"/>
  <c r="I13266" i="4"/>
  <c r="I13267" i="4"/>
  <c r="I13268" i="4"/>
  <c r="I13269" i="4"/>
  <c r="I13270" i="4"/>
  <c r="I13271" i="4"/>
  <c r="I13272" i="4"/>
  <c r="I13273" i="4"/>
  <c r="I13274" i="4"/>
  <c r="I13275" i="4"/>
  <c r="I13276" i="4"/>
  <c r="I13277" i="4"/>
  <c r="I13278" i="4"/>
  <c r="I13279" i="4"/>
  <c r="I13280" i="4"/>
  <c r="I13281" i="4"/>
  <c r="I13282" i="4"/>
  <c r="I13283" i="4"/>
  <c r="I13284" i="4"/>
  <c r="I13285" i="4"/>
  <c r="I13286" i="4"/>
  <c r="I13287" i="4"/>
  <c r="I13288" i="4"/>
  <c r="I13289" i="4"/>
  <c r="I13290" i="4"/>
  <c r="I13291" i="4"/>
  <c r="I13292" i="4"/>
  <c r="I13293" i="4"/>
  <c r="I13294" i="4"/>
  <c r="I13295" i="4"/>
  <c r="I13296" i="4"/>
  <c r="I13297" i="4"/>
  <c r="I13298" i="4"/>
  <c r="I13299" i="4"/>
  <c r="I13300" i="4"/>
  <c r="I13301" i="4"/>
  <c r="I13302" i="4"/>
  <c r="I13303" i="4"/>
  <c r="I13304" i="4"/>
  <c r="I13305" i="4"/>
  <c r="I13306" i="4"/>
  <c r="I13307" i="4"/>
  <c r="I13308" i="4"/>
  <c r="I13309" i="4"/>
  <c r="I13310" i="4"/>
  <c r="I13311" i="4"/>
  <c r="I13312" i="4"/>
  <c r="I13313" i="4"/>
  <c r="I13314" i="4"/>
  <c r="I13315" i="4"/>
  <c r="I13316" i="4"/>
  <c r="I13317" i="4"/>
  <c r="I13318" i="4"/>
  <c r="I13319" i="4"/>
  <c r="I13320" i="4"/>
  <c r="I13321" i="4"/>
  <c r="I13322" i="4"/>
  <c r="I13323" i="4"/>
  <c r="I13324" i="4"/>
  <c r="I13325" i="4"/>
  <c r="I13326" i="4"/>
  <c r="I13327" i="4"/>
  <c r="I13328" i="4"/>
  <c r="I13329" i="4"/>
  <c r="I13330" i="4"/>
  <c r="I13331" i="4"/>
  <c r="I13332" i="4"/>
  <c r="I13333" i="4"/>
  <c r="I13334" i="4"/>
  <c r="I13335" i="4"/>
  <c r="I13336" i="4"/>
  <c r="I13337" i="4"/>
  <c r="I13338" i="4"/>
  <c r="I13339" i="4"/>
  <c r="I13340" i="4"/>
  <c r="I13341" i="4"/>
  <c r="I13342" i="4"/>
  <c r="I13343" i="4"/>
  <c r="I13344" i="4"/>
  <c r="I13345" i="4"/>
  <c r="I13346" i="4"/>
  <c r="I13347" i="4"/>
  <c r="I13348" i="4"/>
  <c r="I13349" i="4"/>
  <c r="I13350" i="4"/>
  <c r="I13351" i="4"/>
  <c r="I13352" i="4"/>
  <c r="I13353" i="4"/>
  <c r="I13354" i="4"/>
  <c r="I13355" i="4"/>
  <c r="I13356" i="4"/>
  <c r="I13357" i="4"/>
  <c r="I13358" i="4"/>
  <c r="I13359" i="4"/>
  <c r="I13360" i="4"/>
  <c r="I13361" i="4"/>
  <c r="I13362" i="4"/>
  <c r="I13363" i="4"/>
  <c r="I13364" i="4"/>
  <c r="I13365" i="4"/>
  <c r="I13366" i="4"/>
  <c r="I13367" i="4"/>
  <c r="I13368" i="4"/>
  <c r="I13369" i="4"/>
  <c r="I13370" i="4"/>
  <c r="I13371" i="4"/>
  <c r="I13372" i="4"/>
  <c r="I13373" i="4"/>
  <c r="I13374" i="4"/>
  <c r="I13375" i="4"/>
  <c r="I13376" i="4"/>
  <c r="I13377" i="4"/>
  <c r="I13378" i="4"/>
  <c r="I13379" i="4"/>
  <c r="I13380" i="4"/>
  <c r="I13381" i="4"/>
  <c r="I13382" i="4"/>
  <c r="I13383" i="4"/>
  <c r="I13384" i="4"/>
  <c r="I13385" i="4"/>
  <c r="I13386" i="4"/>
  <c r="I13387" i="4"/>
  <c r="I13388" i="4"/>
  <c r="I13389" i="4"/>
  <c r="I13390" i="4"/>
  <c r="I13391" i="4"/>
  <c r="I13392" i="4"/>
  <c r="I13393" i="4"/>
  <c r="I13394" i="4"/>
  <c r="I13395" i="4"/>
  <c r="I13396" i="4"/>
  <c r="I13397" i="4"/>
  <c r="I13398" i="4"/>
  <c r="I13399" i="4"/>
  <c r="I13400" i="4"/>
  <c r="I13401" i="4"/>
  <c r="I13402" i="4"/>
  <c r="I13403" i="4"/>
  <c r="I13404" i="4"/>
  <c r="I13405" i="4"/>
  <c r="I13406" i="4"/>
  <c r="I13407" i="4"/>
  <c r="I13408" i="4"/>
  <c r="I13409" i="4"/>
  <c r="I13410" i="4"/>
  <c r="I13411" i="4"/>
  <c r="I13412" i="4"/>
  <c r="I13413" i="4"/>
  <c r="I13414" i="4"/>
  <c r="I13415" i="4"/>
  <c r="I13416" i="4"/>
  <c r="I13417" i="4"/>
  <c r="I13418" i="4"/>
  <c r="I13419" i="4"/>
  <c r="I13420" i="4"/>
  <c r="I13421" i="4"/>
  <c r="I13422" i="4"/>
  <c r="I13423" i="4"/>
  <c r="I13424" i="4"/>
  <c r="I13425" i="4"/>
  <c r="I13426" i="4"/>
  <c r="I13427" i="4"/>
  <c r="I13428" i="4"/>
  <c r="I13429" i="4"/>
  <c r="I13430" i="4"/>
  <c r="I13431" i="4"/>
  <c r="I13432" i="4"/>
  <c r="I13433" i="4"/>
  <c r="I13434" i="4"/>
  <c r="I13435" i="4"/>
  <c r="I13436" i="4"/>
  <c r="I13437" i="4"/>
  <c r="I13438" i="4"/>
  <c r="I13439" i="4"/>
  <c r="I13440" i="4"/>
  <c r="I13441" i="4"/>
  <c r="I13442" i="4"/>
  <c r="I13443" i="4"/>
  <c r="I13444" i="4"/>
  <c r="I13445" i="4"/>
  <c r="I13446" i="4"/>
  <c r="I13447" i="4"/>
  <c r="I13448" i="4"/>
  <c r="I13449" i="4"/>
  <c r="I13450" i="4"/>
  <c r="I13451" i="4"/>
  <c r="I13452" i="4"/>
  <c r="I13453" i="4"/>
  <c r="I13454" i="4"/>
  <c r="I13455" i="4"/>
  <c r="I13456" i="4"/>
  <c r="I13457" i="4"/>
  <c r="I13458" i="4"/>
  <c r="I13459" i="4"/>
  <c r="I13460" i="4"/>
  <c r="I13461" i="4"/>
  <c r="I13462" i="4"/>
  <c r="I13463" i="4"/>
  <c r="I13464" i="4"/>
  <c r="I13465" i="4"/>
  <c r="I13466" i="4"/>
  <c r="I13467" i="4"/>
  <c r="I13468" i="4"/>
  <c r="I13469" i="4"/>
  <c r="I13470" i="4"/>
  <c r="I13471" i="4"/>
  <c r="I13472" i="4"/>
  <c r="I13473" i="4"/>
  <c r="I13474" i="4"/>
  <c r="I13475" i="4"/>
  <c r="I13476" i="4"/>
  <c r="I13477" i="4"/>
  <c r="I13478" i="4"/>
  <c r="I13479" i="4"/>
  <c r="I13480" i="4"/>
  <c r="I13481" i="4"/>
  <c r="I13482" i="4"/>
  <c r="I13483" i="4"/>
  <c r="I13484" i="4"/>
  <c r="I13485" i="4"/>
  <c r="I13486" i="4"/>
  <c r="I13487" i="4"/>
  <c r="I13488" i="4"/>
  <c r="I13489" i="4"/>
  <c r="I13490" i="4"/>
  <c r="I13491" i="4"/>
  <c r="I13492" i="4"/>
  <c r="I13493" i="4"/>
  <c r="I13494" i="4"/>
  <c r="I13495" i="4"/>
  <c r="I13496" i="4"/>
  <c r="I13497" i="4"/>
  <c r="I13498" i="4"/>
  <c r="I13499" i="4"/>
  <c r="I13500" i="4"/>
  <c r="I13501" i="4"/>
  <c r="I13502" i="4"/>
  <c r="I13503" i="4"/>
  <c r="I13504" i="4"/>
  <c r="I13505" i="4"/>
  <c r="I13506" i="4"/>
  <c r="I13507" i="4"/>
  <c r="I13508" i="4"/>
  <c r="I13509" i="4"/>
  <c r="I13510" i="4"/>
  <c r="I13511" i="4"/>
  <c r="I13512" i="4"/>
  <c r="I13513" i="4"/>
  <c r="I13514" i="4"/>
  <c r="I13515" i="4"/>
  <c r="I13516" i="4"/>
  <c r="I13517" i="4"/>
  <c r="I13518" i="4"/>
  <c r="I13519" i="4"/>
  <c r="I13520" i="4"/>
  <c r="I13521" i="4"/>
  <c r="I13522" i="4"/>
  <c r="I13523" i="4"/>
  <c r="I13524" i="4"/>
  <c r="I13525" i="4"/>
  <c r="I13526" i="4"/>
  <c r="I13527" i="4"/>
  <c r="I13528" i="4"/>
  <c r="I13529" i="4"/>
  <c r="I13530" i="4"/>
  <c r="I13531" i="4"/>
  <c r="I13532" i="4"/>
  <c r="I13533" i="4"/>
  <c r="I13534" i="4"/>
  <c r="I13535" i="4"/>
  <c r="I13536" i="4"/>
  <c r="I13537" i="4"/>
  <c r="I13538" i="4"/>
  <c r="I13539" i="4"/>
  <c r="I13540" i="4"/>
  <c r="I13541" i="4"/>
  <c r="I13542" i="4"/>
  <c r="I13543" i="4"/>
  <c r="I13544" i="4"/>
  <c r="I13545" i="4"/>
  <c r="I13546" i="4"/>
  <c r="I13547" i="4"/>
  <c r="I13548" i="4"/>
  <c r="I13549" i="4"/>
  <c r="I13550" i="4"/>
  <c r="I13551" i="4"/>
  <c r="I13552" i="4"/>
  <c r="I13553" i="4"/>
  <c r="I13554" i="4"/>
  <c r="I13555" i="4"/>
  <c r="I13556" i="4"/>
  <c r="I13557" i="4"/>
  <c r="I13558" i="4"/>
  <c r="I13559" i="4"/>
  <c r="I13560" i="4"/>
  <c r="I13561" i="4"/>
  <c r="I13562" i="4"/>
  <c r="I13563" i="4"/>
  <c r="I13564" i="4"/>
  <c r="I13565" i="4"/>
  <c r="I13566" i="4"/>
  <c r="I13567" i="4"/>
  <c r="I13568" i="4"/>
  <c r="I13569" i="4"/>
  <c r="I13570" i="4"/>
  <c r="I13571" i="4"/>
  <c r="I13572" i="4"/>
  <c r="I13573" i="4"/>
  <c r="I13574" i="4"/>
  <c r="I13575" i="4"/>
  <c r="I13576" i="4"/>
  <c r="I13577" i="4"/>
  <c r="I13578" i="4"/>
  <c r="I13579" i="4"/>
  <c r="I13580" i="4"/>
  <c r="I13581" i="4"/>
  <c r="I13582" i="4"/>
  <c r="I13583" i="4"/>
  <c r="I13584" i="4"/>
  <c r="I13585" i="4"/>
  <c r="I13586" i="4"/>
  <c r="I13587" i="4"/>
  <c r="I13588" i="4"/>
  <c r="I13589" i="4"/>
  <c r="I13590" i="4"/>
  <c r="I13591" i="4"/>
  <c r="I13592" i="4"/>
  <c r="I13593" i="4"/>
  <c r="I13594" i="4"/>
  <c r="I13595" i="4"/>
  <c r="I13596" i="4"/>
  <c r="I13597" i="4"/>
  <c r="I13598" i="4"/>
  <c r="I13599" i="4"/>
  <c r="I13600" i="4"/>
  <c r="I13601" i="4"/>
  <c r="I13602" i="4"/>
  <c r="I13603" i="4"/>
  <c r="I13604" i="4"/>
  <c r="I13605" i="4"/>
  <c r="I13606" i="4"/>
  <c r="I13607" i="4"/>
  <c r="I13608" i="4"/>
  <c r="I13609" i="4"/>
  <c r="I13610" i="4"/>
  <c r="I13611" i="4"/>
  <c r="I13612" i="4"/>
  <c r="I13613" i="4"/>
  <c r="I13614" i="4"/>
  <c r="I13615" i="4"/>
  <c r="I13616" i="4"/>
  <c r="I13617" i="4"/>
  <c r="I13618" i="4"/>
  <c r="I13619" i="4"/>
  <c r="I13620" i="4"/>
  <c r="I13621" i="4"/>
  <c r="I13622" i="4"/>
  <c r="I13623" i="4"/>
  <c r="I13624" i="4"/>
  <c r="I13625" i="4"/>
  <c r="I13626" i="4"/>
  <c r="I13627" i="4"/>
  <c r="I13628" i="4"/>
  <c r="I13629" i="4"/>
  <c r="I13630" i="4"/>
  <c r="I13631" i="4"/>
  <c r="I13632" i="4"/>
  <c r="I13633" i="4"/>
  <c r="I13634" i="4"/>
  <c r="I13635" i="4"/>
  <c r="I13636" i="4"/>
  <c r="I13637" i="4"/>
  <c r="I13638" i="4"/>
  <c r="I13639" i="4"/>
  <c r="I13640" i="4"/>
  <c r="I13641" i="4"/>
  <c r="I13642" i="4"/>
  <c r="I13643" i="4"/>
  <c r="I13644" i="4"/>
  <c r="I13645" i="4"/>
  <c r="I13646" i="4"/>
  <c r="I13647" i="4"/>
  <c r="I13648" i="4"/>
  <c r="I13649" i="4"/>
  <c r="I13650" i="4"/>
  <c r="I13651" i="4"/>
  <c r="I13652" i="4"/>
  <c r="I13653" i="4"/>
  <c r="I13654" i="4"/>
  <c r="I13655" i="4"/>
  <c r="I13656" i="4"/>
  <c r="I13657" i="4"/>
  <c r="I13658" i="4"/>
  <c r="I13659" i="4"/>
  <c r="I13660" i="4"/>
  <c r="I13661" i="4"/>
  <c r="I13662" i="4"/>
  <c r="I13663" i="4"/>
  <c r="I13664" i="4"/>
  <c r="I13665" i="4"/>
  <c r="I13666" i="4"/>
  <c r="I13667" i="4"/>
  <c r="I13668" i="4"/>
  <c r="I13669" i="4"/>
  <c r="I13670" i="4"/>
  <c r="I13671" i="4"/>
  <c r="I13672" i="4"/>
  <c r="I13673" i="4"/>
  <c r="I13674" i="4"/>
  <c r="I13675" i="4"/>
  <c r="I13676" i="4"/>
  <c r="I13677" i="4"/>
  <c r="I13678" i="4"/>
  <c r="I13679" i="4"/>
  <c r="I13680" i="4"/>
  <c r="I13681" i="4"/>
  <c r="I13682" i="4"/>
  <c r="I13683" i="4"/>
  <c r="I13684" i="4"/>
  <c r="I13685" i="4"/>
  <c r="I13686" i="4"/>
  <c r="I13687" i="4"/>
  <c r="I13688" i="4"/>
  <c r="I13689" i="4"/>
  <c r="I13690" i="4"/>
  <c r="I13691" i="4"/>
  <c r="I13692" i="4"/>
  <c r="I13693" i="4"/>
  <c r="I13694" i="4"/>
  <c r="I13695" i="4"/>
  <c r="I13696" i="4"/>
  <c r="I13697" i="4"/>
  <c r="I13698" i="4"/>
  <c r="I13699" i="4"/>
  <c r="I13700" i="4"/>
  <c r="I13701" i="4"/>
  <c r="I13702" i="4"/>
  <c r="I13703" i="4"/>
  <c r="I13704" i="4"/>
  <c r="I13705" i="4"/>
  <c r="I13706" i="4"/>
  <c r="I13707" i="4"/>
  <c r="I13708" i="4"/>
  <c r="I13709" i="4"/>
  <c r="I13710" i="4"/>
  <c r="I13711" i="4"/>
  <c r="I13712" i="4"/>
  <c r="I13713" i="4"/>
  <c r="I13714" i="4"/>
  <c r="I13715" i="4"/>
  <c r="I13716" i="4"/>
  <c r="I13717" i="4"/>
  <c r="I13718" i="4"/>
  <c r="I13719" i="4"/>
  <c r="I13720" i="4"/>
  <c r="I13721" i="4"/>
  <c r="I13722" i="4"/>
  <c r="I13723" i="4"/>
  <c r="I13724" i="4"/>
  <c r="I13725" i="4"/>
  <c r="I13726" i="4"/>
  <c r="I13727" i="4"/>
  <c r="I13728" i="4"/>
  <c r="I13729" i="4"/>
  <c r="I13730" i="4"/>
  <c r="I13731" i="4"/>
  <c r="I13732" i="4"/>
  <c r="I13733" i="4"/>
  <c r="I13734" i="4"/>
  <c r="I13735" i="4"/>
  <c r="I13736" i="4"/>
  <c r="I13737" i="4"/>
  <c r="I13738" i="4"/>
  <c r="I13739" i="4"/>
  <c r="I13740" i="4"/>
  <c r="I13741" i="4"/>
  <c r="I13742" i="4"/>
  <c r="I13743" i="4"/>
  <c r="I13744" i="4"/>
  <c r="I13745" i="4"/>
  <c r="I13746" i="4"/>
  <c r="I13747" i="4"/>
  <c r="I13748" i="4"/>
  <c r="I13749" i="4"/>
  <c r="I13750" i="4"/>
  <c r="I13751" i="4"/>
  <c r="I13752" i="4"/>
  <c r="I13753" i="4"/>
  <c r="I13754" i="4"/>
  <c r="I13755" i="4"/>
  <c r="I13756" i="4"/>
  <c r="I13757" i="4"/>
  <c r="I13758" i="4"/>
  <c r="I13759" i="4"/>
  <c r="I13760" i="4"/>
  <c r="I13761" i="4"/>
  <c r="I13762" i="4"/>
  <c r="I13763" i="4"/>
  <c r="I13764" i="4"/>
  <c r="I13765" i="4"/>
  <c r="I13766" i="4"/>
  <c r="I13767" i="4"/>
  <c r="I13768" i="4"/>
  <c r="I13769" i="4"/>
  <c r="I13770" i="4"/>
  <c r="I13771" i="4"/>
  <c r="I13772" i="4"/>
  <c r="I13773" i="4"/>
  <c r="I13774" i="4"/>
  <c r="I13775" i="4"/>
  <c r="I13776" i="4"/>
  <c r="I13777" i="4"/>
  <c r="I13778" i="4"/>
  <c r="I13779" i="4"/>
  <c r="I13780" i="4"/>
  <c r="I13781" i="4"/>
  <c r="I13782" i="4"/>
  <c r="I13783" i="4"/>
  <c r="I13784" i="4"/>
  <c r="I13785" i="4"/>
  <c r="I13786" i="4"/>
  <c r="I13787" i="4"/>
  <c r="I13788" i="4"/>
  <c r="I13789" i="4"/>
  <c r="I13790" i="4"/>
  <c r="I13791" i="4"/>
  <c r="I13792" i="4"/>
  <c r="I13793" i="4"/>
  <c r="I13794" i="4"/>
  <c r="I13795" i="4"/>
  <c r="I13796" i="4"/>
  <c r="I13797" i="4"/>
  <c r="I13798" i="4"/>
  <c r="I13799" i="4"/>
  <c r="I13800" i="4"/>
  <c r="I13801" i="4"/>
  <c r="I13802" i="4"/>
  <c r="I13803" i="4"/>
  <c r="I13804" i="4"/>
  <c r="I13805" i="4"/>
  <c r="I13806" i="4"/>
  <c r="I13807" i="4"/>
  <c r="I13808" i="4"/>
  <c r="I13809" i="4"/>
  <c r="I13810" i="4"/>
  <c r="I13811" i="4"/>
  <c r="I13812" i="4"/>
  <c r="I13813" i="4"/>
  <c r="I13814" i="4"/>
  <c r="I13815" i="4"/>
  <c r="I13816" i="4"/>
  <c r="I13817" i="4"/>
  <c r="I13818" i="4"/>
  <c r="I13819" i="4"/>
  <c r="I13820" i="4"/>
  <c r="I13821" i="4"/>
  <c r="I13822" i="4"/>
  <c r="I13823" i="4"/>
  <c r="I13824" i="4"/>
  <c r="I13825" i="4"/>
  <c r="I13826" i="4"/>
  <c r="I13827" i="4"/>
  <c r="I13828" i="4"/>
  <c r="I13829" i="4"/>
  <c r="I13830" i="4"/>
  <c r="I13831" i="4"/>
  <c r="I13832" i="4"/>
  <c r="I13833" i="4"/>
  <c r="I13834" i="4"/>
  <c r="I13835" i="4"/>
  <c r="I13836" i="4"/>
  <c r="I13837" i="4"/>
  <c r="I13838" i="4"/>
  <c r="I13839" i="4"/>
  <c r="I13840" i="4"/>
  <c r="I13841" i="4"/>
  <c r="I13842" i="4"/>
  <c r="I13843" i="4"/>
  <c r="I13844" i="4"/>
  <c r="I13845" i="4"/>
  <c r="I13846" i="4"/>
  <c r="I13847" i="4"/>
  <c r="I13848" i="4"/>
  <c r="I13849" i="4"/>
  <c r="I13850" i="4"/>
  <c r="I13851" i="4"/>
  <c r="I13852" i="4"/>
  <c r="I13853" i="4"/>
  <c r="I13854" i="4"/>
  <c r="I13855" i="4"/>
  <c r="I13856" i="4"/>
  <c r="I13857" i="4"/>
  <c r="I13858" i="4"/>
  <c r="I13859" i="4"/>
  <c r="I13860" i="4"/>
  <c r="I13861" i="4"/>
  <c r="I13862" i="4"/>
  <c r="I13863" i="4"/>
  <c r="I13864" i="4"/>
  <c r="I13865" i="4"/>
  <c r="I13866" i="4"/>
  <c r="I13867" i="4"/>
  <c r="I13868" i="4"/>
  <c r="I13869" i="4"/>
  <c r="I13870" i="4"/>
  <c r="I13871" i="4"/>
  <c r="I13872" i="4"/>
  <c r="I13873" i="4"/>
  <c r="I13874" i="4"/>
  <c r="I13875" i="4"/>
  <c r="I13876" i="4"/>
  <c r="I13877" i="4"/>
  <c r="I13878" i="4"/>
  <c r="I13879" i="4"/>
  <c r="I13880" i="4"/>
  <c r="I13881" i="4"/>
  <c r="I13882" i="4"/>
  <c r="I13883" i="4"/>
  <c r="I13884" i="4"/>
  <c r="I13885" i="4"/>
  <c r="I13886" i="4"/>
  <c r="I13887" i="4"/>
  <c r="I13888" i="4"/>
  <c r="I13889" i="4"/>
  <c r="I13890" i="4"/>
  <c r="I13891" i="4"/>
  <c r="I13892" i="4"/>
  <c r="I13893" i="4"/>
  <c r="I13894" i="4"/>
  <c r="I13895" i="4"/>
  <c r="I13896" i="4"/>
  <c r="I13897" i="4"/>
  <c r="I13898" i="4"/>
  <c r="I13899" i="4"/>
  <c r="I13900" i="4"/>
  <c r="I13901" i="4"/>
  <c r="I13902" i="4"/>
  <c r="I13903" i="4"/>
  <c r="I13904" i="4"/>
  <c r="I13905" i="4"/>
  <c r="I13906" i="4"/>
  <c r="I13907" i="4"/>
  <c r="I13908" i="4"/>
  <c r="I13909" i="4"/>
  <c r="I13910" i="4"/>
  <c r="I13911" i="4"/>
  <c r="I13912" i="4"/>
  <c r="I13913" i="4"/>
  <c r="I13914" i="4"/>
  <c r="I13915" i="4"/>
  <c r="I13916" i="4"/>
  <c r="I13917" i="4"/>
  <c r="I13918" i="4"/>
  <c r="I13919" i="4"/>
  <c r="I13920" i="4"/>
  <c r="I13921" i="4"/>
  <c r="I13922" i="4"/>
  <c r="I13923" i="4"/>
  <c r="I13924" i="4"/>
  <c r="I13925" i="4"/>
  <c r="I13926" i="4"/>
  <c r="I13927" i="4"/>
  <c r="I13928" i="4"/>
  <c r="I13929" i="4"/>
  <c r="I13930" i="4"/>
  <c r="I13931" i="4"/>
  <c r="I13932" i="4"/>
  <c r="I13933" i="4"/>
  <c r="I13934" i="4"/>
  <c r="I13935" i="4"/>
  <c r="I13936" i="4"/>
  <c r="I13937" i="4"/>
  <c r="I13938" i="4"/>
  <c r="I13939" i="4"/>
  <c r="I13940" i="4"/>
  <c r="I13941" i="4"/>
  <c r="I13942" i="4"/>
  <c r="I13943" i="4"/>
  <c r="I13944" i="4"/>
  <c r="I13945" i="4"/>
  <c r="I13946" i="4"/>
  <c r="I13947" i="4"/>
  <c r="I13948" i="4"/>
  <c r="I13949" i="4"/>
  <c r="I13950" i="4"/>
  <c r="I13951" i="4"/>
  <c r="I13952" i="4"/>
  <c r="I13953" i="4"/>
  <c r="I13954" i="4"/>
  <c r="I13955" i="4"/>
  <c r="I13956" i="4"/>
  <c r="I13957" i="4"/>
  <c r="I13958" i="4"/>
  <c r="I13959" i="4"/>
  <c r="I13960" i="4"/>
  <c r="I13961" i="4"/>
  <c r="I13962" i="4"/>
  <c r="I13963" i="4"/>
  <c r="I13964" i="4"/>
  <c r="I13965" i="4"/>
  <c r="I13966" i="4"/>
  <c r="I13967" i="4"/>
  <c r="I13968" i="4"/>
  <c r="I13969" i="4"/>
  <c r="I13970" i="4"/>
  <c r="I13971" i="4"/>
  <c r="I13972" i="4"/>
  <c r="I13973" i="4"/>
  <c r="I13974" i="4"/>
  <c r="I13975" i="4"/>
  <c r="I13976" i="4"/>
  <c r="I13977" i="4"/>
  <c r="I13978" i="4"/>
  <c r="I13979" i="4"/>
  <c r="I13980" i="4"/>
  <c r="I13981" i="4"/>
  <c r="I13982" i="4"/>
  <c r="I13983" i="4"/>
  <c r="I13984" i="4"/>
  <c r="I13985" i="4"/>
  <c r="I13986" i="4"/>
  <c r="I13987" i="4"/>
  <c r="I13988" i="4"/>
  <c r="I13989" i="4"/>
  <c r="I13990" i="4"/>
  <c r="I13991" i="4"/>
  <c r="I13992" i="4"/>
  <c r="I13993" i="4"/>
  <c r="I13994" i="4"/>
  <c r="I13995" i="4"/>
  <c r="I13996" i="4"/>
  <c r="I13997" i="4"/>
  <c r="I13998" i="4"/>
  <c r="I13999" i="4"/>
  <c r="I14000" i="4"/>
  <c r="I14001" i="4"/>
  <c r="I14002" i="4"/>
  <c r="I14003" i="4"/>
  <c r="I14004" i="4"/>
  <c r="I14005" i="4"/>
  <c r="I14006" i="4"/>
  <c r="I14007" i="4"/>
  <c r="I14008" i="4"/>
  <c r="I14009" i="4"/>
  <c r="I14010" i="4"/>
  <c r="I14011" i="4"/>
  <c r="I14012" i="4"/>
  <c r="I14013" i="4"/>
  <c r="I14014" i="4"/>
  <c r="I14015" i="4"/>
  <c r="I14016" i="4"/>
  <c r="I14017" i="4"/>
  <c r="I14018" i="4"/>
  <c r="I14019" i="4"/>
  <c r="I14020" i="4"/>
  <c r="I14021" i="4"/>
  <c r="I14022" i="4"/>
  <c r="I14023" i="4"/>
  <c r="I14024" i="4"/>
  <c r="I14025" i="4"/>
  <c r="I14026" i="4"/>
  <c r="I14027" i="4"/>
  <c r="I14028" i="4"/>
  <c r="I14029" i="4"/>
  <c r="I14030" i="4"/>
  <c r="I14031" i="4"/>
  <c r="I14032" i="4"/>
  <c r="I14033" i="4"/>
  <c r="I14034" i="4"/>
  <c r="I14035" i="4"/>
  <c r="I14036" i="4"/>
  <c r="I14037" i="4"/>
  <c r="I14038" i="4"/>
  <c r="I14039" i="4"/>
  <c r="I14040" i="4"/>
  <c r="I14041" i="4"/>
  <c r="I14042" i="4"/>
  <c r="I14043" i="4"/>
  <c r="I14044" i="4"/>
  <c r="I14045" i="4"/>
  <c r="I14046" i="4"/>
  <c r="I14047" i="4"/>
  <c r="I14048" i="4"/>
  <c r="I14049" i="4"/>
  <c r="I14050" i="4"/>
  <c r="I14051" i="4"/>
  <c r="I14052" i="4"/>
  <c r="I14053" i="4"/>
  <c r="I14054" i="4"/>
  <c r="I14055" i="4"/>
  <c r="I14056" i="4"/>
  <c r="I14057" i="4"/>
  <c r="I14058" i="4"/>
  <c r="I14059" i="4"/>
  <c r="I14060" i="4"/>
  <c r="I14061" i="4"/>
  <c r="I14062" i="4"/>
  <c r="I14063" i="4"/>
  <c r="I14064" i="4"/>
  <c r="I14065" i="4"/>
  <c r="I14066" i="4"/>
  <c r="I14067" i="4"/>
  <c r="I14068" i="4"/>
  <c r="I14069" i="4"/>
  <c r="I14070" i="4"/>
  <c r="I14071" i="4"/>
  <c r="I14072" i="4"/>
  <c r="I14073" i="4"/>
  <c r="I14074" i="4"/>
  <c r="I14075" i="4"/>
  <c r="I14076" i="4"/>
  <c r="I14077" i="4"/>
  <c r="I14078" i="4"/>
  <c r="I14079" i="4"/>
  <c r="I14080" i="4"/>
  <c r="I14081" i="4"/>
  <c r="I14082" i="4"/>
  <c r="I14083" i="4"/>
  <c r="I14084" i="4"/>
  <c r="I14085" i="4"/>
  <c r="I14086" i="4"/>
  <c r="I14087" i="4"/>
  <c r="I14088" i="4"/>
  <c r="I14089" i="4"/>
  <c r="I14090" i="4"/>
  <c r="I14091" i="4"/>
  <c r="I14092" i="4"/>
  <c r="I14093" i="4"/>
  <c r="I14094" i="4"/>
  <c r="I14095" i="4"/>
  <c r="I14096" i="4"/>
  <c r="I14097" i="4"/>
  <c r="I14098" i="4"/>
  <c r="I14099" i="4"/>
  <c r="I14100" i="4"/>
  <c r="I14101" i="4"/>
  <c r="I14102" i="4"/>
  <c r="I14103" i="4"/>
  <c r="I14104" i="4"/>
  <c r="I14105" i="4"/>
  <c r="I14106" i="4"/>
  <c r="I14107" i="4"/>
  <c r="I14108" i="4"/>
  <c r="I14109" i="4"/>
  <c r="I14110" i="4"/>
  <c r="I14111" i="4"/>
  <c r="I14112" i="4"/>
  <c r="I14113" i="4"/>
  <c r="I14114" i="4"/>
  <c r="I14115" i="4"/>
  <c r="I14116" i="4"/>
  <c r="I14117" i="4"/>
  <c r="I14118" i="4"/>
  <c r="I14119" i="4"/>
  <c r="I14120" i="4"/>
  <c r="I14121" i="4"/>
  <c r="I14122" i="4"/>
  <c r="I14123" i="4"/>
  <c r="I14124" i="4"/>
  <c r="I14125" i="4"/>
  <c r="I14126" i="4"/>
  <c r="I14127" i="4"/>
  <c r="I14128" i="4"/>
  <c r="I14129" i="4"/>
  <c r="I14130" i="4"/>
  <c r="I14131" i="4"/>
  <c r="I14132" i="4"/>
  <c r="I14133" i="4"/>
  <c r="I14134" i="4"/>
  <c r="I14135" i="4"/>
  <c r="I14136" i="4"/>
  <c r="I14137" i="4"/>
  <c r="I14138" i="4"/>
  <c r="I14139" i="4"/>
  <c r="I14140" i="4"/>
  <c r="I14141" i="4"/>
  <c r="I14142" i="4"/>
  <c r="I14143" i="4"/>
  <c r="I14144" i="4"/>
  <c r="I14145" i="4"/>
  <c r="I14146" i="4"/>
  <c r="I14147" i="4"/>
  <c r="I14148" i="4"/>
  <c r="I14149" i="4"/>
  <c r="I14150" i="4"/>
  <c r="I14151" i="4"/>
  <c r="I14152" i="4"/>
  <c r="I14153" i="4"/>
  <c r="I14154" i="4"/>
  <c r="I14155" i="4"/>
  <c r="I14156" i="4"/>
  <c r="I14157" i="4"/>
  <c r="I14158" i="4"/>
  <c r="I14159" i="4"/>
  <c r="I14160" i="4"/>
  <c r="I14161" i="4"/>
  <c r="I14162" i="4"/>
  <c r="I14163" i="4"/>
  <c r="I14164" i="4"/>
  <c r="I14165" i="4"/>
  <c r="I14166" i="4"/>
  <c r="I14167" i="4"/>
  <c r="I14168" i="4"/>
  <c r="I14169" i="4"/>
  <c r="I14170" i="4"/>
  <c r="I14171" i="4"/>
  <c r="I14172" i="4"/>
  <c r="I14173" i="4"/>
  <c r="I14174" i="4"/>
  <c r="I14175" i="4"/>
  <c r="I14176" i="4"/>
  <c r="I14177" i="4"/>
  <c r="I14178" i="4"/>
  <c r="I14179" i="4"/>
  <c r="I14180" i="4"/>
  <c r="I14181" i="4"/>
  <c r="I14182" i="4"/>
  <c r="I14183" i="4"/>
  <c r="I14184" i="4"/>
  <c r="I14185" i="4"/>
  <c r="I14186" i="4"/>
  <c r="I14187" i="4"/>
  <c r="I14188" i="4"/>
  <c r="I14189" i="4"/>
  <c r="I14190" i="4"/>
  <c r="I14191" i="4"/>
  <c r="I14192" i="4"/>
  <c r="I14193" i="4"/>
  <c r="I14194" i="4"/>
  <c r="I14195" i="4"/>
  <c r="I14196" i="4"/>
  <c r="I14197" i="4"/>
  <c r="I14198" i="4"/>
  <c r="I14199" i="4"/>
  <c r="I14200" i="4"/>
  <c r="I14201" i="4"/>
  <c r="I14202" i="4"/>
  <c r="I14203" i="4"/>
  <c r="I14204" i="4"/>
  <c r="I14205" i="4"/>
  <c r="I14206" i="4"/>
  <c r="I14207" i="4"/>
  <c r="I14208" i="4"/>
  <c r="I14209" i="4"/>
  <c r="I14210" i="4"/>
  <c r="I14211" i="4"/>
  <c r="I14212" i="4"/>
  <c r="I14213" i="4"/>
  <c r="I14214" i="4"/>
  <c r="I14215" i="4"/>
  <c r="I14216" i="4"/>
  <c r="I14217" i="4"/>
  <c r="I14218" i="4"/>
  <c r="I14219" i="4"/>
  <c r="I14220" i="4"/>
  <c r="I14221" i="4"/>
  <c r="I14222" i="4"/>
  <c r="I14223" i="4"/>
  <c r="I14224" i="4"/>
  <c r="I14225" i="4"/>
  <c r="I14226" i="4"/>
  <c r="I14227" i="4"/>
  <c r="I14228" i="4"/>
  <c r="I14229" i="4"/>
  <c r="I14230" i="4"/>
  <c r="I14231" i="4"/>
  <c r="I14232" i="4"/>
  <c r="I14233" i="4"/>
  <c r="I14234" i="4"/>
  <c r="I14235" i="4"/>
  <c r="I14236" i="4"/>
  <c r="I14237" i="4"/>
  <c r="I14238" i="4"/>
  <c r="I14239" i="4"/>
  <c r="I14240" i="4"/>
  <c r="I14241" i="4"/>
  <c r="I14242" i="4"/>
  <c r="I14243" i="4"/>
  <c r="I14244" i="4"/>
  <c r="I14245" i="4"/>
  <c r="I14246" i="4"/>
  <c r="I14247" i="4"/>
  <c r="I14248" i="4"/>
  <c r="I14249" i="4"/>
  <c r="I14250" i="4"/>
  <c r="I14251" i="4"/>
  <c r="I14252" i="4"/>
  <c r="I14253" i="4"/>
  <c r="I14254" i="4"/>
  <c r="I14255" i="4"/>
  <c r="I14256" i="4"/>
  <c r="I14257" i="4"/>
  <c r="I14258" i="4"/>
  <c r="I14259" i="4"/>
  <c r="I14260" i="4"/>
  <c r="I14261" i="4"/>
  <c r="I14262" i="4"/>
  <c r="I14263" i="4"/>
  <c r="I14264" i="4"/>
  <c r="I14265" i="4"/>
  <c r="I14266" i="4"/>
  <c r="I14267" i="4"/>
  <c r="I14268" i="4"/>
  <c r="I14269" i="4"/>
  <c r="I14270" i="4"/>
  <c r="I14271" i="4"/>
  <c r="I14272" i="4"/>
  <c r="I14273" i="4"/>
  <c r="I14274" i="4"/>
  <c r="I14275" i="4"/>
  <c r="I14276" i="4"/>
  <c r="I14277" i="4"/>
  <c r="I14278" i="4"/>
  <c r="I14279" i="4"/>
  <c r="I14280" i="4"/>
  <c r="I14281" i="4"/>
  <c r="I14282" i="4"/>
  <c r="I14283" i="4"/>
  <c r="I14284" i="4"/>
  <c r="I14285" i="4"/>
  <c r="I14286" i="4"/>
  <c r="I14287" i="4"/>
  <c r="I14288" i="4"/>
  <c r="I14289" i="4"/>
  <c r="I14290" i="4"/>
  <c r="I14291" i="4"/>
  <c r="I14292" i="4"/>
  <c r="I14293" i="4"/>
  <c r="I14294" i="4"/>
  <c r="I14295" i="4"/>
  <c r="I14296" i="4"/>
  <c r="I14297" i="4"/>
  <c r="I14298" i="4"/>
  <c r="I14299" i="4"/>
  <c r="I14300" i="4"/>
  <c r="I14301" i="4"/>
  <c r="I14302" i="4"/>
  <c r="I14303" i="4"/>
  <c r="I14304" i="4"/>
  <c r="I14305" i="4"/>
  <c r="I14306" i="4"/>
  <c r="I14307" i="4"/>
  <c r="I14308" i="4"/>
  <c r="I14309" i="4"/>
  <c r="I14310" i="4"/>
  <c r="I14311" i="4"/>
  <c r="I14312" i="4"/>
  <c r="I14313" i="4"/>
  <c r="I14314" i="4"/>
  <c r="I14315" i="4"/>
  <c r="I14316" i="4"/>
  <c r="I14317" i="4"/>
  <c r="I14318" i="4"/>
  <c r="I14319" i="4"/>
  <c r="I14320" i="4"/>
  <c r="I14321" i="4"/>
  <c r="I14322" i="4"/>
  <c r="I14323" i="4"/>
  <c r="I14324" i="4"/>
  <c r="I14325" i="4"/>
  <c r="I14326" i="4"/>
  <c r="I14327" i="4"/>
  <c r="I14328" i="4"/>
  <c r="I14329" i="4"/>
  <c r="I14330" i="4"/>
  <c r="I14331" i="4"/>
  <c r="I14332" i="4"/>
  <c r="I14333" i="4"/>
  <c r="I14334" i="4"/>
  <c r="I14335" i="4"/>
  <c r="I14336" i="4"/>
  <c r="I14337" i="4"/>
  <c r="I14338" i="4"/>
  <c r="I14339" i="4"/>
  <c r="I14340" i="4"/>
  <c r="I14341" i="4"/>
  <c r="I14342" i="4"/>
  <c r="I14343" i="4"/>
  <c r="I14344" i="4"/>
  <c r="I14345" i="4"/>
  <c r="I14346" i="4"/>
  <c r="I14347" i="4"/>
  <c r="I14348" i="4"/>
  <c r="I14349" i="4"/>
  <c r="I14350" i="4"/>
  <c r="I14351" i="4"/>
  <c r="I14352" i="4"/>
  <c r="I14353" i="4"/>
  <c r="I14354" i="4"/>
  <c r="I14355" i="4"/>
  <c r="I14356" i="4"/>
  <c r="I14357" i="4"/>
  <c r="I14358" i="4"/>
  <c r="I14359" i="4"/>
  <c r="I14360" i="4"/>
  <c r="I14361" i="4"/>
  <c r="I14362" i="4"/>
  <c r="I14363" i="4"/>
  <c r="I14364" i="4"/>
  <c r="I14365" i="4"/>
  <c r="I14366" i="4"/>
  <c r="I14367" i="4"/>
  <c r="I14368" i="4"/>
  <c r="I14369" i="4"/>
  <c r="I14370" i="4"/>
  <c r="I14371" i="4"/>
  <c r="I14372" i="4"/>
  <c r="I14373" i="4"/>
  <c r="I14374" i="4"/>
  <c r="I14375" i="4"/>
  <c r="I14376" i="4"/>
  <c r="I14377" i="4"/>
  <c r="I14378" i="4"/>
  <c r="I14379" i="4"/>
  <c r="I14380" i="4"/>
  <c r="I14381" i="4"/>
  <c r="I14382" i="4"/>
  <c r="I14383" i="4"/>
  <c r="I14384" i="4"/>
  <c r="I14385" i="4"/>
  <c r="I14386" i="4"/>
  <c r="I14387" i="4"/>
  <c r="I14388" i="4"/>
  <c r="I14389" i="4"/>
  <c r="I14390" i="4"/>
  <c r="I14391" i="4"/>
  <c r="I14392" i="4"/>
  <c r="I14393" i="4"/>
  <c r="I14394" i="4"/>
  <c r="I14395" i="4"/>
  <c r="I14396" i="4"/>
  <c r="I14397" i="4"/>
  <c r="I14398" i="4"/>
  <c r="I14399" i="4"/>
  <c r="I14400" i="4"/>
  <c r="I14401" i="4"/>
  <c r="I14402" i="4"/>
  <c r="I14403" i="4"/>
  <c r="I14404" i="4"/>
  <c r="I14405" i="4"/>
  <c r="I14406" i="4"/>
  <c r="I14407" i="4"/>
  <c r="I14408" i="4"/>
  <c r="I14409" i="4"/>
  <c r="I14410" i="4"/>
  <c r="I14411" i="4"/>
  <c r="I14412" i="4"/>
  <c r="I14413" i="4"/>
  <c r="I14414" i="4"/>
  <c r="I14415" i="4"/>
  <c r="I14416" i="4"/>
  <c r="I14417" i="4"/>
  <c r="I14418" i="4"/>
  <c r="I14419" i="4"/>
  <c r="I14420" i="4"/>
  <c r="I14421" i="4"/>
  <c r="I14422" i="4"/>
  <c r="I14423" i="4"/>
  <c r="I14424" i="4"/>
  <c r="I14425" i="4"/>
  <c r="I14426" i="4"/>
  <c r="I14427" i="4"/>
  <c r="I14428" i="4"/>
  <c r="I14429" i="4"/>
  <c r="I14430" i="4"/>
  <c r="I14431" i="4"/>
  <c r="I14432" i="4"/>
  <c r="I14433" i="4"/>
  <c r="I14434" i="4"/>
  <c r="I14435" i="4"/>
  <c r="I14436" i="4"/>
  <c r="I14437" i="4"/>
  <c r="I14438" i="4"/>
  <c r="I14439" i="4"/>
  <c r="I14440" i="4"/>
  <c r="I14441" i="4"/>
  <c r="I14442" i="4"/>
  <c r="I14443" i="4"/>
  <c r="I14444" i="4"/>
  <c r="I14445" i="4"/>
  <c r="I14446" i="4"/>
  <c r="I14447" i="4"/>
  <c r="I14448" i="4"/>
  <c r="I14449" i="4"/>
  <c r="I14450" i="4"/>
  <c r="I14451" i="4"/>
  <c r="I14452" i="4"/>
  <c r="I14453" i="4"/>
  <c r="I14454" i="4"/>
  <c r="I14455" i="4"/>
  <c r="I14456" i="4"/>
  <c r="I14457" i="4"/>
  <c r="I14458" i="4"/>
  <c r="I14459" i="4"/>
  <c r="I14460" i="4"/>
  <c r="I14461" i="4"/>
  <c r="I14462" i="4"/>
  <c r="I14463" i="4"/>
  <c r="I14464" i="4"/>
  <c r="I14465" i="4"/>
  <c r="I14466" i="4"/>
  <c r="I14467" i="4"/>
  <c r="I14468" i="4"/>
  <c r="I14469" i="4"/>
  <c r="I14470" i="4"/>
  <c r="I14471" i="4"/>
  <c r="I14472" i="4"/>
  <c r="I14473" i="4"/>
  <c r="I14474" i="4"/>
  <c r="I14475" i="4"/>
  <c r="I14476" i="4"/>
  <c r="I14477" i="4"/>
  <c r="I14478" i="4"/>
  <c r="I14479" i="4"/>
  <c r="I14480" i="4"/>
  <c r="I14481" i="4"/>
  <c r="I14482" i="4"/>
  <c r="I14483" i="4"/>
  <c r="I14484" i="4"/>
  <c r="I14485" i="4"/>
  <c r="I14486" i="4"/>
  <c r="I14487" i="4"/>
  <c r="I14488" i="4"/>
  <c r="I14489" i="4"/>
  <c r="I14490" i="4"/>
  <c r="I14491" i="4"/>
  <c r="I14492" i="4"/>
  <c r="I14493" i="4"/>
  <c r="I14494" i="4"/>
  <c r="I14495" i="4"/>
  <c r="I14496" i="4"/>
  <c r="I14497" i="4"/>
  <c r="I14498" i="4"/>
  <c r="I14499" i="4"/>
  <c r="I14500" i="4"/>
  <c r="I14501" i="4"/>
  <c r="I14502" i="4"/>
  <c r="I14503" i="4"/>
  <c r="I14504" i="4"/>
  <c r="I14505" i="4"/>
  <c r="I14506" i="4"/>
  <c r="I14507" i="4"/>
  <c r="I14508" i="4"/>
  <c r="I14509" i="4"/>
  <c r="I14510" i="4"/>
  <c r="I14511" i="4"/>
  <c r="I14512" i="4"/>
  <c r="I14513" i="4"/>
  <c r="I14514" i="4"/>
  <c r="I14515" i="4"/>
  <c r="I14516" i="4"/>
  <c r="I14517" i="4"/>
  <c r="I14518" i="4"/>
  <c r="I14519" i="4"/>
  <c r="I14520" i="4"/>
  <c r="I14521" i="4"/>
  <c r="I14522" i="4"/>
  <c r="I14523" i="4"/>
  <c r="I14524" i="4"/>
  <c r="I14525" i="4"/>
  <c r="I14526" i="4"/>
  <c r="I14527" i="4"/>
  <c r="I14528" i="4"/>
  <c r="I14529" i="4"/>
  <c r="I14530" i="4"/>
  <c r="I14531" i="4"/>
  <c r="I14532" i="4"/>
  <c r="I14533" i="4"/>
  <c r="I14534" i="4"/>
  <c r="I14535" i="4"/>
  <c r="I14536" i="4"/>
  <c r="I14537" i="4"/>
  <c r="I14538" i="4"/>
  <c r="I14539" i="4"/>
  <c r="I14540" i="4"/>
  <c r="I14541" i="4"/>
  <c r="I14542" i="4"/>
  <c r="I14543" i="4"/>
  <c r="I14544" i="4"/>
  <c r="I14545" i="4"/>
  <c r="I14546" i="4"/>
  <c r="I14547" i="4"/>
  <c r="I14548" i="4"/>
  <c r="I14549" i="4"/>
  <c r="I14550" i="4"/>
  <c r="I14551" i="4"/>
  <c r="I14552" i="4"/>
  <c r="I14553" i="4"/>
  <c r="I14554" i="4"/>
  <c r="I14555" i="4"/>
  <c r="I14556" i="4"/>
  <c r="I14557" i="4"/>
  <c r="I14558" i="4"/>
  <c r="I14559" i="4"/>
  <c r="I14560" i="4"/>
  <c r="I14561" i="4"/>
  <c r="I14562" i="4"/>
  <c r="I14563" i="4"/>
  <c r="I14564" i="4"/>
  <c r="I14565" i="4"/>
  <c r="I14566" i="4"/>
  <c r="I14567" i="4"/>
  <c r="I14568" i="4"/>
  <c r="I14569" i="4"/>
  <c r="I14570" i="4"/>
  <c r="I14571" i="4"/>
  <c r="I14572" i="4"/>
  <c r="I14573" i="4"/>
  <c r="I14574" i="4"/>
  <c r="I14575" i="4"/>
  <c r="I14576" i="4"/>
  <c r="I14577" i="4"/>
  <c r="I14578" i="4"/>
  <c r="I14579" i="4"/>
  <c r="I14580" i="4"/>
  <c r="I14581" i="4"/>
  <c r="I14582" i="4"/>
  <c r="I14583" i="4"/>
  <c r="I14584" i="4"/>
  <c r="I14585" i="4"/>
  <c r="I14586" i="4"/>
  <c r="I14587" i="4"/>
  <c r="I14588" i="4"/>
  <c r="I14589" i="4"/>
  <c r="I14590" i="4"/>
  <c r="I14591" i="4"/>
  <c r="I14592" i="4"/>
  <c r="I14593" i="4"/>
  <c r="I14594" i="4"/>
  <c r="I14595" i="4"/>
  <c r="I14596" i="4"/>
  <c r="I14597" i="4"/>
  <c r="I14598" i="4"/>
  <c r="I14599" i="4"/>
  <c r="I14600" i="4"/>
  <c r="I14601" i="4"/>
  <c r="I14602" i="4"/>
  <c r="I14603" i="4"/>
  <c r="I14604" i="4"/>
  <c r="I14605" i="4"/>
  <c r="I14606" i="4"/>
  <c r="I14607" i="4"/>
  <c r="I14608" i="4"/>
  <c r="I14609" i="4"/>
  <c r="I14610" i="4"/>
  <c r="I14611" i="4"/>
  <c r="I14612" i="4"/>
  <c r="I14613" i="4"/>
  <c r="I14614" i="4"/>
  <c r="I14615" i="4"/>
  <c r="I14616" i="4"/>
  <c r="I14617" i="4"/>
  <c r="I14618" i="4"/>
  <c r="I14619" i="4"/>
  <c r="I14620" i="4"/>
  <c r="I14621" i="4"/>
  <c r="I14622" i="4"/>
  <c r="I14623" i="4"/>
  <c r="I14624" i="4"/>
  <c r="I14625" i="4"/>
  <c r="I14626" i="4"/>
  <c r="I14627" i="4"/>
  <c r="I14628" i="4"/>
  <c r="I14629" i="4"/>
  <c r="I14630" i="4"/>
  <c r="I14631" i="4"/>
  <c r="I14632" i="4"/>
  <c r="I14633" i="4"/>
  <c r="I14634" i="4"/>
  <c r="I14635" i="4"/>
  <c r="I14636" i="4"/>
  <c r="I14637" i="4"/>
  <c r="I14638" i="4"/>
  <c r="I14639" i="4"/>
  <c r="I14640" i="4"/>
  <c r="I14641" i="4"/>
  <c r="I14642" i="4"/>
  <c r="I14643" i="4"/>
  <c r="I14644" i="4"/>
  <c r="I14645" i="4"/>
  <c r="I14646" i="4"/>
  <c r="I14647" i="4"/>
  <c r="I14648" i="4"/>
  <c r="I14649" i="4"/>
  <c r="I14650" i="4"/>
  <c r="I14651" i="4"/>
  <c r="I14652" i="4"/>
  <c r="I14653" i="4"/>
  <c r="I14654" i="4"/>
  <c r="I14655" i="4"/>
  <c r="I14656" i="4"/>
  <c r="I14657" i="4"/>
  <c r="I14658" i="4"/>
  <c r="I14659" i="4"/>
  <c r="I14660" i="4"/>
  <c r="I14661" i="4"/>
  <c r="I14662" i="4"/>
  <c r="I14663" i="4"/>
  <c r="I14664" i="4"/>
  <c r="I14665" i="4"/>
  <c r="I14666" i="4"/>
  <c r="I14667" i="4"/>
  <c r="I14668" i="4"/>
  <c r="I14669" i="4"/>
  <c r="I14670" i="4"/>
  <c r="I14671" i="4"/>
  <c r="I14672" i="4"/>
  <c r="I14673" i="4"/>
  <c r="I14674" i="4"/>
  <c r="I14675" i="4"/>
  <c r="I14676" i="4"/>
  <c r="I14677" i="4"/>
  <c r="I14678" i="4"/>
  <c r="I14679" i="4"/>
  <c r="I14680" i="4"/>
  <c r="I14681" i="4"/>
  <c r="I14682" i="4"/>
  <c r="I14683" i="4"/>
  <c r="I14684" i="4"/>
  <c r="I14685" i="4"/>
  <c r="I14686" i="4"/>
  <c r="I14687" i="4"/>
  <c r="I14688" i="4"/>
  <c r="I14689" i="4"/>
  <c r="I14690" i="4"/>
  <c r="I14691" i="4"/>
  <c r="I14692" i="4"/>
  <c r="I14693" i="4"/>
  <c r="I14694" i="4"/>
  <c r="I14695" i="4"/>
  <c r="I14696" i="4"/>
  <c r="I14697" i="4"/>
  <c r="I14698" i="4"/>
  <c r="I14699" i="4"/>
  <c r="I14700" i="4"/>
  <c r="I14701" i="4"/>
  <c r="I14702" i="4"/>
  <c r="I14703" i="4"/>
  <c r="I14704" i="4"/>
  <c r="I14705" i="4"/>
  <c r="I14706" i="4"/>
  <c r="I14707" i="4"/>
  <c r="I14708" i="4"/>
  <c r="I14709" i="4"/>
  <c r="I14710" i="4"/>
  <c r="I14711" i="4"/>
  <c r="I14712" i="4"/>
  <c r="I14713" i="4"/>
  <c r="I14714" i="4"/>
  <c r="I14715" i="4"/>
  <c r="I14716" i="4"/>
  <c r="I14717" i="4"/>
  <c r="I14718" i="4"/>
  <c r="I14719" i="4"/>
  <c r="I14720" i="4"/>
  <c r="I14721" i="4"/>
  <c r="I14722" i="4"/>
  <c r="I14723" i="4"/>
  <c r="I14724" i="4"/>
  <c r="I14725" i="4"/>
  <c r="I14726" i="4"/>
  <c r="I14727" i="4"/>
  <c r="I14728" i="4"/>
  <c r="I14729" i="4"/>
  <c r="I14730" i="4"/>
  <c r="I14731" i="4"/>
  <c r="I14732" i="4"/>
  <c r="I14733" i="4"/>
  <c r="I14734" i="4"/>
  <c r="I14735" i="4"/>
  <c r="I14736" i="4"/>
  <c r="I14737" i="4"/>
  <c r="I14738" i="4"/>
  <c r="I14739" i="4"/>
  <c r="I14740" i="4"/>
  <c r="I14741" i="4"/>
  <c r="I14742" i="4"/>
  <c r="I14743" i="4"/>
  <c r="I14744" i="4"/>
  <c r="I14745" i="4"/>
  <c r="I14746" i="4"/>
  <c r="I14747" i="4"/>
  <c r="I14748" i="4"/>
  <c r="I14749" i="4"/>
  <c r="I14750" i="4"/>
  <c r="I14751" i="4"/>
  <c r="I14752" i="4"/>
  <c r="I14753" i="4"/>
  <c r="I14754" i="4"/>
  <c r="I14755" i="4"/>
  <c r="I14756" i="4"/>
  <c r="I14757" i="4"/>
  <c r="I14758" i="4"/>
  <c r="I14759" i="4"/>
  <c r="I14760" i="4"/>
  <c r="I14761" i="4"/>
  <c r="I14762" i="4"/>
  <c r="I14763" i="4"/>
  <c r="I14764" i="4"/>
  <c r="I14765" i="4"/>
  <c r="I14766" i="4"/>
  <c r="I14767" i="4"/>
  <c r="I14768" i="4"/>
  <c r="I14769" i="4"/>
  <c r="I14770" i="4"/>
  <c r="I14771" i="4"/>
  <c r="I14772" i="4"/>
  <c r="I14773" i="4"/>
  <c r="I14774" i="4"/>
  <c r="I14775" i="4"/>
  <c r="I14776" i="4"/>
  <c r="I14777" i="4"/>
  <c r="I14778" i="4"/>
  <c r="I14779" i="4"/>
  <c r="I14780" i="4"/>
  <c r="I14781" i="4"/>
  <c r="I14782" i="4"/>
  <c r="I14783" i="4"/>
  <c r="I14784" i="4"/>
  <c r="I14785" i="4"/>
  <c r="I14786" i="4"/>
  <c r="I14787" i="4"/>
  <c r="I14788" i="4"/>
  <c r="I14789" i="4"/>
  <c r="I14790" i="4"/>
  <c r="I14791" i="4"/>
  <c r="I14792" i="4"/>
  <c r="I14793" i="4"/>
  <c r="I14794" i="4"/>
  <c r="I14795" i="4"/>
  <c r="I14796" i="4"/>
  <c r="I14797" i="4"/>
  <c r="I14798" i="4"/>
  <c r="I14799" i="4"/>
  <c r="I14800" i="4"/>
  <c r="I14801" i="4"/>
  <c r="I14802" i="4"/>
  <c r="I14803" i="4"/>
  <c r="I14804" i="4"/>
  <c r="I14805" i="4"/>
  <c r="I14806" i="4"/>
  <c r="I14807" i="4"/>
  <c r="I14808" i="4"/>
  <c r="I14809" i="4"/>
  <c r="I14810" i="4"/>
  <c r="I14811" i="4"/>
  <c r="I14812" i="4"/>
  <c r="I14813" i="4"/>
  <c r="I14814" i="4"/>
  <c r="I14815" i="4"/>
  <c r="I14816" i="4"/>
  <c r="I14817" i="4"/>
  <c r="I14818" i="4"/>
  <c r="I14819" i="4"/>
  <c r="I14820" i="4"/>
  <c r="I14821" i="4"/>
  <c r="I14822" i="4"/>
  <c r="I14823" i="4"/>
  <c r="I14824" i="4"/>
  <c r="I14825" i="4"/>
  <c r="I14826" i="4"/>
  <c r="I14827" i="4"/>
  <c r="I14828" i="4"/>
  <c r="I14829" i="4"/>
  <c r="I14830" i="4"/>
  <c r="I14831" i="4"/>
  <c r="I14832" i="4"/>
  <c r="I14833" i="4"/>
  <c r="I14834" i="4"/>
  <c r="I14835" i="4"/>
  <c r="I14836" i="4"/>
  <c r="I14837" i="4"/>
  <c r="I14838" i="4"/>
  <c r="I14839" i="4"/>
  <c r="I14840" i="4"/>
  <c r="I14841" i="4"/>
  <c r="I14842" i="4"/>
  <c r="I14843" i="4"/>
  <c r="I14844" i="4"/>
  <c r="I14845" i="4"/>
  <c r="I14846" i="4"/>
  <c r="I14847" i="4"/>
  <c r="I14848" i="4"/>
  <c r="I14849" i="4"/>
  <c r="I14850" i="4"/>
  <c r="I14851" i="4"/>
  <c r="I14852" i="4"/>
  <c r="I14853" i="4"/>
  <c r="I14854" i="4"/>
  <c r="I14855" i="4"/>
  <c r="I14856" i="4"/>
  <c r="I14857" i="4"/>
  <c r="I14858" i="4"/>
  <c r="I14859" i="4"/>
  <c r="I14860" i="4"/>
  <c r="I14861" i="4"/>
  <c r="I14862" i="4"/>
  <c r="I14863" i="4"/>
  <c r="I14864" i="4"/>
  <c r="I14865" i="4"/>
  <c r="I14866" i="4"/>
  <c r="I14867" i="4"/>
  <c r="I14868" i="4"/>
  <c r="I14869" i="4"/>
  <c r="I14870" i="4"/>
  <c r="I14871" i="4"/>
  <c r="I14872" i="4"/>
  <c r="I14873" i="4"/>
  <c r="I14874" i="4"/>
  <c r="I14875" i="4"/>
  <c r="I14876" i="4"/>
  <c r="I14877" i="4"/>
  <c r="I14878" i="4"/>
  <c r="I14879" i="4"/>
  <c r="I14880" i="4"/>
  <c r="I14881" i="4"/>
  <c r="I14882" i="4"/>
  <c r="I14883" i="4"/>
  <c r="I14884" i="4"/>
  <c r="I14885" i="4"/>
  <c r="I14886" i="4"/>
  <c r="I14887" i="4"/>
  <c r="I14888" i="4"/>
  <c r="I14889" i="4"/>
  <c r="I14890" i="4"/>
  <c r="I14891" i="4"/>
  <c r="I14892" i="4"/>
  <c r="I14893" i="4"/>
  <c r="I14894" i="4"/>
  <c r="I14895" i="4"/>
  <c r="I14896" i="4"/>
  <c r="I14897" i="4"/>
  <c r="I14898" i="4"/>
  <c r="I14899" i="4"/>
  <c r="I14900" i="4"/>
  <c r="I14901" i="4"/>
  <c r="I14902" i="4"/>
  <c r="I14903" i="4"/>
  <c r="I14904" i="4"/>
  <c r="I14905" i="4"/>
  <c r="I14906" i="4"/>
  <c r="I14907" i="4"/>
  <c r="I14908" i="4"/>
  <c r="I14909" i="4"/>
  <c r="I14910" i="4"/>
  <c r="I14911" i="4"/>
  <c r="I14912" i="4"/>
  <c r="I14913" i="4"/>
  <c r="I14914" i="4"/>
  <c r="I14915" i="4"/>
  <c r="I14916" i="4"/>
  <c r="I14917" i="4"/>
  <c r="I14918" i="4"/>
  <c r="I14919" i="4"/>
  <c r="I14920" i="4"/>
  <c r="I14921" i="4"/>
  <c r="I14922" i="4"/>
  <c r="I14923" i="4"/>
  <c r="I14924" i="4"/>
  <c r="I14925" i="4"/>
  <c r="I14926" i="4"/>
  <c r="I14927" i="4"/>
  <c r="I14928" i="4"/>
  <c r="I14929" i="4"/>
  <c r="I14930" i="4"/>
  <c r="I14931" i="4"/>
  <c r="I14932" i="4"/>
  <c r="I14933" i="4"/>
  <c r="I14934" i="4"/>
  <c r="I14935" i="4"/>
  <c r="I14936" i="4"/>
  <c r="I14937" i="4"/>
  <c r="I14938" i="4"/>
  <c r="I14939" i="4"/>
  <c r="I14940" i="4"/>
  <c r="I14941" i="4"/>
  <c r="I14942" i="4"/>
  <c r="I14943" i="4"/>
  <c r="I14944" i="4"/>
  <c r="I14945" i="4"/>
  <c r="I14946" i="4"/>
  <c r="I14947" i="4"/>
  <c r="I14948" i="4"/>
  <c r="I14949" i="4"/>
  <c r="I14950" i="4"/>
  <c r="I14951" i="4"/>
  <c r="I14952" i="4"/>
  <c r="I14953" i="4"/>
  <c r="I14954" i="4"/>
  <c r="I14955" i="4"/>
  <c r="I14956" i="4"/>
  <c r="I14957" i="4"/>
  <c r="I14958" i="4"/>
  <c r="I14959" i="4"/>
  <c r="I14960" i="4"/>
  <c r="I14961" i="4"/>
  <c r="I14962" i="4"/>
  <c r="I14963" i="4"/>
  <c r="I14964" i="4"/>
  <c r="I14965" i="4"/>
  <c r="I14966" i="4"/>
  <c r="I14967" i="4"/>
  <c r="I14968" i="4"/>
  <c r="I14969" i="4"/>
  <c r="I14970" i="4"/>
  <c r="I14971" i="4"/>
  <c r="I14972" i="4"/>
  <c r="I14973" i="4"/>
  <c r="I14974" i="4"/>
  <c r="I14975" i="4"/>
  <c r="I14976" i="4"/>
  <c r="I14977" i="4"/>
  <c r="I14978" i="4"/>
  <c r="I14979" i="4"/>
  <c r="I14980" i="4"/>
  <c r="I14981" i="4"/>
  <c r="I14982" i="4"/>
  <c r="I14983" i="4"/>
  <c r="I14984" i="4"/>
  <c r="I14985" i="4"/>
  <c r="I14986" i="4"/>
  <c r="I14987" i="4"/>
  <c r="I14988" i="4"/>
  <c r="I14989" i="4"/>
  <c r="I14990" i="4"/>
  <c r="I14991" i="4"/>
  <c r="I14992" i="4"/>
  <c r="I14993" i="4"/>
  <c r="I14994" i="4"/>
  <c r="I14995" i="4"/>
  <c r="I14996" i="4"/>
  <c r="I14997" i="4"/>
  <c r="I14998" i="4"/>
  <c r="I14999" i="4"/>
  <c r="I15000" i="4"/>
  <c r="I15001" i="4"/>
  <c r="I15002" i="4"/>
  <c r="I15003" i="4"/>
  <c r="I15004" i="4"/>
  <c r="I15005" i="4"/>
  <c r="I15006" i="4"/>
  <c r="I15007" i="4"/>
  <c r="I15008" i="4"/>
  <c r="I15009" i="4"/>
  <c r="I15010" i="4"/>
  <c r="I15011" i="4"/>
  <c r="I15012" i="4"/>
  <c r="I15013" i="4"/>
  <c r="I15014" i="4"/>
  <c r="I15015" i="4"/>
  <c r="I15016" i="4"/>
  <c r="I15017" i="4"/>
  <c r="I15018" i="4"/>
  <c r="I15019" i="4"/>
  <c r="I15020" i="4"/>
  <c r="I15021" i="4"/>
  <c r="I15022" i="4"/>
  <c r="I15023" i="4"/>
  <c r="I15024" i="4"/>
  <c r="I15025" i="4"/>
  <c r="I15026" i="4"/>
  <c r="I15027" i="4"/>
  <c r="I15028" i="4"/>
  <c r="I15029" i="4"/>
  <c r="I15030" i="4"/>
  <c r="I15031" i="4"/>
  <c r="I15032" i="4"/>
  <c r="I15033" i="4"/>
  <c r="I15034" i="4"/>
  <c r="I15035" i="4"/>
  <c r="I15036" i="4"/>
  <c r="I15037" i="4"/>
  <c r="I15038" i="4"/>
  <c r="I15039" i="4"/>
  <c r="I15040" i="4"/>
  <c r="I15041" i="4"/>
  <c r="I15042" i="4"/>
  <c r="I15043" i="4"/>
  <c r="I15044" i="4"/>
  <c r="I15045" i="4"/>
  <c r="I15046" i="4"/>
  <c r="I15047" i="4"/>
  <c r="I15048" i="4"/>
  <c r="I15049" i="4"/>
  <c r="I15050" i="4"/>
  <c r="I15051" i="4"/>
  <c r="I15052" i="4"/>
  <c r="I15053" i="4"/>
  <c r="I15054" i="4"/>
  <c r="I15055" i="4"/>
  <c r="I15056" i="4"/>
  <c r="I15057" i="4"/>
  <c r="I15058" i="4"/>
  <c r="I15059" i="4"/>
  <c r="I15060" i="4"/>
  <c r="I15061" i="4"/>
  <c r="I15062" i="4"/>
  <c r="I15063" i="4"/>
  <c r="I15064" i="4"/>
  <c r="I15065" i="4"/>
  <c r="I15066" i="4"/>
  <c r="I15067" i="4"/>
  <c r="I15068" i="4"/>
  <c r="I15069" i="4"/>
  <c r="I15070" i="4"/>
  <c r="I15071" i="4"/>
  <c r="I15072" i="4"/>
  <c r="I15073" i="4"/>
  <c r="I15074" i="4"/>
  <c r="I15075" i="4"/>
  <c r="I15076" i="4"/>
  <c r="I15077" i="4"/>
  <c r="I15078" i="4"/>
  <c r="I15079" i="4"/>
  <c r="I15080" i="4"/>
  <c r="I15081" i="4"/>
  <c r="I15082" i="4"/>
  <c r="I15083" i="4"/>
  <c r="I15084" i="4"/>
  <c r="I15085" i="4"/>
  <c r="I15086" i="4"/>
  <c r="I15087" i="4"/>
  <c r="I15088" i="4"/>
  <c r="I15089" i="4"/>
  <c r="I15090" i="4"/>
  <c r="I15091" i="4"/>
  <c r="I15092" i="4"/>
  <c r="I15093" i="4"/>
  <c r="I15094" i="4"/>
  <c r="I15095" i="4"/>
  <c r="I15096" i="4"/>
  <c r="I15097" i="4"/>
  <c r="I15098" i="4"/>
  <c r="I15099" i="4"/>
  <c r="I15100" i="4"/>
  <c r="I15101" i="4"/>
  <c r="I15102" i="4"/>
  <c r="I15103" i="4"/>
  <c r="I15104" i="4"/>
  <c r="I15105" i="4"/>
  <c r="I15106" i="4"/>
  <c r="I15107" i="4"/>
  <c r="I15108" i="4"/>
  <c r="I15109" i="4"/>
  <c r="I15110" i="4"/>
  <c r="I15111" i="4"/>
  <c r="I15112" i="4"/>
  <c r="I15113" i="4"/>
  <c r="I15114" i="4"/>
  <c r="I15115" i="4"/>
  <c r="I15116" i="4"/>
  <c r="I15117" i="4"/>
  <c r="I15118" i="4"/>
  <c r="I15119" i="4"/>
  <c r="I15120" i="4"/>
  <c r="I15121" i="4"/>
  <c r="I15122" i="4"/>
  <c r="I15123" i="4"/>
  <c r="I15124" i="4"/>
  <c r="I15125" i="4"/>
  <c r="I15126" i="4"/>
  <c r="I15127" i="4"/>
  <c r="I15128" i="4"/>
  <c r="I15129" i="4"/>
  <c r="I15130" i="4"/>
  <c r="I15131" i="4"/>
  <c r="I15132" i="4"/>
  <c r="I15133" i="4"/>
  <c r="I15134" i="4"/>
  <c r="I15135" i="4"/>
  <c r="I15136" i="4"/>
  <c r="I15137" i="4"/>
  <c r="I15138" i="4"/>
  <c r="I15139" i="4"/>
  <c r="I15140" i="4"/>
  <c r="I15141" i="4"/>
  <c r="I15142" i="4"/>
  <c r="I15143" i="4"/>
  <c r="I15144" i="4"/>
  <c r="I15145" i="4"/>
  <c r="I15146" i="4"/>
  <c r="I15147" i="4"/>
  <c r="I15148" i="4"/>
  <c r="I15149" i="4"/>
  <c r="I15150" i="4"/>
  <c r="I15151" i="4"/>
  <c r="I15152" i="4"/>
  <c r="I15153" i="4"/>
  <c r="I15154" i="4"/>
  <c r="I15155" i="4"/>
  <c r="I15156" i="4"/>
  <c r="I15157" i="4"/>
  <c r="I15158" i="4"/>
  <c r="I15159" i="4"/>
  <c r="I15160" i="4"/>
  <c r="I15161" i="4"/>
  <c r="I15162" i="4"/>
  <c r="I15163" i="4"/>
  <c r="I15164" i="4"/>
  <c r="I15165" i="4"/>
  <c r="I15166" i="4"/>
  <c r="I15167" i="4"/>
  <c r="I15168" i="4"/>
  <c r="I15169" i="4"/>
  <c r="I15170" i="4"/>
  <c r="I15171" i="4"/>
  <c r="I15172" i="4"/>
  <c r="I15173" i="4"/>
  <c r="I15174" i="4"/>
  <c r="I15175" i="4"/>
  <c r="I15176" i="4"/>
  <c r="I15177" i="4"/>
  <c r="I15178" i="4"/>
  <c r="I15179" i="4"/>
  <c r="I15180" i="4"/>
  <c r="I15181" i="4"/>
  <c r="I15182" i="4"/>
  <c r="I15183" i="4"/>
  <c r="I15184" i="4"/>
  <c r="I15185" i="4"/>
  <c r="I15186" i="4"/>
  <c r="I15187" i="4"/>
  <c r="I15188" i="4"/>
  <c r="I15189" i="4"/>
  <c r="I15190" i="4"/>
  <c r="I15191" i="4"/>
  <c r="I15192" i="4"/>
  <c r="I15193" i="4"/>
  <c r="I15194" i="4"/>
  <c r="I15195" i="4"/>
  <c r="I15196" i="4"/>
  <c r="I15197" i="4"/>
  <c r="I15198" i="4"/>
  <c r="I15199" i="4"/>
  <c r="I15200" i="4"/>
  <c r="I15201" i="4"/>
  <c r="I15202" i="4"/>
  <c r="I15203" i="4"/>
  <c r="I15204" i="4"/>
  <c r="I15205" i="4"/>
  <c r="I15206" i="4"/>
  <c r="I15207" i="4"/>
  <c r="I15208" i="4"/>
  <c r="I15209" i="4"/>
  <c r="I15210" i="4"/>
  <c r="I15211" i="4"/>
  <c r="I15212" i="4"/>
  <c r="I15213" i="4"/>
  <c r="I15214" i="4"/>
  <c r="I15215" i="4"/>
  <c r="I15216" i="4"/>
  <c r="I15217" i="4"/>
  <c r="I15218" i="4"/>
  <c r="I15219" i="4"/>
  <c r="I15220" i="4"/>
  <c r="I15221" i="4"/>
  <c r="I15222" i="4"/>
  <c r="I15223" i="4"/>
  <c r="I15224" i="4"/>
  <c r="I15225" i="4"/>
  <c r="I15226" i="4"/>
  <c r="I15227" i="4"/>
  <c r="I15228" i="4"/>
  <c r="I15229" i="4"/>
  <c r="I15230" i="4"/>
  <c r="I15231" i="4"/>
  <c r="I15232" i="4"/>
  <c r="I15233" i="4"/>
  <c r="I15234" i="4"/>
  <c r="I15235" i="4"/>
  <c r="I15236" i="4"/>
  <c r="I15237" i="4"/>
  <c r="I15238" i="4"/>
  <c r="I15239" i="4"/>
  <c r="I15240" i="4"/>
  <c r="I15241" i="4"/>
  <c r="I15242" i="4"/>
  <c r="I15243" i="4"/>
  <c r="I15244" i="4"/>
  <c r="I15245" i="4"/>
  <c r="I15246" i="4"/>
  <c r="I15247" i="4"/>
  <c r="I15248" i="4"/>
  <c r="I15249" i="4"/>
  <c r="I15250" i="4"/>
  <c r="I15251" i="4"/>
  <c r="I15252" i="4"/>
  <c r="I15253" i="4"/>
  <c r="I15254" i="4"/>
  <c r="I15255" i="4"/>
  <c r="I15256" i="4"/>
  <c r="I15257" i="4"/>
  <c r="I15258" i="4"/>
  <c r="I15259" i="4"/>
  <c r="I15260" i="4"/>
  <c r="I15261" i="4"/>
  <c r="I15262" i="4"/>
  <c r="I15263" i="4"/>
  <c r="I15264" i="4"/>
  <c r="I15265" i="4"/>
  <c r="I15266" i="4"/>
  <c r="I15267" i="4"/>
  <c r="I15268" i="4"/>
  <c r="I15269" i="4"/>
  <c r="I15270" i="4"/>
  <c r="I15271" i="4"/>
  <c r="I15272" i="4"/>
  <c r="I15273" i="4"/>
  <c r="I15274" i="4"/>
  <c r="I15275" i="4"/>
  <c r="I15276" i="4"/>
  <c r="I15277" i="4"/>
  <c r="I15278" i="4"/>
  <c r="I15279" i="4"/>
  <c r="I15280" i="4"/>
  <c r="I15281" i="4"/>
  <c r="I15282" i="4"/>
  <c r="I15283" i="4"/>
  <c r="I15284" i="4"/>
  <c r="I15285" i="4"/>
  <c r="I15286" i="4"/>
  <c r="I15287" i="4"/>
  <c r="I15288" i="4"/>
  <c r="I15289" i="4"/>
  <c r="I15290" i="4"/>
  <c r="I15291" i="4"/>
  <c r="I15292" i="4"/>
  <c r="I15293" i="4"/>
  <c r="I15294" i="4"/>
  <c r="I15295" i="4"/>
  <c r="I15296" i="4"/>
  <c r="I15297" i="4"/>
  <c r="I15298" i="4"/>
  <c r="I15299" i="4"/>
  <c r="I15300" i="4"/>
  <c r="I15301" i="4"/>
  <c r="I15302" i="4"/>
  <c r="I15303" i="4"/>
  <c r="I15304" i="4"/>
  <c r="I15305" i="4"/>
  <c r="I15306" i="4"/>
  <c r="I15307" i="4"/>
  <c r="I15308" i="4"/>
  <c r="I15309" i="4"/>
  <c r="I15310" i="4"/>
  <c r="I15311" i="4"/>
  <c r="I15312" i="4"/>
  <c r="I15313" i="4"/>
  <c r="I15314" i="4"/>
  <c r="I15315" i="4"/>
  <c r="I15316" i="4"/>
  <c r="I15317" i="4"/>
  <c r="I15318" i="4"/>
  <c r="I15319" i="4"/>
  <c r="I15320" i="4"/>
  <c r="I15321" i="4"/>
  <c r="I15322" i="4"/>
  <c r="I15323" i="4"/>
  <c r="I15324" i="4"/>
  <c r="I15325" i="4"/>
  <c r="I15326" i="4"/>
  <c r="I15327" i="4"/>
  <c r="I15328" i="4"/>
  <c r="I15329" i="4"/>
  <c r="I15330" i="4"/>
  <c r="I15331" i="4"/>
  <c r="I15332" i="4"/>
  <c r="I15333" i="4"/>
  <c r="I15334" i="4"/>
  <c r="I15335" i="4"/>
  <c r="I15336" i="4"/>
  <c r="I15337" i="4"/>
  <c r="I15338" i="4"/>
  <c r="I15339" i="4"/>
  <c r="I15340" i="4"/>
  <c r="I15341" i="4"/>
  <c r="I15342" i="4"/>
  <c r="I15343" i="4"/>
  <c r="I15344" i="4"/>
  <c r="I15345" i="4"/>
  <c r="I15346" i="4"/>
  <c r="I15347" i="4"/>
  <c r="I15348" i="4"/>
  <c r="I15349" i="4"/>
  <c r="I15350" i="4"/>
  <c r="I15351" i="4"/>
  <c r="I15352" i="4"/>
  <c r="I15353" i="4"/>
  <c r="I15354" i="4"/>
  <c r="I15355" i="4"/>
  <c r="I15356" i="4"/>
  <c r="I15357" i="4"/>
  <c r="I15358" i="4"/>
  <c r="I15359" i="4"/>
  <c r="I15360" i="4"/>
  <c r="I15361" i="4"/>
  <c r="I15362" i="4"/>
  <c r="I15363" i="4"/>
  <c r="I15364" i="4"/>
  <c r="I15365" i="4"/>
  <c r="I15366" i="4"/>
  <c r="I15367" i="4"/>
  <c r="I15368" i="4"/>
  <c r="I15369" i="4"/>
  <c r="I15370" i="4"/>
  <c r="I15371" i="4"/>
  <c r="I15372" i="4"/>
  <c r="I15373" i="4"/>
  <c r="I15374" i="4"/>
  <c r="I15375" i="4"/>
  <c r="I15376" i="4"/>
  <c r="I15377" i="4"/>
  <c r="I15378" i="4"/>
  <c r="I15379" i="4"/>
  <c r="I15380" i="4"/>
  <c r="I15381" i="4"/>
  <c r="I15382" i="4"/>
  <c r="I15383" i="4"/>
  <c r="I15384" i="4"/>
  <c r="I15385" i="4"/>
  <c r="I15386" i="4"/>
  <c r="I15387" i="4"/>
  <c r="I15388" i="4"/>
  <c r="I15389" i="4"/>
  <c r="I15390" i="4"/>
  <c r="I15391" i="4"/>
  <c r="I15392" i="4"/>
  <c r="I15393" i="4"/>
  <c r="I15394" i="4"/>
  <c r="I15395" i="4"/>
  <c r="I15396" i="4"/>
  <c r="I15397" i="4"/>
  <c r="I15398" i="4"/>
  <c r="I15399" i="4"/>
  <c r="I15400" i="4"/>
  <c r="I15401" i="4"/>
  <c r="I15402" i="4"/>
  <c r="I15403" i="4"/>
  <c r="I15404" i="4"/>
  <c r="I15405" i="4"/>
  <c r="I15406" i="4"/>
  <c r="I15407" i="4"/>
  <c r="I15408" i="4"/>
  <c r="I15409" i="4"/>
  <c r="I15410" i="4"/>
  <c r="I15411" i="4"/>
  <c r="I15412" i="4"/>
  <c r="I15413" i="4"/>
  <c r="I15414" i="4"/>
  <c r="I15415" i="4"/>
  <c r="I15416" i="4"/>
  <c r="I15417" i="4"/>
  <c r="I15418" i="4"/>
  <c r="I15419" i="4"/>
  <c r="I15420" i="4"/>
  <c r="I15421" i="4"/>
  <c r="I15422" i="4"/>
  <c r="I15423" i="4"/>
  <c r="I15424" i="4"/>
  <c r="I15425" i="4"/>
  <c r="I15426" i="4"/>
  <c r="I15427" i="4"/>
  <c r="I15428" i="4"/>
  <c r="I15429" i="4"/>
  <c r="I15430" i="4"/>
  <c r="I15431" i="4"/>
  <c r="I15432" i="4"/>
  <c r="I15433" i="4"/>
  <c r="I15434" i="4"/>
  <c r="I15435" i="4"/>
  <c r="I15436" i="4"/>
  <c r="I15437" i="4"/>
  <c r="I15438" i="4"/>
  <c r="I15439" i="4"/>
  <c r="I15440" i="4"/>
  <c r="I15441" i="4"/>
  <c r="I15442" i="4"/>
  <c r="I15443" i="4"/>
  <c r="I15444" i="4"/>
  <c r="I15445" i="4"/>
  <c r="I15446" i="4"/>
  <c r="I15447" i="4"/>
  <c r="I15448" i="4"/>
  <c r="I15449" i="4"/>
  <c r="I15450" i="4"/>
  <c r="I15451" i="4"/>
  <c r="I15452" i="4"/>
  <c r="I15453" i="4"/>
  <c r="I15454" i="4"/>
  <c r="I15455" i="4"/>
  <c r="I15456" i="4"/>
  <c r="I15457" i="4"/>
  <c r="I15458" i="4"/>
  <c r="I15459" i="4"/>
  <c r="I15460" i="4"/>
  <c r="I15461" i="4"/>
  <c r="I15462" i="4"/>
  <c r="I15463" i="4"/>
  <c r="I15464" i="4"/>
  <c r="I15465" i="4"/>
  <c r="I15466" i="4"/>
  <c r="I15467" i="4"/>
  <c r="I15468" i="4"/>
  <c r="I15469" i="4"/>
  <c r="I15470" i="4"/>
  <c r="I15471" i="4"/>
  <c r="I15472" i="4"/>
  <c r="I15473" i="4"/>
  <c r="I15474" i="4"/>
  <c r="I15475" i="4"/>
  <c r="I15476" i="4"/>
  <c r="I15477" i="4"/>
  <c r="I15478" i="4"/>
  <c r="I15479" i="4"/>
  <c r="I15480" i="4"/>
  <c r="I15481" i="4"/>
  <c r="I15482" i="4"/>
  <c r="I15483" i="4"/>
  <c r="I15484" i="4"/>
  <c r="I15485" i="4"/>
  <c r="I15486" i="4"/>
  <c r="I15487" i="4"/>
  <c r="I15488" i="4"/>
  <c r="I15489" i="4"/>
  <c r="I15490" i="4"/>
  <c r="I15491" i="4"/>
  <c r="I15492" i="4"/>
  <c r="I15493" i="4"/>
  <c r="I15494" i="4"/>
  <c r="I15495" i="4"/>
  <c r="I15496" i="4"/>
  <c r="I15497" i="4"/>
  <c r="I15498" i="4"/>
  <c r="I15499" i="4"/>
  <c r="I15500" i="4"/>
  <c r="I15501" i="4"/>
  <c r="I15502" i="4"/>
  <c r="I15503" i="4"/>
  <c r="I15504" i="4"/>
  <c r="I15505" i="4"/>
  <c r="I15506" i="4"/>
  <c r="I15507" i="4"/>
  <c r="I15508" i="4"/>
  <c r="I15509" i="4"/>
  <c r="I15510" i="4"/>
  <c r="I15511" i="4"/>
  <c r="I15512" i="4"/>
  <c r="I15513" i="4"/>
  <c r="I15514" i="4"/>
  <c r="I15515" i="4"/>
  <c r="I15516" i="4"/>
  <c r="I15517" i="4"/>
  <c r="I15518" i="4"/>
  <c r="I15519" i="4"/>
  <c r="I15520" i="4"/>
  <c r="I15521" i="4"/>
  <c r="I15522" i="4"/>
  <c r="I15523" i="4"/>
  <c r="I15524" i="4"/>
  <c r="I15525" i="4"/>
  <c r="I15526" i="4"/>
  <c r="I15527" i="4"/>
  <c r="I15528" i="4"/>
  <c r="I15529" i="4"/>
  <c r="I15530" i="4"/>
  <c r="I15531" i="4"/>
  <c r="I15532" i="4"/>
  <c r="I15533" i="4"/>
  <c r="I15534" i="4"/>
  <c r="I15535" i="4"/>
  <c r="I15536" i="4"/>
  <c r="I15537" i="4"/>
  <c r="I15538" i="4"/>
  <c r="I15539" i="4"/>
  <c r="I15540" i="4"/>
  <c r="I15541" i="4"/>
  <c r="I15542" i="4"/>
  <c r="I15543" i="4"/>
  <c r="I15544" i="4"/>
  <c r="I15545" i="4"/>
  <c r="I15546" i="4"/>
  <c r="I15547" i="4"/>
  <c r="I15548" i="4"/>
  <c r="I15549" i="4"/>
  <c r="I15550" i="4"/>
  <c r="I15551" i="4"/>
  <c r="I15552" i="4"/>
  <c r="I15553" i="4"/>
  <c r="I15554" i="4"/>
  <c r="I15555" i="4"/>
  <c r="I15556" i="4"/>
  <c r="I15557" i="4"/>
  <c r="I15558" i="4"/>
  <c r="I15559" i="4"/>
  <c r="I15560" i="4"/>
  <c r="I15561" i="4"/>
  <c r="I15562" i="4"/>
  <c r="I15563" i="4"/>
  <c r="I15564" i="4"/>
  <c r="I15565" i="4"/>
  <c r="I15566" i="4"/>
  <c r="I15567" i="4"/>
  <c r="I15568" i="4"/>
  <c r="I15569" i="4"/>
  <c r="I15570" i="4"/>
  <c r="I15571" i="4"/>
  <c r="I15572" i="4"/>
  <c r="I15573" i="4"/>
  <c r="I15574" i="4"/>
  <c r="I15575" i="4"/>
  <c r="I15576" i="4"/>
  <c r="I15577" i="4"/>
  <c r="I15578" i="4"/>
  <c r="I15579" i="4"/>
  <c r="I15580" i="4"/>
  <c r="I15581" i="4"/>
  <c r="I15582" i="4"/>
  <c r="I15583" i="4"/>
  <c r="I15584" i="4"/>
  <c r="I15585" i="4"/>
  <c r="I15586" i="4"/>
  <c r="I15587" i="4"/>
  <c r="I15588" i="4"/>
  <c r="I15589" i="4"/>
  <c r="I15590" i="4"/>
  <c r="I15591" i="4"/>
  <c r="I15592" i="4"/>
  <c r="I15593" i="4"/>
  <c r="I15594" i="4"/>
  <c r="I15595" i="4"/>
  <c r="I15596" i="4"/>
  <c r="I15597" i="4"/>
  <c r="I15598" i="4"/>
  <c r="I15599" i="4"/>
  <c r="I15600" i="4"/>
  <c r="I15601" i="4"/>
  <c r="I15602" i="4"/>
  <c r="I15603" i="4"/>
  <c r="I15604" i="4"/>
  <c r="I15605" i="4"/>
  <c r="I15606" i="4"/>
  <c r="I15607" i="4"/>
  <c r="I15608" i="4"/>
  <c r="I15609" i="4"/>
  <c r="I15610" i="4"/>
  <c r="I15611" i="4"/>
  <c r="I15612" i="4"/>
  <c r="I15613" i="4"/>
  <c r="I15614" i="4"/>
  <c r="I15615" i="4"/>
  <c r="I15616" i="4"/>
  <c r="I15617" i="4"/>
  <c r="I15618" i="4"/>
  <c r="I15619" i="4"/>
  <c r="I15620" i="4"/>
  <c r="I15621" i="4"/>
  <c r="I15622" i="4"/>
  <c r="I15623" i="4"/>
  <c r="I15624" i="4"/>
  <c r="I15625" i="4"/>
  <c r="I15626" i="4"/>
  <c r="I15627" i="4"/>
  <c r="I15628" i="4"/>
  <c r="I15629" i="4"/>
  <c r="I15630" i="4"/>
  <c r="I15631" i="4"/>
  <c r="I15632" i="4"/>
  <c r="I15633" i="4"/>
  <c r="I15634" i="4"/>
  <c r="I15635" i="4"/>
  <c r="I15636" i="4"/>
  <c r="I15637" i="4"/>
  <c r="I15638" i="4"/>
  <c r="I15639" i="4"/>
  <c r="I15640" i="4"/>
  <c r="I15641" i="4"/>
  <c r="I15642" i="4"/>
  <c r="I15643" i="4"/>
  <c r="I15644" i="4"/>
  <c r="I15645" i="4"/>
  <c r="I15646" i="4"/>
  <c r="I15647" i="4"/>
  <c r="I15648" i="4"/>
  <c r="I15649" i="4"/>
  <c r="I15650" i="4"/>
  <c r="I15651" i="4"/>
  <c r="I15652" i="4"/>
  <c r="I15653" i="4"/>
  <c r="I15654" i="4"/>
  <c r="I15655" i="4"/>
  <c r="I15656" i="4"/>
  <c r="I15657" i="4"/>
  <c r="I15658" i="4"/>
  <c r="I15659" i="4"/>
  <c r="I15660" i="4"/>
  <c r="I15661" i="4"/>
  <c r="I15662" i="4"/>
  <c r="I15663" i="4"/>
  <c r="I15664" i="4"/>
  <c r="I15665" i="4"/>
  <c r="I15666" i="4"/>
  <c r="I15667" i="4"/>
  <c r="I15668" i="4"/>
  <c r="I15669" i="4"/>
  <c r="I15670" i="4"/>
  <c r="I15671" i="4"/>
  <c r="I15672" i="4"/>
  <c r="I15673" i="4"/>
  <c r="I15674" i="4"/>
  <c r="I15675" i="4"/>
  <c r="I15676" i="4"/>
  <c r="I15677" i="4"/>
  <c r="I15678" i="4"/>
  <c r="I15679" i="4"/>
  <c r="I15680" i="4"/>
  <c r="I15681" i="4"/>
  <c r="I15682" i="4"/>
  <c r="I15683" i="4"/>
  <c r="I15684" i="4"/>
  <c r="I15685" i="4"/>
  <c r="I15686" i="4"/>
  <c r="I15687" i="4"/>
  <c r="I15688" i="4"/>
  <c r="I15689" i="4"/>
  <c r="I15690" i="4"/>
  <c r="I15691" i="4"/>
  <c r="I15692" i="4"/>
  <c r="I15693" i="4"/>
  <c r="I15694" i="4"/>
  <c r="I15695" i="4"/>
  <c r="I15696" i="4"/>
  <c r="I15697" i="4"/>
  <c r="I15698" i="4"/>
  <c r="I15699" i="4"/>
  <c r="I15700" i="4"/>
  <c r="I15701" i="4"/>
  <c r="I15702" i="4"/>
  <c r="I15703" i="4"/>
  <c r="I15704" i="4"/>
  <c r="I15705" i="4"/>
  <c r="I15706" i="4"/>
  <c r="I15707" i="4"/>
  <c r="I15708" i="4"/>
  <c r="I15709" i="4"/>
  <c r="I15710" i="4"/>
  <c r="I15711" i="4"/>
  <c r="I15712" i="4"/>
  <c r="I15713" i="4"/>
  <c r="I15714" i="4"/>
  <c r="I15715" i="4"/>
  <c r="I15716" i="4"/>
  <c r="I15717" i="4"/>
  <c r="I15718" i="4"/>
  <c r="I15719" i="4"/>
  <c r="I15720" i="4"/>
  <c r="I15721" i="4"/>
  <c r="I15722" i="4"/>
  <c r="I15723" i="4"/>
  <c r="I15724" i="4"/>
  <c r="I15725" i="4"/>
  <c r="I15726" i="4"/>
  <c r="I15727" i="4"/>
  <c r="I15728" i="4"/>
  <c r="I15729" i="4"/>
  <c r="I15730" i="4"/>
  <c r="I15731" i="4"/>
  <c r="I15732" i="4"/>
  <c r="I15733" i="4"/>
  <c r="I15734" i="4"/>
  <c r="I15735" i="4"/>
  <c r="I15736" i="4"/>
  <c r="I15737" i="4"/>
  <c r="I15738" i="4"/>
  <c r="I15739" i="4"/>
  <c r="I15740" i="4"/>
  <c r="I15741" i="4"/>
  <c r="I15742" i="4"/>
  <c r="I15743" i="4"/>
  <c r="I15744" i="4"/>
  <c r="I15745" i="4"/>
  <c r="I15746" i="4"/>
  <c r="I15747" i="4"/>
  <c r="I15748" i="4"/>
  <c r="I15749" i="4"/>
  <c r="I15750" i="4"/>
  <c r="I15751" i="4"/>
  <c r="I15752" i="4"/>
  <c r="I15753" i="4"/>
  <c r="I15754" i="4"/>
  <c r="I15755" i="4"/>
  <c r="I15756" i="4"/>
  <c r="I15757" i="4"/>
  <c r="I15758" i="4"/>
  <c r="I15759" i="4"/>
  <c r="I15760" i="4"/>
  <c r="I15761" i="4"/>
  <c r="I15762" i="4"/>
  <c r="I15763" i="4"/>
  <c r="I15764" i="4"/>
  <c r="I15765" i="4"/>
  <c r="I15766" i="4"/>
  <c r="I15767" i="4"/>
  <c r="I15768" i="4"/>
  <c r="I15769" i="4"/>
  <c r="I15770" i="4"/>
  <c r="I15771" i="4"/>
  <c r="I15772" i="4"/>
  <c r="I15773" i="4"/>
  <c r="I15774" i="4"/>
  <c r="I15775" i="4"/>
  <c r="I15776" i="4"/>
  <c r="I15777" i="4"/>
  <c r="I15778" i="4"/>
  <c r="I15779" i="4"/>
  <c r="I15780" i="4"/>
  <c r="I15781" i="4"/>
  <c r="I15782" i="4"/>
  <c r="I15783" i="4"/>
  <c r="I15784" i="4"/>
  <c r="I15785" i="4"/>
  <c r="I15786" i="4"/>
  <c r="I15787" i="4"/>
  <c r="I15788" i="4"/>
  <c r="I15789" i="4"/>
  <c r="I15790" i="4"/>
  <c r="I15791" i="4"/>
  <c r="I15792" i="4"/>
  <c r="I15793" i="4"/>
  <c r="I15794" i="4"/>
  <c r="I15795" i="4"/>
  <c r="I15796" i="4"/>
  <c r="I15797" i="4"/>
  <c r="I15798" i="4"/>
  <c r="I15799" i="4"/>
  <c r="I15800" i="4"/>
  <c r="I15801" i="4"/>
  <c r="I15802" i="4"/>
  <c r="I15803" i="4"/>
  <c r="I15804" i="4"/>
  <c r="I15805" i="4"/>
  <c r="I15806" i="4"/>
  <c r="I15807" i="4"/>
  <c r="I15808" i="4"/>
  <c r="I15809" i="4"/>
  <c r="I15810" i="4"/>
  <c r="I15811" i="4"/>
  <c r="I15812" i="4"/>
  <c r="I15813" i="4"/>
  <c r="I15814" i="4"/>
  <c r="I15815" i="4"/>
  <c r="I15816" i="4"/>
  <c r="I15817" i="4"/>
  <c r="I15818" i="4"/>
  <c r="I15819" i="4"/>
  <c r="I15820" i="4"/>
  <c r="I15821" i="4"/>
  <c r="I15822" i="4"/>
  <c r="I15823" i="4"/>
  <c r="I15824" i="4"/>
  <c r="I15825" i="4"/>
  <c r="I15826" i="4"/>
  <c r="I15827" i="4"/>
  <c r="I15828" i="4"/>
  <c r="I15829" i="4"/>
  <c r="I15830" i="4"/>
  <c r="I15831" i="4"/>
  <c r="I15832" i="4"/>
  <c r="I15833" i="4"/>
  <c r="I15834" i="4"/>
  <c r="I15835" i="4"/>
  <c r="I15836" i="4"/>
  <c r="I15837" i="4"/>
  <c r="I15838" i="4"/>
  <c r="I15839" i="4"/>
  <c r="I15840" i="4"/>
  <c r="I15841" i="4"/>
  <c r="I15842" i="4"/>
  <c r="I15843" i="4"/>
  <c r="I15844" i="4"/>
  <c r="I15845" i="4"/>
  <c r="I15846" i="4"/>
  <c r="I15847" i="4"/>
  <c r="I15848" i="4"/>
  <c r="I15849" i="4"/>
  <c r="I15850" i="4"/>
  <c r="I15851" i="4"/>
  <c r="I15852" i="4"/>
  <c r="I15853" i="4"/>
  <c r="I15854" i="4"/>
  <c r="I15855" i="4"/>
  <c r="I15856" i="4"/>
  <c r="I15857" i="4"/>
  <c r="I15858" i="4"/>
  <c r="I15859" i="4"/>
  <c r="I15860" i="4"/>
  <c r="I15861" i="4"/>
  <c r="I15862" i="4"/>
  <c r="I15863" i="4"/>
  <c r="I15864" i="4"/>
  <c r="I15865" i="4"/>
  <c r="I15866" i="4"/>
  <c r="I15867" i="4"/>
  <c r="I15868" i="4"/>
  <c r="I15869" i="4"/>
  <c r="I15870" i="4"/>
  <c r="I15871" i="4"/>
  <c r="I15872" i="4"/>
  <c r="I15873" i="4"/>
  <c r="I15874" i="4"/>
  <c r="I15875" i="4"/>
  <c r="I15876" i="4"/>
  <c r="I15877" i="4"/>
  <c r="I15878" i="4"/>
  <c r="I15879" i="4"/>
  <c r="I15880" i="4"/>
  <c r="I15881" i="4"/>
  <c r="I15882" i="4"/>
  <c r="I15883" i="4"/>
  <c r="I15884" i="4"/>
  <c r="I15885" i="4"/>
  <c r="I15886" i="4"/>
  <c r="I15887" i="4"/>
  <c r="I15888" i="4"/>
  <c r="I15889" i="4"/>
  <c r="I15890" i="4"/>
  <c r="I15891" i="4"/>
  <c r="I15892" i="4"/>
  <c r="I15893" i="4"/>
  <c r="I15894" i="4"/>
  <c r="I15895" i="4"/>
  <c r="I15896" i="4"/>
  <c r="I15897" i="4"/>
  <c r="I15898" i="4"/>
  <c r="I15899" i="4"/>
  <c r="I15900" i="4"/>
  <c r="I15901" i="4"/>
  <c r="I15902" i="4"/>
  <c r="I15903" i="4"/>
  <c r="I15904" i="4"/>
  <c r="I15905" i="4"/>
  <c r="I15906" i="4"/>
  <c r="I15907" i="4"/>
  <c r="I15908" i="4"/>
  <c r="I15909" i="4"/>
  <c r="I15910" i="4"/>
  <c r="I15911" i="4"/>
  <c r="I15912" i="4"/>
  <c r="I15913" i="4"/>
  <c r="I15914" i="4"/>
  <c r="I15915" i="4"/>
  <c r="I15916" i="4"/>
  <c r="I15917" i="4"/>
  <c r="I15918" i="4"/>
  <c r="I15919" i="4"/>
  <c r="I15920" i="4"/>
  <c r="I15921" i="4"/>
  <c r="I15922" i="4"/>
  <c r="I15923" i="4"/>
  <c r="I15924" i="4"/>
  <c r="I15925" i="4"/>
  <c r="I15926" i="4"/>
  <c r="I15927" i="4"/>
  <c r="I15928" i="4"/>
  <c r="I15929" i="4"/>
  <c r="I15930" i="4"/>
  <c r="I15931" i="4"/>
  <c r="I15932" i="4"/>
  <c r="I15933" i="4"/>
  <c r="I15934" i="4"/>
  <c r="I15935" i="4"/>
  <c r="I15936" i="4"/>
  <c r="I15937" i="4"/>
  <c r="I15938" i="4"/>
  <c r="I15939" i="4"/>
  <c r="I15940" i="4"/>
  <c r="I15941" i="4"/>
  <c r="I15942" i="4"/>
  <c r="I15943" i="4"/>
  <c r="I15944" i="4"/>
  <c r="I15945" i="4"/>
  <c r="I15946" i="4"/>
  <c r="I15947" i="4"/>
  <c r="I15948" i="4"/>
  <c r="I15949" i="4"/>
  <c r="I15950" i="4"/>
  <c r="I15951" i="4"/>
  <c r="I15952" i="4"/>
  <c r="I15953" i="4"/>
  <c r="I15954" i="4"/>
  <c r="I15955" i="4"/>
  <c r="I15956" i="4"/>
  <c r="I15957" i="4"/>
  <c r="I15958" i="4"/>
  <c r="I15959" i="4"/>
  <c r="I15960" i="4"/>
  <c r="I15961" i="4"/>
  <c r="I15962" i="4"/>
  <c r="I15963" i="4"/>
  <c r="I15964" i="4"/>
  <c r="I15965" i="4"/>
  <c r="I15966" i="4"/>
  <c r="I15967" i="4"/>
  <c r="I15968" i="4"/>
  <c r="I15969" i="4"/>
  <c r="I15970" i="4"/>
  <c r="I15971" i="4"/>
  <c r="I15972" i="4"/>
  <c r="I15973" i="4"/>
  <c r="I15974" i="4"/>
  <c r="I15975" i="4"/>
  <c r="I15976" i="4"/>
  <c r="I15977" i="4"/>
  <c r="I15978" i="4"/>
  <c r="I15979" i="4"/>
  <c r="I15980" i="4"/>
  <c r="I15981" i="4"/>
  <c r="I15982" i="4"/>
  <c r="I15983" i="4"/>
  <c r="I15984" i="4"/>
  <c r="I15985" i="4"/>
  <c r="I15986" i="4"/>
  <c r="I15987" i="4"/>
  <c r="I15988" i="4"/>
  <c r="I15989" i="4"/>
  <c r="I15990" i="4"/>
  <c r="I15991" i="4"/>
  <c r="I15992" i="4"/>
  <c r="I15993" i="4"/>
  <c r="I15994" i="4"/>
  <c r="I15995" i="4"/>
  <c r="I15996" i="4"/>
  <c r="I15997" i="4"/>
  <c r="I15998" i="4"/>
  <c r="I15999" i="4"/>
  <c r="I16000" i="4"/>
  <c r="I16001" i="4"/>
  <c r="I16002" i="4"/>
  <c r="I16003" i="4"/>
  <c r="I16004" i="4"/>
  <c r="I16005" i="4"/>
  <c r="I16006" i="4"/>
  <c r="I16007" i="4"/>
  <c r="I16008" i="4"/>
  <c r="I16009" i="4"/>
  <c r="I16010" i="4"/>
  <c r="I16011" i="4"/>
  <c r="I16012" i="4"/>
  <c r="I16013" i="4"/>
  <c r="I16014" i="4"/>
  <c r="I16015" i="4"/>
  <c r="I16016" i="4"/>
  <c r="I16017" i="4"/>
  <c r="I16018" i="4"/>
  <c r="I16019" i="4"/>
  <c r="I16020" i="4"/>
  <c r="I16021" i="4"/>
  <c r="I16022" i="4"/>
  <c r="I16023" i="4"/>
  <c r="I16024" i="4"/>
  <c r="I16025" i="4"/>
  <c r="I16026" i="4"/>
  <c r="I16027" i="4"/>
  <c r="I16028" i="4"/>
  <c r="I16029" i="4"/>
  <c r="I16030" i="4"/>
  <c r="I16031" i="4"/>
  <c r="I16032" i="4"/>
  <c r="I16033" i="4"/>
  <c r="I16034" i="4"/>
  <c r="I16035" i="4"/>
  <c r="I16036" i="4"/>
  <c r="I16037" i="4"/>
  <c r="I16038" i="4"/>
  <c r="I16039" i="4"/>
  <c r="I16040" i="4"/>
  <c r="I16041" i="4"/>
  <c r="I16042" i="4"/>
  <c r="I16043" i="4"/>
  <c r="I16044" i="4"/>
  <c r="I16045" i="4"/>
  <c r="I16046" i="4"/>
  <c r="I16047" i="4"/>
  <c r="I16048" i="4"/>
  <c r="I16049" i="4"/>
  <c r="I16050" i="4"/>
  <c r="I16051" i="4"/>
  <c r="I16052" i="4"/>
  <c r="I16053" i="4"/>
  <c r="I16054" i="4"/>
  <c r="I16055" i="4"/>
  <c r="I16056" i="4"/>
  <c r="I16057" i="4"/>
  <c r="I16058" i="4"/>
  <c r="I16059" i="4"/>
  <c r="I16060" i="4"/>
  <c r="I16061" i="4"/>
  <c r="I16062" i="4"/>
  <c r="I16063" i="4"/>
  <c r="I16064" i="4"/>
  <c r="I16065" i="4"/>
  <c r="I16066" i="4"/>
  <c r="I16067" i="4"/>
  <c r="I16068" i="4"/>
  <c r="I16069" i="4"/>
  <c r="I16070" i="4"/>
  <c r="I16071" i="4"/>
  <c r="I16072" i="4"/>
  <c r="I16073" i="4"/>
  <c r="I16074" i="4"/>
  <c r="I16075" i="4"/>
  <c r="I16076" i="4"/>
  <c r="I16077" i="4"/>
  <c r="I16078" i="4"/>
  <c r="I16079" i="4"/>
  <c r="I16080" i="4"/>
  <c r="I16081" i="4"/>
  <c r="I16082" i="4"/>
  <c r="I16083" i="4"/>
  <c r="I16084" i="4"/>
  <c r="I16085" i="4"/>
  <c r="I16086" i="4"/>
  <c r="I16087" i="4"/>
  <c r="I16088" i="4"/>
  <c r="I16089" i="4"/>
  <c r="I16090" i="4"/>
  <c r="I16091" i="4"/>
  <c r="I16092" i="4"/>
  <c r="I16093" i="4"/>
  <c r="I16094" i="4"/>
  <c r="I16095" i="4"/>
  <c r="I16096" i="4"/>
  <c r="I16097" i="4"/>
  <c r="I16098" i="4"/>
  <c r="I16099" i="4"/>
  <c r="I16100" i="4"/>
  <c r="I16101" i="4"/>
  <c r="I16102" i="4"/>
  <c r="I16103" i="4"/>
  <c r="I16104" i="4"/>
  <c r="I16105" i="4"/>
  <c r="I16106" i="4"/>
  <c r="I16107" i="4"/>
  <c r="I16108" i="4"/>
  <c r="I16109" i="4"/>
  <c r="I16110" i="4"/>
  <c r="I16111" i="4"/>
  <c r="I16112" i="4"/>
  <c r="I16113" i="4"/>
  <c r="I16114" i="4"/>
  <c r="I16115" i="4"/>
  <c r="I16116" i="4"/>
  <c r="I16117" i="4"/>
  <c r="I16118" i="4"/>
  <c r="I16119" i="4"/>
  <c r="I16120" i="4"/>
  <c r="I16121" i="4"/>
  <c r="I16122" i="4"/>
  <c r="I16123" i="4"/>
  <c r="I16124" i="4"/>
  <c r="I16125" i="4"/>
  <c r="I16126" i="4"/>
  <c r="I16127" i="4"/>
  <c r="I16128" i="4"/>
  <c r="I16129" i="4"/>
  <c r="I16130" i="4"/>
  <c r="I16131" i="4"/>
  <c r="I16132" i="4"/>
  <c r="I16133" i="4"/>
  <c r="I16134" i="4"/>
  <c r="I16135" i="4"/>
  <c r="I16136" i="4"/>
  <c r="I16137" i="4"/>
  <c r="I16138" i="4"/>
  <c r="I16139" i="4"/>
  <c r="I16140" i="4"/>
  <c r="I16141" i="4"/>
  <c r="I16142" i="4"/>
  <c r="I16143" i="4"/>
  <c r="I16144" i="4"/>
  <c r="I16145" i="4"/>
  <c r="I16146" i="4"/>
  <c r="I16147" i="4"/>
  <c r="I16148" i="4"/>
  <c r="I16149" i="4"/>
  <c r="I16150" i="4"/>
  <c r="I16151" i="4"/>
  <c r="I16152" i="4"/>
  <c r="I16153" i="4"/>
  <c r="I16154" i="4"/>
  <c r="I16155" i="4"/>
  <c r="I16156" i="4"/>
  <c r="I16157" i="4"/>
  <c r="I16158" i="4"/>
  <c r="I16159" i="4"/>
  <c r="I16160" i="4"/>
  <c r="I16161" i="4"/>
  <c r="I16162" i="4"/>
  <c r="I16163" i="4"/>
  <c r="I16164" i="4"/>
  <c r="I16165" i="4"/>
  <c r="I16166" i="4"/>
  <c r="I16167" i="4"/>
  <c r="I16168" i="4"/>
  <c r="I16169" i="4"/>
  <c r="I16170" i="4"/>
  <c r="I16171" i="4"/>
  <c r="I16172" i="4"/>
  <c r="I16173" i="4"/>
  <c r="I16174" i="4"/>
  <c r="I16175" i="4"/>
  <c r="I16176" i="4"/>
  <c r="I16177" i="4"/>
  <c r="I16178" i="4"/>
  <c r="I16179" i="4"/>
  <c r="I16180" i="4"/>
  <c r="I16181" i="4"/>
  <c r="I16182" i="4"/>
  <c r="I16183" i="4"/>
  <c r="I16184" i="4"/>
  <c r="I16185" i="4"/>
  <c r="I16186" i="4"/>
  <c r="I16187" i="4"/>
  <c r="I16188" i="4"/>
  <c r="I16189" i="4"/>
  <c r="I16190" i="4"/>
  <c r="I16191" i="4"/>
  <c r="I16192" i="4"/>
  <c r="I16193" i="4"/>
  <c r="I16194" i="4"/>
  <c r="I16195" i="4"/>
  <c r="I16196" i="4"/>
  <c r="I16197" i="4"/>
  <c r="I16198" i="4"/>
  <c r="I16199" i="4"/>
  <c r="I16200" i="4"/>
  <c r="I16201" i="4"/>
  <c r="I16202" i="4"/>
  <c r="I16203" i="4"/>
  <c r="I16204" i="4"/>
  <c r="I16205" i="4"/>
  <c r="I16206" i="4"/>
  <c r="I16207" i="4"/>
  <c r="I16208" i="4"/>
  <c r="I16209" i="4"/>
  <c r="I16210" i="4"/>
  <c r="I16211" i="4"/>
  <c r="I16212" i="4"/>
  <c r="I16213" i="4"/>
  <c r="I16214" i="4"/>
  <c r="I16215" i="4"/>
  <c r="I16216" i="4"/>
  <c r="I16217" i="4"/>
  <c r="I16218" i="4"/>
  <c r="I16219" i="4"/>
  <c r="I16220" i="4"/>
  <c r="I16221" i="4"/>
  <c r="I16222" i="4"/>
  <c r="I16223" i="4"/>
  <c r="I16224" i="4"/>
  <c r="I16225" i="4"/>
  <c r="I16226" i="4"/>
  <c r="I16227" i="4"/>
  <c r="I16228" i="4"/>
  <c r="I16229" i="4"/>
  <c r="I16230" i="4"/>
  <c r="I16231" i="4"/>
  <c r="I16232" i="4"/>
  <c r="I16233" i="4"/>
  <c r="I16234" i="4"/>
  <c r="I16235" i="4"/>
  <c r="I16236" i="4"/>
  <c r="I16237" i="4"/>
  <c r="I16238" i="4"/>
  <c r="I16239" i="4"/>
  <c r="I16240" i="4"/>
  <c r="I16241" i="4"/>
  <c r="I16242" i="4"/>
  <c r="I16243" i="4"/>
  <c r="I16244" i="4"/>
  <c r="I16245" i="4"/>
  <c r="I16246" i="4"/>
  <c r="I16247" i="4"/>
  <c r="I16248" i="4"/>
  <c r="I16249" i="4"/>
  <c r="I16250" i="4"/>
  <c r="I16251" i="4"/>
  <c r="I16252" i="4"/>
  <c r="I16253" i="4"/>
  <c r="I16254" i="4"/>
  <c r="I16255" i="4"/>
  <c r="I16256" i="4"/>
  <c r="I16257" i="4"/>
  <c r="I16258" i="4"/>
  <c r="I16259" i="4"/>
  <c r="I16260" i="4"/>
  <c r="I16261" i="4"/>
  <c r="I16262" i="4"/>
  <c r="I16263" i="4"/>
  <c r="I16264" i="4"/>
  <c r="I16265" i="4"/>
  <c r="I16266" i="4"/>
  <c r="I16267" i="4"/>
  <c r="I16268" i="4"/>
  <c r="I16269" i="4"/>
  <c r="I16270" i="4"/>
  <c r="I16271" i="4"/>
  <c r="I16272" i="4"/>
  <c r="I16273" i="4"/>
  <c r="I16274" i="4"/>
  <c r="I16275" i="4"/>
  <c r="I16276" i="4"/>
  <c r="I16277" i="4"/>
  <c r="I16278" i="4"/>
  <c r="I16279" i="4"/>
  <c r="I16280" i="4"/>
  <c r="I16281" i="4"/>
  <c r="I16282" i="4"/>
  <c r="I16283" i="4"/>
  <c r="I16284" i="4"/>
  <c r="I16285" i="4"/>
  <c r="I16286" i="4"/>
  <c r="I16287" i="4"/>
  <c r="I16288" i="4"/>
  <c r="I16289" i="4"/>
  <c r="I16290" i="4"/>
  <c r="I16291" i="4"/>
  <c r="I16292" i="4"/>
  <c r="I16293" i="4"/>
  <c r="I16294" i="4"/>
  <c r="I16295" i="4"/>
  <c r="I16296" i="4"/>
  <c r="I16297" i="4"/>
  <c r="I16298" i="4"/>
  <c r="I16299" i="4"/>
  <c r="I16300" i="4"/>
  <c r="I16301" i="4"/>
  <c r="I16302" i="4"/>
  <c r="I16303" i="4"/>
  <c r="I16304" i="4"/>
  <c r="I16305" i="4"/>
  <c r="I16306" i="4"/>
  <c r="I16307" i="4"/>
  <c r="I16308" i="4"/>
  <c r="I16309" i="4"/>
  <c r="I16310" i="4"/>
  <c r="I16311" i="4"/>
  <c r="I16312" i="4"/>
  <c r="I16313" i="4"/>
  <c r="I16314" i="4"/>
  <c r="I16315" i="4"/>
  <c r="I16316" i="4"/>
  <c r="I16317" i="4"/>
  <c r="I16318" i="4"/>
  <c r="I16319" i="4"/>
  <c r="I16320" i="4"/>
  <c r="I16321" i="4"/>
  <c r="I16322" i="4"/>
  <c r="I16323" i="4"/>
  <c r="I16324" i="4"/>
  <c r="I16325" i="4"/>
  <c r="I16326" i="4"/>
  <c r="I16327" i="4"/>
  <c r="I16328" i="4"/>
  <c r="I16329" i="4"/>
  <c r="I16330" i="4"/>
  <c r="I16331" i="4"/>
  <c r="I16332" i="4"/>
  <c r="I16333" i="4"/>
  <c r="I16334" i="4"/>
  <c r="I16335" i="4"/>
  <c r="I16336" i="4"/>
  <c r="I16337" i="4"/>
  <c r="I16338" i="4"/>
  <c r="I16339" i="4"/>
  <c r="I16340" i="4"/>
  <c r="I16341" i="4"/>
  <c r="I16342" i="4"/>
  <c r="I16343" i="4"/>
  <c r="I16344" i="4"/>
  <c r="I16345" i="4"/>
  <c r="I16346" i="4"/>
  <c r="I16347" i="4"/>
  <c r="I16348" i="4"/>
  <c r="I16349" i="4"/>
  <c r="I16350" i="4"/>
  <c r="I16351" i="4"/>
  <c r="I16352" i="4"/>
  <c r="I16353" i="4"/>
  <c r="I16354" i="4"/>
  <c r="I16355" i="4"/>
  <c r="I16356" i="4"/>
  <c r="I16357" i="4"/>
  <c r="I16358" i="4"/>
  <c r="I16359" i="4"/>
  <c r="I16360" i="4"/>
  <c r="I16361" i="4"/>
  <c r="I16362" i="4"/>
  <c r="I16363" i="4"/>
  <c r="I16364" i="4"/>
  <c r="I16365" i="4"/>
  <c r="I16366" i="4"/>
  <c r="I16367" i="4"/>
  <c r="I16368" i="4"/>
  <c r="I16369" i="4"/>
  <c r="I16370" i="4"/>
  <c r="I16371" i="4"/>
  <c r="I16372" i="4"/>
  <c r="I16373" i="4"/>
  <c r="I16374" i="4"/>
  <c r="I16375" i="4"/>
  <c r="I16376" i="4"/>
  <c r="I16377" i="4"/>
  <c r="I16378" i="4"/>
  <c r="I16379" i="4"/>
  <c r="I16380" i="4"/>
  <c r="I16381" i="4"/>
  <c r="I16382" i="4"/>
  <c r="I16383" i="4"/>
  <c r="I16384" i="4"/>
  <c r="I16385" i="4"/>
  <c r="I16386" i="4"/>
  <c r="I16387" i="4"/>
  <c r="I16388" i="4"/>
  <c r="I16389" i="4"/>
  <c r="I16390" i="4"/>
  <c r="I16391" i="4"/>
  <c r="I16392" i="4"/>
  <c r="I16393" i="4"/>
  <c r="I16394" i="4"/>
  <c r="I16395" i="4"/>
  <c r="I16396" i="4"/>
  <c r="I16397" i="4"/>
  <c r="I16398" i="4"/>
  <c r="I16399" i="4"/>
  <c r="I16400" i="4"/>
  <c r="I16401" i="4"/>
  <c r="I16402" i="4"/>
  <c r="I16403" i="4"/>
  <c r="I16404" i="4"/>
  <c r="I16405" i="4"/>
  <c r="I16406" i="4"/>
  <c r="I16407" i="4"/>
  <c r="I16408" i="4"/>
  <c r="I16409" i="4"/>
  <c r="I16410" i="4"/>
  <c r="I16411" i="4"/>
  <c r="I16412" i="4"/>
  <c r="I16413" i="4"/>
  <c r="I16414" i="4"/>
  <c r="I16415" i="4"/>
  <c r="I16416" i="4"/>
  <c r="I16417" i="4"/>
  <c r="I16418" i="4"/>
  <c r="I16419" i="4"/>
  <c r="I16420" i="4"/>
  <c r="I16421" i="4"/>
  <c r="I16422" i="4"/>
  <c r="I16423" i="4"/>
  <c r="I16424" i="4"/>
  <c r="I16425" i="4"/>
  <c r="I16426" i="4"/>
  <c r="I16427" i="4"/>
  <c r="I16428" i="4"/>
  <c r="I16429" i="4"/>
  <c r="I16430" i="4"/>
  <c r="I16431" i="4"/>
  <c r="I16432" i="4"/>
  <c r="I16433" i="4"/>
  <c r="I16434" i="4"/>
  <c r="I16435" i="4"/>
  <c r="I16436" i="4"/>
  <c r="I16437" i="4"/>
  <c r="I16438" i="4"/>
  <c r="I16439" i="4"/>
  <c r="I16440" i="4"/>
  <c r="I16441" i="4"/>
  <c r="I16442" i="4"/>
  <c r="I16443" i="4"/>
  <c r="I16444" i="4"/>
  <c r="I16445" i="4"/>
  <c r="I16446" i="4"/>
  <c r="I16447" i="4"/>
  <c r="I16448" i="4"/>
  <c r="I16449" i="4"/>
  <c r="I16450" i="4"/>
  <c r="I16451" i="4"/>
  <c r="I16452" i="4"/>
  <c r="I16453" i="4"/>
  <c r="I16454" i="4"/>
  <c r="I16455" i="4"/>
  <c r="I16456" i="4"/>
  <c r="I16457" i="4"/>
  <c r="I16458" i="4"/>
  <c r="I16459" i="4"/>
  <c r="I16460" i="4"/>
  <c r="I16461" i="4"/>
  <c r="I16462" i="4"/>
  <c r="I16463" i="4"/>
  <c r="I16464" i="4"/>
  <c r="I16465" i="4"/>
  <c r="I16466" i="4"/>
  <c r="I16467" i="4"/>
  <c r="I16468" i="4"/>
  <c r="I16469" i="4"/>
  <c r="I16470" i="4"/>
  <c r="I16471" i="4"/>
  <c r="I16472" i="4"/>
  <c r="I16473" i="4"/>
  <c r="I16474" i="4"/>
  <c r="I16475" i="4"/>
  <c r="I16476" i="4"/>
  <c r="I16477" i="4"/>
  <c r="I16478" i="4"/>
  <c r="I16479" i="4"/>
  <c r="I16480" i="4"/>
  <c r="I16481" i="4"/>
  <c r="I16482" i="4"/>
  <c r="I16483" i="4"/>
  <c r="I16484" i="4"/>
  <c r="I16485" i="4"/>
  <c r="I16486" i="4"/>
  <c r="I16487" i="4"/>
  <c r="I16488" i="4"/>
  <c r="I16489" i="4"/>
  <c r="I16490" i="4"/>
  <c r="I16491" i="4"/>
  <c r="I16492" i="4"/>
  <c r="I16493" i="4"/>
  <c r="I16494" i="4"/>
  <c r="I16495" i="4"/>
  <c r="I16496" i="4"/>
  <c r="I16497" i="4"/>
  <c r="I16498" i="4"/>
  <c r="I16499" i="4"/>
  <c r="I16500" i="4"/>
  <c r="I16501" i="4"/>
  <c r="I16502" i="4"/>
  <c r="I16503" i="4"/>
  <c r="I16504" i="4"/>
  <c r="I16505" i="4"/>
  <c r="I16506" i="4"/>
  <c r="I16507" i="4"/>
  <c r="I16508" i="4"/>
  <c r="I16509" i="4"/>
  <c r="I16510" i="4"/>
  <c r="I16511" i="4"/>
  <c r="I16512" i="4"/>
  <c r="I16513" i="4"/>
  <c r="I16514" i="4"/>
  <c r="I16515" i="4"/>
  <c r="I16516" i="4"/>
  <c r="I16517" i="4"/>
  <c r="I16518" i="4"/>
  <c r="I16519" i="4"/>
  <c r="I16520" i="4"/>
  <c r="I16521" i="4"/>
  <c r="I16522" i="4"/>
  <c r="I16523" i="4"/>
  <c r="I16524" i="4"/>
  <c r="I16525" i="4"/>
  <c r="I16526" i="4"/>
  <c r="I16527" i="4"/>
  <c r="I16528" i="4"/>
  <c r="I16529" i="4"/>
  <c r="I16530" i="4"/>
  <c r="I16531" i="4"/>
  <c r="I16532" i="4"/>
  <c r="I16533" i="4"/>
  <c r="I16534" i="4"/>
  <c r="I16535" i="4"/>
  <c r="I16536" i="4"/>
  <c r="I16537" i="4"/>
  <c r="I16538" i="4"/>
  <c r="I16539" i="4"/>
  <c r="I16540" i="4"/>
  <c r="I16541" i="4"/>
  <c r="I16542" i="4"/>
  <c r="I16543" i="4"/>
  <c r="I16544" i="4"/>
  <c r="I16545" i="4"/>
  <c r="I16546" i="4"/>
  <c r="I16547" i="4"/>
  <c r="I16548" i="4"/>
  <c r="I16549" i="4"/>
  <c r="I16550" i="4"/>
  <c r="I16551" i="4"/>
  <c r="I16552" i="4"/>
  <c r="I16553" i="4"/>
  <c r="I16554" i="4"/>
  <c r="I16555" i="4"/>
  <c r="I16556" i="4"/>
  <c r="I16557" i="4"/>
  <c r="I16558" i="4"/>
  <c r="I16559" i="4"/>
  <c r="I16560" i="4"/>
  <c r="I16561" i="4"/>
  <c r="I16562" i="4"/>
  <c r="I16563" i="4"/>
  <c r="I16564" i="4"/>
  <c r="I16565" i="4"/>
  <c r="I16566" i="4"/>
  <c r="I16567" i="4"/>
  <c r="I16568" i="4"/>
  <c r="I16569" i="4"/>
  <c r="I16570" i="4"/>
  <c r="I16571" i="4"/>
  <c r="I16572" i="4"/>
  <c r="I16573" i="4"/>
  <c r="I16574" i="4"/>
  <c r="I16575" i="4"/>
  <c r="I16576" i="4"/>
  <c r="I16577" i="4"/>
  <c r="I16578" i="4"/>
  <c r="I16579" i="4"/>
  <c r="I16580" i="4"/>
  <c r="I16581" i="4"/>
  <c r="I16582" i="4"/>
  <c r="I16583" i="4"/>
  <c r="I16584" i="4"/>
  <c r="I16585" i="4"/>
  <c r="I16586" i="4"/>
  <c r="I16587" i="4"/>
  <c r="I16588" i="4"/>
  <c r="I16589" i="4"/>
  <c r="I16590" i="4"/>
  <c r="I16591" i="4"/>
  <c r="I16592" i="4"/>
  <c r="I16593" i="4"/>
  <c r="I16594" i="4"/>
  <c r="I16595" i="4"/>
  <c r="I16596" i="4"/>
  <c r="I16597" i="4"/>
  <c r="I16598" i="4"/>
  <c r="I16599" i="4"/>
  <c r="I16600" i="4"/>
  <c r="I16601" i="4"/>
  <c r="I16602" i="4"/>
  <c r="I16603" i="4"/>
  <c r="I16604" i="4"/>
  <c r="I16605" i="4"/>
  <c r="I16606" i="4"/>
  <c r="I16607" i="4"/>
  <c r="I16608" i="4"/>
  <c r="I16609" i="4"/>
  <c r="I16610" i="4"/>
  <c r="I16611" i="4"/>
  <c r="I16612" i="4"/>
  <c r="I16613" i="4"/>
  <c r="I16614" i="4"/>
  <c r="I16615" i="4"/>
  <c r="I16616" i="4"/>
  <c r="I16617" i="4"/>
  <c r="I16618" i="4"/>
  <c r="I16619" i="4"/>
  <c r="I16620" i="4"/>
  <c r="I16621" i="4"/>
  <c r="I16622" i="4"/>
  <c r="I16623" i="4"/>
  <c r="I16624" i="4"/>
  <c r="I16625" i="4"/>
  <c r="I16626" i="4"/>
  <c r="I16627" i="4"/>
  <c r="I16628" i="4"/>
  <c r="I16629" i="4"/>
  <c r="I16630" i="4"/>
  <c r="I16631" i="4"/>
  <c r="I16632" i="4"/>
  <c r="I16633" i="4"/>
  <c r="I16634" i="4"/>
  <c r="I16635" i="4"/>
  <c r="I16636" i="4"/>
  <c r="I16637" i="4"/>
  <c r="I16638" i="4"/>
  <c r="I16639" i="4"/>
  <c r="I16640" i="4"/>
  <c r="I16641" i="4"/>
  <c r="I16642" i="4"/>
  <c r="I16643" i="4"/>
  <c r="I16644" i="4"/>
  <c r="I16645" i="4"/>
  <c r="I16646" i="4"/>
  <c r="I16647" i="4"/>
  <c r="I16648" i="4"/>
  <c r="I16649" i="4"/>
  <c r="I16650" i="4"/>
  <c r="I16651" i="4"/>
  <c r="I16652" i="4"/>
  <c r="I16653" i="4"/>
  <c r="I16654" i="4"/>
  <c r="I16655" i="4"/>
  <c r="I16656" i="4"/>
  <c r="I16657" i="4"/>
  <c r="I16658" i="4"/>
  <c r="I16659" i="4"/>
  <c r="I16660" i="4"/>
  <c r="I16661" i="4"/>
  <c r="I16662" i="4"/>
  <c r="I16663" i="4"/>
  <c r="I16664" i="4"/>
  <c r="I16665" i="4"/>
  <c r="I16666" i="4"/>
  <c r="I16667" i="4"/>
  <c r="I16668" i="4"/>
  <c r="I16669" i="4"/>
  <c r="I16670" i="4"/>
  <c r="I16671" i="4"/>
  <c r="I16672" i="4"/>
  <c r="I16673" i="4"/>
  <c r="I16674" i="4"/>
  <c r="I16675" i="4"/>
  <c r="I16676" i="4"/>
  <c r="I16677" i="4"/>
  <c r="I16678" i="4"/>
  <c r="I16679" i="4"/>
  <c r="I16680" i="4"/>
  <c r="I16681" i="4"/>
  <c r="I16682" i="4"/>
  <c r="I16683" i="4"/>
  <c r="I16684" i="4"/>
  <c r="I16685" i="4"/>
  <c r="I16686" i="4"/>
  <c r="I16687" i="4"/>
  <c r="I16688" i="4"/>
  <c r="I16689" i="4"/>
  <c r="I16690" i="4"/>
  <c r="I16691" i="4"/>
  <c r="I16692" i="4"/>
  <c r="I16693" i="4"/>
  <c r="I16694" i="4"/>
  <c r="I16695" i="4"/>
  <c r="I16696" i="4"/>
  <c r="I16697" i="4"/>
  <c r="I16698" i="4"/>
  <c r="I16699" i="4"/>
  <c r="I16700" i="4"/>
  <c r="I16701" i="4"/>
  <c r="I16702" i="4"/>
  <c r="I16703" i="4"/>
  <c r="I16704" i="4"/>
  <c r="I16705" i="4"/>
  <c r="I16706" i="4"/>
  <c r="I16707" i="4"/>
  <c r="I16708" i="4"/>
  <c r="I16709" i="4"/>
  <c r="I16710" i="4"/>
  <c r="I16711" i="4"/>
  <c r="I16712" i="4"/>
  <c r="I16713" i="4"/>
  <c r="I16714" i="4"/>
  <c r="I16715" i="4"/>
  <c r="I16716" i="4"/>
  <c r="I16717" i="4"/>
  <c r="I16718" i="4"/>
  <c r="I16719" i="4"/>
  <c r="I16720" i="4"/>
  <c r="I16721" i="4"/>
  <c r="I16722" i="4"/>
  <c r="I16723" i="4"/>
  <c r="I16724" i="4"/>
  <c r="I16725" i="4"/>
  <c r="I16726" i="4"/>
  <c r="I16727" i="4"/>
  <c r="I16728" i="4"/>
  <c r="I16729" i="4"/>
  <c r="I16730" i="4"/>
  <c r="I16731" i="4"/>
  <c r="I16732" i="4"/>
  <c r="I16733" i="4"/>
  <c r="I16734" i="4"/>
  <c r="I16735" i="4"/>
  <c r="I16736" i="4"/>
  <c r="I16737" i="4"/>
  <c r="I16738" i="4"/>
  <c r="I16739" i="4"/>
  <c r="I16740" i="4"/>
  <c r="I16741" i="4"/>
  <c r="I16742" i="4"/>
  <c r="I16743" i="4"/>
  <c r="I16744" i="4"/>
  <c r="I16745" i="4"/>
  <c r="I16746" i="4"/>
  <c r="I16747" i="4"/>
  <c r="I16748" i="4"/>
  <c r="I16749" i="4"/>
  <c r="I16750" i="4"/>
  <c r="I16751" i="4"/>
  <c r="I16752" i="4"/>
  <c r="I16753" i="4"/>
  <c r="I16754" i="4"/>
  <c r="I16755" i="4"/>
  <c r="I16756" i="4"/>
  <c r="I16757" i="4"/>
  <c r="I16758" i="4"/>
  <c r="I16759" i="4"/>
  <c r="I16760" i="4"/>
  <c r="I16761" i="4"/>
  <c r="I16762" i="4"/>
  <c r="I16763" i="4"/>
  <c r="I16764" i="4"/>
  <c r="I16765" i="4"/>
  <c r="I16766" i="4"/>
  <c r="I16767" i="4"/>
  <c r="I16768" i="4"/>
  <c r="I16769" i="4"/>
  <c r="I16770" i="4"/>
  <c r="I16771" i="4"/>
  <c r="I16772" i="4"/>
  <c r="I16773" i="4"/>
  <c r="I16774" i="4"/>
  <c r="I16775" i="4"/>
  <c r="I16776" i="4"/>
  <c r="I16777" i="4"/>
  <c r="I16778" i="4"/>
  <c r="I16779" i="4"/>
  <c r="I16780" i="4"/>
  <c r="I16781" i="4"/>
  <c r="I16782" i="4"/>
  <c r="I16783" i="4"/>
  <c r="I16784" i="4"/>
  <c r="I16785" i="4"/>
  <c r="I16786" i="4"/>
  <c r="I16787" i="4"/>
  <c r="I16788" i="4"/>
  <c r="I16789" i="4"/>
  <c r="I16790" i="4"/>
  <c r="I16791" i="4"/>
  <c r="I16792" i="4"/>
  <c r="I16793" i="4"/>
  <c r="I16794" i="4"/>
  <c r="I16795" i="4"/>
  <c r="I16796" i="4"/>
  <c r="I16797" i="4"/>
  <c r="I16798" i="4"/>
  <c r="I16799" i="4"/>
  <c r="I16800" i="4"/>
  <c r="I16801" i="4"/>
  <c r="I16802" i="4"/>
  <c r="I16803" i="4"/>
  <c r="I16804" i="4"/>
  <c r="I16805" i="4"/>
  <c r="I16806" i="4"/>
  <c r="I16807" i="4"/>
  <c r="I16808" i="4"/>
  <c r="I16809" i="4"/>
  <c r="I16810" i="4"/>
  <c r="I16811" i="4"/>
  <c r="I16812" i="4"/>
  <c r="I16813" i="4"/>
  <c r="I16814" i="4"/>
  <c r="I16815" i="4"/>
  <c r="I16816" i="4"/>
  <c r="I16817" i="4"/>
  <c r="I16818" i="4"/>
  <c r="I16819" i="4"/>
  <c r="I16820" i="4"/>
  <c r="I16821" i="4"/>
  <c r="I16822" i="4"/>
  <c r="I16823" i="4"/>
  <c r="I16824" i="4"/>
  <c r="I16825" i="4"/>
  <c r="I16826" i="4"/>
  <c r="I16827" i="4"/>
  <c r="I16828" i="4"/>
  <c r="I16829" i="4"/>
  <c r="I16830" i="4"/>
  <c r="I16831" i="4"/>
  <c r="I16832" i="4"/>
  <c r="I16833" i="4"/>
  <c r="I16834" i="4"/>
  <c r="I16835" i="4"/>
  <c r="I16836" i="4"/>
  <c r="I16837" i="4"/>
  <c r="I16838" i="4"/>
  <c r="I16839" i="4"/>
  <c r="I16840" i="4"/>
  <c r="I16841" i="4"/>
  <c r="I16842" i="4"/>
  <c r="I16843" i="4"/>
  <c r="I16844" i="4"/>
  <c r="I16845" i="4"/>
  <c r="I16846" i="4"/>
  <c r="I16847" i="4"/>
  <c r="I16848" i="4"/>
  <c r="I16849" i="4"/>
  <c r="I16850" i="4"/>
  <c r="I16851" i="4"/>
  <c r="I16852" i="4"/>
  <c r="I16853" i="4"/>
  <c r="I16854" i="4"/>
  <c r="I16855" i="4"/>
  <c r="I16856" i="4"/>
  <c r="I16857" i="4"/>
  <c r="I16858" i="4"/>
  <c r="I16859" i="4"/>
  <c r="I16860" i="4"/>
  <c r="I16861" i="4"/>
  <c r="I16862" i="4"/>
  <c r="I16863" i="4"/>
  <c r="I16864" i="4"/>
  <c r="I16865" i="4"/>
  <c r="I16866" i="4"/>
  <c r="I16867" i="4"/>
  <c r="I16868" i="4"/>
  <c r="I16869" i="4"/>
  <c r="I16870" i="4"/>
  <c r="I16871" i="4"/>
  <c r="I16872" i="4"/>
  <c r="I16873" i="4"/>
  <c r="I16874" i="4"/>
  <c r="I16875" i="4"/>
  <c r="I16876" i="4"/>
  <c r="I16877" i="4"/>
  <c r="I16878" i="4"/>
  <c r="I16879" i="4"/>
  <c r="I16880" i="4"/>
  <c r="I16881" i="4"/>
  <c r="I16882" i="4"/>
  <c r="I16883" i="4"/>
  <c r="I16884" i="4"/>
  <c r="I16885" i="4"/>
  <c r="I16886" i="4"/>
  <c r="I16887" i="4"/>
  <c r="I16888" i="4"/>
  <c r="I16889" i="4"/>
  <c r="I16890" i="4"/>
  <c r="I16891" i="4"/>
  <c r="I16892" i="4"/>
  <c r="I16893" i="4"/>
  <c r="I16894" i="4"/>
  <c r="I16895" i="4"/>
  <c r="I16896" i="4"/>
  <c r="I16897" i="4"/>
  <c r="I16898" i="4"/>
  <c r="I16899" i="4"/>
  <c r="I16900" i="4"/>
  <c r="I16901" i="4"/>
  <c r="I16902" i="4"/>
  <c r="I16903" i="4"/>
  <c r="I16904" i="4"/>
  <c r="I16905" i="4"/>
  <c r="I16906" i="4"/>
  <c r="I16907" i="4"/>
  <c r="I16908" i="4"/>
  <c r="I16909" i="4"/>
  <c r="I16910" i="4"/>
  <c r="I16911" i="4"/>
  <c r="I16912" i="4"/>
  <c r="I16913" i="4"/>
  <c r="I16914" i="4"/>
  <c r="I16915" i="4"/>
  <c r="I16916" i="4"/>
  <c r="I16917" i="4"/>
  <c r="I16918" i="4"/>
  <c r="I16919" i="4"/>
  <c r="I16920" i="4"/>
  <c r="I16921" i="4"/>
  <c r="I16922" i="4"/>
  <c r="I16923" i="4"/>
  <c r="I16924" i="4"/>
  <c r="I16925" i="4"/>
  <c r="I16926" i="4"/>
  <c r="I16927" i="4"/>
  <c r="I16928" i="4"/>
  <c r="I16929" i="4"/>
  <c r="I16930" i="4"/>
  <c r="I16931" i="4"/>
  <c r="I16932" i="4"/>
  <c r="I16933" i="4"/>
  <c r="I16934" i="4"/>
  <c r="I16935" i="4"/>
  <c r="I16936" i="4"/>
  <c r="I16937" i="4"/>
  <c r="I16938" i="4"/>
  <c r="I16939" i="4"/>
  <c r="I16940" i="4"/>
  <c r="I16941" i="4"/>
  <c r="I16942" i="4"/>
  <c r="I16943" i="4"/>
  <c r="I16944" i="4"/>
  <c r="I16945" i="4"/>
  <c r="I16946" i="4"/>
  <c r="I16947" i="4"/>
  <c r="I16948" i="4"/>
  <c r="I16949" i="4"/>
  <c r="I16950" i="4"/>
  <c r="I16951" i="4"/>
  <c r="I16952" i="4"/>
  <c r="I16953" i="4"/>
  <c r="I16954" i="4"/>
  <c r="I16955" i="4"/>
  <c r="I16956" i="4"/>
  <c r="I16957" i="4"/>
  <c r="I16958" i="4"/>
  <c r="I16959" i="4"/>
  <c r="I16960" i="4"/>
  <c r="I16961" i="4"/>
  <c r="I16962" i="4"/>
  <c r="I16963" i="4"/>
  <c r="I16964" i="4"/>
  <c r="I16965" i="4"/>
  <c r="I16966" i="4"/>
  <c r="I16967" i="4"/>
  <c r="I16968" i="4"/>
  <c r="I16969" i="4"/>
  <c r="I16970" i="4"/>
  <c r="I16971" i="4"/>
  <c r="I16972" i="4"/>
  <c r="I16973" i="4"/>
  <c r="I16974" i="4"/>
  <c r="I16975" i="4"/>
  <c r="I16976" i="4"/>
  <c r="I16977" i="4"/>
  <c r="I16978" i="4"/>
  <c r="I16979" i="4"/>
  <c r="I16980" i="4"/>
  <c r="I16981" i="4"/>
  <c r="I16982" i="4"/>
  <c r="I16983" i="4"/>
  <c r="I16984" i="4"/>
  <c r="I16985" i="4"/>
  <c r="I16986" i="4"/>
  <c r="I16987" i="4"/>
  <c r="I16988" i="4"/>
  <c r="I16989" i="4"/>
  <c r="I16990" i="4"/>
  <c r="I16991" i="4"/>
  <c r="I16992" i="4"/>
  <c r="I16993" i="4"/>
  <c r="I16994" i="4"/>
  <c r="I16995" i="4"/>
  <c r="I16996" i="4"/>
  <c r="I16997" i="4"/>
  <c r="I16998" i="4"/>
  <c r="I16999" i="4"/>
  <c r="I17000" i="4"/>
  <c r="I17001" i="4"/>
  <c r="I17002" i="4"/>
  <c r="I17003" i="4"/>
  <c r="I17004" i="4"/>
  <c r="I17005" i="4"/>
  <c r="I17006" i="4"/>
  <c r="I17007" i="4"/>
  <c r="I17008" i="4"/>
  <c r="I17009" i="4"/>
  <c r="I17010" i="4"/>
  <c r="I17011" i="4"/>
  <c r="I17012" i="4"/>
  <c r="I17013" i="4"/>
  <c r="I17014" i="4"/>
  <c r="I17015" i="4"/>
  <c r="I17016" i="4"/>
  <c r="I17017" i="4"/>
  <c r="I17018" i="4"/>
  <c r="I17019" i="4"/>
  <c r="I17020" i="4"/>
  <c r="I17021" i="4"/>
  <c r="I17022" i="4"/>
  <c r="I17023" i="4"/>
  <c r="I17024" i="4"/>
  <c r="I17025" i="4"/>
  <c r="I17026" i="4"/>
  <c r="I17027" i="4"/>
  <c r="I17028" i="4"/>
  <c r="I17029" i="4"/>
  <c r="I17030" i="4"/>
  <c r="I17031" i="4"/>
  <c r="I17032" i="4"/>
  <c r="I17033" i="4"/>
  <c r="I17034" i="4"/>
  <c r="I17035" i="4"/>
  <c r="I17036" i="4"/>
  <c r="I17037" i="4"/>
  <c r="I17038" i="4"/>
  <c r="I17039" i="4"/>
  <c r="I17040" i="4"/>
  <c r="I17041" i="4"/>
  <c r="I17042" i="4"/>
  <c r="I17043" i="4"/>
  <c r="I17044" i="4"/>
  <c r="I17045" i="4"/>
  <c r="I17046" i="4"/>
  <c r="I17047" i="4"/>
  <c r="I17048" i="4"/>
  <c r="I17049" i="4"/>
  <c r="I17050" i="4"/>
  <c r="I17051" i="4"/>
  <c r="I17052" i="4"/>
  <c r="I17053" i="4"/>
  <c r="I17054" i="4"/>
  <c r="I17055" i="4"/>
  <c r="I17056" i="4"/>
  <c r="I17057" i="4"/>
  <c r="I17058" i="4"/>
  <c r="I17059" i="4"/>
  <c r="I17060" i="4"/>
  <c r="I17061" i="4"/>
  <c r="I17062" i="4"/>
  <c r="I17063" i="4"/>
  <c r="I17064" i="4"/>
  <c r="I17065" i="4"/>
  <c r="I17066" i="4"/>
  <c r="I17067" i="4"/>
  <c r="I17068" i="4"/>
  <c r="I17069" i="4"/>
  <c r="I17070" i="4"/>
  <c r="I17071" i="4"/>
  <c r="I17072" i="4"/>
  <c r="I17073" i="4"/>
  <c r="I17074" i="4"/>
  <c r="I17075" i="4"/>
  <c r="I17076" i="4"/>
  <c r="I17077" i="4"/>
  <c r="I17078" i="4"/>
  <c r="I17079" i="4"/>
  <c r="I17080" i="4"/>
  <c r="I17081" i="4"/>
  <c r="I17082" i="4"/>
  <c r="I17083" i="4"/>
  <c r="I17084" i="4"/>
  <c r="I17085" i="4"/>
  <c r="I17086" i="4"/>
  <c r="I17087" i="4"/>
  <c r="I17088" i="4"/>
  <c r="I17089" i="4"/>
  <c r="I17090" i="4"/>
  <c r="I17091" i="4"/>
  <c r="I17092" i="4"/>
  <c r="I17093" i="4"/>
  <c r="I17094" i="4"/>
  <c r="I17095" i="4"/>
  <c r="I17096" i="4"/>
  <c r="I17097" i="4"/>
  <c r="I17098" i="4"/>
  <c r="I17099" i="4"/>
  <c r="I17100" i="4"/>
  <c r="I17101" i="4"/>
  <c r="I17102" i="4"/>
  <c r="I17103" i="4"/>
  <c r="I17104" i="4"/>
  <c r="I17105" i="4"/>
  <c r="I17106" i="4"/>
  <c r="I17107" i="4"/>
  <c r="I17108" i="4"/>
  <c r="I17109" i="4"/>
  <c r="I17110" i="4"/>
  <c r="I17111" i="4"/>
  <c r="I17112" i="4"/>
  <c r="I17113" i="4"/>
  <c r="I17114" i="4"/>
  <c r="I17115" i="4"/>
  <c r="I17116" i="4"/>
  <c r="I17117" i="4"/>
  <c r="I17118" i="4"/>
  <c r="I17119" i="4"/>
  <c r="I17120" i="4"/>
  <c r="I17121" i="4"/>
  <c r="I17122" i="4"/>
  <c r="I17123" i="4"/>
  <c r="I17124" i="4"/>
  <c r="I17125" i="4"/>
  <c r="I17126" i="4"/>
  <c r="I17127" i="4"/>
  <c r="I17128" i="4"/>
  <c r="I17129" i="4"/>
  <c r="I17130" i="4"/>
  <c r="I17131" i="4"/>
  <c r="I17132" i="4"/>
  <c r="I17133" i="4"/>
  <c r="I17134" i="4"/>
  <c r="I17135" i="4"/>
  <c r="I17136" i="4"/>
  <c r="I17137" i="4"/>
  <c r="I17138" i="4"/>
  <c r="I17139" i="4"/>
  <c r="I17140" i="4"/>
  <c r="I17141" i="4"/>
  <c r="I17142" i="4"/>
  <c r="I17143" i="4"/>
  <c r="I17144" i="4"/>
  <c r="I17145" i="4"/>
  <c r="I17146" i="4"/>
  <c r="I17147" i="4"/>
  <c r="I17148" i="4"/>
  <c r="I17149" i="4"/>
  <c r="I17150" i="4"/>
  <c r="I17151" i="4"/>
  <c r="I17152" i="4"/>
  <c r="I17153" i="4"/>
  <c r="I17154" i="4"/>
  <c r="I17155" i="4"/>
  <c r="I17156" i="4"/>
  <c r="I17157" i="4"/>
  <c r="I17158" i="4"/>
  <c r="I17159" i="4"/>
  <c r="I17160" i="4"/>
  <c r="I17161" i="4"/>
  <c r="I17162" i="4"/>
  <c r="I17163" i="4"/>
  <c r="I17164" i="4"/>
  <c r="I17165" i="4"/>
  <c r="I17166" i="4"/>
  <c r="I17167" i="4"/>
  <c r="I17168" i="4"/>
  <c r="I17169" i="4"/>
  <c r="I17170" i="4"/>
  <c r="I17171" i="4"/>
  <c r="I17172" i="4"/>
  <c r="I17173" i="4"/>
  <c r="I17174" i="4"/>
  <c r="I17175" i="4"/>
  <c r="I17176" i="4"/>
  <c r="I17177" i="4"/>
  <c r="I17178" i="4"/>
  <c r="I17179" i="4"/>
  <c r="I17180" i="4"/>
  <c r="I17181" i="4"/>
  <c r="I17182" i="4"/>
  <c r="I17183" i="4"/>
  <c r="I17184" i="4"/>
  <c r="I17185" i="4"/>
  <c r="I17186" i="4"/>
  <c r="I17187" i="4"/>
  <c r="I17188" i="4"/>
  <c r="I17189" i="4"/>
  <c r="I17190" i="4"/>
  <c r="I17191" i="4"/>
  <c r="I17192" i="4"/>
  <c r="I17193" i="4"/>
  <c r="I17194" i="4"/>
  <c r="I17195" i="4"/>
  <c r="I17196" i="4"/>
  <c r="I17197" i="4"/>
  <c r="I17198" i="4"/>
  <c r="I17199" i="4"/>
  <c r="I17200" i="4"/>
  <c r="I17201" i="4"/>
  <c r="I17202" i="4"/>
  <c r="I17203" i="4"/>
  <c r="I17204" i="4"/>
  <c r="I17205" i="4"/>
  <c r="I17206" i="4"/>
  <c r="I17207" i="4"/>
  <c r="I17208" i="4"/>
  <c r="I17209" i="4"/>
  <c r="I17210" i="4"/>
  <c r="I17211" i="4"/>
  <c r="I17212" i="4"/>
  <c r="I17213" i="4"/>
  <c r="I17214" i="4"/>
  <c r="I17215" i="4"/>
  <c r="I17216" i="4"/>
  <c r="I17217" i="4"/>
  <c r="I17218" i="4"/>
  <c r="I17219" i="4"/>
  <c r="I17220" i="4"/>
  <c r="I17221" i="4"/>
  <c r="I17222" i="4"/>
  <c r="I17223" i="4"/>
  <c r="I17224" i="4"/>
  <c r="I17225" i="4"/>
  <c r="I17226" i="4"/>
  <c r="I17227" i="4"/>
  <c r="I17228" i="4"/>
  <c r="I17229" i="4"/>
  <c r="I17230" i="4"/>
  <c r="I17231" i="4"/>
  <c r="I17232" i="4"/>
  <c r="I17233" i="4"/>
  <c r="I17234" i="4"/>
  <c r="I17235" i="4"/>
  <c r="I17236" i="4"/>
  <c r="I17237" i="4"/>
  <c r="I17238" i="4"/>
  <c r="I17239" i="4"/>
  <c r="I17240" i="4"/>
  <c r="I17241" i="4"/>
  <c r="I17242" i="4"/>
  <c r="I17243" i="4"/>
  <c r="I17244" i="4"/>
  <c r="I17245" i="4"/>
  <c r="I17246" i="4"/>
  <c r="I17247" i="4"/>
  <c r="I17248" i="4"/>
  <c r="I17249" i="4"/>
  <c r="I17250" i="4"/>
  <c r="I17251" i="4"/>
  <c r="I17252" i="4"/>
  <c r="I17253" i="4"/>
  <c r="I17254" i="4"/>
  <c r="I17255" i="4"/>
  <c r="I17256" i="4"/>
  <c r="I17257" i="4"/>
  <c r="I17258" i="4"/>
  <c r="I17259" i="4"/>
  <c r="I17260" i="4"/>
  <c r="I17261" i="4"/>
  <c r="I17262" i="4"/>
  <c r="I17263" i="4"/>
  <c r="I17264" i="4"/>
  <c r="I17265" i="4"/>
  <c r="I17266" i="4"/>
  <c r="I17267" i="4"/>
  <c r="I17268" i="4"/>
  <c r="I17269" i="4"/>
  <c r="I17270" i="4"/>
  <c r="I17271" i="4"/>
  <c r="I17272" i="4"/>
  <c r="I17273" i="4"/>
  <c r="I17274" i="4"/>
  <c r="I17275" i="4"/>
  <c r="I17276" i="4"/>
  <c r="I17277" i="4"/>
  <c r="I17278" i="4"/>
  <c r="I17279" i="4"/>
  <c r="I17280" i="4"/>
  <c r="I17281" i="4"/>
  <c r="I17282" i="4"/>
  <c r="I17283" i="4"/>
  <c r="I17284" i="4"/>
  <c r="I17285" i="4"/>
  <c r="I17286" i="4"/>
  <c r="I17287" i="4"/>
  <c r="I17288" i="4"/>
  <c r="I17289" i="4"/>
  <c r="I17290" i="4"/>
  <c r="I17291" i="4"/>
  <c r="I17292" i="4"/>
  <c r="I17293" i="4"/>
  <c r="I17294" i="4"/>
  <c r="I17295" i="4"/>
  <c r="I17296" i="4"/>
  <c r="I17297" i="4"/>
  <c r="I17298" i="4"/>
  <c r="I17299" i="4"/>
  <c r="I17300" i="4"/>
  <c r="I17301" i="4"/>
  <c r="I17302" i="4"/>
  <c r="I17303" i="4"/>
  <c r="I17304" i="4"/>
  <c r="I17305" i="4"/>
  <c r="I17306" i="4"/>
  <c r="I17307" i="4"/>
  <c r="I17308" i="4"/>
  <c r="I17309" i="4"/>
  <c r="I17310" i="4"/>
  <c r="I17311" i="4"/>
  <c r="I17312" i="4"/>
  <c r="I17313" i="4"/>
  <c r="I17314" i="4"/>
  <c r="I17315" i="4"/>
  <c r="I17316" i="4"/>
  <c r="I17317" i="4"/>
  <c r="I17318" i="4"/>
  <c r="I17319" i="4"/>
  <c r="I17320" i="4"/>
  <c r="I17321" i="4"/>
  <c r="I17322" i="4"/>
  <c r="I17323" i="4"/>
  <c r="I17324" i="4"/>
  <c r="I17325" i="4"/>
  <c r="I17326" i="4"/>
  <c r="I17327" i="4"/>
  <c r="I17328" i="4"/>
  <c r="I17329" i="4"/>
  <c r="I17330" i="4"/>
  <c r="I17331" i="4"/>
  <c r="I17332" i="4"/>
  <c r="I17333" i="4"/>
  <c r="I17334" i="4"/>
  <c r="I17335" i="4"/>
  <c r="I17336" i="4"/>
  <c r="I17337" i="4"/>
  <c r="I17338" i="4"/>
  <c r="I17339" i="4"/>
  <c r="I17340" i="4"/>
  <c r="I17341" i="4"/>
  <c r="I17342" i="4"/>
  <c r="I17343" i="4"/>
  <c r="I17344" i="4"/>
  <c r="I17345" i="4"/>
  <c r="I17346" i="4"/>
  <c r="I17347" i="4"/>
  <c r="I17348" i="4"/>
  <c r="I17349" i="4"/>
  <c r="I17350" i="4"/>
  <c r="I17351" i="4"/>
  <c r="I17352" i="4"/>
  <c r="I17353" i="4"/>
  <c r="I17354" i="4"/>
  <c r="I17355" i="4"/>
  <c r="I17356" i="4"/>
  <c r="I17357" i="4"/>
  <c r="I17358" i="4"/>
  <c r="I17359" i="4"/>
  <c r="I17360" i="4"/>
  <c r="I17361" i="4"/>
  <c r="I17362" i="4"/>
  <c r="I17363" i="4"/>
  <c r="I17364" i="4"/>
  <c r="I17365" i="4"/>
  <c r="I17366" i="4"/>
  <c r="I17367" i="4"/>
  <c r="I17368" i="4"/>
  <c r="I17369" i="4"/>
  <c r="I17370" i="4"/>
  <c r="I17371" i="4"/>
  <c r="I17372" i="4"/>
  <c r="I17373" i="4"/>
  <c r="I17374" i="4"/>
  <c r="I17375" i="4"/>
  <c r="I17376" i="4"/>
  <c r="I17377" i="4"/>
  <c r="I17378" i="4"/>
  <c r="I17379" i="4"/>
  <c r="I17380" i="4"/>
  <c r="I17381" i="4"/>
  <c r="I17382" i="4"/>
  <c r="I17383" i="4"/>
  <c r="I17384" i="4"/>
  <c r="I17385" i="4"/>
  <c r="I17386" i="4"/>
  <c r="I17387" i="4"/>
  <c r="I17388" i="4"/>
  <c r="I17389" i="4"/>
  <c r="I17390" i="4"/>
  <c r="I17391" i="4"/>
  <c r="I17392" i="4"/>
  <c r="I17393" i="4"/>
  <c r="I17394" i="4"/>
  <c r="I17395" i="4"/>
  <c r="I17396" i="4"/>
  <c r="I17397" i="4"/>
  <c r="I17398" i="4"/>
  <c r="I17399" i="4"/>
  <c r="I17400" i="4"/>
  <c r="I17401" i="4"/>
  <c r="I17402" i="4"/>
  <c r="I17403" i="4"/>
  <c r="I17404" i="4"/>
  <c r="I17405" i="4"/>
  <c r="I17406" i="4"/>
  <c r="I17407" i="4"/>
  <c r="I17408" i="4"/>
  <c r="I17409" i="4"/>
  <c r="I17410" i="4"/>
  <c r="I17411" i="4"/>
  <c r="I17412" i="4"/>
  <c r="I17413" i="4"/>
  <c r="I17414" i="4"/>
  <c r="I17415" i="4"/>
  <c r="I17416" i="4"/>
  <c r="I17417" i="4"/>
  <c r="I17418" i="4"/>
  <c r="I17419" i="4"/>
  <c r="I17420" i="4"/>
  <c r="I17421" i="4"/>
  <c r="I17422" i="4"/>
  <c r="I17423" i="4"/>
  <c r="I17424" i="4"/>
  <c r="I17425" i="4"/>
  <c r="I17426" i="4"/>
  <c r="I17427" i="4"/>
  <c r="I17428" i="4"/>
  <c r="I17429" i="4"/>
  <c r="I17430" i="4"/>
  <c r="I17431" i="4"/>
  <c r="I17432" i="4"/>
  <c r="I17433" i="4"/>
  <c r="I17434" i="4"/>
  <c r="I17435" i="4"/>
  <c r="I17436" i="4"/>
  <c r="I17437" i="4"/>
  <c r="I17438" i="4"/>
  <c r="I17439" i="4"/>
  <c r="I17440" i="4"/>
  <c r="I17441" i="4"/>
  <c r="I17442" i="4"/>
  <c r="I17443" i="4"/>
  <c r="I17444" i="4"/>
  <c r="I17445" i="4"/>
  <c r="I17446" i="4"/>
  <c r="I17447" i="4"/>
  <c r="I17448" i="4"/>
  <c r="I17449" i="4"/>
  <c r="I17450" i="4"/>
  <c r="I17451" i="4"/>
  <c r="I17452" i="4"/>
  <c r="I17453" i="4"/>
  <c r="I17454" i="4"/>
  <c r="I17455" i="4"/>
  <c r="I17456" i="4"/>
  <c r="I17457" i="4"/>
  <c r="I17458" i="4"/>
  <c r="I17459" i="4"/>
  <c r="I17460" i="4"/>
  <c r="I17461" i="4"/>
  <c r="I17462" i="4"/>
  <c r="I17463" i="4"/>
  <c r="I17464" i="4"/>
  <c r="I17465" i="4"/>
  <c r="I17466" i="4"/>
  <c r="I17467" i="4"/>
  <c r="I17468" i="4"/>
  <c r="I17469" i="4"/>
  <c r="I17470" i="4"/>
  <c r="I17471" i="4"/>
  <c r="I17472" i="4"/>
  <c r="I17473" i="4"/>
  <c r="I17474" i="4"/>
  <c r="I17475" i="4"/>
  <c r="I17476" i="4"/>
  <c r="I17477" i="4"/>
  <c r="I17478" i="4"/>
  <c r="I17479" i="4"/>
  <c r="I17480" i="4"/>
  <c r="I17481" i="4"/>
  <c r="I17482" i="4"/>
  <c r="I17483" i="4"/>
  <c r="I17484" i="4"/>
  <c r="I17485" i="4"/>
  <c r="I17486" i="4"/>
  <c r="I17487" i="4"/>
  <c r="I17488" i="4"/>
  <c r="I17489" i="4"/>
  <c r="I17490" i="4"/>
  <c r="I17491" i="4"/>
  <c r="I17492" i="4"/>
  <c r="I17493" i="4"/>
  <c r="I17494" i="4"/>
  <c r="I17495" i="4"/>
  <c r="I17496" i="4"/>
  <c r="I17497" i="4"/>
  <c r="I17498" i="4"/>
  <c r="I17499" i="4"/>
  <c r="I17500" i="4"/>
  <c r="I17501" i="4"/>
  <c r="I17502" i="4"/>
  <c r="I17503" i="4"/>
  <c r="I17504" i="4"/>
  <c r="I17505" i="4"/>
  <c r="I17506" i="4"/>
  <c r="I17507" i="4"/>
  <c r="I17508" i="4"/>
  <c r="I17509" i="4"/>
  <c r="I17510" i="4"/>
  <c r="I17511" i="4"/>
  <c r="I17512" i="4"/>
  <c r="I17513" i="4"/>
  <c r="I17514" i="4"/>
  <c r="I17515" i="4"/>
  <c r="I17516" i="4"/>
  <c r="I17517" i="4"/>
  <c r="I17518" i="4"/>
  <c r="I17519" i="4"/>
  <c r="I17520" i="4"/>
  <c r="I17521" i="4"/>
  <c r="I17522" i="4"/>
  <c r="I17523" i="4"/>
  <c r="I17524" i="4"/>
  <c r="I17525" i="4"/>
  <c r="I17526" i="4"/>
  <c r="I17527" i="4"/>
  <c r="I17528" i="4"/>
  <c r="I17529" i="4"/>
  <c r="I17530" i="4"/>
  <c r="I17531" i="4"/>
  <c r="I17532" i="4"/>
  <c r="I17533" i="4"/>
  <c r="I17534" i="4"/>
  <c r="I17535" i="4"/>
  <c r="I17536" i="4"/>
  <c r="I17537" i="4"/>
  <c r="I17538" i="4"/>
  <c r="I17539" i="4"/>
  <c r="I17540" i="4"/>
  <c r="I17541" i="4"/>
  <c r="I17542" i="4"/>
  <c r="I17543" i="4"/>
  <c r="I17544" i="4"/>
  <c r="I17545" i="4"/>
  <c r="I17546" i="4"/>
  <c r="I17547" i="4"/>
  <c r="I17548" i="4"/>
  <c r="I17549" i="4"/>
  <c r="I17550" i="4"/>
  <c r="I17551" i="4"/>
  <c r="I17552" i="4"/>
  <c r="I17553" i="4"/>
  <c r="I17554" i="4"/>
  <c r="I17555" i="4"/>
  <c r="I17556" i="4"/>
  <c r="I17557" i="4"/>
  <c r="I17558" i="4"/>
  <c r="I17559" i="4"/>
  <c r="I17560" i="4"/>
  <c r="I17561" i="4"/>
  <c r="I17562" i="4"/>
  <c r="I17563" i="4"/>
  <c r="I17564" i="4"/>
  <c r="I17565" i="4"/>
  <c r="I17566" i="4"/>
  <c r="I17567" i="4"/>
  <c r="I17568" i="4"/>
  <c r="I17569" i="4"/>
  <c r="I17570" i="4"/>
  <c r="I17571" i="4"/>
  <c r="I17572" i="4"/>
  <c r="I17573" i="4"/>
  <c r="I17574" i="4"/>
  <c r="I17575" i="4"/>
  <c r="I17576" i="4"/>
  <c r="I17577" i="4"/>
  <c r="I17578" i="4"/>
  <c r="I17579" i="4"/>
  <c r="I17580" i="4"/>
  <c r="I17581" i="4"/>
  <c r="I17582" i="4"/>
  <c r="I17583" i="4"/>
  <c r="I17584" i="4"/>
  <c r="I17585" i="4"/>
  <c r="I17586" i="4"/>
  <c r="I17587" i="4"/>
  <c r="I17588" i="4"/>
  <c r="I17589" i="4"/>
  <c r="I17590" i="4"/>
  <c r="I17591" i="4"/>
  <c r="I17592" i="4"/>
  <c r="I17593" i="4"/>
  <c r="I17594" i="4"/>
  <c r="I17595" i="4"/>
  <c r="I17596" i="4"/>
  <c r="I17597" i="4"/>
  <c r="I17598" i="4"/>
  <c r="I17599" i="4"/>
  <c r="I17600" i="4"/>
  <c r="I17601" i="4"/>
  <c r="I17602" i="4"/>
  <c r="I17603" i="4"/>
  <c r="I17604" i="4"/>
  <c r="I17605" i="4"/>
  <c r="I17606" i="4"/>
  <c r="I17607" i="4"/>
  <c r="I17608" i="4"/>
  <c r="I17609" i="4"/>
  <c r="I17610" i="4"/>
  <c r="I17611" i="4"/>
  <c r="I17612" i="4"/>
  <c r="I17613" i="4"/>
  <c r="I17614" i="4"/>
  <c r="I17615" i="4"/>
  <c r="I17616" i="4"/>
  <c r="I17617" i="4"/>
  <c r="I17618" i="4"/>
  <c r="I17619" i="4"/>
  <c r="I17620" i="4"/>
  <c r="I17621" i="4"/>
  <c r="I17622" i="4"/>
  <c r="I17623" i="4"/>
  <c r="I17624" i="4"/>
  <c r="I17625" i="4"/>
  <c r="I17626" i="4"/>
  <c r="I17627" i="4"/>
  <c r="I17628" i="4"/>
  <c r="I17629" i="4"/>
  <c r="I17630" i="4"/>
  <c r="I17631" i="4"/>
  <c r="I17632" i="4"/>
  <c r="I17633" i="4"/>
  <c r="I17634" i="4"/>
  <c r="I17635" i="4"/>
  <c r="I17636" i="4"/>
  <c r="I17637" i="4"/>
  <c r="I17638" i="4"/>
  <c r="I17639" i="4"/>
  <c r="I17640" i="4"/>
  <c r="I17641" i="4"/>
  <c r="I17642" i="4"/>
  <c r="I17643" i="4"/>
  <c r="I17644" i="4"/>
  <c r="I17645" i="4"/>
  <c r="I17646" i="4"/>
  <c r="I17647" i="4"/>
  <c r="I17648" i="4"/>
  <c r="I17649" i="4"/>
  <c r="I17650" i="4"/>
  <c r="I17651" i="4"/>
  <c r="I17652" i="4"/>
  <c r="I17653" i="4"/>
  <c r="I17654" i="4"/>
  <c r="I17655" i="4"/>
  <c r="I17656" i="4"/>
  <c r="I17657" i="4"/>
  <c r="I17658" i="4"/>
  <c r="I17659" i="4"/>
  <c r="I17660" i="4"/>
  <c r="I17661" i="4"/>
  <c r="I17662" i="4"/>
  <c r="I17663" i="4"/>
  <c r="I17664" i="4"/>
  <c r="I17665" i="4"/>
  <c r="I17666" i="4"/>
  <c r="I17667" i="4"/>
  <c r="I17668" i="4"/>
  <c r="I17669" i="4"/>
  <c r="I17670" i="4"/>
  <c r="I17671" i="4"/>
  <c r="I17672" i="4"/>
  <c r="I17673" i="4"/>
  <c r="I17674" i="4"/>
  <c r="I17675" i="4"/>
  <c r="I17676" i="4"/>
  <c r="I17677" i="4"/>
  <c r="I17678" i="4"/>
  <c r="I17679" i="4"/>
  <c r="I17680" i="4"/>
  <c r="I17681" i="4"/>
  <c r="I17682" i="4"/>
  <c r="I17683" i="4"/>
  <c r="I17684" i="4"/>
  <c r="I17685" i="4"/>
  <c r="I17686" i="4"/>
  <c r="I17687" i="4"/>
  <c r="I17688" i="4"/>
  <c r="I17689" i="4"/>
  <c r="I17690" i="4"/>
  <c r="I17691" i="4"/>
  <c r="I17692" i="4"/>
  <c r="I17693" i="4"/>
  <c r="I17694" i="4"/>
  <c r="I17695" i="4"/>
  <c r="I17696" i="4"/>
  <c r="I17697" i="4"/>
  <c r="I17698" i="4"/>
  <c r="I17699" i="4"/>
  <c r="I17700" i="4"/>
  <c r="I17701" i="4"/>
  <c r="I17702" i="4"/>
  <c r="I17703" i="4"/>
  <c r="I17704" i="4"/>
  <c r="I17705" i="4"/>
  <c r="I17706" i="4"/>
  <c r="I17707" i="4"/>
  <c r="I17708" i="4"/>
  <c r="I17709" i="4"/>
  <c r="I17710" i="4"/>
  <c r="I17711" i="4"/>
  <c r="I17712" i="4"/>
  <c r="I17713" i="4"/>
  <c r="I17714" i="4"/>
  <c r="I17715" i="4"/>
  <c r="I17716" i="4"/>
  <c r="I17717" i="4"/>
  <c r="I17718" i="4"/>
  <c r="I17719" i="4"/>
  <c r="I17720" i="4"/>
  <c r="I17721" i="4"/>
  <c r="I17722" i="4"/>
  <c r="I17723" i="4"/>
  <c r="I17724" i="4"/>
  <c r="I17725" i="4"/>
  <c r="I17726" i="4"/>
  <c r="I17727" i="4"/>
  <c r="I17728" i="4"/>
  <c r="I17729" i="4"/>
  <c r="I17730" i="4"/>
  <c r="I17731" i="4"/>
  <c r="I17732" i="4"/>
  <c r="I17733" i="4"/>
  <c r="I17734" i="4"/>
  <c r="I17735" i="4"/>
  <c r="I17736" i="4"/>
  <c r="I17737" i="4"/>
  <c r="I17738" i="4"/>
  <c r="I17739" i="4"/>
  <c r="I17740" i="4"/>
  <c r="I17741" i="4"/>
  <c r="I17742" i="4"/>
  <c r="I17743" i="4"/>
  <c r="I17744" i="4"/>
  <c r="I17745" i="4"/>
  <c r="I17746" i="4"/>
  <c r="I17747" i="4"/>
  <c r="I17748" i="4"/>
  <c r="I17749" i="4"/>
  <c r="I17750" i="4"/>
  <c r="I17751" i="4"/>
  <c r="I17752" i="4"/>
  <c r="I17753" i="4"/>
  <c r="I17754" i="4"/>
  <c r="I17755" i="4"/>
  <c r="I17756" i="4"/>
  <c r="I17757" i="4"/>
  <c r="I17758" i="4"/>
  <c r="I17759" i="4"/>
  <c r="I17760" i="4"/>
  <c r="I17761" i="4"/>
  <c r="I17762" i="4"/>
  <c r="I17763" i="4"/>
  <c r="I17764" i="4"/>
  <c r="I17765" i="4"/>
  <c r="I17766" i="4"/>
  <c r="I17767" i="4"/>
  <c r="I17768" i="4"/>
  <c r="I17769" i="4"/>
  <c r="I17770" i="4"/>
  <c r="I17771" i="4"/>
  <c r="I17772" i="4"/>
  <c r="I17773" i="4"/>
  <c r="I17774" i="4"/>
  <c r="I17775" i="4"/>
  <c r="I17776" i="4"/>
  <c r="I17777" i="4"/>
  <c r="I17778" i="4"/>
  <c r="I17779" i="4"/>
  <c r="I17780" i="4"/>
  <c r="I17781" i="4"/>
  <c r="I17782" i="4"/>
  <c r="I17783" i="4"/>
  <c r="I17784" i="4"/>
  <c r="I17785" i="4"/>
  <c r="I17786" i="4"/>
  <c r="I17787" i="4"/>
  <c r="I17788" i="4"/>
  <c r="I17789" i="4"/>
  <c r="I17790" i="4"/>
  <c r="I17791" i="4"/>
  <c r="I17792" i="4"/>
  <c r="I17793" i="4"/>
  <c r="I17794" i="4"/>
  <c r="I17795" i="4"/>
  <c r="I17796" i="4"/>
  <c r="I17797" i="4"/>
  <c r="I17798" i="4"/>
  <c r="I17799" i="4"/>
  <c r="I17800" i="4"/>
  <c r="I17801" i="4"/>
  <c r="I17802" i="4"/>
  <c r="I17803" i="4"/>
  <c r="I17804" i="4"/>
  <c r="I17805" i="4"/>
  <c r="I17806" i="4"/>
  <c r="I17807" i="4"/>
  <c r="I17808" i="4"/>
  <c r="I17809" i="4"/>
  <c r="I17810" i="4"/>
  <c r="I17811" i="4"/>
  <c r="I17812" i="4"/>
  <c r="I17813" i="4"/>
  <c r="I17814" i="4"/>
  <c r="I17815" i="4"/>
  <c r="I17816" i="4"/>
  <c r="I17817" i="4"/>
  <c r="I17818" i="4"/>
  <c r="I17819" i="4"/>
  <c r="I17820" i="4"/>
  <c r="I17821" i="4"/>
  <c r="I17822" i="4"/>
  <c r="I17823" i="4"/>
  <c r="I17824" i="4"/>
  <c r="I17825" i="4"/>
  <c r="I17826" i="4"/>
  <c r="I17827" i="4"/>
  <c r="I17828" i="4"/>
  <c r="I17829" i="4"/>
  <c r="I17830" i="4"/>
  <c r="I17831" i="4"/>
  <c r="I17832" i="4"/>
  <c r="I17833" i="4"/>
  <c r="I17834" i="4"/>
  <c r="I17835" i="4"/>
  <c r="I17836" i="4"/>
  <c r="I17837" i="4"/>
  <c r="I17838" i="4"/>
  <c r="I17839" i="4"/>
  <c r="I17840" i="4"/>
  <c r="I17841" i="4"/>
  <c r="I17842" i="4"/>
  <c r="I17843" i="4"/>
  <c r="I17844" i="4"/>
  <c r="I17845" i="4"/>
  <c r="I17846" i="4"/>
  <c r="I17847" i="4"/>
  <c r="I17848" i="4"/>
  <c r="I17849" i="4"/>
  <c r="I17850" i="4"/>
  <c r="I17851" i="4"/>
  <c r="I17852" i="4"/>
  <c r="I17853" i="4"/>
  <c r="I17854" i="4"/>
  <c r="I17855" i="4"/>
  <c r="I17856" i="4"/>
  <c r="I17857" i="4"/>
  <c r="I17858" i="4"/>
  <c r="I17859" i="4"/>
  <c r="I17860" i="4"/>
  <c r="I17861" i="4"/>
  <c r="I17862" i="4"/>
  <c r="I17863" i="4"/>
  <c r="I17864" i="4"/>
  <c r="I17865" i="4"/>
  <c r="I17866" i="4"/>
  <c r="I17867" i="4"/>
  <c r="I17868" i="4"/>
  <c r="I17869" i="4"/>
  <c r="I17870" i="4"/>
  <c r="I17871" i="4"/>
  <c r="I17872" i="4"/>
  <c r="I17873" i="4"/>
  <c r="I17874" i="4"/>
  <c r="I17875" i="4"/>
  <c r="I17876" i="4"/>
  <c r="I17877" i="4"/>
  <c r="I17878" i="4"/>
  <c r="I17879" i="4"/>
  <c r="I17880" i="4"/>
  <c r="I17881" i="4"/>
  <c r="I17882" i="4"/>
  <c r="I17883" i="4"/>
  <c r="I17884" i="4"/>
  <c r="I17885" i="4"/>
  <c r="I17886" i="4"/>
  <c r="I17887" i="4"/>
  <c r="I17888" i="4"/>
  <c r="I17889" i="4"/>
  <c r="I17890" i="4"/>
  <c r="I17891" i="4"/>
  <c r="I17892" i="4"/>
  <c r="I17893" i="4"/>
  <c r="I17894" i="4"/>
  <c r="I17895" i="4"/>
  <c r="I17896" i="4"/>
  <c r="I17897" i="4"/>
  <c r="I17898" i="4"/>
  <c r="I17899" i="4"/>
  <c r="I17900" i="4"/>
  <c r="I17901" i="4"/>
  <c r="I17902" i="4"/>
  <c r="I17903" i="4"/>
  <c r="I17904" i="4"/>
  <c r="I17905" i="4"/>
  <c r="I17906" i="4"/>
  <c r="I17907" i="4"/>
  <c r="I17908" i="4"/>
  <c r="I17909" i="4"/>
  <c r="I17910" i="4"/>
  <c r="I17911" i="4"/>
  <c r="I17912" i="4"/>
  <c r="I17913" i="4"/>
  <c r="I17914" i="4"/>
  <c r="I17915" i="4"/>
  <c r="I17916" i="4"/>
  <c r="I17917" i="4"/>
  <c r="I17918" i="4"/>
  <c r="I17919" i="4"/>
  <c r="I17920" i="4"/>
  <c r="I17921" i="4"/>
  <c r="I17922" i="4"/>
  <c r="I17923" i="4"/>
  <c r="I17924" i="4"/>
  <c r="I17925" i="4"/>
  <c r="I17926" i="4"/>
  <c r="I17927" i="4"/>
  <c r="I17928" i="4"/>
  <c r="I17929" i="4"/>
  <c r="I17930" i="4"/>
  <c r="I17931" i="4"/>
  <c r="I17932" i="4"/>
  <c r="I17933" i="4"/>
  <c r="I17934" i="4"/>
  <c r="I17935" i="4"/>
  <c r="I17936" i="4"/>
  <c r="I17937" i="4"/>
  <c r="I17938" i="4"/>
  <c r="I17939" i="4"/>
  <c r="I17940" i="4"/>
  <c r="I17941" i="4"/>
  <c r="I17942" i="4"/>
  <c r="I17943" i="4"/>
  <c r="I17944" i="4"/>
  <c r="I17945" i="4"/>
  <c r="I17946" i="4"/>
  <c r="I17947" i="4"/>
  <c r="I17948" i="4"/>
  <c r="I17949" i="4"/>
  <c r="I17950" i="4"/>
  <c r="I17951" i="4"/>
  <c r="I17952" i="4"/>
  <c r="I17953" i="4"/>
  <c r="I17954" i="4"/>
  <c r="I17955" i="4"/>
  <c r="I17956" i="4"/>
  <c r="I17957" i="4"/>
  <c r="I17958" i="4"/>
  <c r="I17959" i="4"/>
  <c r="I17960" i="4"/>
  <c r="I17961" i="4"/>
  <c r="I17962" i="4"/>
  <c r="I17963" i="4"/>
  <c r="I17964" i="4"/>
  <c r="I17965" i="4"/>
  <c r="I17966" i="4"/>
  <c r="I17967" i="4"/>
  <c r="I17968" i="4"/>
  <c r="I17969" i="4"/>
  <c r="I17970" i="4"/>
  <c r="I17971" i="4"/>
  <c r="I17972" i="4"/>
  <c r="I17973" i="4"/>
  <c r="I17974" i="4"/>
  <c r="I17975" i="4"/>
  <c r="I17976" i="4"/>
  <c r="I17977" i="4"/>
  <c r="I17978" i="4"/>
  <c r="I17979" i="4"/>
  <c r="I17980" i="4"/>
  <c r="I17981" i="4"/>
  <c r="I17982" i="4"/>
  <c r="I17983" i="4"/>
  <c r="I17984" i="4"/>
  <c r="I17985" i="4"/>
  <c r="I17986" i="4"/>
  <c r="I17987" i="4"/>
  <c r="I17988" i="4"/>
  <c r="I17989" i="4"/>
  <c r="I17990" i="4"/>
  <c r="I17991" i="4"/>
  <c r="I17992" i="4"/>
  <c r="I17993" i="4"/>
  <c r="I17994" i="4"/>
  <c r="I17995" i="4"/>
  <c r="I17996" i="4"/>
  <c r="I17997" i="4"/>
  <c r="I17998" i="4"/>
  <c r="I17999" i="4"/>
  <c r="I18000" i="4"/>
  <c r="I18001" i="4"/>
  <c r="I18002" i="4"/>
  <c r="I18003" i="4"/>
  <c r="I18004" i="4"/>
  <c r="I18005" i="4"/>
  <c r="I18006" i="4"/>
  <c r="I18007" i="4"/>
  <c r="I18008" i="4"/>
  <c r="I18009" i="4"/>
  <c r="I18010" i="4"/>
  <c r="I18011" i="4"/>
  <c r="I18012" i="4"/>
  <c r="I18013" i="4"/>
  <c r="I18014" i="4"/>
  <c r="I18015" i="4"/>
  <c r="I18016" i="4"/>
  <c r="I18017" i="4"/>
  <c r="I18018" i="4"/>
  <c r="I18019" i="4"/>
  <c r="I18020" i="4"/>
  <c r="I18021" i="4"/>
  <c r="I18022" i="4"/>
  <c r="I18023" i="4"/>
  <c r="I18024" i="4"/>
  <c r="I18025" i="4"/>
  <c r="I18026" i="4"/>
  <c r="I18027" i="4"/>
  <c r="I18028" i="4"/>
  <c r="I18029" i="4"/>
  <c r="I18030" i="4"/>
  <c r="I18031" i="4"/>
  <c r="I18032" i="4"/>
  <c r="I18033" i="4"/>
  <c r="I18034" i="4"/>
  <c r="I18035" i="4"/>
  <c r="I18036" i="4"/>
  <c r="I18037" i="4"/>
  <c r="I18038" i="4"/>
  <c r="I18039" i="4"/>
  <c r="I18040" i="4"/>
  <c r="I18041" i="4"/>
  <c r="I18042" i="4"/>
  <c r="I18043" i="4"/>
  <c r="I18044" i="4"/>
  <c r="I18045" i="4"/>
  <c r="I18046" i="4"/>
  <c r="I18047" i="4"/>
  <c r="I18048" i="4"/>
  <c r="I18049" i="4"/>
  <c r="I18050" i="4"/>
  <c r="I18051" i="4"/>
  <c r="I18052" i="4"/>
  <c r="I18053" i="4"/>
  <c r="I18054" i="4"/>
  <c r="I18055" i="4"/>
  <c r="I18056" i="4"/>
  <c r="I18057" i="4"/>
  <c r="I18058" i="4"/>
  <c r="I18059" i="4"/>
  <c r="I18060" i="4"/>
  <c r="I18061" i="4"/>
  <c r="I18062" i="4"/>
  <c r="I18063" i="4"/>
  <c r="I18064" i="4"/>
  <c r="I18065" i="4"/>
  <c r="I18066" i="4"/>
  <c r="I18067" i="4"/>
  <c r="I18068" i="4"/>
  <c r="I18069" i="4"/>
  <c r="I18070" i="4"/>
  <c r="I18071" i="4"/>
  <c r="I18072" i="4"/>
  <c r="I18073" i="4"/>
  <c r="I18074" i="4"/>
  <c r="I18075" i="4"/>
  <c r="I18076" i="4"/>
  <c r="I18077" i="4"/>
  <c r="I18078" i="4"/>
  <c r="I18079" i="4"/>
  <c r="I18080" i="4"/>
  <c r="I18081" i="4"/>
  <c r="I18082" i="4"/>
  <c r="I18083" i="4"/>
  <c r="I18084" i="4"/>
  <c r="I18085" i="4"/>
  <c r="I18086" i="4"/>
  <c r="I18087" i="4"/>
  <c r="I18088" i="4"/>
  <c r="I18089" i="4"/>
  <c r="I18090" i="4"/>
  <c r="I18091" i="4"/>
  <c r="I18092" i="4"/>
  <c r="I18093" i="4"/>
  <c r="I18094" i="4"/>
  <c r="I18095" i="4"/>
  <c r="I18096" i="4"/>
  <c r="I18097" i="4"/>
  <c r="I18098" i="4"/>
  <c r="I18099" i="4"/>
  <c r="I18100" i="4"/>
  <c r="I18101" i="4"/>
  <c r="I18102" i="4"/>
  <c r="I18103" i="4"/>
  <c r="I18104" i="4"/>
  <c r="I18105" i="4"/>
  <c r="I18106" i="4"/>
  <c r="I18107" i="4"/>
  <c r="I18108" i="4"/>
  <c r="I18109" i="4"/>
  <c r="I18110" i="4"/>
  <c r="I18111" i="4"/>
  <c r="I18112" i="4"/>
  <c r="I18113" i="4"/>
  <c r="I18114" i="4"/>
  <c r="I18115" i="4"/>
  <c r="I18116" i="4"/>
  <c r="I18117" i="4"/>
  <c r="I18118" i="4"/>
  <c r="I18119" i="4"/>
  <c r="I18120" i="4"/>
  <c r="I18121" i="4"/>
  <c r="I18122" i="4"/>
  <c r="I18123" i="4"/>
  <c r="I18124" i="4"/>
  <c r="I18125" i="4"/>
  <c r="I18126" i="4"/>
  <c r="I18127" i="4"/>
  <c r="I18128" i="4"/>
  <c r="I18129" i="4"/>
  <c r="I18130" i="4"/>
  <c r="I18131" i="4"/>
  <c r="I18132" i="4"/>
  <c r="I18133" i="4"/>
  <c r="I18134" i="4"/>
  <c r="I18135" i="4"/>
  <c r="I18136" i="4"/>
  <c r="I18137" i="4"/>
  <c r="I18138" i="4"/>
  <c r="I18139" i="4"/>
  <c r="I18140" i="4"/>
  <c r="I18141" i="4"/>
  <c r="I18142" i="4"/>
  <c r="I18143" i="4"/>
  <c r="I18144" i="4"/>
  <c r="I18145" i="4"/>
  <c r="I18146" i="4"/>
  <c r="I18147" i="4"/>
  <c r="I18148" i="4"/>
  <c r="I18149" i="4"/>
  <c r="I18150" i="4"/>
  <c r="I18151" i="4"/>
  <c r="I18152" i="4"/>
  <c r="I18153" i="4"/>
  <c r="I18154" i="4"/>
  <c r="I18155" i="4"/>
  <c r="I18156" i="4"/>
  <c r="I18157" i="4"/>
  <c r="I18158" i="4"/>
  <c r="I18159" i="4"/>
  <c r="I18160" i="4"/>
  <c r="I18161" i="4"/>
  <c r="I18162" i="4"/>
  <c r="I18163" i="4"/>
  <c r="I18164" i="4"/>
  <c r="I18165" i="4"/>
  <c r="I18166" i="4"/>
  <c r="I18167" i="4"/>
  <c r="I18168" i="4"/>
  <c r="I18169" i="4"/>
  <c r="I18170" i="4"/>
  <c r="I18171" i="4"/>
  <c r="I18172" i="4"/>
  <c r="I18173" i="4"/>
  <c r="I18174" i="4"/>
  <c r="I18175" i="4"/>
  <c r="I18176" i="4"/>
  <c r="I18177" i="4"/>
  <c r="I18178" i="4"/>
  <c r="I18179" i="4"/>
  <c r="I18180" i="4"/>
  <c r="I18181" i="4"/>
  <c r="I18182" i="4"/>
  <c r="I18183" i="4"/>
  <c r="I18184" i="4"/>
  <c r="I18185" i="4"/>
  <c r="I18186" i="4"/>
  <c r="I18187" i="4"/>
  <c r="I18188" i="4"/>
  <c r="I18189" i="4"/>
  <c r="I18190" i="4"/>
  <c r="I18191" i="4"/>
  <c r="I18192" i="4"/>
  <c r="I18193" i="4"/>
  <c r="I18194" i="4"/>
  <c r="I18195" i="4"/>
  <c r="I18196" i="4"/>
  <c r="I18197" i="4"/>
  <c r="I18198" i="4"/>
  <c r="I18199" i="4"/>
  <c r="I18200" i="4"/>
  <c r="I18201" i="4"/>
  <c r="I18202" i="4"/>
  <c r="I18203" i="4"/>
  <c r="I18204" i="4"/>
  <c r="I18205" i="4"/>
  <c r="I18206" i="4"/>
  <c r="I18207" i="4"/>
  <c r="I18208" i="4"/>
  <c r="I18209" i="4"/>
  <c r="I18210" i="4"/>
  <c r="I18211" i="4"/>
  <c r="I18212" i="4"/>
  <c r="I18213" i="4"/>
  <c r="I18214" i="4"/>
  <c r="I18215" i="4"/>
  <c r="I18216" i="4"/>
  <c r="I18217" i="4"/>
  <c r="I18218" i="4"/>
  <c r="I18219" i="4"/>
  <c r="I18220" i="4"/>
  <c r="I18221" i="4"/>
  <c r="I18222" i="4"/>
  <c r="I18223" i="4"/>
  <c r="I18224" i="4"/>
  <c r="I18225" i="4"/>
  <c r="I18226" i="4"/>
  <c r="I18227" i="4"/>
  <c r="I18228" i="4"/>
  <c r="I18229" i="4"/>
  <c r="I18230" i="4"/>
  <c r="I18231" i="4"/>
  <c r="I18232" i="4"/>
  <c r="I18233" i="4"/>
  <c r="I18234" i="4"/>
  <c r="I18235" i="4"/>
  <c r="I18236" i="4"/>
  <c r="I18237" i="4"/>
  <c r="I18238" i="4"/>
  <c r="I18239" i="4"/>
  <c r="I18240" i="4"/>
  <c r="I18241" i="4"/>
  <c r="I18242" i="4"/>
  <c r="I18243" i="4"/>
  <c r="I18244" i="4"/>
  <c r="I18245" i="4"/>
  <c r="I18246" i="4"/>
  <c r="I18247" i="4"/>
  <c r="I18248" i="4"/>
  <c r="I18249" i="4"/>
  <c r="I18250" i="4"/>
  <c r="I18251" i="4"/>
  <c r="I18252" i="4"/>
  <c r="I18253" i="4"/>
  <c r="I18254" i="4"/>
  <c r="I18255" i="4"/>
  <c r="I18256" i="4"/>
  <c r="I18257" i="4"/>
  <c r="I18258" i="4"/>
  <c r="I18259" i="4"/>
  <c r="I18260" i="4"/>
  <c r="I18261" i="4"/>
  <c r="I18262" i="4"/>
  <c r="I18263" i="4"/>
  <c r="I18264" i="4"/>
  <c r="I18265" i="4"/>
  <c r="I18266" i="4"/>
  <c r="I18267" i="4"/>
  <c r="I18268" i="4"/>
  <c r="I18269" i="4"/>
  <c r="I18270" i="4"/>
  <c r="I18271" i="4"/>
  <c r="I18272" i="4"/>
  <c r="I18273" i="4"/>
  <c r="I18274" i="4"/>
  <c r="I18275" i="4"/>
  <c r="I18276" i="4"/>
  <c r="I18277" i="4"/>
  <c r="I18278" i="4"/>
  <c r="I18279" i="4"/>
  <c r="I18280" i="4"/>
  <c r="I18281" i="4"/>
  <c r="I18282" i="4"/>
  <c r="I18283" i="4"/>
  <c r="I18284" i="4"/>
  <c r="I18285" i="4"/>
  <c r="I18286" i="4"/>
  <c r="I18287" i="4"/>
  <c r="I18288" i="4"/>
  <c r="I18289" i="4"/>
  <c r="I18290" i="4"/>
  <c r="I18291" i="4"/>
  <c r="I18292" i="4"/>
  <c r="I18293" i="4"/>
  <c r="I18294" i="4"/>
  <c r="I18295" i="4"/>
  <c r="I18296" i="4"/>
  <c r="I18297" i="4"/>
  <c r="I18298" i="4"/>
  <c r="I18299" i="4"/>
  <c r="I18300" i="4"/>
  <c r="I18301" i="4"/>
  <c r="I18302" i="4"/>
  <c r="I18303" i="4"/>
  <c r="I18304" i="4"/>
  <c r="I18305" i="4"/>
  <c r="I18306" i="4"/>
  <c r="I18307" i="4"/>
  <c r="I18308" i="4"/>
  <c r="I18309" i="4"/>
  <c r="I18310" i="4"/>
  <c r="I18311" i="4"/>
  <c r="I18312" i="4"/>
  <c r="I18313" i="4"/>
  <c r="I18314" i="4"/>
  <c r="I18315" i="4"/>
  <c r="I18316" i="4"/>
  <c r="I18317" i="4"/>
  <c r="I18318" i="4"/>
  <c r="I18319" i="4"/>
  <c r="I18320" i="4"/>
  <c r="I18321" i="4"/>
  <c r="I18322" i="4"/>
  <c r="I18323" i="4"/>
  <c r="I18324" i="4"/>
  <c r="I18325" i="4"/>
  <c r="I18326" i="4"/>
  <c r="I18327" i="4"/>
  <c r="I18328" i="4"/>
  <c r="I18329" i="4"/>
  <c r="I18330" i="4"/>
  <c r="I18331" i="4"/>
  <c r="I18332" i="4"/>
  <c r="I18333" i="4"/>
  <c r="I18334" i="4"/>
  <c r="I18335" i="4"/>
  <c r="I18336" i="4"/>
  <c r="I18337" i="4"/>
  <c r="I18338" i="4"/>
  <c r="I18339" i="4"/>
  <c r="I18340" i="4"/>
  <c r="I18341" i="4"/>
  <c r="I18342" i="4"/>
  <c r="I18343" i="4"/>
  <c r="I18344" i="4"/>
  <c r="I18345" i="4"/>
  <c r="I18346" i="4"/>
  <c r="I18347" i="4"/>
  <c r="I18348" i="4"/>
  <c r="I18349" i="4"/>
  <c r="I18350" i="4"/>
  <c r="I18351" i="4"/>
  <c r="I18352" i="4"/>
  <c r="I18353" i="4"/>
  <c r="I18354" i="4"/>
  <c r="I18355" i="4"/>
  <c r="I18356" i="4"/>
  <c r="I18357" i="4"/>
  <c r="I18358" i="4"/>
  <c r="I18359" i="4"/>
  <c r="I18360" i="4"/>
  <c r="I18361" i="4"/>
  <c r="I18362" i="4"/>
  <c r="I18363" i="4"/>
  <c r="I18364" i="4"/>
  <c r="I18365" i="4"/>
  <c r="I18366" i="4"/>
  <c r="I18367" i="4"/>
  <c r="I18368" i="4"/>
  <c r="I18369" i="4"/>
  <c r="I18370" i="4"/>
  <c r="I18371" i="4"/>
  <c r="I18372" i="4"/>
  <c r="I18373" i="4"/>
  <c r="I18374" i="4"/>
  <c r="I18375" i="4"/>
  <c r="I18376" i="4"/>
  <c r="I18377" i="4"/>
  <c r="I18378" i="4"/>
  <c r="I18379" i="4"/>
  <c r="I18380" i="4"/>
  <c r="I18381" i="4"/>
  <c r="I18382" i="4"/>
  <c r="I18383" i="4"/>
  <c r="I18384" i="4"/>
  <c r="I18385" i="4"/>
  <c r="I18386" i="4"/>
  <c r="I18387" i="4"/>
  <c r="I18388" i="4"/>
  <c r="I18389" i="4"/>
  <c r="I18390" i="4"/>
  <c r="I18391" i="4"/>
  <c r="I18392" i="4"/>
  <c r="I18393" i="4"/>
  <c r="I18394" i="4"/>
  <c r="I18395" i="4"/>
  <c r="I18396" i="4"/>
  <c r="I18397" i="4"/>
  <c r="I18398" i="4"/>
  <c r="I18399" i="4"/>
  <c r="I18400" i="4"/>
  <c r="I18401" i="4"/>
  <c r="I18402" i="4"/>
  <c r="I18403" i="4"/>
  <c r="I18404" i="4"/>
  <c r="I18405" i="4"/>
  <c r="I18406" i="4"/>
  <c r="I18407" i="4"/>
  <c r="I18408" i="4"/>
  <c r="I18409" i="4"/>
  <c r="I18410" i="4"/>
  <c r="I18411" i="4"/>
  <c r="I18412" i="4"/>
  <c r="I18413" i="4"/>
  <c r="I18414" i="4"/>
  <c r="I18415" i="4"/>
  <c r="I18416" i="4"/>
  <c r="I18417" i="4"/>
  <c r="I18418" i="4"/>
  <c r="I18419" i="4"/>
  <c r="I18420" i="4"/>
  <c r="I18421" i="4"/>
  <c r="I18422" i="4"/>
  <c r="I18423" i="4"/>
  <c r="I18424" i="4"/>
  <c r="I18425" i="4"/>
  <c r="I18426" i="4"/>
  <c r="I18427" i="4"/>
  <c r="I18428" i="4"/>
  <c r="I18429" i="4"/>
  <c r="I18430" i="4"/>
  <c r="I18431" i="4"/>
  <c r="I18432" i="4"/>
  <c r="I18433" i="4"/>
  <c r="I18434" i="4"/>
  <c r="I18435" i="4"/>
  <c r="I18436" i="4"/>
  <c r="I18437" i="4"/>
  <c r="I18438" i="4"/>
  <c r="I18439" i="4"/>
  <c r="I18440" i="4"/>
  <c r="I18441" i="4"/>
  <c r="I18442" i="4"/>
  <c r="I18443" i="4"/>
  <c r="I18444" i="4"/>
  <c r="I18445" i="4"/>
  <c r="I18446" i="4"/>
  <c r="I18447" i="4"/>
  <c r="I18448" i="4"/>
  <c r="I18449" i="4"/>
  <c r="I18450" i="4"/>
  <c r="I18451" i="4"/>
  <c r="I18452" i="4"/>
  <c r="I18453" i="4"/>
  <c r="I18454" i="4"/>
  <c r="I18455" i="4"/>
  <c r="I18456" i="4"/>
  <c r="I18457" i="4"/>
  <c r="I18458" i="4"/>
  <c r="I18459" i="4"/>
  <c r="I18460" i="4"/>
  <c r="I18461" i="4"/>
  <c r="I18462" i="4"/>
  <c r="I18463" i="4"/>
  <c r="I18464" i="4"/>
  <c r="I18465" i="4"/>
  <c r="I18466" i="4"/>
  <c r="I18467" i="4"/>
  <c r="I18468" i="4"/>
  <c r="I18469" i="4"/>
  <c r="I18470" i="4"/>
  <c r="I18471" i="4"/>
  <c r="I18472" i="4"/>
  <c r="I18473" i="4"/>
  <c r="I18474" i="4"/>
  <c r="I18475" i="4"/>
  <c r="I18476" i="4"/>
  <c r="I18477" i="4"/>
  <c r="I18478" i="4"/>
  <c r="I18479" i="4"/>
  <c r="I18480" i="4"/>
  <c r="I18481" i="4"/>
  <c r="I18482" i="4"/>
  <c r="I18483" i="4"/>
  <c r="I18484" i="4"/>
  <c r="I18485" i="4"/>
  <c r="I18486" i="4"/>
  <c r="I18487" i="4"/>
  <c r="I18488" i="4"/>
  <c r="I18489" i="4"/>
  <c r="I18490" i="4"/>
  <c r="I18491" i="4"/>
  <c r="I18492" i="4"/>
  <c r="I18493" i="4"/>
  <c r="I18494" i="4"/>
  <c r="I18495" i="4"/>
  <c r="I18496" i="4"/>
  <c r="I18497" i="4"/>
  <c r="I18498" i="4"/>
  <c r="I18499" i="4"/>
  <c r="I18500" i="4"/>
  <c r="I18501" i="4"/>
  <c r="I18502" i="4"/>
  <c r="I18503" i="4"/>
  <c r="I18504" i="4"/>
  <c r="I18505" i="4"/>
  <c r="I18506" i="4"/>
  <c r="I18507" i="4"/>
  <c r="I18508" i="4"/>
  <c r="I18509" i="4"/>
  <c r="I18510" i="4"/>
  <c r="I18511" i="4"/>
  <c r="I18512" i="4"/>
  <c r="I18513" i="4"/>
  <c r="I18514" i="4"/>
  <c r="I18515" i="4"/>
  <c r="I18516" i="4"/>
  <c r="I18517" i="4"/>
  <c r="I18518" i="4"/>
  <c r="I18519" i="4"/>
  <c r="I18520" i="4"/>
  <c r="I18521" i="4"/>
  <c r="I18522" i="4"/>
  <c r="I18523" i="4"/>
  <c r="I18524" i="4"/>
  <c r="I18525" i="4"/>
  <c r="I18526" i="4"/>
  <c r="I18527" i="4"/>
  <c r="I18528" i="4"/>
  <c r="I18529" i="4"/>
  <c r="I18530" i="4"/>
  <c r="I18531" i="4"/>
  <c r="I18532" i="4"/>
  <c r="I18533" i="4"/>
  <c r="I18534" i="4"/>
  <c r="I18535" i="4"/>
  <c r="I18536" i="4"/>
  <c r="I18537" i="4"/>
  <c r="I18538" i="4"/>
  <c r="I18539" i="4"/>
  <c r="I18540" i="4"/>
  <c r="I18541" i="4"/>
  <c r="I18542" i="4"/>
  <c r="I18543" i="4"/>
  <c r="I18544" i="4"/>
  <c r="I18545" i="4"/>
  <c r="I18546" i="4"/>
  <c r="I18547" i="4"/>
  <c r="I18548" i="4"/>
  <c r="I18549" i="4"/>
  <c r="I18550" i="4"/>
  <c r="I18551" i="4"/>
  <c r="I18552" i="4"/>
  <c r="I18553" i="4"/>
  <c r="I18554" i="4"/>
  <c r="I18555" i="4"/>
  <c r="I18556" i="4"/>
  <c r="I18557" i="4"/>
  <c r="I18558" i="4"/>
  <c r="I18559" i="4"/>
  <c r="I18560" i="4"/>
  <c r="I18561" i="4"/>
  <c r="I18562" i="4"/>
  <c r="I18563" i="4"/>
  <c r="I18564" i="4"/>
  <c r="I18565" i="4"/>
  <c r="I18566" i="4"/>
  <c r="I18567" i="4"/>
  <c r="I18568" i="4"/>
  <c r="I18569" i="4"/>
  <c r="I18570" i="4"/>
  <c r="I18571" i="4"/>
  <c r="I18572" i="4"/>
  <c r="I18573" i="4"/>
  <c r="I18574" i="4"/>
  <c r="I18575" i="4"/>
  <c r="I18576" i="4"/>
  <c r="I18577" i="4"/>
  <c r="I18578" i="4"/>
  <c r="I18579" i="4"/>
  <c r="I18580" i="4"/>
  <c r="I18581" i="4"/>
  <c r="I18582" i="4"/>
  <c r="I18583" i="4"/>
  <c r="I18584" i="4"/>
  <c r="I18585" i="4"/>
  <c r="I18586" i="4"/>
  <c r="I18587" i="4"/>
  <c r="I18588" i="4"/>
  <c r="I18589" i="4"/>
  <c r="I18590" i="4"/>
  <c r="I18591" i="4"/>
  <c r="I18592" i="4"/>
  <c r="I18593" i="4"/>
  <c r="I18594" i="4"/>
  <c r="I18595" i="4"/>
  <c r="I18596" i="4"/>
  <c r="I18597" i="4"/>
  <c r="I18598" i="4"/>
  <c r="I18599" i="4"/>
  <c r="I18600" i="4"/>
  <c r="I18601" i="4"/>
  <c r="I18602" i="4"/>
  <c r="I18603" i="4"/>
  <c r="I18604" i="4"/>
  <c r="I18605" i="4"/>
  <c r="I18606" i="4"/>
  <c r="I18607" i="4"/>
  <c r="I18608" i="4"/>
  <c r="I18609" i="4"/>
  <c r="I18610" i="4"/>
  <c r="I18611" i="4"/>
  <c r="I18612" i="4"/>
  <c r="I18613" i="4"/>
  <c r="I18614" i="4"/>
  <c r="I18615" i="4"/>
  <c r="I18616" i="4"/>
  <c r="I18617" i="4"/>
  <c r="I18618" i="4"/>
  <c r="I18619" i="4"/>
  <c r="I18620" i="4"/>
  <c r="I18621" i="4"/>
  <c r="I18622" i="4"/>
  <c r="I18623" i="4"/>
  <c r="I18624" i="4"/>
  <c r="I18625" i="4"/>
  <c r="I18626" i="4"/>
  <c r="I18627" i="4"/>
  <c r="I18628" i="4"/>
  <c r="I18629" i="4"/>
  <c r="I18630" i="4"/>
  <c r="I18631" i="4"/>
  <c r="I18632" i="4"/>
  <c r="I18633" i="4"/>
  <c r="I18634" i="4"/>
  <c r="I18635" i="4"/>
  <c r="I18636" i="4"/>
  <c r="I18637" i="4"/>
  <c r="I18638" i="4"/>
  <c r="I18639" i="4"/>
  <c r="I18640" i="4"/>
  <c r="I18641" i="4"/>
  <c r="I18642" i="4"/>
  <c r="I18643" i="4"/>
  <c r="I18644" i="4"/>
  <c r="I18645" i="4"/>
  <c r="I18646" i="4"/>
  <c r="I18647" i="4"/>
  <c r="I18648" i="4"/>
  <c r="I18649" i="4"/>
  <c r="I18650" i="4"/>
  <c r="I18651" i="4"/>
  <c r="I18652" i="4"/>
  <c r="I18653" i="4"/>
  <c r="I18654" i="4"/>
  <c r="I18655" i="4"/>
  <c r="I18656" i="4"/>
  <c r="I18657" i="4"/>
  <c r="I18658" i="4"/>
  <c r="I18659" i="4"/>
  <c r="I18660" i="4"/>
  <c r="I18661" i="4"/>
  <c r="I18662" i="4"/>
  <c r="I18663" i="4"/>
  <c r="I18664" i="4"/>
  <c r="I18665" i="4"/>
  <c r="I18666" i="4"/>
  <c r="I18667" i="4"/>
  <c r="I18668" i="4"/>
  <c r="I18669" i="4"/>
  <c r="I18670" i="4"/>
  <c r="I18671" i="4"/>
  <c r="I18672" i="4"/>
  <c r="I18673" i="4"/>
  <c r="I18674" i="4"/>
  <c r="I18675" i="4"/>
  <c r="I18676" i="4"/>
  <c r="I18677" i="4"/>
  <c r="I18678" i="4"/>
  <c r="I18679" i="4"/>
  <c r="I18680" i="4"/>
  <c r="I18681" i="4"/>
  <c r="I18682" i="4"/>
  <c r="I18683" i="4"/>
  <c r="I18684" i="4"/>
  <c r="I18685" i="4"/>
  <c r="I18686" i="4"/>
  <c r="I18687" i="4"/>
  <c r="I18688" i="4"/>
  <c r="I18689" i="4"/>
  <c r="I18690" i="4"/>
  <c r="I18691" i="4"/>
  <c r="I18692" i="4"/>
  <c r="I18693" i="4"/>
  <c r="I18694" i="4"/>
  <c r="I18695" i="4"/>
  <c r="I18696" i="4"/>
  <c r="I18697" i="4"/>
  <c r="I18698" i="4"/>
  <c r="I18699" i="4"/>
  <c r="I18700" i="4"/>
  <c r="I18701" i="4"/>
  <c r="I18702" i="4"/>
  <c r="I18703" i="4"/>
  <c r="I18704" i="4"/>
  <c r="I18705" i="4"/>
  <c r="I18706" i="4"/>
  <c r="I18707" i="4"/>
  <c r="I18708" i="4"/>
  <c r="I18709" i="4"/>
  <c r="I18710" i="4"/>
  <c r="I18711" i="4"/>
  <c r="I18712" i="4"/>
  <c r="I18713" i="4"/>
  <c r="I18714" i="4"/>
  <c r="I18715" i="4"/>
  <c r="I18716" i="4"/>
  <c r="I18717" i="4"/>
  <c r="I18718" i="4"/>
  <c r="I18719" i="4"/>
  <c r="I18720" i="4"/>
  <c r="I18721" i="4"/>
  <c r="I18722" i="4"/>
  <c r="I18723" i="4"/>
  <c r="I18724" i="4"/>
  <c r="I18725" i="4"/>
  <c r="I18726" i="4"/>
  <c r="I18727" i="4"/>
  <c r="I18728" i="4"/>
  <c r="I18729" i="4"/>
  <c r="I18730" i="4"/>
  <c r="I18731" i="4"/>
  <c r="I18732" i="4"/>
  <c r="I18733" i="4"/>
  <c r="I18734" i="4"/>
  <c r="I18735" i="4"/>
  <c r="I18736" i="4"/>
  <c r="I18737" i="4"/>
  <c r="I18738" i="4"/>
  <c r="I18739" i="4"/>
  <c r="I18740" i="4"/>
  <c r="I18741" i="4"/>
  <c r="I18742" i="4"/>
  <c r="I18743" i="4"/>
  <c r="I18744" i="4"/>
  <c r="I18745" i="4"/>
  <c r="I18746" i="4"/>
  <c r="I18747" i="4"/>
  <c r="I18748" i="4"/>
  <c r="I18749" i="4"/>
  <c r="I18750" i="4"/>
  <c r="I18751" i="4"/>
  <c r="I18752" i="4"/>
  <c r="I18753" i="4"/>
  <c r="I18754" i="4"/>
  <c r="I18755" i="4"/>
  <c r="I18756" i="4"/>
  <c r="I18757" i="4"/>
  <c r="I18758" i="4"/>
  <c r="I18759" i="4"/>
  <c r="I18760" i="4"/>
  <c r="I18761" i="4"/>
  <c r="I18762" i="4"/>
  <c r="I18763" i="4"/>
  <c r="I18764" i="4"/>
  <c r="I18765" i="4"/>
  <c r="I18766" i="4"/>
  <c r="I18767" i="4"/>
  <c r="I18768" i="4"/>
  <c r="I18769" i="4"/>
  <c r="I18770" i="4"/>
  <c r="I18771" i="4"/>
  <c r="I18772" i="4"/>
  <c r="I18773" i="4"/>
  <c r="I18774" i="4"/>
  <c r="I18775" i="4"/>
  <c r="I18776" i="4"/>
  <c r="I18777" i="4"/>
  <c r="I18778" i="4"/>
  <c r="I18779" i="4"/>
  <c r="I18780" i="4"/>
  <c r="I18781" i="4"/>
  <c r="I18782" i="4"/>
  <c r="I18783" i="4"/>
  <c r="I18784" i="4"/>
  <c r="I18785" i="4"/>
  <c r="I18786" i="4"/>
  <c r="I18787" i="4"/>
  <c r="I18788" i="4"/>
  <c r="I18789" i="4"/>
  <c r="I18790" i="4"/>
  <c r="I18791" i="4"/>
  <c r="I18792" i="4"/>
  <c r="I18793" i="4"/>
  <c r="I18794" i="4"/>
  <c r="I18795" i="4"/>
  <c r="I18796" i="4"/>
  <c r="I18797" i="4"/>
  <c r="I18798" i="4"/>
  <c r="I18799" i="4"/>
  <c r="I18800" i="4"/>
  <c r="I18801" i="4"/>
  <c r="I18802" i="4"/>
  <c r="I18803" i="4"/>
  <c r="I18804" i="4"/>
  <c r="I18805" i="4"/>
  <c r="I18806" i="4"/>
  <c r="I18807" i="4"/>
  <c r="I18808" i="4"/>
  <c r="I18809" i="4"/>
  <c r="I18810" i="4"/>
  <c r="I18811" i="4"/>
  <c r="I18812" i="4"/>
  <c r="I18813" i="4"/>
  <c r="I18814" i="4"/>
  <c r="I18815" i="4"/>
  <c r="I18816" i="4"/>
  <c r="I18817" i="4"/>
  <c r="I18818" i="4"/>
  <c r="I18819" i="4"/>
  <c r="I18820" i="4"/>
  <c r="I18821" i="4"/>
  <c r="I18822" i="4"/>
  <c r="I18823" i="4"/>
  <c r="I18824" i="4"/>
  <c r="I18825" i="4"/>
  <c r="I18826" i="4"/>
  <c r="I18827" i="4"/>
  <c r="I18828" i="4"/>
  <c r="I18829" i="4"/>
  <c r="I18830" i="4"/>
  <c r="I18831" i="4"/>
  <c r="I18832" i="4"/>
  <c r="I18833" i="4"/>
  <c r="I18834" i="4"/>
  <c r="I18835" i="4"/>
  <c r="I18836" i="4"/>
  <c r="I18837" i="4"/>
  <c r="I18838" i="4"/>
  <c r="I18839" i="4"/>
  <c r="I18840" i="4"/>
  <c r="I18841" i="4"/>
  <c r="I18842" i="4"/>
  <c r="I18843" i="4"/>
  <c r="I18844" i="4"/>
  <c r="I18845" i="4"/>
  <c r="I18846" i="4"/>
  <c r="I18847" i="4"/>
  <c r="I18848" i="4"/>
  <c r="I18849" i="4"/>
  <c r="I18850" i="4"/>
  <c r="I18851" i="4"/>
  <c r="I18852" i="4"/>
  <c r="I18853" i="4"/>
  <c r="I18854" i="4"/>
  <c r="I18855" i="4"/>
  <c r="I18856" i="4"/>
  <c r="I18857" i="4"/>
  <c r="I18858" i="4"/>
  <c r="I18859" i="4"/>
  <c r="I18860" i="4"/>
  <c r="I18861" i="4"/>
  <c r="I18862" i="4"/>
  <c r="I18863" i="4"/>
  <c r="I18864" i="4"/>
  <c r="I18865" i="4"/>
  <c r="I18866" i="4"/>
  <c r="I18867" i="4"/>
  <c r="I18868" i="4"/>
  <c r="I18869" i="4"/>
  <c r="I18870" i="4"/>
  <c r="I18871" i="4"/>
  <c r="I18872" i="4"/>
  <c r="I18873" i="4"/>
  <c r="I18874" i="4"/>
  <c r="I18875" i="4"/>
  <c r="I18876" i="4"/>
  <c r="I18877" i="4"/>
  <c r="I18878" i="4"/>
  <c r="I18879" i="4"/>
  <c r="I18880" i="4"/>
  <c r="I18881" i="4"/>
  <c r="I18882" i="4"/>
  <c r="I18883" i="4"/>
  <c r="I18884" i="4"/>
  <c r="I18885" i="4"/>
  <c r="I18886" i="4"/>
  <c r="I18887" i="4"/>
  <c r="I18888" i="4"/>
  <c r="I18889" i="4"/>
  <c r="I18890" i="4"/>
  <c r="I18891" i="4"/>
  <c r="I18892" i="4"/>
  <c r="I18893" i="4"/>
  <c r="I18894" i="4"/>
  <c r="I18895" i="4"/>
  <c r="I18896" i="4"/>
  <c r="I18897" i="4"/>
  <c r="I18898" i="4"/>
  <c r="I18899" i="4"/>
  <c r="I18900" i="4"/>
  <c r="I18901" i="4"/>
  <c r="I18902" i="4"/>
  <c r="I18903" i="4"/>
  <c r="I18904" i="4"/>
  <c r="I18905" i="4"/>
  <c r="I18906" i="4"/>
  <c r="I18907" i="4"/>
  <c r="I18908" i="4"/>
  <c r="I18909" i="4"/>
  <c r="I18910" i="4"/>
  <c r="I18911" i="4"/>
  <c r="I18912" i="4"/>
  <c r="I18913" i="4"/>
  <c r="I18914" i="4"/>
  <c r="I18915" i="4"/>
  <c r="I18916" i="4"/>
  <c r="I18917" i="4"/>
  <c r="I18918" i="4"/>
  <c r="I18919" i="4"/>
  <c r="I18920" i="4"/>
  <c r="I18921" i="4"/>
  <c r="I18922" i="4"/>
  <c r="I18923" i="4"/>
  <c r="I18924" i="4"/>
  <c r="I18925" i="4"/>
  <c r="I18926" i="4"/>
  <c r="I18927" i="4"/>
  <c r="I18928" i="4"/>
  <c r="I18929" i="4"/>
  <c r="I18930" i="4"/>
  <c r="I18931" i="4"/>
  <c r="I18932" i="4"/>
  <c r="I18933" i="4"/>
  <c r="I18934" i="4"/>
  <c r="I18935" i="4"/>
  <c r="I18936" i="4"/>
  <c r="I18937" i="4"/>
  <c r="I18938" i="4"/>
  <c r="I18939" i="4"/>
  <c r="I18940" i="4"/>
  <c r="I18941" i="4"/>
  <c r="I18942" i="4"/>
  <c r="I18943" i="4"/>
  <c r="I18944" i="4"/>
  <c r="I18945" i="4"/>
  <c r="I18946" i="4"/>
  <c r="I18947" i="4"/>
  <c r="I18948" i="4"/>
  <c r="I18949" i="4"/>
  <c r="I18950" i="4"/>
  <c r="I18951" i="4"/>
  <c r="I18952" i="4"/>
  <c r="I18953" i="4"/>
  <c r="I18954" i="4"/>
  <c r="I18955" i="4"/>
  <c r="I18956" i="4"/>
  <c r="I18957" i="4"/>
  <c r="I18958" i="4"/>
  <c r="I18959" i="4"/>
  <c r="I18960" i="4"/>
  <c r="I18961" i="4"/>
  <c r="I18962" i="4"/>
  <c r="I18963" i="4"/>
  <c r="I18964" i="4"/>
  <c r="I18965" i="4"/>
  <c r="I18966" i="4"/>
  <c r="I18967" i="4"/>
  <c r="I18968" i="4"/>
  <c r="I18969" i="4"/>
  <c r="I18970" i="4"/>
  <c r="I18971" i="4"/>
  <c r="I18972" i="4"/>
  <c r="I18973" i="4"/>
  <c r="I18974" i="4"/>
  <c r="I18975" i="4"/>
  <c r="I18976" i="4"/>
  <c r="I18977" i="4"/>
  <c r="I18978" i="4"/>
  <c r="I18979" i="4"/>
  <c r="I18980" i="4"/>
  <c r="I18981" i="4"/>
  <c r="I18982" i="4"/>
  <c r="I18983" i="4"/>
  <c r="I18984" i="4"/>
  <c r="I18985" i="4"/>
  <c r="I18986" i="4"/>
  <c r="I18987" i="4"/>
  <c r="I18988" i="4"/>
  <c r="I18989" i="4"/>
  <c r="I18990" i="4"/>
  <c r="I18991" i="4"/>
  <c r="I18992" i="4"/>
  <c r="I18993" i="4"/>
  <c r="I18994" i="4"/>
  <c r="I18995" i="4"/>
  <c r="I18996" i="4"/>
  <c r="I18997" i="4"/>
  <c r="I18998" i="4"/>
  <c r="I18999" i="4"/>
  <c r="I19000" i="4"/>
  <c r="I19001" i="4"/>
  <c r="I19002" i="4"/>
  <c r="I19003" i="4"/>
  <c r="I19004" i="4"/>
  <c r="I19005" i="4"/>
  <c r="I19006" i="4"/>
  <c r="I19007" i="4"/>
  <c r="I19008" i="4"/>
  <c r="I19009" i="4"/>
  <c r="I19010" i="4"/>
  <c r="I19011" i="4"/>
  <c r="I19012" i="4"/>
  <c r="I19013" i="4"/>
  <c r="I19014" i="4"/>
  <c r="I19015" i="4"/>
  <c r="I19016" i="4"/>
  <c r="I19017" i="4"/>
  <c r="I19018" i="4"/>
  <c r="I19019" i="4"/>
  <c r="I19020" i="4"/>
  <c r="I19021" i="4"/>
  <c r="I19022" i="4"/>
  <c r="I19023" i="4"/>
  <c r="I19024" i="4"/>
  <c r="I19025" i="4"/>
  <c r="I19026" i="4"/>
  <c r="I19027" i="4"/>
  <c r="I19028" i="4"/>
  <c r="I19029" i="4"/>
  <c r="I19030" i="4"/>
  <c r="I19031" i="4"/>
  <c r="I19032" i="4"/>
  <c r="I19033" i="4"/>
  <c r="I19034" i="4"/>
  <c r="I19035" i="4"/>
  <c r="I19036" i="4"/>
  <c r="I19037" i="4"/>
  <c r="I19038" i="4"/>
  <c r="I19039" i="4"/>
  <c r="I19040" i="4"/>
  <c r="I19041" i="4"/>
  <c r="I19042" i="4"/>
  <c r="I19043" i="4"/>
  <c r="I19044" i="4"/>
  <c r="I19045" i="4"/>
  <c r="I19046" i="4"/>
  <c r="I19047" i="4"/>
  <c r="I19048" i="4"/>
  <c r="I19049" i="4"/>
  <c r="I19050" i="4"/>
  <c r="I19051" i="4"/>
  <c r="I19052" i="4"/>
  <c r="I19053" i="4"/>
  <c r="I19054" i="4"/>
  <c r="I19055" i="4"/>
  <c r="I19056" i="4"/>
  <c r="I19057" i="4"/>
  <c r="I19058" i="4"/>
  <c r="I19059" i="4"/>
  <c r="I19060" i="4"/>
  <c r="I19061" i="4"/>
  <c r="I19062" i="4"/>
  <c r="I19063" i="4"/>
  <c r="I19064" i="4"/>
  <c r="I19065" i="4"/>
  <c r="I19066" i="4"/>
  <c r="I19067" i="4"/>
  <c r="I19068" i="4"/>
  <c r="I19069" i="4"/>
  <c r="I19070" i="4"/>
  <c r="I19071" i="4"/>
  <c r="I19072" i="4"/>
  <c r="I19073" i="4"/>
  <c r="I19074" i="4"/>
  <c r="I19075" i="4"/>
  <c r="I19076" i="4"/>
  <c r="I19077" i="4"/>
  <c r="I19078" i="4"/>
  <c r="I19079" i="4"/>
  <c r="I19080" i="4"/>
  <c r="I19081" i="4"/>
  <c r="I19082" i="4"/>
  <c r="I19083" i="4"/>
  <c r="I19084" i="4"/>
  <c r="I19085" i="4"/>
  <c r="I19086" i="4"/>
  <c r="I19087" i="4"/>
  <c r="I19088" i="4"/>
  <c r="I19089" i="4"/>
  <c r="I19090" i="4"/>
  <c r="I19091" i="4"/>
  <c r="I19092" i="4"/>
  <c r="I19093" i="4"/>
  <c r="I19094" i="4"/>
  <c r="I19095" i="4"/>
  <c r="I19096" i="4"/>
  <c r="I19097" i="4"/>
  <c r="I19098" i="4"/>
  <c r="I19099" i="4"/>
  <c r="I19100" i="4"/>
  <c r="I19101" i="4"/>
  <c r="I19102" i="4"/>
  <c r="I19103" i="4"/>
  <c r="I19104" i="4"/>
  <c r="I19105" i="4"/>
  <c r="I19106" i="4"/>
  <c r="I19107" i="4"/>
  <c r="I19108" i="4"/>
  <c r="I19109" i="4"/>
  <c r="I19110" i="4"/>
  <c r="I19111" i="4"/>
  <c r="I19112" i="4"/>
  <c r="I19113" i="4"/>
  <c r="I19114" i="4"/>
  <c r="I19115" i="4"/>
  <c r="I19116" i="4"/>
  <c r="I19117" i="4"/>
  <c r="I19118" i="4"/>
  <c r="I19119" i="4"/>
  <c r="I19120" i="4"/>
  <c r="I19121" i="4"/>
  <c r="I19122" i="4"/>
  <c r="I19123" i="4"/>
  <c r="I19124" i="4"/>
  <c r="I19125" i="4"/>
  <c r="I19126" i="4"/>
  <c r="I19127" i="4"/>
  <c r="I19128" i="4"/>
  <c r="I19129" i="4"/>
  <c r="I19130" i="4"/>
  <c r="I19131" i="4"/>
  <c r="I19132" i="4"/>
  <c r="I19133" i="4"/>
  <c r="I19134" i="4"/>
  <c r="I19135" i="4"/>
  <c r="I19136" i="4"/>
  <c r="I19137" i="4"/>
  <c r="I19138" i="4"/>
  <c r="I19139" i="4"/>
  <c r="I19140" i="4"/>
  <c r="I19141" i="4"/>
  <c r="I19142" i="4"/>
  <c r="I19143" i="4"/>
  <c r="I19144" i="4"/>
  <c r="I19145" i="4"/>
  <c r="I19146" i="4"/>
  <c r="I19147" i="4"/>
  <c r="I19148" i="4"/>
  <c r="I19149" i="4"/>
  <c r="I19150" i="4"/>
  <c r="I19151" i="4"/>
  <c r="I19152" i="4"/>
  <c r="I19153" i="4"/>
  <c r="I19154" i="4"/>
  <c r="I19155" i="4"/>
  <c r="I19156" i="4"/>
  <c r="I19157" i="4"/>
  <c r="I19158" i="4"/>
  <c r="I19159" i="4"/>
  <c r="I19160" i="4"/>
  <c r="I19161" i="4"/>
  <c r="I19162" i="4"/>
  <c r="I19163" i="4"/>
  <c r="I19164" i="4"/>
  <c r="I19165" i="4"/>
  <c r="I19166" i="4"/>
  <c r="I19167" i="4"/>
  <c r="I19168" i="4"/>
  <c r="I19169" i="4"/>
  <c r="I19170" i="4"/>
  <c r="I19171" i="4"/>
  <c r="I19172" i="4"/>
  <c r="I19173" i="4"/>
  <c r="I19174" i="4"/>
  <c r="I19175" i="4"/>
  <c r="I19176" i="4"/>
  <c r="I19177" i="4"/>
  <c r="I19178" i="4"/>
  <c r="I19179" i="4"/>
  <c r="I19180" i="4"/>
  <c r="I19181" i="4"/>
  <c r="I19182" i="4"/>
  <c r="I19183" i="4"/>
  <c r="I19184" i="4"/>
  <c r="I19185" i="4"/>
  <c r="I19186" i="4"/>
  <c r="I19187" i="4"/>
  <c r="I19188" i="4"/>
  <c r="I19189" i="4"/>
  <c r="I19190" i="4"/>
  <c r="I19191" i="4"/>
  <c r="I19192" i="4"/>
  <c r="I19193" i="4"/>
  <c r="I19194" i="4"/>
  <c r="I19195" i="4"/>
  <c r="I19196" i="4"/>
  <c r="I19197" i="4"/>
  <c r="I19198" i="4"/>
  <c r="I19199" i="4"/>
  <c r="I19200" i="4"/>
  <c r="I19201" i="4"/>
  <c r="I19202" i="4"/>
  <c r="I19203" i="4"/>
  <c r="I19204" i="4"/>
  <c r="I19205" i="4"/>
  <c r="I19206" i="4"/>
  <c r="I19207" i="4"/>
  <c r="I19208" i="4"/>
  <c r="I19209" i="4"/>
  <c r="I19210" i="4"/>
  <c r="I19211" i="4"/>
  <c r="I19212" i="4"/>
  <c r="I19213" i="4"/>
  <c r="I19214" i="4"/>
  <c r="I19215" i="4"/>
  <c r="I19216" i="4"/>
  <c r="I19217" i="4"/>
  <c r="I19218" i="4"/>
  <c r="I19219" i="4"/>
  <c r="I19220" i="4"/>
  <c r="I19221" i="4"/>
  <c r="I19222" i="4"/>
  <c r="I19223" i="4"/>
  <c r="I19224" i="4"/>
  <c r="I19225" i="4"/>
  <c r="I19226" i="4"/>
  <c r="I19227" i="4"/>
  <c r="I19228" i="4"/>
  <c r="I19229" i="4"/>
  <c r="I19230" i="4"/>
  <c r="I19231" i="4"/>
  <c r="I19232" i="4"/>
  <c r="I19233" i="4"/>
  <c r="I19234" i="4"/>
  <c r="I19235" i="4"/>
  <c r="I19236" i="4"/>
  <c r="I19237" i="4"/>
  <c r="I19238" i="4"/>
  <c r="I19239" i="4"/>
  <c r="I19240" i="4"/>
  <c r="I19241" i="4"/>
  <c r="I19242" i="4"/>
  <c r="I19243" i="4"/>
  <c r="I19244" i="4"/>
  <c r="I19245" i="4"/>
  <c r="I19246" i="4"/>
  <c r="I19247" i="4"/>
  <c r="I19248" i="4"/>
  <c r="I19249" i="4"/>
  <c r="I19250" i="4"/>
  <c r="I19251" i="4"/>
  <c r="I19252" i="4"/>
  <c r="I19253" i="4"/>
  <c r="I19254" i="4"/>
  <c r="I19255" i="4"/>
  <c r="I19256" i="4"/>
  <c r="I19257" i="4"/>
  <c r="I19258" i="4"/>
  <c r="I19259" i="4"/>
  <c r="I19260" i="4"/>
  <c r="I19261" i="4"/>
  <c r="I19262" i="4"/>
  <c r="I19263" i="4"/>
  <c r="I19264" i="4"/>
  <c r="I19265" i="4"/>
  <c r="I19266" i="4"/>
  <c r="I19267" i="4"/>
  <c r="I19268" i="4"/>
  <c r="I19269" i="4"/>
  <c r="I19270" i="4"/>
  <c r="I19271" i="4"/>
  <c r="I19272" i="4"/>
  <c r="I19273" i="4"/>
  <c r="I19274" i="4"/>
  <c r="I19275" i="4"/>
  <c r="I19276" i="4"/>
  <c r="I19277" i="4"/>
  <c r="I19278" i="4"/>
  <c r="I19279" i="4"/>
  <c r="I19280" i="4"/>
  <c r="I19281" i="4"/>
  <c r="I19282" i="4"/>
  <c r="I19283" i="4"/>
  <c r="I19284" i="4"/>
  <c r="I19285" i="4"/>
  <c r="I19286" i="4"/>
  <c r="I19287" i="4"/>
  <c r="I19288" i="4"/>
  <c r="I19289" i="4"/>
  <c r="I19290" i="4"/>
  <c r="I19291" i="4"/>
  <c r="I19292" i="4"/>
  <c r="I19293" i="4"/>
  <c r="I19294" i="4"/>
  <c r="I19295" i="4"/>
  <c r="I19296" i="4"/>
  <c r="I19297" i="4"/>
  <c r="I19298" i="4"/>
  <c r="I19299" i="4"/>
  <c r="I19300" i="4"/>
  <c r="I19301" i="4"/>
  <c r="I19302" i="4"/>
  <c r="I19303" i="4"/>
  <c r="I19304" i="4"/>
  <c r="I19305" i="4"/>
  <c r="I19306" i="4"/>
  <c r="I19307" i="4"/>
  <c r="I19308" i="4"/>
  <c r="I19309" i="4"/>
  <c r="I19310" i="4"/>
  <c r="I19311" i="4"/>
  <c r="I19312" i="4"/>
  <c r="I19313" i="4"/>
  <c r="I19314" i="4"/>
  <c r="I19315" i="4"/>
  <c r="I19316" i="4"/>
  <c r="I19317" i="4"/>
  <c r="I19318" i="4"/>
  <c r="I19319" i="4"/>
  <c r="I19320" i="4"/>
  <c r="I19321" i="4"/>
  <c r="I19322" i="4"/>
  <c r="I19323" i="4"/>
  <c r="I19324" i="4"/>
  <c r="I19325" i="4"/>
  <c r="I19326" i="4"/>
  <c r="I19327" i="4"/>
  <c r="I19328" i="4"/>
  <c r="I19329" i="4"/>
  <c r="I19330" i="4"/>
  <c r="I19331" i="4"/>
  <c r="I19332" i="4"/>
  <c r="I19333" i="4"/>
  <c r="I19334" i="4"/>
  <c r="I19335" i="4"/>
  <c r="I19336" i="4"/>
  <c r="I19337" i="4"/>
  <c r="I19338" i="4"/>
  <c r="I19339" i="4"/>
  <c r="I19340" i="4"/>
  <c r="I19341" i="4"/>
  <c r="I19342" i="4"/>
  <c r="I19343" i="4"/>
  <c r="I19344" i="4"/>
  <c r="I19345" i="4"/>
  <c r="I19346" i="4"/>
  <c r="I19347" i="4"/>
  <c r="I19348" i="4"/>
  <c r="I19349" i="4"/>
  <c r="I19350" i="4"/>
  <c r="I19351" i="4"/>
  <c r="I19352" i="4"/>
  <c r="I19353" i="4"/>
  <c r="I19354" i="4"/>
  <c r="I19355" i="4"/>
  <c r="I19356" i="4"/>
  <c r="I19357" i="4"/>
  <c r="I19358" i="4"/>
  <c r="I19359" i="4"/>
  <c r="I19360" i="4"/>
  <c r="I19361" i="4"/>
  <c r="I19362" i="4"/>
  <c r="I19363" i="4"/>
  <c r="I19364" i="4"/>
  <c r="I19365" i="4"/>
  <c r="I19366" i="4"/>
  <c r="I19367" i="4"/>
  <c r="I19368" i="4"/>
  <c r="I19369" i="4"/>
  <c r="I19370" i="4"/>
  <c r="I19371" i="4"/>
  <c r="I19372" i="4"/>
  <c r="I19373" i="4"/>
  <c r="I19374" i="4"/>
  <c r="I19375" i="4"/>
  <c r="I19376" i="4"/>
  <c r="I19377" i="4"/>
  <c r="I19378" i="4"/>
  <c r="I19379" i="4"/>
  <c r="I19380" i="4"/>
  <c r="I19381" i="4"/>
  <c r="I19382" i="4"/>
  <c r="I19383" i="4"/>
  <c r="I19384" i="4"/>
  <c r="I19385" i="4"/>
  <c r="I19386" i="4"/>
  <c r="I19387" i="4"/>
  <c r="I19388" i="4"/>
  <c r="I19389" i="4"/>
  <c r="I19390" i="4"/>
  <c r="I19391" i="4"/>
  <c r="I19392" i="4"/>
  <c r="I19393" i="4"/>
  <c r="I19394" i="4"/>
  <c r="I19395" i="4"/>
  <c r="I19396" i="4"/>
  <c r="I19397" i="4"/>
  <c r="I19398" i="4"/>
  <c r="I19399" i="4"/>
  <c r="I19400" i="4"/>
  <c r="I19401" i="4"/>
  <c r="I19402" i="4"/>
  <c r="I19403" i="4"/>
  <c r="I19404" i="4"/>
  <c r="I19405" i="4"/>
  <c r="I19406" i="4"/>
  <c r="I19407" i="4"/>
  <c r="I19408" i="4"/>
  <c r="I19409" i="4"/>
  <c r="I19410" i="4"/>
  <c r="I19411" i="4"/>
  <c r="I19412" i="4"/>
  <c r="I19413" i="4"/>
  <c r="I19414" i="4"/>
  <c r="I19415" i="4"/>
  <c r="I19416" i="4"/>
  <c r="I19417" i="4"/>
  <c r="I19418" i="4"/>
  <c r="I19419" i="4"/>
  <c r="I19420" i="4"/>
  <c r="I19421" i="4"/>
  <c r="I19422" i="4"/>
  <c r="I19423" i="4"/>
  <c r="I19424" i="4"/>
  <c r="I19425" i="4"/>
  <c r="I19426" i="4"/>
  <c r="I19427" i="4"/>
  <c r="I19428" i="4"/>
  <c r="I19429" i="4"/>
  <c r="I19430" i="4"/>
  <c r="I19431" i="4"/>
  <c r="I19432" i="4"/>
  <c r="I19433" i="4"/>
  <c r="I19434" i="4"/>
  <c r="I19435" i="4"/>
  <c r="I19436" i="4"/>
  <c r="I19437" i="4"/>
  <c r="I19438" i="4"/>
  <c r="I19439" i="4"/>
  <c r="I19440" i="4"/>
  <c r="I19441" i="4"/>
  <c r="I19442" i="4"/>
  <c r="I19443" i="4"/>
  <c r="I19444" i="4"/>
  <c r="I19445" i="4"/>
  <c r="I19446" i="4"/>
  <c r="I19447" i="4"/>
  <c r="I19448" i="4"/>
  <c r="I19449" i="4"/>
  <c r="I19450" i="4"/>
  <c r="I19451" i="4"/>
  <c r="I19452" i="4"/>
  <c r="I19453" i="4"/>
  <c r="I19454" i="4"/>
  <c r="I19455" i="4"/>
  <c r="I19456" i="4"/>
  <c r="I19457" i="4"/>
  <c r="I19458" i="4"/>
  <c r="I19459" i="4"/>
  <c r="I19460" i="4"/>
  <c r="I19461" i="4"/>
  <c r="I19462" i="4"/>
  <c r="I19463" i="4"/>
  <c r="I19464" i="4"/>
  <c r="I19465" i="4"/>
  <c r="I19466" i="4"/>
  <c r="I19467" i="4"/>
  <c r="I19468" i="4"/>
  <c r="I19469" i="4"/>
  <c r="I19470" i="4"/>
  <c r="I19471" i="4"/>
  <c r="I19472" i="4"/>
  <c r="I19473" i="4"/>
  <c r="I19474" i="4"/>
  <c r="I19475" i="4"/>
  <c r="I19476" i="4"/>
  <c r="I19477" i="4"/>
  <c r="I19478" i="4"/>
  <c r="I19479" i="4"/>
  <c r="I19480" i="4"/>
  <c r="I19481" i="4"/>
  <c r="I19482" i="4"/>
  <c r="I19483" i="4"/>
  <c r="I19484" i="4"/>
  <c r="I19485" i="4"/>
  <c r="I19486" i="4"/>
  <c r="I19487" i="4"/>
  <c r="I19488" i="4"/>
  <c r="I19489" i="4"/>
  <c r="I19490" i="4"/>
  <c r="I19491" i="4"/>
  <c r="I19492" i="4"/>
  <c r="I19493" i="4"/>
  <c r="I19494" i="4"/>
  <c r="I19495" i="4"/>
  <c r="I19496" i="4"/>
  <c r="I19497" i="4"/>
  <c r="I19498" i="4"/>
  <c r="I19499" i="4"/>
  <c r="I19500" i="4"/>
  <c r="I19501" i="4"/>
  <c r="I19502" i="4"/>
  <c r="I19503" i="4"/>
  <c r="I19504" i="4"/>
  <c r="I19505" i="4"/>
  <c r="I19506" i="4"/>
  <c r="I19507" i="4"/>
  <c r="I19508" i="4"/>
  <c r="I19509" i="4"/>
  <c r="I19510" i="4"/>
  <c r="I19511" i="4"/>
  <c r="I19512" i="4"/>
  <c r="I19513" i="4"/>
  <c r="I19514" i="4"/>
  <c r="I19515" i="4"/>
  <c r="I19516" i="4"/>
  <c r="I19517" i="4"/>
  <c r="I19518" i="4"/>
  <c r="I19519" i="4"/>
  <c r="I19520" i="4"/>
  <c r="I19521" i="4"/>
  <c r="I19522" i="4"/>
  <c r="I19523" i="4"/>
  <c r="I19524" i="4"/>
  <c r="I19525" i="4"/>
  <c r="I19526" i="4"/>
  <c r="I19527" i="4"/>
  <c r="I19528" i="4"/>
  <c r="I19529" i="4"/>
  <c r="I19530" i="4"/>
  <c r="I19531" i="4"/>
  <c r="I19532" i="4"/>
  <c r="I19533" i="4"/>
  <c r="I19534" i="4"/>
  <c r="I19535" i="4"/>
  <c r="I19536" i="4"/>
  <c r="I19537" i="4"/>
  <c r="I19538" i="4"/>
  <c r="I19539" i="4"/>
  <c r="I19540" i="4"/>
  <c r="I19541" i="4"/>
  <c r="I19542" i="4"/>
  <c r="I19543" i="4"/>
  <c r="I19544" i="4"/>
  <c r="I19545" i="4"/>
  <c r="I19546" i="4"/>
  <c r="I19547" i="4"/>
  <c r="I19548" i="4"/>
  <c r="I19549" i="4"/>
  <c r="I19550" i="4"/>
  <c r="I19551" i="4"/>
  <c r="I19552" i="4"/>
  <c r="I19553" i="4"/>
  <c r="I19554" i="4"/>
  <c r="I19555" i="4"/>
  <c r="I19556" i="4"/>
  <c r="I19557" i="4"/>
  <c r="I19558" i="4"/>
  <c r="I19559" i="4"/>
  <c r="I19560" i="4"/>
  <c r="I19561" i="4"/>
  <c r="I19562" i="4"/>
  <c r="I19563" i="4"/>
  <c r="I19564" i="4"/>
  <c r="I19565" i="4"/>
  <c r="I19566" i="4"/>
  <c r="I19567" i="4"/>
  <c r="I19568" i="4"/>
  <c r="I19569" i="4"/>
  <c r="I19570" i="4"/>
  <c r="I19571" i="4"/>
  <c r="I19572" i="4"/>
  <c r="I19573" i="4"/>
  <c r="I19574" i="4"/>
  <c r="I19575" i="4"/>
  <c r="I19576" i="4"/>
  <c r="I19577" i="4"/>
  <c r="I19578" i="4"/>
  <c r="I19579" i="4"/>
  <c r="I19580" i="4"/>
  <c r="I19581" i="4"/>
  <c r="I19582" i="4"/>
  <c r="I19583" i="4"/>
  <c r="I19584" i="4"/>
  <c r="I19585" i="4"/>
  <c r="I19586" i="4"/>
  <c r="I19587" i="4"/>
  <c r="I19588" i="4"/>
  <c r="I19589" i="4"/>
  <c r="I19590" i="4"/>
  <c r="I19591" i="4"/>
  <c r="I19592" i="4"/>
  <c r="I19593" i="4"/>
  <c r="I19594" i="4"/>
  <c r="I19595" i="4"/>
  <c r="I19596" i="4"/>
  <c r="I19597" i="4"/>
  <c r="I19598" i="4"/>
  <c r="I19599" i="4"/>
  <c r="I19600" i="4"/>
  <c r="I19601" i="4"/>
  <c r="I19602" i="4"/>
  <c r="I19603" i="4"/>
  <c r="I19604" i="4"/>
  <c r="I19605" i="4"/>
  <c r="I19606" i="4"/>
  <c r="I19607" i="4"/>
  <c r="I19608" i="4"/>
  <c r="I19609" i="4"/>
  <c r="I19610" i="4"/>
  <c r="I19611" i="4"/>
  <c r="I19612" i="4"/>
  <c r="I19613" i="4"/>
  <c r="I19614" i="4"/>
  <c r="I19615" i="4"/>
  <c r="I19616" i="4"/>
  <c r="I19617" i="4"/>
  <c r="I19618" i="4"/>
  <c r="I19619" i="4"/>
  <c r="I19620" i="4"/>
  <c r="I19621" i="4"/>
  <c r="I19622" i="4"/>
  <c r="I19623" i="4"/>
  <c r="I19624" i="4"/>
  <c r="I19625" i="4"/>
  <c r="I19626" i="4"/>
  <c r="I19627" i="4"/>
  <c r="I19628" i="4"/>
  <c r="I19629" i="4"/>
  <c r="I19630" i="4"/>
  <c r="I19631" i="4"/>
  <c r="I19632" i="4"/>
  <c r="I19633" i="4"/>
  <c r="I19634" i="4"/>
  <c r="I19635" i="4"/>
  <c r="I19636" i="4"/>
  <c r="I19637" i="4"/>
  <c r="I19638" i="4"/>
  <c r="I19639" i="4"/>
  <c r="I19640" i="4"/>
  <c r="I19641" i="4"/>
  <c r="I19642" i="4"/>
  <c r="I19643" i="4"/>
  <c r="I19644" i="4"/>
  <c r="I19645" i="4"/>
  <c r="I19646" i="4"/>
  <c r="I19647" i="4"/>
  <c r="I19648" i="4"/>
  <c r="I19649" i="4"/>
  <c r="I19650" i="4"/>
  <c r="I19651" i="4"/>
  <c r="I19652" i="4"/>
  <c r="I19653" i="4"/>
  <c r="I19654" i="4"/>
  <c r="I19655" i="4"/>
  <c r="I19656" i="4"/>
  <c r="I19657" i="4"/>
  <c r="I19658" i="4"/>
  <c r="I19659" i="4"/>
  <c r="I19660" i="4"/>
  <c r="I19661" i="4"/>
  <c r="I19662" i="4"/>
  <c r="I19663" i="4"/>
  <c r="I19664" i="4"/>
  <c r="I19665" i="4"/>
  <c r="I19666" i="4"/>
  <c r="I19667" i="4"/>
  <c r="I19668" i="4"/>
  <c r="I19669" i="4"/>
  <c r="I19670" i="4"/>
  <c r="I19671" i="4"/>
  <c r="I19672" i="4"/>
  <c r="I19673" i="4"/>
  <c r="I19674" i="4"/>
  <c r="I19675" i="4"/>
  <c r="I19676" i="4"/>
  <c r="I19677" i="4"/>
  <c r="I19678" i="4"/>
  <c r="I19679" i="4"/>
  <c r="I19680" i="4"/>
  <c r="I19681" i="4"/>
  <c r="I19682" i="4"/>
  <c r="I19683" i="4"/>
  <c r="I19684" i="4"/>
  <c r="I19685" i="4"/>
  <c r="I19686" i="4"/>
  <c r="I19687" i="4"/>
  <c r="I19688" i="4"/>
  <c r="I19689" i="4"/>
  <c r="I19690" i="4"/>
  <c r="I19691" i="4"/>
  <c r="I19692" i="4"/>
  <c r="I19693" i="4"/>
  <c r="I19694" i="4"/>
  <c r="I19695" i="4"/>
  <c r="I19696" i="4"/>
  <c r="I19697" i="4"/>
  <c r="I19698" i="4"/>
  <c r="I19699" i="4"/>
  <c r="I19700" i="4"/>
  <c r="I19701" i="4"/>
  <c r="I19702" i="4"/>
  <c r="I19703" i="4"/>
  <c r="I19704" i="4"/>
  <c r="I19705" i="4"/>
  <c r="I19706" i="4"/>
  <c r="I19707" i="4"/>
  <c r="I19708" i="4"/>
  <c r="I19709" i="4"/>
  <c r="I19710" i="4"/>
  <c r="I19711" i="4"/>
  <c r="I19712" i="4"/>
  <c r="I19713" i="4"/>
  <c r="I19714" i="4"/>
  <c r="I19715" i="4"/>
  <c r="I19716" i="4"/>
  <c r="I19717" i="4"/>
  <c r="I19718" i="4"/>
  <c r="I19719" i="4"/>
  <c r="I19720" i="4"/>
  <c r="I19721" i="4"/>
  <c r="I19722" i="4"/>
  <c r="I19723" i="4"/>
  <c r="I19724" i="4"/>
  <c r="I19725" i="4"/>
  <c r="I19726" i="4"/>
  <c r="I19727" i="4"/>
  <c r="I19728" i="4"/>
  <c r="I19729" i="4"/>
  <c r="I19730" i="4"/>
  <c r="I19731" i="4"/>
  <c r="I19732" i="4"/>
  <c r="I19733" i="4"/>
  <c r="I19734" i="4"/>
  <c r="I19735" i="4"/>
  <c r="I19736" i="4"/>
  <c r="I19737" i="4"/>
  <c r="I19738" i="4"/>
  <c r="I19739" i="4"/>
  <c r="I19740" i="4"/>
  <c r="I19741" i="4"/>
  <c r="I19742" i="4"/>
  <c r="I19743" i="4"/>
  <c r="I19744" i="4"/>
  <c r="I19745" i="4"/>
  <c r="I19746" i="4"/>
  <c r="I19747" i="4"/>
  <c r="I19748" i="4"/>
  <c r="I19749" i="4"/>
  <c r="I19750" i="4"/>
  <c r="I19751" i="4"/>
  <c r="I19752" i="4"/>
  <c r="I19753" i="4"/>
  <c r="I19754" i="4"/>
  <c r="I19755" i="4"/>
  <c r="I19756" i="4"/>
  <c r="I19757" i="4"/>
  <c r="I19758" i="4"/>
  <c r="I19759" i="4"/>
  <c r="I19760" i="4"/>
  <c r="I19761" i="4"/>
  <c r="I19762" i="4"/>
  <c r="I19763" i="4"/>
  <c r="I19764" i="4"/>
  <c r="I19765" i="4"/>
  <c r="I19766" i="4"/>
  <c r="I19767" i="4"/>
  <c r="I19768" i="4"/>
  <c r="I19769" i="4"/>
  <c r="I19770" i="4"/>
  <c r="I19771" i="4"/>
  <c r="I19772" i="4"/>
  <c r="I19773" i="4"/>
  <c r="I19774" i="4"/>
  <c r="I19775" i="4"/>
  <c r="I19776" i="4"/>
  <c r="I19777" i="4"/>
  <c r="I19778" i="4"/>
  <c r="I19779" i="4"/>
  <c r="I19780" i="4"/>
  <c r="I19781" i="4"/>
  <c r="I19782" i="4"/>
  <c r="I19783" i="4"/>
  <c r="I19784" i="4"/>
  <c r="I19785" i="4"/>
  <c r="I19786" i="4"/>
  <c r="I19787" i="4"/>
  <c r="I19788" i="4"/>
  <c r="I19789" i="4"/>
  <c r="I19790" i="4"/>
  <c r="I19791" i="4"/>
  <c r="I19792" i="4"/>
  <c r="I19793" i="4"/>
  <c r="I19794" i="4"/>
  <c r="I19795" i="4"/>
  <c r="I19796" i="4"/>
  <c r="I19797" i="4"/>
  <c r="I19798" i="4"/>
  <c r="I19799" i="4"/>
  <c r="I19800" i="4"/>
  <c r="I19801" i="4"/>
  <c r="I19802" i="4"/>
  <c r="I19803" i="4"/>
  <c r="I19804" i="4"/>
  <c r="I19805" i="4"/>
  <c r="I19806" i="4"/>
  <c r="I19807" i="4"/>
  <c r="I19808" i="4"/>
  <c r="I19809" i="4"/>
  <c r="I19810" i="4"/>
  <c r="I19811" i="4"/>
  <c r="I19812" i="4"/>
  <c r="I19813" i="4"/>
  <c r="I19814" i="4"/>
  <c r="I19815" i="4"/>
  <c r="I19816" i="4"/>
  <c r="I19817" i="4"/>
  <c r="I19818" i="4"/>
  <c r="I19819" i="4"/>
  <c r="I19820" i="4"/>
  <c r="I19821" i="4"/>
  <c r="I19822" i="4"/>
  <c r="I19823" i="4"/>
  <c r="I19824" i="4"/>
  <c r="I19825" i="4"/>
  <c r="I19826" i="4"/>
  <c r="I19827" i="4"/>
  <c r="I19828" i="4"/>
  <c r="I19829" i="4"/>
  <c r="I19830" i="4"/>
  <c r="I19831" i="4"/>
  <c r="I19832" i="4"/>
  <c r="I19833" i="4"/>
  <c r="I19834" i="4"/>
  <c r="I19835" i="4"/>
  <c r="I19836" i="4"/>
  <c r="I19837" i="4"/>
  <c r="I19838" i="4"/>
  <c r="I19839" i="4"/>
  <c r="I19840" i="4"/>
  <c r="I19841" i="4"/>
  <c r="I19842" i="4"/>
  <c r="I19843" i="4"/>
  <c r="I19844" i="4"/>
  <c r="I19845" i="4"/>
  <c r="I19846" i="4"/>
  <c r="I19847" i="4"/>
  <c r="I19848" i="4"/>
  <c r="I19849" i="4"/>
  <c r="I19850" i="4"/>
  <c r="I19851" i="4"/>
  <c r="I19852" i="4"/>
  <c r="I19853" i="4"/>
  <c r="I19854" i="4"/>
  <c r="I19855" i="4"/>
  <c r="I19856" i="4"/>
  <c r="I19857" i="4"/>
  <c r="I19858" i="4"/>
  <c r="I19859" i="4"/>
  <c r="I19860" i="4"/>
  <c r="I19861" i="4"/>
  <c r="I19862" i="4"/>
  <c r="I19863" i="4"/>
  <c r="I19864" i="4"/>
  <c r="I19865" i="4"/>
  <c r="I19866" i="4"/>
  <c r="I19867" i="4"/>
  <c r="I19868" i="4"/>
  <c r="I19869" i="4"/>
  <c r="I19870" i="4"/>
  <c r="I19871" i="4"/>
  <c r="I19872" i="4"/>
  <c r="I19873" i="4"/>
  <c r="I19874" i="4"/>
  <c r="I19875" i="4"/>
  <c r="I19876" i="4"/>
  <c r="I19877" i="4"/>
  <c r="I19878" i="4"/>
  <c r="I19879" i="4"/>
  <c r="I19880" i="4"/>
  <c r="I19881" i="4"/>
  <c r="I19882" i="4"/>
  <c r="I19883" i="4"/>
  <c r="I19884" i="4"/>
  <c r="I19885" i="4"/>
  <c r="I19886" i="4"/>
  <c r="I19887" i="4"/>
  <c r="I19888" i="4"/>
  <c r="I19889" i="4"/>
  <c r="I19890" i="4"/>
  <c r="I19891" i="4"/>
  <c r="I19892" i="4"/>
  <c r="I19893" i="4"/>
  <c r="I19894" i="4"/>
  <c r="I19895" i="4"/>
  <c r="I19896" i="4"/>
  <c r="I19897" i="4"/>
  <c r="I19898" i="4"/>
  <c r="I19899" i="4"/>
  <c r="I19900" i="4"/>
  <c r="I19901" i="4"/>
  <c r="I19902" i="4"/>
  <c r="I19903" i="4"/>
  <c r="I19904" i="4"/>
  <c r="I19905" i="4"/>
  <c r="I19906" i="4"/>
  <c r="I19907" i="4"/>
  <c r="I19908" i="4"/>
  <c r="I19909" i="4"/>
  <c r="I19910" i="4"/>
  <c r="I19911" i="4"/>
  <c r="I19912" i="4"/>
  <c r="I19913" i="4"/>
  <c r="I19914" i="4"/>
  <c r="I19915" i="4"/>
  <c r="I19916" i="4"/>
  <c r="I19917" i="4"/>
  <c r="I19918" i="4"/>
  <c r="I19919" i="4"/>
  <c r="I19920" i="4"/>
  <c r="I19921" i="4"/>
  <c r="I19922" i="4"/>
  <c r="I19923" i="4"/>
  <c r="I19924" i="4"/>
  <c r="I19925" i="4"/>
  <c r="I19926" i="4"/>
  <c r="I19927" i="4"/>
  <c r="I19928" i="4"/>
  <c r="I19929" i="4"/>
  <c r="I19930" i="4"/>
  <c r="I19931" i="4"/>
  <c r="I19932" i="4"/>
  <c r="I19933" i="4"/>
  <c r="I19934" i="4"/>
  <c r="I19935" i="4"/>
  <c r="I19936" i="4"/>
  <c r="I19937" i="4"/>
  <c r="I19938" i="4"/>
  <c r="I19939" i="4"/>
  <c r="I19940" i="4"/>
  <c r="I19941" i="4"/>
  <c r="I19942" i="4"/>
  <c r="I19943" i="4"/>
  <c r="I19944" i="4"/>
  <c r="I19945" i="4"/>
  <c r="I19946" i="4"/>
  <c r="I19947" i="4"/>
  <c r="I19948" i="4"/>
  <c r="I19949" i="4"/>
  <c r="I19950" i="4"/>
  <c r="I19951" i="4"/>
  <c r="I19952" i="4"/>
  <c r="I19953" i="4"/>
  <c r="I19954" i="4"/>
  <c r="I19955" i="4"/>
  <c r="I19956" i="4"/>
  <c r="I19957" i="4"/>
  <c r="I19958" i="4"/>
  <c r="I19959" i="4"/>
  <c r="I19960" i="4"/>
  <c r="I19961" i="4"/>
  <c r="I19962" i="4"/>
  <c r="I19963" i="4"/>
  <c r="I19964" i="4"/>
  <c r="I19965" i="4"/>
  <c r="I19966" i="4"/>
  <c r="I19967" i="4"/>
  <c r="I19968" i="4"/>
  <c r="I19969" i="4"/>
  <c r="I19970" i="4"/>
  <c r="I19971" i="4"/>
  <c r="I19972" i="4"/>
  <c r="I19973" i="4"/>
  <c r="I19974" i="4"/>
  <c r="I19975" i="4"/>
  <c r="I19976" i="4"/>
  <c r="I19977" i="4"/>
  <c r="I19978" i="4"/>
  <c r="I19979" i="4"/>
  <c r="I19980" i="4"/>
  <c r="I19981" i="4"/>
  <c r="I19982" i="4"/>
  <c r="I19983" i="4"/>
  <c r="I19984" i="4"/>
  <c r="I19985" i="4"/>
  <c r="I19986" i="4"/>
  <c r="I19987" i="4"/>
  <c r="I19988" i="4"/>
  <c r="I19989" i="4"/>
  <c r="I19990" i="4"/>
  <c r="I19991" i="4"/>
  <c r="I19992" i="4"/>
  <c r="I19993" i="4"/>
  <c r="I19994" i="4"/>
  <c r="I19995" i="4"/>
  <c r="I19996" i="4"/>
  <c r="I19997" i="4"/>
  <c r="I19998" i="4"/>
  <c r="I19999" i="4"/>
  <c r="I20000" i="4"/>
  <c r="I20001" i="4"/>
  <c r="I20002" i="4"/>
  <c r="I20003" i="4"/>
  <c r="I20004" i="4"/>
  <c r="I20005" i="4"/>
  <c r="I20006" i="4"/>
  <c r="I20007" i="4"/>
  <c r="I20008" i="4"/>
  <c r="I20009" i="4"/>
  <c r="I20010" i="4"/>
  <c r="I20011" i="4"/>
  <c r="I20012" i="4"/>
  <c r="I20013" i="4"/>
  <c r="I20014" i="4"/>
  <c r="I20015" i="4"/>
  <c r="I20016" i="4"/>
  <c r="I20017" i="4"/>
  <c r="I20018" i="4"/>
  <c r="I20019" i="4"/>
  <c r="I20020" i="4"/>
  <c r="I20021" i="4"/>
  <c r="I20022" i="4"/>
  <c r="I20023" i="4"/>
  <c r="I20024" i="4"/>
  <c r="I20025" i="4"/>
  <c r="I20026" i="4"/>
  <c r="I20027" i="4"/>
  <c r="I20028" i="4"/>
  <c r="I20029" i="4"/>
  <c r="I20030" i="4"/>
  <c r="I20031" i="4"/>
  <c r="I20032" i="4"/>
  <c r="I20033" i="4"/>
  <c r="I20034" i="4"/>
  <c r="I20035" i="4"/>
  <c r="I20036" i="4"/>
  <c r="I20037" i="4"/>
  <c r="I20038" i="4"/>
  <c r="I20039" i="4"/>
  <c r="I20040" i="4"/>
  <c r="I20041" i="4"/>
  <c r="I20042" i="4"/>
  <c r="I20043" i="4"/>
  <c r="I20044" i="4"/>
  <c r="I20045" i="4"/>
  <c r="I20046" i="4"/>
  <c r="I20047" i="4"/>
  <c r="I20048" i="4"/>
  <c r="I20049" i="4"/>
  <c r="I20050" i="4"/>
  <c r="I20051" i="4"/>
  <c r="I20052" i="4"/>
  <c r="I20053" i="4"/>
  <c r="I20054" i="4"/>
  <c r="I20055" i="4"/>
  <c r="I20056" i="4"/>
  <c r="I20057" i="4"/>
  <c r="I20058" i="4"/>
  <c r="I20059" i="4"/>
  <c r="I20060" i="4"/>
  <c r="I20061" i="4"/>
  <c r="I20062" i="4"/>
  <c r="I20063" i="4"/>
  <c r="I20064" i="4"/>
  <c r="I20065" i="4"/>
  <c r="I20066" i="4"/>
  <c r="I20067" i="4"/>
  <c r="I20068" i="4"/>
  <c r="I20069" i="4"/>
  <c r="I20070" i="4"/>
  <c r="I20071" i="4"/>
  <c r="I20072" i="4"/>
  <c r="I20073" i="4"/>
  <c r="I20074" i="4"/>
  <c r="I20075" i="4"/>
  <c r="I20076" i="4"/>
  <c r="I20077" i="4"/>
  <c r="I20078" i="4"/>
  <c r="I20079" i="4"/>
  <c r="I20080" i="4"/>
  <c r="I20081" i="4"/>
  <c r="I20082" i="4"/>
  <c r="I20083" i="4"/>
  <c r="I20084" i="4"/>
  <c r="I20085" i="4"/>
  <c r="I20086" i="4"/>
  <c r="I20087" i="4"/>
  <c r="I20088" i="4"/>
  <c r="I20089" i="4"/>
  <c r="I20090" i="4"/>
  <c r="I20091" i="4"/>
  <c r="I20092" i="4"/>
  <c r="I20093" i="4"/>
  <c r="I20094" i="4"/>
  <c r="I20095" i="4"/>
  <c r="I20096" i="4"/>
  <c r="I20097" i="4"/>
  <c r="I20098" i="4"/>
  <c r="I20099" i="4"/>
  <c r="I20100" i="4"/>
  <c r="I20101" i="4"/>
  <c r="I20102" i="4"/>
  <c r="I20103" i="4"/>
  <c r="I20104" i="4"/>
  <c r="I20105" i="4"/>
  <c r="I20106" i="4"/>
  <c r="I20107" i="4"/>
  <c r="I20108" i="4"/>
  <c r="I20109" i="4"/>
  <c r="I20110" i="4"/>
  <c r="I20111" i="4"/>
  <c r="I20112" i="4"/>
  <c r="I20113" i="4"/>
  <c r="I20114" i="4"/>
  <c r="I20115" i="4"/>
  <c r="I20116" i="4"/>
  <c r="I20117" i="4"/>
  <c r="I20118" i="4"/>
  <c r="I20119" i="4"/>
  <c r="I20120" i="4"/>
  <c r="I20121" i="4"/>
  <c r="I20122" i="4"/>
  <c r="I20123" i="4"/>
  <c r="I20124" i="4"/>
  <c r="I20125" i="4"/>
  <c r="I20126" i="4"/>
  <c r="I20127" i="4"/>
  <c r="I20128" i="4"/>
  <c r="I20129" i="4"/>
  <c r="I20130" i="4"/>
  <c r="I20131" i="4"/>
  <c r="I20132" i="4"/>
  <c r="I20133" i="4"/>
  <c r="I20134" i="4"/>
  <c r="I20135" i="4"/>
  <c r="I20136" i="4"/>
  <c r="I20137" i="4"/>
  <c r="I20138" i="4"/>
  <c r="I20139" i="4"/>
  <c r="I20140" i="4"/>
  <c r="I20141" i="4"/>
  <c r="I20142" i="4"/>
  <c r="I20143" i="4"/>
  <c r="I20144" i="4"/>
  <c r="I20145" i="4"/>
  <c r="I20146" i="4"/>
  <c r="I20147" i="4"/>
  <c r="I20148" i="4"/>
  <c r="I20149" i="4"/>
  <c r="I20150" i="4"/>
  <c r="I20151" i="4"/>
  <c r="I20152" i="4"/>
  <c r="I20153" i="4"/>
  <c r="I20154" i="4"/>
  <c r="I20155" i="4"/>
  <c r="I20156" i="4"/>
  <c r="I20157" i="4"/>
  <c r="I20158" i="4"/>
  <c r="I20159" i="4"/>
  <c r="I20160" i="4"/>
  <c r="I20161" i="4"/>
  <c r="I20162" i="4"/>
  <c r="I20163" i="4"/>
  <c r="I20164" i="4"/>
  <c r="I20165" i="4"/>
  <c r="I20166" i="4"/>
  <c r="I20167" i="4"/>
  <c r="I20168" i="4"/>
  <c r="I20169" i="4"/>
  <c r="I20170" i="4"/>
  <c r="I20171" i="4"/>
  <c r="I20172" i="4"/>
  <c r="I20173" i="4"/>
  <c r="I20174" i="4"/>
  <c r="I20175" i="4"/>
  <c r="I20176" i="4"/>
  <c r="I20177" i="4"/>
  <c r="I20178" i="4"/>
  <c r="I20179" i="4"/>
  <c r="I20180" i="4"/>
  <c r="I20181" i="4"/>
  <c r="I20182" i="4"/>
  <c r="I20183" i="4"/>
  <c r="I20184" i="4"/>
  <c r="I20185" i="4"/>
  <c r="I20186" i="4"/>
  <c r="I20187" i="4"/>
  <c r="I20188" i="4"/>
  <c r="I20189" i="4"/>
  <c r="I20190" i="4"/>
  <c r="I20191" i="4"/>
  <c r="I20192" i="4"/>
  <c r="I20193" i="4"/>
  <c r="I20194" i="4"/>
  <c r="I20195" i="4"/>
  <c r="I20196" i="4"/>
  <c r="I20197" i="4"/>
  <c r="I20198" i="4"/>
  <c r="I20199" i="4"/>
  <c r="I20200" i="4"/>
  <c r="I20201" i="4"/>
  <c r="I20202" i="4"/>
  <c r="I20203" i="4"/>
  <c r="I20204" i="4"/>
  <c r="I20205" i="4"/>
  <c r="I20206" i="4"/>
  <c r="I20207" i="4"/>
  <c r="I20208" i="4"/>
  <c r="I20209" i="4"/>
  <c r="I20210" i="4"/>
  <c r="I20211" i="4"/>
  <c r="I20212" i="4"/>
  <c r="I20213" i="4"/>
  <c r="I20214" i="4"/>
  <c r="I20215" i="4"/>
  <c r="I20216" i="4"/>
  <c r="I20217" i="4"/>
  <c r="I20218" i="4"/>
  <c r="I20219" i="4"/>
  <c r="I20220" i="4"/>
  <c r="I20221" i="4"/>
  <c r="I20222" i="4"/>
  <c r="I20223" i="4"/>
  <c r="I20224" i="4"/>
  <c r="I20225" i="4"/>
  <c r="I20226" i="4"/>
  <c r="I20227" i="4"/>
  <c r="I20228" i="4"/>
  <c r="I20229" i="4"/>
  <c r="I20230" i="4"/>
  <c r="I20231" i="4"/>
  <c r="I20232" i="4"/>
  <c r="I20233" i="4"/>
  <c r="I20234" i="4"/>
  <c r="I20235" i="4"/>
  <c r="I20236" i="4"/>
  <c r="I20237" i="4"/>
  <c r="I20238" i="4"/>
  <c r="I20239" i="4"/>
  <c r="I20240" i="4"/>
  <c r="I20241" i="4"/>
  <c r="I20242" i="4"/>
  <c r="I20243" i="4"/>
  <c r="I20244" i="4"/>
  <c r="I20245" i="4"/>
  <c r="I20246" i="4"/>
  <c r="I20247" i="4"/>
  <c r="I20248" i="4"/>
  <c r="I20249" i="4"/>
  <c r="I20250" i="4"/>
  <c r="I20251" i="4"/>
  <c r="I20252" i="4"/>
  <c r="I20253" i="4"/>
  <c r="I20254" i="4"/>
  <c r="I20255" i="4"/>
  <c r="I20256" i="4"/>
  <c r="I20257" i="4"/>
  <c r="I20258" i="4"/>
  <c r="I20259" i="4"/>
  <c r="I20260" i="4"/>
  <c r="I20261" i="4"/>
  <c r="I20262" i="4"/>
  <c r="I20263" i="4"/>
  <c r="I20264" i="4"/>
  <c r="I20265" i="4"/>
  <c r="I20266" i="4"/>
  <c r="I20267" i="4"/>
  <c r="I20268" i="4"/>
  <c r="I20269" i="4"/>
  <c r="I20270" i="4"/>
  <c r="I20271" i="4"/>
  <c r="I20272" i="4"/>
  <c r="I20273" i="4"/>
  <c r="I20274" i="4"/>
  <c r="I20275" i="4"/>
  <c r="I20276" i="4"/>
  <c r="I20277" i="4"/>
  <c r="I20278" i="4"/>
  <c r="I20279" i="4"/>
  <c r="I20280" i="4"/>
  <c r="I20281" i="4"/>
  <c r="I20282" i="4"/>
  <c r="I20283" i="4"/>
  <c r="I20284" i="4"/>
  <c r="I20285" i="4"/>
  <c r="I20286" i="4"/>
  <c r="I20287" i="4"/>
  <c r="I20288" i="4"/>
  <c r="I20289" i="4"/>
  <c r="I20290" i="4"/>
  <c r="I20291" i="4"/>
  <c r="I20292" i="4"/>
  <c r="I20293" i="4"/>
  <c r="I20294" i="4"/>
  <c r="I20295" i="4"/>
  <c r="I20296" i="4"/>
  <c r="I20297" i="4"/>
  <c r="I20298" i="4"/>
  <c r="I20299" i="4"/>
  <c r="I20300" i="4"/>
  <c r="I20301" i="4"/>
  <c r="I20302" i="4"/>
  <c r="I20303" i="4"/>
  <c r="I20304" i="4"/>
  <c r="I20305" i="4"/>
  <c r="I20306" i="4"/>
  <c r="I20307" i="4"/>
  <c r="I20308" i="4"/>
  <c r="I20309" i="4"/>
  <c r="I20310" i="4"/>
  <c r="I20311" i="4"/>
  <c r="I20312" i="4"/>
  <c r="I20313" i="4"/>
  <c r="I20314" i="4"/>
  <c r="I20315" i="4"/>
  <c r="I20316" i="4"/>
  <c r="I20317" i="4"/>
  <c r="I20318" i="4"/>
  <c r="I20319" i="4"/>
  <c r="I20320" i="4"/>
  <c r="I20321" i="4"/>
  <c r="I20322" i="4"/>
  <c r="I20323" i="4"/>
  <c r="I20324" i="4"/>
  <c r="I20325" i="4"/>
  <c r="I20326" i="4"/>
  <c r="I20327" i="4"/>
  <c r="I20328" i="4"/>
  <c r="I20329" i="4"/>
  <c r="I20330" i="4"/>
  <c r="I20331" i="4"/>
  <c r="I20332" i="4"/>
  <c r="I20333" i="4"/>
  <c r="I20334" i="4"/>
  <c r="I20335" i="4"/>
  <c r="I20336" i="4"/>
  <c r="I20337" i="4"/>
  <c r="I20338" i="4"/>
  <c r="I20339" i="4"/>
  <c r="I20340" i="4"/>
  <c r="I20341" i="4"/>
  <c r="I20342" i="4"/>
  <c r="I20343" i="4"/>
  <c r="I20344" i="4"/>
  <c r="I20345" i="4"/>
  <c r="I20346" i="4"/>
  <c r="I20347" i="4"/>
  <c r="I20348" i="4"/>
  <c r="I20349" i="4"/>
  <c r="I20350" i="4"/>
  <c r="I20351" i="4"/>
  <c r="I20352" i="4"/>
  <c r="I20353" i="4"/>
  <c r="I20354" i="4"/>
  <c r="I20355" i="4"/>
  <c r="I20356" i="4"/>
  <c r="I20357" i="4"/>
  <c r="I20358" i="4"/>
  <c r="I20359" i="4"/>
  <c r="I20360" i="4"/>
  <c r="I20361" i="4"/>
  <c r="I20362" i="4"/>
  <c r="I20363" i="4"/>
  <c r="I20364" i="4"/>
  <c r="I20365" i="4"/>
  <c r="I20366" i="4"/>
  <c r="I20367" i="4"/>
  <c r="I20368" i="4"/>
  <c r="I20369" i="4"/>
  <c r="I20370" i="4"/>
  <c r="I20371" i="4"/>
  <c r="I20372" i="4"/>
  <c r="I20373" i="4"/>
  <c r="I20374" i="4"/>
  <c r="I20375" i="4"/>
  <c r="I20376" i="4"/>
  <c r="I20377" i="4"/>
  <c r="I20378" i="4"/>
  <c r="I20379" i="4"/>
  <c r="I20380" i="4"/>
  <c r="I20381" i="4"/>
  <c r="I20382" i="4"/>
  <c r="I20383" i="4"/>
  <c r="I20384" i="4"/>
  <c r="I20385" i="4"/>
  <c r="I20386" i="4"/>
  <c r="I20387" i="4"/>
  <c r="I20388" i="4"/>
  <c r="I20389" i="4"/>
  <c r="I20390" i="4"/>
  <c r="I20391" i="4"/>
  <c r="I20392" i="4"/>
  <c r="I20393" i="4"/>
  <c r="I20394" i="4"/>
  <c r="I20395" i="4"/>
  <c r="I20396" i="4"/>
  <c r="I20397" i="4"/>
  <c r="I20398" i="4"/>
  <c r="I20399" i="4"/>
  <c r="I20400" i="4"/>
  <c r="I20401" i="4"/>
  <c r="I20402" i="4"/>
  <c r="I20403" i="4"/>
  <c r="I20404" i="4"/>
  <c r="I20405" i="4"/>
  <c r="I20406" i="4"/>
  <c r="I20407" i="4"/>
  <c r="I20408" i="4"/>
  <c r="I20409" i="4"/>
  <c r="I20410" i="4"/>
  <c r="I20411" i="4"/>
  <c r="I20412" i="4"/>
  <c r="I20413" i="4"/>
  <c r="I20414" i="4"/>
  <c r="I20415" i="4"/>
  <c r="I20416" i="4"/>
  <c r="I20417" i="4"/>
  <c r="I20418" i="4"/>
  <c r="I20419" i="4"/>
  <c r="I20420" i="4"/>
  <c r="I20421" i="4"/>
  <c r="I20422" i="4"/>
  <c r="I20423" i="4"/>
  <c r="I20424" i="4"/>
  <c r="I20425" i="4"/>
  <c r="I20426" i="4"/>
  <c r="I20427" i="4"/>
  <c r="I20428" i="4"/>
  <c r="I20429" i="4"/>
  <c r="I20430" i="4"/>
  <c r="I20431" i="4"/>
  <c r="I20432" i="4"/>
  <c r="I20433" i="4"/>
  <c r="I20434" i="4"/>
  <c r="I20435" i="4"/>
  <c r="I20436" i="4"/>
  <c r="I20437" i="4"/>
  <c r="I20438" i="4"/>
  <c r="I20439" i="4"/>
  <c r="I20440" i="4"/>
  <c r="I20441" i="4"/>
  <c r="I20442" i="4"/>
  <c r="I20443" i="4"/>
  <c r="I20444" i="4"/>
  <c r="I20445" i="4"/>
  <c r="I20446" i="4"/>
  <c r="I20447" i="4"/>
  <c r="I20448" i="4"/>
  <c r="I20449" i="4"/>
  <c r="I20450" i="4"/>
  <c r="I20451" i="4"/>
  <c r="I20452" i="4"/>
  <c r="I20453" i="4"/>
  <c r="I20454" i="4"/>
  <c r="I20455" i="4"/>
  <c r="I20456" i="4"/>
  <c r="I20457" i="4"/>
  <c r="I20458" i="4"/>
  <c r="I20459" i="4"/>
  <c r="I20460" i="4"/>
  <c r="I20461" i="4"/>
  <c r="I20462" i="4"/>
  <c r="I20463" i="4"/>
  <c r="I20464" i="4"/>
  <c r="I20465" i="4"/>
  <c r="I20466" i="4"/>
  <c r="I20467" i="4"/>
  <c r="I20468" i="4"/>
  <c r="I20469" i="4"/>
  <c r="I20470" i="4"/>
  <c r="I20471" i="4"/>
  <c r="I20472" i="4"/>
  <c r="I20473" i="4"/>
  <c r="I20474" i="4"/>
  <c r="I20475" i="4"/>
  <c r="I20476" i="4"/>
  <c r="I20477" i="4"/>
  <c r="I20478" i="4"/>
  <c r="I20479" i="4"/>
  <c r="I20480" i="4"/>
  <c r="I20481" i="4"/>
  <c r="I20482" i="4"/>
  <c r="I20483" i="4"/>
  <c r="I20484" i="4"/>
  <c r="I20485" i="4"/>
  <c r="I20486" i="4"/>
  <c r="I20487" i="4"/>
  <c r="I20488" i="4"/>
  <c r="I20489" i="4"/>
  <c r="I20490" i="4"/>
  <c r="I20491" i="4"/>
  <c r="I20492" i="4"/>
  <c r="I20493" i="4"/>
  <c r="I20494" i="4"/>
  <c r="I20495" i="4"/>
  <c r="I20496" i="4"/>
  <c r="I20497" i="4"/>
  <c r="I20498" i="4"/>
  <c r="I20499" i="4"/>
  <c r="I20500" i="4"/>
  <c r="I20501" i="4"/>
  <c r="I20502" i="4"/>
  <c r="I20503" i="4"/>
  <c r="I20504" i="4"/>
  <c r="I20505" i="4"/>
  <c r="I20506" i="4"/>
  <c r="I20507" i="4"/>
  <c r="I20508" i="4"/>
  <c r="I20509" i="4"/>
  <c r="I20510" i="4"/>
  <c r="I20511" i="4"/>
  <c r="I20512" i="4"/>
  <c r="I20513" i="4"/>
  <c r="I20514" i="4"/>
  <c r="I20515" i="4"/>
  <c r="I20516" i="4"/>
  <c r="I20517" i="4"/>
  <c r="I20518" i="4"/>
  <c r="I20519" i="4"/>
  <c r="I20520" i="4"/>
  <c r="I20521" i="4"/>
  <c r="I20522" i="4"/>
  <c r="I20523" i="4"/>
  <c r="I20524" i="4"/>
  <c r="I20525" i="4"/>
  <c r="I20526" i="4"/>
  <c r="I20527" i="4"/>
  <c r="I20528" i="4"/>
  <c r="I20529" i="4"/>
  <c r="I20530" i="4"/>
  <c r="I20531" i="4"/>
  <c r="I20532" i="4"/>
  <c r="I20533" i="4"/>
  <c r="I20534" i="4"/>
  <c r="I20535" i="4"/>
  <c r="I20536" i="4"/>
  <c r="I20537" i="4"/>
  <c r="I20538" i="4"/>
  <c r="I20539" i="4"/>
  <c r="I20540" i="4"/>
  <c r="I20541" i="4"/>
  <c r="I20542" i="4"/>
  <c r="I20543" i="4"/>
  <c r="I20544" i="4"/>
  <c r="I20545" i="4"/>
  <c r="I20546" i="4"/>
  <c r="I20547" i="4"/>
  <c r="I20548" i="4"/>
  <c r="I20549" i="4"/>
  <c r="I20550" i="4"/>
  <c r="I20551" i="4"/>
  <c r="I20552" i="4"/>
  <c r="I20553" i="4"/>
  <c r="I20554" i="4"/>
  <c r="I20555" i="4"/>
  <c r="I20556" i="4"/>
  <c r="I20557" i="4"/>
  <c r="I20558" i="4"/>
  <c r="I20559" i="4"/>
  <c r="I20560" i="4"/>
  <c r="I20561" i="4"/>
  <c r="I20562" i="4"/>
  <c r="I20563" i="4"/>
  <c r="I20564" i="4"/>
  <c r="I20565" i="4"/>
  <c r="I20566" i="4"/>
  <c r="I20567" i="4"/>
  <c r="I20568" i="4"/>
  <c r="I20569" i="4"/>
  <c r="I20570" i="4"/>
  <c r="I20571" i="4"/>
  <c r="I20572" i="4"/>
  <c r="I20573" i="4"/>
  <c r="I20574" i="4"/>
  <c r="I20575" i="4"/>
  <c r="I20576" i="4"/>
  <c r="I20577" i="4"/>
  <c r="I20578" i="4"/>
  <c r="I20579" i="4"/>
  <c r="I20580" i="4"/>
  <c r="I20581" i="4"/>
  <c r="I20582" i="4"/>
  <c r="I20583" i="4"/>
  <c r="I20584" i="4"/>
  <c r="I20585" i="4"/>
  <c r="I20586" i="4"/>
  <c r="I20587" i="4"/>
  <c r="I20588" i="4"/>
  <c r="I20589" i="4"/>
  <c r="I20590" i="4"/>
  <c r="I20591" i="4"/>
  <c r="I20592" i="4"/>
  <c r="I20593" i="4"/>
  <c r="I20594" i="4"/>
  <c r="I20595" i="4"/>
  <c r="I20596" i="4"/>
  <c r="I20597" i="4"/>
  <c r="I20598" i="4"/>
  <c r="I20599" i="4"/>
  <c r="I20600" i="4"/>
  <c r="I20601" i="4"/>
  <c r="I20602" i="4"/>
  <c r="I20603" i="4"/>
  <c r="I20604" i="4"/>
  <c r="I20605" i="4"/>
  <c r="I20606" i="4"/>
  <c r="I20607" i="4"/>
  <c r="I20608" i="4"/>
  <c r="I20609" i="4"/>
  <c r="I20610" i="4"/>
  <c r="I20611" i="4"/>
  <c r="I20612" i="4"/>
  <c r="I20613" i="4"/>
  <c r="I20614" i="4"/>
  <c r="I20615" i="4"/>
  <c r="I20616" i="4"/>
  <c r="I20617" i="4"/>
  <c r="I20618" i="4"/>
  <c r="I20619" i="4"/>
  <c r="I20620" i="4"/>
  <c r="I20621" i="4"/>
  <c r="I20622" i="4"/>
  <c r="I20623" i="4"/>
  <c r="I20624" i="4"/>
  <c r="I20625" i="4"/>
  <c r="I20626" i="4"/>
  <c r="I20627" i="4"/>
  <c r="I20628" i="4"/>
  <c r="I20629" i="4"/>
  <c r="I20630" i="4"/>
  <c r="I20631" i="4"/>
  <c r="I20632" i="4"/>
  <c r="I20633" i="4"/>
  <c r="I20634" i="4"/>
  <c r="I20635" i="4"/>
  <c r="I20636" i="4"/>
  <c r="I20637" i="4"/>
  <c r="I20638" i="4"/>
  <c r="I20639" i="4"/>
  <c r="I20640" i="4"/>
  <c r="I20641" i="4"/>
  <c r="I20642" i="4"/>
  <c r="I20643" i="4"/>
  <c r="I20644" i="4"/>
  <c r="I20645" i="4"/>
  <c r="I20646" i="4"/>
  <c r="I20647" i="4"/>
  <c r="I20648" i="4"/>
  <c r="I20649" i="4"/>
  <c r="I20650" i="4"/>
  <c r="I20651" i="4"/>
  <c r="I20652" i="4"/>
  <c r="I20653" i="4"/>
  <c r="I20654" i="4"/>
  <c r="I20655" i="4"/>
  <c r="I20656" i="4"/>
  <c r="I20657" i="4"/>
  <c r="I20658" i="4"/>
  <c r="I20659" i="4"/>
  <c r="I20660" i="4"/>
  <c r="I20661" i="4"/>
  <c r="I20662" i="4"/>
  <c r="I20663" i="4"/>
  <c r="I20664" i="4"/>
  <c r="I20665" i="4"/>
  <c r="I20666" i="4"/>
  <c r="I20667" i="4"/>
  <c r="I20668" i="4"/>
  <c r="I20669" i="4"/>
  <c r="I20670" i="4"/>
  <c r="I20671" i="4"/>
  <c r="I20672" i="4"/>
  <c r="I20673" i="4"/>
  <c r="I20674" i="4"/>
  <c r="I20675" i="4"/>
  <c r="I20676" i="4"/>
  <c r="I20677" i="4"/>
  <c r="I20678" i="4"/>
  <c r="I20679" i="4"/>
  <c r="I20680" i="4"/>
  <c r="I20681" i="4"/>
  <c r="I20682" i="4"/>
  <c r="I20683" i="4"/>
  <c r="I20684" i="4"/>
  <c r="I20685" i="4"/>
  <c r="I20686" i="4"/>
  <c r="I20687" i="4"/>
  <c r="I20688" i="4"/>
  <c r="I20689" i="4"/>
  <c r="I20690" i="4"/>
  <c r="I20691" i="4"/>
  <c r="I20692" i="4"/>
  <c r="I20693" i="4"/>
  <c r="I20694" i="4"/>
  <c r="I20695" i="4"/>
  <c r="I20696" i="4"/>
  <c r="I20697" i="4"/>
  <c r="I20698" i="4"/>
  <c r="I20699" i="4"/>
  <c r="I20700" i="4"/>
  <c r="I20701" i="4"/>
  <c r="I20702" i="4"/>
  <c r="I20703" i="4"/>
  <c r="I20704" i="4"/>
  <c r="I20705" i="4"/>
  <c r="I20706" i="4"/>
  <c r="I20707" i="4"/>
  <c r="I20708" i="4"/>
  <c r="I20709" i="4"/>
  <c r="I20710" i="4"/>
  <c r="I20711" i="4"/>
  <c r="I20712" i="4"/>
  <c r="I20713" i="4"/>
  <c r="I20714" i="4"/>
  <c r="I20715" i="4"/>
  <c r="I20716" i="4"/>
  <c r="I20717" i="4"/>
  <c r="I20718" i="4"/>
  <c r="I20719" i="4"/>
  <c r="I20720" i="4"/>
  <c r="I20721" i="4"/>
  <c r="I20722" i="4"/>
  <c r="I20723" i="4"/>
  <c r="I20724" i="4"/>
  <c r="I20725" i="4"/>
  <c r="I20726" i="4"/>
  <c r="I20727" i="4"/>
  <c r="I20728" i="4"/>
  <c r="I20729" i="4"/>
  <c r="I20730" i="4"/>
  <c r="I20731" i="4"/>
  <c r="I20732" i="4"/>
  <c r="I20733" i="4"/>
  <c r="I20734" i="4"/>
  <c r="I20735" i="4"/>
  <c r="I20736" i="4"/>
  <c r="I20737" i="4"/>
  <c r="I20738" i="4"/>
  <c r="I20739" i="4"/>
  <c r="I20740" i="4"/>
  <c r="I20741" i="4"/>
  <c r="I20742" i="4"/>
  <c r="I20743" i="4"/>
  <c r="I20744" i="4"/>
  <c r="I20745" i="4"/>
  <c r="I20746" i="4"/>
  <c r="I20747" i="4"/>
  <c r="I20748" i="4"/>
  <c r="I20749" i="4"/>
  <c r="I20750" i="4"/>
  <c r="I20751" i="4"/>
  <c r="I20752" i="4"/>
  <c r="I20753" i="4"/>
  <c r="I20754" i="4"/>
  <c r="I20755" i="4"/>
  <c r="I20756" i="4"/>
  <c r="I20757" i="4"/>
  <c r="I20758" i="4"/>
  <c r="I20759" i="4"/>
  <c r="I20760" i="4"/>
  <c r="I20761" i="4"/>
  <c r="I20762" i="4"/>
  <c r="I20763" i="4"/>
  <c r="I20764" i="4"/>
  <c r="I20765" i="4"/>
  <c r="I20766" i="4"/>
  <c r="I20767" i="4"/>
  <c r="I20768" i="4"/>
  <c r="I20769" i="4"/>
  <c r="I20770" i="4"/>
  <c r="I20771" i="4"/>
  <c r="I20772" i="4"/>
  <c r="I20773" i="4"/>
  <c r="I20774" i="4"/>
  <c r="I20775" i="4"/>
  <c r="I20776" i="4"/>
  <c r="I20777" i="4"/>
  <c r="I20778" i="4"/>
  <c r="I20779" i="4"/>
  <c r="I20780" i="4"/>
  <c r="I20781" i="4"/>
  <c r="I20782" i="4"/>
  <c r="I20783" i="4"/>
  <c r="I20784" i="4"/>
  <c r="I20785" i="4"/>
  <c r="I20786" i="4"/>
  <c r="I20787" i="4"/>
  <c r="I20788" i="4"/>
  <c r="I20789" i="4"/>
  <c r="I20790" i="4"/>
  <c r="I20791" i="4"/>
  <c r="I20792" i="4"/>
  <c r="I20793" i="4"/>
  <c r="I20794" i="4"/>
  <c r="I20795" i="4"/>
  <c r="I20796" i="4"/>
  <c r="I20797" i="4"/>
  <c r="I20798" i="4"/>
  <c r="I20799" i="4"/>
  <c r="I20800" i="4"/>
  <c r="I20801" i="4"/>
  <c r="I20802" i="4"/>
  <c r="I20803" i="4"/>
  <c r="I20804" i="4"/>
  <c r="I20805" i="4"/>
  <c r="I20806" i="4"/>
  <c r="I20807" i="4"/>
  <c r="I20808" i="4"/>
  <c r="I20809" i="4"/>
  <c r="I20810" i="4"/>
  <c r="I20811" i="4"/>
  <c r="I20812" i="4"/>
  <c r="I20813" i="4"/>
  <c r="I20814" i="4"/>
  <c r="I20815" i="4"/>
  <c r="I20816" i="4"/>
  <c r="I20817" i="4"/>
  <c r="I20818" i="4"/>
  <c r="I20819" i="4"/>
  <c r="I20820" i="4"/>
  <c r="I20821" i="4"/>
  <c r="I20822" i="4"/>
  <c r="I20823" i="4"/>
  <c r="I20824" i="4"/>
  <c r="I20825" i="4"/>
  <c r="I20826" i="4"/>
  <c r="I20827" i="4"/>
  <c r="I20828" i="4"/>
  <c r="I20829" i="4"/>
  <c r="I20830" i="4"/>
  <c r="I20831" i="4"/>
  <c r="I20832" i="4"/>
  <c r="I20833" i="4"/>
  <c r="I20834" i="4"/>
  <c r="I20835" i="4"/>
  <c r="I20836" i="4"/>
  <c r="I20837" i="4"/>
  <c r="I20838" i="4"/>
  <c r="I20839" i="4"/>
  <c r="I20840" i="4"/>
  <c r="I20841" i="4"/>
  <c r="I20842" i="4"/>
  <c r="I20843" i="4"/>
  <c r="I20844" i="4"/>
  <c r="I20845" i="4"/>
  <c r="I20846" i="4"/>
  <c r="I20847" i="4"/>
  <c r="I20848" i="4"/>
  <c r="I20849" i="4"/>
  <c r="I20850" i="4"/>
  <c r="I20851" i="4"/>
  <c r="I20852" i="4"/>
  <c r="I20853" i="4"/>
  <c r="I20854" i="4"/>
  <c r="I20855" i="4"/>
  <c r="I20856" i="4"/>
  <c r="I20857" i="4"/>
  <c r="I20858" i="4"/>
  <c r="I20859" i="4"/>
  <c r="I20860" i="4"/>
  <c r="I20861" i="4"/>
  <c r="I20862" i="4"/>
  <c r="I20863" i="4"/>
  <c r="I20864" i="4"/>
  <c r="I20865" i="4"/>
  <c r="I20866" i="4"/>
  <c r="I20867" i="4"/>
  <c r="I20868" i="4"/>
  <c r="I20869" i="4"/>
  <c r="I20870" i="4"/>
  <c r="I20871" i="4"/>
  <c r="I20872" i="4"/>
  <c r="I20873" i="4"/>
  <c r="I20874" i="4"/>
  <c r="I20875" i="4"/>
  <c r="I20876" i="4"/>
  <c r="I20877" i="4"/>
  <c r="I20878" i="4"/>
  <c r="I20879" i="4"/>
  <c r="I20880" i="4"/>
  <c r="I20881" i="4"/>
  <c r="I20882" i="4"/>
  <c r="I20883" i="4"/>
  <c r="I20884" i="4"/>
  <c r="I20885" i="4"/>
  <c r="I20886" i="4"/>
  <c r="I20887" i="4"/>
  <c r="I20888" i="4"/>
  <c r="I20889" i="4"/>
  <c r="I20890" i="4"/>
  <c r="I20891" i="4"/>
  <c r="I20892" i="4"/>
  <c r="I20893" i="4"/>
  <c r="I20894" i="4"/>
  <c r="I20895" i="4"/>
  <c r="I20896" i="4"/>
  <c r="I20897" i="4"/>
  <c r="I20898" i="4"/>
  <c r="I20899" i="4"/>
  <c r="I20900" i="4"/>
  <c r="I20901" i="4"/>
  <c r="I20902" i="4"/>
  <c r="I20903" i="4"/>
  <c r="I20904" i="4"/>
  <c r="I20905" i="4"/>
  <c r="I20906" i="4"/>
  <c r="I20907" i="4"/>
  <c r="I20908" i="4"/>
  <c r="I20909" i="4"/>
  <c r="I20910" i="4"/>
  <c r="I20911" i="4"/>
  <c r="I20912" i="4"/>
  <c r="I20913" i="4"/>
  <c r="I20914" i="4"/>
  <c r="I20915" i="4"/>
  <c r="I20916" i="4"/>
  <c r="I20917" i="4"/>
  <c r="I20918" i="4"/>
  <c r="I20919" i="4"/>
  <c r="I20920" i="4"/>
  <c r="I20921" i="4"/>
  <c r="I20922" i="4"/>
  <c r="I20923" i="4"/>
  <c r="I20924" i="4"/>
  <c r="I20925" i="4"/>
  <c r="I20926" i="4"/>
  <c r="I20927" i="4"/>
  <c r="I20928" i="4"/>
  <c r="I20929" i="4"/>
  <c r="I20930" i="4"/>
  <c r="I20931" i="4"/>
  <c r="I20932" i="4"/>
  <c r="I20933" i="4"/>
  <c r="I20934" i="4"/>
  <c r="I20935" i="4"/>
  <c r="I20936" i="4"/>
  <c r="I20937" i="4"/>
  <c r="I20938" i="4"/>
  <c r="I20939" i="4"/>
  <c r="I20940" i="4"/>
  <c r="I20941" i="4"/>
  <c r="I20942" i="4"/>
  <c r="I20943" i="4"/>
  <c r="I20944" i="4"/>
  <c r="I20945" i="4"/>
  <c r="I20946" i="4"/>
  <c r="I20947" i="4"/>
  <c r="I20948" i="4"/>
  <c r="I20949" i="4"/>
  <c r="I20950" i="4"/>
  <c r="I20951" i="4"/>
  <c r="I20952" i="4"/>
  <c r="I20953" i="4"/>
  <c r="I20954" i="4"/>
  <c r="I20955" i="4"/>
  <c r="I20956" i="4"/>
  <c r="I20957" i="4"/>
  <c r="I20958" i="4"/>
  <c r="I20959" i="4"/>
  <c r="I20960" i="4"/>
  <c r="I20961" i="4"/>
  <c r="I20962" i="4"/>
  <c r="I20963" i="4"/>
  <c r="I20964" i="4"/>
  <c r="I20965" i="4"/>
  <c r="I20966" i="4"/>
  <c r="I20967" i="4"/>
  <c r="I20968" i="4"/>
  <c r="I20969" i="4"/>
  <c r="I20970" i="4"/>
  <c r="I20971" i="4"/>
  <c r="I20972" i="4"/>
  <c r="I20973" i="4"/>
  <c r="I20974" i="4"/>
  <c r="I20975" i="4"/>
  <c r="I20976" i="4"/>
  <c r="I20977" i="4"/>
  <c r="I20978" i="4"/>
  <c r="I20979" i="4"/>
  <c r="I20980" i="4"/>
  <c r="I20981" i="4"/>
  <c r="I20982" i="4"/>
  <c r="I20983" i="4"/>
  <c r="I20984" i="4"/>
  <c r="I20985" i="4"/>
  <c r="I20986" i="4"/>
  <c r="I20987" i="4"/>
  <c r="I20988" i="4"/>
  <c r="I20989" i="4"/>
  <c r="I20990" i="4"/>
  <c r="I20991" i="4"/>
  <c r="I20992" i="4"/>
  <c r="I20993" i="4"/>
  <c r="I20994" i="4"/>
  <c r="I20995" i="4"/>
  <c r="I20996" i="4"/>
  <c r="I20997" i="4"/>
  <c r="I20998" i="4"/>
  <c r="I20999" i="4"/>
  <c r="I21000" i="4"/>
  <c r="I21001" i="4"/>
  <c r="I21002" i="4"/>
  <c r="I21003" i="4"/>
  <c r="I21004" i="4"/>
  <c r="I21005" i="4"/>
  <c r="I21006" i="4"/>
  <c r="I21007" i="4"/>
  <c r="I21008" i="4"/>
  <c r="I21009" i="4"/>
  <c r="I21010" i="4"/>
  <c r="I21011" i="4"/>
  <c r="I21012" i="4"/>
  <c r="I21013" i="4"/>
  <c r="I21014" i="4"/>
  <c r="I21015" i="4"/>
  <c r="I21016" i="4"/>
  <c r="I21017" i="4"/>
  <c r="I21018" i="4"/>
  <c r="I21019" i="4"/>
  <c r="I21020" i="4"/>
  <c r="I21021" i="4"/>
  <c r="I21022" i="4"/>
  <c r="I21023" i="4"/>
  <c r="I21024" i="4"/>
  <c r="I21025" i="4"/>
  <c r="I21026" i="4"/>
  <c r="I21027" i="4"/>
  <c r="I21028" i="4"/>
  <c r="I21029" i="4"/>
  <c r="I21030" i="4"/>
  <c r="I21031" i="4"/>
  <c r="I21032" i="4"/>
  <c r="I21033" i="4"/>
  <c r="I21034" i="4"/>
  <c r="I21035" i="4"/>
  <c r="I21036" i="4"/>
  <c r="I21037" i="4"/>
  <c r="I21038" i="4"/>
  <c r="I21039" i="4"/>
  <c r="I21040" i="4"/>
  <c r="I21041" i="4"/>
  <c r="I21042" i="4"/>
  <c r="I21043" i="4"/>
  <c r="I21044" i="4"/>
  <c r="I21045" i="4"/>
  <c r="I21046" i="4"/>
  <c r="I21047" i="4"/>
  <c r="I21048" i="4"/>
  <c r="I21049" i="4"/>
  <c r="I21050" i="4"/>
  <c r="I21051" i="4"/>
  <c r="I21052" i="4"/>
  <c r="I21053" i="4"/>
  <c r="I21054" i="4"/>
  <c r="I21055" i="4"/>
  <c r="I21056" i="4"/>
  <c r="I21057" i="4"/>
  <c r="I21058" i="4"/>
  <c r="I21059" i="4"/>
  <c r="I21060" i="4"/>
  <c r="I21061" i="4"/>
  <c r="I21062" i="4"/>
  <c r="I21063" i="4"/>
  <c r="I21064" i="4"/>
  <c r="I21065" i="4"/>
  <c r="I21066" i="4"/>
  <c r="I21067" i="4"/>
  <c r="I21068" i="4"/>
  <c r="I21069" i="4"/>
  <c r="I21070" i="4"/>
  <c r="I21071" i="4"/>
  <c r="I21072" i="4"/>
  <c r="I21073" i="4"/>
  <c r="I21074" i="4"/>
  <c r="I21075" i="4"/>
  <c r="I21076" i="4"/>
  <c r="I21077" i="4"/>
  <c r="I21078" i="4"/>
  <c r="I21079" i="4"/>
  <c r="I21080" i="4"/>
  <c r="I21081" i="4"/>
  <c r="I21082" i="4"/>
  <c r="I21083" i="4"/>
  <c r="I21084" i="4"/>
  <c r="I21085" i="4"/>
  <c r="I21086" i="4"/>
  <c r="I21087" i="4"/>
  <c r="I21088" i="4"/>
  <c r="I21089" i="4"/>
  <c r="I21090" i="4"/>
  <c r="I21091" i="4"/>
  <c r="I21092" i="4"/>
  <c r="I21093" i="4"/>
  <c r="I21094" i="4"/>
  <c r="I21095" i="4"/>
  <c r="I21096" i="4"/>
  <c r="I21097" i="4"/>
  <c r="I21098" i="4"/>
  <c r="I21099" i="4"/>
  <c r="I21100" i="4"/>
  <c r="I21101" i="4"/>
  <c r="I21102" i="4"/>
  <c r="I21103" i="4"/>
  <c r="I21104" i="4"/>
  <c r="I21105" i="4"/>
  <c r="I21106" i="4"/>
  <c r="I21107" i="4"/>
  <c r="I21108" i="4"/>
  <c r="I21109" i="4"/>
  <c r="I21110" i="4"/>
  <c r="I21111" i="4"/>
  <c r="I21112" i="4"/>
  <c r="I21113" i="4"/>
  <c r="I21114" i="4"/>
  <c r="I21115" i="4"/>
  <c r="I21116" i="4"/>
  <c r="I21117" i="4"/>
  <c r="I21118" i="4"/>
  <c r="I21119" i="4"/>
  <c r="I21120" i="4"/>
  <c r="I21121" i="4"/>
  <c r="I21122" i="4"/>
  <c r="I21123" i="4"/>
  <c r="I21124" i="4"/>
  <c r="I21125" i="4"/>
  <c r="I21126" i="4"/>
  <c r="I21127" i="4"/>
  <c r="I21128" i="4"/>
  <c r="I21129" i="4"/>
  <c r="I21130" i="4"/>
  <c r="I21131" i="4"/>
  <c r="I21132" i="4"/>
  <c r="I21133" i="4"/>
  <c r="I21134" i="4"/>
  <c r="I21135" i="4"/>
  <c r="I21136" i="4"/>
  <c r="I21137" i="4"/>
  <c r="I21138" i="4"/>
  <c r="I21139" i="4"/>
  <c r="I21140" i="4"/>
  <c r="I21141" i="4"/>
  <c r="I21142" i="4"/>
  <c r="I21143" i="4"/>
  <c r="I21144" i="4"/>
  <c r="I21145" i="4"/>
  <c r="I21146" i="4"/>
  <c r="I21147" i="4"/>
  <c r="I21148" i="4"/>
  <c r="I21149" i="4"/>
  <c r="I21150" i="4"/>
  <c r="I21151" i="4"/>
  <c r="I21152" i="4"/>
  <c r="I21153" i="4"/>
  <c r="I21154" i="4"/>
  <c r="I21155" i="4"/>
  <c r="I21156" i="4"/>
  <c r="I21157" i="4"/>
  <c r="I21158" i="4"/>
  <c r="I21159" i="4"/>
  <c r="I21160" i="4"/>
  <c r="I21161" i="4"/>
  <c r="I21162" i="4"/>
  <c r="I21163" i="4"/>
  <c r="I21164" i="4"/>
  <c r="I21165" i="4"/>
  <c r="I21166" i="4"/>
  <c r="I21167" i="4"/>
  <c r="I21168" i="4"/>
  <c r="I21169" i="4"/>
  <c r="I21170" i="4"/>
  <c r="I21171" i="4"/>
  <c r="I21172" i="4"/>
  <c r="I21173" i="4"/>
  <c r="I21174" i="4"/>
  <c r="I21175" i="4"/>
  <c r="I21176" i="4"/>
  <c r="I21177" i="4"/>
  <c r="I21178" i="4"/>
  <c r="I21179" i="4"/>
  <c r="I21180" i="4"/>
  <c r="I21181" i="4"/>
  <c r="I21182" i="4"/>
  <c r="I21183" i="4"/>
  <c r="I21184" i="4"/>
  <c r="I21185" i="4"/>
  <c r="I21186" i="4"/>
  <c r="I21187" i="4"/>
  <c r="I21188" i="4"/>
  <c r="I21189" i="4"/>
  <c r="I21190" i="4"/>
  <c r="I21191" i="4"/>
  <c r="I21192" i="4"/>
  <c r="I21193" i="4"/>
  <c r="I21194" i="4"/>
  <c r="I21195" i="4"/>
  <c r="I21196" i="4"/>
  <c r="I21197" i="4"/>
  <c r="I21198" i="4"/>
  <c r="I21199" i="4"/>
  <c r="I21200" i="4"/>
  <c r="I21201" i="4"/>
  <c r="I21202" i="4"/>
  <c r="I21203" i="4"/>
  <c r="I21204" i="4"/>
  <c r="I21205" i="4"/>
  <c r="I21206" i="4"/>
  <c r="I21207" i="4"/>
  <c r="I21208" i="4"/>
  <c r="I21209" i="4"/>
  <c r="I21210" i="4"/>
  <c r="I21211" i="4"/>
  <c r="I21212" i="4"/>
  <c r="I21213" i="4"/>
  <c r="I21214" i="4"/>
  <c r="I21215" i="4"/>
  <c r="I21216" i="4"/>
  <c r="I21217" i="4"/>
  <c r="I21218" i="4"/>
  <c r="I21219" i="4"/>
  <c r="I21220" i="4"/>
  <c r="I21221" i="4"/>
  <c r="I21222" i="4"/>
  <c r="I21223" i="4"/>
  <c r="I21224" i="4"/>
  <c r="I21225" i="4"/>
  <c r="I21226" i="4"/>
  <c r="I21227" i="4"/>
  <c r="I21228" i="4"/>
  <c r="I21229" i="4"/>
  <c r="I21230" i="4"/>
  <c r="I21231" i="4"/>
  <c r="I21232" i="4"/>
  <c r="I21233" i="4"/>
  <c r="I21234" i="4"/>
  <c r="I21235" i="4"/>
  <c r="I21236" i="4"/>
  <c r="I21237" i="4"/>
  <c r="I21238" i="4"/>
  <c r="I21239" i="4"/>
  <c r="I21240" i="4"/>
  <c r="I21241" i="4"/>
  <c r="I21242" i="4"/>
  <c r="I21243" i="4"/>
  <c r="I21244" i="4"/>
  <c r="I21245" i="4"/>
  <c r="I21246" i="4"/>
  <c r="I21247" i="4"/>
  <c r="I21248" i="4"/>
  <c r="I21249" i="4"/>
  <c r="I21250" i="4"/>
  <c r="I21251" i="4"/>
  <c r="I21252" i="4"/>
  <c r="I21253" i="4"/>
  <c r="I21254" i="4"/>
  <c r="I21255" i="4"/>
  <c r="I21256" i="4"/>
  <c r="I21257" i="4"/>
  <c r="I21258" i="4"/>
  <c r="I21259" i="4"/>
  <c r="I21260" i="4"/>
  <c r="I21261" i="4"/>
  <c r="I21262" i="4"/>
  <c r="I21263" i="4"/>
  <c r="I21264" i="4"/>
  <c r="I21265" i="4"/>
  <c r="I21266" i="4"/>
  <c r="I21267" i="4"/>
  <c r="I21268" i="4"/>
  <c r="I21269" i="4"/>
  <c r="I21270" i="4"/>
  <c r="I21271" i="4"/>
  <c r="I21272" i="4"/>
  <c r="I21273" i="4"/>
  <c r="I21274" i="4"/>
  <c r="I21275" i="4"/>
  <c r="I21276" i="4"/>
  <c r="I21277" i="4"/>
  <c r="I21278" i="4"/>
  <c r="I21279" i="4"/>
  <c r="I21280" i="4"/>
  <c r="I21281" i="4"/>
  <c r="I21282" i="4"/>
  <c r="I21283" i="4"/>
  <c r="I21284" i="4"/>
  <c r="I21285" i="4"/>
  <c r="I21286" i="4"/>
  <c r="I21287" i="4"/>
  <c r="I21288" i="4"/>
  <c r="I21289" i="4"/>
  <c r="I21290" i="4"/>
  <c r="I21291" i="4"/>
  <c r="I21292" i="4"/>
  <c r="I21293" i="4"/>
  <c r="I21294" i="4"/>
  <c r="I21295" i="4"/>
  <c r="I21296" i="4"/>
  <c r="I21297" i="4"/>
  <c r="I21298" i="4"/>
  <c r="I21299" i="4"/>
  <c r="I21300" i="4"/>
  <c r="I21301" i="4"/>
  <c r="I21302" i="4"/>
  <c r="I21303" i="4"/>
  <c r="I21304" i="4"/>
  <c r="I21305" i="4"/>
  <c r="I21306" i="4"/>
  <c r="I21307" i="4"/>
  <c r="I21308" i="4"/>
  <c r="I21309" i="4"/>
  <c r="I21310" i="4"/>
  <c r="I21311" i="4"/>
  <c r="I21312" i="4"/>
  <c r="I21313" i="4"/>
  <c r="I21314" i="4"/>
  <c r="I21315" i="4"/>
  <c r="I21316" i="4"/>
  <c r="I21317" i="4"/>
  <c r="I21318" i="4"/>
  <c r="I21319" i="4"/>
  <c r="I21320" i="4"/>
  <c r="I21321" i="4"/>
  <c r="I21322" i="4"/>
  <c r="I21323" i="4"/>
  <c r="I21324" i="4"/>
  <c r="I21325" i="4"/>
  <c r="I21326" i="4"/>
  <c r="I21327" i="4"/>
  <c r="I21328" i="4"/>
  <c r="I21329" i="4"/>
  <c r="I21330" i="4"/>
  <c r="I21331" i="4"/>
  <c r="I21332" i="4"/>
  <c r="I21333" i="4"/>
  <c r="I21334" i="4"/>
  <c r="I21335" i="4"/>
  <c r="I21336" i="4"/>
  <c r="I21337" i="4"/>
  <c r="I21338" i="4"/>
  <c r="I21339" i="4"/>
  <c r="I21340" i="4"/>
  <c r="I21341" i="4"/>
  <c r="I21342" i="4"/>
  <c r="I21343" i="4"/>
  <c r="I21344" i="4"/>
  <c r="I21345" i="4"/>
  <c r="I21346" i="4"/>
  <c r="I21347" i="4"/>
  <c r="I21348" i="4"/>
  <c r="I21349" i="4"/>
  <c r="I21350" i="4"/>
  <c r="I21351" i="4"/>
  <c r="I21352" i="4"/>
  <c r="I21353" i="4"/>
  <c r="I21354" i="4"/>
  <c r="I21355" i="4"/>
  <c r="I21356" i="4"/>
  <c r="I21357" i="4"/>
  <c r="I21358" i="4"/>
  <c r="I21359" i="4"/>
  <c r="I21360" i="4"/>
  <c r="I21361" i="4"/>
  <c r="I21362" i="4"/>
  <c r="I21363" i="4"/>
  <c r="I21364" i="4"/>
  <c r="I21365" i="4"/>
  <c r="I21366" i="4"/>
  <c r="I21367" i="4"/>
  <c r="I21368" i="4"/>
  <c r="I21369" i="4"/>
  <c r="I21370" i="4"/>
  <c r="I21371" i="4"/>
  <c r="I21372" i="4"/>
  <c r="I21373" i="4"/>
  <c r="I21374" i="4"/>
  <c r="I21375" i="4"/>
  <c r="I21376" i="4"/>
  <c r="I21377" i="4"/>
  <c r="I21378" i="4"/>
  <c r="I21379" i="4"/>
  <c r="I21380" i="4"/>
  <c r="I21381" i="4"/>
  <c r="I21382" i="4"/>
  <c r="I21383" i="4"/>
  <c r="I21384" i="4"/>
  <c r="I21385" i="4"/>
  <c r="I21386" i="4"/>
  <c r="I21387" i="4"/>
  <c r="I21388" i="4"/>
  <c r="I21389" i="4"/>
  <c r="I21390" i="4"/>
  <c r="I21391" i="4"/>
  <c r="I21392" i="4"/>
  <c r="I21393" i="4"/>
  <c r="I21394" i="4"/>
  <c r="I21395" i="4"/>
  <c r="I21396" i="4"/>
  <c r="I21397" i="4"/>
  <c r="I21398" i="4"/>
  <c r="I21399" i="4"/>
  <c r="I21400" i="4"/>
  <c r="I21401" i="4"/>
  <c r="I21402" i="4"/>
  <c r="I21403" i="4"/>
  <c r="I21404" i="4"/>
  <c r="I21405" i="4"/>
  <c r="I21406" i="4"/>
  <c r="I21407" i="4"/>
  <c r="I21408" i="4"/>
  <c r="I21409" i="4"/>
  <c r="I21410" i="4"/>
  <c r="I21411" i="4"/>
  <c r="I21412" i="4"/>
  <c r="I21413" i="4"/>
  <c r="I21414" i="4"/>
  <c r="I21415" i="4"/>
  <c r="I21416" i="4"/>
  <c r="I21417" i="4"/>
  <c r="I21418" i="4"/>
  <c r="I21419" i="4"/>
  <c r="I21420" i="4"/>
  <c r="I21421" i="4"/>
  <c r="I21422" i="4"/>
  <c r="I21423" i="4"/>
  <c r="I21424" i="4"/>
  <c r="I21425" i="4"/>
  <c r="I21426" i="4"/>
  <c r="I21427" i="4"/>
  <c r="I21428" i="4"/>
  <c r="I21429" i="4"/>
  <c r="I21430" i="4"/>
  <c r="I21431" i="4"/>
  <c r="I21432" i="4"/>
  <c r="I21433" i="4"/>
  <c r="I21434" i="4"/>
  <c r="I21435" i="4"/>
  <c r="I21436" i="4"/>
  <c r="I21437" i="4"/>
  <c r="I21438" i="4"/>
  <c r="I21439" i="4"/>
  <c r="I21440" i="4"/>
  <c r="I21441" i="4"/>
  <c r="I21442" i="4"/>
  <c r="I21443" i="4"/>
  <c r="I21444" i="4"/>
  <c r="I21445" i="4"/>
  <c r="I21446" i="4"/>
  <c r="I21447" i="4"/>
  <c r="I21448" i="4"/>
  <c r="I21449" i="4"/>
  <c r="I21450" i="4"/>
  <c r="I21451" i="4"/>
  <c r="I21452" i="4"/>
  <c r="I21453" i="4"/>
  <c r="I21454" i="4"/>
  <c r="I21455" i="4"/>
  <c r="I21456" i="4"/>
  <c r="I21457" i="4"/>
  <c r="I21458" i="4"/>
  <c r="I21459" i="4"/>
  <c r="I21460" i="4"/>
  <c r="I21461" i="4"/>
  <c r="I21462" i="4"/>
  <c r="I21463" i="4"/>
  <c r="I21464" i="4"/>
  <c r="I21465" i="4"/>
  <c r="I21466" i="4"/>
  <c r="I21467" i="4"/>
  <c r="I21468" i="4"/>
  <c r="I21469" i="4"/>
  <c r="I21470" i="4"/>
  <c r="I21471" i="4"/>
  <c r="I21472" i="4"/>
  <c r="I21473" i="4"/>
  <c r="I21474" i="4"/>
  <c r="I21475" i="4"/>
  <c r="I21476" i="4"/>
  <c r="I21477" i="4"/>
  <c r="I21478" i="4"/>
  <c r="I21479" i="4"/>
  <c r="I21480" i="4"/>
  <c r="I21481" i="4"/>
  <c r="I21482" i="4"/>
  <c r="I21483" i="4"/>
  <c r="I21484" i="4"/>
  <c r="I21485" i="4"/>
  <c r="I21486" i="4"/>
  <c r="I21487" i="4"/>
  <c r="I21488" i="4"/>
  <c r="I21489" i="4"/>
  <c r="I21490" i="4"/>
  <c r="I21491" i="4"/>
  <c r="I21492" i="4"/>
  <c r="I21493" i="4"/>
  <c r="I21494" i="4"/>
  <c r="I21495" i="4"/>
  <c r="I21496" i="4"/>
  <c r="I21497" i="4"/>
  <c r="I21498" i="4"/>
  <c r="I21499" i="4"/>
  <c r="I21500" i="4"/>
  <c r="I21501" i="4"/>
  <c r="I21502" i="4"/>
  <c r="I21503" i="4"/>
  <c r="I21504" i="4"/>
  <c r="I21505" i="4"/>
  <c r="I21506" i="4"/>
  <c r="I21507" i="4"/>
  <c r="I21508" i="4"/>
  <c r="I21509" i="4"/>
  <c r="I21510" i="4"/>
  <c r="I21511" i="4"/>
  <c r="I21512" i="4"/>
  <c r="I21513" i="4"/>
  <c r="I21514" i="4"/>
  <c r="I21515" i="4"/>
  <c r="I21516" i="4"/>
  <c r="I21517" i="4"/>
  <c r="I21518" i="4"/>
  <c r="I21519" i="4"/>
  <c r="I21520" i="4"/>
  <c r="I21521" i="4"/>
  <c r="I21522" i="4"/>
  <c r="I21523" i="4"/>
  <c r="I21524" i="4"/>
  <c r="I21525" i="4"/>
  <c r="I21526" i="4"/>
  <c r="I21527" i="4"/>
  <c r="I21528" i="4"/>
  <c r="I21529" i="4"/>
  <c r="I21530" i="4"/>
  <c r="I21531" i="4"/>
  <c r="I21532" i="4"/>
  <c r="I21533" i="4"/>
  <c r="I21534" i="4"/>
  <c r="I21535" i="4"/>
  <c r="I21536" i="4"/>
  <c r="I21537" i="4"/>
  <c r="I21538" i="4"/>
  <c r="I21539" i="4"/>
  <c r="I21540" i="4"/>
  <c r="I21541" i="4"/>
  <c r="I21542" i="4"/>
  <c r="I21543" i="4"/>
  <c r="I21544" i="4"/>
  <c r="I21545" i="4"/>
  <c r="I21546" i="4"/>
  <c r="I21547" i="4"/>
  <c r="I21548" i="4"/>
  <c r="I21549" i="4"/>
  <c r="I21550" i="4"/>
  <c r="I21551" i="4"/>
  <c r="I21552" i="4"/>
  <c r="I21553" i="4"/>
  <c r="I21554" i="4"/>
  <c r="I21555" i="4"/>
  <c r="I21556" i="4"/>
  <c r="I21557" i="4"/>
  <c r="I21558" i="4"/>
  <c r="I21559" i="4"/>
  <c r="I21560" i="4"/>
  <c r="I21561" i="4"/>
  <c r="I21562" i="4"/>
  <c r="I21563" i="4"/>
  <c r="I21564" i="4"/>
  <c r="I21565" i="4"/>
  <c r="I21566" i="4"/>
  <c r="I21567" i="4"/>
  <c r="I21568" i="4"/>
  <c r="I21569" i="4"/>
  <c r="I21570" i="4"/>
  <c r="I21571" i="4"/>
  <c r="I21572" i="4"/>
  <c r="I21573" i="4"/>
  <c r="I21574" i="4"/>
  <c r="I21575" i="4"/>
  <c r="I21576" i="4"/>
  <c r="I21577" i="4"/>
  <c r="I21578" i="4"/>
  <c r="I21579" i="4"/>
  <c r="I21580" i="4"/>
  <c r="I21581" i="4"/>
  <c r="I21582" i="4"/>
  <c r="I21583" i="4"/>
  <c r="I21584" i="4"/>
  <c r="I21585" i="4"/>
  <c r="I21586" i="4"/>
  <c r="I21587" i="4"/>
  <c r="I21588" i="4"/>
  <c r="I21589" i="4"/>
  <c r="I21590" i="4"/>
  <c r="I21591" i="4"/>
  <c r="I21592" i="4"/>
  <c r="I21593" i="4"/>
  <c r="I21594" i="4"/>
  <c r="I21595" i="4"/>
  <c r="I21596" i="4"/>
  <c r="I21597" i="4"/>
  <c r="I21598" i="4"/>
  <c r="I21599" i="4"/>
  <c r="I21600" i="4"/>
  <c r="I21601" i="4"/>
  <c r="I21602" i="4"/>
  <c r="I21603" i="4"/>
  <c r="I21604" i="4"/>
  <c r="I21605" i="4"/>
  <c r="I21606" i="4"/>
  <c r="I21607" i="4"/>
  <c r="I21608" i="4"/>
  <c r="I21609" i="4"/>
  <c r="I21610" i="4"/>
  <c r="I21611" i="4"/>
  <c r="I21612" i="4"/>
  <c r="I21613" i="4"/>
  <c r="I21614" i="4"/>
  <c r="I21615" i="4"/>
  <c r="I21616" i="4"/>
  <c r="I21617" i="4"/>
  <c r="I21618" i="4"/>
  <c r="I21619" i="4"/>
  <c r="I21620" i="4"/>
  <c r="I21621" i="4"/>
  <c r="I21622" i="4"/>
  <c r="I21623" i="4"/>
  <c r="I21624" i="4"/>
  <c r="I21625" i="4"/>
  <c r="I21626" i="4"/>
  <c r="I21627" i="4"/>
  <c r="I21628" i="4"/>
  <c r="I21629" i="4"/>
  <c r="I21630" i="4"/>
  <c r="I21631" i="4"/>
  <c r="I21632" i="4"/>
  <c r="I21633" i="4"/>
  <c r="I21634" i="4"/>
  <c r="I21635" i="4"/>
  <c r="I21636" i="4"/>
  <c r="I21637" i="4"/>
  <c r="I21638" i="4"/>
  <c r="I21639" i="4"/>
  <c r="I21640" i="4"/>
  <c r="I21641" i="4"/>
  <c r="I21642" i="4"/>
  <c r="I21643" i="4"/>
  <c r="I21644" i="4"/>
  <c r="I21645" i="4"/>
  <c r="I21646" i="4"/>
  <c r="I21647" i="4"/>
  <c r="I21648" i="4"/>
  <c r="I21649" i="4"/>
  <c r="I21650" i="4"/>
  <c r="I21651" i="4"/>
  <c r="I21652" i="4"/>
  <c r="I21653" i="4"/>
  <c r="I21654" i="4"/>
  <c r="I21655" i="4"/>
  <c r="I21656" i="4"/>
  <c r="I21657" i="4"/>
  <c r="I21658" i="4"/>
  <c r="I21659" i="4"/>
  <c r="I21660" i="4"/>
  <c r="I21661" i="4"/>
  <c r="I21662" i="4"/>
  <c r="I21663" i="4"/>
  <c r="I21664" i="4"/>
  <c r="I21665" i="4"/>
  <c r="I21666" i="4"/>
  <c r="I21667" i="4"/>
  <c r="I21668" i="4"/>
  <c r="I21669" i="4"/>
  <c r="I21670" i="4"/>
  <c r="I21671" i="4"/>
  <c r="I21672" i="4"/>
  <c r="I21673" i="4"/>
  <c r="I21674" i="4"/>
  <c r="I21675" i="4"/>
  <c r="I21676" i="4"/>
  <c r="I21677" i="4"/>
  <c r="I21678" i="4"/>
  <c r="I21679" i="4"/>
  <c r="I21680" i="4"/>
  <c r="I21681" i="4"/>
  <c r="I21682" i="4"/>
  <c r="I21683" i="4"/>
  <c r="I21684" i="4"/>
  <c r="I21685" i="4"/>
  <c r="I21686" i="4"/>
  <c r="I21687" i="4"/>
  <c r="I21688" i="4"/>
  <c r="I21689" i="4"/>
  <c r="I21690" i="4"/>
  <c r="I21691" i="4"/>
  <c r="I21692" i="4"/>
  <c r="I21693" i="4"/>
  <c r="I21694" i="4"/>
  <c r="I21695" i="4"/>
  <c r="I21696" i="4"/>
  <c r="I21697" i="4"/>
  <c r="I21698" i="4"/>
  <c r="I21699" i="4"/>
  <c r="I21700" i="4"/>
  <c r="I21701" i="4"/>
  <c r="I21702" i="4"/>
  <c r="I21703" i="4"/>
  <c r="I21704" i="4"/>
  <c r="I21705" i="4"/>
  <c r="I21706" i="4"/>
  <c r="I21707" i="4"/>
  <c r="I21708" i="4"/>
  <c r="I21709" i="4"/>
  <c r="I21710" i="4"/>
  <c r="I21711" i="4"/>
  <c r="I21712" i="4"/>
  <c r="I21713" i="4"/>
  <c r="I21714" i="4"/>
  <c r="I21715" i="4"/>
  <c r="I21716" i="4"/>
  <c r="I21717" i="4"/>
  <c r="I21718" i="4"/>
  <c r="I21719" i="4"/>
  <c r="I21720" i="4"/>
  <c r="I21721" i="4"/>
  <c r="I21722" i="4"/>
  <c r="I21723" i="4"/>
  <c r="I21724" i="4"/>
  <c r="I21725" i="4"/>
  <c r="I21726" i="4"/>
  <c r="I21727" i="4"/>
  <c r="I21728" i="4"/>
  <c r="I21729" i="4"/>
  <c r="I21730" i="4"/>
  <c r="I21731" i="4"/>
  <c r="I21732" i="4"/>
  <c r="I21733" i="4"/>
  <c r="I21734" i="4"/>
  <c r="I21735" i="4"/>
  <c r="I21736" i="4"/>
  <c r="I21737" i="4"/>
  <c r="I21738" i="4"/>
  <c r="I21739" i="4"/>
  <c r="I21740" i="4"/>
  <c r="I21741" i="4"/>
  <c r="I21742" i="4"/>
  <c r="I21743" i="4"/>
  <c r="I21744" i="4"/>
  <c r="I21745" i="4"/>
  <c r="I21746" i="4"/>
  <c r="I21747" i="4"/>
  <c r="I21748" i="4"/>
  <c r="I21749" i="4"/>
  <c r="I21750" i="4"/>
  <c r="I21751" i="4"/>
  <c r="I21752" i="4"/>
  <c r="I21753" i="4"/>
  <c r="I21754" i="4"/>
  <c r="I21755" i="4"/>
  <c r="I21756" i="4"/>
  <c r="I21757" i="4"/>
  <c r="I21758" i="4"/>
  <c r="I21759" i="4"/>
  <c r="I21760" i="4"/>
  <c r="I21761" i="4"/>
  <c r="I21762" i="4"/>
  <c r="I21763" i="4"/>
  <c r="I21764" i="4"/>
  <c r="I21765" i="4"/>
  <c r="I21766" i="4"/>
  <c r="I21767" i="4"/>
  <c r="I21768" i="4"/>
  <c r="I21769" i="4"/>
  <c r="I21770" i="4"/>
  <c r="I21771" i="4"/>
  <c r="I21772" i="4"/>
  <c r="I21773" i="4"/>
  <c r="I21774" i="4"/>
  <c r="I21775" i="4"/>
  <c r="I21776" i="4"/>
  <c r="I21777" i="4"/>
  <c r="I21778" i="4"/>
  <c r="I21779" i="4"/>
  <c r="I21780" i="4"/>
  <c r="I21781" i="4"/>
  <c r="I21782" i="4"/>
  <c r="I21783" i="4"/>
  <c r="I21784" i="4"/>
  <c r="I21785" i="4"/>
  <c r="I21786" i="4"/>
  <c r="I21787" i="4"/>
  <c r="I21788" i="4"/>
  <c r="I21789" i="4"/>
  <c r="I21790" i="4"/>
  <c r="I21791" i="4"/>
  <c r="I21792" i="4"/>
  <c r="I21793" i="4"/>
  <c r="I21794" i="4"/>
  <c r="I21795" i="4"/>
  <c r="I21796" i="4"/>
  <c r="I21797" i="4"/>
  <c r="I21798" i="4"/>
  <c r="I21799" i="4"/>
  <c r="I21800" i="4"/>
  <c r="I21801" i="4"/>
  <c r="I21802" i="4"/>
  <c r="I21803" i="4"/>
  <c r="I21804" i="4"/>
  <c r="I21805" i="4"/>
  <c r="I21806" i="4"/>
  <c r="I21807" i="4"/>
  <c r="I21808" i="4"/>
  <c r="I21809" i="4"/>
  <c r="I21810" i="4"/>
  <c r="I21811" i="4"/>
  <c r="I21812" i="4"/>
  <c r="I21813" i="4"/>
  <c r="I21814" i="4"/>
  <c r="I21815" i="4"/>
  <c r="I21816" i="4"/>
  <c r="I21817" i="4"/>
  <c r="I21818" i="4"/>
  <c r="I21819" i="4"/>
  <c r="I21820" i="4"/>
  <c r="I21821" i="4"/>
  <c r="I21822" i="4"/>
  <c r="I21823" i="4"/>
  <c r="I21824" i="4"/>
  <c r="I21825" i="4"/>
  <c r="I21826" i="4"/>
  <c r="I21827" i="4"/>
  <c r="I21828" i="4"/>
  <c r="I21829" i="4"/>
  <c r="I21830" i="4"/>
  <c r="I21831" i="4"/>
  <c r="I21832" i="4"/>
  <c r="I21833" i="4"/>
  <c r="I21834" i="4"/>
  <c r="I21835" i="4"/>
  <c r="I21836" i="4"/>
  <c r="I21837" i="4"/>
  <c r="I21838" i="4"/>
  <c r="I21839" i="4"/>
  <c r="I21840" i="4"/>
  <c r="I21841" i="4"/>
  <c r="I21842" i="4"/>
  <c r="I21843" i="4"/>
  <c r="I21844" i="4"/>
  <c r="I21845" i="4"/>
  <c r="I21846" i="4"/>
  <c r="I21847" i="4"/>
  <c r="I21848" i="4"/>
  <c r="I21849" i="4"/>
  <c r="I21850" i="4"/>
  <c r="I21851" i="4"/>
  <c r="I21852" i="4"/>
  <c r="I21853" i="4"/>
  <c r="I21854" i="4"/>
  <c r="I21855" i="4"/>
  <c r="I21856" i="4"/>
  <c r="I21857" i="4"/>
  <c r="I21858" i="4"/>
  <c r="I21859" i="4"/>
  <c r="I21860" i="4"/>
  <c r="I21861" i="4"/>
  <c r="I21862" i="4"/>
  <c r="I21863" i="4"/>
  <c r="I21864" i="4"/>
  <c r="I21865" i="4"/>
  <c r="I21866" i="4"/>
  <c r="I21867" i="4"/>
  <c r="I21868" i="4"/>
  <c r="I21869" i="4"/>
  <c r="I21870" i="4"/>
  <c r="I21871" i="4"/>
  <c r="I21872" i="4"/>
  <c r="I21873" i="4"/>
  <c r="I21874" i="4"/>
  <c r="I21875" i="4"/>
  <c r="I21876" i="4"/>
  <c r="I21877" i="4"/>
  <c r="I21878" i="4"/>
  <c r="I21879" i="4"/>
  <c r="I21880" i="4"/>
  <c r="I21881" i="4"/>
  <c r="I21882" i="4"/>
  <c r="I21883" i="4"/>
  <c r="I21884" i="4"/>
  <c r="I21885" i="4"/>
  <c r="I21886" i="4"/>
  <c r="I21887" i="4"/>
  <c r="I21888" i="4"/>
  <c r="I21889" i="4"/>
  <c r="I21890" i="4"/>
  <c r="I21891" i="4"/>
  <c r="I21892" i="4"/>
  <c r="I21893" i="4"/>
  <c r="I21894" i="4"/>
  <c r="I21895" i="4"/>
  <c r="I21896" i="4"/>
  <c r="I21897" i="4"/>
  <c r="I21898" i="4"/>
  <c r="I21899" i="4"/>
  <c r="I21900" i="4"/>
  <c r="I21901" i="4"/>
  <c r="I21902" i="4"/>
  <c r="I21903" i="4"/>
  <c r="I21904" i="4"/>
  <c r="I21905" i="4"/>
  <c r="I21906" i="4"/>
  <c r="I21907" i="4"/>
  <c r="I21908" i="4"/>
  <c r="I21909" i="4"/>
  <c r="I21910" i="4"/>
  <c r="I21911" i="4"/>
  <c r="I21912" i="4"/>
  <c r="I21913" i="4"/>
  <c r="I21914" i="4"/>
  <c r="I21915" i="4"/>
  <c r="I21916" i="4"/>
  <c r="I21917" i="4"/>
  <c r="I21918" i="4"/>
  <c r="I21919" i="4"/>
  <c r="I21920" i="4"/>
  <c r="I21921" i="4"/>
  <c r="I21922" i="4"/>
  <c r="I21923" i="4"/>
  <c r="I21924" i="4"/>
  <c r="I21925" i="4"/>
  <c r="I21926" i="4"/>
  <c r="I21927" i="4"/>
  <c r="I21928" i="4"/>
  <c r="I21929" i="4"/>
  <c r="I21930" i="4"/>
  <c r="I21931" i="4"/>
  <c r="I21932" i="4"/>
  <c r="I21933" i="4"/>
  <c r="I21934" i="4"/>
  <c r="I21935" i="4"/>
  <c r="I21936" i="4"/>
  <c r="I21937" i="4"/>
  <c r="I21938" i="4"/>
  <c r="I21939" i="4"/>
  <c r="I21940" i="4"/>
  <c r="I21941" i="4"/>
  <c r="I21942" i="4"/>
  <c r="I21943" i="4"/>
  <c r="I21944" i="4"/>
  <c r="I21945" i="4"/>
  <c r="I21946" i="4"/>
  <c r="I21947" i="4"/>
  <c r="I21948" i="4"/>
  <c r="I21949" i="4"/>
  <c r="I21950" i="4"/>
  <c r="I21951" i="4"/>
  <c r="I21952" i="4"/>
  <c r="I21953" i="4"/>
  <c r="I21954" i="4"/>
  <c r="I21955" i="4"/>
  <c r="I21956" i="4"/>
  <c r="I21957" i="4"/>
  <c r="I21958" i="4"/>
  <c r="I21959" i="4"/>
  <c r="I21960" i="4"/>
  <c r="I21961" i="4"/>
  <c r="I21962" i="4"/>
  <c r="I21963" i="4"/>
  <c r="I21964" i="4"/>
  <c r="I21965" i="4"/>
  <c r="I21966" i="4"/>
  <c r="I21967" i="4"/>
  <c r="I21968" i="4"/>
  <c r="I21969" i="4"/>
  <c r="I21970" i="4"/>
  <c r="I21971" i="4"/>
  <c r="I21972" i="4"/>
  <c r="I21973" i="4"/>
  <c r="I21974" i="4"/>
  <c r="I21975" i="4"/>
  <c r="I21976" i="4"/>
  <c r="I21977" i="4"/>
  <c r="I21978" i="4"/>
  <c r="I21979" i="4"/>
  <c r="I21980" i="4"/>
  <c r="I21981" i="4"/>
  <c r="I21982" i="4"/>
  <c r="I21983" i="4"/>
  <c r="I21984" i="4"/>
  <c r="I21985" i="4"/>
  <c r="I21986" i="4"/>
  <c r="I21987" i="4"/>
  <c r="I21988" i="4"/>
  <c r="I21989" i="4"/>
  <c r="I21990" i="4"/>
  <c r="I21991" i="4"/>
  <c r="I21992" i="4"/>
  <c r="I21993" i="4"/>
  <c r="I21994" i="4"/>
  <c r="I21995" i="4"/>
  <c r="I21996" i="4"/>
  <c r="I21997" i="4"/>
  <c r="I21998" i="4"/>
  <c r="I21999" i="4"/>
  <c r="I22000" i="4"/>
  <c r="I22001" i="4"/>
  <c r="I22002" i="4"/>
  <c r="I22003" i="4"/>
  <c r="I22004" i="4"/>
  <c r="I22005" i="4"/>
  <c r="I22006" i="4"/>
  <c r="I22007" i="4"/>
  <c r="I22008" i="4"/>
  <c r="I22009" i="4"/>
  <c r="I22010" i="4"/>
  <c r="I22011" i="4"/>
  <c r="I22012" i="4"/>
  <c r="I22013" i="4"/>
  <c r="I22014" i="4"/>
  <c r="I22015" i="4"/>
  <c r="I22016" i="4"/>
  <c r="I22017" i="4"/>
  <c r="I22018" i="4"/>
  <c r="I22019" i="4"/>
  <c r="I22020" i="4"/>
  <c r="I22021" i="4"/>
  <c r="I22022" i="4"/>
  <c r="I22023" i="4"/>
  <c r="I22024" i="4"/>
  <c r="I22025" i="4"/>
  <c r="I22026" i="4"/>
  <c r="I22027" i="4"/>
  <c r="I22028" i="4"/>
  <c r="I22029" i="4"/>
  <c r="I22030" i="4"/>
  <c r="I22031" i="4"/>
  <c r="I22032" i="4"/>
  <c r="I22033" i="4"/>
  <c r="I22034" i="4"/>
  <c r="I22035" i="4"/>
  <c r="I22036" i="4"/>
  <c r="I22037" i="4"/>
  <c r="I22038" i="4"/>
  <c r="I22039" i="4"/>
  <c r="I22040" i="4"/>
  <c r="I22041" i="4"/>
  <c r="I22042" i="4"/>
  <c r="I22043" i="4"/>
  <c r="I22044" i="4"/>
  <c r="I22045" i="4"/>
  <c r="I22046" i="4"/>
  <c r="I22047" i="4"/>
  <c r="I22048" i="4"/>
  <c r="I22049" i="4"/>
  <c r="I22050" i="4"/>
  <c r="I22051" i="4"/>
  <c r="I22052" i="4"/>
  <c r="I22053" i="4"/>
  <c r="I22054" i="4"/>
  <c r="I22055" i="4"/>
  <c r="I22056" i="4"/>
  <c r="I22057" i="4"/>
  <c r="I22058" i="4"/>
  <c r="I22059" i="4"/>
  <c r="I22060" i="4"/>
  <c r="I22061" i="4"/>
  <c r="I22062" i="4"/>
  <c r="I22063" i="4"/>
  <c r="I22064" i="4"/>
  <c r="I22065" i="4"/>
  <c r="I22066" i="4"/>
  <c r="I22067" i="4"/>
  <c r="I22068" i="4"/>
  <c r="I22069" i="4"/>
  <c r="I22070" i="4"/>
  <c r="I22071" i="4"/>
  <c r="I22072" i="4"/>
  <c r="I22073" i="4"/>
  <c r="I22074" i="4"/>
  <c r="I22075" i="4"/>
  <c r="I22076" i="4"/>
  <c r="I22077" i="4"/>
  <c r="I22078" i="4"/>
  <c r="I22079" i="4"/>
  <c r="I22080" i="4"/>
  <c r="I22081" i="4"/>
  <c r="I22082" i="4"/>
  <c r="I22083" i="4"/>
  <c r="I22084" i="4"/>
  <c r="I22085" i="4"/>
  <c r="I22086" i="4"/>
  <c r="I22087" i="4"/>
  <c r="I22088" i="4"/>
  <c r="I22089" i="4"/>
  <c r="I22090" i="4"/>
  <c r="I22091" i="4"/>
  <c r="I22092" i="4"/>
  <c r="I22093" i="4"/>
  <c r="I22094" i="4"/>
  <c r="I22095" i="4"/>
  <c r="I22096" i="4"/>
  <c r="I22097" i="4"/>
  <c r="I22098" i="4"/>
  <c r="I22099" i="4"/>
  <c r="I22100" i="4"/>
  <c r="I22101" i="4"/>
  <c r="I22102" i="4"/>
  <c r="I22103" i="4"/>
  <c r="I22104" i="4"/>
  <c r="I22105" i="4"/>
  <c r="I22106" i="4"/>
  <c r="I22107" i="4"/>
  <c r="I22108" i="4"/>
  <c r="I22109" i="4"/>
  <c r="I22110" i="4"/>
  <c r="I22111" i="4"/>
  <c r="I22112" i="4"/>
  <c r="I22113" i="4"/>
  <c r="I22114" i="4"/>
  <c r="I22115" i="4"/>
  <c r="I22116" i="4"/>
  <c r="I22117" i="4"/>
  <c r="I22118" i="4"/>
  <c r="I22119" i="4"/>
  <c r="I22120" i="4"/>
  <c r="I22121" i="4"/>
  <c r="I22122" i="4"/>
  <c r="I22123" i="4"/>
  <c r="I22124" i="4"/>
  <c r="I22125" i="4"/>
  <c r="I22126" i="4"/>
  <c r="I22127" i="4"/>
  <c r="I22128" i="4"/>
  <c r="I22129" i="4"/>
  <c r="I22130" i="4"/>
  <c r="I22131" i="4"/>
  <c r="I22132" i="4"/>
  <c r="I22133" i="4"/>
  <c r="I22134" i="4"/>
  <c r="I22135" i="4"/>
  <c r="I22136" i="4"/>
  <c r="I22137" i="4"/>
  <c r="I22138" i="4"/>
  <c r="I22139" i="4"/>
  <c r="I22140" i="4"/>
  <c r="I22141" i="4"/>
  <c r="I22142" i="4"/>
  <c r="I22143" i="4"/>
  <c r="I22144" i="4"/>
  <c r="I22145" i="4"/>
  <c r="I22146" i="4"/>
  <c r="I22147" i="4"/>
  <c r="I22148" i="4"/>
  <c r="I22149" i="4"/>
  <c r="I22150" i="4"/>
  <c r="I22151" i="4"/>
  <c r="I22152" i="4"/>
  <c r="I22153" i="4"/>
  <c r="I22154" i="4"/>
  <c r="I22155" i="4"/>
  <c r="I22156" i="4"/>
  <c r="I22157" i="4"/>
  <c r="I22158" i="4"/>
  <c r="I22159" i="4"/>
  <c r="I22160" i="4"/>
  <c r="I22161" i="4"/>
  <c r="I22162" i="4"/>
  <c r="I22163" i="4"/>
  <c r="I22164" i="4"/>
  <c r="I22165" i="4"/>
  <c r="I22166" i="4"/>
  <c r="I22167" i="4"/>
  <c r="I22168" i="4"/>
  <c r="I22169" i="4"/>
  <c r="I22170" i="4"/>
  <c r="I22171" i="4"/>
  <c r="I22172" i="4"/>
  <c r="I22173" i="4"/>
  <c r="I22174" i="4"/>
  <c r="I22175" i="4"/>
  <c r="I22176" i="4"/>
  <c r="I22177" i="4"/>
  <c r="I22178" i="4"/>
  <c r="I22179" i="4"/>
  <c r="I22180" i="4"/>
  <c r="I22181" i="4"/>
  <c r="I22182" i="4"/>
  <c r="I22183" i="4"/>
  <c r="I22184" i="4"/>
  <c r="I22185" i="4"/>
  <c r="I22186" i="4"/>
  <c r="I22187" i="4"/>
  <c r="I22188" i="4"/>
  <c r="I22189" i="4"/>
  <c r="I22190" i="4"/>
  <c r="I22191" i="4"/>
  <c r="I22192" i="4"/>
  <c r="I22193" i="4"/>
  <c r="I22194" i="4"/>
  <c r="I22195" i="4"/>
  <c r="I22196" i="4"/>
  <c r="I22197" i="4"/>
  <c r="I22198" i="4"/>
  <c r="I22199" i="4"/>
  <c r="I22200" i="4"/>
  <c r="I22201" i="4"/>
  <c r="I22202" i="4"/>
  <c r="I22203" i="4"/>
  <c r="I22204" i="4"/>
  <c r="I22205" i="4"/>
  <c r="I22206" i="4"/>
  <c r="I22207" i="4"/>
  <c r="I22208" i="4"/>
  <c r="I22209" i="4"/>
  <c r="I22210" i="4"/>
  <c r="I22211" i="4"/>
  <c r="I22212" i="4"/>
  <c r="I22213" i="4"/>
  <c r="I22214" i="4"/>
  <c r="I22215" i="4"/>
  <c r="I22216" i="4"/>
  <c r="I22217" i="4"/>
  <c r="I22218" i="4"/>
  <c r="I22219" i="4"/>
  <c r="I22220" i="4"/>
  <c r="I22221" i="4"/>
  <c r="I22222" i="4"/>
  <c r="I22223" i="4"/>
  <c r="I22224" i="4"/>
  <c r="I22225" i="4"/>
  <c r="I22226" i="4"/>
  <c r="I22227" i="4"/>
  <c r="I22228" i="4"/>
  <c r="I22229" i="4"/>
  <c r="I22230" i="4"/>
  <c r="I22231" i="4"/>
  <c r="I22232" i="4"/>
  <c r="I22233" i="4"/>
  <c r="I22234" i="4"/>
  <c r="I22235" i="4"/>
  <c r="I22236" i="4"/>
  <c r="I22237" i="4"/>
  <c r="I22238" i="4"/>
  <c r="I22239" i="4"/>
  <c r="I22240" i="4"/>
  <c r="I22241" i="4"/>
  <c r="I22242" i="4"/>
  <c r="I22243" i="4"/>
  <c r="I22244" i="4"/>
  <c r="I22245" i="4"/>
  <c r="I22246" i="4"/>
  <c r="I22247" i="4"/>
  <c r="I22248" i="4"/>
  <c r="I22249" i="4"/>
  <c r="I22250" i="4"/>
  <c r="I22251" i="4"/>
  <c r="I22252" i="4"/>
  <c r="I22253" i="4"/>
  <c r="I22254" i="4"/>
  <c r="I22255" i="4"/>
  <c r="I22256" i="4"/>
  <c r="I22257" i="4"/>
  <c r="I22258" i="4"/>
  <c r="I22259" i="4"/>
  <c r="I22260" i="4"/>
  <c r="I22261" i="4"/>
  <c r="I22262" i="4"/>
  <c r="I22263" i="4"/>
  <c r="I22264" i="4"/>
  <c r="I22265" i="4"/>
  <c r="I22266" i="4"/>
  <c r="I22267" i="4"/>
  <c r="I22268" i="4"/>
  <c r="I22269" i="4"/>
  <c r="I22270" i="4"/>
  <c r="I22271" i="4"/>
  <c r="I22272" i="4"/>
  <c r="I22273" i="4"/>
  <c r="I22274" i="4"/>
  <c r="I22275" i="4"/>
  <c r="I22276" i="4"/>
  <c r="I22277" i="4"/>
  <c r="I22278" i="4"/>
  <c r="I22279" i="4"/>
  <c r="I22280" i="4"/>
  <c r="I22281" i="4"/>
  <c r="I22282" i="4"/>
  <c r="I22283" i="4"/>
  <c r="I22284" i="4"/>
  <c r="I22285" i="4"/>
  <c r="I22286" i="4"/>
  <c r="I22287" i="4"/>
  <c r="I22288" i="4"/>
  <c r="I22289" i="4"/>
  <c r="I22290" i="4"/>
  <c r="I22291" i="4"/>
  <c r="I22292" i="4"/>
  <c r="I22293" i="4"/>
  <c r="I22294" i="4"/>
  <c r="I22295" i="4"/>
  <c r="I22296" i="4"/>
  <c r="I22297" i="4"/>
  <c r="I22298" i="4"/>
  <c r="I22299" i="4"/>
  <c r="I22300" i="4"/>
  <c r="I22301" i="4"/>
  <c r="I22302" i="4"/>
  <c r="I22303" i="4"/>
  <c r="I22304" i="4"/>
  <c r="I22305" i="4"/>
  <c r="I22306" i="4"/>
  <c r="I22307" i="4"/>
  <c r="I22308" i="4"/>
  <c r="I22309" i="4"/>
  <c r="I22310" i="4"/>
  <c r="I22311" i="4"/>
  <c r="I22312" i="4"/>
  <c r="I22313" i="4"/>
  <c r="I22314" i="4"/>
  <c r="I22315" i="4"/>
  <c r="I22316" i="4"/>
  <c r="I22317" i="4"/>
  <c r="I22318" i="4"/>
  <c r="I22319" i="4"/>
  <c r="I22320" i="4"/>
  <c r="I22321" i="4"/>
  <c r="I22322" i="4"/>
  <c r="I22323" i="4"/>
  <c r="I22324" i="4"/>
  <c r="I22325" i="4"/>
  <c r="I22326" i="4"/>
  <c r="I22327" i="4"/>
  <c r="I22328" i="4"/>
  <c r="I22329" i="4"/>
  <c r="I22330" i="4"/>
  <c r="I22331" i="4"/>
  <c r="I22332" i="4"/>
  <c r="I22333" i="4"/>
  <c r="I22334" i="4"/>
  <c r="I22335" i="4"/>
  <c r="I22336" i="4"/>
  <c r="I22337" i="4"/>
  <c r="I22338" i="4"/>
  <c r="I22339" i="4"/>
  <c r="I22340" i="4"/>
  <c r="I22341" i="4"/>
  <c r="I22342" i="4"/>
  <c r="I22343" i="4"/>
  <c r="I22344" i="4"/>
  <c r="I22345" i="4"/>
  <c r="I22346" i="4"/>
  <c r="I22347" i="4"/>
  <c r="I22348" i="4"/>
  <c r="I22349" i="4"/>
  <c r="I22350" i="4"/>
  <c r="I22351" i="4"/>
  <c r="I22352" i="4"/>
  <c r="I22353" i="4"/>
  <c r="I22354" i="4"/>
  <c r="I22355" i="4"/>
  <c r="I22356" i="4"/>
  <c r="I22357" i="4"/>
  <c r="I22358" i="4"/>
  <c r="I22359" i="4"/>
  <c r="I22360" i="4"/>
  <c r="I22361" i="4"/>
  <c r="I22362" i="4"/>
  <c r="I22363" i="4"/>
  <c r="I22364" i="4"/>
  <c r="I22365" i="4"/>
  <c r="I22366" i="4"/>
  <c r="I22367" i="4"/>
  <c r="I22368" i="4"/>
  <c r="I22369" i="4"/>
  <c r="I22370" i="4"/>
  <c r="I22371" i="4"/>
  <c r="I22372" i="4"/>
  <c r="I22373" i="4"/>
  <c r="I22374" i="4"/>
  <c r="I22375" i="4"/>
  <c r="I22376" i="4"/>
  <c r="I22377" i="4"/>
  <c r="I22378" i="4"/>
  <c r="I22379" i="4"/>
  <c r="I22380" i="4"/>
  <c r="I22381" i="4"/>
  <c r="I22382" i="4"/>
  <c r="I22383" i="4"/>
  <c r="I22384" i="4"/>
  <c r="I22385" i="4"/>
  <c r="I22386" i="4"/>
  <c r="I22387" i="4"/>
  <c r="I22388" i="4"/>
  <c r="I22389" i="4"/>
  <c r="I22390" i="4"/>
  <c r="I22391" i="4"/>
  <c r="I22392" i="4"/>
  <c r="I22393" i="4"/>
  <c r="I22394" i="4"/>
  <c r="I22395" i="4"/>
  <c r="I22396" i="4"/>
  <c r="I22397" i="4"/>
  <c r="I22398" i="4"/>
  <c r="I22399" i="4"/>
  <c r="I22400" i="4"/>
  <c r="I22401" i="4"/>
  <c r="I22402" i="4"/>
  <c r="I22403" i="4"/>
  <c r="I22404" i="4"/>
  <c r="I22405" i="4"/>
  <c r="I22406" i="4"/>
  <c r="I22407" i="4"/>
  <c r="I22408" i="4"/>
  <c r="I22409" i="4"/>
  <c r="I22410" i="4"/>
  <c r="I22411" i="4"/>
  <c r="I22412" i="4"/>
  <c r="I22413" i="4"/>
  <c r="I22414" i="4"/>
  <c r="I22415" i="4"/>
  <c r="I22416" i="4"/>
  <c r="I22417" i="4"/>
  <c r="I22418" i="4"/>
  <c r="I22419" i="4"/>
  <c r="I22420" i="4"/>
  <c r="I22421" i="4"/>
  <c r="I22422" i="4"/>
  <c r="I22423" i="4"/>
  <c r="I22424" i="4"/>
  <c r="I22425" i="4"/>
  <c r="I22426" i="4"/>
  <c r="I22427" i="4"/>
  <c r="I22428" i="4"/>
  <c r="I22429" i="4"/>
  <c r="I22430" i="4"/>
  <c r="I22431" i="4"/>
  <c r="I22432" i="4"/>
  <c r="I22433" i="4"/>
  <c r="I22434" i="4"/>
  <c r="I22435" i="4"/>
  <c r="I22436" i="4"/>
  <c r="I22437" i="4"/>
  <c r="I22438" i="4"/>
  <c r="I22439" i="4"/>
  <c r="I22440" i="4"/>
  <c r="I22441" i="4"/>
  <c r="I22442" i="4"/>
  <c r="I22443" i="4"/>
  <c r="I22444" i="4"/>
  <c r="I22445" i="4"/>
  <c r="I22446" i="4"/>
  <c r="I22447" i="4"/>
  <c r="I22448" i="4"/>
  <c r="I22449" i="4"/>
  <c r="I22450" i="4"/>
  <c r="I22451" i="4"/>
  <c r="I22452" i="4"/>
  <c r="I22453" i="4"/>
  <c r="I22454" i="4"/>
  <c r="I22455" i="4"/>
  <c r="I22456" i="4"/>
  <c r="I22457" i="4"/>
  <c r="I22458" i="4"/>
  <c r="I22459" i="4"/>
  <c r="I22460" i="4"/>
  <c r="I22461" i="4"/>
  <c r="I22462" i="4"/>
  <c r="I22463" i="4"/>
  <c r="I22464" i="4"/>
  <c r="I22465" i="4"/>
  <c r="I22466" i="4"/>
  <c r="I22467" i="4"/>
  <c r="I22468" i="4"/>
  <c r="I22469" i="4"/>
  <c r="I22470" i="4"/>
  <c r="I22471" i="4"/>
  <c r="I22472" i="4"/>
  <c r="I22473" i="4"/>
  <c r="I22474" i="4"/>
  <c r="I22475" i="4"/>
  <c r="I22476" i="4"/>
  <c r="I22477" i="4"/>
  <c r="I22478" i="4"/>
  <c r="I22479" i="4"/>
  <c r="I22480" i="4"/>
  <c r="I22481" i="4"/>
  <c r="I22482" i="4"/>
  <c r="I22483" i="4"/>
  <c r="I22484" i="4"/>
  <c r="I22485" i="4"/>
  <c r="I22486" i="4"/>
  <c r="I22487" i="4"/>
  <c r="I22488" i="4"/>
  <c r="I22489" i="4"/>
  <c r="I22490" i="4"/>
  <c r="I22491" i="4"/>
  <c r="I22492" i="4"/>
  <c r="I22493" i="4"/>
  <c r="I22494" i="4"/>
  <c r="I22495" i="4"/>
  <c r="I22496" i="4"/>
  <c r="I22497" i="4"/>
  <c r="I22498" i="4"/>
  <c r="I22499" i="4"/>
  <c r="I22500" i="4"/>
  <c r="I22501" i="4"/>
  <c r="I22502" i="4"/>
  <c r="I22503" i="4"/>
  <c r="I22504" i="4"/>
  <c r="I22505" i="4"/>
  <c r="I22506" i="4"/>
  <c r="I22507" i="4"/>
  <c r="I22508" i="4"/>
  <c r="I22509" i="4"/>
  <c r="I22510" i="4"/>
  <c r="I22511" i="4"/>
  <c r="I22512" i="4"/>
  <c r="I22513" i="4"/>
  <c r="I22514" i="4"/>
  <c r="I22515" i="4"/>
  <c r="I22516" i="4"/>
  <c r="I22517" i="4"/>
  <c r="I22518" i="4"/>
  <c r="I22519" i="4"/>
  <c r="I22520" i="4"/>
  <c r="I22521" i="4"/>
  <c r="I22522" i="4"/>
  <c r="I22523" i="4"/>
  <c r="I22524" i="4"/>
  <c r="I22525" i="4"/>
  <c r="I22526" i="4"/>
  <c r="I22527" i="4"/>
  <c r="I22528" i="4"/>
  <c r="I22529" i="4"/>
  <c r="I22530" i="4"/>
  <c r="I22531" i="4"/>
  <c r="I22532" i="4"/>
  <c r="I22533" i="4"/>
  <c r="I22534" i="4"/>
  <c r="I22535" i="4"/>
  <c r="I22536" i="4"/>
  <c r="I22537" i="4"/>
  <c r="I22538" i="4"/>
  <c r="I22539" i="4"/>
  <c r="I22540" i="4"/>
  <c r="I22541" i="4"/>
  <c r="I22542" i="4"/>
  <c r="I22543" i="4"/>
  <c r="I22544" i="4"/>
  <c r="I22545" i="4"/>
  <c r="I22546" i="4"/>
  <c r="I22547" i="4"/>
  <c r="I22548" i="4"/>
  <c r="I22549" i="4"/>
  <c r="I22550" i="4"/>
  <c r="I22551" i="4"/>
  <c r="I22552" i="4"/>
  <c r="I22553" i="4"/>
  <c r="I22554" i="4"/>
  <c r="I22555" i="4"/>
  <c r="I22556" i="4"/>
  <c r="I22557" i="4"/>
  <c r="I22558" i="4"/>
  <c r="I22559" i="4"/>
  <c r="I22560" i="4"/>
  <c r="I22561" i="4"/>
  <c r="I22562" i="4"/>
  <c r="I22563" i="4"/>
  <c r="I22564" i="4"/>
  <c r="I22565" i="4"/>
  <c r="I22566" i="4"/>
  <c r="I22567" i="4"/>
  <c r="I22568" i="4"/>
  <c r="I22569" i="4"/>
  <c r="I22570" i="4"/>
  <c r="I22571" i="4"/>
  <c r="I22572" i="4"/>
  <c r="I22573" i="4"/>
  <c r="I22574" i="4"/>
  <c r="I22575" i="4"/>
  <c r="I22576" i="4"/>
  <c r="I22577" i="4"/>
  <c r="I22578" i="4"/>
  <c r="I22579" i="4"/>
  <c r="I22580" i="4"/>
  <c r="I22581" i="4"/>
  <c r="I22582" i="4"/>
  <c r="I22583" i="4"/>
  <c r="I22584" i="4"/>
  <c r="I22585" i="4"/>
  <c r="I22586" i="4"/>
  <c r="I22587" i="4"/>
  <c r="I22588" i="4"/>
  <c r="I22589" i="4"/>
  <c r="I22590" i="4"/>
  <c r="I22591" i="4"/>
  <c r="I22592" i="4"/>
  <c r="I22593" i="4"/>
  <c r="I22594" i="4"/>
  <c r="I22595" i="4"/>
  <c r="I22596" i="4"/>
  <c r="I22597" i="4"/>
  <c r="I22598" i="4"/>
  <c r="I22599" i="4"/>
  <c r="I22600" i="4"/>
  <c r="I22601" i="4"/>
  <c r="I22602" i="4"/>
  <c r="I22603" i="4"/>
  <c r="I22604" i="4"/>
  <c r="I22605" i="4"/>
  <c r="I22606" i="4"/>
  <c r="I22607" i="4"/>
  <c r="I22608" i="4"/>
  <c r="I22609" i="4"/>
  <c r="I22610" i="4"/>
  <c r="I22611" i="4"/>
  <c r="I22612" i="4"/>
  <c r="I22613" i="4"/>
  <c r="I22614" i="4"/>
  <c r="I22615" i="4"/>
  <c r="I22616" i="4"/>
  <c r="I22617" i="4"/>
  <c r="I22618" i="4"/>
  <c r="I22619" i="4"/>
  <c r="I22620" i="4"/>
  <c r="I22621" i="4"/>
  <c r="I22622" i="4"/>
  <c r="I22623" i="4"/>
  <c r="I22624" i="4"/>
  <c r="I22625" i="4"/>
  <c r="I22626" i="4"/>
  <c r="I22627" i="4"/>
  <c r="I22628" i="4"/>
  <c r="I22629" i="4"/>
  <c r="I22630" i="4"/>
  <c r="I22631" i="4"/>
  <c r="I22632" i="4"/>
  <c r="I22633" i="4"/>
  <c r="I22634" i="4"/>
  <c r="I22635" i="4"/>
  <c r="I22636" i="4"/>
  <c r="I22637" i="4"/>
  <c r="I22638" i="4"/>
  <c r="I22639" i="4"/>
  <c r="I22640" i="4"/>
  <c r="I22641" i="4"/>
  <c r="I22642" i="4"/>
  <c r="I22643" i="4"/>
  <c r="I22644" i="4"/>
  <c r="I22645" i="4"/>
  <c r="I22646" i="4"/>
  <c r="I22647" i="4"/>
  <c r="I22648" i="4"/>
  <c r="I22649" i="4"/>
  <c r="I22650" i="4"/>
  <c r="I22651" i="4"/>
  <c r="I22652" i="4"/>
  <c r="I22653" i="4"/>
  <c r="I22654" i="4"/>
  <c r="I22655" i="4"/>
  <c r="I22656" i="4"/>
  <c r="I22657" i="4"/>
  <c r="I22658" i="4"/>
  <c r="I22659" i="4"/>
  <c r="I22660" i="4"/>
  <c r="I22661" i="4"/>
  <c r="I22662" i="4"/>
  <c r="I22663" i="4"/>
  <c r="I22664" i="4"/>
  <c r="I22665" i="4"/>
  <c r="I22666" i="4"/>
  <c r="I22667" i="4"/>
  <c r="I22668" i="4"/>
  <c r="I22669" i="4"/>
  <c r="I22670" i="4"/>
  <c r="I22671" i="4"/>
  <c r="I22672" i="4"/>
  <c r="I22673" i="4"/>
  <c r="I22674" i="4"/>
  <c r="I22675" i="4"/>
  <c r="I22676" i="4"/>
  <c r="I22677" i="4"/>
  <c r="I22678" i="4"/>
  <c r="I22679" i="4"/>
  <c r="I22680" i="4"/>
  <c r="I22681" i="4"/>
  <c r="I22682" i="4"/>
  <c r="I22683" i="4"/>
  <c r="I22684" i="4"/>
  <c r="I22685" i="4"/>
  <c r="I22686" i="4"/>
  <c r="I22687" i="4"/>
  <c r="I22688" i="4"/>
  <c r="I22689" i="4"/>
  <c r="I22690" i="4"/>
  <c r="I22691" i="4"/>
  <c r="I22692" i="4"/>
  <c r="I22693" i="4"/>
  <c r="I22694" i="4"/>
  <c r="I22695" i="4"/>
  <c r="I22696" i="4"/>
  <c r="I22697" i="4"/>
  <c r="I22698" i="4"/>
  <c r="I22699" i="4"/>
  <c r="I22700" i="4"/>
  <c r="I22701" i="4"/>
  <c r="I22702" i="4"/>
  <c r="I22703" i="4"/>
  <c r="I22704" i="4"/>
  <c r="I22705" i="4"/>
  <c r="I22706" i="4"/>
  <c r="I22707" i="4"/>
  <c r="I22708" i="4"/>
  <c r="I22709" i="4"/>
  <c r="I22710" i="4"/>
  <c r="I22711" i="4"/>
  <c r="I22712" i="4"/>
  <c r="I22713" i="4"/>
  <c r="I22714" i="4"/>
  <c r="I22715" i="4"/>
  <c r="I22716" i="4"/>
  <c r="I22717" i="4"/>
  <c r="I22718" i="4"/>
  <c r="I22719" i="4"/>
  <c r="I22720" i="4"/>
  <c r="I22721" i="4"/>
  <c r="I22722" i="4"/>
  <c r="I22723" i="4"/>
  <c r="I22724" i="4"/>
  <c r="I22725" i="4"/>
  <c r="I22726" i="4"/>
  <c r="I22727" i="4"/>
  <c r="I22728" i="4"/>
  <c r="I22729" i="4"/>
  <c r="I22730" i="4"/>
  <c r="I22731" i="4"/>
  <c r="I22732" i="4"/>
  <c r="I22733" i="4"/>
  <c r="I22734" i="4"/>
  <c r="I22735" i="4"/>
  <c r="I22736" i="4"/>
  <c r="I22737" i="4"/>
  <c r="I22738" i="4"/>
  <c r="I22739" i="4"/>
  <c r="I22740" i="4"/>
  <c r="I22741" i="4"/>
  <c r="I22742" i="4"/>
  <c r="I22743" i="4"/>
  <c r="I22744" i="4"/>
  <c r="I22745" i="4"/>
  <c r="I22746" i="4"/>
  <c r="I22747" i="4"/>
  <c r="I22748" i="4"/>
  <c r="I22749" i="4"/>
  <c r="I22750" i="4"/>
  <c r="I22751" i="4"/>
  <c r="I22752" i="4"/>
  <c r="I22753" i="4"/>
  <c r="I22754" i="4"/>
  <c r="I22755" i="4"/>
  <c r="I22756" i="4"/>
  <c r="I22757" i="4"/>
  <c r="I22758" i="4"/>
  <c r="I22759" i="4"/>
  <c r="I22760" i="4"/>
  <c r="I22761" i="4"/>
  <c r="I22762" i="4"/>
  <c r="I22763" i="4"/>
  <c r="I22764" i="4"/>
  <c r="I22765" i="4"/>
  <c r="I22766" i="4"/>
  <c r="I22767" i="4"/>
  <c r="I22768" i="4"/>
  <c r="I22769" i="4"/>
  <c r="I22770" i="4"/>
  <c r="I22771" i="4"/>
  <c r="I22772" i="4"/>
  <c r="I22773" i="4"/>
  <c r="I22774" i="4"/>
  <c r="I22775" i="4"/>
  <c r="I22776" i="4"/>
  <c r="I22777" i="4"/>
  <c r="I22778" i="4"/>
  <c r="I22779" i="4"/>
  <c r="I22780" i="4"/>
  <c r="I22781" i="4"/>
  <c r="I22782" i="4"/>
  <c r="I22783" i="4"/>
  <c r="I22784" i="4"/>
  <c r="I22785" i="4"/>
  <c r="I22786" i="4"/>
  <c r="I22787" i="4"/>
  <c r="I22788" i="4"/>
  <c r="I22789" i="4"/>
  <c r="I22790" i="4"/>
  <c r="I22791" i="4"/>
  <c r="I22792" i="4"/>
  <c r="I22793" i="4"/>
  <c r="I22794" i="4"/>
  <c r="I22795" i="4"/>
  <c r="I22796" i="4"/>
  <c r="I22797" i="4"/>
  <c r="I22798" i="4"/>
  <c r="I22799" i="4"/>
  <c r="I22800" i="4"/>
  <c r="I22801" i="4"/>
  <c r="I22802" i="4"/>
  <c r="I22803" i="4"/>
  <c r="I22804" i="4"/>
  <c r="I22805" i="4"/>
  <c r="I22806" i="4"/>
  <c r="I22807" i="4"/>
  <c r="I22808" i="4"/>
  <c r="I22809" i="4"/>
  <c r="I22810" i="4"/>
  <c r="I22811" i="4"/>
  <c r="I22812" i="4"/>
  <c r="I22813" i="4"/>
  <c r="I22814" i="4"/>
  <c r="I22815" i="4"/>
  <c r="I22816" i="4"/>
  <c r="I22817" i="4"/>
  <c r="I22818" i="4"/>
  <c r="I22819" i="4"/>
  <c r="I22820" i="4"/>
  <c r="I22821" i="4"/>
  <c r="I22822" i="4"/>
  <c r="I22823" i="4"/>
  <c r="I22824" i="4"/>
  <c r="I22825" i="4"/>
  <c r="I22826" i="4"/>
  <c r="I22827" i="4"/>
  <c r="I22828" i="4"/>
  <c r="I22829" i="4"/>
  <c r="I22830" i="4"/>
  <c r="I22831" i="4"/>
  <c r="I22832" i="4"/>
  <c r="I22833" i="4"/>
  <c r="I22834" i="4"/>
  <c r="I22835" i="4"/>
  <c r="I22836" i="4"/>
  <c r="I22837" i="4"/>
  <c r="I22838" i="4"/>
  <c r="I22839" i="4"/>
  <c r="I22840" i="4"/>
  <c r="I22841" i="4"/>
  <c r="I22842" i="4"/>
  <c r="I22843" i="4"/>
  <c r="I22844" i="4"/>
  <c r="I22845" i="4"/>
  <c r="I22846" i="4"/>
  <c r="I22847" i="4"/>
  <c r="I22848" i="4"/>
  <c r="I22849" i="4"/>
  <c r="I22850" i="4"/>
  <c r="I22851" i="4"/>
  <c r="I22852" i="4"/>
  <c r="I22853" i="4"/>
  <c r="I22854" i="4"/>
  <c r="I22855" i="4"/>
  <c r="I22856" i="4"/>
  <c r="I22857" i="4"/>
  <c r="I22858" i="4"/>
  <c r="I22859" i="4"/>
  <c r="I22860" i="4"/>
  <c r="I22861" i="4"/>
  <c r="I22862" i="4"/>
  <c r="I22863" i="4"/>
  <c r="I22864" i="4"/>
  <c r="I22865" i="4"/>
  <c r="I22866" i="4"/>
  <c r="I22867" i="4"/>
  <c r="I22868" i="4"/>
  <c r="I22869" i="4"/>
  <c r="I22870" i="4"/>
  <c r="I22871" i="4"/>
  <c r="I22872" i="4"/>
  <c r="I22873" i="4"/>
  <c r="I22874" i="4"/>
  <c r="I22875" i="4"/>
  <c r="I22876" i="4"/>
  <c r="I22877" i="4"/>
  <c r="I22878" i="4"/>
  <c r="I22879" i="4"/>
  <c r="I22880" i="4"/>
  <c r="I22881" i="4"/>
  <c r="I22882" i="4"/>
  <c r="I22883" i="4"/>
  <c r="I22884" i="4"/>
  <c r="I22885" i="4"/>
  <c r="I22886" i="4"/>
  <c r="I22887" i="4"/>
  <c r="I22888" i="4"/>
  <c r="I22889" i="4"/>
  <c r="I22890" i="4"/>
  <c r="I22891" i="4"/>
  <c r="I22892" i="4"/>
  <c r="I22893" i="4"/>
  <c r="I22894" i="4"/>
  <c r="I22895" i="4"/>
  <c r="I22896" i="4"/>
  <c r="I22897" i="4"/>
  <c r="I22898" i="4"/>
  <c r="I22899" i="4"/>
  <c r="I22900" i="4"/>
  <c r="I22901" i="4"/>
  <c r="I22902" i="4"/>
  <c r="I22903" i="4"/>
  <c r="I22904" i="4"/>
  <c r="I22905" i="4"/>
  <c r="I22906" i="4"/>
  <c r="I22907" i="4"/>
  <c r="I22908" i="4"/>
  <c r="I22909" i="4"/>
  <c r="I22910" i="4"/>
  <c r="I22911" i="4"/>
  <c r="I22912" i="4"/>
  <c r="I22913" i="4"/>
  <c r="I22914" i="4"/>
  <c r="I22915" i="4"/>
  <c r="I22916" i="4"/>
  <c r="I22917" i="4"/>
  <c r="I22918" i="4"/>
  <c r="I22919" i="4"/>
  <c r="I22920" i="4"/>
  <c r="I22921" i="4"/>
  <c r="I22922" i="4"/>
  <c r="I22923" i="4"/>
  <c r="I22924" i="4"/>
  <c r="I22925" i="4"/>
  <c r="I22926" i="4"/>
  <c r="I22927" i="4"/>
  <c r="I22928" i="4"/>
  <c r="I22929" i="4"/>
  <c r="I22930" i="4"/>
  <c r="I22931" i="4"/>
  <c r="I22932" i="4"/>
  <c r="I22933" i="4"/>
  <c r="I22934" i="4"/>
  <c r="I22935" i="4"/>
  <c r="I22936" i="4"/>
  <c r="I22937" i="4"/>
  <c r="I22938" i="4"/>
  <c r="I22939" i="4"/>
  <c r="I22940" i="4"/>
  <c r="I22941" i="4"/>
  <c r="I22942" i="4"/>
  <c r="I22943" i="4"/>
  <c r="I22944" i="4"/>
  <c r="I22945" i="4"/>
  <c r="I22946" i="4"/>
  <c r="I22947" i="4"/>
  <c r="I22948" i="4"/>
  <c r="I22949" i="4"/>
  <c r="I22950" i="4"/>
  <c r="I22951" i="4"/>
  <c r="I22952" i="4"/>
  <c r="I22953" i="4"/>
  <c r="I22954" i="4"/>
  <c r="I22955" i="4"/>
  <c r="I22956" i="4"/>
  <c r="I22957" i="4"/>
  <c r="I22958" i="4"/>
  <c r="I22959" i="4"/>
  <c r="I22960" i="4"/>
  <c r="I22961" i="4"/>
  <c r="I22962" i="4"/>
  <c r="I22963" i="4"/>
  <c r="I22964" i="4"/>
  <c r="I22965" i="4"/>
  <c r="I22966" i="4"/>
  <c r="I22967" i="4"/>
  <c r="I22968" i="4"/>
  <c r="I22969" i="4"/>
  <c r="I22970" i="4"/>
  <c r="I22971" i="4"/>
  <c r="I22972" i="4"/>
  <c r="I22973" i="4"/>
  <c r="I22974" i="4"/>
  <c r="I22975" i="4"/>
  <c r="I22976" i="4"/>
  <c r="I22977" i="4"/>
  <c r="I22978" i="4"/>
  <c r="I22979" i="4"/>
  <c r="I22980" i="4"/>
  <c r="I22981" i="4"/>
  <c r="I22982" i="4"/>
  <c r="I22983" i="4"/>
  <c r="I22984" i="4"/>
  <c r="I22985" i="4"/>
  <c r="I22986" i="4"/>
  <c r="I22987" i="4"/>
  <c r="I22988" i="4"/>
  <c r="I22989" i="4"/>
  <c r="I22990" i="4"/>
  <c r="I22991" i="4"/>
  <c r="I22992" i="4"/>
  <c r="I22993" i="4"/>
  <c r="I22994" i="4"/>
  <c r="I22995" i="4"/>
  <c r="I22996" i="4"/>
  <c r="I22997" i="4"/>
  <c r="I22998" i="4"/>
  <c r="I22999" i="4"/>
  <c r="I23000" i="4"/>
  <c r="I23001" i="4"/>
  <c r="I23002" i="4"/>
  <c r="I23003" i="4"/>
  <c r="I23004" i="4"/>
  <c r="I23005" i="4"/>
  <c r="I23006" i="4"/>
  <c r="I23007" i="4"/>
  <c r="I23008" i="4"/>
  <c r="I23009" i="4"/>
  <c r="I23010" i="4"/>
  <c r="I23011" i="4"/>
  <c r="I23012" i="4"/>
  <c r="I23013" i="4"/>
  <c r="I23014" i="4"/>
  <c r="I23015" i="4"/>
  <c r="I23016" i="4"/>
  <c r="I23017" i="4"/>
  <c r="I23018" i="4"/>
  <c r="I23019" i="4"/>
  <c r="I23020" i="4"/>
  <c r="I23021" i="4"/>
  <c r="I23022" i="4"/>
  <c r="I23023" i="4"/>
  <c r="I23024" i="4"/>
  <c r="I23025" i="4"/>
  <c r="I23026" i="4"/>
  <c r="I23027" i="4"/>
  <c r="I23028" i="4"/>
  <c r="I23029" i="4"/>
  <c r="I23030" i="4"/>
  <c r="I23031" i="4"/>
  <c r="I23032" i="4"/>
  <c r="I23033" i="4"/>
  <c r="I23034" i="4"/>
  <c r="I23035" i="4"/>
  <c r="I23036" i="4"/>
  <c r="I23037" i="4"/>
  <c r="I23038" i="4"/>
  <c r="I23039" i="4"/>
  <c r="I23040" i="4"/>
  <c r="I23041" i="4"/>
  <c r="I23042" i="4"/>
  <c r="I23043" i="4"/>
  <c r="I23044" i="4"/>
  <c r="I23045" i="4"/>
  <c r="I23046" i="4"/>
  <c r="I23047" i="4"/>
  <c r="I23048" i="4"/>
  <c r="I23049" i="4"/>
  <c r="I23050" i="4"/>
  <c r="I23051" i="4"/>
  <c r="I23052" i="4"/>
  <c r="I23053" i="4"/>
  <c r="I23054" i="4"/>
  <c r="I23055" i="4"/>
  <c r="I23056" i="4"/>
  <c r="I23057" i="4"/>
  <c r="I23058" i="4"/>
  <c r="I23059" i="4"/>
  <c r="I23060" i="4"/>
  <c r="I23061" i="4"/>
  <c r="I23062" i="4"/>
  <c r="I23063" i="4"/>
  <c r="I23064" i="4"/>
  <c r="I23065" i="4"/>
  <c r="I23066" i="4"/>
  <c r="I23067" i="4"/>
  <c r="I23068" i="4"/>
  <c r="I23069" i="4"/>
  <c r="I23070" i="4"/>
  <c r="I23071" i="4"/>
  <c r="I23072" i="4"/>
  <c r="I23073" i="4"/>
  <c r="I23074" i="4"/>
  <c r="I23075" i="4"/>
  <c r="I23076" i="4"/>
  <c r="I23077" i="4"/>
  <c r="I23078" i="4"/>
  <c r="I23079" i="4"/>
  <c r="I23080" i="4"/>
  <c r="I23081" i="4"/>
  <c r="I23082" i="4"/>
  <c r="I23083" i="4"/>
  <c r="I23084" i="4"/>
  <c r="I23085" i="4"/>
  <c r="I23086" i="4"/>
  <c r="I23087" i="4"/>
  <c r="I23088" i="4"/>
  <c r="I23089" i="4"/>
  <c r="I23090" i="4"/>
  <c r="I23091" i="4"/>
  <c r="I23092" i="4"/>
  <c r="I23093" i="4"/>
  <c r="I23094" i="4"/>
  <c r="I23095" i="4"/>
  <c r="I23096" i="4"/>
  <c r="I23097" i="4"/>
  <c r="I23098" i="4"/>
  <c r="I23099" i="4"/>
  <c r="I23100" i="4"/>
  <c r="I23101" i="4"/>
  <c r="I23102" i="4"/>
  <c r="I23103" i="4"/>
  <c r="I23104" i="4"/>
  <c r="I23105" i="4"/>
  <c r="I23106" i="4"/>
  <c r="I23107" i="4"/>
  <c r="I23108" i="4"/>
  <c r="I23109" i="4"/>
  <c r="I23110" i="4"/>
  <c r="I23111" i="4"/>
  <c r="I23112" i="4"/>
  <c r="I23113" i="4"/>
  <c r="I23114" i="4"/>
  <c r="I23115" i="4"/>
  <c r="I23116" i="4"/>
  <c r="I23117" i="4"/>
  <c r="I23118" i="4"/>
  <c r="I23119" i="4"/>
  <c r="I23120" i="4"/>
  <c r="I23121" i="4"/>
  <c r="I23122" i="4"/>
  <c r="I23123" i="4"/>
  <c r="I23124" i="4"/>
  <c r="I23125" i="4"/>
  <c r="I23126" i="4"/>
  <c r="I23127" i="4"/>
  <c r="I23128" i="4"/>
  <c r="I23129" i="4"/>
  <c r="I23130" i="4"/>
  <c r="I23131" i="4"/>
  <c r="I23132" i="4"/>
  <c r="I23133" i="4"/>
  <c r="I23134" i="4"/>
  <c r="I23135" i="4"/>
  <c r="I23136" i="4"/>
  <c r="I23137" i="4"/>
  <c r="I23138" i="4"/>
  <c r="I23139" i="4"/>
  <c r="I23140" i="4"/>
  <c r="I23141" i="4"/>
  <c r="I23142" i="4"/>
  <c r="I23143" i="4"/>
  <c r="I23144" i="4"/>
  <c r="I23145" i="4"/>
  <c r="I23146" i="4"/>
  <c r="I23147" i="4"/>
  <c r="I23148" i="4"/>
  <c r="I23149" i="4"/>
  <c r="I23150" i="4"/>
  <c r="I23151" i="4"/>
  <c r="I23152" i="4"/>
  <c r="I23153" i="4"/>
  <c r="I23154" i="4"/>
  <c r="I23155" i="4"/>
  <c r="I23156" i="4"/>
  <c r="I23157" i="4"/>
  <c r="I23158" i="4"/>
  <c r="I23159" i="4"/>
  <c r="I23160" i="4"/>
  <c r="I23161" i="4"/>
  <c r="I23162" i="4"/>
  <c r="I23163" i="4"/>
  <c r="I23164" i="4"/>
  <c r="I23165" i="4"/>
  <c r="I23166" i="4"/>
  <c r="I23167" i="4"/>
  <c r="I23168" i="4"/>
  <c r="I23169" i="4"/>
  <c r="I23170" i="4"/>
  <c r="I23171" i="4"/>
  <c r="I23172" i="4"/>
  <c r="I23173" i="4"/>
  <c r="I23174" i="4"/>
  <c r="I23175" i="4"/>
  <c r="I23176" i="4"/>
  <c r="I23177" i="4"/>
  <c r="I23178" i="4"/>
  <c r="I23179" i="4"/>
  <c r="I23180" i="4"/>
  <c r="I23181" i="4"/>
  <c r="I23182" i="4"/>
  <c r="I23183" i="4"/>
  <c r="I23184" i="4"/>
  <c r="I23185" i="4"/>
  <c r="I23186" i="4"/>
  <c r="I23187" i="4"/>
  <c r="I23188" i="4"/>
  <c r="I23189" i="4"/>
  <c r="I23190" i="4"/>
  <c r="I23191" i="4"/>
  <c r="I23192" i="4"/>
  <c r="I23193" i="4"/>
  <c r="I23194" i="4"/>
  <c r="I23195" i="4"/>
  <c r="I23196" i="4"/>
  <c r="I23197" i="4"/>
  <c r="I23198" i="4"/>
  <c r="I23199" i="4"/>
  <c r="I23200" i="4"/>
  <c r="I23201" i="4"/>
  <c r="I23202" i="4"/>
  <c r="I23203" i="4"/>
  <c r="I23204" i="4"/>
  <c r="I23205" i="4"/>
  <c r="I23206" i="4"/>
  <c r="I23207" i="4"/>
  <c r="I23208" i="4"/>
  <c r="I23209" i="4"/>
  <c r="I23210" i="4"/>
  <c r="I23211" i="4"/>
  <c r="I23212" i="4"/>
  <c r="I23213" i="4"/>
  <c r="I23214" i="4"/>
  <c r="I23215" i="4"/>
  <c r="I23216" i="4"/>
  <c r="I23217" i="4"/>
  <c r="I23218" i="4"/>
  <c r="I23219" i="4"/>
  <c r="I23220" i="4"/>
  <c r="I23221" i="4"/>
  <c r="I23222" i="4"/>
  <c r="I23223" i="4"/>
  <c r="I23224" i="4"/>
  <c r="I23225" i="4"/>
  <c r="I23226" i="4"/>
  <c r="I23227" i="4"/>
  <c r="I23228" i="4"/>
  <c r="I23229" i="4"/>
  <c r="I23230" i="4"/>
  <c r="I23231" i="4"/>
  <c r="I23232" i="4"/>
  <c r="I23233" i="4"/>
  <c r="I23234" i="4"/>
  <c r="I23235" i="4"/>
  <c r="I23236" i="4"/>
  <c r="I23237" i="4"/>
  <c r="I23238" i="4"/>
  <c r="I23239" i="4"/>
  <c r="I23240" i="4"/>
  <c r="I23241" i="4"/>
  <c r="I23242" i="4"/>
  <c r="I23243" i="4"/>
  <c r="I23244" i="4"/>
  <c r="I23245" i="4"/>
  <c r="I23246" i="4"/>
  <c r="I23247" i="4"/>
  <c r="I23248" i="4"/>
  <c r="I23249" i="4"/>
  <c r="I23250" i="4"/>
  <c r="I23251" i="4"/>
  <c r="I23252" i="4"/>
  <c r="I23253" i="4"/>
  <c r="I23254" i="4"/>
  <c r="I23255" i="4"/>
  <c r="I23256" i="4"/>
  <c r="I23257" i="4"/>
  <c r="I23258" i="4"/>
  <c r="I23259" i="4"/>
  <c r="I23260" i="4"/>
  <c r="I23261" i="4"/>
  <c r="I23262" i="4"/>
  <c r="I23263" i="4"/>
  <c r="I23264" i="4"/>
  <c r="I23265" i="4"/>
  <c r="I23266" i="4"/>
  <c r="I23267" i="4"/>
  <c r="I23268" i="4"/>
  <c r="I23269" i="4"/>
  <c r="I23270" i="4"/>
  <c r="I23271" i="4"/>
  <c r="I23272" i="4"/>
  <c r="I23273" i="4"/>
  <c r="I23274" i="4"/>
  <c r="I23275" i="4"/>
  <c r="I23276" i="4"/>
  <c r="I23277" i="4"/>
  <c r="I23278" i="4"/>
  <c r="I23279" i="4"/>
  <c r="I23280" i="4"/>
  <c r="I23281" i="4"/>
  <c r="I23282" i="4"/>
  <c r="I23283" i="4"/>
  <c r="I23284" i="4"/>
  <c r="I23285" i="4"/>
  <c r="I23286" i="4"/>
  <c r="I23287" i="4"/>
  <c r="I23288" i="4"/>
  <c r="I23289" i="4"/>
  <c r="I23290" i="4"/>
  <c r="I23291" i="4"/>
  <c r="I23292" i="4"/>
  <c r="I23293" i="4"/>
  <c r="I23294" i="4"/>
  <c r="I23295" i="4"/>
  <c r="I23296" i="4"/>
  <c r="I23297" i="4"/>
  <c r="I23298" i="4"/>
  <c r="I23299" i="4"/>
  <c r="I23300" i="4"/>
  <c r="I23301" i="4"/>
  <c r="I23302" i="4"/>
  <c r="I23303" i="4"/>
  <c r="I23304" i="4"/>
  <c r="I23305" i="4"/>
  <c r="I23306" i="4"/>
  <c r="I23307" i="4"/>
  <c r="I23308" i="4"/>
  <c r="I23309" i="4"/>
  <c r="I23310" i="4"/>
  <c r="I23311" i="4"/>
  <c r="I23312" i="4"/>
  <c r="I23313" i="4"/>
  <c r="I23314" i="4"/>
  <c r="I23315" i="4"/>
  <c r="I23316" i="4"/>
  <c r="I23317" i="4"/>
  <c r="I23318" i="4"/>
  <c r="I23319" i="4"/>
  <c r="I23320" i="4"/>
  <c r="I23321" i="4"/>
  <c r="I23322" i="4"/>
  <c r="I23323" i="4"/>
  <c r="I23324" i="4"/>
  <c r="I23325" i="4"/>
  <c r="I23326" i="4"/>
  <c r="I23327" i="4"/>
  <c r="I23328" i="4"/>
  <c r="I23329" i="4"/>
  <c r="I23330" i="4"/>
  <c r="I23331" i="4"/>
  <c r="I23332" i="4"/>
  <c r="I23333" i="4"/>
  <c r="I23334" i="4"/>
  <c r="I23335" i="4"/>
  <c r="I23336" i="4"/>
  <c r="I23337" i="4"/>
  <c r="I23338" i="4"/>
  <c r="I23339" i="4"/>
  <c r="I23340" i="4"/>
  <c r="I23341" i="4"/>
  <c r="I23342" i="4"/>
  <c r="I23343" i="4"/>
  <c r="I23344" i="4"/>
  <c r="I23345" i="4"/>
  <c r="I23346" i="4"/>
  <c r="I23347" i="4"/>
  <c r="I23348" i="4"/>
  <c r="I23349" i="4"/>
  <c r="I23350" i="4"/>
  <c r="I23351" i="4"/>
  <c r="I23352" i="4"/>
  <c r="I23353" i="4"/>
  <c r="I23354" i="4"/>
  <c r="I23355" i="4"/>
  <c r="I23356" i="4"/>
  <c r="I23357" i="4"/>
  <c r="I23358" i="4"/>
  <c r="I23359" i="4"/>
  <c r="I23360" i="4"/>
  <c r="I23361" i="4"/>
  <c r="I23362" i="4"/>
  <c r="I23363" i="4"/>
  <c r="I23364" i="4"/>
  <c r="I23365" i="4"/>
  <c r="I23366" i="4"/>
  <c r="I23367" i="4"/>
  <c r="I23368" i="4"/>
  <c r="I23369" i="4"/>
  <c r="I23370" i="4"/>
  <c r="I23371" i="4"/>
  <c r="I23372" i="4"/>
  <c r="I23373" i="4"/>
  <c r="I23374" i="4"/>
  <c r="I23375" i="4"/>
  <c r="I23376" i="4"/>
  <c r="I23377" i="4"/>
  <c r="I23378" i="4"/>
  <c r="I23379" i="4"/>
  <c r="I23380" i="4"/>
  <c r="I23381" i="4"/>
  <c r="I23382" i="4"/>
  <c r="I23383" i="4"/>
  <c r="I23384" i="4"/>
  <c r="I23385" i="4"/>
  <c r="I23386" i="4"/>
  <c r="I23387" i="4"/>
  <c r="I23388" i="4"/>
  <c r="I23389" i="4"/>
  <c r="I23390" i="4"/>
  <c r="I23391" i="4"/>
  <c r="I23392" i="4"/>
  <c r="I23393" i="4"/>
  <c r="I23394" i="4"/>
  <c r="I23395" i="4"/>
  <c r="I23396" i="4"/>
  <c r="I23397" i="4"/>
  <c r="I23398" i="4"/>
  <c r="I23399" i="4"/>
  <c r="I23400" i="4"/>
  <c r="I23401" i="4"/>
  <c r="I23402" i="4"/>
  <c r="I23403" i="4"/>
  <c r="I23404" i="4"/>
  <c r="I23405" i="4"/>
  <c r="I23406" i="4"/>
  <c r="I23407" i="4"/>
  <c r="I23408" i="4"/>
  <c r="I23409" i="4"/>
  <c r="I23410" i="4"/>
  <c r="I23411" i="4"/>
  <c r="I23412" i="4"/>
  <c r="I23413" i="4"/>
  <c r="I23414" i="4"/>
  <c r="I23415" i="4"/>
  <c r="I23416" i="4"/>
  <c r="I23417" i="4"/>
  <c r="I23418" i="4"/>
  <c r="I23419" i="4"/>
  <c r="I23420" i="4"/>
  <c r="I23421" i="4"/>
  <c r="I23422" i="4"/>
  <c r="I23423" i="4"/>
  <c r="I23424" i="4"/>
  <c r="I23425" i="4"/>
  <c r="I23426" i="4"/>
  <c r="I23427" i="4"/>
  <c r="I23428" i="4"/>
  <c r="I23429" i="4"/>
  <c r="I23430" i="4"/>
  <c r="I23431" i="4"/>
  <c r="I23432" i="4"/>
  <c r="I23433" i="4"/>
  <c r="I23434" i="4"/>
  <c r="I23435" i="4"/>
  <c r="I23436" i="4"/>
  <c r="I23437" i="4"/>
  <c r="I23438" i="4"/>
  <c r="I23439" i="4"/>
  <c r="I23440" i="4"/>
  <c r="I23441" i="4"/>
  <c r="I23442" i="4"/>
  <c r="I23443" i="4"/>
  <c r="I23444" i="4"/>
  <c r="I23445" i="4"/>
  <c r="I23446" i="4"/>
  <c r="I23447" i="4"/>
  <c r="I23448" i="4"/>
  <c r="I23449" i="4"/>
  <c r="I23450" i="4"/>
  <c r="I23451" i="4"/>
  <c r="I23452" i="4"/>
  <c r="I23453" i="4"/>
  <c r="I23454" i="4"/>
  <c r="I23455" i="4"/>
  <c r="I23456" i="4"/>
  <c r="I23457" i="4"/>
  <c r="I23458" i="4"/>
  <c r="I23459" i="4"/>
  <c r="I23460" i="4"/>
  <c r="I23461" i="4"/>
  <c r="I23462" i="4"/>
  <c r="I23463" i="4"/>
  <c r="I23464" i="4"/>
  <c r="I23465" i="4"/>
  <c r="I23466" i="4"/>
  <c r="I23467" i="4"/>
  <c r="I23468" i="4"/>
  <c r="I23469" i="4"/>
  <c r="I23470" i="4"/>
  <c r="I23471" i="4"/>
  <c r="I23472" i="4"/>
  <c r="I23473" i="4"/>
  <c r="I23474" i="4"/>
  <c r="I23475" i="4"/>
  <c r="I23476" i="4"/>
  <c r="I23477" i="4"/>
  <c r="I23478" i="4"/>
  <c r="I23479" i="4"/>
  <c r="I23480" i="4"/>
  <c r="I23481" i="4"/>
  <c r="I23482" i="4"/>
  <c r="I23483" i="4"/>
  <c r="I23484" i="4"/>
  <c r="I23485" i="4"/>
  <c r="I23486" i="4"/>
  <c r="I23487" i="4"/>
  <c r="I23488" i="4"/>
  <c r="I23489" i="4"/>
  <c r="I23490" i="4"/>
  <c r="I23491" i="4"/>
  <c r="I23492" i="4"/>
  <c r="I23493" i="4"/>
  <c r="I23494" i="4"/>
  <c r="I23495" i="4"/>
  <c r="I23496" i="4"/>
  <c r="I23497" i="4"/>
  <c r="I23498" i="4"/>
  <c r="I23499" i="4"/>
  <c r="I23500" i="4"/>
  <c r="I23501" i="4"/>
  <c r="I23502" i="4"/>
  <c r="I23503" i="4"/>
  <c r="I23504" i="4"/>
  <c r="I23505" i="4"/>
  <c r="I23506" i="4"/>
  <c r="I23507" i="4"/>
  <c r="I23508" i="4"/>
  <c r="I23509" i="4"/>
  <c r="I23510" i="4"/>
  <c r="I23511" i="4"/>
  <c r="I23512" i="4"/>
  <c r="I23513" i="4"/>
  <c r="I23514" i="4"/>
  <c r="I23515" i="4"/>
  <c r="I23516" i="4"/>
  <c r="I23517" i="4"/>
  <c r="I23518" i="4"/>
  <c r="I23519" i="4"/>
  <c r="I23520" i="4"/>
  <c r="I23521" i="4"/>
  <c r="I23522" i="4"/>
  <c r="I23523" i="4"/>
  <c r="I23524" i="4"/>
  <c r="I23525" i="4"/>
  <c r="I23526" i="4"/>
  <c r="I23527" i="4"/>
  <c r="I23528" i="4"/>
  <c r="I23529" i="4"/>
  <c r="I23530" i="4"/>
  <c r="I23531" i="4"/>
  <c r="I23532" i="4"/>
  <c r="I23533" i="4"/>
  <c r="I23534" i="4"/>
  <c r="I23535" i="4"/>
  <c r="I23536" i="4"/>
  <c r="I23537" i="4"/>
  <c r="I23538" i="4"/>
  <c r="I23539" i="4"/>
  <c r="I23540" i="4"/>
  <c r="I23541" i="4"/>
  <c r="I23542" i="4"/>
  <c r="I23543" i="4"/>
  <c r="I23544" i="4"/>
  <c r="I23545" i="4"/>
  <c r="I23546" i="4"/>
  <c r="I23547" i="4"/>
  <c r="I23548" i="4"/>
  <c r="I23549" i="4"/>
  <c r="I23550" i="4"/>
  <c r="I23551" i="4"/>
  <c r="I23552" i="4"/>
  <c r="I23553" i="4"/>
  <c r="I23554" i="4"/>
  <c r="I23555" i="4"/>
  <c r="I23556" i="4"/>
  <c r="I23557" i="4"/>
  <c r="I23558" i="4"/>
  <c r="I23559" i="4"/>
  <c r="I23560" i="4"/>
  <c r="I23561" i="4"/>
  <c r="I23562" i="4"/>
  <c r="I23563" i="4"/>
  <c r="I23564" i="4"/>
  <c r="I23565" i="4"/>
  <c r="I23566" i="4"/>
  <c r="I23567" i="4"/>
  <c r="I23568" i="4"/>
  <c r="I23569" i="4"/>
  <c r="I23570" i="4"/>
  <c r="I23571" i="4"/>
  <c r="I23572" i="4"/>
  <c r="I23573" i="4"/>
  <c r="I23574" i="4"/>
  <c r="I23575" i="4"/>
  <c r="I23576" i="4"/>
  <c r="I23577" i="4"/>
  <c r="I23578" i="4"/>
  <c r="I23579" i="4"/>
  <c r="I23580" i="4"/>
  <c r="I23581" i="4"/>
  <c r="I23582" i="4"/>
  <c r="I23583" i="4"/>
  <c r="I23584" i="4"/>
  <c r="I23585" i="4"/>
  <c r="I23586" i="4"/>
  <c r="I23587" i="4"/>
  <c r="I23588" i="4"/>
  <c r="I23589" i="4"/>
  <c r="I23590" i="4"/>
  <c r="I23591" i="4"/>
  <c r="I23592" i="4"/>
  <c r="I23593" i="4"/>
  <c r="I23594" i="4"/>
  <c r="I23595" i="4"/>
  <c r="I23596" i="4"/>
  <c r="I23597" i="4"/>
  <c r="I23598" i="4"/>
  <c r="I23599" i="4"/>
  <c r="I23600" i="4"/>
  <c r="I23601" i="4"/>
  <c r="I23602" i="4"/>
  <c r="I23603" i="4"/>
  <c r="I23604" i="4"/>
  <c r="I23605" i="4"/>
  <c r="I23606" i="4"/>
  <c r="I23607" i="4"/>
  <c r="I23608" i="4"/>
  <c r="I23609" i="4"/>
  <c r="I23610" i="4"/>
  <c r="I23611" i="4"/>
  <c r="I23612" i="4"/>
  <c r="I23613" i="4"/>
  <c r="I23614" i="4"/>
  <c r="I23615" i="4"/>
  <c r="I23616" i="4"/>
  <c r="I23617" i="4"/>
  <c r="I23618" i="4"/>
  <c r="I23619" i="4"/>
  <c r="I23620" i="4"/>
  <c r="I23621" i="4"/>
  <c r="I23622" i="4"/>
  <c r="I23623" i="4"/>
  <c r="I23624" i="4"/>
  <c r="I23625" i="4"/>
  <c r="I23626" i="4"/>
  <c r="I23627" i="4"/>
  <c r="I23628" i="4"/>
  <c r="I23629" i="4"/>
  <c r="I23630" i="4"/>
  <c r="I23631" i="4"/>
  <c r="I23632" i="4"/>
  <c r="I23633" i="4"/>
  <c r="I23634" i="4"/>
  <c r="I23635" i="4"/>
  <c r="I23636" i="4"/>
  <c r="I23637" i="4"/>
  <c r="I23638" i="4"/>
  <c r="I23639" i="4"/>
  <c r="I23640" i="4"/>
  <c r="I23641" i="4"/>
  <c r="I23642" i="4"/>
  <c r="I23643" i="4"/>
  <c r="I23644" i="4"/>
  <c r="I23645" i="4"/>
  <c r="I23646" i="4"/>
  <c r="I23647" i="4"/>
  <c r="I23648" i="4"/>
  <c r="I23649" i="4"/>
  <c r="I23650" i="4"/>
  <c r="I23651" i="4"/>
  <c r="I23652" i="4"/>
  <c r="I23653" i="4"/>
  <c r="I23654" i="4"/>
  <c r="I23655" i="4"/>
  <c r="I23656" i="4"/>
  <c r="I23657" i="4"/>
  <c r="I23658" i="4"/>
  <c r="I23659" i="4"/>
  <c r="I23660" i="4"/>
  <c r="I23661" i="4"/>
  <c r="I23662" i="4"/>
  <c r="I23663" i="4"/>
  <c r="I23664" i="4"/>
  <c r="I23665" i="4"/>
  <c r="I23666" i="4"/>
  <c r="I23667" i="4"/>
  <c r="I23668" i="4"/>
  <c r="I23669" i="4"/>
  <c r="I23670" i="4"/>
  <c r="I23671" i="4"/>
  <c r="I23672" i="4"/>
  <c r="I23673" i="4"/>
  <c r="I23674" i="4"/>
  <c r="I23675" i="4"/>
  <c r="I23676" i="4"/>
  <c r="I23677" i="4"/>
  <c r="I23678" i="4"/>
  <c r="I23679" i="4"/>
  <c r="I23680" i="4"/>
  <c r="I23681" i="4"/>
  <c r="I23682" i="4"/>
  <c r="I23683" i="4"/>
  <c r="I23684" i="4"/>
  <c r="I23685" i="4"/>
  <c r="I23686" i="4"/>
  <c r="I23687" i="4"/>
  <c r="I23688" i="4"/>
  <c r="I23689" i="4"/>
  <c r="I23690" i="4"/>
  <c r="I23691" i="4"/>
  <c r="I23692" i="4"/>
  <c r="I23693" i="4"/>
  <c r="I23694" i="4"/>
  <c r="I23695" i="4"/>
  <c r="I23696" i="4"/>
  <c r="I23697" i="4"/>
  <c r="I23698" i="4"/>
  <c r="I23699" i="4"/>
  <c r="I23700" i="4"/>
  <c r="I23701" i="4"/>
  <c r="I23702" i="4"/>
  <c r="I23703" i="4"/>
  <c r="I23704" i="4"/>
  <c r="I23705" i="4"/>
  <c r="I23706" i="4"/>
  <c r="I23707" i="4"/>
  <c r="I23708" i="4"/>
  <c r="I23709" i="4"/>
  <c r="I23710" i="4"/>
  <c r="I23711" i="4"/>
  <c r="I23712" i="4"/>
  <c r="I23713" i="4"/>
  <c r="I23714" i="4"/>
  <c r="I23715" i="4"/>
  <c r="I23716" i="4"/>
  <c r="I23717" i="4"/>
  <c r="I23718" i="4"/>
  <c r="I23719" i="4"/>
  <c r="I23720" i="4"/>
  <c r="I23721" i="4"/>
  <c r="I23722" i="4"/>
  <c r="I23723" i="4"/>
  <c r="I23724" i="4"/>
  <c r="I23725" i="4"/>
  <c r="I23726" i="4"/>
  <c r="I23727" i="4"/>
  <c r="I23728" i="4"/>
  <c r="I23729" i="4"/>
  <c r="I23730" i="4"/>
  <c r="I23731" i="4"/>
  <c r="I23732" i="4"/>
  <c r="I23733" i="4"/>
  <c r="I23734" i="4"/>
  <c r="I23735" i="4"/>
  <c r="I23736" i="4"/>
  <c r="I23737" i="4"/>
  <c r="I23738" i="4"/>
  <c r="I23739" i="4"/>
  <c r="I23740" i="4"/>
  <c r="I23741" i="4"/>
  <c r="I23742" i="4"/>
  <c r="I23743" i="4"/>
  <c r="I23744" i="4"/>
  <c r="I23745" i="4"/>
  <c r="I23746" i="4"/>
  <c r="I23747" i="4"/>
  <c r="I23748" i="4"/>
  <c r="I23749" i="4"/>
  <c r="I23750" i="4"/>
  <c r="I23751" i="4"/>
  <c r="I23752" i="4"/>
  <c r="I23753" i="4"/>
  <c r="I23754" i="4"/>
  <c r="I23755" i="4"/>
  <c r="I23756" i="4"/>
  <c r="I23757" i="4"/>
  <c r="I23758" i="4"/>
  <c r="I23759" i="4"/>
  <c r="I23760" i="4"/>
  <c r="I23761" i="4"/>
  <c r="I23762" i="4"/>
  <c r="I23763" i="4"/>
  <c r="I23764" i="4"/>
  <c r="I23765" i="4"/>
  <c r="I23766" i="4"/>
  <c r="I23767" i="4"/>
  <c r="I23768" i="4"/>
  <c r="I23769" i="4"/>
  <c r="I23770" i="4"/>
  <c r="I23771" i="4"/>
  <c r="I23772" i="4"/>
  <c r="I23773" i="4"/>
  <c r="I23774" i="4"/>
  <c r="I23775" i="4"/>
  <c r="I23776" i="4"/>
  <c r="I23777" i="4"/>
  <c r="I23778" i="4"/>
  <c r="I23779" i="4"/>
  <c r="I23780" i="4"/>
  <c r="I23781" i="4"/>
  <c r="I23782" i="4"/>
  <c r="I23783" i="4"/>
  <c r="I23784" i="4"/>
  <c r="I23785" i="4"/>
  <c r="I23786" i="4"/>
  <c r="I23787" i="4"/>
  <c r="I23788" i="4"/>
  <c r="I23789" i="4"/>
  <c r="I23790" i="4"/>
  <c r="I23791" i="4"/>
  <c r="I23792" i="4"/>
  <c r="I23793" i="4"/>
  <c r="I23794" i="4"/>
  <c r="I23795" i="4"/>
  <c r="I23796" i="4"/>
  <c r="I23797" i="4"/>
  <c r="I23798" i="4"/>
  <c r="I23799" i="4"/>
  <c r="I23800" i="4"/>
  <c r="I23801" i="4"/>
  <c r="I23802" i="4"/>
  <c r="I23803" i="4"/>
  <c r="I23804" i="4"/>
  <c r="I23805" i="4"/>
  <c r="I23806" i="4"/>
  <c r="I23807" i="4"/>
  <c r="I23808" i="4"/>
  <c r="I23809" i="4"/>
  <c r="I23810" i="4"/>
  <c r="I23811" i="4"/>
  <c r="I23812" i="4"/>
  <c r="I23813" i="4"/>
  <c r="I23814" i="4"/>
  <c r="I23815" i="4"/>
  <c r="I23816" i="4"/>
  <c r="I23817" i="4"/>
  <c r="I23818" i="4"/>
  <c r="I23819" i="4"/>
  <c r="I23820" i="4"/>
  <c r="I23821" i="4"/>
  <c r="I23822" i="4"/>
  <c r="I23823" i="4"/>
  <c r="I23824" i="4"/>
  <c r="I23825" i="4"/>
  <c r="I23826" i="4"/>
  <c r="I23827" i="4"/>
  <c r="I23828" i="4"/>
  <c r="I23829" i="4"/>
  <c r="I23830" i="4"/>
  <c r="I23831" i="4"/>
  <c r="I23832" i="4"/>
  <c r="I23833" i="4"/>
  <c r="I23834" i="4"/>
  <c r="I23835" i="4"/>
  <c r="I23836" i="4"/>
  <c r="I23837" i="4"/>
  <c r="I23838" i="4"/>
  <c r="I23839" i="4"/>
  <c r="I23840" i="4"/>
  <c r="I23841" i="4"/>
  <c r="I23842" i="4"/>
  <c r="I23843" i="4"/>
  <c r="I23844" i="4"/>
  <c r="I23845" i="4"/>
  <c r="I23846" i="4"/>
  <c r="I23847" i="4"/>
  <c r="I23848" i="4"/>
  <c r="I23849" i="4"/>
  <c r="I23850" i="4"/>
  <c r="I23851" i="4"/>
  <c r="I23852" i="4"/>
  <c r="I23853" i="4"/>
  <c r="I23854" i="4"/>
  <c r="I23855" i="4"/>
  <c r="I23856" i="4"/>
  <c r="I23857" i="4"/>
  <c r="I23858" i="4"/>
  <c r="I23859" i="4"/>
  <c r="I23860" i="4"/>
  <c r="I23861" i="4"/>
  <c r="I23862" i="4"/>
  <c r="I23863" i="4"/>
  <c r="I23864" i="4"/>
  <c r="I23865" i="4"/>
  <c r="I23866" i="4"/>
  <c r="I23867" i="4"/>
  <c r="I23868" i="4"/>
  <c r="I23869" i="4"/>
  <c r="I23870" i="4"/>
  <c r="I23871" i="4"/>
  <c r="I23872" i="4"/>
  <c r="I23873" i="4"/>
  <c r="I23874" i="4"/>
  <c r="I23875" i="4"/>
  <c r="I23876" i="4"/>
  <c r="I23877" i="4"/>
  <c r="I23878" i="4"/>
  <c r="I23879" i="4"/>
  <c r="I23880" i="4"/>
  <c r="I23881" i="4"/>
  <c r="I23882" i="4"/>
  <c r="I23883" i="4"/>
  <c r="I23884" i="4"/>
  <c r="I23885" i="4"/>
  <c r="I23886" i="4"/>
  <c r="I23887" i="4"/>
  <c r="I23888" i="4"/>
  <c r="I23889" i="4"/>
  <c r="I23890" i="4"/>
  <c r="I23891" i="4"/>
  <c r="I23892" i="4"/>
  <c r="I23893" i="4"/>
  <c r="I23894" i="4"/>
  <c r="I23895" i="4"/>
  <c r="I23896" i="4"/>
  <c r="I23897" i="4"/>
  <c r="I23898" i="4"/>
  <c r="I23899" i="4"/>
  <c r="I23900" i="4"/>
  <c r="I23901" i="4"/>
  <c r="I23902" i="4"/>
  <c r="I23903" i="4"/>
  <c r="I23904" i="4"/>
  <c r="I23905" i="4"/>
  <c r="I23906" i="4"/>
  <c r="I23907" i="4"/>
  <c r="I23908" i="4"/>
  <c r="I23909" i="4"/>
  <c r="I23910" i="4"/>
  <c r="I23911" i="4"/>
  <c r="I23912" i="4"/>
  <c r="I23913" i="4"/>
  <c r="I23914" i="4"/>
  <c r="I23915" i="4"/>
  <c r="I23916" i="4"/>
  <c r="I23917" i="4"/>
  <c r="I23918" i="4"/>
  <c r="I23919" i="4"/>
  <c r="I23920" i="4"/>
  <c r="I23921" i="4"/>
  <c r="I23922" i="4"/>
  <c r="I23923" i="4"/>
  <c r="I23924" i="4"/>
  <c r="I23925" i="4"/>
  <c r="I23926" i="4"/>
  <c r="I23927" i="4"/>
  <c r="I23928" i="4"/>
  <c r="I23929" i="4"/>
  <c r="I23930" i="4"/>
  <c r="I23931" i="4"/>
  <c r="I23932" i="4"/>
  <c r="I23933" i="4"/>
  <c r="I23934" i="4"/>
  <c r="I23935" i="4"/>
  <c r="I23936" i="4"/>
  <c r="I23937" i="4"/>
  <c r="I23938" i="4"/>
  <c r="I23939" i="4"/>
  <c r="I23940" i="4"/>
  <c r="I23941" i="4"/>
  <c r="I23942" i="4"/>
  <c r="I23943" i="4"/>
  <c r="I23944" i="4"/>
  <c r="I23945" i="4"/>
  <c r="I23946" i="4"/>
  <c r="I23947" i="4"/>
  <c r="I23948" i="4"/>
  <c r="I23949" i="4"/>
  <c r="I23950" i="4"/>
  <c r="I23951" i="4"/>
  <c r="I23952" i="4"/>
  <c r="I23953" i="4"/>
  <c r="I23954" i="4"/>
  <c r="I23955" i="4"/>
  <c r="I23956" i="4"/>
  <c r="I23957" i="4"/>
  <c r="I23958" i="4"/>
  <c r="I23959" i="4"/>
  <c r="I23960" i="4"/>
  <c r="I23961" i="4"/>
  <c r="I23962" i="4"/>
  <c r="I23963" i="4"/>
  <c r="I23964" i="4"/>
  <c r="I23965" i="4"/>
  <c r="I23966" i="4"/>
  <c r="I23967" i="4"/>
  <c r="I23968" i="4"/>
  <c r="I23969" i="4"/>
  <c r="I23970" i="4"/>
  <c r="I23971" i="4"/>
  <c r="I23972" i="4"/>
  <c r="I23973" i="4"/>
  <c r="I23974" i="4"/>
  <c r="I23975" i="4"/>
  <c r="I23976" i="4"/>
  <c r="I23977" i="4"/>
  <c r="I23978" i="4"/>
  <c r="I23979" i="4"/>
  <c r="I23980" i="4"/>
  <c r="I23981" i="4"/>
  <c r="I23982" i="4"/>
  <c r="I23983" i="4"/>
  <c r="I23984" i="4"/>
  <c r="I23985" i="4"/>
  <c r="I23986" i="4"/>
  <c r="I23987" i="4"/>
  <c r="I23988" i="4"/>
  <c r="I23989" i="4"/>
  <c r="I23990" i="4"/>
  <c r="I23991" i="4"/>
  <c r="I23992" i="4"/>
  <c r="I23993" i="4"/>
  <c r="I23994" i="4"/>
  <c r="I23995" i="4"/>
  <c r="I23996" i="4"/>
  <c r="I23997" i="4"/>
  <c r="I23998" i="4"/>
  <c r="I23999" i="4"/>
  <c r="I24000" i="4"/>
  <c r="I24001" i="4"/>
  <c r="I24002" i="4"/>
  <c r="I24003" i="4"/>
  <c r="I24004" i="4"/>
  <c r="I24005" i="4"/>
  <c r="I24006" i="4"/>
  <c r="I24007" i="4"/>
  <c r="I24008" i="4"/>
  <c r="I24009" i="4"/>
  <c r="I24010" i="4"/>
  <c r="I24011" i="4"/>
  <c r="I24012" i="4"/>
  <c r="I24013" i="4"/>
  <c r="I24014" i="4"/>
  <c r="I24015" i="4"/>
  <c r="I24016" i="4"/>
  <c r="I24017" i="4"/>
  <c r="I24018" i="4"/>
  <c r="I24019" i="4"/>
  <c r="I24020" i="4"/>
  <c r="I24021" i="4"/>
  <c r="I24022" i="4"/>
  <c r="I24023" i="4"/>
  <c r="I24024" i="4"/>
  <c r="I24025" i="4"/>
  <c r="I24026" i="4"/>
  <c r="I24027" i="4"/>
  <c r="I24028" i="4"/>
  <c r="I24029" i="4"/>
  <c r="I24030" i="4"/>
  <c r="I24031" i="4"/>
  <c r="I24032" i="4"/>
  <c r="I24033" i="4"/>
  <c r="I24034" i="4"/>
  <c r="I24035" i="4"/>
  <c r="I24036" i="4"/>
  <c r="I24037" i="4"/>
  <c r="I24038" i="4"/>
  <c r="I24039" i="4"/>
  <c r="I24040" i="4"/>
  <c r="I24041" i="4"/>
  <c r="I24042" i="4"/>
  <c r="I24043" i="4"/>
  <c r="I24044" i="4"/>
  <c r="I24045" i="4"/>
  <c r="I24046" i="4"/>
  <c r="I24047" i="4"/>
  <c r="I24048" i="4"/>
  <c r="I24049" i="4"/>
  <c r="I24050" i="4"/>
  <c r="I24051" i="4"/>
  <c r="I24052" i="4"/>
  <c r="I24053" i="4"/>
  <c r="I24054" i="4"/>
  <c r="I24055" i="4"/>
  <c r="I24056" i="4"/>
  <c r="I24057" i="4"/>
  <c r="I24058" i="4"/>
  <c r="I24059" i="4"/>
  <c r="I24060" i="4"/>
  <c r="I24061" i="4"/>
  <c r="I24062" i="4"/>
  <c r="I24063" i="4"/>
  <c r="I24064" i="4"/>
  <c r="I24065" i="4"/>
  <c r="I24066" i="4"/>
  <c r="I24067" i="4"/>
  <c r="I24068" i="4"/>
  <c r="I24069" i="4"/>
  <c r="I24070" i="4"/>
  <c r="I24071" i="4"/>
  <c r="I24072" i="4"/>
  <c r="I24073" i="4"/>
  <c r="I24074" i="4"/>
  <c r="I24075" i="4"/>
  <c r="I24076" i="4"/>
  <c r="I24077" i="4"/>
  <c r="I24078" i="4"/>
  <c r="I24079" i="4"/>
  <c r="I24080" i="4"/>
  <c r="I24081" i="4"/>
  <c r="I24082" i="4"/>
  <c r="I24083" i="4"/>
  <c r="I24084" i="4"/>
  <c r="I24085" i="4"/>
  <c r="I24086" i="4"/>
  <c r="I24087" i="4"/>
  <c r="I24088" i="4"/>
  <c r="I24089" i="4"/>
  <c r="I24090" i="4"/>
  <c r="I24091" i="4"/>
  <c r="I24092" i="4"/>
  <c r="I24093" i="4"/>
  <c r="I24094" i="4"/>
  <c r="I24095" i="4"/>
  <c r="I24096" i="4"/>
  <c r="I24097" i="4"/>
  <c r="I24098" i="4"/>
  <c r="I24099" i="4"/>
  <c r="I24100" i="4"/>
  <c r="I24101" i="4"/>
  <c r="I24102" i="4"/>
  <c r="I24103" i="4"/>
  <c r="I24104" i="4"/>
  <c r="I24105" i="4"/>
  <c r="I24106" i="4"/>
  <c r="I24107" i="4"/>
  <c r="I24108" i="4"/>
  <c r="I24109" i="4"/>
  <c r="I24110" i="4"/>
  <c r="I24111" i="4"/>
  <c r="I24112" i="4"/>
  <c r="I24113" i="4"/>
  <c r="I24114" i="4"/>
  <c r="I24115" i="4"/>
  <c r="I24116" i="4"/>
  <c r="I24117" i="4"/>
  <c r="I24118" i="4"/>
  <c r="I24119" i="4"/>
  <c r="I24120" i="4"/>
  <c r="I24121" i="4"/>
  <c r="I24122" i="4"/>
  <c r="I24123" i="4"/>
  <c r="I24124" i="4"/>
  <c r="I24125" i="4"/>
  <c r="I24126" i="4"/>
  <c r="I24127" i="4"/>
  <c r="I24128" i="4"/>
  <c r="I24129" i="4"/>
  <c r="I24130" i="4"/>
  <c r="I24131" i="4"/>
  <c r="I24132" i="4"/>
  <c r="I24133" i="4"/>
  <c r="I24134" i="4"/>
  <c r="I24135" i="4"/>
  <c r="I24136" i="4"/>
  <c r="I24137" i="4"/>
  <c r="I24138" i="4"/>
  <c r="I24139" i="4"/>
  <c r="I24140" i="4"/>
  <c r="I24141" i="4"/>
  <c r="I24142" i="4"/>
  <c r="I24143" i="4"/>
  <c r="I24144" i="4"/>
  <c r="I24145" i="4"/>
  <c r="I24146" i="4"/>
  <c r="I24147" i="4"/>
  <c r="I24148" i="4"/>
  <c r="I24149" i="4"/>
  <c r="I24150" i="4"/>
  <c r="I24151" i="4"/>
  <c r="I24152" i="4"/>
  <c r="I24153" i="4"/>
  <c r="I24154" i="4"/>
  <c r="I24155" i="4"/>
  <c r="I24156" i="4"/>
  <c r="I24157" i="4"/>
  <c r="I24158" i="4"/>
  <c r="I24159" i="4"/>
  <c r="I24160" i="4"/>
  <c r="I24161" i="4"/>
  <c r="I24162" i="4"/>
  <c r="I24163" i="4"/>
  <c r="I24164" i="4"/>
  <c r="I24165" i="4"/>
  <c r="I24166" i="4"/>
  <c r="I24167" i="4"/>
  <c r="I24168" i="4"/>
  <c r="I24169" i="4"/>
  <c r="I24170" i="4"/>
  <c r="I24171" i="4"/>
  <c r="I24172" i="4"/>
  <c r="I24173" i="4"/>
  <c r="I24174" i="4"/>
  <c r="I24175" i="4"/>
  <c r="I24176" i="4"/>
  <c r="I24177" i="4"/>
  <c r="I24178" i="4"/>
  <c r="I24179" i="4"/>
  <c r="I24180" i="4"/>
  <c r="I24181" i="4"/>
  <c r="I24182" i="4"/>
  <c r="I24183" i="4"/>
  <c r="I24184" i="4"/>
  <c r="I24185" i="4"/>
  <c r="I24186" i="4"/>
  <c r="I24187" i="4"/>
  <c r="I24188" i="4"/>
  <c r="I24189" i="4"/>
  <c r="I24190" i="4"/>
  <c r="I24191" i="4"/>
  <c r="I24192" i="4"/>
  <c r="I24193" i="4"/>
  <c r="I24194" i="4"/>
  <c r="I24195" i="4"/>
  <c r="I24196" i="4"/>
  <c r="I24197" i="4"/>
  <c r="I24198" i="4"/>
  <c r="I24199" i="4"/>
  <c r="I24200" i="4"/>
  <c r="I24201" i="4"/>
  <c r="I24202" i="4"/>
  <c r="I24203" i="4"/>
  <c r="I24204" i="4"/>
  <c r="I24205" i="4"/>
  <c r="I24206" i="4"/>
  <c r="I24207" i="4"/>
  <c r="I24208" i="4"/>
  <c r="I24209" i="4"/>
  <c r="I24210" i="4"/>
  <c r="I24211" i="4"/>
  <c r="I24212" i="4"/>
  <c r="I24213" i="4"/>
  <c r="I24214" i="4"/>
  <c r="I24215" i="4"/>
  <c r="I24216" i="4"/>
  <c r="I24217" i="4"/>
  <c r="I24218" i="4"/>
  <c r="I24219" i="4"/>
  <c r="I24220" i="4"/>
  <c r="I24221" i="4"/>
  <c r="I24222" i="4"/>
  <c r="I24223" i="4"/>
  <c r="I24224" i="4"/>
  <c r="I24225" i="4"/>
  <c r="I24226" i="4"/>
  <c r="I24227" i="4"/>
  <c r="I24228" i="4"/>
  <c r="I24229" i="4"/>
  <c r="I24230" i="4"/>
  <c r="I24231" i="4"/>
  <c r="I24232" i="4"/>
  <c r="I24233" i="4"/>
  <c r="I24234" i="4"/>
  <c r="I24235" i="4"/>
  <c r="I24236" i="4"/>
  <c r="I24237" i="4"/>
  <c r="I24238" i="4"/>
  <c r="I24239" i="4"/>
  <c r="I24240" i="4"/>
  <c r="I24241" i="4"/>
  <c r="I24242" i="4"/>
  <c r="I24243" i="4"/>
  <c r="I24244" i="4"/>
  <c r="I24245" i="4"/>
  <c r="I24246" i="4"/>
  <c r="I24247" i="4"/>
  <c r="I24248" i="4"/>
  <c r="I24249" i="4"/>
  <c r="I24250" i="4"/>
  <c r="I24251" i="4"/>
  <c r="I24252" i="4"/>
  <c r="I24253" i="4"/>
  <c r="I24254" i="4"/>
  <c r="I24255" i="4"/>
  <c r="I24256" i="4"/>
  <c r="I24257" i="4"/>
  <c r="I24258" i="4"/>
  <c r="I24259" i="4"/>
  <c r="I24260" i="4"/>
  <c r="I24261" i="4"/>
  <c r="I24262" i="4"/>
  <c r="I24263" i="4"/>
  <c r="I24264" i="4"/>
  <c r="I24265" i="4"/>
  <c r="I24266" i="4"/>
  <c r="I24267" i="4"/>
  <c r="I24268" i="4"/>
  <c r="I24269" i="4"/>
  <c r="I24270" i="4"/>
  <c r="I24271" i="4"/>
  <c r="I24272" i="4"/>
  <c r="I24273" i="4"/>
  <c r="I24274" i="4"/>
  <c r="I24275" i="4"/>
  <c r="I24276" i="4"/>
  <c r="I24277" i="4"/>
  <c r="I24278" i="4"/>
  <c r="I24279" i="4"/>
  <c r="I24280" i="4"/>
  <c r="I24281" i="4"/>
  <c r="I24282" i="4"/>
  <c r="I24283" i="4"/>
  <c r="I24284" i="4"/>
  <c r="I24285" i="4"/>
  <c r="I24286" i="4"/>
  <c r="I24287" i="4"/>
  <c r="I24288" i="4"/>
  <c r="I24289" i="4"/>
  <c r="I24290" i="4"/>
  <c r="I24291" i="4"/>
  <c r="I24292" i="4"/>
  <c r="I24293" i="4"/>
  <c r="I24294" i="4"/>
  <c r="I24295" i="4"/>
  <c r="I24296" i="4"/>
  <c r="I24297" i="4"/>
  <c r="I24298" i="4"/>
  <c r="I24299" i="4"/>
  <c r="I24300" i="4"/>
  <c r="I24301" i="4"/>
  <c r="I24302" i="4"/>
  <c r="I24303" i="4"/>
  <c r="I24304" i="4"/>
  <c r="I24305" i="4"/>
  <c r="I24306" i="4"/>
  <c r="I24307" i="4"/>
  <c r="I24308" i="4"/>
  <c r="I24309" i="4"/>
  <c r="I24310" i="4"/>
  <c r="I24311" i="4"/>
  <c r="I24312" i="4"/>
  <c r="I24313" i="4"/>
  <c r="I24314" i="4"/>
  <c r="I24315" i="4"/>
  <c r="I24316" i="4"/>
  <c r="I24317" i="4"/>
  <c r="I24318" i="4"/>
  <c r="I24319" i="4"/>
  <c r="I24320" i="4"/>
  <c r="I24321" i="4"/>
  <c r="I24322" i="4"/>
  <c r="I24323" i="4"/>
  <c r="I24324" i="4"/>
  <c r="I24325" i="4"/>
  <c r="I24326" i="4"/>
  <c r="I24327" i="4"/>
  <c r="I24328" i="4"/>
  <c r="I24329" i="4"/>
  <c r="I24330" i="4"/>
  <c r="I24331" i="4"/>
  <c r="I24332" i="4"/>
  <c r="I24333" i="4"/>
  <c r="I24334" i="4"/>
  <c r="I24335" i="4"/>
  <c r="I24336" i="4"/>
  <c r="I24337" i="4"/>
  <c r="I24338" i="4"/>
  <c r="I24339" i="4"/>
  <c r="I24340" i="4"/>
  <c r="I24341" i="4"/>
  <c r="I24342" i="4"/>
  <c r="I24343" i="4"/>
  <c r="I24344" i="4"/>
  <c r="I24345" i="4"/>
  <c r="I24346" i="4"/>
  <c r="I24347" i="4"/>
  <c r="I24348" i="4"/>
  <c r="I24349" i="4"/>
  <c r="I24350" i="4"/>
  <c r="I24351" i="4"/>
  <c r="I24352" i="4"/>
  <c r="I24353" i="4"/>
  <c r="I24354" i="4"/>
  <c r="I24355" i="4"/>
  <c r="I24356" i="4"/>
  <c r="I24357" i="4"/>
  <c r="I24358" i="4"/>
  <c r="I24359" i="4"/>
  <c r="I24360" i="4"/>
  <c r="I24361" i="4"/>
  <c r="I24362" i="4"/>
  <c r="I24363" i="4"/>
  <c r="I24364" i="4"/>
  <c r="I24365" i="4"/>
  <c r="I24366" i="4"/>
  <c r="I24367" i="4"/>
  <c r="I24368" i="4"/>
  <c r="I24369" i="4"/>
  <c r="I24370" i="4"/>
  <c r="I24371" i="4"/>
  <c r="I24372" i="4"/>
  <c r="I24373" i="4"/>
  <c r="I24374" i="4"/>
  <c r="I24375" i="4"/>
  <c r="I24376" i="4"/>
  <c r="I24377" i="4"/>
  <c r="I24378" i="4"/>
  <c r="I24379" i="4"/>
  <c r="I24380" i="4"/>
  <c r="I24381" i="4"/>
  <c r="I24382" i="4"/>
  <c r="I24383" i="4"/>
  <c r="I24384" i="4"/>
  <c r="I24385" i="4"/>
  <c r="I24386" i="4"/>
  <c r="I24387" i="4"/>
  <c r="I24388" i="4"/>
  <c r="I24389" i="4"/>
  <c r="I24390" i="4"/>
  <c r="I24391" i="4"/>
  <c r="I24392" i="4"/>
  <c r="I24393" i="4"/>
  <c r="I24394" i="4"/>
  <c r="I24395" i="4"/>
  <c r="I24396" i="4"/>
  <c r="I24397" i="4"/>
  <c r="I24398" i="4"/>
  <c r="I24399" i="4"/>
  <c r="I24400" i="4"/>
  <c r="I24401" i="4"/>
  <c r="I24402" i="4"/>
  <c r="I24403" i="4"/>
  <c r="I24404" i="4"/>
  <c r="I24405" i="4"/>
  <c r="I24406" i="4"/>
  <c r="I24407" i="4"/>
  <c r="I24408" i="4"/>
  <c r="I24409" i="4"/>
  <c r="I24410" i="4"/>
  <c r="I24411" i="4"/>
  <c r="I24412" i="4"/>
  <c r="I24413" i="4"/>
  <c r="I24414" i="4"/>
  <c r="I24415" i="4"/>
  <c r="I24416" i="4"/>
  <c r="I24417" i="4"/>
  <c r="I24418" i="4"/>
  <c r="I24419" i="4"/>
  <c r="I24420" i="4"/>
  <c r="I24421" i="4"/>
  <c r="I24422" i="4"/>
  <c r="I24423" i="4"/>
  <c r="I24424" i="4"/>
  <c r="I24425" i="4"/>
  <c r="I24426" i="4"/>
  <c r="I24427" i="4"/>
  <c r="I24428" i="4"/>
  <c r="I24429" i="4"/>
  <c r="I24430" i="4"/>
  <c r="I24431" i="4"/>
  <c r="I24432" i="4"/>
  <c r="I24433" i="4"/>
  <c r="I24434" i="4"/>
  <c r="I24435" i="4"/>
  <c r="I24436" i="4"/>
  <c r="I24437" i="4"/>
  <c r="I24438" i="4"/>
  <c r="I24439" i="4"/>
  <c r="I24440" i="4"/>
  <c r="I24441" i="4"/>
  <c r="I24442" i="4"/>
  <c r="I24443" i="4"/>
  <c r="I24444" i="4"/>
  <c r="I24445" i="4"/>
  <c r="I24446" i="4"/>
  <c r="I24447" i="4"/>
  <c r="I24448" i="4"/>
  <c r="I24449" i="4"/>
  <c r="I24450" i="4"/>
  <c r="I24451" i="4"/>
  <c r="I24452" i="4"/>
  <c r="I24453" i="4"/>
  <c r="I24454" i="4"/>
  <c r="I24455" i="4"/>
  <c r="I24456" i="4"/>
  <c r="I24457" i="4"/>
  <c r="I24458" i="4"/>
  <c r="I24459" i="4"/>
  <c r="I24460" i="4"/>
  <c r="I24461" i="4"/>
  <c r="I24462" i="4"/>
  <c r="I24463" i="4"/>
  <c r="I24464" i="4"/>
  <c r="I24465" i="4"/>
  <c r="I24466" i="4"/>
  <c r="I24467" i="4"/>
  <c r="I24468" i="4"/>
  <c r="I24469" i="4"/>
  <c r="I24470" i="4"/>
  <c r="I24471" i="4"/>
  <c r="I24472" i="4"/>
  <c r="I24473" i="4"/>
  <c r="I24474" i="4"/>
  <c r="I24475" i="4"/>
  <c r="I24476" i="4"/>
  <c r="I24477" i="4"/>
  <c r="I24478" i="4"/>
  <c r="I24479" i="4"/>
  <c r="I24480" i="4"/>
  <c r="I24481" i="4"/>
  <c r="I24482" i="4"/>
  <c r="I24483" i="4"/>
  <c r="I24484" i="4"/>
  <c r="I24485" i="4"/>
  <c r="I24486" i="4"/>
  <c r="I24487" i="4"/>
  <c r="I24488" i="4"/>
  <c r="I24489" i="4"/>
  <c r="I24490" i="4"/>
  <c r="I24491" i="4"/>
  <c r="I24492" i="4"/>
  <c r="I24493" i="4"/>
  <c r="I24494" i="4"/>
  <c r="I24495" i="4"/>
  <c r="I24496" i="4"/>
  <c r="I24497" i="4"/>
  <c r="I24498" i="4"/>
  <c r="I24499" i="4"/>
  <c r="I24500" i="4"/>
  <c r="I24501" i="4"/>
  <c r="I24502" i="4"/>
  <c r="I24503" i="4"/>
  <c r="I24504" i="4"/>
  <c r="I24505" i="4"/>
  <c r="I24506" i="4"/>
  <c r="I24507" i="4"/>
  <c r="I24508" i="4"/>
  <c r="I24509" i="4"/>
  <c r="I24510" i="4"/>
  <c r="I24511" i="4"/>
  <c r="I24512" i="4"/>
  <c r="I24513" i="4"/>
  <c r="I24514" i="4"/>
  <c r="I24515" i="4"/>
  <c r="I24516" i="4"/>
  <c r="I24517" i="4"/>
  <c r="I24518" i="4"/>
  <c r="I24519" i="4"/>
  <c r="I24520" i="4"/>
  <c r="I24521" i="4"/>
  <c r="I24522" i="4"/>
  <c r="I24523" i="4"/>
  <c r="I24524" i="4"/>
  <c r="I24525" i="4"/>
  <c r="I24526" i="4"/>
  <c r="I24527" i="4"/>
  <c r="I24528" i="4"/>
  <c r="I24529" i="4"/>
  <c r="I24530" i="4"/>
  <c r="I24531" i="4"/>
  <c r="I24532" i="4"/>
  <c r="I24533" i="4"/>
  <c r="I24534" i="4"/>
  <c r="I24535" i="4"/>
  <c r="I24536" i="4"/>
  <c r="I24537" i="4"/>
  <c r="I24538" i="4"/>
  <c r="I24539" i="4"/>
  <c r="I24540" i="4"/>
  <c r="I24541" i="4"/>
  <c r="I24542" i="4"/>
  <c r="I24543" i="4"/>
  <c r="I24544" i="4"/>
  <c r="I24545" i="4"/>
  <c r="I24546" i="4"/>
  <c r="I24547" i="4"/>
  <c r="I24548" i="4"/>
  <c r="I24549" i="4"/>
  <c r="I24550" i="4"/>
  <c r="I24551" i="4"/>
  <c r="I24552" i="4"/>
  <c r="I24553" i="4"/>
  <c r="I24554" i="4"/>
  <c r="I24555" i="4"/>
  <c r="I24556" i="4"/>
  <c r="I24557" i="4"/>
  <c r="I24558" i="4"/>
  <c r="I24559" i="4"/>
  <c r="I24560" i="4"/>
  <c r="I24561" i="4"/>
  <c r="I24562" i="4"/>
  <c r="I24563" i="4"/>
  <c r="I24564" i="4"/>
  <c r="I24565" i="4"/>
  <c r="I24566" i="4"/>
  <c r="I24567" i="4"/>
  <c r="I24568" i="4"/>
  <c r="I24569" i="4"/>
  <c r="I24570" i="4"/>
  <c r="I24571" i="4"/>
  <c r="I24572" i="4"/>
  <c r="I24573" i="4"/>
  <c r="I24574" i="4"/>
  <c r="I24575" i="4"/>
  <c r="I24576" i="4"/>
  <c r="I24577" i="4"/>
  <c r="I24578" i="4"/>
  <c r="I24579" i="4"/>
  <c r="I24580" i="4"/>
  <c r="I24581" i="4"/>
  <c r="I24582" i="4"/>
  <c r="I24583" i="4"/>
  <c r="I24584" i="4"/>
  <c r="I24585" i="4"/>
  <c r="I24586" i="4"/>
  <c r="I24587" i="4"/>
  <c r="I24588" i="4"/>
  <c r="I24589" i="4"/>
  <c r="I24590" i="4"/>
  <c r="I24591" i="4"/>
  <c r="I24592" i="4"/>
  <c r="I24593" i="4"/>
  <c r="I24594" i="4"/>
  <c r="I24595" i="4"/>
  <c r="I24596" i="4"/>
  <c r="I24597" i="4"/>
  <c r="I24598" i="4"/>
  <c r="I24599" i="4"/>
  <c r="I24600" i="4"/>
  <c r="I24601" i="4"/>
  <c r="I24602" i="4"/>
  <c r="I24603" i="4"/>
  <c r="I24604" i="4"/>
  <c r="I24605" i="4"/>
  <c r="I24606" i="4"/>
  <c r="I24607" i="4"/>
  <c r="I24608" i="4"/>
  <c r="I24609" i="4"/>
  <c r="I24610" i="4"/>
  <c r="I24611" i="4"/>
  <c r="I24612" i="4"/>
  <c r="I24613" i="4"/>
  <c r="I24614" i="4"/>
  <c r="I24615" i="4"/>
  <c r="I24616" i="4"/>
  <c r="I24617" i="4"/>
  <c r="I24618" i="4"/>
  <c r="I24619" i="4"/>
  <c r="I24620" i="4"/>
  <c r="I24621" i="4"/>
  <c r="I24622" i="4"/>
  <c r="I24623" i="4"/>
  <c r="I24624" i="4"/>
  <c r="I24625" i="4"/>
  <c r="I24626" i="4"/>
  <c r="I24627" i="4"/>
  <c r="I24628" i="4"/>
  <c r="I24629" i="4"/>
  <c r="I24630" i="4"/>
  <c r="I24631" i="4"/>
  <c r="I24632" i="4"/>
  <c r="I24633" i="4"/>
  <c r="I24634" i="4"/>
  <c r="I24635" i="4"/>
  <c r="I24636" i="4"/>
  <c r="I24637" i="4"/>
  <c r="I24638" i="4"/>
  <c r="I24639" i="4"/>
  <c r="I24640" i="4"/>
  <c r="I24641" i="4"/>
  <c r="I24642" i="4"/>
  <c r="I24643" i="4"/>
  <c r="I24644" i="4"/>
  <c r="I24645" i="4"/>
  <c r="I24646" i="4"/>
  <c r="I24647" i="4"/>
  <c r="I24648" i="4"/>
  <c r="I24649" i="4"/>
  <c r="I24650" i="4"/>
  <c r="I24651" i="4"/>
  <c r="I24652" i="4"/>
  <c r="I24653" i="4"/>
  <c r="I24654" i="4"/>
  <c r="I24655" i="4"/>
  <c r="I24656" i="4"/>
  <c r="I24657" i="4"/>
  <c r="I24658" i="4"/>
  <c r="I24659" i="4"/>
  <c r="I24660" i="4"/>
  <c r="I24661" i="4"/>
  <c r="I24662" i="4"/>
  <c r="I24663" i="4"/>
  <c r="I24664" i="4"/>
  <c r="I24665" i="4"/>
  <c r="I24666" i="4"/>
  <c r="I24667" i="4"/>
  <c r="I24668" i="4"/>
  <c r="I24669" i="4"/>
  <c r="I24670" i="4"/>
  <c r="I24671" i="4"/>
  <c r="I24672" i="4"/>
  <c r="I24673" i="4"/>
  <c r="I24674" i="4"/>
  <c r="I24675" i="4"/>
  <c r="I24676" i="4"/>
  <c r="I24677" i="4"/>
  <c r="I24678" i="4"/>
  <c r="I24679" i="4"/>
  <c r="I24680" i="4"/>
  <c r="I24681" i="4"/>
  <c r="I24682" i="4"/>
  <c r="I24683" i="4"/>
  <c r="I24684" i="4"/>
  <c r="I24685" i="4"/>
  <c r="I24686" i="4"/>
  <c r="I24687" i="4"/>
  <c r="I24688" i="4"/>
  <c r="I24689" i="4"/>
  <c r="I24690" i="4"/>
  <c r="I24691" i="4"/>
  <c r="I24692" i="4"/>
  <c r="I24693" i="4"/>
  <c r="I24694" i="4"/>
  <c r="I24695" i="4"/>
  <c r="I24696" i="4"/>
  <c r="I24697" i="4"/>
  <c r="I24698" i="4"/>
  <c r="I24699" i="4"/>
  <c r="I24700" i="4"/>
  <c r="I24701" i="4"/>
  <c r="I24702" i="4"/>
  <c r="I24703" i="4"/>
  <c r="I24704" i="4"/>
  <c r="I24705" i="4"/>
  <c r="I24706" i="4"/>
  <c r="I24707" i="4"/>
  <c r="I24708" i="4"/>
  <c r="I24709" i="4"/>
  <c r="I24710" i="4"/>
  <c r="I24711" i="4"/>
  <c r="I24712" i="4"/>
  <c r="I24713" i="4"/>
  <c r="I24714" i="4"/>
  <c r="I24715" i="4"/>
  <c r="I24716" i="4"/>
  <c r="I24717" i="4"/>
  <c r="I24718" i="4"/>
  <c r="I24719" i="4"/>
  <c r="I24720" i="4"/>
  <c r="I24721" i="4"/>
  <c r="I24722" i="4"/>
  <c r="I24723" i="4"/>
  <c r="I24724" i="4"/>
  <c r="I24725" i="4"/>
  <c r="I24726" i="4"/>
  <c r="I24727" i="4"/>
  <c r="I24728" i="4"/>
  <c r="I24729" i="4"/>
  <c r="I24730" i="4"/>
  <c r="I24731" i="4"/>
  <c r="I24732" i="4"/>
  <c r="I24733" i="4"/>
  <c r="I24734" i="4"/>
  <c r="I24735" i="4"/>
  <c r="I24736" i="4"/>
  <c r="I24737" i="4"/>
  <c r="I24738" i="4"/>
  <c r="I24739" i="4"/>
  <c r="I24740" i="4"/>
  <c r="I24741" i="4"/>
  <c r="I24742" i="4"/>
  <c r="I24743" i="4"/>
  <c r="I24744" i="4"/>
  <c r="I24745" i="4"/>
  <c r="I24746" i="4"/>
  <c r="I24747" i="4"/>
  <c r="I24748" i="4"/>
  <c r="I24749" i="4"/>
  <c r="I24750" i="4"/>
  <c r="I24751" i="4"/>
  <c r="I24752" i="4"/>
  <c r="I24753" i="4"/>
  <c r="I24754" i="4"/>
  <c r="I24755" i="4"/>
  <c r="I24756" i="4"/>
  <c r="I24757" i="4"/>
  <c r="I24758" i="4"/>
  <c r="I24759" i="4"/>
  <c r="I24760" i="4"/>
  <c r="I24761" i="4"/>
  <c r="I24762" i="4"/>
  <c r="I24763" i="4"/>
  <c r="I24764" i="4"/>
  <c r="I24765" i="4"/>
  <c r="I24766" i="4"/>
  <c r="I24767" i="4"/>
  <c r="I24768" i="4"/>
  <c r="I24769" i="4"/>
  <c r="I24770" i="4"/>
  <c r="I24771" i="4"/>
  <c r="I24772" i="4"/>
  <c r="I24773" i="4"/>
  <c r="I24774" i="4"/>
  <c r="I24775" i="4"/>
  <c r="I24776" i="4"/>
  <c r="I24777" i="4"/>
  <c r="I24778" i="4"/>
  <c r="I24779" i="4"/>
  <c r="I24780" i="4"/>
  <c r="I24781" i="4"/>
  <c r="I24782" i="4"/>
  <c r="I24783" i="4"/>
  <c r="I24784" i="4"/>
  <c r="I24785" i="4"/>
  <c r="I24786" i="4"/>
  <c r="I24787" i="4"/>
  <c r="I24788" i="4"/>
  <c r="I24789" i="4"/>
  <c r="I24790" i="4"/>
  <c r="I24791" i="4"/>
  <c r="I24792" i="4"/>
  <c r="I24793" i="4"/>
  <c r="I24794" i="4"/>
  <c r="I24795" i="4"/>
  <c r="I24796" i="4"/>
  <c r="I24797" i="4"/>
  <c r="I24798" i="4"/>
  <c r="I24799" i="4"/>
  <c r="I24800" i="4"/>
  <c r="I24801" i="4"/>
  <c r="I24802" i="4"/>
  <c r="I24803" i="4"/>
  <c r="I24804" i="4"/>
  <c r="I24805" i="4"/>
  <c r="I24806" i="4"/>
  <c r="I24807" i="4"/>
  <c r="I24808" i="4"/>
  <c r="I24809" i="4"/>
  <c r="I24810" i="4"/>
  <c r="I24811" i="4"/>
  <c r="I24812" i="4"/>
  <c r="I24813" i="4"/>
  <c r="I24814" i="4"/>
  <c r="I24815" i="4"/>
  <c r="I24816" i="4"/>
  <c r="I24817" i="4"/>
  <c r="I24818" i="4"/>
  <c r="I24819" i="4"/>
  <c r="I24820" i="4"/>
  <c r="I24821" i="4"/>
  <c r="I24822" i="4"/>
  <c r="I24823" i="4"/>
  <c r="I24824" i="4"/>
  <c r="I24825" i="4"/>
  <c r="I24826" i="4"/>
  <c r="I24827" i="4"/>
  <c r="I24828" i="4"/>
  <c r="I24829" i="4"/>
  <c r="I24830" i="4"/>
  <c r="I24831" i="4"/>
  <c r="I24832" i="4"/>
  <c r="I24833" i="4"/>
  <c r="I24834" i="4"/>
  <c r="I24835" i="4"/>
  <c r="I24836" i="4"/>
  <c r="I24837" i="4"/>
  <c r="I24838" i="4"/>
  <c r="I24839" i="4"/>
  <c r="I24840" i="4"/>
  <c r="I24841" i="4"/>
  <c r="I24842" i="4"/>
  <c r="I24843" i="4"/>
  <c r="I24844" i="4"/>
  <c r="I24845" i="4"/>
  <c r="I24846" i="4"/>
  <c r="I24847" i="4"/>
  <c r="I24848" i="4"/>
  <c r="I24849" i="4"/>
  <c r="I24850" i="4"/>
  <c r="I24851" i="4"/>
  <c r="I24852" i="4"/>
  <c r="I24853" i="4"/>
  <c r="I24854" i="4"/>
  <c r="I24855" i="4"/>
  <c r="I24856" i="4"/>
  <c r="I24857" i="4"/>
  <c r="I24858" i="4"/>
  <c r="I24859" i="4"/>
  <c r="I24860" i="4"/>
  <c r="I24861" i="4"/>
  <c r="I24862" i="4"/>
  <c r="I24863" i="4"/>
  <c r="I24864" i="4"/>
  <c r="I24865" i="4"/>
  <c r="I24866" i="4"/>
  <c r="I24867" i="4"/>
  <c r="I24868" i="4"/>
  <c r="I24869" i="4"/>
  <c r="I24870" i="4"/>
  <c r="I24871" i="4"/>
  <c r="I24872" i="4"/>
  <c r="I24873" i="4"/>
  <c r="I24874" i="4"/>
  <c r="I24875" i="4"/>
  <c r="I24876" i="4"/>
  <c r="I24877" i="4"/>
  <c r="I24878" i="4"/>
  <c r="I24879" i="4"/>
  <c r="I24880" i="4"/>
  <c r="I24881" i="4"/>
  <c r="I24882" i="4"/>
  <c r="I24883" i="4"/>
  <c r="I24884" i="4"/>
  <c r="I24885" i="4"/>
  <c r="I24886" i="4"/>
  <c r="I24887" i="4"/>
  <c r="I24888" i="4"/>
  <c r="I24889" i="4"/>
  <c r="I24890" i="4"/>
  <c r="I24891" i="4"/>
  <c r="I24892" i="4"/>
  <c r="I24893" i="4"/>
  <c r="I24894" i="4"/>
  <c r="I24895" i="4"/>
  <c r="I24896" i="4"/>
  <c r="I24897" i="4"/>
  <c r="I24898" i="4"/>
  <c r="I24899" i="4"/>
  <c r="I24900" i="4"/>
  <c r="I24901" i="4"/>
  <c r="I24902" i="4"/>
  <c r="I24903" i="4"/>
  <c r="I24904" i="4"/>
  <c r="I24905" i="4"/>
  <c r="I24906" i="4"/>
  <c r="I24907" i="4"/>
  <c r="I24908" i="4"/>
  <c r="I24909" i="4"/>
  <c r="I24910" i="4"/>
  <c r="I24911" i="4"/>
  <c r="I24912" i="4"/>
  <c r="I24913" i="4"/>
  <c r="I24914" i="4"/>
  <c r="I24915" i="4"/>
  <c r="I24916" i="4"/>
  <c r="I24917" i="4"/>
  <c r="I24918" i="4"/>
  <c r="I24919" i="4"/>
  <c r="I24920" i="4"/>
  <c r="I24921" i="4"/>
  <c r="I24922" i="4"/>
  <c r="I24923" i="4"/>
  <c r="I24924" i="4"/>
  <c r="I24925" i="4"/>
  <c r="I24926" i="4"/>
  <c r="I24927" i="4"/>
  <c r="I24928" i="4"/>
  <c r="I24929" i="4"/>
  <c r="I24930" i="4"/>
  <c r="I24931" i="4"/>
  <c r="I24932" i="4"/>
  <c r="I24933" i="4"/>
  <c r="I24934" i="4"/>
  <c r="I24935" i="4"/>
  <c r="I24936" i="4"/>
  <c r="I24937" i="4"/>
  <c r="I24938" i="4"/>
  <c r="I24939" i="4"/>
  <c r="I24940" i="4"/>
  <c r="I24941" i="4"/>
  <c r="I24942" i="4"/>
  <c r="I24943" i="4"/>
  <c r="I24944" i="4"/>
  <c r="I24945" i="4"/>
  <c r="I24946" i="4"/>
  <c r="I24947" i="4"/>
  <c r="I24948" i="4"/>
  <c r="I24949" i="4"/>
  <c r="I24950" i="4"/>
  <c r="I24951" i="4"/>
  <c r="I24952" i="4"/>
  <c r="I24953" i="4"/>
  <c r="I24954" i="4"/>
  <c r="I24955" i="4"/>
  <c r="I24956" i="4"/>
  <c r="I24957" i="4"/>
  <c r="I24958" i="4"/>
  <c r="I24959" i="4"/>
  <c r="I24960" i="4"/>
  <c r="I24961" i="4"/>
  <c r="I24962" i="4"/>
  <c r="I24963" i="4"/>
  <c r="I24964" i="4"/>
  <c r="I24965" i="4"/>
  <c r="I24966" i="4"/>
  <c r="I24967" i="4"/>
  <c r="I24968" i="4"/>
  <c r="I24969" i="4"/>
  <c r="I24970" i="4"/>
  <c r="I24971" i="4"/>
  <c r="I24972" i="4"/>
  <c r="I24973" i="4"/>
  <c r="I24974" i="4"/>
  <c r="I24975" i="4"/>
  <c r="I24976" i="4"/>
  <c r="I24977" i="4"/>
  <c r="I24978" i="4"/>
  <c r="I24979" i="4"/>
  <c r="I24980" i="4"/>
  <c r="I24981" i="4"/>
  <c r="I24982" i="4"/>
  <c r="I24983" i="4"/>
  <c r="I24984" i="4"/>
  <c r="I24985" i="4"/>
  <c r="I24986" i="4"/>
  <c r="I24987" i="4"/>
  <c r="I24988" i="4"/>
  <c r="I24989" i="4"/>
  <c r="I24990" i="4"/>
  <c r="I24991" i="4"/>
  <c r="I24992" i="4"/>
  <c r="I24993" i="4"/>
  <c r="I24994" i="4"/>
  <c r="I24995" i="4"/>
  <c r="I24996" i="4"/>
  <c r="I24997" i="4"/>
  <c r="I24998" i="4"/>
  <c r="I24999" i="4"/>
  <c r="I25000" i="4"/>
  <c r="I25001" i="4"/>
  <c r="I25002" i="4"/>
  <c r="I25003" i="4"/>
  <c r="I25004" i="4"/>
  <c r="I25005" i="4"/>
  <c r="I25006" i="4"/>
  <c r="I25007" i="4"/>
  <c r="I25008" i="4"/>
  <c r="I25009" i="4"/>
  <c r="I25010" i="4"/>
  <c r="I25011" i="4"/>
  <c r="I25012" i="4"/>
  <c r="I25013" i="4"/>
  <c r="I25014" i="4"/>
  <c r="I25015" i="4"/>
  <c r="I25016" i="4"/>
  <c r="I25017" i="4"/>
  <c r="I25018" i="4"/>
  <c r="I25019" i="4"/>
  <c r="I25020" i="4"/>
  <c r="I25021" i="4"/>
  <c r="I25022" i="4"/>
  <c r="I25023" i="4"/>
  <c r="I25024" i="4"/>
  <c r="I25025" i="4"/>
  <c r="I25026" i="4"/>
  <c r="I25027" i="4"/>
  <c r="I25028" i="4"/>
  <c r="I25029" i="4"/>
  <c r="I25030" i="4"/>
  <c r="I25031" i="4"/>
  <c r="I25032" i="4"/>
  <c r="I25033" i="4"/>
  <c r="I25034" i="4"/>
  <c r="I25035" i="4"/>
  <c r="I25036" i="4"/>
  <c r="I25037" i="4"/>
  <c r="I25038" i="4"/>
  <c r="I25039" i="4"/>
  <c r="I25040" i="4"/>
  <c r="I25041" i="4"/>
  <c r="I25042" i="4"/>
  <c r="I25043" i="4"/>
  <c r="I25044" i="4"/>
  <c r="I25045" i="4"/>
  <c r="I25046" i="4"/>
  <c r="I25047" i="4"/>
  <c r="I25048" i="4"/>
  <c r="I25049" i="4"/>
  <c r="I25050" i="4"/>
  <c r="I25051" i="4"/>
  <c r="I25052" i="4"/>
  <c r="I25053" i="4"/>
  <c r="I25054" i="4"/>
  <c r="I25055" i="4"/>
  <c r="I25056" i="4"/>
  <c r="I25057" i="4"/>
  <c r="I25058" i="4"/>
  <c r="I25059" i="4"/>
  <c r="I25060" i="4"/>
  <c r="I25061" i="4"/>
  <c r="I25062" i="4"/>
  <c r="I25063" i="4"/>
  <c r="I25064" i="4"/>
  <c r="I25065" i="4"/>
  <c r="I25066" i="4"/>
  <c r="I25067" i="4"/>
  <c r="I25068" i="4"/>
  <c r="I25069" i="4"/>
  <c r="I25070" i="4"/>
  <c r="I25071" i="4"/>
  <c r="I25072" i="4"/>
  <c r="I25073" i="4"/>
  <c r="I25074" i="4"/>
  <c r="I25075" i="4"/>
  <c r="I25076" i="4"/>
  <c r="I25077" i="4"/>
  <c r="I25078" i="4"/>
  <c r="I25079" i="4"/>
  <c r="I25080" i="4"/>
  <c r="I25081" i="4"/>
  <c r="I25082" i="4"/>
  <c r="I25083" i="4"/>
  <c r="I25084" i="4"/>
  <c r="I25085" i="4"/>
  <c r="I25086" i="4"/>
  <c r="I25087" i="4"/>
  <c r="I25088" i="4"/>
  <c r="I25089" i="4"/>
  <c r="I25090" i="4"/>
  <c r="I25091" i="4"/>
  <c r="I25092" i="4"/>
  <c r="I25093" i="4"/>
  <c r="I25094" i="4"/>
  <c r="I25095" i="4"/>
  <c r="I25096" i="4"/>
  <c r="I25097" i="4"/>
  <c r="I25098" i="4"/>
  <c r="I25099" i="4"/>
  <c r="I25100" i="4"/>
  <c r="I25101" i="4"/>
  <c r="I25102" i="4"/>
  <c r="I25103" i="4"/>
  <c r="I25104" i="4"/>
  <c r="I25105" i="4"/>
  <c r="I25106" i="4"/>
  <c r="I25107" i="4"/>
  <c r="I25108" i="4"/>
  <c r="I25109" i="4"/>
  <c r="I25110" i="4"/>
  <c r="I25111" i="4"/>
  <c r="I25112" i="4"/>
  <c r="I25113" i="4"/>
  <c r="I25114" i="4"/>
  <c r="I25115" i="4"/>
  <c r="I25116" i="4"/>
  <c r="I25117" i="4"/>
  <c r="I25118" i="4"/>
  <c r="I25119" i="4"/>
  <c r="I25120" i="4"/>
  <c r="I25121" i="4"/>
  <c r="I25122" i="4"/>
  <c r="I25123" i="4"/>
  <c r="I25124" i="4"/>
  <c r="I25125" i="4"/>
  <c r="I25126" i="4"/>
  <c r="I25127" i="4"/>
  <c r="I25128" i="4"/>
  <c r="I25129" i="4"/>
  <c r="I25130" i="4"/>
  <c r="I25131" i="4"/>
  <c r="I25132" i="4"/>
  <c r="I25133" i="4"/>
  <c r="I25134" i="4"/>
  <c r="I25135" i="4"/>
  <c r="I25136" i="4"/>
  <c r="I25137" i="4"/>
  <c r="I25138" i="4"/>
  <c r="I25139" i="4"/>
  <c r="I25140" i="4"/>
  <c r="I25141" i="4"/>
  <c r="I25142" i="4"/>
  <c r="I25143" i="4"/>
  <c r="I25144" i="4"/>
  <c r="I25145" i="4"/>
  <c r="I25146" i="4"/>
  <c r="I25147" i="4"/>
  <c r="I25148" i="4"/>
  <c r="I25149" i="4"/>
  <c r="I25150" i="4"/>
  <c r="I25151" i="4"/>
  <c r="I25152" i="4"/>
  <c r="I25153" i="4"/>
  <c r="I25154" i="4"/>
  <c r="I25155" i="4"/>
  <c r="I25156" i="4"/>
  <c r="I25157" i="4"/>
  <c r="I25158" i="4"/>
  <c r="I25159" i="4"/>
  <c r="I25160" i="4"/>
  <c r="I25161" i="4"/>
  <c r="I25162" i="4"/>
  <c r="I25163" i="4"/>
  <c r="I25164" i="4"/>
  <c r="I25165" i="4"/>
  <c r="I25166" i="4"/>
  <c r="I25167" i="4"/>
  <c r="I25168" i="4"/>
  <c r="I25169" i="4"/>
  <c r="I25170" i="4"/>
  <c r="I25171" i="4"/>
  <c r="I25172" i="4"/>
  <c r="I25173" i="4"/>
  <c r="I25174" i="4"/>
  <c r="I25175" i="4"/>
  <c r="I25176" i="4"/>
  <c r="I25177" i="4"/>
  <c r="I25178" i="4"/>
  <c r="I25179" i="4"/>
  <c r="I25180" i="4"/>
  <c r="I25181" i="4"/>
  <c r="I25182" i="4"/>
  <c r="I25183" i="4"/>
  <c r="I25184" i="4"/>
  <c r="I25185" i="4"/>
  <c r="I25186" i="4"/>
  <c r="I25187" i="4"/>
  <c r="I25188" i="4"/>
  <c r="I25189" i="4"/>
  <c r="I25190" i="4"/>
  <c r="I25191" i="4"/>
  <c r="I25192" i="4"/>
  <c r="I25193" i="4"/>
  <c r="I25194" i="4"/>
  <c r="I25195" i="4"/>
  <c r="I25196" i="4"/>
  <c r="I25197" i="4"/>
  <c r="I25198" i="4"/>
  <c r="I25199" i="4"/>
  <c r="I25200" i="4"/>
  <c r="I25201" i="4"/>
  <c r="I25202" i="4"/>
  <c r="I25203" i="4"/>
  <c r="I25204" i="4"/>
  <c r="I25205" i="4"/>
  <c r="I25206" i="4"/>
  <c r="I25207" i="4"/>
  <c r="I25208" i="4"/>
  <c r="I25209" i="4"/>
  <c r="I25210" i="4"/>
  <c r="I25211" i="4"/>
  <c r="I25212" i="4"/>
  <c r="I25213" i="4"/>
  <c r="I25214" i="4"/>
  <c r="I25215" i="4"/>
  <c r="I25216" i="4"/>
  <c r="I25217" i="4"/>
  <c r="I25218" i="4"/>
  <c r="I25219" i="4"/>
  <c r="I25220" i="4"/>
  <c r="I25221" i="4"/>
  <c r="I25222" i="4"/>
  <c r="I25223" i="4"/>
  <c r="I25224" i="4"/>
  <c r="I25225" i="4"/>
  <c r="I25226" i="4"/>
  <c r="I25227" i="4"/>
  <c r="I25228" i="4"/>
  <c r="I25229" i="4"/>
  <c r="I25230" i="4"/>
  <c r="I25231" i="4"/>
  <c r="I25232" i="4"/>
  <c r="I25233" i="4"/>
  <c r="I25234" i="4"/>
  <c r="I25235" i="4"/>
  <c r="I25236" i="4"/>
  <c r="I25237" i="4"/>
  <c r="I25238" i="4"/>
  <c r="I25239" i="4"/>
  <c r="I25240" i="4"/>
  <c r="I25241" i="4"/>
  <c r="I25242" i="4"/>
  <c r="I25243" i="4"/>
  <c r="I25244" i="4"/>
  <c r="I25245" i="4"/>
  <c r="I25246" i="4"/>
  <c r="I25247" i="4"/>
  <c r="I25248" i="4"/>
  <c r="I25249" i="4"/>
  <c r="I25250" i="4"/>
  <c r="I25251" i="4"/>
  <c r="I25252" i="4"/>
  <c r="I25253" i="4"/>
  <c r="I25254" i="4"/>
  <c r="I25255" i="4"/>
  <c r="I25256" i="4"/>
  <c r="I25257" i="4"/>
  <c r="I25258" i="4"/>
  <c r="I25259" i="4"/>
  <c r="I25260" i="4"/>
  <c r="I25261" i="4"/>
  <c r="I25262" i="4"/>
  <c r="I25263" i="4"/>
  <c r="I25264" i="4"/>
  <c r="I25265" i="4"/>
  <c r="I25266" i="4"/>
  <c r="I25267" i="4"/>
  <c r="I25268" i="4"/>
  <c r="I25269" i="4"/>
  <c r="I25270" i="4"/>
  <c r="I25271" i="4"/>
  <c r="I25272" i="4"/>
  <c r="I25273" i="4"/>
  <c r="I25274" i="4"/>
  <c r="I25275" i="4"/>
  <c r="I25276" i="4"/>
  <c r="I25277" i="4"/>
  <c r="I2" i="4"/>
  <c r="AC3" i="9"/>
  <c r="AB3" i="9"/>
  <c r="AA3" i="9"/>
  <c r="Z3" i="9"/>
  <c r="Y3" i="9"/>
  <c r="X3" i="9"/>
  <c r="W3" i="9"/>
  <c r="V3" i="9"/>
  <c r="U3" i="9"/>
  <c r="T3" i="9"/>
  <c r="S3" i="9"/>
  <c r="R3" i="9"/>
  <c r="S3" i="7"/>
  <c r="T3" i="7"/>
  <c r="U3" i="7"/>
  <c r="V3" i="7"/>
  <c r="W3" i="7"/>
  <c r="X3" i="7"/>
  <c r="Y3" i="7"/>
  <c r="Z3" i="7"/>
  <c r="AA3" i="7"/>
  <c r="AB3" i="7"/>
  <c r="AC3" i="7"/>
  <c r="J3" i="4"/>
  <c r="K3" i="4"/>
  <c r="J4" i="4"/>
  <c r="K4" i="4"/>
  <c r="J5" i="4"/>
  <c r="K5" i="4"/>
  <c r="J6" i="4"/>
  <c r="K6" i="4"/>
  <c r="J7" i="4"/>
  <c r="K7" i="4"/>
  <c r="J8" i="4"/>
  <c r="K8" i="4"/>
  <c r="J9" i="4"/>
  <c r="K9" i="4"/>
  <c r="J10" i="4"/>
  <c r="K10" i="4"/>
  <c r="J11" i="4"/>
  <c r="K11" i="4"/>
  <c r="J12" i="4"/>
  <c r="K12" i="4"/>
  <c r="J13" i="4"/>
  <c r="K13" i="4"/>
  <c r="J14" i="4"/>
  <c r="K14" i="4"/>
  <c r="J15" i="4"/>
  <c r="K15" i="4"/>
  <c r="J16" i="4"/>
  <c r="K16" i="4"/>
  <c r="J17" i="4"/>
  <c r="K17" i="4"/>
  <c r="J18" i="4"/>
  <c r="K18" i="4"/>
  <c r="J19" i="4"/>
  <c r="K19" i="4"/>
  <c r="J20" i="4"/>
  <c r="K20" i="4"/>
  <c r="J21" i="4"/>
  <c r="K21" i="4"/>
  <c r="J22" i="4"/>
  <c r="K22" i="4"/>
  <c r="J23" i="4"/>
  <c r="K23" i="4"/>
  <c r="J24" i="4"/>
  <c r="K24" i="4"/>
  <c r="J25" i="4"/>
  <c r="K25" i="4"/>
  <c r="J26" i="4"/>
  <c r="K26" i="4"/>
  <c r="J27" i="4"/>
  <c r="K27" i="4"/>
  <c r="J28" i="4"/>
  <c r="K28" i="4"/>
  <c r="J29" i="4"/>
  <c r="K29" i="4"/>
  <c r="J30" i="4"/>
  <c r="K30" i="4"/>
  <c r="J31" i="4"/>
  <c r="K31" i="4"/>
  <c r="J32" i="4"/>
  <c r="K32" i="4"/>
  <c r="J33" i="4"/>
  <c r="K33" i="4"/>
  <c r="J34" i="4"/>
  <c r="K34" i="4"/>
  <c r="J35" i="4"/>
  <c r="K35" i="4"/>
  <c r="J36" i="4"/>
  <c r="K36" i="4"/>
  <c r="J37" i="4"/>
  <c r="K37" i="4"/>
  <c r="J38" i="4"/>
  <c r="K38" i="4"/>
  <c r="J39" i="4"/>
  <c r="K39" i="4"/>
  <c r="J40" i="4"/>
  <c r="K40" i="4"/>
  <c r="J41" i="4"/>
  <c r="K41" i="4"/>
  <c r="J42" i="4"/>
  <c r="K42" i="4"/>
  <c r="J43" i="4"/>
  <c r="K43" i="4"/>
  <c r="J44" i="4"/>
  <c r="K44" i="4"/>
  <c r="J45" i="4"/>
  <c r="K45" i="4"/>
  <c r="J46" i="4"/>
  <c r="K46" i="4"/>
  <c r="J47" i="4"/>
  <c r="K47" i="4"/>
  <c r="J48" i="4"/>
  <c r="K48" i="4"/>
  <c r="J49" i="4"/>
  <c r="K49" i="4"/>
  <c r="J50" i="4"/>
  <c r="K50" i="4"/>
  <c r="J51" i="4"/>
  <c r="K51" i="4"/>
  <c r="J52" i="4"/>
  <c r="K52" i="4"/>
  <c r="J53" i="4"/>
  <c r="K53" i="4"/>
  <c r="J54" i="4"/>
  <c r="K54" i="4"/>
  <c r="J55" i="4"/>
  <c r="K55" i="4"/>
  <c r="J56" i="4"/>
  <c r="K56" i="4"/>
  <c r="J57" i="4"/>
  <c r="K57" i="4"/>
  <c r="J58" i="4"/>
  <c r="K58" i="4"/>
  <c r="J59" i="4"/>
  <c r="K59" i="4"/>
  <c r="J60" i="4"/>
  <c r="K60" i="4"/>
  <c r="J61" i="4"/>
  <c r="K61" i="4"/>
  <c r="J62" i="4"/>
  <c r="K62" i="4"/>
  <c r="J63" i="4"/>
  <c r="K63" i="4"/>
  <c r="J64" i="4"/>
  <c r="K64" i="4"/>
  <c r="J65" i="4"/>
  <c r="K65" i="4"/>
  <c r="J66" i="4"/>
  <c r="K66" i="4"/>
  <c r="J67" i="4"/>
  <c r="K67" i="4"/>
  <c r="J68" i="4"/>
  <c r="K68" i="4"/>
  <c r="J69" i="4"/>
  <c r="K69" i="4"/>
  <c r="J70" i="4"/>
  <c r="K70" i="4"/>
  <c r="J71" i="4"/>
  <c r="K71" i="4"/>
  <c r="J72" i="4"/>
  <c r="K72" i="4"/>
  <c r="J73" i="4"/>
  <c r="K73" i="4"/>
  <c r="J74" i="4"/>
  <c r="K74" i="4"/>
  <c r="J75" i="4"/>
  <c r="K75" i="4"/>
  <c r="J76" i="4"/>
  <c r="K76" i="4"/>
  <c r="J77" i="4"/>
  <c r="K77" i="4"/>
  <c r="J78" i="4"/>
  <c r="K78" i="4"/>
  <c r="J79" i="4"/>
  <c r="K79" i="4"/>
  <c r="J80" i="4"/>
  <c r="K80" i="4"/>
  <c r="J81" i="4"/>
  <c r="K81" i="4"/>
  <c r="J82" i="4"/>
  <c r="K82" i="4"/>
  <c r="J83" i="4"/>
  <c r="K83" i="4"/>
  <c r="J84" i="4"/>
  <c r="K84" i="4"/>
  <c r="J85" i="4"/>
  <c r="K85" i="4"/>
  <c r="J86" i="4"/>
  <c r="K86" i="4"/>
  <c r="J87" i="4"/>
  <c r="K87" i="4"/>
  <c r="J88" i="4"/>
  <c r="K88" i="4"/>
  <c r="J89" i="4"/>
  <c r="K89" i="4"/>
  <c r="J90" i="4"/>
  <c r="K90" i="4"/>
  <c r="J91" i="4"/>
  <c r="K91" i="4"/>
  <c r="J92" i="4"/>
  <c r="K92" i="4"/>
  <c r="J93" i="4"/>
  <c r="K93" i="4"/>
  <c r="J94" i="4"/>
  <c r="K94" i="4"/>
  <c r="J95" i="4"/>
  <c r="K95" i="4"/>
  <c r="J96" i="4"/>
  <c r="K96" i="4"/>
  <c r="J97" i="4"/>
  <c r="K97" i="4"/>
  <c r="J98" i="4"/>
  <c r="K98" i="4"/>
  <c r="J99" i="4"/>
  <c r="K99" i="4"/>
  <c r="J100" i="4"/>
  <c r="K100" i="4"/>
  <c r="J101" i="4"/>
  <c r="K101" i="4"/>
  <c r="J102" i="4"/>
  <c r="K102" i="4"/>
  <c r="J103" i="4"/>
  <c r="K103" i="4"/>
  <c r="J104" i="4"/>
  <c r="K104" i="4"/>
  <c r="J105" i="4"/>
  <c r="K105" i="4"/>
  <c r="J106" i="4"/>
  <c r="K106" i="4"/>
  <c r="J107" i="4"/>
  <c r="K107" i="4"/>
  <c r="J108" i="4"/>
  <c r="K108" i="4"/>
  <c r="J109" i="4"/>
  <c r="K109" i="4"/>
  <c r="J110" i="4"/>
  <c r="K110" i="4"/>
  <c r="J111" i="4"/>
  <c r="K111" i="4"/>
  <c r="J112" i="4"/>
  <c r="K112" i="4"/>
  <c r="J113" i="4"/>
  <c r="K113" i="4"/>
  <c r="J114" i="4"/>
  <c r="K114" i="4"/>
  <c r="J115" i="4"/>
  <c r="K115" i="4"/>
  <c r="J116" i="4"/>
  <c r="K116" i="4"/>
  <c r="J117" i="4"/>
  <c r="K117" i="4"/>
  <c r="J118" i="4"/>
  <c r="K118" i="4"/>
  <c r="J119" i="4"/>
  <c r="K119" i="4"/>
  <c r="J120" i="4"/>
  <c r="K120" i="4"/>
  <c r="J121" i="4"/>
  <c r="K121" i="4"/>
  <c r="J122" i="4"/>
  <c r="K122" i="4"/>
  <c r="J123" i="4"/>
  <c r="K123" i="4"/>
  <c r="J124" i="4"/>
  <c r="K124" i="4"/>
  <c r="J125" i="4"/>
  <c r="K125" i="4"/>
  <c r="J126" i="4"/>
  <c r="K126" i="4"/>
  <c r="J127" i="4"/>
  <c r="K127" i="4"/>
  <c r="J128" i="4"/>
  <c r="K128" i="4"/>
  <c r="J129" i="4"/>
  <c r="K129" i="4"/>
  <c r="J130" i="4"/>
  <c r="K130" i="4"/>
  <c r="J131" i="4"/>
  <c r="K131" i="4"/>
  <c r="J132" i="4"/>
  <c r="K132" i="4"/>
  <c r="J133" i="4"/>
  <c r="K133" i="4"/>
  <c r="J134" i="4"/>
  <c r="K134" i="4"/>
  <c r="J135" i="4"/>
  <c r="K135" i="4"/>
  <c r="J136" i="4"/>
  <c r="K136" i="4"/>
  <c r="J137" i="4"/>
  <c r="K137" i="4"/>
  <c r="J138" i="4"/>
  <c r="K138" i="4"/>
  <c r="J139" i="4"/>
  <c r="K139" i="4"/>
  <c r="J140" i="4"/>
  <c r="K140" i="4"/>
  <c r="J141" i="4"/>
  <c r="K141" i="4"/>
  <c r="J142" i="4"/>
  <c r="K142" i="4"/>
  <c r="J143" i="4"/>
  <c r="K143" i="4"/>
  <c r="J144" i="4"/>
  <c r="K144" i="4"/>
  <c r="J145" i="4"/>
  <c r="K145" i="4"/>
  <c r="J146" i="4"/>
  <c r="K146" i="4"/>
  <c r="J147" i="4"/>
  <c r="K147" i="4"/>
  <c r="J148" i="4"/>
  <c r="K148" i="4"/>
  <c r="J149" i="4"/>
  <c r="K149" i="4"/>
  <c r="J150" i="4"/>
  <c r="K150" i="4"/>
  <c r="J151" i="4"/>
  <c r="K151" i="4"/>
  <c r="J152" i="4"/>
  <c r="K152" i="4"/>
  <c r="J153" i="4"/>
  <c r="K153" i="4"/>
  <c r="J154" i="4"/>
  <c r="K154" i="4"/>
  <c r="J155" i="4"/>
  <c r="K155" i="4"/>
  <c r="J156" i="4"/>
  <c r="K156" i="4"/>
  <c r="J157" i="4"/>
  <c r="K157" i="4"/>
  <c r="J158" i="4"/>
  <c r="K158" i="4"/>
  <c r="J159" i="4"/>
  <c r="K159" i="4"/>
  <c r="J160" i="4"/>
  <c r="K160" i="4"/>
  <c r="J161" i="4"/>
  <c r="K161" i="4"/>
  <c r="J162" i="4"/>
  <c r="K162" i="4"/>
  <c r="J163" i="4"/>
  <c r="K163" i="4"/>
  <c r="J164" i="4"/>
  <c r="K164" i="4"/>
  <c r="J165" i="4"/>
  <c r="K165" i="4"/>
  <c r="J166" i="4"/>
  <c r="K166" i="4"/>
  <c r="J167" i="4"/>
  <c r="K167" i="4"/>
  <c r="J168" i="4"/>
  <c r="K168" i="4"/>
  <c r="J169" i="4"/>
  <c r="K169" i="4"/>
  <c r="J170" i="4"/>
  <c r="K170" i="4"/>
  <c r="J171" i="4"/>
  <c r="K171" i="4"/>
  <c r="J172" i="4"/>
  <c r="K172" i="4"/>
  <c r="J173" i="4"/>
  <c r="K173" i="4"/>
  <c r="J174" i="4"/>
  <c r="K174" i="4"/>
  <c r="J175" i="4"/>
  <c r="K175" i="4"/>
  <c r="J176" i="4"/>
  <c r="K176" i="4"/>
  <c r="J177" i="4"/>
  <c r="K177" i="4"/>
  <c r="J178" i="4"/>
  <c r="K178" i="4"/>
  <c r="J179" i="4"/>
  <c r="K179" i="4"/>
  <c r="J180" i="4"/>
  <c r="K180" i="4"/>
  <c r="J181" i="4"/>
  <c r="K181" i="4"/>
  <c r="J182" i="4"/>
  <c r="K182" i="4"/>
  <c r="J183" i="4"/>
  <c r="K183" i="4"/>
  <c r="J184" i="4"/>
  <c r="K184" i="4"/>
  <c r="J185" i="4"/>
  <c r="K185" i="4"/>
  <c r="J186" i="4"/>
  <c r="K186" i="4"/>
  <c r="J187" i="4"/>
  <c r="K187" i="4"/>
  <c r="J188" i="4"/>
  <c r="K188" i="4"/>
  <c r="J189" i="4"/>
  <c r="K189" i="4"/>
  <c r="J190" i="4"/>
  <c r="K190" i="4"/>
  <c r="J191" i="4"/>
  <c r="K191" i="4"/>
  <c r="J192" i="4"/>
  <c r="K192" i="4"/>
  <c r="J193" i="4"/>
  <c r="K193" i="4"/>
  <c r="J194" i="4"/>
  <c r="K194" i="4"/>
  <c r="J195" i="4"/>
  <c r="K195" i="4"/>
  <c r="J196" i="4"/>
  <c r="K196" i="4"/>
  <c r="J197" i="4"/>
  <c r="K197" i="4"/>
  <c r="J198" i="4"/>
  <c r="K198" i="4"/>
  <c r="J199" i="4"/>
  <c r="K199" i="4"/>
  <c r="J200" i="4"/>
  <c r="K200" i="4"/>
  <c r="J201" i="4"/>
  <c r="K201" i="4"/>
  <c r="J202" i="4"/>
  <c r="K202" i="4"/>
  <c r="J203" i="4"/>
  <c r="K203" i="4"/>
  <c r="J204" i="4"/>
  <c r="K204" i="4"/>
  <c r="J205" i="4"/>
  <c r="K205" i="4"/>
  <c r="J206" i="4"/>
  <c r="K206" i="4"/>
  <c r="J207" i="4"/>
  <c r="K207" i="4"/>
  <c r="J208" i="4"/>
  <c r="K208" i="4"/>
  <c r="J209" i="4"/>
  <c r="K209" i="4"/>
  <c r="J210" i="4"/>
  <c r="K210" i="4"/>
  <c r="J211" i="4"/>
  <c r="K211" i="4"/>
  <c r="J212" i="4"/>
  <c r="K212" i="4"/>
  <c r="J213" i="4"/>
  <c r="K213" i="4"/>
  <c r="J214" i="4"/>
  <c r="K214" i="4"/>
  <c r="J215" i="4"/>
  <c r="K215" i="4"/>
  <c r="J216" i="4"/>
  <c r="K216" i="4"/>
  <c r="J217" i="4"/>
  <c r="K217" i="4"/>
  <c r="J218" i="4"/>
  <c r="K218" i="4"/>
  <c r="J219" i="4"/>
  <c r="K219" i="4"/>
  <c r="J220" i="4"/>
  <c r="K220" i="4"/>
  <c r="J221" i="4"/>
  <c r="K221" i="4"/>
  <c r="J222" i="4"/>
  <c r="K222" i="4"/>
  <c r="J223" i="4"/>
  <c r="K223" i="4"/>
  <c r="J224" i="4"/>
  <c r="K224" i="4"/>
  <c r="J225" i="4"/>
  <c r="K225" i="4"/>
  <c r="J226" i="4"/>
  <c r="K226" i="4"/>
  <c r="J227" i="4"/>
  <c r="K227" i="4"/>
  <c r="J228" i="4"/>
  <c r="K228" i="4"/>
  <c r="J229" i="4"/>
  <c r="K229" i="4"/>
  <c r="J230" i="4"/>
  <c r="K230" i="4"/>
  <c r="J231" i="4"/>
  <c r="K231" i="4"/>
  <c r="J232" i="4"/>
  <c r="K232" i="4"/>
  <c r="J233" i="4"/>
  <c r="K233" i="4"/>
  <c r="J234" i="4"/>
  <c r="K234" i="4"/>
  <c r="J235" i="4"/>
  <c r="K235" i="4"/>
  <c r="J236" i="4"/>
  <c r="K236" i="4"/>
  <c r="J237" i="4"/>
  <c r="K237" i="4"/>
  <c r="J238" i="4"/>
  <c r="K238" i="4"/>
  <c r="J239" i="4"/>
  <c r="K239" i="4"/>
  <c r="J240" i="4"/>
  <c r="K240" i="4"/>
  <c r="J241" i="4"/>
  <c r="K241" i="4"/>
  <c r="J242" i="4"/>
  <c r="K242" i="4"/>
  <c r="J243" i="4"/>
  <c r="K243" i="4"/>
  <c r="J244" i="4"/>
  <c r="K244" i="4"/>
  <c r="J245" i="4"/>
  <c r="K245" i="4"/>
  <c r="J246" i="4"/>
  <c r="K246" i="4"/>
  <c r="J247" i="4"/>
  <c r="K247" i="4"/>
  <c r="J248" i="4"/>
  <c r="K248" i="4"/>
  <c r="J249" i="4"/>
  <c r="K249" i="4"/>
  <c r="J250" i="4"/>
  <c r="K250" i="4"/>
  <c r="J251" i="4"/>
  <c r="K251" i="4"/>
  <c r="J252" i="4"/>
  <c r="K252" i="4"/>
  <c r="J253" i="4"/>
  <c r="K253" i="4"/>
  <c r="J254" i="4"/>
  <c r="K254" i="4"/>
  <c r="J255" i="4"/>
  <c r="K255" i="4"/>
  <c r="J256" i="4"/>
  <c r="K256" i="4"/>
  <c r="J257" i="4"/>
  <c r="K257" i="4"/>
  <c r="J258" i="4"/>
  <c r="K258" i="4"/>
  <c r="J259" i="4"/>
  <c r="K259" i="4"/>
  <c r="J260" i="4"/>
  <c r="K260" i="4"/>
  <c r="J261" i="4"/>
  <c r="K261" i="4"/>
  <c r="J262" i="4"/>
  <c r="K262" i="4"/>
  <c r="J263" i="4"/>
  <c r="K263" i="4"/>
  <c r="J264" i="4"/>
  <c r="K264" i="4"/>
  <c r="J265" i="4"/>
  <c r="K265" i="4"/>
  <c r="J266" i="4"/>
  <c r="K266" i="4"/>
  <c r="J267" i="4"/>
  <c r="K267" i="4"/>
  <c r="J268" i="4"/>
  <c r="K268" i="4"/>
  <c r="J269" i="4"/>
  <c r="K269" i="4"/>
  <c r="J270" i="4"/>
  <c r="K270" i="4"/>
  <c r="J271" i="4"/>
  <c r="K271" i="4"/>
  <c r="J272" i="4"/>
  <c r="K272" i="4"/>
  <c r="J273" i="4"/>
  <c r="K273" i="4"/>
  <c r="J274" i="4"/>
  <c r="K274" i="4"/>
  <c r="J275" i="4"/>
  <c r="K275" i="4"/>
  <c r="J276" i="4"/>
  <c r="K276" i="4"/>
  <c r="J277" i="4"/>
  <c r="K277" i="4"/>
  <c r="J278" i="4"/>
  <c r="K278" i="4"/>
  <c r="J279" i="4"/>
  <c r="K279" i="4"/>
  <c r="J280" i="4"/>
  <c r="K280" i="4"/>
  <c r="J281" i="4"/>
  <c r="K281" i="4"/>
  <c r="J282" i="4"/>
  <c r="K282" i="4"/>
  <c r="J283" i="4"/>
  <c r="K283" i="4"/>
  <c r="J284" i="4"/>
  <c r="K284" i="4"/>
  <c r="J285" i="4"/>
  <c r="K285" i="4"/>
  <c r="J286" i="4"/>
  <c r="K286" i="4"/>
  <c r="J287" i="4"/>
  <c r="K287" i="4"/>
  <c r="J288" i="4"/>
  <c r="K288" i="4"/>
  <c r="J289" i="4"/>
  <c r="K289" i="4"/>
  <c r="J290" i="4"/>
  <c r="K290" i="4"/>
  <c r="J291" i="4"/>
  <c r="K291" i="4"/>
  <c r="J292" i="4"/>
  <c r="K292" i="4"/>
  <c r="J293" i="4"/>
  <c r="K293" i="4"/>
  <c r="J294" i="4"/>
  <c r="K294" i="4"/>
  <c r="J295" i="4"/>
  <c r="K295" i="4"/>
  <c r="J296" i="4"/>
  <c r="K296" i="4"/>
  <c r="J297" i="4"/>
  <c r="K297" i="4"/>
  <c r="J298" i="4"/>
  <c r="K298" i="4"/>
  <c r="J299" i="4"/>
  <c r="K299" i="4"/>
  <c r="J300" i="4"/>
  <c r="K300" i="4"/>
  <c r="J301" i="4"/>
  <c r="K301" i="4"/>
  <c r="J302" i="4"/>
  <c r="K302" i="4"/>
  <c r="J303" i="4"/>
  <c r="K303" i="4"/>
  <c r="J304" i="4"/>
  <c r="K304" i="4"/>
  <c r="J305" i="4"/>
  <c r="K305" i="4"/>
  <c r="J306" i="4"/>
  <c r="K306" i="4"/>
  <c r="J307" i="4"/>
  <c r="K307" i="4"/>
  <c r="J308" i="4"/>
  <c r="K308" i="4"/>
  <c r="J309" i="4"/>
  <c r="K309" i="4"/>
  <c r="J310" i="4"/>
  <c r="K310" i="4"/>
  <c r="J311" i="4"/>
  <c r="K311" i="4"/>
  <c r="J312" i="4"/>
  <c r="K312" i="4"/>
  <c r="J313" i="4"/>
  <c r="K313" i="4"/>
  <c r="J314" i="4"/>
  <c r="K314" i="4"/>
  <c r="J315" i="4"/>
  <c r="K315" i="4"/>
  <c r="J316" i="4"/>
  <c r="K316" i="4"/>
  <c r="J317" i="4"/>
  <c r="K317" i="4"/>
  <c r="J318" i="4"/>
  <c r="K318" i="4"/>
  <c r="J319" i="4"/>
  <c r="K319" i="4"/>
  <c r="J320" i="4"/>
  <c r="K320" i="4"/>
  <c r="J321" i="4"/>
  <c r="K321" i="4"/>
  <c r="J322" i="4"/>
  <c r="K322" i="4"/>
  <c r="J323" i="4"/>
  <c r="K323" i="4"/>
  <c r="J324" i="4"/>
  <c r="K324" i="4"/>
  <c r="J325" i="4"/>
  <c r="K325" i="4"/>
  <c r="J326" i="4"/>
  <c r="K326" i="4"/>
  <c r="J327" i="4"/>
  <c r="K327" i="4"/>
  <c r="J328" i="4"/>
  <c r="K328" i="4"/>
  <c r="J329" i="4"/>
  <c r="K329" i="4"/>
  <c r="J330" i="4"/>
  <c r="K330" i="4"/>
  <c r="J331" i="4"/>
  <c r="K331" i="4"/>
  <c r="J332" i="4"/>
  <c r="K332" i="4"/>
  <c r="J333" i="4"/>
  <c r="K333" i="4"/>
  <c r="J334" i="4"/>
  <c r="K334" i="4"/>
  <c r="J335" i="4"/>
  <c r="K335" i="4"/>
  <c r="J336" i="4"/>
  <c r="K336" i="4"/>
  <c r="J337" i="4"/>
  <c r="K337" i="4"/>
  <c r="J338" i="4"/>
  <c r="K338" i="4"/>
  <c r="J339" i="4"/>
  <c r="K339" i="4"/>
  <c r="J340" i="4"/>
  <c r="K340" i="4"/>
  <c r="J341" i="4"/>
  <c r="K341" i="4"/>
  <c r="J342" i="4"/>
  <c r="K342" i="4"/>
  <c r="J343" i="4"/>
  <c r="K343" i="4"/>
  <c r="J344" i="4"/>
  <c r="K344" i="4"/>
  <c r="J345" i="4"/>
  <c r="K345" i="4"/>
  <c r="J346" i="4"/>
  <c r="K346" i="4"/>
  <c r="J347" i="4"/>
  <c r="K347" i="4"/>
  <c r="J348" i="4"/>
  <c r="K348" i="4"/>
  <c r="J349" i="4"/>
  <c r="K349" i="4"/>
  <c r="J350" i="4"/>
  <c r="K350" i="4"/>
  <c r="J351" i="4"/>
  <c r="K351" i="4"/>
  <c r="J352" i="4"/>
  <c r="K352" i="4"/>
  <c r="J353" i="4"/>
  <c r="K353" i="4"/>
  <c r="J354" i="4"/>
  <c r="K354" i="4"/>
  <c r="J355" i="4"/>
  <c r="K355" i="4"/>
  <c r="J356" i="4"/>
  <c r="K356" i="4"/>
  <c r="J357" i="4"/>
  <c r="K357" i="4"/>
  <c r="J358" i="4"/>
  <c r="K358" i="4"/>
  <c r="J359" i="4"/>
  <c r="K359" i="4"/>
  <c r="J360" i="4"/>
  <c r="K360" i="4"/>
  <c r="J361" i="4"/>
  <c r="K361" i="4"/>
  <c r="J362" i="4"/>
  <c r="K362" i="4"/>
  <c r="J363" i="4"/>
  <c r="K363" i="4"/>
  <c r="J364" i="4"/>
  <c r="K364" i="4"/>
  <c r="J365" i="4"/>
  <c r="K365" i="4"/>
  <c r="J366" i="4"/>
  <c r="K366" i="4"/>
  <c r="J367" i="4"/>
  <c r="K367" i="4"/>
  <c r="J368" i="4"/>
  <c r="K368" i="4"/>
  <c r="J369" i="4"/>
  <c r="K369" i="4"/>
  <c r="J370" i="4"/>
  <c r="K370" i="4"/>
  <c r="J371" i="4"/>
  <c r="K371" i="4"/>
  <c r="J372" i="4"/>
  <c r="K372" i="4"/>
  <c r="J373" i="4"/>
  <c r="K373" i="4"/>
  <c r="J374" i="4"/>
  <c r="K374" i="4"/>
  <c r="J375" i="4"/>
  <c r="K375" i="4"/>
  <c r="J376" i="4"/>
  <c r="K376" i="4"/>
  <c r="J377" i="4"/>
  <c r="K377" i="4"/>
  <c r="J378" i="4"/>
  <c r="K378" i="4"/>
  <c r="J379" i="4"/>
  <c r="K379" i="4"/>
  <c r="J380" i="4"/>
  <c r="K380" i="4"/>
  <c r="J381" i="4"/>
  <c r="K381" i="4"/>
  <c r="J382" i="4"/>
  <c r="K382" i="4"/>
  <c r="J383" i="4"/>
  <c r="K383" i="4"/>
  <c r="J384" i="4"/>
  <c r="K384" i="4"/>
  <c r="J385" i="4"/>
  <c r="K385" i="4"/>
  <c r="J386" i="4"/>
  <c r="K386" i="4"/>
  <c r="J387" i="4"/>
  <c r="K387" i="4"/>
  <c r="J388" i="4"/>
  <c r="K388" i="4"/>
  <c r="J389" i="4"/>
  <c r="K389" i="4"/>
  <c r="J390" i="4"/>
  <c r="K390" i="4"/>
  <c r="J391" i="4"/>
  <c r="K391" i="4"/>
  <c r="J392" i="4"/>
  <c r="K392" i="4"/>
  <c r="J393" i="4"/>
  <c r="K393" i="4"/>
  <c r="J394" i="4"/>
  <c r="K394" i="4"/>
  <c r="J395" i="4"/>
  <c r="K395" i="4"/>
  <c r="J396" i="4"/>
  <c r="K396" i="4"/>
  <c r="J397" i="4"/>
  <c r="K397" i="4"/>
  <c r="J398" i="4"/>
  <c r="K398" i="4"/>
  <c r="J399" i="4"/>
  <c r="K399" i="4"/>
  <c r="J400" i="4"/>
  <c r="K400" i="4"/>
  <c r="J401" i="4"/>
  <c r="K401" i="4"/>
  <c r="J402" i="4"/>
  <c r="K402" i="4"/>
  <c r="J403" i="4"/>
  <c r="K403" i="4"/>
  <c r="J404" i="4"/>
  <c r="K404" i="4"/>
  <c r="J405" i="4"/>
  <c r="K405" i="4"/>
  <c r="J406" i="4"/>
  <c r="K406" i="4"/>
  <c r="J407" i="4"/>
  <c r="K407" i="4"/>
  <c r="J408" i="4"/>
  <c r="K408" i="4"/>
  <c r="J409" i="4"/>
  <c r="K409" i="4"/>
  <c r="J410" i="4"/>
  <c r="K410" i="4"/>
  <c r="J411" i="4"/>
  <c r="K411" i="4"/>
  <c r="J412" i="4"/>
  <c r="K412" i="4"/>
  <c r="J413" i="4"/>
  <c r="K413" i="4"/>
  <c r="J414" i="4"/>
  <c r="K414" i="4"/>
  <c r="J415" i="4"/>
  <c r="K415" i="4"/>
  <c r="J416" i="4"/>
  <c r="K416" i="4"/>
  <c r="J417" i="4"/>
  <c r="K417" i="4"/>
  <c r="J418" i="4"/>
  <c r="K418" i="4"/>
  <c r="J419" i="4"/>
  <c r="K419" i="4"/>
  <c r="J420" i="4"/>
  <c r="K420" i="4"/>
  <c r="J421" i="4"/>
  <c r="K421" i="4"/>
  <c r="J422" i="4"/>
  <c r="K422" i="4"/>
  <c r="J423" i="4"/>
  <c r="K423" i="4"/>
  <c r="J424" i="4"/>
  <c r="K424" i="4"/>
  <c r="J425" i="4"/>
  <c r="K425" i="4"/>
  <c r="J426" i="4"/>
  <c r="K426" i="4"/>
  <c r="J427" i="4"/>
  <c r="K427" i="4"/>
  <c r="J428" i="4"/>
  <c r="K428" i="4"/>
  <c r="J429" i="4"/>
  <c r="K429" i="4"/>
  <c r="J430" i="4"/>
  <c r="K430" i="4"/>
  <c r="J431" i="4"/>
  <c r="K431" i="4"/>
  <c r="J432" i="4"/>
  <c r="K432" i="4"/>
  <c r="J433" i="4"/>
  <c r="K433" i="4"/>
  <c r="J434" i="4"/>
  <c r="K434" i="4"/>
  <c r="J435" i="4"/>
  <c r="K435" i="4"/>
  <c r="J436" i="4"/>
  <c r="K436" i="4"/>
  <c r="J437" i="4"/>
  <c r="K437" i="4"/>
  <c r="J438" i="4"/>
  <c r="K438" i="4"/>
  <c r="J439" i="4"/>
  <c r="K439" i="4"/>
  <c r="J440" i="4"/>
  <c r="K440" i="4"/>
  <c r="J441" i="4"/>
  <c r="K441" i="4"/>
  <c r="J442" i="4"/>
  <c r="K442" i="4"/>
  <c r="J443" i="4"/>
  <c r="K443" i="4"/>
  <c r="J444" i="4"/>
  <c r="K444" i="4"/>
  <c r="J445" i="4"/>
  <c r="K445" i="4"/>
  <c r="J446" i="4"/>
  <c r="K446" i="4"/>
  <c r="J447" i="4"/>
  <c r="K447" i="4"/>
  <c r="J448" i="4"/>
  <c r="K448" i="4"/>
  <c r="J449" i="4"/>
  <c r="K449" i="4"/>
  <c r="J450" i="4"/>
  <c r="K450" i="4"/>
  <c r="J451" i="4"/>
  <c r="K451" i="4"/>
  <c r="J452" i="4"/>
  <c r="K452" i="4"/>
  <c r="J453" i="4"/>
  <c r="K453" i="4"/>
  <c r="J454" i="4"/>
  <c r="K454" i="4"/>
  <c r="J455" i="4"/>
  <c r="K455" i="4"/>
  <c r="J456" i="4"/>
  <c r="K456" i="4"/>
  <c r="J457" i="4"/>
  <c r="K457" i="4"/>
  <c r="J458" i="4"/>
  <c r="K458" i="4"/>
  <c r="J459" i="4"/>
  <c r="K459" i="4"/>
  <c r="J460" i="4"/>
  <c r="K460" i="4"/>
  <c r="J461" i="4"/>
  <c r="K461" i="4"/>
  <c r="J462" i="4"/>
  <c r="K462" i="4"/>
  <c r="J463" i="4"/>
  <c r="K463" i="4"/>
  <c r="J464" i="4"/>
  <c r="K464" i="4"/>
  <c r="J465" i="4"/>
  <c r="K465" i="4"/>
  <c r="J466" i="4"/>
  <c r="K466" i="4"/>
  <c r="J467" i="4"/>
  <c r="K467" i="4"/>
  <c r="J468" i="4"/>
  <c r="K468" i="4"/>
  <c r="J469" i="4"/>
  <c r="K469" i="4"/>
  <c r="J470" i="4"/>
  <c r="K470" i="4"/>
  <c r="J471" i="4"/>
  <c r="K471" i="4"/>
  <c r="J472" i="4"/>
  <c r="K472" i="4"/>
  <c r="J473" i="4"/>
  <c r="K473" i="4"/>
  <c r="J474" i="4"/>
  <c r="K474" i="4"/>
  <c r="J475" i="4"/>
  <c r="K475" i="4"/>
  <c r="J476" i="4"/>
  <c r="K476" i="4"/>
  <c r="J477" i="4"/>
  <c r="K477" i="4"/>
  <c r="J478" i="4"/>
  <c r="K478" i="4"/>
  <c r="J479" i="4"/>
  <c r="K479" i="4"/>
  <c r="J480" i="4"/>
  <c r="K480" i="4"/>
  <c r="J481" i="4"/>
  <c r="K481" i="4"/>
  <c r="J482" i="4"/>
  <c r="K482" i="4"/>
  <c r="J483" i="4"/>
  <c r="K483" i="4"/>
  <c r="J484" i="4"/>
  <c r="K484" i="4"/>
  <c r="J485" i="4"/>
  <c r="K485" i="4"/>
  <c r="J486" i="4"/>
  <c r="K486" i="4"/>
  <c r="J487" i="4"/>
  <c r="K487" i="4"/>
  <c r="J488" i="4"/>
  <c r="K488" i="4"/>
  <c r="J489" i="4"/>
  <c r="K489" i="4"/>
  <c r="J490" i="4"/>
  <c r="K490" i="4"/>
  <c r="J491" i="4"/>
  <c r="K491" i="4"/>
  <c r="J492" i="4"/>
  <c r="K492" i="4"/>
  <c r="J493" i="4"/>
  <c r="K493" i="4"/>
  <c r="J494" i="4"/>
  <c r="K494" i="4"/>
  <c r="J495" i="4"/>
  <c r="K495" i="4"/>
  <c r="J496" i="4"/>
  <c r="K496" i="4"/>
  <c r="J497" i="4"/>
  <c r="K497" i="4"/>
  <c r="J498" i="4"/>
  <c r="K498" i="4"/>
  <c r="J499" i="4"/>
  <c r="K499" i="4"/>
  <c r="J500" i="4"/>
  <c r="K500" i="4"/>
  <c r="J501" i="4"/>
  <c r="K501" i="4"/>
  <c r="J502" i="4"/>
  <c r="K502" i="4"/>
  <c r="J503" i="4"/>
  <c r="K503" i="4"/>
  <c r="J504" i="4"/>
  <c r="K504" i="4"/>
  <c r="J505" i="4"/>
  <c r="K505" i="4"/>
  <c r="J506" i="4"/>
  <c r="K506" i="4"/>
  <c r="J507" i="4"/>
  <c r="K507" i="4"/>
  <c r="J508" i="4"/>
  <c r="K508" i="4"/>
  <c r="J509" i="4"/>
  <c r="K509" i="4"/>
  <c r="J510" i="4"/>
  <c r="K510" i="4"/>
  <c r="J511" i="4"/>
  <c r="K511" i="4"/>
  <c r="J512" i="4"/>
  <c r="K512" i="4"/>
  <c r="J513" i="4"/>
  <c r="K513" i="4"/>
  <c r="J514" i="4"/>
  <c r="K514" i="4"/>
  <c r="J515" i="4"/>
  <c r="K515" i="4"/>
  <c r="J516" i="4"/>
  <c r="K516" i="4"/>
  <c r="J517" i="4"/>
  <c r="K517" i="4"/>
  <c r="J518" i="4"/>
  <c r="K518" i="4"/>
  <c r="J519" i="4"/>
  <c r="K519" i="4"/>
  <c r="J520" i="4"/>
  <c r="K520" i="4"/>
  <c r="J521" i="4"/>
  <c r="K521" i="4"/>
  <c r="J522" i="4"/>
  <c r="K522" i="4"/>
  <c r="J523" i="4"/>
  <c r="K523" i="4"/>
  <c r="J524" i="4"/>
  <c r="K524" i="4"/>
  <c r="J525" i="4"/>
  <c r="K525" i="4"/>
  <c r="J526" i="4"/>
  <c r="K526" i="4"/>
  <c r="J527" i="4"/>
  <c r="K527" i="4"/>
  <c r="J528" i="4"/>
  <c r="K528" i="4"/>
  <c r="J529" i="4"/>
  <c r="K529" i="4"/>
  <c r="J530" i="4"/>
  <c r="K530" i="4"/>
  <c r="J531" i="4"/>
  <c r="K531" i="4"/>
  <c r="J532" i="4"/>
  <c r="K532" i="4"/>
  <c r="J533" i="4"/>
  <c r="K533" i="4"/>
  <c r="J534" i="4"/>
  <c r="K534" i="4"/>
  <c r="J535" i="4"/>
  <c r="K535" i="4"/>
  <c r="J536" i="4"/>
  <c r="K536" i="4"/>
  <c r="J537" i="4"/>
  <c r="K537" i="4"/>
  <c r="J538" i="4"/>
  <c r="K538" i="4"/>
  <c r="J539" i="4"/>
  <c r="K539" i="4"/>
  <c r="J540" i="4"/>
  <c r="K540" i="4"/>
  <c r="J541" i="4"/>
  <c r="K541" i="4"/>
  <c r="J542" i="4"/>
  <c r="K542" i="4"/>
  <c r="J543" i="4"/>
  <c r="K543" i="4"/>
  <c r="J544" i="4"/>
  <c r="K544" i="4"/>
  <c r="J545" i="4"/>
  <c r="K545" i="4"/>
  <c r="J546" i="4"/>
  <c r="K546" i="4"/>
  <c r="J547" i="4"/>
  <c r="K547" i="4"/>
  <c r="J548" i="4"/>
  <c r="K548" i="4"/>
  <c r="J549" i="4"/>
  <c r="K549" i="4"/>
  <c r="J550" i="4"/>
  <c r="K550" i="4"/>
  <c r="J551" i="4"/>
  <c r="K551" i="4"/>
  <c r="J552" i="4"/>
  <c r="K552" i="4"/>
  <c r="J553" i="4"/>
  <c r="K553" i="4"/>
  <c r="J554" i="4"/>
  <c r="K554" i="4"/>
  <c r="J555" i="4"/>
  <c r="K555" i="4"/>
  <c r="J556" i="4"/>
  <c r="K556" i="4"/>
  <c r="J557" i="4"/>
  <c r="K557" i="4"/>
  <c r="J558" i="4"/>
  <c r="K558" i="4"/>
  <c r="J559" i="4"/>
  <c r="K559" i="4"/>
  <c r="J560" i="4"/>
  <c r="K560" i="4"/>
  <c r="J561" i="4"/>
  <c r="K561" i="4"/>
  <c r="J562" i="4"/>
  <c r="K562" i="4"/>
  <c r="J563" i="4"/>
  <c r="K563" i="4"/>
  <c r="J564" i="4"/>
  <c r="K564" i="4"/>
  <c r="J565" i="4"/>
  <c r="K565" i="4"/>
  <c r="J566" i="4"/>
  <c r="K566" i="4"/>
  <c r="J567" i="4"/>
  <c r="K567" i="4"/>
  <c r="J568" i="4"/>
  <c r="K568" i="4"/>
  <c r="J569" i="4"/>
  <c r="K569" i="4"/>
  <c r="J570" i="4"/>
  <c r="K570" i="4"/>
  <c r="J571" i="4"/>
  <c r="K571" i="4"/>
  <c r="J572" i="4"/>
  <c r="K572" i="4"/>
  <c r="J573" i="4"/>
  <c r="K573" i="4"/>
  <c r="J574" i="4"/>
  <c r="K574" i="4"/>
  <c r="J575" i="4"/>
  <c r="K575" i="4"/>
  <c r="J576" i="4"/>
  <c r="K576" i="4"/>
  <c r="J577" i="4"/>
  <c r="K577" i="4"/>
  <c r="J578" i="4"/>
  <c r="K578" i="4"/>
  <c r="J579" i="4"/>
  <c r="K579" i="4"/>
  <c r="J580" i="4"/>
  <c r="K580" i="4"/>
  <c r="J581" i="4"/>
  <c r="K581" i="4"/>
  <c r="J582" i="4"/>
  <c r="K582" i="4"/>
  <c r="J583" i="4"/>
  <c r="K583" i="4"/>
  <c r="J584" i="4"/>
  <c r="K584" i="4"/>
  <c r="J585" i="4"/>
  <c r="K585" i="4"/>
  <c r="J586" i="4"/>
  <c r="K586" i="4"/>
  <c r="J587" i="4"/>
  <c r="K587" i="4"/>
  <c r="J588" i="4"/>
  <c r="K588" i="4"/>
  <c r="J589" i="4"/>
  <c r="K589" i="4"/>
  <c r="J590" i="4"/>
  <c r="K590" i="4"/>
  <c r="J591" i="4"/>
  <c r="K591" i="4"/>
  <c r="J592" i="4"/>
  <c r="K592" i="4"/>
  <c r="J593" i="4"/>
  <c r="K593" i="4"/>
  <c r="J594" i="4"/>
  <c r="K594" i="4"/>
  <c r="J595" i="4"/>
  <c r="K595" i="4"/>
  <c r="J596" i="4"/>
  <c r="K596" i="4"/>
  <c r="J597" i="4"/>
  <c r="K597" i="4"/>
  <c r="J598" i="4"/>
  <c r="K598" i="4"/>
  <c r="J599" i="4"/>
  <c r="K599" i="4"/>
  <c r="J600" i="4"/>
  <c r="K600" i="4"/>
  <c r="J601" i="4"/>
  <c r="K601" i="4"/>
  <c r="J602" i="4"/>
  <c r="K602" i="4"/>
  <c r="J603" i="4"/>
  <c r="K603" i="4"/>
  <c r="J604" i="4"/>
  <c r="K604" i="4"/>
  <c r="J605" i="4"/>
  <c r="K605" i="4"/>
  <c r="J606" i="4"/>
  <c r="K606" i="4"/>
  <c r="J607" i="4"/>
  <c r="K607" i="4"/>
  <c r="J608" i="4"/>
  <c r="K608" i="4"/>
  <c r="J609" i="4"/>
  <c r="K609" i="4"/>
  <c r="J610" i="4"/>
  <c r="K610" i="4"/>
  <c r="J611" i="4"/>
  <c r="K611" i="4"/>
  <c r="J612" i="4"/>
  <c r="K612" i="4"/>
  <c r="J613" i="4"/>
  <c r="K613" i="4"/>
  <c r="J614" i="4"/>
  <c r="K614" i="4"/>
  <c r="J615" i="4"/>
  <c r="K615" i="4"/>
  <c r="J616" i="4"/>
  <c r="K616" i="4"/>
  <c r="J617" i="4"/>
  <c r="K617" i="4"/>
  <c r="J618" i="4"/>
  <c r="K618" i="4"/>
  <c r="J619" i="4"/>
  <c r="K619" i="4"/>
  <c r="J620" i="4"/>
  <c r="K620" i="4"/>
  <c r="J621" i="4"/>
  <c r="K621" i="4"/>
  <c r="J622" i="4"/>
  <c r="K622" i="4"/>
  <c r="J623" i="4"/>
  <c r="K623" i="4"/>
  <c r="J624" i="4"/>
  <c r="K624" i="4"/>
  <c r="J625" i="4"/>
  <c r="K625" i="4"/>
  <c r="J626" i="4"/>
  <c r="K626" i="4"/>
  <c r="J627" i="4"/>
  <c r="K627" i="4"/>
  <c r="J628" i="4"/>
  <c r="K628" i="4"/>
  <c r="J629" i="4"/>
  <c r="K629" i="4"/>
  <c r="J630" i="4"/>
  <c r="K630" i="4"/>
  <c r="J631" i="4"/>
  <c r="K631" i="4"/>
  <c r="J632" i="4"/>
  <c r="K632" i="4"/>
  <c r="J633" i="4"/>
  <c r="K633" i="4"/>
  <c r="J634" i="4"/>
  <c r="K634" i="4"/>
  <c r="J635" i="4"/>
  <c r="K635" i="4"/>
  <c r="J636" i="4"/>
  <c r="K636" i="4"/>
  <c r="J637" i="4"/>
  <c r="K637" i="4"/>
  <c r="J638" i="4"/>
  <c r="K638" i="4"/>
  <c r="J639" i="4"/>
  <c r="K639" i="4"/>
  <c r="J640" i="4"/>
  <c r="K640" i="4"/>
  <c r="J641" i="4"/>
  <c r="K641" i="4"/>
  <c r="J642" i="4"/>
  <c r="K642" i="4"/>
  <c r="J643" i="4"/>
  <c r="K643" i="4"/>
  <c r="J644" i="4"/>
  <c r="K644" i="4"/>
  <c r="J645" i="4"/>
  <c r="K645" i="4"/>
  <c r="J646" i="4"/>
  <c r="K646" i="4"/>
  <c r="J647" i="4"/>
  <c r="K647" i="4"/>
  <c r="J648" i="4"/>
  <c r="K648" i="4"/>
  <c r="J649" i="4"/>
  <c r="K649" i="4"/>
  <c r="J650" i="4"/>
  <c r="K650" i="4"/>
  <c r="J651" i="4"/>
  <c r="K651" i="4"/>
  <c r="J652" i="4"/>
  <c r="K652" i="4"/>
  <c r="J653" i="4"/>
  <c r="K653" i="4"/>
  <c r="J654" i="4"/>
  <c r="K654" i="4"/>
  <c r="J655" i="4"/>
  <c r="K655" i="4"/>
  <c r="J656" i="4"/>
  <c r="K656" i="4"/>
  <c r="J657" i="4"/>
  <c r="K657" i="4"/>
  <c r="J658" i="4"/>
  <c r="K658" i="4"/>
  <c r="J659" i="4"/>
  <c r="K659" i="4"/>
  <c r="J660" i="4"/>
  <c r="K660" i="4"/>
  <c r="J661" i="4"/>
  <c r="K661" i="4"/>
  <c r="J662" i="4"/>
  <c r="K662" i="4"/>
  <c r="J663" i="4"/>
  <c r="K663" i="4"/>
  <c r="J664" i="4"/>
  <c r="K664" i="4"/>
  <c r="J665" i="4"/>
  <c r="K665" i="4"/>
  <c r="J666" i="4"/>
  <c r="K666" i="4"/>
  <c r="J667" i="4"/>
  <c r="K667" i="4"/>
  <c r="J668" i="4"/>
  <c r="K668" i="4"/>
  <c r="J669" i="4"/>
  <c r="K669" i="4"/>
  <c r="J670" i="4"/>
  <c r="K670" i="4"/>
  <c r="J671" i="4"/>
  <c r="K671" i="4"/>
  <c r="J672" i="4"/>
  <c r="K672" i="4"/>
  <c r="J673" i="4"/>
  <c r="K673" i="4"/>
  <c r="J674" i="4"/>
  <c r="K674" i="4"/>
  <c r="J675" i="4"/>
  <c r="K675" i="4"/>
  <c r="J676" i="4"/>
  <c r="K676" i="4"/>
  <c r="J677" i="4"/>
  <c r="K677" i="4"/>
  <c r="J678" i="4"/>
  <c r="K678" i="4"/>
  <c r="J679" i="4"/>
  <c r="K679" i="4"/>
  <c r="J680" i="4"/>
  <c r="K680" i="4"/>
  <c r="J681" i="4"/>
  <c r="K681" i="4"/>
  <c r="J682" i="4"/>
  <c r="K682" i="4"/>
  <c r="J683" i="4"/>
  <c r="K683" i="4"/>
  <c r="J684" i="4"/>
  <c r="K684" i="4"/>
  <c r="J685" i="4"/>
  <c r="K685" i="4"/>
  <c r="J686" i="4"/>
  <c r="K686" i="4"/>
  <c r="J687" i="4"/>
  <c r="K687" i="4"/>
  <c r="J688" i="4"/>
  <c r="K688" i="4"/>
  <c r="J689" i="4"/>
  <c r="K689" i="4"/>
  <c r="J690" i="4"/>
  <c r="K690" i="4"/>
  <c r="J691" i="4"/>
  <c r="K691" i="4"/>
  <c r="J692" i="4"/>
  <c r="K692" i="4"/>
  <c r="J693" i="4"/>
  <c r="K693" i="4"/>
  <c r="J694" i="4"/>
  <c r="K694" i="4"/>
  <c r="J695" i="4"/>
  <c r="K695" i="4"/>
  <c r="J696" i="4"/>
  <c r="K696" i="4"/>
  <c r="J697" i="4"/>
  <c r="K697" i="4"/>
  <c r="J698" i="4"/>
  <c r="K698" i="4"/>
  <c r="J699" i="4"/>
  <c r="K699" i="4"/>
  <c r="J700" i="4"/>
  <c r="K700" i="4"/>
  <c r="J701" i="4"/>
  <c r="K701" i="4"/>
  <c r="J702" i="4"/>
  <c r="K702" i="4"/>
  <c r="J703" i="4"/>
  <c r="K703" i="4"/>
  <c r="J704" i="4"/>
  <c r="K704" i="4"/>
  <c r="J705" i="4"/>
  <c r="K705" i="4"/>
  <c r="J706" i="4"/>
  <c r="K706" i="4"/>
  <c r="J707" i="4"/>
  <c r="K707" i="4"/>
  <c r="J708" i="4"/>
  <c r="K708" i="4"/>
  <c r="J709" i="4"/>
  <c r="K709" i="4"/>
  <c r="J710" i="4"/>
  <c r="K710" i="4"/>
  <c r="J711" i="4"/>
  <c r="K711" i="4"/>
  <c r="J712" i="4"/>
  <c r="K712" i="4"/>
  <c r="J713" i="4"/>
  <c r="K713" i="4"/>
  <c r="J714" i="4"/>
  <c r="K714" i="4"/>
  <c r="J715" i="4"/>
  <c r="K715" i="4"/>
  <c r="J716" i="4"/>
  <c r="K716" i="4"/>
  <c r="J717" i="4"/>
  <c r="K717" i="4"/>
  <c r="J718" i="4"/>
  <c r="K718" i="4"/>
  <c r="J719" i="4"/>
  <c r="K719" i="4"/>
  <c r="J720" i="4"/>
  <c r="K720" i="4"/>
  <c r="J721" i="4"/>
  <c r="K721" i="4"/>
  <c r="J722" i="4"/>
  <c r="K722" i="4"/>
  <c r="J723" i="4"/>
  <c r="K723" i="4"/>
  <c r="J724" i="4"/>
  <c r="K724" i="4"/>
  <c r="J725" i="4"/>
  <c r="K725" i="4"/>
  <c r="J726" i="4"/>
  <c r="K726" i="4"/>
  <c r="J727" i="4"/>
  <c r="K727" i="4"/>
  <c r="J728" i="4"/>
  <c r="K728" i="4"/>
  <c r="J729" i="4"/>
  <c r="K729" i="4"/>
  <c r="J730" i="4"/>
  <c r="K730" i="4"/>
  <c r="J731" i="4"/>
  <c r="K731" i="4"/>
  <c r="J732" i="4"/>
  <c r="K732" i="4"/>
  <c r="J733" i="4"/>
  <c r="K733" i="4"/>
  <c r="J734" i="4"/>
  <c r="K734" i="4"/>
  <c r="J735" i="4"/>
  <c r="K735" i="4"/>
  <c r="J736" i="4"/>
  <c r="K736" i="4"/>
  <c r="J737" i="4"/>
  <c r="K737" i="4"/>
  <c r="J738" i="4"/>
  <c r="K738" i="4"/>
  <c r="J739" i="4"/>
  <c r="K739" i="4"/>
  <c r="J740" i="4"/>
  <c r="K740" i="4"/>
  <c r="J741" i="4"/>
  <c r="K741" i="4"/>
  <c r="J742" i="4"/>
  <c r="K742" i="4"/>
  <c r="J743" i="4"/>
  <c r="K743" i="4"/>
  <c r="J744" i="4"/>
  <c r="K744" i="4"/>
  <c r="J745" i="4"/>
  <c r="K745" i="4"/>
  <c r="J746" i="4"/>
  <c r="K746" i="4"/>
  <c r="J747" i="4"/>
  <c r="K747" i="4"/>
  <c r="J748" i="4"/>
  <c r="K748" i="4"/>
  <c r="J749" i="4"/>
  <c r="K749" i="4"/>
  <c r="J750" i="4"/>
  <c r="K750" i="4"/>
  <c r="J751" i="4"/>
  <c r="K751" i="4"/>
  <c r="J752" i="4"/>
  <c r="K752" i="4"/>
  <c r="J753" i="4"/>
  <c r="K753" i="4"/>
  <c r="J754" i="4"/>
  <c r="K754" i="4"/>
  <c r="J755" i="4"/>
  <c r="K755" i="4"/>
  <c r="J756" i="4"/>
  <c r="K756" i="4"/>
  <c r="J757" i="4"/>
  <c r="K757" i="4"/>
  <c r="J758" i="4"/>
  <c r="K758" i="4"/>
  <c r="J759" i="4"/>
  <c r="K759" i="4"/>
  <c r="J760" i="4"/>
  <c r="K760" i="4"/>
  <c r="J761" i="4"/>
  <c r="K761" i="4"/>
  <c r="J762" i="4"/>
  <c r="K762" i="4"/>
  <c r="J763" i="4"/>
  <c r="K763" i="4"/>
  <c r="J764" i="4"/>
  <c r="K764" i="4"/>
  <c r="J765" i="4"/>
  <c r="K765" i="4"/>
  <c r="J766" i="4"/>
  <c r="K766" i="4"/>
  <c r="J767" i="4"/>
  <c r="K767" i="4"/>
  <c r="J768" i="4"/>
  <c r="K768" i="4"/>
  <c r="J769" i="4"/>
  <c r="K769" i="4"/>
  <c r="J770" i="4"/>
  <c r="K770" i="4"/>
  <c r="J771" i="4"/>
  <c r="K771" i="4"/>
  <c r="J772" i="4"/>
  <c r="K772" i="4"/>
  <c r="J773" i="4"/>
  <c r="K773" i="4"/>
  <c r="J774" i="4"/>
  <c r="K774" i="4"/>
  <c r="J775" i="4"/>
  <c r="K775" i="4"/>
  <c r="J776" i="4"/>
  <c r="K776" i="4"/>
  <c r="J777" i="4"/>
  <c r="K777" i="4"/>
  <c r="J778" i="4"/>
  <c r="K778" i="4"/>
  <c r="J779" i="4"/>
  <c r="K779" i="4"/>
  <c r="J780" i="4"/>
  <c r="K780" i="4"/>
  <c r="J781" i="4"/>
  <c r="K781" i="4"/>
  <c r="J782" i="4"/>
  <c r="K782" i="4"/>
  <c r="J783" i="4"/>
  <c r="K783" i="4"/>
  <c r="J784" i="4"/>
  <c r="K784" i="4"/>
  <c r="J785" i="4"/>
  <c r="K785" i="4"/>
  <c r="J786" i="4"/>
  <c r="K786" i="4"/>
  <c r="J787" i="4"/>
  <c r="K787" i="4"/>
  <c r="J788" i="4"/>
  <c r="K788" i="4"/>
  <c r="J789" i="4"/>
  <c r="K789" i="4"/>
  <c r="J790" i="4"/>
  <c r="K790" i="4"/>
  <c r="J791" i="4"/>
  <c r="K791" i="4"/>
  <c r="J792" i="4"/>
  <c r="K792" i="4"/>
  <c r="J793" i="4"/>
  <c r="K793" i="4"/>
  <c r="J794" i="4"/>
  <c r="K794" i="4"/>
  <c r="J795" i="4"/>
  <c r="K795" i="4"/>
  <c r="J796" i="4"/>
  <c r="K796" i="4"/>
  <c r="J797" i="4"/>
  <c r="K797" i="4"/>
  <c r="J798" i="4"/>
  <c r="K798" i="4"/>
  <c r="J799" i="4"/>
  <c r="K799" i="4"/>
  <c r="J800" i="4"/>
  <c r="K800" i="4"/>
  <c r="J801" i="4"/>
  <c r="K801" i="4"/>
  <c r="J802" i="4"/>
  <c r="K802" i="4"/>
  <c r="J803" i="4"/>
  <c r="K803" i="4"/>
  <c r="J804" i="4"/>
  <c r="K804" i="4"/>
  <c r="J805" i="4"/>
  <c r="K805" i="4"/>
  <c r="J806" i="4"/>
  <c r="K806" i="4"/>
  <c r="J807" i="4"/>
  <c r="K807" i="4"/>
  <c r="J808" i="4"/>
  <c r="K808" i="4"/>
  <c r="J809" i="4"/>
  <c r="K809" i="4"/>
  <c r="J810" i="4"/>
  <c r="K810" i="4"/>
  <c r="J811" i="4"/>
  <c r="K811" i="4"/>
  <c r="J812" i="4"/>
  <c r="K812" i="4"/>
  <c r="J813" i="4"/>
  <c r="K813" i="4"/>
  <c r="J814" i="4"/>
  <c r="K814" i="4"/>
  <c r="J815" i="4"/>
  <c r="K815" i="4"/>
  <c r="J816" i="4"/>
  <c r="K816" i="4"/>
  <c r="J817" i="4"/>
  <c r="K817" i="4"/>
  <c r="J818" i="4"/>
  <c r="K818" i="4"/>
  <c r="J819" i="4"/>
  <c r="K819" i="4"/>
  <c r="J820" i="4"/>
  <c r="K820" i="4"/>
  <c r="J821" i="4"/>
  <c r="K821" i="4"/>
  <c r="J822" i="4"/>
  <c r="K822" i="4"/>
  <c r="J823" i="4"/>
  <c r="K823" i="4"/>
  <c r="J824" i="4"/>
  <c r="K824" i="4"/>
  <c r="J825" i="4"/>
  <c r="K825" i="4"/>
  <c r="J826" i="4"/>
  <c r="K826" i="4"/>
  <c r="J827" i="4"/>
  <c r="K827" i="4"/>
  <c r="J828" i="4"/>
  <c r="K828" i="4"/>
  <c r="J829" i="4"/>
  <c r="K829" i="4"/>
  <c r="J830" i="4"/>
  <c r="K830" i="4"/>
  <c r="J831" i="4"/>
  <c r="K831" i="4"/>
  <c r="J832" i="4"/>
  <c r="K832" i="4"/>
  <c r="J833" i="4"/>
  <c r="K833" i="4"/>
  <c r="J834" i="4"/>
  <c r="K834" i="4"/>
  <c r="J835" i="4"/>
  <c r="K835" i="4"/>
  <c r="J836" i="4"/>
  <c r="K836" i="4"/>
  <c r="J837" i="4"/>
  <c r="K837" i="4"/>
  <c r="J838" i="4"/>
  <c r="K838" i="4"/>
  <c r="J839" i="4"/>
  <c r="K839" i="4"/>
  <c r="J840" i="4"/>
  <c r="K840" i="4"/>
  <c r="J841" i="4"/>
  <c r="K841" i="4"/>
  <c r="J842" i="4"/>
  <c r="K842" i="4"/>
  <c r="J843" i="4"/>
  <c r="K843" i="4"/>
  <c r="J844" i="4"/>
  <c r="K844" i="4"/>
  <c r="J845" i="4"/>
  <c r="K845" i="4"/>
  <c r="J846" i="4"/>
  <c r="K846" i="4"/>
  <c r="J847" i="4"/>
  <c r="K847" i="4"/>
  <c r="J848" i="4"/>
  <c r="K848" i="4"/>
  <c r="J849" i="4"/>
  <c r="K849" i="4"/>
  <c r="J850" i="4"/>
  <c r="K850" i="4"/>
  <c r="J851" i="4"/>
  <c r="K851" i="4"/>
  <c r="J852" i="4"/>
  <c r="K852" i="4"/>
  <c r="J853" i="4"/>
  <c r="K853" i="4"/>
  <c r="J854" i="4"/>
  <c r="K854" i="4"/>
  <c r="J855" i="4"/>
  <c r="K855" i="4"/>
  <c r="J856" i="4"/>
  <c r="K856" i="4"/>
  <c r="J857" i="4"/>
  <c r="K857" i="4"/>
  <c r="J858" i="4"/>
  <c r="K858" i="4"/>
  <c r="J859" i="4"/>
  <c r="K859" i="4"/>
  <c r="J860" i="4"/>
  <c r="K860" i="4"/>
  <c r="J861" i="4"/>
  <c r="K861" i="4"/>
  <c r="J862" i="4"/>
  <c r="K862" i="4"/>
  <c r="J863" i="4"/>
  <c r="K863" i="4"/>
  <c r="J864" i="4"/>
  <c r="K864" i="4"/>
  <c r="J865" i="4"/>
  <c r="K865" i="4"/>
  <c r="J866" i="4"/>
  <c r="K866" i="4"/>
  <c r="J867" i="4"/>
  <c r="K867" i="4"/>
  <c r="J868" i="4"/>
  <c r="K868" i="4"/>
  <c r="J869" i="4"/>
  <c r="K869" i="4"/>
  <c r="J870" i="4"/>
  <c r="K870" i="4"/>
  <c r="J871" i="4"/>
  <c r="K871" i="4"/>
  <c r="J872" i="4"/>
  <c r="K872" i="4"/>
  <c r="J873" i="4"/>
  <c r="K873" i="4"/>
  <c r="J874" i="4"/>
  <c r="K874" i="4"/>
  <c r="J875" i="4"/>
  <c r="K875" i="4"/>
  <c r="J876" i="4"/>
  <c r="K876" i="4"/>
  <c r="J877" i="4"/>
  <c r="K877" i="4"/>
  <c r="J878" i="4"/>
  <c r="K878" i="4"/>
  <c r="J879" i="4"/>
  <c r="K879" i="4"/>
  <c r="J880" i="4"/>
  <c r="K880" i="4"/>
  <c r="J881" i="4"/>
  <c r="K881" i="4"/>
  <c r="J882" i="4"/>
  <c r="K882" i="4"/>
  <c r="J883" i="4"/>
  <c r="K883" i="4"/>
  <c r="J884" i="4"/>
  <c r="K884" i="4"/>
  <c r="J885" i="4"/>
  <c r="K885" i="4"/>
  <c r="J886" i="4"/>
  <c r="K886" i="4"/>
  <c r="J887" i="4"/>
  <c r="K887" i="4"/>
  <c r="J888" i="4"/>
  <c r="K888" i="4"/>
  <c r="J889" i="4"/>
  <c r="K889" i="4"/>
  <c r="J890" i="4"/>
  <c r="K890" i="4"/>
  <c r="J891" i="4"/>
  <c r="K891" i="4"/>
  <c r="J892" i="4"/>
  <c r="K892" i="4"/>
  <c r="J893" i="4"/>
  <c r="K893" i="4"/>
  <c r="J894" i="4"/>
  <c r="K894" i="4"/>
  <c r="J895" i="4"/>
  <c r="K895" i="4"/>
  <c r="J896" i="4"/>
  <c r="K896" i="4"/>
  <c r="J897" i="4"/>
  <c r="K897" i="4"/>
  <c r="J898" i="4"/>
  <c r="K898" i="4"/>
  <c r="J899" i="4"/>
  <c r="K899" i="4"/>
  <c r="J900" i="4"/>
  <c r="K900" i="4"/>
  <c r="J901" i="4"/>
  <c r="K901" i="4"/>
  <c r="J902" i="4"/>
  <c r="K902" i="4"/>
  <c r="J903" i="4"/>
  <c r="K903" i="4"/>
  <c r="J904" i="4"/>
  <c r="K904" i="4"/>
  <c r="J905" i="4"/>
  <c r="K905" i="4"/>
  <c r="J906" i="4"/>
  <c r="K906" i="4"/>
  <c r="J907" i="4"/>
  <c r="K907" i="4"/>
  <c r="J908" i="4"/>
  <c r="K908" i="4"/>
  <c r="J909" i="4"/>
  <c r="K909" i="4"/>
  <c r="J910" i="4"/>
  <c r="K910" i="4"/>
  <c r="J911" i="4"/>
  <c r="K911" i="4"/>
  <c r="J912" i="4"/>
  <c r="K912" i="4"/>
  <c r="J913" i="4"/>
  <c r="K913" i="4"/>
  <c r="J914" i="4"/>
  <c r="K914" i="4"/>
  <c r="J915" i="4"/>
  <c r="K915" i="4"/>
  <c r="J916" i="4"/>
  <c r="K916" i="4"/>
  <c r="J917" i="4"/>
  <c r="K917" i="4"/>
  <c r="J918" i="4"/>
  <c r="K918" i="4"/>
  <c r="J919" i="4"/>
  <c r="K919" i="4"/>
  <c r="J920" i="4"/>
  <c r="K920" i="4"/>
  <c r="J921" i="4"/>
  <c r="K921" i="4"/>
  <c r="J922" i="4"/>
  <c r="K922" i="4"/>
  <c r="J923" i="4"/>
  <c r="K923" i="4"/>
  <c r="J924" i="4"/>
  <c r="K924" i="4"/>
  <c r="J925" i="4"/>
  <c r="K925" i="4"/>
  <c r="J926" i="4"/>
  <c r="K926" i="4"/>
  <c r="J927" i="4"/>
  <c r="K927" i="4"/>
  <c r="J928" i="4"/>
  <c r="K928" i="4"/>
  <c r="J929" i="4"/>
  <c r="K929" i="4"/>
  <c r="J930" i="4"/>
  <c r="K930" i="4"/>
  <c r="J931" i="4"/>
  <c r="K931" i="4"/>
  <c r="J932" i="4"/>
  <c r="K932" i="4"/>
  <c r="J933" i="4"/>
  <c r="K933" i="4"/>
  <c r="J934" i="4"/>
  <c r="K934" i="4"/>
  <c r="J935" i="4"/>
  <c r="K935" i="4"/>
  <c r="J936" i="4"/>
  <c r="K936" i="4"/>
  <c r="J937" i="4"/>
  <c r="K937" i="4"/>
  <c r="J938" i="4"/>
  <c r="K938" i="4"/>
  <c r="J939" i="4"/>
  <c r="K939" i="4"/>
  <c r="J940" i="4"/>
  <c r="K940" i="4"/>
  <c r="J941" i="4"/>
  <c r="K941" i="4"/>
  <c r="J942" i="4"/>
  <c r="K942" i="4"/>
  <c r="J943" i="4"/>
  <c r="K943" i="4"/>
  <c r="J944" i="4"/>
  <c r="K944" i="4"/>
  <c r="J945" i="4"/>
  <c r="K945" i="4"/>
  <c r="J946" i="4"/>
  <c r="K946" i="4"/>
  <c r="J947" i="4"/>
  <c r="K947" i="4"/>
  <c r="J948" i="4"/>
  <c r="K948" i="4"/>
  <c r="J949" i="4"/>
  <c r="K949" i="4"/>
  <c r="J950" i="4"/>
  <c r="K950" i="4"/>
  <c r="J951" i="4"/>
  <c r="K951" i="4"/>
  <c r="J952" i="4"/>
  <c r="K952" i="4"/>
  <c r="J953" i="4"/>
  <c r="K953" i="4"/>
  <c r="J954" i="4"/>
  <c r="K954" i="4"/>
  <c r="J955" i="4"/>
  <c r="K955" i="4"/>
  <c r="J956" i="4"/>
  <c r="K956" i="4"/>
  <c r="J957" i="4"/>
  <c r="K957" i="4"/>
  <c r="J958" i="4"/>
  <c r="K958" i="4"/>
  <c r="J959" i="4"/>
  <c r="K959" i="4"/>
  <c r="J960" i="4"/>
  <c r="K960" i="4"/>
  <c r="J961" i="4"/>
  <c r="K961" i="4"/>
  <c r="J962" i="4"/>
  <c r="K962" i="4"/>
  <c r="J963" i="4"/>
  <c r="K963" i="4"/>
  <c r="J964" i="4"/>
  <c r="K964" i="4"/>
  <c r="J965" i="4"/>
  <c r="K965" i="4"/>
  <c r="J966" i="4"/>
  <c r="K966" i="4"/>
  <c r="J967" i="4"/>
  <c r="K967" i="4"/>
  <c r="J968" i="4"/>
  <c r="K968" i="4"/>
  <c r="J969" i="4"/>
  <c r="K969" i="4"/>
  <c r="J970" i="4"/>
  <c r="K970" i="4"/>
  <c r="J971" i="4"/>
  <c r="K971" i="4"/>
  <c r="J972" i="4"/>
  <c r="K972" i="4"/>
  <c r="J973" i="4"/>
  <c r="K973" i="4"/>
  <c r="J974" i="4"/>
  <c r="K974" i="4"/>
  <c r="J975" i="4"/>
  <c r="K975" i="4"/>
  <c r="J976" i="4"/>
  <c r="K976" i="4"/>
  <c r="J977" i="4"/>
  <c r="K977" i="4"/>
  <c r="J978" i="4"/>
  <c r="K978" i="4"/>
  <c r="J979" i="4"/>
  <c r="K979" i="4"/>
  <c r="J980" i="4"/>
  <c r="K980" i="4"/>
  <c r="J981" i="4"/>
  <c r="K981" i="4"/>
  <c r="J982" i="4"/>
  <c r="K982" i="4"/>
  <c r="J983" i="4"/>
  <c r="K983" i="4"/>
  <c r="J984" i="4"/>
  <c r="K984" i="4"/>
  <c r="J985" i="4"/>
  <c r="K985" i="4"/>
  <c r="J986" i="4"/>
  <c r="K986" i="4"/>
  <c r="J987" i="4"/>
  <c r="K987" i="4"/>
  <c r="J988" i="4"/>
  <c r="K988" i="4"/>
  <c r="J989" i="4"/>
  <c r="K989" i="4"/>
  <c r="J990" i="4"/>
  <c r="K990" i="4"/>
  <c r="J991" i="4"/>
  <c r="K991" i="4"/>
  <c r="J992" i="4"/>
  <c r="K992" i="4"/>
  <c r="J993" i="4"/>
  <c r="K993" i="4"/>
  <c r="J994" i="4"/>
  <c r="K994" i="4"/>
  <c r="J995" i="4"/>
  <c r="K995" i="4"/>
  <c r="J996" i="4"/>
  <c r="K996" i="4"/>
  <c r="J997" i="4"/>
  <c r="K997" i="4"/>
  <c r="J998" i="4"/>
  <c r="K998" i="4"/>
  <c r="J999" i="4"/>
  <c r="K999" i="4"/>
  <c r="J1000" i="4"/>
  <c r="K1000" i="4"/>
  <c r="J1001" i="4"/>
  <c r="K1001" i="4"/>
  <c r="J1002" i="4"/>
  <c r="K1002" i="4"/>
  <c r="J1003" i="4"/>
  <c r="K1003" i="4"/>
  <c r="J1004" i="4"/>
  <c r="K1004" i="4"/>
  <c r="J1005" i="4"/>
  <c r="K1005" i="4"/>
  <c r="J1006" i="4"/>
  <c r="K1006" i="4"/>
  <c r="J1007" i="4"/>
  <c r="K1007" i="4"/>
  <c r="J1008" i="4"/>
  <c r="K1008" i="4"/>
  <c r="J1009" i="4"/>
  <c r="K1009" i="4"/>
  <c r="J1010" i="4"/>
  <c r="K1010" i="4"/>
  <c r="J1011" i="4"/>
  <c r="K1011" i="4"/>
  <c r="J1012" i="4"/>
  <c r="K1012" i="4"/>
  <c r="J1013" i="4"/>
  <c r="K1013" i="4"/>
  <c r="J1014" i="4"/>
  <c r="K1014" i="4"/>
  <c r="J1015" i="4"/>
  <c r="K1015" i="4"/>
  <c r="J1016" i="4"/>
  <c r="K1016" i="4"/>
  <c r="J1017" i="4"/>
  <c r="K1017" i="4"/>
  <c r="J1018" i="4"/>
  <c r="K1018" i="4"/>
  <c r="J1019" i="4"/>
  <c r="K1019" i="4"/>
  <c r="J1020" i="4"/>
  <c r="K1020" i="4"/>
  <c r="J1021" i="4"/>
  <c r="K1021" i="4"/>
  <c r="J1022" i="4"/>
  <c r="K1022" i="4"/>
  <c r="J1023" i="4"/>
  <c r="K1023" i="4"/>
  <c r="J1024" i="4"/>
  <c r="K1024" i="4"/>
  <c r="J1025" i="4"/>
  <c r="K1025" i="4"/>
  <c r="J1026" i="4"/>
  <c r="K1026" i="4"/>
  <c r="J1027" i="4"/>
  <c r="K1027" i="4"/>
  <c r="J1028" i="4"/>
  <c r="K1028" i="4"/>
  <c r="J1029" i="4"/>
  <c r="K1029" i="4"/>
  <c r="J1030" i="4"/>
  <c r="K1030" i="4"/>
  <c r="J1031" i="4"/>
  <c r="K1031" i="4"/>
  <c r="J1032" i="4"/>
  <c r="K1032" i="4"/>
  <c r="J1033" i="4"/>
  <c r="K1033" i="4"/>
  <c r="J1034" i="4"/>
  <c r="K1034" i="4"/>
  <c r="J1035" i="4"/>
  <c r="K1035" i="4"/>
  <c r="J1036" i="4"/>
  <c r="K1036" i="4"/>
  <c r="J1037" i="4"/>
  <c r="K1037" i="4"/>
  <c r="J1038" i="4"/>
  <c r="K1038" i="4"/>
  <c r="J1039" i="4"/>
  <c r="K1039" i="4"/>
  <c r="J1040" i="4"/>
  <c r="K1040" i="4"/>
  <c r="J1041" i="4"/>
  <c r="K1041" i="4"/>
  <c r="J1042" i="4"/>
  <c r="K1042" i="4"/>
  <c r="J1043" i="4"/>
  <c r="K1043" i="4"/>
  <c r="J1044" i="4"/>
  <c r="K1044" i="4"/>
  <c r="J1045" i="4"/>
  <c r="K1045" i="4"/>
  <c r="J1046" i="4"/>
  <c r="K1046" i="4"/>
  <c r="J1047" i="4"/>
  <c r="K1047" i="4"/>
  <c r="J1048" i="4"/>
  <c r="K1048" i="4"/>
  <c r="J1049" i="4"/>
  <c r="K1049" i="4"/>
  <c r="J1050" i="4"/>
  <c r="K1050" i="4"/>
  <c r="J1051" i="4"/>
  <c r="K1051" i="4"/>
  <c r="J1052" i="4"/>
  <c r="K1052" i="4"/>
  <c r="J1053" i="4"/>
  <c r="K1053" i="4"/>
  <c r="J1054" i="4"/>
  <c r="K1054" i="4"/>
  <c r="J1055" i="4"/>
  <c r="K1055" i="4"/>
  <c r="J1056" i="4"/>
  <c r="K1056" i="4"/>
  <c r="J1057" i="4"/>
  <c r="K1057" i="4"/>
  <c r="J1058" i="4"/>
  <c r="K1058" i="4"/>
  <c r="J1059" i="4"/>
  <c r="K1059" i="4"/>
  <c r="J1060" i="4"/>
  <c r="K1060" i="4"/>
  <c r="J1061" i="4"/>
  <c r="K1061" i="4"/>
  <c r="J1062" i="4"/>
  <c r="K1062" i="4"/>
  <c r="J1063" i="4"/>
  <c r="K1063" i="4"/>
  <c r="J1064" i="4"/>
  <c r="K1064" i="4"/>
  <c r="J1065" i="4"/>
  <c r="K1065" i="4"/>
  <c r="J1066" i="4"/>
  <c r="K1066" i="4"/>
  <c r="J1067" i="4"/>
  <c r="K1067" i="4"/>
  <c r="J1068" i="4"/>
  <c r="K1068" i="4"/>
  <c r="J1069" i="4"/>
  <c r="K1069" i="4"/>
  <c r="J1070" i="4"/>
  <c r="K1070" i="4"/>
  <c r="J1071" i="4"/>
  <c r="K1071" i="4"/>
  <c r="J1072" i="4"/>
  <c r="K1072" i="4"/>
  <c r="J1073" i="4"/>
  <c r="K1073" i="4"/>
  <c r="J1074" i="4"/>
  <c r="K1074" i="4"/>
  <c r="J1075" i="4"/>
  <c r="K1075" i="4"/>
  <c r="J1076" i="4"/>
  <c r="K1076" i="4"/>
  <c r="J1077" i="4"/>
  <c r="K1077" i="4"/>
  <c r="J1078" i="4"/>
  <c r="K1078" i="4"/>
  <c r="J1079" i="4"/>
  <c r="K1079" i="4"/>
  <c r="J1080" i="4"/>
  <c r="K1080" i="4"/>
  <c r="J1081" i="4"/>
  <c r="K1081" i="4"/>
  <c r="J1082" i="4"/>
  <c r="K1082" i="4"/>
  <c r="J1083" i="4"/>
  <c r="K1083" i="4"/>
  <c r="J1084" i="4"/>
  <c r="K1084" i="4"/>
  <c r="J1085" i="4"/>
  <c r="K1085" i="4"/>
  <c r="J1086" i="4"/>
  <c r="K1086" i="4"/>
  <c r="J1087" i="4"/>
  <c r="K1087" i="4"/>
  <c r="J1088" i="4"/>
  <c r="K1088" i="4"/>
  <c r="J1089" i="4"/>
  <c r="K1089" i="4"/>
  <c r="J1090" i="4"/>
  <c r="K1090" i="4"/>
  <c r="J1091" i="4"/>
  <c r="K1091" i="4"/>
  <c r="J1092" i="4"/>
  <c r="K1092" i="4"/>
  <c r="J1093" i="4"/>
  <c r="K1093" i="4"/>
  <c r="J1094" i="4"/>
  <c r="K1094" i="4"/>
  <c r="J1095" i="4"/>
  <c r="K1095" i="4"/>
  <c r="J1096" i="4"/>
  <c r="K1096" i="4"/>
  <c r="J1097" i="4"/>
  <c r="K1097" i="4"/>
  <c r="J1098" i="4"/>
  <c r="K1098" i="4"/>
  <c r="J1099" i="4"/>
  <c r="K1099" i="4"/>
  <c r="J1100" i="4"/>
  <c r="K1100" i="4"/>
  <c r="J1101" i="4"/>
  <c r="K1101" i="4"/>
  <c r="J1102" i="4"/>
  <c r="K1102" i="4"/>
  <c r="J1103" i="4"/>
  <c r="K1103" i="4"/>
  <c r="J1104" i="4"/>
  <c r="K1104" i="4"/>
  <c r="J1105" i="4"/>
  <c r="K1105" i="4"/>
  <c r="J1106" i="4"/>
  <c r="K1106" i="4"/>
  <c r="J1107" i="4"/>
  <c r="K1107" i="4"/>
  <c r="J1108" i="4"/>
  <c r="K1108" i="4"/>
  <c r="J1109" i="4"/>
  <c r="K1109" i="4"/>
  <c r="J1110" i="4"/>
  <c r="K1110" i="4"/>
  <c r="J1111" i="4"/>
  <c r="K1111" i="4"/>
  <c r="J1112" i="4"/>
  <c r="K1112" i="4"/>
  <c r="J1113" i="4"/>
  <c r="K1113" i="4"/>
  <c r="J1114" i="4"/>
  <c r="K1114" i="4"/>
  <c r="J1115" i="4"/>
  <c r="K1115" i="4"/>
  <c r="J1116" i="4"/>
  <c r="K1116" i="4"/>
  <c r="J1117" i="4"/>
  <c r="K1117" i="4"/>
  <c r="J1118" i="4"/>
  <c r="K1118" i="4"/>
  <c r="J1119" i="4"/>
  <c r="K1119" i="4"/>
  <c r="J1120" i="4"/>
  <c r="K1120" i="4"/>
  <c r="J1121" i="4"/>
  <c r="K1121" i="4"/>
  <c r="J1122" i="4"/>
  <c r="K1122" i="4"/>
  <c r="J1123" i="4"/>
  <c r="K1123" i="4"/>
  <c r="J1124" i="4"/>
  <c r="K1124" i="4"/>
  <c r="J1125" i="4"/>
  <c r="K1125" i="4"/>
  <c r="J1126" i="4"/>
  <c r="K1126" i="4"/>
  <c r="J1127" i="4"/>
  <c r="K1127" i="4"/>
  <c r="J1128" i="4"/>
  <c r="K1128" i="4"/>
  <c r="J1129" i="4"/>
  <c r="K1129" i="4"/>
  <c r="J1130" i="4"/>
  <c r="K1130" i="4"/>
  <c r="J1131" i="4"/>
  <c r="K1131" i="4"/>
  <c r="J1132" i="4"/>
  <c r="K1132" i="4"/>
  <c r="J1133" i="4"/>
  <c r="K1133" i="4"/>
  <c r="J1134" i="4"/>
  <c r="K1134" i="4"/>
  <c r="J1135" i="4"/>
  <c r="K1135" i="4"/>
  <c r="J1136" i="4"/>
  <c r="K1136" i="4"/>
  <c r="J1137" i="4"/>
  <c r="K1137" i="4"/>
  <c r="J1138" i="4"/>
  <c r="K1138" i="4"/>
  <c r="J1139" i="4"/>
  <c r="K1139" i="4"/>
  <c r="J1140" i="4"/>
  <c r="K1140" i="4"/>
  <c r="J1141" i="4"/>
  <c r="K1141" i="4"/>
  <c r="J1142" i="4"/>
  <c r="K1142" i="4"/>
  <c r="J1143" i="4"/>
  <c r="K1143" i="4"/>
  <c r="J1144" i="4"/>
  <c r="K1144" i="4"/>
  <c r="J1145" i="4"/>
  <c r="K1145" i="4"/>
  <c r="J1146" i="4"/>
  <c r="K1146" i="4"/>
  <c r="J1147" i="4"/>
  <c r="K1147" i="4"/>
  <c r="J1148" i="4"/>
  <c r="K1148" i="4"/>
  <c r="J1149" i="4"/>
  <c r="K1149" i="4"/>
  <c r="J1150" i="4"/>
  <c r="K1150" i="4"/>
  <c r="J1151" i="4"/>
  <c r="K1151" i="4"/>
  <c r="J1152" i="4"/>
  <c r="K1152" i="4"/>
  <c r="J1153" i="4"/>
  <c r="K1153" i="4"/>
  <c r="J1154" i="4"/>
  <c r="K1154" i="4"/>
  <c r="J1155" i="4"/>
  <c r="K1155" i="4"/>
  <c r="J1156" i="4"/>
  <c r="K1156" i="4"/>
  <c r="J1157" i="4"/>
  <c r="K1157" i="4"/>
  <c r="J1158" i="4"/>
  <c r="K1158" i="4"/>
  <c r="J1159" i="4"/>
  <c r="K1159" i="4"/>
  <c r="J1160" i="4"/>
  <c r="K1160" i="4"/>
  <c r="J1161" i="4"/>
  <c r="K1161" i="4"/>
  <c r="J1162" i="4"/>
  <c r="K1162" i="4"/>
  <c r="J1163" i="4"/>
  <c r="K1163" i="4"/>
  <c r="J1164" i="4"/>
  <c r="K1164" i="4"/>
  <c r="J1165" i="4"/>
  <c r="K1165" i="4"/>
  <c r="J1166" i="4"/>
  <c r="K1166" i="4"/>
  <c r="J1167" i="4"/>
  <c r="K1167" i="4"/>
  <c r="J1168" i="4"/>
  <c r="K1168" i="4"/>
  <c r="J1169" i="4"/>
  <c r="K1169" i="4"/>
  <c r="J1170" i="4"/>
  <c r="K1170" i="4"/>
  <c r="J1171" i="4"/>
  <c r="K1171" i="4"/>
  <c r="J1172" i="4"/>
  <c r="K1172" i="4"/>
  <c r="J1173" i="4"/>
  <c r="K1173" i="4"/>
  <c r="J1174" i="4"/>
  <c r="K1174" i="4"/>
  <c r="J1175" i="4"/>
  <c r="K1175" i="4"/>
  <c r="J1176" i="4"/>
  <c r="K1176" i="4"/>
  <c r="J1177" i="4"/>
  <c r="K1177" i="4"/>
  <c r="J1178" i="4"/>
  <c r="K1178" i="4"/>
  <c r="J1179" i="4"/>
  <c r="K1179" i="4"/>
  <c r="J1180" i="4"/>
  <c r="K1180" i="4"/>
  <c r="J1181" i="4"/>
  <c r="K1181" i="4"/>
  <c r="J1182" i="4"/>
  <c r="K1182" i="4"/>
  <c r="J1183" i="4"/>
  <c r="K1183" i="4"/>
  <c r="J1184" i="4"/>
  <c r="K1184" i="4"/>
  <c r="J1185" i="4"/>
  <c r="K1185" i="4"/>
  <c r="J1186" i="4"/>
  <c r="K1186" i="4"/>
  <c r="J1187" i="4"/>
  <c r="K1187" i="4"/>
  <c r="J1188" i="4"/>
  <c r="K1188" i="4"/>
  <c r="J1189" i="4"/>
  <c r="K1189" i="4"/>
  <c r="J1190" i="4"/>
  <c r="K1190" i="4"/>
  <c r="J1191" i="4"/>
  <c r="K1191" i="4"/>
  <c r="J1192" i="4"/>
  <c r="K1192" i="4"/>
  <c r="J1193" i="4"/>
  <c r="K1193" i="4"/>
  <c r="J1194" i="4"/>
  <c r="K1194" i="4"/>
  <c r="J1195" i="4"/>
  <c r="K1195" i="4"/>
  <c r="J1196" i="4"/>
  <c r="K1196" i="4"/>
  <c r="J1197" i="4"/>
  <c r="K1197" i="4"/>
  <c r="J1198" i="4"/>
  <c r="K1198" i="4"/>
  <c r="J1199" i="4"/>
  <c r="K1199" i="4"/>
  <c r="J1200" i="4"/>
  <c r="K1200" i="4"/>
  <c r="J1201" i="4"/>
  <c r="K1201" i="4"/>
  <c r="J1202" i="4"/>
  <c r="K1202" i="4"/>
  <c r="J1203" i="4"/>
  <c r="K1203" i="4"/>
  <c r="J1204" i="4"/>
  <c r="K1204" i="4"/>
  <c r="J1205" i="4"/>
  <c r="K1205" i="4"/>
  <c r="J1206" i="4"/>
  <c r="K1206" i="4"/>
  <c r="J1207" i="4"/>
  <c r="K1207" i="4"/>
  <c r="J1208" i="4"/>
  <c r="K1208" i="4"/>
  <c r="J1209" i="4"/>
  <c r="K1209" i="4"/>
  <c r="J1210" i="4"/>
  <c r="K1210" i="4"/>
  <c r="J1211" i="4"/>
  <c r="K1211" i="4"/>
  <c r="J1212" i="4"/>
  <c r="K1212" i="4"/>
  <c r="J1213" i="4"/>
  <c r="K1213" i="4"/>
  <c r="J1214" i="4"/>
  <c r="K1214" i="4"/>
  <c r="J1215" i="4"/>
  <c r="K1215" i="4"/>
  <c r="J1216" i="4"/>
  <c r="K1216" i="4"/>
  <c r="J1217" i="4"/>
  <c r="K1217" i="4"/>
  <c r="J1218" i="4"/>
  <c r="K1218" i="4"/>
  <c r="J1219" i="4"/>
  <c r="K1219" i="4"/>
  <c r="J1220" i="4"/>
  <c r="K1220" i="4"/>
  <c r="J1221" i="4"/>
  <c r="K1221" i="4"/>
  <c r="J1222" i="4"/>
  <c r="K1222" i="4"/>
  <c r="J1223" i="4"/>
  <c r="K1223" i="4"/>
  <c r="J1224" i="4"/>
  <c r="K1224" i="4"/>
  <c r="J1225" i="4"/>
  <c r="K1225" i="4"/>
  <c r="J1226" i="4"/>
  <c r="K1226" i="4"/>
  <c r="J1227" i="4"/>
  <c r="K1227" i="4"/>
  <c r="J1228" i="4"/>
  <c r="K1228" i="4"/>
  <c r="J1229" i="4"/>
  <c r="K1229" i="4"/>
  <c r="J1230" i="4"/>
  <c r="K1230" i="4"/>
  <c r="J1231" i="4"/>
  <c r="K1231" i="4"/>
  <c r="J1232" i="4"/>
  <c r="K1232" i="4"/>
  <c r="J1233" i="4"/>
  <c r="K1233" i="4"/>
  <c r="J1234" i="4"/>
  <c r="K1234" i="4"/>
  <c r="J1235" i="4"/>
  <c r="K1235" i="4"/>
  <c r="J1236" i="4"/>
  <c r="K1236" i="4"/>
  <c r="J1237" i="4"/>
  <c r="K1237" i="4"/>
  <c r="J1238" i="4"/>
  <c r="K1238" i="4"/>
  <c r="J1239" i="4"/>
  <c r="K1239" i="4"/>
  <c r="J1240" i="4"/>
  <c r="K1240" i="4"/>
  <c r="J1241" i="4"/>
  <c r="K1241" i="4"/>
  <c r="J1242" i="4"/>
  <c r="K1242" i="4"/>
  <c r="J1243" i="4"/>
  <c r="K1243" i="4"/>
  <c r="J1244" i="4"/>
  <c r="K1244" i="4"/>
  <c r="J1245" i="4"/>
  <c r="K1245" i="4"/>
  <c r="J1246" i="4"/>
  <c r="K1246" i="4"/>
  <c r="J1247" i="4"/>
  <c r="K1247" i="4"/>
  <c r="J1248" i="4"/>
  <c r="K1248" i="4"/>
  <c r="J1249" i="4"/>
  <c r="K1249" i="4"/>
  <c r="J1250" i="4"/>
  <c r="K1250" i="4"/>
  <c r="J1251" i="4"/>
  <c r="K1251" i="4"/>
  <c r="J1252" i="4"/>
  <c r="K1252" i="4"/>
  <c r="J1253" i="4"/>
  <c r="K1253" i="4"/>
  <c r="J1254" i="4"/>
  <c r="K1254" i="4"/>
  <c r="J1255" i="4"/>
  <c r="K1255" i="4"/>
  <c r="J1256" i="4"/>
  <c r="K1256" i="4"/>
  <c r="J1257" i="4"/>
  <c r="K1257" i="4"/>
  <c r="J1258" i="4"/>
  <c r="K1258" i="4"/>
  <c r="J1259" i="4"/>
  <c r="K1259" i="4"/>
  <c r="J1260" i="4"/>
  <c r="K1260" i="4"/>
  <c r="J1261" i="4"/>
  <c r="K1261" i="4"/>
  <c r="J1262" i="4"/>
  <c r="K1262" i="4"/>
  <c r="J1263" i="4"/>
  <c r="K1263" i="4"/>
  <c r="J1264" i="4"/>
  <c r="K1264" i="4"/>
  <c r="J1265" i="4"/>
  <c r="K1265" i="4"/>
  <c r="J1266" i="4"/>
  <c r="K1266" i="4"/>
  <c r="J1267" i="4"/>
  <c r="K1267" i="4"/>
  <c r="J1268" i="4"/>
  <c r="K1268" i="4"/>
  <c r="J1269" i="4"/>
  <c r="K1269" i="4"/>
  <c r="J1270" i="4"/>
  <c r="K1270" i="4"/>
  <c r="J1271" i="4"/>
  <c r="K1271" i="4"/>
  <c r="J1272" i="4"/>
  <c r="K1272" i="4"/>
  <c r="J1273" i="4"/>
  <c r="K1273" i="4"/>
  <c r="J1274" i="4"/>
  <c r="K1274" i="4"/>
  <c r="J1275" i="4"/>
  <c r="K1275" i="4"/>
  <c r="J1276" i="4"/>
  <c r="K1276" i="4"/>
  <c r="J1277" i="4"/>
  <c r="K1277" i="4"/>
  <c r="J1278" i="4"/>
  <c r="K1278" i="4"/>
  <c r="J1279" i="4"/>
  <c r="K1279" i="4"/>
  <c r="J1280" i="4"/>
  <c r="K1280" i="4"/>
  <c r="J1281" i="4"/>
  <c r="K1281" i="4"/>
  <c r="J1282" i="4"/>
  <c r="K1282" i="4"/>
  <c r="J1283" i="4"/>
  <c r="K1283" i="4"/>
  <c r="J1284" i="4"/>
  <c r="K1284" i="4"/>
  <c r="J1285" i="4"/>
  <c r="K1285" i="4"/>
  <c r="J1286" i="4"/>
  <c r="K1286" i="4"/>
  <c r="J1287" i="4"/>
  <c r="K1287" i="4"/>
  <c r="J1288" i="4"/>
  <c r="K1288" i="4"/>
  <c r="J1289" i="4"/>
  <c r="K1289" i="4"/>
  <c r="J1290" i="4"/>
  <c r="K1290" i="4"/>
  <c r="J1291" i="4"/>
  <c r="K1291" i="4"/>
  <c r="J1292" i="4"/>
  <c r="K1292" i="4"/>
  <c r="J1293" i="4"/>
  <c r="K1293" i="4"/>
  <c r="J1294" i="4"/>
  <c r="K1294" i="4"/>
  <c r="J1295" i="4"/>
  <c r="K1295" i="4"/>
  <c r="J1296" i="4"/>
  <c r="K1296" i="4"/>
  <c r="J1297" i="4"/>
  <c r="K1297" i="4"/>
  <c r="J1298" i="4"/>
  <c r="K1298" i="4"/>
  <c r="J1299" i="4"/>
  <c r="K1299" i="4"/>
  <c r="J1300" i="4"/>
  <c r="K1300" i="4"/>
  <c r="J1301" i="4"/>
  <c r="K1301" i="4"/>
  <c r="J1302" i="4"/>
  <c r="K1302" i="4"/>
  <c r="J1303" i="4"/>
  <c r="K1303" i="4"/>
  <c r="J1304" i="4"/>
  <c r="K1304" i="4"/>
  <c r="J1305" i="4"/>
  <c r="K1305" i="4"/>
  <c r="J1306" i="4"/>
  <c r="K1306" i="4"/>
  <c r="J1307" i="4"/>
  <c r="K1307" i="4"/>
  <c r="J1308" i="4"/>
  <c r="K1308" i="4"/>
  <c r="J1309" i="4"/>
  <c r="K1309" i="4"/>
  <c r="J1310" i="4"/>
  <c r="K1310" i="4"/>
  <c r="J1311" i="4"/>
  <c r="K1311" i="4"/>
  <c r="J1312" i="4"/>
  <c r="K1312" i="4"/>
  <c r="J1313" i="4"/>
  <c r="K1313" i="4"/>
  <c r="J1314" i="4"/>
  <c r="K1314" i="4"/>
  <c r="J1315" i="4"/>
  <c r="K1315" i="4"/>
  <c r="J1316" i="4"/>
  <c r="K1316" i="4"/>
  <c r="J1317" i="4"/>
  <c r="K1317" i="4"/>
  <c r="J1318" i="4"/>
  <c r="K1318" i="4"/>
  <c r="J1319" i="4"/>
  <c r="K1319" i="4"/>
  <c r="J1320" i="4"/>
  <c r="K1320" i="4"/>
  <c r="J1321" i="4"/>
  <c r="K1321" i="4"/>
  <c r="J1322" i="4"/>
  <c r="K1322" i="4"/>
  <c r="J1323" i="4"/>
  <c r="K1323" i="4"/>
  <c r="J1324" i="4"/>
  <c r="K1324" i="4"/>
  <c r="J1325" i="4"/>
  <c r="K1325" i="4"/>
  <c r="J1326" i="4"/>
  <c r="K1326" i="4"/>
  <c r="J1327" i="4"/>
  <c r="K1327" i="4"/>
  <c r="J1328" i="4"/>
  <c r="K1328" i="4"/>
  <c r="J1329" i="4"/>
  <c r="K1329" i="4"/>
  <c r="J1330" i="4"/>
  <c r="K1330" i="4"/>
  <c r="J1331" i="4"/>
  <c r="K1331" i="4"/>
  <c r="J1332" i="4"/>
  <c r="K1332" i="4"/>
  <c r="J1333" i="4"/>
  <c r="K1333" i="4"/>
  <c r="J1334" i="4"/>
  <c r="K1334" i="4"/>
  <c r="J1335" i="4"/>
  <c r="K1335" i="4"/>
  <c r="J1336" i="4"/>
  <c r="K1336" i="4"/>
  <c r="J1337" i="4"/>
  <c r="K1337" i="4"/>
  <c r="J1338" i="4"/>
  <c r="K1338" i="4"/>
  <c r="J1339" i="4"/>
  <c r="K1339" i="4"/>
  <c r="J1340" i="4"/>
  <c r="K1340" i="4"/>
  <c r="J1341" i="4"/>
  <c r="K1341" i="4"/>
  <c r="J1342" i="4"/>
  <c r="K1342" i="4"/>
  <c r="J1343" i="4"/>
  <c r="K1343" i="4"/>
  <c r="J1344" i="4"/>
  <c r="K1344" i="4"/>
  <c r="J1345" i="4"/>
  <c r="K1345" i="4"/>
  <c r="J1346" i="4"/>
  <c r="K1346" i="4"/>
  <c r="J1347" i="4"/>
  <c r="K1347" i="4"/>
  <c r="J1348" i="4"/>
  <c r="K1348" i="4"/>
  <c r="J1349" i="4"/>
  <c r="K1349" i="4"/>
  <c r="J1350" i="4"/>
  <c r="K1350" i="4"/>
  <c r="J1351" i="4"/>
  <c r="K1351" i="4"/>
  <c r="J1352" i="4"/>
  <c r="K1352" i="4"/>
  <c r="J1353" i="4"/>
  <c r="K1353" i="4"/>
  <c r="J1354" i="4"/>
  <c r="K1354" i="4"/>
  <c r="J1355" i="4"/>
  <c r="K1355" i="4"/>
  <c r="J1356" i="4"/>
  <c r="K1356" i="4"/>
  <c r="J1357" i="4"/>
  <c r="K1357" i="4"/>
  <c r="J1358" i="4"/>
  <c r="K1358" i="4"/>
  <c r="J1359" i="4"/>
  <c r="K1359" i="4"/>
  <c r="J1360" i="4"/>
  <c r="K1360" i="4"/>
  <c r="J1361" i="4"/>
  <c r="K1361" i="4"/>
  <c r="J1362" i="4"/>
  <c r="K1362" i="4"/>
  <c r="J1363" i="4"/>
  <c r="K1363" i="4"/>
  <c r="J1364" i="4"/>
  <c r="K1364" i="4"/>
  <c r="J1365" i="4"/>
  <c r="K1365" i="4"/>
  <c r="J1366" i="4"/>
  <c r="K1366" i="4"/>
  <c r="J1367" i="4"/>
  <c r="K1367" i="4"/>
  <c r="J1368" i="4"/>
  <c r="K1368" i="4"/>
  <c r="J1369" i="4"/>
  <c r="K1369" i="4"/>
  <c r="J1370" i="4"/>
  <c r="K1370" i="4"/>
  <c r="J1371" i="4"/>
  <c r="K1371" i="4"/>
  <c r="J1372" i="4"/>
  <c r="K1372" i="4"/>
  <c r="J1373" i="4"/>
  <c r="K1373" i="4"/>
  <c r="J1374" i="4"/>
  <c r="K1374" i="4"/>
  <c r="J1375" i="4"/>
  <c r="K1375" i="4"/>
  <c r="J1376" i="4"/>
  <c r="K1376" i="4"/>
  <c r="J1377" i="4"/>
  <c r="K1377" i="4"/>
  <c r="J1378" i="4"/>
  <c r="K1378" i="4"/>
  <c r="J1379" i="4"/>
  <c r="K1379" i="4"/>
  <c r="J1380" i="4"/>
  <c r="K1380" i="4"/>
  <c r="J1381" i="4"/>
  <c r="K1381" i="4"/>
  <c r="J1382" i="4"/>
  <c r="K1382" i="4"/>
  <c r="J1383" i="4"/>
  <c r="K1383" i="4"/>
  <c r="J1384" i="4"/>
  <c r="K1384" i="4"/>
  <c r="J1385" i="4"/>
  <c r="K1385" i="4"/>
  <c r="J1386" i="4"/>
  <c r="K1386" i="4"/>
  <c r="J1387" i="4"/>
  <c r="K1387" i="4"/>
  <c r="J1388" i="4"/>
  <c r="K1388" i="4"/>
  <c r="J1389" i="4"/>
  <c r="K1389" i="4"/>
  <c r="J1390" i="4"/>
  <c r="K1390" i="4"/>
  <c r="J1391" i="4"/>
  <c r="K1391" i="4"/>
  <c r="J1392" i="4"/>
  <c r="K1392" i="4"/>
  <c r="J1393" i="4"/>
  <c r="K1393" i="4"/>
  <c r="J1394" i="4"/>
  <c r="K1394" i="4"/>
  <c r="J1395" i="4"/>
  <c r="K1395" i="4"/>
  <c r="J1396" i="4"/>
  <c r="K1396" i="4"/>
  <c r="J1397" i="4"/>
  <c r="K1397" i="4"/>
  <c r="J1398" i="4"/>
  <c r="K1398" i="4"/>
  <c r="J1399" i="4"/>
  <c r="K1399" i="4"/>
  <c r="J1400" i="4"/>
  <c r="K1400" i="4"/>
  <c r="J1401" i="4"/>
  <c r="K1401" i="4"/>
  <c r="J1402" i="4"/>
  <c r="K1402" i="4"/>
  <c r="J1403" i="4"/>
  <c r="K1403" i="4"/>
  <c r="J1404" i="4"/>
  <c r="K1404" i="4"/>
  <c r="J1405" i="4"/>
  <c r="K1405" i="4"/>
  <c r="J1406" i="4"/>
  <c r="K1406" i="4"/>
  <c r="J1407" i="4"/>
  <c r="K1407" i="4"/>
  <c r="J1408" i="4"/>
  <c r="K1408" i="4"/>
  <c r="J1409" i="4"/>
  <c r="K1409" i="4"/>
  <c r="J1410" i="4"/>
  <c r="K1410" i="4"/>
  <c r="J1411" i="4"/>
  <c r="K1411" i="4"/>
  <c r="J1412" i="4"/>
  <c r="K1412" i="4"/>
  <c r="J1413" i="4"/>
  <c r="K1413" i="4"/>
  <c r="J1414" i="4"/>
  <c r="K1414" i="4"/>
  <c r="J1415" i="4"/>
  <c r="K1415" i="4"/>
  <c r="J1416" i="4"/>
  <c r="K1416" i="4"/>
  <c r="J1417" i="4"/>
  <c r="K1417" i="4"/>
  <c r="J1418" i="4"/>
  <c r="K1418" i="4"/>
  <c r="J1419" i="4"/>
  <c r="K1419" i="4"/>
  <c r="J1420" i="4"/>
  <c r="K1420" i="4"/>
  <c r="J1421" i="4"/>
  <c r="K1421" i="4"/>
  <c r="J1422" i="4"/>
  <c r="K1422" i="4"/>
  <c r="J1423" i="4"/>
  <c r="K1423" i="4"/>
  <c r="J1424" i="4"/>
  <c r="K1424" i="4"/>
  <c r="J1425" i="4"/>
  <c r="K1425" i="4"/>
  <c r="J1426" i="4"/>
  <c r="K1426" i="4"/>
  <c r="J1427" i="4"/>
  <c r="K1427" i="4"/>
  <c r="J1428" i="4"/>
  <c r="K1428" i="4"/>
  <c r="J1429" i="4"/>
  <c r="K1429" i="4"/>
  <c r="J1430" i="4"/>
  <c r="K1430" i="4"/>
  <c r="J1431" i="4"/>
  <c r="K1431" i="4"/>
  <c r="J1432" i="4"/>
  <c r="K1432" i="4"/>
  <c r="J1433" i="4"/>
  <c r="K1433" i="4"/>
  <c r="J1434" i="4"/>
  <c r="K1434" i="4"/>
  <c r="J1435" i="4"/>
  <c r="K1435" i="4"/>
  <c r="J1436" i="4"/>
  <c r="K1436" i="4"/>
  <c r="J1437" i="4"/>
  <c r="K1437" i="4"/>
  <c r="J1438" i="4"/>
  <c r="K1438" i="4"/>
  <c r="J1439" i="4"/>
  <c r="K1439" i="4"/>
  <c r="J1440" i="4"/>
  <c r="K1440" i="4"/>
  <c r="J1441" i="4"/>
  <c r="K1441" i="4"/>
  <c r="J1442" i="4"/>
  <c r="K1442" i="4"/>
  <c r="J1443" i="4"/>
  <c r="K1443" i="4"/>
  <c r="J1444" i="4"/>
  <c r="K1444" i="4"/>
  <c r="J1445" i="4"/>
  <c r="K1445" i="4"/>
  <c r="J1446" i="4"/>
  <c r="K1446" i="4"/>
  <c r="J1447" i="4"/>
  <c r="K1447" i="4"/>
  <c r="J1448" i="4"/>
  <c r="K1448" i="4"/>
  <c r="J1449" i="4"/>
  <c r="K1449" i="4"/>
  <c r="J1450" i="4"/>
  <c r="K1450" i="4"/>
  <c r="J1451" i="4"/>
  <c r="K1451" i="4"/>
  <c r="J1452" i="4"/>
  <c r="K1452" i="4"/>
  <c r="J1453" i="4"/>
  <c r="K1453" i="4"/>
  <c r="J1454" i="4"/>
  <c r="K1454" i="4"/>
  <c r="J1455" i="4"/>
  <c r="K1455" i="4"/>
  <c r="J1456" i="4"/>
  <c r="K1456" i="4"/>
  <c r="J1457" i="4"/>
  <c r="K1457" i="4"/>
  <c r="J1458" i="4"/>
  <c r="K1458" i="4"/>
  <c r="J1459" i="4"/>
  <c r="K1459" i="4"/>
  <c r="J1460" i="4"/>
  <c r="K1460" i="4"/>
  <c r="J1461" i="4"/>
  <c r="K1461" i="4"/>
  <c r="J1462" i="4"/>
  <c r="K1462" i="4"/>
  <c r="J1463" i="4"/>
  <c r="K1463" i="4"/>
  <c r="J1464" i="4"/>
  <c r="K1464" i="4"/>
  <c r="J1465" i="4"/>
  <c r="K1465" i="4"/>
  <c r="J1466" i="4"/>
  <c r="K1466" i="4"/>
  <c r="J1467" i="4"/>
  <c r="K1467" i="4"/>
  <c r="J1468" i="4"/>
  <c r="K1468" i="4"/>
  <c r="J1469" i="4"/>
  <c r="K1469" i="4"/>
  <c r="J1470" i="4"/>
  <c r="K1470" i="4"/>
  <c r="J1471" i="4"/>
  <c r="K1471" i="4"/>
  <c r="J1472" i="4"/>
  <c r="K1472" i="4"/>
  <c r="J1473" i="4"/>
  <c r="K1473" i="4"/>
  <c r="J1474" i="4"/>
  <c r="K1474" i="4"/>
  <c r="J1475" i="4"/>
  <c r="K1475" i="4"/>
  <c r="J1476" i="4"/>
  <c r="K1476" i="4"/>
  <c r="J1477" i="4"/>
  <c r="K1477" i="4"/>
  <c r="J1478" i="4"/>
  <c r="K1478" i="4"/>
  <c r="J1479" i="4"/>
  <c r="K1479" i="4"/>
  <c r="J1480" i="4"/>
  <c r="K1480" i="4"/>
  <c r="J1481" i="4"/>
  <c r="K1481" i="4"/>
  <c r="J1482" i="4"/>
  <c r="K1482" i="4"/>
  <c r="J1483" i="4"/>
  <c r="K1483" i="4"/>
  <c r="J1484" i="4"/>
  <c r="K1484" i="4"/>
  <c r="J1485" i="4"/>
  <c r="K1485" i="4"/>
  <c r="J1486" i="4"/>
  <c r="K1486" i="4"/>
  <c r="J1487" i="4"/>
  <c r="K1487" i="4"/>
  <c r="J1488" i="4"/>
  <c r="K1488" i="4"/>
  <c r="J1489" i="4"/>
  <c r="K1489" i="4"/>
  <c r="J1490" i="4"/>
  <c r="K1490" i="4"/>
  <c r="J1491" i="4"/>
  <c r="K1491" i="4"/>
  <c r="J1492" i="4"/>
  <c r="K1492" i="4"/>
  <c r="J1493" i="4"/>
  <c r="K1493" i="4"/>
  <c r="J1494" i="4"/>
  <c r="K1494" i="4"/>
  <c r="J1495" i="4"/>
  <c r="K1495" i="4"/>
  <c r="J1496" i="4"/>
  <c r="K1496" i="4"/>
  <c r="J1497" i="4"/>
  <c r="K1497" i="4"/>
  <c r="J1498" i="4"/>
  <c r="K1498" i="4"/>
  <c r="J1499" i="4"/>
  <c r="K1499" i="4"/>
  <c r="J1500" i="4"/>
  <c r="K1500" i="4"/>
  <c r="J1501" i="4"/>
  <c r="K1501" i="4"/>
  <c r="J1502" i="4"/>
  <c r="K1502" i="4"/>
  <c r="J1503" i="4"/>
  <c r="K1503" i="4"/>
  <c r="J1504" i="4"/>
  <c r="K1504" i="4"/>
  <c r="J1505" i="4"/>
  <c r="K1505" i="4"/>
  <c r="J1506" i="4"/>
  <c r="K1506" i="4"/>
  <c r="J1507" i="4"/>
  <c r="K1507" i="4"/>
  <c r="J1508" i="4"/>
  <c r="K1508" i="4"/>
  <c r="J1509" i="4"/>
  <c r="K1509" i="4"/>
  <c r="J1510" i="4"/>
  <c r="K1510" i="4"/>
  <c r="J1511" i="4"/>
  <c r="K1511" i="4"/>
  <c r="J1512" i="4"/>
  <c r="K1512" i="4"/>
  <c r="J1513" i="4"/>
  <c r="K1513" i="4"/>
  <c r="J1514" i="4"/>
  <c r="K1514" i="4"/>
  <c r="J1515" i="4"/>
  <c r="K1515" i="4"/>
  <c r="J1516" i="4"/>
  <c r="K1516" i="4"/>
  <c r="J1517" i="4"/>
  <c r="K1517" i="4"/>
  <c r="J1518" i="4"/>
  <c r="K1518" i="4"/>
  <c r="J1519" i="4"/>
  <c r="K1519" i="4"/>
  <c r="J1520" i="4"/>
  <c r="K1520" i="4"/>
  <c r="J1521" i="4"/>
  <c r="K1521" i="4"/>
  <c r="J1522" i="4"/>
  <c r="K1522" i="4"/>
  <c r="J1523" i="4"/>
  <c r="K1523" i="4"/>
  <c r="J1524" i="4"/>
  <c r="K1524" i="4"/>
  <c r="J1525" i="4"/>
  <c r="K1525" i="4"/>
  <c r="J1526" i="4"/>
  <c r="K1526" i="4"/>
  <c r="J1527" i="4"/>
  <c r="K1527" i="4"/>
  <c r="J1528" i="4"/>
  <c r="K1528" i="4"/>
  <c r="J1529" i="4"/>
  <c r="K1529" i="4"/>
  <c r="J1530" i="4"/>
  <c r="K1530" i="4"/>
  <c r="J1531" i="4"/>
  <c r="K1531" i="4"/>
  <c r="J1532" i="4"/>
  <c r="K1532" i="4"/>
  <c r="J1533" i="4"/>
  <c r="K1533" i="4"/>
  <c r="J1534" i="4"/>
  <c r="K1534" i="4"/>
  <c r="J1535" i="4"/>
  <c r="K1535" i="4"/>
  <c r="J1536" i="4"/>
  <c r="K1536" i="4"/>
  <c r="J1537" i="4"/>
  <c r="K1537" i="4"/>
  <c r="J1538" i="4"/>
  <c r="K1538" i="4"/>
  <c r="J1539" i="4"/>
  <c r="K1539" i="4"/>
  <c r="J1540" i="4"/>
  <c r="K1540" i="4"/>
  <c r="J1541" i="4"/>
  <c r="K1541" i="4"/>
  <c r="J1542" i="4"/>
  <c r="K1542" i="4"/>
  <c r="J1543" i="4"/>
  <c r="K1543" i="4"/>
  <c r="J1544" i="4"/>
  <c r="K1544" i="4"/>
  <c r="J1545" i="4"/>
  <c r="K1545" i="4"/>
  <c r="J1546" i="4"/>
  <c r="K1546" i="4"/>
  <c r="J1547" i="4"/>
  <c r="K1547" i="4"/>
  <c r="J1548" i="4"/>
  <c r="K1548" i="4"/>
  <c r="J1549" i="4"/>
  <c r="K1549" i="4"/>
  <c r="J1550" i="4"/>
  <c r="K1550" i="4"/>
  <c r="J1551" i="4"/>
  <c r="K1551" i="4"/>
  <c r="J1552" i="4"/>
  <c r="K1552" i="4"/>
  <c r="J1553" i="4"/>
  <c r="K1553" i="4"/>
  <c r="J1554" i="4"/>
  <c r="K1554" i="4"/>
  <c r="J1555" i="4"/>
  <c r="K1555" i="4"/>
  <c r="J1556" i="4"/>
  <c r="K1556" i="4"/>
  <c r="J1557" i="4"/>
  <c r="K1557" i="4"/>
  <c r="J1558" i="4"/>
  <c r="K1558" i="4"/>
  <c r="J1559" i="4"/>
  <c r="K1559" i="4"/>
  <c r="J1560" i="4"/>
  <c r="K1560" i="4"/>
  <c r="J1561" i="4"/>
  <c r="K1561" i="4"/>
  <c r="J1562" i="4"/>
  <c r="K1562" i="4"/>
  <c r="J1563" i="4"/>
  <c r="K1563" i="4"/>
  <c r="J1564" i="4"/>
  <c r="K1564" i="4"/>
  <c r="J1565" i="4"/>
  <c r="K1565" i="4"/>
  <c r="J1566" i="4"/>
  <c r="K1566" i="4"/>
  <c r="J1567" i="4"/>
  <c r="K1567" i="4"/>
  <c r="J1568" i="4"/>
  <c r="K1568" i="4"/>
  <c r="J1569" i="4"/>
  <c r="K1569" i="4"/>
  <c r="J1570" i="4"/>
  <c r="K1570" i="4"/>
  <c r="J1571" i="4"/>
  <c r="K1571" i="4"/>
  <c r="J1572" i="4"/>
  <c r="K1572" i="4"/>
  <c r="J1573" i="4"/>
  <c r="K1573" i="4"/>
  <c r="J1574" i="4"/>
  <c r="K1574" i="4"/>
  <c r="J1575" i="4"/>
  <c r="K1575" i="4"/>
  <c r="J1576" i="4"/>
  <c r="K1576" i="4"/>
  <c r="J1577" i="4"/>
  <c r="K1577" i="4"/>
  <c r="J1578" i="4"/>
  <c r="K1578" i="4"/>
  <c r="J1579" i="4"/>
  <c r="K1579" i="4"/>
  <c r="J1580" i="4"/>
  <c r="K1580" i="4"/>
  <c r="J1581" i="4"/>
  <c r="K1581" i="4"/>
  <c r="J1582" i="4"/>
  <c r="K1582" i="4"/>
  <c r="J1583" i="4"/>
  <c r="K1583" i="4"/>
  <c r="J1584" i="4"/>
  <c r="K1584" i="4"/>
  <c r="J1585" i="4"/>
  <c r="K1585" i="4"/>
  <c r="J1586" i="4"/>
  <c r="K1586" i="4"/>
  <c r="J1587" i="4"/>
  <c r="K1587" i="4"/>
  <c r="J1588" i="4"/>
  <c r="K1588" i="4"/>
  <c r="J1589" i="4"/>
  <c r="K1589" i="4"/>
  <c r="J1590" i="4"/>
  <c r="K1590" i="4"/>
  <c r="J1591" i="4"/>
  <c r="K1591" i="4"/>
  <c r="J1592" i="4"/>
  <c r="K1592" i="4"/>
  <c r="J1593" i="4"/>
  <c r="K1593" i="4"/>
  <c r="J1594" i="4"/>
  <c r="K1594" i="4"/>
  <c r="J1595" i="4"/>
  <c r="K1595" i="4"/>
  <c r="J1596" i="4"/>
  <c r="K1596" i="4"/>
  <c r="J1597" i="4"/>
  <c r="K1597" i="4"/>
  <c r="J1598" i="4"/>
  <c r="K1598" i="4"/>
  <c r="J1599" i="4"/>
  <c r="K1599" i="4"/>
  <c r="J1600" i="4"/>
  <c r="K1600" i="4"/>
  <c r="J1601" i="4"/>
  <c r="K1601" i="4"/>
  <c r="J1602" i="4"/>
  <c r="K1602" i="4"/>
  <c r="J1603" i="4"/>
  <c r="K1603" i="4"/>
  <c r="J1604" i="4"/>
  <c r="K1604" i="4"/>
  <c r="J1605" i="4"/>
  <c r="K1605" i="4"/>
  <c r="J1606" i="4"/>
  <c r="K1606" i="4"/>
  <c r="J1607" i="4"/>
  <c r="K1607" i="4"/>
  <c r="J1608" i="4"/>
  <c r="K1608" i="4"/>
  <c r="J1609" i="4"/>
  <c r="K1609" i="4"/>
  <c r="J1610" i="4"/>
  <c r="K1610" i="4"/>
  <c r="J1611" i="4"/>
  <c r="K1611" i="4"/>
  <c r="J1612" i="4"/>
  <c r="K1612" i="4"/>
  <c r="J1613" i="4"/>
  <c r="K1613" i="4"/>
  <c r="J1614" i="4"/>
  <c r="K1614" i="4"/>
  <c r="J1615" i="4"/>
  <c r="K1615" i="4"/>
  <c r="J1616" i="4"/>
  <c r="K1616" i="4"/>
  <c r="J1617" i="4"/>
  <c r="K1617" i="4"/>
  <c r="J1618" i="4"/>
  <c r="K1618" i="4"/>
  <c r="J1619" i="4"/>
  <c r="K1619" i="4"/>
  <c r="J1620" i="4"/>
  <c r="K1620" i="4"/>
  <c r="J1621" i="4"/>
  <c r="K1621" i="4"/>
  <c r="J1622" i="4"/>
  <c r="K1622" i="4"/>
  <c r="J1623" i="4"/>
  <c r="K1623" i="4"/>
  <c r="J1624" i="4"/>
  <c r="K1624" i="4"/>
  <c r="J1625" i="4"/>
  <c r="K1625" i="4"/>
  <c r="J1626" i="4"/>
  <c r="K1626" i="4"/>
  <c r="J1627" i="4"/>
  <c r="K1627" i="4"/>
  <c r="J1628" i="4"/>
  <c r="K1628" i="4"/>
  <c r="J1629" i="4"/>
  <c r="K1629" i="4"/>
  <c r="J1630" i="4"/>
  <c r="K1630" i="4"/>
  <c r="J1631" i="4"/>
  <c r="K1631" i="4"/>
  <c r="J1632" i="4"/>
  <c r="K1632" i="4"/>
  <c r="J1633" i="4"/>
  <c r="K1633" i="4"/>
  <c r="J1634" i="4"/>
  <c r="K1634" i="4"/>
  <c r="J1635" i="4"/>
  <c r="K1635" i="4"/>
  <c r="J1636" i="4"/>
  <c r="K1636" i="4"/>
  <c r="J1637" i="4"/>
  <c r="K1637" i="4"/>
  <c r="J1638" i="4"/>
  <c r="K1638" i="4"/>
  <c r="J1639" i="4"/>
  <c r="K1639" i="4"/>
  <c r="J1640" i="4"/>
  <c r="K1640" i="4"/>
  <c r="J1641" i="4"/>
  <c r="K1641" i="4"/>
  <c r="J1642" i="4"/>
  <c r="K1642" i="4"/>
  <c r="J1643" i="4"/>
  <c r="K1643" i="4"/>
  <c r="J1644" i="4"/>
  <c r="K1644" i="4"/>
  <c r="J1645" i="4"/>
  <c r="K1645" i="4"/>
  <c r="J1646" i="4"/>
  <c r="K1646" i="4"/>
  <c r="J1647" i="4"/>
  <c r="K1647" i="4"/>
  <c r="J1648" i="4"/>
  <c r="K1648" i="4"/>
  <c r="J1649" i="4"/>
  <c r="K1649" i="4"/>
  <c r="J1650" i="4"/>
  <c r="K1650" i="4"/>
  <c r="J1651" i="4"/>
  <c r="K1651" i="4"/>
  <c r="J1652" i="4"/>
  <c r="K1652" i="4"/>
  <c r="J1653" i="4"/>
  <c r="K1653" i="4"/>
  <c r="J1654" i="4"/>
  <c r="K1654" i="4"/>
  <c r="J1655" i="4"/>
  <c r="K1655" i="4"/>
  <c r="J1656" i="4"/>
  <c r="K1656" i="4"/>
  <c r="J1657" i="4"/>
  <c r="K1657" i="4"/>
  <c r="J1658" i="4"/>
  <c r="K1658" i="4"/>
  <c r="J1659" i="4"/>
  <c r="K1659" i="4"/>
  <c r="J1660" i="4"/>
  <c r="K1660" i="4"/>
  <c r="J1661" i="4"/>
  <c r="K1661" i="4"/>
  <c r="J1662" i="4"/>
  <c r="K1662" i="4"/>
  <c r="J1663" i="4"/>
  <c r="K1663" i="4"/>
  <c r="J1664" i="4"/>
  <c r="K1664" i="4"/>
  <c r="J1665" i="4"/>
  <c r="K1665" i="4"/>
  <c r="J1666" i="4"/>
  <c r="K1666" i="4"/>
  <c r="J1667" i="4"/>
  <c r="K1667" i="4"/>
  <c r="J1668" i="4"/>
  <c r="K1668" i="4"/>
  <c r="J1669" i="4"/>
  <c r="K1669" i="4"/>
  <c r="J1670" i="4"/>
  <c r="K1670" i="4"/>
  <c r="J1671" i="4"/>
  <c r="K1671" i="4"/>
  <c r="J1672" i="4"/>
  <c r="K1672" i="4"/>
  <c r="J1673" i="4"/>
  <c r="K1673" i="4"/>
  <c r="J1674" i="4"/>
  <c r="K1674" i="4"/>
  <c r="J1675" i="4"/>
  <c r="K1675" i="4"/>
  <c r="J1676" i="4"/>
  <c r="K1676" i="4"/>
  <c r="J1677" i="4"/>
  <c r="K1677" i="4"/>
  <c r="J1678" i="4"/>
  <c r="K1678" i="4"/>
  <c r="J1679" i="4"/>
  <c r="K1679" i="4"/>
  <c r="J1680" i="4"/>
  <c r="K1680" i="4"/>
  <c r="J1681" i="4"/>
  <c r="K1681" i="4"/>
  <c r="J1682" i="4"/>
  <c r="K1682" i="4"/>
  <c r="J1683" i="4"/>
  <c r="K1683" i="4"/>
  <c r="J1684" i="4"/>
  <c r="K1684" i="4"/>
  <c r="J1685" i="4"/>
  <c r="K1685" i="4"/>
  <c r="J1686" i="4"/>
  <c r="K1686" i="4"/>
  <c r="J1687" i="4"/>
  <c r="K1687" i="4"/>
  <c r="J1688" i="4"/>
  <c r="K1688" i="4"/>
  <c r="J1689" i="4"/>
  <c r="K1689" i="4"/>
  <c r="J1690" i="4"/>
  <c r="K1690" i="4"/>
  <c r="J1691" i="4"/>
  <c r="K1691" i="4"/>
  <c r="J1692" i="4"/>
  <c r="K1692" i="4"/>
  <c r="J1693" i="4"/>
  <c r="K1693" i="4"/>
  <c r="J1694" i="4"/>
  <c r="K1694" i="4"/>
  <c r="J1695" i="4"/>
  <c r="K1695" i="4"/>
  <c r="J1696" i="4"/>
  <c r="K1696" i="4"/>
  <c r="J1697" i="4"/>
  <c r="K1697" i="4"/>
  <c r="J1698" i="4"/>
  <c r="K1698" i="4"/>
  <c r="J1699" i="4"/>
  <c r="K1699" i="4"/>
  <c r="J1700" i="4"/>
  <c r="K1700" i="4"/>
  <c r="J1701" i="4"/>
  <c r="K1701" i="4"/>
  <c r="J1702" i="4"/>
  <c r="K1702" i="4"/>
  <c r="J1703" i="4"/>
  <c r="K1703" i="4"/>
  <c r="J1704" i="4"/>
  <c r="K1704" i="4"/>
  <c r="J1705" i="4"/>
  <c r="K1705" i="4"/>
  <c r="J1706" i="4"/>
  <c r="K1706" i="4"/>
  <c r="J1707" i="4"/>
  <c r="K1707" i="4"/>
  <c r="J1708" i="4"/>
  <c r="K1708" i="4"/>
  <c r="J1709" i="4"/>
  <c r="K1709" i="4"/>
  <c r="J1710" i="4"/>
  <c r="K1710" i="4"/>
  <c r="J1711" i="4"/>
  <c r="K1711" i="4"/>
  <c r="J1712" i="4"/>
  <c r="K1712" i="4"/>
  <c r="J1713" i="4"/>
  <c r="K1713" i="4"/>
  <c r="J1714" i="4"/>
  <c r="K1714" i="4"/>
  <c r="J1715" i="4"/>
  <c r="K1715" i="4"/>
  <c r="J1716" i="4"/>
  <c r="K1716" i="4"/>
  <c r="J1717" i="4"/>
  <c r="K1717" i="4"/>
  <c r="J1718" i="4"/>
  <c r="K1718" i="4"/>
  <c r="J1719" i="4"/>
  <c r="K1719" i="4"/>
  <c r="J1720" i="4"/>
  <c r="K1720" i="4"/>
  <c r="J1721" i="4"/>
  <c r="K1721" i="4"/>
  <c r="J1722" i="4"/>
  <c r="K1722" i="4"/>
  <c r="J1723" i="4"/>
  <c r="K1723" i="4"/>
  <c r="J1724" i="4"/>
  <c r="K1724" i="4"/>
  <c r="J1725" i="4"/>
  <c r="K1725" i="4"/>
  <c r="J1726" i="4"/>
  <c r="K1726" i="4"/>
  <c r="J1727" i="4"/>
  <c r="K1727" i="4"/>
  <c r="J1728" i="4"/>
  <c r="K1728" i="4"/>
  <c r="J1729" i="4"/>
  <c r="K1729" i="4"/>
  <c r="J1730" i="4"/>
  <c r="K1730" i="4"/>
  <c r="J1731" i="4"/>
  <c r="K1731" i="4"/>
  <c r="J1732" i="4"/>
  <c r="K1732" i="4"/>
  <c r="J1733" i="4"/>
  <c r="K1733" i="4"/>
  <c r="J1734" i="4"/>
  <c r="K1734" i="4"/>
  <c r="J1735" i="4"/>
  <c r="K1735" i="4"/>
  <c r="J1736" i="4"/>
  <c r="K1736" i="4"/>
  <c r="J1737" i="4"/>
  <c r="K1737" i="4"/>
  <c r="J1738" i="4"/>
  <c r="K1738" i="4"/>
  <c r="J1739" i="4"/>
  <c r="K1739" i="4"/>
  <c r="J1740" i="4"/>
  <c r="K1740" i="4"/>
  <c r="J1741" i="4"/>
  <c r="K1741" i="4"/>
  <c r="J1742" i="4"/>
  <c r="K1742" i="4"/>
  <c r="J1743" i="4"/>
  <c r="K1743" i="4"/>
  <c r="J1744" i="4"/>
  <c r="K1744" i="4"/>
  <c r="J1745" i="4"/>
  <c r="K1745" i="4"/>
  <c r="J1746" i="4"/>
  <c r="K1746" i="4"/>
  <c r="J1747" i="4"/>
  <c r="K1747" i="4"/>
  <c r="J1748" i="4"/>
  <c r="K1748" i="4"/>
  <c r="J1749" i="4"/>
  <c r="K1749" i="4"/>
  <c r="J1750" i="4"/>
  <c r="K1750" i="4"/>
  <c r="J1751" i="4"/>
  <c r="K1751" i="4"/>
  <c r="J1752" i="4"/>
  <c r="K1752" i="4"/>
  <c r="J1753" i="4"/>
  <c r="K1753" i="4"/>
  <c r="J1754" i="4"/>
  <c r="K1754" i="4"/>
  <c r="J1755" i="4"/>
  <c r="K1755" i="4"/>
  <c r="J1756" i="4"/>
  <c r="K1756" i="4"/>
  <c r="J1757" i="4"/>
  <c r="K1757" i="4"/>
  <c r="J1758" i="4"/>
  <c r="K1758" i="4"/>
  <c r="J1759" i="4"/>
  <c r="K1759" i="4"/>
  <c r="J1760" i="4"/>
  <c r="K1760" i="4"/>
  <c r="J1761" i="4"/>
  <c r="K1761" i="4"/>
  <c r="J1762" i="4"/>
  <c r="K1762" i="4"/>
  <c r="J1763" i="4"/>
  <c r="K1763" i="4"/>
  <c r="J1764" i="4"/>
  <c r="K1764" i="4"/>
  <c r="J1765" i="4"/>
  <c r="K1765" i="4"/>
  <c r="J1766" i="4"/>
  <c r="K1766" i="4"/>
  <c r="J1767" i="4"/>
  <c r="K1767" i="4"/>
  <c r="J1768" i="4"/>
  <c r="K1768" i="4"/>
  <c r="J1769" i="4"/>
  <c r="K1769" i="4"/>
  <c r="J1770" i="4"/>
  <c r="K1770" i="4"/>
  <c r="J1771" i="4"/>
  <c r="K1771" i="4"/>
  <c r="J1772" i="4"/>
  <c r="K1772" i="4"/>
  <c r="J1773" i="4"/>
  <c r="K1773" i="4"/>
  <c r="J1774" i="4"/>
  <c r="K1774" i="4"/>
  <c r="J1775" i="4"/>
  <c r="K1775" i="4"/>
  <c r="J1776" i="4"/>
  <c r="K1776" i="4"/>
  <c r="J1777" i="4"/>
  <c r="K1777" i="4"/>
  <c r="J1778" i="4"/>
  <c r="K1778" i="4"/>
  <c r="J1779" i="4"/>
  <c r="K1779" i="4"/>
  <c r="J1780" i="4"/>
  <c r="K1780" i="4"/>
  <c r="J1781" i="4"/>
  <c r="K1781" i="4"/>
  <c r="J1782" i="4"/>
  <c r="K1782" i="4"/>
  <c r="J1783" i="4"/>
  <c r="K1783" i="4"/>
  <c r="J1784" i="4"/>
  <c r="K1784" i="4"/>
  <c r="J1785" i="4"/>
  <c r="K1785" i="4"/>
  <c r="J1786" i="4"/>
  <c r="K1786" i="4"/>
  <c r="J1787" i="4"/>
  <c r="K1787" i="4"/>
  <c r="J1788" i="4"/>
  <c r="K1788" i="4"/>
  <c r="J1789" i="4"/>
  <c r="K1789" i="4"/>
  <c r="J1790" i="4"/>
  <c r="K1790" i="4"/>
  <c r="J1791" i="4"/>
  <c r="K1791" i="4"/>
  <c r="J1792" i="4"/>
  <c r="K1792" i="4"/>
  <c r="J1793" i="4"/>
  <c r="K1793" i="4"/>
  <c r="J1794" i="4"/>
  <c r="K1794" i="4"/>
  <c r="J1795" i="4"/>
  <c r="K1795" i="4"/>
  <c r="J1796" i="4"/>
  <c r="K1796" i="4"/>
  <c r="J1797" i="4"/>
  <c r="K1797" i="4"/>
  <c r="J1798" i="4"/>
  <c r="K1798" i="4"/>
  <c r="J1799" i="4"/>
  <c r="K1799" i="4"/>
  <c r="J1800" i="4"/>
  <c r="K1800" i="4"/>
  <c r="J1801" i="4"/>
  <c r="K1801" i="4"/>
  <c r="J1802" i="4"/>
  <c r="K1802" i="4"/>
  <c r="J1803" i="4"/>
  <c r="K1803" i="4"/>
  <c r="J1804" i="4"/>
  <c r="K1804" i="4"/>
  <c r="J1805" i="4"/>
  <c r="K1805" i="4"/>
  <c r="J1806" i="4"/>
  <c r="K1806" i="4"/>
  <c r="J1807" i="4"/>
  <c r="K1807" i="4"/>
  <c r="J1808" i="4"/>
  <c r="K1808" i="4"/>
  <c r="J1809" i="4"/>
  <c r="K1809" i="4"/>
  <c r="J1810" i="4"/>
  <c r="K1810" i="4"/>
  <c r="J1811" i="4"/>
  <c r="K1811" i="4"/>
  <c r="J1812" i="4"/>
  <c r="K1812" i="4"/>
  <c r="J1813" i="4"/>
  <c r="K1813" i="4"/>
  <c r="J1814" i="4"/>
  <c r="K1814" i="4"/>
  <c r="J1815" i="4"/>
  <c r="K1815" i="4"/>
  <c r="J1816" i="4"/>
  <c r="K1816" i="4"/>
  <c r="J1817" i="4"/>
  <c r="K1817" i="4"/>
  <c r="J1818" i="4"/>
  <c r="K1818" i="4"/>
  <c r="J1819" i="4"/>
  <c r="K1819" i="4"/>
  <c r="J1820" i="4"/>
  <c r="K1820" i="4"/>
  <c r="J1821" i="4"/>
  <c r="K1821" i="4"/>
  <c r="J1822" i="4"/>
  <c r="K1822" i="4"/>
  <c r="J1823" i="4"/>
  <c r="K1823" i="4"/>
  <c r="J1824" i="4"/>
  <c r="K1824" i="4"/>
  <c r="J1825" i="4"/>
  <c r="K1825" i="4"/>
  <c r="J1826" i="4"/>
  <c r="K1826" i="4"/>
  <c r="J1827" i="4"/>
  <c r="K1827" i="4"/>
  <c r="J1828" i="4"/>
  <c r="K1828" i="4"/>
  <c r="J1829" i="4"/>
  <c r="K1829" i="4"/>
  <c r="J1830" i="4"/>
  <c r="K1830" i="4"/>
  <c r="J1831" i="4"/>
  <c r="K1831" i="4"/>
  <c r="J1832" i="4"/>
  <c r="K1832" i="4"/>
  <c r="J1833" i="4"/>
  <c r="K1833" i="4"/>
  <c r="J1834" i="4"/>
  <c r="K1834" i="4"/>
  <c r="J1835" i="4"/>
  <c r="K1835" i="4"/>
  <c r="J1836" i="4"/>
  <c r="K1836" i="4"/>
  <c r="J1837" i="4"/>
  <c r="K1837" i="4"/>
  <c r="J1838" i="4"/>
  <c r="K1838" i="4"/>
  <c r="J1839" i="4"/>
  <c r="K1839" i="4"/>
  <c r="J1840" i="4"/>
  <c r="K1840" i="4"/>
  <c r="J1841" i="4"/>
  <c r="K1841" i="4"/>
  <c r="J1842" i="4"/>
  <c r="K1842" i="4"/>
  <c r="J1843" i="4"/>
  <c r="K1843" i="4"/>
  <c r="J1844" i="4"/>
  <c r="K1844" i="4"/>
  <c r="J1845" i="4"/>
  <c r="K1845" i="4"/>
  <c r="J1846" i="4"/>
  <c r="K1846" i="4"/>
  <c r="J1847" i="4"/>
  <c r="K1847" i="4"/>
  <c r="J1848" i="4"/>
  <c r="K1848" i="4"/>
  <c r="J1849" i="4"/>
  <c r="K1849" i="4"/>
  <c r="J1850" i="4"/>
  <c r="K1850" i="4"/>
  <c r="J1851" i="4"/>
  <c r="K1851" i="4"/>
  <c r="J1852" i="4"/>
  <c r="K1852" i="4"/>
  <c r="J1853" i="4"/>
  <c r="K1853" i="4"/>
  <c r="J1854" i="4"/>
  <c r="K1854" i="4"/>
  <c r="J1855" i="4"/>
  <c r="K1855" i="4"/>
  <c r="J1856" i="4"/>
  <c r="K1856" i="4"/>
  <c r="J1857" i="4"/>
  <c r="K1857" i="4"/>
  <c r="J1858" i="4"/>
  <c r="K1858" i="4"/>
  <c r="J1859" i="4"/>
  <c r="K1859" i="4"/>
  <c r="J1860" i="4"/>
  <c r="K1860" i="4"/>
  <c r="J1861" i="4"/>
  <c r="K1861" i="4"/>
  <c r="J1862" i="4"/>
  <c r="K1862" i="4"/>
  <c r="J1863" i="4"/>
  <c r="K1863" i="4"/>
  <c r="J1864" i="4"/>
  <c r="K1864" i="4"/>
  <c r="J1865" i="4"/>
  <c r="K1865" i="4"/>
  <c r="J1866" i="4"/>
  <c r="K1866" i="4"/>
  <c r="J1867" i="4"/>
  <c r="K1867" i="4"/>
  <c r="J1868" i="4"/>
  <c r="K1868" i="4"/>
  <c r="J1869" i="4"/>
  <c r="K1869" i="4"/>
  <c r="J1870" i="4"/>
  <c r="K1870" i="4"/>
  <c r="J1871" i="4"/>
  <c r="K1871" i="4"/>
  <c r="J1872" i="4"/>
  <c r="K1872" i="4"/>
  <c r="J1873" i="4"/>
  <c r="K1873" i="4"/>
  <c r="J1874" i="4"/>
  <c r="K1874" i="4"/>
  <c r="J1875" i="4"/>
  <c r="K1875" i="4"/>
  <c r="J1876" i="4"/>
  <c r="K1876" i="4"/>
  <c r="J1877" i="4"/>
  <c r="K1877" i="4"/>
  <c r="J1878" i="4"/>
  <c r="K1878" i="4"/>
  <c r="J1879" i="4"/>
  <c r="K1879" i="4"/>
  <c r="J1880" i="4"/>
  <c r="K1880" i="4"/>
  <c r="J1881" i="4"/>
  <c r="K1881" i="4"/>
  <c r="J1882" i="4"/>
  <c r="K1882" i="4"/>
  <c r="J1883" i="4"/>
  <c r="K1883" i="4"/>
  <c r="J1884" i="4"/>
  <c r="K1884" i="4"/>
  <c r="J1885" i="4"/>
  <c r="K1885" i="4"/>
  <c r="J1886" i="4"/>
  <c r="K1886" i="4"/>
  <c r="J1887" i="4"/>
  <c r="K1887" i="4"/>
  <c r="J1888" i="4"/>
  <c r="K1888" i="4"/>
  <c r="J1889" i="4"/>
  <c r="K1889" i="4"/>
  <c r="J1890" i="4"/>
  <c r="K1890" i="4"/>
  <c r="J1891" i="4"/>
  <c r="K1891" i="4"/>
  <c r="J1892" i="4"/>
  <c r="K1892" i="4"/>
  <c r="J1893" i="4"/>
  <c r="K1893" i="4"/>
  <c r="J1894" i="4"/>
  <c r="K1894" i="4"/>
  <c r="J1895" i="4"/>
  <c r="K1895" i="4"/>
  <c r="J1896" i="4"/>
  <c r="K1896" i="4"/>
  <c r="J1897" i="4"/>
  <c r="K1897" i="4"/>
  <c r="J1898" i="4"/>
  <c r="K1898" i="4"/>
  <c r="J1899" i="4"/>
  <c r="K1899" i="4"/>
  <c r="J1900" i="4"/>
  <c r="K1900" i="4"/>
  <c r="J1901" i="4"/>
  <c r="K1901" i="4"/>
  <c r="J1902" i="4"/>
  <c r="K1902" i="4"/>
  <c r="J1903" i="4"/>
  <c r="K1903" i="4"/>
  <c r="J1904" i="4"/>
  <c r="K1904" i="4"/>
  <c r="J1905" i="4"/>
  <c r="K1905" i="4"/>
  <c r="J1906" i="4"/>
  <c r="K1906" i="4"/>
  <c r="J1907" i="4"/>
  <c r="K1907" i="4"/>
  <c r="J1908" i="4"/>
  <c r="K1908" i="4"/>
  <c r="J1909" i="4"/>
  <c r="K1909" i="4"/>
  <c r="J1910" i="4"/>
  <c r="K1910" i="4"/>
  <c r="J1911" i="4"/>
  <c r="K1911" i="4"/>
  <c r="J1912" i="4"/>
  <c r="K1912" i="4"/>
  <c r="J1913" i="4"/>
  <c r="K1913" i="4"/>
  <c r="J1914" i="4"/>
  <c r="K1914" i="4"/>
  <c r="J1915" i="4"/>
  <c r="K1915" i="4"/>
  <c r="J1916" i="4"/>
  <c r="K1916" i="4"/>
  <c r="J1917" i="4"/>
  <c r="K1917" i="4"/>
  <c r="J1918" i="4"/>
  <c r="K1918" i="4"/>
  <c r="J1919" i="4"/>
  <c r="K1919" i="4"/>
  <c r="J1920" i="4"/>
  <c r="K1920" i="4"/>
  <c r="J1921" i="4"/>
  <c r="K1921" i="4"/>
  <c r="J1922" i="4"/>
  <c r="K1922" i="4"/>
  <c r="J1923" i="4"/>
  <c r="K1923" i="4"/>
  <c r="J1924" i="4"/>
  <c r="K1924" i="4"/>
  <c r="J1925" i="4"/>
  <c r="K1925" i="4"/>
  <c r="J1926" i="4"/>
  <c r="K1926" i="4"/>
  <c r="J1927" i="4"/>
  <c r="K1927" i="4"/>
  <c r="J1928" i="4"/>
  <c r="K1928" i="4"/>
  <c r="J1929" i="4"/>
  <c r="K1929" i="4"/>
  <c r="J1930" i="4"/>
  <c r="K1930" i="4"/>
  <c r="J1931" i="4"/>
  <c r="K1931" i="4"/>
  <c r="J1932" i="4"/>
  <c r="K1932" i="4"/>
  <c r="J1933" i="4"/>
  <c r="K1933" i="4"/>
  <c r="J1934" i="4"/>
  <c r="K1934" i="4"/>
  <c r="J1935" i="4"/>
  <c r="K1935" i="4"/>
  <c r="J1936" i="4"/>
  <c r="K1936" i="4"/>
  <c r="J1937" i="4"/>
  <c r="K1937" i="4"/>
  <c r="J1938" i="4"/>
  <c r="K1938" i="4"/>
  <c r="J1939" i="4"/>
  <c r="K1939" i="4"/>
  <c r="J1940" i="4"/>
  <c r="K1940" i="4"/>
  <c r="J1941" i="4"/>
  <c r="K1941" i="4"/>
  <c r="J1942" i="4"/>
  <c r="K1942" i="4"/>
  <c r="J1943" i="4"/>
  <c r="K1943" i="4"/>
  <c r="J1944" i="4"/>
  <c r="K1944" i="4"/>
  <c r="J1945" i="4"/>
  <c r="K1945" i="4"/>
  <c r="J1946" i="4"/>
  <c r="K1946" i="4"/>
  <c r="J1947" i="4"/>
  <c r="K1947" i="4"/>
  <c r="J1948" i="4"/>
  <c r="K1948" i="4"/>
  <c r="J1949" i="4"/>
  <c r="K1949" i="4"/>
  <c r="J1950" i="4"/>
  <c r="K1950" i="4"/>
  <c r="J1951" i="4"/>
  <c r="K1951" i="4"/>
  <c r="J1952" i="4"/>
  <c r="K1952" i="4"/>
  <c r="J1953" i="4"/>
  <c r="K1953" i="4"/>
  <c r="J1954" i="4"/>
  <c r="K1954" i="4"/>
  <c r="J1955" i="4"/>
  <c r="K1955" i="4"/>
  <c r="J1956" i="4"/>
  <c r="K1956" i="4"/>
  <c r="J1957" i="4"/>
  <c r="K1957" i="4"/>
  <c r="J1958" i="4"/>
  <c r="K1958" i="4"/>
  <c r="J1959" i="4"/>
  <c r="K1959" i="4"/>
  <c r="J1960" i="4"/>
  <c r="K1960" i="4"/>
  <c r="J1961" i="4"/>
  <c r="K1961" i="4"/>
  <c r="J1962" i="4"/>
  <c r="K1962" i="4"/>
  <c r="J1963" i="4"/>
  <c r="K1963" i="4"/>
  <c r="J1964" i="4"/>
  <c r="K1964" i="4"/>
  <c r="J1965" i="4"/>
  <c r="K1965" i="4"/>
  <c r="J1966" i="4"/>
  <c r="K1966" i="4"/>
  <c r="J1967" i="4"/>
  <c r="K1967" i="4"/>
  <c r="J1968" i="4"/>
  <c r="K1968" i="4"/>
  <c r="J1969" i="4"/>
  <c r="K1969" i="4"/>
  <c r="J1970" i="4"/>
  <c r="K1970" i="4"/>
  <c r="J1971" i="4"/>
  <c r="K1971" i="4"/>
  <c r="J1972" i="4"/>
  <c r="K1972" i="4"/>
  <c r="J1973" i="4"/>
  <c r="K1973" i="4"/>
  <c r="J1974" i="4"/>
  <c r="K1974" i="4"/>
  <c r="J1975" i="4"/>
  <c r="K1975" i="4"/>
  <c r="J1976" i="4"/>
  <c r="K1976" i="4"/>
  <c r="J1977" i="4"/>
  <c r="K1977" i="4"/>
  <c r="J1978" i="4"/>
  <c r="K1978" i="4"/>
  <c r="J1979" i="4"/>
  <c r="K1979" i="4"/>
  <c r="J1980" i="4"/>
  <c r="K1980" i="4"/>
  <c r="J1981" i="4"/>
  <c r="K1981" i="4"/>
  <c r="J1982" i="4"/>
  <c r="K1982" i="4"/>
  <c r="J1983" i="4"/>
  <c r="K1983" i="4"/>
  <c r="J1984" i="4"/>
  <c r="K1984" i="4"/>
  <c r="J1985" i="4"/>
  <c r="K1985" i="4"/>
  <c r="J1986" i="4"/>
  <c r="K1986" i="4"/>
  <c r="J1987" i="4"/>
  <c r="K1987" i="4"/>
  <c r="J1988" i="4"/>
  <c r="K1988" i="4"/>
  <c r="J1989" i="4"/>
  <c r="K1989" i="4"/>
  <c r="J1990" i="4"/>
  <c r="K1990" i="4"/>
  <c r="J1991" i="4"/>
  <c r="K1991" i="4"/>
  <c r="J1992" i="4"/>
  <c r="K1992" i="4"/>
  <c r="J1993" i="4"/>
  <c r="K1993" i="4"/>
  <c r="J1994" i="4"/>
  <c r="K1994" i="4"/>
  <c r="J1995" i="4"/>
  <c r="K1995" i="4"/>
  <c r="J1996" i="4"/>
  <c r="K1996" i="4"/>
  <c r="J1997" i="4"/>
  <c r="K1997" i="4"/>
  <c r="J1998" i="4"/>
  <c r="K1998" i="4"/>
  <c r="J1999" i="4"/>
  <c r="K1999" i="4"/>
  <c r="J2000" i="4"/>
  <c r="K2000" i="4"/>
  <c r="J2001" i="4"/>
  <c r="K2001" i="4"/>
  <c r="J2002" i="4"/>
  <c r="K2002" i="4"/>
  <c r="J2003" i="4"/>
  <c r="K2003" i="4"/>
  <c r="J2004" i="4"/>
  <c r="K2004" i="4"/>
  <c r="J2005" i="4"/>
  <c r="K2005" i="4"/>
  <c r="J2006" i="4"/>
  <c r="K2006" i="4"/>
  <c r="J2007" i="4"/>
  <c r="K2007" i="4"/>
  <c r="J2008" i="4"/>
  <c r="K2008" i="4"/>
  <c r="J2009" i="4"/>
  <c r="K2009" i="4"/>
  <c r="J2010" i="4"/>
  <c r="K2010" i="4"/>
  <c r="J2011" i="4"/>
  <c r="K2011" i="4"/>
  <c r="J2012" i="4"/>
  <c r="K2012" i="4"/>
  <c r="J2013" i="4"/>
  <c r="K2013" i="4"/>
  <c r="J2014" i="4"/>
  <c r="K2014" i="4"/>
  <c r="J2015" i="4"/>
  <c r="K2015" i="4"/>
  <c r="J2016" i="4"/>
  <c r="K2016" i="4"/>
  <c r="J2017" i="4"/>
  <c r="K2017" i="4"/>
  <c r="J2018" i="4"/>
  <c r="K2018" i="4"/>
  <c r="J2019" i="4"/>
  <c r="K2019" i="4"/>
  <c r="J2020" i="4"/>
  <c r="K2020" i="4"/>
  <c r="J2021" i="4"/>
  <c r="K2021" i="4"/>
  <c r="J2022" i="4"/>
  <c r="K2022" i="4"/>
  <c r="J2023" i="4"/>
  <c r="K2023" i="4"/>
  <c r="J2024" i="4"/>
  <c r="K2024" i="4"/>
  <c r="J2025" i="4"/>
  <c r="K2025" i="4"/>
  <c r="J2026" i="4"/>
  <c r="K2026" i="4"/>
  <c r="J2027" i="4"/>
  <c r="K2027" i="4"/>
  <c r="J2028" i="4"/>
  <c r="K2028" i="4"/>
  <c r="J2029" i="4"/>
  <c r="K2029" i="4"/>
  <c r="J2030" i="4"/>
  <c r="K2030" i="4"/>
  <c r="J2031" i="4"/>
  <c r="K2031" i="4"/>
  <c r="J2032" i="4"/>
  <c r="K2032" i="4"/>
  <c r="J2033" i="4"/>
  <c r="K2033" i="4"/>
  <c r="J2034" i="4"/>
  <c r="K2034" i="4"/>
  <c r="J2035" i="4"/>
  <c r="K2035" i="4"/>
  <c r="J2036" i="4"/>
  <c r="K2036" i="4"/>
  <c r="J2037" i="4"/>
  <c r="K2037" i="4"/>
  <c r="J2038" i="4"/>
  <c r="K2038" i="4"/>
  <c r="J2039" i="4"/>
  <c r="K2039" i="4"/>
  <c r="J2040" i="4"/>
  <c r="K2040" i="4"/>
  <c r="J2041" i="4"/>
  <c r="K2041" i="4"/>
  <c r="J2042" i="4"/>
  <c r="K2042" i="4"/>
  <c r="J2043" i="4"/>
  <c r="K2043" i="4"/>
  <c r="J2044" i="4"/>
  <c r="K2044" i="4"/>
  <c r="J2045" i="4"/>
  <c r="K2045" i="4"/>
  <c r="J2046" i="4"/>
  <c r="K2046" i="4"/>
  <c r="J2047" i="4"/>
  <c r="K2047" i="4"/>
  <c r="J2048" i="4"/>
  <c r="K2048" i="4"/>
  <c r="J2049" i="4"/>
  <c r="K2049" i="4"/>
  <c r="J2050" i="4"/>
  <c r="K2050" i="4"/>
  <c r="J2051" i="4"/>
  <c r="K2051" i="4"/>
  <c r="J2052" i="4"/>
  <c r="K2052" i="4"/>
  <c r="J2053" i="4"/>
  <c r="K2053" i="4"/>
  <c r="J2054" i="4"/>
  <c r="K2054" i="4"/>
  <c r="J2055" i="4"/>
  <c r="K2055" i="4"/>
  <c r="J2056" i="4"/>
  <c r="K2056" i="4"/>
  <c r="J2057" i="4"/>
  <c r="K2057" i="4"/>
  <c r="J2058" i="4"/>
  <c r="K2058" i="4"/>
  <c r="J2059" i="4"/>
  <c r="K2059" i="4"/>
  <c r="J2060" i="4"/>
  <c r="K2060" i="4"/>
  <c r="J2061" i="4"/>
  <c r="K2061" i="4"/>
  <c r="J2062" i="4"/>
  <c r="K2062" i="4"/>
  <c r="J2063" i="4"/>
  <c r="K2063" i="4"/>
  <c r="J2064" i="4"/>
  <c r="K2064" i="4"/>
  <c r="J2065" i="4"/>
  <c r="K2065" i="4"/>
  <c r="J2066" i="4"/>
  <c r="K2066" i="4"/>
  <c r="J2067" i="4"/>
  <c r="K2067" i="4"/>
  <c r="J2068" i="4"/>
  <c r="K2068" i="4"/>
  <c r="J2069" i="4"/>
  <c r="K2069" i="4"/>
  <c r="J2070" i="4"/>
  <c r="K2070" i="4"/>
  <c r="J2071" i="4"/>
  <c r="K2071" i="4"/>
  <c r="J2072" i="4"/>
  <c r="K2072" i="4"/>
  <c r="J2073" i="4"/>
  <c r="K2073" i="4"/>
  <c r="J2074" i="4"/>
  <c r="K2074" i="4"/>
  <c r="J2075" i="4"/>
  <c r="K2075" i="4"/>
  <c r="J2076" i="4"/>
  <c r="K2076" i="4"/>
  <c r="J2077" i="4"/>
  <c r="K2077" i="4"/>
  <c r="J2078" i="4"/>
  <c r="K2078" i="4"/>
  <c r="J2079" i="4"/>
  <c r="K2079" i="4"/>
  <c r="J2080" i="4"/>
  <c r="K2080" i="4"/>
  <c r="J2081" i="4"/>
  <c r="K2081" i="4"/>
  <c r="J2082" i="4"/>
  <c r="K2082" i="4"/>
  <c r="J2083" i="4"/>
  <c r="K2083" i="4"/>
  <c r="J2084" i="4"/>
  <c r="K2084" i="4"/>
  <c r="J2085" i="4"/>
  <c r="K2085" i="4"/>
  <c r="J2086" i="4"/>
  <c r="K2086" i="4"/>
  <c r="J2087" i="4"/>
  <c r="K2087" i="4"/>
  <c r="J2088" i="4"/>
  <c r="K2088" i="4"/>
  <c r="J2089" i="4"/>
  <c r="K2089" i="4"/>
  <c r="J2090" i="4"/>
  <c r="K2090" i="4"/>
  <c r="J2091" i="4"/>
  <c r="K2091" i="4"/>
  <c r="J2092" i="4"/>
  <c r="K2092" i="4"/>
  <c r="J2093" i="4"/>
  <c r="K2093" i="4"/>
  <c r="J2094" i="4"/>
  <c r="K2094" i="4"/>
  <c r="J2095" i="4"/>
  <c r="K2095" i="4"/>
  <c r="J2096" i="4"/>
  <c r="K2096" i="4"/>
  <c r="J2097" i="4"/>
  <c r="K2097" i="4"/>
  <c r="J2098" i="4"/>
  <c r="K2098" i="4"/>
  <c r="J2099" i="4"/>
  <c r="K2099" i="4"/>
  <c r="J2100" i="4"/>
  <c r="K2100" i="4"/>
  <c r="J2101" i="4"/>
  <c r="K2101" i="4"/>
  <c r="J2102" i="4"/>
  <c r="K2102" i="4"/>
  <c r="J2103" i="4"/>
  <c r="K2103" i="4"/>
  <c r="J2104" i="4"/>
  <c r="K2104" i="4"/>
  <c r="J2105" i="4"/>
  <c r="K2105" i="4"/>
  <c r="J2106" i="4"/>
  <c r="K2106" i="4"/>
  <c r="J2107" i="4"/>
  <c r="K2107" i="4"/>
  <c r="J2108" i="4"/>
  <c r="K2108" i="4"/>
  <c r="J2109" i="4"/>
  <c r="K2109" i="4"/>
  <c r="J2110" i="4"/>
  <c r="K2110" i="4"/>
  <c r="J2111" i="4"/>
  <c r="K2111" i="4"/>
  <c r="J2112" i="4"/>
  <c r="K2112" i="4"/>
  <c r="J2113" i="4"/>
  <c r="K2113" i="4"/>
  <c r="J2114" i="4"/>
  <c r="K2114" i="4"/>
  <c r="J2115" i="4"/>
  <c r="K2115" i="4"/>
  <c r="J2116" i="4"/>
  <c r="K2116" i="4"/>
  <c r="J2117" i="4"/>
  <c r="K2117" i="4"/>
  <c r="J2118" i="4"/>
  <c r="K2118" i="4"/>
  <c r="J2119" i="4"/>
  <c r="K2119" i="4"/>
  <c r="J2120" i="4"/>
  <c r="K2120" i="4"/>
  <c r="J2121" i="4"/>
  <c r="K2121" i="4"/>
  <c r="J2122" i="4"/>
  <c r="K2122" i="4"/>
  <c r="J2123" i="4"/>
  <c r="K2123" i="4"/>
  <c r="J2124" i="4"/>
  <c r="K2124" i="4"/>
  <c r="J2125" i="4"/>
  <c r="K2125" i="4"/>
  <c r="J2126" i="4"/>
  <c r="K2126" i="4"/>
  <c r="J2127" i="4"/>
  <c r="K2127" i="4"/>
  <c r="J2128" i="4"/>
  <c r="K2128" i="4"/>
  <c r="J2129" i="4"/>
  <c r="K2129" i="4"/>
  <c r="J2130" i="4"/>
  <c r="K2130" i="4"/>
  <c r="J2131" i="4"/>
  <c r="K2131" i="4"/>
  <c r="J2132" i="4"/>
  <c r="K2132" i="4"/>
  <c r="J2133" i="4"/>
  <c r="K2133" i="4"/>
  <c r="J2134" i="4"/>
  <c r="K2134" i="4"/>
  <c r="J2135" i="4"/>
  <c r="K2135" i="4"/>
  <c r="J2136" i="4"/>
  <c r="K2136" i="4"/>
  <c r="J2137" i="4"/>
  <c r="K2137" i="4"/>
  <c r="J2138" i="4"/>
  <c r="K2138" i="4"/>
  <c r="J2139" i="4"/>
  <c r="K2139" i="4"/>
  <c r="J2140" i="4"/>
  <c r="K2140" i="4"/>
  <c r="J2141" i="4"/>
  <c r="K2141" i="4"/>
  <c r="J2142" i="4"/>
  <c r="K2142" i="4"/>
  <c r="J2143" i="4"/>
  <c r="K2143" i="4"/>
  <c r="J2144" i="4"/>
  <c r="K2144" i="4"/>
  <c r="J2145" i="4"/>
  <c r="K2145" i="4"/>
  <c r="J2146" i="4"/>
  <c r="K2146" i="4"/>
  <c r="J2147" i="4"/>
  <c r="K2147" i="4"/>
  <c r="J2148" i="4"/>
  <c r="K2148" i="4"/>
  <c r="J2149" i="4"/>
  <c r="K2149" i="4"/>
  <c r="J2150" i="4"/>
  <c r="K2150" i="4"/>
  <c r="J2151" i="4"/>
  <c r="K2151" i="4"/>
  <c r="J2152" i="4"/>
  <c r="K2152" i="4"/>
  <c r="J2153" i="4"/>
  <c r="K2153" i="4"/>
  <c r="J2154" i="4"/>
  <c r="K2154" i="4"/>
  <c r="J2155" i="4"/>
  <c r="K2155" i="4"/>
  <c r="J2156" i="4"/>
  <c r="K2156" i="4"/>
  <c r="J2157" i="4"/>
  <c r="K2157" i="4"/>
  <c r="J2158" i="4"/>
  <c r="K2158" i="4"/>
  <c r="J2159" i="4"/>
  <c r="K2159" i="4"/>
  <c r="J2160" i="4"/>
  <c r="K2160" i="4"/>
  <c r="J2161" i="4"/>
  <c r="K2161" i="4"/>
  <c r="J2162" i="4"/>
  <c r="K2162" i="4"/>
  <c r="J2163" i="4"/>
  <c r="K2163" i="4"/>
  <c r="J2164" i="4"/>
  <c r="K2164" i="4"/>
  <c r="J2165" i="4"/>
  <c r="K2165" i="4"/>
  <c r="J2166" i="4"/>
  <c r="K2166" i="4"/>
  <c r="J2167" i="4"/>
  <c r="K2167" i="4"/>
  <c r="J2168" i="4"/>
  <c r="K2168" i="4"/>
  <c r="J2169" i="4"/>
  <c r="K2169" i="4"/>
  <c r="J2170" i="4"/>
  <c r="K2170" i="4"/>
  <c r="J2171" i="4"/>
  <c r="K2171" i="4"/>
  <c r="J2172" i="4"/>
  <c r="K2172" i="4"/>
  <c r="J2173" i="4"/>
  <c r="K2173" i="4"/>
  <c r="J2174" i="4"/>
  <c r="K2174" i="4"/>
  <c r="J2175" i="4"/>
  <c r="K2175" i="4"/>
  <c r="J2176" i="4"/>
  <c r="K2176" i="4"/>
  <c r="J2177" i="4"/>
  <c r="K2177" i="4"/>
  <c r="J2178" i="4"/>
  <c r="K2178" i="4"/>
  <c r="J2179" i="4"/>
  <c r="K2179" i="4"/>
  <c r="J2180" i="4"/>
  <c r="K2180" i="4"/>
  <c r="J2181" i="4"/>
  <c r="K2181" i="4"/>
  <c r="J2182" i="4"/>
  <c r="K2182" i="4"/>
  <c r="J2183" i="4"/>
  <c r="K2183" i="4"/>
  <c r="J2184" i="4"/>
  <c r="K2184" i="4"/>
  <c r="J2185" i="4"/>
  <c r="K2185" i="4"/>
  <c r="J2186" i="4"/>
  <c r="K2186" i="4"/>
  <c r="J2187" i="4"/>
  <c r="K2187" i="4"/>
  <c r="J2188" i="4"/>
  <c r="K2188" i="4"/>
  <c r="J2189" i="4"/>
  <c r="K2189" i="4"/>
  <c r="J2190" i="4"/>
  <c r="K2190" i="4"/>
  <c r="J2191" i="4"/>
  <c r="K2191" i="4"/>
  <c r="J2192" i="4"/>
  <c r="K2192" i="4"/>
  <c r="J2193" i="4"/>
  <c r="K2193" i="4"/>
  <c r="J2194" i="4"/>
  <c r="K2194" i="4"/>
  <c r="J2195" i="4"/>
  <c r="K2195" i="4"/>
  <c r="J2196" i="4"/>
  <c r="K2196" i="4"/>
  <c r="J2197" i="4"/>
  <c r="K2197" i="4"/>
  <c r="J2198" i="4"/>
  <c r="K2198" i="4"/>
  <c r="J2199" i="4"/>
  <c r="K2199" i="4"/>
  <c r="J2200" i="4"/>
  <c r="K2200" i="4"/>
  <c r="J2201" i="4"/>
  <c r="K2201" i="4"/>
  <c r="J2202" i="4"/>
  <c r="K2202" i="4"/>
  <c r="J2203" i="4"/>
  <c r="K2203" i="4"/>
  <c r="J2204" i="4"/>
  <c r="K2204" i="4"/>
  <c r="J2205" i="4"/>
  <c r="K2205" i="4"/>
  <c r="J2206" i="4"/>
  <c r="K2206" i="4"/>
  <c r="J2207" i="4"/>
  <c r="K2207" i="4"/>
  <c r="J2208" i="4"/>
  <c r="K2208" i="4"/>
  <c r="J2209" i="4"/>
  <c r="K2209" i="4"/>
  <c r="J2210" i="4"/>
  <c r="K2210" i="4"/>
  <c r="J2211" i="4"/>
  <c r="K2211" i="4"/>
  <c r="J2212" i="4"/>
  <c r="K2212" i="4"/>
  <c r="J2213" i="4"/>
  <c r="K2213" i="4"/>
  <c r="J2214" i="4"/>
  <c r="K2214" i="4"/>
  <c r="J2215" i="4"/>
  <c r="K2215" i="4"/>
  <c r="J2216" i="4"/>
  <c r="K2216" i="4"/>
  <c r="J2217" i="4"/>
  <c r="K2217" i="4"/>
  <c r="J2218" i="4"/>
  <c r="K2218" i="4"/>
  <c r="J2219" i="4"/>
  <c r="K2219" i="4"/>
  <c r="J2220" i="4"/>
  <c r="K2220" i="4"/>
  <c r="J2221" i="4"/>
  <c r="K2221" i="4"/>
  <c r="J2222" i="4"/>
  <c r="K2222" i="4"/>
  <c r="J2223" i="4"/>
  <c r="K2223" i="4"/>
  <c r="J2224" i="4"/>
  <c r="K2224" i="4"/>
  <c r="J2225" i="4"/>
  <c r="K2225" i="4"/>
  <c r="J2226" i="4"/>
  <c r="K2226" i="4"/>
  <c r="J2227" i="4"/>
  <c r="K2227" i="4"/>
  <c r="J2228" i="4"/>
  <c r="K2228" i="4"/>
  <c r="J2229" i="4"/>
  <c r="K2229" i="4"/>
  <c r="J2230" i="4"/>
  <c r="K2230" i="4"/>
  <c r="J2231" i="4"/>
  <c r="K2231" i="4"/>
  <c r="J2232" i="4"/>
  <c r="K2232" i="4"/>
  <c r="J2233" i="4"/>
  <c r="K2233" i="4"/>
  <c r="J2234" i="4"/>
  <c r="K2234" i="4"/>
  <c r="J2235" i="4"/>
  <c r="K2235" i="4"/>
  <c r="J2236" i="4"/>
  <c r="K2236" i="4"/>
  <c r="J2237" i="4"/>
  <c r="K2237" i="4"/>
  <c r="J2238" i="4"/>
  <c r="K2238" i="4"/>
  <c r="J2239" i="4"/>
  <c r="K2239" i="4"/>
  <c r="J2240" i="4"/>
  <c r="K2240" i="4"/>
  <c r="J2241" i="4"/>
  <c r="K2241" i="4"/>
  <c r="J2242" i="4"/>
  <c r="K2242" i="4"/>
  <c r="J2243" i="4"/>
  <c r="K2243" i="4"/>
  <c r="J2244" i="4"/>
  <c r="K2244" i="4"/>
  <c r="J2245" i="4"/>
  <c r="K2245" i="4"/>
  <c r="J2246" i="4"/>
  <c r="K2246" i="4"/>
  <c r="J2247" i="4"/>
  <c r="K2247" i="4"/>
  <c r="J2248" i="4"/>
  <c r="K2248" i="4"/>
  <c r="J2249" i="4"/>
  <c r="K2249" i="4"/>
  <c r="J2250" i="4"/>
  <c r="K2250" i="4"/>
  <c r="J2251" i="4"/>
  <c r="K2251" i="4"/>
  <c r="J2252" i="4"/>
  <c r="K2252" i="4"/>
  <c r="J2253" i="4"/>
  <c r="K2253" i="4"/>
  <c r="J2254" i="4"/>
  <c r="K2254" i="4"/>
  <c r="J2255" i="4"/>
  <c r="K2255" i="4"/>
  <c r="J2256" i="4"/>
  <c r="K2256" i="4"/>
  <c r="J2257" i="4"/>
  <c r="K2257" i="4"/>
  <c r="J2258" i="4"/>
  <c r="K2258" i="4"/>
  <c r="J2259" i="4"/>
  <c r="K2259" i="4"/>
  <c r="J2260" i="4"/>
  <c r="K2260" i="4"/>
  <c r="J2261" i="4"/>
  <c r="K2261" i="4"/>
  <c r="J2262" i="4"/>
  <c r="K2262" i="4"/>
  <c r="J2263" i="4"/>
  <c r="K2263" i="4"/>
  <c r="J2264" i="4"/>
  <c r="K2264" i="4"/>
  <c r="J2265" i="4"/>
  <c r="K2265" i="4"/>
  <c r="J2266" i="4"/>
  <c r="K2266" i="4"/>
  <c r="J2267" i="4"/>
  <c r="K2267" i="4"/>
  <c r="J2268" i="4"/>
  <c r="K2268" i="4"/>
  <c r="J2269" i="4"/>
  <c r="K2269" i="4"/>
  <c r="J2270" i="4"/>
  <c r="K2270" i="4"/>
  <c r="J2271" i="4"/>
  <c r="K2271" i="4"/>
  <c r="J2272" i="4"/>
  <c r="K2272" i="4"/>
  <c r="J2273" i="4"/>
  <c r="K2273" i="4"/>
  <c r="J2274" i="4"/>
  <c r="K2274" i="4"/>
  <c r="J2275" i="4"/>
  <c r="K2275" i="4"/>
  <c r="J2276" i="4"/>
  <c r="K2276" i="4"/>
  <c r="J2277" i="4"/>
  <c r="K2277" i="4"/>
  <c r="J2278" i="4"/>
  <c r="K2278" i="4"/>
  <c r="J2279" i="4"/>
  <c r="K2279" i="4"/>
  <c r="J2280" i="4"/>
  <c r="K2280" i="4"/>
  <c r="J2281" i="4"/>
  <c r="K2281" i="4"/>
  <c r="J2282" i="4"/>
  <c r="K2282" i="4"/>
  <c r="J2283" i="4"/>
  <c r="K2283" i="4"/>
  <c r="J2284" i="4"/>
  <c r="K2284" i="4"/>
  <c r="J2285" i="4"/>
  <c r="K2285" i="4"/>
  <c r="J2286" i="4"/>
  <c r="K2286" i="4"/>
  <c r="J2287" i="4"/>
  <c r="K2287" i="4"/>
  <c r="J2288" i="4"/>
  <c r="K2288" i="4"/>
  <c r="J2289" i="4"/>
  <c r="K2289" i="4"/>
  <c r="J2290" i="4"/>
  <c r="K2290" i="4"/>
  <c r="J2291" i="4"/>
  <c r="K2291" i="4"/>
  <c r="J2292" i="4"/>
  <c r="K2292" i="4"/>
  <c r="J2293" i="4"/>
  <c r="K2293" i="4"/>
  <c r="J2294" i="4"/>
  <c r="K2294" i="4"/>
  <c r="J2295" i="4"/>
  <c r="K2295" i="4"/>
  <c r="J2296" i="4"/>
  <c r="K2296" i="4"/>
  <c r="J2297" i="4"/>
  <c r="K2297" i="4"/>
  <c r="J2298" i="4"/>
  <c r="K2298" i="4"/>
  <c r="J2299" i="4"/>
  <c r="K2299" i="4"/>
  <c r="J2300" i="4"/>
  <c r="K2300" i="4"/>
  <c r="J2301" i="4"/>
  <c r="K2301" i="4"/>
  <c r="J2302" i="4"/>
  <c r="K2302" i="4"/>
  <c r="J2303" i="4"/>
  <c r="K2303" i="4"/>
  <c r="J2304" i="4"/>
  <c r="K2304" i="4"/>
  <c r="J2305" i="4"/>
  <c r="K2305" i="4"/>
  <c r="J2306" i="4"/>
  <c r="K2306" i="4"/>
  <c r="J2307" i="4"/>
  <c r="K2307" i="4"/>
  <c r="J2308" i="4"/>
  <c r="K2308" i="4"/>
  <c r="J2309" i="4"/>
  <c r="K2309" i="4"/>
  <c r="J2310" i="4"/>
  <c r="K2310" i="4"/>
  <c r="J2311" i="4"/>
  <c r="K2311" i="4"/>
  <c r="J2312" i="4"/>
  <c r="K2312" i="4"/>
  <c r="J2313" i="4"/>
  <c r="K2313" i="4"/>
  <c r="J2314" i="4"/>
  <c r="K2314" i="4"/>
  <c r="J2315" i="4"/>
  <c r="K2315" i="4"/>
  <c r="J2316" i="4"/>
  <c r="K2316" i="4"/>
  <c r="J2317" i="4"/>
  <c r="K2317" i="4"/>
  <c r="J2318" i="4"/>
  <c r="K2318" i="4"/>
  <c r="J2319" i="4"/>
  <c r="K2319" i="4"/>
  <c r="J2320" i="4"/>
  <c r="K2320" i="4"/>
  <c r="J2321" i="4"/>
  <c r="K2321" i="4"/>
  <c r="J2322" i="4"/>
  <c r="K2322" i="4"/>
  <c r="J2323" i="4"/>
  <c r="K2323" i="4"/>
  <c r="J2324" i="4"/>
  <c r="K2324" i="4"/>
  <c r="J2325" i="4"/>
  <c r="K2325" i="4"/>
  <c r="J2326" i="4"/>
  <c r="K2326" i="4"/>
  <c r="J2327" i="4"/>
  <c r="K2327" i="4"/>
  <c r="J2328" i="4"/>
  <c r="K2328" i="4"/>
  <c r="J2329" i="4"/>
  <c r="K2329" i="4"/>
  <c r="J2330" i="4"/>
  <c r="K2330" i="4"/>
  <c r="J2331" i="4"/>
  <c r="K2331" i="4"/>
  <c r="J2332" i="4"/>
  <c r="K2332" i="4"/>
  <c r="J2333" i="4"/>
  <c r="K2333" i="4"/>
  <c r="J2334" i="4"/>
  <c r="K2334" i="4"/>
  <c r="J2335" i="4"/>
  <c r="K2335" i="4"/>
  <c r="J2336" i="4"/>
  <c r="K2336" i="4"/>
  <c r="J2337" i="4"/>
  <c r="K2337" i="4"/>
  <c r="J2338" i="4"/>
  <c r="K2338" i="4"/>
  <c r="J2339" i="4"/>
  <c r="K2339" i="4"/>
  <c r="J2340" i="4"/>
  <c r="K2340" i="4"/>
  <c r="J2341" i="4"/>
  <c r="K2341" i="4"/>
  <c r="J2342" i="4"/>
  <c r="K2342" i="4"/>
  <c r="J2343" i="4"/>
  <c r="K2343" i="4"/>
  <c r="J2344" i="4"/>
  <c r="K2344" i="4"/>
  <c r="J2345" i="4"/>
  <c r="K2345" i="4"/>
  <c r="J2346" i="4"/>
  <c r="K2346" i="4"/>
  <c r="J2347" i="4"/>
  <c r="K2347" i="4"/>
  <c r="J2348" i="4"/>
  <c r="K2348" i="4"/>
  <c r="J2349" i="4"/>
  <c r="K2349" i="4"/>
  <c r="J2350" i="4"/>
  <c r="K2350" i="4"/>
  <c r="J2351" i="4"/>
  <c r="K2351" i="4"/>
  <c r="J2352" i="4"/>
  <c r="K2352" i="4"/>
  <c r="J2353" i="4"/>
  <c r="K2353" i="4"/>
  <c r="J2354" i="4"/>
  <c r="K2354" i="4"/>
  <c r="J2355" i="4"/>
  <c r="K2355" i="4"/>
  <c r="J2356" i="4"/>
  <c r="K2356" i="4"/>
  <c r="J2357" i="4"/>
  <c r="K2357" i="4"/>
  <c r="J2358" i="4"/>
  <c r="K2358" i="4"/>
  <c r="J2359" i="4"/>
  <c r="K2359" i="4"/>
  <c r="J2360" i="4"/>
  <c r="K2360" i="4"/>
  <c r="J2361" i="4"/>
  <c r="K2361" i="4"/>
  <c r="J2362" i="4"/>
  <c r="K2362" i="4"/>
  <c r="J2363" i="4"/>
  <c r="K2363" i="4"/>
  <c r="J2364" i="4"/>
  <c r="K2364" i="4"/>
  <c r="J2365" i="4"/>
  <c r="K2365" i="4"/>
  <c r="J2366" i="4"/>
  <c r="K2366" i="4"/>
  <c r="J2367" i="4"/>
  <c r="K2367" i="4"/>
  <c r="J2368" i="4"/>
  <c r="K2368" i="4"/>
  <c r="J2369" i="4"/>
  <c r="K2369" i="4"/>
  <c r="J2370" i="4"/>
  <c r="K2370" i="4"/>
  <c r="J2371" i="4"/>
  <c r="K2371" i="4"/>
  <c r="J2372" i="4"/>
  <c r="K2372" i="4"/>
  <c r="J2373" i="4"/>
  <c r="K2373" i="4"/>
  <c r="J2374" i="4"/>
  <c r="K2374" i="4"/>
  <c r="J2375" i="4"/>
  <c r="K2375" i="4"/>
  <c r="J2376" i="4"/>
  <c r="K2376" i="4"/>
  <c r="J2377" i="4"/>
  <c r="K2377" i="4"/>
  <c r="J2378" i="4"/>
  <c r="K2378" i="4"/>
  <c r="J2379" i="4"/>
  <c r="K2379" i="4"/>
  <c r="J2380" i="4"/>
  <c r="K2380" i="4"/>
  <c r="J2381" i="4"/>
  <c r="K2381" i="4"/>
  <c r="J2382" i="4"/>
  <c r="K2382" i="4"/>
  <c r="J2383" i="4"/>
  <c r="K2383" i="4"/>
  <c r="J2384" i="4"/>
  <c r="K2384" i="4"/>
  <c r="J2385" i="4"/>
  <c r="K2385" i="4"/>
  <c r="J2386" i="4"/>
  <c r="K2386" i="4"/>
  <c r="J2387" i="4"/>
  <c r="K2387" i="4"/>
  <c r="J2388" i="4"/>
  <c r="K2388" i="4"/>
  <c r="J2389" i="4"/>
  <c r="K2389" i="4"/>
  <c r="J2390" i="4"/>
  <c r="K2390" i="4"/>
  <c r="J2391" i="4"/>
  <c r="K2391" i="4"/>
  <c r="J2392" i="4"/>
  <c r="K2392" i="4"/>
  <c r="J2393" i="4"/>
  <c r="K2393" i="4"/>
  <c r="J2394" i="4"/>
  <c r="K2394" i="4"/>
  <c r="J2395" i="4"/>
  <c r="K2395" i="4"/>
  <c r="J2396" i="4"/>
  <c r="K2396" i="4"/>
  <c r="J2397" i="4"/>
  <c r="K2397" i="4"/>
  <c r="J2398" i="4"/>
  <c r="K2398" i="4"/>
  <c r="J2399" i="4"/>
  <c r="K2399" i="4"/>
  <c r="J2400" i="4"/>
  <c r="K2400" i="4"/>
  <c r="J2401" i="4"/>
  <c r="K2401" i="4"/>
  <c r="J2402" i="4"/>
  <c r="K2402" i="4"/>
  <c r="J2403" i="4"/>
  <c r="K2403" i="4"/>
  <c r="J2404" i="4"/>
  <c r="K2404" i="4"/>
  <c r="J2405" i="4"/>
  <c r="K2405" i="4"/>
  <c r="J2406" i="4"/>
  <c r="K2406" i="4"/>
  <c r="J2407" i="4"/>
  <c r="K2407" i="4"/>
  <c r="J2408" i="4"/>
  <c r="K2408" i="4"/>
  <c r="J2409" i="4"/>
  <c r="K2409" i="4"/>
  <c r="J2410" i="4"/>
  <c r="K2410" i="4"/>
  <c r="J2411" i="4"/>
  <c r="K2411" i="4"/>
  <c r="J2412" i="4"/>
  <c r="K2412" i="4"/>
  <c r="J2413" i="4"/>
  <c r="K2413" i="4"/>
  <c r="J2414" i="4"/>
  <c r="K2414" i="4"/>
  <c r="J2415" i="4"/>
  <c r="K2415" i="4"/>
  <c r="J2416" i="4"/>
  <c r="K2416" i="4"/>
  <c r="J2417" i="4"/>
  <c r="K2417" i="4"/>
  <c r="J2418" i="4"/>
  <c r="K2418" i="4"/>
  <c r="J2419" i="4"/>
  <c r="K2419" i="4"/>
  <c r="J2420" i="4"/>
  <c r="K2420" i="4"/>
  <c r="J2421" i="4"/>
  <c r="K2421" i="4"/>
  <c r="J2422" i="4"/>
  <c r="K2422" i="4"/>
  <c r="J2423" i="4"/>
  <c r="K2423" i="4"/>
  <c r="J2424" i="4"/>
  <c r="K2424" i="4"/>
  <c r="J2425" i="4"/>
  <c r="K2425" i="4"/>
  <c r="J2426" i="4"/>
  <c r="K2426" i="4"/>
  <c r="J2427" i="4"/>
  <c r="K2427" i="4"/>
  <c r="J2428" i="4"/>
  <c r="K2428" i="4"/>
  <c r="J2429" i="4"/>
  <c r="K2429" i="4"/>
  <c r="J2430" i="4"/>
  <c r="K2430" i="4"/>
  <c r="J2431" i="4"/>
  <c r="K2431" i="4"/>
  <c r="J2432" i="4"/>
  <c r="K2432" i="4"/>
  <c r="J2433" i="4"/>
  <c r="K2433" i="4"/>
  <c r="J2434" i="4"/>
  <c r="K2434" i="4"/>
  <c r="J2435" i="4"/>
  <c r="K2435" i="4"/>
  <c r="J2436" i="4"/>
  <c r="K2436" i="4"/>
  <c r="J2437" i="4"/>
  <c r="K2437" i="4"/>
  <c r="J2438" i="4"/>
  <c r="K2438" i="4"/>
  <c r="J2439" i="4"/>
  <c r="K2439" i="4"/>
  <c r="J2440" i="4"/>
  <c r="K2440" i="4"/>
  <c r="J2441" i="4"/>
  <c r="K2441" i="4"/>
  <c r="J2442" i="4"/>
  <c r="K2442" i="4"/>
  <c r="J2443" i="4"/>
  <c r="K2443" i="4"/>
  <c r="J2444" i="4"/>
  <c r="K2444" i="4"/>
  <c r="J2445" i="4"/>
  <c r="K2445" i="4"/>
  <c r="J2446" i="4"/>
  <c r="K2446" i="4"/>
  <c r="J2447" i="4"/>
  <c r="K2447" i="4"/>
  <c r="J2448" i="4"/>
  <c r="K2448" i="4"/>
  <c r="J2449" i="4"/>
  <c r="K2449" i="4"/>
  <c r="J2450" i="4"/>
  <c r="K2450" i="4"/>
  <c r="J2451" i="4"/>
  <c r="K2451" i="4"/>
  <c r="J2452" i="4"/>
  <c r="K2452" i="4"/>
  <c r="J2453" i="4"/>
  <c r="K2453" i="4"/>
  <c r="J2454" i="4"/>
  <c r="K2454" i="4"/>
  <c r="J2455" i="4"/>
  <c r="K2455" i="4"/>
  <c r="J2456" i="4"/>
  <c r="K2456" i="4"/>
  <c r="J2457" i="4"/>
  <c r="K2457" i="4"/>
  <c r="J2458" i="4"/>
  <c r="K2458" i="4"/>
  <c r="J2459" i="4"/>
  <c r="K2459" i="4"/>
  <c r="J2460" i="4"/>
  <c r="K2460" i="4"/>
  <c r="J2461" i="4"/>
  <c r="K2461" i="4"/>
  <c r="J2462" i="4"/>
  <c r="K2462" i="4"/>
  <c r="J2463" i="4"/>
  <c r="K2463" i="4"/>
  <c r="J2464" i="4"/>
  <c r="K2464" i="4"/>
  <c r="J2465" i="4"/>
  <c r="K2465" i="4"/>
  <c r="J2466" i="4"/>
  <c r="K2466" i="4"/>
  <c r="J2467" i="4"/>
  <c r="K2467" i="4"/>
  <c r="J2468" i="4"/>
  <c r="K2468" i="4"/>
  <c r="J2469" i="4"/>
  <c r="K2469" i="4"/>
  <c r="J2470" i="4"/>
  <c r="K2470" i="4"/>
  <c r="J2471" i="4"/>
  <c r="K2471" i="4"/>
  <c r="J2472" i="4"/>
  <c r="K2472" i="4"/>
  <c r="J2473" i="4"/>
  <c r="K2473" i="4"/>
  <c r="J2474" i="4"/>
  <c r="K2474" i="4"/>
  <c r="J2475" i="4"/>
  <c r="K2475" i="4"/>
  <c r="J2476" i="4"/>
  <c r="K2476" i="4"/>
  <c r="J2477" i="4"/>
  <c r="K2477" i="4"/>
  <c r="J2478" i="4"/>
  <c r="K2478" i="4"/>
  <c r="J2479" i="4"/>
  <c r="K2479" i="4"/>
  <c r="J2480" i="4"/>
  <c r="K2480" i="4"/>
  <c r="J2481" i="4"/>
  <c r="K2481" i="4"/>
  <c r="J2482" i="4"/>
  <c r="K2482" i="4"/>
  <c r="J2483" i="4"/>
  <c r="K2483" i="4"/>
  <c r="J2484" i="4"/>
  <c r="K2484" i="4"/>
  <c r="J2485" i="4"/>
  <c r="K2485" i="4"/>
  <c r="J2486" i="4"/>
  <c r="K2486" i="4"/>
  <c r="J2487" i="4"/>
  <c r="K2487" i="4"/>
  <c r="J2488" i="4"/>
  <c r="K2488" i="4"/>
  <c r="J2489" i="4"/>
  <c r="K2489" i="4"/>
  <c r="J2490" i="4"/>
  <c r="K2490" i="4"/>
  <c r="J2491" i="4"/>
  <c r="K2491" i="4"/>
  <c r="J2492" i="4"/>
  <c r="K2492" i="4"/>
  <c r="J2493" i="4"/>
  <c r="K2493" i="4"/>
  <c r="J2494" i="4"/>
  <c r="K2494" i="4"/>
  <c r="J2495" i="4"/>
  <c r="K2495" i="4"/>
  <c r="J2496" i="4"/>
  <c r="K2496" i="4"/>
  <c r="J2497" i="4"/>
  <c r="K2497" i="4"/>
  <c r="J2498" i="4"/>
  <c r="K2498" i="4"/>
  <c r="J2499" i="4"/>
  <c r="K2499" i="4"/>
  <c r="J2500" i="4"/>
  <c r="K2500" i="4"/>
  <c r="J2501" i="4"/>
  <c r="K2501" i="4"/>
  <c r="J2502" i="4"/>
  <c r="K2502" i="4"/>
  <c r="J2503" i="4"/>
  <c r="K2503" i="4"/>
  <c r="J2504" i="4"/>
  <c r="K2504" i="4"/>
  <c r="J2505" i="4"/>
  <c r="K2505" i="4"/>
  <c r="J2506" i="4"/>
  <c r="K2506" i="4"/>
  <c r="J2507" i="4"/>
  <c r="K2507" i="4"/>
  <c r="J2508" i="4"/>
  <c r="K2508" i="4"/>
  <c r="J2509" i="4"/>
  <c r="K2509" i="4"/>
  <c r="J2510" i="4"/>
  <c r="K2510" i="4"/>
  <c r="J2511" i="4"/>
  <c r="K2511" i="4"/>
  <c r="J2512" i="4"/>
  <c r="K2512" i="4"/>
  <c r="J2513" i="4"/>
  <c r="K2513" i="4"/>
  <c r="J2514" i="4"/>
  <c r="K2514" i="4"/>
  <c r="J2515" i="4"/>
  <c r="K2515" i="4"/>
  <c r="J2516" i="4"/>
  <c r="K2516" i="4"/>
  <c r="J2517" i="4"/>
  <c r="K2517" i="4"/>
  <c r="J2518" i="4"/>
  <c r="K2518" i="4"/>
  <c r="J2519" i="4"/>
  <c r="K2519" i="4"/>
  <c r="J2520" i="4"/>
  <c r="K2520" i="4"/>
  <c r="J2521" i="4"/>
  <c r="K2521" i="4"/>
  <c r="J2522" i="4"/>
  <c r="K2522" i="4"/>
  <c r="J2523" i="4"/>
  <c r="K2523" i="4"/>
  <c r="J2524" i="4"/>
  <c r="K2524" i="4"/>
  <c r="J2525" i="4"/>
  <c r="K2525" i="4"/>
  <c r="J2526" i="4"/>
  <c r="K2526" i="4"/>
  <c r="J2527" i="4"/>
  <c r="K2527" i="4"/>
  <c r="J2528" i="4"/>
  <c r="K2528" i="4"/>
  <c r="J2529" i="4"/>
  <c r="K2529" i="4"/>
  <c r="J2530" i="4"/>
  <c r="K2530" i="4"/>
  <c r="J2531" i="4"/>
  <c r="K2531" i="4"/>
  <c r="J2532" i="4"/>
  <c r="K2532" i="4"/>
  <c r="J2533" i="4"/>
  <c r="K2533" i="4"/>
  <c r="J2534" i="4"/>
  <c r="K2534" i="4"/>
  <c r="J2535" i="4"/>
  <c r="K2535" i="4"/>
  <c r="J2536" i="4"/>
  <c r="K2536" i="4"/>
  <c r="J2537" i="4"/>
  <c r="K2537" i="4"/>
  <c r="J2538" i="4"/>
  <c r="K2538" i="4"/>
  <c r="J2539" i="4"/>
  <c r="K2539" i="4"/>
  <c r="J2540" i="4"/>
  <c r="K2540" i="4"/>
  <c r="J2541" i="4"/>
  <c r="K2541" i="4"/>
  <c r="J2542" i="4"/>
  <c r="K2542" i="4"/>
  <c r="J2543" i="4"/>
  <c r="K2543" i="4"/>
  <c r="J2544" i="4"/>
  <c r="K2544" i="4"/>
  <c r="J2545" i="4"/>
  <c r="K2545" i="4"/>
  <c r="J2546" i="4"/>
  <c r="K2546" i="4"/>
  <c r="J2547" i="4"/>
  <c r="K2547" i="4"/>
  <c r="J2548" i="4"/>
  <c r="K2548" i="4"/>
  <c r="J2549" i="4"/>
  <c r="K2549" i="4"/>
  <c r="J2550" i="4"/>
  <c r="K2550" i="4"/>
  <c r="J2551" i="4"/>
  <c r="K2551" i="4"/>
  <c r="J2552" i="4"/>
  <c r="K2552" i="4"/>
  <c r="J2553" i="4"/>
  <c r="K2553" i="4"/>
  <c r="J2554" i="4"/>
  <c r="K2554" i="4"/>
  <c r="J2555" i="4"/>
  <c r="K2555" i="4"/>
  <c r="J2556" i="4"/>
  <c r="K2556" i="4"/>
  <c r="J2557" i="4"/>
  <c r="K2557" i="4"/>
  <c r="J2558" i="4"/>
  <c r="K2558" i="4"/>
  <c r="J2559" i="4"/>
  <c r="K2559" i="4"/>
  <c r="J2560" i="4"/>
  <c r="K2560" i="4"/>
  <c r="J2561" i="4"/>
  <c r="K2561" i="4"/>
  <c r="J2562" i="4"/>
  <c r="K2562" i="4"/>
  <c r="J2563" i="4"/>
  <c r="K2563" i="4"/>
  <c r="J2564" i="4"/>
  <c r="K2564" i="4"/>
  <c r="J2565" i="4"/>
  <c r="K2565" i="4"/>
  <c r="J2566" i="4"/>
  <c r="K2566" i="4"/>
  <c r="J2567" i="4"/>
  <c r="K2567" i="4"/>
  <c r="J2568" i="4"/>
  <c r="K2568" i="4"/>
  <c r="J2569" i="4"/>
  <c r="K2569" i="4"/>
  <c r="J2570" i="4"/>
  <c r="K2570" i="4"/>
  <c r="J2571" i="4"/>
  <c r="K2571" i="4"/>
  <c r="J2572" i="4"/>
  <c r="K2572" i="4"/>
  <c r="J2573" i="4"/>
  <c r="K2573" i="4"/>
  <c r="J2574" i="4"/>
  <c r="K2574" i="4"/>
  <c r="J2575" i="4"/>
  <c r="K2575" i="4"/>
  <c r="J2576" i="4"/>
  <c r="K2576" i="4"/>
  <c r="J2577" i="4"/>
  <c r="K2577" i="4"/>
  <c r="J2578" i="4"/>
  <c r="K2578" i="4"/>
  <c r="J2579" i="4"/>
  <c r="K2579" i="4"/>
  <c r="J2580" i="4"/>
  <c r="K2580" i="4"/>
  <c r="J2581" i="4"/>
  <c r="K2581" i="4"/>
  <c r="J2582" i="4"/>
  <c r="K2582" i="4"/>
  <c r="J2583" i="4"/>
  <c r="K2583" i="4"/>
  <c r="J2584" i="4"/>
  <c r="K2584" i="4"/>
  <c r="J2585" i="4"/>
  <c r="K2585" i="4"/>
  <c r="J2586" i="4"/>
  <c r="K2586" i="4"/>
  <c r="J2587" i="4"/>
  <c r="K2587" i="4"/>
  <c r="J2588" i="4"/>
  <c r="K2588" i="4"/>
  <c r="J2589" i="4"/>
  <c r="K2589" i="4"/>
  <c r="J2590" i="4"/>
  <c r="K2590" i="4"/>
  <c r="J2591" i="4"/>
  <c r="K2591" i="4"/>
  <c r="J2592" i="4"/>
  <c r="K2592" i="4"/>
  <c r="J2593" i="4"/>
  <c r="K2593" i="4"/>
  <c r="J2594" i="4"/>
  <c r="K2594" i="4"/>
  <c r="J2595" i="4"/>
  <c r="K2595" i="4"/>
  <c r="J2596" i="4"/>
  <c r="K2596" i="4"/>
  <c r="J2597" i="4"/>
  <c r="K2597" i="4"/>
  <c r="J2598" i="4"/>
  <c r="K2598" i="4"/>
  <c r="J2599" i="4"/>
  <c r="K2599" i="4"/>
  <c r="J2600" i="4"/>
  <c r="K2600" i="4"/>
  <c r="J2601" i="4"/>
  <c r="K2601" i="4"/>
  <c r="J2602" i="4"/>
  <c r="K2602" i="4"/>
  <c r="J2603" i="4"/>
  <c r="K2603" i="4"/>
  <c r="J2604" i="4"/>
  <c r="K2604" i="4"/>
  <c r="J2605" i="4"/>
  <c r="K2605" i="4"/>
  <c r="J2606" i="4"/>
  <c r="K2606" i="4"/>
  <c r="J2607" i="4"/>
  <c r="K2607" i="4"/>
  <c r="J2608" i="4"/>
  <c r="K2608" i="4"/>
  <c r="J2609" i="4"/>
  <c r="K2609" i="4"/>
  <c r="J2610" i="4"/>
  <c r="K2610" i="4"/>
  <c r="J2611" i="4"/>
  <c r="K2611" i="4"/>
  <c r="J2612" i="4"/>
  <c r="K2612" i="4"/>
  <c r="J2613" i="4"/>
  <c r="K2613" i="4"/>
  <c r="J2614" i="4"/>
  <c r="K2614" i="4"/>
  <c r="J2615" i="4"/>
  <c r="K2615" i="4"/>
  <c r="J2616" i="4"/>
  <c r="K2616" i="4"/>
  <c r="J2617" i="4"/>
  <c r="K2617" i="4"/>
  <c r="J2618" i="4"/>
  <c r="K2618" i="4"/>
  <c r="J2619" i="4"/>
  <c r="K2619" i="4"/>
  <c r="J2620" i="4"/>
  <c r="K2620" i="4"/>
  <c r="J2621" i="4"/>
  <c r="K2621" i="4"/>
  <c r="J2622" i="4"/>
  <c r="K2622" i="4"/>
  <c r="J2623" i="4"/>
  <c r="K2623" i="4"/>
  <c r="J2624" i="4"/>
  <c r="K2624" i="4"/>
  <c r="J2625" i="4"/>
  <c r="K2625" i="4"/>
  <c r="J2626" i="4"/>
  <c r="K2626" i="4"/>
  <c r="J2627" i="4"/>
  <c r="K2627" i="4"/>
  <c r="J2628" i="4"/>
  <c r="K2628" i="4"/>
  <c r="J2629" i="4"/>
  <c r="K2629" i="4"/>
  <c r="J2630" i="4"/>
  <c r="K2630" i="4"/>
  <c r="J2631" i="4"/>
  <c r="K2631" i="4"/>
  <c r="J2632" i="4"/>
  <c r="K2632" i="4"/>
  <c r="J2633" i="4"/>
  <c r="K2633" i="4"/>
  <c r="J2634" i="4"/>
  <c r="K2634" i="4"/>
  <c r="J2635" i="4"/>
  <c r="K2635" i="4"/>
  <c r="J2636" i="4"/>
  <c r="K2636" i="4"/>
  <c r="J2637" i="4"/>
  <c r="K2637" i="4"/>
  <c r="J2638" i="4"/>
  <c r="K2638" i="4"/>
  <c r="J2639" i="4"/>
  <c r="K2639" i="4"/>
  <c r="J2640" i="4"/>
  <c r="K2640" i="4"/>
  <c r="J2641" i="4"/>
  <c r="K2641" i="4"/>
  <c r="J2642" i="4"/>
  <c r="K2642" i="4"/>
  <c r="J2643" i="4"/>
  <c r="K2643" i="4"/>
  <c r="J2644" i="4"/>
  <c r="K2644" i="4"/>
  <c r="J2645" i="4"/>
  <c r="K2645" i="4"/>
  <c r="J2646" i="4"/>
  <c r="K2646" i="4"/>
  <c r="J2647" i="4"/>
  <c r="K2647" i="4"/>
  <c r="J2648" i="4"/>
  <c r="K2648" i="4"/>
  <c r="J2649" i="4"/>
  <c r="K2649" i="4"/>
  <c r="J2650" i="4"/>
  <c r="K2650" i="4"/>
  <c r="J2651" i="4"/>
  <c r="K2651" i="4"/>
  <c r="J2652" i="4"/>
  <c r="K2652" i="4"/>
  <c r="J2653" i="4"/>
  <c r="K2653" i="4"/>
  <c r="J2654" i="4"/>
  <c r="K2654" i="4"/>
  <c r="J2655" i="4"/>
  <c r="K2655" i="4"/>
  <c r="J2656" i="4"/>
  <c r="K2656" i="4"/>
  <c r="J2657" i="4"/>
  <c r="K2657" i="4"/>
  <c r="J2658" i="4"/>
  <c r="K2658" i="4"/>
  <c r="J2659" i="4"/>
  <c r="K2659" i="4"/>
  <c r="J2660" i="4"/>
  <c r="K2660" i="4"/>
  <c r="J2661" i="4"/>
  <c r="K2661" i="4"/>
  <c r="J2662" i="4"/>
  <c r="K2662" i="4"/>
  <c r="J2663" i="4"/>
  <c r="K2663" i="4"/>
  <c r="J2664" i="4"/>
  <c r="K2664" i="4"/>
  <c r="J2665" i="4"/>
  <c r="K2665" i="4"/>
  <c r="J2666" i="4"/>
  <c r="K2666" i="4"/>
  <c r="J2667" i="4"/>
  <c r="K2667" i="4"/>
  <c r="J2668" i="4"/>
  <c r="K2668" i="4"/>
  <c r="J2669" i="4"/>
  <c r="K2669" i="4"/>
  <c r="J2670" i="4"/>
  <c r="K2670" i="4"/>
  <c r="J2671" i="4"/>
  <c r="K2671" i="4"/>
  <c r="J2672" i="4"/>
  <c r="K2672" i="4"/>
  <c r="J2673" i="4"/>
  <c r="K2673" i="4"/>
  <c r="J2674" i="4"/>
  <c r="K2674" i="4"/>
  <c r="J2675" i="4"/>
  <c r="K2675" i="4"/>
  <c r="J2676" i="4"/>
  <c r="K2676" i="4"/>
  <c r="J2677" i="4"/>
  <c r="K2677" i="4"/>
  <c r="J2678" i="4"/>
  <c r="K2678" i="4"/>
  <c r="J2679" i="4"/>
  <c r="K2679" i="4"/>
  <c r="J2680" i="4"/>
  <c r="K2680" i="4"/>
  <c r="J2681" i="4"/>
  <c r="K2681" i="4"/>
  <c r="J2682" i="4"/>
  <c r="K2682" i="4"/>
  <c r="J2683" i="4"/>
  <c r="K2683" i="4"/>
  <c r="J2684" i="4"/>
  <c r="K2684" i="4"/>
  <c r="J2685" i="4"/>
  <c r="K2685" i="4"/>
  <c r="J2686" i="4"/>
  <c r="K2686" i="4"/>
  <c r="J2687" i="4"/>
  <c r="K2687" i="4"/>
  <c r="J2688" i="4"/>
  <c r="K2688" i="4"/>
  <c r="J2689" i="4"/>
  <c r="K2689" i="4"/>
  <c r="J2690" i="4"/>
  <c r="K2690" i="4"/>
  <c r="J2691" i="4"/>
  <c r="K2691" i="4"/>
  <c r="J2692" i="4"/>
  <c r="K2692" i="4"/>
  <c r="J2693" i="4"/>
  <c r="K2693" i="4"/>
  <c r="J2694" i="4"/>
  <c r="K2694" i="4"/>
  <c r="J2695" i="4"/>
  <c r="K2695" i="4"/>
  <c r="J2696" i="4"/>
  <c r="K2696" i="4"/>
  <c r="J2697" i="4"/>
  <c r="K2697" i="4"/>
  <c r="J2698" i="4"/>
  <c r="K2698" i="4"/>
  <c r="J2699" i="4"/>
  <c r="K2699" i="4"/>
  <c r="J2700" i="4"/>
  <c r="K2700" i="4"/>
  <c r="J2701" i="4"/>
  <c r="K2701" i="4"/>
  <c r="J2702" i="4"/>
  <c r="K2702" i="4"/>
  <c r="J2703" i="4"/>
  <c r="K2703" i="4"/>
  <c r="J2704" i="4"/>
  <c r="K2704" i="4"/>
  <c r="J2705" i="4"/>
  <c r="K2705" i="4"/>
  <c r="J2706" i="4"/>
  <c r="K2706" i="4"/>
  <c r="J2707" i="4"/>
  <c r="K2707" i="4"/>
  <c r="J2708" i="4"/>
  <c r="K2708" i="4"/>
  <c r="J2709" i="4"/>
  <c r="K2709" i="4"/>
  <c r="J2710" i="4"/>
  <c r="K2710" i="4"/>
  <c r="J2711" i="4"/>
  <c r="K2711" i="4"/>
  <c r="J2712" i="4"/>
  <c r="K2712" i="4"/>
  <c r="J2713" i="4"/>
  <c r="K2713" i="4"/>
  <c r="J2714" i="4"/>
  <c r="K2714" i="4"/>
  <c r="J2715" i="4"/>
  <c r="K2715" i="4"/>
  <c r="J2716" i="4"/>
  <c r="K2716" i="4"/>
  <c r="J2717" i="4"/>
  <c r="K2717" i="4"/>
  <c r="J2718" i="4"/>
  <c r="K2718" i="4"/>
  <c r="J2719" i="4"/>
  <c r="K2719" i="4"/>
  <c r="J2720" i="4"/>
  <c r="K2720" i="4"/>
  <c r="J2721" i="4"/>
  <c r="K2721" i="4"/>
  <c r="J2722" i="4"/>
  <c r="K2722" i="4"/>
  <c r="J2723" i="4"/>
  <c r="K2723" i="4"/>
  <c r="J2724" i="4"/>
  <c r="K2724" i="4"/>
  <c r="J2725" i="4"/>
  <c r="K2725" i="4"/>
  <c r="J2726" i="4"/>
  <c r="K2726" i="4"/>
  <c r="J2727" i="4"/>
  <c r="K2727" i="4"/>
  <c r="J2728" i="4"/>
  <c r="K2728" i="4"/>
  <c r="J2729" i="4"/>
  <c r="K2729" i="4"/>
  <c r="J2730" i="4"/>
  <c r="K2730" i="4"/>
  <c r="J2731" i="4"/>
  <c r="K2731" i="4"/>
  <c r="J2732" i="4"/>
  <c r="K2732" i="4"/>
  <c r="J2733" i="4"/>
  <c r="K2733" i="4"/>
  <c r="J2734" i="4"/>
  <c r="K2734" i="4"/>
  <c r="J2735" i="4"/>
  <c r="K2735" i="4"/>
  <c r="J2736" i="4"/>
  <c r="K2736" i="4"/>
  <c r="J2737" i="4"/>
  <c r="K2737" i="4"/>
  <c r="J2738" i="4"/>
  <c r="K2738" i="4"/>
  <c r="J2739" i="4"/>
  <c r="K2739" i="4"/>
  <c r="J2740" i="4"/>
  <c r="K2740" i="4"/>
  <c r="J2741" i="4"/>
  <c r="K2741" i="4"/>
  <c r="J2742" i="4"/>
  <c r="K2742" i="4"/>
  <c r="J2743" i="4"/>
  <c r="K2743" i="4"/>
  <c r="J2744" i="4"/>
  <c r="K2744" i="4"/>
  <c r="J2745" i="4"/>
  <c r="K2745" i="4"/>
  <c r="J2746" i="4"/>
  <c r="K2746" i="4"/>
  <c r="J2747" i="4"/>
  <c r="K2747" i="4"/>
  <c r="J2748" i="4"/>
  <c r="K2748" i="4"/>
  <c r="J2749" i="4"/>
  <c r="K2749" i="4"/>
  <c r="J2750" i="4"/>
  <c r="K2750" i="4"/>
  <c r="J2751" i="4"/>
  <c r="K2751" i="4"/>
  <c r="J2752" i="4"/>
  <c r="K2752" i="4"/>
  <c r="J2753" i="4"/>
  <c r="K2753" i="4"/>
  <c r="J2754" i="4"/>
  <c r="K2754" i="4"/>
  <c r="J2755" i="4"/>
  <c r="K2755" i="4"/>
  <c r="J2756" i="4"/>
  <c r="K2756" i="4"/>
  <c r="J2757" i="4"/>
  <c r="K2757" i="4"/>
  <c r="J2758" i="4"/>
  <c r="K2758" i="4"/>
  <c r="J2759" i="4"/>
  <c r="K2759" i="4"/>
  <c r="J2760" i="4"/>
  <c r="K2760" i="4"/>
  <c r="J2761" i="4"/>
  <c r="K2761" i="4"/>
  <c r="J2762" i="4"/>
  <c r="K2762" i="4"/>
  <c r="J2763" i="4"/>
  <c r="K2763" i="4"/>
  <c r="J2764" i="4"/>
  <c r="K2764" i="4"/>
  <c r="J2765" i="4"/>
  <c r="K2765" i="4"/>
  <c r="J2766" i="4"/>
  <c r="K2766" i="4"/>
  <c r="J2767" i="4"/>
  <c r="K2767" i="4"/>
  <c r="J2768" i="4"/>
  <c r="K2768" i="4"/>
  <c r="J2769" i="4"/>
  <c r="K2769" i="4"/>
  <c r="J2770" i="4"/>
  <c r="K2770" i="4"/>
  <c r="J2771" i="4"/>
  <c r="K2771" i="4"/>
  <c r="J2772" i="4"/>
  <c r="K2772" i="4"/>
  <c r="J2773" i="4"/>
  <c r="K2773" i="4"/>
  <c r="J2774" i="4"/>
  <c r="K2774" i="4"/>
  <c r="J2775" i="4"/>
  <c r="K2775" i="4"/>
  <c r="J2776" i="4"/>
  <c r="K2776" i="4"/>
  <c r="J2777" i="4"/>
  <c r="K2777" i="4"/>
  <c r="J2778" i="4"/>
  <c r="K2778" i="4"/>
  <c r="J2779" i="4"/>
  <c r="K2779" i="4"/>
  <c r="J2780" i="4"/>
  <c r="K2780" i="4"/>
  <c r="J2781" i="4"/>
  <c r="K2781" i="4"/>
  <c r="J2782" i="4"/>
  <c r="K2782" i="4"/>
  <c r="J2783" i="4"/>
  <c r="K2783" i="4"/>
  <c r="J2784" i="4"/>
  <c r="K2784" i="4"/>
  <c r="J2785" i="4"/>
  <c r="K2785" i="4"/>
  <c r="J2786" i="4"/>
  <c r="K2786" i="4"/>
  <c r="J2787" i="4"/>
  <c r="K2787" i="4"/>
  <c r="J2788" i="4"/>
  <c r="K2788" i="4"/>
  <c r="J2789" i="4"/>
  <c r="K2789" i="4"/>
  <c r="J2790" i="4"/>
  <c r="K2790" i="4"/>
  <c r="J2791" i="4"/>
  <c r="K2791" i="4"/>
  <c r="J2792" i="4"/>
  <c r="K2792" i="4"/>
  <c r="J2793" i="4"/>
  <c r="K2793" i="4"/>
  <c r="J2794" i="4"/>
  <c r="K2794" i="4"/>
  <c r="J2795" i="4"/>
  <c r="K2795" i="4"/>
  <c r="J2796" i="4"/>
  <c r="K2796" i="4"/>
  <c r="J2797" i="4"/>
  <c r="K2797" i="4"/>
  <c r="J2798" i="4"/>
  <c r="K2798" i="4"/>
  <c r="J2799" i="4"/>
  <c r="K2799" i="4"/>
  <c r="J2800" i="4"/>
  <c r="K2800" i="4"/>
  <c r="J2801" i="4"/>
  <c r="K2801" i="4"/>
  <c r="J2802" i="4"/>
  <c r="K2802" i="4"/>
  <c r="J2803" i="4"/>
  <c r="K2803" i="4"/>
  <c r="J2804" i="4"/>
  <c r="K2804" i="4"/>
  <c r="J2805" i="4"/>
  <c r="K2805" i="4"/>
  <c r="J2806" i="4"/>
  <c r="K2806" i="4"/>
  <c r="J2807" i="4"/>
  <c r="K2807" i="4"/>
  <c r="J2808" i="4"/>
  <c r="K2808" i="4"/>
  <c r="J2809" i="4"/>
  <c r="K2809" i="4"/>
  <c r="J2810" i="4"/>
  <c r="K2810" i="4"/>
  <c r="J2811" i="4"/>
  <c r="K2811" i="4"/>
  <c r="J2812" i="4"/>
  <c r="K2812" i="4"/>
  <c r="J2813" i="4"/>
  <c r="K2813" i="4"/>
  <c r="J2814" i="4"/>
  <c r="K2814" i="4"/>
  <c r="J2815" i="4"/>
  <c r="K2815" i="4"/>
  <c r="J2816" i="4"/>
  <c r="K2816" i="4"/>
  <c r="J2817" i="4"/>
  <c r="K2817" i="4"/>
  <c r="J2818" i="4"/>
  <c r="K2818" i="4"/>
  <c r="J2819" i="4"/>
  <c r="K2819" i="4"/>
  <c r="J2820" i="4"/>
  <c r="K2820" i="4"/>
  <c r="J2821" i="4"/>
  <c r="K2821" i="4"/>
  <c r="J2822" i="4"/>
  <c r="K2822" i="4"/>
  <c r="J2823" i="4"/>
  <c r="K2823" i="4"/>
  <c r="J2824" i="4"/>
  <c r="K2824" i="4"/>
  <c r="J2825" i="4"/>
  <c r="K2825" i="4"/>
  <c r="J2826" i="4"/>
  <c r="K2826" i="4"/>
  <c r="J2827" i="4"/>
  <c r="K2827" i="4"/>
  <c r="J2828" i="4"/>
  <c r="K2828" i="4"/>
  <c r="J2829" i="4"/>
  <c r="K2829" i="4"/>
  <c r="J2830" i="4"/>
  <c r="K2830" i="4"/>
  <c r="J2831" i="4"/>
  <c r="K2831" i="4"/>
  <c r="J2832" i="4"/>
  <c r="K2832" i="4"/>
  <c r="J2833" i="4"/>
  <c r="K2833" i="4"/>
  <c r="J2834" i="4"/>
  <c r="K2834" i="4"/>
  <c r="J2835" i="4"/>
  <c r="K2835" i="4"/>
  <c r="J2836" i="4"/>
  <c r="K2836" i="4"/>
  <c r="J2837" i="4"/>
  <c r="K2837" i="4"/>
  <c r="J2838" i="4"/>
  <c r="K2838" i="4"/>
  <c r="J2839" i="4"/>
  <c r="K2839" i="4"/>
  <c r="J2840" i="4"/>
  <c r="K2840" i="4"/>
  <c r="J2841" i="4"/>
  <c r="K2841" i="4"/>
  <c r="J2842" i="4"/>
  <c r="K2842" i="4"/>
  <c r="J2843" i="4"/>
  <c r="K2843" i="4"/>
  <c r="J2844" i="4"/>
  <c r="K2844" i="4"/>
  <c r="J2845" i="4"/>
  <c r="K2845" i="4"/>
  <c r="J2846" i="4"/>
  <c r="K2846" i="4"/>
  <c r="J2847" i="4"/>
  <c r="K2847" i="4"/>
  <c r="J2848" i="4"/>
  <c r="K2848" i="4"/>
  <c r="J2849" i="4"/>
  <c r="K2849" i="4"/>
  <c r="J2850" i="4"/>
  <c r="K2850" i="4"/>
  <c r="J2851" i="4"/>
  <c r="K2851" i="4"/>
  <c r="J2852" i="4"/>
  <c r="K2852" i="4"/>
  <c r="J2853" i="4"/>
  <c r="K2853" i="4"/>
  <c r="J2854" i="4"/>
  <c r="K2854" i="4"/>
  <c r="J2855" i="4"/>
  <c r="K2855" i="4"/>
  <c r="J2856" i="4"/>
  <c r="K2856" i="4"/>
  <c r="J2857" i="4"/>
  <c r="K2857" i="4"/>
  <c r="J2858" i="4"/>
  <c r="K2858" i="4"/>
  <c r="J2859" i="4"/>
  <c r="K2859" i="4"/>
  <c r="J2860" i="4"/>
  <c r="K2860" i="4"/>
  <c r="J2861" i="4"/>
  <c r="K2861" i="4"/>
  <c r="J2862" i="4"/>
  <c r="K2862" i="4"/>
  <c r="J2863" i="4"/>
  <c r="K2863" i="4"/>
  <c r="J2864" i="4"/>
  <c r="K2864" i="4"/>
  <c r="J2865" i="4"/>
  <c r="K2865" i="4"/>
  <c r="J2866" i="4"/>
  <c r="K2866" i="4"/>
  <c r="J2867" i="4"/>
  <c r="K2867" i="4"/>
  <c r="J2868" i="4"/>
  <c r="K2868" i="4"/>
  <c r="J2869" i="4"/>
  <c r="K2869" i="4"/>
  <c r="J2870" i="4"/>
  <c r="K2870" i="4"/>
  <c r="J2871" i="4"/>
  <c r="K2871" i="4"/>
  <c r="J2872" i="4"/>
  <c r="K2872" i="4"/>
  <c r="J2873" i="4"/>
  <c r="K2873" i="4"/>
  <c r="J2874" i="4"/>
  <c r="K2874" i="4"/>
  <c r="J2875" i="4"/>
  <c r="K2875" i="4"/>
  <c r="J2876" i="4"/>
  <c r="K2876" i="4"/>
  <c r="J2877" i="4"/>
  <c r="K2877" i="4"/>
  <c r="J2878" i="4"/>
  <c r="K2878" i="4"/>
  <c r="J2879" i="4"/>
  <c r="K2879" i="4"/>
  <c r="J2880" i="4"/>
  <c r="K2880" i="4"/>
  <c r="J2881" i="4"/>
  <c r="K2881" i="4"/>
  <c r="J2882" i="4"/>
  <c r="K2882" i="4"/>
  <c r="J2883" i="4"/>
  <c r="K2883" i="4"/>
  <c r="J2884" i="4"/>
  <c r="K2884" i="4"/>
  <c r="J2885" i="4"/>
  <c r="K2885" i="4"/>
  <c r="J2886" i="4"/>
  <c r="K2886" i="4"/>
  <c r="J2887" i="4"/>
  <c r="K2887" i="4"/>
  <c r="J2888" i="4"/>
  <c r="K2888" i="4"/>
  <c r="J2889" i="4"/>
  <c r="K2889" i="4"/>
  <c r="J2890" i="4"/>
  <c r="K2890" i="4"/>
  <c r="J2891" i="4"/>
  <c r="K2891" i="4"/>
  <c r="J2892" i="4"/>
  <c r="K2892" i="4"/>
  <c r="J2893" i="4"/>
  <c r="K2893" i="4"/>
  <c r="J2894" i="4"/>
  <c r="K2894" i="4"/>
  <c r="J2895" i="4"/>
  <c r="K2895" i="4"/>
  <c r="J2896" i="4"/>
  <c r="K2896" i="4"/>
  <c r="J2897" i="4"/>
  <c r="K2897" i="4"/>
  <c r="J2898" i="4"/>
  <c r="K2898" i="4"/>
  <c r="J2899" i="4"/>
  <c r="K2899" i="4"/>
  <c r="J2900" i="4"/>
  <c r="K2900" i="4"/>
  <c r="J2901" i="4"/>
  <c r="K2901" i="4"/>
  <c r="J2902" i="4"/>
  <c r="K2902" i="4"/>
  <c r="J2903" i="4"/>
  <c r="K2903" i="4"/>
  <c r="J2904" i="4"/>
  <c r="K2904" i="4"/>
  <c r="J2905" i="4"/>
  <c r="K2905" i="4"/>
  <c r="J2906" i="4"/>
  <c r="K2906" i="4"/>
  <c r="J2907" i="4"/>
  <c r="K2907" i="4"/>
  <c r="J2908" i="4"/>
  <c r="K2908" i="4"/>
  <c r="J2909" i="4"/>
  <c r="K2909" i="4"/>
  <c r="J2910" i="4"/>
  <c r="K2910" i="4"/>
  <c r="J2911" i="4"/>
  <c r="K2911" i="4"/>
  <c r="J2912" i="4"/>
  <c r="K2912" i="4"/>
  <c r="J2913" i="4"/>
  <c r="K2913" i="4"/>
  <c r="J2914" i="4"/>
  <c r="K2914" i="4"/>
  <c r="J2915" i="4"/>
  <c r="K2915" i="4"/>
  <c r="J2916" i="4"/>
  <c r="K2916" i="4"/>
  <c r="J2917" i="4"/>
  <c r="K2917" i="4"/>
  <c r="J2918" i="4"/>
  <c r="K2918" i="4"/>
  <c r="J2919" i="4"/>
  <c r="K2919" i="4"/>
  <c r="J2920" i="4"/>
  <c r="K2920" i="4"/>
  <c r="J2921" i="4"/>
  <c r="K2921" i="4"/>
  <c r="J2922" i="4"/>
  <c r="K2922" i="4"/>
  <c r="J2923" i="4"/>
  <c r="K2923" i="4"/>
  <c r="J2924" i="4"/>
  <c r="K2924" i="4"/>
  <c r="J2925" i="4"/>
  <c r="K2925" i="4"/>
  <c r="J2926" i="4"/>
  <c r="K2926" i="4"/>
  <c r="J2927" i="4"/>
  <c r="K2927" i="4"/>
  <c r="J2928" i="4"/>
  <c r="K2928" i="4"/>
  <c r="J2929" i="4"/>
  <c r="K2929" i="4"/>
  <c r="J2930" i="4"/>
  <c r="K2930" i="4"/>
  <c r="J2931" i="4"/>
  <c r="K2931" i="4"/>
  <c r="J2932" i="4"/>
  <c r="K2932" i="4"/>
  <c r="J2933" i="4"/>
  <c r="K2933" i="4"/>
  <c r="J2934" i="4"/>
  <c r="K2934" i="4"/>
  <c r="J2935" i="4"/>
  <c r="K2935" i="4"/>
  <c r="J2936" i="4"/>
  <c r="K2936" i="4"/>
  <c r="J2937" i="4"/>
  <c r="K2937" i="4"/>
  <c r="J2938" i="4"/>
  <c r="K2938" i="4"/>
  <c r="J2939" i="4"/>
  <c r="K2939" i="4"/>
  <c r="J2940" i="4"/>
  <c r="K2940" i="4"/>
  <c r="J2941" i="4"/>
  <c r="K2941" i="4"/>
  <c r="J2942" i="4"/>
  <c r="K2942" i="4"/>
  <c r="J2943" i="4"/>
  <c r="K2943" i="4"/>
  <c r="J2944" i="4"/>
  <c r="K2944" i="4"/>
  <c r="J2945" i="4"/>
  <c r="K2945" i="4"/>
  <c r="J2946" i="4"/>
  <c r="K2946" i="4"/>
  <c r="J2947" i="4"/>
  <c r="K2947" i="4"/>
  <c r="J2948" i="4"/>
  <c r="K2948" i="4"/>
  <c r="J2949" i="4"/>
  <c r="K2949" i="4"/>
  <c r="J2950" i="4"/>
  <c r="K2950" i="4"/>
  <c r="J2951" i="4"/>
  <c r="K2951" i="4"/>
  <c r="J2952" i="4"/>
  <c r="K2952" i="4"/>
  <c r="J2953" i="4"/>
  <c r="K2953" i="4"/>
  <c r="J2954" i="4"/>
  <c r="K2954" i="4"/>
  <c r="J2955" i="4"/>
  <c r="K2955" i="4"/>
  <c r="J2956" i="4"/>
  <c r="K2956" i="4"/>
  <c r="J2957" i="4"/>
  <c r="K2957" i="4"/>
  <c r="J2958" i="4"/>
  <c r="K2958" i="4"/>
  <c r="J2959" i="4"/>
  <c r="K2959" i="4"/>
  <c r="J2960" i="4"/>
  <c r="K2960" i="4"/>
  <c r="J2961" i="4"/>
  <c r="K2961" i="4"/>
  <c r="J2962" i="4"/>
  <c r="K2962" i="4"/>
  <c r="J2963" i="4"/>
  <c r="K2963" i="4"/>
  <c r="J2964" i="4"/>
  <c r="K2964" i="4"/>
  <c r="J2965" i="4"/>
  <c r="K2965" i="4"/>
  <c r="J2966" i="4"/>
  <c r="K2966" i="4"/>
  <c r="J2967" i="4"/>
  <c r="K2967" i="4"/>
  <c r="J2968" i="4"/>
  <c r="K2968" i="4"/>
  <c r="J2969" i="4"/>
  <c r="K2969" i="4"/>
  <c r="J2970" i="4"/>
  <c r="K2970" i="4"/>
  <c r="J2971" i="4"/>
  <c r="K2971" i="4"/>
  <c r="J2972" i="4"/>
  <c r="K2972" i="4"/>
  <c r="J2973" i="4"/>
  <c r="K2973" i="4"/>
  <c r="J2974" i="4"/>
  <c r="K2974" i="4"/>
  <c r="J2975" i="4"/>
  <c r="K2975" i="4"/>
  <c r="J2976" i="4"/>
  <c r="K2976" i="4"/>
  <c r="J2977" i="4"/>
  <c r="K2977" i="4"/>
  <c r="J2978" i="4"/>
  <c r="K2978" i="4"/>
  <c r="J2979" i="4"/>
  <c r="K2979" i="4"/>
  <c r="J2980" i="4"/>
  <c r="K2980" i="4"/>
  <c r="J2981" i="4"/>
  <c r="K2981" i="4"/>
  <c r="J2982" i="4"/>
  <c r="K2982" i="4"/>
  <c r="J2983" i="4"/>
  <c r="K2983" i="4"/>
  <c r="J2984" i="4"/>
  <c r="K2984" i="4"/>
  <c r="J2985" i="4"/>
  <c r="K2985" i="4"/>
  <c r="J2986" i="4"/>
  <c r="K2986" i="4"/>
  <c r="J2987" i="4"/>
  <c r="K2987" i="4"/>
  <c r="J2988" i="4"/>
  <c r="K2988" i="4"/>
  <c r="J2989" i="4"/>
  <c r="K2989" i="4"/>
  <c r="J2990" i="4"/>
  <c r="K2990" i="4"/>
  <c r="J2991" i="4"/>
  <c r="K2991" i="4"/>
  <c r="J2992" i="4"/>
  <c r="K2992" i="4"/>
  <c r="J2993" i="4"/>
  <c r="K2993" i="4"/>
  <c r="J2994" i="4"/>
  <c r="K2994" i="4"/>
  <c r="J2995" i="4"/>
  <c r="K2995" i="4"/>
  <c r="J2996" i="4"/>
  <c r="K2996" i="4"/>
  <c r="J2997" i="4"/>
  <c r="K2997" i="4"/>
  <c r="J2998" i="4"/>
  <c r="K2998" i="4"/>
  <c r="J2999" i="4"/>
  <c r="K2999" i="4"/>
  <c r="J3000" i="4"/>
  <c r="K3000" i="4"/>
  <c r="J3001" i="4"/>
  <c r="K3001" i="4"/>
  <c r="J3002" i="4"/>
  <c r="K3002" i="4"/>
  <c r="J3003" i="4"/>
  <c r="K3003" i="4"/>
  <c r="J3004" i="4"/>
  <c r="K3004" i="4"/>
  <c r="J3005" i="4"/>
  <c r="K3005" i="4"/>
  <c r="J3006" i="4"/>
  <c r="K3006" i="4"/>
  <c r="J3007" i="4"/>
  <c r="K3007" i="4"/>
  <c r="J3008" i="4"/>
  <c r="K3008" i="4"/>
  <c r="J3009" i="4"/>
  <c r="K3009" i="4"/>
  <c r="J3010" i="4"/>
  <c r="K3010" i="4"/>
  <c r="J3011" i="4"/>
  <c r="K3011" i="4"/>
  <c r="J3012" i="4"/>
  <c r="K3012" i="4"/>
  <c r="J3013" i="4"/>
  <c r="K3013" i="4"/>
  <c r="J3014" i="4"/>
  <c r="K3014" i="4"/>
  <c r="J3015" i="4"/>
  <c r="K3015" i="4"/>
  <c r="J3016" i="4"/>
  <c r="K3016" i="4"/>
  <c r="J3017" i="4"/>
  <c r="K3017" i="4"/>
  <c r="J3018" i="4"/>
  <c r="K3018" i="4"/>
  <c r="J3019" i="4"/>
  <c r="K3019" i="4"/>
  <c r="J3020" i="4"/>
  <c r="K3020" i="4"/>
  <c r="J3021" i="4"/>
  <c r="K3021" i="4"/>
  <c r="J3022" i="4"/>
  <c r="K3022" i="4"/>
  <c r="J3023" i="4"/>
  <c r="K3023" i="4"/>
  <c r="J3024" i="4"/>
  <c r="K3024" i="4"/>
  <c r="J3025" i="4"/>
  <c r="K3025" i="4"/>
  <c r="J3026" i="4"/>
  <c r="K3026" i="4"/>
  <c r="J3027" i="4"/>
  <c r="K3027" i="4"/>
  <c r="J3028" i="4"/>
  <c r="K3028" i="4"/>
  <c r="J3029" i="4"/>
  <c r="K3029" i="4"/>
  <c r="J3030" i="4"/>
  <c r="K3030" i="4"/>
  <c r="J3031" i="4"/>
  <c r="K3031" i="4"/>
  <c r="J3032" i="4"/>
  <c r="K3032" i="4"/>
  <c r="J3033" i="4"/>
  <c r="K3033" i="4"/>
  <c r="J3034" i="4"/>
  <c r="K3034" i="4"/>
  <c r="J3035" i="4"/>
  <c r="K3035" i="4"/>
  <c r="J3036" i="4"/>
  <c r="K3036" i="4"/>
  <c r="J3037" i="4"/>
  <c r="K3037" i="4"/>
  <c r="J3038" i="4"/>
  <c r="K3038" i="4"/>
  <c r="J3039" i="4"/>
  <c r="K3039" i="4"/>
  <c r="J3040" i="4"/>
  <c r="K3040" i="4"/>
  <c r="J3041" i="4"/>
  <c r="K3041" i="4"/>
  <c r="J3042" i="4"/>
  <c r="K3042" i="4"/>
  <c r="J3043" i="4"/>
  <c r="K3043" i="4"/>
  <c r="J3044" i="4"/>
  <c r="K3044" i="4"/>
  <c r="J3045" i="4"/>
  <c r="K3045" i="4"/>
  <c r="J3046" i="4"/>
  <c r="K3046" i="4"/>
  <c r="J3047" i="4"/>
  <c r="K3047" i="4"/>
  <c r="J3048" i="4"/>
  <c r="K3048" i="4"/>
  <c r="J3049" i="4"/>
  <c r="K3049" i="4"/>
  <c r="J3050" i="4"/>
  <c r="K3050" i="4"/>
  <c r="J3051" i="4"/>
  <c r="K3051" i="4"/>
  <c r="J3052" i="4"/>
  <c r="K3052" i="4"/>
  <c r="J3053" i="4"/>
  <c r="K3053" i="4"/>
  <c r="J3054" i="4"/>
  <c r="K3054" i="4"/>
  <c r="J3055" i="4"/>
  <c r="K3055" i="4"/>
  <c r="J3056" i="4"/>
  <c r="K3056" i="4"/>
  <c r="J3057" i="4"/>
  <c r="K3057" i="4"/>
  <c r="J3058" i="4"/>
  <c r="K3058" i="4"/>
  <c r="J3059" i="4"/>
  <c r="K3059" i="4"/>
  <c r="J3060" i="4"/>
  <c r="K3060" i="4"/>
  <c r="J3061" i="4"/>
  <c r="K3061" i="4"/>
  <c r="J3062" i="4"/>
  <c r="K3062" i="4"/>
  <c r="J3063" i="4"/>
  <c r="K3063" i="4"/>
  <c r="J3064" i="4"/>
  <c r="K3064" i="4"/>
  <c r="J3065" i="4"/>
  <c r="K3065" i="4"/>
  <c r="J3066" i="4"/>
  <c r="K3066" i="4"/>
  <c r="J3067" i="4"/>
  <c r="K3067" i="4"/>
  <c r="J3068" i="4"/>
  <c r="K3068" i="4"/>
  <c r="J3069" i="4"/>
  <c r="K3069" i="4"/>
  <c r="J3070" i="4"/>
  <c r="K3070" i="4"/>
  <c r="J3071" i="4"/>
  <c r="K3071" i="4"/>
  <c r="J3072" i="4"/>
  <c r="K3072" i="4"/>
  <c r="J3073" i="4"/>
  <c r="K3073" i="4"/>
  <c r="J3074" i="4"/>
  <c r="K3074" i="4"/>
  <c r="J3075" i="4"/>
  <c r="K3075" i="4"/>
  <c r="J3076" i="4"/>
  <c r="K3076" i="4"/>
  <c r="J3077" i="4"/>
  <c r="K3077" i="4"/>
  <c r="J3078" i="4"/>
  <c r="K3078" i="4"/>
  <c r="J3079" i="4"/>
  <c r="K3079" i="4"/>
  <c r="J3080" i="4"/>
  <c r="K3080" i="4"/>
  <c r="J3081" i="4"/>
  <c r="K3081" i="4"/>
  <c r="J3082" i="4"/>
  <c r="K3082" i="4"/>
  <c r="J3083" i="4"/>
  <c r="K3083" i="4"/>
  <c r="J3084" i="4"/>
  <c r="K3084" i="4"/>
  <c r="J3085" i="4"/>
  <c r="K3085" i="4"/>
  <c r="J3086" i="4"/>
  <c r="K3086" i="4"/>
  <c r="J3087" i="4"/>
  <c r="K3087" i="4"/>
  <c r="J3088" i="4"/>
  <c r="K3088" i="4"/>
  <c r="J3089" i="4"/>
  <c r="K3089" i="4"/>
  <c r="J3090" i="4"/>
  <c r="K3090" i="4"/>
  <c r="J3091" i="4"/>
  <c r="K3091" i="4"/>
  <c r="J3092" i="4"/>
  <c r="K3092" i="4"/>
  <c r="J3093" i="4"/>
  <c r="K3093" i="4"/>
  <c r="J3094" i="4"/>
  <c r="K3094" i="4"/>
  <c r="J3095" i="4"/>
  <c r="K3095" i="4"/>
  <c r="J3096" i="4"/>
  <c r="K3096" i="4"/>
  <c r="J3097" i="4"/>
  <c r="K3097" i="4"/>
  <c r="J3098" i="4"/>
  <c r="K3098" i="4"/>
  <c r="J3099" i="4"/>
  <c r="K3099" i="4"/>
  <c r="J3100" i="4"/>
  <c r="K3100" i="4"/>
  <c r="J3101" i="4"/>
  <c r="K3101" i="4"/>
  <c r="J3102" i="4"/>
  <c r="K3102" i="4"/>
  <c r="J3103" i="4"/>
  <c r="K3103" i="4"/>
  <c r="J3104" i="4"/>
  <c r="K3104" i="4"/>
  <c r="J3105" i="4"/>
  <c r="K3105" i="4"/>
  <c r="J3106" i="4"/>
  <c r="K3106" i="4"/>
  <c r="J3107" i="4"/>
  <c r="K3107" i="4"/>
  <c r="J3108" i="4"/>
  <c r="K3108" i="4"/>
  <c r="J3109" i="4"/>
  <c r="K3109" i="4"/>
  <c r="J3110" i="4"/>
  <c r="K3110" i="4"/>
  <c r="J3111" i="4"/>
  <c r="K3111" i="4"/>
  <c r="J3112" i="4"/>
  <c r="K3112" i="4"/>
  <c r="J3113" i="4"/>
  <c r="K3113" i="4"/>
  <c r="J3114" i="4"/>
  <c r="K3114" i="4"/>
  <c r="J3115" i="4"/>
  <c r="K3115" i="4"/>
  <c r="J3116" i="4"/>
  <c r="K3116" i="4"/>
  <c r="J3117" i="4"/>
  <c r="K3117" i="4"/>
  <c r="J3118" i="4"/>
  <c r="K3118" i="4"/>
  <c r="J3119" i="4"/>
  <c r="K3119" i="4"/>
  <c r="J3120" i="4"/>
  <c r="K3120" i="4"/>
  <c r="J3121" i="4"/>
  <c r="K3121" i="4"/>
  <c r="J3122" i="4"/>
  <c r="K3122" i="4"/>
  <c r="J3123" i="4"/>
  <c r="K3123" i="4"/>
  <c r="J3124" i="4"/>
  <c r="K3124" i="4"/>
  <c r="J3125" i="4"/>
  <c r="K3125" i="4"/>
  <c r="J3126" i="4"/>
  <c r="K3126" i="4"/>
  <c r="J3127" i="4"/>
  <c r="K3127" i="4"/>
  <c r="J3128" i="4"/>
  <c r="K3128" i="4"/>
  <c r="J3129" i="4"/>
  <c r="K3129" i="4"/>
  <c r="J3130" i="4"/>
  <c r="K3130" i="4"/>
  <c r="J3131" i="4"/>
  <c r="K3131" i="4"/>
  <c r="J3132" i="4"/>
  <c r="K3132" i="4"/>
  <c r="J3133" i="4"/>
  <c r="K3133" i="4"/>
  <c r="J3134" i="4"/>
  <c r="K3134" i="4"/>
  <c r="J3135" i="4"/>
  <c r="K3135" i="4"/>
  <c r="J3136" i="4"/>
  <c r="K3136" i="4"/>
  <c r="J3137" i="4"/>
  <c r="K3137" i="4"/>
  <c r="J3138" i="4"/>
  <c r="K3138" i="4"/>
  <c r="J3139" i="4"/>
  <c r="K3139" i="4"/>
  <c r="J3140" i="4"/>
  <c r="K3140" i="4"/>
  <c r="J3141" i="4"/>
  <c r="K3141" i="4"/>
  <c r="J3142" i="4"/>
  <c r="K3142" i="4"/>
  <c r="J3143" i="4"/>
  <c r="K3143" i="4"/>
  <c r="J3144" i="4"/>
  <c r="K3144" i="4"/>
  <c r="J3145" i="4"/>
  <c r="K3145" i="4"/>
  <c r="J3146" i="4"/>
  <c r="K3146" i="4"/>
  <c r="J3147" i="4"/>
  <c r="K3147" i="4"/>
  <c r="J3148" i="4"/>
  <c r="K3148" i="4"/>
  <c r="J3149" i="4"/>
  <c r="K3149" i="4"/>
  <c r="J3150" i="4"/>
  <c r="K3150" i="4"/>
  <c r="J3151" i="4"/>
  <c r="K3151" i="4"/>
  <c r="J3152" i="4"/>
  <c r="K3152" i="4"/>
  <c r="J3153" i="4"/>
  <c r="K3153" i="4"/>
  <c r="J3154" i="4"/>
  <c r="K3154" i="4"/>
  <c r="J3155" i="4"/>
  <c r="K3155" i="4"/>
  <c r="J3156" i="4"/>
  <c r="K3156" i="4"/>
  <c r="J3157" i="4"/>
  <c r="K3157" i="4"/>
  <c r="J3158" i="4"/>
  <c r="K3158" i="4"/>
  <c r="J3159" i="4"/>
  <c r="K3159" i="4"/>
  <c r="J3160" i="4"/>
  <c r="K3160" i="4"/>
  <c r="J3161" i="4"/>
  <c r="K3161" i="4"/>
  <c r="J3162" i="4"/>
  <c r="K3162" i="4"/>
  <c r="J3163" i="4"/>
  <c r="K3163" i="4"/>
  <c r="J3164" i="4"/>
  <c r="K3164" i="4"/>
  <c r="J3165" i="4"/>
  <c r="K3165" i="4"/>
  <c r="J3166" i="4"/>
  <c r="K3166" i="4"/>
  <c r="J3167" i="4"/>
  <c r="K3167" i="4"/>
  <c r="J3168" i="4"/>
  <c r="K3168" i="4"/>
  <c r="J3169" i="4"/>
  <c r="K3169" i="4"/>
  <c r="J3170" i="4"/>
  <c r="K3170" i="4"/>
  <c r="J3171" i="4"/>
  <c r="K3171" i="4"/>
  <c r="J3172" i="4"/>
  <c r="K3172" i="4"/>
  <c r="J3173" i="4"/>
  <c r="K3173" i="4"/>
  <c r="J3174" i="4"/>
  <c r="K3174" i="4"/>
  <c r="J3175" i="4"/>
  <c r="K3175" i="4"/>
  <c r="J3176" i="4"/>
  <c r="K3176" i="4"/>
  <c r="J3177" i="4"/>
  <c r="K3177" i="4"/>
  <c r="J3178" i="4"/>
  <c r="K3178" i="4"/>
  <c r="J3179" i="4"/>
  <c r="K3179" i="4"/>
  <c r="J3180" i="4"/>
  <c r="K3180" i="4"/>
  <c r="J3181" i="4"/>
  <c r="K3181" i="4"/>
  <c r="J3182" i="4"/>
  <c r="K3182" i="4"/>
  <c r="J3183" i="4"/>
  <c r="K3183" i="4"/>
  <c r="J3184" i="4"/>
  <c r="K3184" i="4"/>
  <c r="J3185" i="4"/>
  <c r="K3185" i="4"/>
  <c r="J3186" i="4"/>
  <c r="K3186" i="4"/>
  <c r="J3187" i="4"/>
  <c r="K3187" i="4"/>
  <c r="J3188" i="4"/>
  <c r="K3188" i="4"/>
  <c r="J3189" i="4"/>
  <c r="K3189" i="4"/>
  <c r="J3190" i="4"/>
  <c r="K3190" i="4"/>
  <c r="J3191" i="4"/>
  <c r="K3191" i="4"/>
  <c r="J3192" i="4"/>
  <c r="K3192" i="4"/>
  <c r="J3193" i="4"/>
  <c r="K3193" i="4"/>
  <c r="J3194" i="4"/>
  <c r="K3194" i="4"/>
  <c r="J3195" i="4"/>
  <c r="K3195" i="4"/>
  <c r="J3196" i="4"/>
  <c r="K3196" i="4"/>
  <c r="J3197" i="4"/>
  <c r="K3197" i="4"/>
  <c r="J3198" i="4"/>
  <c r="K3198" i="4"/>
  <c r="J3199" i="4"/>
  <c r="K3199" i="4"/>
  <c r="J3200" i="4"/>
  <c r="K3200" i="4"/>
  <c r="J3201" i="4"/>
  <c r="K3201" i="4"/>
  <c r="J3202" i="4"/>
  <c r="K3202" i="4"/>
  <c r="J3203" i="4"/>
  <c r="K3203" i="4"/>
  <c r="J3204" i="4"/>
  <c r="K3204" i="4"/>
  <c r="J3205" i="4"/>
  <c r="K3205" i="4"/>
  <c r="J3206" i="4"/>
  <c r="K3206" i="4"/>
  <c r="J3207" i="4"/>
  <c r="K3207" i="4"/>
  <c r="J3208" i="4"/>
  <c r="K3208" i="4"/>
  <c r="J3209" i="4"/>
  <c r="K3209" i="4"/>
  <c r="J3210" i="4"/>
  <c r="K3210" i="4"/>
  <c r="J3211" i="4"/>
  <c r="K3211" i="4"/>
  <c r="J3212" i="4"/>
  <c r="K3212" i="4"/>
  <c r="J3213" i="4"/>
  <c r="K3213" i="4"/>
  <c r="J3214" i="4"/>
  <c r="K3214" i="4"/>
  <c r="J3215" i="4"/>
  <c r="K3215" i="4"/>
  <c r="J3216" i="4"/>
  <c r="K3216" i="4"/>
  <c r="J3217" i="4"/>
  <c r="K3217" i="4"/>
  <c r="J3218" i="4"/>
  <c r="K3218" i="4"/>
  <c r="J3219" i="4"/>
  <c r="K3219" i="4"/>
  <c r="J3220" i="4"/>
  <c r="K3220" i="4"/>
  <c r="J3221" i="4"/>
  <c r="K3221" i="4"/>
  <c r="J3222" i="4"/>
  <c r="K3222" i="4"/>
  <c r="J3223" i="4"/>
  <c r="K3223" i="4"/>
  <c r="J3224" i="4"/>
  <c r="K3224" i="4"/>
  <c r="J3225" i="4"/>
  <c r="K3225" i="4"/>
  <c r="J3226" i="4"/>
  <c r="K3226" i="4"/>
  <c r="J3227" i="4"/>
  <c r="K3227" i="4"/>
  <c r="J3228" i="4"/>
  <c r="K3228" i="4"/>
  <c r="J3229" i="4"/>
  <c r="K3229" i="4"/>
  <c r="J3230" i="4"/>
  <c r="K3230" i="4"/>
  <c r="J3231" i="4"/>
  <c r="K3231" i="4"/>
  <c r="J3232" i="4"/>
  <c r="K3232" i="4"/>
  <c r="J3233" i="4"/>
  <c r="K3233" i="4"/>
  <c r="J3234" i="4"/>
  <c r="K3234" i="4"/>
  <c r="J3235" i="4"/>
  <c r="K3235" i="4"/>
  <c r="J3236" i="4"/>
  <c r="K3236" i="4"/>
  <c r="J3237" i="4"/>
  <c r="K3237" i="4"/>
  <c r="J3238" i="4"/>
  <c r="K3238" i="4"/>
  <c r="J3239" i="4"/>
  <c r="K3239" i="4"/>
  <c r="J3240" i="4"/>
  <c r="K3240" i="4"/>
  <c r="J3241" i="4"/>
  <c r="K3241" i="4"/>
  <c r="J3242" i="4"/>
  <c r="K3242" i="4"/>
  <c r="J3243" i="4"/>
  <c r="K3243" i="4"/>
  <c r="J3244" i="4"/>
  <c r="K3244" i="4"/>
  <c r="J3245" i="4"/>
  <c r="K3245" i="4"/>
  <c r="J3246" i="4"/>
  <c r="K3246" i="4"/>
  <c r="J3247" i="4"/>
  <c r="K3247" i="4"/>
  <c r="J3248" i="4"/>
  <c r="K3248" i="4"/>
  <c r="J3249" i="4"/>
  <c r="K3249" i="4"/>
  <c r="J3250" i="4"/>
  <c r="K3250" i="4"/>
  <c r="J3251" i="4"/>
  <c r="K3251" i="4"/>
  <c r="J3252" i="4"/>
  <c r="K3252" i="4"/>
  <c r="J3253" i="4"/>
  <c r="K3253" i="4"/>
  <c r="J3254" i="4"/>
  <c r="K3254" i="4"/>
  <c r="J3255" i="4"/>
  <c r="K3255" i="4"/>
  <c r="J3256" i="4"/>
  <c r="K3256" i="4"/>
  <c r="J3257" i="4"/>
  <c r="K3257" i="4"/>
  <c r="J3258" i="4"/>
  <c r="K3258" i="4"/>
  <c r="J3259" i="4"/>
  <c r="K3259" i="4"/>
  <c r="J3260" i="4"/>
  <c r="K3260" i="4"/>
  <c r="J3261" i="4"/>
  <c r="K3261" i="4"/>
  <c r="J3262" i="4"/>
  <c r="K3262" i="4"/>
  <c r="J3263" i="4"/>
  <c r="K3263" i="4"/>
  <c r="J3264" i="4"/>
  <c r="K3264" i="4"/>
  <c r="J3265" i="4"/>
  <c r="K3265" i="4"/>
  <c r="J3266" i="4"/>
  <c r="K3266" i="4"/>
  <c r="J3267" i="4"/>
  <c r="K3267" i="4"/>
  <c r="J3268" i="4"/>
  <c r="K3268" i="4"/>
  <c r="J3269" i="4"/>
  <c r="K3269" i="4"/>
  <c r="J3270" i="4"/>
  <c r="K3270" i="4"/>
  <c r="J3271" i="4"/>
  <c r="K3271" i="4"/>
  <c r="J3272" i="4"/>
  <c r="K3272" i="4"/>
  <c r="J3273" i="4"/>
  <c r="K3273" i="4"/>
  <c r="J3274" i="4"/>
  <c r="K3274" i="4"/>
  <c r="J3275" i="4"/>
  <c r="K3275" i="4"/>
  <c r="J3276" i="4"/>
  <c r="K3276" i="4"/>
  <c r="J3277" i="4"/>
  <c r="K3277" i="4"/>
  <c r="J3278" i="4"/>
  <c r="K3278" i="4"/>
  <c r="J3279" i="4"/>
  <c r="K3279" i="4"/>
  <c r="J3280" i="4"/>
  <c r="K3280" i="4"/>
  <c r="J3281" i="4"/>
  <c r="K3281" i="4"/>
  <c r="J3282" i="4"/>
  <c r="K3282" i="4"/>
  <c r="J3283" i="4"/>
  <c r="K3283" i="4"/>
  <c r="J3284" i="4"/>
  <c r="K3284" i="4"/>
  <c r="J3285" i="4"/>
  <c r="K3285" i="4"/>
  <c r="J3286" i="4"/>
  <c r="K3286" i="4"/>
  <c r="J3287" i="4"/>
  <c r="K3287" i="4"/>
  <c r="J3288" i="4"/>
  <c r="K3288" i="4"/>
  <c r="J3289" i="4"/>
  <c r="K3289" i="4"/>
  <c r="J3290" i="4"/>
  <c r="K3290" i="4"/>
  <c r="J3291" i="4"/>
  <c r="K3291" i="4"/>
  <c r="J3292" i="4"/>
  <c r="K3292" i="4"/>
  <c r="J3293" i="4"/>
  <c r="K3293" i="4"/>
  <c r="J3294" i="4"/>
  <c r="K3294" i="4"/>
  <c r="J3295" i="4"/>
  <c r="K3295" i="4"/>
  <c r="J3296" i="4"/>
  <c r="K3296" i="4"/>
  <c r="J3297" i="4"/>
  <c r="K3297" i="4"/>
  <c r="J3298" i="4"/>
  <c r="K3298" i="4"/>
  <c r="J3299" i="4"/>
  <c r="K3299" i="4"/>
  <c r="J3300" i="4"/>
  <c r="K3300" i="4"/>
  <c r="J3301" i="4"/>
  <c r="K3301" i="4"/>
  <c r="J3302" i="4"/>
  <c r="K3302" i="4"/>
  <c r="J3303" i="4"/>
  <c r="K3303" i="4"/>
  <c r="J3304" i="4"/>
  <c r="K3304" i="4"/>
  <c r="J3305" i="4"/>
  <c r="K3305" i="4"/>
  <c r="J3306" i="4"/>
  <c r="K3306" i="4"/>
  <c r="J3307" i="4"/>
  <c r="K3307" i="4"/>
  <c r="J3308" i="4"/>
  <c r="K3308" i="4"/>
  <c r="J3309" i="4"/>
  <c r="K3309" i="4"/>
  <c r="J3310" i="4"/>
  <c r="K3310" i="4"/>
  <c r="J3311" i="4"/>
  <c r="K3311" i="4"/>
  <c r="J3312" i="4"/>
  <c r="K3312" i="4"/>
  <c r="J3313" i="4"/>
  <c r="K3313" i="4"/>
  <c r="J3314" i="4"/>
  <c r="K3314" i="4"/>
  <c r="J3315" i="4"/>
  <c r="K3315" i="4"/>
  <c r="J3316" i="4"/>
  <c r="K3316" i="4"/>
  <c r="J3317" i="4"/>
  <c r="K3317" i="4"/>
  <c r="J3318" i="4"/>
  <c r="K3318" i="4"/>
  <c r="J3319" i="4"/>
  <c r="K3319" i="4"/>
  <c r="J3320" i="4"/>
  <c r="K3320" i="4"/>
  <c r="J3321" i="4"/>
  <c r="K3321" i="4"/>
  <c r="J3322" i="4"/>
  <c r="K3322" i="4"/>
  <c r="J3323" i="4"/>
  <c r="K3323" i="4"/>
  <c r="J3324" i="4"/>
  <c r="K3324" i="4"/>
  <c r="J3325" i="4"/>
  <c r="K3325" i="4"/>
  <c r="J3326" i="4"/>
  <c r="K3326" i="4"/>
  <c r="J3327" i="4"/>
  <c r="K3327" i="4"/>
  <c r="J3328" i="4"/>
  <c r="K3328" i="4"/>
  <c r="J3329" i="4"/>
  <c r="K3329" i="4"/>
  <c r="J3330" i="4"/>
  <c r="K3330" i="4"/>
  <c r="J3331" i="4"/>
  <c r="K3331" i="4"/>
  <c r="J3332" i="4"/>
  <c r="K3332" i="4"/>
  <c r="J3333" i="4"/>
  <c r="K3333" i="4"/>
  <c r="J3334" i="4"/>
  <c r="K3334" i="4"/>
  <c r="J3335" i="4"/>
  <c r="K3335" i="4"/>
  <c r="J3336" i="4"/>
  <c r="K3336" i="4"/>
  <c r="J3337" i="4"/>
  <c r="K3337" i="4"/>
  <c r="J3338" i="4"/>
  <c r="K3338" i="4"/>
  <c r="J3339" i="4"/>
  <c r="K3339" i="4"/>
  <c r="J3340" i="4"/>
  <c r="K3340" i="4"/>
  <c r="J3341" i="4"/>
  <c r="K3341" i="4"/>
  <c r="J3342" i="4"/>
  <c r="K3342" i="4"/>
  <c r="J3343" i="4"/>
  <c r="K3343" i="4"/>
  <c r="J3344" i="4"/>
  <c r="K3344" i="4"/>
  <c r="J3345" i="4"/>
  <c r="K3345" i="4"/>
  <c r="J3346" i="4"/>
  <c r="K3346" i="4"/>
  <c r="J3347" i="4"/>
  <c r="K3347" i="4"/>
  <c r="J3348" i="4"/>
  <c r="K3348" i="4"/>
  <c r="J3349" i="4"/>
  <c r="K3349" i="4"/>
  <c r="J3350" i="4"/>
  <c r="K3350" i="4"/>
  <c r="J3351" i="4"/>
  <c r="K3351" i="4"/>
  <c r="J3352" i="4"/>
  <c r="K3352" i="4"/>
  <c r="J3353" i="4"/>
  <c r="K3353" i="4"/>
  <c r="J3354" i="4"/>
  <c r="K3354" i="4"/>
  <c r="J3355" i="4"/>
  <c r="K3355" i="4"/>
  <c r="J3356" i="4"/>
  <c r="K3356" i="4"/>
  <c r="J3357" i="4"/>
  <c r="K3357" i="4"/>
  <c r="J3358" i="4"/>
  <c r="K3358" i="4"/>
  <c r="J3359" i="4"/>
  <c r="K3359" i="4"/>
  <c r="J3360" i="4"/>
  <c r="K3360" i="4"/>
  <c r="J3361" i="4"/>
  <c r="K3361" i="4"/>
  <c r="J3362" i="4"/>
  <c r="K3362" i="4"/>
  <c r="J3363" i="4"/>
  <c r="K3363" i="4"/>
  <c r="J3364" i="4"/>
  <c r="K3364" i="4"/>
  <c r="J3365" i="4"/>
  <c r="K3365" i="4"/>
  <c r="J3366" i="4"/>
  <c r="K3366" i="4"/>
  <c r="J3367" i="4"/>
  <c r="K3367" i="4"/>
  <c r="J3368" i="4"/>
  <c r="K3368" i="4"/>
  <c r="J3369" i="4"/>
  <c r="K3369" i="4"/>
  <c r="J3370" i="4"/>
  <c r="K3370" i="4"/>
  <c r="J3371" i="4"/>
  <c r="K3371" i="4"/>
  <c r="J3372" i="4"/>
  <c r="K3372" i="4"/>
  <c r="J3373" i="4"/>
  <c r="K3373" i="4"/>
  <c r="J3374" i="4"/>
  <c r="K3374" i="4"/>
  <c r="J3375" i="4"/>
  <c r="K3375" i="4"/>
  <c r="J3376" i="4"/>
  <c r="K3376" i="4"/>
  <c r="J3377" i="4"/>
  <c r="K3377" i="4"/>
  <c r="J3378" i="4"/>
  <c r="K3378" i="4"/>
  <c r="J3379" i="4"/>
  <c r="K3379" i="4"/>
  <c r="J3380" i="4"/>
  <c r="K3380" i="4"/>
  <c r="J3381" i="4"/>
  <c r="K3381" i="4"/>
  <c r="J3382" i="4"/>
  <c r="K3382" i="4"/>
  <c r="J3383" i="4"/>
  <c r="K3383" i="4"/>
  <c r="J3384" i="4"/>
  <c r="K3384" i="4"/>
  <c r="J3385" i="4"/>
  <c r="K3385" i="4"/>
  <c r="J3386" i="4"/>
  <c r="K3386" i="4"/>
  <c r="J3387" i="4"/>
  <c r="K3387" i="4"/>
  <c r="J3388" i="4"/>
  <c r="K3388" i="4"/>
  <c r="J3389" i="4"/>
  <c r="K3389" i="4"/>
  <c r="J3390" i="4"/>
  <c r="K3390" i="4"/>
  <c r="J3391" i="4"/>
  <c r="K3391" i="4"/>
  <c r="J3392" i="4"/>
  <c r="K3392" i="4"/>
  <c r="J3393" i="4"/>
  <c r="K3393" i="4"/>
  <c r="J3394" i="4"/>
  <c r="K3394" i="4"/>
  <c r="J3395" i="4"/>
  <c r="K3395" i="4"/>
  <c r="J3396" i="4"/>
  <c r="K3396" i="4"/>
  <c r="J3397" i="4"/>
  <c r="K3397" i="4"/>
  <c r="J3398" i="4"/>
  <c r="K3398" i="4"/>
  <c r="J3399" i="4"/>
  <c r="K3399" i="4"/>
  <c r="J3400" i="4"/>
  <c r="K3400" i="4"/>
  <c r="J3401" i="4"/>
  <c r="K3401" i="4"/>
  <c r="J3402" i="4"/>
  <c r="K3402" i="4"/>
  <c r="J3403" i="4"/>
  <c r="K3403" i="4"/>
  <c r="J3404" i="4"/>
  <c r="K3404" i="4"/>
  <c r="J3405" i="4"/>
  <c r="K3405" i="4"/>
  <c r="J3406" i="4"/>
  <c r="K3406" i="4"/>
  <c r="J3407" i="4"/>
  <c r="K3407" i="4"/>
  <c r="J3408" i="4"/>
  <c r="K3408" i="4"/>
  <c r="J3409" i="4"/>
  <c r="K3409" i="4"/>
  <c r="J3410" i="4"/>
  <c r="K3410" i="4"/>
  <c r="J3411" i="4"/>
  <c r="K3411" i="4"/>
  <c r="J3412" i="4"/>
  <c r="K3412" i="4"/>
  <c r="J3413" i="4"/>
  <c r="K3413" i="4"/>
  <c r="J3414" i="4"/>
  <c r="K3414" i="4"/>
  <c r="J3415" i="4"/>
  <c r="K3415" i="4"/>
  <c r="J3416" i="4"/>
  <c r="K3416" i="4"/>
  <c r="J3417" i="4"/>
  <c r="K3417" i="4"/>
  <c r="J3418" i="4"/>
  <c r="K3418" i="4"/>
  <c r="J3419" i="4"/>
  <c r="K3419" i="4"/>
  <c r="J3420" i="4"/>
  <c r="K3420" i="4"/>
  <c r="J3421" i="4"/>
  <c r="K3421" i="4"/>
  <c r="J3422" i="4"/>
  <c r="K3422" i="4"/>
  <c r="J3423" i="4"/>
  <c r="K3423" i="4"/>
  <c r="J3424" i="4"/>
  <c r="K3424" i="4"/>
  <c r="J3425" i="4"/>
  <c r="K3425" i="4"/>
  <c r="J3426" i="4"/>
  <c r="K3426" i="4"/>
  <c r="J3427" i="4"/>
  <c r="K3427" i="4"/>
  <c r="J3428" i="4"/>
  <c r="K3428" i="4"/>
  <c r="J3429" i="4"/>
  <c r="K3429" i="4"/>
  <c r="J3430" i="4"/>
  <c r="K3430" i="4"/>
  <c r="J3431" i="4"/>
  <c r="K3431" i="4"/>
  <c r="J3432" i="4"/>
  <c r="K3432" i="4"/>
  <c r="J3433" i="4"/>
  <c r="K3433" i="4"/>
  <c r="J3434" i="4"/>
  <c r="K3434" i="4"/>
  <c r="J3435" i="4"/>
  <c r="K3435" i="4"/>
  <c r="J3436" i="4"/>
  <c r="K3436" i="4"/>
  <c r="J3437" i="4"/>
  <c r="K3437" i="4"/>
  <c r="J3438" i="4"/>
  <c r="K3438" i="4"/>
  <c r="J3439" i="4"/>
  <c r="K3439" i="4"/>
  <c r="J3440" i="4"/>
  <c r="K3440" i="4"/>
  <c r="J3441" i="4"/>
  <c r="K3441" i="4"/>
  <c r="J3442" i="4"/>
  <c r="K3442" i="4"/>
  <c r="J3443" i="4"/>
  <c r="K3443" i="4"/>
  <c r="J3444" i="4"/>
  <c r="K3444" i="4"/>
  <c r="J3445" i="4"/>
  <c r="K3445" i="4"/>
  <c r="J3446" i="4"/>
  <c r="K3446" i="4"/>
  <c r="J3447" i="4"/>
  <c r="K3447" i="4"/>
  <c r="J3448" i="4"/>
  <c r="K3448" i="4"/>
  <c r="J3449" i="4"/>
  <c r="K3449" i="4"/>
  <c r="J3450" i="4"/>
  <c r="K3450" i="4"/>
  <c r="J3451" i="4"/>
  <c r="K3451" i="4"/>
  <c r="J3452" i="4"/>
  <c r="K3452" i="4"/>
  <c r="J3453" i="4"/>
  <c r="K3453" i="4"/>
  <c r="J3454" i="4"/>
  <c r="K3454" i="4"/>
  <c r="J3455" i="4"/>
  <c r="K3455" i="4"/>
  <c r="J3456" i="4"/>
  <c r="K3456" i="4"/>
  <c r="J3457" i="4"/>
  <c r="K3457" i="4"/>
  <c r="J3458" i="4"/>
  <c r="K3458" i="4"/>
  <c r="J3459" i="4"/>
  <c r="K3459" i="4"/>
  <c r="J3460" i="4"/>
  <c r="K3460" i="4"/>
  <c r="J3461" i="4"/>
  <c r="K3461" i="4"/>
  <c r="J3462" i="4"/>
  <c r="K3462" i="4"/>
  <c r="J3463" i="4"/>
  <c r="K3463" i="4"/>
  <c r="J3464" i="4"/>
  <c r="K3464" i="4"/>
  <c r="J3465" i="4"/>
  <c r="K3465" i="4"/>
  <c r="J3466" i="4"/>
  <c r="K3466" i="4"/>
  <c r="J3467" i="4"/>
  <c r="K3467" i="4"/>
  <c r="J3468" i="4"/>
  <c r="K3468" i="4"/>
  <c r="J3469" i="4"/>
  <c r="K3469" i="4"/>
  <c r="J3470" i="4"/>
  <c r="K3470" i="4"/>
  <c r="J3471" i="4"/>
  <c r="K3471" i="4"/>
  <c r="J3472" i="4"/>
  <c r="K3472" i="4"/>
  <c r="J3473" i="4"/>
  <c r="K3473" i="4"/>
  <c r="J3474" i="4"/>
  <c r="K3474" i="4"/>
  <c r="J3475" i="4"/>
  <c r="K3475" i="4"/>
  <c r="J3476" i="4"/>
  <c r="K3476" i="4"/>
  <c r="J3477" i="4"/>
  <c r="K3477" i="4"/>
  <c r="J3478" i="4"/>
  <c r="K3478" i="4"/>
  <c r="J3479" i="4"/>
  <c r="K3479" i="4"/>
  <c r="J3480" i="4"/>
  <c r="K3480" i="4"/>
  <c r="J3481" i="4"/>
  <c r="K3481" i="4"/>
  <c r="J3482" i="4"/>
  <c r="K3482" i="4"/>
  <c r="J3483" i="4"/>
  <c r="K3483" i="4"/>
  <c r="J3484" i="4"/>
  <c r="K3484" i="4"/>
  <c r="J3485" i="4"/>
  <c r="K3485" i="4"/>
  <c r="J3486" i="4"/>
  <c r="K3486" i="4"/>
  <c r="J3487" i="4"/>
  <c r="K3487" i="4"/>
  <c r="J3488" i="4"/>
  <c r="K3488" i="4"/>
  <c r="J3489" i="4"/>
  <c r="K3489" i="4"/>
  <c r="J3490" i="4"/>
  <c r="K3490" i="4"/>
  <c r="J3491" i="4"/>
  <c r="K3491" i="4"/>
  <c r="J3492" i="4"/>
  <c r="K3492" i="4"/>
  <c r="J3493" i="4"/>
  <c r="K3493" i="4"/>
  <c r="J3494" i="4"/>
  <c r="K3494" i="4"/>
  <c r="J3495" i="4"/>
  <c r="K3495" i="4"/>
  <c r="J3496" i="4"/>
  <c r="K3496" i="4"/>
  <c r="J3497" i="4"/>
  <c r="K3497" i="4"/>
  <c r="J3498" i="4"/>
  <c r="K3498" i="4"/>
  <c r="J3499" i="4"/>
  <c r="K3499" i="4"/>
  <c r="J3500" i="4"/>
  <c r="K3500" i="4"/>
  <c r="J3501" i="4"/>
  <c r="K3501" i="4"/>
  <c r="J3502" i="4"/>
  <c r="K3502" i="4"/>
  <c r="J3503" i="4"/>
  <c r="K3503" i="4"/>
  <c r="J3504" i="4"/>
  <c r="K3504" i="4"/>
  <c r="J3505" i="4"/>
  <c r="K3505" i="4"/>
  <c r="J3506" i="4"/>
  <c r="K3506" i="4"/>
  <c r="J3507" i="4"/>
  <c r="K3507" i="4"/>
  <c r="J3508" i="4"/>
  <c r="K3508" i="4"/>
  <c r="J3509" i="4"/>
  <c r="K3509" i="4"/>
  <c r="J3510" i="4"/>
  <c r="K3510" i="4"/>
  <c r="J3511" i="4"/>
  <c r="K3511" i="4"/>
  <c r="J3512" i="4"/>
  <c r="K3512" i="4"/>
  <c r="J3513" i="4"/>
  <c r="K3513" i="4"/>
  <c r="J3514" i="4"/>
  <c r="K3514" i="4"/>
  <c r="J3515" i="4"/>
  <c r="K3515" i="4"/>
  <c r="J3516" i="4"/>
  <c r="K3516" i="4"/>
  <c r="J3517" i="4"/>
  <c r="K3517" i="4"/>
  <c r="J3518" i="4"/>
  <c r="K3518" i="4"/>
  <c r="J3519" i="4"/>
  <c r="K3519" i="4"/>
  <c r="J3520" i="4"/>
  <c r="K3520" i="4"/>
  <c r="J3521" i="4"/>
  <c r="K3521" i="4"/>
  <c r="J3522" i="4"/>
  <c r="K3522" i="4"/>
  <c r="J3523" i="4"/>
  <c r="K3523" i="4"/>
  <c r="J3524" i="4"/>
  <c r="K3524" i="4"/>
  <c r="J3525" i="4"/>
  <c r="K3525" i="4"/>
  <c r="J3526" i="4"/>
  <c r="K3526" i="4"/>
  <c r="J3527" i="4"/>
  <c r="K3527" i="4"/>
  <c r="J3528" i="4"/>
  <c r="K3528" i="4"/>
  <c r="J3529" i="4"/>
  <c r="K3529" i="4"/>
  <c r="J3530" i="4"/>
  <c r="K3530" i="4"/>
  <c r="J3531" i="4"/>
  <c r="K3531" i="4"/>
  <c r="J3532" i="4"/>
  <c r="K3532" i="4"/>
  <c r="J3533" i="4"/>
  <c r="K3533" i="4"/>
  <c r="J3534" i="4"/>
  <c r="K3534" i="4"/>
  <c r="J3535" i="4"/>
  <c r="K3535" i="4"/>
  <c r="J3536" i="4"/>
  <c r="K3536" i="4"/>
  <c r="J3537" i="4"/>
  <c r="K3537" i="4"/>
  <c r="J3538" i="4"/>
  <c r="K3538" i="4"/>
  <c r="J3539" i="4"/>
  <c r="K3539" i="4"/>
  <c r="J3540" i="4"/>
  <c r="K3540" i="4"/>
  <c r="J3541" i="4"/>
  <c r="K3541" i="4"/>
  <c r="J3542" i="4"/>
  <c r="K3542" i="4"/>
  <c r="J3543" i="4"/>
  <c r="K3543" i="4"/>
  <c r="J3544" i="4"/>
  <c r="K3544" i="4"/>
  <c r="J3545" i="4"/>
  <c r="K3545" i="4"/>
  <c r="J3546" i="4"/>
  <c r="K3546" i="4"/>
  <c r="J3547" i="4"/>
  <c r="K3547" i="4"/>
  <c r="J3548" i="4"/>
  <c r="K3548" i="4"/>
  <c r="J3549" i="4"/>
  <c r="K3549" i="4"/>
  <c r="J3550" i="4"/>
  <c r="K3550" i="4"/>
  <c r="J3551" i="4"/>
  <c r="K3551" i="4"/>
  <c r="J3552" i="4"/>
  <c r="K3552" i="4"/>
  <c r="J3553" i="4"/>
  <c r="K3553" i="4"/>
  <c r="J3554" i="4"/>
  <c r="K3554" i="4"/>
  <c r="J3555" i="4"/>
  <c r="K3555" i="4"/>
  <c r="J3556" i="4"/>
  <c r="K3556" i="4"/>
  <c r="J3557" i="4"/>
  <c r="K3557" i="4"/>
  <c r="J3558" i="4"/>
  <c r="K3558" i="4"/>
  <c r="J3559" i="4"/>
  <c r="K3559" i="4"/>
  <c r="J3560" i="4"/>
  <c r="K3560" i="4"/>
  <c r="J3561" i="4"/>
  <c r="K3561" i="4"/>
  <c r="J3562" i="4"/>
  <c r="K3562" i="4"/>
  <c r="J3563" i="4"/>
  <c r="K3563" i="4"/>
  <c r="J3564" i="4"/>
  <c r="K3564" i="4"/>
  <c r="J3565" i="4"/>
  <c r="K3565" i="4"/>
  <c r="J3566" i="4"/>
  <c r="K3566" i="4"/>
  <c r="J3567" i="4"/>
  <c r="K3567" i="4"/>
  <c r="J3568" i="4"/>
  <c r="K3568" i="4"/>
  <c r="J3569" i="4"/>
  <c r="K3569" i="4"/>
  <c r="J3570" i="4"/>
  <c r="K3570" i="4"/>
  <c r="J3571" i="4"/>
  <c r="K3571" i="4"/>
  <c r="J3572" i="4"/>
  <c r="K3572" i="4"/>
  <c r="J3573" i="4"/>
  <c r="K3573" i="4"/>
  <c r="J3574" i="4"/>
  <c r="K3574" i="4"/>
  <c r="J3575" i="4"/>
  <c r="K3575" i="4"/>
  <c r="J3576" i="4"/>
  <c r="K3576" i="4"/>
  <c r="J3577" i="4"/>
  <c r="K3577" i="4"/>
  <c r="J3578" i="4"/>
  <c r="K3578" i="4"/>
  <c r="J3579" i="4"/>
  <c r="K3579" i="4"/>
  <c r="J3580" i="4"/>
  <c r="K3580" i="4"/>
  <c r="J3581" i="4"/>
  <c r="K3581" i="4"/>
  <c r="J3582" i="4"/>
  <c r="K3582" i="4"/>
  <c r="J3583" i="4"/>
  <c r="K3583" i="4"/>
  <c r="J3584" i="4"/>
  <c r="K3584" i="4"/>
  <c r="J3585" i="4"/>
  <c r="K3585" i="4"/>
  <c r="J3586" i="4"/>
  <c r="K3586" i="4"/>
  <c r="J3587" i="4"/>
  <c r="K3587" i="4"/>
  <c r="J3588" i="4"/>
  <c r="K3588" i="4"/>
  <c r="J3589" i="4"/>
  <c r="K3589" i="4"/>
  <c r="J3590" i="4"/>
  <c r="K3590" i="4"/>
  <c r="J3591" i="4"/>
  <c r="K3591" i="4"/>
  <c r="J3592" i="4"/>
  <c r="K3592" i="4"/>
  <c r="J3593" i="4"/>
  <c r="K3593" i="4"/>
  <c r="J3594" i="4"/>
  <c r="K3594" i="4"/>
  <c r="J3595" i="4"/>
  <c r="K3595" i="4"/>
  <c r="J3596" i="4"/>
  <c r="K3596" i="4"/>
  <c r="J3597" i="4"/>
  <c r="K3597" i="4"/>
  <c r="J3598" i="4"/>
  <c r="K3598" i="4"/>
  <c r="J3599" i="4"/>
  <c r="K3599" i="4"/>
  <c r="J3600" i="4"/>
  <c r="K3600" i="4"/>
  <c r="J3601" i="4"/>
  <c r="K3601" i="4"/>
  <c r="J3602" i="4"/>
  <c r="K3602" i="4"/>
  <c r="J3603" i="4"/>
  <c r="K3603" i="4"/>
  <c r="J3604" i="4"/>
  <c r="K3604" i="4"/>
  <c r="J3605" i="4"/>
  <c r="K3605" i="4"/>
  <c r="J3606" i="4"/>
  <c r="K3606" i="4"/>
  <c r="J3607" i="4"/>
  <c r="K3607" i="4"/>
  <c r="J3608" i="4"/>
  <c r="K3608" i="4"/>
  <c r="J3609" i="4"/>
  <c r="K3609" i="4"/>
  <c r="J3610" i="4"/>
  <c r="K3610" i="4"/>
  <c r="J3611" i="4"/>
  <c r="K3611" i="4"/>
  <c r="J3612" i="4"/>
  <c r="K3612" i="4"/>
  <c r="J3613" i="4"/>
  <c r="K3613" i="4"/>
  <c r="J3614" i="4"/>
  <c r="K3614" i="4"/>
  <c r="J3615" i="4"/>
  <c r="K3615" i="4"/>
  <c r="J3616" i="4"/>
  <c r="K3616" i="4"/>
  <c r="J3617" i="4"/>
  <c r="K3617" i="4"/>
  <c r="J3618" i="4"/>
  <c r="K3618" i="4"/>
  <c r="J3619" i="4"/>
  <c r="K3619" i="4"/>
  <c r="J3620" i="4"/>
  <c r="K3620" i="4"/>
  <c r="J3621" i="4"/>
  <c r="K3621" i="4"/>
  <c r="J3622" i="4"/>
  <c r="K3622" i="4"/>
  <c r="J3623" i="4"/>
  <c r="K3623" i="4"/>
  <c r="J3624" i="4"/>
  <c r="K3624" i="4"/>
  <c r="J3625" i="4"/>
  <c r="K3625" i="4"/>
  <c r="J3626" i="4"/>
  <c r="K3626" i="4"/>
  <c r="J3627" i="4"/>
  <c r="K3627" i="4"/>
  <c r="J3628" i="4"/>
  <c r="K3628" i="4"/>
  <c r="J3629" i="4"/>
  <c r="K3629" i="4"/>
  <c r="J3630" i="4"/>
  <c r="K3630" i="4"/>
  <c r="J3631" i="4"/>
  <c r="K3631" i="4"/>
  <c r="J3632" i="4"/>
  <c r="K3632" i="4"/>
  <c r="J3633" i="4"/>
  <c r="K3633" i="4"/>
  <c r="J3634" i="4"/>
  <c r="K3634" i="4"/>
  <c r="J3635" i="4"/>
  <c r="K3635" i="4"/>
  <c r="J3636" i="4"/>
  <c r="K3636" i="4"/>
  <c r="J3637" i="4"/>
  <c r="K3637" i="4"/>
  <c r="J3638" i="4"/>
  <c r="K3638" i="4"/>
  <c r="J3639" i="4"/>
  <c r="K3639" i="4"/>
  <c r="J3640" i="4"/>
  <c r="K3640" i="4"/>
  <c r="J3641" i="4"/>
  <c r="K3641" i="4"/>
  <c r="J3642" i="4"/>
  <c r="K3642" i="4"/>
  <c r="J3643" i="4"/>
  <c r="K3643" i="4"/>
  <c r="J3644" i="4"/>
  <c r="K3644" i="4"/>
  <c r="J3645" i="4"/>
  <c r="K3645" i="4"/>
  <c r="J3646" i="4"/>
  <c r="K3646" i="4"/>
  <c r="J3647" i="4"/>
  <c r="K3647" i="4"/>
  <c r="J3648" i="4"/>
  <c r="K3648" i="4"/>
  <c r="J3649" i="4"/>
  <c r="K3649" i="4"/>
  <c r="J3650" i="4"/>
  <c r="K3650" i="4"/>
  <c r="J3651" i="4"/>
  <c r="K3651" i="4"/>
  <c r="J3652" i="4"/>
  <c r="K3652" i="4"/>
  <c r="J3653" i="4"/>
  <c r="K3653" i="4"/>
  <c r="J3654" i="4"/>
  <c r="K3654" i="4"/>
  <c r="J3655" i="4"/>
  <c r="K3655" i="4"/>
  <c r="J3656" i="4"/>
  <c r="K3656" i="4"/>
  <c r="J3657" i="4"/>
  <c r="K3657" i="4"/>
  <c r="J3658" i="4"/>
  <c r="K3658" i="4"/>
  <c r="J3659" i="4"/>
  <c r="K3659" i="4"/>
  <c r="J3660" i="4"/>
  <c r="K3660" i="4"/>
  <c r="J3661" i="4"/>
  <c r="K3661" i="4"/>
  <c r="J3662" i="4"/>
  <c r="K3662" i="4"/>
  <c r="J3663" i="4"/>
  <c r="K3663" i="4"/>
  <c r="J3664" i="4"/>
  <c r="K3664" i="4"/>
  <c r="J3665" i="4"/>
  <c r="K3665" i="4"/>
  <c r="J3666" i="4"/>
  <c r="K3666" i="4"/>
  <c r="J3667" i="4"/>
  <c r="K3667" i="4"/>
  <c r="J3668" i="4"/>
  <c r="K3668" i="4"/>
  <c r="J3669" i="4"/>
  <c r="K3669" i="4"/>
  <c r="J3670" i="4"/>
  <c r="K3670" i="4"/>
  <c r="J3671" i="4"/>
  <c r="K3671" i="4"/>
  <c r="J3672" i="4"/>
  <c r="K3672" i="4"/>
  <c r="J3673" i="4"/>
  <c r="K3673" i="4"/>
  <c r="J3674" i="4"/>
  <c r="K3674" i="4"/>
  <c r="J3675" i="4"/>
  <c r="K3675" i="4"/>
  <c r="J3676" i="4"/>
  <c r="K3676" i="4"/>
  <c r="J3677" i="4"/>
  <c r="K3677" i="4"/>
  <c r="J3678" i="4"/>
  <c r="K3678" i="4"/>
  <c r="J3679" i="4"/>
  <c r="K3679" i="4"/>
  <c r="J3680" i="4"/>
  <c r="K3680" i="4"/>
  <c r="J3681" i="4"/>
  <c r="K3681" i="4"/>
  <c r="J3682" i="4"/>
  <c r="K3682" i="4"/>
  <c r="J3683" i="4"/>
  <c r="K3683" i="4"/>
  <c r="J3684" i="4"/>
  <c r="K3684" i="4"/>
  <c r="J3685" i="4"/>
  <c r="K3685" i="4"/>
  <c r="J3686" i="4"/>
  <c r="K3686" i="4"/>
  <c r="J3687" i="4"/>
  <c r="K3687" i="4"/>
  <c r="J3688" i="4"/>
  <c r="K3688" i="4"/>
  <c r="J3689" i="4"/>
  <c r="K3689" i="4"/>
  <c r="J3690" i="4"/>
  <c r="K3690" i="4"/>
  <c r="J3691" i="4"/>
  <c r="K3691" i="4"/>
  <c r="J3692" i="4"/>
  <c r="K3692" i="4"/>
  <c r="J3693" i="4"/>
  <c r="K3693" i="4"/>
  <c r="J3694" i="4"/>
  <c r="K3694" i="4"/>
  <c r="J3695" i="4"/>
  <c r="K3695" i="4"/>
  <c r="J3696" i="4"/>
  <c r="K3696" i="4"/>
  <c r="J3697" i="4"/>
  <c r="K3697" i="4"/>
  <c r="J3698" i="4"/>
  <c r="K3698" i="4"/>
  <c r="J3699" i="4"/>
  <c r="K3699" i="4"/>
  <c r="J3700" i="4"/>
  <c r="K3700" i="4"/>
  <c r="J3701" i="4"/>
  <c r="K3701" i="4"/>
  <c r="J3702" i="4"/>
  <c r="K3702" i="4"/>
  <c r="J3703" i="4"/>
  <c r="K3703" i="4"/>
  <c r="J3704" i="4"/>
  <c r="K3704" i="4"/>
  <c r="J3705" i="4"/>
  <c r="K3705" i="4"/>
  <c r="J3706" i="4"/>
  <c r="K3706" i="4"/>
  <c r="J3707" i="4"/>
  <c r="K3707" i="4"/>
  <c r="J3708" i="4"/>
  <c r="K3708" i="4"/>
  <c r="J3709" i="4"/>
  <c r="K3709" i="4"/>
  <c r="J3710" i="4"/>
  <c r="K3710" i="4"/>
  <c r="J3711" i="4"/>
  <c r="K3711" i="4"/>
  <c r="J3712" i="4"/>
  <c r="K3712" i="4"/>
  <c r="J3713" i="4"/>
  <c r="K3713" i="4"/>
  <c r="J3714" i="4"/>
  <c r="K3714" i="4"/>
  <c r="J3715" i="4"/>
  <c r="K3715" i="4"/>
  <c r="J3716" i="4"/>
  <c r="K3716" i="4"/>
  <c r="J3717" i="4"/>
  <c r="K3717" i="4"/>
  <c r="J3718" i="4"/>
  <c r="K3718" i="4"/>
  <c r="J3719" i="4"/>
  <c r="K3719" i="4"/>
  <c r="J3720" i="4"/>
  <c r="K3720" i="4"/>
  <c r="J3721" i="4"/>
  <c r="K3721" i="4"/>
  <c r="J3722" i="4"/>
  <c r="K3722" i="4"/>
  <c r="J3723" i="4"/>
  <c r="K3723" i="4"/>
  <c r="J3724" i="4"/>
  <c r="K3724" i="4"/>
  <c r="J3725" i="4"/>
  <c r="K3725" i="4"/>
  <c r="J3726" i="4"/>
  <c r="K3726" i="4"/>
  <c r="J3727" i="4"/>
  <c r="K3727" i="4"/>
  <c r="J3728" i="4"/>
  <c r="K3728" i="4"/>
  <c r="J3729" i="4"/>
  <c r="K3729" i="4"/>
  <c r="J3730" i="4"/>
  <c r="K3730" i="4"/>
  <c r="J3731" i="4"/>
  <c r="K3731" i="4"/>
  <c r="J3732" i="4"/>
  <c r="K3732" i="4"/>
  <c r="J3733" i="4"/>
  <c r="K3733" i="4"/>
  <c r="J3734" i="4"/>
  <c r="K3734" i="4"/>
  <c r="J3735" i="4"/>
  <c r="K3735" i="4"/>
  <c r="J3736" i="4"/>
  <c r="K3736" i="4"/>
  <c r="J3737" i="4"/>
  <c r="K3737" i="4"/>
  <c r="J3738" i="4"/>
  <c r="K3738" i="4"/>
  <c r="J3739" i="4"/>
  <c r="K3739" i="4"/>
  <c r="J3740" i="4"/>
  <c r="K3740" i="4"/>
  <c r="J3741" i="4"/>
  <c r="K3741" i="4"/>
  <c r="J3742" i="4"/>
  <c r="K3742" i="4"/>
  <c r="J3743" i="4"/>
  <c r="K3743" i="4"/>
  <c r="J3744" i="4"/>
  <c r="K3744" i="4"/>
  <c r="J3745" i="4"/>
  <c r="K3745" i="4"/>
  <c r="J3746" i="4"/>
  <c r="K3746" i="4"/>
  <c r="J3747" i="4"/>
  <c r="K3747" i="4"/>
  <c r="J3748" i="4"/>
  <c r="K3748" i="4"/>
  <c r="J3749" i="4"/>
  <c r="K3749" i="4"/>
  <c r="J3750" i="4"/>
  <c r="K3750" i="4"/>
  <c r="J3751" i="4"/>
  <c r="K3751" i="4"/>
  <c r="J3752" i="4"/>
  <c r="K3752" i="4"/>
  <c r="J3753" i="4"/>
  <c r="K3753" i="4"/>
  <c r="J3754" i="4"/>
  <c r="K3754" i="4"/>
  <c r="J3755" i="4"/>
  <c r="K3755" i="4"/>
  <c r="J3756" i="4"/>
  <c r="K3756" i="4"/>
  <c r="J3757" i="4"/>
  <c r="K3757" i="4"/>
  <c r="J3758" i="4"/>
  <c r="K3758" i="4"/>
  <c r="J3759" i="4"/>
  <c r="K3759" i="4"/>
  <c r="J3760" i="4"/>
  <c r="K3760" i="4"/>
  <c r="J3761" i="4"/>
  <c r="K3761" i="4"/>
  <c r="J3762" i="4"/>
  <c r="K3762" i="4"/>
  <c r="J3763" i="4"/>
  <c r="K3763" i="4"/>
  <c r="J3764" i="4"/>
  <c r="K3764" i="4"/>
  <c r="J3765" i="4"/>
  <c r="K3765" i="4"/>
  <c r="J3766" i="4"/>
  <c r="K3766" i="4"/>
  <c r="J3767" i="4"/>
  <c r="K3767" i="4"/>
  <c r="J3768" i="4"/>
  <c r="K3768" i="4"/>
  <c r="J3769" i="4"/>
  <c r="K3769" i="4"/>
  <c r="J3770" i="4"/>
  <c r="K3770" i="4"/>
  <c r="J3771" i="4"/>
  <c r="K3771" i="4"/>
  <c r="J3772" i="4"/>
  <c r="K3772" i="4"/>
  <c r="J3773" i="4"/>
  <c r="K3773" i="4"/>
  <c r="J3774" i="4"/>
  <c r="K3774" i="4"/>
  <c r="J3775" i="4"/>
  <c r="K3775" i="4"/>
  <c r="J3776" i="4"/>
  <c r="K3776" i="4"/>
  <c r="J3777" i="4"/>
  <c r="K3777" i="4"/>
  <c r="J3778" i="4"/>
  <c r="K3778" i="4"/>
  <c r="J3779" i="4"/>
  <c r="K3779" i="4"/>
  <c r="J3780" i="4"/>
  <c r="K3780" i="4"/>
  <c r="J3781" i="4"/>
  <c r="K3781" i="4"/>
  <c r="J3782" i="4"/>
  <c r="K3782" i="4"/>
  <c r="J3783" i="4"/>
  <c r="K3783" i="4"/>
  <c r="J3784" i="4"/>
  <c r="K3784" i="4"/>
  <c r="J3785" i="4"/>
  <c r="K3785" i="4"/>
  <c r="J3786" i="4"/>
  <c r="K3786" i="4"/>
  <c r="J3787" i="4"/>
  <c r="K3787" i="4"/>
  <c r="J3788" i="4"/>
  <c r="K3788" i="4"/>
  <c r="J3789" i="4"/>
  <c r="K3789" i="4"/>
  <c r="J3790" i="4"/>
  <c r="K3790" i="4"/>
  <c r="J3791" i="4"/>
  <c r="K3791" i="4"/>
  <c r="J3792" i="4"/>
  <c r="K3792" i="4"/>
  <c r="J3793" i="4"/>
  <c r="K3793" i="4"/>
  <c r="J3794" i="4"/>
  <c r="K3794" i="4"/>
  <c r="J3795" i="4"/>
  <c r="K3795" i="4"/>
  <c r="J3796" i="4"/>
  <c r="K3796" i="4"/>
  <c r="J3797" i="4"/>
  <c r="K3797" i="4"/>
  <c r="J3798" i="4"/>
  <c r="K3798" i="4"/>
  <c r="J3799" i="4"/>
  <c r="K3799" i="4"/>
  <c r="J3800" i="4"/>
  <c r="K3800" i="4"/>
  <c r="J3801" i="4"/>
  <c r="K3801" i="4"/>
  <c r="J3802" i="4"/>
  <c r="K3802" i="4"/>
  <c r="J3803" i="4"/>
  <c r="K3803" i="4"/>
  <c r="J3804" i="4"/>
  <c r="K3804" i="4"/>
  <c r="J3805" i="4"/>
  <c r="K3805" i="4"/>
  <c r="J3806" i="4"/>
  <c r="K3806" i="4"/>
  <c r="J3807" i="4"/>
  <c r="K3807" i="4"/>
  <c r="J3808" i="4"/>
  <c r="K3808" i="4"/>
  <c r="J3809" i="4"/>
  <c r="K3809" i="4"/>
  <c r="J3810" i="4"/>
  <c r="K3810" i="4"/>
  <c r="J3811" i="4"/>
  <c r="K3811" i="4"/>
  <c r="J3812" i="4"/>
  <c r="K3812" i="4"/>
  <c r="J3813" i="4"/>
  <c r="K3813" i="4"/>
  <c r="J3814" i="4"/>
  <c r="K3814" i="4"/>
  <c r="J3815" i="4"/>
  <c r="K3815" i="4"/>
  <c r="J3816" i="4"/>
  <c r="K3816" i="4"/>
  <c r="J3817" i="4"/>
  <c r="K3817" i="4"/>
  <c r="J3818" i="4"/>
  <c r="K3818" i="4"/>
  <c r="J3819" i="4"/>
  <c r="K3819" i="4"/>
  <c r="J3820" i="4"/>
  <c r="K3820" i="4"/>
  <c r="J3821" i="4"/>
  <c r="K3821" i="4"/>
  <c r="J3822" i="4"/>
  <c r="K3822" i="4"/>
  <c r="J3823" i="4"/>
  <c r="K3823" i="4"/>
  <c r="J3824" i="4"/>
  <c r="K3824" i="4"/>
  <c r="J3825" i="4"/>
  <c r="K3825" i="4"/>
  <c r="J3826" i="4"/>
  <c r="K3826" i="4"/>
  <c r="J3827" i="4"/>
  <c r="K3827" i="4"/>
  <c r="J3828" i="4"/>
  <c r="K3828" i="4"/>
  <c r="J3829" i="4"/>
  <c r="K3829" i="4"/>
  <c r="J3830" i="4"/>
  <c r="K3830" i="4"/>
  <c r="J3831" i="4"/>
  <c r="K3831" i="4"/>
  <c r="J3832" i="4"/>
  <c r="K3832" i="4"/>
  <c r="J3833" i="4"/>
  <c r="K3833" i="4"/>
  <c r="J3834" i="4"/>
  <c r="K3834" i="4"/>
  <c r="J3835" i="4"/>
  <c r="K3835" i="4"/>
  <c r="J3836" i="4"/>
  <c r="K3836" i="4"/>
  <c r="J3837" i="4"/>
  <c r="K3837" i="4"/>
  <c r="J3838" i="4"/>
  <c r="K3838" i="4"/>
  <c r="J3839" i="4"/>
  <c r="K3839" i="4"/>
  <c r="J3840" i="4"/>
  <c r="K3840" i="4"/>
  <c r="J3841" i="4"/>
  <c r="K3841" i="4"/>
  <c r="J3842" i="4"/>
  <c r="K3842" i="4"/>
  <c r="J3843" i="4"/>
  <c r="K3843" i="4"/>
  <c r="J3844" i="4"/>
  <c r="K3844" i="4"/>
  <c r="J3845" i="4"/>
  <c r="K3845" i="4"/>
  <c r="J3846" i="4"/>
  <c r="K3846" i="4"/>
  <c r="J3847" i="4"/>
  <c r="K3847" i="4"/>
  <c r="J3848" i="4"/>
  <c r="K3848" i="4"/>
  <c r="J3849" i="4"/>
  <c r="K3849" i="4"/>
  <c r="J3850" i="4"/>
  <c r="K3850" i="4"/>
  <c r="J3851" i="4"/>
  <c r="K3851" i="4"/>
  <c r="J3852" i="4"/>
  <c r="K3852" i="4"/>
  <c r="J3853" i="4"/>
  <c r="K3853" i="4"/>
  <c r="J3854" i="4"/>
  <c r="K3854" i="4"/>
  <c r="J3855" i="4"/>
  <c r="K3855" i="4"/>
  <c r="J3856" i="4"/>
  <c r="K3856" i="4"/>
  <c r="J3857" i="4"/>
  <c r="K3857" i="4"/>
  <c r="J3858" i="4"/>
  <c r="K3858" i="4"/>
  <c r="J3859" i="4"/>
  <c r="K3859" i="4"/>
  <c r="J3860" i="4"/>
  <c r="K3860" i="4"/>
  <c r="J3861" i="4"/>
  <c r="K3861" i="4"/>
  <c r="J3862" i="4"/>
  <c r="K3862" i="4"/>
  <c r="J3863" i="4"/>
  <c r="K3863" i="4"/>
  <c r="J3864" i="4"/>
  <c r="K3864" i="4"/>
  <c r="J3865" i="4"/>
  <c r="K3865" i="4"/>
  <c r="J3866" i="4"/>
  <c r="K3866" i="4"/>
  <c r="J3867" i="4"/>
  <c r="K3867" i="4"/>
  <c r="J3868" i="4"/>
  <c r="K3868" i="4"/>
  <c r="J3869" i="4"/>
  <c r="K3869" i="4"/>
  <c r="J3870" i="4"/>
  <c r="K3870" i="4"/>
  <c r="J3871" i="4"/>
  <c r="K3871" i="4"/>
  <c r="J3872" i="4"/>
  <c r="K3872" i="4"/>
  <c r="J3873" i="4"/>
  <c r="K3873" i="4"/>
  <c r="J3874" i="4"/>
  <c r="K3874" i="4"/>
  <c r="J3875" i="4"/>
  <c r="K3875" i="4"/>
  <c r="J3876" i="4"/>
  <c r="K3876" i="4"/>
  <c r="J3877" i="4"/>
  <c r="K3877" i="4"/>
  <c r="J3878" i="4"/>
  <c r="K3878" i="4"/>
  <c r="J3879" i="4"/>
  <c r="K3879" i="4"/>
  <c r="J3880" i="4"/>
  <c r="K3880" i="4"/>
  <c r="J3881" i="4"/>
  <c r="K3881" i="4"/>
  <c r="J3882" i="4"/>
  <c r="K3882" i="4"/>
  <c r="J3883" i="4"/>
  <c r="K3883" i="4"/>
  <c r="J3884" i="4"/>
  <c r="K3884" i="4"/>
  <c r="J3885" i="4"/>
  <c r="K3885" i="4"/>
  <c r="J3886" i="4"/>
  <c r="K3886" i="4"/>
  <c r="J3887" i="4"/>
  <c r="K3887" i="4"/>
  <c r="J3888" i="4"/>
  <c r="K3888" i="4"/>
  <c r="J3889" i="4"/>
  <c r="K3889" i="4"/>
  <c r="J3890" i="4"/>
  <c r="K3890" i="4"/>
  <c r="J3891" i="4"/>
  <c r="K3891" i="4"/>
  <c r="J3892" i="4"/>
  <c r="K3892" i="4"/>
  <c r="J3893" i="4"/>
  <c r="K3893" i="4"/>
  <c r="J3894" i="4"/>
  <c r="K3894" i="4"/>
  <c r="J3895" i="4"/>
  <c r="K3895" i="4"/>
  <c r="J3896" i="4"/>
  <c r="K3896" i="4"/>
  <c r="J3897" i="4"/>
  <c r="K3897" i="4"/>
  <c r="J3898" i="4"/>
  <c r="K3898" i="4"/>
  <c r="J3899" i="4"/>
  <c r="K3899" i="4"/>
  <c r="J3900" i="4"/>
  <c r="K3900" i="4"/>
  <c r="J3901" i="4"/>
  <c r="K3901" i="4"/>
  <c r="J3902" i="4"/>
  <c r="K3902" i="4"/>
  <c r="J3903" i="4"/>
  <c r="K3903" i="4"/>
  <c r="J3904" i="4"/>
  <c r="K3904" i="4"/>
  <c r="J3905" i="4"/>
  <c r="K3905" i="4"/>
  <c r="J3906" i="4"/>
  <c r="K3906" i="4"/>
  <c r="J3907" i="4"/>
  <c r="K3907" i="4"/>
  <c r="J3908" i="4"/>
  <c r="K3908" i="4"/>
  <c r="J3909" i="4"/>
  <c r="K3909" i="4"/>
  <c r="J3910" i="4"/>
  <c r="K3910" i="4"/>
  <c r="J3911" i="4"/>
  <c r="K3911" i="4"/>
  <c r="J3912" i="4"/>
  <c r="K3912" i="4"/>
  <c r="J3913" i="4"/>
  <c r="K3913" i="4"/>
  <c r="J3914" i="4"/>
  <c r="K3914" i="4"/>
  <c r="J3915" i="4"/>
  <c r="K3915" i="4"/>
  <c r="J3916" i="4"/>
  <c r="K3916" i="4"/>
  <c r="J3917" i="4"/>
  <c r="K3917" i="4"/>
  <c r="J3918" i="4"/>
  <c r="K3918" i="4"/>
  <c r="J3919" i="4"/>
  <c r="K3919" i="4"/>
  <c r="J3920" i="4"/>
  <c r="K3920" i="4"/>
  <c r="J3921" i="4"/>
  <c r="K3921" i="4"/>
  <c r="J3922" i="4"/>
  <c r="K3922" i="4"/>
  <c r="J3923" i="4"/>
  <c r="K3923" i="4"/>
  <c r="J3924" i="4"/>
  <c r="K3924" i="4"/>
  <c r="J3925" i="4"/>
  <c r="K3925" i="4"/>
  <c r="J3926" i="4"/>
  <c r="K3926" i="4"/>
  <c r="J3927" i="4"/>
  <c r="K3927" i="4"/>
  <c r="J3928" i="4"/>
  <c r="K3928" i="4"/>
  <c r="J3929" i="4"/>
  <c r="K3929" i="4"/>
  <c r="J3930" i="4"/>
  <c r="K3930" i="4"/>
  <c r="J3931" i="4"/>
  <c r="K3931" i="4"/>
  <c r="J3932" i="4"/>
  <c r="K3932" i="4"/>
  <c r="J3933" i="4"/>
  <c r="K3933" i="4"/>
  <c r="J3934" i="4"/>
  <c r="K3934" i="4"/>
  <c r="J3935" i="4"/>
  <c r="K3935" i="4"/>
  <c r="J3936" i="4"/>
  <c r="K3936" i="4"/>
  <c r="J3937" i="4"/>
  <c r="K3937" i="4"/>
  <c r="J3938" i="4"/>
  <c r="K3938" i="4"/>
  <c r="J3939" i="4"/>
  <c r="K3939" i="4"/>
  <c r="J3940" i="4"/>
  <c r="K3940" i="4"/>
  <c r="J3941" i="4"/>
  <c r="K3941" i="4"/>
  <c r="J3942" i="4"/>
  <c r="K3942" i="4"/>
  <c r="J3943" i="4"/>
  <c r="K3943" i="4"/>
  <c r="J3944" i="4"/>
  <c r="K3944" i="4"/>
  <c r="J3945" i="4"/>
  <c r="K3945" i="4"/>
  <c r="J3946" i="4"/>
  <c r="K3946" i="4"/>
  <c r="J3947" i="4"/>
  <c r="K3947" i="4"/>
  <c r="J3948" i="4"/>
  <c r="K3948" i="4"/>
  <c r="J3949" i="4"/>
  <c r="K3949" i="4"/>
  <c r="J3950" i="4"/>
  <c r="K3950" i="4"/>
  <c r="J3951" i="4"/>
  <c r="K3951" i="4"/>
  <c r="J3952" i="4"/>
  <c r="K3952" i="4"/>
  <c r="J3953" i="4"/>
  <c r="K3953" i="4"/>
  <c r="J3954" i="4"/>
  <c r="K3954" i="4"/>
  <c r="J3955" i="4"/>
  <c r="K3955" i="4"/>
  <c r="J3956" i="4"/>
  <c r="K3956" i="4"/>
  <c r="J3957" i="4"/>
  <c r="K3957" i="4"/>
  <c r="J3958" i="4"/>
  <c r="K3958" i="4"/>
  <c r="J3959" i="4"/>
  <c r="K3959" i="4"/>
  <c r="J3960" i="4"/>
  <c r="K3960" i="4"/>
  <c r="J3961" i="4"/>
  <c r="K3961" i="4"/>
  <c r="J3962" i="4"/>
  <c r="K3962" i="4"/>
  <c r="J3963" i="4"/>
  <c r="K3963" i="4"/>
  <c r="J3964" i="4"/>
  <c r="K3964" i="4"/>
  <c r="J3965" i="4"/>
  <c r="K3965" i="4"/>
  <c r="J3966" i="4"/>
  <c r="K3966" i="4"/>
  <c r="J3967" i="4"/>
  <c r="K3967" i="4"/>
  <c r="J3968" i="4"/>
  <c r="K3968" i="4"/>
  <c r="J3969" i="4"/>
  <c r="K3969" i="4"/>
  <c r="J3970" i="4"/>
  <c r="K3970" i="4"/>
  <c r="J3971" i="4"/>
  <c r="K3971" i="4"/>
  <c r="J3972" i="4"/>
  <c r="K3972" i="4"/>
  <c r="J3973" i="4"/>
  <c r="K3973" i="4"/>
  <c r="J3974" i="4"/>
  <c r="K3974" i="4"/>
  <c r="J3975" i="4"/>
  <c r="K3975" i="4"/>
  <c r="J3976" i="4"/>
  <c r="K3976" i="4"/>
  <c r="J3977" i="4"/>
  <c r="K3977" i="4"/>
  <c r="J3978" i="4"/>
  <c r="K3978" i="4"/>
  <c r="J3979" i="4"/>
  <c r="K3979" i="4"/>
  <c r="J3980" i="4"/>
  <c r="K3980" i="4"/>
  <c r="J3981" i="4"/>
  <c r="K3981" i="4"/>
  <c r="J3982" i="4"/>
  <c r="K3982" i="4"/>
  <c r="J3983" i="4"/>
  <c r="K3983" i="4"/>
  <c r="J3984" i="4"/>
  <c r="K3984" i="4"/>
  <c r="J3985" i="4"/>
  <c r="K3985" i="4"/>
  <c r="J3986" i="4"/>
  <c r="K3986" i="4"/>
  <c r="J3987" i="4"/>
  <c r="K3987" i="4"/>
  <c r="J3988" i="4"/>
  <c r="K3988" i="4"/>
  <c r="J3989" i="4"/>
  <c r="K3989" i="4"/>
  <c r="J3990" i="4"/>
  <c r="K3990" i="4"/>
  <c r="J3991" i="4"/>
  <c r="K3991" i="4"/>
  <c r="J3992" i="4"/>
  <c r="K3992" i="4"/>
  <c r="J3993" i="4"/>
  <c r="K3993" i="4"/>
  <c r="J3994" i="4"/>
  <c r="K3994" i="4"/>
  <c r="J3995" i="4"/>
  <c r="K3995" i="4"/>
  <c r="J3996" i="4"/>
  <c r="K3996" i="4"/>
  <c r="J3997" i="4"/>
  <c r="K3997" i="4"/>
  <c r="J3998" i="4"/>
  <c r="K3998" i="4"/>
  <c r="J3999" i="4"/>
  <c r="K3999" i="4"/>
  <c r="J4000" i="4"/>
  <c r="K4000" i="4"/>
  <c r="J4001" i="4"/>
  <c r="K4001" i="4"/>
  <c r="J4002" i="4"/>
  <c r="K4002" i="4"/>
  <c r="J4003" i="4"/>
  <c r="K4003" i="4"/>
  <c r="J4004" i="4"/>
  <c r="K4004" i="4"/>
  <c r="J4005" i="4"/>
  <c r="K4005" i="4"/>
  <c r="J4006" i="4"/>
  <c r="K4006" i="4"/>
  <c r="J4007" i="4"/>
  <c r="K4007" i="4"/>
  <c r="J4008" i="4"/>
  <c r="K4008" i="4"/>
  <c r="J4009" i="4"/>
  <c r="K4009" i="4"/>
  <c r="J4010" i="4"/>
  <c r="K4010" i="4"/>
  <c r="J4011" i="4"/>
  <c r="K4011" i="4"/>
  <c r="J4012" i="4"/>
  <c r="K4012" i="4"/>
  <c r="J4013" i="4"/>
  <c r="K4013" i="4"/>
  <c r="J4014" i="4"/>
  <c r="K4014" i="4"/>
  <c r="J4015" i="4"/>
  <c r="K4015" i="4"/>
  <c r="J4016" i="4"/>
  <c r="K4016" i="4"/>
  <c r="J4017" i="4"/>
  <c r="K4017" i="4"/>
  <c r="J4018" i="4"/>
  <c r="K4018" i="4"/>
  <c r="J4019" i="4"/>
  <c r="K4019" i="4"/>
  <c r="J4020" i="4"/>
  <c r="K4020" i="4"/>
  <c r="J4021" i="4"/>
  <c r="K4021" i="4"/>
  <c r="J4022" i="4"/>
  <c r="K4022" i="4"/>
  <c r="J4023" i="4"/>
  <c r="K4023" i="4"/>
  <c r="J4024" i="4"/>
  <c r="K4024" i="4"/>
  <c r="J4025" i="4"/>
  <c r="K4025" i="4"/>
  <c r="J4026" i="4"/>
  <c r="K4026" i="4"/>
  <c r="J4027" i="4"/>
  <c r="K4027" i="4"/>
  <c r="J4028" i="4"/>
  <c r="K4028" i="4"/>
  <c r="J4029" i="4"/>
  <c r="K4029" i="4"/>
  <c r="J4030" i="4"/>
  <c r="K4030" i="4"/>
  <c r="J4031" i="4"/>
  <c r="K4031" i="4"/>
  <c r="J4032" i="4"/>
  <c r="K4032" i="4"/>
  <c r="J4033" i="4"/>
  <c r="K4033" i="4"/>
  <c r="J4034" i="4"/>
  <c r="K4034" i="4"/>
  <c r="J4035" i="4"/>
  <c r="K4035" i="4"/>
  <c r="J4036" i="4"/>
  <c r="K4036" i="4"/>
  <c r="J4037" i="4"/>
  <c r="K4037" i="4"/>
  <c r="J4038" i="4"/>
  <c r="K4038" i="4"/>
  <c r="J4039" i="4"/>
  <c r="K4039" i="4"/>
  <c r="J4040" i="4"/>
  <c r="K4040" i="4"/>
  <c r="J4041" i="4"/>
  <c r="K4041" i="4"/>
  <c r="J4042" i="4"/>
  <c r="K4042" i="4"/>
  <c r="J4043" i="4"/>
  <c r="K4043" i="4"/>
  <c r="J4044" i="4"/>
  <c r="K4044" i="4"/>
  <c r="J4045" i="4"/>
  <c r="K4045" i="4"/>
  <c r="J4046" i="4"/>
  <c r="K4046" i="4"/>
  <c r="J4047" i="4"/>
  <c r="K4047" i="4"/>
  <c r="J4048" i="4"/>
  <c r="K4048" i="4"/>
  <c r="J4049" i="4"/>
  <c r="K4049" i="4"/>
  <c r="J4050" i="4"/>
  <c r="K4050" i="4"/>
  <c r="J4051" i="4"/>
  <c r="K4051" i="4"/>
  <c r="J4052" i="4"/>
  <c r="K4052" i="4"/>
  <c r="J4053" i="4"/>
  <c r="K4053" i="4"/>
  <c r="J4054" i="4"/>
  <c r="K4054" i="4"/>
  <c r="J4055" i="4"/>
  <c r="K4055" i="4"/>
  <c r="J4056" i="4"/>
  <c r="K4056" i="4"/>
  <c r="J4057" i="4"/>
  <c r="K4057" i="4"/>
  <c r="J4058" i="4"/>
  <c r="K4058" i="4"/>
  <c r="J4059" i="4"/>
  <c r="K4059" i="4"/>
  <c r="J4060" i="4"/>
  <c r="K4060" i="4"/>
  <c r="J4061" i="4"/>
  <c r="K4061" i="4"/>
  <c r="J4062" i="4"/>
  <c r="K4062" i="4"/>
  <c r="J4063" i="4"/>
  <c r="K4063" i="4"/>
  <c r="J4064" i="4"/>
  <c r="K4064" i="4"/>
  <c r="J4065" i="4"/>
  <c r="K4065" i="4"/>
  <c r="J4066" i="4"/>
  <c r="K4066" i="4"/>
  <c r="J4067" i="4"/>
  <c r="K4067" i="4"/>
  <c r="J4068" i="4"/>
  <c r="K4068" i="4"/>
  <c r="J4069" i="4"/>
  <c r="K4069" i="4"/>
  <c r="J4070" i="4"/>
  <c r="K4070" i="4"/>
  <c r="J4071" i="4"/>
  <c r="K4071" i="4"/>
  <c r="J4072" i="4"/>
  <c r="K4072" i="4"/>
  <c r="J4073" i="4"/>
  <c r="K4073" i="4"/>
  <c r="J4074" i="4"/>
  <c r="K4074" i="4"/>
  <c r="J4075" i="4"/>
  <c r="K4075" i="4"/>
  <c r="J4076" i="4"/>
  <c r="K4076" i="4"/>
  <c r="J4077" i="4"/>
  <c r="K4077" i="4"/>
  <c r="J4078" i="4"/>
  <c r="K4078" i="4"/>
  <c r="J4079" i="4"/>
  <c r="K4079" i="4"/>
  <c r="J4080" i="4"/>
  <c r="K4080" i="4"/>
  <c r="J4081" i="4"/>
  <c r="K4081" i="4"/>
  <c r="J4082" i="4"/>
  <c r="K4082" i="4"/>
  <c r="J4083" i="4"/>
  <c r="K4083" i="4"/>
  <c r="J4084" i="4"/>
  <c r="K4084" i="4"/>
  <c r="J4085" i="4"/>
  <c r="K4085" i="4"/>
  <c r="J4086" i="4"/>
  <c r="K4086" i="4"/>
  <c r="J4087" i="4"/>
  <c r="K4087" i="4"/>
  <c r="J4088" i="4"/>
  <c r="K4088" i="4"/>
  <c r="J4089" i="4"/>
  <c r="K4089" i="4"/>
  <c r="J4090" i="4"/>
  <c r="K4090" i="4"/>
  <c r="J4091" i="4"/>
  <c r="K4091" i="4"/>
  <c r="J4092" i="4"/>
  <c r="K4092" i="4"/>
  <c r="J4093" i="4"/>
  <c r="K4093" i="4"/>
  <c r="J4094" i="4"/>
  <c r="K4094" i="4"/>
  <c r="J4095" i="4"/>
  <c r="K4095" i="4"/>
  <c r="J4096" i="4"/>
  <c r="K4096" i="4"/>
  <c r="J4097" i="4"/>
  <c r="K4097" i="4"/>
  <c r="J4098" i="4"/>
  <c r="K4098" i="4"/>
  <c r="J4099" i="4"/>
  <c r="K4099" i="4"/>
  <c r="J4100" i="4"/>
  <c r="K4100" i="4"/>
  <c r="J4101" i="4"/>
  <c r="K4101" i="4"/>
  <c r="J4102" i="4"/>
  <c r="K4102" i="4"/>
  <c r="J4103" i="4"/>
  <c r="K4103" i="4"/>
  <c r="J4104" i="4"/>
  <c r="K4104" i="4"/>
  <c r="J4105" i="4"/>
  <c r="K4105" i="4"/>
  <c r="J4106" i="4"/>
  <c r="K4106" i="4"/>
  <c r="J4107" i="4"/>
  <c r="K4107" i="4"/>
  <c r="J4108" i="4"/>
  <c r="K4108" i="4"/>
  <c r="J4109" i="4"/>
  <c r="K4109" i="4"/>
  <c r="J4110" i="4"/>
  <c r="K4110" i="4"/>
  <c r="J4111" i="4"/>
  <c r="K4111" i="4"/>
  <c r="J4112" i="4"/>
  <c r="K4112" i="4"/>
  <c r="J4113" i="4"/>
  <c r="K4113" i="4"/>
  <c r="J4114" i="4"/>
  <c r="K4114" i="4"/>
  <c r="J4115" i="4"/>
  <c r="K4115" i="4"/>
  <c r="J4116" i="4"/>
  <c r="K4116" i="4"/>
  <c r="J4117" i="4"/>
  <c r="K4117" i="4"/>
  <c r="J4118" i="4"/>
  <c r="K4118" i="4"/>
  <c r="J4119" i="4"/>
  <c r="K4119" i="4"/>
  <c r="J4120" i="4"/>
  <c r="K4120" i="4"/>
  <c r="J4121" i="4"/>
  <c r="K4121" i="4"/>
  <c r="J4122" i="4"/>
  <c r="K4122" i="4"/>
  <c r="J4123" i="4"/>
  <c r="K4123" i="4"/>
  <c r="J4124" i="4"/>
  <c r="K4124" i="4"/>
  <c r="J4125" i="4"/>
  <c r="K4125" i="4"/>
  <c r="J4126" i="4"/>
  <c r="K4126" i="4"/>
  <c r="J4127" i="4"/>
  <c r="K4127" i="4"/>
  <c r="J4128" i="4"/>
  <c r="K4128" i="4"/>
  <c r="J4129" i="4"/>
  <c r="K4129" i="4"/>
  <c r="J4130" i="4"/>
  <c r="K4130" i="4"/>
  <c r="J4131" i="4"/>
  <c r="K4131" i="4"/>
  <c r="J4132" i="4"/>
  <c r="K4132" i="4"/>
  <c r="J4133" i="4"/>
  <c r="K4133" i="4"/>
  <c r="J4134" i="4"/>
  <c r="K4134" i="4"/>
  <c r="J4135" i="4"/>
  <c r="K4135" i="4"/>
  <c r="J4136" i="4"/>
  <c r="K4136" i="4"/>
  <c r="J4137" i="4"/>
  <c r="K4137" i="4"/>
  <c r="J4138" i="4"/>
  <c r="K4138" i="4"/>
  <c r="J4139" i="4"/>
  <c r="K4139" i="4"/>
  <c r="J4140" i="4"/>
  <c r="K4140" i="4"/>
  <c r="J4141" i="4"/>
  <c r="K4141" i="4"/>
  <c r="J4142" i="4"/>
  <c r="K4142" i="4"/>
  <c r="J4143" i="4"/>
  <c r="K4143" i="4"/>
  <c r="J4144" i="4"/>
  <c r="K4144" i="4"/>
  <c r="J4145" i="4"/>
  <c r="K4145" i="4"/>
  <c r="J4146" i="4"/>
  <c r="K4146" i="4"/>
  <c r="J4147" i="4"/>
  <c r="K4147" i="4"/>
  <c r="J4148" i="4"/>
  <c r="K4148" i="4"/>
  <c r="J4149" i="4"/>
  <c r="K4149" i="4"/>
  <c r="J4150" i="4"/>
  <c r="K4150" i="4"/>
  <c r="J4151" i="4"/>
  <c r="K4151" i="4"/>
  <c r="J4152" i="4"/>
  <c r="K4152" i="4"/>
  <c r="J4153" i="4"/>
  <c r="K4153" i="4"/>
  <c r="J4154" i="4"/>
  <c r="K4154" i="4"/>
  <c r="J4155" i="4"/>
  <c r="K4155" i="4"/>
  <c r="J4156" i="4"/>
  <c r="K4156" i="4"/>
  <c r="J4157" i="4"/>
  <c r="K4157" i="4"/>
  <c r="J4158" i="4"/>
  <c r="K4158" i="4"/>
  <c r="J4159" i="4"/>
  <c r="K4159" i="4"/>
  <c r="J4160" i="4"/>
  <c r="K4160" i="4"/>
  <c r="J4161" i="4"/>
  <c r="K4161" i="4"/>
  <c r="J4162" i="4"/>
  <c r="K4162" i="4"/>
  <c r="J4163" i="4"/>
  <c r="K4163" i="4"/>
  <c r="J4164" i="4"/>
  <c r="K4164" i="4"/>
  <c r="J4165" i="4"/>
  <c r="K4165" i="4"/>
  <c r="J4166" i="4"/>
  <c r="K4166" i="4"/>
  <c r="J4167" i="4"/>
  <c r="K4167" i="4"/>
  <c r="J4168" i="4"/>
  <c r="K4168" i="4"/>
  <c r="J4169" i="4"/>
  <c r="K4169" i="4"/>
  <c r="J4170" i="4"/>
  <c r="K4170" i="4"/>
  <c r="J4171" i="4"/>
  <c r="K4171" i="4"/>
  <c r="J4172" i="4"/>
  <c r="K4172" i="4"/>
  <c r="J4173" i="4"/>
  <c r="K4173" i="4"/>
  <c r="J4174" i="4"/>
  <c r="K4174" i="4"/>
  <c r="J4175" i="4"/>
  <c r="K4175" i="4"/>
  <c r="J4176" i="4"/>
  <c r="K4176" i="4"/>
  <c r="J4177" i="4"/>
  <c r="K4177" i="4"/>
  <c r="J4178" i="4"/>
  <c r="K4178" i="4"/>
  <c r="J4179" i="4"/>
  <c r="K4179" i="4"/>
  <c r="J4180" i="4"/>
  <c r="K4180" i="4"/>
  <c r="J4181" i="4"/>
  <c r="K4181" i="4"/>
  <c r="J4182" i="4"/>
  <c r="K4182" i="4"/>
  <c r="J4183" i="4"/>
  <c r="K4183" i="4"/>
  <c r="J4184" i="4"/>
  <c r="K4184" i="4"/>
  <c r="J4185" i="4"/>
  <c r="K4185" i="4"/>
  <c r="J4186" i="4"/>
  <c r="K4186" i="4"/>
  <c r="J4187" i="4"/>
  <c r="K4187" i="4"/>
  <c r="J4188" i="4"/>
  <c r="K4188" i="4"/>
  <c r="J4189" i="4"/>
  <c r="K4189" i="4"/>
  <c r="J4190" i="4"/>
  <c r="K4190" i="4"/>
  <c r="J4191" i="4"/>
  <c r="K4191" i="4"/>
  <c r="J4192" i="4"/>
  <c r="K4192" i="4"/>
  <c r="J4193" i="4"/>
  <c r="K4193" i="4"/>
  <c r="J4194" i="4"/>
  <c r="K4194" i="4"/>
  <c r="J4195" i="4"/>
  <c r="K4195" i="4"/>
  <c r="J4196" i="4"/>
  <c r="K4196" i="4"/>
  <c r="J4197" i="4"/>
  <c r="K4197" i="4"/>
  <c r="J4198" i="4"/>
  <c r="K4198" i="4"/>
  <c r="J4199" i="4"/>
  <c r="K4199" i="4"/>
  <c r="J4200" i="4"/>
  <c r="K4200" i="4"/>
  <c r="J4201" i="4"/>
  <c r="K4201" i="4"/>
  <c r="J4202" i="4"/>
  <c r="K4202" i="4"/>
  <c r="J4203" i="4"/>
  <c r="K4203" i="4"/>
  <c r="J4204" i="4"/>
  <c r="K4204" i="4"/>
  <c r="J4205" i="4"/>
  <c r="K4205" i="4"/>
  <c r="J4206" i="4"/>
  <c r="K4206" i="4"/>
  <c r="J4207" i="4"/>
  <c r="K4207" i="4"/>
  <c r="J4208" i="4"/>
  <c r="K4208" i="4"/>
  <c r="J4209" i="4"/>
  <c r="K4209" i="4"/>
  <c r="J4210" i="4"/>
  <c r="K4210" i="4"/>
  <c r="J4211" i="4"/>
  <c r="K4211" i="4"/>
  <c r="J4212" i="4"/>
  <c r="K4212" i="4"/>
  <c r="J4213" i="4"/>
  <c r="K4213" i="4"/>
  <c r="J4214" i="4"/>
  <c r="K4214" i="4"/>
  <c r="J4215" i="4"/>
  <c r="K4215" i="4"/>
  <c r="J4216" i="4"/>
  <c r="K4216" i="4"/>
  <c r="J4217" i="4"/>
  <c r="K4217" i="4"/>
  <c r="J4218" i="4"/>
  <c r="K4218" i="4"/>
  <c r="J4219" i="4"/>
  <c r="K4219" i="4"/>
  <c r="J4220" i="4"/>
  <c r="K4220" i="4"/>
  <c r="J4221" i="4"/>
  <c r="K4221" i="4"/>
  <c r="J4222" i="4"/>
  <c r="K4222" i="4"/>
  <c r="J4223" i="4"/>
  <c r="K4223" i="4"/>
  <c r="J4224" i="4"/>
  <c r="K4224" i="4"/>
  <c r="J4225" i="4"/>
  <c r="K4225" i="4"/>
  <c r="J4226" i="4"/>
  <c r="K4226" i="4"/>
  <c r="J4227" i="4"/>
  <c r="K4227" i="4"/>
  <c r="J4228" i="4"/>
  <c r="K4228" i="4"/>
  <c r="J4229" i="4"/>
  <c r="K4229" i="4"/>
  <c r="J4230" i="4"/>
  <c r="K4230" i="4"/>
  <c r="J4231" i="4"/>
  <c r="K4231" i="4"/>
  <c r="J4232" i="4"/>
  <c r="K4232" i="4"/>
  <c r="J4233" i="4"/>
  <c r="K4233" i="4"/>
  <c r="J4234" i="4"/>
  <c r="K4234" i="4"/>
  <c r="J4235" i="4"/>
  <c r="K4235" i="4"/>
  <c r="J4236" i="4"/>
  <c r="K4236" i="4"/>
  <c r="J4237" i="4"/>
  <c r="K4237" i="4"/>
  <c r="J4238" i="4"/>
  <c r="K4238" i="4"/>
  <c r="J4239" i="4"/>
  <c r="K4239" i="4"/>
  <c r="J4240" i="4"/>
  <c r="K4240" i="4"/>
  <c r="J4241" i="4"/>
  <c r="K4241" i="4"/>
  <c r="J4242" i="4"/>
  <c r="K4242" i="4"/>
  <c r="J4243" i="4"/>
  <c r="K4243" i="4"/>
  <c r="J4244" i="4"/>
  <c r="K4244" i="4"/>
  <c r="J4245" i="4"/>
  <c r="K4245" i="4"/>
  <c r="J4246" i="4"/>
  <c r="K4246" i="4"/>
  <c r="J4247" i="4"/>
  <c r="K4247" i="4"/>
  <c r="J4248" i="4"/>
  <c r="K4248" i="4"/>
  <c r="J4249" i="4"/>
  <c r="K4249" i="4"/>
  <c r="J4250" i="4"/>
  <c r="K4250" i="4"/>
  <c r="J4251" i="4"/>
  <c r="K4251" i="4"/>
  <c r="J4252" i="4"/>
  <c r="K4252" i="4"/>
  <c r="J4253" i="4"/>
  <c r="K4253" i="4"/>
  <c r="J4254" i="4"/>
  <c r="K4254" i="4"/>
  <c r="J4255" i="4"/>
  <c r="K4255" i="4"/>
  <c r="J4256" i="4"/>
  <c r="K4256" i="4"/>
  <c r="J4257" i="4"/>
  <c r="K4257" i="4"/>
  <c r="J4258" i="4"/>
  <c r="K4258" i="4"/>
  <c r="J4259" i="4"/>
  <c r="K4259" i="4"/>
  <c r="J4260" i="4"/>
  <c r="K4260" i="4"/>
  <c r="J4261" i="4"/>
  <c r="K4261" i="4"/>
  <c r="J4262" i="4"/>
  <c r="K4262" i="4"/>
  <c r="J4263" i="4"/>
  <c r="K4263" i="4"/>
  <c r="J4264" i="4"/>
  <c r="K4264" i="4"/>
  <c r="J4265" i="4"/>
  <c r="K4265" i="4"/>
  <c r="J4266" i="4"/>
  <c r="K4266" i="4"/>
  <c r="J4267" i="4"/>
  <c r="K4267" i="4"/>
  <c r="J4268" i="4"/>
  <c r="K4268" i="4"/>
  <c r="J4269" i="4"/>
  <c r="K4269" i="4"/>
  <c r="J4270" i="4"/>
  <c r="K4270" i="4"/>
  <c r="J4271" i="4"/>
  <c r="K4271" i="4"/>
  <c r="J4272" i="4"/>
  <c r="K4272" i="4"/>
  <c r="J4273" i="4"/>
  <c r="K4273" i="4"/>
  <c r="J4274" i="4"/>
  <c r="K4274" i="4"/>
  <c r="J4275" i="4"/>
  <c r="K4275" i="4"/>
  <c r="J4276" i="4"/>
  <c r="K4276" i="4"/>
  <c r="J4277" i="4"/>
  <c r="K4277" i="4"/>
  <c r="J4278" i="4"/>
  <c r="K4278" i="4"/>
  <c r="J4279" i="4"/>
  <c r="K4279" i="4"/>
  <c r="J4280" i="4"/>
  <c r="K4280" i="4"/>
  <c r="J4281" i="4"/>
  <c r="K4281" i="4"/>
  <c r="J4282" i="4"/>
  <c r="K4282" i="4"/>
  <c r="J4283" i="4"/>
  <c r="K4283" i="4"/>
  <c r="J4284" i="4"/>
  <c r="K4284" i="4"/>
  <c r="J4285" i="4"/>
  <c r="K4285" i="4"/>
  <c r="J4286" i="4"/>
  <c r="K4286" i="4"/>
  <c r="J4287" i="4"/>
  <c r="K4287" i="4"/>
  <c r="J4288" i="4"/>
  <c r="K4288" i="4"/>
  <c r="J4289" i="4"/>
  <c r="K4289" i="4"/>
  <c r="J4290" i="4"/>
  <c r="K4290" i="4"/>
  <c r="J4291" i="4"/>
  <c r="K4291" i="4"/>
  <c r="J4292" i="4"/>
  <c r="K4292" i="4"/>
  <c r="J4293" i="4"/>
  <c r="K4293" i="4"/>
  <c r="J4294" i="4"/>
  <c r="K4294" i="4"/>
  <c r="J4295" i="4"/>
  <c r="K4295" i="4"/>
  <c r="J4296" i="4"/>
  <c r="K4296" i="4"/>
  <c r="J4297" i="4"/>
  <c r="K4297" i="4"/>
  <c r="J4298" i="4"/>
  <c r="K4298" i="4"/>
  <c r="J4299" i="4"/>
  <c r="K4299" i="4"/>
  <c r="J4300" i="4"/>
  <c r="K4300" i="4"/>
  <c r="J4301" i="4"/>
  <c r="K4301" i="4"/>
  <c r="J4302" i="4"/>
  <c r="K4302" i="4"/>
  <c r="J4303" i="4"/>
  <c r="K4303" i="4"/>
  <c r="J4304" i="4"/>
  <c r="K4304" i="4"/>
  <c r="J4305" i="4"/>
  <c r="K4305" i="4"/>
  <c r="J4306" i="4"/>
  <c r="K4306" i="4"/>
  <c r="J4307" i="4"/>
  <c r="K4307" i="4"/>
  <c r="J4308" i="4"/>
  <c r="K4308" i="4"/>
  <c r="J4309" i="4"/>
  <c r="K4309" i="4"/>
  <c r="J4310" i="4"/>
  <c r="K4310" i="4"/>
  <c r="J4311" i="4"/>
  <c r="K4311" i="4"/>
  <c r="J4312" i="4"/>
  <c r="K4312" i="4"/>
  <c r="J4313" i="4"/>
  <c r="K4313" i="4"/>
  <c r="J4314" i="4"/>
  <c r="K4314" i="4"/>
  <c r="J4315" i="4"/>
  <c r="K4315" i="4"/>
  <c r="J4316" i="4"/>
  <c r="K4316" i="4"/>
  <c r="J4317" i="4"/>
  <c r="K4317" i="4"/>
  <c r="J4318" i="4"/>
  <c r="K4318" i="4"/>
  <c r="J4319" i="4"/>
  <c r="K4319" i="4"/>
  <c r="J4320" i="4"/>
  <c r="K4320" i="4"/>
  <c r="J4321" i="4"/>
  <c r="K4321" i="4"/>
  <c r="J4322" i="4"/>
  <c r="K4322" i="4"/>
  <c r="J4323" i="4"/>
  <c r="K4323" i="4"/>
  <c r="J4324" i="4"/>
  <c r="K4324" i="4"/>
  <c r="J4325" i="4"/>
  <c r="K4325" i="4"/>
  <c r="J4326" i="4"/>
  <c r="K4326" i="4"/>
  <c r="J4327" i="4"/>
  <c r="K4327" i="4"/>
  <c r="J4328" i="4"/>
  <c r="K4328" i="4"/>
  <c r="J4329" i="4"/>
  <c r="K4329" i="4"/>
  <c r="J4330" i="4"/>
  <c r="K4330" i="4"/>
  <c r="J4331" i="4"/>
  <c r="K4331" i="4"/>
  <c r="J4332" i="4"/>
  <c r="K4332" i="4"/>
  <c r="J4333" i="4"/>
  <c r="K4333" i="4"/>
  <c r="J4334" i="4"/>
  <c r="K4334" i="4"/>
  <c r="J4335" i="4"/>
  <c r="K4335" i="4"/>
  <c r="J4336" i="4"/>
  <c r="K4336" i="4"/>
  <c r="J4337" i="4"/>
  <c r="K4337" i="4"/>
  <c r="J4338" i="4"/>
  <c r="K4338" i="4"/>
  <c r="J4339" i="4"/>
  <c r="K4339" i="4"/>
  <c r="J4340" i="4"/>
  <c r="K4340" i="4"/>
  <c r="J4341" i="4"/>
  <c r="K4341" i="4"/>
  <c r="J4342" i="4"/>
  <c r="K4342" i="4"/>
  <c r="J4343" i="4"/>
  <c r="K4343" i="4"/>
  <c r="J4344" i="4"/>
  <c r="K4344" i="4"/>
  <c r="J4345" i="4"/>
  <c r="K4345" i="4"/>
  <c r="J4346" i="4"/>
  <c r="K4346" i="4"/>
  <c r="J4347" i="4"/>
  <c r="K4347" i="4"/>
  <c r="J4348" i="4"/>
  <c r="K4348" i="4"/>
  <c r="J4349" i="4"/>
  <c r="K4349" i="4"/>
  <c r="J4350" i="4"/>
  <c r="K4350" i="4"/>
  <c r="J4351" i="4"/>
  <c r="K4351" i="4"/>
  <c r="J4352" i="4"/>
  <c r="K4352" i="4"/>
  <c r="J4353" i="4"/>
  <c r="K4353" i="4"/>
  <c r="J4354" i="4"/>
  <c r="K4354" i="4"/>
  <c r="J4355" i="4"/>
  <c r="K4355" i="4"/>
  <c r="J4356" i="4"/>
  <c r="K4356" i="4"/>
  <c r="J4357" i="4"/>
  <c r="K4357" i="4"/>
  <c r="J4358" i="4"/>
  <c r="K4358" i="4"/>
  <c r="J4359" i="4"/>
  <c r="K4359" i="4"/>
  <c r="J4360" i="4"/>
  <c r="K4360" i="4"/>
  <c r="J4361" i="4"/>
  <c r="K4361" i="4"/>
  <c r="J4362" i="4"/>
  <c r="K4362" i="4"/>
  <c r="J4363" i="4"/>
  <c r="K4363" i="4"/>
  <c r="J4364" i="4"/>
  <c r="K4364" i="4"/>
  <c r="J4365" i="4"/>
  <c r="K4365" i="4"/>
  <c r="J4366" i="4"/>
  <c r="K4366" i="4"/>
  <c r="J4367" i="4"/>
  <c r="K4367" i="4"/>
  <c r="J4368" i="4"/>
  <c r="K4368" i="4"/>
  <c r="J4369" i="4"/>
  <c r="K4369" i="4"/>
  <c r="J4370" i="4"/>
  <c r="K4370" i="4"/>
  <c r="J4371" i="4"/>
  <c r="K4371" i="4"/>
  <c r="J4372" i="4"/>
  <c r="K4372" i="4"/>
  <c r="J4373" i="4"/>
  <c r="K4373" i="4"/>
  <c r="J4374" i="4"/>
  <c r="K4374" i="4"/>
  <c r="J4375" i="4"/>
  <c r="K4375" i="4"/>
  <c r="J4376" i="4"/>
  <c r="K4376" i="4"/>
  <c r="J4377" i="4"/>
  <c r="K4377" i="4"/>
  <c r="J4378" i="4"/>
  <c r="K4378" i="4"/>
  <c r="J4379" i="4"/>
  <c r="K4379" i="4"/>
  <c r="J4380" i="4"/>
  <c r="K4380" i="4"/>
  <c r="J4381" i="4"/>
  <c r="K4381" i="4"/>
  <c r="J4382" i="4"/>
  <c r="K4382" i="4"/>
  <c r="J4383" i="4"/>
  <c r="K4383" i="4"/>
  <c r="J4384" i="4"/>
  <c r="K4384" i="4"/>
  <c r="J4385" i="4"/>
  <c r="K4385" i="4"/>
  <c r="J4386" i="4"/>
  <c r="K4386" i="4"/>
  <c r="J4387" i="4"/>
  <c r="K4387" i="4"/>
  <c r="J4388" i="4"/>
  <c r="K4388" i="4"/>
  <c r="J4389" i="4"/>
  <c r="K4389" i="4"/>
  <c r="J4390" i="4"/>
  <c r="K4390" i="4"/>
  <c r="J4391" i="4"/>
  <c r="K4391" i="4"/>
  <c r="J4392" i="4"/>
  <c r="K4392" i="4"/>
  <c r="J4393" i="4"/>
  <c r="K4393" i="4"/>
  <c r="J4394" i="4"/>
  <c r="K4394" i="4"/>
  <c r="J4395" i="4"/>
  <c r="K4395" i="4"/>
  <c r="J4396" i="4"/>
  <c r="K4396" i="4"/>
  <c r="J4397" i="4"/>
  <c r="K4397" i="4"/>
  <c r="J4398" i="4"/>
  <c r="K4398" i="4"/>
  <c r="J4399" i="4"/>
  <c r="K4399" i="4"/>
  <c r="J4400" i="4"/>
  <c r="K4400" i="4"/>
  <c r="J4401" i="4"/>
  <c r="K4401" i="4"/>
  <c r="J4402" i="4"/>
  <c r="K4402" i="4"/>
  <c r="J4403" i="4"/>
  <c r="K4403" i="4"/>
  <c r="J4404" i="4"/>
  <c r="K4404" i="4"/>
  <c r="J4405" i="4"/>
  <c r="K4405" i="4"/>
  <c r="J4406" i="4"/>
  <c r="K4406" i="4"/>
  <c r="J4407" i="4"/>
  <c r="K4407" i="4"/>
  <c r="J4408" i="4"/>
  <c r="K4408" i="4"/>
  <c r="J4409" i="4"/>
  <c r="K4409" i="4"/>
  <c r="J4410" i="4"/>
  <c r="K4410" i="4"/>
  <c r="J4411" i="4"/>
  <c r="K4411" i="4"/>
  <c r="J4412" i="4"/>
  <c r="K4412" i="4"/>
  <c r="J4413" i="4"/>
  <c r="K4413" i="4"/>
  <c r="J4414" i="4"/>
  <c r="K4414" i="4"/>
  <c r="J4415" i="4"/>
  <c r="K4415" i="4"/>
  <c r="J4416" i="4"/>
  <c r="K4416" i="4"/>
  <c r="J4417" i="4"/>
  <c r="K4417" i="4"/>
  <c r="J4418" i="4"/>
  <c r="K4418" i="4"/>
  <c r="J4419" i="4"/>
  <c r="K4419" i="4"/>
  <c r="J4420" i="4"/>
  <c r="K4420" i="4"/>
  <c r="J4421" i="4"/>
  <c r="K4421" i="4"/>
  <c r="J4422" i="4"/>
  <c r="K4422" i="4"/>
  <c r="J4423" i="4"/>
  <c r="K4423" i="4"/>
  <c r="J4424" i="4"/>
  <c r="K4424" i="4"/>
  <c r="J4425" i="4"/>
  <c r="K4425" i="4"/>
  <c r="J4426" i="4"/>
  <c r="K4426" i="4"/>
  <c r="J4427" i="4"/>
  <c r="K4427" i="4"/>
  <c r="J4428" i="4"/>
  <c r="K4428" i="4"/>
  <c r="J4429" i="4"/>
  <c r="K4429" i="4"/>
  <c r="J4430" i="4"/>
  <c r="K4430" i="4"/>
  <c r="J4431" i="4"/>
  <c r="K4431" i="4"/>
  <c r="J4432" i="4"/>
  <c r="K4432" i="4"/>
  <c r="J4433" i="4"/>
  <c r="K4433" i="4"/>
  <c r="J4434" i="4"/>
  <c r="K4434" i="4"/>
  <c r="J4435" i="4"/>
  <c r="K4435" i="4"/>
  <c r="J4436" i="4"/>
  <c r="K4436" i="4"/>
  <c r="J4437" i="4"/>
  <c r="K4437" i="4"/>
  <c r="J4438" i="4"/>
  <c r="K4438" i="4"/>
  <c r="J4439" i="4"/>
  <c r="K4439" i="4"/>
  <c r="J4440" i="4"/>
  <c r="K4440" i="4"/>
  <c r="J4441" i="4"/>
  <c r="K4441" i="4"/>
  <c r="J4442" i="4"/>
  <c r="K4442" i="4"/>
  <c r="J4443" i="4"/>
  <c r="K4443" i="4"/>
  <c r="J4444" i="4"/>
  <c r="K4444" i="4"/>
  <c r="J4445" i="4"/>
  <c r="K4445" i="4"/>
  <c r="J4446" i="4"/>
  <c r="K4446" i="4"/>
  <c r="J4447" i="4"/>
  <c r="K4447" i="4"/>
  <c r="J4448" i="4"/>
  <c r="K4448" i="4"/>
  <c r="J4449" i="4"/>
  <c r="K4449" i="4"/>
  <c r="J4450" i="4"/>
  <c r="K4450" i="4"/>
  <c r="J4451" i="4"/>
  <c r="K4451" i="4"/>
  <c r="J4452" i="4"/>
  <c r="K4452" i="4"/>
  <c r="J4453" i="4"/>
  <c r="K4453" i="4"/>
  <c r="J4454" i="4"/>
  <c r="K4454" i="4"/>
  <c r="J4455" i="4"/>
  <c r="K4455" i="4"/>
  <c r="J4456" i="4"/>
  <c r="K4456" i="4"/>
  <c r="J4457" i="4"/>
  <c r="K4457" i="4"/>
  <c r="J4458" i="4"/>
  <c r="K4458" i="4"/>
  <c r="J4459" i="4"/>
  <c r="K4459" i="4"/>
  <c r="J4460" i="4"/>
  <c r="K4460" i="4"/>
  <c r="J4461" i="4"/>
  <c r="K4461" i="4"/>
  <c r="J4462" i="4"/>
  <c r="K4462" i="4"/>
  <c r="J4463" i="4"/>
  <c r="K4463" i="4"/>
  <c r="J4464" i="4"/>
  <c r="K4464" i="4"/>
  <c r="J4465" i="4"/>
  <c r="K4465" i="4"/>
  <c r="J4466" i="4"/>
  <c r="K4466" i="4"/>
  <c r="J4467" i="4"/>
  <c r="K4467" i="4"/>
  <c r="J4468" i="4"/>
  <c r="K4468" i="4"/>
  <c r="J4469" i="4"/>
  <c r="K4469" i="4"/>
  <c r="J4470" i="4"/>
  <c r="K4470" i="4"/>
  <c r="J4471" i="4"/>
  <c r="K4471" i="4"/>
  <c r="J4472" i="4"/>
  <c r="K4472" i="4"/>
  <c r="J4473" i="4"/>
  <c r="K4473" i="4"/>
  <c r="J4474" i="4"/>
  <c r="K4474" i="4"/>
  <c r="J4475" i="4"/>
  <c r="K4475" i="4"/>
  <c r="J4476" i="4"/>
  <c r="K4476" i="4"/>
  <c r="J4477" i="4"/>
  <c r="K4477" i="4"/>
  <c r="J4478" i="4"/>
  <c r="K4478" i="4"/>
  <c r="J4479" i="4"/>
  <c r="K4479" i="4"/>
  <c r="J4480" i="4"/>
  <c r="K4480" i="4"/>
  <c r="J4481" i="4"/>
  <c r="K4481" i="4"/>
  <c r="J4482" i="4"/>
  <c r="K4482" i="4"/>
  <c r="J4483" i="4"/>
  <c r="K4483" i="4"/>
  <c r="J4484" i="4"/>
  <c r="K4484" i="4"/>
  <c r="J4485" i="4"/>
  <c r="K4485" i="4"/>
  <c r="J4486" i="4"/>
  <c r="K4486" i="4"/>
  <c r="J4487" i="4"/>
  <c r="K4487" i="4"/>
  <c r="J4488" i="4"/>
  <c r="K4488" i="4"/>
  <c r="J4489" i="4"/>
  <c r="K4489" i="4"/>
  <c r="J4490" i="4"/>
  <c r="K4490" i="4"/>
  <c r="J4491" i="4"/>
  <c r="K4491" i="4"/>
  <c r="J4492" i="4"/>
  <c r="K4492" i="4"/>
  <c r="J4493" i="4"/>
  <c r="K4493" i="4"/>
  <c r="J4494" i="4"/>
  <c r="K4494" i="4"/>
  <c r="J4495" i="4"/>
  <c r="K4495" i="4"/>
  <c r="J4496" i="4"/>
  <c r="K4496" i="4"/>
  <c r="J4497" i="4"/>
  <c r="K4497" i="4"/>
  <c r="J4498" i="4"/>
  <c r="K4498" i="4"/>
  <c r="J4499" i="4"/>
  <c r="K4499" i="4"/>
  <c r="J4500" i="4"/>
  <c r="K4500" i="4"/>
  <c r="J4501" i="4"/>
  <c r="K4501" i="4"/>
  <c r="J4502" i="4"/>
  <c r="K4502" i="4"/>
  <c r="J4503" i="4"/>
  <c r="K4503" i="4"/>
  <c r="J4504" i="4"/>
  <c r="K4504" i="4"/>
  <c r="J4505" i="4"/>
  <c r="K4505" i="4"/>
  <c r="J4506" i="4"/>
  <c r="K4506" i="4"/>
  <c r="J4507" i="4"/>
  <c r="K4507" i="4"/>
  <c r="J4508" i="4"/>
  <c r="K4508" i="4"/>
  <c r="J4509" i="4"/>
  <c r="K4509" i="4"/>
  <c r="J4510" i="4"/>
  <c r="K4510" i="4"/>
  <c r="J4511" i="4"/>
  <c r="K4511" i="4"/>
  <c r="J4512" i="4"/>
  <c r="K4512" i="4"/>
  <c r="J4513" i="4"/>
  <c r="K4513" i="4"/>
  <c r="J4514" i="4"/>
  <c r="K4514" i="4"/>
  <c r="J4515" i="4"/>
  <c r="K4515" i="4"/>
  <c r="J4516" i="4"/>
  <c r="K4516" i="4"/>
  <c r="J4517" i="4"/>
  <c r="K4517" i="4"/>
  <c r="J4518" i="4"/>
  <c r="K4518" i="4"/>
  <c r="J4519" i="4"/>
  <c r="K4519" i="4"/>
  <c r="J4520" i="4"/>
  <c r="K4520" i="4"/>
  <c r="J4521" i="4"/>
  <c r="K4521" i="4"/>
  <c r="J4522" i="4"/>
  <c r="K4522" i="4"/>
  <c r="J4523" i="4"/>
  <c r="K4523" i="4"/>
  <c r="J4524" i="4"/>
  <c r="K4524" i="4"/>
  <c r="J4525" i="4"/>
  <c r="K4525" i="4"/>
  <c r="J4526" i="4"/>
  <c r="K4526" i="4"/>
  <c r="J4527" i="4"/>
  <c r="K4527" i="4"/>
  <c r="J4528" i="4"/>
  <c r="K4528" i="4"/>
  <c r="J4529" i="4"/>
  <c r="K4529" i="4"/>
  <c r="J4530" i="4"/>
  <c r="K4530" i="4"/>
  <c r="J4531" i="4"/>
  <c r="K4531" i="4"/>
  <c r="J4532" i="4"/>
  <c r="K4532" i="4"/>
  <c r="J4533" i="4"/>
  <c r="K4533" i="4"/>
  <c r="J4534" i="4"/>
  <c r="K4534" i="4"/>
  <c r="J4535" i="4"/>
  <c r="K4535" i="4"/>
  <c r="J4536" i="4"/>
  <c r="K4536" i="4"/>
  <c r="J4537" i="4"/>
  <c r="K4537" i="4"/>
  <c r="J4538" i="4"/>
  <c r="K4538" i="4"/>
  <c r="J4539" i="4"/>
  <c r="K4539" i="4"/>
  <c r="J4540" i="4"/>
  <c r="K4540" i="4"/>
  <c r="J4541" i="4"/>
  <c r="K4541" i="4"/>
  <c r="J4542" i="4"/>
  <c r="K4542" i="4"/>
  <c r="J4543" i="4"/>
  <c r="K4543" i="4"/>
  <c r="J4544" i="4"/>
  <c r="K4544" i="4"/>
  <c r="J4545" i="4"/>
  <c r="K4545" i="4"/>
  <c r="J4546" i="4"/>
  <c r="K4546" i="4"/>
  <c r="J4547" i="4"/>
  <c r="K4547" i="4"/>
  <c r="J4548" i="4"/>
  <c r="K4548" i="4"/>
  <c r="J4549" i="4"/>
  <c r="K4549" i="4"/>
  <c r="J4550" i="4"/>
  <c r="K4550" i="4"/>
  <c r="J4551" i="4"/>
  <c r="K4551" i="4"/>
  <c r="J4552" i="4"/>
  <c r="K4552" i="4"/>
  <c r="J4553" i="4"/>
  <c r="K4553" i="4"/>
  <c r="J4554" i="4"/>
  <c r="K4554" i="4"/>
  <c r="J4555" i="4"/>
  <c r="K4555" i="4"/>
  <c r="J4556" i="4"/>
  <c r="K4556" i="4"/>
  <c r="J4557" i="4"/>
  <c r="K4557" i="4"/>
  <c r="J4558" i="4"/>
  <c r="K4558" i="4"/>
  <c r="J4559" i="4"/>
  <c r="K4559" i="4"/>
  <c r="J4560" i="4"/>
  <c r="K4560" i="4"/>
  <c r="J4561" i="4"/>
  <c r="K4561" i="4"/>
  <c r="J4562" i="4"/>
  <c r="K4562" i="4"/>
  <c r="J4563" i="4"/>
  <c r="K4563" i="4"/>
  <c r="J4564" i="4"/>
  <c r="K4564" i="4"/>
  <c r="J4565" i="4"/>
  <c r="K4565" i="4"/>
  <c r="J4566" i="4"/>
  <c r="K4566" i="4"/>
  <c r="J4567" i="4"/>
  <c r="K4567" i="4"/>
  <c r="J4568" i="4"/>
  <c r="K4568" i="4"/>
  <c r="J4569" i="4"/>
  <c r="K4569" i="4"/>
  <c r="J4570" i="4"/>
  <c r="K4570" i="4"/>
  <c r="J4571" i="4"/>
  <c r="K4571" i="4"/>
  <c r="J4572" i="4"/>
  <c r="K4572" i="4"/>
  <c r="J4573" i="4"/>
  <c r="K4573" i="4"/>
  <c r="J4574" i="4"/>
  <c r="K4574" i="4"/>
  <c r="J4575" i="4"/>
  <c r="K4575" i="4"/>
  <c r="J4576" i="4"/>
  <c r="K4576" i="4"/>
  <c r="J4577" i="4"/>
  <c r="K4577" i="4"/>
  <c r="J4578" i="4"/>
  <c r="K4578" i="4"/>
  <c r="J4579" i="4"/>
  <c r="K4579" i="4"/>
  <c r="J4580" i="4"/>
  <c r="K4580" i="4"/>
  <c r="J4581" i="4"/>
  <c r="K4581" i="4"/>
  <c r="J4582" i="4"/>
  <c r="K4582" i="4"/>
  <c r="J4583" i="4"/>
  <c r="K4583" i="4"/>
  <c r="J4584" i="4"/>
  <c r="K4584" i="4"/>
  <c r="J4585" i="4"/>
  <c r="K4585" i="4"/>
  <c r="J4586" i="4"/>
  <c r="K4586" i="4"/>
  <c r="J4587" i="4"/>
  <c r="K4587" i="4"/>
  <c r="J4588" i="4"/>
  <c r="K4588" i="4"/>
  <c r="J4589" i="4"/>
  <c r="K4589" i="4"/>
  <c r="J4590" i="4"/>
  <c r="K4590" i="4"/>
  <c r="J4591" i="4"/>
  <c r="K4591" i="4"/>
  <c r="J4592" i="4"/>
  <c r="K4592" i="4"/>
  <c r="J4593" i="4"/>
  <c r="K4593" i="4"/>
  <c r="J4594" i="4"/>
  <c r="K4594" i="4"/>
  <c r="J4595" i="4"/>
  <c r="K4595" i="4"/>
  <c r="J4596" i="4"/>
  <c r="K4596" i="4"/>
  <c r="J4597" i="4"/>
  <c r="K4597" i="4"/>
  <c r="J4598" i="4"/>
  <c r="K4598" i="4"/>
  <c r="J4599" i="4"/>
  <c r="K4599" i="4"/>
  <c r="J4600" i="4"/>
  <c r="K4600" i="4"/>
  <c r="J4601" i="4"/>
  <c r="K4601" i="4"/>
  <c r="J4602" i="4"/>
  <c r="K4602" i="4"/>
  <c r="J4603" i="4"/>
  <c r="K4603" i="4"/>
  <c r="J4604" i="4"/>
  <c r="K4604" i="4"/>
  <c r="J4605" i="4"/>
  <c r="K4605" i="4"/>
  <c r="J4606" i="4"/>
  <c r="K4606" i="4"/>
  <c r="J4607" i="4"/>
  <c r="K4607" i="4"/>
  <c r="J4608" i="4"/>
  <c r="K4608" i="4"/>
  <c r="J4609" i="4"/>
  <c r="K4609" i="4"/>
  <c r="J4610" i="4"/>
  <c r="K4610" i="4"/>
  <c r="J4611" i="4"/>
  <c r="K4611" i="4"/>
  <c r="J4612" i="4"/>
  <c r="K4612" i="4"/>
  <c r="J4613" i="4"/>
  <c r="K4613" i="4"/>
  <c r="J4614" i="4"/>
  <c r="K4614" i="4"/>
  <c r="J4615" i="4"/>
  <c r="K4615" i="4"/>
  <c r="J4616" i="4"/>
  <c r="K4616" i="4"/>
  <c r="J4617" i="4"/>
  <c r="K4617" i="4"/>
  <c r="J4618" i="4"/>
  <c r="K4618" i="4"/>
  <c r="J4619" i="4"/>
  <c r="K4619" i="4"/>
  <c r="J4620" i="4"/>
  <c r="K4620" i="4"/>
  <c r="J4621" i="4"/>
  <c r="K4621" i="4"/>
  <c r="J4622" i="4"/>
  <c r="K4622" i="4"/>
  <c r="J4623" i="4"/>
  <c r="K4623" i="4"/>
  <c r="J4624" i="4"/>
  <c r="K4624" i="4"/>
  <c r="J4625" i="4"/>
  <c r="K4625" i="4"/>
  <c r="J4626" i="4"/>
  <c r="K4626" i="4"/>
  <c r="J4627" i="4"/>
  <c r="K4627" i="4"/>
  <c r="J4628" i="4"/>
  <c r="K4628" i="4"/>
  <c r="J4629" i="4"/>
  <c r="K4629" i="4"/>
  <c r="J4630" i="4"/>
  <c r="K4630" i="4"/>
  <c r="J4631" i="4"/>
  <c r="K4631" i="4"/>
  <c r="J4632" i="4"/>
  <c r="K4632" i="4"/>
  <c r="J4633" i="4"/>
  <c r="K4633" i="4"/>
  <c r="J4634" i="4"/>
  <c r="K4634" i="4"/>
  <c r="J4635" i="4"/>
  <c r="K4635" i="4"/>
  <c r="J4636" i="4"/>
  <c r="K4636" i="4"/>
  <c r="J4637" i="4"/>
  <c r="K4637" i="4"/>
  <c r="J4638" i="4"/>
  <c r="K4638" i="4"/>
  <c r="J4639" i="4"/>
  <c r="K4639" i="4"/>
  <c r="J4640" i="4"/>
  <c r="K4640" i="4"/>
  <c r="J4641" i="4"/>
  <c r="K4641" i="4"/>
  <c r="J4642" i="4"/>
  <c r="K4642" i="4"/>
  <c r="J4643" i="4"/>
  <c r="K4643" i="4"/>
  <c r="J4644" i="4"/>
  <c r="K4644" i="4"/>
  <c r="J4645" i="4"/>
  <c r="K4645" i="4"/>
  <c r="J4646" i="4"/>
  <c r="K4646" i="4"/>
  <c r="J4647" i="4"/>
  <c r="K4647" i="4"/>
  <c r="J4648" i="4"/>
  <c r="K4648" i="4"/>
  <c r="J4649" i="4"/>
  <c r="K4649" i="4"/>
  <c r="J4650" i="4"/>
  <c r="K4650" i="4"/>
  <c r="J4651" i="4"/>
  <c r="K4651" i="4"/>
  <c r="J4652" i="4"/>
  <c r="K4652" i="4"/>
  <c r="J4653" i="4"/>
  <c r="K4653" i="4"/>
  <c r="J4654" i="4"/>
  <c r="K4654" i="4"/>
  <c r="J4655" i="4"/>
  <c r="K4655" i="4"/>
  <c r="J4656" i="4"/>
  <c r="K4656" i="4"/>
  <c r="J4657" i="4"/>
  <c r="K4657" i="4"/>
  <c r="J4658" i="4"/>
  <c r="K4658" i="4"/>
  <c r="J4659" i="4"/>
  <c r="K4659" i="4"/>
  <c r="J4660" i="4"/>
  <c r="K4660" i="4"/>
  <c r="J4661" i="4"/>
  <c r="K4661" i="4"/>
  <c r="J4662" i="4"/>
  <c r="K4662" i="4"/>
  <c r="J4663" i="4"/>
  <c r="K4663" i="4"/>
  <c r="J4664" i="4"/>
  <c r="K4664" i="4"/>
  <c r="J4665" i="4"/>
  <c r="K4665" i="4"/>
  <c r="J4666" i="4"/>
  <c r="K4666" i="4"/>
  <c r="J4667" i="4"/>
  <c r="K4667" i="4"/>
  <c r="J4668" i="4"/>
  <c r="K4668" i="4"/>
  <c r="J4669" i="4"/>
  <c r="K4669" i="4"/>
  <c r="J4670" i="4"/>
  <c r="K4670" i="4"/>
  <c r="J4671" i="4"/>
  <c r="K4671" i="4"/>
  <c r="J4672" i="4"/>
  <c r="K4672" i="4"/>
  <c r="J4673" i="4"/>
  <c r="K4673" i="4"/>
  <c r="J4674" i="4"/>
  <c r="K4674" i="4"/>
  <c r="J4675" i="4"/>
  <c r="K4675" i="4"/>
  <c r="J4676" i="4"/>
  <c r="K4676" i="4"/>
  <c r="J4677" i="4"/>
  <c r="K4677" i="4"/>
  <c r="J4678" i="4"/>
  <c r="K4678" i="4"/>
  <c r="J4679" i="4"/>
  <c r="K4679" i="4"/>
  <c r="J4680" i="4"/>
  <c r="K4680" i="4"/>
  <c r="J4681" i="4"/>
  <c r="K4681" i="4"/>
  <c r="J4682" i="4"/>
  <c r="K4682" i="4"/>
  <c r="J4683" i="4"/>
  <c r="K4683" i="4"/>
  <c r="J4684" i="4"/>
  <c r="K4684" i="4"/>
  <c r="J4685" i="4"/>
  <c r="K4685" i="4"/>
  <c r="J4686" i="4"/>
  <c r="K4686" i="4"/>
  <c r="J4687" i="4"/>
  <c r="K4687" i="4"/>
  <c r="J4688" i="4"/>
  <c r="K4688" i="4"/>
  <c r="J4689" i="4"/>
  <c r="K4689" i="4"/>
  <c r="J4690" i="4"/>
  <c r="K4690" i="4"/>
  <c r="J4691" i="4"/>
  <c r="K4691" i="4"/>
  <c r="J4692" i="4"/>
  <c r="K4692" i="4"/>
  <c r="J4693" i="4"/>
  <c r="K4693" i="4"/>
  <c r="J4694" i="4"/>
  <c r="K4694" i="4"/>
  <c r="J4695" i="4"/>
  <c r="K4695" i="4"/>
  <c r="J4696" i="4"/>
  <c r="K4696" i="4"/>
  <c r="J4697" i="4"/>
  <c r="K4697" i="4"/>
  <c r="J4698" i="4"/>
  <c r="K4698" i="4"/>
  <c r="J4699" i="4"/>
  <c r="K4699" i="4"/>
  <c r="J4700" i="4"/>
  <c r="K4700" i="4"/>
  <c r="J4701" i="4"/>
  <c r="K4701" i="4"/>
  <c r="J4702" i="4"/>
  <c r="K4702" i="4"/>
  <c r="J4703" i="4"/>
  <c r="K4703" i="4"/>
  <c r="J4704" i="4"/>
  <c r="K4704" i="4"/>
  <c r="J4705" i="4"/>
  <c r="K4705" i="4"/>
  <c r="J4706" i="4"/>
  <c r="K4706" i="4"/>
  <c r="J4707" i="4"/>
  <c r="K4707" i="4"/>
  <c r="J4708" i="4"/>
  <c r="K4708" i="4"/>
  <c r="J4709" i="4"/>
  <c r="K4709" i="4"/>
  <c r="J4710" i="4"/>
  <c r="K4710" i="4"/>
  <c r="J4711" i="4"/>
  <c r="K4711" i="4"/>
  <c r="J4712" i="4"/>
  <c r="K4712" i="4"/>
  <c r="J4713" i="4"/>
  <c r="K4713" i="4"/>
  <c r="J4714" i="4"/>
  <c r="K4714" i="4"/>
  <c r="J4715" i="4"/>
  <c r="K4715" i="4"/>
  <c r="J4716" i="4"/>
  <c r="K4716" i="4"/>
  <c r="J4717" i="4"/>
  <c r="K4717" i="4"/>
  <c r="J4718" i="4"/>
  <c r="K4718" i="4"/>
  <c r="J4719" i="4"/>
  <c r="K4719" i="4"/>
  <c r="J4720" i="4"/>
  <c r="K4720" i="4"/>
  <c r="J4721" i="4"/>
  <c r="K4721" i="4"/>
  <c r="J4722" i="4"/>
  <c r="K4722" i="4"/>
  <c r="J4723" i="4"/>
  <c r="K4723" i="4"/>
  <c r="J4724" i="4"/>
  <c r="K4724" i="4"/>
  <c r="J4725" i="4"/>
  <c r="K4725" i="4"/>
  <c r="J4726" i="4"/>
  <c r="K4726" i="4"/>
  <c r="J4727" i="4"/>
  <c r="K4727" i="4"/>
  <c r="J4728" i="4"/>
  <c r="K4728" i="4"/>
  <c r="J4729" i="4"/>
  <c r="K4729" i="4"/>
  <c r="J4730" i="4"/>
  <c r="K4730" i="4"/>
  <c r="J4731" i="4"/>
  <c r="K4731" i="4"/>
  <c r="J4732" i="4"/>
  <c r="K4732" i="4"/>
  <c r="J4733" i="4"/>
  <c r="K4733" i="4"/>
  <c r="J4734" i="4"/>
  <c r="K4734" i="4"/>
  <c r="J4735" i="4"/>
  <c r="K4735" i="4"/>
  <c r="J4736" i="4"/>
  <c r="K4736" i="4"/>
  <c r="J4737" i="4"/>
  <c r="K4737" i="4"/>
  <c r="J4738" i="4"/>
  <c r="K4738" i="4"/>
  <c r="J4739" i="4"/>
  <c r="K4739" i="4"/>
  <c r="J4740" i="4"/>
  <c r="K4740" i="4"/>
  <c r="J4741" i="4"/>
  <c r="K4741" i="4"/>
  <c r="J4742" i="4"/>
  <c r="K4742" i="4"/>
  <c r="J4743" i="4"/>
  <c r="K4743" i="4"/>
  <c r="J4744" i="4"/>
  <c r="K4744" i="4"/>
  <c r="J4745" i="4"/>
  <c r="K4745" i="4"/>
  <c r="J4746" i="4"/>
  <c r="K4746" i="4"/>
  <c r="J4747" i="4"/>
  <c r="K4747" i="4"/>
  <c r="J4748" i="4"/>
  <c r="K4748" i="4"/>
  <c r="J4749" i="4"/>
  <c r="K4749" i="4"/>
  <c r="J4750" i="4"/>
  <c r="K4750" i="4"/>
  <c r="J4751" i="4"/>
  <c r="K4751" i="4"/>
  <c r="J4752" i="4"/>
  <c r="K4752" i="4"/>
  <c r="J4753" i="4"/>
  <c r="K4753" i="4"/>
  <c r="J4754" i="4"/>
  <c r="K4754" i="4"/>
  <c r="J4755" i="4"/>
  <c r="K4755" i="4"/>
  <c r="J4756" i="4"/>
  <c r="K4756" i="4"/>
  <c r="J4757" i="4"/>
  <c r="K4757" i="4"/>
  <c r="J4758" i="4"/>
  <c r="K4758" i="4"/>
  <c r="J4759" i="4"/>
  <c r="K4759" i="4"/>
  <c r="J4760" i="4"/>
  <c r="K4760" i="4"/>
  <c r="J4761" i="4"/>
  <c r="K4761" i="4"/>
  <c r="J4762" i="4"/>
  <c r="K4762" i="4"/>
  <c r="J4763" i="4"/>
  <c r="K4763" i="4"/>
  <c r="J4764" i="4"/>
  <c r="K4764" i="4"/>
  <c r="J4765" i="4"/>
  <c r="K4765" i="4"/>
  <c r="J4766" i="4"/>
  <c r="K4766" i="4"/>
  <c r="J4767" i="4"/>
  <c r="K4767" i="4"/>
  <c r="J4768" i="4"/>
  <c r="K4768" i="4"/>
  <c r="J4769" i="4"/>
  <c r="K4769" i="4"/>
  <c r="J4770" i="4"/>
  <c r="K4770" i="4"/>
  <c r="J4771" i="4"/>
  <c r="K4771" i="4"/>
  <c r="J4772" i="4"/>
  <c r="K4772" i="4"/>
  <c r="J4773" i="4"/>
  <c r="K4773" i="4"/>
  <c r="J4774" i="4"/>
  <c r="K4774" i="4"/>
  <c r="J4775" i="4"/>
  <c r="K4775" i="4"/>
  <c r="J4776" i="4"/>
  <c r="K4776" i="4"/>
  <c r="J4777" i="4"/>
  <c r="K4777" i="4"/>
  <c r="J4778" i="4"/>
  <c r="K4778" i="4"/>
  <c r="J4779" i="4"/>
  <c r="K4779" i="4"/>
  <c r="J4780" i="4"/>
  <c r="K4780" i="4"/>
  <c r="J4781" i="4"/>
  <c r="K4781" i="4"/>
  <c r="J4782" i="4"/>
  <c r="K4782" i="4"/>
  <c r="J4783" i="4"/>
  <c r="K4783" i="4"/>
  <c r="J4784" i="4"/>
  <c r="K4784" i="4"/>
  <c r="J4785" i="4"/>
  <c r="K4785" i="4"/>
  <c r="J4786" i="4"/>
  <c r="K4786" i="4"/>
  <c r="J4787" i="4"/>
  <c r="K4787" i="4"/>
  <c r="J4788" i="4"/>
  <c r="K4788" i="4"/>
  <c r="J4789" i="4"/>
  <c r="K4789" i="4"/>
  <c r="J4790" i="4"/>
  <c r="K4790" i="4"/>
  <c r="J4791" i="4"/>
  <c r="K4791" i="4"/>
  <c r="J4792" i="4"/>
  <c r="K4792" i="4"/>
  <c r="J4793" i="4"/>
  <c r="K4793" i="4"/>
  <c r="J4794" i="4"/>
  <c r="K4794" i="4"/>
  <c r="J4795" i="4"/>
  <c r="K4795" i="4"/>
  <c r="J4796" i="4"/>
  <c r="K4796" i="4"/>
  <c r="J4797" i="4"/>
  <c r="K4797" i="4"/>
  <c r="J4798" i="4"/>
  <c r="K4798" i="4"/>
  <c r="J4799" i="4"/>
  <c r="K4799" i="4"/>
  <c r="J4800" i="4"/>
  <c r="K4800" i="4"/>
  <c r="J4801" i="4"/>
  <c r="K4801" i="4"/>
  <c r="J4802" i="4"/>
  <c r="K4802" i="4"/>
  <c r="J4803" i="4"/>
  <c r="K4803" i="4"/>
  <c r="J4804" i="4"/>
  <c r="K4804" i="4"/>
  <c r="J4805" i="4"/>
  <c r="K4805" i="4"/>
  <c r="J4806" i="4"/>
  <c r="K4806" i="4"/>
  <c r="J4807" i="4"/>
  <c r="K4807" i="4"/>
  <c r="J4808" i="4"/>
  <c r="K4808" i="4"/>
  <c r="J4809" i="4"/>
  <c r="K4809" i="4"/>
  <c r="J4810" i="4"/>
  <c r="K4810" i="4"/>
  <c r="J4811" i="4"/>
  <c r="K4811" i="4"/>
  <c r="J4812" i="4"/>
  <c r="K4812" i="4"/>
  <c r="J4813" i="4"/>
  <c r="K4813" i="4"/>
  <c r="J4814" i="4"/>
  <c r="K4814" i="4"/>
  <c r="J4815" i="4"/>
  <c r="K4815" i="4"/>
  <c r="J4816" i="4"/>
  <c r="K4816" i="4"/>
  <c r="J4817" i="4"/>
  <c r="K4817" i="4"/>
  <c r="J4818" i="4"/>
  <c r="K4818" i="4"/>
  <c r="J4819" i="4"/>
  <c r="K4819" i="4"/>
  <c r="J4820" i="4"/>
  <c r="K4820" i="4"/>
  <c r="J4821" i="4"/>
  <c r="K4821" i="4"/>
  <c r="J4822" i="4"/>
  <c r="K4822" i="4"/>
  <c r="J4823" i="4"/>
  <c r="K4823" i="4"/>
  <c r="J4824" i="4"/>
  <c r="K4824" i="4"/>
  <c r="J4825" i="4"/>
  <c r="K4825" i="4"/>
  <c r="J4826" i="4"/>
  <c r="K4826" i="4"/>
  <c r="J4827" i="4"/>
  <c r="K4827" i="4"/>
  <c r="J4828" i="4"/>
  <c r="K4828" i="4"/>
  <c r="J4829" i="4"/>
  <c r="K4829" i="4"/>
  <c r="J4830" i="4"/>
  <c r="K4830" i="4"/>
  <c r="J4831" i="4"/>
  <c r="K4831" i="4"/>
  <c r="J4832" i="4"/>
  <c r="K4832" i="4"/>
  <c r="J4833" i="4"/>
  <c r="K4833" i="4"/>
  <c r="J4834" i="4"/>
  <c r="K4834" i="4"/>
  <c r="J4835" i="4"/>
  <c r="K4835" i="4"/>
  <c r="J4836" i="4"/>
  <c r="K4836" i="4"/>
  <c r="J4837" i="4"/>
  <c r="K4837" i="4"/>
  <c r="J4838" i="4"/>
  <c r="K4838" i="4"/>
  <c r="J4839" i="4"/>
  <c r="K4839" i="4"/>
  <c r="J4840" i="4"/>
  <c r="K4840" i="4"/>
  <c r="J4841" i="4"/>
  <c r="K4841" i="4"/>
  <c r="J4842" i="4"/>
  <c r="K4842" i="4"/>
  <c r="J4843" i="4"/>
  <c r="K4843" i="4"/>
  <c r="J4844" i="4"/>
  <c r="K4844" i="4"/>
  <c r="J4845" i="4"/>
  <c r="K4845" i="4"/>
  <c r="J4846" i="4"/>
  <c r="K4846" i="4"/>
  <c r="J4847" i="4"/>
  <c r="K4847" i="4"/>
  <c r="J4848" i="4"/>
  <c r="K4848" i="4"/>
  <c r="J4849" i="4"/>
  <c r="K4849" i="4"/>
  <c r="J4850" i="4"/>
  <c r="K4850" i="4"/>
  <c r="J4851" i="4"/>
  <c r="K4851" i="4"/>
  <c r="J4852" i="4"/>
  <c r="K4852" i="4"/>
  <c r="J4853" i="4"/>
  <c r="K4853" i="4"/>
  <c r="J4854" i="4"/>
  <c r="K4854" i="4"/>
  <c r="J4855" i="4"/>
  <c r="K4855" i="4"/>
  <c r="J4856" i="4"/>
  <c r="K4856" i="4"/>
  <c r="J4857" i="4"/>
  <c r="K4857" i="4"/>
  <c r="J4858" i="4"/>
  <c r="K4858" i="4"/>
  <c r="J4859" i="4"/>
  <c r="K4859" i="4"/>
  <c r="J4860" i="4"/>
  <c r="K4860" i="4"/>
  <c r="J4861" i="4"/>
  <c r="K4861" i="4"/>
  <c r="J4862" i="4"/>
  <c r="K4862" i="4"/>
  <c r="J4863" i="4"/>
  <c r="K4863" i="4"/>
  <c r="J4864" i="4"/>
  <c r="K4864" i="4"/>
  <c r="J4865" i="4"/>
  <c r="K4865" i="4"/>
  <c r="J4866" i="4"/>
  <c r="K4866" i="4"/>
  <c r="J4867" i="4"/>
  <c r="K4867" i="4"/>
  <c r="J4868" i="4"/>
  <c r="K4868" i="4"/>
  <c r="J4869" i="4"/>
  <c r="K4869" i="4"/>
  <c r="J4870" i="4"/>
  <c r="K4870" i="4"/>
  <c r="J4871" i="4"/>
  <c r="K4871" i="4"/>
  <c r="J4872" i="4"/>
  <c r="K4872" i="4"/>
  <c r="J4873" i="4"/>
  <c r="K4873" i="4"/>
  <c r="J4874" i="4"/>
  <c r="K4874" i="4"/>
  <c r="J4875" i="4"/>
  <c r="K4875" i="4"/>
  <c r="J4876" i="4"/>
  <c r="K4876" i="4"/>
  <c r="J4877" i="4"/>
  <c r="K4877" i="4"/>
  <c r="J4878" i="4"/>
  <c r="K4878" i="4"/>
  <c r="J4879" i="4"/>
  <c r="K4879" i="4"/>
  <c r="J4880" i="4"/>
  <c r="K4880" i="4"/>
  <c r="J4881" i="4"/>
  <c r="K4881" i="4"/>
  <c r="J4882" i="4"/>
  <c r="K4882" i="4"/>
  <c r="J4883" i="4"/>
  <c r="K4883" i="4"/>
  <c r="J4884" i="4"/>
  <c r="K4884" i="4"/>
  <c r="J4885" i="4"/>
  <c r="K4885" i="4"/>
  <c r="J4886" i="4"/>
  <c r="K4886" i="4"/>
  <c r="J4887" i="4"/>
  <c r="K4887" i="4"/>
  <c r="J4888" i="4"/>
  <c r="K4888" i="4"/>
  <c r="J4889" i="4"/>
  <c r="K4889" i="4"/>
  <c r="J4890" i="4"/>
  <c r="K4890" i="4"/>
  <c r="J4891" i="4"/>
  <c r="K4891" i="4"/>
  <c r="J4892" i="4"/>
  <c r="K4892" i="4"/>
  <c r="J4893" i="4"/>
  <c r="K4893" i="4"/>
  <c r="J4894" i="4"/>
  <c r="K4894" i="4"/>
  <c r="J4895" i="4"/>
  <c r="K4895" i="4"/>
  <c r="J4896" i="4"/>
  <c r="K4896" i="4"/>
  <c r="J4897" i="4"/>
  <c r="K4897" i="4"/>
  <c r="J4898" i="4"/>
  <c r="K4898" i="4"/>
  <c r="J4899" i="4"/>
  <c r="K4899" i="4"/>
  <c r="J4900" i="4"/>
  <c r="K4900" i="4"/>
  <c r="J4901" i="4"/>
  <c r="K4901" i="4"/>
  <c r="J4902" i="4"/>
  <c r="K4902" i="4"/>
  <c r="J4903" i="4"/>
  <c r="K4903" i="4"/>
  <c r="J4904" i="4"/>
  <c r="K4904" i="4"/>
  <c r="J4905" i="4"/>
  <c r="K4905" i="4"/>
  <c r="J4906" i="4"/>
  <c r="K4906" i="4"/>
  <c r="J4907" i="4"/>
  <c r="K4907" i="4"/>
  <c r="J4908" i="4"/>
  <c r="K4908" i="4"/>
  <c r="J4909" i="4"/>
  <c r="K4909" i="4"/>
  <c r="J4910" i="4"/>
  <c r="K4910" i="4"/>
  <c r="J4911" i="4"/>
  <c r="K4911" i="4"/>
  <c r="J4912" i="4"/>
  <c r="K4912" i="4"/>
  <c r="J4913" i="4"/>
  <c r="K4913" i="4"/>
  <c r="J4914" i="4"/>
  <c r="K4914" i="4"/>
  <c r="J4915" i="4"/>
  <c r="K4915" i="4"/>
  <c r="J4916" i="4"/>
  <c r="K4916" i="4"/>
  <c r="J4917" i="4"/>
  <c r="K4917" i="4"/>
  <c r="J4918" i="4"/>
  <c r="K4918" i="4"/>
  <c r="J4919" i="4"/>
  <c r="K4919" i="4"/>
  <c r="J4920" i="4"/>
  <c r="K4920" i="4"/>
  <c r="J4921" i="4"/>
  <c r="K4921" i="4"/>
  <c r="J4922" i="4"/>
  <c r="K4922" i="4"/>
  <c r="J4923" i="4"/>
  <c r="K4923" i="4"/>
  <c r="J4924" i="4"/>
  <c r="K4924" i="4"/>
  <c r="J4925" i="4"/>
  <c r="K4925" i="4"/>
  <c r="J4926" i="4"/>
  <c r="K4926" i="4"/>
  <c r="J4927" i="4"/>
  <c r="K4927" i="4"/>
  <c r="J4928" i="4"/>
  <c r="K4928" i="4"/>
  <c r="J4929" i="4"/>
  <c r="K4929" i="4"/>
  <c r="J4930" i="4"/>
  <c r="K4930" i="4"/>
  <c r="J4931" i="4"/>
  <c r="K4931" i="4"/>
  <c r="J4932" i="4"/>
  <c r="K4932" i="4"/>
  <c r="J4933" i="4"/>
  <c r="K4933" i="4"/>
  <c r="J4934" i="4"/>
  <c r="K4934" i="4"/>
  <c r="J4935" i="4"/>
  <c r="K4935" i="4"/>
  <c r="J4936" i="4"/>
  <c r="K4936" i="4"/>
  <c r="J4937" i="4"/>
  <c r="K4937" i="4"/>
  <c r="J4938" i="4"/>
  <c r="K4938" i="4"/>
  <c r="J4939" i="4"/>
  <c r="K4939" i="4"/>
  <c r="J4940" i="4"/>
  <c r="K4940" i="4"/>
  <c r="J4941" i="4"/>
  <c r="K4941" i="4"/>
  <c r="J4942" i="4"/>
  <c r="K4942" i="4"/>
  <c r="J4943" i="4"/>
  <c r="K4943" i="4"/>
  <c r="J4944" i="4"/>
  <c r="K4944" i="4"/>
  <c r="J4945" i="4"/>
  <c r="K4945" i="4"/>
  <c r="J4946" i="4"/>
  <c r="K4946" i="4"/>
  <c r="J4947" i="4"/>
  <c r="K4947" i="4"/>
  <c r="J4948" i="4"/>
  <c r="K4948" i="4"/>
  <c r="J4949" i="4"/>
  <c r="K4949" i="4"/>
  <c r="J4950" i="4"/>
  <c r="K4950" i="4"/>
  <c r="J4951" i="4"/>
  <c r="K4951" i="4"/>
  <c r="J4952" i="4"/>
  <c r="K4952" i="4"/>
  <c r="J4953" i="4"/>
  <c r="K4953" i="4"/>
  <c r="J4954" i="4"/>
  <c r="K4954" i="4"/>
  <c r="J4955" i="4"/>
  <c r="K4955" i="4"/>
  <c r="J4956" i="4"/>
  <c r="K4956" i="4"/>
  <c r="J4957" i="4"/>
  <c r="K4957" i="4"/>
  <c r="J4958" i="4"/>
  <c r="K4958" i="4"/>
  <c r="J4959" i="4"/>
  <c r="K4959" i="4"/>
  <c r="J4960" i="4"/>
  <c r="K4960" i="4"/>
  <c r="J4961" i="4"/>
  <c r="K4961" i="4"/>
  <c r="J4962" i="4"/>
  <c r="K4962" i="4"/>
  <c r="J4963" i="4"/>
  <c r="K4963" i="4"/>
  <c r="J4964" i="4"/>
  <c r="K4964" i="4"/>
  <c r="J4965" i="4"/>
  <c r="K4965" i="4"/>
  <c r="J4966" i="4"/>
  <c r="K4966" i="4"/>
  <c r="J4967" i="4"/>
  <c r="K4967" i="4"/>
  <c r="J4968" i="4"/>
  <c r="K4968" i="4"/>
  <c r="J4969" i="4"/>
  <c r="K4969" i="4"/>
  <c r="J4970" i="4"/>
  <c r="K4970" i="4"/>
  <c r="J4971" i="4"/>
  <c r="K4971" i="4"/>
  <c r="J4972" i="4"/>
  <c r="K4972" i="4"/>
  <c r="J4973" i="4"/>
  <c r="K4973" i="4"/>
  <c r="J4974" i="4"/>
  <c r="K4974" i="4"/>
  <c r="J4975" i="4"/>
  <c r="K4975" i="4"/>
  <c r="J4976" i="4"/>
  <c r="K4976" i="4"/>
  <c r="J4977" i="4"/>
  <c r="K4977" i="4"/>
  <c r="J4978" i="4"/>
  <c r="K4978" i="4"/>
  <c r="J4979" i="4"/>
  <c r="K4979" i="4"/>
  <c r="J4980" i="4"/>
  <c r="K4980" i="4"/>
  <c r="J4981" i="4"/>
  <c r="K4981" i="4"/>
  <c r="J4982" i="4"/>
  <c r="K4982" i="4"/>
  <c r="J4983" i="4"/>
  <c r="K4983" i="4"/>
  <c r="J4984" i="4"/>
  <c r="K4984" i="4"/>
  <c r="J4985" i="4"/>
  <c r="K4985" i="4"/>
  <c r="J4986" i="4"/>
  <c r="K4986" i="4"/>
  <c r="J4987" i="4"/>
  <c r="K4987" i="4"/>
  <c r="J4988" i="4"/>
  <c r="K4988" i="4"/>
  <c r="J4989" i="4"/>
  <c r="K4989" i="4"/>
  <c r="J4990" i="4"/>
  <c r="K4990" i="4"/>
  <c r="J4991" i="4"/>
  <c r="K4991" i="4"/>
  <c r="J4992" i="4"/>
  <c r="K4992" i="4"/>
  <c r="J4993" i="4"/>
  <c r="K4993" i="4"/>
  <c r="J4994" i="4"/>
  <c r="K4994" i="4"/>
  <c r="J4995" i="4"/>
  <c r="K4995" i="4"/>
  <c r="J4996" i="4"/>
  <c r="K4996" i="4"/>
  <c r="J4997" i="4"/>
  <c r="K4997" i="4"/>
  <c r="J4998" i="4"/>
  <c r="K4998" i="4"/>
  <c r="J4999" i="4"/>
  <c r="K4999" i="4"/>
  <c r="J5000" i="4"/>
  <c r="K5000" i="4"/>
  <c r="J5001" i="4"/>
  <c r="K5001" i="4"/>
  <c r="J5002" i="4"/>
  <c r="K5002" i="4"/>
  <c r="J5003" i="4"/>
  <c r="K5003" i="4"/>
  <c r="J5004" i="4"/>
  <c r="K5004" i="4"/>
  <c r="J5005" i="4"/>
  <c r="K5005" i="4"/>
  <c r="J5006" i="4"/>
  <c r="K5006" i="4"/>
  <c r="J5007" i="4"/>
  <c r="K5007" i="4"/>
  <c r="J5008" i="4"/>
  <c r="K5008" i="4"/>
  <c r="J5009" i="4"/>
  <c r="K5009" i="4"/>
  <c r="J5010" i="4"/>
  <c r="K5010" i="4"/>
  <c r="J5011" i="4"/>
  <c r="K5011" i="4"/>
  <c r="J5012" i="4"/>
  <c r="K5012" i="4"/>
  <c r="J5013" i="4"/>
  <c r="K5013" i="4"/>
  <c r="J5014" i="4"/>
  <c r="K5014" i="4"/>
  <c r="J5015" i="4"/>
  <c r="K5015" i="4"/>
  <c r="J5016" i="4"/>
  <c r="K5016" i="4"/>
  <c r="J5017" i="4"/>
  <c r="K5017" i="4"/>
  <c r="J5018" i="4"/>
  <c r="K5018" i="4"/>
  <c r="J5019" i="4"/>
  <c r="K5019" i="4"/>
  <c r="J5020" i="4"/>
  <c r="K5020" i="4"/>
  <c r="J5021" i="4"/>
  <c r="K5021" i="4"/>
  <c r="J5022" i="4"/>
  <c r="K5022" i="4"/>
  <c r="J5023" i="4"/>
  <c r="K5023" i="4"/>
  <c r="J5024" i="4"/>
  <c r="K5024" i="4"/>
  <c r="J5025" i="4"/>
  <c r="K5025" i="4"/>
  <c r="J5026" i="4"/>
  <c r="K5026" i="4"/>
  <c r="J5027" i="4"/>
  <c r="K5027" i="4"/>
  <c r="J5028" i="4"/>
  <c r="K5028" i="4"/>
  <c r="J5029" i="4"/>
  <c r="K5029" i="4"/>
  <c r="J5030" i="4"/>
  <c r="K5030" i="4"/>
  <c r="J5031" i="4"/>
  <c r="K5031" i="4"/>
  <c r="J5032" i="4"/>
  <c r="K5032" i="4"/>
  <c r="J5033" i="4"/>
  <c r="K5033" i="4"/>
  <c r="J5034" i="4"/>
  <c r="K5034" i="4"/>
  <c r="J5035" i="4"/>
  <c r="K5035" i="4"/>
  <c r="J5036" i="4"/>
  <c r="K5036" i="4"/>
  <c r="J5037" i="4"/>
  <c r="K5037" i="4"/>
  <c r="J5038" i="4"/>
  <c r="K5038" i="4"/>
  <c r="J5039" i="4"/>
  <c r="K5039" i="4"/>
  <c r="J5040" i="4"/>
  <c r="K5040" i="4"/>
  <c r="J5041" i="4"/>
  <c r="K5041" i="4"/>
  <c r="J5042" i="4"/>
  <c r="K5042" i="4"/>
  <c r="J5043" i="4"/>
  <c r="K5043" i="4"/>
  <c r="J5044" i="4"/>
  <c r="K5044" i="4"/>
  <c r="J5045" i="4"/>
  <c r="K5045" i="4"/>
  <c r="J5046" i="4"/>
  <c r="K5046" i="4"/>
  <c r="J5047" i="4"/>
  <c r="K5047" i="4"/>
  <c r="J5048" i="4"/>
  <c r="K5048" i="4"/>
  <c r="J5049" i="4"/>
  <c r="K5049" i="4"/>
  <c r="J5050" i="4"/>
  <c r="K5050" i="4"/>
  <c r="J5051" i="4"/>
  <c r="K5051" i="4"/>
  <c r="J5052" i="4"/>
  <c r="K5052" i="4"/>
  <c r="J5053" i="4"/>
  <c r="K5053" i="4"/>
  <c r="J5054" i="4"/>
  <c r="K5054" i="4"/>
  <c r="J5055" i="4"/>
  <c r="K5055" i="4"/>
  <c r="J5056" i="4"/>
  <c r="K5056" i="4"/>
  <c r="J5057" i="4"/>
  <c r="K5057" i="4"/>
  <c r="J5058" i="4"/>
  <c r="K5058" i="4"/>
  <c r="J5059" i="4"/>
  <c r="K5059" i="4"/>
  <c r="J5060" i="4"/>
  <c r="K5060" i="4"/>
  <c r="J5061" i="4"/>
  <c r="K5061" i="4"/>
  <c r="J5062" i="4"/>
  <c r="K5062" i="4"/>
  <c r="J5063" i="4"/>
  <c r="K5063" i="4"/>
  <c r="J5064" i="4"/>
  <c r="K5064" i="4"/>
  <c r="J5065" i="4"/>
  <c r="K5065" i="4"/>
  <c r="J5066" i="4"/>
  <c r="K5066" i="4"/>
  <c r="J5067" i="4"/>
  <c r="K5067" i="4"/>
  <c r="J5068" i="4"/>
  <c r="K5068" i="4"/>
  <c r="J5069" i="4"/>
  <c r="K5069" i="4"/>
  <c r="J5070" i="4"/>
  <c r="K5070" i="4"/>
  <c r="J5071" i="4"/>
  <c r="K5071" i="4"/>
  <c r="J5072" i="4"/>
  <c r="K5072" i="4"/>
  <c r="J5073" i="4"/>
  <c r="K5073" i="4"/>
  <c r="J5074" i="4"/>
  <c r="K5074" i="4"/>
  <c r="J5075" i="4"/>
  <c r="K5075" i="4"/>
  <c r="J5076" i="4"/>
  <c r="K5076" i="4"/>
  <c r="J5077" i="4"/>
  <c r="K5077" i="4"/>
  <c r="J5078" i="4"/>
  <c r="K5078" i="4"/>
  <c r="J5079" i="4"/>
  <c r="K5079" i="4"/>
  <c r="J5080" i="4"/>
  <c r="K5080" i="4"/>
  <c r="J5081" i="4"/>
  <c r="K5081" i="4"/>
  <c r="J5082" i="4"/>
  <c r="K5082" i="4"/>
  <c r="J5083" i="4"/>
  <c r="K5083" i="4"/>
  <c r="J5084" i="4"/>
  <c r="K5084" i="4"/>
  <c r="J5085" i="4"/>
  <c r="K5085" i="4"/>
  <c r="J5086" i="4"/>
  <c r="K5086" i="4"/>
  <c r="J5087" i="4"/>
  <c r="K5087" i="4"/>
  <c r="J5088" i="4"/>
  <c r="K5088" i="4"/>
  <c r="J5089" i="4"/>
  <c r="K5089" i="4"/>
  <c r="J5090" i="4"/>
  <c r="K5090" i="4"/>
  <c r="J5091" i="4"/>
  <c r="K5091" i="4"/>
  <c r="J5092" i="4"/>
  <c r="K5092" i="4"/>
  <c r="J5093" i="4"/>
  <c r="K5093" i="4"/>
  <c r="J5094" i="4"/>
  <c r="K5094" i="4"/>
  <c r="J5095" i="4"/>
  <c r="K5095" i="4"/>
  <c r="J5096" i="4"/>
  <c r="K5096" i="4"/>
  <c r="J5097" i="4"/>
  <c r="K5097" i="4"/>
  <c r="J5098" i="4"/>
  <c r="K5098" i="4"/>
  <c r="J5099" i="4"/>
  <c r="K5099" i="4"/>
  <c r="J5100" i="4"/>
  <c r="K5100" i="4"/>
  <c r="J5101" i="4"/>
  <c r="K5101" i="4"/>
  <c r="J5102" i="4"/>
  <c r="K5102" i="4"/>
  <c r="J5103" i="4"/>
  <c r="K5103" i="4"/>
  <c r="J5104" i="4"/>
  <c r="K5104" i="4"/>
  <c r="J5105" i="4"/>
  <c r="K5105" i="4"/>
  <c r="J5106" i="4"/>
  <c r="K5106" i="4"/>
  <c r="J5107" i="4"/>
  <c r="K5107" i="4"/>
  <c r="J5108" i="4"/>
  <c r="K5108" i="4"/>
  <c r="J5109" i="4"/>
  <c r="K5109" i="4"/>
  <c r="J5110" i="4"/>
  <c r="K5110" i="4"/>
  <c r="J5111" i="4"/>
  <c r="K5111" i="4"/>
  <c r="J5112" i="4"/>
  <c r="K5112" i="4"/>
  <c r="J5113" i="4"/>
  <c r="K5113" i="4"/>
  <c r="J5114" i="4"/>
  <c r="K5114" i="4"/>
  <c r="J5115" i="4"/>
  <c r="K5115" i="4"/>
  <c r="J5116" i="4"/>
  <c r="K5116" i="4"/>
  <c r="J5117" i="4"/>
  <c r="K5117" i="4"/>
  <c r="J5118" i="4"/>
  <c r="K5118" i="4"/>
  <c r="J5119" i="4"/>
  <c r="K5119" i="4"/>
  <c r="J5120" i="4"/>
  <c r="K5120" i="4"/>
  <c r="J5121" i="4"/>
  <c r="K5121" i="4"/>
  <c r="J5122" i="4"/>
  <c r="K5122" i="4"/>
  <c r="J5123" i="4"/>
  <c r="K5123" i="4"/>
  <c r="J5124" i="4"/>
  <c r="K5124" i="4"/>
  <c r="J5125" i="4"/>
  <c r="K5125" i="4"/>
  <c r="J5126" i="4"/>
  <c r="K5126" i="4"/>
  <c r="J5127" i="4"/>
  <c r="K5127" i="4"/>
  <c r="J5128" i="4"/>
  <c r="K5128" i="4"/>
  <c r="J5129" i="4"/>
  <c r="K5129" i="4"/>
  <c r="J5130" i="4"/>
  <c r="K5130" i="4"/>
  <c r="J5131" i="4"/>
  <c r="K5131" i="4"/>
  <c r="J5132" i="4"/>
  <c r="K5132" i="4"/>
  <c r="J5133" i="4"/>
  <c r="K5133" i="4"/>
  <c r="J5134" i="4"/>
  <c r="K5134" i="4"/>
  <c r="J5135" i="4"/>
  <c r="K5135" i="4"/>
  <c r="J5136" i="4"/>
  <c r="K5136" i="4"/>
  <c r="J5137" i="4"/>
  <c r="K5137" i="4"/>
  <c r="J5138" i="4"/>
  <c r="K5138" i="4"/>
  <c r="J5139" i="4"/>
  <c r="K5139" i="4"/>
  <c r="J5140" i="4"/>
  <c r="K5140" i="4"/>
  <c r="J5141" i="4"/>
  <c r="K5141" i="4"/>
  <c r="J5142" i="4"/>
  <c r="K5142" i="4"/>
  <c r="J5143" i="4"/>
  <c r="K5143" i="4"/>
  <c r="J5144" i="4"/>
  <c r="K5144" i="4"/>
  <c r="J5145" i="4"/>
  <c r="K5145" i="4"/>
  <c r="J5146" i="4"/>
  <c r="K5146" i="4"/>
  <c r="J5147" i="4"/>
  <c r="K5147" i="4"/>
  <c r="J5148" i="4"/>
  <c r="K5148" i="4"/>
  <c r="J5149" i="4"/>
  <c r="K5149" i="4"/>
  <c r="J5150" i="4"/>
  <c r="K5150" i="4"/>
  <c r="J5151" i="4"/>
  <c r="K5151" i="4"/>
  <c r="J5152" i="4"/>
  <c r="K5152" i="4"/>
  <c r="J5153" i="4"/>
  <c r="K5153" i="4"/>
  <c r="J5154" i="4"/>
  <c r="K5154" i="4"/>
  <c r="J5155" i="4"/>
  <c r="K5155" i="4"/>
  <c r="J5156" i="4"/>
  <c r="K5156" i="4"/>
  <c r="J5157" i="4"/>
  <c r="K5157" i="4"/>
  <c r="J5158" i="4"/>
  <c r="K5158" i="4"/>
  <c r="J5159" i="4"/>
  <c r="K5159" i="4"/>
  <c r="J5160" i="4"/>
  <c r="K5160" i="4"/>
  <c r="J5161" i="4"/>
  <c r="K5161" i="4"/>
  <c r="J5162" i="4"/>
  <c r="K5162" i="4"/>
  <c r="J5163" i="4"/>
  <c r="K5163" i="4"/>
  <c r="J5164" i="4"/>
  <c r="K5164" i="4"/>
  <c r="J5165" i="4"/>
  <c r="K5165" i="4"/>
  <c r="J5166" i="4"/>
  <c r="K5166" i="4"/>
  <c r="J5167" i="4"/>
  <c r="K5167" i="4"/>
  <c r="J5168" i="4"/>
  <c r="K5168" i="4"/>
  <c r="J5169" i="4"/>
  <c r="K5169" i="4"/>
  <c r="J5170" i="4"/>
  <c r="K5170" i="4"/>
  <c r="J5171" i="4"/>
  <c r="K5171" i="4"/>
  <c r="J5172" i="4"/>
  <c r="K5172" i="4"/>
  <c r="J5173" i="4"/>
  <c r="K5173" i="4"/>
  <c r="J5174" i="4"/>
  <c r="K5174" i="4"/>
  <c r="J5175" i="4"/>
  <c r="K5175" i="4"/>
  <c r="J5176" i="4"/>
  <c r="K5176" i="4"/>
  <c r="J5177" i="4"/>
  <c r="K5177" i="4"/>
  <c r="J5178" i="4"/>
  <c r="K5178" i="4"/>
  <c r="J5179" i="4"/>
  <c r="K5179" i="4"/>
  <c r="J5180" i="4"/>
  <c r="K5180" i="4"/>
  <c r="J5181" i="4"/>
  <c r="K5181" i="4"/>
  <c r="J5182" i="4"/>
  <c r="K5182" i="4"/>
  <c r="J5183" i="4"/>
  <c r="K5183" i="4"/>
  <c r="J5184" i="4"/>
  <c r="K5184" i="4"/>
  <c r="J5185" i="4"/>
  <c r="K5185" i="4"/>
  <c r="J5186" i="4"/>
  <c r="K5186" i="4"/>
  <c r="J5187" i="4"/>
  <c r="K5187" i="4"/>
  <c r="J5188" i="4"/>
  <c r="K5188" i="4"/>
  <c r="J5189" i="4"/>
  <c r="K5189" i="4"/>
  <c r="J5190" i="4"/>
  <c r="K5190" i="4"/>
  <c r="J5191" i="4"/>
  <c r="K5191" i="4"/>
  <c r="J5192" i="4"/>
  <c r="K5192" i="4"/>
  <c r="J5193" i="4"/>
  <c r="K5193" i="4"/>
  <c r="J5194" i="4"/>
  <c r="K5194" i="4"/>
  <c r="J5195" i="4"/>
  <c r="K5195" i="4"/>
  <c r="J5196" i="4"/>
  <c r="K5196" i="4"/>
  <c r="J5197" i="4"/>
  <c r="K5197" i="4"/>
  <c r="J5198" i="4"/>
  <c r="K5198" i="4"/>
  <c r="J5199" i="4"/>
  <c r="K5199" i="4"/>
  <c r="J5200" i="4"/>
  <c r="K5200" i="4"/>
  <c r="J5201" i="4"/>
  <c r="K5201" i="4"/>
  <c r="J5202" i="4"/>
  <c r="K5202" i="4"/>
  <c r="J5203" i="4"/>
  <c r="K5203" i="4"/>
  <c r="J5204" i="4"/>
  <c r="K5204" i="4"/>
  <c r="J5205" i="4"/>
  <c r="K5205" i="4"/>
  <c r="J5206" i="4"/>
  <c r="K5206" i="4"/>
  <c r="J5207" i="4"/>
  <c r="K5207" i="4"/>
  <c r="J5208" i="4"/>
  <c r="K5208" i="4"/>
  <c r="J5209" i="4"/>
  <c r="K5209" i="4"/>
  <c r="J5210" i="4"/>
  <c r="K5210" i="4"/>
  <c r="J5211" i="4"/>
  <c r="K5211" i="4"/>
  <c r="J5212" i="4"/>
  <c r="K5212" i="4"/>
  <c r="J5213" i="4"/>
  <c r="K5213" i="4"/>
  <c r="J5214" i="4"/>
  <c r="K5214" i="4"/>
  <c r="J5215" i="4"/>
  <c r="K5215" i="4"/>
  <c r="J5216" i="4"/>
  <c r="K5216" i="4"/>
  <c r="J5217" i="4"/>
  <c r="K5217" i="4"/>
  <c r="J5218" i="4"/>
  <c r="K5218" i="4"/>
  <c r="J5219" i="4"/>
  <c r="K5219" i="4"/>
  <c r="J5220" i="4"/>
  <c r="K5220" i="4"/>
  <c r="J5221" i="4"/>
  <c r="K5221" i="4"/>
  <c r="J5222" i="4"/>
  <c r="K5222" i="4"/>
  <c r="J5223" i="4"/>
  <c r="K5223" i="4"/>
  <c r="J5224" i="4"/>
  <c r="K5224" i="4"/>
  <c r="J5225" i="4"/>
  <c r="K5225" i="4"/>
  <c r="J5226" i="4"/>
  <c r="K5226" i="4"/>
  <c r="J5227" i="4"/>
  <c r="K5227" i="4"/>
  <c r="J5228" i="4"/>
  <c r="K5228" i="4"/>
  <c r="J5229" i="4"/>
  <c r="K5229" i="4"/>
  <c r="J5230" i="4"/>
  <c r="K5230" i="4"/>
  <c r="J5231" i="4"/>
  <c r="K5231" i="4"/>
  <c r="J5232" i="4"/>
  <c r="K5232" i="4"/>
  <c r="J5233" i="4"/>
  <c r="K5233" i="4"/>
  <c r="J5234" i="4"/>
  <c r="K5234" i="4"/>
  <c r="J5235" i="4"/>
  <c r="K5235" i="4"/>
  <c r="J5236" i="4"/>
  <c r="K5236" i="4"/>
  <c r="J5237" i="4"/>
  <c r="K5237" i="4"/>
  <c r="J5238" i="4"/>
  <c r="K5238" i="4"/>
  <c r="J5239" i="4"/>
  <c r="K5239" i="4"/>
  <c r="J5240" i="4"/>
  <c r="K5240" i="4"/>
  <c r="J5241" i="4"/>
  <c r="K5241" i="4"/>
  <c r="J5242" i="4"/>
  <c r="K5242" i="4"/>
  <c r="J5243" i="4"/>
  <c r="K5243" i="4"/>
  <c r="J5244" i="4"/>
  <c r="K5244" i="4"/>
  <c r="J5245" i="4"/>
  <c r="K5245" i="4"/>
  <c r="J5246" i="4"/>
  <c r="K5246" i="4"/>
  <c r="J5247" i="4"/>
  <c r="K5247" i="4"/>
  <c r="J5248" i="4"/>
  <c r="K5248" i="4"/>
  <c r="J5249" i="4"/>
  <c r="K5249" i="4"/>
  <c r="J5250" i="4"/>
  <c r="K5250" i="4"/>
  <c r="J5251" i="4"/>
  <c r="K5251" i="4"/>
  <c r="J5252" i="4"/>
  <c r="K5252" i="4"/>
  <c r="J5253" i="4"/>
  <c r="K5253" i="4"/>
  <c r="J5254" i="4"/>
  <c r="K5254" i="4"/>
  <c r="J5255" i="4"/>
  <c r="K5255" i="4"/>
  <c r="J5256" i="4"/>
  <c r="K5256" i="4"/>
  <c r="J5257" i="4"/>
  <c r="K5257" i="4"/>
  <c r="J5258" i="4"/>
  <c r="K5258" i="4"/>
  <c r="J5259" i="4"/>
  <c r="K5259" i="4"/>
  <c r="J5260" i="4"/>
  <c r="K5260" i="4"/>
  <c r="J5261" i="4"/>
  <c r="K5261" i="4"/>
  <c r="J5262" i="4"/>
  <c r="K5262" i="4"/>
  <c r="J5263" i="4"/>
  <c r="K5263" i="4"/>
  <c r="J5264" i="4"/>
  <c r="K5264" i="4"/>
  <c r="J5265" i="4"/>
  <c r="K5265" i="4"/>
  <c r="J5266" i="4"/>
  <c r="K5266" i="4"/>
  <c r="J5267" i="4"/>
  <c r="K5267" i="4"/>
  <c r="J5268" i="4"/>
  <c r="K5268" i="4"/>
  <c r="J5269" i="4"/>
  <c r="K5269" i="4"/>
  <c r="J5270" i="4"/>
  <c r="K5270" i="4"/>
  <c r="J5271" i="4"/>
  <c r="K5271" i="4"/>
  <c r="J5272" i="4"/>
  <c r="K5272" i="4"/>
  <c r="J5273" i="4"/>
  <c r="K5273" i="4"/>
  <c r="J5274" i="4"/>
  <c r="K5274" i="4"/>
  <c r="J5275" i="4"/>
  <c r="K5275" i="4"/>
  <c r="J5276" i="4"/>
  <c r="K5276" i="4"/>
  <c r="J5277" i="4"/>
  <c r="K5277" i="4"/>
  <c r="J5278" i="4"/>
  <c r="K5278" i="4"/>
  <c r="J5279" i="4"/>
  <c r="K5279" i="4"/>
  <c r="J5280" i="4"/>
  <c r="K5280" i="4"/>
  <c r="J5281" i="4"/>
  <c r="K5281" i="4"/>
  <c r="J5282" i="4"/>
  <c r="K5282" i="4"/>
  <c r="J5283" i="4"/>
  <c r="K5283" i="4"/>
  <c r="J5284" i="4"/>
  <c r="K5284" i="4"/>
  <c r="J5285" i="4"/>
  <c r="K5285" i="4"/>
  <c r="J5286" i="4"/>
  <c r="K5286" i="4"/>
  <c r="J5287" i="4"/>
  <c r="K5287" i="4"/>
  <c r="J5288" i="4"/>
  <c r="K5288" i="4"/>
  <c r="J5289" i="4"/>
  <c r="K5289" i="4"/>
  <c r="J5290" i="4"/>
  <c r="K5290" i="4"/>
  <c r="J5291" i="4"/>
  <c r="K5291" i="4"/>
  <c r="J5292" i="4"/>
  <c r="K5292" i="4"/>
  <c r="J5293" i="4"/>
  <c r="K5293" i="4"/>
  <c r="J5294" i="4"/>
  <c r="K5294" i="4"/>
  <c r="J5295" i="4"/>
  <c r="K5295" i="4"/>
  <c r="J5296" i="4"/>
  <c r="K5296" i="4"/>
  <c r="J5297" i="4"/>
  <c r="K5297" i="4"/>
  <c r="J5298" i="4"/>
  <c r="K5298" i="4"/>
  <c r="J5299" i="4"/>
  <c r="K5299" i="4"/>
  <c r="J5300" i="4"/>
  <c r="K5300" i="4"/>
  <c r="J5301" i="4"/>
  <c r="K5301" i="4"/>
  <c r="J5302" i="4"/>
  <c r="K5302" i="4"/>
  <c r="J5303" i="4"/>
  <c r="K5303" i="4"/>
  <c r="J5304" i="4"/>
  <c r="K5304" i="4"/>
  <c r="J5305" i="4"/>
  <c r="K5305" i="4"/>
  <c r="J5306" i="4"/>
  <c r="K5306" i="4"/>
  <c r="J5307" i="4"/>
  <c r="K5307" i="4"/>
  <c r="J5308" i="4"/>
  <c r="K5308" i="4"/>
  <c r="J5309" i="4"/>
  <c r="K5309" i="4"/>
  <c r="J5310" i="4"/>
  <c r="K5310" i="4"/>
  <c r="J5311" i="4"/>
  <c r="K5311" i="4"/>
  <c r="J5312" i="4"/>
  <c r="K5312" i="4"/>
  <c r="J5313" i="4"/>
  <c r="K5313" i="4"/>
  <c r="J5314" i="4"/>
  <c r="K5314" i="4"/>
  <c r="J5315" i="4"/>
  <c r="K5315" i="4"/>
  <c r="J5316" i="4"/>
  <c r="K5316" i="4"/>
  <c r="J5317" i="4"/>
  <c r="K5317" i="4"/>
  <c r="J5318" i="4"/>
  <c r="K5318" i="4"/>
  <c r="J5319" i="4"/>
  <c r="K5319" i="4"/>
  <c r="J5320" i="4"/>
  <c r="K5320" i="4"/>
  <c r="J5321" i="4"/>
  <c r="K5321" i="4"/>
  <c r="J5322" i="4"/>
  <c r="K5322" i="4"/>
  <c r="J5323" i="4"/>
  <c r="K5323" i="4"/>
  <c r="J5324" i="4"/>
  <c r="K5324" i="4"/>
  <c r="J5325" i="4"/>
  <c r="K5325" i="4"/>
  <c r="J5326" i="4"/>
  <c r="K5326" i="4"/>
  <c r="J5327" i="4"/>
  <c r="K5327" i="4"/>
  <c r="J5328" i="4"/>
  <c r="K5328" i="4"/>
  <c r="J5329" i="4"/>
  <c r="K5329" i="4"/>
  <c r="J5330" i="4"/>
  <c r="K5330" i="4"/>
  <c r="J5331" i="4"/>
  <c r="K5331" i="4"/>
  <c r="J5332" i="4"/>
  <c r="K5332" i="4"/>
  <c r="J5333" i="4"/>
  <c r="K5333" i="4"/>
  <c r="J5334" i="4"/>
  <c r="K5334" i="4"/>
  <c r="J5335" i="4"/>
  <c r="K5335" i="4"/>
  <c r="J5336" i="4"/>
  <c r="K5336" i="4"/>
  <c r="J5337" i="4"/>
  <c r="K5337" i="4"/>
  <c r="J5338" i="4"/>
  <c r="K5338" i="4"/>
  <c r="J5339" i="4"/>
  <c r="K5339" i="4"/>
  <c r="J5340" i="4"/>
  <c r="K5340" i="4"/>
  <c r="J5341" i="4"/>
  <c r="K5341" i="4"/>
  <c r="J5342" i="4"/>
  <c r="K5342" i="4"/>
  <c r="J5343" i="4"/>
  <c r="K5343" i="4"/>
  <c r="J5344" i="4"/>
  <c r="K5344" i="4"/>
  <c r="J5345" i="4"/>
  <c r="K5345" i="4"/>
  <c r="J5346" i="4"/>
  <c r="K5346" i="4"/>
  <c r="J5347" i="4"/>
  <c r="K5347" i="4"/>
  <c r="J5348" i="4"/>
  <c r="K5348" i="4"/>
  <c r="J5349" i="4"/>
  <c r="K5349" i="4"/>
  <c r="J5350" i="4"/>
  <c r="K5350" i="4"/>
  <c r="J5351" i="4"/>
  <c r="K5351" i="4"/>
  <c r="J5352" i="4"/>
  <c r="K5352" i="4"/>
  <c r="J5353" i="4"/>
  <c r="K5353" i="4"/>
  <c r="J5354" i="4"/>
  <c r="K5354" i="4"/>
  <c r="J5355" i="4"/>
  <c r="K5355" i="4"/>
  <c r="J5356" i="4"/>
  <c r="K5356" i="4"/>
  <c r="J5357" i="4"/>
  <c r="K5357" i="4"/>
  <c r="J5358" i="4"/>
  <c r="K5358" i="4"/>
  <c r="J5359" i="4"/>
  <c r="K5359" i="4"/>
  <c r="J5360" i="4"/>
  <c r="K5360" i="4"/>
  <c r="J5361" i="4"/>
  <c r="K5361" i="4"/>
  <c r="J5362" i="4"/>
  <c r="K5362" i="4"/>
  <c r="J5363" i="4"/>
  <c r="K5363" i="4"/>
  <c r="J5364" i="4"/>
  <c r="K5364" i="4"/>
  <c r="J5365" i="4"/>
  <c r="K5365" i="4"/>
  <c r="J5366" i="4"/>
  <c r="K5366" i="4"/>
  <c r="J5367" i="4"/>
  <c r="K5367" i="4"/>
  <c r="J5368" i="4"/>
  <c r="K5368" i="4"/>
  <c r="J5369" i="4"/>
  <c r="K5369" i="4"/>
  <c r="J5370" i="4"/>
  <c r="K5370" i="4"/>
  <c r="J5371" i="4"/>
  <c r="K5371" i="4"/>
  <c r="J5372" i="4"/>
  <c r="K5372" i="4"/>
  <c r="J5373" i="4"/>
  <c r="K5373" i="4"/>
  <c r="J5374" i="4"/>
  <c r="K5374" i="4"/>
  <c r="J5375" i="4"/>
  <c r="K5375" i="4"/>
  <c r="J5376" i="4"/>
  <c r="K5376" i="4"/>
  <c r="J5377" i="4"/>
  <c r="K5377" i="4"/>
  <c r="J5378" i="4"/>
  <c r="K5378" i="4"/>
  <c r="J5379" i="4"/>
  <c r="K5379" i="4"/>
  <c r="J5380" i="4"/>
  <c r="K5380" i="4"/>
  <c r="J5381" i="4"/>
  <c r="K5381" i="4"/>
  <c r="J5382" i="4"/>
  <c r="K5382" i="4"/>
  <c r="J5383" i="4"/>
  <c r="K5383" i="4"/>
  <c r="J5384" i="4"/>
  <c r="K5384" i="4"/>
  <c r="J5385" i="4"/>
  <c r="K5385" i="4"/>
  <c r="J5386" i="4"/>
  <c r="K5386" i="4"/>
  <c r="J5387" i="4"/>
  <c r="K5387" i="4"/>
  <c r="J5388" i="4"/>
  <c r="K5388" i="4"/>
  <c r="J5389" i="4"/>
  <c r="K5389" i="4"/>
  <c r="J5390" i="4"/>
  <c r="K5390" i="4"/>
  <c r="J5391" i="4"/>
  <c r="K5391" i="4"/>
  <c r="J5392" i="4"/>
  <c r="K5392" i="4"/>
  <c r="J5393" i="4"/>
  <c r="K5393" i="4"/>
  <c r="J5394" i="4"/>
  <c r="K5394" i="4"/>
  <c r="J5395" i="4"/>
  <c r="K5395" i="4"/>
  <c r="J5396" i="4"/>
  <c r="K5396" i="4"/>
  <c r="J5397" i="4"/>
  <c r="K5397" i="4"/>
  <c r="J5398" i="4"/>
  <c r="K5398" i="4"/>
  <c r="J5399" i="4"/>
  <c r="K5399" i="4"/>
  <c r="J5400" i="4"/>
  <c r="K5400" i="4"/>
  <c r="J5401" i="4"/>
  <c r="K5401" i="4"/>
  <c r="J5402" i="4"/>
  <c r="K5402" i="4"/>
  <c r="J5403" i="4"/>
  <c r="K5403" i="4"/>
  <c r="J5404" i="4"/>
  <c r="K5404" i="4"/>
  <c r="J5405" i="4"/>
  <c r="K5405" i="4"/>
  <c r="J5406" i="4"/>
  <c r="K5406" i="4"/>
  <c r="J5407" i="4"/>
  <c r="K5407" i="4"/>
  <c r="J5408" i="4"/>
  <c r="K5408" i="4"/>
  <c r="J5409" i="4"/>
  <c r="K5409" i="4"/>
  <c r="J5410" i="4"/>
  <c r="K5410" i="4"/>
  <c r="J5411" i="4"/>
  <c r="K5411" i="4"/>
  <c r="J5412" i="4"/>
  <c r="K5412" i="4"/>
  <c r="J5413" i="4"/>
  <c r="K5413" i="4"/>
  <c r="J5414" i="4"/>
  <c r="K5414" i="4"/>
  <c r="J5415" i="4"/>
  <c r="K5415" i="4"/>
  <c r="J5416" i="4"/>
  <c r="K5416" i="4"/>
  <c r="J5417" i="4"/>
  <c r="K5417" i="4"/>
  <c r="J5418" i="4"/>
  <c r="K5418" i="4"/>
  <c r="J5419" i="4"/>
  <c r="K5419" i="4"/>
  <c r="J5420" i="4"/>
  <c r="K5420" i="4"/>
  <c r="J5421" i="4"/>
  <c r="K5421" i="4"/>
  <c r="J5422" i="4"/>
  <c r="K5422" i="4"/>
  <c r="J5423" i="4"/>
  <c r="K5423" i="4"/>
  <c r="J5424" i="4"/>
  <c r="K5424" i="4"/>
  <c r="J5425" i="4"/>
  <c r="K5425" i="4"/>
  <c r="J5426" i="4"/>
  <c r="K5426" i="4"/>
  <c r="J5427" i="4"/>
  <c r="K5427" i="4"/>
  <c r="J5428" i="4"/>
  <c r="K5428" i="4"/>
  <c r="J5429" i="4"/>
  <c r="K5429" i="4"/>
  <c r="J5430" i="4"/>
  <c r="K5430" i="4"/>
  <c r="J5431" i="4"/>
  <c r="K5431" i="4"/>
  <c r="J5432" i="4"/>
  <c r="K5432" i="4"/>
  <c r="J5433" i="4"/>
  <c r="K5433" i="4"/>
  <c r="J5434" i="4"/>
  <c r="K5434" i="4"/>
  <c r="J5435" i="4"/>
  <c r="K5435" i="4"/>
  <c r="J5436" i="4"/>
  <c r="K5436" i="4"/>
  <c r="J5437" i="4"/>
  <c r="K5437" i="4"/>
  <c r="J5438" i="4"/>
  <c r="K5438" i="4"/>
  <c r="J5439" i="4"/>
  <c r="K5439" i="4"/>
  <c r="J5440" i="4"/>
  <c r="K5440" i="4"/>
  <c r="J5441" i="4"/>
  <c r="K5441" i="4"/>
  <c r="J5442" i="4"/>
  <c r="K5442" i="4"/>
  <c r="J5443" i="4"/>
  <c r="K5443" i="4"/>
  <c r="J5444" i="4"/>
  <c r="K5444" i="4"/>
  <c r="J5445" i="4"/>
  <c r="K5445" i="4"/>
  <c r="J5446" i="4"/>
  <c r="K5446" i="4"/>
  <c r="J5447" i="4"/>
  <c r="K5447" i="4"/>
  <c r="J5448" i="4"/>
  <c r="K5448" i="4"/>
  <c r="J5449" i="4"/>
  <c r="K5449" i="4"/>
  <c r="J5450" i="4"/>
  <c r="K5450" i="4"/>
  <c r="J5451" i="4"/>
  <c r="K5451" i="4"/>
  <c r="J5452" i="4"/>
  <c r="K5452" i="4"/>
  <c r="J5453" i="4"/>
  <c r="K5453" i="4"/>
  <c r="J5454" i="4"/>
  <c r="K5454" i="4"/>
  <c r="J5455" i="4"/>
  <c r="K5455" i="4"/>
  <c r="J5456" i="4"/>
  <c r="K5456" i="4"/>
  <c r="J5457" i="4"/>
  <c r="K5457" i="4"/>
  <c r="J5458" i="4"/>
  <c r="K5458" i="4"/>
  <c r="J5459" i="4"/>
  <c r="K5459" i="4"/>
  <c r="J5460" i="4"/>
  <c r="K5460" i="4"/>
  <c r="J5461" i="4"/>
  <c r="K5461" i="4"/>
  <c r="J5462" i="4"/>
  <c r="K5462" i="4"/>
  <c r="J5463" i="4"/>
  <c r="K5463" i="4"/>
  <c r="J5464" i="4"/>
  <c r="K5464" i="4"/>
  <c r="J5465" i="4"/>
  <c r="K5465" i="4"/>
  <c r="J5466" i="4"/>
  <c r="K5466" i="4"/>
  <c r="J5467" i="4"/>
  <c r="K5467" i="4"/>
  <c r="J5468" i="4"/>
  <c r="K5468" i="4"/>
  <c r="J5469" i="4"/>
  <c r="K5469" i="4"/>
  <c r="J5470" i="4"/>
  <c r="K5470" i="4"/>
  <c r="J5471" i="4"/>
  <c r="K5471" i="4"/>
  <c r="J5472" i="4"/>
  <c r="K5472" i="4"/>
  <c r="J5473" i="4"/>
  <c r="K5473" i="4"/>
  <c r="J5474" i="4"/>
  <c r="K5474" i="4"/>
  <c r="J5475" i="4"/>
  <c r="K5475" i="4"/>
  <c r="J5476" i="4"/>
  <c r="K5476" i="4"/>
  <c r="J5477" i="4"/>
  <c r="K5477" i="4"/>
  <c r="J5478" i="4"/>
  <c r="K5478" i="4"/>
  <c r="J5479" i="4"/>
  <c r="K5479" i="4"/>
  <c r="J5480" i="4"/>
  <c r="K5480" i="4"/>
  <c r="J5481" i="4"/>
  <c r="K5481" i="4"/>
  <c r="J5482" i="4"/>
  <c r="K5482" i="4"/>
  <c r="J5483" i="4"/>
  <c r="K5483" i="4"/>
  <c r="J5484" i="4"/>
  <c r="K5484" i="4"/>
  <c r="J5485" i="4"/>
  <c r="K5485" i="4"/>
  <c r="J5486" i="4"/>
  <c r="K5486" i="4"/>
  <c r="J5487" i="4"/>
  <c r="K5487" i="4"/>
  <c r="J5488" i="4"/>
  <c r="K5488" i="4"/>
  <c r="J5489" i="4"/>
  <c r="K5489" i="4"/>
  <c r="J5490" i="4"/>
  <c r="K5490" i="4"/>
  <c r="J5491" i="4"/>
  <c r="K5491" i="4"/>
  <c r="J5492" i="4"/>
  <c r="K5492" i="4"/>
  <c r="J5493" i="4"/>
  <c r="K5493" i="4"/>
  <c r="J5494" i="4"/>
  <c r="K5494" i="4"/>
  <c r="J5495" i="4"/>
  <c r="K5495" i="4"/>
  <c r="J5496" i="4"/>
  <c r="K5496" i="4"/>
  <c r="J5497" i="4"/>
  <c r="K5497" i="4"/>
  <c r="J5498" i="4"/>
  <c r="K5498" i="4"/>
  <c r="J5499" i="4"/>
  <c r="K5499" i="4"/>
  <c r="J5500" i="4"/>
  <c r="K5500" i="4"/>
  <c r="J5501" i="4"/>
  <c r="K5501" i="4"/>
  <c r="J5502" i="4"/>
  <c r="K5502" i="4"/>
  <c r="J5503" i="4"/>
  <c r="K5503" i="4"/>
  <c r="J5504" i="4"/>
  <c r="K5504" i="4"/>
  <c r="J5505" i="4"/>
  <c r="K5505" i="4"/>
  <c r="J5506" i="4"/>
  <c r="K5506" i="4"/>
  <c r="J5507" i="4"/>
  <c r="K5507" i="4"/>
  <c r="J5508" i="4"/>
  <c r="K5508" i="4"/>
  <c r="J5509" i="4"/>
  <c r="K5509" i="4"/>
  <c r="J5510" i="4"/>
  <c r="K5510" i="4"/>
  <c r="J5511" i="4"/>
  <c r="K5511" i="4"/>
  <c r="J5512" i="4"/>
  <c r="K5512" i="4"/>
  <c r="J5513" i="4"/>
  <c r="K5513" i="4"/>
  <c r="J5514" i="4"/>
  <c r="K5514" i="4"/>
  <c r="J5515" i="4"/>
  <c r="K5515" i="4"/>
  <c r="J5516" i="4"/>
  <c r="K5516" i="4"/>
  <c r="J5517" i="4"/>
  <c r="K5517" i="4"/>
  <c r="J5518" i="4"/>
  <c r="K5518" i="4"/>
  <c r="J5519" i="4"/>
  <c r="K5519" i="4"/>
  <c r="J5520" i="4"/>
  <c r="K5520" i="4"/>
  <c r="J5521" i="4"/>
  <c r="K5521" i="4"/>
  <c r="J5522" i="4"/>
  <c r="K5522" i="4"/>
  <c r="J5523" i="4"/>
  <c r="K5523" i="4"/>
  <c r="J5524" i="4"/>
  <c r="K5524" i="4"/>
  <c r="J5525" i="4"/>
  <c r="K5525" i="4"/>
  <c r="J5526" i="4"/>
  <c r="K5526" i="4"/>
  <c r="J5527" i="4"/>
  <c r="K5527" i="4"/>
  <c r="J5528" i="4"/>
  <c r="K5528" i="4"/>
  <c r="J5529" i="4"/>
  <c r="K5529" i="4"/>
  <c r="J5530" i="4"/>
  <c r="K5530" i="4"/>
  <c r="J5531" i="4"/>
  <c r="K5531" i="4"/>
  <c r="J5532" i="4"/>
  <c r="K5532" i="4"/>
  <c r="J5533" i="4"/>
  <c r="K5533" i="4"/>
  <c r="J5534" i="4"/>
  <c r="K5534" i="4"/>
  <c r="J5535" i="4"/>
  <c r="K5535" i="4"/>
  <c r="J5536" i="4"/>
  <c r="K5536" i="4"/>
  <c r="J5537" i="4"/>
  <c r="K5537" i="4"/>
  <c r="J5538" i="4"/>
  <c r="K5538" i="4"/>
  <c r="J5539" i="4"/>
  <c r="K5539" i="4"/>
  <c r="J5540" i="4"/>
  <c r="K5540" i="4"/>
  <c r="J5541" i="4"/>
  <c r="K5541" i="4"/>
  <c r="J5542" i="4"/>
  <c r="K5542" i="4"/>
  <c r="J5543" i="4"/>
  <c r="K5543" i="4"/>
  <c r="J5544" i="4"/>
  <c r="K5544" i="4"/>
  <c r="J5545" i="4"/>
  <c r="K5545" i="4"/>
  <c r="J5546" i="4"/>
  <c r="K5546" i="4"/>
  <c r="J5547" i="4"/>
  <c r="K5547" i="4"/>
  <c r="J5548" i="4"/>
  <c r="K5548" i="4"/>
  <c r="J5549" i="4"/>
  <c r="K5549" i="4"/>
  <c r="J5550" i="4"/>
  <c r="K5550" i="4"/>
  <c r="J5551" i="4"/>
  <c r="K5551" i="4"/>
  <c r="J5552" i="4"/>
  <c r="K5552" i="4"/>
  <c r="J5553" i="4"/>
  <c r="K5553" i="4"/>
  <c r="J5554" i="4"/>
  <c r="K5554" i="4"/>
  <c r="J5555" i="4"/>
  <c r="K5555" i="4"/>
  <c r="J5556" i="4"/>
  <c r="K5556" i="4"/>
  <c r="J5557" i="4"/>
  <c r="K5557" i="4"/>
  <c r="J5558" i="4"/>
  <c r="K5558" i="4"/>
  <c r="J5559" i="4"/>
  <c r="K5559" i="4"/>
  <c r="J5560" i="4"/>
  <c r="K5560" i="4"/>
  <c r="J5561" i="4"/>
  <c r="K5561" i="4"/>
  <c r="J5562" i="4"/>
  <c r="K5562" i="4"/>
  <c r="J5563" i="4"/>
  <c r="K5563" i="4"/>
  <c r="J5564" i="4"/>
  <c r="K5564" i="4"/>
  <c r="J5565" i="4"/>
  <c r="K5565" i="4"/>
  <c r="J5566" i="4"/>
  <c r="K5566" i="4"/>
  <c r="J5567" i="4"/>
  <c r="K5567" i="4"/>
  <c r="J5568" i="4"/>
  <c r="K5568" i="4"/>
  <c r="J5569" i="4"/>
  <c r="K5569" i="4"/>
  <c r="J5570" i="4"/>
  <c r="K5570" i="4"/>
  <c r="J5571" i="4"/>
  <c r="K5571" i="4"/>
  <c r="J5572" i="4"/>
  <c r="K5572" i="4"/>
  <c r="J5573" i="4"/>
  <c r="K5573" i="4"/>
  <c r="J5574" i="4"/>
  <c r="K5574" i="4"/>
  <c r="J5575" i="4"/>
  <c r="K5575" i="4"/>
  <c r="J5576" i="4"/>
  <c r="K5576" i="4"/>
  <c r="J5577" i="4"/>
  <c r="K5577" i="4"/>
  <c r="J5578" i="4"/>
  <c r="K5578" i="4"/>
  <c r="J5579" i="4"/>
  <c r="K5579" i="4"/>
  <c r="J5580" i="4"/>
  <c r="K5580" i="4"/>
  <c r="J5581" i="4"/>
  <c r="K5581" i="4"/>
  <c r="J5582" i="4"/>
  <c r="K5582" i="4"/>
  <c r="J5583" i="4"/>
  <c r="K5583" i="4"/>
  <c r="J5584" i="4"/>
  <c r="K5584" i="4"/>
  <c r="J5585" i="4"/>
  <c r="K5585" i="4"/>
  <c r="J5586" i="4"/>
  <c r="K5586" i="4"/>
  <c r="J5587" i="4"/>
  <c r="K5587" i="4"/>
  <c r="J5588" i="4"/>
  <c r="K5588" i="4"/>
  <c r="J5589" i="4"/>
  <c r="K5589" i="4"/>
  <c r="J5590" i="4"/>
  <c r="K5590" i="4"/>
  <c r="J5591" i="4"/>
  <c r="K5591" i="4"/>
  <c r="J5592" i="4"/>
  <c r="K5592" i="4"/>
  <c r="J5593" i="4"/>
  <c r="K5593" i="4"/>
  <c r="J5594" i="4"/>
  <c r="K5594" i="4"/>
  <c r="J5595" i="4"/>
  <c r="K5595" i="4"/>
  <c r="J5596" i="4"/>
  <c r="K5596" i="4"/>
  <c r="J5597" i="4"/>
  <c r="K5597" i="4"/>
  <c r="J5598" i="4"/>
  <c r="K5598" i="4"/>
  <c r="J5599" i="4"/>
  <c r="K5599" i="4"/>
  <c r="J5600" i="4"/>
  <c r="K5600" i="4"/>
  <c r="J5601" i="4"/>
  <c r="K5601" i="4"/>
  <c r="J5602" i="4"/>
  <c r="K5602" i="4"/>
  <c r="J5603" i="4"/>
  <c r="K5603" i="4"/>
  <c r="J5604" i="4"/>
  <c r="K5604" i="4"/>
  <c r="J5605" i="4"/>
  <c r="K5605" i="4"/>
  <c r="J5606" i="4"/>
  <c r="K5606" i="4"/>
  <c r="J5607" i="4"/>
  <c r="K5607" i="4"/>
  <c r="J5608" i="4"/>
  <c r="K5608" i="4"/>
  <c r="J5609" i="4"/>
  <c r="K5609" i="4"/>
  <c r="J5610" i="4"/>
  <c r="K5610" i="4"/>
  <c r="J5611" i="4"/>
  <c r="K5611" i="4"/>
  <c r="J5612" i="4"/>
  <c r="K5612" i="4"/>
  <c r="J5613" i="4"/>
  <c r="K5613" i="4"/>
  <c r="J5614" i="4"/>
  <c r="K5614" i="4"/>
  <c r="J5615" i="4"/>
  <c r="K5615" i="4"/>
  <c r="J5616" i="4"/>
  <c r="K5616" i="4"/>
  <c r="J5617" i="4"/>
  <c r="K5617" i="4"/>
  <c r="J5618" i="4"/>
  <c r="K5618" i="4"/>
  <c r="J5619" i="4"/>
  <c r="K5619" i="4"/>
  <c r="J5620" i="4"/>
  <c r="K5620" i="4"/>
  <c r="J5621" i="4"/>
  <c r="K5621" i="4"/>
  <c r="J5622" i="4"/>
  <c r="K5622" i="4"/>
  <c r="J5623" i="4"/>
  <c r="K5623" i="4"/>
  <c r="J5624" i="4"/>
  <c r="K5624" i="4"/>
  <c r="J5625" i="4"/>
  <c r="K5625" i="4"/>
  <c r="J5626" i="4"/>
  <c r="K5626" i="4"/>
  <c r="J5627" i="4"/>
  <c r="K5627" i="4"/>
  <c r="J5628" i="4"/>
  <c r="K5628" i="4"/>
  <c r="J5629" i="4"/>
  <c r="K5629" i="4"/>
  <c r="J5630" i="4"/>
  <c r="K5630" i="4"/>
  <c r="J5631" i="4"/>
  <c r="K5631" i="4"/>
  <c r="J5632" i="4"/>
  <c r="K5632" i="4"/>
  <c r="J5633" i="4"/>
  <c r="K5633" i="4"/>
  <c r="J5634" i="4"/>
  <c r="K5634" i="4"/>
  <c r="J5635" i="4"/>
  <c r="K5635" i="4"/>
  <c r="J5636" i="4"/>
  <c r="K5636" i="4"/>
  <c r="J5637" i="4"/>
  <c r="K5637" i="4"/>
  <c r="J5638" i="4"/>
  <c r="K5638" i="4"/>
  <c r="J5639" i="4"/>
  <c r="K5639" i="4"/>
  <c r="J5640" i="4"/>
  <c r="K5640" i="4"/>
  <c r="J5641" i="4"/>
  <c r="K5641" i="4"/>
  <c r="J5642" i="4"/>
  <c r="K5642" i="4"/>
  <c r="J5643" i="4"/>
  <c r="K5643" i="4"/>
  <c r="J5644" i="4"/>
  <c r="K5644" i="4"/>
  <c r="J5645" i="4"/>
  <c r="K5645" i="4"/>
  <c r="J5646" i="4"/>
  <c r="K5646" i="4"/>
  <c r="J5647" i="4"/>
  <c r="K5647" i="4"/>
  <c r="J5648" i="4"/>
  <c r="K5648" i="4"/>
  <c r="J5649" i="4"/>
  <c r="K5649" i="4"/>
  <c r="J5650" i="4"/>
  <c r="K5650" i="4"/>
  <c r="J5651" i="4"/>
  <c r="K5651" i="4"/>
  <c r="J5652" i="4"/>
  <c r="K5652" i="4"/>
  <c r="J5653" i="4"/>
  <c r="K5653" i="4"/>
  <c r="J5654" i="4"/>
  <c r="K5654" i="4"/>
  <c r="J5655" i="4"/>
  <c r="K5655" i="4"/>
  <c r="J5656" i="4"/>
  <c r="K5656" i="4"/>
  <c r="J5657" i="4"/>
  <c r="K5657" i="4"/>
  <c r="J5658" i="4"/>
  <c r="K5658" i="4"/>
  <c r="J5659" i="4"/>
  <c r="K5659" i="4"/>
  <c r="J5660" i="4"/>
  <c r="K5660" i="4"/>
  <c r="J5661" i="4"/>
  <c r="K5661" i="4"/>
  <c r="J5662" i="4"/>
  <c r="K5662" i="4"/>
  <c r="J5663" i="4"/>
  <c r="K5663" i="4"/>
  <c r="J5664" i="4"/>
  <c r="K5664" i="4"/>
  <c r="J5665" i="4"/>
  <c r="K5665" i="4"/>
  <c r="J5666" i="4"/>
  <c r="K5666" i="4"/>
  <c r="J5667" i="4"/>
  <c r="K5667" i="4"/>
  <c r="J5668" i="4"/>
  <c r="K5668" i="4"/>
  <c r="J5669" i="4"/>
  <c r="K5669" i="4"/>
  <c r="J5670" i="4"/>
  <c r="K5670" i="4"/>
  <c r="J5671" i="4"/>
  <c r="K5671" i="4"/>
  <c r="J5672" i="4"/>
  <c r="K5672" i="4"/>
  <c r="J5673" i="4"/>
  <c r="K5673" i="4"/>
  <c r="J5674" i="4"/>
  <c r="K5674" i="4"/>
  <c r="J5675" i="4"/>
  <c r="K5675" i="4"/>
  <c r="J5676" i="4"/>
  <c r="K5676" i="4"/>
  <c r="J5677" i="4"/>
  <c r="K5677" i="4"/>
  <c r="J5678" i="4"/>
  <c r="K5678" i="4"/>
  <c r="J5679" i="4"/>
  <c r="K5679" i="4"/>
  <c r="J5680" i="4"/>
  <c r="K5680" i="4"/>
  <c r="J5681" i="4"/>
  <c r="K5681" i="4"/>
  <c r="J5682" i="4"/>
  <c r="K5682" i="4"/>
  <c r="J5683" i="4"/>
  <c r="K5683" i="4"/>
  <c r="J5684" i="4"/>
  <c r="K5684" i="4"/>
  <c r="J5685" i="4"/>
  <c r="K5685" i="4"/>
  <c r="J5686" i="4"/>
  <c r="K5686" i="4"/>
  <c r="J5687" i="4"/>
  <c r="K5687" i="4"/>
  <c r="J5688" i="4"/>
  <c r="K5688" i="4"/>
  <c r="J5689" i="4"/>
  <c r="K5689" i="4"/>
  <c r="J5690" i="4"/>
  <c r="K5690" i="4"/>
  <c r="J5691" i="4"/>
  <c r="K5691" i="4"/>
  <c r="J5692" i="4"/>
  <c r="K5692" i="4"/>
  <c r="J5693" i="4"/>
  <c r="K5693" i="4"/>
  <c r="J5694" i="4"/>
  <c r="K5694" i="4"/>
  <c r="J5695" i="4"/>
  <c r="K5695" i="4"/>
  <c r="J5696" i="4"/>
  <c r="K5696" i="4"/>
  <c r="J5697" i="4"/>
  <c r="K5697" i="4"/>
  <c r="J5698" i="4"/>
  <c r="K5698" i="4"/>
  <c r="J5699" i="4"/>
  <c r="K5699" i="4"/>
  <c r="J5700" i="4"/>
  <c r="K5700" i="4"/>
  <c r="J5701" i="4"/>
  <c r="K5701" i="4"/>
  <c r="J5702" i="4"/>
  <c r="K5702" i="4"/>
  <c r="J5703" i="4"/>
  <c r="K5703" i="4"/>
  <c r="J5704" i="4"/>
  <c r="K5704" i="4"/>
  <c r="J5705" i="4"/>
  <c r="K5705" i="4"/>
  <c r="J5706" i="4"/>
  <c r="K5706" i="4"/>
  <c r="J5707" i="4"/>
  <c r="K5707" i="4"/>
  <c r="J5708" i="4"/>
  <c r="K5708" i="4"/>
  <c r="J5709" i="4"/>
  <c r="K5709" i="4"/>
  <c r="J5710" i="4"/>
  <c r="K5710" i="4"/>
  <c r="J5711" i="4"/>
  <c r="K5711" i="4"/>
  <c r="J5712" i="4"/>
  <c r="K5712" i="4"/>
  <c r="J5713" i="4"/>
  <c r="K5713" i="4"/>
  <c r="J5714" i="4"/>
  <c r="K5714" i="4"/>
  <c r="J5715" i="4"/>
  <c r="K5715" i="4"/>
  <c r="J5716" i="4"/>
  <c r="K5716" i="4"/>
  <c r="J5717" i="4"/>
  <c r="K5717" i="4"/>
  <c r="J5718" i="4"/>
  <c r="K5718" i="4"/>
  <c r="J5719" i="4"/>
  <c r="K5719" i="4"/>
  <c r="J5720" i="4"/>
  <c r="K5720" i="4"/>
  <c r="J5721" i="4"/>
  <c r="K5721" i="4"/>
  <c r="J5722" i="4"/>
  <c r="K5722" i="4"/>
  <c r="J5723" i="4"/>
  <c r="K5723" i="4"/>
  <c r="J5724" i="4"/>
  <c r="K5724" i="4"/>
  <c r="J5725" i="4"/>
  <c r="K5725" i="4"/>
  <c r="J5726" i="4"/>
  <c r="K5726" i="4"/>
  <c r="J5727" i="4"/>
  <c r="K5727" i="4"/>
  <c r="J5728" i="4"/>
  <c r="K5728" i="4"/>
  <c r="J5729" i="4"/>
  <c r="K5729" i="4"/>
  <c r="J5730" i="4"/>
  <c r="K5730" i="4"/>
  <c r="J5731" i="4"/>
  <c r="K5731" i="4"/>
  <c r="J5732" i="4"/>
  <c r="K5732" i="4"/>
  <c r="J5733" i="4"/>
  <c r="K5733" i="4"/>
  <c r="J5734" i="4"/>
  <c r="K5734" i="4"/>
  <c r="J5735" i="4"/>
  <c r="K5735" i="4"/>
  <c r="J5736" i="4"/>
  <c r="K5736" i="4"/>
  <c r="J5737" i="4"/>
  <c r="K5737" i="4"/>
  <c r="J5738" i="4"/>
  <c r="K5738" i="4"/>
  <c r="J5739" i="4"/>
  <c r="K5739" i="4"/>
  <c r="J5740" i="4"/>
  <c r="K5740" i="4"/>
  <c r="J5741" i="4"/>
  <c r="K5741" i="4"/>
  <c r="J5742" i="4"/>
  <c r="K5742" i="4"/>
  <c r="J5743" i="4"/>
  <c r="K5743" i="4"/>
  <c r="J5744" i="4"/>
  <c r="K5744" i="4"/>
  <c r="J5745" i="4"/>
  <c r="K5745" i="4"/>
  <c r="J5746" i="4"/>
  <c r="K5746" i="4"/>
  <c r="J5747" i="4"/>
  <c r="K5747" i="4"/>
  <c r="J5748" i="4"/>
  <c r="K5748" i="4"/>
  <c r="J5749" i="4"/>
  <c r="K5749" i="4"/>
  <c r="J5750" i="4"/>
  <c r="K5750" i="4"/>
  <c r="J5751" i="4"/>
  <c r="K5751" i="4"/>
  <c r="J5752" i="4"/>
  <c r="K5752" i="4"/>
  <c r="J5753" i="4"/>
  <c r="K5753" i="4"/>
  <c r="J5754" i="4"/>
  <c r="K5754" i="4"/>
  <c r="J5755" i="4"/>
  <c r="K5755" i="4"/>
  <c r="J5756" i="4"/>
  <c r="K5756" i="4"/>
  <c r="J5757" i="4"/>
  <c r="K5757" i="4"/>
  <c r="J5758" i="4"/>
  <c r="K5758" i="4"/>
  <c r="J5759" i="4"/>
  <c r="K5759" i="4"/>
  <c r="J5760" i="4"/>
  <c r="K5760" i="4"/>
  <c r="J5761" i="4"/>
  <c r="K5761" i="4"/>
  <c r="J5762" i="4"/>
  <c r="K5762" i="4"/>
  <c r="J5763" i="4"/>
  <c r="K5763" i="4"/>
  <c r="J5764" i="4"/>
  <c r="K5764" i="4"/>
  <c r="J5765" i="4"/>
  <c r="K5765" i="4"/>
  <c r="J5766" i="4"/>
  <c r="K5766" i="4"/>
  <c r="J5767" i="4"/>
  <c r="K5767" i="4"/>
  <c r="J5768" i="4"/>
  <c r="K5768" i="4"/>
  <c r="J5769" i="4"/>
  <c r="K5769" i="4"/>
  <c r="J5770" i="4"/>
  <c r="K5770" i="4"/>
  <c r="J5771" i="4"/>
  <c r="K5771" i="4"/>
  <c r="J5772" i="4"/>
  <c r="K5772" i="4"/>
  <c r="J5773" i="4"/>
  <c r="K5773" i="4"/>
  <c r="J5774" i="4"/>
  <c r="K5774" i="4"/>
  <c r="J5775" i="4"/>
  <c r="K5775" i="4"/>
  <c r="J5776" i="4"/>
  <c r="K5776" i="4"/>
  <c r="J5777" i="4"/>
  <c r="K5777" i="4"/>
  <c r="J5778" i="4"/>
  <c r="K5778" i="4"/>
  <c r="J5779" i="4"/>
  <c r="K5779" i="4"/>
  <c r="J5780" i="4"/>
  <c r="K5780" i="4"/>
  <c r="J5781" i="4"/>
  <c r="K5781" i="4"/>
  <c r="J5782" i="4"/>
  <c r="K5782" i="4"/>
  <c r="J5783" i="4"/>
  <c r="K5783" i="4"/>
  <c r="J5784" i="4"/>
  <c r="K5784" i="4"/>
  <c r="J5785" i="4"/>
  <c r="K5785" i="4"/>
  <c r="J5786" i="4"/>
  <c r="K5786" i="4"/>
  <c r="J5787" i="4"/>
  <c r="K5787" i="4"/>
  <c r="J5788" i="4"/>
  <c r="K5788" i="4"/>
  <c r="J5789" i="4"/>
  <c r="K5789" i="4"/>
  <c r="J5790" i="4"/>
  <c r="K5790" i="4"/>
  <c r="J5791" i="4"/>
  <c r="K5791" i="4"/>
  <c r="J5792" i="4"/>
  <c r="K5792" i="4"/>
  <c r="J5793" i="4"/>
  <c r="K5793" i="4"/>
  <c r="J5794" i="4"/>
  <c r="K5794" i="4"/>
  <c r="J5795" i="4"/>
  <c r="K5795" i="4"/>
  <c r="J5796" i="4"/>
  <c r="K5796" i="4"/>
  <c r="J5797" i="4"/>
  <c r="K5797" i="4"/>
  <c r="J5798" i="4"/>
  <c r="K5798" i="4"/>
  <c r="J5799" i="4"/>
  <c r="K5799" i="4"/>
  <c r="J5800" i="4"/>
  <c r="K5800" i="4"/>
  <c r="J5801" i="4"/>
  <c r="K5801" i="4"/>
  <c r="J5802" i="4"/>
  <c r="K5802" i="4"/>
  <c r="J5803" i="4"/>
  <c r="K5803" i="4"/>
  <c r="J5804" i="4"/>
  <c r="K5804" i="4"/>
  <c r="J5805" i="4"/>
  <c r="K5805" i="4"/>
  <c r="J5806" i="4"/>
  <c r="K5806" i="4"/>
  <c r="J5807" i="4"/>
  <c r="K5807" i="4"/>
  <c r="J5808" i="4"/>
  <c r="K5808" i="4"/>
  <c r="J5809" i="4"/>
  <c r="K5809" i="4"/>
  <c r="J5810" i="4"/>
  <c r="K5810" i="4"/>
  <c r="J5811" i="4"/>
  <c r="K5811" i="4"/>
  <c r="J5812" i="4"/>
  <c r="K5812" i="4"/>
  <c r="J5813" i="4"/>
  <c r="K5813" i="4"/>
  <c r="J5814" i="4"/>
  <c r="K5814" i="4"/>
  <c r="J5815" i="4"/>
  <c r="K5815" i="4"/>
  <c r="J5816" i="4"/>
  <c r="K5816" i="4"/>
  <c r="J5817" i="4"/>
  <c r="K5817" i="4"/>
  <c r="J5818" i="4"/>
  <c r="K5818" i="4"/>
  <c r="J5819" i="4"/>
  <c r="K5819" i="4"/>
  <c r="J5820" i="4"/>
  <c r="K5820" i="4"/>
  <c r="J5821" i="4"/>
  <c r="K5821" i="4"/>
  <c r="J5822" i="4"/>
  <c r="K5822" i="4"/>
  <c r="J5823" i="4"/>
  <c r="K5823" i="4"/>
  <c r="J5824" i="4"/>
  <c r="K5824" i="4"/>
  <c r="J5825" i="4"/>
  <c r="K5825" i="4"/>
  <c r="J5826" i="4"/>
  <c r="K5826" i="4"/>
  <c r="J5827" i="4"/>
  <c r="K5827" i="4"/>
  <c r="J5828" i="4"/>
  <c r="K5828" i="4"/>
  <c r="J5829" i="4"/>
  <c r="K5829" i="4"/>
  <c r="J5830" i="4"/>
  <c r="K5830" i="4"/>
  <c r="J5831" i="4"/>
  <c r="K5831" i="4"/>
  <c r="J5832" i="4"/>
  <c r="K5832" i="4"/>
  <c r="J5833" i="4"/>
  <c r="K5833" i="4"/>
  <c r="J5834" i="4"/>
  <c r="K5834" i="4"/>
  <c r="J5835" i="4"/>
  <c r="K5835" i="4"/>
  <c r="J5836" i="4"/>
  <c r="K5836" i="4"/>
  <c r="J5837" i="4"/>
  <c r="K5837" i="4"/>
  <c r="J5838" i="4"/>
  <c r="K5838" i="4"/>
  <c r="J5839" i="4"/>
  <c r="K5839" i="4"/>
  <c r="J5840" i="4"/>
  <c r="K5840" i="4"/>
  <c r="J5841" i="4"/>
  <c r="K5841" i="4"/>
  <c r="J5842" i="4"/>
  <c r="K5842" i="4"/>
  <c r="J5843" i="4"/>
  <c r="K5843" i="4"/>
  <c r="J5844" i="4"/>
  <c r="K5844" i="4"/>
  <c r="J5845" i="4"/>
  <c r="K5845" i="4"/>
  <c r="J5846" i="4"/>
  <c r="K5846" i="4"/>
  <c r="J5847" i="4"/>
  <c r="K5847" i="4"/>
  <c r="J5848" i="4"/>
  <c r="K5848" i="4"/>
  <c r="J5849" i="4"/>
  <c r="K5849" i="4"/>
  <c r="J5850" i="4"/>
  <c r="K5850" i="4"/>
  <c r="J5851" i="4"/>
  <c r="K5851" i="4"/>
  <c r="J5852" i="4"/>
  <c r="K5852" i="4"/>
  <c r="J5853" i="4"/>
  <c r="K5853" i="4"/>
  <c r="J5854" i="4"/>
  <c r="K5854" i="4"/>
  <c r="J5855" i="4"/>
  <c r="K5855" i="4"/>
  <c r="J5856" i="4"/>
  <c r="K5856" i="4"/>
  <c r="J5857" i="4"/>
  <c r="K5857" i="4"/>
  <c r="J5858" i="4"/>
  <c r="K5858" i="4"/>
  <c r="J5859" i="4"/>
  <c r="K5859" i="4"/>
  <c r="J5860" i="4"/>
  <c r="K5860" i="4"/>
  <c r="J5861" i="4"/>
  <c r="K5861" i="4"/>
  <c r="J5862" i="4"/>
  <c r="K5862" i="4"/>
  <c r="J5863" i="4"/>
  <c r="K5863" i="4"/>
  <c r="J5864" i="4"/>
  <c r="K5864" i="4"/>
  <c r="J5865" i="4"/>
  <c r="K5865" i="4"/>
  <c r="J5866" i="4"/>
  <c r="K5866" i="4"/>
  <c r="J5867" i="4"/>
  <c r="K5867" i="4"/>
  <c r="J5868" i="4"/>
  <c r="K5868" i="4"/>
  <c r="J5869" i="4"/>
  <c r="K5869" i="4"/>
  <c r="J5870" i="4"/>
  <c r="K5870" i="4"/>
  <c r="J5871" i="4"/>
  <c r="K5871" i="4"/>
  <c r="J5872" i="4"/>
  <c r="K5872" i="4"/>
  <c r="J5873" i="4"/>
  <c r="K5873" i="4"/>
  <c r="J5874" i="4"/>
  <c r="K5874" i="4"/>
  <c r="J5875" i="4"/>
  <c r="K5875" i="4"/>
  <c r="J5876" i="4"/>
  <c r="K5876" i="4"/>
  <c r="J5877" i="4"/>
  <c r="K5877" i="4"/>
  <c r="J5878" i="4"/>
  <c r="K5878" i="4"/>
  <c r="J5879" i="4"/>
  <c r="K5879" i="4"/>
  <c r="J5880" i="4"/>
  <c r="K5880" i="4"/>
  <c r="J5881" i="4"/>
  <c r="K5881" i="4"/>
  <c r="J5882" i="4"/>
  <c r="K5882" i="4"/>
  <c r="J5883" i="4"/>
  <c r="K5883" i="4"/>
  <c r="J5884" i="4"/>
  <c r="K5884" i="4"/>
  <c r="J5885" i="4"/>
  <c r="K5885" i="4"/>
  <c r="J5886" i="4"/>
  <c r="K5886" i="4"/>
  <c r="J5887" i="4"/>
  <c r="K5887" i="4"/>
  <c r="J5888" i="4"/>
  <c r="K5888" i="4"/>
  <c r="J5889" i="4"/>
  <c r="K5889" i="4"/>
  <c r="J5890" i="4"/>
  <c r="K5890" i="4"/>
  <c r="J5891" i="4"/>
  <c r="K5891" i="4"/>
  <c r="J5892" i="4"/>
  <c r="K5892" i="4"/>
  <c r="J5893" i="4"/>
  <c r="K5893" i="4"/>
  <c r="J5894" i="4"/>
  <c r="K5894" i="4"/>
  <c r="J5895" i="4"/>
  <c r="K5895" i="4"/>
  <c r="J5896" i="4"/>
  <c r="K5896" i="4"/>
  <c r="J5897" i="4"/>
  <c r="K5897" i="4"/>
  <c r="J5898" i="4"/>
  <c r="K5898" i="4"/>
  <c r="J5899" i="4"/>
  <c r="K5899" i="4"/>
  <c r="J5900" i="4"/>
  <c r="K5900" i="4"/>
  <c r="J5901" i="4"/>
  <c r="K5901" i="4"/>
  <c r="J5902" i="4"/>
  <c r="K5902" i="4"/>
  <c r="J5903" i="4"/>
  <c r="K5903" i="4"/>
  <c r="J5904" i="4"/>
  <c r="K5904" i="4"/>
  <c r="J5905" i="4"/>
  <c r="K5905" i="4"/>
  <c r="J5906" i="4"/>
  <c r="K5906" i="4"/>
  <c r="J5907" i="4"/>
  <c r="K5907" i="4"/>
  <c r="J5908" i="4"/>
  <c r="K5908" i="4"/>
  <c r="J5909" i="4"/>
  <c r="K5909" i="4"/>
  <c r="J5910" i="4"/>
  <c r="K5910" i="4"/>
  <c r="J5911" i="4"/>
  <c r="K5911" i="4"/>
  <c r="J5912" i="4"/>
  <c r="K5912" i="4"/>
  <c r="J5913" i="4"/>
  <c r="K5913" i="4"/>
  <c r="J5914" i="4"/>
  <c r="K5914" i="4"/>
  <c r="J5915" i="4"/>
  <c r="K5915" i="4"/>
  <c r="J5916" i="4"/>
  <c r="K5916" i="4"/>
  <c r="J5917" i="4"/>
  <c r="K5917" i="4"/>
  <c r="J5918" i="4"/>
  <c r="K5918" i="4"/>
  <c r="J5919" i="4"/>
  <c r="K5919" i="4"/>
  <c r="J5920" i="4"/>
  <c r="K5920" i="4"/>
  <c r="J5921" i="4"/>
  <c r="K5921" i="4"/>
  <c r="J5922" i="4"/>
  <c r="K5922" i="4"/>
  <c r="J5923" i="4"/>
  <c r="K5923" i="4"/>
  <c r="J5924" i="4"/>
  <c r="K5924" i="4"/>
  <c r="J5925" i="4"/>
  <c r="K5925" i="4"/>
  <c r="J5926" i="4"/>
  <c r="K5926" i="4"/>
  <c r="J5927" i="4"/>
  <c r="K5927" i="4"/>
  <c r="J5928" i="4"/>
  <c r="K5928" i="4"/>
  <c r="J5929" i="4"/>
  <c r="K5929" i="4"/>
  <c r="J5930" i="4"/>
  <c r="K5930" i="4"/>
  <c r="J5931" i="4"/>
  <c r="K5931" i="4"/>
  <c r="J5932" i="4"/>
  <c r="K5932" i="4"/>
  <c r="J5933" i="4"/>
  <c r="K5933" i="4"/>
  <c r="J5934" i="4"/>
  <c r="K5934" i="4"/>
  <c r="J5935" i="4"/>
  <c r="K5935" i="4"/>
  <c r="J5936" i="4"/>
  <c r="K5936" i="4"/>
  <c r="J5937" i="4"/>
  <c r="K5937" i="4"/>
  <c r="J5938" i="4"/>
  <c r="K5938" i="4"/>
  <c r="J5939" i="4"/>
  <c r="K5939" i="4"/>
  <c r="J5940" i="4"/>
  <c r="K5940" i="4"/>
  <c r="J5941" i="4"/>
  <c r="K5941" i="4"/>
  <c r="J5942" i="4"/>
  <c r="K5942" i="4"/>
  <c r="J5943" i="4"/>
  <c r="K5943" i="4"/>
  <c r="J5944" i="4"/>
  <c r="K5944" i="4"/>
  <c r="J5945" i="4"/>
  <c r="K5945" i="4"/>
  <c r="J5946" i="4"/>
  <c r="K5946" i="4"/>
  <c r="J5947" i="4"/>
  <c r="K5947" i="4"/>
  <c r="J5948" i="4"/>
  <c r="K5948" i="4"/>
  <c r="J5949" i="4"/>
  <c r="K5949" i="4"/>
  <c r="J5950" i="4"/>
  <c r="K5950" i="4"/>
  <c r="J5951" i="4"/>
  <c r="K5951" i="4"/>
  <c r="J5952" i="4"/>
  <c r="K5952" i="4"/>
  <c r="J5953" i="4"/>
  <c r="K5953" i="4"/>
  <c r="J5954" i="4"/>
  <c r="K5954" i="4"/>
  <c r="J5955" i="4"/>
  <c r="K5955" i="4"/>
  <c r="J5956" i="4"/>
  <c r="K5956" i="4"/>
  <c r="J5957" i="4"/>
  <c r="K5957" i="4"/>
  <c r="J5958" i="4"/>
  <c r="K5958" i="4"/>
  <c r="J5959" i="4"/>
  <c r="K5959" i="4"/>
  <c r="J5960" i="4"/>
  <c r="K5960" i="4"/>
  <c r="J5961" i="4"/>
  <c r="K5961" i="4"/>
  <c r="J5962" i="4"/>
  <c r="K5962" i="4"/>
  <c r="J5963" i="4"/>
  <c r="K5963" i="4"/>
  <c r="J5964" i="4"/>
  <c r="K5964" i="4"/>
  <c r="J5965" i="4"/>
  <c r="K5965" i="4"/>
  <c r="J5966" i="4"/>
  <c r="K5966" i="4"/>
  <c r="J5967" i="4"/>
  <c r="K5967" i="4"/>
  <c r="J5968" i="4"/>
  <c r="K5968" i="4"/>
  <c r="J5969" i="4"/>
  <c r="K5969" i="4"/>
  <c r="J5970" i="4"/>
  <c r="K5970" i="4"/>
  <c r="J5971" i="4"/>
  <c r="K5971" i="4"/>
  <c r="J5972" i="4"/>
  <c r="K5972" i="4"/>
  <c r="J5973" i="4"/>
  <c r="K5973" i="4"/>
  <c r="J5974" i="4"/>
  <c r="K5974" i="4"/>
  <c r="J5975" i="4"/>
  <c r="K5975" i="4"/>
  <c r="J5976" i="4"/>
  <c r="K5976" i="4"/>
  <c r="J5977" i="4"/>
  <c r="K5977" i="4"/>
  <c r="J5978" i="4"/>
  <c r="K5978" i="4"/>
  <c r="J5979" i="4"/>
  <c r="K5979" i="4"/>
  <c r="J5980" i="4"/>
  <c r="K5980" i="4"/>
  <c r="J5981" i="4"/>
  <c r="K5981" i="4"/>
  <c r="J5982" i="4"/>
  <c r="K5982" i="4"/>
  <c r="J5983" i="4"/>
  <c r="K5983" i="4"/>
  <c r="J5984" i="4"/>
  <c r="K5984" i="4"/>
  <c r="J5985" i="4"/>
  <c r="K5985" i="4"/>
  <c r="J5986" i="4"/>
  <c r="K5986" i="4"/>
  <c r="J5987" i="4"/>
  <c r="K5987" i="4"/>
  <c r="J5988" i="4"/>
  <c r="K5988" i="4"/>
  <c r="J5989" i="4"/>
  <c r="K5989" i="4"/>
  <c r="J5990" i="4"/>
  <c r="K5990" i="4"/>
  <c r="J5991" i="4"/>
  <c r="K5991" i="4"/>
  <c r="J5992" i="4"/>
  <c r="K5992" i="4"/>
  <c r="J5993" i="4"/>
  <c r="K5993" i="4"/>
  <c r="J5994" i="4"/>
  <c r="K5994" i="4"/>
  <c r="J5995" i="4"/>
  <c r="K5995" i="4"/>
  <c r="J5996" i="4"/>
  <c r="K5996" i="4"/>
  <c r="J5997" i="4"/>
  <c r="K5997" i="4"/>
  <c r="J5998" i="4"/>
  <c r="K5998" i="4"/>
  <c r="J5999" i="4"/>
  <c r="K5999" i="4"/>
  <c r="J6000" i="4"/>
  <c r="K6000" i="4"/>
  <c r="J6001" i="4"/>
  <c r="K6001" i="4"/>
  <c r="J6002" i="4"/>
  <c r="K6002" i="4"/>
  <c r="J6003" i="4"/>
  <c r="K6003" i="4"/>
  <c r="J6004" i="4"/>
  <c r="K6004" i="4"/>
  <c r="J6005" i="4"/>
  <c r="K6005" i="4"/>
  <c r="J6006" i="4"/>
  <c r="K6006" i="4"/>
  <c r="J6007" i="4"/>
  <c r="K6007" i="4"/>
  <c r="J6008" i="4"/>
  <c r="K6008" i="4"/>
  <c r="J6009" i="4"/>
  <c r="K6009" i="4"/>
  <c r="J6010" i="4"/>
  <c r="K6010" i="4"/>
  <c r="J6011" i="4"/>
  <c r="K6011" i="4"/>
  <c r="J6012" i="4"/>
  <c r="K6012" i="4"/>
  <c r="J6013" i="4"/>
  <c r="K6013" i="4"/>
  <c r="J6014" i="4"/>
  <c r="K6014" i="4"/>
  <c r="J6015" i="4"/>
  <c r="K6015" i="4"/>
  <c r="J6016" i="4"/>
  <c r="K6016" i="4"/>
  <c r="J6017" i="4"/>
  <c r="K6017" i="4"/>
  <c r="J6018" i="4"/>
  <c r="K6018" i="4"/>
  <c r="J6019" i="4"/>
  <c r="K6019" i="4"/>
  <c r="J6020" i="4"/>
  <c r="K6020" i="4"/>
  <c r="J6021" i="4"/>
  <c r="K6021" i="4"/>
  <c r="J6022" i="4"/>
  <c r="K6022" i="4"/>
  <c r="J6023" i="4"/>
  <c r="K6023" i="4"/>
  <c r="J6024" i="4"/>
  <c r="K6024" i="4"/>
  <c r="J6025" i="4"/>
  <c r="K6025" i="4"/>
  <c r="J6026" i="4"/>
  <c r="K6026" i="4"/>
  <c r="J6027" i="4"/>
  <c r="K6027" i="4"/>
  <c r="J6028" i="4"/>
  <c r="K6028" i="4"/>
  <c r="J6029" i="4"/>
  <c r="K6029" i="4"/>
  <c r="J6030" i="4"/>
  <c r="K6030" i="4"/>
  <c r="J6031" i="4"/>
  <c r="K6031" i="4"/>
  <c r="J6032" i="4"/>
  <c r="K6032" i="4"/>
  <c r="J6033" i="4"/>
  <c r="K6033" i="4"/>
  <c r="J6034" i="4"/>
  <c r="K6034" i="4"/>
  <c r="J6035" i="4"/>
  <c r="K6035" i="4"/>
  <c r="J6036" i="4"/>
  <c r="K6036" i="4"/>
  <c r="J6037" i="4"/>
  <c r="K6037" i="4"/>
  <c r="J6038" i="4"/>
  <c r="K6038" i="4"/>
  <c r="J6039" i="4"/>
  <c r="K6039" i="4"/>
  <c r="J6040" i="4"/>
  <c r="K6040" i="4"/>
  <c r="J6041" i="4"/>
  <c r="K6041" i="4"/>
  <c r="J6042" i="4"/>
  <c r="K6042" i="4"/>
  <c r="J6043" i="4"/>
  <c r="K6043" i="4"/>
  <c r="J6044" i="4"/>
  <c r="K6044" i="4"/>
  <c r="J6045" i="4"/>
  <c r="K6045" i="4"/>
  <c r="J6046" i="4"/>
  <c r="K6046" i="4"/>
  <c r="J6047" i="4"/>
  <c r="K6047" i="4"/>
  <c r="J6048" i="4"/>
  <c r="K6048" i="4"/>
  <c r="J6049" i="4"/>
  <c r="K6049" i="4"/>
  <c r="J6050" i="4"/>
  <c r="K6050" i="4"/>
  <c r="J6051" i="4"/>
  <c r="K6051" i="4"/>
  <c r="J6052" i="4"/>
  <c r="K6052" i="4"/>
  <c r="J6053" i="4"/>
  <c r="K6053" i="4"/>
  <c r="J6054" i="4"/>
  <c r="K6054" i="4"/>
  <c r="J6055" i="4"/>
  <c r="K6055" i="4"/>
  <c r="J6056" i="4"/>
  <c r="K6056" i="4"/>
  <c r="J6057" i="4"/>
  <c r="K6057" i="4"/>
  <c r="J6058" i="4"/>
  <c r="K6058" i="4"/>
  <c r="J6059" i="4"/>
  <c r="K6059" i="4"/>
  <c r="J6060" i="4"/>
  <c r="K6060" i="4"/>
  <c r="J6061" i="4"/>
  <c r="K6061" i="4"/>
  <c r="J6062" i="4"/>
  <c r="K6062" i="4"/>
  <c r="J6063" i="4"/>
  <c r="K6063" i="4"/>
  <c r="J6064" i="4"/>
  <c r="K6064" i="4"/>
  <c r="J6065" i="4"/>
  <c r="K6065" i="4"/>
  <c r="J6066" i="4"/>
  <c r="K6066" i="4"/>
  <c r="J6067" i="4"/>
  <c r="K6067" i="4"/>
  <c r="J6068" i="4"/>
  <c r="K6068" i="4"/>
  <c r="J6069" i="4"/>
  <c r="K6069" i="4"/>
  <c r="J6070" i="4"/>
  <c r="K6070" i="4"/>
  <c r="J6071" i="4"/>
  <c r="K6071" i="4"/>
  <c r="J6072" i="4"/>
  <c r="K6072" i="4"/>
  <c r="J6073" i="4"/>
  <c r="K6073" i="4"/>
  <c r="J6074" i="4"/>
  <c r="K6074" i="4"/>
  <c r="J6075" i="4"/>
  <c r="K6075" i="4"/>
  <c r="J6076" i="4"/>
  <c r="K6076" i="4"/>
  <c r="J6077" i="4"/>
  <c r="K6077" i="4"/>
  <c r="J6078" i="4"/>
  <c r="K6078" i="4"/>
  <c r="J6079" i="4"/>
  <c r="K6079" i="4"/>
  <c r="J6080" i="4"/>
  <c r="K6080" i="4"/>
  <c r="J6081" i="4"/>
  <c r="K6081" i="4"/>
  <c r="J6082" i="4"/>
  <c r="K6082" i="4"/>
  <c r="J6083" i="4"/>
  <c r="K6083" i="4"/>
  <c r="J6084" i="4"/>
  <c r="K6084" i="4"/>
  <c r="J6085" i="4"/>
  <c r="K6085" i="4"/>
  <c r="J6086" i="4"/>
  <c r="K6086" i="4"/>
  <c r="J6087" i="4"/>
  <c r="K6087" i="4"/>
  <c r="J6088" i="4"/>
  <c r="K6088" i="4"/>
  <c r="J6089" i="4"/>
  <c r="K6089" i="4"/>
  <c r="J6090" i="4"/>
  <c r="K6090" i="4"/>
  <c r="J6091" i="4"/>
  <c r="K6091" i="4"/>
  <c r="J6092" i="4"/>
  <c r="K6092" i="4"/>
  <c r="J6093" i="4"/>
  <c r="K6093" i="4"/>
  <c r="J6094" i="4"/>
  <c r="K6094" i="4"/>
  <c r="J6095" i="4"/>
  <c r="K6095" i="4"/>
  <c r="J6096" i="4"/>
  <c r="K6096" i="4"/>
  <c r="J6097" i="4"/>
  <c r="K6097" i="4"/>
  <c r="J6098" i="4"/>
  <c r="K6098" i="4"/>
  <c r="J6099" i="4"/>
  <c r="K6099" i="4"/>
  <c r="J6100" i="4"/>
  <c r="K6100" i="4"/>
  <c r="J6101" i="4"/>
  <c r="K6101" i="4"/>
  <c r="J6102" i="4"/>
  <c r="K6102" i="4"/>
  <c r="J6103" i="4"/>
  <c r="K6103" i="4"/>
  <c r="J6104" i="4"/>
  <c r="K6104" i="4"/>
  <c r="J6105" i="4"/>
  <c r="K6105" i="4"/>
  <c r="J6106" i="4"/>
  <c r="K6106" i="4"/>
  <c r="J6107" i="4"/>
  <c r="K6107" i="4"/>
  <c r="J6108" i="4"/>
  <c r="K6108" i="4"/>
  <c r="J6109" i="4"/>
  <c r="K6109" i="4"/>
  <c r="J6110" i="4"/>
  <c r="K6110" i="4"/>
  <c r="J6111" i="4"/>
  <c r="K6111" i="4"/>
  <c r="J6112" i="4"/>
  <c r="K6112" i="4"/>
  <c r="J6113" i="4"/>
  <c r="K6113" i="4"/>
  <c r="J6114" i="4"/>
  <c r="K6114" i="4"/>
  <c r="J6115" i="4"/>
  <c r="K6115" i="4"/>
  <c r="J6116" i="4"/>
  <c r="K6116" i="4"/>
  <c r="J6117" i="4"/>
  <c r="K6117" i="4"/>
  <c r="J6118" i="4"/>
  <c r="K6118" i="4"/>
  <c r="J6119" i="4"/>
  <c r="K6119" i="4"/>
  <c r="J6120" i="4"/>
  <c r="K6120" i="4"/>
  <c r="J6121" i="4"/>
  <c r="K6121" i="4"/>
  <c r="J6122" i="4"/>
  <c r="K6122" i="4"/>
  <c r="J6123" i="4"/>
  <c r="K6123" i="4"/>
  <c r="J6124" i="4"/>
  <c r="K6124" i="4"/>
  <c r="J6125" i="4"/>
  <c r="K6125" i="4"/>
  <c r="J6126" i="4"/>
  <c r="K6126" i="4"/>
  <c r="J6127" i="4"/>
  <c r="K6127" i="4"/>
  <c r="J6128" i="4"/>
  <c r="K6128" i="4"/>
  <c r="J6129" i="4"/>
  <c r="K6129" i="4"/>
  <c r="J6130" i="4"/>
  <c r="K6130" i="4"/>
  <c r="J6131" i="4"/>
  <c r="K6131" i="4"/>
  <c r="J6132" i="4"/>
  <c r="K6132" i="4"/>
  <c r="J6133" i="4"/>
  <c r="K6133" i="4"/>
  <c r="J6134" i="4"/>
  <c r="K6134" i="4"/>
  <c r="J6135" i="4"/>
  <c r="K6135" i="4"/>
  <c r="J6136" i="4"/>
  <c r="K6136" i="4"/>
  <c r="J6137" i="4"/>
  <c r="K6137" i="4"/>
  <c r="J6138" i="4"/>
  <c r="K6138" i="4"/>
  <c r="J6139" i="4"/>
  <c r="K6139" i="4"/>
  <c r="J6140" i="4"/>
  <c r="K6140" i="4"/>
  <c r="J6141" i="4"/>
  <c r="K6141" i="4"/>
  <c r="J6142" i="4"/>
  <c r="K6142" i="4"/>
  <c r="J6143" i="4"/>
  <c r="K6143" i="4"/>
  <c r="J6144" i="4"/>
  <c r="K6144" i="4"/>
  <c r="J6145" i="4"/>
  <c r="K6145" i="4"/>
  <c r="J6146" i="4"/>
  <c r="K6146" i="4"/>
  <c r="J6147" i="4"/>
  <c r="K6147" i="4"/>
  <c r="J6148" i="4"/>
  <c r="K6148" i="4"/>
  <c r="J6149" i="4"/>
  <c r="K6149" i="4"/>
  <c r="J6150" i="4"/>
  <c r="K6150" i="4"/>
  <c r="J6151" i="4"/>
  <c r="K6151" i="4"/>
  <c r="J6152" i="4"/>
  <c r="K6152" i="4"/>
  <c r="J6153" i="4"/>
  <c r="K6153" i="4"/>
  <c r="J6154" i="4"/>
  <c r="K6154" i="4"/>
  <c r="J6155" i="4"/>
  <c r="K6155" i="4"/>
  <c r="J6156" i="4"/>
  <c r="K6156" i="4"/>
  <c r="J6157" i="4"/>
  <c r="K6157" i="4"/>
  <c r="J6158" i="4"/>
  <c r="K6158" i="4"/>
  <c r="J6159" i="4"/>
  <c r="K6159" i="4"/>
  <c r="J6160" i="4"/>
  <c r="K6160" i="4"/>
  <c r="J6161" i="4"/>
  <c r="K6161" i="4"/>
  <c r="J6162" i="4"/>
  <c r="K6162" i="4"/>
  <c r="J6163" i="4"/>
  <c r="K6163" i="4"/>
  <c r="J6164" i="4"/>
  <c r="K6164" i="4"/>
  <c r="J6165" i="4"/>
  <c r="K6165" i="4"/>
  <c r="J6166" i="4"/>
  <c r="K6166" i="4"/>
  <c r="J6167" i="4"/>
  <c r="K6167" i="4"/>
  <c r="J6168" i="4"/>
  <c r="K6168" i="4"/>
  <c r="J6169" i="4"/>
  <c r="K6169" i="4"/>
  <c r="J6170" i="4"/>
  <c r="K6170" i="4"/>
  <c r="J6171" i="4"/>
  <c r="K6171" i="4"/>
  <c r="J6172" i="4"/>
  <c r="K6172" i="4"/>
  <c r="J6173" i="4"/>
  <c r="K6173" i="4"/>
  <c r="J6174" i="4"/>
  <c r="K6174" i="4"/>
  <c r="J6175" i="4"/>
  <c r="K6175" i="4"/>
  <c r="J6176" i="4"/>
  <c r="K6176" i="4"/>
  <c r="J6177" i="4"/>
  <c r="K6177" i="4"/>
  <c r="J6178" i="4"/>
  <c r="K6178" i="4"/>
  <c r="J6179" i="4"/>
  <c r="K6179" i="4"/>
  <c r="J6180" i="4"/>
  <c r="K6180" i="4"/>
  <c r="J6181" i="4"/>
  <c r="K6181" i="4"/>
  <c r="J6182" i="4"/>
  <c r="K6182" i="4"/>
  <c r="J6183" i="4"/>
  <c r="K6183" i="4"/>
  <c r="J6184" i="4"/>
  <c r="K6184" i="4"/>
  <c r="J6185" i="4"/>
  <c r="K6185" i="4"/>
  <c r="J6186" i="4"/>
  <c r="K6186" i="4"/>
  <c r="J6187" i="4"/>
  <c r="K6187" i="4"/>
  <c r="J6188" i="4"/>
  <c r="K6188" i="4"/>
  <c r="J6189" i="4"/>
  <c r="K6189" i="4"/>
  <c r="J6190" i="4"/>
  <c r="K6190" i="4"/>
  <c r="J6191" i="4"/>
  <c r="K6191" i="4"/>
  <c r="J6192" i="4"/>
  <c r="K6192" i="4"/>
  <c r="J6193" i="4"/>
  <c r="K6193" i="4"/>
  <c r="J6194" i="4"/>
  <c r="K6194" i="4"/>
  <c r="J6195" i="4"/>
  <c r="K6195" i="4"/>
  <c r="J6196" i="4"/>
  <c r="K6196" i="4"/>
  <c r="J6197" i="4"/>
  <c r="K6197" i="4"/>
  <c r="J6198" i="4"/>
  <c r="K6198" i="4"/>
  <c r="J6199" i="4"/>
  <c r="K6199" i="4"/>
  <c r="J6200" i="4"/>
  <c r="K6200" i="4"/>
  <c r="J6201" i="4"/>
  <c r="K6201" i="4"/>
  <c r="J6202" i="4"/>
  <c r="K6202" i="4"/>
  <c r="J6203" i="4"/>
  <c r="K6203" i="4"/>
  <c r="J6204" i="4"/>
  <c r="K6204" i="4"/>
  <c r="J6205" i="4"/>
  <c r="K6205" i="4"/>
  <c r="J6206" i="4"/>
  <c r="K6206" i="4"/>
  <c r="J6207" i="4"/>
  <c r="K6207" i="4"/>
  <c r="J6208" i="4"/>
  <c r="K6208" i="4"/>
  <c r="J6209" i="4"/>
  <c r="K6209" i="4"/>
  <c r="J6210" i="4"/>
  <c r="K6210" i="4"/>
  <c r="J6211" i="4"/>
  <c r="K6211" i="4"/>
  <c r="J6212" i="4"/>
  <c r="K6212" i="4"/>
  <c r="J6213" i="4"/>
  <c r="K6213" i="4"/>
  <c r="J6214" i="4"/>
  <c r="K6214" i="4"/>
  <c r="J6215" i="4"/>
  <c r="K6215" i="4"/>
  <c r="J6216" i="4"/>
  <c r="K6216" i="4"/>
  <c r="J6217" i="4"/>
  <c r="K6217" i="4"/>
  <c r="J6218" i="4"/>
  <c r="K6218" i="4"/>
  <c r="J6219" i="4"/>
  <c r="K6219" i="4"/>
  <c r="J6220" i="4"/>
  <c r="K6220" i="4"/>
  <c r="J6221" i="4"/>
  <c r="K6221" i="4"/>
  <c r="J6222" i="4"/>
  <c r="K6222" i="4"/>
  <c r="J6223" i="4"/>
  <c r="K6223" i="4"/>
  <c r="J6224" i="4"/>
  <c r="K6224" i="4"/>
  <c r="J6225" i="4"/>
  <c r="K6225" i="4"/>
  <c r="J6226" i="4"/>
  <c r="K6226" i="4"/>
  <c r="J6227" i="4"/>
  <c r="K6227" i="4"/>
  <c r="J6228" i="4"/>
  <c r="K6228" i="4"/>
  <c r="J6229" i="4"/>
  <c r="K6229" i="4"/>
  <c r="J6230" i="4"/>
  <c r="K6230" i="4"/>
  <c r="J6231" i="4"/>
  <c r="K6231" i="4"/>
  <c r="J6232" i="4"/>
  <c r="K6232" i="4"/>
  <c r="J6233" i="4"/>
  <c r="K6233" i="4"/>
  <c r="J6234" i="4"/>
  <c r="K6234" i="4"/>
  <c r="J6235" i="4"/>
  <c r="K6235" i="4"/>
  <c r="J6236" i="4"/>
  <c r="K6236" i="4"/>
  <c r="J6237" i="4"/>
  <c r="K6237" i="4"/>
  <c r="J6238" i="4"/>
  <c r="K6238" i="4"/>
  <c r="J6239" i="4"/>
  <c r="K6239" i="4"/>
  <c r="J6240" i="4"/>
  <c r="K6240" i="4"/>
  <c r="J6241" i="4"/>
  <c r="K6241" i="4"/>
  <c r="J6242" i="4"/>
  <c r="K6242" i="4"/>
  <c r="J6243" i="4"/>
  <c r="K6243" i="4"/>
  <c r="J6244" i="4"/>
  <c r="K6244" i="4"/>
  <c r="J6245" i="4"/>
  <c r="K6245" i="4"/>
  <c r="J6246" i="4"/>
  <c r="K6246" i="4"/>
  <c r="J6247" i="4"/>
  <c r="K6247" i="4"/>
  <c r="J6248" i="4"/>
  <c r="K6248" i="4"/>
  <c r="J6249" i="4"/>
  <c r="K6249" i="4"/>
  <c r="J6250" i="4"/>
  <c r="K6250" i="4"/>
  <c r="J6251" i="4"/>
  <c r="K6251" i="4"/>
  <c r="J6252" i="4"/>
  <c r="K6252" i="4"/>
  <c r="J6253" i="4"/>
  <c r="K6253" i="4"/>
  <c r="J6254" i="4"/>
  <c r="K6254" i="4"/>
  <c r="J6255" i="4"/>
  <c r="K6255" i="4"/>
  <c r="J6256" i="4"/>
  <c r="K6256" i="4"/>
  <c r="J6257" i="4"/>
  <c r="K6257" i="4"/>
  <c r="J6258" i="4"/>
  <c r="K6258" i="4"/>
  <c r="J6259" i="4"/>
  <c r="K6259" i="4"/>
  <c r="J6260" i="4"/>
  <c r="K6260" i="4"/>
  <c r="J6261" i="4"/>
  <c r="K6261" i="4"/>
  <c r="J6262" i="4"/>
  <c r="K6262" i="4"/>
  <c r="J6263" i="4"/>
  <c r="K6263" i="4"/>
  <c r="J6264" i="4"/>
  <c r="K6264" i="4"/>
  <c r="J6265" i="4"/>
  <c r="K6265" i="4"/>
  <c r="J6266" i="4"/>
  <c r="K6266" i="4"/>
  <c r="J6267" i="4"/>
  <c r="K6267" i="4"/>
  <c r="J6268" i="4"/>
  <c r="K6268" i="4"/>
  <c r="J6269" i="4"/>
  <c r="K6269" i="4"/>
  <c r="J6270" i="4"/>
  <c r="K6270" i="4"/>
  <c r="J6271" i="4"/>
  <c r="K6271" i="4"/>
  <c r="J6272" i="4"/>
  <c r="K6272" i="4"/>
  <c r="J6273" i="4"/>
  <c r="K6273" i="4"/>
  <c r="J6274" i="4"/>
  <c r="K6274" i="4"/>
  <c r="J6275" i="4"/>
  <c r="K6275" i="4"/>
  <c r="J6276" i="4"/>
  <c r="K6276" i="4"/>
  <c r="J6277" i="4"/>
  <c r="K6277" i="4"/>
  <c r="J6278" i="4"/>
  <c r="K6278" i="4"/>
  <c r="J6279" i="4"/>
  <c r="K6279" i="4"/>
  <c r="J6280" i="4"/>
  <c r="K6280" i="4"/>
  <c r="J6281" i="4"/>
  <c r="K6281" i="4"/>
  <c r="J6282" i="4"/>
  <c r="K6282" i="4"/>
  <c r="J6283" i="4"/>
  <c r="K6283" i="4"/>
  <c r="J6284" i="4"/>
  <c r="K6284" i="4"/>
  <c r="J6285" i="4"/>
  <c r="K6285" i="4"/>
  <c r="J6286" i="4"/>
  <c r="K6286" i="4"/>
  <c r="J6287" i="4"/>
  <c r="K6287" i="4"/>
  <c r="J6288" i="4"/>
  <c r="K6288" i="4"/>
  <c r="J6289" i="4"/>
  <c r="K6289" i="4"/>
  <c r="J6290" i="4"/>
  <c r="K6290" i="4"/>
  <c r="J6291" i="4"/>
  <c r="K6291" i="4"/>
  <c r="J6292" i="4"/>
  <c r="K6292" i="4"/>
  <c r="J6293" i="4"/>
  <c r="K6293" i="4"/>
  <c r="J6294" i="4"/>
  <c r="K6294" i="4"/>
  <c r="J6295" i="4"/>
  <c r="K6295" i="4"/>
  <c r="J6296" i="4"/>
  <c r="K6296" i="4"/>
  <c r="J6297" i="4"/>
  <c r="K6297" i="4"/>
  <c r="J6298" i="4"/>
  <c r="K6298" i="4"/>
  <c r="J6299" i="4"/>
  <c r="K6299" i="4"/>
  <c r="J6300" i="4"/>
  <c r="K6300" i="4"/>
  <c r="J6301" i="4"/>
  <c r="K6301" i="4"/>
  <c r="J6302" i="4"/>
  <c r="K6302" i="4"/>
  <c r="J6303" i="4"/>
  <c r="K6303" i="4"/>
  <c r="J6304" i="4"/>
  <c r="K6304" i="4"/>
  <c r="J6305" i="4"/>
  <c r="K6305" i="4"/>
  <c r="J6306" i="4"/>
  <c r="K6306" i="4"/>
  <c r="J6307" i="4"/>
  <c r="K6307" i="4"/>
  <c r="J6308" i="4"/>
  <c r="K6308" i="4"/>
  <c r="J6309" i="4"/>
  <c r="K6309" i="4"/>
  <c r="J6310" i="4"/>
  <c r="K6310" i="4"/>
  <c r="J6311" i="4"/>
  <c r="K6311" i="4"/>
  <c r="J6312" i="4"/>
  <c r="K6312" i="4"/>
  <c r="J6313" i="4"/>
  <c r="K6313" i="4"/>
  <c r="J6314" i="4"/>
  <c r="K6314" i="4"/>
  <c r="J6315" i="4"/>
  <c r="K6315" i="4"/>
  <c r="J6316" i="4"/>
  <c r="K6316" i="4"/>
  <c r="J6317" i="4"/>
  <c r="K6317" i="4"/>
  <c r="J6318" i="4"/>
  <c r="K6318" i="4"/>
  <c r="J6319" i="4"/>
  <c r="K6319" i="4"/>
  <c r="J6320" i="4"/>
  <c r="K6320" i="4"/>
  <c r="J6321" i="4"/>
  <c r="K6321" i="4"/>
  <c r="J6322" i="4"/>
  <c r="K6322" i="4"/>
  <c r="J6323" i="4"/>
  <c r="K6323" i="4"/>
  <c r="J6324" i="4"/>
  <c r="K6324" i="4"/>
  <c r="J6325" i="4"/>
  <c r="K6325" i="4"/>
  <c r="J6326" i="4"/>
  <c r="K6326" i="4"/>
  <c r="J6327" i="4"/>
  <c r="K6327" i="4"/>
  <c r="J6328" i="4"/>
  <c r="K6328" i="4"/>
  <c r="J6329" i="4"/>
  <c r="K6329" i="4"/>
  <c r="J6330" i="4"/>
  <c r="K6330" i="4"/>
  <c r="J6331" i="4"/>
  <c r="K6331" i="4"/>
  <c r="J6332" i="4"/>
  <c r="K6332" i="4"/>
  <c r="J6333" i="4"/>
  <c r="K6333" i="4"/>
  <c r="J6334" i="4"/>
  <c r="K6334" i="4"/>
  <c r="J6335" i="4"/>
  <c r="K6335" i="4"/>
  <c r="J6336" i="4"/>
  <c r="K6336" i="4"/>
  <c r="J6337" i="4"/>
  <c r="K6337" i="4"/>
  <c r="J6338" i="4"/>
  <c r="K6338" i="4"/>
  <c r="J6339" i="4"/>
  <c r="K6339" i="4"/>
  <c r="J6340" i="4"/>
  <c r="K6340" i="4"/>
  <c r="J6341" i="4"/>
  <c r="K6341" i="4"/>
  <c r="J6342" i="4"/>
  <c r="K6342" i="4"/>
  <c r="J6343" i="4"/>
  <c r="K6343" i="4"/>
  <c r="J6344" i="4"/>
  <c r="K6344" i="4"/>
  <c r="J6345" i="4"/>
  <c r="K6345" i="4"/>
  <c r="J6346" i="4"/>
  <c r="K6346" i="4"/>
  <c r="J6347" i="4"/>
  <c r="K6347" i="4"/>
  <c r="J6348" i="4"/>
  <c r="K6348" i="4"/>
  <c r="J6349" i="4"/>
  <c r="K6349" i="4"/>
  <c r="J6350" i="4"/>
  <c r="K6350" i="4"/>
  <c r="J6351" i="4"/>
  <c r="K6351" i="4"/>
  <c r="J6352" i="4"/>
  <c r="K6352" i="4"/>
  <c r="J6353" i="4"/>
  <c r="K6353" i="4"/>
  <c r="J6354" i="4"/>
  <c r="K6354" i="4"/>
  <c r="J6355" i="4"/>
  <c r="K6355" i="4"/>
  <c r="J6356" i="4"/>
  <c r="K6356" i="4"/>
  <c r="J6357" i="4"/>
  <c r="K6357" i="4"/>
  <c r="J6358" i="4"/>
  <c r="K6358" i="4"/>
  <c r="J6359" i="4"/>
  <c r="K6359" i="4"/>
  <c r="J6360" i="4"/>
  <c r="K6360" i="4"/>
  <c r="J6361" i="4"/>
  <c r="K6361" i="4"/>
  <c r="J6362" i="4"/>
  <c r="K6362" i="4"/>
  <c r="J6363" i="4"/>
  <c r="K6363" i="4"/>
  <c r="J6364" i="4"/>
  <c r="K6364" i="4"/>
  <c r="J6365" i="4"/>
  <c r="K6365" i="4"/>
  <c r="J6366" i="4"/>
  <c r="K6366" i="4"/>
  <c r="J6367" i="4"/>
  <c r="K6367" i="4"/>
  <c r="J6368" i="4"/>
  <c r="K6368" i="4"/>
  <c r="J6369" i="4"/>
  <c r="K6369" i="4"/>
  <c r="J6370" i="4"/>
  <c r="K6370" i="4"/>
  <c r="J6371" i="4"/>
  <c r="K6371" i="4"/>
  <c r="J6372" i="4"/>
  <c r="K6372" i="4"/>
  <c r="J6373" i="4"/>
  <c r="K6373" i="4"/>
  <c r="J6374" i="4"/>
  <c r="K6374" i="4"/>
  <c r="J6375" i="4"/>
  <c r="K6375" i="4"/>
  <c r="J6376" i="4"/>
  <c r="K6376" i="4"/>
  <c r="J6377" i="4"/>
  <c r="K6377" i="4"/>
  <c r="J6378" i="4"/>
  <c r="K6378" i="4"/>
  <c r="J6379" i="4"/>
  <c r="K6379" i="4"/>
  <c r="J6380" i="4"/>
  <c r="K6380" i="4"/>
  <c r="J6381" i="4"/>
  <c r="K6381" i="4"/>
  <c r="J6382" i="4"/>
  <c r="K6382" i="4"/>
  <c r="J6383" i="4"/>
  <c r="K6383" i="4"/>
  <c r="J6384" i="4"/>
  <c r="K6384" i="4"/>
  <c r="J6385" i="4"/>
  <c r="K6385" i="4"/>
  <c r="J6386" i="4"/>
  <c r="K6386" i="4"/>
  <c r="J6387" i="4"/>
  <c r="K6387" i="4"/>
  <c r="J6388" i="4"/>
  <c r="K6388" i="4"/>
  <c r="J6389" i="4"/>
  <c r="K6389" i="4"/>
  <c r="J6390" i="4"/>
  <c r="K6390" i="4"/>
  <c r="J6391" i="4"/>
  <c r="K6391" i="4"/>
  <c r="J6392" i="4"/>
  <c r="K6392" i="4"/>
  <c r="J6393" i="4"/>
  <c r="K6393" i="4"/>
  <c r="J6394" i="4"/>
  <c r="K6394" i="4"/>
  <c r="J6395" i="4"/>
  <c r="K6395" i="4"/>
  <c r="J6396" i="4"/>
  <c r="K6396" i="4"/>
  <c r="J6397" i="4"/>
  <c r="K6397" i="4"/>
  <c r="J6398" i="4"/>
  <c r="K6398" i="4"/>
  <c r="J6399" i="4"/>
  <c r="K6399" i="4"/>
  <c r="J6400" i="4"/>
  <c r="K6400" i="4"/>
  <c r="J6401" i="4"/>
  <c r="K6401" i="4"/>
  <c r="J6402" i="4"/>
  <c r="K6402" i="4"/>
  <c r="J6403" i="4"/>
  <c r="K6403" i="4"/>
  <c r="J6404" i="4"/>
  <c r="K6404" i="4"/>
  <c r="J6405" i="4"/>
  <c r="K6405" i="4"/>
  <c r="J6406" i="4"/>
  <c r="K6406" i="4"/>
  <c r="J6407" i="4"/>
  <c r="K6407" i="4"/>
  <c r="J6408" i="4"/>
  <c r="K6408" i="4"/>
  <c r="J6409" i="4"/>
  <c r="K6409" i="4"/>
  <c r="J6410" i="4"/>
  <c r="K6410" i="4"/>
  <c r="J6411" i="4"/>
  <c r="K6411" i="4"/>
  <c r="J6412" i="4"/>
  <c r="K6412" i="4"/>
  <c r="J6413" i="4"/>
  <c r="K6413" i="4"/>
  <c r="J6414" i="4"/>
  <c r="K6414" i="4"/>
  <c r="J6415" i="4"/>
  <c r="K6415" i="4"/>
  <c r="J6416" i="4"/>
  <c r="K6416" i="4"/>
  <c r="J6417" i="4"/>
  <c r="K6417" i="4"/>
  <c r="J6418" i="4"/>
  <c r="K6418" i="4"/>
  <c r="J6419" i="4"/>
  <c r="K6419" i="4"/>
  <c r="J6420" i="4"/>
  <c r="K6420" i="4"/>
  <c r="J6421" i="4"/>
  <c r="K6421" i="4"/>
  <c r="J6422" i="4"/>
  <c r="K6422" i="4"/>
  <c r="J6423" i="4"/>
  <c r="K6423" i="4"/>
  <c r="J6424" i="4"/>
  <c r="K6424" i="4"/>
  <c r="J6425" i="4"/>
  <c r="K6425" i="4"/>
  <c r="J6426" i="4"/>
  <c r="K6426" i="4"/>
  <c r="J6427" i="4"/>
  <c r="K6427" i="4"/>
  <c r="J6428" i="4"/>
  <c r="K6428" i="4"/>
  <c r="J6429" i="4"/>
  <c r="K6429" i="4"/>
  <c r="J6430" i="4"/>
  <c r="K6430" i="4"/>
  <c r="J6431" i="4"/>
  <c r="K6431" i="4"/>
  <c r="J6432" i="4"/>
  <c r="K6432" i="4"/>
  <c r="J6433" i="4"/>
  <c r="K6433" i="4"/>
  <c r="J6434" i="4"/>
  <c r="K6434" i="4"/>
  <c r="J6435" i="4"/>
  <c r="K6435" i="4"/>
  <c r="J6436" i="4"/>
  <c r="K6436" i="4"/>
  <c r="J6437" i="4"/>
  <c r="K6437" i="4"/>
  <c r="J6438" i="4"/>
  <c r="K6438" i="4"/>
  <c r="J6439" i="4"/>
  <c r="K6439" i="4"/>
  <c r="J6440" i="4"/>
  <c r="K6440" i="4"/>
  <c r="J6441" i="4"/>
  <c r="K6441" i="4"/>
  <c r="J6442" i="4"/>
  <c r="K6442" i="4"/>
  <c r="J6443" i="4"/>
  <c r="K6443" i="4"/>
  <c r="J6444" i="4"/>
  <c r="K6444" i="4"/>
  <c r="J6445" i="4"/>
  <c r="K6445" i="4"/>
  <c r="J6446" i="4"/>
  <c r="K6446" i="4"/>
  <c r="J6447" i="4"/>
  <c r="K6447" i="4"/>
  <c r="J6448" i="4"/>
  <c r="K6448" i="4"/>
  <c r="J6449" i="4"/>
  <c r="K6449" i="4"/>
  <c r="J6450" i="4"/>
  <c r="K6450" i="4"/>
  <c r="J6451" i="4"/>
  <c r="K6451" i="4"/>
  <c r="J6452" i="4"/>
  <c r="K6452" i="4"/>
  <c r="J6453" i="4"/>
  <c r="K6453" i="4"/>
  <c r="J6454" i="4"/>
  <c r="K6454" i="4"/>
  <c r="J6455" i="4"/>
  <c r="K6455" i="4"/>
  <c r="J6456" i="4"/>
  <c r="K6456" i="4"/>
  <c r="J6457" i="4"/>
  <c r="K6457" i="4"/>
  <c r="J6458" i="4"/>
  <c r="K6458" i="4"/>
  <c r="J6459" i="4"/>
  <c r="K6459" i="4"/>
  <c r="J6460" i="4"/>
  <c r="K6460" i="4"/>
  <c r="J6461" i="4"/>
  <c r="K6461" i="4"/>
  <c r="J6462" i="4"/>
  <c r="K6462" i="4"/>
  <c r="J6463" i="4"/>
  <c r="K6463" i="4"/>
  <c r="J6464" i="4"/>
  <c r="K6464" i="4"/>
  <c r="J6465" i="4"/>
  <c r="K6465" i="4"/>
  <c r="J6466" i="4"/>
  <c r="K6466" i="4"/>
  <c r="J6467" i="4"/>
  <c r="K6467" i="4"/>
  <c r="J6468" i="4"/>
  <c r="K6468" i="4"/>
  <c r="J6469" i="4"/>
  <c r="K6469" i="4"/>
  <c r="J6470" i="4"/>
  <c r="K6470" i="4"/>
  <c r="J6471" i="4"/>
  <c r="K6471" i="4"/>
  <c r="J6472" i="4"/>
  <c r="K6472" i="4"/>
  <c r="J6473" i="4"/>
  <c r="K6473" i="4"/>
  <c r="J6474" i="4"/>
  <c r="K6474" i="4"/>
  <c r="J6475" i="4"/>
  <c r="K6475" i="4"/>
  <c r="J6476" i="4"/>
  <c r="K6476" i="4"/>
  <c r="J6477" i="4"/>
  <c r="K6477" i="4"/>
  <c r="J6478" i="4"/>
  <c r="K6478" i="4"/>
  <c r="J6479" i="4"/>
  <c r="K6479" i="4"/>
  <c r="J6480" i="4"/>
  <c r="K6480" i="4"/>
  <c r="J6481" i="4"/>
  <c r="K6481" i="4"/>
  <c r="J6482" i="4"/>
  <c r="K6482" i="4"/>
  <c r="J6483" i="4"/>
  <c r="K6483" i="4"/>
  <c r="J6484" i="4"/>
  <c r="K6484" i="4"/>
  <c r="J6485" i="4"/>
  <c r="K6485" i="4"/>
  <c r="J6486" i="4"/>
  <c r="K6486" i="4"/>
  <c r="J6487" i="4"/>
  <c r="K6487" i="4"/>
  <c r="J6488" i="4"/>
  <c r="K6488" i="4"/>
  <c r="J6489" i="4"/>
  <c r="K6489" i="4"/>
  <c r="J6490" i="4"/>
  <c r="K6490" i="4"/>
  <c r="J6491" i="4"/>
  <c r="K6491" i="4"/>
  <c r="J6492" i="4"/>
  <c r="K6492" i="4"/>
  <c r="J6493" i="4"/>
  <c r="K6493" i="4"/>
  <c r="J6494" i="4"/>
  <c r="K6494" i="4"/>
  <c r="J6495" i="4"/>
  <c r="K6495" i="4"/>
  <c r="J6496" i="4"/>
  <c r="K6496" i="4"/>
  <c r="J6497" i="4"/>
  <c r="K6497" i="4"/>
  <c r="J6498" i="4"/>
  <c r="K6498" i="4"/>
  <c r="J6499" i="4"/>
  <c r="K6499" i="4"/>
  <c r="J6500" i="4"/>
  <c r="K6500" i="4"/>
  <c r="J6501" i="4"/>
  <c r="K6501" i="4"/>
  <c r="J6502" i="4"/>
  <c r="K6502" i="4"/>
  <c r="J6503" i="4"/>
  <c r="K6503" i="4"/>
  <c r="J6504" i="4"/>
  <c r="K6504" i="4"/>
  <c r="J6505" i="4"/>
  <c r="K6505" i="4"/>
  <c r="J6506" i="4"/>
  <c r="K6506" i="4"/>
  <c r="J6507" i="4"/>
  <c r="K6507" i="4"/>
  <c r="J6508" i="4"/>
  <c r="K6508" i="4"/>
  <c r="J6509" i="4"/>
  <c r="K6509" i="4"/>
  <c r="J6510" i="4"/>
  <c r="K6510" i="4"/>
  <c r="J6511" i="4"/>
  <c r="K6511" i="4"/>
  <c r="J6512" i="4"/>
  <c r="K6512" i="4"/>
  <c r="J6513" i="4"/>
  <c r="K6513" i="4"/>
  <c r="J6514" i="4"/>
  <c r="K6514" i="4"/>
  <c r="J6515" i="4"/>
  <c r="K6515" i="4"/>
  <c r="J6516" i="4"/>
  <c r="K6516" i="4"/>
  <c r="J6517" i="4"/>
  <c r="K6517" i="4"/>
  <c r="J6518" i="4"/>
  <c r="K6518" i="4"/>
  <c r="J6519" i="4"/>
  <c r="K6519" i="4"/>
  <c r="J6520" i="4"/>
  <c r="K6520" i="4"/>
  <c r="J6521" i="4"/>
  <c r="K6521" i="4"/>
  <c r="J6522" i="4"/>
  <c r="K6522" i="4"/>
  <c r="J6523" i="4"/>
  <c r="K6523" i="4"/>
  <c r="J6524" i="4"/>
  <c r="K6524" i="4"/>
  <c r="J6525" i="4"/>
  <c r="K6525" i="4"/>
  <c r="J6526" i="4"/>
  <c r="K6526" i="4"/>
  <c r="J6527" i="4"/>
  <c r="K6527" i="4"/>
  <c r="J6528" i="4"/>
  <c r="K6528" i="4"/>
  <c r="J6529" i="4"/>
  <c r="K6529" i="4"/>
  <c r="J6530" i="4"/>
  <c r="K6530" i="4"/>
  <c r="J6531" i="4"/>
  <c r="K6531" i="4"/>
  <c r="J6532" i="4"/>
  <c r="K6532" i="4"/>
  <c r="J6533" i="4"/>
  <c r="K6533" i="4"/>
  <c r="J6534" i="4"/>
  <c r="K6534" i="4"/>
  <c r="J6535" i="4"/>
  <c r="K6535" i="4"/>
  <c r="J6536" i="4"/>
  <c r="K6536" i="4"/>
  <c r="J6537" i="4"/>
  <c r="K6537" i="4"/>
  <c r="J6538" i="4"/>
  <c r="K6538" i="4"/>
  <c r="J6539" i="4"/>
  <c r="K6539" i="4"/>
  <c r="J6540" i="4"/>
  <c r="K6540" i="4"/>
  <c r="J6541" i="4"/>
  <c r="K6541" i="4"/>
  <c r="J6542" i="4"/>
  <c r="K6542" i="4"/>
  <c r="J6543" i="4"/>
  <c r="K6543" i="4"/>
  <c r="J6544" i="4"/>
  <c r="K6544" i="4"/>
  <c r="J6545" i="4"/>
  <c r="K6545" i="4"/>
  <c r="J6546" i="4"/>
  <c r="K6546" i="4"/>
  <c r="J6547" i="4"/>
  <c r="K6547" i="4"/>
  <c r="J6548" i="4"/>
  <c r="K6548" i="4"/>
  <c r="J6549" i="4"/>
  <c r="K6549" i="4"/>
  <c r="J6550" i="4"/>
  <c r="K6550" i="4"/>
  <c r="J6551" i="4"/>
  <c r="K6551" i="4"/>
  <c r="J6552" i="4"/>
  <c r="K6552" i="4"/>
  <c r="J6553" i="4"/>
  <c r="K6553" i="4"/>
  <c r="J6554" i="4"/>
  <c r="K6554" i="4"/>
  <c r="J6555" i="4"/>
  <c r="K6555" i="4"/>
  <c r="J6556" i="4"/>
  <c r="K6556" i="4"/>
  <c r="J6557" i="4"/>
  <c r="K6557" i="4"/>
  <c r="J6558" i="4"/>
  <c r="K6558" i="4"/>
  <c r="J6559" i="4"/>
  <c r="K6559" i="4"/>
  <c r="J6560" i="4"/>
  <c r="K6560" i="4"/>
  <c r="J6561" i="4"/>
  <c r="K6561" i="4"/>
  <c r="J6562" i="4"/>
  <c r="K6562" i="4"/>
  <c r="J6563" i="4"/>
  <c r="K6563" i="4"/>
  <c r="J6564" i="4"/>
  <c r="K6564" i="4"/>
  <c r="J6565" i="4"/>
  <c r="K6565" i="4"/>
  <c r="J6566" i="4"/>
  <c r="K6566" i="4"/>
  <c r="J6567" i="4"/>
  <c r="K6567" i="4"/>
  <c r="J6568" i="4"/>
  <c r="K6568" i="4"/>
  <c r="J6569" i="4"/>
  <c r="K6569" i="4"/>
  <c r="J6570" i="4"/>
  <c r="K6570" i="4"/>
  <c r="J6571" i="4"/>
  <c r="K6571" i="4"/>
  <c r="J6572" i="4"/>
  <c r="K6572" i="4"/>
  <c r="J6573" i="4"/>
  <c r="K6573" i="4"/>
  <c r="J6574" i="4"/>
  <c r="K6574" i="4"/>
  <c r="J6575" i="4"/>
  <c r="K6575" i="4"/>
  <c r="J6576" i="4"/>
  <c r="K6576" i="4"/>
  <c r="J6577" i="4"/>
  <c r="K6577" i="4"/>
  <c r="J6578" i="4"/>
  <c r="K6578" i="4"/>
  <c r="J6579" i="4"/>
  <c r="K6579" i="4"/>
  <c r="J6580" i="4"/>
  <c r="K6580" i="4"/>
  <c r="J6581" i="4"/>
  <c r="K6581" i="4"/>
  <c r="J6582" i="4"/>
  <c r="K6582" i="4"/>
  <c r="J6583" i="4"/>
  <c r="K6583" i="4"/>
  <c r="J6584" i="4"/>
  <c r="K6584" i="4"/>
  <c r="J6585" i="4"/>
  <c r="K6585" i="4"/>
  <c r="J6586" i="4"/>
  <c r="K6586" i="4"/>
  <c r="J6587" i="4"/>
  <c r="K6587" i="4"/>
  <c r="J6588" i="4"/>
  <c r="K6588" i="4"/>
  <c r="J6589" i="4"/>
  <c r="K6589" i="4"/>
  <c r="J6590" i="4"/>
  <c r="K6590" i="4"/>
  <c r="J6591" i="4"/>
  <c r="K6591" i="4"/>
  <c r="J6592" i="4"/>
  <c r="K6592" i="4"/>
  <c r="J6593" i="4"/>
  <c r="K6593" i="4"/>
  <c r="J6594" i="4"/>
  <c r="K6594" i="4"/>
  <c r="J6595" i="4"/>
  <c r="K6595" i="4"/>
  <c r="J6596" i="4"/>
  <c r="K6596" i="4"/>
  <c r="J6597" i="4"/>
  <c r="K6597" i="4"/>
  <c r="J6598" i="4"/>
  <c r="K6598" i="4"/>
  <c r="J6599" i="4"/>
  <c r="K6599" i="4"/>
  <c r="J6600" i="4"/>
  <c r="K6600" i="4"/>
  <c r="J6601" i="4"/>
  <c r="K6601" i="4"/>
  <c r="J6602" i="4"/>
  <c r="K6602" i="4"/>
  <c r="J6603" i="4"/>
  <c r="K6603" i="4"/>
  <c r="J6604" i="4"/>
  <c r="K6604" i="4"/>
  <c r="J6605" i="4"/>
  <c r="K6605" i="4"/>
  <c r="J6606" i="4"/>
  <c r="K6606" i="4"/>
  <c r="J6607" i="4"/>
  <c r="K6607" i="4"/>
  <c r="J6608" i="4"/>
  <c r="K6608" i="4"/>
  <c r="J6609" i="4"/>
  <c r="K6609" i="4"/>
  <c r="J6610" i="4"/>
  <c r="K6610" i="4"/>
  <c r="J6611" i="4"/>
  <c r="K6611" i="4"/>
  <c r="J6612" i="4"/>
  <c r="K6612" i="4"/>
  <c r="J6613" i="4"/>
  <c r="K6613" i="4"/>
  <c r="J6614" i="4"/>
  <c r="K6614" i="4"/>
  <c r="J6615" i="4"/>
  <c r="K6615" i="4"/>
  <c r="J6616" i="4"/>
  <c r="K6616" i="4"/>
  <c r="J6617" i="4"/>
  <c r="K6617" i="4"/>
  <c r="J6618" i="4"/>
  <c r="K6618" i="4"/>
  <c r="J6619" i="4"/>
  <c r="K6619" i="4"/>
  <c r="J6620" i="4"/>
  <c r="K6620" i="4"/>
  <c r="J6621" i="4"/>
  <c r="K6621" i="4"/>
  <c r="J6622" i="4"/>
  <c r="K6622" i="4"/>
  <c r="J6623" i="4"/>
  <c r="K6623" i="4"/>
  <c r="J6624" i="4"/>
  <c r="K6624" i="4"/>
  <c r="J6625" i="4"/>
  <c r="K6625" i="4"/>
  <c r="J6626" i="4"/>
  <c r="K6626" i="4"/>
  <c r="J6627" i="4"/>
  <c r="K6627" i="4"/>
  <c r="J6628" i="4"/>
  <c r="K6628" i="4"/>
  <c r="J6629" i="4"/>
  <c r="K6629" i="4"/>
  <c r="J6630" i="4"/>
  <c r="K6630" i="4"/>
  <c r="J6631" i="4"/>
  <c r="K6631" i="4"/>
  <c r="J6632" i="4"/>
  <c r="K6632" i="4"/>
  <c r="J6633" i="4"/>
  <c r="K6633" i="4"/>
  <c r="J6634" i="4"/>
  <c r="K6634" i="4"/>
  <c r="J6635" i="4"/>
  <c r="K6635" i="4"/>
  <c r="J6636" i="4"/>
  <c r="K6636" i="4"/>
  <c r="J6637" i="4"/>
  <c r="K6637" i="4"/>
  <c r="J6638" i="4"/>
  <c r="K6638" i="4"/>
  <c r="J6639" i="4"/>
  <c r="K6639" i="4"/>
  <c r="J6640" i="4"/>
  <c r="K6640" i="4"/>
  <c r="J6641" i="4"/>
  <c r="K6641" i="4"/>
  <c r="J6642" i="4"/>
  <c r="K6642" i="4"/>
  <c r="J6643" i="4"/>
  <c r="K6643" i="4"/>
  <c r="J6644" i="4"/>
  <c r="K6644" i="4"/>
  <c r="J6645" i="4"/>
  <c r="K6645" i="4"/>
  <c r="J6646" i="4"/>
  <c r="K6646" i="4"/>
  <c r="J6647" i="4"/>
  <c r="K6647" i="4"/>
  <c r="J6648" i="4"/>
  <c r="K6648" i="4"/>
  <c r="J6649" i="4"/>
  <c r="K6649" i="4"/>
  <c r="J6650" i="4"/>
  <c r="K6650" i="4"/>
  <c r="J6651" i="4"/>
  <c r="K6651" i="4"/>
  <c r="J6652" i="4"/>
  <c r="K6652" i="4"/>
  <c r="J6653" i="4"/>
  <c r="K6653" i="4"/>
  <c r="J6654" i="4"/>
  <c r="K6654" i="4"/>
  <c r="J6655" i="4"/>
  <c r="K6655" i="4"/>
  <c r="J6656" i="4"/>
  <c r="K6656" i="4"/>
  <c r="J6657" i="4"/>
  <c r="K6657" i="4"/>
  <c r="J6658" i="4"/>
  <c r="K6658" i="4"/>
  <c r="J6659" i="4"/>
  <c r="K6659" i="4"/>
  <c r="J6660" i="4"/>
  <c r="K6660" i="4"/>
  <c r="J6661" i="4"/>
  <c r="K6661" i="4"/>
  <c r="J6662" i="4"/>
  <c r="K6662" i="4"/>
  <c r="J6663" i="4"/>
  <c r="K6663" i="4"/>
  <c r="J6664" i="4"/>
  <c r="K6664" i="4"/>
  <c r="J6665" i="4"/>
  <c r="K6665" i="4"/>
  <c r="J6666" i="4"/>
  <c r="K6666" i="4"/>
  <c r="J6667" i="4"/>
  <c r="K6667" i="4"/>
  <c r="J6668" i="4"/>
  <c r="K6668" i="4"/>
  <c r="J6669" i="4"/>
  <c r="K6669" i="4"/>
  <c r="J6670" i="4"/>
  <c r="K6670" i="4"/>
  <c r="J6671" i="4"/>
  <c r="K6671" i="4"/>
  <c r="J6672" i="4"/>
  <c r="K6672" i="4"/>
  <c r="J6673" i="4"/>
  <c r="K6673" i="4"/>
  <c r="J6674" i="4"/>
  <c r="K6674" i="4"/>
  <c r="J6675" i="4"/>
  <c r="K6675" i="4"/>
  <c r="J6676" i="4"/>
  <c r="K6676" i="4"/>
  <c r="J6677" i="4"/>
  <c r="K6677" i="4"/>
  <c r="J6678" i="4"/>
  <c r="K6678" i="4"/>
  <c r="J6679" i="4"/>
  <c r="K6679" i="4"/>
  <c r="J6680" i="4"/>
  <c r="K6680" i="4"/>
  <c r="J6681" i="4"/>
  <c r="K6681" i="4"/>
  <c r="J6682" i="4"/>
  <c r="K6682" i="4"/>
  <c r="J6683" i="4"/>
  <c r="K6683" i="4"/>
  <c r="J6684" i="4"/>
  <c r="K6684" i="4"/>
  <c r="J6685" i="4"/>
  <c r="K6685" i="4"/>
  <c r="J6686" i="4"/>
  <c r="K6686" i="4"/>
  <c r="J6687" i="4"/>
  <c r="K6687" i="4"/>
  <c r="J6688" i="4"/>
  <c r="K6688" i="4"/>
  <c r="J6689" i="4"/>
  <c r="K6689" i="4"/>
  <c r="J6690" i="4"/>
  <c r="K6690" i="4"/>
  <c r="J6691" i="4"/>
  <c r="K6691" i="4"/>
  <c r="J6692" i="4"/>
  <c r="K6692" i="4"/>
  <c r="J6693" i="4"/>
  <c r="K6693" i="4"/>
  <c r="J6694" i="4"/>
  <c r="K6694" i="4"/>
  <c r="J6695" i="4"/>
  <c r="K6695" i="4"/>
  <c r="J6696" i="4"/>
  <c r="K6696" i="4"/>
  <c r="J6697" i="4"/>
  <c r="K6697" i="4"/>
  <c r="J6698" i="4"/>
  <c r="K6698" i="4"/>
  <c r="J6699" i="4"/>
  <c r="K6699" i="4"/>
  <c r="J6700" i="4"/>
  <c r="K6700" i="4"/>
  <c r="J6701" i="4"/>
  <c r="K6701" i="4"/>
  <c r="J6702" i="4"/>
  <c r="K6702" i="4"/>
  <c r="J6703" i="4"/>
  <c r="K6703" i="4"/>
  <c r="J6704" i="4"/>
  <c r="K6704" i="4"/>
  <c r="J6705" i="4"/>
  <c r="K6705" i="4"/>
  <c r="J6706" i="4"/>
  <c r="K6706" i="4"/>
  <c r="J6707" i="4"/>
  <c r="K6707" i="4"/>
  <c r="J6708" i="4"/>
  <c r="K6708" i="4"/>
  <c r="J6709" i="4"/>
  <c r="K6709" i="4"/>
  <c r="J6710" i="4"/>
  <c r="K6710" i="4"/>
  <c r="J6711" i="4"/>
  <c r="K6711" i="4"/>
  <c r="J6712" i="4"/>
  <c r="K6712" i="4"/>
  <c r="J6713" i="4"/>
  <c r="K6713" i="4"/>
  <c r="J6714" i="4"/>
  <c r="K6714" i="4"/>
  <c r="J6715" i="4"/>
  <c r="K6715" i="4"/>
  <c r="J6716" i="4"/>
  <c r="K6716" i="4"/>
  <c r="J6717" i="4"/>
  <c r="K6717" i="4"/>
  <c r="J6718" i="4"/>
  <c r="K6718" i="4"/>
  <c r="J6719" i="4"/>
  <c r="K6719" i="4"/>
  <c r="J6720" i="4"/>
  <c r="K6720" i="4"/>
  <c r="J6721" i="4"/>
  <c r="K6721" i="4"/>
  <c r="J6722" i="4"/>
  <c r="K6722" i="4"/>
  <c r="J6723" i="4"/>
  <c r="K6723" i="4"/>
  <c r="J6724" i="4"/>
  <c r="K6724" i="4"/>
  <c r="J6725" i="4"/>
  <c r="K6725" i="4"/>
  <c r="J6726" i="4"/>
  <c r="K6726" i="4"/>
  <c r="J6727" i="4"/>
  <c r="K6727" i="4"/>
  <c r="J6728" i="4"/>
  <c r="K6728" i="4"/>
  <c r="J6729" i="4"/>
  <c r="K6729" i="4"/>
  <c r="J6730" i="4"/>
  <c r="K6730" i="4"/>
  <c r="J6731" i="4"/>
  <c r="K6731" i="4"/>
  <c r="J6732" i="4"/>
  <c r="K6732" i="4"/>
  <c r="J6733" i="4"/>
  <c r="K6733" i="4"/>
  <c r="J6734" i="4"/>
  <c r="K6734" i="4"/>
  <c r="J6735" i="4"/>
  <c r="K6735" i="4"/>
  <c r="J6736" i="4"/>
  <c r="K6736" i="4"/>
  <c r="J6737" i="4"/>
  <c r="K6737" i="4"/>
  <c r="J6738" i="4"/>
  <c r="K6738" i="4"/>
  <c r="J6739" i="4"/>
  <c r="K6739" i="4"/>
  <c r="J6740" i="4"/>
  <c r="K6740" i="4"/>
  <c r="J6741" i="4"/>
  <c r="K6741" i="4"/>
  <c r="J6742" i="4"/>
  <c r="K6742" i="4"/>
  <c r="J6743" i="4"/>
  <c r="K6743" i="4"/>
  <c r="J6744" i="4"/>
  <c r="K6744" i="4"/>
  <c r="J6745" i="4"/>
  <c r="K6745" i="4"/>
  <c r="J6746" i="4"/>
  <c r="K6746" i="4"/>
  <c r="J6747" i="4"/>
  <c r="K6747" i="4"/>
  <c r="J6748" i="4"/>
  <c r="K6748" i="4"/>
  <c r="J6749" i="4"/>
  <c r="K6749" i="4"/>
  <c r="J6750" i="4"/>
  <c r="K6750" i="4"/>
  <c r="J6751" i="4"/>
  <c r="K6751" i="4"/>
  <c r="J6752" i="4"/>
  <c r="K6752" i="4"/>
  <c r="J6753" i="4"/>
  <c r="K6753" i="4"/>
  <c r="J6754" i="4"/>
  <c r="K6754" i="4"/>
  <c r="J6755" i="4"/>
  <c r="K6755" i="4"/>
  <c r="J6756" i="4"/>
  <c r="K6756" i="4"/>
  <c r="J6757" i="4"/>
  <c r="K6757" i="4"/>
  <c r="J6758" i="4"/>
  <c r="K6758" i="4"/>
  <c r="J6759" i="4"/>
  <c r="K6759" i="4"/>
  <c r="J6760" i="4"/>
  <c r="K6760" i="4"/>
  <c r="J6761" i="4"/>
  <c r="K6761" i="4"/>
  <c r="J6762" i="4"/>
  <c r="K6762" i="4"/>
  <c r="J6763" i="4"/>
  <c r="K6763" i="4"/>
  <c r="J6764" i="4"/>
  <c r="K6764" i="4"/>
  <c r="J6765" i="4"/>
  <c r="K6765" i="4"/>
  <c r="J6766" i="4"/>
  <c r="K6766" i="4"/>
  <c r="J6767" i="4"/>
  <c r="K6767" i="4"/>
  <c r="J6768" i="4"/>
  <c r="K6768" i="4"/>
  <c r="J6769" i="4"/>
  <c r="K6769" i="4"/>
  <c r="J6770" i="4"/>
  <c r="K6770" i="4"/>
  <c r="J6771" i="4"/>
  <c r="K6771" i="4"/>
  <c r="J6772" i="4"/>
  <c r="K6772" i="4"/>
  <c r="J6773" i="4"/>
  <c r="K6773" i="4"/>
  <c r="J6774" i="4"/>
  <c r="K6774" i="4"/>
  <c r="J6775" i="4"/>
  <c r="K6775" i="4"/>
  <c r="J6776" i="4"/>
  <c r="K6776" i="4"/>
  <c r="J6777" i="4"/>
  <c r="K6777" i="4"/>
  <c r="J6778" i="4"/>
  <c r="K6778" i="4"/>
  <c r="J6779" i="4"/>
  <c r="K6779" i="4"/>
  <c r="J6780" i="4"/>
  <c r="K6780" i="4"/>
  <c r="J6781" i="4"/>
  <c r="K6781" i="4"/>
  <c r="J6782" i="4"/>
  <c r="K6782" i="4"/>
  <c r="J6783" i="4"/>
  <c r="K6783" i="4"/>
  <c r="J6784" i="4"/>
  <c r="K6784" i="4"/>
  <c r="J6785" i="4"/>
  <c r="K6785" i="4"/>
  <c r="J6786" i="4"/>
  <c r="K6786" i="4"/>
  <c r="J6787" i="4"/>
  <c r="K6787" i="4"/>
  <c r="J6788" i="4"/>
  <c r="K6788" i="4"/>
  <c r="J6789" i="4"/>
  <c r="K6789" i="4"/>
  <c r="J6790" i="4"/>
  <c r="K6790" i="4"/>
  <c r="J6791" i="4"/>
  <c r="K6791" i="4"/>
  <c r="J6792" i="4"/>
  <c r="K6792" i="4"/>
  <c r="J6793" i="4"/>
  <c r="K6793" i="4"/>
  <c r="J6794" i="4"/>
  <c r="K6794" i="4"/>
  <c r="J6795" i="4"/>
  <c r="K6795" i="4"/>
  <c r="J6796" i="4"/>
  <c r="K6796" i="4"/>
  <c r="J6797" i="4"/>
  <c r="K6797" i="4"/>
  <c r="J6798" i="4"/>
  <c r="K6798" i="4"/>
  <c r="J6799" i="4"/>
  <c r="K6799" i="4"/>
  <c r="J6800" i="4"/>
  <c r="K6800" i="4"/>
  <c r="J6801" i="4"/>
  <c r="K6801" i="4"/>
  <c r="J6802" i="4"/>
  <c r="K6802" i="4"/>
  <c r="J6803" i="4"/>
  <c r="K6803" i="4"/>
  <c r="J6804" i="4"/>
  <c r="K6804" i="4"/>
  <c r="J6805" i="4"/>
  <c r="K6805" i="4"/>
  <c r="J6806" i="4"/>
  <c r="K6806" i="4"/>
  <c r="J6807" i="4"/>
  <c r="K6807" i="4"/>
  <c r="J6808" i="4"/>
  <c r="K6808" i="4"/>
  <c r="J6809" i="4"/>
  <c r="K6809" i="4"/>
  <c r="J6810" i="4"/>
  <c r="K6810" i="4"/>
  <c r="J6811" i="4"/>
  <c r="K6811" i="4"/>
  <c r="J6812" i="4"/>
  <c r="K6812" i="4"/>
  <c r="J6813" i="4"/>
  <c r="K6813" i="4"/>
  <c r="J6814" i="4"/>
  <c r="K6814" i="4"/>
  <c r="J6815" i="4"/>
  <c r="K6815" i="4"/>
  <c r="J6816" i="4"/>
  <c r="K6816" i="4"/>
  <c r="J6817" i="4"/>
  <c r="K6817" i="4"/>
  <c r="J6818" i="4"/>
  <c r="K6818" i="4"/>
  <c r="J6819" i="4"/>
  <c r="K6819" i="4"/>
  <c r="J6820" i="4"/>
  <c r="K6820" i="4"/>
  <c r="J6821" i="4"/>
  <c r="K6821" i="4"/>
  <c r="J6822" i="4"/>
  <c r="K6822" i="4"/>
  <c r="J6823" i="4"/>
  <c r="K6823" i="4"/>
  <c r="J6824" i="4"/>
  <c r="K6824" i="4"/>
  <c r="J6825" i="4"/>
  <c r="K6825" i="4"/>
  <c r="J6826" i="4"/>
  <c r="K6826" i="4"/>
  <c r="J6827" i="4"/>
  <c r="K6827" i="4"/>
  <c r="J6828" i="4"/>
  <c r="K6828" i="4"/>
  <c r="J6829" i="4"/>
  <c r="K6829" i="4"/>
  <c r="J6830" i="4"/>
  <c r="K6830" i="4"/>
  <c r="J6831" i="4"/>
  <c r="K6831" i="4"/>
  <c r="J6832" i="4"/>
  <c r="K6832" i="4"/>
  <c r="J6833" i="4"/>
  <c r="K6833" i="4"/>
  <c r="J6834" i="4"/>
  <c r="K6834" i="4"/>
  <c r="J6835" i="4"/>
  <c r="K6835" i="4"/>
  <c r="J6836" i="4"/>
  <c r="K6836" i="4"/>
  <c r="J6837" i="4"/>
  <c r="K6837" i="4"/>
  <c r="J6838" i="4"/>
  <c r="K6838" i="4"/>
  <c r="J6839" i="4"/>
  <c r="K6839" i="4"/>
  <c r="J6840" i="4"/>
  <c r="K6840" i="4"/>
  <c r="J6841" i="4"/>
  <c r="K6841" i="4"/>
  <c r="J6842" i="4"/>
  <c r="K6842" i="4"/>
  <c r="J6843" i="4"/>
  <c r="K6843" i="4"/>
  <c r="J6844" i="4"/>
  <c r="K6844" i="4"/>
  <c r="J6845" i="4"/>
  <c r="K6845" i="4"/>
  <c r="J6846" i="4"/>
  <c r="K6846" i="4"/>
  <c r="J6847" i="4"/>
  <c r="K6847" i="4"/>
  <c r="J6848" i="4"/>
  <c r="K6848" i="4"/>
  <c r="J6849" i="4"/>
  <c r="K6849" i="4"/>
  <c r="J6850" i="4"/>
  <c r="K6850" i="4"/>
  <c r="J6851" i="4"/>
  <c r="K6851" i="4"/>
  <c r="J6852" i="4"/>
  <c r="K6852" i="4"/>
  <c r="J6853" i="4"/>
  <c r="K6853" i="4"/>
  <c r="J6854" i="4"/>
  <c r="K6854" i="4"/>
  <c r="J6855" i="4"/>
  <c r="K6855" i="4"/>
  <c r="J6856" i="4"/>
  <c r="K6856" i="4"/>
  <c r="J6857" i="4"/>
  <c r="K6857" i="4"/>
  <c r="J6858" i="4"/>
  <c r="K6858" i="4"/>
  <c r="J6859" i="4"/>
  <c r="K6859" i="4"/>
  <c r="J6860" i="4"/>
  <c r="K6860" i="4"/>
  <c r="J6861" i="4"/>
  <c r="K6861" i="4"/>
  <c r="J6862" i="4"/>
  <c r="K6862" i="4"/>
  <c r="J6863" i="4"/>
  <c r="K6863" i="4"/>
  <c r="J6864" i="4"/>
  <c r="K6864" i="4"/>
  <c r="J6865" i="4"/>
  <c r="K6865" i="4"/>
  <c r="J6866" i="4"/>
  <c r="K6866" i="4"/>
  <c r="J6867" i="4"/>
  <c r="K6867" i="4"/>
  <c r="J6868" i="4"/>
  <c r="K6868" i="4"/>
  <c r="J6869" i="4"/>
  <c r="K6869" i="4"/>
  <c r="J6870" i="4"/>
  <c r="K6870" i="4"/>
  <c r="J6871" i="4"/>
  <c r="K6871" i="4"/>
  <c r="J6872" i="4"/>
  <c r="K6872" i="4"/>
  <c r="J6873" i="4"/>
  <c r="K6873" i="4"/>
  <c r="J6874" i="4"/>
  <c r="K6874" i="4"/>
  <c r="J6875" i="4"/>
  <c r="K6875" i="4"/>
  <c r="J6876" i="4"/>
  <c r="K6876" i="4"/>
  <c r="J6877" i="4"/>
  <c r="K6877" i="4"/>
  <c r="J6878" i="4"/>
  <c r="K6878" i="4"/>
  <c r="J6879" i="4"/>
  <c r="K6879" i="4"/>
  <c r="J6880" i="4"/>
  <c r="K6880" i="4"/>
  <c r="J6881" i="4"/>
  <c r="K6881" i="4"/>
  <c r="J6882" i="4"/>
  <c r="K6882" i="4"/>
  <c r="J6883" i="4"/>
  <c r="K6883" i="4"/>
  <c r="J6884" i="4"/>
  <c r="K6884" i="4"/>
  <c r="J6885" i="4"/>
  <c r="K6885" i="4"/>
  <c r="J6886" i="4"/>
  <c r="K6886" i="4"/>
  <c r="J6887" i="4"/>
  <c r="K6887" i="4"/>
  <c r="J6888" i="4"/>
  <c r="K6888" i="4"/>
  <c r="J6889" i="4"/>
  <c r="K6889" i="4"/>
  <c r="J6890" i="4"/>
  <c r="K6890" i="4"/>
  <c r="J6891" i="4"/>
  <c r="K6891" i="4"/>
  <c r="J6892" i="4"/>
  <c r="K6892" i="4"/>
  <c r="J6893" i="4"/>
  <c r="K6893" i="4"/>
  <c r="J6894" i="4"/>
  <c r="K6894" i="4"/>
  <c r="J6895" i="4"/>
  <c r="K6895" i="4"/>
  <c r="J6896" i="4"/>
  <c r="K6896" i="4"/>
  <c r="J6897" i="4"/>
  <c r="K6897" i="4"/>
  <c r="J6898" i="4"/>
  <c r="K6898" i="4"/>
  <c r="J6899" i="4"/>
  <c r="K6899" i="4"/>
  <c r="J6900" i="4"/>
  <c r="K6900" i="4"/>
  <c r="J6901" i="4"/>
  <c r="K6901" i="4"/>
  <c r="J6902" i="4"/>
  <c r="K6902" i="4"/>
  <c r="J6903" i="4"/>
  <c r="K6903" i="4"/>
  <c r="J6904" i="4"/>
  <c r="K6904" i="4"/>
  <c r="J6905" i="4"/>
  <c r="K6905" i="4"/>
  <c r="J6906" i="4"/>
  <c r="K6906" i="4"/>
  <c r="J6907" i="4"/>
  <c r="K6907" i="4"/>
  <c r="J6908" i="4"/>
  <c r="K6908" i="4"/>
  <c r="J6909" i="4"/>
  <c r="K6909" i="4"/>
  <c r="J6910" i="4"/>
  <c r="K6910" i="4"/>
  <c r="J6911" i="4"/>
  <c r="K6911" i="4"/>
  <c r="J6912" i="4"/>
  <c r="K6912" i="4"/>
  <c r="J6913" i="4"/>
  <c r="K6913" i="4"/>
  <c r="J6914" i="4"/>
  <c r="K6914" i="4"/>
  <c r="J6915" i="4"/>
  <c r="K6915" i="4"/>
  <c r="J6916" i="4"/>
  <c r="K6916" i="4"/>
  <c r="J6917" i="4"/>
  <c r="K6917" i="4"/>
  <c r="J6918" i="4"/>
  <c r="K6918" i="4"/>
  <c r="J6919" i="4"/>
  <c r="K6919" i="4"/>
  <c r="J6920" i="4"/>
  <c r="K6920" i="4"/>
  <c r="J6921" i="4"/>
  <c r="K6921" i="4"/>
  <c r="J6922" i="4"/>
  <c r="K6922" i="4"/>
  <c r="J6923" i="4"/>
  <c r="K6923" i="4"/>
  <c r="J6924" i="4"/>
  <c r="K6924" i="4"/>
  <c r="J6925" i="4"/>
  <c r="K6925" i="4"/>
  <c r="J6926" i="4"/>
  <c r="K6926" i="4"/>
  <c r="J6927" i="4"/>
  <c r="K6927" i="4"/>
  <c r="J6928" i="4"/>
  <c r="K6928" i="4"/>
  <c r="J6929" i="4"/>
  <c r="K6929" i="4"/>
  <c r="J6930" i="4"/>
  <c r="K6930" i="4"/>
  <c r="J6931" i="4"/>
  <c r="K6931" i="4"/>
  <c r="J6932" i="4"/>
  <c r="K6932" i="4"/>
  <c r="J6933" i="4"/>
  <c r="K6933" i="4"/>
  <c r="J6934" i="4"/>
  <c r="K6934" i="4"/>
  <c r="J6935" i="4"/>
  <c r="K6935" i="4"/>
  <c r="J6936" i="4"/>
  <c r="K6936" i="4"/>
  <c r="J6937" i="4"/>
  <c r="K6937" i="4"/>
  <c r="J6938" i="4"/>
  <c r="K6938" i="4"/>
  <c r="J6939" i="4"/>
  <c r="K6939" i="4"/>
  <c r="J6940" i="4"/>
  <c r="K6940" i="4"/>
  <c r="J6941" i="4"/>
  <c r="K6941" i="4"/>
  <c r="J6942" i="4"/>
  <c r="K6942" i="4"/>
  <c r="J6943" i="4"/>
  <c r="K6943" i="4"/>
  <c r="J6944" i="4"/>
  <c r="K6944" i="4"/>
  <c r="J6945" i="4"/>
  <c r="K6945" i="4"/>
  <c r="J6946" i="4"/>
  <c r="K6946" i="4"/>
  <c r="J6947" i="4"/>
  <c r="K6947" i="4"/>
  <c r="J6948" i="4"/>
  <c r="K6948" i="4"/>
  <c r="J6949" i="4"/>
  <c r="K6949" i="4"/>
  <c r="J6950" i="4"/>
  <c r="K6950" i="4"/>
  <c r="J6951" i="4"/>
  <c r="K6951" i="4"/>
  <c r="J6952" i="4"/>
  <c r="K6952" i="4"/>
  <c r="J6953" i="4"/>
  <c r="K6953" i="4"/>
  <c r="J6954" i="4"/>
  <c r="K6954" i="4"/>
  <c r="J6955" i="4"/>
  <c r="K6955" i="4"/>
  <c r="J6956" i="4"/>
  <c r="K6956" i="4"/>
  <c r="J6957" i="4"/>
  <c r="K6957" i="4"/>
  <c r="J6958" i="4"/>
  <c r="K6958" i="4"/>
  <c r="J6959" i="4"/>
  <c r="K6959" i="4"/>
  <c r="J6960" i="4"/>
  <c r="K6960" i="4"/>
  <c r="J6961" i="4"/>
  <c r="K6961" i="4"/>
  <c r="J6962" i="4"/>
  <c r="K6962" i="4"/>
  <c r="J6963" i="4"/>
  <c r="K6963" i="4"/>
  <c r="J6964" i="4"/>
  <c r="K6964" i="4"/>
  <c r="J6965" i="4"/>
  <c r="K6965" i="4"/>
  <c r="J6966" i="4"/>
  <c r="K6966" i="4"/>
  <c r="J6967" i="4"/>
  <c r="K6967" i="4"/>
  <c r="J6968" i="4"/>
  <c r="K6968" i="4"/>
  <c r="J6969" i="4"/>
  <c r="K6969" i="4"/>
  <c r="J6970" i="4"/>
  <c r="K6970" i="4"/>
  <c r="J6971" i="4"/>
  <c r="K6971" i="4"/>
  <c r="J6972" i="4"/>
  <c r="K6972" i="4"/>
  <c r="J6973" i="4"/>
  <c r="K6973" i="4"/>
  <c r="J6974" i="4"/>
  <c r="K6974" i="4"/>
  <c r="J6975" i="4"/>
  <c r="K6975" i="4"/>
  <c r="J6976" i="4"/>
  <c r="K6976" i="4"/>
  <c r="J6977" i="4"/>
  <c r="K6977" i="4"/>
  <c r="J6978" i="4"/>
  <c r="K6978" i="4"/>
  <c r="J6979" i="4"/>
  <c r="K6979" i="4"/>
  <c r="J6980" i="4"/>
  <c r="K6980" i="4"/>
  <c r="J6981" i="4"/>
  <c r="K6981" i="4"/>
  <c r="J6982" i="4"/>
  <c r="K6982" i="4"/>
  <c r="J6983" i="4"/>
  <c r="K6983" i="4"/>
  <c r="J6984" i="4"/>
  <c r="K6984" i="4"/>
  <c r="J6985" i="4"/>
  <c r="K6985" i="4"/>
  <c r="J6986" i="4"/>
  <c r="K6986" i="4"/>
  <c r="J6987" i="4"/>
  <c r="K6987" i="4"/>
  <c r="J6988" i="4"/>
  <c r="K6988" i="4"/>
  <c r="J6989" i="4"/>
  <c r="K6989" i="4"/>
  <c r="J6990" i="4"/>
  <c r="K6990" i="4"/>
  <c r="J6991" i="4"/>
  <c r="K6991" i="4"/>
  <c r="J6992" i="4"/>
  <c r="K6992" i="4"/>
  <c r="J6993" i="4"/>
  <c r="K6993" i="4"/>
  <c r="J6994" i="4"/>
  <c r="K6994" i="4"/>
  <c r="J6995" i="4"/>
  <c r="K6995" i="4"/>
  <c r="J6996" i="4"/>
  <c r="K6996" i="4"/>
  <c r="J6997" i="4"/>
  <c r="K6997" i="4"/>
  <c r="J6998" i="4"/>
  <c r="K6998" i="4"/>
  <c r="J6999" i="4"/>
  <c r="K6999" i="4"/>
  <c r="J7000" i="4"/>
  <c r="K7000" i="4"/>
  <c r="J7001" i="4"/>
  <c r="K7001" i="4"/>
  <c r="J7002" i="4"/>
  <c r="K7002" i="4"/>
  <c r="J7003" i="4"/>
  <c r="K7003" i="4"/>
  <c r="J7004" i="4"/>
  <c r="K7004" i="4"/>
  <c r="J7005" i="4"/>
  <c r="K7005" i="4"/>
  <c r="J7006" i="4"/>
  <c r="K7006" i="4"/>
  <c r="J7007" i="4"/>
  <c r="K7007" i="4"/>
  <c r="J7008" i="4"/>
  <c r="K7008" i="4"/>
  <c r="J7009" i="4"/>
  <c r="K7009" i="4"/>
  <c r="J7010" i="4"/>
  <c r="K7010" i="4"/>
  <c r="J7011" i="4"/>
  <c r="K7011" i="4"/>
  <c r="J7012" i="4"/>
  <c r="K7012" i="4"/>
  <c r="J7013" i="4"/>
  <c r="K7013" i="4"/>
  <c r="J7014" i="4"/>
  <c r="K7014" i="4"/>
  <c r="J7015" i="4"/>
  <c r="K7015" i="4"/>
  <c r="J7016" i="4"/>
  <c r="K7016" i="4"/>
  <c r="J7017" i="4"/>
  <c r="K7017" i="4"/>
  <c r="J7018" i="4"/>
  <c r="K7018" i="4"/>
  <c r="J7019" i="4"/>
  <c r="K7019" i="4"/>
  <c r="J7020" i="4"/>
  <c r="K7020" i="4"/>
  <c r="J7021" i="4"/>
  <c r="K7021" i="4"/>
  <c r="J7022" i="4"/>
  <c r="K7022" i="4"/>
  <c r="J7023" i="4"/>
  <c r="K7023" i="4"/>
  <c r="J7024" i="4"/>
  <c r="K7024" i="4"/>
  <c r="J7025" i="4"/>
  <c r="K7025" i="4"/>
  <c r="J7026" i="4"/>
  <c r="K7026" i="4"/>
  <c r="J7027" i="4"/>
  <c r="K7027" i="4"/>
  <c r="J7028" i="4"/>
  <c r="K7028" i="4"/>
  <c r="J7029" i="4"/>
  <c r="K7029" i="4"/>
  <c r="J7030" i="4"/>
  <c r="K7030" i="4"/>
  <c r="J7031" i="4"/>
  <c r="K7031" i="4"/>
  <c r="J7032" i="4"/>
  <c r="K7032" i="4"/>
  <c r="J7033" i="4"/>
  <c r="K7033" i="4"/>
  <c r="J7034" i="4"/>
  <c r="K7034" i="4"/>
  <c r="J7035" i="4"/>
  <c r="K7035" i="4"/>
  <c r="J7036" i="4"/>
  <c r="K7036" i="4"/>
  <c r="J7037" i="4"/>
  <c r="K7037" i="4"/>
  <c r="J7038" i="4"/>
  <c r="K7038" i="4"/>
  <c r="J7039" i="4"/>
  <c r="K7039" i="4"/>
  <c r="J7040" i="4"/>
  <c r="K7040" i="4"/>
  <c r="J7041" i="4"/>
  <c r="K7041" i="4"/>
  <c r="J7042" i="4"/>
  <c r="K7042" i="4"/>
  <c r="J7043" i="4"/>
  <c r="K7043" i="4"/>
  <c r="J7044" i="4"/>
  <c r="K7044" i="4"/>
  <c r="J7045" i="4"/>
  <c r="K7045" i="4"/>
  <c r="J7046" i="4"/>
  <c r="K7046" i="4"/>
  <c r="J7047" i="4"/>
  <c r="K7047" i="4"/>
  <c r="J7048" i="4"/>
  <c r="K7048" i="4"/>
  <c r="J7049" i="4"/>
  <c r="K7049" i="4"/>
  <c r="J7050" i="4"/>
  <c r="K7050" i="4"/>
  <c r="J7051" i="4"/>
  <c r="K7051" i="4"/>
  <c r="J7052" i="4"/>
  <c r="K7052" i="4"/>
  <c r="J7053" i="4"/>
  <c r="K7053" i="4"/>
  <c r="J7054" i="4"/>
  <c r="K7054" i="4"/>
  <c r="J7055" i="4"/>
  <c r="K7055" i="4"/>
  <c r="J7056" i="4"/>
  <c r="K7056" i="4"/>
  <c r="J7057" i="4"/>
  <c r="K7057" i="4"/>
  <c r="J7058" i="4"/>
  <c r="K7058" i="4"/>
  <c r="J7059" i="4"/>
  <c r="K7059" i="4"/>
  <c r="J7060" i="4"/>
  <c r="K7060" i="4"/>
  <c r="J7061" i="4"/>
  <c r="K7061" i="4"/>
  <c r="J7062" i="4"/>
  <c r="K7062" i="4"/>
  <c r="J7063" i="4"/>
  <c r="K7063" i="4"/>
  <c r="J7064" i="4"/>
  <c r="K7064" i="4"/>
  <c r="J7065" i="4"/>
  <c r="K7065" i="4"/>
  <c r="J7066" i="4"/>
  <c r="K7066" i="4"/>
  <c r="J7067" i="4"/>
  <c r="K7067" i="4"/>
  <c r="J7068" i="4"/>
  <c r="K7068" i="4"/>
  <c r="J7069" i="4"/>
  <c r="K7069" i="4"/>
  <c r="J7070" i="4"/>
  <c r="K7070" i="4"/>
  <c r="J7071" i="4"/>
  <c r="K7071" i="4"/>
  <c r="J7072" i="4"/>
  <c r="K7072" i="4"/>
  <c r="J7073" i="4"/>
  <c r="K7073" i="4"/>
  <c r="J7074" i="4"/>
  <c r="K7074" i="4"/>
  <c r="J7075" i="4"/>
  <c r="K7075" i="4"/>
  <c r="J7076" i="4"/>
  <c r="K7076" i="4"/>
  <c r="J7077" i="4"/>
  <c r="K7077" i="4"/>
  <c r="J7078" i="4"/>
  <c r="K7078" i="4"/>
  <c r="J7079" i="4"/>
  <c r="K7079" i="4"/>
  <c r="J7080" i="4"/>
  <c r="K7080" i="4"/>
  <c r="J7081" i="4"/>
  <c r="K7081" i="4"/>
  <c r="J7082" i="4"/>
  <c r="K7082" i="4"/>
  <c r="J7083" i="4"/>
  <c r="K7083" i="4"/>
  <c r="J7084" i="4"/>
  <c r="K7084" i="4"/>
  <c r="J7085" i="4"/>
  <c r="K7085" i="4"/>
  <c r="J7086" i="4"/>
  <c r="K7086" i="4"/>
  <c r="J7087" i="4"/>
  <c r="K7087" i="4"/>
  <c r="J7088" i="4"/>
  <c r="K7088" i="4"/>
  <c r="J7089" i="4"/>
  <c r="K7089" i="4"/>
  <c r="J7090" i="4"/>
  <c r="K7090" i="4"/>
  <c r="J7091" i="4"/>
  <c r="K7091" i="4"/>
  <c r="J7092" i="4"/>
  <c r="K7092" i="4"/>
  <c r="J7093" i="4"/>
  <c r="K7093" i="4"/>
  <c r="J7094" i="4"/>
  <c r="K7094" i="4"/>
  <c r="J7095" i="4"/>
  <c r="K7095" i="4"/>
  <c r="J7096" i="4"/>
  <c r="K7096" i="4"/>
  <c r="J7097" i="4"/>
  <c r="K7097" i="4"/>
  <c r="J7098" i="4"/>
  <c r="K7098" i="4"/>
  <c r="J7099" i="4"/>
  <c r="K7099" i="4"/>
  <c r="J7100" i="4"/>
  <c r="K7100" i="4"/>
  <c r="J7101" i="4"/>
  <c r="K7101" i="4"/>
  <c r="J7102" i="4"/>
  <c r="K7102" i="4"/>
  <c r="J7103" i="4"/>
  <c r="K7103" i="4"/>
  <c r="J7104" i="4"/>
  <c r="K7104" i="4"/>
  <c r="J7105" i="4"/>
  <c r="K7105" i="4"/>
  <c r="J7106" i="4"/>
  <c r="K7106" i="4"/>
  <c r="J7107" i="4"/>
  <c r="K7107" i="4"/>
  <c r="J7108" i="4"/>
  <c r="K7108" i="4"/>
  <c r="J7109" i="4"/>
  <c r="K7109" i="4"/>
  <c r="J7110" i="4"/>
  <c r="K7110" i="4"/>
  <c r="J7111" i="4"/>
  <c r="K7111" i="4"/>
  <c r="J7112" i="4"/>
  <c r="K7112" i="4"/>
  <c r="J7113" i="4"/>
  <c r="K7113" i="4"/>
  <c r="J7114" i="4"/>
  <c r="K7114" i="4"/>
  <c r="J7115" i="4"/>
  <c r="K7115" i="4"/>
  <c r="J7116" i="4"/>
  <c r="K7116" i="4"/>
  <c r="J7117" i="4"/>
  <c r="K7117" i="4"/>
  <c r="J7118" i="4"/>
  <c r="K7118" i="4"/>
  <c r="J7119" i="4"/>
  <c r="K7119" i="4"/>
  <c r="J7120" i="4"/>
  <c r="K7120" i="4"/>
  <c r="J7121" i="4"/>
  <c r="K7121" i="4"/>
  <c r="J7122" i="4"/>
  <c r="K7122" i="4"/>
  <c r="J7123" i="4"/>
  <c r="K7123" i="4"/>
  <c r="J7124" i="4"/>
  <c r="K7124" i="4"/>
  <c r="J7125" i="4"/>
  <c r="K7125" i="4"/>
  <c r="J7126" i="4"/>
  <c r="K7126" i="4"/>
  <c r="J7127" i="4"/>
  <c r="K7127" i="4"/>
  <c r="J7128" i="4"/>
  <c r="K7128" i="4"/>
  <c r="J7129" i="4"/>
  <c r="K7129" i="4"/>
  <c r="J7130" i="4"/>
  <c r="K7130" i="4"/>
  <c r="J7131" i="4"/>
  <c r="K7131" i="4"/>
  <c r="J7132" i="4"/>
  <c r="K7132" i="4"/>
  <c r="J7133" i="4"/>
  <c r="K7133" i="4"/>
  <c r="J7134" i="4"/>
  <c r="K7134" i="4"/>
  <c r="J7135" i="4"/>
  <c r="K7135" i="4"/>
  <c r="J7136" i="4"/>
  <c r="K7136" i="4"/>
  <c r="J7137" i="4"/>
  <c r="K7137" i="4"/>
  <c r="J7138" i="4"/>
  <c r="K7138" i="4"/>
  <c r="J7139" i="4"/>
  <c r="K7139" i="4"/>
  <c r="J7140" i="4"/>
  <c r="K7140" i="4"/>
  <c r="J7141" i="4"/>
  <c r="K7141" i="4"/>
  <c r="J7142" i="4"/>
  <c r="K7142" i="4"/>
  <c r="J7143" i="4"/>
  <c r="K7143" i="4"/>
  <c r="J7144" i="4"/>
  <c r="K7144" i="4"/>
  <c r="J7145" i="4"/>
  <c r="K7145" i="4"/>
  <c r="J7146" i="4"/>
  <c r="K7146" i="4"/>
  <c r="J7147" i="4"/>
  <c r="K7147" i="4"/>
  <c r="J7148" i="4"/>
  <c r="K7148" i="4"/>
  <c r="J7149" i="4"/>
  <c r="K7149" i="4"/>
  <c r="J7150" i="4"/>
  <c r="K7150" i="4"/>
  <c r="J7151" i="4"/>
  <c r="K7151" i="4"/>
  <c r="J7152" i="4"/>
  <c r="K7152" i="4"/>
  <c r="J7153" i="4"/>
  <c r="K7153" i="4"/>
  <c r="J7154" i="4"/>
  <c r="K7154" i="4"/>
  <c r="J7155" i="4"/>
  <c r="K7155" i="4"/>
  <c r="J7156" i="4"/>
  <c r="K7156" i="4"/>
  <c r="J7157" i="4"/>
  <c r="K7157" i="4"/>
  <c r="J7158" i="4"/>
  <c r="K7158" i="4"/>
  <c r="J7159" i="4"/>
  <c r="K7159" i="4"/>
  <c r="J7160" i="4"/>
  <c r="K7160" i="4"/>
  <c r="J7161" i="4"/>
  <c r="K7161" i="4"/>
  <c r="J7162" i="4"/>
  <c r="K7162" i="4"/>
  <c r="J7163" i="4"/>
  <c r="K7163" i="4"/>
  <c r="J7164" i="4"/>
  <c r="K7164" i="4"/>
  <c r="J7165" i="4"/>
  <c r="K7165" i="4"/>
  <c r="J7166" i="4"/>
  <c r="K7166" i="4"/>
  <c r="J7167" i="4"/>
  <c r="K7167" i="4"/>
  <c r="J7168" i="4"/>
  <c r="K7168" i="4"/>
  <c r="J7169" i="4"/>
  <c r="K7169" i="4"/>
  <c r="J7170" i="4"/>
  <c r="K7170" i="4"/>
  <c r="J7171" i="4"/>
  <c r="K7171" i="4"/>
  <c r="J7172" i="4"/>
  <c r="K7172" i="4"/>
  <c r="J7173" i="4"/>
  <c r="K7173" i="4"/>
  <c r="J7174" i="4"/>
  <c r="K7174" i="4"/>
  <c r="J7175" i="4"/>
  <c r="K7175" i="4"/>
  <c r="J7176" i="4"/>
  <c r="K7176" i="4"/>
  <c r="J7177" i="4"/>
  <c r="K7177" i="4"/>
  <c r="J7178" i="4"/>
  <c r="K7178" i="4"/>
  <c r="J7179" i="4"/>
  <c r="K7179" i="4"/>
  <c r="J7180" i="4"/>
  <c r="K7180" i="4"/>
  <c r="J7181" i="4"/>
  <c r="K7181" i="4"/>
  <c r="J7182" i="4"/>
  <c r="K7182" i="4"/>
  <c r="J7183" i="4"/>
  <c r="K7183" i="4"/>
  <c r="J7184" i="4"/>
  <c r="K7184" i="4"/>
  <c r="J7185" i="4"/>
  <c r="K7185" i="4"/>
  <c r="J7186" i="4"/>
  <c r="K7186" i="4"/>
  <c r="J7187" i="4"/>
  <c r="K7187" i="4"/>
  <c r="J7188" i="4"/>
  <c r="K7188" i="4"/>
  <c r="J7189" i="4"/>
  <c r="K7189" i="4"/>
  <c r="J7190" i="4"/>
  <c r="K7190" i="4"/>
  <c r="J7191" i="4"/>
  <c r="K7191" i="4"/>
  <c r="J7192" i="4"/>
  <c r="K7192" i="4"/>
  <c r="J7193" i="4"/>
  <c r="K7193" i="4"/>
  <c r="J7194" i="4"/>
  <c r="K7194" i="4"/>
  <c r="J7195" i="4"/>
  <c r="K7195" i="4"/>
  <c r="J7196" i="4"/>
  <c r="K7196" i="4"/>
  <c r="J7197" i="4"/>
  <c r="K7197" i="4"/>
  <c r="J7198" i="4"/>
  <c r="K7198" i="4"/>
  <c r="J7199" i="4"/>
  <c r="K7199" i="4"/>
  <c r="J7200" i="4"/>
  <c r="K7200" i="4"/>
  <c r="J7201" i="4"/>
  <c r="K7201" i="4"/>
  <c r="J7202" i="4"/>
  <c r="K7202" i="4"/>
  <c r="J7203" i="4"/>
  <c r="K7203" i="4"/>
  <c r="J7204" i="4"/>
  <c r="K7204" i="4"/>
  <c r="J7205" i="4"/>
  <c r="K7205" i="4"/>
  <c r="J7206" i="4"/>
  <c r="K7206" i="4"/>
  <c r="J7207" i="4"/>
  <c r="K7207" i="4"/>
  <c r="J7208" i="4"/>
  <c r="K7208" i="4"/>
  <c r="J7209" i="4"/>
  <c r="K7209" i="4"/>
  <c r="J7210" i="4"/>
  <c r="K7210" i="4"/>
  <c r="J7211" i="4"/>
  <c r="K7211" i="4"/>
  <c r="J7212" i="4"/>
  <c r="K7212" i="4"/>
  <c r="J7213" i="4"/>
  <c r="K7213" i="4"/>
  <c r="J7214" i="4"/>
  <c r="K7214" i="4"/>
  <c r="J7215" i="4"/>
  <c r="K7215" i="4"/>
  <c r="J7216" i="4"/>
  <c r="K7216" i="4"/>
  <c r="J7217" i="4"/>
  <c r="K7217" i="4"/>
  <c r="J7218" i="4"/>
  <c r="K7218" i="4"/>
  <c r="J7219" i="4"/>
  <c r="K7219" i="4"/>
  <c r="J7220" i="4"/>
  <c r="K7220" i="4"/>
  <c r="J7221" i="4"/>
  <c r="K7221" i="4"/>
  <c r="J7222" i="4"/>
  <c r="K7222" i="4"/>
  <c r="J7223" i="4"/>
  <c r="K7223" i="4"/>
  <c r="J7224" i="4"/>
  <c r="K7224" i="4"/>
  <c r="J7225" i="4"/>
  <c r="K7225" i="4"/>
  <c r="J7226" i="4"/>
  <c r="K7226" i="4"/>
  <c r="J7227" i="4"/>
  <c r="K7227" i="4"/>
  <c r="J7228" i="4"/>
  <c r="K7228" i="4"/>
  <c r="J7229" i="4"/>
  <c r="K7229" i="4"/>
  <c r="J7230" i="4"/>
  <c r="K7230" i="4"/>
  <c r="J7231" i="4"/>
  <c r="K7231" i="4"/>
  <c r="J7232" i="4"/>
  <c r="K7232" i="4"/>
  <c r="J7233" i="4"/>
  <c r="K7233" i="4"/>
  <c r="J7234" i="4"/>
  <c r="K7234" i="4"/>
  <c r="J7235" i="4"/>
  <c r="K7235" i="4"/>
  <c r="J7236" i="4"/>
  <c r="K7236" i="4"/>
  <c r="J7237" i="4"/>
  <c r="K7237" i="4"/>
  <c r="J7238" i="4"/>
  <c r="K7238" i="4"/>
  <c r="J7239" i="4"/>
  <c r="K7239" i="4"/>
  <c r="J7240" i="4"/>
  <c r="K7240" i="4"/>
  <c r="J7241" i="4"/>
  <c r="K7241" i="4"/>
  <c r="J7242" i="4"/>
  <c r="K7242" i="4"/>
  <c r="J7243" i="4"/>
  <c r="K7243" i="4"/>
  <c r="J7244" i="4"/>
  <c r="K7244" i="4"/>
  <c r="J7245" i="4"/>
  <c r="K7245" i="4"/>
  <c r="J7246" i="4"/>
  <c r="K7246" i="4"/>
  <c r="J7247" i="4"/>
  <c r="K7247" i="4"/>
  <c r="J7248" i="4"/>
  <c r="K7248" i="4"/>
  <c r="J7249" i="4"/>
  <c r="K7249" i="4"/>
  <c r="J7250" i="4"/>
  <c r="K7250" i="4"/>
  <c r="J7251" i="4"/>
  <c r="K7251" i="4"/>
  <c r="J7252" i="4"/>
  <c r="K7252" i="4"/>
  <c r="J7253" i="4"/>
  <c r="K7253" i="4"/>
  <c r="J7254" i="4"/>
  <c r="K7254" i="4"/>
  <c r="J7255" i="4"/>
  <c r="K7255" i="4"/>
  <c r="J7256" i="4"/>
  <c r="K7256" i="4"/>
  <c r="J7257" i="4"/>
  <c r="K7257" i="4"/>
  <c r="J7258" i="4"/>
  <c r="K7258" i="4"/>
  <c r="J7259" i="4"/>
  <c r="K7259" i="4"/>
  <c r="J7260" i="4"/>
  <c r="K7260" i="4"/>
  <c r="J7261" i="4"/>
  <c r="K7261" i="4"/>
  <c r="J7262" i="4"/>
  <c r="K7262" i="4"/>
  <c r="J7263" i="4"/>
  <c r="K7263" i="4"/>
  <c r="J7264" i="4"/>
  <c r="K7264" i="4"/>
  <c r="J7265" i="4"/>
  <c r="K7265" i="4"/>
  <c r="J7266" i="4"/>
  <c r="K7266" i="4"/>
  <c r="J7267" i="4"/>
  <c r="K7267" i="4"/>
  <c r="J7268" i="4"/>
  <c r="K7268" i="4"/>
  <c r="J7269" i="4"/>
  <c r="K7269" i="4"/>
  <c r="J7270" i="4"/>
  <c r="K7270" i="4"/>
  <c r="J7271" i="4"/>
  <c r="K7271" i="4"/>
  <c r="J7272" i="4"/>
  <c r="K7272" i="4"/>
  <c r="J7273" i="4"/>
  <c r="K7273" i="4"/>
  <c r="J7274" i="4"/>
  <c r="K7274" i="4"/>
  <c r="J7275" i="4"/>
  <c r="K7275" i="4"/>
  <c r="J7276" i="4"/>
  <c r="K7276" i="4"/>
  <c r="J7277" i="4"/>
  <c r="K7277" i="4"/>
  <c r="J7278" i="4"/>
  <c r="K7278" i="4"/>
  <c r="J7279" i="4"/>
  <c r="K7279" i="4"/>
  <c r="J7280" i="4"/>
  <c r="K7280" i="4"/>
  <c r="J7281" i="4"/>
  <c r="K7281" i="4"/>
  <c r="J7282" i="4"/>
  <c r="K7282" i="4"/>
  <c r="J7283" i="4"/>
  <c r="K7283" i="4"/>
  <c r="J7284" i="4"/>
  <c r="K7284" i="4"/>
  <c r="J7285" i="4"/>
  <c r="K7285" i="4"/>
  <c r="J7286" i="4"/>
  <c r="K7286" i="4"/>
  <c r="J7287" i="4"/>
  <c r="K7287" i="4"/>
  <c r="J7288" i="4"/>
  <c r="K7288" i="4"/>
  <c r="J7289" i="4"/>
  <c r="K7289" i="4"/>
  <c r="J7290" i="4"/>
  <c r="K7290" i="4"/>
  <c r="J7291" i="4"/>
  <c r="K7291" i="4"/>
  <c r="J7292" i="4"/>
  <c r="K7292" i="4"/>
  <c r="J7293" i="4"/>
  <c r="K7293" i="4"/>
  <c r="J7294" i="4"/>
  <c r="K7294" i="4"/>
  <c r="J7295" i="4"/>
  <c r="K7295" i="4"/>
  <c r="J7296" i="4"/>
  <c r="K7296" i="4"/>
  <c r="J7297" i="4"/>
  <c r="K7297" i="4"/>
  <c r="J7298" i="4"/>
  <c r="K7298" i="4"/>
  <c r="J7299" i="4"/>
  <c r="K7299" i="4"/>
  <c r="J7300" i="4"/>
  <c r="K7300" i="4"/>
  <c r="J7301" i="4"/>
  <c r="K7301" i="4"/>
  <c r="J7302" i="4"/>
  <c r="K7302" i="4"/>
  <c r="J7303" i="4"/>
  <c r="K7303" i="4"/>
  <c r="J7304" i="4"/>
  <c r="K7304" i="4"/>
  <c r="J7305" i="4"/>
  <c r="K7305" i="4"/>
  <c r="J7306" i="4"/>
  <c r="K7306" i="4"/>
  <c r="J7307" i="4"/>
  <c r="K7307" i="4"/>
  <c r="J7308" i="4"/>
  <c r="K7308" i="4"/>
  <c r="J7309" i="4"/>
  <c r="K7309" i="4"/>
  <c r="J7310" i="4"/>
  <c r="K7310" i="4"/>
  <c r="J7311" i="4"/>
  <c r="K7311" i="4"/>
  <c r="J7312" i="4"/>
  <c r="K7312" i="4"/>
  <c r="J7313" i="4"/>
  <c r="K7313" i="4"/>
  <c r="J7314" i="4"/>
  <c r="K7314" i="4"/>
  <c r="J7315" i="4"/>
  <c r="K7315" i="4"/>
  <c r="J7316" i="4"/>
  <c r="K7316" i="4"/>
  <c r="J7317" i="4"/>
  <c r="K7317" i="4"/>
  <c r="J7318" i="4"/>
  <c r="K7318" i="4"/>
  <c r="J7319" i="4"/>
  <c r="K7319" i="4"/>
  <c r="J7320" i="4"/>
  <c r="K7320" i="4"/>
  <c r="J7321" i="4"/>
  <c r="K7321" i="4"/>
  <c r="J7322" i="4"/>
  <c r="K7322" i="4"/>
  <c r="J7323" i="4"/>
  <c r="K7323" i="4"/>
  <c r="J7324" i="4"/>
  <c r="K7324" i="4"/>
  <c r="J7325" i="4"/>
  <c r="K7325" i="4"/>
  <c r="J7326" i="4"/>
  <c r="K7326" i="4"/>
  <c r="J7327" i="4"/>
  <c r="K7327" i="4"/>
  <c r="J7328" i="4"/>
  <c r="K7328" i="4"/>
  <c r="J7329" i="4"/>
  <c r="K7329" i="4"/>
  <c r="J7330" i="4"/>
  <c r="K7330" i="4"/>
  <c r="J7331" i="4"/>
  <c r="K7331" i="4"/>
  <c r="J7332" i="4"/>
  <c r="K7332" i="4"/>
  <c r="J7333" i="4"/>
  <c r="K7333" i="4"/>
  <c r="J7334" i="4"/>
  <c r="K7334" i="4"/>
  <c r="J7335" i="4"/>
  <c r="K7335" i="4"/>
  <c r="J7336" i="4"/>
  <c r="K7336" i="4"/>
  <c r="J7337" i="4"/>
  <c r="K7337" i="4"/>
  <c r="J7338" i="4"/>
  <c r="K7338" i="4"/>
  <c r="J7339" i="4"/>
  <c r="K7339" i="4"/>
  <c r="J7340" i="4"/>
  <c r="K7340" i="4"/>
  <c r="J7341" i="4"/>
  <c r="K7341" i="4"/>
  <c r="J7342" i="4"/>
  <c r="K7342" i="4"/>
  <c r="J7343" i="4"/>
  <c r="K7343" i="4"/>
  <c r="J7344" i="4"/>
  <c r="K7344" i="4"/>
  <c r="J7345" i="4"/>
  <c r="K7345" i="4"/>
  <c r="J7346" i="4"/>
  <c r="K7346" i="4"/>
  <c r="J7347" i="4"/>
  <c r="K7347" i="4"/>
  <c r="J7348" i="4"/>
  <c r="K7348" i="4"/>
  <c r="J7349" i="4"/>
  <c r="K7349" i="4"/>
  <c r="J7350" i="4"/>
  <c r="K7350" i="4"/>
  <c r="J7351" i="4"/>
  <c r="K7351" i="4"/>
  <c r="J7352" i="4"/>
  <c r="K7352" i="4"/>
  <c r="J7353" i="4"/>
  <c r="K7353" i="4"/>
  <c r="J7354" i="4"/>
  <c r="K7354" i="4"/>
  <c r="J7355" i="4"/>
  <c r="K7355" i="4"/>
  <c r="J7356" i="4"/>
  <c r="K7356" i="4"/>
  <c r="J7357" i="4"/>
  <c r="K7357" i="4"/>
  <c r="J7358" i="4"/>
  <c r="K7358" i="4"/>
  <c r="J7359" i="4"/>
  <c r="K7359" i="4"/>
  <c r="J7360" i="4"/>
  <c r="K7360" i="4"/>
  <c r="J7361" i="4"/>
  <c r="K7361" i="4"/>
  <c r="J7362" i="4"/>
  <c r="K7362" i="4"/>
  <c r="J7363" i="4"/>
  <c r="K7363" i="4"/>
  <c r="J7364" i="4"/>
  <c r="K7364" i="4"/>
  <c r="J7365" i="4"/>
  <c r="K7365" i="4"/>
  <c r="J7366" i="4"/>
  <c r="K7366" i="4"/>
  <c r="J7367" i="4"/>
  <c r="K7367" i="4"/>
  <c r="J7368" i="4"/>
  <c r="K7368" i="4"/>
  <c r="J7369" i="4"/>
  <c r="K7369" i="4"/>
  <c r="J7370" i="4"/>
  <c r="K7370" i="4"/>
  <c r="J7371" i="4"/>
  <c r="K7371" i="4"/>
  <c r="J7372" i="4"/>
  <c r="K7372" i="4"/>
  <c r="J7373" i="4"/>
  <c r="K7373" i="4"/>
  <c r="J7374" i="4"/>
  <c r="K7374" i="4"/>
  <c r="J7375" i="4"/>
  <c r="K7375" i="4"/>
  <c r="J7376" i="4"/>
  <c r="K7376" i="4"/>
  <c r="J7377" i="4"/>
  <c r="K7377" i="4"/>
  <c r="J7378" i="4"/>
  <c r="K7378" i="4"/>
  <c r="J7379" i="4"/>
  <c r="K7379" i="4"/>
  <c r="J7380" i="4"/>
  <c r="K7380" i="4"/>
  <c r="J7381" i="4"/>
  <c r="K7381" i="4"/>
  <c r="J7382" i="4"/>
  <c r="K7382" i="4"/>
  <c r="J7383" i="4"/>
  <c r="K7383" i="4"/>
  <c r="J7384" i="4"/>
  <c r="K7384" i="4"/>
  <c r="J7385" i="4"/>
  <c r="K7385" i="4"/>
  <c r="J7386" i="4"/>
  <c r="K7386" i="4"/>
  <c r="J7387" i="4"/>
  <c r="K7387" i="4"/>
  <c r="J7388" i="4"/>
  <c r="K7388" i="4"/>
  <c r="J7389" i="4"/>
  <c r="K7389" i="4"/>
  <c r="J7390" i="4"/>
  <c r="K7390" i="4"/>
  <c r="J7391" i="4"/>
  <c r="K7391" i="4"/>
  <c r="J7392" i="4"/>
  <c r="K7392" i="4"/>
  <c r="J7393" i="4"/>
  <c r="K7393" i="4"/>
  <c r="J7394" i="4"/>
  <c r="K7394" i="4"/>
  <c r="J7395" i="4"/>
  <c r="K7395" i="4"/>
  <c r="J7396" i="4"/>
  <c r="K7396" i="4"/>
  <c r="J7397" i="4"/>
  <c r="K7397" i="4"/>
  <c r="J7398" i="4"/>
  <c r="K7398" i="4"/>
  <c r="J7399" i="4"/>
  <c r="K7399" i="4"/>
  <c r="J7400" i="4"/>
  <c r="K7400" i="4"/>
  <c r="J7401" i="4"/>
  <c r="K7401" i="4"/>
  <c r="J7402" i="4"/>
  <c r="K7402" i="4"/>
  <c r="J7403" i="4"/>
  <c r="K7403" i="4"/>
  <c r="J7404" i="4"/>
  <c r="K7404" i="4"/>
  <c r="J7405" i="4"/>
  <c r="K7405" i="4"/>
  <c r="J7406" i="4"/>
  <c r="K7406" i="4"/>
  <c r="J7407" i="4"/>
  <c r="K7407" i="4"/>
  <c r="J7408" i="4"/>
  <c r="K7408" i="4"/>
  <c r="J7409" i="4"/>
  <c r="K7409" i="4"/>
  <c r="J7410" i="4"/>
  <c r="K7410" i="4"/>
  <c r="J7411" i="4"/>
  <c r="K7411" i="4"/>
  <c r="J7412" i="4"/>
  <c r="K7412" i="4"/>
  <c r="J7413" i="4"/>
  <c r="K7413" i="4"/>
  <c r="J7414" i="4"/>
  <c r="K7414" i="4"/>
  <c r="J7415" i="4"/>
  <c r="K7415" i="4"/>
  <c r="J7416" i="4"/>
  <c r="K7416" i="4"/>
  <c r="J7417" i="4"/>
  <c r="K7417" i="4"/>
  <c r="J7418" i="4"/>
  <c r="K7418" i="4"/>
  <c r="J7419" i="4"/>
  <c r="K7419" i="4"/>
  <c r="J7420" i="4"/>
  <c r="K7420" i="4"/>
  <c r="J7421" i="4"/>
  <c r="K7421" i="4"/>
  <c r="J7422" i="4"/>
  <c r="K7422" i="4"/>
  <c r="J7423" i="4"/>
  <c r="K7423" i="4"/>
  <c r="J7424" i="4"/>
  <c r="K7424" i="4"/>
  <c r="J7425" i="4"/>
  <c r="K7425" i="4"/>
  <c r="J7426" i="4"/>
  <c r="K7426" i="4"/>
  <c r="J7427" i="4"/>
  <c r="K7427" i="4"/>
  <c r="J7428" i="4"/>
  <c r="K7428" i="4"/>
  <c r="J7429" i="4"/>
  <c r="K7429" i="4"/>
  <c r="J7430" i="4"/>
  <c r="K7430" i="4"/>
  <c r="J7431" i="4"/>
  <c r="K7431" i="4"/>
  <c r="J7432" i="4"/>
  <c r="K7432" i="4"/>
  <c r="J7433" i="4"/>
  <c r="K7433" i="4"/>
  <c r="J7434" i="4"/>
  <c r="K7434" i="4"/>
  <c r="J7435" i="4"/>
  <c r="K7435" i="4"/>
  <c r="J7436" i="4"/>
  <c r="K7436" i="4"/>
  <c r="J7437" i="4"/>
  <c r="K7437" i="4"/>
  <c r="J7438" i="4"/>
  <c r="K7438" i="4"/>
  <c r="J7439" i="4"/>
  <c r="K7439" i="4"/>
  <c r="J7440" i="4"/>
  <c r="K7440" i="4"/>
  <c r="J7441" i="4"/>
  <c r="K7441" i="4"/>
  <c r="J7442" i="4"/>
  <c r="K7442" i="4"/>
  <c r="J7443" i="4"/>
  <c r="K7443" i="4"/>
  <c r="J7444" i="4"/>
  <c r="K7444" i="4"/>
  <c r="J7445" i="4"/>
  <c r="K7445" i="4"/>
  <c r="J7446" i="4"/>
  <c r="K7446" i="4"/>
  <c r="J7447" i="4"/>
  <c r="K7447" i="4"/>
  <c r="J7448" i="4"/>
  <c r="K7448" i="4"/>
  <c r="J7449" i="4"/>
  <c r="K7449" i="4"/>
  <c r="J7450" i="4"/>
  <c r="K7450" i="4"/>
  <c r="J7451" i="4"/>
  <c r="K7451" i="4"/>
  <c r="J7452" i="4"/>
  <c r="K7452" i="4"/>
  <c r="J7453" i="4"/>
  <c r="K7453" i="4"/>
  <c r="J7454" i="4"/>
  <c r="K7454" i="4"/>
  <c r="J7455" i="4"/>
  <c r="K7455" i="4"/>
  <c r="J7456" i="4"/>
  <c r="K7456" i="4"/>
  <c r="J7457" i="4"/>
  <c r="K7457" i="4"/>
  <c r="J7458" i="4"/>
  <c r="K7458" i="4"/>
  <c r="J7459" i="4"/>
  <c r="K7459" i="4"/>
  <c r="J7460" i="4"/>
  <c r="K7460" i="4"/>
  <c r="J7461" i="4"/>
  <c r="K7461" i="4"/>
  <c r="J7462" i="4"/>
  <c r="K7462" i="4"/>
  <c r="J7463" i="4"/>
  <c r="K7463" i="4"/>
  <c r="J7464" i="4"/>
  <c r="K7464" i="4"/>
  <c r="J7465" i="4"/>
  <c r="K7465" i="4"/>
  <c r="J7466" i="4"/>
  <c r="K7466" i="4"/>
  <c r="J7467" i="4"/>
  <c r="K7467" i="4"/>
  <c r="J7468" i="4"/>
  <c r="K7468" i="4"/>
  <c r="J7469" i="4"/>
  <c r="K7469" i="4"/>
  <c r="J7470" i="4"/>
  <c r="K7470" i="4"/>
  <c r="J7471" i="4"/>
  <c r="K7471" i="4"/>
  <c r="J7472" i="4"/>
  <c r="K7472" i="4"/>
  <c r="J7473" i="4"/>
  <c r="K7473" i="4"/>
  <c r="J7474" i="4"/>
  <c r="K7474" i="4"/>
  <c r="J7475" i="4"/>
  <c r="K7475" i="4"/>
  <c r="J7476" i="4"/>
  <c r="K7476" i="4"/>
  <c r="J7477" i="4"/>
  <c r="K7477" i="4"/>
  <c r="J7478" i="4"/>
  <c r="K7478" i="4"/>
  <c r="J7479" i="4"/>
  <c r="K7479" i="4"/>
  <c r="J7480" i="4"/>
  <c r="K7480" i="4"/>
  <c r="J7481" i="4"/>
  <c r="K7481" i="4"/>
  <c r="J7482" i="4"/>
  <c r="K7482" i="4"/>
  <c r="J7483" i="4"/>
  <c r="K7483" i="4"/>
  <c r="J7484" i="4"/>
  <c r="K7484" i="4"/>
  <c r="J7485" i="4"/>
  <c r="K7485" i="4"/>
  <c r="J7486" i="4"/>
  <c r="K7486" i="4"/>
  <c r="J7487" i="4"/>
  <c r="K7487" i="4"/>
  <c r="J7488" i="4"/>
  <c r="K7488" i="4"/>
  <c r="J7489" i="4"/>
  <c r="K7489" i="4"/>
  <c r="J7490" i="4"/>
  <c r="K7490" i="4"/>
  <c r="J7491" i="4"/>
  <c r="K7491" i="4"/>
  <c r="J7492" i="4"/>
  <c r="K7492" i="4"/>
  <c r="J7493" i="4"/>
  <c r="K7493" i="4"/>
  <c r="J7494" i="4"/>
  <c r="K7494" i="4"/>
  <c r="J7495" i="4"/>
  <c r="K7495" i="4"/>
  <c r="J7496" i="4"/>
  <c r="K7496" i="4"/>
  <c r="J7497" i="4"/>
  <c r="K7497" i="4"/>
  <c r="J7498" i="4"/>
  <c r="K7498" i="4"/>
  <c r="J7499" i="4"/>
  <c r="K7499" i="4"/>
  <c r="J7500" i="4"/>
  <c r="K7500" i="4"/>
  <c r="J7501" i="4"/>
  <c r="K7501" i="4"/>
  <c r="J7502" i="4"/>
  <c r="K7502" i="4"/>
  <c r="J7503" i="4"/>
  <c r="K7503" i="4"/>
  <c r="J7504" i="4"/>
  <c r="K7504" i="4"/>
  <c r="J7505" i="4"/>
  <c r="K7505" i="4"/>
  <c r="J7506" i="4"/>
  <c r="K7506" i="4"/>
  <c r="J7507" i="4"/>
  <c r="K7507" i="4"/>
  <c r="J7508" i="4"/>
  <c r="K7508" i="4"/>
  <c r="J7509" i="4"/>
  <c r="K7509" i="4"/>
  <c r="J7510" i="4"/>
  <c r="K7510" i="4"/>
  <c r="J7511" i="4"/>
  <c r="K7511" i="4"/>
  <c r="J7512" i="4"/>
  <c r="K7512" i="4"/>
  <c r="J7513" i="4"/>
  <c r="K7513" i="4"/>
  <c r="J7514" i="4"/>
  <c r="K7514" i="4"/>
  <c r="J7515" i="4"/>
  <c r="K7515" i="4"/>
  <c r="J7516" i="4"/>
  <c r="K7516" i="4"/>
  <c r="J7517" i="4"/>
  <c r="K7517" i="4"/>
  <c r="J7518" i="4"/>
  <c r="K7518" i="4"/>
  <c r="J7519" i="4"/>
  <c r="K7519" i="4"/>
  <c r="J7520" i="4"/>
  <c r="K7520" i="4"/>
  <c r="J7521" i="4"/>
  <c r="K7521" i="4"/>
  <c r="J7522" i="4"/>
  <c r="K7522" i="4"/>
  <c r="J7523" i="4"/>
  <c r="K7523" i="4"/>
  <c r="J7524" i="4"/>
  <c r="K7524" i="4"/>
  <c r="J7525" i="4"/>
  <c r="K7525" i="4"/>
  <c r="J7526" i="4"/>
  <c r="K7526" i="4"/>
  <c r="J7527" i="4"/>
  <c r="K7527" i="4"/>
  <c r="J7528" i="4"/>
  <c r="K7528" i="4"/>
  <c r="J7529" i="4"/>
  <c r="K7529" i="4"/>
  <c r="J7530" i="4"/>
  <c r="K7530" i="4"/>
  <c r="J7531" i="4"/>
  <c r="K7531" i="4"/>
  <c r="J7532" i="4"/>
  <c r="K7532" i="4"/>
  <c r="J7533" i="4"/>
  <c r="K7533" i="4"/>
  <c r="J7534" i="4"/>
  <c r="K7534" i="4"/>
  <c r="J7535" i="4"/>
  <c r="K7535" i="4"/>
  <c r="J7536" i="4"/>
  <c r="K7536" i="4"/>
  <c r="J7537" i="4"/>
  <c r="K7537" i="4"/>
  <c r="J7538" i="4"/>
  <c r="K7538" i="4"/>
  <c r="J7539" i="4"/>
  <c r="K7539" i="4"/>
  <c r="J7540" i="4"/>
  <c r="K7540" i="4"/>
  <c r="J7541" i="4"/>
  <c r="K7541" i="4"/>
  <c r="J7542" i="4"/>
  <c r="K7542" i="4"/>
  <c r="J7543" i="4"/>
  <c r="K7543" i="4"/>
  <c r="J7544" i="4"/>
  <c r="K7544" i="4"/>
  <c r="J7545" i="4"/>
  <c r="K7545" i="4"/>
  <c r="J7546" i="4"/>
  <c r="K7546" i="4"/>
  <c r="J7547" i="4"/>
  <c r="K7547" i="4"/>
  <c r="J7548" i="4"/>
  <c r="K7548" i="4"/>
  <c r="J7549" i="4"/>
  <c r="K7549" i="4"/>
  <c r="J7550" i="4"/>
  <c r="K7550" i="4"/>
  <c r="J7551" i="4"/>
  <c r="K7551" i="4"/>
  <c r="J7552" i="4"/>
  <c r="K7552" i="4"/>
  <c r="J7553" i="4"/>
  <c r="K7553" i="4"/>
  <c r="J7554" i="4"/>
  <c r="K7554" i="4"/>
  <c r="J7555" i="4"/>
  <c r="K7555" i="4"/>
  <c r="J7556" i="4"/>
  <c r="K7556" i="4"/>
  <c r="J7557" i="4"/>
  <c r="K7557" i="4"/>
  <c r="J7558" i="4"/>
  <c r="K7558" i="4"/>
  <c r="J7559" i="4"/>
  <c r="K7559" i="4"/>
  <c r="J7560" i="4"/>
  <c r="K7560" i="4"/>
  <c r="J7561" i="4"/>
  <c r="K7561" i="4"/>
  <c r="J7562" i="4"/>
  <c r="K7562" i="4"/>
  <c r="J7563" i="4"/>
  <c r="K7563" i="4"/>
  <c r="J7564" i="4"/>
  <c r="K7564" i="4"/>
  <c r="J7565" i="4"/>
  <c r="K7565" i="4"/>
  <c r="J7566" i="4"/>
  <c r="K7566" i="4"/>
  <c r="J7567" i="4"/>
  <c r="K7567" i="4"/>
  <c r="J7568" i="4"/>
  <c r="K7568" i="4"/>
  <c r="J7569" i="4"/>
  <c r="K7569" i="4"/>
  <c r="J7570" i="4"/>
  <c r="K7570" i="4"/>
  <c r="J7571" i="4"/>
  <c r="K7571" i="4"/>
  <c r="J7572" i="4"/>
  <c r="K7572" i="4"/>
  <c r="J7573" i="4"/>
  <c r="K7573" i="4"/>
  <c r="J7574" i="4"/>
  <c r="K7574" i="4"/>
  <c r="J7575" i="4"/>
  <c r="K7575" i="4"/>
  <c r="J7576" i="4"/>
  <c r="K7576" i="4"/>
  <c r="J7577" i="4"/>
  <c r="K7577" i="4"/>
  <c r="J7578" i="4"/>
  <c r="K7578" i="4"/>
  <c r="J7579" i="4"/>
  <c r="K7579" i="4"/>
  <c r="J7580" i="4"/>
  <c r="K7580" i="4"/>
  <c r="J7581" i="4"/>
  <c r="K7581" i="4"/>
  <c r="J7582" i="4"/>
  <c r="K7582" i="4"/>
  <c r="J7583" i="4"/>
  <c r="K7583" i="4"/>
  <c r="J7584" i="4"/>
  <c r="K7584" i="4"/>
  <c r="J7585" i="4"/>
  <c r="K7585" i="4"/>
  <c r="J7586" i="4"/>
  <c r="K7586" i="4"/>
  <c r="J7587" i="4"/>
  <c r="K7587" i="4"/>
  <c r="J7588" i="4"/>
  <c r="K7588" i="4"/>
  <c r="J7589" i="4"/>
  <c r="K7589" i="4"/>
  <c r="J7590" i="4"/>
  <c r="K7590" i="4"/>
  <c r="J7591" i="4"/>
  <c r="K7591" i="4"/>
  <c r="J7592" i="4"/>
  <c r="K7592" i="4"/>
  <c r="J7593" i="4"/>
  <c r="K7593" i="4"/>
  <c r="J7594" i="4"/>
  <c r="K7594" i="4"/>
  <c r="J7595" i="4"/>
  <c r="K7595" i="4"/>
  <c r="J7596" i="4"/>
  <c r="K7596" i="4"/>
  <c r="J7597" i="4"/>
  <c r="K7597" i="4"/>
  <c r="J7598" i="4"/>
  <c r="K7598" i="4"/>
  <c r="J7599" i="4"/>
  <c r="K7599" i="4"/>
  <c r="J7600" i="4"/>
  <c r="K7600" i="4"/>
  <c r="J7601" i="4"/>
  <c r="K7601" i="4"/>
  <c r="J7602" i="4"/>
  <c r="K7602" i="4"/>
  <c r="J7603" i="4"/>
  <c r="K7603" i="4"/>
  <c r="J7604" i="4"/>
  <c r="K7604" i="4"/>
  <c r="J7605" i="4"/>
  <c r="K7605" i="4"/>
  <c r="J7606" i="4"/>
  <c r="K7606" i="4"/>
  <c r="J7607" i="4"/>
  <c r="K7607" i="4"/>
  <c r="J7608" i="4"/>
  <c r="K7608" i="4"/>
  <c r="J7609" i="4"/>
  <c r="K7609" i="4"/>
  <c r="J7610" i="4"/>
  <c r="K7610" i="4"/>
  <c r="J7611" i="4"/>
  <c r="K7611" i="4"/>
  <c r="J7612" i="4"/>
  <c r="K7612" i="4"/>
  <c r="J7613" i="4"/>
  <c r="K7613" i="4"/>
  <c r="J7614" i="4"/>
  <c r="K7614" i="4"/>
  <c r="J7615" i="4"/>
  <c r="K7615" i="4"/>
  <c r="J7616" i="4"/>
  <c r="K7616" i="4"/>
  <c r="J7617" i="4"/>
  <c r="K7617" i="4"/>
  <c r="J7618" i="4"/>
  <c r="K7618" i="4"/>
  <c r="J7619" i="4"/>
  <c r="K7619" i="4"/>
  <c r="J7620" i="4"/>
  <c r="K7620" i="4"/>
  <c r="J7621" i="4"/>
  <c r="K7621" i="4"/>
  <c r="J7622" i="4"/>
  <c r="K7622" i="4"/>
  <c r="J7623" i="4"/>
  <c r="K7623" i="4"/>
  <c r="J7624" i="4"/>
  <c r="K7624" i="4"/>
  <c r="J7625" i="4"/>
  <c r="K7625" i="4"/>
  <c r="J7626" i="4"/>
  <c r="K7626" i="4"/>
  <c r="J7627" i="4"/>
  <c r="K7627" i="4"/>
  <c r="J7628" i="4"/>
  <c r="K7628" i="4"/>
  <c r="J7629" i="4"/>
  <c r="K7629" i="4"/>
  <c r="J7630" i="4"/>
  <c r="K7630" i="4"/>
  <c r="J7631" i="4"/>
  <c r="K7631" i="4"/>
  <c r="J7632" i="4"/>
  <c r="K7632" i="4"/>
  <c r="J7633" i="4"/>
  <c r="K7633" i="4"/>
  <c r="J7634" i="4"/>
  <c r="K7634" i="4"/>
  <c r="J7635" i="4"/>
  <c r="K7635" i="4"/>
  <c r="J7636" i="4"/>
  <c r="K7636" i="4"/>
  <c r="J7637" i="4"/>
  <c r="K7637" i="4"/>
  <c r="J7638" i="4"/>
  <c r="K7638" i="4"/>
  <c r="J7639" i="4"/>
  <c r="K7639" i="4"/>
  <c r="J7640" i="4"/>
  <c r="K7640" i="4"/>
  <c r="J7641" i="4"/>
  <c r="K7641" i="4"/>
  <c r="J7642" i="4"/>
  <c r="K7642" i="4"/>
  <c r="J7643" i="4"/>
  <c r="K7643" i="4"/>
  <c r="J7644" i="4"/>
  <c r="K7644" i="4"/>
  <c r="J7645" i="4"/>
  <c r="K7645" i="4"/>
  <c r="J7646" i="4"/>
  <c r="K7646" i="4"/>
  <c r="J7647" i="4"/>
  <c r="K7647" i="4"/>
  <c r="J7648" i="4"/>
  <c r="K7648" i="4"/>
  <c r="J7649" i="4"/>
  <c r="K7649" i="4"/>
  <c r="J7650" i="4"/>
  <c r="K7650" i="4"/>
  <c r="J7651" i="4"/>
  <c r="K7651" i="4"/>
  <c r="J7652" i="4"/>
  <c r="K7652" i="4"/>
  <c r="J7653" i="4"/>
  <c r="K7653" i="4"/>
  <c r="J7654" i="4"/>
  <c r="K7654" i="4"/>
  <c r="J7655" i="4"/>
  <c r="K7655" i="4"/>
  <c r="J7656" i="4"/>
  <c r="K7656" i="4"/>
  <c r="J7657" i="4"/>
  <c r="K7657" i="4"/>
  <c r="J7658" i="4"/>
  <c r="K7658" i="4"/>
  <c r="J7659" i="4"/>
  <c r="K7659" i="4"/>
  <c r="J7660" i="4"/>
  <c r="K7660" i="4"/>
  <c r="J7661" i="4"/>
  <c r="K7661" i="4"/>
  <c r="J7662" i="4"/>
  <c r="K7662" i="4"/>
  <c r="J7663" i="4"/>
  <c r="K7663" i="4"/>
  <c r="J7664" i="4"/>
  <c r="K7664" i="4"/>
  <c r="J7665" i="4"/>
  <c r="K7665" i="4"/>
  <c r="J7666" i="4"/>
  <c r="K7666" i="4"/>
  <c r="J7667" i="4"/>
  <c r="K7667" i="4"/>
  <c r="J7668" i="4"/>
  <c r="K7668" i="4"/>
  <c r="J7669" i="4"/>
  <c r="K7669" i="4"/>
  <c r="J7670" i="4"/>
  <c r="K7670" i="4"/>
  <c r="J7671" i="4"/>
  <c r="K7671" i="4"/>
  <c r="J7672" i="4"/>
  <c r="K7672" i="4"/>
  <c r="J7673" i="4"/>
  <c r="K7673" i="4"/>
  <c r="J7674" i="4"/>
  <c r="K7674" i="4"/>
  <c r="J7675" i="4"/>
  <c r="K7675" i="4"/>
  <c r="J7676" i="4"/>
  <c r="K7676" i="4"/>
  <c r="J7677" i="4"/>
  <c r="K7677" i="4"/>
  <c r="J7678" i="4"/>
  <c r="K7678" i="4"/>
  <c r="J7679" i="4"/>
  <c r="K7679" i="4"/>
  <c r="J7680" i="4"/>
  <c r="K7680" i="4"/>
  <c r="J7681" i="4"/>
  <c r="K7681" i="4"/>
  <c r="J7682" i="4"/>
  <c r="K7682" i="4"/>
  <c r="J7683" i="4"/>
  <c r="K7683" i="4"/>
  <c r="J7684" i="4"/>
  <c r="K7684" i="4"/>
  <c r="J7685" i="4"/>
  <c r="K7685" i="4"/>
  <c r="J7686" i="4"/>
  <c r="K7686" i="4"/>
  <c r="J7687" i="4"/>
  <c r="K7687" i="4"/>
  <c r="J7688" i="4"/>
  <c r="K7688" i="4"/>
  <c r="J7689" i="4"/>
  <c r="K7689" i="4"/>
  <c r="J7690" i="4"/>
  <c r="K7690" i="4"/>
  <c r="J7691" i="4"/>
  <c r="K7691" i="4"/>
  <c r="J7692" i="4"/>
  <c r="K7692" i="4"/>
  <c r="J7693" i="4"/>
  <c r="K7693" i="4"/>
  <c r="J7694" i="4"/>
  <c r="K7694" i="4"/>
  <c r="J7695" i="4"/>
  <c r="K7695" i="4"/>
  <c r="J7696" i="4"/>
  <c r="K7696" i="4"/>
  <c r="J7697" i="4"/>
  <c r="K7697" i="4"/>
  <c r="J7698" i="4"/>
  <c r="K7698" i="4"/>
  <c r="J7699" i="4"/>
  <c r="K7699" i="4"/>
  <c r="J7700" i="4"/>
  <c r="K7700" i="4"/>
  <c r="J7701" i="4"/>
  <c r="K7701" i="4"/>
  <c r="J7702" i="4"/>
  <c r="K7702" i="4"/>
  <c r="J7703" i="4"/>
  <c r="K7703" i="4"/>
  <c r="J7704" i="4"/>
  <c r="K7704" i="4"/>
  <c r="J7705" i="4"/>
  <c r="K7705" i="4"/>
  <c r="J7706" i="4"/>
  <c r="K7706" i="4"/>
  <c r="J7707" i="4"/>
  <c r="K7707" i="4"/>
  <c r="J7708" i="4"/>
  <c r="K7708" i="4"/>
  <c r="J7709" i="4"/>
  <c r="K7709" i="4"/>
  <c r="J7710" i="4"/>
  <c r="K7710" i="4"/>
  <c r="J7711" i="4"/>
  <c r="K7711" i="4"/>
  <c r="J7712" i="4"/>
  <c r="K7712" i="4"/>
  <c r="J7713" i="4"/>
  <c r="K7713" i="4"/>
  <c r="J7714" i="4"/>
  <c r="K7714" i="4"/>
  <c r="J7715" i="4"/>
  <c r="K7715" i="4"/>
  <c r="J7716" i="4"/>
  <c r="K7716" i="4"/>
  <c r="J7717" i="4"/>
  <c r="K7717" i="4"/>
  <c r="J7718" i="4"/>
  <c r="K7718" i="4"/>
  <c r="J7719" i="4"/>
  <c r="K7719" i="4"/>
  <c r="J7720" i="4"/>
  <c r="K7720" i="4"/>
  <c r="J7721" i="4"/>
  <c r="K7721" i="4"/>
  <c r="J7722" i="4"/>
  <c r="K7722" i="4"/>
  <c r="J7723" i="4"/>
  <c r="K7723" i="4"/>
  <c r="J7724" i="4"/>
  <c r="K7724" i="4"/>
  <c r="J7725" i="4"/>
  <c r="K7725" i="4"/>
  <c r="J7726" i="4"/>
  <c r="K7726" i="4"/>
  <c r="J7727" i="4"/>
  <c r="K7727" i="4"/>
  <c r="J7728" i="4"/>
  <c r="K7728" i="4"/>
  <c r="J7729" i="4"/>
  <c r="K7729" i="4"/>
  <c r="J7730" i="4"/>
  <c r="K7730" i="4"/>
  <c r="J7731" i="4"/>
  <c r="K7731" i="4"/>
  <c r="J7732" i="4"/>
  <c r="K7732" i="4"/>
  <c r="J7733" i="4"/>
  <c r="K7733" i="4"/>
  <c r="J7734" i="4"/>
  <c r="K7734" i="4"/>
  <c r="J7735" i="4"/>
  <c r="K7735" i="4"/>
  <c r="J7736" i="4"/>
  <c r="K7736" i="4"/>
  <c r="J7737" i="4"/>
  <c r="K7737" i="4"/>
  <c r="J7738" i="4"/>
  <c r="K7738" i="4"/>
  <c r="J7739" i="4"/>
  <c r="K7739" i="4"/>
  <c r="J7740" i="4"/>
  <c r="K7740" i="4"/>
  <c r="J7741" i="4"/>
  <c r="K7741" i="4"/>
  <c r="J7742" i="4"/>
  <c r="K7742" i="4"/>
  <c r="J7743" i="4"/>
  <c r="K7743" i="4"/>
  <c r="J7744" i="4"/>
  <c r="K7744" i="4"/>
  <c r="J7745" i="4"/>
  <c r="K7745" i="4"/>
  <c r="J7746" i="4"/>
  <c r="K7746" i="4"/>
  <c r="J7747" i="4"/>
  <c r="K7747" i="4"/>
  <c r="J7748" i="4"/>
  <c r="K7748" i="4"/>
  <c r="J7749" i="4"/>
  <c r="K7749" i="4"/>
  <c r="J7750" i="4"/>
  <c r="K7750" i="4"/>
  <c r="J7751" i="4"/>
  <c r="K7751" i="4"/>
  <c r="J7752" i="4"/>
  <c r="K7752" i="4"/>
  <c r="J7753" i="4"/>
  <c r="K7753" i="4"/>
  <c r="J7754" i="4"/>
  <c r="K7754" i="4"/>
  <c r="J7755" i="4"/>
  <c r="K7755" i="4"/>
  <c r="J7756" i="4"/>
  <c r="K7756" i="4"/>
  <c r="J7757" i="4"/>
  <c r="K7757" i="4"/>
  <c r="J7758" i="4"/>
  <c r="K7758" i="4"/>
  <c r="J7759" i="4"/>
  <c r="K7759" i="4"/>
  <c r="J7760" i="4"/>
  <c r="K7760" i="4"/>
  <c r="J7761" i="4"/>
  <c r="K7761" i="4"/>
  <c r="J7762" i="4"/>
  <c r="K7762" i="4"/>
  <c r="J7763" i="4"/>
  <c r="K7763" i="4"/>
  <c r="J7764" i="4"/>
  <c r="K7764" i="4"/>
  <c r="J7765" i="4"/>
  <c r="K7765" i="4"/>
  <c r="J7766" i="4"/>
  <c r="K7766" i="4"/>
  <c r="J7767" i="4"/>
  <c r="K7767" i="4"/>
  <c r="J7768" i="4"/>
  <c r="K7768" i="4"/>
  <c r="J7769" i="4"/>
  <c r="K7769" i="4"/>
  <c r="J7770" i="4"/>
  <c r="K7770" i="4"/>
  <c r="J7771" i="4"/>
  <c r="K7771" i="4"/>
  <c r="J7772" i="4"/>
  <c r="K7772" i="4"/>
  <c r="J7773" i="4"/>
  <c r="K7773" i="4"/>
  <c r="J7774" i="4"/>
  <c r="K7774" i="4"/>
  <c r="J7775" i="4"/>
  <c r="K7775" i="4"/>
  <c r="J7776" i="4"/>
  <c r="K7776" i="4"/>
  <c r="J7777" i="4"/>
  <c r="K7777" i="4"/>
  <c r="J7778" i="4"/>
  <c r="K7778" i="4"/>
  <c r="J7779" i="4"/>
  <c r="K7779" i="4"/>
  <c r="J7780" i="4"/>
  <c r="K7780" i="4"/>
  <c r="J7781" i="4"/>
  <c r="K7781" i="4"/>
  <c r="J7782" i="4"/>
  <c r="K7782" i="4"/>
  <c r="J7783" i="4"/>
  <c r="K7783" i="4"/>
  <c r="J7784" i="4"/>
  <c r="K7784" i="4"/>
  <c r="J7785" i="4"/>
  <c r="K7785" i="4"/>
  <c r="J7786" i="4"/>
  <c r="K7786" i="4"/>
  <c r="J7787" i="4"/>
  <c r="K7787" i="4"/>
  <c r="J7788" i="4"/>
  <c r="K7788" i="4"/>
  <c r="J7789" i="4"/>
  <c r="K7789" i="4"/>
  <c r="J7790" i="4"/>
  <c r="K7790" i="4"/>
  <c r="J7791" i="4"/>
  <c r="K7791" i="4"/>
  <c r="J7792" i="4"/>
  <c r="K7792" i="4"/>
  <c r="J7793" i="4"/>
  <c r="K7793" i="4"/>
  <c r="J7794" i="4"/>
  <c r="K7794" i="4"/>
  <c r="J7795" i="4"/>
  <c r="K7795" i="4"/>
  <c r="J7796" i="4"/>
  <c r="K7796" i="4"/>
  <c r="J7797" i="4"/>
  <c r="K7797" i="4"/>
  <c r="J7798" i="4"/>
  <c r="K7798" i="4"/>
  <c r="J7799" i="4"/>
  <c r="K7799" i="4"/>
  <c r="J7800" i="4"/>
  <c r="K7800" i="4"/>
  <c r="J7801" i="4"/>
  <c r="K7801" i="4"/>
  <c r="J7802" i="4"/>
  <c r="K7802" i="4"/>
  <c r="J7803" i="4"/>
  <c r="K7803" i="4"/>
  <c r="J7804" i="4"/>
  <c r="K7804" i="4"/>
  <c r="J7805" i="4"/>
  <c r="K7805" i="4"/>
  <c r="J7806" i="4"/>
  <c r="K7806" i="4"/>
  <c r="J7807" i="4"/>
  <c r="K7807" i="4"/>
  <c r="J7808" i="4"/>
  <c r="K7808" i="4"/>
  <c r="J7809" i="4"/>
  <c r="K7809" i="4"/>
  <c r="J7810" i="4"/>
  <c r="K7810" i="4"/>
  <c r="J7811" i="4"/>
  <c r="K7811" i="4"/>
  <c r="J7812" i="4"/>
  <c r="K7812" i="4"/>
  <c r="J7813" i="4"/>
  <c r="K7813" i="4"/>
  <c r="J7814" i="4"/>
  <c r="K7814" i="4"/>
  <c r="J7815" i="4"/>
  <c r="K7815" i="4"/>
  <c r="J7816" i="4"/>
  <c r="K7816" i="4"/>
  <c r="J7817" i="4"/>
  <c r="K7817" i="4"/>
  <c r="J7818" i="4"/>
  <c r="K7818" i="4"/>
  <c r="J7819" i="4"/>
  <c r="K7819" i="4"/>
  <c r="J7820" i="4"/>
  <c r="K7820" i="4"/>
  <c r="J7821" i="4"/>
  <c r="K7821" i="4"/>
  <c r="J7822" i="4"/>
  <c r="K7822" i="4"/>
  <c r="J7823" i="4"/>
  <c r="K7823" i="4"/>
  <c r="J7824" i="4"/>
  <c r="K7824" i="4"/>
  <c r="J7825" i="4"/>
  <c r="K7825" i="4"/>
  <c r="J7826" i="4"/>
  <c r="K7826" i="4"/>
  <c r="J7827" i="4"/>
  <c r="K7827" i="4"/>
  <c r="J7828" i="4"/>
  <c r="K7828" i="4"/>
  <c r="J7829" i="4"/>
  <c r="K7829" i="4"/>
  <c r="J7830" i="4"/>
  <c r="K7830" i="4"/>
  <c r="J7831" i="4"/>
  <c r="K7831" i="4"/>
  <c r="J7832" i="4"/>
  <c r="K7832" i="4"/>
  <c r="J7833" i="4"/>
  <c r="K7833" i="4"/>
  <c r="J7834" i="4"/>
  <c r="K7834" i="4"/>
  <c r="J7835" i="4"/>
  <c r="K7835" i="4"/>
  <c r="J7836" i="4"/>
  <c r="K7836" i="4"/>
  <c r="J7837" i="4"/>
  <c r="K7837" i="4"/>
  <c r="J7838" i="4"/>
  <c r="K7838" i="4"/>
  <c r="J7839" i="4"/>
  <c r="K7839" i="4"/>
  <c r="J7840" i="4"/>
  <c r="K7840" i="4"/>
  <c r="J7841" i="4"/>
  <c r="K7841" i="4"/>
  <c r="J7842" i="4"/>
  <c r="K7842" i="4"/>
  <c r="J7843" i="4"/>
  <c r="K7843" i="4"/>
  <c r="J7844" i="4"/>
  <c r="K7844" i="4"/>
  <c r="J7845" i="4"/>
  <c r="K7845" i="4"/>
  <c r="J7846" i="4"/>
  <c r="K7846" i="4"/>
  <c r="J7847" i="4"/>
  <c r="K7847" i="4"/>
  <c r="J7848" i="4"/>
  <c r="K7848" i="4"/>
  <c r="J7849" i="4"/>
  <c r="K7849" i="4"/>
  <c r="J7850" i="4"/>
  <c r="K7850" i="4"/>
  <c r="J7851" i="4"/>
  <c r="K7851" i="4"/>
  <c r="J7852" i="4"/>
  <c r="K7852" i="4"/>
  <c r="J7853" i="4"/>
  <c r="K7853" i="4"/>
  <c r="J7854" i="4"/>
  <c r="K7854" i="4"/>
  <c r="J7855" i="4"/>
  <c r="K7855" i="4"/>
  <c r="J7856" i="4"/>
  <c r="K7856" i="4"/>
  <c r="J7857" i="4"/>
  <c r="K7857" i="4"/>
  <c r="J7858" i="4"/>
  <c r="K7858" i="4"/>
  <c r="J7859" i="4"/>
  <c r="K7859" i="4"/>
  <c r="J7860" i="4"/>
  <c r="K7860" i="4"/>
  <c r="J7861" i="4"/>
  <c r="K7861" i="4"/>
  <c r="J7862" i="4"/>
  <c r="K7862" i="4"/>
  <c r="J7863" i="4"/>
  <c r="K7863" i="4"/>
  <c r="J7864" i="4"/>
  <c r="K7864" i="4"/>
  <c r="J7865" i="4"/>
  <c r="K7865" i="4"/>
  <c r="J7866" i="4"/>
  <c r="K7866" i="4"/>
  <c r="J7867" i="4"/>
  <c r="K7867" i="4"/>
  <c r="J7868" i="4"/>
  <c r="K7868" i="4"/>
  <c r="J7869" i="4"/>
  <c r="K7869" i="4"/>
  <c r="J7870" i="4"/>
  <c r="K7870" i="4"/>
  <c r="J7871" i="4"/>
  <c r="K7871" i="4"/>
  <c r="J7872" i="4"/>
  <c r="K7872" i="4"/>
  <c r="J7873" i="4"/>
  <c r="K7873" i="4"/>
  <c r="J7874" i="4"/>
  <c r="K7874" i="4"/>
  <c r="J7875" i="4"/>
  <c r="K7875" i="4"/>
  <c r="J7876" i="4"/>
  <c r="K7876" i="4"/>
  <c r="J7877" i="4"/>
  <c r="K7877" i="4"/>
  <c r="J7878" i="4"/>
  <c r="K7878" i="4"/>
  <c r="J7879" i="4"/>
  <c r="K7879" i="4"/>
  <c r="J7880" i="4"/>
  <c r="K7880" i="4"/>
  <c r="J7881" i="4"/>
  <c r="K7881" i="4"/>
  <c r="J7882" i="4"/>
  <c r="K7882" i="4"/>
  <c r="J7883" i="4"/>
  <c r="K7883" i="4"/>
  <c r="J7884" i="4"/>
  <c r="K7884" i="4"/>
  <c r="J7885" i="4"/>
  <c r="K7885" i="4"/>
  <c r="J7886" i="4"/>
  <c r="K7886" i="4"/>
  <c r="J7887" i="4"/>
  <c r="K7887" i="4"/>
  <c r="J7888" i="4"/>
  <c r="K7888" i="4"/>
  <c r="J7889" i="4"/>
  <c r="K7889" i="4"/>
  <c r="J7890" i="4"/>
  <c r="K7890" i="4"/>
  <c r="J7891" i="4"/>
  <c r="K7891" i="4"/>
  <c r="J7892" i="4"/>
  <c r="K7892" i="4"/>
  <c r="J7893" i="4"/>
  <c r="K7893" i="4"/>
  <c r="J7894" i="4"/>
  <c r="K7894" i="4"/>
  <c r="J7895" i="4"/>
  <c r="K7895" i="4"/>
  <c r="J7896" i="4"/>
  <c r="K7896" i="4"/>
  <c r="J7897" i="4"/>
  <c r="K7897" i="4"/>
  <c r="J7898" i="4"/>
  <c r="K7898" i="4"/>
  <c r="J7899" i="4"/>
  <c r="K7899" i="4"/>
  <c r="J7900" i="4"/>
  <c r="K7900" i="4"/>
  <c r="J7901" i="4"/>
  <c r="K7901" i="4"/>
  <c r="J7902" i="4"/>
  <c r="K7902" i="4"/>
  <c r="J7903" i="4"/>
  <c r="K7903" i="4"/>
  <c r="J7904" i="4"/>
  <c r="K7904" i="4"/>
  <c r="J7905" i="4"/>
  <c r="K7905" i="4"/>
  <c r="J7906" i="4"/>
  <c r="K7906" i="4"/>
  <c r="J7907" i="4"/>
  <c r="K7907" i="4"/>
  <c r="J7908" i="4"/>
  <c r="K7908" i="4"/>
  <c r="J7909" i="4"/>
  <c r="K7909" i="4"/>
  <c r="J7910" i="4"/>
  <c r="K7910" i="4"/>
  <c r="J7911" i="4"/>
  <c r="K7911" i="4"/>
  <c r="J7912" i="4"/>
  <c r="K7912" i="4"/>
  <c r="J7913" i="4"/>
  <c r="K7913" i="4"/>
  <c r="J7914" i="4"/>
  <c r="K7914" i="4"/>
  <c r="J7915" i="4"/>
  <c r="K7915" i="4"/>
  <c r="J7916" i="4"/>
  <c r="K7916" i="4"/>
  <c r="J7917" i="4"/>
  <c r="K7917" i="4"/>
  <c r="J7918" i="4"/>
  <c r="K7918" i="4"/>
  <c r="J7919" i="4"/>
  <c r="K7919" i="4"/>
  <c r="J7920" i="4"/>
  <c r="K7920" i="4"/>
  <c r="J7921" i="4"/>
  <c r="K7921" i="4"/>
  <c r="J7922" i="4"/>
  <c r="K7922" i="4"/>
  <c r="J7923" i="4"/>
  <c r="K7923" i="4"/>
  <c r="J7924" i="4"/>
  <c r="K7924" i="4"/>
  <c r="J7925" i="4"/>
  <c r="K7925" i="4"/>
  <c r="J7926" i="4"/>
  <c r="K7926" i="4"/>
  <c r="J7927" i="4"/>
  <c r="K7927" i="4"/>
  <c r="J7928" i="4"/>
  <c r="K7928" i="4"/>
  <c r="J7929" i="4"/>
  <c r="K7929" i="4"/>
  <c r="J7930" i="4"/>
  <c r="K7930" i="4"/>
  <c r="J7931" i="4"/>
  <c r="K7931" i="4"/>
  <c r="J7932" i="4"/>
  <c r="K7932" i="4"/>
  <c r="J7933" i="4"/>
  <c r="K7933" i="4"/>
  <c r="J7934" i="4"/>
  <c r="K7934" i="4"/>
  <c r="J7935" i="4"/>
  <c r="K7935" i="4"/>
  <c r="J7936" i="4"/>
  <c r="K7936" i="4"/>
  <c r="J7937" i="4"/>
  <c r="K7937" i="4"/>
  <c r="J7938" i="4"/>
  <c r="K7938" i="4"/>
  <c r="J7939" i="4"/>
  <c r="K7939" i="4"/>
  <c r="J7940" i="4"/>
  <c r="K7940" i="4"/>
  <c r="J7941" i="4"/>
  <c r="K7941" i="4"/>
  <c r="J7942" i="4"/>
  <c r="K7942" i="4"/>
  <c r="J7943" i="4"/>
  <c r="K7943" i="4"/>
  <c r="J7944" i="4"/>
  <c r="K7944" i="4"/>
  <c r="J7945" i="4"/>
  <c r="K7945" i="4"/>
  <c r="J7946" i="4"/>
  <c r="K7946" i="4"/>
  <c r="J7947" i="4"/>
  <c r="K7947" i="4"/>
  <c r="J7948" i="4"/>
  <c r="K7948" i="4"/>
  <c r="J7949" i="4"/>
  <c r="K7949" i="4"/>
  <c r="J7950" i="4"/>
  <c r="K7950" i="4"/>
  <c r="J7951" i="4"/>
  <c r="K7951" i="4"/>
  <c r="J7952" i="4"/>
  <c r="K7952" i="4"/>
  <c r="J7953" i="4"/>
  <c r="K7953" i="4"/>
  <c r="J7954" i="4"/>
  <c r="K7954" i="4"/>
  <c r="J7955" i="4"/>
  <c r="K7955" i="4"/>
  <c r="J7956" i="4"/>
  <c r="K7956" i="4"/>
  <c r="J7957" i="4"/>
  <c r="K7957" i="4"/>
  <c r="J7958" i="4"/>
  <c r="K7958" i="4"/>
  <c r="J7959" i="4"/>
  <c r="K7959" i="4"/>
  <c r="J7960" i="4"/>
  <c r="K7960" i="4"/>
  <c r="J7961" i="4"/>
  <c r="K7961" i="4"/>
  <c r="J7962" i="4"/>
  <c r="K7962" i="4"/>
  <c r="J7963" i="4"/>
  <c r="K7963" i="4"/>
  <c r="J7964" i="4"/>
  <c r="K7964" i="4"/>
  <c r="J7965" i="4"/>
  <c r="K7965" i="4"/>
  <c r="J7966" i="4"/>
  <c r="K7966" i="4"/>
  <c r="J7967" i="4"/>
  <c r="K7967" i="4"/>
  <c r="J7968" i="4"/>
  <c r="K7968" i="4"/>
  <c r="J7969" i="4"/>
  <c r="K7969" i="4"/>
  <c r="J7970" i="4"/>
  <c r="K7970" i="4"/>
  <c r="J7971" i="4"/>
  <c r="K7971" i="4"/>
  <c r="J7972" i="4"/>
  <c r="K7972" i="4"/>
  <c r="J7973" i="4"/>
  <c r="K7973" i="4"/>
  <c r="J7974" i="4"/>
  <c r="K7974" i="4"/>
  <c r="J7975" i="4"/>
  <c r="K7975" i="4"/>
  <c r="J7976" i="4"/>
  <c r="K7976" i="4"/>
  <c r="J7977" i="4"/>
  <c r="K7977" i="4"/>
  <c r="J7978" i="4"/>
  <c r="K7978" i="4"/>
  <c r="J7979" i="4"/>
  <c r="K7979" i="4"/>
  <c r="J7980" i="4"/>
  <c r="K7980" i="4"/>
  <c r="J7981" i="4"/>
  <c r="K7981" i="4"/>
  <c r="J7982" i="4"/>
  <c r="K7982" i="4"/>
  <c r="J7983" i="4"/>
  <c r="K7983" i="4"/>
  <c r="J7984" i="4"/>
  <c r="K7984" i="4"/>
  <c r="J7985" i="4"/>
  <c r="K7985" i="4"/>
  <c r="J7986" i="4"/>
  <c r="K7986" i="4"/>
  <c r="J7987" i="4"/>
  <c r="K7987" i="4"/>
  <c r="J7988" i="4"/>
  <c r="K7988" i="4"/>
  <c r="J7989" i="4"/>
  <c r="K7989" i="4"/>
  <c r="J7990" i="4"/>
  <c r="K7990" i="4"/>
  <c r="J7991" i="4"/>
  <c r="K7991" i="4"/>
  <c r="J7992" i="4"/>
  <c r="K7992" i="4"/>
  <c r="J7993" i="4"/>
  <c r="K7993" i="4"/>
  <c r="J7994" i="4"/>
  <c r="K7994" i="4"/>
  <c r="J7995" i="4"/>
  <c r="K7995" i="4"/>
  <c r="J7996" i="4"/>
  <c r="K7996" i="4"/>
  <c r="J7997" i="4"/>
  <c r="K7997" i="4"/>
  <c r="J7998" i="4"/>
  <c r="K7998" i="4"/>
  <c r="J7999" i="4"/>
  <c r="K7999" i="4"/>
  <c r="J8000" i="4"/>
  <c r="K8000" i="4"/>
  <c r="J8001" i="4"/>
  <c r="K8001" i="4"/>
  <c r="J8002" i="4"/>
  <c r="K8002" i="4"/>
  <c r="J8003" i="4"/>
  <c r="K8003" i="4"/>
  <c r="J8004" i="4"/>
  <c r="K8004" i="4"/>
  <c r="J8005" i="4"/>
  <c r="K8005" i="4"/>
  <c r="J8006" i="4"/>
  <c r="K8006" i="4"/>
  <c r="J8007" i="4"/>
  <c r="K8007" i="4"/>
  <c r="J8008" i="4"/>
  <c r="K8008" i="4"/>
  <c r="J8009" i="4"/>
  <c r="K8009" i="4"/>
  <c r="J8010" i="4"/>
  <c r="K8010" i="4"/>
  <c r="J8011" i="4"/>
  <c r="K8011" i="4"/>
  <c r="J8012" i="4"/>
  <c r="K8012" i="4"/>
  <c r="J8013" i="4"/>
  <c r="K8013" i="4"/>
  <c r="J8014" i="4"/>
  <c r="K8014" i="4"/>
  <c r="J8015" i="4"/>
  <c r="K8015" i="4"/>
  <c r="J8016" i="4"/>
  <c r="K8016" i="4"/>
  <c r="J8017" i="4"/>
  <c r="K8017" i="4"/>
  <c r="J8018" i="4"/>
  <c r="K8018" i="4"/>
  <c r="J8019" i="4"/>
  <c r="K8019" i="4"/>
  <c r="J8020" i="4"/>
  <c r="K8020" i="4"/>
  <c r="J8021" i="4"/>
  <c r="K8021" i="4"/>
  <c r="J8022" i="4"/>
  <c r="K8022" i="4"/>
  <c r="J8023" i="4"/>
  <c r="K8023" i="4"/>
  <c r="J8024" i="4"/>
  <c r="K8024" i="4"/>
  <c r="J8025" i="4"/>
  <c r="K8025" i="4"/>
  <c r="J8026" i="4"/>
  <c r="K8026" i="4"/>
  <c r="J8027" i="4"/>
  <c r="K8027" i="4"/>
  <c r="J8028" i="4"/>
  <c r="K8028" i="4"/>
  <c r="J8029" i="4"/>
  <c r="K8029" i="4"/>
  <c r="J8030" i="4"/>
  <c r="K8030" i="4"/>
  <c r="J8031" i="4"/>
  <c r="K8031" i="4"/>
  <c r="J8032" i="4"/>
  <c r="K8032" i="4"/>
  <c r="J8033" i="4"/>
  <c r="K8033" i="4"/>
  <c r="J8034" i="4"/>
  <c r="K8034" i="4"/>
  <c r="J8035" i="4"/>
  <c r="K8035" i="4"/>
  <c r="J8036" i="4"/>
  <c r="K8036" i="4"/>
  <c r="J8037" i="4"/>
  <c r="K8037" i="4"/>
  <c r="J8038" i="4"/>
  <c r="K8038" i="4"/>
  <c r="J8039" i="4"/>
  <c r="K8039" i="4"/>
  <c r="J8040" i="4"/>
  <c r="K8040" i="4"/>
  <c r="J8041" i="4"/>
  <c r="K8041" i="4"/>
  <c r="J8042" i="4"/>
  <c r="K8042" i="4"/>
  <c r="J8043" i="4"/>
  <c r="K8043" i="4"/>
  <c r="J8044" i="4"/>
  <c r="K8044" i="4"/>
  <c r="J8045" i="4"/>
  <c r="K8045" i="4"/>
  <c r="J8046" i="4"/>
  <c r="K8046" i="4"/>
  <c r="J8047" i="4"/>
  <c r="K8047" i="4"/>
  <c r="J8048" i="4"/>
  <c r="K8048" i="4"/>
  <c r="J8049" i="4"/>
  <c r="K8049" i="4"/>
  <c r="J8050" i="4"/>
  <c r="K8050" i="4"/>
  <c r="J8051" i="4"/>
  <c r="K8051" i="4"/>
  <c r="J8052" i="4"/>
  <c r="K8052" i="4"/>
  <c r="J8053" i="4"/>
  <c r="K8053" i="4"/>
  <c r="J8054" i="4"/>
  <c r="K8054" i="4"/>
  <c r="J8055" i="4"/>
  <c r="K8055" i="4"/>
  <c r="J8056" i="4"/>
  <c r="K8056" i="4"/>
  <c r="J8057" i="4"/>
  <c r="K8057" i="4"/>
  <c r="J8058" i="4"/>
  <c r="K8058" i="4"/>
  <c r="J8059" i="4"/>
  <c r="K8059" i="4"/>
  <c r="J8060" i="4"/>
  <c r="K8060" i="4"/>
  <c r="J8061" i="4"/>
  <c r="K8061" i="4"/>
  <c r="J8062" i="4"/>
  <c r="K8062" i="4"/>
  <c r="J8063" i="4"/>
  <c r="K8063" i="4"/>
  <c r="J8064" i="4"/>
  <c r="K8064" i="4"/>
  <c r="J8065" i="4"/>
  <c r="K8065" i="4"/>
  <c r="J8066" i="4"/>
  <c r="K8066" i="4"/>
  <c r="J8067" i="4"/>
  <c r="K8067" i="4"/>
  <c r="J8068" i="4"/>
  <c r="K8068" i="4"/>
  <c r="J8069" i="4"/>
  <c r="K8069" i="4"/>
  <c r="J8070" i="4"/>
  <c r="K8070" i="4"/>
  <c r="J8071" i="4"/>
  <c r="K8071" i="4"/>
  <c r="J8072" i="4"/>
  <c r="K8072" i="4"/>
  <c r="J8073" i="4"/>
  <c r="K8073" i="4"/>
  <c r="J8074" i="4"/>
  <c r="K8074" i="4"/>
  <c r="J8075" i="4"/>
  <c r="K8075" i="4"/>
  <c r="J8076" i="4"/>
  <c r="K8076" i="4"/>
  <c r="J8077" i="4"/>
  <c r="K8077" i="4"/>
  <c r="J8078" i="4"/>
  <c r="K8078" i="4"/>
  <c r="J8079" i="4"/>
  <c r="K8079" i="4"/>
  <c r="J8080" i="4"/>
  <c r="K8080" i="4"/>
  <c r="J8081" i="4"/>
  <c r="K8081" i="4"/>
  <c r="J8082" i="4"/>
  <c r="K8082" i="4"/>
  <c r="J8083" i="4"/>
  <c r="K8083" i="4"/>
  <c r="J8084" i="4"/>
  <c r="K8084" i="4"/>
  <c r="J8085" i="4"/>
  <c r="K8085" i="4"/>
  <c r="J8086" i="4"/>
  <c r="K8086" i="4"/>
  <c r="J8087" i="4"/>
  <c r="K8087" i="4"/>
  <c r="J8088" i="4"/>
  <c r="K8088" i="4"/>
  <c r="J8089" i="4"/>
  <c r="K8089" i="4"/>
  <c r="J8090" i="4"/>
  <c r="K8090" i="4"/>
  <c r="J8091" i="4"/>
  <c r="K8091" i="4"/>
  <c r="J8092" i="4"/>
  <c r="K8092" i="4"/>
  <c r="J8093" i="4"/>
  <c r="K8093" i="4"/>
  <c r="J8094" i="4"/>
  <c r="K8094" i="4"/>
  <c r="J8095" i="4"/>
  <c r="K8095" i="4"/>
  <c r="J8096" i="4"/>
  <c r="K8096" i="4"/>
  <c r="J8097" i="4"/>
  <c r="K8097" i="4"/>
  <c r="J8098" i="4"/>
  <c r="K8098" i="4"/>
  <c r="J8099" i="4"/>
  <c r="K8099" i="4"/>
  <c r="J8100" i="4"/>
  <c r="K8100" i="4"/>
  <c r="J8101" i="4"/>
  <c r="K8101" i="4"/>
  <c r="J8102" i="4"/>
  <c r="K8102" i="4"/>
  <c r="J8103" i="4"/>
  <c r="K8103" i="4"/>
  <c r="J8104" i="4"/>
  <c r="K8104" i="4"/>
  <c r="J8105" i="4"/>
  <c r="K8105" i="4"/>
  <c r="J8106" i="4"/>
  <c r="K8106" i="4"/>
  <c r="J8107" i="4"/>
  <c r="K8107" i="4"/>
  <c r="J8108" i="4"/>
  <c r="K8108" i="4"/>
  <c r="J8109" i="4"/>
  <c r="K8109" i="4"/>
  <c r="J8110" i="4"/>
  <c r="K8110" i="4"/>
  <c r="J8111" i="4"/>
  <c r="K8111" i="4"/>
  <c r="J8112" i="4"/>
  <c r="K8112" i="4"/>
  <c r="J8113" i="4"/>
  <c r="K8113" i="4"/>
  <c r="J8114" i="4"/>
  <c r="K8114" i="4"/>
  <c r="J8115" i="4"/>
  <c r="K8115" i="4"/>
  <c r="J8116" i="4"/>
  <c r="K8116" i="4"/>
  <c r="J8117" i="4"/>
  <c r="K8117" i="4"/>
  <c r="J8118" i="4"/>
  <c r="K8118" i="4"/>
  <c r="J8119" i="4"/>
  <c r="K8119" i="4"/>
  <c r="J8120" i="4"/>
  <c r="K8120" i="4"/>
  <c r="J8121" i="4"/>
  <c r="K8121" i="4"/>
  <c r="J8122" i="4"/>
  <c r="K8122" i="4"/>
  <c r="J8123" i="4"/>
  <c r="K8123" i="4"/>
  <c r="J8124" i="4"/>
  <c r="K8124" i="4"/>
  <c r="J8125" i="4"/>
  <c r="K8125" i="4"/>
  <c r="J8126" i="4"/>
  <c r="K8126" i="4"/>
  <c r="J8127" i="4"/>
  <c r="K8127" i="4"/>
  <c r="J8128" i="4"/>
  <c r="K8128" i="4"/>
  <c r="J8129" i="4"/>
  <c r="K8129" i="4"/>
  <c r="J8130" i="4"/>
  <c r="K8130" i="4"/>
  <c r="J8131" i="4"/>
  <c r="K8131" i="4"/>
  <c r="J8132" i="4"/>
  <c r="K8132" i="4"/>
  <c r="J8133" i="4"/>
  <c r="K8133" i="4"/>
  <c r="J8134" i="4"/>
  <c r="K8134" i="4"/>
  <c r="J8135" i="4"/>
  <c r="K8135" i="4"/>
  <c r="J8136" i="4"/>
  <c r="K8136" i="4"/>
  <c r="J8137" i="4"/>
  <c r="K8137" i="4"/>
  <c r="J8138" i="4"/>
  <c r="K8138" i="4"/>
  <c r="J8139" i="4"/>
  <c r="K8139" i="4"/>
  <c r="J8140" i="4"/>
  <c r="K8140" i="4"/>
  <c r="J8141" i="4"/>
  <c r="K8141" i="4"/>
  <c r="J8142" i="4"/>
  <c r="K8142" i="4"/>
  <c r="J8143" i="4"/>
  <c r="K8143" i="4"/>
  <c r="J8144" i="4"/>
  <c r="K8144" i="4"/>
  <c r="J8145" i="4"/>
  <c r="K8145" i="4"/>
  <c r="J8146" i="4"/>
  <c r="K8146" i="4"/>
  <c r="J8147" i="4"/>
  <c r="K8147" i="4"/>
  <c r="J8148" i="4"/>
  <c r="K8148" i="4"/>
  <c r="J8149" i="4"/>
  <c r="K8149" i="4"/>
  <c r="J8150" i="4"/>
  <c r="K8150" i="4"/>
  <c r="J8151" i="4"/>
  <c r="K8151" i="4"/>
  <c r="J8152" i="4"/>
  <c r="K8152" i="4"/>
  <c r="J8153" i="4"/>
  <c r="K8153" i="4"/>
  <c r="J8154" i="4"/>
  <c r="K8154" i="4"/>
  <c r="J8155" i="4"/>
  <c r="K8155" i="4"/>
  <c r="J8156" i="4"/>
  <c r="K8156" i="4"/>
  <c r="J8157" i="4"/>
  <c r="K8157" i="4"/>
  <c r="J8158" i="4"/>
  <c r="K8158" i="4"/>
  <c r="J8159" i="4"/>
  <c r="K8159" i="4"/>
  <c r="J8160" i="4"/>
  <c r="K8160" i="4"/>
  <c r="J8161" i="4"/>
  <c r="K8161" i="4"/>
  <c r="J8162" i="4"/>
  <c r="K8162" i="4"/>
  <c r="J8163" i="4"/>
  <c r="K8163" i="4"/>
  <c r="J8164" i="4"/>
  <c r="K8164" i="4"/>
  <c r="J8165" i="4"/>
  <c r="K8165" i="4"/>
  <c r="J8166" i="4"/>
  <c r="K8166" i="4"/>
  <c r="J8167" i="4"/>
  <c r="K8167" i="4"/>
  <c r="J8168" i="4"/>
  <c r="K8168" i="4"/>
  <c r="J8169" i="4"/>
  <c r="K8169" i="4"/>
  <c r="J8170" i="4"/>
  <c r="K8170" i="4"/>
  <c r="J8171" i="4"/>
  <c r="K8171" i="4"/>
  <c r="J8172" i="4"/>
  <c r="K8172" i="4"/>
  <c r="J8173" i="4"/>
  <c r="K8173" i="4"/>
  <c r="J8174" i="4"/>
  <c r="K8174" i="4"/>
  <c r="J8175" i="4"/>
  <c r="K8175" i="4"/>
  <c r="J8176" i="4"/>
  <c r="K8176" i="4"/>
  <c r="J8177" i="4"/>
  <c r="K8177" i="4"/>
  <c r="J8178" i="4"/>
  <c r="K8178" i="4"/>
  <c r="J8179" i="4"/>
  <c r="K8179" i="4"/>
  <c r="J8180" i="4"/>
  <c r="K8180" i="4"/>
  <c r="J8181" i="4"/>
  <c r="K8181" i="4"/>
  <c r="J8182" i="4"/>
  <c r="K8182" i="4"/>
  <c r="J8183" i="4"/>
  <c r="K8183" i="4"/>
  <c r="J8184" i="4"/>
  <c r="K8184" i="4"/>
  <c r="J8185" i="4"/>
  <c r="K8185" i="4"/>
  <c r="J8186" i="4"/>
  <c r="K8186" i="4"/>
  <c r="J8187" i="4"/>
  <c r="K8187" i="4"/>
  <c r="J8188" i="4"/>
  <c r="K8188" i="4"/>
  <c r="J8189" i="4"/>
  <c r="K8189" i="4"/>
  <c r="J8190" i="4"/>
  <c r="K8190" i="4"/>
  <c r="J8191" i="4"/>
  <c r="K8191" i="4"/>
  <c r="J8192" i="4"/>
  <c r="K8192" i="4"/>
  <c r="J8193" i="4"/>
  <c r="K8193" i="4"/>
  <c r="J8194" i="4"/>
  <c r="K8194" i="4"/>
  <c r="J8195" i="4"/>
  <c r="K8195" i="4"/>
  <c r="J8196" i="4"/>
  <c r="K8196" i="4"/>
  <c r="J8197" i="4"/>
  <c r="K8197" i="4"/>
  <c r="J8198" i="4"/>
  <c r="K8198" i="4"/>
  <c r="J8199" i="4"/>
  <c r="K8199" i="4"/>
  <c r="J8200" i="4"/>
  <c r="K8200" i="4"/>
  <c r="J8201" i="4"/>
  <c r="K8201" i="4"/>
  <c r="J8202" i="4"/>
  <c r="K8202" i="4"/>
  <c r="J8203" i="4"/>
  <c r="K8203" i="4"/>
  <c r="J8204" i="4"/>
  <c r="K8204" i="4"/>
  <c r="J8205" i="4"/>
  <c r="K8205" i="4"/>
  <c r="J8206" i="4"/>
  <c r="K8206" i="4"/>
  <c r="J8207" i="4"/>
  <c r="K8207" i="4"/>
  <c r="J8208" i="4"/>
  <c r="K8208" i="4"/>
  <c r="J8209" i="4"/>
  <c r="K8209" i="4"/>
  <c r="J8210" i="4"/>
  <c r="K8210" i="4"/>
  <c r="J8211" i="4"/>
  <c r="K8211" i="4"/>
  <c r="J8212" i="4"/>
  <c r="K8212" i="4"/>
  <c r="J8213" i="4"/>
  <c r="K8213" i="4"/>
  <c r="J8214" i="4"/>
  <c r="K8214" i="4"/>
  <c r="J8215" i="4"/>
  <c r="K8215" i="4"/>
  <c r="J8216" i="4"/>
  <c r="K8216" i="4"/>
  <c r="J8217" i="4"/>
  <c r="K8217" i="4"/>
  <c r="J8218" i="4"/>
  <c r="K8218" i="4"/>
  <c r="J8219" i="4"/>
  <c r="K8219" i="4"/>
  <c r="J8220" i="4"/>
  <c r="K8220" i="4"/>
  <c r="J8221" i="4"/>
  <c r="K8221" i="4"/>
  <c r="J8222" i="4"/>
  <c r="K8222" i="4"/>
  <c r="J8223" i="4"/>
  <c r="K8223" i="4"/>
  <c r="J8224" i="4"/>
  <c r="K8224" i="4"/>
  <c r="J8225" i="4"/>
  <c r="K8225" i="4"/>
  <c r="J8226" i="4"/>
  <c r="K8226" i="4"/>
  <c r="J8227" i="4"/>
  <c r="K8227" i="4"/>
  <c r="J8228" i="4"/>
  <c r="K8228" i="4"/>
  <c r="J8229" i="4"/>
  <c r="K8229" i="4"/>
  <c r="J8230" i="4"/>
  <c r="K8230" i="4"/>
  <c r="J8231" i="4"/>
  <c r="K8231" i="4"/>
  <c r="J8232" i="4"/>
  <c r="K8232" i="4"/>
  <c r="J8233" i="4"/>
  <c r="K8233" i="4"/>
  <c r="J8234" i="4"/>
  <c r="K8234" i="4"/>
  <c r="J8235" i="4"/>
  <c r="K8235" i="4"/>
  <c r="J8236" i="4"/>
  <c r="K8236" i="4"/>
  <c r="J8237" i="4"/>
  <c r="K8237" i="4"/>
  <c r="J8238" i="4"/>
  <c r="K8238" i="4"/>
  <c r="J8239" i="4"/>
  <c r="K8239" i="4"/>
  <c r="J8240" i="4"/>
  <c r="K8240" i="4"/>
  <c r="J8241" i="4"/>
  <c r="K8241" i="4"/>
  <c r="J8242" i="4"/>
  <c r="K8242" i="4"/>
  <c r="J8243" i="4"/>
  <c r="K8243" i="4"/>
  <c r="J8244" i="4"/>
  <c r="K8244" i="4"/>
  <c r="J8245" i="4"/>
  <c r="K8245" i="4"/>
  <c r="J8246" i="4"/>
  <c r="K8246" i="4"/>
  <c r="J8247" i="4"/>
  <c r="K8247" i="4"/>
  <c r="J8248" i="4"/>
  <c r="K8248" i="4"/>
  <c r="J8249" i="4"/>
  <c r="K8249" i="4"/>
  <c r="J8250" i="4"/>
  <c r="K8250" i="4"/>
  <c r="J8251" i="4"/>
  <c r="K8251" i="4"/>
  <c r="J8252" i="4"/>
  <c r="K8252" i="4"/>
  <c r="J8253" i="4"/>
  <c r="K8253" i="4"/>
  <c r="J8254" i="4"/>
  <c r="K8254" i="4"/>
  <c r="J8255" i="4"/>
  <c r="K8255" i="4"/>
  <c r="J8256" i="4"/>
  <c r="K8256" i="4"/>
  <c r="J8257" i="4"/>
  <c r="K8257" i="4"/>
  <c r="J8258" i="4"/>
  <c r="K8258" i="4"/>
  <c r="J8259" i="4"/>
  <c r="K8259" i="4"/>
  <c r="J8260" i="4"/>
  <c r="K8260" i="4"/>
  <c r="J8261" i="4"/>
  <c r="K8261" i="4"/>
  <c r="J8262" i="4"/>
  <c r="K8262" i="4"/>
  <c r="J8263" i="4"/>
  <c r="K8263" i="4"/>
  <c r="J8264" i="4"/>
  <c r="K8264" i="4"/>
  <c r="J8265" i="4"/>
  <c r="K8265" i="4"/>
  <c r="J8266" i="4"/>
  <c r="K8266" i="4"/>
  <c r="J8267" i="4"/>
  <c r="K8267" i="4"/>
  <c r="J8268" i="4"/>
  <c r="K8268" i="4"/>
  <c r="J8269" i="4"/>
  <c r="K8269" i="4"/>
  <c r="J8270" i="4"/>
  <c r="K8270" i="4"/>
  <c r="J8271" i="4"/>
  <c r="K8271" i="4"/>
  <c r="J8272" i="4"/>
  <c r="K8272" i="4"/>
  <c r="J8273" i="4"/>
  <c r="K8273" i="4"/>
  <c r="J8274" i="4"/>
  <c r="K8274" i="4"/>
  <c r="J8275" i="4"/>
  <c r="K8275" i="4"/>
  <c r="J8276" i="4"/>
  <c r="K8276" i="4"/>
  <c r="J8277" i="4"/>
  <c r="K8277" i="4"/>
  <c r="J8278" i="4"/>
  <c r="K8278" i="4"/>
  <c r="J8279" i="4"/>
  <c r="K8279" i="4"/>
  <c r="J8280" i="4"/>
  <c r="K8280" i="4"/>
  <c r="J8281" i="4"/>
  <c r="K8281" i="4"/>
  <c r="J8282" i="4"/>
  <c r="K8282" i="4"/>
  <c r="J8283" i="4"/>
  <c r="K8283" i="4"/>
  <c r="J8284" i="4"/>
  <c r="K8284" i="4"/>
  <c r="J8285" i="4"/>
  <c r="K8285" i="4"/>
  <c r="J8286" i="4"/>
  <c r="K8286" i="4"/>
  <c r="J8287" i="4"/>
  <c r="K8287" i="4"/>
  <c r="J8288" i="4"/>
  <c r="K8288" i="4"/>
  <c r="J8289" i="4"/>
  <c r="K8289" i="4"/>
  <c r="J8290" i="4"/>
  <c r="K8290" i="4"/>
  <c r="J8291" i="4"/>
  <c r="K8291" i="4"/>
  <c r="J8292" i="4"/>
  <c r="K8292" i="4"/>
  <c r="J8293" i="4"/>
  <c r="K8293" i="4"/>
  <c r="J8294" i="4"/>
  <c r="K8294" i="4"/>
  <c r="J8295" i="4"/>
  <c r="K8295" i="4"/>
  <c r="J8296" i="4"/>
  <c r="K8296" i="4"/>
  <c r="J8297" i="4"/>
  <c r="K8297" i="4"/>
  <c r="J8298" i="4"/>
  <c r="K8298" i="4"/>
  <c r="J8299" i="4"/>
  <c r="K8299" i="4"/>
  <c r="J8300" i="4"/>
  <c r="K8300" i="4"/>
  <c r="J8301" i="4"/>
  <c r="K8301" i="4"/>
  <c r="J8302" i="4"/>
  <c r="K8302" i="4"/>
  <c r="J8303" i="4"/>
  <c r="K8303" i="4"/>
  <c r="J8304" i="4"/>
  <c r="K8304" i="4"/>
  <c r="J8305" i="4"/>
  <c r="K8305" i="4"/>
  <c r="J8306" i="4"/>
  <c r="K8306" i="4"/>
  <c r="J8307" i="4"/>
  <c r="K8307" i="4"/>
  <c r="J8308" i="4"/>
  <c r="K8308" i="4"/>
  <c r="J8309" i="4"/>
  <c r="K8309" i="4"/>
  <c r="J8310" i="4"/>
  <c r="K8310" i="4"/>
  <c r="J8311" i="4"/>
  <c r="K8311" i="4"/>
  <c r="J8312" i="4"/>
  <c r="K8312" i="4"/>
  <c r="J8313" i="4"/>
  <c r="K8313" i="4"/>
  <c r="J8314" i="4"/>
  <c r="K8314" i="4"/>
  <c r="J8315" i="4"/>
  <c r="K8315" i="4"/>
  <c r="J8316" i="4"/>
  <c r="K8316" i="4"/>
  <c r="J8317" i="4"/>
  <c r="K8317" i="4"/>
  <c r="J8318" i="4"/>
  <c r="K8318" i="4"/>
  <c r="J8319" i="4"/>
  <c r="K8319" i="4"/>
  <c r="J8320" i="4"/>
  <c r="K8320" i="4"/>
  <c r="J8321" i="4"/>
  <c r="K8321" i="4"/>
  <c r="J8322" i="4"/>
  <c r="K8322" i="4"/>
  <c r="J8323" i="4"/>
  <c r="K8323" i="4"/>
  <c r="J8324" i="4"/>
  <c r="K8324" i="4"/>
  <c r="J8325" i="4"/>
  <c r="K8325" i="4"/>
  <c r="J8326" i="4"/>
  <c r="K8326" i="4"/>
  <c r="J8327" i="4"/>
  <c r="K8327" i="4"/>
  <c r="J8328" i="4"/>
  <c r="K8328" i="4"/>
  <c r="J8329" i="4"/>
  <c r="K8329" i="4"/>
  <c r="J8330" i="4"/>
  <c r="K8330" i="4"/>
  <c r="J8331" i="4"/>
  <c r="K8331" i="4"/>
  <c r="J8332" i="4"/>
  <c r="K8332" i="4"/>
  <c r="J8333" i="4"/>
  <c r="K8333" i="4"/>
  <c r="J8334" i="4"/>
  <c r="K8334" i="4"/>
  <c r="J8335" i="4"/>
  <c r="K8335" i="4"/>
  <c r="J8336" i="4"/>
  <c r="K8336" i="4"/>
  <c r="J8337" i="4"/>
  <c r="K8337" i="4"/>
  <c r="J8338" i="4"/>
  <c r="K8338" i="4"/>
  <c r="J8339" i="4"/>
  <c r="K8339" i="4"/>
  <c r="J8340" i="4"/>
  <c r="K8340" i="4"/>
  <c r="J8341" i="4"/>
  <c r="K8341" i="4"/>
  <c r="J8342" i="4"/>
  <c r="K8342" i="4"/>
  <c r="J8343" i="4"/>
  <c r="K8343" i="4"/>
  <c r="J8344" i="4"/>
  <c r="K8344" i="4"/>
  <c r="J8345" i="4"/>
  <c r="K8345" i="4"/>
  <c r="J8346" i="4"/>
  <c r="K8346" i="4"/>
  <c r="J8347" i="4"/>
  <c r="K8347" i="4"/>
  <c r="J8348" i="4"/>
  <c r="K8348" i="4"/>
  <c r="J8349" i="4"/>
  <c r="K8349" i="4"/>
  <c r="J8350" i="4"/>
  <c r="K8350" i="4"/>
  <c r="J8351" i="4"/>
  <c r="K8351" i="4"/>
  <c r="J8352" i="4"/>
  <c r="K8352" i="4"/>
  <c r="J8353" i="4"/>
  <c r="K8353" i="4"/>
  <c r="J8354" i="4"/>
  <c r="K8354" i="4"/>
  <c r="J8355" i="4"/>
  <c r="K8355" i="4"/>
  <c r="J8356" i="4"/>
  <c r="K8356" i="4"/>
  <c r="J8357" i="4"/>
  <c r="K8357" i="4"/>
  <c r="J8358" i="4"/>
  <c r="K8358" i="4"/>
  <c r="J8359" i="4"/>
  <c r="K8359" i="4"/>
  <c r="J8360" i="4"/>
  <c r="K8360" i="4"/>
  <c r="J8361" i="4"/>
  <c r="K8361" i="4"/>
  <c r="J8362" i="4"/>
  <c r="K8362" i="4"/>
  <c r="J8363" i="4"/>
  <c r="K8363" i="4"/>
  <c r="J8364" i="4"/>
  <c r="K8364" i="4"/>
  <c r="J8365" i="4"/>
  <c r="K8365" i="4"/>
  <c r="J8366" i="4"/>
  <c r="K8366" i="4"/>
  <c r="J8367" i="4"/>
  <c r="K8367" i="4"/>
  <c r="J8368" i="4"/>
  <c r="K8368" i="4"/>
  <c r="J8369" i="4"/>
  <c r="K8369" i="4"/>
  <c r="J8370" i="4"/>
  <c r="K8370" i="4"/>
  <c r="J8371" i="4"/>
  <c r="K8371" i="4"/>
  <c r="J8372" i="4"/>
  <c r="K8372" i="4"/>
  <c r="J8373" i="4"/>
  <c r="K8373" i="4"/>
  <c r="J8374" i="4"/>
  <c r="K8374" i="4"/>
  <c r="J8375" i="4"/>
  <c r="K8375" i="4"/>
  <c r="J8376" i="4"/>
  <c r="K8376" i="4"/>
  <c r="J8377" i="4"/>
  <c r="K8377" i="4"/>
  <c r="J8378" i="4"/>
  <c r="K8378" i="4"/>
  <c r="J8379" i="4"/>
  <c r="K8379" i="4"/>
  <c r="J8380" i="4"/>
  <c r="K8380" i="4"/>
  <c r="J8381" i="4"/>
  <c r="K8381" i="4"/>
  <c r="J8382" i="4"/>
  <c r="K8382" i="4"/>
  <c r="J8383" i="4"/>
  <c r="K8383" i="4"/>
  <c r="J8384" i="4"/>
  <c r="K8384" i="4"/>
  <c r="J8385" i="4"/>
  <c r="K8385" i="4"/>
  <c r="J8386" i="4"/>
  <c r="K8386" i="4"/>
  <c r="J8387" i="4"/>
  <c r="K8387" i="4"/>
  <c r="J8388" i="4"/>
  <c r="K8388" i="4"/>
  <c r="J8389" i="4"/>
  <c r="K8389" i="4"/>
  <c r="J8390" i="4"/>
  <c r="K8390" i="4"/>
  <c r="J8391" i="4"/>
  <c r="K8391" i="4"/>
  <c r="J8392" i="4"/>
  <c r="K8392" i="4"/>
  <c r="J8393" i="4"/>
  <c r="K8393" i="4"/>
  <c r="J8394" i="4"/>
  <c r="K8394" i="4"/>
  <c r="J8395" i="4"/>
  <c r="K8395" i="4"/>
  <c r="J8396" i="4"/>
  <c r="K8396" i="4"/>
  <c r="J8397" i="4"/>
  <c r="K8397" i="4"/>
  <c r="J8398" i="4"/>
  <c r="K8398" i="4"/>
  <c r="J8399" i="4"/>
  <c r="K8399" i="4"/>
  <c r="J8400" i="4"/>
  <c r="K8400" i="4"/>
  <c r="J8401" i="4"/>
  <c r="K8401" i="4"/>
  <c r="J8402" i="4"/>
  <c r="K8402" i="4"/>
  <c r="J8403" i="4"/>
  <c r="K8403" i="4"/>
  <c r="J8404" i="4"/>
  <c r="K8404" i="4"/>
  <c r="J8405" i="4"/>
  <c r="K8405" i="4"/>
  <c r="J8406" i="4"/>
  <c r="K8406" i="4"/>
  <c r="J8407" i="4"/>
  <c r="K8407" i="4"/>
  <c r="J8408" i="4"/>
  <c r="K8408" i="4"/>
  <c r="J8409" i="4"/>
  <c r="K8409" i="4"/>
  <c r="J8410" i="4"/>
  <c r="K8410" i="4"/>
  <c r="J8411" i="4"/>
  <c r="K8411" i="4"/>
  <c r="J8412" i="4"/>
  <c r="K8412" i="4"/>
  <c r="J8413" i="4"/>
  <c r="K8413" i="4"/>
  <c r="J8414" i="4"/>
  <c r="K8414" i="4"/>
  <c r="J8415" i="4"/>
  <c r="K8415" i="4"/>
  <c r="J8416" i="4"/>
  <c r="K8416" i="4"/>
  <c r="J8417" i="4"/>
  <c r="K8417" i="4"/>
  <c r="J8418" i="4"/>
  <c r="K8418" i="4"/>
  <c r="J8419" i="4"/>
  <c r="K8419" i="4"/>
  <c r="J8420" i="4"/>
  <c r="K8420" i="4"/>
  <c r="J8421" i="4"/>
  <c r="K8421" i="4"/>
  <c r="J8422" i="4"/>
  <c r="K8422" i="4"/>
  <c r="J8423" i="4"/>
  <c r="K8423" i="4"/>
  <c r="J8424" i="4"/>
  <c r="K8424" i="4"/>
  <c r="J8425" i="4"/>
  <c r="K8425" i="4"/>
  <c r="J8426" i="4"/>
  <c r="K8426" i="4"/>
  <c r="J8427" i="4"/>
  <c r="K8427" i="4"/>
  <c r="J8428" i="4"/>
  <c r="K8428" i="4"/>
  <c r="J8429" i="4"/>
  <c r="K8429" i="4"/>
  <c r="J8430" i="4"/>
  <c r="K8430" i="4"/>
  <c r="J8431" i="4"/>
  <c r="K8431" i="4"/>
  <c r="J8432" i="4"/>
  <c r="K8432" i="4"/>
  <c r="J8433" i="4"/>
  <c r="K8433" i="4"/>
  <c r="J8434" i="4"/>
  <c r="K8434" i="4"/>
  <c r="J8435" i="4"/>
  <c r="K8435" i="4"/>
  <c r="J8436" i="4"/>
  <c r="K8436" i="4"/>
  <c r="J8437" i="4"/>
  <c r="K8437" i="4"/>
  <c r="J8438" i="4"/>
  <c r="K8438" i="4"/>
  <c r="J8439" i="4"/>
  <c r="K8439" i="4"/>
  <c r="J8440" i="4"/>
  <c r="K8440" i="4"/>
  <c r="J8441" i="4"/>
  <c r="K8441" i="4"/>
  <c r="J8442" i="4"/>
  <c r="K8442" i="4"/>
  <c r="J8443" i="4"/>
  <c r="K8443" i="4"/>
  <c r="J8444" i="4"/>
  <c r="K8444" i="4"/>
  <c r="J8445" i="4"/>
  <c r="K8445" i="4"/>
  <c r="J8446" i="4"/>
  <c r="K8446" i="4"/>
  <c r="J8447" i="4"/>
  <c r="K8447" i="4"/>
  <c r="J8448" i="4"/>
  <c r="K8448" i="4"/>
  <c r="J8449" i="4"/>
  <c r="K8449" i="4"/>
  <c r="J8450" i="4"/>
  <c r="K8450" i="4"/>
  <c r="J8451" i="4"/>
  <c r="K8451" i="4"/>
  <c r="J8452" i="4"/>
  <c r="K8452" i="4"/>
  <c r="J8453" i="4"/>
  <c r="K8453" i="4"/>
  <c r="J8454" i="4"/>
  <c r="K8454" i="4"/>
  <c r="J8455" i="4"/>
  <c r="K8455" i="4"/>
  <c r="J8456" i="4"/>
  <c r="K8456" i="4"/>
  <c r="J8457" i="4"/>
  <c r="K8457" i="4"/>
  <c r="J8458" i="4"/>
  <c r="K8458" i="4"/>
  <c r="J8459" i="4"/>
  <c r="K8459" i="4"/>
  <c r="J8460" i="4"/>
  <c r="K8460" i="4"/>
  <c r="J8461" i="4"/>
  <c r="K8461" i="4"/>
  <c r="J8462" i="4"/>
  <c r="K8462" i="4"/>
  <c r="J8463" i="4"/>
  <c r="K8463" i="4"/>
  <c r="J8464" i="4"/>
  <c r="K8464" i="4"/>
  <c r="J8465" i="4"/>
  <c r="K8465" i="4"/>
  <c r="J8466" i="4"/>
  <c r="K8466" i="4"/>
  <c r="J8467" i="4"/>
  <c r="K8467" i="4"/>
  <c r="J8468" i="4"/>
  <c r="K8468" i="4"/>
  <c r="J8469" i="4"/>
  <c r="K8469" i="4"/>
  <c r="J8470" i="4"/>
  <c r="K8470" i="4"/>
  <c r="J8471" i="4"/>
  <c r="K8471" i="4"/>
  <c r="J8472" i="4"/>
  <c r="K8472" i="4"/>
  <c r="J8473" i="4"/>
  <c r="K8473" i="4"/>
  <c r="J8474" i="4"/>
  <c r="K8474" i="4"/>
  <c r="J8475" i="4"/>
  <c r="K8475" i="4"/>
  <c r="J8476" i="4"/>
  <c r="K8476" i="4"/>
  <c r="J8477" i="4"/>
  <c r="K8477" i="4"/>
  <c r="J8478" i="4"/>
  <c r="K8478" i="4"/>
  <c r="J8479" i="4"/>
  <c r="K8479" i="4"/>
  <c r="J8480" i="4"/>
  <c r="K8480" i="4"/>
  <c r="J8481" i="4"/>
  <c r="K8481" i="4"/>
  <c r="J8482" i="4"/>
  <c r="K8482" i="4"/>
  <c r="J8483" i="4"/>
  <c r="K8483" i="4"/>
  <c r="J8484" i="4"/>
  <c r="K8484" i="4"/>
  <c r="J8485" i="4"/>
  <c r="K8485" i="4"/>
  <c r="J8486" i="4"/>
  <c r="K8486" i="4"/>
  <c r="J8487" i="4"/>
  <c r="K8487" i="4"/>
  <c r="J8488" i="4"/>
  <c r="K8488" i="4"/>
  <c r="J8489" i="4"/>
  <c r="K8489" i="4"/>
  <c r="J8490" i="4"/>
  <c r="K8490" i="4"/>
  <c r="J8491" i="4"/>
  <c r="K8491" i="4"/>
  <c r="J8492" i="4"/>
  <c r="K8492" i="4"/>
  <c r="J8493" i="4"/>
  <c r="K8493" i="4"/>
  <c r="J8494" i="4"/>
  <c r="K8494" i="4"/>
  <c r="J8495" i="4"/>
  <c r="K8495" i="4"/>
  <c r="J8496" i="4"/>
  <c r="K8496" i="4"/>
  <c r="J8497" i="4"/>
  <c r="K8497" i="4"/>
  <c r="J8498" i="4"/>
  <c r="K8498" i="4"/>
  <c r="J8499" i="4"/>
  <c r="K8499" i="4"/>
  <c r="J8500" i="4"/>
  <c r="K8500" i="4"/>
  <c r="J8501" i="4"/>
  <c r="K8501" i="4"/>
  <c r="J8502" i="4"/>
  <c r="K8502" i="4"/>
  <c r="J8503" i="4"/>
  <c r="K8503" i="4"/>
  <c r="J8504" i="4"/>
  <c r="K8504" i="4"/>
  <c r="J8505" i="4"/>
  <c r="K8505" i="4"/>
  <c r="J8506" i="4"/>
  <c r="K8506" i="4"/>
  <c r="J8507" i="4"/>
  <c r="K8507" i="4"/>
  <c r="J8508" i="4"/>
  <c r="K8508" i="4"/>
  <c r="J8509" i="4"/>
  <c r="K8509" i="4"/>
  <c r="J8510" i="4"/>
  <c r="K8510" i="4"/>
  <c r="J8511" i="4"/>
  <c r="K8511" i="4"/>
  <c r="J8512" i="4"/>
  <c r="K8512" i="4"/>
  <c r="J8513" i="4"/>
  <c r="K8513" i="4"/>
  <c r="J8514" i="4"/>
  <c r="K8514" i="4"/>
  <c r="J8515" i="4"/>
  <c r="K8515" i="4"/>
  <c r="J8516" i="4"/>
  <c r="K8516" i="4"/>
  <c r="J8517" i="4"/>
  <c r="K8517" i="4"/>
  <c r="J8518" i="4"/>
  <c r="K8518" i="4"/>
  <c r="J8519" i="4"/>
  <c r="K8519" i="4"/>
  <c r="J8520" i="4"/>
  <c r="K8520" i="4"/>
  <c r="J8521" i="4"/>
  <c r="K8521" i="4"/>
  <c r="J8522" i="4"/>
  <c r="K8522" i="4"/>
  <c r="J8523" i="4"/>
  <c r="K8523" i="4"/>
  <c r="J8524" i="4"/>
  <c r="K8524" i="4"/>
  <c r="J8525" i="4"/>
  <c r="K8525" i="4"/>
  <c r="J8526" i="4"/>
  <c r="K8526" i="4"/>
  <c r="J8527" i="4"/>
  <c r="K8527" i="4"/>
  <c r="J8528" i="4"/>
  <c r="K8528" i="4"/>
  <c r="J8529" i="4"/>
  <c r="K8529" i="4"/>
  <c r="J8530" i="4"/>
  <c r="K8530" i="4"/>
  <c r="J8531" i="4"/>
  <c r="K8531" i="4"/>
  <c r="J8532" i="4"/>
  <c r="K8532" i="4"/>
  <c r="J8533" i="4"/>
  <c r="K8533" i="4"/>
  <c r="J8534" i="4"/>
  <c r="K8534" i="4"/>
  <c r="J8535" i="4"/>
  <c r="K8535" i="4"/>
  <c r="J8536" i="4"/>
  <c r="K8536" i="4"/>
  <c r="J8537" i="4"/>
  <c r="K8537" i="4"/>
  <c r="J8538" i="4"/>
  <c r="K8538" i="4"/>
  <c r="J8539" i="4"/>
  <c r="K8539" i="4"/>
  <c r="J8540" i="4"/>
  <c r="K8540" i="4"/>
  <c r="J8541" i="4"/>
  <c r="K8541" i="4"/>
  <c r="J8542" i="4"/>
  <c r="K8542" i="4"/>
  <c r="J8543" i="4"/>
  <c r="K8543" i="4"/>
  <c r="J8544" i="4"/>
  <c r="K8544" i="4"/>
  <c r="J8545" i="4"/>
  <c r="K8545" i="4"/>
  <c r="J8546" i="4"/>
  <c r="K8546" i="4"/>
  <c r="J8547" i="4"/>
  <c r="K8547" i="4"/>
  <c r="J8548" i="4"/>
  <c r="K8548" i="4"/>
  <c r="J8549" i="4"/>
  <c r="K8549" i="4"/>
  <c r="J8550" i="4"/>
  <c r="K8550" i="4"/>
  <c r="J8551" i="4"/>
  <c r="K8551" i="4"/>
  <c r="J8552" i="4"/>
  <c r="K8552" i="4"/>
  <c r="J8553" i="4"/>
  <c r="K8553" i="4"/>
  <c r="J8554" i="4"/>
  <c r="K8554" i="4"/>
  <c r="J8555" i="4"/>
  <c r="K8555" i="4"/>
  <c r="J8556" i="4"/>
  <c r="K8556" i="4"/>
  <c r="J8557" i="4"/>
  <c r="K8557" i="4"/>
  <c r="J8558" i="4"/>
  <c r="K8558" i="4"/>
  <c r="J8559" i="4"/>
  <c r="K8559" i="4"/>
  <c r="J8560" i="4"/>
  <c r="K8560" i="4"/>
  <c r="J8561" i="4"/>
  <c r="K8561" i="4"/>
  <c r="J8562" i="4"/>
  <c r="K8562" i="4"/>
  <c r="J8563" i="4"/>
  <c r="K8563" i="4"/>
  <c r="J8564" i="4"/>
  <c r="K8564" i="4"/>
  <c r="J8565" i="4"/>
  <c r="K8565" i="4"/>
  <c r="J8566" i="4"/>
  <c r="K8566" i="4"/>
  <c r="J8567" i="4"/>
  <c r="K8567" i="4"/>
  <c r="J8568" i="4"/>
  <c r="K8568" i="4"/>
  <c r="J8569" i="4"/>
  <c r="K8569" i="4"/>
  <c r="J8570" i="4"/>
  <c r="K8570" i="4"/>
  <c r="J8571" i="4"/>
  <c r="K8571" i="4"/>
  <c r="J8572" i="4"/>
  <c r="K8572" i="4"/>
  <c r="J8573" i="4"/>
  <c r="K8573" i="4"/>
  <c r="J8574" i="4"/>
  <c r="K8574" i="4"/>
  <c r="J8575" i="4"/>
  <c r="K8575" i="4"/>
  <c r="J8576" i="4"/>
  <c r="K8576" i="4"/>
  <c r="J8577" i="4"/>
  <c r="K8577" i="4"/>
  <c r="J8578" i="4"/>
  <c r="K8578" i="4"/>
  <c r="J8579" i="4"/>
  <c r="K8579" i="4"/>
  <c r="J8580" i="4"/>
  <c r="K8580" i="4"/>
  <c r="J8581" i="4"/>
  <c r="K8581" i="4"/>
  <c r="J8582" i="4"/>
  <c r="K8582" i="4"/>
  <c r="J8583" i="4"/>
  <c r="K8583" i="4"/>
  <c r="J8584" i="4"/>
  <c r="K8584" i="4"/>
  <c r="J8585" i="4"/>
  <c r="K8585" i="4"/>
  <c r="J8586" i="4"/>
  <c r="K8586" i="4"/>
  <c r="J8587" i="4"/>
  <c r="K8587" i="4"/>
  <c r="J8588" i="4"/>
  <c r="K8588" i="4"/>
  <c r="J8589" i="4"/>
  <c r="K8589" i="4"/>
  <c r="J8590" i="4"/>
  <c r="K8590" i="4"/>
  <c r="J8591" i="4"/>
  <c r="K8591" i="4"/>
  <c r="J8592" i="4"/>
  <c r="K8592" i="4"/>
  <c r="J8593" i="4"/>
  <c r="K8593" i="4"/>
  <c r="J8594" i="4"/>
  <c r="K8594" i="4"/>
  <c r="J8595" i="4"/>
  <c r="K8595" i="4"/>
  <c r="J8596" i="4"/>
  <c r="K8596" i="4"/>
  <c r="J8597" i="4"/>
  <c r="K8597" i="4"/>
  <c r="J8598" i="4"/>
  <c r="K8598" i="4"/>
  <c r="J8599" i="4"/>
  <c r="K8599" i="4"/>
  <c r="J8600" i="4"/>
  <c r="K8600" i="4"/>
  <c r="J8601" i="4"/>
  <c r="K8601" i="4"/>
  <c r="J8602" i="4"/>
  <c r="K8602" i="4"/>
  <c r="J8603" i="4"/>
  <c r="K8603" i="4"/>
  <c r="J8604" i="4"/>
  <c r="K8604" i="4"/>
  <c r="J8605" i="4"/>
  <c r="K8605" i="4"/>
  <c r="J8606" i="4"/>
  <c r="K8606" i="4"/>
  <c r="J8607" i="4"/>
  <c r="K8607" i="4"/>
  <c r="J8608" i="4"/>
  <c r="K8608" i="4"/>
  <c r="J8609" i="4"/>
  <c r="K8609" i="4"/>
  <c r="J8610" i="4"/>
  <c r="K8610" i="4"/>
  <c r="J8611" i="4"/>
  <c r="K8611" i="4"/>
  <c r="J8612" i="4"/>
  <c r="K8612" i="4"/>
  <c r="J8613" i="4"/>
  <c r="K8613" i="4"/>
  <c r="J8614" i="4"/>
  <c r="K8614" i="4"/>
  <c r="J8615" i="4"/>
  <c r="K8615" i="4"/>
  <c r="J8616" i="4"/>
  <c r="K8616" i="4"/>
  <c r="J8617" i="4"/>
  <c r="K8617" i="4"/>
  <c r="J8618" i="4"/>
  <c r="K8618" i="4"/>
  <c r="J8619" i="4"/>
  <c r="K8619" i="4"/>
  <c r="J8620" i="4"/>
  <c r="K8620" i="4"/>
  <c r="J8621" i="4"/>
  <c r="K8621" i="4"/>
  <c r="J8622" i="4"/>
  <c r="K8622" i="4"/>
  <c r="J8623" i="4"/>
  <c r="K8623" i="4"/>
  <c r="J8624" i="4"/>
  <c r="K8624" i="4"/>
  <c r="J8625" i="4"/>
  <c r="K8625" i="4"/>
  <c r="J8626" i="4"/>
  <c r="K8626" i="4"/>
  <c r="J8627" i="4"/>
  <c r="K8627" i="4"/>
  <c r="J8628" i="4"/>
  <c r="K8628" i="4"/>
  <c r="J8629" i="4"/>
  <c r="K8629" i="4"/>
  <c r="J8630" i="4"/>
  <c r="K8630" i="4"/>
  <c r="J8631" i="4"/>
  <c r="K8631" i="4"/>
  <c r="J8632" i="4"/>
  <c r="K8632" i="4"/>
  <c r="J8633" i="4"/>
  <c r="K8633" i="4"/>
  <c r="J8634" i="4"/>
  <c r="K8634" i="4"/>
  <c r="J8635" i="4"/>
  <c r="K8635" i="4"/>
  <c r="J8636" i="4"/>
  <c r="K8636" i="4"/>
  <c r="J8637" i="4"/>
  <c r="K8637" i="4"/>
  <c r="J8638" i="4"/>
  <c r="K8638" i="4"/>
  <c r="J8639" i="4"/>
  <c r="K8639" i="4"/>
  <c r="J8640" i="4"/>
  <c r="K8640" i="4"/>
  <c r="J8641" i="4"/>
  <c r="K8641" i="4"/>
  <c r="J8642" i="4"/>
  <c r="K8642" i="4"/>
  <c r="J8643" i="4"/>
  <c r="K8643" i="4"/>
  <c r="J8644" i="4"/>
  <c r="K8644" i="4"/>
  <c r="J8645" i="4"/>
  <c r="K8645" i="4"/>
  <c r="J8646" i="4"/>
  <c r="K8646" i="4"/>
  <c r="J8647" i="4"/>
  <c r="K8647" i="4"/>
  <c r="J8648" i="4"/>
  <c r="K8648" i="4"/>
  <c r="J8649" i="4"/>
  <c r="K8649" i="4"/>
  <c r="J8650" i="4"/>
  <c r="K8650" i="4"/>
  <c r="J8651" i="4"/>
  <c r="K8651" i="4"/>
  <c r="J8652" i="4"/>
  <c r="K8652" i="4"/>
  <c r="J8653" i="4"/>
  <c r="K8653" i="4"/>
  <c r="J8654" i="4"/>
  <c r="K8654" i="4"/>
  <c r="J8655" i="4"/>
  <c r="K8655" i="4"/>
  <c r="J8656" i="4"/>
  <c r="K8656" i="4"/>
  <c r="J8657" i="4"/>
  <c r="K8657" i="4"/>
  <c r="J8658" i="4"/>
  <c r="K8658" i="4"/>
  <c r="J8659" i="4"/>
  <c r="K8659" i="4"/>
  <c r="J8660" i="4"/>
  <c r="K8660" i="4"/>
  <c r="J8661" i="4"/>
  <c r="K8661" i="4"/>
  <c r="J8662" i="4"/>
  <c r="K8662" i="4"/>
  <c r="J8663" i="4"/>
  <c r="K8663" i="4"/>
  <c r="J8664" i="4"/>
  <c r="K8664" i="4"/>
  <c r="J8665" i="4"/>
  <c r="K8665" i="4"/>
  <c r="J8666" i="4"/>
  <c r="K8666" i="4"/>
  <c r="J8667" i="4"/>
  <c r="K8667" i="4"/>
  <c r="J8668" i="4"/>
  <c r="K8668" i="4"/>
  <c r="J8669" i="4"/>
  <c r="K8669" i="4"/>
  <c r="J8670" i="4"/>
  <c r="K8670" i="4"/>
  <c r="J8671" i="4"/>
  <c r="K8671" i="4"/>
  <c r="J8672" i="4"/>
  <c r="K8672" i="4"/>
  <c r="J8673" i="4"/>
  <c r="K8673" i="4"/>
  <c r="J8674" i="4"/>
  <c r="K8674" i="4"/>
  <c r="J8675" i="4"/>
  <c r="K8675" i="4"/>
  <c r="J8676" i="4"/>
  <c r="K8676" i="4"/>
  <c r="J8677" i="4"/>
  <c r="K8677" i="4"/>
  <c r="J8678" i="4"/>
  <c r="K8678" i="4"/>
  <c r="J8679" i="4"/>
  <c r="K8679" i="4"/>
  <c r="J8680" i="4"/>
  <c r="K8680" i="4"/>
  <c r="J8681" i="4"/>
  <c r="K8681" i="4"/>
  <c r="J8682" i="4"/>
  <c r="K8682" i="4"/>
  <c r="J8683" i="4"/>
  <c r="K8683" i="4"/>
  <c r="J8684" i="4"/>
  <c r="K8684" i="4"/>
  <c r="J8685" i="4"/>
  <c r="K8685" i="4"/>
  <c r="J8686" i="4"/>
  <c r="K8686" i="4"/>
  <c r="J8687" i="4"/>
  <c r="K8687" i="4"/>
  <c r="J8688" i="4"/>
  <c r="K8688" i="4"/>
  <c r="J8689" i="4"/>
  <c r="K8689" i="4"/>
  <c r="J8690" i="4"/>
  <c r="K8690" i="4"/>
  <c r="J8691" i="4"/>
  <c r="K8691" i="4"/>
  <c r="J8692" i="4"/>
  <c r="K8692" i="4"/>
  <c r="J8693" i="4"/>
  <c r="K8693" i="4"/>
  <c r="J8694" i="4"/>
  <c r="K8694" i="4"/>
  <c r="J8695" i="4"/>
  <c r="K8695" i="4"/>
  <c r="J8696" i="4"/>
  <c r="K8696" i="4"/>
  <c r="J8697" i="4"/>
  <c r="K8697" i="4"/>
  <c r="J8698" i="4"/>
  <c r="K8698" i="4"/>
  <c r="J8699" i="4"/>
  <c r="K8699" i="4"/>
  <c r="J8700" i="4"/>
  <c r="K8700" i="4"/>
  <c r="J8701" i="4"/>
  <c r="K8701" i="4"/>
  <c r="J8702" i="4"/>
  <c r="K8702" i="4"/>
  <c r="J8703" i="4"/>
  <c r="K8703" i="4"/>
  <c r="J8704" i="4"/>
  <c r="K8704" i="4"/>
  <c r="J8705" i="4"/>
  <c r="K8705" i="4"/>
  <c r="J8706" i="4"/>
  <c r="K8706" i="4"/>
  <c r="J8707" i="4"/>
  <c r="K8707" i="4"/>
  <c r="J8708" i="4"/>
  <c r="K8708" i="4"/>
  <c r="J8709" i="4"/>
  <c r="K8709" i="4"/>
  <c r="J8710" i="4"/>
  <c r="K8710" i="4"/>
  <c r="J8711" i="4"/>
  <c r="K8711" i="4"/>
  <c r="J8712" i="4"/>
  <c r="K8712" i="4"/>
  <c r="J8713" i="4"/>
  <c r="K8713" i="4"/>
  <c r="J8714" i="4"/>
  <c r="K8714" i="4"/>
  <c r="J8715" i="4"/>
  <c r="K8715" i="4"/>
  <c r="J8716" i="4"/>
  <c r="K8716" i="4"/>
  <c r="J8717" i="4"/>
  <c r="K8717" i="4"/>
  <c r="J8718" i="4"/>
  <c r="K8718" i="4"/>
  <c r="J8719" i="4"/>
  <c r="K8719" i="4"/>
  <c r="J8720" i="4"/>
  <c r="K8720" i="4"/>
  <c r="J8721" i="4"/>
  <c r="K8721" i="4"/>
  <c r="J8722" i="4"/>
  <c r="K8722" i="4"/>
  <c r="J8723" i="4"/>
  <c r="K8723" i="4"/>
  <c r="J8724" i="4"/>
  <c r="K8724" i="4"/>
  <c r="J8725" i="4"/>
  <c r="K8725" i="4"/>
  <c r="J8726" i="4"/>
  <c r="K8726" i="4"/>
  <c r="J8727" i="4"/>
  <c r="K8727" i="4"/>
  <c r="J8728" i="4"/>
  <c r="K8728" i="4"/>
  <c r="J8729" i="4"/>
  <c r="K8729" i="4"/>
  <c r="J8730" i="4"/>
  <c r="K8730" i="4"/>
  <c r="J8731" i="4"/>
  <c r="K8731" i="4"/>
  <c r="J8732" i="4"/>
  <c r="K8732" i="4"/>
  <c r="J8733" i="4"/>
  <c r="K8733" i="4"/>
  <c r="J8734" i="4"/>
  <c r="K8734" i="4"/>
  <c r="J8735" i="4"/>
  <c r="K8735" i="4"/>
  <c r="J8736" i="4"/>
  <c r="K8736" i="4"/>
  <c r="J8737" i="4"/>
  <c r="K8737" i="4"/>
  <c r="J8738" i="4"/>
  <c r="K8738" i="4"/>
  <c r="J8739" i="4"/>
  <c r="K8739" i="4"/>
  <c r="J8740" i="4"/>
  <c r="K8740" i="4"/>
  <c r="J8741" i="4"/>
  <c r="K8741" i="4"/>
  <c r="J8742" i="4"/>
  <c r="K8742" i="4"/>
  <c r="J8743" i="4"/>
  <c r="K8743" i="4"/>
  <c r="J8744" i="4"/>
  <c r="K8744" i="4"/>
  <c r="J8745" i="4"/>
  <c r="K8745" i="4"/>
  <c r="J8746" i="4"/>
  <c r="K8746" i="4"/>
  <c r="J8747" i="4"/>
  <c r="K8747" i="4"/>
  <c r="J8748" i="4"/>
  <c r="K8748" i="4"/>
  <c r="J8749" i="4"/>
  <c r="K8749" i="4"/>
  <c r="J8750" i="4"/>
  <c r="K8750" i="4"/>
  <c r="J8751" i="4"/>
  <c r="K8751" i="4"/>
  <c r="J8752" i="4"/>
  <c r="K8752" i="4"/>
  <c r="J8753" i="4"/>
  <c r="K8753" i="4"/>
  <c r="J8754" i="4"/>
  <c r="K8754" i="4"/>
  <c r="J8755" i="4"/>
  <c r="K8755" i="4"/>
  <c r="J8756" i="4"/>
  <c r="K8756" i="4"/>
  <c r="J8757" i="4"/>
  <c r="K8757" i="4"/>
  <c r="J8758" i="4"/>
  <c r="K8758" i="4"/>
  <c r="J8759" i="4"/>
  <c r="K8759" i="4"/>
  <c r="J8760" i="4"/>
  <c r="K8760" i="4"/>
  <c r="J8761" i="4"/>
  <c r="K8761" i="4"/>
  <c r="J8762" i="4"/>
  <c r="K8762" i="4"/>
  <c r="J8763" i="4"/>
  <c r="K8763" i="4"/>
  <c r="J8764" i="4"/>
  <c r="K8764" i="4"/>
  <c r="J8765" i="4"/>
  <c r="K8765" i="4"/>
  <c r="J8766" i="4"/>
  <c r="K8766" i="4"/>
  <c r="J8767" i="4"/>
  <c r="K8767" i="4"/>
  <c r="J8768" i="4"/>
  <c r="K8768" i="4"/>
  <c r="J8769" i="4"/>
  <c r="K8769" i="4"/>
  <c r="J8770" i="4"/>
  <c r="K8770" i="4"/>
  <c r="J8771" i="4"/>
  <c r="K8771" i="4"/>
  <c r="J8772" i="4"/>
  <c r="K8772" i="4"/>
  <c r="J8773" i="4"/>
  <c r="K8773" i="4"/>
  <c r="J8774" i="4"/>
  <c r="K8774" i="4"/>
  <c r="J8775" i="4"/>
  <c r="K8775" i="4"/>
  <c r="J8776" i="4"/>
  <c r="K8776" i="4"/>
  <c r="J8777" i="4"/>
  <c r="K8777" i="4"/>
  <c r="J8778" i="4"/>
  <c r="K8778" i="4"/>
  <c r="J8779" i="4"/>
  <c r="K8779" i="4"/>
  <c r="J8780" i="4"/>
  <c r="K8780" i="4"/>
  <c r="J8781" i="4"/>
  <c r="K8781" i="4"/>
  <c r="J8782" i="4"/>
  <c r="K8782" i="4"/>
  <c r="J8783" i="4"/>
  <c r="K8783" i="4"/>
  <c r="J8784" i="4"/>
  <c r="K8784" i="4"/>
  <c r="J8785" i="4"/>
  <c r="K8785" i="4"/>
  <c r="J8786" i="4"/>
  <c r="K8786" i="4"/>
  <c r="J8787" i="4"/>
  <c r="K8787" i="4"/>
  <c r="J8788" i="4"/>
  <c r="K8788" i="4"/>
  <c r="J8789" i="4"/>
  <c r="K8789" i="4"/>
  <c r="J8790" i="4"/>
  <c r="K8790" i="4"/>
  <c r="J8791" i="4"/>
  <c r="K8791" i="4"/>
  <c r="J8792" i="4"/>
  <c r="K8792" i="4"/>
  <c r="J8793" i="4"/>
  <c r="K8793" i="4"/>
  <c r="J8794" i="4"/>
  <c r="K8794" i="4"/>
  <c r="J8795" i="4"/>
  <c r="K8795" i="4"/>
  <c r="J8796" i="4"/>
  <c r="K8796" i="4"/>
  <c r="J8797" i="4"/>
  <c r="K8797" i="4"/>
  <c r="J8798" i="4"/>
  <c r="K8798" i="4"/>
  <c r="J8799" i="4"/>
  <c r="K8799" i="4"/>
  <c r="J8800" i="4"/>
  <c r="K8800" i="4"/>
  <c r="J8801" i="4"/>
  <c r="K8801" i="4"/>
  <c r="J8802" i="4"/>
  <c r="K8802" i="4"/>
  <c r="J8803" i="4"/>
  <c r="K8803" i="4"/>
  <c r="J8804" i="4"/>
  <c r="K8804" i="4"/>
  <c r="J8805" i="4"/>
  <c r="K8805" i="4"/>
  <c r="J8806" i="4"/>
  <c r="K8806" i="4"/>
  <c r="J8807" i="4"/>
  <c r="K8807" i="4"/>
  <c r="J8808" i="4"/>
  <c r="K8808" i="4"/>
  <c r="J8809" i="4"/>
  <c r="K8809" i="4"/>
  <c r="J8810" i="4"/>
  <c r="K8810" i="4"/>
  <c r="J8811" i="4"/>
  <c r="K8811" i="4"/>
  <c r="J8812" i="4"/>
  <c r="K8812" i="4"/>
  <c r="J8813" i="4"/>
  <c r="K8813" i="4"/>
  <c r="J8814" i="4"/>
  <c r="K8814" i="4"/>
  <c r="J8815" i="4"/>
  <c r="K8815" i="4"/>
  <c r="J8816" i="4"/>
  <c r="K8816" i="4"/>
  <c r="J8817" i="4"/>
  <c r="K8817" i="4"/>
  <c r="J8818" i="4"/>
  <c r="K8818" i="4"/>
  <c r="J8819" i="4"/>
  <c r="K8819" i="4"/>
  <c r="J8820" i="4"/>
  <c r="K8820" i="4"/>
  <c r="J8821" i="4"/>
  <c r="K8821" i="4"/>
  <c r="J8822" i="4"/>
  <c r="K8822" i="4"/>
  <c r="J8823" i="4"/>
  <c r="K8823" i="4"/>
  <c r="J8824" i="4"/>
  <c r="K8824" i="4"/>
  <c r="J8825" i="4"/>
  <c r="K8825" i="4"/>
  <c r="J8826" i="4"/>
  <c r="K8826" i="4"/>
  <c r="J8827" i="4"/>
  <c r="K8827" i="4"/>
  <c r="J8828" i="4"/>
  <c r="K8828" i="4"/>
  <c r="J8829" i="4"/>
  <c r="K8829" i="4"/>
  <c r="J8830" i="4"/>
  <c r="K8830" i="4"/>
  <c r="J8831" i="4"/>
  <c r="K8831" i="4"/>
  <c r="J8832" i="4"/>
  <c r="K8832" i="4"/>
  <c r="J8833" i="4"/>
  <c r="K8833" i="4"/>
  <c r="J8834" i="4"/>
  <c r="K8834" i="4"/>
  <c r="J8835" i="4"/>
  <c r="K8835" i="4"/>
  <c r="J8836" i="4"/>
  <c r="K8836" i="4"/>
  <c r="J8837" i="4"/>
  <c r="K8837" i="4"/>
  <c r="J8838" i="4"/>
  <c r="K8838" i="4"/>
  <c r="J8839" i="4"/>
  <c r="K8839" i="4"/>
  <c r="J8840" i="4"/>
  <c r="K8840" i="4"/>
  <c r="J8841" i="4"/>
  <c r="K8841" i="4"/>
  <c r="J8842" i="4"/>
  <c r="K8842" i="4"/>
  <c r="J8843" i="4"/>
  <c r="K8843" i="4"/>
  <c r="J8844" i="4"/>
  <c r="K8844" i="4"/>
  <c r="J8845" i="4"/>
  <c r="K8845" i="4"/>
  <c r="J8846" i="4"/>
  <c r="K8846" i="4"/>
  <c r="J8847" i="4"/>
  <c r="K8847" i="4"/>
  <c r="J8848" i="4"/>
  <c r="K8848" i="4"/>
  <c r="J8849" i="4"/>
  <c r="K8849" i="4"/>
  <c r="J8850" i="4"/>
  <c r="K8850" i="4"/>
  <c r="J8851" i="4"/>
  <c r="K8851" i="4"/>
  <c r="J8852" i="4"/>
  <c r="K8852" i="4"/>
  <c r="J8853" i="4"/>
  <c r="K8853" i="4"/>
  <c r="J8854" i="4"/>
  <c r="K8854" i="4"/>
  <c r="J8855" i="4"/>
  <c r="K8855" i="4"/>
  <c r="J8856" i="4"/>
  <c r="K8856" i="4"/>
  <c r="J8857" i="4"/>
  <c r="K8857" i="4"/>
  <c r="J8858" i="4"/>
  <c r="K8858" i="4"/>
  <c r="J8859" i="4"/>
  <c r="K8859" i="4"/>
  <c r="J8860" i="4"/>
  <c r="K8860" i="4"/>
  <c r="J8861" i="4"/>
  <c r="K8861" i="4"/>
  <c r="J8862" i="4"/>
  <c r="K8862" i="4"/>
  <c r="J8863" i="4"/>
  <c r="K8863" i="4"/>
  <c r="J8864" i="4"/>
  <c r="K8864" i="4"/>
  <c r="J8865" i="4"/>
  <c r="K8865" i="4"/>
  <c r="J8866" i="4"/>
  <c r="K8866" i="4"/>
  <c r="J8867" i="4"/>
  <c r="K8867" i="4"/>
  <c r="J8868" i="4"/>
  <c r="K8868" i="4"/>
  <c r="J8869" i="4"/>
  <c r="K8869" i="4"/>
  <c r="J8870" i="4"/>
  <c r="K8870" i="4"/>
  <c r="J8871" i="4"/>
  <c r="K8871" i="4"/>
  <c r="J8872" i="4"/>
  <c r="K8872" i="4"/>
  <c r="J8873" i="4"/>
  <c r="K8873" i="4"/>
  <c r="J8874" i="4"/>
  <c r="K8874" i="4"/>
  <c r="J8875" i="4"/>
  <c r="K8875" i="4"/>
  <c r="J8876" i="4"/>
  <c r="K8876" i="4"/>
  <c r="J8877" i="4"/>
  <c r="K8877" i="4"/>
  <c r="J8878" i="4"/>
  <c r="K8878" i="4"/>
  <c r="J8879" i="4"/>
  <c r="K8879" i="4"/>
  <c r="J8880" i="4"/>
  <c r="K8880" i="4"/>
  <c r="J8881" i="4"/>
  <c r="K8881" i="4"/>
  <c r="J8882" i="4"/>
  <c r="K8882" i="4"/>
  <c r="J8883" i="4"/>
  <c r="K8883" i="4"/>
  <c r="J8884" i="4"/>
  <c r="K8884" i="4"/>
  <c r="J8885" i="4"/>
  <c r="K8885" i="4"/>
  <c r="J8886" i="4"/>
  <c r="K8886" i="4"/>
  <c r="J8887" i="4"/>
  <c r="K8887" i="4"/>
  <c r="J8888" i="4"/>
  <c r="K8888" i="4"/>
  <c r="J8889" i="4"/>
  <c r="K8889" i="4"/>
  <c r="J8890" i="4"/>
  <c r="K8890" i="4"/>
  <c r="J8891" i="4"/>
  <c r="K8891" i="4"/>
  <c r="J8892" i="4"/>
  <c r="K8892" i="4"/>
  <c r="J8893" i="4"/>
  <c r="K8893" i="4"/>
  <c r="J8894" i="4"/>
  <c r="K8894" i="4"/>
  <c r="J8895" i="4"/>
  <c r="K8895" i="4"/>
  <c r="J8896" i="4"/>
  <c r="K8896" i="4"/>
  <c r="J8897" i="4"/>
  <c r="K8897" i="4"/>
  <c r="J8898" i="4"/>
  <c r="K8898" i="4"/>
  <c r="J8899" i="4"/>
  <c r="K8899" i="4"/>
  <c r="J8900" i="4"/>
  <c r="K8900" i="4"/>
  <c r="J8901" i="4"/>
  <c r="K8901" i="4"/>
  <c r="J8902" i="4"/>
  <c r="K8902" i="4"/>
  <c r="J8903" i="4"/>
  <c r="K8903" i="4"/>
  <c r="J8904" i="4"/>
  <c r="K8904" i="4"/>
  <c r="J8905" i="4"/>
  <c r="K8905" i="4"/>
  <c r="J8906" i="4"/>
  <c r="K8906" i="4"/>
  <c r="J8907" i="4"/>
  <c r="K8907" i="4"/>
  <c r="J8908" i="4"/>
  <c r="K8908" i="4"/>
  <c r="J8909" i="4"/>
  <c r="K8909" i="4"/>
  <c r="J8910" i="4"/>
  <c r="K8910" i="4"/>
  <c r="J8911" i="4"/>
  <c r="K8911" i="4"/>
  <c r="J8912" i="4"/>
  <c r="K8912" i="4"/>
  <c r="J8913" i="4"/>
  <c r="K8913" i="4"/>
  <c r="J8914" i="4"/>
  <c r="K8914" i="4"/>
  <c r="J8915" i="4"/>
  <c r="K8915" i="4"/>
  <c r="J8916" i="4"/>
  <c r="K8916" i="4"/>
  <c r="J8917" i="4"/>
  <c r="K8917" i="4"/>
  <c r="J8918" i="4"/>
  <c r="K8918" i="4"/>
  <c r="J8919" i="4"/>
  <c r="K8919" i="4"/>
  <c r="J8920" i="4"/>
  <c r="K8920" i="4"/>
  <c r="J8921" i="4"/>
  <c r="K8921" i="4"/>
  <c r="J8922" i="4"/>
  <c r="K8922" i="4"/>
  <c r="J8923" i="4"/>
  <c r="K8923" i="4"/>
  <c r="J8924" i="4"/>
  <c r="K8924" i="4"/>
  <c r="J8925" i="4"/>
  <c r="K8925" i="4"/>
  <c r="J8926" i="4"/>
  <c r="K8926" i="4"/>
  <c r="J8927" i="4"/>
  <c r="K8927" i="4"/>
  <c r="J8928" i="4"/>
  <c r="K8928" i="4"/>
  <c r="J8929" i="4"/>
  <c r="K8929" i="4"/>
  <c r="J8930" i="4"/>
  <c r="K8930" i="4"/>
  <c r="J8931" i="4"/>
  <c r="K8931" i="4"/>
  <c r="J8932" i="4"/>
  <c r="K8932" i="4"/>
  <c r="J8933" i="4"/>
  <c r="K8933" i="4"/>
  <c r="J8934" i="4"/>
  <c r="K8934" i="4"/>
  <c r="J8935" i="4"/>
  <c r="K8935" i="4"/>
  <c r="J8936" i="4"/>
  <c r="K8936" i="4"/>
  <c r="J8937" i="4"/>
  <c r="K8937" i="4"/>
  <c r="J8938" i="4"/>
  <c r="K8938" i="4"/>
  <c r="J8939" i="4"/>
  <c r="K8939" i="4"/>
  <c r="J8940" i="4"/>
  <c r="K8940" i="4"/>
  <c r="J8941" i="4"/>
  <c r="K8941" i="4"/>
  <c r="J8942" i="4"/>
  <c r="K8942" i="4"/>
  <c r="J8943" i="4"/>
  <c r="K8943" i="4"/>
  <c r="J8944" i="4"/>
  <c r="K8944" i="4"/>
  <c r="J8945" i="4"/>
  <c r="K8945" i="4"/>
  <c r="J8946" i="4"/>
  <c r="K8946" i="4"/>
  <c r="J8947" i="4"/>
  <c r="K8947" i="4"/>
  <c r="J8948" i="4"/>
  <c r="K8948" i="4"/>
  <c r="J8949" i="4"/>
  <c r="K8949" i="4"/>
  <c r="J8950" i="4"/>
  <c r="K8950" i="4"/>
  <c r="J8951" i="4"/>
  <c r="K8951" i="4"/>
  <c r="J8952" i="4"/>
  <c r="K8952" i="4"/>
  <c r="J8953" i="4"/>
  <c r="K8953" i="4"/>
  <c r="J8954" i="4"/>
  <c r="K8954" i="4"/>
  <c r="J8955" i="4"/>
  <c r="K8955" i="4"/>
  <c r="J8956" i="4"/>
  <c r="K8956" i="4"/>
  <c r="J8957" i="4"/>
  <c r="K8957" i="4"/>
  <c r="J8958" i="4"/>
  <c r="K8958" i="4"/>
  <c r="J8959" i="4"/>
  <c r="K8959" i="4"/>
  <c r="J8960" i="4"/>
  <c r="K8960" i="4"/>
  <c r="J8961" i="4"/>
  <c r="K8961" i="4"/>
  <c r="J8962" i="4"/>
  <c r="K8962" i="4"/>
  <c r="J8963" i="4"/>
  <c r="K8963" i="4"/>
  <c r="J8964" i="4"/>
  <c r="K8964" i="4"/>
  <c r="J8965" i="4"/>
  <c r="K8965" i="4"/>
  <c r="J8966" i="4"/>
  <c r="K8966" i="4"/>
  <c r="J8967" i="4"/>
  <c r="K8967" i="4"/>
  <c r="J8968" i="4"/>
  <c r="K8968" i="4"/>
  <c r="J8969" i="4"/>
  <c r="K8969" i="4"/>
  <c r="J8970" i="4"/>
  <c r="K8970" i="4"/>
  <c r="J8971" i="4"/>
  <c r="K8971" i="4"/>
  <c r="J8972" i="4"/>
  <c r="K8972" i="4"/>
  <c r="J8973" i="4"/>
  <c r="K8973" i="4"/>
  <c r="J8974" i="4"/>
  <c r="K8974" i="4"/>
  <c r="J8975" i="4"/>
  <c r="K8975" i="4"/>
  <c r="J8976" i="4"/>
  <c r="K8976" i="4"/>
  <c r="J8977" i="4"/>
  <c r="K8977" i="4"/>
  <c r="J8978" i="4"/>
  <c r="K8978" i="4"/>
  <c r="J8979" i="4"/>
  <c r="K8979" i="4"/>
  <c r="J8980" i="4"/>
  <c r="K8980" i="4"/>
  <c r="J8981" i="4"/>
  <c r="K8981" i="4"/>
  <c r="J8982" i="4"/>
  <c r="K8982" i="4"/>
  <c r="J8983" i="4"/>
  <c r="K8983" i="4"/>
  <c r="J8984" i="4"/>
  <c r="K8984" i="4"/>
  <c r="J8985" i="4"/>
  <c r="K8985" i="4"/>
  <c r="J8986" i="4"/>
  <c r="K8986" i="4"/>
  <c r="J8987" i="4"/>
  <c r="K8987" i="4"/>
  <c r="J8988" i="4"/>
  <c r="K8988" i="4"/>
  <c r="J8989" i="4"/>
  <c r="K8989" i="4"/>
  <c r="J8990" i="4"/>
  <c r="K8990" i="4"/>
  <c r="J8991" i="4"/>
  <c r="K8991" i="4"/>
  <c r="J8992" i="4"/>
  <c r="K8992" i="4"/>
  <c r="J8993" i="4"/>
  <c r="K8993" i="4"/>
  <c r="J8994" i="4"/>
  <c r="K8994" i="4"/>
  <c r="J8995" i="4"/>
  <c r="K8995" i="4"/>
  <c r="J8996" i="4"/>
  <c r="K8996" i="4"/>
  <c r="J8997" i="4"/>
  <c r="K8997" i="4"/>
  <c r="J8998" i="4"/>
  <c r="K8998" i="4"/>
  <c r="J8999" i="4"/>
  <c r="K8999" i="4"/>
  <c r="J9000" i="4"/>
  <c r="K9000" i="4"/>
  <c r="J9001" i="4"/>
  <c r="K9001" i="4"/>
  <c r="J9002" i="4"/>
  <c r="K9002" i="4"/>
  <c r="J9003" i="4"/>
  <c r="K9003" i="4"/>
  <c r="J9004" i="4"/>
  <c r="K9004" i="4"/>
  <c r="J9005" i="4"/>
  <c r="K9005" i="4"/>
  <c r="J9006" i="4"/>
  <c r="K9006" i="4"/>
  <c r="J9007" i="4"/>
  <c r="K9007" i="4"/>
  <c r="J9008" i="4"/>
  <c r="K9008" i="4"/>
  <c r="J9009" i="4"/>
  <c r="K9009" i="4"/>
  <c r="J9010" i="4"/>
  <c r="K9010" i="4"/>
  <c r="J9011" i="4"/>
  <c r="K9011" i="4"/>
  <c r="J9012" i="4"/>
  <c r="K9012" i="4"/>
  <c r="J9013" i="4"/>
  <c r="K9013" i="4"/>
  <c r="J9014" i="4"/>
  <c r="K9014" i="4"/>
  <c r="J9015" i="4"/>
  <c r="K9015" i="4"/>
  <c r="J9016" i="4"/>
  <c r="K9016" i="4"/>
  <c r="J9017" i="4"/>
  <c r="K9017" i="4"/>
  <c r="J9018" i="4"/>
  <c r="K9018" i="4"/>
  <c r="J9019" i="4"/>
  <c r="K9019" i="4"/>
  <c r="J9020" i="4"/>
  <c r="K9020" i="4"/>
  <c r="J9021" i="4"/>
  <c r="K9021" i="4"/>
  <c r="J9022" i="4"/>
  <c r="K9022" i="4"/>
  <c r="J9023" i="4"/>
  <c r="K9023" i="4"/>
  <c r="J9024" i="4"/>
  <c r="K9024" i="4"/>
  <c r="J9025" i="4"/>
  <c r="K9025" i="4"/>
  <c r="J9026" i="4"/>
  <c r="K9026" i="4"/>
  <c r="J9027" i="4"/>
  <c r="K9027" i="4"/>
  <c r="J9028" i="4"/>
  <c r="K9028" i="4"/>
  <c r="J9029" i="4"/>
  <c r="K9029" i="4"/>
  <c r="J9030" i="4"/>
  <c r="K9030" i="4"/>
  <c r="J9031" i="4"/>
  <c r="K9031" i="4"/>
  <c r="J9032" i="4"/>
  <c r="K9032" i="4"/>
  <c r="J9033" i="4"/>
  <c r="K9033" i="4"/>
  <c r="J9034" i="4"/>
  <c r="K9034" i="4"/>
  <c r="J9035" i="4"/>
  <c r="K9035" i="4"/>
  <c r="J9036" i="4"/>
  <c r="K9036" i="4"/>
  <c r="J9037" i="4"/>
  <c r="K9037" i="4"/>
  <c r="J9038" i="4"/>
  <c r="K9038" i="4"/>
  <c r="J9039" i="4"/>
  <c r="K9039" i="4"/>
  <c r="J9040" i="4"/>
  <c r="K9040" i="4"/>
  <c r="J9041" i="4"/>
  <c r="K9041" i="4"/>
  <c r="J9042" i="4"/>
  <c r="K9042" i="4"/>
  <c r="J9043" i="4"/>
  <c r="K9043" i="4"/>
  <c r="J9044" i="4"/>
  <c r="K9044" i="4"/>
  <c r="J9045" i="4"/>
  <c r="K9045" i="4"/>
  <c r="J9046" i="4"/>
  <c r="K9046" i="4"/>
  <c r="J9047" i="4"/>
  <c r="K9047" i="4"/>
  <c r="J9048" i="4"/>
  <c r="K9048" i="4"/>
  <c r="J9049" i="4"/>
  <c r="K9049" i="4"/>
  <c r="J9050" i="4"/>
  <c r="K9050" i="4"/>
  <c r="J9051" i="4"/>
  <c r="K9051" i="4"/>
  <c r="J9052" i="4"/>
  <c r="K9052" i="4"/>
  <c r="J9053" i="4"/>
  <c r="K9053" i="4"/>
  <c r="J9054" i="4"/>
  <c r="K9054" i="4"/>
  <c r="J9055" i="4"/>
  <c r="K9055" i="4"/>
  <c r="J9056" i="4"/>
  <c r="K9056" i="4"/>
  <c r="J9057" i="4"/>
  <c r="K9057" i="4"/>
  <c r="J9058" i="4"/>
  <c r="K9058" i="4"/>
  <c r="J9059" i="4"/>
  <c r="K9059" i="4"/>
  <c r="J9060" i="4"/>
  <c r="K9060" i="4"/>
  <c r="J9061" i="4"/>
  <c r="K9061" i="4"/>
  <c r="J9062" i="4"/>
  <c r="K9062" i="4"/>
  <c r="J9063" i="4"/>
  <c r="K9063" i="4"/>
  <c r="J9064" i="4"/>
  <c r="K9064" i="4"/>
  <c r="J9065" i="4"/>
  <c r="K9065" i="4"/>
  <c r="J9066" i="4"/>
  <c r="K9066" i="4"/>
  <c r="J9067" i="4"/>
  <c r="K9067" i="4"/>
  <c r="J9068" i="4"/>
  <c r="K9068" i="4"/>
  <c r="J9069" i="4"/>
  <c r="K9069" i="4"/>
  <c r="J9070" i="4"/>
  <c r="K9070" i="4"/>
  <c r="J9071" i="4"/>
  <c r="K9071" i="4"/>
  <c r="J9072" i="4"/>
  <c r="K9072" i="4"/>
  <c r="J9073" i="4"/>
  <c r="K9073" i="4"/>
  <c r="J9074" i="4"/>
  <c r="K9074" i="4"/>
  <c r="J9075" i="4"/>
  <c r="K9075" i="4"/>
  <c r="J9076" i="4"/>
  <c r="K9076" i="4"/>
  <c r="J9077" i="4"/>
  <c r="K9077" i="4"/>
  <c r="J9078" i="4"/>
  <c r="K9078" i="4"/>
  <c r="J9079" i="4"/>
  <c r="K9079" i="4"/>
  <c r="J9080" i="4"/>
  <c r="K9080" i="4"/>
  <c r="J9081" i="4"/>
  <c r="K9081" i="4"/>
  <c r="J9082" i="4"/>
  <c r="K9082" i="4"/>
  <c r="J9083" i="4"/>
  <c r="K9083" i="4"/>
  <c r="J9084" i="4"/>
  <c r="K9084" i="4"/>
  <c r="J9085" i="4"/>
  <c r="K9085" i="4"/>
  <c r="J9086" i="4"/>
  <c r="K9086" i="4"/>
  <c r="J9087" i="4"/>
  <c r="K9087" i="4"/>
  <c r="J9088" i="4"/>
  <c r="K9088" i="4"/>
  <c r="J9089" i="4"/>
  <c r="K9089" i="4"/>
  <c r="J9090" i="4"/>
  <c r="K9090" i="4"/>
  <c r="J9091" i="4"/>
  <c r="K9091" i="4"/>
  <c r="J9092" i="4"/>
  <c r="K9092" i="4"/>
  <c r="J9093" i="4"/>
  <c r="K9093" i="4"/>
  <c r="J9094" i="4"/>
  <c r="K9094" i="4"/>
  <c r="J9095" i="4"/>
  <c r="K9095" i="4"/>
  <c r="J9096" i="4"/>
  <c r="K9096" i="4"/>
  <c r="J9097" i="4"/>
  <c r="K9097" i="4"/>
  <c r="J9098" i="4"/>
  <c r="K9098" i="4"/>
  <c r="J9099" i="4"/>
  <c r="K9099" i="4"/>
  <c r="J9100" i="4"/>
  <c r="K9100" i="4"/>
  <c r="J9101" i="4"/>
  <c r="K9101" i="4"/>
  <c r="J9102" i="4"/>
  <c r="K9102" i="4"/>
  <c r="J9103" i="4"/>
  <c r="K9103" i="4"/>
  <c r="J9104" i="4"/>
  <c r="K9104" i="4"/>
  <c r="J9105" i="4"/>
  <c r="K9105" i="4"/>
  <c r="J9106" i="4"/>
  <c r="K9106" i="4"/>
  <c r="J9107" i="4"/>
  <c r="K9107" i="4"/>
  <c r="J9108" i="4"/>
  <c r="K9108" i="4"/>
  <c r="J9109" i="4"/>
  <c r="K9109" i="4"/>
  <c r="J9110" i="4"/>
  <c r="K9110" i="4"/>
  <c r="J9111" i="4"/>
  <c r="K9111" i="4"/>
  <c r="J9112" i="4"/>
  <c r="K9112" i="4"/>
  <c r="J9113" i="4"/>
  <c r="K9113" i="4"/>
  <c r="J9114" i="4"/>
  <c r="K9114" i="4"/>
  <c r="J9115" i="4"/>
  <c r="K9115" i="4"/>
  <c r="J9116" i="4"/>
  <c r="K9116" i="4"/>
  <c r="J9117" i="4"/>
  <c r="K9117" i="4"/>
  <c r="J9118" i="4"/>
  <c r="K9118" i="4"/>
  <c r="J9119" i="4"/>
  <c r="K9119" i="4"/>
  <c r="J9120" i="4"/>
  <c r="K9120" i="4"/>
  <c r="J9121" i="4"/>
  <c r="K9121" i="4"/>
  <c r="J9122" i="4"/>
  <c r="K9122" i="4"/>
  <c r="J9123" i="4"/>
  <c r="K9123" i="4"/>
  <c r="J9124" i="4"/>
  <c r="K9124" i="4"/>
  <c r="J9125" i="4"/>
  <c r="K9125" i="4"/>
  <c r="J9126" i="4"/>
  <c r="K9126" i="4"/>
  <c r="J9127" i="4"/>
  <c r="K9127" i="4"/>
  <c r="J9128" i="4"/>
  <c r="K9128" i="4"/>
  <c r="J9129" i="4"/>
  <c r="K9129" i="4"/>
  <c r="J9130" i="4"/>
  <c r="K9130" i="4"/>
  <c r="J9131" i="4"/>
  <c r="K9131" i="4"/>
  <c r="J9132" i="4"/>
  <c r="K9132" i="4"/>
  <c r="J9133" i="4"/>
  <c r="K9133" i="4"/>
  <c r="J9134" i="4"/>
  <c r="K9134" i="4"/>
  <c r="J9135" i="4"/>
  <c r="K9135" i="4"/>
  <c r="J9136" i="4"/>
  <c r="K9136" i="4"/>
  <c r="J9137" i="4"/>
  <c r="K9137" i="4"/>
  <c r="J9138" i="4"/>
  <c r="K9138" i="4"/>
  <c r="J9139" i="4"/>
  <c r="K9139" i="4"/>
  <c r="J9140" i="4"/>
  <c r="K9140" i="4"/>
  <c r="J9141" i="4"/>
  <c r="K9141" i="4"/>
  <c r="J9142" i="4"/>
  <c r="K9142" i="4"/>
  <c r="J9143" i="4"/>
  <c r="K9143" i="4"/>
  <c r="J9144" i="4"/>
  <c r="K9144" i="4"/>
  <c r="J9145" i="4"/>
  <c r="K9145" i="4"/>
  <c r="J9146" i="4"/>
  <c r="K9146" i="4"/>
  <c r="J9147" i="4"/>
  <c r="K9147" i="4"/>
  <c r="J9148" i="4"/>
  <c r="K9148" i="4"/>
  <c r="J9149" i="4"/>
  <c r="K9149" i="4"/>
  <c r="J9150" i="4"/>
  <c r="K9150" i="4"/>
  <c r="J9151" i="4"/>
  <c r="K9151" i="4"/>
  <c r="J9152" i="4"/>
  <c r="K9152" i="4"/>
  <c r="J9153" i="4"/>
  <c r="K9153" i="4"/>
  <c r="J9154" i="4"/>
  <c r="K9154" i="4"/>
  <c r="J9155" i="4"/>
  <c r="K9155" i="4"/>
  <c r="J9156" i="4"/>
  <c r="K9156" i="4"/>
  <c r="J9157" i="4"/>
  <c r="K9157" i="4"/>
  <c r="J9158" i="4"/>
  <c r="K9158" i="4"/>
  <c r="J9159" i="4"/>
  <c r="K9159" i="4"/>
  <c r="J9160" i="4"/>
  <c r="K9160" i="4"/>
  <c r="J9161" i="4"/>
  <c r="K9161" i="4"/>
  <c r="J9162" i="4"/>
  <c r="K9162" i="4"/>
  <c r="J9163" i="4"/>
  <c r="K9163" i="4"/>
  <c r="J9164" i="4"/>
  <c r="K9164" i="4"/>
  <c r="J9165" i="4"/>
  <c r="K9165" i="4"/>
  <c r="J9166" i="4"/>
  <c r="K9166" i="4"/>
  <c r="J9167" i="4"/>
  <c r="K9167" i="4"/>
  <c r="J9168" i="4"/>
  <c r="K9168" i="4"/>
  <c r="J9169" i="4"/>
  <c r="K9169" i="4"/>
  <c r="J9170" i="4"/>
  <c r="K9170" i="4"/>
  <c r="J9171" i="4"/>
  <c r="K9171" i="4"/>
  <c r="J9172" i="4"/>
  <c r="K9172" i="4"/>
  <c r="J9173" i="4"/>
  <c r="K9173" i="4"/>
  <c r="J9174" i="4"/>
  <c r="K9174" i="4"/>
  <c r="J9175" i="4"/>
  <c r="K9175" i="4"/>
  <c r="J9176" i="4"/>
  <c r="K9176" i="4"/>
  <c r="J9177" i="4"/>
  <c r="K9177" i="4"/>
  <c r="J9178" i="4"/>
  <c r="K9178" i="4"/>
  <c r="J9179" i="4"/>
  <c r="K9179" i="4"/>
  <c r="J9180" i="4"/>
  <c r="K9180" i="4"/>
  <c r="J9181" i="4"/>
  <c r="K9181" i="4"/>
  <c r="J9182" i="4"/>
  <c r="K9182" i="4"/>
  <c r="J9183" i="4"/>
  <c r="K9183" i="4"/>
  <c r="J9184" i="4"/>
  <c r="K9184" i="4"/>
  <c r="J9185" i="4"/>
  <c r="K9185" i="4"/>
  <c r="J9186" i="4"/>
  <c r="K9186" i="4"/>
  <c r="J9187" i="4"/>
  <c r="K9187" i="4"/>
  <c r="J9188" i="4"/>
  <c r="K9188" i="4"/>
  <c r="J9189" i="4"/>
  <c r="K9189" i="4"/>
  <c r="J9190" i="4"/>
  <c r="K9190" i="4"/>
  <c r="J9191" i="4"/>
  <c r="K9191" i="4"/>
  <c r="J9192" i="4"/>
  <c r="K9192" i="4"/>
  <c r="J9193" i="4"/>
  <c r="K9193" i="4"/>
  <c r="J9194" i="4"/>
  <c r="K9194" i="4"/>
  <c r="J9195" i="4"/>
  <c r="K9195" i="4"/>
  <c r="J9196" i="4"/>
  <c r="K9196" i="4"/>
  <c r="J9197" i="4"/>
  <c r="K9197" i="4"/>
  <c r="J9198" i="4"/>
  <c r="K9198" i="4"/>
  <c r="J9199" i="4"/>
  <c r="K9199" i="4"/>
  <c r="J9200" i="4"/>
  <c r="K9200" i="4"/>
  <c r="J9201" i="4"/>
  <c r="K9201" i="4"/>
  <c r="J9202" i="4"/>
  <c r="K9202" i="4"/>
  <c r="J9203" i="4"/>
  <c r="K9203" i="4"/>
  <c r="J9204" i="4"/>
  <c r="K9204" i="4"/>
  <c r="J9205" i="4"/>
  <c r="K9205" i="4"/>
  <c r="J9206" i="4"/>
  <c r="K9206" i="4"/>
  <c r="J9207" i="4"/>
  <c r="K9207" i="4"/>
  <c r="J9208" i="4"/>
  <c r="K9208" i="4"/>
  <c r="J9209" i="4"/>
  <c r="K9209" i="4"/>
  <c r="J9210" i="4"/>
  <c r="K9210" i="4"/>
  <c r="J9211" i="4"/>
  <c r="K9211" i="4"/>
  <c r="J9212" i="4"/>
  <c r="K9212" i="4"/>
  <c r="J9213" i="4"/>
  <c r="K9213" i="4"/>
  <c r="J9214" i="4"/>
  <c r="K9214" i="4"/>
  <c r="J9215" i="4"/>
  <c r="K9215" i="4"/>
  <c r="J9216" i="4"/>
  <c r="K9216" i="4"/>
  <c r="J9217" i="4"/>
  <c r="K9217" i="4"/>
  <c r="J9218" i="4"/>
  <c r="K9218" i="4"/>
  <c r="J9219" i="4"/>
  <c r="K9219" i="4"/>
  <c r="J9220" i="4"/>
  <c r="K9220" i="4"/>
  <c r="J9221" i="4"/>
  <c r="K9221" i="4"/>
  <c r="J9222" i="4"/>
  <c r="K9222" i="4"/>
  <c r="J9223" i="4"/>
  <c r="K9223" i="4"/>
  <c r="J9224" i="4"/>
  <c r="K9224" i="4"/>
  <c r="J9225" i="4"/>
  <c r="K9225" i="4"/>
  <c r="J9226" i="4"/>
  <c r="K9226" i="4"/>
  <c r="J9227" i="4"/>
  <c r="K9227" i="4"/>
  <c r="J9228" i="4"/>
  <c r="K9228" i="4"/>
  <c r="J9229" i="4"/>
  <c r="K9229" i="4"/>
  <c r="J9230" i="4"/>
  <c r="K9230" i="4"/>
  <c r="J9231" i="4"/>
  <c r="K9231" i="4"/>
  <c r="J9232" i="4"/>
  <c r="K9232" i="4"/>
  <c r="J9233" i="4"/>
  <c r="K9233" i="4"/>
  <c r="J9234" i="4"/>
  <c r="K9234" i="4"/>
  <c r="J9235" i="4"/>
  <c r="K9235" i="4"/>
  <c r="J9236" i="4"/>
  <c r="K9236" i="4"/>
  <c r="J9237" i="4"/>
  <c r="K9237" i="4"/>
  <c r="J9238" i="4"/>
  <c r="K9238" i="4"/>
  <c r="J9239" i="4"/>
  <c r="K9239" i="4"/>
  <c r="J9240" i="4"/>
  <c r="K9240" i="4"/>
  <c r="J9241" i="4"/>
  <c r="K9241" i="4"/>
  <c r="J9242" i="4"/>
  <c r="K9242" i="4"/>
  <c r="J9243" i="4"/>
  <c r="K9243" i="4"/>
  <c r="J9244" i="4"/>
  <c r="K9244" i="4"/>
  <c r="J9245" i="4"/>
  <c r="K9245" i="4"/>
  <c r="J9246" i="4"/>
  <c r="K9246" i="4"/>
  <c r="J9247" i="4"/>
  <c r="K9247" i="4"/>
  <c r="J9248" i="4"/>
  <c r="K9248" i="4"/>
  <c r="J9249" i="4"/>
  <c r="K9249" i="4"/>
  <c r="J9250" i="4"/>
  <c r="K9250" i="4"/>
  <c r="J9251" i="4"/>
  <c r="K9251" i="4"/>
  <c r="J9252" i="4"/>
  <c r="K9252" i="4"/>
  <c r="J9253" i="4"/>
  <c r="K9253" i="4"/>
  <c r="J9254" i="4"/>
  <c r="K9254" i="4"/>
  <c r="J9255" i="4"/>
  <c r="K9255" i="4"/>
  <c r="J9256" i="4"/>
  <c r="K9256" i="4"/>
  <c r="J9257" i="4"/>
  <c r="K9257" i="4"/>
  <c r="J9258" i="4"/>
  <c r="K9258" i="4"/>
  <c r="J9259" i="4"/>
  <c r="K9259" i="4"/>
  <c r="J9260" i="4"/>
  <c r="K9260" i="4"/>
  <c r="J9261" i="4"/>
  <c r="K9261" i="4"/>
  <c r="J9262" i="4"/>
  <c r="K9262" i="4"/>
  <c r="J9263" i="4"/>
  <c r="K9263" i="4"/>
  <c r="J9264" i="4"/>
  <c r="K9264" i="4"/>
  <c r="J9265" i="4"/>
  <c r="K9265" i="4"/>
  <c r="J9266" i="4"/>
  <c r="K9266" i="4"/>
  <c r="J9267" i="4"/>
  <c r="K9267" i="4"/>
  <c r="J9268" i="4"/>
  <c r="K9268" i="4"/>
  <c r="J9269" i="4"/>
  <c r="K9269" i="4"/>
  <c r="J9270" i="4"/>
  <c r="K9270" i="4"/>
  <c r="J9271" i="4"/>
  <c r="K9271" i="4"/>
  <c r="J9272" i="4"/>
  <c r="K9272" i="4"/>
  <c r="J9273" i="4"/>
  <c r="K9273" i="4"/>
  <c r="J9274" i="4"/>
  <c r="K9274" i="4"/>
  <c r="J9275" i="4"/>
  <c r="K9275" i="4"/>
  <c r="J9276" i="4"/>
  <c r="K9276" i="4"/>
  <c r="J9277" i="4"/>
  <c r="K9277" i="4"/>
  <c r="J9278" i="4"/>
  <c r="K9278" i="4"/>
  <c r="J9279" i="4"/>
  <c r="K9279" i="4"/>
  <c r="J9280" i="4"/>
  <c r="K9280" i="4"/>
  <c r="J9281" i="4"/>
  <c r="K9281" i="4"/>
  <c r="J9282" i="4"/>
  <c r="K9282" i="4"/>
  <c r="J9283" i="4"/>
  <c r="K9283" i="4"/>
  <c r="J9284" i="4"/>
  <c r="K9284" i="4"/>
  <c r="J9285" i="4"/>
  <c r="K9285" i="4"/>
  <c r="J9286" i="4"/>
  <c r="K9286" i="4"/>
  <c r="J9287" i="4"/>
  <c r="K9287" i="4"/>
  <c r="J9288" i="4"/>
  <c r="K9288" i="4"/>
  <c r="J9289" i="4"/>
  <c r="K9289" i="4"/>
  <c r="J9290" i="4"/>
  <c r="K9290" i="4"/>
  <c r="J9291" i="4"/>
  <c r="K9291" i="4"/>
  <c r="J9292" i="4"/>
  <c r="K9292" i="4"/>
  <c r="J9293" i="4"/>
  <c r="K9293" i="4"/>
  <c r="J9294" i="4"/>
  <c r="K9294" i="4"/>
  <c r="J9295" i="4"/>
  <c r="K9295" i="4"/>
  <c r="J9296" i="4"/>
  <c r="K9296" i="4"/>
  <c r="J9297" i="4"/>
  <c r="K9297" i="4"/>
  <c r="J9298" i="4"/>
  <c r="K9298" i="4"/>
  <c r="J9299" i="4"/>
  <c r="K9299" i="4"/>
  <c r="J9300" i="4"/>
  <c r="K9300" i="4"/>
  <c r="J9301" i="4"/>
  <c r="K9301" i="4"/>
  <c r="J9302" i="4"/>
  <c r="K9302" i="4"/>
  <c r="J9303" i="4"/>
  <c r="K9303" i="4"/>
  <c r="J9304" i="4"/>
  <c r="K9304" i="4"/>
  <c r="J9305" i="4"/>
  <c r="K9305" i="4"/>
  <c r="J9306" i="4"/>
  <c r="K9306" i="4"/>
  <c r="J9307" i="4"/>
  <c r="K9307" i="4"/>
  <c r="J9308" i="4"/>
  <c r="K9308" i="4"/>
  <c r="J9309" i="4"/>
  <c r="K9309" i="4"/>
  <c r="J9310" i="4"/>
  <c r="K9310" i="4"/>
  <c r="J9311" i="4"/>
  <c r="K9311" i="4"/>
  <c r="J9312" i="4"/>
  <c r="K9312" i="4"/>
  <c r="J9313" i="4"/>
  <c r="K9313" i="4"/>
  <c r="J9314" i="4"/>
  <c r="K9314" i="4"/>
  <c r="J9315" i="4"/>
  <c r="K9315" i="4"/>
  <c r="J9316" i="4"/>
  <c r="K9316" i="4"/>
  <c r="J9317" i="4"/>
  <c r="K9317" i="4"/>
  <c r="J9318" i="4"/>
  <c r="K9318" i="4"/>
  <c r="J9319" i="4"/>
  <c r="K9319" i="4"/>
  <c r="J9320" i="4"/>
  <c r="K9320" i="4"/>
  <c r="J9321" i="4"/>
  <c r="K9321" i="4"/>
  <c r="J9322" i="4"/>
  <c r="K9322" i="4"/>
  <c r="J9323" i="4"/>
  <c r="K9323" i="4"/>
  <c r="J9324" i="4"/>
  <c r="K9324" i="4"/>
  <c r="J9325" i="4"/>
  <c r="K9325" i="4"/>
  <c r="J9326" i="4"/>
  <c r="K9326" i="4"/>
  <c r="J9327" i="4"/>
  <c r="K9327" i="4"/>
  <c r="J9328" i="4"/>
  <c r="K9328" i="4"/>
  <c r="J9329" i="4"/>
  <c r="K9329" i="4"/>
  <c r="J9330" i="4"/>
  <c r="K9330" i="4"/>
  <c r="J9331" i="4"/>
  <c r="K9331" i="4"/>
  <c r="J9332" i="4"/>
  <c r="K9332" i="4"/>
  <c r="J9333" i="4"/>
  <c r="K9333" i="4"/>
  <c r="J9334" i="4"/>
  <c r="K9334" i="4"/>
  <c r="J9335" i="4"/>
  <c r="K9335" i="4"/>
  <c r="J9336" i="4"/>
  <c r="K9336" i="4"/>
  <c r="J9337" i="4"/>
  <c r="K9337" i="4"/>
  <c r="J9338" i="4"/>
  <c r="K9338" i="4"/>
  <c r="J9339" i="4"/>
  <c r="K9339" i="4"/>
  <c r="J9340" i="4"/>
  <c r="K9340" i="4"/>
  <c r="J9341" i="4"/>
  <c r="K9341" i="4"/>
  <c r="J9342" i="4"/>
  <c r="K9342" i="4"/>
  <c r="J9343" i="4"/>
  <c r="K9343" i="4"/>
  <c r="J9344" i="4"/>
  <c r="K9344" i="4"/>
  <c r="J9345" i="4"/>
  <c r="K9345" i="4"/>
  <c r="J9346" i="4"/>
  <c r="K9346" i="4"/>
  <c r="J9347" i="4"/>
  <c r="K9347" i="4"/>
  <c r="J9348" i="4"/>
  <c r="K9348" i="4"/>
  <c r="J9349" i="4"/>
  <c r="K9349" i="4"/>
  <c r="J9350" i="4"/>
  <c r="K9350" i="4"/>
  <c r="J9351" i="4"/>
  <c r="K9351" i="4"/>
  <c r="J9352" i="4"/>
  <c r="K9352" i="4"/>
  <c r="J9353" i="4"/>
  <c r="K9353" i="4"/>
  <c r="J9354" i="4"/>
  <c r="K9354" i="4"/>
  <c r="J9355" i="4"/>
  <c r="K9355" i="4"/>
  <c r="J9356" i="4"/>
  <c r="K9356" i="4"/>
  <c r="J9357" i="4"/>
  <c r="K9357" i="4"/>
  <c r="J9358" i="4"/>
  <c r="K9358" i="4"/>
  <c r="J9359" i="4"/>
  <c r="K9359" i="4"/>
  <c r="J9360" i="4"/>
  <c r="K9360" i="4"/>
  <c r="J9361" i="4"/>
  <c r="K9361" i="4"/>
  <c r="J9362" i="4"/>
  <c r="K9362" i="4"/>
  <c r="J9363" i="4"/>
  <c r="K9363" i="4"/>
  <c r="J9364" i="4"/>
  <c r="K9364" i="4"/>
  <c r="J9365" i="4"/>
  <c r="K9365" i="4"/>
  <c r="J9366" i="4"/>
  <c r="K9366" i="4"/>
  <c r="J9367" i="4"/>
  <c r="K9367" i="4"/>
  <c r="J9368" i="4"/>
  <c r="K9368" i="4"/>
  <c r="J9369" i="4"/>
  <c r="K9369" i="4"/>
  <c r="J9370" i="4"/>
  <c r="K9370" i="4"/>
  <c r="J9371" i="4"/>
  <c r="K9371" i="4"/>
  <c r="J9372" i="4"/>
  <c r="K9372" i="4"/>
  <c r="J9373" i="4"/>
  <c r="K9373" i="4"/>
  <c r="J9374" i="4"/>
  <c r="K9374" i="4"/>
  <c r="J9375" i="4"/>
  <c r="K9375" i="4"/>
  <c r="J9376" i="4"/>
  <c r="K9376" i="4"/>
  <c r="J9377" i="4"/>
  <c r="K9377" i="4"/>
  <c r="J9378" i="4"/>
  <c r="K9378" i="4"/>
  <c r="J9379" i="4"/>
  <c r="K9379" i="4"/>
  <c r="J9380" i="4"/>
  <c r="K9380" i="4"/>
  <c r="J9381" i="4"/>
  <c r="K9381" i="4"/>
  <c r="J9382" i="4"/>
  <c r="K9382" i="4"/>
  <c r="J9383" i="4"/>
  <c r="K9383" i="4"/>
  <c r="J9384" i="4"/>
  <c r="K9384" i="4"/>
  <c r="J9385" i="4"/>
  <c r="K9385" i="4"/>
  <c r="J9386" i="4"/>
  <c r="K9386" i="4"/>
  <c r="J9387" i="4"/>
  <c r="K9387" i="4"/>
  <c r="J9388" i="4"/>
  <c r="K9388" i="4"/>
  <c r="J9389" i="4"/>
  <c r="K9389" i="4"/>
  <c r="J9390" i="4"/>
  <c r="K9390" i="4"/>
  <c r="J9391" i="4"/>
  <c r="K9391" i="4"/>
  <c r="J9392" i="4"/>
  <c r="K9392" i="4"/>
  <c r="J9393" i="4"/>
  <c r="K9393" i="4"/>
  <c r="J9394" i="4"/>
  <c r="K9394" i="4"/>
  <c r="J9395" i="4"/>
  <c r="K9395" i="4"/>
  <c r="J9396" i="4"/>
  <c r="K9396" i="4"/>
  <c r="J9397" i="4"/>
  <c r="K9397" i="4"/>
  <c r="J9398" i="4"/>
  <c r="K9398" i="4"/>
  <c r="J9399" i="4"/>
  <c r="K9399" i="4"/>
  <c r="J9400" i="4"/>
  <c r="K9400" i="4"/>
  <c r="J9401" i="4"/>
  <c r="K9401" i="4"/>
  <c r="J9402" i="4"/>
  <c r="K9402" i="4"/>
  <c r="J9403" i="4"/>
  <c r="K9403" i="4"/>
  <c r="J9404" i="4"/>
  <c r="K9404" i="4"/>
  <c r="J9405" i="4"/>
  <c r="K9405" i="4"/>
  <c r="J9406" i="4"/>
  <c r="K9406" i="4"/>
  <c r="J9407" i="4"/>
  <c r="K9407" i="4"/>
  <c r="J9408" i="4"/>
  <c r="K9408" i="4"/>
  <c r="J9409" i="4"/>
  <c r="K9409" i="4"/>
  <c r="J9410" i="4"/>
  <c r="K9410" i="4"/>
  <c r="J9411" i="4"/>
  <c r="K9411" i="4"/>
  <c r="J9412" i="4"/>
  <c r="K9412" i="4"/>
  <c r="J9413" i="4"/>
  <c r="K9413" i="4"/>
  <c r="J9414" i="4"/>
  <c r="K9414" i="4"/>
  <c r="J9415" i="4"/>
  <c r="K9415" i="4"/>
  <c r="J9416" i="4"/>
  <c r="K9416" i="4"/>
  <c r="J9417" i="4"/>
  <c r="K9417" i="4"/>
  <c r="J9418" i="4"/>
  <c r="K9418" i="4"/>
  <c r="J9419" i="4"/>
  <c r="K9419" i="4"/>
  <c r="J9420" i="4"/>
  <c r="K9420" i="4"/>
  <c r="J9421" i="4"/>
  <c r="K9421" i="4"/>
  <c r="J9422" i="4"/>
  <c r="K9422" i="4"/>
  <c r="J9423" i="4"/>
  <c r="K9423" i="4"/>
  <c r="J9424" i="4"/>
  <c r="K9424" i="4"/>
  <c r="J9425" i="4"/>
  <c r="K9425" i="4"/>
  <c r="J9426" i="4"/>
  <c r="K9426" i="4"/>
  <c r="J9427" i="4"/>
  <c r="K9427" i="4"/>
  <c r="J9428" i="4"/>
  <c r="K9428" i="4"/>
  <c r="J9429" i="4"/>
  <c r="K9429" i="4"/>
  <c r="J9430" i="4"/>
  <c r="K9430" i="4"/>
  <c r="J9431" i="4"/>
  <c r="K9431" i="4"/>
  <c r="J9432" i="4"/>
  <c r="K9432" i="4"/>
  <c r="J9433" i="4"/>
  <c r="K9433" i="4"/>
  <c r="J9434" i="4"/>
  <c r="K9434" i="4"/>
  <c r="J9435" i="4"/>
  <c r="K9435" i="4"/>
  <c r="J9436" i="4"/>
  <c r="K9436" i="4"/>
  <c r="J9437" i="4"/>
  <c r="K9437" i="4"/>
  <c r="J9438" i="4"/>
  <c r="K9438" i="4"/>
  <c r="J9439" i="4"/>
  <c r="K9439" i="4"/>
  <c r="J9440" i="4"/>
  <c r="K9440" i="4"/>
  <c r="J9441" i="4"/>
  <c r="K9441" i="4"/>
  <c r="J9442" i="4"/>
  <c r="K9442" i="4"/>
  <c r="J9443" i="4"/>
  <c r="K9443" i="4"/>
  <c r="J9444" i="4"/>
  <c r="K9444" i="4"/>
  <c r="J9445" i="4"/>
  <c r="K9445" i="4"/>
  <c r="J9446" i="4"/>
  <c r="K9446" i="4"/>
  <c r="J9447" i="4"/>
  <c r="K9447" i="4"/>
  <c r="J9448" i="4"/>
  <c r="K9448" i="4"/>
  <c r="J9449" i="4"/>
  <c r="K9449" i="4"/>
  <c r="J9450" i="4"/>
  <c r="K9450" i="4"/>
  <c r="J9451" i="4"/>
  <c r="K9451" i="4"/>
  <c r="J9452" i="4"/>
  <c r="K9452" i="4"/>
  <c r="J9453" i="4"/>
  <c r="K9453" i="4"/>
  <c r="J9454" i="4"/>
  <c r="K9454" i="4"/>
  <c r="J9455" i="4"/>
  <c r="K9455" i="4"/>
  <c r="J9456" i="4"/>
  <c r="K9456" i="4"/>
  <c r="J9457" i="4"/>
  <c r="K9457" i="4"/>
  <c r="J9458" i="4"/>
  <c r="K9458" i="4"/>
  <c r="J9459" i="4"/>
  <c r="K9459" i="4"/>
  <c r="J9460" i="4"/>
  <c r="K9460" i="4"/>
  <c r="J9461" i="4"/>
  <c r="K9461" i="4"/>
  <c r="J9462" i="4"/>
  <c r="K9462" i="4"/>
  <c r="J9463" i="4"/>
  <c r="K9463" i="4"/>
  <c r="J9464" i="4"/>
  <c r="K9464" i="4"/>
  <c r="J9465" i="4"/>
  <c r="K9465" i="4"/>
  <c r="J9466" i="4"/>
  <c r="K9466" i="4"/>
  <c r="J9467" i="4"/>
  <c r="K9467" i="4"/>
  <c r="J9468" i="4"/>
  <c r="K9468" i="4"/>
  <c r="J9469" i="4"/>
  <c r="K9469" i="4"/>
  <c r="J9470" i="4"/>
  <c r="K9470" i="4"/>
  <c r="J9471" i="4"/>
  <c r="K9471" i="4"/>
  <c r="J9472" i="4"/>
  <c r="K9472" i="4"/>
  <c r="J9473" i="4"/>
  <c r="K9473" i="4"/>
  <c r="J9474" i="4"/>
  <c r="K9474" i="4"/>
  <c r="J9475" i="4"/>
  <c r="K9475" i="4"/>
  <c r="J9476" i="4"/>
  <c r="K9476" i="4"/>
  <c r="J9477" i="4"/>
  <c r="K9477" i="4"/>
  <c r="J9478" i="4"/>
  <c r="K9478" i="4"/>
  <c r="J9479" i="4"/>
  <c r="K9479" i="4"/>
  <c r="J9480" i="4"/>
  <c r="K9480" i="4"/>
  <c r="J9481" i="4"/>
  <c r="K9481" i="4"/>
  <c r="J9482" i="4"/>
  <c r="K9482" i="4"/>
  <c r="J9483" i="4"/>
  <c r="K9483" i="4"/>
  <c r="J9484" i="4"/>
  <c r="K9484" i="4"/>
  <c r="J9485" i="4"/>
  <c r="K9485" i="4"/>
  <c r="J9486" i="4"/>
  <c r="K9486" i="4"/>
  <c r="J9487" i="4"/>
  <c r="K9487" i="4"/>
  <c r="J9488" i="4"/>
  <c r="K9488" i="4"/>
  <c r="J9489" i="4"/>
  <c r="K9489" i="4"/>
  <c r="J9490" i="4"/>
  <c r="K9490" i="4"/>
  <c r="J9491" i="4"/>
  <c r="K9491" i="4"/>
  <c r="J9492" i="4"/>
  <c r="K9492" i="4"/>
  <c r="J9493" i="4"/>
  <c r="K9493" i="4"/>
  <c r="J9494" i="4"/>
  <c r="K9494" i="4"/>
  <c r="J9495" i="4"/>
  <c r="K9495" i="4"/>
  <c r="J9496" i="4"/>
  <c r="K9496" i="4"/>
  <c r="J9497" i="4"/>
  <c r="K9497" i="4"/>
  <c r="J9498" i="4"/>
  <c r="K9498" i="4"/>
  <c r="J9499" i="4"/>
  <c r="K9499" i="4"/>
  <c r="J9500" i="4"/>
  <c r="K9500" i="4"/>
  <c r="J9501" i="4"/>
  <c r="K9501" i="4"/>
  <c r="J9502" i="4"/>
  <c r="K9502" i="4"/>
  <c r="J9503" i="4"/>
  <c r="K9503" i="4"/>
  <c r="J9504" i="4"/>
  <c r="K9504" i="4"/>
  <c r="J9505" i="4"/>
  <c r="K9505" i="4"/>
  <c r="J9506" i="4"/>
  <c r="K9506" i="4"/>
  <c r="J9507" i="4"/>
  <c r="K9507" i="4"/>
  <c r="J9508" i="4"/>
  <c r="K9508" i="4"/>
  <c r="J9509" i="4"/>
  <c r="K9509" i="4"/>
  <c r="J9510" i="4"/>
  <c r="K9510" i="4"/>
  <c r="J9511" i="4"/>
  <c r="K9511" i="4"/>
  <c r="J9512" i="4"/>
  <c r="K9512" i="4"/>
  <c r="J9513" i="4"/>
  <c r="K9513" i="4"/>
  <c r="J9514" i="4"/>
  <c r="K9514" i="4"/>
  <c r="J9515" i="4"/>
  <c r="K9515" i="4"/>
  <c r="J9516" i="4"/>
  <c r="K9516" i="4"/>
  <c r="J9517" i="4"/>
  <c r="K9517" i="4"/>
  <c r="J9518" i="4"/>
  <c r="K9518" i="4"/>
  <c r="J9519" i="4"/>
  <c r="K9519" i="4"/>
  <c r="J9520" i="4"/>
  <c r="K9520" i="4"/>
  <c r="J9521" i="4"/>
  <c r="K9521" i="4"/>
  <c r="J9522" i="4"/>
  <c r="K9522" i="4"/>
  <c r="J9523" i="4"/>
  <c r="K9523" i="4"/>
  <c r="J9524" i="4"/>
  <c r="K9524" i="4"/>
  <c r="J9525" i="4"/>
  <c r="K9525" i="4"/>
  <c r="J9526" i="4"/>
  <c r="K9526" i="4"/>
  <c r="J9527" i="4"/>
  <c r="K9527" i="4"/>
  <c r="J9528" i="4"/>
  <c r="K9528" i="4"/>
  <c r="J9529" i="4"/>
  <c r="K9529" i="4"/>
  <c r="J9530" i="4"/>
  <c r="K9530" i="4"/>
  <c r="J9531" i="4"/>
  <c r="K9531" i="4"/>
  <c r="J9532" i="4"/>
  <c r="K9532" i="4"/>
  <c r="J9533" i="4"/>
  <c r="K9533" i="4"/>
  <c r="J9534" i="4"/>
  <c r="K9534" i="4"/>
  <c r="J9535" i="4"/>
  <c r="K9535" i="4"/>
  <c r="J9536" i="4"/>
  <c r="K9536" i="4"/>
  <c r="J9537" i="4"/>
  <c r="K9537" i="4"/>
  <c r="J9538" i="4"/>
  <c r="K9538" i="4"/>
  <c r="J9539" i="4"/>
  <c r="K9539" i="4"/>
  <c r="J9540" i="4"/>
  <c r="K9540" i="4"/>
  <c r="J9541" i="4"/>
  <c r="K9541" i="4"/>
  <c r="J9542" i="4"/>
  <c r="K9542" i="4"/>
  <c r="J9543" i="4"/>
  <c r="K9543" i="4"/>
  <c r="J9544" i="4"/>
  <c r="K9544" i="4"/>
  <c r="J9545" i="4"/>
  <c r="K9545" i="4"/>
  <c r="J9546" i="4"/>
  <c r="K9546" i="4"/>
  <c r="J9547" i="4"/>
  <c r="K9547" i="4"/>
  <c r="J9548" i="4"/>
  <c r="K9548" i="4"/>
  <c r="J9549" i="4"/>
  <c r="K9549" i="4"/>
  <c r="J9550" i="4"/>
  <c r="K9550" i="4"/>
  <c r="J9551" i="4"/>
  <c r="K9551" i="4"/>
  <c r="J9552" i="4"/>
  <c r="K9552" i="4"/>
  <c r="J9553" i="4"/>
  <c r="K9553" i="4"/>
  <c r="J9554" i="4"/>
  <c r="K9554" i="4"/>
  <c r="J9555" i="4"/>
  <c r="K9555" i="4"/>
  <c r="J9556" i="4"/>
  <c r="K9556" i="4"/>
  <c r="J9557" i="4"/>
  <c r="K9557" i="4"/>
  <c r="J9558" i="4"/>
  <c r="K9558" i="4"/>
  <c r="J9559" i="4"/>
  <c r="K9559" i="4"/>
  <c r="J9560" i="4"/>
  <c r="K9560" i="4"/>
  <c r="J9561" i="4"/>
  <c r="K9561" i="4"/>
  <c r="J9562" i="4"/>
  <c r="K9562" i="4"/>
  <c r="J9563" i="4"/>
  <c r="K9563" i="4"/>
  <c r="J9564" i="4"/>
  <c r="K9564" i="4"/>
  <c r="J9565" i="4"/>
  <c r="K9565" i="4"/>
  <c r="J9566" i="4"/>
  <c r="K9566" i="4"/>
  <c r="J9567" i="4"/>
  <c r="K9567" i="4"/>
  <c r="J9568" i="4"/>
  <c r="K9568" i="4"/>
  <c r="J9569" i="4"/>
  <c r="K9569" i="4"/>
  <c r="J9570" i="4"/>
  <c r="K9570" i="4"/>
  <c r="J9571" i="4"/>
  <c r="K9571" i="4"/>
  <c r="J9572" i="4"/>
  <c r="K9572" i="4"/>
  <c r="J9573" i="4"/>
  <c r="K9573" i="4"/>
  <c r="J9574" i="4"/>
  <c r="K9574" i="4"/>
  <c r="J9575" i="4"/>
  <c r="K9575" i="4"/>
  <c r="J9576" i="4"/>
  <c r="K9576" i="4"/>
  <c r="J9577" i="4"/>
  <c r="K9577" i="4"/>
  <c r="J9578" i="4"/>
  <c r="K9578" i="4"/>
  <c r="J9579" i="4"/>
  <c r="K9579" i="4"/>
  <c r="J9580" i="4"/>
  <c r="K9580" i="4"/>
  <c r="J9581" i="4"/>
  <c r="K9581" i="4"/>
  <c r="J9582" i="4"/>
  <c r="K9582" i="4"/>
  <c r="J9583" i="4"/>
  <c r="K9583" i="4"/>
  <c r="J9584" i="4"/>
  <c r="K9584" i="4"/>
  <c r="J9585" i="4"/>
  <c r="K9585" i="4"/>
  <c r="J9586" i="4"/>
  <c r="K9586" i="4"/>
  <c r="J9587" i="4"/>
  <c r="K9587" i="4"/>
  <c r="J9588" i="4"/>
  <c r="K9588" i="4"/>
  <c r="J9589" i="4"/>
  <c r="K9589" i="4"/>
  <c r="J9590" i="4"/>
  <c r="K9590" i="4"/>
  <c r="J9591" i="4"/>
  <c r="K9591" i="4"/>
  <c r="J9592" i="4"/>
  <c r="K9592" i="4"/>
  <c r="J9593" i="4"/>
  <c r="K9593" i="4"/>
  <c r="J9594" i="4"/>
  <c r="K9594" i="4"/>
  <c r="J9595" i="4"/>
  <c r="K9595" i="4"/>
  <c r="J9596" i="4"/>
  <c r="K9596" i="4"/>
  <c r="J9597" i="4"/>
  <c r="K9597" i="4"/>
  <c r="J9598" i="4"/>
  <c r="K9598" i="4"/>
  <c r="J9599" i="4"/>
  <c r="K9599" i="4"/>
  <c r="J9600" i="4"/>
  <c r="K9600" i="4"/>
  <c r="J9601" i="4"/>
  <c r="K9601" i="4"/>
  <c r="J9602" i="4"/>
  <c r="K9602" i="4"/>
  <c r="J9603" i="4"/>
  <c r="K9603" i="4"/>
  <c r="J9604" i="4"/>
  <c r="K9604" i="4"/>
  <c r="J9605" i="4"/>
  <c r="K9605" i="4"/>
  <c r="J9606" i="4"/>
  <c r="K9606" i="4"/>
  <c r="J9607" i="4"/>
  <c r="K9607" i="4"/>
  <c r="J9608" i="4"/>
  <c r="K9608" i="4"/>
  <c r="J9609" i="4"/>
  <c r="K9609" i="4"/>
  <c r="J9610" i="4"/>
  <c r="K9610" i="4"/>
  <c r="J9611" i="4"/>
  <c r="K9611" i="4"/>
  <c r="J9612" i="4"/>
  <c r="K9612" i="4"/>
  <c r="J9613" i="4"/>
  <c r="K9613" i="4"/>
  <c r="J9614" i="4"/>
  <c r="K9614" i="4"/>
  <c r="J9615" i="4"/>
  <c r="K9615" i="4"/>
  <c r="J9616" i="4"/>
  <c r="K9616" i="4"/>
  <c r="J9617" i="4"/>
  <c r="K9617" i="4"/>
  <c r="J9618" i="4"/>
  <c r="K9618" i="4"/>
  <c r="J9619" i="4"/>
  <c r="K9619" i="4"/>
  <c r="J9620" i="4"/>
  <c r="K9620" i="4"/>
  <c r="J9621" i="4"/>
  <c r="K9621" i="4"/>
  <c r="J9622" i="4"/>
  <c r="K9622" i="4"/>
  <c r="J9623" i="4"/>
  <c r="K9623" i="4"/>
  <c r="J9624" i="4"/>
  <c r="K9624" i="4"/>
  <c r="J9625" i="4"/>
  <c r="K9625" i="4"/>
  <c r="J9626" i="4"/>
  <c r="K9626" i="4"/>
  <c r="J9627" i="4"/>
  <c r="K9627" i="4"/>
  <c r="J9628" i="4"/>
  <c r="K9628" i="4"/>
  <c r="J9629" i="4"/>
  <c r="K9629" i="4"/>
  <c r="J9630" i="4"/>
  <c r="K9630" i="4"/>
  <c r="J9631" i="4"/>
  <c r="K9631" i="4"/>
  <c r="J9632" i="4"/>
  <c r="K9632" i="4"/>
  <c r="J9633" i="4"/>
  <c r="K9633" i="4"/>
  <c r="J9634" i="4"/>
  <c r="K9634" i="4"/>
  <c r="J9635" i="4"/>
  <c r="K9635" i="4"/>
  <c r="J9636" i="4"/>
  <c r="K9636" i="4"/>
  <c r="J9637" i="4"/>
  <c r="K9637" i="4"/>
  <c r="J9638" i="4"/>
  <c r="K9638" i="4"/>
  <c r="J9639" i="4"/>
  <c r="K9639" i="4"/>
  <c r="J9640" i="4"/>
  <c r="K9640" i="4"/>
  <c r="J9641" i="4"/>
  <c r="K9641" i="4"/>
  <c r="J9642" i="4"/>
  <c r="K9642" i="4"/>
  <c r="J9643" i="4"/>
  <c r="K9643" i="4"/>
  <c r="J9644" i="4"/>
  <c r="K9644" i="4"/>
  <c r="J9645" i="4"/>
  <c r="K9645" i="4"/>
  <c r="J9646" i="4"/>
  <c r="K9646" i="4"/>
  <c r="J9647" i="4"/>
  <c r="K9647" i="4"/>
  <c r="J9648" i="4"/>
  <c r="K9648" i="4"/>
  <c r="J9649" i="4"/>
  <c r="K9649" i="4"/>
  <c r="J9650" i="4"/>
  <c r="K9650" i="4"/>
  <c r="J9651" i="4"/>
  <c r="K9651" i="4"/>
  <c r="J9652" i="4"/>
  <c r="K9652" i="4"/>
  <c r="J9653" i="4"/>
  <c r="K9653" i="4"/>
  <c r="J9654" i="4"/>
  <c r="K9654" i="4"/>
  <c r="J9655" i="4"/>
  <c r="K9655" i="4"/>
  <c r="J9656" i="4"/>
  <c r="K9656" i="4"/>
  <c r="J9657" i="4"/>
  <c r="K9657" i="4"/>
  <c r="J9658" i="4"/>
  <c r="K9658" i="4"/>
  <c r="J9659" i="4"/>
  <c r="K9659" i="4"/>
  <c r="J9660" i="4"/>
  <c r="K9660" i="4"/>
  <c r="J9661" i="4"/>
  <c r="K9661" i="4"/>
  <c r="J9662" i="4"/>
  <c r="K9662" i="4"/>
  <c r="J9663" i="4"/>
  <c r="K9663" i="4"/>
  <c r="J9664" i="4"/>
  <c r="K9664" i="4"/>
  <c r="J9665" i="4"/>
  <c r="K9665" i="4"/>
  <c r="J9666" i="4"/>
  <c r="K9666" i="4"/>
  <c r="J9667" i="4"/>
  <c r="K9667" i="4"/>
  <c r="J9668" i="4"/>
  <c r="K9668" i="4"/>
  <c r="J9669" i="4"/>
  <c r="K9669" i="4"/>
  <c r="J9670" i="4"/>
  <c r="K9670" i="4"/>
  <c r="J9671" i="4"/>
  <c r="K9671" i="4"/>
  <c r="J9672" i="4"/>
  <c r="K9672" i="4"/>
  <c r="J9673" i="4"/>
  <c r="K9673" i="4"/>
  <c r="J9674" i="4"/>
  <c r="K9674" i="4"/>
  <c r="J9675" i="4"/>
  <c r="K9675" i="4"/>
  <c r="J9676" i="4"/>
  <c r="K9676" i="4"/>
  <c r="J9677" i="4"/>
  <c r="K9677" i="4"/>
  <c r="J9678" i="4"/>
  <c r="K9678" i="4"/>
  <c r="J9679" i="4"/>
  <c r="K9679" i="4"/>
  <c r="J9680" i="4"/>
  <c r="K9680" i="4"/>
  <c r="J9681" i="4"/>
  <c r="K9681" i="4"/>
  <c r="J9682" i="4"/>
  <c r="K9682" i="4"/>
  <c r="J9683" i="4"/>
  <c r="K9683" i="4"/>
  <c r="J9684" i="4"/>
  <c r="K9684" i="4"/>
  <c r="J9685" i="4"/>
  <c r="K9685" i="4"/>
  <c r="J9686" i="4"/>
  <c r="K9686" i="4"/>
  <c r="J9687" i="4"/>
  <c r="K9687" i="4"/>
  <c r="J9688" i="4"/>
  <c r="K9688" i="4"/>
  <c r="J9689" i="4"/>
  <c r="K9689" i="4"/>
  <c r="J9690" i="4"/>
  <c r="K9690" i="4"/>
  <c r="J9691" i="4"/>
  <c r="K9691" i="4"/>
  <c r="J9692" i="4"/>
  <c r="K9692" i="4"/>
  <c r="J9693" i="4"/>
  <c r="K9693" i="4"/>
  <c r="J9694" i="4"/>
  <c r="K9694" i="4"/>
  <c r="J9695" i="4"/>
  <c r="K9695" i="4"/>
  <c r="J9696" i="4"/>
  <c r="K9696" i="4"/>
  <c r="J9697" i="4"/>
  <c r="K9697" i="4"/>
  <c r="J9698" i="4"/>
  <c r="K9698" i="4"/>
  <c r="J9699" i="4"/>
  <c r="K9699" i="4"/>
  <c r="J9700" i="4"/>
  <c r="K9700" i="4"/>
  <c r="J9701" i="4"/>
  <c r="K9701" i="4"/>
  <c r="J9702" i="4"/>
  <c r="K9702" i="4"/>
  <c r="J9703" i="4"/>
  <c r="K9703" i="4"/>
  <c r="J9704" i="4"/>
  <c r="K9704" i="4"/>
  <c r="J9705" i="4"/>
  <c r="K9705" i="4"/>
  <c r="J9706" i="4"/>
  <c r="K9706" i="4"/>
  <c r="J9707" i="4"/>
  <c r="K9707" i="4"/>
  <c r="J9708" i="4"/>
  <c r="K9708" i="4"/>
  <c r="J9709" i="4"/>
  <c r="K9709" i="4"/>
  <c r="J9710" i="4"/>
  <c r="K9710" i="4"/>
  <c r="J9711" i="4"/>
  <c r="K9711" i="4"/>
  <c r="J9712" i="4"/>
  <c r="K9712" i="4"/>
  <c r="J9713" i="4"/>
  <c r="K9713" i="4"/>
  <c r="J9714" i="4"/>
  <c r="K9714" i="4"/>
  <c r="J9715" i="4"/>
  <c r="K9715" i="4"/>
  <c r="J9716" i="4"/>
  <c r="K9716" i="4"/>
  <c r="J9717" i="4"/>
  <c r="K9717" i="4"/>
  <c r="J9718" i="4"/>
  <c r="K9718" i="4"/>
  <c r="J9719" i="4"/>
  <c r="K9719" i="4"/>
  <c r="J9720" i="4"/>
  <c r="K9720" i="4"/>
  <c r="J9721" i="4"/>
  <c r="K9721" i="4"/>
  <c r="J9722" i="4"/>
  <c r="K9722" i="4"/>
  <c r="J9723" i="4"/>
  <c r="K9723" i="4"/>
  <c r="J9724" i="4"/>
  <c r="K9724" i="4"/>
  <c r="J9725" i="4"/>
  <c r="K9725" i="4"/>
  <c r="J9726" i="4"/>
  <c r="K9726" i="4"/>
  <c r="J9727" i="4"/>
  <c r="K9727" i="4"/>
  <c r="J9728" i="4"/>
  <c r="K9728" i="4"/>
  <c r="J9729" i="4"/>
  <c r="K9729" i="4"/>
  <c r="J9730" i="4"/>
  <c r="K9730" i="4"/>
  <c r="J9731" i="4"/>
  <c r="K9731" i="4"/>
  <c r="J9732" i="4"/>
  <c r="K9732" i="4"/>
  <c r="J9733" i="4"/>
  <c r="K9733" i="4"/>
  <c r="J9734" i="4"/>
  <c r="K9734" i="4"/>
  <c r="J9735" i="4"/>
  <c r="K9735" i="4"/>
  <c r="J9736" i="4"/>
  <c r="K9736" i="4"/>
  <c r="J9737" i="4"/>
  <c r="K9737" i="4"/>
  <c r="J9738" i="4"/>
  <c r="K9738" i="4"/>
  <c r="J9739" i="4"/>
  <c r="K9739" i="4"/>
  <c r="J9740" i="4"/>
  <c r="K9740" i="4"/>
  <c r="J9741" i="4"/>
  <c r="K9741" i="4"/>
  <c r="J9742" i="4"/>
  <c r="K9742" i="4"/>
  <c r="J9743" i="4"/>
  <c r="K9743" i="4"/>
  <c r="J9744" i="4"/>
  <c r="K9744" i="4"/>
  <c r="J9745" i="4"/>
  <c r="K9745" i="4"/>
  <c r="J9746" i="4"/>
  <c r="K9746" i="4"/>
  <c r="J9747" i="4"/>
  <c r="K9747" i="4"/>
  <c r="J9748" i="4"/>
  <c r="K9748" i="4"/>
  <c r="J9749" i="4"/>
  <c r="K9749" i="4"/>
  <c r="J9750" i="4"/>
  <c r="K9750" i="4"/>
  <c r="J9751" i="4"/>
  <c r="K9751" i="4"/>
  <c r="J9752" i="4"/>
  <c r="K9752" i="4"/>
  <c r="J9753" i="4"/>
  <c r="K9753" i="4"/>
  <c r="J9754" i="4"/>
  <c r="K9754" i="4"/>
  <c r="J9755" i="4"/>
  <c r="K9755" i="4"/>
  <c r="J9756" i="4"/>
  <c r="K9756" i="4"/>
  <c r="J9757" i="4"/>
  <c r="K9757" i="4"/>
  <c r="J9758" i="4"/>
  <c r="K9758" i="4"/>
  <c r="J9759" i="4"/>
  <c r="K9759" i="4"/>
  <c r="J9760" i="4"/>
  <c r="K9760" i="4"/>
  <c r="J9761" i="4"/>
  <c r="K9761" i="4"/>
  <c r="J9762" i="4"/>
  <c r="K9762" i="4"/>
  <c r="J9763" i="4"/>
  <c r="K9763" i="4"/>
  <c r="J9764" i="4"/>
  <c r="K9764" i="4"/>
  <c r="J9765" i="4"/>
  <c r="K9765" i="4"/>
  <c r="J9766" i="4"/>
  <c r="K9766" i="4"/>
  <c r="J9767" i="4"/>
  <c r="K9767" i="4"/>
  <c r="J9768" i="4"/>
  <c r="K9768" i="4"/>
  <c r="J9769" i="4"/>
  <c r="K9769" i="4"/>
  <c r="J9770" i="4"/>
  <c r="K9770" i="4"/>
  <c r="J9771" i="4"/>
  <c r="K9771" i="4"/>
  <c r="J9772" i="4"/>
  <c r="K9772" i="4"/>
  <c r="J9773" i="4"/>
  <c r="K9773" i="4"/>
  <c r="J9774" i="4"/>
  <c r="K9774" i="4"/>
  <c r="J9775" i="4"/>
  <c r="K9775" i="4"/>
  <c r="J9776" i="4"/>
  <c r="K9776" i="4"/>
  <c r="J9777" i="4"/>
  <c r="K9777" i="4"/>
  <c r="J9778" i="4"/>
  <c r="K9778" i="4"/>
  <c r="J9779" i="4"/>
  <c r="K9779" i="4"/>
  <c r="J9780" i="4"/>
  <c r="K9780" i="4"/>
  <c r="J9781" i="4"/>
  <c r="K9781" i="4"/>
  <c r="J9782" i="4"/>
  <c r="K9782" i="4"/>
  <c r="J9783" i="4"/>
  <c r="K9783" i="4"/>
  <c r="J9784" i="4"/>
  <c r="K9784" i="4"/>
  <c r="J9785" i="4"/>
  <c r="K9785" i="4"/>
  <c r="J9786" i="4"/>
  <c r="K9786" i="4"/>
  <c r="J9787" i="4"/>
  <c r="K9787" i="4"/>
  <c r="J9788" i="4"/>
  <c r="K9788" i="4"/>
  <c r="J9789" i="4"/>
  <c r="K9789" i="4"/>
  <c r="J9790" i="4"/>
  <c r="K9790" i="4"/>
  <c r="J9791" i="4"/>
  <c r="K9791" i="4"/>
  <c r="J9792" i="4"/>
  <c r="K9792" i="4"/>
  <c r="J9793" i="4"/>
  <c r="K9793" i="4"/>
  <c r="J9794" i="4"/>
  <c r="K9794" i="4"/>
  <c r="J9795" i="4"/>
  <c r="K9795" i="4"/>
  <c r="J9796" i="4"/>
  <c r="K9796" i="4"/>
  <c r="J9797" i="4"/>
  <c r="K9797" i="4"/>
  <c r="J9798" i="4"/>
  <c r="K9798" i="4"/>
  <c r="J9799" i="4"/>
  <c r="K9799" i="4"/>
  <c r="J9800" i="4"/>
  <c r="K9800" i="4"/>
  <c r="J9801" i="4"/>
  <c r="K9801" i="4"/>
  <c r="J9802" i="4"/>
  <c r="K9802" i="4"/>
  <c r="J9803" i="4"/>
  <c r="K9803" i="4"/>
  <c r="J9804" i="4"/>
  <c r="K9804" i="4"/>
  <c r="J9805" i="4"/>
  <c r="K9805" i="4"/>
  <c r="J9806" i="4"/>
  <c r="K9806" i="4"/>
  <c r="J9807" i="4"/>
  <c r="K9807" i="4"/>
  <c r="J9808" i="4"/>
  <c r="K9808" i="4"/>
  <c r="J9809" i="4"/>
  <c r="K9809" i="4"/>
  <c r="J9810" i="4"/>
  <c r="K9810" i="4"/>
  <c r="J9811" i="4"/>
  <c r="K9811" i="4"/>
  <c r="J9812" i="4"/>
  <c r="K9812" i="4"/>
  <c r="J9813" i="4"/>
  <c r="K9813" i="4"/>
  <c r="J9814" i="4"/>
  <c r="K9814" i="4"/>
  <c r="J9815" i="4"/>
  <c r="K9815" i="4"/>
  <c r="J9816" i="4"/>
  <c r="K9816" i="4"/>
  <c r="J9817" i="4"/>
  <c r="K9817" i="4"/>
  <c r="J9818" i="4"/>
  <c r="K9818" i="4"/>
  <c r="J9819" i="4"/>
  <c r="K9819" i="4"/>
  <c r="J9820" i="4"/>
  <c r="K9820" i="4"/>
  <c r="J9821" i="4"/>
  <c r="K9821" i="4"/>
  <c r="J9822" i="4"/>
  <c r="K9822" i="4"/>
  <c r="J9823" i="4"/>
  <c r="K9823" i="4"/>
  <c r="J9824" i="4"/>
  <c r="K9824" i="4"/>
  <c r="J9825" i="4"/>
  <c r="K9825" i="4"/>
  <c r="J9826" i="4"/>
  <c r="K9826" i="4"/>
  <c r="J9827" i="4"/>
  <c r="K9827" i="4"/>
  <c r="J9828" i="4"/>
  <c r="K9828" i="4"/>
  <c r="J9829" i="4"/>
  <c r="K9829" i="4"/>
  <c r="J9830" i="4"/>
  <c r="K9830" i="4"/>
  <c r="J9831" i="4"/>
  <c r="K9831" i="4"/>
  <c r="J9832" i="4"/>
  <c r="K9832" i="4"/>
  <c r="J9833" i="4"/>
  <c r="K9833" i="4"/>
  <c r="J9834" i="4"/>
  <c r="K9834" i="4"/>
  <c r="J9835" i="4"/>
  <c r="K9835" i="4"/>
  <c r="J9836" i="4"/>
  <c r="K9836" i="4"/>
  <c r="J9837" i="4"/>
  <c r="K9837" i="4"/>
  <c r="J9838" i="4"/>
  <c r="K9838" i="4"/>
  <c r="J9839" i="4"/>
  <c r="K9839" i="4"/>
  <c r="J9840" i="4"/>
  <c r="K9840" i="4"/>
  <c r="J9841" i="4"/>
  <c r="K9841" i="4"/>
  <c r="J9842" i="4"/>
  <c r="K9842" i="4"/>
  <c r="J9843" i="4"/>
  <c r="K9843" i="4"/>
  <c r="J9844" i="4"/>
  <c r="K9844" i="4"/>
  <c r="J9845" i="4"/>
  <c r="K9845" i="4"/>
  <c r="J9846" i="4"/>
  <c r="K9846" i="4"/>
  <c r="J9847" i="4"/>
  <c r="K9847" i="4"/>
  <c r="J9848" i="4"/>
  <c r="K9848" i="4"/>
  <c r="J9849" i="4"/>
  <c r="K9849" i="4"/>
  <c r="J9850" i="4"/>
  <c r="K9850" i="4"/>
  <c r="J9851" i="4"/>
  <c r="K9851" i="4"/>
  <c r="J9852" i="4"/>
  <c r="K9852" i="4"/>
  <c r="J9853" i="4"/>
  <c r="K9853" i="4"/>
  <c r="J9854" i="4"/>
  <c r="K9854" i="4"/>
  <c r="J9855" i="4"/>
  <c r="K9855" i="4"/>
  <c r="J9856" i="4"/>
  <c r="K9856" i="4"/>
  <c r="J9857" i="4"/>
  <c r="K9857" i="4"/>
  <c r="J9858" i="4"/>
  <c r="K9858" i="4"/>
  <c r="J9859" i="4"/>
  <c r="K9859" i="4"/>
  <c r="J9860" i="4"/>
  <c r="K9860" i="4"/>
  <c r="J9861" i="4"/>
  <c r="K9861" i="4"/>
  <c r="J9862" i="4"/>
  <c r="K9862" i="4"/>
  <c r="J9863" i="4"/>
  <c r="K9863" i="4"/>
  <c r="J9864" i="4"/>
  <c r="K9864" i="4"/>
  <c r="J9865" i="4"/>
  <c r="K9865" i="4"/>
  <c r="J9866" i="4"/>
  <c r="K9866" i="4"/>
  <c r="J9867" i="4"/>
  <c r="K9867" i="4"/>
  <c r="J9868" i="4"/>
  <c r="K9868" i="4"/>
  <c r="J9869" i="4"/>
  <c r="K9869" i="4"/>
  <c r="J9870" i="4"/>
  <c r="K9870" i="4"/>
  <c r="J9871" i="4"/>
  <c r="K9871" i="4"/>
  <c r="J9872" i="4"/>
  <c r="K9872" i="4"/>
  <c r="J9873" i="4"/>
  <c r="K9873" i="4"/>
  <c r="J9874" i="4"/>
  <c r="K9874" i="4"/>
  <c r="J9875" i="4"/>
  <c r="K9875" i="4"/>
  <c r="J9876" i="4"/>
  <c r="K9876" i="4"/>
  <c r="J9877" i="4"/>
  <c r="K9877" i="4"/>
  <c r="J9878" i="4"/>
  <c r="K9878" i="4"/>
  <c r="J9879" i="4"/>
  <c r="K9879" i="4"/>
  <c r="J9880" i="4"/>
  <c r="K9880" i="4"/>
  <c r="J9881" i="4"/>
  <c r="K9881" i="4"/>
  <c r="J9882" i="4"/>
  <c r="K9882" i="4"/>
  <c r="J9883" i="4"/>
  <c r="K9883" i="4"/>
  <c r="J9884" i="4"/>
  <c r="K9884" i="4"/>
  <c r="J9885" i="4"/>
  <c r="K9885" i="4"/>
  <c r="J9886" i="4"/>
  <c r="K9886" i="4"/>
  <c r="J9887" i="4"/>
  <c r="K9887" i="4"/>
  <c r="J9888" i="4"/>
  <c r="K9888" i="4"/>
  <c r="J9889" i="4"/>
  <c r="K9889" i="4"/>
  <c r="J9890" i="4"/>
  <c r="K9890" i="4"/>
  <c r="J9891" i="4"/>
  <c r="K9891" i="4"/>
  <c r="J9892" i="4"/>
  <c r="K9892" i="4"/>
  <c r="J9893" i="4"/>
  <c r="K9893" i="4"/>
  <c r="J9894" i="4"/>
  <c r="K9894" i="4"/>
  <c r="J9895" i="4"/>
  <c r="K9895" i="4"/>
  <c r="J9896" i="4"/>
  <c r="K9896" i="4"/>
  <c r="J9897" i="4"/>
  <c r="K9897" i="4"/>
  <c r="J9898" i="4"/>
  <c r="K9898" i="4"/>
  <c r="J9899" i="4"/>
  <c r="K9899" i="4"/>
  <c r="J9900" i="4"/>
  <c r="K9900" i="4"/>
  <c r="J9901" i="4"/>
  <c r="K9901" i="4"/>
  <c r="J9902" i="4"/>
  <c r="K9902" i="4"/>
  <c r="J9903" i="4"/>
  <c r="K9903" i="4"/>
  <c r="J9904" i="4"/>
  <c r="K9904" i="4"/>
  <c r="J9905" i="4"/>
  <c r="K9905" i="4"/>
  <c r="J9906" i="4"/>
  <c r="K9906" i="4"/>
  <c r="J9907" i="4"/>
  <c r="K9907" i="4"/>
  <c r="J9908" i="4"/>
  <c r="K9908" i="4"/>
  <c r="J9909" i="4"/>
  <c r="K9909" i="4"/>
  <c r="J9910" i="4"/>
  <c r="K9910" i="4"/>
  <c r="J9911" i="4"/>
  <c r="K9911" i="4"/>
  <c r="J9912" i="4"/>
  <c r="K9912" i="4"/>
  <c r="J9913" i="4"/>
  <c r="K9913" i="4"/>
  <c r="J9914" i="4"/>
  <c r="K9914" i="4"/>
  <c r="J9915" i="4"/>
  <c r="K9915" i="4"/>
  <c r="J9916" i="4"/>
  <c r="K9916" i="4"/>
  <c r="J9917" i="4"/>
  <c r="K9917" i="4"/>
  <c r="J9918" i="4"/>
  <c r="K9918" i="4"/>
  <c r="J9919" i="4"/>
  <c r="K9919" i="4"/>
  <c r="J9920" i="4"/>
  <c r="K9920" i="4"/>
  <c r="J9921" i="4"/>
  <c r="K9921" i="4"/>
  <c r="J9922" i="4"/>
  <c r="K9922" i="4"/>
  <c r="J9923" i="4"/>
  <c r="K9923" i="4"/>
  <c r="J9924" i="4"/>
  <c r="K9924" i="4"/>
  <c r="J9925" i="4"/>
  <c r="K9925" i="4"/>
  <c r="J9926" i="4"/>
  <c r="K9926" i="4"/>
  <c r="J9927" i="4"/>
  <c r="K9927" i="4"/>
  <c r="J9928" i="4"/>
  <c r="K9928" i="4"/>
  <c r="J9929" i="4"/>
  <c r="K9929" i="4"/>
  <c r="J9930" i="4"/>
  <c r="K9930" i="4"/>
  <c r="J9931" i="4"/>
  <c r="K9931" i="4"/>
  <c r="J9932" i="4"/>
  <c r="K9932" i="4"/>
  <c r="J9933" i="4"/>
  <c r="K9933" i="4"/>
  <c r="J9934" i="4"/>
  <c r="K9934" i="4"/>
  <c r="J9935" i="4"/>
  <c r="K9935" i="4"/>
  <c r="J9936" i="4"/>
  <c r="K9936" i="4"/>
  <c r="J9937" i="4"/>
  <c r="K9937" i="4"/>
  <c r="J9938" i="4"/>
  <c r="K9938" i="4"/>
  <c r="J9939" i="4"/>
  <c r="K9939" i="4"/>
  <c r="J9940" i="4"/>
  <c r="K9940" i="4"/>
  <c r="J9941" i="4"/>
  <c r="K9941" i="4"/>
  <c r="J9942" i="4"/>
  <c r="K9942" i="4"/>
  <c r="J9943" i="4"/>
  <c r="K9943" i="4"/>
  <c r="J9944" i="4"/>
  <c r="K9944" i="4"/>
  <c r="J9945" i="4"/>
  <c r="K9945" i="4"/>
  <c r="J9946" i="4"/>
  <c r="K9946" i="4"/>
  <c r="J9947" i="4"/>
  <c r="K9947" i="4"/>
  <c r="J9948" i="4"/>
  <c r="K9948" i="4"/>
  <c r="J9949" i="4"/>
  <c r="K9949" i="4"/>
  <c r="J9950" i="4"/>
  <c r="K9950" i="4"/>
  <c r="J9951" i="4"/>
  <c r="K9951" i="4"/>
  <c r="J9952" i="4"/>
  <c r="K9952" i="4"/>
  <c r="J9953" i="4"/>
  <c r="K9953" i="4"/>
  <c r="J9954" i="4"/>
  <c r="K9954" i="4"/>
  <c r="J9955" i="4"/>
  <c r="K9955" i="4"/>
  <c r="J9956" i="4"/>
  <c r="K9956" i="4"/>
  <c r="J9957" i="4"/>
  <c r="K9957" i="4"/>
  <c r="J9958" i="4"/>
  <c r="K9958" i="4"/>
  <c r="J9959" i="4"/>
  <c r="K9959" i="4"/>
  <c r="J9960" i="4"/>
  <c r="K9960" i="4"/>
  <c r="J9961" i="4"/>
  <c r="K9961" i="4"/>
  <c r="J9962" i="4"/>
  <c r="K9962" i="4"/>
  <c r="J9963" i="4"/>
  <c r="K9963" i="4"/>
  <c r="J9964" i="4"/>
  <c r="K9964" i="4"/>
  <c r="J9965" i="4"/>
  <c r="K9965" i="4"/>
  <c r="J9966" i="4"/>
  <c r="K9966" i="4"/>
  <c r="J9967" i="4"/>
  <c r="K9967" i="4"/>
  <c r="J9968" i="4"/>
  <c r="K9968" i="4"/>
  <c r="J9969" i="4"/>
  <c r="K9969" i="4"/>
  <c r="J9970" i="4"/>
  <c r="K9970" i="4"/>
  <c r="J9971" i="4"/>
  <c r="K9971" i="4"/>
  <c r="J9972" i="4"/>
  <c r="K9972" i="4"/>
  <c r="J9973" i="4"/>
  <c r="K9973" i="4"/>
  <c r="J9974" i="4"/>
  <c r="K9974" i="4"/>
  <c r="J9975" i="4"/>
  <c r="K9975" i="4"/>
  <c r="J9976" i="4"/>
  <c r="K9976" i="4"/>
  <c r="J9977" i="4"/>
  <c r="K9977" i="4"/>
  <c r="J9978" i="4"/>
  <c r="K9978" i="4"/>
  <c r="J9979" i="4"/>
  <c r="K9979" i="4"/>
  <c r="J9980" i="4"/>
  <c r="K9980" i="4"/>
  <c r="J9981" i="4"/>
  <c r="K9981" i="4"/>
  <c r="J9982" i="4"/>
  <c r="K9982" i="4"/>
  <c r="J9983" i="4"/>
  <c r="K9983" i="4"/>
  <c r="J9984" i="4"/>
  <c r="K9984" i="4"/>
  <c r="J9985" i="4"/>
  <c r="K9985" i="4"/>
  <c r="J9986" i="4"/>
  <c r="K9986" i="4"/>
  <c r="J9987" i="4"/>
  <c r="K9987" i="4"/>
  <c r="J9988" i="4"/>
  <c r="K9988" i="4"/>
  <c r="J9989" i="4"/>
  <c r="K9989" i="4"/>
  <c r="J9990" i="4"/>
  <c r="K9990" i="4"/>
  <c r="J9991" i="4"/>
  <c r="K9991" i="4"/>
  <c r="J9992" i="4"/>
  <c r="K9992" i="4"/>
  <c r="J9993" i="4"/>
  <c r="K9993" i="4"/>
  <c r="J9994" i="4"/>
  <c r="K9994" i="4"/>
  <c r="J9995" i="4"/>
  <c r="K9995" i="4"/>
  <c r="J9996" i="4"/>
  <c r="K9996" i="4"/>
  <c r="J9997" i="4"/>
  <c r="K9997" i="4"/>
  <c r="J9998" i="4"/>
  <c r="K9998" i="4"/>
  <c r="J9999" i="4"/>
  <c r="K9999" i="4"/>
  <c r="J10000" i="4"/>
  <c r="K10000" i="4"/>
  <c r="J10001" i="4"/>
  <c r="K10001" i="4"/>
  <c r="J10002" i="4"/>
  <c r="K10002" i="4"/>
  <c r="J10003" i="4"/>
  <c r="K10003" i="4"/>
  <c r="J10004" i="4"/>
  <c r="K10004" i="4"/>
  <c r="J10005" i="4"/>
  <c r="K10005" i="4"/>
  <c r="J10006" i="4"/>
  <c r="K10006" i="4"/>
  <c r="J10007" i="4"/>
  <c r="K10007" i="4"/>
  <c r="J10008" i="4"/>
  <c r="K10008" i="4"/>
  <c r="J10009" i="4"/>
  <c r="K10009" i="4"/>
  <c r="J10010" i="4"/>
  <c r="K10010" i="4"/>
  <c r="J10011" i="4"/>
  <c r="K10011" i="4"/>
  <c r="J10012" i="4"/>
  <c r="K10012" i="4"/>
  <c r="J10013" i="4"/>
  <c r="K10013" i="4"/>
  <c r="J10014" i="4"/>
  <c r="K10014" i="4"/>
  <c r="J10015" i="4"/>
  <c r="K10015" i="4"/>
  <c r="J10016" i="4"/>
  <c r="K10016" i="4"/>
  <c r="J10017" i="4"/>
  <c r="K10017" i="4"/>
  <c r="J10018" i="4"/>
  <c r="K10018" i="4"/>
  <c r="J10019" i="4"/>
  <c r="K10019" i="4"/>
  <c r="J10020" i="4"/>
  <c r="K10020" i="4"/>
  <c r="J10021" i="4"/>
  <c r="K10021" i="4"/>
  <c r="J10022" i="4"/>
  <c r="K10022" i="4"/>
  <c r="J10023" i="4"/>
  <c r="K10023" i="4"/>
  <c r="J10024" i="4"/>
  <c r="K10024" i="4"/>
  <c r="J10025" i="4"/>
  <c r="K10025" i="4"/>
  <c r="J10026" i="4"/>
  <c r="K10026" i="4"/>
  <c r="J10027" i="4"/>
  <c r="K10027" i="4"/>
  <c r="J10028" i="4"/>
  <c r="K10028" i="4"/>
  <c r="J10029" i="4"/>
  <c r="K10029" i="4"/>
  <c r="J10030" i="4"/>
  <c r="K10030" i="4"/>
  <c r="J10031" i="4"/>
  <c r="K10031" i="4"/>
  <c r="J10032" i="4"/>
  <c r="K10032" i="4"/>
  <c r="J10033" i="4"/>
  <c r="K10033" i="4"/>
  <c r="J10034" i="4"/>
  <c r="K10034" i="4"/>
  <c r="J10035" i="4"/>
  <c r="K10035" i="4"/>
  <c r="J10036" i="4"/>
  <c r="K10036" i="4"/>
  <c r="J10037" i="4"/>
  <c r="K10037" i="4"/>
  <c r="J10038" i="4"/>
  <c r="K10038" i="4"/>
  <c r="J10039" i="4"/>
  <c r="K10039" i="4"/>
  <c r="J10040" i="4"/>
  <c r="K10040" i="4"/>
  <c r="J10041" i="4"/>
  <c r="K10041" i="4"/>
  <c r="J10042" i="4"/>
  <c r="K10042" i="4"/>
  <c r="J10043" i="4"/>
  <c r="K10043" i="4"/>
  <c r="J10044" i="4"/>
  <c r="K10044" i="4"/>
  <c r="J10045" i="4"/>
  <c r="K10045" i="4"/>
  <c r="J10046" i="4"/>
  <c r="K10046" i="4"/>
  <c r="J10047" i="4"/>
  <c r="K10047" i="4"/>
  <c r="J10048" i="4"/>
  <c r="K10048" i="4"/>
  <c r="J10049" i="4"/>
  <c r="K10049" i="4"/>
  <c r="J10050" i="4"/>
  <c r="K10050" i="4"/>
  <c r="J10051" i="4"/>
  <c r="K10051" i="4"/>
  <c r="J10052" i="4"/>
  <c r="K10052" i="4"/>
  <c r="J10053" i="4"/>
  <c r="K10053" i="4"/>
  <c r="J10054" i="4"/>
  <c r="K10054" i="4"/>
  <c r="J10055" i="4"/>
  <c r="K10055" i="4"/>
  <c r="J10056" i="4"/>
  <c r="K10056" i="4"/>
  <c r="J10057" i="4"/>
  <c r="K10057" i="4"/>
  <c r="J10058" i="4"/>
  <c r="K10058" i="4"/>
  <c r="J10059" i="4"/>
  <c r="K10059" i="4"/>
  <c r="J10060" i="4"/>
  <c r="K10060" i="4"/>
  <c r="J10061" i="4"/>
  <c r="K10061" i="4"/>
  <c r="J10062" i="4"/>
  <c r="K10062" i="4"/>
  <c r="J10063" i="4"/>
  <c r="K10063" i="4"/>
  <c r="J10064" i="4"/>
  <c r="K10064" i="4"/>
  <c r="J10065" i="4"/>
  <c r="K10065" i="4"/>
  <c r="J10066" i="4"/>
  <c r="K10066" i="4"/>
  <c r="J10067" i="4"/>
  <c r="K10067" i="4"/>
  <c r="J10068" i="4"/>
  <c r="K10068" i="4"/>
  <c r="J10069" i="4"/>
  <c r="K10069" i="4"/>
  <c r="J10070" i="4"/>
  <c r="K10070" i="4"/>
  <c r="J10071" i="4"/>
  <c r="K10071" i="4"/>
  <c r="J10072" i="4"/>
  <c r="K10072" i="4"/>
  <c r="J10073" i="4"/>
  <c r="K10073" i="4"/>
  <c r="J10074" i="4"/>
  <c r="K10074" i="4"/>
  <c r="J10075" i="4"/>
  <c r="K10075" i="4"/>
  <c r="J10076" i="4"/>
  <c r="K10076" i="4"/>
  <c r="J10077" i="4"/>
  <c r="K10077" i="4"/>
  <c r="J10078" i="4"/>
  <c r="K10078" i="4"/>
  <c r="J10079" i="4"/>
  <c r="K10079" i="4"/>
  <c r="J10080" i="4"/>
  <c r="K10080" i="4"/>
  <c r="J10081" i="4"/>
  <c r="K10081" i="4"/>
  <c r="J10082" i="4"/>
  <c r="K10082" i="4"/>
  <c r="J10083" i="4"/>
  <c r="K10083" i="4"/>
  <c r="J10084" i="4"/>
  <c r="K10084" i="4"/>
  <c r="J10085" i="4"/>
  <c r="K10085" i="4"/>
  <c r="J10086" i="4"/>
  <c r="K10086" i="4"/>
  <c r="J10087" i="4"/>
  <c r="K10087" i="4"/>
  <c r="J10088" i="4"/>
  <c r="K10088" i="4"/>
  <c r="J10089" i="4"/>
  <c r="K10089" i="4"/>
  <c r="J10090" i="4"/>
  <c r="K10090" i="4"/>
  <c r="J10091" i="4"/>
  <c r="K10091" i="4"/>
  <c r="J10092" i="4"/>
  <c r="K10092" i="4"/>
  <c r="J10093" i="4"/>
  <c r="K10093" i="4"/>
  <c r="J10094" i="4"/>
  <c r="K10094" i="4"/>
  <c r="J10095" i="4"/>
  <c r="K10095" i="4"/>
  <c r="J10096" i="4"/>
  <c r="K10096" i="4"/>
  <c r="J10097" i="4"/>
  <c r="K10097" i="4"/>
  <c r="J10098" i="4"/>
  <c r="K10098" i="4"/>
  <c r="J10099" i="4"/>
  <c r="K10099" i="4"/>
  <c r="J10100" i="4"/>
  <c r="K10100" i="4"/>
  <c r="J10101" i="4"/>
  <c r="K10101" i="4"/>
  <c r="J10102" i="4"/>
  <c r="K10102" i="4"/>
  <c r="J10103" i="4"/>
  <c r="K10103" i="4"/>
  <c r="J10104" i="4"/>
  <c r="K10104" i="4"/>
  <c r="J10105" i="4"/>
  <c r="K10105" i="4"/>
  <c r="J10106" i="4"/>
  <c r="K10106" i="4"/>
  <c r="J10107" i="4"/>
  <c r="K10107" i="4"/>
  <c r="J10108" i="4"/>
  <c r="K10108" i="4"/>
  <c r="J10109" i="4"/>
  <c r="K10109" i="4"/>
  <c r="J10110" i="4"/>
  <c r="K10110" i="4"/>
  <c r="J10111" i="4"/>
  <c r="K10111" i="4"/>
  <c r="J10112" i="4"/>
  <c r="K10112" i="4"/>
  <c r="J10113" i="4"/>
  <c r="K10113" i="4"/>
  <c r="J10114" i="4"/>
  <c r="K10114" i="4"/>
  <c r="J10115" i="4"/>
  <c r="K10115" i="4"/>
  <c r="J10116" i="4"/>
  <c r="K10116" i="4"/>
  <c r="J10117" i="4"/>
  <c r="K10117" i="4"/>
  <c r="J10118" i="4"/>
  <c r="K10118" i="4"/>
  <c r="J10119" i="4"/>
  <c r="K10119" i="4"/>
  <c r="J10120" i="4"/>
  <c r="K10120" i="4"/>
  <c r="J10121" i="4"/>
  <c r="K10121" i="4"/>
  <c r="J10122" i="4"/>
  <c r="K10122" i="4"/>
  <c r="J10123" i="4"/>
  <c r="K10123" i="4"/>
  <c r="J10124" i="4"/>
  <c r="K10124" i="4"/>
  <c r="J10125" i="4"/>
  <c r="K10125" i="4"/>
  <c r="J10126" i="4"/>
  <c r="K10126" i="4"/>
  <c r="J10127" i="4"/>
  <c r="K10127" i="4"/>
  <c r="J10128" i="4"/>
  <c r="K10128" i="4"/>
  <c r="J10129" i="4"/>
  <c r="K10129" i="4"/>
  <c r="J10130" i="4"/>
  <c r="K10130" i="4"/>
  <c r="J10131" i="4"/>
  <c r="K10131" i="4"/>
  <c r="J10132" i="4"/>
  <c r="K10132" i="4"/>
  <c r="J10133" i="4"/>
  <c r="K10133" i="4"/>
  <c r="J10134" i="4"/>
  <c r="K10134" i="4"/>
  <c r="J10135" i="4"/>
  <c r="K10135" i="4"/>
  <c r="J10136" i="4"/>
  <c r="K10136" i="4"/>
  <c r="J10137" i="4"/>
  <c r="K10137" i="4"/>
  <c r="J10138" i="4"/>
  <c r="K10138" i="4"/>
  <c r="J10139" i="4"/>
  <c r="K10139" i="4"/>
  <c r="J10140" i="4"/>
  <c r="K10140" i="4"/>
  <c r="J10141" i="4"/>
  <c r="K10141" i="4"/>
  <c r="J10142" i="4"/>
  <c r="K10142" i="4"/>
  <c r="J10143" i="4"/>
  <c r="K10143" i="4"/>
  <c r="J10144" i="4"/>
  <c r="K10144" i="4"/>
  <c r="J10145" i="4"/>
  <c r="K10145" i="4"/>
  <c r="J10146" i="4"/>
  <c r="K10146" i="4"/>
  <c r="J10147" i="4"/>
  <c r="K10147" i="4"/>
  <c r="J10148" i="4"/>
  <c r="K10148" i="4"/>
  <c r="J10149" i="4"/>
  <c r="K10149" i="4"/>
  <c r="J10150" i="4"/>
  <c r="K10150" i="4"/>
  <c r="J10151" i="4"/>
  <c r="K10151" i="4"/>
  <c r="J10152" i="4"/>
  <c r="K10152" i="4"/>
  <c r="J10153" i="4"/>
  <c r="K10153" i="4"/>
  <c r="J10154" i="4"/>
  <c r="K10154" i="4"/>
  <c r="J10155" i="4"/>
  <c r="K10155" i="4"/>
  <c r="J10156" i="4"/>
  <c r="K10156" i="4"/>
  <c r="J10157" i="4"/>
  <c r="K10157" i="4"/>
  <c r="J10158" i="4"/>
  <c r="K10158" i="4"/>
  <c r="J10159" i="4"/>
  <c r="K10159" i="4"/>
  <c r="J10160" i="4"/>
  <c r="K10160" i="4"/>
  <c r="J10161" i="4"/>
  <c r="K10161" i="4"/>
  <c r="J10162" i="4"/>
  <c r="K10162" i="4"/>
  <c r="J10163" i="4"/>
  <c r="K10163" i="4"/>
  <c r="J10164" i="4"/>
  <c r="K10164" i="4"/>
  <c r="J10165" i="4"/>
  <c r="K10165" i="4"/>
  <c r="J10166" i="4"/>
  <c r="K10166" i="4"/>
  <c r="J10167" i="4"/>
  <c r="K10167" i="4"/>
  <c r="J10168" i="4"/>
  <c r="K10168" i="4"/>
  <c r="J10169" i="4"/>
  <c r="K10169" i="4"/>
  <c r="J10170" i="4"/>
  <c r="K10170" i="4"/>
  <c r="J10171" i="4"/>
  <c r="K10171" i="4"/>
  <c r="J10172" i="4"/>
  <c r="K10172" i="4"/>
  <c r="J10173" i="4"/>
  <c r="K10173" i="4"/>
  <c r="J10174" i="4"/>
  <c r="K10174" i="4"/>
  <c r="J10175" i="4"/>
  <c r="K10175" i="4"/>
  <c r="J10176" i="4"/>
  <c r="K10176" i="4"/>
  <c r="J10177" i="4"/>
  <c r="K10177" i="4"/>
  <c r="J10178" i="4"/>
  <c r="K10178" i="4"/>
  <c r="J10179" i="4"/>
  <c r="K10179" i="4"/>
  <c r="J10180" i="4"/>
  <c r="K10180" i="4"/>
  <c r="J10181" i="4"/>
  <c r="K10181" i="4"/>
  <c r="J10182" i="4"/>
  <c r="K10182" i="4"/>
  <c r="J10183" i="4"/>
  <c r="K10183" i="4"/>
  <c r="J10184" i="4"/>
  <c r="K10184" i="4"/>
  <c r="J10185" i="4"/>
  <c r="K10185" i="4"/>
  <c r="J10186" i="4"/>
  <c r="K10186" i="4"/>
  <c r="J10187" i="4"/>
  <c r="K10187" i="4"/>
  <c r="J10188" i="4"/>
  <c r="K10188" i="4"/>
  <c r="J10189" i="4"/>
  <c r="K10189" i="4"/>
  <c r="J10190" i="4"/>
  <c r="K10190" i="4"/>
  <c r="J10191" i="4"/>
  <c r="K10191" i="4"/>
  <c r="J10192" i="4"/>
  <c r="K10192" i="4"/>
  <c r="J10193" i="4"/>
  <c r="K10193" i="4"/>
  <c r="J10194" i="4"/>
  <c r="K10194" i="4"/>
  <c r="J10195" i="4"/>
  <c r="K10195" i="4"/>
  <c r="J10196" i="4"/>
  <c r="K10196" i="4"/>
  <c r="J10197" i="4"/>
  <c r="K10197" i="4"/>
  <c r="J10198" i="4"/>
  <c r="K10198" i="4"/>
  <c r="J10199" i="4"/>
  <c r="K10199" i="4"/>
  <c r="J10200" i="4"/>
  <c r="K10200" i="4"/>
  <c r="J10201" i="4"/>
  <c r="K10201" i="4"/>
  <c r="J10202" i="4"/>
  <c r="K10202" i="4"/>
  <c r="J10203" i="4"/>
  <c r="K10203" i="4"/>
  <c r="J10204" i="4"/>
  <c r="K10204" i="4"/>
  <c r="J10205" i="4"/>
  <c r="K10205" i="4"/>
  <c r="J10206" i="4"/>
  <c r="K10206" i="4"/>
  <c r="J10207" i="4"/>
  <c r="K10207" i="4"/>
  <c r="J10208" i="4"/>
  <c r="K10208" i="4"/>
  <c r="J10209" i="4"/>
  <c r="K10209" i="4"/>
  <c r="J10210" i="4"/>
  <c r="K10210" i="4"/>
  <c r="J10211" i="4"/>
  <c r="K10211" i="4"/>
  <c r="J10212" i="4"/>
  <c r="K10212" i="4"/>
  <c r="J10213" i="4"/>
  <c r="K10213" i="4"/>
  <c r="J10214" i="4"/>
  <c r="K10214" i="4"/>
  <c r="J10215" i="4"/>
  <c r="K10215" i="4"/>
  <c r="J10216" i="4"/>
  <c r="K10216" i="4"/>
  <c r="J10217" i="4"/>
  <c r="K10217" i="4"/>
  <c r="J10218" i="4"/>
  <c r="K10218" i="4"/>
  <c r="J10219" i="4"/>
  <c r="K10219" i="4"/>
  <c r="J10220" i="4"/>
  <c r="K10220" i="4"/>
  <c r="J10221" i="4"/>
  <c r="K10221" i="4"/>
  <c r="J10222" i="4"/>
  <c r="K10222" i="4"/>
  <c r="J10223" i="4"/>
  <c r="K10223" i="4"/>
  <c r="J10224" i="4"/>
  <c r="K10224" i="4"/>
  <c r="J10225" i="4"/>
  <c r="K10225" i="4"/>
  <c r="J10226" i="4"/>
  <c r="K10226" i="4"/>
  <c r="J10227" i="4"/>
  <c r="K10227" i="4"/>
  <c r="J10228" i="4"/>
  <c r="K10228" i="4"/>
  <c r="J10229" i="4"/>
  <c r="K10229" i="4"/>
  <c r="J10230" i="4"/>
  <c r="K10230" i="4"/>
  <c r="J10231" i="4"/>
  <c r="K10231" i="4"/>
  <c r="J10232" i="4"/>
  <c r="K10232" i="4"/>
  <c r="J10233" i="4"/>
  <c r="K10233" i="4"/>
  <c r="J10234" i="4"/>
  <c r="K10234" i="4"/>
  <c r="J10235" i="4"/>
  <c r="K10235" i="4"/>
  <c r="J10236" i="4"/>
  <c r="K10236" i="4"/>
  <c r="J10237" i="4"/>
  <c r="K10237" i="4"/>
  <c r="J10238" i="4"/>
  <c r="K10238" i="4"/>
  <c r="J10239" i="4"/>
  <c r="K10239" i="4"/>
  <c r="J10240" i="4"/>
  <c r="K10240" i="4"/>
  <c r="J10241" i="4"/>
  <c r="K10241" i="4"/>
  <c r="J10242" i="4"/>
  <c r="K10242" i="4"/>
  <c r="J10243" i="4"/>
  <c r="K10243" i="4"/>
  <c r="J10244" i="4"/>
  <c r="K10244" i="4"/>
  <c r="J10245" i="4"/>
  <c r="K10245" i="4"/>
  <c r="J10246" i="4"/>
  <c r="K10246" i="4"/>
  <c r="J10247" i="4"/>
  <c r="K10247" i="4"/>
  <c r="J10248" i="4"/>
  <c r="K10248" i="4"/>
  <c r="J10249" i="4"/>
  <c r="K10249" i="4"/>
  <c r="J10250" i="4"/>
  <c r="K10250" i="4"/>
  <c r="J10251" i="4"/>
  <c r="K10251" i="4"/>
  <c r="J10252" i="4"/>
  <c r="K10252" i="4"/>
  <c r="J10253" i="4"/>
  <c r="K10253" i="4"/>
  <c r="J10254" i="4"/>
  <c r="K10254" i="4"/>
  <c r="J10255" i="4"/>
  <c r="K10255" i="4"/>
  <c r="J10256" i="4"/>
  <c r="K10256" i="4"/>
  <c r="J10257" i="4"/>
  <c r="K10257" i="4"/>
  <c r="J10258" i="4"/>
  <c r="K10258" i="4"/>
  <c r="J10259" i="4"/>
  <c r="K10259" i="4"/>
  <c r="J10260" i="4"/>
  <c r="K10260" i="4"/>
  <c r="J10261" i="4"/>
  <c r="K10261" i="4"/>
  <c r="J10262" i="4"/>
  <c r="K10262" i="4"/>
  <c r="J10263" i="4"/>
  <c r="K10263" i="4"/>
  <c r="J10264" i="4"/>
  <c r="K10264" i="4"/>
  <c r="J10265" i="4"/>
  <c r="K10265" i="4"/>
  <c r="J10266" i="4"/>
  <c r="K10266" i="4"/>
  <c r="J10267" i="4"/>
  <c r="K10267" i="4"/>
  <c r="J10268" i="4"/>
  <c r="K10268" i="4"/>
  <c r="J10269" i="4"/>
  <c r="K10269" i="4"/>
  <c r="J10270" i="4"/>
  <c r="K10270" i="4"/>
  <c r="J10271" i="4"/>
  <c r="K10271" i="4"/>
  <c r="J10272" i="4"/>
  <c r="K10272" i="4"/>
  <c r="J10273" i="4"/>
  <c r="K10273" i="4"/>
  <c r="J10274" i="4"/>
  <c r="K10274" i="4"/>
  <c r="J10275" i="4"/>
  <c r="K10275" i="4"/>
  <c r="J10276" i="4"/>
  <c r="K10276" i="4"/>
  <c r="J10277" i="4"/>
  <c r="K10277" i="4"/>
  <c r="J10278" i="4"/>
  <c r="K10278" i="4"/>
  <c r="J10279" i="4"/>
  <c r="K10279" i="4"/>
  <c r="J10280" i="4"/>
  <c r="K10280" i="4"/>
  <c r="J10281" i="4"/>
  <c r="K10281" i="4"/>
  <c r="J10282" i="4"/>
  <c r="K10282" i="4"/>
  <c r="J10283" i="4"/>
  <c r="K10283" i="4"/>
  <c r="J10284" i="4"/>
  <c r="K10284" i="4"/>
  <c r="J10285" i="4"/>
  <c r="K10285" i="4"/>
  <c r="J10286" i="4"/>
  <c r="K10286" i="4"/>
  <c r="J10287" i="4"/>
  <c r="K10287" i="4"/>
  <c r="J10288" i="4"/>
  <c r="K10288" i="4"/>
  <c r="J10289" i="4"/>
  <c r="K10289" i="4"/>
  <c r="J10290" i="4"/>
  <c r="K10290" i="4"/>
  <c r="J10291" i="4"/>
  <c r="K10291" i="4"/>
  <c r="J10292" i="4"/>
  <c r="K10292" i="4"/>
  <c r="J10293" i="4"/>
  <c r="K10293" i="4"/>
  <c r="J10294" i="4"/>
  <c r="K10294" i="4"/>
  <c r="J10295" i="4"/>
  <c r="K10295" i="4"/>
  <c r="J10296" i="4"/>
  <c r="K10296" i="4"/>
  <c r="J10297" i="4"/>
  <c r="K10297" i="4"/>
  <c r="J10298" i="4"/>
  <c r="K10298" i="4"/>
  <c r="J10299" i="4"/>
  <c r="K10299" i="4"/>
  <c r="J10300" i="4"/>
  <c r="K10300" i="4"/>
  <c r="J10301" i="4"/>
  <c r="K10301" i="4"/>
  <c r="J10302" i="4"/>
  <c r="K10302" i="4"/>
  <c r="J10303" i="4"/>
  <c r="K10303" i="4"/>
  <c r="J10304" i="4"/>
  <c r="K10304" i="4"/>
  <c r="J10305" i="4"/>
  <c r="K10305" i="4"/>
  <c r="J10306" i="4"/>
  <c r="K10306" i="4"/>
  <c r="J10307" i="4"/>
  <c r="K10307" i="4"/>
  <c r="J10308" i="4"/>
  <c r="K10308" i="4"/>
  <c r="J10309" i="4"/>
  <c r="K10309" i="4"/>
  <c r="J10310" i="4"/>
  <c r="K10310" i="4"/>
  <c r="J10311" i="4"/>
  <c r="K10311" i="4"/>
  <c r="J10312" i="4"/>
  <c r="K10312" i="4"/>
  <c r="J10313" i="4"/>
  <c r="K10313" i="4"/>
  <c r="J10314" i="4"/>
  <c r="K10314" i="4"/>
  <c r="J10315" i="4"/>
  <c r="K10315" i="4"/>
  <c r="J10316" i="4"/>
  <c r="K10316" i="4"/>
  <c r="J10317" i="4"/>
  <c r="K10317" i="4"/>
  <c r="J10318" i="4"/>
  <c r="K10318" i="4"/>
  <c r="J10319" i="4"/>
  <c r="K10319" i="4"/>
  <c r="J10320" i="4"/>
  <c r="K10320" i="4"/>
  <c r="J10321" i="4"/>
  <c r="K10321" i="4"/>
  <c r="J10322" i="4"/>
  <c r="K10322" i="4"/>
  <c r="J10323" i="4"/>
  <c r="K10323" i="4"/>
  <c r="J10324" i="4"/>
  <c r="K10324" i="4"/>
  <c r="J10325" i="4"/>
  <c r="K10325" i="4"/>
  <c r="J10326" i="4"/>
  <c r="K10326" i="4"/>
  <c r="J10327" i="4"/>
  <c r="K10327" i="4"/>
  <c r="J10328" i="4"/>
  <c r="K10328" i="4"/>
  <c r="J10329" i="4"/>
  <c r="K10329" i="4"/>
  <c r="J10330" i="4"/>
  <c r="K10330" i="4"/>
  <c r="J10331" i="4"/>
  <c r="K10331" i="4"/>
  <c r="J10332" i="4"/>
  <c r="K10332" i="4"/>
  <c r="J10333" i="4"/>
  <c r="K10333" i="4"/>
  <c r="J10334" i="4"/>
  <c r="K10334" i="4"/>
  <c r="J10335" i="4"/>
  <c r="K10335" i="4"/>
  <c r="J10336" i="4"/>
  <c r="K10336" i="4"/>
  <c r="J10337" i="4"/>
  <c r="K10337" i="4"/>
  <c r="J10338" i="4"/>
  <c r="K10338" i="4"/>
  <c r="J10339" i="4"/>
  <c r="K10339" i="4"/>
  <c r="J10340" i="4"/>
  <c r="K10340" i="4"/>
  <c r="J10341" i="4"/>
  <c r="K10341" i="4"/>
  <c r="J10342" i="4"/>
  <c r="K10342" i="4"/>
  <c r="J10343" i="4"/>
  <c r="K10343" i="4"/>
  <c r="J10344" i="4"/>
  <c r="K10344" i="4"/>
  <c r="J10345" i="4"/>
  <c r="K10345" i="4"/>
  <c r="J10346" i="4"/>
  <c r="K10346" i="4"/>
  <c r="J10347" i="4"/>
  <c r="K10347" i="4"/>
  <c r="J10348" i="4"/>
  <c r="K10348" i="4"/>
  <c r="J10349" i="4"/>
  <c r="K10349" i="4"/>
  <c r="J10350" i="4"/>
  <c r="K10350" i="4"/>
  <c r="J10351" i="4"/>
  <c r="K10351" i="4"/>
  <c r="J10352" i="4"/>
  <c r="K10352" i="4"/>
  <c r="J10353" i="4"/>
  <c r="K10353" i="4"/>
  <c r="J10354" i="4"/>
  <c r="K10354" i="4"/>
  <c r="J10355" i="4"/>
  <c r="K10355" i="4"/>
  <c r="J10356" i="4"/>
  <c r="K10356" i="4"/>
  <c r="J10357" i="4"/>
  <c r="K10357" i="4"/>
  <c r="J10358" i="4"/>
  <c r="K10358" i="4"/>
  <c r="J10359" i="4"/>
  <c r="K10359" i="4"/>
  <c r="J10360" i="4"/>
  <c r="K10360" i="4"/>
  <c r="J10361" i="4"/>
  <c r="K10361" i="4"/>
  <c r="J10362" i="4"/>
  <c r="K10362" i="4"/>
  <c r="J10363" i="4"/>
  <c r="K10363" i="4"/>
  <c r="J10364" i="4"/>
  <c r="K10364" i="4"/>
  <c r="J10365" i="4"/>
  <c r="K10365" i="4"/>
  <c r="J10366" i="4"/>
  <c r="K10366" i="4"/>
  <c r="J10367" i="4"/>
  <c r="K10367" i="4"/>
  <c r="J10368" i="4"/>
  <c r="K10368" i="4"/>
  <c r="J10369" i="4"/>
  <c r="K10369" i="4"/>
  <c r="J10370" i="4"/>
  <c r="K10370" i="4"/>
  <c r="J10371" i="4"/>
  <c r="K10371" i="4"/>
  <c r="J10372" i="4"/>
  <c r="K10372" i="4"/>
  <c r="J10373" i="4"/>
  <c r="K10373" i="4"/>
  <c r="J10374" i="4"/>
  <c r="K10374" i="4"/>
  <c r="J10375" i="4"/>
  <c r="K10375" i="4"/>
  <c r="J10376" i="4"/>
  <c r="K10376" i="4"/>
  <c r="J10377" i="4"/>
  <c r="K10377" i="4"/>
  <c r="J10378" i="4"/>
  <c r="K10378" i="4"/>
  <c r="J10379" i="4"/>
  <c r="K10379" i="4"/>
  <c r="J10380" i="4"/>
  <c r="K10380" i="4"/>
  <c r="J10381" i="4"/>
  <c r="K10381" i="4"/>
  <c r="J10382" i="4"/>
  <c r="K10382" i="4"/>
  <c r="J10383" i="4"/>
  <c r="K10383" i="4"/>
  <c r="J10384" i="4"/>
  <c r="K10384" i="4"/>
  <c r="J10385" i="4"/>
  <c r="K10385" i="4"/>
  <c r="J10386" i="4"/>
  <c r="K10386" i="4"/>
  <c r="J10387" i="4"/>
  <c r="K10387" i="4"/>
  <c r="J10388" i="4"/>
  <c r="K10388" i="4"/>
  <c r="J10389" i="4"/>
  <c r="K10389" i="4"/>
  <c r="J10390" i="4"/>
  <c r="K10390" i="4"/>
  <c r="J10391" i="4"/>
  <c r="K10391" i="4"/>
  <c r="J10392" i="4"/>
  <c r="K10392" i="4"/>
  <c r="J10393" i="4"/>
  <c r="K10393" i="4"/>
  <c r="J10394" i="4"/>
  <c r="K10394" i="4"/>
  <c r="J10395" i="4"/>
  <c r="K10395" i="4"/>
  <c r="J10396" i="4"/>
  <c r="K10396" i="4"/>
  <c r="J10397" i="4"/>
  <c r="K10397" i="4"/>
  <c r="J10398" i="4"/>
  <c r="K10398" i="4"/>
  <c r="J10399" i="4"/>
  <c r="K10399" i="4"/>
  <c r="J10400" i="4"/>
  <c r="K10400" i="4"/>
  <c r="J10401" i="4"/>
  <c r="K10401" i="4"/>
  <c r="J10402" i="4"/>
  <c r="K10402" i="4"/>
  <c r="J10403" i="4"/>
  <c r="K10403" i="4"/>
  <c r="J10404" i="4"/>
  <c r="K10404" i="4"/>
  <c r="J10405" i="4"/>
  <c r="K10405" i="4"/>
  <c r="J10406" i="4"/>
  <c r="K10406" i="4"/>
  <c r="J10407" i="4"/>
  <c r="K10407" i="4"/>
  <c r="J10408" i="4"/>
  <c r="K10408" i="4"/>
  <c r="J10409" i="4"/>
  <c r="K10409" i="4"/>
  <c r="J10410" i="4"/>
  <c r="K10410" i="4"/>
  <c r="J10411" i="4"/>
  <c r="K10411" i="4"/>
  <c r="J10412" i="4"/>
  <c r="K10412" i="4"/>
  <c r="J10413" i="4"/>
  <c r="K10413" i="4"/>
  <c r="J10414" i="4"/>
  <c r="K10414" i="4"/>
  <c r="J10415" i="4"/>
  <c r="K10415" i="4"/>
  <c r="J10416" i="4"/>
  <c r="K10416" i="4"/>
  <c r="J10417" i="4"/>
  <c r="K10417" i="4"/>
  <c r="J10418" i="4"/>
  <c r="K10418" i="4"/>
  <c r="J10419" i="4"/>
  <c r="K10419" i="4"/>
  <c r="J10420" i="4"/>
  <c r="K10420" i="4"/>
  <c r="J10421" i="4"/>
  <c r="K10421" i="4"/>
  <c r="J10422" i="4"/>
  <c r="K10422" i="4"/>
  <c r="J10423" i="4"/>
  <c r="K10423" i="4"/>
  <c r="J10424" i="4"/>
  <c r="K10424" i="4"/>
  <c r="J10425" i="4"/>
  <c r="K10425" i="4"/>
  <c r="J10426" i="4"/>
  <c r="K10426" i="4"/>
  <c r="J10427" i="4"/>
  <c r="K10427" i="4"/>
  <c r="J10428" i="4"/>
  <c r="K10428" i="4"/>
  <c r="J10429" i="4"/>
  <c r="K10429" i="4"/>
  <c r="J10430" i="4"/>
  <c r="K10430" i="4"/>
  <c r="J10431" i="4"/>
  <c r="K10431" i="4"/>
  <c r="J10432" i="4"/>
  <c r="K10432" i="4"/>
  <c r="J10433" i="4"/>
  <c r="K10433" i="4"/>
  <c r="J10434" i="4"/>
  <c r="K10434" i="4"/>
  <c r="J10435" i="4"/>
  <c r="K10435" i="4"/>
  <c r="J10436" i="4"/>
  <c r="K10436" i="4"/>
  <c r="J10437" i="4"/>
  <c r="K10437" i="4"/>
  <c r="J10438" i="4"/>
  <c r="K10438" i="4"/>
  <c r="J10439" i="4"/>
  <c r="K10439" i="4"/>
  <c r="J10440" i="4"/>
  <c r="K10440" i="4"/>
  <c r="J10441" i="4"/>
  <c r="K10441" i="4"/>
  <c r="J10442" i="4"/>
  <c r="K10442" i="4"/>
  <c r="J10443" i="4"/>
  <c r="K10443" i="4"/>
  <c r="J10444" i="4"/>
  <c r="K10444" i="4"/>
  <c r="J10445" i="4"/>
  <c r="K10445" i="4"/>
  <c r="J10446" i="4"/>
  <c r="K10446" i="4"/>
  <c r="J10447" i="4"/>
  <c r="K10447" i="4"/>
  <c r="J10448" i="4"/>
  <c r="K10448" i="4"/>
  <c r="J10449" i="4"/>
  <c r="K10449" i="4"/>
  <c r="J10450" i="4"/>
  <c r="K10450" i="4"/>
  <c r="J10451" i="4"/>
  <c r="K10451" i="4"/>
  <c r="J10452" i="4"/>
  <c r="K10452" i="4"/>
  <c r="J10453" i="4"/>
  <c r="K10453" i="4"/>
  <c r="J10454" i="4"/>
  <c r="K10454" i="4"/>
  <c r="J10455" i="4"/>
  <c r="K10455" i="4"/>
  <c r="J10456" i="4"/>
  <c r="K10456" i="4"/>
  <c r="J10457" i="4"/>
  <c r="K10457" i="4"/>
  <c r="J10458" i="4"/>
  <c r="K10458" i="4"/>
  <c r="J10459" i="4"/>
  <c r="K10459" i="4"/>
  <c r="J10460" i="4"/>
  <c r="K10460" i="4"/>
  <c r="J10461" i="4"/>
  <c r="K10461" i="4"/>
  <c r="J10462" i="4"/>
  <c r="K10462" i="4"/>
  <c r="J10463" i="4"/>
  <c r="K10463" i="4"/>
  <c r="J10464" i="4"/>
  <c r="K10464" i="4"/>
  <c r="J10465" i="4"/>
  <c r="K10465" i="4"/>
  <c r="J10466" i="4"/>
  <c r="K10466" i="4"/>
  <c r="J10467" i="4"/>
  <c r="K10467" i="4"/>
  <c r="J10468" i="4"/>
  <c r="K10468" i="4"/>
  <c r="J10469" i="4"/>
  <c r="K10469" i="4"/>
  <c r="J10470" i="4"/>
  <c r="K10470" i="4"/>
  <c r="J10471" i="4"/>
  <c r="K10471" i="4"/>
  <c r="J10472" i="4"/>
  <c r="K10472" i="4"/>
  <c r="J10473" i="4"/>
  <c r="K10473" i="4"/>
  <c r="J10474" i="4"/>
  <c r="K10474" i="4"/>
  <c r="J10475" i="4"/>
  <c r="K10475" i="4"/>
  <c r="J10476" i="4"/>
  <c r="K10476" i="4"/>
  <c r="J10477" i="4"/>
  <c r="K10477" i="4"/>
  <c r="J10478" i="4"/>
  <c r="K10478" i="4"/>
  <c r="J10479" i="4"/>
  <c r="K10479" i="4"/>
  <c r="J10480" i="4"/>
  <c r="K10480" i="4"/>
  <c r="J10481" i="4"/>
  <c r="K10481" i="4"/>
  <c r="J10482" i="4"/>
  <c r="K10482" i="4"/>
  <c r="J10483" i="4"/>
  <c r="K10483" i="4"/>
  <c r="J10484" i="4"/>
  <c r="K10484" i="4"/>
  <c r="J10485" i="4"/>
  <c r="K10485" i="4"/>
  <c r="J10486" i="4"/>
  <c r="K10486" i="4"/>
  <c r="J10487" i="4"/>
  <c r="K10487" i="4"/>
  <c r="J10488" i="4"/>
  <c r="K10488" i="4"/>
  <c r="J10489" i="4"/>
  <c r="K10489" i="4"/>
  <c r="J10490" i="4"/>
  <c r="K10490" i="4"/>
  <c r="J10491" i="4"/>
  <c r="K10491" i="4"/>
  <c r="J10492" i="4"/>
  <c r="K10492" i="4"/>
  <c r="J10493" i="4"/>
  <c r="K10493" i="4"/>
  <c r="J10494" i="4"/>
  <c r="K10494" i="4"/>
  <c r="J10495" i="4"/>
  <c r="K10495" i="4"/>
  <c r="J10496" i="4"/>
  <c r="K10496" i="4"/>
  <c r="J10497" i="4"/>
  <c r="K10497" i="4"/>
  <c r="J10498" i="4"/>
  <c r="K10498" i="4"/>
  <c r="J10499" i="4"/>
  <c r="K10499" i="4"/>
  <c r="J10500" i="4"/>
  <c r="K10500" i="4"/>
  <c r="J10501" i="4"/>
  <c r="K10501" i="4"/>
  <c r="J10502" i="4"/>
  <c r="K10502" i="4"/>
  <c r="J10503" i="4"/>
  <c r="K10503" i="4"/>
  <c r="J10504" i="4"/>
  <c r="K10504" i="4"/>
  <c r="J10505" i="4"/>
  <c r="K10505" i="4"/>
  <c r="J10506" i="4"/>
  <c r="K10506" i="4"/>
  <c r="J10507" i="4"/>
  <c r="K10507" i="4"/>
  <c r="J10508" i="4"/>
  <c r="K10508" i="4"/>
  <c r="J10509" i="4"/>
  <c r="K10509" i="4"/>
  <c r="J10510" i="4"/>
  <c r="K10510" i="4"/>
  <c r="J10511" i="4"/>
  <c r="K10511" i="4"/>
  <c r="J10512" i="4"/>
  <c r="K10512" i="4"/>
  <c r="J10513" i="4"/>
  <c r="K10513" i="4"/>
  <c r="J10514" i="4"/>
  <c r="K10514" i="4"/>
  <c r="J10515" i="4"/>
  <c r="K10515" i="4"/>
  <c r="J10516" i="4"/>
  <c r="K10516" i="4"/>
  <c r="J10517" i="4"/>
  <c r="K10517" i="4"/>
  <c r="J10518" i="4"/>
  <c r="K10518" i="4"/>
  <c r="J10519" i="4"/>
  <c r="K10519" i="4"/>
  <c r="J10520" i="4"/>
  <c r="K10520" i="4"/>
  <c r="J10521" i="4"/>
  <c r="K10521" i="4"/>
  <c r="J10522" i="4"/>
  <c r="K10522" i="4"/>
  <c r="J10523" i="4"/>
  <c r="K10523" i="4"/>
  <c r="J10524" i="4"/>
  <c r="K10524" i="4"/>
  <c r="J10525" i="4"/>
  <c r="K10525" i="4"/>
  <c r="J10526" i="4"/>
  <c r="K10526" i="4"/>
  <c r="J10527" i="4"/>
  <c r="K10527" i="4"/>
  <c r="J10528" i="4"/>
  <c r="K10528" i="4"/>
  <c r="J10529" i="4"/>
  <c r="K10529" i="4"/>
  <c r="J10530" i="4"/>
  <c r="K10530" i="4"/>
  <c r="J10531" i="4"/>
  <c r="K10531" i="4"/>
  <c r="J10532" i="4"/>
  <c r="K10532" i="4"/>
  <c r="J10533" i="4"/>
  <c r="K10533" i="4"/>
  <c r="J10534" i="4"/>
  <c r="K10534" i="4"/>
  <c r="J10535" i="4"/>
  <c r="K10535" i="4"/>
  <c r="J10536" i="4"/>
  <c r="K10536" i="4"/>
  <c r="J10537" i="4"/>
  <c r="K10537" i="4"/>
  <c r="J10538" i="4"/>
  <c r="K10538" i="4"/>
  <c r="J10539" i="4"/>
  <c r="K10539" i="4"/>
  <c r="J10540" i="4"/>
  <c r="K10540" i="4"/>
  <c r="J10541" i="4"/>
  <c r="K10541" i="4"/>
  <c r="J10542" i="4"/>
  <c r="K10542" i="4"/>
  <c r="J10543" i="4"/>
  <c r="K10543" i="4"/>
  <c r="J10544" i="4"/>
  <c r="K10544" i="4"/>
  <c r="J10545" i="4"/>
  <c r="K10545" i="4"/>
  <c r="J10546" i="4"/>
  <c r="K10546" i="4"/>
  <c r="J10547" i="4"/>
  <c r="K10547" i="4"/>
  <c r="J10548" i="4"/>
  <c r="K10548" i="4"/>
  <c r="J10549" i="4"/>
  <c r="K10549" i="4"/>
  <c r="J10550" i="4"/>
  <c r="K10550" i="4"/>
  <c r="J10551" i="4"/>
  <c r="K10551" i="4"/>
  <c r="J10552" i="4"/>
  <c r="K10552" i="4"/>
  <c r="J10553" i="4"/>
  <c r="K10553" i="4"/>
  <c r="J10554" i="4"/>
  <c r="K10554" i="4"/>
  <c r="J10555" i="4"/>
  <c r="K10555" i="4"/>
  <c r="J10556" i="4"/>
  <c r="K10556" i="4"/>
  <c r="J10557" i="4"/>
  <c r="K10557" i="4"/>
  <c r="J10558" i="4"/>
  <c r="K10558" i="4"/>
  <c r="J10559" i="4"/>
  <c r="K10559" i="4"/>
  <c r="J10560" i="4"/>
  <c r="K10560" i="4"/>
  <c r="J10561" i="4"/>
  <c r="K10561" i="4"/>
  <c r="J10562" i="4"/>
  <c r="K10562" i="4"/>
  <c r="J10563" i="4"/>
  <c r="K10563" i="4"/>
  <c r="J10564" i="4"/>
  <c r="K10564" i="4"/>
  <c r="J10565" i="4"/>
  <c r="K10565" i="4"/>
  <c r="J10566" i="4"/>
  <c r="K10566" i="4"/>
  <c r="J10567" i="4"/>
  <c r="K10567" i="4"/>
  <c r="J10568" i="4"/>
  <c r="K10568" i="4"/>
  <c r="J10569" i="4"/>
  <c r="K10569" i="4"/>
  <c r="J10570" i="4"/>
  <c r="K10570" i="4"/>
  <c r="J10571" i="4"/>
  <c r="K10571" i="4"/>
  <c r="J10572" i="4"/>
  <c r="K10572" i="4"/>
  <c r="J10573" i="4"/>
  <c r="K10573" i="4"/>
  <c r="J10574" i="4"/>
  <c r="K10574" i="4"/>
  <c r="J10575" i="4"/>
  <c r="K10575" i="4"/>
  <c r="J10576" i="4"/>
  <c r="K10576" i="4"/>
  <c r="J10577" i="4"/>
  <c r="K10577" i="4"/>
  <c r="J10578" i="4"/>
  <c r="K10578" i="4"/>
  <c r="J10579" i="4"/>
  <c r="K10579" i="4"/>
  <c r="J10580" i="4"/>
  <c r="K10580" i="4"/>
  <c r="J10581" i="4"/>
  <c r="K10581" i="4"/>
  <c r="J10582" i="4"/>
  <c r="K10582" i="4"/>
  <c r="J10583" i="4"/>
  <c r="K10583" i="4"/>
  <c r="J10584" i="4"/>
  <c r="K10584" i="4"/>
  <c r="J10585" i="4"/>
  <c r="K10585" i="4"/>
  <c r="J10586" i="4"/>
  <c r="K10586" i="4"/>
  <c r="J10587" i="4"/>
  <c r="K10587" i="4"/>
  <c r="J10588" i="4"/>
  <c r="K10588" i="4"/>
  <c r="J10589" i="4"/>
  <c r="K10589" i="4"/>
  <c r="J10590" i="4"/>
  <c r="K10590" i="4"/>
  <c r="J10591" i="4"/>
  <c r="K10591" i="4"/>
  <c r="J10592" i="4"/>
  <c r="K10592" i="4"/>
  <c r="J10593" i="4"/>
  <c r="K10593" i="4"/>
  <c r="J10594" i="4"/>
  <c r="K10594" i="4"/>
  <c r="J10595" i="4"/>
  <c r="K10595" i="4"/>
  <c r="J10596" i="4"/>
  <c r="K10596" i="4"/>
  <c r="J10597" i="4"/>
  <c r="K10597" i="4"/>
  <c r="J10598" i="4"/>
  <c r="K10598" i="4"/>
  <c r="J10599" i="4"/>
  <c r="K10599" i="4"/>
  <c r="J10600" i="4"/>
  <c r="K10600" i="4"/>
  <c r="J10601" i="4"/>
  <c r="K10601" i="4"/>
  <c r="J10602" i="4"/>
  <c r="K10602" i="4"/>
  <c r="J10603" i="4"/>
  <c r="K10603" i="4"/>
  <c r="J10604" i="4"/>
  <c r="K10604" i="4"/>
  <c r="J10605" i="4"/>
  <c r="K10605" i="4"/>
  <c r="J10606" i="4"/>
  <c r="K10606" i="4"/>
  <c r="J10607" i="4"/>
  <c r="K10607" i="4"/>
  <c r="J10608" i="4"/>
  <c r="K10608" i="4"/>
  <c r="J10609" i="4"/>
  <c r="K10609" i="4"/>
  <c r="J10610" i="4"/>
  <c r="K10610" i="4"/>
  <c r="J10611" i="4"/>
  <c r="K10611" i="4"/>
  <c r="J10612" i="4"/>
  <c r="K10612" i="4"/>
  <c r="J10613" i="4"/>
  <c r="K10613" i="4"/>
  <c r="J10614" i="4"/>
  <c r="K10614" i="4"/>
  <c r="J10615" i="4"/>
  <c r="K10615" i="4"/>
  <c r="J10616" i="4"/>
  <c r="K10616" i="4"/>
  <c r="J10617" i="4"/>
  <c r="K10617" i="4"/>
  <c r="J10618" i="4"/>
  <c r="K10618" i="4"/>
  <c r="J10619" i="4"/>
  <c r="K10619" i="4"/>
  <c r="J10620" i="4"/>
  <c r="K10620" i="4"/>
  <c r="J10621" i="4"/>
  <c r="K10621" i="4"/>
  <c r="J10622" i="4"/>
  <c r="K10622" i="4"/>
  <c r="J10623" i="4"/>
  <c r="K10623" i="4"/>
  <c r="J10624" i="4"/>
  <c r="K10624" i="4"/>
  <c r="J10625" i="4"/>
  <c r="K10625" i="4"/>
  <c r="J10626" i="4"/>
  <c r="K10626" i="4"/>
  <c r="J10627" i="4"/>
  <c r="K10627" i="4"/>
  <c r="J10628" i="4"/>
  <c r="K10628" i="4"/>
  <c r="J10629" i="4"/>
  <c r="K10629" i="4"/>
  <c r="J10630" i="4"/>
  <c r="K10630" i="4"/>
  <c r="J10631" i="4"/>
  <c r="K10631" i="4"/>
  <c r="J10632" i="4"/>
  <c r="K10632" i="4"/>
  <c r="J10633" i="4"/>
  <c r="K10633" i="4"/>
  <c r="J10634" i="4"/>
  <c r="K10634" i="4"/>
  <c r="J10635" i="4"/>
  <c r="K10635" i="4"/>
  <c r="J10636" i="4"/>
  <c r="K10636" i="4"/>
  <c r="J10637" i="4"/>
  <c r="K10637" i="4"/>
  <c r="J10638" i="4"/>
  <c r="K10638" i="4"/>
  <c r="J10639" i="4"/>
  <c r="K10639" i="4"/>
  <c r="J10640" i="4"/>
  <c r="K10640" i="4"/>
  <c r="J10641" i="4"/>
  <c r="K10641" i="4"/>
  <c r="J10642" i="4"/>
  <c r="K10642" i="4"/>
  <c r="J10643" i="4"/>
  <c r="K10643" i="4"/>
  <c r="J10644" i="4"/>
  <c r="K10644" i="4"/>
  <c r="J10645" i="4"/>
  <c r="K10645" i="4"/>
  <c r="J10646" i="4"/>
  <c r="K10646" i="4"/>
  <c r="J10647" i="4"/>
  <c r="K10647" i="4"/>
  <c r="J10648" i="4"/>
  <c r="K10648" i="4"/>
  <c r="J10649" i="4"/>
  <c r="K10649" i="4"/>
  <c r="J10650" i="4"/>
  <c r="K10650" i="4"/>
  <c r="J10651" i="4"/>
  <c r="K10651" i="4"/>
  <c r="J10652" i="4"/>
  <c r="K10652" i="4"/>
  <c r="J10653" i="4"/>
  <c r="K10653" i="4"/>
  <c r="J10654" i="4"/>
  <c r="K10654" i="4"/>
  <c r="J10655" i="4"/>
  <c r="K10655" i="4"/>
  <c r="J10656" i="4"/>
  <c r="K10656" i="4"/>
  <c r="J10657" i="4"/>
  <c r="K10657" i="4"/>
  <c r="J10658" i="4"/>
  <c r="K10658" i="4"/>
  <c r="J10659" i="4"/>
  <c r="K10659" i="4"/>
  <c r="J10660" i="4"/>
  <c r="K10660" i="4"/>
  <c r="J10661" i="4"/>
  <c r="K10661" i="4"/>
  <c r="J10662" i="4"/>
  <c r="K10662" i="4"/>
  <c r="J10663" i="4"/>
  <c r="K10663" i="4"/>
  <c r="J10664" i="4"/>
  <c r="K10664" i="4"/>
  <c r="J10665" i="4"/>
  <c r="K10665" i="4"/>
  <c r="J10666" i="4"/>
  <c r="K10666" i="4"/>
  <c r="J10667" i="4"/>
  <c r="K10667" i="4"/>
  <c r="J10668" i="4"/>
  <c r="K10668" i="4"/>
  <c r="J10669" i="4"/>
  <c r="K10669" i="4"/>
  <c r="J10670" i="4"/>
  <c r="K10670" i="4"/>
  <c r="J10671" i="4"/>
  <c r="K10671" i="4"/>
  <c r="J10672" i="4"/>
  <c r="K10672" i="4"/>
  <c r="J10673" i="4"/>
  <c r="K10673" i="4"/>
  <c r="J10674" i="4"/>
  <c r="K10674" i="4"/>
  <c r="J10675" i="4"/>
  <c r="K10675" i="4"/>
  <c r="J10676" i="4"/>
  <c r="K10676" i="4"/>
  <c r="J10677" i="4"/>
  <c r="K10677" i="4"/>
  <c r="J10678" i="4"/>
  <c r="K10678" i="4"/>
  <c r="J10679" i="4"/>
  <c r="K10679" i="4"/>
  <c r="J10680" i="4"/>
  <c r="K10680" i="4"/>
  <c r="J10681" i="4"/>
  <c r="K10681" i="4"/>
  <c r="J10682" i="4"/>
  <c r="K10682" i="4"/>
  <c r="J10683" i="4"/>
  <c r="K10683" i="4"/>
  <c r="J10684" i="4"/>
  <c r="K10684" i="4"/>
  <c r="J10685" i="4"/>
  <c r="K10685" i="4"/>
  <c r="J10686" i="4"/>
  <c r="K10686" i="4"/>
  <c r="J10687" i="4"/>
  <c r="K10687" i="4"/>
  <c r="J10688" i="4"/>
  <c r="K10688" i="4"/>
  <c r="J10689" i="4"/>
  <c r="K10689" i="4"/>
  <c r="J10690" i="4"/>
  <c r="K10690" i="4"/>
  <c r="J10691" i="4"/>
  <c r="K10691" i="4"/>
  <c r="J10692" i="4"/>
  <c r="K10692" i="4"/>
  <c r="J10693" i="4"/>
  <c r="K10693" i="4"/>
  <c r="J10694" i="4"/>
  <c r="K10694" i="4"/>
  <c r="J10695" i="4"/>
  <c r="K10695" i="4"/>
  <c r="J10696" i="4"/>
  <c r="K10696" i="4"/>
  <c r="J10697" i="4"/>
  <c r="K10697" i="4"/>
  <c r="J10698" i="4"/>
  <c r="K10698" i="4"/>
  <c r="J10699" i="4"/>
  <c r="K10699" i="4"/>
  <c r="J10700" i="4"/>
  <c r="K10700" i="4"/>
  <c r="J10701" i="4"/>
  <c r="K10701" i="4"/>
  <c r="J10702" i="4"/>
  <c r="K10702" i="4"/>
  <c r="J10703" i="4"/>
  <c r="K10703" i="4"/>
  <c r="J10704" i="4"/>
  <c r="K10704" i="4"/>
  <c r="J10705" i="4"/>
  <c r="K10705" i="4"/>
  <c r="J10706" i="4"/>
  <c r="K10706" i="4"/>
  <c r="J10707" i="4"/>
  <c r="K10707" i="4"/>
  <c r="J10708" i="4"/>
  <c r="K10708" i="4"/>
  <c r="J10709" i="4"/>
  <c r="K10709" i="4"/>
  <c r="J10710" i="4"/>
  <c r="K10710" i="4"/>
  <c r="J10711" i="4"/>
  <c r="K10711" i="4"/>
  <c r="J10712" i="4"/>
  <c r="K10712" i="4"/>
  <c r="J10713" i="4"/>
  <c r="K10713" i="4"/>
  <c r="J10714" i="4"/>
  <c r="K10714" i="4"/>
  <c r="J10715" i="4"/>
  <c r="K10715" i="4"/>
  <c r="J10716" i="4"/>
  <c r="K10716" i="4"/>
  <c r="J10717" i="4"/>
  <c r="K10717" i="4"/>
  <c r="J10718" i="4"/>
  <c r="K10718" i="4"/>
  <c r="J10719" i="4"/>
  <c r="K10719" i="4"/>
  <c r="J10720" i="4"/>
  <c r="K10720" i="4"/>
  <c r="J10721" i="4"/>
  <c r="K10721" i="4"/>
  <c r="J10722" i="4"/>
  <c r="K10722" i="4"/>
  <c r="J10723" i="4"/>
  <c r="K10723" i="4"/>
  <c r="J10724" i="4"/>
  <c r="K10724" i="4"/>
  <c r="J10725" i="4"/>
  <c r="K10725" i="4"/>
  <c r="J10726" i="4"/>
  <c r="K10726" i="4"/>
  <c r="J10727" i="4"/>
  <c r="K10727" i="4"/>
  <c r="J10728" i="4"/>
  <c r="K10728" i="4"/>
  <c r="J10729" i="4"/>
  <c r="K10729" i="4"/>
  <c r="J10730" i="4"/>
  <c r="K10730" i="4"/>
  <c r="J10731" i="4"/>
  <c r="K10731" i="4"/>
  <c r="J10732" i="4"/>
  <c r="K10732" i="4"/>
  <c r="J10733" i="4"/>
  <c r="K10733" i="4"/>
  <c r="J10734" i="4"/>
  <c r="K10734" i="4"/>
  <c r="J10735" i="4"/>
  <c r="K10735" i="4"/>
  <c r="J10736" i="4"/>
  <c r="K10736" i="4"/>
  <c r="J10737" i="4"/>
  <c r="K10737" i="4"/>
  <c r="J10738" i="4"/>
  <c r="K10738" i="4"/>
  <c r="J10739" i="4"/>
  <c r="K10739" i="4"/>
  <c r="J10740" i="4"/>
  <c r="K10740" i="4"/>
  <c r="J10741" i="4"/>
  <c r="K10741" i="4"/>
  <c r="J10742" i="4"/>
  <c r="K10742" i="4"/>
  <c r="J10743" i="4"/>
  <c r="K10743" i="4"/>
  <c r="J10744" i="4"/>
  <c r="K10744" i="4"/>
  <c r="J10745" i="4"/>
  <c r="K10745" i="4"/>
  <c r="J10746" i="4"/>
  <c r="K10746" i="4"/>
  <c r="J10747" i="4"/>
  <c r="K10747" i="4"/>
  <c r="J10748" i="4"/>
  <c r="K10748" i="4"/>
  <c r="J10749" i="4"/>
  <c r="K10749" i="4"/>
  <c r="J10750" i="4"/>
  <c r="K10750" i="4"/>
  <c r="J10751" i="4"/>
  <c r="K10751" i="4"/>
  <c r="J10752" i="4"/>
  <c r="K10752" i="4"/>
  <c r="J10753" i="4"/>
  <c r="K10753" i="4"/>
  <c r="J10754" i="4"/>
  <c r="K10754" i="4"/>
  <c r="J10755" i="4"/>
  <c r="K10755" i="4"/>
  <c r="J10756" i="4"/>
  <c r="K10756" i="4"/>
  <c r="J10757" i="4"/>
  <c r="K10757" i="4"/>
  <c r="J10758" i="4"/>
  <c r="K10758" i="4"/>
  <c r="J10759" i="4"/>
  <c r="K10759" i="4"/>
  <c r="J10760" i="4"/>
  <c r="K10760" i="4"/>
  <c r="J10761" i="4"/>
  <c r="K10761" i="4"/>
  <c r="J10762" i="4"/>
  <c r="K10762" i="4"/>
  <c r="J10763" i="4"/>
  <c r="K10763" i="4"/>
  <c r="J10764" i="4"/>
  <c r="K10764" i="4"/>
  <c r="J10765" i="4"/>
  <c r="K10765" i="4"/>
  <c r="J10766" i="4"/>
  <c r="K10766" i="4"/>
  <c r="J10767" i="4"/>
  <c r="K10767" i="4"/>
  <c r="J10768" i="4"/>
  <c r="K10768" i="4"/>
  <c r="J10769" i="4"/>
  <c r="K10769" i="4"/>
  <c r="J10770" i="4"/>
  <c r="K10770" i="4"/>
  <c r="J10771" i="4"/>
  <c r="K10771" i="4"/>
  <c r="J10772" i="4"/>
  <c r="K10772" i="4"/>
  <c r="J10773" i="4"/>
  <c r="K10773" i="4"/>
  <c r="J10774" i="4"/>
  <c r="K10774" i="4"/>
  <c r="J10775" i="4"/>
  <c r="K10775" i="4"/>
  <c r="J10776" i="4"/>
  <c r="K10776" i="4"/>
  <c r="J10777" i="4"/>
  <c r="K10777" i="4"/>
  <c r="J10778" i="4"/>
  <c r="K10778" i="4"/>
  <c r="J10779" i="4"/>
  <c r="K10779" i="4"/>
  <c r="J10780" i="4"/>
  <c r="K10780" i="4"/>
  <c r="J10781" i="4"/>
  <c r="K10781" i="4"/>
  <c r="J10782" i="4"/>
  <c r="K10782" i="4"/>
  <c r="J10783" i="4"/>
  <c r="K10783" i="4"/>
  <c r="J10784" i="4"/>
  <c r="K10784" i="4"/>
  <c r="J10785" i="4"/>
  <c r="K10785" i="4"/>
  <c r="J10786" i="4"/>
  <c r="K10786" i="4"/>
  <c r="J10787" i="4"/>
  <c r="K10787" i="4"/>
  <c r="J10788" i="4"/>
  <c r="K10788" i="4"/>
  <c r="J10789" i="4"/>
  <c r="K10789" i="4"/>
  <c r="J10790" i="4"/>
  <c r="K10790" i="4"/>
  <c r="J10791" i="4"/>
  <c r="K10791" i="4"/>
  <c r="J10792" i="4"/>
  <c r="K10792" i="4"/>
  <c r="J10793" i="4"/>
  <c r="K10793" i="4"/>
  <c r="J10794" i="4"/>
  <c r="K10794" i="4"/>
  <c r="J10795" i="4"/>
  <c r="K10795" i="4"/>
  <c r="J10796" i="4"/>
  <c r="K10796" i="4"/>
  <c r="J10797" i="4"/>
  <c r="K10797" i="4"/>
  <c r="J10798" i="4"/>
  <c r="K10798" i="4"/>
  <c r="J10799" i="4"/>
  <c r="K10799" i="4"/>
  <c r="J10800" i="4"/>
  <c r="K10800" i="4"/>
  <c r="J10801" i="4"/>
  <c r="K10801" i="4"/>
  <c r="J10802" i="4"/>
  <c r="K10802" i="4"/>
  <c r="J10803" i="4"/>
  <c r="K10803" i="4"/>
  <c r="J10804" i="4"/>
  <c r="K10804" i="4"/>
  <c r="J10805" i="4"/>
  <c r="K10805" i="4"/>
  <c r="J10806" i="4"/>
  <c r="K10806" i="4"/>
  <c r="J10807" i="4"/>
  <c r="K10807" i="4"/>
  <c r="J10808" i="4"/>
  <c r="K10808" i="4"/>
  <c r="J10809" i="4"/>
  <c r="K10809" i="4"/>
  <c r="J10810" i="4"/>
  <c r="K10810" i="4"/>
  <c r="J10811" i="4"/>
  <c r="K10811" i="4"/>
  <c r="J10812" i="4"/>
  <c r="K10812" i="4"/>
  <c r="J10813" i="4"/>
  <c r="K10813" i="4"/>
  <c r="J10814" i="4"/>
  <c r="K10814" i="4"/>
  <c r="J10815" i="4"/>
  <c r="K10815" i="4"/>
  <c r="J10816" i="4"/>
  <c r="K10816" i="4"/>
  <c r="J10817" i="4"/>
  <c r="K10817" i="4"/>
  <c r="J10818" i="4"/>
  <c r="K10818" i="4"/>
  <c r="J10819" i="4"/>
  <c r="K10819" i="4"/>
  <c r="J10820" i="4"/>
  <c r="K10820" i="4"/>
  <c r="J10821" i="4"/>
  <c r="K10821" i="4"/>
  <c r="J10822" i="4"/>
  <c r="K10822" i="4"/>
  <c r="J10823" i="4"/>
  <c r="K10823" i="4"/>
  <c r="J10824" i="4"/>
  <c r="K10824" i="4"/>
  <c r="J10825" i="4"/>
  <c r="K10825" i="4"/>
  <c r="J10826" i="4"/>
  <c r="K10826" i="4"/>
  <c r="J10827" i="4"/>
  <c r="K10827" i="4"/>
  <c r="J10828" i="4"/>
  <c r="K10828" i="4"/>
  <c r="J10829" i="4"/>
  <c r="K10829" i="4"/>
  <c r="J10830" i="4"/>
  <c r="K10830" i="4"/>
  <c r="J10831" i="4"/>
  <c r="K10831" i="4"/>
  <c r="J10832" i="4"/>
  <c r="K10832" i="4"/>
  <c r="J10833" i="4"/>
  <c r="K10833" i="4"/>
  <c r="J10834" i="4"/>
  <c r="K10834" i="4"/>
  <c r="J10835" i="4"/>
  <c r="K10835" i="4"/>
  <c r="J10836" i="4"/>
  <c r="K10836" i="4"/>
  <c r="J10837" i="4"/>
  <c r="K10837" i="4"/>
  <c r="J10838" i="4"/>
  <c r="K10838" i="4"/>
  <c r="J10839" i="4"/>
  <c r="K10839" i="4"/>
  <c r="J10840" i="4"/>
  <c r="K10840" i="4"/>
  <c r="J10841" i="4"/>
  <c r="K10841" i="4"/>
  <c r="J10842" i="4"/>
  <c r="K10842" i="4"/>
  <c r="J10843" i="4"/>
  <c r="K10843" i="4"/>
  <c r="J10844" i="4"/>
  <c r="K10844" i="4"/>
  <c r="J10845" i="4"/>
  <c r="K10845" i="4"/>
  <c r="J10846" i="4"/>
  <c r="K10846" i="4"/>
  <c r="J10847" i="4"/>
  <c r="K10847" i="4"/>
  <c r="J10848" i="4"/>
  <c r="K10848" i="4"/>
  <c r="J10849" i="4"/>
  <c r="K10849" i="4"/>
  <c r="J10850" i="4"/>
  <c r="K10850" i="4"/>
  <c r="J10851" i="4"/>
  <c r="K10851" i="4"/>
  <c r="J10852" i="4"/>
  <c r="K10852" i="4"/>
  <c r="J10853" i="4"/>
  <c r="K10853" i="4"/>
  <c r="J10854" i="4"/>
  <c r="K10854" i="4"/>
  <c r="J10855" i="4"/>
  <c r="K10855" i="4"/>
  <c r="J10856" i="4"/>
  <c r="K10856" i="4"/>
  <c r="J10857" i="4"/>
  <c r="K10857" i="4"/>
  <c r="J10858" i="4"/>
  <c r="K10858" i="4"/>
  <c r="J10859" i="4"/>
  <c r="K10859" i="4"/>
  <c r="J10860" i="4"/>
  <c r="K10860" i="4"/>
  <c r="J10861" i="4"/>
  <c r="K10861" i="4"/>
  <c r="J10862" i="4"/>
  <c r="K10862" i="4"/>
  <c r="J10863" i="4"/>
  <c r="K10863" i="4"/>
  <c r="J10864" i="4"/>
  <c r="K10864" i="4"/>
  <c r="J10865" i="4"/>
  <c r="K10865" i="4"/>
  <c r="J10866" i="4"/>
  <c r="K10866" i="4"/>
  <c r="J10867" i="4"/>
  <c r="K10867" i="4"/>
  <c r="J10868" i="4"/>
  <c r="K10868" i="4"/>
  <c r="J10869" i="4"/>
  <c r="K10869" i="4"/>
  <c r="J10870" i="4"/>
  <c r="K10870" i="4"/>
  <c r="J10871" i="4"/>
  <c r="K10871" i="4"/>
  <c r="J10872" i="4"/>
  <c r="K10872" i="4"/>
  <c r="J10873" i="4"/>
  <c r="K10873" i="4"/>
  <c r="J10874" i="4"/>
  <c r="K10874" i="4"/>
  <c r="J10875" i="4"/>
  <c r="K10875" i="4"/>
  <c r="J10876" i="4"/>
  <c r="K10876" i="4"/>
  <c r="J10877" i="4"/>
  <c r="K10877" i="4"/>
  <c r="J10878" i="4"/>
  <c r="K10878" i="4"/>
  <c r="J10879" i="4"/>
  <c r="K10879" i="4"/>
  <c r="J10880" i="4"/>
  <c r="K10880" i="4"/>
  <c r="J10881" i="4"/>
  <c r="K10881" i="4"/>
  <c r="J10882" i="4"/>
  <c r="K10882" i="4"/>
  <c r="J10883" i="4"/>
  <c r="K10883" i="4"/>
  <c r="J10884" i="4"/>
  <c r="K10884" i="4"/>
  <c r="J10885" i="4"/>
  <c r="K10885" i="4"/>
  <c r="J10886" i="4"/>
  <c r="K10886" i="4"/>
  <c r="J10887" i="4"/>
  <c r="K10887" i="4"/>
  <c r="J10888" i="4"/>
  <c r="K10888" i="4"/>
  <c r="J10889" i="4"/>
  <c r="K10889" i="4"/>
  <c r="J10890" i="4"/>
  <c r="K10890" i="4"/>
  <c r="J10891" i="4"/>
  <c r="K10891" i="4"/>
  <c r="J10892" i="4"/>
  <c r="K10892" i="4"/>
  <c r="J10893" i="4"/>
  <c r="K10893" i="4"/>
  <c r="J10894" i="4"/>
  <c r="K10894" i="4"/>
  <c r="J10895" i="4"/>
  <c r="K10895" i="4"/>
  <c r="J10896" i="4"/>
  <c r="K10896" i="4"/>
  <c r="J10897" i="4"/>
  <c r="K10897" i="4"/>
  <c r="J10898" i="4"/>
  <c r="K10898" i="4"/>
  <c r="J10899" i="4"/>
  <c r="K10899" i="4"/>
  <c r="J10900" i="4"/>
  <c r="K10900" i="4"/>
  <c r="J10901" i="4"/>
  <c r="K10901" i="4"/>
  <c r="J10902" i="4"/>
  <c r="K10902" i="4"/>
  <c r="J10903" i="4"/>
  <c r="K10903" i="4"/>
  <c r="J10904" i="4"/>
  <c r="K10904" i="4"/>
  <c r="J10905" i="4"/>
  <c r="K10905" i="4"/>
  <c r="J10906" i="4"/>
  <c r="K10906" i="4"/>
  <c r="J10907" i="4"/>
  <c r="K10907" i="4"/>
  <c r="J10908" i="4"/>
  <c r="K10908" i="4"/>
  <c r="J10909" i="4"/>
  <c r="K10909" i="4"/>
  <c r="J10910" i="4"/>
  <c r="K10910" i="4"/>
  <c r="J10911" i="4"/>
  <c r="K10911" i="4"/>
  <c r="J10912" i="4"/>
  <c r="K10912" i="4"/>
  <c r="J10913" i="4"/>
  <c r="K10913" i="4"/>
  <c r="J10914" i="4"/>
  <c r="K10914" i="4"/>
  <c r="J10915" i="4"/>
  <c r="K10915" i="4"/>
  <c r="J10916" i="4"/>
  <c r="K10916" i="4"/>
  <c r="J10917" i="4"/>
  <c r="K10917" i="4"/>
  <c r="J10918" i="4"/>
  <c r="K10918" i="4"/>
  <c r="J10919" i="4"/>
  <c r="K10919" i="4"/>
  <c r="J10920" i="4"/>
  <c r="K10920" i="4"/>
  <c r="J10921" i="4"/>
  <c r="K10921" i="4"/>
  <c r="J10922" i="4"/>
  <c r="K10922" i="4"/>
  <c r="J10923" i="4"/>
  <c r="K10923" i="4"/>
  <c r="J10924" i="4"/>
  <c r="K10924" i="4"/>
  <c r="J10925" i="4"/>
  <c r="K10925" i="4"/>
  <c r="J10926" i="4"/>
  <c r="K10926" i="4"/>
  <c r="J10927" i="4"/>
  <c r="K10927" i="4"/>
  <c r="J10928" i="4"/>
  <c r="K10928" i="4"/>
  <c r="J10929" i="4"/>
  <c r="K10929" i="4"/>
  <c r="J10930" i="4"/>
  <c r="K10930" i="4"/>
  <c r="J10931" i="4"/>
  <c r="K10931" i="4"/>
  <c r="J10932" i="4"/>
  <c r="K10932" i="4"/>
  <c r="J10933" i="4"/>
  <c r="K10933" i="4"/>
  <c r="J10934" i="4"/>
  <c r="K10934" i="4"/>
  <c r="J10935" i="4"/>
  <c r="K10935" i="4"/>
  <c r="J10936" i="4"/>
  <c r="K10936" i="4"/>
  <c r="J10937" i="4"/>
  <c r="K10937" i="4"/>
  <c r="J10938" i="4"/>
  <c r="K10938" i="4"/>
  <c r="J10939" i="4"/>
  <c r="K10939" i="4"/>
  <c r="J10940" i="4"/>
  <c r="K10940" i="4"/>
  <c r="J10941" i="4"/>
  <c r="K10941" i="4"/>
  <c r="J10942" i="4"/>
  <c r="K10942" i="4"/>
  <c r="J10943" i="4"/>
  <c r="K10943" i="4"/>
  <c r="J10944" i="4"/>
  <c r="K10944" i="4"/>
  <c r="J10945" i="4"/>
  <c r="K10945" i="4"/>
  <c r="J10946" i="4"/>
  <c r="K10946" i="4"/>
  <c r="J10947" i="4"/>
  <c r="K10947" i="4"/>
  <c r="J10948" i="4"/>
  <c r="K10948" i="4"/>
  <c r="J10949" i="4"/>
  <c r="K10949" i="4"/>
  <c r="J10950" i="4"/>
  <c r="K10950" i="4"/>
  <c r="J10951" i="4"/>
  <c r="K10951" i="4"/>
  <c r="J10952" i="4"/>
  <c r="K10952" i="4"/>
  <c r="J10953" i="4"/>
  <c r="K10953" i="4"/>
  <c r="J10954" i="4"/>
  <c r="K10954" i="4"/>
  <c r="J10955" i="4"/>
  <c r="K10955" i="4"/>
  <c r="J10956" i="4"/>
  <c r="K10956" i="4"/>
  <c r="J10957" i="4"/>
  <c r="K10957" i="4"/>
  <c r="J10958" i="4"/>
  <c r="K10958" i="4"/>
  <c r="J10959" i="4"/>
  <c r="K10959" i="4"/>
  <c r="J10960" i="4"/>
  <c r="K10960" i="4"/>
  <c r="J10961" i="4"/>
  <c r="K10961" i="4"/>
  <c r="J10962" i="4"/>
  <c r="K10962" i="4"/>
  <c r="J10963" i="4"/>
  <c r="K10963" i="4"/>
  <c r="J10964" i="4"/>
  <c r="K10964" i="4"/>
  <c r="J10965" i="4"/>
  <c r="K10965" i="4"/>
  <c r="J10966" i="4"/>
  <c r="K10966" i="4"/>
  <c r="J10967" i="4"/>
  <c r="K10967" i="4"/>
  <c r="J10968" i="4"/>
  <c r="K10968" i="4"/>
  <c r="J10969" i="4"/>
  <c r="K10969" i="4"/>
  <c r="J10970" i="4"/>
  <c r="K10970" i="4"/>
  <c r="J10971" i="4"/>
  <c r="K10971" i="4"/>
  <c r="J10972" i="4"/>
  <c r="K10972" i="4"/>
  <c r="J10973" i="4"/>
  <c r="K10973" i="4"/>
  <c r="J10974" i="4"/>
  <c r="K10974" i="4"/>
  <c r="J10975" i="4"/>
  <c r="K10975" i="4"/>
  <c r="J10976" i="4"/>
  <c r="K10976" i="4"/>
  <c r="J10977" i="4"/>
  <c r="K10977" i="4"/>
  <c r="J10978" i="4"/>
  <c r="K10978" i="4"/>
  <c r="J10979" i="4"/>
  <c r="K10979" i="4"/>
  <c r="J10980" i="4"/>
  <c r="K10980" i="4"/>
  <c r="J10981" i="4"/>
  <c r="K10981" i="4"/>
  <c r="J10982" i="4"/>
  <c r="K10982" i="4"/>
  <c r="J10983" i="4"/>
  <c r="K10983" i="4"/>
  <c r="J10984" i="4"/>
  <c r="K10984" i="4"/>
  <c r="J10985" i="4"/>
  <c r="K10985" i="4"/>
  <c r="J10986" i="4"/>
  <c r="K10986" i="4"/>
  <c r="J10987" i="4"/>
  <c r="K10987" i="4"/>
  <c r="J10988" i="4"/>
  <c r="K10988" i="4"/>
  <c r="J10989" i="4"/>
  <c r="K10989" i="4"/>
  <c r="J10990" i="4"/>
  <c r="K10990" i="4"/>
  <c r="J10991" i="4"/>
  <c r="K10991" i="4"/>
  <c r="J10992" i="4"/>
  <c r="K10992" i="4"/>
  <c r="J10993" i="4"/>
  <c r="K10993" i="4"/>
  <c r="J10994" i="4"/>
  <c r="K10994" i="4"/>
  <c r="J10995" i="4"/>
  <c r="K10995" i="4"/>
  <c r="J10996" i="4"/>
  <c r="K10996" i="4"/>
  <c r="J10997" i="4"/>
  <c r="K10997" i="4"/>
  <c r="J10998" i="4"/>
  <c r="K10998" i="4"/>
  <c r="J10999" i="4"/>
  <c r="K10999" i="4"/>
  <c r="J11000" i="4"/>
  <c r="K11000" i="4"/>
  <c r="J11001" i="4"/>
  <c r="K11001" i="4"/>
  <c r="J11002" i="4"/>
  <c r="K11002" i="4"/>
  <c r="J11003" i="4"/>
  <c r="K11003" i="4"/>
  <c r="J11004" i="4"/>
  <c r="K11004" i="4"/>
  <c r="J11005" i="4"/>
  <c r="K11005" i="4"/>
  <c r="J11006" i="4"/>
  <c r="K11006" i="4"/>
  <c r="J11007" i="4"/>
  <c r="K11007" i="4"/>
  <c r="J11008" i="4"/>
  <c r="K11008" i="4"/>
  <c r="J11009" i="4"/>
  <c r="K11009" i="4"/>
  <c r="J11010" i="4"/>
  <c r="K11010" i="4"/>
  <c r="J11011" i="4"/>
  <c r="K11011" i="4"/>
  <c r="J11012" i="4"/>
  <c r="K11012" i="4"/>
  <c r="J11013" i="4"/>
  <c r="K11013" i="4"/>
  <c r="J11014" i="4"/>
  <c r="K11014" i="4"/>
  <c r="J11015" i="4"/>
  <c r="K11015" i="4"/>
  <c r="J11016" i="4"/>
  <c r="K11016" i="4"/>
  <c r="J11017" i="4"/>
  <c r="K11017" i="4"/>
  <c r="J11018" i="4"/>
  <c r="K11018" i="4"/>
  <c r="J11019" i="4"/>
  <c r="K11019" i="4"/>
  <c r="J11020" i="4"/>
  <c r="K11020" i="4"/>
  <c r="J11021" i="4"/>
  <c r="K11021" i="4"/>
  <c r="J11022" i="4"/>
  <c r="K11022" i="4"/>
  <c r="J11023" i="4"/>
  <c r="K11023" i="4"/>
  <c r="J11024" i="4"/>
  <c r="K11024" i="4"/>
  <c r="J11025" i="4"/>
  <c r="K11025" i="4"/>
  <c r="J11026" i="4"/>
  <c r="K11026" i="4"/>
  <c r="J11027" i="4"/>
  <c r="K11027" i="4"/>
  <c r="J11028" i="4"/>
  <c r="K11028" i="4"/>
  <c r="J11029" i="4"/>
  <c r="K11029" i="4"/>
  <c r="J11030" i="4"/>
  <c r="K11030" i="4"/>
  <c r="J11031" i="4"/>
  <c r="K11031" i="4"/>
  <c r="J11032" i="4"/>
  <c r="K11032" i="4"/>
  <c r="J11033" i="4"/>
  <c r="K11033" i="4"/>
  <c r="J11034" i="4"/>
  <c r="K11034" i="4"/>
  <c r="J11035" i="4"/>
  <c r="K11035" i="4"/>
  <c r="J11036" i="4"/>
  <c r="K11036" i="4"/>
  <c r="J11037" i="4"/>
  <c r="K11037" i="4"/>
  <c r="J11038" i="4"/>
  <c r="K11038" i="4"/>
  <c r="J11039" i="4"/>
  <c r="K11039" i="4"/>
  <c r="J11040" i="4"/>
  <c r="K11040" i="4"/>
  <c r="J11041" i="4"/>
  <c r="K11041" i="4"/>
  <c r="J11042" i="4"/>
  <c r="K11042" i="4"/>
  <c r="J11043" i="4"/>
  <c r="K11043" i="4"/>
  <c r="J11044" i="4"/>
  <c r="K11044" i="4"/>
  <c r="J11045" i="4"/>
  <c r="K11045" i="4"/>
  <c r="J11046" i="4"/>
  <c r="K11046" i="4"/>
  <c r="J11047" i="4"/>
  <c r="K11047" i="4"/>
  <c r="J11048" i="4"/>
  <c r="K11048" i="4"/>
  <c r="J11049" i="4"/>
  <c r="K11049" i="4"/>
  <c r="J11050" i="4"/>
  <c r="K11050" i="4"/>
  <c r="J11051" i="4"/>
  <c r="K11051" i="4"/>
  <c r="J11052" i="4"/>
  <c r="K11052" i="4"/>
  <c r="J11053" i="4"/>
  <c r="K11053" i="4"/>
  <c r="J11054" i="4"/>
  <c r="K11054" i="4"/>
  <c r="J11055" i="4"/>
  <c r="K11055" i="4"/>
  <c r="J11056" i="4"/>
  <c r="K11056" i="4"/>
  <c r="J11057" i="4"/>
  <c r="K11057" i="4"/>
  <c r="J11058" i="4"/>
  <c r="K11058" i="4"/>
  <c r="J11059" i="4"/>
  <c r="K11059" i="4"/>
  <c r="J11060" i="4"/>
  <c r="K11060" i="4"/>
  <c r="J11061" i="4"/>
  <c r="K11061" i="4"/>
  <c r="J11062" i="4"/>
  <c r="K11062" i="4"/>
  <c r="J11063" i="4"/>
  <c r="K11063" i="4"/>
  <c r="J11064" i="4"/>
  <c r="K11064" i="4"/>
  <c r="J11065" i="4"/>
  <c r="K11065" i="4"/>
  <c r="J11066" i="4"/>
  <c r="K11066" i="4"/>
  <c r="J11067" i="4"/>
  <c r="K11067" i="4"/>
  <c r="J11068" i="4"/>
  <c r="K11068" i="4"/>
  <c r="J11069" i="4"/>
  <c r="K11069" i="4"/>
  <c r="J11070" i="4"/>
  <c r="K11070" i="4"/>
  <c r="J11071" i="4"/>
  <c r="K11071" i="4"/>
  <c r="J11072" i="4"/>
  <c r="K11072" i="4"/>
  <c r="J11073" i="4"/>
  <c r="K11073" i="4"/>
  <c r="J11074" i="4"/>
  <c r="K11074" i="4"/>
  <c r="J11075" i="4"/>
  <c r="K11075" i="4"/>
  <c r="J11076" i="4"/>
  <c r="K11076" i="4"/>
  <c r="J11077" i="4"/>
  <c r="K11077" i="4"/>
  <c r="J11078" i="4"/>
  <c r="K11078" i="4"/>
  <c r="J11079" i="4"/>
  <c r="K11079" i="4"/>
  <c r="J11080" i="4"/>
  <c r="K11080" i="4"/>
  <c r="J11081" i="4"/>
  <c r="K11081" i="4"/>
  <c r="J11082" i="4"/>
  <c r="K11082" i="4"/>
  <c r="J11083" i="4"/>
  <c r="K11083" i="4"/>
  <c r="J11084" i="4"/>
  <c r="K11084" i="4"/>
  <c r="J11085" i="4"/>
  <c r="K11085" i="4"/>
  <c r="J11086" i="4"/>
  <c r="K11086" i="4"/>
  <c r="J11087" i="4"/>
  <c r="K11087" i="4"/>
  <c r="J11088" i="4"/>
  <c r="K11088" i="4"/>
  <c r="J11089" i="4"/>
  <c r="K11089" i="4"/>
  <c r="J11090" i="4"/>
  <c r="K11090" i="4"/>
  <c r="J11091" i="4"/>
  <c r="K11091" i="4"/>
  <c r="J11092" i="4"/>
  <c r="K11092" i="4"/>
  <c r="J11093" i="4"/>
  <c r="K11093" i="4"/>
  <c r="J11094" i="4"/>
  <c r="K11094" i="4"/>
  <c r="J11095" i="4"/>
  <c r="K11095" i="4"/>
  <c r="J11096" i="4"/>
  <c r="K11096" i="4"/>
  <c r="J11097" i="4"/>
  <c r="K11097" i="4"/>
  <c r="J11098" i="4"/>
  <c r="K11098" i="4"/>
  <c r="J11099" i="4"/>
  <c r="K11099" i="4"/>
  <c r="J11100" i="4"/>
  <c r="K11100" i="4"/>
  <c r="J11101" i="4"/>
  <c r="K11101" i="4"/>
  <c r="J11102" i="4"/>
  <c r="K11102" i="4"/>
  <c r="J11103" i="4"/>
  <c r="K11103" i="4"/>
  <c r="J11104" i="4"/>
  <c r="K11104" i="4"/>
  <c r="J11105" i="4"/>
  <c r="K11105" i="4"/>
  <c r="J11106" i="4"/>
  <c r="K11106" i="4"/>
  <c r="J11107" i="4"/>
  <c r="K11107" i="4"/>
  <c r="J11108" i="4"/>
  <c r="K11108" i="4"/>
  <c r="J11109" i="4"/>
  <c r="K11109" i="4"/>
  <c r="J11110" i="4"/>
  <c r="K11110" i="4"/>
  <c r="J11111" i="4"/>
  <c r="K11111" i="4"/>
  <c r="J11112" i="4"/>
  <c r="K11112" i="4"/>
  <c r="J11113" i="4"/>
  <c r="K11113" i="4"/>
  <c r="J11114" i="4"/>
  <c r="K11114" i="4"/>
  <c r="J11115" i="4"/>
  <c r="K11115" i="4"/>
  <c r="J11116" i="4"/>
  <c r="K11116" i="4"/>
  <c r="J11117" i="4"/>
  <c r="K11117" i="4"/>
  <c r="J11118" i="4"/>
  <c r="K11118" i="4"/>
  <c r="J11119" i="4"/>
  <c r="K11119" i="4"/>
  <c r="J11120" i="4"/>
  <c r="K11120" i="4"/>
  <c r="J11121" i="4"/>
  <c r="K11121" i="4"/>
  <c r="J11122" i="4"/>
  <c r="K11122" i="4"/>
  <c r="J11123" i="4"/>
  <c r="K11123" i="4"/>
  <c r="J11124" i="4"/>
  <c r="K11124" i="4"/>
  <c r="J11125" i="4"/>
  <c r="K11125" i="4"/>
  <c r="J11126" i="4"/>
  <c r="K11126" i="4"/>
  <c r="J11127" i="4"/>
  <c r="K11127" i="4"/>
  <c r="J11128" i="4"/>
  <c r="K11128" i="4"/>
  <c r="J11129" i="4"/>
  <c r="K11129" i="4"/>
  <c r="J11130" i="4"/>
  <c r="K11130" i="4"/>
  <c r="J11131" i="4"/>
  <c r="K11131" i="4"/>
  <c r="J11132" i="4"/>
  <c r="K11132" i="4"/>
  <c r="J11133" i="4"/>
  <c r="K11133" i="4"/>
  <c r="J11134" i="4"/>
  <c r="K11134" i="4"/>
  <c r="J11135" i="4"/>
  <c r="K11135" i="4"/>
  <c r="J11136" i="4"/>
  <c r="K11136" i="4"/>
  <c r="J11137" i="4"/>
  <c r="K11137" i="4"/>
  <c r="J11138" i="4"/>
  <c r="K11138" i="4"/>
  <c r="J11139" i="4"/>
  <c r="K11139" i="4"/>
  <c r="J11140" i="4"/>
  <c r="K11140" i="4"/>
  <c r="J11141" i="4"/>
  <c r="K11141" i="4"/>
  <c r="J11142" i="4"/>
  <c r="K11142" i="4"/>
  <c r="J11143" i="4"/>
  <c r="K11143" i="4"/>
  <c r="J11144" i="4"/>
  <c r="K11144" i="4"/>
  <c r="J11145" i="4"/>
  <c r="K11145" i="4"/>
  <c r="J11146" i="4"/>
  <c r="K11146" i="4"/>
  <c r="J11147" i="4"/>
  <c r="K11147" i="4"/>
  <c r="J11148" i="4"/>
  <c r="K11148" i="4"/>
  <c r="J11149" i="4"/>
  <c r="K11149" i="4"/>
  <c r="J11150" i="4"/>
  <c r="K11150" i="4"/>
  <c r="J11151" i="4"/>
  <c r="K11151" i="4"/>
  <c r="J11152" i="4"/>
  <c r="K11152" i="4"/>
  <c r="J11153" i="4"/>
  <c r="K11153" i="4"/>
  <c r="J11154" i="4"/>
  <c r="K11154" i="4"/>
  <c r="J11155" i="4"/>
  <c r="K11155" i="4"/>
  <c r="J11156" i="4"/>
  <c r="K11156" i="4"/>
  <c r="J11157" i="4"/>
  <c r="K11157" i="4"/>
  <c r="J11158" i="4"/>
  <c r="K11158" i="4"/>
  <c r="J11159" i="4"/>
  <c r="K11159" i="4"/>
  <c r="J11160" i="4"/>
  <c r="K11160" i="4"/>
  <c r="J11161" i="4"/>
  <c r="K11161" i="4"/>
  <c r="J11162" i="4"/>
  <c r="K11162" i="4"/>
  <c r="J11163" i="4"/>
  <c r="K11163" i="4"/>
  <c r="J11164" i="4"/>
  <c r="K11164" i="4"/>
  <c r="J11165" i="4"/>
  <c r="K11165" i="4"/>
  <c r="J11166" i="4"/>
  <c r="K11166" i="4"/>
  <c r="J11167" i="4"/>
  <c r="K11167" i="4"/>
  <c r="J11168" i="4"/>
  <c r="K11168" i="4"/>
  <c r="J11169" i="4"/>
  <c r="K11169" i="4"/>
  <c r="J11170" i="4"/>
  <c r="K11170" i="4"/>
  <c r="J11171" i="4"/>
  <c r="K11171" i="4"/>
  <c r="J11172" i="4"/>
  <c r="K11172" i="4"/>
  <c r="J11173" i="4"/>
  <c r="K11173" i="4"/>
  <c r="J11174" i="4"/>
  <c r="K11174" i="4"/>
  <c r="J11175" i="4"/>
  <c r="K11175" i="4"/>
  <c r="J11176" i="4"/>
  <c r="K11176" i="4"/>
  <c r="J11177" i="4"/>
  <c r="K11177" i="4"/>
  <c r="J11178" i="4"/>
  <c r="K11178" i="4"/>
  <c r="J11179" i="4"/>
  <c r="K11179" i="4"/>
  <c r="J11180" i="4"/>
  <c r="K11180" i="4"/>
  <c r="J11181" i="4"/>
  <c r="K11181" i="4"/>
  <c r="J11182" i="4"/>
  <c r="K11182" i="4"/>
  <c r="J11183" i="4"/>
  <c r="K11183" i="4"/>
  <c r="J11184" i="4"/>
  <c r="K11184" i="4"/>
  <c r="J11185" i="4"/>
  <c r="K11185" i="4"/>
  <c r="J11186" i="4"/>
  <c r="K11186" i="4"/>
  <c r="J11187" i="4"/>
  <c r="K11187" i="4"/>
  <c r="J11188" i="4"/>
  <c r="K11188" i="4"/>
  <c r="J11189" i="4"/>
  <c r="K11189" i="4"/>
  <c r="J11190" i="4"/>
  <c r="K11190" i="4"/>
  <c r="J11191" i="4"/>
  <c r="K11191" i="4"/>
  <c r="J11192" i="4"/>
  <c r="K11192" i="4"/>
  <c r="J11193" i="4"/>
  <c r="K11193" i="4"/>
  <c r="J11194" i="4"/>
  <c r="K11194" i="4"/>
  <c r="J11195" i="4"/>
  <c r="K11195" i="4"/>
  <c r="J11196" i="4"/>
  <c r="K11196" i="4"/>
  <c r="J11197" i="4"/>
  <c r="K11197" i="4"/>
  <c r="J11198" i="4"/>
  <c r="K11198" i="4"/>
  <c r="J11199" i="4"/>
  <c r="K11199" i="4"/>
  <c r="J11200" i="4"/>
  <c r="K11200" i="4"/>
  <c r="J11201" i="4"/>
  <c r="K11201" i="4"/>
  <c r="J11202" i="4"/>
  <c r="K11202" i="4"/>
  <c r="J11203" i="4"/>
  <c r="K11203" i="4"/>
  <c r="J11204" i="4"/>
  <c r="K11204" i="4"/>
  <c r="J11205" i="4"/>
  <c r="K11205" i="4"/>
  <c r="J11206" i="4"/>
  <c r="K11206" i="4"/>
  <c r="J11207" i="4"/>
  <c r="K11207" i="4"/>
  <c r="J11208" i="4"/>
  <c r="K11208" i="4"/>
  <c r="J11209" i="4"/>
  <c r="K11209" i="4"/>
  <c r="J11210" i="4"/>
  <c r="K11210" i="4"/>
  <c r="J11211" i="4"/>
  <c r="K11211" i="4"/>
  <c r="J11212" i="4"/>
  <c r="K11212" i="4"/>
  <c r="J11213" i="4"/>
  <c r="K11213" i="4"/>
  <c r="J11214" i="4"/>
  <c r="K11214" i="4"/>
  <c r="J11215" i="4"/>
  <c r="K11215" i="4"/>
  <c r="J11216" i="4"/>
  <c r="K11216" i="4"/>
  <c r="J11217" i="4"/>
  <c r="K11217" i="4"/>
  <c r="J11218" i="4"/>
  <c r="K11218" i="4"/>
  <c r="J11219" i="4"/>
  <c r="K11219" i="4"/>
  <c r="J11220" i="4"/>
  <c r="K11220" i="4"/>
  <c r="J11221" i="4"/>
  <c r="K11221" i="4"/>
  <c r="J11222" i="4"/>
  <c r="K11222" i="4"/>
  <c r="J11223" i="4"/>
  <c r="K11223" i="4"/>
  <c r="J11224" i="4"/>
  <c r="K11224" i="4"/>
  <c r="J11225" i="4"/>
  <c r="K11225" i="4"/>
  <c r="J11226" i="4"/>
  <c r="K11226" i="4"/>
  <c r="J11227" i="4"/>
  <c r="K11227" i="4"/>
  <c r="J11228" i="4"/>
  <c r="K11228" i="4"/>
  <c r="J11229" i="4"/>
  <c r="K11229" i="4"/>
  <c r="J11230" i="4"/>
  <c r="K11230" i="4"/>
  <c r="J11231" i="4"/>
  <c r="K11231" i="4"/>
  <c r="J11232" i="4"/>
  <c r="K11232" i="4"/>
  <c r="J11233" i="4"/>
  <c r="K11233" i="4"/>
  <c r="J11234" i="4"/>
  <c r="K11234" i="4"/>
  <c r="J11235" i="4"/>
  <c r="K11235" i="4"/>
  <c r="J11236" i="4"/>
  <c r="K11236" i="4"/>
  <c r="J11237" i="4"/>
  <c r="K11237" i="4"/>
  <c r="J11238" i="4"/>
  <c r="K11238" i="4"/>
  <c r="J11239" i="4"/>
  <c r="K11239" i="4"/>
  <c r="J11240" i="4"/>
  <c r="K11240" i="4"/>
  <c r="J11241" i="4"/>
  <c r="K11241" i="4"/>
  <c r="J11242" i="4"/>
  <c r="K11242" i="4"/>
  <c r="J11243" i="4"/>
  <c r="K11243" i="4"/>
  <c r="J11244" i="4"/>
  <c r="K11244" i="4"/>
  <c r="J11245" i="4"/>
  <c r="K11245" i="4"/>
  <c r="J11246" i="4"/>
  <c r="K11246" i="4"/>
  <c r="J11247" i="4"/>
  <c r="K11247" i="4"/>
  <c r="J11248" i="4"/>
  <c r="K11248" i="4"/>
  <c r="J11249" i="4"/>
  <c r="K11249" i="4"/>
  <c r="J11250" i="4"/>
  <c r="K11250" i="4"/>
  <c r="J11251" i="4"/>
  <c r="K11251" i="4"/>
  <c r="J11252" i="4"/>
  <c r="K11252" i="4"/>
  <c r="J11253" i="4"/>
  <c r="K11253" i="4"/>
  <c r="J11254" i="4"/>
  <c r="K11254" i="4"/>
  <c r="J11255" i="4"/>
  <c r="K11255" i="4"/>
  <c r="J11256" i="4"/>
  <c r="K11256" i="4"/>
  <c r="J11257" i="4"/>
  <c r="K11257" i="4"/>
  <c r="J11258" i="4"/>
  <c r="K11258" i="4"/>
  <c r="J11259" i="4"/>
  <c r="K11259" i="4"/>
  <c r="J11260" i="4"/>
  <c r="K11260" i="4"/>
  <c r="J11261" i="4"/>
  <c r="K11261" i="4"/>
  <c r="J11262" i="4"/>
  <c r="K11262" i="4"/>
  <c r="J11263" i="4"/>
  <c r="K11263" i="4"/>
  <c r="J11264" i="4"/>
  <c r="K11264" i="4"/>
  <c r="J11265" i="4"/>
  <c r="K11265" i="4"/>
  <c r="J11266" i="4"/>
  <c r="K11266" i="4"/>
  <c r="J11267" i="4"/>
  <c r="K11267" i="4"/>
  <c r="J11268" i="4"/>
  <c r="K11268" i="4"/>
  <c r="J11269" i="4"/>
  <c r="K11269" i="4"/>
  <c r="J11270" i="4"/>
  <c r="K11270" i="4"/>
  <c r="J11271" i="4"/>
  <c r="K11271" i="4"/>
  <c r="J11272" i="4"/>
  <c r="K11272" i="4"/>
  <c r="J11273" i="4"/>
  <c r="K11273" i="4"/>
  <c r="J11274" i="4"/>
  <c r="K11274" i="4"/>
  <c r="J11275" i="4"/>
  <c r="K11275" i="4"/>
  <c r="J11276" i="4"/>
  <c r="K11276" i="4"/>
  <c r="J11277" i="4"/>
  <c r="K11277" i="4"/>
  <c r="J11278" i="4"/>
  <c r="K11278" i="4"/>
  <c r="J11279" i="4"/>
  <c r="K11279" i="4"/>
  <c r="J11280" i="4"/>
  <c r="K11280" i="4"/>
  <c r="J11281" i="4"/>
  <c r="K11281" i="4"/>
  <c r="J11282" i="4"/>
  <c r="K11282" i="4"/>
  <c r="J11283" i="4"/>
  <c r="K11283" i="4"/>
  <c r="J11284" i="4"/>
  <c r="K11284" i="4"/>
  <c r="J11285" i="4"/>
  <c r="K11285" i="4"/>
  <c r="J11286" i="4"/>
  <c r="K11286" i="4"/>
  <c r="J11287" i="4"/>
  <c r="K11287" i="4"/>
  <c r="J11288" i="4"/>
  <c r="K11288" i="4"/>
  <c r="J11289" i="4"/>
  <c r="K11289" i="4"/>
  <c r="J11290" i="4"/>
  <c r="K11290" i="4"/>
  <c r="J11291" i="4"/>
  <c r="K11291" i="4"/>
  <c r="J11292" i="4"/>
  <c r="K11292" i="4"/>
  <c r="J11293" i="4"/>
  <c r="K11293" i="4"/>
  <c r="J11294" i="4"/>
  <c r="K11294" i="4"/>
  <c r="J11295" i="4"/>
  <c r="K11295" i="4"/>
  <c r="J11296" i="4"/>
  <c r="K11296" i="4"/>
  <c r="J11297" i="4"/>
  <c r="K11297" i="4"/>
  <c r="J11298" i="4"/>
  <c r="K11298" i="4"/>
  <c r="J11299" i="4"/>
  <c r="K11299" i="4"/>
  <c r="J11300" i="4"/>
  <c r="K11300" i="4"/>
  <c r="J11301" i="4"/>
  <c r="K11301" i="4"/>
  <c r="J11302" i="4"/>
  <c r="K11302" i="4"/>
  <c r="J11303" i="4"/>
  <c r="K11303" i="4"/>
  <c r="J11304" i="4"/>
  <c r="K11304" i="4"/>
  <c r="J11305" i="4"/>
  <c r="K11305" i="4"/>
  <c r="J11306" i="4"/>
  <c r="K11306" i="4"/>
  <c r="J11307" i="4"/>
  <c r="K11307" i="4"/>
  <c r="J11308" i="4"/>
  <c r="K11308" i="4"/>
  <c r="J11309" i="4"/>
  <c r="K11309" i="4"/>
  <c r="J11310" i="4"/>
  <c r="K11310" i="4"/>
  <c r="J11311" i="4"/>
  <c r="K11311" i="4"/>
  <c r="J11312" i="4"/>
  <c r="K11312" i="4"/>
  <c r="J11313" i="4"/>
  <c r="K11313" i="4"/>
  <c r="J11314" i="4"/>
  <c r="K11314" i="4"/>
  <c r="J11315" i="4"/>
  <c r="K11315" i="4"/>
  <c r="J11316" i="4"/>
  <c r="K11316" i="4"/>
  <c r="J11317" i="4"/>
  <c r="K11317" i="4"/>
  <c r="J11318" i="4"/>
  <c r="K11318" i="4"/>
  <c r="J11319" i="4"/>
  <c r="K11319" i="4"/>
  <c r="J11320" i="4"/>
  <c r="K11320" i="4"/>
  <c r="J11321" i="4"/>
  <c r="K11321" i="4"/>
  <c r="J11322" i="4"/>
  <c r="K11322" i="4"/>
  <c r="J11323" i="4"/>
  <c r="K11323" i="4"/>
  <c r="J11324" i="4"/>
  <c r="K11324" i="4"/>
  <c r="J11325" i="4"/>
  <c r="K11325" i="4"/>
  <c r="J11326" i="4"/>
  <c r="K11326" i="4"/>
  <c r="J11327" i="4"/>
  <c r="K11327" i="4"/>
  <c r="J11328" i="4"/>
  <c r="K11328" i="4"/>
  <c r="J11329" i="4"/>
  <c r="K11329" i="4"/>
  <c r="J11330" i="4"/>
  <c r="K11330" i="4"/>
  <c r="J11331" i="4"/>
  <c r="K11331" i="4"/>
  <c r="J11332" i="4"/>
  <c r="K11332" i="4"/>
  <c r="J11333" i="4"/>
  <c r="K11333" i="4"/>
  <c r="J11334" i="4"/>
  <c r="K11334" i="4"/>
  <c r="J11335" i="4"/>
  <c r="K11335" i="4"/>
  <c r="J11336" i="4"/>
  <c r="K11336" i="4"/>
  <c r="J11337" i="4"/>
  <c r="K11337" i="4"/>
  <c r="J11338" i="4"/>
  <c r="K11338" i="4"/>
  <c r="J11339" i="4"/>
  <c r="K11339" i="4"/>
  <c r="J11340" i="4"/>
  <c r="K11340" i="4"/>
  <c r="J11341" i="4"/>
  <c r="K11341" i="4"/>
  <c r="J11342" i="4"/>
  <c r="K11342" i="4"/>
  <c r="J11343" i="4"/>
  <c r="K11343" i="4"/>
  <c r="J11344" i="4"/>
  <c r="K11344" i="4"/>
  <c r="J11345" i="4"/>
  <c r="K11345" i="4"/>
  <c r="J11346" i="4"/>
  <c r="K11346" i="4"/>
  <c r="J11347" i="4"/>
  <c r="K11347" i="4"/>
  <c r="J11348" i="4"/>
  <c r="K11348" i="4"/>
  <c r="J11349" i="4"/>
  <c r="K11349" i="4"/>
  <c r="J11350" i="4"/>
  <c r="K11350" i="4"/>
  <c r="J11351" i="4"/>
  <c r="K11351" i="4"/>
  <c r="J11352" i="4"/>
  <c r="K11352" i="4"/>
  <c r="J11353" i="4"/>
  <c r="K11353" i="4"/>
  <c r="J11354" i="4"/>
  <c r="K11354" i="4"/>
  <c r="J11355" i="4"/>
  <c r="K11355" i="4"/>
  <c r="J11356" i="4"/>
  <c r="K11356" i="4"/>
  <c r="J11357" i="4"/>
  <c r="K11357" i="4"/>
  <c r="J11358" i="4"/>
  <c r="K11358" i="4"/>
  <c r="J11359" i="4"/>
  <c r="K11359" i="4"/>
  <c r="J11360" i="4"/>
  <c r="K11360" i="4"/>
  <c r="J11361" i="4"/>
  <c r="K11361" i="4"/>
  <c r="J11362" i="4"/>
  <c r="K11362" i="4"/>
  <c r="J11363" i="4"/>
  <c r="K11363" i="4"/>
  <c r="J11364" i="4"/>
  <c r="K11364" i="4"/>
  <c r="J11365" i="4"/>
  <c r="K11365" i="4"/>
  <c r="J11366" i="4"/>
  <c r="K11366" i="4"/>
  <c r="J11367" i="4"/>
  <c r="K11367" i="4"/>
  <c r="J11368" i="4"/>
  <c r="K11368" i="4"/>
  <c r="J11369" i="4"/>
  <c r="K11369" i="4"/>
  <c r="J11370" i="4"/>
  <c r="K11370" i="4"/>
  <c r="J11371" i="4"/>
  <c r="K11371" i="4"/>
  <c r="J11372" i="4"/>
  <c r="K11372" i="4"/>
  <c r="J11373" i="4"/>
  <c r="K11373" i="4"/>
  <c r="J11374" i="4"/>
  <c r="K11374" i="4"/>
  <c r="J11375" i="4"/>
  <c r="K11375" i="4"/>
  <c r="J11376" i="4"/>
  <c r="K11376" i="4"/>
  <c r="J11377" i="4"/>
  <c r="K11377" i="4"/>
  <c r="J11378" i="4"/>
  <c r="K11378" i="4"/>
  <c r="J11379" i="4"/>
  <c r="K11379" i="4"/>
  <c r="J11380" i="4"/>
  <c r="K11380" i="4"/>
  <c r="J11381" i="4"/>
  <c r="K11381" i="4"/>
  <c r="J11382" i="4"/>
  <c r="K11382" i="4"/>
  <c r="J11383" i="4"/>
  <c r="K11383" i="4"/>
  <c r="J11384" i="4"/>
  <c r="K11384" i="4"/>
  <c r="J11385" i="4"/>
  <c r="K11385" i="4"/>
  <c r="J11386" i="4"/>
  <c r="K11386" i="4"/>
  <c r="J11387" i="4"/>
  <c r="K11387" i="4"/>
  <c r="J11388" i="4"/>
  <c r="K11388" i="4"/>
  <c r="J11389" i="4"/>
  <c r="K11389" i="4"/>
  <c r="J11390" i="4"/>
  <c r="K11390" i="4"/>
  <c r="J11391" i="4"/>
  <c r="K11391" i="4"/>
  <c r="J11392" i="4"/>
  <c r="K11392" i="4"/>
  <c r="J11393" i="4"/>
  <c r="K11393" i="4"/>
  <c r="J11394" i="4"/>
  <c r="K11394" i="4"/>
  <c r="J11395" i="4"/>
  <c r="K11395" i="4"/>
  <c r="J11396" i="4"/>
  <c r="K11396" i="4"/>
  <c r="J11397" i="4"/>
  <c r="K11397" i="4"/>
  <c r="J11398" i="4"/>
  <c r="K11398" i="4"/>
  <c r="J11399" i="4"/>
  <c r="K11399" i="4"/>
  <c r="J11400" i="4"/>
  <c r="K11400" i="4"/>
  <c r="J11401" i="4"/>
  <c r="K11401" i="4"/>
  <c r="J11402" i="4"/>
  <c r="K11402" i="4"/>
  <c r="J11403" i="4"/>
  <c r="K11403" i="4"/>
  <c r="J11404" i="4"/>
  <c r="K11404" i="4"/>
  <c r="J11405" i="4"/>
  <c r="K11405" i="4"/>
  <c r="J11406" i="4"/>
  <c r="K11406" i="4"/>
  <c r="J11407" i="4"/>
  <c r="K11407" i="4"/>
  <c r="J11408" i="4"/>
  <c r="K11408" i="4"/>
  <c r="J11409" i="4"/>
  <c r="K11409" i="4"/>
  <c r="J11410" i="4"/>
  <c r="K11410" i="4"/>
  <c r="J11411" i="4"/>
  <c r="K11411" i="4"/>
  <c r="J11412" i="4"/>
  <c r="K11412" i="4"/>
  <c r="J11413" i="4"/>
  <c r="K11413" i="4"/>
  <c r="J11414" i="4"/>
  <c r="K11414" i="4"/>
  <c r="J11415" i="4"/>
  <c r="K11415" i="4"/>
  <c r="J11416" i="4"/>
  <c r="K11416" i="4"/>
  <c r="J11417" i="4"/>
  <c r="K11417" i="4"/>
  <c r="J11418" i="4"/>
  <c r="K11418" i="4"/>
  <c r="J11419" i="4"/>
  <c r="K11419" i="4"/>
  <c r="J11420" i="4"/>
  <c r="K11420" i="4"/>
  <c r="J11421" i="4"/>
  <c r="K11421" i="4"/>
  <c r="J11422" i="4"/>
  <c r="K11422" i="4"/>
  <c r="J11423" i="4"/>
  <c r="K11423" i="4"/>
  <c r="J11424" i="4"/>
  <c r="K11424" i="4"/>
  <c r="J11425" i="4"/>
  <c r="K11425" i="4"/>
  <c r="J11426" i="4"/>
  <c r="K11426" i="4"/>
  <c r="J11427" i="4"/>
  <c r="K11427" i="4"/>
  <c r="J11428" i="4"/>
  <c r="K11428" i="4"/>
  <c r="J11429" i="4"/>
  <c r="K11429" i="4"/>
  <c r="J11430" i="4"/>
  <c r="K11430" i="4"/>
  <c r="J11431" i="4"/>
  <c r="K11431" i="4"/>
  <c r="J11432" i="4"/>
  <c r="K11432" i="4"/>
  <c r="J11433" i="4"/>
  <c r="K11433" i="4"/>
  <c r="J11434" i="4"/>
  <c r="K11434" i="4"/>
  <c r="J11435" i="4"/>
  <c r="K11435" i="4"/>
  <c r="J11436" i="4"/>
  <c r="K11436" i="4"/>
  <c r="J11437" i="4"/>
  <c r="K11437" i="4"/>
  <c r="J11438" i="4"/>
  <c r="K11438" i="4"/>
  <c r="J11439" i="4"/>
  <c r="K11439" i="4"/>
  <c r="J11440" i="4"/>
  <c r="K11440" i="4"/>
  <c r="J11441" i="4"/>
  <c r="K11441" i="4"/>
  <c r="J11442" i="4"/>
  <c r="K11442" i="4"/>
  <c r="J11443" i="4"/>
  <c r="K11443" i="4"/>
  <c r="J11444" i="4"/>
  <c r="K11444" i="4"/>
  <c r="J11445" i="4"/>
  <c r="K11445" i="4"/>
  <c r="J11446" i="4"/>
  <c r="K11446" i="4"/>
  <c r="J11447" i="4"/>
  <c r="K11447" i="4"/>
  <c r="J11448" i="4"/>
  <c r="K11448" i="4"/>
  <c r="J11449" i="4"/>
  <c r="K11449" i="4"/>
  <c r="J11450" i="4"/>
  <c r="K11450" i="4"/>
  <c r="J11451" i="4"/>
  <c r="K11451" i="4"/>
  <c r="J11452" i="4"/>
  <c r="K11452" i="4"/>
  <c r="J11453" i="4"/>
  <c r="K11453" i="4"/>
  <c r="J11454" i="4"/>
  <c r="K11454" i="4"/>
  <c r="J11455" i="4"/>
  <c r="K11455" i="4"/>
  <c r="J11456" i="4"/>
  <c r="K11456" i="4"/>
  <c r="J11457" i="4"/>
  <c r="K11457" i="4"/>
  <c r="J11458" i="4"/>
  <c r="K11458" i="4"/>
  <c r="J11459" i="4"/>
  <c r="K11459" i="4"/>
  <c r="J11460" i="4"/>
  <c r="K11460" i="4"/>
  <c r="J11461" i="4"/>
  <c r="K11461" i="4"/>
  <c r="J11462" i="4"/>
  <c r="K11462" i="4"/>
  <c r="J11463" i="4"/>
  <c r="K11463" i="4"/>
  <c r="J11464" i="4"/>
  <c r="K11464" i="4"/>
  <c r="J11465" i="4"/>
  <c r="K11465" i="4"/>
  <c r="J11466" i="4"/>
  <c r="K11466" i="4"/>
  <c r="J11467" i="4"/>
  <c r="K11467" i="4"/>
  <c r="J11468" i="4"/>
  <c r="K11468" i="4"/>
  <c r="J11469" i="4"/>
  <c r="K11469" i="4"/>
  <c r="J11470" i="4"/>
  <c r="K11470" i="4"/>
  <c r="J11471" i="4"/>
  <c r="K11471" i="4"/>
  <c r="J11472" i="4"/>
  <c r="K11472" i="4"/>
  <c r="J11473" i="4"/>
  <c r="K11473" i="4"/>
  <c r="J11474" i="4"/>
  <c r="K11474" i="4"/>
  <c r="J11475" i="4"/>
  <c r="K11475" i="4"/>
  <c r="J11476" i="4"/>
  <c r="K11476" i="4"/>
  <c r="J11477" i="4"/>
  <c r="K11477" i="4"/>
  <c r="J11478" i="4"/>
  <c r="K11478" i="4"/>
  <c r="J11479" i="4"/>
  <c r="K11479" i="4"/>
  <c r="J11480" i="4"/>
  <c r="K11480" i="4"/>
  <c r="J11481" i="4"/>
  <c r="K11481" i="4"/>
  <c r="J11482" i="4"/>
  <c r="K11482" i="4"/>
  <c r="J11483" i="4"/>
  <c r="K11483" i="4"/>
  <c r="J11484" i="4"/>
  <c r="K11484" i="4"/>
  <c r="J11485" i="4"/>
  <c r="K11485" i="4"/>
  <c r="J11486" i="4"/>
  <c r="K11486" i="4"/>
  <c r="J11487" i="4"/>
  <c r="K11487" i="4"/>
  <c r="J11488" i="4"/>
  <c r="K11488" i="4"/>
  <c r="J11489" i="4"/>
  <c r="K11489" i="4"/>
  <c r="J11490" i="4"/>
  <c r="K11490" i="4"/>
  <c r="J11491" i="4"/>
  <c r="K11491" i="4"/>
  <c r="J11492" i="4"/>
  <c r="K11492" i="4"/>
  <c r="J11493" i="4"/>
  <c r="K11493" i="4"/>
  <c r="J11494" i="4"/>
  <c r="K11494" i="4"/>
  <c r="J11495" i="4"/>
  <c r="K11495" i="4"/>
  <c r="J11496" i="4"/>
  <c r="K11496" i="4"/>
  <c r="J11497" i="4"/>
  <c r="K11497" i="4"/>
  <c r="J11498" i="4"/>
  <c r="K11498" i="4"/>
  <c r="J11499" i="4"/>
  <c r="K11499" i="4"/>
  <c r="J11500" i="4"/>
  <c r="K11500" i="4"/>
  <c r="J11501" i="4"/>
  <c r="K11501" i="4"/>
  <c r="J11502" i="4"/>
  <c r="K11502" i="4"/>
  <c r="J11503" i="4"/>
  <c r="K11503" i="4"/>
  <c r="J11504" i="4"/>
  <c r="K11504" i="4"/>
  <c r="J11505" i="4"/>
  <c r="K11505" i="4"/>
  <c r="J11506" i="4"/>
  <c r="K11506" i="4"/>
  <c r="J11507" i="4"/>
  <c r="K11507" i="4"/>
  <c r="J11508" i="4"/>
  <c r="K11508" i="4"/>
  <c r="J11509" i="4"/>
  <c r="K11509" i="4"/>
  <c r="J11510" i="4"/>
  <c r="K11510" i="4"/>
  <c r="J11511" i="4"/>
  <c r="K11511" i="4"/>
  <c r="J11512" i="4"/>
  <c r="K11512" i="4"/>
  <c r="J11513" i="4"/>
  <c r="K11513" i="4"/>
  <c r="J11514" i="4"/>
  <c r="K11514" i="4"/>
  <c r="J11515" i="4"/>
  <c r="K11515" i="4"/>
  <c r="J11516" i="4"/>
  <c r="K11516" i="4"/>
  <c r="J11517" i="4"/>
  <c r="K11517" i="4"/>
  <c r="J11518" i="4"/>
  <c r="K11518" i="4"/>
  <c r="J11519" i="4"/>
  <c r="K11519" i="4"/>
  <c r="J11520" i="4"/>
  <c r="K11520" i="4"/>
  <c r="J11521" i="4"/>
  <c r="K11521" i="4"/>
  <c r="J11522" i="4"/>
  <c r="K11522" i="4"/>
  <c r="J11523" i="4"/>
  <c r="K11523" i="4"/>
  <c r="J11524" i="4"/>
  <c r="K11524" i="4"/>
  <c r="J11525" i="4"/>
  <c r="K11525" i="4"/>
  <c r="J11526" i="4"/>
  <c r="K11526" i="4"/>
  <c r="J11527" i="4"/>
  <c r="K11527" i="4"/>
  <c r="J11528" i="4"/>
  <c r="K11528" i="4"/>
  <c r="J11529" i="4"/>
  <c r="K11529" i="4"/>
  <c r="J11530" i="4"/>
  <c r="K11530" i="4"/>
  <c r="J11531" i="4"/>
  <c r="K11531" i="4"/>
  <c r="J11532" i="4"/>
  <c r="K11532" i="4"/>
  <c r="J11533" i="4"/>
  <c r="K11533" i="4"/>
  <c r="J11534" i="4"/>
  <c r="K11534" i="4"/>
  <c r="J11535" i="4"/>
  <c r="K11535" i="4"/>
  <c r="J11536" i="4"/>
  <c r="K11536" i="4"/>
  <c r="J11537" i="4"/>
  <c r="K11537" i="4"/>
  <c r="J11538" i="4"/>
  <c r="K11538" i="4"/>
  <c r="J11539" i="4"/>
  <c r="K11539" i="4"/>
  <c r="J11540" i="4"/>
  <c r="K11540" i="4"/>
  <c r="J11541" i="4"/>
  <c r="K11541" i="4"/>
  <c r="J11542" i="4"/>
  <c r="K11542" i="4"/>
  <c r="J11543" i="4"/>
  <c r="K11543" i="4"/>
  <c r="J11544" i="4"/>
  <c r="K11544" i="4"/>
  <c r="J11545" i="4"/>
  <c r="K11545" i="4"/>
  <c r="J11546" i="4"/>
  <c r="K11546" i="4"/>
  <c r="J11547" i="4"/>
  <c r="K11547" i="4"/>
  <c r="J11548" i="4"/>
  <c r="K11548" i="4"/>
  <c r="J11549" i="4"/>
  <c r="K11549" i="4"/>
  <c r="J11550" i="4"/>
  <c r="K11550" i="4"/>
  <c r="J11551" i="4"/>
  <c r="K11551" i="4"/>
  <c r="J11552" i="4"/>
  <c r="K11552" i="4"/>
  <c r="J11553" i="4"/>
  <c r="K11553" i="4"/>
  <c r="J11554" i="4"/>
  <c r="K11554" i="4"/>
  <c r="J11555" i="4"/>
  <c r="K11555" i="4"/>
  <c r="J11556" i="4"/>
  <c r="K11556" i="4"/>
  <c r="J11557" i="4"/>
  <c r="K11557" i="4"/>
  <c r="J11558" i="4"/>
  <c r="K11558" i="4"/>
  <c r="J11559" i="4"/>
  <c r="K11559" i="4"/>
  <c r="J11560" i="4"/>
  <c r="K11560" i="4"/>
  <c r="J11561" i="4"/>
  <c r="K11561" i="4"/>
  <c r="J11562" i="4"/>
  <c r="K11562" i="4"/>
  <c r="J11563" i="4"/>
  <c r="K11563" i="4"/>
  <c r="J11564" i="4"/>
  <c r="K11564" i="4"/>
  <c r="J11565" i="4"/>
  <c r="K11565" i="4"/>
  <c r="J11566" i="4"/>
  <c r="K11566" i="4"/>
  <c r="J11567" i="4"/>
  <c r="K11567" i="4"/>
  <c r="J11568" i="4"/>
  <c r="K11568" i="4"/>
  <c r="J11569" i="4"/>
  <c r="K11569" i="4"/>
  <c r="J11570" i="4"/>
  <c r="K11570" i="4"/>
  <c r="J11571" i="4"/>
  <c r="K11571" i="4"/>
  <c r="J11572" i="4"/>
  <c r="K11572" i="4"/>
  <c r="J11573" i="4"/>
  <c r="K11573" i="4"/>
  <c r="J11574" i="4"/>
  <c r="K11574" i="4"/>
  <c r="J11575" i="4"/>
  <c r="K11575" i="4"/>
  <c r="J11576" i="4"/>
  <c r="K11576" i="4"/>
  <c r="J11577" i="4"/>
  <c r="K11577" i="4"/>
  <c r="J11578" i="4"/>
  <c r="K11578" i="4"/>
  <c r="J11579" i="4"/>
  <c r="K11579" i="4"/>
  <c r="J11580" i="4"/>
  <c r="K11580" i="4"/>
  <c r="J11581" i="4"/>
  <c r="K11581" i="4"/>
  <c r="J11582" i="4"/>
  <c r="K11582" i="4"/>
  <c r="J11583" i="4"/>
  <c r="K11583" i="4"/>
  <c r="J11584" i="4"/>
  <c r="K11584" i="4"/>
  <c r="J11585" i="4"/>
  <c r="K11585" i="4"/>
  <c r="J11586" i="4"/>
  <c r="K11586" i="4"/>
  <c r="J11587" i="4"/>
  <c r="K11587" i="4"/>
  <c r="J11588" i="4"/>
  <c r="K11588" i="4"/>
  <c r="J11589" i="4"/>
  <c r="K11589" i="4"/>
  <c r="J11590" i="4"/>
  <c r="K11590" i="4"/>
  <c r="J11591" i="4"/>
  <c r="K11591" i="4"/>
  <c r="J11592" i="4"/>
  <c r="K11592" i="4"/>
  <c r="J11593" i="4"/>
  <c r="K11593" i="4"/>
  <c r="J11594" i="4"/>
  <c r="K11594" i="4"/>
  <c r="J11595" i="4"/>
  <c r="K11595" i="4"/>
  <c r="J11596" i="4"/>
  <c r="K11596" i="4"/>
  <c r="J11597" i="4"/>
  <c r="K11597" i="4"/>
  <c r="J11598" i="4"/>
  <c r="K11598" i="4"/>
  <c r="J11599" i="4"/>
  <c r="K11599" i="4"/>
  <c r="J11600" i="4"/>
  <c r="K11600" i="4"/>
  <c r="J11601" i="4"/>
  <c r="K11601" i="4"/>
  <c r="J11602" i="4"/>
  <c r="K11602" i="4"/>
  <c r="J11603" i="4"/>
  <c r="K11603" i="4"/>
  <c r="J11604" i="4"/>
  <c r="K11604" i="4"/>
  <c r="J11605" i="4"/>
  <c r="K11605" i="4"/>
  <c r="J11606" i="4"/>
  <c r="K11606" i="4"/>
  <c r="J11607" i="4"/>
  <c r="K11607" i="4"/>
  <c r="J11608" i="4"/>
  <c r="K11608" i="4"/>
  <c r="J11609" i="4"/>
  <c r="K11609" i="4"/>
  <c r="J11610" i="4"/>
  <c r="K11610" i="4"/>
  <c r="J11611" i="4"/>
  <c r="K11611" i="4"/>
  <c r="J11612" i="4"/>
  <c r="K11612" i="4"/>
  <c r="J11613" i="4"/>
  <c r="K11613" i="4"/>
  <c r="J11614" i="4"/>
  <c r="K11614" i="4"/>
  <c r="J11615" i="4"/>
  <c r="K11615" i="4"/>
  <c r="J11616" i="4"/>
  <c r="K11616" i="4"/>
  <c r="J11617" i="4"/>
  <c r="K11617" i="4"/>
  <c r="J11618" i="4"/>
  <c r="K11618" i="4"/>
  <c r="J11619" i="4"/>
  <c r="K11619" i="4"/>
  <c r="J11620" i="4"/>
  <c r="K11620" i="4"/>
  <c r="J11621" i="4"/>
  <c r="K11621" i="4"/>
  <c r="J11622" i="4"/>
  <c r="K11622" i="4"/>
  <c r="J11623" i="4"/>
  <c r="K11623" i="4"/>
  <c r="J11624" i="4"/>
  <c r="K11624" i="4"/>
  <c r="J11625" i="4"/>
  <c r="K11625" i="4"/>
  <c r="J11626" i="4"/>
  <c r="K11626" i="4"/>
  <c r="J11627" i="4"/>
  <c r="K11627" i="4"/>
  <c r="J11628" i="4"/>
  <c r="K11628" i="4"/>
  <c r="J11629" i="4"/>
  <c r="K11629" i="4"/>
  <c r="J11630" i="4"/>
  <c r="K11630" i="4"/>
  <c r="J11631" i="4"/>
  <c r="K11631" i="4"/>
  <c r="J11632" i="4"/>
  <c r="K11632" i="4"/>
  <c r="J11633" i="4"/>
  <c r="K11633" i="4"/>
  <c r="J11634" i="4"/>
  <c r="K11634" i="4"/>
  <c r="J11635" i="4"/>
  <c r="K11635" i="4"/>
  <c r="J11636" i="4"/>
  <c r="K11636" i="4"/>
  <c r="J11637" i="4"/>
  <c r="K11637" i="4"/>
  <c r="J11638" i="4"/>
  <c r="K11638" i="4"/>
  <c r="J11639" i="4"/>
  <c r="K11639" i="4"/>
  <c r="J11640" i="4"/>
  <c r="K11640" i="4"/>
  <c r="J11641" i="4"/>
  <c r="K11641" i="4"/>
  <c r="J11642" i="4"/>
  <c r="K11642" i="4"/>
  <c r="J11643" i="4"/>
  <c r="K11643" i="4"/>
  <c r="J11644" i="4"/>
  <c r="K11644" i="4"/>
  <c r="J11645" i="4"/>
  <c r="K11645" i="4"/>
  <c r="J11646" i="4"/>
  <c r="K11646" i="4"/>
  <c r="J11647" i="4"/>
  <c r="K11647" i="4"/>
  <c r="J11648" i="4"/>
  <c r="K11648" i="4"/>
  <c r="J11649" i="4"/>
  <c r="K11649" i="4"/>
  <c r="J11650" i="4"/>
  <c r="K11650" i="4"/>
  <c r="J11651" i="4"/>
  <c r="K11651" i="4"/>
  <c r="J11652" i="4"/>
  <c r="K11652" i="4"/>
  <c r="J11653" i="4"/>
  <c r="K11653" i="4"/>
  <c r="J11654" i="4"/>
  <c r="K11654" i="4"/>
  <c r="J11655" i="4"/>
  <c r="K11655" i="4"/>
  <c r="J11656" i="4"/>
  <c r="K11656" i="4"/>
  <c r="J11657" i="4"/>
  <c r="K11657" i="4"/>
  <c r="J11658" i="4"/>
  <c r="K11658" i="4"/>
  <c r="J11659" i="4"/>
  <c r="K11659" i="4"/>
  <c r="J11660" i="4"/>
  <c r="K11660" i="4"/>
  <c r="J11661" i="4"/>
  <c r="K11661" i="4"/>
  <c r="J11662" i="4"/>
  <c r="K11662" i="4"/>
  <c r="J11663" i="4"/>
  <c r="K11663" i="4"/>
  <c r="J11664" i="4"/>
  <c r="K11664" i="4"/>
  <c r="J11665" i="4"/>
  <c r="K11665" i="4"/>
  <c r="J11666" i="4"/>
  <c r="K11666" i="4"/>
  <c r="J11667" i="4"/>
  <c r="K11667" i="4"/>
  <c r="J11668" i="4"/>
  <c r="K11668" i="4"/>
  <c r="J11669" i="4"/>
  <c r="K11669" i="4"/>
  <c r="J11670" i="4"/>
  <c r="K11670" i="4"/>
  <c r="J11671" i="4"/>
  <c r="K11671" i="4"/>
  <c r="J11672" i="4"/>
  <c r="K11672" i="4"/>
  <c r="J11673" i="4"/>
  <c r="K11673" i="4"/>
  <c r="J11674" i="4"/>
  <c r="K11674" i="4"/>
  <c r="J11675" i="4"/>
  <c r="K11675" i="4"/>
  <c r="J11676" i="4"/>
  <c r="K11676" i="4"/>
  <c r="J11677" i="4"/>
  <c r="K11677" i="4"/>
  <c r="J11678" i="4"/>
  <c r="K11678" i="4"/>
  <c r="J11679" i="4"/>
  <c r="K11679" i="4"/>
  <c r="J11680" i="4"/>
  <c r="K11680" i="4"/>
  <c r="J11681" i="4"/>
  <c r="K11681" i="4"/>
  <c r="J11682" i="4"/>
  <c r="K11682" i="4"/>
  <c r="J11683" i="4"/>
  <c r="K11683" i="4"/>
  <c r="J11684" i="4"/>
  <c r="K11684" i="4"/>
  <c r="J11685" i="4"/>
  <c r="K11685" i="4"/>
  <c r="J11686" i="4"/>
  <c r="K11686" i="4"/>
  <c r="J11687" i="4"/>
  <c r="K11687" i="4"/>
  <c r="J11688" i="4"/>
  <c r="K11688" i="4"/>
  <c r="J11689" i="4"/>
  <c r="K11689" i="4"/>
  <c r="J11690" i="4"/>
  <c r="K11690" i="4"/>
  <c r="J11691" i="4"/>
  <c r="K11691" i="4"/>
  <c r="J11692" i="4"/>
  <c r="K11692" i="4"/>
  <c r="J11693" i="4"/>
  <c r="K11693" i="4"/>
  <c r="J11694" i="4"/>
  <c r="K11694" i="4"/>
  <c r="J11695" i="4"/>
  <c r="K11695" i="4"/>
  <c r="J11696" i="4"/>
  <c r="K11696" i="4"/>
  <c r="J11697" i="4"/>
  <c r="K11697" i="4"/>
  <c r="J11698" i="4"/>
  <c r="K11698" i="4"/>
  <c r="J11699" i="4"/>
  <c r="K11699" i="4"/>
  <c r="J11700" i="4"/>
  <c r="K11700" i="4"/>
  <c r="J11701" i="4"/>
  <c r="K11701" i="4"/>
  <c r="J11702" i="4"/>
  <c r="K11702" i="4"/>
  <c r="J11703" i="4"/>
  <c r="K11703" i="4"/>
  <c r="J11704" i="4"/>
  <c r="K11704" i="4"/>
  <c r="J11705" i="4"/>
  <c r="K11705" i="4"/>
  <c r="J11706" i="4"/>
  <c r="K11706" i="4"/>
  <c r="J11707" i="4"/>
  <c r="K11707" i="4"/>
  <c r="J11708" i="4"/>
  <c r="K11708" i="4"/>
  <c r="J11709" i="4"/>
  <c r="K11709" i="4"/>
  <c r="J11710" i="4"/>
  <c r="K11710" i="4"/>
  <c r="J11711" i="4"/>
  <c r="K11711" i="4"/>
  <c r="J11712" i="4"/>
  <c r="K11712" i="4"/>
  <c r="J11713" i="4"/>
  <c r="K11713" i="4"/>
  <c r="J11714" i="4"/>
  <c r="K11714" i="4"/>
  <c r="J11715" i="4"/>
  <c r="K11715" i="4"/>
  <c r="J11716" i="4"/>
  <c r="K11716" i="4"/>
  <c r="J11717" i="4"/>
  <c r="K11717" i="4"/>
  <c r="J11718" i="4"/>
  <c r="K11718" i="4"/>
  <c r="J11719" i="4"/>
  <c r="K11719" i="4"/>
  <c r="J11720" i="4"/>
  <c r="K11720" i="4"/>
  <c r="J11721" i="4"/>
  <c r="K11721" i="4"/>
  <c r="J11722" i="4"/>
  <c r="K11722" i="4"/>
  <c r="J11723" i="4"/>
  <c r="K11723" i="4"/>
  <c r="J11724" i="4"/>
  <c r="K11724" i="4"/>
  <c r="J11725" i="4"/>
  <c r="K11725" i="4"/>
  <c r="J11726" i="4"/>
  <c r="K11726" i="4"/>
  <c r="J11727" i="4"/>
  <c r="K11727" i="4"/>
  <c r="J11728" i="4"/>
  <c r="K11728" i="4"/>
  <c r="J11729" i="4"/>
  <c r="K11729" i="4"/>
  <c r="J11730" i="4"/>
  <c r="K11730" i="4"/>
  <c r="J11731" i="4"/>
  <c r="K11731" i="4"/>
  <c r="J11732" i="4"/>
  <c r="K11732" i="4"/>
  <c r="J11733" i="4"/>
  <c r="K11733" i="4"/>
  <c r="J11734" i="4"/>
  <c r="K11734" i="4"/>
  <c r="J11735" i="4"/>
  <c r="K11735" i="4"/>
  <c r="J11736" i="4"/>
  <c r="K11736" i="4"/>
  <c r="J11737" i="4"/>
  <c r="K11737" i="4"/>
  <c r="J11738" i="4"/>
  <c r="K11738" i="4"/>
  <c r="J11739" i="4"/>
  <c r="K11739" i="4"/>
  <c r="J11740" i="4"/>
  <c r="K11740" i="4"/>
  <c r="J11741" i="4"/>
  <c r="K11741" i="4"/>
  <c r="J11742" i="4"/>
  <c r="K11742" i="4"/>
  <c r="J11743" i="4"/>
  <c r="K11743" i="4"/>
  <c r="J11744" i="4"/>
  <c r="K11744" i="4"/>
  <c r="J11745" i="4"/>
  <c r="K11745" i="4"/>
  <c r="J11746" i="4"/>
  <c r="K11746" i="4"/>
  <c r="J11747" i="4"/>
  <c r="K11747" i="4"/>
  <c r="J11748" i="4"/>
  <c r="K11748" i="4"/>
  <c r="J11749" i="4"/>
  <c r="K11749" i="4"/>
  <c r="J11750" i="4"/>
  <c r="K11750" i="4"/>
  <c r="J11751" i="4"/>
  <c r="K11751" i="4"/>
  <c r="J11752" i="4"/>
  <c r="K11752" i="4"/>
  <c r="J11753" i="4"/>
  <c r="K11753" i="4"/>
  <c r="J11754" i="4"/>
  <c r="K11754" i="4"/>
  <c r="J11755" i="4"/>
  <c r="K11755" i="4"/>
  <c r="J11756" i="4"/>
  <c r="K11756" i="4"/>
  <c r="J11757" i="4"/>
  <c r="K11757" i="4"/>
  <c r="J11758" i="4"/>
  <c r="K11758" i="4"/>
  <c r="J11759" i="4"/>
  <c r="K11759" i="4"/>
  <c r="J11760" i="4"/>
  <c r="K11760" i="4"/>
  <c r="J11761" i="4"/>
  <c r="K11761" i="4"/>
  <c r="J11762" i="4"/>
  <c r="K11762" i="4"/>
  <c r="J11763" i="4"/>
  <c r="K11763" i="4"/>
  <c r="J11764" i="4"/>
  <c r="K11764" i="4"/>
  <c r="J11765" i="4"/>
  <c r="K11765" i="4"/>
  <c r="J11766" i="4"/>
  <c r="K11766" i="4"/>
  <c r="J11767" i="4"/>
  <c r="K11767" i="4"/>
  <c r="J11768" i="4"/>
  <c r="K11768" i="4"/>
  <c r="J11769" i="4"/>
  <c r="K11769" i="4"/>
  <c r="J11770" i="4"/>
  <c r="K11770" i="4"/>
  <c r="J11771" i="4"/>
  <c r="K11771" i="4"/>
  <c r="J11772" i="4"/>
  <c r="K11772" i="4"/>
  <c r="J11773" i="4"/>
  <c r="K11773" i="4"/>
  <c r="J11774" i="4"/>
  <c r="K11774" i="4"/>
  <c r="J11775" i="4"/>
  <c r="K11775" i="4"/>
  <c r="J11776" i="4"/>
  <c r="K11776" i="4"/>
  <c r="J11777" i="4"/>
  <c r="K11777" i="4"/>
  <c r="J11778" i="4"/>
  <c r="K11778" i="4"/>
  <c r="J11779" i="4"/>
  <c r="K11779" i="4"/>
  <c r="J11780" i="4"/>
  <c r="K11780" i="4"/>
  <c r="J11781" i="4"/>
  <c r="K11781" i="4"/>
  <c r="J11782" i="4"/>
  <c r="K11782" i="4"/>
  <c r="J11783" i="4"/>
  <c r="K11783" i="4"/>
  <c r="J11784" i="4"/>
  <c r="K11784" i="4"/>
  <c r="J11785" i="4"/>
  <c r="K11785" i="4"/>
  <c r="J11786" i="4"/>
  <c r="K11786" i="4"/>
  <c r="J11787" i="4"/>
  <c r="K11787" i="4"/>
  <c r="J11788" i="4"/>
  <c r="K11788" i="4"/>
  <c r="J11789" i="4"/>
  <c r="K11789" i="4"/>
  <c r="J11790" i="4"/>
  <c r="K11790" i="4"/>
  <c r="J11791" i="4"/>
  <c r="K11791" i="4"/>
  <c r="J11792" i="4"/>
  <c r="K11792" i="4"/>
  <c r="J11793" i="4"/>
  <c r="K11793" i="4"/>
  <c r="J11794" i="4"/>
  <c r="K11794" i="4"/>
  <c r="J11795" i="4"/>
  <c r="K11795" i="4"/>
  <c r="J11796" i="4"/>
  <c r="K11796" i="4"/>
  <c r="J11797" i="4"/>
  <c r="K11797" i="4"/>
  <c r="J11798" i="4"/>
  <c r="K11798" i="4"/>
  <c r="J11799" i="4"/>
  <c r="K11799" i="4"/>
  <c r="J11800" i="4"/>
  <c r="K11800" i="4"/>
  <c r="J11801" i="4"/>
  <c r="K11801" i="4"/>
  <c r="J11802" i="4"/>
  <c r="K11802" i="4"/>
  <c r="J11803" i="4"/>
  <c r="K11803" i="4"/>
  <c r="J11804" i="4"/>
  <c r="K11804" i="4"/>
  <c r="J11805" i="4"/>
  <c r="K11805" i="4"/>
  <c r="J11806" i="4"/>
  <c r="K11806" i="4"/>
  <c r="J11807" i="4"/>
  <c r="K11807" i="4"/>
  <c r="J11808" i="4"/>
  <c r="K11808" i="4"/>
  <c r="J11809" i="4"/>
  <c r="K11809" i="4"/>
  <c r="J11810" i="4"/>
  <c r="K11810" i="4"/>
  <c r="J11811" i="4"/>
  <c r="K11811" i="4"/>
  <c r="J11812" i="4"/>
  <c r="K11812" i="4"/>
  <c r="J11813" i="4"/>
  <c r="K11813" i="4"/>
  <c r="J11814" i="4"/>
  <c r="K11814" i="4"/>
  <c r="J11815" i="4"/>
  <c r="K11815" i="4"/>
  <c r="J11816" i="4"/>
  <c r="K11816" i="4"/>
  <c r="J11817" i="4"/>
  <c r="K11817" i="4"/>
  <c r="J11818" i="4"/>
  <c r="K11818" i="4"/>
  <c r="J11819" i="4"/>
  <c r="K11819" i="4"/>
  <c r="J11820" i="4"/>
  <c r="K11820" i="4"/>
  <c r="J11821" i="4"/>
  <c r="K11821" i="4"/>
  <c r="J11822" i="4"/>
  <c r="K11822" i="4"/>
  <c r="J11823" i="4"/>
  <c r="K11823" i="4"/>
  <c r="J11824" i="4"/>
  <c r="K11824" i="4"/>
  <c r="J11825" i="4"/>
  <c r="K11825" i="4"/>
  <c r="J11826" i="4"/>
  <c r="K11826" i="4"/>
  <c r="J11827" i="4"/>
  <c r="K11827" i="4"/>
  <c r="J11828" i="4"/>
  <c r="K11828" i="4"/>
  <c r="J11829" i="4"/>
  <c r="K11829" i="4"/>
  <c r="J11830" i="4"/>
  <c r="K11830" i="4"/>
  <c r="J11831" i="4"/>
  <c r="K11831" i="4"/>
  <c r="J11832" i="4"/>
  <c r="K11832" i="4"/>
  <c r="J11833" i="4"/>
  <c r="K11833" i="4"/>
  <c r="J11834" i="4"/>
  <c r="K11834" i="4"/>
  <c r="J11835" i="4"/>
  <c r="K11835" i="4"/>
  <c r="J11836" i="4"/>
  <c r="K11836" i="4"/>
  <c r="J11837" i="4"/>
  <c r="K11837" i="4"/>
  <c r="J11838" i="4"/>
  <c r="K11838" i="4"/>
  <c r="J11839" i="4"/>
  <c r="K11839" i="4"/>
  <c r="J11840" i="4"/>
  <c r="K11840" i="4"/>
  <c r="J11841" i="4"/>
  <c r="K11841" i="4"/>
  <c r="J11842" i="4"/>
  <c r="K11842" i="4"/>
  <c r="J11843" i="4"/>
  <c r="K11843" i="4"/>
  <c r="J11844" i="4"/>
  <c r="K11844" i="4"/>
  <c r="J11845" i="4"/>
  <c r="K11845" i="4"/>
  <c r="J11846" i="4"/>
  <c r="K11846" i="4"/>
  <c r="J11847" i="4"/>
  <c r="K11847" i="4"/>
  <c r="J11848" i="4"/>
  <c r="K11848" i="4"/>
  <c r="J11849" i="4"/>
  <c r="K11849" i="4"/>
  <c r="J11850" i="4"/>
  <c r="K11850" i="4"/>
  <c r="J11851" i="4"/>
  <c r="K11851" i="4"/>
  <c r="J11852" i="4"/>
  <c r="K11852" i="4"/>
  <c r="J11853" i="4"/>
  <c r="K11853" i="4"/>
  <c r="J11854" i="4"/>
  <c r="K11854" i="4"/>
  <c r="J11855" i="4"/>
  <c r="K11855" i="4"/>
  <c r="J11856" i="4"/>
  <c r="K11856" i="4"/>
  <c r="J11857" i="4"/>
  <c r="K11857" i="4"/>
  <c r="J11858" i="4"/>
  <c r="K11858" i="4"/>
  <c r="J11859" i="4"/>
  <c r="K11859" i="4"/>
  <c r="J11860" i="4"/>
  <c r="K11860" i="4"/>
  <c r="J11861" i="4"/>
  <c r="K11861" i="4"/>
  <c r="J11862" i="4"/>
  <c r="K11862" i="4"/>
  <c r="J11863" i="4"/>
  <c r="K11863" i="4"/>
  <c r="J11864" i="4"/>
  <c r="K11864" i="4"/>
  <c r="J11865" i="4"/>
  <c r="K11865" i="4"/>
  <c r="J11866" i="4"/>
  <c r="K11866" i="4"/>
  <c r="J11867" i="4"/>
  <c r="K11867" i="4"/>
  <c r="J11868" i="4"/>
  <c r="K11868" i="4"/>
  <c r="J11869" i="4"/>
  <c r="K11869" i="4"/>
  <c r="J11870" i="4"/>
  <c r="K11870" i="4"/>
  <c r="J11871" i="4"/>
  <c r="K11871" i="4"/>
  <c r="J11872" i="4"/>
  <c r="K11872" i="4"/>
  <c r="J11873" i="4"/>
  <c r="K11873" i="4"/>
  <c r="J11874" i="4"/>
  <c r="K11874" i="4"/>
  <c r="J11875" i="4"/>
  <c r="K11875" i="4"/>
  <c r="J11876" i="4"/>
  <c r="K11876" i="4"/>
  <c r="J11877" i="4"/>
  <c r="K11877" i="4"/>
  <c r="J11878" i="4"/>
  <c r="K11878" i="4"/>
  <c r="J11879" i="4"/>
  <c r="K11879" i="4"/>
  <c r="J11880" i="4"/>
  <c r="K11880" i="4"/>
  <c r="J11881" i="4"/>
  <c r="K11881" i="4"/>
  <c r="J11882" i="4"/>
  <c r="K11882" i="4"/>
  <c r="J11883" i="4"/>
  <c r="K11883" i="4"/>
  <c r="J11884" i="4"/>
  <c r="K11884" i="4"/>
  <c r="J11885" i="4"/>
  <c r="K11885" i="4"/>
  <c r="J11886" i="4"/>
  <c r="K11886" i="4"/>
  <c r="J11887" i="4"/>
  <c r="K11887" i="4"/>
  <c r="J11888" i="4"/>
  <c r="K11888" i="4"/>
  <c r="J11889" i="4"/>
  <c r="K11889" i="4"/>
  <c r="J11890" i="4"/>
  <c r="K11890" i="4"/>
  <c r="J11891" i="4"/>
  <c r="K11891" i="4"/>
  <c r="J11892" i="4"/>
  <c r="K11892" i="4"/>
  <c r="J11893" i="4"/>
  <c r="K11893" i="4"/>
  <c r="J11894" i="4"/>
  <c r="K11894" i="4"/>
  <c r="J11895" i="4"/>
  <c r="K11895" i="4"/>
  <c r="J11896" i="4"/>
  <c r="K11896" i="4"/>
  <c r="J11897" i="4"/>
  <c r="K11897" i="4"/>
  <c r="J11898" i="4"/>
  <c r="K11898" i="4"/>
  <c r="J11899" i="4"/>
  <c r="K11899" i="4"/>
  <c r="J11900" i="4"/>
  <c r="K11900" i="4"/>
  <c r="J11901" i="4"/>
  <c r="K11901" i="4"/>
  <c r="J11902" i="4"/>
  <c r="K11902" i="4"/>
  <c r="J11903" i="4"/>
  <c r="K11903" i="4"/>
  <c r="J11904" i="4"/>
  <c r="K11904" i="4"/>
  <c r="J11905" i="4"/>
  <c r="K11905" i="4"/>
  <c r="J11906" i="4"/>
  <c r="K11906" i="4"/>
  <c r="J11907" i="4"/>
  <c r="K11907" i="4"/>
  <c r="J11908" i="4"/>
  <c r="K11908" i="4"/>
  <c r="J11909" i="4"/>
  <c r="K11909" i="4"/>
  <c r="J11910" i="4"/>
  <c r="K11910" i="4"/>
  <c r="J11911" i="4"/>
  <c r="K11911" i="4"/>
  <c r="J11912" i="4"/>
  <c r="K11912" i="4"/>
  <c r="J11913" i="4"/>
  <c r="K11913" i="4"/>
  <c r="J11914" i="4"/>
  <c r="K11914" i="4"/>
  <c r="J11915" i="4"/>
  <c r="K11915" i="4"/>
  <c r="J11916" i="4"/>
  <c r="K11916" i="4"/>
  <c r="J11917" i="4"/>
  <c r="K11917" i="4"/>
  <c r="J11918" i="4"/>
  <c r="K11918" i="4"/>
  <c r="J11919" i="4"/>
  <c r="K11919" i="4"/>
  <c r="J11920" i="4"/>
  <c r="K11920" i="4"/>
  <c r="J11921" i="4"/>
  <c r="K11921" i="4"/>
  <c r="J11922" i="4"/>
  <c r="K11922" i="4"/>
  <c r="J11923" i="4"/>
  <c r="K11923" i="4"/>
  <c r="J11924" i="4"/>
  <c r="K11924" i="4"/>
  <c r="J11925" i="4"/>
  <c r="K11925" i="4"/>
  <c r="J11926" i="4"/>
  <c r="K11926" i="4"/>
  <c r="J11927" i="4"/>
  <c r="K11927" i="4"/>
  <c r="J11928" i="4"/>
  <c r="K11928" i="4"/>
  <c r="J11929" i="4"/>
  <c r="K11929" i="4"/>
  <c r="J11930" i="4"/>
  <c r="K11930" i="4"/>
  <c r="J11931" i="4"/>
  <c r="K11931" i="4"/>
  <c r="J11932" i="4"/>
  <c r="K11932" i="4"/>
  <c r="J11933" i="4"/>
  <c r="K11933" i="4"/>
  <c r="J11934" i="4"/>
  <c r="K11934" i="4"/>
  <c r="J11935" i="4"/>
  <c r="K11935" i="4"/>
  <c r="J11936" i="4"/>
  <c r="K11936" i="4"/>
  <c r="J11937" i="4"/>
  <c r="K11937" i="4"/>
  <c r="J11938" i="4"/>
  <c r="K11938" i="4"/>
  <c r="J11939" i="4"/>
  <c r="K11939" i="4"/>
  <c r="J11940" i="4"/>
  <c r="K11940" i="4"/>
  <c r="J11941" i="4"/>
  <c r="K11941" i="4"/>
  <c r="J11942" i="4"/>
  <c r="K11942" i="4"/>
  <c r="J11943" i="4"/>
  <c r="K11943" i="4"/>
  <c r="J11944" i="4"/>
  <c r="K11944" i="4"/>
  <c r="J11945" i="4"/>
  <c r="K11945" i="4"/>
  <c r="J11946" i="4"/>
  <c r="K11946" i="4"/>
  <c r="J11947" i="4"/>
  <c r="K11947" i="4"/>
  <c r="J11948" i="4"/>
  <c r="K11948" i="4"/>
  <c r="J11949" i="4"/>
  <c r="K11949" i="4"/>
  <c r="J11950" i="4"/>
  <c r="K11950" i="4"/>
  <c r="J11951" i="4"/>
  <c r="K11951" i="4"/>
  <c r="J11952" i="4"/>
  <c r="K11952" i="4"/>
  <c r="J11953" i="4"/>
  <c r="K11953" i="4"/>
  <c r="J11954" i="4"/>
  <c r="K11954" i="4"/>
  <c r="J11955" i="4"/>
  <c r="K11955" i="4"/>
  <c r="J11956" i="4"/>
  <c r="K11956" i="4"/>
  <c r="J11957" i="4"/>
  <c r="K11957" i="4"/>
  <c r="J11958" i="4"/>
  <c r="K11958" i="4"/>
  <c r="J11959" i="4"/>
  <c r="K11959" i="4"/>
  <c r="J11960" i="4"/>
  <c r="K11960" i="4"/>
  <c r="J11961" i="4"/>
  <c r="K11961" i="4"/>
  <c r="J11962" i="4"/>
  <c r="K11962" i="4"/>
  <c r="J11963" i="4"/>
  <c r="K11963" i="4"/>
  <c r="J11964" i="4"/>
  <c r="K11964" i="4"/>
  <c r="J11965" i="4"/>
  <c r="K11965" i="4"/>
  <c r="J11966" i="4"/>
  <c r="K11966" i="4"/>
  <c r="J11967" i="4"/>
  <c r="K11967" i="4"/>
  <c r="J11968" i="4"/>
  <c r="K11968" i="4"/>
  <c r="J11969" i="4"/>
  <c r="K11969" i="4"/>
  <c r="J11970" i="4"/>
  <c r="K11970" i="4"/>
  <c r="J11971" i="4"/>
  <c r="K11971" i="4"/>
  <c r="J11972" i="4"/>
  <c r="K11972" i="4"/>
  <c r="J11973" i="4"/>
  <c r="K11973" i="4"/>
  <c r="J11974" i="4"/>
  <c r="K11974" i="4"/>
  <c r="J11975" i="4"/>
  <c r="K11975" i="4"/>
  <c r="J11976" i="4"/>
  <c r="K11976" i="4"/>
  <c r="J11977" i="4"/>
  <c r="K11977" i="4"/>
  <c r="J11978" i="4"/>
  <c r="K11978" i="4"/>
  <c r="J11979" i="4"/>
  <c r="K11979" i="4"/>
  <c r="J11980" i="4"/>
  <c r="K11980" i="4"/>
  <c r="J11981" i="4"/>
  <c r="K11981" i="4"/>
  <c r="J11982" i="4"/>
  <c r="K11982" i="4"/>
  <c r="J11983" i="4"/>
  <c r="K11983" i="4"/>
  <c r="J11984" i="4"/>
  <c r="K11984" i="4"/>
  <c r="J11985" i="4"/>
  <c r="K11985" i="4"/>
  <c r="J11986" i="4"/>
  <c r="K11986" i="4"/>
  <c r="J11987" i="4"/>
  <c r="K11987" i="4"/>
  <c r="J11988" i="4"/>
  <c r="K11988" i="4"/>
  <c r="J11989" i="4"/>
  <c r="K11989" i="4"/>
  <c r="J11990" i="4"/>
  <c r="K11990" i="4"/>
  <c r="J11991" i="4"/>
  <c r="K11991" i="4"/>
  <c r="J11992" i="4"/>
  <c r="K11992" i="4"/>
  <c r="J11993" i="4"/>
  <c r="K11993" i="4"/>
  <c r="J11994" i="4"/>
  <c r="K11994" i="4"/>
  <c r="J11995" i="4"/>
  <c r="K11995" i="4"/>
  <c r="J11996" i="4"/>
  <c r="K11996" i="4"/>
  <c r="J11997" i="4"/>
  <c r="K11997" i="4"/>
  <c r="J11998" i="4"/>
  <c r="K11998" i="4"/>
  <c r="J11999" i="4"/>
  <c r="K11999" i="4"/>
  <c r="J12000" i="4"/>
  <c r="K12000" i="4"/>
  <c r="J12001" i="4"/>
  <c r="K12001" i="4"/>
  <c r="J12002" i="4"/>
  <c r="K12002" i="4"/>
  <c r="J12003" i="4"/>
  <c r="K12003" i="4"/>
  <c r="J12004" i="4"/>
  <c r="K12004" i="4"/>
  <c r="J12005" i="4"/>
  <c r="K12005" i="4"/>
  <c r="J12006" i="4"/>
  <c r="K12006" i="4"/>
  <c r="J12007" i="4"/>
  <c r="K12007" i="4"/>
  <c r="J12008" i="4"/>
  <c r="K12008" i="4"/>
  <c r="J12009" i="4"/>
  <c r="K12009" i="4"/>
  <c r="J12010" i="4"/>
  <c r="K12010" i="4"/>
  <c r="J12011" i="4"/>
  <c r="K12011" i="4"/>
  <c r="J12012" i="4"/>
  <c r="K12012" i="4"/>
  <c r="J12013" i="4"/>
  <c r="K12013" i="4"/>
  <c r="J12014" i="4"/>
  <c r="K12014" i="4"/>
  <c r="J12015" i="4"/>
  <c r="K12015" i="4"/>
  <c r="J12016" i="4"/>
  <c r="K12016" i="4"/>
  <c r="J12017" i="4"/>
  <c r="K12017" i="4"/>
  <c r="J12018" i="4"/>
  <c r="K12018" i="4"/>
  <c r="J12019" i="4"/>
  <c r="K12019" i="4"/>
  <c r="J12020" i="4"/>
  <c r="K12020" i="4"/>
  <c r="J12021" i="4"/>
  <c r="K12021" i="4"/>
  <c r="J12022" i="4"/>
  <c r="K12022" i="4"/>
  <c r="J12023" i="4"/>
  <c r="K12023" i="4"/>
  <c r="J12024" i="4"/>
  <c r="K12024" i="4"/>
  <c r="J12025" i="4"/>
  <c r="K12025" i="4"/>
  <c r="J12026" i="4"/>
  <c r="K12026" i="4"/>
  <c r="J12027" i="4"/>
  <c r="K12027" i="4"/>
  <c r="J12028" i="4"/>
  <c r="K12028" i="4"/>
  <c r="J12029" i="4"/>
  <c r="K12029" i="4"/>
  <c r="J12030" i="4"/>
  <c r="K12030" i="4"/>
  <c r="J12031" i="4"/>
  <c r="K12031" i="4"/>
  <c r="J12032" i="4"/>
  <c r="K12032" i="4"/>
  <c r="J12033" i="4"/>
  <c r="K12033" i="4"/>
  <c r="J12034" i="4"/>
  <c r="K12034" i="4"/>
  <c r="J12035" i="4"/>
  <c r="K12035" i="4"/>
  <c r="J12036" i="4"/>
  <c r="K12036" i="4"/>
  <c r="J12037" i="4"/>
  <c r="K12037" i="4"/>
  <c r="J12038" i="4"/>
  <c r="K12038" i="4"/>
  <c r="J12039" i="4"/>
  <c r="K12039" i="4"/>
  <c r="J12040" i="4"/>
  <c r="K12040" i="4"/>
  <c r="J12041" i="4"/>
  <c r="K12041" i="4"/>
  <c r="J12042" i="4"/>
  <c r="K12042" i="4"/>
  <c r="J12043" i="4"/>
  <c r="K12043" i="4"/>
  <c r="J12044" i="4"/>
  <c r="K12044" i="4"/>
  <c r="J12045" i="4"/>
  <c r="K12045" i="4"/>
  <c r="J12046" i="4"/>
  <c r="K12046" i="4"/>
  <c r="J12047" i="4"/>
  <c r="K12047" i="4"/>
  <c r="J12048" i="4"/>
  <c r="K12048" i="4"/>
  <c r="J12049" i="4"/>
  <c r="K12049" i="4"/>
  <c r="J12050" i="4"/>
  <c r="K12050" i="4"/>
  <c r="J12051" i="4"/>
  <c r="K12051" i="4"/>
  <c r="J12052" i="4"/>
  <c r="K12052" i="4"/>
  <c r="J12053" i="4"/>
  <c r="K12053" i="4"/>
  <c r="J12054" i="4"/>
  <c r="K12054" i="4"/>
  <c r="J12055" i="4"/>
  <c r="K12055" i="4"/>
  <c r="J12056" i="4"/>
  <c r="K12056" i="4"/>
  <c r="J12057" i="4"/>
  <c r="K12057" i="4"/>
  <c r="J12058" i="4"/>
  <c r="K12058" i="4"/>
  <c r="J12059" i="4"/>
  <c r="K12059" i="4"/>
  <c r="J12060" i="4"/>
  <c r="K12060" i="4"/>
  <c r="J12061" i="4"/>
  <c r="K12061" i="4"/>
  <c r="J12062" i="4"/>
  <c r="K12062" i="4"/>
  <c r="J12063" i="4"/>
  <c r="K12063" i="4"/>
  <c r="J12064" i="4"/>
  <c r="K12064" i="4"/>
  <c r="J12065" i="4"/>
  <c r="K12065" i="4"/>
  <c r="J12066" i="4"/>
  <c r="K12066" i="4"/>
  <c r="J12067" i="4"/>
  <c r="K12067" i="4"/>
  <c r="J12068" i="4"/>
  <c r="K12068" i="4"/>
  <c r="J12069" i="4"/>
  <c r="K12069" i="4"/>
  <c r="J12070" i="4"/>
  <c r="K12070" i="4"/>
  <c r="J12071" i="4"/>
  <c r="K12071" i="4"/>
  <c r="J12072" i="4"/>
  <c r="K12072" i="4"/>
  <c r="J12073" i="4"/>
  <c r="K12073" i="4"/>
  <c r="J12074" i="4"/>
  <c r="K12074" i="4"/>
  <c r="J12075" i="4"/>
  <c r="K12075" i="4"/>
  <c r="J12076" i="4"/>
  <c r="K12076" i="4"/>
  <c r="J12077" i="4"/>
  <c r="K12077" i="4"/>
  <c r="J12078" i="4"/>
  <c r="K12078" i="4"/>
  <c r="J12079" i="4"/>
  <c r="K12079" i="4"/>
  <c r="J12080" i="4"/>
  <c r="K12080" i="4"/>
  <c r="J12081" i="4"/>
  <c r="K12081" i="4"/>
  <c r="J12082" i="4"/>
  <c r="K12082" i="4"/>
  <c r="J12083" i="4"/>
  <c r="K12083" i="4"/>
  <c r="J12084" i="4"/>
  <c r="K12084" i="4"/>
  <c r="J12085" i="4"/>
  <c r="K12085" i="4"/>
  <c r="J12086" i="4"/>
  <c r="K12086" i="4"/>
  <c r="J12087" i="4"/>
  <c r="K12087" i="4"/>
  <c r="J12088" i="4"/>
  <c r="K12088" i="4"/>
  <c r="J12089" i="4"/>
  <c r="K12089" i="4"/>
  <c r="J12090" i="4"/>
  <c r="K12090" i="4"/>
  <c r="J12091" i="4"/>
  <c r="K12091" i="4"/>
  <c r="J12092" i="4"/>
  <c r="K12092" i="4"/>
  <c r="J12093" i="4"/>
  <c r="K12093" i="4"/>
  <c r="J12094" i="4"/>
  <c r="K12094" i="4"/>
  <c r="J12095" i="4"/>
  <c r="K12095" i="4"/>
  <c r="J12096" i="4"/>
  <c r="K12096" i="4"/>
  <c r="J12097" i="4"/>
  <c r="K12097" i="4"/>
  <c r="J12098" i="4"/>
  <c r="K12098" i="4"/>
  <c r="J12099" i="4"/>
  <c r="K12099" i="4"/>
  <c r="J12100" i="4"/>
  <c r="K12100" i="4"/>
  <c r="J12101" i="4"/>
  <c r="K12101" i="4"/>
  <c r="J12102" i="4"/>
  <c r="K12102" i="4"/>
  <c r="J12103" i="4"/>
  <c r="K12103" i="4"/>
  <c r="J12104" i="4"/>
  <c r="K12104" i="4"/>
  <c r="J12105" i="4"/>
  <c r="K12105" i="4"/>
  <c r="J12106" i="4"/>
  <c r="K12106" i="4"/>
  <c r="J12107" i="4"/>
  <c r="K12107" i="4"/>
  <c r="J12108" i="4"/>
  <c r="K12108" i="4"/>
  <c r="J12109" i="4"/>
  <c r="K12109" i="4"/>
  <c r="J12110" i="4"/>
  <c r="K12110" i="4"/>
  <c r="J12111" i="4"/>
  <c r="K12111" i="4"/>
  <c r="J12112" i="4"/>
  <c r="K12112" i="4"/>
  <c r="J12113" i="4"/>
  <c r="K12113" i="4"/>
  <c r="J12114" i="4"/>
  <c r="K12114" i="4"/>
  <c r="J12115" i="4"/>
  <c r="K12115" i="4"/>
  <c r="J12116" i="4"/>
  <c r="K12116" i="4"/>
  <c r="J12117" i="4"/>
  <c r="K12117" i="4"/>
  <c r="J12118" i="4"/>
  <c r="K12118" i="4"/>
  <c r="J12119" i="4"/>
  <c r="K12119" i="4"/>
  <c r="J12120" i="4"/>
  <c r="K12120" i="4"/>
  <c r="J12121" i="4"/>
  <c r="K12121" i="4"/>
  <c r="J12122" i="4"/>
  <c r="K12122" i="4"/>
  <c r="J12123" i="4"/>
  <c r="K12123" i="4"/>
  <c r="J12124" i="4"/>
  <c r="K12124" i="4"/>
  <c r="J12125" i="4"/>
  <c r="K12125" i="4"/>
  <c r="J12126" i="4"/>
  <c r="K12126" i="4"/>
  <c r="J12127" i="4"/>
  <c r="K12127" i="4"/>
  <c r="J12128" i="4"/>
  <c r="K12128" i="4"/>
  <c r="J12129" i="4"/>
  <c r="K12129" i="4"/>
  <c r="J12130" i="4"/>
  <c r="K12130" i="4"/>
  <c r="J12131" i="4"/>
  <c r="K12131" i="4"/>
  <c r="J12132" i="4"/>
  <c r="K12132" i="4"/>
  <c r="J12133" i="4"/>
  <c r="K12133" i="4"/>
  <c r="J12134" i="4"/>
  <c r="K12134" i="4"/>
  <c r="J12135" i="4"/>
  <c r="K12135" i="4"/>
  <c r="J12136" i="4"/>
  <c r="K12136" i="4"/>
  <c r="J12137" i="4"/>
  <c r="K12137" i="4"/>
  <c r="J12138" i="4"/>
  <c r="K12138" i="4"/>
  <c r="J12139" i="4"/>
  <c r="K12139" i="4"/>
  <c r="J12140" i="4"/>
  <c r="K12140" i="4"/>
  <c r="J12141" i="4"/>
  <c r="K12141" i="4"/>
  <c r="J12142" i="4"/>
  <c r="K12142" i="4"/>
  <c r="J12143" i="4"/>
  <c r="K12143" i="4"/>
  <c r="J12144" i="4"/>
  <c r="K12144" i="4"/>
  <c r="J12145" i="4"/>
  <c r="K12145" i="4"/>
  <c r="J12146" i="4"/>
  <c r="K12146" i="4"/>
  <c r="J12147" i="4"/>
  <c r="K12147" i="4"/>
  <c r="J12148" i="4"/>
  <c r="K12148" i="4"/>
  <c r="J12149" i="4"/>
  <c r="K12149" i="4"/>
  <c r="J12150" i="4"/>
  <c r="K12150" i="4"/>
  <c r="J12151" i="4"/>
  <c r="K12151" i="4"/>
  <c r="J12152" i="4"/>
  <c r="K12152" i="4"/>
  <c r="J12153" i="4"/>
  <c r="K12153" i="4"/>
  <c r="J12154" i="4"/>
  <c r="K12154" i="4"/>
  <c r="J12155" i="4"/>
  <c r="K12155" i="4"/>
  <c r="J12156" i="4"/>
  <c r="K12156" i="4"/>
  <c r="J12157" i="4"/>
  <c r="K12157" i="4"/>
  <c r="J12158" i="4"/>
  <c r="K12158" i="4"/>
  <c r="J12159" i="4"/>
  <c r="K12159" i="4"/>
  <c r="J12160" i="4"/>
  <c r="K12160" i="4"/>
  <c r="J12161" i="4"/>
  <c r="K12161" i="4"/>
  <c r="J12162" i="4"/>
  <c r="K12162" i="4"/>
  <c r="J12163" i="4"/>
  <c r="K12163" i="4"/>
  <c r="J12164" i="4"/>
  <c r="K12164" i="4"/>
  <c r="J12165" i="4"/>
  <c r="K12165" i="4"/>
  <c r="J12166" i="4"/>
  <c r="K12166" i="4"/>
  <c r="J12167" i="4"/>
  <c r="K12167" i="4"/>
  <c r="J12168" i="4"/>
  <c r="K12168" i="4"/>
  <c r="J12169" i="4"/>
  <c r="K12169" i="4"/>
  <c r="J12170" i="4"/>
  <c r="K12170" i="4"/>
  <c r="J12171" i="4"/>
  <c r="K12171" i="4"/>
  <c r="J12172" i="4"/>
  <c r="K12172" i="4"/>
  <c r="J12173" i="4"/>
  <c r="K12173" i="4"/>
  <c r="J12174" i="4"/>
  <c r="K12174" i="4"/>
  <c r="J12175" i="4"/>
  <c r="K12175" i="4"/>
  <c r="J12176" i="4"/>
  <c r="K12176" i="4"/>
  <c r="J12177" i="4"/>
  <c r="K12177" i="4"/>
  <c r="J12178" i="4"/>
  <c r="K12178" i="4"/>
  <c r="J12179" i="4"/>
  <c r="K12179" i="4"/>
  <c r="J12180" i="4"/>
  <c r="K12180" i="4"/>
  <c r="J12181" i="4"/>
  <c r="K12181" i="4"/>
  <c r="J12182" i="4"/>
  <c r="K12182" i="4"/>
  <c r="J12183" i="4"/>
  <c r="K12183" i="4"/>
  <c r="J12184" i="4"/>
  <c r="K12184" i="4"/>
  <c r="J12185" i="4"/>
  <c r="K12185" i="4"/>
  <c r="J12186" i="4"/>
  <c r="K12186" i="4"/>
  <c r="J12187" i="4"/>
  <c r="K12187" i="4"/>
  <c r="J12188" i="4"/>
  <c r="K12188" i="4"/>
  <c r="J12189" i="4"/>
  <c r="K12189" i="4"/>
  <c r="J12190" i="4"/>
  <c r="K12190" i="4"/>
  <c r="J12191" i="4"/>
  <c r="K12191" i="4"/>
  <c r="J12192" i="4"/>
  <c r="K12192" i="4"/>
  <c r="J12193" i="4"/>
  <c r="K12193" i="4"/>
  <c r="J12194" i="4"/>
  <c r="K12194" i="4"/>
  <c r="J12195" i="4"/>
  <c r="K12195" i="4"/>
  <c r="J12196" i="4"/>
  <c r="K12196" i="4"/>
  <c r="J12197" i="4"/>
  <c r="K12197" i="4"/>
  <c r="J12198" i="4"/>
  <c r="K12198" i="4"/>
  <c r="J12199" i="4"/>
  <c r="K12199" i="4"/>
  <c r="J12200" i="4"/>
  <c r="K12200" i="4"/>
  <c r="J12201" i="4"/>
  <c r="K12201" i="4"/>
  <c r="J12202" i="4"/>
  <c r="K12202" i="4"/>
  <c r="J12203" i="4"/>
  <c r="K12203" i="4"/>
  <c r="J12204" i="4"/>
  <c r="K12204" i="4"/>
  <c r="J12205" i="4"/>
  <c r="K12205" i="4"/>
  <c r="J12206" i="4"/>
  <c r="K12206" i="4"/>
  <c r="J12207" i="4"/>
  <c r="K12207" i="4"/>
  <c r="J12208" i="4"/>
  <c r="K12208" i="4"/>
  <c r="J12209" i="4"/>
  <c r="K12209" i="4"/>
  <c r="J12210" i="4"/>
  <c r="K12210" i="4"/>
  <c r="J12211" i="4"/>
  <c r="K12211" i="4"/>
  <c r="J12212" i="4"/>
  <c r="K12212" i="4"/>
  <c r="J12213" i="4"/>
  <c r="K12213" i="4"/>
  <c r="J12214" i="4"/>
  <c r="K12214" i="4"/>
  <c r="J12215" i="4"/>
  <c r="K12215" i="4"/>
  <c r="J12216" i="4"/>
  <c r="K12216" i="4"/>
  <c r="J12217" i="4"/>
  <c r="K12217" i="4"/>
  <c r="J12218" i="4"/>
  <c r="K12218" i="4"/>
  <c r="J12219" i="4"/>
  <c r="K12219" i="4"/>
  <c r="J12220" i="4"/>
  <c r="K12220" i="4"/>
  <c r="J12221" i="4"/>
  <c r="K12221" i="4"/>
  <c r="J12222" i="4"/>
  <c r="K12222" i="4"/>
  <c r="J12223" i="4"/>
  <c r="K12223" i="4"/>
  <c r="J12224" i="4"/>
  <c r="K12224" i="4"/>
  <c r="J12225" i="4"/>
  <c r="K12225" i="4"/>
  <c r="J12226" i="4"/>
  <c r="K12226" i="4"/>
  <c r="J12227" i="4"/>
  <c r="K12227" i="4"/>
  <c r="J12228" i="4"/>
  <c r="K12228" i="4"/>
  <c r="J12229" i="4"/>
  <c r="K12229" i="4"/>
  <c r="J12230" i="4"/>
  <c r="K12230" i="4"/>
  <c r="J12231" i="4"/>
  <c r="K12231" i="4"/>
  <c r="J12232" i="4"/>
  <c r="K12232" i="4"/>
  <c r="J12233" i="4"/>
  <c r="K12233" i="4"/>
  <c r="J12234" i="4"/>
  <c r="K12234" i="4"/>
  <c r="J12235" i="4"/>
  <c r="K12235" i="4"/>
  <c r="J12236" i="4"/>
  <c r="K12236" i="4"/>
  <c r="J12237" i="4"/>
  <c r="K12237" i="4"/>
  <c r="J12238" i="4"/>
  <c r="K12238" i="4"/>
  <c r="J12239" i="4"/>
  <c r="K12239" i="4"/>
  <c r="J12240" i="4"/>
  <c r="K12240" i="4"/>
  <c r="J12241" i="4"/>
  <c r="K12241" i="4"/>
  <c r="J12242" i="4"/>
  <c r="K12242" i="4"/>
  <c r="J12243" i="4"/>
  <c r="K12243" i="4"/>
  <c r="J12244" i="4"/>
  <c r="K12244" i="4"/>
  <c r="J12245" i="4"/>
  <c r="K12245" i="4"/>
  <c r="J12246" i="4"/>
  <c r="K12246" i="4"/>
  <c r="J12247" i="4"/>
  <c r="K12247" i="4"/>
  <c r="J12248" i="4"/>
  <c r="K12248" i="4"/>
  <c r="J12249" i="4"/>
  <c r="K12249" i="4"/>
  <c r="J12250" i="4"/>
  <c r="K12250" i="4"/>
  <c r="J12251" i="4"/>
  <c r="K12251" i="4"/>
  <c r="J12252" i="4"/>
  <c r="K12252" i="4"/>
  <c r="J12253" i="4"/>
  <c r="K12253" i="4"/>
  <c r="J12254" i="4"/>
  <c r="K12254" i="4"/>
  <c r="J12255" i="4"/>
  <c r="K12255" i="4"/>
  <c r="J12256" i="4"/>
  <c r="K12256" i="4"/>
  <c r="J12257" i="4"/>
  <c r="K12257" i="4"/>
  <c r="J12258" i="4"/>
  <c r="K12258" i="4"/>
  <c r="J12259" i="4"/>
  <c r="K12259" i="4"/>
  <c r="J12260" i="4"/>
  <c r="K12260" i="4"/>
  <c r="J12261" i="4"/>
  <c r="K12261" i="4"/>
  <c r="J12262" i="4"/>
  <c r="K12262" i="4"/>
  <c r="J12263" i="4"/>
  <c r="K12263" i="4"/>
  <c r="J12264" i="4"/>
  <c r="K12264" i="4"/>
  <c r="J12265" i="4"/>
  <c r="K12265" i="4"/>
  <c r="J12266" i="4"/>
  <c r="K12266" i="4"/>
  <c r="J12267" i="4"/>
  <c r="K12267" i="4"/>
  <c r="J12268" i="4"/>
  <c r="K12268" i="4"/>
  <c r="J12269" i="4"/>
  <c r="K12269" i="4"/>
  <c r="J12270" i="4"/>
  <c r="K12270" i="4"/>
  <c r="J12271" i="4"/>
  <c r="K12271" i="4"/>
  <c r="J12272" i="4"/>
  <c r="K12272" i="4"/>
  <c r="J12273" i="4"/>
  <c r="K12273" i="4"/>
  <c r="J12274" i="4"/>
  <c r="K12274" i="4"/>
  <c r="J12275" i="4"/>
  <c r="K12275" i="4"/>
  <c r="J12276" i="4"/>
  <c r="K12276" i="4"/>
  <c r="J12277" i="4"/>
  <c r="K12277" i="4"/>
  <c r="J12278" i="4"/>
  <c r="K12278" i="4"/>
  <c r="J12279" i="4"/>
  <c r="K12279" i="4"/>
  <c r="J12280" i="4"/>
  <c r="K12280" i="4"/>
  <c r="J12281" i="4"/>
  <c r="K12281" i="4"/>
  <c r="J12282" i="4"/>
  <c r="K12282" i="4"/>
  <c r="J12283" i="4"/>
  <c r="K12283" i="4"/>
  <c r="J12284" i="4"/>
  <c r="K12284" i="4"/>
  <c r="J12285" i="4"/>
  <c r="K12285" i="4"/>
  <c r="J12286" i="4"/>
  <c r="K12286" i="4"/>
  <c r="J12287" i="4"/>
  <c r="K12287" i="4"/>
  <c r="J12288" i="4"/>
  <c r="K12288" i="4"/>
  <c r="J12289" i="4"/>
  <c r="K12289" i="4"/>
  <c r="J12290" i="4"/>
  <c r="K12290" i="4"/>
  <c r="J12291" i="4"/>
  <c r="K12291" i="4"/>
  <c r="J12292" i="4"/>
  <c r="K12292" i="4"/>
  <c r="J12293" i="4"/>
  <c r="K12293" i="4"/>
  <c r="J12294" i="4"/>
  <c r="K12294" i="4"/>
  <c r="J12295" i="4"/>
  <c r="K12295" i="4"/>
  <c r="J12296" i="4"/>
  <c r="K12296" i="4"/>
  <c r="J12297" i="4"/>
  <c r="K12297" i="4"/>
  <c r="J12298" i="4"/>
  <c r="K12298" i="4"/>
  <c r="J12299" i="4"/>
  <c r="K12299" i="4"/>
  <c r="J12300" i="4"/>
  <c r="K12300" i="4"/>
  <c r="J12301" i="4"/>
  <c r="K12301" i="4"/>
  <c r="J12302" i="4"/>
  <c r="K12302" i="4"/>
  <c r="J12303" i="4"/>
  <c r="K12303" i="4"/>
  <c r="J12304" i="4"/>
  <c r="K12304" i="4"/>
  <c r="J12305" i="4"/>
  <c r="K12305" i="4"/>
  <c r="J12306" i="4"/>
  <c r="K12306" i="4"/>
  <c r="J12307" i="4"/>
  <c r="K12307" i="4"/>
  <c r="J12308" i="4"/>
  <c r="K12308" i="4"/>
  <c r="J12309" i="4"/>
  <c r="K12309" i="4"/>
  <c r="J12310" i="4"/>
  <c r="K12310" i="4"/>
  <c r="J12311" i="4"/>
  <c r="K12311" i="4"/>
  <c r="J12312" i="4"/>
  <c r="K12312" i="4"/>
  <c r="J12313" i="4"/>
  <c r="K12313" i="4"/>
  <c r="J12314" i="4"/>
  <c r="K12314" i="4"/>
  <c r="J12315" i="4"/>
  <c r="K12315" i="4"/>
  <c r="J12316" i="4"/>
  <c r="K12316" i="4"/>
  <c r="J12317" i="4"/>
  <c r="K12317" i="4"/>
  <c r="J12318" i="4"/>
  <c r="K12318" i="4"/>
  <c r="J12319" i="4"/>
  <c r="K12319" i="4"/>
  <c r="J12320" i="4"/>
  <c r="K12320" i="4"/>
  <c r="J12321" i="4"/>
  <c r="K12321" i="4"/>
  <c r="J12322" i="4"/>
  <c r="K12322" i="4"/>
  <c r="J12323" i="4"/>
  <c r="K12323" i="4"/>
  <c r="J12324" i="4"/>
  <c r="K12324" i="4"/>
  <c r="J12325" i="4"/>
  <c r="K12325" i="4"/>
  <c r="J12326" i="4"/>
  <c r="K12326" i="4"/>
  <c r="J12327" i="4"/>
  <c r="K12327" i="4"/>
  <c r="J12328" i="4"/>
  <c r="K12328" i="4"/>
  <c r="J12329" i="4"/>
  <c r="K12329" i="4"/>
  <c r="J12330" i="4"/>
  <c r="K12330" i="4"/>
  <c r="J12331" i="4"/>
  <c r="K12331" i="4"/>
  <c r="J12332" i="4"/>
  <c r="K12332" i="4"/>
  <c r="J12333" i="4"/>
  <c r="K12333" i="4"/>
  <c r="J12334" i="4"/>
  <c r="K12334" i="4"/>
  <c r="J12335" i="4"/>
  <c r="K12335" i="4"/>
  <c r="J12336" i="4"/>
  <c r="K12336" i="4"/>
  <c r="J12337" i="4"/>
  <c r="K12337" i="4"/>
  <c r="J12338" i="4"/>
  <c r="K12338" i="4"/>
  <c r="J12339" i="4"/>
  <c r="K12339" i="4"/>
  <c r="J12340" i="4"/>
  <c r="K12340" i="4"/>
  <c r="J12341" i="4"/>
  <c r="K12341" i="4"/>
  <c r="J12342" i="4"/>
  <c r="K12342" i="4"/>
  <c r="J12343" i="4"/>
  <c r="K12343" i="4"/>
  <c r="J12344" i="4"/>
  <c r="K12344" i="4"/>
  <c r="J12345" i="4"/>
  <c r="K12345" i="4"/>
  <c r="J12346" i="4"/>
  <c r="K12346" i="4"/>
  <c r="J12347" i="4"/>
  <c r="K12347" i="4"/>
  <c r="J12348" i="4"/>
  <c r="K12348" i="4"/>
  <c r="J12349" i="4"/>
  <c r="K12349" i="4"/>
  <c r="J12350" i="4"/>
  <c r="K12350" i="4"/>
  <c r="J12351" i="4"/>
  <c r="K12351" i="4"/>
  <c r="J12352" i="4"/>
  <c r="K12352" i="4"/>
  <c r="J12353" i="4"/>
  <c r="K12353" i="4"/>
  <c r="J12354" i="4"/>
  <c r="K12354" i="4"/>
  <c r="J12355" i="4"/>
  <c r="K12355" i="4"/>
  <c r="J12356" i="4"/>
  <c r="K12356" i="4"/>
  <c r="J12357" i="4"/>
  <c r="K12357" i="4"/>
  <c r="J12358" i="4"/>
  <c r="K12358" i="4"/>
  <c r="J12359" i="4"/>
  <c r="K12359" i="4"/>
  <c r="J12360" i="4"/>
  <c r="K12360" i="4"/>
  <c r="J12361" i="4"/>
  <c r="K12361" i="4"/>
  <c r="J12362" i="4"/>
  <c r="K12362" i="4"/>
  <c r="J12363" i="4"/>
  <c r="K12363" i="4"/>
  <c r="J12364" i="4"/>
  <c r="K12364" i="4"/>
  <c r="J12365" i="4"/>
  <c r="K12365" i="4"/>
  <c r="J12366" i="4"/>
  <c r="K12366" i="4"/>
  <c r="J12367" i="4"/>
  <c r="K12367" i="4"/>
  <c r="J12368" i="4"/>
  <c r="K12368" i="4"/>
  <c r="J12369" i="4"/>
  <c r="K12369" i="4"/>
  <c r="J12370" i="4"/>
  <c r="K12370" i="4"/>
  <c r="J12371" i="4"/>
  <c r="K12371" i="4"/>
  <c r="J12372" i="4"/>
  <c r="K12372" i="4"/>
  <c r="J12373" i="4"/>
  <c r="K12373" i="4"/>
  <c r="J12374" i="4"/>
  <c r="K12374" i="4"/>
  <c r="J12375" i="4"/>
  <c r="K12375" i="4"/>
  <c r="J12376" i="4"/>
  <c r="K12376" i="4"/>
  <c r="J12377" i="4"/>
  <c r="K12377" i="4"/>
  <c r="J12378" i="4"/>
  <c r="K12378" i="4"/>
  <c r="J12379" i="4"/>
  <c r="K12379" i="4"/>
  <c r="J12380" i="4"/>
  <c r="K12380" i="4"/>
  <c r="J12381" i="4"/>
  <c r="K12381" i="4"/>
  <c r="J12382" i="4"/>
  <c r="K12382" i="4"/>
  <c r="J12383" i="4"/>
  <c r="K12383" i="4"/>
  <c r="J12384" i="4"/>
  <c r="K12384" i="4"/>
  <c r="J12385" i="4"/>
  <c r="K12385" i="4"/>
  <c r="J12386" i="4"/>
  <c r="K12386" i="4"/>
  <c r="J12387" i="4"/>
  <c r="K12387" i="4"/>
  <c r="J12388" i="4"/>
  <c r="K12388" i="4"/>
  <c r="J12389" i="4"/>
  <c r="K12389" i="4"/>
  <c r="J12390" i="4"/>
  <c r="K12390" i="4"/>
  <c r="J12391" i="4"/>
  <c r="K12391" i="4"/>
  <c r="J12392" i="4"/>
  <c r="K12392" i="4"/>
  <c r="J12393" i="4"/>
  <c r="K12393" i="4"/>
  <c r="J12394" i="4"/>
  <c r="K12394" i="4"/>
  <c r="J12395" i="4"/>
  <c r="K12395" i="4"/>
  <c r="J12396" i="4"/>
  <c r="K12396" i="4"/>
  <c r="J12397" i="4"/>
  <c r="K12397" i="4"/>
  <c r="J12398" i="4"/>
  <c r="K12398" i="4"/>
  <c r="J12399" i="4"/>
  <c r="K12399" i="4"/>
  <c r="J12400" i="4"/>
  <c r="K12400" i="4"/>
  <c r="J12401" i="4"/>
  <c r="K12401" i="4"/>
  <c r="J12402" i="4"/>
  <c r="K12402" i="4"/>
  <c r="J12403" i="4"/>
  <c r="K12403" i="4"/>
  <c r="J12404" i="4"/>
  <c r="K12404" i="4"/>
  <c r="J12405" i="4"/>
  <c r="K12405" i="4"/>
  <c r="J12406" i="4"/>
  <c r="K12406" i="4"/>
  <c r="J12407" i="4"/>
  <c r="K12407" i="4"/>
  <c r="J12408" i="4"/>
  <c r="K12408" i="4"/>
  <c r="J12409" i="4"/>
  <c r="K12409" i="4"/>
  <c r="J12410" i="4"/>
  <c r="K12410" i="4"/>
  <c r="J12411" i="4"/>
  <c r="K12411" i="4"/>
  <c r="J12412" i="4"/>
  <c r="K12412" i="4"/>
  <c r="J12413" i="4"/>
  <c r="K12413" i="4"/>
  <c r="J12414" i="4"/>
  <c r="K12414" i="4"/>
  <c r="J12415" i="4"/>
  <c r="K12415" i="4"/>
  <c r="J12416" i="4"/>
  <c r="K12416" i="4"/>
  <c r="J12417" i="4"/>
  <c r="K12417" i="4"/>
  <c r="J12418" i="4"/>
  <c r="K12418" i="4"/>
  <c r="J12419" i="4"/>
  <c r="K12419" i="4"/>
  <c r="J12420" i="4"/>
  <c r="K12420" i="4"/>
  <c r="J12421" i="4"/>
  <c r="K12421" i="4"/>
  <c r="J12422" i="4"/>
  <c r="K12422" i="4"/>
  <c r="J12423" i="4"/>
  <c r="K12423" i="4"/>
  <c r="J12424" i="4"/>
  <c r="K12424" i="4"/>
  <c r="J12425" i="4"/>
  <c r="K12425" i="4"/>
  <c r="J12426" i="4"/>
  <c r="K12426" i="4"/>
  <c r="J12427" i="4"/>
  <c r="K12427" i="4"/>
  <c r="J12428" i="4"/>
  <c r="K12428" i="4"/>
  <c r="J12429" i="4"/>
  <c r="K12429" i="4"/>
  <c r="J12430" i="4"/>
  <c r="K12430" i="4"/>
  <c r="J12431" i="4"/>
  <c r="K12431" i="4"/>
  <c r="J12432" i="4"/>
  <c r="K12432" i="4"/>
  <c r="J12433" i="4"/>
  <c r="K12433" i="4"/>
  <c r="J12434" i="4"/>
  <c r="K12434" i="4"/>
  <c r="J12435" i="4"/>
  <c r="K12435" i="4"/>
  <c r="J12436" i="4"/>
  <c r="K12436" i="4"/>
  <c r="J12437" i="4"/>
  <c r="K12437" i="4"/>
  <c r="J12438" i="4"/>
  <c r="K12438" i="4"/>
  <c r="J12439" i="4"/>
  <c r="K12439" i="4"/>
  <c r="J12440" i="4"/>
  <c r="K12440" i="4"/>
  <c r="J12441" i="4"/>
  <c r="K12441" i="4"/>
  <c r="J12442" i="4"/>
  <c r="K12442" i="4"/>
  <c r="J12443" i="4"/>
  <c r="K12443" i="4"/>
  <c r="J12444" i="4"/>
  <c r="K12444" i="4"/>
  <c r="J12445" i="4"/>
  <c r="K12445" i="4"/>
  <c r="J12446" i="4"/>
  <c r="K12446" i="4"/>
  <c r="J12447" i="4"/>
  <c r="K12447" i="4"/>
  <c r="J12448" i="4"/>
  <c r="K12448" i="4"/>
  <c r="J12449" i="4"/>
  <c r="K12449" i="4"/>
  <c r="J12450" i="4"/>
  <c r="K12450" i="4"/>
  <c r="J12451" i="4"/>
  <c r="K12451" i="4"/>
  <c r="J12452" i="4"/>
  <c r="K12452" i="4"/>
  <c r="J12453" i="4"/>
  <c r="K12453" i="4"/>
  <c r="J12454" i="4"/>
  <c r="K12454" i="4"/>
  <c r="J12455" i="4"/>
  <c r="K12455" i="4"/>
  <c r="J12456" i="4"/>
  <c r="K12456" i="4"/>
  <c r="J12457" i="4"/>
  <c r="K12457" i="4"/>
  <c r="J12458" i="4"/>
  <c r="K12458" i="4"/>
  <c r="J12459" i="4"/>
  <c r="K12459" i="4"/>
  <c r="J12460" i="4"/>
  <c r="K12460" i="4"/>
  <c r="J12461" i="4"/>
  <c r="K12461" i="4"/>
  <c r="J12462" i="4"/>
  <c r="K12462" i="4"/>
  <c r="J12463" i="4"/>
  <c r="K12463" i="4"/>
  <c r="J12464" i="4"/>
  <c r="K12464" i="4"/>
  <c r="J12465" i="4"/>
  <c r="K12465" i="4"/>
  <c r="J12466" i="4"/>
  <c r="K12466" i="4"/>
  <c r="J12467" i="4"/>
  <c r="K12467" i="4"/>
  <c r="J12468" i="4"/>
  <c r="K12468" i="4"/>
  <c r="J12469" i="4"/>
  <c r="K12469" i="4"/>
  <c r="J12470" i="4"/>
  <c r="K12470" i="4"/>
  <c r="J12471" i="4"/>
  <c r="K12471" i="4"/>
  <c r="J12472" i="4"/>
  <c r="K12472" i="4"/>
  <c r="J12473" i="4"/>
  <c r="K12473" i="4"/>
  <c r="J12474" i="4"/>
  <c r="K12474" i="4"/>
  <c r="J12475" i="4"/>
  <c r="K12475" i="4"/>
  <c r="J12476" i="4"/>
  <c r="K12476" i="4"/>
  <c r="J12477" i="4"/>
  <c r="K12477" i="4"/>
  <c r="J12478" i="4"/>
  <c r="K12478" i="4"/>
  <c r="J12479" i="4"/>
  <c r="K12479" i="4"/>
  <c r="J12480" i="4"/>
  <c r="K12480" i="4"/>
  <c r="J12481" i="4"/>
  <c r="K12481" i="4"/>
  <c r="J12482" i="4"/>
  <c r="K12482" i="4"/>
  <c r="J12483" i="4"/>
  <c r="K12483" i="4"/>
  <c r="J12484" i="4"/>
  <c r="K12484" i="4"/>
  <c r="J12485" i="4"/>
  <c r="K12485" i="4"/>
  <c r="J12486" i="4"/>
  <c r="K12486" i="4"/>
  <c r="J12487" i="4"/>
  <c r="K12487" i="4"/>
  <c r="J12488" i="4"/>
  <c r="K12488" i="4"/>
  <c r="J12489" i="4"/>
  <c r="K12489" i="4"/>
  <c r="J12490" i="4"/>
  <c r="K12490" i="4"/>
  <c r="J12491" i="4"/>
  <c r="K12491" i="4"/>
  <c r="J12492" i="4"/>
  <c r="K12492" i="4"/>
  <c r="J12493" i="4"/>
  <c r="K12493" i="4"/>
  <c r="J12494" i="4"/>
  <c r="K12494" i="4"/>
  <c r="J12495" i="4"/>
  <c r="K12495" i="4"/>
  <c r="J12496" i="4"/>
  <c r="K12496" i="4"/>
  <c r="J12497" i="4"/>
  <c r="K12497" i="4"/>
  <c r="J12498" i="4"/>
  <c r="K12498" i="4"/>
  <c r="J12499" i="4"/>
  <c r="K12499" i="4"/>
  <c r="J12500" i="4"/>
  <c r="K12500" i="4"/>
  <c r="J12501" i="4"/>
  <c r="K12501" i="4"/>
  <c r="J12502" i="4"/>
  <c r="K12502" i="4"/>
  <c r="J12503" i="4"/>
  <c r="K12503" i="4"/>
  <c r="J12504" i="4"/>
  <c r="K12504" i="4"/>
  <c r="J12505" i="4"/>
  <c r="K12505" i="4"/>
  <c r="J12506" i="4"/>
  <c r="K12506" i="4"/>
  <c r="J12507" i="4"/>
  <c r="K12507" i="4"/>
  <c r="J12508" i="4"/>
  <c r="K12508" i="4"/>
  <c r="J12509" i="4"/>
  <c r="K12509" i="4"/>
  <c r="J12510" i="4"/>
  <c r="K12510" i="4"/>
  <c r="J12511" i="4"/>
  <c r="K12511" i="4"/>
  <c r="J12512" i="4"/>
  <c r="K12512" i="4"/>
  <c r="J12513" i="4"/>
  <c r="K12513" i="4"/>
  <c r="J12514" i="4"/>
  <c r="K12514" i="4"/>
  <c r="J12515" i="4"/>
  <c r="K12515" i="4"/>
  <c r="J12516" i="4"/>
  <c r="K12516" i="4"/>
  <c r="J12517" i="4"/>
  <c r="K12517" i="4"/>
  <c r="J12518" i="4"/>
  <c r="K12518" i="4"/>
  <c r="J12519" i="4"/>
  <c r="K12519" i="4"/>
  <c r="J12520" i="4"/>
  <c r="K12520" i="4"/>
  <c r="J12521" i="4"/>
  <c r="K12521" i="4"/>
  <c r="J12522" i="4"/>
  <c r="K12522" i="4"/>
  <c r="J12523" i="4"/>
  <c r="K12523" i="4"/>
  <c r="J12524" i="4"/>
  <c r="K12524" i="4"/>
  <c r="J12525" i="4"/>
  <c r="K12525" i="4"/>
  <c r="J12526" i="4"/>
  <c r="K12526" i="4"/>
  <c r="J12527" i="4"/>
  <c r="K12527" i="4"/>
  <c r="J12528" i="4"/>
  <c r="K12528" i="4"/>
  <c r="J12529" i="4"/>
  <c r="K12529" i="4"/>
  <c r="J12530" i="4"/>
  <c r="K12530" i="4"/>
  <c r="J12531" i="4"/>
  <c r="K12531" i="4"/>
  <c r="J12532" i="4"/>
  <c r="K12532" i="4"/>
  <c r="J12533" i="4"/>
  <c r="K12533" i="4"/>
  <c r="J12534" i="4"/>
  <c r="K12534" i="4"/>
  <c r="J12535" i="4"/>
  <c r="K12535" i="4"/>
  <c r="J12536" i="4"/>
  <c r="K12536" i="4"/>
  <c r="J12537" i="4"/>
  <c r="K12537" i="4"/>
  <c r="J12538" i="4"/>
  <c r="K12538" i="4"/>
  <c r="J12539" i="4"/>
  <c r="K12539" i="4"/>
  <c r="J12540" i="4"/>
  <c r="K12540" i="4"/>
  <c r="J12541" i="4"/>
  <c r="K12541" i="4"/>
  <c r="J12542" i="4"/>
  <c r="K12542" i="4"/>
  <c r="J12543" i="4"/>
  <c r="K12543" i="4"/>
  <c r="J12544" i="4"/>
  <c r="K12544" i="4"/>
  <c r="J12545" i="4"/>
  <c r="K12545" i="4"/>
  <c r="J12546" i="4"/>
  <c r="K12546" i="4"/>
  <c r="J12547" i="4"/>
  <c r="K12547" i="4"/>
  <c r="J12548" i="4"/>
  <c r="K12548" i="4"/>
  <c r="J12549" i="4"/>
  <c r="K12549" i="4"/>
  <c r="J12550" i="4"/>
  <c r="K12550" i="4"/>
  <c r="J12551" i="4"/>
  <c r="K12551" i="4"/>
  <c r="J12552" i="4"/>
  <c r="K12552" i="4"/>
  <c r="J12553" i="4"/>
  <c r="K12553" i="4"/>
  <c r="J12554" i="4"/>
  <c r="K12554" i="4"/>
  <c r="J12555" i="4"/>
  <c r="K12555" i="4"/>
  <c r="J12556" i="4"/>
  <c r="K12556" i="4"/>
  <c r="J12557" i="4"/>
  <c r="K12557" i="4"/>
  <c r="J12558" i="4"/>
  <c r="K12558" i="4"/>
  <c r="J12559" i="4"/>
  <c r="K12559" i="4"/>
  <c r="J12560" i="4"/>
  <c r="K12560" i="4"/>
  <c r="J12561" i="4"/>
  <c r="K12561" i="4"/>
  <c r="J12562" i="4"/>
  <c r="K12562" i="4"/>
  <c r="J12563" i="4"/>
  <c r="K12563" i="4"/>
  <c r="J12564" i="4"/>
  <c r="K12564" i="4"/>
  <c r="J12565" i="4"/>
  <c r="K12565" i="4"/>
  <c r="J12566" i="4"/>
  <c r="K12566" i="4"/>
  <c r="J12567" i="4"/>
  <c r="K12567" i="4"/>
  <c r="J12568" i="4"/>
  <c r="K12568" i="4"/>
  <c r="J12569" i="4"/>
  <c r="K12569" i="4"/>
  <c r="J12570" i="4"/>
  <c r="K12570" i="4"/>
  <c r="J12571" i="4"/>
  <c r="K12571" i="4"/>
  <c r="J12572" i="4"/>
  <c r="K12572" i="4"/>
  <c r="J12573" i="4"/>
  <c r="K12573" i="4"/>
  <c r="J12574" i="4"/>
  <c r="K12574" i="4"/>
  <c r="J12575" i="4"/>
  <c r="K12575" i="4"/>
  <c r="J12576" i="4"/>
  <c r="K12576" i="4"/>
  <c r="J12577" i="4"/>
  <c r="K12577" i="4"/>
  <c r="J12578" i="4"/>
  <c r="K12578" i="4"/>
  <c r="J12579" i="4"/>
  <c r="K12579" i="4"/>
  <c r="J12580" i="4"/>
  <c r="K12580" i="4"/>
  <c r="J12581" i="4"/>
  <c r="K12581" i="4"/>
  <c r="J12582" i="4"/>
  <c r="K12582" i="4"/>
  <c r="J12583" i="4"/>
  <c r="K12583" i="4"/>
  <c r="J12584" i="4"/>
  <c r="K12584" i="4"/>
  <c r="J12585" i="4"/>
  <c r="K12585" i="4"/>
  <c r="J12586" i="4"/>
  <c r="K12586" i="4"/>
  <c r="J12587" i="4"/>
  <c r="K12587" i="4"/>
  <c r="J12588" i="4"/>
  <c r="K12588" i="4"/>
  <c r="J12589" i="4"/>
  <c r="K12589" i="4"/>
  <c r="J12590" i="4"/>
  <c r="K12590" i="4"/>
  <c r="J12591" i="4"/>
  <c r="K12591" i="4"/>
  <c r="J12592" i="4"/>
  <c r="K12592" i="4"/>
  <c r="J12593" i="4"/>
  <c r="K12593" i="4"/>
  <c r="J12594" i="4"/>
  <c r="K12594" i="4"/>
  <c r="J12595" i="4"/>
  <c r="K12595" i="4"/>
  <c r="J12596" i="4"/>
  <c r="K12596" i="4"/>
  <c r="J12597" i="4"/>
  <c r="K12597" i="4"/>
  <c r="J12598" i="4"/>
  <c r="K12598" i="4"/>
  <c r="J12599" i="4"/>
  <c r="K12599" i="4"/>
  <c r="J12600" i="4"/>
  <c r="K12600" i="4"/>
  <c r="J12601" i="4"/>
  <c r="K12601" i="4"/>
  <c r="J12602" i="4"/>
  <c r="K12602" i="4"/>
  <c r="J12603" i="4"/>
  <c r="K12603" i="4"/>
  <c r="J12604" i="4"/>
  <c r="K12604" i="4"/>
  <c r="J12605" i="4"/>
  <c r="K12605" i="4"/>
  <c r="J12606" i="4"/>
  <c r="K12606" i="4"/>
  <c r="J12607" i="4"/>
  <c r="K12607" i="4"/>
  <c r="J12608" i="4"/>
  <c r="K12608" i="4"/>
  <c r="J12609" i="4"/>
  <c r="K12609" i="4"/>
  <c r="J12610" i="4"/>
  <c r="K12610" i="4"/>
  <c r="J12611" i="4"/>
  <c r="K12611" i="4"/>
  <c r="J12612" i="4"/>
  <c r="K12612" i="4"/>
  <c r="J12613" i="4"/>
  <c r="K12613" i="4"/>
  <c r="J12614" i="4"/>
  <c r="K12614" i="4"/>
  <c r="J12615" i="4"/>
  <c r="K12615" i="4"/>
  <c r="J12616" i="4"/>
  <c r="K12616" i="4"/>
  <c r="J12617" i="4"/>
  <c r="K12617" i="4"/>
  <c r="J12618" i="4"/>
  <c r="K12618" i="4"/>
  <c r="J12619" i="4"/>
  <c r="K12619" i="4"/>
  <c r="J12620" i="4"/>
  <c r="K12620" i="4"/>
  <c r="J12621" i="4"/>
  <c r="K12621" i="4"/>
  <c r="J12622" i="4"/>
  <c r="K12622" i="4"/>
  <c r="J12623" i="4"/>
  <c r="K12623" i="4"/>
  <c r="J12624" i="4"/>
  <c r="K12624" i="4"/>
  <c r="J12625" i="4"/>
  <c r="K12625" i="4"/>
  <c r="J12626" i="4"/>
  <c r="K12626" i="4"/>
  <c r="J12627" i="4"/>
  <c r="K12627" i="4"/>
  <c r="J12628" i="4"/>
  <c r="K12628" i="4"/>
  <c r="J12629" i="4"/>
  <c r="K12629" i="4"/>
  <c r="J12630" i="4"/>
  <c r="K12630" i="4"/>
  <c r="J12631" i="4"/>
  <c r="K12631" i="4"/>
  <c r="J12632" i="4"/>
  <c r="K12632" i="4"/>
  <c r="J12633" i="4"/>
  <c r="K12633" i="4"/>
  <c r="J12634" i="4"/>
  <c r="K12634" i="4"/>
  <c r="J12635" i="4"/>
  <c r="K12635" i="4"/>
  <c r="J12636" i="4"/>
  <c r="K12636" i="4"/>
  <c r="J12637" i="4"/>
  <c r="K12637" i="4"/>
  <c r="J12638" i="4"/>
  <c r="K12638" i="4"/>
  <c r="J12639" i="4"/>
  <c r="K12639" i="4"/>
  <c r="J12640" i="4"/>
  <c r="K12640" i="4"/>
  <c r="J12641" i="4"/>
  <c r="K12641" i="4"/>
  <c r="J12642" i="4"/>
  <c r="K12642" i="4"/>
  <c r="J12643" i="4"/>
  <c r="K12643" i="4"/>
  <c r="J12644" i="4"/>
  <c r="K12644" i="4"/>
  <c r="J12645" i="4"/>
  <c r="K12645" i="4"/>
  <c r="J12646" i="4"/>
  <c r="K12646" i="4"/>
  <c r="J12647" i="4"/>
  <c r="K12647" i="4"/>
  <c r="J12648" i="4"/>
  <c r="K12648" i="4"/>
  <c r="J12649" i="4"/>
  <c r="K12649" i="4"/>
  <c r="J12650" i="4"/>
  <c r="K12650" i="4"/>
  <c r="J12651" i="4"/>
  <c r="K12651" i="4"/>
  <c r="J12652" i="4"/>
  <c r="K12652" i="4"/>
  <c r="J12653" i="4"/>
  <c r="K12653" i="4"/>
  <c r="J12654" i="4"/>
  <c r="K12654" i="4"/>
  <c r="J12655" i="4"/>
  <c r="K12655" i="4"/>
  <c r="J12656" i="4"/>
  <c r="K12656" i="4"/>
  <c r="J12657" i="4"/>
  <c r="K12657" i="4"/>
  <c r="J12658" i="4"/>
  <c r="K12658" i="4"/>
  <c r="J12659" i="4"/>
  <c r="K12659" i="4"/>
  <c r="J12660" i="4"/>
  <c r="K12660" i="4"/>
  <c r="J12661" i="4"/>
  <c r="K12661" i="4"/>
  <c r="J12662" i="4"/>
  <c r="K12662" i="4"/>
  <c r="J12663" i="4"/>
  <c r="K12663" i="4"/>
  <c r="J12664" i="4"/>
  <c r="K12664" i="4"/>
  <c r="J12665" i="4"/>
  <c r="K12665" i="4"/>
  <c r="J12666" i="4"/>
  <c r="K12666" i="4"/>
  <c r="J12667" i="4"/>
  <c r="K12667" i="4"/>
  <c r="J12668" i="4"/>
  <c r="K12668" i="4"/>
  <c r="J12669" i="4"/>
  <c r="K12669" i="4"/>
  <c r="J12670" i="4"/>
  <c r="K12670" i="4"/>
  <c r="J12671" i="4"/>
  <c r="K12671" i="4"/>
  <c r="J12672" i="4"/>
  <c r="K12672" i="4"/>
  <c r="J12673" i="4"/>
  <c r="K12673" i="4"/>
  <c r="J12674" i="4"/>
  <c r="K12674" i="4"/>
  <c r="J12675" i="4"/>
  <c r="K12675" i="4"/>
  <c r="J12676" i="4"/>
  <c r="K12676" i="4"/>
  <c r="J12677" i="4"/>
  <c r="K12677" i="4"/>
  <c r="J12678" i="4"/>
  <c r="K12678" i="4"/>
  <c r="J12679" i="4"/>
  <c r="K12679" i="4"/>
  <c r="J12680" i="4"/>
  <c r="K12680" i="4"/>
  <c r="J12681" i="4"/>
  <c r="K12681" i="4"/>
  <c r="J12682" i="4"/>
  <c r="K12682" i="4"/>
  <c r="J12683" i="4"/>
  <c r="K12683" i="4"/>
  <c r="J12684" i="4"/>
  <c r="K12684" i="4"/>
  <c r="J12685" i="4"/>
  <c r="K12685" i="4"/>
  <c r="J12686" i="4"/>
  <c r="K12686" i="4"/>
  <c r="J12687" i="4"/>
  <c r="K12687" i="4"/>
  <c r="J12688" i="4"/>
  <c r="K12688" i="4"/>
  <c r="J12689" i="4"/>
  <c r="K12689" i="4"/>
  <c r="J12690" i="4"/>
  <c r="K12690" i="4"/>
  <c r="J12691" i="4"/>
  <c r="K12691" i="4"/>
  <c r="J12692" i="4"/>
  <c r="K12692" i="4"/>
  <c r="J12693" i="4"/>
  <c r="K12693" i="4"/>
  <c r="J12694" i="4"/>
  <c r="K12694" i="4"/>
  <c r="J12695" i="4"/>
  <c r="K12695" i="4"/>
  <c r="J12696" i="4"/>
  <c r="K12696" i="4"/>
  <c r="J12697" i="4"/>
  <c r="K12697" i="4"/>
  <c r="J12698" i="4"/>
  <c r="K12698" i="4"/>
  <c r="J12699" i="4"/>
  <c r="K12699" i="4"/>
  <c r="J12700" i="4"/>
  <c r="K12700" i="4"/>
  <c r="J12701" i="4"/>
  <c r="K12701" i="4"/>
  <c r="J12702" i="4"/>
  <c r="K12702" i="4"/>
  <c r="J12703" i="4"/>
  <c r="K12703" i="4"/>
  <c r="J12704" i="4"/>
  <c r="K12704" i="4"/>
  <c r="J12705" i="4"/>
  <c r="K12705" i="4"/>
  <c r="J12706" i="4"/>
  <c r="K12706" i="4"/>
  <c r="J12707" i="4"/>
  <c r="K12707" i="4"/>
  <c r="J12708" i="4"/>
  <c r="K12708" i="4"/>
  <c r="J12709" i="4"/>
  <c r="K12709" i="4"/>
  <c r="J12710" i="4"/>
  <c r="K12710" i="4"/>
  <c r="J12711" i="4"/>
  <c r="K12711" i="4"/>
  <c r="J12712" i="4"/>
  <c r="K12712" i="4"/>
  <c r="J12713" i="4"/>
  <c r="K12713" i="4"/>
  <c r="J12714" i="4"/>
  <c r="K12714" i="4"/>
  <c r="J12715" i="4"/>
  <c r="K12715" i="4"/>
  <c r="J12716" i="4"/>
  <c r="K12716" i="4"/>
  <c r="J12717" i="4"/>
  <c r="K12717" i="4"/>
  <c r="J12718" i="4"/>
  <c r="K12718" i="4"/>
  <c r="J12719" i="4"/>
  <c r="K12719" i="4"/>
  <c r="J12720" i="4"/>
  <c r="K12720" i="4"/>
  <c r="J12721" i="4"/>
  <c r="K12721" i="4"/>
  <c r="J12722" i="4"/>
  <c r="K12722" i="4"/>
  <c r="J12723" i="4"/>
  <c r="K12723" i="4"/>
  <c r="J12724" i="4"/>
  <c r="K12724" i="4"/>
  <c r="J12725" i="4"/>
  <c r="K12725" i="4"/>
  <c r="J12726" i="4"/>
  <c r="K12726" i="4"/>
  <c r="J12727" i="4"/>
  <c r="K12727" i="4"/>
  <c r="J12728" i="4"/>
  <c r="K12728" i="4"/>
  <c r="J12729" i="4"/>
  <c r="K12729" i="4"/>
  <c r="J12730" i="4"/>
  <c r="K12730" i="4"/>
  <c r="J12731" i="4"/>
  <c r="K12731" i="4"/>
  <c r="J12732" i="4"/>
  <c r="K12732" i="4"/>
  <c r="J12733" i="4"/>
  <c r="K12733" i="4"/>
  <c r="J12734" i="4"/>
  <c r="K12734" i="4"/>
  <c r="J12735" i="4"/>
  <c r="K12735" i="4"/>
  <c r="J12736" i="4"/>
  <c r="K12736" i="4"/>
  <c r="J12737" i="4"/>
  <c r="K12737" i="4"/>
  <c r="J12738" i="4"/>
  <c r="K12738" i="4"/>
  <c r="J12739" i="4"/>
  <c r="K12739" i="4"/>
  <c r="J12740" i="4"/>
  <c r="K12740" i="4"/>
  <c r="J12741" i="4"/>
  <c r="K12741" i="4"/>
  <c r="J12742" i="4"/>
  <c r="K12742" i="4"/>
  <c r="J12743" i="4"/>
  <c r="K12743" i="4"/>
  <c r="J12744" i="4"/>
  <c r="K12744" i="4"/>
  <c r="J12745" i="4"/>
  <c r="K12745" i="4"/>
  <c r="J12746" i="4"/>
  <c r="K12746" i="4"/>
  <c r="J12747" i="4"/>
  <c r="K12747" i="4"/>
  <c r="J12748" i="4"/>
  <c r="K12748" i="4"/>
  <c r="J12749" i="4"/>
  <c r="K12749" i="4"/>
  <c r="J12750" i="4"/>
  <c r="K12750" i="4"/>
  <c r="J12751" i="4"/>
  <c r="K12751" i="4"/>
  <c r="J12752" i="4"/>
  <c r="K12752" i="4"/>
  <c r="J12753" i="4"/>
  <c r="K12753" i="4"/>
  <c r="J12754" i="4"/>
  <c r="K12754" i="4"/>
  <c r="J12755" i="4"/>
  <c r="K12755" i="4"/>
  <c r="J12756" i="4"/>
  <c r="K12756" i="4"/>
  <c r="J12757" i="4"/>
  <c r="K12757" i="4"/>
  <c r="J12758" i="4"/>
  <c r="K12758" i="4"/>
  <c r="J12759" i="4"/>
  <c r="K12759" i="4"/>
  <c r="J12760" i="4"/>
  <c r="K12760" i="4"/>
  <c r="J12761" i="4"/>
  <c r="K12761" i="4"/>
  <c r="J12762" i="4"/>
  <c r="K12762" i="4"/>
  <c r="J12763" i="4"/>
  <c r="K12763" i="4"/>
  <c r="J12764" i="4"/>
  <c r="K12764" i="4"/>
  <c r="J12765" i="4"/>
  <c r="K12765" i="4"/>
  <c r="J12766" i="4"/>
  <c r="K12766" i="4"/>
  <c r="J12767" i="4"/>
  <c r="K12767" i="4"/>
  <c r="J12768" i="4"/>
  <c r="K12768" i="4"/>
  <c r="J12769" i="4"/>
  <c r="K12769" i="4"/>
  <c r="J12770" i="4"/>
  <c r="K12770" i="4"/>
  <c r="J12771" i="4"/>
  <c r="K12771" i="4"/>
  <c r="J12772" i="4"/>
  <c r="K12772" i="4"/>
  <c r="J12773" i="4"/>
  <c r="K12773" i="4"/>
  <c r="J12774" i="4"/>
  <c r="K12774" i="4"/>
  <c r="J12775" i="4"/>
  <c r="K12775" i="4"/>
  <c r="J12776" i="4"/>
  <c r="K12776" i="4"/>
  <c r="J12777" i="4"/>
  <c r="K12777" i="4"/>
  <c r="J12778" i="4"/>
  <c r="K12778" i="4"/>
  <c r="J12779" i="4"/>
  <c r="K12779" i="4"/>
  <c r="J12780" i="4"/>
  <c r="K12780" i="4"/>
  <c r="J12781" i="4"/>
  <c r="K12781" i="4"/>
  <c r="J12782" i="4"/>
  <c r="K12782" i="4"/>
  <c r="J12783" i="4"/>
  <c r="K12783" i="4"/>
  <c r="J12784" i="4"/>
  <c r="K12784" i="4"/>
  <c r="J12785" i="4"/>
  <c r="K12785" i="4"/>
  <c r="J12786" i="4"/>
  <c r="K12786" i="4"/>
  <c r="J12787" i="4"/>
  <c r="K12787" i="4"/>
  <c r="J12788" i="4"/>
  <c r="K12788" i="4"/>
  <c r="J12789" i="4"/>
  <c r="K12789" i="4"/>
  <c r="J12790" i="4"/>
  <c r="K12790" i="4"/>
  <c r="J12791" i="4"/>
  <c r="K12791" i="4"/>
  <c r="J12792" i="4"/>
  <c r="K12792" i="4"/>
  <c r="J12793" i="4"/>
  <c r="K12793" i="4"/>
  <c r="J12794" i="4"/>
  <c r="K12794" i="4"/>
  <c r="J12795" i="4"/>
  <c r="K12795" i="4"/>
  <c r="J12796" i="4"/>
  <c r="K12796" i="4"/>
  <c r="J12797" i="4"/>
  <c r="K12797" i="4"/>
  <c r="J12798" i="4"/>
  <c r="K12798" i="4"/>
  <c r="J12799" i="4"/>
  <c r="K12799" i="4"/>
  <c r="J12800" i="4"/>
  <c r="K12800" i="4"/>
  <c r="J12801" i="4"/>
  <c r="K12801" i="4"/>
  <c r="J12802" i="4"/>
  <c r="K12802" i="4"/>
  <c r="J12803" i="4"/>
  <c r="K12803" i="4"/>
  <c r="J12804" i="4"/>
  <c r="K12804" i="4"/>
  <c r="J12805" i="4"/>
  <c r="K12805" i="4"/>
  <c r="J12806" i="4"/>
  <c r="K12806" i="4"/>
  <c r="J12807" i="4"/>
  <c r="K12807" i="4"/>
  <c r="J12808" i="4"/>
  <c r="K12808" i="4"/>
  <c r="J12809" i="4"/>
  <c r="K12809" i="4"/>
  <c r="J12810" i="4"/>
  <c r="K12810" i="4"/>
  <c r="J12811" i="4"/>
  <c r="K12811" i="4"/>
  <c r="J12812" i="4"/>
  <c r="K12812" i="4"/>
  <c r="J12813" i="4"/>
  <c r="K12813" i="4"/>
  <c r="J12814" i="4"/>
  <c r="K12814" i="4"/>
  <c r="J12815" i="4"/>
  <c r="K12815" i="4"/>
  <c r="J12816" i="4"/>
  <c r="K12816" i="4"/>
  <c r="J12817" i="4"/>
  <c r="K12817" i="4"/>
  <c r="J12818" i="4"/>
  <c r="K12818" i="4"/>
  <c r="J12819" i="4"/>
  <c r="K12819" i="4"/>
  <c r="J12820" i="4"/>
  <c r="K12820" i="4"/>
  <c r="J12821" i="4"/>
  <c r="K12821" i="4"/>
  <c r="J12822" i="4"/>
  <c r="K12822" i="4"/>
  <c r="J12823" i="4"/>
  <c r="K12823" i="4"/>
  <c r="J12824" i="4"/>
  <c r="K12824" i="4"/>
  <c r="J12825" i="4"/>
  <c r="K12825" i="4"/>
  <c r="J12826" i="4"/>
  <c r="K12826" i="4"/>
  <c r="J12827" i="4"/>
  <c r="K12827" i="4"/>
  <c r="J12828" i="4"/>
  <c r="K12828" i="4"/>
  <c r="J12829" i="4"/>
  <c r="K12829" i="4"/>
  <c r="J12830" i="4"/>
  <c r="K12830" i="4"/>
  <c r="J12831" i="4"/>
  <c r="K12831" i="4"/>
  <c r="J12832" i="4"/>
  <c r="K12832" i="4"/>
  <c r="J12833" i="4"/>
  <c r="K12833" i="4"/>
  <c r="J12834" i="4"/>
  <c r="K12834" i="4"/>
  <c r="J12835" i="4"/>
  <c r="K12835" i="4"/>
  <c r="J12836" i="4"/>
  <c r="K12836" i="4"/>
  <c r="J12837" i="4"/>
  <c r="K12837" i="4"/>
  <c r="J12838" i="4"/>
  <c r="K12838" i="4"/>
  <c r="J12839" i="4"/>
  <c r="K12839" i="4"/>
  <c r="J12840" i="4"/>
  <c r="K12840" i="4"/>
  <c r="J12841" i="4"/>
  <c r="K12841" i="4"/>
  <c r="J12842" i="4"/>
  <c r="K12842" i="4"/>
  <c r="J12843" i="4"/>
  <c r="K12843" i="4"/>
  <c r="J12844" i="4"/>
  <c r="K12844" i="4"/>
  <c r="J12845" i="4"/>
  <c r="K12845" i="4"/>
  <c r="J12846" i="4"/>
  <c r="K12846" i="4"/>
  <c r="J12847" i="4"/>
  <c r="K12847" i="4"/>
  <c r="J12848" i="4"/>
  <c r="K12848" i="4"/>
  <c r="J12849" i="4"/>
  <c r="K12849" i="4"/>
  <c r="J12850" i="4"/>
  <c r="K12850" i="4"/>
  <c r="J12851" i="4"/>
  <c r="K12851" i="4"/>
  <c r="J12852" i="4"/>
  <c r="K12852" i="4"/>
  <c r="J12853" i="4"/>
  <c r="K12853" i="4"/>
  <c r="J12854" i="4"/>
  <c r="K12854" i="4"/>
  <c r="J12855" i="4"/>
  <c r="K12855" i="4"/>
  <c r="J12856" i="4"/>
  <c r="K12856" i="4"/>
  <c r="J12857" i="4"/>
  <c r="K12857" i="4"/>
  <c r="J12858" i="4"/>
  <c r="K12858" i="4"/>
  <c r="J12859" i="4"/>
  <c r="K12859" i="4"/>
  <c r="J12860" i="4"/>
  <c r="K12860" i="4"/>
  <c r="J12861" i="4"/>
  <c r="K12861" i="4"/>
  <c r="J12862" i="4"/>
  <c r="K12862" i="4"/>
  <c r="J12863" i="4"/>
  <c r="K12863" i="4"/>
  <c r="J12864" i="4"/>
  <c r="K12864" i="4"/>
  <c r="J12865" i="4"/>
  <c r="K12865" i="4"/>
  <c r="J12866" i="4"/>
  <c r="K12866" i="4"/>
  <c r="J12867" i="4"/>
  <c r="K12867" i="4"/>
  <c r="J12868" i="4"/>
  <c r="K12868" i="4"/>
  <c r="J12869" i="4"/>
  <c r="K12869" i="4"/>
  <c r="J12870" i="4"/>
  <c r="K12870" i="4"/>
  <c r="J12871" i="4"/>
  <c r="K12871" i="4"/>
  <c r="J12872" i="4"/>
  <c r="K12872" i="4"/>
  <c r="J12873" i="4"/>
  <c r="K12873" i="4"/>
  <c r="J12874" i="4"/>
  <c r="K12874" i="4"/>
  <c r="J12875" i="4"/>
  <c r="K12875" i="4"/>
  <c r="J12876" i="4"/>
  <c r="K12876" i="4"/>
  <c r="J12877" i="4"/>
  <c r="K12877" i="4"/>
  <c r="J12878" i="4"/>
  <c r="K12878" i="4"/>
  <c r="J12879" i="4"/>
  <c r="K12879" i="4"/>
  <c r="J12880" i="4"/>
  <c r="K12880" i="4"/>
  <c r="J12881" i="4"/>
  <c r="K12881" i="4"/>
  <c r="J12882" i="4"/>
  <c r="K12882" i="4"/>
  <c r="J12883" i="4"/>
  <c r="K12883" i="4"/>
  <c r="J12884" i="4"/>
  <c r="K12884" i="4"/>
  <c r="J12885" i="4"/>
  <c r="K12885" i="4"/>
  <c r="J12886" i="4"/>
  <c r="K12886" i="4"/>
  <c r="J12887" i="4"/>
  <c r="K12887" i="4"/>
  <c r="J12888" i="4"/>
  <c r="K12888" i="4"/>
  <c r="J12889" i="4"/>
  <c r="K12889" i="4"/>
  <c r="J12890" i="4"/>
  <c r="K12890" i="4"/>
  <c r="J12891" i="4"/>
  <c r="K12891" i="4"/>
  <c r="J12892" i="4"/>
  <c r="K12892" i="4"/>
  <c r="J12893" i="4"/>
  <c r="K12893" i="4"/>
  <c r="J12894" i="4"/>
  <c r="K12894" i="4"/>
  <c r="J12895" i="4"/>
  <c r="K12895" i="4"/>
  <c r="J12896" i="4"/>
  <c r="K12896" i="4"/>
  <c r="J12897" i="4"/>
  <c r="K12897" i="4"/>
  <c r="J12898" i="4"/>
  <c r="K12898" i="4"/>
  <c r="J12899" i="4"/>
  <c r="K12899" i="4"/>
  <c r="J12900" i="4"/>
  <c r="K12900" i="4"/>
  <c r="J12901" i="4"/>
  <c r="K12901" i="4"/>
  <c r="J12902" i="4"/>
  <c r="K12902" i="4"/>
  <c r="J12903" i="4"/>
  <c r="K12903" i="4"/>
  <c r="J12904" i="4"/>
  <c r="K12904" i="4"/>
  <c r="J12905" i="4"/>
  <c r="K12905" i="4"/>
  <c r="J12906" i="4"/>
  <c r="K12906" i="4"/>
  <c r="J12907" i="4"/>
  <c r="K12907" i="4"/>
  <c r="J12908" i="4"/>
  <c r="K12908" i="4"/>
  <c r="J12909" i="4"/>
  <c r="K12909" i="4"/>
  <c r="J12910" i="4"/>
  <c r="K12910" i="4"/>
  <c r="J12911" i="4"/>
  <c r="K12911" i="4"/>
  <c r="J12912" i="4"/>
  <c r="K12912" i="4"/>
  <c r="J12913" i="4"/>
  <c r="K12913" i="4"/>
  <c r="J12914" i="4"/>
  <c r="K12914" i="4"/>
  <c r="J12915" i="4"/>
  <c r="K12915" i="4"/>
  <c r="J12916" i="4"/>
  <c r="K12916" i="4"/>
  <c r="J12917" i="4"/>
  <c r="K12917" i="4"/>
  <c r="J12918" i="4"/>
  <c r="K12918" i="4"/>
  <c r="J12919" i="4"/>
  <c r="K12919" i="4"/>
  <c r="J12920" i="4"/>
  <c r="K12920" i="4"/>
  <c r="J12921" i="4"/>
  <c r="K12921" i="4"/>
  <c r="J12922" i="4"/>
  <c r="K12922" i="4"/>
  <c r="J12923" i="4"/>
  <c r="K12923" i="4"/>
  <c r="J12924" i="4"/>
  <c r="K12924" i="4"/>
  <c r="J12925" i="4"/>
  <c r="K12925" i="4"/>
  <c r="J12926" i="4"/>
  <c r="K12926" i="4"/>
  <c r="J12927" i="4"/>
  <c r="K12927" i="4"/>
  <c r="J12928" i="4"/>
  <c r="K12928" i="4"/>
  <c r="J12929" i="4"/>
  <c r="K12929" i="4"/>
  <c r="J12930" i="4"/>
  <c r="K12930" i="4"/>
  <c r="J12931" i="4"/>
  <c r="K12931" i="4"/>
  <c r="J12932" i="4"/>
  <c r="K12932" i="4"/>
  <c r="J12933" i="4"/>
  <c r="K12933" i="4"/>
  <c r="J12934" i="4"/>
  <c r="K12934" i="4"/>
  <c r="J12935" i="4"/>
  <c r="K12935" i="4"/>
  <c r="J12936" i="4"/>
  <c r="K12936" i="4"/>
  <c r="J12937" i="4"/>
  <c r="K12937" i="4"/>
  <c r="J12938" i="4"/>
  <c r="K12938" i="4"/>
  <c r="J12939" i="4"/>
  <c r="K12939" i="4"/>
  <c r="J12940" i="4"/>
  <c r="K12940" i="4"/>
  <c r="J12941" i="4"/>
  <c r="K12941" i="4"/>
  <c r="J12942" i="4"/>
  <c r="K12942" i="4"/>
  <c r="J12943" i="4"/>
  <c r="K12943" i="4"/>
  <c r="J12944" i="4"/>
  <c r="K12944" i="4"/>
  <c r="J12945" i="4"/>
  <c r="K12945" i="4"/>
  <c r="J12946" i="4"/>
  <c r="K12946" i="4"/>
  <c r="J12947" i="4"/>
  <c r="K12947" i="4"/>
  <c r="J12948" i="4"/>
  <c r="K12948" i="4"/>
  <c r="J12949" i="4"/>
  <c r="K12949" i="4"/>
  <c r="J12950" i="4"/>
  <c r="K12950" i="4"/>
  <c r="J12951" i="4"/>
  <c r="K12951" i="4"/>
  <c r="J12952" i="4"/>
  <c r="K12952" i="4"/>
  <c r="J12953" i="4"/>
  <c r="K12953" i="4"/>
  <c r="J12954" i="4"/>
  <c r="K12954" i="4"/>
  <c r="J12955" i="4"/>
  <c r="K12955" i="4"/>
  <c r="J12956" i="4"/>
  <c r="K12956" i="4"/>
  <c r="J12957" i="4"/>
  <c r="K12957" i="4"/>
  <c r="J12958" i="4"/>
  <c r="K12958" i="4"/>
  <c r="J12959" i="4"/>
  <c r="K12959" i="4"/>
  <c r="J12960" i="4"/>
  <c r="K12960" i="4"/>
  <c r="J12961" i="4"/>
  <c r="K12961" i="4"/>
  <c r="J12962" i="4"/>
  <c r="K12962" i="4"/>
  <c r="J12963" i="4"/>
  <c r="K12963" i="4"/>
  <c r="J12964" i="4"/>
  <c r="K12964" i="4"/>
  <c r="J12965" i="4"/>
  <c r="K12965" i="4"/>
  <c r="J12966" i="4"/>
  <c r="K12966" i="4"/>
  <c r="J12967" i="4"/>
  <c r="K12967" i="4"/>
  <c r="J12968" i="4"/>
  <c r="K12968" i="4"/>
  <c r="J12969" i="4"/>
  <c r="K12969" i="4"/>
  <c r="J12970" i="4"/>
  <c r="K12970" i="4"/>
  <c r="J12971" i="4"/>
  <c r="K12971" i="4"/>
  <c r="J12972" i="4"/>
  <c r="K12972" i="4"/>
  <c r="J12973" i="4"/>
  <c r="K12973" i="4"/>
  <c r="J12974" i="4"/>
  <c r="K12974" i="4"/>
  <c r="J12975" i="4"/>
  <c r="K12975" i="4"/>
  <c r="J12976" i="4"/>
  <c r="K12976" i="4"/>
  <c r="J12977" i="4"/>
  <c r="K12977" i="4"/>
  <c r="J12978" i="4"/>
  <c r="K12978" i="4"/>
  <c r="J12979" i="4"/>
  <c r="K12979" i="4"/>
  <c r="J12980" i="4"/>
  <c r="K12980" i="4"/>
  <c r="J12981" i="4"/>
  <c r="K12981" i="4"/>
  <c r="J12982" i="4"/>
  <c r="K12982" i="4"/>
  <c r="J12983" i="4"/>
  <c r="K12983" i="4"/>
  <c r="J12984" i="4"/>
  <c r="K12984" i="4"/>
  <c r="J12985" i="4"/>
  <c r="K12985" i="4"/>
  <c r="J12986" i="4"/>
  <c r="K12986" i="4"/>
  <c r="J12987" i="4"/>
  <c r="K12987" i="4"/>
  <c r="J12988" i="4"/>
  <c r="K12988" i="4"/>
  <c r="J12989" i="4"/>
  <c r="K12989" i="4"/>
  <c r="J12990" i="4"/>
  <c r="K12990" i="4"/>
  <c r="J12991" i="4"/>
  <c r="K12991" i="4"/>
  <c r="J12992" i="4"/>
  <c r="K12992" i="4"/>
  <c r="J12993" i="4"/>
  <c r="K12993" i="4"/>
  <c r="J12994" i="4"/>
  <c r="K12994" i="4"/>
  <c r="J12995" i="4"/>
  <c r="K12995" i="4"/>
  <c r="J12996" i="4"/>
  <c r="K12996" i="4"/>
  <c r="J12997" i="4"/>
  <c r="K12997" i="4"/>
  <c r="J12998" i="4"/>
  <c r="K12998" i="4"/>
  <c r="J12999" i="4"/>
  <c r="K12999" i="4"/>
  <c r="J13000" i="4"/>
  <c r="K13000" i="4"/>
  <c r="J13001" i="4"/>
  <c r="K13001" i="4"/>
  <c r="J13002" i="4"/>
  <c r="K13002" i="4"/>
  <c r="J13003" i="4"/>
  <c r="K13003" i="4"/>
  <c r="J13004" i="4"/>
  <c r="K13004" i="4"/>
  <c r="J13005" i="4"/>
  <c r="K13005" i="4"/>
  <c r="J13006" i="4"/>
  <c r="K13006" i="4"/>
  <c r="J13007" i="4"/>
  <c r="K13007" i="4"/>
  <c r="J13008" i="4"/>
  <c r="K13008" i="4"/>
  <c r="J13009" i="4"/>
  <c r="K13009" i="4"/>
  <c r="J13010" i="4"/>
  <c r="K13010" i="4"/>
  <c r="J13011" i="4"/>
  <c r="K13011" i="4"/>
  <c r="J13012" i="4"/>
  <c r="K13012" i="4"/>
  <c r="J13013" i="4"/>
  <c r="K13013" i="4"/>
  <c r="J13014" i="4"/>
  <c r="K13014" i="4"/>
  <c r="J13015" i="4"/>
  <c r="K13015" i="4"/>
  <c r="J13016" i="4"/>
  <c r="K13016" i="4"/>
  <c r="J13017" i="4"/>
  <c r="K13017" i="4"/>
  <c r="J13018" i="4"/>
  <c r="K13018" i="4"/>
  <c r="J13019" i="4"/>
  <c r="K13019" i="4"/>
  <c r="J13020" i="4"/>
  <c r="K13020" i="4"/>
  <c r="J13021" i="4"/>
  <c r="K13021" i="4"/>
  <c r="J13022" i="4"/>
  <c r="K13022" i="4"/>
  <c r="J13023" i="4"/>
  <c r="K13023" i="4"/>
  <c r="J13024" i="4"/>
  <c r="K13024" i="4"/>
  <c r="J13025" i="4"/>
  <c r="K13025" i="4"/>
  <c r="J13026" i="4"/>
  <c r="K13026" i="4"/>
  <c r="J13027" i="4"/>
  <c r="K13027" i="4"/>
  <c r="J13028" i="4"/>
  <c r="K13028" i="4"/>
  <c r="J13029" i="4"/>
  <c r="K13029" i="4"/>
  <c r="J13030" i="4"/>
  <c r="K13030" i="4"/>
  <c r="J13031" i="4"/>
  <c r="K13031" i="4"/>
  <c r="J13032" i="4"/>
  <c r="K13032" i="4"/>
  <c r="J13033" i="4"/>
  <c r="K13033" i="4"/>
  <c r="J13034" i="4"/>
  <c r="K13034" i="4"/>
  <c r="J13035" i="4"/>
  <c r="K13035" i="4"/>
  <c r="J13036" i="4"/>
  <c r="K13036" i="4"/>
  <c r="J13037" i="4"/>
  <c r="K13037" i="4"/>
  <c r="J13038" i="4"/>
  <c r="K13038" i="4"/>
  <c r="J13039" i="4"/>
  <c r="K13039" i="4"/>
  <c r="J13040" i="4"/>
  <c r="K13040" i="4"/>
  <c r="J13041" i="4"/>
  <c r="K13041" i="4"/>
  <c r="J13042" i="4"/>
  <c r="K13042" i="4"/>
  <c r="J13043" i="4"/>
  <c r="K13043" i="4"/>
  <c r="J13044" i="4"/>
  <c r="K13044" i="4"/>
  <c r="J13045" i="4"/>
  <c r="K13045" i="4"/>
  <c r="J13046" i="4"/>
  <c r="K13046" i="4"/>
  <c r="J13047" i="4"/>
  <c r="K13047" i="4"/>
  <c r="J13048" i="4"/>
  <c r="K13048" i="4"/>
  <c r="J13049" i="4"/>
  <c r="K13049" i="4"/>
  <c r="J13050" i="4"/>
  <c r="K13050" i="4"/>
  <c r="J13051" i="4"/>
  <c r="K13051" i="4"/>
  <c r="J13052" i="4"/>
  <c r="K13052" i="4"/>
  <c r="J13053" i="4"/>
  <c r="K13053" i="4"/>
  <c r="J13054" i="4"/>
  <c r="K13054" i="4"/>
  <c r="J13055" i="4"/>
  <c r="K13055" i="4"/>
  <c r="J13056" i="4"/>
  <c r="K13056" i="4"/>
  <c r="J13057" i="4"/>
  <c r="K13057" i="4"/>
  <c r="J13058" i="4"/>
  <c r="K13058" i="4"/>
  <c r="J13059" i="4"/>
  <c r="K13059" i="4"/>
  <c r="J13060" i="4"/>
  <c r="K13060" i="4"/>
  <c r="J13061" i="4"/>
  <c r="K13061" i="4"/>
  <c r="J13062" i="4"/>
  <c r="K13062" i="4"/>
  <c r="J13063" i="4"/>
  <c r="K13063" i="4"/>
  <c r="J13064" i="4"/>
  <c r="K13064" i="4"/>
  <c r="J13065" i="4"/>
  <c r="K13065" i="4"/>
  <c r="J13066" i="4"/>
  <c r="K13066" i="4"/>
  <c r="J13067" i="4"/>
  <c r="K13067" i="4"/>
  <c r="J13068" i="4"/>
  <c r="K13068" i="4"/>
  <c r="J13069" i="4"/>
  <c r="K13069" i="4"/>
  <c r="J13070" i="4"/>
  <c r="K13070" i="4"/>
  <c r="J13071" i="4"/>
  <c r="K13071" i="4"/>
  <c r="J13072" i="4"/>
  <c r="K13072" i="4"/>
  <c r="J13073" i="4"/>
  <c r="K13073" i="4"/>
  <c r="J13074" i="4"/>
  <c r="K13074" i="4"/>
  <c r="J13075" i="4"/>
  <c r="K13075" i="4"/>
  <c r="J13076" i="4"/>
  <c r="K13076" i="4"/>
  <c r="J13077" i="4"/>
  <c r="K13077" i="4"/>
  <c r="J13078" i="4"/>
  <c r="K13078" i="4"/>
  <c r="J13079" i="4"/>
  <c r="K13079" i="4"/>
  <c r="J13080" i="4"/>
  <c r="K13080" i="4"/>
  <c r="J13081" i="4"/>
  <c r="K13081" i="4"/>
  <c r="J13082" i="4"/>
  <c r="K13082" i="4"/>
  <c r="J13083" i="4"/>
  <c r="K13083" i="4"/>
  <c r="J13084" i="4"/>
  <c r="K13084" i="4"/>
  <c r="J13085" i="4"/>
  <c r="K13085" i="4"/>
  <c r="J13086" i="4"/>
  <c r="K13086" i="4"/>
  <c r="J13087" i="4"/>
  <c r="K13087" i="4"/>
  <c r="J13088" i="4"/>
  <c r="K13088" i="4"/>
  <c r="J13089" i="4"/>
  <c r="K13089" i="4"/>
  <c r="J13090" i="4"/>
  <c r="K13090" i="4"/>
  <c r="J13091" i="4"/>
  <c r="K13091" i="4"/>
  <c r="J13092" i="4"/>
  <c r="K13092" i="4"/>
  <c r="J13093" i="4"/>
  <c r="K13093" i="4"/>
  <c r="J13094" i="4"/>
  <c r="K13094" i="4"/>
  <c r="J13095" i="4"/>
  <c r="K13095" i="4"/>
  <c r="J13096" i="4"/>
  <c r="K13096" i="4"/>
  <c r="J13097" i="4"/>
  <c r="K13097" i="4"/>
  <c r="J13098" i="4"/>
  <c r="K13098" i="4"/>
  <c r="J13099" i="4"/>
  <c r="K13099" i="4"/>
  <c r="J13100" i="4"/>
  <c r="K13100" i="4"/>
  <c r="J13101" i="4"/>
  <c r="K13101" i="4"/>
  <c r="J13102" i="4"/>
  <c r="K13102" i="4"/>
  <c r="J13103" i="4"/>
  <c r="K13103" i="4"/>
  <c r="J13104" i="4"/>
  <c r="K13104" i="4"/>
  <c r="J13105" i="4"/>
  <c r="K13105" i="4"/>
  <c r="J13106" i="4"/>
  <c r="K13106" i="4"/>
  <c r="J13107" i="4"/>
  <c r="K13107" i="4"/>
  <c r="J13108" i="4"/>
  <c r="K13108" i="4"/>
  <c r="J13109" i="4"/>
  <c r="K13109" i="4"/>
  <c r="J13110" i="4"/>
  <c r="K13110" i="4"/>
  <c r="J13111" i="4"/>
  <c r="K13111" i="4"/>
  <c r="J13112" i="4"/>
  <c r="K13112" i="4"/>
  <c r="J13113" i="4"/>
  <c r="K13113" i="4"/>
  <c r="J13114" i="4"/>
  <c r="K13114" i="4"/>
  <c r="J13115" i="4"/>
  <c r="K13115" i="4"/>
  <c r="J13116" i="4"/>
  <c r="K13116" i="4"/>
  <c r="J13117" i="4"/>
  <c r="K13117" i="4"/>
  <c r="J13118" i="4"/>
  <c r="K13118" i="4"/>
  <c r="J13119" i="4"/>
  <c r="K13119" i="4"/>
  <c r="J13120" i="4"/>
  <c r="K13120" i="4"/>
  <c r="J13121" i="4"/>
  <c r="K13121" i="4"/>
  <c r="J13122" i="4"/>
  <c r="K13122" i="4"/>
  <c r="J13123" i="4"/>
  <c r="K13123" i="4"/>
  <c r="J13124" i="4"/>
  <c r="K13124" i="4"/>
  <c r="J13125" i="4"/>
  <c r="K13125" i="4"/>
  <c r="J13126" i="4"/>
  <c r="K13126" i="4"/>
  <c r="J13127" i="4"/>
  <c r="K13127" i="4"/>
  <c r="J13128" i="4"/>
  <c r="K13128" i="4"/>
  <c r="J13129" i="4"/>
  <c r="K13129" i="4"/>
  <c r="J13130" i="4"/>
  <c r="K13130" i="4"/>
  <c r="J13131" i="4"/>
  <c r="K13131" i="4"/>
  <c r="J13132" i="4"/>
  <c r="K13132" i="4"/>
  <c r="J13133" i="4"/>
  <c r="K13133" i="4"/>
  <c r="J13134" i="4"/>
  <c r="K13134" i="4"/>
  <c r="J13135" i="4"/>
  <c r="K13135" i="4"/>
  <c r="J13136" i="4"/>
  <c r="K13136" i="4"/>
  <c r="J13137" i="4"/>
  <c r="K13137" i="4"/>
  <c r="J13138" i="4"/>
  <c r="K13138" i="4"/>
  <c r="J13139" i="4"/>
  <c r="K13139" i="4"/>
  <c r="J13140" i="4"/>
  <c r="K13140" i="4"/>
  <c r="J13141" i="4"/>
  <c r="K13141" i="4"/>
  <c r="J13142" i="4"/>
  <c r="K13142" i="4"/>
  <c r="J13143" i="4"/>
  <c r="K13143" i="4"/>
  <c r="J13144" i="4"/>
  <c r="K13144" i="4"/>
  <c r="J13145" i="4"/>
  <c r="K13145" i="4"/>
  <c r="J13146" i="4"/>
  <c r="K13146" i="4"/>
  <c r="J13147" i="4"/>
  <c r="K13147" i="4"/>
  <c r="J13148" i="4"/>
  <c r="K13148" i="4"/>
  <c r="J13149" i="4"/>
  <c r="K13149" i="4"/>
  <c r="J13150" i="4"/>
  <c r="K13150" i="4"/>
  <c r="J13151" i="4"/>
  <c r="K13151" i="4"/>
  <c r="J13152" i="4"/>
  <c r="K13152" i="4"/>
  <c r="J13153" i="4"/>
  <c r="K13153" i="4"/>
  <c r="J13154" i="4"/>
  <c r="K13154" i="4"/>
  <c r="J13155" i="4"/>
  <c r="K13155" i="4"/>
  <c r="J13156" i="4"/>
  <c r="K13156" i="4"/>
  <c r="J13157" i="4"/>
  <c r="K13157" i="4"/>
  <c r="J13158" i="4"/>
  <c r="K13158" i="4"/>
  <c r="J13159" i="4"/>
  <c r="K13159" i="4"/>
  <c r="J13160" i="4"/>
  <c r="K13160" i="4"/>
  <c r="J13161" i="4"/>
  <c r="K13161" i="4"/>
  <c r="J13162" i="4"/>
  <c r="K13162" i="4"/>
  <c r="J13163" i="4"/>
  <c r="K13163" i="4"/>
  <c r="J13164" i="4"/>
  <c r="K13164" i="4"/>
  <c r="J13165" i="4"/>
  <c r="K13165" i="4"/>
  <c r="J13166" i="4"/>
  <c r="K13166" i="4"/>
  <c r="J13167" i="4"/>
  <c r="K13167" i="4"/>
  <c r="J13168" i="4"/>
  <c r="K13168" i="4"/>
  <c r="J13169" i="4"/>
  <c r="K13169" i="4"/>
  <c r="J13170" i="4"/>
  <c r="K13170" i="4"/>
  <c r="J13171" i="4"/>
  <c r="K13171" i="4"/>
  <c r="J13172" i="4"/>
  <c r="K13172" i="4"/>
  <c r="J13173" i="4"/>
  <c r="K13173" i="4"/>
  <c r="J13174" i="4"/>
  <c r="K13174" i="4"/>
  <c r="J13175" i="4"/>
  <c r="K13175" i="4"/>
  <c r="J13176" i="4"/>
  <c r="K13176" i="4"/>
  <c r="J13177" i="4"/>
  <c r="K13177" i="4"/>
  <c r="J13178" i="4"/>
  <c r="K13178" i="4"/>
  <c r="J13179" i="4"/>
  <c r="K13179" i="4"/>
  <c r="J13180" i="4"/>
  <c r="K13180" i="4"/>
  <c r="J13181" i="4"/>
  <c r="K13181" i="4"/>
  <c r="J13182" i="4"/>
  <c r="K13182" i="4"/>
  <c r="J13183" i="4"/>
  <c r="K13183" i="4"/>
  <c r="J13184" i="4"/>
  <c r="K13184" i="4"/>
  <c r="J13185" i="4"/>
  <c r="K13185" i="4"/>
  <c r="J13186" i="4"/>
  <c r="K13186" i="4"/>
  <c r="J13187" i="4"/>
  <c r="K13187" i="4"/>
  <c r="J13188" i="4"/>
  <c r="K13188" i="4"/>
  <c r="J13189" i="4"/>
  <c r="K13189" i="4"/>
  <c r="J13190" i="4"/>
  <c r="K13190" i="4"/>
  <c r="J13191" i="4"/>
  <c r="K13191" i="4"/>
  <c r="J13192" i="4"/>
  <c r="K13192" i="4"/>
  <c r="J13193" i="4"/>
  <c r="K13193" i="4"/>
  <c r="J13194" i="4"/>
  <c r="K13194" i="4"/>
  <c r="J13195" i="4"/>
  <c r="K13195" i="4"/>
  <c r="J13196" i="4"/>
  <c r="K13196" i="4"/>
  <c r="J13197" i="4"/>
  <c r="K13197" i="4"/>
  <c r="J13198" i="4"/>
  <c r="K13198" i="4"/>
  <c r="J13199" i="4"/>
  <c r="K13199" i="4"/>
  <c r="J13200" i="4"/>
  <c r="K13200" i="4"/>
  <c r="J13201" i="4"/>
  <c r="K13201" i="4"/>
  <c r="J13202" i="4"/>
  <c r="K13202" i="4"/>
  <c r="J13203" i="4"/>
  <c r="K13203" i="4"/>
  <c r="J13204" i="4"/>
  <c r="K13204" i="4"/>
  <c r="J13205" i="4"/>
  <c r="K13205" i="4"/>
  <c r="J13206" i="4"/>
  <c r="K13206" i="4"/>
  <c r="J13207" i="4"/>
  <c r="K13207" i="4"/>
  <c r="J13208" i="4"/>
  <c r="K13208" i="4"/>
  <c r="J13209" i="4"/>
  <c r="K13209" i="4"/>
  <c r="J13210" i="4"/>
  <c r="K13210" i="4"/>
  <c r="J13211" i="4"/>
  <c r="K13211" i="4"/>
  <c r="J13212" i="4"/>
  <c r="K13212" i="4"/>
  <c r="J13213" i="4"/>
  <c r="K13213" i="4"/>
  <c r="J13214" i="4"/>
  <c r="K13214" i="4"/>
  <c r="J13215" i="4"/>
  <c r="K13215" i="4"/>
  <c r="J13216" i="4"/>
  <c r="K13216" i="4"/>
  <c r="J13217" i="4"/>
  <c r="K13217" i="4"/>
  <c r="J13218" i="4"/>
  <c r="K13218" i="4"/>
  <c r="J13219" i="4"/>
  <c r="K13219" i="4"/>
  <c r="J13220" i="4"/>
  <c r="K13220" i="4"/>
  <c r="J13221" i="4"/>
  <c r="K13221" i="4"/>
  <c r="J13222" i="4"/>
  <c r="K13222" i="4"/>
  <c r="J13223" i="4"/>
  <c r="K13223" i="4"/>
  <c r="J13224" i="4"/>
  <c r="K13224" i="4"/>
  <c r="J13225" i="4"/>
  <c r="K13225" i="4"/>
  <c r="J13226" i="4"/>
  <c r="K13226" i="4"/>
  <c r="J13227" i="4"/>
  <c r="K13227" i="4"/>
  <c r="J13228" i="4"/>
  <c r="K13228" i="4"/>
  <c r="J13229" i="4"/>
  <c r="K13229" i="4"/>
  <c r="J13230" i="4"/>
  <c r="K13230" i="4"/>
  <c r="J13231" i="4"/>
  <c r="K13231" i="4"/>
  <c r="J13232" i="4"/>
  <c r="K13232" i="4"/>
  <c r="J13233" i="4"/>
  <c r="K13233" i="4"/>
  <c r="J13234" i="4"/>
  <c r="K13234" i="4"/>
  <c r="J13235" i="4"/>
  <c r="K13235" i="4"/>
  <c r="J13236" i="4"/>
  <c r="K13236" i="4"/>
  <c r="J13237" i="4"/>
  <c r="K13237" i="4"/>
  <c r="J13238" i="4"/>
  <c r="K13238" i="4"/>
  <c r="J13239" i="4"/>
  <c r="K13239" i="4"/>
  <c r="J13240" i="4"/>
  <c r="K13240" i="4"/>
  <c r="J13241" i="4"/>
  <c r="K13241" i="4"/>
  <c r="J13242" i="4"/>
  <c r="K13242" i="4"/>
  <c r="J13243" i="4"/>
  <c r="K13243" i="4"/>
  <c r="J13244" i="4"/>
  <c r="K13244" i="4"/>
  <c r="J13245" i="4"/>
  <c r="K13245" i="4"/>
  <c r="J13246" i="4"/>
  <c r="K13246" i="4"/>
  <c r="J13247" i="4"/>
  <c r="K13247" i="4"/>
  <c r="J13248" i="4"/>
  <c r="K13248" i="4"/>
  <c r="J13249" i="4"/>
  <c r="K13249" i="4"/>
  <c r="J13250" i="4"/>
  <c r="K13250" i="4"/>
  <c r="J13251" i="4"/>
  <c r="K13251" i="4"/>
  <c r="J13252" i="4"/>
  <c r="K13252" i="4"/>
  <c r="J13253" i="4"/>
  <c r="K13253" i="4"/>
  <c r="J13254" i="4"/>
  <c r="K13254" i="4"/>
  <c r="J13255" i="4"/>
  <c r="K13255" i="4"/>
  <c r="J13256" i="4"/>
  <c r="K13256" i="4"/>
  <c r="J13257" i="4"/>
  <c r="K13257" i="4"/>
  <c r="J13258" i="4"/>
  <c r="K13258" i="4"/>
  <c r="J13259" i="4"/>
  <c r="K13259" i="4"/>
  <c r="J13260" i="4"/>
  <c r="K13260" i="4"/>
  <c r="J13261" i="4"/>
  <c r="K13261" i="4"/>
  <c r="J13262" i="4"/>
  <c r="K13262" i="4"/>
  <c r="J13263" i="4"/>
  <c r="K13263" i="4"/>
  <c r="J13264" i="4"/>
  <c r="K13264" i="4"/>
  <c r="J13265" i="4"/>
  <c r="K13265" i="4"/>
  <c r="J13266" i="4"/>
  <c r="K13266" i="4"/>
  <c r="J13267" i="4"/>
  <c r="K13267" i="4"/>
  <c r="J13268" i="4"/>
  <c r="K13268" i="4"/>
  <c r="J13269" i="4"/>
  <c r="K13269" i="4"/>
  <c r="J13270" i="4"/>
  <c r="K13270" i="4"/>
  <c r="J13271" i="4"/>
  <c r="K13271" i="4"/>
  <c r="J13272" i="4"/>
  <c r="K13272" i="4"/>
  <c r="J13273" i="4"/>
  <c r="K13273" i="4"/>
  <c r="J13274" i="4"/>
  <c r="K13274" i="4"/>
  <c r="J13275" i="4"/>
  <c r="K13275" i="4"/>
  <c r="J13276" i="4"/>
  <c r="K13276" i="4"/>
  <c r="J13277" i="4"/>
  <c r="K13277" i="4"/>
  <c r="J13278" i="4"/>
  <c r="K13278" i="4"/>
  <c r="J13279" i="4"/>
  <c r="K13279" i="4"/>
  <c r="J13280" i="4"/>
  <c r="K13280" i="4"/>
  <c r="J13281" i="4"/>
  <c r="K13281" i="4"/>
  <c r="J13282" i="4"/>
  <c r="K13282" i="4"/>
  <c r="J13283" i="4"/>
  <c r="K13283" i="4"/>
  <c r="J13284" i="4"/>
  <c r="K13284" i="4"/>
  <c r="J13285" i="4"/>
  <c r="K13285" i="4"/>
  <c r="J13286" i="4"/>
  <c r="K13286" i="4"/>
  <c r="J13287" i="4"/>
  <c r="K13287" i="4"/>
  <c r="J13288" i="4"/>
  <c r="K13288" i="4"/>
  <c r="J13289" i="4"/>
  <c r="K13289" i="4"/>
  <c r="J13290" i="4"/>
  <c r="K13290" i="4"/>
  <c r="J13291" i="4"/>
  <c r="K13291" i="4"/>
  <c r="J13292" i="4"/>
  <c r="K13292" i="4"/>
  <c r="J13293" i="4"/>
  <c r="K13293" i="4"/>
  <c r="J13294" i="4"/>
  <c r="K13294" i="4"/>
  <c r="J13295" i="4"/>
  <c r="K13295" i="4"/>
  <c r="J13296" i="4"/>
  <c r="K13296" i="4"/>
  <c r="J13297" i="4"/>
  <c r="K13297" i="4"/>
  <c r="J13298" i="4"/>
  <c r="K13298" i="4"/>
  <c r="J13299" i="4"/>
  <c r="K13299" i="4"/>
  <c r="J13300" i="4"/>
  <c r="K13300" i="4"/>
  <c r="J13301" i="4"/>
  <c r="K13301" i="4"/>
  <c r="J13302" i="4"/>
  <c r="K13302" i="4"/>
  <c r="J13303" i="4"/>
  <c r="K13303" i="4"/>
  <c r="J13304" i="4"/>
  <c r="K13304" i="4"/>
  <c r="J13305" i="4"/>
  <c r="K13305" i="4"/>
  <c r="J13306" i="4"/>
  <c r="K13306" i="4"/>
  <c r="J13307" i="4"/>
  <c r="K13307" i="4"/>
  <c r="J13308" i="4"/>
  <c r="K13308" i="4"/>
  <c r="J13309" i="4"/>
  <c r="K13309" i="4"/>
  <c r="J13310" i="4"/>
  <c r="K13310" i="4"/>
  <c r="J13311" i="4"/>
  <c r="K13311" i="4"/>
  <c r="J13312" i="4"/>
  <c r="K13312" i="4"/>
  <c r="J13313" i="4"/>
  <c r="K13313" i="4"/>
  <c r="J13314" i="4"/>
  <c r="K13314" i="4"/>
  <c r="J13315" i="4"/>
  <c r="K13315" i="4"/>
  <c r="J13316" i="4"/>
  <c r="K13316" i="4"/>
  <c r="J13317" i="4"/>
  <c r="K13317" i="4"/>
  <c r="J13318" i="4"/>
  <c r="K13318" i="4"/>
  <c r="J13319" i="4"/>
  <c r="K13319" i="4"/>
  <c r="J13320" i="4"/>
  <c r="K13320" i="4"/>
  <c r="J13321" i="4"/>
  <c r="K13321" i="4"/>
  <c r="J13322" i="4"/>
  <c r="K13322" i="4"/>
  <c r="J13323" i="4"/>
  <c r="K13323" i="4"/>
  <c r="J13324" i="4"/>
  <c r="K13324" i="4"/>
  <c r="J13325" i="4"/>
  <c r="K13325" i="4"/>
  <c r="J13326" i="4"/>
  <c r="K13326" i="4"/>
  <c r="J13327" i="4"/>
  <c r="K13327" i="4"/>
  <c r="J13328" i="4"/>
  <c r="K13328" i="4"/>
  <c r="J13329" i="4"/>
  <c r="K13329" i="4"/>
  <c r="J13330" i="4"/>
  <c r="K13330" i="4"/>
  <c r="J13331" i="4"/>
  <c r="K13331" i="4"/>
  <c r="J13332" i="4"/>
  <c r="K13332" i="4"/>
  <c r="J13333" i="4"/>
  <c r="K13333" i="4"/>
  <c r="J13334" i="4"/>
  <c r="K13334" i="4"/>
  <c r="J13335" i="4"/>
  <c r="K13335" i="4"/>
  <c r="J13336" i="4"/>
  <c r="K13336" i="4"/>
  <c r="J13337" i="4"/>
  <c r="K13337" i="4"/>
  <c r="J13338" i="4"/>
  <c r="K13338" i="4"/>
  <c r="J13339" i="4"/>
  <c r="K13339" i="4"/>
  <c r="J13340" i="4"/>
  <c r="K13340" i="4"/>
  <c r="J13341" i="4"/>
  <c r="K13341" i="4"/>
  <c r="J13342" i="4"/>
  <c r="K13342" i="4"/>
  <c r="J13343" i="4"/>
  <c r="K13343" i="4"/>
  <c r="J13344" i="4"/>
  <c r="K13344" i="4"/>
  <c r="J13345" i="4"/>
  <c r="K13345" i="4"/>
  <c r="J13346" i="4"/>
  <c r="K13346" i="4"/>
  <c r="J13347" i="4"/>
  <c r="K13347" i="4"/>
  <c r="J13348" i="4"/>
  <c r="K13348" i="4"/>
  <c r="J13349" i="4"/>
  <c r="K13349" i="4"/>
  <c r="J13350" i="4"/>
  <c r="K13350" i="4"/>
  <c r="J13351" i="4"/>
  <c r="K13351" i="4"/>
  <c r="J13352" i="4"/>
  <c r="K13352" i="4"/>
  <c r="J13353" i="4"/>
  <c r="K13353" i="4"/>
  <c r="J13354" i="4"/>
  <c r="K13354" i="4"/>
  <c r="J13355" i="4"/>
  <c r="K13355" i="4"/>
  <c r="J13356" i="4"/>
  <c r="K13356" i="4"/>
  <c r="J13357" i="4"/>
  <c r="K13357" i="4"/>
  <c r="J13358" i="4"/>
  <c r="K13358" i="4"/>
  <c r="J13359" i="4"/>
  <c r="K13359" i="4"/>
  <c r="J13360" i="4"/>
  <c r="K13360" i="4"/>
  <c r="J13361" i="4"/>
  <c r="K13361" i="4"/>
  <c r="J13362" i="4"/>
  <c r="K13362" i="4"/>
  <c r="J13363" i="4"/>
  <c r="K13363" i="4"/>
  <c r="J13364" i="4"/>
  <c r="K13364" i="4"/>
  <c r="J13365" i="4"/>
  <c r="K13365" i="4"/>
  <c r="J13366" i="4"/>
  <c r="K13366" i="4"/>
  <c r="J13367" i="4"/>
  <c r="K13367" i="4"/>
  <c r="J13368" i="4"/>
  <c r="K13368" i="4"/>
  <c r="J13369" i="4"/>
  <c r="K13369" i="4"/>
  <c r="J13370" i="4"/>
  <c r="K13370" i="4"/>
  <c r="J13371" i="4"/>
  <c r="K13371" i="4"/>
  <c r="J13372" i="4"/>
  <c r="K13372" i="4"/>
  <c r="J13373" i="4"/>
  <c r="K13373" i="4"/>
  <c r="J13374" i="4"/>
  <c r="K13374" i="4"/>
  <c r="J13375" i="4"/>
  <c r="K13375" i="4"/>
  <c r="J13376" i="4"/>
  <c r="K13376" i="4"/>
  <c r="J13377" i="4"/>
  <c r="K13377" i="4"/>
  <c r="J13378" i="4"/>
  <c r="K13378" i="4"/>
  <c r="J13379" i="4"/>
  <c r="K13379" i="4"/>
  <c r="J13380" i="4"/>
  <c r="K13380" i="4"/>
  <c r="J13381" i="4"/>
  <c r="K13381" i="4"/>
  <c r="J13382" i="4"/>
  <c r="K13382" i="4"/>
  <c r="J13383" i="4"/>
  <c r="K13383" i="4"/>
  <c r="J13384" i="4"/>
  <c r="K13384" i="4"/>
  <c r="J13385" i="4"/>
  <c r="K13385" i="4"/>
  <c r="J13386" i="4"/>
  <c r="K13386" i="4"/>
  <c r="J13387" i="4"/>
  <c r="K13387" i="4"/>
  <c r="J13388" i="4"/>
  <c r="K13388" i="4"/>
  <c r="J13389" i="4"/>
  <c r="K13389" i="4"/>
  <c r="J13390" i="4"/>
  <c r="K13390" i="4"/>
  <c r="J13391" i="4"/>
  <c r="K13391" i="4"/>
  <c r="J13392" i="4"/>
  <c r="K13392" i="4"/>
  <c r="J13393" i="4"/>
  <c r="K13393" i="4"/>
  <c r="J13394" i="4"/>
  <c r="K13394" i="4"/>
  <c r="J13395" i="4"/>
  <c r="K13395" i="4"/>
  <c r="J13396" i="4"/>
  <c r="K13396" i="4"/>
  <c r="J13397" i="4"/>
  <c r="K13397" i="4"/>
  <c r="J13398" i="4"/>
  <c r="K13398" i="4"/>
  <c r="J13399" i="4"/>
  <c r="K13399" i="4"/>
  <c r="J13400" i="4"/>
  <c r="K13400" i="4"/>
  <c r="J13401" i="4"/>
  <c r="K13401" i="4"/>
  <c r="J13402" i="4"/>
  <c r="K13402" i="4"/>
  <c r="J13403" i="4"/>
  <c r="K13403" i="4"/>
  <c r="J13404" i="4"/>
  <c r="K13404" i="4"/>
  <c r="J13405" i="4"/>
  <c r="K13405" i="4"/>
  <c r="J13406" i="4"/>
  <c r="K13406" i="4"/>
  <c r="J13407" i="4"/>
  <c r="K13407" i="4"/>
  <c r="J13408" i="4"/>
  <c r="K13408" i="4"/>
  <c r="J13409" i="4"/>
  <c r="K13409" i="4"/>
  <c r="J13410" i="4"/>
  <c r="K13410" i="4"/>
  <c r="J13411" i="4"/>
  <c r="K13411" i="4"/>
  <c r="J13412" i="4"/>
  <c r="K13412" i="4"/>
  <c r="J13413" i="4"/>
  <c r="K13413" i="4"/>
  <c r="J13414" i="4"/>
  <c r="K13414" i="4"/>
  <c r="J13415" i="4"/>
  <c r="K13415" i="4"/>
  <c r="J13416" i="4"/>
  <c r="K13416" i="4"/>
  <c r="J13417" i="4"/>
  <c r="K13417" i="4"/>
  <c r="J13418" i="4"/>
  <c r="K13418" i="4"/>
  <c r="J13419" i="4"/>
  <c r="K13419" i="4"/>
  <c r="J13420" i="4"/>
  <c r="K13420" i="4"/>
  <c r="J13421" i="4"/>
  <c r="K13421" i="4"/>
  <c r="J13422" i="4"/>
  <c r="K13422" i="4"/>
  <c r="J13423" i="4"/>
  <c r="K13423" i="4"/>
  <c r="J13424" i="4"/>
  <c r="K13424" i="4"/>
  <c r="J13425" i="4"/>
  <c r="K13425" i="4"/>
  <c r="J13426" i="4"/>
  <c r="K13426" i="4"/>
  <c r="J13427" i="4"/>
  <c r="K13427" i="4"/>
  <c r="J13428" i="4"/>
  <c r="K13428" i="4"/>
  <c r="J13429" i="4"/>
  <c r="K13429" i="4"/>
  <c r="J13430" i="4"/>
  <c r="K13430" i="4"/>
  <c r="J13431" i="4"/>
  <c r="K13431" i="4"/>
  <c r="J13432" i="4"/>
  <c r="K13432" i="4"/>
  <c r="J13433" i="4"/>
  <c r="K13433" i="4"/>
  <c r="J13434" i="4"/>
  <c r="K13434" i="4"/>
  <c r="J13435" i="4"/>
  <c r="K13435" i="4"/>
  <c r="J13436" i="4"/>
  <c r="K13436" i="4"/>
  <c r="J13437" i="4"/>
  <c r="K13437" i="4"/>
  <c r="J13438" i="4"/>
  <c r="K13438" i="4"/>
  <c r="J13439" i="4"/>
  <c r="K13439" i="4"/>
  <c r="J13440" i="4"/>
  <c r="K13440" i="4"/>
  <c r="J13441" i="4"/>
  <c r="K13441" i="4"/>
  <c r="J13442" i="4"/>
  <c r="K13442" i="4"/>
  <c r="J13443" i="4"/>
  <c r="K13443" i="4"/>
  <c r="J13444" i="4"/>
  <c r="K13444" i="4"/>
  <c r="J13445" i="4"/>
  <c r="K13445" i="4"/>
  <c r="J13446" i="4"/>
  <c r="K13446" i="4"/>
  <c r="J13447" i="4"/>
  <c r="K13447" i="4"/>
  <c r="J13448" i="4"/>
  <c r="K13448" i="4"/>
  <c r="J13449" i="4"/>
  <c r="K13449" i="4"/>
  <c r="J13450" i="4"/>
  <c r="K13450" i="4"/>
  <c r="J13451" i="4"/>
  <c r="K13451" i="4"/>
  <c r="J13452" i="4"/>
  <c r="K13452" i="4"/>
  <c r="J13453" i="4"/>
  <c r="K13453" i="4"/>
  <c r="J13454" i="4"/>
  <c r="K13454" i="4"/>
  <c r="J13455" i="4"/>
  <c r="K13455" i="4"/>
  <c r="J13456" i="4"/>
  <c r="K13456" i="4"/>
  <c r="J13457" i="4"/>
  <c r="K13457" i="4"/>
  <c r="J13458" i="4"/>
  <c r="K13458" i="4"/>
  <c r="J13459" i="4"/>
  <c r="K13459" i="4"/>
  <c r="J13460" i="4"/>
  <c r="K13460" i="4"/>
  <c r="J13461" i="4"/>
  <c r="K13461" i="4"/>
  <c r="J13462" i="4"/>
  <c r="K13462" i="4"/>
  <c r="J13463" i="4"/>
  <c r="K13463" i="4"/>
  <c r="J13464" i="4"/>
  <c r="K13464" i="4"/>
  <c r="J13465" i="4"/>
  <c r="K13465" i="4"/>
  <c r="J13466" i="4"/>
  <c r="K13466" i="4"/>
  <c r="J13467" i="4"/>
  <c r="K13467" i="4"/>
  <c r="J13468" i="4"/>
  <c r="K13468" i="4"/>
  <c r="J13469" i="4"/>
  <c r="K13469" i="4"/>
  <c r="J13470" i="4"/>
  <c r="K13470" i="4"/>
  <c r="J13471" i="4"/>
  <c r="K13471" i="4"/>
  <c r="J13472" i="4"/>
  <c r="K13472" i="4"/>
  <c r="J13473" i="4"/>
  <c r="K13473" i="4"/>
  <c r="J13474" i="4"/>
  <c r="K13474" i="4"/>
  <c r="J13475" i="4"/>
  <c r="K13475" i="4"/>
  <c r="J13476" i="4"/>
  <c r="K13476" i="4"/>
  <c r="J13477" i="4"/>
  <c r="K13477" i="4"/>
  <c r="J13478" i="4"/>
  <c r="K13478" i="4"/>
  <c r="J13479" i="4"/>
  <c r="K13479" i="4"/>
  <c r="J13480" i="4"/>
  <c r="K13480" i="4"/>
  <c r="J13481" i="4"/>
  <c r="K13481" i="4"/>
  <c r="J13482" i="4"/>
  <c r="K13482" i="4"/>
  <c r="J13483" i="4"/>
  <c r="K13483" i="4"/>
  <c r="J13484" i="4"/>
  <c r="K13484" i="4"/>
  <c r="J13485" i="4"/>
  <c r="K13485" i="4"/>
  <c r="J13486" i="4"/>
  <c r="K13486" i="4"/>
  <c r="J13487" i="4"/>
  <c r="K13487" i="4"/>
  <c r="J13488" i="4"/>
  <c r="K13488" i="4"/>
  <c r="J13489" i="4"/>
  <c r="K13489" i="4"/>
  <c r="J13490" i="4"/>
  <c r="K13490" i="4"/>
  <c r="J13491" i="4"/>
  <c r="K13491" i="4"/>
  <c r="J13492" i="4"/>
  <c r="K13492" i="4"/>
  <c r="J13493" i="4"/>
  <c r="K13493" i="4"/>
  <c r="J13494" i="4"/>
  <c r="K13494" i="4"/>
  <c r="J13495" i="4"/>
  <c r="K13495" i="4"/>
  <c r="J13496" i="4"/>
  <c r="K13496" i="4"/>
  <c r="J13497" i="4"/>
  <c r="K13497" i="4"/>
  <c r="J13498" i="4"/>
  <c r="K13498" i="4"/>
  <c r="J13499" i="4"/>
  <c r="K13499" i="4"/>
  <c r="J13500" i="4"/>
  <c r="K13500" i="4"/>
  <c r="J13501" i="4"/>
  <c r="K13501" i="4"/>
  <c r="J13502" i="4"/>
  <c r="K13502" i="4"/>
  <c r="J13503" i="4"/>
  <c r="K13503" i="4"/>
  <c r="J13504" i="4"/>
  <c r="K13504" i="4"/>
  <c r="J13505" i="4"/>
  <c r="K13505" i="4"/>
  <c r="J13506" i="4"/>
  <c r="K13506" i="4"/>
  <c r="J13507" i="4"/>
  <c r="K13507" i="4"/>
  <c r="J13508" i="4"/>
  <c r="K13508" i="4"/>
  <c r="J13509" i="4"/>
  <c r="K13509" i="4"/>
  <c r="J13510" i="4"/>
  <c r="K13510" i="4"/>
  <c r="J13511" i="4"/>
  <c r="K13511" i="4"/>
  <c r="J13512" i="4"/>
  <c r="K13512" i="4"/>
  <c r="J13513" i="4"/>
  <c r="K13513" i="4"/>
  <c r="J13514" i="4"/>
  <c r="K13514" i="4"/>
  <c r="J13515" i="4"/>
  <c r="K13515" i="4"/>
  <c r="J13516" i="4"/>
  <c r="K13516" i="4"/>
  <c r="J13517" i="4"/>
  <c r="K13517" i="4"/>
  <c r="J13518" i="4"/>
  <c r="K13518" i="4"/>
  <c r="J13519" i="4"/>
  <c r="K13519" i="4"/>
  <c r="J13520" i="4"/>
  <c r="K13520" i="4"/>
  <c r="J13521" i="4"/>
  <c r="K13521" i="4"/>
  <c r="J13522" i="4"/>
  <c r="K13522" i="4"/>
  <c r="J13523" i="4"/>
  <c r="K13523" i="4"/>
  <c r="J13524" i="4"/>
  <c r="K13524" i="4"/>
  <c r="J13525" i="4"/>
  <c r="K13525" i="4"/>
  <c r="J13526" i="4"/>
  <c r="K13526" i="4"/>
  <c r="J13527" i="4"/>
  <c r="K13527" i="4"/>
  <c r="J13528" i="4"/>
  <c r="K13528" i="4"/>
  <c r="J13529" i="4"/>
  <c r="K13529" i="4"/>
  <c r="J13530" i="4"/>
  <c r="K13530" i="4"/>
  <c r="J13531" i="4"/>
  <c r="K13531" i="4"/>
  <c r="J13532" i="4"/>
  <c r="K13532" i="4"/>
  <c r="J13533" i="4"/>
  <c r="K13533" i="4"/>
  <c r="J13534" i="4"/>
  <c r="K13534" i="4"/>
  <c r="J13535" i="4"/>
  <c r="K13535" i="4"/>
  <c r="J13536" i="4"/>
  <c r="K13536" i="4"/>
  <c r="J13537" i="4"/>
  <c r="K13537" i="4"/>
  <c r="J13538" i="4"/>
  <c r="K13538" i="4"/>
  <c r="J13539" i="4"/>
  <c r="K13539" i="4"/>
  <c r="J13540" i="4"/>
  <c r="K13540" i="4"/>
  <c r="J13541" i="4"/>
  <c r="K13541" i="4"/>
  <c r="J13542" i="4"/>
  <c r="K13542" i="4"/>
  <c r="J13543" i="4"/>
  <c r="K13543" i="4"/>
  <c r="J13544" i="4"/>
  <c r="K13544" i="4"/>
  <c r="J13545" i="4"/>
  <c r="K13545" i="4"/>
  <c r="J13546" i="4"/>
  <c r="K13546" i="4"/>
  <c r="J13547" i="4"/>
  <c r="K13547" i="4"/>
  <c r="J13548" i="4"/>
  <c r="K13548" i="4"/>
  <c r="J13549" i="4"/>
  <c r="K13549" i="4"/>
  <c r="J13550" i="4"/>
  <c r="K13550" i="4"/>
  <c r="J13551" i="4"/>
  <c r="K13551" i="4"/>
  <c r="J13552" i="4"/>
  <c r="K13552" i="4"/>
  <c r="J13553" i="4"/>
  <c r="K13553" i="4"/>
  <c r="J13554" i="4"/>
  <c r="K13554" i="4"/>
  <c r="J13555" i="4"/>
  <c r="K13555" i="4"/>
  <c r="J13556" i="4"/>
  <c r="K13556" i="4"/>
  <c r="J13557" i="4"/>
  <c r="K13557" i="4"/>
  <c r="J13558" i="4"/>
  <c r="K13558" i="4"/>
  <c r="J13559" i="4"/>
  <c r="K13559" i="4"/>
  <c r="J13560" i="4"/>
  <c r="K13560" i="4"/>
  <c r="J13561" i="4"/>
  <c r="K13561" i="4"/>
  <c r="J13562" i="4"/>
  <c r="K13562" i="4"/>
  <c r="J13563" i="4"/>
  <c r="K13563" i="4"/>
  <c r="J13564" i="4"/>
  <c r="K13564" i="4"/>
  <c r="J13565" i="4"/>
  <c r="K13565" i="4"/>
  <c r="J13566" i="4"/>
  <c r="K13566" i="4"/>
  <c r="J13567" i="4"/>
  <c r="K13567" i="4"/>
  <c r="J13568" i="4"/>
  <c r="K13568" i="4"/>
  <c r="J13569" i="4"/>
  <c r="K13569" i="4"/>
  <c r="J13570" i="4"/>
  <c r="K13570" i="4"/>
  <c r="J13571" i="4"/>
  <c r="K13571" i="4"/>
  <c r="J13572" i="4"/>
  <c r="K13572" i="4"/>
  <c r="J13573" i="4"/>
  <c r="K13573" i="4"/>
  <c r="J13574" i="4"/>
  <c r="K13574" i="4"/>
  <c r="J13575" i="4"/>
  <c r="K13575" i="4"/>
  <c r="J13576" i="4"/>
  <c r="K13576" i="4"/>
  <c r="J13577" i="4"/>
  <c r="K13577" i="4"/>
  <c r="J13578" i="4"/>
  <c r="K13578" i="4"/>
  <c r="J13579" i="4"/>
  <c r="K13579" i="4"/>
  <c r="J13580" i="4"/>
  <c r="K13580" i="4"/>
  <c r="J13581" i="4"/>
  <c r="K13581" i="4"/>
  <c r="J13582" i="4"/>
  <c r="K13582" i="4"/>
  <c r="J13583" i="4"/>
  <c r="K13583" i="4"/>
  <c r="J13584" i="4"/>
  <c r="K13584" i="4"/>
  <c r="J13585" i="4"/>
  <c r="K13585" i="4"/>
  <c r="J13586" i="4"/>
  <c r="K13586" i="4"/>
  <c r="J13587" i="4"/>
  <c r="K13587" i="4"/>
  <c r="J13588" i="4"/>
  <c r="K13588" i="4"/>
  <c r="J13589" i="4"/>
  <c r="K13589" i="4"/>
  <c r="J13590" i="4"/>
  <c r="K13590" i="4"/>
  <c r="J13591" i="4"/>
  <c r="K13591" i="4"/>
  <c r="J13592" i="4"/>
  <c r="K13592" i="4"/>
  <c r="J13593" i="4"/>
  <c r="K13593" i="4"/>
  <c r="J13594" i="4"/>
  <c r="K13594" i="4"/>
  <c r="J13595" i="4"/>
  <c r="K13595" i="4"/>
  <c r="J13596" i="4"/>
  <c r="K13596" i="4"/>
  <c r="J13597" i="4"/>
  <c r="K13597" i="4"/>
  <c r="J13598" i="4"/>
  <c r="K13598" i="4"/>
  <c r="J13599" i="4"/>
  <c r="K13599" i="4"/>
  <c r="J13600" i="4"/>
  <c r="K13600" i="4"/>
  <c r="J13601" i="4"/>
  <c r="K13601" i="4"/>
  <c r="J13602" i="4"/>
  <c r="K13602" i="4"/>
  <c r="J13603" i="4"/>
  <c r="K13603" i="4"/>
  <c r="J13604" i="4"/>
  <c r="K13604" i="4"/>
  <c r="J13605" i="4"/>
  <c r="K13605" i="4"/>
  <c r="J13606" i="4"/>
  <c r="K13606" i="4"/>
  <c r="J13607" i="4"/>
  <c r="K13607" i="4"/>
  <c r="J13608" i="4"/>
  <c r="K13608" i="4"/>
  <c r="J13609" i="4"/>
  <c r="K13609" i="4"/>
  <c r="J13610" i="4"/>
  <c r="K13610" i="4"/>
  <c r="J13611" i="4"/>
  <c r="K13611" i="4"/>
  <c r="J13612" i="4"/>
  <c r="K13612" i="4"/>
  <c r="J13613" i="4"/>
  <c r="K13613" i="4"/>
  <c r="J13614" i="4"/>
  <c r="K13614" i="4"/>
  <c r="J13615" i="4"/>
  <c r="K13615" i="4"/>
  <c r="J13616" i="4"/>
  <c r="K13616" i="4"/>
  <c r="J13617" i="4"/>
  <c r="K13617" i="4"/>
  <c r="J13618" i="4"/>
  <c r="K13618" i="4"/>
  <c r="J13619" i="4"/>
  <c r="K13619" i="4"/>
  <c r="J13620" i="4"/>
  <c r="K13620" i="4"/>
  <c r="J13621" i="4"/>
  <c r="K13621" i="4"/>
  <c r="J13622" i="4"/>
  <c r="K13622" i="4"/>
  <c r="J13623" i="4"/>
  <c r="K13623" i="4"/>
  <c r="J13624" i="4"/>
  <c r="K13624" i="4"/>
  <c r="J13625" i="4"/>
  <c r="K13625" i="4"/>
  <c r="J13626" i="4"/>
  <c r="K13626" i="4"/>
  <c r="J13627" i="4"/>
  <c r="K13627" i="4"/>
  <c r="J13628" i="4"/>
  <c r="K13628" i="4"/>
  <c r="J13629" i="4"/>
  <c r="K13629" i="4"/>
  <c r="J13630" i="4"/>
  <c r="K13630" i="4"/>
  <c r="J13631" i="4"/>
  <c r="K13631" i="4"/>
  <c r="J13632" i="4"/>
  <c r="K13632" i="4"/>
  <c r="J13633" i="4"/>
  <c r="K13633" i="4"/>
  <c r="J13634" i="4"/>
  <c r="K13634" i="4"/>
  <c r="J13635" i="4"/>
  <c r="K13635" i="4"/>
  <c r="J13636" i="4"/>
  <c r="K13636" i="4"/>
  <c r="J13637" i="4"/>
  <c r="K13637" i="4"/>
  <c r="J13638" i="4"/>
  <c r="K13638" i="4"/>
  <c r="J13639" i="4"/>
  <c r="K13639" i="4"/>
  <c r="J13640" i="4"/>
  <c r="K13640" i="4"/>
  <c r="J13641" i="4"/>
  <c r="K13641" i="4"/>
  <c r="J13642" i="4"/>
  <c r="K13642" i="4"/>
  <c r="J13643" i="4"/>
  <c r="K13643" i="4"/>
  <c r="J13644" i="4"/>
  <c r="K13644" i="4"/>
  <c r="J13645" i="4"/>
  <c r="K13645" i="4"/>
  <c r="J13646" i="4"/>
  <c r="K13646" i="4"/>
  <c r="J13647" i="4"/>
  <c r="K13647" i="4"/>
  <c r="J13648" i="4"/>
  <c r="K13648" i="4"/>
  <c r="J13649" i="4"/>
  <c r="K13649" i="4"/>
  <c r="J13650" i="4"/>
  <c r="K13650" i="4"/>
  <c r="J13651" i="4"/>
  <c r="K13651" i="4"/>
  <c r="J13652" i="4"/>
  <c r="K13652" i="4"/>
  <c r="J13653" i="4"/>
  <c r="K13653" i="4"/>
  <c r="J13654" i="4"/>
  <c r="K13654" i="4"/>
  <c r="J13655" i="4"/>
  <c r="K13655" i="4"/>
  <c r="J13656" i="4"/>
  <c r="K13656" i="4"/>
  <c r="J13657" i="4"/>
  <c r="K13657" i="4"/>
  <c r="J13658" i="4"/>
  <c r="K13658" i="4"/>
  <c r="J13659" i="4"/>
  <c r="K13659" i="4"/>
  <c r="J13660" i="4"/>
  <c r="K13660" i="4"/>
  <c r="J13661" i="4"/>
  <c r="K13661" i="4"/>
  <c r="J13662" i="4"/>
  <c r="K13662" i="4"/>
  <c r="J13663" i="4"/>
  <c r="K13663" i="4"/>
  <c r="J13664" i="4"/>
  <c r="K13664" i="4"/>
  <c r="J13665" i="4"/>
  <c r="K13665" i="4"/>
  <c r="J13666" i="4"/>
  <c r="K13666" i="4"/>
  <c r="J13667" i="4"/>
  <c r="K13667" i="4"/>
  <c r="J13668" i="4"/>
  <c r="K13668" i="4"/>
  <c r="J13669" i="4"/>
  <c r="K13669" i="4"/>
  <c r="J13670" i="4"/>
  <c r="K13670" i="4"/>
  <c r="J13671" i="4"/>
  <c r="K13671" i="4"/>
  <c r="J13672" i="4"/>
  <c r="K13672" i="4"/>
  <c r="J13673" i="4"/>
  <c r="K13673" i="4"/>
  <c r="J13674" i="4"/>
  <c r="K13674" i="4"/>
  <c r="J13675" i="4"/>
  <c r="K13675" i="4"/>
  <c r="J13676" i="4"/>
  <c r="K13676" i="4"/>
  <c r="J13677" i="4"/>
  <c r="K13677" i="4"/>
  <c r="J13678" i="4"/>
  <c r="K13678" i="4"/>
  <c r="J13679" i="4"/>
  <c r="K13679" i="4"/>
  <c r="J13680" i="4"/>
  <c r="K13680" i="4"/>
  <c r="J13681" i="4"/>
  <c r="K13681" i="4"/>
  <c r="J13682" i="4"/>
  <c r="K13682" i="4"/>
  <c r="J13683" i="4"/>
  <c r="K13683" i="4"/>
  <c r="J13684" i="4"/>
  <c r="K13684" i="4"/>
  <c r="J13685" i="4"/>
  <c r="K13685" i="4"/>
  <c r="J13686" i="4"/>
  <c r="K13686" i="4"/>
  <c r="J13687" i="4"/>
  <c r="K13687" i="4"/>
  <c r="J13688" i="4"/>
  <c r="K13688" i="4"/>
  <c r="J13689" i="4"/>
  <c r="K13689" i="4"/>
  <c r="J13690" i="4"/>
  <c r="K13690" i="4"/>
  <c r="J13691" i="4"/>
  <c r="K13691" i="4"/>
  <c r="J13692" i="4"/>
  <c r="K13692" i="4"/>
  <c r="J13693" i="4"/>
  <c r="K13693" i="4"/>
  <c r="J13694" i="4"/>
  <c r="K13694" i="4"/>
  <c r="J13695" i="4"/>
  <c r="K13695" i="4"/>
  <c r="J13696" i="4"/>
  <c r="K13696" i="4"/>
  <c r="J13697" i="4"/>
  <c r="K13697" i="4"/>
  <c r="J13698" i="4"/>
  <c r="K13698" i="4"/>
  <c r="J13699" i="4"/>
  <c r="K13699" i="4"/>
  <c r="J13700" i="4"/>
  <c r="K13700" i="4"/>
  <c r="J13701" i="4"/>
  <c r="K13701" i="4"/>
  <c r="J13702" i="4"/>
  <c r="K13702" i="4"/>
  <c r="J13703" i="4"/>
  <c r="K13703" i="4"/>
  <c r="J13704" i="4"/>
  <c r="K13704" i="4"/>
  <c r="J13705" i="4"/>
  <c r="K13705" i="4"/>
  <c r="J13706" i="4"/>
  <c r="K13706" i="4"/>
  <c r="J13707" i="4"/>
  <c r="K13707" i="4"/>
  <c r="J13708" i="4"/>
  <c r="K13708" i="4"/>
  <c r="J13709" i="4"/>
  <c r="K13709" i="4"/>
  <c r="J13710" i="4"/>
  <c r="K13710" i="4"/>
  <c r="J13711" i="4"/>
  <c r="K13711" i="4"/>
  <c r="J13712" i="4"/>
  <c r="K13712" i="4"/>
  <c r="J13713" i="4"/>
  <c r="K13713" i="4"/>
  <c r="J13714" i="4"/>
  <c r="K13714" i="4"/>
  <c r="J13715" i="4"/>
  <c r="K13715" i="4"/>
  <c r="J13716" i="4"/>
  <c r="K13716" i="4"/>
  <c r="J13717" i="4"/>
  <c r="K13717" i="4"/>
  <c r="J13718" i="4"/>
  <c r="K13718" i="4"/>
  <c r="J13719" i="4"/>
  <c r="K13719" i="4"/>
  <c r="J13720" i="4"/>
  <c r="K13720" i="4"/>
  <c r="J13721" i="4"/>
  <c r="K13721" i="4"/>
  <c r="J13722" i="4"/>
  <c r="K13722" i="4"/>
  <c r="J13723" i="4"/>
  <c r="K13723" i="4"/>
  <c r="J13724" i="4"/>
  <c r="K13724" i="4"/>
  <c r="J13725" i="4"/>
  <c r="K13725" i="4"/>
  <c r="J13726" i="4"/>
  <c r="K13726" i="4"/>
  <c r="J13727" i="4"/>
  <c r="K13727" i="4"/>
  <c r="J13728" i="4"/>
  <c r="K13728" i="4"/>
  <c r="J13729" i="4"/>
  <c r="K13729" i="4"/>
  <c r="J13730" i="4"/>
  <c r="K13730" i="4"/>
  <c r="J13731" i="4"/>
  <c r="K13731" i="4"/>
  <c r="J13732" i="4"/>
  <c r="K13732" i="4"/>
  <c r="J13733" i="4"/>
  <c r="K13733" i="4"/>
  <c r="J13734" i="4"/>
  <c r="K13734" i="4"/>
  <c r="J13735" i="4"/>
  <c r="K13735" i="4"/>
  <c r="J13736" i="4"/>
  <c r="K13736" i="4"/>
  <c r="J13737" i="4"/>
  <c r="K13737" i="4"/>
  <c r="J13738" i="4"/>
  <c r="K13738" i="4"/>
  <c r="J13739" i="4"/>
  <c r="K13739" i="4"/>
  <c r="J13740" i="4"/>
  <c r="K13740" i="4"/>
  <c r="J13741" i="4"/>
  <c r="K13741" i="4"/>
  <c r="J13742" i="4"/>
  <c r="K13742" i="4"/>
  <c r="J13743" i="4"/>
  <c r="K13743" i="4"/>
  <c r="J13744" i="4"/>
  <c r="K13744" i="4"/>
  <c r="J13745" i="4"/>
  <c r="K13745" i="4"/>
  <c r="J13746" i="4"/>
  <c r="K13746" i="4"/>
  <c r="J13747" i="4"/>
  <c r="K13747" i="4"/>
  <c r="J13748" i="4"/>
  <c r="K13748" i="4"/>
  <c r="J13749" i="4"/>
  <c r="K13749" i="4"/>
  <c r="J13750" i="4"/>
  <c r="K13750" i="4"/>
  <c r="J13751" i="4"/>
  <c r="K13751" i="4"/>
  <c r="J13752" i="4"/>
  <c r="K13752" i="4"/>
  <c r="J13753" i="4"/>
  <c r="K13753" i="4"/>
  <c r="J13754" i="4"/>
  <c r="K13754" i="4"/>
  <c r="J13755" i="4"/>
  <c r="K13755" i="4"/>
  <c r="J13756" i="4"/>
  <c r="K13756" i="4"/>
  <c r="J13757" i="4"/>
  <c r="K13757" i="4"/>
  <c r="J13758" i="4"/>
  <c r="K13758" i="4"/>
  <c r="J13759" i="4"/>
  <c r="K13759" i="4"/>
  <c r="J13760" i="4"/>
  <c r="K13760" i="4"/>
  <c r="J13761" i="4"/>
  <c r="K13761" i="4"/>
  <c r="J13762" i="4"/>
  <c r="K13762" i="4"/>
  <c r="J13763" i="4"/>
  <c r="K13763" i="4"/>
  <c r="J13764" i="4"/>
  <c r="K13764" i="4"/>
  <c r="J13765" i="4"/>
  <c r="K13765" i="4"/>
  <c r="J13766" i="4"/>
  <c r="K13766" i="4"/>
  <c r="J13767" i="4"/>
  <c r="K13767" i="4"/>
  <c r="J13768" i="4"/>
  <c r="K13768" i="4"/>
  <c r="J13769" i="4"/>
  <c r="K13769" i="4"/>
  <c r="J13770" i="4"/>
  <c r="K13770" i="4"/>
  <c r="J13771" i="4"/>
  <c r="K13771" i="4"/>
  <c r="J13772" i="4"/>
  <c r="K13772" i="4"/>
  <c r="J13773" i="4"/>
  <c r="K13773" i="4"/>
  <c r="J13774" i="4"/>
  <c r="K13774" i="4"/>
  <c r="J13775" i="4"/>
  <c r="K13775" i="4"/>
  <c r="J13776" i="4"/>
  <c r="K13776" i="4"/>
  <c r="J13777" i="4"/>
  <c r="K13777" i="4"/>
  <c r="J13778" i="4"/>
  <c r="K13778" i="4"/>
  <c r="J13779" i="4"/>
  <c r="K13779" i="4"/>
  <c r="J13780" i="4"/>
  <c r="K13780" i="4"/>
  <c r="J13781" i="4"/>
  <c r="K13781" i="4"/>
  <c r="J13782" i="4"/>
  <c r="K13782" i="4"/>
  <c r="J13783" i="4"/>
  <c r="K13783" i="4"/>
  <c r="J13784" i="4"/>
  <c r="K13784" i="4"/>
  <c r="J13785" i="4"/>
  <c r="K13785" i="4"/>
  <c r="J13786" i="4"/>
  <c r="K13786" i="4"/>
  <c r="J13787" i="4"/>
  <c r="K13787" i="4"/>
  <c r="J13788" i="4"/>
  <c r="K13788" i="4"/>
  <c r="J13789" i="4"/>
  <c r="K13789" i="4"/>
  <c r="J13790" i="4"/>
  <c r="K13790" i="4"/>
  <c r="J13791" i="4"/>
  <c r="K13791" i="4"/>
  <c r="J13792" i="4"/>
  <c r="K13792" i="4"/>
  <c r="J13793" i="4"/>
  <c r="K13793" i="4"/>
  <c r="J13794" i="4"/>
  <c r="K13794" i="4"/>
  <c r="J13795" i="4"/>
  <c r="K13795" i="4"/>
  <c r="J13796" i="4"/>
  <c r="K13796" i="4"/>
  <c r="J13797" i="4"/>
  <c r="K13797" i="4"/>
  <c r="J13798" i="4"/>
  <c r="K13798" i="4"/>
  <c r="J13799" i="4"/>
  <c r="K13799" i="4"/>
  <c r="J13800" i="4"/>
  <c r="K13800" i="4"/>
  <c r="J13801" i="4"/>
  <c r="K13801" i="4"/>
  <c r="J13802" i="4"/>
  <c r="K13802" i="4"/>
  <c r="J13803" i="4"/>
  <c r="K13803" i="4"/>
  <c r="J13804" i="4"/>
  <c r="K13804" i="4"/>
  <c r="J13805" i="4"/>
  <c r="K13805" i="4"/>
  <c r="J13806" i="4"/>
  <c r="K13806" i="4"/>
  <c r="J13807" i="4"/>
  <c r="K13807" i="4"/>
  <c r="J13808" i="4"/>
  <c r="K13808" i="4"/>
  <c r="J13809" i="4"/>
  <c r="K13809" i="4"/>
  <c r="J13810" i="4"/>
  <c r="K13810" i="4"/>
  <c r="J13811" i="4"/>
  <c r="K13811" i="4"/>
  <c r="J13812" i="4"/>
  <c r="K13812" i="4"/>
  <c r="J13813" i="4"/>
  <c r="K13813" i="4"/>
  <c r="J13814" i="4"/>
  <c r="K13814" i="4"/>
  <c r="J13815" i="4"/>
  <c r="K13815" i="4"/>
  <c r="J13816" i="4"/>
  <c r="K13816" i="4"/>
  <c r="J13817" i="4"/>
  <c r="K13817" i="4"/>
  <c r="J13818" i="4"/>
  <c r="K13818" i="4"/>
  <c r="J13819" i="4"/>
  <c r="K13819" i="4"/>
  <c r="J13820" i="4"/>
  <c r="K13820" i="4"/>
  <c r="J13821" i="4"/>
  <c r="K13821" i="4"/>
  <c r="J13822" i="4"/>
  <c r="K13822" i="4"/>
  <c r="J13823" i="4"/>
  <c r="K13823" i="4"/>
  <c r="J13824" i="4"/>
  <c r="K13824" i="4"/>
  <c r="J13825" i="4"/>
  <c r="K13825" i="4"/>
  <c r="J13826" i="4"/>
  <c r="K13826" i="4"/>
  <c r="J13827" i="4"/>
  <c r="K13827" i="4"/>
  <c r="J13828" i="4"/>
  <c r="K13828" i="4"/>
  <c r="J13829" i="4"/>
  <c r="K13829" i="4"/>
  <c r="J13830" i="4"/>
  <c r="K13830" i="4"/>
  <c r="J13831" i="4"/>
  <c r="K13831" i="4"/>
  <c r="J13832" i="4"/>
  <c r="K13832" i="4"/>
  <c r="J13833" i="4"/>
  <c r="K13833" i="4"/>
  <c r="J13834" i="4"/>
  <c r="K13834" i="4"/>
  <c r="J13835" i="4"/>
  <c r="K13835" i="4"/>
  <c r="J13836" i="4"/>
  <c r="K13836" i="4"/>
  <c r="J13837" i="4"/>
  <c r="K13837" i="4"/>
  <c r="J13838" i="4"/>
  <c r="K13838" i="4"/>
  <c r="J13839" i="4"/>
  <c r="K13839" i="4"/>
  <c r="J13840" i="4"/>
  <c r="K13840" i="4"/>
  <c r="J13841" i="4"/>
  <c r="K13841" i="4"/>
  <c r="J13842" i="4"/>
  <c r="K13842" i="4"/>
  <c r="J13843" i="4"/>
  <c r="K13843" i="4"/>
  <c r="J13844" i="4"/>
  <c r="K13844" i="4"/>
  <c r="J13845" i="4"/>
  <c r="K13845" i="4"/>
  <c r="J13846" i="4"/>
  <c r="K13846" i="4"/>
  <c r="J13847" i="4"/>
  <c r="K13847" i="4"/>
  <c r="J13848" i="4"/>
  <c r="K13848" i="4"/>
  <c r="J13849" i="4"/>
  <c r="K13849" i="4"/>
  <c r="J13850" i="4"/>
  <c r="K13850" i="4"/>
  <c r="J13851" i="4"/>
  <c r="K13851" i="4"/>
  <c r="J13852" i="4"/>
  <c r="K13852" i="4"/>
  <c r="J13853" i="4"/>
  <c r="K13853" i="4"/>
  <c r="J13854" i="4"/>
  <c r="K13854" i="4"/>
  <c r="J13855" i="4"/>
  <c r="K13855" i="4"/>
  <c r="J13856" i="4"/>
  <c r="K13856" i="4"/>
  <c r="J13857" i="4"/>
  <c r="K13857" i="4"/>
  <c r="J13858" i="4"/>
  <c r="K13858" i="4"/>
  <c r="J13859" i="4"/>
  <c r="K13859" i="4"/>
  <c r="J13860" i="4"/>
  <c r="K13860" i="4"/>
  <c r="J13861" i="4"/>
  <c r="K13861" i="4"/>
  <c r="J13862" i="4"/>
  <c r="K13862" i="4"/>
  <c r="J13863" i="4"/>
  <c r="K13863" i="4"/>
  <c r="J13864" i="4"/>
  <c r="K13864" i="4"/>
  <c r="J13865" i="4"/>
  <c r="K13865" i="4"/>
  <c r="J13866" i="4"/>
  <c r="K13866" i="4"/>
  <c r="J13867" i="4"/>
  <c r="K13867" i="4"/>
  <c r="J13868" i="4"/>
  <c r="K13868" i="4"/>
  <c r="J13869" i="4"/>
  <c r="K13869" i="4"/>
  <c r="J13870" i="4"/>
  <c r="K13870" i="4"/>
  <c r="J13871" i="4"/>
  <c r="K13871" i="4"/>
  <c r="J13872" i="4"/>
  <c r="K13872" i="4"/>
  <c r="J13873" i="4"/>
  <c r="K13873" i="4"/>
  <c r="J13874" i="4"/>
  <c r="K13874" i="4"/>
  <c r="J13875" i="4"/>
  <c r="K13875" i="4"/>
  <c r="J13876" i="4"/>
  <c r="K13876" i="4"/>
  <c r="J13877" i="4"/>
  <c r="K13877" i="4"/>
  <c r="J13878" i="4"/>
  <c r="K13878" i="4"/>
  <c r="J13879" i="4"/>
  <c r="K13879" i="4"/>
  <c r="J13880" i="4"/>
  <c r="K13880" i="4"/>
  <c r="J13881" i="4"/>
  <c r="K13881" i="4"/>
  <c r="J13882" i="4"/>
  <c r="K13882" i="4"/>
  <c r="J13883" i="4"/>
  <c r="K13883" i="4"/>
  <c r="J13884" i="4"/>
  <c r="K13884" i="4"/>
  <c r="J13885" i="4"/>
  <c r="K13885" i="4"/>
  <c r="J13886" i="4"/>
  <c r="K13886" i="4"/>
  <c r="J13887" i="4"/>
  <c r="K13887" i="4"/>
  <c r="J13888" i="4"/>
  <c r="K13888" i="4"/>
  <c r="J13889" i="4"/>
  <c r="K13889" i="4"/>
  <c r="J13890" i="4"/>
  <c r="K13890" i="4"/>
  <c r="J13891" i="4"/>
  <c r="K13891" i="4"/>
  <c r="J13892" i="4"/>
  <c r="K13892" i="4"/>
  <c r="J13893" i="4"/>
  <c r="K13893" i="4"/>
  <c r="J13894" i="4"/>
  <c r="K13894" i="4"/>
  <c r="J13895" i="4"/>
  <c r="K13895" i="4"/>
  <c r="J13896" i="4"/>
  <c r="K13896" i="4"/>
  <c r="J13897" i="4"/>
  <c r="K13897" i="4"/>
  <c r="J13898" i="4"/>
  <c r="K13898" i="4"/>
  <c r="J13899" i="4"/>
  <c r="K13899" i="4"/>
  <c r="J13900" i="4"/>
  <c r="K13900" i="4"/>
  <c r="J13901" i="4"/>
  <c r="K13901" i="4"/>
  <c r="J13902" i="4"/>
  <c r="K13902" i="4"/>
  <c r="J13903" i="4"/>
  <c r="K13903" i="4"/>
  <c r="J13904" i="4"/>
  <c r="K13904" i="4"/>
  <c r="J13905" i="4"/>
  <c r="K13905" i="4"/>
  <c r="J13906" i="4"/>
  <c r="K13906" i="4"/>
  <c r="J13907" i="4"/>
  <c r="K13907" i="4"/>
  <c r="J13908" i="4"/>
  <c r="K13908" i="4"/>
  <c r="J13909" i="4"/>
  <c r="K13909" i="4"/>
  <c r="J13910" i="4"/>
  <c r="K13910" i="4"/>
  <c r="J13911" i="4"/>
  <c r="K13911" i="4"/>
  <c r="J13912" i="4"/>
  <c r="K13912" i="4"/>
  <c r="J13913" i="4"/>
  <c r="K13913" i="4"/>
  <c r="J13914" i="4"/>
  <c r="K13914" i="4"/>
  <c r="J13915" i="4"/>
  <c r="K13915" i="4"/>
  <c r="J13916" i="4"/>
  <c r="K13916" i="4"/>
  <c r="J13917" i="4"/>
  <c r="K13917" i="4"/>
  <c r="J13918" i="4"/>
  <c r="K13918" i="4"/>
  <c r="J13919" i="4"/>
  <c r="K13919" i="4"/>
  <c r="J13920" i="4"/>
  <c r="K13920" i="4"/>
  <c r="J13921" i="4"/>
  <c r="K13921" i="4"/>
  <c r="J13922" i="4"/>
  <c r="K13922" i="4"/>
  <c r="J13923" i="4"/>
  <c r="K13923" i="4"/>
  <c r="J13924" i="4"/>
  <c r="K13924" i="4"/>
  <c r="J13925" i="4"/>
  <c r="K13925" i="4"/>
  <c r="J13926" i="4"/>
  <c r="K13926" i="4"/>
  <c r="J13927" i="4"/>
  <c r="K13927" i="4"/>
  <c r="J13928" i="4"/>
  <c r="K13928" i="4"/>
  <c r="J13929" i="4"/>
  <c r="K13929" i="4"/>
  <c r="J13930" i="4"/>
  <c r="K13930" i="4"/>
  <c r="J13931" i="4"/>
  <c r="K13931" i="4"/>
  <c r="J13932" i="4"/>
  <c r="K13932" i="4"/>
  <c r="J13933" i="4"/>
  <c r="K13933" i="4"/>
  <c r="J13934" i="4"/>
  <c r="K13934" i="4"/>
  <c r="J13935" i="4"/>
  <c r="K13935" i="4"/>
  <c r="J13936" i="4"/>
  <c r="K13936" i="4"/>
  <c r="J13937" i="4"/>
  <c r="K13937" i="4"/>
  <c r="J13938" i="4"/>
  <c r="K13938" i="4"/>
  <c r="J13939" i="4"/>
  <c r="K13939" i="4"/>
  <c r="J13940" i="4"/>
  <c r="K13940" i="4"/>
  <c r="J13941" i="4"/>
  <c r="K13941" i="4"/>
  <c r="J13942" i="4"/>
  <c r="K13942" i="4"/>
  <c r="J13943" i="4"/>
  <c r="K13943" i="4"/>
  <c r="J13944" i="4"/>
  <c r="K13944" i="4"/>
  <c r="J13945" i="4"/>
  <c r="K13945" i="4"/>
  <c r="J13946" i="4"/>
  <c r="K13946" i="4"/>
  <c r="J13947" i="4"/>
  <c r="K13947" i="4"/>
  <c r="J13948" i="4"/>
  <c r="K13948" i="4"/>
  <c r="J13949" i="4"/>
  <c r="K13949" i="4"/>
  <c r="J13950" i="4"/>
  <c r="K13950" i="4"/>
  <c r="J13951" i="4"/>
  <c r="K13951" i="4"/>
  <c r="J13952" i="4"/>
  <c r="K13952" i="4"/>
  <c r="J13953" i="4"/>
  <c r="K13953" i="4"/>
  <c r="J13954" i="4"/>
  <c r="K13954" i="4"/>
  <c r="J13955" i="4"/>
  <c r="K13955" i="4"/>
  <c r="J13956" i="4"/>
  <c r="K13956" i="4"/>
  <c r="J13957" i="4"/>
  <c r="K13957" i="4"/>
  <c r="J13958" i="4"/>
  <c r="K13958" i="4"/>
  <c r="J13959" i="4"/>
  <c r="K13959" i="4"/>
  <c r="J13960" i="4"/>
  <c r="K13960" i="4"/>
  <c r="J13961" i="4"/>
  <c r="K13961" i="4"/>
  <c r="J13962" i="4"/>
  <c r="K13962" i="4"/>
  <c r="J13963" i="4"/>
  <c r="K13963" i="4"/>
  <c r="J13964" i="4"/>
  <c r="K13964" i="4"/>
  <c r="J13965" i="4"/>
  <c r="K13965" i="4"/>
  <c r="J13966" i="4"/>
  <c r="K13966" i="4"/>
  <c r="J13967" i="4"/>
  <c r="K13967" i="4"/>
  <c r="J13968" i="4"/>
  <c r="K13968" i="4"/>
  <c r="J13969" i="4"/>
  <c r="K13969" i="4"/>
  <c r="J13970" i="4"/>
  <c r="K13970" i="4"/>
  <c r="J13971" i="4"/>
  <c r="K13971" i="4"/>
  <c r="J13972" i="4"/>
  <c r="K13972" i="4"/>
  <c r="J13973" i="4"/>
  <c r="K13973" i="4"/>
  <c r="J13974" i="4"/>
  <c r="K13974" i="4"/>
  <c r="J13975" i="4"/>
  <c r="K13975" i="4"/>
  <c r="J13976" i="4"/>
  <c r="K13976" i="4"/>
  <c r="J13977" i="4"/>
  <c r="K13977" i="4"/>
  <c r="J13978" i="4"/>
  <c r="K13978" i="4"/>
  <c r="J13979" i="4"/>
  <c r="K13979" i="4"/>
  <c r="J13980" i="4"/>
  <c r="K13980" i="4"/>
  <c r="J13981" i="4"/>
  <c r="K13981" i="4"/>
  <c r="J13982" i="4"/>
  <c r="K13982" i="4"/>
  <c r="J13983" i="4"/>
  <c r="K13983" i="4"/>
  <c r="J13984" i="4"/>
  <c r="K13984" i="4"/>
  <c r="J13985" i="4"/>
  <c r="K13985" i="4"/>
  <c r="J13986" i="4"/>
  <c r="K13986" i="4"/>
  <c r="J13987" i="4"/>
  <c r="K13987" i="4"/>
  <c r="J13988" i="4"/>
  <c r="K13988" i="4"/>
  <c r="J13989" i="4"/>
  <c r="K13989" i="4"/>
  <c r="J13990" i="4"/>
  <c r="K13990" i="4"/>
  <c r="J13991" i="4"/>
  <c r="K13991" i="4"/>
  <c r="J13992" i="4"/>
  <c r="K13992" i="4"/>
  <c r="J13993" i="4"/>
  <c r="K13993" i="4"/>
  <c r="J13994" i="4"/>
  <c r="K13994" i="4"/>
  <c r="J13995" i="4"/>
  <c r="K13995" i="4"/>
  <c r="J13996" i="4"/>
  <c r="K13996" i="4"/>
  <c r="J13997" i="4"/>
  <c r="K13997" i="4"/>
  <c r="J13998" i="4"/>
  <c r="K13998" i="4"/>
  <c r="J13999" i="4"/>
  <c r="K13999" i="4"/>
  <c r="J14000" i="4"/>
  <c r="K14000" i="4"/>
  <c r="J14001" i="4"/>
  <c r="K14001" i="4"/>
  <c r="J14002" i="4"/>
  <c r="K14002" i="4"/>
  <c r="J14003" i="4"/>
  <c r="K14003" i="4"/>
  <c r="J14004" i="4"/>
  <c r="K14004" i="4"/>
  <c r="J14005" i="4"/>
  <c r="K14005" i="4"/>
  <c r="J14006" i="4"/>
  <c r="K14006" i="4"/>
  <c r="J14007" i="4"/>
  <c r="K14007" i="4"/>
  <c r="J14008" i="4"/>
  <c r="K14008" i="4"/>
  <c r="J14009" i="4"/>
  <c r="K14009" i="4"/>
  <c r="J14010" i="4"/>
  <c r="K14010" i="4"/>
  <c r="J14011" i="4"/>
  <c r="K14011" i="4"/>
  <c r="J14012" i="4"/>
  <c r="K14012" i="4"/>
  <c r="J14013" i="4"/>
  <c r="K14013" i="4"/>
  <c r="J14014" i="4"/>
  <c r="K14014" i="4"/>
  <c r="J14015" i="4"/>
  <c r="K14015" i="4"/>
  <c r="J14016" i="4"/>
  <c r="K14016" i="4"/>
  <c r="J14017" i="4"/>
  <c r="K14017" i="4"/>
  <c r="J14018" i="4"/>
  <c r="K14018" i="4"/>
  <c r="J14019" i="4"/>
  <c r="K14019" i="4"/>
  <c r="J14020" i="4"/>
  <c r="K14020" i="4"/>
  <c r="J14021" i="4"/>
  <c r="K14021" i="4"/>
  <c r="J14022" i="4"/>
  <c r="K14022" i="4"/>
  <c r="J14023" i="4"/>
  <c r="K14023" i="4"/>
  <c r="J14024" i="4"/>
  <c r="K14024" i="4"/>
  <c r="J14025" i="4"/>
  <c r="K14025" i="4"/>
  <c r="J14026" i="4"/>
  <c r="K14026" i="4"/>
  <c r="J14027" i="4"/>
  <c r="K14027" i="4"/>
  <c r="J14028" i="4"/>
  <c r="K14028" i="4"/>
  <c r="J14029" i="4"/>
  <c r="K14029" i="4"/>
  <c r="J14030" i="4"/>
  <c r="K14030" i="4"/>
  <c r="J14031" i="4"/>
  <c r="K14031" i="4"/>
  <c r="J14032" i="4"/>
  <c r="K14032" i="4"/>
  <c r="J14033" i="4"/>
  <c r="K14033" i="4"/>
  <c r="J14034" i="4"/>
  <c r="K14034" i="4"/>
  <c r="J14035" i="4"/>
  <c r="K14035" i="4"/>
  <c r="J14036" i="4"/>
  <c r="K14036" i="4"/>
  <c r="J14037" i="4"/>
  <c r="K14037" i="4"/>
  <c r="J14038" i="4"/>
  <c r="K14038" i="4"/>
  <c r="J14039" i="4"/>
  <c r="K14039" i="4"/>
  <c r="J14040" i="4"/>
  <c r="K14040" i="4"/>
  <c r="J14041" i="4"/>
  <c r="K14041" i="4"/>
  <c r="J14042" i="4"/>
  <c r="K14042" i="4"/>
  <c r="J14043" i="4"/>
  <c r="K14043" i="4"/>
  <c r="J14044" i="4"/>
  <c r="K14044" i="4"/>
  <c r="J14045" i="4"/>
  <c r="K14045" i="4"/>
  <c r="J14046" i="4"/>
  <c r="K14046" i="4"/>
  <c r="J14047" i="4"/>
  <c r="K14047" i="4"/>
  <c r="J14048" i="4"/>
  <c r="K14048" i="4"/>
  <c r="J14049" i="4"/>
  <c r="K14049" i="4"/>
  <c r="J14050" i="4"/>
  <c r="K14050" i="4"/>
  <c r="J14051" i="4"/>
  <c r="K14051" i="4"/>
  <c r="J14052" i="4"/>
  <c r="K14052" i="4"/>
  <c r="J14053" i="4"/>
  <c r="K14053" i="4"/>
  <c r="J14054" i="4"/>
  <c r="K14054" i="4"/>
  <c r="J14055" i="4"/>
  <c r="K14055" i="4"/>
  <c r="J14056" i="4"/>
  <c r="K14056" i="4"/>
  <c r="J14057" i="4"/>
  <c r="K14057" i="4"/>
  <c r="J14058" i="4"/>
  <c r="K14058" i="4"/>
  <c r="J14059" i="4"/>
  <c r="K14059" i="4"/>
  <c r="J14060" i="4"/>
  <c r="K14060" i="4"/>
  <c r="J14061" i="4"/>
  <c r="K14061" i="4"/>
  <c r="J14062" i="4"/>
  <c r="K14062" i="4"/>
  <c r="J14063" i="4"/>
  <c r="K14063" i="4"/>
  <c r="J14064" i="4"/>
  <c r="K14064" i="4"/>
  <c r="J14065" i="4"/>
  <c r="K14065" i="4"/>
  <c r="J14066" i="4"/>
  <c r="K14066" i="4"/>
  <c r="J14067" i="4"/>
  <c r="K14067" i="4"/>
  <c r="J14068" i="4"/>
  <c r="K14068" i="4"/>
  <c r="J14069" i="4"/>
  <c r="K14069" i="4"/>
  <c r="J14070" i="4"/>
  <c r="K14070" i="4"/>
  <c r="J14071" i="4"/>
  <c r="K14071" i="4"/>
  <c r="J14072" i="4"/>
  <c r="K14072" i="4"/>
  <c r="J14073" i="4"/>
  <c r="K14073" i="4"/>
  <c r="J14074" i="4"/>
  <c r="K14074" i="4"/>
  <c r="J14075" i="4"/>
  <c r="K14075" i="4"/>
  <c r="J14076" i="4"/>
  <c r="K14076" i="4"/>
  <c r="J14077" i="4"/>
  <c r="K14077" i="4"/>
  <c r="J14078" i="4"/>
  <c r="K14078" i="4"/>
  <c r="J14079" i="4"/>
  <c r="K14079" i="4"/>
  <c r="J14080" i="4"/>
  <c r="K14080" i="4"/>
  <c r="J14081" i="4"/>
  <c r="K14081" i="4"/>
  <c r="J14082" i="4"/>
  <c r="K14082" i="4"/>
  <c r="J14083" i="4"/>
  <c r="K14083" i="4"/>
  <c r="J14084" i="4"/>
  <c r="K14084" i="4"/>
  <c r="J14085" i="4"/>
  <c r="K14085" i="4"/>
  <c r="J14086" i="4"/>
  <c r="K14086" i="4"/>
  <c r="J14087" i="4"/>
  <c r="K14087" i="4"/>
  <c r="J14088" i="4"/>
  <c r="K14088" i="4"/>
  <c r="J14089" i="4"/>
  <c r="K14089" i="4"/>
  <c r="J14090" i="4"/>
  <c r="K14090" i="4"/>
  <c r="J14091" i="4"/>
  <c r="K14091" i="4"/>
  <c r="J14092" i="4"/>
  <c r="K14092" i="4"/>
  <c r="J14093" i="4"/>
  <c r="K14093" i="4"/>
  <c r="J14094" i="4"/>
  <c r="K14094" i="4"/>
  <c r="J14095" i="4"/>
  <c r="K14095" i="4"/>
  <c r="J14096" i="4"/>
  <c r="K14096" i="4"/>
  <c r="J14097" i="4"/>
  <c r="K14097" i="4"/>
  <c r="J14098" i="4"/>
  <c r="K14098" i="4"/>
  <c r="J14099" i="4"/>
  <c r="K14099" i="4"/>
  <c r="J14100" i="4"/>
  <c r="K14100" i="4"/>
  <c r="J14101" i="4"/>
  <c r="K14101" i="4"/>
  <c r="J14102" i="4"/>
  <c r="K14102" i="4"/>
  <c r="J14103" i="4"/>
  <c r="K14103" i="4"/>
  <c r="J14104" i="4"/>
  <c r="K14104" i="4"/>
  <c r="J14105" i="4"/>
  <c r="K14105" i="4"/>
  <c r="J14106" i="4"/>
  <c r="K14106" i="4"/>
  <c r="J14107" i="4"/>
  <c r="K14107" i="4"/>
  <c r="J14108" i="4"/>
  <c r="K14108" i="4"/>
  <c r="J14109" i="4"/>
  <c r="K14109" i="4"/>
  <c r="J14110" i="4"/>
  <c r="K14110" i="4"/>
  <c r="J14111" i="4"/>
  <c r="K14111" i="4"/>
  <c r="J14112" i="4"/>
  <c r="K14112" i="4"/>
  <c r="J14113" i="4"/>
  <c r="K14113" i="4"/>
  <c r="J14114" i="4"/>
  <c r="K14114" i="4"/>
  <c r="J14115" i="4"/>
  <c r="K14115" i="4"/>
  <c r="J14116" i="4"/>
  <c r="K14116" i="4"/>
  <c r="J14117" i="4"/>
  <c r="K14117" i="4"/>
  <c r="J14118" i="4"/>
  <c r="K14118" i="4"/>
  <c r="J14119" i="4"/>
  <c r="K14119" i="4"/>
  <c r="J14120" i="4"/>
  <c r="K14120" i="4"/>
  <c r="J14121" i="4"/>
  <c r="K14121" i="4"/>
  <c r="J14122" i="4"/>
  <c r="K14122" i="4"/>
  <c r="J14123" i="4"/>
  <c r="K14123" i="4"/>
  <c r="J14124" i="4"/>
  <c r="K14124" i="4"/>
  <c r="J14125" i="4"/>
  <c r="K14125" i="4"/>
  <c r="J14126" i="4"/>
  <c r="K14126" i="4"/>
  <c r="J14127" i="4"/>
  <c r="K14127" i="4"/>
  <c r="J14128" i="4"/>
  <c r="K14128" i="4"/>
  <c r="J14129" i="4"/>
  <c r="K14129" i="4"/>
  <c r="J14130" i="4"/>
  <c r="K14130" i="4"/>
  <c r="J14131" i="4"/>
  <c r="K14131" i="4"/>
  <c r="J14132" i="4"/>
  <c r="K14132" i="4"/>
  <c r="J14133" i="4"/>
  <c r="K14133" i="4"/>
  <c r="J14134" i="4"/>
  <c r="K14134" i="4"/>
  <c r="J14135" i="4"/>
  <c r="K14135" i="4"/>
  <c r="J14136" i="4"/>
  <c r="K14136" i="4"/>
  <c r="J14137" i="4"/>
  <c r="K14137" i="4"/>
  <c r="J14138" i="4"/>
  <c r="K14138" i="4"/>
  <c r="J14139" i="4"/>
  <c r="K14139" i="4"/>
  <c r="J14140" i="4"/>
  <c r="K14140" i="4"/>
  <c r="J14141" i="4"/>
  <c r="K14141" i="4"/>
  <c r="J14142" i="4"/>
  <c r="K14142" i="4"/>
  <c r="J14143" i="4"/>
  <c r="K14143" i="4"/>
  <c r="J14144" i="4"/>
  <c r="K14144" i="4"/>
  <c r="J14145" i="4"/>
  <c r="K14145" i="4"/>
  <c r="J14146" i="4"/>
  <c r="K14146" i="4"/>
  <c r="J14147" i="4"/>
  <c r="K14147" i="4"/>
  <c r="J14148" i="4"/>
  <c r="K14148" i="4"/>
  <c r="J14149" i="4"/>
  <c r="K14149" i="4"/>
  <c r="J14150" i="4"/>
  <c r="K14150" i="4"/>
  <c r="J14151" i="4"/>
  <c r="K14151" i="4"/>
  <c r="J14152" i="4"/>
  <c r="K14152" i="4"/>
  <c r="J14153" i="4"/>
  <c r="K14153" i="4"/>
  <c r="J14154" i="4"/>
  <c r="K14154" i="4"/>
  <c r="J14155" i="4"/>
  <c r="K14155" i="4"/>
  <c r="J14156" i="4"/>
  <c r="K14156" i="4"/>
  <c r="J14157" i="4"/>
  <c r="K14157" i="4"/>
  <c r="J14158" i="4"/>
  <c r="K14158" i="4"/>
  <c r="J14159" i="4"/>
  <c r="K14159" i="4"/>
  <c r="J14160" i="4"/>
  <c r="K14160" i="4"/>
  <c r="J14161" i="4"/>
  <c r="K14161" i="4"/>
  <c r="J14162" i="4"/>
  <c r="K14162" i="4"/>
  <c r="J14163" i="4"/>
  <c r="K14163" i="4"/>
  <c r="J14164" i="4"/>
  <c r="K14164" i="4"/>
  <c r="J14165" i="4"/>
  <c r="K14165" i="4"/>
  <c r="J14166" i="4"/>
  <c r="K14166" i="4"/>
  <c r="J14167" i="4"/>
  <c r="K14167" i="4"/>
  <c r="J14168" i="4"/>
  <c r="K14168" i="4"/>
  <c r="J14169" i="4"/>
  <c r="K14169" i="4"/>
  <c r="J14170" i="4"/>
  <c r="K14170" i="4"/>
  <c r="J14171" i="4"/>
  <c r="K14171" i="4"/>
  <c r="J14172" i="4"/>
  <c r="K14172" i="4"/>
  <c r="J14173" i="4"/>
  <c r="K14173" i="4"/>
  <c r="J14174" i="4"/>
  <c r="K14174" i="4"/>
  <c r="J14175" i="4"/>
  <c r="K14175" i="4"/>
  <c r="J14176" i="4"/>
  <c r="K14176" i="4"/>
  <c r="J14177" i="4"/>
  <c r="K14177" i="4"/>
  <c r="J14178" i="4"/>
  <c r="K14178" i="4"/>
  <c r="J14179" i="4"/>
  <c r="K14179" i="4"/>
  <c r="J14180" i="4"/>
  <c r="K14180" i="4"/>
  <c r="J14181" i="4"/>
  <c r="K14181" i="4"/>
  <c r="J14182" i="4"/>
  <c r="K14182" i="4"/>
  <c r="J14183" i="4"/>
  <c r="K14183" i="4"/>
  <c r="J14184" i="4"/>
  <c r="K14184" i="4"/>
  <c r="J14185" i="4"/>
  <c r="K14185" i="4"/>
  <c r="J14186" i="4"/>
  <c r="K14186" i="4"/>
  <c r="J14187" i="4"/>
  <c r="K14187" i="4"/>
  <c r="J14188" i="4"/>
  <c r="K14188" i="4"/>
  <c r="J14189" i="4"/>
  <c r="K14189" i="4"/>
  <c r="J14190" i="4"/>
  <c r="K14190" i="4"/>
  <c r="J14191" i="4"/>
  <c r="K14191" i="4"/>
  <c r="J14192" i="4"/>
  <c r="K14192" i="4"/>
  <c r="J14193" i="4"/>
  <c r="K14193" i="4"/>
  <c r="J14194" i="4"/>
  <c r="K14194" i="4"/>
  <c r="J14195" i="4"/>
  <c r="K14195" i="4"/>
  <c r="J14196" i="4"/>
  <c r="K14196" i="4"/>
  <c r="J14197" i="4"/>
  <c r="K14197" i="4"/>
  <c r="J14198" i="4"/>
  <c r="K14198" i="4"/>
  <c r="J14199" i="4"/>
  <c r="K14199" i="4"/>
  <c r="J14200" i="4"/>
  <c r="K14200" i="4"/>
  <c r="J14201" i="4"/>
  <c r="K14201" i="4"/>
  <c r="J14202" i="4"/>
  <c r="K14202" i="4"/>
  <c r="J14203" i="4"/>
  <c r="K14203" i="4"/>
  <c r="J14204" i="4"/>
  <c r="K14204" i="4"/>
  <c r="J14205" i="4"/>
  <c r="K14205" i="4"/>
  <c r="J14206" i="4"/>
  <c r="K14206" i="4"/>
  <c r="J14207" i="4"/>
  <c r="K14207" i="4"/>
  <c r="J14208" i="4"/>
  <c r="K14208" i="4"/>
  <c r="J14209" i="4"/>
  <c r="K14209" i="4"/>
  <c r="J14210" i="4"/>
  <c r="K14210" i="4"/>
  <c r="J14211" i="4"/>
  <c r="K14211" i="4"/>
  <c r="J14212" i="4"/>
  <c r="K14212" i="4"/>
  <c r="J14213" i="4"/>
  <c r="K14213" i="4"/>
  <c r="J14214" i="4"/>
  <c r="K14214" i="4"/>
  <c r="J14215" i="4"/>
  <c r="K14215" i="4"/>
  <c r="J14216" i="4"/>
  <c r="K14216" i="4"/>
  <c r="J14217" i="4"/>
  <c r="K14217" i="4"/>
  <c r="J14218" i="4"/>
  <c r="K14218" i="4"/>
  <c r="J14219" i="4"/>
  <c r="K14219" i="4"/>
  <c r="J14220" i="4"/>
  <c r="K14220" i="4"/>
  <c r="J14221" i="4"/>
  <c r="K14221" i="4"/>
  <c r="J14222" i="4"/>
  <c r="K14222" i="4"/>
  <c r="J14223" i="4"/>
  <c r="K14223" i="4"/>
  <c r="J14224" i="4"/>
  <c r="K14224" i="4"/>
  <c r="J14225" i="4"/>
  <c r="K14225" i="4"/>
  <c r="J14226" i="4"/>
  <c r="K14226" i="4"/>
  <c r="J14227" i="4"/>
  <c r="K14227" i="4"/>
  <c r="J14228" i="4"/>
  <c r="K14228" i="4"/>
  <c r="J14229" i="4"/>
  <c r="K14229" i="4"/>
  <c r="J14230" i="4"/>
  <c r="K14230" i="4"/>
  <c r="J14231" i="4"/>
  <c r="K14231" i="4"/>
  <c r="J14232" i="4"/>
  <c r="K14232" i="4"/>
  <c r="J14233" i="4"/>
  <c r="K14233" i="4"/>
  <c r="J14234" i="4"/>
  <c r="K14234" i="4"/>
  <c r="J14235" i="4"/>
  <c r="K14235" i="4"/>
  <c r="J14236" i="4"/>
  <c r="K14236" i="4"/>
  <c r="J14237" i="4"/>
  <c r="K14237" i="4"/>
  <c r="J14238" i="4"/>
  <c r="K14238" i="4"/>
  <c r="J14239" i="4"/>
  <c r="K14239" i="4"/>
  <c r="J14240" i="4"/>
  <c r="K14240" i="4"/>
  <c r="J14241" i="4"/>
  <c r="K14241" i="4"/>
  <c r="J14242" i="4"/>
  <c r="K14242" i="4"/>
  <c r="J14243" i="4"/>
  <c r="K14243" i="4"/>
  <c r="J14244" i="4"/>
  <c r="K14244" i="4"/>
  <c r="J14245" i="4"/>
  <c r="K14245" i="4"/>
  <c r="J14246" i="4"/>
  <c r="K14246" i="4"/>
  <c r="J14247" i="4"/>
  <c r="K14247" i="4"/>
  <c r="J14248" i="4"/>
  <c r="K14248" i="4"/>
  <c r="J14249" i="4"/>
  <c r="K14249" i="4"/>
  <c r="J14250" i="4"/>
  <c r="K14250" i="4"/>
  <c r="J14251" i="4"/>
  <c r="K14251" i="4"/>
  <c r="J14252" i="4"/>
  <c r="K14252" i="4"/>
  <c r="J14253" i="4"/>
  <c r="K14253" i="4"/>
  <c r="J14254" i="4"/>
  <c r="K14254" i="4"/>
  <c r="J14255" i="4"/>
  <c r="K14255" i="4"/>
  <c r="J14256" i="4"/>
  <c r="K14256" i="4"/>
  <c r="J14257" i="4"/>
  <c r="K14257" i="4"/>
  <c r="J14258" i="4"/>
  <c r="K14258" i="4"/>
  <c r="J14259" i="4"/>
  <c r="K14259" i="4"/>
  <c r="J14260" i="4"/>
  <c r="K14260" i="4"/>
  <c r="J14261" i="4"/>
  <c r="K14261" i="4"/>
  <c r="J14262" i="4"/>
  <c r="K14262" i="4"/>
  <c r="J14263" i="4"/>
  <c r="K14263" i="4"/>
  <c r="J14264" i="4"/>
  <c r="K14264" i="4"/>
  <c r="J14265" i="4"/>
  <c r="K14265" i="4"/>
  <c r="J14266" i="4"/>
  <c r="K14266" i="4"/>
  <c r="J14267" i="4"/>
  <c r="K14267" i="4"/>
  <c r="J14268" i="4"/>
  <c r="K14268" i="4"/>
  <c r="J14269" i="4"/>
  <c r="K14269" i="4"/>
  <c r="J14270" i="4"/>
  <c r="K14270" i="4"/>
  <c r="J14271" i="4"/>
  <c r="K14271" i="4"/>
  <c r="J14272" i="4"/>
  <c r="K14272" i="4"/>
  <c r="J14273" i="4"/>
  <c r="K14273" i="4"/>
  <c r="J14274" i="4"/>
  <c r="K14274" i="4"/>
  <c r="J14275" i="4"/>
  <c r="K14275" i="4"/>
  <c r="J14276" i="4"/>
  <c r="K14276" i="4"/>
  <c r="J14277" i="4"/>
  <c r="K14277" i="4"/>
  <c r="J14278" i="4"/>
  <c r="K14278" i="4"/>
  <c r="J14279" i="4"/>
  <c r="K14279" i="4"/>
  <c r="J14280" i="4"/>
  <c r="K14280" i="4"/>
  <c r="J14281" i="4"/>
  <c r="K14281" i="4"/>
  <c r="J14282" i="4"/>
  <c r="K14282" i="4"/>
  <c r="J14283" i="4"/>
  <c r="K14283" i="4"/>
  <c r="J14284" i="4"/>
  <c r="K14284" i="4"/>
  <c r="J14285" i="4"/>
  <c r="K14285" i="4"/>
  <c r="J14286" i="4"/>
  <c r="K14286" i="4"/>
  <c r="J14287" i="4"/>
  <c r="K14287" i="4"/>
  <c r="J14288" i="4"/>
  <c r="K14288" i="4"/>
  <c r="J14289" i="4"/>
  <c r="K14289" i="4"/>
  <c r="J14290" i="4"/>
  <c r="K14290" i="4"/>
  <c r="J14291" i="4"/>
  <c r="K14291" i="4"/>
  <c r="J14292" i="4"/>
  <c r="K14292" i="4"/>
  <c r="J14293" i="4"/>
  <c r="K14293" i="4"/>
  <c r="J14294" i="4"/>
  <c r="K14294" i="4"/>
  <c r="J14295" i="4"/>
  <c r="K14295" i="4"/>
  <c r="J14296" i="4"/>
  <c r="K14296" i="4"/>
  <c r="J14297" i="4"/>
  <c r="K14297" i="4"/>
  <c r="J14298" i="4"/>
  <c r="K14298" i="4"/>
  <c r="J14299" i="4"/>
  <c r="K14299" i="4"/>
  <c r="J14300" i="4"/>
  <c r="K14300" i="4"/>
  <c r="J14301" i="4"/>
  <c r="K14301" i="4"/>
  <c r="J14302" i="4"/>
  <c r="K14302" i="4"/>
  <c r="J14303" i="4"/>
  <c r="K14303" i="4"/>
  <c r="J14304" i="4"/>
  <c r="K14304" i="4"/>
  <c r="J14305" i="4"/>
  <c r="K14305" i="4"/>
  <c r="J14306" i="4"/>
  <c r="K14306" i="4"/>
  <c r="J14307" i="4"/>
  <c r="K14307" i="4"/>
  <c r="J14308" i="4"/>
  <c r="K14308" i="4"/>
  <c r="J14309" i="4"/>
  <c r="K14309" i="4"/>
  <c r="J14310" i="4"/>
  <c r="K14310" i="4"/>
  <c r="J14311" i="4"/>
  <c r="K14311" i="4"/>
  <c r="J14312" i="4"/>
  <c r="K14312" i="4"/>
  <c r="J14313" i="4"/>
  <c r="K14313" i="4"/>
  <c r="J14314" i="4"/>
  <c r="K14314" i="4"/>
  <c r="J14315" i="4"/>
  <c r="K14315" i="4"/>
  <c r="J14316" i="4"/>
  <c r="K14316" i="4"/>
  <c r="J14317" i="4"/>
  <c r="K14317" i="4"/>
  <c r="J14318" i="4"/>
  <c r="K14318" i="4"/>
  <c r="J14319" i="4"/>
  <c r="K14319" i="4"/>
  <c r="J14320" i="4"/>
  <c r="K14320" i="4"/>
  <c r="J14321" i="4"/>
  <c r="K14321" i="4"/>
  <c r="J14322" i="4"/>
  <c r="K14322" i="4"/>
  <c r="J14323" i="4"/>
  <c r="K14323" i="4"/>
  <c r="J14324" i="4"/>
  <c r="K14324" i="4"/>
  <c r="J14325" i="4"/>
  <c r="K14325" i="4"/>
  <c r="J14326" i="4"/>
  <c r="K14326" i="4"/>
  <c r="J14327" i="4"/>
  <c r="K14327" i="4"/>
  <c r="J14328" i="4"/>
  <c r="K14328" i="4"/>
  <c r="J14329" i="4"/>
  <c r="K14329" i="4"/>
  <c r="J14330" i="4"/>
  <c r="K14330" i="4"/>
  <c r="J14331" i="4"/>
  <c r="K14331" i="4"/>
  <c r="J14332" i="4"/>
  <c r="K14332" i="4"/>
  <c r="J14333" i="4"/>
  <c r="K14333" i="4"/>
  <c r="J14334" i="4"/>
  <c r="K14334" i="4"/>
  <c r="J14335" i="4"/>
  <c r="K14335" i="4"/>
  <c r="J14336" i="4"/>
  <c r="K14336" i="4"/>
  <c r="J14337" i="4"/>
  <c r="K14337" i="4"/>
  <c r="J14338" i="4"/>
  <c r="K14338" i="4"/>
  <c r="J14339" i="4"/>
  <c r="K14339" i="4"/>
  <c r="J14340" i="4"/>
  <c r="K14340" i="4"/>
  <c r="J14341" i="4"/>
  <c r="K14341" i="4"/>
  <c r="J14342" i="4"/>
  <c r="K14342" i="4"/>
  <c r="J14343" i="4"/>
  <c r="K14343" i="4"/>
  <c r="J14344" i="4"/>
  <c r="K14344" i="4"/>
  <c r="J14345" i="4"/>
  <c r="K14345" i="4"/>
  <c r="J14346" i="4"/>
  <c r="K14346" i="4"/>
  <c r="J14347" i="4"/>
  <c r="K14347" i="4"/>
  <c r="J14348" i="4"/>
  <c r="K14348" i="4"/>
  <c r="J14349" i="4"/>
  <c r="K14349" i="4"/>
  <c r="J14350" i="4"/>
  <c r="K14350" i="4"/>
  <c r="J14351" i="4"/>
  <c r="K14351" i="4"/>
  <c r="J14352" i="4"/>
  <c r="K14352" i="4"/>
  <c r="J14353" i="4"/>
  <c r="K14353" i="4"/>
  <c r="J14354" i="4"/>
  <c r="K14354" i="4"/>
  <c r="J14355" i="4"/>
  <c r="K14355" i="4"/>
  <c r="J14356" i="4"/>
  <c r="K14356" i="4"/>
  <c r="J14357" i="4"/>
  <c r="K14357" i="4"/>
  <c r="J14358" i="4"/>
  <c r="K14358" i="4"/>
  <c r="J14359" i="4"/>
  <c r="K14359" i="4"/>
  <c r="J14360" i="4"/>
  <c r="K14360" i="4"/>
  <c r="J14361" i="4"/>
  <c r="K14361" i="4"/>
  <c r="J14362" i="4"/>
  <c r="K14362" i="4"/>
  <c r="J14363" i="4"/>
  <c r="K14363" i="4"/>
  <c r="J14364" i="4"/>
  <c r="K14364" i="4"/>
  <c r="J14365" i="4"/>
  <c r="K14365" i="4"/>
  <c r="J14366" i="4"/>
  <c r="K14366" i="4"/>
  <c r="J14367" i="4"/>
  <c r="K14367" i="4"/>
  <c r="J14368" i="4"/>
  <c r="K14368" i="4"/>
  <c r="J14369" i="4"/>
  <c r="K14369" i="4"/>
  <c r="J14370" i="4"/>
  <c r="K14370" i="4"/>
  <c r="J14371" i="4"/>
  <c r="K14371" i="4"/>
  <c r="J14372" i="4"/>
  <c r="K14372" i="4"/>
  <c r="J14373" i="4"/>
  <c r="K14373" i="4"/>
  <c r="J14374" i="4"/>
  <c r="K14374" i="4"/>
  <c r="J14375" i="4"/>
  <c r="K14375" i="4"/>
  <c r="J14376" i="4"/>
  <c r="K14376" i="4"/>
  <c r="J14377" i="4"/>
  <c r="K14377" i="4"/>
  <c r="J14378" i="4"/>
  <c r="K14378" i="4"/>
  <c r="J14379" i="4"/>
  <c r="K14379" i="4"/>
  <c r="J14380" i="4"/>
  <c r="K14380" i="4"/>
  <c r="J14381" i="4"/>
  <c r="K14381" i="4"/>
  <c r="J14382" i="4"/>
  <c r="K14382" i="4"/>
  <c r="J14383" i="4"/>
  <c r="K14383" i="4"/>
  <c r="J14384" i="4"/>
  <c r="K14384" i="4"/>
  <c r="J14385" i="4"/>
  <c r="K14385" i="4"/>
  <c r="J14386" i="4"/>
  <c r="K14386" i="4"/>
  <c r="J14387" i="4"/>
  <c r="K14387" i="4"/>
  <c r="J14388" i="4"/>
  <c r="K14388" i="4"/>
  <c r="J14389" i="4"/>
  <c r="K14389" i="4"/>
  <c r="J14390" i="4"/>
  <c r="K14390" i="4"/>
  <c r="J14391" i="4"/>
  <c r="K14391" i="4"/>
  <c r="J14392" i="4"/>
  <c r="K14392" i="4"/>
  <c r="J14393" i="4"/>
  <c r="K14393" i="4"/>
  <c r="J14394" i="4"/>
  <c r="K14394" i="4"/>
  <c r="J14395" i="4"/>
  <c r="K14395" i="4"/>
  <c r="J14396" i="4"/>
  <c r="K14396" i="4"/>
  <c r="J14397" i="4"/>
  <c r="K14397" i="4"/>
  <c r="J14398" i="4"/>
  <c r="K14398" i="4"/>
  <c r="J14399" i="4"/>
  <c r="K14399" i="4"/>
  <c r="J14400" i="4"/>
  <c r="K14400" i="4"/>
  <c r="J14401" i="4"/>
  <c r="K14401" i="4"/>
  <c r="J14402" i="4"/>
  <c r="K14402" i="4"/>
  <c r="J14403" i="4"/>
  <c r="K14403" i="4"/>
  <c r="J14404" i="4"/>
  <c r="K14404" i="4"/>
  <c r="J14405" i="4"/>
  <c r="K14405" i="4"/>
  <c r="J14406" i="4"/>
  <c r="K14406" i="4"/>
  <c r="J14407" i="4"/>
  <c r="K14407" i="4"/>
  <c r="J14408" i="4"/>
  <c r="K14408" i="4"/>
  <c r="J14409" i="4"/>
  <c r="K14409" i="4"/>
  <c r="J14410" i="4"/>
  <c r="K14410" i="4"/>
  <c r="J14411" i="4"/>
  <c r="K14411" i="4"/>
  <c r="J14412" i="4"/>
  <c r="K14412" i="4"/>
  <c r="J14413" i="4"/>
  <c r="K14413" i="4"/>
  <c r="J14414" i="4"/>
  <c r="K14414" i="4"/>
  <c r="J14415" i="4"/>
  <c r="K14415" i="4"/>
  <c r="J14416" i="4"/>
  <c r="K14416" i="4"/>
  <c r="J14417" i="4"/>
  <c r="K14417" i="4"/>
  <c r="J14418" i="4"/>
  <c r="K14418" i="4"/>
  <c r="J14419" i="4"/>
  <c r="K14419" i="4"/>
  <c r="J14420" i="4"/>
  <c r="K14420" i="4"/>
  <c r="J14421" i="4"/>
  <c r="K14421" i="4"/>
  <c r="J14422" i="4"/>
  <c r="K14422" i="4"/>
  <c r="J14423" i="4"/>
  <c r="K14423" i="4"/>
  <c r="J14424" i="4"/>
  <c r="K14424" i="4"/>
  <c r="J14425" i="4"/>
  <c r="K14425" i="4"/>
  <c r="J14426" i="4"/>
  <c r="K14426" i="4"/>
  <c r="J14427" i="4"/>
  <c r="K14427" i="4"/>
  <c r="J14428" i="4"/>
  <c r="K14428" i="4"/>
  <c r="J14429" i="4"/>
  <c r="K14429" i="4"/>
  <c r="J14430" i="4"/>
  <c r="K14430" i="4"/>
  <c r="J14431" i="4"/>
  <c r="K14431" i="4"/>
  <c r="J14432" i="4"/>
  <c r="K14432" i="4"/>
  <c r="J14433" i="4"/>
  <c r="K14433" i="4"/>
  <c r="J14434" i="4"/>
  <c r="K14434" i="4"/>
  <c r="J14435" i="4"/>
  <c r="K14435" i="4"/>
  <c r="J14436" i="4"/>
  <c r="K14436" i="4"/>
  <c r="J14437" i="4"/>
  <c r="K14437" i="4"/>
  <c r="J14438" i="4"/>
  <c r="K14438" i="4"/>
  <c r="J14439" i="4"/>
  <c r="K14439" i="4"/>
  <c r="J14440" i="4"/>
  <c r="K14440" i="4"/>
  <c r="J14441" i="4"/>
  <c r="K14441" i="4"/>
  <c r="J14442" i="4"/>
  <c r="K14442" i="4"/>
  <c r="J14443" i="4"/>
  <c r="K14443" i="4"/>
  <c r="J14444" i="4"/>
  <c r="K14444" i="4"/>
  <c r="J14445" i="4"/>
  <c r="K14445" i="4"/>
  <c r="J14446" i="4"/>
  <c r="K14446" i="4"/>
  <c r="J14447" i="4"/>
  <c r="K14447" i="4"/>
  <c r="J14448" i="4"/>
  <c r="K14448" i="4"/>
  <c r="J14449" i="4"/>
  <c r="K14449" i="4"/>
  <c r="J14450" i="4"/>
  <c r="K14450" i="4"/>
  <c r="J14451" i="4"/>
  <c r="K14451" i="4"/>
  <c r="J14452" i="4"/>
  <c r="K14452" i="4"/>
  <c r="J14453" i="4"/>
  <c r="K14453" i="4"/>
  <c r="J14454" i="4"/>
  <c r="K14454" i="4"/>
  <c r="J14455" i="4"/>
  <c r="K14455" i="4"/>
  <c r="J14456" i="4"/>
  <c r="K14456" i="4"/>
  <c r="J14457" i="4"/>
  <c r="K14457" i="4"/>
  <c r="J14458" i="4"/>
  <c r="K14458" i="4"/>
  <c r="J14459" i="4"/>
  <c r="K14459" i="4"/>
  <c r="J14460" i="4"/>
  <c r="K14460" i="4"/>
  <c r="J14461" i="4"/>
  <c r="K14461" i="4"/>
  <c r="J14462" i="4"/>
  <c r="K14462" i="4"/>
  <c r="J14463" i="4"/>
  <c r="K14463" i="4"/>
  <c r="J14464" i="4"/>
  <c r="K14464" i="4"/>
  <c r="J14465" i="4"/>
  <c r="K14465" i="4"/>
  <c r="J14466" i="4"/>
  <c r="K14466" i="4"/>
  <c r="J14467" i="4"/>
  <c r="K14467" i="4"/>
  <c r="J14468" i="4"/>
  <c r="K14468" i="4"/>
  <c r="J14469" i="4"/>
  <c r="K14469" i="4"/>
  <c r="J14470" i="4"/>
  <c r="K14470" i="4"/>
  <c r="J14471" i="4"/>
  <c r="K14471" i="4"/>
  <c r="J14472" i="4"/>
  <c r="K14472" i="4"/>
  <c r="J14473" i="4"/>
  <c r="K14473" i="4"/>
  <c r="J14474" i="4"/>
  <c r="K14474" i="4"/>
  <c r="J14475" i="4"/>
  <c r="K14475" i="4"/>
  <c r="J14476" i="4"/>
  <c r="K14476" i="4"/>
  <c r="J14477" i="4"/>
  <c r="K14477" i="4"/>
  <c r="J14478" i="4"/>
  <c r="K14478" i="4"/>
  <c r="J14479" i="4"/>
  <c r="K14479" i="4"/>
  <c r="J14480" i="4"/>
  <c r="K14480" i="4"/>
  <c r="J14481" i="4"/>
  <c r="K14481" i="4"/>
  <c r="J14482" i="4"/>
  <c r="K14482" i="4"/>
  <c r="J14483" i="4"/>
  <c r="K14483" i="4"/>
  <c r="J14484" i="4"/>
  <c r="K14484" i="4"/>
  <c r="J14485" i="4"/>
  <c r="K14485" i="4"/>
  <c r="J14486" i="4"/>
  <c r="K14486" i="4"/>
  <c r="J14487" i="4"/>
  <c r="K14487" i="4"/>
  <c r="J14488" i="4"/>
  <c r="K14488" i="4"/>
  <c r="J14489" i="4"/>
  <c r="K14489" i="4"/>
  <c r="J14490" i="4"/>
  <c r="K14490" i="4"/>
  <c r="J14491" i="4"/>
  <c r="K14491" i="4"/>
  <c r="J14492" i="4"/>
  <c r="K14492" i="4"/>
  <c r="J14493" i="4"/>
  <c r="K14493" i="4"/>
  <c r="J14494" i="4"/>
  <c r="K14494" i="4"/>
  <c r="J14495" i="4"/>
  <c r="K14495" i="4"/>
  <c r="J14496" i="4"/>
  <c r="K14496" i="4"/>
  <c r="J14497" i="4"/>
  <c r="K14497" i="4"/>
  <c r="J14498" i="4"/>
  <c r="K14498" i="4"/>
  <c r="J14499" i="4"/>
  <c r="K14499" i="4"/>
  <c r="J14500" i="4"/>
  <c r="K14500" i="4"/>
  <c r="J14501" i="4"/>
  <c r="K14501" i="4"/>
  <c r="J14502" i="4"/>
  <c r="K14502" i="4"/>
  <c r="J14503" i="4"/>
  <c r="K14503" i="4"/>
  <c r="J14504" i="4"/>
  <c r="K14504" i="4"/>
  <c r="J14505" i="4"/>
  <c r="K14505" i="4"/>
  <c r="J14506" i="4"/>
  <c r="K14506" i="4"/>
  <c r="J14507" i="4"/>
  <c r="K14507" i="4"/>
  <c r="J14508" i="4"/>
  <c r="K14508" i="4"/>
  <c r="J14509" i="4"/>
  <c r="K14509" i="4"/>
  <c r="J14510" i="4"/>
  <c r="K14510" i="4"/>
  <c r="J14511" i="4"/>
  <c r="K14511" i="4"/>
  <c r="J14512" i="4"/>
  <c r="K14512" i="4"/>
  <c r="J14513" i="4"/>
  <c r="K14513" i="4"/>
  <c r="J14514" i="4"/>
  <c r="K14514" i="4"/>
  <c r="J14515" i="4"/>
  <c r="K14515" i="4"/>
  <c r="J14516" i="4"/>
  <c r="K14516" i="4"/>
  <c r="J14517" i="4"/>
  <c r="K14517" i="4"/>
  <c r="J14518" i="4"/>
  <c r="K14518" i="4"/>
  <c r="J14519" i="4"/>
  <c r="K14519" i="4"/>
  <c r="J14520" i="4"/>
  <c r="K14520" i="4"/>
  <c r="J14521" i="4"/>
  <c r="K14521" i="4"/>
  <c r="J14522" i="4"/>
  <c r="K14522" i="4"/>
  <c r="J14523" i="4"/>
  <c r="K14523" i="4"/>
  <c r="J14524" i="4"/>
  <c r="K14524" i="4"/>
  <c r="J14525" i="4"/>
  <c r="K14525" i="4"/>
  <c r="J14526" i="4"/>
  <c r="K14526" i="4"/>
  <c r="J14527" i="4"/>
  <c r="K14527" i="4"/>
  <c r="J14528" i="4"/>
  <c r="K14528" i="4"/>
  <c r="J14529" i="4"/>
  <c r="K14529" i="4"/>
  <c r="J14530" i="4"/>
  <c r="K14530" i="4"/>
  <c r="J14531" i="4"/>
  <c r="K14531" i="4"/>
  <c r="J14532" i="4"/>
  <c r="K14532" i="4"/>
  <c r="J14533" i="4"/>
  <c r="K14533" i="4"/>
  <c r="J14534" i="4"/>
  <c r="K14534" i="4"/>
  <c r="J14535" i="4"/>
  <c r="K14535" i="4"/>
  <c r="J14536" i="4"/>
  <c r="K14536" i="4"/>
  <c r="J14537" i="4"/>
  <c r="K14537" i="4"/>
  <c r="J14538" i="4"/>
  <c r="K14538" i="4"/>
  <c r="J14539" i="4"/>
  <c r="K14539" i="4"/>
  <c r="J14540" i="4"/>
  <c r="K14540" i="4"/>
  <c r="J14541" i="4"/>
  <c r="K14541" i="4"/>
  <c r="J14542" i="4"/>
  <c r="K14542" i="4"/>
  <c r="J14543" i="4"/>
  <c r="K14543" i="4"/>
  <c r="J14544" i="4"/>
  <c r="K14544" i="4"/>
  <c r="J14545" i="4"/>
  <c r="K14545" i="4"/>
  <c r="J14546" i="4"/>
  <c r="K14546" i="4"/>
  <c r="J14547" i="4"/>
  <c r="K14547" i="4"/>
  <c r="J14548" i="4"/>
  <c r="K14548" i="4"/>
  <c r="J14549" i="4"/>
  <c r="K14549" i="4"/>
  <c r="J14550" i="4"/>
  <c r="K14550" i="4"/>
  <c r="J14551" i="4"/>
  <c r="K14551" i="4"/>
  <c r="J14552" i="4"/>
  <c r="K14552" i="4"/>
  <c r="J14553" i="4"/>
  <c r="K14553" i="4"/>
  <c r="J14554" i="4"/>
  <c r="K14554" i="4"/>
  <c r="J14555" i="4"/>
  <c r="K14555" i="4"/>
  <c r="J14556" i="4"/>
  <c r="K14556" i="4"/>
  <c r="J14557" i="4"/>
  <c r="K14557" i="4"/>
  <c r="J14558" i="4"/>
  <c r="K14558" i="4"/>
  <c r="J14559" i="4"/>
  <c r="K14559" i="4"/>
  <c r="J14560" i="4"/>
  <c r="K14560" i="4"/>
  <c r="J14561" i="4"/>
  <c r="K14561" i="4"/>
  <c r="J14562" i="4"/>
  <c r="K14562" i="4"/>
  <c r="J14563" i="4"/>
  <c r="K14563" i="4"/>
  <c r="J14564" i="4"/>
  <c r="K14564" i="4"/>
  <c r="J14565" i="4"/>
  <c r="K14565" i="4"/>
  <c r="J14566" i="4"/>
  <c r="K14566" i="4"/>
  <c r="J14567" i="4"/>
  <c r="K14567" i="4"/>
  <c r="J14568" i="4"/>
  <c r="K14568" i="4"/>
  <c r="J14569" i="4"/>
  <c r="K14569" i="4"/>
  <c r="J14570" i="4"/>
  <c r="K14570" i="4"/>
  <c r="J14571" i="4"/>
  <c r="K14571" i="4"/>
  <c r="J14572" i="4"/>
  <c r="K14572" i="4"/>
  <c r="J14573" i="4"/>
  <c r="K14573" i="4"/>
  <c r="J14574" i="4"/>
  <c r="K14574" i="4"/>
  <c r="J14575" i="4"/>
  <c r="K14575" i="4"/>
  <c r="J14576" i="4"/>
  <c r="K14576" i="4"/>
  <c r="J14577" i="4"/>
  <c r="K14577" i="4"/>
  <c r="J14578" i="4"/>
  <c r="K14578" i="4"/>
  <c r="J14579" i="4"/>
  <c r="K14579" i="4"/>
  <c r="J14580" i="4"/>
  <c r="K14580" i="4"/>
  <c r="J14581" i="4"/>
  <c r="K14581" i="4"/>
  <c r="J14582" i="4"/>
  <c r="K14582" i="4"/>
  <c r="J14583" i="4"/>
  <c r="K14583" i="4"/>
  <c r="J14584" i="4"/>
  <c r="K14584" i="4"/>
  <c r="J14585" i="4"/>
  <c r="K14585" i="4"/>
  <c r="J14586" i="4"/>
  <c r="K14586" i="4"/>
  <c r="J14587" i="4"/>
  <c r="K14587" i="4"/>
  <c r="J14588" i="4"/>
  <c r="K14588" i="4"/>
  <c r="J14589" i="4"/>
  <c r="K14589" i="4"/>
  <c r="J14590" i="4"/>
  <c r="K14590" i="4"/>
  <c r="J14591" i="4"/>
  <c r="K14591" i="4"/>
  <c r="J14592" i="4"/>
  <c r="K14592" i="4"/>
  <c r="J14593" i="4"/>
  <c r="K14593" i="4"/>
  <c r="J14594" i="4"/>
  <c r="K14594" i="4"/>
  <c r="J14595" i="4"/>
  <c r="K14595" i="4"/>
  <c r="J14596" i="4"/>
  <c r="K14596" i="4"/>
  <c r="J14597" i="4"/>
  <c r="K14597" i="4"/>
  <c r="J14598" i="4"/>
  <c r="K14598" i="4"/>
  <c r="J14599" i="4"/>
  <c r="K14599" i="4"/>
  <c r="J14600" i="4"/>
  <c r="K14600" i="4"/>
  <c r="J14601" i="4"/>
  <c r="K14601" i="4"/>
  <c r="J14602" i="4"/>
  <c r="K14602" i="4"/>
  <c r="J14603" i="4"/>
  <c r="K14603" i="4"/>
  <c r="J14604" i="4"/>
  <c r="K14604" i="4"/>
  <c r="J14605" i="4"/>
  <c r="K14605" i="4"/>
  <c r="J14606" i="4"/>
  <c r="K14606" i="4"/>
  <c r="J14607" i="4"/>
  <c r="K14607" i="4"/>
  <c r="J14608" i="4"/>
  <c r="K14608" i="4"/>
  <c r="J14609" i="4"/>
  <c r="K14609" i="4"/>
  <c r="J14610" i="4"/>
  <c r="K14610" i="4"/>
  <c r="J14611" i="4"/>
  <c r="K14611" i="4"/>
  <c r="J14612" i="4"/>
  <c r="K14612" i="4"/>
  <c r="J14613" i="4"/>
  <c r="K14613" i="4"/>
  <c r="J14614" i="4"/>
  <c r="K14614" i="4"/>
  <c r="J14615" i="4"/>
  <c r="K14615" i="4"/>
  <c r="J14616" i="4"/>
  <c r="K14616" i="4"/>
  <c r="J14617" i="4"/>
  <c r="K14617" i="4"/>
  <c r="J14618" i="4"/>
  <c r="K14618" i="4"/>
  <c r="J14619" i="4"/>
  <c r="K14619" i="4"/>
  <c r="J14620" i="4"/>
  <c r="K14620" i="4"/>
  <c r="J14621" i="4"/>
  <c r="K14621" i="4"/>
  <c r="J14622" i="4"/>
  <c r="K14622" i="4"/>
  <c r="J14623" i="4"/>
  <c r="K14623" i="4"/>
  <c r="J14624" i="4"/>
  <c r="K14624" i="4"/>
  <c r="J14625" i="4"/>
  <c r="K14625" i="4"/>
  <c r="J14626" i="4"/>
  <c r="K14626" i="4"/>
  <c r="J14627" i="4"/>
  <c r="K14627" i="4"/>
  <c r="J14628" i="4"/>
  <c r="K14628" i="4"/>
  <c r="J14629" i="4"/>
  <c r="K14629" i="4"/>
  <c r="J14630" i="4"/>
  <c r="K14630" i="4"/>
  <c r="J14631" i="4"/>
  <c r="K14631" i="4"/>
  <c r="J14632" i="4"/>
  <c r="K14632" i="4"/>
  <c r="J14633" i="4"/>
  <c r="K14633" i="4"/>
  <c r="J14634" i="4"/>
  <c r="K14634" i="4"/>
  <c r="J14635" i="4"/>
  <c r="K14635" i="4"/>
  <c r="J14636" i="4"/>
  <c r="K14636" i="4"/>
  <c r="J14637" i="4"/>
  <c r="K14637" i="4"/>
  <c r="J14638" i="4"/>
  <c r="K14638" i="4"/>
  <c r="J14639" i="4"/>
  <c r="K14639" i="4"/>
  <c r="J14640" i="4"/>
  <c r="K14640" i="4"/>
  <c r="J14641" i="4"/>
  <c r="K14641" i="4"/>
  <c r="J14642" i="4"/>
  <c r="K14642" i="4"/>
  <c r="J14643" i="4"/>
  <c r="K14643" i="4"/>
  <c r="J14644" i="4"/>
  <c r="K14644" i="4"/>
  <c r="J14645" i="4"/>
  <c r="K14645" i="4"/>
  <c r="J14646" i="4"/>
  <c r="K14646" i="4"/>
  <c r="J14647" i="4"/>
  <c r="K14647" i="4"/>
  <c r="J14648" i="4"/>
  <c r="K14648" i="4"/>
  <c r="J14649" i="4"/>
  <c r="K14649" i="4"/>
  <c r="J14650" i="4"/>
  <c r="K14650" i="4"/>
  <c r="J14651" i="4"/>
  <c r="K14651" i="4"/>
  <c r="J14652" i="4"/>
  <c r="K14652" i="4"/>
  <c r="J14653" i="4"/>
  <c r="K14653" i="4"/>
  <c r="J14654" i="4"/>
  <c r="K14654" i="4"/>
  <c r="J14655" i="4"/>
  <c r="K14655" i="4"/>
  <c r="J14656" i="4"/>
  <c r="K14656" i="4"/>
  <c r="J14657" i="4"/>
  <c r="K14657" i="4"/>
  <c r="J14658" i="4"/>
  <c r="K14658" i="4"/>
  <c r="J14659" i="4"/>
  <c r="K14659" i="4"/>
  <c r="J14660" i="4"/>
  <c r="K14660" i="4"/>
  <c r="J14661" i="4"/>
  <c r="K14661" i="4"/>
  <c r="J14662" i="4"/>
  <c r="K14662" i="4"/>
  <c r="J14663" i="4"/>
  <c r="K14663" i="4"/>
  <c r="J14664" i="4"/>
  <c r="K14664" i="4"/>
  <c r="J14665" i="4"/>
  <c r="K14665" i="4"/>
  <c r="J14666" i="4"/>
  <c r="K14666" i="4"/>
  <c r="J14667" i="4"/>
  <c r="K14667" i="4"/>
  <c r="J14668" i="4"/>
  <c r="K14668" i="4"/>
  <c r="J14669" i="4"/>
  <c r="K14669" i="4"/>
  <c r="J14670" i="4"/>
  <c r="K14670" i="4"/>
  <c r="J14671" i="4"/>
  <c r="K14671" i="4"/>
  <c r="J14672" i="4"/>
  <c r="K14672" i="4"/>
  <c r="J14673" i="4"/>
  <c r="K14673" i="4"/>
  <c r="J14674" i="4"/>
  <c r="K14674" i="4"/>
  <c r="J14675" i="4"/>
  <c r="K14675" i="4"/>
  <c r="J14676" i="4"/>
  <c r="K14676" i="4"/>
  <c r="J14677" i="4"/>
  <c r="K14677" i="4"/>
  <c r="J14678" i="4"/>
  <c r="K14678" i="4"/>
  <c r="J14679" i="4"/>
  <c r="K14679" i="4"/>
  <c r="J14680" i="4"/>
  <c r="K14680" i="4"/>
  <c r="J14681" i="4"/>
  <c r="K14681" i="4"/>
  <c r="J14682" i="4"/>
  <c r="K14682" i="4"/>
  <c r="J14683" i="4"/>
  <c r="K14683" i="4"/>
  <c r="J14684" i="4"/>
  <c r="K14684" i="4"/>
  <c r="J14685" i="4"/>
  <c r="K14685" i="4"/>
  <c r="J14686" i="4"/>
  <c r="K14686" i="4"/>
  <c r="J14687" i="4"/>
  <c r="K14687" i="4"/>
  <c r="J14688" i="4"/>
  <c r="K14688" i="4"/>
  <c r="J14689" i="4"/>
  <c r="K14689" i="4"/>
  <c r="J14690" i="4"/>
  <c r="K14690" i="4"/>
  <c r="J14691" i="4"/>
  <c r="K14691" i="4"/>
  <c r="J14692" i="4"/>
  <c r="K14692" i="4"/>
  <c r="J14693" i="4"/>
  <c r="K14693" i="4"/>
  <c r="J14694" i="4"/>
  <c r="K14694" i="4"/>
  <c r="J14695" i="4"/>
  <c r="K14695" i="4"/>
  <c r="J14696" i="4"/>
  <c r="K14696" i="4"/>
  <c r="J14697" i="4"/>
  <c r="K14697" i="4"/>
  <c r="J14698" i="4"/>
  <c r="K14698" i="4"/>
  <c r="J14699" i="4"/>
  <c r="K14699" i="4"/>
  <c r="J14700" i="4"/>
  <c r="K14700" i="4"/>
  <c r="J14701" i="4"/>
  <c r="K14701" i="4"/>
  <c r="J14702" i="4"/>
  <c r="K14702" i="4"/>
  <c r="J14703" i="4"/>
  <c r="K14703" i="4"/>
  <c r="J14704" i="4"/>
  <c r="K14704" i="4"/>
  <c r="J14705" i="4"/>
  <c r="K14705" i="4"/>
  <c r="J14706" i="4"/>
  <c r="K14706" i="4"/>
  <c r="J14707" i="4"/>
  <c r="K14707" i="4"/>
  <c r="J14708" i="4"/>
  <c r="K14708" i="4"/>
  <c r="J14709" i="4"/>
  <c r="K14709" i="4"/>
  <c r="J14710" i="4"/>
  <c r="K14710" i="4"/>
  <c r="J14711" i="4"/>
  <c r="K14711" i="4"/>
  <c r="J14712" i="4"/>
  <c r="K14712" i="4"/>
  <c r="J14713" i="4"/>
  <c r="K14713" i="4"/>
  <c r="J14714" i="4"/>
  <c r="K14714" i="4"/>
  <c r="J14715" i="4"/>
  <c r="K14715" i="4"/>
  <c r="J14716" i="4"/>
  <c r="K14716" i="4"/>
  <c r="J14717" i="4"/>
  <c r="K14717" i="4"/>
  <c r="J14718" i="4"/>
  <c r="K14718" i="4"/>
  <c r="J14719" i="4"/>
  <c r="K14719" i="4"/>
  <c r="J14720" i="4"/>
  <c r="K14720" i="4"/>
  <c r="J14721" i="4"/>
  <c r="K14721" i="4"/>
  <c r="J14722" i="4"/>
  <c r="K14722" i="4"/>
  <c r="J14723" i="4"/>
  <c r="K14723" i="4"/>
  <c r="J14724" i="4"/>
  <c r="K14724" i="4"/>
  <c r="J14725" i="4"/>
  <c r="K14725" i="4"/>
  <c r="J14726" i="4"/>
  <c r="K14726" i="4"/>
  <c r="J14727" i="4"/>
  <c r="K14727" i="4"/>
  <c r="J14728" i="4"/>
  <c r="K14728" i="4"/>
  <c r="J14729" i="4"/>
  <c r="K14729" i="4"/>
  <c r="J14730" i="4"/>
  <c r="K14730" i="4"/>
  <c r="J14731" i="4"/>
  <c r="K14731" i="4"/>
  <c r="J14732" i="4"/>
  <c r="K14732" i="4"/>
  <c r="J14733" i="4"/>
  <c r="K14733" i="4"/>
  <c r="J14734" i="4"/>
  <c r="K14734" i="4"/>
  <c r="J14735" i="4"/>
  <c r="K14735" i="4"/>
  <c r="J14736" i="4"/>
  <c r="K14736" i="4"/>
  <c r="J14737" i="4"/>
  <c r="K14737" i="4"/>
  <c r="J14738" i="4"/>
  <c r="K14738" i="4"/>
  <c r="J14739" i="4"/>
  <c r="K14739" i="4"/>
  <c r="J14740" i="4"/>
  <c r="K14740" i="4"/>
  <c r="J14741" i="4"/>
  <c r="K14741" i="4"/>
  <c r="J14742" i="4"/>
  <c r="K14742" i="4"/>
  <c r="J14743" i="4"/>
  <c r="K14743" i="4"/>
  <c r="J14744" i="4"/>
  <c r="K14744" i="4"/>
  <c r="J14745" i="4"/>
  <c r="K14745" i="4"/>
  <c r="J14746" i="4"/>
  <c r="K14746" i="4"/>
  <c r="J14747" i="4"/>
  <c r="K14747" i="4"/>
  <c r="J14748" i="4"/>
  <c r="K14748" i="4"/>
  <c r="J14749" i="4"/>
  <c r="K14749" i="4"/>
  <c r="J14750" i="4"/>
  <c r="K14750" i="4"/>
  <c r="J14751" i="4"/>
  <c r="K14751" i="4"/>
  <c r="J14752" i="4"/>
  <c r="K14752" i="4"/>
  <c r="J14753" i="4"/>
  <c r="K14753" i="4"/>
  <c r="J14754" i="4"/>
  <c r="K14754" i="4"/>
  <c r="J14755" i="4"/>
  <c r="K14755" i="4"/>
  <c r="J14756" i="4"/>
  <c r="K14756" i="4"/>
  <c r="J14757" i="4"/>
  <c r="K14757" i="4"/>
  <c r="J14758" i="4"/>
  <c r="K14758" i="4"/>
  <c r="J14759" i="4"/>
  <c r="K14759" i="4"/>
  <c r="J14760" i="4"/>
  <c r="K14760" i="4"/>
  <c r="J14761" i="4"/>
  <c r="K14761" i="4"/>
  <c r="J14762" i="4"/>
  <c r="K14762" i="4"/>
  <c r="J14763" i="4"/>
  <c r="K14763" i="4"/>
  <c r="J14764" i="4"/>
  <c r="K14764" i="4"/>
  <c r="J14765" i="4"/>
  <c r="K14765" i="4"/>
  <c r="J14766" i="4"/>
  <c r="K14766" i="4"/>
  <c r="J14767" i="4"/>
  <c r="K14767" i="4"/>
  <c r="J14768" i="4"/>
  <c r="K14768" i="4"/>
  <c r="J14769" i="4"/>
  <c r="K14769" i="4"/>
  <c r="J14770" i="4"/>
  <c r="K14770" i="4"/>
  <c r="J14771" i="4"/>
  <c r="K14771" i="4"/>
  <c r="J14772" i="4"/>
  <c r="K14772" i="4"/>
  <c r="J14773" i="4"/>
  <c r="K14773" i="4"/>
  <c r="J14774" i="4"/>
  <c r="K14774" i="4"/>
  <c r="J14775" i="4"/>
  <c r="K14775" i="4"/>
  <c r="J14776" i="4"/>
  <c r="K14776" i="4"/>
  <c r="J14777" i="4"/>
  <c r="K14777" i="4"/>
  <c r="J14778" i="4"/>
  <c r="K14778" i="4"/>
  <c r="J14779" i="4"/>
  <c r="K14779" i="4"/>
  <c r="J14780" i="4"/>
  <c r="K14780" i="4"/>
  <c r="J14781" i="4"/>
  <c r="K14781" i="4"/>
  <c r="J14782" i="4"/>
  <c r="K14782" i="4"/>
  <c r="J14783" i="4"/>
  <c r="K14783" i="4"/>
  <c r="J14784" i="4"/>
  <c r="K14784" i="4"/>
  <c r="J14785" i="4"/>
  <c r="K14785" i="4"/>
  <c r="J14786" i="4"/>
  <c r="K14786" i="4"/>
  <c r="J14787" i="4"/>
  <c r="K14787" i="4"/>
  <c r="J14788" i="4"/>
  <c r="K14788" i="4"/>
  <c r="J14789" i="4"/>
  <c r="K14789" i="4"/>
  <c r="J14790" i="4"/>
  <c r="K14790" i="4"/>
  <c r="J14791" i="4"/>
  <c r="K14791" i="4"/>
  <c r="J14792" i="4"/>
  <c r="K14792" i="4"/>
  <c r="J14793" i="4"/>
  <c r="K14793" i="4"/>
  <c r="J14794" i="4"/>
  <c r="K14794" i="4"/>
  <c r="J14795" i="4"/>
  <c r="K14795" i="4"/>
  <c r="J14796" i="4"/>
  <c r="K14796" i="4"/>
  <c r="J14797" i="4"/>
  <c r="K14797" i="4"/>
  <c r="J14798" i="4"/>
  <c r="K14798" i="4"/>
  <c r="J14799" i="4"/>
  <c r="K14799" i="4"/>
  <c r="J14800" i="4"/>
  <c r="K14800" i="4"/>
  <c r="J14801" i="4"/>
  <c r="K14801" i="4"/>
  <c r="J14802" i="4"/>
  <c r="K14802" i="4"/>
  <c r="J14803" i="4"/>
  <c r="K14803" i="4"/>
  <c r="J14804" i="4"/>
  <c r="K14804" i="4"/>
  <c r="J14805" i="4"/>
  <c r="K14805" i="4"/>
  <c r="J14806" i="4"/>
  <c r="K14806" i="4"/>
  <c r="J14807" i="4"/>
  <c r="K14807" i="4"/>
  <c r="J14808" i="4"/>
  <c r="K14808" i="4"/>
  <c r="J14809" i="4"/>
  <c r="K14809" i="4"/>
  <c r="J14810" i="4"/>
  <c r="K14810" i="4"/>
  <c r="J14811" i="4"/>
  <c r="K14811" i="4"/>
  <c r="J14812" i="4"/>
  <c r="K14812" i="4"/>
  <c r="J14813" i="4"/>
  <c r="K14813" i="4"/>
  <c r="J14814" i="4"/>
  <c r="K14814" i="4"/>
  <c r="J14815" i="4"/>
  <c r="K14815" i="4"/>
  <c r="J14816" i="4"/>
  <c r="K14816" i="4"/>
  <c r="J14817" i="4"/>
  <c r="K14817" i="4"/>
  <c r="J14818" i="4"/>
  <c r="K14818" i="4"/>
  <c r="J14819" i="4"/>
  <c r="K14819" i="4"/>
  <c r="J14820" i="4"/>
  <c r="K14820" i="4"/>
  <c r="J14821" i="4"/>
  <c r="K14821" i="4"/>
  <c r="J14822" i="4"/>
  <c r="K14822" i="4"/>
  <c r="J14823" i="4"/>
  <c r="K14823" i="4"/>
  <c r="J14824" i="4"/>
  <c r="K14824" i="4"/>
  <c r="J14825" i="4"/>
  <c r="K14825" i="4"/>
  <c r="J14826" i="4"/>
  <c r="K14826" i="4"/>
  <c r="J14827" i="4"/>
  <c r="K14827" i="4"/>
  <c r="J14828" i="4"/>
  <c r="K14828" i="4"/>
  <c r="J14829" i="4"/>
  <c r="K14829" i="4"/>
  <c r="J14830" i="4"/>
  <c r="K14830" i="4"/>
  <c r="J14831" i="4"/>
  <c r="K14831" i="4"/>
  <c r="J14832" i="4"/>
  <c r="K14832" i="4"/>
  <c r="J14833" i="4"/>
  <c r="K14833" i="4"/>
  <c r="J14834" i="4"/>
  <c r="K14834" i="4"/>
  <c r="J14835" i="4"/>
  <c r="K14835" i="4"/>
  <c r="J14836" i="4"/>
  <c r="K14836" i="4"/>
  <c r="J14837" i="4"/>
  <c r="K14837" i="4"/>
  <c r="J14838" i="4"/>
  <c r="K14838" i="4"/>
  <c r="J14839" i="4"/>
  <c r="K14839" i="4"/>
  <c r="J14840" i="4"/>
  <c r="K14840" i="4"/>
  <c r="J14841" i="4"/>
  <c r="K14841" i="4"/>
  <c r="J14842" i="4"/>
  <c r="K14842" i="4"/>
  <c r="J14843" i="4"/>
  <c r="K14843" i="4"/>
  <c r="J14844" i="4"/>
  <c r="K14844" i="4"/>
  <c r="J14845" i="4"/>
  <c r="K14845" i="4"/>
  <c r="J14846" i="4"/>
  <c r="K14846" i="4"/>
  <c r="J14847" i="4"/>
  <c r="K14847" i="4"/>
  <c r="J14848" i="4"/>
  <c r="K14848" i="4"/>
  <c r="J14849" i="4"/>
  <c r="K14849" i="4"/>
  <c r="J14850" i="4"/>
  <c r="K14850" i="4"/>
  <c r="J14851" i="4"/>
  <c r="K14851" i="4"/>
  <c r="J14852" i="4"/>
  <c r="K14852" i="4"/>
  <c r="J14853" i="4"/>
  <c r="K14853" i="4"/>
  <c r="J14854" i="4"/>
  <c r="K14854" i="4"/>
  <c r="J14855" i="4"/>
  <c r="K14855" i="4"/>
  <c r="J14856" i="4"/>
  <c r="K14856" i="4"/>
  <c r="J14857" i="4"/>
  <c r="K14857" i="4"/>
  <c r="J14858" i="4"/>
  <c r="K14858" i="4"/>
  <c r="J14859" i="4"/>
  <c r="K14859" i="4"/>
  <c r="J14860" i="4"/>
  <c r="K14860" i="4"/>
  <c r="J14861" i="4"/>
  <c r="K14861" i="4"/>
  <c r="J14862" i="4"/>
  <c r="K14862" i="4"/>
  <c r="J14863" i="4"/>
  <c r="K14863" i="4"/>
  <c r="J14864" i="4"/>
  <c r="K14864" i="4"/>
  <c r="J14865" i="4"/>
  <c r="K14865" i="4"/>
  <c r="J14866" i="4"/>
  <c r="K14866" i="4"/>
  <c r="J14867" i="4"/>
  <c r="K14867" i="4"/>
  <c r="J14868" i="4"/>
  <c r="K14868" i="4"/>
  <c r="J14869" i="4"/>
  <c r="K14869" i="4"/>
  <c r="J14870" i="4"/>
  <c r="K14870" i="4"/>
  <c r="J14871" i="4"/>
  <c r="K14871" i="4"/>
  <c r="J14872" i="4"/>
  <c r="K14872" i="4"/>
  <c r="J14873" i="4"/>
  <c r="K14873" i="4"/>
  <c r="J14874" i="4"/>
  <c r="K14874" i="4"/>
  <c r="J14875" i="4"/>
  <c r="K14875" i="4"/>
  <c r="J14876" i="4"/>
  <c r="K14876" i="4"/>
  <c r="J14877" i="4"/>
  <c r="K14877" i="4"/>
  <c r="J14878" i="4"/>
  <c r="K14878" i="4"/>
  <c r="J14879" i="4"/>
  <c r="K14879" i="4"/>
  <c r="J14880" i="4"/>
  <c r="K14880" i="4"/>
  <c r="J14881" i="4"/>
  <c r="K14881" i="4"/>
  <c r="J14882" i="4"/>
  <c r="K14882" i="4"/>
  <c r="J14883" i="4"/>
  <c r="K14883" i="4"/>
  <c r="J14884" i="4"/>
  <c r="K14884" i="4"/>
  <c r="J14885" i="4"/>
  <c r="K14885" i="4"/>
  <c r="J14886" i="4"/>
  <c r="K14886" i="4"/>
  <c r="J14887" i="4"/>
  <c r="K14887" i="4"/>
  <c r="J14888" i="4"/>
  <c r="K14888" i="4"/>
  <c r="J14889" i="4"/>
  <c r="K14889" i="4"/>
  <c r="J14890" i="4"/>
  <c r="K14890" i="4"/>
  <c r="J14891" i="4"/>
  <c r="K14891" i="4"/>
  <c r="J14892" i="4"/>
  <c r="K14892" i="4"/>
  <c r="J14893" i="4"/>
  <c r="K14893" i="4"/>
  <c r="J14894" i="4"/>
  <c r="K14894" i="4"/>
  <c r="J14895" i="4"/>
  <c r="K14895" i="4"/>
  <c r="J14896" i="4"/>
  <c r="K14896" i="4"/>
  <c r="J14897" i="4"/>
  <c r="K14897" i="4"/>
  <c r="J14898" i="4"/>
  <c r="K14898" i="4"/>
  <c r="J14899" i="4"/>
  <c r="K14899" i="4"/>
  <c r="J14900" i="4"/>
  <c r="K14900" i="4"/>
  <c r="J14901" i="4"/>
  <c r="K14901" i="4"/>
  <c r="J14902" i="4"/>
  <c r="K14902" i="4"/>
  <c r="J14903" i="4"/>
  <c r="K14903" i="4"/>
  <c r="J14904" i="4"/>
  <c r="K14904" i="4"/>
  <c r="J14905" i="4"/>
  <c r="K14905" i="4"/>
  <c r="J14906" i="4"/>
  <c r="K14906" i="4"/>
  <c r="J14907" i="4"/>
  <c r="K14907" i="4"/>
  <c r="J14908" i="4"/>
  <c r="K14908" i="4"/>
  <c r="J14909" i="4"/>
  <c r="K14909" i="4"/>
  <c r="J14910" i="4"/>
  <c r="K14910" i="4"/>
  <c r="J14911" i="4"/>
  <c r="K14911" i="4"/>
  <c r="J14912" i="4"/>
  <c r="K14912" i="4"/>
  <c r="J14913" i="4"/>
  <c r="K14913" i="4"/>
  <c r="J14914" i="4"/>
  <c r="K14914" i="4"/>
  <c r="J14915" i="4"/>
  <c r="K14915" i="4"/>
  <c r="J14916" i="4"/>
  <c r="K14916" i="4"/>
  <c r="J14917" i="4"/>
  <c r="K14917" i="4"/>
  <c r="J14918" i="4"/>
  <c r="K14918" i="4"/>
  <c r="J14919" i="4"/>
  <c r="K14919" i="4"/>
  <c r="J14920" i="4"/>
  <c r="K14920" i="4"/>
  <c r="J14921" i="4"/>
  <c r="K14921" i="4"/>
  <c r="J14922" i="4"/>
  <c r="K14922" i="4"/>
  <c r="J14923" i="4"/>
  <c r="K14923" i="4"/>
  <c r="J14924" i="4"/>
  <c r="K14924" i="4"/>
  <c r="J14925" i="4"/>
  <c r="K14925" i="4"/>
  <c r="J14926" i="4"/>
  <c r="K14926" i="4"/>
  <c r="J14927" i="4"/>
  <c r="K14927" i="4"/>
  <c r="J14928" i="4"/>
  <c r="K14928" i="4"/>
  <c r="J14929" i="4"/>
  <c r="K14929" i="4"/>
  <c r="J14930" i="4"/>
  <c r="K14930" i="4"/>
  <c r="J14931" i="4"/>
  <c r="K14931" i="4"/>
  <c r="J14932" i="4"/>
  <c r="K14932" i="4"/>
  <c r="J14933" i="4"/>
  <c r="K14933" i="4"/>
  <c r="J14934" i="4"/>
  <c r="K14934" i="4"/>
  <c r="J14935" i="4"/>
  <c r="K14935" i="4"/>
  <c r="J14936" i="4"/>
  <c r="K14936" i="4"/>
  <c r="J14937" i="4"/>
  <c r="K14937" i="4"/>
  <c r="J14938" i="4"/>
  <c r="K14938" i="4"/>
  <c r="J14939" i="4"/>
  <c r="K14939" i="4"/>
  <c r="J14940" i="4"/>
  <c r="K14940" i="4"/>
  <c r="J14941" i="4"/>
  <c r="K14941" i="4"/>
  <c r="J14942" i="4"/>
  <c r="K14942" i="4"/>
  <c r="J14943" i="4"/>
  <c r="K14943" i="4"/>
  <c r="J14944" i="4"/>
  <c r="K14944" i="4"/>
  <c r="J14945" i="4"/>
  <c r="K14945" i="4"/>
  <c r="J14946" i="4"/>
  <c r="K14946" i="4"/>
  <c r="J14947" i="4"/>
  <c r="K14947" i="4"/>
  <c r="J14948" i="4"/>
  <c r="K14948" i="4"/>
  <c r="J14949" i="4"/>
  <c r="K14949" i="4"/>
  <c r="J14950" i="4"/>
  <c r="K14950" i="4"/>
  <c r="J14951" i="4"/>
  <c r="K14951" i="4"/>
  <c r="J14952" i="4"/>
  <c r="K14952" i="4"/>
  <c r="J14953" i="4"/>
  <c r="K14953" i="4"/>
  <c r="J14954" i="4"/>
  <c r="K14954" i="4"/>
  <c r="J14955" i="4"/>
  <c r="K14955" i="4"/>
  <c r="J14956" i="4"/>
  <c r="K14956" i="4"/>
  <c r="J14957" i="4"/>
  <c r="K14957" i="4"/>
  <c r="J14958" i="4"/>
  <c r="K14958" i="4"/>
  <c r="J14959" i="4"/>
  <c r="K14959" i="4"/>
  <c r="J14960" i="4"/>
  <c r="K14960" i="4"/>
  <c r="J14961" i="4"/>
  <c r="K14961" i="4"/>
  <c r="J14962" i="4"/>
  <c r="K14962" i="4"/>
  <c r="J14963" i="4"/>
  <c r="K14963" i="4"/>
  <c r="J14964" i="4"/>
  <c r="K14964" i="4"/>
  <c r="J14965" i="4"/>
  <c r="K14965" i="4"/>
  <c r="J14966" i="4"/>
  <c r="K14966" i="4"/>
  <c r="J14967" i="4"/>
  <c r="K14967" i="4"/>
  <c r="J14968" i="4"/>
  <c r="K14968" i="4"/>
  <c r="J14969" i="4"/>
  <c r="K14969" i="4"/>
  <c r="J14970" i="4"/>
  <c r="K14970" i="4"/>
  <c r="J14971" i="4"/>
  <c r="K14971" i="4"/>
  <c r="J14972" i="4"/>
  <c r="K14972" i="4"/>
  <c r="J14973" i="4"/>
  <c r="K14973" i="4"/>
  <c r="J14974" i="4"/>
  <c r="K14974" i="4"/>
  <c r="J14975" i="4"/>
  <c r="K14975" i="4"/>
  <c r="J14976" i="4"/>
  <c r="K14976" i="4"/>
  <c r="J14977" i="4"/>
  <c r="K14977" i="4"/>
  <c r="J14978" i="4"/>
  <c r="K14978" i="4"/>
  <c r="J14979" i="4"/>
  <c r="K14979" i="4"/>
  <c r="J14980" i="4"/>
  <c r="K14980" i="4"/>
  <c r="J14981" i="4"/>
  <c r="K14981" i="4"/>
  <c r="J14982" i="4"/>
  <c r="K14982" i="4"/>
  <c r="J14983" i="4"/>
  <c r="K14983" i="4"/>
  <c r="J14984" i="4"/>
  <c r="K14984" i="4"/>
  <c r="J14985" i="4"/>
  <c r="K14985" i="4"/>
  <c r="J14986" i="4"/>
  <c r="K14986" i="4"/>
  <c r="J14987" i="4"/>
  <c r="K14987" i="4"/>
  <c r="J14988" i="4"/>
  <c r="K14988" i="4"/>
  <c r="J14989" i="4"/>
  <c r="K14989" i="4"/>
  <c r="J14990" i="4"/>
  <c r="K14990" i="4"/>
  <c r="J14991" i="4"/>
  <c r="K14991" i="4"/>
  <c r="J14992" i="4"/>
  <c r="K14992" i="4"/>
  <c r="J14993" i="4"/>
  <c r="K14993" i="4"/>
  <c r="J14994" i="4"/>
  <c r="K14994" i="4"/>
  <c r="J14995" i="4"/>
  <c r="K14995" i="4"/>
  <c r="J14996" i="4"/>
  <c r="K14996" i="4"/>
  <c r="J14997" i="4"/>
  <c r="K14997" i="4"/>
  <c r="J14998" i="4"/>
  <c r="K14998" i="4"/>
  <c r="J14999" i="4"/>
  <c r="K14999" i="4"/>
  <c r="J15000" i="4"/>
  <c r="K15000" i="4"/>
  <c r="J15001" i="4"/>
  <c r="K15001" i="4"/>
  <c r="J15002" i="4"/>
  <c r="K15002" i="4"/>
  <c r="J15003" i="4"/>
  <c r="K15003" i="4"/>
  <c r="J15004" i="4"/>
  <c r="K15004" i="4"/>
  <c r="J15005" i="4"/>
  <c r="K15005" i="4"/>
  <c r="J15006" i="4"/>
  <c r="K15006" i="4"/>
  <c r="J15007" i="4"/>
  <c r="K15007" i="4"/>
  <c r="J15008" i="4"/>
  <c r="K15008" i="4"/>
  <c r="J15009" i="4"/>
  <c r="K15009" i="4"/>
  <c r="J15010" i="4"/>
  <c r="K15010" i="4"/>
  <c r="J15011" i="4"/>
  <c r="K15011" i="4"/>
  <c r="J15012" i="4"/>
  <c r="K15012" i="4"/>
  <c r="J15013" i="4"/>
  <c r="K15013" i="4"/>
  <c r="J15014" i="4"/>
  <c r="K15014" i="4"/>
  <c r="J15015" i="4"/>
  <c r="K15015" i="4"/>
  <c r="J15016" i="4"/>
  <c r="K15016" i="4"/>
  <c r="J15017" i="4"/>
  <c r="K15017" i="4"/>
  <c r="J15018" i="4"/>
  <c r="K15018" i="4"/>
  <c r="J15019" i="4"/>
  <c r="K15019" i="4"/>
  <c r="J15020" i="4"/>
  <c r="K15020" i="4"/>
  <c r="J15021" i="4"/>
  <c r="K15021" i="4"/>
  <c r="J15022" i="4"/>
  <c r="K15022" i="4"/>
  <c r="J15023" i="4"/>
  <c r="K15023" i="4"/>
  <c r="J15024" i="4"/>
  <c r="K15024" i="4"/>
  <c r="J15025" i="4"/>
  <c r="K15025" i="4"/>
  <c r="J15026" i="4"/>
  <c r="K15026" i="4"/>
  <c r="J15027" i="4"/>
  <c r="K15027" i="4"/>
  <c r="J15028" i="4"/>
  <c r="K15028" i="4"/>
  <c r="J15029" i="4"/>
  <c r="K15029" i="4"/>
  <c r="J15030" i="4"/>
  <c r="K15030" i="4"/>
  <c r="J15031" i="4"/>
  <c r="K15031" i="4"/>
  <c r="J15032" i="4"/>
  <c r="K15032" i="4"/>
  <c r="J15033" i="4"/>
  <c r="K15033" i="4"/>
  <c r="J15034" i="4"/>
  <c r="K15034" i="4"/>
  <c r="J15035" i="4"/>
  <c r="K15035" i="4"/>
  <c r="J15036" i="4"/>
  <c r="K15036" i="4"/>
  <c r="J15037" i="4"/>
  <c r="K15037" i="4"/>
  <c r="J15038" i="4"/>
  <c r="K15038" i="4"/>
  <c r="J15039" i="4"/>
  <c r="K15039" i="4"/>
  <c r="J15040" i="4"/>
  <c r="K15040" i="4"/>
  <c r="J15041" i="4"/>
  <c r="K15041" i="4"/>
  <c r="J15042" i="4"/>
  <c r="K15042" i="4"/>
  <c r="J15043" i="4"/>
  <c r="K15043" i="4"/>
  <c r="J15044" i="4"/>
  <c r="K15044" i="4"/>
  <c r="J15045" i="4"/>
  <c r="K15045" i="4"/>
  <c r="J15046" i="4"/>
  <c r="K15046" i="4"/>
  <c r="J15047" i="4"/>
  <c r="K15047" i="4"/>
  <c r="J15048" i="4"/>
  <c r="K15048" i="4"/>
  <c r="J15049" i="4"/>
  <c r="K15049" i="4"/>
  <c r="J15050" i="4"/>
  <c r="K15050" i="4"/>
  <c r="J15051" i="4"/>
  <c r="K15051" i="4"/>
  <c r="J15052" i="4"/>
  <c r="K15052" i="4"/>
  <c r="J15053" i="4"/>
  <c r="K15053" i="4"/>
  <c r="J15054" i="4"/>
  <c r="K15054" i="4"/>
  <c r="J15055" i="4"/>
  <c r="K15055" i="4"/>
  <c r="J15056" i="4"/>
  <c r="K15056" i="4"/>
  <c r="J15057" i="4"/>
  <c r="K15057" i="4"/>
  <c r="J15058" i="4"/>
  <c r="K15058" i="4"/>
  <c r="J15059" i="4"/>
  <c r="K15059" i="4"/>
  <c r="J15060" i="4"/>
  <c r="K15060" i="4"/>
  <c r="J15061" i="4"/>
  <c r="K15061" i="4"/>
  <c r="J15062" i="4"/>
  <c r="K15062" i="4"/>
  <c r="J15063" i="4"/>
  <c r="K15063" i="4"/>
  <c r="J15064" i="4"/>
  <c r="K15064" i="4"/>
  <c r="J15065" i="4"/>
  <c r="K15065" i="4"/>
  <c r="J15066" i="4"/>
  <c r="K15066" i="4"/>
  <c r="J15067" i="4"/>
  <c r="K15067" i="4"/>
  <c r="J15068" i="4"/>
  <c r="K15068" i="4"/>
  <c r="J15069" i="4"/>
  <c r="K15069" i="4"/>
  <c r="J15070" i="4"/>
  <c r="K15070" i="4"/>
  <c r="J15071" i="4"/>
  <c r="K15071" i="4"/>
  <c r="J15072" i="4"/>
  <c r="K15072" i="4"/>
  <c r="J15073" i="4"/>
  <c r="K15073" i="4"/>
  <c r="J15074" i="4"/>
  <c r="K15074" i="4"/>
  <c r="J15075" i="4"/>
  <c r="K15075" i="4"/>
  <c r="J15076" i="4"/>
  <c r="K15076" i="4"/>
  <c r="J15077" i="4"/>
  <c r="K15077" i="4"/>
  <c r="J15078" i="4"/>
  <c r="K15078" i="4"/>
  <c r="J15079" i="4"/>
  <c r="K15079" i="4"/>
  <c r="J15080" i="4"/>
  <c r="K15080" i="4"/>
  <c r="J15081" i="4"/>
  <c r="K15081" i="4"/>
  <c r="J15082" i="4"/>
  <c r="K15082" i="4"/>
  <c r="J15083" i="4"/>
  <c r="K15083" i="4"/>
  <c r="J15084" i="4"/>
  <c r="K15084" i="4"/>
  <c r="J15085" i="4"/>
  <c r="K15085" i="4"/>
  <c r="J15086" i="4"/>
  <c r="K15086" i="4"/>
  <c r="J15087" i="4"/>
  <c r="K15087" i="4"/>
  <c r="J15088" i="4"/>
  <c r="K15088" i="4"/>
  <c r="J15089" i="4"/>
  <c r="K15089" i="4"/>
  <c r="J15090" i="4"/>
  <c r="K15090" i="4"/>
  <c r="J15091" i="4"/>
  <c r="K15091" i="4"/>
  <c r="J15092" i="4"/>
  <c r="K15092" i="4"/>
  <c r="J15093" i="4"/>
  <c r="K15093" i="4"/>
  <c r="J15094" i="4"/>
  <c r="K15094" i="4"/>
  <c r="J15095" i="4"/>
  <c r="K15095" i="4"/>
  <c r="J15096" i="4"/>
  <c r="K15096" i="4"/>
  <c r="J15097" i="4"/>
  <c r="K15097" i="4"/>
  <c r="J15098" i="4"/>
  <c r="K15098" i="4"/>
  <c r="J15099" i="4"/>
  <c r="K15099" i="4"/>
  <c r="J15100" i="4"/>
  <c r="K15100" i="4"/>
  <c r="J15101" i="4"/>
  <c r="K15101" i="4"/>
  <c r="J15102" i="4"/>
  <c r="K15102" i="4"/>
  <c r="J15103" i="4"/>
  <c r="K15103" i="4"/>
  <c r="J15104" i="4"/>
  <c r="K15104" i="4"/>
  <c r="J15105" i="4"/>
  <c r="K15105" i="4"/>
  <c r="J15106" i="4"/>
  <c r="K15106" i="4"/>
  <c r="J15107" i="4"/>
  <c r="K15107" i="4"/>
  <c r="J15108" i="4"/>
  <c r="K15108" i="4"/>
  <c r="J15109" i="4"/>
  <c r="K15109" i="4"/>
  <c r="J15110" i="4"/>
  <c r="K15110" i="4"/>
  <c r="J15111" i="4"/>
  <c r="K15111" i="4"/>
  <c r="J15112" i="4"/>
  <c r="K15112" i="4"/>
  <c r="J15113" i="4"/>
  <c r="K15113" i="4"/>
  <c r="J15114" i="4"/>
  <c r="K15114" i="4"/>
  <c r="J15115" i="4"/>
  <c r="K15115" i="4"/>
  <c r="J15116" i="4"/>
  <c r="K15116" i="4"/>
  <c r="J15117" i="4"/>
  <c r="K15117" i="4"/>
  <c r="J15118" i="4"/>
  <c r="K15118" i="4"/>
  <c r="J15119" i="4"/>
  <c r="K15119" i="4"/>
  <c r="J15120" i="4"/>
  <c r="K15120" i="4"/>
  <c r="J15121" i="4"/>
  <c r="K15121" i="4"/>
  <c r="J15122" i="4"/>
  <c r="K15122" i="4"/>
  <c r="J15123" i="4"/>
  <c r="K15123" i="4"/>
  <c r="J15124" i="4"/>
  <c r="K15124" i="4"/>
  <c r="J15125" i="4"/>
  <c r="K15125" i="4"/>
  <c r="J15126" i="4"/>
  <c r="K15126" i="4"/>
  <c r="J15127" i="4"/>
  <c r="K15127" i="4"/>
  <c r="J15128" i="4"/>
  <c r="K15128" i="4"/>
  <c r="J15129" i="4"/>
  <c r="K15129" i="4"/>
  <c r="J15130" i="4"/>
  <c r="K15130" i="4"/>
  <c r="J15131" i="4"/>
  <c r="K15131" i="4"/>
  <c r="J15132" i="4"/>
  <c r="K15132" i="4"/>
  <c r="J15133" i="4"/>
  <c r="K15133" i="4"/>
  <c r="J15134" i="4"/>
  <c r="K15134" i="4"/>
  <c r="J15135" i="4"/>
  <c r="K15135" i="4"/>
  <c r="J15136" i="4"/>
  <c r="K15136" i="4"/>
  <c r="J15137" i="4"/>
  <c r="K15137" i="4"/>
  <c r="J15138" i="4"/>
  <c r="K15138" i="4"/>
  <c r="J15139" i="4"/>
  <c r="K15139" i="4"/>
  <c r="J15140" i="4"/>
  <c r="K15140" i="4"/>
  <c r="J15141" i="4"/>
  <c r="K15141" i="4"/>
  <c r="J15142" i="4"/>
  <c r="K15142" i="4"/>
  <c r="J15143" i="4"/>
  <c r="K15143" i="4"/>
  <c r="J15144" i="4"/>
  <c r="K15144" i="4"/>
  <c r="J15145" i="4"/>
  <c r="K15145" i="4"/>
  <c r="J15146" i="4"/>
  <c r="K15146" i="4"/>
  <c r="J15147" i="4"/>
  <c r="K15147" i="4"/>
  <c r="J15148" i="4"/>
  <c r="K15148" i="4"/>
  <c r="J15149" i="4"/>
  <c r="K15149" i="4"/>
  <c r="J15150" i="4"/>
  <c r="K15150" i="4"/>
  <c r="J15151" i="4"/>
  <c r="K15151" i="4"/>
  <c r="J15152" i="4"/>
  <c r="K15152" i="4"/>
  <c r="J15153" i="4"/>
  <c r="K15153" i="4"/>
  <c r="J15154" i="4"/>
  <c r="K15154" i="4"/>
  <c r="J15155" i="4"/>
  <c r="K15155" i="4"/>
  <c r="J15156" i="4"/>
  <c r="K15156" i="4"/>
  <c r="J15157" i="4"/>
  <c r="K15157" i="4"/>
  <c r="J15158" i="4"/>
  <c r="K15158" i="4"/>
  <c r="J15159" i="4"/>
  <c r="K15159" i="4"/>
  <c r="J15160" i="4"/>
  <c r="K15160" i="4"/>
  <c r="J15161" i="4"/>
  <c r="K15161" i="4"/>
  <c r="J15162" i="4"/>
  <c r="K15162" i="4"/>
  <c r="J15163" i="4"/>
  <c r="K15163" i="4"/>
  <c r="J15164" i="4"/>
  <c r="K15164" i="4"/>
  <c r="J15165" i="4"/>
  <c r="K15165" i="4"/>
  <c r="J15166" i="4"/>
  <c r="K15166" i="4"/>
  <c r="J15167" i="4"/>
  <c r="K15167" i="4"/>
  <c r="J15168" i="4"/>
  <c r="K15168" i="4"/>
  <c r="J15169" i="4"/>
  <c r="K15169" i="4"/>
  <c r="J15170" i="4"/>
  <c r="K15170" i="4"/>
  <c r="J15171" i="4"/>
  <c r="K15171" i="4"/>
  <c r="J15172" i="4"/>
  <c r="K15172" i="4"/>
  <c r="J15173" i="4"/>
  <c r="K15173" i="4"/>
  <c r="J15174" i="4"/>
  <c r="K15174" i="4"/>
  <c r="J15175" i="4"/>
  <c r="K15175" i="4"/>
  <c r="J15176" i="4"/>
  <c r="K15176" i="4"/>
  <c r="J15177" i="4"/>
  <c r="K15177" i="4"/>
  <c r="J15178" i="4"/>
  <c r="K15178" i="4"/>
  <c r="J15179" i="4"/>
  <c r="K15179" i="4"/>
  <c r="J15180" i="4"/>
  <c r="K15180" i="4"/>
  <c r="J15181" i="4"/>
  <c r="K15181" i="4"/>
  <c r="J15182" i="4"/>
  <c r="K15182" i="4"/>
  <c r="J15183" i="4"/>
  <c r="K15183" i="4"/>
  <c r="J15184" i="4"/>
  <c r="K15184" i="4"/>
  <c r="J15185" i="4"/>
  <c r="K15185" i="4"/>
  <c r="J15186" i="4"/>
  <c r="K15186" i="4"/>
  <c r="J15187" i="4"/>
  <c r="K15187" i="4"/>
  <c r="J15188" i="4"/>
  <c r="K15188" i="4"/>
  <c r="J15189" i="4"/>
  <c r="K15189" i="4"/>
  <c r="J15190" i="4"/>
  <c r="K15190" i="4"/>
  <c r="J15191" i="4"/>
  <c r="K15191" i="4"/>
  <c r="J15192" i="4"/>
  <c r="K15192" i="4"/>
  <c r="J15193" i="4"/>
  <c r="K15193" i="4"/>
  <c r="J15194" i="4"/>
  <c r="K15194" i="4"/>
  <c r="J15195" i="4"/>
  <c r="K15195" i="4"/>
  <c r="J15196" i="4"/>
  <c r="K15196" i="4"/>
  <c r="J15197" i="4"/>
  <c r="K15197" i="4"/>
  <c r="J15198" i="4"/>
  <c r="K15198" i="4"/>
  <c r="J15199" i="4"/>
  <c r="K15199" i="4"/>
  <c r="J15200" i="4"/>
  <c r="K15200" i="4"/>
  <c r="J15201" i="4"/>
  <c r="K15201" i="4"/>
  <c r="J15202" i="4"/>
  <c r="K15202" i="4"/>
  <c r="J15203" i="4"/>
  <c r="K15203" i="4"/>
  <c r="J15204" i="4"/>
  <c r="K15204" i="4"/>
  <c r="J15205" i="4"/>
  <c r="K15205" i="4"/>
  <c r="J15206" i="4"/>
  <c r="K15206" i="4"/>
  <c r="J15207" i="4"/>
  <c r="K15207" i="4"/>
  <c r="J15208" i="4"/>
  <c r="K15208" i="4"/>
  <c r="J15209" i="4"/>
  <c r="K15209" i="4"/>
  <c r="J15210" i="4"/>
  <c r="K15210" i="4"/>
  <c r="J15211" i="4"/>
  <c r="K15211" i="4"/>
  <c r="J15212" i="4"/>
  <c r="K15212" i="4"/>
  <c r="J15213" i="4"/>
  <c r="K15213" i="4"/>
  <c r="J15214" i="4"/>
  <c r="K15214" i="4"/>
  <c r="J15215" i="4"/>
  <c r="K15215" i="4"/>
  <c r="J15216" i="4"/>
  <c r="K15216" i="4"/>
  <c r="J15217" i="4"/>
  <c r="K15217" i="4"/>
  <c r="J15218" i="4"/>
  <c r="K15218" i="4"/>
  <c r="J15219" i="4"/>
  <c r="K15219" i="4"/>
  <c r="J15220" i="4"/>
  <c r="K15220" i="4"/>
  <c r="J15221" i="4"/>
  <c r="K15221" i="4"/>
  <c r="J15222" i="4"/>
  <c r="K15222" i="4"/>
  <c r="J15223" i="4"/>
  <c r="K15223" i="4"/>
  <c r="J15224" i="4"/>
  <c r="K15224" i="4"/>
  <c r="J15225" i="4"/>
  <c r="K15225" i="4"/>
  <c r="J15226" i="4"/>
  <c r="K15226" i="4"/>
  <c r="J15227" i="4"/>
  <c r="K15227" i="4"/>
  <c r="J15228" i="4"/>
  <c r="K15228" i="4"/>
  <c r="J15229" i="4"/>
  <c r="K15229" i="4"/>
  <c r="J15230" i="4"/>
  <c r="K15230" i="4"/>
  <c r="J15231" i="4"/>
  <c r="K15231" i="4"/>
  <c r="J15232" i="4"/>
  <c r="K15232" i="4"/>
  <c r="J15233" i="4"/>
  <c r="K15233" i="4"/>
  <c r="J15234" i="4"/>
  <c r="K15234" i="4"/>
  <c r="J15235" i="4"/>
  <c r="K15235" i="4"/>
  <c r="J15236" i="4"/>
  <c r="K15236" i="4"/>
  <c r="J15237" i="4"/>
  <c r="K15237" i="4"/>
  <c r="J15238" i="4"/>
  <c r="K15238" i="4"/>
  <c r="J15239" i="4"/>
  <c r="K15239" i="4"/>
  <c r="J15240" i="4"/>
  <c r="K15240" i="4"/>
  <c r="J15241" i="4"/>
  <c r="K15241" i="4"/>
  <c r="J15242" i="4"/>
  <c r="K15242" i="4"/>
  <c r="J15243" i="4"/>
  <c r="K15243" i="4"/>
  <c r="J15244" i="4"/>
  <c r="K15244" i="4"/>
  <c r="J15245" i="4"/>
  <c r="K15245" i="4"/>
  <c r="J15246" i="4"/>
  <c r="K15246" i="4"/>
  <c r="J15247" i="4"/>
  <c r="K15247" i="4"/>
  <c r="J15248" i="4"/>
  <c r="K15248" i="4"/>
  <c r="J15249" i="4"/>
  <c r="K15249" i="4"/>
  <c r="J15250" i="4"/>
  <c r="K15250" i="4"/>
  <c r="J15251" i="4"/>
  <c r="K15251" i="4"/>
  <c r="J15252" i="4"/>
  <c r="K15252" i="4"/>
  <c r="J15253" i="4"/>
  <c r="K15253" i="4"/>
  <c r="J15254" i="4"/>
  <c r="K15254" i="4"/>
  <c r="J15255" i="4"/>
  <c r="K15255" i="4"/>
  <c r="J15256" i="4"/>
  <c r="K15256" i="4"/>
  <c r="J15257" i="4"/>
  <c r="K15257" i="4"/>
  <c r="J15258" i="4"/>
  <c r="K15258" i="4"/>
  <c r="J15259" i="4"/>
  <c r="K15259" i="4"/>
  <c r="J15260" i="4"/>
  <c r="K15260" i="4"/>
  <c r="J15261" i="4"/>
  <c r="K15261" i="4"/>
  <c r="J15262" i="4"/>
  <c r="K15262" i="4"/>
  <c r="J15263" i="4"/>
  <c r="K15263" i="4"/>
  <c r="J15264" i="4"/>
  <c r="K15264" i="4"/>
  <c r="J15265" i="4"/>
  <c r="K15265" i="4"/>
  <c r="J15266" i="4"/>
  <c r="K15266" i="4"/>
  <c r="J15267" i="4"/>
  <c r="K15267" i="4"/>
  <c r="J15268" i="4"/>
  <c r="K15268" i="4"/>
  <c r="J15269" i="4"/>
  <c r="K15269" i="4"/>
  <c r="J15270" i="4"/>
  <c r="K15270" i="4"/>
  <c r="J15271" i="4"/>
  <c r="K15271" i="4"/>
  <c r="J15272" i="4"/>
  <c r="K15272" i="4"/>
  <c r="J15273" i="4"/>
  <c r="K15273" i="4"/>
  <c r="J15274" i="4"/>
  <c r="K15274" i="4"/>
  <c r="J15275" i="4"/>
  <c r="K15275" i="4"/>
  <c r="J15276" i="4"/>
  <c r="K15276" i="4"/>
  <c r="J15277" i="4"/>
  <c r="K15277" i="4"/>
  <c r="J15278" i="4"/>
  <c r="K15278" i="4"/>
  <c r="J15279" i="4"/>
  <c r="K15279" i="4"/>
  <c r="J15280" i="4"/>
  <c r="K15280" i="4"/>
  <c r="J15281" i="4"/>
  <c r="K15281" i="4"/>
  <c r="J15282" i="4"/>
  <c r="K15282" i="4"/>
  <c r="J15283" i="4"/>
  <c r="K15283" i="4"/>
  <c r="J15284" i="4"/>
  <c r="K15284" i="4"/>
  <c r="J15285" i="4"/>
  <c r="K15285" i="4"/>
  <c r="J15286" i="4"/>
  <c r="K15286" i="4"/>
  <c r="J15287" i="4"/>
  <c r="K15287" i="4"/>
  <c r="J15288" i="4"/>
  <c r="K15288" i="4"/>
  <c r="J15289" i="4"/>
  <c r="K15289" i="4"/>
  <c r="J15290" i="4"/>
  <c r="K15290" i="4"/>
  <c r="J15291" i="4"/>
  <c r="K15291" i="4"/>
  <c r="J15292" i="4"/>
  <c r="K15292" i="4"/>
  <c r="J15293" i="4"/>
  <c r="K15293" i="4"/>
  <c r="J15294" i="4"/>
  <c r="K15294" i="4"/>
  <c r="J15295" i="4"/>
  <c r="K15295" i="4"/>
  <c r="J15296" i="4"/>
  <c r="K15296" i="4"/>
  <c r="J15297" i="4"/>
  <c r="K15297" i="4"/>
  <c r="J15298" i="4"/>
  <c r="K15298" i="4"/>
  <c r="J15299" i="4"/>
  <c r="K15299" i="4"/>
  <c r="J15300" i="4"/>
  <c r="K15300" i="4"/>
  <c r="J15301" i="4"/>
  <c r="K15301" i="4"/>
  <c r="J15302" i="4"/>
  <c r="K15302" i="4"/>
  <c r="J15303" i="4"/>
  <c r="K15303" i="4"/>
  <c r="J15304" i="4"/>
  <c r="K15304" i="4"/>
  <c r="J15305" i="4"/>
  <c r="K15305" i="4"/>
  <c r="J15306" i="4"/>
  <c r="K15306" i="4"/>
  <c r="J15307" i="4"/>
  <c r="K15307" i="4"/>
  <c r="J15308" i="4"/>
  <c r="K15308" i="4"/>
  <c r="J15309" i="4"/>
  <c r="K15309" i="4"/>
  <c r="J15310" i="4"/>
  <c r="K15310" i="4"/>
  <c r="J15311" i="4"/>
  <c r="K15311" i="4"/>
  <c r="J15312" i="4"/>
  <c r="K15312" i="4"/>
  <c r="J15313" i="4"/>
  <c r="K15313" i="4"/>
  <c r="J15314" i="4"/>
  <c r="K15314" i="4"/>
  <c r="J15315" i="4"/>
  <c r="K15315" i="4"/>
  <c r="J15316" i="4"/>
  <c r="K15316" i="4"/>
  <c r="J15317" i="4"/>
  <c r="K15317" i="4"/>
  <c r="J15318" i="4"/>
  <c r="K15318" i="4"/>
  <c r="J15319" i="4"/>
  <c r="K15319" i="4"/>
  <c r="J15320" i="4"/>
  <c r="K15320" i="4"/>
  <c r="J15321" i="4"/>
  <c r="K15321" i="4"/>
  <c r="J15322" i="4"/>
  <c r="K15322" i="4"/>
  <c r="J15323" i="4"/>
  <c r="K15323" i="4"/>
  <c r="J15324" i="4"/>
  <c r="K15324" i="4"/>
  <c r="J15325" i="4"/>
  <c r="K15325" i="4"/>
  <c r="J15326" i="4"/>
  <c r="K15326" i="4"/>
  <c r="J15327" i="4"/>
  <c r="K15327" i="4"/>
  <c r="J15328" i="4"/>
  <c r="K15328" i="4"/>
  <c r="J15329" i="4"/>
  <c r="K15329" i="4"/>
  <c r="J15330" i="4"/>
  <c r="K15330" i="4"/>
  <c r="J15331" i="4"/>
  <c r="K15331" i="4"/>
  <c r="J15332" i="4"/>
  <c r="K15332" i="4"/>
  <c r="J15333" i="4"/>
  <c r="K15333" i="4"/>
  <c r="J15334" i="4"/>
  <c r="K15334" i="4"/>
  <c r="J15335" i="4"/>
  <c r="K15335" i="4"/>
  <c r="J15336" i="4"/>
  <c r="K15336" i="4"/>
  <c r="J15337" i="4"/>
  <c r="K15337" i="4"/>
  <c r="J15338" i="4"/>
  <c r="K15338" i="4"/>
  <c r="J15339" i="4"/>
  <c r="K15339" i="4"/>
  <c r="J15340" i="4"/>
  <c r="K15340" i="4"/>
  <c r="J15341" i="4"/>
  <c r="K15341" i="4"/>
  <c r="J15342" i="4"/>
  <c r="K15342" i="4"/>
  <c r="J15343" i="4"/>
  <c r="K15343" i="4"/>
  <c r="J15344" i="4"/>
  <c r="K15344" i="4"/>
  <c r="J15345" i="4"/>
  <c r="K15345" i="4"/>
  <c r="J15346" i="4"/>
  <c r="K15346" i="4"/>
  <c r="J15347" i="4"/>
  <c r="K15347" i="4"/>
  <c r="J15348" i="4"/>
  <c r="K15348" i="4"/>
  <c r="J15349" i="4"/>
  <c r="K15349" i="4"/>
  <c r="J15350" i="4"/>
  <c r="K15350" i="4"/>
  <c r="J15351" i="4"/>
  <c r="K15351" i="4"/>
  <c r="J15352" i="4"/>
  <c r="K15352" i="4"/>
  <c r="J15353" i="4"/>
  <c r="K15353" i="4"/>
  <c r="J15354" i="4"/>
  <c r="K15354" i="4"/>
  <c r="J15355" i="4"/>
  <c r="K15355" i="4"/>
  <c r="J15356" i="4"/>
  <c r="K15356" i="4"/>
  <c r="J15357" i="4"/>
  <c r="K15357" i="4"/>
  <c r="J15358" i="4"/>
  <c r="K15358" i="4"/>
  <c r="J15359" i="4"/>
  <c r="K15359" i="4"/>
  <c r="J15360" i="4"/>
  <c r="K15360" i="4"/>
  <c r="J15361" i="4"/>
  <c r="K15361" i="4"/>
  <c r="J15362" i="4"/>
  <c r="K15362" i="4"/>
  <c r="J15363" i="4"/>
  <c r="K15363" i="4"/>
  <c r="J15364" i="4"/>
  <c r="K15364" i="4"/>
  <c r="J15365" i="4"/>
  <c r="K15365" i="4"/>
  <c r="J15366" i="4"/>
  <c r="K15366" i="4"/>
  <c r="J15367" i="4"/>
  <c r="K15367" i="4"/>
  <c r="J15368" i="4"/>
  <c r="K15368" i="4"/>
  <c r="J15369" i="4"/>
  <c r="K15369" i="4"/>
  <c r="J15370" i="4"/>
  <c r="K15370" i="4"/>
  <c r="J15371" i="4"/>
  <c r="K15371" i="4"/>
  <c r="J15372" i="4"/>
  <c r="K15372" i="4"/>
  <c r="J15373" i="4"/>
  <c r="K15373" i="4"/>
  <c r="J15374" i="4"/>
  <c r="K15374" i="4"/>
  <c r="J15375" i="4"/>
  <c r="K15375" i="4"/>
  <c r="J15376" i="4"/>
  <c r="K15376" i="4"/>
  <c r="J15377" i="4"/>
  <c r="K15377" i="4"/>
  <c r="J15378" i="4"/>
  <c r="K15378" i="4"/>
  <c r="J15379" i="4"/>
  <c r="K15379" i="4"/>
  <c r="J15380" i="4"/>
  <c r="K15380" i="4"/>
  <c r="J15381" i="4"/>
  <c r="K15381" i="4"/>
  <c r="J15382" i="4"/>
  <c r="K15382" i="4"/>
  <c r="J15383" i="4"/>
  <c r="K15383" i="4"/>
  <c r="J15384" i="4"/>
  <c r="K15384" i="4"/>
  <c r="J15385" i="4"/>
  <c r="K15385" i="4"/>
  <c r="J15386" i="4"/>
  <c r="K15386" i="4"/>
  <c r="J15387" i="4"/>
  <c r="K15387" i="4"/>
  <c r="J15388" i="4"/>
  <c r="K15388" i="4"/>
  <c r="J15389" i="4"/>
  <c r="K15389" i="4"/>
  <c r="J15390" i="4"/>
  <c r="K15390" i="4"/>
  <c r="J15391" i="4"/>
  <c r="K15391" i="4"/>
  <c r="J15392" i="4"/>
  <c r="K15392" i="4"/>
  <c r="J15393" i="4"/>
  <c r="K15393" i="4"/>
  <c r="J15394" i="4"/>
  <c r="K15394" i="4"/>
  <c r="J15395" i="4"/>
  <c r="K15395" i="4"/>
  <c r="J15396" i="4"/>
  <c r="K15396" i="4"/>
  <c r="J15397" i="4"/>
  <c r="K15397" i="4"/>
  <c r="J15398" i="4"/>
  <c r="K15398" i="4"/>
  <c r="J15399" i="4"/>
  <c r="K15399" i="4"/>
  <c r="J15400" i="4"/>
  <c r="K15400" i="4"/>
  <c r="J15401" i="4"/>
  <c r="K15401" i="4"/>
  <c r="J15402" i="4"/>
  <c r="K15402" i="4"/>
  <c r="J15403" i="4"/>
  <c r="K15403" i="4"/>
  <c r="J15404" i="4"/>
  <c r="K15404" i="4"/>
  <c r="J15405" i="4"/>
  <c r="K15405" i="4"/>
  <c r="J15406" i="4"/>
  <c r="K15406" i="4"/>
  <c r="J15407" i="4"/>
  <c r="K15407" i="4"/>
  <c r="J15408" i="4"/>
  <c r="K15408" i="4"/>
  <c r="J15409" i="4"/>
  <c r="K15409" i="4"/>
  <c r="J15410" i="4"/>
  <c r="K15410" i="4"/>
  <c r="J15411" i="4"/>
  <c r="K15411" i="4"/>
  <c r="J15412" i="4"/>
  <c r="K15412" i="4"/>
  <c r="J15413" i="4"/>
  <c r="K15413" i="4"/>
  <c r="J15414" i="4"/>
  <c r="K15414" i="4"/>
  <c r="J15415" i="4"/>
  <c r="K15415" i="4"/>
  <c r="J15416" i="4"/>
  <c r="K15416" i="4"/>
  <c r="J15417" i="4"/>
  <c r="K15417" i="4"/>
  <c r="J15418" i="4"/>
  <c r="K15418" i="4"/>
  <c r="J15419" i="4"/>
  <c r="K15419" i="4"/>
  <c r="J15420" i="4"/>
  <c r="K15420" i="4"/>
  <c r="J15421" i="4"/>
  <c r="K15421" i="4"/>
  <c r="J15422" i="4"/>
  <c r="K15422" i="4"/>
  <c r="J15423" i="4"/>
  <c r="K15423" i="4"/>
  <c r="J15424" i="4"/>
  <c r="K15424" i="4"/>
  <c r="J15425" i="4"/>
  <c r="K15425" i="4"/>
  <c r="J15426" i="4"/>
  <c r="K15426" i="4"/>
  <c r="J15427" i="4"/>
  <c r="K15427" i="4"/>
  <c r="J15428" i="4"/>
  <c r="K15428" i="4"/>
  <c r="J15429" i="4"/>
  <c r="K15429" i="4"/>
  <c r="J15430" i="4"/>
  <c r="K15430" i="4"/>
  <c r="J15431" i="4"/>
  <c r="K15431" i="4"/>
  <c r="J15432" i="4"/>
  <c r="K15432" i="4"/>
  <c r="J15433" i="4"/>
  <c r="K15433" i="4"/>
  <c r="J15434" i="4"/>
  <c r="K15434" i="4"/>
  <c r="J15435" i="4"/>
  <c r="K15435" i="4"/>
  <c r="J15436" i="4"/>
  <c r="K15436" i="4"/>
  <c r="J15437" i="4"/>
  <c r="K15437" i="4"/>
  <c r="J15438" i="4"/>
  <c r="K15438" i="4"/>
  <c r="J15439" i="4"/>
  <c r="K15439" i="4"/>
  <c r="J15440" i="4"/>
  <c r="K15440" i="4"/>
  <c r="J15441" i="4"/>
  <c r="K15441" i="4"/>
  <c r="J15442" i="4"/>
  <c r="K15442" i="4"/>
  <c r="J15443" i="4"/>
  <c r="K15443" i="4"/>
  <c r="J15444" i="4"/>
  <c r="K15444" i="4"/>
  <c r="J15445" i="4"/>
  <c r="K15445" i="4"/>
  <c r="J15446" i="4"/>
  <c r="K15446" i="4"/>
  <c r="J15447" i="4"/>
  <c r="K15447" i="4"/>
  <c r="J15448" i="4"/>
  <c r="K15448" i="4"/>
  <c r="J15449" i="4"/>
  <c r="K15449" i="4"/>
  <c r="J15450" i="4"/>
  <c r="K15450" i="4"/>
  <c r="J15451" i="4"/>
  <c r="K15451" i="4"/>
  <c r="J15452" i="4"/>
  <c r="K15452" i="4"/>
  <c r="J15453" i="4"/>
  <c r="K15453" i="4"/>
  <c r="J15454" i="4"/>
  <c r="K15454" i="4"/>
  <c r="J15455" i="4"/>
  <c r="K15455" i="4"/>
  <c r="J15456" i="4"/>
  <c r="K15456" i="4"/>
  <c r="J15457" i="4"/>
  <c r="K15457" i="4"/>
  <c r="J15458" i="4"/>
  <c r="K15458" i="4"/>
  <c r="J15459" i="4"/>
  <c r="K15459" i="4"/>
  <c r="J15460" i="4"/>
  <c r="K15460" i="4"/>
  <c r="J15461" i="4"/>
  <c r="K15461" i="4"/>
  <c r="J15462" i="4"/>
  <c r="K15462" i="4"/>
  <c r="J15463" i="4"/>
  <c r="K15463" i="4"/>
  <c r="J15464" i="4"/>
  <c r="K15464" i="4"/>
  <c r="J15465" i="4"/>
  <c r="K15465" i="4"/>
  <c r="J15466" i="4"/>
  <c r="K15466" i="4"/>
  <c r="J15467" i="4"/>
  <c r="K15467" i="4"/>
  <c r="J15468" i="4"/>
  <c r="K15468" i="4"/>
  <c r="J15469" i="4"/>
  <c r="K15469" i="4"/>
  <c r="J15470" i="4"/>
  <c r="K15470" i="4"/>
  <c r="J15471" i="4"/>
  <c r="K15471" i="4"/>
  <c r="J15472" i="4"/>
  <c r="K15472" i="4"/>
  <c r="J15473" i="4"/>
  <c r="K15473" i="4"/>
  <c r="J15474" i="4"/>
  <c r="K15474" i="4"/>
  <c r="J15475" i="4"/>
  <c r="K15475" i="4"/>
  <c r="J15476" i="4"/>
  <c r="K15476" i="4"/>
  <c r="J15477" i="4"/>
  <c r="K15477" i="4"/>
  <c r="J15478" i="4"/>
  <c r="K15478" i="4"/>
  <c r="J15479" i="4"/>
  <c r="K15479" i="4"/>
  <c r="J15480" i="4"/>
  <c r="K15480" i="4"/>
  <c r="J15481" i="4"/>
  <c r="K15481" i="4"/>
  <c r="J15482" i="4"/>
  <c r="K15482" i="4"/>
  <c r="J15483" i="4"/>
  <c r="K15483" i="4"/>
  <c r="J15484" i="4"/>
  <c r="K15484" i="4"/>
  <c r="J15485" i="4"/>
  <c r="K15485" i="4"/>
  <c r="J15486" i="4"/>
  <c r="K15486" i="4"/>
  <c r="J15487" i="4"/>
  <c r="K15487" i="4"/>
  <c r="J15488" i="4"/>
  <c r="K15488" i="4"/>
  <c r="J15489" i="4"/>
  <c r="K15489" i="4"/>
  <c r="J15490" i="4"/>
  <c r="K15490" i="4"/>
  <c r="J15491" i="4"/>
  <c r="K15491" i="4"/>
  <c r="J15492" i="4"/>
  <c r="K15492" i="4"/>
  <c r="J15493" i="4"/>
  <c r="K15493" i="4"/>
  <c r="J15494" i="4"/>
  <c r="K15494" i="4"/>
  <c r="J15495" i="4"/>
  <c r="K15495" i="4"/>
  <c r="J15496" i="4"/>
  <c r="K15496" i="4"/>
  <c r="J15497" i="4"/>
  <c r="K15497" i="4"/>
  <c r="J15498" i="4"/>
  <c r="K15498" i="4"/>
  <c r="J15499" i="4"/>
  <c r="K15499" i="4"/>
  <c r="J15500" i="4"/>
  <c r="K15500" i="4"/>
  <c r="J15501" i="4"/>
  <c r="K15501" i="4"/>
  <c r="J15502" i="4"/>
  <c r="K15502" i="4"/>
  <c r="J15503" i="4"/>
  <c r="K15503" i="4"/>
  <c r="J15504" i="4"/>
  <c r="K15504" i="4"/>
  <c r="J15505" i="4"/>
  <c r="K15505" i="4"/>
  <c r="J15506" i="4"/>
  <c r="K15506" i="4"/>
  <c r="J15507" i="4"/>
  <c r="K15507" i="4"/>
  <c r="J15508" i="4"/>
  <c r="K15508" i="4"/>
  <c r="J15509" i="4"/>
  <c r="K15509" i="4"/>
  <c r="J15510" i="4"/>
  <c r="K15510" i="4"/>
  <c r="J15511" i="4"/>
  <c r="K15511" i="4"/>
  <c r="J15512" i="4"/>
  <c r="K15512" i="4"/>
  <c r="J15513" i="4"/>
  <c r="K15513" i="4"/>
  <c r="J15514" i="4"/>
  <c r="K15514" i="4"/>
  <c r="J15515" i="4"/>
  <c r="K15515" i="4"/>
  <c r="J15516" i="4"/>
  <c r="K15516" i="4"/>
  <c r="J15517" i="4"/>
  <c r="K15517" i="4"/>
  <c r="J15518" i="4"/>
  <c r="K15518" i="4"/>
  <c r="J15519" i="4"/>
  <c r="K15519" i="4"/>
  <c r="J15520" i="4"/>
  <c r="K15520" i="4"/>
  <c r="J15521" i="4"/>
  <c r="K15521" i="4"/>
  <c r="J15522" i="4"/>
  <c r="K15522" i="4"/>
  <c r="J15523" i="4"/>
  <c r="K15523" i="4"/>
  <c r="J15524" i="4"/>
  <c r="K15524" i="4"/>
  <c r="J15525" i="4"/>
  <c r="K15525" i="4"/>
  <c r="J15526" i="4"/>
  <c r="K15526" i="4"/>
  <c r="J15527" i="4"/>
  <c r="K15527" i="4"/>
  <c r="J15528" i="4"/>
  <c r="K15528" i="4"/>
  <c r="J15529" i="4"/>
  <c r="K15529" i="4"/>
  <c r="J15530" i="4"/>
  <c r="K15530" i="4"/>
  <c r="J15531" i="4"/>
  <c r="K15531" i="4"/>
  <c r="J15532" i="4"/>
  <c r="K15532" i="4"/>
  <c r="J15533" i="4"/>
  <c r="K15533" i="4"/>
  <c r="J15534" i="4"/>
  <c r="K15534" i="4"/>
  <c r="J15535" i="4"/>
  <c r="K15535" i="4"/>
  <c r="J15536" i="4"/>
  <c r="K15536" i="4"/>
  <c r="J15537" i="4"/>
  <c r="K15537" i="4"/>
  <c r="J15538" i="4"/>
  <c r="K15538" i="4"/>
  <c r="J15539" i="4"/>
  <c r="K15539" i="4"/>
  <c r="J15540" i="4"/>
  <c r="K15540" i="4"/>
  <c r="J15541" i="4"/>
  <c r="K15541" i="4"/>
  <c r="J15542" i="4"/>
  <c r="K15542" i="4"/>
  <c r="J15543" i="4"/>
  <c r="K15543" i="4"/>
  <c r="J15544" i="4"/>
  <c r="K15544" i="4"/>
  <c r="J15545" i="4"/>
  <c r="K15545" i="4"/>
  <c r="J15546" i="4"/>
  <c r="K15546" i="4"/>
  <c r="J15547" i="4"/>
  <c r="K15547" i="4"/>
  <c r="J15548" i="4"/>
  <c r="K15548" i="4"/>
  <c r="J15549" i="4"/>
  <c r="K15549" i="4"/>
  <c r="J15550" i="4"/>
  <c r="K15550" i="4"/>
  <c r="J15551" i="4"/>
  <c r="K15551" i="4"/>
  <c r="J15552" i="4"/>
  <c r="K15552" i="4"/>
  <c r="J15553" i="4"/>
  <c r="K15553" i="4"/>
  <c r="J15554" i="4"/>
  <c r="K15554" i="4"/>
  <c r="J15555" i="4"/>
  <c r="K15555" i="4"/>
  <c r="J15556" i="4"/>
  <c r="K15556" i="4"/>
  <c r="J15557" i="4"/>
  <c r="K15557" i="4"/>
  <c r="J15558" i="4"/>
  <c r="K15558" i="4"/>
  <c r="J15559" i="4"/>
  <c r="K15559" i="4"/>
  <c r="J15560" i="4"/>
  <c r="K15560" i="4"/>
  <c r="J15561" i="4"/>
  <c r="K15561" i="4"/>
  <c r="J15562" i="4"/>
  <c r="K15562" i="4"/>
  <c r="J15563" i="4"/>
  <c r="K15563" i="4"/>
  <c r="J15564" i="4"/>
  <c r="K15564" i="4"/>
  <c r="J15565" i="4"/>
  <c r="K15565" i="4"/>
  <c r="J15566" i="4"/>
  <c r="K15566" i="4"/>
  <c r="J15567" i="4"/>
  <c r="K15567" i="4"/>
  <c r="J15568" i="4"/>
  <c r="K15568" i="4"/>
  <c r="J15569" i="4"/>
  <c r="K15569" i="4"/>
  <c r="J15570" i="4"/>
  <c r="K15570" i="4"/>
  <c r="J15571" i="4"/>
  <c r="K15571" i="4"/>
  <c r="J15572" i="4"/>
  <c r="K15572" i="4"/>
  <c r="J15573" i="4"/>
  <c r="K15573" i="4"/>
  <c r="J15574" i="4"/>
  <c r="K15574" i="4"/>
  <c r="J15575" i="4"/>
  <c r="K15575" i="4"/>
  <c r="J15576" i="4"/>
  <c r="K15576" i="4"/>
  <c r="J15577" i="4"/>
  <c r="K15577" i="4"/>
  <c r="J15578" i="4"/>
  <c r="K15578" i="4"/>
  <c r="J15579" i="4"/>
  <c r="K15579" i="4"/>
  <c r="J15580" i="4"/>
  <c r="K15580" i="4"/>
  <c r="J15581" i="4"/>
  <c r="K15581" i="4"/>
  <c r="J15582" i="4"/>
  <c r="K15582" i="4"/>
  <c r="J15583" i="4"/>
  <c r="K15583" i="4"/>
  <c r="J15584" i="4"/>
  <c r="K15584" i="4"/>
  <c r="J15585" i="4"/>
  <c r="K15585" i="4"/>
  <c r="J15586" i="4"/>
  <c r="K15586" i="4"/>
  <c r="J15587" i="4"/>
  <c r="K15587" i="4"/>
  <c r="J15588" i="4"/>
  <c r="K15588" i="4"/>
  <c r="J15589" i="4"/>
  <c r="K15589" i="4"/>
  <c r="J15590" i="4"/>
  <c r="K15590" i="4"/>
  <c r="J15591" i="4"/>
  <c r="K15591" i="4"/>
  <c r="J15592" i="4"/>
  <c r="K15592" i="4"/>
  <c r="J15593" i="4"/>
  <c r="K15593" i="4"/>
  <c r="J15594" i="4"/>
  <c r="K15594" i="4"/>
  <c r="J15595" i="4"/>
  <c r="K15595" i="4"/>
  <c r="J15596" i="4"/>
  <c r="K15596" i="4"/>
  <c r="J15597" i="4"/>
  <c r="K15597" i="4"/>
  <c r="J15598" i="4"/>
  <c r="K15598" i="4"/>
  <c r="J15599" i="4"/>
  <c r="K15599" i="4"/>
  <c r="J15600" i="4"/>
  <c r="K15600" i="4"/>
  <c r="J15601" i="4"/>
  <c r="K15601" i="4"/>
  <c r="J15602" i="4"/>
  <c r="K15602" i="4"/>
  <c r="J15603" i="4"/>
  <c r="K15603" i="4"/>
  <c r="J15604" i="4"/>
  <c r="K15604" i="4"/>
  <c r="J15605" i="4"/>
  <c r="K15605" i="4"/>
  <c r="J15606" i="4"/>
  <c r="K15606" i="4"/>
  <c r="J15607" i="4"/>
  <c r="K15607" i="4"/>
  <c r="J15608" i="4"/>
  <c r="K15608" i="4"/>
  <c r="J15609" i="4"/>
  <c r="K15609" i="4"/>
  <c r="J15610" i="4"/>
  <c r="K15610" i="4"/>
  <c r="J15611" i="4"/>
  <c r="K15611" i="4"/>
  <c r="J15612" i="4"/>
  <c r="K15612" i="4"/>
  <c r="J15613" i="4"/>
  <c r="K15613" i="4"/>
  <c r="J15614" i="4"/>
  <c r="K15614" i="4"/>
  <c r="J15615" i="4"/>
  <c r="K15615" i="4"/>
  <c r="J15616" i="4"/>
  <c r="K15616" i="4"/>
  <c r="J15617" i="4"/>
  <c r="K15617" i="4"/>
  <c r="J15618" i="4"/>
  <c r="K15618" i="4"/>
  <c r="J15619" i="4"/>
  <c r="K15619" i="4"/>
  <c r="J15620" i="4"/>
  <c r="K15620" i="4"/>
  <c r="J15621" i="4"/>
  <c r="K15621" i="4"/>
  <c r="J15622" i="4"/>
  <c r="K15622" i="4"/>
  <c r="J15623" i="4"/>
  <c r="K15623" i="4"/>
  <c r="J15624" i="4"/>
  <c r="K15624" i="4"/>
  <c r="J15625" i="4"/>
  <c r="K15625" i="4"/>
  <c r="J15626" i="4"/>
  <c r="K15626" i="4"/>
  <c r="J15627" i="4"/>
  <c r="K15627" i="4"/>
  <c r="J15628" i="4"/>
  <c r="K15628" i="4"/>
  <c r="J15629" i="4"/>
  <c r="K15629" i="4"/>
  <c r="J15630" i="4"/>
  <c r="K15630" i="4"/>
  <c r="J15631" i="4"/>
  <c r="K15631" i="4"/>
  <c r="J15632" i="4"/>
  <c r="K15632" i="4"/>
  <c r="J15633" i="4"/>
  <c r="K15633" i="4"/>
  <c r="J15634" i="4"/>
  <c r="K15634" i="4"/>
  <c r="J15635" i="4"/>
  <c r="K15635" i="4"/>
  <c r="J15636" i="4"/>
  <c r="K15636" i="4"/>
  <c r="J15637" i="4"/>
  <c r="K15637" i="4"/>
  <c r="J15638" i="4"/>
  <c r="K15638" i="4"/>
  <c r="J15639" i="4"/>
  <c r="K15639" i="4"/>
  <c r="J15640" i="4"/>
  <c r="K15640" i="4"/>
  <c r="J15641" i="4"/>
  <c r="K15641" i="4"/>
  <c r="J15642" i="4"/>
  <c r="K15642" i="4"/>
  <c r="J15643" i="4"/>
  <c r="K15643" i="4"/>
  <c r="J15644" i="4"/>
  <c r="K15644" i="4"/>
  <c r="J15645" i="4"/>
  <c r="K15645" i="4"/>
  <c r="J15646" i="4"/>
  <c r="K15646" i="4"/>
  <c r="J15647" i="4"/>
  <c r="K15647" i="4"/>
  <c r="J15648" i="4"/>
  <c r="K15648" i="4"/>
  <c r="J15649" i="4"/>
  <c r="K15649" i="4"/>
  <c r="J15650" i="4"/>
  <c r="K15650" i="4"/>
  <c r="J15651" i="4"/>
  <c r="K15651" i="4"/>
  <c r="J15652" i="4"/>
  <c r="K15652" i="4"/>
  <c r="J15653" i="4"/>
  <c r="K15653" i="4"/>
  <c r="J15654" i="4"/>
  <c r="K15654" i="4"/>
  <c r="J15655" i="4"/>
  <c r="K15655" i="4"/>
  <c r="J15656" i="4"/>
  <c r="K15656" i="4"/>
  <c r="J15657" i="4"/>
  <c r="K15657" i="4"/>
  <c r="J15658" i="4"/>
  <c r="K15658" i="4"/>
  <c r="J15659" i="4"/>
  <c r="K15659" i="4"/>
  <c r="J15660" i="4"/>
  <c r="K15660" i="4"/>
  <c r="J15661" i="4"/>
  <c r="K15661" i="4"/>
  <c r="J15662" i="4"/>
  <c r="K15662" i="4"/>
  <c r="J15663" i="4"/>
  <c r="K15663" i="4"/>
  <c r="J15664" i="4"/>
  <c r="K15664" i="4"/>
  <c r="J15665" i="4"/>
  <c r="K15665" i="4"/>
  <c r="J15666" i="4"/>
  <c r="K15666" i="4"/>
  <c r="J15667" i="4"/>
  <c r="K15667" i="4"/>
  <c r="J15668" i="4"/>
  <c r="K15668" i="4"/>
  <c r="J15669" i="4"/>
  <c r="K15669" i="4"/>
  <c r="J15670" i="4"/>
  <c r="K15670" i="4"/>
  <c r="J15671" i="4"/>
  <c r="K15671" i="4"/>
  <c r="J15672" i="4"/>
  <c r="K15672" i="4"/>
  <c r="J15673" i="4"/>
  <c r="K15673" i="4"/>
  <c r="J15674" i="4"/>
  <c r="K15674" i="4"/>
  <c r="J15675" i="4"/>
  <c r="K15675" i="4"/>
  <c r="J15676" i="4"/>
  <c r="K15676" i="4"/>
  <c r="J15677" i="4"/>
  <c r="K15677" i="4"/>
  <c r="J15678" i="4"/>
  <c r="K15678" i="4"/>
  <c r="J15679" i="4"/>
  <c r="K15679" i="4"/>
  <c r="J15680" i="4"/>
  <c r="K15680" i="4"/>
  <c r="J15681" i="4"/>
  <c r="K15681" i="4"/>
  <c r="J15682" i="4"/>
  <c r="K15682" i="4"/>
  <c r="J15683" i="4"/>
  <c r="K15683" i="4"/>
  <c r="J15684" i="4"/>
  <c r="K15684" i="4"/>
  <c r="J15685" i="4"/>
  <c r="K15685" i="4"/>
  <c r="J15686" i="4"/>
  <c r="K15686" i="4"/>
  <c r="J15687" i="4"/>
  <c r="K15687" i="4"/>
  <c r="J15688" i="4"/>
  <c r="K15688" i="4"/>
  <c r="J15689" i="4"/>
  <c r="K15689" i="4"/>
  <c r="J15690" i="4"/>
  <c r="K15690" i="4"/>
  <c r="J15691" i="4"/>
  <c r="K15691" i="4"/>
  <c r="J15692" i="4"/>
  <c r="K15692" i="4"/>
  <c r="J15693" i="4"/>
  <c r="K15693" i="4"/>
  <c r="J15694" i="4"/>
  <c r="K15694" i="4"/>
  <c r="J15695" i="4"/>
  <c r="K15695" i="4"/>
  <c r="J15696" i="4"/>
  <c r="K15696" i="4"/>
  <c r="J15697" i="4"/>
  <c r="K15697" i="4"/>
  <c r="J15698" i="4"/>
  <c r="K15698" i="4"/>
  <c r="J15699" i="4"/>
  <c r="K15699" i="4"/>
  <c r="J15700" i="4"/>
  <c r="K15700" i="4"/>
  <c r="J15701" i="4"/>
  <c r="K15701" i="4"/>
  <c r="J15702" i="4"/>
  <c r="K15702" i="4"/>
  <c r="J15703" i="4"/>
  <c r="K15703" i="4"/>
  <c r="J15704" i="4"/>
  <c r="K15704" i="4"/>
  <c r="J15705" i="4"/>
  <c r="K15705" i="4"/>
  <c r="J15706" i="4"/>
  <c r="K15706" i="4"/>
  <c r="J15707" i="4"/>
  <c r="K15707" i="4"/>
  <c r="J15708" i="4"/>
  <c r="K15708" i="4"/>
  <c r="J15709" i="4"/>
  <c r="K15709" i="4"/>
  <c r="J15710" i="4"/>
  <c r="K15710" i="4"/>
  <c r="J15711" i="4"/>
  <c r="K15711" i="4"/>
  <c r="J15712" i="4"/>
  <c r="K15712" i="4"/>
  <c r="J15713" i="4"/>
  <c r="K15713" i="4"/>
  <c r="J15714" i="4"/>
  <c r="K15714" i="4"/>
  <c r="J15715" i="4"/>
  <c r="K15715" i="4"/>
  <c r="J15716" i="4"/>
  <c r="K15716" i="4"/>
  <c r="J15717" i="4"/>
  <c r="K15717" i="4"/>
  <c r="J15718" i="4"/>
  <c r="K15718" i="4"/>
  <c r="J15719" i="4"/>
  <c r="K15719" i="4"/>
  <c r="J15720" i="4"/>
  <c r="K15720" i="4"/>
  <c r="J15721" i="4"/>
  <c r="K15721" i="4"/>
  <c r="J15722" i="4"/>
  <c r="K15722" i="4"/>
  <c r="J15723" i="4"/>
  <c r="K15723" i="4"/>
  <c r="J15724" i="4"/>
  <c r="K15724" i="4"/>
  <c r="J15725" i="4"/>
  <c r="K15725" i="4"/>
  <c r="J15726" i="4"/>
  <c r="K15726" i="4"/>
  <c r="J15727" i="4"/>
  <c r="K15727" i="4"/>
  <c r="J15728" i="4"/>
  <c r="K15728" i="4"/>
  <c r="J15729" i="4"/>
  <c r="K15729" i="4"/>
  <c r="J15730" i="4"/>
  <c r="K15730" i="4"/>
  <c r="J15731" i="4"/>
  <c r="K15731" i="4"/>
  <c r="J15732" i="4"/>
  <c r="K15732" i="4"/>
  <c r="J15733" i="4"/>
  <c r="K15733" i="4"/>
  <c r="J15734" i="4"/>
  <c r="K15734" i="4"/>
  <c r="J15735" i="4"/>
  <c r="K15735" i="4"/>
  <c r="J15736" i="4"/>
  <c r="K15736" i="4"/>
  <c r="J15737" i="4"/>
  <c r="K15737" i="4"/>
  <c r="J15738" i="4"/>
  <c r="K15738" i="4"/>
  <c r="J15739" i="4"/>
  <c r="K15739" i="4"/>
  <c r="J15740" i="4"/>
  <c r="K15740" i="4"/>
  <c r="J15741" i="4"/>
  <c r="K15741" i="4"/>
  <c r="J15742" i="4"/>
  <c r="K15742" i="4"/>
  <c r="J15743" i="4"/>
  <c r="K15743" i="4"/>
  <c r="J15744" i="4"/>
  <c r="K15744" i="4"/>
  <c r="J15745" i="4"/>
  <c r="K15745" i="4"/>
  <c r="J15746" i="4"/>
  <c r="K15746" i="4"/>
  <c r="J15747" i="4"/>
  <c r="K15747" i="4"/>
  <c r="J15748" i="4"/>
  <c r="K15748" i="4"/>
  <c r="J15749" i="4"/>
  <c r="K15749" i="4"/>
  <c r="J15750" i="4"/>
  <c r="K15750" i="4"/>
  <c r="J15751" i="4"/>
  <c r="K15751" i="4"/>
  <c r="J15752" i="4"/>
  <c r="K15752" i="4"/>
  <c r="J15753" i="4"/>
  <c r="K15753" i="4"/>
  <c r="J15754" i="4"/>
  <c r="K15754" i="4"/>
  <c r="J15755" i="4"/>
  <c r="K15755" i="4"/>
  <c r="J15756" i="4"/>
  <c r="K15756" i="4"/>
  <c r="J15757" i="4"/>
  <c r="K15757" i="4"/>
  <c r="J15758" i="4"/>
  <c r="K15758" i="4"/>
  <c r="J15759" i="4"/>
  <c r="K15759" i="4"/>
  <c r="J15760" i="4"/>
  <c r="K15760" i="4"/>
  <c r="J15761" i="4"/>
  <c r="K15761" i="4"/>
  <c r="J15762" i="4"/>
  <c r="K15762" i="4"/>
  <c r="J15763" i="4"/>
  <c r="K15763" i="4"/>
  <c r="J15764" i="4"/>
  <c r="K15764" i="4"/>
  <c r="J15765" i="4"/>
  <c r="K15765" i="4"/>
  <c r="J15766" i="4"/>
  <c r="K15766" i="4"/>
  <c r="J15767" i="4"/>
  <c r="K15767" i="4"/>
  <c r="J15768" i="4"/>
  <c r="K15768" i="4"/>
  <c r="J15769" i="4"/>
  <c r="K15769" i="4"/>
  <c r="J15770" i="4"/>
  <c r="K15770" i="4"/>
  <c r="J15771" i="4"/>
  <c r="K15771" i="4"/>
  <c r="J15772" i="4"/>
  <c r="K15772" i="4"/>
  <c r="J15773" i="4"/>
  <c r="K15773" i="4"/>
  <c r="J15774" i="4"/>
  <c r="K15774" i="4"/>
  <c r="J15775" i="4"/>
  <c r="K15775" i="4"/>
  <c r="J15776" i="4"/>
  <c r="K15776" i="4"/>
  <c r="J15777" i="4"/>
  <c r="K15777" i="4"/>
  <c r="J15778" i="4"/>
  <c r="K15778" i="4"/>
  <c r="J15779" i="4"/>
  <c r="K15779" i="4"/>
  <c r="J15780" i="4"/>
  <c r="K15780" i="4"/>
  <c r="J15781" i="4"/>
  <c r="K15781" i="4"/>
  <c r="J15782" i="4"/>
  <c r="K15782" i="4"/>
  <c r="J15783" i="4"/>
  <c r="K15783" i="4"/>
  <c r="J15784" i="4"/>
  <c r="K15784" i="4"/>
  <c r="J15785" i="4"/>
  <c r="K15785" i="4"/>
  <c r="J15786" i="4"/>
  <c r="K15786" i="4"/>
  <c r="J15787" i="4"/>
  <c r="K15787" i="4"/>
  <c r="J15788" i="4"/>
  <c r="K15788" i="4"/>
  <c r="J15789" i="4"/>
  <c r="K15789" i="4"/>
  <c r="J15790" i="4"/>
  <c r="K15790" i="4"/>
  <c r="J15791" i="4"/>
  <c r="K15791" i="4"/>
  <c r="J15792" i="4"/>
  <c r="K15792" i="4"/>
  <c r="J15793" i="4"/>
  <c r="K15793" i="4"/>
  <c r="J15794" i="4"/>
  <c r="K15794" i="4"/>
  <c r="J15795" i="4"/>
  <c r="K15795" i="4"/>
  <c r="J15796" i="4"/>
  <c r="K15796" i="4"/>
  <c r="J15797" i="4"/>
  <c r="K15797" i="4"/>
  <c r="J15798" i="4"/>
  <c r="K15798" i="4"/>
  <c r="J15799" i="4"/>
  <c r="K15799" i="4"/>
  <c r="J15800" i="4"/>
  <c r="K15800" i="4"/>
  <c r="J15801" i="4"/>
  <c r="K15801" i="4"/>
  <c r="J15802" i="4"/>
  <c r="K15802" i="4"/>
  <c r="J15803" i="4"/>
  <c r="K15803" i="4"/>
  <c r="J15804" i="4"/>
  <c r="K15804" i="4"/>
  <c r="J15805" i="4"/>
  <c r="K15805" i="4"/>
  <c r="J15806" i="4"/>
  <c r="K15806" i="4"/>
  <c r="J15807" i="4"/>
  <c r="K15807" i="4"/>
  <c r="J15808" i="4"/>
  <c r="K15808" i="4"/>
  <c r="J15809" i="4"/>
  <c r="K15809" i="4"/>
  <c r="J15810" i="4"/>
  <c r="K15810" i="4"/>
  <c r="J15811" i="4"/>
  <c r="K15811" i="4"/>
  <c r="J15812" i="4"/>
  <c r="K15812" i="4"/>
  <c r="J15813" i="4"/>
  <c r="K15813" i="4"/>
  <c r="J15814" i="4"/>
  <c r="K15814" i="4"/>
  <c r="J15815" i="4"/>
  <c r="K15815" i="4"/>
  <c r="J15816" i="4"/>
  <c r="K15816" i="4"/>
  <c r="J15817" i="4"/>
  <c r="K15817" i="4"/>
  <c r="J15818" i="4"/>
  <c r="K15818" i="4"/>
  <c r="J15819" i="4"/>
  <c r="K15819" i="4"/>
  <c r="J15820" i="4"/>
  <c r="K15820" i="4"/>
  <c r="J15821" i="4"/>
  <c r="K15821" i="4"/>
  <c r="J15822" i="4"/>
  <c r="K15822" i="4"/>
  <c r="J15823" i="4"/>
  <c r="K15823" i="4"/>
  <c r="J15824" i="4"/>
  <c r="K15824" i="4"/>
  <c r="J15825" i="4"/>
  <c r="K15825" i="4"/>
  <c r="J15826" i="4"/>
  <c r="K15826" i="4"/>
  <c r="J15827" i="4"/>
  <c r="K15827" i="4"/>
  <c r="J15828" i="4"/>
  <c r="K15828" i="4"/>
  <c r="J15829" i="4"/>
  <c r="K15829" i="4"/>
  <c r="J15830" i="4"/>
  <c r="K15830" i="4"/>
  <c r="J15831" i="4"/>
  <c r="K15831" i="4"/>
  <c r="J15832" i="4"/>
  <c r="K15832" i="4"/>
  <c r="J15833" i="4"/>
  <c r="K15833" i="4"/>
  <c r="J15834" i="4"/>
  <c r="K15834" i="4"/>
  <c r="J15835" i="4"/>
  <c r="K15835" i="4"/>
  <c r="J15836" i="4"/>
  <c r="K15836" i="4"/>
  <c r="J15837" i="4"/>
  <c r="K15837" i="4"/>
  <c r="J15838" i="4"/>
  <c r="K15838" i="4"/>
  <c r="J15839" i="4"/>
  <c r="K15839" i="4"/>
  <c r="J15840" i="4"/>
  <c r="K15840" i="4"/>
  <c r="J15841" i="4"/>
  <c r="K15841" i="4"/>
  <c r="J15842" i="4"/>
  <c r="K15842" i="4"/>
  <c r="J15843" i="4"/>
  <c r="K15843" i="4"/>
  <c r="J15844" i="4"/>
  <c r="K15844" i="4"/>
  <c r="J15845" i="4"/>
  <c r="K15845" i="4"/>
  <c r="J15846" i="4"/>
  <c r="K15846" i="4"/>
  <c r="J15847" i="4"/>
  <c r="K15847" i="4"/>
  <c r="J15848" i="4"/>
  <c r="K15848" i="4"/>
  <c r="J15849" i="4"/>
  <c r="K15849" i="4"/>
  <c r="J15850" i="4"/>
  <c r="K15850" i="4"/>
  <c r="J15851" i="4"/>
  <c r="K15851" i="4"/>
  <c r="J15852" i="4"/>
  <c r="K15852" i="4"/>
  <c r="J15853" i="4"/>
  <c r="K15853" i="4"/>
  <c r="J15854" i="4"/>
  <c r="K15854" i="4"/>
  <c r="J15855" i="4"/>
  <c r="K15855" i="4"/>
  <c r="J15856" i="4"/>
  <c r="K15856" i="4"/>
  <c r="J15857" i="4"/>
  <c r="K15857" i="4"/>
  <c r="J15858" i="4"/>
  <c r="K15858" i="4"/>
  <c r="J15859" i="4"/>
  <c r="K15859" i="4"/>
  <c r="J15860" i="4"/>
  <c r="K15860" i="4"/>
  <c r="J15861" i="4"/>
  <c r="K15861" i="4"/>
  <c r="J15862" i="4"/>
  <c r="K15862" i="4"/>
  <c r="J15863" i="4"/>
  <c r="K15863" i="4"/>
  <c r="J15864" i="4"/>
  <c r="K15864" i="4"/>
  <c r="J15865" i="4"/>
  <c r="K15865" i="4"/>
  <c r="J15866" i="4"/>
  <c r="K15866" i="4"/>
  <c r="J15867" i="4"/>
  <c r="K15867" i="4"/>
  <c r="J15868" i="4"/>
  <c r="K15868" i="4"/>
  <c r="J15869" i="4"/>
  <c r="K15869" i="4"/>
  <c r="J15870" i="4"/>
  <c r="K15870" i="4"/>
  <c r="J15871" i="4"/>
  <c r="K15871" i="4"/>
  <c r="J15872" i="4"/>
  <c r="K15872" i="4"/>
  <c r="J15873" i="4"/>
  <c r="K15873" i="4"/>
  <c r="J15874" i="4"/>
  <c r="K15874" i="4"/>
  <c r="J15875" i="4"/>
  <c r="K15875" i="4"/>
  <c r="J15876" i="4"/>
  <c r="K15876" i="4"/>
  <c r="J15877" i="4"/>
  <c r="K15877" i="4"/>
  <c r="J15878" i="4"/>
  <c r="K15878" i="4"/>
  <c r="J15879" i="4"/>
  <c r="K15879" i="4"/>
  <c r="J15880" i="4"/>
  <c r="K15880" i="4"/>
  <c r="J15881" i="4"/>
  <c r="K15881" i="4"/>
  <c r="J15882" i="4"/>
  <c r="K15882" i="4"/>
  <c r="J15883" i="4"/>
  <c r="K15883" i="4"/>
  <c r="J15884" i="4"/>
  <c r="K15884" i="4"/>
  <c r="J15885" i="4"/>
  <c r="K15885" i="4"/>
  <c r="J15886" i="4"/>
  <c r="K15886" i="4"/>
  <c r="J15887" i="4"/>
  <c r="K15887" i="4"/>
  <c r="J15888" i="4"/>
  <c r="K15888" i="4"/>
  <c r="J15889" i="4"/>
  <c r="K15889" i="4"/>
  <c r="J15890" i="4"/>
  <c r="K15890" i="4"/>
  <c r="J15891" i="4"/>
  <c r="K15891" i="4"/>
  <c r="J15892" i="4"/>
  <c r="K15892" i="4"/>
  <c r="J15893" i="4"/>
  <c r="K15893" i="4"/>
  <c r="J15894" i="4"/>
  <c r="K15894" i="4"/>
  <c r="J15895" i="4"/>
  <c r="K15895" i="4"/>
  <c r="J15896" i="4"/>
  <c r="K15896" i="4"/>
  <c r="J15897" i="4"/>
  <c r="K15897" i="4"/>
  <c r="J15898" i="4"/>
  <c r="K15898" i="4"/>
  <c r="J15899" i="4"/>
  <c r="K15899" i="4"/>
  <c r="J15900" i="4"/>
  <c r="K15900" i="4"/>
  <c r="J15901" i="4"/>
  <c r="K15901" i="4"/>
  <c r="J15902" i="4"/>
  <c r="K15902" i="4"/>
  <c r="J15903" i="4"/>
  <c r="K15903" i="4"/>
  <c r="J15904" i="4"/>
  <c r="K15904" i="4"/>
  <c r="J15905" i="4"/>
  <c r="K15905" i="4"/>
  <c r="J15906" i="4"/>
  <c r="K15906" i="4"/>
  <c r="J15907" i="4"/>
  <c r="K15907" i="4"/>
  <c r="J15908" i="4"/>
  <c r="K15908" i="4"/>
  <c r="J15909" i="4"/>
  <c r="K15909" i="4"/>
  <c r="J15910" i="4"/>
  <c r="K15910" i="4"/>
  <c r="J15911" i="4"/>
  <c r="K15911" i="4"/>
  <c r="J15912" i="4"/>
  <c r="K15912" i="4"/>
  <c r="J15913" i="4"/>
  <c r="K15913" i="4"/>
  <c r="J15914" i="4"/>
  <c r="K15914" i="4"/>
  <c r="J15915" i="4"/>
  <c r="K15915" i="4"/>
  <c r="J15916" i="4"/>
  <c r="K15916" i="4"/>
  <c r="J15917" i="4"/>
  <c r="K15917" i="4"/>
  <c r="J15918" i="4"/>
  <c r="K15918" i="4"/>
  <c r="J15919" i="4"/>
  <c r="K15919" i="4"/>
  <c r="J15920" i="4"/>
  <c r="K15920" i="4"/>
  <c r="J15921" i="4"/>
  <c r="K15921" i="4"/>
  <c r="J15922" i="4"/>
  <c r="K15922" i="4"/>
  <c r="J15923" i="4"/>
  <c r="K15923" i="4"/>
  <c r="J15924" i="4"/>
  <c r="K15924" i="4"/>
  <c r="J15925" i="4"/>
  <c r="K15925" i="4"/>
  <c r="J15926" i="4"/>
  <c r="K15926" i="4"/>
  <c r="J15927" i="4"/>
  <c r="K15927" i="4"/>
  <c r="J15928" i="4"/>
  <c r="K15928" i="4"/>
  <c r="J15929" i="4"/>
  <c r="K15929" i="4"/>
  <c r="J15930" i="4"/>
  <c r="K15930" i="4"/>
  <c r="J15931" i="4"/>
  <c r="K15931" i="4"/>
  <c r="J15932" i="4"/>
  <c r="K15932" i="4"/>
  <c r="J15933" i="4"/>
  <c r="K15933" i="4"/>
  <c r="J15934" i="4"/>
  <c r="K15934" i="4"/>
  <c r="J15935" i="4"/>
  <c r="K15935" i="4"/>
  <c r="J15936" i="4"/>
  <c r="K15936" i="4"/>
  <c r="J15937" i="4"/>
  <c r="K15937" i="4"/>
  <c r="J15938" i="4"/>
  <c r="K15938" i="4"/>
  <c r="J15939" i="4"/>
  <c r="K15939" i="4"/>
  <c r="J15940" i="4"/>
  <c r="K15940" i="4"/>
  <c r="J15941" i="4"/>
  <c r="K15941" i="4"/>
  <c r="J15942" i="4"/>
  <c r="K15942" i="4"/>
  <c r="J15943" i="4"/>
  <c r="K15943" i="4"/>
  <c r="J15944" i="4"/>
  <c r="K15944" i="4"/>
  <c r="J15945" i="4"/>
  <c r="K15945" i="4"/>
  <c r="J15946" i="4"/>
  <c r="K15946" i="4"/>
  <c r="J15947" i="4"/>
  <c r="K15947" i="4"/>
  <c r="J15948" i="4"/>
  <c r="K15948" i="4"/>
  <c r="J15949" i="4"/>
  <c r="K15949" i="4"/>
  <c r="J15950" i="4"/>
  <c r="K15950" i="4"/>
  <c r="J15951" i="4"/>
  <c r="K15951" i="4"/>
  <c r="J15952" i="4"/>
  <c r="K15952" i="4"/>
  <c r="J15953" i="4"/>
  <c r="K15953" i="4"/>
  <c r="J15954" i="4"/>
  <c r="K15954" i="4"/>
  <c r="J15955" i="4"/>
  <c r="K15955" i="4"/>
  <c r="J15956" i="4"/>
  <c r="K15956" i="4"/>
  <c r="J15957" i="4"/>
  <c r="K15957" i="4"/>
  <c r="J15958" i="4"/>
  <c r="K15958" i="4"/>
  <c r="J15959" i="4"/>
  <c r="K15959" i="4"/>
  <c r="J15960" i="4"/>
  <c r="K15960" i="4"/>
  <c r="J15961" i="4"/>
  <c r="K15961" i="4"/>
  <c r="J15962" i="4"/>
  <c r="K15962" i="4"/>
  <c r="J15963" i="4"/>
  <c r="K15963" i="4"/>
  <c r="J15964" i="4"/>
  <c r="K15964" i="4"/>
  <c r="J15965" i="4"/>
  <c r="K15965" i="4"/>
  <c r="J15966" i="4"/>
  <c r="K15966" i="4"/>
  <c r="J15967" i="4"/>
  <c r="K15967" i="4"/>
  <c r="J15968" i="4"/>
  <c r="K15968" i="4"/>
  <c r="J15969" i="4"/>
  <c r="K15969" i="4"/>
  <c r="J15970" i="4"/>
  <c r="K15970" i="4"/>
  <c r="J15971" i="4"/>
  <c r="K15971" i="4"/>
  <c r="J15972" i="4"/>
  <c r="K15972" i="4"/>
  <c r="J15973" i="4"/>
  <c r="K15973" i="4"/>
  <c r="J15974" i="4"/>
  <c r="K15974" i="4"/>
  <c r="J15975" i="4"/>
  <c r="K15975" i="4"/>
  <c r="J15976" i="4"/>
  <c r="K15976" i="4"/>
  <c r="J15977" i="4"/>
  <c r="K15977" i="4"/>
  <c r="J15978" i="4"/>
  <c r="K15978" i="4"/>
  <c r="J15979" i="4"/>
  <c r="K15979" i="4"/>
  <c r="J15980" i="4"/>
  <c r="K15980" i="4"/>
  <c r="J15981" i="4"/>
  <c r="K15981" i="4"/>
  <c r="J15982" i="4"/>
  <c r="K15982" i="4"/>
  <c r="J15983" i="4"/>
  <c r="K15983" i="4"/>
  <c r="J15984" i="4"/>
  <c r="K15984" i="4"/>
  <c r="J15985" i="4"/>
  <c r="K15985" i="4"/>
  <c r="J15986" i="4"/>
  <c r="K15986" i="4"/>
  <c r="J15987" i="4"/>
  <c r="K15987" i="4"/>
  <c r="J15988" i="4"/>
  <c r="K15988" i="4"/>
  <c r="J15989" i="4"/>
  <c r="K15989" i="4"/>
  <c r="J15990" i="4"/>
  <c r="K15990" i="4"/>
  <c r="J15991" i="4"/>
  <c r="K15991" i="4"/>
  <c r="J15992" i="4"/>
  <c r="K15992" i="4"/>
  <c r="J15993" i="4"/>
  <c r="K15993" i="4"/>
  <c r="J15994" i="4"/>
  <c r="K15994" i="4"/>
  <c r="J15995" i="4"/>
  <c r="K15995" i="4"/>
  <c r="J15996" i="4"/>
  <c r="K15996" i="4"/>
  <c r="J15997" i="4"/>
  <c r="K15997" i="4"/>
  <c r="J15998" i="4"/>
  <c r="K15998" i="4"/>
  <c r="J15999" i="4"/>
  <c r="K15999" i="4"/>
  <c r="J16000" i="4"/>
  <c r="K16000" i="4"/>
  <c r="J16001" i="4"/>
  <c r="K16001" i="4"/>
  <c r="J16002" i="4"/>
  <c r="K16002" i="4"/>
  <c r="J16003" i="4"/>
  <c r="K16003" i="4"/>
  <c r="J16004" i="4"/>
  <c r="K16004" i="4"/>
  <c r="J16005" i="4"/>
  <c r="K16005" i="4"/>
  <c r="J16006" i="4"/>
  <c r="K16006" i="4"/>
  <c r="J16007" i="4"/>
  <c r="K16007" i="4"/>
  <c r="J16008" i="4"/>
  <c r="K16008" i="4"/>
  <c r="J16009" i="4"/>
  <c r="K16009" i="4"/>
  <c r="J16010" i="4"/>
  <c r="K16010" i="4"/>
  <c r="J16011" i="4"/>
  <c r="K16011" i="4"/>
  <c r="J16012" i="4"/>
  <c r="K16012" i="4"/>
  <c r="J16013" i="4"/>
  <c r="K16013" i="4"/>
  <c r="J16014" i="4"/>
  <c r="K16014" i="4"/>
  <c r="J16015" i="4"/>
  <c r="K16015" i="4"/>
  <c r="J16016" i="4"/>
  <c r="K16016" i="4"/>
  <c r="J16017" i="4"/>
  <c r="K16017" i="4"/>
  <c r="J16018" i="4"/>
  <c r="K16018" i="4"/>
  <c r="J16019" i="4"/>
  <c r="K16019" i="4"/>
  <c r="J16020" i="4"/>
  <c r="K16020" i="4"/>
  <c r="J16021" i="4"/>
  <c r="K16021" i="4"/>
  <c r="J16022" i="4"/>
  <c r="K16022" i="4"/>
  <c r="J16023" i="4"/>
  <c r="K16023" i="4"/>
  <c r="J16024" i="4"/>
  <c r="K16024" i="4"/>
  <c r="J16025" i="4"/>
  <c r="K16025" i="4"/>
  <c r="J16026" i="4"/>
  <c r="K16026" i="4"/>
  <c r="J16027" i="4"/>
  <c r="K16027" i="4"/>
  <c r="J16028" i="4"/>
  <c r="K16028" i="4"/>
  <c r="J16029" i="4"/>
  <c r="K16029" i="4"/>
  <c r="J16030" i="4"/>
  <c r="K16030" i="4"/>
  <c r="J16031" i="4"/>
  <c r="K16031" i="4"/>
  <c r="J16032" i="4"/>
  <c r="K16032" i="4"/>
  <c r="J16033" i="4"/>
  <c r="K16033" i="4"/>
  <c r="J16034" i="4"/>
  <c r="K16034" i="4"/>
  <c r="J16035" i="4"/>
  <c r="K16035" i="4"/>
  <c r="J16036" i="4"/>
  <c r="K16036" i="4"/>
  <c r="J16037" i="4"/>
  <c r="K16037" i="4"/>
  <c r="J16038" i="4"/>
  <c r="K16038" i="4"/>
  <c r="J16039" i="4"/>
  <c r="K16039" i="4"/>
  <c r="J16040" i="4"/>
  <c r="K16040" i="4"/>
  <c r="J16041" i="4"/>
  <c r="K16041" i="4"/>
  <c r="J16042" i="4"/>
  <c r="K16042" i="4"/>
  <c r="J16043" i="4"/>
  <c r="K16043" i="4"/>
  <c r="J16044" i="4"/>
  <c r="K16044" i="4"/>
  <c r="J16045" i="4"/>
  <c r="K16045" i="4"/>
  <c r="J16046" i="4"/>
  <c r="K16046" i="4"/>
  <c r="J16047" i="4"/>
  <c r="K16047" i="4"/>
  <c r="J16048" i="4"/>
  <c r="K16048" i="4"/>
  <c r="J16049" i="4"/>
  <c r="K16049" i="4"/>
  <c r="J16050" i="4"/>
  <c r="K16050" i="4"/>
  <c r="J16051" i="4"/>
  <c r="K16051" i="4"/>
  <c r="J16052" i="4"/>
  <c r="K16052" i="4"/>
  <c r="J16053" i="4"/>
  <c r="K16053" i="4"/>
  <c r="J16054" i="4"/>
  <c r="K16054" i="4"/>
  <c r="J16055" i="4"/>
  <c r="K16055" i="4"/>
  <c r="J16056" i="4"/>
  <c r="K16056" i="4"/>
  <c r="J16057" i="4"/>
  <c r="K16057" i="4"/>
  <c r="J16058" i="4"/>
  <c r="K16058" i="4"/>
  <c r="J16059" i="4"/>
  <c r="K16059" i="4"/>
  <c r="J16060" i="4"/>
  <c r="K16060" i="4"/>
  <c r="J16061" i="4"/>
  <c r="K16061" i="4"/>
  <c r="J16062" i="4"/>
  <c r="K16062" i="4"/>
  <c r="J16063" i="4"/>
  <c r="K16063" i="4"/>
  <c r="J16064" i="4"/>
  <c r="K16064" i="4"/>
  <c r="J16065" i="4"/>
  <c r="K16065" i="4"/>
  <c r="J16066" i="4"/>
  <c r="K16066" i="4"/>
  <c r="J16067" i="4"/>
  <c r="K16067" i="4"/>
  <c r="J16068" i="4"/>
  <c r="K16068" i="4"/>
  <c r="J16069" i="4"/>
  <c r="K16069" i="4"/>
  <c r="J16070" i="4"/>
  <c r="K16070" i="4"/>
  <c r="J16071" i="4"/>
  <c r="K16071" i="4"/>
  <c r="J16072" i="4"/>
  <c r="K16072" i="4"/>
  <c r="J16073" i="4"/>
  <c r="K16073" i="4"/>
  <c r="J16074" i="4"/>
  <c r="K16074" i="4"/>
  <c r="J16075" i="4"/>
  <c r="K16075" i="4"/>
  <c r="J16076" i="4"/>
  <c r="K16076" i="4"/>
  <c r="J16077" i="4"/>
  <c r="K16077" i="4"/>
  <c r="J16078" i="4"/>
  <c r="K16078" i="4"/>
  <c r="J16079" i="4"/>
  <c r="K16079" i="4"/>
  <c r="J16080" i="4"/>
  <c r="K16080" i="4"/>
  <c r="J16081" i="4"/>
  <c r="K16081" i="4"/>
  <c r="J16082" i="4"/>
  <c r="K16082" i="4"/>
  <c r="J16083" i="4"/>
  <c r="K16083" i="4"/>
  <c r="J16084" i="4"/>
  <c r="K16084" i="4"/>
  <c r="J16085" i="4"/>
  <c r="K16085" i="4"/>
  <c r="J16086" i="4"/>
  <c r="K16086" i="4"/>
  <c r="J16087" i="4"/>
  <c r="K16087" i="4"/>
  <c r="J16088" i="4"/>
  <c r="K16088" i="4"/>
  <c r="J16089" i="4"/>
  <c r="K16089" i="4"/>
  <c r="J16090" i="4"/>
  <c r="K16090" i="4"/>
  <c r="J16091" i="4"/>
  <c r="K16091" i="4"/>
  <c r="J16092" i="4"/>
  <c r="K16092" i="4"/>
  <c r="J16093" i="4"/>
  <c r="K16093" i="4"/>
  <c r="J16094" i="4"/>
  <c r="K16094" i="4"/>
  <c r="J16095" i="4"/>
  <c r="K16095" i="4"/>
  <c r="J16096" i="4"/>
  <c r="K16096" i="4"/>
  <c r="J16097" i="4"/>
  <c r="K16097" i="4"/>
  <c r="J16098" i="4"/>
  <c r="K16098" i="4"/>
  <c r="J16099" i="4"/>
  <c r="K16099" i="4"/>
  <c r="J16100" i="4"/>
  <c r="K16100" i="4"/>
  <c r="J16101" i="4"/>
  <c r="K16101" i="4"/>
  <c r="J16102" i="4"/>
  <c r="K16102" i="4"/>
  <c r="J16103" i="4"/>
  <c r="K16103" i="4"/>
  <c r="J16104" i="4"/>
  <c r="K16104" i="4"/>
  <c r="J16105" i="4"/>
  <c r="K16105" i="4"/>
  <c r="J16106" i="4"/>
  <c r="K16106" i="4"/>
  <c r="J16107" i="4"/>
  <c r="K16107" i="4"/>
  <c r="J16108" i="4"/>
  <c r="K16108" i="4"/>
  <c r="J16109" i="4"/>
  <c r="K16109" i="4"/>
  <c r="J16110" i="4"/>
  <c r="K16110" i="4"/>
  <c r="J16111" i="4"/>
  <c r="K16111" i="4"/>
  <c r="J16112" i="4"/>
  <c r="K16112" i="4"/>
  <c r="J16113" i="4"/>
  <c r="K16113" i="4"/>
  <c r="J16114" i="4"/>
  <c r="K16114" i="4"/>
  <c r="J16115" i="4"/>
  <c r="K16115" i="4"/>
  <c r="J16116" i="4"/>
  <c r="K16116" i="4"/>
  <c r="J16117" i="4"/>
  <c r="K16117" i="4"/>
  <c r="J16118" i="4"/>
  <c r="K16118" i="4"/>
  <c r="J16119" i="4"/>
  <c r="K16119" i="4"/>
  <c r="J16120" i="4"/>
  <c r="K16120" i="4"/>
  <c r="J16121" i="4"/>
  <c r="K16121" i="4"/>
  <c r="J16122" i="4"/>
  <c r="K16122" i="4"/>
  <c r="J16123" i="4"/>
  <c r="K16123" i="4"/>
  <c r="J16124" i="4"/>
  <c r="K16124" i="4"/>
  <c r="J16125" i="4"/>
  <c r="K16125" i="4"/>
  <c r="J16126" i="4"/>
  <c r="K16126" i="4"/>
  <c r="J16127" i="4"/>
  <c r="K16127" i="4"/>
  <c r="J16128" i="4"/>
  <c r="K16128" i="4"/>
  <c r="J16129" i="4"/>
  <c r="K16129" i="4"/>
  <c r="J16130" i="4"/>
  <c r="K16130" i="4"/>
  <c r="J16131" i="4"/>
  <c r="K16131" i="4"/>
  <c r="J16132" i="4"/>
  <c r="K16132" i="4"/>
  <c r="J16133" i="4"/>
  <c r="K16133" i="4"/>
  <c r="J16134" i="4"/>
  <c r="K16134" i="4"/>
  <c r="J16135" i="4"/>
  <c r="K16135" i="4"/>
  <c r="J16136" i="4"/>
  <c r="K16136" i="4"/>
  <c r="J16137" i="4"/>
  <c r="K16137" i="4"/>
  <c r="J16138" i="4"/>
  <c r="K16138" i="4"/>
  <c r="J16139" i="4"/>
  <c r="K16139" i="4"/>
  <c r="J16140" i="4"/>
  <c r="K16140" i="4"/>
  <c r="J16141" i="4"/>
  <c r="K16141" i="4"/>
  <c r="J16142" i="4"/>
  <c r="K16142" i="4"/>
  <c r="J16143" i="4"/>
  <c r="K16143" i="4"/>
  <c r="J16144" i="4"/>
  <c r="K16144" i="4"/>
  <c r="J16145" i="4"/>
  <c r="K16145" i="4"/>
  <c r="J16146" i="4"/>
  <c r="K16146" i="4"/>
  <c r="J16147" i="4"/>
  <c r="K16147" i="4"/>
  <c r="J16148" i="4"/>
  <c r="K16148" i="4"/>
  <c r="J16149" i="4"/>
  <c r="K16149" i="4"/>
  <c r="J16150" i="4"/>
  <c r="K16150" i="4"/>
  <c r="J16151" i="4"/>
  <c r="K16151" i="4"/>
  <c r="J16152" i="4"/>
  <c r="K16152" i="4"/>
  <c r="J16153" i="4"/>
  <c r="K16153" i="4"/>
  <c r="J16154" i="4"/>
  <c r="K16154" i="4"/>
  <c r="J16155" i="4"/>
  <c r="K16155" i="4"/>
  <c r="J16156" i="4"/>
  <c r="K16156" i="4"/>
  <c r="J16157" i="4"/>
  <c r="K16157" i="4"/>
  <c r="J16158" i="4"/>
  <c r="K16158" i="4"/>
  <c r="J16159" i="4"/>
  <c r="K16159" i="4"/>
  <c r="J16160" i="4"/>
  <c r="K16160" i="4"/>
  <c r="J16161" i="4"/>
  <c r="K16161" i="4"/>
  <c r="J16162" i="4"/>
  <c r="K16162" i="4"/>
  <c r="J16163" i="4"/>
  <c r="K16163" i="4"/>
  <c r="J16164" i="4"/>
  <c r="K16164" i="4"/>
  <c r="J16165" i="4"/>
  <c r="K16165" i="4"/>
  <c r="J16166" i="4"/>
  <c r="K16166" i="4"/>
  <c r="J16167" i="4"/>
  <c r="K16167" i="4"/>
  <c r="J16168" i="4"/>
  <c r="K16168" i="4"/>
  <c r="J16169" i="4"/>
  <c r="K16169" i="4"/>
  <c r="J16170" i="4"/>
  <c r="K16170" i="4"/>
  <c r="J16171" i="4"/>
  <c r="K16171" i="4"/>
  <c r="J16172" i="4"/>
  <c r="K16172" i="4"/>
  <c r="J16173" i="4"/>
  <c r="K16173" i="4"/>
  <c r="J16174" i="4"/>
  <c r="K16174" i="4"/>
  <c r="J16175" i="4"/>
  <c r="K16175" i="4"/>
  <c r="J16176" i="4"/>
  <c r="K16176" i="4"/>
  <c r="J16177" i="4"/>
  <c r="K16177" i="4"/>
  <c r="J16178" i="4"/>
  <c r="K16178" i="4"/>
  <c r="J16179" i="4"/>
  <c r="K16179" i="4"/>
  <c r="J16180" i="4"/>
  <c r="K16180" i="4"/>
  <c r="J16181" i="4"/>
  <c r="K16181" i="4"/>
  <c r="J16182" i="4"/>
  <c r="K16182" i="4"/>
  <c r="J16183" i="4"/>
  <c r="K16183" i="4"/>
  <c r="J16184" i="4"/>
  <c r="K16184" i="4"/>
  <c r="J16185" i="4"/>
  <c r="K16185" i="4"/>
  <c r="J16186" i="4"/>
  <c r="K16186" i="4"/>
  <c r="J16187" i="4"/>
  <c r="K16187" i="4"/>
  <c r="J16188" i="4"/>
  <c r="K16188" i="4"/>
  <c r="J16189" i="4"/>
  <c r="K16189" i="4"/>
  <c r="J16190" i="4"/>
  <c r="K16190" i="4"/>
  <c r="J16191" i="4"/>
  <c r="K16191" i="4"/>
  <c r="J16192" i="4"/>
  <c r="K16192" i="4"/>
  <c r="J16193" i="4"/>
  <c r="K16193" i="4"/>
  <c r="J16194" i="4"/>
  <c r="K16194" i="4"/>
  <c r="J16195" i="4"/>
  <c r="K16195" i="4"/>
  <c r="J16196" i="4"/>
  <c r="K16196" i="4"/>
  <c r="J16197" i="4"/>
  <c r="K16197" i="4"/>
  <c r="J16198" i="4"/>
  <c r="K16198" i="4"/>
  <c r="J16199" i="4"/>
  <c r="K16199" i="4"/>
  <c r="J16200" i="4"/>
  <c r="K16200" i="4"/>
  <c r="J16201" i="4"/>
  <c r="K16201" i="4"/>
  <c r="J16202" i="4"/>
  <c r="K16202" i="4"/>
  <c r="J16203" i="4"/>
  <c r="K16203" i="4"/>
  <c r="J16204" i="4"/>
  <c r="K16204" i="4"/>
  <c r="J16205" i="4"/>
  <c r="K16205" i="4"/>
  <c r="J16206" i="4"/>
  <c r="K16206" i="4"/>
  <c r="J16207" i="4"/>
  <c r="K16207" i="4"/>
  <c r="J16208" i="4"/>
  <c r="K16208" i="4"/>
  <c r="J16209" i="4"/>
  <c r="K16209" i="4"/>
  <c r="J16210" i="4"/>
  <c r="K16210" i="4"/>
  <c r="J16211" i="4"/>
  <c r="K16211" i="4"/>
  <c r="J16212" i="4"/>
  <c r="K16212" i="4"/>
  <c r="J16213" i="4"/>
  <c r="K16213" i="4"/>
  <c r="J16214" i="4"/>
  <c r="K16214" i="4"/>
  <c r="J16215" i="4"/>
  <c r="K16215" i="4"/>
  <c r="J16216" i="4"/>
  <c r="K16216" i="4"/>
  <c r="J16217" i="4"/>
  <c r="K16217" i="4"/>
  <c r="J16218" i="4"/>
  <c r="K16218" i="4"/>
  <c r="J16219" i="4"/>
  <c r="K16219" i="4"/>
  <c r="J16220" i="4"/>
  <c r="K16220" i="4"/>
  <c r="J16221" i="4"/>
  <c r="K16221" i="4"/>
  <c r="J16222" i="4"/>
  <c r="K16222" i="4"/>
  <c r="J16223" i="4"/>
  <c r="K16223" i="4"/>
  <c r="J16224" i="4"/>
  <c r="K16224" i="4"/>
  <c r="J16225" i="4"/>
  <c r="K16225" i="4"/>
  <c r="J16226" i="4"/>
  <c r="K16226" i="4"/>
  <c r="J16227" i="4"/>
  <c r="K16227" i="4"/>
  <c r="J16228" i="4"/>
  <c r="K16228" i="4"/>
  <c r="J16229" i="4"/>
  <c r="K16229" i="4"/>
  <c r="J16230" i="4"/>
  <c r="K16230" i="4"/>
  <c r="J16231" i="4"/>
  <c r="K16231" i="4"/>
  <c r="J16232" i="4"/>
  <c r="K16232" i="4"/>
  <c r="J16233" i="4"/>
  <c r="K16233" i="4"/>
  <c r="J16234" i="4"/>
  <c r="K16234" i="4"/>
  <c r="J16235" i="4"/>
  <c r="K16235" i="4"/>
  <c r="J16236" i="4"/>
  <c r="K16236" i="4"/>
  <c r="J16237" i="4"/>
  <c r="K16237" i="4"/>
  <c r="J16238" i="4"/>
  <c r="K16238" i="4"/>
  <c r="J16239" i="4"/>
  <c r="K16239" i="4"/>
  <c r="J16240" i="4"/>
  <c r="K16240" i="4"/>
  <c r="J16241" i="4"/>
  <c r="K16241" i="4"/>
  <c r="J16242" i="4"/>
  <c r="K16242" i="4"/>
  <c r="J16243" i="4"/>
  <c r="K16243" i="4"/>
  <c r="J16244" i="4"/>
  <c r="K16244" i="4"/>
  <c r="J16245" i="4"/>
  <c r="K16245" i="4"/>
  <c r="J16246" i="4"/>
  <c r="K16246" i="4"/>
  <c r="J16247" i="4"/>
  <c r="K16247" i="4"/>
  <c r="J16248" i="4"/>
  <c r="K16248" i="4"/>
  <c r="J16249" i="4"/>
  <c r="K16249" i="4"/>
  <c r="J16250" i="4"/>
  <c r="K16250" i="4"/>
  <c r="J16251" i="4"/>
  <c r="K16251" i="4"/>
  <c r="J16252" i="4"/>
  <c r="K16252" i="4"/>
  <c r="J16253" i="4"/>
  <c r="K16253" i="4"/>
  <c r="J16254" i="4"/>
  <c r="K16254" i="4"/>
  <c r="J16255" i="4"/>
  <c r="K16255" i="4"/>
  <c r="J16256" i="4"/>
  <c r="K16256" i="4"/>
  <c r="J16257" i="4"/>
  <c r="K16257" i="4"/>
  <c r="J16258" i="4"/>
  <c r="K16258" i="4"/>
  <c r="J16259" i="4"/>
  <c r="K16259" i="4"/>
  <c r="J16260" i="4"/>
  <c r="K16260" i="4"/>
  <c r="J16261" i="4"/>
  <c r="K16261" i="4"/>
  <c r="J16262" i="4"/>
  <c r="K16262" i="4"/>
  <c r="J16263" i="4"/>
  <c r="K16263" i="4"/>
  <c r="J16264" i="4"/>
  <c r="K16264" i="4"/>
  <c r="J16265" i="4"/>
  <c r="K16265" i="4"/>
  <c r="J16266" i="4"/>
  <c r="K16266" i="4"/>
  <c r="J16267" i="4"/>
  <c r="K16267" i="4"/>
  <c r="J16268" i="4"/>
  <c r="K16268" i="4"/>
  <c r="J16269" i="4"/>
  <c r="K16269" i="4"/>
  <c r="J16270" i="4"/>
  <c r="K16270" i="4"/>
  <c r="J16271" i="4"/>
  <c r="K16271" i="4"/>
  <c r="J16272" i="4"/>
  <c r="K16272" i="4"/>
  <c r="J16273" i="4"/>
  <c r="K16273" i="4"/>
  <c r="J16274" i="4"/>
  <c r="K16274" i="4"/>
  <c r="J16275" i="4"/>
  <c r="K16275" i="4"/>
  <c r="J16276" i="4"/>
  <c r="K16276" i="4"/>
  <c r="J16277" i="4"/>
  <c r="K16277" i="4"/>
  <c r="J16278" i="4"/>
  <c r="K16278" i="4"/>
  <c r="J16279" i="4"/>
  <c r="K16279" i="4"/>
  <c r="J16280" i="4"/>
  <c r="K16280" i="4"/>
  <c r="J16281" i="4"/>
  <c r="K16281" i="4"/>
  <c r="J16282" i="4"/>
  <c r="K16282" i="4"/>
  <c r="J16283" i="4"/>
  <c r="K16283" i="4"/>
  <c r="J16284" i="4"/>
  <c r="K16284" i="4"/>
  <c r="J16285" i="4"/>
  <c r="K16285" i="4"/>
  <c r="J16286" i="4"/>
  <c r="K16286" i="4"/>
  <c r="J16287" i="4"/>
  <c r="K16287" i="4"/>
  <c r="J16288" i="4"/>
  <c r="K16288" i="4"/>
  <c r="J16289" i="4"/>
  <c r="K16289" i="4"/>
  <c r="J16290" i="4"/>
  <c r="K16290" i="4"/>
  <c r="J16291" i="4"/>
  <c r="K16291" i="4"/>
  <c r="J16292" i="4"/>
  <c r="K16292" i="4"/>
  <c r="J16293" i="4"/>
  <c r="K16293" i="4"/>
  <c r="J16294" i="4"/>
  <c r="K16294" i="4"/>
  <c r="J16295" i="4"/>
  <c r="K16295" i="4"/>
  <c r="J16296" i="4"/>
  <c r="K16296" i="4"/>
  <c r="J16297" i="4"/>
  <c r="K16297" i="4"/>
  <c r="J16298" i="4"/>
  <c r="K16298" i="4"/>
  <c r="J16299" i="4"/>
  <c r="K16299" i="4"/>
  <c r="J16300" i="4"/>
  <c r="K16300" i="4"/>
  <c r="J16301" i="4"/>
  <c r="K16301" i="4"/>
  <c r="J16302" i="4"/>
  <c r="K16302" i="4"/>
  <c r="J16303" i="4"/>
  <c r="K16303" i="4"/>
  <c r="J16304" i="4"/>
  <c r="K16304" i="4"/>
  <c r="J16305" i="4"/>
  <c r="K16305" i="4"/>
  <c r="J16306" i="4"/>
  <c r="K16306" i="4"/>
  <c r="J16307" i="4"/>
  <c r="K16307" i="4"/>
  <c r="J16308" i="4"/>
  <c r="K16308" i="4"/>
  <c r="J16309" i="4"/>
  <c r="K16309" i="4"/>
  <c r="J16310" i="4"/>
  <c r="K16310" i="4"/>
  <c r="J16311" i="4"/>
  <c r="K16311" i="4"/>
  <c r="J16312" i="4"/>
  <c r="K16312" i="4"/>
  <c r="J16313" i="4"/>
  <c r="K16313" i="4"/>
  <c r="J16314" i="4"/>
  <c r="K16314" i="4"/>
  <c r="J16315" i="4"/>
  <c r="K16315" i="4"/>
  <c r="J16316" i="4"/>
  <c r="K16316" i="4"/>
  <c r="J16317" i="4"/>
  <c r="K16317" i="4"/>
  <c r="J16318" i="4"/>
  <c r="K16318" i="4"/>
  <c r="J16319" i="4"/>
  <c r="K16319" i="4"/>
  <c r="J16320" i="4"/>
  <c r="K16320" i="4"/>
  <c r="J16321" i="4"/>
  <c r="K16321" i="4"/>
  <c r="J16322" i="4"/>
  <c r="K16322" i="4"/>
  <c r="J16323" i="4"/>
  <c r="K16323" i="4"/>
  <c r="J16324" i="4"/>
  <c r="K16324" i="4"/>
  <c r="J16325" i="4"/>
  <c r="K16325" i="4"/>
  <c r="J16326" i="4"/>
  <c r="K16326" i="4"/>
  <c r="J16327" i="4"/>
  <c r="K16327" i="4"/>
  <c r="J16328" i="4"/>
  <c r="K16328" i="4"/>
  <c r="J16329" i="4"/>
  <c r="K16329" i="4"/>
  <c r="J16330" i="4"/>
  <c r="K16330" i="4"/>
  <c r="J16331" i="4"/>
  <c r="K16331" i="4"/>
  <c r="J16332" i="4"/>
  <c r="K16332" i="4"/>
  <c r="J16333" i="4"/>
  <c r="K16333" i="4"/>
  <c r="J16334" i="4"/>
  <c r="K16334" i="4"/>
  <c r="J16335" i="4"/>
  <c r="K16335" i="4"/>
  <c r="J16336" i="4"/>
  <c r="K16336" i="4"/>
  <c r="J16337" i="4"/>
  <c r="K16337" i="4"/>
  <c r="J16338" i="4"/>
  <c r="K16338" i="4"/>
  <c r="J16339" i="4"/>
  <c r="K16339" i="4"/>
  <c r="J16340" i="4"/>
  <c r="K16340" i="4"/>
  <c r="J16341" i="4"/>
  <c r="K16341" i="4"/>
  <c r="J16342" i="4"/>
  <c r="K16342" i="4"/>
  <c r="J16343" i="4"/>
  <c r="K16343" i="4"/>
  <c r="J16344" i="4"/>
  <c r="K16344" i="4"/>
  <c r="J16345" i="4"/>
  <c r="K16345" i="4"/>
  <c r="J16346" i="4"/>
  <c r="K16346" i="4"/>
  <c r="J16347" i="4"/>
  <c r="K16347" i="4"/>
  <c r="J16348" i="4"/>
  <c r="K16348" i="4"/>
  <c r="J16349" i="4"/>
  <c r="K16349" i="4"/>
  <c r="J16350" i="4"/>
  <c r="K16350" i="4"/>
  <c r="J16351" i="4"/>
  <c r="K16351" i="4"/>
  <c r="J16352" i="4"/>
  <c r="K16352" i="4"/>
  <c r="J16353" i="4"/>
  <c r="K16353" i="4"/>
  <c r="J16354" i="4"/>
  <c r="K16354" i="4"/>
  <c r="J16355" i="4"/>
  <c r="K16355" i="4"/>
  <c r="J16356" i="4"/>
  <c r="K16356" i="4"/>
  <c r="J16357" i="4"/>
  <c r="K16357" i="4"/>
  <c r="J16358" i="4"/>
  <c r="K16358" i="4"/>
  <c r="J16359" i="4"/>
  <c r="K16359" i="4"/>
  <c r="J16360" i="4"/>
  <c r="K16360" i="4"/>
  <c r="J16361" i="4"/>
  <c r="K16361" i="4"/>
  <c r="J16362" i="4"/>
  <c r="K16362" i="4"/>
  <c r="J16363" i="4"/>
  <c r="K16363" i="4"/>
  <c r="J16364" i="4"/>
  <c r="K16364" i="4"/>
  <c r="J16365" i="4"/>
  <c r="K16365" i="4"/>
  <c r="J16366" i="4"/>
  <c r="K16366" i="4"/>
  <c r="J16367" i="4"/>
  <c r="K16367" i="4"/>
  <c r="J16368" i="4"/>
  <c r="K16368" i="4"/>
  <c r="J16369" i="4"/>
  <c r="K16369" i="4"/>
  <c r="J16370" i="4"/>
  <c r="K16370" i="4"/>
  <c r="J16371" i="4"/>
  <c r="K16371" i="4"/>
  <c r="J16372" i="4"/>
  <c r="K16372" i="4"/>
  <c r="J16373" i="4"/>
  <c r="K16373" i="4"/>
  <c r="J16374" i="4"/>
  <c r="K16374" i="4"/>
  <c r="J16375" i="4"/>
  <c r="K16375" i="4"/>
  <c r="J16376" i="4"/>
  <c r="K16376" i="4"/>
  <c r="J16377" i="4"/>
  <c r="K16377" i="4"/>
  <c r="J16378" i="4"/>
  <c r="K16378" i="4"/>
  <c r="J16379" i="4"/>
  <c r="K16379" i="4"/>
  <c r="J16380" i="4"/>
  <c r="K16380" i="4"/>
  <c r="J16381" i="4"/>
  <c r="K16381" i="4"/>
  <c r="J16382" i="4"/>
  <c r="K16382" i="4"/>
  <c r="J16383" i="4"/>
  <c r="K16383" i="4"/>
  <c r="J16384" i="4"/>
  <c r="K16384" i="4"/>
  <c r="J16385" i="4"/>
  <c r="K16385" i="4"/>
  <c r="J16386" i="4"/>
  <c r="K16386" i="4"/>
  <c r="J16387" i="4"/>
  <c r="K16387" i="4"/>
  <c r="J16388" i="4"/>
  <c r="K16388" i="4"/>
  <c r="J16389" i="4"/>
  <c r="K16389" i="4"/>
  <c r="J16390" i="4"/>
  <c r="K16390" i="4"/>
  <c r="J16391" i="4"/>
  <c r="K16391" i="4"/>
  <c r="J16392" i="4"/>
  <c r="K16392" i="4"/>
  <c r="J16393" i="4"/>
  <c r="K16393" i="4"/>
  <c r="J16394" i="4"/>
  <c r="K16394" i="4"/>
  <c r="J16395" i="4"/>
  <c r="K16395" i="4"/>
  <c r="J16396" i="4"/>
  <c r="K16396" i="4"/>
  <c r="J16397" i="4"/>
  <c r="K16397" i="4"/>
  <c r="J16398" i="4"/>
  <c r="K16398" i="4"/>
  <c r="J16399" i="4"/>
  <c r="K16399" i="4"/>
  <c r="J16400" i="4"/>
  <c r="K16400" i="4"/>
  <c r="J16401" i="4"/>
  <c r="K16401" i="4"/>
  <c r="J16402" i="4"/>
  <c r="K16402" i="4"/>
  <c r="J16403" i="4"/>
  <c r="K16403" i="4"/>
  <c r="J16404" i="4"/>
  <c r="K16404" i="4"/>
  <c r="J16405" i="4"/>
  <c r="K16405" i="4"/>
  <c r="J16406" i="4"/>
  <c r="K16406" i="4"/>
  <c r="J16407" i="4"/>
  <c r="K16407" i="4"/>
  <c r="J16408" i="4"/>
  <c r="K16408" i="4"/>
  <c r="J16409" i="4"/>
  <c r="K16409" i="4"/>
  <c r="J16410" i="4"/>
  <c r="K16410" i="4"/>
  <c r="J16411" i="4"/>
  <c r="K16411" i="4"/>
  <c r="J16412" i="4"/>
  <c r="K16412" i="4"/>
  <c r="J16413" i="4"/>
  <c r="K16413" i="4"/>
  <c r="J16414" i="4"/>
  <c r="K16414" i="4"/>
  <c r="J16415" i="4"/>
  <c r="K16415" i="4"/>
  <c r="J16416" i="4"/>
  <c r="K16416" i="4"/>
  <c r="J16417" i="4"/>
  <c r="K16417" i="4"/>
  <c r="J16418" i="4"/>
  <c r="K16418" i="4"/>
  <c r="J16419" i="4"/>
  <c r="K16419" i="4"/>
  <c r="J16420" i="4"/>
  <c r="K16420" i="4"/>
  <c r="J16421" i="4"/>
  <c r="K16421" i="4"/>
  <c r="J16422" i="4"/>
  <c r="K16422" i="4"/>
  <c r="J16423" i="4"/>
  <c r="K16423" i="4"/>
  <c r="J16424" i="4"/>
  <c r="K16424" i="4"/>
  <c r="J16425" i="4"/>
  <c r="K16425" i="4"/>
  <c r="J16426" i="4"/>
  <c r="K16426" i="4"/>
  <c r="J16427" i="4"/>
  <c r="K16427" i="4"/>
  <c r="J16428" i="4"/>
  <c r="K16428" i="4"/>
  <c r="J16429" i="4"/>
  <c r="K16429" i="4"/>
  <c r="J16430" i="4"/>
  <c r="K16430" i="4"/>
  <c r="J16431" i="4"/>
  <c r="K16431" i="4"/>
  <c r="J16432" i="4"/>
  <c r="K16432" i="4"/>
  <c r="J16433" i="4"/>
  <c r="K16433" i="4"/>
  <c r="J16434" i="4"/>
  <c r="K16434" i="4"/>
  <c r="J16435" i="4"/>
  <c r="K16435" i="4"/>
  <c r="J16436" i="4"/>
  <c r="K16436" i="4"/>
  <c r="J16437" i="4"/>
  <c r="K16437" i="4"/>
  <c r="J16438" i="4"/>
  <c r="K16438" i="4"/>
  <c r="J16439" i="4"/>
  <c r="K16439" i="4"/>
  <c r="J16440" i="4"/>
  <c r="K16440" i="4"/>
  <c r="J16441" i="4"/>
  <c r="K16441" i="4"/>
  <c r="J16442" i="4"/>
  <c r="K16442" i="4"/>
  <c r="J16443" i="4"/>
  <c r="K16443" i="4"/>
  <c r="J16444" i="4"/>
  <c r="K16444" i="4"/>
  <c r="J16445" i="4"/>
  <c r="K16445" i="4"/>
  <c r="J16446" i="4"/>
  <c r="K16446" i="4"/>
  <c r="J16447" i="4"/>
  <c r="K16447" i="4"/>
  <c r="J16448" i="4"/>
  <c r="K16448" i="4"/>
  <c r="J16449" i="4"/>
  <c r="K16449" i="4"/>
  <c r="J16450" i="4"/>
  <c r="K16450" i="4"/>
  <c r="J16451" i="4"/>
  <c r="K16451" i="4"/>
  <c r="J16452" i="4"/>
  <c r="K16452" i="4"/>
  <c r="J16453" i="4"/>
  <c r="K16453" i="4"/>
  <c r="J16454" i="4"/>
  <c r="K16454" i="4"/>
  <c r="J16455" i="4"/>
  <c r="K16455" i="4"/>
  <c r="J16456" i="4"/>
  <c r="K16456" i="4"/>
  <c r="J16457" i="4"/>
  <c r="K16457" i="4"/>
  <c r="J16458" i="4"/>
  <c r="K16458" i="4"/>
  <c r="J16459" i="4"/>
  <c r="K16459" i="4"/>
  <c r="J16460" i="4"/>
  <c r="K16460" i="4"/>
  <c r="J16461" i="4"/>
  <c r="K16461" i="4"/>
  <c r="J16462" i="4"/>
  <c r="K16462" i="4"/>
  <c r="J16463" i="4"/>
  <c r="K16463" i="4"/>
  <c r="J16464" i="4"/>
  <c r="K16464" i="4"/>
  <c r="J16465" i="4"/>
  <c r="K16465" i="4"/>
  <c r="J16466" i="4"/>
  <c r="K16466" i="4"/>
  <c r="J16467" i="4"/>
  <c r="K16467" i="4"/>
  <c r="J16468" i="4"/>
  <c r="K16468" i="4"/>
  <c r="J16469" i="4"/>
  <c r="K16469" i="4"/>
  <c r="J16470" i="4"/>
  <c r="K16470" i="4"/>
  <c r="J16471" i="4"/>
  <c r="K16471" i="4"/>
  <c r="J16472" i="4"/>
  <c r="K16472" i="4"/>
  <c r="J16473" i="4"/>
  <c r="K16473" i="4"/>
  <c r="J16474" i="4"/>
  <c r="K16474" i="4"/>
  <c r="J16475" i="4"/>
  <c r="K16475" i="4"/>
  <c r="J16476" i="4"/>
  <c r="K16476" i="4"/>
  <c r="J16477" i="4"/>
  <c r="K16477" i="4"/>
  <c r="J16478" i="4"/>
  <c r="K16478" i="4"/>
  <c r="J16479" i="4"/>
  <c r="K16479" i="4"/>
  <c r="J16480" i="4"/>
  <c r="K16480" i="4"/>
  <c r="J16481" i="4"/>
  <c r="K16481" i="4"/>
  <c r="J16482" i="4"/>
  <c r="K16482" i="4"/>
  <c r="J16483" i="4"/>
  <c r="K16483" i="4"/>
  <c r="J16484" i="4"/>
  <c r="K16484" i="4"/>
  <c r="J16485" i="4"/>
  <c r="K16485" i="4"/>
  <c r="J16486" i="4"/>
  <c r="K16486" i="4"/>
  <c r="J16487" i="4"/>
  <c r="K16487" i="4"/>
  <c r="J16488" i="4"/>
  <c r="K16488" i="4"/>
  <c r="J16489" i="4"/>
  <c r="K16489" i="4"/>
  <c r="J16490" i="4"/>
  <c r="K16490" i="4"/>
  <c r="J16491" i="4"/>
  <c r="K16491" i="4"/>
  <c r="J16492" i="4"/>
  <c r="K16492" i="4"/>
  <c r="J16493" i="4"/>
  <c r="K16493" i="4"/>
  <c r="J16494" i="4"/>
  <c r="K16494" i="4"/>
  <c r="J16495" i="4"/>
  <c r="K16495" i="4"/>
  <c r="J16496" i="4"/>
  <c r="K16496" i="4"/>
  <c r="J16497" i="4"/>
  <c r="K16497" i="4"/>
  <c r="J16498" i="4"/>
  <c r="K16498" i="4"/>
  <c r="J16499" i="4"/>
  <c r="K16499" i="4"/>
  <c r="J16500" i="4"/>
  <c r="K16500" i="4"/>
  <c r="J16501" i="4"/>
  <c r="K16501" i="4"/>
  <c r="J16502" i="4"/>
  <c r="K16502" i="4"/>
  <c r="J16503" i="4"/>
  <c r="K16503" i="4"/>
  <c r="J16504" i="4"/>
  <c r="K16504" i="4"/>
  <c r="J16505" i="4"/>
  <c r="K16505" i="4"/>
  <c r="J16506" i="4"/>
  <c r="K16506" i="4"/>
  <c r="J16507" i="4"/>
  <c r="K16507" i="4"/>
  <c r="J16508" i="4"/>
  <c r="K16508" i="4"/>
  <c r="J16509" i="4"/>
  <c r="K16509" i="4"/>
  <c r="J16510" i="4"/>
  <c r="K16510" i="4"/>
  <c r="J16511" i="4"/>
  <c r="K16511" i="4"/>
  <c r="J16512" i="4"/>
  <c r="K16512" i="4"/>
  <c r="J16513" i="4"/>
  <c r="K16513" i="4"/>
  <c r="J16514" i="4"/>
  <c r="K16514" i="4"/>
  <c r="J16515" i="4"/>
  <c r="K16515" i="4"/>
  <c r="J16516" i="4"/>
  <c r="K16516" i="4"/>
  <c r="J16517" i="4"/>
  <c r="K16517" i="4"/>
  <c r="J16518" i="4"/>
  <c r="K16518" i="4"/>
  <c r="J16519" i="4"/>
  <c r="K16519" i="4"/>
  <c r="J16520" i="4"/>
  <c r="K16520" i="4"/>
  <c r="J16521" i="4"/>
  <c r="K16521" i="4"/>
  <c r="J16522" i="4"/>
  <c r="K16522" i="4"/>
  <c r="J16523" i="4"/>
  <c r="K16523" i="4"/>
  <c r="J16524" i="4"/>
  <c r="K16524" i="4"/>
  <c r="J16525" i="4"/>
  <c r="K16525" i="4"/>
  <c r="J16526" i="4"/>
  <c r="K16526" i="4"/>
  <c r="J16527" i="4"/>
  <c r="K16527" i="4"/>
  <c r="J16528" i="4"/>
  <c r="K16528" i="4"/>
  <c r="J16529" i="4"/>
  <c r="K16529" i="4"/>
  <c r="J16530" i="4"/>
  <c r="K16530" i="4"/>
  <c r="J16531" i="4"/>
  <c r="K16531" i="4"/>
  <c r="J16532" i="4"/>
  <c r="K16532" i="4"/>
  <c r="J16533" i="4"/>
  <c r="K16533" i="4"/>
  <c r="J16534" i="4"/>
  <c r="K16534" i="4"/>
  <c r="J16535" i="4"/>
  <c r="K16535" i="4"/>
  <c r="J16536" i="4"/>
  <c r="K16536" i="4"/>
  <c r="J16537" i="4"/>
  <c r="K16537" i="4"/>
  <c r="J16538" i="4"/>
  <c r="K16538" i="4"/>
  <c r="J16539" i="4"/>
  <c r="K16539" i="4"/>
  <c r="J16540" i="4"/>
  <c r="K16540" i="4"/>
  <c r="J16541" i="4"/>
  <c r="K16541" i="4"/>
  <c r="J16542" i="4"/>
  <c r="K16542" i="4"/>
  <c r="J16543" i="4"/>
  <c r="K16543" i="4"/>
  <c r="J16544" i="4"/>
  <c r="K16544" i="4"/>
  <c r="J16545" i="4"/>
  <c r="K16545" i="4"/>
  <c r="J16546" i="4"/>
  <c r="K16546" i="4"/>
  <c r="J16547" i="4"/>
  <c r="K16547" i="4"/>
  <c r="J16548" i="4"/>
  <c r="K16548" i="4"/>
  <c r="J16549" i="4"/>
  <c r="K16549" i="4"/>
  <c r="J16550" i="4"/>
  <c r="K16550" i="4"/>
  <c r="J16551" i="4"/>
  <c r="K16551" i="4"/>
  <c r="J16552" i="4"/>
  <c r="K16552" i="4"/>
  <c r="J16553" i="4"/>
  <c r="K16553" i="4"/>
  <c r="J16554" i="4"/>
  <c r="K16554" i="4"/>
  <c r="J16555" i="4"/>
  <c r="K16555" i="4"/>
  <c r="J16556" i="4"/>
  <c r="K16556" i="4"/>
  <c r="J16557" i="4"/>
  <c r="K16557" i="4"/>
  <c r="J16558" i="4"/>
  <c r="K16558" i="4"/>
  <c r="J16559" i="4"/>
  <c r="K16559" i="4"/>
  <c r="J16560" i="4"/>
  <c r="K16560" i="4"/>
  <c r="J16561" i="4"/>
  <c r="K16561" i="4"/>
  <c r="J16562" i="4"/>
  <c r="K16562" i="4"/>
  <c r="J16563" i="4"/>
  <c r="K16563" i="4"/>
  <c r="J16564" i="4"/>
  <c r="K16564" i="4"/>
  <c r="J16565" i="4"/>
  <c r="K16565" i="4"/>
  <c r="J16566" i="4"/>
  <c r="K16566" i="4"/>
  <c r="J16567" i="4"/>
  <c r="K16567" i="4"/>
  <c r="J16568" i="4"/>
  <c r="K16568" i="4"/>
  <c r="J16569" i="4"/>
  <c r="K16569" i="4"/>
  <c r="J16570" i="4"/>
  <c r="K16570" i="4"/>
  <c r="J16571" i="4"/>
  <c r="K16571" i="4"/>
  <c r="J16572" i="4"/>
  <c r="K16572" i="4"/>
  <c r="J16573" i="4"/>
  <c r="K16573" i="4"/>
  <c r="J16574" i="4"/>
  <c r="K16574" i="4"/>
  <c r="J16575" i="4"/>
  <c r="K16575" i="4"/>
  <c r="J16576" i="4"/>
  <c r="K16576" i="4"/>
  <c r="J16577" i="4"/>
  <c r="K16577" i="4"/>
  <c r="J16578" i="4"/>
  <c r="K16578" i="4"/>
  <c r="J16579" i="4"/>
  <c r="K16579" i="4"/>
  <c r="J16580" i="4"/>
  <c r="K16580" i="4"/>
  <c r="J16581" i="4"/>
  <c r="K16581" i="4"/>
  <c r="J16582" i="4"/>
  <c r="K16582" i="4"/>
  <c r="J16583" i="4"/>
  <c r="K16583" i="4"/>
  <c r="J16584" i="4"/>
  <c r="K16584" i="4"/>
  <c r="J16585" i="4"/>
  <c r="K16585" i="4"/>
  <c r="J16586" i="4"/>
  <c r="K16586" i="4"/>
  <c r="J16587" i="4"/>
  <c r="K16587" i="4"/>
  <c r="J16588" i="4"/>
  <c r="K16588" i="4"/>
  <c r="J16589" i="4"/>
  <c r="K16589" i="4"/>
  <c r="J16590" i="4"/>
  <c r="K16590" i="4"/>
  <c r="J16591" i="4"/>
  <c r="K16591" i="4"/>
  <c r="J16592" i="4"/>
  <c r="K16592" i="4"/>
  <c r="J16593" i="4"/>
  <c r="K16593" i="4"/>
  <c r="J16594" i="4"/>
  <c r="K16594" i="4"/>
  <c r="J16595" i="4"/>
  <c r="K16595" i="4"/>
  <c r="J16596" i="4"/>
  <c r="K16596" i="4"/>
  <c r="J16597" i="4"/>
  <c r="K16597" i="4"/>
  <c r="J16598" i="4"/>
  <c r="K16598" i="4"/>
  <c r="J16599" i="4"/>
  <c r="K16599" i="4"/>
  <c r="J16600" i="4"/>
  <c r="K16600" i="4"/>
  <c r="J16601" i="4"/>
  <c r="K16601" i="4"/>
  <c r="J16602" i="4"/>
  <c r="K16602" i="4"/>
  <c r="J16603" i="4"/>
  <c r="K16603" i="4"/>
  <c r="J16604" i="4"/>
  <c r="K16604" i="4"/>
  <c r="J16605" i="4"/>
  <c r="K16605" i="4"/>
  <c r="J16606" i="4"/>
  <c r="K16606" i="4"/>
  <c r="J16607" i="4"/>
  <c r="K16607" i="4"/>
  <c r="J16608" i="4"/>
  <c r="K16608" i="4"/>
  <c r="J16609" i="4"/>
  <c r="K16609" i="4"/>
  <c r="J16610" i="4"/>
  <c r="K16610" i="4"/>
  <c r="J16611" i="4"/>
  <c r="K16611" i="4"/>
  <c r="J16612" i="4"/>
  <c r="K16612" i="4"/>
  <c r="J16613" i="4"/>
  <c r="K16613" i="4"/>
  <c r="J16614" i="4"/>
  <c r="K16614" i="4"/>
  <c r="J16615" i="4"/>
  <c r="K16615" i="4"/>
  <c r="J16616" i="4"/>
  <c r="K16616" i="4"/>
  <c r="J16617" i="4"/>
  <c r="K16617" i="4"/>
  <c r="J16618" i="4"/>
  <c r="K16618" i="4"/>
  <c r="J16619" i="4"/>
  <c r="K16619" i="4"/>
  <c r="J16620" i="4"/>
  <c r="K16620" i="4"/>
  <c r="J16621" i="4"/>
  <c r="K16621" i="4"/>
  <c r="J16622" i="4"/>
  <c r="K16622" i="4"/>
  <c r="J16623" i="4"/>
  <c r="K16623" i="4"/>
  <c r="J16624" i="4"/>
  <c r="K16624" i="4"/>
  <c r="J16625" i="4"/>
  <c r="K16625" i="4"/>
  <c r="J16626" i="4"/>
  <c r="K16626" i="4"/>
  <c r="J16627" i="4"/>
  <c r="K16627" i="4"/>
  <c r="J16628" i="4"/>
  <c r="K16628" i="4"/>
  <c r="J16629" i="4"/>
  <c r="K16629" i="4"/>
  <c r="J16630" i="4"/>
  <c r="K16630" i="4"/>
  <c r="J16631" i="4"/>
  <c r="K16631" i="4"/>
  <c r="J16632" i="4"/>
  <c r="K16632" i="4"/>
  <c r="J16633" i="4"/>
  <c r="K16633" i="4"/>
  <c r="J16634" i="4"/>
  <c r="K16634" i="4"/>
  <c r="J16635" i="4"/>
  <c r="K16635" i="4"/>
  <c r="J16636" i="4"/>
  <c r="K16636" i="4"/>
  <c r="J16637" i="4"/>
  <c r="K16637" i="4"/>
  <c r="J16638" i="4"/>
  <c r="K16638" i="4"/>
  <c r="J16639" i="4"/>
  <c r="K16639" i="4"/>
  <c r="J16640" i="4"/>
  <c r="K16640" i="4"/>
  <c r="J16641" i="4"/>
  <c r="K16641" i="4"/>
  <c r="J16642" i="4"/>
  <c r="K16642" i="4"/>
  <c r="J16643" i="4"/>
  <c r="K16643" i="4"/>
  <c r="J16644" i="4"/>
  <c r="K16644" i="4"/>
  <c r="J16645" i="4"/>
  <c r="K16645" i="4"/>
  <c r="J16646" i="4"/>
  <c r="K16646" i="4"/>
  <c r="J16647" i="4"/>
  <c r="K16647" i="4"/>
  <c r="J16648" i="4"/>
  <c r="K16648" i="4"/>
  <c r="J16649" i="4"/>
  <c r="K16649" i="4"/>
  <c r="J16650" i="4"/>
  <c r="K16650" i="4"/>
  <c r="J16651" i="4"/>
  <c r="K16651" i="4"/>
  <c r="J16652" i="4"/>
  <c r="K16652" i="4"/>
  <c r="J16653" i="4"/>
  <c r="K16653" i="4"/>
  <c r="J16654" i="4"/>
  <c r="K16654" i="4"/>
  <c r="J16655" i="4"/>
  <c r="K16655" i="4"/>
  <c r="J16656" i="4"/>
  <c r="K16656" i="4"/>
  <c r="J16657" i="4"/>
  <c r="K16657" i="4"/>
  <c r="J16658" i="4"/>
  <c r="K16658" i="4"/>
  <c r="J16659" i="4"/>
  <c r="K16659" i="4"/>
  <c r="J16660" i="4"/>
  <c r="K16660" i="4"/>
  <c r="J16661" i="4"/>
  <c r="K16661" i="4"/>
  <c r="J16662" i="4"/>
  <c r="K16662" i="4"/>
  <c r="J16663" i="4"/>
  <c r="K16663" i="4"/>
  <c r="J16664" i="4"/>
  <c r="K16664" i="4"/>
  <c r="J16665" i="4"/>
  <c r="K16665" i="4"/>
  <c r="J16666" i="4"/>
  <c r="K16666" i="4"/>
  <c r="J16667" i="4"/>
  <c r="K16667" i="4"/>
  <c r="J16668" i="4"/>
  <c r="K16668" i="4"/>
  <c r="J16669" i="4"/>
  <c r="K16669" i="4"/>
  <c r="J16670" i="4"/>
  <c r="K16670" i="4"/>
  <c r="J16671" i="4"/>
  <c r="K16671" i="4"/>
  <c r="J16672" i="4"/>
  <c r="K16672" i="4"/>
  <c r="J16673" i="4"/>
  <c r="K16673" i="4"/>
  <c r="J16674" i="4"/>
  <c r="K16674" i="4"/>
  <c r="J16675" i="4"/>
  <c r="K16675" i="4"/>
  <c r="J16676" i="4"/>
  <c r="K16676" i="4"/>
  <c r="J16677" i="4"/>
  <c r="K16677" i="4"/>
  <c r="J16678" i="4"/>
  <c r="K16678" i="4"/>
  <c r="J16679" i="4"/>
  <c r="K16679" i="4"/>
  <c r="J16680" i="4"/>
  <c r="K16680" i="4"/>
  <c r="J16681" i="4"/>
  <c r="K16681" i="4"/>
  <c r="J16682" i="4"/>
  <c r="K16682" i="4"/>
  <c r="J16683" i="4"/>
  <c r="K16683" i="4"/>
  <c r="J16684" i="4"/>
  <c r="K16684" i="4"/>
  <c r="J16685" i="4"/>
  <c r="K16685" i="4"/>
  <c r="J16686" i="4"/>
  <c r="K16686" i="4"/>
  <c r="J16687" i="4"/>
  <c r="K16687" i="4"/>
  <c r="J16688" i="4"/>
  <c r="K16688" i="4"/>
  <c r="J16689" i="4"/>
  <c r="K16689" i="4"/>
  <c r="J16690" i="4"/>
  <c r="K16690" i="4"/>
  <c r="J16691" i="4"/>
  <c r="K16691" i="4"/>
  <c r="J16692" i="4"/>
  <c r="K16692" i="4"/>
  <c r="J16693" i="4"/>
  <c r="K16693" i="4"/>
  <c r="J16694" i="4"/>
  <c r="K16694" i="4"/>
  <c r="J16695" i="4"/>
  <c r="K16695" i="4"/>
  <c r="J16696" i="4"/>
  <c r="K16696" i="4"/>
  <c r="J16697" i="4"/>
  <c r="K16697" i="4"/>
  <c r="J16698" i="4"/>
  <c r="K16698" i="4"/>
  <c r="J16699" i="4"/>
  <c r="K16699" i="4"/>
  <c r="J16700" i="4"/>
  <c r="K16700" i="4"/>
  <c r="J16701" i="4"/>
  <c r="K16701" i="4"/>
  <c r="J16702" i="4"/>
  <c r="K16702" i="4"/>
  <c r="J16703" i="4"/>
  <c r="K16703" i="4"/>
  <c r="J16704" i="4"/>
  <c r="K16704" i="4"/>
  <c r="J16705" i="4"/>
  <c r="K16705" i="4"/>
  <c r="J16706" i="4"/>
  <c r="K16706" i="4"/>
  <c r="J16707" i="4"/>
  <c r="K16707" i="4"/>
  <c r="J16708" i="4"/>
  <c r="K16708" i="4"/>
  <c r="J16709" i="4"/>
  <c r="K16709" i="4"/>
  <c r="J16710" i="4"/>
  <c r="K16710" i="4"/>
  <c r="J16711" i="4"/>
  <c r="K16711" i="4"/>
  <c r="J16712" i="4"/>
  <c r="K16712" i="4"/>
  <c r="J16713" i="4"/>
  <c r="K16713" i="4"/>
  <c r="J16714" i="4"/>
  <c r="K16714" i="4"/>
  <c r="J16715" i="4"/>
  <c r="K16715" i="4"/>
  <c r="J16716" i="4"/>
  <c r="K16716" i="4"/>
  <c r="J16717" i="4"/>
  <c r="K16717" i="4"/>
  <c r="J16718" i="4"/>
  <c r="K16718" i="4"/>
  <c r="J16719" i="4"/>
  <c r="K16719" i="4"/>
  <c r="J16720" i="4"/>
  <c r="K16720" i="4"/>
  <c r="J16721" i="4"/>
  <c r="K16721" i="4"/>
  <c r="J16722" i="4"/>
  <c r="K16722" i="4"/>
  <c r="J16723" i="4"/>
  <c r="K16723" i="4"/>
  <c r="J16724" i="4"/>
  <c r="K16724" i="4"/>
  <c r="J16725" i="4"/>
  <c r="K16725" i="4"/>
  <c r="J16726" i="4"/>
  <c r="K16726" i="4"/>
  <c r="J16727" i="4"/>
  <c r="K16727" i="4"/>
  <c r="J16728" i="4"/>
  <c r="K16728" i="4"/>
  <c r="J16729" i="4"/>
  <c r="K16729" i="4"/>
  <c r="J16730" i="4"/>
  <c r="K16730" i="4"/>
  <c r="J16731" i="4"/>
  <c r="K16731" i="4"/>
  <c r="J16732" i="4"/>
  <c r="K16732" i="4"/>
  <c r="J16733" i="4"/>
  <c r="K16733" i="4"/>
  <c r="J16734" i="4"/>
  <c r="K16734" i="4"/>
  <c r="J16735" i="4"/>
  <c r="K16735" i="4"/>
  <c r="J16736" i="4"/>
  <c r="K16736" i="4"/>
  <c r="J16737" i="4"/>
  <c r="K16737" i="4"/>
  <c r="J16738" i="4"/>
  <c r="K16738" i="4"/>
  <c r="J16739" i="4"/>
  <c r="K16739" i="4"/>
  <c r="J16740" i="4"/>
  <c r="K16740" i="4"/>
  <c r="J16741" i="4"/>
  <c r="K16741" i="4"/>
  <c r="J16742" i="4"/>
  <c r="K16742" i="4"/>
  <c r="J16743" i="4"/>
  <c r="K16743" i="4"/>
  <c r="J16744" i="4"/>
  <c r="K16744" i="4"/>
  <c r="J16745" i="4"/>
  <c r="K16745" i="4"/>
  <c r="J16746" i="4"/>
  <c r="K16746" i="4"/>
  <c r="J16747" i="4"/>
  <c r="K16747" i="4"/>
  <c r="J16748" i="4"/>
  <c r="K16748" i="4"/>
  <c r="J16749" i="4"/>
  <c r="K16749" i="4"/>
  <c r="J16750" i="4"/>
  <c r="K16750" i="4"/>
  <c r="J16751" i="4"/>
  <c r="K16751" i="4"/>
  <c r="J16752" i="4"/>
  <c r="K16752" i="4"/>
  <c r="J16753" i="4"/>
  <c r="K16753" i="4"/>
  <c r="J16754" i="4"/>
  <c r="K16754" i="4"/>
  <c r="J16755" i="4"/>
  <c r="K16755" i="4"/>
  <c r="J16756" i="4"/>
  <c r="K16756" i="4"/>
  <c r="J16757" i="4"/>
  <c r="K16757" i="4"/>
  <c r="J16758" i="4"/>
  <c r="K16758" i="4"/>
  <c r="J16759" i="4"/>
  <c r="K16759" i="4"/>
  <c r="J16760" i="4"/>
  <c r="K16760" i="4"/>
  <c r="J16761" i="4"/>
  <c r="K16761" i="4"/>
  <c r="J16762" i="4"/>
  <c r="K16762" i="4"/>
  <c r="J16763" i="4"/>
  <c r="K16763" i="4"/>
  <c r="J16764" i="4"/>
  <c r="K16764" i="4"/>
  <c r="J16765" i="4"/>
  <c r="K16765" i="4"/>
  <c r="J16766" i="4"/>
  <c r="K16766" i="4"/>
  <c r="J16767" i="4"/>
  <c r="K16767" i="4"/>
  <c r="J16768" i="4"/>
  <c r="K16768" i="4"/>
  <c r="J16769" i="4"/>
  <c r="K16769" i="4"/>
  <c r="J16770" i="4"/>
  <c r="K16770" i="4"/>
  <c r="J16771" i="4"/>
  <c r="K16771" i="4"/>
  <c r="J16772" i="4"/>
  <c r="K16772" i="4"/>
  <c r="J16773" i="4"/>
  <c r="K16773" i="4"/>
  <c r="J16774" i="4"/>
  <c r="K16774" i="4"/>
  <c r="J16775" i="4"/>
  <c r="K16775" i="4"/>
  <c r="J16776" i="4"/>
  <c r="K16776" i="4"/>
  <c r="J16777" i="4"/>
  <c r="K16777" i="4"/>
  <c r="J16778" i="4"/>
  <c r="K16778" i="4"/>
  <c r="J16779" i="4"/>
  <c r="K16779" i="4"/>
  <c r="J16780" i="4"/>
  <c r="K16780" i="4"/>
  <c r="J16781" i="4"/>
  <c r="K16781" i="4"/>
  <c r="J16782" i="4"/>
  <c r="K16782" i="4"/>
  <c r="J16783" i="4"/>
  <c r="K16783" i="4"/>
  <c r="J16784" i="4"/>
  <c r="K16784" i="4"/>
  <c r="J16785" i="4"/>
  <c r="K16785" i="4"/>
  <c r="J16786" i="4"/>
  <c r="K16786" i="4"/>
  <c r="J16787" i="4"/>
  <c r="K16787" i="4"/>
  <c r="J16788" i="4"/>
  <c r="K16788" i="4"/>
  <c r="J16789" i="4"/>
  <c r="K16789" i="4"/>
  <c r="J16790" i="4"/>
  <c r="K16790" i="4"/>
  <c r="J16791" i="4"/>
  <c r="K16791" i="4"/>
  <c r="J16792" i="4"/>
  <c r="K16792" i="4"/>
  <c r="J16793" i="4"/>
  <c r="K16793" i="4"/>
  <c r="J16794" i="4"/>
  <c r="K16794" i="4"/>
  <c r="J16795" i="4"/>
  <c r="K16795" i="4"/>
  <c r="J16796" i="4"/>
  <c r="K16796" i="4"/>
  <c r="J16797" i="4"/>
  <c r="K16797" i="4"/>
  <c r="J16798" i="4"/>
  <c r="K16798" i="4"/>
  <c r="J16799" i="4"/>
  <c r="K16799" i="4"/>
  <c r="J16800" i="4"/>
  <c r="K16800" i="4"/>
  <c r="J16801" i="4"/>
  <c r="K16801" i="4"/>
  <c r="J16802" i="4"/>
  <c r="K16802" i="4"/>
  <c r="J16803" i="4"/>
  <c r="K16803" i="4"/>
  <c r="J16804" i="4"/>
  <c r="K16804" i="4"/>
  <c r="J16805" i="4"/>
  <c r="K16805" i="4"/>
  <c r="J16806" i="4"/>
  <c r="K16806" i="4"/>
  <c r="J16807" i="4"/>
  <c r="K16807" i="4"/>
  <c r="J16808" i="4"/>
  <c r="K16808" i="4"/>
  <c r="J16809" i="4"/>
  <c r="K16809" i="4"/>
  <c r="J16810" i="4"/>
  <c r="K16810" i="4"/>
  <c r="J16811" i="4"/>
  <c r="K16811" i="4"/>
  <c r="J16812" i="4"/>
  <c r="K16812" i="4"/>
  <c r="J16813" i="4"/>
  <c r="K16813" i="4"/>
  <c r="J16814" i="4"/>
  <c r="K16814" i="4"/>
  <c r="J16815" i="4"/>
  <c r="K16815" i="4"/>
  <c r="J16816" i="4"/>
  <c r="K16816" i="4"/>
  <c r="J16817" i="4"/>
  <c r="K16817" i="4"/>
  <c r="J16818" i="4"/>
  <c r="K16818" i="4"/>
  <c r="J16819" i="4"/>
  <c r="K16819" i="4"/>
  <c r="J16820" i="4"/>
  <c r="K16820" i="4"/>
  <c r="J16821" i="4"/>
  <c r="K16821" i="4"/>
  <c r="J16822" i="4"/>
  <c r="K16822" i="4"/>
  <c r="J16823" i="4"/>
  <c r="K16823" i="4"/>
  <c r="J16824" i="4"/>
  <c r="K16824" i="4"/>
  <c r="J16825" i="4"/>
  <c r="K16825" i="4"/>
  <c r="J16826" i="4"/>
  <c r="K16826" i="4"/>
  <c r="J16827" i="4"/>
  <c r="K16827" i="4"/>
  <c r="J16828" i="4"/>
  <c r="K16828" i="4"/>
  <c r="J16829" i="4"/>
  <c r="K16829" i="4"/>
  <c r="J16830" i="4"/>
  <c r="K16830" i="4"/>
  <c r="J16831" i="4"/>
  <c r="K16831" i="4"/>
  <c r="J16832" i="4"/>
  <c r="K16832" i="4"/>
  <c r="J16833" i="4"/>
  <c r="K16833" i="4"/>
  <c r="J16834" i="4"/>
  <c r="K16834" i="4"/>
  <c r="J16835" i="4"/>
  <c r="K16835" i="4"/>
  <c r="J16836" i="4"/>
  <c r="K16836" i="4"/>
  <c r="J16837" i="4"/>
  <c r="K16837" i="4"/>
  <c r="J16838" i="4"/>
  <c r="K16838" i="4"/>
  <c r="J16839" i="4"/>
  <c r="K16839" i="4"/>
  <c r="J16840" i="4"/>
  <c r="K16840" i="4"/>
  <c r="J16841" i="4"/>
  <c r="K16841" i="4"/>
  <c r="J16842" i="4"/>
  <c r="K16842" i="4"/>
  <c r="J16843" i="4"/>
  <c r="K16843" i="4"/>
  <c r="J16844" i="4"/>
  <c r="K16844" i="4"/>
  <c r="J16845" i="4"/>
  <c r="K16845" i="4"/>
  <c r="J16846" i="4"/>
  <c r="K16846" i="4"/>
  <c r="J16847" i="4"/>
  <c r="K16847" i="4"/>
  <c r="J16848" i="4"/>
  <c r="K16848" i="4"/>
  <c r="J16849" i="4"/>
  <c r="K16849" i="4"/>
  <c r="J16850" i="4"/>
  <c r="K16850" i="4"/>
  <c r="J16851" i="4"/>
  <c r="K16851" i="4"/>
  <c r="J16852" i="4"/>
  <c r="K16852" i="4"/>
  <c r="J16853" i="4"/>
  <c r="K16853" i="4"/>
  <c r="J16854" i="4"/>
  <c r="K16854" i="4"/>
  <c r="J16855" i="4"/>
  <c r="K16855" i="4"/>
  <c r="J16856" i="4"/>
  <c r="K16856" i="4"/>
  <c r="J16857" i="4"/>
  <c r="K16857" i="4"/>
  <c r="J16858" i="4"/>
  <c r="K16858" i="4"/>
  <c r="J16859" i="4"/>
  <c r="K16859" i="4"/>
  <c r="J16860" i="4"/>
  <c r="K16860" i="4"/>
  <c r="J16861" i="4"/>
  <c r="K16861" i="4"/>
  <c r="J16862" i="4"/>
  <c r="K16862" i="4"/>
  <c r="J16863" i="4"/>
  <c r="K16863" i="4"/>
  <c r="J16864" i="4"/>
  <c r="K16864" i="4"/>
  <c r="J16865" i="4"/>
  <c r="K16865" i="4"/>
  <c r="J16866" i="4"/>
  <c r="K16866" i="4"/>
  <c r="J16867" i="4"/>
  <c r="K16867" i="4"/>
  <c r="J16868" i="4"/>
  <c r="K16868" i="4"/>
  <c r="J16869" i="4"/>
  <c r="K16869" i="4"/>
  <c r="J16870" i="4"/>
  <c r="K16870" i="4"/>
  <c r="J16871" i="4"/>
  <c r="K16871" i="4"/>
  <c r="J16872" i="4"/>
  <c r="K16872" i="4"/>
  <c r="J16873" i="4"/>
  <c r="K16873" i="4"/>
  <c r="J16874" i="4"/>
  <c r="K16874" i="4"/>
  <c r="J16875" i="4"/>
  <c r="K16875" i="4"/>
  <c r="J16876" i="4"/>
  <c r="K16876" i="4"/>
  <c r="J16877" i="4"/>
  <c r="K16877" i="4"/>
  <c r="J16878" i="4"/>
  <c r="K16878" i="4"/>
  <c r="J16879" i="4"/>
  <c r="K16879" i="4"/>
  <c r="J16880" i="4"/>
  <c r="K16880" i="4"/>
  <c r="J16881" i="4"/>
  <c r="K16881" i="4"/>
  <c r="J16882" i="4"/>
  <c r="K16882" i="4"/>
  <c r="J16883" i="4"/>
  <c r="K16883" i="4"/>
  <c r="J16884" i="4"/>
  <c r="K16884" i="4"/>
  <c r="J16885" i="4"/>
  <c r="K16885" i="4"/>
  <c r="J16886" i="4"/>
  <c r="K16886" i="4"/>
  <c r="J16887" i="4"/>
  <c r="K16887" i="4"/>
  <c r="J16888" i="4"/>
  <c r="K16888" i="4"/>
  <c r="J16889" i="4"/>
  <c r="K16889" i="4"/>
  <c r="J16890" i="4"/>
  <c r="K16890" i="4"/>
  <c r="J16891" i="4"/>
  <c r="K16891" i="4"/>
  <c r="J16892" i="4"/>
  <c r="K16892" i="4"/>
  <c r="J16893" i="4"/>
  <c r="K16893" i="4"/>
  <c r="J16894" i="4"/>
  <c r="K16894" i="4"/>
  <c r="J16895" i="4"/>
  <c r="K16895" i="4"/>
  <c r="J16896" i="4"/>
  <c r="K16896" i="4"/>
  <c r="J16897" i="4"/>
  <c r="K16897" i="4"/>
  <c r="J16898" i="4"/>
  <c r="K16898" i="4"/>
  <c r="J16899" i="4"/>
  <c r="K16899" i="4"/>
  <c r="J16900" i="4"/>
  <c r="K16900" i="4"/>
  <c r="J16901" i="4"/>
  <c r="K16901" i="4"/>
  <c r="J16902" i="4"/>
  <c r="K16902" i="4"/>
  <c r="J16903" i="4"/>
  <c r="K16903" i="4"/>
  <c r="J16904" i="4"/>
  <c r="K16904" i="4"/>
  <c r="J16905" i="4"/>
  <c r="K16905" i="4"/>
  <c r="J16906" i="4"/>
  <c r="K16906" i="4"/>
  <c r="J16907" i="4"/>
  <c r="K16907" i="4"/>
  <c r="J16908" i="4"/>
  <c r="K16908" i="4"/>
  <c r="J16909" i="4"/>
  <c r="K16909" i="4"/>
  <c r="J16910" i="4"/>
  <c r="K16910" i="4"/>
  <c r="J16911" i="4"/>
  <c r="K16911" i="4"/>
  <c r="J16912" i="4"/>
  <c r="K16912" i="4"/>
  <c r="J16913" i="4"/>
  <c r="K16913" i="4"/>
  <c r="J16914" i="4"/>
  <c r="K16914" i="4"/>
  <c r="J16915" i="4"/>
  <c r="K16915" i="4"/>
  <c r="J16916" i="4"/>
  <c r="K16916" i="4"/>
  <c r="J16917" i="4"/>
  <c r="K16917" i="4"/>
  <c r="J16918" i="4"/>
  <c r="K16918" i="4"/>
  <c r="J16919" i="4"/>
  <c r="K16919" i="4"/>
  <c r="J16920" i="4"/>
  <c r="K16920" i="4"/>
  <c r="J16921" i="4"/>
  <c r="K16921" i="4"/>
  <c r="J16922" i="4"/>
  <c r="K16922" i="4"/>
  <c r="J16923" i="4"/>
  <c r="K16923" i="4"/>
  <c r="J16924" i="4"/>
  <c r="K16924" i="4"/>
  <c r="J16925" i="4"/>
  <c r="K16925" i="4"/>
  <c r="J16926" i="4"/>
  <c r="K16926" i="4"/>
  <c r="J16927" i="4"/>
  <c r="K16927" i="4"/>
  <c r="J16928" i="4"/>
  <c r="K16928" i="4"/>
  <c r="J16929" i="4"/>
  <c r="K16929" i="4"/>
  <c r="J16930" i="4"/>
  <c r="K16930" i="4"/>
  <c r="J16931" i="4"/>
  <c r="K16931" i="4"/>
  <c r="J16932" i="4"/>
  <c r="K16932" i="4"/>
  <c r="J16933" i="4"/>
  <c r="K16933" i="4"/>
  <c r="J16934" i="4"/>
  <c r="K16934" i="4"/>
  <c r="J16935" i="4"/>
  <c r="K16935" i="4"/>
  <c r="J16936" i="4"/>
  <c r="K16936" i="4"/>
  <c r="J16937" i="4"/>
  <c r="K16937" i="4"/>
  <c r="J16938" i="4"/>
  <c r="K16938" i="4"/>
  <c r="J16939" i="4"/>
  <c r="K16939" i="4"/>
  <c r="J16940" i="4"/>
  <c r="K16940" i="4"/>
  <c r="J16941" i="4"/>
  <c r="K16941" i="4"/>
  <c r="J16942" i="4"/>
  <c r="K16942" i="4"/>
  <c r="J16943" i="4"/>
  <c r="K16943" i="4"/>
  <c r="J16944" i="4"/>
  <c r="K16944" i="4"/>
  <c r="J16945" i="4"/>
  <c r="K16945" i="4"/>
  <c r="J16946" i="4"/>
  <c r="K16946" i="4"/>
  <c r="J16947" i="4"/>
  <c r="K16947" i="4"/>
  <c r="J16948" i="4"/>
  <c r="K16948" i="4"/>
  <c r="J16949" i="4"/>
  <c r="K16949" i="4"/>
  <c r="J16950" i="4"/>
  <c r="K16950" i="4"/>
  <c r="J16951" i="4"/>
  <c r="K16951" i="4"/>
  <c r="J16952" i="4"/>
  <c r="K16952" i="4"/>
  <c r="J16953" i="4"/>
  <c r="K16953" i="4"/>
  <c r="J16954" i="4"/>
  <c r="K16954" i="4"/>
  <c r="J16955" i="4"/>
  <c r="K16955" i="4"/>
  <c r="J16956" i="4"/>
  <c r="K16956" i="4"/>
  <c r="J16957" i="4"/>
  <c r="K16957" i="4"/>
  <c r="J16958" i="4"/>
  <c r="K16958" i="4"/>
  <c r="J16959" i="4"/>
  <c r="K16959" i="4"/>
  <c r="J16960" i="4"/>
  <c r="K16960" i="4"/>
  <c r="J16961" i="4"/>
  <c r="K16961" i="4"/>
  <c r="J16962" i="4"/>
  <c r="K16962" i="4"/>
  <c r="J16963" i="4"/>
  <c r="K16963" i="4"/>
  <c r="J16964" i="4"/>
  <c r="K16964" i="4"/>
  <c r="J16965" i="4"/>
  <c r="K16965" i="4"/>
  <c r="J16966" i="4"/>
  <c r="K16966" i="4"/>
  <c r="J16967" i="4"/>
  <c r="K16967" i="4"/>
  <c r="J16968" i="4"/>
  <c r="K16968" i="4"/>
  <c r="J16969" i="4"/>
  <c r="K16969" i="4"/>
  <c r="J16970" i="4"/>
  <c r="K16970" i="4"/>
  <c r="J16971" i="4"/>
  <c r="K16971" i="4"/>
  <c r="J16972" i="4"/>
  <c r="K16972" i="4"/>
  <c r="J16973" i="4"/>
  <c r="K16973" i="4"/>
  <c r="J16974" i="4"/>
  <c r="K16974" i="4"/>
  <c r="J16975" i="4"/>
  <c r="K16975" i="4"/>
  <c r="J16976" i="4"/>
  <c r="K16976" i="4"/>
  <c r="J16977" i="4"/>
  <c r="K16977" i="4"/>
  <c r="J16978" i="4"/>
  <c r="K16978" i="4"/>
  <c r="J16979" i="4"/>
  <c r="K16979" i="4"/>
  <c r="J16980" i="4"/>
  <c r="K16980" i="4"/>
  <c r="J16981" i="4"/>
  <c r="K16981" i="4"/>
  <c r="J16982" i="4"/>
  <c r="K16982" i="4"/>
  <c r="J16983" i="4"/>
  <c r="K16983" i="4"/>
  <c r="J16984" i="4"/>
  <c r="K16984" i="4"/>
  <c r="J16985" i="4"/>
  <c r="K16985" i="4"/>
  <c r="J16986" i="4"/>
  <c r="K16986" i="4"/>
  <c r="J16987" i="4"/>
  <c r="K16987" i="4"/>
  <c r="J16988" i="4"/>
  <c r="K16988" i="4"/>
  <c r="J16989" i="4"/>
  <c r="K16989" i="4"/>
  <c r="J16990" i="4"/>
  <c r="K16990" i="4"/>
  <c r="J16991" i="4"/>
  <c r="K16991" i="4"/>
  <c r="J16992" i="4"/>
  <c r="K16992" i="4"/>
  <c r="J16993" i="4"/>
  <c r="K16993" i="4"/>
  <c r="J16994" i="4"/>
  <c r="K16994" i="4"/>
  <c r="J16995" i="4"/>
  <c r="K16995" i="4"/>
  <c r="J16996" i="4"/>
  <c r="K16996" i="4"/>
  <c r="J16997" i="4"/>
  <c r="K16997" i="4"/>
  <c r="J16998" i="4"/>
  <c r="K16998" i="4"/>
  <c r="J16999" i="4"/>
  <c r="K16999" i="4"/>
  <c r="J17000" i="4"/>
  <c r="K17000" i="4"/>
  <c r="J17001" i="4"/>
  <c r="K17001" i="4"/>
  <c r="J17002" i="4"/>
  <c r="K17002" i="4"/>
  <c r="J17003" i="4"/>
  <c r="K17003" i="4"/>
  <c r="J17004" i="4"/>
  <c r="K17004" i="4"/>
  <c r="J17005" i="4"/>
  <c r="K17005" i="4"/>
  <c r="J17006" i="4"/>
  <c r="K17006" i="4"/>
  <c r="J17007" i="4"/>
  <c r="K17007" i="4"/>
  <c r="J17008" i="4"/>
  <c r="K17008" i="4"/>
  <c r="J17009" i="4"/>
  <c r="K17009" i="4"/>
  <c r="J17010" i="4"/>
  <c r="K17010" i="4"/>
  <c r="J17011" i="4"/>
  <c r="K17011" i="4"/>
  <c r="J17012" i="4"/>
  <c r="K17012" i="4"/>
  <c r="J17013" i="4"/>
  <c r="K17013" i="4"/>
  <c r="J17014" i="4"/>
  <c r="K17014" i="4"/>
  <c r="J17015" i="4"/>
  <c r="K17015" i="4"/>
  <c r="J17016" i="4"/>
  <c r="K17016" i="4"/>
  <c r="J17017" i="4"/>
  <c r="K17017" i="4"/>
  <c r="J17018" i="4"/>
  <c r="K17018" i="4"/>
  <c r="J17019" i="4"/>
  <c r="K17019" i="4"/>
  <c r="J17020" i="4"/>
  <c r="K17020" i="4"/>
  <c r="J17021" i="4"/>
  <c r="K17021" i="4"/>
  <c r="J17022" i="4"/>
  <c r="K17022" i="4"/>
  <c r="J17023" i="4"/>
  <c r="K17023" i="4"/>
  <c r="J17024" i="4"/>
  <c r="K17024" i="4"/>
  <c r="J17025" i="4"/>
  <c r="K17025" i="4"/>
  <c r="J17026" i="4"/>
  <c r="K17026" i="4"/>
  <c r="J17027" i="4"/>
  <c r="K17027" i="4"/>
  <c r="J17028" i="4"/>
  <c r="K17028" i="4"/>
  <c r="J17029" i="4"/>
  <c r="K17029" i="4"/>
  <c r="J17030" i="4"/>
  <c r="K17030" i="4"/>
  <c r="J17031" i="4"/>
  <c r="K17031" i="4"/>
  <c r="J17032" i="4"/>
  <c r="K17032" i="4"/>
  <c r="J17033" i="4"/>
  <c r="K17033" i="4"/>
  <c r="J17034" i="4"/>
  <c r="K17034" i="4"/>
  <c r="J17035" i="4"/>
  <c r="K17035" i="4"/>
  <c r="J17036" i="4"/>
  <c r="K17036" i="4"/>
  <c r="J17037" i="4"/>
  <c r="K17037" i="4"/>
  <c r="J17038" i="4"/>
  <c r="K17038" i="4"/>
  <c r="J17039" i="4"/>
  <c r="K17039" i="4"/>
  <c r="J17040" i="4"/>
  <c r="K17040" i="4"/>
  <c r="J17041" i="4"/>
  <c r="K17041" i="4"/>
  <c r="J17042" i="4"/>
  <c r="K17042" i="4"/>
  <c r="J17043" i="4"/>
  <c r="K17043" i="4"/>
  <c r="J17044" i="4"/>
  <c r="K17044" i="4"/>
  <c r="J17045" i="4"/>
  <c r="K17045" i="4"/>
  <c r="J17046" i="4"/>
  <c r="K17046" i="4"/>
  <c r="J17047" i="4"/>
  <c r="K17047" i="4"/>
  <c r="J17048" i="4"/>
  <c r="K17048" i="4"/>
  <c r="J17049" i="4"/>
  <c r="K17049" i="4"/>
  <c r="J17050" i="4"/>
  <c r="K17050" i="4"/>
  <c r="J17051" i="4"/>
  <c r="K17051" i="4"/>
  <c r="J17052" i="4"/>
  <c r="K17052" i="4"/>
  <c r="J17053" i="4"/>
  <c r="K17053" i="4"/>
  <c r="J17054" i="4"/>
  <c r="K17054" i="4"/>
  <c r="J17055" i="4"/>
  <c r="K17055" i="4"/>
  <c r="J17056" i="4"/>
  <c r="K17056" i="4"/>
  <c r="J17057" i="4"/>
  <c r="K17057" i="4"/>
  <c r="J17058" i="4"/>
  <c r="K17058" i="4"/>
  <c r="J17059" i="4"/>
  <c r="K17059" i="4"/>
  <c r="J17060" i="4"/>
  <c r="K17060" i="4"/>
  <c r="J17061" i="4"/>
  <c r="K17061" i="4"/>
  <c r="J17062" i="4"/>
  <c r="K17062" i="4"/>
  <c r="J17063" i="4"/>
  <c r="K17063" i="4"/>
  <c r="J17064" i="4"/>
  <c r="K17064" i="4"/>
  <c r="J17065" i="4"/>
  <c r="K17065" i="4"/>
  <c r="J17066" i="4"/>
  <c r="K17066" i="4"/>
  <c r="J17067" i="4"/>
  <c r="K17067" i="4"/>
  <c r="J17068" i="4"/>
  <c r="K17068" i="4"/>
  <c r="J17069" i="4"/>
  <c r="K17069" i="4"/>
  <c r="J17070" i="4"/>
  <c r="K17070" i="4"/>
  <c r="J17071" i="4"/>
  <c r="K17071" i="4"/>
  <c r="J17072" i="4"/>
  <c r="K17072" i="4"/>
  <c r="J17073" i="4"/>
  <c r="K17073" i="4"/>
  <c r="J17074" i="4"/>
  <c r="K17074" i="4"/>
  <c r="J17075" i="4"/>
  <c r="K17075" i="4"/>
  <c r="J17076" i="4"/>
  <c r="K17076" i="4"/>
  <c r="J17077" i="4"/>
  <c r="K17077" i="4"/>
  <c r="J17078" i="4"/>
  <c r="K17078" i="4"/>
  <c r="J17079" i="4"/>
  <c r="K17079" i="4"/>
  <c r="J17080" i="4"/>
  <c r="K17080" i="4"/>
  <c r="J17081" i="4"/>
  <c r="K17081" i="4"/>
  <c r="J17082" i="4"/>
  <c r="K17082" i="4"/>
  <c r="J17083" i="4"/>
  <c r="K17083" i="4"/>
  <c r="J17084" i="4"/>
  <c r="K17084" i="4"/>
  <c r="J17085" i="4"/>
  <c r="K17085" i="4"/>
  <c r="J17086" i="4"/>
  <c r="K17086" i="4"/>
  <c r="J17087" i="4"/>
  <c r="K17087" i="4"/>
  <c r="J17088" i="4"/>
  <c r="K17088" i="4"/>
  <c r="J17089" i="4"/>
  <c r="K17089" i="4"/>
  <c r="J17090" i="4"/>
  <c r="K17090" i="4"/>
  <c r="J17091" i="4"/>
  <c r="K17091" i="4"/>
  <c r="J17092" i="4"/>
  <c r="K17092" i="4"/>
  <c r="J17093" i="4"/>
  <c r="K17093" i="4"/>
  <c r="J17094" i="4"/>
  <c r="K17094" i="4"/>
  <c r="J17095" i="4"/>
  <c r="K17095" i="4"/>
  <c r="J17096" i="4"/>
  <c r="K17096" i="4"/>
  <c r="J17097" i="4"/>
  <c r="K17097" i="4"/>
  <c r="J17098" i="4"/>
  <c r="K17098" i="4"/>
  <c r="J17099" i="4"/>
  <c r="K17099" i="4"/>
  <c r="J17100" i="4"/>
  <c r="K17100" i="4"/>
  <c r="J17101" i="4"/>
  <c r="K17101" i="4"/>
  <c r="J17102" i="4"/>
  <c r="K17102" i="4"/>
  <c r="J17103" i="4"/>
  <c r="K17103" i="4"/>
  <c r="J17104" i="4"/>
  <c r="K17104" i="4"/>
  <c r="J17105" i="4"/>
  <c r="K17105" i="4"/>
  <c r="J17106" i="4"/>
  <c r="K17106" i="4"/>
  <c r="J17107" i="4"/>
  <c r="K17107" i="4"/>
  <c r="J17108" i="4"/>
  <c r="K17108" i="4"/>
  <c r="J17109" i="4"/>
  <c r="K17109" i="4"/>
  <c r="J17110" i="4"/>
  <c r="K17110" i="4"/>
  <c r="J17111" i="4"/>
  <c r="K17111" i="4"/>
  <c r="J17112" i="4"/>
  <c r="K17112" i="4"/>
  <c r="J17113" i="4"/>
  <c r="K17113" i="4"/>
  <c r="J17114" i="4"/>
  <c r="K17114" i="4"/>
  <c r="J17115" i="4"/>
  <c r="K17115" i="4"/>
  <c r="J17116" i="4"/>
  <c r="K17116" i="4"/>
  <c r="J17117" i="4"/>
  <c r="K17117" i="4"/>
  <c r="J17118" i="4"/>
  <c r="K17118" i="4"/>
  <c r="J17119" i="4"/>
  <c r="K17119" i="4"/>
  <c r="J17120" i="4"/>
  <c r="K17120" i="4"/>
  <c r="J17121" i="4"/>
  <c r="K17121" i="4"/>
  <c r="J17122" i="4"/>
  <c r="K17122" i="4"/>
  <c r="J17123" i="4"/>
  <c r="K17123" i="4"/>
  <c r="J17124" i="4"/>
  <c r="K17124" i="4"/>
  <c r="J17125" i="4"/>
  <c r="K17125" i="4"/>
  <c r="J17126" i="4"/>
  <c r="K17126" i="4"/>
  <c r="J17127" i="4"/>
  <c r="K17127" i="4"/>
  <c r="J17128" i="4"/>
  <c r="K17128" i="4"/>
  <c r="J17129" i="4"/>
  <c r="K17129" i="4"/>
  <c r="J17130" i="4"/>
  <c r="K17130" i="4"/>
  <c r="J17131" i="4"/>
  <c r="K17131" i="4"/>
  <c r="J17132" i="4"/>
  <c r="K17132" i="4"/>
  <c r="J17133" i="4"/>
  <c r="K17133" i="4"/>
  <c r="J17134" i="4"/>
  <c r="K17134" i="4"/>
  <c r="J17135" i="4"/>
  <c r="K17135" i="4"/>
  <c r="J17136" i="4"/>
  <c r="K17136" i="4"/>
  <c r="J17137" i="4"/>
  <c r="K17137" i="4"/>
  <c r="J17138" i="4"/>
  <c r="K17138" i="4"/>
  <c r="J17139" i="4"/>
  <c r="K17139" i="4"/>
  <c r="J17140" i="4"/>
  <c r="K17140" i="4"/>
  <c r="J17141" i="4"/>
  <c r="K17141" i="4"/>
  <c r="J17142" i="4"/>
  <c r="K17142" i="4"/>
  <c r="J17143" i="4"/>
  <c r="K17143" i="4"/>
  <c r="J17144" i="4"/>
  <c r="K17144" i="4"/>
  <c r="J17145" i="4"/>
  <c r="K17145" i="4"/>
  <c r="J17146" i="4"/>
  <c r="K17146" i="4"/>
  <c r="J17147" i="4"/>
  <c r="K17147" i="4"/>
  <c r="J17148" i="4"/>
  <c r="K17148" i="4"/>
  <c r="J17149" i="4"/>
  <c r="K17149" i="4"/>
  <c r="J17150" i="4"/>
  <c r="K17150" i="4"/>
  <c r="J17151" i="4"/>
  <c r="K17151" i="4"/>
  <c r="J17152" i="4"/>
  <c r="K17152" i="4"/>
  <c r="J17153" i="4"/>
  <c r="K17153" i="4"/>
  <c r="J17154" i="4"/>
  <c r="K17154" i="4"/>
  <c r="J17155" i="4"/>
  <c r="K17155" i="4"/>
  <c r="J17156" i="4"/>
  <c r="K17156" i="4"/>
  <c r="J17157" i="4"/>
  <c r="K17157" i="4"/>
  <c r="J17158" i="4"/>
  <c r="K17158" i="4"/>
  <c r="J17159" i="4"/>
  <c r="K17159" i="4"/>
  <c r="J17160" i="4"/>
  <c r="K17160" i="4"/>
  <c r="J17161" i="4"/>
  <c r="K17161" i="4"/>
  <c r="J17162" i="4"/>
  <c r="K17162" i="4"/>
  <c r="J17163" i="4"/>
  <c r="K17163" i="4"/>
  <c r="J17164" i="4"/>
  <c r="K17164" i="4"/>
  <c r="J17165" i="4"/>
  <c r="K17165" i="4"/>
  <c r="J17166" i="4"/>
  <c r="K17166" i="4"/>
  <c r="J17167" i="4"/>
  <c r="K17167" i="4"/>
  <c r="J17168" i="4"/>
  <c r="K17168" i="4"/>
  <c r="J17169" i="4"/>
  <c r="K17169" i="4"/>
  <c r="J17170" i="4"/>
  <c r="K17170" i="4"/>
  <c r="J17171" i="4"/>
  <c r="K17171" i="4"/>
  <c r="J17172" i="4"/>
  <c r="K17172" i="4"/>
  <c r="J17173" i="4"/>
  <c r="K17173" i="4"/>
  <c r="J17174" i="4"/>
  <c r="K17174" i="4"/>
  <c r="J17175" i="4"/>
  <c r="K17175" i="4"/>
  <c r="J17176" i="4"/>
  <c r="K17176" i="4"/>
  <c r="J17177" i="4"/>
  <c r="K17177" i="4"/>
  <c r="J17178" i="4"/>
  <c r="K17178" i="4"/>
  <c r="J17179" i="4"/>
  <c r="K17179" i="4"/>
  <c r="J17180" i="4"/>
  <c r="K17180" i="4"/>
  <c r="J17181" i="4"/>
  <c r="K17181" i="4"/>
  <c r="J17182" i="4"/>
  <c r="K17182" i="4"/>
  <c r="J17183" i="4"/>
  <c r="K17183" i="4"/>
  <c r="J17184" i="4"/>
  <c r="K17184" i="4"/>
  <c r="J17185" i="4"/>
  <c r="K17185" i="4"/>
  <c r="J17186" i="4"/>
  <c r="K17186" i="4"/>
  <c r="J17187" i="4"/>
  <c r="K17187" i="4"/>
  <c r="J17188" i="4"/>
  <c r="K17188" i="4"/>
  <c r="J17189" i="4"/>
  <c r="K17189" i="4"/>
  <c r="J17190" i="4"/>
  <c r="K17190" i="4"/>
  <c r="J17191" i="4"/>
  <c r="K17191" i="4"/>
  <c r="J17192" i="4"/>
  <c r="K17192" i="4"/>
  <c r="J17193" i="4"/>
  <c r="K17193" i="4"/>
  <c r="J17194" i="4"/>
  <c r="K17194" i="4"/>
  <c r="J17195" i="4"/>
  <c r="K17195" i="4"/>
  <c r="J17196" i="4"/>
  <c r="K17196" i="4"/>
  <c r="J17197" i="4"/>
  <c r="K17197" i="4"/>
  <c r="J17198" i="4"/>
  <c r="K17198" i="4"/>
  <c r="J17199" i="4"/>
  <c r="K17199" i="4"/>
  <c r="J17200" i="4"/>
  <c r="K17200" i="4"/>
  <c r="J17201" i="4"/>
  <c r="K17201" i="4"/>
  <c r="J17202" i="4"/>
  <c r="K17202" i="4"/>
  <c r="J17203" i="4"/>
  <c r="K17203" i="4"/>
  <c r="J17204" i="4"/>
  <c r="K17204" i="4"/>
  <c r="J17205" i="4"/>
  <c r="K17205" i="4"/>
  <c r="J17206" i="4"/>
  <c r="K17206" i="4"/>
  <c r="J17207" i="4"/>
  <c r="K17207" i="4"/>
  <c r="J17208" i="4"/>
  <c r="K17208" i="4"/>
  <c r="J17209" i="4"/>
  <c r="K17209" i="4"/>
  <c r="J17210" i="4"/>
  <c r="K17210" i="4"/>
  <c r="J17211" i="4"/>
  <c r="K17211" i="4"/>
  <c r="J17212" i="4"/>
  <c r="K17212" i="4"/>
  <c r="J17213" i="4"/>
  <c r="K17213" i="4"/>
  <c r="J17214" i="4"/>
  <c r="K17214" i="4"/>
  <c r="J17215" i="4"/>
  <c r="K17215" i="4"/>
  <c r="J17216" i="4"/>
  <c r="K17216" i="4"/>
  <c r="J17217" i="4"/>
  <c r="K17217" i="4"/>
  <c r="J17218" i="4"/>
  <c r="K17218" i="4"/>
  <c r="J17219" i="4"/>
  <c r="K17219" i="4"/>
  <c r="J17220" i="4"/>
  <c r="K17220" i="4"/>
  <c r="J17221" i="4"/>
  <c r="K17221" i="4"/>
  <c r="J17222" i="4"/>
  <c r="K17222" i="4"/>
  <c r="J17223" i="4"/>
  <c r="K17223" i="4"/>
  <c r="J17224" i="4"/>
  <c r="K17224" i="4"/>
  <c r="J17225" i="4"/>
  <c r="K17225" i="4"/>
  <c r="J17226" i="4"/>
  <c r="K17226" i="4"/>
  <c r="J17227" i="4"/>
  <c r="K17227" i="4"/>
  <c r="J17228" i="4"/>
  <c r="K17228" i="4"/>
  <c r="J17229" i="4"/>
  <c r="K17229" i="4"/>
  <c r="J17230" i="4"/>
  <c r="K17230" i="4"/>
  <c r="J17231" i="4"/>
  <c r="K17231" i="4"/>
  <c r="J17232" i="4"/>
  <c r="K17232" i="4"/>
  <c r="J17233" i="4"/>
  <c r="K17233" i="4"/>
  <c r="J17234" i="4"/>
  <c r="K17234" i="4"/>
  <c r="J17235" i="4"/>
  <c r="K17235" i="4"/>
  <c r="J17236" i="4"/>
  <c r="K17236" i="4"/>
  <c r="J17237" i="4"/>
  <c r="K17237" i="4"/>
  <c r="J17238" i="4"/>
  <c r="K17238" i="4"/>
  <c r="J17239" i="4"/>
  <c r="K17239" i="4"/>
  <c r="J17240" i="4"/>
  <c r="K17240" i="4"/>
  <c r="J17241" i="4"/>
  <c r="K17241" i="4"/>
  <c r="J17242" i="4"/>
  <c r="K17242" i="4"/>
  <c r="J17243" i="4"/>
  <c r="K17243" i="4"/>
  <c r="J17244" i="4"/>
  <c r="K17244" i="4"/>
  <c r="J17245" i="4"/>
  <c r="K17245" i="4"/>
  <c r="J17246" i="4"/>
  <c r="K17246" i="4"/>
  <c r="J17247" i="4"/>
  <c r="K17247" i="4"/>
  <c r="J17248" i="4"/>
  <c r="K17248" i="4"/>
  <c r="J17249" i="4"/>
  <c r="K17249" i="4"/>
  <c r="J17250" i="4"/>
  <c r="K17250" i="4"/>
  <c r="J17251" i="4"/>
  <c r="K17251" i="4"/>
  <c r="J17252" i="4"/>
  <c r="K17252" i="4"/>
  <c r="J17253" i="4"/>
  <c r="K17253" i="4"/>
  <c r="J17254" i="4"/>
  <c r="K17254" i="4"/>
  <c r="J17255" i="4"/>
  <c r="K17255" i="4"/>
  <c r="J17256" i="4"/>
  <c r="K17256" i="4"/>
  <c r="J17257" i="4"/>
  <c r="K17257" i="4"/>
  <c r="J17258" i="4"/>
  <c r="K17258" i="4"/>
  <c r="J17259" i="4"/>
  <c r="K17259" i="4"/>
  <c r="J17260" i="4"/>
  <c r="K17260" i="4"/>
  <c r="J17261" i="4"/>
  <c r="K17261" i="4"/>
  <c r="J17262" i="4"/>
  <c r="K17262" i="4"/>
  <c r="J17263" i="4"/>
  <c r="K17263" i="4"/>
  <c r="J17264" i="4"/>
  <c r="K17264" i="4"/>
  <c r="J17265" i="4"/>
  <c r="K17265" i="4"/>
  <c r="J17266" i="4"/>
  <c r="K17266" i="4"/>
  <c r="J17267" i="4"/>
  <c r="K17267" i="4"/>
  <c r="J17268" i="4"/>
  <c r="K17268" i="4"/>
  <c r="J17269" i="4"/>
  <c r="K17269" i="4"/>
  <c r="J17270" i="4"/>
  <c r="K17270" i="4"/>
  <c r="J17271" i="4"/>
  <c r="K17271" i="4"/>
  <c r="J17272" i="4"/>
  <c r="K17272" i="4"/>
  <c r="J17273" i="4"/>
  <c r="K17273" i="4"/>
  <c r="J17274" i="4"/>
  <c r="K17274" i="4"/>
  <c r="J17275" i="4"/>
  <c r="K17275" i="4"/>
  <c r="J17276" i="4"/>
  <c r="K17276" i="4"/>
  <c r="J17277" i="4"/>
  <c r="K17277" i="4"/>
  <c r="J17278" i="4"/>
  <c r="K17278" i="4"/>
  <c r="J17279" i="4"/>
  <c r="K17279" i="4"/>
  <c r="J17280" i="4"/>
  <c r="K17280" i="4"/>
  <c r="J17281" i="4"/>
  <c r="K17281" i="4"/>
  <c r="J17282" i="4"/>
  <c r="K17282" i="4"/>
  <c r="J17283" i="4"/>
  <c r="K17283" i="4"/>
  <c r="J17284" i="4"/>
  <c r="K17284" i="4"/>
  <c r="J17285" i="4"/>
  <c r="K17285" i="4"/>
  <c r="J17286" i="4"/>
  <c r="K17286" i="4"/>
  <c r="J17287" i="4"/>
  <c r="K17287" i="4"/>
  <c r="J17288" i="4"/>
  <c r="K17288" i="4"/>
  <c r="J17289" i="4"/>
  <c r="K17289" i="4"/>
  <c r="J17290" i="4"/>
  <c r="K17290" i="4"/>
  <c r="J17291" i="4"/>
  <c r="K17291" i="4"/>
  <c r="J17292" i="4"/>
  <c r="K17292" i="4"/>
  <c r="J17293" i="4"/>
  <c r="K17293" i="4"/>
  <c r="J17294" i="4"/>
  <c r="K17294" i="4"/>
  <c r="J17295" i="4"/>
  <c r="K17295" i="4"/>
  <c r="J17296" i="4"/>
  <c r="K17296" i="4"/>
  <c r="J17297" i="4"/>
  <c r="K17297" i="4"/>
  <c r="J17298" i="4"/>
  <c r="K17298" i="4"/>
  <c r="J17299" i="4"/>
  <c r="K17299" i="4"/>
  <c r="J17300" i="4"/>
  <c r="K17300" i="4"/>
  <c r="J17301" i="4"/>
  <c r="K17301" i="4"/>
  <c r="J17302" i="4"/>
  <c r="K17302" i="4"/>
  <c r="J17303" i="4"/>
  <c r="K17303" i="4"/>
  <c r="J17304" i="4"/>
  <c r="K17304" i="4"/>
  <c r="J17305" i="4"/>
  <c r="K17305" i="4"/>
  <c r="J17306" i="4"/>
  <c r="K17306" i="4"/>
  <c r="J17307" i="4"/>
  <c r="K17307" i="4"/>
  <c r="J17308" i="4"/>
  <c r="K17308" i="4"/>
  <c r="J17309" i="4"/>
  <c r="K17309" i="4"/>
  <c r="J17310" i="4"/>
  <c r="K17310" i="4"/>
  <c r="J17311" i="4"/>
  <c r="K17311" i="4"/>
  <c r="J17312" i="4"/>
  <c r="K17312" i="4"/>
  <c r="J17313" i="4"/>
  <c r="K17313" i="4"/>
  <c r="J17314" i="4"/>
  <c r="K17314" i="4"/>
  <c r="J17315" i="4"/>
  <c r="K17315" i="4"/>
  <c r="J17316" i="4"/>
  <c r="K17316" i="4"/>
  <c r="J17317" i="4"/>
  <c r="K17317" i="4"/>
  <c r="J17318" i="4"/>
  <c r="K17318" i="4"/>
  <c r="J17319" i="4"/>
  <c r="K17319" i="4"/>
  <c r="J17320" i="4"/>
  <c r="K17320" i="4"/>
  <c r="J17321" i="4"/>
  <c r="K17321" i="4"/>
  <c r="J17322" i="4"/>
  <c r="K17322" i="4"/>
  <c r="J17323" i="4"/>
  <c r="K17323" i="4"/>
  <c r="J17324" i="4"/>
  <c r="K17324" i="4"/>
  <c r="J17325" i="4"/>
  <c r="K17325" i="4"/>
  <c r="J17326" i="4"/>
  <c r="K17326" i="4"/>
  <c r="J17327" i="4"/>
  <c r="K17327" i="4"/>
  <c r="J17328" i="4"/>
  <c r="K17328" i="4"/>
  <c r="J17329" i="4"/>
  <c r="K17329" i="4"/>
  <c r="J17330" i="4"/>
  <c r="K17330" i="4"/>
  <c r="J17331" i="4"/>
  <c r="K17331" i="4"/>
  <c r="J17332" i="4"/>
  <c r="K17332" i="4"/>
  <c r="J17333" i="4"/>
  <c r="K17333" i="4"/>
  <c r="J17334" i="4"/>
  <c r="K17334" i="4"/>
  <c r="J17335" i="4"/>
  <c r="K17335" i="4"/>
  <c r="J17336" i="4"/>
  <c r="K17336" i="4"/>
  <c r="J17337" i="4"/>
  <c r="K17337" i="4"/>
  <c r="J17338" i="4"/>
  <c r="K17338" i="4"/>
  <c r="J17339" i="4"/>
  <c r="K17339" i="4"/>
  <c r="J17340" i="4"/>
  <c r="K17340" i="4"/>
  <c r="J17341" i="4"/>
  <c r="K17341" i="4"/>
  <c r="J17342" i="4"/>
  <c r="K17342" i="4"/>
  <c r="J17343" i="4"/>
  <c r="K17343" i="4"/>
  <c r="J17344" i="4"/>
  <c r="K17344" i="4"/>
  <c r="J17345" i="4"/>
  <c r="K17345" i="4"/>
  <c r="J17346" i="4"/>
  <c r="K17346" i="4"/>
  <c r="J17347" i="4"/>
  <c r="K17347" i="4"/>
  <c r="J17348" i="4"/>
  <c r="K17348" i="4"/>
  <c r="J17349" i="4"/>
  <c r="K17349" i="4"/>
  <c r="J17350" i="4"/>
  <c r="K17350" i="4"/>
  <c r="J17351" i="4"/>
  <c r="K17351" i="4"/>
  <c r="J17352" i="4"/>
  <c r="K17352" i="4"/>
  <c r="J17353" i="4"/>
  <c r="K17353" i="4"/>
  <c r="J17354" i="4"/>
  <c r="K17354" i="4"/>
  <c r="J17355" i="4"/>
  <c r="K17355" i="4"/>
  <c r="J17356" i="4"/>
  <c r="K17356" i="4"/>
  <c r="J17357" i="4"/>
  <c r="K17357" i="4"/>
  <c r="J17358" i="4"/>
  <c r="K17358" i="4"/>
  <c r="J17359" i="4"/>
  <c r="K17359" i="4"/>
  <c r="J17360" i="4"/>
  <c r="K17360" i="4"/>
  <c r="J17361" i="4"/>
  <c r="K17361" i="4"/>
  <c r="J17362" i="4"/>
  <c r="K17362" i="4"/>
  <c r="J17363" i="4"/>
  <c r="K17363" i="4"/>
  <c r="J17364" i="4"/>
  <c r="K17364" i="4"/>
  <c r="J17365" i="4"/>
  <c r="K17365" i="4"/>
  <c r="J17366" i="4"/>
  <c r="K17366" i="4"/>
  <c r="J17367" i="4"/>
  <c r="K17367" i="4"/>
  <c r="J17368" i="4"/>
  <c r="K17368" i="4"/>
  <c r="J17369" i="4"/>
  <c r="K17369" i="4"/>
  <c r="J17370" i="4"/>
  <c r="K17370" i="4"/>
  <c r="J17371" i="4"/>
  <c r="K17371" i="4"/>
  <c r="J17372" i="4"/>
  <c r="K17372" i="4"/>
  <c r="J17373" i="4"/>
  <c r="K17373" i="4"/>
  <c r="J17374" i="4"/>
  <c r="K17374" i="4"/>
  <c r="J17375" i="4"/>
  <c r="K17375" i="4"/>
  <c r="J17376" i="4"/>
  <c r="K17376" i="4"/>
  <c r="J17377" i="4"/>
  <c r="K17377" i="4"/>
  <c r="J17378" i="4"/>
  <c r="K17378" i="4"/>
  <c r="J17379" i="4"/>
  <c r="K17379" i="4"/>
  <c r="J17380" i="4"/>
  <c r="K17380" i="4"/>
  <c r="J17381" i="4"/>
  <c r="K17381" i="4"/>
  <c r="J17382" i="4"/>
  <c r="K17382" i="4"/>
  <c r="J17383" i="4"/>
  <c r="K17383" i="4"/>
  <c r="J17384" i="4"/>
  <c r="K17384" i="4"/>
  <c r="J17385" i="4"/>
  <c r="K17385" i="4"/>
  <c r="J17386" i="4"/>
  <c r="K17386" i="4"/>
  <c r="J17387" i="4"/>
  <c r="K17387" i="4"/>
  <c r="J17388" i="4"/>
  <c r="K17388" i="4"/>
  <c r="J17389" i="4"/>
  <c r="K17389" i="4"/>
  <c r="J17390" i="4"/>
  <c r="K17390" i="4"/>
  <c r="J17391" i="4"/>
  <c r="K17391" i="4"/>
  <c r="J17392" i="4"/>
  <c r="K17392" i="4"/>
  <c r="J17393" i="4"/>
  <c r="K17393" i="4"/>
  <c r="J17394" i="4"/>
  <c r="K17394" i="4"/>
  <c r="J17395" i="4"/>
  <c r="K17395" i="4"/>
  <c r="J17396" i="4"/>
  <c r="K17396" i="4"/>
  <c r="J17397" i="4"/>
  <c r="K17397" i="4"/>
  <c r="J17398" i="4"/>
  <c r="K17398" i="4"/>
  <c r="J17399" i="4"/>
  <c r="K17399" i="4"/>
  <c r="J17400" i="4"/>
  <c r="K17400" i="4"/>
  <c r="J17401" i="4"/>
  <c r="K17401" i="4"/>
  <c r="J17402" i="4"/>
  <c r="K17402" i="4"/>
  <c r="J17403" i="4"/>
  <c r="K17403" i="4"/>
  <c r="J17404" i="4"/>
  <c r="K17404" i="4"/>
  <c r="J17405" i="4"/>
  <c r="K17405" i="4"/>
  <c r="J17406" i="4"/>
  <c r="K17406" i="4"/>
  <c r="J17407" i="4"/>
  <c r="K17407" i="4"/>
  <c r="J17408" i="4"/>
  <c r="K17408" i="4"/>
  <c r="J17409" i="4"/>
  <c r="K17409" i="4"/>
  <c r="J17410" i="4"/>
  <c r="K17410" i="4"/>
  <c r="J17411" i="4"/>
  <c r="K17411" i="4"/>
  <c r="J17412" i="4"/>
  <c r="K17412" i="4"/>
  <c r="J17413" i="4"/>
  <c r="K17413" i="4"/>
  <c r="J17414" i="4"/>
  <c r="K17414" i="4"/>
  <c r="J17415" i="4"/>
  <c r="K17415" i="4"/>
  <c r="J17416" i="4"/>
  <c r="K17416" i="4"/>
  <c r="J17417" i="4"/>
  <c r="K17417" i="4"/>
  <c r="J17418" i="4"/>
  <c r="K17418" i="4"/>
  <c r="J17419" i="4"/>
  <c r="K17419" i="4"/>
  <c r="J17420" i="4"/>
  <c r="K17420" i="4"/>
  <c r="J17421" i="4"/>
  <c r="K17421" i="4"/>
  <c r="J17422" i="4"/>
  <c r="K17422" i="4"/>
  <c r="J17423" i="4"/>
  <c r="K17423" i="4"/>
  <c r="J17424" i="4"/>
  <c r="K17424" i="4"/>
  <c r="J17425" i="4"/>
  <c r="K17425" i="4"/>
  <c r="J17426" i="4"/>
  <c r="K17426" i="4"/>
  <c r="J17427" i="4"/>
  <c r="K17427" i="4"/>
  <c r="J17428" i="4"/>
  <c r="K17428" i="4"/>
  <c r="J17429" i="4"/>
  <c r="K17429" i="4"/>
  <c r="J17430" i="4"/>
  <c r="K17430" i="4"/>
  <c r="J17431" i="4"/>
  <c r="K17431" i="4"/>
  <c r="J17432" i="4"/>
  <c r="K17432" i="4"/>
  <c r="J17433" i="4"/>
  <c r="K17433" i="4"/>
  <c r="J17434" i="4"/>
  <c r="K17434" i="4"/>
  <c r="J17435" i="4"/>
  <c r="K17435" i="4"/>
  <c r="J17436" i="4"/>
  <c r="K17436" i="4"/>
  <c r="J17437" i="4"/>
  <c r="K17437" i="4"/>
  <c r="J17438" i="4"/>
  <c r="K17438" i="4"/>
  <c r="J17439" i="4"/>
  <c r="K17439" i="4"/>
  <c r="J17440" i="4"/>
  <c r="K17440" i="4"/>
  <c r="J17441" i="4"/>
  <c r="K17441" i="4"/>
  <c r="J17442" i="4"/>
  <c r="K17442" i="4"/>
  <c r="J17443" i="4"/>
  <c r="K17443" i="4"/>
  <c r="J17444" i="4"/>
  <c r="K17444" i="4"/>
  <c r="J17445" i="4"/>
  <c r="K17445" i="4"/>
  <c r="J17446" i="4"/>
  <c r="K17446" i="4"/>
  <c r="J17447" i="4"/>
  <c r="K17447" i="4"/>
  <c r="J17448" i="4"/>
  <c r="K17448" i="4"/>
  <c r="J17449" i="4"/>
  <c r="K17449" i="4"/>
  <c r="J17450" i="4"/>
  <c r="K17450" i="4"/>
  <c r="J17451" i="4"/>
  <c r="K17451" i="4"/>
  <c r="J17452" i="4"/>
  <c r="K17452" i="4"/>
  <c r="J17453" i="4"/>
  <c r="K17453" i="4"/>
  <c r="J17454" i="4"/>
  <c r="K17454" i="4"/>
  <c r="J17455" i="4"/>
  <c r="K17455" i="4"/>
  <c r="J17456" i="4"/>
  <c r="K17456" i="4"/>
  <c r="J17457" i="4"/>
  <c r="K17457" i="4"/>
  <c r="J17458" i="4"/>
  <c r="K17458" i="4"/>
  <c r="J17459" i="4"/>
  <c r="K17459" i="4"/>
  <c r="J17460" i="4"/>
  <c r="K17460" i="4"/>
  <c r="J17461" i="4"/>
  <c r="K17461" i="4"/>
  <c r="J17462" i="4"/>
  <c r="K17462" i="4"/>
  <c r="J17463" i="4"/>
  <c r="K17463" i="4"/>
  <c r="J17464" i="4"/>
  <c r="K17464" i="4"/>
  <c r="J17465" i="4"/>
  <c r="K17465" i="4"/>
  <c r="J17466" i="4"/>
  <c r="K17466" i="4"/>
  <c r="J17467" i="4"/>
  <c r="K17467" i="4"/>
  <c r="J17468" i="4"/>
  <c r="K17468" i="4"/>
  <c r="J17469" i="4"/>
  <c r="K17469" i="4"/>
  <c r="J17470" i="4"/>
  <c r="K17470" i="4"/>
  <c r="J17471" i="4"/>
  <c r="K17471" i="4"/>
  <c r="J17472" i="4"/>
  <c r="K17472" i="4"/>
  <c r="J17473" i="4"/>
  <c r="K17473" i="4"/>
  <c r="J17474" i="4"/>
  <c r="K17474" i="4"/>
  <c r="J17475" i="4"/>
  <c r="K17475" i="4"/>
  <c r="J17476" i="4"/>
  <c r="K17476" i="4"/>
  <c r="J17477" i="4"/>
  <c r="K17477" i="4"/>
  <c r="J17478" i="4"/>
  <c r="K17478" i="4"/>
  <c r="J17479" i="4"/>
  <c r="K17479" i="4"/>
  <c r="J17480" i="4"/>
  <c r="K17480" i="4"/>
  <c r="J17481" i="4"/>
  <c r="K17481" i="4"/>
  <c r="J17482" i="4"/>
  <c r="K17482" i="4"/>
  <c r="J17483" i="4"/>
  <c r="K17483" i="4"/>
  <c r="J17484" i="4"/>
  <c r="K17484" i="4"/>
  <c r="J17485" i="4"/>
  <c r="K17485" i="4"/>
  <c r="J17486" i="4"/>
  <c r="K17486" i="4"/>
  <c r="J17487" i="4"/>
  <c r="K17487" i="4"/>
  <c r="J17488" i="4"/>
  <c r="K17488" i="4"/>
  <c r="J17489" i="4"/>
  <c r="K17489" i="4"/>
  <c r="J17490" i="4"/>
  <c r="K17490" i="4"/>
  <c r="J17491" i="4"/>
  <c r="K17491" i="4"/>
  <c r="J17492" i="4"/>
  <c r="K17492" i="4"/>
  <c r="J17493" i="4"/>
  <c r="K17493" i="4"/>
  <c r="J17494" i="4"/>
  <c r="K17494" i="4"/>
  <c r="J17495" i="4"/>
  <c r="K17495" i="4"/>
  <c r="J17496" i="4"/>
  <c r="K17496" i="4"/>
  <c r="J17497" i="4"/>
  <c r="K17497" i="4"/>
  <c r="J17498" i="4"/>
  <c r="K17498" i="4"/>
  <c r="J17499" i="4"/>
  <c r="K17499" i="4"/>
  <c r="J17500" i="4"/>
  <c r="K17500" i="4"/>
  <c r="J17501" i="4"/>
  <c r="K17501" i="4"/>
  <c r="J17502" i="4"/>
  <c r="K17502" i="4"/>
  <c r="J17503" i="4"/>
  <c r="K17503" i="4"/>
  <c r="J17504" i="4"/>
  <c r="K17504" i="4"/>
  <c r="J17505" i="4"/>
  <c r="K17505" i="4"/>
  <c r="J17506" i="4"/>
  <c r="K17506" i="4"/>
  <c r="J17507" i="4"/>
  <c r="K17507" i="4"/>
  <c r="J17508" i="4"/>
  <c r="K17508" i="4"/>
  <c r="J17509" i="4"/>
  <c r="K17509" i="4"/>
  <c r="J17510" i="4"/>
  <c r="K17510" i="4"/>
  <c r="J17511" i="4"/>
  <c r="K17511" i="4"/>
  <c r="J17512" i="4"/>
  <c r="K17512" i="4"/>
  <c r="J17513" i="4"/>
  <c r="K17513" i="4"/>
  <c r="J17514" i="4"/>
  <c r="K17514" i="4"/>
  <c r="J17515" i="4"/>
  <c r="K17515" i="4"/>
  <c r="J17516" i="4"/>
  <c r="K17516" i="4"/>
  <c r="J17517" i="4"/>
  <c r="K17517" i="4"/>
  <c r="J17518" i="4"/>
  <c r="K17518" i="4"/>
  <c r="J17519" i="4"/>
  <c r="K17519" i="4"/>
  <c r="J17520" i="4"/>
  <c r="K17520" i="4"/>
  <c r="J17521" i="4"/>
  <c r="K17521" i="4"/>
  <c r="J17522" i="4"/>
  <c r="K17522" i="4"/>
  <c r="J17523" i="4"/>
  <c r="K17523" i="4"/>
  <c r="J17524" i="4"/>
  <c r="K17524" i="4"/>
  <c r="J17525" i="4"/>
  <c r="K17525" i="4"/>
  <c r="J17526" i="4"/>
  <c r="K17526" i="4"/>
  <c r="J17527" i="4"/>
  <c r="K17527" i="4"/>
  <c r="J17528" i="4"/>
  <c r="K17528" i="4"/>
  <c r="J17529" i="4"/>
  <c r="K17529" i="4"/>
  <c r="J17530" i="4"/>
  <c r="K17530" i="4"/>
  <c r="J17531" i="4"/>
  <c r="K17531" i="4"/>
  <c r="J17532" i="4"/>
  <c r="K17532" i="4"/>
  <c r="J17533" i="4"/>
  <c r="K17533" i="4"/>
  <c r="J17534" i="4"/>
  <c r="K17534" i="4"/>
  <c r="J17535" i="4"/>
  <c r="K17535" i="4"/>
  <c r="J17536" i="4"/>
  <c r="K17536" i="4"/>
  <c r="J17537" i="4"/>
  <c r="K17537" i="4"/>
  <c r="J17538" i="4"/>
  <c r="K17538" i="4"/>
  <c r="J17539" i="4"/>
  <c r="K17539" i="4"/>
  <c r="J17540" i="4"/>
  <c r="K17540" i="4"/>
  <c r="J17541" i="4"/>
  <c r="K17541" i="4"/>
  <c r="J17542" i="4"/>
  <c r="K17542" i="4"/>
  <c r="J17543" i="4"/>
  <c r="K17543" i="4"/>
  <c r="J17544" i="4"/>
  <c r="K17544" i="4"/>
  <c r="J17545" i="4"/>
  <c r="K17545" i="4"/>
  <c r="J17546" i="4"/>
  <c r="K17546" i="4"/>
  <c r="J17547" i="4"/>
  <c r="K17547" i="4"/>
  <c r="J17548" i="4"/>
  <c r="K17548" i="4"/>
  <c r="J17549" i="4"/>
  <c r="K17549" i="4"/>
  <c r="J17550" i="4"/>
  <c r="K17550" i="4"/>
  <c r="J17551" i="4"/>
  <c r="K17551" i="4"/>
  <c r="J17552" i="4"/>
  <c r="K17552" i="4"/>
  <c r="J17553" i="4"/>
  <c r="K17553" i="4"/>
  <c r="J17554" i="4"/>
  <c r="K17554" i="4"/>
  <c r="J17555" i="4"/>
  <c r="K17555" i="4"/>
  <c r="J17556" i="4"/>
  <c r="K17556" i="4"/>
  <c r="J17557" i="4"/>
  <c r="K17557" i="4"/>
  <c r="J17558" i="4"/>
  <c r="K17558" i="4"/>
  <c r="J17559" i="4"/>
  <c r="K17559" i="4"/>
  <c r="J17560" i="4"/>
  <c r="K17560" i="4"/>
  <c r="J17561" i="4"/>
  <c r="K17561" i="4"/>
  <c r="J17562" i="4"/>
  <c r="K17562" i="4"/>
  <c r="J17563" i="4"/>
  <c r="K17563" i="4"/>
  <c r="J17564" i="4"/>
  <c r="K17564" i="4"/>
  <c r="J17565" i="4"/>
  <c r="K17565" i="4"/>
  <c r="J17566" i="4"/>
  <c r="K17566" i="4"/>
  <c r="J17567" i="4"/>
  <c r="K17567" i="4"/>
  <c r="J17568" i="4"/>
  <c r="K17568" i="4"/>
  <c r="J17569" i="4"/>
  <c r="K17569" i="4"/>
  <c r="J17570" i="4"/>
  <c r="K17570" i="4"/>
  <c r="J17571" i="4"/>
  <c r="K17571" i="4"/>
  <c r="J17572" i="4"/>
  <c r="K17572" i="4"/>
  <c r="J17573" i="4"/>
  <c r="K17573" i="4"/>
  <c r="J17574" i="4"/>
  <c r="K17574" i="4"/>
  <c r="J17575" i="4"/>
  <c r="K17575" i="4"/>
  <c r="J17576" i="4"/>
  <c r="K17576" i="4"/>
  <c r="J17577" i="4"/>
  <c r="K17577" i="4"/>
  <c r="J17578" i="4"/>
  <c r="K17578" i="4"/>
  <c r="J17579" i="4"/>
  <c r="K17579" i="4"/>
  <c r="J17580" i="4"/>
  <c r="K17580" i="4"/>
  <c r="J17581" i="4"/>
  <c r="K17581" i="4"/>
  <c r="J17582" i="4"/>
  <c r="K17582" i="4"/>
  <c r="J17583" i="4"/>
  <c r="K17583" i="4"/>
  <c r="J17584" i="4"/>
  <c r="K17584" i="4"/>
  <c r="J17585" i="4"/>
  <c r="K17585" i="4"/>
  <c r="J17586" i="4"/>
  <c r="K17586" i="4"/>
  <c r="J17587" i="4"/>
  <c r="K17587" i="4"/>
  <c r="J17588" i="4"/>
  <c r="K17588" i="4"/>
  <c r="J17589" i="4"/>
  <c r="K17589" i="4"/>
  <c r="J17590" i="4"/>
  <c r="K17590" i="4"/>
  <c r="J17591" i="4"/>
  <c r="K17591" i="4"/>
  <c r="J17592" i="4"/>
  <c r="K17592" i="4"/>
  <c r="J17593" i="4"/>
  <c r="K17593" i="4"/>
  <c r="J17594" i="4"/>
  <c r="K17594" i="4"/>
  <c r="J17595" i="4"/>
  <c r="K17595" i="4"/>
  <c r="J17596" i="4"/>
  <c r="K17596" i="4"/>
  <c r="J17597" i="4"/>
  <c r="K17597" i="4"/>
  <c r="J17598" i="4"/>
  <c r="K17598" i="4"/>
  <c r="J17599" i="4"/>
  <c r="K17599" i="4"/>
  <c r="J17600" i="4"/>
  <c r="K17600" i="4"/>
  <c r="J17601" i="4"/>
  <c r="K17601" i="4"/>
  <c r="J17602" i="4"/>
  <c r="K17602" i="4"/>
  <c r="J17603" i="4"/>
  <c r="K17603" i="4"/>
  <c r="J17604" i="4"/>
  <c r="K17604" i="4"/>
  <c r="J17605" i="4"/>
  <c r="K17605" i="4"/>
  <c r="J17606" i="4"/>
  <c r="K17606" i="4"/>
  <c r="J17607" i="4"/>
  <c r="K17607" i="4"/>
  <c r="J17608" i="4"/>
  <c r="K17608" i="4"/>
  <c r="J17609" i="4"/>
  <c r="K17609" i="4"/>
  <c r="J17610" i="4"/>
  <c r="K17610" i="4"/>
  <c r="J17611" i="4"/>
  <c r="K17611" i="4"/>
  <c r="J17612" i="4"/>
  <c r="K17612" i="4"/>
  <c r="J17613" i="4"/>
  <c r="K17613" i="4"/>
  <c r="J17614" i="4"/>
  <c r="K17614" i="4"/>
  <c r="J17615" i="4"/>
  <c r="K17615" i="4"/>
  <c r="J17616" i="4"/>
  <c r="K17616" i="4"/>
  <c r="J17617" i="4"/>
  <c r="K17617" i="4"/>
  <c r="J17618" i="4"/>
  <c r="K17618" i="4"/>
  <c r="J17619" i="4"/>
  <c r="K17619" i="4"/>
  <c r="J17620" i="4"/>
  <c r="K17620" i="4"/>
  <c r="J17621" i="4"/>
  <c r="K17621" i="4"/>
  <c r="J17622" i="4"/>
  <c r="K17622" i="4"/>
  <c r="J17623" i="4"/>
  <c r="K17623" i="4"/>
  <c r="J17624" i="4"/>
  <c r="K17624" i="4"/>
  <c r="J17625" i="4"/>
  <c r="K17625" i="4"/>
  <c r="J17626" i="4"/>
  <c r="K17626" i="4"/>
  <c r="J17627" i="4"/>
  <c r="K17627" i="4"/>
  <c r="J17628" i="4"/>
  <c r="K17628" i="4"/>
  <c r="J17629" i="4"/>
  <c r="K17629" i="4"/>
  <c r="J17630" i="4"/>
  <c r="K17630" i="4"/>
  <c r="J17631" i="4"/>
  <c r="K17631" i="4"/>
  <c r="J17632" i="4"/>
  <c r="K17632" i="4"/>
  <c r="J17633" i="4"/>
  <c r="K17633" i="4"/>
  <c r="J17634" i="4"/>
  <c r="K17634" i="4"/>
  <c r="J17635" i="4"/>
  <c r="K17635" i="4"/>
  <c r="J17636" i="4"/>
  <c r="K17636" i="4"/>
  <c r="J17637" i="4"/>
  <c r="K17637" i="4"/>
  <c r="J17638" i="4"/>
  <c r="K17638" i="4"/>
  <c r="J17639" i="4"/>
  <c r="K17639" i="4"/>
  <c r="J17640" i="4"/>
  <c r="K17640" i="4"/>
  <c r="J17641" i="4"/>
  <c r="K17641" i="4"/>
  <c r="J17642" i="4"/>
  <c r="K17642" i="4"/>
  <c r="J17643" i="4"/>
  <c r="K17643" i="4"/>
  <c r="J17644" i="4"/>
  <c r="K17644" i="4"/>
  <c r="J17645" i="4"/>
  <c r="K17645" i="4"/>
  <c r="J17646" i="4"/>
  <c r="K17646" i="4"/>
  <c r="J17647" i="4"/>
  <c r="K17647" i="4"/>
  <c r="J17648" i="4"/>
  <c r="K17648" i="4"/>
  <c r="J17649" i="4"/>
  <c r="K17649" i="4"/>
  <c r="J17650" i="4"/>
  <c r="K17650" i="4"/>
  <c r="J17651" i="4"/>
  <c r="K17651" i="4"/>
  <c r="J17652" i="4"/>
  <c r="K17652" i="4"/>
  <c r="J17653" i="4"/>
  <c r="K17653" i="4"/>
  <c r="J17654" i="4"/>
  <c r="K17654" i="4"/>
  <c r="J17655" i="4"/>
  <c r="K17655" i="4"/>
  <c r="J17656" i="4"/>
  <c r="K17656" i="4"/>
  <c r="J17657" i="4"/>
  <c r="K17657" i="4"/>
  <c r="J17658" i="4"/>
  <c r="K17658" i="4"/>
  <c r="J17659" i="4"/>
  <c r="K17659" i="4"/>
  <c r="J17660" i="4"/>
  <c r="K17660" i="4"/>
  <c r="J17661" i="4"/>
  <c r="K17661" i="4"/>
  <c r="J17662" i="4"/>
  <c r="K17662" i="4"/>
  <c r="J17663" i="4"/>
  <c r="K17663" i="4"/>
  <c r="J17664" i="4"/>
  <c r="K17664" i="4"/>
  <c r="J17665" i="4"/>
  <c r="K17665" i="4"/>
  <c r="J17666" i="4"/>
  <c r="K17666" i="4"/>
  <c r="J17667" i="4"/>
  <c r="K17667" i="4"/>
  <c r="J17668" i="4"/>
  <c r="K17668" i="4"/>
  <c r="J17669" i="4"/>
  <c r="K17669" i="4"/>
  <c r="J17670" i="4"/>
  <c r="K17670" i="4"/>
  <c r="J17671" i="4"/>
  <c r="K17671" i="4"/>
  <c r="J17672" i="4"/>
  <c r="K17672" i="4"/>
  <c r="J17673" i="4"/>
  <c r="K17673" i="4"/>
  <c r="J17674" i="4"/>
  <c r="K17674" i="4"/>
  <c r="J17675" i="4"/>
  <c r="K17675" i="4"/>
  <c r="J17676" i="4"/>
  <c r="K17676" i="4"/>
  <c r="J17677" i="4"/>
  <c r="K17677" i="4"/>
  <c r="J17678" i="4"/>
  <c r="K17678" i="4"/>
  <c r="J17679" i="4"/>
  <c r="K17679" i="4"/>
  <c r="J17680" i="4"/>
  <c r="K17680" i="4"/>
  <c r="J17681" i="4"/>
  <c r="K17681" i="4"/>
  <c r="J17682" i="4"/>
  <c r="K17682" i="4"/>
  <c r="J17683" i="4"/>
  <c r="K17683" i="4"/>
  <c r="J17684" i="4"/>
  <c r="K17684" i="4"/>
  <c r="J17685" i="4"/>
  <c r="K17685" i="4"/>
  <c r="J17686" i="4"/>
  <c r="K17686" i="4"/>
  <c r="J17687" i="4"/>
  <c r="K17687" i="4"/>
  <c r="J17688" i="4"/>
  <c r="K17688" i="4"/>
  <c r="J17689" i="4"/>
  <c r="K17689" i="4"/>
  <c r="J17690" i="4"/>
  <c r="K17690" i="4"/>
  <c r="J17691" i="4"/>
  <c r="K17691" i="4"/>
  <c r="J17692" i="4"/>
  <c r="K17692" i="4"/>
  <c r="J17693" i="4"/>
  <c r="K17693" i="4"/>
  <c r="J17694" i="4"/>
  <c r="K17694" i="4"/>
  <c r="J17695" i="4"/>
  <c r="K17695" i="4"/>
  <c r="J17696" i="4"/>
  <c r="K17696" i="4"/>
  <c r="J17697" i="4"/>
  <c r="K17697" i="4"/>
  <c r="J17698" i="4"/>
  <c r="K17698" i="4"/>
  <c r="J17699" i="4"/>
  <c r="K17699" i="4"/>
  <c r="J17700" i="4"/>
  <c r="K17700" i="4"/>
  <c r="J17701" i="4"/>
  <c r="K17701" i="4"/>
  <c r="J17702" i="4"/>
  <c r="K17702" i="4"/>
  <c r="J17703" i="4"/>
  <c r="K17703" i="4"/>
  <c r="J17704" i="4"/>
  <c r="K17704" i="4"/>
  <c r="J17705" i="4"/>
  <c r="K17705" i="4"/>
  <c r="J17706" i="4"/>
  <c r="K17706" i="4"/>
  <c r="J17707" i="4"/>
  <c r="K17707" i="4"/>
  <c r="J17708" i="4"/>
  <c r="K17708" i="4"/>
  <c r="J17709" i="4"/>
  <c r="K17709" i="4"/>
  <c r="J17710" i="4"/>
  <c r="K17710" i="4"/>
  <c r="J17711" i="4"/>
  <c r="K17711" i="4"/>
  <c r="J17712" i="4"/>
  <c r="K17712" i="4"/>
  <c r="J17713" i="4"/>
  <c r="K17713" i="4"/>
  <c r="J17714" i="4"/>
  <c r="K17714" i="4"/>
  <c r="J17715" i="4"/>
  <c r="K17715" i="4"/>
  <c r="J17716" i="4"/>
  <c r="K17716" i="4"/>
  <c r="J17717" i="4"/>
  <c r="K17717" i="4"/>
  <c r="J17718" i="4"/>
  <c r="K17718" i="4"/>
  <c r="J17719" i="4"/>
  <c r="K17719" i="4"/>
  <c r="J17720" i="4"/>
  <c r="K17720" i="4"/>
  <c r="J17721" i="4"/>
  <c r="K17721" i="4"/>
  <c r="J17722" i="4"/>
  <c r="K17722" i="4"/>
  <c r="J17723" i="4"/>
  <c r="K17723" i="4"/>
  <c r="J17724" i="4"/>
  <c r="K17724" i="4"/>
  <c r="J17725" i="4"/>
  <c r="K17725" i="4"/>
  <c r="J17726" i="4"/>
  <c r="K17726" i="4"/>
  <c r="J17727" i="4"/>
  <c r="K17727" i="4"/>
  <c r="J17728" i="4"/>
  <c r="K17728" i="4"/>
  <c r="J17729" i="4"/>
  <c r="K17729" i="4"/>
  <c r="J17730" i="4"/>
  <c r="K17730" i="4"/>
  <c r="J17731" i="4"/>
  <c r="K17731" i="4"/>
  <c r="J17732" i="4"/>
  <c r="K17732" i="4"/>
  <c r="J17733" i="4"/>
  <c r="K17733" i="4"/>
  <c r="J17734" i="4"/>
  <c r="K17734" i="4"/>
  <c r="J17735" i="4"/>
  <c r="K17735" i="4"/>
  <c r="J17736" i="4"/>
  <c r="K17736" i="4"/>
  <c r="J17737" i="4"/>
  <c r="K17737" i="4"/>
  <c r="J17738" i="4"/>
  <c r="K17738" i="4"/>
  <c r="J17739" i="4"/>
  <c r="K17739" i="4"/>
  <c r="J17740" i="4"/>
  <c r="K17740" i="4"/>
  <c r="J17741" i="4"/>
  <c r="K17741" i="4"/>
  <c r="J17742" i="4"/>
  <c r="K17742" i="4"/>
  <c r="J17743" i="4"/>
  <c r="K17743" i="4"/>
  <c r="J17744" i="4"/>
  <c r="K17744" i="4"/>
  <c r="J17745" i="4"/>
  <c r="K17745" i="4"/>
  <c r="J17746" i="4"/>
  <c r="K17746" i="4"/>
  <c r="J17747" i="4"/>
  <c r="K17747" i="4"/>
  <c r="J17748" i="4"/>
  <c r="K17748" i="4"/>
  <c r="J17749" i="4"/>
  <c r="K17749" i="4"/>
  <c r="J17750" i="4"/>
  <c r="K17750" i="4"/>
  <c r="J17751" i="4"/>
  <c r="K17751" i="4"/>
  <c r="J17752" i="4"/>
  <c r="K17752" i="4"/>
  <c r="J17753" i="4"/>
  <c r="K17753" i="4"/>
  <c r="J17754" i="4"/>
  <c r="K17754" i="4"/>
  <c r="J17755" i="4"/>
  <c r="K17755" i="4"/>
  <c r="J17756" i="4"/>
  <c r="K17756" i="4"/>
  <c r="J17757" i="4"/>
  <c r="K17757" i="4"/>
  <c r="J17758" i="4"/>
  <c r="K17758" i="4"/>
  <c r="J17759" i="4"/>
  <c r="K17759" i="4"/>
  <c r="J17760" i="4"/>
  <c r="K17760" i="4"/>
  <c r="J17761" i="4"/>
  <c r="K17761" i="4"/>
  <c r="J17762" i="4"/>
  <c r="K17762" i="4"/>
  <c r="J17763" i="4"/>
  <c r="K17763" i="4"/>
  <c r="J17764" i="4"/>
  <c r="K17764" i="4"/>
  <c r="J17765" i="4"/>
  <c r="K17765" i="4"/>
  <c r="J17766" i="4"/>
  <c r="K17766" i="4"/>
  <c r="J17767" i="4"/>
  <c r="K17767" i="4"/>
  <c r="J17768" i="4"/>
  <c r="K17768" i="4"/>
  <c r="J17769" i="4"/>
  <c r="K17769" i="4"/>
  <c r="J17770" i="4"/>
  <c r="K17770" i="4"/>
  <c r="J17771" i="4"/>
  <c r="K17771" i="4"/>
  <c r="J17772" i="4"/>
  <c r="K17772" i="4"/>
  <c r="J17773" i="4"/>
  <c r="K17773" i="4"/>
  <c r="J17774" i="4"/>
  <c r="K17774" i="4"/>
  <c r="J17775" i="4"/>
  <c r="K17775" i="4"/>
  <c r="J17776" i="4"/>
  <c r="K17776" i="4"/>
  <c r="J17777" i="4"/>
  <c r="K17777" i="4"/>
  <c r="J17778" i="4"/>
  <c r="K17778" i="4"/>
  <c r="J17779" i="4"/>
  <c r="K17779" i="4"/>
  <c r="J17780" i="4"/>
  <c r="K17780" i="4"/>
  <c r="J17781" i="4"/>
  <c r="K17781" i="4"/>
  <c r="J17782" i="4"/>
  <c r="K17782" i="4"/>
  <c r="J17783" i="4"/>
  <c r="K17783" i="4"/>
  <c r="J17784" i="4"/>
  <c r="K17784" i="4"/>
  <c r="J17785" i="4"/>
  <c r="K17785" i="4"/>
  <c r="J17786" i="4"/>
  <c r="K17786" i="4"/>
  <c r="J17787" i="4"/>
  <c r="K17787" i="4"/>
  <c r="J17788" i="4"/>
  <c r="K17788" i="4"/>
  <c r="J17789" i="4"/>
  <c r="K17789" i="4"/>
  <c r="J17790" i="4"/>
  <c r="K17790" i="4"/>
  <c r="J17791" i="4"/>
  <c r="K17791" i="4"/>
  <c r="J17792" i="4"/>
  <c r="K17792" i="4"/>
  <c r="J17793" i="4"/>
  <c r="K17793" i="4"/>
  <c r="J17794" i="4"/>
  <c r="K17794" i="4"/>
  <c r="J17795" i="4"/>
  <c r="K17795" i="4"/>
  <c r="J17796" i="4"/>
  <c r="K17796" i="4"/>
  <c r="J17797" i="4"/>
  <c r="K17797" i="4"/>
  <c r="J17798" i="4"/>
  <c r="K17798" i="4"/>
  <c r="J17799" i="4"/>
  <c r="K17799" i="4"/>
  <c r="J17800" i="4"/>
  <c r="K17800" i="4"/>
  <c r="J17801" i="4"/>
  <c r="K17801" i="4"/>
  <c r="J17802" i="4"/>
  <c r="K17802" i="4"/>
  <c r="J17803" i="4"/>
  <c r="K17803" i="4"/>
  <c r="J17804" i="4"/>
  <c r="K17804" i="4"/>
  <c r="J17805" i="4"/>
  <c r="K17805" i="4"/>
  <c r="J17806" i="4"/>
  <c r="K17806" i="4"/>
  <c r="J17807" i="4"/>
  <c r="K17807" i="4"/>
  <c r="J17808" i="4"/>
  <c r="K17808" i="4"/>
  <c r="J17809" i="4"/>
  <c r="K17809" i="4"/>
  <c r="J17810" i="4"/>
  <c r="K17810" i="4"/>
  <c r="J17811" i="4"/>
  <c r="K17811" i="4"/>
  <c r="J17812" i="4"/>
  <c r="K17812" i="4"/>
  <c r="J17813" i="4"/>
  <c r="K17813" i="4"/>
  <c r="J17814" i="4"/>
  <c r="K17814" i="4"/>
  <c r="J17815" i="4"/>
  <c r="K17815" i="4"/>
  <c r="J17816" i="4"/>
  <c r="K17816" i="4"/>
  <c r="J17817" i="4"/>
  <c r="K17817" i="4"/>
  <c r="J17818" i="4"/>
  <c r="K17818" i="4"/>
  <c r="J17819" i="4"/>
  <c r="K17819" i="4"/>
  <c r="J17820" i="4"/>
  <c r="K17820" i="4"/>
  <c r="J17821" i="4"/>
  <c r="K17821" i="4"/>
  <c r="J17822" i="4"/>
  <c r="K17822" i="4"/>
  <c r="J17823" i="4"/>
  <c r="K17823" i="4"/>
  <c r="J17824" i="4"/>
  <c r="K17824" i="4"/>
  <c r="J17825" i="4"/>
  <c r="K17825" i="4"/>
  <c r="J17826" i="4"/>
  <c r="K17826" i="4"/>
  <c r="J17827" i="4"/>
  <c r="K17827" i="4"/>
  <c r="J17828" i="4"/>
  <c r="K17828" i="4"/>
  <c r="J17829" i="4"/>
  <c r="K17829" i="4"/>
  <c r="J17830" i="4"/>
  <c r="K17830" i="4"/>
  <c r="J17831" i="4"/>
  <c r="K17831" i="4"/>
  <c r="J17832" i="4"/>
  <c r="K17832" i="4"/>
  <c r="J17833" i="4"/>
  <c r="K17833" i="4"/>
  <c r="J17834" i="4"/>
  <c r="K17834" i="4"/>
  <c r="J17835" i="4"/>
  <c r="K17835" i="4"/>
  <c r="J17836" i="4"/>
  <c r="K17836" i="4"/>
  <c r="J17837" i="4"/>
  <c r="K17837" i="4"/>
  <c r="J17838" i="4"/>
  <c r="K17838" i="4"/>
  <c r="J17839" i="4"/>
  <c r="K17839" i="4"/>
  <c r="J17840" i="4"/>
  <c r="K17840" i="4"/>
  <c r="J17841" i="4"/>
  <c r="K17841" i="4"/>
  <c r="J17842" i="4"/>
  <c r="K17842" i="4"/>
  <c r="J17843" i="4"/>
  <c r="K17843" i="4"/>
  <c r="J17844" i="4"/>
  <c r="K17844" i="4"/>
  <c r="J17845" i="4"/>
  <c r="K17845" i="4"/>
  <c r="J17846" i="4"/>
  <c r="K17846" i="4"/>
  <c r="J17847" i="4"/>
  <c r="K17847" i="4"/>
  <c r="J17848" i="4"/>
  <c r="K17848" i="4"/>
  <c r="J17849" i="4"/>
  <c r="K17849" i="4"/>
  <c r="J17850" i="4"/>
  <c r="K17850" i="4"/>
  <c r="J17851" i="4"/>
  <c r="K17851" i="4"/>
  <c r="J17852" i="4"/>
  <c r="K17852" i="4"/>
  <c r="J17853" i="4"/>
  <c r="K17853" i="4"/>
  <c r="J17854" i="4"/>
  <c r="K17854" i="4"/>
  <c r="J17855" i="4"/>
  <c r="K17855" i="4"/>
  <c r="J17856" i="4"/>
  <c r="K17856" i="4"/>
  <c r="J17857" i="4"/>
  <c r="K17857" i="4"/>
  <c r="J17858" i="4"/>
  <c r="K17858" i="4"/>
  <c r="J17859" i="4"/>
  <c r="K17859" i="4"/>
  <c r="J17860" i="4"/>
  <c r="K17860" i="4"/>
  <c r="J17861" i="4"/>
  <c r="K17861" i="4"/>
  <c r="J17862" i="4"/>
  <c r="K17862" i="4"/>
  <c r="J17863" i="4"/>
  <c r="K17863" i="4"/>
  <c r="J17864" i="4"/>
  <c r="K17864" i="4"/>
  <c r="J17865" i="4"/>
  <c r="K17865" i="4"/>
  <c r="J17866" i="4"/>
  <c r="K17866" i="4"/>
  <c r="J17867" i="4"/>
  <c r="K17867" i="4"/>
  <c r="J17868" i="4"/>
  <c r="K17868" i="4"/>
  <c r="J17869" i="4"/>
  <c r="K17869" i="4"/>
  <c r="J17870" i="4"/>
  <c r="K17870" i="4"/>
  <c r="J17871" i="4"/>
  <c r="K17871" i="4"/>
  <c r="J17872" i="4"/>
  <c r="K17872" i="4"/>
  <c r="J17873" i="4"/>
  <c r="K17873" i="4"/>
  <c r="J17874" i="4"/>
  <c r="K17874" i="4"/>
  <c r="J17875" i="4"/>
  <c r="K17875" i="4"/>
  <c r="J17876" i="4"/>
  <c r="K17876" i="4"/>
  <c r="J17877" i="4"/>
  <c r="K17877" i="4"/>
  <c r="J17878" i="4"/>
  <c r="K17878" i="4"/>
  <c r="J17879" i="4"/>
  <c r="K17879" i="4"/>
  <c r="J17880" i="4"/>
  <c r="K17880" i="4"/>
  <c r="J17881" i="4"/>
  <c r="K17881" i="4"/>
  <c r="J17882" i="4"/>
  <c r="K17882" i="4"/>
  <c r="J17883" i="4"/>
  <c r="K17883" i="4"/>
  <c r="J17884" i="4"/>
  <c r="K17884" i="4"/>
  <c r="J17885" i="4"/>
  <c r="K17885" i="4"/>
  <c r="J17886" i="4"/>
  <c r="K17886" i="4"/>
  <c r="J17887" i="4"/>
  <c r="K17887" i="4"/>
  <c r="J17888" i="4"/>
  <c r="K17888" i="4"/>
  <c r="J17889" i="4"/>
  <c r="K17889" i="4"/>
  <c r="J17890" i="4"/>
  <c r="K17890" i="4"/>
  <c r="J17891" i="4"/>
  <c r="K17891" i="4"/>
  <c r="J17892" i="4"/>
  <c r="K17892" i="4"/>
  <c r="J17893" i="4"/>
  <c r="K17893" i="4"/>
  <c r="J17894" i="4"/>
  <c r="K17894" i="4"/>
  <c r="J17895" i="4"/>
  <c r="K17895" i="4"/>
  <c r="J17896" i="4"/>
  <c r="K17896" i="4"/>
  <c r="J17897" i="4"/>
  <c r="K17897" i="4"/>
  <c r="J17898" i="4"/>
  <c r="K17898" i="4"/>
  <c r="J17899" i="4"/>
  <c r="K17899" i="4"/>
  <c r="J17900" i="4"/>
  <c r="K17900" i="4"/>
  <c r="J17901" i="4"/>
  <c r="K17901" i="4"/>
  <c r="J17902" i="4"/>
  <c r="K17902" i="4"/>
  <c r="J17903" i="4"/>
  <c r="K17903" i="4"/>
  <c r="J17904" i="4"/>
  <c r="K17904" i="4"/>
  <c r="J17905" i="4"/>
  <c r="K17905" i="4"/>
  <c r="J17906" i="4"/>
  <c r="K17906" i="4"/>
  <c r="J17907" i="4"/>
  <c r="K17907" i="4"/>
  <c r="J17908" i="4"/>
  <c r="K17908" i="4"/>
  <c r="J17909" i="4"/>
  <c r="K17909" i="4"/>
  <c r="J17910" i="4"/>
  <c r="K17910" i="4"/>
  <c r="J17911" i="4"/>
  <c r="K17911" i="4"/>
  <c r="J17912" i="4"/>
  <c r="K17912" i="4"/>
  <c r="J17913" i="4"/>
  <c r="K17913" i="4"/>
  <c r="J17914" i="4"/>
  <c r="K17914" i="4"/>
  <c r="J17915" i="4"/>
  <c r="K17915" i="4"/>
  <c r="J17916" i="4"/>
  <c r="K17916" i="4"/>
  <c r="J17917" i="4"/>
  <c r="K17917" i="4"/>
  <c r="J17918" i="4"/>
  <c r="K17918" i="4"/>
  <c r="J17919" i="4"/>
  <c r="K17919" i="4"/>
  <c r="J17920" i="4"/>
  <c r="K17920" i="4"/>
  <c r="J17921" i="4"/>
  <c r="K17921" i="4"/>
  <c r="J17922" i="4"/>
  <c r="K17922" i="4"/>
  <c r="J17923" i="4"/>
  <c r="K17923" i="4"/>
  <c r="J17924" i="4"/>
  <c r="K17924" i="4"/>
  <c r="J17925" i="4"/>
  <c r="K17925" i="4"/>
  <c r="J17926" i="4"/>
  <c r="K17926" i="4"/>
  <c r="J17927" i="4"/>
  <c r="K17927" i="4"/>
  <c r="J17928" i="4"/>
  <c r="K17928" i="4"/>
  <c r="J17929" i="4"/>
  <c r="K17929" i="4"/>
  <c r="J17930" i="4"/>
  <c r="K17930" i="4"/>
  <c r="J17931" i="4"/>
  <c r="K17931" i="4"/>
  <c r="J17932" i="4"/>
  <c r="K17932" i="4"/>
  <c r="J17933" i="4"/>
  <c r="K17933" i="4"/>
  <c r="J17934" i="4"/>
  <c r="K17934" i="4"/>
  <c r="J17935" i="4"/>
  <c r="K17935" i="4"/>
  <c r="J17936" i="4"/>
  <c r="K17936" i="4"/>
  <c r="J17937" i="4"/>
  <c r="K17937" i="4"/>
  <c r="J17938" i="4"/>
  <c r="K17938" i="4"/>
  <c r="J17939" i="4"/>
  <c r="K17939" i="4"/>
  <c r="J17940" i="4"/>
  <c r="K17940" i="4"/>
  <c r="J17941" i="4"/>
  <c r="K17941" i="4"/>
  <c r="J17942" i="4"/>
  <c r="K17942" i="4"/>
  <c r="J17943" i="4"/>
  <c r="K17943" i="4"/>
  <c r="J17944" i="4"/>
  <c r="K17944" i="4"/>
  <c r="J17945" i="4"/>
  <c r="K17945" i="4"/>
  <c r="J17946" i="4"/>
  <c r="K17946" i="4"/>
  <c r="J17947" i="4"/>
  <c r="K17947" i="4"/>
  <c r="J17948" i="4"/>
  <c r="K17948" i="4"/>
  <c r="J17949" i="4"/>
  <c r="K17949" i="4"/>
  <c r="J17950" i="4"/>
  <c r="K17950" i="4"/>
  <c r="J17951" i="4"/>
  <c r="K17951" i="4"/>
  <c r="J17952" i="4"/>
  <c r="K17952" i="4"/>
  <c r="J17953" i="4"/>
  <c r="K17953" i="4"/>
  <c r="J17954" i="4"/>
  <c r="K17954" i="4"/>
  <c r="J17955" i="4"/>
  <c r="K17955" i="4"/>
  <c r="J17956" i="4"/>
  <c r="K17956" i="4"/>
  <c r="J17957" i="4"/>
  <c r="K17957" i="4"/>
  <c r="J17958" i="4"/>
  <c r="K17958" i="4"/>
  <c r="J17959" i="4"/>
  <c r="K17959" i="4"/>
  <c r="J17960" i="4"/>
  <c r="K17960" i="4"/>
  <c r="J17961" i="4"/>
  <c r="K17961" i="4"/>
  <c r="J17962" i="4"/>
  <c r="K17962" i="4"/>
  <c r="J17963" i="4"/>
  <c r="K17963" i="4"/>
  <c r="J17964" i="4"/>
  <c r="K17964" i="4"/>
  <c r="J17965" i="4"/>
  <c r="K17965" i="4"/>
  <c r="J17966" i="4"/>
  <c r="K17966" i="4"/>
  <c r="J17967" i="4"/>
  <c r="K17967" i="4"/>
  <c r="J17968" i="4"/>
  <c r="K17968" i="4"/>
  <c r="J17969" i="4"/>
  <c r="K17969" i="4"/>
  <c r="J17970" i="4"/>
  <c r="K17970" i="4"/>
  <c r="J17971" i="4"/>
  <c r="K17971" i="4"/>
  <c r="J17972" i="4"/>
  <c r="K17972" i="4"/>
  <c r="J17973" i="4"/>
  <c r="K17973" i="4"/>
  <c r="J17974" i="4"/>
  <c r="K17974" i="4"/>
  <c r="J17975" i="4"/>
  <c r="K17975" i="4"/>
  <c r="J17976" i="4"/>
  <c r="K17976" i="4"/>
  <c r="J17977" i="4"/>
  <c r="K17977" i="4"/>
  <c r="J17978" i="4"/>
  <c r="K17978" i="4"/>
  <c r="J17979" i="4"/>
  <c r="K17979" i="4"/>
  <c r="J17980" i="4"/>
  <c r="K17980" i="4"/>
  <c r="J17981" i="4"/>
  <c r="K17981" i="4"/>
  <c r="J17982" i="4"/>
  <c r="K17982" i="4"/>
  <c r="J17983" i="4"/>
  <c r="K17983" i="4"/>
  <c r="J17984" i="4"/>
  <c r="K17984" i="4"/>
  <c r="J17985" i="4"/>
  <c r="K17985" i="4"/>
  <c r="J17986" i="4"/>
  <c r="K17986" i="4"/>
  <c r="J17987" i="4"/>
  <c r="K17987" i="4"/>
  <c r="J17988" i="4"/>
  <c r="K17988" i="4"/>
  <c r="J17989" i="4"/>
  <c r="K17989" i="4"/>
  <c r="J17990" i="4"/>
  <c r="K17990" i="4"/>
  <c r="J17991" i="4"/>
  <c r="K17991" i="4"/>
  <c r="J17992" i="4"/>
  <c r="K17992" i="4"/>
  <c r="J17993" i="4"/>
  <c r="K17993" i="4"/>
  <c r="J17994" i="4"/>
  <c r="K17994" i="4"/>
  <c r="J17995" i="4"/>
  <c r="K17995" i="4"/>
  <c r="J17996" i="4"/>
  <c r="K17996" i="4"/>
  <c r="J17997" i="4"/>
  <c r="K17997" i="4"/>
  <c r="J17998" i="4"/>
  <c r="K17998" i="4"/>
  <c r="J17999" i="4"/>
  <c r="K17999" i="4"/>
  <c r="J18000" i="4"/>
  <c r="K18000" i="4"/>
  <c r="J18001" i="4"/>
  <c r="K18001" i="4"/>
  <c r="J18002" i="4"/>
  <c r="K18002" i="4"/>
  <c r="J18003" i="4"/>
  <c r="K18003" i="4"/>
  <c r="J18004" i="4"/>
  <c r="K18004" i="4"/>
  <c r="J18005" i="4"/>
  <c r="K18005" i="4"/>
  <c r="J18006" i="4"/>
  <c r="K18006" i="4"/>
  <c r="J18007" i="4"/>
  <c r="K18007" i="4"/>
  <c r="J18008" i="4"/>
  <c r="K18008" i="4"/>
  <c r="J18009" i="4"/>
  <c r="K18009" i="4"/>
  <c r="J18010" i="4"/>
  <c r="K18010" i="4"/>
  <c r="J18011" i="4"/>
  <c r="K18011" i="4"/>
  <c r="J18012" i="4"/>
  <c r="K18012" i="4"/>
  <c r="J18013" i="4"/>
  <c r="K18013" i="4"/>
  <c r="J18014" i="4"/>
  <c r="K18014" i="4"/>
  <c r="J18015" i="4"/>
  <c r="K18015" i="4"/>
  <c r="J18016" i="4"/>
  <c r="K18016" i="4"/>
  <c r="J18017" i="4"/>
  <c r="K18017" i="4"/>
  <c r="J18018" i="4"/>
  <c r="K18018" i="4"/>
  <c r="J18019" i="4"/>
  <c r="K18019" i="4"/>
  <c r="J18020" i="4"/>
  <c r="K18020" i="4"/>
  <c r="J18021" i="4"/>
  <c r="K18021" i="4"/>
  <c r="J18022" i="4"/>
  <c r="K18022" i="4"/>
  <c r="J18023" i="4"/>
  <c r="K18023" i="4"/>
  <c r="J18024" i="4"/>
  <c r="K18024" i="4"/>
  <c r="J18025" i="4"/>
  <c r="K18025" i="4"/>
  <c r="J18026" i="4"/>
  <c r="K18026" i="4"/>
  <c r="J18027" i="4"/>
  <c r="K18027" i="4"/>
  <c r="J18028" i="4"/>
  <c r="K18028" i="4"/>
  <c r="J18029" i="4"/>
  <c r="K18029" i="4"/>
  <c r="J18030" i="4"/>
  <c r="K18030" i="4"/>
  <c r="J18031" i="4"/>
  <c r="K18031" i="4"/>
  <c r="J18032" i="4"/>
  <c r="K18032" i="4"/>
  <c r="J18033" i="4"/>
  <c r="K18033" i="4"/>
  <c r="J18034" i="4"/>
  <c r="K18034" i="4"/>
  <c r="J18035" i="4"/>
  <c r="K18035" i="4"/>
  <c r="J18036" i="4"/>
  <c r="K18036" i="4"/>
  <c r="J18037" i="4"/>
  <c r="K18037" i="4"/>
  <c r="J18038" i="4"/>
  <c r="K18038" i="4"/>
  <c r="J18039" i="4"/>
  <c r="K18039" i="4"/>
  <c r="J18040" i="4"/>
  <c r="K18040" i="4"/>
  <c r="J18041" i="4"/>
  <c r="K18041" i="4"/>
  <c r="J18042" i="4"/>
  <c r="K18042" i="4"/>
  <c r="J18043" i="4"/>
  <c r="K18043" i="4"/>
  <c r="J18044" i="4"/>
  <c r="K18044" i="4"/>
  <c r="J18045" i="4"/>
  <c r="K18045" i="4"/>
  <c r="J18046" i="4"/>
  <c r="K18046" i="4"/>
  <c r="J18047" i="4"/>
  <c r="K18047" i="4"/>
  <c r="J18048" i="4"/>
  <c r="K18048" i="4"/>
  <c r="J18049" i="4"/>
  <c r="K18049" i="4"/>
  <c r="J18050" i="4"/>
  <c r="K18050" i="4"/>
  <c r="J18051" i="4"/>
  <c r="K18051" i="4"/>
  <c r="J18052" i="4"/>
  <c r="K18052" i="4"/>
  <c r="J18053" i="4"/>
  <c r="K18053" i="4"/>
  <c r="J18054" i="4"/>
  <c r="K18054" i="4"/>
  <c r="J18055" i="4"/>
  <c r="K18055" i="4"/>
  <c r="J18056" i="4"/>
  <c r="K18056" i="4"/>
  <c r="J18057" i="4"/>
  <c r="K18057" i="4"/>
  <c r="J18058" i="4"/>
  <c r="K18058" i="4"/>
  <c r="J18059" i="4"/>
  <c r="K18059" i="4"/>
  <c r="J18060" i="4"/>
  <c r="K18060" i="4"/>
  <c r="J18061" i="4"/>
  <c r="K18061" i="4"/>
  <c r="J18062" i="4"/>
  <c r="K18062" i="4"/>
  <c r="J18063" i="4"/>
  <c r="K18063" i="4"/>
  <c r="J18064" i="4"/>
  <c r="K18064" i="4"/>
  <c r="J18065" i="4"/>
  <c r="K18065" i="4"/>
  <c r="J18066" i="4"/>
  <c r="K18066" i="4"/>
  <c r="J18067" i="4"/>
  <c r="K18067" i="4"/>
  <c r="J18068" i="4"/>
  <c r="K18068" i="4"/>
  <c r="J18069" i="4"/>
  <c r="K18069" i="4"/>
  <c r="J18070" i="4"/>
  <c r="K18070" i="4"/>
  <c r="J18071" i="4"/>
  <c r="K18071" i="4"/>
  <c r="J18072" i="4"/>
  <c r="K18072" i="4"/>
  <c r="J18073" i="4"/>
  <c r="K18073" i="4"/>
  <c r="J18074" i="4"/>
  <c r="K18074" i="4"/>
  <c r="J18075" i="4"/>
  <c r="K18075" i="4"/>
  <c r="J18076" i="4"/>
  <c r="K18076" i="4"/>
  <c r="J18077" i="4"/>
  <c r="K18077" i="4"/>
  <c r="J18078" i="4"/>
  <c r="K18078" i="4"/>
  <c r="J18079" i="4"/>
  <c r="K18079" i="4"/>
  <c r="J18080" i="4"/>
  <c r="K18080" i="4"/>
  <c r="J18081" i="4"/>
  <c r="K18081" i="4"/>
  <c r="J18082" i="4"/>
  <c r="K18082" i="4"/>
  <c r="J18083" i="4"/>
  <c r="K18083" i="4"/>
  <c r="J18084" i="4"/>
  <c r="K18084" i="4"/>
  <c r="J18085" i="4"/>
  <c r="K18085" i="4"/>
  <c r="J18086" i="4"/>
  <c r="K18086" i="4"/>
  <c r="J18087" i="4"/>
  <c r="K18087" i="4"/>
  <c r="J18088" i="4"/>
  <c r="K18088" i="4"/>
  <c r="J18089" i="4"/>
  <c r="K18089" i="4"/>
  <c r="J18090" i="4"/>
  <c r="K18090" i="4"/>
  <c r="J18091" i="4"/>
  <c r="K18091" i="4"/>
  <c r="J18092" i="4"/>
  <c r="K18092" i="4"/>
  <c r="J18093" i="4"/>
  <c r="K18093" i="4"/>
  <c r="J18094" i="4"/>
  <c r="K18094" i="4"/>
  <c r="J18095" i="4"/>
  <c r="K18095" i="4"/>
  <c r="J18096" i="4"/>
  <c r="K18096" i="4"/>
  <c r="J18097" i="4"/>
  <c r="K18097" i="4"/>
  <c r="J18098" i="4"/>
  <c r="K18098" i="4"/>
  <c r="J18099" i="4"/>
  <c r="K18099" i="4"/>
  <c r="J18100" i="4"/>
  <c r="K18100" i="4"/>
  <c r="J18101" i="4"/>
  <c r="K18101" i="4"/>
  <c r="J18102" i="4"/>
  <c r="K18102" i="4"/>
  <c r="J18103" i="4"/>
  <c r="K18103" i="4"/>
  <c r="J18104" i="4"/>
  <c r="K18104" i="4"/>
  <c r="J18105" i="4"/>
  <c r="K18105" i="4"/>
  <c r="J18106" i="4"/>
  <c r="K18106" i="4"/>
  <c r="J18107" i="4"/>
  <c r="K18107" i="4"/>
  <c r="J18108" i="4"/>
  <c r="K18108" i="4"/>
  <c r="J18109" i="4"/>
  <c r="K18109" i="4"/>
  <c r="J18110" i="4"/>
  <c r="K18110" i="4"/>
  <c r="J18111" i="4"/>
  <c r="K18111" i="4"/>
  <c r="J18112" i="4"/>
  <c r="K18112" i="4"/>
  <c r="J18113" i="4"/>
  <c r="K18113" i="4"/>
  <c r="J18114" i="4"/>
  <c r="K18114" i="4"/>
  <c r="J18115" i="4"/>
  <c r="K18115" i="4"/>
  <c r="J18116" i="4"/>
  <c r="K18116" i="4"/>
  <c r="J18117" i="4"/>
  <c r="K18117" i="4"/>
  <c r="J18118" i="4"/>
  <c r="K18118" i="4"/>
  <c r="J18119" i="4"/>
  <c r="K18119" i="4"/>
  <c r="J18120" i="4"/>
  <c r="K18120" i="4"/>
  <c r="J18121" i="4"/>
  <c r="K18121" i="4"/>
  <c r="J18122" i="4"/>
  <c r="K18122" i="4"/>
  <c r="J18123" i="4"/>
  <c r="K18123" i="4"/>
  <c r="J18124" i="4"/>
  <c r="K18124" i="4"/>
  <c r="J18125" i="4"/>
  <c r="K18125" i="4"/>
  <c r="J18126" i="4"/>
  <c r="K18126" i="4"/>
  <c r="J18127" i="4"/>
  <c r="K18127" i="4"/>
  <c r="J18128" i="4"/>
  <c r="K18128" i="4"/>
  <c r="J18129" i="4"/>
  <c r="K18129" i="4"/>
  <c r="J18130" i="4"/>
  <c r="K18130" i="4"/>
  <c r="J18131" i="4"/>
  <c r="K18131" i="4"/>
  <c r="J18132" i="4"/>
  <c r="K18132" i="4"/>
  <c r="J18133" i="4"/>
  <c r="K18133" i="4"/>
  <c r="J18134" i="4"/>
  <c r="K18134" i="4"/>
  <c r="J18135" i="4"/>
  <c r="K18135" i="4"/>
  <c r="J18136" i="4"/>
  <c r="K18136" i="4"/>
  <c r="J18137" i="4"/>
  <c r="K18137" i="4"/>
  <c r="J18138" i="4"/>
  <c r="K18138" i="4"/>
  <c r="J18139" i="4"/>
  <c r="K18139" i="4"/>
  <c r="J18140" i="4"/>
  <c r="K18140" i="4"/>
  <c r="J18141" i="4"/>
  <c r="K18141" i="4"/>
  <c r="J18142" i="4"/>
  <c r="K18142" i="4"/>
  <c r="J18143" i="4"/>
  <c r="K18143" i="4"/>
  <c r="J18144" i="4"/>
  <c r="K18144" i="4"/>
  <c r="J18145" i="4"/>
  <c r="K18145" i="4"/>
  <c r="J18146" i="4"/>
  <c r="K18146" i="4"/>
  <c r="J18147" i="4"/>
  <c r="K18147" i="4"/>
  <c r="J18148" i="4"/>
  <c r="K18148" i="4"/>
  <c r="J18149" i="4"/>
  <c r="K18149" i="4"/>
  <c r="J18150" i="4"/>
  <c r="K18150" i="4"/>
  <c r="J18151" i="4"/>
  <c r="K18151" i="4"/>
  <c r="J18152" i="4"/>
  <c r="K18152" i="4"/>
  <c r="J18153" i="4"/>
  <c r="K18153" i="4"/>
  <c r="J18154" i="4"/>
  <c r="K18154" i="4"/>
  <c r="J18155" i="4"/>
  <c r="K18155" i="4"/>
  <c r="J18156" i="4"/>
  <c r="K18156" i="4"/>
  <c r="J18157" i="4"/>
  <c r="K18157" i="4"/>
  <c r="J18158" i="4"/>
  <c r="K18158" i="4"/>
  <c r="J18159" i="4"/>
  <c r="K18159" i="4"/>
  <c r="J18160" i="4"/>
  <c r="K18160" i="4"/>
  <c r="J18161" i="4"/>
  <c r="K18161" i="4"/>
  <c r="J18162" i="4"/>
  <c r="K18162" i="4"/>
  <c r="J18163" i="4"/>
  <c r="K18163" i="4"/>
  <c r="J18164" i="4"/>
  <c r="K18164" i="4"/>
  <c r="J18165" i="4"/>
  <c r="K18165" i="4"/>
  <c r="J18166" i="4"/>
  <c r="K18166" i="4"/>
  <c r="J18167" i="4"/>
  <c r="K18167" i="4"/>
  <c r="J18168" i="4"/>
  <c r="K18168" i="4"/>
  <c r="J18169" i="4"/>
  <c r="K18169" i="4"/>
  <c r="J18170" i="4"/>
  <c r="K18170" i="4"/>
  <c r="J18171" i="4"/>
  <c r="K18171" i="4"/>
  <c r="J18172" i="4"/>
  <c r="K18172" i="4"/>
  <c r="J18173" i="4"/>
  <c r="K18173" i="4"/>
  <c r="J18174" i="4"/>
  <c r="K18174" i="4"/>
  <c r="J18175" i="4"/>
  <c r="K18175" i="4"/>
  <c r="J18176" i="4"/>
  <c r="K18176" i="4"/>
  <c r="J18177" i="4"/>
  <c r="K18177" i="4"/>
  <c r="J18178" i="4"/>
  <c r="K18178" i="4"/>
  <c r="J18179" i="4"/>
  <c r="K18179" i="4"/>
  <c r="J18180" i="4"/>
  <c r="K18180" i="4"/>
  <c r="J18181" i="4"/>
  <c r="K18181" i="4"/>
  <c r="J18182" i="4"/>
  <c r="K18182" i="4"/>
  <c r="J18183" i="4"/>
  <c r="K18183" i="4"/>
  <c r="J18184" i="4"/>
  <c r="K18184" i="4"/>
  <c r="J18185" i="4"/>
  <c r="K18185" i="4"/>
  <c r="J18186" i="4"/>
  <c r="K18186" i="4"/>
  <c r="J18187" i="4"/>
  <c r="K18187" i="4"/>
  <c r="J18188" i="4"/>
  <c r="K18188" i="4"/>
  <c r="J18189" i="4"/>
  <c r="K18189" i="4"/>
  <c r="J18190" i="4"/>
  <c r="K18190" i="4"/>
  <c r="J18191" i="4"/>
  <c r="K18191" i="4"/>
  <c r="J18192" i="4"/>
  <c r="K18192" i="4"/>
  <c r="J18193" i="4"/>
  <c r="K18193" i="4"/>
  <c r="J18194" i="4"/>
  <c r="K18194" i="4"/>
  <c r="J18195" i="4"/>
  <c r="K18195" i="4"/>
  <c r="J18196" i="4"/>
  <c r="K18196" i="4"/>
  <c r="J18197" i="4"/>
  <c r="K18197" i="4"/>
  <c r="J18198" i="4"/>
  <c r="K18198" i="4"/>
  <c r="J18199" i="4"/>
  <c r="K18199" i="4"/>
  <c r="J18200" i="4"/>
  <c r="K18200" i="4"/>
  <c r="J18201" i="4"/>
  <c r="K18201" i="4"/>
  <c r="J18202" i="4"/>
  <c r="K18202" i="4"/>
  <c r="J18203" i="4"/>
  <c r="K18203" i="4"/>
  <c r="J18204" i="4"/>
  <c r="K18204" i="4"/>
  <c r="J18205" i="4"/>
  <c r="K18205" i="4"/>
  <c r="J18206" i="4"/>
  <c r="K18206" i="4"/>
  <c r="J18207" i="4"/>
  <c r="K18207" i="4"/>
  <c r="J18208" i="4"/>
  <c r="K18208" i="4"/>
  <c r="J18209" i="4"/>
  <c r="K18209" i="4"/>
  <c r="J18210" i="4"/>
  <c r="K18210" i="4"/>
  <c r="J18211" i="4"/>
  <c r="K18211" i="4"/>
  <c r="J18212" i="4"/>
  <c r="K18212" i="4"/>
  <c r="J18213" i="4"/>
  <c r="K18213" i="4"/>
  <c r="J18214" i="4"/>
  <c r="K18214" i="4"/>
  <c r="J18215" i="4"/>
  <c r="K18215" i="4"/>
  <c r="J18216" i="4"/>
  <c r="K18216" i="4"/>
  <c r="J18217" i="4"/>
  <c r="K18217" i="4"/>
  <c r="J18218" i="4"/>
  <c r="K18218" i="4"/>
  <c r="J18219" i="4"/>
  <c r="K18219" i="4"/>
  <c r="J18220" i="4"/>
  <c r="K18220" i="4"/>
  <c r="J18221" i="4"/>
  <c r="K18221" i="4"/>
  <c r="J18222" i="4"/>
  <c r="K18222" i="4"/>
  <c r="J18223" i="4"/>
  <c r="K18223" i="4"/>
  <c r="J18224" i="4"/>
  <c r="K18224" i="4"/>
  <c r="J18225" i="4"/>
  <c r="K18225" i="4"/>
  <c r="J18226" i="4"/>
  <c r="K18226" i="4"/>
  <c r="J18227" i="4"/>
  <c r="K18227" i="4"/>
  <c r="J18228" i="4"/>
  <c r="K18228" i="4"/>
  <c r="J18229" i="4"/>
  <c r="K18229" i="4"/>
  <c r="J18230" i="4"/>
  <c r="K18230" i="4"/>
  <c r="J18231" i="4"/>
  <c r="K18231" i="4"/>
  <c r="J18232" i="4"/>
  <c r="K18232" i="4"/>
  <c r="J18233" i="4"/>
  <c r="K18233" i="4"/>
  <c r="J18234" i="4"/>
  <c r="K18234" i="4"/>
  <c r="J18235" i="4"/>
  <c r="K18235" i="4"/>
  <c r="J18236" i="4"/>
  <c r="K18236" i="4"/>
  <c r="J18237" i="4"/>
  <c r="K18237" i="4"/>
  <c r="J18238" i="4"/>
  <c r="K18238" i="4"/>
  <c r="J18239" i="4"/>
  <c r="K18239" i="4"/>
  <c r="J18240" i="4"/>
  <c r="K18240" i="4"/>
  <c r="J18241" i="4"/>
  <c r="K18241" i="4"/>
  <c r="J18242" i="4"/>
  <c r="K18242" i="4"/>
  <c r="J18243" i="4"/>
  <c r="K18243" i="4"/>
  <c r="J18244" i="4"/>
  <c r="K18244" i="4"/>
  <c r="J18245" i="4"/>
  <c r="K18245" i="4"/>
  <c r="J18246" i="4"/>
  <c r="K18246" i="4"/>
  <c r="J18247" i="4"/>
  <c r="K18247" i="4"/>
  <c r="J18248" i="4"/>
  <c r="K18248" i="4"/>
  <c r="J18249" i="4"/>
  <c r="K18249" i="4"/>
  <c r="J18250" i="4"/>
  <c r="K18250" i="4"/>
  <c r="J18251" i="4"/>
  <c r="K18251" i="4"/>
  <c r="J18252" i="4"/>
  <c r="K18252" i="4"/>
  <c r="J18253" i="4"/>
  <c r="K18253" i="4"/>
  <c r="J18254" i="4"/>
  <c r="K18254" i="4"/>
  <c r="J18255" i="4"/>
  <c r="K18255" i="4"/>
  <c r="J18256" i="4"/>
  <c r="K18256" i="4"/>
  <c r="J18257" i="4"/>
  <c r="K18257" i="4"/>
  <c r="J18258" i="4"/>
  <c r="K18258" i="4"/>
  <c r="J18259" i="4"/>
  <c r="K18259" i="4"/>
  <c r="J18260" i="4"/>
  <c r="K18260" i="4"/>
  <c r="J18261" i="4"/>
  <c r="K18261" i="4"/>
  <c r="J18262" i="4"/>
  <c r="K18262" i="4"/>
  <c r="J18263" i="4"/>
  <c r="K18263" i="4"/>
  <c r="J18264" i="4"/>
  <c r="K18264" i="4"/>
  <c r="J18265" i="4"/>
  <c r="K18265" i="4"/>
  <c r="J18266" i="4"/>
  <c r="K18266" i="4"/>
  <c r="J18267" i="4"/>
  <c r="K18267" i="4"/>
  <c r="J18268" i="4"/>
  <c r="K18268" i="4"/>
  <c r="J18269" i="4"/>
  <c r="K18269" i="4"/>
  <c r="J18270" i="4"/>
  <c r="K18270" i="4"/>
  <c r="J18271" i="4"/>
  <c r="K18271" i="4"/>
  <c r="J18272" i="4"/>
  <c r="K18272" i="4"/>
  <c r="J18273" i="4"/>
  <c r="K18273" i="4"/>
  <c r="J18274" i="4"/>
  <c r="K18274" i="4"/>
  <c r="J18275" i="4"/>
  <c r="K18275" i="4"/>
  <c r="J18276" i="4"/>
  <c r="K18276" i="4"/>
  <c r="J18277" i="4"/>
  <c r="K18277" i="4"/>
  <c r="J18278" i="4"/>
  <c r="K18278" i="4"/>
  <c r="J18279" i="4"/>
  <c r="K18279" i="4"/>
  <c r="J18280" i="4"/>
  <c r="K18280" i="4"/>
  <c r="J18281" i="4"/>
  <c r="K18281" i="4"/>
  <c r="J18282" i="4"/>
  <c r="K18282" i="4"/>
  <c r="J18283" i="4"/>
  <c r="K18283" i="4"/>
  <c r="J18284" i="4"/>
  <c r="K18284" i="4"/>
  <c r="J18285" i="4"/>
  <c r="K18285" i="4"/>
  <c r="J18286" i="4"/>
  <c r="K18286" i="4"/>
  <c r="J18287" i="4"/>
  <c r="K18287" i="4"/>
  <c r="J18288" i="4"/>
  <c r="K18288" i="4"/>
  <c r="J18289" i="4"/>
  <c r="K18289" i="4"/>
  <c r="J18290" i="4"/>
  <c r="K18290" i="4"/>
  <c r="J18291" i="4"/>
  <c r="K18291" i="4"/>
  <c r="J18292" i="4"/>
  <c r="K18292" i="4"/>
  <c r="J18293" i="4"/>
  <c r="K18293" i="4"/>
  <c r="J18294" i="4"/>
  <c r="K18294" i="4"/>
  <c r="J18295" i="4"/>
  <c r="K18295" i="4"/>
  <c r="J18296" i="4"/>
  <c r="K18296" i="4"/>
  <c r="J18297" i="4"/>
  <c r="K18297" i="4"/>
  <c r="J18298" i="4"/>
  <c r="K18298" i="4"/>
  <c r="J18299" i="4"/>
  <c r="K18299" i="4"/>
  <c r="J18300" i="4"/>
  <c r="K18300" i="4"/>
  <c r="J18301" i="4"/>
  <c r="K18301" i="4"/>
  <c r="J18302" i="4"/>
  <c r="K18302" i="4"/>
  <c r="J18303" i="4"/>
  <c r="K18303" i="4"/>
  <c r="J18304" i="4"/>
  <c r="K18304" i="4"/>
  <c r="J18305" i="4"/>
  <c r="K18305" i="4"/>
  <c r="J18306" i="4"/>
  <c r="K18306" i="4"/>
  <c r="J18307" i="4"/>
  <c r="K18307" i="4"/>
  <c r="J18308" i="4"/>
  <c r="K18308" i="4"/>
  <c r="J18309" i="4"/>
  <c r="K18309" i="4"/>
  <c r="J18310" i="4"/>
  <c r="K18310" i="4"/>
  <c r="J18311" i="4"/>
  <c r="K18311" i="4"/>
  <c r="J18312" i="4"/>
  <c r="K18312" i="4"/>
  <c r="J18313" i="4"/>
  <c r="K18313" i="4"/>
  <c r="J18314" i="4"/>
  <c r="K18314" i="4"/>
  <c r="J18315" i="4"/>
  <c r="K18315" i="4"/>
  <c r="J18316" i="4"/>
  <c r="K18316" i="4"/>
  <c r="J18317" i="4"/>
  <c r="K18317" i="4"/>
  <c r="J18318" i="4"/>
  <c r="K18318" i="4"/>
  <c r="J18319" i="4"/>
  <c r="K18319" i="4"/>
  <c r="J18320" i="4"/>
  <c r="K18320" i="4"/>
  <c r="J18321" i="4"/>
  <c r="K18321" i="4"/>
  <c r="J18322" i="4"/>
  <c r="K18322" i="4"/>
  <c r="J18323" i="4"/>
  <c r="K18323" i="4"/>
  <c r="J18324" i="4"/>
  <c r="K18324" i="4"/>
  <c r="J18325" i="4"/>
  <c r="K18325" i="4"/>
  <c r="J18326" i="4"/>
  <c r="K18326" i="4"/>
  <c r="J18327" i="4"/>
  <c r="K18327" i="4"/>
  <c r="J18328" i="4"/>
  <c r="K18328" i="4"/>
  <c r="J18329" i="4"/>
  <c r="K18329" i="4"/>
  <c r="J18330" i="4"/>
  <c r="K18330" i="4"/>
  <c r="J18331" i="4"/>
  <c r="K18331" i="4"/>
  <c r="J18332" i="4"/>
  <c r="K18332" i="4"/>
  <c r="J18333" i="4"/>
  <c r="K18333" i="4"/>
  <c r="J18334" i="4"/>
  <c r="K18334" i="4"/>
  <c r="J18335" i="4"/>
  <c r="K18335" i="4"/>
  <c r="J18336" i="4"/>
  <c r="K18336" i="4"/>
  <c r="J18337" i="4"/>
  <c r="K18337" i="4"/>
  <c r="J18338" i="4"/>
  <c r="K18338" i="4"/>
  <c r="J18339" i="4"/>
  <c r="K18339" i="4"/>
  <c r="J18340" i="4"/>
  <c r="K18340" i="4"/>
  <c r="J18341" i="4"/>
  <c r="K18341" i="4"/>
  <c r="J18342" i="4"/>
  <c r="K18342" i="4"/>
  <c r="J18343" i="4"/>
  <c r="K18343" i="4"/>
  <c r="J18344" i="4"/>
  <c r="K18344" i="4"/>
  <c r="J18345" i="4"/>
  <c r="K18345" i="4"/>
  <c r="J18346" i="4"/>
  <c r="K18346" i="4"/>
  <c r="J18347" i="4"/>
  <c r="K18347" i="4"/>
  <c r="J18348" i="4"/>
  <c r="K18348" i="4"/>
  <c r="J18349" i="4"/>
  <c r="K18349" i="4"/>
  <c r="J18350" i="4"/>
  <c r="K18350" i="4"/>
  <c r="J18351" i="4"/>
  <c r="K18351" i="4"/>
  <c r="J18352" i="4"/>
  <c r="K18352" i="4"/>
  <c r="J18353" i="4"/>
  <c r="K18353" i="4"/>
  <c r="J18354" i="4"/>
  <c r="K18354" i="4"/>
  <c r="J18355" i="4"/>
  <c r="K18355" i="4"/>
  <c r="J18356" i="4"/>
  <c r="K18356" i="4"/>
  <c r="J18357" i="4"/>
  <c r="K18357" i="4"/>
  <c r="J18358" i="4"/>
  <c r="K18358" i="4"/>
  <c r="J18359" i="4"/>
  <c r="K18359" i="4"/>
  <c r="J18360" i="4"/>
  <c r="K18360" i="4"/>
  <c r="J18361" i="4"/>
  <c r="K18361" i="4"/>
  <c r="J18362" i="4"/>
  <c r="K18362" i="4"/>
  <c r="J18363" i="4"/>
  <c r="K18363" i="4"/>
  <c r="J18364" i="4"/>
  <c r="K18364" i="4"/>
  <c r="J18365" i="4"/>
  <c r="K18365" i="4"/>
  <c r="J18366" i="4"/>
  <c r="K18366" i="4"/>
  <c r="J18367" i="4"/>
  <c r="K18367" i="4"/>
  <c r="J18368" i="4"/>
  <c r="K18368" i="4"/>
  <c r="J18369" i="4"/>
  <c r="K18369" i="4"/>
  <c r="J18370" i="4"/>
  <c r="K18370" i="4"/>
  <c r="J18371" i="4"/>
  <c r="K18371" i="4"/>
  <c r="J18372" i="4"/>
  <c r="K18372" i="4"/>
  <c r="J18373" i="4"/>
  <c r="K18373" i="4"/>
  <c r="J18374" i="4"/>
  <c r="K18374" i="4"/>
  <c r="J18375" i="4"/>
  <c r="K18375" i="4"/>
  <c r="J18376" i="4"/>
  <c r="K18376" i="4"/>
  <c r="J18377" i="4"/>
  <c r="K18377" i="4"/>
  <c r="J18378" i="4"/>
  <c r="K18378" i="4"/>
  <c r="J18379" i="4"/>
  <c r="K18379" i="4"/>
  <c r="J18380" i="4"/>
  <c r="K18380" i="4"/>
  <c r="J18381" i="4"/>
  <c r="K18381" i="4"/>
  <c r="J18382" i="4"/>
  <c r="K18382" i="4"/>
  <c r="J18383" i="4"/>
  <c r="K18383" i="4"/>
  <c r="J18384" i="4"/>
  <c r="K18384" i="4"/>
  <c r="J18385" i="4"/>
  <c r="K18385" i="4"/>
  <c r="J18386" i="4"/>
  <c r="K18386" i="4"/>
  <c r="J18387" i="4"/>
  <c r="K18387" i="4"/>
  <c r="J18388" i="4"/>
  <c r="K18388" i="4"/>
  <c r="J18389" i="4"/>
  <c r="K18389" i="4"/>
  <c r="J18390" i="4"/>
  <c r="K18390" i="4"/>
  <c r="J18391" i="4"/>
  <c r="K18391" i="4"/>
  <c r="J18392" i="4"/>
  <c r="K18392" i="4"/>
  <c r="J18393" i="4"/>
  <c r="K18393" i="4"/>
  <c r="J18394" i="4"/>
  <c r="K18394" i="4"/>
  <c r="J18395" i="4"/>
  <c r="K18395" i="4"/>
  <c r="J18396" i="4"/>
  <c r="K18396" i="4"/>
  <c r="J18397" i="4"/>
  <c r="K18397" i="4"/>
  <c r="J18398" i="4"/>
  <c r="K18398" i="4"/>
  <c r="J18399" i="4"/>
  <c r="K18399" i="4"/>
  <c r="J18400" i="4"/>
  <c r="K18400" i="4"/>
  <c r="J18401" i="4"/>
  <c r="K18401" i="4"/>
  <c r="J18402" i="4"/>
  <c r="K18402" i="4"/>
  <c r="J18403" i="4"/>
  <c r="K18403" i="4"/>
  <c r="J18404" i="4"/>
  <c r="K18404" i="4"/>
  <c r="J18405" i="4"/>
  <c r="K18405" i="4"/>
  <c r="J18406" i="4"/>
  <c r="K18406" i="4"/>
  <c r="J18407" i="4"/>
  <c r="K18407" i="4"/>
  <c r="J18408" i="4"/>
  <c r="K18408" i="4"/>
  <c r="J18409" i="4"/>
  <c r="K18409" i="4"/>
  <c r="J18410" i="4"/>
  <c r="K18410" i="4"/>
  <c r="J18411" i="4"/>
  <c r="K18411" i="4"/>
  <c r="J18412" i="4"/>
  <c r="K18412" i="4"/>
  <c r="J18413" i="4"/>
  <c r="K18413" i="4"/>
  <c r="J18414" i="4"/>
  <c r="K18414" i="4"/>
  <c r="J18415" i="4"/>
  <c r="K18415" i="4"/>
  <c r="J18416" i="4"/>
  <c r="K18416" i="4"/>
  <c r="J18417" i="4"/>
  <c r="K18417" i="4"/>
  <c r="J18418" i="4"/>
  <c r="K18418" i="4"/>
  <c r="J18419" i="4"/>
  <c r="K18419" i="4"/>
  <c r="J18420" i="4"/>
  <c r="K18420" i="4"/>
  <c r="J18421" i="4"/>
  <c r="K18421" i="4"/>
  <c r="J18422" i="4"/>
  <c r="K18422" i="4"/>
  <c r="J18423" i="4"/>
  <c r="K18423" i="4"/>
  <c r="J18424" i="4"/>
  <c r="K18424" i="4"/>
  <c r="J18425" i="4"/>
  <c r="K18425" i="4"/>
  <c r="J18426" i="4"/>
  <c r="K18426" i="4"/>
  <c r="J18427" i="4"/>
  <c r="K18427" i="4"/>
  <c r="J18428" i="4"/>
  <c r="K18428" i="4"/>
  <c r="J18429" i="4"/>
  <c r="K18429" i="4"/>
  <c r="J18430" i="4"/>
  <c r="K18430" i="4"/>
  <c r="J18431" i="4"/>
  <c r="K18431" i="4"/>
  <c r="J18432" i="4"/>
  <c r="K18432" i="4"/>
  <c r="J18433" i="4"/>
  <c r="K18433" i="4"/>
  <c r="J18434" i="4"/>
  <c r="K18434" i="4"/>
  <c r="J18435" i="4"/>
  <c r="K18435" i="4"/>
  <c r="J18436" i="4"/>
  <c r="K18436" i="4"/>
  <c r="J18437" i="4"/>
  <c r="K18437" i="4"/>
  <c r="J18438" i="4"/>
  <c r="K18438" i="4"/>
  <c r="J18439" i="4"/>
  <c r="K18439" i="4"/>
  <c r="J18440" i="4"/>
  <c r="K18440" i="4"/>
  <c r="J18441" i="4"/>
  <c r="K18441" i="4"/>
  <c r="J18442" i="4"/>
  <c r="K18442" i="4"/>
  <c r="J18443" i="4"/>
  <c r="K18443" i="4"/>
  <c r="J18444" i="4"/>
  <c r="K18444" i="4"/>
  <c r="J18445" i="4"/>
  <c r="K18445" i="4"/>
  <c r="J18446" i="4"/>
  <c r="K18446" i="4"/>
  <c r="J18447" i="4"/>
  <c r="K18447" i="4"/>
  <c r="J18448" i="4"/>
  <c r="K18448" i="4"/>
  <c r="J18449" i="4"/>
  <c r="K18449" i="4"/>
  <c r="J18450" i="4"/>
  <c r="K18450" i="4"/>
  <c r="J18451" i="4"/>
  <c r="K18451" i="4"/>
  <c r="J18452" i="4"/>
  <c r="K18452" i="4"/>
  <c r="J18453" i="4"/>
  <c r="K18453" i="4"/>
  <c r="J18454" i="4"/>
  <c r="K18454" i="4"/>
  <c r="J18455" i="4"/>
  <c r="K18455" i="4"/>
  <c r="J18456" i="4"/>
  <c r="K18456" i="4"/>
  <c r="J18457" i="4"/>
  <c r="K18457" i="4"/>
  <c r="J18458" i="4"/>
  <c r="K18458" i="4"/>
  <c r="J18459" i="4"/>
  <c r="K18459" i="4"/>
  <c r="J18460" i="4"/>
  <c r="K18460" i="4"/>
  <c r="J18461" i="4"/>
  <c r="K18461" i="4"/>
  <c r="J18462" i="4"/>
  <c r="K18462" i="4"/>
  <c r="J18463" i="4"/>
  <c r="K18463" i="4"/>
  <c r="J18464" i="4"/>
  <c r="K18464" i="4"/>
  <c r="J18465" i="4"/>
  <c r="K18465" i="4"/>
  <c r="J18466" i="4"/>
  <c r="K18466" i="4"/>
  <c r="J18467" i="4"/>
  <c r="K18467" i="4"/>
  <c r="J18468" i="4"/>
  <c r="K18468" i="4"/>
  <c r="J18469" i="4"/>
  <c r="K18469" i="4"/>
  <c r="J18470" i="4"/>
  <c r="K18470" i="4"/>
  <c r="J18471" i="4"/>
  <c r="K18471" i="4"/>
  <c r="J18472" i="4"/>
  <c r="K18472" i="4"/>
  <c r="J18473" i="4"/>
  <c r="K18473" i="4"/>
  <c r="J18474" i="4"/>
  <c r="K18474" i="4"/>
  <c r="J18475" i="4"/>
  <c r="K18475" i="4"/>
  <c r="J18476" i="4"/>
  <c r="K18476" i="4"/>
  <c r="J18477" i="4"/>
  <c r="K18477" i="4"/>
  <c r="J18478" i="4"/>
  <c r="K18478" i="4"/>
  <c r="J18479" i="4"/>
  <c r="K18479" i="4"/>
  <c r="J18480" i="4"/>
  <c r="K18480" i="4"/>
  <c r="J18481" i="4"/>
  <c r="K18481" i="4"/>
  <c r="J18482" i="4"/>
  <c r="K18482" i="4"/>
  <c r="J18483" i="4"/>
  <c r="K18483" i="4"/>
  <c r="J18484" i="4"/>
  <c r="K18484" i="4"/>
  <c r="J18485" i="4"/>
  <c r="K18485" i="4"/>
  <c r="J18486" i="4"/>
  <c r="K18486" i="4"/>
  <c r="J18487" i="4"/>
  <c r="K18487" i="4"/>
  <c r="J18488" i="4"/>
  <c r="K18488" i="4"/>
  <c r="J18489" i="4"/>
  <c r="K18489" i="4"/>
  <c r="J18490" i="4"/>
  <c r="K18490" i="4"/>
  <c r="J18491" i="4"/>
  <c r="K18491" i="4"/>
  <c r="J18492" i="4"/>
  <c r="K18492" i="4"/>
  <c r="J18493" i="4"/>
  <c r="K18493" i="4"/>
  <c r="J18494" i="4"/>
  <c r="K18494" i="4"/>
  <c r="J18495" i="4"/>
  <c r="K18495" i="4"/>
  <c r="J18496" i="4"/>
  <c r="K18496" i="4"/>
  <c r="J18497" i="4"/>
  <c r="K18497" i="4"/>
  <c r="J18498" i="4"/>
  <c r="K18498" i="4"/>
  <c r="J18499" i="4"/>
  <c r="K18499" i="4"/>
  <c r="J18500" i="4"/>
  <c r="K18500" i="4"/>
  <c r="J18501" i="4"/>
  <c r="K18501" i="4"/>
  <c r="J18502" i="4"/>
  <c r="K18502" i="4"/>
  <c r="J18503" i="4"/>
  <c r="K18503" i="4"/>
  <c r="J18504" i="4"/>
  <c r="K18504" i="4"/>
  <c r="J18505" i="4"/>
  <c r="K18505" i="4"/>
  <c r="J18506" i="4"/>
  <c r="K18506" i="4"/>
  <c r="J18507" i="4"/>
  <c r="K18507" i="4"/>
  <c r="J18508" i="4"/>
  <c r="K18508" i="4"/>
  <c r="J18509" i="4"/>
  <c r="K18509" i="4"/>
  <c r="J18510" i="4"/>
  <c r="K18510" i="4"/>
  <c r="J18511" i="4"/>
  <c r="K18511" i="4"/>
  <c r="J18512" i="4"/>
  <c r="K18512" i="4"/>
  <c r="J18513" i="4"/>
  <c r="K18513" i="4"/>
  <c r="J18514" i="4"/>
  <c r="K18514" i="4"/>
  <c r="J18515" i="4"/>
  <c r="K18515" i="4"/>
  <c r="J18516" i="4"/>
  <c r="K18516" i="4"/>
  <c r="J18517" i="4"/>
  <c r="K18517" i="4"/>
  <c r="J18518" i="4"/>
  <c r="K18518" i="4"/>
  <c r="J18519" i="4"/>
  <c r="K18519" i="4"/>
  <c r="J18520" i="4"/>
  <c r="K18520" i="4"/>
  <c r="J18521" i="4"/>
  <c r="K18521" i="4"/>
  <c r="J18522" i="4"/>
  <c r="K18522" i="4"/>
  <c r="J18523" i="4"/>
  <c r="K18523" i="4"/>
  <c r="J18524" i="4"/>
  <c r="K18524" i="4"/>
  <c r="J18525" i="4"/>
  <c r="K18525" i="4"/>
  <c r="J18526" i="4"/>
  <c r="K18526" i="4"/>
  <c r="J18527" i="4"/>
  <c r="K18527" i="4"/>
  <c r="J18528" i="4"/>
  <c r="K18528" i="4"/>
  <c r="J18529" i="4"/>
  <c r="K18529" i="4"/>
  <c r="J18530" i="4"/>
  <c r="K18530" i="4"/>
  <c r="J18531" i="4"/>
  <c r="K18531" i="4"/>
  <c r="J18532" i="4"/>
  <c r="K18532" i="4"/>
  <c r="J18533" i="4"/>
  <c r="K18533" i="4"/>
  <c r="J18534" i="4"/>
  <c r="K18534" i="4"/>
  <c r="J18535" i="4"/>
  <c r="K18535" i="4"/>
  <c r="J18536" i="4"/>
  <c r="K18536" i="4"/>
  <c r="J18537" i="4"/>
  <c r="K18537" i="4"/>
  <c r="J18538" i="4"/>
  <c r="K18538" i="4"/>
  <c r="J18539" i="4"/>
  <c r="K18539" i="4"/>
  <c r="J18540" i="4"/>
  <c r="K18540" i="4"/>
  <c r="J18541" i="4"/>
  <c r="K18541" i="4"/>
  <c r="J18542" i="4"/>
  <c r="K18542" i="4"/>
  <c r="J18543" i="4"/>
  <c r="K18543" i="4"/>
  <c r="J18544" i="4"/>
  <c r="K18544" i="4"/>
  <c r="J18545" i="4"/>
  <c r="K18545" i="4"/>
  <c r="J18546" i="4"/>
  <c r="K18546" i="4"/>
  <c r="J18547" i="4"/>
  <c r="K18547" i="4"/>
  <c r="J18548" i="4"/>
  <c r="K18548" i="4"/>
  <c r="J18549" i="4"/>
  <c r="K18549" i="4"/>
  <c r="J18550" i="4"/>
  <c r="K18550" i="4"/>
  <c r="J18551" i="4"/>
  <c r="K18551" i="4"/>
  <c r="J18552" i="4"/>
  <c r="K18552" i="4"/>
  <c r="J18553" i="4"/>
  <c r="K18553" i="4"/>
  <c r="J18554" i="4"/>
  <c r="K18554" i="4"/>
  <c r="J18555" i="4"/>
  <c r="K18555" i="4"/>
  <c r="J18556" i="4"/>
  <c r="K18556" i="4"/>
  <c r="J18557" i="4"/>
  <c r="K18557" i="4"/>
  <c r="J18558" i="4"/>
  <c r="K18558" i="4"/>
  <c r="J18559" i="4"/>
  <c r="K18559" i="4"/>
  <c r="J18560" i="4"/>
  <c r="K18560" i="4"/>
  <c r="J18561" i="4"/>
  <c r="K18561" i="4"/>
  <c r="J18562" i="4"/>
  <c r="K18562" i="4"/>
  <c r="J18563" i="4"/>
  <c r="K18563" i="4"/>
  <c r="J18564" i="4"/>
  <c r="K18564" i="4"/>
  <c r="J18565" i="4"/>
  <c r="K18565" i="4"/>
  <c r="J18566" i="4"/>
  <c r="K18566" i="4"/>
  <c r="J18567" i="4"/>
  <c r="K18567" i="4"/>
  <c r="J18568" i="4"/>
  <c r="K18568" i="4"/>
  <c r="J18569" i="4"/>
  <c r="K18569" i="4"/>
  <c r="J18570" i="4"/>
  <c r="K18570" i="4"/>
  <c r="J18571" i="4"/>
  <c r="K18571" i="4"/>
  <c r="J18572" i="4"/>
  <c r="K18572" i="4"/>
  <c r="J18573" i="4"/>
  <c r="K18573" i="4"/>
  <c r="J18574" i="4"/>
  <c r="K18574" i="4"/>
  <c r="J18575" i="4"/>
  <c r="K18575" i="4"/>
  <c r="J18576" i="4"/>
  <c r="K18576" i="4"/>
  <c r="J18577" i="4"/>
  <c r="K18577" i="4"/>
  <c r="J18578" i="4"/>
  <c r="K18578" i="4"/>
  <c r="J18579" i="4"/>
  <c r="K18579" i="4"/>
  <c r="J18580" i="4"/>
  <c r="K18580" i="4"/>
  <c r="J18581" i="4"/>
  <c r="K18581" i="4"/>
  <c r="J18582" i="4"/>
  <c r="K18582" i="4"/>
  <c r="J18583" i="4"/>
  <c r="K18583" i="4"/>
  <c r="J18584" i="4"/>
  <c r="K18584" i="4"/>
  <c r="J18585" i="4"/>
  <c r="K18585" i="4"/>
  <c r="J18586" i="4"/>
  <c r="K18586" i="4"/>
  <c r="J18587" i="4"/>
  <c r="K18587" i="4"/>
  <c r="J18588" i="4"/>
  <c r="K18588" i="4"/>
  <c r="J18589" i="4"/>
  <c r="K18589" i="4"/>
  <c r="J18590" i="4"/>
  <c r="K18590" i="4"/>
  <c r="J18591" i="4"/>
  <c r="K18591" i="4"/>
  <c r="J18592" i="4"/>
  <c r="K18592" i="4"/>
  <c r="J18593" i="4"/>
  <c r="K18593" i="4"/>
  <c r="J18594" i="4"/>
  <c r="K18594" i="4"/>
  <c r="J18595" i="4"/>
  <c r="K18595" i="4"/>
  <c r="J18596" i="4"/>
  <c r="K18596" i="4"/>
  <c r="J18597" i="4"/>
  <c r="K18597" i="4"/>
  <c r="J18598" i="4"/>
  <c r="K18598" i="4"/>
  <c r="J18599" i="4"/>
  <c r="K18599" i="4"/>
  <c r="J18600" i="4"/>
  <c r="K18600" i="4"/>
  <c r="J18601" i="4"/>
  <c r="K18601" i="4"/>
  <c r="J18602" i="4"/>
  <c r="K18602" i="4"/>
  <c r="J18603" i="4"/>
  <c r="K18603" i="4"/>
  <c r="J18604" i="4"/>
  <c r="K18604" i="4"/>
  <c r="J18605" i="4"/>
  <c r="K18605" i="4"/>
  <c r="J18606" i="4"/>
  <c r="K18606" i="4"/>
  <c r="J18607" i="4"/>
  <c r="K18607" i="4"/>
  <c r="J18608" i="4"/>
  <c r="K18608" i="4"/>
  <c r="J18609" i="4"/>
  <c r="K18609" i="4"/>
  <c r="J18610" i="4"/>
  <c r="K18610" i="4"/>
  <c r="J18611" i="4"/>
  <c r="K18611" i="4"/>
  <c r="J18612" i="4"/>
  <c r="K18612" i="4"/>
  <c r="J18613" i="4"/>
  <c r="K18613" i="4"/>
  <c r="J18614" i="4"/>
  <c r="K18614" i="4"/>
  <c r="J18615" i="4"/>
  <c r="K18615" i="4"/>
  <c r="J18616" i="4"/>
  <c r="K18616" i="4"/>
  <c r="J18617" i="4"/>
  <c r="K18617" i="4"/>
  <c r="J18618" i="4"/>
  <c r="K18618" i="4"/>
  <c r="J18619" i="4"/>
  <c r="K18619" i="4"/>
  <c r="J18620" i="4"/>
  <c r="K18620" i="4"/>
  <c r="J18621" i="4"/>
  <c r="K18621" i="4"/>
  <c r="J18622" i="4"/>
  <c r="K18622" i="4"/>
  <c r="J18623" i="4"/>
  <c r="K18623" i="4"/>
  <c r="J18624" i="4"/>
  <c r="K18624" i="4"/>
  <c r="J18625" i="4"/>
  <c r="K18625" i="4"/>
  <c r="J18626" i="4"/>
  <c r="K18626" i="4"/>
  <c r="J18627" i="4"/>
  <c r="K18627" i="4"/>
  <c r="J18628" i="4"/>
  <c r="K18628" i="4"/>
  <c r="J18629" i="4"/>
  <c r="K18629" i="4"/>
  <c r="J18630" i="4"/>
  <c r="K18630" i="4"/>
  <c r="J18631" i="4"/>
  <c r="K18631" i="4"/>
  <c r="J18632" i="4"/>
  <c r="K18632" i="4"/>
  <c r="J18633" i="4"/>
  <c r="K18633" i="4"/>
  <c r="J18634" i="4"/>
  <c r="K18634" i="4"/>
  <c r="J18635" i="4"/>
  <c r="K18635" i="4"/>
  <c r="J18636" i="4"/>
  <c r="K18636" i="4"/>
  <c r="J18637" i="4"/>
  <c r="K18637" i="4"/>
  <c r="J18638" i="4"/>
  <c r="K18638" i="4"/>
  <c r="J18639" i="4"/>
  <c r="K18639" i="4"/>
  <c r="J18640" i="4"/>
  <c r="K18640" i="4"/>
  <c r="J18641" i="4"/>
  <c r="K18641" i="4"/>
  <c r="J18642" i="4"/>
  <c r="K18642" i="4"/>
  <c r="J18643" i="4"/>
  <c r="K18643" i="4"/>
  <c r="J18644" i="4"/>
  <c r="K18644" i="4"/>
  <c r="J18645" i="4"/>
  <c r="K18645" i="4"/>
  <c r="J18646" i="4"/>
  <c r="K18646" i="4"/>
  <c r="J18647" i="4"/>
  <c r="K18647" i="4"/>
  <c r="J18648" i="4"/>
  <c r="K18648" i="4"/>
  <c r="J18649" i="4"/>
  <c r="K18649" i="4"/>
  <c r="J18650" i="4"/>
  <c r="K18650" i="4"/>
  <c r="J18651" i="4"/>
  <c r="K18651" i="4"/>
  <c r="J18652" i="4"/>
  <c r="K18652" i="4"/>
  <c r="J18653" i="4"/>
  <c r="K18653" i="4"/>
  <c r="J18654" i="4"/>
  <c r="K18654" i="4"/>
  <c r="J18655" i="4"/>
  <c r="K18655" i="4"/>
  <c r="J18656" i="4"/>
  <c r="K18656" i="4"/>
  <c r="J18657" i="4"/>
  <c r="K18657" i="4"/>
  <c r="J18658" i="4"/>
  <c r="K18658" i="4"/>
  <c r="J18659" i="4"/>
  <c r="K18659" i="4"/>
  <c r="J18660" i="4"/>
  <c r="K18660" i="4"/>
  <c r="J18661" i="4"/>
  <c r="K18661" i="4"/>
  <c r="J18662" i="4"/>
  <c r="K18662" i="4"/>
  <c r="J18663" i="4"/>
  <c r="K18663" i="4"/>
  <c r="J18664" i="4"/>
  <c r="K18664" i="4"/>
  <c r="J18665" i="4"/>
  <c r="K18665" i="4"/>
  <c r="J18666" i="4"/>
  <c r="K18666" i="4"/>
  <c r="J18667" i="4"/>
  <c r="K18667" i="4"/>
  <c r="J18668" i="4"/>
  <c r="K18668" i="4"/>
  <c r="J18669" i="4"/>
  <c r="K18669" i="4"/>
  <c r="J18670" i="4"/>
  <c r="K18670" i="4"/>
  <c r="J18671" i="4"/>
  <c r="K18671" i="4"/>
  <c r="J18672" i="4"/>
  <c r="K18672" i="4"/>
  <c r="J18673" i="4"/>
  <c r="K18673" i="4"/>
  <c r="J18674" i="4"/>
  <c r="K18674" i="4"/>
  <c r="J18675" i="4"/>
  <c r="K18675" i="4"/>
  <c r="J18676" i="4"/>
  <c r="K18676" i="4"/>
  <c r="J18677" i="4"/>
  <c r="K18677" i="4"/>
  <c r="J18678" i="4"/>
  <c r="K18678" i="4"/>
  <c r="J18679" i="4"/>
  <c r="K18679" i="4"/>
  <c r="J18680" i="4"/>
  <c r="K18680" i="4"/>
  <c r="J18681" i="4"/>
  <c r="K18681" i="4"/>
  <c r="J18682" i="4"/>
  <c r="K18682" i="4"/>
  <c r="J18683" i="4"/>
  <c r="K18683" i="4"/>
  <c r="J18684" i="4"/>
  <c r="K18684" i="4"/>
  <c r="J18685" i="4"/>
  <c r="K18685" i="4"/>
  <c r="J18686" i="4"/>
  <c r="K18686" i="4"/>
  <c r="J18687" i="4"/>
  <c r="K18687" i="4"/>
  <c r="J18688" i="4"/>
  <c r="K18688" i="4"/>
  <c r="J18689" i="4"/>
  <c r="K18689" i="4"/>
  <c r="J18690" i="4"/>
  <c r="K18690" i="4"/>
  <c r="J18691" i="4"/>
  <c r="K18691" i="4"/>
  <c r="J18692" i="4"/>
  <c r="K18692" i="4"/>
  <c r="J18693" i="4"/>
  <c r="K18693" i="4"/>
  <c r="J18694" i="4"/>
  <c r="K18694" i="4"/>
  <c r="J18695" i="4"/>
  <c r="K18695" i="4"/>
  <c r="J18696" i="4"/>
  <c r="K18696" i="4"/>
  <c r="J18697" i="4"/>
  <c r="K18697" i="4"/>
  <c r="J18698" i="4"/>
  <c r="K18698" i="4"/>
  <c r="J18699" i="4"/>
  <c r="K18699" i="4"/>
  <c r="J18700" i="4"/>
  <c r="K18700" i="4"/>
  <c r="J18701" i="4"/>
  <c r="K18701" i="4"/>
  <c r="J18702" i="4"/>
  <c r="K18702" i="4"/>
  <c r="J18703" i="4"/>
  <c r="K18703" i="4"/>
  <c r="J18704" i="4"/>
  <c r="K18704" i="4"/>
  <c r="J18705" i="4"/>
  <c r="K18705" i="4"/>
  <c r="J18706" i="4"/>
  <c r="K18706" i="4"/>
  <c r="J18707" i="4"/>
  <c r="K18707" i="4"/>
  <c r="J18708" i="4"/>
  <c r="K18708" i="4"/>
  <c r="J18709" i="4"/>
  <c r="K18709" i="4"/>
  <c r="J18710" i="4"/>
  <c r="K18710" i="4"/>
  <c r="J18711" i="4"/>
  <c r="K18711" i="4"/>
  <c r="J18712" i="4"/>
  <c r="K18712" i="4"/>
  <c r="J18713" i="4"/>
  <c r="K18713" i="4"/>
  <c r="J18714" i="4"/>
  <c r="K18714" i="4"/>
  <c r="J18715" i="4"/>
  <c r="K18715" i="4"/>
  <c r="J18716" i="4"/>
  <c r="K18716" i="4"/>
  <c r="J18717" i="4"/>
  <c r="K18717" i="4"/>
  <c r="J18718" i="4"/>
  <c r="K18718" i="4"/>
  <c r="J18719" i="4"/>
  <c r="K18719" i="4"/>
  <c r="J18720" i="4"/>
  <c r="K18720" i="4"/>
  <c r="J18721" i="4"/>
  <c r="K18721" i="4"/>
  <c r="J18722" i="4"/>
  <c r="K18722" i="4"/>
  <c r="J18723" i="4"/>
  <c r="K18723" i="4"/>
  <c r="J18724" i="4"/>
  <c r="K18724" i="4"/>
  <c r="J18725" i="4"/>
  <c r="K18725" i="4"/>
  <c r="J18726" i="4"/>
  <c r="K18726" i="4"/>
  <c r="J18727" i="4"/>
  <c r="K18727" i="4"/>
  <c r="J18728" i="4"/>
  <c r="K18728" i="4"/>
  <c r="J18729" i="4"/>
  <c r="K18729" i="4"/>
  <c r="J18730" i="4"/>
  <c r="K18730" i="4"/>
  <c r="J18731" i="4"/>
  <c r="K18731" i="4"/>
  <c r="J18732" i="4"/>
  <c r="K18732" i="4"/>
  <c r="J18733" i="4"/>
  <c r="K18733" i="4"/>
  <c r="J18734" i="4"/>
  <c r="K18734" i="4"/>
  <c r="J18735" i="4"/>
  <c r="K18735" i="4"/>
  <c r="J18736" i="4"/>
  <c r="K18736" i="4"/>
  <c r="J18737" i="4"/>
  <c r="K18737" i="4"/>
  <c r="J18738" i="4"/>
  <c r="K18738" i="4"/>
  <c r="J18739" i="4"/>
  <c r="K18739" i="4"/>
  <c r="J18740" i="4"/>
  <c r="K18740" i="4"/>
  <c r="J18741" i="4"/>
  <c r="K18741" i="4"/>
  <c r="J18742" i="4"/>
  <c r="K18742" i="4"/>
  <c r="J18743" i="4"/>
  <c r="K18743" i="4"/>
  <c r="J18744" i="4"/>
  <c r="K18744" i="4"/>
  <c r="J18745" i="4"/>
  <c r="K18745" i="4"/>
  <c r="J18746" i="4"/>
  <c r="K18746" i="4"/>
  <c r="J18747" i="4"/>
  <c r="K18747" i="4"/>
  <c r="J18748" i="4"/>
  <c r="K18748" i="4"/>
  <c r="J18749" i="4"/>
  <c r="K18749" i="4"/>
  <c r="J18750" i="4"/>
  <c r="K18750" i="4"/>
  <c r="J18751" i="4"/>
  <c r="K18751" i="4"/>
  <c r="J18752" i="4"/>
  <c r="K18752" i="4"/>
  <c r="J18753" i="4"/>
  <c r="K18753" i="4"/>
  <c r="J18754" i="4"/>
  <c r="K18754" i="4"/>
  <c r="J18755" i="4"/>
  <c r="K18755" i="4"/>
  <c r="J18756" i="4"/>
  <c r="K18756" i="4"/>
  <c r="J18757" i="4"/>
  <c r="K18757" i="4"/>
  <c r="J18758" i="4"/>
  <c r="K18758" i="4"/>
  <c r="J18759" i="4"/>
  <c r="K18759" i="4"/>
  <c r="J18760" i="4"/>
  <c r="K18760" i="4"/>
  <c r="J18761" i="4"/>
  <c r="K18761" i="4"/>
  <c r="J18762" i="4"/>
  <c r="K18762" i="4"/>
  <c r="J18763" i="4"/>
  <c r="K18763" i="4"/>
  <c r="J18764" i="4"/>
  <c r="K18764" i="4"/>
  <c r="J18765" i="4"/>
  <c r="K18765" i="4"/>
  <c r="J18766" i="4"/>
  <c r="K18766" i="4"/>
  <c r="J18767" i="4"/>
  <c r="K18767" i="4"/>
  <c r="J18768" i="4"/>
  <c r="K18768" i="4"/>
  <c r="J18769" i="4"/>
  <c r="K18769" i="4"/>
  <c r="J18770" i="4"/>
  <c r="K18770" i="4"/>
  <c r="J18771" i="4"/>
  <c r="K18771" i="4"/>
  <c r="J18772" i="4"/>
  <c r="K18772" i="4"/>
  <c r="J18773" i="4"/>
  <c r="K18773" i="4"/>
  <c r="J18774" i="4"/>
  <c r="K18774" i="4"/>
  <c r="J18775" i="4"/>
  <c r="K18775" i="4"/>
  <c r="J18776" i="4"/>
  <c r="K18776" i="4"/>
  <c r="J18777" i="4"/>
  <c r="K18777" i="4"/>
  <c r="J18778" i="4"/>
  <c r="K18778" i="4"/>
  <c r="J18779" i="4"/>
  <c r="K18779" i="4"/>
  <c r="J18780" i="4"/>
  <c r="K18780" i="4"/>
  <c r="J18781" i="4"/>
  <c r="K18781" i="4"/>
  <c r="J18782" i="4"/>
  <c r="K18782" i="4"/>
  <c r="J18783" i="4"/>
  <c r="K18783" i="4"/>
  <c r="J18784" i="4"/>
  <c r="K18784" i="4"/>
  <c r="J18785" i="4"/>
  <c r="K18785" i="4"/>
  <c r="J18786" i="4"/>
  <c r="K18786" i="4"/>
  <c r="J18787" i="4"/>
  <c r="K18787" i="4"/>
  <c r="J18788" i="4"/>
  <c r="K18788" i="4"/>
  <c r="J18789" i="4"/>
  <c r="K18789" i="4"/>
  <c r="J18790" i="4"/>
  <c r="K18790" i="4"/>
  <c r="J18791" i="4"/>
  <c r="K18791" i="4"/>
  <c r="J18792" i="4"/>
  <c r="K18792" i="4"/>
  <c r="J18793" i="4"/>
  <c r="K18793" i="4"/>
  <c r="J18794" i="4"/>
  <c r="K18794" i="4"/>
  <c r="J18795" i="4"/>
  <c r="K18795" i="4"/>
  <c r="J18796" i="4"/>
  <c r="K18796" i="4"/>
  <c r="J18797" i="4"/>
  <c r="K18797" i="4"/>
  <c r="J18798" i="4"/>
  <c r="K18798" i="4"/>
  <c r="J18799" i="4"/>
  <c r="K18799" i="4"/>
  <c r="J18800" i="4"/>
  <c r="K18800" i="4"/>
  <c r="J18801" i="4"/>
  <c r="K18801" i="4"/>
  <c r="J18802" i="4"/>
  <c r="K18802" i="4"/>
  <c r="J18803" i="4"/>
  <c r="K18803" i="4"/>
  <c r="J18804" i="4"/>
  <c r="K18804" i="4"/>
  <c r="J18805" i="4"/>
  <c r="K18805" i="4"/>
  <c r="J18806" i="4"/>
  <c r="K18806" i="4"/>
  <c r="J18807" i="4"/>
  <c r="K18807" i="4"/>
  <c r="J18808" i="4"/>
  <c r="K18808" i="4"/>
  <c r="J18809" i="4"/>
  <c r="K18809" i="4"/>
  <c r="J18810" i="4"/>
  <c r="K18810" i="4"/>
  <c r="J18811" i="4"/>
  <c r="K18811" i="4"/>
  <c r="J18812" i="4"/>
  <c r="K18812" i="4"/>
  <c r="J18813" i="4"/>
  <c r="K18813" i="4"/>
  <c r="J18814" i="4"/>
  <c r="K18814" i="4"/>
  <c r="J18815" i="4"/>
  <c r="K18815" i="4"/>
  <c r="J18816" i="4"/>
  <c r="K18816" i="4"/>
  <c r="J18817" i="4"/>
  <c r="K18817" i="4"/>
  <c r="J18818" i="4"/>
  <c r="K18818" i="4"/>
  <c r="J18819" i="4"/>
  <c r="K18819" i="4"/>
  <c r="J18820" i="4"/>
  <c r="K18820" i="4"/>
  <c r="J18821" i="4"/>
  <c r="K18821" i="4"/>
  <c r="J18822" i="4"/>
  <c r="K18822" i="4"/>
  <c r="J18823" i="4"/>
  <c r="K18823" i="4"/>
  <c r="J18824" i="4"/>
  <c r="K18824" i="4"/>
  <c r="J18825" i="4"/>
  <c r="K18825" i="4"/>
  <c r="J18826" i="4"/>
  <c r="K18826" i="4"/>
  <c r="J18827" i="4"/>
  <c r="K18827" i="4"/>
  <c r="J18828" i="4"/>
  <c r="K18828" i="4"/>
  <c r="J18829" i="4"/>
  <c r="K18829" i="4"/>
  <c r="J18830" i="4"/>
  <c r="K18830" i="4"/>
  <c r="J18831" i="4"/>
  <c r="K18831" i="4"/>
  <c r="J18832" i="4"/>
  <c r="K18832" i="4"/>
  <c r="J18833" i="4"/>
  <c r="K18833" i="4"/>
  <c r="J18834" i="4"/>
  <c r="K18834" i="4"/>
  <c r="J18835" i="4"/>
  <c r="K18835" i="4"/>
  <c r="J18836" i="4"/>
  <c r="K18836" i="4"/>
  <c r="J18837" i="4"/>
  <c r="K18837" i="4"/>
  <c r="J18838" i="4"/>
  <c r="K18838" i="4"/>
  <c r="J18839" i="4"/>
  <c r="K18839" i="4"/>
  <c r="J18840" i="4"/>
  <c r="K18840" i="4"/>
  <c r="J18841" i="4"/>
  <c r="K18841" i="4"/>
  <c r="J18842" i="4"/>
  <c r="K18842" i="4"/>
  <c r="J18843" i="4"/>
  <c r="K18843" i="4"/>
  <c r="J18844" i="4"/>
  <c r="K18844" i="4"/>
  <c r="J18845" i="4"/>
  <c r="K18845" i="4"/>
  <c r="J18846" i="4"/>
  <c r="K18846" i="4"/>
  <c r="J18847" i="4"/>
  <c r="K18847" i="4"/>
  <c r="J18848" i="4"/>
  <c r="K18848" i="4"/>
  <c r="J18849" i="4"/>
  <c r="K18849" i="4"/>
  <c r="J18850" i="4"/>
  <c r="K18850" i="4"/>
  <c r="J18851" i="4"/>
  <c r="K18851" i="4"/>
  <c r="J18852" i="4"/>
  <c r="K18852" i="4"/>
  <c r="J18853" i="4"/>
  <c r="K18853" i="4"/>
  <c r="J18854" i="4"/>
  <c r="K18854" i="4"/>
  <c r="J18855" i="4"/>
  <c r="K18855" i="4"/>
  <c r="J18856" i="4"/>
  <c r="K18856" i="4"/>
  <c r="J18857" i="4"/>
  <c r="K18857" i="4"/>
  <c r="J18858" i="4"/>
  <c r="K18858" i="4"/>
  <c r="J18859" i="4"/>
  <c r="K18859" i="4"/>
  <c r="J18860" i="4"/>
  <c r="K18860" i="4"/>
  <c r="J18861" i="4"/>
  <c r="K18861" i="4"/>
  <c r="J18862" i="4"/>
  <c r="K18862" i="4"/>
  <c r="J18863" i="4"/>
  <c r="K18863" i="4"/>
  <c r="J18864" i="4"/>
  <c r="K18864" i="4"/>
  <c r="J18865" i="4"/>
  <c r="K18865" i="4"/>
  <c r="J18866" i="4"/>
  <c r="K18866" i="4"/>
  <c r="J18867" i="4"/>
  <c r="K18867" i="4"/>
  <c r="J18868" i="4"/>
  <c r="K18868" i="4"/>
  <c r="J18869" i="4"/>
  <c r="K18869" i="4"/>
  <c r="J18870" i="4"/>
  <c r="K18870" i="4"/>
  <c r="J18871" i="4"/>
  <c r="K18871" i="4"/>
  <c r="J18872" i="4"/>
  <c r="K18872" i="4"/>
  <c r="J18873" i="4"/>
  <c r="K18873" i="4"/>
  <c r="J18874" i="4"/>
  <c r="K18874" i="4"/>
  <c r="J18875" i="4"/>
  <c r="K18875" i="4"/>
  <c r="J18876" i="4"/>
  <c r="K18876" i="4"/>
  <c r="J18877" i="4"/>
  <c r="K18877" i="4"/>
  <c r="J18878" i="4"/>
  <c r="K18878" i="4"/>
  <c r="J18879" i="4"/>
  <c r="K18879" i="4"/>
  <c r="J18880" i="4"/>
  <c r="K18880" i="4"/>
  <c r="J18881" i="4"/>
  <c r="K18881" i="4"/>
  <c r="J18882" i="4"/>
  <c r="K18882" i="4"/>
  <c r="J18883" i="4"/>
  <c r="K18883" i="4"/>
  <c r="J18884" i="4"/>
  <c r="K18884" i="4"/>
  <c r="J18885" i="4"/>
  <c r="K18885" i="4"/>
  <c r="J18886" i="4"/>
  <c r="K18886" i="4"/>
  <c r="J18887" i="4"/>
  <c r="K18887" i="4"/>
  <c r="J18888" i="4"/>
  <c r="K18888" i="4"/>
  <c r="J18889" i="4"/>
  <c r="K18889" i="4"/>
  <c r="J18890" i="4"/>
  <c r="K18890" i="4"/>
  <c r="J18891" i="4"/>
  <c r="K18891" i="4"/>
  <c r="J18892" i="4"/>
  <c r="K18892" i="4"/>
  <c r="J18893" i="4"/>
  <c r="K18893" i="4"/>
  <c r="J18894" i="4"/>
  <c r="K18894" i="4"/>
  <c r="J18895" i="4"/>
  <c r="K18895" i="4"/>
  <c r="J18896" i="4"/>
  <c r="K18896" i="4"/>
  <c r="J18897" i="4"/>
  <c r="K18897" i="4"/>
  <c r="J18898" i="4"/>
  <c r="K18898" i="4"/>
  <c r="J18899" i="4"/>
  <c r="K18899" i="4"/>
  <c r="J18900" i="4"/>
  <c r="K18900" i="4"/>
  <c r="J18901" i="4"/>
  <c r="K18901" i="4"/>
  <c r="J18902" i="4"/>
  <c r="K18902" i="4"/>
  <c r="J18903" i="4"/>
  <c r="K18903" i="4"/>
  <c r="J18904" i="4"/>
  <c r="K18904" i="4"/>
  <c r="J18905" i="4"/>
  <c r="K18905" i="4"/>
  <c r="J18906" i="4"/>
  <c r="K18906" i="4"/>
  <c r="J18907" i="4"/>
  <c r="K18907" i="4"/>
  <c r="J18908" i="4"/>
  <c r="K18908" i="4"/>
  <c r="J18909" i="4"/>
  <c r="K18909" i="4"/>
  <c r="J18910" i="4"/>
  <c r="K18910" i="4"/>
  <c r="J18911" i="4"/>
  <c r="K18911" i="4"/>
  <c r="J18912" i="4"/>
  <c r="K18912" i="4"/>
  <c r="J18913" i="4"/>
  <c r="K18913" i="4"/>
  <c r="J18914" i="4"/>
  <c r="K18914" i="4"/>
  <c r="J18915" i="4"/>
  <c r="K18915" i="4"/>
  <c r="J18916" i="4"/>
  <c r="K18916" i="4"/>
  <c r="J18917" i="4"/>
  <c r="K18917" i="4"/>
  <c r="J18918" i="4"/>
  <c r="K18918" i="4"/>
  <c r="J18919" i="4"/>
  <c r="K18919" i="4"/>
  <c r="J18920" i="4"/>
  <c r="K18920" i="4"/>
  <c r="J18921" i="4"/>
  <c r="K18921" i="4"/>
  <c r="J18922" i="4"/>
  <c r="K18922" i="4"/>
  <c r="J18923" i="4"/>
  <c r="K18923" i="4"/>
  <c r="J18924" i="4"/>
  <c r="K18924" i="4"/>
  <c r="J18925" i="4"/>
  <c r="K18925" i="4"/>
  <c r="J18926" i="4"/>
  <c r="K18926" i="4"/>
  <c r="J18927" i="4"/>
  <c r="K18927" i="4"/>
  <c r="J18928" i="4"/>
  <c r="K18928" i="4"/>
  <c r="J18929" i="4"/>
  <c r="K18929" i="4"/>
  <c r="J18930" i="4"/>
  <c r="K18930" i="4"/>
  <c r="J18931" i="4"/>
  <c r="K18931" i="4"/>
  <c r="J18932" i="4"/>
  <c r="K18932" i="4"/>
  <c r="J18933" i="4"/>
  <c r="K18933" i="4"/>
  <c r="J18934" i="4"/>
  <c r="K18934" i="4"/>
  <c r="J18935" i="4"/>
  <c r="K18935" i="4"/>
  <c r="J18936" i="4"/>
  <c r="K18936" i="4"/>
  <c r="J18937" i="4"/>
  <c r="K18937" i="4"/>
  <c r="J18938" i="4"/>
  <c r="K18938" i="4"/>
  <c r="J18939" i="4"/>
  <c r="K18939" i="4"/>
  <c r="J18940" i="4"/>
  <c r="K18940" i="4"/>
  <c r="J18941" i="4"/>
  <c r="K18941" i="4"/>
  <c r="J18942" i="4"/>
  <c r="K18942" i="4"/>
  <c r="J18943" i="4"/>
  <c r="K18943" i="4"/>
  <c r="J18944" i="4"/>
  <c r="K18944" i="4"/>
  <c r="J18945" i="4"/>
  <c r="K18945" i="4"/>
  <c r="J18946" i="4"/>
  <c r="K18946" i="4"/>
  <c r="J18947" i="4"/>
  <c r="K18947" i="4"/>
  <c r="J18948" i="4"/>
  <c r="K18948" i="4"/>
  <c r="J18949" i="4"/>
  <c r="K18949" i="4"/>
  <c r="J18950" i="4"/>
  <c r="K18950" i="4"/>
  <c r="J18951" i="4"/>
  <c r="K18951" i="4"/>
  <c r="J18952" i="4"/>
  <c r="K18952" i="4"/>
  <c r="J18953" i="4"/>
  <c r="K18953" i="4"/>
  <c r="J18954" i="4"/>
  <c r="K18954" i="4"/>
  <c r="J18955" i="4"/>
  <c r="K18955" i="4"/>
  <c r="J18956" i="4"/>
  <c r="K18956" i="4"/>
  <c r="J18957" i="4"/>
  <c r="K18957" i="4"/>
  <c r="J18958" i="4"/>
  <c r="K18958" i="4"/>
  <c r="J18959" i="4"/>
  <c r="K18959" i="4"/>
  <c r="J18960" i="4"/>
  <c r="K18960" i="4"/>
  <c r="J18961" i="4"/>
  <c r="K18961" i="4"/>
  <c r="J18962" i="4"/>
  <c r="K18962" i="4"/>
  <c r="J18963" i="4"/>
  <c r="K18963" i="4"/>
  <c r="J18964" i="4"/>
  <c r="K18964" i="4"/>
  <c r="J18965" i="4"/>
  <c r="K18965" i="4"/>
  <c r="J18966" i="4"/>
  <c r="K18966" i="4"/>
  <c r="J18967" i="4"/>
  <c r="K18967" i="4"/>
  <c r="J18968" i="4"/>
  <c r="K18968" i="4"/>
  <c r="J18969" i="4"/>
  <c r="K18969" i="4"/>
  <c r="J18970" i="4"/>
  <c r="K18970" i="4"/>
  <c r="J18971" i="4"/>
  <c r="K18971" i="4"/>
  <c r="J18972" i="4"/>
  <c r="K18972" i="4"/>
  <c r="J18973" i="4"/>
  <c r="K18973" i="4"/>
  <c r="J18974" i="4"/>
  <c r="K18974" i="4"/>
  <c r="J18975" i="4"/>
  <c r="K18975" i="4"/>
  <c r="J18976" i="4"/>
  <c r="K18976" i="4"/>
  <c r="J18977" i="4"/>
  <c r="K18977" i="4"/>
  <c r="J18978" i="4"/>
  <c r="K18978" i="4"/>
  <c r="J18979" i="4"/>
  <c r="K18979" i="4"/>
  <c r="J18980" i="4"/>
  <c r="K18980" i="4"/>
  <c r="J18981" i="4"/>
  <c r="K18981" i="4"/>
  <c r="J18982" i="4"/>
  <c r="K18982" i="4"/>
  <c r="J18983" i="4"/>
  <c r="K18983" i="4"/>
  <c r="J18984" i="4"/>
  <c r="K18984" i="4"/>
  <c r="J18985" i="4"/>
  <c r="K18985" i="4"/>
  <c r="J18986" i="4"/>
  <c r="K18986" i="4"/>
  <c r="J18987" i="4"/>
  <c r="K18987" i="4"/>
  <c r="J18988" i="4"/>
  <c r="K18988" i="4"/>
  <c r="J18989" i="4"/>
  <c r="K18989" i="4"/>
  <c r="J18990" i="4"/>
  <c r="K18990" i="4"/>
  <c r="J18991" i="4"/>
  <c r="K18991" i="4"/>
  <c r="J18992" i="4"/>
  <c r="K18992" i="4"/>
  <c r="J18993" i="4"/>
  <c r="K18993" i="4"/>
  <c r="J18994" i="4"/>
  <c r="K18994" i="4"/>
  <c r="J18995" i="4"/>
  <c r="K18995" i="4"/>
  <c r="J18996" i="4"/>
  <c r="K18996" i="4"/>
  <c r="J18997" i="4"/>
  <c r="K18997" i="4"/>
  <c r="J18998" i="4"/>
  <c r="K18998" i="4"/>
  <c r="J18999" i="4"/>
  <c r="K18999" i="4"/>
  <c r="J19000" i="4"/>
  <c r="K19000" i="4"/>
  <c r="J19001" i="4"/>
  <c r="K19001" i="4"/>
  <c r="J19002" i="4"/>
  <c r="K19002" i="4"/>
  <c r="J19003" i="4"/>
  <c r="K19003" i="4"/>
  <c r="J19004" i="4"/>
  <c r="K19004" i="4"/>
  <c r="J19005" i="4"/>
  <c r="K19005" i="4"/>
  <c r="J19006" i="4"/>
  <c r="K19006" i="4"/>
  <c r="J19007" i="4"/>
  <c r="K19007" i="4"/>
  <c r="J19008" i="4"/>
  <c r="K19008" i="4"/>
  <c r="J19009" i="4"/>
  <c r="K19009" i="4"/>
  <c r="J19010" i="4"/>
  <c r="K19010" i="4"/>
  <c r="J19011" i="4"/>
  <c r="K19011" i="4"/>
  <c r="J19012" i="4"/>
  <c r="K19012" i="4"/>
  <c r="J19013" i="4"/>
  <c r="K19013" i="4"/>
  <c r="J19014" i="4"/>
  <c r="K19014" i="4"/>
  <c r="J19015" i="4"/>
  <c r="K19015" i="4"/>
  <c r="J19016" i="4"/>
  <c r="K19016" i="4"/>
  <c r="J19017" i="4"/>
  <c r="K19017" i="4"/>
  <c r="J19018" i="4"/>
  <c r="K19018" i="4"/>
  <c r="J19019" i="4"/>
  <c r="K19019" i="4"/>
  <c r="J19020" i="4"/>
  <c r="K19020" i="4"/>
  <c r="J19021" i="4"/>
  <c r="K19021" i="4"/>
  <c r="J19022" i="4"/>
  <c r="K19022" i="4"/>
  <c r="J19023" i="4"/>
  <c r="K19023" i="4"/>
  <c r="J19024" i="4"/>
  <c r="K19024" i="4"/>
  <c r="J19025" i="4"/>
  <c r="K19025" i="4"/>
  <c r="J19026" i="4"/>
  <c r="K19026" i="4"/>
  <c r="J19027" i="4"/>
  <c r="K19027" i="4"/>
  <c r="J19028" i="4"/>
  <c r="K19028" i="4"/>
  <c r="J19029" i="4"/>
  <c r="K19029" i="4"/>
  <c r="J19030" i="4"/>
  <c r="K19030" i="4"/>
  <c r="J19031" i="4"/>
  <c r="K19031" i="4"/>
  <c r="J19032" i="4"/>
  <c r="K19032" i="4"/>
  <c r="J19033" i="4"/>
  <c r="K19033" i="4"/>
  <c r="J19034" i="4"/>
  <c r="K19034" i="4"/>
  <c r="J19035" i="4"/>
  <c r="K19035" i="4"/>
  <c r="J19036" i="4"/>
  <c r="K19036" i="4"/>
  <c r="J19037" i="4"/>
  <c r="K19037" i="4"/>
  <c r="J19038" i="4"/>
  <c r="K19038" i="4"/>
  <c r="J19039" i="4"/>
  <c r="K19039" i="4"/>
  <c r="J19040" i="4"/>
  <c r="K19040" i="4"/>
  <c r="J19041" i="4"/>
  <c r="K19041" i="4"/>
  <c r="J19042" i="4"/>
  <c r="K19042" i="4"/>
  <c r="J19043" i="4"/>
  <c r="K19043" i="4"/>
  <c r="J19044" i="4"/>
  <c r="K19044" i="4"/>
  <c r="J19045" i="4"/>
  <c r="K19045" i="4"/>
  <c r="J19046" i="4"/>
  <c r="K19046" i="4"/>
  <c r="J19047" i="4"/>
  <c r="K19047" i="4"/>
  <c r="J19048" i="4"/>
  <c r="K19048" i="4"/>
  <c r="J19049" i="4"/>
  <c r="K19049" i="4"/>
  <c r="J19050" i="4"/>
  <c r="K19050" i="4"/>
  <c r="J19051" i="4"/>
  <c r="K19051" i="4"/>
  <c r="J19052" i="4"/>
  <c r="K19052" i="4"/>
  <c r="J19053" i="4"/>
  <c r="K19053" i="4"/>
  <c r="J19054" i="4"/>
  <c r="K19054" i="4"/>
  <c r="J19055" i="4"/>
  <c r="K19055" i="4"/>
  <c r="J19056" i="4"/>
  <c r="K19056" i="4"/>
  <c r="J19057" i="4"/>
  <c r="K19057" i="4"/>
  <c r="J19058" i="4"/>
  <c r="K19058" i="4"/>
  <c r="J19059" i="4"/>
  <c r="K19059" i="4"/>
  <c r="J19060" i="4"/>
  <c r="K19060" i="4"/>
  <c r="J19061" i="4"/>
  <c r="K19061" i="4"/>
  <c r="J19062" i="4"/>
  <c r="K19062" i="4"/>
  <c r="J19063" i="4"/>
  <c r="K19063" i="4"/>
  <c r="J19064" i="4"/>
  <c r="K19064" i="4"/>
  <c r="J19065" i="4"/>
  <c r="K19065" i="4"/>
  <c r="J19066" i="4"/>
  <c r="K19066" i="4"/>
  <c r="J19067" i="4"/>
  <c r="K19067" i="4"/>
  <c r="J19068" i="4"/>
  <c r="K19068" i="4"/>
  <c r="J19069" i="4"/>
  <c r="K19069" i="4"/>
  <c r="J19070" i="4"/>
  <c r="K19070" i="4"/>
  <c r="J19071" i="4"/>
  <c r="K19071" i="4"/>
  <c r="J19072" i="4"/>
  <c r="K19072" i="4"/>
  <c r="J19073" i="4"/>
  <c r="K19073" i="4"/>
  <c r="J19074" i="4"/>
  <c r="K19074" i="4"/>
  <c r="J19075" i="4"/>
  <c r="K19075" i="4"/>
  <c r="J19076" i="4"/>
  <c r="K19076" i="4"/>
  <c r="J19077" i="4"/>
  <c r="K19077" i="4"/>
  <c r="J19078" i="4"/>
  <c r="K19078" i="4"/>
  <c r="J19079" i="4"/>
  <c r="K19079" i="4"/>
  <c r="J19080" i="4"/>
  <c r="K19080" i="4"/>
  <c r="J19081" i="4"/>
  <c r="K19081" i="4"/>
  <c r="J19082" i="4"/>
  <c r="K19082" i="4"/>
  <c r="J19083" i="4"/>
  <c r="K19083" i="4"/>
  <c r="J19084" i="4"/>
  <c r="K19084" i="4"/>
  <c r="J19085" i="4"/>
  <c r="K19085" i="4"/>
  <c r="J19086" i="4"/>
  <c r="K19086" i="4"/>
  <c r="J19087" i="4"/>
  <c r="K19087" i="4"/>
  <c r="J19088" i="4"/>
  <c r="K19088" i="4"/>
  <c r="J19089" i="4"/>
  <c r="K19089" i="4"/>
  <c r="J19090" i="4"/>
  <c r="K19090" i="4"/>
  <c r="J19091" i="4"/>
  <c r="K19091" i="4"/>
  <c r="J19092" i="4"/>
  <c r="K19092" i="4"/>
  <c r="J19093" i="4"/>
  <c r="K19093" i="4"/>
  <c r="J19094" i="4"/>
  <c r="K19094" i="4"/>
  <c r="J19095" i="4"/>
  <c r="K19095" i="4"/>
  <c r="J19096" i="4"/>
  <c r="K19096" i="4"/>
  <c r="J19097" i="4"/>
  <c r="K19097" i="4"/>
  <c r="J19098" i="4"/>
  <c r="K19098" i="4"/>
  <c r="J19099" i="4"/>
  <c r="K19099" i="4"/>
  <c r="J19100" i="4"/>
  <c r="K19100" i="4"/>
  <c r="J19101" i="4"/>
  <c r="K19101" i="4"/>
  <c r="J19102" i="4"/>
  <c r="K19102" i="4"/>
  <c r="J19103" i="4"/>
  <c r="K19103" i="4"/>
  <c r="J19104" i="4"/>
  <c r="K19104" i="4"/>
  <c r="J19105" i="4"/>
  <c r="K19105" i="4"/>
  <c r="J19106" i="4"/>
  <c r="K19106" i="4"/>
  <c r="J19107" i="4"/>
  <c r="K19107" i="4"/>
  <c r="J19108" i="4"/>
  <c r="K19108" i="4"/>
  <c r="J19109" i="4"/>
  <c r="K19109" i="4"/>
  <c r="J19110" i="4"/>
  <c r="K19110" i="4"/>
  <c r="J19111" i="4"/>
  <c r="K19111" i="4"/>
  <c r="J19112" i="4"/>
  <c r="K19112" i="4"/>
  <c r="J19113" i="4"/>
  <c r="K19113" i="4"/>
  <c r="J19114" i="4"/>
  <c r="K19114" i="4"/>
  <c r="J19115" i="4"/>
  <c r="K19115" i="4"/>
  <c r="J19116" i="4"/>
  <c r="K19116" i="4"/>
  <c r="J19117" i="4"/>
  <c r="K19117" i="4"/>
  <c r="J19118" i="4"/>
  <c r="K19118" i="4"/>
  <c r="J19119" i="4"/>
  <c r="K19119" i="4"/>
  <c r="J19120" i="4"/>
  <c r="K19120" i="4"/>
  <c r="J19121" i="4"/>
  <c r="K19121" i="4"/>
  <c r="J19122" i="4"/>
  <c r="K19122" i="4"/>
  <c r="J19123" i="4"/>
  <c r="K19123" i="4"/>
  <c r="J19124" i="4"/>
  <c r="K19124" i="4"/>
  <c r="J19125" i="4"/>
  <c r="K19125" i="4"/>
  <c r="J19126" i="4"/>
  <c r="K19126" i="4"/>
  <c r="J19127" i="4"/>
  <c r="K19127" i="4"/>
  <c r="J19128" i="4"/>
  <c r="K19128" i="4"/>
  <c r="J19129" i="4"/>
  <c r="K19129" i="4"/>
  <c r="J19130" i="4"/>
  <c r="K19130" i="4"/>
  <c r="J19131" i="4"/>
  <c r="K19131" i="4"/>
  <c r="J19132" i="4"/>
  <c r="K19132" i="4"/>
  <c r="J19133" i="4"/>
  <c r="K19133" i="4"/>
  <c r="J19134" i="4"/>
  <c r="K19134" i="4"/>
  <c r="J19135" i="4"/>
  <c r="K19135" i="4"/>
  <c r="J19136" i="4"/>
  <c r="K19136" i="4"/>
  <c r="J19137" i="4"/>
  <c r="K19137" i="4"/>
  <c r="J19138" i="4"/>
  <c r="K19138" i="4"/>
  <c r="J19139" i="4"/>
  <c r="K19139" i="4"/>
  <c r="J19140" i="4"/>
  <c r="K19140" i="4"/>
  <c r="J19141" i="4"/>
  <c r="K19141" i="4"/>
  <c r="J19142" i="4"/>
  <c r="K19142" i="4"/>
  <c r="J19143" i="4"/>
  <c r="K19143" i="4"/>
  <c r="J19144" i="4"/>
  <c r="K19144" i="4"/>
  <c r="J19145" i="4"/>
  <c r="K19145" i="4"/>
  <c r="J19146" i="4"/>
  <c r="K19146" i="4"/>
  <c r="J19147" i="4"/>
  <c r="K19147" i="4"/>
  <c r="J19148" i="4"/>
  <c r="K19148" i="4"/>
  <c r="J19149" i="4"/>
  <c r="K19149" i="4"/>
  <c r="J19150" i="4"/>
  <c r="K19150" i="4"/>
  <c r="J19151" i="4"/>
  <c r="K19151" i="4"/>
  <c r="J19152" i="4"/>
  <c r="K19152" i="4"/>
  <c r="J19153" i="4"/>
  <c r="K19153" i="4"/>
  <c r="J19154" i="4"/>
  <c r="K19154" i="4"/>
  <c r="J19155" i="4"/>
  <c r="K19155" i="4"/>
  <c r="J19156" i="4"/>
  <c r="K19156" i="4"/>
  <c r="J19157" i="4"/>
  <c r="K19157" i="4"/>
  <c r="J19158" i="4"/>
  <c r="K19158" i="4"/>
  <c r="J19159" i="4"/>
  <c r="K19159" i="4"/>
  <c r="J19160" i="4"/>
  <c r="K19160" i="4"/>
  <c r="J19161" i="4"/>
  <c r="K19161" i="4"/>
  <c r="J19162" i="4"/>
  <c r="K19162" i="4"/>
  <c r="J19163" i="4"/>
  <c r="K19163" i="4"/>
  <c r="J19164" i="4"/>
  <c r="K19164" i="4"/>
  <c r="J19165" i="4"/>
  <c r="K19165" i="4"/>
  <c r="J19166" i="4"/>
  <c r="K19166" i="4"/>
  <c r="J19167" i="4"/>
  <c r="K19167" i="4"/>
  <c r="J19168" i="4"/>
  <c r="K19168" i="4"/>
  <c r="J19169" i="4"/>
  <c r="K19169" i="4"/>
  <c r="J19170" i="4"/>
  <c r="K19170" i="4"/>
  <c r="J19171" i="4"/>
  <c r="K19171" i="4"/>
  <c r="J19172" i="4"/>
  <c r="K19172" i="4"/>
  <c r="J19173" i="4"/>
  <c r="K19173" i="4"/>
  <c r="J19174" i="4"/>
  <c r="K19174" i="4"/>
  <c r="J19175" i="4"/>
  <c r="K19175" i="4"/>
  <c r="J19176" i="4"/>
  <c r="K19176" i="4"/>
  <c r="J19177" i="4"/>
  <c r="K19177" i="4"/>
  <c r="J19178" i="4"/>
  <c r="K19178" i="4"/>
  <c r="J19179" i="4"/>
  <c r="K19179" i="4"/>
  <c r="J19180" i="4"/>
  <c r="K19180" i="4"/>
  <c r="J19181" i="4"/>
  <c r="K19181" i="4"/>
  <c r="J19182" i="4"/>
  <c r="K19182" i="4"/>
  <c r="J19183" i="4"/>
  <c r="K19183" i="4"/>
  <c r="J19184" i="4"/>
  <c r="K19184" i="4"/>
  <c r="J19185" i="4"/>
  <c r="K19185" i="4"/>
  <c r="J19186" i="4"/>
  <c r="K19186" i="4"/>
  <c r="J19187" i="4"/>
  <c r="K19187" i="4"/>
  <c r="J19188" i="4"/>
  <c r="K19188" i="4"/>
  <c r="J19189" i="4"/>
  <c r="K19189" i="4"/>
  <c r="J19190" i="4"/>
  <c r="K19190" i="4"/>
  <c r="J19191" i="4"/>
  <c r="K19191" i="4"/>
  <c r="J19192" i="4"/>
  <c r="K19192" i="4"/>
  <c r="J19193" i="4"/>
  <c r="K19193" i="4"/>
  <c r="J19194" i="4"/>
  <c r="K19194" i="4"/>
  <c r="J19195" i="4"/>
  <c r="K19195" i="4"/>
  <c r="J19196" i="4"/>
  <c r="K19196" i="4"/>
  <c r="J19197" i="4"/>
  <c r="K19197" i="4"/>
  <c r="J19198" i="4"/>
  <c r="K19198" i="4"/>
  <c r="J19199" i="4"/>
  <c r="K19199" i="4"/>
  <c r="J19200" i="4"/>
  <c r="K19200" i="4"/>
  <c r="J19201" i="4"/>
  <c r="K19201" i="4"/>
  <c r="J19202" i="4"/>
  <c r="K19202" i="4"/>
  <c r="J19203" i="4"/>
  <c r="K19203" i="4"/>
  <c r="J19204" i="4"/>
  <c r="K19204" i="4"/>
  <c r="J19205" i="4"/>
  <c r="K19205" i="4"/>
  <c r="J19206" i="4"/>
  <c r="K19206" i="4"/>
  <c r="J19207" i="4"/>
  <c r="K19207" i="4"/>
  <c r="J19208" i="4"/>
  <c r="K19208" i="4"/>
  <c r="J19209" i="4"/>
  <c r="K19209" i="4"/>
  <c r="J19210" i="4"/>
  <c r="K19210" i="4"/>
  <c r="J19211" i="4"/>
  <c r="K19211" i="4"/>
  <c r="J19212" i="4"/>
  <c r="K19212" i="4"/>
  <c r="J19213" i="4"/>
  <c r="K19213" i="4"/>
  <c r="J19214" i="4"/>
  <c r="K19214" i="4"/>
  <c r="J19215" i="4"/>
  <c r="K19215" i="4"/>
  <c r="J19216" i="4"/>
  <c r="K19216" i="4"/>
  <c r="J19217" i="4"/>
  <c r="K19217" i="4"/>
  <c r="J19218" i="4"/>
  <c r="K19218" i="4"/>
  <c r="J19219" i="4"/>
  <c r="K19219" i="4"/>
  <c r="J19220" i="4"/>
  <c r="K19220" i="4"/>
  <c r="J19221" i="4"/>
  <c r="K19221" i="4"/>
  <c r="J19222" i="4"/>
  <c r="K19222" i="4"/>
  <c r="J19223" i="4"/>
  <c r="K19223" i="4"/>
  <c r="J19224" i="4"/>
  <c r="K19224" i="4"/>
  <c r="J19225" i="4"/>
  <c r="K19225" i="4"/>
  <c r="J19226" i="4"/>
  <c r="K19226" i="4"/>
  <c r="J19227" i="4"/>
  <c r="K19227" i="4"/>
  <c r="J19228" i="4"/>
  <c r="K19228" i="4"/>
  <c r="J19229" i="4"/>
  <c r="K19229" i="4"/>
  <c r="J19230" i="4"/>
  <c r="K19230" i="4"/>
  <c r="J19231" i="4"/>
  <c r="K19231" i="4"/>
  <c r="J19232" i="4"/>
  <c r="K19232" i="4"/>
  <c r="J19233" i="4"/>
  <c r="K19233" i="4"/>
  <c r="J19234" i="4"/>
  <c r="K19234" i="4"/>
  <c r="J19235" i="4"/>
  <c r="K19235" i="4"/>
  <c r="J19236" i="4"/>
  <c r="K19236" i="4"/>
  <c r="J19237" i="4"/>
  <c r="K19237" i="4"/>
  <c r="J19238" i="4"/>
  <c r="K19238" i="4"/>
  <c r="J19239" i="4"/>
  <c r="K19239" i="4"/>
  <c r="J19240" i="4"/>
  <c r="K19240" i="4"/>
  <c r="J19241" i="4"/>
  <c r="K19241" i="4"/>
  <c r="J19242" i="4"/>
  <c r="K19242" i="4"/>
  <c r="J19243" i="4"/>
  <c r="K19243" i="4"/>
  <c r="J19244" i="4"/>
  <c r="K19244" i="4"/>
  <c r="J19245" i="4"/>
  <c r="K19245" i="4"/>
  <c r="J19246" i="4"/>
  <c r="K19246" i="4"/>
  <c r="J19247" i="4"/>
  <c r="K19247" i="4"/>
  <c r="J19248" i="4"/>
  <c r="K19248" i="4"/>
  <c r="J19249" i="4"/>
  <c r="K19249" i="4"/>
  <c r="J19250" i="4"/>
  <c r="K19250" i="4"/>
  <c r="J19251" i="4"/>
  <c r="K19251" i="4"/>
  <c r="J19252" i="4"/>
  <c r="K19252" i="4"/>
  <c r="J19253" i="4"/>
  <c r="K19253" i="4"/>
  <c r="J19254" i="4"/>
  <c r="K19254" i="4"/>
  <c r="J19255" i="4"/>
  <c r="K19255" i="4"/>
  <c r="J19256" i="4"/>
  <c r="K19256" i="4"/>
  <c r="J19257" i="4"/>
  <c r="K19257" i="4"/>
  <c r="J19258" i="4"/>
  <c r="K19258" i="4"/>
  <c r="J19259" i="4"/>
  <c r="K19259" i="4"/>
  <c r="J19260" i="4"/>
  <c r="K19260" i="4"/>
  <c r="J19261" i="4"/>
  <c r="K19261" i="4"/>
  <c r="J19262" i="4"/>
  <c r="K19262" i="4"/>
  <c r="J19263" i="4"/>
  <c r="K19263" i="4"/>
  <c r="J19264" i="4"/>
  <c r="K19264" i="4"/>
  <c r="J19265" i="4"/>
  <c r="K19265" i="4"/>
  <c r="J19266" i="4"/>
  <c r="K19266" i="4"/>
  <c r="J19267" i="4"/>
  <c r="K19267" i="4"/>
  <c r="J19268" i="4"/>
  <c r="K19268" i="4"/>
  <c r="J19269" i="4"/>
  <c r="K19269" i="4"/>
  <c r="J19270" i="4"/>
  <c r="K19270" i="4"/>
  <c r="J19271" i="4"/>
  <c r="K19271" i="4"/>
  <c r="J19272" i="4"/>
  <c r="K19272" i="4"/>
  <c r="J19273" i="4"/>
  <c r="K19273" i="4"/>
  <c r="J19274" i="4"/>
  <c r="K19274" i="4"/>
  <c r="J19275" i="4"/>
  <c r="K19275" i="4"/>
  <c r="J19276" i="4"/>
  <c r="K19276" i="4"/>
  <c r="J19277" i="4"/>
  <c r="K19277" i="4"/>
  <c r="J19278" i="4"/>
  <c r="K19278" i="4"/>
  <c r="J19279" i="4"/>
  <c r="K19279" i="4"/>
  <c r="J19280" i="4"/>
  <c r="K19280" i="4"/>
  <c r="J19281" i="4"/>
  <c r="K19281" i="4"/>
  <c r="J19282" i="4"/>
  <c r="K19282" i="4"/>
  <c r="J19283" i="4"/>
  <c r="K19283" i="4"/>
  <c r="J19284" i="4"/>
  <c r="K19284" i="4"/>
  <c r="J19285" i="4"/>
  <c r="K19285" i="4"/>
  <c r="J19286" i="4"/>
  <c r="K19286" i="4"/>
  <c r="J19287" i="4"/>
  <c r="K19287" i="4"/>
  <c r="J19288" i="4"/>
  <c r="K19288" i="4"/>
  <c r="J19289" i="4"/>
  <c r="K19289" i="4"/>
  <c r="J19290" i="4"/>
  <c r="K19290" i="4"/>
  <c r="J19291" i="4"/>
  <c r="K19291" i="4"/>
  <c r="J19292" i="4"/>
  <c r="K19292" i="4"/>
  <c r="J19293" i="4"/>
  <c r="K19293" i="4"/>
  <c r="J19294" i="4"/>
  <c r="K19294" i="4"/>
  <c r="J19295" i="4"/>
  <c r="K19295" i="4"/>
  <c r="J19296" i="4"/>
  <c r="K19296" i="4"/>
  <c r="J19297" i="4"/>
  <c r="K19297" i="4"/>
  <c r="J19298" i="4"/>
  <c r="K19298" i="4"/>
  <c r="J19299" i="4"/>
  <c r="K19299" i="4"/>
  <c r="J19300" i="4"/>
  <c r="K19300" i="4"/>
  <c r="J19301" i="4"/>
  <c r="K19301" i="4"/>
  <c r="J19302" i="4"/>
  <c r="K19302" i="4"/>
  <c r="J19303" i="4"/>
  <c r="K19303" i="4"/>
  <c r="J19304" i="4"/>
  <c r="K19304" i="4"/>
  <c r="J19305" i="4"/>
  <c r="K19305" i="4"/>
  <c r="J19306" i="4"/>
  <c r="K19306" i="4"/>
  <c r="J19307" i="4"/>
  <c r="K19307" i="4"/>
  <c r="J19308" i="4"/>
  <c r="K19308" i="4"/>
  <c r="J19309" i="4"/>
  <c r="K19309" i="4"/>
  <c r="J19310" i="4"/>
  <c r="K19310" i="4"/>
  <c r="J19311" i="4"/>
  <c r="K19311" i="4"/>
  <c r="J19312" i="4"/>
  <c r="K19312" i="4"/>
  <c r="J19313" i="4"/>
  <c r="K19313" i="4"/>
  <c r="J19314" i="4"/>
  <c r="K19314" i="4"/>
  <c r="J19315" i="4"/>
  <c r="K19315" i="4"/>
  <c r="J19316" i="4"/>
  <c r="K19316" i="4"/>
  <c r="J19317" i="4"/>
  <c r="K19317" i="4"/>
  <c r="J19318" i="4"/>
  <c r="K19318" i="4"/>
  <c r="J19319" i="4"/>
  <c r="K19319" i="4"/>
  <c r="J19320" i="4"/>
  <c r="K19320" i="4"/>
  <c r="J19321" i="4"/>
  <c r="K19321" i="4"/>
  <c r="J19322" i="4"/>
  <c r="K19322" i="4"/>
  <c r="J19323" i="4"/>
  <c r="K19323" i="4"/>
  <c r="J19324" i="4"/>
  <c r="K19324" i="4"/>
  <c r="J19325" i="4"/>
  <c r="K19325" i="4"/>
  <c r="J19326" i="4"/>
  <c r="K19326" i="4"/>
  <c r="J19327" i="4"/>
  <c r="K19327" i="4"/>
  <c r="J19328" i="4"/>
  <c r="K19328" i="4"/>
  <c r="J19329" i="4"/>
  <c r="K19329" i="4"/>
  <c r="J19330" i="4"/>
  <c r="K19330" i="4"/>
  <c r="J19331" i="4"/>
  <c r="K19331" i="4"/>
  <c r="J19332" i="4"/>
  <c r="K19332" i="4"/>
  <c r="J19333" i="4"/>
  <c r="K19333" i="4"/>
  <c r="J19334" i="4"/>
  <c r="K19334" i="4"/>
  <c r="J19335" i="4"/>
  <c r="K19335" i="4"/>
  <c r="J19336" i="4"/>
  <c r="K19336" i="4"/>
  <c r="J19337" i="4"/>
  <c r="K19337" i="4"/>
  <c r="J19338" i="4"/>
  <c r="K19338" i="4"/>
  <c r="J19339" i="4"/>
  <c r="K19339" i="4"/>
  <c r="J19340" i="4"/>
  <c r="K19340" i="4"/>
  <c r="J19341" i="4"/>
  <c r="K19341" i="4"/>
  <c r="J19342" i="4"/>
  <c r="K19342" i="4"/>
  <c r="J19343" i="4"/>
  <c r="K19343" i="4"/>
  <c r="J19344" i="4"/>
  <c r="K19344" i="4"/>
  <c r="J19345" i="4"/>
  <c r="K19345" i="4"/>
  <c r="J19346" i="4"/>
  <c r="K19346" i="4"/>
  <c r="J19347" i="4"/>
  <c r="K19347" i="4"/>
  <c r="J19348" i="4"/>
  <c r="K19348" i="4"/>
  <c r="J19349" i="4"/>
  <c r="K19349" i="4"/>
  <c r="J19350" i="4"/>
  <c r="K19350" i="4"/>
  <c r="J19351" i="4"/>
  <c r="K19351" i="4"/>
  <c r="J19352" i="4"/>
  <c r="K19352" i="4"/>
  <c r="J19353" i="4"/>
  <c r="K19353" i="4"/>
  <c r="J19354" i="4"/>
  <c r="K19354" i="4"/>
  <c r="J19355" i="4"/>
  <c r="K19355" i="4"/>
  <c r="J19356" i="4"/>
  <c r="K19356" i="4"/>
  <c r="J19357" i="4"/>
  <c r="K19357" i="4"/>
  <c r="J19358" i="4"/>
  <c r="K19358" i="4"/>
  <c r="J19359" i="4"/>
  <c r="K19359" i="4"/>
  <c r="J19360" i="4"/>
  <c r="K19360" i="4"/>
  <c r="J19361" i="4"/>
  <c r="K19361" i="4"/>
  <c r="J19362" i="4"/>
  <c r="K19362" i="4"/>
  <c r="J19363" i="4"/>
  <c r="K19363" i="4"/>
  <c r="J19364" i="4"/>
  <c r="K19364" i="4"/>
  <c r="J19365" i="4"/>
  <c r="K19365" i="4"/>
  <c r="J19366" i="4"/>
  <c r="K19366" i="4"/>
  <c r="J19367" i="4"/>
  <c r="K19367" i="4"/>
  <c r="J19368" i="4"/>
  <c r="K19368" i="4"/>
  <c r="J19369" i="4"/>
  <c r="K19369" i="4"/>
  <c r="J19370" i="4"/>
  <c r="K19370" i="4"/>
  <c r="J19371" i="4"/>
  <c r="K19371" i="4"/>
  <c r="J19372" i="4"/>
  <c r="K19372" i="4"/>
  <c r="J19373" i="4"/>
  <c r="K19373" i="4"/>
  <c r="J19374" i="4"/>
  <c r="K19374" i="4"/>
  <c r="J19375" i="4"/>
  <c r="K19375" i="4"/>
  <c r="J19376" i="4"/>
  <c r="K19376" i="4"/>
  <c r="J19377" i="4"/>
  <c r="K19377" i="4"/>
  <c r="J19378" i="4"/>
  <c r="K19378" i="4"/>
  <c r="J19379" i="4"/>
  <c r="K19379" i="4"/>
  <c r="J19380" i="4"/>
  <c r="K19380" i="4"/>
  <c r="J19381" i="4"/>
  <c r="K19381" i="4"/>
  <c r="J19382" i="4"/>
  <c r="K19382" i="4"/>
  <c r="J19383" i="4"/>
  <c r="K19383" i="4"/>
  <c r="J19384" i="4"/>
  <c r="K19384" i="4"/>
  <c r="J19385" i="4"/>
  <c r="K19385" i="4"/>
  <c r="J19386" i="4"/>
  <c r="K19386" i="4"/>
  <c r="J19387" i="4"/>
  <c r="K19387" i="4"/>
  <c r="J19388" i="4"/>
  <c r="K19388" i="4"/>
  <c r="J19389" i="4"/>
  <c r="K19389" i="4"/>
  <c r="J19390" i="4"/>
  <c r="K19390" i="4"/>
  <c r="J19391" i="4"/>
  <c r="K19391" i="4"/>
  <c r="J19392" i="4"/>
  <c r="K19392" i="4"/>
  <c r="J19393" i="4"/>
  <c r="K19393" i="4"/>
  <c r="J19394" i="4"/>
  <c r="K19394" i="4"/>
  <c r="J19395" i="4"/>
  <c r="K19395" i="4"/>
  <c r="J19396" i="4"/>
  <c r="K19396" i="4"/>
  <c r="J19397" i="4"/>
  <c r="K19397" i="4"/>
  <c r="J19398" i="4"/>
  <c r="K19398" i="4"/>
  <c r="J19399" i="4"/>
  <c r="K19399" i="4"/>
  <c r="J19400" i="4"/>
  <c r="K19400" i="4"/>
  <c r="J19401" i="4"/>
  <c r="K19401" i="4"/>
  <c r="J19402" i="4"/>
  <c r="K19402" i="4"/>
  <c r="J19403" i="4"/>
  <c r="K19403" i="4"/>
  <c r="J19404" i="4"/>
  <c r="K19404" i="4"/>
  <c r="J19405" i="4"/>
  <c r="K19405" i="4"/>
  <c r="J19406" i="4"/>
  <c r="K19406" i="4"/>
  <c r="J19407" i="4"/>
  <c r="K19407" i="4"/>
  <c r="J19408" i="4"/>
  <c r="K19408" i="4"/>
  <c r="J19409" i="4"/>
  <c r="K19409" i="4"/>
  <c r="J19410" i="4"/>
  <c r="K19410" i="4"/>
  <c r="J19411" i="4"/>
  <c r="K19411" i="4"/>
  <c r="J19412" i="4"/>
  <c r="K19412" i="4"/>
  <c r="J19413" i="4"/>
  <c r="K19413" i="4"/>
  <c r="J19414" i="4"/>
  <c r="K19414" i="4"/>
  <c r="J19415" i="4"/>
  <c r="K19415" i="4"/>
  <c r="J19416" i="4"/>
  <c r="K19416" i="4"/>
  <c r="J19417" i="4"/>
  <c r="K19417" i="4"/>
  <c r="J19418" i="4"/>
  <c r="K19418" i="4"/>
  <c r="J19419" i="4"/>
  <c r="K19419" i="4"/>
  <c r="J19420" i="4"/>
  <c r="K19420" i="4"/>
  <c r="J19421" i="4"/>
  <c r="K19421" i="4"/>
  <c r="J19422" i="4"/>
  <c r="K19422" i="4"/>
  <c r="J19423" i="4"/>
  <c r="K19423" i="4"/>
  <c r="J19424" i="4"/>
  <c r="K19424" i="4"/>
  <c r="J19425" i="4"/>
  <c r="K19425" i="4"/>
  <c r="J19426" i="4"/>
  <c r="K19426" i="4"/>
  <c r="J19427" i="4"/>
  <c r="K19427" i="4"/>
  <c r="J19428" i="4"/>
  <c r="K19428" i="4"/>
  <c r="J19429" i="4"/>
  <c r="K19429" i="4"/>
  <c r="J19430" i="4"/>
  <c r="K19430" i="4"/>
  <c r="J19431" i="4"/>
  <c r="K19431" i="4"/>
  <c r="J19432" i="4"/>
  <c r="K19432" i="4"/>
  <c r="J19433" i="4"/>
  <c r="K19433" i="4"/>
  <c r="J19434" i="4"/>
  <c r="K19434" i="4"/>
  <c r="J19435" i="4"/>
  <c r="K19435" i="4"/>
  <c r="J19436" i="4"/>
  <c r="K19436" i="4"/>
  <c r="J19437" i="4"/>
  <c r="K19437" i="4"/>
  <c r="J19438" i="4"/>
  <c r="K19438" i="4"/>
  <c r="J19439" i="4"/>
  <c r="K19439" i="4"/>
  <c r="J19440" i="4"/>
  <c r="K19440" i="4"/>
  <c r="J19441" i="4"/>
  <c r="K19441" i="4"/>
  <c r="J19442" i="4"/>
  <c r="K19442" i="4"/>
  <c r="J19443" i="4"/>
  <c r="K19443" i="4"/>
  <c r="J19444" i="4"/>
  <c r="K19444" i="4"/>
  <c r="J19445" i="4"/>
  <c r="K19445" i="4"/>
  <c r="J19446" i="4"/>
  <c r="K19446" i="4"/>
  <c r="J19447" i="4"/>
  <c r="K19447" i="4"/>
  <c r="J19448" i="4"/>
  <c r="K19448" i="4"/>
  <c r="J19449" i="4"/>
  <c r="K19449" i="4"/>
  <c r="J19450" i="4"/>
  <c r="K19450" i="4"/>
  <c r="J19451" i="4"/>
  <c r="K19451" i="4"/>
  <c r="J19452" i="4"/>
  <c r="K19452" i="4"/>
  <c r="J19453" i="4"/>
  <c r="K19453" i="4"/>
  <c r="J19454" i="4"/>
  <c r="K19454" i="4"/>
  <c r="J19455" i="4"/>
  <c r="K19455" i="4"/>
  <c r="J19456" i="4"/>
  <c r="K19456" i="4"/>
  <c r="J19457" i="4"/>
  <c r="K19457" i="4"/>
  <c r="J19458" i="4"/>
  <c r="K19458" i="4"/>
  <c r="J19459" i="4"/>
  <c r="K19459" i="4"/>
  <c r="J19460" i="4"/>
  <c r="K19460" i="4"/>
  <c r="J19461" i="4"/>
  <c r="K19461" i="4"/>
  <c r="J19462" i="4"/>
  <c r="K19462" i="4"/>
  <c r="J19463" i="4"/>
  <c r="K19463" i="4"/>
  <c r="J19464" i="4"/>
  <c r="K19464" i="4"/>
  <c r="J19465" i="4"/>
  <c r="K19465" i="4"/>
  <c r="J19466" i="4"/>
  <c r="K19466" i="4"/>
  <c r="J19467" i="4"/>
  <c r="K19467" i="4"/>
  <c r="J19468" i="4"/>
  <c r="K19468" i="4"/>
  <c r="J19469" i="4"/>
  <c r="K19469" i="4"/>
  <c r="J19470" i="4"/>
  <c r="K19470" i="4"/>
  <c r="J19471" i="4"/>
  <c r="K19471" i="4"/>
  <c r="J19472" i="4"/>
  <c r="K19472" i="4"/>
  <c r="J19473" i="4"/>
  <c r="K19473" i="4"/>
  <c r="J19474" i="4"/>
  <c r="K19474" i="4"/>
  <c r="J19475" i="4"/>
  <c r="K19475" i="4"/>
  <c r="J19476" i="4"/>
  <c r="K19476" i="4"/>
  <c r="J19477" i="4"/>
  <c r="K19477" i="4"/>
  <c r="J19478" i="4"/>
  <c r="K19478" i="4"/>
  <c r="J19479" i="4"/>
  <c r="K19479" i="4"/>
  <c r="J19480" i="4"/>
  <c r="K19480" i="4"/>
  <c r="J19481" i="4"/>
  <c r="K19481" i="4"/>
  <c r="J19482" i="4"/>
  <c r="K19482" i="4"/>
  <c r="J19483" i="4"/>
  <c r="K19483" i="4"/>
  <c r="J19484" i="4"/>
  <c r="K19484" i="4"/>
  <c r="J19485" i="4"/>
  <c r="K19485" i="4"/>
  <c r="J19486" i="4"/>
  <c r="K19486" i="4"/>
  <c r="J19487" i="4"/>
  <c r="K19487" i="4"/>
  <c r="J19488" i="4"/>
  <c r="K19488" i="4"/>
  <c r="J19489" i="4"/>
  <c r="K19489" i="4"/>
  <c r="J19490" i="4"/>
  <c r="K19490" i="4"/>
  <c r="J19491" i="4"/>
  <c r="K19491" i="4"/>
  <c r="J19492" i="4"/>
  <c r="K19492" i="4"/>
  <c r="J19493" i="4"/>
  <c r="K19493" i="4"/>
  <c r="J19494" i="4"/>
  <c r="K19494" i="4"/>
  <c r="J19495" i="4"/>
  <c r="K19495" i="4"/>
  <c r="J19496" i="4"/>
  <c r="K19496" i="4"/>
  <c r="J19497" i="4"/>
  <c r="K19497" i="4"/>
  <c r="J19498" i="4"/>
  <c r="K19498" i="4"/>
  <c r="J19499" i="4"/>
  <c r="K19499" i="4"/>
  <c r="J19500" i="4"/>
  <c r="K19500" i="4"/>
  <c r="J19501" i="4"/>
  <c r="K19501" i="4"/>
  <c r="J19502" i="4"/>
  <c r="K19502" i="4"/>
  <c r="J19503" i="4"/>
  <c r="K19503" i="4"/>
  <c r="J19504" i="4"/>
  <c r="K19504" i="4"/>
  <c r="J19505" i="4"/>
  <c r="K19505" i="4"/>
  <c r="J19506" i="4"/>
  <c r="K19506" i="4"/>
  <c r="J19507" i="4"/>
  <c r="K19507" i="4"/>
  <c r="J19508" i="4"/>
  <c r="K19508" i="4"/>
  <c r="J19509" i="4"/>
  <c r="K19509" i="4"/>
  <c r="J19510" i="4"/>
  <c r="K19510" i="4"/>
  <c r="J19511" i="4"/>
  <c r="K19511" i="4"/>
  <c r="J19512" i="4"/>
  <c r="K19512" i="4"/>
  <c r="J19513" i="4"/>
  <c r="K19513" i="4"/>
  <c r="J19514" i="4"/>
  <c r="K19514" i="4"/>
  <c r="J19515" i="4"/>
  <c r="K19515" i="4"/>
  <c r="J19516" i="4"/>
  <c r="K19516" i="4"/>
  <c r="J19517" i="4"/>
  <c r="K19517" i="4"/>
  <c r="J19518" i="4"/>
  <c r="K19518" i="4"/>
  <c r="J19519" i="4"/>
  <c r="K19519" i="4"/>
  <c r="J19520" i="4"/>
  <c r="K19520" i="4"/>
  <c r="J19521" i="4"/>
  <c r="K19521" i="4"/>
  <c r="J19522" i="4"/>
  <c r="K19522" i="4"/>
  <c r="J19523" i="4"/>
  <c r="K19523" i="4"/>
  <c r="J19524" i="4"/>
  <c r="K19524" i="4"/>
  <c r="J19525" i="4"/>
  <c r="K19525" i="4"/>
  <c r="J19526" i="4"/>
  <c r="K19526" i="4"/>
  <c r="J19527" i="4"/>
  <c r="K19527" i="4"/>
  <c r="J19528" i="4"/>
  <c r="K19528" i="4"/>
  <c r="J19529" i="4"/>
  <c r="K19529" i="4"/>
  <c r="J19530" i="4"/>
  <c r="K19530" i="4"/>
  <c r="J19531" i="4"/>
  <c r="K19531" i="4"/>
  <c r="J19532" i="4"/>
  <c r="K19532" i="4"/>
  <c r="J19533" i="4"/>
  <c r="K19533" i="4"/>
  <c r="J19534" i="4"/>
  <c r="K19534" i="4"/>
  <c r="J19535" i="4"/>
  <c r="K19535" i="4"/>
  <c r="J19536" i="4"/>
  <c r="K19536" i="4"/>
  <c r="J19537" i="4"/>
  <c r="K19537" i="4"/>
  <c r="J19538" i="4"/>
  <c r="K19538" i="4"/>
  <c r="J19539" i="4"/>
  <c r="K19539" i="4"/>
  <c r="J19540" i="4"/>
  <c r="K19540" i="4"/>
  <c r="J19541" i="4"/>
  <c r="K19541" i="4"/>
  <c r="J19542" i="4"/>
  <c r="K19542" i="4"/>
  <c r="J19543" i="4"/>
  <c r="K19543" i="4"/>
  <c r="J19544" i="4"/>
  <c r="K19544" i="4"/>
  <c r="J19545" i="4"/>
  <c r="K19545" i="4"/>
  <c r="J19546" i="4"/>
  <c r="K19546" i="4"/>
  <c r="J19547" i="4"/>
  <c r="K19547" i="4"/>
  <c r="J19548" i="4"/>
  <c r="K19548" i="4"/>
  <c r="J19549" i="4"/>
  <c r="K19549" i="4"/>
  <c r="J19550" i="4"/>
  <c r="K19550" i="4"/>
  <c r="J19551" i="4"/>
  <c r="K19551" i="4"/>
  <c r="J19552" i="4"/>
  <c r="K19552" i="4"/>
  <c r="J19553" i="4"/>
  <c r="K19553" i="4"/>
  <c r="J19554" i="4"/>
  <c r="K19554" i="4"/>
  <c r="J19555" i="4"/>
  <c r="K19555" i="4"/>
  <c r="J19556" i="4"/>
  <c r="K19556" i="4"/>
  <c r="J19557" i="4"/>
  <c r="K19557" i="4"/>
  <c r="J19558" i="4"/>
  <c r="K19558" i="4"/>
  <c r="J19559" i="4"/>
  <c r="K19559" i="4"/>
  <c r="J19560" i="4"/>
  <c r="K19560" i="4"/>
  <c r="J19561" i="4"/>
  <c r="K19561" i="4"/>
  <c r="J19562" i="4"/>
  <c r="K19562" i="4"/>
  <c r="J19563" i="4"/>
  <c r="K19563" i="4"/>
  <c r="J19564" i="4"/>
  <c r="K19564" i="4"/>
  <c r="J19565" i="4"/>
  <c r="K19565" i="4"/>
  <c r="J19566" i="4"/>
  <c r="K19566" i="4"/>
  <c r="J19567" i="4"/>
  <c r="K19567" i="4"/>
  <c r="J19568" i="4"/>
  <c r="K19568" i="4"/>
  <c r="J19569" i="4"/>
  <c r="K19569" i="4"/>
  <c r="J19570" i="4"/>
  <c r="K19570" i="4"/>
  <c r="J19571" i="4"/>
  <c r="K19571" i="4"/>
  <c r="J19572" i="4"/>
  <c r="K19572" i="4"/>
  <c r="J19573" i="4"/>
  <c r="K19573" i="4"/>
  <c r="J19574" i="4"/>
  <c r="K19574" i="4"/>
  <c r="J19575" i="4"/>
  <c r="K19575" i="4"/>
  <c r="J19576" i="4"/>
  <c r="K19576" i="4"/>
  <c r="J19577" i="4"/>
  <c r="K19577" i="4"/>
  <c r="J19578" i="4"/>
  <c r="K19578" i="4"/>
  <c r="J19579" i="4"/>
  <c r="K19579" i="4"/>
  <c r="J19580" i="4"/>
  <c r="K19580" i="4"/>
  <c r="J19581" i="4"/>
  <c r="K19581" i="4"/>
  <c r="J19582" i="4"/>
  <c r="K19582" i="4"/>
  <c r="J19583" i="4"/>
  <c r="K19583" i="4"/>
  <c r="J19584" i="4"/>
  <c r="K19584" i="4"/>
  <c r="J19585" i="4"/>
  <c r="K19585" i="4"/>
  <c r="J19586" i="4"/>
  <c r="K19586" i="4"/>
  <c r="J19587" i="4"/>
  <c r="K19587" i="4"/>
  <c r="J19588" i="4"/>
  <c r="K19588" i="4"/>
  <c r="J19589" i="4"/>
  <c r="K19589" i="4"/>
  <c r="J19590" i="4"/>
  <c r="K19590" i="4"/>
  <c r="J19591" i="4"/>
  <c r="K19591" i="4"/>
  <c r="J19592" i="4"/>
  <c r="K19592" i="4"/>
  <c r="J19593" i="4"/>
  <c r="K19593" i="4"/>
  <c r="J19594" i="4"/>
  <c r="K19594" i="4"/>
  <c r="J19595" i="4"/>
  <c r="K19595" i="4"/>
  <c r="J19596" i="4"/>
  <c r="K19596" i="4"/>
  <c r="J19597" i="4"/>
  <c r="K19597" i="4"/>
  <c r="J19598" i="4"/>
  <c r="K19598" i="4"/>
  <c r="J19599" i="4"/>
  <c r="K19599" i="4"/>
  <c r="J19600" i="4"/>
  <c r="K19600" i="4"/>
  <c r="J19601" i="4"/>
  <c r="K19601" i="4"/>
  <c r="J19602" i="4"/>
  <c r="K19602" i="4"/>
  <c r="J19603" i="4"/>
  <c r="K19603" i="4"/>
  <c r="J19604" i="4"/>
  <c r="K19604" i="4"/>
  <c r="J19605" i="4"/>
  <c r="K19605" i="4"/>
  <c r="J19606" i="4"/>
  <c r="K19606" i="4"/>
  <c r="J19607" i="4"/>
  <c r="K19607" i="4"/>
  <c r="J19608" i="4"/>
  <c r="K19608" i="4"/>
  <c r="J19609" i="4"/>
  <c r="K19609" i="4"/>
  <c r="J19610" i="4"/>
  <c r="K19610" i="4"/>
  <c r="J19611" i="4"/>
  <c r="K19611" i="4"/>
  <c r="J19612" i="4"/>
  <c r="K19612" i="4"/>
  <c r="J19613" i="4"/>
  <c r="K19613" i="4"/>
  <c r="J19614" i="4"/>
  <c r="K19614" i="4"/>
  <c r="J19615" i="4"/>
  <c r="K19615" i="4"/>
  <c r="J19616" i="4"/>
  <c r="K19616" i="4"/>
  <c r="J19617" i="4"/>
  <c r="K19617" i="4"/>
  <c r="J19618" i="4"/>
  <c r="K19618" i="4"/>
  <c r="J19619" i="4"/>
  <c r="K19619" i="4"/>
  <c r="J19620" i="4"/>
  <c r="K19620" i="4"/>
  <c r="J19621" i="4"/>
  <c r="K19621" i="4"/>
  <c r="J19622" i="4"/>
  <c r="K19622" i="4"/>
  <c r="J19623" i="4"/>
  <c r="K19623" i="4"/>
  <c r="J19624" i="4"/>
  <c r="K19624" i="4"/>
  <c r="J19625" i="4"/>
  <c r="K19625" i="4"/>
  <c r="J19626" i="4"/>
  <c r="K19626" i="4"/>
  <c r="J19627" i="4"/>
  <c r="K19627" i="4"/>
  <c r="J19628" i="4"/>
  <c r="K19628" i="4"/>
  <c r="J19629" i="4"/>
  <c r="K19629" i="4"/>
  <c r="J19630" i="4"/>
  <c r="K19630" i="4"/>
  <c r="J19631" i="4"/>
  <c r="K19631" i="4"/>
  <c r="J19632" i="4"/>
  <c r="K19632" i="4"/>
  <c r="J19633" i="4"/>
  <c r="K19633" i="4"/>
  <c r="J19634" i="4"/>
  <c r="K19634" i="4"/>
  <c r="J19635" i="4"/>
  <c r="K19635" i="4"/>
  <c r="J19636" i="4"/>
  <c r="K19636" i="4"/>
  <c r="J19637" i="4"/>
  <c r="K19637" i="4"/>
  <c r="J19638" i="4"/>
  <c r="K19638" i="4"/>
  <c r="J19639" i="4"/>
  <c r="K19639" i="4"/>
  <c r="J19640" i="4"/>
  <c r="K19640" i="4"/>
  <c r="J19641" i="4"/>
  <c r="K19641" i="4"/>
  <c r="J19642" i="4"/>
  <c r="K19642" i="4"/>
  <c r="J19643" i="4"/>
  <c r="K19643" i="4"/>
  <c r="J19644" i="4"/>
  <c r="K19644" i="4"/>
  <c r="J19645" i="4"/>
  <c r="K19645" i="4"/>
  <c r="J19646" i="4"/>
  <c r="K19646" i="4"/>
  <c r="J19647" i="4"/>
  <c r="K19647" i="4"/>
  <c r="J19648" i="4"/>
  <c r="K19648" i="4"/>
  <c r="J19649" i="4"/>
  <c r="K19649" i="4"/>
  <c r="J19650" i="4"/>
  <c r="K19650" i="4"/>
  <c r="J19651" i="4"/>
  <c r="K19651" i="4"/>
  <c r="J19652" i="4"/>
  <c r="K19652" i="4"/>
  <c r="J19653" i="4"/>
  <c r="K19653" i="4"/>
  <c r="J19654" i="4"/>
  <c r="K19654" i="4"/>
  <c r="J19655" i="4"/>
  <c r="K19655" i="4"/>
  <c r="J19656" i="4"/>
  <c r="K19656" i="4"/>
  <c r="J19657" i="4"/>
  <c r="K19657" i="4"/>
  <c r="J19658" i="4"/>
  <c r="K19658" i="4"/>
  <c r="J19659" i="4"/>
  <c r="K19659" i="4"/>
  <c r="J19660" i="4"/>
  <c r="K19660" i="4"/>
  <c r="J19661" i="4"/>
  <c r="K19661" i="4"/>
  <c r="J19662" i="4"/>
  <c r="K19662" i="4"/>
  <c r="J19663" i="4"/>
  <c r="K19663" i="4"/>
  <c r="J19664" i="4"/>
  <c r="K19664" i="4"/>
  <c r="J19665" i="4"/>
  <c r="K19665" i="4"/>
  <c r="J19666" i="4"/>
  <c r="K19666" i="4"/>
  <c r="J19667" i="4"/>
  <c r="K19667" i="4"/>
  <c r="J19668" i="4"/>
  <c r="K19668" i="4"/>
  <c r="J19669" i="4"/>
  <c r="K19669" i="4"/>
  <c r="J19670" i="4"/>
  <c r="K19670" i="4"/>
  <c r="J19671" i="4"/>
  <c r="K19671" i="4"/>
  <c r="J19672" i="4"/>
  <c r="K19672" i="4"/>
  <c r="J19673" i="4"/>
  <c r="K19673" i="4"/>
  <c r="J19674" i="4"/>
  <c r="K19674" i="4"/>
  <c r="J19675" i="4"/>
  <c r="K19675" i="4"/>
  <c r="J19676" i="4"/>
  <c r="K19676" i="4"/>
  <c r="J19677" i="4"/>
  <c r="K19677" i="4"/>
  <c r="J19678" i="4"/>
  <c r="K19678" i="4"/>
  <c r="J19679" i="4"/>
  <c r="K19679" i="4"/>
  <c r="J19680" i="4"/>
  <c r="K19680" i="4"/>
  <c r="J19681" i="4"/>
  <c r="K19681" i="4"/>
  <c r="J19682" i="4"/>
  <c r="K19682" i="4"/>
  <c r="J19683" i="4"/>
  <c r="K19683" i="4"/>
  <c r="J19684" i="4"/>
  <c r="K19684" i="4"/>
  <c r="J19685" i="4"/>
  <c r="K19685" i="4"/>
  <c r="J19686" i="4"/>
  <c r="K19686" i="4"/>
  <c r="J19687" i="4"/>
  <c r="K19687" i="4"/>
  <c r="J19688" i="4"/>
  <c r="K19688" i="4"/>
  <c r="J19689" i="4"/>
  <c r="K19689" i="4"/>
  <c r="J19690" i="4"/>
  <c r="K19690" i="4"/>
  <c r="J19691" i="4"/>
  <c r="K19691" i="4"/>
  <c r="J19692" i="4"/>
  <c r="K19692" i="4"/>
  <c r="J19693" i="4"/>
  <c r="K19693" i="4"/>
  <c r="J19694" i="4"/>
  <c r="K19694" i="4"/>
  <c r="J19695" i="4"/>
  <c r="K19695" i="4"/>
  <c r="J19696" i="4"/>
  <c r="K19696" i="4"/>
  <c r="J19697" i="4"/>
  <c r="K19697" i="4"/>
  <c r="J19698" i="4"/>
  <c r="K19698" i="4"/>
  <c r="J19699" i="4"/>
  <c r="K19699" i="4"/>
  <c r="J19700" i="4"/>
  <c r="K19700" i="4"/>
  <c r="J19701" i="4"/>
  <c r="K19701" i="4"/>
  <c r="J19702" i="4"/>
  <c r="K19702" i="4"/>
  <c r="J19703" i="4"/>
  <c r="K19703" i="4"/>
  <c r="J19704" i="4"/>
  <c r="K19704" i="4"/>
  <c r="J19705" i="4"/>
  <c r="K19705" i="4"/>
  <c r="J19706" i="4"/>
  <c r="K19706" i="4"/>
  <c r="J19707" i="4"/>
  <c r="K19707" i="4"/>
  <c r="J19708" i="4"/>
  <c r="K19708" i="4"/>
  <c r="J19709" i="4"/>
  <c r="K19709" i="4"/>
  <c r="J19710" i="4"/>
  <c r="K19710" i="4"/>
  <c r="J19711" i="4"/>
  <c r="K19711" i="4"/>
  <c r="J19712" i="4"/>
  <c r="K19712" i="4"/>
  <c r="J19713" i="4"/>
  <c r="K19713" i="4"/>
  <c r="J19714" i="4"/>
  <c r="K19714" i="4"/>
  <c r="J19715" i="4"/>
  <c r="K19715" i="4"/>
  <c r="J19716" i="4"/>
  <c r="K19716" i="4"/>
  <c r="J19717" i="4"/>
  <c r="K19717" i="4"/>
  <c r="J19718" i="4"/>
  <c r="K19718" i="4"/>
  <c r="J19719" i="4"/>
  <c r="K19719" i="4"/>
  <c r="J19720" i="4"/>
  <c r="K19720" i="4"/>
  <c r="J19721" i="4"/>
  <c r="K19721" i="4"/>
  <c r="J19722" i="4"/>
  <c r="K19722" i="4"/>
  <c r="J19723" i="4"/>
  <c r="K19723" i="4"/>
  <c r="J19724" i="4"/>
  <c r="K19724" i="4"/>
  <c r="J19725" i="4"/>
  <c r="K19725" i="4"/>
  <c r="J19726" i="4"/>
  <c r="K19726" i="4"/>
  <c r="J19727" i="4"/>
  <c r="K19727" i="4"/>
  <c r="J19728" i="4"/>
  <c r="K19728" i="4"/>
  <c r="J19729" i="4"/>
  <c r="K19729" i="4"/>
  <c r="J19730" i="4"/>
  <c r="K19730" i="4"/>
  <c r="J19731" i="4"/>
  <c r="K19731" i="4"/>
  <c r="J19732" i="4"/>
  <c r="K19732" i="4"/>
  <c r="J19733" i="4"/>
  <c r="K19733" i="4"/>
  <c r="J19734" i="4"/>
  <c r="K19734" i="4"/>
  <c r="J19735" i="4"/>
  <c r="K19735" i="4"/>
  <c r="J19736" i="4"/>
  <c r="K19736" i="4"/>
  <c r="J19737" i="4"/>
  <c r="K19737" i="4"/>
  <c r="J19738" i="4"/>
  <c r="K19738" i="4"/>
  <c r="J19739" i="4"/>
  <c r="K19739" i="4"/>
  <c r="J19740" i="4"/>
  <c r="K19740" i="4"/>
  <c r="J19741" i="4"/>
  <c r="K19741" i="4"/>
  <c r="J19742" i="4"/>
  <c r="K19742" i="4"/>
  <c r="J19743" i="4"/>
  <c r="K19743" i="4"/>
  <c r="J19744" i="4"/>
  <c r="K19744" i="4"/>
  <c r="J19745" i="4"/>
  <c r="K19745" i="4"/>
  <c r="J19746" i="4"/>
  <c r="K19746" i="4"/>
  <c r="J19747" i="4"/>
  <c r="K19747" i="4"/>
  <c r="J19748" i="4"/>
  <c r="K19748" i="4"/>
  <c r="J19749" i="4"/>
  <c r="K19749" i="4"/>
  <c r="J19750" i="4"/>
  <c r="K19750" i="4"/>
  <c r="J19751" i="4"/>
  <c r="K19751" i="4"/>
  <c r="J19752" i="4"/>
  <c r="K19752" i="4"/>
  <c r="J19753" i="4"/>
  <c r="K19753" i="4"/>
  <c r="J19754" i="4"/>
  <c r="K19754" i="4"/>
  <c r="J19755" i="4"/>
  <c r="K19755" i="4"/>
  <c r="J19756" i="4"/>
  <c r="K19756" i="4"/>
  <c r="J19757" i="4"/>
  <c r="K19757" i="4"/>
  <c r="J19758" i="4"/>
  <c r="K19758" i="4"/>
  <c r="J19759" i="4"/>
  <c r="K19759" i="4"/>
  <c r="J19760" i="4"/>
  <c r="K19760" i="4"/>
  <c r="J19761" i="4"/>
  <c r="K19761" i="4"/>
  <c r="J19762" i="4"/>
  <c r="K19762" i="4"/>
  <c r="J19763" i="4"/>
  <c r="K19763" i="4"/>
  <c r="J19764" i="4"/>
  <c r="K19764" i="4"/>
  <c r="J19765" i="4"/>
  <c r="K19765" i="4"/>
  <c r="J19766" i="4"/>
  <c r="K19766" i="4"/>
  <c r="J19767" i="4"/>
  <c r="K19767" i="4"/>
  <c r="J19768" i="4"/>
  <c r="K19768" i="4"/>
  <c r="J19769" i="4"/>
  <c r="K19769" i="4"/>
  <c r="J19770" i="4"/>
  <c r="K19770" i="4"/>
  <c r="J19771" i="4"/>
  <c r="K19771" i="4"/>
  <c r="J19772" i="4"/>
  <c r="K19772" i="4"/>
  <c r="J19773" i="4"/>
  <c r="K19773" i="4"/>
  <c r="J19774" i="4"/>
  <c r="K19774" i="4"/>
  <c r="J19775" i="4"/>
  <c r="K19775" i="4"/>
  <c r="J19776" i="4"/>
  <c r="K19776" i="4"/>
  <c r="J19777" i="4"/>
  <c r="K19777" i="4"/>
  <c r="J19778" i="4"/>
  <c r="K19778" i="4"/>
  <c r="J19779" i="4"/>
  <c r="K19779" i="4"/>
  <c r="J19780" i="4"/>
  <c r="K19780" i="4"/>
  <c r="J19781" i="4"/>
  <c r="K19781" i="4"/>
  <c r="J19782" i="4"/>
  <c r="K19782" i="4"/>
  <c r="J19783" i="4"/>
  <c r="K19783" i="4"/>
  <c r="J19784" i="4"/>
  <c r="K19784" i="4"/>
  <c r="J19785" i="4"/>
  <c r="K19785" i="4"/>
  <c r="J19786" i="4"/>
  <c r="K19786" i="4"/>
  <c r="J19787" i="4"/>
  <c r="K19787" i="4"/>
  <c r="J19788" i="4"/>
  <c r="K19788" i="4"/>
  <c r="J19789" i="4"/>
  <c r="K19789" i="4"/>
  <c r="J19790" i="4"/>
  <c r="K19790" i="4"/>
  <c r="J19791" i="4"/>
  <c r="K19791" i="4"/>
  <c r="J19792" i="4"/>
  <c r="K19792" i="4"/>
  <c r="J19793" i="4"/>
  <c r="K19793" i="4"/>
  <c r="J19794" i="4"/>
  <c r="K19794" i="4"/>
  <c r="J19795" i="4"/>
  <c r="K19795" i="4"/>
  <c r="J19796" i="4"/>
  <c r="K19796" i="4"/>
  <c r="J19797" i="4"/>
  <c r="K19797" i="4"/>
  <c r="J19798" i="4"/>
  <c r="K19798" i="4"/>
  <c r="J19799" i="4"/>
  <c r="K19799" i="4"/>
  <c r="J19800" i="4"/>
  <c r="K19800" i="4"/>
  <c r="J19801" i="4"/>
  <c r="K19801" i="4"/>
  <c r="J19802" i="4"/>
  <c r="K19802" i="4"/>
  <c r="J19803" i="4"/>
  <c r="K19803" i="4"/>
  <c r="J19804" i="4"/>
  <c r="K19804" i="4"/>
  <c r="J19805" i="4"/>
  <c r="K19805" i="4"/>
  <c r="J19806" i="4"/>
  <c r="K19806" i="4"/>
  <c r="J19807" i="4"/>
  <c r="K19807" i="4"/>
  <c r="J19808" i="4"/>
  <c r="K19808" i="4"/>
  <c r="J19809" i="4"/>
  <c r="K19809" i="4"/>
  <c r="J19810" i="4"/>
  <c r="K19810" i="4"/>
  <c r="J19811" i="4"/>
  <c r="K19811" i="4"/>
  <c r="J19812" i="4"/>
  <c r="K19812" i="4"/>
  <c r="J19813" i="4"/>
  <c r="K19813" i="4"/>
  <c r="J19814" i="4"/>
  <c r="K19814" i="4"/>
  <c r="J19815" i="4"/>
  <c r="K19815" i="4"/>
  <c r="J19816" i="4"/>
  <c r="K19816" i="4"/>
  <c r="J19817" i="4"/>
  <c r="K19817" i="4"/>
  <c r="J19818" i="4"/>
  <c r="K19818" i="4"/>
  <c r="J19819" i="4"/>
  <c r="K19819" i="4"/>
  <c r="J19820" i="4"/>
  <c r="K19820" i="4"/>
  <c r="J19821" i="4"/>
  <c r="K19821" i="4"/>
  <c r="J19822" i="4"/>
  <c r="K19822" i="4"/>
  <c r="J19823" i="4"/>
  <c r="K19823" i="4"/>
  <c r="J19824" i="4"/>
  <c r="K19824" i="4"/>
  <c r="J19825" i="4"/>
  <c r="K19825" i="4"/>
  <c r="J19826" i="4"/>
  <c r="K19826" i="4"/>
  <c r="J19827" i="4"/>
  <c r="K19827" i="4"/>
  <c r="J19828" i="4"/>
  <c r="K19828" i="4"/>
  <c r="J19829" i="4"/>
  <c r="K19829" i="4"/>
  <c r="J19830" i="4"/>
  <c r="K19830" i="4"/>
  <c r="J19831" i="4"/>
  <c r="K19831" i="4"/>
  <c r="J19832" i="4"/>
  <c r="K19832" i="4"/>
  <c r="J19833" i="4"/>
  <c r="K19833" i="4"/>
  <c r="J19834" i="4"/>
  <c r="K19834" i="4"/>
  <c r="J19835" i="4"/>
  <c r="K19835" i="4"/>
  <c r="J19836" i="4"/>
  <c r="K19836" i="4"/>
  <c r="J19837" i="4"/>
  <c r="K19837" i="4"/>
  <c r="J19838" i="4"/>
  <c r="K19838" i="4"/>
  <c r="J19839" i="4"/>
  <c r="K19839" i="4"/>
  <c r="J19840" i="4"/>
  <c r="K19840" i="4"/>
  <c r="J19841" i="4"/>
  <c r="K19841" i="4"/>
  <c r="J19842" i="4"/>
  <c r="K19842" i="4"/>
  <c r="J19843" i="4"/>
  <c r="K19843" i="4"/>
  <c r="J19844" i="4"/>
  <c r="K19844" i="4"/>
  <c r="J19845" i="4"/>
  <c r="K19845" i="4"/>
  <c r="J19846" i="4"/>
  <c r="K19846" i="4"/>
  <c r="J19847" i="4"/>
  <c r="K19847" i="4"/>
  <c r="J19848" i="4"/>
  <c r="K19848" i="4"/>
  <c r="J19849" i="4"/>
  <c r="K19849" i="4"/>
  <c r="J19850" i="4"/>
  <c r="K19850" i="4"/>
  <c r="J19851" i="4"/>
  <c r="K19851" i="4"/>
  <c r="J19852" i="4"/>
  <c r="K19852" i="4"/>
  <c r="J19853" i="4"/>
  <c r="K19853" i="4"/>
  <c r="J19854" i="4"/>
  <c r="K19854" i="4"/>
  <c r="J19855" i="4"/>
  <c r="K19855" i="4"/>
  <c r="J19856" i="4"/>
  <c r="K19856" i="4"/>
  <c r="J19857" i="4"/>
  <c r="K19857" i="4"/>
  <c r="J19858" i="4"/>
  <c r="K19858" i="4"/>
  <c r="J19859" i="4"/>
  <c r="K19859" i="4"/>
  <c r="J19860" i="4"/>
  <c r="K19860" i="4"/>
  <c r="J19861" i="4"/>
  <c r="K19861" i="4"/>
  <c r="J19862" i="4"/>
  <c r="K19862" i="4"/>
  <c r="J19863" i="4"/>
  <c r="K19863" i="4"/>
  <c r="J19864" i="4"/>
  <c r="K19864" i="4"/>
  <c r="J19865" i="4"/>
  <c r="K19865" i="4"/>
  <c r="J19866" i="4"/>
  <c r="K19866" i="4"/>
  <c r="J19867" i="4"/>
  <c r="K19867" i="4"/>
  <c r="J19868" i="4"/>
  <c r="K19868" i="4"/>
  <c r="J19869" i="4"/>
  <c r="K19869" i="4"/>
  <c r="J19870" i="4"/>
  <c r="K19870" i="4"/>
  <c r="J19871" i="4"/>
  <c r="K19871" i="4"/>
  <c r="J19872" i="4"/>
  <c r="K19872" i="4"/>
  <c r="J19873" i="4"/>
  <c r="K19873" i="4"/>
  <c r="J19874" i="4"/>
  <c r="K19874" i="4"/>
  <c r="J19875" i="4"/>
  <c r="K19875" i="4"/>
  <c r="J19876" i="4"/>
  <c r="K19876" i="4"/>
  <c r="J19877" i="4"/>
  <c r="K19877" i="4"/>
  <c r="J19878" i="4"/>
  <c r="K19878" i="4"/>
  <c r="J19879" i="4"/>
  <c r="K19879" i="4"/>
  <c r="J19880" i="4"/>
  <c r="K19880" i="4"/>
  <c r="J19881" i="4"/>
  <c r="K19881" i="4"/>
  <c r="J19882" i="4"/>
  <c r="K19882" i="4"/>
  <c r="J19883" i="4"/>
  <c r="K19883" i="4"/>
  <c r="J19884" i="4"/>
  <c r="K19884" i="4"/>
  <c r="J19885" i="4"/>
  <c r="K19885" i="4"/>
  <c r="J19886" i="4"/>
  <c r="K19886" i="4"/>
  <c r="J19887" i="4"/>
  <c r="K19887" i="4"/>
  <c r="J19888" i="4"/>
  <c r="K19888" i="4"/>
  <c r="J19889" i="4"/>
  <c r="K19889" i="4"/>
  <c r="J19890" i="4"/>
  <c r="K19890" i="4"/>
  <c r="J19891" i="4"/>
  <c r="K19891" i="4"/>
  <c r="J19892" i="4"/>
  <c r="K19892" i="4"/>
  <c r="J19893" i="4"/>
  <c r="K19893" i="4"/>
  <c r="J19894" i="4"/>
  <c r="K19894" i="4"/>
  <c r="J19895" i="4"/>
  <c r="K19895" i="4"/>
  <c r="J19896" i="4"/>
  <c r="K19896" i="4"/>
  <c r="J19897" i="4"/>
  <c r="K19897" i="4"/>
  <c r="J19898" i="4"/>
  <c r="K19898" i="4"/>
  <c r="J19899" i="4"/>
  <c r="K19899" i="4"/>
  <c r="J19900" i="4"/>
  <c r="K19900" i="4"/>
  <c r="J19901" i="4"/>
  <c r="K19901" i="4"/>
  <c r="J19902" i="4"/>
  <c r="K19902" i="4"/>
  <c r="J19903" i="4"/>
  <c r="K19903" i="4"/>
  <c r="J19904" i="4"/>
  <c r="K19904" i="4"/>
  <c r="J19905" i="4"/>
  <c r="K19905" i="4"/>
  <c r="J19906" i="4"/>
  <c r="K19906" i="4"/>
  <c r="J19907" i="4"/>
  <c r="K19907" i="4"/>
  <c r="J19908" i="4"/>
  <c r="K19908" i="4"/>
  <c r="J19909" i="4"/>
  <c r="K19909" i="4"/>
  <c r="J19910" i="4"/>
  <c r="K19910" i="4"/>
  <c r="J19911" i="4"/>
  <c r="K19911" i="4"/>
  <c r="J19912" i="4"/>
  <c r="K19912" i="4"/>
  <c r="J19913" i="4"/>
  <c r="K19913" i="4"/>
  <c r="J19914" i="4"/>
  <c r="K19914" i="4"/>
  <c r="J19915" i="4"/>
  <c r="K19915" i="4"/>
  <c r="J19916" i="4"/>
  <c r="K19916" i="4"/>
  <c r="J19917" i="4"/>
  <c r="K19917" i="4"/>
  <c r="J19918" i="4"/>
  <c r="K19918" i="4"/>
  <c r="J19919" i="4"/>
  <c r="K19919" i="4"/>
  <c r="J19920" i="4"/>
  <c r="K19920" i="4"/>
  <c r="J19921" i="4"/>
  <c r="K19921" i="4"/>
  <c r="J19922" i="4"/>
  <c r="K19922" i="4"/>
  <c r="J19923" i="4"/>
  <c r="K19923" i="4"/>
  <c r="J19924" i="4"/>
  <c r="K19924" i="4"/>
  <c r="J19925" i="4"/>
  <c r="K19925" i="4"/>
  <c r="J19926" i="4"/>
  <c r="K19926" i="4"/>
  <c r="J19927" i="4"/>
  <c r="K19927" i="4"/>
  <c r="J19928" i="4"/>
  <c r="K19928" i="4"/>
  <c r="J19929" i="4"/>
  <c r="K19929" i="4"/>
  <c r="J19930" i="4"/>
  <c r="K19930" i="4"/>
  <c r="J19931" i="4"/>
  <c r="K19931" i="4"/>
  <c r="J19932" i="4"/>
  <c r="K19932" i="4"/>
  <c r="J19933" i="4"/>
  <c r="K19933" i="4"/>
  <c r="J19934" i="4"/>
  <c r="K19934" i="4"/>
  <c r="J19935" i="4"/>
  <c r="K19935" i="4"/>
  <c r="J19936" i="4"/>
  <c r="K19936" i="4"/>
  <c r="J19937" i="4"/>
  <c r="K19937" i="4"/>
  <c r="J19938" i="4"/>
  <c r="K19938" i="4"/>
  <c r="J19939" i="4"/>
  <c r="K19939" i="4"/>
  <c r="J19940" i="4"/>
  <c r="K19940" i="4"/>
  <c r="J19941" i="4"/>
  <c r="K19941" i="4"/>
  <c r="J19942" i="4"/>
  <c r="K19942" i="4"/>
  <c r="J19943" i="4"/>
  <c r="K19943" i="4"/>
  <c r="J19944" i="4"/>
  <c r="K19944" i="4"/>
  <c r="J19945" i="4"/>
  <c r="K19945" i="4"/>
  <c r="J19946" i="4"/>
  <c r="K19946" i="4"/>
  <c r="J19947" i="4"/>
  <c r="K19947" i="4"/>
  <c r="J19948" i="4"/>
  <c r="K19948" i="4"/>
  <c r="J19949" i="4"/>
  <c r="K19949" i="4"/>
  <c r="J19950" i="4"/>
  <c r="K19950" i="4"/>
  <c r="J19951" i="4"/>
  <c r="K19951" i="4"/>
  <c r="J19952" i="4"/>
  <c r="K19952" i="4"/>
  <c r="J19953" i="4"/>
  <c r="K19953" i="4"/>
  <c r="J19954" i="4"/>
  <c r="K19954" i="4"/>
  <c r="J19955" i="4"/>
  <c r="K19955" i="4"/>
  <c r="J19956" i="4"/>
  <c r="K19956" i="4"/>
  <c r="J19957" i="4"/>
  <c r="K19957" i="4"/>
  <c r="J19958" i="4"/>
  <c r="K19958" i="4"/>
  <c r="J19959" i="4"/>
  <c r="K19959" i="4"/>
  <c r="J19960" i="4"/>
  <c r="K19960" i="4"/>
  <c r="J19961" i="4"/>
  <c r="K19961" i="4"/>
  <c r="J19962" i="4"/>
  <c r="K19962" i="4"/>
  <c r="J19963" i="4"/>
  <c r="K19963" i="4"/>
  <c r="J19964" i="4"/>
  <c r="K19964" i="4"/>
  <c r="J19965" i="4"/>
  <c r="K19965" i="4"/>
  <c r="J19966" i="4"/>
  <c r="K19966" i="4"/>
  <c r="J19967" i="4"/>
  <c r="K19967" i="4"/>
  <c r="J19968" i="4"/>
  <c r="K19968" i="4"/>
  <c r="J19969" i="4"/>
  <c r="K19969" i="4"/>
  <c r="J19970" i="4"/>
  <c r="K19970" i="4"/>
  <c r="J19971" i="4"/>
  <c r="K19971" i="4"/>
  <c r="J19972" i="4"/>
  <c r="K19972" i="4"/>
  <c r="J19973" i="4"/>
  <c r="K19973" i="4"/>
  <c r="J19974" i="4"/>
  <c r="K19974" i="4"/>
  <c r="J19975" i="4"/>
  <c r="K19975" i="4"/>
  <c r="J19976" i="4"/>
  <c r="K19976" i="4"/>
  <c r="J19977" i="4"/>
  <c r="K19977" i="4"/>
  <c r="J19978" i="4"/>
  <c r="K19978" i="4"/>
  <c r="J19979" i="4"/>
  <c r="K19979" i="4"/>
  <c r="J19980" i="4"/>
  <c r="K19980" i="4"/>
  <c r="J19981" i="4"/>
  <c r="K19981" i="4"/>
  <c r="J19982" i="4"/>
  <c r="K19982" i="4"/>
  <c r="J19983" i="4"/>
  <c r="K19983" i="4"/>
  <c r="J19984" i="4"/>
  <c r="K19984" i="4"/>
  <c r="J19985" i="4"/>
  <c r="K19985" i="4"/>
  <c r="J19986" i="4"/>
  <c r="K19986" i="4"/>
  <c r="J19987" i="4"/>
  <c r="K19987" i="4"/>
  <c r="J19988" i="4"/>
  <c r="K19988" i="4"/>
  <c r="J19989" i="4"/>
  <c r="K19989" i="4"/>
  <c r="J19990" i="4"/>
  <c r="K19990" i="4"/>
  <c r="J19991" i="4"/>
  <c r="K19991" i="4"/>
  <c r="J19992" i="4"/>
  <c r="K19992" i="4"/>
  <c r="J19993" i="4"/>
  <c r="K19993" i="4"/>
  <c r="J19994" i="4"/>
  <c r="K19994" i="4"/>
  <c r="J19995" i="4"/>
  <c r="K19995" i="4"/>
  <c r="J19996" i="4"/>
  <c r="K19996" i="4"/>
  <c r="J19997" i="4"/>
  <c r="K19997" i="4"/>
  <c r="J19998" i="4"/>
  <c r="K19998" i="4"/>
  <c r="J19999" i="4"/>
  <c r="K19999" i="4"/>
  <c r="J20000" i="4"/>
  <c r="K20000" i="4"/>
  <c r="J20001" i="4"/>
  <c r="K20001" i="4"/>
  <c r="J20002" i="4"/>
  <c r="K20002" i="4"/>
  <c r="J20003" i="4"/>
  <c r="K20003" i="4"/>
  <c r="J20004" i="4"/>
  <c r="K20004" i="4"/>
  <c r="J20005" i="4"/>
  <c r="K20005" i="4"/>
  <c r="J20006" i="4"/>
  <c r="K20006" i="4"/>
  <c r="J20007" i="4"/>
  <c r="K20007" i="4"/>
  <c r="J20008" i="4"/>
  <c r="K20008" i="4"/>
  <c r="J20009" i="4"/>
  <c r="K20009" i="4"/>
  <c r="J20010" i="4"/>
  <c r="K20010" i="4"/>
  <c r="J20011" i="4"/>
  <c r="K20011" i="4"/>
  <c r="J20012" i="4"/>
  <c r="K20012" i="4"/>
  <c r="J20013" i="4"/>
  <c r="K20013" i="4"/>
  <c r="J20014" i="4"/>
  <c r="K20014" i="4"/>
  <c r="J20015" i="4"/>
  <c r="K20015" i="4"/>
  <c r="J20016" i="4"/>
  <c r="K20016" i="4"/>
  <c r="J20017" i="4"/>
  <c r="K20017" i="4"/>
  <c r="J20018" i="4"/>
  <c r="K20018" i="4"/>
  <c r="J20019" i="4"/>
  <c r="K20019" i="4"/>
  <c r="J20020" i="4"/>
  <c r="K20020" i="4"/>
  <c r="J20021" i="4"/>
  <c r="K20021" i="4"/>
  <c r="J20022" i="4"/>
  <c r="K20022" i="4"/>
  <c r="J20023" i="4"/>
  <c r="K20023" i="4"/>
  <c r="J20024" i="4"/>
  <c r="K20024" i="4"/>
  <c r="J20025" i="4"/>
  <c r="K20025" i="4"/>
  <c r="J20026" i="4"/>
  <c r="K20026" i="4"/>
  <c r="J20027" i="4"/>
  <c r="K20027" i="4"/>
  <c r="J20028" i="4"/>
  <c r="K20028" i="4"/>
  <c r="J20029" i="4"/>
  <c r="K20029" i="4"/>
  <c r="J20030" i="4"/>
  <c r="K20030" i="4"/>
  <c r="J20031" i="4"/>
  <c r="K20031" i="4"/>
  <c r="J20032" i="4"/>
  <c r="K20032" i="4"/>
  <c r="J20033" i="4"/>
  <c r="K20033" i="4"/>
  <c r="J20034" i="4"/>
  <c r="K20034" i="4"/>
  <c r="J20035" i="4"/>
  <c r="K20035" i="4"/>
  <c r="J20036" i="4"/>
  <c r="K20036" i="4"/>
  <c r="J20037" i="4"/>
  <c r="K20037" i="4"/>
  <c r="J20038" i="4"/>
  <c r="K20038" i="4"/>
  <c r="J20039" i="4"/>
  <c r="K20039" i="4"/>
  <c r="J20040" i="4"/>
  <c r="K20040" i="4"/>
  <c r="J20041" i="4"/>
  <c r="K20041" i="4"/>
  <c r="J20042" i="4"/>
  <c r="K20042" i="4"/>
  <c r="J20043" i="4"/>
  <c r="K20043" i="4"/>
  <c r="J20044" i="4"/>
  <c r="K20044" i="4"/>
  <c r="J20045" i="4"/>
  <c r="K20045" i="4"/>
  <c r="J20046" i="4"/>
  <c r="K20046" i="4"/>
  <c r="J20047" i="4"/>
  <c r="K20047" i="4"/>
  <c r="J20048" i="4"/>
  <c r="K20048" i="4"/>
  <c r="J20049" i="4"/>
  <c r="K20049" i="4"/>
  <c r="J20050" i="4"/>
  <c r="K20050" i="4"/>
  <c r="J20051" i="4"/>
  <c r="K20051" i="4"/>
  <c r="J20052" i="4"/>
  <c r="K20052" i="4"/>
  <c r="J20053" i="4"/>
  <c r="K20053" i="4"/>
  <c r="J20054" i="4"/>
  <c r="K20054" i="4"/>
  <c r="J20055" i="4"/>
  <c r="K20055" i="4"/>
  <c r="J20056" i="4"/>
  <c r="K20056" i="4"/>
  <c r="J20057" i="4"/>
  <c r="K20057" i="4"/>
  <c r="J20058" i="4"/>
  <c r="K20058" i="4"/>
  <c r="J20059" i="4"/>
  <c r="K20059" i="4"/>
  <c r="J20060" i="4"/>
  <c r="K20060" i="4"/>
  <c r="J20061" i="4"/>
  <c r="K20061" i="4"/>
  <c r="J20062" i="4"/>
  <c r="K20062" i="4"/>
  <c r="J20063" i="4"/>
  <c r="K20063" i="4"/>
  <c r="J20064" i="4"/>
  <c r="K20064" i="4"/>
  <c r="J20065" i="4"/>
  <c r="K20065" i="4"/>
  <c r="J20066" i="4"/>
  <c r="K20066" i="4"/>
  <c r="J20067" i="4"/>
  <c r="K20067" i="4"/>
  <c r="J20068" i="4"/>
  <c r="K20068" i="4"/>
  <c r="J20069" i="4"/>
  <c r="K20069" i="4"/>
  <c r="J20070" i="4"/>
  <c r="K20070" i="4"/>
  <c r="J20071" i="4"/>
  <c r="K20071" i="4"/>
  <c r="J20072" i="4"/>
  <c r="K20072" i="4"/>
  <c r="J20073" i="4"/>
  <c r="K20073" i="4"/>
  <c r="J20074" i="4"/>
  <c r="K20074" i="4"/>
  <c r="J20075" i="4"/>
  <c r="K20075" i="4"/>
  <c r="J20076" i="4"/>
  <c r="K20076" i="4"/>
  <c r="J20077" i="4"/>
  <c r="K20077" i="4"/>
  <c r="J20078" i="4"/>
  <c r="K20078" i="4"/>
  <c r="J20079" i="4"/>
  <c r="K20079" i="4"/>
  <c r="J20080" i="4"/>
  <c r="K20080" i="4"/>
  <c r="J20081" i="4"/>
  <c r="K20081" i="4"/>
  <c r="J20082" i="4"/>
  <c r="K20082" i="4"/>
  <c r="J20083" i="4"/>
  <c r="K20083" i="4"/>
  <c r="J20084" i="4"/>
  <c r="K20084" i="4"/>
  <c r="J20085" i="4"/>
  <c r="K20085" i="4"/>
  <c r="J20086" i="4"/>
  <c r="K20086" i="4"/>
  <c r="J20087" i="4"/>
  <c r="K20087" i="4"/>
  <c r="J20088" i="4"/>
  <c r="K20088" i="4"/>
  <c r="J20089" i="4"/>
  <c r="K20089" i="4"/>
  <c r="J20090" i="4"/>
  <c r="K20090" i="4"/>
  <c r="J20091" i="4"/>
  <c r="K20091" i="4"/>
  <c r="J20092" i="4"/>
  <c r="K20092" i="4"/>
  <c r="J20093" i="4"/>
  <c r="K20093" i="4"/>
  <c r="J20094" i="4"/>
  <c r="K20094" i="4"/>
  <c r="J20095" i="4"/>
  <c r="K20095" i="4"/>
  <c r="J20096" i="4"/>
  <c r="K20096" i="4"/>
  <c r="J20097" i="4"/>
  <c r="K20097" i="4"/>
  <c r="J20098" i="4"/>
  <c r="K20098" i="4"/>
  <c r="J20099" i="4"/>
  <c r="K20099" i="4"/>
  <c r="J20100" i="4"/>
  <c r="K20100" i="4"/>
  <c r="J20101" i="4"/>
  <c r="K20101" i="4"/>
  <c r="J20102" i="4"/>
  <c r="K20102" i="4"/>
  <c r="J20103" i="4"/>
  <c r="K20103" i="4"/>
  <c r="J20104" i="4"/>
  <c r="K20104" i="4"/>
  <c r="J20105" i="4"/>
  <c r="K20105" i="4"/>
  <c r="J20106" i="4"/>
  <c r="K20106" i="4"/>
  <c r="J20107" i="4"/>
  <c r="K20107" i="4"/>
  <c r="J20108" i="4"/>
  <c r="K20108" i="4"/>
  <c r="J20109" i="4"/>
  <c r="K20109" i="4"/>
  <c r="J20110" i="4"/>
  <c r="K20110" i="4"/>
  <c r="J20111" i="4"/>
  <c r="K20111" i="4"/>
  <c r="J20112" i="4"/>
  <c r="K20112" i="4"/>
  <c r="J20113" i="4"/>
  <c r="K20113" i="4"/>
  <c r="J20114" i="4"/>
  <c r="K20114" i="4"/>
  <c r="J20115" i="4"/>
  <c r="K20115" i="4"/>
  <c r="J20116" i="4"/>
  <c r="K20116" i="4"/>
  <c r="J20117" i="4"/>
  <c r="K20117" i="4"/>
  <c r="J20118" i="4"/>
  <c r="K20118" i="4"/>
  <c r="J20119" i="4"/>
  <c r="K20119" i="4"/>
  <c r="J20120" i="4"/>
  <c r="K20120" i="4"/>
  <c r="J20121" i="4"/>
  <c r="K20121" i="4"/>
  <c r="J20122" i="4"/>
  <c r="K20122" i="4"/>
  <c r="J20123" i="4"/>
  <c r="K20123" i="4"/>
  <c r="J20124" i="4"/>
  <c r="K20124" i="4"/>
  <c r="J20125" i="4"/>
  <c r="K20125" i="4"/>
  <c r="J20126" i="4"/>
  <c r="K20126" i="4"/>
  <c r="J20127" i="4"/>
  <c r="K20127" i="4"/>
  <c r="J20128" i="4"/>
  <c r="K20128" i="4"/>
  <c r="J20129" i="4"/>
  <c r="K20129" i="4"/>
  <c r="J20130" i="4"/>
  <c r="K20130" i="4"/>
  <c r="J20131" i="4"/>
  <c r="K20131" i="4"/>
  <c r="J20132" i="4"/>
  <c r="K20132" i="4"/>
  <c r="J20133" i="4"/>
  <c r="K20133" i="4"/>
  <c r="J20134" i="4"/>
  <c r="K20134" i="4"/>
  <c r="J20135" i="4"/>
  <c r="K20135" i="4"/>
  <c r="J20136" i="4"/>
  <c r="K20136" i="4"/>
  <c r="J20137" i="4"/>
  <c r="K20137" i="4"/>
  <c r="J20138" i="4"/>
  <c r="K20138" i="4"/>
  <c r="J20139" i="4"/>
  <c r="K20139" i="4"/>
  <c r="J20140" i="4"/>
  <c r="K20140" i="4"/>
  <c r="J20141" i="4"/>
  <c r="K20141" i="4"/>
  <c r="J20142" i="4"/>
  <c r="K20142" i="4"/>
  <c r="J20143" i="4"/>
  <c r="K20143" i="4"/>
  <c r="J20144" i="4"/>
  <c r="K20144" i="4"/>
  <c r="J20145" i="4"/>
  <c r="K20145" i="4"/>
  <c r="J20146" i="4"/>
  <c r="K20146" i="4"/>
  <c r="J20147" i="4"/>
  <c r="K20147" i="4"/>
  <c r="J20148" i="4"/>
  <c r="K20148" i="4"/>
  <c r="J20149" i="4"/>
  <c r="K20149" i="4"/>
  <c r="J20150" i="4"/>
  <c r="K20150" i="4"/>
  <c r="J20151" i="4"/>
  <c r="K20151" i="4"/>
  <c r="J20152" i="4"/>
  <c r="K20152" i="4"/>
  <c r="J20153" i="4"/>
  <c r="K20153" i="4"/>
  <c r="J20154" i="4"/>
  <c r="K20154" i="4"/>
  <c r="J20155" i="4"/>
  <c r="K20155" i="4"/>
  <c r="J20156" i="4"/>
  <c r="K20156" i="4"/>
  <c r="J20157" i="4"/>
  <c r="K20157" i="4"/>
  <c r="J20158" i="4"/>
  <c r="K20158" i="4"/>
  <c r="J20159" i="4"/>
  <c r="K20159" i="4"/>
  <c r="J20160" i="4"/>
  <c r="K20160" i="4"/>
  <c r="J20161" i="4"/>
  <c r="K20161" i="4"/>
  <c r="J20162" i="4"/>
  <c r="K20162" i="4"/>
  <c r="J20163" i="4"/>
  <c r="K20163" i="4"/>
  <c r="J20164" i="4"/>
  <c r="K20164" i="4"/>
  <c r="J20165" i="4"/>
  <c r="K20165" i="4"/>
  <c r="J20166" i="4"/>
  <c r="K20166" i="4"/>
  <c r="J20167" i="4"/>
  <c r="K20167" i="4"/>
  <c r="J20168" i="4"/>
  <c r="K20168" i="4"/>
  <c r="J20169" i="4"/>
  <c r="K20169" i="4"/>
  <c r="J20170" i="4"/>
  <c r="K20170" i="4"/>
  <c r="J20171" i="4"/>
  <c r="K20171" i="4"/>
  <c r="J20172" i="4"/>
  <c r="K20172" i="4"/>
  <c r="J20173" i="4"/>
  <c r="K20173" i="4"/>
  <c r="J20174" i="4"/>
  <c r="K20174" i="4"/>
  <c r="J20175" i="4"/>
  <c r="K20175" i="4"/>
  <c r="J20176" i="4"/>
  <c r="K20176" i="4"/>
  <c r="J20177" i="4"/>
  <c r="K20177" i="4"/>
  <c r="J20178" i="4"/>
  <c r="K20178" i="4"/>
  <c r="J20179" i="4"/>
  <c r="K20179" i="4"/>
  <c r="J20180" i="4"/>
  <c r="K20180" i="4"/>
  <c r="J20181" i="4"/>
  <c r="K20181" i="4"/>
  <c r="J20182" i="4"/>
  <c r="K20182" i="4"/>
  <c r="J20183" i="4"/>
  <c r="K20183" i="4"/>
  <c r="J20184" i="4"/>
  <c r="K20184" i="4"/>
  <c r="J20185" i="4"/>
  <c r="K20185" i="4"/>
  <c r="J20186" i="4"/>
  <c r="K20186" i="4"/>
  <c r="J20187" i="4"/>
  <c r="K20187" i="4"/>
  <c r="J20188" i="4"/>
  <c r="K20188" i="4"/>
  <c r="J20189" i="4"/>
  <c r="K20189" i="4"/>
  <c r="J20190" i="4"/>
  <c r="K20190" i="4"/>
  <c r="J20191" i="4"/>
  <c r="K20191" i="4"/>
  <c r="J20192" i="4"/>
  <c r="K20192" i="4"/>
  <c r="J20193" i="4"/>
  <c r="K20193" i="4"/>
  <c r="J20194" i="4"/>
  <c r="K20194" i="4"/>
  <c r="J20195" i="4"/>
  <c r="K20195" i="4"/>
  <c r="J20196" i="4"/>
  <c r="K20196" i="4"/>
  <c r="J20197" i="4"/>
  <c r="K20197" i="4"/>
  <c r="J20198" i="4"/>
  <c r="K20198" i="4"/>
  <c r="J20199" i="4"/>
  <c r="K20199" i="4"/>
  <c r="J20200" i="4"/>
  <c r="K20200" i="4"/>
  <c r="J20201" i="4"/>
  <c r="K20201" i="4"/>
  <c r="J20202" i="4"/>
  <c r="K20202" i="4"/>
  <c r="J20203" i="4"/>
  <c r="K20203" i="4"/>
  <c r="J20204" i="4"/>
  <c r="K20204" i="4"/>
  <c r="J20205" i="4"/>
  <c r="K20205" i="4"/>
  <c r="J20206" i="4"/>
  <c r="K20206" i="4"/>
  <c r="J20207" i="4"/>
  <c r="K20207" i="4"/>
  <c r="J20208" i="4"/>
  <c r="K20208" i="4"/>
  <c r="J20209" i="4"/>
  <c r="K20209" i="4"/>
  <c r="J20210" i="4"/>
  <c r="K20210" i="4"/>
  <c r="J20211" i="4"/>
  <c r="K20211" i="4"/>
  <c r="J20212" i="4"/>
  <c r="K20212" i="4"/>
  <c r="J20213" i="4"/>
  <c r="K20213" i="4"/>
  <c r="J20214" i="4"/>
  <c r="K20214" i="4"/>
  <c r="J20215" i="4"/>
  <c r="K20215" i="4"/>
  <c r="J20216" i="4"/>
  <c r="K20216" i="4"/>
  <c r="J20217" i="4"/>
  <c r="K20217" i="4"/>
  <c r="J20218" i="4"/>
  <c r="K20218" i="4"/>
  <c r="J20219" i="4"/>
  <c r="K20219" i="4"/>
  <c r="J20220" i="4"/>
  <c r="K20220" i="4"/>
  <c r="J20221" i="4"/>
  <c r="K20221" i="4"/>
  <c r="J20222" i="4"/>
  <c r="K20222" i="4"/>
  <c r="J20223" i="4"/>
  <c r="K20223" i="4"/>
  <c r="J20224" i="4"/>
  <c r="K20224" i="4"/>
  <c r="J20225" i="4"/>
  <c r="K20225" i="4"/>
  <c r="J20226" i="4"/>
  <c r="K20226" i="4"/>
  <c r="J20227" i="4"/>
  <c r="K20227" i="4"/>
  <c r="J20228" i="4"/>
  <c r="K20228" i="4"/>
  <c r="J20229" i="4"/>
  <c r="K20229" i="4"/>
  <c r="J20230" i="4"/>
  <c r="K20230" i="4"/>
  <c r="J20231" i="4"/>
  <c r="K20231" i="4"/>
  <c r="J20232" i="4"/>
  <c r="K20232" i="4"/>
  <c r="J20233" i="4"/>
  <c r="K20233" i="4"/>
  <c r="J20234" i="4"/>
  <c r="K20234" i="4"/>
  <c r="J20235" i="4"/>
  <c r="K20235" i="4"/>
  <c r="J20236" i="4"/>
  <c r="K20236" i="4"/>
  <c r="J20237" i="4"/>
  <c r="K20237" i="4"/>
  <c r="J20238" i="4"/>
  <c r="K20238" i="4"/>
  <c r="J20239" i="4"/>
  <c r="K20239" i="4"/>
  <c r="J20240" i="4"/>
  <c r="K20240" i="4"/>
  <c r="J20241" i="4"/>
  <c r="K20241" i="4"/>
  <c r="J20242" i="4"/>
  <c r="K20242" i="4"/>
  <c r="J20243" i="4"/>
  <c r="K20243" i="4"/>
  <c r="J20244" i="4"/>
  <c r="K20244" i="4"/>
  <c r="J20245" i="4"/>
  <c r="K20245" i="4"/>
  <c r="J20246" i="4"/>
  <c r="K20246" i="4"/>
  <c r="J20247" i="4"/>
  <c r="K20247" i="4"/>
  <c r="J20248" i="4"/>
  <c r="K20248" i="4"/>
  <c r="J20249" i="4"/>
  <c r="K20249" i="4"/>
  <c r="J20250" i="4"/>
  <c r="K20250" i="4"/>
  <c r="J20251" i="4"/>
  <c r="K20251" i="4"/>
  <c r="J20252" i="4"/>
  <c r="K20252" i="4"/>
  <c r="J20253" i="4"/>
  <c r="K20253" i="4"/>
  <c r="J20254" i="4"/>
  <c r="K20254" i="4"/>
  <c r="J20255" i="4"/>
  <c r="K20255" i="4"/>
  <c r="J20256" i="4"/>
  <c r="K20256" i="4"/>
  <c r="J20257" i="4"/>
  <c r="K20257" i="4"/>
  <c r="J20258" i="4"/>
  <c r="K20258" i="4"/>
  <c r="J20259" i="4"/>
  <c r="K20259" i="4"/>
  <c r="J20260" i="4"/>
  <c r="K20260" i="4"/>
  <c r="J20261" i="4"/>
  <c r="K20261" i="4"/>
  <c r="J20262" i="4"/>
  <c r="K20262" i="4"/>
  <c r="J20263" i="4"/>
  <c r="K20263" i="4"/>
  <c r="J20264" i="4"/>
  <c r="K20264" i="4"/>
  <c r="J20265" i="4"/>
  <c r="K20265" i="4"/>
  <c r="J20266" i="4"/>
  <c r="K20266" i="4"/>
  <c r="J20267" i="4"/>
  <c r="K20267" i="4"/>
  <c r="J20268" i="4"/>
  <c r="K20268" i="4"/>
  <c r="J20269" i="4"/>
  <c r="K20269" i="4"/>
  <c r="J20270" i="4"/>
  <c r="K20270" i="4"/>
  <c r="J20271" i="4"/>
  <c r="K20271" i="4"/>
  <c r="J20272" i="4"/>
  <c r="K20272" i="4"/>
  <c r="J20273" i="4"/>
  <c r="K20273" i="4"/>
  <c r="J20274" i="4"/>
  <c r="K20274" i="4"/>
  <c r="J20275" i="4"/>
  <c r="K20275" i="4"/>
  <c r="J20276" i="4"/>
  <c r="K20276" i="4"/>
  <c r="J20277" i="4"/>
  <c r="K20277" i="4"/>
  <c r="J20278" i="4"/>
  <c r="K20278" i="4"/>
  <c r="J20279" i="4"/>
  <c r="K20279" i="4"/>
  <c r="J20280" i="4"/>
  <c r="K20280" i="4"/>
  <c r="J20281" i="4"/>
  <c r="K20281" i="4"/>
  <c r="J20282" i="4"/>
  <c r="K20282" i="4"/>
  <c r="J20283" i="4"/>
  <c r="K20283" i="4"/>
  <c r="J20284" i="4"/>
  <c r="K20284" i="4"/>
  <c r="J20285" i="4"/>
  <c r="K20285" i="4"/>
  <c r="J20286" i="4"/>
  <c r="K20286" i="4"/>
  <c r="J20287" i="4"/>
  <c r="K20287" i="4"/>
  <c r="J20288" i="4"/>
  <c r="K20288" i="4"/>
  <c r="J20289" i="4"/>
  <c r="K20289" i="4"/>
  <c r="J20290" i="4"/>
  <c r="K20290" i="4"/>
  <c r="J20291" i="4"/>
  <c r="K20291" i="4"/>
  <c r="J20292" i="4"/>
  <c r="K20292" i="4"/>
  <c r="J20293" i="4"/>
  <c r="K20293" i="4"/>
  <c r="J20294" i="4"/>
  <c r="K20294" i="4"/>
  <c r="J20295" i="4"/>
  <c r="K20295" i="4"/>
  <c r="J20296" i="4"/>
  <c r="K20296" i="4"/>
  <c r="J20297" i="4"/>
  <c r="K20297" i="4"/>
  <c r="J20298" i="4"/>
  <c r="K20298" i="4"/>
  <c r="J20299" i="4"/>
  <c r="K20299" i="4"/>
  <c r="J20300" i="4"/>
  <c r="K20300" i="4"/>
  <c r="J20301" i="4"/>
  <c r="K20301" i="4"/>
  <c r="J20302" i="4"/>
  <c r="K20302" i="4"/>
  <c r="J20303" i="4"/>
  <c r="K20303" i="4"/>
  <c r="J20304" i="4"/>
  <c r="K20304" i="4"/>
  <c r="J20305" i="4"/>
  <c r="K20305" i="4"/>
  <c r="J20306" i="4"/>
  <c r="K20306" i="4"/>
  <c r="J20307" i="4"/>
  <c r="K20307" i="4"/>
  <c r="J20308" i="4"/>
  <c r="K20308" i="4"/>
  <c r="J20309" i="4"/>
  <c r="K20309" i="4"/>
  <c r="J20310" i="4"/>
  <c r="K20310" i="4"/>
  <c r="J20311" i="4"/>
  <c r="K20311" i="4"/>
  <c r="J20312" i="4"/>
  <c r="K20312" i="4"/>
  <c r="J20313" i="4"/>
  <c r="K20313" i="4"/>
  <c r="J20314" i="4"/>
  <c r="K20314" i="4"/>
  <c r="J20315" i="4"/>
  <c r="K20315" i="4"/>
  <c r="J20316" i="4"/>
  <c r="K20316" i="4"/>
  <c r="J20317" i="4"/>
  <c r="K20317" i="4"/>
  <c r="J20318" i="4"/>
  <c r="K20318" i="4"/>
  <c r="J20319" i="4"/>
  <c r="K20319" i="4"/>
  <c r="J20320" i="4"/>
  <c r="K20320" i="4"/>
  <c r="J20321" i="4"/>
  <c r="K20321" i="4"/>
  <c r="J20322" i="4"/>
  <c r="K20322" i="4"/>
  <c r="J20323" i="4"/>
  <c r="K20323" i="4"/>
  <c r="J20324" i="4"/>
  <c r="K20324" i="4"/>
  <c r="J20325" i="4"/>
  <c r="K20325" i="4"/>
  <c r="J20326" i="4"/>
  <c r="K20326" i="4"/>
  <c r="J20327" i="4"/>
  <c r="K20327" i="4"/>
  <c r="J20328" i="4"/>
  <c r="K20328" i="4"/>
  <c r="J20329" i="4"/>
  <c r="K20329" i="4"/>
  <c r="J20330" i="4"/>
  <c r="K20330" i="4"/>
  <c r="J20331" i="4"/>
  <c r="K20331" i="4"/>
  <c r="J20332" i="4"/>
  <c r="K20332" i="4"/>
  <c r="J20333" i="4"/>
  <c r="K20333" i="4"/>
  <c r="J20334" i="4"/>
  <c r="K20334" i="4"/>
  <c r="J20335" i="4"/>
  <c r="K20335" i="4"/>
  <c r="J20336" i="4"/>
  <c r="K20336" i="4"/>
  <c r="J20337" i="4"/>
  <c r="K20337" i="4"/>
  <c r="J20338" i="4"/>
  <c r="K20338" i="4"/>
  <c r="J20339" i="4"/>
  <c r="K20339" i="4"/>
  <c r="J20340" i="4"/>
  <c r="K20340" i="4"/>
  <c r="J20341" i="4"/>
  <c r="K20341" i="4"/>
  <c r="J20342" i="4"/>
  <c r="K20342" i="4"/>
  <c r="J20343" i="4"/>
  <c r="K20343" i="4"/>
  <c r="J20344" i="4"/>
  <c r="K20344" i="4"/>
  <c r="J20345" i="4"/>
  <c r="K20345" i="4"/>
  <c r="J20346" i="4"/>
  <c r="K20346" i="4"/>
  <c r="J20347" i="4"/>
  <c r="K20347" i="4"/>
  <c r="J20348" i="4"/>
  <c r="K20348" i="4"/>
  <c r="J20349" i="4"/>
  <c r="K20349" i="4"/>
  <c r="J20350" i="4"/>
  <c r="K20350" i="4"/>
  <c r="J20351" i="4"/>
  <c r="K20351" i="4"/>
  <c r="J20352" i="4"/>
  <c r="K20352" i="4"/>
  <c r="J20353" i="4"/>
  <c r="K20353" i="4"/>
  <c r="J20354" i="4"/>
  <c r="K20354" i="4"/>
  <c r="J20355" i="4"/>
  <c r="K20355" i="4"/>
  <c r="J20356" i="4"/>
  <c r="K20356" i="4"/>
  <c r="J20357" i="4"/>
  <c r="K20357" i="4"/>
  <c r="J20358" i="4"/>
  <c r="K20358" i="4"/>
  <c r="J20359" i="4"/>
  <c r="K20359" i="4"/>
  <c r="J20360" i="4"/>
  <c r="K20360" i="4"/>
  <c r="J20361" i="4"/>
  <c r="K20361" i="4"/>
  <c r="J20362" i="4"/>
  <c r="K20362" i="4"/>
  <c r="J20363" i="4"/>
  <c r="K20363" i="4"/>
  <c r="J20364" i="4"/>
  <c r="K20364" i="4"/>
  <c r="J20365" i="4"/>
  <c r="K20365" i="4"/>
  <c r="J20366" i="4"/>
  <c r="K20366" i="4"/>
  <c r="J20367" i="4"/>
  <c r="K20367" i="4"/>
  <c r="J20368" i="4"/>
  <c r="K20368" i="4"/>
  <c r="J20369" i="4"/>
  <c r="K20369" i="4"/>
  <c r="J20370" i="4"/>
  <c r="K20370" i="4"/>
  <c r="J20371" i="4"/>
  <c r="K20371" i="4"/>
  <c r="J20372" i="4"/>
  <c r="K20372" i="4"/>
  <c r="J20373" i="4"/>
  <c r="K20373" i="4"/>
  <c r="J20374" i="4"/>
  <c r="K20374" i="4"/>
  <c r="J20375" i="4"/>
  <c r="K20375" i="4"/>
  <c r="J20376" i="4"/>
  <c r="K20376" i="4"/>
  <c r="J20377" i="4"/>
  <c r="K20377" i="4"/>
  <c r="J20378" i="4"/>
  <c r="K20378" i="4"/>
  <c r="J20379" i="4"/>
  <c r="K20379" i="4"/>
  <c r="J20380" i="4"/>
  <c r="K20380" i="4"/>
  <c r="J20381" i="4"/>
  <c r="K20381" i="4"/>
  <c r="J20382" i="4"/>
  <c r="K20382" i="4"/>
  <c r="J20383" i="4"/>
  <c r="K20383" i="4"/>
  <c r="J20384" i="4"/>
  <c r="K20384" i="4"/>
  <c r="J20385" i="4"/>
  <c r="K20385" i="4"/>
  <c r="J20386" i="4"/>
  <c r="K20386" i="4"/>
  <c r="J20387" i="4"/>
  <c r="K20387" i="4"/>
  <c r="J20388" i="4"/>
  <c r="K20388" i="4"/>
  <c r="J20389" i="4"/>
  <c r="K20389" i="4"/>
  <c r="J20390" i="4"/>
  <c r="K20390" i="4"/>
  <c r="J20391" i="4"/>
  <c r="K20391" i="4"/>
  <c r="J20392" i="4"/>
  <c r="K20392" i="4"/>
  <c r="J20393" i="4"/>
  <c r="K20393" i="4"/>
  <c r="J20394" i="4"/>
  <c r="K20394" i="4"/>
  <c r="J20395" i="4"/>
  <c r="K20395" i="4"/>
  <c r="J20396" i="4"/>
  <c r="K20396" i="4"/>
  <c r="J20397" i="4"/>
  <c r="K20397" i="4"/>
  <c r="J20398" i="4"/>
  <c r="K20398" i="4"/>
  <c r="J20399" i="4"/>
  <c r="K20399" i="4"/>
  <c r="J20400" i="4"/>
  <c r="K20400" i="4"/>
  <c r="J20401" i="4"/>
  <c r="K20401" i="4"/>
  <c r="J20402" i="4"/>
  <c r="K20402" i="4"/>
  <c r="J20403" i="4"/>
  <c r="K20403" i="4"/>
  <c r="J20404" i="4"/>
  <c r="K20404" i="4"/>
  <c r="J20405" i="4"/>
  <c r="K20405" i="4"/>
  <c r="J20406" i="4"/>
  <c r="K20406" i="4"/>
  <c r="J20407" i="4"/>
  <c r="K20407" i="4"/>
  <c r="J20408" i="4"/>
  <c r="K20408" i="4"/>
  <c r="J20409" i="4"/>
  <c r="K20409" i="4"/>
  <c r="J20410" i="4"/>
  <c r="K20410" i="4"/>
  <c r="J20411" i="4"/>
  <c r="K20411" i="4"/>
  <c r="J20412" i="4"/>
  <c r="K20412" i="4"/>
  <c r="J20413" i="4"/>
  <c r="K20413" i="4"/>
  <c r="J20414" i="4"/>
  <c r="K20414" i="4"/>
  <c r="J20415" i="4"/>
  <c r="K20415" i="4"/>
  <c r="J20416" i="4"/>
  <c r="K20416" i="4"/>
  <c r="J20417" i="4"/>
  <c r="K20417" i="4"/>
  <c r="J20418" i="4"/>
  <c r="K20418" i="4"/>
  <c r="J20419" i="4"/>
  <c r="K20419" i="4"/>
  <c r="J20420" i="4"/>
  <c r="K20420" i="4"/>
  <c r="J20421" i="4"/>
  <c r="K20421" i="4"/>
  <c r="J20422" i="4"/>
  <c r="K20422" i="4"/>
  <c r="J20423" i="4"/>
  <c r="K20423" i="4"/>
  <c r="J20424" i="4"/>
  <c r="K20424" i="4"/>
  <c r="J20425" i="4"/>
  <c r="K20425" i="4"/>
  <c r="J20426" i="4"/>
  <c r="K20426" i="4"/>
  <c r="J20427" i="4"/>
  <c r="K20427" i="4"/>
  <c r="J20428" i="4"/>
  <c r="K20428" i="4"/>
  <c r="J20429" i="4"/>
  <c r="K20429" i="4"/>
  <c r="J20430" i="4"/>
  <c r="K20430" i="4"/>
  <c r="J20431" i="4"/>
  <c r="K20431" i="4"/>
  <c r="J20432" i="4"/>
  <c r="K20432" i="4"/>
  <c r="J20433" i="4"/>
  <c r="K20433" i="4"/>
  <c r="J20434" i="4"/>
  <c r="K20434" i="4"/>
  <c r="J20435" i="4"/>
  <c r="K20435" i="4"/>
  <c r="J20436" i="4"/>
  <c r="K20436" i="4"/>
  <c r="J20437" i="4"/>
  <c r="K20437" i="4"/>
  <c r="J20438" i="4"/>
  <c r="K20438" i="4"/>
  <c r="J20439" i="4"/>
  <c r="K20439" i="4"/>
  <c r="J20440" i="4"/>
  <c r="K20440" i="4"/>
  <c r="J20441" i="4"/>
  <c r="K20441" i="4"/>
  <c r="J20442" i="4"/>
  <c r="K20442" i="4"/>
  <c r="J20443" i="4"/>
  <c r="K20443" i="4"/>
  <c r="J20444" i="4"/>
  <c r="K20444" i="4"/>
  <c r="J20445" i="4"/>
  <c r="K20445" i="4"/>
  <c r="J20446" i="4"/>
  <c r="K20446" i="4"/>
  <c r="J20447" i="4"/>
  <c r="K20447" i="4"/>
  <c r="J20448" i="4"/>
  <c r="K20448" i="4"/>
  <c r="J20449" i="4"/>
  <c r="K20449" i="4"/>
  <c r="J20450" i="4"/>
  <c r="K20450" i="4"/>
  <c r="J20451" i="4"/>
  <c r="K20451" i="4"/>
  <c r="J20452" i="4"/>
  <c r="K20452" i="4"/>
  <c r="J20453" i="4"/>
  <c r="K20453" i="4"/>
  <c r="J20454" i="4"/>
  <c r="K20454" i="4"/>
  <c r="J20455" i="4"/>
  <c r="K20455" i="4"/>
  <c r="J20456" i="4"/>
  <c r="K20456" i="4"/>
  <c r="J20457" i="4"/>
  <c r="K20457" i="4"/>
  <c r="J20458" i="4"/>
  <c r="K20458" i="4"/>
  <c r="J20459" i="4"/>
  <c r="K20459" i="4"/>
  <c r="J20460" i="4"/>
  <c r="K20460" i="4"/>
  <c r="J20461" i="4"/>
  <c r="K20461" i="4"/>
  <c r="J20462" i="4"/>
  <c r="K20462" i="4"/>
  <c r="J20463" i="4"/>
  <c r="K20463" i="4"/>
  <c r="J20464" i="4"/>
  <c r="K20464" i="4"/>
  <c r="J20465" i="4"/>
  <c r="K20465" i="4"/>
  <c r="J20466" i="4"/>
  <c r="K20466" i="4"/>
  <c r="J20467" i="4"/>
  <c r="K20467" i="4"/>
  <c r="J20468" i="4"/>
  <c r="K20468" i="4"/>
  <c r="J20469" i="4"/>
  <c r="K20469" i="4"/>
  <c r="J20470" i="4"/>
  <c r="K20470" i="4"/>
  <c r="J20471" i="4"/>
  <c r="K20471" i="4"/>
  <c r="J20472" i="4"/>
  <c r="K20472" i="4"/>
  <c r="J20473" i="4"/>
  <c r="K20473" i="4"/>
  <c r="J20474" i="4"/>
  <c r="K20474" i="4"/>
  <c r="J20475" i="4"/>
  <c r="K20475" i="4"/>
  <c r="J20476" i="4"/>
  <c r="K20476" i="4"/>
  <c r="J20477" i="4"/>
  <c r="K20477" i="4"/>
  <c r="J20478" i="4"/>
  <c r="K20478" i="4"/>
  <c r="J20479" i="4"/>
  <c r="K20479" i="4"/>
  <c r="J20480" i="4"/>
  <c r="K20480" i="4"/>
  <c r="J20481" i="4"/>
  <c r="K20481" i="4"/>
  <c r="J20482" i="4"/>
  <c r="K20482" i="4"/>
  <c r="J20483" i="4"/>
  <c r="K20483" i="4"/>
  <c r="J20484" i="4"/>
  <c r="K20484" i="4"/>
  <c r="J20485" i="4"/>
  <c r="K20485" i="4"/>
  <c r="J20486" i="4"/>
  <c r="K20486" i="4"/>
  <c r="J20487" i="4"/>
  <c r="K20487" i="4"/>
  <c r="J20488" i="4"/>
  <c r="K20488" i="4"/>
  <c r="J20489" i="4"/>
  <c r="K20489" i="4"/>
  <c r="J20490" i="4"/>
  <c r="K20490" i="4"/>
  <c r="J20491" i="4"/>
  <c r="K20491" i="4"/>
  <c r="J20492" i="4"/>
  <c r="K20492" i="4"/>
  <c r="J20493" i="4"/>
  <c r="K20493" i="4"/>
  <c r="J20494" i="4"/>
  <c r="K20494" i="4"/>
  <c r="J20495" i="4"/>
  <c r="K20495" i="4"/>
  <c r="J20496" i="4"/>
  <c r="K20496" i="4"/>
  <c r="J20497" i="4"/>
  <c r="K20497" i="4"/>
  <c r="J20498" i="4"/>
  <c r="K20498" i="4"/>
  <c r="J20499" i="4"/>
  <c r="K20499" i="4"/>
  <c r="J20500" i="4"/>
  <c r="K20500" i="4"/>
  <c r="J20501" i="4"/>
  <c r="K20501" i="4"/>
  <c r="J20502" i="4"/>
  <c r="K20502" i="4"/>
  <c r="J20503" i="4"/>
  <c r="K20503" i="4"/>
  <c r="J20504" i="4"/>
  <c r="K20504" i="4"/>
  <c r="J20505" i="4"/>
  <c r="K20505" i="4"/>
  <c r="J20506" i="4"/>
  <c r="K20506" i="4"/>
  <c r="J20507" i="4"/>
  <c r="K20507" i="4"/>
  <c r="J20508" i="4"/>
  <c r="K20508" i="4"/>
  <c r="J20509" i="4"/>
  <c r="K20509" i="4"/>
  <c r="J20510" i="4"/>
  <c r="K20510" i="4"/>
  <c r="J20511" i="4"/>
  <c r="K20511" i="4"/>
  <c r="J20512" i="4"/>
  <c r="K20512" i="4"/>
  <c r="J20513" i="4"/>
  <c r="K20513" i="4"/>
  <c r="J20514" i="4"/>
  <c r="K20514" i="4"/>
  <c r="J20515" i="4"/>
  <c r="K20515" i="4"/>
  <c r="J20516" i="4"/>
  <c r="K20516" i="4"/>
  <c r="J20517" i="4"/>
  <c r="K20517" i="4"/>
  <c r="J20518" i="4"/>
  <c r="K20518" i="4"/>
  <c r="J20519" i="4"/>
  <c r="K20519" i="4"/>
  <c r="J20520" i="4"/>
  <c r="K20520" i="4"/>
  <c r="J20521" i="4"/>
  <c r="K20521" i="4"/>
  <c r="J20522" i="4"/>
  <c r="K20522" i="4"/>
  <c r="J20523" i="4"/>
  <c r="K20523" i="4"/>
  <c r="J20524" i="4"/>
  <c r="K20524" i="4"/>
  <c r="J20525" i="4"/>
  <c r="K20525" i="4"/>
  <c r="J20526" i="4"/>
  <c r="K20526" i="4"/>
  <c r="J20527" i="4"/>
  <c r="K20527" i="4"/>
  <c r="J20528" i="4"/>
  <c r="K20528" i="4"/>
  <c r="J20529" i="4"/>
  <c r="K20529" i="4"/>
  <c r="J20530" i="4"/>
  <c r="K20530" i="4"/>
  <c r="J20531" i="4"/>
  <c r="K20531" i="4"/>
  <c r="J20532" i="4"/>
  <c r="K20532" i="4"/>
  <c r="J20533" i="4"/>
  <c r="K20533" i="4"/>
  <c r="J20534" i="4"/>
  <c r="K20534" i="4"/>
  <c r="J20535" i="4"/>
  <c r="K20535" i="4"/>
  <c r="J20536" i="4"/>
  <c r="K20536" i="4"/>
  <c r="J20537" i="4"/>
  <c r="K20537" i="4"/>
  <c r="J20538" i="4"/>
  <c r="K20538" i="4"/>
  <c r="J20539" i="4"/>
  <c r="K20539" i="4"/>
  <c r="J20540" i="4"/>
  <c r="K20540" i="4"/>
  <c r="J20541" i="4"/>
  <c r="K20541" i="4"/>
  <c r="J20542" i="4"/>
  <c r="K20542" i="4"/>
  <c r="J20543" i="4"/>
  <c r="K20543" i="4"/>
  <c r="J20544" i="4"/>
  <c r="K20544" i="4"/>
  <c r="J20545" i="4"/>
  <c r="K20545" i="4"/>
  <c r="J20546" i="4"/>
  <c r="K20546" i="4"/>
  <c r="J20547" i="4"/>
  <c r="K20547" i="4"/>
  <c r="J20548" i="4"/>
  <c r="K20548" i="4"/>
  <c r="J20549" i="4"/>
  <c r="K20549" i="4"/>
  <c r="J20550" i="4"/>
  <c r="K20550" i="4"/>
  <c r="J20551" i="4"/>
  <c r="K20551" i="4"/>
  <c r="J20552" i="4"/>
  <c r="K20552" i="4"/>
  <c r="J20553" i="4"/>
  <c r="K20553" i="4"/>
  <c r="J20554" i="4"/>
  <c r="K20554" i="4"/>
  <c r="J20555" i="4"/>
  <c r="K20555" i="4"/>
  <c r="J20556" i="4"/>
  <c r="K20556" i="4"/>
  <c r="J20557" i="4"/>
  <c r="K20557" i="4"/>
  <c r="J20558" i="4"/>
  <c r="K20558" i="4"/>
  <c r="J20559" i="4"/>
  <c r="K20559" i="4"/>
  <c r="J20560" i="4"/>
  <c r="K20560" i="4"/>
  <c r="J20561" i="4"/>
  <c r="K20561" i="4"/>
  <c r="J20562" i="4"/>
  <c r="K20562" i="4"/>
  <c r="J20563" i="4"/>
  <c r="K20563" i="4"/>
  <c r="J20564" i="4"/>
  <c r="K20564" i="4"/>
  <c r="J20565" i="4"/>
  <c r="K20565" i="4"/>
  <c r="J20566" i="4"/>
  <c r="K20566" i="4"/>
  <c r="J20567" i="4"/>
  <c r="K20567" i="4"/>
  <c r="J20568" i="4"/>
  <c r="K20568" i="4"/>
  <c r="J20569" i="4"/>
  <c r="K20569" i="4"/>
  <c r="J20570" i="4"/>
  <c r="K20570" i="4"/>
  <c r="J20571" i="4"/>
  <c r="K20571" i="4"/>
  <c r="J20572" i="4"/>
  <c r="K20572" i="4"/>
  <c r="J20573" i="4"/>
  <c r="K20573" i="4"/>
  <c r="J20574" i="4"/>
  <c r="K20574" i="4"/>
  <c r="J20575" i="4"/>
  <c r="K20575" i="4"/>
  <c r="J20576" i="4"/>
  <c r="K20576" i="4"/>
  <c r="J20577" i="4"/>
  <c r="K20577" i="4"/>
  <c r="J20578" i="4"/>
  <c r="K20578" i="4"/>
  <c r="J20579" i="4"/>
  <c r="K20579" i="4"/>
  <c r="J20580" i="4"/>
  <c r="K20580" i="4"/>
  <c r="J20581" i="4"/>
  <c r="K20581" i="4"/>
  <c r="J20582" i="4"/>
  <c r="K20582" i="4"/>
  <c r="J20583" i="4"/>
  <c r="K20583" i="4"/>
  <c r="J20584" i="4"/>
  <c r="K20584" i="4"/>
  <c r="J20585" i="4"/>
  <c r="K20585" i="4"/>
  <c r="J20586" i="4"/>
  <c r="K20586" i="4"/>
  <c r="J20587" i="4"/>
  <c r="K20587" i="4"/>
  <c r="J20588" i="4"/>
  <c r="K20588" i="4"/>
  <c r="J20589" i="4"/>
  <c r="K20589" i="4"/>
  <c r="J20590" i="4"/>
  <c r="K20590" i="4"/>
  <c r="J20591" i="4"/>
  <c r="K20591" i="4"/>
  <c r="J20592" i="4"/>
  <c r="K20592" i="4"/>
  <c r="J20593" i="4"/>
  <c r="K20593" i="4"/>
  <c r="J20594" i="4"/>
  <c r="K20594" i="4"/>
  <c r="J20595" i="4"/>
  <c r="K20595" i="4"/>
  <c r="J20596" i="4"/>
  <c r="K20596" i="4"/>
  <c r="J20597" i="4"/>
  <c r="K20597" i="4"/>
  <c r="J20598" i="4"/>
  <c r="K20598" i="4"/>
  <c r="J20599" i="4"/>
  <c r="K20599" i="4"/>
  <c r="J20600" i="4"/>
  <c r="K20600" i="4"/>
  <c r="J20601" i="4"/>
  <c r="K20601" i="4"/>
  <c r="J20602" i="4"/>
  <c r="K20602" i="4"/>
  <c r="J20603" i="4"/>
  <c r="K20603" i="4"/>
  <c r="J20604" i="4"/>
  <c r="K20604" i="4"/>
  <c r="J20605" i="4"/>
  <c r="K20605" i="4"/>
  <c r="J20606" i="4"/>
  <c r="K20606" i="4"/>
  <c r="J20607" i="4"/>
  <c r="K20607" i="4"/>
  <c r="J20608" i="4"/>
  <c r="K20608" i="4"/>
  <c r="J20609" i="4"/>
  <c r="K20609" i="4"/>
  <c r="J20610" i="4"/>
  <c r="K20610" i="4"/>
  <c r="J20611" i="4"/>
  <c r="K20611" i="4"/>
  <c r="J20612" i="4"/>
  <c r="K20612" i="4"/>
  <c r="J20613" i="4"/>
  <c r="K20613" i="4"/>
  <c r="J20614" i="4"/>
  <c r="K20614" i="4"/>
  <c r="J20615" i="4"/>
  <c r="K20615" i="4"/>
  <c r="J20616" i="4"/>
  <c r="K20616" i="4"/>
  <c r="J20617" i="4"/>
  <c r="K20617" i="4"/>
  <c r="J20618" i="4"/>
  <c r="K20618" i="4"/>
  <c r="J20619" i="4"/>
  <c r="K20619" i="4"/>
  <c r="J20620" i="4"/>
  <c r="K20620" i="4"/>
  <c r="J20621" i="4"/>
  <c r="K20621" i="4"/>
  <c r="J20622" i="4"/>
  <c r="K20622" i="4"/>
  <c r="J20623" i="4"/>
  <c r="K20623" i="4"/>
  <c r="J20624" i="4"/>
  <c r="K20624" i="4"/>
  <c r="J20625" i="4"/>
  <c r="K20625" i="4"/>
  <c r="J20626" i="4"/>
  <c r="K20626" i="4"/>
  <c r="J20627" i="4"/>
  <c r="K20627" i="4"/>
  <c r="J20628" i="4"/>
  <c r="K20628" i="4"/>
  <c r="J20629" i="4"/>
  <c r="K20629" i="4"/>
  <c r="J20630" i="4"/>
  <c r="K20630" i="4"/>
  <c r="J20631" i="4"/>
  <c r="K20631" i="4"/>
  <c r="J20632" i="4"/>
  <c r="K20632" i="4"/>
  <c r="J20633" i="4"/>
  <c r="K20633" i="4"/>
  <c r="J20634" i="4"/>
  <c r="K20634" i="4"/>
  <c r="J20635" i="4"/>
  <c r="K20635" i="4"/>
  <c r="J20636" i="4"/>
  <c r="K20636" i="4"/>
  <c r="J20637" i="4"/>
  <c r="K20637" i="4"/>
  <c r="J20638" i="4"/>
  <c r="K20638" i="4"/>
  <c r="J20639" i="4"/>
  <c r="K20639" i="4"/>
  <c r="J20640" i="4"/>
  <c r="K20640" i="4"/>
  <c r="J20641" i="4"/>
  <c r="K20641" i="4"/>
  <c r="J20642" i="4"/>
  <c r="K20642" i="4"/>
  <c r="J20643" i="4"/>
  <c r="K20643" i="4"/>
  <c r="J20644" i="4"/>
  <c r="K20644" i="4"/>
  <c r="J20645" i="4"/>
  <c r="K20645" i="4"/>
  <c r="J20646" i="4"/>
  <c r="K20646" i="4"/>
  <c r="J20647" i="4"/>
  <c r="K20647" i="4"/>
  <c r="J20648" i="4"/>
  <c r="K20648" i="4"/>
  <c r="J20649" i="4"/>
  <c r="K20649" i="4"/>
  <c r="J20650" i="4"/>
  <c r="K20650" i="4"/>
  <c r="J20651" i="4"/>
  <c r="K20651" i="4"/>
  <c r="J20652" i="4"/>
  <c r="K20652" i="4"/>
  <c r="J20653" i="4"/>
  <c r="K20653" i="4"/>
  <c r="J20654" i="4"/>
  <c r="K20654" i="4"/>
  <c r="J20655" i="4"/>
  <c r="K20655" i="4"/>
  <c r="J20656" i="4"/>
  <c r="K20656" i="4"/>
  <c r="J20657" i="4"/>
  <c r="K20657" i="4"/>
  <c r="J20658" i="4"/>
  <c r="K20658" i="4"/>
  <c r="J20659" i="4"/>
  <c r="K20659" i="4"/>
  <c r="J20660" i="4"/>
  <c r="K20660" i="4"/>
  <c r="J20661" i="4"/>
  <c r="K20661" i="4"/>
  <c r="J20662" i="4"/>
  <c r="K20662" i="4"/>
  <c r="J20663" i="4"/>
  <c r="K20663" i="4"/>
  <c r="J20664" i="4"/>
  <c r="K20664" i="4"/>
  <c r="J20665" i="4"/>
  <c r="K20665" i="4"/>
  <c r="J20666" i="4"/>
  <c r="K20666" i="4"/>
  <c r="J20667" i="4"/>
  <c r="K20667" i="4"/>
  <c r="J20668" i="4"/>
  <c r="K20668" i="4"/>
  <c r="J20669" i="4"/>
  <c r="K20669" i="4"/>
  <c r="J20670" i="4"/>
  <c r="K20670" i="4"/>
  <c r="J20671" i="4"/>
  <c r="K20671" i="4"/>
  <c r="J20672" i="4"/>
  <c r="K20672" i="4"/>
  <c r="J20673" i="4"/>
  <c r="K20673" i="4"/>
  <c r="J20674" i="4"/>
  <c r="K20674" i="4"/>
  <c r="J20675" i="4"/>
  <c r="K20675" i="4"/>
  <c r="J20676" i="4"/>
  <c r="K20676" i="4"/>
  <c r="J20677" i="4"/>
  <c r="K20677" i="4"/>
  <c r="J20678" i="4"/>
  <c r="K20678" i="4"/>
  <c r="J20679" i="4"/>
  <c r="K20679" i="4"/>
  <c r="J20680" i="4"/>
  <c r="K20680" i="4"/>
  <c r="J20681" i="4"/>
  <c r="K20681" i="4"/>
  <c r="J20682" i="4"/>
  <c r="K20682" i="4"/>
  <c r="J20683" i="4"/>
  <c r="K20683" i="4"/>
  <c r="J20684" i="4"/>
  <c r="K20684" i="4"/>
  <c r="J20685" i="4"/>
  <c r="K20685" i="4"/>
  <c r="J20686" i="4"/>
  <c r="K20686" i="4"/>
  <c r="J20687" i="4"/>
  <c r="K20687" i="4"/>
  <c r="J20688" i="4"/>
  <c r="K20688" i="4"/>
  <c r="J20689" i="4"/>
  <c r="K20689" i="4"/>
  <c r="J20690" i="4"/>
  <c r="K20690" i="4"/>
  <c r="J20691" i="4"/>
  <c r="K20691" i="4"/>
  <c r="J20692" i="4"/>
  <c r="K20692" i="4"/>
  <c r="J20693" i="4"/>
  <c r="K20693" i="4"/>
  <c r="J20694" i="4"/>
  <c r="K20694" i="4"/>
  <c r="J20695" i="4"/>
  <c r="K20695" i="4"/>
  <c r="J20696" i="4"/>
  <c r="K20696" i="4"/>
  <c r="J20697" i="4"/>
  <c r="K20697" i="4"/>
  <c r="J20698" i="4"/>
  <c r="K20698" i="4"/>
  <c r="J20699" i="4"/>
  <c r="K20699" i="4"/>
  <c r="J20700" i="4"/>
  <c r="K20700" i="4"/>
  <c r="J20701" i="4"/>
  <c r="K20701" i="4"/>
  <c r="J20702" i="4"/>
  <c r="K20702" i="4"/>
  <c r="J20703" i="4"/>
  <c r="K20703" i="4"/>
  <c r="J20704" i="4"/>
  <c r="K20704" i="4"/>
  <c r="J20705" i="4"/>
  <c r="K20705" i="4"/>
  <c r="J20706" i="4"/>
  <c r="K20706" i="4"/>
  <c r="J20707" i="4"/>
  <c r="K20707" i="4"/>
  <c r="J20708" i="4"/>
  <c r="K20708" i="4"/>
  <c r="J20709" i="4"/>
  <c r="K20709" i="4"/>
  <c r="J20710" i="4"/>
  <c r="K20710" i="4"/>
  <c r="J20711" i="4"/>
  <c r="K20711" i="4"/>
  <c r="J20712" i="4"/>
  <c r="K20712" i="4"/>
  <c r="J20713" i="4"/>
  <c r="K20713" i="4"/>
  <c r="J20714" i="4"/>
  <c r="K20714" i="4"/>
  <c r="J20715" i="4"/>
  <c r="K20715" i="4"/>
  <c r="J20716" i="4"/>
  <c r="K20716" i="4"/>
  <c r="J20717" i="4"/>
  <c r="K20717" i="4"/>
  <c r="J20718" i="4"/>
  <c r="K20718" i="4"/>
  <c r="J20719" i="4"/>
  <c r="K20719" i="4"/>
  <c r="J20720" i="4"/>
  <c r="K20720" i="4"/>
  <c r="J20721" i="4"/>
  <c r="K20721" i="4"/>
  <c r="J20722" i="4"/>
  <c r="K20722" i="4"/>
  <c r="J20723" i="4"/>
  <c r="K20723" i="4"/>
  <c r="J20724" i="4"/>
  <c r="K20724" i="4"/>
  <c r="J20725" i="4"/>
  <c r="K20725" i="4"/>
  <c r="J20726" i="4"/>
  <c r="K20726" i="4"/>
  <c r="J20727" i="4"/>
  <c r="K20727" i="4"/>
  <c r="J20728" i="4"/>
  <c r="K20728" i="4"/>
  <c r="J20729" i="4"/>
  <c r="K20729" i="4"/>
  <c r="J20730" i="4"/>
  <c r="K20730" i="4"/>
  <c r="J20731" i="4"/>
  <c r="K20731" i="4"/>
  <c r="J20732" i="4"/>
  <c r="K20732" i="4"/>
  <c r="J20733" i="4"/>
  <c r="K20733" i="4"/>
  <c r="J20734" i="4"/>
  <c r="K20734" i="4"/>
  <c r="J20735" i="4"/>
  <c r="K20735" i="4"/>
  <c r="J20736" i="4"/>
  <c r="K20736" i="4"/>
  <c r="J20737" i="4"/>
  <c r="K20737" i="4"/>
  <c r="J20738" i="4"/>
  <c r="K20738" i="4"/>
  <c r="J20739" i="4"/>
  <c r="K20739" i="4"/>
  <c r="J20740" i="4"/>
  <c r="K20740" i="4"/>
  <c r="J20741" i="4"/>
  <c r="K20741" i="4"/>
  <c r="J20742" i="4"/>
  <c r="K20742" i="4"/>
  <c r="J20743" i="4"/>
  <c r="K20743" i="4"/>
  <c r="J20744" i="4"/>
  <c r="K20744" i="4"/>
  <c r="J20745" i="4"/>
  <c r="K20745" i="4"/>
  <c r="J20746" i="4"/>
  <c r="K20746" i="4"/>
  <c r="J20747" i="4"/>
  <c r="K20747" i="4"/>
  <c r="J20748" i="4"/>
  <c r="K20748" i="4"/>
  <c r="J20749" i="4"/>
  <c r="K20749" i="4"/>
  <c r="J20750" i="4"/>
  <c r="K20750" i="4"/>
  <c r="J20751" i="4"/>
  <c r="K20751" i="4"/>
  <c r="J20752" i="4"/>
  <c r="K20752" i="4"/>
  <c r="J20753" i="4"/>
  <c r="K20753" i="4"/>
  <c r="J20754" i="4"/>
  <c r="K20754" i="4"/>
  <c r="J20755" i="4"/>
  <c r="K20755" i="4"/>
  <c r="J20756" i="4"/>
  <c r="K20756" i="4"/>
  <c r="J20757" i="4"/>
  <c r="K20757" i="4"/>
  <c r="J20758" i="4"/>
  <c r="K20758" i="4"/>
  <c r="J20759" i="4"/>
  <c r="K20759" i="4"/>
  <c r="J20760" i="4"/>
  <c r="K20760" i="4"/>
  <c r="J20761" i="4"/>
  <c r="K20761" i="4"/>
  <c r="J20762" i="4"/>
  <c r="K20762" i="4"/>
  <c r="J20763" i="4"/>
  <c r="K20763" i="4"/>
  <c r="J20764" i="4"/>
  <c r="K20764" i="4"/>
  <c r="J20765" i="4"/>
  <c r="K20765" i="4"/>
  <c r="J20766" i="4"/>
  <c r="K20766" i="4"/>
  <c r="J20767" i="4"/>
  <c r="K20767" i="4"/>
  <c r="J20768" i="4"/>
  <c r="K20768" i="4"/>
  <c r="J20769" i="4"/>
  <c r="K20769" i="4"/>
  <c r="J20770" i="4"/>
  <c r="K20770" i="4"/>
  <c r="J20771" i="4"/>
  <c r="K20771" i="4"/>
  <c r="J20772" i="4"/>
  <c r="K20772" i="4"/>
  <c r="J20773" i="4"/>
  <c r="K20773" i="4"/>
  <c r="J20774" i="4"/>
  <c r="K20774" i="4"/>
  <c r="J20775" i="4"/>
  <c r="K20775" i="4"/>
  <c r="J20776" i="4"/>
  <c r="K20776" i="4"/>
  <c r="J20777" i="4"/>
  <c r="K20777" i="4"/>
  <c r="J20778" i="4"/>
  <c r="K20778" i="4"/>
  <c r="J20779" i="4"/>
  <c r="K20779" i="4"/>
  <c r="J20780" i="4"/>
  <c r="K20780" i="4"/>
  <c r="J20781" i="4"/>
  <c r="K20781" i="4"/>
  <c r="J20782" i="4"/>
  <c r="K20782" i="4"/>
  <c r="J20783" i="4"/>
  <c r="K20783" i="4"/>
  <c r="J20784" i="4"/>
  <c r="K20784" i="4"/>
  <c r="J20785" i="4"/>
  <c r="K20785" i="4"/>
  <c r="J20786" i="4"/>
  <c r="K20786" i="4"/>
  <c r="J20787" i="4"/>
  <c r="K20787" i="4"/>
  <c r="J20788" i="4"/>
  <c r="K20788" i="4"/>
  <c r="J20789" i="4"/>
  <c r="K20789" i="4"/>
  <c r="J20790" i="4"/>
  <c r="K20790" i="4"/>
  <c r="J20791" i="4"/>
  <c r="K20791" i="4"/>
  <c r="J20792" i="4"/>
  <c r="K20792" i="4"/>
  <c r="J20793" i="4"/>
  <c r="K20793" i="4"/>
  <c r="J20794" i="4"/>
  <c r="K20794" i="4"/>
  <c r="J20795" i="4"/>
  <c r="K20795" i="4"/>
  <c r="J20796" i="4"/>
  <c r="K20796" i="4"/>
  <c r="J20797" i="4"/>
  <c r="K20797" i="4"/>
  <c r="J20798" i="4"/>
  <c r="K20798" i="4"/>
  <c r="J20799" i="4"/>
  <c r="K20799" i="4"/>
  <c r="J20800" i="4"/>
  <c r="K20800" i="4"/>
  <c r="J20801" i="4"/>
  <c r="K20801" i="4"/>
  <c r="J20802" i="4"/>
  <c r="K20802" i="4"/>
  <c r="J20803" i="4"/>
  <c r="K20803" i="4"/>
  <c r="J20804" i="4"/>
  <c r="K20804" i="4"/>
  <c r="J20805" i="4"/>
  <c r="K20805" i="4"/>
  <c r="J20806" i="4"/>
  <c r="K20806" i="4"/>
  <c r="J20807" i="4"/>
  <c r="K20807" i="4"/>
  <c r="J20808" i="4"/>
  <c r="K20808" i="4"/>
  <c r="J20809" i="4"/>
  <c r="K20809" i="4"/>
  <c r="J20810" i="4"/>
  <c r="K20810" i="4"/>
  <c r="J20811" i="4"/>
  <c r="K20811" i="4"/>
  <c r="J20812" i="4"/>
  <c r="K20812" i="4"/>
  <c r="J20813" i="4"/>
  <c r="K20813" i="4"/>
  <c r="J20814" i="4"/>
  <c r="K20814" i="4"/>
  <c r="J20815" i="4"/>
  <c r="K20815" i="4"/>
  <c r="J20816" i="4"/>
  <c r="K20816" i="4"/>
  <c r="J20817" i="4"/>
  <c r="K20817" i="4"/>
  <c r="J20818" i="4"/>
  <c r="K20818" i="4"/>
  <c r="J20819" i="4"/>
  <c r="K20819" i="4"/>
  <c r="J20820" i="4"/>
  <c r="K20820" i="4"/>
  <c r="J20821" i="4"/>
  <c r="K20821" i="4"/>
  <c r="J20822" i="4"/>
  <c r="K20822" i="4"/>
  <c r="J20823" i="4"/>
  <c r="K20823" i="4"/>
  <c r="J20824" i="4"/>
  <c r="K20824" i="4"/>
  <c r="J20825" i="4"/>
  <c r="K20825" i="4"/>
  <c r="J20826" i="4"/>
  <c r="K20826" i="4"/>
  <c r="J20827" i="4"/>
  <c r="K20827" i="4"/>
  <c r="J20828" i="4"/>
  <c r="K20828" i="4"/>
  <c r="J20829" i="4"/>
  <c r="K20829" i="4"/>
  <c r="J20830" i="4"/>
  <c r="K20830" i="4"/>
  <c r="J20831" i="4"/>
  <c r="K20831" i="4"/>
  <c r="J20832" i="4"/>
  <c r="K20832" i="4"/>
  <c r="J20833" i="4"/>
  <c r="K20833" i="4"/>
  <c r="J20834" i="4"/>
  <c r="K20834" i="4"/>
  <c r="J20835" i="4"/>
  <c r="K20835" i="4"/>
  <c r="J20836" i="4"/>
  <c r="K20836" i="4"/>
  <c r="J20837" i="4"/>
  <c r="K20837" i="4"/>
  <c r="J20838" i="4"/>
  <c r="K20838" i="4"/>
  <c r="J20839" i="4"/>
  <c r="K20839" i="4"/>
  <c r="J20840" i="4"/>
  <c r="K20840" i="4"/>
  <c r="J20841" i="4"/>
  <c r="K20841" i="4"/>
  <c r="J20842" i="4"/>
  <c r="K20842" i="4"/>
  <c r="J20843" i="4"/>
  <c r="K20843" i="4"/>
  <c r="J20844" i="4"/>
  <c r="K20844" i="4"/>
  <c r="J20845" i="4"/>
  <c r="K20845" i="4"/>
  <c r="J20846" i="4"/>
  <c r="K20846" i="4"/>
  <c r="J20847" i="4"/>
  <c r="K20847" i="4"/>
  <c r="J20848" i="4"/>
  <c r="K20848" i="4"/>
  <c r="J20849" i="4"/>
  <c r="K20849" i="4"/>
  <c r="J20850" i="4"/>
  <c r="K20850" i="4"/>
  <c r="J20851" i="4"/>
  <c r="K20851" i="4"/>
  <c r="J20852" i="4"/>
  <c r="K20852" i="4"/>
  <c r="J20853" i="4"/>
  <c r="K20853" i="4"/>
  <c r="J20854" i="4"/>
  <c r="K20854" i="4"/>
  <c r="J20855" i="4"/>
  <c r="K20855" i="4"/>
  <c r="J20856" i="4"/>
  <c r="K20856" i="4"/>
  <c r="J20857" i="4"/>
  <c r="K20857" i="4"/>
  <c r="J20858" i="4"/>
  <c r="K20858" i="4"/>
  <c r="J20859" i="4"/>
  <c r="K20859" i="4"/>
  <c r="J20860" i="4"/>
  <c r="K20860" i="4"/>
  <c r="J20861" i="4"/>
  <c r="K20861" i="4"/>
  <c r="J20862" i="4"/>
  <c r="K20862" i="4"/>
  <c r="J20863" i="4"/>
  <c r="K20863" i="4"/>
  <c r="J20864" i="4"/>
  <c r="K20864" i="4"/>
  <c r="J20865" i="4"/>
  <c r="K20865" i="4"/>
  <c r="J20866" i="4"/>
  <c r="K20866" i="4"/>
  <c r="J20867" i="4"/>
  <c r="K20867" i="4"/>
  <c r="J20868" i="4"/>
  <c r="K20868" i="4"/>
  <c r="J20869" i="4"/>
  <c r="K20869" i="4"/>
  <c r="J20870" i="4"/>
  <c r="K20870" i="4"/>
  <c r="J20871" i="4"/>
  <c r="K20871" i="4"/>
  <c r="J20872" i="4"/>
  <c r="K20872" i="4"/>
  <c r="J20873" i="4"/>
  <c r="K20873" i="4"/>
  <c r="J20874" i="4"/>
  <c r="K20874" i="4"/>
  <c r="J20875" i="4"/>
  <c r="K20875" i="4"/>
  <c r="J20876" i="4"/>
  <c r="K20876" i="4"/>
  <c r="J20877" i="4"/>
  <c r="K20877" i="4"/>
  <c r="J20878" i="4"/>
  <c r="K20878" i="4"/>
  <c r="J20879" i="4"/>
  <c r="K20879" i="4"/>
  <c r="J20880" i="4"/>
  <c r="K20880" i="4"/>
  <c r="J20881" i="4"/>
  <c r="K20881" i="4"/>
  <c r="J20882" i="4"/>
  <c r="K20882" i="4"/>
  <c r="J20883" i="4"/>
  <c r="K20883" i="4"/>
  <c r="J20884" i="4"/>
  <c r="K20884" i="4"/>
  <c r="J20885" i="4"/>
  <c r="K20885" i="4"/>
  <c r="J20886" i="4"/>
  <c r="K20886" i="4"/>
  <c r="J20887" i="4"/>
  <c r="K20887" i="4"/>
  <c r="J20888" i="4"/>
  <c r="K20888" i="4"/>
  <c r="J20889" i="4"/>
  <c r="K20889" i="4"/>
  <c r="J20890" i="4"/>
  <c r="K20890" i="4"/>
  <c r="J20891" i="4"/>
  <c r="K20891" i="4"/>
  <c r="J20892" i="4"/>
  <c r="K20892" i="4"/>
  <c r="J20893" i="4"/>
  <c r="K20893" i="4"/>
  <c r="J20894" i="4"/>
  <c r="K20894" i="4"/>
  <c r="J20895" i="4"/>
  <c r="K20895" i="4"/>
  <c r="J20896" i="4"/>
  <c r="K20896" i="4"/>
  <c r="J20897" i="4"/>
  <c r="K20897" i="4"/>
  <c r="J20898" i="4"/>
  <c r="K20898" i="4"/>
  <c r="J20899" i="4"/>
  <c r="K20899" i="4"/>
  <c r="J20900" i="4"/>
  <c r="K20900" i="4"/>
  <c r="J20901" i="4"/>
  <c r="K20901" i="4"/>
  <c r="J20902" i="4"/>
  <c r="K20902" i="4"/>
  <c r="J20903" i="4"/>
  <c r="K20903" i="4"/>
  <c r="J20904" i="4"/>
  <c r="K20904" i="4"/>
  <c r="J20905" i="4"/>
  <c r="K20905" i="4"/>
  <c r="J20906" i="4"/>
  <c r="K20906" i="4"/>
  <c r="J20907" i="4"/>
  <c r="K20907" i="4"/>
  <c r="J20908" i="4"/>
  <c r="K20908" i="4"/>
  <c r="J20909" i="4"/>
  <c r="K20909" i="4"/>
  <c r="J20910" i="4"/>
  <c r="K20910" i="4"/>
  <c r="J20911" i="4"/>
  <c r="K20911" i="4"/>
  <c r="J20912" i="4"/>
  <c r="K20912" i="4"/>
  <c r="J20913" i="4"/>
  <c r="K20913" i="4"/>
  <c r="J20914" i="4"/>
  <c r="K20914" i="4"/>
  <c r="J20915" i="4"/>
  <c r="K20915" i="4"/>
  <c r="J20916" i="4"/>
  <c r="K20916" i="4"/>
  <c r="J20917" i="4"/>
  <c r="K20917" i="4"/>
  <c r="J20918" i="4"/>
  <c r="K20918" i="4"/>
  <c r="J20919" i="4"/>
  <c r="K20919" i="4"/>
  <c r="J20920" i="4"/>
  <c r="K20920" i="4"/>
  <c r="J20921" i="4"/>
  <c r="K20921" i="4"/>
  <c r="J20922" i="4"/>
  <c r="K20922" i="4"/>
  <c r="J20923" i="4"/>
  <c r="K20923" i="4"/>
  <c r="J20924" i="4"/>
  <c r="K20924" i="4"/>
  <c r="J20925" i="4"/>
  <c r="K20925" i="4"/>
  <c r="J20926" i="4"/>
  <c r="K20926" i="4"/>
  <c r="J20927" i="4"/>
  <c r="K20927" i="4"/>
  <c r="J20928" i="4"/>
  <c r="K20928" i="4"/>
  <c r="J20929" i="4"/>
  <c r="K20929" i="4"/>
  <c r="J20930" i="4"/>
  <c r="K20930" i="4"/>
  <c r="J20931" i="4"/>
  <c r="K20931" i="4"/>
  <c r="J20932" i="4"/>
  <c r="K20932" i="4"/>
  <c r="J20933" i="4"/>
  <c r="K20933" i="4"/>
  <c r="J20934" i="4"/>
  <c r="K20934" i="4"/>
  <c r="J20935" i="4"/>
  <c r="K20935" i="4"/>
  <c r="J20936" i="4"/>
  <c r="K20936" i="4"/>
  <c r="J20937" i="4"/>
  <c r="K20937" i="4"/>
  <c r="J20938" i="4"/>
  <c r="K20938" i="4"/>
  <c r="J20939" i="4"/>
  <c r="K20939" i="4"/>
  <c r="J20940" i="4"/>
  <c r="K20940" i="4"/>
  <c r="J20941" i="4"/>
  <c r="K20941" i="4"/>
  <c r="J20942" i="4"/>
  <c r="K20942" i="4"/>
  <c r="J20943" i="4"/>
  <c r="K20943" i="4"/>
  <c r="J20944" i="4"/>
  <c r="K20944" i="4"/>
  <c r="J20945" i="4"/>
  <c r="K20945" i="4"/>
  <c r="J20946" i="4"/>
  <c r="K20946" i="4"/>
  <c r="J20947" i="4"/>
  <c r="K20947" i="4"/>
  <c r="J20948" i="4"/>
  <c r="K20948" i="4"/>
  <c r="J20949" i="4"/>
  <c r="K20949" i="4"/>
  <c r="J20950" i="4"/>
  <c r="K20950" i="4"/>
  <c r="J20951" i="4"/>
  <c r="K20951" i="4"/>
  <c r="J20952" i="4"/>
  <c r="K20952" i="4"/>
  <c r="J20953" i="4"/>
  <c r="K20953" i="4"/>
  <c r="J20954" i="4"/>
  <c r="K20954" i="4"/>
  <c r="J20955" i="4"/>
  <c r="K20955" i="4"/>
  <c r="J20956" i="4"/>
  <c r="K20956" i="4"/>
  <c r="J20957" i="4"/>
  <c r="K20957" i="4"/>
  <c r="J20958" i="4"/>
  <c r="K20958" i="4"/>
  <c r="J20959" i="4"/>
  <c r="K20959" i="4"/>
  <c r="J20960" i="4"/>
  <c r="K20960" i="4"/>
  <c r="J20961" i="4"/>
  <c r="K20961" i="4"/>
  <c r="J20962" i="4"/>
  <c r="K20962" i="4"/>
  <c r="J20963" i="4"/>
  <c r="K20963" i="4"/>
  <c r="J20964" i="4"/>
  <c r="K20964" i="4"/>
  <c r="J20965" i="4"/>
  <c r="K20965" i="4"/>
  <c r="J20966" i="4"/>
  <c r="K20966" i="4"/>
  <c r="J20967" i="4"/>
  <c r="K20967" i="4"/>
  <c r="J20968" i="4"/>
  <c r="K20968" i="4"/>
  <c r="J20969" i="4"/>
  <c r="K20969" i="4"/>
  <c r="J20970" i="4"/>
  <c r="K20970" i="4"/>
  <c r="J20971" i="4"/>
  <c r="K20971" i="4"/>
  <c r="J20972" i="4"/>
  <c r="K20972" i="4"/>
  <c r="J20973" i="4"/>
  <c r="K20973" i="4"/>
  <c r="J20974" i="4"/>
  <c r="K20974" i="4"/>
  <c r="J20975" i="4"/>
  <c r="K20975" i="4"/>
  <c r="J20976" i="4"/>
  <c r="K20976" i="4"/>
  <c r="J20977" i="4"/>
  <c r="K20977" i="4"/>
  <c r="J20978" i="4"/>
  <c r="K20978" i="4"/>
  <c r="J20979" i="4"/>
  <c r="K20979" i="4"/>
  <c r="J20980" i="4"/>
  <c r="K20980" i="4"/>
  <c r="J20981" i="4"/>
  <c r="K20981" i="4"/>
  <c r="J20982" i="4"/>
  <c r="K20982" i="4"/>
  <c r="J20983" i="4"/>
  <c r="K20983" i="4"/>
  <c r="J20984" i="4"/>
  <c r="K20984" i="4"/>
  <c r="J20985" i="4"/>
  <c r="K20985" i="4"/>
  <c r="J20986" i="4"/>
  <c r="K20986" i="4"/>
  <c r="J20987" i="4"/>
  <c r="K20987" i="4"/>
  <c r="J20988" i="4"/>
  <c r="K20988" i="4"/>
  <c r="J20989" i="4"/>
  <c r="K20989" i="4"/>
  <c r="J20990" i="4"/>
  <c r="K20990" i="4"/>
  <c r="J20991" i="4"/>
  <c r="K20991" i="4"/>
  <c r="J20992" i="4"/>
  <c r="K20992" i="4"/>
  <c r="J20993" i="4"/>
  <c r="K20993" i="4"/>
  <c r="J20994" i="4"/>
  <c r="K20994" i="4"/>
  <c r="J20995" i="4"/>
  <c r="K20995" i="4"/>
  <c r="J20996" i="4"/>
  <c r="K20996" i="4"/>
  <c r="J20997" i="4"/>
  <c r="K20997" i="4"/>
  <c r="J20998" i="4"/>
  <c r="K20998" i="4"/>
  <c r="J20999" i="4"/>
  <c r="K20999" i="4"/>
  <c r="J21000" i="4"/>
  <c r="K21000" i="4"/>
  <c r="J21001" i="4"/>
  <c r="K21001" i="4"/>
  <c r="J21002" i="4"/>
  <c r="K21002" i="4"/>
  <c r="J21003" i="4"/>
  <c r="K21003" i="4"/>
  <c r="J21004" i="4"/>
  <c r="K21004" i="4"/>
  <c r="J21005" i="4"/>
  <c r="K21005" i="4"/>
  <c r="J21006" i="4"/>
  <c r="K21006" i="4"/>
  <c r="J21007" i="4"/>
  <c r="K21007" i="4"/>
  <c r="J21008" i="4"/>
  <c r="K21008" i="4"/>
  <c r="J21009" i="4"/>
  <c r="K21009" i="4"/>
  <c r="J21010" i="4"/>
  <c r="K21010" i="4"/>
  <c r="J21011" i="4"/>
  <c r="K21011" i="4"/>
  <c r="J21012" i="4"/>
  <c r="K21012" i="4"/>
  <c r="J21013" i="4"/>
  <c r="K21013" i="4"/>
  <c r="J21014" i="4"/>
  <c r="K21014" i="4"/>
  <c r="J21015" i="4"/>
  <c r="K21015" i="4"/>
  <c r="J21016" i="4"/>
  <c r="K21016" i="4"/>
  <c r="J21017" i="4"/>
  <c r="K21017" i="4"/>
  <c r="J21018" i="4"/>
  <c r="K21018" i="4"/>
  <c r="J21019" i="4"/>
  <c r="K21019" i="4"/>
  <c r="J21020" i="4"/>
  <c r="K21020" i="4"/>
  <c r="J21021" i="4"/>
  <c r="K21021" i="4"/>
  <c r="J21022" i="4"/>
  <c r="K21022" i="4"/>
  <c r="J21023" i="4"/>
  <c r="K21023" i="4"/>
  <c r="J21024" i="4"/>
  <c r="K21024" i="4"/>
  <c r="J21025" i="4"/>
  <c r="K21025" i="4"/>
  <c r="J21026" i="4"/>
  <c r="K21026" i="4"/>
  <c r="J21027" i="4"/>
  <c r="K21027" i="4"/>
  <c r="J21028" i="4"/>
  <c r="K21028" i="4"/>
  <c r="J21029" i="4"/>
  <c r="K21029" i="4"/>
  <c r="J21030" i="4"/>
  <c r="K21030" i="4"/>
  <c r="J21031" i="4"/>
  <c r="K21031" i="4"/>
  <c r="J21032" i="4"/>
  <c r="K21032" i="4"/>
  <c r="J21033" i="4"/>
  <c r="K21033" i="4"/>
  <c r="J21034" i="4"/>
  <c r="K21034" i="4"/>
  <c r="J21035" i="4"/>
  <c r="K21035" i="4"/>
  <c r="J21036" i="4"/>
  <c r="K21036" i="4"/>
  <c r="J21037" i="4"/>
  <c r="K21037" i="4"/>
  <c r="J21038" i="4"/>
  <c r="K21038" i="4"/>
  <c r="J21039" i="4"/>
  <c r="K21039" i="4"/>
  <c r="J21040" i="4"/>
  <c r="K21040" i="4"/>
  <c r="J21041" i="4"/>
  <c r="K21041" i="4"/>
  <c r="J21042" i="4"/>
  <c r="K21042" i="4"/>
  <c r="J21043" i="4"/>
  <c r="K21043" i="4"/>
  <c r="J21044" i="4"/>
  <c r="K21044" i="4"/>
  <c r="J21045" i="4"/>
  <c r="K21045" i="4"/>
  <c r="J21046" i="4"/>
  <c r="K21046" i="4"/>
  <c r="J21047" i="4"/>
  <c r="K21047" i="4"/>
  <c r="J21048" i="4"/>
  <c r="K21048" i="4"/>
  <c r="J21049" i="4"/>
  <c r="K21049" i="4"/>
  <c r="J21050" i="4"/>
  <c r="K21050" i="4"/>
  <c r="J21051" i="4"/>
  <c r="K21051" i="4"/>
  <c r="J21052" i="4"/>
  <c r="K21052" i="4"/>
  <c r="J21053" i="4"/>
  <c r="K21053" i="4"/>
  <c r="J21054" i="4"/>
  <c r="K21054" i="4"/>
  <c r="J21055" i="4"/>
  <c r="K21055" i="4"/>
  <c r="J21056" i="4"/>
  <c r="K21056" i="4"/>
  <c r="J21057" i="4"/>
  <c r="K21057" i="4"/>
  <c r="J21058" i="4"/>
  <c r="K21058" i="4"/>
  <c r="J21059" i="4"/>
  <c r="K21059" i="4"/>
  <c r="J21060" i="4"/>
  <c r="K21060" i="4"/>
  <c r="J21061" i="4"/>
  <c r="K21061" i="4"/>
  <c r="J21062" i="4"/>
  <c r="K21062" i="4"/>
  <c r="J21063" i="4"/>
  <c r="K21063" i="4"/>
  <c r="J21064" i="4"/>
  <c r="K21064" i="4"/>
  <c r="J21065" i="4"/>
  <c r="K21065" i="4"/>
  <c r="J21066" i="4"/>
  <c r="K21066" i="4"/>
  <c r="J21067" i="4"/>
  <c r="K21067" i="4"/>
  <c r="J21068" i="4"/>
  <c r="K21068" i="4"/>
  <c r="J21069" i="4"/>
  <c r="K21069" i="4"/>
  <c r="J21070" i="4"/>
  <c r="K21070" i="4"/>
  <c r="J21071" i="4"/>
  <c r="K21071" i="4"/>
  <c r="J21072" i="4"/>
  <c r="K21072" i="4"/>
  <c r="J21073" i="4"/>
  <c r="K21073" i="4"/>
  <c r="J21074" i="4"/>
  <c r="K21074" i="4"/>
  <c r="J21075" i="4"/>
  <c r="K21075" i="4"/>
  <c r="J21076" i="4"/>
  <c r="K21076" i="4"/>
  <c r="J21077" i="4"/>
  <c r="K21077" i="4"/>
  <c r="J21078" i="4"/>
  <c r="K21078" i="4"/>
  <c r="J21079" i="4"/>
  <c r="K21079" i="4"/>
  <c r="J21080" i="4"/>
  <c r="K21080" i="4"/>
  <c r="J21081" i="4"/>
  <c r="K21081" i="4"/>
  <c r="J21082" i="4"/>
  <c r="K21082" i="4"/>
  <c r="J21083" i="4"/>
  <c r="K21083" i="4"/>
  <c r="J21084" i="4"/>
  <c r="K21084" i="4"/>
  <c r="J21085" i="4"/>
  <c r="K21085" i="4"/>
  <c r="J21086" i="4"/>
  <c r="K21086" i="4"/>
  <c r="J21087" i="4"/>
  <c r="K21087" i="4"/>
  <c r="J21088" i="4"/>
  <c r="K21088" i="4"/>
  <c r="J21089" i="4"/>
  <c r="K21089" i="4"/>
  <c r="J21090" i="4"/>
  <c r="K21090" i="4"/>
  <c r="J21091" i="4"/>
  <c r="K21091" i="4"/>
  <c r="J21092" i="4"/>
  <c r="K21092" i="4"/>
  <c r="J21093" i="4"/>
  <c r="K21093" i="4"/>
  <c r="J21094" i="4"/>
  <c r="K21094" i="4"/>
  <c r="J21095" i="4"/>
  <c r="K21095" i="4"/>
  <c r="J21096" i="4"/>
  <c r="K21096" i="4"/>
  <c r="J21097" i="4"/>
  <c r="K21097" i="4"/>
  <c r="J21098" i="4"/>
  <c r="K21098" i="4"/>
  <c r="J21099" i="4"/>
  <c r="K21099" i="4"/>
  <c r="J21100" i="4"/>
  <c r="K21100" i="4"/>
  <c r="J21101" i="4"/>
  <c r="K21101" i="4"/>
  <c r="J21102" i="4"/>
  <c r="K21102" i="4"/>
  <c r="J21103" i="4"/>
  <c r="K21103" i="4"/>
  <c r="J21104" i="4"/>
  <c r="K21104" i="4"/>
  <c r="J21105" i="4"/>
  <c r="K21105" i="4"/>
  <c r="J21106" i="4"/>
  <c r="K21106" i="4"/>
  <c r="J21107" i="4"/>
  <c r="K21107" i="4"/>
  <c r="J21108" i="4"/>
  <c r="K21108" i="4"/>
  <c r="J21109" i="4"/>
  <c r="K21109" i="4"/>
  <c r="J21110" i="4"/>
  <c r="K21110" i="4"/>
  <c r="J21111" i="4"/>
  <c r="K21111" i="4"/>
  <c r="J21112" i="4"/>
  <c r="K21112" i="4"/>
  <c r="J21113" i="4"/>
  <c r="K21113" i="4"/>
  <c r="J21114" i="4"/>
  <c r="K21114" i="4"/>
  <c r="J21115" i="4"/>
  <c r="K21115" i="4"/>
  <c r="J21116" i="4"/>
  <c r="K21116" i="4"/>
  <c r="J21117" i="4"/>
  <c r="K21117" i="4"/>
  <c r="J21118" i="4"/>
  <c r="K21118" i="4"/>
  <c r="J21119" i="4"/>
  <c r="K21119" i="4"/>
  <c r="J21120" i="4"/>
  <c r="K21120" i="4"/>
  <c r="J21121" i="4"/>
  <c r="K21121" i="4"/>
  <c r="J21122" i="4"/>
  <c r="K21122" i="4"/>
  <c r="J21123" i="4"/>
  <c r="K21123" i="4"/>
  <c r="J21124" i="4"/>
  <c r="K21124" i="4"/>
  <c r="J21125" i="4"/>
  <c r="K21125" i="4"/>
  <c r="J21126" i="4"/>
  <c r="K21126" i="4"/>
  <c r="J21127" i="4"/>
  <c r="K21127" i="4"/>
  <c r="J21128" i="4"/>
  <c r="K21128" i="4"/>
  <c r="J21129" i="4"/>
  <c r="K21129" i="4"/>
  <c r="J21130" i="4"/>
  <c r="K21130" i="4"/>
  <c r="J21131" i="4"/>
  <c r="K21131" i="4"/>
  <c r="J21132" i="4"/>
  <c r="K21132" i="4"/>
  <c r="J21133" i="4"/>
  <c r="K21133" i="4"/>
  <c r="J21134" i="4"/>
  <c r="K21134" i="4"/>
  <c r="J21135" i="4"/>
  <c r="K21135" i="4"/>
  <c r="J21136" i="4"/>
  <c r="K21136" i="4"/>
  <c r="J21137" i="4"/>
  <c r="K21137" i="4"/>
  <c r="J21138" i="4"/>
  <c r="K21138" i="4"/>
  <c r="J21139" i="4"/>
  <c r="K21139" i="4"/>
  <c r="J21140" i="4"/>
  <c r="K21140" i="4"/>
  <c r="J21141" i="4"/>
  <c r="K21141" i="4"/>
  <c r="J21142" i="4"/>
  <c r="K21142" i="4"/>
  <c r="J21143" i="4"/>
  <c r="K21143" i="4"/>
  <c r="J21144" i="4"/>
  <c r="K21144" i="4"/>
  <c r="J21145" i="4"/>
  <c r="K21145" i="4"/>
  <c r="J21146" i="4"/>
  <c r="K21146" i="4"/>
  <c r="J21147" i="4"/>
  <c r="K21147" i="4"/>
  <c r="J21148" i="4"/>
  <c r="K21148" i="4"/>
  <c r="J21149" i="4"/>
  <c r="K21149" i="4"/>
  <c r="J21150" i="4"/>
  <c r="K21150" i="4"/>
  <c r="J21151" i="4"/>
  <c r="K21151" i="4"/>
  <c r="J21152" i="4"/>
  <c r="K21152" i="4"/>
  <c r="J21153" i="4"/>
  <c r="K21153" i="4"/>
  <c r="J21154" i="4"/>
  <c r="K21154" i="4"/>
  <c r="J21155" i="4"/>
  <c r="K21155" i="4"/>
  <c r="J21156" i="4"/>
  <c r="K21156" i="4"/>
  <c r="J21157" i="4"/>
  <c r="K21157" i="4"/>
  <c r="J21158" i="4"/>
  <c r="K21158" i="4"/>
  <c r="J21159" i="4"/>
  <c r="K21159" i="4"/>
  <c r="J21160" i="4"/>
  <c r="K21160" i="4"/>
  <c r="J21161" i="4"/>
  <c r="K21161" i="4"/>
  <c r="J21162" i="4"/>
  <c r="K21162" i="4"/>
  <c r="J21163" i="4"/>
  <c r="K21163" i="4"/>
  <c r="J21164" i="4"/>
  <c r="K21164" i="4"/>
  <c r="J21165" i="4"/>
  <c r="K21165" i="4"/>
  <c r="J21166" i="4"/>
  <c r="K21166" i="4"/>
  <c r="J21167" i="4"/>
  <c r="K21167" i="4"/>
  <c r="J21168" i="4"/>
  <c r="K21168" i="4"/>
  <c r="J21169" i="4"/>
  <c r="K21169" i="4"/>
  <c r="J21170" i="4"/>
  <c r="K21170" i="4"/>
  <c r="J21171" i="4"/>
  <c r="K21171" i="4"/>
  <c r="J21172" i="4"/>
  <c r="K21172" i="4"/>
  <c r="J21173" i="4"/>
  <c r="K21173" i="4"/>
  <c r="J21174" i="4"/>
  <c r="K21174" i="4"/>
  <c r="J21175" i="4"/>
  <c r="K21175" i="4"/>
  <c r="J21176" i="4"/>
  <c r="K21176" i="4"/>
  <c r="J21177" i="4"/>
  <c r="K21177" i="4"/>
  <c r="J21178" i="4"/>
  <c r="K21178" i="4"/>
  <c r="J21179" i="4"/>
  <c r="K21179" i="4"/>
  <c r="J21180" i="4"/>
  <c r="K21180" i="4"/>
  <c r="J21181" i="4"/>
  <c r="K21181" i="4"/>
  <c r="J21182" i="4"/>
  <c r="K21182" i="4"/>
  <c r="J21183" i="4"/>
  <c r="K21183" i="4"/>
  <c r="J21184" i="4"/>
  <c r="K21184" i="4"/>
  <c r="J21185" i="4"/>
  <c r="K21185" i="4"/>
  <c r="J21186" i="4"/>
  <c r="K21186" i="4"/>
  <c r="J21187" i="4"/>
  <c r="K21187" i="4"/>
  <c r="J21188" i="4"/>
  <c r="K21188" i="4"/>
  <c r="J21189" i="4"/>
  <c r="K21189" i="4"/>
  <c r="J21190" i="4"/>
  <c r="K21190" i="4"/>
  <c r="J21191" i="4"/>
  <c r="K21191" i="4"/>
  <c r="J21192" i="4"/>
  <c r="K21192" i="4"/>
  <c r="J21193" i="4"/>
  <c r="K21193" i="4"/>
  <c r="J21194" i="4"/>
  <c r="K21194" i="4"/>
  <c r="J21195" i="4"/>
  <c r="K21195" i="4"/>
  <c r="J21196" i="4"/>
  <c r="K21196" i="4"/>
  <c r="J21197" i="4"/>
  <c r="K21197" i="4"/>
  <c r="J21198" i="4"/>
  <c r="K21198" i="4"/>
  <c r="J21199" i="4"/>
  <c r="K21199" i="4"/>
  <c r="J21200" i="4"/>
  <c r="K21200" i="4"/>
  <c r="J21201" i="4"/>
  <c r="K21201" i="4"/>
  <c r="J21202" i="4"/>
  <c r="K21202" i="4"/>
  <c r="J21203" i="4"/>
  <c r="K21203" i="4"/>
  <c r="J21204" i="4"/>
  <c r="K21204" i="4"/>
  <c r="J21205" i="4"/>
  <c r="K21205" i="4"/>
  <c r="J21206" i="4"/>
  <c r="K21206" i="4"/>
  <c r="J21207" i="4"/>
  <c r="K21207" i="4"/>
  <c r="J21208" i="4"/>
  <c r="K21208" i="4"/>
  <c r="J21209" i="4"/>
  <c r="K21209" i="4"/>
  <c r="J21210" i="4"/>
  <c r="K21210" i="4"/>
  <c r="J21211" i="4"/>
  <c r="K21211" i="4"/>
  <c r="J21212" i="4"/>
  <c r="K21212" i="4"/>
  <c r="J21213" i="4"/>
  <c r="K21213" i="4"/>
  <c r="J21214" i="4"/>
  <c r="K21214" i="4"/>
  <c r="J21215" i="4"/>
  <c r="K21215" i="4"/>
  <c r="J21216" i="4"/>
  <c r="K21216" i="4"/>
  <c r="J21217" i="4"/>
  <c r="K21217" i="4"/>
  <c r="J21218" i="4"/>
  <c r="K21218" i="4"/>
  <c r="J21219" i="4"/>
  <c r="K21219" i="4"/>
  <c r="J21220" i="4"/>
  <c r="K21220" i="4"/>
  <c r="J21221" i="4"/>
  <c r="K21221" i="4"/>
  <c r="J21222" i="4"/>
  <c r="K21222" i="4"/>
  <c r="J21223" i="4"/>
  <c r="K21223" i="4"/>
  <c r="J21224" i="4"/>
  <c r="K21224" i="4"/>
  <c r="J21225" i="4"/>
  <c r="K21225" i="4"/>
  <c r="J21226" i="4"/>
  <c r="K21226" i="4"/>
  <c r="J21227" i="4"/>
  <c r="K21227" i="4"/>
  <c r="J21228" i="4"/>
  <c r="K21228" i="4"/>
  <c r="J21229" i="4"/>
  <c r="K21229" i="4"/>
  <c r="J21230" i="4"/>
  <c r="K21230" i="4"/>
  <c r="J21231" i="4"/>
  <c r="K21231" i="4"/>
  <c r="J21232" i="4"/>
  <c r="K21232" i="4"/>
  <c r="J21233" i="4"/>
  <c r="K21233" i="4"/>
  <c r="J21234" i="4"/>
  <c r="K21234" i="4"/>
  <c r="J21235" i="4"/>
  <c r="K21235" i="4"/>
  <c r="J21236" i="4"/>
  <c r="K21236" i="4"/>
  <c r="J21237" i="4"/>
  <c r="K21237" i="4"/>
  <c r="J21238" i="4"/>
  <c r="K21238" i="4"/>
  <c r="J21239" i="4"/>
  <c r="K21239" i="4"/>
  <c r="J21240" i="4"/>
  <c r="K21240" i="4"/>
  <c r="J21241" i="4"/>
  <c r="K21241" i="4"/>
  <c r="J21242" i="4"/>
  <c r="K21242" i="4"/>
  <c r="J21243" i="4"/>
  <c r="K21243" i="4"/>
  <c r="J21244" i="4"/>
  <c r="K21244" i="4"/>
  <c r="J21245" i="4"/>
  <c r="K21245" i="4"/>
  <c r="J21246" i="4"/>
  <c r="K21246" i="4"/>
  <c r="J21247" i="4"/>
  <c r="K21247" i="4"/>
  <c r="J21248" i="4"/>
  <c r="K21248" i="4"/>
  <c r="J21249" i="4"/>
  <c r="K21249" i="4"/>
  <c r="J21250" i="4"/>
  <c r="K21250" i="4"/>
  <c r="J21251" i="4"/>
  <c r="K21251" i="4"/>
  <c r="J21252" i="4"/>
  <c r="K21252" i="4"/>
  <c r="J21253" i="4"/>
  <c r="K21253" i="4"/>
  <c r="J21254" i="4"/>
  <c r="K21254" i="4"/>
  <c r="J21255" i="4"/>
  <c r="K21255" i="4"/>
  <c r="J21256" i="4"/>
  <c r="K21256" i="4"/>
  <c r="J21257" i="4"/>
  <c r="K21257" i="4"/>
  <c r="J21258" i="4"/>
  <c r="K21258" i="4"/>
  <c r="J21259" i="4"/>
  <c r="K21259" i="4"/>
  <c r="J21260" i="4"/>
  <c r="K21260" i="4"/>
  <c r="J21261" i="4"/>
  <c r="K21261" i="4"/>
  <c r="J21262" i="4"/>
  <c r="K21262" i="4"/>
  <c r="J21263" i="4"/>
  <c r="K21263" i="4"/>
  <c r="J21264" i="4"/>
  <c r="K21264" i="4"/>
  <c r="J21265" i="4"/>
  <c r="K21265" i="4"/>
  <c r="J21266" i="4"/>
  <c r="K21266" i="4"/>
  <c r="J21267" i="4"/>
  <c r="K21267" i="4"/>
  <c r="J21268" i="4"/>
  <c r="K21268" i="4"/>
  <c r="J21269" i="4"/>
  <c r="K21269" i="4"/>
  <c r="J21270" i="4"/>
  <c r="K21270" i="4"/>
  <c r="J21271" i="4"/>
  <c r="K21271" i="4"/>
  <c r="J21272" i="4"/>
  <c r="K21272" i="4"/>
  <c r="J21273" i="4"/>
  <c r="K21273" i="4"/>
  <c r="J21274" i="4"/>
  <c r="K21274" i="4"/>
  <c r="J21275" i="4"/>
  <c r="K21275" i="4"/>
  <c r="J21276" i="4"/>
  <c r="K21276" i="4"/>
  <c r="J21277" i="4"/>
  <c r="K21277" i="4"/>
  <c r="J21278" i="4"/>
  <c r="K21278" i="4"/>
  <c r="J21279" i="4"/>
  <c r="K21279" i="4"/>
  <c r="J21280" i="4"/>
  <c r="K21280" i="4"/>
  <c r="J21281" i="4"/>
  <c r="K21281" i="4"/>
  <c r="J21282" i="4"/>
  <c r="K21282" i="4"/>
  <c r="J21283" i="4"/>
  <c r="K21283" i="4"/>
  <c r="J21284" i="4"/>
  <c r="K21284" i="4"/>
  <c r="J21285" i="4"/>
  <c r="K21285" i="4"/>
  <c r="J21286" i="4"/>
  <c r="K21286" i="4"/>
  <c r="J21287" i="4"/>
  <c r="K21287" i="4"/>
  <c r="J21288" i="4"/>
  <c r="K21288" i="4"/>
  <c r="J21289" i="4"/>
  <c r="K21289" i="4"/>
  <c r="J21290" i="4"/>
  <c r="K21290" i="4"/>
  <c r="J21291" i="4"/>
  <c r="K21291" i="4"/>
  <c r="J21292" i="4"/>
  <c r="K21292" i="4"/>
  <c r="J21293" i="4"/>
  <c r="K21293" i="4"/>
  <c r="J21294" i="4"/>
  <c r="K21294" i="4"/>
  <c r="J21295" i="4"/>
  <c r="K21295" i="4"/>
  <c r="J21296" i="4"/>
  <c r="K21296" i="4"/>
  <c r="J21297" i="4"/>
  <c r="K21297" i="4"/>
  <c r="J21298" i="4"/>
  <c r="K21298" i="4"/>
  <c r="J21299" i="4"/>
  <c r="K21299" i="4"/>
  <c r="J21300" i="4"/>
  <c r="K21300" i="4"/>
  <c r="J21301" i="4"/>
  <c r="K21301" i="4"/>
  <c r="J21302" i="4"/>
  <c r="K21302" i="4"/>
  <c r="J21303" i="4"/>
  <c r="K21303" i="4"/>
  <c r="J21304" i="4"/>
  <c r="K21304" i="4"/>
  <c r="J21305" i="4"/>
  <c r="K21305" i="4"/>
  <c r="J21306" i="4"/>
  <c r="K21306" i="4"/>
  <c r="J21307" i="4"/>
  <c r="K21307" i="4"/>
  <c r="J21308" i="4"/>
  <c r="K21308" i="4"/>
  <c r="J21309" i="4"/>
  <c r="K21309" i="4"/>
  <c r="J21310" i="4"/>
  <c r="K21310" i="4"/>
  <c r="J21311" i="4"/>
  <c r="K21311" i="4"/>
  <c r="J21312" i="4"/>
  <c r="K21312" i="4"/>
  <c r="J21313" i="4"/>
  <c r="K21313" i="4"/>
  <c r="J21314" i="4"/>
  <c r="K21314" i="4"/>
  <c r="J21315" i="4"/>
  <c r="K21315" i="4"/>
  <c r="J21316" i="4"/>
  <c r="K21316" i="4"/>
  <c r="J21317" i="4"/>
  <c r="K21317" i="4"/>
  <c r="J21318" i="4"/>
  <c r="K21318" i="4"/>
  <c r="J21319" i="4"/>
  <c r="K21319" i="4"/>
  <c r="J21320" i="4"/>
  <c r="K21320" i="4"/>
  <c r="J21321" i="4"/>
  <c r="K21321" i="4"/>
  <c r="J21322" i="4"/>
  <c r="K21322" i="4"/>
  <c r="J21323" i="4"/>
  <c r="K21323" i="4"/>
  <c r="J21324" i="4"/>
  <c r="K21324" i="4"/>
  <c r="J21325" i="4"/>
  <c r="K21325" i="4"/>
  <c r="J21326" i="4"/>
  <c r="K21326" i="4"/>
  <c r="J21327" i="4"/>
  <c r="K21327" i="4"/>
  <c r="J21328" i="4"/>
  <c r="K21328" i="4"/>
  <c r="J21329" i="4"/>
  <c r="K21329" i="4"/>
  <c r="J21330" i="4"/>
  <c r="K21330" i="4"/>
  <c r="J21331" i="4"/>
  <c r="K21331" i="4"/>
  <c r="J21332" i="4"/>
  <c r="K21332" i="4"/>
  <c r="J21333" i="4"/>
  <c r="K21333" i="4"/>
  <c r="J21334" i="4"/>
  <c r="K21334" i="4"/>
  <c r="J21335" i="4"/>
  <c r="K21335" i="4"/>
  <c r="J21336" i="4"/>
  <c r="K21336" i="4"/>
  <c r="J21337" i="4"/>
  <c r="K21337" i="4"/>
  <c r="J21338" i="4"/>
  <c r="K21338" i="4"/>
  <c r="J21339" i="4"/>
  <c r="K21339" i="4"/>
  <c r="J21340" i="4"/>
  <c r="K21340" i="4"/>
  <c r="J21341" i="4"/>
  <c r="K21341" i="4"/>
  <c r="J21342" i="4"/>
  <c r="K21342" i="4"/>
  <c r="J21343" i="4"/>
  <c r="K21343" i="4"/>
  <c r="J21344" i="4"/>
  <c r="K21344" i="4"/>
  <c r="J21345" i="4"/>
  <c r="K21345" i="4"/>
  <c r="J21346" i="4"/>
  <c r="K21346" i="4"/>
  <c r="J21347" i="4"/>
  <c r="K21347" i="4"/>
  <c r="J21348" i="4"/>
  <c r="K21348" i="4"/>
  <c r="J21349" i="4"/>
  <c r="K21349" i="4"/>
  <c r="J21350" i="4"/>
  <c r="K21350" i="4"/>
  <c r="J21351" i="4"/>
  <c r="K21351" i="4"/>
  <c r="J21352" i="4"/>
  <c r="K21352" i="4"/>
  <c r="J21353" i="4"/>
  <c r="K21353" i="4"/>
  <c r="J21354" i="4"/>
  <c r="K21354" i="4"/>
  <c r="J21355" i="4"/>
  <c r="K21355" i="4"/>
  <c r="J21356" i="4"/>
  <c r="K21356" i="4"/>
  <c r="J21357" i="4"/>
  <c r="K21357" i="4"/>
  <c r="J21358" i="4"/>
  <c r="K21358" i="4"/>
  <c r="J21359" i="4"/>
  <c r="K21359" i="4"/>
  <c r="J21360" i="4"/>
  <c r="K21360" i="4"/>
  <c r="J21361" i="4"/>
  <c r="K21361" i="4"/>
  <c r="J21362" i="4"/>
  <c r="K21362" i="4"/>
  <c r="J21363" i="4"/>
  <c r="K21363" i="4"/>
  <c r="J21364" i="4"/>
  <c r="K21364" i="4"/>
  <c r="J21365" i="4"/>
  <c r="K21365" i="4"/>
  <c r="J21366" i="4"/>
  <c r="K21366" i="4"/>
  <c r="J21367" i="4"/>
  <c r="K21367" i="4"/>
  <c r="J21368" i="4"/>
  <c r="K21368" i="4"/>
  <c r="J21369" i="4"/>
  <c r="K21369" i="4"/>
  <c r="J21370" i="4"/>
  <c r="K21370" i="4"/>
  <c r="J21371" i="4"/>
  <c r="K21371" i="4"/>
  <c r="J21372" i="4"/>
  <c r="K21372" i="4"/>
  <c r="J21373" i="4"/>
  <c r="K21373" i="4"/>
  <c r="J21374" i="4"/>
  <c r="K21374" i="4"/>
  <c r="J21375" i="4"/>
  <c r="K21375" i="4"/>
  <c r="J21376" i="4"/>
  <c r="K21376" i="4"/>
  <c r="J21377" i="4"/>
  <c r="K21377" i="4"/>
  <c r="J21378" i="4"/>
  <c r="K21378" i="4"/>
  <c r="J21379" i="4"/>
  <c r="K21379" i="4"/>
  <c r="J21380" i="4"/>
  <c r="K21380" i="4"/>
  <c r="J21381" i="4"/>
  <c r="K21381" i="4"/>
  <c r="J21382" i="4"/>
  <c r="K21382" i="4"/>
  <c r="J21383" i="4"/>
  <c r="K21383" i="4"/>
  <c r="J21384" i="4"/>
  <c r="K21384" i="4"/>
  <c r="J21385" i="4"/>
  <c r="K21385" i="4"/>
  <c r="J21386" i="4"/>
  <c r="K21386" i="4"/>
  <c r="J21387" i="4"/>
  <c r="K21387" i="4"/>
  <c r="J21388" i="4"/>
  <c r="K21388" i="4"/>
  <c r="J21389" i="4"/>
  <c r="K21389" i="4"/>
  <c r="J21390" i="4"/>
  <c r="K21390" i="4"/>
  <c r="J21391" i="4"/>
  <c r="K21391" i="4"/>
  <c r="J21392" i="4"/>
  <c r="K21392" i="4"/>
  <c r="J21393" i="4"/>
  <c r="K21393" i="4"/>
  <c r="J21394" i="4"/>
  <c r="K21394" i="4"/>
  <c r="J21395" i="4"/>
  <c r="K21395" i="4"/>
  <c r="J21396" i="4"/>
  <c r="K21396" i="4"/>
  <c r="J21397" i="4"/>
  <c r="K21397" i="4"/>
  <c r="J21398" i="4"/>
  <c r="K21398" i="4"/>
  <c r="J21399" i="4"/>
  <c r="K21399" i="4"/>
  <c r="J21400" i="4"/>
  <c r="K21400" i="4"/>
  <c r="J21401" i="4"/>
  <c r="K21401" i="4"/>
  <c r="J21402" i="4"/>
  <c r="K21402" i="4"/>
  <c r="J21403" i="4"/>
  <c r="K21403" i="4"/>
  <c r="J21404" i="4"/>
  <c r="K21404" i="4"/>
  <c r="J21405" i="4"/>
  <c r="K21405" i="4"/>
  <c r="J21406" i="4"/>
  <c r="K21406" i="4"/>
  <c r="J21407" i="4"/>
  <c r="K21407" i="4"/>
  <c r="J21408" i="4"/>
  <c r="K21408" i="4"/>
  <c r="J21409" i="4"/>
  <c r="K21409" i="4"/>
  <c r="J21410" i="4"/>
  <c r="K21410" i="4"/>
  <c r="J21411" i="4"/>
  <c r="K21411" i="4"/>
  <c r="J21412" i="4"/>
  <c r="K21412" i="4"/>
  <c r="J21413" i="4"/>
  <c r="K21413" i="4"/>
  <c r="J21414" i="4"/>
  <c r="K21414" i="4"/>
  <c r="J21415" i="4"/>
  <c r="K21415" i="4"/>
  <c r="J21416" i="4"/>
  <c r="K21416" i="4"/>
  <c r="J21417" i="4"/>
  <c r="K21417" i="4"/>
  <c r="J21418" i="4"/>
  <c r="K21418" i="4"/>
  <c r="J21419" i="4"/>
  <c r="K21419" i="4"/>
  <c r="J21420" i="4"/>
  <c r="K21420" i="4"/>
  <c r="J21421" i="4"/>
  <c r="K21421" i="4"/>
  <c r="J21422" i="4"/>
  <c r="K21422" i="4"/>
  <c r="J21423" i="4"/>
  <c r="K21423" i="4"/>
  <c r="J21424" i="4"/>
  <c r="K21424" i="4"/>
  <c r="J21425" i="4"/>
  <c r="K21425" i="4"/>
  <c r="J21426" i="4"/>
  <c r="K21426" i="4"/>
  <c r="J21427" i="4"/>
  <c r="K21427" i="4"/>
  <c r="J21428" i="4"/>
  <c r="K21428" i="4"/>
  <c r="J21429" i="4"/>
  <c r="K21429" i="4"/>
  <c r="J21430" i="4"/>
  <c r="K21430" i="4"/>
  <c r="J21431" i="4"/>
  <c r="K21431" i="4"/>
  <c r="J21432" i="4"/>
  <c r="K21432" i="4"/>
  <c r="J21433" i="4"/>
  <c r="K21433" i="4"/>
  <c r="J21434" i="4"/>
  <c r="K21434" i="4"/>
  <c r="J21435" i="4"/>
  <c r="K21435" i="4"/>
  <c r="J21436" i="4"/>
  <c r="K21436" i="4"/>
  <c r="J21437" i="4"/>
  <c r="K21437" i="4"/>
  <c r="J21438" i="4"/>
  <c r="K21438" i="4"/>
  <c r="J21439" i="4"/>
  <c r="K21439" i="4"/>
  <c r="J21440" i="4"/>
  <c r="K21440" i="4"/>
  <c r="J21441" i="4"/>
  <c r="K21441" i="4"/>
  <c r="J21442" i="4"/>
  <c r="K21442" i="4"/>
  <c r="J21443" i="4"/>
  <c r="K21443" i="4"/>
  <c r="J21444" i="4"/>
  <c r="K21444" i="4"/>
  <c r="J21445" i="4"/>
  <c r="K21445" i="4"/>
  <c r="J21446" i="4"/>
  <c r="K21446" i="4"/>
  <c r="J21447" i="4"/>
  <c r="K21447" i="4"/>
  <c r="J21448" i="4"/>
  <c r="K21448" i="4"/>
  <c r="J21449" i="4"/>
  <c r="K21449" i="4"/>
  <c r="J21450" i="4"/>
  <c r="K21450" i="4"/>
  <c r="J21451" i="4"/>
  <c r="K21451" i="4"/>
  <c r="J21452" i="4"/>
  <c r="K21452" i="4"/>
  <c r="J21453" i="4"/>
  <c r="K21453" i="4"/>
  <c r="J21454" i="4"/>
  <c r="K21454" i="4"/>
  <c r="J21455" i="4"/>
  <c r="K21455" i="4"/>
  <c r="J21456" i="4"/>
  <c r="K21456" i="4"/>
  <c r="J21457" i="4"/>
  <c r="K21457" i="4"/>
  <c r="J21458" i="4"/>
  <c r="K21458" i="4"/>
  <c r="J21459" i="4"/>
  <c r="K21459" i="4"/>
  <c r="J21460" i="4"/>
  <c r="K21460" i="4"/>
  <c r="J21461" i="4"/>
  <c r="K21461" i="4"/>
  <c r="J21462" i="4"/>
  <c r="K21462" i="4"/>
  <c r="J21463" i="4"/>
  <c r="K21463" i="4"/>
  <c r="J21464" i="4"/>
  <c r="K21464" i="4"/>
  <c r="J21465" i="4"/>
  <c r="K21465" i="4"/>
  <c r="J21466" i="4"/>
  <c r="K21466" i="4"/>
  <c r="J21467" i="4"/>
  <c r="K21467" i="4"/>
  <c r="J21468" i="4"/>
  <c r="K21468" i="4"/>
  <c r="J21469" i="4"/>
  <c r="K21469" i="4"/>
  <c r="J21470" i="4"/>
  <c r="K21470" i="4"/>
  <c r="J21471" i="4"/>
  <c r="K21471" i="4"/>
  <c r="J21472" i="4"/>
  <c r="K21472" i="4"/>
  <c r="J21473" i="4"/>
  <c r="K21473" i="4"/>
  <c r="J21474" i="4"/>
  <c r="K21474" i="4"/>
  <c r="J21475" i="4"/>
  <c r="K21475" i="4"/>
  <c r="J21476" i="4"/>
  <c r="K21476" i="4"/>
  <c r="J21477" i="4"/>
  <c r="K21477" i="4"/>
  <c r="J21478" i="4"/>
  <c r="K21478" i="4"/>
  <c r="J21479" i="4"/>
  <c r="K21479" i="4"/>
  <c r="J21480" i="4"/>
  <c r="K21480" i="4"/>
  <c r="J21481" i="4"/>
  <c r="K21481" i="4"/>
  <c r="J21482" i="4"/>
  <c r="K21482" i="4"/>
  <c r="J21483" i="4"/>
  <c r="K21483" i="4"/>
  <c r="J21484" i="4"/>
  <c r="K21484" i="4"/>
  <c r="J21485" i="4"/>
  <c r="K21485" i="4"/>
  <c r="J21486" i="4"/>
  <c r="K21486" i="4"/>
  <c r="J21487" i="4"/>
  <c r="K21487" i="4"/>
  <c r="J21488" i="4"/>
  <c r="K21488" i="4"/>
  <c r="J21489" i="4"/>
  <c r="K21489" i="4"/>
  <c r="J21490" i="4"/>
  <c r="K21490" i="4"/>
  <c r="J21491" i="4"/>
  <c r="K21491" i="4"/>
  <c r="J21492" i="4"/>
  <c r="K21492" i="4"/>
  <c r="J21493" i="4"/>
  <c r="K21493" i="4"/>
  <c r="J21494" i="4"/>
  <c r="K21494" i="4"/>
  <c r="J21495" i="4"/>
  <c r="K21495" i="4"/>
  <c r="J21496" i="4"/>
  <c r="K21496" i="4"/>
  <c r="J21497" i="4"/>
  <c r="K21497" i="4"/>
  <c r="J21498" i="4"/>
  <c r="K21498" i="4"/>
  <c r="J21499" i="4"/>
  <c r="K21499" i="4"/>
  <c r="J21500" i="4"/>
  <c r="K21500" i="4"/>
  <c r="J21501" i="4"/>
  <c r="K21501" i="4"/>
  <c r="J21502" i="4"/>
  <c r="K21502" i="4"/>
  <c r="J21503" i="4"/>
  <c r="K21503" i="4"/>
  <c r="J21504" i="4"/>
  <c r="K21504" i="4"/>
  <c r="J21505" i="4"/>
  <c r="K21505" i="4"/>
  <c r="J21506" i="4"/>
  <c r="K21506" i="4"/>
  <c r="J21507" i="4"/>
  <c r="K21507" i="4"/>
  <c r="J21508" i="4"/>
  <c r="K21508" i="4"/>
  <c r="J21509" i="4"/>
  <c r="K21509" i="4"/>
  <c r="J21510" i="4"/>
  <c r="K21510" i="4"/>
  <c r="J21511" i="4"/>
  <c r="K21511" i="4"/>
  <c r="J21512" i="4"/>
  <c r="K21512" i="4"/>
  <c r="J21513" i="4"/>
  <c r="K21513" i="4"/>
  <c r="J21514" i="4"/>
  <c r="K21514" i="4"/>
  <c r="J21515" i="4"/>
  <c r="K21515" i="4"/>
  <c r="J21516" i="4"/>
  <c r="K21516" i="4"/>
  <c r="J21517" i="4"/>
  <c r="K21517" i="4"/>
  <c r="J21518" i="4"/>
  <c r="K21518" i="4"/>
  <c r="J21519" i="4"/>
  <c r="K21519" i="4"/>
  <c r="J21520" i="4"/>
  <c r="K21520" i="4"/>
  <c r="J21521" i="4"/>
  <c r="K21521" i="4"/>
  <c r="J21522" i="4"/>
  <c r="K21522" i="4"/>
  <c r="J21523" i="4"/>
  <c r="K21523" i="4"/>
  <c r="J21524" i="4"/>
  <c r="K21524" i="4"/>
  <c r="J21525" i="4"/>
  <c r="K21525" i="4"/>
  <c r="J21526" i="4"/>
  <c r="K21526" i="4"/>
  <c r="J21527" i="4"/>
  <c r="K21527" i="4"/>
  <c r="J21528" i="4"/>
  <c r="K21528" i="4"/>
  <c r="J21529" i="4"/>
  <c r="K21529" i="4"/>
  <c r="J21530" i="4"/>
  <c r="K21530" i="4"/>
  <c r="J21531" i="4"/>
  <c r="K21531" i="4"/>
  <c r="J21532" i="4"/>
  <c r="K21532" i="4"/>
  <c r="J21533" i="4"/>
  <c r="K21533" i="4"/>
  <c r="J21534" i="4"/>
  <c r="K21534" i="4"/>
  <c r="J21535" i="4"/>
  <c r="K21535" i="4"/>
  <c r="J21536" i="4"/>
  <c r="K21536" i="4"/>
  <c r="J21537" i="4"/>
  <c r="K21537" i="4"/>
  <c r="J21538" i="4"/>
  <c r="K21538" i="4"/>
  <c r="J21539" i="4"/>
  <c r="K21539" i="4"/>
  <c r="J21540" i="4"/>
  <c r="K21540" i="4"/>
  <c r="J21541" i="4"/>
  <c r="K21541" i="4"/>
  <c r="J21542" i="4"/>
  <c r="K21542" i="4"/>
  <c r="J21543" i="4"/>
  <c r="K21543" i="4"/>
  <c r="J21544" i="4"/>
  <c r="K21544" i="4"/>
  <c r="J21545" i="4"/>
  <c r="K21545" i="4"/>
  <c r="J21546" i="4"/>
  <c r="K21546" i="4"/>
  <c r="J21547" i="4"/>
  <c r="K21547" i="4"/>
  <c r="J21548" i="4"/>
  <c r="K21548" i="4"/>
  <c r="J21549" i="4"/>
  <c r="K21549" i="4"/>
  <c r="J21550" i="4"/>
  <c r="K21550" i="4"/>
  <c r="J21551" i="4"/>
  <c r="K21551" i="4"/>
  <c r="J21552" i="4"/>
  <c r="K21552" i="4"/>
  <c r="J21553" i="4"/>
  <c r="K21553" i="4"/>
  <c r="J21554" i="4"/>
  <c r="K21554" i="4"/>
  <c r="J21555" i="4"/>
  <c r="K21555" i="4"/>
  <c r="J21556" i="4"/>
  <c r="K21556" i="4"/>
  <c r="J21557" i="4"/>
  <c r="K21557" i="4"/>
  <c r="J21558" i="4"/>
  <c r="K21558" i="4"/>
  <c r="J21559" i="4"/>
  <c r="K21559" i="4"/>
  <c r="J21560" i="4"/>
  <c r="K21560" i="4"/>
  <c r="J21561" i="4"/>
  <c r="K21561" i="4"/>
  <c r="J21562" i="4"/>
  <c r="K21562" i="4"/>
  <c r="J21563" i="4"/>
  <c r="K21563" i="4"/>
  <c r="J21564" i="4"/>
  <c r="K21564" i="4"/>
  <c r="J21565" i="4"/>
  <c r="K21565" i="4"/>
  <c r="J21566" i="4"/>
  <c r="K21566" i="4"/>
  <c r="J21567" i="4"/>
  <c r="K21567" i="4"/>
  <c r="J21568" i="4"/>
  <c r="K21568" i="4"/>
  <c r="J21569" i="4"/>
  <c r="K21569" i="4"/>
  <c r="J21570" i="4"/>
  <c r="K21570" i="4"/>
  <c r="J21571" i="4"/>
  <c r="K21571" i="4"/>
  <c r="J21572" i="4"/>
  <c r="K21572" i="4"/>
  <c r="J21573" i="4"/>
  <c r="K21573" i="4"/>
  <c r="J21574" i="4"/>
  <c r="K21574" i="4"/>
  <c r="J21575" i="4"/>
  <c r="K21575" i="4"/>
  <c r="J21576" i="4"/>
  <c r="K21576" i="4"/>
  <c r="J21577" i="4"/>
  <c r="K21577" i="4"/>
  <c r="J21578" i="4"/>
  <c r="K21578" i="4"/>
  <c r="J21579" i="4"/>
  <c r="K21579" i="4"/>
  <c r="J21580" i="4"/>
  <c r="K21580" i="4"/>
  <c r="J21581" i="4"/>
  <c r="K21581" i="4"/>
  <c r="J21582" i="4"/>
  <c r="K21582" i="4"/>
  <c r="J21583" i="4"/>
  <c r="K21583" i="4"/>
  <c r="J21584" i="4"/>
  <c r="K21584" i="4"/>
  <c r="J21585" i="4"/>
  <c r="K21585" i="4"/>
  <c r="J21586" i="4"/>
  <c r="K21586" i="4"/>
  <c r="J21587" i="4"/>
  <c r="K21587" i="4"/>
  <c r="J21588" i="4"/>
  <c r="K21588" i="4"/>
  <c r="J21589" i="4"/>
  <c r="K21589" i="4"/>
  <c r="J21590" i="4"/>
  <c r="K21590" i="4"/>
  <c r="J21591" i="4"/>
  <c r="K21591" i="4"/>
  <c r="J21592" i="4"/>
  <c r="K21592" i="4"/>
  <c r="J21593" i="4"/>
  <c r="K21593" i="4"/>
  <c r="J21594" i="4"/>
  <c r="K21594" i="4"/>
  <c r="J21595" i="4"/>
  <c r="K21595" i="4"/>
  <c r="J21596" i="4"/>
  <c r="K21596" i="4"/>
  <c r="J21597" i="4"/>
  <c r="K21597" i="4"/>
  <c r="J21598" i="4"/>
  <c r="K21598" i="4"/>
  <c r="J21599" i="4"/>
  <c r="K21599" i="4"/>
  <c r="J21600" i="4"/>
  <c r="K21600" i="4"/>
  <c r="J21601" i="4"/>
  <c r="K21601" i="4"/>
  <c r="J21602" i="4"/>
  <c r="K21602" i="4"/>
  <c r="J21603" i="4"/>
  <c r="K21603" i="4"/>
  <c r="J21604" i="4"/>
  <c r="K21604" i="4"/>
  <c r="J21605" i="4"/>
  <c r="K21605" i="4"/>
  <c r="J21606" i="4"/>
  <c r="K21606" i="4"/>
  <c r="J21607" i="4"/>
  <c r="K21607" i="4"/>
  <c r="J21608" i="4"/>
  <c r="K21608" i="4"/>
  <c r="J21609" i="4"/>
  <c r="K21609" i="4"/>
  <c r="J21610" i="4"/>
  <c r="K21610" i="4"/>
  <c r="J21611" i="4"/>
  <c r="K21611" i="4"/>
  <c r="J21612" i="4"/>
  <c r="K21612" i="4"/>
  <c r="J21613" i="4"/>
  <c r="K21613" i="4"/>
  <c r="J21614" i="4"/>
  <c r="K21614" i="4"/>
  <c r="J21615" i="4"/>
  <c r="K21615" i="4"/>
  <c r="J21616" i="4"/>
  <c r="K21616" i="4"/>
  <c r="J21617" i="4"/>
  <c r="K21617" i="4"/>
  <c r="J21618" i="4"/>
  <c r="K21618" i="4"/>
  <c r="J21619" i="4"/>
  <c r="K21619" i="4"/>
  <c r="J21620" i="4"/>
  <c r="K21620" i="4"/>
  <c r="J21621" i="4"/>
  <c r="K21621" i="4"/>
  <c r="J21622" i="4"/>
  <c r="K21622" i="4"/>
  <c r="J21623" i="4"/>
  <c r="K21623" i="4"/>
  <c r="J21624" i="4"/>
  <c r="K21624" i="4"/>
  <c r="J21625" i="4"/>
  <c r="K21625" i="4"/>
  <c r="J21626" i="4"/>
  <c r="K21626" i="4"/>
  <c r="J21627" i="4"/>
  <c r="K21627" i="4"/>
  <c r="J21628" i="4"/>
  <c r="K21628" i="4"/>
  <c r="J21629" i="4"/>
  <c r="K21629" i="4"/>
  <c r="J21630" i="4"/>
  <c r="K21630" i="4"/>
  <c r="J21631" i="4"/>
  <c r="K21631" i="4"/>
  <c r="J21632" i="4"/>
  <c r="K21632" i="4"/>
  <c r="J21633" i="4"/>
  <c r="K21633" i="4"/>
  <c r="J21634" i="4"/>
  <c r="K21634" i="4"/>
  <c r="J21635" i="4"/>
  <c r="K21635" i="4"/>
  <c r="J21636" i="4"/>
  <c r="K21636" i="4"/>
  <c r="J21637" i="4"/>
  <c r="K21637" i="4"/>
  <c r="J21638" i="4"/>
  <c r="K21638" i="4"/>
  <c r="J21639" i="4"/>
  <c r="K21639" i="4"/>
  <c r="J21640" i="4"/>
  <c r="K21640" i="4"/>
  <c r="J21641" i="4"/>
  <c r="K21641" i="4"/>
  <c r="J21642" i="4"/>
  <c r="K21642" i="4"/>
  <c r="J21643" i="4"/>
  <c r="K21643" i="4"/>
  <c r="J21644" i="4"/>
  <c r="K21644" i="4"/>
  <c r="J21645" i="4"/>
  <c r="K21645" i="4"/>
  <c r="J21646" i="4"/>
  <c r="K21646" i="4"/>
  <c r="J21647" i="4"/>
  <c r="K21647" i="4"/>
  <c r="J21648" i="4"/>
  <c r="K21648" i="4"/>
  <c r="J21649" i="4"/>
  <c r="K21649" i="4"/>
  <c r="J21650" i="4"/>
  <c r="K21650" i="4"/>
  <c r="J21651" i="4"/>
  <c r="K21651" i="4"/>
  <c r="J21652" i="4"/>
  <c r="K21652" i="4"/>
  <c r="J21653" i="4"/>
  <c r="K21653" i="4"/>
  <c r="J21654" i="4"/>
  <c r="K21654" i="4"/>
  <c r="J21655" i="4"/>
  <c r="K21655" i="4"/>
  <c r="J21656" i="4"/>
  <c r="K21656" i="4"/>
  <c r="J21657" i="4"/>
  <c r="K21657" i="4"/>
  <c r="J21658" i="4"/>
  <c r="K21658" i="4"/>
  <c r="J21659" i="4"/>
  <c r="K21659" i="4"/>
  <c r="J21660" i="4"/>
  <c r="K21660" i="4"/>
  <c r="J21661" i="4"/>
  <c r="K21661" i="4"/>
  <c r="J21662" i="4"/>
  <c r="K21662" i="4"/>
  <c r="J21663" i="4"/>
  <c r="K21663" i="4"/>
  <c r="J21664" i="4"/>
  <c r="K21664" i="4"/>
  <c r="J21665" i="4"/>
  <c r="K21665" i="4"/>
  <c r="J21666" i="4"/>
  <c r="K21666" i="4"/>
  <c r="J21667" i="4"/>
  <c r="K21667" i="4"/>
  <c r="J21668" i="4"/>
  <c r="K21668" i="4"/>
  <c r="J21669" i="4"/>
  <c r="K21669" i="4"/>
  <c r="J21670" i="4"/>
  <c r="K21670" i="4"/>
  <c r="J21671" i="4"/>
  <c r="K21671" i="4"/>
  <c r="J21672" i="4"/>
  <c r="K21672" i="4"/>
  <c r="J21673" i="4"/>
  <c r="K21673" i="4"/>
  <c r="J21674" i="4"/>
  <c r="K21674" i="4"/>
  <c r="J21675" i="4"/>
  <c r="K21675" i="4"/>
  <c r="J21676" i="4"/>
  <c r="K21676" i="4"/>
  <c r="J21677" i="4"/>
  <c r="K21677" i="4"/>
  <c r="J21678" i="4"/>
  <c r="K21678" i="4"/>
  <c r="J21679" i="4"/>
  <c r="K21679" i="4"/>
  <c r="J21680" i="4"/>
  <c r="K21680" i="4"/>
  <c r="J21681" i="4"/>
  <c r="K21681" i="4"/>
  <c r="J21682" i="4"/>
  <c r="K21682" i="4"/>
  <c r="J21683" i="4"/>
  <c r="K21683" i="4"/>
  <c r="J21684" i="4"/>
  <c r="K21684" i="4"/>
  <c r="J21685" i="4"/>
  <c r="K21685" i="4"/>
  <c r="J21686" i="4"/>
  <c r="K21686" i="4"/>
  <c r="J21687" i="4"/>
  <c r="K21687" i="4"/>
  <c r="J21688" i="4"/>
  <c r="K21688" i="4"/>
  <c r="J21689" i="4"/>
  <c r="K21689" i="4"/>
  <c r="J21690" i="4"/>
  <c r="K21690" i="4"/>
  <c r="J21691" i="4"/>
  <c r="K21691" i="4"/>
  <c r="J21692" i="4"/>
  <c r="K21692" i="4"/>
  <c r="J21693" i="4"/>
  <c r="K21693" i="4"/>
  <c r="J21694" i="4"/>
  <c r="K21694" i="4"/>
  <c r="J21695" i="4"/>
  <c r="K21695" i="4"/>
  <c r="J21696" i="4"/>
  <c r="K21696" i="4"/>
  <c r="J21697" i="4"/>
  <c r="K21697" i="4"/>
  <c r="J21698" i="4"/>
  <c r="K21698" i="4"/>
  <c r="J21699" i="4"/>
  <c r="K21699" i="4"/>
  <c r="J21700" i="4"/>
  <c r="K21700" i="4"/>
  <c r="J21701" i="4"/>
  <c r="K21701" i="4"/>
  <c r="J21702" i="4"/>
  <c r="K21702" i="4"/>
  <c r="J21703" i="4"/>
  <c r="K21703" i="4"/>
  <c r="J21704" i="4"/>
  <c r="K21704" i="4"/>
  <c r="J21705" i="4"/>
  <c r="K21705" i="4"/>
  <c r="J21706" i="4"/>
  <c r="K21706" i="4"/>
  <c r="J21707" i="4"/>
  <c r="K21707" i="4"/>
  <c r="J21708" i="4"/>
  <c r="K21708" i="4"/>
  <c r="J21709" i="4"/>
  <c r="K21709" i="4"/>
  <c r="J21710" i="4"/>
  <c r="K21710" i="4"/>
  <c r="J21711" i="4"/>
  <c r="K21711" i="4"/>
  <c r="J21712" i="4"/>
  <c r="K21712" i="4"/>
  <c r="J21713" i="4"/>
  <c r="K21713" i="4"/>
  <c r="J21714" i="4"/>
  <c r="K21714" i="4"/>
  <c r="J21715" i="4"/>
  <c r="K21715" i="4"/>
  <c r="J21716" i="4"/>
  <c r="K21716" i="4"/>
  <c r="J21717" i="4"/>
  <c r="K21717" i="4"/>
  <c r="J21718" i="4"/>
  <c r="K21718" i="4"/>
  <c r="J21719" i="4"/>
  <c r="K21719" i="4"/>
  <c r="J21720" i="4"/>
  <c r="K21720" i="4"/>
  <c r="J21721" i="4"/>
  <c r="K21721" i="4"/>
  <c r="J21722" i="4"/>
  <c r="K21722" i="4"/>
  <c r="J21723" i="4"/>
  <c r="K21723" i="4"/>
  <c r="J21724" i="4"/>
  <c r="K21724" i="4"/>
  <c r="J21725" i="4"/>
  <c r="K21725" i="4"/>
  <c r="J21726" i="4"/>
  <c r="K21726" i="4"/>
  <c r="J21727" i="4"/>
  <c r="K21727" i="4"/>
  <c r="J21728" i="4"/>
  <c r="K21728" i="4"/>
  <c r="J21729" i="4"/>
  <c r="K21729" i="4"/>
  <c r="J21730" i="4"/>
  <c r="K21730" i="4"/>
  <c r="J21731" i="4"/>
  <c r="K21731" i="4"/>
  <c r="J21732" i="4"/>
  <c r="K21732" i="4"/>
  <c r="J21733" i="4"/>
  <c r="K21733" i="4"/>
  <c r="J21734" i="4"/>
  <c r="K21734" i="4"/>
  <c r="J21735" i="4"/>
  <c r="K21735" i="4"/>
  <c r="J21736" i="4"/>
  <c r="K21736" i="4"/>
  <c r="J21737" i="4"/>
  <c r="K21737" i="4"/>
  <c r="J21738" i="4"/>
  <c r="K21738" i="4"/>
  <c r="J21739" i="4"/>
  <c r="K21739" i="4"/>
  <c r="J21740" i="4"/>
  <c r="K21740" i="4"/>
  <c r="J21741" i="4"/>
  <c r="K21741" i="4"/>
  <c r="J21742" i="4"/>
  <c r="K21742" i="4"/>
  <c r="J21743" i="4"/>
  <c r="K21743" i="4"/>
  <c r="J21744" i="4"/>
  <c r="K21744" i="4"/>
  <c r="J21745" i="4"/>
  <c r="K21745" i="4"/>
  <c r="J21746" i="4"/>
  <c r="K21746" i="4"/>
  <c r="J21747" i="4"/>
  <c r="K21747" i="4"/>
  <c r="J21748" i="4"/>
  <c r="K21748" i="4"/>
  <c r="J21749" i="4"/>
  <c r="K21749" i="4"/>
  <c r="J21750" i="4"/>
  <c r="K21750" i="4"/>
  <c r="J21751" i="4"/>
  <c r="K21751" i="4"/>
  <c r="J21752" i="4"/>
  <c r="K21752" i="4"/>
  <c r="J21753" i="4"/>
  <c r="K21753" i="4"/>
  <c r="J21754" i="4"/>
  <c r="K21754" i="4"/>
  <c r="J21755" i="4"/>
  <c r="K21755" i="4"/>
  <c r="J21756" i="4"/>
  <c r="K21756" i="4"/>
  <c r="J21757" i="4"/>
  <c r="K21757" i="4"/>
  <c r="J21758" i="4"/>
  <c r="K21758" i="4"/>
  <c r="J21759" i="4"/>
  <c r="K21759" i="4"/>
  <c r="J21760" i="4"/>
  <c r="K21760" i="4"/>
  <c r="J21761" i="4"/>
  <c r="K21761" i="4"/>
  <c r="J21762" i="4"/>
  <c r="K21762" i="4"/>
  <c r="J21763" i="4"/>
  <c r="K21763" i="4"/>
  <c r="J21764" i="4"/>
  <c r="K21764" i="4"/>
  <c r="J21765" i="4"/>
  <c r="K21765" i="4"/>
  <c r="J21766" i="4"/>
  <c r="K21766" i="4"/>
  <c r="J21767" i="4"/>
  <c r="K21767" i="4"/>
  <c r="J21768" i="4"/>
  <c r="K21768" i="4"/>
  <c r="J21769" i="4"/>
  <c r="K21769" i="4"/>
  <c r="J21770" i="4"/>
  <c r="K21770" i="4"/>
  <c r="J21771" i="4"/>
  <c r="K21771" i="4"/>
  <c r="J21772" i="4"/>
  <c r="K21772" i="4"/>
  <c r="J21773" i="4"/>
  <c r="K21773" i="4"/>
  <c r="J21774" i="4"/>
  <c r="K21774" i="4"/>
  <c r="J21775" i="4"/>
  <c r="K21775" i="4"/>
  <c r="J21776" i="4"/>
  <c r="K21776" i="4"/>
  <c r="J21777" i="4"/>
  <c r="K21777" i="4"/>
  <c r="J21778" i="4"/>
  <c r="K21778" i="4"/>
  <c r="J21779" i="4"/>
  <c r="K21779" i="4"/>
  <c r="J21780" i="4"/>
  <c r="K21780" i="4"/>
  <c r="J21781" i="4"/>
  <c r="K21781" i="4"/>
  <c r="J21782" i="4"/>
  <c r="K21782" i="4"/>
  <c r="J21783" i="4"/>
  <c r="K21783" i="4"/>
  <c r="J21784" i="4"/>
  <c r="K21784" i="4"/>
  <c r="J21785" i="4"/>
  <c r="K21785" i="4"/>
  <c r="J21786" i="4"/>
  <c r="K21786" i="4"/>
  <c r="J21787" i="4"/>
  <c r="K21787" i="4"/>
  <c r="J21788" i="4"/>
  <c r="K21788" i="4"/>
  <c r="J21789" i="4"/>
  <c r="K21789" i="4"/>
  <c r="J21790" i="4"/>
  <c r="K21790" i="4"/>
  <c r="J21791" i="4"/>
  <c r="K21791" i="4"/>
  <c r="J21792" i="4"/>
  <c r="K21792" i="4"/>
  <c r="J21793" i="4"/>
  <c r="K21793" i="4"/>
  <c r="J21794" i="4"/>
  <c r="K21794" i="4"/>
  <c r="J21795" i="4"/>
  <c r="K21795" i="4"/>
  <c r="J21796" i="4"/>
  <c r="K21796" i="4"/>
  <c r="J21797" i="4"/>
  <c r="K21797" i="4"/>
  <c r="J21798" i="4"/>
  <c r="K21798" i="4"/>
  <c r="J21799" i="4"/>
  <c r="K21799" i="4"/>
  <c r="J21800" i="4"/>
  <c r="K21800" i="4"/>
  <c r="J21801" i="4"/>
  <c r="K21801" i="4"/>
  <c r="J21802" i="4"/>
  <c r="K21802" i="4"/>
  <c r="J21803" i="4"/>
  <c r="K21803" i="4"/>
  <c r="J21804" i="4"/>
  <c r="K21804" i="4"/>
  <c r="J21805" i="4"/>
  <c r="K21805" i="4"/>
  <c r="J21806" i="4"/>
  <c r="K21806" i="4"/>
  <c r="J21807" i="4"/>
  <c r="K21807" i="4"/>
  <c r="J21808" i="4"/>
  <c r="K21808" i="4"/>
  <c r="J21809" i="4"/>
  <c r="K21809" i="4"/>
  <c r="J21810" i="4"/>
  <c r="K21810" i="4"/>
  <c r="J21811" i="4"/>
  <c r="K21811" i="4"/>
  <c r="J21812" i="4"/>
  <c r="K21812" i="4"/>
  <c r="J21813" i="4"/>
  <c r="K21813" i="4"/>
  <c r="J21814" i="4"/>
  <c r="K21814" i="4"/>
  <c r="J21815" i="4"/>
  <c r="K21815" i="4"/>
  <c r="J21816" i="4"/>
  <c r="K21816" i="4"/>
  <c r="J21817" i="4"/>
  <c r="K21817" i="4"/>
  <c r="J21818" i="4"/>
  <c r="K21818" i="4"/>
  <c r="J21819" i="4"/>
  <c r="K21819" i="4"/>
  <c r="J21820" i="4"/>
  <c r="K21820" i="4"/>
  <c r="J21821" i="4"/>
  <c r="K21821" i="4"/>
  <c r="J21822" i="4"/>
  <c r="K21822" i="4"/>
  <c r="J21823" i="4"/>
  <c r="K21823" i="4"/>
  <c r="J21824" i="4"/>
  <c r="K21824" i="4"/>
  <c r="J21825" i="4"/>
  <c r="K21825" i="4"/>
  <c r="J21826" i="4"/>
  <c r="K21826" i="4"/>
  <c r="J21827" i="4"/>
  <c r="K21827" i="4"/>
  <c r="J21828" i="4"/>
  <c r="K21828" i="4"/>
  <c r="J21829" i="4"/>
  <c r="K21829" i="4"/>
  <c r="J21830" i="4"/>
  <c r="K21830" i="4"/>
  <c r="J21831" i="4"/>
  <c r="K21831" i="4"/>
  <c r="J21832" i="4"/>
  <c r="K21832" i="4"/>
  <c r="J21833" i="4"/>
  <c r="K21833" i="4"/>
  <c r="J21834" i="4"/>
  <c r="K21834" i="4"/>
  <c r="J21835" i="4"/>
  <c r="K21835" i="4"/>
  <c r="J21836" i="4"/>
  <c r="K21836" i="4"/>
  <c r="J21837" i="4"/>
  <c r="K21837" i="4"/>
  <c r="J21838" i="4"/>
  <c r="K21838" i="4"/>
  <c r="J21839" i="4"/>
  <c r="K21839" i="4"/>
  <c r="J21840" i="4"/>
  <c r="K21840" i="4"/>
  <c r="J21841" i="4"/>
  <c r="K21841" i="4"/>
  <c r="J21842" i="4"/>
  <c r="K21842" i="4"/>
  <c r="J21843" i="4"/>
  <c r="K21843" i="4"/>
  <c r="J21844" i="4"/>
  <c r="K21844" i="4"/>
  <c r="J21845" i="4"/>
  <c r="K21845" i="4"/>
  <c r="J21846" i="4"/>
  <c r="K21846" i="4"/>
  <c r="J21847" i="4"/>
  <c r="K21847" i="4"/>
  <c r="J21848" i="4"/>
  <c r="K21848" i="4"/>
  <c r="J21849" i="4"/>
  <c r="K21849" i="4"/>
  <c r="J21850" i="4"/>
  <c r="K21850" i="4"/>
  <c r="J21851" i="4"/>
  <c r="K21851" i="4"/>
  <c r="J21852" i="4"/>
  <c r="K21852" i="4"/>
  <c r="J21853" i="4"/>
  <c r="K21853" i="4"/>
  <c r="J21854" i="4"/>
  <c r="K21854" i="4"/>
  <c r="J21855" i="4"/>
  <c r="K21855" i="4"/>
  <c r="J21856" i="4"/>
  <c r="K21856" i="4"/>
  <c r="J21857" i="4"/>
  <c r="K21857" i="4"/>
  <c r="J21858" i="4"/>
  <c r="K21858" i="4"/>
  <c r="J21859" i="4"/>
  <c r="K21859" i="4"/>
  <c r="J21860" i="4"/>
  <c r="K21860" i="4"/>
  <c r="J21861" i="4"/>
  <c r="K21861" i="4"/>
  <c r="J21862" i="4"/>
  <c r="K21862" i="4"/>
  <c r="J21863" i="4"/>
  <c r="K21863" i="4"/>
  <c r="J21864" i="4"/>
  <c r="K21864" i="4"/>
  <c r="J21865" i="4"/>
  <c r="K21865" i="4"/>
  <c r="J21866" i="4"/>
  <c r="K21866" i="4"/>
  <c r="J21867" i="4"/>
  <c r="K21867" i="4"/>
  <c r="J21868" i="4"/>
  <c r="K21868" i="4"/>
  <c r="J21869" i="4"/>
  <c r="K21869" i="4"/>
  <c r="J21870" i="4"/>
  <c r="K21870" i="4"/>
  <c r="J21871" i="4"/>
  <c r="K21871" i="4"/>
  <c r="J21872" i="4"/>
  <c r="K21872" i="4"/>
  <c r="J21873" i="4"/>
  <c r="K21873" i="4"/>
  <c r="J21874" i="4"/>
  <c r="K21874" i="4"/>
  <c r="J21875" i="4"/>
  <c r="K21875" i="4"/>
  <c r="J21876" i="4"/>
  <c r="K21876" i="4"/>
  <c r="J21877" i="4"/>
  <c r="K21877" i="4"/>
  <c r="J21878" i="4"/>
  <c r="K21878" i="4"/>
  <c r="J21879" i="4"/>
  <c r="K21879" i="4"/>
  <c r="J21880" i="4"/>
  <c r="K21880" i="4"/>
  <c r="J21881" i="4"/>
  <c r="K21881" i="4"/>
  <c r="J21882" i="4"/>
  <c r="K21882" i="4"/>
  <c r="J21883" i="4"/>
  <c r="K21883" i="4"/>
  <c r="J21884" i="4"/>
  <c r="K21884" i="4"/>
  <c r="J21885" i="4"/>
  <c r="K21885" i="4"/>
  <c r="J21886" i="4"/>
  <c r="K21886" i="4"/>
  <c r="J21887" i="4"/>
  <c r="K21887" i="4"/>
  <c r="J21888" i="4"/>
  <c r="K21888" i="4"/>
  <c r="J21889" i="4"/>
  <c r="K21889" i="4"/>
  <c r="J21890" i="4"/>
  <c r="K21890" i="4"/>
  <c r="J21891" i="4"/>
  <c r="K21891" i="4"/>
  <c r="J21892" i="4"/>
  <c r="K21892" i="4"/>
  <c r="J21893" i="4"/>
  <c r="K21893" i="4"/>
  <c r="J21894" i="4"/>
  <c r="K21894" i="4"/>
  <c r="J21895" i="4"/>
  <c r="K21895" i="4"/>
  <c r="J21896" i="4"/>
  <c r="K21896" i="4"/>
  <c r="J21897" i="4"/>
  <c r="K21897" i="4"/>
  <c r="J21898" i="4"/>
  <c r="K21898" i="4"/>
  <c r="J21899" i="4"/>
  <c r="K21899" i="4"/>
  <c r="J21900" i="4"/>
  <c r="K21900" i="4"/>
  <c r="J21901" i="4"/>
  <c r="K21901" i="4"/>
  <c r="J21902" i="4"/>
  <c r="K21902" i="4"/>
  <c r="J21903" i="4"/>
  <c r="K21903" i="4"/>
  <c r="J21904" i="4"/>
  <c r="K21904" i="4"/>
  <c r="J21905" i="4"/>
  <c r="K21905" i="4"/>
  <c r="J21906" i="4"/>
  <c r="K21906" i="4"/>
  <c r="J21907" i="4"/>
  <c r="K21907" i="4"/>
  <c r="J21908" i="4"/>
  <c r="K21908" i="4"/>
  <c r="J21909" i="4"/>
  <c r="K21909" i="4"/>
  <c r="J21910" i="4"/>
  <c r="K21910" i="4"/>
  <c r="J21911" i="4"/>
  <c r="K21911" i="4"/>
  <c r="J21912" i="4"/>
  <c r="K21912" i="4"/>
  <c r="J21913" i="4"/>
  <c r="K21913" i="4"/>
  <c r="J21914" i="4"/>
  <c r="K21914" i="4"/>
  <c r="J21915" i="4"/>
  <c r="K21915" i="4"/>
  <c r="J21916" i="4"/>
  <c r="K21916" i="4"/>
  <c r="J21917" i="4"/>
  <c r="K21917" i="4"/>
  <c r="J21918" i="4"/>
  <c r="K21918" i="4"/>
  <c r="J21919" i="4"/>
  <c r="K21919" i="4"/>
  <c r="J21920" i="4"/>
  <c r="K21920" i="4"/>
  <c r="J21921" i="4"/>
  <c r="K21921" i="4"/>
  <c r="J21922" i="4"/>
  <c r="K21922" i="4"/>
  <c r="J21923" i="4"/>
  <c r="K21923" i="4"/>
  <c r="J21924" i="4"/>
  <c r="K21924" i="4"/>
  <c r="J21925" i="4"/>
  <c r="K21925" i="4"/>
  <c r="J21926" i="4"/>
  <c r="K21926" i="4"/>
  <c r="J21927" i="4"/>
  <c r="K21927" i="4"/>
  <c r="J21928" i="4"/>
  <c r="K21928" i="4"/>
  <c r="J21929" i="4"/>
  <c r="K21929" i="4"/>
  <c r="J21930" i="4"/>
  <c r="K21930" i="4"/>
  <c r="J21931" i="4"/>
  <c r="K21931" i="4"/>
  <c r="J21932" i="4"/>
  <c r="K21932" i="4"/>
  <c r="J21933" i="4"/>
  <c r="K21933" i="4"/>
  <c r="J21934" i="4"/>
  <c r="K21934" i="4"/>
  <c r="J21935" i="4"/>
  <c r="K21935" i="4"/>
  <c r="J21936" i="4"/>
  <c r="K21936" i="4"/>
  <c r="J21937" i="4"/>
  <c r="K21937" i="4"/>
  <c r="J21938" i="4"/>
  <c r="K21938" i="4"/>
  <c r="J21939" i="4"/>
  <c r="K21939" i="4"/>
  <c r="J21940" i="4"/>
  <c r="K21940" i="4"/>
  <c r="J21941" i="4"/>
  <c r="K21941" i="4"/>
  <c r="J21942" i="4"/>
  <c r="K21942" i="4"/>
  <c r="J21943" i="4"/>
  <c r="K21943" i="4"/>
  <c r="J21944" i="4"/>
  <c r="K21944" i="4"/>
  <c r="J21945" i="4"/>
  <c r="K21945" i="4"/>
  <c r="J21946" i="4"/>
  <c r="K21946" i="4"/>
  <c r="J21947" i="4"/>
  <c r="K21947" i="4"/>
  <c r="J21948" i="4"/>
  <c r="K21948" i="4"/>
  <c r="J21949" i="4"/>
  <c r="K21949" i="4"/>
  <c r="J21950" i="4"/>
  <c r="K21950" i="4"/>
  <c r="J21951" i="4"/>
  <c r="K21951" i="4"/>
  <c r="J21952" i="4"/>
  <c r="K21952" i="4"/>
  <c r="J21953" i="4"/>
  <c r="K21953" i="4"/>
  <c r="J21954" i="4"/>
  <c r="K21954" i="4"/>
  <c r="J21955" i="4"/>
  <c r="K21955" i="4"/>
  <c r="J21956" i="4"/>
  <c r="K21956" i="4"/>
  <c r="J21957" i="4"/>
  <c r="K21957" i="4"/>
  <c r="J21958" i="4"/>
  <c r="K21958" i="4"/>
  <c r="J21959" i="4"/>
  <c r="K21959" i="4"/>
  <c r="J21960" i="4"/>
  <c r="K21960" i="4"/>
  <c r="J21961" i="4"/>
  <c r="K21961" i="4"/>
  <c r="J21962" i="4"/>
  <c r="K21962" i="4"/>
  <c r="J21963" i="4"/>
  <c r="K21963" i="4"/>
  <c r="J21964" i="4"/>
  <c r="K21964" i="4"/>
  <c r="J21965" i="4"/>
  <c r="K21965" i="4"/>
  <c r="J21966" i="4"/>
  <c r="K21966" i="4"/>
  <c r="J21967" i="4"/>
  <c r="K21967" i="4"/>
  <c r="J21968" i="4"/>
  <c r="K21968" i="4"/>
  <c r="J21969" i="4"/>
  <c r="K21969" i="4"/>
  <c r="J21970" i="4"/>
  <c r="K21970" i="4"/>
  <c r="J21971" i="4"/>
  <c r="K21971" i="4"/>
  <c r="J21972" i="4"/>
  <c r="K21972" i="4"/>
  <c r="J21973" i="4"/>
  <c r="K21973" i="4"/>
  <c r="J21974" i="4"/>
  <c r="K21974" i="4"/>
  <c r="J21975" i="4"/>
  <c r="K21975" i="4"/>
  <c r="J21976" i="4"/>
  <c r="K21976" i="4"/>
  <c r="J21977" i="4"/>
  <c r="K21977" i="4"/>
  <c r="J21978" i="4"/>
  <c r="K21978" i="4"/>
  <c r="J21979" i="4"/>
  <c r="K21979" i="4"/>
  <c r="J21980" i="4"/>
  <c r="K21980" i="4"/>
  <c r="J21981" i="4"/>
  <c r="K21981" i="4"/>
  <c r="J21982" i="4"/>
  <c r="K21982" i="4"/>
  <c r="J21983" i="4"/>
  <c r="K21983" i="4"/>
  <c r="J21984" i="4"/>
  <c r="K21984" i="4"/>
  <c r="J21985" i="4"/>
  <c r="K21985" i="4"/>
  <c r="J21986" i="4"/>
  <c r="K21986" i="4"/>
  <c r="J21987" i="4"/>
  <c r="K21987" i="4"/>
  <c r="J21988" i="4"/>
  <c r="K21988" i="4"/>
  <c r="J21989" i="4"/>
  <c r="K21989" i="4"/>
  <c r="J21990" i="4"/>
  <c r="K21990" i="4"/>
  <c r="J21991" i="4"/>
  <c r="K21991" i="4"/>
  <c r="J21992" i="4"/>
  <c r="K21992" i="4"/>
  <c r="J21993" i="4"/>
  <c r="K21993" i="4"/>
  <c r="J21994" i="4"/>
  <c r="K21994" i="4"/>
  <c r="J21995" i="4"/>
  <c r="K21995" i="4"/>
  <c r="J21996" i="4"/>
  <c r="K21996" i="4"/>
  <c r="J21997" i="4"/>
  <c r="K21997" i="4"/>
  <c r="J21998" i="4"/>
  <c r="K21998" i="4"/>
  <c r="J21999" i="4"/>
  <c r="K21999" i="4"/>
  <c r="J22000" i="4"/>
  <c r="K22000" i="4"/>
  <c r="J22001" i="4"/>
  <c r="K22001" i="4"/>
  <c r="J22002" i="4"/>
  <c r="K22002" i="4"/>
  <c r="J22003" i="4"/>
  <c r="K22003" i="4"/>
  <c r="J22004" i="4"/>
  <c r="K22004" i="4"/>
  <c r="J22005" i="4"/>
  <c r="K22005" i="4"/>
  <c r="J22006" i="4"/>
  <c r="K22006" i="4"/>
  <c r="J22007" i="4"/>
  <c r="K22007" i="4"/>
  <c r="J22008" i="4"/>
  <c r="K22008" i="4"/>
  <c r="J22009" i="4"/>
  <c r="K22009" i="4"/>
  <c r="J22010" i="4"/>
  <c r="K22010" i="4"/>
  <c r="J22011" i="4"/>
  <c r="K22011" i="4"/>
  <c r="J22012" i="4"/>
  <c r="K22012" i="4"/>
  <c r="J22013" i="4"/>
  <c r="K22013" i="4"/>
  <c r="J22014" i="4"/>
  <c r="K22014" i="4"/>
  <c r="J22015" i="4"/>
  <c r="K22015" i="4"/>
  <c r="J22016" i="4"/>
  <c r="K22016" i="4"/>
  <c r="J22017" i="4"/>
  <c r="K22017" i="4"/>
  <c r="J22018" i="4"/>
  <c r="K22018" i="4"/>
  <c r="J22019" i="4"/>
  <c r="K22019" i="4"/>
  <c r="J22020" i="4"/>
  <c r="K22020" i="4"/>
  <c r="J22021" i="4"/>
  <c r="K22021" i="4"/>
  <c r="J22022" i="4"/>
  <c r="K22022" i="4"/>
  <c r="J22023" i="4"/>
  <c r="K22023" i="4"/>
  <c r="J22024" i="4"/>
  <c r="K22024" i="4"/>
  <c r="J22025" i="4"/>
  <c r="K22025" i="4"/>
  <c r="J22026" i="4"/>
  <c r="K22026" i="4"/>
  <c r="J22027" i="4"/>
  <c r="K22027" i="4"/>
  <c r="J22028" i="4"/>
  <c r="K22028" i="4"/>
  <c r="J22029" i="4"/>
  <c r="K22029" i="4"/>
  <c r="J22030" i="4"/>
  <c r="K22030" i="4"/>
  <c r="J22031" i="4"/>
  <c r="K22031" i="4"/>
  <c r="J22032" i="4"/>
  <c r="K22032" i="4"/>
  <c r="J22033" i="4"/>
  <c r="K22033" i="4"/>
  <c r="J22034" i="4"/>
  <c r="K22034" i="4"/>
  <c r="J22035" i="4"/>
  <c r="K22035" i="4"/>
  <c r="J22036" i="4"/>
  <c r="K22036" i="4"/>
  <c r="J22037" i="4"/>
  <c r="K22037" i="4"/>
  <c r="J22038" i="4"/>
  <c r="K22038" i="4"/>
  <c r="J22039" i="4"/>
  <c r="K22039" i="4"/>
  <c r="J22040" i="4"/>
  <c r="K22040" i="4"/>
  <c r="J22041" i="4"/>
  <c r="K22041" i="4"/>
  <c r="J22042" i="4"/>
  <c r="K22042" i="4"/>
  <c r="J22043" i="4"/>
  <c r="K22043" i="4"/>
  <c r="J22044" i="4"/>
  <c r="K22044" i="4"/>
  <c r="J22045" i="4"/>
  <c r="K22045" i="4"/>
  <c r="J22046" i="4"/>
  <c r="K22046" i="4"/>
  <c r="J22047" i="4"/>
  <c r="K22047" i="4"/>
  <c r="J22048" i="4"/>
  <c r="K22048" i="4"/>
  <c r="J22049" i="4"/>
  <c r="K22049" i="4"/>
  <c r="J22050" i="4"/>
  <c r="K22050" i="4"/>
  <c r="J22051" i="4"/>
  <c r="K22051" i="4"/>
  <c r="J22052" i="4"/>
  <c r="K22052" i="4"/>
  <c r="J22053" i="4"/>
  <c r="K22053" i="4"/>
  <c r="J22054" i="4"/>
  <c r="K22054" i="4"/>
  <c r="J22055" i="4"/>
  <c r="K22055" i="4"/>
  <c r="J22056" i="4"/>
  <c r="K22056" i="4"/>
  <c r="J22057" i="4"/>
  <c r="K22057" i="4"/>
  <c r="J22058" i="4"/>
  <c r="K22058" i="4"/>
  <c r="J22059" i="4"/>
  <c r="K22059" i="4"/>
  <c r="J22060" i="4"/>
  <c r="K22060" i="4"/>
  <c r="J22061" i="4"/>
  <c r="K22061" i="4"/>
  <c r="J22062" i="4"/>
  <c r="K22062" i="4"/>
  <c r="J22063" i="4"/>
  <c r="K22063" i="4"/>
  <c r="J22064" i="4"/>
  <c r="K22064" i="4"/>
  <c r="J22065" i="4"/>
  <c r="K22065" i="4"/>
  <c r="J22066" i="4"/>
  <c r="K22066" i="4"/>
  <c r="J22067" i="4"/>
  <c r="K22067" i="4"/>
  <c r="J22068" i="4"/>
  <c r="K22068" i="4"/>
  <c r="J22069" i="4"/>
  <c r="K22069" i="4"/>
  <c r="J22070" i="4"/>
  <c r="K22070" i="4"/>
  <c r="J22071" i="4"/>
  <c r="K22071" i="4"/>
  <c r="J22072" i="4"/>
  <c r="K22072" i="4"/>
  <c r="J22073" i="4"/>
  <c r="K22073" i="4"/>
  <c r="J22074" i="4"/>
  <c r="K22074" i="4"/>
  <c r="J22075" i="4"/>
  <c r="K22075" i="4"/>
  <c r="J22076" i="4"/>
  <c r="K22076" i="4"/>
  <c r="J22077" i="4"/>
  <c r="K22077" i="4"/>
  <c r="J22078" i="4"/>
  <c r="K22078" i="4"/>
  <c r="J22079" i="4"/>
  <c r="K22079" i="4"/>
  <c r="J22080" i="4"/>
  <c r="K22080" i="4"/>
  <c r="J22081" i="4"/>
  <c r="K22081" i="4"/>
  <c r="J22082" i="4"/>
  <c r="K22082" i="4"/>
  <c r="J22083" i="4"/>
  <c r="K22083" i="4"/>
  <c r="J22084" i="4"/>
  <c r="K22084" i="4"/>
  <c r="J22085" i="4"/>
  <c r="K22085" i="4"/>
  <c r="J22086" i="4"/>
  <c r="K22086" i="4"/>
  <c r="J22087" i="4"/>
  <c r="K22087" i="4"/>
  <c r="J22088" i="4"/>
  <c r="K22088" i="4"/>
  <c r="J22089" i="4"/>
  <c r="K22089" i="4"/>
  <c r="J22090" i="4"/>
  <c r="K22090" i="4"/>
  <c r="J22091" i="4"/>
  <c r="K22091" i="4"/>
  <c r="J22092" i="4"/>
  <c r="K22092" i="4"/>
  <c r="J22093" i="4"/>
  <c r="K22093" i="4"/>
  <c r="J22094" i="4"/>
  <c r="K22094" i="4"/>
  <c r="J22095" i="4"/>
  <c r="K22095" i="4"/>
  <c r="J22096" i="4"/>
  <c r="K22096" i="4"/>
  <c r="J22097" i="4"/>
  <c r="K22097" i="4"/>
  <c r="J22098" i="4"/>
  <c r="K22098" i="4"/>
  <c r="J22099" i="4"/>
  <c r="K22099" i="4"/>
  <c r="J22100" i="4"/>
  <c r="K22100" i="4"/>
  <c r="J22101" i="4"/>
  <c r="K22101" i="4"/>
  <c r="J22102" i="4"/>
  <c r="K22102" i="4"/>
  <c r="J22103" i="4"/>
  <c r="K22103" i="4"/>
  <c r="J22104" i="4"/>
  <c r="K22104" i="4"/>
  <c r="J22105" i="4"/>
  <c r="K22105" i="4"/>
  <c r="J22106" i="4"/>
  <c r="K22106" i="4"/>
  <c r="J22107" i="4"/>
  <c r="K22107" i="4"/>
  <c r="J22108" i="4"/>
  <c r="K22108" i="4"/>
  <c r="J22109" i="4"/>
  <c r="K22109" i="4"/>
  <c r="J22110" i="4"/>
  <c r="K22110" i="4"/>
  <c r="J22111" i="4"/>
  <c r="K22111" i="4"/>
  <c r="J22112" i="4"/>
  <c r="K22112" i="4"/>
  <c r="J22113" i="4"/>
  <c r="K22113" i="4"/>
  <c r="J22114" i="4"/>
  <c r="K22114" i="4"/>
  <c r="J22115" i="4"/>
  <c r="K22115" i="4"/>
  <c r="J22116" i="4"/>
  <c r="K22116" i="4"/>
  <c r="J22117" i="4"/>
  <c r="K22117" i="4"/>
  <c r="J22118" i="4"/>
  <c r="K22118" i="4"/>
  <c r="J22119" i="4"/>
  <c r="K22119" i="4"/>
  <c r="J22120" i="4"/>
  <c r="K22120" i="4"/>
  <c r="J22121" i="4"/>
  <c r="K22121" i="4"/>
  <c r="J22122" i="4"/>
  <c r="K22122" i="4"/>
  <c r="J22123" i="4"/>
  <c r="K22123" i="4"/>
  <c r="J22124" i="4"/>
  <c r="K22124" i="4"/>
  <c r="J22125" i="4"/>
  <c r="K22125" i="4"/>
  <c r="J22126" i="4"/>
  <c r="K22126" i="4"/>
  <c r="J22127" i="4"/>
  <c r="K22127" i="4"/>
  <c r="J22128" i="4"/>
  <c r="K22128" i="4"/>
  <c r="J22129" i="4"/>
  <c r="K22129" i="4"/>
  <c r="J22130" i="4"/>
  <c r="K22130" i="4"/>
  <c r="J22131" i="4"/>
  <c r="K22131" i="4"/>
  <c r="J22132" i="4"/>
  <c r="K22132" i="4"/>
  <c r="J22133" i="4"/>
  <c r="K22133" i="4"/>
  <c r="J22134" i="4"/>
  <c r="K22134" i="4"/>
  <c r="J22135" i="4"/>
  <c r="K22135" i="4"/>
  <c r="J22136" i="4"/>
  <c r="K22136" i="4"/>
  <c r="J22137" i="4"/>
  <c r="K22137" i="4"/>
  <c r="J22138" i="4"/>
  <c r="K22138" i="4"/>
  <c r="J22139" i="4"/>
  <c r="K22139" i="4"/>
  <c r="J22140" i="4"/>
  <c r="K22140" i="4"/>
  <c r="J22141" i="4"/>
  <c r="K22141" i="4"/>
  <c r="J22142" i="4"/>
  <c r="K22142" i="4"/>
  <c r="J22143" i="4"/>
  <c r="K22143" i="4"/>
  <c r="J22144" i="4"/>
  <c r="K22144" i="4"/>
  <c r="J22145" i="4"/>
  <c r="K22145" i="4"/>
  <c r="J22146" i="4"/>
  <c r="K22146" i="4"/>
  <c r="J22147" i="4"/>
  <c r="K22147" i="4"/>
  <c r="J22148" i="4"/>
  <c r="K22148" i="4"/>
  <c r="J22149" i="4"/>
  <c r="K22149" i="4"/>
  <c r="J22150" i="4"/>
  <c r="K22150" i="4"/>
  <c r="J22151" i="4"/>
  <c r="K22151" i="4"/>
  <c r="J22152" i="4"/>
  <c r="K22152" i="4"/>
  <c r="J22153" i="4"/>
  <c r="K22153" i="4"/>
  <c r="J22154" i="4"/>
  <c r="K22154" i="4"/>
  <c r="J22155" i="4"/>
  <c r="K22155" i="4"/>
  <c r="J22156" i="4"/>
  <c r="K22156" i="4"/>
  <c r="J22157" i="4"/>
  <c r="K22157" i="4"/>
  <c r="J22158" i="4"/>
  <c r="K22158" i="4"/>
  <c r="J22159" i="4"/>
  <c r="K22159" i="4"/>
  <c r="J22160" i="4"/>
  <c r="K22160" i="4"/>
  <c r="J22161" i="4"/>
  <c r="K22161" i="4"/>
  <c r="J22162" i="4"/>
  <c r="K22162" i="4"/>
  <c r="J22163" i="4"/>
  <c r="K22163" i="4"/>
  <c r="J22164" i="4"/>
  <c r="K22164" i="4"/>
  <c r="J22165" i="4"/>
  <c r="K22165" i="4"/>
  <c r="J22166" i="4"/>
  <c r="K22166" i="4"/>
  <c r="J22167" i="4"/>
  <c r="K22167" i="4"/>
  <c r="J22168" i="4"/>
  <c r="K22168" i="4"/>
  <c r="J22169" i="4"/>
  <c r="K22169" i="4"/>
  <c r="J22170" i="4"/>
  <c r="K22170" i="4"/>
  <c r="J22171" i="4"/>
  <c r="K22171" i="4"/>
  <c r="J22172" i="4"/>
  <c r="K22172" i="4"/>
  <c r="J22173" i="4"/>
  <c r="K22173" i="4"/>
  <c r="J22174" i="4"/>
  <c r="K22174" i="4"/>
  <c r="J22175" i="4"/>
  <c r="K22175" i="4"/>
  <c r="J22176" i="4"/>
  <c r="K22176" i="4"/>
  <c r="J22177" i="4"/>
  <c r="K22177" i="4"/>
  <c r="J22178" i="4"/>
  <c r="K22178" i="4"/>
  <c r="J22179" i="4"/>
  <c r="K22179" i="4"/>
  <c r="J22180" i="4"/>
  <c r="K22180" i="4"/>
  <c r="J22181" i="4"/>
  <c r="K22181" i="4"/>
  <c r="J22182" i="4"/>
  <c r="K22182" i="4"/>
  <c r="J22183" i="4"/>
  <c r="K22183" i="4"/>
  <c r="J22184" i="4"/>
  <c r="K22184" i="4"/>
  <c r="J22185" i="4"/>
  <c r="K22185" i="4"/>
  <c r="J22186" i="4"/>
  <c r="K22186" i="4"/>
  <c r="J22187" i="4"/>
  <c r="K22187" i="4"/>
  <c r="J22188" i="4"/>
  <c r="K22188" i="4"/>
  <c r="J22189" i="4"/>
  <c r="K22189" i="4"/>
  <c r="J22190" i="4"/>
  <c r="K22190" i="4"/>
  <c r="J22191" i="4"/>
  <c r="K22191" i="4"/>
  <c r="J22192" i="4"/>
  <c r="K22192" i="4"/>
  <c r="J22193" i="4"/>
  <c r="K22193" i="4"/>
  <c r="J22194" i="4"/>
  <c r="K22194" i="4"/>
  <c r="J22195" i="4"/>
  <c r="K22195" i="4"/>
  <c r="J22196" i="4"/>
  <c r="K22196" i="4"/>
  <c r="J22197" i="4"/>
  <c r="K22197" i="4"/>
  <c r="J22198" i="4"/>
  <c r="K22198" i="4"/>
  <c r="J22199" i="4"/>
  <c r="K22199" i="4"/>
  <c r="J22200" i="4"/>
  <c r="K22200" i="4"/>
  <c r="J22201" i="4"/>
  <c r="K22201" i="4"/>
  <c r="J22202" i="4"/>
  <c r="K22202" i="4"/>
  <c r="J22203" i="4"/>
  <c r="K22203" i="4"/>
  <c r="J22204" i="4"/>
  <c r="K22204" i="4"/>
  <c r="J22205" i="4"/>
  <c r="K22205" i="4"/>
  <c r="J22206" i="4"/>
  <c r="K22206" i="4"/>
  <c r="J22207" i="4"/>
  <c r="K22207" i="4"/>
  <c r="J22208" i="4"/>
  <c r="K22208" i="4"/>
  <c r="J22209" i="4"/>
  <c r="K22209" i="4"/>
  <c r="J22210" i="4"/>
  <c r="K22210" i="4"/>
  <c r="J22211" i="4"/>
  <c r="K22211" i="4"/>
  <c r="J22212" i="4"/>
  <c r="K22212" i="4"/>
  <c r="J22213" i="4"/>
  <c r="K22213" i="4"/>
  <c r="J22214" i="4"/>
  <c r="K22214" i="4"/>
  <c r="J22215" i="4"/>
  <c r="K22215" i="4"/>
  <c r="J22216" i="4"/>
  <c r="K22216" i="4"/>
  <c r="J22217" i="4"/>
  <c r="K22217" i="4"/>
  <c r="J22218" i="4"/>
  <c r="K22218" i="4"/>
  <c r="J22219" i="4"/>
  <c r="K22219" i="4"/>
  <c r="J22220" i="4"/>
  <c r="K22220" i="4"/>
  <c r="J22221" i="4"/>
  <c r="K22221" i="4"/>
  <c r="J22222" i="4"/>
  <c r="K22222" i="4"/>
  <c r="J22223" i="4"/>
  <c r="K22223" i="4"/>
  <c r="J22224" i="4"/>
  <c r="K22224" i="4"/>
  <c r="J22225" i="4"/>
  <c r="K22225" i="4"/>
  <c r="J22226" i="4"/>
  <c r="K22226" i="4"/>
  <c r="J22227" i="4"/>
  <c r="K22227" i="4"/>
  <c r="J22228" i="4"/>
  <c r="K22228" i="4"/>
  <c r="J22229" i="4"/>
  <c r="K22229" i="4"/>
  <c r="J22230" i="4"/>
  <c r="K22230" i="4"/>
  <c r="J22231" i="4"/>
  <c r="K22231" i="4"/>
  <c r="J22232" i="4"/>
  <c r="K22232" i="4"/>
  <c r="J22233" i="4"/>
  <c r="K22233" i="4"/>
  <c r="J22234" i="4"/>
  <c r="K22234" i="4"/>
  <c r="J22235" i="4"/>
  <c r="K22235" i="4"/>
  <c r="J22236" i="4"/>
  <c r="K22236" i="4"/>
  <c r="J22237" i="4"/>
  <c r="K22237" i="4"/>
  <c r="J22238" i="4"/>
  <c r="K22238" i="4"/>
  <c r="J22239" i="4"/>
  <c r="K22239" i="4"/>
  <c r="J22240" i="4"/>
  <c r="K22240" i="4"/>
  <c r="J22241" i="4"/>
  <c r="K22241" i="4"/>
  <c r="J22242" i="4"/>
  <c r="K22242" i="4"/>
  <c r="J22243" i="4"/>
  <c r="K22243" i="4"/>
  <c r="J22244" i="4"/>
  <c r="K22244" i="4"/>
  <c r="J22245" i="4"/>
  <c r="K22245" i="4"/>
  <c r="J22246" i="4"/>
  <c r="K22246" i="4"/>
  <c r="J22247" i="4"/>
  <c r="K22247" i="4"/>
  <c r="J22248" i="4"/>
  <c r="K22248" i="4"/>
  <c r="J22249" i="4"/>
  <c r="K22249" i="4"/>
  <c r="J22250" i="4"/>
  <c r="K22250" i="4"/>
  <c r="J22251" i="4"/>
  <c r="K22251" i="4"/>
  <c r="J22252" i="4"/>
  <c r="K22252" i="4"/>
  <c r="J22253" i="4"/>
  <c r="K22253" i="4"/>
  <c r="J22254" i="4"/>
  <c r="K22254" i="4"/>
  <c r="J22255" i="4"/>
  <c r="K22255" i="4"/>
  <c r="J22256" i="4"/>
  <c r="K22256" i="4"/>
  <c r="J22257" i="4"/>
  <c r="K22257" i="4"/>
  <c r="J22258" i="4"/>
  <c r="K22258" i="4"/>
  <c r="J22259" i="4"/>
  <c r="K22259" i="4"/>
  <c r="J22260" i="4"/>
  <c r="K22260" i="4"/>
  <c r="J22261" i="4"/>
  <c r="K22261" i="4"/>
  <c r="J22262" i="4"/>
  <c r="K22262" i="4"/>
  <c r="J22263" i="4"/>
  <c r="K22263" i="4"/>
  <c r="J22264" i="4"/>
  <c r="K22264" i="4"/>
  <c r="J22265" i="4"/>
  <c r="K22265" i="4"/>
  <c r="J22266" i="4"/>
  <c r="K22266" i="4"/>
  <c r="J22267" i="4"/>
  <c r="K22267" i="4"/>
  <c r="J22268" i="4"/>
  <c r="K22268" i="4"/>
  <c r="J22269" i="4"/>
  <c r="K22269" i="4"/>
  <c r="J22270" i="4"/>
  <c r="K22270" i="4"/>
  <c r="J22271" i="4"/>
  <c r="K22271" i="4"/>
  <c r="J22272" i="4"/>
  <c r="K22272" i="4"/>
  <c r="J22273" i="4"/>
  <c r="K22273" i="4"/>
  <c r="J22274" i="4"/>
  <c r="K22274" i="4"/>
  <c r="J22275" i="4"/>
  <c r="K22275" i="4"/>
  <c r="J22276" i="4"/>
  <c r="K22276" i="4"/>
  <c r="J22277" i="4"/>
  <c r="K22277" i="4"/>
  <c r="J22278" i="4"/>
  <c r="K22278" i="4"/>
  <c r="J22279" i="4"/>
  <c r="K22279" i="4"/>
  <c r="J22280" i="4"/>
  <c r="K22280" i="4"/>
  <c r="J22281" i="4"/>
  <c r="K22281" i="4"/>
  <c r="J22282" i="4"/>
  <c r="K22282" i="4"/>
  <c r="J22283" i="4"/>
  <c r="K22283" i="4"/>
  <c r="J22284" i="4"/>
  <c r="K22284" i="4"/>
  <c r="J22285" i="4"/>
  <c r="K22285" i="4"/>
  <c r="J22286" i="4"/>
  <c r="K22286" i="4"/>
  <c r="J22287" i="4"/>
  <c r="K22287" i="4"/>
  <c r="J22288" i="4"/>
  <c r="K22288" i="4"/>
  <c r="J22289" i="4"/>
  <c r="K22289" i="4"/>
  <c r="J22290" i="4"/>
  <c r="K22290" i="4"/>
  <c r="J22291" i="4"/>
  <c r="K22291" i="4"/>
  <c r="J22292" i="4"/>
  <c r="K22292" i="4"/>
  <c r="J22293" i="4"/>
  <c r="K22293" i="4"/>
  <c r="J22294" i="4"/>
  <c r="K22294" i="4"/>
  <c r="J22295" i="4"/>
  <c r="K22295" i="4"/>
  <c r="J22296" i="4"/>
  <c r="K22296" i="4"/>
  <c r="J22297" i="4"/>
  <c r="K22297" i="4"/>
  <c r="J22298" i="4"/>
  <c r="K22298" i="4"/>
  <c r="J22299" i="4"/>
  <c r="K22299" i="4"/>
  <c r="J22300" i="4"/>
  <c r="K22300" i="4"/>
  <c r="J22301" i="4"/>
  <c r="K22301" i="4"/>
  <c r="J22302" i="4"/>
  <c r="K22302" i="4"/>
  <c r="J22303" i="4"/>
  <c r="K22303" i="4"/>
  <c r="J22304" i="4"/>
  <c r="K22304" i="4"/>
  <c r="J22305" i="4"/>
  <c r="K22305" i="4"/>
  <c r="J22306" i="4"/>
  <c r="K22306" i="4"/>
  <c r="J22307" i="4"/>
  <c r="K22307" i="4"/>
  <c r="J22308" i="4"/>
  <c r="K22308" i="4"/>
  <c r="J22309" i="4"/>
  <c r="K22309" i="4"/>
  <c r="J22310" i="4"/>
  <c r="K22310" i="4"/>
  <c r="J22311" i="4"/>
  <c r="K22311" i="4"/>
  <c r="J22312" i="4"/>
  <c r="K22312" i="4"/>
  <c r="J22313" i="4"/>
  <c r="K22313" i="4"/>
  <c r="J22314" i="4"/>
  <c r="K22314" i="4"/>
  <c r="J22315" i="4"/>
  <c r="K22315" i="4"/>
  <c r="J22316" i="4"/>
  <c r="K22316" i="4"/>
  <c r="J22317" i="4"/>
  <c r="K22317" i="4"/>
  <c r="J22318" i="4"/>
  <c r="K22318" i="4"/>
  <c r="J22319" i="4"/>
  <c r="K22319" i="4"/>
  <c r="J22320" i="4"/>
  <c r="K22320" i="4"/>
  <c r="J22321" i="4"/>
  <c r="K22321" i="4"/>
  <c r="J22322" i="4"/>
  <c r="K22322" i="4"/>
  <c r="J22323" i="4"/>
  <c r="K22323" i="4"/>
  <c r="J22324" i="4"/>
  <c r="K22324" i="4"/>
  <c r="J22325" i="4"/>
  <c r="K22325" i="4"/>
  <c r="J22326" i="4"/>
  <c r="K22326" i="4"/>
  <c r="J22327" i="4"/>
  <c r="K22327" i="4"/>
  <c r="J22328" i="4"/>
  <c r="K22328" i="4"/>
  <c r="J22329" i="4"/>
  <c r="K22329" i="4"/>
  <c r="J22330" i="4"/>
  <c r="K22330" i="4"/>
  <c r="J22331" i="4"/>
  <c r="K22331" i="4"/>
  <c r="J22332" i="4"/>
  <c r="K22332" i="4"/>
  <c r="J22333" i="4"/>
  <c r="K22333" i="4"/>
  <c r="J22334" i="4"/>
  <c r="K22334" i="4"/>
  <c r="J22335" i="4"/>
  <c r="K22335" i="4"/>
  <c r="J22336" i="4"/>
  <c r="K22336" i="4"/>
  <c r="J22337" i="4"/>
  <c r="K22337" i="4"/>
  <c r="J22338" i="4"/>
  <c r="K22338" i="4"/>
  <c r="J22339" i="4"/>
  <c r="K22339" i="4"/>
  <c r="J22340" i="4"/>
  <c r="K22340" i="4"/>
  <c r="J22341" i="4"/>
  <c r="K22341" i="4"/>
  <c r="J22342" i="4"/>
  <c r="K22342" i="4"/>
  <c r="J22343" i="4"/>
  <c r="K22343" i="4"/>
  <c r="J22344" i="4"/>
  <c r="K22344" i="4"/>
  <c r="J22345" i="4"/>
  <c r="K22345" i="4"/>
  <c r="J22346" i="4"/>
  <c r="K22346" i="4"/>
  <c r="J22347" i="4"/>
  <c r="K22347" i="4"/>
  <c r="J22348" i="4"/>
  <c r="K22348" i="4"/>
  <c r="J22349" i="4"/>
  <c r="K22349" i="4"/>
  <c r="J22350" i="4"/>
  <c r="K22350" i="4"/>
  <c r="J22351" i="4"/>
  <c r="K22351" i="4"/>
  <c r="J22352" i="4"/>
  <c r="K22352" i="4"/>
  <c r="J22353" i="4"/>
  <c r="K22353" i="4"/>
  <c r="J22354" i="4"/>
  <c r="K22354" i="4"/>
  <c r="J22355" i="4"/>
  <c r="K22355" i="4"/>
  <c r="J22356" i="4"/>
  <c r="K22356" i="4"/>
  <c r="J22357" i="4"/>
  <c r="K22357" i="4"/>
  <c r="J22358" i="4"/>
  <c r="K22358" i="4"/>
  <c r="J22359" i="4"/>
  <c r="K22359" i="4"/>
  <c r="J22360" i="4"/>
  <c r="K22360" i="4"/>
  <c r="J22361" i="4"/>
  <c r="K22361" i="4"/>
  <c r="J22362" i="4"/>
  <c r="K22362" i="4"/>
  <c r="J22363" i="4"/>
  <c r="K22363" i="4"/>
  <c r="J22364" i="4"/>
  <c r="K22364" i="4"/>
  <c r="J22365" i="4"/>
  <c r="K22365" i="4"/>
  <c r="J22366" i="4"/>
  <c r="K22366" i="4"/>
  <c r="J22367" i="4"/>
  <c r="K22367" i="4"/>
  <c r="J22368" i="4"/>
  <c r="K22368" i="4"/>
  <c r="J22369" i="4"/>
  <c r="K22369" i="4"/>
  <c r="J22370" i="4"/>
  <c r="K22370" i="4"/>
  <c r="J22371" i="4"/>
  <c r="K22371" i="4"/>
  <c r="J22372" i="4"/>
  <c r="K22372" i="4"/>
  <c r="J22373" i="4"/>
  <c r="K22373" i="4"/>
  <c r="J22374" i="4"/>
  <c r="K22374" i="4"/>
  <c r="J22375" i="4"/>
  <c r="K22375" i="4"/>
  <c r="J22376" i="4"/>
  <c r="K22376" i="4"/>
  <c r="J22377" i="4"/>
  <c r="K22377" i="4"/>
  <c r="J22378" i="4"/>
  <c r="K22378" i="4"/>
  <c r="J22379" i="4"/>
  <c r="K22379" i="4"/>
  <c r="J22380" i="4"/>
  <c r="K22380" i="4"/>
  <c r="J22381" i="4"/>
  <c r="K22381" i="4"/>
  <c r="J22382" i="4"/>
  <c r="K22382" i="4"/>
  <c r="J22383" i="4"/>
  <c r="K22383" i="4"/>
  <c r="J22384" i="4"/>
  <c r="K22384" i="4"/>
  <c r="J22385" i="4"/>
  <c r="K22385" i="4"/>
  <c r="J22386" i="4"/>
  <c r="K22386" i="4"/>
  <c r="J22387" i="4"/>
  <c r="K22387" i="4"/>
  <c r="J22388" i="4"/>
  <c r="K22388" i="4"/>
  <c r="J22389" i="4"/>
  <c r="K22389" i="4"/>
  <c r="J22390" i="4"/>
  <c r="K22390" i="4"/>
  <c r="J22391" i="4"/>
  <c r="K22391" i="4"/>
  <c r="J22392" i="4"/>
  <c r="K22392" i="4"/>
  <c r="J22393" i="4"/>
  <c r="K22393" i="4"/>
  <c r="J22394" i="4"/>
  <c r="K22394" i="4"/>
  <c r="J22395" i="4"/>
  <c r="K22395" i="4"/>
  <c r="J22396" i="4"/>
  <c r="K22396" i="4"/>
  <c r="J22397" i="4"/>
  <c r="K22397" i="4"/>
  <c r="J22398" i="4"/>
  <c r="K22398" i="4"/>
  <c r="J22399" i="4"/>
  <c r="K22399" i="4"/>
  <c r="J22400" i="4"/>
  <c r="K22400" i="4"/>
  <c r="J22401" i="4"/>
  <c r="K22401" i="4"/>
  <c r="J22402" i="4"/>
  <c r="K22402" i="4"/>
  <c r="J22403" i="4"/>
  <c r="K22403" i="4"/>
  <c r="J22404" i="4"/>
  <c r="K22404" i="4"/>
  <c r="J22405" i="4"/>
  <c r="K22405" i="4"/>
  <c r="J22406" i="4"/>
  <c r="K22406" i="4"/>
  <c r="J22407" i="4"/>
  <c r="K22407" i="4"/>
  <c r="J22408" i="4"/>
  <c r="K22408" i="4"/>
  <c r="J22409" i="4"/>
  <c r="K22409" i="4"/>
  <c r="J22410" i="4"/>
  <c r="K22410" i="4"/>
  <c r="J22411" i="4"/>
  <c r="K22411" i="4"/>
  <c r="J22412" i="4"/>
  <c r="K22412" i="4"/>
  <c r="J22413" i="4"/>
  <c r="K22413" i="4"/>
  <c r="J22414" i="4"/>
  <c r="K22414" i="4"/>
  <c r="J22415" i="4"/>
  <c r="K22415" i="4"/>
  <c r="J22416" i="4"/>
  <c r="K22416" i="4"/>
  <c r="J22417" i="4"/>
  <c r="K22417" i="4"/>
  <c r="J22418" i="4"/>
  <c r="K22418" i="4"/>
  <c r="J22419" i="4"/>
  <c r="K22419" i="4"/>
  <c r="J22420" i="4"/>
  <c r="K22420" i="4"/>
  <c r="J22421" i="4"/>
  <c r="K22421" i="4"/>
  <c r="J22422" i="4"/>
  <c r="K22422" i="4"/>
  <c r="J22423" i="4"/>
  <c r="K22423" i="4"/>
  <c r="J22424" i="4"/>
  <c r="K22424" i="4"/>
  <c r="J22425" i="4"/>
  <c r="K22425" i="4"/>
  <c r="J22426" i="4"/>
  <c r="K22426" i="4"/>
  <c r="J22427" i="4"/>
  <c r="K22427" i="4"/>
  <c r="J22428" i="4"/>
  <c r="K22428" i="4"/>
  <c r="J22429" i="4"/>
  <c r="K22429" i="4"/>
  <c r="J22430" i="4"/>
  <c r="K22430" i="4"/>
  <c r="J22431" i="4"/>
  <c r="K22431" i="4"/>
  <c r="J22432" i="4"/>
  <c r="K22432" i="4"/>
  <c r="J22433" i="4"/>
  <c r="K22433" i="4"/>
  <c r="J22434" i="4"/>
  <c r="K22434" i="4"/>
  <c r="J22435" i="4"/>
  <c r="K22435" i="4"/>
  <c r="J22436" i="4"/>
  <c r="K22436" i="4"/>
  <c r="J22437" i="4"/>
  <c r="K22437" i="4"/>
  <c r="J22438" i="4"/>
  <c r="K22438" i="4"/>
  <c r="J22439" i="4"/>
  <c r="K22439" i="4"/>
  <c r="J22440" i="4"/>
  <c r="K22440" i="4"/>
  <c r="J22441" i="4"/>
  <c r="K22441" i="4"/>
  <c r="J22442" i="4"/>
  <c r="K22442" i="4"/>
  <c r="J22443" i="4"/>
  <c r="K22443" i="4"/>
  <c r="J22444" i="4"/>
  <c r="K22444" i="4"/>
  <c r="J22445" i="4"/>
  <c r="K22445" i="4"/>
  <c r="J22446" i="4"/>
  <c r="K22446" i="4"/>
  <c r="J22447" i="4"/>
  <c r="K22447" i="4"/>
  <c r="J22448" i="4"/>
  <c r="K22448" i="4"/>
  <c r="J22449" i="4"/>
  <c r="K22449" i="4"/>
  <c r="J22450" i="4"/>
  <c r="K22450" i="4"/>
  <c r="J22451" i="4"/>
  <c r="K22451" i="4"/>
  <c r="J22452" i="4"/>
  <c r="K22452" i="4"/>
  <c r="J22453" i="4"/>
  <c r="K22453" i="4"/>
  <c r="J22454" i="4"/>
  <c r="K22454" i="4"/>
  <c r="J22455" i="4"/>
  <c r="K22455" i="4"/>
  <c r="J22456" i="4"/>
  <c r="K22456" i="4"/>
  <c r="J22457" i="4"/>
  <c r="K22457" i="4"/>
  <c r="J22458" i="4"/>
  <c r="K22458" i="4"/>
  <c r="J22459" i="4"/>
  <c r="K22459" i="4"/>
  <c r="J22460" i="4"/>
  <c r="K22460" i="4"/>
  <c r="J22461" i="4"/>
  <c r="K22461" i="4"/>
  <c r="J22462" i="4"/>
  <c r="K22462" i="4"/>
  <c r="J22463" i="4"/>
  <c r="K22463" i="4"/>
  <c r="J22464" i="4"/>
  <c r="K22464" i="4"/>
  <c r="J22465" i="4"/>
  <c r="K22465" i="4"/>
  <c r="J22466" i="4"/>
  <c r="K22466" i="4"/>
  <c r="J22467" i="4"/>
  <c r="K22467" i="4"/>
  <c r="J22468" i="4"/>
  <c r="K22468" i="4"/>
  <c r="J22469" i="4"/>
  <c r="K22469" i="4"/>
  <c r="J22470" i="4"/>
  <c r="K22470" i="4"/>
  <c r="J22471" i="4"/>
  <c r="K22471" i="4"/>
  <c r="J22472" i="4"/>
  <c r="K22472" i="4"/>
  <c r="J22473" i="4"/>
  <c r="K22473" i="4"/>
  <c r="J22474" i="4"/>
  <c r="K22474" i="4"/>
  <c r="J22475" i="4"/>
  <c r="K22475" i="4"/>
  <c r="J22476" i="4"/>
  <c r="K22476" i="4"/>
  <c r="J22477" i="4"/>
  <c r="K22477" i="4"/>
  <c r="J22478" i="4"/>
  <c r="K22478" i="4"/>
  <c r="J22479" i="4"/>
  <c r="K22479" i="4"/>
  <c r="J22480" i="4"/>
  <c r="K22480" i="4"/>
  <c r="J22481" i="4"/>
  <c r="K22481" i="4"/>
  <c r="J22482" i="4"/>
  <c r="K22482" i="4"/>
  <c r="J22483" i="4"/>
  <c r="K22483" i="4"/>
  <c r="J22484" i="4"/>
  <c r="K22484" i="4"/>
  <c r="J22485" i="4"/>
  <c r="K22485" i="4"/>
  <c r="J22486" i="4"/>
  <c r="K22486" i="4"/>
  <c r="J22487" i="4"/>
  <c r="K22487" i="4"/>
  <c r="J22488" i="4"/>
  <c r="K22488" i="4"/>
  <c r="J22489" i="4"/>
  <c r="K22489" i="4"/>
  <c r="J22490" i="4"/>
  <c r="K22490" i="4"/>
  <c r="J22491" i="4"/>
  <c r="K22491" i="4"/>
  <c r="J22492" i="4"/>
  <c r="K22492" i="4"/>
  <c r="J22493" i="4"/>
  <c r="K22493" i="4"/>
  <c r="J22494" i="4"/>
  <c r="K22494" i="4"/>
  <c r="J22495" i="4"/>
  <c r="K22495" i="4"/>
  <c r="J22496" i="4"/>
  <c r="K22496" i="4"/>
  <c r="J22497" i="4"/>
  <c r="K22497" i="4"/>
  <c r="J22498" i="4"/>
  <c r="K22498" i="4"/>
  <c r="J22499" i="4"/>
  <c r="K22499" i="4"/>
  <c r="J22500" i="4"/>
  <c r="K22500" i="4"/>
  <c r="J22501" i="4"/>
  <c r="K22501" i="4"/>
  <c r="J22502" i="4"/>
  <c r="K22502" i="4"/>
  <c r="J22503" i="4"/>
  <c r="K22503" i="4"/>
  <c r="J22504" i="4"/>
  <c r="K22504" i="4"/>
  <c r="J22505" i="4"/>
  <c r="K22505" i="4"/>
  <c r="J22506" i="4"/>
  <c r="K22506" i="4"/>
  <c r="J22507" i="4"/>
  <c r="K22507" i="4"/>
  <c r="J22508" i="4"/>
  <c r="K22508" i="4"/>
  <c r="J22509" i="4"/>
  <c r="K22509" i="4"/>
  <c r="J22510" i="4"/>
  <c r="K22510" i="4"/>
  <c r="J22511" i="4"/>
  <c r="K22511" i="4"/>
  <c r="J22512" i="4"/>
  <c r="K22512" i="4"/>
  <c r="J22513" i="4"/>
  <c r="K22513" i="4"/>
  <c r="J22514" i="4"/>
  <c r="K22514" i="4"/>
  <c r="J22515" i="4"/>
  <c r="K22515" i="4"/>
  <c r="J22516" i="4"/>
  <c r="K22516" i="4"/>
  <c r="J22517" i="4"/>
  <c r="K22517" i="4"/>
  <c r="J22518" i="4"/>
  <c r="K22518" i="4"/>
  <c r="J22519" i="4"/>
  <c r="K22519" i="4"/>
  <c r="J22520" i="4"/>
  <c r="K22520" i="4"/>
  <c r="J22521" i="4"/>
  <c r="K22521" i="4"/>
  <c r="J22522" i="4"/>
  <c r="K22522" i="4"/>
  <c r="J22523" i="4"/>
  <c r="K22523" i="4"/>
  <c r="J22524" i="4"/>
  <c r="K22524" i="4"/>
  <c r="J22525" i="4"/>
  <c r="K22525" i="4"/>
  <c r="J22526" i="4"/>
  <c r="K22526" i="4"/>
  <c r="J22527" i="4"/>
  <c r="K22527" i="4"/>
  <c r="J22528" i="4"/>
  <c r="K22528" i="4"/>
  <c r="J22529" i="4"/>
  <c r="K22529" i="4"/>
  <c r="J22530" i="4"/>
  <c r="K22530" i="4"/>
  <c r="J22531" i="4"/>
  <c r="K22531" i="4"/>
  <c r="J22532" i="4"/>
  <c r="K22532" i="4"/>
  <c r="J22533" i="4"/>
  <c r="K22533" i="4"/>
  <c r="J22534" i="4"/>
  <c r="K22534" i="4"/>
  <c r="J22535" i="4"/>
  <c r="K22535" i="4"/>
  <c r="J22536" i="4"/>
  <c r="K22536" i="4"/>
  <c r="J22537" i="4"/>
  <c r="K22537" i="4"/>
  <c r="J22538" i="4"/>
  <c r="K22538" i="4"/>
  <c r="J22539" i="4"/>
  <c r="K22539" i="4"/>
  <c r="J22540" i="4"/>
  <c r="K22540" i="4"/>
  <c r="J22541" i="4"/>
  <c r="K22541" i="4"/>
  <c r="J22542" i="4"/>
  <c r="K22542" i="4"/>
  <c r="J22543" i="4"/>
  <c r="K22543" i="4"/>
  <c r="J22544" i="4"/>
  <c r="K22544" i="4"/>
  <c r="J22545" i="4"/>
  <c r="K22545" i="4"/>
  <c r="J22546" i="4"/>
  <c r="K22546" i="4"/>
  <c r="J22547" i="4"/>
  <c r="K22547" i="4"/>
  <c r="J22548" i="4"/>
  <c r="K22548" i="4"/>
  <c r="J22549" i="4"/>
  <c r="K22549" i="4"/>
  <c r="J22550" i="4"/>
  <c r="K22550" i="4"/>
  <c r="J22551" i="4"/>
  <c r="K22551" i="4"/>
  <c r="J22552" i="4"/>
  <c r="K22552" i="4"/>
  <c r="J22553" i="4"/>
  <c r="K22553" i="4"/>
  <c r="J22554" i="4"/>
  <c r="K22554" i="4"/>
  <c r="J22555" i="4"/>
  <c r="K22555" i="4"/>
  <c r="J22556" i="4"/>
  <c r="K22556" i="4"/>
  <c r="J22557" i="4"/>
  <c r="K22557" i="4"/>
  <c r="J22558" i="4"/>
  <c r="K22558" i="4"/>
  <c r="J22559" i="4"/>
  <c r="K22559" i="4"/>
  <c r="J22560" i="4"/>
  <c r="K22560" i="4"/>
  <c r="J22561" i="4"/>
  <c r="K22561" i="4"/>
  <c r="J22562" i="4"/>
  <c r="K22562" i="4"/>
  <c r="J22563" i="4"/>
  <c r="K22563" i="4"/>
  <c r="J22564" i="4"/>
  <c r="K22564" i="4"/>
  <c r="J22565" i="4"/>
  <c r="K22565" i="4"/>
  <c r="J22566" i="4"/>
  <c r="K22566" i="4"/>
  <c r="J22567" i="4"/>
  <c r="K22567" i="4"/>
  <c r="J22568" i="4"/>
  <c r="K22568" i="4"/>
  <c r="J22569" i="4"/>
  <c r="K22569" i="4"/>
  <c r="J22570" i="4"/>
  <c r="K22570" i="4"/>
  <c r="J22571" i="4"/>
  <c r="K22571" i="4"/>
  <c r="J22572" i="4"/>
  <c r="K22572" i="4"/>
  <c r="J22573" i="4"/>
  <c r="K22573" i="4"/>
  <c r="J22574" i="4"/>
  <c r="K22574" i="4"/>
  <c r="J22575" i="4"/>
  <c r="K22575" i="4"/>
  <c r="J22576" i="4"/>
  <c r="K22576" i="4"/>
  <c r="J22577" i="4"/>
  <c r="K22577" i="4"/>
  <c r="J22578" i="4"/>
  <c r="K22578" i="4"/>
  <c r="J22579" i="4"/>
  <c r="K22579" i="4"/>
  <c r="J22580" i="4"/>
  <c r="K22580" i="4"/>
  <c r="J22581" i="4"/>
  <c r="K22581" i="4"/>
  <c r="J22582" i="4"/>
  <c r="K22582" i="4"/>
  <c r="J22583" i="4"/>
  <c r="K22583" i="4"/>
  <c r="J22584" i="4"/>
  <c r="K22584" i="4"/>
  <c r="J22585" i="4"/>
  <c r="K22585" i="4"/>
  <c r="J22586" i="4"/>
  <c r="K22586" i="4"/>
  <c r="J22587" i="4"/>
  <c r="K22587" i="4"/>
  <c r="J22588" i="4"/>
  <c r="K22588" i="4"/>
  <c r="J22589" i="4"/>
  <c r="K22589" i="4"/>
  <c r="J22590" i="4"/>
  <c r="K22590" i="4"/>
  <c r="J22591" i="4"/>
  <c r="K22591" i="4"/>
  <c r="J22592" i="4"/>
  <c r="K22592" i="4"/>
  <c r="J22593" i="4"/>
  <c r="K22593" i="4"/>
  <c r="J22594" i="4"/>
  <c r="K22594" i="4"/>
  <c r="J22595" i="4"/>
  <c r="K22595" i="4"/>
  <c r="J22596" i="4"/>
  <c r="K22596" i="4"/>
  <c r="J22597" i="4"/>
  <c r="K22597" i="4"/>
  <c r="J22598" i="4"/>
  <c r="K22598" i="4"/>
  <c r="J22599" i="4"/>
  <c r="K22599" i="4"/>
  <c r="J22600" i="4"/>
  <c r="K22600" i="4"/>
  <c r="J22601" i="4"/>
  <c r="K22601" i="4"/>
  <c r="J22602" i="4"/>
  <c r="K22602" i="4"/>
  <c r="J22603" i="4"/>
  <c r="K22603" i="4"/>
  <c r="J22604" i="4"/>
  <c r="K22604" i="4"/>
  <c r="J22605" i="4"/>
  <c r="K22605" i="4"/>
  <c r="J22606" i="4"/>
  <c r="K22606" i="4"/>
  <c r="J22607" i="4"/>
  <c r="K22607" i="4"/>
  <c r="J22608" i="4"/>
  <c r="K22608" i="4"/>
  <c r="J22609" i="4"/>
  <c r="K22609" i="4"/>
  <c r="J22610" i="4"/>
  <c r="K22610" i="4"/>
  <c r="J22611" i="4"/>
  <c r="K22611" i="4"/>
  <c r="J22612" i="4"/>
  <c r="K22612" i="4"/>
  <c r="J22613" i="4"/>
  <c r="K22613" i="4"/>
  <c r="J22614" i="4"/>
  <c r="K22614" i="4"/>
  <c r="J22615" i="4"/>
  <c r="K22615" i="4"/>
  <c r="J22616" i="4"/>
  <c r="K22616" i="4"/>
  <c r="J22617" i="4"/>
  <c r="K22617" i="4"/>
  <c r="J22618" i="4"/>
  <c r="K22618" i="4"/>
  <c r="J22619" i="4"/>
  <c r="K22619" i="4"/>
  <c r="J22620" i="4"/>
  <c r="K22620" i="4"/>
  <c r="J22621" i="4"/>
  <c r="K22621" i="4"/>
  <c r="J22622" i="4"/>
  <c r="K22622" i="4"/>
  <c r="J22623" i="4"/>
  <c r="K22623" i="4"/>
  <c r="J22624" i="4"/>
  <c r="K22624" i="4"/>
  <c r="J22625" i="4"/>
  <c r="K22625" i="4"/>
  <c r="J22626" i="4"/>
  <c r="K22626" i="4"/>
  <c r="J22627" i="4"/>
  <c r="K22627" i="4"/>
  <c r="J22628" i="4"/>
  <c r="K22628" i="4"/>
  <c r="J22629" i="4"/>
  <c r="K22629" i="4"/>
  <c r="J22630" i="4"/>
  <c r="K22630" i="4"/>
  <c r="J22631" i="4"/>
  <c r="K22631" i="4"/>
  <c r="J22632" i="4"/>
  <c r="K22632" i="4"/>
  <c r="J22633" i="4"/>
  <c r="K22633" i="4"/>
  <c r="J22634" i="4"/>
  <c r="K22634" i="4"/>
  <c r="J22635" i="4"/>
  <c r="K22635" i="4"/>
  <c r="J22636" i="4"/>
  <c r="K22636" i="4"/>
  <c r="J22637" i="4"/>
  <c r="K22637" i="4"/>
  <c r="J22638" i="4"/>
  <c r="K22638" i="4"/>
  <c r="J22639" i="4"/>
  <c r="K22639" i="4"/>
  <c r="J22640" i="4"/>
  <c r="K22640" i="4"/>
  <c r="J22641" i="4"/>
  <c r="K22641" i="4"/>
  <c r="J22642" i="4"/>
  <c r="K22642" i="4"/>
  <c r="J22643" i="4"/>
  <c r="K22643" i="4"/>
  <c r="J22644" i="4"/>
  <c r="K22644" i="4"/>
  <c r="J22645" i="4"/>
  <c r="K22645" i="4"/>
  <c r="J22646" i="4"/>
  <c r="K22646" i="4"/>
  <c r="J22647" i="4"/>
  <c r="K22647" i="4"/>
  <c r="J22648" i="4"/>
  <c r="K22648" i="4"/>
  <c r="J22649" i="4"/>
  <c r="K22649" i="4"/>
  <c r="J22650" i="4"/>
  <c r="K22650" i="4"/>
  <c r="J22651" i="4"/>
  <c r="K22651" i="4"/>
  <c r="J22652" i="4"/>
  <c r="K22652" i="4"/>
  <c r="J22653" i="4"/>
  <c r="K22653" i="4"/>
  <c r="J22654" i="4"/>
  <c r="K22654" i="4"/>
  <c r="J22655" i="4"/>
  <c r="K22655" i="4"/>
  <c r="J22656" i="4"/>
  <c r="K22656" i="4"/>
  <c r="J22657" i="4"/>
  <c r="K22657" i="4"/>
  <c r="J22658" i="4"/>
  <c r="K22658" i="4"/>
  <c r="J22659" i="4"/>
  <c r="K22659" i="4"/>
  <c r="J22660" i="4"/>
  <c r="K22660" i="4"/>
  <c r="J22661" i="4"/>
  <c r="K22661" i="4"/>
  <c r="J22662" i="4"/>
  <c r="K22662" i="4"/>
  <c r="J22663" i="4"/>
  <c r="K22663" i="4"/>
  <c r="J22664" i="4"/>
  <c r="K22664" i="4"/>
  <c r="J22665" i="4"/>
  <c r="K22665" i="4"/>
  <c r="J22666" i="4"/>
  <c r="K22666" i="4"/>
  <c r="J22667" i="4"/>
  <c r="K22667" i="4"/>
  <c r="J22668" i="4"/>
  <c r="K22668" i="4"/>
  <c r="J22669" i="4"/>
  <c r="K22669" i="4"/>
  <c r="J22670" i="4"/>
  <c r="K22670" i="4"/>
  <c r="J22671" i="4"/>
  <c r="K22671" i="4"/>
  <c r="J22672" i="4"/>
  <c r="K22672" i="4"/>
  <c r="J22673" i="4"/>
  <c r="K22673" i="4"/>
  <c r="J22674" i="4"/>
  <c r="K22674" i="4"/>
  <c r="J22675" i="4"/>
  <c r="K22675" i="4"/>
  <c r="J22676" i="4"/>
  <c r="K22676" i="4"/>
  <c r="J22677" i="4"/>
  <c r="K22677" i="4"/>
  <c r="J22678" i="4"/>
  <c r="K22678" i="4"/>
  <c r="J22679" i="4"/>
  <c r="K22679" i="4"/>
  <c r="J22680" i="4"/>
  <c r="K22680" i="4"/>
  <c r="J22681" i="4"/>
  <c r="K22681" i="4"/>
  <c r="J22682" i="4"/>
  <c r="K22682" i="4"/>
  <c r="J22683" i="4"/>
  <c r="K22683" i="4"/>
  <c r="J22684" i="4"/>
  <c r="K22684" i="4"/>
  <c r="J22685" i="4"/>
  <c r="K22685" i="4"/>
  <c r="J22686" i="4"/>
  <c r="K22686" i="4"/>
  <c r="J22687" i="4"/>
  <c r="K22687" i="4"/>
  <c r="J22688" i="4"/>
  <c r="K22688" i="4"/>
  <c r="J22689" i="4"/>
  <c r="K22689" i="4"/>
  <c r="J22690" i="4"/>
  <c r="K22690" i="4"/>
  <c r="J22691" i="4"/>
  <c r="K22691" i="4"/>
  <c r="J22692" i="4"/>
  <c r="K22692" i="4"/>
  <c r="J22693" i="4"/>
  <c r="K22693" i="4"/>
  <c r="J22694" i="4"/>
  <c r="K22694" i="4"/>
  <c r="J22695" i="4"/>
  <c r="K22695" i="4"/>
  <c r="J22696" i="4"/>
  <c r="K22696" i="4"/>
  <c r="J22697" i="4"/>
  <c r="K22697" i="4"/>
  <c r="J22698" i="4"/>
  <c r="K22698" i="4"/>
  <c r="J22699" i="4"/>
  <c r="K22699" i="4"/>
  <c r="J22700" i="4"/>
  <c r="K22700" i="4"/>
  <c r="J22701" i="4"/>
  <c r="K22701" i="4"/>
  <c r="J22702" i="4"/>
  <c r="K22702" i="4"/>
  <c r="J22703" i="4"/>
  <c r="K22703" i="4"/>
  <c r="J22704" i="4"/>
  <c r="K22704" i="4"/>
  <c r="J22705" i="4"/>
  <c r="K22705" i="4"/>
  <c r="J22706" i="4"/>
  <c r="K22706" i="4"/>
  <c r="J22707" i="4"/>
  <c r="K22707" i="4"/>
  <c r="J22708" i="4"/>
  <c r="K22708" i="4"/>
  <c r="J22709" i="4"/>
  <c r="K22709" i="4"/>
  <c r="J22710" i="4"/>
  <c r="K22710" i="4"/>
  <c r="J22711" i="4"/>
  <c r="K22711" i="4"/>
  <c r="J22712" i="4"/>
  <c r="K22712" i="4"/>
  <c r="J22713" i="4"/>
  <c r="K22713" i="4"/>
  <c r="J22714" i="4"/>
  <c r="K22714" i="4"/>
  <c r="J22715" i="4"/>
  <c r="K22715" i="4"/>
  <c r="J22716" i="4"/>
  <c r="K22716" i="4"/>
  <c r="J22717" i="4"/>
  <c r="K22717" i="4"/>
  <c r="J22718" i="4"/>
  <c r="K22718" i="4"/>
  <c r="J22719" i="4"/>
  <c r="K22719" i="4"/>
  <c r="J22720" i="4"/>
  <c r="K22720" i="4"/>
  <c r="J22721" i="4"/>
  <c r="K22721" i="4"/>
  <c r="J22722" i="4"/>
  <c r="K22722" i="4"/>
  <c r="J22723" i="4"/>
  <c r="K22723" i="4"/>
  <c r="J22724" i="4"/>
  <c r="K22724" i="4"/>
  <c r="J22725" i="4"/>
  <c r="K22725" i="4"/>
  <c r="J22726" i="4"/>
  <c r="K22726" i="4"/>
  <c r="J22727" i="4"/>
  <c r="K22727" i="4"/>
  <c r="J22728" i="4"/>
  <c r="K22728" i="4"/>
  <c r="J22729" i="4"/>
  <c r="K22729" i="4"/>
  <c r="J22730" i="4"/>
  <c r="K22730" i="4"/>
  <c r="J22731" i="4"/>
  <c r="K22731" i="4"/>
  <c r="J22732" i="4"/>
  <c r="K22732" i="4"/>
  <c r="J22733" i="4"/>
  <c r="K22733" i="4"/>
  <c r="J22734" i="4"/>
  <c r="K22734" i="4"/>
  <c r="J22735" i="4"/>
  <c r="K22735" i="4"/>
  <c r="J22736" i="4"/>
  <c r="K22736" i="4"/>
  <c r="J22737" i="4"/>
  <c r="K22737" i="4"/>
  <c r="J22738" i="4"/>
  <c r="K22738" i="4"/>
  <c r="J22739" i="4"/>
  <c r="K22739" i="4"/>
  <c r="J22740" i="4"/>
  <c r="K22740" i="4"/>
  <c r="J22741" i="4"/>
  <c r="K22741" i="4"/>
  <c r="J22742" i="4"/>
  <c r="K22742" i="4"/>
  <c r="J22743" i="4"/>
  <c r="K22743" i="4"/>
  <c r="J22744" i="4"/>
  <c r="K22744" i="4"/>
  <c r="J22745" i="4"/>
  <c r="K22745" i="4"/>
  <c r="J22746" i="4"/>
  <c r="K22746" i="4"/>
  <c r="J22747" i="4"/>
  <c r="K22747" i="4"/>
  <c r="J22748" i="4"/>
  <c r="K22748" i="4"/>
  <c r="J22749" i="4"/>
  <c r="K22749" i="4"/>
  <c r="J22750" i="4"/>
  <c r="K22750" i="4"/>
  <c r="J22751" i="4"/>
  <c r="K22751" i="4"/>
  <c r="J22752" i="4"/>
  <c r="K22752" i="4"/>
  <c r="J22753" i="4"/>
  <c r="K22753" i="4"/>
  <c r="J22754" i="4"/>
  <c r="K22754" i="4"/>
  <c r="J22755" i="4"/>
  <c r="K22755" i="4"/>
  <c r="J22756" i="4"/>
  <c r="K22756" i="4"/>
  <c r="J22757" i="4"/>
  <c r="K22757" i="4"/>
  <c r="J22758" i="4"/>
  <c r="K22758" i="4"/>
  <c r="J22759" i="4"/>
  <c r="K22759" i="4"/>
  <c r="J22760" i="4"/>
  <c r="K22760" i="4"/>
  <c r="J22761" i="4"/>
  <c r="K22761" i="4"/>
  <c r="J22762" i="4"/>
  <c r="K22762" i="4"/>
  <c r="J22763" i="4"/>
  <c r="K22763" i="4"/>
  <c r="J22764" i="4"/>
  <c r="K22764" i="4"/>
  <c r="J22765" i="4"/>
  <c r="K22765" i="4"/>
  <c r="J22766" i="4"/>
  <c r="K22766" i="4"/>
  <c r="J22767" i="4"/>
  <c r="K22767" i="4"/>
  <c r="J22768" i="4"/>
  <c r="K22768" i="4"/>
  <c r="J22769" i="4"/>
  <c r="K22769" i="4"/>
  <c r="J22770" i="4"/>
  <c r="K22770" i="4"/>
  <c r="J22771" i="4"/>
  <c r="K22771" i="4"/>
  <c r="J22772" i="4"/>
  <c r="K22772" i="4"/>
  <c r="J22773" i="4"/>
  <c r="K22773" i="4"/>
  <c r="J22774" i="4"/>
  <c r="K22774" i="4"/>
  <c r="J22775" i="4"/>
  <c r="K22775" i="4"/>
  <c r="J22776" i="4"/>
  <c r="K22776" i="4"/>
  <c r="J22777" i="4"/>
  <c r="K22777" i="4"/>
  <c r="J22778" i="4"/>
  <c r="K22778" i="4"/>
  <c r="J22779" i="4"/>
  <c r="K22779" i="4"/>
  <c r="J22780" i="4"/>
  <c r="K22780" i="4"/>
  <c r="J22781" i="4"/>
  <c r="K22781" i="4"/>
  <c r="J22782" i="4"/>
  <c r="K22782" i="4"/>
  <c r="J22783" i="4"/>
  <c r="K22783" i="4"/>
  <c r="J22784" i="4"/>
  <c r="K22784" i="4"/>
  <c r="J22785" i="4"/>
  <c r="K22785" i="4"/>
  <c r="J22786" i="4"/>
  <c r="K22786" i="4"/>
  <c r="J22787" i="4"/>
  <c r="K22787" i="4"/>
  <c r="J22788" i="4"/>
  <c r="K22788" i="4"/>
  <c r="J22789" i="4"/>
  <c r="K22789" i="4"/>
  <c r="J22790" i="4"/>
  <c r="K22790" i="4"/>
  <c r="J22791" i="4"/>
  <c r="K22791" i="4"/>
  <c r="J22792" i="4"/>
  <c r="K22792" i="4"/>
  <c r="J22793" i="4"/>
  <c r="K22793" i="4"/>
  <c r="J22794" i="4"/>
  <c r="K22794" i="4"/>
  <c r="J22795" i="4"/>
  <c r="K22795" i="4"/>
  <c r="J22796" i="4"/>
  <c r="K22796" i="4"/>
  <c r="J22797" i="4"/>
  <c r="K22797" i="4"/>
  <c r="J22798" i="4"/>
  <c r="K22798" i="4"/>
  <c r="J22799" i="4"/>
  <c r="K22799" i="4"/>
  <c r="J22800" i="4"/>
  <c r="K22800" i="4"/>
  <c r="J22801" i="4"/>
  <c r="K22801" i="4"/>
  <c r="J22802" i="4"/>
  <c r="K22802" i="4"/>
  <c r="J22803" i="4"/>
  <c r="K22803" i="4"/>
  <c r="J22804" i="4"/>
  <c r="K22804" i="4"/>
  <c r="J22805" i="4"/>
  <c r="K22805" i="4"/>
  <c r="J22806" i="4"/>
  <c r="K22806" i="4"/>
  <c r="J22807" i="4"/>
  <c r="K22807" i="4"/>
  <c r="J22808" i="4"/>
  <c r="K22808" i="4"/>
  <c r="J22809" i="4"/>
  <c r="K22809" i="4"/>
  <c r="J22810" i="4"/>
  <c r="K22810" i="4"/>
  <c r="J22811" i="4"/>
  <c r="K22811" i="4"/>
  <c r="J22812" i="4"/>
  <c r="K22812" i="4"/>
  <c r="J22813" i="4"/>
  <c r="K22813" i="4"/>
  <c r="J22814" i="4"/>
  <c r="K22814" i="4"/>
  <c r="J22815" i="4"/>
  <c r="K22815" i="4"/>
  <c r="J22816" i="4"/>
  <c r="K22816" i="4"/>
  <c r="J22817" i="4"/>
  <c r="K22817" i="4"/>
  <c r="J22818" i="4"/>
  <c r="K22818" i="4"/>
  <c r="J22819" i="4"/>
  <c r="K22819" i="4"/>
  <c r="J22820" i="4"/>
  <c r="K22820" i="4"/>
  <c r="J22821" i="4"/>
  <c r="K22821" i="4"/>
  <c r="J22822" i="4"/>
  <c r="K22822" i="4"/>
  <c r="J22823" i="4"/>
  <c r="K22823" i="4"/>
  <c r="J22824" i="4"/>
  <c r="K22824" i="4"/>
  <c r="J22825" i="4"/>
  <c r="K22825" i="4"/>
  <c r="J22826" i="4"/>
  <c r="K22826" i="4"/>
  <c r="J22827" i="4"/>
  <c r="K22827" i="4"/>
  <c r="J22828" i="4"/>
  <c r="K22828" i="4"/>
  <c r="J22829" i="4"/>
  <c r="K22829" i="4"/>
  <c r="J22830" i="4"/>
  <c r="K22830" i="4"/>
  <c r="J22831" i="4"/>
  <c r="K22831" i="4"/>
  <c r="J22832" i="4"/>
  <c r="K22832" i="4"/>
  <c r="J22833" i="4"/>
  <c r="K22833" i="4"/>
  <c r="J22834" i="4"/>
  <c r="K22834" i="4"/>
  <c r="J22835" i="4"/>
  <c r="K22835" i="4"/>
  <c r="J22836" i="4"/>
  <c r="K22836" i="4"/>
  <c r="J22837" i="4"/>
  <c r="K22837" i="4"/>
  <c r="J22838" i="4"/>
  <c r="K22838" i="4"/>
  <c r="J22839" i="4"/>
  <c r="K22839" i="4"/>
  <c r="J22840" i="4"/>
  <c r="K22840" i="4"/>
  <c r="J22841" i="4"/>
  <c r="K22841" i="4"/>
  <c r="J22842" i="4"/>
  <c r="K22842" i="4"/>
  <c r="J22843" i="4"/>
  <c r="K22843" i="4"/>
  <c r="J22844" i="4"/>
  <c r="K22844" i="4"/>
  <c r="J22845" i="4"/>
  <c r="K22845" i="4"/>
  <c r="J22846" i="4"/>
  <c r="K22846" i="4"/>
  <c r="J22847" i="4"/>
  <c r="K22847" i="4"/>
  <c r="J22848" i="4"/>
  <c r="K22848" i="4"/>
  <c r="J22849" i="4"/>
  <c r="K22849" i="4"/>
  <c r="J22850" i="4"/>
  <c r="K22850" i="4"/>
  <c r="J22851" i="4"/>
  <c r="K22851" i="4"/>
  <c r="J22852" i="4"/>
  <c r="K22852" i="4"/>
  <c r="J22853" i="4"/>
  <c r="K22853" i="4"/>
  <c r="J22854" i="4"/>
  <c r="K22854" i="4"/>
  <c r="J22855" i="4"/>
  <c r="K22855" i="4"/>
  <c r="J22856" i="4"/>
  <c r="K22856" i="4"/>
  <c r="J22857" i="4"/>
  <c r="K22857" i="4"/>
  <c r="J22858" i="4"/>
  <c r="K22858" i="4"/>
  <c r="J22859" i="4"/>
  <c r="K22859" i="4"/>
  <c r="J22860" i="4"/>
  <c r="K22860" i="4"/>
  <c r="J22861" i="4"/>
  <c r="K22861" i="4"/>
  <c r="J22862" i="4"/>
  <c r="K22862" i="4"/>
  <c r="J22863" i="4"/>
  <c r="K22863" i="4"/>
  <c r="J22864" i="4"/>
  <c r="K22864" i="4"/>
  <c r="J22865" i="4"/>
  <c r="K22865" i="4"/>
  <c r="J22866" i="4"/>
  <c r="K22866" i="4"/>
  <c r="J22867" i="4"/>
  <c r="K22867" i="4"/>
  <c r="J22868" i="4"/>
  <c r="K22868" i="4"/>
  <c r="J22869" i="4"/>
  <c r="K22869" i="4"/>
  <c r="J22870" i="4"/>
  <c r="K22870" i="4"/>
  <c r="J22871" i="4"/>
  <c r="K22871" i="4"/>
  <c r="J22872" i="4"/>
  <c r="K22872" i="4"/>
  <c r="J22873" i="4"/>
  <c r="K22873" i="4"/>
  <c r="J22874" i="4"/>
  <c r="K22874" i="4"/>
  <c r="J22875" i="4"/>
  <c r="K22875" i="4"/>
  <c r="J22876" i="4"/>
  <c r="K22876" i="4"/>
  <c r="J22877" i="4"/>
  <c r="K22877" i="4"/>
  <c r="J22878" i="4"/>
  <c r="K22878" i="4"/>
  <c r="J22879" i="4"/>
  <c r="K22879" i="4"/>
  <c r="J22880" i="4"/>
  <c r="K22880" i="4"/>
  <c r="J22881" i="4"/>
  <c r="K22881" i="4"/>
  <c r="J22882" i="4"/>
  <c r="K22882" i="4"/>
  <c r="J22883" i="4"/>
  <c r="K22883" i="4"/>
  <c r="J22884" i="4"/>
  <c r="K22884" i="4"/>
  <c r="J22885" i="4"/>
  <c r="K22885" i="4"/>
  <c r="J22886" i="4"/>
  <c r="K22886" i="4"/>
  <c r="J22887" i="4"/>
  <c r="K22887" i="4"/>
  <c r="J22888" i="4"/>
  <c r="K22888" i="4"/>
  <c r="J22889" i="4"/>
  <c r="K22889" i="4"/>
  <c r="J22890" i="4"/>
  <c r="K22890" i="4"/>
  <c r="J22891" i="4"/>
  <c r="K22891" i="4"/>
  <c r="J22892" i="4"/>
  <c r="K22892" i="4"/>
  <c r="J22893" i="4"/>
  <c r="K22893" i="4"/>
  <c r="J22894" i="4"/>
  <c r="K22894" i="4"/>
  <c r="J22895" i="4"/>
  <c r="K22895" i="4"/>
  <c r="J22896" i="4"/>
  <c r="K22896" i="4"/>
  <c r="J22897" i="4"/>
  <c r="K22897" i="4"/>
  <c r="J22898" i="4"/>
  <c r="K22898" i="4"/>
  <c r="J22899" i="4"/>
  <c r="K22899" i="4"/>
  <c r="J22900" i="4"/>
  <c r="K22900" i="4"/>
  <c r="J22901" i="4"/>
  <c r="K22901" i="4"/>
  <c r="J22902" i="4"/>
  <c r="K22902" i="4"/>
  <c r="J22903" i="4"/>
  <c r="K22903" i="4"/>
  <c r="J22904" i="4"/>
  <c r="K22904" i="4"/>
  <c r="J22905" i="4"/>
  <c r="K22905" i="4"/>
  <c r="J22906" i="4"/>
  <c r="K22906" i="4"/>
  <c r="J22907" i="4"/>
  <c r="K22907" i="4"/>
  <c r="J22908" i="4"/>
  <c r="K22908" i="4"/>
  <c r="J22909" i="4"/>
  <c r="K22909" i="4"/>
  <c r="J22910" i="4"/>
  <c r="K22910" i="4"/>
  <c r="J22911" i="4"/>
  <c r="K22911" i="4"/>
  <c r="J22912" i="4"/>
  <c r="K22912" i="4"/>
  <c r="J22913" i="4"/>
  <c r="K22913" i="4"/>
  <c r="J22914" i="4"/>
  <c r="K22914" i="4"/>
  <c r="J22915" i="4"/>
  <c r="K22915" i="4"/>
  <c r="J22916" i="4"/>
  <c r="K22916" i="4"/>
  <c r="J22917" i="4"/>
  <c r="K22917" i="4"/>
  <c r="J22918" i="4"/>
  <c r="K22918" i="4"/>
  <c r="J22919" i="4"/>
  <c r="K22919" i="4"/>
  <c r="J22920" i="4"/>
  <c r="K22920" i="4"/>
  <c r="J22921" i="4"/>
  <c r="K22921" i="4"/>
  <c r="J22922" i="4"/>
  <c r="K22922" i="4"/>
  <c r="J22923" i="4"/>
  <c r="K22923" i="4"/>
  <c r="J22924" i="4"/>
  <c r="K22924" i="4"/>
  <c r="J22925" i="4"/>
  <c r="K22925" i="4"/>
  <c r="J22926" i="4"/>
  <c r="K22926" i="4"/>
  <c r="J22927" i="4"/>
  <c r="K22927" i="4"/>
  <c r="J22928" i="4"/>
  <c r="K22928" i="4"/>
  <c r="J22929" i="4"/>
  <c r="K22929" i="4"/>
  <c r="J22930" i="4"/>
  <c r="K22930" i="4"/>
  <c r="J22931" i="4"/>
  <c r="K22931" i="4"/>
  <c r="J22932" i="4"/>
  <c r="K22932" i="4"/>
  <c r="J22933" i="4"/>
  <c r="K22933" i="4"/>
  <c r="J22934" i="4"/>
  <c r="K22934" i="4"/>
  <c r="J22935" i="4"/>
  <c r="K22935" i="4"/>
  <c r="J22936" i="4"/>
  <c r="K22936" i="4"/>
  <c r="J22937" i="4"/>
  <c r="K22937" i="4"/>
  <c r="J22938" i="4"/>
  <c r="K22938" i="4"/>
  <c r="J22939" i="4"/>
  <c r="K22939" i="4"/>
  <c r="J22940" i="4"/>
  <c r="K22940" i="4"/>
  <c r="J22941" i="4"/>
  <c r="K22941" i="4"/>
  <c r="J22942" i="4"/>
  <c r="K22942" i="4"/>
  <c r="J22943" i="4"/>
  <c r="K22943" i="4"/>
  <c r="J22944" i="4"/>
  <c r="K22944" i="4"/>
  <c r="J22945" i="4"/>
  <c r="K22945" i="4"/>
  <c r="J22946" i="4"/>
  <c r="K22946" i="4"/>
  <c r="J22947" i="4"/>
  <c r="K22947" i="4"/>
  <c r="J22948" i="4"/>
  <c r="K22948" i="4"/>
  <c r="J22949" i="4"/>
  <c r="K22949" i="4"/>
  <c r="J22950" i="4"/>
  <c r="K22950" i="4"/>
  <c r="J22951" i="4"/>
  <c r="K22951" i="4"/>
  <c r="J22952" i="4"/>
  <c r="K22952" i="4"/>
  <c r="J22953" i="4"/>
  <c r="K22953" i="4"/>
  <c r="J22954" i="4"/>
  <c r="K22954" i="4"/>
  <c r="J22955" i="4"/>
  <c r="K22955" i="4"/>
  <c r="J22956" i="4"/>
  <c r="K22956" i="4"/>
  <c r="J22957" i="4"/>
  <c r="K22957" i="4"/>
  <c r="J22958" i="4"/>
  <c r="K22958" i="4"/>
  <c r="J22959" i="4"/>
  <c r="K22959" i="4"/>
  <c r="J22960" i="4"/>
  <c r="K22960" i="4"/>
  <c r="J22961" i="4"/>
  <c r="K22961" i="4"/>
  <c r="J22962" i="4"/>
  <c r="K22962" i="4"/>
  <c r="J22963" i="4"/>
  <c r="K22963" i="4"/>
  <c r="J22964" i="4"/>
  <c r="K22964" i="4"/>
  <c r="J22965" i="4"/>
  <c r="K22965" i="4"/>
  <c r="J22966" i="4"/>
  <c r="K22966" i="4"/>
  <c r="J22967" i="4"/>
  <c r="K22967" i="4"/>
  <c r="J22968" i="4"/>
  <c r="K22968" i="4"/>
  <c r="J22969" i="4"/>
  <c r="K22969" i="4"/>
  <c r="J22970" i="4"/>
  <c r="K22970" i="4"/>
  <c r="J22971" i="4"/>
  <c r="K22971" i="4"/>
  <c r="J22972" i="4"/>
  <c r="K22972" i="4"/>
  <c r="J22973" i="4"/>
  <c r="K22973" i="4"/>
  <c r="J22974" i="4"/>
  <c r="K22974" i="4"/>
  <c r="J22975" i="4"/>
  <c r="K22975" i="4"/>
  <c r="J22976" i="4"/>
  <c r="K22976" i="4"/>
  <c r="J22977" i="4"/>
  <c r="K22977" i="4"/>
  <c r="J22978" i="4"/>
  <c r="K22978" i="4"/>
  <c r="J22979" i="4"/>
  <c r="K22979" i="4"/>
  <c r="J22980" i="4"/>
  <c r="K22980" i="4"/>
  <c r="J22981" i="4"/>
  <c r="K22981" i="4"/>
  <c r="J22982" i="4"/>
  <c r="K22982" i="4"/>
  <c r="J22983" i="4"/>
  <c r="K22983" i="4"/>
  <c r="J22984" i="4"/>
  <c r="K22984" i="4"/>
  <c r="J22985" i="4"/>
  <c r="K22985" i="4"/>
  <c r="J22986" i="4"/>
  <c r="K22986" i="4"/>
  <c r="J22987" i="4"/>
  <c r="K22987" i="4"/>
  <c r="J22988" i="4"/>
  <c r="K22988" i="4"/>
  <c r="J22989" i="4"/>
  <c r="K22989" i="4"/>
  <c r="J22990" i="4"/>
  <c r="K22990" i="4"/>
  <c r="J22991" i="4"/>
  <c r="K22991" i="4"/>
  <c r="J22992" i="4"/>
  <c r="K22992" i="4"/>
  <c r="J22993" i="4"/>
  <c r="K22993" i="4"/>
  <c r="J22994" i="4"/>
  <c r="K22994" i="4"/>
  <c r="J22995" i="4"/>
  <c r="K22995" i="4"/>
  <c r="J22996" i="4"/>
  <c r="K22996" i="4"/>
  <c r="J22997" i="4"/>
  <c r="K22997" i="4"/>
  <c r="J22998" i="4"/>
  <c r="K22998" i="4"/>
  <c r="J22999" i="4"/>
  <c r="K22999" i="4"/>
  <c r="J23000" i="4"/>
  <c r="K23000" i="4"/>
  <c r="J23001" i="4"/>
  <c r="K23001" i="4"/>
  <c r="J23002" i="4"/>
  <c r="K23002" i="4"/>
  <c r="J23003" i="4"/>
  <c r="K23003" i="4"/>
  <c r="J23004" i="4"/>
  <c r="K23004" i="4"/>
  <c r="J23005" i="4"/>
  <c r="K23005" i="4"/>
  <c r="J23006" i="4"/>
  <c r="K23006" i="4"/>
  <c r="J23007" i="4"/>
  <c r="K23007" i="4"/>
  <c r="J23008" i="4"/>
  <c r="K23008" i="4"/>
  <c r="J23009" i="4"/>
  <c r="K23009" i="4"/>
  <c r="J23010" i="4"/>
  <c r="K23010" i="4"/>
  <c r="J23011" i="4"/>
  <c r="K23011" i="4"/>
  <c r="J23012" i="4"/>
  <c r="K23012" i="4"/>
  <c r="J23013" i="4"/>
  <c r="K23013" i="4"/>
  <c r="J23014" i="4"/>
  <c r="K23014" i="4"/>
  <c r="J23015" i="4"/>
  <c r="K23015" i="4"/>
  <c r="J23016" i="4"/>
  <c r="K23016" i="4"/>
  <c r="J23017" i="4"/>
  <c r="K23017" i="4"/>
  <c r="J23018" i="4"/>
  <c r="K23018" i="4"/>
  <c r="J23019" i="4"/>
  <c r="K23019" i="4"/>
  <c r="J23020" i="4"/>
  <c r="K23020" i="4"/>
  <c r="J23021" i="4"/>
  <c r="K23021" i="4"/>
  <c r="J23022" i="4"/>
  <c r="K23022" i="4"/>
  <c r="J23023" i="4"/>
  <c r="K23023" i="4"/>
  <c r="J23024" i="4"/>
  <c r="K23024" i="4"/>
  <c r="J23025" i="4"/>
  <c r="K23025" i="4"/>
  <c r="J23026" i="4"/>
  <c r="K23026" i="4"/>
  <c r="J23027" i="4"/>
  <c r="K23027" i="4"/>
  <c r="J23028" i="4"/>
  <c r="K23028" i="4"/>
  <c r="J23029" i="4"/>
  <c r="K23029" i="4"/>
  <c r="J23030" i="4"/>
  <c r="K23030" i="4"/>
  <c r="J23031" i="4"/>
  <c r="K23031" i="4"/>
  <c r="J23032" i="4"/>
  <c r="K23032" i="4"/>
  <c r="J23033" i="4"/>
  <c r="K23033" i="4"/>
  <c r="J23034" i="4"/>
  <c r="K23034" i="4"/>
  <c r="J23035" i="4"/>
  <c r="K23035" i="4"/>
  <c r="J23036" i="4"/>
  <c r="K23036" i="4"/>
  <c r="J23037" i="4"/>
  <c r="K23037" i="4"/>
  <c r="J23038" i="4"/>
  <c r="K23038" i="4"/>
  <c r="J23039" i="4"/>
  <c r="K23039" i="4"/>
  <c r="J23040" i="4"/>
  <c r="K23040" i="4"/>
  <c r="J23041" i="4"/>
  <c r="K23041" i="4"/>
  <c r="J23042" i="4"/>
  <c r="K23042" i="4"/>
  <c r="J23043" i="4"/>
  <c r="K23043" i="4"/>
  <c r="J23044" i="4"/>
  <c r="K23044" i="4"/>
  <c r="J23045" i="4"/>
  <c r="K23045" i="4"/>
  <c r="J23046" i="4"/>
  <c r="K23046" i="4"/>
  <c r="J23047" i="4"/>
  <c r="K23047" i="4"/>
  <c r="J23048" i="4"/>
  <c r="K23048" i="4"/>
  <c r="J23049" i="4"/>
  <c r="K23049" i="4"/>
  <c r="J23050" i="4"/>
  <c r="K23050" i="4"/>
  <c r="J23051" i="4"/>
  <c r="K23051" i="4"/>
  <c r="J23052" i="4"/>
  <c r="K23052" i="4"/>
  <c r="J23053" i="4"/>
  <c r="K23053" i="4"/>
  <c r="J23054" i="4"/>
  <c r="K23054" i="4"/>
  <c r="J23055" i="4"/>
  <c r="K23055" i="4"/>
  <c r="J23056" i="4"/>
  <c r="K23056" i="4"/>
  <c r="J23057" i="4"/>
  <c r="K23057" i="4"/>
  <c r="J23058" i="4"/>
  <c r="K23058" i="4"/>
  <c r="J23059" i="4"/>
  <c r="K23059" i="4"/>
  <c r="J23060" i="4"/>
  <c r="K23060" i="4"/>
  <c r="J23061" i="4"/>
  <c r="K23061" i="4"/>
  <c r="J23062" i="4"/>
  <c r="K23062" i="4"/>
  <c r="J23063" i="4"/>
  <c r="K23063" i="4"/>
  <c r="J23064" i="4"/>
  <c r="K23064" i="4"/>
  <c r="J23065" i="4"/>
  <c r="K23065" i="4"/>
  <c r="J23066" i="4"/>
  <c r="K23066" i="4"/>
  <c r="J23067" i="4"/>
  <c r="K23067" i="4"/>
  <c r="J23068" i="4"/>
  <c r="K23068" i="4"/>
  <c r="J23069" i="4"/>
  <c r="K23069" i="4"/>
  <c r="J23070" i="4"/>
  <c r="K23070" i="4"/>
  <c r="J23071" i="4"/>
  <c r="K23071" i="4"/>
  <c r="J23072" i="4"/>
  <c r="K23072" i="4"/>
  <c r="J23073" i="4"/>
  <c r="K23073" i="4"/>
  <c r="J23074" i="4"/>
  <c r="K23074" i="4"/>
  <c r="J23075" i="4"/>
  <c r="K23075" i="4"/>
  <c r="J23076" i="4"/>
  <c r="K23076" i="4"/>
  <c r="J23077" i="4"/>
  <c r="K23077" i="4"/>
  <c r="J23078" i="4"/>
  <c r="K23078" i="4"/>
  <c r="J23079" i="4"/>
  <c r="K23079" i="4"/>
  <c r="J23080" i="4"/>
  <c r="K23080" i="4"/>
  <c r="J23081" i="4"/>
  <c r="K23081" i="4"/>
  <c r="J23082" i="4"/>
  <c r="K23082" i="4"/>
  <c r="J23083" i="4"/>
  <c r="K23083" i="4"/>
  <c r="J23084" i="4"/>
  <c r="K23084" i="4"/>
  <c r="J23085" i="4"/>
  <c r="K23085" i="4"/>
  <c r="J23086" i="4"/>
  <c r="K23086" i="4"/>
  <c r="J23087" i="4"/>
  <c r="K23087" i="4"/>
  <c r="J23088" i="4"/>
  <c r="K23088" i="4"/>
  <c r="J23089" i="4"/>
  <c r="K23089" i="4"/>
  <c r="J23090" i="4"/>
  <c r="K23090" i="4"/>
  <c r="J23091" i="4"/>
  <c r="K23091" i="4"/>
  <c r="J23092" i="4"/>
  <c r="K23092" i="4"/>
  <c r="J23093" i="4"/>
  <c r="K23093" i="4"/>
  <c r="J23094" i="4"/>
  <c r="K23094" i="4"/>
  <c r="J23095" i="4"/>
  <c r="K23095" i="4"/>
  <c r="J23096" i="4"/>
  <c r="K23096" i="4"/>
  <c r="J23097" i="4"/>
  <c r="K23097" i="4"/>
  <c r="J23098" i="4"/>
  <c r="K23098" i="4"/>
  <c r="J23099" i="4"/>
  <c r="K23099" i="4"/>
  <c r="J23100" i="4"/>
  <c r="K23100" i="4"/>
  <c r="J23101" i="4"/>
  <c r="K23101" i="4"/>
  <c r="J23102" i="4"/>
  <c r="K23102" i="4"/>
  <c r="J23103" i="4"/>
  <c r="K23103" i="4"/>
  <c r="J23104" i="4"/>
  <c r="K23104" i="4"/>
  <c r="J23105" i="4"/>
  <c r="K23105" i="4"/>
  <c r="J23106" i="4"/>
  <c r="K23106" i="4"/>
  <c r="J23107" i="4"/>
  <c r="K23107" i="4"/>
  <c r="J23108" i="4"/>
  <c r="K23108" i="4"/>
  <c r="J23109" i="4"/>
  <c r="K23109" i="4"/>
  <c r="J23110" i="4"/>
  <c r="K23110" i="4"/>
  <c r="J23111" i="4"/>
  <c r="K23111" i="4"/>
  <c r="J23112" i="4"/>
  <c r="K23112" i="4"/>
  <c r="J23113" i="4"/>
  <c r="K23113" i="4"/>
  <c r="J23114" i="4"/>
  <c r="K23114" i="4"/>
  <c r="J23115" i="4"/>
  <c r="K23115" i="4"/>
  <c r="J23116" i="4"/>
  <c r="K23116" i="4"/>
  <c r="J23117" i="4"/>
  <c r="K23117" i="4"/>
  <c r="J23118" i="4"/>
  <c r="K23118" i="4"/>
  <c r="J23119" i="4"/>
  <c r="K23119" i="4"/>
  <c r="J23120" i="4"/>
  <c r="K23120" i="4"/>
  <c r="J23121" i="4"/>
  <c r="K23121" i="4"/>
  <c r="J23122" i="4"/>
  <c r="K23122" i="4"/>
  <c r="J23123" i="4"/>
  <c r="K23123" i="4"/>
  <c r="J23124" i="4"/>
  <c r="K23124" i="4"/>
  <c r="J23125" i="4"/>
  <c r="K23125" i="4"/>
  <c r="J23126" i="4"/>
  <c r="K23126" i="4"/>
  <c r="J23127" i="4"/>
  <c r="K23127" i="4"/>
  <c r="J23128" i="4"/>
  <c r="K23128" i="4"/>
  <c r="J23129" i="4"/>
  <c r="K23129" i="4"/>
  <c r="J23130" i="4"/>
  <c r="K23130" i="4"/>
  <c r="J23131" i="4"/>
  <c r="K23131" i="4"/>
  <c r="J23132" i="4"/>
  <c r="K23132" i="4"/>
  <c r="J23133" i="4"/>
  <c r="K23133" i="4"/>
  <c r="J23134" i="4"/>
  <c r="K23134" i="4"/>
  <c r="J23135" i="4"/>
  <c r="K23135" i="4"/>
  <c r="J23136" i="4"/>
  <c r="K23136" i="4"/>
  <c r="J23137" i="4"/>
  <c r="K23137" i="4"/>
  <c r="J23138" i="4"/>
  <c r="K23138" i="4"/>
  <c r="J23139" i="4"/>
  <c r="K23139" i="4"/>
  <c r="J23140" i="4"/>
  <c r="K23140" i="4"/>
  <c r="J23141" i="4"/>
  <c r="K23141" i="4"/>
  <c r="J23142" i="4"/>
  <c r="K23142" i="4"/>
  <c r="J23143" i="4"/>
  <c r="K23143" i="4"/>
  <c r="J23144" i="4"/>
  <c r="K23144" i="4"/>
  <c r="J23145" i="4"/>
  <c r="K23145" i="4"/>
  <c r="J23146" i="4"/>
  <c r="K23146" i="4"/>
  <c r="J23147" i="4"/>
  <c r="K23147" i="4"/>
  <c r="J23148" i="4"/>
  <c r="K23148" i="4"/>
  <c r="J23149" i="4"/>
  <c r="K23149" i="4"/>
  <c r="J23150" i="4"/>
  <c r="K23150" i="4"/>
  <c r="J23151" i="4"/>
  <c r="K23151" i="4"/>
  <c r="J23152" i="4"/>
  <c r="K23152" i="4"/>
  <c r="J23153" i="4"/>
  <c r="K23153" i="4"/>
  <c r="J23154" i="4"/>
  <c r="K23154" i="4"/>
  <c r="J23155" i="4"/>
  <c r="K23155" i="4"/>
  <c r="J23156" i="4"/>
  <c r="K23156" i="4"/>
  <c r="J23157" i="4"/>
  <c r="K23157" i="4"/>
  <c r="J23158" i="4"/>
  <c r="K23158" i="4"/>
  <c r="J23159" i="4"/>
  <c r="K23159" i="4"/>
  <c r="J23160" i="4"/>
  <c r="K23160" i="4"/>
  <c r="J23161" i="4"/>
  <c r="K23161" i="4"/>
  <c r="J23162" i="4"/>
  <c r="K23162" i="4"/>
  <c r="J23163" i="4"/>
  <c r="K23163" i="4"/>
  <c r="J23164" i="4"/>
  <c r="K23164" i="4"/>
  <c r="J23165" i="4"/>
  <c r="K23165" i="4"/>
  <c r="J23166" i="4"/>
  <c r="K23166" i="4"/>
  <c r="J23167" i="4"/>
  <c r="K23167" i="4"/>
  <c r="J23168" i="4"/>
  <c r="K23168" i="4"/>
  <c r="J23169" i="4"/>
  <c r="K23169" i="4"/>
  <c r="J23170" i="4"/>
  <c r="K23170" i="4"/>
  <c r="J23171" i="4"/>
  <c r="K23171" i="4"/>
  <c r="J23172" i="4"/>
  <c r="K23172" i="4"/>
  <c r="J23173" i="4"/>
  <c r="K23173" i="4"/>
  <c r="J23174" i="4"/>
  <c r="K23174" i="4"/>
  <c r="J23175" i="4"/>
  <c r="K23175" i="4"/>
  <c r="J23176" i="4"/>
  <c r="K23176" i="4"/>
  <c r="J23177" i="4"/>
  <c r="K23177" i="4"/>
  <c r="J23178" i="4"/>
  <c r="K23178" i="4"/>
  <c r="J23179" i="4"/>
  <c r="K23179" i="4"/>
  <c r="J23180" i="4"/>
  <c r="K23180" i="4"/>
  <c r="J23181" i="4"/>
  <c r="K23181" i="4"/>
  <c r="J23182" i="4"/>
  <c r="K23182" i="4"/>
  <c r="J23183" i="4"/>
  <c r="K23183" i="4"/>
  <c r="J23184" i="4"/>
  <c r="K23184" i="4"/>
  <c r="J23185" i="4"/>
  <c r="K23185" i="4"/>
  <c r="J23186" i="4"/>
  <c r="K23186" i="4"/>
  <c r="J23187" i="4"/>
  <c r="K23187" i="4"/>
  <c r="J23188" i="4"/>
  <c r="K23188" i="4"/>
  <c r="J23189" i="4"/>
  <c r="K23189" i="4"/>
  <c r="J23190" i="4"/>
  <c r="K23190" i="4"/>
  <c r="J23191" i="4"/>
  <c r="K23191" i="4"/>
  <c r="J23192" i="4"/>
  <c r="K23192" i="4"/>
  <c r="J23193" i="4"/>
  <c r="K23193" i="4"/>
  <c r="J23194" i="4"/>
  <c r="K23194" i="4"/>
  <c r="J23195" i="4"/>
  <c r="K23195" i="4"/>
  <c r="J23196" i="4"/>
  <c r="K23196" i="4"/>
  <c r="J23197" i="4"/>
  <c r="K23197" i="4"/>
  <c r="J23198" i="4"/>
  <c r="K23198" i="4"/>
  <c r="J23199" i="4"/>
  <c r="K23199" i="4"/>
  <c r="J23200" i="4"/>
  <c r="K23200" i="4"/>
  <c r="J23201" i="4"/>
  <c r="K23201" i="4"/>
  <c r="J23202" i="4"/>
  <c r="K23202" i="4"/>
  <c r="J23203" i="4"/>
  <c r="K23203" i="4"/>
  <c r="J23204" i="4"/>
  <c r="K23204" i="4"/>
  <c r="J23205" i="4"/>
  <c r="K23205" i="4"/>
  <c r="J23206" i="4"/>
  <c r="K23206" i="4"/>
  <c r="J23207" i="4"/>
  <c r="K23207" i="4"/>
  <c r="J23208" i="4"/>
  <c r="K23208" i="4"/>
  <c r="J23209" i="4"/>
  <c r="K23209" i="4"/>
  <c r="J23210" i="4"/>
  <c r="K23210" i="4"/>
  <c r="J23211" i="4"/>
  <c r="K23211" i="4"/>
  <c r="J23212" i="4"/>
  <c r="K23212" i="4"/>
  <c r="J23213" i="4"/>
  <c r="K23213" i="4"/>
  <c r="J23214" i="4"/>
  <c r="K23214" i="4"/>
  <c r="J23215" i="4"/>
  <c r="K23215" i="4"/>
  <c r="J23216" i="4"/>
  <c r="K23216" i="4"/>
  <c r="J23217" i="4"/>
  <c r="K23217" i="4"/>
  <c r="J23218" i="4"/>
  <c r="K23218" i="4"/>
  <c r="J23219" i="4"/>
  <c r="K23219" i="4"/>
  <c r="J23220" i="4"/>
  <c r="K23220" i="4"/>
  <c r="J23221" i="4"/>
  <c r="K23221" i="4"/>
  <c r="J23222" i="4"/>
  <c r="K23222" i="4"/>
  <c r="J23223" i="4"/>
  <c r="K23223" i="4"/>
  <c r="J23224" i="4"/>
  <c r="K23224" i="4"/>
  <c r="J23225" i="4"/>
  <c r="K23225" i="4"/>
  <c r="J23226" i="4"/>
  <c r="K23226" i="4"/>
  <c r="J23227" i="4"/>
  <c r="K23227" i="4"/>
  <c r="J23228" i="4"/>
  <c r="K23228" i="4"/>
  <c r="J23229" i="4"/>
  <c r="K23229" i="4"/>
  <c r="J23230" i="4"/>
  <c r="K23230" i="4"/>
  <c r="J23231" i="4"/>
  <c r="K23231" i="4"/>
  <c r="J23232" i="4"/>
  <c r="K23232" i="4"/>
  <c r="J23233" i="4"/>
  <c r="K23233" i="4"/>
  <c r="J23234" i="4"/>
  <c r="K23234" i="4"/>
  <c r="J23235" i="4"/>
  <c r="K23235" i="4"/>
  <c r="J23236" i="4"/>
  <c r="K23236" i="4"/>
  <c r="J23237" i="4"/>
  <c r="K23237" i="4"/>
  <c r="J23238" i="4"/>
  <c r="K23238" i="4"/>
  <c r="J23239" i="4"/>
  <c r="K23239" i="4"/>
  <c r="J23240" i="4"/>
  <c r="K23240" i="4"/>
  <c r="J23241" i="4"/>
  <c r="K23241" i="4"/>
  <c r="J23242" i="4"/>
  <c r="K23242" i="4"/>
  <c r="J23243" i="4"/>
  <c r="K23243" i="4"/>
  <c r="J23244" i="4"/>
  <c r="K23244" i="4"/>
  <c r="J23245" i="4"/>
  <c r="K23245" i="4"/>
  <c r="J23246" i="4"/>
  <c r="K23246" i="4"/>
  <c r="J23247" i="4"/>
  <c r="K23247" i="4"/>
  <c r="J23248" i="4"/>
  <c r="K23248" i="4"/>
  <c r="J23249" i="4"/>
  <c r="K23249" i="4"/>
  <c r="J23250" i="4"/>
  <c r="K23250" i="4"/>
  <c r="J23251" i="4"/>
  <c r="K23251" i="4"/>
  <c r="J23252" i="4"/>
  <c r="K23252" i="4"/>
  <c r="J23253" i="4"/>
  <c r="K23253" i="4"/>
  <c r="J23254" i="4"/>
  <c r="K23254" i="4"/>
  <c r="J23255" i="4"/>
  <c r="K23255" i="4"/>
  <c r="J23256" i="4"/>
  <c r="K23256" i="4"/>
  <c r="J23257" i="4"/>
  <c r="K23257" i="4"/>
  <c r="J23258" i="4"/>
  <c r="K23258" i="4"/>
  <c r="J23259" i="4"/>
  <c r="K23259" i="4"/>
  <c r="J23260" i="4"/>
  <c r="K23260" i="4"/>
  <c r="J23261" i="4"/>
  <c r="K23261" i="4"/>
  <c r="J23262" i="4"/>
  <c r="K23262" i="4"/>
  <c r="J23263" i="4"/>
  <c r="K23263" i="4"/>
  <c r="J23264" i="4"/>
  <c r="K23264" i="4"/>
  <c r="J23265" i="4"/>
  <c r="K23265" i="4"/>
  <c r="J23266" i="4"/>
  <c r="K23266" i="4"/>
  <c r="J23267" i="4"/>
  <c r="K23267" i="4"/>
  <c r="J23268" i="4"/>
  <c r="K23268" i="4"/>
  <c r="J23269" i="4"/>
  <c r="K23269" i="4"/>
  <c r="J23270" i="4"/>
  <c r="K23270" i="4"/>
  <c r="J23271" i="4"/>
  <c r="K23271" i="4"/>
  <c r="J23272" i="4"/>
  <c r="K23272" i="4"/>
  <c r="J23273" i="4"/>
  <c r="K23273" i="4"/>
  <c r="J23274" i="4"/>
  <c r="K23274" i="4"/>
  <c r="J23275" i="4"/>
  <c r="K23275" i="4"/>
  <c r="J23276" i="4"/>
  <c r="K23276" i="4"/>
  <c r="J23277" i="4"/>
  <c r="K23277" i="4"/>
  <c r="J23278" i="4"/>
  <c r="K23278" i="4"/>
  <c r="J23279" i="4"/>
  <c r="K23279" i="4"/>
  <c r="J23280" i="4"/>
  <c r="K23280" i="4"/>
  <c r="J23281" i="4"/>
  <c r="K23281" i="4"/>
  <c r="J23282" i="4"/>
  <c r="K23282" i="4"/>
  <c r="J23283" i="4"/>
  <c r="K23283" i="4"/>
  <c r="J23284" i="4"/>
  <c r="K23284" i="4"/>
  <c r="J23285" i="4"/>
  <c r="K23285" i="4"/>
  <c r="J23286" i="4"/>
  <c r="K23286" i="4"/>
  <c r="J23287" i="4"/>
  <c r="K23287" i="4"/>
  <c r="J23288" i="4"/>
  <c r="K23288" i="4"/>
  <c r="J23289" i="4"/>
  <c r="K23289" i="4"/>
  <c r="J23290" i="4"/>
  <c r="K23290" i="4"/>
  <c r="J23291" i="4"/>
  <c r="K23291" i="4"/>
  <c r="J23292" i="4"/>
  <c r="K23292" i="4"/>
  <c r="J23293" i="4"/>
  <c r="K23293" i="4"/>
  <c r="J23294" i="4"/>
  <c r="K23294" i="4"/>
  <c r="J23295" i="4"/>
  <c r="K23295" i="4"/>
  <c r="J23296" i="4"/>
  <c r="K23296" i="4"/>
  <c r="J23297" i="4"/>
  <c r="K23297" i="4"/>
  <c r="J23298" i="4"/>
  <c r="K23298" i="4"/>
  <c r="J23299" i="4"/>
  <c r="K23299" i="4"/>
  <c r="J23300" i="4"/>
  <c r="K23300" i="4"/>
  <c r="J23301" i="4"/>
  <c r="K23301" i="4"/>
  <c r="J23302" i="4"/>
  <c r="K23302" i="4"/>
  <c r="J23303" i="4"/>
  <c r="K23303" i="4"/>
  <c r="J23304" i="4"/>
  <c r="K23304" i="4"/>
  <c r="J23305" i="4"/>
  <c r="K23305" i="4"/>
  <c r="J23306" i="4"/>
  <c r="K23306" i="4"/>
  <c r="J23307" i="4"/>
  <c r="K23307" i="4"/>
  <c r="J23308" i="4"/>
  <c r="K23308" i="4"/>
  <c r="J23309" i="4"/>
  <c r="K23309" i="4"/>
  <c r="J23310" i="4"/>
  <c r="K23310" i="4"/>
  <c r="J23311" i="4"/>
  <c r="K23311" i="4"/>
  <c r="J23312" i="4"/>
  <c r="K23312" i="4"/>
  <c r="J23313" i="4"/>
  <c r="K23313" i="4"/>
  <c r="J23314" i="4"/>
  <c r="K23314" i="4"/>
  <c r="J23315" i="4"/>
  <c r="K23315" i="4"/>
  <c r="J23316" i="4"/>
  <c r="K23316" i="4"/>
  <c r="J23317" i="4"/>
  <c r="K23317" i="4"/>
  <c r="J23318" i="4"/>
  <c r="K23318" i="4"/>
  <c r="J23319" i="4"/>
  <c r="K23319" i="4"/>
  <c r="J23320" i="4"/>
  <c r="K23320" i="4"/>
  <c r="J23321" i="4"/>
  <c r="K23321" i="4"/>
  <c r="J23322" i="4"/>
  <c r="K23322" i="4"/>
  <c r="J23323" i="4"/>
  <c r="K23323" i="4"/>
  <c r="J23324" i="4"/>
  <c r="K23324" i="4"/>
  <c r="J23325" i="4"/>
  <c r="K23325" i="4"/>
  <c r="J23326" i="4"/>
  <c r="K23326" i="4"/>
  <c r="J23327" i="4"/>
  <c r="K23327" i="4"/>
  <c r="J23328" i="4"/>
  <c r="K23328" i="4"/>
  <c r="J23329" i="4"/>
  <c r="K23329" i="4"/>
  <c r="J23330" i="4"/>
  <c r="K23330" i="4"/>
  <c r="J23331" i="4"/>
  <c r="K23331" i="4"/>
  <c r="J23332" i="4"/>
  <c r="K23332" i="4"/>
  <c r="J23333" i="4"/>
  <c r="K23333" i="4"/>
  <c r="J23334" i="4"/>
  <c r="K23334" i="4"/>
  <c r="J23335" i="4"/>
  <c r="K23335" i="4"/>
  <c r="J23336" i="4"/>
  <c r="K23336" i="4"/>
  <c r="J23337" i="4"/>
  <c r="K23337" i="4"/>
  <c r="J23338" i="4"/>
  <c r="K23338" i="4"/>
  <c r="J23339" i="4"/>
  <c r="K23339" i="4"/>
  <c r="J23340" i="4"/>
  <c r="K23340" i="4"/>
  <c r="J23341" i="4"/>
  <c r="K23341" i="4"/>
  <c r="J23342" i="4"/>
  <c r="K23342" i="4"/>
  <c r="J23343" i="4"/>
  <c r="K23343" i="4"/>
  <c r="J23344" i="4"/>
  <c r="K23344" i="4"/>
  <c r="J23345" i="4"/>
  <c r="K23345" i="4"/>
  <c r="J23346" i="4"/>
  <c r="K23346" i="4"/>
  <c r="J23347" i="4"/>
  <c r="K23347" i="4"/>
  <c r="J23348" i="4"/>
  <c r="K23348" i="4"/>
  <c r="J23349" i="4"/>
  <c r="K23349" i="4"/>
  <c r="J23350" i="4"/>
  <c r="K23350" i="4"/>
  <c r="J23351" i="4"/>
  <c r="K23351" i="4"/>
  <c r="J23352" i="4"/>
  <c r="K23352" i="4"/>
  <c r="J23353" i="4"/>
  <c r="K23353" i="4"/>
  <c r="J23354" i="4"/>
  <c r="K23354" i="4"/>
  <c r="J23355" i="4"/>
  <c r="K23355" i="4"/>
  <c r="J23356" i="4"/>
  <c r="K23356" i="4"/>
  <c r="J23357" i="4"/>
  <c r="K23357" i="4"/>
  <c r="J23358" i="4"/>
  <c r="K23358" i="4"/>
  <c r="J23359" i="4"/>
  <c r="K23359" i="4"/>
  <c r="J23360" i="4"/>
  <c r="K23360" i="4"/>
  <c r="J23361" i="4"/>
  <c r="K23361" i="4"/>
  <c r="J23362" i="4"/>
  <c r="K23362" i="4"/>
  <c r="J23363" i="4"/>
  <c r="K23363" i="4"/>
  <c r="J23364" i="4"/>
  <c r="K23364" i="4"/>
  <c r="J23365" i="4"/>
  <c r="K23365" i="4"/>
  <c r="J23366" i="4"/>
  <c r="K23366" i="4"/>
  <c r="J23367" i="4"/>
  <c r="K23367" i="4"/>
  <c r="J23368" i="4"/>
  <c r="K23368" i="4"/>
  <c r="J23369" i="4"/>
  <c r="K23369" i="4"/>
  <c r="J23370" i="4"/>
  <c r="K23370" i="4"/>
  <c r="J23371" i="4"/>
  <c r="K23371" i="4"/>
  <c r="J23372" i="4"/>
  <c r="K23372" i="4"/>
  <c r="J23373" i="4"/>
  <c r="K23373" i="4"/>
  <c r="J23374" i="4"/>
  <c r="K23374" i="4"/>
  <c r="J23375" i="4"/>
  <c r="K23375" i="4"/>
  <c r="J23376" i="4"/>
  <c r="K23376" i="4"/>
  <c r="J23377" i="4"/>
  <c r="K23377" i="4"/>
  <c r="J23378" i="4"/>
  <c r="K23378" i="4"/>
  <c r="J23379" i="4"/>
  <c r="K23379" i="4"/>
  <c r="J23380" i="4"/>
  <c r="K23380" i="4"/>
  <c r="J23381" i="4"/>
  <c r="K23381" i="4"/>
  <c r="J23382" i="4"/>
  <c r="K23382" i="4"/>
  <c r="J23383" i="4"/>
  <c r="K23383" i="4"/>
  <c r="J23384" i="4"/>
  <c r="K23384" i="4"/>
  <c r="J23385" i="4"/>
  <c r="K23385" i="4"/>
  <c r="J23386" i="4"/>
  <c r="K23386" i="4"/>
  <c r="J23387" i="4"/>
  <c r="K23387" i="4"/>
  <c r="J23388" i="4"/>
  <c r="K23388" i="4"/>
  <c r="J23389" i="4"/>
  <c r="K23389" i="4"/>
  <c r="J23390" i="4"/>
  <c r="K23390" i="4"/>
  <c r="J23391" i="4"/>
  <c r="K23391" i="4"/>
  <c r="J23392" i="4"/>
  <c r="K23392" i="4"/>
  <c r="J23393" i="4"/>
  <c r="K23393" i="4"/>
  <c r="J23394" i="4"/>
  <c r="K23394" i="4"/>
  <c r="J23395" i="4"/>
  <c r="K23395" i="4"/>
  <c r="J23396" i="4"/>
  <c r="K23396" i="4"/>
  <c r="J23397" i="4"/>
  <c r="K23397" i="4"/>
  <c r="J23398" i="4"/>
  <c r="K23398" i="4"/>
  <c r="J23399" i="4"/>
  <c r="K23399" i="4"/>
  <c r="J23400" i="4"/>
  <c r="K23400" i="4"/>
  <c r="J23401" i="4"/>
  <c r="K23401" i="4"/>
  <c r="J23402" i="4"/>
  <c r="K23402" i="4"/>
  <c r="J23403" i="4"/>
  <c r="K23403" i="4"/>
  <c r="J23404" i="4"/>
  <c r="K23404" i="4"/>
  <c r="J23405" i="4"/>
  <c r="K23405" i="4"/>
  <c r="J23406" i="4"/>
  <c r="K23406" i="4"/>
  <c r="J23407" i="4"/>
  <c r="K23407" i="4"/>
  <c r="J23408" i="4"/>
  <c r="K23408" i="4"/>
  <c r="J23409" i="4"/>
  <c r="K23409" i="4"/>
  <c r="J23410" i="4"/>
  <c r="K23410" i="4"/>
  <c r="J23411" i="4"/>
  <c r="K23411" i="4"/>
  <c r="J23412" i="4"/>
  <c r="K23412" i="4"/>
  <c r="J23413" i="4"/>
  <c r="K23413" i="4"/>
  <c r="J23414" i="4"/>
  <c r="K23414" i="4"/>
  <c r="J23415" i="4"/>
  <c r="K23415" i="4"/>
  <c r="J23416" i="4"/>
  <c r="K23416" i="4"/>
  <c r="J23417" i="4"/>
  <c r="K23417" i="4"/>
  <c r="J23418" i="4"/>
  <c r="K23418" i="4"/>
  <c r="J23419" i="4"/>
  <c r="K23419" i="4"/>
  <c r="J23420" i="4"/>
  <c r="K23420" i="4"/>
  <c r="J23421" i="4"/>
  <c r="K23421" i="4"/>
  <c r="J23422" i="4"/>
  <c r="K23422" i="4"/>
  <c r="J23423" i="4"/>
  <c r="K23423" i="4"/>
  <c r="J23424" i="4"/>
  <c r="K23424" i="4"/>
  <c r="J23425" i="4"/>
  <c r="K23425" i="4"/>
  <c r="J23426" i="4"/>
  <c r="K23426" i="4"/>
  <c r="J23427" i="4"/>
  <c r="K23427" i="4"/>
  <c r="J23428" i="4"/>
  <c r="K23428" i="4"/>
  <c r="J23429" i="4"/>
  <c r="K23429" i="4"/>
  <c r="J23430" i="4"/>
  <c r="K23430" i="4"/>
  <c r="J23431" i="4"/>
  <c r="K23431" i="4"/>
  <c r="J23432" i="4"/>
  <c r="K23432" i="4"/>
  <c r="J23433" i="4"/>
  <c r="K23433" i="4"/>
  <c r="J23434" i="4"/>
  <c r="K23434" i="4"/>
  <c r="J23435" i="4"/>
  <c r="K23435" i="4"/>
  <c r="J23436" i="4"/>
  <c r="K23436" i="4"/>
  <c r="J23437" i="4"/>
  <c r="K23437" i="4"/>
  <c r="J23438" i="4"/>
  <c r="K23438" i="4"/>
  <c r="J23439" i="4"/>
  <c r="K23439" i="4"/>
  <c r="J23440" i="4"/>
  <c r="K23440" i="4"/>
  <c r="J23441" i="4"/>
  <c r="K23441" i="4"/>
  <c r="J23442" i="4"/>
  <c r="K23442" i="4"/>
  <c r="J23443" i="4"/>
  <c r="K23443" i="4"/>
  <c r="J23444" i="4"/>
  <c r="K23444" i="4"/>
  <c r="J23445" i="4"/>
  <c r="K23445" i="4"/>
  <c r="J23446" i="4"/>
  <c r="K23446" i="4"/>
  <c r="J23447" i="4"/>
  <c r="K23447" i="4"/>
  <c r="J23448" i="4"/>
  <c r="K23448" i="4"/>
  <c r="J23449" i="4"/>
  <c r="K23449" i="4"/>
  <c r="J23450" i="4"/>
  <c r="K23450" i="4"/>
  <c r="J23451" i="4"/>
  <c r="K23451" i="4"/>
  <c r="J23452" i="4"/>
  <c r="K23452" i="4"/>
  <c r="J23453" i="4"/>
  <c r="K23453" i="4"/>
  <c r="J23454" i="4"/>
  <c r="K23454" i="4"/>
  <c r="J23455" i="4"/>
  <c r="K23455" i="4"/>
  <c r="J23456" i="4"/>
  <c r="K23456" i="4"/>
  <c r="J23457" i="4"/>
  <c r="K23457" i="4"/>
  <c r="J23458" i="4"/>
  <c r="K23458" i="4"/>
  <c r="J23459" i="4"/>
  <c r="K23459" i="4"/>
  <c r="J23460" i="4"/>
  <c r="K23460" i="4"/>
  <c r="J23461" i="4"/>
  <c r="K23461" i="4"/>
  <c r="J23462" i="4"/>
  <c r="K23462" i="4"/>
  <c r="J23463" i="4"/>
  <c r="K23463" i="4"/>
  <c r="J23464" i="4"/>
  <c r="K23464" i="4"/>
  <c r="J23465" i="4"/>
  <c r="K23465" i="4"/>
  <c r="J23466" i="4"/>
  <c r="K23466" i="4"/>
  <c r="J23467" i="4"/>
  <c r="K23467" i="4"/>
  <c r="J23468" i="4"/>
  <c r="K23468" i="4"/>
  <c r="J23469" i="4"/>
  <c r="K23469" i="4"/>
  <c r="J23470" i="4"/>
  <c r="K23470" i="4"/>
  <c r="J23471" i="4"/>
  <c r="K23471" i="4"/>
  <c r="J23472" i="4"/>
  <c r="K23472" i="4"/>
  <c r="J23473" i="4"/>
  <c r="K23473" i="4"/>
  <c r="J23474" i="4"/>
  <c r="K23474" i="4"/>
  <c r="J23475" i="4"/>
  <c r="K23475" i="4"/>
  <c r="J23476" i="4"/>
  <c r="K23476" i="4"/>
  <c r="J23477" i="4"/>
  <c r="K23477" i="4"/>
  <c r="J23478" i="4"/>
  <c r="K23478" i="4"/>
  <c r="J23479" i="4"/>
  <c r="K23479" i="4"/>
  <c r="J23480" i="4"/>
  <c r="K23480" i="4"/>
  <c r="J23481" i="4"/>
  <c r="K23481" i="4"/>
  <c r="J23482" i="4"/>
  <c r="K23482" i="4"/>
  <c r="J23483" i="4"/>
  <c r="K23483" i="4"/>
  <c r="J23484" i="4"/>
  <c r="K23484" i="4"/>
  <c r="J23485" i="4"/>
  <c r="K23485" i="4"/>
  <c r="J23486" i="4"/>
  <c r="K23486" i="4"/>
  <c r="J23487" i="4"/>
  <c r="K23487" i="4"/>
  <c r="J23488" i="4"/>
  <c r="K23488" i="4"/>
  <c r="J23489" i="4"/>
  <c r="K23489" i="4"/>
  <c r="J23490" i="4"/>
  <c r="K23490" i="4"/>
  <c r="J23491" i="4"/>
  <c r="K23491" i="4"/>
  <c r="J23492" i="4"/>
  <c r="K23492" i="4"/>
  <c r="J23493" i="4"/>
  <c r="K23493" i="4"/>
  <c r="J23494" i="4"/>
  <c r="K23494" i="4"/>
  <c r="J23495" i="4"/>
  <c r="K23495" i="4"/>
  <c r="J23496" i="4"/>
  <c r="K23496" i="4"/>
  <c r="J23497" i="4"/>
  <c r="K23497" i="4"/>
  <c r="J23498" i="4"/>
  <c r="K23498" i="4"/>
  <c r="J23499" i="4"/>
  <c r="K23499" i="4"/>
  <c r="J23500" i="4"/>
  <c r="K23500" i="4"/>
  <c r="J23501" i="4"/>
  <c r="K23501" i="4"/>
  <c r="J23502" i="4"/>
  <c r="K23502" i="4"/>
  <c r="J23503" i="4"/>
  <c r="K23503" i="4"/>
  <c r="J23504" i="4"/>
  <c r="K23504" i="4"/>
  <c r="J23505" i="4"/>
  <c r="K23505" i="4"/>
  <c r="J23506" i="4"/>
  <c r="K23506" i="4"/>
  <c r="J23507" i="4"/>
  <c r="K23507" i="4"/>
  <c r="J23508" i="4"/>
  <c r="K23508" i="4"/>
  <c r="J23509" i="4"/>
  <c r="K23509" i="4"/>
  <c r="J23510" i="4"/>
  <c r="K23510" i="4"/>
  <c r="J23511" i="4"/>
  <c r="K23511" i="4"/>
  <c r="J23512" i="4"/>
  <c r="K23512" i="4"/>
  <c r="J23513" i="4"/>
  <c r="K23513" i="4"/>
  <c r="J23514" i="4"/>
  <c r="K23514" i="4"/>
  <c r="J23515" i="4"/>
  <c r="K23515" i="4"/>
  <c r="J23516" i="4"/>
  <c r="K23516" i="4"/>
  <c r="J23517" i="4"/>
  <c r="K23517" i="4"/>
  <c r="J23518" i="4"/>
  <c r="K23518" i="4"/>
  <c r="J23519" i="4"/>
  <c r="K23519" i="4"/>
  <c r="J23520" i="4"/>
  <c r="K23520" i="4"/>
  <c r="J23521" i="4"/>
  <c r="K23521" i="4"/>
  <c r="J23522" i="4"/>
  <c r="K23522" i="4"/>
  <c r="J23523" i="4"/>
  <c r="K23523" i="4"/>
  <c r="J23524" i="4"/>
  <c r="K23524" i="4"/>
  <c r="J23525" i="4"/>
  <c r="K23525" i="4"/>
  <c r="J23526" i="4"/>
  <c r="K23526" i="4"/>
  <c r="J23527" i="4"/>
  <c r="K23527" i="4"/>
  <c r="J23528" i="4"/>
  <c r="K23528" i="4"/>
  <c r="J23529" i="4"/>
  <c r="K23529" i="4"/>
  <c r="J23530" i="4"/>
  <c r="K23530" i="4"/>
  <c r="J23531" i="4"/>
  <c r="K23531" i="4"/>
  <c r="J23532" i="4"/>
  <c r="K23532" i="4"/>
  <c r="J23533" i="4"/>
  <c r="K23533" i="4"/>
  <c r="J23534" i="4"/>
  <c r="K23534" i="4"/>
  <c r="J23535" i="4"/>
  <c r="K23535" i="4"/>
  <c r="J23536" i="4"/>
  <c r="K23536" i="4"/>
  <c r="J23537" i="4"/>
  <c r="K23537" i="4"/>
  <c r="J23538" i="4"/>
  <c r="K23538" i="4"/>
  <c r="J23539" i="4"/>
  <c r="K23539" i="4"/>
  <c r="J23540" i="4"/>
  <c r="K23540" i="4"/>
  <c r="J23541" i="4"/>
  <c r="K23541" i="4"/>
  <c r="J23542" i="4"/>
  <c r="K23542" i="4"/>
  <c r="J23543" i="4"/>
  <c r="K23543" i="4"/>
  <c r="J23544" i="4"/>
  <c r="K23544" i="4"/>
  <c r="J23545" i="4"/>
  <c r="K23545" i="4"/>
  <c r="J23546" i="4"/>
  <c r="K23546" i="4"/>
  <c r="J23547" i="4"/>
  <c r="K23547" i="4"/>
  <c r="J23548" i="4"/>
  <c r="K23548" i="4"/>
  <c r="J23549" i="4"/>
  <c r="K23549" i="4"/>
  <c r="J23550" i="4"/>
  <c r="K23550" i="4"/>
  <c r="J23551" i="4"/>
  <c r="K23551" i="4"/>
  <c r="J23552" i="4"/>
  <c r="K23552" i="4"/>
  <c r="J23553" i="4"/>
  <c r="K23553" i="4"/>
  <c r="J23554" i="4"/>
  <c r="K23554" i="4"/>
  <c r="J23555" i="4"/>
  <c r="K23555" i="4"/>
  <c r="J23556" i="4"/>
  <c r="K23556" i="4"/>
  <c r="J23557" i="4"/>
  <c r="K23557" i="4"/>
  <c r="J23558" i="4"/>
  <c r="K23558" i="4"/>
  <c r="J23559" i="4"/>
  <c r="K23559" i="4"/>
  <c r="J23560" i="4"/>
  <c r="K23560" i="4"/>
  <c r="J23561" i="4"/>
  <c r="K23561" i="4"/>
  <c r="J23562" i="4"/>
  <c r="K23562" i="4"/>
  <c r="J23563" i="4"/>
  <c r="K23563" i="4"/>
  <c r="J23564" i="4"/>
  <c r="K23564" i="4"/>
  <c r="J23565" i="4"/>
  <c r="K23565" i="4"/>
  <c r="J23566" i="4"/>
  <c r="K23566" i="4"/>
  <c r="J23567" i="4"/>
  <c r="K23567" i="4"/>
  <c r="J23568" i="4"/>
  <c r="K23568" i="4"/>
  <c r="J23569" i="4"/>
  <c r="K23569" i="4"/>
  <c r="J23570" i="4"/>
  <c r="K23570" i="4"/>
  <c r="J23571" i="4"/>
  <c r="K23571" i="4"/>
  <c r="J23572" i="4"/>
  <c r="K23572" i="4"/>
  <c r="J23573" i="4"/>
  <c r="K23573" i="4"/>
  <c r="J23574" i="4"/>
  <c r="K23574" i="4"/>
  <c r="J23575" i="4"/>
  <c r="K23575" i="4"/>
  <c r="J23576" i="4"/>
  <c r="K23576" i="4"/>
  <c r="J23577" i="4"/>
  <c r="K23577" i="4"/>
  <c r="J23578" i="4"/>
  <c r="K23578" i="4"/>
  <c r="J23579" i="4"/>
  <c r="K23579" i="4"/>
  <c r="J23580" i="4"/>
  <c r="K23580" i="4"/>
  <c r="J23581" i="4"/>
  <c r="K23581" i="4"/>
  <c r="J23582" i="4"/>
  <c r="K23582" i="4"/>
  <c r="J23583" i="4"/>
  <c r="K23583" i="4"/>
  <c r="J23584" i="4"/>
  <c r="K23584" i="4"/>
  <c r="J23585" i="4"/>
  <c r="K23585" i="4"/>
  <c r="J23586" i="4"/>
  <c r="K23586" i="4"/>
  <c r="J23587" i="4"/>
  <c r="K23587" i="4"/>
  <c r="J23588" i="4"/>
  <c r="K23588" i="4"/>
  <c r="J23589" i="4"/>
  <c r="K23589" i="4"/>
  <c r="J23590" i="4"/>
  <c r="K23590" i="4"/>
  <c r="J23591" i="4"/>
  <c r="K23591" i="4"/>
  <c r="J23592" i="4"/>
  <c r="K23592" i="4"/>
  <c r="J23593" i="4"/>
  <c r="K23593" i="4"/>
  <c r="J23594" i="4"/>
  <c r="K23594" i="4"/>
  <c r="J23595" i="4"/>
  <c r="K23595" i="4"/>
  <c r="J23596" i="4"/>
  <c r="K23596" i="4"/>
  <c r="J23597" i="4"/>
  <c r="K23597" i="4"/>
  <c r="J23598" i="4"/>
  <c r="K23598" i="4"/>
  <c r="J23599" i="4"/>
  <c r="K23599" i="4"/>
  <c r="J23600" i="4"/>
  <c r="K23600" i="4"/>
  <c r="J23601" i="4"/>
  <c r="K23601" i="4"/>
  <c r="J23602" i="4"/>
  <c r="K23602" i="4"/>
  <c r="J23603" i="4"/>
  <c r="K23603" i="4"/>
  <c r="J23604" i="4"/>
  <c r="K23604" i="4"/>
  <c r="J23605" i="4"/>
  <c r="K23605" i="4"/>
  <c r="J23606" i="4"/>
  <c r="K23606" i="4"/>
  <c r="J23607" i="4"/>
  <c r="K23607" i="4"/>
  <c r="J23608" i="4"/>
  <c r="K23608" i="4"/>
  <c r="J23609" i="4"/>
  <c r="K23609" i="4"/>
  <c r="J23610" i="4"/>
  <c r="K23610" i="4"/>
  <c r="J23611" i="4"/>
  <c r="K23611" i="4"/>
  <c r="J23612" i="4"/>
  <c r="K23612" i="4"/>
  <c r="J23613" i="4"/>
  <c r="K23613" i="4"/>
  <c r="J23614" i="4"/>
  <c r="K23614" i="4"/>
  <c r="J23615" i="4"/>
  <c r="K23615" i="4"/>
  <c r="J23616" i="4"/>
  <c r="K23616" i="4"/>
  <c r="J23617" i="4"/>
  <c r="K23617" i="4"/>
  <c r="J23618" i="4"/>
  <c r="K23618" i="4"/>
  <c r="J23619" i="4"/>
  <c r="K23619" i="4"/>
  <c r="J23620" i="4"/>
  <c r="K23620" i="4"/>
  <c r="J23621" i="4"/>
  <c r="K23621" i="4"/>
  <c r="J23622" i="4"/>
  <c r="K23622" i="4"/>
  <c r="J23623" i="4"/>
  <c r="K23623" i="4"/>
  <c r="J23624" i="4"/>
  <c r="K23624" i="4"/>
  <c r="J23625" i="4"/>
  <c r="K23625" i="4"/>
  <c r="J23626" i="4"/>
  <c r="K23626" i="4"/>
  <c r="J23627" i="4"/>
  <c r="K23627" i="4"/>
  <c r="J23628" i="4"/>
  <c r="K23628" i="4"/>
  <c r="J23629" i="4"/>
  <c r="K23629" i="4"/>
  <c r="J23630" i="4"/>
  <c r="K23630" i="4"/>
  <c r="J23631" i="4"/>
  <c r="K23631" i="4"/>
  <c r="J23632" i="4"/>
  <c r="K23632" i="4"/>
  <c r="J23633" i="4"/>
  <c r="K23633" i="4"/>
  <c r="J23634" i="4"/>
  <c r="K23634" i="4"/>
  <c r="J23635" i="4"/>
  <c r="K23635" i="4"/>
  <c r="J23636" i="4"/>
  <c r="K23636" i="4"/>
  <c r="J23637" i="4"/>
  <c r="K23637" i="4"/>
  <c r="J23638" i="4"/>
  <c r="K23638" i="4"/>
  <c r="J23639" i="4"/>
  <c r="K23639" i="4"/>
  <c r="J23640" i="4"/>
  <c r="K23640" i="4"/>
  <c r="J23641" i="4"/>
  <c r="K23641" i="4"/>
  <c r="J23642" i="4"/>
  <c r="K23642" i="4"/>
  <c r="J23643" i="4"/>
  <c r="K23643" i="4"/>
  <c r="J23644" i="4"/>
  <c r="K23644" i="4"/>
  <c r="J23645" i="4"/>
  <c r="K23645" i="4"/>
  <c r="J23646" i="4"/>
  <c r="K23646" i="4"/>
  <c r="J23647" i="4"/>
  <c r="K23647" i="4"/>
  <c r="J23648" i="4"/>
  <c r="K23648" i="4"/>
  <c r="J23649" i="4"/>
  <c r="K23649" i="4"/>
  <c r="J23650" i="4"/>
  <c r="K23650" i="4"/>
  <c r="J23651" i="4"/>
  <c r="K23651" i="4"/>
  <c r="J23652" i="4"/>
  <c r="K23652" i="4"/>
  <c r="J23653" i="4"/>
  <c r="K23653" i="4"/>
  <c r="J23654" i="4"/>
  <c r="K23654" i="4"/>
  <c r="J23655" i="4"/>
  <c r="K23655" i="4"/>
  <c r="J23656" i="4"/>
  <c r="K23656" i="4"/>
  <c r="J23657" i="4"/>
  <c r="K23657" i="4"/>
  <c r="J23658" i="4"/>
  <c r="K23658" i="4"/>
  <c r="J23659" i="4"/>
  <c r="K23659" i="4"/>
  <c r="J23660" i="4"/>
  <c r="K23660" i="4"/>
  <c r="J23661" i="4"/>
  <c r="K23661" i="4"/>
  <c r="J23662" i="4"/>
  <c r="K23662" i="4"/>
  <c r="J23663" i="4"/>
  <c r="K23663" i="4"/>
  <c r="J23664" i="4"/>
  <c r="K23664" i="4"/>
  <c r="J23665" i="4"/>
  <c r="K23665" i="4"/>
  <c r="J23666" i="4"/>
  <c r="K23666" i="4"/>
  <c r="J23667" i="4"/>
  <c r="K23667" i="4"/>
  <c r="J23668" i="4"/>
  <c r="K23668" i="4"/>
  <c r="J23669" i="4"/>
  <c r="K23669" i="4"/>
  <c r="J23670" i="4"/>
  <c r="K23670" i="4"/>
  <c r="J23671" i="4"/>
  <c r="K23671" i="4"/>
  <c r="J23672" i="4"/>
  <c r="K23672" i="4"/>
  <c r="J23673" i="4"/>
  <c r="K23673" i="4"/>
  <c r="J23674" i="4"/>
  <c r="K23674" i="4"/>
  <c r="J23675" i="4"/>
  <c r="K23675" i="4"/>
  <c r="J23676" i="4"/>
  <c r="K23676" i="4"/>
  <c r="J23677" i="4"/>
  <c r="K23677" i="4"/>
  <c r="J23678" i="4"/>
  <c r="K23678" i="4"/>
  <c r="J23679" i="4"/>
  <c r="K23679" i="4"/>
  <c r="J23680" i="4"/>
  <c r="K23680" i="4"/>
  <c r="J23681" i="4"/>
  <c r="K23681" i="4"/>
  <c r="J23682" i="4"/>
  <c r="K23682" i="4"/>
  <c r="J23683" i="4"/>
  <c r="K23683" i="4"/>
  <c r="J23684" i="4"/>
  <c r="K23684" i="4"/>
  <c r="J23685" i="4"/>
  <c r="K23685" i="4"/>
  <c r="J23686" i="4"/>
  <c r="K23686" i="4"/>
  <c r="J23687" i="4"/>
  <c r="K23687" i="4"/>
  <c r="J23688" i="4"/>
  <c r="K23688" i="4"/>
  <c r="J23689" i="4"/>
  <c r="K23689" i="4"/>
  <c r="J23690" i="4"/>
  <c r="K23690" i="4"/>
  <c r="J23691" i="4"/>
  <c r="K23691" i="4"/>
  <c r="J23692" i="4"/>
  <c r="K23692" i="4"/>
  <c r="J23693" i="4"/>
  <c r="K23693" i="4"/>
  <c r="J23694" i="4"/>
  <c r="K23694" i="4"/>
  <c r="J23695" i="4"/>
  <c r="K23695" i="4"/>
  <c r="J23696" i="4"/>
  <c r="K23696" i="4"/>
  <c r="J23697" i="4"/>
  <c r="K23697" i="4"/>
  <c r="J23698" i="4"/>
  <c r="K23698" i="4"/>
  <c r="J23699" i="4"/>
  <c r="K23699" i="4"/>
  <c r="J23700" i="4"/>
  <c r="K23700" i="4"/>
  <c r="J23701" i="4"/>
  <c r="K23701" i="4"/>
  <c r="J23702" i="4"/>
  <c r="K23702" i="4"/>
  <c r="J23703" i="4"/>
  <c r="K23703" i="4"/>
  <c r="J23704" i="4"/>
  <c r="K23704" i="4"/>
  <c r="J23705" i="4"/>
  <c r="K23705" i="4"/>
  <c r="J23706" i="4"/>
  <c r="K23706" i="4"/>
  <c r="J23707" i="4"/>
  <c r="K23707" i="4"/>
  <c r="J23708" i="4"/>
  <c r="K23708" i="4"/>
  <c r="J23709" i="4"/>
  <c r="K23709" i="4"/>
  <c r="J23710" i="4"/>
  <c r="K23710" i="4"/>
  <c r="J23711" i="4"/>
  <c r="K23711" i="4"/>
  <c r="J23712" i="4"/>
  <c r="K23712" i="4"/>
  <c r="J23713" i="4"/>
  <c r="K23713" i="4"/>
  <c r="J23714" i="4"/>
  <c r="K23714" i="4"/>
  <c r="J23715" i="4"/>
  <c r="K23715" i="4"/>
  <c r="J23716" i="4"/>
  <c r="K23716" i="4"/>
  <c r="J23717" i="4"/>
  <c r="K23717" i="4"/>
  <c r="J23718" i="4"/>
  <c r="K23718" i="4"/>
  <c r="J23719" i="4"/>
  <c r="K23719" i="4"/>
  <c r="J23720" i="4"/>
  <c r="K23720" i="4"/>
  <c r="J23721" i="4"/>
  <c r="K23721" i="4"/>
  <c r="J23722" i="4"/>
  <c r="K23722" i="4"/>
  <c r="J23723" i="4"/>
  <c r="K23723" i="4"/>
  <c r="J23724" i="4"/>
  <c r="K23724" i="4"/>
  <c r="J23725" i="4"/>
  <c r="K23725" i="4"/>
  <c r="J23726" i="4"/>
  <c r="K23726" i="4"/>
  <c r="J23727" i="4"/>
  <c r="K23727" i="4"/>
  <c r="J23728" i="4"/>
  <c r="K23728" i="4"/>
  <c r="J23729" i="4"/>
  <c r="K23729" i="4"/>
  <c r="J23730" i="4"/>
  <c r="K23730" i="4"/>
  <c r="J23731" i="4"/>
  <c r="K23731" i="4"/>
  <c r="J23732" i="4"/>
  <c r="K23732" i="4"/>
  <c r="J23733" i="4"/>
  <c r="K23733" i="4"/>
  <c r="J23734" i="4"/>
  <c r="K23734" i="4"/>
  <c r="J23735" i="4"/>
  <c r="K23735" i="4"/>
  <c r="J23736" i="4"/>
  <c r="K23736" i="4"/>
  <c r="J23737" i="4"/>
  <c r="K23737" i="4"/>
  <c r="J23738" i="4"/>
  <c r="K23738" i="4"/>
  <c r="J23739" i="4"/>
  <c r="K23739" i="4"/>
  <c r="J23740" i="4"/>
  <c r="K23740" i="4"/>
  <c r="J23741" i="4"/>
  <c r="K23741" i="4"/>
  <c r="J23742" i="4"/>
  <c r="K23742" i="4"/>
  <c r="J23743" i="4"/>
  <c r="K23743" i="4"/>
  <c r="J23744" i="4"/>
  <c r="K23744" i="4"/>
  <c r="J23745" i="4"/>
  <c r="K23745" i="4"/>
  <c r="J23746" i="4"/>
  <c r="K23746" i="4"/>
  <c r="J23747" i="4"/>
  <c r="K23747" i="4"/>
  <c r="J23748" i="4"/>
  <c r="K23748" i="4"/>
  <c r="J23749" i="4"/>
  <c r="K23749" i="4"/>
  <c r="J23750" i="4"/>
  <c r="K23750" i="4"/>
  <c r="J23751" i="4"/>
  <c r="K23751" i="4"/>
  <c r="J23752" i="4"/>
  <c r="K23752" i="4"/>
  <c r="J23753" i="4"/>
  <c r="K23753" i="4"/>
  <c r="J23754" i="4"/>
  <c r="K23754" i="4"/>
  <c r="J23755" i="4"/>
  <c r="K23755" i="4"/>
  <c r="J23756" i="4"/>
  <c r="K23756" i="4"/>
  <c r="J23757" i="4"/>
  <c r="K23757" i="4"/>
  <c r="J23758" i="4"/>
  <c r="K23758" i="4"/>
  <c r="J23759" i="4"/>
  <c r="K23759" i="4"/>
  <c r="J23760" i="4"/>
  <c r="K23760" i="4"/>
  <c r="J23761" i="4"/>
  <c r="K23761" i="4"/>
  <c r="J23762" i="4"/>
  <c r="K23762" i="4"/>
  <c r="J23763" i="4"/>
  <c r="K23763" i="4"/>
  <c r="J23764" i="4"/>
  <c r="K23764" i="4"/>
  <c r="J23765" i="4"/>
  <c r="K23765" i="4"/>
  <c r="J23766" i="4"/>
  <c r="K23766" i="4"/>
  <c r="J23767" i="4"/>
  <c r="K23767" i="4"/>
  <c r="J23768" i="4"/>
  <c r="K23768" i="4"/>
  <c r="J23769" i="4"/>
  <c r="K23769" i="4"/>
  <c r="J23770" i="4"/>
  <c r="K23770" i="4"/>
  <c r="J23771" i="4"/>
  <c r="K23771" i="4"/>
  <c r="J23772" i="4"/>
  <c r="K23772" i="4"/>
  <c r="J23773" i="4"/>
  <c r="K23773" i="4"/>
  <c r="J23774" i="4"/>
  <c r="K23774" i="4"/>
  <c r="J23775" i="4"/>
  <c r="K23775" i="4"/>
  <c r="J23776" i="4"/>
  <c r="K23776" i="4"/>
  <c r="J23777" i="4"/>
  <c r="K23777" i="4"/>
  <c r="J23778" i="4"/>
  <c r="K23778" i="4"/>
  <c r="J23779" i="4"/>
  <c r="K23779" i="4"/>
  <c r="J23780" i="4"/>
  <c r="K23780" i="4"/>
  <c r="J23781" i="4"/>
  <c r="K23781" i="4"/>
  <c r="J23782" i="4"/>
  <c r="K23782" i="4"/>
  <c r="J23783" i="4"/>
  <c r="K23783" i="4"/>
  <c r="J23784" i="4"/>
  <c r="K23784" i="4"/>
  <c r="J23785" i="4"/>
  <c r="K23785" i="4"/>
  <c r="J23786" i="4"/>
  <c r="K23786" i="4"/>
  <c r="J23787" i="4"/>
  <c r="K23787" i="4"/>
  <c r="J23788" i="4"/>
  <c r="K23788" i="4"/>
  <c r="J23789" i="4"/>
  <c r="K23789" i="4"/>
  <c r="J23790" i="4"/>
  <c r="K23790" i="4"/>
  <c r="J23791" i="4"/>
  <c r="K23791" i="4"/>
  <c r="J23792" i="4"/>
  <c r="K23792" i="4"/>
  <c r="J23793" i="4"/>
  <c r="K23793" i="4"/>
  <c r="J23794" i="4"/>
  <c r="K23794" i="4"/>
  <c r="J23795" i="4"/>
  <c r="K23795" i="4"/>
  <c r="J23796" i="4"/>
  <c r="K23796" i="4"/>
  <c r="J23797" i="4"/>
  <c r="K23797" i="4"/>
  <c r="J23798" i="4"/>
  <c r="K23798" i="4"/>
  <c r="J23799" i="4"/>
  <c r="K23799" i="4"/>
  <c r="J23800" i="4"/>
  <c r="K23800" i="4"/>
  <c r="J23801" i="4"/>
  <c r="K23801" i="4"/>
  <c r="J23802" i="4"/>
  <c r="K23802" i="4"/>
  <c r="J23803" i="4"/>
  <c r="K23803" i="4"/>
  <c r="J23804" i="4"/>
  <c r="K23804" i="4"/>
  <c r="J23805" i="4"/>
  <c r="K23805" i="4"/>
  <c r="J23806" i="4"/>
  <c r="K23806" i="4"/>
  <c r="J23807" i="4"/>
  <c r="K23807" i="4"/>
  <c r="J23808" i="4"/>
  <c r="K23808" i="4"/>
  <c r="J23809" i="4"/>
  <c r="K23809" i="4"/>
  <c r="J23810" i="4"/>
  <c r="K23810" i="4"/>
  <c r="J23811" i="4"/>
  <c r="K23811" i="4"/>
  <c r="J23812" i="4"/>
  <c r="K23812" i="4"/>
  <c r="J23813" i="4"/>
  <c r="K23813" i="4"/>
  <c r="J23814" i="4"/>
  <c r="K23814" i="4"/>
  <c r="J23815" i="4"/>
  <c r="K23815" i="4"/>
  <c r="J23816" i="4"/>
  <c r="K23816" i="4"/>
  <c r="J23817" i="4"/>
  <c r="K23817" i="4"/>
  <c r="J23818" i="4"/>
  <c r="K23818" i="4"/>
  <c r="J23819" i="4"/>
  <c r="K23819" i="4"/>
  <c r="J23820" i="4"/>
  <c r="K23820" i="4"/>
  <c r="J23821" i="4"/>
  <c r="K23821" i="4"/>
  <c r="J23822" i="4"/>
  <c r="K23822" i="4"/>
  <c r="J23823" i="4"/>
  <c r="K23823" i="4"/>
  <c r="J23824" i="4"/>
  <c r="K23824" i="4"/>
  <c r="J23825" i="4"/>
  <c r="K23825" i="4"/>
  <c r="J23826" i="4"/>
  <c r="K23826" i="4"/>
  <c r="J23827" i="4"/>
  <c r="K23827" i="4"/>
  <c r="J23828" i="4"/>
  <c r="K23828" i="4"/>
  <c r="J23829" i="4"/>
  <c r="K23829" i="4"/>
  <c r="J23830" i="4"/>
  <c r="K23830" i="4"/>
  <c r="J23831" i="4"/>
  <c r="K23831" i="4"/>
  <c r="J23832" i="4"/>
  <c r="K23832" i="4"/>
  <c r="J23833" i="4"/>
  <c r="K23833" i="4"/>
  <c r="J23834" i="4"/>
  <c r="K23834" i="4"/>
  <c r="J23835" i="4"/>
  <c r="K23835" i="4"/>
  <c r="J23836" i="4"/>
  <c r="K23836" i="4"/>
  <c r="J23837" i="4"/>
  <c r="K23837" i="4"/>
  <c r="J23838" i="4"/>
  <c r="K23838" i="4"/>
  <c r="J23839" i="4"/>
  <c r="K23839" i="4"/>
  <c r="J23840" i="4"/>
  <c r="K23840" i="4"/>
  <c r="J23841" i="4"/>
  <c r="K23841" i="4"/>
  <c r="J23842" i="4"/>
  <c r="K23842" i="4"/>
  <c r="J23843" i="4"/>
  <c r="K23843" i="4"/>
  <c r="J23844" i="4"/>
  <c r="K23844" i="4"/>
  <c r="J23845" i="4"/>
  <c r="K23845" i="4"/>
  <c r="J23846" i="4"/>
  <c r="K23846" i="4"/>
  <c r="J23847" i="4"/>
  <c r="K23847" i="4"/>
  <c r="J23848" i="4"/>
  <c r="K23848" i="4"/>
  <c r="J23849" i="4"/>
  <c r="K23849" i="4"/>
  <c r="J23850" i="4"/>
  <c r="K23850" i="4"/>
  <c r="J23851" i="4"/>
  <c r="K23851" i="4"/>
  <c r="J23852" i="4"/>
  <c r="K23852" i="4"/>
  <c r="J23853" i="4"/>
  <c r="K23853" i="4"/>
  <c r="J23854" i="4"/>
  <c r="K23854" i="4"/>
  <c r="J23855" i="4"/>
  <c r="K23855" i="4"/>
  <c r="J23856" i="4"/>
  <c r="K23856" i="4"/>
  <c r="J23857" i="4"/>
  <c r="K23857" i="4"/>
  <c r="J23858" i="4"/>
  <c r="K23858" i="4"/>
  <c r="J23859" i="4"/>
  <c r="K23859" i="4"/>
  <c r="J23860" i="4"/>
  <c r="K23860" i="4"/>
  <c r="J23861" i="4"/>
  <c r="K23861" i="4"/>
  <c r="J23862" i="4"/>
  <c r="K23862" i="4"/>
  <c r="J23863" i="4"/>
  <c r="K23863" i="4"/>
  <c r="J23864" i="4"/>
  <c r="K23864" i="4"/>
  <c r="J23865" i="4"/>
  <c r="K23865" i="4"/>
  <c r="J23866" i="4"/>
  <c r="K23866" i="4"/>
  <c r="J23867" i="4"/>
  <c r="K23867" i="4"/>
  <c r="J23868" i="4"/>
  <c r="K23868" i="4"/>
  <c r="J23869" i="4"/>
  <c r="K23869" i="4"/>
  <c r="J23870" i="4"/>
  <c r="K23870" i="4"/>
  <c r="J23871" i="4"/>
  <c r="K23871" i="4"/>
  <c r="J23872" i="4"/>
  <c r="K23872" i="4"/>
  <c r="J23873" i="4"/>
  <c r="K23873" i="4"/>
  <c r="J23874" i="4"/>
  <c r="K23874" i="4"/>
  <c r="J23875" i="4"/>
  <c r="K23875" i="4"/>
  <c r="J23876" i="4"/>
  <c r="K23876" i="4"/>
  <c r="J23877" i="4"/>
  <c r="K23877" i="4"/>
  <c r="J23878" i="4"/>
  <c r="K23878" i="4"/>
  <c r="J23879" i="4"/>
  <c r="K23879" i="4"/>
  <c r="J23880" i="4"/>
  <c r="K23880" i="4"/>
  <c r="J23881" i="4"/>
  <c r="K23881" i="4"/>
  <c r="J23882" i="4"/>
  <c r="K23882" i="4"/>
  <c r="J23883" i="4"/>
  <c r="K23883" i="4"/>
  <c r="J23884" i="4"/>
  <c r="K23884" i="4"/>
  <c r="J23885" i="4"/>
  <c r="K23885" i="4"/>
  <c r="J23886" i="4"/>
  <c r="K23886" i="4"/>
  <c r="J23887" i="4"/>
  <c r="K23887" i="4"/>
  <c r="J23888" i="4"/>
  <c r="K23888" i="4"/>
  <c r="J23889" i="4"/>
  <c r="K23889" i="4"/>
  <c r="J23890" i="4"/>
  <c r="K23890" i="4"/>
  <c r="J23891" i="4"/>
  <c r="K23891" i="4"/>
  <c r="J23892" i="4"/>
  <c r="K23892" i="4"/>
  <c r="J23893" i="4"/>
  <c r="K23893" i="4"/>
  <c r="J23894" i="4"/>
  <c r="K23894" i="4"/>
  <c r="J23895" i="4"/>
  <c r="K23895" i="4"/>
  <c r="J23896" i="4"/>
  <c r="K23896" i="4"/>
  <c r="J23897" i="4"/>
  <c r="K23897" i="4"/>
  <c r="J23898" i="4"/>
  <c r="K23898" i="4"/>
  <c r="J23899" i="4"/>
  <c r="K23899" i="4"/>
  <c r="J23900" i="4"/>
  <c r="K23900" i="4"/>
  <c r="J23901" i="4"/>
  <c r="K23901" i="4"/>
  <c r="J23902" i="4"/>
  <c r="K23902" i="4"/>
  <c r="J23903" i="4"/>
  <c r="K23903" i="4"/>
  <c r="J23904" i="4"/>
  <c r="K23904" i="4"/>
  <c r="J23905" i="4"/>
  <c r="K23905" i="4"/>
  <c r="J23906" i="4"/>
  <c r="K23906" i="4"/>
  <c r="J23907" i="4"/>
  <c r="K23907" i="4"/>
  <c r="J23908" i="4"/>
  <c r="K23908" i="4"/>
  <c r="J23909" i="4"/>
  <c r="K23909" i="4"/>
  <c r="J23910" i="4"/>
  <c r="K23910" i="4"/>
  <c r="J23911" i="4"/>
  <c r="K23911" i="4"/>
  <c r="J23912" i="4"/>
  <c r="K23912" i="4"/>
  <c r="J23913" i="4"/>
  <c r="K23913" i="4"/>
  <c r="J23914" i="4"/>
  <c r="K23914" i="4"/>
  <c r="J23915" i="4"/>
  <c r="K23915" i="4"/>
  <c r="J23916" i="4"/>
  <c r="K23916" i="4"/>
  <c r="J23917" i="4"/>
  <c r="K23917" i="4"/>
  <c r="J23918" i="4"/>
  <c r="K23918" i="4"/>
  <c r="J23919" i="4"/>
  <c r="K23919" i="4"/>
  <c r="J23920" i="4"/>
  <c r="K23920" i="4"/>
  <c r="J23921" i="4"/>
  <c r="K23921" i="4"/>
  <c r="J23922" i="4"/>
  <c r="K23922" i="4"/>
  <c r="J23923" i="4"/>
  <c r="K23923" i="4"/>
  <c r="J23924" i="4"/>
  <c r="K23924" i="4"/>
  <c r="J23925" i="4"/>
  <c r="K23925" i="4"/>
  <c r="J23926" i="4"/>
  <c r="K23926" i="4"/>
  <c r="J23927" i="4"/>
  <c r="K23927" i="4"/>
  <c r="J23928" i="4"/>
  <c r="K23928" i="4"/>
  <c r="J23929" i="4"/>
  <c r="K23929" i="4"/>
  <c r="J23930" i="4"/>
  <c r="K23930" i="4"/>
  <c r="J23931" i="4"/>
  <c r="K23931" i="4"/>
  <c r="J23932" i="4"/>
  <c r="K23932" i="4"/>
  <c r="J23933" i="4"/>
  <c r="K23933" i="4"/>
  <c r="J23934" i="4"/>
  <c r="K23934" i="4"/>
  <c r="J23935" i="4"/>
  <c r="K23935" i="4"/>
  <c r="J23936" i="4"/>
  <c r="K23936" i="4"/>
  <c r="J23937" i="4"/>
  <c r="K23937" i="4"/>
  <c r="J23938" i="4"/>
  <c r="K23938" i="4"/>
  <c r="J23939" i="4"/>
  <c r="K23939" i="4"/>
  <c r="J23940" i="4"/>
  <c r="K23940" i="4"/>
  <c r="J23941" i="4"/>
  <c r="K23941" i="4"/>
  <c r="J23942" i="4"/>
  <c r="K23942" i="4"/>
  <c r="J23943" i="4"/>
  <c r="K23943" i="4"/>
  <c r="J23944" i="4"/>
  <c r="K23944" i="4"/>
  <c r="J23945" i="4"/>
  <c r="K23945" i="4"/>
  <c r="J23946" i="4"/>
  <c r="K23946" i="4"/>
  <c r="J23947" i="4"/>
  <c r="K23947" i="4"/>
  <c r="J23948" i="4"/>
  <c r="K23948" i="4"/>
  <c r="J23949" i="4"/>
  <c r="K23949" i="4"/>
  <c r="J23950" i="4"/>
  <c r="K23950" i="4"/>
  <c r="J23951" i="4"/>
  <c r="K23951" i="4"/>
  <c r="J23952" i="4"/>
  <c r="K23952" i="4"/>
  <c r="J23953" i="4"/>
  <c r="K23953" i="4"/>
  <c r="J23954" i="4"/>
  <c r="K23954" i="4"/>
  <c r="J23955" i="4"/>
  <c r="K23955" i="4"/>
  <c r="J23956" i="4"/>
  <c r="K23956" i="4"/>
  <c r="J23957" i="4"/>
  <c r="K23957" i="4"/>
  <c r="J23958" i="4"/>
  <c r="K23958" i="4"/>
  <c r="J23959" i="4"/>
  <c r="K23959" i="4"/>
  <c r="J23960" i="4"/>
  <c r="K23960" i="4"/>
  <c r="J23961" i="4"/>
  <c r="K23961" i="4"/>
  <c r="J23962" i="4"/>
  <c r="K23962" i="4"/>
  <c r="J23963" i="4"/>
  <c r="K23963" i="4"/>
  <c r="J23964" i="4"/>
  <c r="K23964" i="4"/>
  <c r="J23965" i="4"/>
  <c r="K23965" i="4"/>
  <c r="J23966" i="4"/>
  <c r="K23966" i="4"/>
  <c r="J23967" i="4"/>
  <c r="K23967" i="4"/>
  <c r="J23968" i="4"/>
  <c r="K23968" i="4"/>
  <c r="J23969" i="4"/>
  <c r="K23969" i="4"/>
  <c r="J23970" i="4"/>
  <c r="K23970" i="4"/>
  <c r="J23971" i="4"/>
  <c r="K23971" i="4"/>
  <c r="J23972" i="4"/>
  <c r="K23972" i="4"/>
  <c r="J23973" i="4"/>
  <c r="K23973" i="4"/>
  <c r="J23974" i="4"/>
  <c r="K23974" i="4"/>
  <c r="J23975" i="4"/>
  <c r="K23975" i="4"/>
  <c r="J23976" i="4"/>
  <c r="K23976" i="4"/>
  <c r="J23977" i="4"/>
  <c r="K23977" i="4"/>
  <c r="J23978" i="4"/>
  <c r="K23978" i="4"/>
  <c r="J23979" i="4"/>
  <c r="K23979" i="4"/>
  <c r="J23980" i="4"/>
  <c r="K23980" i="4"/>
  <c r="J23981" i="4"/>
  <c r="K23981" i="4"/>
  <c r="J23982" i="4"/>
  <c r="K23982" i="4"/>
  <c r="J23983" i="4"/>
  <c r="K23983" i="4"/>
  <c r="J23984" i="4"/>
  <c r="K23984" i="4"/>
  <c r="J23985" i="4"/>
  <c r="K23985" i="4"/>
  <c r="J23986" i="4"/>
  <c r="K23986" i="4"/>
  <c r="J23987" i="4"/>
  <c r="K23987" i="4"/>
  <c r="J23988" i="4"/>
  <c r="K23988" i="4"/>
  <c r="J23989" i="4"/>
  <c r="K23989" i="4"/>
  <c r="J23990" i="4"/>
  <c r="K23990" i="4"/>
  <c r="J23991" i="4"/>
  <c r="K23991" i="4"/>
  <c r="J23992" i="4"/>
  <c r="K23992" i="4"/>
  <c r="J23993" i="4"/>
  <c r="K23993" i="4"/>
  <c r="J23994" i="4"/>
  <c r="K23994" i="4"/>
  <c r="J23995" i="4"/>
  <c r="K23995" i="4"/>
  <c r="J23996" i="4"/>
  <c r="K23996" i="4"/>
  <c r="J23997" i="4"/>
  <c r="K23997" i="4"/>
  <c r="J23998" i="4"/>
  <c r="K23998" i="4"/>
  <c r="J23999" i="4"/>
  <c r="K23999" i="4"/>
  <c r="J24000" i="4"/>
  <c r="K24000" i="4"/>
  <c r="J24001" i="4"/>
  <c r="K24001" i="4"/>
  <c r="J24002" i="4"/>
  <c r="K24002" i="4"/>
  <c r="J24003" i="4"/>
  <c r="K24003" i="4"/>
  <c r="J24004" i="4"/>
  <c r="K24004" i="4"/>
  <c r="J24005" i="4"/>
  <c r="K24005" i="4"/>
  <c r="J24006" i="4"/>
  <c r="K24006" i="4"/>
  <c r="J24007" i="4"/>
  <c r="K24007" i="4"/>
  <c r="J24008" i="4"/>
  <c r="K24008" i="4"/>
  <c r="J24009" i="4"/>
  <c r="K24009" i="4"/>
  <c r="J24010" i="4"/>
  <c r="K24010" i="4"/>
  <c r="J24011" i="4"/>
  <c r="K24011" i="4"/>
  <c r="J24012" i="4"/>
  <c r="K24012" i="4"/>
  <c r="J24013" i="4"/>
  <c r="K24013" i="4"/>
  <c r="J24014" i="4"/>
  <c r="K24014" i="4"/>
  <c r="J24015" i="4"/>
  <c r="K24015" i="4"/>
  <c r="J24016" i="4"/>
  <c r="K24016" i="4"/>
  <c r="J24017" i="4"/>
  <c r="K24017" i="4"/>
  <c r="J24018" i="4"/>
  <c r="K24018" i="4"/>
  <c r="J24019" i="4"/>
  <c r="K24019" i="4"/>
  <c r="J24020" i="4"/>
  <c r="K24020" i="4"/>
  <c r="J24021" i="4"/>
  <c r="K24021" i="4"/>
  <c r="J24022" i="4"/>
  <c r="K24022" i="4"/>
  <c r="J24023" i="4"/>
  <c r="K24023" i="4"/>
  <c r="J24024" i="4"/>
  <c r="K24024" i="4"/>
  <c r="J24025" i="4"/>
  <c r="K24025" i="4"/>
  <c r="J24026" i="4"/>
  <c r="K24026" i="4"/>
  <c r="J24027" i="4"/>
  <c r="K24027" i="4"/>
  <c r="J24028" i="4"/>
  <c r="K24028" i="4"/>
  <c r="J24029" i="4"/>
  <c r="K24029" i="4"/>
  <c r="J24030" i="4"/>
  <c r="K24030" i="4"/>
  <c r="J24031" i="4"/>
  <c r="K24031" i="4"/>
  <c r="J24032" i="4"/>
  <c r="K24032" i="4"/>
  <c r="J24033" i="4"/>
  <c r="K24033" i="4"/>
  <c r="J24034" i="4"/>
  <c r="K24034" i="4"/>
  <c r="J24035" i="4"/>
  <c r="K24035" i="4"/>
  <c r="J24036" i="4"/>
  <c r="K24036" i="4"/>
  <c r="J24037" i="4"/>
  <c r="K24037" i="4"/>
  <c r="J24038" i="4"/>
  <c r="K24038" i="4"/>
  <c r="J24039" i="4"/>
  <c r="K24039" i="4"/>
  <c r="J24040" i="4"/>
  <c r="K24040" i="4"/>
  <c r="J24041" i="4"/>
  <c r="K24041" i="4"/>
  <c r="J24042" i="4"/>
  <c r="K24042" i="4"/>
  <c r="J24043" i="4"/>
  <c r="K24043" i="4"/>
  <c r="J24044" i="4"/>
  <c r="K24044" i="4"/>
  <c r="J24045" i="4"/>
  <c r="K24045" i="4"/>
  <c r="J24046" i="4"/>
  <c r="K24046" i="4"/>
  <c r="J24047" i="4"/>
  <c r="K24047" i="4"/>
  <c r="J24048" i="4"/>
  <c r="K24048" i="4"/>
  <c r="J24049" i="4"/>
  <c r="K24049" i="4"/>
  <c r="J24050" i="4"/>
  <c r="K24050" i="4"/>
  <c r="J24051" i="4"/>
  <c r="K24051" i="4"/>
  <c r="J24052" i="4"/>
  <c r="K24052" i="4"/>
  <c r="J24053" i="4"/>
  <c r="K24053" i="4"/>
  <c r="J24054" i="4"/>
  <c r="K24054" i="4"/>
  <c r="J24055" i="4"/>
  <c r="K24055" i="4"/>
  <c r="J24056" i="4"/>
  <c r="K24056" i="4"/>
  <c r="J24057" i="4"/>
  <c r="K24057" i="4"/>
  <c r="J24058" i="4"/>
  <c r="K24058" i="4"/>
  <c r="J24059" i="4"/>
  <c r="K24059" i="4"/>
  <c r="J24060" i="4"/>
  <c r="K24060" i="4"/>
  <c r="J24061" i="4"/>
  <c r="K24061" i="4"/>
  <c r="J24062" i="4"/>
  <c r="K24062" i="4"/>
  <c r="J24063" i="4"/>
  <c r="K24063" i="4"/>
  <c r="J24064" i="4"/>
  <c r="K24064" i="4"/>
  <c r="J24065" i="4"/>
  <c r="K24065" i="4"/>
  <c r="J24066" i="4"/>
  <c r="K24066" i="4"/>
  <c r="J24067" i="4"/>
  <c r="K24067" i="4"/>
  <c r="J24068" i="4"/>
  <c r="K24068" i="4"/>
  <c r="J24069" i="4"/>
  <c r="K24069" i="4"/>
  <c r="J24070" i="4"/>
  <c r="K24070" i="4"/>
  <c r="J24071" i="4"/>
  <c r="K24071" i="4"/>
  <c r="J24072" i="4"/>
  <c r="K24072" i="4"/>
  <c r="J24073" i="4"/>
  <c r="K24073" i="4"/>
  <c r="J24074" i="4"/>
  <c r="K24074" i="4"/>
  <c r="J24075" i="4"/>
  <c r="K24075" i="4"/>
  <c r="J24076" i="4"/>
  <c r="K24076" i="4"/>
  <c r="J24077" i="4"/>
  <c r="K24077" i="4"/>
  <c r="J24078" i="4"/>
  <c r="K24078" i="4"/>
  <c r="J24079" i="4"/>
  <c r="K24079" i="4"/>
  <c r="J24080" i="4"/>
  <c r="K24080" i="4"/>
  <c r="J24081" i="4"/>
  <c r="K24081" i="4"/>
  <c r="J24082" i="4"/>
  <c r="K24082" i="4"/>
  <c r="J24083" i="4"/>
  <c r="K24083" i="4"/>
  <c r="J24084" i="4"/>
  <c r="K24084" i="4"/>
  <c r="J24085" i="4"/>
  <c r="K24085" i="4"/>
  <c r="J24086" i="4"/>
  <c r="K24086" i="4"/>
  <c r="J24087" i="4"/>
  <c r="K24087" i="4"/>
  <c r="J24088" i="4"/>
  <c r="K24088" i="4"/>
  <c r="J24089" i="4"/>
  <c r="K24089" i="4"/>
  <c r="J24090" i="4"/>
  <c r="K24090" i="4"/>
  <c r="J24091" i="4"/>
  <c r="K24091" i="4"/>
  <c r="J24092" i="4"/>
  <c r="K24092" i="4"/>
  <c r="J24093" i="4"/>
  <c r="K24093" i="4"/>
  <c r="J24094" i="4"/>
  <c r="K24094" i="4"/>
  <c r="J24095" i="4"/>
  <c r="K24095" i="4"/>
  <c r="J24096" i="4"/>
  <c r="K24096" i="4"/>
  <c r="J24097" i="4"/>
  <c r="K24097" i="4"/>
  <c r="J24098" i="4"/>
  <c r="K24098" i="4"/>
  <c r="J24099" i="4"/>
  <c r="K24099" i="4"/>
  <c r="J24100" i="4"/>
  <c r="K24100" i="4"/>
  <c r="J24101" i="4"/>
  <c r="K24101" i="4"/>
  <c r="J24102" i="4"/>
  <c r="K24102" i="4"/>
  <c r="J24103" i="4"/>
  <c r="K24103" i="4"/>
  <c r="J24104" i="4"/>
  <c r="K24104" i="4"/>
  <c r="J24105" i="4"/>
  <c r="K24105" i="4"/>
  <c r="J24106" i="4"/>
  <c r="K24106" i="4"/>
  <c r="J24107" i="4"/>
  <c r="K24107" i="4"/>
  <c r="J24108" i="4"/>
  <c r="K24108" i="4"/>
  <c r="J24109" i="4"/>
  <c r="K24109" i="4"/>
  <c r="J24110" i="4"/>
  <c r="K24110" i="4"/>
  <c r="J24111" i="4"/>
  <c r="K24111" i="4"/>
  <c r="J24112" i="4"/>
  <c r="K24112" i="4"/>
  <c r="J24113" i="4"/>
  <c r="K24113" i="4"/>
  <c r="J24114" i="4"/>
  <c r="K24114" i="4"/>
  <c r="J24115" i="4"/>
  <c r="K24115" i="4"/>
  <c r="J24116" i="4"/>
  <c r="K24116" i="4"/>
  <c r="J24117" i="4"/>
  <c r="K24117" i="4"/>
  <c r="J24118" i="4"/>
  <c r="K24118" i="4"/>
  <c r="J24119" i="4"/>
  <c r="K24119" i="4"/>
  <c r="J24120" i="4"/>
  <c r="K24120" i="4"/>
  <c r="J24121" i="4"/>
  <c r="K24121" i="4"/>
  <c r="J24122" i="4"/>
  <c r="K24122" i="4"/>
  <c r="J24123" i="4"/>
  <c r="K24123" i="4"/>
  <c r="J24124" i="4"/>
  <c r="K24124" i="4"/>
  <c r="J24125" i="4"/>
  <c r="K24125" i="4"/>
  <c r="J24126" i="4"/>
  <c r="K24126" i="4"/>
  <c r="J24127" i="4"/>
  <c r="K24127" i="4"/>
  <c r="J24128" i="4"/>
  <c r="K24128" i="4"/>
  <c r="J24129" i="4"/>
  <c r="K24129" i="4"/>
  <c r="J24130" i="4"/>
  <c r="K24130" i="4"/>
  <c r="J24131" i="4"/>
  <c r="K24131" i="4"/>
  <c r="J24132" i="4"/>
  <c r="K24132" i="4"/>
  <c r="J24133" i="4"/>
  <c r="K24133" i="4"/>
  <c r="J24134" i="4"/>
  <c r="K24134" i="4"/>
  <c r="J24135" i="4"/>
  <c r="K24135" i="4"/>
  <c r="J24136" i="4"/>
  <c r="K24136" i="4"/>
  <c r="J24137" i="4"/>
  <c r="K24137" i="4"/>
  <c r="J24138" i="4"/>
  <c r="K24138" i="4"/>
  <c r="J24139" i="4"/>
  <c r="K24139" i="4"/>
  <c r="J24140" i="4"/>
  <c r="K24140" i="4"/>
  <c r="J24141" i="4"/>
  <c r="K24141" i="4"/>
  <c r="J24142" i="4"/>
  <c r="K24142" i="4"/>
  <c r="J24143" i="4"/>
  <c r="K24143" i="4"/>
  <c r="J24144" i="4"/>
  <c r="K24144" i="4"/>
  <c r="J24145" i="4"/>
  <c r="K24145" i="4"/>
  <c r="J24146" i="4"/>
  <c r="K24146" i="4"/>
  <c r="J24147" i="4"/>
  <c r="K24147" i="4"/>
  <c r="J24148" i="4"/>
  <c r="K24148" i="4"/>
  <c r="J24149" i="4"/>
  <c r="K24149" i="4"/>
  <c r="J24150" i="4"/>
  <c r="K24150" i="4"/>
  <c r="J24151" i="4"/>
  <c r="K24151" i="4"/>
  <c r="J24152" i="4"/>
  <c r="K24152" i="4"/>
  <c r="J24153" i="4"/>
  <c r="K24153" i="4"/>
  <c r="J24154" i="4"/>
  <c r="K24154" i="4"/>
  <c r="J24155" i="4"/>
  <c r="K24155" i="4"/>
  <c r="J24156" i="4"/>
  <c r="K24156" i="4"/>
  <c r="J24157" i="4"/>
  <c r="K24157" i="4"/>
  <c r="J24158" i="4"/>
  <c r="K24158" i="4"/>
  <c r="J24159" i="4"/>
  <c r="K24159" i="4"/>
  <c r="J24160" i="4"/>
  <c r="K24160" i="4"/>
  <c r="J24161" i="4"/>
  <c r="K24161" i="4"/>
  <c r="J24162" i="4"/>
  <c r="K24162" i="4"/>
  <c r="J24163" i="4"/>
  <c r="K24163" i="4"/>
  <c r="J24164" i="4"/>
  <c r="K24164" i="4"/>
  <c r="J24165" i="4"/>
  <c r="K24165" i="4"/>
  <c r="J24166" i="4"/>
  <c r="K24166" i="4"/>
  <c r="J24167" i="4"/>
  <c r="K24167" i="4"/>
  <c r="J24168" i="4"/>
  <c r="K24168" i="4"/>
  <c r="J24169" i="4"/>
  <c r="K24169" i="4"/>
  <c r="J24170" i="4"/>
  <c r="K24170" i="4"/>
  <c r="J24171" i="4"/>
  <c r="K24171" i="4"/>
  <c r="J24172" i="4"/>
  <c r="K24172" i="4"/>
  <c r="J24173" i="4"/>
  <c r="K24173" i="4"/>
  <c r="J24174" i="4"/>
  <c r="K24174" i="4"/>
  <c r="J24175" i="4"/>
  <c r="K24175" i="4"/>
  <c r="J24176" i="4"/>
  <c r="K24176" i="4"/>
  <c r="J24177" i="4"/>
  <c r="K24177" i="4"/>
  <c r="J24178" i="4"/>
  <c r="K24178" i="4"/>
  <c r="J24179" i="4"/>
  <c r="K24179" i="4"/>
  <c r="J24180" i="4"/>
  <c r="K24180" i="4"/>
  <c r="J24181" i="4"/>
  <c r="K24181" i="4"/>
  <c r="J24182" i="4"/>
  <c r="K24182" i="4"/>
  <c r="J24183" i="4"/>
  <c r="K24183" i="4"/>
  <c r="J24184" i="4"/>
  <c r="K24184" i="4"/>
  <c r="J24185" i="4"/>
  <c r="K24185" i="4"/>
  <c r="J24186" i="4"/>
  <c r="K24186" i="4"/>
  <c r="J24187" i="4"/>
  <c r="K24187" i="4"/>
  <c r="J24188" i="4"/>
  <c r="K24188" i="4"/>
  <c r="J24189" i="4"/>
  <c r="K24189" i="4"/>
  <c r="J24190" i="4"/>
  <c r="K24190" i="4"/>
  <c r="J24191" i="4"/>
  <c r="K24191" i="4"/>
  <c r="J24192" i="4"/>
  <c r="K24192" i="4"/>
  <c r="J24193" i="4"/>
  <c r="K24193" i="4"/>
  <c r="J24194" i="4"/>
  <c r="K24194" i="4"/>
  <c r="J24195" i="4"/>
  <c r="K24195" i="4"/>
  <c r="J24196" i="4"/>
  <c r="K24196" i="4"/>
  <c r="J24197" i="4"/>
  <c r="K24197" i="4"/>
  <c r="J24198" i="4"/>
  <c r="K24198" i="4"/>
  <c r="J24199" i="4"/>
  <c r="K24199" i="4"/>
  <c r="J24200" i="4"/>
  <c r="K24200" i="4"/>
  <c r="J24201" i="4"/>
  <c r="K24201" i="4"/>
  <c r="J24202" i="4"/>
  <c r="K24202" i="4"/>
  <c r="J24203" i="4"/>
  <c r="K24203" i="4"/>
  <c r="J24204" i="4"/>
  <c r="K24204" i="4"/>
  <c r="J24205" i="4"/>
  <c r="K24205" i="4"/>
  <c r="J24206" i="4"/>
  <c r="K24206" i="4"/>
  <c r="J24207" i="4"/>
  <c r="K24207" i="4"/>
  <c r="J24208" i="4"/>
  <c r="K24208" i="4"/>
  <c r="J24209" i="4"/>
  <c r="K24209" i="4"/>
  <c r="J24210" i="4"/>
  <c r="K24210" i="4"/>
  <c r="J24211" i="4"/>
  <c r="K24211" i="4"/>
  <c r="J24212" i="4"/>
  <c r="K24212" i="4"/>
  <c r="J24213" i="4"/>
  <c r="K24213" i="4"/>
  <c r="J24214" i="4"/>
  <c r="K24214" i="4"/>
  <c r="J24215" i="4"/>
  <c r="K24215" i="4"/>
  <c r="J24216" i="4"/>
  <c r="K24216" i="4"/>
  <c r="J24217" i="4"/>
  <c r="K24217" i="4"/>
  <c r="J24218" i="4"/>
  <c r="K24218" i="4"/>
  <c r="J24219" i="4"/>
  <c r="K24219" i="4"/>
  <c r="J24220" i="4"/>
  <c r="K24220" i="4"/>
  <c r="J24221" i="4"/>
  <c r="K24221" i="4"/>
  <c r="J24222" i="4"/>
  <c r="K24222" i="4"/>
  <c r="J24223" i="4"/>
  <c r="K24223" i="4"/>
  <c r="J24224" i="4"/>
  <c r="K24224" i="4"/>
  <c r="J24225" i="4"/>
  <c r="K24225" i="4"/>
  <c r="J24226" i="4"/>
  <c r="K24226" i="4"/>
  <c r="J24227" i="4"/>
  <c r="K24227" i="4"/>
  <c r="J24228" i="4"/>
  <c r="K24228" i="4"/>
  <c r="J24229" i="4"/>
  <c r="K24229" i="4"/>
  <c r="J24230" i="4"/>
  <c r="K24230" i="4"/>
  <c r="J24231" i="4"/>
  <c r="K24231" i="4"/>
  <c r="J24232" i="4"/>
  <c r="K24232" i="4"/>
  <c r="J24233" i="4"/>
  <c r="K24233" i="4"/>
  <c r="J24234" i="4"/>
  <c r="K24234" i="4"/>
  <c r="J24235" i="4"/>
  <c r="K24235" i="4"/>
  <c r="J24236" i="4"/>
  <c r="K24236" i="4"/>
  <c r="J24237" i="4"/>
  <c r="K24237" i="4"/>
  <c r="J24238" i="4"/>
  <c r="K24238" i="4"/>
  <c r="J24239" i="4"/>
  <c r="K24239" i="4"/>
  <c r="J24240" i="4"/>
  <c r="K24240" i="4"/>
  <c r="J24241" i="4"/>
  <c r="K24241" i="4"/>
  <c r="J24242" i="4"/>
  <c r="K24242" i="4"/>
  <c r="J24243" i="4"/>
  <c r="K24243" i="4"/>
  <c r="J24244" i="4"/>
  <c r="K24244" i="4"/>
  <c r="J24245" i="4"/>
  <c r="K24245" i="4"/>
  <c r="J24246" i="4"/>
  <c r="K24246" i="4"/>
  <c r="J24247" i="4"/>
  <c r="K24247" i="4"/>
  <c r="J24248" i="4"/>
  <c r="K24248" i="4"/>
  <c r="J24249" i="4"/>
  <c r="K24249" i="4"/>
  <c r="J24250" i="4"/>
  <c r="K24250" i="4"/>
  <c r="J24251" i="4"/>
  <c r="K24251" i="4"/>
  <c r="J24252" i="4"/>
  <c r="K24252" i="4"/>
  <c r="J24253" i="4"/>
  <c r="K24253" i="4"/>
  <c r="J24254" i="4"/>
  <c r="K24254" i="4"/>
  <c r="J24255" i="4"/>
  <c r="K24255" i="4"/>
  <c r="J24256" i="4"/>
  <c r="K24256" i="4"/>
  <c r="J24257" i="4"/>
  <c r="K24257" i="4"/>
  <c r="J24258" i="4"/>
  <c r="K24258" i="4"/>
  <c r="J24259" i="4"/>
  <c r="K24259" i="4"/>
  <c r="J24260" i="4"/>
  <c r="K24260" i="4"/>
  <c r="J24261" i="4"/>
  <c r="K24261" i="4"/>
  <c r="J24262" i="4"/>
  <c r="K24262" i="4"/>
  <c r="J24263" i="4"/>
  <c r="K24263" i="4"/>
  <c r="J24264" i="4"/>
  <c r="K24264" i="4"/>
  <c r="J24265" i="4"/>
  <c r="K24265" i="4"/>
  <c r="J24266" i="4"/>
  <c r="K24266" i="4"/>
  <c r="J24267" i="4"/>
  <c r="K24267" i="4"/>
  <c r="J24268" i="4"/>
  <c r="K24268" i="4"/>
  <c r="J24269" i="4"/>
  <c r="K24269" i="4"/>
  <c r="J24270" i="4"/>
  <c r="K24270" i="4"/>
  <c r="J24271" i="4"/>
  <c r="K24271" i="4"/>
  <c r="J24272" i="4"/>
  <c r="K24272" i="4"/>
  <c r="J24273" i="4"/>
  <c r="K24273" i="4"/>
  <c r="J24274" i="4"/>
  <c r="K24274" i="4"/>
  <c r="J24275" i="4"/>
  <c r="K24275" i="4"/>
  <c r="J24276" i="4"/>
  <c r="K24276" i="4"/>
  <c r="J24277" i="4"/>
  <c r="K24277" i="4"/>
  <c r="J24278" i="4"/>
  <c r="K24278" i="4"/>
  <c r="J24279" i="4"/>
  <c r="K24279" i="4"/>
  <c r="J24280" i="4"/>
  <c r="K24280" i="4"/>
  <c r="J24281" i="4"/>
  <c r="K24281" i="4"/>
  <c r="J24282" i="4"/>
  <c r="K24282" i="4"/>
  <c r="J24283" i="4"/>
  <c r="K24283" i="4"/>
  <c r="J24284" i="4"/>
  <c r="K24284" i="4"/>
  <c r="J24285" i="4"/>
  <c r="K24285" i="4"/>
  <c r="J24286" i="4"/>
  <c r="K24286" i="4"/>
  <c r="J24287" i="4"/>
  <c r="K24287" i="4"/>
  <c r="J24288" i="4"/>
  <c r="K24288" i="4"/>
  <c r="J24289" i="4"/>
  <c r="K24289" i="4"/>
  <c r="J24290" i="4"/>
  <c r="K24290" i="4"/>
  <c r="J24291" i="4"/>
  <c r="K24291" i="4"/>
  <c r="J24292" i="4"/>
  <c r="K24292" i="4"/>
  <c r="J24293" i="4"/>
  <c r="K24293" i="4"/>
  <c r="J24294" i="4"/>
  <c r="K24294" i="4"/>
  <c r="J24295" i="4"/>
  <c r="K24295" i="4"/>
  <c r="J24296" i="4"/>
  <c r="K24296" i="4"/>
  <c r="J24297" i="4"/>
  <c r="K24297" i="4"/>
  <c r="J24298" i="4"/>
  <c r="K24298" i="4"/>
  <c r="J24299" i="4"/>
  <c r="K24299" i="4"/>
  <c r="J24300" i="4"/>
  <c r="K24300" i="4"/>
  <c r="J24301" i="4"/>
  <c r="K24301" i="4"/>
  <c r="J24302" i="4"/>
  <c r="K24302" i="4"/>
  <c r="J24303" i="4"/>
  <c r="K24303" i="4"/>
  <c r="J24304" i="4"/>
  <c r="K24304" i="4"/>
  <c r="J24305" i="4"/>
  <c r="K24305" i="4"/>
  <c r="J24306" i="4"/>
  <c r="K24306" i="4"/>
  <c r="J24307" i="4"/>
  <c r="K24307" i="4"/>
  <c r="J24308" i="4"/>
  <c r="K24308" i="4"/>
  <c r="J24309" i="4"/>
  <c r="K24309" i="4"/>
  <c r="J24310" i="4"/>
  <c r="K24310" i="4"/>
  <c r="J24311" i="4"/>
  <c r="K24311" i="4"/>
  <c r="J24312" i="4"/>
  <c r="K24312" i="4"/>
  <c r="J24313" i="4"/>
  <c r="K24313" i="4"/>
  <c r="J24314" i="4"/>
  <c r="K24314" i="4"/>
  <c r="J24315" i="4"/>
  <c r="K24315" i="4"/>
  <c r="J24316" i="4"/>
  <c r="K24316" i="4"/>
  <c r="J24317" i="4"/>
  <c r="K24317" i="4"/>
  <c r="J24318" i="4"/>
  <c r="K24318" i="4"/>
  <c r="J24319" i="4"/>
  <c r="K24319" i="4"/>
  <c r="J24320" i="4"/>
  <c r="K24320" i="4"/>
  <c r="J24321" i="4"/>
  <c r="K24321" i="4"/>
  <c r="J24322" i="4"/>
  <c r="K24322" i="4"/>
  <c r="J24323" i="4"/>
  <c r="K24323" i="4"/>
  <c r="J24324" i="4"/>
  <c r="K24324" i="4"/>
  <c r="J24325" i="4"/>
  <c r="K24325" i="4"/>
  <c r="J24326" i="4"/>
  <c r="K24326" i="4"/>
  <c r="J24327" i="4"/>
  <c r="K24327" i="4"/>
  <c r="J24328" i="4"/>
  <c r="K24328" i="4"/>
  <c r="J24329" i="4"/>
  <c r="K24329" i="4"/>
  <c r="J24330" i="4"/>
  <c r="K24330" i="4"/>
  <c r="J24331" i="4"/>
  <c r="K24331" i="4"/>
  <c r="J24332" i="4"/>
  <c r="K24332" i="4"/>
  <c r="J24333" i="4"/>
  <c r="K24333" i="4"/>
  <c r="J24334" i="4"/>
  <c r="K24334" i="4"/>
  <c r="J24335" i="4"/>
  <c r="K24335" i="4"/>
  <c r="J24336" i="4"/>
  <c r="K24336" i="4"/>
  <c r="J24337" i="4"/>
  <c r="K24337" i="4"/>
  <c r="J24338" i="4"/>
  <c r="K24338" i="4"/>
  <c r="J24339" i="4"/>
  <c r="K24339" i="4"/>
  <c r="J24340" i="4"/>
  <c r="K24340" i="4"/>
  <c r="J24341" i="4"/>
  <c r="K24341" i="4"/>
  <c r="J24342" i="4"/>
  <c r="K24342" i="4"/>
  <c r="J24343" i="4"/>
  <c r="K24343" i="4"/>
  <c r="J24344" i="4"/>
  <c r="K24344" i="4"/>
  <c r="J24345" i="4"/>
  <c r="K24345" i="4"/>
  <c r="J24346" i="4"/>
  <c r="K24346" i="4"/>
  <c r="J24347" i="4"/>
  <c r="K24347" i="4"/>
  <c r="J24348" i="4"/>
  <c r="K24348" i="4"/>
  <c r="J24349" i="4"/>
  <c r="K24349" i="4"/>
  <c r="J24350" i="4"/>
  <c r="K24350" i="4"/>
  <c r="J24351" i="4"/>
  <c r="K24351" i="4"/>
  <c r="J24352" i="4"/>
  <c r="K24352" i="4"/>
  <c r="J24353" i="4"/>
  <c r="K24353" i="4"/>
  <c r="J24354" i="4"/>
  <c r="K24354" i="4"/>
  <c r="J24355" i="4"/>
  <c r="K24355" i="4"/>
  <c r="J24356" i="4"/>
  <c r="K24356" i="4"/>
  <c r="J24357" i="4"/>
  <c r="K24357" i="4"/>
  <c r="J24358" i="4"/>
  <c r="K24358" i="4"/>
  <c r="J24359" i="4"/>
  <c r="K24359" i="4"/>
  <c r="J24360" i="4"/>
  <c r="K24360" i="4"/>
  <c r="J24361" i="4"/>
  <c r="K24361" i="4"/>
  <c r="J24362" i="4"/>
  <c r="K24362" i="4"/>
  <c r="J24363" i="4"/>
  <c r="K24363" i="4"/>
  <c r="J24364" i="4"/>
  <c r="K24364" i="4"/>
  <c r="J24365" i="4"/>
  <c r="K24365" i="4"/>
  <c r="J24366" i="4"/>
  <c r="K24366" i="4"/>
  <c r="J24367" i="4"/>
  <c r="K24367" i="4"/>
  <c r="J24368" i="4"/>
  <c r="K24368" i="4"/>
  <c r="J24369" i="4"/>
  <c r="K24369" i="4"/>
  <c r="J24370" i="4"/>
  <c r="K24370" i="4"/>
  <c r="J24371" i="4"/>
  <c r="K24371" i="4"/>
  <c r="J24372" i="4"/>
  <c r="K24372" i="4"/>
  <c r="J24373" i="4"/>
  <c r="K24373" i="4"/>
  <c r="J24374" i="4"/>
  <c r="K24374" i="4"/>
  <c r="J24375" i="4"/>
  <c r="K24375" i="4"/>
  <c r="J24376" i="4"/>
  <c r="K24376" i="4"/>
  <c r="J24377" i="4"/>
  <c r="K24377" i="4"/>
  <c r="J24378" i="4"/>
  <c r="K24378" i="4"/>
  <c r="J24379" i="4"/>
  <c r="K24379" i="4"/>
  <c r="J24380" i="4"/>
  <c r="K24380" i="4"/>
  <c r="J24381" i="4"/>
  <c r="K24381" i="4"/>
  <c r="J24382" i="4"/>
  <c r="K24382" i="4"/>
  <c r="J24383" i="4"/>
  <c r="K24383" i="4"/>
  <c r="J24384" i="4"/>
  <c r="K24384" i="4"/>
  <c r="J24385" i="4"/>
  <c r="K24385" i="4"/>
  <c r="J24386" i="4"/>
  <c r="K24386" i="4"/>
  <c r="J24387" i="4"/>
  <c r="K24387" i="4"/>
  <c r="J24388" i="4"/>
  <c r="K24388" i="4"/>
  <c r="J24389" i="4"/>
  <c r="K24389" i="4"/>
  <c r="J24390" i="4"/>
  <c r="K24390" i="4"/>
  <c r="J24391" i="4"/>
  <c r="K24391" i="4"/>
  <c r="J24392" i="4"/>
  <c r="K24392" i="4"/>
  <c r="J24393" i="4"/>
  <c r="K24393" i="4"/>
  <c r="J24394" i="4"/>
  <c r="K24394" i="4"/>
  <c r="J24395" i="4"/>
  <c r="K24395" i="4"/>
  <c r="J24396" i="4"/>
  <c r="K24396" i="4"/>
  <c r="J24397" i="4"/>
  <c r="K24397" i="4"/>
  <c r="J24398" i="4"/>
  <c r="K24398" i="4"/>
  <c r="J24399" i="4"/>
  <c r="K24399" i="4"/>
  <c r="J24400" i="4"/>
  <c r="K24400" i="4"/>
  <c r="J24401" i="4"/>
  <c r="K24401" i="4"/>
  <c r="J24402" i="4"/>
  <c r="K24402" i="4"/>
  <c r="J24403" i="4"/>
  <c r="K24403" i="4"/>
  <c r="J24404" i="4"/>
  <c r="K24404" i="4"/>
  <c r="J24405" i="4"/>
  <c r="K24405" i="4"/>
  <c r="J24406" i="4"/>
  <c r="K24406" i="4"/>
  <c r="J24407" i="4"/>
  <c r="K24407" i="4"/>
  <c r="J24408" i="4"/>
  <c r="K24408" i="4"/>
  <c r="J24409" i="4"/>
  <c r="K24409" i="4"/>
  <c r="J24410" i="4"/>
  <c r="K24410" i="4"/>
  <c r="J24411" i="4"/>
  <c r="K24411" i="4"/>
  <c r="J24412" i="4"/>
  <c r="K24412" i="4"/>
  <c r="J24413" i="4"/>
  <c r="K24413" i="4"/>
  <c r="J24414" i="4"/>
  <c r="K24414" i="4"/>
  <c r="J24415" i="4"/>
  <c r="K24415" i="4"/>
  <c r="J24416" i="4"/>
  <c r="K24416" i="4"/>
  <c r="J24417" i="4"/>
  <c r="K24417" i="4"/>
  <c r="J24418" i="4"/>
  <c r="K24418" i="4"/>
  <c r="J24419" i="4"/>
  <c r="K24419" i="4"/>
  <c r="J24420" i="4"/>
  <c r="K24420" i="4"/>
  <c r="J24421" i="4"/>
  <c r="K24421" i="4"/>
  <c r="J24422" i="4"/>
  <c r="K24422" i="4"/>
  <c r="J24423" i="4"/>
  <c r="K24423" i="4"/>
  <c r="J24424" i="4"/>
  <c r="K24424" i="4"/>
  <c r="J24425" i="4"/>
  <c r="K24425" i="4"/>
  <c r="J24426" i="4"/>
  <c r="K24426" i="4"/>
  <c r="J24427" i="4"/>
  <c r="K24427" i="4"/>
  <c r="J24428" i="4"/>
  <c r="K24428" i="4"/>
  <c r="J24429" i="4"/>
  <c r="K24429" i="4"/>
  <c r="J24430" i="4"/>
  <c r="K24430" i="4"/>
  <c r="J24431" i="4"/>
  <c r="K24431" i="4"/>
  <c r="J24432" i="4"/>
  <c r="K24432" i="4"/>
  <c r="J24433" i="4"/>
  <c r="K24433" i="4"/>
  <c r="J24434" i="4"/>
  <c r="K24434" i="4"/>
  <c r="J24435" i="4"/>
  <c r="K24435" i="4"/>
  <c r="J24436" i="4"/>
  <c r="K24436" i="4"/>
  <c r="J24437" i="4"/>
  <c r="K24437" i="4"/>
  <c r="J24438" i="4"/>
  <c r="K24438" i="4"/>
  <c r="J24439" i="4"/>
  <c r="K24439" i="4"/>
  <c r="J24440" i="4"/>
  <c r="K24440" i="4"/>
  <c r="J24441" i="4"/>
  <c r="K24441" i="4"/>
  <c r="J24442" i="4"/>
  <c r="K24442" i="4"/>
  <c r="J24443" i="4"/>
  <c r="K24443" i="4"/>
  <c r="J24444" i="4"/>
  <c r="K24444" i="4"/>
  <c r="J24445" i="4"/>
  <c r="K24445" i="4"/>
  <c r="J24446" i="4"/>
  <c r="K24446" i="4"/>
  <c r="J24447" i="4"/>
  <c r="K24447" i="4"/>
  <c r="J24448" i="4"/>
  <c r="K24448" i="4"/>
  <c r="J24449" i="4"/>
  <c r="K24449" i="4"/>
  <c r="J24450" i="4"/>
  <c r="K24450" i="4"/>
  <c r="J24451" i="4"/>
  <c r="K24451" i="4"/>
  <c r="J24452" i="4"/>
  <c r="K24452" i="4"/>
  <c r="J24453" i="4"/>
  <c r="K24453" i="4"/>
  <c r="J24454" i="4"/>
  <c r="K24454" i="4"/>
  <c r="J24455" i="4"/>
  <c r="K24455" i="4"/>
  <c r="J24456" i="4"/>
  <c r="K24456" i="4"/>
  <c r="J24457" i="4"/>
  <c r="K24457" i="4"/>
  <c r="J24458" i="4"/>
  <c r="K24458" i="4"/>
  <c r="J24459" i="4"/>
  <c r="K24459" i="4"/>
  <c r="J24460" i="4"/>
  <c r="K24460" i="4"/>
  <c r="J24461" i="4"/>
  <c r="K24461" i="4"/>
  <c r="J24462" i="4"/>
  <c r="K24462" i="4"/>
  <c r="J24463" i="4"/>
  <c r="K24463" i="4"/>
  <c r="J24464" i="4"/>
  <c r="K24464" i="4"/>
  <c r="J24465" i="4"/>
  <c r="K24465" i="4"/>
  <c r="J24466" i="4"/>
  <c r="K24466" i="4"/>
  <c r="J24467" i="4"/>
  <c r="K24467" i="4"/>
  <c r="J24468" i="4"/>
  <c r="K24468" i="4"/>
  <c r="J24469" i="4"/>
  <c r="K24469" i="4"/>
  <c r="J24470" i="4"/>
  <c r="K24470" i="4"/>
  <c r="J24471" i="4"/>
  <c r="K24471" i="4"/>
  <c r="J24472" i="4"/>
  <c r="K24472" i="4"/>
  <c r="J24473" i="4"/>
  <c r="K24473" i="4"/>
  <c r="J24474" i="4"/>
  <c r="K24474" i="4"/>
  <c r="J24475" i="4"/>
  <c r="K24475" i="4"/>
  <c r="J24476" i="4"/>
  <c r="K24476" i="4"/>
  <c r="J24477" i="4"/>
  <c r="K24477" i="4"/>
  <c r="J24478" i="4"/>
  <c r="K24478" i="4"/>
  <c r="J24479" i="4"/>
  <c r="K24479" i="4"/>
  <c r="J24480" i="4"/>
  <c r="K24480" i="4"/>
  <c r="J24481" i="4"/>
  <c r="K24481" i="4"/>
  <c r="J24482" i="4"/>
  <c r="K24482" i="4"/>
  <c r="J24483" i="4"/>
  <c r="K24483" i="4"/>
  <c r="J24484" i="4"/>
  <c r="K24484" i="4"/>
  <c r="J24485" i="4"/>
  <c r="K24485" i="4"/>
  <c r="J24486" i="4"/>
  <c r="K24486" i="4"/>
  <c r="J24487" i="4"/>
  <c r="K24487" i="4"/>
  <c r="J24488" i="4"/>
  <c r="K24488" i="4"/>
  <c r="J24489" i="4"/>
  <c r="K24489" i="4"/>
  <c r="J24490" i="4"/>
  <c r="K24490" i="4"/>
  <c r="J24491" i="4"/>
  <c r="K24491" i="4"/>
  <c r="J24492" i="4"/>
  <c r="K24492" i="4"/>
  <c r="J24493" i="4"/>
  <c r="K24493" i="4"/>
  <c r="J24494" i="4"/>
  <c r="K24494" i="4"/>
  <c r="J24495" i="4"/>
  <c r="K24495" i="4"/>
  <c r="J24496" i="4"/>
  <c r="K24496" i="4"/>
  <c r="J24497" i="4"/>
  <c r="K24497" i="4"/>
  <c r="J24498" i="4"/>
  <c r="K24498" i="4"/>
  <c r="J24499" i="4"/>
  <c r="K24499" i="4"/>
  <c r="J24500" i="4"/>
  <c r="K24500" i="4"/>
  <c r="J24501" i="4"/>
  <c r="K24501" i="4"/>
  <c r="J24502" i="4"/>
  <c r="K24502" i="4"/>
  <c r="J24503" i="4"/>
  <c r="K24503" i="4"/>
  <c r="J24504" i="4"/>
  <c r="K24504" i="4"/>
  <c r="J24505" i="4"/>
  <c r="K24505" i="4"/>
  <c r="J24506" i="4"/>
  <c r="K24506" i="4"/>
  <c r="J24507" i="4"/>
  <c r="K24507" i="4"/>
  <c r="J24508" i="4"/>
  <c r="K24508" i="4"/>
  <c r="J24509" i="4"/>
  <c r="K24509" i="4"/>
  <c r="J24510" i="4"/>
  <c r="K24510" i="4"/>
  <c r="J24511" i="4"/>
  <c r="K24511" i="4"/>
  <c r="J24512" i="4"/>
  <c r="K24512" i="4"/>
  <c r="J24513" i="4"/>
  <c r="K24513" i="4"/>
  <c r="J24514" i="4"/>
  <c r="K24514" i="4"/>
  <c r="J24515" i="4"/>
  <c r="K24515" i="4"/>
  <c r="J24516" i="4"/>
  <c r="K24516" i="4"/>
  <c r="J24517" i="4"/>
  <c r="K24517" i="4"/>
  <c r="J24518" i="4"/>
  <c r="K24518" i="4"/>
  <c r="J24519" i="4"/>
  <c r="K24519" i="4"/>
  <c r="J24520" i="4"/>
  <c r="K24520" i="4"/>
  <c r="J24521" i="4"/>
  <c r="K24521" i="4"/>
  <c r="J24522" i="4"/>
  <c r="K24522" i="4"/>
  <c r="J24523" i="4"/>
  <c r="K24523" i="4"/>
  <c r="J24524" i="4"/>
  <c r="K24524" i="4"/>
  <c r="J24525" i="4"/>
  <c r="K24525" i="4"/>
  <c r="J24526" i="4"/>
  <c r="K24526" i="4"/>
  <c r="J24527" i="4"/>
  <c r="K24527" i="4"/>
  <c r="J24528" i="4"/>
  <c r="K24528" i="4"/>
  <c r="J24529" i="4"/>
  <c r="K24529" i="4"/>
  <c r="J24530" i="4"/>
  <c r="K24530" i="4"/>
  <c r="J24531" i="4"/>
  <c r="K24531" i="4"/>
  <c r="J24532" i="4"/>
  <c r="K24532" i="4"/>
  <c r="J24533" i="4"/>
  <c r="K24533" i="4"/>
  <c r="J24534" i="4"/>
  <c r="K24534" i="4"/>
  <c r="J24535" i="4"/>
  <c r="K24535" i="4"/>
  <c r="J24536" i="4"/>
  <c r="K24536" i="4"/>
  <c r="J24537" i="4"/>
  <c r="K24537" i="4"/>
  <c r="J24538" i="4"/>
  <c r="K24538" i="4"/>
  <c r="J24539" i="4"/>
  <c r="K24539" i="4"/>
  <c r="J24540" i="4"/>
  <c r="K24540" i="4"/>
  <c r="J24541" i="4"/>
  <c r="K24541" i="4"/>
  <c r="J24542" i="4"/>
  <c r="K24542" i="4"/>
  <c r="J24543" i="4"/>
  <c r="K24543" i="4"/>
  <c r="J24544" i="4"/>
  <c r="K24544" i="4"/>
  <c r="J24545" i="4"/>
  <c r="K24545" i="4"/>
  <c r="J24546" i="4"/>
  <c r="K24546" i="4"/>
  <c r="J24547" i="4"/>
  <c r="K24547" i="4"/>
  <c r="J24548" i="4"/>
  <c r="K24548" i="4"/>
  <c r="J24549" i="4"/>
  <c r="K24549" i="4"/>
  <c r="J24550" i="4"/>
  <c r="K24550" i="4"/>
  <c r="J24551" i="4"/>
  <c r="K24551" i="4"/>
  <c r="J24552" i="4"/>
  <c r="K24552" i="4"/>
  <c r="J24553" i="4"/>
  <c r="K24553" i="4"/>
  <c r="J24554" i="4"/>
  <c r="K24554" i="4"/>
  <c r="J24555" i="4"/>
  <c r="K24555" i="4"/>
  <c r="J24556" i="4"/>
  <c r="K24556" i="4"/>
  <c r="J24557" i="4"/>
  <c r="K24557" i="4"/>
  <c r="J24558" i="4"/>
  <c r="K24558" i="4"/>
  <c r="J24559" i="4"/>
  <c r="K24559" i="4"/>
  <c r="J24560" i="4"/>
  <c r="K24560" i="4"/>
  <c r="J24561" i="4"/>
  <c r="K24561" i="4"/>
  <c r="J24562" i="4"/>
  <c r="K24562" i="4"/>
  <c r="J24563" i="4"/>
  <c r="K24563" i="4"/>
  <c r="J24564" i="4"/>
  <c r="K24564" i="4"/>
  <c r="J24565" i="4"/>
  <c r="K24565" i="4"/>
  <c r="J24566" i="4"/>
  <c r="K24566" i="4"/>
  <c r="J24567" i="4"/>
  <c r="K24567" i="4"/>
  <c r="J24568" i="4"/>
  <c r="K24568" i="4"/>
  <c r="J24569" i="4"/>
  <c r="K24569" i="4"/>
  <c r="J24570" i="4"/>
  <c r="K24570" i="4"/>
  <c r="J24571" i="4"/>
  <c r="K24571" i="4"/>
  <c r="J24572" i="4"/>
  <c r="K24572" i="4"/>
  <c r="J24573" i="4"/>
  <c r="K24573" i="4"/>
  <c r="J24574" i="4"/>
  <c r="K24574" i="4"/>
  <c r="J24575" i="4"/>
  <c r="K24575" i="4"/>
  <c r="J24576" i="4"/>
  <c r="K24576" i="4"/>
  <c r="J24577" i="4"/>
  <c r="K24577" i="4"/>
  <c r="J24578" i="4"/>
  <c r="K24578" i="4"/>
  <c r="J24579" i="4"/>
  <c r="K24579" i="4"/>
  <c r="J24580" i="4"/>
  <c r="K24580" i="4"/>
  <c r="J24581" i="4"/>
  <c r="K24581" i="4"/>
  <c r="J24582" i="4"/>
  <c r="K24582" i="4"/>
  <c r="J24583" i="4"/>
  <c r="K24583" i="4"/>
  <c r="J24584" i="4"/>
  <c r="K24584" i="4"/>
  <c r="J24585" i="4"/>
  <c r="K24585" i="4"/>
  <c r="J24586" i="4"/>
  <c r="K24586" i="4"/>
  <c r="J24587" i="4"/>
  <c r="K24587" i="4"/>
  <c r="J24588" i="4"/>
  <c r="K24588" i="4"/>
  <c r="J24589" i="4"/>
  <c r="K24589" i="4"/>
  <c r="J24590" i="4"/>
  <c r="K24590" i="4"/>
  <c r="J24591" i="4"/>
  <c r="K24591" i="4"/>
  <c r="J24592" i="4"/>
  <c r="K24592" i="4"/>
  <c r="J24593" i="4"/>
  <c r="K24593" i="4"/>
  <c r="J24594" i="4"/>
  <c r="K24594" i="4"/>
  <c r="J24595" i="4"/>
  <c r="K24595" i="4"/>
  <c r="J24596" i="4"/>
  <c r="K24596" i="4"/>
  <c r="J24597" i="4"/>
  <c r="K24597" i="4"/>
  <c r="J24598" i="4"/>
  <c r="K24598" i="4"/>
  <c r="J24599" i="4"/>
  <c r="K24599" i="4"/>
  <c r="J24600" i="4"/>
  <c r="K24600" i="4"/>
  <c r="J24601" i="4"/>
  <c r="K24601" i="4"/>
  <c r="J24602" i="4"/>
  <c r="K24602" i="4"/>
  <c r="J24603" i="4"/>
  <c r="K24603" i="4"/>
  <c r="J24604" i="4"/>
  <c r="K24604" i="4"/>
  <c r="J24605" i="4"/>
  <c r="K24605" i="4"/>
  <c r="J24606" i="4"/>
  <c r="K24606" i="4"/>
  <c r="J24607" i="4"/>
  <c r="K24607" i="4"/>
  <c r="J24608" i="4"/>
  <c r="K24608" i="4"/>
  <c r="J24609" i="4"/>
  <c r="K24609" i="4"/>
  <c r="J24610" i="4"/>
  <c r="K24610" i="4"/>
  <c r="J24611" i="4"/>
  <c r="K24611" i="4"/>
  <c r="J24612" i="4"/>
  <c r="K24612" i="4"/>
  <c r="J24613" i="4"/>
  <c r="K24613" i="4"/>
  <c r="J24614" i="4"/>
  <c r="K24614" i="4"/>
  <c r="J24615" i="4"/>
  <c r="K24615" i="4"/>
  <c r="J24616" i="4"/>
  <c r="K24616" i="4"/>
  <c r="J24617" i="4"/>
  <c r="K24617" i="4"/>
  <c r="J24618" i="4"/>
  <c r="K24618" i="4"/>
  <c r="J24619" i="4"/>
  <c r="K24619" i="4"/>
  <c r="J24620" i="4"/>
  <c r="K24620" i="4"/>
  <c r="J24621" i="4"/>
  <c r="K24621" i="4"/>
  <c r="J24622" i="4"/>
  <c r="K24622" i="4"/>
  <c r="J24623" i="4"/>
  <c r="K24623" i="4"/>
  <c r="J24624" i="4"/>
  <c r="K24624" i="4"/>
  <c r="J24625" i="4"/>
  <c r="K24625" i="4"/>
  <c r="J24626" i="4"/>
  <c r="K24626" i="4"/>
  <c r="J24627" i="4"/>
  <c r="K24627" i="4"/>
  <c r="J24628" i="4"/>
  <c r="K24628" i="4"/>
  <c r="J24629" i="4"/>
  <c r="K24629" i="4"/>
  <c r="J24630" i="4"/>
  <c r="K24630" i="4"/>
  <c r="J24631" i="4"/>
  <c r="K24631" i="4"/>
  <c r="J24632" i="4"/>
  <c r="K24632" i="4"/>
  <c r="J24633" i="4"/>
  <c r="K24633" i="4"/>
  <c r="J24634" i="4"/>
  <c r="K24634" i="4"/>
  <c r="J24635" i="4"/>
  <c r="K24635" i="4"/>
  <c r="J24636" i="4"/>
  <c r="K24636" i="4"/>
  <c r="J24637" i="4"/>
  <c r="K24637" i="4"/>
  <c r="J24638" i="4"/>
  <c r="K24638" i="4"/>
  <c r="J24639" i="4"/>
  <c r="K24639" i="4"/>
  <c r="J24640" i="4"/>
  <c r="K24640" i="4"/>
  <c r="J24641" i="4"/>
  <c r="K24641" i="4"/>
  <c r="J24642" i="4"/>
  <c r="K24642" i="4"/>
  <c r="J24643" i="4"/>
  <c r="K24643" i="4"/>
  <c r="J24644" i="4"/>
  <c r="K24644" i="4"/>
  <c r="J24645" i="4"/>
  <c r="K24645" i="4"/>
  <c r="J24646" i="4"/>
  <c r="K24646" i="4"/>
  <c r="J24647" i="4"/>
  <c r="K24647" i="4"/>
  <c r="J24648" i="4"/>
  <c r="K24648" i="4"/>
  <c r="J24649" i="4"/>
  <c r="K24649" i="4"/>
  <c r="J24650" i="4"/>
  <c r="K24650" i="4"/>
  <c r="J24651" i="4"/>
  <c r="K24651" i="4"/>
  <c r="J24652" i="4"/>
  <c r="K24652" i="4"/>
  <c r="J24653" i="4"/>
  <c r="K24653" i="4"/>
  <c r="J24654" i="4"/>
  <c r="K24654" i="4"/>
  <c r="J24655" i="4"/>
  <c r="K24655" i="4"/>
  <c r="J24656" i="4"/>
  <c r="K24656" i="4"/>
  <c r="J24657" i="4"/>
  <c r="K24657" i="4"/>
  <c r="J24658" i="4"/>
  <c r="K24658" i="4"/>
  <c r="J24659" i="4"/>
  <c r="K24659" i="4"/>
  <c r="J24660" i="4"/>
  <c r="K24660" i="4"/>
  <c r="J24661" i="4"/>
  <c r="K24661" i="4"/>
  <c r="J24662" i="4"/>
  <c r="K24662" i="4"/>
  <c r="J24663" i="4"/>
  <c r="K24663" i="4"/>
  <c r="J24664" i="4"/>
  <c r="K24664" i="4"/>
  <c r="J24665" i="4"/>
  <c r="K24665" i="4"/>
  <c r="J24666" i="4"/>
  <c r="K24666" i="4"/>
  <c r="J24667" i="4"/>
  <c r="K24667" i="4"/>
  <c r="J24668" i="4"/>
  <c r="K24668" i="4"/>
  <c r="J24669" i="4"/>
  <c r="K24669" i="4"/>
  <c r="J24670" i="4"/>
  <c r="K24670" i="4"/>
  <c r="J24671" i="4"/>
  <c r="K24671" i="4"/>
  <c r="J24672" i="4"/>
  <c r="K24672" i="4"/>
  <c r="J24673" i="4"/>
  <c r="K24673" i="4"/>
  <c r="J24674" i="4"/>
  <c r="K24674" i="4"/>
  <c r="J24675" i="4"/>
  <c r="K24675" i="4"/>
  <c r="J24676" i="4"/>
  <c r="K24676" i="4"/>
  <c r="J24677" i="4"/>
  <c r="K24677" i="4"/>
  <c r="J24678" i="4"/>
  <c r="K24678" i="4"/>
  <c r="J24679" i="4"/>
  <c r="K24679" i="4"/>
  <c r="J24680" i="4"/>
  <c r="K24680" i="4"/>
  <c r="J24681" i="4"/>
  <c r="K24681" i="4"/>
  <c r="J24682" i="4"/>
  <c r="K24682" i="4"/>
  <c r="J24683" i="4"/>
  <c r="K24683" i="4"/>
  <c r="J24684" i="4"/>
  <c r="K24684" i="4"/>
  <c r="J24685" i="4"/>
  <c r="K24685" i="4"/>
  <c r="J24686" i="4"/>
  <c r="K24686" i="4"/>
  <c r="J24687" i="4"/>
  <c r="K24687" i="4"/>
  <c r="J24688" i="4"/>
  <c r="K24688" i="4"/>
  <c r="J24689" i="4"/>
  <c r="K24689" i="4"/>
  <c r="J24690" i="4"/>
  <c r="K24690" i="4"/>
  <c r="J24691" i="4"/>
  <c r="K24691" i="4"/>
  <c r="J24692" i="4"/>
  <c r="K24692" i="4"/>
  <c r="J24693" i="4"/>
  <c r="K24693" i="4"/>
  <c r="J24694" i="4"/>
  <c r="K24694" i="4"/>
  <c r="J24695" i="4"/>
  <c r="K24695" i="4"/>
  <c r="J24696" i="4"/>
  <c r="K24696" i="4"/>
  <c r="J24697" i="4"/>
  <c r="K24697" i="4"/>
  <c r="J24698" i="4"/>
  <c r="K24698" i="4"/>
  <c r="J24699" i="4"/>
  <c r="K24699" i="4"/>
  <c r="J24700" i="4"/>
  <c r="K24700" i="4"/>
  <c r="J24701" i="4"/>
  <c r="K24701" i="4"/>
  <c r="J24702" i="4"/>
  <c r="K24702" i="4"/>
  <c r="J24703" i="4"/>
  <c r="K24703" i="4"/>
  <c r="J24704" i="4"/>
  <c r="K24704" i="4"/>
  <c r="J24705" i="4"/>
  <c r="K24705" i="4"/>
  <c r="J24706" i="4"/>
  <c r="K24706" i="4"/>
  <c r="J24707" i="4"/>
  <c r="K24707" i="4"/>
  <c r="J24708" i="4"/>
  <c r="K24708" i="4"/>
  <c r="J24709" i="4"/>
  <c r="K24709" i="4"/>
  <c r="J24710" i="4"/>
  <c r="K24710" i="4"/>
  <c r="J24711" i="4"/>
  <c r="K24711" i="4"/>
  <c r="J24712" i="4"/>
  <c r="K24712" i="4"/>
  <c r="J24713" i="4"/>
  <c r="K24713" i="4"/>
  <c r="J24714" i="4"/>
  <c r="K24714" i="4"/>
  <c r="J24715" i="4"/>
  <c r="K24715" i="4"/>
  <c r="J24716" i="4"/>
  <c r="K24716" i="4"/>
  <c r="J24717" i="4"/>
  <c r="K24717" i="4"/>
  <c r="J24718" i="4"/>
  <c r="K24718" i="4"/>
  <c r="J24719" i="4"/>
  <c r="K24719" i="4"/>
  <c r="J24720" i="4"/>
  <c r="K24720" i="4"/>
  <c r="J24721" i="4"/>
  <c r="K24721" i="4"/>
  <c r="J24722" i="4"/>
  <c r="K24722" i="4"/>
  <c r="J24723" i="4"/>
  <c r="K24723" i="4"/>
  <c r="J24724" i="4"/>
  <c r="K24724" i="4"/>
  <c r="J24725" i="4"/>
  <c r="K24725" i="4"/>
  <c r="J24726" i="4"/>
  <c r="K24726" i="4"/>
  <c r="J24727" i="4"/>
  <c r="K24727" i="4"/>
  <c r="J24728" i="4"/>
  <c r="K24728" i="4"/>
  <c r="J24729" i="4"/>
  <c r="K24729" i="4"/>
  <c r="J24730" i="4"/>
  <c r="K24730" i="4"/>
  <c r="J24731" i="4"/>
  <c r="K24731" i="4"/>
  <c r="J24732" i="4"/>
  <c r="K24732" i="4"/>
  <c r="J24733" i="4"/>
  <c r="K24733" i="4"/>
  <c r="J24734" i="4"/>
  <c r="K24734" i="4"/>
  <c r="J24735" i="4"/>
  <c r="K24735" i="4"/>
  <c r="J24736" i="4"/>
  <c r="K24736" i="4"/>
  <c r="J24737" i="4"/>
  <c r="K24737" i="4"/>
  <c r="J24738" i="4"/>
  <c r="K24738" i="4"/>
  <c r="J24739" i="4"/>
  <c r="K24739" i="4"/>
  <c r="J24740" i="4"/>
  <c r="K24740" i="4"/>
  <c r="J24741" i="4"/>
  <c r="K24741" i="4"/>
  <c r="J24742" i="4"/>
  <c r="K24742" i="4"/>
  <c r="J24743" i="4"/>
  <c r="K24743" i="4"/>
  <c r="J24744" i="4"/>
  <c r="K24744" i="4"/>
  <c r="J24745" i="4"/>
  <c r="K24745" i="4"/>
  <c r="J24746" i="4"/>
  <c r="K24746" i="4"/>
  <c r="J24747" i="4"/>
  <c r="K24747" i="4"/>
  <c r="J24748" i="4"/>
  <c r="K24748" i="4"/>
  <c r="J24749" i="4"/>
  <c r="K24749" i="4"/>
  <c r="J24750" i="4"/>
  <c r="K24750" i="4"/>
  <c r="J24751" i="4"/>
  <c r="K24751" i="4"/>
  <c r="J24752" i="4"/>
  <c r="K24752" i="4"/>
  <c r="J24753" i="4"/>
  <c r="K24753" i="4"/>
  <c r="J24754" i="4"/>
  <c r="K24754" i="4"/>
  <c r="J24755" i="4"/>
  <c r="K24755" i="4"/>
  <c r="J24756" i="4"/>
  <c r="K24756" i="4"/>
  <c r="J24757" i="4"/>
  <c r="K24757" i="4"/>
  <c r="J24758" i="4"/>
  <c r="K24758" i="4"/>
  <c r="J24759" i="4"/>
  <c r="K24759" i="4"/>
  <c r="J24760" i="4"/>
  <c r="K24760" i="4"/>
  <c r="J24761" i="4"/>
  <c r="K24761" i="4"/>
  <c r="J24762" i="4"/>
  <c r="K24762" i="4"/>
  <c r="J24763" i="4"/>
  <c r="K24763" i="4"/>
  <c r="J24764" i="4"/>
  <c r="K24764" i="4"/>
  <c r="J24765" i="4"/>
  <c r="K24765" i="4"/>
  <c r="J24766" i="4"/>
  <c r="K24766" i="4"/>
  <c r="J24767" i="4"/>
  <c r="K24767" i="4"/>
  <c r="J24768" i="4"/>
  <c r="K24768" i="4"/>
  <c r="J24769" i="4"/>
  <c r="K24769" i="4"/>
  <c r="J24770" i="4"/>
  <c r="K24770" i="4"/>
  <c r="J24771" i="4"/>
  <c r="K24771" i="4"/>
  <c r="J24772" i="4"/>
  <c r="K24772" i="4"/>
  <c r="J24773" i="4"/>
  <c r="K24773" i="4"/>
  <c r="J24774" i="4"/>
  <c r="K24774" i="4"/>
  <c r="J24775" i="4"/>
  <c r="K24775" i="4"/>
  <c r="J24776" i="4"/>
  <c r="K24776" i="4"/>
  <c r="J24777" i="4"/>
  <c r="K24777" i="4"/>
  <c r="J24778" i="4"/>
  <c r="K24778" i="4"/>
  <c r="J24779" i="4"/>
  <c r="K24779" i="4"/>
  <c r="J24780" i="4"/>
  <c r="K24780" i="4"/>
  <c r="J24781" i="4"/>
  <c r="K24781" i="4"/>
  <c r="J24782" i="4"/>
  <c r="K24782" i="4"/>
  <c r="J24783" i="4"/>
  <c r="K24783" i="4"/>
  <c r="J24784" i="4"/>
  <c r="K24784" i="4"/>
  <c r="J24785" i="4"/>
  <c r="K24785" i="4"/>
  <c r="J24786" i="4"/>
  <c r="K24786" i="4"/>
  <c r="J24787" i="4"/>
  <c r="K24787" i="4"/>
  <c r="J24788" i="4"/>
  <c r="K24788" i="4"/>
  <c r="J24789" i="4"/>
  <c r="K24789" i="4"/>
  <c r="J24790" i="4"/>
  <c r="K24790" i="4"/>
  <c r="J24791" i="4"/>
  <c r="K24791" i="4"/>
  <c r="J24792" i="4"/>
  <c r="K24792" i="4"/>
  <c r="J24793" i="4"/>
  <c r="K24793" i="4"/>
  <c r="J24794" i="4"/>
  <c r="K24794" i="4"/>
  <c r="J24795" i="4"/>
  <c r="K24795" i="4"/>
  <c r="J24796" i="4"/>
  <c r="K24796" i="4"/>
  <c r="J24797" i="4"/>
  <c r="K24797" i="4"/>
  <c r="J24798" i="4"/>
  <c r="K24798" i="4"/>
  <c r="J24799" i="4"/>
  <c r="K24799" i="4"/>
  <c r="J24800" i="4"/>
  <c r="K24800" i="4"/>
  <c r="J24801" i="4"/>
  <c r="K24801" i="4"/>
  <c r="J24802" i="4"/>
  <c r="K24802" i="4"/>
  <c r="J24803" i="4"/>
  <c r="K24803" i="4"/>
  <c r="J24804" i="4"/>
  <c r="K24804" i="4"/>
  <c r="J24805" i="4"/>
  <c r="K24805" i="4"/>
  <c r="J24806" i="4"/>
  <c r="K24806" i="4"/>
  <c r="J24807" i="4"/>
  <c r="K24807" i="4"/>
  <c r="J24808" i="4"/>
  <c r="K24808" i="4"/>
  <c r="J24809" i="4"/>
  <c r="K24809" i="4"/>
  <c r="J24810" i="4"/>
  <c r="K24810" i="4"/>
  <c r="J24811" i="4"/>
  <c r="K24811" i="4"/>
  <c r="J24812" i="4"/>
  <c r="K24812" i="4"/>
  <c r="J24813" i="4"/>
  <c r="K24813" i="4"/>
  <c r="J24814" i="4"/>
  <c r="K24814" i="4"/>
  <c r="J24815" i="4"/>
  <c r="K24815" i="4"/>
  <c r="J24816" i="4"/>
  <c r="K24816" i="4"/>
  <c r="J24817" i="4"/>
  <c r="K24817" i="4"/>
  <c r="J24818" i="4"/>
  <c r="K24818" i="4"/>
  <c r="J24819" i="4"/>
  <c r="K24819" i="4"/>
  <c r="J24820" i="4"/>
  <c r="K24820" i="4"/>
  <c r="J24821" i="4"/>
  <c r="K24821" i="4"/>
  <c r="J24822" i="4"/>
  <c r="K24822" i="4"/>
  <c r="J24823" i="4"/>
  <c r="K24823" i="4"/>
  <c r="J24824" i="4"/>
  <c r="K24824" i="4"/>
  <c r="J24825" i="4"/>
  <c r="K24825" i="4"/>
  <c r="J24826" i="4"/>
  <c r="K24826" i="4"/>
  <c r="J24827" i="4"/>
  <c r="K24827" i="4"/>
  <c r="J24828" i="4"/>
  <c r="K24828" i="4"/>
  <c r="J24829" i="4"/>
  <c r="K24829" i="4"/>
  <c r="J24830" i="4"/>
  <c r="K24830" i="4"/>
  <c r="J24831" i="4"/>
  <c r="K24831" i="4"/>
  <c r="J24832" i="4"/>
  <c r="K24832" i="4"/>
  <c r="J24833" i="4"/>
  <c r="K24833" i="4"/>
  <c r="J24834" i="4"/>
  <c r="K24834" i="4"/>
  <c r="J24835" i="4"/>
  <c r="K24835" i="4"/>
  <c r="J24836" i="4"/>
  <c r="K24836" i="4"/>
  <c r="J24837" i="4"/>
  <c r="K24837" i="4"/>
  <c r="J24838" i="4"/>
  <c r="K24838" i="4"/>
  <c r="J24839" i="4"/>
  <c r="K24839" i="4"/>
  <c r="J24840" i="4"/>
  <c r="K24840" i="4"/>
  <c r="J24841" i="4"/>
  <c r="K24841" i="4"/>
  <c r="J24842" i="4"/>
  <c r="K24842" i="4"/>
  <c r="J24843" i="4"/>
  <c r="K24843" i="4"/>
  <c r="J24844" i="4"/>
  <c r="K24844" i="4"/>
  <c r="J24845" i="4"/>
  <c r="K24845" i="4"/>
  <c r="J24846" i="4"/>
  <c r="K24846" i="4"/>
  <c r="J24847" i="4"/>
  <c r="K24847" i="4"/>
  <c r="J24848" i="4"/>
  <c r="K24848" i="4"/>
  <c r="J24849" i="4"/>
  <c r="K24849" i="4"/>
  <c r="J24850" i="4"/>
  <c r="K24850" i="4"/>
  <c r="J24851" i="4"/>
  <c r="K24851" i="4"/>
  <c r="J24852" i="4"/>
  <c r="K24852" i="4"/>
  <c r="J24853" i="4"/>
  <c r="K24853" i="4"/>
  <c r="J24854" i="4"/>
  <c r="K24854" i="4"/>
  <c r="J24855" i="4"/>
  <c r="K24855" i="4"/>
  <c r="J24856" i="4"/>
  <c r="K24856" i="4"/>
  <c r="J24857" i="4"/>
  <c r="K24857" i="4"/>
  <c r="J24858" i="4"/>
  <c r="K24858" i="4"/>
  <c r="J24859" i="4"/>
  <c r="K24859" i="4"/>
  <c r="J24860" i="4"/>
  <c r="K24860" i="4"/>
  <c r="J24861" i="4"/>
  <c r="K24861" i="4"/>
  <c r="J24862" i="4"/>
  <c r="K24862" i="4"/>
  <c r="J24863" i="4"/>
  <c r="K24863" i="4"/>
  <c r="J24864" i="4"/>
  <c r="K24864" i="4"/>
  <c r="J24865" i="4"/>
  <c r="K24865" i="4"/>
  <c r="J24866" i="4"/>
  <c r="K24866" i="4"/>
  <c r="J24867" i="4"/>
  <c r="K24867" i="4"/>
  <c r="J24868" i="4"/>
  <c r="K24868" i="4"/>
  <c r="J24869" i="4"/>
  <c r="K24869" i="4"/>
  <c r="J24870" i="4"/>
  <c r="K24870" i="4"/>
  <c r="J24871" i="4"/>
  <c r="K24871" i="4"/>
  <c r="J24872" i="4"/>
  <c r="K24872" i="4"/>
  <c r="J24873" i="4"/>
  <c r="K24873" i="4"/>
  <c r="J24874" i="4"/>
  <c r="K24874" i="4"/>
  <c r="J24875" i="4"/>
  <c r="K24875" i="4"/>
  <c r="J24876" i="4"/>
  <c r="K24876" i="4"/>
  <c r="J24877" i="4"/>
  <c r="K24877" i="4"/>
  <c r="J24878" i="4"/>
  <c r="K24878" i="4"/>
  <c r="J24879" i="4"/>
  <c r="K24879" i="4"/>
  <c r="J24880" i="4"/>
  <c r="K24880" i="4"/>
  <c r="J24881" i="4"/>
  <c r="K24881" i="4"/>
  <c r="J24882" i="4"/>
  <c r="K24882" i="4"/>
  <c r="J24883" i="4"/>
  <c r="K24883" i="4"/>
  <c r="J24884" i="4"/>
  <c r="K24884" i="4"/>
  <c r="J24885" i="4"/>
  <c r="K24885" i="4"/>
  <c r="J24886" i="4"/>
  <c r="K24886" i="4"/>
  <c r="J24887" i="4"/>
  <c r="K24887" i="4"/>
  <c r="J24888" i="4"/>
  <c r="K24888" i="4"/>
  <c r="J24889" i="4"/>
  <c r="K24889" i="4"/>
  <c r="J24890" i="4"/>
  <c r="K24890" i="4"/>
  <c r="J24891" i="4"/>
  <c r="K24891" i="4"/>
  <c r="J24892" i="4"/>
  <c r="K24892" i="4"/>
  <c r="J24893" i="4"/>
  <c r="K24893" i="4"/>
  <c r="J24894" i="4"/>
  <c r="K24894" i="4"/>
  <c r="J24895" i="4"/>
  <c r="K24895" i="4"/>
  <c r="J24896" i="4"/>
  <c r="K24896" i="4"/>
  <c r="J24897" i="4"/>
  <c r="K24897" i="4"/>
  <c r="J24898" i="4"/>
  <c r="K24898" i="4"/>
  <c r="J24899" i="4"/>
  <c r="K24899" i="4"/>
  <c r="J24900" i="4"/>
  <c r="K24900" i="4"/>
  <c r="J24901" i="4"/>
  <c r="K24901" i="4"/>
  <c r="J24902" i="4"/>
  <c r="K24902" i="4"/>
  <c r="J24903" i="4"/>
  <c r="K24903" i="4"/>
  <c r="J24904" i="4"/>
  <c r="K24904" i="4"/>
  <c r="J24905" i="4"/>
  <c r="K24905" i="4"/>
  <c r="J24906" i="4"/>
  <c r="K24906" i="4"/>
  <c r="J24907" i="4"/>
  <c r="K24907" i="4"/>
  <c r="J24908" i="4"/>
  <c r="K24908" i="4"/>
  <c r="J24909" i="4"/>
  <c r="K24909" i="4"/>
  <c r="J24910" i="4"/>
  <c r="K24910" i="4"/>
  <c r="J24911" i="4"/>
  <c r="K24911" i="4"/>
  <c r="J24912" i="4"/>
  <c r="K24912" i="4"/>
  <c r="J24913" i="4"/>
  <c r="K24913" i="4"/>
  <c r="J24914" i="4"/>
  <c r="K24914" i="4"/>
  <c r="J24915" i="4"/>
  <c r="K24915" i="4"/>
  <c r="J24916" i="4"/>
  <c r="K24916" i="4"/>
  <c r="J24917" i="4"/>
  <c r="K24917" i="4"/>
  <c r="J24918" i="4"/>
  <c r="K24918" i="4"/>
  <c r="J24919" i="4"/>
  <c r="K24919" i="4"/>
  <c r="J24920" i="4"/>
  <c r="K24920" i="4"/>
  <c r="J24921" i="4"/>
  <c r="K24921" i="4"/>
  <c r="J24922" i="4"/>
  <c r="K24922" i="4"/>
  <c r="J24923" i="4"/>
  <c r="K24923" i="4"/>
  <c r="J24924" i="4"/>
  <c r="K24924" i="4"/>
  <c r="J24925" i="4"/>
  <c r="K24925" i="4"/>
  <c r="J24926" i="4"/>
  <c r="K24926" i="4"/>
  <c r="J24927" i="4"/>
  <c r="K24927" i="4"/>
  <c r="J24928" i="4"/>
  <c r="K24928" i="4"/>
  <c r="J24929" i="4"/>
  <c r="K24929" i="4"/>
  <c r="J24930" i="4"/>
  <c r="K24930" i="4"/>
  <c r="J24931" i="4"/>
  <c r="K24931" i="4"/>
  <c r="J24932" i="4"/>
  <c r="K24932" i="4"/>
  <c r="J24933" i="4"/>
  <c r="K24933" i="4"/>
  <c r="J24934" i="4"/>
  <c r="K24934" i="4"/>
  <c r="J24935" i="4"/>
  <c r="K24935" i="4"/>
  <c r="J24936" i="4"/>
  <c r="K24936" i="4"/>
  <c r="J24937" i="4"/>
  <c r="K24937" i="4"/>
  <c r="J24938" i="4"/>
  <c r="K24938" i="4"/>
  <c r="J24939" i="4"/>
  <c r="K24939" i="4"/>
  <c r="J24940" i="4"/>
  <c r="K24940" i="4"/>
  <c r="J24941" i="4"/>
  <c r="K24941" i="4"/>
  <c r="J24942" i="4"/>
  <c r="K24942" i="4"/>
  <c r="J24943" i="4"/>
  <c r="K24943" i="4"/>
  <c r="J24944" i="4"/>
  <c r="K24944" i="4"/>
  <c r="J24945" i="4"/>
  <c r="K24945" i="4"/>
  <c r="J24946" i="4"/>
  <c r="K24946" i="4"/>
  <c r="J24947" i="4"/>
  <c r="K24947" i="4"/>
  <c r="J24948" i="4"/>
  <c r="K24948" i="4"/>
  <c r="J24949" i="4"/>
  <c r="K24949" i="4"/>
  <c r="J24950" i="4"/>
  <c r="K24950" i="4"/>
  <c r="J24951" i="4"/>
  <c r="K24951" i="4"/>
  <c r="J24952" i="4"/>
  <c r="K24952" i="4"/>
  <c r="J24953" i="4"/>
  <c r="K24953" i="4"/>
  <c r="J24954" i="4"/>
  <c r="K24954" i="4"/>
  <c r="J24955" i="4"/>
  <c r="K24955" i="4"/>
  <c r="J24956" i="4"/>
  <c r="K24956" i="4"/>
  <c r="J24957" i="4"/>
  <c r="K24957" i="4"/>
  <c r="J24958" i="4"/>
  <c r="K24958" i="4"/>
  <c r="J24959" i="4"/>
  <c r="K24959" i="4"/>
  <c r="J24960" i="4"/>
  <c r="K24960" i="4"/>
  <c r="J24961" i="4"/>
  <c r="K24961" i="4"/>
  <c r="J24962" i="4"/>
  <c r="K24962" i="4"/>
  <c r="J24963" i="4"/>
  <c r="K24963" i="4"/>
  <c r="J24964" i="4"/>
  <c r="K24964" i="4"/>
  <c r="J24965" i="4"/>
  <c r="K24965" i="4"/>
  <c r="J24966" i="4"/>
  <c r="K24966" i="4"/>
  <c r="J24967" i="4"/>
  <c r="K24967" i="4"/>
  <c r="J24968" i="4"/>
  <c r="K24968" i="4"/>
  <c r="J24969" i="4"/>
  <c r="K24969" i="4"/>
  <c r="J24970" i="4"/>
  <c r="K24970" i="4"/>
  <c r="J24971" i="4"/>
  <c r="K24971" i="4"/>
  <c r="J24972" i="4"/>
  <c r="K24972" i="4"/>
  <c r="J24973" i="4"/>
  <c r="K24973" i="4"/>
  <c r="J24974" i="4"/>
  <c r="K24974" i="4"/>
  <c r="J24975" i="4"/>
  <c r="K24975" i="4"/>
  <c r="J24976" i="4"/>
  <c r="K24976" i="4"/>
  <c r="J24977" i="4"/>
  <c r="K24977" i="4"/>
  <c r="J24978" i="4"/>
  <c r="K24978" i="4"/>
  <c r="J24979" i="4"/>
  <c r="K24979" i="4"/>
  <c r="J24980" i="4"/>
  <c r="K24980" i="4"/>
  <c r="J24981" i="4"/>
  <c r="K24981" i="4"/>
  <c r="J24982" i="4"/>
  <c r="K24982" i="4"/>
  <c r="J24983" i="4"/>
  <c r="K24983" i="4"/>
  <c r="J24984" i="4"/>
  <c r="K24984" i="4"/>
  <c r="J24985" i="4"/>
  <c r="K24985" i="4"/>
  <c r="J24986" i="4"/>
  <c r="K24986" i="4"/>
  <c r="J24987" i="4"/>
  <c r="K24987" i="4"/>
  <c r="J24988" i="4"/>
  <c r="K24988" i="4"/>
  <c r="J24989" i="4"/>
  <c r="K24989" i="4"/>
  <c r="J24990" i="4"/>
  <c r="K24990" i="4"/>
  <c r="J24991" i="4"/>
  <c r="K24991" i="4"/>
  <c r="J24992" i="4"/>
  <c r="K24992" i="4"/>
  <c r="J24993" i="4"/>
  <c r="K24993" i="4"/>
  <c r="J24994" i="4"/>
  <c r="K24994" i="4"/>
  <c r="J24995" i="4"/>
  <c r="K24995" i="4"/>
  <c r="J24996" i="4"/>
  <c r="K24996" i="4"/>
  <c r="J24997" i="4"/>
  <c r="K24997" i="4"/>
  <c r="J24998" i="4"/>
  <c r="K24998" i="4"/>
  <c r="J24999" i="4"/>
  <c r="K24999" i="4"/>
  <c r="J25000" i="4"/>
  <c r="K25000" i="4"/>
  <c r="J25001" i="4"/>
  <c r="K25001" i="4"/>
  <c r="J25002" i="4"/>
  <c r="K25002" i="4"/>
  <c r="J25003" i="4"/>
  <c r="K25003" i="4"/>
  <c r="J25004" i="4"/>
  <c r="K25004" i="4"/>
  <c r="J25005" i="4"/>
  <c r="K25005" i="4"/>
  <c r="J25006" i="4"/>
  <c r="K25006" i="4"/>
  <c r="J25007" i="4"/>
  <c r="K25007" i="4"/>
  <c r="J25008" i="4"/>
  <c r="K25008" i="4"/>
  <c r="J25009" i="4"/>
  <c r="K25009" i="4"/>
  <c r="J25010" i="4"/>
  <c r="K25010" i="4"/>
  <c r="J25011" i="4"/>
  <c r="K25011" i="4"/>
  <c r="J25012" i="4"/>
  <c r="K25012" i="4"/>
  <c r="J25013" i="4"/>
  <c r="K25013" i="4"/>
  <c r="J25014" i="4"/>
  <c r="K25014" i="4"/>
  <c r="J25015" i="4"/>
  <c r="K25015" i="4"/>
  <c r="J25016" i="4"/>
  <c r="K25016" i="4"/>
  <c r="J25017" i="4"/>
  <c r="K25017" i="4"/>
  <c r="J25018" i="4"/>
  <c r="K25018" i="4"/>
  <c r="J25019" i="4"/>
  <c r="K25019" i="4"/>
  <c r="J25020" i="4"/>
  <c r="K25020" i="4"/>
  <c r="J25021" i="4"/>
  <c r="K25021" i="4"/>
  <c r="J25022" i="4"/>
  <c r="K25022" i="4"/>
  <c r="J25023" i="4"/>
  <c r="K25023" i="4"/>
  <c r="J25024" i="4"/>
  <c r="K25024" i="4"/>
  <c r="J25025" i="4"/>
  <c r="K25025" i="4"/>
  <c r="J25026" i="4"/>
  <c r="K25026" i="4"/>
  <c r="J25027" i="4"/>
  <c r="K25027" i="4"/>
  <c r="J25028" i="4"/>
  <c r="K25028" i="4"/>
  <c r="J25029" i="4"/>
  <c r="K25029" i="4"/>
  <c r="J25030" i="4"/>
  <c r="K25030" i="4"/>
  <c r="J25031" i="4"/>
  <c r="K25031" i="4"/>
  <c r="J25032" i="4"/>
  <c r="K25032" i="4"/>
  <c r="J25033" i="4"/>
  <c r="K25033" i="4"/>
  <c r="J25034" i="4"/>
  <c r="K25034" i="4"/>
  <c r="J25035" i="4"/>
  <c r="K25035" i="4"/>
  <c r="J25036" i="4"/>
  <c r="K25036" i="4"/>
  <c r="J25037" i="4"/>
  <c r="K25037" i="4"/>
  <c r="J25038" i="4"/>
  <c r="K25038" i="4"/>
  <c r="J25039" i="4"/>
  <c r="K25039" i="4"/>
  <c r="J25040" i="4"/>
  <c r="K25040" i="4"/>
  <c r="J25041" i="4"/>
  <c r="K25041" i="4"/>
  <c r="J25042" i="4"/>
  <c r="K25042" i="4"/>
  <c r="J25043" i="4"/>
  <c r="K25043" i="4"/>
  <c r="J25044" i="4"/>
  <c r="K25044" i="4"/>
  <c r="J25045" i="4"/>
  <c r="K25045" i="4"/>
  <c r="J25046" i="4"/>
  <c r="K25046" i="4"/>
  <c r="J25047" i="4"/>
  <c r="K25047" i="4"/>
  <c r="J25048" i="4"/>
  <c r="K25048" i="4"/>
  <c r="J25049" i="4"/>
  <c r="K25049" i="4"/>
  <c r="J25050" i="4"/>
  <c r="K25050" i="4"/>
  <c r="J25051" i="4"/>
  <c r="K25051" i="4"/>
  <c r="J25052" i="4"/>
  <c r="K25052" i="4"/>
  <c r="J25053" i="4"/>
  <c r="K25053" i="4"/>
  <c r="J25054" i="4"/>
  <c r="K25054" i="4"/>
  <c r="J25055" i="4"/>
  <c r="K25055" i="4"/>
  <c r="J25056" i="4"/>
  <c r="K25056" i="4"/>
  <c r="J25057" i="4"/>
  <c r="K25057" i="4"/>
  <c r="J25058" i="4"/>
  <c r="K25058" i="4"/>
  <c r="J25059" i="4"/>
  <c r="K25059" i="4"/>
  <c r="J25060" i="4"/>
  <c r="K25060" i="4"/>
  <c r="J25061" i="4"/>
  <c r="K25061" i="4"/>
  <c r="J25062" i="4"/>
  <c r="K25062" i="4"/>
  <c r="J25063" i="4"/>
  <c r="K25063" i="4"/>
  <c r="J25064" i="4"/>
  <c r="K25064" i="4"/>
  <c r="J25065" i="4"/>
  <c r="K25065" i="4"/>
  <c r="J25066" i="4"/>
  <c r="K25066" i="4"/>
  <c r="J25067" i="4"/>
  <c r="K25067" i="4"/>
  <c r="J25068" i="4"/>
  <c r="K25068" i="4"/>
  <c r="J25069" i="4"/>
  <c r="K25069" i="4"/>
  <c r="J25070" i="4"/>
  <c r="K25070" i="4"/>
  <c r="J25071" i="4"/>
  <c r="K25071" i="4"/>
  <c r="J25072" i="4"/>
  <c r="K25072" i="4"/>
  <c r="J25073" i="4"/>
  <c r="K25073" i="4"/>
  <c r="J25074" i="4"/>
  <c r="K25074" i="4"/>
  <c r="J25075" i="4"/>
  <c r="K25075" i="4"/>
  <c r="J25076" i="4"/>
  <c r="K25076" i="4"/>
  <c r="J25077" i="4"/>
  <c r="K25077" i="4"/>
  <c r="J25078" i="4"/>
  <c r="K25078" i="4"/>
  <c r="J25079" i="4"/>
  <c r="K25079" i="4"/>
  <c r="J25080" i="4"/>
  <c r="K25080" i="4"/>
  <c r="J25081" i="4"/>
  <c r="K25081" i="4"/>
  <c r="J25082" i="4"/>
  <c r="K25082" i="4"/>
  <c r="J25083" i="4"/>
  <c r="K25083" i="4"/>
  <c r="J25084" i="4"/>
  <c r="K25084" i="4"/>
  <c r="J25085" i="4"/>
  <c r="K25085" i="4"/>
  <c r="J25086" i="4"/>
  <c r="K25086" i="4"/>
  <c r="J25087" i="4"/>
  <c r="K25087" i="4"/>
  <c r="J25088" i="4"/>
  <c r="K25088" i="4"/>
  <c r="J25089" i="4"/>
  <c r="K25089" i="4"/>
  <c r="J25090" i="4"/>
  <c r="K25090" i="4"/>
  <c r="J25091" i="4"/>
  <c r="K25091" i="4"/>
  <c r="J25092" i="4"/>
  <c r="K25092" i="4"/>
  <c r="J25093" i="4"/>
  <c r="K25093" i="4"/>
  <c r="J25094" i="4"/>
  <c r="K25094" i="4"/>
  <c r="J25095" i="4"/>
  <c r="K25095" i="4"/>
  <c r="J25096" i="4"/>
  <c r="K25096" i="4"/>
  <c r="J25097" i="4"/>
  <c r="K25097" i="4"/>
  <c r="J25098" i="4"/>
  <c r="K25098" i="4"/>
  <c r="J25099" i="4"/>
  <c r="K25099" i="4"/>
  <c r="J25100" i="4"/>
  <c r="K25100" i="4"/>
  <c r="J25101" i="4"/>
  <c r="K25101" i="4"/>
  <c r="J25102" i="4"/>
  <c r="K25102" i="4"/>
  <c r="J25103" i="4"/>
  <c r="K25103" i="4"/>
  <c r="J25104" i="4"/>
  <c r="K25104" i="4"/>
  <c r="J25105" i="4"/>
  <c r="K25105" i="4"/>
  <c r="J25106" i="4"/>
  <c r="K25106" i="4"/>
  <c r="J25107" i="4"/>
  <c r="K25107" i="4"/>
  <c r="J25108" i="4"/>
  <c r="K25108" i="4"/>
  <c r="J25109" i="4"/>
  <c r="K25109" i="4"/>
  <c r="J25110" i="4"/>
  <c r="K25110" i="4"/>
  <c r="J25111" i="4"/>
  <c r="K25111" i="4"/>
  <c r="J25112" i="4"/>
  <c r="K25112" i="4"/>
  <c r="J25113" i="4"/>
  <c r="K25113" i="4"/>
  <c r="J25114" i="4"/>
  <c r="K25114" i="4"/>
  <c r="J25115" i="4"/>
  <c r="K25115" i="4"/>
  <c r="J25116" i="4"/>
  <c r="K25116" i="4"/>
  <c r="J25117" i="4"/>
  <c r="K25117" i="4"/>
  <c r="J25118" i="4"/>
  <c r="K25118" i="4"/>
  <c r="J25119" i="4"/>
  <c r="K25119" i="4"/>
  <c r="J25120" i="4"/>
  <c r="K25120" i="4"/>
  <c r="J25121" i="4"/>
  <c r="K25121" i="4"/>
  <c r="J25122" i="4"/>
  <c r="K25122" i="4"/>
  <c r="J25123" i="4"/>
  <c r="K25123" i="4"/>
  <c r="J25124" i="4"/>
  <c r="K25124" i="4"/>
  <c r="J25125" i="4"/>
  <c r="K25125" i="4"/>
  <c r="J25126" i="4"/>
  <c r="K25126" i="4"/>
  <c r="J25127" i="4"/>
  <c r="K25127" i="4"/>
  <c r="J25128" i="4"/>
  <c r="K25128" i="4"/>
  <c r="J25129" i="4"/>
  <c r="K25129" i="4"/>
  <c r="J25130" i="4"/>
  <c r="K25130" i="4"/>
  <c r="J25131" i="4"/>
  <c r="K25131" i="4"/>
  <c r="J25132" i="4"/>
  <c r="K25132" i="4"/>
  <c r="J25133" i="4"/>
  <c r="K25133" i="4"/>
  <c r="J25134" i="4"/>
  <c r="K25134" i="4"/>
  <c r="J25135" i="4"/>
  <c r="K25135" i="4"/>
  <c r="J25136" i="4"/>
  <c r="K25136" i="4"/>
  <c r="J25137" i="4"/>
  <c r="K25137" i="4"/>
  <c r="J25138" i="4"/>
  <c r="K25138" i="4"/>
  <c r="J25139" i="4"/>
  <c r="K25139" i="4"/>
  <c r="J25140" i="4"/>
  <c r="K25140" i="4"/>
  <c r="J25141" i="4"/>
  <c r="K25141" i="4"/>
  <c r="J25142" i="4"/>
  <c r="K25142" i="4"/>
  <c r="J25143" i="4"/>
  <c r="K25143" i="4"/>
  <c r="J25144" i="4"/>
  <c r="K25144" i="4"/>
  <c r="J25145" i="4"/>
  <c r="K25145" i="4"/>
  <c r="J25146" i="4"/>
  <c r="K25146" i="4"/>
  <c r="J25147" i="4"/>
  <c r="K25147" i="4"/>
  <c r="J25148" i="4"/>
  <c r="K25148" i="4"/>
  <c r="J25149" i="4"/>
  <c r="K25149" i="4"/>
  <c r="J25150" i="4"/>
  <c r="K25150" i="4"/>
  <c r="J25151" i="4"/>
  <c r="K25151" i="4"/>
  <c r="J25152" i="4"/>
  <c r="K25152" i="4"/>
  <c r="J25153" i="4"/>
  <c r="K25153" i="4"/>
  <c r="J25154" i="4"/>
  <c r="K25154" i="4"/>
  <c r="J25155" i="4"/>
  <c r="K25155" i="4"/>
  <c r="J25156" i="4"/>
  <c r="K25156" i="4"/>
  <c r="J25157" i="4"/>
  <c r="K25157" i="4"/>
  <c r="J25158" i="4"/>
  <c r="K25158" i="4"/>
  <c r="J25159" i="4"/>
  <c r="K25159" i="4"/>
  <c r="J25160" i="4"/>
  <c r="K25160" i="4"/>
  <c r="J25161" i="4"/>
  <c r="K25161" i="4"/>
  <c r="J25162" i="4"/>
  <c r="K25162" i="4"/>
  <c r="J25163" i="4"/>
  <c r="K25163" i="4"/>
  <c r="J25164" i="4"/>
  <c r="K25164" i="4"/>
  <c r="J25165" i="4"/>
  <c r="K25165" i="4"/>
  <c r="J25166" i="4"/>
  <c r="K25166" i="4"/>
  <c r="J25167" i="4"/>
  <c r="K25167" i="4"/>
  <c r="J25168" i="4"/>
  <c r="K25168" i="4"/>
  <c r="J25169" i="4"/>
  <c r="K25169" i="4"/>
  <c r="J25170" i="4"/>
  <c r="K25170" i="4"/>
  <c r="J25171" i="4"/>
  <c r="K25171" i="4"/>
  <c r="J25172" i="4"/>
  <c r="K25172" i="4"/>
  <c r="J25173" i="4"/>
  <c r="K25173" i="4"/>
  <c r="J25174" i="4"/>
  <c r="K25174" i="4"/>
  <c r="J25175" i="4"/>
  <c r="K25175" i="4"/>
  <c r="J25176" i="4"/>
  <c r="K25176" i="4"/>
  <c r="J25177" i="4"/>
  <c r="K25177" i="4"/>
  <c r="J25178" i="4"/>
  <c r="K25178" i="4"/>
  <c r="J25179" i="4"/>
  <c r="K25179" i="4"/>
  <c r="J25180" i="4"/>
  <c r="K25180" i="4"/>
  <c r="J25181" i="4"/>
  <c r="K25181" i="4"/>
  <c r="J25182" i="4"/>
  <c r="K25182" i="4"/>
  <c r="J25183" i="4"/>
  <c r="K25183" i="4"/>
  <c r="J25184" i="4"/>
  <c r="K25184" i="4"/>
  <c r="J25185" i="4"/>
  <c r="K25185" i="4"/>
  <c r="J25186" i="4"/>
  <c r="K25186" i="4"/>
  <c r="J25187" i="4"/>
  <c r="K25187" i="4"/>
  <c r="J25188" i="4"/>
  <c r="K25188" i="4"/>
  <c r="J25189" i="4"/>
  <c r="K25189" i="4"/>
  <c r="J25190" i="4"/>
  <c r="K25190" i="4"/>
  <c r="J25191" i="4"/>
  <c r="K25191" i="4"/>
  <c r="J25192" i="4"/>
  <c r="K25192" i="4"/>
  <c r="J25193" i="4"/>
  <c r="K25193" i="4"/>
  <c r="J25194" i="4"/>
  <c r="K25194" i="4"/>
  <c r="J25195" i="4"/>
  <c r="K25195" i="4"/>
  <c r="J25196" i="4"/>
  <c r="K25196" i="4"/>
  <c r="J25197" i="4"/>
  <c r="K25197" i="4"/>
  <c r="J25198" i="4"/>
  <c r="K25198" i="4"/>
  <c r="J25199" i="4"/>
  <c r="K25199" i="4"/>
  <c r="J25200" i="4"/>
  <c r="K25200" i="4"/>
  <c r="J25201" i="4"/>
  <c r="K25201" i="4"/>
  <c r="J25202" i="4"/>
  <c r="K25202" i="4"/>
  <c r="J25203" i="4"/>
  <c r="K25203" i="4"/>
  <c r="J25204" i="4"/>
  <c r="K25204" i="4"/>
  <c r="J25205" i="4"/>
  <c r="K25205" i="4"/>
  <c r="J25206" i="4"/>
  <c r="K25206" i="4"/>
  <c r="J25207" i="4"/>
  <c r="K25207" i="4"/>
  <c r="J25208" i="4"/>
  <c r="K25208" i="4"/>
  <c r="J25209" i="4"/>
  <c r="K25209" i="4"/>
  <c r="J25210" i="4"/>
  <c r="K25210" i="4"/>
  <c r="J25211" i="4"/>
  <c r="K25211" i="4"/>
  <c r="J25212" i="4"/>
  <c r="K25212" i="4"/>
  <c r="J25213" i="4"/>
  <c r="K25213" i="4"/>
  <c r="J25214" i="4"/>
  <c r="K25214" i="4"/>
  <c r="J25215" i="4"/>
  <c r="K25215" i="4"/>
  <c r="J25216" i="4"/>
  <c r="K25216" i="4"/>
  <c r="J25217" i="4"/>
  <c r="K25217" i="4"/>
  <c r="J25218" i="4"/>
  <c r="K25218" i="4"/>
  <c r="J25219" i="4"/>
  <c r="K25219" i="4"/>
  <c r="J25220" i="4"/>
  <c r="K25220" i="4"/>
  <c r="J25221" i="4"/>
  <c r="K25221" i="4"/>
  <c r="J25222" i="4"/>
  <c r="K25222" i="4"/>
  <c r="J25223" i="4"/>
  <c r="K25223" i="4"/>
  <c r="J25224" i="4"/>
  <c r="K25224" i="4"/>
  <c r="J25225" i="4"/>
  <c r="K25225" i="4"/>
  <c r="J25226" i="4"/>
  <c r="K25226" i="4"/>
  <c r="J25227" i="4"/>
  <c r="K25227" i="4"/>
  <c r="J25228" i="4"/>
  <c r="K25228" i="4"/>
  <c r="J25229" i="4"/>
  <c r="K25229" i="4"/>
  <c r="J25230" i="4"/>
  <c r="K25230" i="4"/>
  <c r="J25231" i="4"/>
  <c r="K25231" i="4"/>
  <c r="J25232" i="4"/>
  <c r="K25232" i="4"/>
  <c r="J25233" i="4"/>
  <c r="K25233" i="4"/>
  <c r="J25234" i="4"/>
  <c r="K25234" i="4"/>
  <c r="J25235" i="4"/>
  <c r="K25235" i="4"/>
  <c r="J25236" i="4"/>
  <c r="K25236" i="4"/>
  <c r="J25237" i="4"/>
  <c r="K25237" i="4"/>
  <c r="J25238" i="4"/>
  <c r="K25238" i="4"/>
  <c r="J25239" i="4"/>
  <c r="K25239" i="4"/>
  <c r="J25240" i="4"/>
  <c r="K25240" i="4"/>
  <c r="J25241" i="4"/>
  <c r="K25241" i="4"/>
  <c r="J25242" i="4"/>
  <c r="K25242" i="4"/>
  <c r="J25243" i="4"/>
  <c r="K25243" i="4"/>
  <c r="J25244" i="4"/>
  <c r="K25244" i="4"/>
  <c r="J25245" i="4"/>
  <c r="K25245" i="4"/>
  <c r="J25246" i="4"/>
  <c r="K25246" i="4"/>
  <c r="J25247" i="4"/>
  <c r="K25247" i="4"/>
  <c r="J25248" i="4"/>
  <c r="K25248" i="4"/>
  <c r="J25249" i="4"/>
  <c r="K25249" i="4"/>
  <c r="J25250" i="4"/>
  <c r="K25250" i="4"/>
  <c r="J25251" i="4"/>
  <c r="K25251" i="4"/>
  <c r="J25252" i="4"/>
  <c r="K25252" i="4"/>
  <c r="J25253" i="4"/>
  <c r="K25253" i="4"/>
  <c r="J25254" i="4"/>
  <c r="K25254" i="4"/>
  <c r="J25255" i="4"/>
  <c r="K25255" i="4"/>
  <c r="J25256" i="4"/>
  <c r="K25256" i="4"/>
  <c r="J25257" i="4"/>
  <c r="K25257" i="4"/>
  <c r="J25258" i="4"/>
  <c r="K25258" i="4"/>
  <c r="J25259" i="4"/>
  <c r="K25259" i="4"/>
  <c r="J25260" i="4"/>
  <c r="K25260" i="4"/>
  <c r="J25261" i="4"/>
  <c r="K25261" i="4"/>
  <c r="J25262" i="4"/>
  <c r="K25262" i="4"/>
  <c r="J25263" i="4"/>
  <c r="K25263" i="4"/>
  <c r="J25264" i="4"/>
  <c r="K25264" i="4"/>
  <c r="J25265" i="4"/>
  <c r="K25265" i="4"/>
  <c r="J25266" i="4"/>
  <c r="K25266" i="4"/>
  <c r="J25267" i="4"/>
  <c r="K25267" i="4"/>
  <c r="J25268" i="4"/>
  <c r="K25268" i="4"/>
  <c r="J25269" i="4"/>
  <c r="K25269" i="4"/>
  <c r="J25270" i="4"/>
  <c r="K25270" i="4"/>
  <c r="J25271" i="4"/>
  <c r="K25271" i="4"/>
  <c r="J25272" i="4"/>
  <c r="K25272" i="4"/>
  <c r="J25273" i="4"/>
  <c r="K25273" i="4"/>
  <c r="J25274" i="4"/>
  <c r="K25274" i="4"/>
  <c r="J25275" i="4"/>
  <c r="K25275" i="4"/>
  <c r="J25276" i="4"/>
  <c r="K25276" i="4"/>
  <c r="J25277" i="4"/>
  <c r="K25277" i="4"/>
  <c r="K2" i="4"/>
  <c r="J2" i="4"/>
  <c r="R3" i="7"/>
  <c r="Y126" i="7" l="1"/>
  <c r="R177" i="7"/>
  <c r="V174" i="7"/>
  <c r="V174" i="9" s="1"/>
  <c r="G174" i="9" s="1"/>
  <c r="Z175" i="7"/>
  <c r="K175" i="7" s="1"/>
  <c r="W151" i="7"/>
  <c r="H151" i="7" s="1"/>
  <c r="G1515" i="10"/>
  <c r="G1311" i="10"/>
  <c r="G226" i="10"/>
  <c r="G1185" i="10"/>
  <c r="G1780" i="10"/>
  <c r="G304" i="10"/>
  <c r="AB222" i="7"/>
  <c r="AB228" i="7"/>
  <c r="T226" i="7"/>
  <c r="T216" i="7"/>
  <c r="T232" i="7"/>
  <c r="AA199" i="7"/>
  <c r="AA238" i="7"/>
  <c r="AA222" i="7"/>
  <c r="S224" i="7"/>
  <c r="S226" i="7"/>
  <c r="R208" i="7"/>
  <c r="Z175" i="9"/>
  <c r="K175" i="9" s="1"/>
  <c r="AA203" i="7"/>
  <c r="Y126" i="9"/>
  <c r="J126" i="9" s="1"/>
  <c r="J126" i="7"/>
  <c r="X214" i="7"/>
  <c r="X219" i="7"/>
  <c r="W151" i="9"/>
  <c r="H151" i="9" s="1"/>
  <c r="G174" i="7"/>
  <c r="R177" i="9"/>
  <c r="C177" i="9" s="1"/>
  <c r="C177" i="7"/>
  <c r="AC188" i="7"/>
  <c r="AC196" i="7"/>
  <c r="U178" i="7"/>
  <c r="U213" i="7"/>
  <c r="U137" i="7"/>
  <c r="U186" i="7"/>
  <c r="X235" i="7"/>
  <c r="T238" i="7"/>
  <c r="AB234" i="7"/>
  <c r="S232" i="7"/>
  <c r="AA228" i="7"/>
  <c r="X225" i="7"/>
  <c r="T222" i="7"/>
  <c r="AB218" i="7"/>
  <c r="S216" i="7"/>
  <c r="Y211" i="7"/>
  <c r="AC207" i="7"/>
  <c r="Z203" i="7"/>
  <c r="V194" i="7"/>
  <c r="Z183" i="7"/>
  <c r="Y112" i="7"/>
  <c r="S238" i="7"/>
  <c r="AA234" i="7"/>
  <c r="X231" i="7"/>
  <c r="T228" i="7"/>
  <c r="AB224" i="7"/>
  <c r="S222" i="7"/>
  <c r="AA218" i="7"/>
  <c r="X215" i="7"/>
  <c r="Z210" i="7"/>
  <c r="R207" i="7"/>
  <c r="AA202" i="7"/>
  <c r="U194" i="7"/>
  <c r="Y183" i="7"/>
  <c r="X237" i="7"/>
  <c r="T234" i="7"/>
  <c r="AB230" i="7"/>
  <c r="S228" i="7"/>
  <c r="AA224" i="7"/>
  <c r="X221" i="7"/>
  <c r="T218" i="7"/>
  <c r="AB214" i="7"/>
  <c r="Y210" i="7"/>
  <c r="AC206" i="7"/>
  <c r="S201" i="7"/>
  <c r="Z191" i="7"/>
  <c r="AC180" i="7"/>
  <c r="AB236" i="7"/>
  <c r="S234" i="7"/>
  <c r="AA230" i="7"/>
  <c r="X227" i="7"/>
  <c r="T224" i="7"/>
  <c r="AB220" i="7"/>
  <c r="S218" i="7"/>
  <c r="AA214" i="7"/>
  <c r="AA209" i="7"/>
  <c r="R206" i="7"/>
  <c r="S200" i="7"/>
  <c r="Y191" i="7"/>
  <c r="Y5" i="7"/>
  <c r="AA236" i="7"/>
  <c r="X233" i="7"/>
  <c r="T230" i="7"/>
  <c r="AB226" i="7"/>
  <c r="AA220" i="7"/>
  <c r="X217" i="7"/>
  <c r="T214" i="7"/>
  <c r="Z209" i="7"/>
  <c r="AA205" i="7"/>
  <c r="R189" i="7"/>
  <c r="AA200" i="7"/>
  <c r="AA148" i="7"/>
  <c r="S212" i="7"/>
  <c r="S137" i="7"/>
  <c r="X5" i="7"/>
  <c r="T236" i="7"/>
  <c r="AB232" i="7"/>
  <c r="S230" i="7"/>
  <c r="AA226" i="7"/>
  <c r="X223" i="7"/>
  <c r="T220" i="7"/>
  <c r="AB216" i="7"/>
  <c r="S214" i="7"/>
  <c r="AC208" i="7"/>
  <c r="AC204" i="7"/>
  <c r="AA198" i="7"/>
  <c r="Y175" i="7"/>
  <c r="Z126" i="7"/>
  <c r="Z148" i="7"/>
  <c r="Z166" i="7"/>
  <c r="AB238" i="7"/>
  <c r="S236" i="7"/>
  <c r="AA232" i="7"/>
  <c r="X229" i="7"/>
  <c r="S220" i="7"/>
  <c r="AA216" i="7"/>
  <c r="V213" i="7"/>
  <c r="AA208" i="7"/>
  <c r="AA204" i="7"/>
  <c r="R197" i="7"/>
  <c r="V186" i="7"/>
  <c r="S172" i="7"/>
  <c r="R181" i="7"/>
  <c r="V178" i="7"/>
  <c r="V172" i="7"/>
  <c r="W159" i="7"/>
  <c r="W202" i="7"/>
  <c r="W198" i="7"/>
  <c r="W112" i="7"/>
  <c r="AC6" i="7"/>
  <c r="AC8" i="7"/>
  <c r="AC10" i="7"/>
  <c r="AC12" i="7"/>
  <c r="AC14" i="7"/>
  <c r="AC16" i="7"/>
  <c r="AC18" i="7"/>
  <c r="AC20" i="7"/>
  <c r="AC22" i="7"/>
  <c r="AC24" i="7"/>
  <c r="AC26" i="7"/>
  <c r="AC28" i="7"/>
  <c r="AC30" i="7"/>
  <c r="AC32" i="7"/>
  <c r="AC34" i="7"/>
  <c r="AC36" i="7"/>
  <c r="AC11" i="7"/>
  <c r="AC27" i="7"/>
  <c r="AC45" i="7"/>
  <c r="AC46" i="7"/>
  <c r="AC61" i="7"/>
  <c r="AC17" i="7"/>
  <c r="AC33" i="7"/>
  <c r="AC39" i="7"/>
  <c r="AC43" i="7"/>
  <c r="AC44" i="7"/>
  <c r="AC59" i="7"/>
  <c r="AC60" i="7"/>
  <c r="AC7" i="7"/>
  <c r="AC23" i="7"/>
  <c r="AC57" i="7"/>
  <c r="AC58" i="7"/>
  <c r="AC13" i="7"/>
  <c r="AC29" i="7"/>
  <c r="AC38" i="7"/>
  <c r="AC42" i="7"/>
  <c r="AC55" i="7"/>
  <c r="AC56" i="7"/>
  <c r="AC62" i="7"/>
  <c r="AC64" i="7"/>
  <c r="AC66" i="7"/>
  <c r="AC68" i="7"/>
  <c r="AC70" i="7"/>
  <c r="AC72" i="7"/>
  <c r="AC74" i="7"/>
  <c r="AC76" i="7"/>
  <c r="AC78" i="7"/>
  <c r="AC80" i="7"/>
  <c r="AC82" i="7"/>
  <c r="AC84" i="7"/>
  <c r="AC86" i="7"/>
  <c r="AC88" i="7"/>
  <c r="AC90" i="7"/>
  <c r="AC92" i="7"/>
  <c r="AC94" i="7"/>
  <c r="AC96" i="7"/>
  <c r="AC98" i="7"/>
  <c r="AC9" i="7"/>
  <c r="AC25" i="7"/>
  <c r="AC41" i="7"/>
  <c r="AC51" i="7"/>
  <c r="AC52" i="7"/>
  <c r="AC15" i="7"/>
  <c r="AC31" i="7"/>
  <c r="AC49" i="7"/>
  <c r="AC50" i="7"/>
  <c r="AC54" i="7"/>
  <c r="AC65" i="7"/>
  <c r="AC73" i="7"/>
  <c r="AC81" i="7"/>
  <c r="AC95" i="7"/>
  <c r="AC99" i="7"/>
  <c r="AC35" i="7"/>
  <c r="AC100" i="7"/>
  <c r="AC102" i="7"/>
  <c r="AC104" i="7"/>
  <c r="AC106" i="7"/>
  <c r="AC108" i="7"/>
  <c r="AC110" i="7"/>
  <c r="AC112" i="7"/>
  <c r="AC114" i="7"/>
  <c r="AC116" i="7"/>
  <c r="AC118" i="7"/>
  <c r="AC120" i="7"/>
  <c r="AC122" i="7"/>
  <c r="AC124" i="7"/>
  <c r="AC126" i="7"/>
  <c r="AC128" i="7"/>
  <c r="AC130" i="7"/>
  <c r="AC132" i="7"/>
  <c r="AC134" i="7"/>
  <c r="AC37" i="7"/>
  <c r="AC47" i="7"/>
  <c r="AC63" i="7"/>
  <c r="AC71" i="7"/>
  <c r="AC79" i="7"/>
  <c r="AC21" i="7"/>
  <c r="AC48" i="7"/>
  <c r="AC69" i="7"/>
  <c r="AC77" i="7"/>
  <c r="AC85" i="7"/>
  <c r="AC89" i="7"/>
  <c r="AC97" i="7"/>
  <c r="AC19" i="7"/>
  <c r="AC87" i="7"/>
  <c r="AC103" i="7"/>
  <c r="AC119" i="7"/>
  <c r="AC105" i="7"/>
  <c r="AC121" i="7"/>
  <c r="AC129" i="7"/>
  <c r="AC133" i="7"/>
  <c r="AC140" i="7"/>
  <c r="AC142" i="7"/>
  <c r="AC144" i="7"/>
  <c r="AC146" i="7"/>
  <c r="AC148" i="7"/>
  <c r="AC150" i="7"/>
  <c r="AC152" i="7"/>
  <c r="AC154" i="7"/>
  <c r="AC156" i="7"/>
  <c r="AC158" i="7"/>
  <c r="AC160" i="7"/>
  <c r="AC162" i="7"/>
  <c r="AC164" i="7"/>
  <c r="AC166" i="7"/>
  <c r="AC168" i="7"/>
  <c r="AC170" i="7"/>
  <c r="AC172" i="7"/>
  <c r="AC67" i="7"/>
  <c r="AC107" i="7"/>
  <c r="AC123" i="7"/>
  <c r="AC75" i="7"/>
  <c r="AC93" i="7"/>
  <c r="AC109" i="7"/>
  <c r="AC125" i="7"/>
  <c r="AC83" i="7"/>
  <c r="AC111" i="7"/>
  <c r="AC136" i="7"/>
  <c r="AC40" i="7"/>
  <c r="AC53" i="7"/>
  <c r="AC113" i="7"/>
  <c r="AC127" i="7"/>
  <c r="AC131" i="7"/>
  <c r="AC135" i="7"/>
  <c r="AC137" i="7"/>
  <c r="AC141" i="7"/>
  <c r="AC143" i="7"/>
  <c r="AC145" i="7"/>
  <c r="AC147" i="7"/>
  <c r="AC149" i="7"/>
  <c r="AC151" i="7"/>
  <c r="AC153" i="7"/>
  <c r="AC155" i="7"/>
  <c r="AC157" i="7"/>
  <c r="AC159" i="7"/>
  <c r="AC161" i="7"/>
  <c r="AC163" i="7"/>
  <c r="AC165" i="7"/>
  <c r="AC167" i="7"/>
  <c r="AC169" i="7"/>
  <c r="AC171" i="7"/>
  <c r="AC115" i="7"/>
  <c r="AC138" i="7"/>
  <c r="AC173" i="7"/>
  <c r="AC175" i="7"/>
  <c r="AC177" i="7"/>
  <c r="AC179" i="7"/>
  <c r="AC181" i="7"/>
  <c r="AC183" i="7"/>
  <c r="AC185" i="7"/>
  <c r="AC187" i="7"/>
  <c r="AC189" i="7"/>
  <c r="AC191" i="7"/>
  <c r="AC193" i="7"/>
  <c r="AC195" i="7"/>
  <c r="AC197" i="7"/>
  <c r="AC199" i="7"/>
  <c r="AC201" i="7"/>
  <c r="AC203" i="7"/>
  <c r="AC205" i="7"/>
  <c r="AC101" i="7"/>
  <c r="AC91" i="7"/>
  <c r="AC117" i="7"/>
  <c r="AC139" i="7"/>
  <c r="U6" i="7"/>
  <c r="U8" i="7"/>
  <c r="U10" i="7"/>
  <c r="U12" i="7"/>
  <c r="U14" i="7"/>
  <c r="U16" i="7"/>
  <c r="U18" i="7"/>
  <c r="U20" i="7"/>
  <c r="U22" i="7"/>
  <c r="U24" i="7"/>
  <c r="U26" i="7"/>
  <c r="U28" i="7"/>
  <c r="U30" i="7"/>
  <c r="U32" i="7"/>
  <c r="U34" i="7"/>
  <c r="U36" i="7"/>
  <c r="U17" i="7"/>
  <c r="U33" i="7"/>
  <c r="U38" i="7"/>
  <c r="U51" i="7"/>
  <c r="U52" i="7"/>
  <c r="U7" i="7"/>
  <c r="U23" i="7"/>
  <c r="U41" i="7"/>
  <c r="U49" i="7"/>
  <c r="U50" i="7"/>
  <c r="U13" i="7"/>
  <c r="U29" i="7"/>
  <c r="U47" i="7"/>
  <c r="U48" i="7"/>
  <c r="U19" i="7"/>
  <c r="U35" i="7"/>
  <c r="U40" i="7"/>
  <c r="U45" i="7"/>
  <c r="U46" i="7"/>
  <c r="U61" i="7"/>
  <c r="U62" i="7"/>
  <c r="U64" i="7"/>
  <c r="U66" i="7"/>
  <c r="U68" i="7"/>
  <c r="U70" i="7"/>
  <c r="U72" i="7"/>
  <c r="U74" i="7"/>
  <c r="U76" i="7"/>
  <c r="U78" i="7"/>
  <c r="U80" i="7"/>
  <c r="U82" i="7"/>
  <c r="U84" i="7"/>
  <c r="U86" i="7"/>
  <c r="U88" i="7"/>
  <c r="U90" i="7"/>
  <c r="U92" i="7"/>
  <c r="U94" i="7"/>
  <c r="U96" i="7"/>
  <c r="U98" i="7"/>
  <c r="U100" i="7"/>
  <c r="U15" i="7"/>
  <c r="U31" i="7"/>
  <c r="U39" i="7"/>
  <c r="U43" i="7"/>
  <c r="U57" i="7"/>
  <c r="U58" i="7"/>
  <c r="U21" i="7"/>
  <c r="U37" i="7"/>
  <c r="U55" i="7"/>
  <c r="U56" i="7"/>
  <c r="U9" i="7"/>
  <c r="U59" i="7"/>
  <c r="U11" i="7"/>
  <c r="U42" i="7"/>
  <c r="U63" i="7"/>
  <c r="U71" i="7"/>
  <c r="U79" i="7"/>
  <c r="U87" i="7"/>
  <c r="U97" i="7"/>
  <c r="U60" i="7"/>
  <c r="U89" i="7"/>
  <c r="U102" i="7"/>
  <c r="U104" i="7"/>
  <c r="U106" i="7"/>
  <c r="U108" i="7"/>
  <c r="U110" i="7"/>
  <c r="U112" i="7"/>
  <c r="U114" i="7"/>
  <c r="U116" i="7"/>
  <c r="U118" i="7"/>
  <c r="U120" i="7"/>
  <c r="U122" i="7"/>
  <c r="U124" i="7"/>
  <c r="U126" i="7"/>
  <c r="U128" i="7"/>
  <c r="U130" i="7"/>
  <c r="U132" i="7"/>
  <c r="U134" i="7"/>
  <c r="U69" i="7"/>
  <c r="U77" i="7"/>
  <c r="U85" i="7"/>
  <c r="U91" i="7"/>
  <c r="U53" i="7"/>
  <c r="U67" i="7"/>
  <c r="U75" i="7"/>
  <c r="U83" i="7"/>
  <c r="U95" i="7"/>
  <c r="U99" i="7"/>
  <c r="U73" i="7"/>
  <c r="U109" i="7"/>
  <c r="U125" i="7"/>
  <c r="U138" i="7"/>
  <c r="U25" i="7"/>
  <c r="U81" i="7"/>
  <c r="U93" i="7"/>
  <c r="U111" i="7"/>
  <c r="U127" i="7"/>
  <c r="U131" i="7"/>
  <c r="U135" i="7"/>
  <c r="U139" i="7"/>
  <c r="U142" i="7"/>
  <c r="U144" i="7"/>
  <c r="U146" i="7"/>
  <c r="U148" i="7"/>
  <c r="U150" i="7"/>
  <c r="U152" i="7"/>
  <c r="U154" i="7"/>
  <c r="U156" i="7"/>
  <c r="U158" i="7"/>
  <c r="U160" i="7"/>
  <c r="U162" i="7"/>
  <c r="U164" i="7"/>
  <c r="U166" i="7"/>
  <c r="U168" i="7"/>
  <c r="U170" i="7"/>
  <c r="U172" i="7"/>
  <c r="U27" i="7"/>
  <c r="U113" i="7"/>
  <c r="U140" i="7"/>
  <c r="U115" i="7"/>
  <c r="U101" i="7"/>
  <c r="U117" i="7"/>
  <c r="U103" i="7"/>
  <c r="U119" i="7"/>
  <c r="U129" i="7"/>
  <c r="U133" i="7"/>
  <c r="U141" i="7"/>
  <c r="U143" i="7"/>
  <c r="U145" i="7"/>
  <c r="U147" i="7"/>
  <c r="U149" i="7"/>
  <c r="U151" i="7"/>
  <c r="U153" i="7"/>
  <c r="U155" i="7"/>
  <c r="U157" i="7"/>
  <c r="U159" i="7"/>
  <c r="U161" i="7"/>
  <c r="U163" i="7"/>
  <c r="U165" i="7"/>
  <c r="U167" i="7"/>
  <c r="U169" i="7"/>
  <c r="U171" i="7"/>
  <c r="U173" i="7"/>
  <c r="U44" i="7"/>
  <c r="U121" i="7"/>
  <c r="U107" i="7"/>
  <c r="U54" i="7"/>
  <c r="U175" i="7"/>
  <c r="U177" i="7"/>
  <c r="U179" i="7"/>
  <c r="U181" i="7"/>
  <c r="U183" i="7"/>
  <c r="U185" i="7"/>
  <c r="U187" i="7"/>
  <c r="U189" i="7"/>
  <c r="U191" i="7"/>
  <c r="U193" i="7"/>
  <c r="U195" i="7"/>
  <c r="U197" i="7"/>
  <c r="U199" i="7"/>
  <c r="U201" i="7"/>
  <c r="U203" i="7"/>
  <c r="U205" i="7"/>
  <c r="U207" i="7"/>
  <c r="U123" i="7"/>
  <c r="U65" i="7"/>
  <c r="U136" i="7"/>
  <c r="W5" i="7"/>
  <c r="Z238" i="7"/>
  <c r="R238" i="7"/>
  <c r="V237" i="7"/>
  <c r="Z236" i="7"/>
  <c r="R236" i="7"/>
  <c r="V235" i="7"/>
  <c r="Z234" i="7"/>
  <c r="R234" i="7"/>
  <c r="V233" i="7"/>
  <c r="Z232" i="7"/>
  <c r="R232" i="7"/>
  <c r="V231" i="7"/>
  <c r="Z230" i="7"/>
  <c r="R230" i="7"/>
  <c r="V229" i="7"/>
  <c r="Z228" i="7"/>
  <c r="R228" i="7"/>
  <c r="V227" i="7"/>
  <c r="Z226" i="7"/>
  <c r="R226" i="7"/>
  <c r="V225" i="7"/>
  <c r="Z224" i="7"/>
  <c r="R224" i="7"/>
  <c r="V223" i="7"/>
  <c r="Z222" i="7"/>
  <c r="R222" i="7"/>
  <c r="V221" i="7"/>
  <c r="Z220" i="7"/>
  <c r="R220" i="7"/>
  <c r="V219" i="7"/>
  <c r="Z218" i="7"/>
  <c r="R218" i="7"/>
  <c r="V217" i="7"/>
  <c r="Z216" i="7"/>
  <c r="R216" i="7"/>
  <c r="V215" i="7"/>
  <c r="Z214" i="7"/>
  <c r="R214" i="7"/>
  <c r="S213" i="7"/>
  <c r="U212" i="7"/>
  <c r="V211" i="7"/>
  <c r="W210" i="7"/>
  <c r="Y209" i="7"/>
  <c r="Z208" i="7"/>
  <c r="AA207" i="7"/>
  <c r="AA206" i="7"/>
  <c r="Z205" i="7"/>
  <c r="Z204" i="7"/>
  <c r="Y203" i="7"/>
  <c r="V202" i="7"/>
  <c r="R201" i="7"/>
  <c r="Z199" i="7"/>
  <c r="V198" i="7"/>
  <c r="V196" i="7"/>
  <c r="Z193" i="7"/>
  <c r="R191" i="7"/>
  <c r="V188" i="7"/>
  <c r="Z185" i="7"/>
  <c r="R183" i="7"/>
  <c r="V180" i="7"/>
  <c r="Z177" i="7"/>
  <c r="R175" i="7"/>
  <c r="R171" i="7"/>
  <c r="AA164" i="7"/>
  <c r="AA156" i="7"/>
  <c r="S146" i="7"/>
  <c r="V132" i="7"/>
  <c r="V105" i="7"/>
  <c r="W237" i="7"/>
  <c r="W229" i="7"/>
  <c r="AB6" i="7"/>
  <c r="AB8" i="7"/>
  <c r="AB10" i="7"/>
  <c r="AB12" i="7"/>
  <c r="AB14" i="7"/>
  <c r="AB16" i="7"/>
  <c r="AB18" i="7"/>
  <c r="AB20" i="7"/>
  <c r="AB22" i="7"/>
  <c r="AB24" i="7"/>
  <c r="AB26" i="7"/>
  <c r="AB28" i="7"/>
  <c r="AB30" i="7"/>
  <c r="AB32" i="7"/>
  <c r="AB34" i="7"/>
  <c r="AB36" i="7"/>
  <c r="AB38" i="7"/>
  <c r="AB40" i="7"/>
  <c r="AB42" i="7"/>
  <c r="AB44" i="7"/>
  <c r="AB46" i="7"/>
  <c r="AB48" i="7"/>
  <c r="AB50" i="7"/>
  <c r="AB52" i="7"/>
  <c r="AB54" i="7"/>
  <c r="AB56" i="7"/>
  <c r="AB58" i="7"/>
  <c r="AB60" i="7"/>
  <c r="AB7" i="7"/>
  <c r="AB9" i="7"/>
  <c r="AB11" i="7"/>
  <c r="AB13" i="7"/>
  <c r="AB15" i="7"/>
  <c r="AB17" i="7"/>
  <c r="AB19" i="7"/>
  <c r="AB21" i="7"/>
  <c r="AB23" i="7"/>
  <c r="AB25" i="7"/>
  <c r="AB27" i="7"/>
  <c r="AB29" i="7"/>
  <c r="AB31" i="7"/>
  <c r="AB33" i="7"/>
  <c r="AB35" i="7"/>
  <c r="AB37" i="7"/>
  <c r="AB39" i="7"/>
  <c r="AB41" i="7"/>
  <c r="AB43" i="7"/>
  <c r="AB45" i="7"/>
  <c r="AB47" i="7"/>
  <c r="AB49" i="7"/>
  <c r="AB51" i="7"/>
  <c r="AB53" i="7"/>
  <c r="AB55" i="7"/>
  <c r="AB57" i="7"/>
  <c r="AB59" i="7"/>
  <c r="AB61" i="7"/>
  <c r="AB62" i="7"/>
  <c r="AB64" i="7"/>
  <c r="AB66" i="7"/>
  <c r="AB68" i="7"/>
  <c r="AB70" i="7"/>
  <c r="AB72" i="7"/>
  <c r="AB74" i="7"/>
  <c r="AB76" i="7"/>
  <c r="AB78" i="7"/>
  <c r="AB80" i="7"/>
  <c r="AB82" i="7"/>
  <c r="AB84" i="7"/>
  <c r="AB86" i="7"/>
  <c r="AB88" i="7"/>
  <c r="AB90" i="7"/>
  <c r="AB92" i="7"/>
  <c r="AB94" i="7"/>
  <c r="AB96" i="7"/>
  <c r="AB98" i="7"/>
  <c r="AB63" i="7"/>
  <c r="AB65" i="7"/>
  <c r="AB67" i="7"/>
  <c r="AB69" i="7"/>
  <c r="AB71" i="7"/>
  <c r="AB73" i="7"/>
  <c r="AB75" i="7"/>
  <c r="AB77" i="7"/>
  <c r="AB79" i="7"/>
  <c r="AB81" i="7"/>
  <c r="AB83" i="7"/>
  <c r="AB85" i="7"/>
  <c r="AB87" i="7"/>
  <c r="AB89" i="7"/>
  <c r="AB91" i="7"/>
  <c r="AB93" i="7"/>
  <c r="AB95" i="7"/>
  <c r="AB97" i="7"/>
  <c r="AB99" i="7"/>
  <c r="AB100" i="7"/>
  <c r="AB102" i="7"/>
  <c r="AB104" i="7"/>
  <c r="AB106" i="7"/>
  <c r="AB108" i="7"/>
  <c r="AB110" i="7"/>
  <c r="AB112" i="7"/>
  <c r="AB114" i="7"/>
  <c r="AB116" i="7"/>
  <c r="AB118" i="7"/>
  <c r="AB120" i="7"/>
  <c r="AB122" i="7"/>
  <c r="AB124" i="7"/>
  <c r="AB126" i="7"/>
  <c r="AB128" i="7"/>
  <c r="AB130" i="7"/>
  <c r="AB132" i="7"/>
  <c r="AB134" i="7"/>
  <c r="AB136" i="7"/>
  <c r="AB138" i="7"/>
  <c r="AB101" i="7"/>
  <c r="AB103" i="7"/>
  <c r="AB105" i="7"/>
  <c r="AB107" i="7"/>
  <c r="AB109" i="7"/>
  <c r="AB111" i="7"/>
  <c r="AB113" i="7"/>
  <c r="AB115" i="7"/>
  <c r="AB117" i="7"/>
  <c r="AB119" i="7"/>
  <c r="AB121" i="7"/>
  <c r="AB123" i="7"/>
  <c r="AB125" i="7"/>
  <c r="AB127" i="7"/>
  <c r="AB129" i="7"/>
  <c r="AB131" i="7"/>
  <c r="AB133" i="7"/>
  <c r="AB135" i="7"/>
  <c r="AB137" i="7"/>
  <c r="AB139" i="7"/>
  <c r="AB140" i="7"/>
  <c r="AB142" i="7"/>
  <c r="AB144" i="7"/>
  <c r="AB146" i="7"/>
  <c r="AB148" i="7"/>
  <c r="AB150" i="7"/>
  <c r="AB152" i="7"/>
  <c r="AB154" i="7"/>
  <c r="AB156" i="7"/>
  <c r="AB158" i="7"/>
  <c r="AB160" i="7"/>
  <c r="AB162" i="7"/>
  <c r="AB164" i="7"/>
  <c r="AB166" i="7"/>
  <c r="AB168" i="7"/>
  <c r="AB170" i="7"/>
  <c r="AB172" i="7"/>
  <c r="AB141" i="7"/>
  <c r="AB143" i="7"/>
  <c r="AB145" i="7"/>
  <c r="AB147" i="7"/>
  <c r="AB149" i="7"/>
  <c r="AB151" i="7"/>
  <c r="AB153" i="7"/>
  <c r="AB155" i="7"/>
  <c r="AB157" i="7"/>
  <c r="AB159" i="7"/>
  <c r="AB161" i="7"/>
  <c r="AB163" i="7"/>
  <c r="AB165" i="7"/>
  <c r="AB167" i="7"/>
  <c r="AB169" i="7"/>
  <c r="AB171" i="7"/>
  <c r="AB173" i="7"/>
  <c r="AB175" i="7"/>
  <c r="AB177" i="7"/>
  <c r="AB179" i="7"/>
  <c r="AB181" i="7"/>
  <c r="AB183" i="7"/>
  <c r="AB185" i="7"/>
  <c r="AB187" i="7"/>
  <c r="AB189" i="7"/>
  <c r="AB191" i="7"/>
  <c r="AB193" i="7"/>
  <c r="AB195" i="7"/>
  <c r="AB197" i="7"/>
  <c r="AB199" i="7"/>
  <c r="AB201" i="7"/>
  <c r="AB203" i="7"/>
  <c r="AB205" i="7"/>
  <c r="AB207" i="7"/>
  <c r="AB209" i="7"/>
  <c r="AB211" i="7"/>
  <c r="AB213" i="7"/>
  <c r="AB174" i="7"/>
  <c r="AB176" i="7"/>
  <c r="AB178" i="7"/>
  <c r="AB180" i="7"/>
  <c r="AB182" i="7"/>
  <c r="AB184" i="7"/>
  <c r="AB186" i="7"/>
  <c r="AB188" i="7"/>
  <c r="AB190" i="7"/>
  <c r="AB192" i="7"/>
  <c r="AB194" i="7"/>
  <c r="AB196" i="7"/>
  <c r="AB198" i="7"/>
  <c r="AB200" i="7"/>
  <c r="AB202" i="7"/>
  <c r="AB204" i="7"/>
  <c r="AB206" i="7"/>
  <c r="AB208" i="7"/>
  <c r="AB210" i="7"/>
  <c r="AB212" i="7"/>
  <c r="T6" i="7"/>
  <c r="T8" i="7"/>
  <c r="T10" i="7"/>
  <c r="T12" i="7"/>
  <c r="T14" i="7"/>
  <c r="T16" i="7"/>
  <c r="T18" i="7"/>
  <c r="T20" i="7"/>
  <c r="T22" i="7"/>
  <c r="T24" i="7"/>
  <c r="T26" i="7"/>
  <c r="T28" i="7"/>
  <c r="T30" i="7"/>
  <c r="T32" i="7"/>
  <c r="T34" i="7"/>
  <c r="T36" i="7"/>
  <c r="T38" i="7"/>
  <c r="T40" i="7"/>
  <c r="T42" i="7"/>
  <c r="T44" i="7"/>
  <c r="T46" i="7"/>
  <c r="T48" i="7"/>
  <c r="T50" i="7"/>
  <c r="T52" i="7"/>
  <c r="T54" i="7"/>
  <c r="T56" i="7"/>
  <c r="T58" i="7"/>
  <c r="T60" i="7"/>
  <c r="T62" i="7"/>
  <c r="T7" i="7"/>
  <c r="T9" i="7"/>
  <c r="T11" i="7"/>
  <c r="T13" i="7"/>
  <c r="T15" i="7"/>
  <c r="T17" i="7"/>
  <c r="T19" i="7"/>
  <c r="T21" i="7"/>
  <c r="T23" i="7"/>
  <c r="T25" i="7"/>
  <c r="T27" i="7"/>
  <c r="T29" i="7"/>
  <c r="T31" i="7"/>
  <c r="T33" i="7"/>
  <c r="T35" i="7"/>
  <c r="T37" i="7"/>
  <c r="T39" i="7"/>
  <c r="T41" i="7"/>
  <c r="T43" i="7"/>
  <c r="T45" i="7"/>
  <c r="T47" i="7"/>
  <c r="T49" i="7"/>
  <c r="T51" i="7"/>
  <c r="T53" i="7"/>
  <c r="T55" i="7"/>
  <c r="T57" i="7"/>
  <c r="T59" i="7"/>
  <c r="T61" i="7"/>
  <c r="T64" i="7"/>
  <c r="T66" i="7"/>
  <c r="T68" i="7"/>
  <c r="T70" i="7"/>
  <c r="T72" i="7"/>
  <c r="T74" i="7"/>
  <c r="T76" i="7"/>
  <c r="T78" i="7"/>
  <c r="T80" i="7"/>
  <c r="T82" i="7"/>
  <c r="T84" i="7"/>
  <c r="T86" i="7"/>
  <c r="T88" i="7"/>
  <c r="T90" i="7"/>
  <c r="T92" i="7"/>
  <c r="T94" i="7"/>
  <c r="T96" i="7"/>
  <c r="T98" i="7"/>
  <c r="T100" i="7"/>
  <c r="T63" i="7"/>
  <c r="T65" i="7"/>
  <c r="T67" i="7"/>
  <c r="T69" i="7"/>
  <c r="T71" i="7"/>
  <c r="T73" i="7"/>
  <c r="T75" i="7"/>
  <c r="T77" i="7"/>
  <c r="T79" i="7"/>
  <c r="T81" i="7"/>
  <c r="T83" i="7"/>
  <c r="T85" i="7"/>
  <c r="T87" i="7"/>
  <c r="T89" i="7"/>
  <c r="T91" i="7"/>
  <c r="T93" i="7"/>
  <c r="T95" i="7"/>
  <c r="T97" i="7"/>
  <c r="T99" i="7"/>
  <c r="T102" i="7"/>
  <c r="T104" i="7"/>
  <c r="T106" i="7"/>
  <c r="T108" i="7"/>
  <c r="T110" i="7"/>
  <c r="T112" i="7"/>
  <c r="T114" i="7"/>
  <c r="T116" i="7"/>
  <c r="T118" i="7"/>
  <c r="T120" i="7"/>
  <c r="T122" i="7"/>
  <c r="T124" i="7"/>
  <c r="T126" i="7"/>
  <c r="T128" i="7"/>
  <c r="T130" i="7"/>
  <c r="T132" i="7"/>
  <c r="T134" i="7"/>
  <c r="T136" i="7"/>
  <c r="T138" i="7"/>
  <c r="T140" i="7"/>
  <c r="T101" i="7"/>
  <c r="T103" i="7"/>
  <c r="T105" i="7"/>
  <c r="T107" i="7"/>
  <c r="T109" i="7"/>
  <c r="T111" i="7"/>
  <c r="T113" i="7"/>
  <c r="T115" i="7"/>
  <c r="T117" i="7"/>
  <c r="T119" i="7"/>
  <c r="T121" i="7"/>
  <c r="T123" i="7"/>
  <c r="T125" i="7"/>
  <c r="T127" i="7"/>
  <c r="T129" i="7"/>
  <c r="T131" i="7"/>
  <c r="T133" i="7"/>
  <c r="T135" i="7"/>
  <c r="T137" i="7"/>
  <c r="T139" i="7"/>
  <c r="T142" i="7"/>
  <c r="T144" i="7"/>
  <c r="T146" i="7"/>
  <c r="T148" i="7"/>
  <c r="T150" i="7"/>
  <c r="T152" i="7"/>
  <c r="T154" i="7"/>
  <c r="T156" i="7"/>
  <c r="T158" i="7"/>
  <c r="T160" i="7"/>
  <c r="T162" i="7"/>
  <c r="T164" i="7"/>
  <c r="T166" i="7"/>
  <c r="T168" i="7"/>
  <c r="T170" i="7"/>
  <c r="T172" i="7"/>
  <c r="T141" i="7"/>
  <c r="T143" i="7"/>
  <c r="T145" i="7"/>
  <c r="T147" i="7"/>
  <c r="T149" i="7"/>
  <c r="T151" i="7"/>
  <c r="T153" i="7"/>
  <c r="T155" i="7"/>
  <c r="T157" i="7"/>
  <c r="T159" i="7"/>
  <c r="T161" i="7"/>
  <c r="T163" i="7"/>
  <c r="T165" i="7"/>
  <c r="T167" i="7"/>
  <c r="T169" i="7"/>
  <c r="T171" i="7"/>
  <c r="T173" i="7"/>
  <c r="T175" i="7"/>
  <c r="T177" i="7"/>
  <c r="T179" i="7"/>
  <c r="T181" i="7"/>
  <c r="T183" i="7"/>
  <c r="T185" i="7"/>
  <c r="T187" i="7"/>
  <c r="T189" i="7"/>
  <c r="T191" i="7"/>
  <c r="T193" i="7"/>
  <c r="T195" i="7"/>
  <c r="T197" i="7"/>
  <c r="T199" i="7"/>
  <c r="T201" i="7"/>
  <c r="T203" i="7"/>
  <c r="T205" i="7"/>
  <c r="T207" i="7"/>
  <c r="T209" i="7"/>
  <c r="T211" i="7"/>
  <c r="T213" i="7"/>
  <c r="T174" i="7"/>
  <c r="T176" i="7"/>
  <c r="T178" i="7"/>
  <c r="T180" i="7"/>
  <c r="T182" i="7"/>
  <c r="T184" i="7"/>
  <c r="T186" i="7"/>
  <c r="T188" i="7"/>
  <c r="T190" i="7"/>
  <c r="T192" i="7"/>
  <c r="T194" i="7"/>
  <c r="T196" i="7"/>
  <c r="T198" i="7"/>
  <c r="T200" i="7"/>
  <c r="T202" i="7"/>
  <c r="T204" i="7"/>
  <c r="T206" i="7"/>
  <c r="T208" i="7"/>
  <c r="T210" i="7"/>
  <c r="T212" i="7"/>
  <c r="R5" i="7"/>
  <c r="V5" i="7"/>
  <c r="Y238" i="7"/>
  <c r="AC237" i="7"/>
  <c r="U237" i="7"/>
  <c r="Y236" i="7"/>
  <c r="AC235" i="7"/>
  <c r="U235" i="7"/>
  <c r="Y234" i="7"/>
  <c r="AC233" i="7"/>
  <c r="U233" i="7"/>
  <c r="Y232" i="7"/>
  <c r="AC231" i="7"/>
  <c r="U231" i="7"/>
  <c r="Y230" i="7"/>
  <c r="AC229" i="7"/>
  <c r="U229" i="7"/>
  <c r="Y228" i="7"/>
  <c r="AC227" i="7"/>
  <c r="U227" i="7"/>
  <c r="Y226" i="7"/>
  <c r="AC225" i="7"/>
  <c r="U225" i="7"/>
  <c r="Y224" i="7"/>
  <c r="AC223" i="7"/>
  <c r="U223" i="7"/>
  <c r="Y222" i="7"/>
  <c r="AC221" i="7"/>
  <c r="U221" i="7"/>
  <c r="Y220" i="7"/>
  <c r="AC219" i="7"/>
  <c r="U219" i="7"/>
  <c r="Y218" i="7"/>
  <c r="AC217" i="7"/>
  <c r="U217" i="7"/>
  <c r="Y216" i="7"/>
  <c r="AC215" i="7"/>
  <c r="U215" i="7"/>
  <c r="Y214" i="7"/>
  <c r="AC213" i="7"/>
  <c r="R213" i="7"/>
  <c r="U211" i="7"/>
  <c r="V210" i="7"/>
  <c r="W209" i="7"/>
  <c r="Y208" i="7"/>
  <c r="Z207" i="7"/>
  <c r="Z206" i="7"/>
  <c r="Y205" i="7"/>
  <c r="W204" i="7"/>
  <c r="W203" i="7"/>
  <c r="U202" i="7"/>
  <c r="AC200" i="7"/>
  <c r="Y199" i="7"/>
  <c r="U198" i="7"/>
  <c r="U196" i="7"/>
  <c r="Y193" i="7"/>
  <c r="AC190" i="7"/>
  <c r="U188" i="7"/>
  <c r="Y185" i="7"/>
  <c r="AC182" i="7"/>
  <c r="U180" i="7"/>
  <c r="Y177" i="7"/>
  <c r="AC174" i="7"/>
  <c r="AA170" i="7"/>
  <c r="Z164" i="7"/>
  <c r="Z156" i="7"/>
  <c r="R146" i="7"/>
  <c r="R132" i="7"/>
  <c r="U105" i="7"/>
  <c r="W212" i="7"/>
  <c r="W225" i="7"/>
  <c r="W221" i="7"/>
  <c r="W217" i="7"/>
  <c r="S6" i="7"/>
  <c r="S8" i="7"/>
  <c r="S10" i="7"/>
  <c r="S12" i="7"/>
  <c r="S14" i="7"/>
  <c r="S16" i="7"/>
  <c r="S18" i="7"/>
  <c r="S20" i="7"/>
  <c r="S22" i="7"/>
  <c r="S24" i="7"/>
  <c r="S26" i="7"/>
  <c r="S28" i="7"/>
  <c r="S30" i="7"/>
  <c r="S32" i="7"/>
  <c r="S34" i="7"/>
  <c r="S36" i="7"/>
  <c r="S38" i="7"/>
  <c r="S7" i="7"/>
  <c r="S9" i="7"/>
  <c r="S11" i="7"/>
  <c r="S13" i="7"/>
  <c r="S15" i="7"/>
  <c r="S17" i="7"/>
  <c r="S19" i="7"/>
  <c r="S21" i="7"/>
  <c r="S23" i="7"/>
  <c r="S25" i="7"/>
  <c r="S27" i="7"/>
  <c r="S29" i="7"/>
  <c r="S31" i="7"/>
  <c r="S33" i="7"/>
  <c r="S35" i="7"/>
  <c r="S37" i="7"/>
  <c r="S39" i="7"/>
  <c r="S41" i="7"/>
  <c r="S43" i="7"/>
  <c r="S45" i="7"/>
  <c r="S47" i="7"/>
  <c r="S49" i="7"/>
  <c r="S51" i="7"/>
  <c r="S53" i="7"/>
  <c r="S55" i="7"/>
  <c r="S57" i="7"/>
  <c r="S59" i="7"/>
  <c r="S61" i="7"/>
  <c r="S50" i="7"/>
  <c r="S48" i="7"/>
  <c r="S64" i="7"/>
  <c r="S66" i="7"/>
  <c r="S68" i="7"/>
  <c r="S70" i="7"/>
  <c r="S72" i="7"/>
  <c r="S74" i="7"/>
  <c r="S76" i="7"/>
  <c r="S78" i="7"/>
  <c r="S80" i="7"/>
  <c r="S82" i="7"/>
  <c r="S84" i="7"/>
  <c r="S86" i="7"/>
  <c r="S40" i="7"/>
  <c r="S46" i="7"/>
  <c r="S62" i="7"/>
  <c r="S44" i="7"/>
  <c r="S60" i="7"/>
  <c r="S56" i="7"/>
  <c r="S63" i="7"/>
  <c r="S65" i="7"/>
  <c r="S67" i="7"/>
  <c r="S69" i="7"/>
  <c r="S71" i="7"/>
  <c r="S73" i="7"/>
  <c r="S75" i="7"/>
  <c r="S77" i="7"/>
  <c r="S79" i="7"/>
  <c r="S81" i="7"/>
  <c r="S83" i="7"/>
  <c r="S85" i="7"/>
  <c r="S87" i="7"/>
  <c r="S89" i="7"/>
  <c r="S91" i="7"/>
  <c r="S93" i="7"/>
  <c r="S95" i="7"/>
  <c r="S42" i="7"/>
  <c r="S54" i="7"/>
  <c r="S94" i="7"/>
  <c r="S97" i="7"/>
  <c r="S102" i="7"/>
  <c r="S104" i="7"/>
  <c r="S106" i="7"/>
  <c r="S108" i="7"/>
  <c r="S110" i="7"/>
  <c r="S112" i="7"/>
  <c r="S114" i="7"/>
  <c r="S116" i="7"/>
  <c r="S118" i="7"/>
  <c r="S120" i="7"/>
  <c r="S122" i="7"/>
  <c r="S124" i="7"/>
  <c r="S126" i="7"/>
  <c r="S128" i="7"/>
  <c r="S130" i="7"/>
  <c r="S132" i="7"/>
  <c r="S134" i="7"/>
  <c r="S136" i="7"/>
  <c r="S96" i="7"/>
  <c r="S100" i="7"/>
  <c r="S52" i="7"/>
  <c r="S88" i="7"/>
  <c r="S58" i="7"/>
  <c r="S92" i="7"/>
  <c r="S111" i="7"/>
  <c r="S127" i="7"/>
  <c r="S131" i="7"/>
  <c r="S135" i="7"/>
  <c r="S139" i="7"/>
  <c r="S113" i="7"/>
  <c r="S140" i="7"/>
  <c r="S115" i="7"/>
  <c r="S98" i="7"/>
  <c r="S101" i="7"/>
  <c r="S117" i="7"/>
  <c r="S141" i="7"/>
  <c r="S143" i="7"/>
  <c r="S145" i="7"/>
  <c r="S147" i="7"/>
  <c r="S149" i="7"/>
  <c r="S151" i="7"/>
  <c r="S153" i="7"/>
  <c r="S155" i="7"/>
  <c r="S157" i="7"/>
  <c r="S159" i="7"/>
  <c r="S90" i="7"/>
  <c r="S103" i="7"/>
  <c r="S119" i="7"/>
  <c r="S129" i="7"/>
  <c r="S133" i="7"/>
  <c r="S99" i="7"/>
  <c r="S105" i="7"/>
  <c r="S121" i="7"/>
  <c r="S107" i="7"/>
  <c r="S165" i="7"/>
  <c r="S171" i="7"/>
  <c r="S175" i="7"/>
  <c r="S177" i="7"/>
  <c r="S179" i="7"/>
  <c r="S181" i="7"/>
  <c r="S183" i="7"/>
  <c r="S185" i="7"/>
  <c r="S187" i="7"/>
  <c r="S189" i="7"/>
  <c r="S191" i="7"/>
  <c r="S193" i="7"/>
  <c r="S195" i="7"/>
  <c r="S197" i="7"/>
  <c r="S138" i="7"/>
  <c r="S144" i="7"/>
  <c r="S152" i="7"/>
  <c r="S167" i="7"/>
  <c r="S123" i="7"/>
  <c r="S160" i="7"/>
  <c r="S170" i="7"/>
  <c r="S109" i="7"/>
  <c r="S142" i="7"/>
  <c r="S150" i="7"/>
  <c r="S158" i="7"/>
  <c r="S162" i="7"/>
  <c r="S164" i="7"/>
  <c r="S169" i="7"/>
  <c r="S173" i="7"/>
  <c r="S174" i="7"/>
  <c r="S176" i="7"/>
  <c r="S178" i="7"/>
  <c r="S180" i="7"/>
  <c r="S182" i="7"/>
  <c r="S184" i="7"/>
  <c r="S186" i="7"/>
  <c r="S188" i="7"/>
  <c r="S190" i="7"/>
  <c r="S192" i="7"/>
  <c r="S194" i="7"/>
  <c r="S196" i="7"/>
  <c r="S125" i="7"/>
  <c r="S148" i="7"/>
  <c r="S156" i="7"/>
  <c r="S166" i="7"/>
  <c r="AC5" i="7"/>
  <c r="U5" i="7"/>
  <c r="X238" i="7"/>
  <c r="AB237" i="7"/>
  <c r="T237" i="7"/>
  <c r="X236" i="7"/>
  <c r="AB235" i="7"/>
  <c r="T235" i="7"/>
  <c r="X234" i="7"/>
  <c r="AB233" i="7"/>
  <c r="T233" i="7"/>
  <c r="X232" i="7"/>
  <c r="AB231" i="7"/>
  <c r="T231" i="7"/>
  <c r="X230" i="7"/>
  <c r="AB229" i="7"/>
  <c r="T229" i="7"/>
  <c r="X228" i="7"/>
  <c r="AB227" i="7"/>
  <c r="T227" i="7"/>
  <c r="X226" i="7"/>
  <c r="AB225" i="7"/>
  <c r="T225" i="7"/>
  <c r="X224" i="7"/>
  <c r="AB223" i="7"/>
  <c r="T223" i="7"/>
  <c r="X222" i="7"/>
  <c r="AB221" i="7"/>
  <c r="T221" i="7"/>
  <c r="X220" i="7"/>
  <c r="AB219" i="7"/>
  <c r="T219" i="7"/>
  <c r="X218" i="7"/>
  <c r="AB217" i="7"/>
  <c r="T217" i="7"/>
  <c r="X216" i="7"/>
  <c r="AB215" i="7"/>
  <c r="T215" i="7"/>
  <c r="AA213" i="7"/>
  <c r="AC212" i="7"/>
  <c r="R212" i="7"/>
  <c r="S211" i="7"/>
  <c r="U210" i="7"/>
  <c r="V209" i="7"/>
  <c r="W208" i="7"/>
  <c r="Y207" i="7"/>
  <c r="W206" i="7"/>
  <c r="W205" i="7"/>
  <c r="V204" i="7"/>
  <c r="V203" i="7"/>
  <c r="S202" i="7"/>
  <c r="W199" i="7"/>
  <c r="S198" i="7"/>
  <c r="Z195" i="7"/>
  <c r="R193" i="7"/>
  <c r="V190" i="7"/>
  <c r="Z187" i="7"/>
  <c r="R185" i="7"/>
  <c r="V182" i="7"/>
  <c r="Z179" i="7"/>
  <c r="Z169" i="7"/>
  <c r="S163" i="7"/>
  <c r="S154" i="7"/>
  <c r="W143" i="7"/>
  <c r="W96" i="7"/>
  <c r="R6" i="7"/>
  <c r="R8" i="7"/>
  <c r="R10" i="7"/>
  <c r="R12" i="7"/>
  <c r="R14" i="7"/>
  <c r="R16" i="7"/>
  <c r="R18" i="7"/>
  <c r="R20" i="7"/>
  <c r="R22" i="7"/>
  <c r="R24" i="7"/>
  <c r="R26" i="7"/>
  <c r="R28" i="7"/>
  <c r="R30" i="7"/>
  <c r="R32" i="7"/>
  <c r="R34" i="7"/>
  <c r="R36" i="7"/>
  <c r="R38" i="7"/>
  <c r="R40" i="7"/>
  <c r="R42" i="7"/>
  <c r="R7" i="7"/>
  <c r="R9" i="7"/>
  <c r="R11" i="7"/>
  <c r="R13" i="7"/>
  <c r="R15" i="7"/>
  <c r="R17" i="7"/>
  <c r="R19" i="7"/>
  <c r="R21" i="7"/>
  <c r="R23" i="7"/>
  <c r="R25" i="7"/>
  <c r="R27" i="7"/>
  <c r="R29" i="7"/>
  <c r="R31" i="7"/>
  <c r="R33" i="7"/>
  <c r="R35" i="7"/>
  <c r="R37" i="7"/>
  <c r="R41" i="7"/>
  <c r="R48" i="7"/>
  <c r="R49" i="7"/>
  <c r="R64" i="7"/>
  <c r="R66" i="7"/>
  <c r="R68" i="7"/>
  <c r="R70" i="7"/>
  <c r="R72" i="7"/>
  <c r="R74" i="7"/>
  <c r="R76" i="7"/>
  <c r="R78" i="7"/>
  <c r="R80" i="7"/>
  <c r="R82" i="7"/>
  <c r="R84" i="7"/>
  <c r="R86" i="7"/>
  <c r="R88" i="7"/>
  <c r="R90" i="7"/>
  <c r="R92" i="7"/>
  <c r="R94" i="7"/>
  <c r="R96" i="7"/>
  <c r="R98" i="7"/>
  <c r="R100" i="7"/>
  <c r="R46" i="7"/>
  <c r="R47" i="7"/>
  <c r="R62" i="7"/>
  <c r="R44" i="7"/>
  <c r="R45" i="7"/>
  <c r="R60" i="7"/>
  <c r="R61" i="7"/>
  <c r="R58" i="7"/>
  <c r="R59" i="7"/>
  <c r="R54" i="7"/>
  <c r="R55" i="7"/>
  <c r="R52" i="7"/>
  <c r="R53" i="7"/>
  <c r="R63" i="7"/>
  <c r="R71" i="7"/>
  <c r="R79" i="7"/>
  <c r="R87" i="7"/>
  <c r="R51" i="7"/>
  <c r="R89" i="7"/>
  <c r="R43" i="7"/>
  <c r="R56" i="7"/>
  <c r="R69" i="7"/>
  <c r="R77" i="7"/>
  <c r="R85" i="7"/>
  <c r="R91" i="7"/>
  <c r="R93" i="7"/>
  <c r="R99" i="7"/>
  <c r="R101" i="7"/>
  <c r="R103" i="7"/>
  <c r="R105" i="7"/>
  <c r="R107" i="7"/>
  <c r="R109" i="7"/>
  <c r="R111" i="7"/>
  <c r="R113" i="7"/>
  <c r="R115" i="7"/>
  <c r="R117" i="7"/>
  <c r="R119" i="7"/>
  <c r="R121" i="7"/>
  <c r="R123" i="7"/>
  <c r="R125" i="7"/>
  <c r="R127" i="7"/>
  <c r="R67" i="7"/>
  <c r="R81" i="7"/>
  <c r="R102" i="7"/>
  <c r="R118" i="7"/>
  <c r="R140" i="7"/>
  <c r="R75" i="7"/>
  <c r="R97" i="7"/>
  <c r="R104" i="7"/>
  <c r="R120" i="7"/>
  <c r="R83" i="7"/>
  <c r="R106" i="7"/>
  <c r="R122" i="7"/>
  <c r="R130" i="7"/>
  <c r="R134" i="7"/>
  <c r="R141" i="7"/>
  <c r="R143" i="7"/>
  <c r="R145" i="7"/>
  <c r="R147" i="7"/>
  <c r="R149" i="7"/>
  <c r="R151" i="7"/>
  <c r="R153" i="7"/>
  <c r="R155" i="7"/>
  <c r="R157" i="7"/>
  <c r="R159" i="7"/>
  <c r="R161" i="7"/>
  <c r="R163" i="7"/>
  <c r="R165" i="7"/>
  <c r="R167" i="7"/>
  <c r="R39" i="7"/>
  <c r="R50" i="7"/>
  <c r="R108" i="7"/>
  <c r="R124" i="7"/>
  <c r="R129" i="7"/>
  <c r="R133" i="7"/>
  <c r="R95" i="7"/>
  <c r="R110" i="7"/>
  <c r="R126" i="7"/>
  <c r="R112" i="7"/>
  <c r="R137" i="7"/>
  <c r="R114" i="7"/>
  <c r="R128" i="7"/>
  <c r="R138" i="7"/>
  <c r="R144" i="7"/>
  <c r="R152" i="7"/>
  <c r="R160" i="7"/>
  <c r="R170" i="7"/>
  <c r="R142" i="7"/>
  <c r="R150" i="7"/>
  <c r="R158" i="7"/>
  <c r="R162" i="7"/>
  <c r="R57" i="7"/>
  <c r="R116" i="7"/>
  <c r="R135" i="7"/>
  <c r="R139" i="7"/>
  <c r="R164" i="7"/>
  <c r="R169" i="7"/>
  <c r="R173" i="7"/>
  <c r="R174" i="7"/>
  <c r="R176" i="7"/>
  <c r="R178" i="7"/>
  <c r="R180" i="7"/>
  <c r="R182" i="7"/>
  <c r="R184" i="7"/>
  <c r="R186" i="7"/>
  <c r="R188" i="7"/>
  <c r="R190" i="7"/>
  <c r="R192" i="7"/>
  <c r="R194" i="7"/>
  <c r="R196" i="7"/>
  <c r="R198" i="7"/>
  <c r="R200" i="7"/>
  <c r="R202" i="7"/>
  <c r="R65" i="7"/>
  <c r="R136" i="7"/>
  <c r="R148" i="7"/>
  <c r="R156" i="7"/>
  <c r="R166" i="7"/>
  <c r="R131" i="7"/>
  <c r="R168" i="7"/>
  <c r="R172" i="7"/>
  <c r="V7" i="7"/>
  <c r="V9" i="7"/>
  <c r="V11" i="7"/>
  <c r="V13" i="7"/>
  <c r="V15" i="7"/>
  <c r="V17" i="7"/>
  <c r="V19" i="7"/>
  <c r="V21" i="7"/>
  <c r="V23" i="7"/>
  <c r="V25" i="7"/>
  <c r="V27" i="7"/>
  <c r="V29" i="7"/>
  <c r="V31" i="7"/>
  <c r="V33" i="7"/>
  <c r="V35" i="7"/>
  <c r="V37" i="7"/>
  <c r="V39" i="7"/>
  <c r="V41" i="7"/>
  <c r="V43" i="7"/>
  <c r="V6" i="7"/>
  <c r="V8" i="7"/>
  <c r="V10" i="7"/>
  <c r="V12" i="7"/>
  <c r="V14" i="7"/>
  <c r="V16" i="7"/>
  <c r="V18" i="7"/>
  <c r="V20" i="7"/>
  <c r="V22" i="7"/>
  <c r="V24" i="7"/>
  <c r="V26" i="7"/>
  <c r="V28" i="7"/>
  <c r="V30" i="7"/>
  <c r="V32" i="7"/>
  <c r="V34" i="7"/>
  <c r="V36" i="7"/>
  <c r="V38" i="7"/>
  <c r="V42" i="7"/>
  <c r="V53" i="7"/>
  <c r="V54" i="7"/>
  <c r="V63" i="7"/>
  <c r="V65" i="7"/>
  <c r="V67" i="7"/>
  <c r="V69" i="7"/>
  <c r="V71" i="7"/>
  <c r="V73" i="7"/>
  <c r="V75" i="7"/>
  <c r="V77" i="7"/>
  <c r="V79" i="7"/>
  <c r="V81" i="7"/>
  <c r="V83" i="7"/>
  <c r="V85" i="7"/>
  <c r="V87" i="7"/>
  <c r="V89" i="7"/>
  <c r="V91" i="7"/>
  <c r="V93" i="7"/>
  <c r="V95" i="7"/>
  <c r="V97" i="7"/>
  <c r="V99" i="7"/>
  <c r="V51" i="7"/>
  <c r="V52" i="7"/>
  <c r="V49" i="7"/>
  <c r="V50" i="7"/>
  <c r="V47" i="7"/>
  <c r="V48" i="7"/>
  <c r="V44" i="7"/>
  <c r="V59" i="7"/>
  <c r="V60" i="7"/>
  <c r="V57" i="7"/>
  <c r="V58" i="7"/>
  <c r="V46" i="7"/>
  <c r="V68" i="7"/>
  <c r="V76" i="7"/>
  <c r="V84" i="7"/>
  <c r="V92" i="7"/>
  <c r="V55" i="7"/>
  <c r="V94" i="7"/>
  <c r="V66" i="7"/>
  <c r="V74" i="7"/>
  <c r="V82" i="7"/>
  <c r="V56" i="7"/>
  <c r="V96" i="7"/>
  <c r="V100" i="7"/>
  <c r="V102" i="7"/>
  <c r="V104" i="7"/>
  <c r="V106" i="7"/>
  <c r="V108" i="7"/>
  <c r="V110" i="7"/>
  <c r="V112" i="7"/>
  <c r="V114" i="7"/>
  <c r="V116" i="7"/>
  <c r="V118" i="7"/>
  <c r="V120" i="7"/>
  <c r="V122" i="7"/>
  <c r="V124" i="7"/>
  <c r="V126" i="7"/>
  <c r="V107" i="7"/>
  <c r="V123" i="7"/>
  <c r="V136" i="7"/>
  <c r="V137" i="7"/>
  <c r="V88" i="7"/>
  <c r="V109" i="7"/>
  <c r="V125" i="7"/>
  <c r="V138" i="7"/>
  <c r="V61" i="7"/>
  <c r="V111" i="7"/>
  <c r="V127" i="7"/>
  <c r="V131" i="7"/>
  <c r="V135" i="7"/>
  <c r="V139" i="7"/>
  <c r="V142" i="7"/>
  <c r="V144" i="7"/>
  <c r="V146" i="7"/>
  <c r="V148" i="7"/>
  <c r="V150" i="7"/>
  <c r="V152" i="7"/>
  <c r="V154" i="7"/>
  <c r="V156" i="7"/>
  <c r="V158" i="7"/>
  <c r="V160" i="7"/>
  <c r="V162" i="7"/>
  <c r="V164" i="7"/>
  <c r="V166" i="7"/>
  <c r="V62" i="7"/>
  <c r="V113" i="7"/>
  <c r="V130" i="7"/>
  <c r="V134" i="7"/>
  <c r="V140" i="7"/>
  <c r="V40" i="7"/>
  <c r="V70" i="7"/>
  <c r="V98" i="7"/>
  <c r="V115" i="7"/>
  <c r="V64" i="7"/>
  <c r="V78" i="7"/>
  <c r="V90" i="7"/>
  <c r="V101" i="7"/>
  <c r="V117" i="7"/>
  <c r="V133" i="7"/>
  <c r="V141" i="7"/>
  <c r="V149" i="7"/>
  <c r="V157" i="7"/>
  <c r="V163" i="7"/>
  <c r="V45" i="7"/>
  <c r="V80" i="7"/>
  <c r="V121" i="7"/>
  <c r="V128" i="7"/>
  <c r="V165" i="7"/>
  <c r="V171" i="7"/>
  <c r="V86" i="7"/>
  <c r="V129" i="7"/>
  <c r="V147" i="7"/>
  <c r="V155" i="7"/>
  <c r="V167" i="7"/>
  <c r="V170" i="7"/>
  <c r="V175" i="7"/>
  <c r="V177" i="7"/>
  <c r="V179" i="7"/>
  <c r="V181" i="7"/>
  <c r="V183" i="7"/>
  <c r="V185" i="7"/>
  <c r="V187" i="7"/>
  <c r="V189" i="7"/>
  <c r="V191" i="7"/>
  <c r="V193" i="7"/>
  <c r="V195" i="7"/>
  <c r="V197" i="7"/>
  <c r="V199" i="7"/>
  <c r="V201" i="7"/>
  <c r="V103" i="7"/>
  <c r="V145" i="7"/>
  <c r="V153" i="7"/>
  <c r="V169" i="7"/>
  <c r="V173" i="7"/>
  <c r="W235" i="7"/>
  <c r="W231" i="7"/>
  <c r="W223" i="7"/>
  <c r="W219" i="7"/>
  <c r="W215" i="7"/>
  <c r="V212" i="7"/>
  <c r="W211" i="7"/>
  <c r="AA6" i="7"/>
  <c r="AA8" i="7"/>
  <c r="AA10" i="7"/>
  <c r="AA12" i="7"/>
  <c r="AA14" i="7"/>
  <c r="AA16" i="7"/>
  <c r="AA18" i="7"/>
  <c r="AA20" i="7"/>
  <c r="AA22" i="7"/>
  <c r="AA24" i="7"/>
  <c r="AA26" i="7"/>
  <c r="AA28" i="7"/>
  <c r="AA30" i="7"/>
  <c r="AA32" i="7"/>
  <c r="AA34" i="7"/>
  <c r="AA36" i="7"/>
  <c r="AA7" i="7"/>
  <c r="AA9" i="7"/>
  <c r="AA11" i="7"/>
  <c r="AA13" i="7"/>
  <c r="AA15" i="7"/>
  <c r="AA17" i="7"/>
  <c r="AA19" i="7"/>
  <c r="AA21" i="7"/>
  <c r="AA23" i="7"/>
  <c r="AA25" i="7"/>
  <c r="AA27" i="7"/>
  <c r="AA29" i="7"/>
  <c r="AA31" i="7"/>
  <c r="AA33" i="7"/>
  <c r="AA35" i="7"/>
  <c r="AA37" i="7"/>
  <c r="AA39" i="7"/>
  <c r="AA41" i="7"/>
  <c r="AA43" i="7"/>
  <c r="AA45" i="7"/>
  <c r="AA47" i="7"/>
  <c r="AA49" i="7"/>
  <c r="AA51" i="7"/>
  <c r="AA53" i="7"/>
  <c r="AA55" i="7"/>
  <c r="AA57" i="7"/>
  <c r="AA59" i="7"/>
  <c r="AA61" i="7"/>
  <c r="AA44" i="7"/>
  <c r="AA60" i="7"/>
  <c r="AA58" i="7"/>
  <c r="AA62" i="7"/>
  <c r="AA64" i="7"/>
  <c r="AA66" i="7"/>
  <c r="AA68" i="7"/>
  <c r="AA70" i="7"/>
  <c r="AA72" i="7"/>
  <c r="AA74" i="7"/>
  <c r="AA76" i="7"/>
  <c r="AA78" i="7"/>
  <c r="AA80" i="7"/>
  <c r="AA82" i="7"/>
  <c r="AA84" i="7"/>
  <c r="AA86" i="7"/>
  <c r="AA38" i="7"/>
  <c r="AA42" i="7"/>
  <c r="AA56" i="7"/>
  <c r="AA54" i="7"/>
  <c r="AA50" i="7"/>
  <c r="AA63" i="7"/>
  <c r="AA65" i="7"/>
  <c r="AA67" i="7"/>
  <c r="AA69" i="7"/>
  <c r="AA71" i="7"/>
  <c r="AA73" i="7"/>
  <c r="AA75" i="7"/>
  <c r="AA77" i="7"/>
  <c r="AA79" i="7"/>
  <c r="AA81" i="7"/>
  <c r="AA83" i="7"/>
  <c r="AA85" i="7"/>
  <c r="AA87" i="7"/>
  <c r="AA89" i="7"/>
  <c r="AA91" i="7"/>
  <c r="AA93" i="7"/>
  <c r="AA40" i="7"/>
  <c r="AA48" i="7"/>
  <c r="AA88" i="7"/>
  <c r="AA95" i="7"/>
  <c r="AA99" i="7"/>
  <c r="AA100" i="7"/>
  <c r="AA102" i="7"/>
  <c r="AA104" i="7"/>
  <c r="AA106" i="7"/>
  <c r="AA108" i="7"/>
  <c r="AA110" i="7"/>
  <c r="AA112" i="7"/>
  <c r="AA114" i="7"/>
  <c r="AA116" i="7"/>
  <c r="AA118" i="7"/>
  <c r="AA120" i="7"/>
  <c r="AA122" i="7"/>
  <c r="AA124" i="7"/>
  <c r="AA126" i="7"/>
  <c r="AA128" i="7"/>
  <c r="AA130" i="7"/>
  <c r="AA132" i="7"/>
  <c r="AA134" i="7"/>
  <c r="AA136" i="7"/>
  <c r="AA46" i="7"/>
  <c r="AA90" i="7"/>
  <c r="AA92" i="7"/>
  <c r="AA98" i="7"/>
  <c r="AA94" i="7"/>
  <c r="AA96" i="7"/>
  <c r="AA105" i="7"/>
  <c r="AA121" i="7"/>
  <c r="AA129" i="7"/>
  <c r="AA133" i="7"/>
  <c r="AA107" i="7"/>
  <c r="AA123" i="7"/>
  <c r="AA97" i="7"/>
  <c r="AA109" i="7"/>
  <c r="AA125" i="7"/>
  <c r="AA111" i="7"/>
  <c r="AA141" i="7"/>
  <c r="AA143" i="7"/>
  <c r="AA145" i="7"/>
  <c r="AA147" i="7"/>
  <c r="AA149" i="7"/>
  <c r="AA151" i="7"/>
  <c r="AA153" i="7"/>
  <c r="AA155" i="7"/>
  <c r="AA157" i="7"/>
  <c r="AA52" i="7"/>
  <c r="AA113" i="7"/>
  <c r="AA127" i="7"/>
  <c r="AA131" i="7"/>
  <c r="AA135" i="7"/>
  <c r="AA137" i="7"/>
  <c r="AA115" i="7"/>
  <c r="AA138" i="7"/>
  <c r="AA159" i="7"/>
  <c r="AA166" i="7"/>
  <c r="AA169" i="7"/>
  <c r="AA173" i="7"/>
  <c r="AA175" i="7"/>
  <c r="AA177" i="7"/>
  <c r="AA179" i="7"/>
  <c r="AA181" i="7"/>
  <c r="AA183" i="7"/>
  <c r="AA185" i="7"/>
  <c r="AA187" i="7"/>
  <c r="AA189" i="7"/>
  <c r="AA191" i="7"/>
  <c r="AA193" i="7"/>
  <c r="AA195" i="7"/>
  <c r="AA146" i="7"/>
  <c r="AA154" i="7"/>
  <c r="AA161" i="7"/>
  <c r="AA101" i="7"/>
  <c r="AA163" i="7"/>
  <c r="AA168" i="7"/>
  <c r="AA172" i="7"/>
  <c r="AA144" i="7"/>
  <c r="AA152" i="7"/>
  <c r="AA165" i="7"/>
  <c r="AA117" i="7"/>
  <c r="AA139" i="7"/>
  <c r="AA167" i="7"/>
  <c r="AA171" i="7"/>
  <c r="AA174" i="7"/>
  <c r="AA176" i="7"/>
  <c r="AA178" i="7"/>
  <c r="AA180" i="7"/>
  <c r="AA182" i="7"/>
  <c r="AA184" i="7"/>
  <c r="AA186" i="7"/>
  <c r="AA188" i="7"/>
  <c r="AA190" i="7"/>
  <c r="AA192" i="7"/>
  <c r="AA194" i="7"/>
  <c r="AA196" i="7"/>
  <c r="AA103" i="7"/>
  <c r="AA142" i="7"/>
  <c r="AA150" i="7"/>
  <c r="AA158" i="7"/>
  <c r="AA160" i="7"/>
  <c r="Z6" i="7"/>
  <c r="Z8" i="7"/>
  <c r="Z10" i="7"/>
  <c r="Z12" i="7"/>
  <c r="Z14" i="7"/>
  <c r="Z16" i="7"/>
  <c r="Z18" i="7"/>
  <c r="Z20" i="7"/>
  <c r="Z22" i="7"/>
  <c r="Z24" i="7"/>
  <c r="Z26" i="7"/>
  <c r="Z28" i="7"/>
  <c r="Z30" i="7"/>
  <c r="Z32" i="7"/>
  <c r="Z34" i="7"/>
  <c r="Z36" i="7"/>
  <c r="Z38" i="7"/>
  <c r="Z40" i="7"/>
  <c r="Z42" i="7"/>
  <c r="Z7" i="7"/>
  <c r="Z9" i="7"/>
  <c r="Z11" i="7"/>
  <c r="Z13" i="7"/>
  <c r="Z15" i="7"/>
  <c r="Z17" i="7"/>
  <c r="Z19" i="7"/>
  <c r="Z21" i="7"/>
  <c r="Z23" i="7"/>
  <c r="Z25" i="7"/>
  <c r="Z27" i="7"/>
  <c r="Z29" i="7"/>
  <c r="Z31" i="7"/>
  <c r="Z33" i="7"/>
  <c r="Z35" i="7"/>
  <c r="Z37" i="7"/>
  <c r="Z39" i="7"/>
  <c r="Z43" i="7"/>
  <c r="Z58" i="7"/>
  <c r="Z59" i="7"/>
  <c r="Z62" i="7"/>
  <c r="Z64" i="7"/>
  <c r="Z66" i="7"/>
  <c r="Z68" i="7"/>
  <c r="Z70" i="7"/>
  <c r="Z72" i="7"/>
  <c r="Z74" i="7"/>
  <c r="Z76" i="7"/>
  <c r="Z78" i="7"/>
  <c r="Z80" i="7"/>
  <c r="Z82" i="7"/>
  <c r="Z84" i="7"/>
  <c r="Z86" i="7"/>
  <c r="Z88" i="7"/>
  <c r="Z90" i="7"/>
  <c r="Z92" i="7"/>
  <c r="Z94" i="7"/>
  <c r="Z96" i="7"/>
  <c r="Z98" i="7"/>
  <c r="Z56" i="7"/>
  <c r="Z57" i="7"/>
  <c r="Z54" i="7"/>
  <c r="Z55" i="7"/>
  <c r="Z52" i="7"/>
  <c r="Z53" i="7"/>
  <c r="Z48" i="7"/>
  <c r="Z49" i="7"/>
  <c r="Z46" i="7"/>
  <c r="Z47" i="7"/>
  <c r="Z41" i="7"/>
  <c r="Z50" i="7"/>
  <c r="Z65" i="7"/>
  <c r="Z73" i="7"/>
  <c r="Z81" i="7"/>
  <c r="Z51" i="7"/>
  <c r="Z63" i="7"/>
  <c r="Z71" i="7"/>
  <c r="Z79" i="7"/>
  <c r="Z60" i="7"/>
  <c r="Z87" i="7"/>
  <c r="Z97" i="7"/>
  <c r="Z101" i="7"/>
  <c r="Z103" i="7"/>
  <c r="Z105" i="7"/>
  <c r="Z107" i="7"/>
  <c r="Z109" i="7"/>
  <c r="Z111" i="7"/>
  <c r="Z113" i="7"/>
  <c r="Z115" i="7"/>
  <c r="Z117" i="7"/>
  <c r="Z119" i="7"/>
  <c r="Z121" i="7"/>
  <c r="Z123" i="7"/>
  <c r="Z125" i="7"/>
  <c r="Z44" i="7"/>
  <c r="Z61" i="7"/>
  <c r="Z91" i="7"/>
  <c r="Z45" i="7"/>
  <c r="Z112" i="7"/>
  <c r="Z67" i="7"/>
  <c r="Z114" i="7"/>
  <c r="Z75" i="7"/>
  <c r="Z93" i="7"/>
  <c r="Z100" i="7"/>
  <c r="Z116" i="7"/>
  <c r="Z128" i="7"/>
  <c r="Z132" i="7"/>
  <c r="Z141" i="7"/>
  <c r="Z143" i="7"/>
  <c r="Z145" i="7"/>
  <c r="Z147" i="7"/>
  <c r="Z149" i="7"/>
  <c r="Z151" i="7"/>
  <c r="Z153" i="7"/>
  <c r="Z155" i="7"/>
  <c r="Z157" i="7"/>
  <c r="Z159" i="7"/>
  <c r="Z161" i="7"/>
  <c r="Z163" i="7"/>
  <c r="Z165" i="7"/>
  <c r="Z167" i="7"/>
  <c r="Z69" i="7"/>
  <c r="Z83" i="7"/>
  <c r="Z89" i="7"/>
  <c r="Z102" i="7"/>
  <c r="Z118" i="7"/>
  <c r="Z127" i="7"/>
  <c r="Z131" i="7"/>
  <c r="Z135" i="7"/>
  <c r="Z136" i="7"/>
  <c r="Z137" i="7"/>
  <c r="Z77" i="7"/>
  <c r="Z104" i="7"/>
  <c r="Z120" i="7"/>
  <c r="Z138" i="7"/>
  <c r="Z85" i="7"/>
  <c r="Z106" i="7"/>
  <c r="Z122" i="7"/>
  <c r="Z139" i="7"/>
  <c r="Z146" i="7"/>
  <c r="Z154" i="7"/>
  <c r="Z99" i="7"/>
  <c r="Z133" i="7"/>
  <c r="Z168" i="7"/>
  <c r="Z172" i="7"/>
  <c r="Z108" i="7"/>
  <c r="Z134" i="7"/>
  <c r="Z144" i="7"/>
  <c r="Z152" i="7"/>
  <c r="Z129" i="7"/>
  <c r="Z171" i="7"/>
  <c r="Z174" i="7"/>
  <c r="Z176" i="7"/>
  <c r="Z178" i="7"/>
  <c r="Z180" i="7"/>
  <c r="Z182" i="7"/>
  <c r="Z184" i="7"/>
  <c r="Z186" i="7"/>
  <c r="Z188" i="7"/>
  <c r="Z190" i="7"/>
  <c r="Z192" i="7"/>
  <c r="Z194" i="7"/>
  <c r="Z196" i="7"/>
  <c r="Z198" i="7"/>
  <c r="Z200" i="7"/>
  <c r="Z202" i="7"/>
  <c r="Z124" i="7"/>
  <c r="Z130" i="7"/>
  <c r="Z142" i="7"/>
  <c r="Z150" i="7"/>
  <c r="Z158" i="7"/>
  <c r="Z160" i="7"/>
  <c r="Z110" i="7"/>
  <c r="Z162" i="7"/>
  <c r="Z170" i="7"/>
  <c r="AB5" i="7"/>
  <c r="T5" i="7"/>
  <c r="W238" i="7"/>
  <c r="AA237" i="7"/>
  <c r="S237" i="7"/>
  <c r="W236" i="7"/>
  <c r="AA235" i="7"/>
  <c r="S235" i="7"/>
  <c r="W234" i="7"/>
  <c r="AA233" i="7"/>
  <c r="S233" i="7"/>
  <c r="W232" i="7"/>
  <c r="AA231" i="7"/>
  <c r="S231" i="7"/>
  <c r="W230" i="7"/>
  <c r="AA229" i="7"/>
  <c r="S229" i="7"/>
  <c r="W228" i="7"/>
  <c r="AA227" i="7"/>
  <c r="S227" i="7"/>
  <c r="W226" i="7"/>
  <c r="AA225" i="7"/>
  <c r="S225" i="7"/>
  <c r="W224" i="7"/>
  <c r="AA223" i="7"/>
  <c r="S223" i="7"/>
  <c r="W222" i="7"/>
  <c r="AA221" i="7"/>
  <c r="S221" i="7"/>
  <c r="W220" i="7"/>
  <c r="AA219" i="7"/>
  <c r="S219" i="7"/>
  <c r="W218" i="7"/>
  <c r="AA217" i="7"/>
  <c r="S217" i="7"/>
  <c r="W216" i="7"/>
  <c r="AA215" i="7"/>
  <c r="S215" i="7"/>
  <c r="W214" i="7"/>
  <c r="Z213" i="7"/>
  <c r="AA212" i="7"/>
  <c r="AC211" i="7"/>
  <c r="R211" i="7"/>
  <c r="S210" i="7"/>
  <c r="U209" i="7"/>
  <c r="V208" i="7"/>
  <c r="W207" i="7"/>
  <c r="V206" i="7"/>
  <c r="V205" i="7"/>
  <c r="U204" i="7"/>
  <c r="S203" i="7"/>
  <c r="AA201" i="7"/>
  <c r="W200" i="7"/>
  <c r="S199" i="7"/>
  <c r="AA197" i="7"/>
  <c r="Y195" i="7"/>
  <c r="AC192" i="7"/>
  <c r="U190" i="7"/>
  <c r="Y187" i="7"/>
  <c r="AC184" i="7"/>
  <c r="U182" i="7"/>
  <c r="Y179" i="7"/>
  <c r="AC176" i="7"/>
  <c r="U174" i="7"/>
  <c r="W169" i="7"/>
  <c r="AA162" i="7"/>
  <c r="R154" i="7"/>
  <c r="V143" i="7"/>
  <c r="Z95" i="7"/>
  <c r="W201" i="7"/>
  <c r="W227" i="7"/>
  <c r="W166" i="7"/>
  <c r="Y7" i="7"/>
  <c r="Y9" i="7"/>
  <c r="Y11" i="7"/>
  <c r="Y13" i="7"/>
  <c r="Y15" i="7"/>
  <c r="Y17" i="7"/>
  <c r="Y19" i="7"/>
  <c r="Y21" i="7"/>
  <c r="Y23" i="7"/>
  <c r="Y25" i="7"/>
  <c r="Y27" i="7"/>
  <c r="Y29" i="7"/>
  <c r="Y31" i="7"/>
  <c r="Y33" i="7"/>
  <c r="Y35" i="7"/>
  <c r="Y37" i="7"/>
  <c r="Y6" i="7"/>
  <c r="Y22" i="7"/>
  <c r="Y56" i="7"/>
  <c r="Y57" i="7"/>
  <c r="Y12" i="7"/>
  <c r="Y28" i="7"/>
  <c r="Y38" i="7"/>
  <c r="Y42" i="7"/>
  <c r="Y54" i="7"/>
  <c r="Y55" i="7"/>
  <c r="Y18" i="7"/>
  <c r="Y34" i="7"/>
  <c r="Y52" i="7"/>
  <c r="Y53" i="7"/>
  <c r="Y8" i="7"/>
  <c r="Y24" i="7"/>
  <c r="Y41" i="7"/>
  <c r="Y50" i="7"/>
  <c r="Y51" i="7"/>
  <c r="Y63" i="7"/>
  <c r="Y65" i="7"/>
  <c r="Y67" i="7"/>
  <c r="Y69" i="7"/>
  <c r="Y71" i="7"/>
  <c r="Y73" i="7"/>
  <c r="Y75" i="7"/>
  <c r="Y77" i="7"/>
  <c r="Y79" i="7"/>
  <c r="Y81" i="7"/>
  <c r="Y83" i="7"/>
  <c r="Y85" i="7"/>
  <c r="Y87" i="7"/>
  <c r="Y89" i="7"/>
  <c r="Y91" i="7"/>
  <c r="Y93" i="7"/>
  <c r="Y95" i="7"/>
  <c r="Y97" i="7"/>
  <c r="Y99" i="7"/>
  <c r="Y20" i="7"/>
  <c r="Y36" i="7"/>
  <c r="Y40" i="7"/>
  <c r="Y46" i="7"/>
  <c r="Y47" i="7"/>
  <c r="Y10" i="7"/>
  <c r="Y26" i="7"/>
  <c r="Y44" i="7"/>
  <c r="Y45" i="7"/>
  <c r="Y60" i="7"/>
  <c r="Y61" i="7"/>
  <c r="Y30" i="7"/>
  <c r="Y90" i="7"/>
  <c r="Y32" i="7"/>
  <c r="Y59" i="7"/>
  <c r="Y68" i="7"/>
  <c r="Y76" i="7"/>
  <c r="Y84" i="7"/>
  <c r="Y92" i="7"/>
  <c r="Y98" i="7"/>
  <c r="Y14" i="7"/>
  <c r="Y94" i="7"/>
  <c r="Y101" i="7"/>
  <c r="Y103" i="7"/>
  <c r="Y105" i="7"/>
  <c r="Y107" i="7"/>
  <c r="Y109" i="7"/>
  <c r="Y111" i="7"/>
  <c r="Y113" i="7"/>
  <c r="Y115" i="7"/>
  <c r="Y117" i="7"/>
  <c r="Y119" i="7"/>
  <c r="Y121" i="7"/>
  <c r="Y123" i="7"/>
  <c r="Y125" i="7"/>
  <c r="Y127" i="7"/>
  <c r="Y129" i="7"/>
  <c r="Y131" i="7"/>
  <c r="Y133" i="7"/>
  <c r="Y135" i="7"/>
  <c r="Y16" i="7"/>
  <c r="Y43" i="7"/>
  <c r="Y66" i="7"/>
  <c r="Y74" i="7"/>
  <c r="Y82" i="7"/>
  <c r="Y39" i="7"/>
  <c r="Y64" i="7"/>
  <c r="Y72" i="7"/>
  <c r="Y80" i="7"/>
  <c r="Y96" i="7"/>
  <c r="Y114" i="7"/>
  <c r="Y48" i="7"/>
  <c r="Y58" i="7"/>
  <c r="Y100" i="7"/>
  <c r="Y116" i="7"/>
  <c r="Y128" i="7"/>
  <c r="Y132" i="7"/>
  <c r="Y141" i="7"/>
  <c r="Y143" i="7"/>
  <c r="Y145" i="7"/>
  <c r="Y147" i="7"/>
  <c r="Y149" i="7"/>
  <c r="Y151" i="7"/>
  <c r="Y153" i="7"/>
  <c r="Y155" i="7"/>
  <c r="Y157" i="7"/>
  <c r="Y159" i="7"/>
  <c r="Y161" i="7"/>
  <c r="Y163" i="7"/>
  <c r="Y165" i="7"/>
  <c r="Y167" i="7"/>
  <c r="Y169" i="7"/>
  <c r="Y171" i="7"/>
  <c r="Y173" i="7"/>
  <c r="Y49" i="7"/>
  <c r="Y88" i="7"/>
  <c r="Y102" i="7"/>
  <c r="Y118" i="7"/>
  <c r="Y136" i="7"/>
  <c r="Y137" i="7"/>
  <c r="Y104" i="7"/>
  <c r="Y120" i="7"/>
  <c r="Y138" i="7"/>
  <c r="Y62" i="7"/>
  <c r="Y106" i="7"/>
  <c r="Y122" i="7"/>
  <c r="Y139" i="7"/>
  <c r="Y70" i="7"/>
  <c r="Y108" i="7"/>
  <c r="Y124" i="7"/>
  <c r="Y130" i="7"/>
  <c r="Y134" i="7"/>
  <c r="Y140" i="7"/>
  <c r="Y142" i="7"/>
  <c r="Y144" i="7"/>
  <c r="Y146" i="7"/>
  <c r="Y148" i="7"/>
  <c r="Y150" i="7"/>
  <c r="Y152" i="7"/>
  <c r="Y154" i="7"/>
  <c r="Y156" i="7"/>
  <c r="Y158" i="7"/>
  <c r="Y160" i="7"/>
  <c r="Y162" i="7"/>
  <c r="Y164" i="7"/>
  <c r="Y166" i="7"/>
  <c r="Y168" i="7"/>
  <c r="Y170" i="7"/>
  <c r="Y172" i="7"/>
  <c r="Y78" i="7"/>
  <c r="Y174" i="7"/>
  <c r="Y176" i="7"/>
  <c r="Y178" i="7"/>
  <c r="Y180" i="7"/>
  <c r="Y182" i="7"/>
  <c r="Y184" i="7"/>
  <c r="Y186" i="7"/>
  <c r="Y188" i="7"/>
  <c r="Y190" i="7"/>
  <c r="Y192" i="7"/>
  <c r="Y194" i="7"/>
  <c r="Y196" i="7"/>
  <c r="Y198" i="7"/>
  <c r="Y200" i="7"/>
  <c r="Y202" i="7"/>
  <c r="Y204" i="7"/>
  <c r="Y206" i="7"/>
  <c r="Y86" i="7"/>
  <c r="Y110" i="7"/>
  <c r="AA5" i="7"/>
  <c r="S5" i="7"/>
  <c r="V238" i="7"/>
  <c r="Z237" i="7"/>
  <c r="R237" i="7"/>
  <c r="V236" i="7"/>
  <c r="Z235" i="7"/>
  <c r="R235" i="7"/>
  <c r="V234" i="7"/>
  <c r="Z233" i="7"/>
  <c r="R233" i="7"/>
  <c r="V232" i="7"/>
  <c r="Z231" i="7"/>
  <c r="R231" i="7"/>
  <c r="V230" i="7"/>
  <c r="Z229" i="7"/>
  <c r="R229" i="7"/>
  <c r="V228" i="7"/>
  <c r="Z227" i="7"/>
  <c r="R227" i="7"/>
  <c r="V226" i="7"/>
  <c r="Z225" i="7"/>
  <c r="R225" i="7"/>
  <c r="V224" i="7"/>
  <c r="Z223" i="7"/>
  <c r="R223" i="7"/>
  <c r="V222" i="7"/>
  <c r="Z221" i="7"/>
  <c r="R221" i="7"/>
  <c r="V220" i="7"/>
  <c r="Z219" i="7"/>
  <c r="R219" i="7"/>
  <c r="V218" i="7"/>
  <c r="Z217" i="7"/>
  <c r="R217" i="7"/>
  <c r="V216" i="7"/>
  <c r="Z215" i="7"/>
  <c r="R215" i="7"/>
  <c r="V214" i="7"/>
  <c r="Y213" i="7"/>
  <c r="Z212" i="7"/>
  <c r="AA211" i="7"/>
  <c r="AC210" i="7"/>
  <c r="R210" i="7"/>
  <c r="S209" i="7"/>
  <c r="U208" i="7"/>
  <c r="V207" i="7"/>
  <c r="U206" i="7"/>
  <c r="S205" i="7"/>
  <c r="S204" i="7"/>
  <c r="R203" i="7"/>
  <c r="Z201" i="7"/>
  <c r="V200" i="7"/>
  <c r="R199" i="7"/>
  <c r="Z197" i="7"/>
  <c r="R195" i="7"/>
  <c r="V192" i="7"/>
  <c r="Z189" i="7"/>
  <c r="R187" i="7"/>
  <c r="V184" i="7"/>
  <c r="Z181" i="7"/>
  <c r="R179" i="7"/>
  <c r="V176" i="7"/>
  <c r="Z173" i="7"/>
  <c r="V168" i="7"/>
  <c r="V161" i="7"/>
  <c r="AA140" i="7"/>
  <c r="AA119" i="7"/>
  <c r="R73" i="7"/>
  <c r="W7" i="7"/>
  <c r="W9" i="7"/>
  <c r="W11" i="7"/>
  <c r="W13" i="7"/>
  <c r="W15" i="7"/>
  <c r="W17" i="7"/>
  <c r="W19" i="7"/>
  <c r="W21" i="7"/>
  <c r="W23" i="7"/>
  <c r="W25" i="7"/>
  <c r="W27" i="7"/>
  <c r="W29" i="7"/>
  <c r="W31" i="7"/>
  <c r="W33" i="7"/>
  <c r="W35" i="7"/>
  <c r="W37" i="7"/>
  <c r="W6" i="7"/>
  <c r="W8" i="7"/>
  <c r="W10" i="7"/>
  <c r="W12" i="7"/>
  <c r="W14" i="7"/>
  <c r="W16" i="7"/>
  <c r="W18" i="7"/>
  <c r="W20" i="7"/>
  <c r="W22" i="7"/>
  <c r="W24" i="7"/>
  <c r="W26" i="7"/>
  <c r="W28" i="7"/>
  <c r="W30" i="7"/>
  <c r="W32" i="7"/>
  <c r="W34" i="7"/>
  <c r="W36" i="7"/>
  <c r="W38" i="7"/>
  <c r="W40" i="7"/>
  <c r="W42" i="7"/>
  <c r="W44" i="7"/>
  <c r="W46" i="7"/>
  <c r="W48" i="7"/>
  <c r="W50" i="7"/>
  <c r="W52" i="7"/>
  <c r="W54" i="7"/>
  <c r="W56" i="7"/>
  <c r="W58" i="7"/>
  <c r="W60" i="7"/>
  <c r="W55" i="7"/>
  <c r="W53" i="7"/>
  <c r="W63" i="7"/>
  <c r="W65" i="7"/>
  <c r="W67" i="7"/>
  <c r="W69" i="7"/>
  <c r="W71" i="7"/>
  <c r="W73" i="7"/>
  <c r="W75" i="7"/>
  <c r="W77" i="7"/>
  <c r="W79" i="7"/>
  <c r="W81" i="7"/>
  <c r="W83" i="7"/>
  <c r="W85" i="7"/>
  <c r="W41" i="7"/>
  <c r="W51" i="7"/>
  <c r="W49" i="7"/>
  <c r="W45" i="7"/>
  <c r="W61" i="7"/>
  <c r="W62" i="7"/>
  <c r="W64" i="7"/>
  <c r="W66" i="7"/>
  <c r="W68" i="7"/>
  <c r="W70" i="7"/>
  <c r="W72" i="7"/>
  <c r="W74" i="7"/>
  <c r="W76" i="7"/>
  <c r="W78" i="7"/>
  <c r="W80" i="7"/>
  <c r="W82" i="7"/>
  <c r="W84" i="7"/>
  <c r="W86" i="7"/>
  <c r="W88" i="7"/>
  <c r="W90" i="7"/>
  <c r="W92" i="7"/>
  <c r="W94" i="7"/>
  <c r="W39" i="7"/>
  <c r="W43" i="7"/>
  <c r="W59" i="7"/>
  <c r="W98" i="7"/>
  <c r="W101" i="7"/>
  <c r="W103" i="7"/>
  <c r="W105" i="7"/>
  <c r="W107" i="7"/>
  <c r="W109" i="7"/>
  <c r="W111" i="7"/>
  <c r="W113" i="7"/>
  <c r="W115" i="7"/>
  <c r="W117" i="7"/>
  <c r="W119" i="7"/>
  <c r="W121" i="7"/>
  <c r="W123" i="7"/>
  <c r="W125" i="7"/>
  <c r="W127" i="7"/>
  <c r="W129" i="7"/>
  <c r="W131" i="7"/>
  <c r="W133" i="7"/>
  <c r="W135" i="7"/>
  <c r="W47" i="7"/>
  <c r="W87" i="7"/>
  <c r="W97" i="7"/>
  <c r="W89" i="7"/>
  <c r="W57" i="7"/>
  <c r="W93" i="7"/>
  <c r="W100" i="7"/>
  <c r="W116" i="7"/>
  <c r="W128" i="7"/>
  <c r="W132" i="7"/>
  <c r="W102" i="7"/>
  <c r="W118" i="7"/>
  <c r="W136" i="7"/>
  <c r="W137" i="7"/>
  <c r="W104" i="7"/>
  <c r="W120" i="7"/>
  <c r="W138" i="7"/>
  <c r="W106" i="7"/>
  <c r="W122" i="7"/>
  <c r="W139" i="7"/>
  <c r="W142" i="7"/>
  <c r="W144" i="7"/>
  <c r="W146" i="7"/>
  <c r="W148" i="7"/>
  <c r="W150" i="7"/>
  <c r="W152" i="7"/>
  <c r="W154" i="7"/>
  <c r="W156" i="7"/>
  <c r="W158" i="7"/>
  <c r="W108" i="7"/>
  <c r="W124" i="7"/>
  <c r="W130" i="7"/>
  <c r="W134" i="7"/>
  <c r="W140" i="7"/>
  <c r="W95" i="7"/>
  <c r="W110" i="7"/>
  <c r="W126" i="7"/>
  <c r="W99" i="7"/>
  <c r="W161" i="7"/>
  <c r="W168" i="7"/>
  <c r="W172" i="7"/>
  <c r="W174" i="7"/>
  <c r="W176" i="7"/>
  <c r="W178" i="7"/>
  <c r="W180" i="7"/>
  <c r="W182" i="7"/>
  <c r="W184" i="7"/>
  <c r="W186" i="7"/>
  <c r="W188" i="7"/>
  <c r="W190" i="7"/>
  <c r="W192" i="7"/>
  <c r="W194" i="7"/>
  <c r="W196" i="7"/>
  <c r="W114" i="7"/>
  <c r="W141" i="7"/>
  <c r="W149" i="7"/>
  <c r="W157" i="7"/>
  <c r="W163" i="7"/>
  <c r="W165" i="7"/>
  <c r="W171" i="7"/>
  <c r="W147" i="7"/>
  <c r="W155" i="7"/>
  <c r="W160" i="7"/>
  <c r="W167" i="7"/>
  <c r="W91" i="7"/>
  <c r="W162" i="7"/>
  <c r="W170" i="7"/>
  <c r="W175" i="7"/>
  <c r="W177" i="7"/>
  <c r="W179" i="7"/>
  <c r="W181" i="7"/>
  <c r="W183" i="7"/>
  <c r="W185" i="7"/>
  <c r="W187" i="7"/>
  <c r="W189" i="7"/>
  <c r="W191" i="7"/>
  <c r="W193" i="7"/>
  <c r="W195" i="7"/>
  <c r="W197" i="7"/>
  <c r="W145" i="7"/>
  <c r="W153" i="7"/>
  <c r="W164" i="7"/>
  <c r="W233" i="7"/>
  <c r="V159" i="7"/>
  <c r="X7" i="7"/>
  <c r="X9" i="7"/>
  <c r="X11" i="7"/>
  <c r="X13" i="7"/>
  <c r="X15" i="7"/>
  <c r="X17" i="7"/>
  <c r="X19" i="7"/>
  <c r="X21" i="7"/>
  <c r="X23" i="7"/>
  <c r="X25" i="7"/>
  <c r="X27" i="7"/>
  <c r="X29" i="7"/>
  <c r="X31" i="7"/>
  <c r="X33" i="7"/>
  <c r="X35" i="7"/>
  <c r="X37" i="7"/>
  <c r="X39" i="7"/>
  <c r="X41" i="7"/>
  <c r="X43" i="7"/>
  <c r="X45" i="7"/>
  <c r="X47" i="7"/>
  <c r="X49" i="7"/>
  <c r="X51" i="7"/>
  <c r="X53" i="7"/>
  <c r="X55" i="7"/>
  <c r="X57" i="7"/>
  <c r="X59" i="7"/>
  <c r="X61" i="7"/>
  <c r="X6" i="7"/>
  <c r="X8" i="7"/>
  <c r="X10" i="7"/>
  <c r="X12" i="7"/>
  <c r="X14" i="7"/>
  <c r="X16" i="7"/>
  <c r="X18" i="7"/>
  <c r="X20" i="7"/>
  <c r="X22" i="7"/>
  <c r="X24" i="7"/>
  <c r="X26" i="7"/>
  <c r="X28" i="7"/>
  <c r="X30" i="7"/>
  <c r="X32" i="7"/>
  <c r="X34" i="7"/>
  <c r="X36" i="7"/>
  <c r="X38" i="7"/>
  <c r="X40" i="7"/>
  <c r="X42" i="7"/>
  <c r="X44" i="7"/>
  <c r="X46" i="7"/>
  <c r="X48" i="7"/>
  <c r="X50" i="7"/>
  <c r="X52" i="7"/>
  <c r="X54" i="7"/>
  <c r="X56" i="7"/>
  <c r="X58" i="7"/>
  <c r="X60" i="7"/>
  <c r="X63" i="7"/>
  <c r="X65" i="7"/>
  <c r="X67" i="7"/>
  <c r="X69" i="7"/>
  <c r="X71" i="7"/>
  <c r="X73" i="7"/>
  <c r="X75" i="7"/>
  <c r="X77" i="7"/>
  <c r="X79" i="7"/>
  <c r="X81" i="7"/>
  <c r="X83" i="7"/>
  <c r="X85" i="7"/>
  <c r="X87" i="7"/>
  <c r="X89" i="7"/>
  <c r="X91" i="7"/>
  <c r="X93" i="7"/>
  <c r="X95" i="7"/>
  <c r="X97" i="7"/>
  <c r="X99" i="7"/>
  <c r="X62" i="7"/>
  <c r="X64" i="7"/>
  <c r="X66" i="7"/>
  <c r="X68" i="7"/>
  <c r="X70" i="7"/>
  <c r="X72" i="7"/>
  <c r="X74" i="7"/>
  <c r="X76" i="7"/>
  <c r="X78" i="7"/>
  <c r="X80" i="7"/>
  <c r="X82" i="7"/>
  <c r="X84" i="7"/>
  <c r="X86" i="7"/>
  <c r="X88" i="7"/>
  <c r="X90" i="7"/>
  <c r="X92" i="7"/>
  <c r="X94" i="7"/>
  <c r="X96" i="7"/>
  <c r="X98" i="7"/>
  <c r="X101" i="7"/>
  <c r="X103" i="7"/>
  <c r="X105" i="7"/>
  <c r="X107" i="7"/>
  <c r="X109" i="7"/>
  <c r="X111" i="7"/>
  <c r="X113" i="7"/>
  <c r="X115" i="7"/>
  <c r="X117" i="7"/>
  <c r="X119" i="7"/>
  <c r="X121" i="7"/>
  <c r="X123" i="7"/>
  <c r="X125" i="7"/>
  <c r="X127" i="7"/>
  <c r="X129" i="7"/>
  <c r="X131" i="7"/>
  <c r="X133" i="7"/>
  <c r="X135" i="7"/>
  <c r="X137" i="7"/>
  <c r="X139" i="7"/>
  <c r="X100" i="7"/>
  <c r="X102" i="7"/>
  <c r="X104" i="7"/>
  <c r="X106" i="7"/>
  <c r="X108" i="7"/>
  <c r="X110" i="7"/>
  <c r="X112" i="7"/>
  <c r="X114" i="7"/>
  <c r="X116" i="7"/>
  <c r="X118" i="7"/>
  <c r="X120" i="7"/>
  <c r="X122" i="7"/>
  <c r="X124" i="7"/>
  <c r="X126" i="7"/>
  <c r="X128" i="7"/>
  <c r="X130" i="7"/>
  <c r="X132" i="7"/>
  <c r="X134" i="7"/>
  <c r="X136" i="7"/>
  <c r="X138" i="7"/>
  <c r="X140" i="7"/>
  <c r="X141" i="7"/>
  <c r="X143" i="7"/>
  <c r="X145" i="7"/>
  <c r="X147" i="7"/>
  <c r="X149" i="7"/>
  <c r="X151" i="7"/>
  <c r="X153" i="7"/>
  <c r="X155" i="7"/>
  <c r="X157" i="7"/>
  <c r="X159" i="7"/>
  <c r="X161" i="7"/>
  <c r="X163" i="7"/>
  <c r="X165" i="7"/>
  <c r="X167" i="7"/>
  <c r="X169" i="7"/>
  <c r="X171" i="7"/>
  <c r="X173" i="7"/>
  <c r="X142" i="7"/>
  <c r="X144" i="7"/>
  <c r="X146" i="7"/>
  <c r="X148" i="7"/>
  <c r="X150" i="7"/>
  <c r="X152" i="7"/>
  <c r="X154" i="7"/>
  <c r="X156" i="7"/>
  <c r="X158" i="7"/>
  <c r="X160" i="7"/>
  <c r="X162" i="7"/>
  <c r="X164" i="7"/>
  <c r="X166" i="7"/>
  <c r="X168" i="7"/>
  <c r="X170" i="7"/>
  <c r="X172" i="7"/>
  <c r="X174" i="7"/>
  <c r="X176" i="7"/>
  <c r="X178" i="7"/>
  <c r="X180" i="7"/>
  <c r="X182" i="7"/>
  <c r="X184" i="7"/>
  <c r="X186" i="7"/>
  <c r="X188" i="7"/>
  <c r="X190" i="7"/>
  <c r="X192" i="7"/>
  <c r="X194" i="7"/>
  <c r="X196" i="7"/>
  <c r="X198" i="7"/>
  <c r="X200" i="7"/>
  <c r="X202" i="7"/>
  <c r="X204" i="7"/>
  <c r="X206" i="7"/>
  <c r="X208" i="7"/>
  <c r="X210" i="7"/>
  <c r="X212" i="7"/>
  <c r="X175" i="7"/>
  <c r="X177" i="7"/>
  <c r="X179" i="7"/>
  <c r="X181" i="7"/>
  <c r="X183" i="7"/>
  <c r="X185" i="7"/>
  <c r="X187" i="7"/>
  <c r="X189" i="7"/>
  <c r="X191" i="7"/>
  <c r="X193" i="7"/>
  <c r="X195" i="7"/>
  <c r="X197" i="7"/>
  <c r="X199" i="7"/>
  <c r="X201" i="7"/>
  <c r="X203" i="7"/>
  <c r="X205" i="7"/>
  <c r="X207" i="7"/>
  <c r="X209" i="7"/>
  <c r="X211" i="7"/>
  <c r="X213" i="7"/>
  <c r="Z5" i="7"/>
  <c r="AC238" i="7"/>
  <c r="U238" i="7"/>
  <c r="Y237" i="7"/>
  <c r="AC236" i="7"/>
  <c r="U236" i="7"/>
  <c r="Y235" i="7"/>
  <c r="AC234" i="7"/>
  <c r="U234" i="7"/>
  <c r="Y233" i="7"/>
  <c r="AC232" i="7"/>
  <c r="U232" i="7"/>
  <c r="Y231" i="7"/>
  <c r="AC230" i="7"/>
  <c r="U230" i="7"/>
  <c r="Y229" i="7"/>
  <c r="AC228" i="7"/>
  <c r="U228" i="7"/>
  <c r="Y227" i="7"/>
  <c r="AC226" i="7"/>
  <c r="U226" i="7"/>
  <c r="Y225" i="7"/>
  <c r="AC224" i="7"/>
  <c r="U224" i="7"/>
  <c r="Y223" i="7"/>
  <c r="AC222" i="7"/>
  <c r="U222" i="7"/>
  <c r="Y221" i="7"/>
  <c r="AC220" i="7"/>
  <c r="U220" i="7"/>
  <c r="Y219" i="7"/>
  <c r="AC218" i="7"/>
  <c r="U218" i="7"/>
  <c r="Y217" i="7"/>
  <c r="AC216" i="7"/>
  <c r="U216" i="7"/>
  <c r="Y215" i="7"/>
  <c r="AC214" i="7"/>
  <c r="U214" i="7"/>
  <c r="W213" i="7"/>
  <c r="Y212" i="7"/>
  <c r="Z211" i="7"/>
  <c r="AA210" i="7"/>
  <c r="AC209" i="7"/>
  <c r="R209" i="7"/>
  <c r="S208" i="7"/>
  <c r="S207" i="7"/>
  <c r="S206" i="7"/>
  <c r="R205" i="7"/>
  <c r="R204" i="7"/>
  <c r="AC202" i="7"/>
  <c r="Y201" i="7"/>
  <c r="U200" i="7"/>
  <c r="AC198" i="7"/>
  <c r="Y197" i="7"/>
  <c r="AC194" i="7"/>
  <c r="U192" i="7"/>
  <c r="Y189" i="7"/>
  <c r="AC186" i="7"/>
  <c r="U184" i="7"/>
  <c r="Y181" i="7"/>
  <c r="AC178" i="7"/>
  <c r="U176" i="7"/>
  <c r="W173" i="7"/>
  <c r="S168" i="7"/>
  <c r="S161" i="7"/>
  <c r="V151" i="7"/>
  <c r="Z140" i="7"/>
  <c r="V119" i="7"/>
  <c r="V72" i="7"/>
  <c r="G1323" i="10"/>
  <c r="H1147" i="10"/>
  <c r="H1083" i="10"/>
  <c r="H1019" i="10"/>
  <c r="H851" i="10"/>
  <c r="H579" i="10"/>
  <c r="H507" i="10"/>
  <c r="H339" i="10"/>
  <c r="H163" i="10"/>
  <c r="H11" i="10"/>
  <c r="G1019" i="10"/>
  <c r="G545" i="10"/>
  <c r="G507" i="10"/>
  <c r="G1489" i="10"/>
  <c r="G1425" i="10"/>
  <c r="G1361" i="10"/>
  <c r="G1297" i="10"/>
  <c r="G1281" i="10"/>
  <c r="G1265" i="10"/>
  <c r="G1249" i="10"/>
  <c r="G1201" i="10"/>
  <c r="G1169" i="10"/>
  <c r="G1105" i="10"/>
  <c r="G1041" i="10"/>
  <c r="G977" i="10"/>
  <c r="G953" i="10"/>
  <c r="H785" i="10"/>
  <c r="H713" i="10"/>
  <c r="H545" i="10"/>
  <c r="H273" i="10"/>
  <c r="G1812" i="10"/>
  <c r="H648" i="10"/>
  <c r="H476" i="10"/>
  <c r="H404" i="10"/>
  <c r="H376" i="10"/>
  <c r="H348" i="10"/>
  <c r="H340" i="10"/>
  <c r="H328" i="10"/>
  <c r="H312" i="10"/>
  <c r="H304" i="10"/>
  <c r="H300" i="10"/>
  <c r="H284" i="10"/>
  <c r="H276" i="10"/>
  <c r="H264" i="10"/>
  <c r="H240" i="10"/>
  <c r="H236" i="10"/>
  <c r="H96" i="10"/>
  <c r="H56" i="10"/>
  <c r="H32" i="10"/>
  <c r="G96" i="10"/>
  <c r="G11" i="10"/>
  <c r="H1824" i="10"/>
  <c r="G1824" i="10"/>
  <c r="H1820" i="10"/>
  <c r="G1820" i="10"/>
  <c r="H1816" i="10"/>
  <c r="G1816" i="10"/>
  <c r="H1812" i="10"/>
  <c r="H1808" i="10"/>
  <c r="G1808" i="10"/>
  <c r="H1804" i="10"/>
  <c r="G1804" i="10"/>
  <c r="H1800" i="10"/>
  <c r="G1800" i="10"/>
  <c r="H1796" i="10"/>
  <c r="G1796" i="10"/>
  <c r="H1792" i="10"/>
  <c r="G1792" i="10"/>
  <c r="H1788" i="10"/>
  <c r="G1788" i="10"/>
  <c r="H1784" i="10"/>
  <c r="G1784" i="10"/>
  <c r="H1780" i="10"/>
  <c r="H1776" i="10"/>
  <c r="G1776" i="10"/>
  <c r="H1772" i="10"/>
  <c r="G1772" i="10"/>
  <c r="H1768" i="10"/>
  <c r="G1768" i="10"/>
  <c r="H1764" i="10"/>
  <c r="G1764" i="10"/>
  <c r="H1760" i="10"/>
  <c r="G1760" i="10"/>
  <c r="H1756" i="10"/>
  <c r="G1756" i="10"/>
  <c r="H1752" i="10"/>
  <c r="G1752" i="10"/>
  <c r="H1748" i="10"/>
  <c r="G1748" i="10"/>
  <c r="H1744" i="10"/>
  <c r="G1744" i="10"/>
  <c r="H1740" i="10"/>
  <c r="G1740" i="10"/>
  <c r="H1736" i="10"/>
  <c r="G1736" i="10"/>
  <c r="H1732" i="10"/>
  <c r="G1732" i="10"/>
  <c r="H1728" i="10"/>
  <c r="G1728" i="10"/>
  <c r="H1724" i="10"/>
  <c r="G1724" i="10"/>
  <c r="H1720" i="10"/>
  <c r="G1720" i="10"/>
  <c r="H1716" i="10"/>
  <c r="G1716" i="10"/>
  <c r="H1712" i="10"/>
  <c r="H1708" i="10"/>
  <c r="G1708" i="10"/>
  <c r="H1704" i="10"/>
  <c r="G1704" i="10"/>
  <c r="H1700" i="10"/>
  <c r="G1700" i="10"/>
  <c r="H1696" i="10"/>
  <c r="G1696" i="10"/>
  <c r="H1692" i="10"/>
  <c r="G1692" i="10"/>
  <c r="H1688" i="10"/>
  <c r="G1688" i="10"/>
  <c r="H1684" i="10"/>
  <c r="G1684" i="10"/>
  <c r="H1680" i="10"/>
  <c r="G1680" i="10"/>
  <c r="H1676" i="10"/>
  <c r="G1676" i="10"/>
  <c r="H1672" i="10"/>
  <c r="G1672" i="10"/>
  <c r="H1668" i="10"/>
  <c r="G1668" i="10"/>
  <c r="H1664" i="10"/>
  <c r="G1664" i="10"/>
  <c r="H1660" i="10"/>
  <c r="G1660" i="10"/>
  <c r="H1656" i="10"/>
  <c r="G1656" i="10"/>
  <c r="H1652" i="10"/>
  <c r="G1652" i="10"/>
  <c r="H1648" i="10"/>
  <c r="G1648" i="10"/>
  <c r="H1644" i="10"/>
  <c r="G1644" i="10"/>
  <c r="H1640" i="10"/>
  <c r="G1640" i="10"/>
  <c r="H1636" i="10"/>
  <c r="G1636" i="10"/>
  <c r="H1632" i="10"/>
  <c r="G1632" i="10"/>
  <c r="H1628" i="10"/>
  <c r="G1628" i="10"/>
  <c r="H1624" i="10"/>
  <c r="G1624" i="10"/>
  <c r="H1620" i="10"/>
  <c r="G1620" i="10"/>
  <c r="H1616" i="10"/>
  <c r="G1616" i="10"/>
  <c r="H1612" i="10"/>
  <c r="G1612" i="10"/>
  <c r="H1608" i="10"/>
  <c r="G1608" i="10"/>
  <c r="H1604" i="10"/>
  <c r="G1604" i="10"/>
  <c r="H1600" i="10"/>
  <c r="G1600" i="10"/>
  <c r="H1596" i="10"/>
  <c r="G1596" i="10"/>
  <c r="H1592" i="10"/>
  <c r="G1592" i="10"/>
  <c r="H1588" i="10"/>
  <c r="G1588" i="10"/>
  <c r="H1584" i="10"/>
  <c r="G1584" i="10"/>
  <c r="H1580" i="10"/>
  <c r="G1580" i="10"/>
  <c r="H1576" i="10"/>
  <c r="G1576" i="10"/>
  <c r="H1572" i="10"/>
  <c r="G1572" i="10"/>
  <c r="H1568" i="10"/>
  <c r="G1568" i="10"/>
  <c r="H1564" i="10"/>
  <c r="G1564" i="10"/>
  <c r="H1560" i="10"/>
  <c r="G1560" i="10"/>
  <c r="H1556" i="10"/>
  <c r="G1556" i="10"/>
  <c r="H1552" i="10"/>
  <c r="G1552" i="10"/>
  <c r="H1548" i="10"/>
  <c r="G1548" i="10"/>
  <c r="H1544" i="10"/>
  <c r="G1544" i="10"/>
  <c r="H1540" i="10"/>
  <c r="G1540" i="10"/>
  <c r="H1536" i="10"/>
  <c r="G1536" i="10"/>
  <c r="H1532" i="10"/>
  <c r="G1532" i="10"/>
  <c r="H1528" i="10"/>
  <c r="G1528" i="10"/>
  <c r="H1524" i="10"/>
  <c r="G1524" i="10"/>
  <c r="H1520" i="10"/>
  <c r="G1520" i="10"/>
  <c r="H1516" i="10"/>
  <c r="G1516" i="10"/>
  <c r="H1512" i="10"/>
  <c r="G1512" i="10"/>
  <c r="H1508" i="10"/>
  <c r="G1508" i="10"/>
  <c r="H1504" i="10"/>
  <c r="G1504" i="10"/>
  <c r="H1500" i="10"/>
  <c r="G1500" i="10"/>
  <c r="H1496" i="10"/>
  <c r="G1496" i="10"/>
  <c r="H1492" i="10"/>
  <c r="G1492" i="10"/>
  <c r="H1488" i="10"/>
  <c r="G1488" i="10"/>
  <c r="H1484" i="10"/>
  <c r="G1484" i="10"/>
  <c r="H1480" i="10"/>
  <c r="G1480" i="10"/>
  <c r="H1476" i="10"/>
  <c r="G1476" i="10"/>
  <c r="H1472" i="10"/>
  <c r="G1472" i="10"/>
  <c r="H1468" i="10"/>
  <c r="G1468" i="10"/>
  <c r="H1464" i="10"/>
  <c r="G1464" i="10"/>
  <c r="H1460" i="10"/>
  <c r="G1460" i="10"/>
  <c r="H1456" i="10"/>
  <c r="G1456" i="10"/>
  <c r="H1452" i="10"/>
  <c r="G1452" i="10"/>
  <c r="H1448" i="10"/>
  <c r="G1448" i="10"/>
  <c r="H1444" i="10"/>
  <c r="G1444" i="10"/>
  <c r="H1440" i="10"/>
  <c r="G1440" i="10"/>
  <c r="H1436" i="10"/>
  <c r="G1436" i="10"/>
  <c r="H1432" i="10"/>
  <c r="G1432" i="10"/>
  <c r="H1428" i="10"/>
  <c r="G1428" i="10"/>
  <c r="H1424" i="10"/>
  <c r="G1424" i="10"/>
  <c r="H1420" i="10"/>
  <c r="G1420" i="10"/>
  <c r="H1416" i="10"/>
  <c r="G1416" i="10"/>
  <c r="H1412" i="10"/>
  <c r="H1408" i="10"/>
  <c r="G1408" i="10"/>
  <c r="H1404" i="10"/>
  <c r="G1404" i="10"/>
  <c r="H1400" i="10"/>
  <c r="G1400" i="10"/>
  <c r="H1396" i="10"/>
  <c r="G1396" i="10"/>
  <c r="H1392" i="10"/>
  <c r="G1392" i="10"/>
  <c r="H1388" i="10"/>
  <c r="G1388" i="10"/>
  <c r="H1384" i="10"/>
  <c r="G1384" i="10"/>
  <c r="H1380" i="10"/>
  <c r="G1380" i="10"/>
  <c r="H1376" i="10"/>
  <c r="G1376" i="10"/>
  <c r="H1372" i="10"/>
  <c r="G1372" i="10"/>
  <c r="H1368" i="10"/>
  <c r="G1368" i="10"/>
  <c r="H1364" i="10"/>
  <c r="G1364" i="10"/>
  <c r="H1360" i="10"/>
  <c r="G1360" i="10"/>
  <c r="H1356" i="10"/>
  <c r="G1356" i="10"/>
  <c r="H1352" i="10"/>
  <c r="G1352" i="10"/>
  <c r="H1348" i="10"/>
  <c r="G1348" i="10"/>
  <c r="H1344" i="10"/>
  <c r="G1344" i="10"/>
  <c r="H1340" i="10"/>
  <c r="G1340" i="10"/>
  <c r="H1336" i="10"/>
  <c r="G1336" i="10"/>
  <c r="H1332" i="10"/>
  <c r="G1332" i="10"/>
  <c r="H1328" i="10"/>
  <c r="G1328" i="10"/>
  <c r="H1324" i="10"/>
  <c r="G1324" i="10"/>
  <c r="H1320" i="10"/>
  <c r="G1320" i="10"/>
  <c r="H1316" i="10"/>
  <c r="G1316" i="10"/>
  <c r="H1312" i="10"/>
  <c r="G1312" i="10"/>
  <c r="H1308" i="10"/>
  <c r="G1308" i="10"/>
  <c r="H1304" i="10"/>
  <c r="G1304" i="10"/>
  <c r="H1300" i="10"/>
  <c r="G1300" i="10"/>
  <c r="H1296" i="10"/>
  <c r="G1296" i="10"/>
  <c r="H1292" i="10"/>
  <c r="G1292" i="10"/>
  <c r="H1288" i="10"/>
  <c r="G1288" i="10"/>
  <c r="H1284" i="10"/>
  <c r="G1284" i="10"/>
  <c r="H1280" i="10"/>
  <c r="G1280" i="10"/>
  <c r="H1276" i="10"/>
  <c r="G1276" i="10"/>
  <c r="H1272" i="10"/>
  <c r="G1272" i="10"/>
  <c r="H1268" i="10"/>
  <c r="G1268" i="10"/>
  <c r="H1264" i="10"/>
  <c r="G1264" i="10"/>
  <c r="H1260" i="10"/>
  <c r="G1260" i="10"/>
  <c r="H1256" i="10"/>
  <c r="G1256" i="10"/>
  <c r="H1252" i="10"/>
  <c r="G1252" i="10"/>
  <c r="H1248" i="10"/>
  <c r="G1248" i="10"/>
  <c r="H1244" i="10"/>
  <c r="G1244" i="10"/>
  <c r="H1240" i="10"/>
  <c r="G1240" i="10"/>
  <c r="H1236" i="10"/>
  <c r="G1236" i="10"/>
  <c r="H1232" i="10"/>
  <c r="G1232" i="10"/>
  <c r="H1228" i="10"/>
  <c r="G1228" i="10"/>
  <c r="H1224" i="10"/>
  <c r="G1224" i="10"/>
  <c r="H1220" i="10"/>
  <c r="G1220" i="10"/>
  <c r="H1216" i="10"/>
  <c r="G1216" i="10"/>
  <c r="H1212" i="10"/>
  <c r="G1212" i="10"/>
  <c r="H1208" i="10"/>
  <c r="G1208" i="10"/>
  <c r="H1204" i="10"/>
  <c r="G1204" i="10"/>
  <c r="H1200" i="10"/>
  <c r="G1200" i="10"/>
  <c r="H1196" i="10"/>
  <c r="G1196" i="10"/>
  <c r="G1712" i="10"/>
  <c r="H2" i="10"/>
  <c r="G2" i="10"/>
  <c r="G1617" i="10"/>
  <c r="G1819" i="10"/>
  <c r="G1787" i="10"/>
  <c r="G1631" i="10"/>
  <c r="G1412" i="10"/>
  <c r="G1722" i="10"/>
  <c r="G1690" i="10"/>
  <c r="H1192" i="10"/>
  <c r="G1192" i="10"/>
  <c r="H1188" i="10"/>
  <c r="G1188" i="10"/>
  <c r="H1184" i="10"/>
  <c r="G1184" i="10"/>
  <c r="H1180" i="10"/>
  <c r="G1180" i="10"/>
  <c r="H1176" i="10"/>
  <c r="G1176" i="10"/>
  <c r="H1172" i="10"/>
  <c r="G1172" i="10"/>
  <c r="H1168" i="10"/>
  <c r="G1168" i="10"/>
  <c r="H1164" i="10"/>
  <c r="G1164" i="10"/>
  <c r="H1160" i="10"/>
  <c r="G1160" i="10"/>
  <c r="H1156" i="10"/>
  <c r="G1156" i="10"/>
  <c r="H1152" i="10"/>
  <c r="G1152" i="10"/>
  <c r="H1148" i="10"/>
  <c r="G1148" i="10"/>
  <c r="H1144" i="10"/>
  <c r="G1144" i="10"/>
  <c r="H1140" i="10"/>
  <c r="G1140" i="10"/>
  <c r="H1136" i="10"/>
  <c r="G1136" i="10"/>
  <c r="H1132" i="10"/>
  <c r="G1132" i="10"/>
  <c r="H1128" i="10"/>
  <c r="G1128" i="10"/>
  <c r="H1124" i="10"/>
  <c r="H1120" i="10"/>
  <c r="G1120" i="10"/>
  <c r="H1116" i="10"/>
  <c r="G1116" i="10"/>
  <c r="H1112" i="10"/>
  <c r="G1112" i="10"/>
  <c r="H1108" i="10"/>
  <c r="G1108" i="10"/>
  <c r="H1104" i="10"/>
  <c r="G1104" i="10"/>
  <c r="H1100" i="10"/>
  <c r="G1100" i="10"/>
  <c r="H1096" i="10"/>
  <c r="G1096" i="10"/>
  <c r="G1092" i="10"/>
  <c r="H1088" i="10"/>
  <c r="G1088" i="10"/>
  <c r="H1084" i="10"/>
  <c r="G1084" i="10"/>
  <c r="H1080" i="10"/>
  <c r="G1080" i="10"/>
  <c r="H1076" i="10"/>
  <c r="G1076" i="10"/>
  <c r="H1072" i="10"/>
  <c r="G1072" i="10"/>
  <c r="H1068" i="10"/>
  <c r="G1068" i="10"/>
  <c r="H1064" i="10"/>
  <c r="G1064" i="10"/>
  <c r="H1060" i="10"/>
  <c r="H1056" i="10"/>
  <c r="G1056" i="10"/>
  <c r="H1052" i="10"/>
  <c r="G1052" i="10"/>
  <c r="H1048" i="10"/>
  <c r="G1048" i="10"/>
  <c r="H1044" i="10"/>
  <c r="G1044" i="10"/>
  <c r="H1040" i="10"/>
  <c r="G1040" i="10"/>
  <c r="H1036" i="10"/>
  <c r="G1036" i="10"/>
  <c r="H1032" i="10"/>
  <c r="G1032" i="10"/>
  <c r="H1028" i="10"/>
  <c r="G1028" i="10"/>
  <c r="H1024" i="10"/>
  <c r="G1024" i="10"/>
  <c r="H1020" i="10"/>
  <c r="G1020" i="10"/>
  <c r="H1016" i="10"/>
  <c r="G1016" i="10"/>
  <c r="H1012" i="10"/>
  <c r="G1012" i="10"/>
  <c r="H1008" i="10"/>
  <c r="G1008" i="10"/>
  <c r="H1004" i="10"/>
  <c r="G1004" i="10"/>
  <c r="H1000" i="10"/>
  <c r="G1000" i="10"/>
  <c r="H996" i="10"/>
  <c r="H992" i="10"/>
  <c r="G992" i="10"/>
  <c r="H988" i="10"/>
  <c r="G988" i="10"/>
  <c r="H984" i="10"/>
  <c r="G984" i="10"/>
  <c r="H980" i="10"/>
  <c r="G980" i="10"/>
  <c r="H976" i="10"/>
  <c r="G976" i="10"/>
  <c r="H972" i="10"/>
  <c r="G972" i="10"/>
  <c r="H968" i="10"/>
  <c r="G968" i="10"/>
  <c r="G964" i="10"/>
  <c r="H964" i="10"/>
  <c r="H960" i="10"/>
  <c r="G960" i="10"/>
  <c r="H956" i="10"/>
  <c r="G956" i="10"/>
  <c r="H952" i="10"/>
  <c r="G952" i="10"/>
  <c r="H948" i="10"/>
  <c r="G948" i="10"/>
  <c r="H944" i="10"/>
  <c r="G944" i="10"/>
  <c r="H940" i="10"/>
  <c r="G940" i="10"/>
  <c r="H936" i="10"/>
  <c r="G936" i="10"/>
  <c r="G932" i="10"/>
  <c r="H932" i="10"/>
  <c r="H928" i="10"/>
  <c r="G928" i="10"/>
  <c r="H924" i="10"/>
  <c r="G924" i="10"/>
  <c r="H920" i="10"/>
  <c r="G920" i="10"/>
  <c r="H916" i="10"/>
  <c r="H912" i="10"/>
  <c r="G912" i="10"/>
  <c r="H908" i="10"/>
  <c r="G908" i="10"/>
  <c r="H904" i="10"/>
  <c r="G904" i="10"/>
  <c r="H900" i="10"/>
  <c r="G900" i="10"/>
  <c r="H896" i="10"/>
  <c r="G896" i="10"/>
  <c r="H892" i="10"/>
  <c r="G892" i="10"/>
  <c r="H888" i="10"/>
  <c r="H884" i="10"/>
  <c r="G884" i="10"/>
  <c r="H880" i="10"/>
  <c r="G880" i="10"/>
  <c r="H876" i="10"/>
  <c r="G876" i="10"/>
  <c r="H872" i="10"/>
  <c r="G872" i="10"/>
  <c r="H868" i="10"/>
  <c r="G868" i="10"/>
  <c r="H864" i="10"/>
  <c r="G864" i="10"/>
  <c r="H860" i="10"/>
  <c r="G860" i="10"/>
  <c r="H856" i="10"/>
  <c r="G856" i="10"/>
  <c r="H852" i="10"/>
  <c r="G852" i="10"/>
  <c r="H848" i="10"/>
  <c r="G848" i="10"/>
  <c r="H844" i="10"/>
  <c r="G844" i="10"/>
  <c r="H840" i="10"/>
  <c r="G840" i="10"/>
  <c r="G836" i="10"/>
  <c r="H836" i="10"/>
  <c r="H832" i="10"/>
  <c r="G832" i="10"/>
  <c r="H828" i="10"/>
  <c r="G828" i="10"/>
  <c r="H824" i="10"/>
  <c r="G824" i="10"/>
  <c r="H820" i="10"/>
  <c r="G820" i="10"/>
  <c r="H816" i="10"/>
  <c r="H812" i="10"/>
  <c r="G812" i="10"/>
  <c r="H808" i="10"/>
  <c r="G808" i="10"/>
  <c r="G804" i="10"/>
  <c r="H804" i="10"/>
  <c r="H800" i="10"/>
  <c r="G800" i="10"/>
  <c r="H796" i="10"/>
  <c r="G796" i="10"/>
  <c r="H792" i="10"/>
  <c r="G792" i="10"/>
  <c r="H788" i="10"/>
  <c r="G788" i="10"/>
  <c r="H784" i="10"/>
  <c r="G784" i="10"/>
  <c r="H780" i="10"/>
  <c r="G780" i="10"/>
  <c r="H776" i="10"/>
  <c r="G776" i="10"/>
  <c r="H772" i="10"/>
  <c r="G772" i="10"/>
  <c r="H768" i="10"/>
  <c r="G768" i="10"/>
  <c r="H764" i="10"/>
  <c r="G764" i="10"/>
  <c r="H760" i="10"/>
  <c r="G760" i="10"/>
  <c r="H756" i="10"/>
  <c r="G756" i="10"/>
  <c r="H752" i="10"/>
  <c r="G752" i="10"/>
  <c r="H748" i="10"/>
  <c r="H744" i="10"/>
  <c r="G744" i="10"/>
  <c r="H740" i="10"/>
  <c r="G740" i="10"/>
  <c r="H736" i="10"/>
  <c r="G736" i="10"/>
  <c r="H732" i="10"/>
  <c r="G732" i="10"/>
  <c r="H728" i="10"/>
  <c r="G728" i="10"/>
  <c r="H724" i="10"/>
  <c r="G724" i="10"/>
  <c r="H720" i="10"/>
  <c r="G720" i="10"/>
  <c r="H716" i="10"/>
  <c r="G716" i="10"/>
  <c r="H712" i="10"/>
  <c r="G712" i="10"/>
  <c r="H708" i="10"/>
  <c r="G708" i="10"/>
  <c r="H704" i="10"/>
  <c r="G704" i="10"/>
  <c r="H700" i="10"/>
  <c r="G700" i="10"/>
  <c r="H696" i="10"/>
  <c r="G696" i="10"/>
  <c r="H692" i="10"/>
  <c r="G692" i="10"/>
  <c r="H688" i="10"/>
  <c r="G688" i="10"/>
  <c r="H684" i="10"/>
  <c r="G684" i="10"/>
  <c r="H680" i="10"/>
  <c r="G680" i="10"/>
  <c r="H676" i="10"/>
  <c r="G676" i="10"/>
  <c r="H672" i="10"/>
  <c r="G672" i="10"/>
  <c r="H668" i="10"/>
  <c r="G668" i="10"/>
  <c r="H664" i="10"/>
  <c r="G664" i="10"/>
  <c r="H660" i="10"/>
  <c r="G660" i="10"/>
  <c r="H656" i="10"/>
  <c r="G656" i="10"/>
  <c r="H652" i="10"/>
  <c r="G652" i="10"/>
  <c r="H644" i="10"/>
  <c r="G644" i="10"/>
  <c r="H640" i="10"/>
  <c r="G640" i="10"/>
  <c r="H636" i="10"/>
  <c r="G636" i="10"/>
  <c r="H632" i="10"/>
  <c r="G632" i="10"/>
  <c r="H628" i="10"/>
  <c r="G628" i="10"/>
  <c r="H624" i="10"/>
  <c r="G624" i="10"/>
  <c r="H620" i="10"/>
  <c r="G620" i="10"/>
  <c r="H616" i="10"/>
  <c r="G616" i="10"/>
  <c r="H612" i="10"/>
  <c r="G612" i="10"/>
  <c r="H608" i="10"/>
  <c r="G608" i="10"/>
  <c r="H604" i="10"/>
  <c r="G604" i="10"/>
  <c r="H600" i="10"/>
  <c r="G600" i="10"/>
  <c r="H596" i="10"/>
  <c r="G596" i="10"/>
  <c r="H592" i="10"/>
  <c r="G592" i="10"/>
  <c r="H588" i="10"/>
  <c r="G588" i="10"/>
  <c r="H584" i="10"/>
  <c r="G584" i="10"/>
  <c r="H580" i="10"/>
  <c r="G580" i="10"/>
  <c r="H576" i="10"/>
  <c r="G576" i="10"/>
  <c r="H572" i="10"/>
  <c r="G572" i="10"/>
  <c r="H568" i="10"/>
  <c r="G568" i="10"/>
  <c r="H564" i="10"/>
  <c r="G564" i="10"/>
  <c r="H560" i="10"/>
  <c r="G560" i="10"/>
  <c r="H556" i="10"/>
  <c r="G556" i="10"/>
  <c r="H552" i="10"/>
  <c r="G552" i="10"/>
  <c r="H548" i="10"/>
  <c r="G548" i="10"/>
  <c r="H544" i="10"/>
  <c r="G544" i="10"/>
  <c r="H540" i="10"/>
  <c r="G540" i="10"/>
  <c r="H536" i="10"/>
  <c r="G536" i="10"/>
  <c r="H532" i="10"/>
  <c r="G532" i="10"/>
  <c r="H528" i="10"/>
  <c r="G528" i="10"/>
  <c r="H524" i="10"/>
  <c r="G524" i="10"/>
  <c r="H520" i="10"/>
  <c r="G520" i="10"/>
  <c r="H516" i="10"/>
  <c r="G516" i="10"/>
  <c r="H512" i="10"/>
  <c r="G512" i="10"/>
  <c r="H508" i="10"/>
  <c r="G508" i="10"/>
  <c r="H504" i="10"/>
  <c r="G504" i="10"/>
  <c r="H500" i="10"/>
  <c r="G500" i="10"/>
  <c r="H496" i="10"/>
  <c r="G496" i="10"/>
  <c r="H492" i="10"/>
  <c r="G492" i="10"/>
  <c r="H488" i="10"/>
  <c r="G488" i="10"/>
  <c r="H484" i="10"/>
  <c r="G484" i="10"/>
  <c r="H480" i="10"/>
  <c r="G480" i="10"/>
  <c r="H472" i="10"/>
  <c r="G472" i="10"/>
  <c r="H468" i="10"/>
  <c r="G468" i="10"/>
  <c r="H464" i="10"/>
  <c r="G464" i="10"/>
  <c r="H460" i="10"/>
  <c r="G460" i="10"/>
  <c r="H456" i="10"/>
  <c r="G456" i="10"/>
  <c r="H452" i="10"/>
  <c r="G452" i="10"/>
  <c r="H448" i="10"/>
  <c r="G448" i="10"/>
  <c r="H444" i="10"/>
  <c r="G444" i="10"/>
  <c r="H440" i="10"/>
  <c r="G440" i="10"/>
  <c r="H436" i="10"/>
  <c r="G436" i="10"/>
  <c r="H432" i="10"/>
  <c r="G432" i="10"/>
  <c r="H428" i="10"/>
  <c r="G428" i="10"/>
  <c r="H424" i="10"/>
  <c r="G424" i="10"/>
  <c r="H420" i="10"/>
  <c r="G420" i="10"/>
  <c r="H416" i="10"/>
  <c r="G416" i="10"/>
  <c r="H412" i="10"/>
  <c r="G412" i="10"/>
  <c r="H408" i="10"/>
  <c r="G408" i="10"/>
  <c r="H400" i="10"/>
  <c r="G400" i="10"/>
  <c r="H396" i="10"/>
  <c r="G396" i="10"/>
  <c r="H392" i="10"/>
  <c r="G392" i="10"/>
  <c r="H388" i="10"/>
  <c r="G388" i="10"/>
  <c r="H384" i="10"/>
  <c r="G384" i="10"/>
  <c r="H380" i="10"/>
  <c r="G380" i="10"/>
  <c r="H372" i="10"/>
  <c r="G372" i="10"/>
  <c r="H368" i="10"/>
  <c r="G368" i="10"/>
  <c r="H364" i="10"/>
  <c r="G364" i="10"/>
  <c r="H360" i="10"/>
  <c r="G360" i="10"/>
  <c r="G816" i="10"/>
  <c r="G273" i="10"/>
  <c r="H1827" i="10"/>
  <c r="H1823" i="10"/>
  <c r="G1823" i="10"/>
  <c r="H1819" i="10"/>
  <c r="H1815" i="10"/>
  <c r="G1815" i="10"/>
  <c r="H1811" i="10"/>
  <c r="H1807" i="10"/>
  <c r="G1807" i="10"/>
  <c r="H1803" i="10"/>
  <c r="H1799" i="10"/>
  <c r="G1799" i="10"/>
  <c r="H1795" i="10"/>
  <c r="H1791" i="10"/>
  <c r="G1791" i="10"/>
  <c r="H1787" i="10"/>
  <c r="H1783" i="10"/>
  <c r="G1783" i="10"/>
  <c r="H1779" i="10"/>
  <c r="G1779" i="10"/>
  <c r="H1775" i="10"/>
  <c r="G1775" i="10"/>
  <c r="H1771" i="10"/>
  <c r="G1771" i="10"/>
  <c r="H1767" i="10"/>
  <c r="G1767" i="10"/>
  <c r="H1763" i="10"/>
  <c r="G1763" i="10"/>
  <c r="H1759" i="10"/>
  <c r="G1759" i="10"/>
  <c r="H1755" i="10"/>
  <c r="G1755" i="10"/>
  <c r="H1751" i="10"/>
  <c r="G1751" i="10"/>
  <c r="H1747" i="10"/>
  <c r="G1747" i="10"/>
  <c r="H1743" i="10"/>
  <c r="G1743" i="10"/>
  <c r="H1739" i="10"/>
  <c r="G1739" i="10"/>
  <c r="H1735" i="10"/>
  <c r="G1735" i="10"/>
  <c r="H1731" i="10"/>
  <c r="G1731" i="10"/>
  <c r="H1727" i="10"/>
  <c r="G1727" i="10"/>
  <c r="H1723" i="10"/>
  <c r="G1723" i="10"/>
  <c r="H1719" i="10"/>
  <c r="G1719" i="10"/>
  <c r="H1715" i="10"/>
  <c r="G1715" i="10"/>
  <c r="H1711" i="10"/>
  <c r="G1711" i="10"/>
  <c r="H1707" i="10"/>
  <c r="G1707" i="10"/>
  <c r="H1703" i="10"/>
  <c r="G1703" i="10"/>
  <c r="H1699" i="10"/>
  <c r="G1699" i="10"/>
  <c r="H1695" i="10"/>
  <c r="G1695" i="10"/>
  <c r="H1691" i="10"/>
  <c r="G1691" i="10"/>
  <c r="H1687" i="10"/>
  <c r="G1687" i="10"/>
  <c r="H1683" i="10"/>
  <c r="G1683" i="10"/>
  <c r="H1679" i="10"/>
  <c r="G1679" i="10"/>
  <c r="H1675" i="10"/>
  <c r="G1675" i="10"/>
  <c r="H1671" i="10"/>
  <c r="G1671" i="10"/>
  <c r="H1667" i="10"/>
  <c r="G1667" i="10"/>
  <c r="H1663" i="10"/>
  <c r="G1663" i="10"/>
  <c r="H1659" i="10"/>
  <c r="G1659" i="10"/>
  <c r="H1655" i="10"/>
  <c r="G1655" i="10"/>
  <c r="H1651" i="10"/>
  <c r="G1651" i="10"/>
  <c r="H1647" i="10"/>
  <c r="G1647" i="10"/>
  <c r="H1643" i="10"/>
  <c r="H1639" i="10"/>
  <c r="G1639" i="10"/>
  <c r="H1635" i="10"/>
  <c r="G1635" i="10"/>
  <c r="H1631" i="10"/>
  <c r="H1627" i="10"/>
  <c r="G1627" i="10"/>
  <c r="H1623" i="10"/>
  <c r="G1623" i="10"/>
  <c r="H1619" i="10"/>
  <c r="G1619" i="10"/>
  <c r="H1615" i="10"/>
  <c r="G1615" i="10"/>
  <c r="H1611" i="10"/>
  <c r="G1611" i="10"/>
  <c r="H1607" i="10"/>
  <c r="G1607" i="10"/>
  <c r="H1603" i="10"/>
  <c r="G1603" i="10"/>
  <c r="H1599" i="10"/>
  <c r="G1599" i="10"/>
  <c r="H1595" i="10"/>
  <c r="G1595" i="10"/>
  <c r="H1591" i="10"/>
  <c r="G1591" i="10"/>
  <c r="H1587" i="10"/>
  <c r="G1587" i="10"/>
  <c r="H1583" i="10"/>
  <c r="G1583" i="10"/>
  <c r="H1579" i="10"/>
  <c r="H1575" i="10"/>
  <c r="G1575" i="10"/>
  <c r="H1571" i="10"/>
  <c r="G1571" i="10"/>
  <c r="H1567" i="10"/>
  <c r="H1563" i="10"/>
  <c r="G1563" i="10"/>
  <c r="H1559" i="10"/>
  <c r="G1559" i="10"/>
  <c r="H1555" i="10"/>
  <c r="G1555" i="10"/>
  <c r="H1551" i="10"/>
  <c r="G1551" i="10"/>
  <c r="H1547" i="10"/>
  <c r="G1547" i="10"/>
  <c r="H1543" i="10"/>
  <c r="G1543" i="10"/>
  <c r="H1539" i="10"/>
  <c r="G1539" i="10"/>
  <c r="H1535" i="10"/>
  <c r="G1535" i="10"/>
  <c r="H1531" i="10"/>
  <c r="G1531" i="10"/>
  <c r="H1527" i="10"/>
  <c r="G1527" i="10"/>
  <c r="H1523" i="10"/>
  <c r="G1523" i="10"/>
  <c r="H1519" i="10"/>
  <c r="G1519" i="10"/>
  <c r="H1515" i="10"/>
  <c r="H1511" i="10"/>
  <c r="G1511" i="10"/>
  <c r="H1507" i="10"/>
  <c r="G1507" i="10"/>
  <c r="H1503" i="10"/>
  <c r="H1499" i="10"/>
  <c r="G1499" i="10"/>
  <c r="H1495" i="10"/>
  <c r="G1495" i="10"/>
  <c r="H1491" i="10"/>
  <c r="G1491" i="10"/>
  <c r="H1487" i="10"/>
  <c r="G1487" i="10"/>
  <c r="H1483" i="10"/>
  <c r="G1483" i="10"/>
  <c r="H1479" i="10"/>
  <c r="G1479" i="10"/>
  <c r="H1475" i="10"/>
  <c r="G1475" i="10"/>
  <c r="H1471" i="10"/>
  <c r="G1471" i="10"/>
  <c r="H1467" i="10"/>
  <c r="G1467" i="10"/>
  <c r="H1463" i="10"/>
  <c r="G1463" i="10"/>
  <c r="H1459" i="10"/>
  <c r="G1459" i="10"/>
  <c r="H1455" i="10"/>
  <c r="G1455" i="10"/>
  <c r="H1451" i="10"/>
  <c r="H1447" i="10"/>
  <c r="G1447" i="10"/>
  <c r="H1443" i="10"/>
  <c r="G1443" i="10"/>
  <c r="H1439" i="10"/>
  <c r="H1435" i="10"/>
  <c r="G1435" i="10"/>
  <c r="H1431" i="10"/>
  <c r="G1431" i="10"/>
  <c r="H1427" i="10"/>
  <c r="G1427" i="10"/>
  <c r="H1423" i="10"/>
  <c r="G1423" i="10"/>
  <c r="H1419" i="10"/>
  <c r="G1419" i="10"/>
  <c r="H1415" i="10"/>
  <c r="G1415" i="10"/>
  <c r="H1411" i="10"/>
  <c r="G1411" i="10"/>
  <c r="H1407" i="10"/>
  <c r="G1407" i="10"/>
  <c r="H1403" i="10"/>
  <c r="G1403" i="10"/>
  <c r="H1399" i="10"/>
  <c r="G1399" i="10"/>
  <c r="H1395" i="10"/>
  <c r="G1395" i="10"/>
  <c r="H1391" i="10"/>
  <c r="G1391" i="10"/>
  <c r="H1387" i="10"/>
  <c r="H1383" i="10"/>
  <c r="G1383" i="10"/>
  <c r="H1379" i="10"/>
  <c r="G1379" i="10"/>
  <c r="H1375" i="10"/>
  <c r="H1371" i="10"/>
  <c r="G1371" i="10"/>
  <c r="H1367" i="10"/>
  <c r="G1367" i="10"/>
  <c r="H1363" i="10"/>
  <c r="G1363" i="10"/>
  <c r="H1359" i="10"/>
  <c r="G1359" i="10"/>
  <c r="H1355" i="10"/>
  <c r="G1355" i="10"/>
  <c r="H1351" i="10"/>
  <c r="G1351" i="10"/>
  <c r="H1347" i="10"/>
  <c r="G1347" i="10"/>
  <c r="H1343" i="10"/>
  <c r="G1343" i="10"/>
  <c r="H1339" i="10"/>
  <c r="G1339" i="10"/>
  <c r="H1335" i="10"/>
  <c r="G1335" i="10"/>
  <c r="H1331" i="10"/>
  <c r="G1331" i="10"/>
  <c r="H1327" i="10"/>
  <c r="G1327" i="10"/>
  <c r="H1323" i="10"/>
  <c r="H1319" i="10"/>
  <c r="G1319" i="10"/>
  <c r="H1315" i="10"/>
  <c r="G1315" i="10"/>
  <c r="H1311" i="10"/>
  <c r="H1307" i="10"/>
  <c r="G1307" i="10"/>
  <c r="H1303" i="10"/>
  <c r="G1303" i="10"/>
  <c r="H1299" i="10"/>
  <c r="G1299" i="10"/>
  <c r="H1295" i="10"/>
  <c r="G1295" i="10"/>
  <c r="H1291" i="10"/>
  <c r="G1291" i="10"/>
  <c r="H1287" i="10"/>
  <c r="G1287" i="10"/>
  <c r="H1283" i="10"/>
  <c r="G1283" i="10"/>
  <c r="H1279" i="10"/>
  <c r="G1279" i="10"/>
  <c r="H1275" i="10"/>
  <c r="G1275" i="10"/>
  <c r="H1271" i="10"/>
  <c r="G1271" i="10"/>
  <c r="H1267" i="10"/>
  <c r="G1267" i="10"/>
  <c r="H1263" i="10"/>
  <c r="G1263" i="10"/>
  <c r="H1259" i="10"/>
  <c r="G1259" i="10"/>
  <c r="H1255" i="10"/>
  <c r="G1255" i="10"/>
  <c r="H1251" i="10"/>
  <c r="G1251" i="10"/>
  <c r="H1247" i="10"/>
  <c r="G1247" i="10"/>
  <c r="H1243" i="10"/>
  <c r="G1243" i="10"/>
  <c r="H1239" i="10"/>
  <c r="G1239" i="10"/>
  <c r="H1235" i="10"/>
  <c r="G1235" i="10"/>
  <c r="H1231" i="10"/>
  <c r="G1231" i="10"/>
  <c r="H1227" i="10"/>
  <c r="G1227" i="10"/>
  <c r="H1223" i="10"/>
  <c r="G1223" i="10"/>
  <c r="H1219" i="10"/>
  <c r="G1219" i="10"/>
  <c r="H1215" i="10"/>
  <c r="G1215" i="10"/>
  <c r="H1211" i="10"/>
  <c r="G1211" i="10"/>
  <c r="H1207" i="10"/>
  <c r="G1207" i="10"/>
  <c r="H1203" i="10"/>
  <c r="G1203" i="10"/>
  <c r="H1199" i="10"/>
  <c r="G1199" i="10"/>
  <c r="H1195" i="10"/>
  <c r="G1195" i="10"/>
  <c r="H1191" i="10"/>
  <c r="G1191" i="10"/>
  <c r="H1187" i="10"/>
  <c r="G1187" i="10"/>
  <c r="H1183" i="10"/>
  <c r="G1183" i="10"/>
  <c r="H1179" i="10"/>
  <c r="G1179" i="10"/>
  <c r="H1175" i="10"/>
  <c r="G1175" i="10"/>
  <c r="H1171" i="10"/>
  <c r="G1171" i="10"/>
  <c r="H1167" i="10"/>
  <c r="G1167" i="10"/>
  <c r="H1163" i="10"/>
  <c r="G1163" i="10"/>
  <c r="H1159" i="10"/>
  <c r="G1159" i="10"/>
  <c r="H1155" i="10"/>
  <c r="G1155" i="10"/>
  <c r="H1151" i="10"/>
  <c r="G1151" i="10"/>
  <c r="H1143" i="10"/>
  <c r="G1143" i="10"/>
  <c r="H1139" i="10"/>
  <c r="G1139" i="10"/>
  <c r="H1135" i="10"/>
  <c r="G1135" i="10"/>
  <c r="H1131" i="10"/>
  <c r="G1131" i="10"/>
  <c r="H1127" i="10"/>
  <c r="G1127" i="10"/>
  <c r="H1123" i="10"/>
  <c r="G1123" i="10"/>
  <c r="H1119" i="10"/>
  <c r="G1119" i="10"/>
  <c r="H1115" i="10"/>
  <c r="G1115" i="10"/>
  <c r="H1111" i="10"/>
  <c r="G1111" i="10"/>
  <c r="H1107" i="10"/>
  <c r="G1107" i="10"/>
  <c r="H1103" i="10"/>
  <c r="G1103" i="10"/>
  <c r="H1099" i="10"/>
  <c r="G1099" i="10"/>
  <c r="H1095" i="10"/>
  <c r="G1095" i="10"/>
  <c r="G1091" i="10"/>
  <c r="H1091" i="10"/>
  <c r="H1087" i="10"/>
  <c r="G1087" i="10"/>
  <c r="H1079" i="10"/>
  <c r="G1079" i="10"/>
  <c r="H1075" i="10"/>
  <c r="G1075" i="10"/>
  <c r="H1071" i="10"/>
  <c r="G1071" i="10"/>
  <c r="H1067" i="10"/>
  <c r="G1067" i="10"/>
  <c r="H1063" i="10"/>
  <c r="G1063" i="10"/>
  <c r="H1059" i="10"/>
  <c r="G1059" i="10"/>
  <c r="H1055" i="10"/>
  <c r="G1055" i="10"/>
  <c r="H1051" i="10"/>
  <c r="G1051" i="10"/>
  <c r="H1047" i="10"/>
  <c r="G1047" i="10"/>
  <c r="H1043" i="10"/>
  <c r="G1043" i="10"/>
  <c r="H1039" i="10"/>
  <c r="G1039" i="10"/>
  <c r="H1035" i="10"/>
  <c r="G1035" i="10"/>
  <c r="H1031" i="10"/>
  <c r="G1031" i="10"/>
  <c r="H1027" i="10"/>
  <c r="G1027" i="10"/>
  <c r="H1023" i="10"/>
  <c r="G1023" i="10"/>
  <c r="H1015" i="10"/>
  <c r="G1015" i="10"/>
  <c r="H1011" i="10"/>
  <c r="G1011" i="10"/>
  <c r="H1007" i="10"/>
  <c r="G1007" i="10"/>
  <c r="H1003" i="10"/>
  <c r="G1003" i="10"/>
  <c r="H999" i="10"/>
  <c r="G999" i="10"/>
  <c r="H995" i="10"/>
  <c r="G995" i="10"/>
  <c r="H991" i="10"/>
  <c r="G991" i="10"/>
  <c r="H987" i="10"/>
  <c r="G987" i="10"/>
  <c r="H983" i="10"/>
  <c r="G983" i="10"/>
  <c r="H979" i="10"/>
  <c r="G979" i="10"/>
  <c r="H975" i="10"/>
  <c r="G975" i="10"/>
  <c r="H971" i="10"/>
  <c r="G971" i="10"/>
  <c r="H967" i="10"/>
  <c r="G967" i="10"/>
  <c r="G963" i="10"/>
  <c r="H963" i="10"/>
  <c r="H959" i="10"/>
  <c r="G959" i="10"/>
  <c r="H955" i="10"/>
  <c r="G955" i="10"/>
  <c r="H951" i="10"/>
  <c r="G951" i="10"/>
  <c r="H947" i="10"/>
  <c r="G947" i="10"/>
  <c r="H943" i="10"/>
  <c r="G943" i="10"/>
  <c r="H939" i="10"/>
  <c r="G939" i="10"/>
  <c r="H935" i="10"/>
  <c r="G935" i="10"/>
  <c r="G931" i="10"/>
  <c r="H931" i="10"/>
  <c r="H927" i="10"/>
  <c r="G927" i="10"/>
  <c r="H923" i="10"/>
  <c r="G923" i="10"/>
  <c r="H919" i="10"/>
  <c r="G919" i="10"/>
  <c r="H915" i="10"/>
  <c r="G915" i="10"/>
  <c r="H911" i="10"/>
  <c r="G911" i="10"/>
  <c r="H907" i="10"/>
  <c r="G907" i="10"/>
  <c r="H903" i="10"/>
  <c r="G903" i="10"/>
  <c r="H899" i="10"/>
  <c r="G899" i="10"/>
  <c r="H895" i="10"/>
  <c r="G895" i="10"/>
  <c r="H891" i="10"/>
  <c r="G891" i="10"/>
  <c r="H887" i="10"/>
  <c r="G887" i="10"/>
  <c r="H883" i="10"/>
  <c r="G883" i="10"/>
  <c r="H879" i="10"/>
  <c r="G879" i="10"/>
  <c r="H875" i="10"/>
  <c r="G875" i="10"/>
  <c r="H871" i="10"/>
  <c r="G871" i="10"/>
  <c r="H867" i="10"/>
  <c r="G867" i="10"/>
  <c r="H863" i="10"/>
  <c r="G863" i="10"/>
  <c r="H859" i="10"/>
  <c r="G859" i="10"/>
  <c r="H855" i="10"/>
  <c r="G855" i="10"/>
  <c r="H847" i="10"/>
  <c r="G847" i="10"/>
  <c r="H843" i="10"/>
  <c r="G843" i="10"/>
  <c r="H839" i="10"/>
  <c r="G839" i="10"/>
  <c r="H835" i="10"/>
  <c r="G835" i="10"/>
  <c r="H831" i="10"/>
  <c r="G831" i="10"/>
  <c r="H827" i="10"/>
  <c r="G827" i="10"/>
  <c r="H823" i="10"/>
  <c r="G823" i="10"/>
  <c r="H819" i="10"/>
  <c r="G819" i="10"/>
  <c r="H815" i="10"/>
  <c r="G815" i="10"/>
  <c r="H811" i="10"/>
  <c r="G811" i="10"/>
  <c r="H807" i="10"/>
  <c r="G807" i="10"/>
  <c r="G803" i="10"/>
  <c r="H803" i="10"/>
  <c r="H799" i="10"/>
  <c r="G799" i="10"/>
  <c r="H795" i="10"/>
  <c r="G795" i="10"/>
  <c r="H791" i="10"/>
  <c r="G791" i="10"/>
  <c r="H787" i="10"/>
  <c r="G787" i="10"/>
  <c r="H783" i="10"/>
  <c r="G783" i="10"/>
  <c r="H779" i="10"/>
  <c r="G779" i="10"/>
  <c r="H775" i="10"/>
  <c r="G775" i="10"/>
  <c r="H771" i="10"/>
  <c r="G771" i="10"/>
  <c r="G767" i="10"/>
  <c r="H767" i="10"/>
  <c r="H763" i="10"/>
  <c r="G763" i="10"/>
  <c r="H759" i="10"/>
  <c r="G759" i="10"/>
  <c r="H755" i="10"/>
  <c r="G755" i="10"/>
  <c r="H751" i="10"/>
  <c r="G751" i="10"/>
  <c r="H747" i="10"/>
  <c r="G747" i="10"/>
  <c r="H743" i="10"/>
  <c r="G743" i="10"/>
  <c r="H739" i="10"/>
  <c r="G739" i="10"/>
  <c r="H735" i="10"/>
  <c r="G735" i="10"/>
  <c r="H731" i="10"/>
  <c r="G731" i="10"/>
  <c r="G727" i="10"/>
  <c r="H727" i="10"/>
  <c r="H723" i="10"/>
  <c r="G723" i="10"/>
  <c r="H719" i="10"/>
  <c r="G719" i="10"/>
  <c r="H715" i="10"/>
  <c r="G715" i="10"/>
  <c r="H711" i="10"/>
  <c r="G711" i="10"/>
  <c r="H707" i="10"/>
  <c r="G707" i="10"/>
  <c r="H703" i="10"/>
  <c r="G703" i="10"/>
  <c r="H699" i="10"/>
  <c r="G699" i="10"/>
  <c r="H695" i="10"/>
  <c r="G695" i="10"/>
  <c r="H691" i="10"/>
  <c r="G691" i="10"/>
  <c r="H687" i="10"/>
  <c r="G687" i="10"/>
  <c r="H683" i="10"/>
  <c r="G683" i="10"/>
  <c r="H679" i="10"/>
  <c r="G679" i="10"/>
  <c r="H675" i="10"/>
  <c r="G675" i="10"/>
  <c r="H671" i="10"/>
  <c r="G671" i="10"/>
  <c r="H667" i="10"/>
  <c r="G667" i="10"/>
  <c r="H663" i="10"/>
  <c r="G663" i="10"/>
  <c r="H659" i="10"/>
  <c r="G659" i="10"/>
  <c r="H655" i="10"/>
  <c r="G655" i="10"/>
  <c r="H651" i="10"/>
  <c r="G651" i="10"/>
  <c r="H647" i="10"/>
  <c r="G647" i="10"/>
  <c r="H643" i="10"/>
  <c r="G643" i="10"/>
  <c r="H639" i="10"/>
  <c r="G639" i="10"/>
  <c r="H635" i="10"/>
  <c r="G635" i="10"/>
  <c r="G631" i="10"/>
  <c r="H631" i="10"/>
  <c r="H627" i="10"/>
  <c r="G627" i="10"/>
  <c r="H623" i="10"/>
  <c r="G623" i="10"/>
  <c r="H619" i="10"/>
  <c r="G619" i="10"/>
  <c r="H615" i="10"/>
  <c r="G615" i="10"/>
  <c r="H611" i="10"/>
  <c r="G611" i="10"/>
  <c r="H607" i="10"/>
  <c r="G607" i="10"/>
  <c r="H603" i="10"/>
  <c r="G603" i="10"/>
  <c r="H599" i="10"/>
  <c r="G599" i="10"/>
  <c r="H595" i="10"/>
  <c r="G595" i="10"/>
  <c r="H591" i="10"/>
  <c r="G591" i="10"/>
  <c r="H587" i="10"/>
  <c r="G587" i="10"/>
  <c r="H583" i="10"/>
  <c r="G583" i="10"/>
  <c r="H575" i="10"/>
  <c r="G575" i="10"/>
  <c r="H571" i="10"/>
  <c r="G571" i="10"/>
  <c r="H567" i="10"/>
  <c r="G567" i="10"/>
  <c r="H563" i="10"/>
  <c r="G563" i="10"/>
  <c r="H559" i="10"/>
  <c r="G559" i="10"/>
  <c r="H555" i="10"/>
  <c r="G555" i="10"/>
  <c r="H551" i="10"/>
  <c r="G551" i="10"/>
  <c r="H547" i="10"/>
  <c r="G547" i="10"/>
  <c r="H543" i="10"/>
  <c r="G543" i="10"/>
  <c r="H539" i="10"/>
  <c r="G539" i="10"/>
  <c r="H535" i="10"/>
  <c r="G535" i="10"/>
  <c r="H531" i="10"/>
  <c r="G531" i="10"/>
  <c r="H527" i="10"/>
  <c r="G527" i="10"/>
  <c r="H523" i="10"/>
  <c r="G523" i="10"/>
  <c r="H519" i="10"/>
  <c r="G519" i="10"/>
  <c r="H515" i="10"/>
  <c r="G515" i="10"/>
  <c r="H511" i="10"/>
  <c r="G511" i="10"/>
  <c r="H503" i="10"/>
  <c r="G503" i="10"/>
  <c r="H499" i="10"/>
  <c r="G499" i="10"/>
  <c r="H495" i="10"/>
  <c r="G495" i="10"/>
  <c r="H491" i="10"/>
  <c r="G491" i="10"/>
  <c r="H487" i="10"/>
  <c r="G487" i="10"/>
  <c r="H483" i="10"/>
  <c r="G483" i="10"/>
  <c r="H479" i="10"/>
  <c r="G479" i="10"/>
  <c r="H475" i="10"/>
  <c r="G475" i="10"/>
  <c r="H471" i="10"/>
  <c r="G471" i="10"/>
  <c r="H467" i="10"/>
  <c r="G467" i="10"/>
  <c r="H463" i="10"/>
  <c r="G463" i="10"/>
  <c r="H459" i="10"/>
  <c r="G459" i="10"/>
  <c r="H455" i="10"/>
  <c r="G455" i="10"/>
  <c r="H451" i="10"/>
  <c r="G451" i="10"/>
  <c r="H447" i="10"/>
  <c r="G447" i="10"/>
  <c r="H443" i="10"/>
  <c r="G443" i="10"/>
  <c r="H439" i="10"/>
  <c r="G439" i="10"/>
  <c r="H435" i="10"/>
  <c r="G435" i="10"/>
  <c r="H431" i="10"/>
  <c r="G431" i="10"/>
  <c r="H427" i="10"/>
  <c r="G427" i="10"/>
  <c r="H423" i="10"/>
  <c r="G423" i="10"/>
  <c r="H419" i="10"/>
  <c r="G419" i="10"/>
  <c r="H415" i="10"/>
  <c r="G415" i="10"/>
  <c r="H411" i="10"/>
  <c r="G411" i="10"/>
  <c r="H407" i="10"/>
  <c r="G407" i="10"/>
  <c r="H403" i="10"/>
  <c r="G403" i="10"/>
  <c r="H399" i="10"/>
  <c r="G399" i="10"/>
  <c r="H395" i="10"/>
  <c r="G395" i="10"/>
  <c r="H391" i="10"/>
  <c r="G391" i="10"/>
  <c r="H387" i="10"/>
  <c r="G387" i="10"/>
  <c r="H383" i="10"/>
  <c r="G383" i="10"/>
  <c r="H379" i="10"/>
  <c r="G379" i="10"/>
  <c r="H375" i="10"/>
  <c r="G375" i="10"/>
  <c r="H371" i="10"/>
  <c r="G371" i="10"/>
  <c r="H367" i="10"/>
  <c r="G367" i="10"/>
  <c r="H363" i="10"/>
  <c r="G363" i="10"/>
  <c r="H359" i="10"/>
  <c r="G359" i="10"/>
  <c r="H355" i="10"/>
  <c r="G355" i="10"/>
  <c r="H351" i="10"/>
  <c r="G351" i="10"/>
  <c r="H347" i="10"/>
  <c r="G347" i="10"/>
  <c r="H343" i="10"/>
  <c r="G343" i="10"/>
  <c r="H335" i="10"/>
  <c r="G335" i="10"/>
  <c r="H331" i="10"/>
  <c r="G331" i="10"/>
  <c r="H327" i="10"/>
  <c r="G327" i="10"/>
  <c r="H323" i="10"/>
  <c r="G323" i="10"/>
  <c r="H319" i="10"/>
  <c r="G319" i="10"/>
  <c r="H315" i="10"/>
  <c r="G315" i="10"/>
  <c r="H311" i="10"/>
  <c r="G311" i="10"/>
  <c r="H307" i="10"/>
  <c r="G307" i="10"/>
  <c r="H303" i="10"/>
  <c r="G303" i="10"/>
  <c r="H299" i="10"/>
  <c r="G299" i="10"/>
  <c r="H295" i="10"/>
  <c r="G295" i="10"/>
  <c r="H291" i="10"/>
  <c r="G291" i="10"/>
  <c r="H287" i="10"/>
  <c r="G287" i="10"/>
  <c r="H283" i="10"/>
  <c r="G283" i="10"/>
  <c r="H279" i="10"/>
  <c r="G279" i="10"/>
  <c r="H275" i="10"/>
  <c r="G275" i="10"/>
  <c r="H271" i="10"/>
  <c r="G271" i="10"/>
  <c r="H267" i="10"/>
  <c r="G267" i="10"/>
  <c r="H263" i="10"/>
  <c r="G263" i="10"/>
  <c r="H259" i="10"/>
  <c r="G259" i="10"/>
  <c r="H255" i="10"/>
  <c r="G255" i="10"/>
  <c r="H251" i="10"/>
  <c r="G251" i="10"/>
  <c r="H247" i="10"/>
  <c r="G247" i="10"/>
  <c r="H243" i="10"/>
  <c r="G243" i="10"/>
  <c r="H239" i="10"/>
  <c r="G239" i="10"/>
  <c r="H235" i="10"/>
  <c r="G235" i="10"/>
  <c r="H231" i="10"/>
  <c r="G231" i="10"/>
  <c r="H227" i="10"/>
  <c r="G227" i="10"/>
  <c r="H223" i="10"/>
  <c r="G223" i="10"/>
  <c r="H219" i="10"/>
  <c r="G219" i="10"/>
  <c r="H215" i="10"/>
  <c r="G215" i="10"/>
  <c r="H211" i="10"/>
  <c r="G211" i="10"/>
  <c r="H207" i="10"/>
  <c r="G207" i="10"/>
  <c r="H203" i="10"/>
  <c r="G203" i="10"/>
  <c r="H199" i="10"/>
  <c r="G199" i="10"/>
  <c r="H195" i="10"/>
  <c r="G195" i="10"/>
  <c r="H191" i="10"/>
  <c r="G191" i="10"/>
  <c r="H187" i="10"/>
  <c r="G187" i="10"/>
  <c r="H183" i="10"/>
  <c r="G183" i="10"/>
  <c r="H179" i="10"/>
  <c r="G179" i="10"/>
  <c r="H175" i="10"/>
  <c r="G175" i="10"/>
  <c r="H171" i="10"/>
  <c r="G171" i="10"/>
  <c r="H167" i="10"/>
  <c r="G167" i="10"/>
  <c r="H159" i="10"/>
  <c r="G159" i="10"/>
  <c r="H155" i="10"/>
  <c r="G155" i="10"/>
  <c r="H151" i="10"/>
  <c r="G151" i="10"/>
  <c r="H147" i="10"/>
  <c r="G147" i="10"/>
  <c r="H143" i="10"/>
  <c r="G143" i="10"/>
  <c r="H139" i="10"/>
  <c r="G139" i="10"/>
  <c r="H135" i="10"/>
  <c r="G135" i="10"/>
  <c r="H131" i="10"/>
  <c r="G131" i="10"/>
  <c r="H127" i="10"/>
  <c r="G127" i="10"/>
  <c r="H123" i="10"/>
  <c r="G123" i="10"/>
  <c r="H119" i="10"/>
  <c r="G119" i="10"/>
  <c r="H115" i="10"/>
  <c r="G115" i="10"/>
  <c r="H111" i="10"/>
  <c r="G111" i="10"/>
  <c r="H107" i="10"/>
  <c r="G107" i="10"/>
  <c r="H103" i="10"/>
  <c r="G103" i="10"/>
  <c r="H99" i="10"/>
  <c r="G99" i="10"/>
  <c r="H95" i="10"/>
  <c r="G95" i="10"/>
  <c r="H91" i="10"/>
  <c r="G91" i="10"/>
  <c r="H87" i="10"/>
  <c r="G87" i="10"/>
  <c r="H83" i="10"/>
  <c r="G83" i="10"/>
  <c r="H79" i="10"/>
  <c r="G79" i="10"/>
  <c r="H75" i="10"/>
  <c r="G75" i="10"/>
  <c r="H71" i="10"/>
  <c r="G71" i="10"/>
  <c r="H67" i="10"/>
  <c r="G67" i="10"/>
  <c r="H63" i="10"/>
  <c r="G63" i="10"/>
  <c r="H59" i="10"/>
  <c r="G59" i="10"/>
  <c r="H55" i="10"/>
  <c r="G55" i="10"/>
  <c r="H51" i="10"/>
  <c r="G51" i="10"/>
  <c r="H47" i="10"/>
  <c r="G47" i="10"/>
  <c r="H43" i="10"/>
  <c r="G43" i="10"/>
  <c r="H39" i="10"/>
  <c r="G39" i="10"/>
  <c r="G1811" i="10"/>
  <c r="G1503" i="10"/>
  <c r="G996" i="10"/>
  <c r="G748" i="10"/>
  <c r="G476" i="10"/>
  <c r="G163" i="10"/>
  <c r="G1387" i="10"/>
  <c r="G1147" i="10"/>
  <c r="G713" i="10"/>
  <c r="G442" i="10"/>
  <c r="G98" i="10"/>
  <c r="H1826" i="10"/>
  <c r="G1826" i="10"/>
  <c r="H1822" i="10"/>
  <c r="G1822" i="10"/>
  <c r="H1818" i="10"/>
  <c r="G1818" i="10"/>
  <c r="H1814" i="10"/>
  <c r="G1814" i="10"/>
  <c r="H1810" i="10"/>
  <c r="G1810" i="10"/>
  <c r="H1806" i="10"/>
  <c r="G1806" i="10"/>
  <c r="H1802" i="10"/>
  <c r="G1802" i="10"/>
  <c r="H1798" i="10"/>
  <c r="G1798" i="10"/>
  <c r="H1794" i="10"/>
  <c r="G1794" i="10"/>
  <c r="H1790" i="10"/>
  <c r="G1790" i="10"/>
  <c r="H1786" i="10"/>
  <c r="G1786" i="10"/>
  <c r="H1782" i="10"/>
  <c r="G1782" i="10"/>
  <c r="H1778" i="10"/>
  <c r="G1778" i="10"/>
  <c r="H1774" i="10"/>
  <c r="G1774" i="10"/>
  <c r="H1770" i="10"/>
  <c r="G1770" i="10"/>
  <c r="H1766" i="10"/>
  <c r="G1766" i="10"/>
  <c r="H1762" i="10"/>
  <c r="G1762" i="10"/>
  <c r="H1758" i="10"/>
  <c r="G1758" i="10"/>
  <c r="H1754" i="10"/>
  <c r="G1754" i="10"/>
  <c r="H1750" i="10"/>
  <c r="G1750" i="10"/>
  <c r="H1746" i="10"/>
  <c r="G1746" i="10"/>
  <c r="H1742" i="10"/>
  <c r="G1742" i="10"/>
  <c r="H1738" i="10"/>
  <c r="G1738" i="10"/>
  <c r="H1734" i="10"/>
  <c r="G1734" i="10"/>
  <c r="H1730" i="10"/>
  <c r="G1730" i="10"/>
  <c r="H1726" i="10"/>
  <c r="G1726" i="10"/>
  <c r="H1722" i="10"/>
  <c r="H1718" i="10"/>
  <c r="G1718" i="10"/>
  <c r="H1714" i="10"/>
  <c r="G1714" i="10"/>
  <c r="H1710" i="10"/>
  <c r="G1710" i="10"/>
  <c r="H1706" i="10"/>
  <c r="G1706" i="10"/>
  <c r="H1702" i="10"/>
  <c r="G1702" i="10"/>
  <c r="H1698" i="10"/>
  <c r="G1698" i="10"/>
  <c r="H1694" i="10"/>
  <c r="G1694" i="10"/>
  <c r="H1690" i="10"/>
  <c r="H1686" i="10"/>
  <c r="G1686" i="10"/>
  <c r="H1682" i="10"/>
  <c r="G1682" i="10"/>
  <c r="H1678" i="10"/>
  <c r="G1678" i="10"/>
  <c r="H1674" i="10"/>
  <c r="G1674" i="10"/>
  <c r="H1670" i="10"/>
  <c r="G1670" i="10"/>
  <c r="H1666" i="10"/>
  <c r="G1666" i="10"/>
  <c r="H1662" i="10"/>
  <c r="G1662" i="10"/>
  <c r="H1658" i="10"/>
  <c r="G1658" i="10"/>
  <c r="H1654" i="10"/>
  <c r="G1654" i="10"/>
  <c r="H1650" i="10"/>
  <c r="G1650" i="10"/>
  <c r="H1646" i="10"/>
  <c r="G1646" i="10"/>
  <c r="H1642" i="10"/>
  <c r="G1642" i="10"/>
  <c r="H1638" i="10"/>
  <c r="G1638" i="10"/>
  <c r="H1634" i="10"/>
  <c r="G1634" i="10"/>
  <c r="H1630" i="10"/>
  <c r="G1630" i="10"/>
  <c r="H1626" i="10"/>
  <c r="G1626" i="10"/>
  <c r="H1622" i="10"/>
  <c r="G1622" i="10"/>
  <c r="H1618" i="10"/>
  <c r="G1618" i="10"/>
  <c r="H1614" i="10"/>
  <c r="G1614" i="10"/>
  <c r="H1610" i="10"/>
  <c r="G1610" i="10"/>
  <c r="H1606" i="10"/>
  <c r="G1606" i="10"/>
  <c r="H1602" i="10"/>
  <c r="G1602" i="10"/>
  <c r="H1598" i="10"/>
  <c r="G1598" i="10"/>
  <c r="H1594" i="10"/>
  <c r="G1594" i="10"/>
  <c r="H1590" i="10"/>
  <c r="G1590" i="10"/>
  <c r="H1586" i="10"/>
  <c r="G1586" i="10"/>
  <c r="H1582" i="10"/>
  <c r="G1582" i="10"/>
  <c r="H1578" i="10"/>
  <c r="G1578" i="10"/>
  <c r="H1574" i="10"/>
  <c r="G1574" i="10"/>
  <c r="H1570" i="10"/>
  <c r="G1570" i="10"/>
  <c r="H1566" i="10"/>
  <c r="G1566" i="10"/>
  <c r="H1562" i="10"/>
  <c r="G1562" i="10"/>
  <c r="H1558" i="10"/>
  <c r="G1558" i="10"/>
  <c r="H1554" i="10"/>
  <c r="G1554" i="10"/>
  <c r="H1550" i="10"/>
  <c r="G1550" i="10"/>
  <c r="H1546" i="10"/>
  <c r="G1546" i="10"/>
  <c r="H1542" i="10"/>
  <c r="G1542" i="10"/>
  <c r="H1538" i="10"/>
  <c r="G1538" i="10"/>
  <c r="H1534" i="10"/>
  <c r="G1534" i="10"/>
  <c r="H1530" i="10"/>
  <c r="G1530" i="10"/>
  <c r="H1526" i="10"/>
  <c r="G1526" i="10"/>
  <c r="H1522" i="10"/>
  <c r="G1522" i="10"/>
  <c r="H1518" i="10"/>
  <c r="G1518" i="10"/>
  <c r="H1514" i="10"/>
  <c r="G1514" i="10"/>
  <c r="H1510" i="10"/>
  <c r="G1510" i="10"/>
  <c r="H1506" i="10"/>
  <c r="G1506" i="10"/>
  <c r="H1502" i="10"/>
  <c r="G1502" i="10"/>
  <c r="H1498" i="10"/>
  <c r="G1498" i="10"/>
  <c r="H1494" i="10"/>
  <c r="G1494" i="10"/>
  <c r="H1490" i="10"/>
  <c r="G1490" i="10"/>
  <c r="H1486" i="10"/>
  <c r="G1486" i="10"/>
  <c r="H1482" i="10"/>
  <c r="G1482" i="10"/>
  <c r="H1478" i="10"/>
  <c r="G1478" i="10"/>
  <c r="H1474" i="10"/>
  <c r="G1474" i="10"/>
  <c r="H1470" i="10"/>
  <c r="G1470" i="10"/>
  <c r="H1466" i="10"/>
  <c r="G1466" i="10"/>
  <c r="H1462" i="10"/>
  <c r="G1462" i="10"/>
  <c r="H1458" i="10"/>
  <c r="G1458" i="10"/>
  <c r="H1454" i="10"/>
  <c r="G1454" i="10"/>
  <c r="H1450" i="10"/>
  <c r="G1450" i="10"/>
  <c r="H1446" i="10"/>
  <c r="G1446" i="10"/>
  <c r="H1442" i="10"/>
  <c r="G1442" i="10"/>
  <c r="H1438" i="10"/>
  <c r="G1438" i="10"/>
  <c r="H1434" i="10"/>
  <c r="G1434" i="10"/>
  <c r="H1430" i="10"/>
  <c r="G1430" i="10"/>
  <c r="H1426" i="10"/>
  <c r="G1426" i="10"/>
  <c r="H1422" i="10"/>
  <c r="G1422" i="10"/>
  <c r="H1418" i="10"/>
  <c r="G1418" i="10"/>
  <c r="H1414" i="10"/>
  <c r="G1414" i="10"/>
  <c r="H1410" i="10"/>
  <c r="G1410" i="10"/>
  <c r="H1406" i="10"/>
  <c r="G1406" i="10"/>
  <c r="H1402" i="10"/>
  <c r="G1402" i="10"/>
  <c r="H1398" i="10"/>
  <c r="G1398" i="10"/>
  <c r="H1394" i="10"/>
  <c r="G1394" i="10"/>
  <c r="H1390" i="10"/>
  <c r="G1390" i="10"/>
  <c r="H1386" i="10"/>
  <c r="G1386" i="10"/>
  <c r="H1382" i="10"/>
  <c r="G1382" i="10"/>
  <c r="H1378" i="10"/>
  <c r="G1378" i="10"/>
  <c r="H1374" i="10"/>
  <c r="G1374" i="10"/>
  <c r="H1370" i="10"/>
  <c r="G1370" i="10"/>
  <c r="H1366" i="10"/>
  <c r="G1366" i="10"/>
  <c r="H1362" i="10"/>
  <c r="G1362" i="10"/>
  <c r="H1358" i="10"/>
  <c r="G1358" i="10"/>
  <c r="H1354" i="10"/>
  <c r="G1354" i="10"/>
  <c r="H1350" i="10"/>
  <c r="G1350" i="10"/>
  <c r="H1346" i="10"/>
  <c r="G1346" i="10"/>
  <c r="H1342" i="10"/>
  <c r="G1342" i="10"/>
  <c r="H1338" i="10"/>
  <c r="G1338" i="10"/>
  <c r="H1334" i="10"/>
  <c r="G1334" i="10"/>
  <c r="H1330" i="10"/>
  <c r="G1330" i="10"/>
  <c r="H1326" i="10"/>
  <c r="G1326" i="10"/>
  <c r="H1322" i="10"/>
  <c r="G1322" i="10"/>
  <c r="H1318" i="10"/>
  <c r="G1318" i="10"/>
  <c r="H1314" i="10"/>
  <c r="G1314" i="10"/>
  <c r="H1310" i="10"/>
  <c r="G1310" i="10"/>
  <c r="H1306" i="10"/>
  <c r="G1306" i="10"/>
  <c r="H1302" i="10"/>
  <c r="G1302" i="10"/>
  <c r="H1298" i="10"/>
  <c r="G1298" i="10"/>
  <c r="H1294" i="10"/>
  <c r="G1294" i="10"/>
  <c r="H1290" i="10"/>
  <c r="G1290" i="10"/>
  <c r="H1286" i="10"/>
  <c r="G1286" i="10"/>
  <c r="H1282" i="10"/>
  <c r="G1282" i="10"/>
  <c r="H1278" i="10"/>
  <c r="G1278" i="10"/>
  <c r="H1274" i="10"/>
  <c r="G1274" i="10"/>
  <c r="H1270" i="10"/>
  <c r="G1270" i="10"/>
  <c r="H1266" i="10"/>
  <c r="G1266" i="10"/>
  <c r="H1262" i="10"/>
  <c r="G1262" i="10"/>
  <c r="H1258" i="10"/>
  <c r="G1258" i="10"/>
  <c r="H1254" i="10"/>
  <c r="G1254" i="10"/>
  <c r="H1250" i="10"/>
  <c r="G1250" i="10"/>
  <c r="H1246" i="10"/>
  <c r="G1246" i="10"/>
  <c r="H1242" i="10"/>
  <c r="G1242" i="10"/>
  <c r="H1238" i="10"/>
  <c r="G1238" i="10"/>
  <c r="H1234" i="10"/>
  <c r="G1234" i="10"/>
  <c r="H1230" i="10"/>
  <c r="G1230" i="10"/>
  <c r="H1226" i="10"/>
  <c r="G1226" i="10"/>
  <c r="H1222" i="10"/>
  <c r="G1222" i="10"/>
  <c r="H1218" i="10"/>
  <c r="G1218" i="10"/>
  <c r="H1214" i="10"/>
  <c r="G1214" i="10"/>
  <c r="H1210" i="10"/>
  <c r="G1210" i="10"/>
  <c r="H1206" i="10"/>
  <c r="G1206" i="10"/>
  <c r="H1202" i="10"/>
  <c r="G1202" i="10"/>
  <c r="H1198" i="10"/>
  <c r="G1198" i="10"/>
  <c r="H1194" i="10"/>
  <c r="G1194" i="10"/>
  <c r="H1190" i="10"/>
  <c r="G1190" i="10"/>
  <c r="H1186" i="10"/>
  <c r="G1186" i="10"/>
  <c r="H1182" i="10"/>
  <c r="G1182" i="10"/>
  <c r="H1178" i="10"/>
  <c r="G1178" i="10"/>
  <c r="H1174" i="10"/>
  <c r="G1174" i="10"/>
  <c r="H1170" i="10"/>
  <c r="G1170" i="10"/>
  <c r="H1166" i="10"/>
  <c r="G1166" i="10"/>
  <c r="H1162" i="10"/>
  <c r="G1162" i="10"/>
  <c r="H1158" i="10"/>
  <c r="G1158" i="10"/>
  <c r="H1154" i="10"/>
  <c r="G1154" i="10"/>
  <c r="H1150" i="10"/>
  <c r="G1150" i="10"/>
  <c r="H1146" i="10"/>
  <c r="G1146" i="10"/>
  <c r="H1142" i="10"/>
  <c r="G1142" i="10"/>
  <c r="H1138" i="10"/>
  <c r="G1138" i="10"/>
  <c r="H1134" i="10"/>
  <c r="G1134" i="10"/>
  <c r="H1130" i="10"/>
  <c r="G1130" i="10"/>
  <c r="H1126" i="10"/>
  <c r="G1126" i="10"/>
  <c r="H1122" i="10"/>
  <c r="G1122" i="10"/>
  <c r="H1118" i="10"/>
  <c r="G1118" i="10"/>
  <c r="H1114" i="10"/>
  <c r="G1114" i="10"/>
  <c r="H1110" i="10"/>
  <c r="G1110" i="10"/>
  <c r="H1106" i="10"/>
  <c r="G1106" i="10"/>
  <c r="H1102" i="10"/>
  <c r="G1102" i="10"/>
  <c r="H1098" i="10"/>
  <c r="G1098" i="10"/>
  <c r="H1094" i="10"/>
  <c r="G1094" i="10"/>
  <c r="H1090" i="10"/>
  <c r="G1090" i="10"/>
  <c r="H1086" i="10"/>
  <c r="G1086" i="10"/>
  <c r="H1082" i="10"/>
  <c r="G1082" i="10"/>
  <c r="H1078" i="10"/>
  <c r="G1078" i="10"/>
  <c r="H1074" i="10"/>
  <c r="G1074" i="10"/>
  <c r="H1070" i="10"/>
  <c r="G1070" i="10"/>
  <c r="H1066" i="10"/>
  <c r="G1066" i="10"/>
  <c r="H1062" i="10"/>
  <c r="G1062" i="10"/>
  <c r="H1058" i="10"/>
  <c r="G1058" i="10"/>
  <c r="H1054" i="10"/>
  <c r="G1054" i="10"/>
  <c r="H1050" i="10"/>
  <c r="G1050" i="10"/>
  <c r="H1046" i="10"/>
  <c r="G1046" i="10"/>
  <c r="H1042" i="10"/>
  <c r="G1042" i="10"/>
  <c r="H1038" i="10"/>
  <c r="G1038" i="10"/>
  <c r="H1034" i="10"/>
  <c r="G1034" i="10"/>
  <c r="H1030" i="10"/>
  <c r="G1030" i="10"/>
  <c r="H1026" i="10"/>
  <c r="G1026" i="10"/>
  <c r="H1022" i="10"/>
  <c r="G1022" i="10"/>
  <c r="H1018" i="10"/>
  <c r="G1018" i="10"/>
  <c r="H1014" i="10"/>
  <c r="G1014" i="10"/>
  <c r="H1010" i="10"/>
  <c r="G1010" i="10"/>
  <c r="H1006" i="10"/>
  <c r="G1006" i="10"/>
  <c r="H1002" i="10"/>
  <c r="G1002" i="10"/>
  <c r="H998" i="10"/>
  <c r="G998" i="10"/>
  <c r="H994" i="10"/>
  <c r="G994" i="10"/>
  <c r="H990" i="10"/>
  <c r="G990" i="10"/>
  <c r="H986" i="10"/>
  <c r="G986" i="10"/>
  <c r="H982" i="10"/>
  <c r="G982" i="10"/>
  <c r="H978" i="10"/>
  <c r="G978" i="10"/>
  <c r="H974" i="10"/>
  <c r="G974" i="10"/>
  <c r="H970" i="10"/>
  <c r="G970" i="10"/>
  <c r="H966" i="10"/>
  <c r="G966" i="10"/>
  <c r="H962" i="10"/>
  <c r="G962" i="10"/>
  <c r="H958" i="10"/>
  <c r="G958" i="10"/>
  <c r="H954" i="10"/>
  <c r="G954" i="10"/>
  <c r="H950" i="10"/>
  <c r="G950" i="10"/>
  <c r="H946" i="10"/>
  <c r="G946" i="10"/>
  <c r="H942" i="10"/>
  <c r="G942" i="10"/>
  <c r="H938" i="10"/>
  <c r="G938" i="10"/>
  <c r="H934" i="10"/>
  <c r="G934" i="10"/>
  <c r="H930" i="10"/>
  <c r="G930" i="10"/>
  <c r="H926" i="10"/>
  <c r="G926" i="10"/>
  <c r="H922" i="10"/>
  <c r="G922" i="10"/>
  <c r="H918" i="10"/>
  <c r="G918" i="10"/>
  <c r="H914" i="10"/>
  <c r="G914" i="10"/>
  <c r="H910" i="10"/>
  <c r="G910" i="10"/>
  <c r="H906" i="10"/>
  <c r="G906" i="10"/>
  <c r="H902" i="10"/>
  <c r="G902" i="10"/>
  <c r="H898" i="10"/>
  <c r="G898" i="10"/>
  <c r="H894" i="10"/>
  <c r="G894" i="10"/>
  <c r="H890" i="10"/>
  <c r="G890" i="10"/>
  <c r="H886" i="10"/>
  <c r="G886" i="10"/>
  <c r="H882" i="10"/>
  <c r="G882" i="10"/>
  <c r="H878" i="10"/>
  <c r="G878" i="10"/>
  <c r="H874" i="10"/>
  <c r="G874" i="10"/>
  <c r="H870" i="10"/>
  <c r="G870" i="10"/>
  <c r="H866" i="10"/>
  <c r="G866" i="10"/>
  <c r="H862" i="10"/>
  <c r="G862" i="10"/>
  <c r="H858" i="10"/>
  <c r="G858" i="10"/>
  <c r="H854" i="10"/>
  <c r="G854" i="10"/>
  <c r="H850" i="10"/>
  <c r="G850" i="10"/>
  <c r="H846" i="10"/>
  <c r="G846" i="10"/>
  <c r="H842" i="10"/>
  <c r="G842" i="10"/>
  <c r="H838" i="10"/>
  <c r="G838" i="10"/>
  <c r="H834" i="10"/>
  <c r="G834" i="10"/>
  <c r="H830" i="10"/>
  <c r="G830" i="10"/>
  <c r="H826" i="10"/>
  <c r="G826" i="10"/>
  <c r="G810" i="10"/>
  <c r="G802" i="10"/>
  <c r="G762" i="10"/>
  <c r="G746" i="10"/>
  <c r="G738" i="10"/>
  <c r="G698" i="10"/>
  <c r="G674" i="10"/>
  <c r="H642" i="10"/>
  <c r="G634" i="10"/>
  <c r="G570" i="10"/>
  <c r="G554" i="10"/>
  <c r="G490" i="10"/>
  <c r="G482" i="10"/>
  <c r="G426" i="10"/>
  <c r="G418" i="10"/>
  <c r="G362" i="10"/>
  <c r="G354" i="10"/>
  <c r="G314" i="10"/>
  <c r="G298" i="10"/>
  <c r="G290" i="10"/>
  <c r="G250" i="10"/>
  <c r="G210" i="10"/>
  <c r="G194" i="10"/>
  <c r="G146" i="10"/>
  <c r="G130" i="10"/>
  <c r="G74" i="10"/>
  <c r="G34" i="10"/>
  <c r="G1803" i="10"/>
  <c r="G1579" i="10"/>
  <c r="G1375" i="10"/>
  <c r="G1124" i="10"/>
  <c r="G682" i="10"/>
  <c r="G404" i="10"/>
  <c r="I506" i="10"/>
  <c r="G506" i="10"/>
  <c r="I162" i="10"/>
  <c r="G162" i="10"/>
  <c r="I10" i="10"/>
  <c r="G10" i="10"/>
  <c r="G1567" i="10"/>
  <c r="G916" i="10"/>
  <c r="G648" i="10"/>
  <c r="G376" i="10"/>
  <c r="H1825" i="10"/>
  <c r="G1825" i="10"/>
  <c r="H1821" i="10"/>
  <c r="G1821" i="10"/>
  <c r="H1817" i="10"/>
  <c r="G1817" i="10"/>
  <c r="G1813" i="10"/>
  <c r="H1813" i="10"/>
  <c r="H1809" i="10"/>
  <c r="G1809" i="10"/>
  <c r="H1805" i="10"/>
  <c r="G1805" i="10"/>
  <c r="H1801" i="10"/>
  <c r="G1801" i="10"/>
  <c r="H1797" i="10"/>
  <c r="G1797" i="10"/>
  <c r="H1793" i="10"/>
  <c r="G1793" i="10"/>
  <c r="G1789" i="10"/>
  <c r="H1789" i="10"/>
  <c r="H1785" i="10"/>
  <c r="G1785" i="10"/>
  <c r="H1781" i="10"/>
  <c r="G1781" i="10"/>
  <c r="H1777" i="10"/>
  <c r="G1777" i="10"/>
  <c r="H1773" i="10"/>
  <c r="G1773" i="10"/>
  <c r="H1769" i="10"/>
  <c r="G1769" i="10"/>
  <c r="H1765" i="10"/>
  <c r="G1765" i="10"/>
  <c r="H1761" i="10"/>
  <c r="G1761" i="10"/>
  <c r="H1757" i="10"/>
  <c r="G1757" i="10"/>
  <c r="H1753" i="10"/>
  <c r="G1753" i="10"/>
  <c r="H1749" i="10"/>
  <c r="G1749" i="10"/>
  <c r="H1745" i="10"/>
  <c r="G1745" i="10"/>
  <c r="H1741" i="10"/>
  <c r="G1741" i="10"/>
  <c r="H1737" i="10"/>
  <c r="G1737" i="10"/>
  <c r="H1733" i="10"/>
  <c r="G1733" i="10"/>
  <c r="H1729" i="10"/>
  <c r="G1729" i="10"/>
  <c r="H1725" i="10"/>
  <c r="G1725" i="10"/>
  <c r="H1721" i="10"/>
  <c r="G1721" i="10"/>
  <c r="H1717" i="10"/>
  <c r="G1717" i="10"/>
  <c r="H1713" i="10"/>
  <c r="G1713" i="10"/>
  <c r="H1709" i="10"/>
  <c r="G1709" i="10"/>
  <c r="H1705" i="10"/>
  <c r="G1705" i="10"/>
  <c r="H1701" i="10"/>
  <c r="G1701" i="10"/>
  <c r="H1697" i="10"/>
  <c r="G1697" i="10"/>
  <c r="H1693" i="10"/>
  <c r="G1693" i="10"/>
  <c r="H1689" i="10"/>
  <c r="G1689" i="10"/>
  <c r="H1685" i="10"/>
  <c r="G1685" i="10"/>
  <c r="H1681" i="10"/>
  <c r="G1681" i="10"/>
  <c r="H1677" i="10"/>
  <c r="G1677" i="10"/>
  <c r="H1673" i="10"/>
  <c r="G1673" i="10"/>
  <c r="H1669" i="10"/>
  <c r="G1669" i="10"/>
  <c r="H1665" i="10"/>
  <c r="G1665" i="10"/>
  <c r="H1661" i="10"/>
  <c r="G1661" i="10"/>
  <c r="H1657" i="10"/>
  <c r="G1657" i="10"/>
  <c r="H1653" i="10"/>
  <c r="G1653" i="10"/>
  <c r="H1649" i="10"/>
  <c r="G1649" i="10"/>
  <c r="H1645" i="10"/>
  <c r="G1645" i="10"/>
  <c r="H1641" i="10"/>
  <c r="G1641" i="10"/>
  <c r="H1637" i="10"/>
  <c r="G1637" i="10"/>
  <c r="H1633" i="10"/>
  <c r="G1633" i="10"/>
  <c r="H1629" i="10"/>
  <c r="G1629" i="10"/>
  <c r="H1625" i="10"/>
  <c r="G1625" i="10"/>
  <c r="H1621" i="10"/>
  <c r="G1621" i="10"/>
  <c r="H1617" i="10"/>
  <c r="H1613" i="10"/>
  <c r="G1613" i="10"/>
  <c r="H1609" i="10"/>
  <c r="G1609" i="10"/>
  <c r="H1605" i="10"/>
  <c r="G1605" i="10"/>
  <c r="H1601" i="10"/>
  <c r="G1601" i="10"/>
  <c r="H1597" i="10"/>
  <c r="G1597" i="10"/>
  <c r="H1593" i="10"/>
  <c r="G1593" i="10"/>
  <c r="H1589" i="10"/>
  <c r="G1589" i="10"/>
  <c r="H1585" i="10"/>
  <c r="G1585" i="10"/>
  <c r="H1581" i="10"/>
  <c r="G1581" i="10"/>
  <c r="H1577" i="10"/>
  <c r="G1577" i="10"/>
  <c r="H1573" i="10"/>
  <c r="G1573" i="10"/>
  <c r="H1569" i="10"/>
  <c r="G1569" i="10"/>
  <c r="H1565" i="10"/>
  <c r="G1565" i="10"/>
  <c r="H1561" i="10"/>
  <c r="G1561" i="10"/>
  <c r="H1557" i="10"/>
  <c r="G1557" i="10"/>
  <c r="H1553" i="10"/>
  <c r="H1549" i="10"/>
  <c r="G1549" i="10"/>
  <c r="H1545" i="10"/>
  <c r="G1545" i="10"/>
  <c r="H1541" i="10"/>
  <c r="G1541" i="10"/>
  <c r="H1537" i="10"/>
  <c r="G1537" i="10"/>
  <c r="H1533" i="10"/>
  <c r="G1533" i="10"/>
  <c r="H1529" i="10"/>
  <c r="G1529" i="10"/>
  <c r="H1525" i="10"/>
  <c r="G1525" i="10"/>
  <c r="H1521" i="10"/>
  <c r="G1521" i="10"/>
  <c r="H1517" i="10"/>
  <c r="G1517" i="10"/>
  <c r="H1513" i="10"/>
  <c r="G1513" i="10"/>
  <c r="H1509" i="10"/>
  <c r="G1509" i="10"/>
  <c r="H1505" i="10"/>
  <c r="G1505" i="10"/>
  <c r="H1501" i="10"/>
  <c r="G1501" i="10"/>
  <c r="H1497" i="10"/>
  <c r="G1497" i="10"/>
  <c r="H1493" i="10"/>
  <c r="G1493" i="10"/>
  <c r="H1489" i="10"/>
  <c r="H1485" i="10"/>
  <c r="G1485" i="10"/>
  <c r="H1481" i="10"/>
  <c r="G1481" i="10"/>
  <c r="H1477" i="10"/>
  <c r="G1477" i="10"/>
  <c r="H1473" i="10"/>
  <c r="G1473" i="10"/>
  <c r="H1469" i="10"/>
  <c r="G1469" i="10"/>
  <c r="H1465" i="10"/>
  <c r="G1465" i="10"/>
  <c r="H1461" i="10"/>
  <c r="G1461" i="10"/>
  <c r="H1457" i="10"/>
  <c r="G1457" i="10"/>
  <c r="H1453" i="10"/>
  <c r="G1453" i="10"/>
  <c r="H1449" i="10"/>
  <c r="G1449" i="10"/>
  <c r="H1445" i="10"/>
  <c r="G1445" i="10"/>
  <c r="H1441" i="10"/>
  <c r="G1441" i="10"/>
  <c r="H1437" i="10"/>
  <c r="G1437" i="10"/>
  <c r="H1433" i="10"/>
  <c r="G1433" i="10"/>
  <c r="H1429" i="10"/>
  <c r="G1429" i="10"/>
  <c r="H1425" i="10"/>
  <c r="H1421" i="10"/>
  <c r="G1421" i="10"/>
  <c r="H1417" i="10"/>
  <c r="G1417" i="10"/>
  <c r="H1413" i="10"/>
  <c r="G1413" i="10"/>
  <c r="H1409" i="10"/>
  <c r="G1409" i="10"/>
  <c r="H1405" i="10"/>
  <c r="G1405" i="10"/>
  <c r="H1401" i="10"/>
  <c r="G1401" i="10"/>
  <c r="H1397" i="10"/>
  <c r="G1397" i="10"/>
  <c r="H1393" i="10"/>
  <c r="G1393" i="10"/>
  <c r="H1389" i="10"/>
  <c r="G1389" i="10"/>
  <c r="H1385" i="10"/>
  <c r="G1385" i="10"/>
  <c r="H1381" i="10"/>
  <c r="G1381" i="10"/>
  <c r="H1377" i="10"/>
  <c r="G1377" i="10"/>
  <c r="H1373" i="10"/>
  <c r="G1373" i="10"/>
  <c r="H1369" i="10"/>
  <c r="G1369" i="10"/>
  <c r="H1365" i="10"/>
  <c r="G1365" i="10"/>
  <c r="H1361" i="10"/>
  <c r="H1357" i="10"/>
  <c r="G1357" i="10"/>
  <c r="H1353" i="10"/>
  <c r="G1353" i="10"/>
  <c r="H1349" i="10"/>
  <c r="G1349" i="10"/>
  <c r="H1345" i="10"/>
  <c r="G1345" i="10"/>
  <c r="H1341" i="10"/>
  <c r="G1341" i="10"/>
  <c r="H1337" i="10"/>
  <c r="G1337" i="10"/>
  <c r="H1333" i="10"/>
  <c r="G1333" i="10"/>
  <c r="H1329" i="10"/>
  <c r="G1329" i="10"/>
  <c r="H1325" i="10"/>
  <c r="G1325" i="10"/>
  <c r="H1321" i="10"/>
  <c r="G1321" i="10"/>
  <c r="H1317" i="10"/>
  <c r="G1317" i="10"/>
  <c r="H1313" i="10"/>
  <c r="G1313" i="10"/>
  <c r="H1309" i="10"/>
  <c r="G1309" i="10"/>
  <c r="H1305" i="10"/>
  <c r="G1305" i="10"/>
  <c r="H1301" i="10"/>
  <c r="G1301" i="10"/>
  <c r="H1297" i="10"/>
  <c r="H1293" i="10"/>
  <c r="G1293" i="10"/>
  <c r="H1289" i="10"/>
  <c r="G1289" i="10"/>
  <c r="H1285" i="10"/>
  <c r="G1285" i="10"/>
  <c r="H1281" i="10"/>
  <c r="H1277" i="10"/>
  <c r="G1277" i="10"/>
  <c r="H1273" i="10"/>
  <c r="G1273" i="10"/>
  <c r="H1269" i="10"/>
  <c r="G1269" i="10"/>
  <c r="H1265" i="10"/>
  <c r="H1261" i="10"/>
  <c r="G1261" i="10"/>
  <c r="H1257" i="10"/>
  <c r="G1257" i="10"/>
  <c r="H1253" i="10"/>
  <c r="G1253" i="10"/>
  <c r="H1249" i="10"/>
  <c r="H1245" i="10"/>
  <c r="G1245" i="10"/>
  <c r="H1241" i="10"/>
  <c r="G1241" i="10"/>
  <c r="H1237" i="10"/>
  <c r="G1237" i="10"/>
  <c r="H1233" i="10"/>
  <c r="H1229" i="10"/>
  <c r="G1229" i="10"/>
  <c r="H1225" i="10"/>
  <c r="G1225" i="10"/>
  <c r="H1221" i="10"/>
  <c r="G1221" i="10"/>
  <c r="H1217" i="10"/>
  <c r="H1213" i="10"/>
  <c r="G1213" i="10"/>
  <c r="H1209" i="10"/>
  <c r="G1209" i="10"/>
  <c r="H1205" i="10"/>
  <c r="G1205" i="10"/>
  <c r="H1201" i="10"/>
  <c r="H1197" i="10"/>
  <c r="G1197" i="10"/>
  <c r="H1193" i="10"/>
  <c r="G1193" i="10"/>
  <c r="H1189" i="10"/>
  <c r="G1189" i="10"/>
  <c r="H1185" i="10"/>
  <c r="H1181" i="10"/>
  <c r="G1181" i="10"/>
  <c r="H1177" i="10"/>
  <c r="G1177" i="10"/>
  <c r="H1173" i="10"/>
  <c r="G1173" i="10"/>
  <c r="H1169" i="10"/>
  <c r="H1165" i="10"/>
  <c r="G1165" i="10"/>
  <c r="H1161" i="10"/>
  <c r="G1161" i="10"/>
  <c r="H1157" i="10"/>
  <c r="G1157" i="10"/>
  <c r="H1153" i="10"/>
  <c r="G1153" i="10"/>
  <c r="H1149" i="10"/>
  <c r="G1149" i="10"/>
  <c r="H1145" i="10"/>
  <c r="G1145" i="10"/>
  <c r="H1141" i="10"/>
  <c r="G1141" i="10"/>
  <c r="H1137" i="10"/>
  <c r="G1137" i="10"/>
  <c r="H1133" i="10"/>
  <c r="G1133" i="10"/>
  <c r="H1129" i="10"/>
  <c r="G1129" i="10"/>
  <c r="H1125" i="10"/>
  <c r="G1125" i="10"/>
  <c r="H1121" i="10"/>
  <c r="G1121" i="10"/>
  <c r="H1117" i="10"/>
  <c r="G1117" i="10"/>
  <c r="H1113" i="10"/>
  <c r="G1113" i="10"/>
  <c r="H1109" i="10"/>
  <c r="G1109" i="10"/>
  <c r="H1105" i="10"/>
  <c r="H1101" i="10"/>
  <c r="G1101" i="10"/>
  <c r="H1097" i="10"/>
  <c r="G1097" i="10"/>
  <c r="H1093" i="10"/>
  <c r="G1093" i="10"/>
  <c r="H1089" i="10"/>
  <c r="G1089" i="10"/>
  <c r="H1085" i="10"/>
  <c r="G1085" i="10"/>
  <c r="H1081" i="10"/>
  <c r="G1081" i="10"/>
  <c r="H1077" i="10"/>
  <c r="G1077" i="10"/>
  <c r="H1073" i="10"/>
  <c r="G1073" i="10"/>
  <c r="H1069" i="10"/>
  <c r="G1069" i="10"/>
  <c r="H1065" i="10"/>
  <c r="G1065" i="10"/>
  <c r="H1061" i="10"/>
  <c r="G1061" i="10"/>
  <c r="H1057" i="10"/>
  <c r="G1057" i="10"/>
  <c r="H1053" i="10"/>
  <c r="G1053" i="10"/>
  <c r="H1049" i="10"/>
  <c r="G1049" i="10"/>
  <c r="H1045" i="10"/>
  <c r="G1045" i="10"/>
  <c r="H1041" i="10"/>
  <c r="H1037" i="10"/>
  <c r="G1037" i="10"/>
  <c r="H1033" i="10"/>
  <c r="G1033" i="10"/>
  <c r="H1029" i="10"/>
  <c r="G1029" i="10"/>
  <c r="H1025" i="10"/>
  <c r="G1025" i="10"/>
  <c r="H1021" i="10"/>
  <c r="G1021" i="10"/>
  <c r="H1017" i="10"/>
  <c r="G1017" i="10"/>
  <c r="H1013" i="10"/>
  <c r="G1013" i="10"/>
  <c r="H1009" i="10"/>
  <c r="G1009" i="10"/>
  <c r="H1005" i="10"/>
  <c r="G1005" i="10"/>
  <c r="H1001" i="10"/>
  <c r="G1001" i="10"/>
  <c r="H997" i="10"/>
  <c r="G997" i="10"/>
  <c r="H993" i="10"/>
  <c r="G993" i="10"/>
  <c r="H989" i="10"/>
  <c r="G989" i="10"/>
  <c r="H985" i="10"/>
  <c r="G985" i="10"/>
  <c r="H981" i="10"/>
  <c r="G981" i="10"/>
  <c r="H977" i="10"/>
  <c r="H973" i="10"/>
  <c r="G973" i="10"/>
  <c r="H969" i="10"/>
  <c r="G969" i="10"/>
  <c r="H965" i="10"/>
  <c r="G965" i="10"/>
  <c r="H961" i="10"/>
  <c r="G961" i="10"/>
  <c r="H957" i="10"/>
  <c r="G957" i="10"/>
  <c r="H953" i="10"/>
  <c r="H949" i="10"/>
  <c r="G949" i="10"/>
  <c r="H945" i="10"/>
  <c r="G945" i="10"/>
  <c r="H941" i="10"/>
  <c r="G941" i="10"/>
  <c r="H937" i="10"/>
  <c r="G937" i="10"/>
  <c r="H933" i="10"/>
  <c r="G933" i="10"/>
  <c r="H929" i="10"/>
  <c r="G929" i="10"/>
  <c r="H925" i="10"/>
  <c r="G925" i="10"/>
  <c r="H921" i="10"/>
  <c r="G921" i="10"/>
  <c r="H917" i="10"/>
  <c r="G917" i="10"/>
  <c r="H913" i="10"/>
  <c r="G913" i="10"/>
  <c r="H909" i="10"/>
  <c r="G909" i="10"/>
  <c r="H905" i="10"/>
  <c r="G905" i="10"/>
  <c r="H901" i="10"/>
  <c r="G901" i="10"/>
  <c r="H897" i="10"/>
  <c r="G897" i="10"/>
  <c r="H893" i="10"/>
  <c r="G893" i="10"/>
  <c r="H889" i="10"/>
  <c r="G889" i="10"/>
  <c r="H885" i="10"/>
  <c r="G885" i="10"/>
  <c r="H881" i="10"/>
  <c r="G881" i="10"/>
  <c r="H877" i="10"/>
  <c r="G877" i="10"/>
  <c r="H873" i="10"/>
  <c r="G873" i="10"/>
  <c r="H869" i="10"/>
  <c r="G869" i="10"/>
  <c r="H865" i="10"/>
  <c r="G865" i="10"/>
  <c r="H861" i="10"/>
  <c r="G861" i="10"/>
  <c r="H857" i="10"/>
  <c r="G857" i="10"/>
  <c r="H853" i="10"/>
  <c r="G853" i="10"/>
  <c r="H849" i="10"/>
  <c r="G849" i="10"/>
  <c r="H845" i="10"/>
  <c r="G845" i="10"/>
  <c r="H841" i="10"/>
  <c r="G841" i="10"/>
  <c r="H837" i="10"/>
  <c r="G837" i="10"/>
  <c r="H833" i="10"/>
  <c r="G833" i="10"/>
  <c r="H829" i="10"/>
  <c r="G829" i="10"/>
  <c r="H825" i="10"/>
  <c r="G825" i="10"/>
  <c r="H821" i="10"/>
  <c r="G821" i="10"/>
  <c r="H817" i="10"/>
  <c r="G817" i="10"/>
  <c r="H813" i="10"/>
  <c r="G813" i="10"/>
  <c r="H809" i="10"/>
  <c r="G809" i="10"/>
  <c r="H805" i="10"/>
  <c r="G805" i="10"/>
  <c r="H801" i="10"/>
  <c r="G801" i="10"/>
  <c r="H797" i="10"/>
  <c r="G797" i="10"/>
  <c r="H793" i="10"/>
  <c r="G793" i="10"/>
  <c r="H789" i="10"/>
  <c r="G789" i="10"/>
  <c r="H781" i="10"/>
  <c r="G781" i="10"/>
  <c r="H777" i="10"/>
  <c r="G777" i="10"/>
  <c r="H773" i="10"/>
  <c r="G773" i="10"/>
  <c r="H769" i="10"/>
  <c r="G769" i="10"/>
  <c r="H765" i="10"/>
  <c r="G765" i="10"/>
  <c r="H761" i="10"/>
  <c r="G761" i="10"/>
  <c r="G757" i="10"/>
  <c r="H757" i="10"/>
  <c r="H753" i="10"/>
  <c r="G753" i="10"/>
  <c r="H749" i="10"/>
  <c r="G749" i="10"/>
  <c r="H745" i="10"/>
  <c r="G745" i="10"/>
  <c r="H741" i="10"/>
  <c r="G741" i="10"/>
  <c r="H737" i="10"/>
  <c r="G737" i="10"/>
  <c r="H733" i="10"/>
  <c r="G733" i="10"/>
  <c r="H729" i="10"/>
  <c r="G729" i="10"/>
  <c r="G725" i="10"/>
  <c r="H725" i="10"/>
  <c r="H721" i="10"/>
  <c r="G721" i="10"/>
  <c r="H717" i="10"/>
  <c r="G717" i="10"/>
  <c r="H709" i="10"/>
  <c r="G709" i="10"/>
  <c r="H705" i="10"/>
  <c r="G705" i="10"/>
  <c r="H701" i="10"/>
  <c r="G701" i="10"/>
  <c r="H697" i="10"/>
  <c r="G697" i="10"/>
  <c r="H693" i="10"/>
  <c r="G693" i="10"/>
  <c r="H689" i="10"/>
  <c r="G689" i="10"/>
  <c r="H685" i="10"/>
  <c r="G685" i="10"/>
  <c r="H681" i="10"/>
  <c r="G681" i="10"/>
  <c r="H677" i="10"/>
  <c r="G677" i="10"/>
  <c r="H673" i="10"/>
  <c r="G673" i="10"/>
  <c r="H669" i="10"/>
  <c r="G669" i="10"/>
  <c r="H665" i="10"/>
  <c r="G665" i="10"/>
  <c r="G661" i="10"/>
  <c r="H661" i="10"/>
  <c r="H657" i="10"/>
  <c r="G657" i="10"/>
  <c r="H653" i="10"/>
  <c r="G653" i="10"/>
  <c r="H649" i="10"/>
  <c r="G649" i="10"/>
  <c r="H645" i="10"/>
  <c r="G645" i="10"/>
  <c r="H641" i="10"/>
  <c r="G641" i="10"/>
  <c r="H637" i="10"/>
  <c r="G637" i="10"/>
  <c r="H633" i="10"/>
  <c r="G633" i="10"/>
  <c r="G629" i="10"/>
  <c r="H629" i="10"/>
  <c r="H625" i="10"/>
  <c r="G625" i="10"/>
  <c r="H621" i="10"/>
  <c r="G621" i="10"/>
  <c r="H617" i="10"/>
  <c r="G617" i="10"/>
  <c r="H613" i="10"/>
  <c r="G613" i="10"/>
  <c r="H609" i="10"/>
  <c r="G609" i="10"/>
  <c r="H605" i="10"/>
  <c r="G605" i="10"/>
  <c r="H601" i="10"/>
  <c r="G601" i="10"/>
  <c r="H597" i="10"/>
  <c r="G597" i="10"/>
  <c r="H593" i="10"/>
  <c r="G593" i="10"/>
  <c r="H589" i="10"/>
  <c r="G589" i="10"/>
  <c r="H585" i="10"/>
  <c r="G585" i="10"/>
  <c r="H581" i="10"/>
  <c r="G581" i="10"/>
  <c r="H577" i="10"/>
  <c r="G577" i="10"/>
  <c r="H573" i="10"/>
  <c r="G573" i="10"/>
  <c r="H569" i="10"/>
  <c r="G569" i="10"/>
  <c r="G565" i="10"/>
  <c r="H565" i="10"/>
  <c r="H561" i="10"/>
  <c r="G561" i="10"/>
  <c r="H557" i="10"/>
  <c r="G557" i="10"/>
  <c r="H553" i="10"/>
  <c r="G553" i="10"/>
  <c r="H549" i="10"/>
  <c r="G549" i="10"/>
  <c r="G541" i="10"/>
  <c r="H541" i="10"/>
  <c r="H537" i="10"/>
  <c r="G537" i="10"/>
  <c r="H533" i="10"/>
  <c r="G533" i="10"/>
  <c r="H529" i="10"/>
  <c r="G529" i="10"/>
  <c r="H525" i="10"/>
  <c r="G525" i="10"/>
  <c r="H521" i="10"/>
  <c r="G521" i="10"/>
  <c r="H517" i="10"/>
  <c r="G517" i="10"/>
  <c r="H513" i="10"/>
  <c r="G513" i="10"/>
  <c r="H509" i="10"/>
  <c r="G509" i="10"/>
  <c r="H505" i="10"/>
  <c r="G505" i="10"/>
  <c r="H501" i="10"/>
  <c r="G501" i="10"/>
  <c r="H497" i="10"/>
  <c r="G497" i="10"/>
  <c r="H493" i="10"/>
  <c r="G493" i="10"/>
  <c r="H489" i="10"/>
  <c r="G489" i="10"/>
  <c r="H485" i="10"/>
  <c r="G485" i="10"/>
  <c r="H481" i="10"/>
  <c r="G481" i="10"/>
  <c r="G477" i="10"/>
  <c r="H477" i="10"/>
  <c r="H473" i="10"/>
  <c r="G473" i="10"/>
  <c r="H469" i="10"/>
  <c r="G469" i="10"/>
  <c r="H465" i="10"/>
  <c r="G465" i="10"/>
  <c r="G461" i="10"/>
  <c r="H461" i="10"/>
  <c r="H457" i="10"/>
  <c r="G457" i="10"/>
  <c r="H453" i="10"/>
  <c r="G453" i="10"/>
  <c r="H449" i="10"/>
  <c r="G449" i="10"/>
  <c r="H445" i="10"/>
  <c r="G445" i="10"/>
  <c r="H441" i="10"/>
  <c r="G441" i="10"/>
  <c r="H437" i="10"/>
  <c r="G437" i="10"/>
  <c r="H433" i="10"/>
  <c r="G433" i="10"/>
  <c r="G429" i="10"/>
  <c r="H429" i="10"/>
  <c r="H425" i="10"/>
  <c r="G425" i="10"/>
  <c r="H421" i="10"/>
  <c r="G421" i="10"/>
  <c r="H417" i="10"/>
  <c r="G417" i="10"/>
  <c r="G413" i="10"/>
  <c r="H413" i="10"/>
  <c r="H409" i="10"/>
  <c r="G409" i="10"/>
  <c r="H405" i="10"/>
  <c r="G405" i="10"/>
  <c r="H401" i="10"/>
  <c r="G401" i="10"/>
  <c r="G397" i="10"/>
  <c r="H397" i="10"/>
  <c r="H393" i="10"/>
  <c r="G393" i="10"/>
  <c r="H389" i="10"/>
  <c r="G389" i="10"/>
  <c r="H385" i="10"/>
  <c r="G385" i="10"/>
  <c r="H381" i="10"/>
  <c r="G381" i="10"/>
  <c r="H377" i="10"/>
  <c r="G377" i="10"/>
  <c r="H373" i="10"/>
  <c r="G373" i="10"/>
  <c r="H369" i="10"/>
  <c r="G369" i="10"/>
  <c r="G365" i="10"/>
  <c r="H365" i="10"/>
  <c r="H361" i="10"/>
  <c r="G361" i="10"/>
  <c r="H357" i="10"/>
  <c r="G357" i="10"/>
  <c r="H353" i="10"/>
  <c r="G353" i="10"/>
  <c r="G349" i="10"/>
  <c r="H349" i="10"/>
  <c r="H345" i="10"/>
  <c r="G345" i="10"/>
  <c r="H341" i="10"/>
  <c r="G341" i="10"/>
  <c r="H337" i="10"/>
  <c r="G337" i="10"/>
  <c r="G333" i="10"/>
  <c r="H333" i="10"/>
  <c r="H329" i="10"/>
  <c r="G329" i="10"/>
  <c r="H325" i="10"/>
  <c r="G325" i="10"/>
  <c r="H321" i="10"/>
  <c r="G321" i="10"/>
  <c r="H317" i="10"/>
  <c r="G317" i="10"/>
  <c r="H313" i="10"/>
  <c r="G313" i="10"/>
  <c r="H309" i="10"/>
  <c r="G309" i="10"/>
  <c r="H305" i="10"/>
  <c r="G305" i="10"/>
  <c r="H301" i="10"/>
  <c r="G301" i="10"/>
  <c r="H297" i="10"/>
  <c r="G297" i="10"/>
  <c r="H293" i="10"/>
  <c r="G293" i="10"/>
  <c r="H289" i="10"/>
  <c r="G289" i="10"/>
  <c r="H285" i="10"/>
  <c r="G285" i="10"/>
  <c r="H281" i="10"/>
  <c r="G281" i="10"/>
  <c r="H277" i="10"/>
  <c r="G277" i="10"/>
  <c r="H269" i="10"/>
  <c r="G269" i="10"/>
  <c r="H265" i="10"/>
  <c r="G265" i="10"/>
  <c r="H261" i="10"/>
  <c r="G261" i="10"/>
  <c r="H257" i="10"/>
  <c r="G257" i="10"/>
  <c r="H253" i="10"/>
  <c r="G253" i="10"/>
  <c r="H249" i="10"/>
  <c r="G249" i="10"/>
  <c r="H245" i="10"/>
  <c r="G245" i="10"/>
  <c r="H241" i="10"/>
  <c r="G241" i="10"/>
  <c r="H237" i="10"/>
  <c r="G237" i="10"/>
  <c r="H233" i="10"/>
  <c r="G233" i="10"/>
  <c r="H229" i="10"/>
  <c r="G229" i="10"/>
  <c r="H225" i="10"/>
  <c r="G225" i="10"/>
  <c r="H221" i="10"/>
  <c r="G221" i="10"/>
  <c r="H217" i="10"/>
  <c r="G217" i="10"/>
  <c r="H213" i="10"/>
  <c r="G213" i="10"/>
  <c r="H209" i="10"/>
  <c r="G209" i="10"/>
  <c r="H205" i="10"/>
  <c r="G205" i="10"/>
  <c r="H201" i="10"/>
  <c r="G201" i="10"/>
  <c r="H197" i="10"/>
  <c r="G197" i="10"/>
  <c r="H193" i="10"/>
  <c r="G193" i="10"/>
  <c r="H189" i="10"/>
  <c r="G189" i="10"/>
  <c r="H185" i="10"/>
  <c r="G185" i="10"/>
  <c r="H181" i="10"/>
  <c r="G181" i="10"/>
  <c r="H177" i="10"/>
  <c r="G177" i="10"/>
  <c r="H173" i="10"/>
  <c r="G173" i="10"/>
  <c r="H169" i="10"/>
  <c r="G169" i="10"/>
  <c r="H165" i="10"/>
  <c r="G165" i="10"/>
  <c r="H161" i="10"/>
  <c r="G161" i="10"/>
  <c r="H157" i="10"/>
  <c r="G157" i="10"/>
  <c r="H153" i="10"/>
  <c r="G153" i="10"/>
  <c r="G149" i="10"/>
  <c r="H149" i="10"/>
  <c r="H145" i="10"/>
  <c r="G145" i="10"/>
  <c r="H141" i="10"/>
  <c r="G141" i="10"/>
  <c r="H137" i="10"/>
  <c r="G137" i="10"/>
  <c r="H133" i="10"/>
  <c r="G133" i="10"/>
  <c r="H129" i="10"/>
  <c r="G129" i="10"/>
  <c r="H125" i="10"/>
  <c r="G125" i="10"/>
  <c r="H121" i="10"/>
  <c r="G121" i="10"/>
  <c r="H117" i="10"/>
  <c r="G117" i="10"/>
  <c r="H113" i="10"/>
  <c r="G113" i="10"/>
  <c r="H109" i="10"/>
  <c r="G109" i="10"/>
  <c r="H105" i="10"/>
  <c r="G105" i="10"/>
  <c r="H101" i="10"/>
  <c r="G101" i="10"/>
  <c r="H97" i="10"/>
  <c r="G97" i="10"/>
  <c r="H93" i="10"/>
  <c r="G93" i="10"/>
  <c r="H89" i="10"/>
  <c r="G89" i="10"/>
  <c r="H85" i="10"/>
  <c r="G85" i="10"/>
  <c r="H81" i="10"/>
  <c r="G81" i="10"/>
  <c r="H77" i="10"/>
  <c r="G77" i="10"/>
  <c r="H73" i="10"/>
  <c r="G73" i="10"/>
  <c r="H69" i="10"/>
  <c r="G69" i="10"/>
  <c r="H65" i="10"/>
  <c r="G65" i="10"/>
  <c r="H61" i="10"/>
  <c r="G61" i="10"/>
  <c r="H57" i="10"/>
  <c r="G57" i="10"/>
  <c r="H53" i="10"/>
  <c r="G53" i="10"/>
  <c r="H49" i="10"/>
  <c r="G49" i="10"/>
  <c r="H45" i="10"/>
  <c r="G45" i="10"/>
  <c r="H41" i="10"/>
  <c r="G41" i="10"/>
  <c r="H37" i="10"/>
  <c r="G37" i="10"/>
  <c r="H33" i="10"/>
  <c r="G33" i="10"/>
  <c r="H29" i="10"/>
  <c r="G29" i="10"/>
  <c r="H25" i="10"/>
  <c r="G25" i="10"/>
  <c r="H21" i="10"/>
  <c r="G21" i="10"/>
  <c r="H17" i="10"/>
  <c r="G17" i="10"/>
  <c r="H13" i="10"/>
  <c r="G13" i="10"/>
  <c r="H9" i="10"/>
  <c r="G9" i="10"/>
  <c r="H5" i="10"/>
  <c r="G5" i="10"/>
  <c r="G1827" i="10"/>
  <c r="G1795" i="10"/>
  <c r="G1553" i="10"/>
  <c r="G1451" i="10"/>
  <c r="G1233" i="10"/>
  <c r="G1083" i="10"/>
  <c r="G888" i="10"/>
  <c r="G610" i="10"/>
  <c r="G339" i="10"/>
  <c r="G1643" i="10"/>
  <c r="G1439" i="10"/>
  <c r="G1217" i="10"/>
  <c r="G1060" i="10"/>
  <c r="G851" i="10"/>
  <c r="G579" i="10"/>
  <c r="H1092" i="10"/>
  <c r="G300" i="10"/>
  <c r="G264" i="10"/>
  <c r="H356" i="10"/>
  <c r="G356" i="10"/>
  <c r="H352" i="10"/>
  <c r="G352" i="10"/>
  <c r="H344" i="10"/>
  <c r="G344" i="10"/>
  <c r="H336" i="10"/>
  <c r="G336" i="10"/>
  <c r="H332" i="10"/>
  <c r="G332" i="10"/>
  <c r="H324" i="10"/>
  <c r="G324" i="10"/>
  <c r="H320" i="10"/>
  <c r="G320" i="10"/>
  <c r="H316" i="10"/>
  <c r="G316" i="10"/>
  <c r="H308" i="10"/>
  <c r="G308" i="10"/>
  <c r="H296" i="10"/>
  <c r="G296" i="10"/>
  <c r="H292" i="10"/>
  <c r="G292" i="10"/>
  <c r="H288" i="10"/>
  <c r="G288" i="10"/>
  <c r="H280" i="10"/>
  <c r="G280" i="10"/>
  <c r="H272" i="10"/>
  <c r="G272" i="10"/>
  <c r="H268" i="10"/>
  <c r="G268" i="10"/>
  <c r="H260" i="10"/>
  <c r="G260" i="10"/>
  <c r="H256" i="10"/>
  <c r="G256" i="10"/>
  <c r="H252" i="10"/>
  <c r="G252" i="10"/>
  <c r="H248" i="10"/>
  <c r="G248" i="10"/>
  <c r="H244" i="10"/>
  <c r="G244" i="10"/>
  <c r="H232" i="10"/>
  <c r="G232" i="10"/>
  <c r="H228" i="10"/>
  <c r="G228" i="10"/>
  <c r="H224" i="10"/>
  <c r="G224" i="10"/>
  <c r="H220" i="10"/>
  <c r="G220" i="10"/>
  <c r="H216" i="10"/>
  <c r="G216" i="10"/>
  <c r="H212" i="10"/>
  <c r="G212" i="10"/>
  <c r="H208" i="10"/>
  <c r="G208" i="10"/>
  <c r="H204" i="10"/>
  <c r="G204" i="10"/>
  <c r="H200" i="10"/>
  <c r="G200" i="10"/>
  <c r="H196" i="10"/>
  <c r="G196" i="10"/>
  <c r="H192" i="10"/>
  <c r="G192" i="10"/>
  <c r="H188" i="10"/>
  <c r="G188" i="10"/>
  <c r="H184" i="10"/>
  <c r="G184" i="10"/>
  <c r="H180" i="10"/>
  <c r="G180" i="10"/>
  <c r="H176" i="10"/>
  <c r="G176" i="10"/>
  <c r="H172" i="10"/>
  <c r="G172" i="10"/>
  <c r="H168" i="10"/>
  <c r="G168" i="10"/>
  <c r="H164" i="10"/>
  <c r="G164" i="10"/>
  <c r="H160" i="10"/>
  <c r="G160" i="10"/>
  <c r="H156" i="10"/>
  <c r="G156" i="10"/>
  <c r="H152" i="10"/>
  <c r="G152" i="10"/>
  <c r="H148" i="10"/>
  <c r="G148" i="10"/>
  <c r="H144" i="10"/>
  <c r="G144" i="10"/>
  <c r="H140" i="10"/>
  <c r="G140" i="10"/>
  <c r="H136" i="10"/>
  <c r="G136" i="10"/>
  <c r="H132" i="10"/>
  <c r="G132" i="10"/>
  <c r="H128" i="10"/>
  <c r="G128" i="10"/>
  <c r="H124" i="10"/>
  <c r="G124" i="10"/>
  <c r="H120" i="10"/>
  <c r="G120" i="10"/>
  <c r="H116" i="10"/>
  <c r="G116" i="10"/>
  <c r="H112" i="10"/>
  <c r="G112" i="10"/>
  <c r="H108" i="10"/>
  <c r="G108" i="10"/>
  <c r="H104" i="10"/>
  <c r="G104" i="10"/>
  <c r="H100" i="10"/>
  <c r="G100" i="10"/>
  <c r="H92" i="10"/>
  <c r="G92" i="10"/>
  <c r="H88" i="10"/>
  <c r="G88" i="10"/>
  <c r="H84" i="10"/>
  <c r="G84" i="10"/>
  <c r="H80" i="10"/>
  <c r="G80" i="10"/>
  <c r="H76" i="10"/>
  <c r="G76" i="10"/>
  <c r="H72" i="10"/>
  <c r="G72" i="10"/>
  <c r="H68" i="10"/>
  <c r="G68" i="10"/>
  <c r="H64" i="10"/>
  <c r="G64" i="10"/>
  <c r="H60" i="10"/>
  <c r="G60" i="10"/>
  <c r="H52" i="10"/>
  <c r="G52" i="10"/>
  <c r="H48" i="10"/>
  <c r="G48" i="10"/>
  <c r="H44" i="10"/>
  <c r="G44" i="10"/>
  <c r="H40" i="10"/>
  <c r="G40" i="10"/>
  <c r="H36" i="10"/>
  <c r="G36" i="10"/>
  <c r="H28" i="10"/>
  <c r="G28" i="10"/>
  <c r="H24" i="10"/>
  <c r="G24" i="10"/>
  <c r="H20" i="10"/>
  <c r="G20" i="10"/>
  <c r="H16" i="10"/>
  <c r="G16" i="10"/>
  <c r="H12" i="10"/>
  <c r="G12" i="10"/>
  <c r="H8" i="10"/>
  <c r="G8" i="10"/>
  <c r="H4" i="10"/>
  <c r="G4" i="10"/>
  <c r="G328" i="10"/>
  <c r="G56" i="10"/>
  <c r="H35" i="10"/>
  <c r="G35" i="10"/>
  <c r="H31" i="10"/>
  <c r="G31" i="10"/>
  <c r="H27" i="10"/>
  <c r="G27" i="10"/>
  <c r="H23" i="10"/>
  <c r="G23" i="10"/>
  <c r="H19" i="10"/>
  <c r="G19" i="10"/>
  <c r="H15" i="10"/>
  <c r="G15" i="10"/>
  <c r="H7" i="10"/>
  <c r="G7" i="10"/>
  <c r="H3" i="10"/>
  <c r="G3" i="10"/>
  <c r="G284" i="10"/>
  <c r="G348" i="10"/>
  <c r="G276" i="10"/>
  <c r="G240" i="10"/>
  <c r="H822" i="10"/>
  <c r="G822" i="10"/>
  <c r="H818" i="10"/>
  <c r="G818" i="10"/>
  <c r="H814" i="10"/>
  <c r="G814" i="10"/>
  <c r="H810" i="10"/>
  <c r="H806" i="10"/>
  <c r="G806" i="10"/>
  <c r="H802" i="10"/>
  <c r="H798" i="10"/>
  <c r="G798" i="10"/>
  <c r="H794" i="10"/>
  <c r="G794" i="10"/>
  <c r="H790" i="10"/>
  <c r="G790" i="10"/>
  <c r="H786" i="10"/>
  <c r="G786" i="10"/>
  <c r="H782" i="10"/>
  <c r="G782" i="10"/>
  <c r="H778" i="10"/>
  <c r="G778" i="10"/>
  <c r="H774" i="10"/>
  <c r="G774" i="10"/>
  <c r="H770" i="10"/>
  <c r="G770" i="10"/>
  <c r="G766" i="10"/>
  <c r="H766" i="10"/>
  <c r="H762" i="10"/>
  <c r="G758" i="10"/>
  <c r="H758" i="10"/>
  <c r="H754" i="10"/>
  <c r="G754" i="10"/>
  <c r="H750" i="10"/>
  <c r="G750" i="10"/>
  <c r="H746" i="10"/>
  <c r="H742" i="10"/>
  <c r="G742" i="10"/>
  <c r="H738" i="10"/>
  <c r="H734" i="10"/>
  <c r="G734" i="10"/>
  <c r="H730" i="10"/>
  <c r="G730" i="10"/>
  <c r="H726" i="10"/>
  <c r="G726" i="10"/>
  <c r="H722" i="10"/>
  <c r="G722" i="10"/>
  <c r="H718" i="10"/>
  <c r="G718" i="10"/>
  <c r="H714" i="10"/>
  <c r="G714" i="10"/>
  <c r="H710" i="10"/>
  <c r="G710" i="10"/>
  <c r="H706" i="10"/>
  <c r="G706" i="10"/>
  <c r="H702" i="10"/>
  <c r="G702" i="10"/>
  <c r="H698" i="10"/>
  <c r="H694" i="10"/>
  <c r="G694" i="10"/>
  <c r="H690" i="10"/>
  <c r="G690" i="10"/>
  <c r="H686" i="10"/>
  <c r="G686" i="10"/>
  <c r="H682" i="10"/>
  <c r="H678" i="10"/>
  <c r="G678" i="10"/>
  <c r="H674" i="10"/>
  <c r="H670" i="10"/>
  <c r="G670" i="10"/>
  <c r="H666" i="10"/>
  <c r="G666" i="10"/>
  <c r="H662" i="10"/>
  <c r="G662" i="10"/>
  <c r="H658" i="10"/>
  <c r="G658" i="10"/>
  <c r="H654" i="10"/>
  <c r="G654" i="10"/>
  <c r="H650" i="10"/>
  <c r="G650" i="10"/>
  <c r="H646" i="10"/>
  <c r="G646" i="10"/>
  <c r="G642" i="10"/>
  <c r="H638" i="10"/>
  <c r="G638" i="10"/>
  <c r="H634" i="10"/>
  <c r="H630" i="10"/>
  <c r="G630" i="10"/>
  <c r="H626" i="10"/>
  <c r="G626" i="10"/>
  <c r="H622" i="10"/>
  <c r="G622" i="10"/>
  <c r="H618" i="10"/>
  <c r="H614" i="10"/>
  <c r="G614" i="10"/>
  <c r="H610" i="10"/>
  <c r="H606" i="10"/>
  <c r="G606" i="10"/>
  <c r="H602" i="10"/>
  <c r="G602" i="10"/>
  <c r="H598" i="10"/>
  <c r="G598" i="10"/>
  <c r="G594" i="10"/>
  <c r="H590" i="10"/>
  <c r="G590" i="10"/>
  <c r="H586" i="10"/>
  <c r="G586" i="10"/>
  <c r="H582" i="10"/>
  <c r="G582" i="10"/>
  <c r="H578" i="10"/>
  <c r="G578" i="10"/>
  <c r="H574" i="10"/>
  <c r="G574" i="10"/>
  <c r="H570" i="10"/>
  <c r="H566" i="10"/>
  <c r="G566" i="10"/>
  <c r="H562" i="10"/>
  <c r="G562" i="10"/>
  <c r="H558" i="10"/>
  <c r="G558" i="10"/>
  <c r="H554" i="10"/>
  <c r="H550" i="10"/>
  <c r="G550" i="10"/>
  <c r="H546" i="10"/>
  <c r="H542" i="10"/>
  <c r="G542" i="10"/>
  <c r="H538" i="10"/>
  <c r="G538" i="10"/>
  <c r="H534" i="10"/>
  <c r="G534" i="10"/>
  <c r="H530" i="10"/>
  <c r="G530" i="10"/>
  <c r="H526" i="10"/>
  <c r="G526" i="10"/>
  <c r="H522" i="10"/>
  <c r="G522" i="10"/>
  <c r="H518" i="10"/>
  <c r="G518" i="10"/>
  <c r="H514" i="10"/>
  <c r="G514" i="10"/>
  <c r="H510" i="10"/>
  <c r="G510" i="10"/>
  <c r="H506" i="10"/>
  <c r="H502" i="10"/>
  <c r="G502" i="10"/>
  <c r="H498" i="10"/>
  <c r="G498" i="10"/>
  <c r="H494" i="10"/>
  <c r="G494" i="10"/>
  <c r="H490" i="10"/>
  <c r="H486" i="10"/>
  <c r="G486" i="10"/>
  <c r="H482" i="10"/>
  <c r="H478" i="10"/>
  <c r="G478" i="10"/>
  <c r="H474" i="10"/>
  <c r="G474" i="10"/>
  <c r="H470" i="10"/>
  <c r="G470" i="10"/>
  <c r="H466" i="10"/>
  <c r="G466" i="10"/>
  <c r="H462" i="10"/>
  <c r="G462" i="10"/>
  <c r="H458" i="10"/>
  <c r="G458" i="10"/>
  <c r="H454" i="10"/>
  <c r="G454" i="10"/>
  <c r="H450" i="10"/>
  <c r="G450" i="10"/>
  <c r="H446" i="10"/>
  <c r="G446" i="10"/>
  <c r="H442" i="10"/>
  <c r="H438" i="10"/>
  <c r="G438" i="10"/>
  <c r="H434" i="10"/>
  <c r="G434" i="10"/>
  <c r="H430" i="10"/>
  <c r="G430" i="10"/>
  <c r="H426" i="10"/>
  <c r="H422" i="10"/>
  <c r="G422" i="10"/>
  <c r="H418" i="10"/>
  <c r="H414" i="10"/>
  <c r="G414" i="10"/>
  <c r="H410" i="10"/>
  <c r="G410" i="10"/>
  <c r="H406" i="10"/>
  <c r="G406" i="10"/>
  <c r="H402" i="10"/>
  <c r="G402" i="10"/>
  <c r="H398" i="10"/>
  <c r="G398" i="10"/>
  <c r="H394" i="10"/>
  <c r="G394" i="10"/>
  <c r="H390" i="10"/>
  <c r="G390" i="10"/>
  <c r="H386" i="10"/>
  <c r="G386" i="10"/>
  <c r="H382" i="10"/>
  <c r="G382" i="10"/>
  <c r="H378" i="10"/>
  <c r="H374" i="10"/>
  <c r="G374" i="10"/>
  <c r="H370" i="10"/>
  <c r="G370" i="10"/>
  <c r="H366" i="10"/>
  <c r="G366" i="10"/>
  <c r="H362" i="10"/>
  <c r="H358" i="10"/>
  <c r="G358" i="10"/>
  <c r="H354" i="10"/>
  <c r="H350" i="10"/>
  <c r="G350" i="10"/>
  <c r="H346" i="10"/>
  <c r="G346" i="10"/>
  <c r="H342" i="10"/>
  <c r="G342" i="10"/>
  <c r="H338" i="10"/>
  <c r="G338" i="10"/>
  <c r="H334" i="10"/>
  <c r="G334" i="10"/>
  <c r="H330" i="10"/>
  <c r="G330" i="10"/>
  <c r="H326" i="10"/>
  <c r="G326" i="10"/>
  <c r="H322" i="10"/>
  <c r="G322" i="10"/>
  <c r="H318" i="10"/>
  <c r="G318" i="10"/>
  <c r="H314" i="10"/>
  <c r="H310" i="10"/>
  <c r="G310" i="10"/>
  <c r="H306" i="10"/>
  <c r="G306" i="10"/>
  <c r="H302" i="10"/>
  <c r="G302" i="10"/>
  <c r="H298" i="10"/>
  <c r="H294" i="10"/>
  <c r="G294" i="10"/>
  <c r="H290" i="10"/>
  <c r="H286" i="10"/>
  <c r="G286" i="10"/>
  <c r="H282" i="10"/>
  <c r="G282" i="10"/>
  <c r="H278" i="10"/>
  <c r="G278" i="10"/>
  <c r="H274" i="10"/>
  <c r="G274" i="10"/>
  <c r="H270" i="10"/>
  <c r="G270" i="10"/>
  <c r="H266" i="10"/>
  <c r="G266" i="10"/>
  <c r="H262" i="10"/>
  <c r="G262" i="10"/>
  <c r="H258" i="10"/>
  <c r="G258" i="10"/>
  <c r="H254" i="10"/>
  <c r="G254" i="10"/>
  <c r="H250" i="10"/>
  <c r="H246" i="10"/>
  <c r="G246" i="10"/>
  <c r="H242" i="10"/>
  <c r="G242" i="10"/>
  <c r="H238" i="10"/>
  <c r="G238" i="10"/>
  <c r="H234" i="10"/>
  <c r="G234" i="10"/>
  <c r="H230" i="10"/>
  <c r="G230" i="10"/>
  <c r="H226" i="10"/>
  <c r="H222" i="10"/>
  <c r="G222" i="10"/>
  <c r="H218" i="10"/>
  <c r="G218" i="10"/>
  <c r="H214" i="10"/>
  <c r="G214" i="10"/>
  <c r="H210" i="10"/>
  <c r="H206" i="10"/>
  <c r="G206" i="10"/>
  <c r="H202" i="10"/>
  <c r="G202" i="10"/>
  <c r="H198" i="10"/>
  <c r="G198" i="10"/>
  <c r="H194" i="10"/>
  <c r="H190" i="10"/>
  <c r="G190" i="10"/>
  <c r="H186" i="10"/>
  <c r="G186" i="10"/>
  <c r="H182" i="10"/>
  <c r="G182" i="10"/>
  <c r="H178" i="10"/>
  <c r="H174" i="10"/>
  <c r="G174" i="10"/>
  <c r="H170" i="10"/>
  <c r="G170" i="10"/>
  <c r="H166" i="10"/>
  <c r="G166" i="10"/>
  <c r="H162" i="10"/>
  <c r="H158" i="10"/>
  <c r="G158" i="10"/>
  <c r="H154" i="10"/>
  <c r="G154" i="10"/>
  <c r="H150" i="10"/>
  <c r="G150" i="10"/>
  <c r="H146" i="10"/>
  <c r="H142" i="10"/>
  <c r="G142" i="10"/>
  <c r="H138" i="10"/>
  <c r="G138" i="10"/>
  <c r="H134" i="10"/>
  <c r="G134" i="10"/>
  <c r="H130" i="10"/>
  <c r="H126" i="10"/>
  <c r="G126" i="10"/>
  <c r="H122" i="10"/>
  <c r="G122" i="10"/>
  <c r="H118" i="10"/>
  <c r="G118" i="10"/>
  <c r="H114" i="10"/>
  <c r="H110" i="10"/>
  <c r="G110" i="10"/>
  <c r="H106" i="10"/>
  <c r="G106" i="10"/>
  <c r="H102" i="10"/>
  <c r="G102" i="10"/>
  <c r="H98" i="10"/>
  <c r="H94" i="10"/>
  <c r="G94" i="10"/>
  <c r="H90" i="10"/>
  <c r="G90" i="10"/>
  <c r="H86" i="10"/>
  <c r="G86" i="10"/>
  <c r="H82" i="10"/>
  <c r="G82" i="10"/>
  <c r="H78" i="10"/>
  <c r="G78" i="10"/>
  <c r="H74" i="10"/>
  <c r="H70" i="10"/>
  <c r="G70" i="10"/>
  <c r="H66" i="10"/>
  <c r="G66" i="10"/>
  <c r="H62" i="10"/>
  <c r="G62" i="10"/>
  <c r="H58" i="10"/>
  <c r="G58" i="10"/>
  <c r="H54" i="10"/>
  <c r="G54" i="10"/>
  <c r="H50" i="10"/>
  <c r="G50" i="10"/>
  <c r="H46" i="10"/>
  <c r="G46" i="10"/>
  <c r="H42" i="10"/>
  <c r="G42" i="10"/>
  <c r="H38" i="10"/>
  <c r="G38" i="10"/>
  <c r="H34" i="10"/>
  <c r="H30" i="10"/>
  <c r="G30" i="10"/>
  <c r="H26" i="10"/>
  <c r="G26" i="10"/>
  <c r="H22" i="10"/>
  <c r="G22" i="10"/>
  <c r="H18" i="10"/>
  <c r="G18" i="10"/>
  <c r="H14" i="10"/>
  <c r="G14" i="10"/>
  <c r="H10" i="10"/>
  <c r="H6" i="10"/>
  <c r="G6" i="10"/>
  <c r="G618" i="10"/>
  <c r="G546" i="10"/>
  <c r="G378" i="10"/>
  <c r="G340" i="10"/>
  <c r="G312" i="10"/>
  <c r="G236" i="10"/>
  <c r="G178" i="10"/>
  <c r="G114" i="10"/>
  <c r="G32" i="10"/>
  <c r="H594" i="10"/>
  <c r="F1055" i="10"/>
  <c r="F1051" i="10"/>
  <c r="F1027" i="10"/>
  <c r="F1011" i="10"/>
  <c r="F1003" i="10"/>
  <c r="F887" i="10"/>
  <c r="F879" i="10"/>
  <c r="F289" i="10"/>
  <c r="F73" i="10"/>
  <c r="F33" i="10"/>
  <c r="F9" i="10"/>
  <c r="F1815" i="10"/>
  <c r="F1807" i="10"/>
  <c r="F1787" i="10"/>
  <c r="F1783" i="10"/>
  <c r="F1775" i="10"/>
  <c r="F1687" i="10"/>
  <c r="F1463" i="10"/>
  <c r="F1399" i="10"/>
  <c r="F1375" i="10"/>
  <c r="F1343" i="10"/>
  <c r="F1287" i="10"/>
  <c r="F1243" i="10"/>
  <c r="F1235" i="10"/>
  <c r="F1231" i="10"/>
  <c r="F1119" i="10"/>
  <c r="F1111" i="10"/>
  <c r="F1103" i="10"/>
  <c r="F1066" i="10"/>
  <c r="F750" i="10"/>
  <c r="F746" i="10"/>
  <c r="F730" i="10"/>
  <c r="F726" i="10"/>
  <c r="F718" i="10"/>
  <c r="F714" i="10"/>
  <c r="F706" i="10"/>
  <c r="F698" i="10"/>
  <c r="F458" i="10"/>
  <c r="F1437" i="10"/>
  <c r="F1421" i="10"/>
  <c r="F1197" i="10"/>
  <c r="F1149" i="10"/>
  <c r="F940" i="10"/>
  <c r="F892" i="10"/>
  <c r="F804" i="10"/>
  <c r="F756" i="10"/>
  <c r="F732" i="10"/>
  <c r="F1079" i="10"/>
  <c r="F482" i="10"/>
  <c r="F470" i="10"/>
  <c r="F462" i="10"/>
  <c r="F203" i="10"/>
  <c r="F139" i="10"/>
  <c r="F95" i="10"/>
  <c r="F91" i="10"/>
  <c r="F83" i="10"/>
  <c r="F692" i="10"/>
  <c r="F1660" i="10"/>
  <c r="F1656" i="10"/>
  <c r="F1652" i="10"/>
  <c r="F1628" i="10"/>
  <c r="F1468" i="10"/>
  <c r="F1436" i="10"/>
  <c r="F1404" i="10"/>
  <c r="F1348" i="10"/>
  <c r="F1340" i="10"/>
  <c r="F1316" i="10"/>
  <c r="F1308" i="10"/>
  <c r="F1244" i="10"/>
  <c r="F1228" i="10"/>
  <c r="F1224" i="10"/>
  <c r="F1220" i="10"/>
  <c r="F1216" i="10"/>
  <c r="F1204" i="10"/>
  <c r="F1140" i="10"/>
  <c r="F1124" i="10"/>
  <c r="F751" i="10"/>
  <c r="F687" i="10"/>
  <c r="F675" i="10"/>
  <c r="F210" i="10"/>
  <c r="F393" i="10"/>
  <c r="F313" i="10"/>
  <c r="F305" i="10"/>
  <c r="F204" i="10"/>
  <c r="F154" i="10"/>
  <c r="F146" i="10"/>
  <c r="F282" i="10"/>
  <c r="F266" i="10"/>
  <c r="F258" i="10"/>
  <c r="F250" i="10"/>
  <c r="F719" i="10"/>
  <c r="F711" i="10"/>
  <c r="F684" i="10"/>
  <c r="F680" i="10"/>
  <c r="F536" i="10"/>
  <c r="F532" i="10"/>
  <c r="F520" i="10"/>
  <c r="F516" i="10"/>
  <c r="F504" i="10"/>
  <c r="F500" i="10"/>
  <c r="F492" i="10"/>
  <c r="F225" i="10"/>
  <c r="F153" i="10"/>
  <c r="F1186" i="10"/>
  <c r="F1098" i="10"/>
  <c r="F1094" i="10"/>
  <c r="F579" i="10"/>
  <c r="F1757" i="10"/>
  <c r="F1749" i="10"/>
  <c r="F1745" i="10"/>
  <c r="F1725" i="10"/>
  <c r="F1717" i="10"/>
  <c r="F1693" i="10"/>
  <c r="F1685" i="10"/>
  <c r="F1621" i="10"/>
  <c r="F1549" i="10"/>
  <c r="F938" i="10"/>
  <c r="F339" i="10"/>
  <c r="F128" i="10"/>
  <c r="F120" i="10"/>
  <c r="F112" i="10"/>
  <c r="F1496" i="10"/>
  <c r="F1492" i="10"/>
  <c r="F1488" i="10"/>
  <c r="F1445" i="10"/>
  <c r="F666" i="10"/>
  <c r="F658" i="10"/>
  <c r="F654" i="10"/>
  <c r="F642" i="10"/>
  <c r="F578" i="10"/>
  <c r="F434" i="10"/>
  <c r="F430" i="10"/>
  <c r="F418" i="10"/>
  <c r="F406" i="10"/>
  <c r="F398" i="10"/>
  <c r="F318" i="10"/>
  <c r="F310" i="10"/>
  <c r="F306" i="10"/>
  <c r="F302" i="10"/>
  <c r="F298" i="10"/>
  <c r="F1464" i="10"/>
  <c r="F1460" i="10"/>
  <c r="F1456" i="10"/>
  <c r="F218" i="10"/>
  <c r="F1822" i="10"/>
  <c r="F1706" i="10"/>
  <c r="F1702" i="10"/>
  <c r="F1698" i="10"/>
  <c r="F1694" i="10"/>
  <c r="F1638" i="10"/>
  <c r="F1634" i="10"/>
  <c r="F1630" i="10"/>
  <c r="F1064" i="10"/>
  <c r="F1028" i="10"/>
  <c r="F1024" i="10"/>
  <c r="F1012" i="10"/>
  <c r="F1004" i="10"/>
  <c r="F988" i="10"/>
  <c r="F984" i="10"/>
  <c r="F980" i="10"/>
  <c r="F976" i="10"/>
  <c r="F972" i="10"/>
  <c r="F968" i="10"/>
  <c r="F964" i="10"/>
  <c r="F960" i="10"/>
  <c r="F956" i="10"/>
  <c r="F948" i="10"/>
  <c r="F932" i="10"/>
  <c r="F868" i="10"/>
  <c r="F860" i="10"/>
  <c r="F685" i="10"/>
  <c r="F677" i="10"/>
  <c r="F570" i="10"/>
  <c r="F490" i="10"/>
  <c r="F275" i="10"/>
  <c r="F267" i="10"/>
  <c r="F259" i="10"/>
  <c r="F251" i="10"/>
  <c r="F247" i="10"/>
  <c r="F243" i="10"/>
  <c r="F239" i="10"/>
  <c r="F231" i="10"/>
  <c r="F1669" i="10"/>
  <c r="F1530" i="10"/>
  <c r="F1526" i="10"/>
  <c r="F1522" i="10"/>
  <c r="F1518" i="10"/>
  <c r="F1419" i="10"/>
  <c r="F1387" i="10"/>
  <c r="F1179" i="10"/>
  <c r="F1171" i="10"/>
  <c r="F1163" i="10"/>
  <c r="F1139" i="10"/>
  <c r="F1123" i="10"/>
  <c r="F823" i="10"/>
  <c r="F783" i="10"/>
  <c r="F775" i="10"/>
  <c r="F748" i="10"/>
  <c r="F744" i="10"/>
  <c r="F740" i="10"/>
  <c r="F649" i="10"/>
  <c r="F641" i="10"/>
  <c r="F625" i="10"/>
  <c r="F573" i="10"/>
  <c r="F557" i="10"/>
  <c r="F501" i="10"/>
  <c r="F394" i="10"/>
  <c r="F346" i="10"/>
  <c r="F148" i="10"/>
  <c r="F140" i="10"/>
  <c r="F28" i="10"/>
  <c r="F1812" i="10"/>
  <c r="F1808" i="10"/>
  <c r="F1784" i="10"/>
  <c r="F1780" i="10"/>
  <c r="F1776" i="10"/>
  <c r="F1768" i="10"/>
  <c r="F1736" i="10"/>
  <c r="F1704" i="10"/>
  <c r="F1700" i="10"/>
  <c r="F1696" i="10"/>
  <c r="F1688" i="10"/>
  <c r="F1604" i="10"/>
  <c r="F1596" i="10"/>
  <c r="F1576" i="10"/>
  <c r="F1552" i="10"/>
  <c r="F1541" i="10"/>
  <c r="F1517" i="10"/>
  <c r="F1477" i="10"/>
  <c r="F1318" i="10"/>
  <c r="F1306" i="10"/>
  <c r="F1302" i="10"/>
  <c r="F1298" i="10"/>
  <c r="F1294" i="10"/>
  <c r="F1258" i="10"/>
  <c r="F1194" i="10"/>
  <c r="F1154" i="10"/>
  <c r="F1122" i="10"/>
  <c r="F1034" i="10"/>
  <c r="F1030" i="10"/>
  <c r="F1014" i="10"/>
  <c r="F1010" i="10"/>
  <c r="F1006" i="10"/>
  <c r="F1002" i="10"/>
  <c r="F998" i="10"/>
  <c r="F982" i="10"/>
  <c r="F974" i="10"/>
  <c r="F970" i="10"/>
  <c r="F966" i="10"/>
  <c r="F962" i="10"/>
  <c r="F958" i="10"/>
  <c r="F954" i="10"/>
  <c r="F930" i="10"/>
  <c r="F922" i="10"/>
  <c r="F918" i="10"/>
  <c r="F910" i="10"/>
  <c r="F906" i="10"/>
  <c r="F898" i="10"/>
  <c r="F858" i="10"/>
  <c r="F854" i="10"/>
  <c r="F846" i="10"/>
  <c r="F842" i="10"/>
  <c r="F834" i="10"/>
  <c r="F822" i="10"/>
  <c r="F814" i="10"/>
  <c r="F810" i="10"/>
  <c r="F794" i="10"/>
  <c r="F790" i="10"/>
  <c r="F782" i="10"/>
  <c r="F778" i="10"/>
  <c r="F770" i="10"/>
  <c r="F747" i="10"/>
  <c r="F735" i="10"/>
  <c r="F679" i="10"/>
  <c r="F457" i="10"/>
  <c r="F425" i="10"/>
  <c r="F345" i="10"/>
  <c r="F281" i="10"/>
  <c r="F249" i="10"/>
  <c r="F241" i="10"/>
  <c r="F72" i="10"/>
  <c r="F64" i="10"/>
  <c r="F56" i="10"/>
  <c r="F48" i="10"/>
  <c r="F3" i="10"/>
  <c r="F1540" i="10"/>
  <c r="F1516" i="10"/>
  <c r="F1389" i="10"/>
  <c r="F1381" i="10"/>
  <c r="F1357" i="10"/>
  <c r="F1349" i="10"/>
  <c r="F1345" i="10"/>
  <c r="F1325" i="10"/>
  <c r="F1317" i="10"/>
  <c r="F1289" i="10"/>
  <c r="F1281" i="10"/>
  <c r="F1277" i="10"/>
  <c r="F1269" i="10"/>
  <c r="F1233" i="10"/>
  <c r="F1217" i="10"/>
  <c r="F1193" i="10"/>
  <c r="F667" i="10"/>
  <c r="F663" i="10"/>
  <c r="F615" i="10"/>
  <c r="F432" i="10"/>
  <c r="F428" i="10"/>
  <c r="F217" i="10"/>
  <c r="F202" i="10"/>
  <c r="F194" i="10"/>
  <c r="F186" i="10"/>
  <c r="F166" i="10"/>
  <c r="F162" i="10"/>
  <c r="F75" i="10"/>
  <c r="F67" i="10"/>
  <c r="F59" i="10"/>
  <c r="F55" i="10"/>
  <c r="F51" i="10"/>
  <c r="F47" i="10"/>
  <c r="F39" i="10"/>
  <c r="F31" i="10"/>
  <c r="F27" i="10"/>
  <c r="F19" i="10"/>
  <c r="F1651" i="10"/>
  <c r="F1619" i="10"/>
  <c r="F1555" i="10"/>
  <c r="F1527" i="10"/>
  <c r="F1495" i="10"/>
  <c r="F1196" i="10"/>
  <c r="F1084" i="10"/>
  <c r="F1065" i="10"/>
  <c r="F1061" i="10"/>
  <c r="F993" i="10"/>
  <c r="F985" i="10"/>
  <c r="F969" i="10"/>
  <c r="F953" i="10"/>
  <c r="F949" i="10"/>
  <c r="F602" i="10"/>
  <c r="F575" i="10"/>
  <c r="F571" i="10"/>
  <c r="F563" i="10"/>
  <c r="F559" i="10"/>
  <c r="F555" i="10"/>
  <c r="F547" i="10"/>
  <c r="F531" i="10"/>
  <c r="F515" i="10"/>
  <c r="F503" i="10"/>
  <c r="F499" i="10"/>
  <c r="F331" i="10"/>
  <c r="F161" i="10"/>
  <c r="F150" i="10"/>
  <c r="F138" i="10"/>
  <c r="F130" i="10"/>
  <c r="F122" i="10"/>
  <c r="F102" i="10"/>
  <c r="F90" i="10"/>
  <c r="F50" i="10"/>
  <c r="F42" i="10"/>
  <c r="F6" i="10"/>
  <c r="F1796" i="10"/>
  <c r="F1764" i="10"/>
  <c r="F1500" i="10"/>
  <c r="F1484" i="10"/>
  <c r="F1465" i="10"/>
  <c r="F1461" i="10"/>
  <c r="F1453" i="10"/>
  <c r="F1814" i="10"/>
  <c r="F1810" i="10"/>
  <c r="F1790" i="10"/>
  <c r="F1742" i="10"/>
  <c r="F1710" i="10"/>
  <c r="F1639" i="10"/>
  <c r="F1616" i="10"/>
  <c r="F1608" i="10"/>
  <c r="F1597" i="10"/>
  <c r="F1589" i="10"/>
  <c r="F1585" i="10"/>
  <c r="F1581" i="10"/>
  <c r="F1573" i="10"/>
  <c r="F1565" i="10"/>
  <c r="F1533" i="10"/>
  <c r="F1509" i="10"/>
  <c r="F1501" i="10"/>
  <c r="F1498" i="10"/>
  <c r="F1494" i="10"/>
  <c r="F1490" i="10"/>
  <c r="F1486" i="10"/>
  <c r="F1451" i="10"/>
  <c r="F1439" i="10"/>
  <c r="F1431" i="10"/>
  <c r="F1407" i="10"/>
  <c r="F1377" i="10"/>
  <c r="F1309" i="10"/>
  <c r="F1301" i="10"/>
  <c r="F1257" i="10"/>
  <c r="F1221" i="10"/>
  <c r="F1213" i="10"/>
  <c r="F1143" i="10"/>
  <c r="F1100" i="10"/>
  <c r="F1092" i="10"/>
  <c r="F1052" i="10"/>
  <c r="F996" i="10"/>
  <c r="F886" i="10"/>
  <c r="F875" i="10"/>
  <c r="F836" i="10"/>
  <c r="F832" i="10"/>
  <c r="F812" i="10"/>
  <c r="F808" i="10"/>
  <c r="F796" i="10"/>
  <c r="F772" i="10"/>
  <c r="F768" i="10"/>
  <c r="F729" i="10"/>
  <c r="F717" i="10"/>
  <c r="F709" i="10"/>
  <c r="F705" i="10"/>
  <c r="F618" i="10"/>
  <c r="F614" i="10"/>
  <c r="F610" i="10"/>
  <c r="F606" i="10"/>
  <c r="F599" i="10"/>
  <c r="F591" i="10"/>
  <c r="F587" i="10"/>
  <c r="F472" i="10"/>
  <c r="F468" i="10"/>
  <c r="F464" i="10"/>
  <c r="F401" i="10"/>
  <c r="F378" i="10"/>
  <c r="F354" i="10"/>
  <c r="F323" i="10"/>
  <c r="F315" i="10"/>
  <c r="F311" i="10"/>
  <c r="F307" i="10"/>
  <c r="F303" i="10"/>
  <c r="F295" i="10"/>
  <c r="F209" i="10"/>
  <c r="F205" i="10"/>
  <c r="F185" i="10"/>
  <c r="F177" i="10"/>
  <c r="F158" i="10"/>
  <c r="F131" i="10"/>
  <c r="F107" i="10"/>
  <c r="F99" i="10"/>
  <c r="F25" i="10"/>
  <c r="F1817" i="10"/>
  <c r="F1813" i="10"/>
  <c r="F1805" i="10"/>
  <c r="F1797" i="10"/>
  <c r="F1777" i="10"/>
  <c r="F1773" i="10"/>
  <c r="F1765" i="10"/>
  <c r="F1709" i="10"/>
  <c r="F1588" i="10"/>
  <c r="F1584" i="10"/>
  <c r="F1580" i="10"/>
  <c r="F1564" i="10"/>
  <c r="F1560" i="10"/>
  <c r="F1556" i="10"/>
  <c r="F1532" i="10"/>
  <c r="F1528" i="10"/>
  <c r="F1524" i="10"/>
  <c r="F1520" i="10"/>
  <c r="F1497" i="10"/>
  <c r="F1493" i="10"/>
  <c r="F1485" i="10"/>
  <c r="F1469" i="10"/>
  <c r="F1372" i="10"/>
  <c r="F1336" i="10"/>
  <c r="F1332" i="10"/>
  <c r="F1328" i="10"/>
  <c r="F1292" i="10"/>
  <c r="F1284" i="10"/>
  <c r="F1280" i="10"/>
  <c r="F1268" i="10"/>
  <c r="F1174" i="10"/>
  <c r="F1146" i="10"/>
  <c r="F1142" i="10"/>
  <c r="F1091" i="10"/>
  <c r="F1039" i="10"/>
  <c r="F1031" i="10"/>
  <c r="F991" i="10"/>
  <c r="F983" i="10"/>
  <c r="F889" i="10"/>
  <c r="F855" i="10"/>
  <c r="F851" i="10"/>
  <c r="F843" i="10"/>
  <c r="F831" i="10"/>
  <c r="F815" i="10"/>
  <c r="F811" i="10"/>
  <c r="F759" i="10"/>
  <c r="F708" i="10"/>
  <c r="F704" i="10"/>
  <c r="F700" i="10"/>
  <c r="F673" i="10"/>
  <c r="F669" i="10"/>
  <c r="F665" i="10"/>
  <c r="F613" i="10"/>
  <c r="F586" i="10"/>
  <c r="F562" i="10"/>
  <c r="F538" i="10"/>
  <c r="F534" i="10"/>
  <c r="F522" i="10"/>
  <c r="F518" i="10"/>
  <c r="F506" i="10"/>
  <c r="F502" i="10"/>
  <c r="F498" i="10"/>
  <c r="F494" i="10"/>
  <c r="F408" i="10"/>
  <c r="F404" i="10"/>
  <c r="F400" i="10"/>
  <c r="F396" i="10"/>
  <c r="F353" i="10"/>
  <c r="F338" i="10"/>
  <c r="F330" i="10"/>
  <c r="F274" i="10"/>
  <c r="F211" i="10"/>
  <c r="F164" i="10"/>
  <c r="F142" i="10"/>
  <c r="F1363" i="10"/>
  <c r="F1106" i="10"/>
  <c r="F928" i="10"/>
  <c r="F924" i="10"/>
  <c r="F900" i="10"/>
  <c r="F896" i="10"/>
  <c r="F329" i="10"/>
  <c r="F325" i="10"/>
  <c r="F145" i="10"/>
  <c r="F141" i="10"/>
  <c r="F1740" i="10"/>
  <c r="F1708" i="10"/>
  <c r="F1661" i="10"/>
  <c r="F1657" i="10"/>
  <c r="F1653" i="10"/>
  <c r="F1645" i="10"/>
  <c r="F1637" i="10"/>
  <c r="F1629" i="10"/>
  <c r="F1614" i="10"/>
  <c r="F1610" i="10"/>
  <c r="F1606" i="10"/>
  <c r="F1433" i="10"/>
  <c r="F1429" i="10"/>
  <c r="F1413" i="10"/>
  <c r="F1409" i="10"/>
  <c r="F1331" i="10"/>
  <c r="F1299" i="10"/>
  <c r="F1255" i="10"/>
  <c r="F1227" i="10"/>
  <c r="F1207" i="10"/>
  <c r="F1188" i="10"/>
  <c r="F1169" i="10"/>
  <c r="F1165" i="10"/>
  <c r="F1157" i="10"/>
  <c r="F1125" i="10"/>
  <c r="F1050" i="10"/>
  <c r="F994" i="10"/>
  <c r="F946" i="10"/>
  <c r="F648" i="10"/>
  <c r="F644" i="10"/>
  <c r="F632" i="10"/>
  <c r="F628" i="10"/>
  <c r="F620" i="10"/>
  <c r="F616" i="10"/>
  <c r="F612" i="10"/>
  <c r="F604" i="10"/>
  <c r="F537" i="10"/>
  <c r="F442" i="10"/>
  <c r="F426" i="10"/>
  <c r="F195" i="10"/>
  <c r="F187" i="10"/>
  <c r="F183" i="10"/>
  <c r="F179" i="10"/>
  <c r="F175" i="10"/>
  <c r="F167" i="10"/>
  <c r="F129" i="10"/>
  <c r="F125" i="10"/>
  <c r="F105" i="10"/>
  <c r="F97" i="10"/>
  <c r="F82" i="10"/>
  <c r="F11" i="10"/>
  <c r="F1819" i="10"/>
  <c r="F1791" i="10"/>
  <c r="F1743" i="10"/>
  <c r="F1711" i="10"/>
  <c r="F1680" i="10"/>
  <c r="F1648" i="10"/>
  <c r="F1640" i="10"/>
  <c r="F1632" i="10"/>
  <c r="F1550" i="10"/>
  <c r="F1452" i="10"/>
  <c r="F1254" i="10"/>
  <c r="F1226" i="10"/>
  <c r="F1222" i="10"/>
  <c r="F1203" i="10"/>
  <c r="F1199" i="10"/>
  <c r="F1180" i="10"/>
  <c r="F1172" i="10"/>
  <c r="F1148" i="10"/>
  <c r="F1113" i="10"/>
  <c r="F1105" i="10"/>
  <c r="F1097" i="10"/>
  <c r="F1081" i="10"/>
  <c r="F1077" i="10"/>
  <c r="F1073" i="10"/>
  <c r="F1069" i="10"/>
  <c r="F919" i="10"/>
  <c r="F915" i="10"/>
  <c r="F907" i="10"/>
  <c r="F895" i="10"/>
  <c r="F793" i="10"/>
  <c r="F781" i="10"/>
  <c r="F773" i="10"/>
  <c r="F769" i="10"/>
  <c r="F686" i="10"/>
  <c r="F682" i="10"/>
  <c r="F489" i="10"/>
  <c r="F465" i="10"/>
  <c r="F375" i="10"/>
  <c r="F371" i="10"/>
  <c r="F367" i="10"/>
  <c r="F359" i="10"/>
  <c r="F328" i="10"/>
  <c r="F324" i="10"/>
  <c r="F320" i="10"/>
  <c r="F316" i="10"/>
  <c r="F312" i="10"/>
  <c r="F308" i="10"/>
  <c r="F304" i="10"/>
  <c r="F300" i="10"/>
  <c r="F147" i="10"/>
  <c r="F89" i="10"/>
  <c r="F57" i="10"/>
  <c r="F49" i="10"/>
  <c r="F30" i="10"/>
  <c r="F26" i="10"/>
  <c r="F1778" i="10"/>
  <c r="F1774" i="10"/>
  <c r="F1770" i="10"/>
  <c r="F1766" i="10"/>
  <c r="F1755" i="10"/>
  <c r="F1732" i="10"/>
  <c r="F1686" i="10"/>
  <c r="F1682" i="10"/>
  <c r="F1561" i="10"/>
  <c r="F1557" i="10"/>
  <c r="F1523" i="10"/>
  <c r="F1508" i="10"/>
  <c r="F1466" i="10"/>
  <c r="F1462" i="10"/>
  <c r="F1458" i="10"/>
  <c r="F1454" i="10"/>
  <c r="F1420" i="10"/>
  <c r="F1401" i="10"/>
  <c r="F1397" i="10"/>
  <c r="F1355" i="10"/>
  <c r="F1313" i="10"/>
  <c r="F1290" i="10"/>
  <c r="F1286" i="10"/>
  <c r="F1282" i="10"/>
  <c r="F1278" i="10"/>
  <c r="F1274" i="10"/>
  <c r="F1270" i="10"/>
  <c r="F1267" i="10"/>
  <c r="F1263" i="10"/>
  <c r="F1259" i="10"/>
  <c r="F1256" i="10"/>
  <c r="F1253" i="10"/>
  <c r="F1249" i="10"/>
  <c r="F1245" i="10"/>
  <c r="F1242" i="10"/>
  <c r="F1212" i="10"/>
  <c r="F1208" i="10"/>
  <c r="F1176" i="10"/>
  <c r="F1107" i="10"/>
  <c r="F876" i="10"/>
  <c r="F872" i="10"/>
  <c r="F857" i="10"/>
  <c r="F845" i="10"/>
  <c r="F837" i="10"/>
  <c r="F833" i="10"/>
  <c r="F553" i="10"/>
  <c r="F363" i="10"/>
  <c r="F355" i="10"/>
  <c r="F273" i="10"/>
  <c r="F269" i="10"/>
  <c r="F1823" i="10"/>
  <c r="F1816" i="10"/>
  <c r="F1804" i="10"/>
  <c r="F1789" i="10"/>
  <c r="F1781" i="10"/>
  <c r="F1758" i="10"/>
  <c r="F1735" i="10"/>
  <c r="F1724" i="10"/>
  <c r="F1712" i="10"/>
  <c r="F1701" i="10"/>
  <c r="F1678" i="10"/>
  <c r="F1674" i="10"/>
  <c r="F1670" i="10"/>
  <c r="F1644" i="10"/>
  <c r="F1636" i="10"/>
  <c r="F1624" i="10"/>
  <c r="F1613" i="10"/>
  <c r="F1605" i="10"/>
  <c r="F1572" i="10"/>
  <c r="F1515" i="10"/>
  <c r="F1503" i="10"/>
  <c r="F1473" i="10"/>
  <c r="F1427" i="10"/>
  <c r="F1412" i="10"/>
  <c r="F1400" i="10"/>
  <c r="F1396" i="10"/>
  <c r="F1392" i="10"/>
  <c r="F1373" i="10"/>
  <c r="F1370" i="10"/>
  <c r="F1366" i="10"/>
  <c r="F1362" i="10"/>
  <c r="F1358" i="10"/>
  <c r="F1335" i="10"/>
  <c r="F1324" i="10"/>
  <c r="F1305" i="10"/>
  <c r="F1297" i="10"/>
  <c r="F1285" i="10"/>
  <c r="F1262" i="10"/>
  <c r="F1215" i="10"/>
  <c r="F1168" i="10"/>
  <c r="F1164" i="10"/>
  <c r="F1138" i="10"/>
  <c r="F749" i="10"/>
  <c r="F741" i="10"/>
  <c r="F410" i="10"/>
  <c r="F402" i="10"/>
  <c r="F383" i="10"/>
  <c r="F379" i="10"/>
  <c r="F114" i="10"/>
  <c r="F106" i="10"/>
  <c r="F12" i="10"/>
  <c r="F1300" i="10"/>
  <c r="F1296" i="10"/>
  <c r="F1229" i="10"/>
  <c r="F1214" i="10"/>
  <c r="F1167" i="10"/>
  <c r="F1156" i="10"/>
  <c r="F1047" i="10"/>
  <c r="F828" i="10"/>
  <c r="F764" i="10"/>
  <c r="F650" i="10"/>
  <c r="F646" i="10"/>
  <c r="F634" i="10"/>
  <c r="F630" i="10"/>
  <c r="F626" i="10"/>
  <c r="F622" i="10"/>
  <c r="F595" i="10"/>
  <c r="F572" i="10"/>
  <c r="F433" i="10"/>
  <c r="F1811" i="10"/>
  <c r="F1803" i="10"/>
  <c r="F1746" i="10"/>
  <c r="F1723" i="10"/>
  <c r="F1677" i="10"/>
  <c r="F1654" i="10"/>
  <c r="F1620" i="10"/>
  <c r="F1612" i="10"/>
  <c r="F1582" i="10"/>
  <c r="F1537" i="10"/>
  <c r="F1491" i="10"/>
  <c r="F1476" i="10"/>
  <c r="F1434" i="10"/>
  <c r="F1430" i="10"/>
  <c r="F1426" i="10"/>
  <c r="F1422" i="10"/>
  <c r="F1388" i="10"/>
  <c r="F1369" i="10"/>
  <c r="F1365" i="10"/>
  <c r="F1323" i="10"/>
  <c r="F1806" i="10"/>
  <c r="F1772" i="10"/>
  <c r="F1741" i="10"/>
  <c r="F1738" i="10"/>
  <c r="F1734" i="10"/>
  <c r="F1726" i="10"/>
  <c r="F1703" i="10"/>
  <c r="F1692" i="10"/>
  <c r="F1684" i="10"/>
  <c r="F1676" i="10"/>
  <c r="F1672" i="10"/>
  <c r="F1646" i="10"/>
  <c r="F1615" i="10"/>
  <c r="F1593" i="10"/>
  <c r="F1574" i="10"/>
  <c r="F1548" i="10"/>
  <c r="F1529" i="10"/>
  <c r="F1525" i="10"/>
  <c r="F1483" i="10"/>
  <c r="F1471" i="10"/>
  <c r="F1441" i="10"/>
  <c r="F1395" i="10"/>
  <c r="F1380" i="10"/>
  <c r="F1368" i="10"/>
  <c r="F1364" i="10"/>
  <c r="F1360" i="10"/>
  <c r="F1341" i="10"/>
  <c r="F1338" i="10"/>
  <c r="F1334" i="10"/>
  <c r="F1330" i="10"/>
  <c r="F1326" i="10"/>
  <c r="F1315" i="10"/>
  <c r="F1303" i="10"/>
  <c r="F1276" i="10"/>
  <c r="F1265" i="10"/>
  <c r="F1251" i="10"/>
  <c r="F1240" i="10"/>
  <c r="F1170" i="10"/>
  <c r="F1166" i="10"/>
  <c r="F1162" i="10"/>
  <c r="F1158" i="10"/>
  <c r="F1132" i="10"/>
  <c r="F1082" i="10"/>
  <c r="F1074" i="10"/>
  <c r="F995" i="10"/>
  <c r="F799" i="10"/>
  <c r="F326" i="10"/>
  <c r="F287" i="10"/>
  <c r="F283" i="10"/>
  <c r="F74" i="10"/>
  <c r="F2" i="10"/>
  <c r="F1821" i="10"/>
  <c r="F1771" i="10"/>
  <c r="F1756" i="10"/>
  <c r="F1744" i="10"/>
  <c r="F1733" i="10"/>
  <c r="F1714" i="10"/>
  <c r="F1683" i="10"/>
  <c r="F1679" i="10"/>
  <c r="F1668" i="10"/>
  <c r="F1622" i="10"/>
  <c r="F1592" i="10"/>
  <c r="F1558" i="10"/>
  <c r="F1535" i="10"/>
  <c r="F1505" i="10"/>
  <c r="F1459" i="10"/>
  <c r="F1444" i="10"/>
  <c r="F1432" i="10"/>
  <c r="F1428" i="10"/>
  <c r="F1424" i="10"/>
  <c r="F1405" i="10"/>
  <c r="F1402" i="10"/>
  <c r="F1398" i="10"/>
  <c r="F1394" i="10"/>
  <c r="F1390" i="10"/>
  <c r="F1367" i="10"/>
  <c r="F1356" i="10"/>
  <c r="F1337" i="10"/>
  <c r="F1333" i="10"/>
  <c r="F1283" i="10"/>
  <c r="F1275" i="10"/>
  <c r="F1264" i="10"/>
  <c r="F1195" i="10"/>
  <c r="F1191" i="10"/>
  <c r="F1135" i="10"/>
  <c r="F695" i="10"/>
  <c r="F546" i="10"/>
  <c r="F81" i="10"/>
  <c r="F77" i="10"/>
  <c r="F1131" i="10"/>
  <c r="F1116" i="10"/>
  <c r="F1112" i="10"/>
  <c r="F1108" i="10"/>
  <c r="F1015" i="10"/>
  <c r="F1007" i="10"/>
  <c r="F999" i="10"/>
  <c r="F992" i="10"/>
  <c r="F927" i="10"/>
  <c r="F911" i="10"/>
  <c r="F903" i="10"/>
  <c r="F884" i="10"/>
  <c r="F877" i="10"/>
  <c r="F869" i="10"/>
  <c r="F826" i="10"/>
  <c r="F807" i="10"/>
  <c r="F800" i="10"/>
  <c r="F788" i="10"/>
  <c r="F761" i="10"/>
  <c r="F738" i="10"/>
  <c r="F727" i="10"/>
  <c r="F723" i="10"/>
  <c r="F715" i="10"/>
  <c r="F703" i="10"/>
  <c r="F655" i="10"/>
  <c r="F643" i="10"/>
  <c r="F631" i="10"/>
  <c r="F627" i="10"/>
  <c r="F611" i="10"/>
  <c r="F588" i="10"/>
  <c r="F569" i="10"/>
  <c r="F554" i="10"/>
  <c r="F543" i="10"/>
  <c r="F539" i="10"/>
  <c r="F449" i="10"/>
  <c r="F445" i="10"/>
  <c r="F441" i="10"/>
  <c r="F437" i="10"/>
  <c r="F415" i="10"/>
  <c r="F411" i="10"/>
  <c r="F407" i="10"/>
  <c r="F403" i="10"/>
  <c r="F376" i="10"/>
  <c r="F372" i="10"/>
  <c r="F368" i="10"/>
  <c r="F364" i="10"/>
  <c r="F299" i="10"/>
  <c r="F291" i="10"/>
  <c r="F262" i="10"/>
  <c r="F254" i="10"/>
  <c r="F246" i="10"/>
  <c r="F242" i="10"/>
  <c r="F238" i="10"/>
  <c r="F234" i="10"/>
  <c r="F223" i="10"/>
  <c r="F178" i="10"/>
  <c r="F170" i="10"/>
  <c r="F159" i="10"/>
  <c r="F123" i="10"/>
  <c r="F119" i="10"/>
  <c r="F115" i="10"/>
  <c r="F111" i="10"/>
  <c r="F103" i="10"/>
  <c r="F84" i="10"/>
  <c r="F78" i="10"/>
  <c r="F43" i="10"/>
  <c r="F35" i="10"/>
  <c r="F20" i="10"/>
  <c r="F17" i="10"/>
  <c r="F13" i="10"/>
  <c r="F1145" i="10"/>
  <c r="F1141" i="10"/>
  <c r="F1133" i="10"/>
  <c r="F1114" i="10"/>
  <c r="F1110" i="10"/>
  <c r="F1099" i="10"/>
  <c r="F1080" i="10"/>
  <c r="F1072" i="10"/>
  <c r="F1068" i="10"/>
  <c r="F1060" i="10"/>
  <c r="F1053" i="10"/>
  <c r="F990" i="10"/>
  <c r="F987" i="10"/>
  <c r="F979" i="10"/>
  <c r="F971" i="10"/>
  <c r="F963" i="10"/>
  <c r="F951" i="10"/>
  <c r="F944" i="10"/>
  <c r="F933" i="10"/>
  <c r="F871" i="10"/>
  <c r="F864" i="10"/>
  <c r="F852" i="10"/>
  <c r="F825" i="10"/>
  <c r="F802" i="10"/>
  <c r="F791" i="10"/>
  <c r="F787" i="10"/>
  <c r="F779" i="10"/>
  <c r="F767" i="10"/>
  <c r="F694" i="10"/>
  <c r="F683" i="10"/>
  <c r="F629" i="10"/>
  <c r="F594" i="10"/>
  <c r="F590" i="10"/>
  <c r="F583" i="10"/>
  <c r="F541" i="10"/>
  <c r="F530" i="10"/>
  <c r="F514" i="10"/>
  <c r="F479" i="10"/>
  <c r="F475" i="10"/>
  <c r="F471" i="10"/>
  <c r="F467" i="10"/>
  <c r="F440" i="10"/>
  <c r="F436" i="10"/>
  <c r="F417" i="10"/>
  <c r="F413" i="10"/>
  <c r="F409" i="10"/>
  <c r="F405" i="10"/>
  <c r="F386" i="10"/>
  <c r="F374" i="10"/>
  <c r="F370" i="10"/>
  <c r="F366" i="10"/>
  <c r="F362" i="10"/>
  <c r="F351" i="10"/>
  <c r="F337" i="10"/>
  <c r="F333" i="10"/>
  <c r="F322" i="10"/>
  <c r="F314" i="10"/>
  <c r="F265" i="10"/>
  <c r="F261" i="10"/>
  <c r="F257" i="10"/>
  <c r="F253" i="10"/>
  <c r="F201" i="10"/>
  <c r="F197" i="10"/>
  <c r="F193" i="10"/>
  <c r="F189" i="10"/>
  <c r="F137" i="10"/>
  <c r="F133" i="10"/>
  <c r="F121" i="10"/>
  <c r="F113" i="10"/>
  <c r="F94" i="10"/>
  <c r="F76" i="10"/>
  <c r="F66" i="10"/>
  <c r="F58" i="10"/>
  <c r="F38" i="10"/>
  <c r="F8" i="10"/>
  <c r="F1117" i="10"/>
  <c r="F1036" i="10"/>
  <c r="F1025" i="10"/>
  <c r="F1021" i="10"/>
  <c r="F986" i="10"/>
  <c r="F943" i="10"/>
  <c r="F936" i="10"/>
  <c r="F921" i="10"/>
  <c r="F897" i="10"/>
  <c r="F878" i="10"/>
  <c r="F874" i="10"/>
  <c r="F863" i="10"/>
  <c r="F847" i="10"/>
  <c r="F839" i="10"/>
  <c r="F820" i="10"/>
  <c r="F813" i="10"/>
  <c r="F805" i="10"/>
  <c r="F762" i="10"/>
  <c r="F743" i="10"/>
  <c r="F736" i="10"/>
  <c r="F724" i="10"/>
  <c r="F697" i="10"/>
  <c r="F674" i="10"/>
  <c r="F671" i="10"/>
  <c r="F609" i="10"/>
  <c r="F597" i="10"/>
  <c r="F589" i="10"/>
  <c r="F574" i="10"/>
  <c r="F529" i="10"/>
  <c r="F521" i="10"/>
  <c r="F513" i="10"/>
  <c r="F497" i="10"/>
  <c r="F474" i="10"/>
  <c r="F466" i="10"/>
  <c r="F447" i="10"/>
  <c r="F443" i="10"/>
  <c r="F439" i="10"/>
  <c r="F435" i="10"/>
  <c r="F381" i="10"/>
  <c r="F377" i="10"/>
  <c r="F369" i="10"/>
  <c r="F321" i="10"/>
  <c r="F317" i="10"/>
  <c r="F297" i="10"/>
  <c r="F264" i="10"/>
  <c r="F260" i="10"/>
  <c r="F256" i="10"/>
  <c r="F252" i="10"/>
  <c r="F248" i="10"/>
  <c r="F244" i="10"/>
  <c r="F240" i="10"/>
  <c r="F236" i="10"/>
  <c r="F200" i="10"/>
  <c r="F192" i="10"/>
  <c r="F184" i="10"/>
  <c r="F176" i="10"/>
  <c r="F156" i="10"/>
  <c r="F136" i="10"/>
  <c r="F100" i="10"/>
  <c r="F86" i="10"/>
  <c r="F65" i="10"/>
  <c r="F61" i="10"/>
  <c r="F7" i="10"/>
  <c r="F1020" i="10"/>
  <c r="F935" i="10"/>
  <c r="F916" i="10"/>
  <c r="F866" i="10"/>
  <c r="F758" i="10"/>
  <c r="F659" i="10"/>
  <c r="F581" i="10"/>
  <c r="F481" i="10"/>
  <c r="F477" i="10"/>
  <c r="F473" i="10"/>
  <c r="F469" i="10"/>
  <c r="F450" i="10"/>
  <c r="F438" i="10"/>
  <c r="F235" i="10"/>
  <c r="F227" i="10"/>
  <c r="F171" i="10"/>
  <c r="F163" i="10"/>
  <c r="F92" i="10"/>
  <c r="F36" i="10"/>
  <c r="F18" i="10"/>
  <c r="F14" i="10"/>
  <c r="F10" i="10"/>
  <c r="F1827" i="10"/>
  <c r="F1820" i="10"/>
  <c r="F1799" i="10"/>
  <c r="F1792" i="10"/>
  <c r="F1786" i="10"/>
  <c r="F1762" i="10"/>
  <c r="F1751" i="10"/>
  <c r="F1748" i="10"/>
  <c r="F1730" i="10"/>
  <c r="F1719" i="10"/>
  <c r="F1716" i="10"/>
  <c r="F1681" i="10"/>
  <c r="F1663" i="10"/>
  <c r="F1650" i="10"/>
  <c r="F1633" i="10"/>
  <c r="F1626" i="10"/>
  <c r="F1609" i="10"/>
  <c r="F1602" i="10"/>
  <c r="F1598" i="10"/>
  <c r="F1595" i="10"/>
  <c r="F1591" i="10"/>
  <c r="F1578" i="10"/>
  <c r="F1567" i="10"/>
  <c r="F1554" i="10"/>
  <c r="F1543" i="10"/>
  <c r="F1536" i="10"/>
  <c r="F1511" i="10"/>
  <c r="F1504" i="10"/>
  <c r="F1479" i="10"/>
  <c r="F1472" i="10"/>
  <c r="F1447" i="10"/>
  <c r="F1440" i="10"/>
  <c r="F1415" i="10"/>
  <c r="F1408" i="10"/>
  <c r="F1383" i="10"/>
  <c r="F1376" i="10"/>
  <c r="F1351" i="10"/>
  <c r="F1344" i="10"/>
  <c r="F1319" i="10"/>
  <c r="F1312" i="10"/>
  <c r="F1291" i="10"/>
  <c r="F1273" i="10"/>
  <c r="F1266" i="10"/>
  <c r="F1252" i="10"/>
  <c r="F1248" i="10"/>
  <c r="F1241" i="10"/>
  <c r="F1237" i="10"/>
  <c r="F1130" i="10"/>
  <c r="F1126" i="10"/>
  <c r="F1078" i="10"/>
  <c r="F975" i="10"/>
  <c r="F967" i="10"/>
  <c r="F959" i="10"/>
  <c r="F952" i="10"/>
  <c r="F908" i="10"/>
  <c r="F904" i="10"/>
  <c r="F844" i="10"/>
  <c r="F840" i="10"/>
  <c r="F780" i="10"/>
  <c r="F776" i="10"/>
  <c r="F716" i="10"/>
  <c r="F712" i="10"/>
  <c r="F347" i="10"/>
  <c r="F41" i="10"/>
  <c r="F1826" i="10"/>
  <c r="F1785" i="10"/>
  <c r="F1782" i="10"/>
  <c r="F1779" i="10"/>
  <c r="F1761" i="10"/>
  <c r="F1729" i="10"/>
  <c r="F1649" i="10"/>
  <c r="F1625" i="10"/>
  <c r="F1601" i="10"/>
  <c r="F1594" i="10"/>
  <c r="F1577" i="10"/>
  <c r="F1553" i="10"/>
  <c r="F1236" i="10"/>
  <c r="F1225" i="10"/>
  <c r="F1218" i="10"/>
  <c r="F1201" i="10"/>
  <c r="F1177" i="10"/>
  <c r="F1173" i="10"/>
  <c r="F1137" i="10"/>
  <c r="F1089" i="10"/>
  <c r="F978" i="10"/>
  <c r="F670" i="10"/>
  <c r="F290" i="10"/>
  <c r="F219" i="10"/>
  <c r="F1809" i="10"/>
  <c r="F1798" i="10"/>
  <c r="F1795" i="10"/>
  <c r="F1788" i="10"/>
  <c r="F1767" i="10"/>
  <c r="F1760" i="10"/>
  <c r="F1754" i="10"/>
  <c r="F1750" i="10"/>
  <c r="F1728" i="10"/>
  <c r="F1722" i="10"/>
  <c r="F1718" i="10"/>
  <c r="F1697" i="10"/>
  <c r="F1690" i="10"/>
  <c r="F1673" i="10"/>
  <c r="F1666" i="10"/>
  <c r="F1662" i="10"/>
  <c r="F1659" i="10"/>
  <c r="F1655" i="10"/>
  <c r="F1642" i="10"/>
  <c r="F1631" i="10"/>
  <c r="F1618" i="10"/>
  <c r="F1607" i="10"/>
  <c r="F1600" i="10"/>
  <c r="F1590" i="10"/>
  <c r="F1587" i="10"/>
  <c r="F1583" i="10"/>
  <c r="F1570" i="10"/>
  <c r="F1566" i="10"/>
  <c r="F1559" i="10"/>
  <c r="F1546" i="10"/>
  <c r="F1542" i="10"/>
  <c r="F1539" i="10"/>
  <c r="F1521" i="10"/>
  <c r="F1514" i="10"/>
  <c r="F1510" i="10"/>
  <c r="F1507" i="10"/>
  <c r="F1489" i="10"/>
  <c r="F1482" i="10"/>
  <c r="F1478" i="10"/>
  <c r="F1475" i="10"/>
  <c r="F1457" i="10"/>
  <c r="F1450" i="10"/>
  <c r="F1446" i="10"/>
  <c r="F1443" i="10"/>
  <c r="F1425" i="10"/>
  <c r="F1418" i="10"/>
  <c r="F1414" i="10"/>
  <c r="F1411" i="10"/>
  <c r="F1393" i="10"/>
  <c r="F1386" i="10"/>
  <c r="F1382" i="10"/>
  <c r="F1379" i="10"/>
  <c r="F1361" i="10"/>
  <c r="F1354" i="10"/>
  <c r="F1350" i="10"/>
  <c r="F1347" i="10"/>
  <c r="F1329" i="10"/>
  <c r="F1322" i="10"/>
  <c r="F1293" i="10"/>
  <c r="F1271" i="10"/>
  <c r="F1260" i="10"/>
  <c r="F1250" i="10"/>
  <c r="F1246" i="10"/>
  <c r="F1239" i="10"/>
  <c r="F1232" i="10"/>
  <c r="F1211" i="10"/>
  <c r="F1190" i="10"/>
  <c r="F1187" i="10"/>
  <c r="F1183" i="10"/>
  <c r="F1155" i="10"/>
  <c r="F1151" i="10"/>
  <c r="F1144" i="10"/>
  <c r="F1129" i="10"/>
  <c r="F1118" i="10"/>
  <c r="F1115" i="10"/>
  <c r="F1096" i="10"/>
  <c r="F1044" i="10"/>
  <c r="F1040" i="10"/>
  <c r="F1033" i="10"/>
  <c r="F1018" i="10"/>
  <c r="F1000" i="10"/>
  <c r="F989" i="10"/>
  <c r="F929" i="10"/>
  <c r="F865" i="10"/>
  <c r="F801" i="10"/>
  <c r="F737" i="10"/>
  <c r="F385" i="10"/>
  <c r="F361" i="10"/>
  <c r="F226" i="10"/>
  <c r="F155" i="10"/>
  <c r="F1824" i="10"/>
  <c r="F1818" i="10"/>
  <c r="F1801" i="10"/>
  <c r="F1794" i="10"/>
  <c r="F1759" i="10"/>
  <c r="F1739" i="10"/>
  <c r="F1727" i="10"/>
  <c r="F1689" i="10"/>
  <c r="F1665" i="10"/>
  <c r="F1658" i="10"/>
  <c r="F1641" i="10"/>
  <c r="F1617" i="10"/>
  <c r="F1599" i="10"/>
  <c r="F1586" i="10"/>
  <c r="F1569" i="10"/>
  <c r="F1562" i="10"/>
  <c r="F1545" i="10"/>
  <c r="F1538" i="10"/>
  <c r="F1534" i="10"/>
  <c r="F1531" i="10"/>
  <c r="F1513" i="10"/>
  <c r="F1506" i="10"/>
  <c r="F1502" i="10"/>
  <c r="F1499" i="10"/>
  <c r="F1481" i="10"/>
  <c r="F1474" i="10"/>
  <c r="F1470" i="10"/>
  <c r="F1467" i="10"/>
  <c r="F1449" i="10"/>
  <c r="F1442" i="10"/>
  <c r="F1438" i="10"/>
  <c r="F1435" i="10"/>
  <c r="F1417" i="10"/>
  <c r="F1410" i="10"/>
  <c r="F1406" i="10"/>
  <c r="F1403" i="10"/>
  <c r="F1385" i="10"/>
  <c r="F1378" i="10"/>
  <c r="F1374" i="10"/>
  <c r="F1371" i="10"/>
  <c r="F1353" i="10"/>
  <c r="F1346" i="10"/>
  <c r="F1342" i="10"/>
  <c r="F1339" i="10"/>
  <c r="F1321" i="10"/>
  <c r="F1314" i="10"/>
  <c r="F1310" i="10"/>
  <c r="F1307" i="10"/>
  <c r="F1288" i="10"/>
  <c r="F1238" i="10"/>
  <c r="F1223" i="10"/>
  <c r="F1210" i="10"/>
  <c r="F1206" i="10"/>
  <c r="F1189" i="10"/>
  <c r="F1182" i="10"/>
  <c r="F1175" i="10"/>
  <c r="F1161" i="10"/>
  <c r="F1150" i="10"/>
  <c r="F1147" i="10"/>
  <c r="F1128" i="10"/>
  <c r="F1102" i="10"/>
  <c r="F1087" i="10"/>
  <c r="F1076" i="10"/>
  <c r="F1058" i="10"/>
  <c r="F1054" i="10"/>
  <c r="F1043" i="10"/>
  <c r="F1032" i="10"/>
  <c r="F1017" i="10"/>
  <c r="F1013" i="10"/>
  <c r="F942" i="10"/>
  <c r="F939" i="10"/>
  <c r="F890" i="10"/>
  <c r="F883" i="10"/>
  <c r="F819" i="10"/>
  <c r="F755" i="10"/>
  <c r="F691" i="10"/>
  <c r="F233" i="10"/>
  <c r="F98" i="10"/>
  <c r="F1800" i="10"/>
  <c r="F1752" i="10"/>
  <c r="F1720" i="10"/>
  <c r="F1695" i="10"/>
  <c r="F1671" i="10"/>
  <c r="F1664" i="10"/>
  <c r="F1647" i="10"/>
  <c r="F1623" i="10"/>
  <c r="F1575" i="10"/>
  <c r="F1568" i="10"/>
  <c r="F1551" i="10"/>
  <c r="F1544" i="10"/>
  <c r="F1519" i="10"/>
  <c r="F1512" i="10"/>
  <c r="F1487" i="10"/>
  <c r="F1480" i="10"/>
  <c r="F1455" i="10"/>
  <c r="F1448" i="10"/>
  <c r="F1423" i="10"/>
  <c r="F1416" i="10"/>
  <c r="F1391" i="10"/>
  <c r="F1384" i="10"/>
  <c r="F1359" i="10"/>
  <c r="F1352" i="10"/>
  <c r="F1327" i="10"/>
  <c r="F1320" i="10"/>
  <c r="F1295" i="10"/>
  <c r="F1234" i="10"/>
  <c r="F1230" i="10"/>
  <c r="F1046" i="10"/>
  <c r="F169" i="10"/>
  <c r="F34" i="10"/>
  <c r="F1209" i="10"/>
  <c r="F1160" i="10"/>
  <c r="F1134" i="10"/>
  <c r="F1109" i="10"/>
  <c r="F1101" i="10"/>
  <c r="F1090" i="10"/>
  <c r="F1086" i="10"/>
  <c r="F1083" i="10"/>
  <c r="F1075" i="10"/>
  <c r="F1071" i="10"/>
  <c r="F1057" i="10"/>
  <c r="F925" i="10"/>
  <c r="F914" i="10"/>
  <c r="F893" i="10"/>
  <c r="F882" i="10"/>
  <c r="F861" i="10"/>
  <c r="F850" i="10"/>
  <c r="F829" i="10"/>
  <c r="F818" i="10"/>
  <c r="F797" i="10"/>
  <c r="F786" i="10"/>
  <c r="F765" i="10"/>
  <c r="F754" i="10"/>
  <c r="F733" i="10"/>
  <c r="F722" i="10"/>
  <c r="F701" i="10"/>
  <c r="F690" i="10"/>
  <c r="F662" i="10"/>
  <c r="F652" i="10"/>
  <c r="F637" i="10"/>
  <c r="F623" i="10"/>
  <c r="F619" i="10"/>
  <c r="F601" i="10"/>
  <c r="F582" i="10"/>
  <c r="F568" i="10"/>
  <c r="F564" i="10"/>
  <c r="F561" i="10"/>
  <c r="F549" i="10"/>
  <c r="F542" i="10"/>
  <c r="F535" i="10"/>
  <c r="F524" i="10"/>
  <c r="F509" i="10"/>
  <c r="F495" i="10"/>
  <c r="F491" i="10"/>
  <c r="F484" i="10"/>
  <c r="F463" i="10"/>
  <c r="F459" i="10"/>
  <c r="F456" i="10"/>
  <c r="F452" i="10"/>
  <c r="F431" i="10"/>
  <c r="F427" i="10"/>
  <c r="F424" i="10"/>
  <c r="F420" i="10"/>
  <c r="F399" i="10"/>
  <c r="F395" i="10"/>
  <c r="F392" i="10"/>
  <c r="F388" i="10"/>
  <c r="F357" i="10"/>
  <c r="F350" i="10"/>
  <c r="F344" i="10"/>
  <c r="F340" i="10"/>
  <c r="F327" i="10"/>
  <c r="F293" i="10"/>
  <c r="F286" i="10"/>
  <c r="F280" i="10"/>
  <c r="F276" i="10"/>
  <c r="F263" i="10"/>
  <c r="F229" i="10"/>
  <c r="F222" i="10"/>
  <c r="F216" i="10"/>
  <c r="F212" i="10"/>
  <c r="F199" i="10"/>
  <c r="F188" i="10"/>
  <c r="F182" i="10"/>
  <c r="F165" i="10"/>
  <c r="F152" i="10"/>
  <c r="F135" i="10"/>
  <c r="F124" i="10"/>
  <c r="F118" i="10"/>
  <c r="F88" i="10"/>
  <c r="F71" i="10"/>
  <c r="F60" i="10"/>
  <c r="F54" i="10"/>
  <c r="F24" i="10"/>
  <c r="F977" i="10"/>
  <c r="F955" i="10"/>
  <c r="F945" i="10"/>
  <c r="F885" i="10"/>
  <c r="F853" i="10"/>
  <c r="F821" i="10"/>
  <c r="F789" i="10"/>
  <c r="F757" i="10"/>
  <c r="F725" i="10"/>
  <c r="F693" i="10"/>
  <c r="F651" i="10"/>
  <c r="F633" i="10"/>
  <c r="F600" i="10"/>
  <c r="F596" i="10"/>
  <c r="F593" i="10"/>
  <c r="F567" i="10"/>
  <c r="F556" i="10"/>
  <c r="F527" i="10"/>
  <c r="F523" i="10"/>
  <c r="F505" i="10"/>
  <c r="F487" i="10"/>
  <c r="F483" i="10"/>
  <c r="F480" i="10"/>
  <c r="F455" i="10"/>
  <c r="F451" i="10"/>
  <c r="F448" i="10"/>
  <c r="F423" i="10"/>
  <c r="F419" i="10"/>
  <c r="F416" i="10"/>
  <c r="F412" i="10"/>
  <c r="F391" i="10"/>
  <c r="F387" i="10"/>
  <c r="F384" i="10"/>
  <c r="F380" i="10"/>
  <c r="F360" i="10"/>
  <c r="F356" i="10"/>
  <c r="F343" i="10"/>
  <c r="F296" i="10"/>
  <c r="F292" i="10"/>
  <c r="F279" i="10"/>
  <c r="F232" i="10"/>
  <c r="F228" i="10"/>
  <c r="F215" i="10"/>
  <c r="F198" i="10"/>
  <c r="F168" i="10"/>
  <c r="F151" i="10"/>
  <c r="F134" i="10"/>
  <c r="F104" i="10"/>
  <c r="F87" i="10"/>
  <c r="F70" i="10"/>
  <c r="F40" i="10"/>
  <c r="F23" i="10"/>
  <c r="F1085" i="10"/>
  <c r="F1070" i="10"/>
  <c r="F1067" i="10"/>
  <c r="F1063" i="10"/>
  <c r="F1056" i="10"/>
  <c r="F1049" i="10"/>
  <c r="F1042" i="10"/>
  <c r="F1038" i="10"/>
  <c r="F1035" i="10"/>
  <c r="F1023" i="10"/>
  <c r="F1016" i="10"/>
  <c r="F1009" i="10"/>
  <c r="F1005" i="10"/>
  <c r="F941" i="10"/>
  <c r="F934" i="10"/>
  <c r="F931" i="10"/>
  <c r="F920" i="10"/>
  <c r="F913" i="10"/>
  <c r="F902" i="10"/>
  <c r="F899" i="10"/>
  <c r="F888" i="10"/>
  <c r="F881" i="10"/>
  <c r="F870" i="10"/>
  <c r="F867" i="10"/>
  <c r="F856" i="10"/>
  <c r="F849" i="10"/>
  <c r="F838" i="10"/>
  <c r="F835" i="10"/>
  <c r="F824" i="10"/>
  <c r="F817" i="10"/>
  <c r="F806" i="10"/>
  <c r="F803" i="10"/>
  <c r="F792" i="10"/>
  <c r="F785" i="10"/>
  <c r="F774" i="10"/>
  <c r="F771" i="10"/>
  <c r="F760" i="10"/>
  <c r="F753" i="10"/>
  <c r="F742" i="10"/>
  <c r="F739" i="10"/>
  <c r="F728" i="10"/>
  <c r="F721" i="10"/>
  <c r="F710" i="10"/>
  <c r="F707" i="10"/>
  <c r="F696" i="10"/>
  <c r="F689" i="10"/>
  <c r="F678" i="10"/>
  <c r="F668" i="10"/>
  <c r="F661" i="10"/>
  <c r="F647" i="10"/>
  <c r="F636" i="10"/>
  <c r="F621" i="10"/>
  <c r="F607" i="10"/>
  <c r="F603" i="10"/>
  <c r="F585" i="10"/>
  <c r="F566" i="10"/>
  <c r="F552" i="10"/>
  <c r="F548" i="10"/>
  <c r="F545" i="10"/>
  <c r="F533" i="10"/>
  <c r="F526" i="10"/>
  <c r="F519" i="10"/>
  <c r="F508" i="10"/>
  <c r="F493" i="10"/>
  <c r="F486" i="10"/>
  <c r="F461" i="10"/>
  <c r="F454" i="10"/>
  <c r="F429" i="10"/>
  <c r="F422" i="10"/>
  <c r="F397" i="10"/>
  <c r="F390" i="10"/>
  <c r="F342" i="10"/>
  <c r="F336" i="10"/>
  <c r="F332" i="10"/>
  <c r="F319" i="10"/>
  <c r="F278" i="10"/>
  <c r="F272" i="10"/>
  <c r="F268" i="10"/>
  <c r="F255" i="10"/>
  <c r="F214" i="10"/>
  <c r="F208" i="10"/>
  <c r="F191" i="10"/>
  <c r="F180" i="10"/>
  <c r="F174" i="10"/>
  <c r="F144" i="10"/>
  <c r="F127" i="10"/>
  <c r="F116" i="10"/>
  <c r="F110" i="10"/>
  <c r="F80" i="10"/>
  <c r="F63" i="10"/>
  <c r="F52" i="10"/>
  <c r="F46" i="10"/>
  <c r="F16" i="10"/>
  <c r="F22" i="10"/>
  <c r="F1311" i="10"/>
  <c r="F1304" i="10"/>
  <c r="F1279" i="10"/>
  <c r="F1272" i="10"/>
  <c r="F1261" i="10"/>
  <c r="F1247" i="10"/>
  <c r="F1219" i="10"/>
  <c r="F1205" i="10"/>
  <c r="F1202" i="10"/>
  <c r="F1198" i="10"/>
  <c r="F1185" i="10"/>
  <c r="F1181" i="10"/>
  <c r="F1178" i="10"/>
  <c r="F1159" i="10"/>
  <c r="F1153" i="10"/>
  <c r="F1127" i="10"/>
  <c r="F1121" i="10"/>
  <c r="F1095" i="10"/>
  <c r="F1088" i="10"/>
  <c r="F1062" i="10"/>
  <c r="F1059" i="10"/>
  <c r="F1048" i="10"/>
  <c r="F1041" i="10"/>
  <c r="F1026" i="10"/>
  <c r="F1022" i="10"/>
  <c r="F1019" i="10"/>
  <c r="F1008" i="10"/>
  <c r="F1001" i="10"/>
  <c r="F997" i="10"/>
  <c r="F961" i="10"/>
  <c r="F957" i="10"/>
  <c r="F950" i="10"/>
  <c r="F947" i="10"/>
  <c r="F937" i="10"/>
  <c r="F926" i="10"/>
  <c r="F923" i="10"/>
  <c r="F912" i="10"/>
  <c r="F905" i="10"/>
  <c r="F894" i="10"/>
  <c r="F891" i="10"/>
  <c r="F880" i="10"/>
  <c r="F873" i="10"/>
  <c r="F862" i="10"/>
  <c r="F859" i="10"/>
  <c r="F848" i="10"/>
  <c r="F841" i="10"/>
  <c r="F830" i="10"/>
  <c r="F827" i="10"/>
  <c r="F816" i="10"/>
  <c r="F809" i="10"/>
  <c r="F798" i="10"/>
  <c r="F795" i="10"/>
  <c r="F784" i="10"/>
  <c r="F777" i="10"/>
  <c r="F766" i="10"/>
  <c r="F763" i="10"/>
  <c r="F752" i="10"/>
  <c r="F745" i="10"/>
  <c r="F734" i="10"/>
  <c r="F731" i="10"/>
  <c r="F720" i="10"/>
  <c r="F713" i="10"/>
  <c r="F702" i="10"/>
  <c r="F699" i="10"/>
  <c r="F688" i="10"/>
  <c r="F681" i="10"/>
  <c r="F664" i="10"/>
  <c r="F660" i="10"/>
  <c r="F657" i="10"/>
  <c r="F653" i="10"/>
  <c r="F639" i="10"/>
  <c r="F635" i="10"/>
  <c r="F617" i="10"/>
  <c r="F598" i="10"/>
  <c r="F584" i="10"/>
  <c r="F580" i="10"/>
  <c r="F577" i="10"/>
  <c r="F565" i="10"/>
  <c r="F558" i="10"/>
  <c r="F551" i="10"/>
  <c r="F540" i="10"/>
  <c r="F525" i="10"/>
  <c r="F511" i="10"/>
  <c r="F507" i="10"/>
  <c r="F485" i="10"/>
  <c r="F478" i="10"/>
  <c r="F453" i="10"/>
  <c r="F446" i="10"/>
  <c r="F421" i="10"/>
  <c r="F414" i="10"/>
  <c r="F389" i="10"/>
  <c r="F382" i="10"/>
  <c r="F365" i="10"/>
  <c r="F358" i="10"/>
  <c r="F352" i="10"/>
  <c r="F348" i="10"/>
  <c r="F335" i="10"/>
  <c r="F301" i="10"/>
  <c r="F294" i="10"/>
  <c r="F288" i="10"/>
  <c r="F284" i="10"/>
  <c r="F271" i="10"/>
  <c r="F237" i="10"/>
  <c r="F230" i="10"/>
  <c r="F224" i="10"/>
  <c r="F220" i="10"/>
  <c r="F207" i="10"/>
  <c r="F196" i="10"/>
  <c r="F190" i="10"/>
  <c r="F160" i="10"/>
  <c r="F143" i="10"/>
  <c r="F132" i="10"/>
  <c r="F126" i="10"/>
  <c r="F96" i="10"/>
  <c r="F79" i="10"/>
  <c r="F68" i="10"/>
  <c r="F62" i="10"/>
  <c r="F32" i="10"/>
  <c r="F15" i="10"/>
  <c r="F4" i="10"/>
  <c r="F645" i="10"/>
  <c r="F638" i="10"/>
  <c r="F605" i="10"/>
  <c r="F550" i="10"/>
  <c r="F517" i="10"/>
  <c r="F510" i="10"/>
  <c r="F334" i="10"/>
  <c r="F270" i="10"/>
  <c r="F206" i="10"/>
  <c r="F172" i="10"/>
  <c r="F108" i="10"/>
  <c r="F44" i="10"/>
  <c r="F1825" i="10"/>
  <c r="F1802" i="10"/>
  <c r="F1793" i="10"/>
  <c r="F1769" i="10"/>
  <c r="F1763" i="10"/>
  <c r="F1753" i="10"/>
  <c r="F1747" i="10"/>
  <c r="F1737" i="10"/>
  <c r="F1731" i="10"/>
  <c r="F1721" i="10"/>
  <c r="F1715" i="10"/>
  <c r="F1705" i="10"/>
  <c r="F1699" i="10"/>
  <c r="F1635" i="10"/>
  <c r="F1571" i="10"/>
  <c r="F1675" i="10"/>
  <c r="F1611" i="10"/>
  <c r="F1547" i="10"/>
  <c r="F1691" i="10"/>
  <c r="F1627" i="10"/>
  <c r="F1563" i="10"/>
  <c r="F1713" i="10"/>
  <c r="F1707" i="10"/>
  <c r="F1667" i="10"/>
  <c r="F1603" i="10"/>
  <c r="F1643" i="10"/>
  <c r="F1579" i="10"/>
  <c r="F1192" i="10"/>
  <c r="F1152" i="10"/>
  <c r="F1136" i="10"/>
  <c r="F1120" i="10"/>
  <c r="F1104" i="10"/>
  <c r="F1037" i="10"/>
  <c r="F973" i="10"/>
  <c r="F909" i="10"/>
  <c r="F1200" i="10"/>
  <c r="F1093" i="10"/>
  <c r="F1029" i="10"/>
  <c r="F965" i="10"/>
  <c r="F901" i="10"/>
  <c r="F1184" i="10"/>
  <c r="F1045" i="10"/>
  <c r="F981" i="10"/>
  <c r="F917" i="10"/>
  <c r="F656" i="10"/>
  <c r="F476" i="10"/>
  <c r="F444" i="10"/>
  <c r="F373" i="10"/>
  <c r="F309" i="10"/>
  <c r="F245" i="10"/>
  <c r="F181" i="10"/>
  <c r="F117" i="10"/>
  <c r="F53" i="10"/>
  <c r="F676" i="10"/>
  <c r="F640" i="10"/>
  <c r="F624" i="10"/>
  <c r="F608" i="10"/>
  <c r="F592" i="10"/>
  <c r="F576" i="10"/>
  <c r="F560" i="10"/>
  <c r="F544" i="10"/>
  <c r="F528" i="10"/>
  <c r="F512" i="10"/>
  <c r="F496" i="10"/>
  <c r="F349" i="10"/>
  <c r="F285" i="10"/>
  <c r="F221" i="10"/>
  <c r="F157" i="10"/>
  <c r="F93" i="10"/>
  <c r="F29" i="10"/>
  <c r="F69" i="10"/>
  <c r="F5" i="10"/>
  <c r="F173" i="10"/>
  <c r="F109" i="10"/>
  <c r="F45" i="10"/>
  <c r="F672" i="10"/>
  <c r="F488" i="10"/>
  <c r="F460" i="10"/>
  <c r="F341" i="10"/>
  <c r="F277" i="10"/>
  <c r="F213" i="10"/>
  <c r="F149" i="10"/>
  <c r="F85" i="10"/>
  <c r="F21" i="10"/>
  <c r="F101" i="10"/>
  <c r="F37" i="10"/>
  <c r="V72" i="9" l="1"/>
  <c r="G72" i="9" s="1"/>
  <c r="G72" i="7"/>
  <c r="V119" i="9"/>
  <c r="G119" i="9" s="1"/>
  <c r="G119" i="7"/>
  <c r="Z140" i="9"/>
  <c r="K140" i="9" s="1"/>
  <c r="K140" i="7"/>
  <c r="V151" i="9"/>
  <c r="G151" i="9" s="1"/>
  <c r="G151" i="7"/>
  <c r="S161" i="9"/>
  <c r="D161" i="9" s="1"/>
  <c r="D161" i="7"/>
  <c r="S168" i="9"/>
  <c r="D168" i="9" s="1"/>
  <c r="D168" i="7"/>
  <c r="W173" i="9"/>
  <c r="H173" i="9" s="1"/>
  <c r="H173" i="7"/>
  <c r="U176" i="9"/>
  <c r="F176" i="9" s="1"/>
  <c r="F176" i="7"/>
  <c r="AC178" i="9"/>
  <c r="N178" i="9" s="1"/>
  <c r="N178" i="7"/>
  <c r="Y181" i="9"/>
  <c r="J181" i="9" s="1"/>
  <c r="J181" i="7"/>
  <c r="U184" i="9"/>
  <c r="F184" i="9" s="1"/>
  <c r="F184" i="7"/>
  <c r="AC186" i="9"/>
  <c r="N186" i="9" s="1"/>
  <c r="N186" i="7"/>
  <c r="Y189" i="9"/>
  <c r="J189" i="9" s="1"/>
  <c r="J189" i="7"/>
  <c r="U192" i="9"/>
  <c r="F192" i="9" s="1"/>
  <c r="F192" i="7"/>
  <c r="AC194" i="9"/>
  <c r="N194" i="9" s="1"/>
  <c r="N194" i="7"/>
  <c r="Y197" i="9"/>
  <c r="J197" i="9" s="1"/>
  <c r="J197" i="7"/>
  <c r="AC198" i="9"/>
  <c r="N198" i="9" s="1"/>
  <c r="N198" i="7"/>
  <c r="U200" i="9"/>
  <c r="F200" i="9" s="1"/>
  <c r="F200" i="7"/>
  <c r="Y201" i="9"/>
  <c r="J201" i="9" s="1"/>
  <c r="J201" i="7"/>
  <c r="AC202" i="9"/>
  <c r="N202" i="9" s="1"/>
  <c r="N202" i="7"/>
  <c r="R204" i="9"/>
  <c r="C204" i="9" s="1"/>
  <c r="C204" i="7"/>
  <c r="R205" i="9"/>
  <c r="C205" i="9" s="1"/>
  <c r="C205" i="7"/>
  <c r="S206" i="9"/>
  <c r="D206" i="9" s="1"/>
  <c r="D206" i="7"/>
  <c r="S207" i="9"/>
  <c r="D207" i="9" s="1"/>
  <c r="D207" i="7"/>
  <c r="S208" i="9"/>
  <c r="D208" i="9" s="1"/>
  <c r="D208" i="7"/>
  <c r="R209" i="9"/>
  <c r="C209" i="9" s="1"/>
  <c r="C209" i="7"/>
  <c r="AC209" i="9"/>
  <c r="N209" i="9" s="1"/>
  <c r="N209" i="7"/>
  <c r="AA210" i="9"/>
  <c r="L210" i="9" s="1"/>
  <c r="L210" i="7"/>
  <c r="Z211" i="9"/>
  <c r="K211" i="9" s="1"/>
  <c r="K211" i="7"/>
  <c r="Y212" i="9"/>
  <c r="J212" i="9" s="1"/>
  <c r="J212" i="7"/>
  <c r="W213" i="9"/>
  <c r="H213" i="9" s="1"/>
  <c r="H213" i="7"/>
  <c r="U214" i="9"/>
  <c r="F214" i="9" s="1"/>
  <c r="F214" i="7"/>
  <c r="AC214" i="9"/>
  <c r="N214" i="9" s="1"/>
  <c r="N214" i="7"/>
  <c r="Y215" i="9"/>
  <c r="J215" i="9" s="1"/>
  <c r="J215" i="7"/>
  <c r="U216" i="9"/>
  <c r="F216" i="9" s="1"/>
  <c r="F216" i="7"/>
  <c r="AC216" i="9"/>
  <c r="N216" i="9" s="1"/>
  <c r="N216" i="7"/>
  <c r="Y217" i="9"/>
  <c r="J217" i="9" s="1"/>
  <c r="J217" i="7"/>
  <c r="U218" i="9"/>
  <c r="F218" i="9" s="1"/>
  <c r="F218" i="7"/>
  <c r="AC218" i="9"/>
  <c r="N218" i="9" s="1"/>
  <c r="N218" i="7"/>
  <c r="Y219" i="9"/>
  <c r="J219" i="9" s="1"/>
  <c r="J219" i="7"/>
  <c r="U220" i="9"/>
  <c r="F220" i="9" s="1"/>
  <c r="F220" i="7"/>
  <c r="AC220" i="9"/>
  <c r="N220" i="9" s="1"/>
  <c r="N220" i="7"/>
  <c r="Y221" i="9"/>
  <c r="J221" i="9" s="1"/>
  <c r="J221" i="7"/>
  <c r="U222" i="9"/>
  <c r="F222" i="9" s="1"/>
  <c r="F222" i="7"/>
  <c r="AC222" i="9"/>
  <c r="N222" i="9" s="1"/>
  <c r="N222" i="7"/>
  <c r="Y223" i="9"/>
  <c r="J223" i="9" s="1"/>
  <c r="J223" i="7"/>
  <c r="U224" i="9"/>
  <c r="F224" i="9" s="1"/>
  <c r="F224" i="7"/>
  <c r="AC224" i="9"/>
  <c r="N224" i="9" s="1"/>
  <c r="N224" i="7"/>
  <c r="Y225" i="9"/>
  <c r="J225" i="9" s="1"/>
  <c r="J225" i="7"/>
  <c r="U226" i="9"/>
  <c r="F226" i="9" s="1"/>
  <c r="F226" i="7"/>
  <c r="AC226" i="9"/>
  <c r="N226" i="9" s="1"/>
  <c r="N226" i="7"/>
  <c r="Y227" i="9"/>
  <c r="J227" i="9" s="1"/>
  <c r="J227" i="7"/>
  <c r="U228" i="9"/>
  <c r="F228" i="9" s="1"/>
  <c r="F228" i="7"/>
  <c r="AC228" i="9"/>
  <c r="N228" i="9" s="1"/>
  <c r="N228" i="7"/>
  <c r="Y229" i="9"/>
  <c r="J229" i="9" s="1"/>
  <c r="J229" i="7"/>
  <c r="U230" i="9"/>
  <c r="F230" i="9" s="1"/>
  <c r="F230" i="7"/>
  <c r="AC230" i="9"/>
  <c r="N230" i="9" s="1"/>
  <c r="N230" i="7"/>
  <c r="Y231" i="9"/>
  <c r="J231" i="9" s="1"/>
  <c r="J231" i="7"/>
  <c r="U232" i="9"/>
  <c r="F232" i="9" s="1"/>
  <c r="F232" i="7"/>
  <c r="AC232" i="9"/>
  <c r="N232" i="9" s="1"/>
  <c r="N232" i="7"/>
  <c r="Y233" i="9"/>
  <c r="J233" i="9" s="1"/>
  <c r="J233" i="7"/>
  <c r="U234" i="9"/>
  <c r="F234" i="9" s="1"/>
  <c r="F234" i="7"/>
  <c r="AC234" i="9"/>
  <c r="N234" i="9" s="1"/>
  <c r="N234" i="7"/>
  <c r="Y235" i="9"/>
  <c r="J235" i="9" s="1"/>
  <c r="J235" i="7"/>
  <c r="U236" i="9"/>
  <c r="F236" i="9" s="1"/>
  <c r="F236" i="7"/>
  <c r="AC236" i="9"/>
  <c r="N236" i="9" s="1"/>
  <c r="N236" i="7"/>
  <c r="Y237" i="9"/>
  <c r="J237" i="9" s="1"/>
  <c r="J237" i="7"/>
  <c r="U238" i="9"/>
  <c r="F238" i="9" s="1"/>
  <c r="F238" i="7"/>
  <c r="AC238" i="9"/>
  <c r="N238" i="9" s="1"/>
  <c r="N238" i="7"/>
  <c r="Z5" i="9"/>
  <c r="K5" i="9" s="1"/>
  <c r="K5" i="7"/>
  <c r="X213" i="9"/>
  <c r="I213" i="9" s="1"/>
  <c r="I213" i="7"/>
  <c r="X211" i="9"/>
  <c r="I211" i="9" s="1"/>
  <c r="I211" i="7"/>
  <c r="X209" i="9"/>
  <c r="I209" i="9" s="1"/>
  <c r="I209" i="7"/>
  <c r="X207" i="9"/>
  <c r="I207" i="9" s="1"/>
  <c r="I207" i="7"/>
  <c r="X205" i="9"/>
  <c r="I205" i="9" s="1"/>
  <c r="I205" i="7"/>
  <c r="X203" i="9"/>
  <c r="I203" i="9" s="1"/>
  <c r="I203" i="7"/>
  <c r="X201" i="9"/>
  <c r="I201" i="9" s="1"/>
  <c r="I201" i="7"/>
  <c r="X199" i="9"/>
  <c r="I199" i="9" s="1"/>
  <c r="I199" i="7"/>
  <c r="X197" i="9"/>
  <c r="I197" i="9" s="1"/>
  <c r="I197" i="7"/>
  <c r="X195" i="9"/>
  <c r="I195" i="9" s="1"/>
  <c r="I195" i="7"/>
  <c r="X193" i="9"/>
  <c r="I193" i="9" s="1"/>
  <c r="I193" i="7"/>
  <c r="X191" i="9"/>
  <c r="I191" i="9" s="1"/>
  <c r="I191" i="7"/>
  <c r="X189" i="9"/>
  <c r="I189" i="9" s="1"/>
  <c r="I189" i="7"/>
  <c r="X187" i="9"/>
  <c r="I187" i="9" s="1"/>
  <c r="I187" i="7"/>
  <c r="X185" i="9"/>
  <c r="I185" i="9" s="1"/>
  <c r="I185" i="7"/>
  <c r="X183" i="9"/>
  <c r="I183" i="9" s="1"/>
  <c r="I183" i="7"/>
  <c r="X181" i="9"/>
  <c r="I181" i="9" s="1"/>
  <c r="I181" i="7"/>
  <c r="X179" i="9"/>
  <c r="I179" i="9" s="1"/>
  <c r="I179" i="7"/>
  <c r="X177" i="9"/>
  <c r="I177" i="9" s="1"/>
  <c r="I177" i="7"/>
  <c r="X175" i="9"/>
  <c r="I175" i="9" s="1"/>
  <c r="I175" i="7"/>
  <c r="X212" i="9"/>
  <c r="I212" i="9" s="1"/>
  <c r="I212" i="7"/>
  <c r="X210" i="9"/>
  <c r="I210" i="9" s="1"/>
  <c r="I210" i="7"/>
  <c r="X208" i="9"/>
  <c r="I208" i="9" s="1"/>
  <c r="I208" i="7"/>
  <c r="X206" i="9"/>
  <c r="I206" i="9" s="1"/>
  <c r="I206" i="7"/>
  <c r="X204" i="9"/>
  <c r="I204" i="9" s="1"/>
  <c r="I204" i="7"/>
  <c r="X202" i="9"/>
  <c r="I202" i="9" s="1"/>
  <c r="I202" i="7"/>
  <c r="X200" i="9"/>
  <c r="I200" i="9" s="1"/>
  <c r="I200" i="7"/>
  <c r="X198" i="9"/>
  <c r="I198" i="9" s="1"/>
  <c r="I198" i="7"/>
  <c r="X196" i="9"/>
  <c r="I196" i="9" s="1"/>
  <c r="I196" i="7"/>
  <c r="X194" i="9"/>
  <c r="I194" i="9" s="1"/>
  <c r="I194" i="7"/>
  <c r="X192" i="9"/>
  <c r="I192" i="9" s="1"/>
  <c r="I192" i="7"/>
  <c r="X190" i="9"/>
  <c r="I190" i="9" s="1"/>
  <c r="I190" i="7"/>
  <c r="X188" i="9"/>
  <c r="I188" i="9" s="1"/>
  <c r="I188" i="7"/>
  <c r="X186" i="9"/>
  <c r="I186" i="9" s="1"/>
  <c r="I186" i="7"/>
  <c r="X184" i="9"/>
  <c r="I184" i="9" s="1"/>
  <c r="I184" i="7"/>
  <c r="X182" i="9"/>
  <c r="I182" i="9" s="1"/>
  <c r="I182" i="7"/>
  <c r="X180" i="9"/>
  <c r="I180" i="9" s="1"/>
  <c r="I180" i="7"/>
  <c r="X178" i="9"/>
  <c r="I178" i="9" s="1"/>
  <c r="I178" i="7"/>
  <c r="X176" i="9"/>
  <c r="I176" i="9" s="1"/>
  <c r="I176" i="7"/>
  <c r="X174" i="9"/>
  <c r="I174" i="9" s="1"/>
  <c r="I174" i="7"/>
  <c r="X172" i="9"/>
  <c r="I172" i="9" s="1"/>
  <c r="I172" i="7"/>
  <c r="X170" i="9"/>
  <c r="I170" i="9" s="1"/>
  <c r="I170" i="7"/>
  <c r="X168" i="9"/>
  <c r="I168" i="9" s="1"/>
  <c r="I168" i="7"/>
  <c r="X166" i="9"/>
  <c r="I166" i="9" s="1"/>
  <c r="I166" i="7"/>
  <c r="X164" i="9"/>
  <c r="I164" i="9" s="1"/>
  <c r="I164" i="7"/>
  <c r="X162" i="9"/>
  <c r="I162" i="9" s="1"/>
  <c r="I162" i="7"/>
  <c r="X160" i="9"/>
  <c r="I160" i="9" s="1"/>
  <c r="I160" i="7"/>
  <c r="X158" i="9"/>
  <c r="I158" i="9" s="1"/>
  <c r="I158" i="7"/>
  <c r="X156" i="9"/>
  <c r="I156" i="9" s="1"/>
  <c r="I156" i="7"/>
  <c r="X154" i="9"/>
  <c r="I154" i="9" s="1"/>
  <c r="I154" i="7"/>
  <c r="X152" i="9"/>
  <c r="I152" i="9" s="1"/>
  <c r="I152" i="7"/>
  <c r="X150" i="9"/>
  <c r="I150" i="9" s="1"/>
  <c r="I150" i="7"/>
  <c r="X148" i="9"/>
  <c r="I148" i="9" s="1"/>
  <c r="I148" i="7"/>
  <c r="X146" i="9"/>
  <c r="I146" i="9" s="1"/>
  <c r="I146" i="7"/>
  <c r="X144" i="9"/>
  <c r="I144" i="9" s="1"/>
  <c r="I144" i="7"/>
  <c r="X142" i="9"/>
  <c r="I142" i="9" s="1"/>
  <c r="I142" i="7"/>
  <c r="X173" i="9"/>
  <c r="I173" i="9" s="1"/>
  <c r="I173" i="7"/>
  <c r="X171" i="9"/>
  <c r="I171" i="9" s="1"/>
  <c r="I171" i="7"/>
  <c r="X169" i="9"/>
  <c r="I169" i="9" s="1"/>
  <c r="I169" i="7"/>
  <c r="X167" i="9"/>
  <c r="I167" i="9" s="1"/>
  <c r="I167" i="7"/>
  <c r="X165" i="9"/>
  <c r="I165" i="9" s="1"/>
  <c r="I165" i="7"/>
  <c r="X163" i="9"/>
  <c r="I163" i="9" s="1"/>
  <c r="I163" i="7"/>
  <c r="X161" i="9"/>
  <c r="I161" i="9" s="1"/>
  <c r="I161" i="7"/>
  <c r="X159" i="9"/>
  <c r="I159" i="9" s="1"/>
  <c r="I159" i="7"/>
  <c r="X157" i="9"/>
  <c r="I157" i="9" s="1"/>
  <c r="I157" i="7"/>
  <c r="X155" i="9"/>
  <c r="I155" i="9" s="1"/>
  <c r="I155" i="7"/>
  <c r="X153" i="9"/>
  <c r="I153" i="9" s="1"/>
  <c r="I153" i="7"/>
  <c r="X151" i="9"/>
  <c r="I151" i="9" s="1"/>
  <c r="I151" i="7"/>
  <c r="X149" i="9"/>
  <c r="I149" i="9" s="1"/>
  <c r="I149" i="7"/>
  <c r="X147" i="9"/>
  <c r="I147" i="9" s="1"/>
  <c r="I147" i="7"/>
  <c r="X145" i="9"/>
  <c r="I145" i="9" s="1"/>
  <c r="I145" i="7"/>
  <c r="X143" i="9"/>
  <c r="I143" i="9" s="1"/>
  <c r="I143" i="7"/>
  <c r="X141" i="9"/>
  <c r="I141" i="9" s="1"/>
  <c r="I141" i="7"/>
  <c r="X140" i="9"/>
  <c r="I140" i="9" s="1"/>
  <c r="I140" i="7"/>
  <c r="X138" i="9"/>
  <c r="I138" i="9" s="1"/>
  <c r="I138" i="7"/>
  <c r="X136" i="9"/>
  <c r="I136" i="9" s="1"/>
  <c r="I136" i="7"/>
  <c r="X134" i="9"/>
  <c r="I134" i="9" s="1"/>
  <c r="I134" i="7"/>
  <c r="X132" i="9"/>
  <c r="I132" i="9" s="1"/>
  <c r="I132" i="7"/>
  <c r="X130" i="9"/>
  <c r="I130" i="9" s="1"/>
  <c r="I130" i="7"/>
  <c r="X128" i="9"/>
  <c r="I128" i="9" s="1"/>
  <c r="I128" i="7"/>
  <c r="X126" i="9"/>
  <c r="I126" i="9" s="1"/>
  <c r="I126" i="7"/>
  <c r="X124" i="9"/>
  <c r="I124" i="9" s="1"/>
  <c r="I124" i="7"/>
  <c r="X122" i="9"/>
  <c r="I122" i="9" s="1"/>
  <c r="I122" i="7"/>
  <c r="X120" i="9"/>
  <c r="I120" i="9" s="1"/>
  <c r="I120" i="7"/>
  <c r="X118" i="9"/>
  <c r="I118" i="9" s="1"/>
  <c r="I118" i="7"/>
  <c r="X116" i="9"/>
  <c r="I116" i="9" s="1"/>
  <c r="I116" i="7"/>
  <c r="X114" i="9"/>
  <c r="I114" i="9" s="1"/>
  <c r="I114" i="7"/>
  <c r="X112" i="9"/>
  <c r="I112" i="9" s="1"/>
  <c r="I112" i="7"/>
  <c r="X110" i="9"/>
  <c r="I110" i="9" s="1"/>
  <c r="I110" i="7"/>
  <c r="X108" i="9"/>
  <c r="I108" i="9" s="1"/>
  <c r="I108" i="7"/>
  <c r="X106" i="9"/>
  <c r="I106" i="9" s="1"/>
  <c r="I106" i="7"/>
  <c r="X104" i="9"/>
  <c r="I104" i="9" s="1"/>
  <c r="I104" i="7"/>
  <c r="X102" i="9"/>
  <c r="I102" i="9" s="1"/>
  <c r="I102" i="7"/>
  <c r="X100" i="9"/>
  <c r="I100" i="9" s="1"/>
  <c r="I100" i="7"/>
  <c r="X139" i="9"/>
  <c r="I139" i="9" s="1"/>
  <c r="I139" i="7"/>
  <c r="X137" i="9"/>
  <c r="I137" i="9" s="1"/>
  <c r="I137" i="7"/>
  <c r="X135" i="9"/>
  <c r="I135" i="9" s="1"/>
  <c r="I135" i="7"/>
  <c r="X133" i="9"/>
  <c r="I133" i="9" s="1"/>
  <c r="I133" i="7"/>
  <c r="X131" i="9"/>
  <c r="I131" i="9" s="1"/>
  <c r="I131" i="7"/>
  <c r="X129" i="9"/>
  <c r="I129" i="9" s="1"/>
  <c r="I129" i="7"/>
  <c r="X127" i="9"/>
  <c r="I127" i="9" s="1"/>
  <c r="I127" i="7"/>
  <c r="X125" i="9"/>
  <c r="I125" i="9" s="1"/>
  <c r="I125" i="7"/>
  <c r="X123" i="9"/>
  <c r="I123" i="9" s="1"/>
  <c r="I123" i="7"/>
  <c r="X121" i="9"/>
  <c r="I121" i="9" s="1"/>
  <c r="I121" i="7"/>
  <c r="X119" i="9"/>
  <c r="I119" i="9" s="1"/>
  <c r="I119" i="7"/>
  <c r="X117" i="9"/>
  <c r="I117" i="9" s="1"/>
  <c r="I117" i="7"/>
  <c r="X115" i="9"/>
  <c r="I115" i="9" s="1"/>
  <c r="I115" i="7"/>
  <c r="X113" i="9"/>
  <c r="I113" i="9" s="1"/>
  <c r="I113" i="7"/>
  <c r="X111" i="9"/>
  <c r="I111" i="9" s="1"/>
  <c r="I111" i="7"/>
  <c r="X109" i="9"/>
  <c r="I109" i="9" s="1"/>
  <c r="I109" i="7"/>
  <c r="X107" i="9"/>
  <c r="I107" i="9" s="1"/>
  <c r="I107" i="7"/>
  <c r="X105" i="9"/>
  <c r="I105" i="9" s="1"/>
  <c r="I105" i="7"/>
  <c r="X103" i="9"/>
  <c r="I103" i="9" s="1"/>
  <c r="I103" i="7"/>
  <c r="X101" i="9"/>
  <c r="I101" i="9" s="1"/>
  <c r="I101" i="7"/>
  <c r="X98" i="9"/>
  <c r="I98" i="9" s="1"/>
  <c r="I98" i="7"/>
  <c r="X96" i="9"/>
  <c r="I96" i="9" s="1"/>
  <c r="I96" i="7"/>
  <c r="X94" i="9"/>
  <c r="I94" i="9" s="1"/>
  <c r="I94" i="7"/>
  <c r="X92" i="9"/>
  <c r="I92" i="9" s="1"/>
  <c r="I92" i="7"/>
  <c r="X90" i="9"/>
  <c r="I90" i="9" s="1"/>
  <c r="I90" i="7"/>
  <c r="X88" i="9"/>
  <c r="I88" i="9" s="1"/>
  <c r="I88" i="7"/>
  <c r="X86" i="9"/>
  <c r="I86" i="9" s="1"/>
  <c r="I86" i="7"/>
  <c r="X84" i="9"/>
  <c r="I84" i="9" s="1"/>
  <c r="I84" i="7"/>
  <c r="X82" i="9"/>
  <c r="I82" i="9" s="1"/>
  <c r="I82" i="7"/>
  <c r="X80" i="9"/>
  <c r="I80" i="9" s="1"/>
  <c r="I80" i="7"/>
  <c r="X78" i="9"/>
  <c r="I78" i="9" s="1"/>
  <c r="I78" i="7"/>
  <c r="X76" i="9"/>
  <c r="I76" i="9" s="1"/>
  <c r="I76" i="7"/>
  <c r="X74" i="9"/>
  <c r="I74" i="9" s="1"/>
  <c r="I74" i="7"/>
  <c r="X72" i="9"/>
  <c r="I72" i="9" s="1"/>
  <c r="I72" i="7"/>
  <c r="X70" i="9"/>
  <c r="I70" i="9" s="1"/>
  <c r="I70" i="7"/>
  <c r="X68" i="9"/>
  <c r="I68" i="9" s="1"/>
  <c r="I68" i="7"/>
  <c r="X66" i="9"/>
  <c r="I66" i="9" s="1"/>
  <c r="I66" i="7"/>
  <c r="X64" i="9"/>
  <c r="I64" i="9" s="1"/>
  <c r="I64" i="7"/>
  <c r="X62" i="9"/>
  <c r="I62" i="9" s="1"/>
  <c r="I62" i="7"/>
  <c r="X99" i="9"/>
  <c r="I99" i="9" s="1"/>
  <c r="I99" i="7"/>
  <c r="X97" i="9"/>
  <c r="I97" i="9" s="1"/>
  <c r="I97" i="7"/>
  <c r="X95" i="9"/>
  <c r="I95" i="9" s="1"/>
  <c r="I95" i="7"/>
  <c r="X93" i="9"/>
  <c r="I93" i="9" s="1"/>
  <c r="I93" i="7"/>
  <c r="X91" i="9"/>
  <c r="I91" i="9" s="1"/>
  <c r="I91" i="7"/>
  <c r="X89" i="9"/>
  <c r="I89" i="9" s="1"/>
  <c r="I89" i="7"/>
  <c r="X87" i="9"/>
  <c r="I87" i="9" s="1"/>
  <c r="I87" i="7"/>
  <c r="X85" i="9"/>
  <c r="I85" i="9" s="1"/>
  <c r="I85" i="7"/>
  <c r="X83" i="9"/>
  <c r="I83" i="9" s="1"/>
  <c r="I83" i="7"/>
  <c r="X81" i="9"/>
  <c r="I81" i="9" s="1"/>
  <c r="I81" i="7"/>
  <c r="X79" i="9"/>
  <c r="I79" i="9" s="1"/>
  <c r="I79" i="7"/>
  <c r="X77" i="9"/>
  <c r="I77" i="9" s="1"/>
  <c r="I77" i="7"/>
  <c r="X75" i="9"/>
  <c r="I75" i="9" s="1"/>
  <c r="I75" i="7"/>
  <c r="X73" i="9"/>
  <c r="I73" i="9" s="1"/>
  <c r="I73" i="7"/>
  <c r="X71" i="9"/>
  <c r="I71" i="9" s="1"/>
  <c r="I71" i="7"/>
  <c r="X69" i="9"/>
  <c r="I69" i="9" s="1"/>
  <c r="I69" i="7"/>
  <c r="X67" i="9"/>
  <c r="I67" i="9" s="1"/>
  <c r="I67" i="7"/>
  <c r="X65" i="9"/>
  <c r="I65" i="9" s="1"/>
  <c r="I65" i="7"/>
  <c r="X63" i="9"/>
  <c r="I63" i="9" s="1"/>
  <c r="I63" i="7"/>
  <c r="X60" i="9"/>
  <c r="I60" i="9" s="1"/>
  <c r="I60" i="7"/>
  <c r="X58" i="9"/>
  <c r="I58" i="9" s="1"/>
  <c r="I58" i="7"/>
  <c r="X56" i="9"/>
  <c r="I56" i="9" s="1"/>
  <c r="I56" i="7"/>
  <c r="X54" i="9"/>
  <c r="I54" i="9" s="1"/>
  <c r="I54" i="7"/>
  <c r="X52" i="9"/>
  <c r="I52" i="9" s="1"/>
  <c r="I52" i="7"/>
  <c r="X50" i="9"/>
  <c r="I50" i="9" s="1"/>
  <c r="I50" i="7"/>
  <c r="X48" i="9"/>
  <c r="I48" i="9" s="1"/>
  <c r="I48" i="7"/>
  <c r="X46" i="9"/>
  <c r="I46" i="9" s="1"/>
  <c r="I46" i="7"/>
  <c r="X44" i="9"/>
  <c r="I44" i="9" s="1"/>
  <c r="I44" i="7"/>
  <c r="X42" i="9"/>
  <c r="I42" i="9" s="1"/>
  <c r="I42" i="7"/>
  <c r="X40" i="9"/>
  <c r="I40" i="9" s="1"/>
  <c r="I40" i="7"/>
  <c r="X38" i="9"/>
  <c r="I38" i="9" s="1"/>
  <c r="I38" i="7"/>
  <c r="X36" i="9"/>
  <c r="I36" i="9" s="1"/>
  <c r="I36" i="7"/>
  <c r="X34" i="9"/>
  <c r="I34" i="9" s="1"/>
  <c r="I34" i="7"/>
  <c r="X32" i="9"/>
  <c r="I32" i="9" s="1"/>
  <c r="I32" i="7"/>
  <c r="X30" i="9"/>
  <c r="I30" i="9" s="1"/>
  <c r="I30" i="7"/>
  <c r="X28" i="9"/>
  <c r="I28" i="9" s="1"/>
  <c r="I28" i="7"/>
  <c r="X26" i="9"/>
  <c r="I26" i="9" s="1"/>
  <c r="I26" i="7"/>
  <c r="X24" i="9"/>
  <c r="I24" i="9" s="1"/>
  <c r="I24" i="7"/>
  <c r="X22" i="9"/>
  <c r="I22" i="9" s="1"/>
  <c r="I22" i="7"/>
  <c r="X20" i="9"/>
  <c r="I20" i="9" s="1"/>
  <c r="I20" i="7"/>
  <c r="X18" i="9"/>
  <c r="I18" i="9" s="1"/>
  <c r="I18" i="7"/>
  <c r="X16" i="9"/>
  <c r="I16" i="9" s="1"/>
  <c r="I16" i="7"/>
  <c r="X14" i="9"/>
  <c r="I14" i="9" s="1"/>
  <c r="I14" i="7"/>
  <c r="X12" i="9"/>
  <c r="I12" i="9" s="1"/>
  <c r="I12" i="7"/>
  <c r="X10" i="9"/>
  <c r="I10" i="9" s="1"/>
  <c r="I10" i="7"/>
  <c r="X8" i="9"/>
  <c r="I8" i="9" s="1"/>
  <c r="I8" i="7"/>
  <c r="X6" i="9"/>
  <c r="I6" i="9" s="1"/>
  <c r="I6" i="7"/>
  <c r="X61" i="9"/>
  <c r="I61" i="9" s="1"/>
  <c r="I61" i="7"/>
  <c r="X59" i="9"/>
  <c r="I59" i="9" s="1"/>
  <c r="I59" i="7"/>
  <c r="X57" i="9"/>
  <c r="I57" i="9" s="1"/>
  <c r="I57" i="7"/>
  <c r="X55" i="9"/>
  <c r="I55" i="9" s="1"/>
  <c r="I55" i="7"/>
  <c r="X53" i="9"/>
  <c r="I53" i="9" s="1"/>
  <c r="I53" i="7"/>
  <c r="X51" i="9"/>
  <c r="I51" i="9" s="1"/>
  <c r="I51" i="7"/>
  <c r="X49" i="9"/>
  <c r="I49" i="9" s="1"/>
  <c r="I49" i="7"/>
  <c r="X47" i="9"/>
  <c r="I47" i="9" s="1"/>
  <c r="I47" i="7"/>
  <c r="X45" i="9"/>
  <c r="I45" i="9" s="1"/>
  <c r="I45" i="7"/>
  <c r="X43" i="9"/>
  <c r="I43" i="9" s="1"/>
  <c r="I43" i="7"/>
  <c r="X41" i="9"/>
  <c r="I41" i="9" s="1"/>
  <c r="I41" i="7"/>
  <c r="X39" i="9"/>
  <c r="I39" i="9" s="1"/>
  <c r="I39" i="7"/>
  <c r="X37" i="9"/>
  <c r="I37" i="9" s="1"/>
  <c r="I37" i="7"/>
  <c r="X35" i="9"/>
  <c r="I35" i="9" s="1"/>
  <c r="I35" i="7"/>
  <c r="X33" i="9"/>
  <c r="I33" i="9" s="1"/>
  <c r="I33" i="7"/>
  <c r="X31" i="9"/>
  <c r="I31" i="9" s="1"/>
  <c r="I31" i="7"/>
  <c r="X29" i="9"/>
  <c r="I29" i="9" s="1"/>
  <c r="I29" i="7"/>
  <c r="X27" i="9"/>
  <c r="I27" i="9" s="1"/>
  <c r="I27" i="7"/>
  <c r="X25" i="9"/>
  <c r="I25" i="9" s="1"/>
  <c r="I25" i="7"/>
  <c r="X23" i="9"/>
  <c r="I23" i="9" s="1"/>
  <c r="I23" i="7"/>
  <c r="X21" i="9"/>
  <c r="I21" i="9" s="1"/>
  <c r="I21" i="7"/>
  <c r="X19" i="9"/>
  <c r="I19" i="9" s="1"/>
  <c r="I19" i="7"/>
  <c r="X17" i="9"/>
  <c r="I17" i="9" s="1"/>
  <c r="I17" i="7"/>
  <c r="X15" i="9"/>
  <c r="I15" i="9" s="1"/>
  <c r="I15" i="7"/>
  <c r="X13" i="9"/>
  <c r="I13" i="9" s="1"/>
  <c r="I13" i="7"/>
  <c r="X11" i="9"/>
  <c r="I11" i="9" s="1"/>
  <c r="I11" i="7"/>
  <c r="X9" i="9"/>
  <c r="I9" i="9" s="1"/>
  <c r="I9" i="7"/>
  <c r="X7" i="9"/>
  <c r="I7" i="9" s="1"/>
  <c r="I7" i="7"/>
  <c r="V159" i="9"/>
  <c r="G159" i="9" s="1"/>
  <c r="G159" i="7"/>
  <c r="W233" i="9"/>
  <c r="H233" i="9" s="1"/>
  <c r="H233" i="7"/>
  <c r="W164" i="9"/>
  <c r="H164" i="9" s="1"/>
  <c r="H164" i="7"/>
  <c r="W153" i="9"/>
  <c r="H153" i="9" s="1"/>
  <c r="H153" i="7"/>
  <c r="W145" i="9"/>
  <c r="H145" i="9" s="1"/>
  <c r="H145" i="7"/>
  <c r="W197" i="9"/>
  <c r="H197" i="9" s="1"/>
  <c r="H197" i="7"/>
  <c r="W195" i="9"/>
  <c r="H195" i="9" s="1"/>
  <c r="H195" i="7"/>
  <c r="W193" i="9"/>
  <c r="H193" i="9" s="1"/>
  <c r="H193" i="7"/>
  <c r="W191" i="9"/>
  <c r="H191" i="9" s="1"/>
  <c r="H191" i="7"/>
  <c r="W189" i="9"/>
  <c r="H189" i="9" s="1"/>
  <c r="H189" i="7"/>
  <c r="W187" i="9"/>
  <c r="H187" i="9" s="1"/>
  <c r="H187" i="7"/>
  <c r="W185" i="9"/>
  <c r="H185" i="9" s="1"/>
  <c r="H185" i="7"/>
  <c r="W183" i="9"/>
  <c r="H183" i="9" s="1"/>
  <c r="H183" i="7"/>
  <c r="W181" i="9"/>
  <c r="H181" i="9" s="1"/>
  <c r="H181" i="7"/>
  <c r="W179" i="9"/>
  <c r="H179" i="9" s="1"/>
  <c r="H179" i="7"/>
  <c r="W177" i="9"/>
  <c r="H177" i="9" s="1"/>
  <c r="H177" i="7"/>
  <c r="W175" i="9"/>
  <c r="H175" i="9" s="1"/>
  <c r="H175" i="7"/>
  <c r="W170" i="9"/>
  <c r="H170" i="9" s="1"/>
  <c r="H170" i="7"/>
  <c r="W162" i="9"/>
  <c r="H162" i="9" s="1"/>
  <c r="H162" i="7"/>
  <c r="W91" i="9"/>
  <c r="H91" i="9" s="1"/>
  <c r="H91" i="7"/>
  <c r="W167" i="9"/>
  <c r="H167" i="9" s="1"/>
  <c r="H167" i="7"/>
  <c r="W160" i="9"/>
  <c r="H160" i="9" s="1"/>
  <c r="H160" i="7"/>
  <c r="W155" i="9"/>
  <c r="H155" i="9" s="1"/>
  <c r="H155" i="7"/>
  <c r="W147" i="9"/>
  <c r="H147" i="9" s="1"/>
  <c r="H147" i="7"/>
  <c r="W171" i="9"/>
  <c r="H171" i="9" s="1"/>
  <c r="H171" i="7"/>
  <c r="W165" i="9"/>
  <c r="H165" i="9" s="1"/>
  <c r="H165" i="7"/>
  <c r="W163" i="9"/>
  <c r="H163" i="9" s="1"/>
  <c r="H163" i="7"/>
  <c r="W157" i="9"/>
  <c r="H157" i="9" s="1"/>
  <c r="H157" i="7"/>
  <c r="W149" i="9"/>
  <c r="H149" i="9" s="1"/>
  <c r="H149" i="7"/>
  <c r="W141" i="9"/>
  <c r="H141" i="9" s="1"/>
  <c r="H141" i="7"/>
  <c r="W114" i="9"/>
  <c r="H114" i="9" s="1"/>
  <c r="H114" i="7"/>
  <c r="W196" i="9"/>
  <c r="H196" i="9" s="1"/>
  <c r="H196" i="7"/>
  <c r="W194" i="9"/>
  <c r="H194" i="9" s="1"/>
  <c r="H194" i="7"/>
  <c r="W192" i="9"/>
  <c r="H192" i="9" s="1"/>
  <c r="H192" i="7"/>
  <c r="W190" i="9"/>
  <c r="H190" i="9" s="1"/>
  <c r="H190" i="7"/>
  <c r="W188" i="9"/>
  <c r="H188" i="9" s="1"/>
  <c r="H188" i="7"/>
  <c r="W186" i="9"/>
  <c r="H186" i="9" s="1"/>
  <c r="H186" i="7"/>
  <c r="W184" i="9"/>
  <c r="H184" i="9" s="1"/>
  <c r="H184" i="7"/>
  <c r="W182" i="9"/>
  <c r="H182" i="9" s="1"/>
  <c r="H182" i="7"/>
  <c r="W180" i="9"/>
  <c r="H180" i="9" s="1"/>
  <c r="H180" i="7"/>
  <c r="W178" i="9"/>
  <c r="H178" i="9" s="1"/>
  <c r="H178" i="7"/>
  <c r="W176" i="9"/>
  <c r="H176" i="9" s="1"/>
  <c r="H176" i="7"/>
  <c r="W174" i="9"/>
  <c r="H174" i="9" s="1"/>
  <c r="H174" i="7"/>
  <c r="W172" i="9"/>
  <c r="H172" i="9" s="1"/>
  <c r="H172" i="7"/>
  <c r="W168" i="9"/>
  <c r="H168" i="9" s="1"/>
  <c r="H168" i="7"/>
  <c r="W161" i="9"/>
  <c r="H161" i="9" s="1"/>
  <c r="H161" i="7"/>
  <c r="W99" i="9"/>
  <c r="H99" i="9" s="1"/>
  <c r="H99" i="7"/>
  <c r="W126" i="9"/>
  <c r="H126" i="9" s="1"/>
  <c r="H126" i="7"/>
  <c r="W110" i="9"/>
  <c r="H110" i="9" s="1"/>
  <c r="H110" i="7"/>
  <c r="W95" i="9"/>
  <c r="H95" i="9" s="1"/>
  <c r="H95" i="7"/>
  <c r="W140" i="9"/>
  <c r="H140" i="9" s="1"/>
  <c r="H140" i="7"/>
  <c r="W134" i="9"/>
  <c r="H134" i="9" s="1"/>
  <c r="H134" i="7"/>
  <c r="W130" i="9"/>
  <c r="H130" i="9" s="1"/>
  <c r="H130" i="7"/>
  <c r="W124" i="9"/>
  <c r="H124" i="9" s="1"/>
  <c r="H124" i="7"/>
  <c r="W108" i="9"/>
  <c r="H108" i="9" s="1"/>
  <c r="H108" i="7"/>
  <c r="W158" i="9"/>
  <c r="H158" i="9" s="1"/>
  <c r="H158" i="7"/>
  <c r="W156" i="9"/>
  <c r="H156" i="9" s="1"/>
  <c r="H156" i="7"/>
  <c r="W154" i="9"/>
  <c r="H154" i="9" s="1"/>
  <c r="H154" i="7"/>
  <c r="W152" i="9"/>
  <c r="H152" i="9" s="1"/>
  <c r="H152" i="7"/>
  <c r="W150" i="9"/>
  <c r="H150" i="9" s="1"/>
  <c r="H150" i="7"/>
  <c r="W148" i="9"/>
  <c r="H148" i="9" s="1"/>
  <c r="H148" i="7"/>
  <c r="W146" i="9"/>
  <c r="H146" i="9" s="1"/>
  <c r="H146" i="7"/>
  <c r="W144" i="9"/>
  <c r="H144" i="9" s="1"/>
  <c r="H144" i="7"/>
  <c r="W142" i="9"/>
  <c r="H142" i="9" s="1"/>
  <c r="H142" i="7"/>
  <c r="W139" i="9"/>
  <c r="H139" i="9" s="1"/>
  <c r="H139" i="7"/>
  <c r="W122" i="9"/>
  <c r="H122" i="9" s="1"/>
  <c r="H122" i="7"/>
  <c r="W106" i="9"/>
  <c r="H106" i="9" s="1"/>
  <c r="H106" i="7"/>
  <c r="W138" i="9"/>
  <c r="H138" i="9" s="1"/>
  <c r="H138" i="7"/>
  <c r="W120" i="9"/>
  <c r="H120" i="9" s="1"/>
  <c r="H120" i="7"/>
  <c r="W104" i="9"/>
  <c r="H104" i="9" s="1"/>
  <c r="H104" i="7"/>
  <c r="W137" i="9"/>
  <c r="H137" i="9" s="1"/>
  <c r="H137" i="7"/>
  <c r="W136" i="9"/>
  <c r="H136" i="9" s="1"/>
  <c r="H136" i="7"/>
  <c r="W118" i="9"/>
  <c r="H118" i="9" s="1"/>
  <c r="H118" i="7"/>
  <c r="W102" i="9"/>
  <c r="H102" i="9" s="1"/>
  <c r="H102" i="7"/>
  <c r="W132" i="9"/>
  <c r="H132" i="9" s="1"/>
  <c r="H132" i="7"/>
  <c r="W128" i="9"/>
  <c r="H128" i="9" s="1"/>
  <c r="H128" i="7"/>
  <c r="W116" i="9"/>
  <c r="H116" i="9" s="1"/>
  <c r="H116" i="7"/>
  <c r="W100" i="9"/>
  <c r="H100" i="9" s="1"/>
  <c r="H100" i="7"/>
  <c r="W93" i="9"/>
  <c r="H93" i="9" s="1"/>
  <c r="H93" i="7"/>
  <c r="W57" i="9"/>
  <c r="H57" i="9" s="1"/>
  <c r="H57" i="7"/>
  <c r="W89" i="9"/>
  <c r="H89" i="9" s="1"/>
  <c r="H89" i="7"/>
  <c r="W97" i="9"/>
  <c r="H97" i="9" s="1"/>
  <c r="H97" i="7"/>
  <c r="W87" i="9"/>
  <c r="H87" i="9" s="1"/>
  <c r="H87" i="7"/>
  <c r="W47" i="9"/>
  <c r="H47" i="9" s="1"/>
  <c r="H47" i="7"/>
  <c r="W135" i="9"/>
  <c r="H135" i="9" s="1"/>
  <c r="H135" i="7"/>
  <c r="W133" i="9"/>
  <c r="H133" i="9" s="1"/>
  <c r="H133" i="7"/>
  <c r="W131" i="9"/>
  <c r="H131" i="9" s="1"/>
  <c r="H131" i="7"/>
  <c r="W129" i="9"/>
  <c r="H129" i="9" s="1"/>
  <c r="H129" i="7"/>
  <c r="W127" i="9"/>
  <c r="H127" i="9" s="1"/>
  <c r="H127" i="7"/>
  <c r="W125" i="9"/>
  <c r="H125" i="9" s="1"/>
  <c r="H125" i="7"/>
  <c r="W123" i="9"/>
  <c r="H123" i="9" s="1"/>
  <c r="H123" i="7"/>
  <c r="W121" i="9"/>
  <c r="H121" i="9" s="1"/>
  <c r="H121" i="7"/>
  <c r="W119" i="9"/>
  <c r="H119" i="9" s="1"/>
  <c r="H119" i="7"/>
  <c r="W117" i="9"/>
  <c r="H117" i="9" s="1"/>
  <c r="H117" i="7"/>
  <c r="W115" i="9"/>
  <c r="H115" i="9" s="1"/>
  <c r="H115" i="7"/>
  <c r="W113" i="9"/>
  <c r="H113" i="9" s="1"/>
  <c r="H113" i="7"/>
  <c r="W111" i="9"/>
  <c r="H111" i="9" s="1"/>
  <c r="H111" i="7"/>
  <c r="W109" i="9"/>
  <c r="H109" i="9" s="1"/>
  <c r="H109" i="7"/>
  <c r="W107" i="9"/>
  <c r="H107" i="9" s="1"/>
  <c r="H107" i="7"/>
  <c r="W105" i="9"/>
  <c r="H105" i="9" s="1"/>
  <c r="H105" i="7"/>
  <c r="W103" i="9"/>
  <c r="H103" i="9" s="1"/>
  <c r="H103" i="7"/>
  <c r="W101" i="9"/>
  <c r="H101" i="9" s="1"/>
  <c r="H101" i="7"/>
  <c r="W98" i="9"/>
  <c r="H98" i="9" s="1"/>
  <c r="H98" i="7"/>
  <c r="W59" i="9"/>
  <c r="H59" i="9" s="1"/>
  <c r="H59" i="7"/>
  <c r="W43" i="9"/>
  <c r="H43" i="9" s="1"/>
  <c r="H43" i="7"/>
  <c r="W39" i="9"/>
  <c r="H39" i="9" s="1"/>
  <c r="H39" i="7"/>
  <c r="W94" i="9"/>
  <c r="H94" i="9" s="1"/>
  <c r="H94" i="7"/>
  <c r="W92" i="9"/>
  <c r="H92" i="9" s="1"/>
  <c r="H92" i="7"/>
  <c r="W90" i="9"/>
  <c r="H90" i="9" s="1"/>
  <c r="H90" i="7"/>
  <c r="W88" i="9"/>
  <c r="H88" i="9" s="1"/>
  <c r="H88" i="7"/>
  <c r="W86" i="9"/>
  <c r="H86" i="9" s="1"/>
  <c r="H86" i="7"/>
  <c r="W84" i="9"/>
  <c r="H84" i="9" s="1"/>
  <c r="H84" i="7"/>
  <c r="W82" i="9"/>
  <c r="H82" i="9" s="1"/>
  <c r="H82" i="7"/>
  <c r="W80" i="9"/>
  <c r="H80" i="9" s="1"/>
  <c r="H80" i="7"/>
  <c r="W78" i="9"/>
  <c r="H78" i="9" s="1"/>
  <c r="H78" i="7"/>
  <c r="W76" i="9"/>
  <c r="H76" i="9" s="1"/>
  <c r="H76" i="7"/>
  <c r="W74" i="9"/>
  <c r="H74" i="9" s="1"/>
  <c r="H74" i="7"/>
  <c r="W72" i="9"/>
  <c r="H72" i="9" s="1"/>
  <c r="H72" i="7"/>
  <c r="W70" i="9"/>
  <c r="H70" i="9" s="1"/>
  <c r="H70" i="7"/>
  <c r="W68" i="9"/>
  <c r="H68" i="9" s="1"/>
  <c r="H68" i="7"/>
  <c r="W66" i="9"/>
  <c r="H66" i="9" s="1"/>
  <c r="H66" i="7"/>
  <c r="W64" i="9"/>
  <c r="H64" i="9" s="1"/>
  <c r="H64" i="7"/>
  <c r="W62" i="9"/>
  <c r="H62" i="9" s="1"/>
  <c r="H62" i="7"/>
  <c r="W61" i="9"/>
  <c r="H61" i="9" s="1"/>
  <c r="H61" i="7"/>
  <c r="W45" i="9"/>
  <c r="H45" i="9" s="1"/>
  <c r="H45" i="7"/>
  <c r="W49" i="9"/>
  <c r="H49" i="9" s="1"/>
  <c r="H49" i="7"/>
  <c r="W51" i="9"/>
  <c r="H51" i="9" s="1"/>
  <c r="H51" i="7"/>
  <c r="W41" i="9"/>
  <c r="H41" i="9" s="1"/>
  <c r="H41" i="7"/>
  <c r="W85" i="9"/>
  <c r="H85" i="9" s="1"/>
  <c r="H85" i="7"/>
  <c r="W83" i="9"/>
  <c r="H83" i="9" s="1"/>
  <c r="H83" i="7"/>
  <c r="W81" i="9"/>
  <c r="H81" i="9" s="1"/>
  <c r="H81" i="7"/>
  <c r="W79" i="9"/>
  <c r="H79" i="9" s="1"/>
  <c r="H79" i="7"/>
  <c r="W77" i="9"/>
  <c r="H77" i="9" s="1"/>
  <c r="H77" i="7"/>
  <c r="W75" i="9"/>
  <c r="H75" i="9" s="1"/>
  <c r="H75" i="7"/>
  <c r="W73" i="9"/>
  <c r="H73" i="9" s="1"/>
  <c r="H73" i="7"/>
  <c r="W71" i="9"/>
  <c r="H71" i="9" s="1"/>
  <c r="H71" i="7"/>
  <c r="W69" i="9"/>
  <c r="H69" i="9" s="1"/>
  <c r="H69" i="7"/>
  <c r="W67" i="9"/>
  <c r="H67" i="9" s="1"/>
  <c r="H67" i="7"/>
  <c r="W65" i="9"/>
  <c r="H65" i="9" s="1"/>
  <c r="H65" i="7"/>
  <c r="W63" i="9"/>
  <c r="H63" i="9" s="1"/>
  <c r="H63" i="7"/>
  <c r="W53" i="9"/>
  <c r="H53" i="9" s="1"/>
  <c r="H53" i="7"/>
  <c r="W55" i="9"/>
  <c r="H55" i="9" s="1"/>
  <c r="H55" i="7"/>
  <c r="W60" i="9"/>
  <c r="H60" i="9" s="1"/>
  <c r="H60" i="7"/>
  <c r="W58" i="9"/>
  <c r="H58" i="9" s="1"/>
  <c r="H58" i="7"/>
  <c r="W56" i="9"/>
  <c r="H56" i="9" s="1"/>
  <c r="H56" i="7"/>
  <c r="W54" i="9"/>
  <c r="H54" i="9" s="1"/>
  <c r="H54" i="7"/>
  <c r="W52" i="9"/>
  <c r="H52" i="9" s="1"/>
  <c r="H52" i="7"/>
  <c r="W50" i="9"/>
  <c r="H50" i="9" s="1"/>
  <c r="H50" i="7"/>
  <c r="W48" i="9"/>
  <c r="H48" i="9" s="1"/>
  <c r="H48" i="7"/>
  <c r="W46" i="9"/>
  <c r="H46" i="9" s="1"/>
  <c r="H46" i="7"/>
  <c r="W44" i="9"/>
  <c r="H44" i="9" s="1"/>
  <c r="H44" i="7"/>
  <c r="W42" i="9"/>
  <c r="H42" i="9" s="1"/>
  <c r="H42" i="7"/>
  <c r="W40" i="9"/>
  <c r="H40" i="9" s="1"/>
  <c r="H40" i="7"/>
  <c r="W38" i="9"/>
  <c r="H38" i="9" s="1"/>
  <c r="H38" i="7"/>
  <c r="W36" i="9"/>
  <c r="H36" i="9" s="1"/>
  <c r="H36" i="7"/>
  <c r="W34" i="9"/>
  <c r="H34" i="9" s="1"/>
  <c r="H34" i="7"/>
  <c r="W32" i="9"/>
  <c r="H32" i="9" s="1"/>
  <c r="H32" i="7"/>
  <c r="W30" i="9"/>
  <c r="H30" i="9" s="1"/>
  <c r="H30" i="7"/>
  <c r="W28" i="9"/>
  <c r="H28" i="9" s="1"/>
  <c r="H28" i="7"/>
  <c r="W26" i="9"/>
  <c r="H26" i="9" s="1"/>
  <c r="H26" i="7"/>
  <c r="W24" i="9"/>
  <c r="H24" i="9" s="1"/>
  <c r="H24" i="7"/>
  <c r="W22" i="9"/>
  <c r="H22" i="9" s="1"/>
  <c r="H22" i="7"/>
  <c r="W20" i="9"/>
  <c r="H20" i="9" s="1"/>
  <c r="H20" i="7"/>
  <c r="W18" i="9"/>
  <c r="H18" i="9" s="1"/>
  <c r="H18" i="7"/>
  <c r="W16" i="9"/>
  <c r="H16" i="9" s="1"/>
  <c r="H16" i="7"/>
  <c r="W14" i="9"/>
  <c r="H14" i="9" s="1"/>
  <c r="H14" i="7"/>
  <c r="W12" i="9"/>
  <c r="H12" i="9" s="1"/>
  <c r="H12" i="7"/>
  <c r="W10" i="9"/>
  <c r="H10" i="9" s="1"/>
  <c r="H10" i="7"/>
  <c r="W8" i="9"/>
  <c r="H8" i="9" s="1"/>
  <c r="H8" i="7"/>
  <c r="W6" i="9"/>
  <c r="H6" i="9" s="1"/>
  <c r="H6" i="7"/>
  <c r="W37" i="9"/>
  <c r="H37" i="9" s="1"/>
  <c r="H37" i="7"/>
  <c r="W35" i="9"/>
  <c r="H35" i="9" s="1"/>
  <c r="H35" i="7"/>
  <c r="W33" i="9"/>
  <c r="H33" i="9" s="1"/>
  <c r="H33" i="7"/>
  <c r="W31" i="9"/>
  <c r="H31" i="9" s="1"/>
  <c r="H31" i="7"/>
  <c r="W29" i="9"/>
  <c r="H29" i="9" s="1"/>
  <c r="H29" i="7"/>
  <c r="W27" i="9"/>
  <c r="H27" i="9" s="1"/>
  <c r="H27" i="7"/>
  <c r="W25" i="9"/>
  <c r="H25" i="9" s="1"/>
  <c r="H25" i="7"/>
  <c r="W23" i="9"/>
  <c r="H23" i="9" s="1"/>
  <c r="H23" i="7"/>
  <c r="W21" i="9"/>
  <c r="H21" i="9" s="1"/>
  <c r="H21" i="7"/>
  <c r="W19" i="9"/>
  <c r="H19" i="9" s="1"/>
  <c r="H19" i="7"/>
  <c r="W17" i="9"/>
  <c r="H17" i="9" s="1"/>
  <c r="H17" i="7"/>
  <c r="W15" i="9"/>
  <c r="H15" i="9" s="1"/>
  <c r="H15" i="7"/>
  <c r="W13" i="9"/>
  <c r="H13" i="9" s="1"/>
  <c r="H13" i="7"/>
  <c r="W11" i="9"/>
  <c r="H11" i="9" s="1"/>
  <c r="H11" i="7"/>
  <c r="W9" i="9"/>
  <c r="H9" i="9" s="1"/>
  <c r="H9" i="7"/>
  <c r="W7" i="9"/>
  <c r="H7" i="9" s="1"/>
  <c r="H7" i="7"/>
  <c r="R73" i="9"/>
  <c r="C73" i="9" s="1"/>
  <c r="C73" i="7"/>
  <c r="AA119" i="9"/>
  <c r="L119" i="9" s="1"/>
  <c r="L119" i="7"/>
  <c r="AA140" i="9"/>
  <c r="L140" i="9" s="1"/>
  <c r="L140" i="7"/>
  <c r="V161" i="9"/>
  <c r="G161" i="9" s="1"/>
  <c r="G161" i="7"/>
  <c r="V168" i="9"/>
  <c r="G168" i="9" s="1"/>
  <c r="G168" i="7"/>
  <c r="Z173" i="9"/>
  <c r="K173" i="9" s="1"/>
  <c r="K173" i="7"/>
  <c r="V176" i="9"/>
  <c r="G176" i="9" s="1"/>
  <c r="G176" i="7"/>
  <c r="R179" i="9"/>
  <c r="C179" i="9" s="1"/>
  <c r="C179" i="7"/>
  <c r="Z181" i="9"/>
  <c r="K181" i="9" s="1"/>
  <c r="K181" i="7"/>
  <c r="V184" i="9"/>
  <c r="G184" i="9" s="1"/>
  <c r="G184" i="7"/>
  <c r="R187" i="9"/>
  <c r="C187" i="9" s="1"/>
  <c r="C187" i="7"/>
  <c r="Z189" i="9"/>
  <c r="K189" i="9" s="1"/>
  <c r="K189" i="7"/>
  <c r="V192" i="9"/>
  <c r="G192" i="9" s="1"/>
  <c r="G192" i="7"/>
  <c r="R195" i="9"/>
  <c r="C195" i="9" s="1"/>
  <c r="C195" i="7"/>
  <c r="Z197" i="9"/>
  <c r="K197" i="9" s="1"/>
  <c r="K197" i="7"/>
  <c r="R199" i="9"/>
  <c r="C199" i="9" s="1"/>
  <c r="C199" i="7"/>
  <c r="V200" i="9"/>
  <c r="G200" i="9" s="1"/>
  <c r="G200" i="7"/>
  <c r="Z201" i="9"/>
  <c r="K201" i="9" s="1"/>
  <c r="K201" i="7"/>
  <c r="R203" i="9"/>
  <c r="C203" i="9" s="1"/>
  <c r="C203" i="7"/>
  <c r="S204" i="9"/>
  <c r="D204" i="9" s="1"/>
  <c r="D204" i="7"/>
  <c r="S205" i="9"/>
  <c r="D205" i="9" s="1"/>
  <c r="D205" i="7"/>
  <c r="U206" i="9"/>
  <c r="F206" i="9" s="1"/>
  <c r="F206" i="7"/>
  <c r="V207" i="9"/>
  <c r="G207" i="9" s="1"/>
  <c r="G207" i="7"/>
  <c r="U208" i="9"/>
  <c r="F208" i="9" s="1"/>
  <c r="F208" i="7"/>
  <c r="S209" i="9"/>
  <c r="D209" i="9" s="1"/>
  <c r="D209" i="7"/>
  <c r="R210" i="9"/>
  <c r="C210" i="9" s="1"/>
  <c r="C210" i="7"/>
  <c r="AC210" i="9"/>
  <c r="N210" i="9" s="1"/>
  <c r="N210" i="7"/>
  <c r="AA211" i="9"/>
  <c r="L211" i="9" s="1"/>
  <c r="L211" i="7"/>
  <c r="Z212" i="9"/>
  <c r="K212" i="9" s="1"/>
  <c r="K212" i="7"/>
  <c r="Y213" i="9"/>
  <c r="J213" i="9" s="1"/>
  <c r="J213" i="7"/>
  <c r="V214" i="9"/>
  <c r="G214" i="9" s="1"/>
  <c r="G214" i="7"/>
  <c r="R215" i="9"/>
  <c r="C215" i="9" s="1"/>
  <c r="C215" i="7"/>
  <c r="Z215" i="9"/>
  <c r="K215" i="9" s="1"/>
  <c r="K215" i="7"/>
  <c r="V216" i="9"/>
  <c r="G216" i="9" s="1"/>
  <c r="G216" i="7"/>
  <c r="R217" i="9"/>
  <c r="C217" i="9" s="1"/>
  <c r="C217" i="7"/>
  <c r="Z217" i="9"/>
  <c r="K217" i="9" s="1"/>
  <c r="K217" i="7"/>
  <c r="V218" i="9"/>
  <c r="G218" i="9" s="1"/>
  <c r="G218" i="7"/>
  <c r="R219" i="9"/>
  <c r="C219" i="9" s="1"/>
  <c r="C219" i="7"/>
  <c r="Z219" i="9"/>
  <c r="K219" i="9" s="1"/>
  <c r="K219" i="7"/>
  <c r="V220" i="9"/>
  <c r="G220" i="9" s="1"/>
  <c r="G220" i="7"/>
  <c r="R221" i="9"/>
  <c r="C221" i="9" s="1"/>
  <c r="C221" i="7"/>
  <c r="Z221" i="9"/>
  <c r="K221" i="9" s="1"/>
  <c r="K221" i="7"/>
  <c r="V222" i="9"/>
  <c r="G222" i="9" s="1"/>
  <c r="G222" i="7"/>
  <c r="R223" i="9"/>
  <c r="C223" i="9" s="1"/>
  <c r="C223" i="7"/>
  <c r="Z223" i="9"/>
  <c r="K223" i="9" s="1"/>
  <c r="K223" i="7"/>
  <c r="V224" i="9"/>
  <c r="G224" i="9" s="1"/>
  <c r="G224" i="7"/>
  <c r="R225" i="9"/>
  <c r="C225" i="9" s="1"/>
  <c r="C225" i="7"/>
  <c r="Z225" i="9"/>
  <c r="K225" i="9" s="1"/>
  <c r="K225" i="7"/>
  <c r="V226" i="9"/>
  <c r="G226" i="9" s="1"/>
  <c r="G226" i="7"/>
  <c r="R227" i="9"/>
  <c r="C227" i="9" s="1"/>
  <c r="C227" i="7"/>
  <c r="Z227" i="9"/>
  <c r="K227" i="9" s="1"/>
  <c r="K227" i="7"/>
  <c r="V228" i="9"/>
  <c r="G228" i="9" s="1"/>
  <c r="G228" i="7"/>
  <c r="R229" i="9"/>
  <c r="C229" i="9" s="1"/>
  <c r="C229" i="7"/>
  <c r="Z229" i="9"/>
  <c r="K229" i="9" s="1"/>
  <c r="K229" i="7"/>
  <c r="V230" i="9"/>
  <c r="G230" i="9" s="1"/>
  <c r="G230" i="7"/>
  <c r="R231" i="9"/>
  <c r="C231" i="9" s="1"/>
  <c r="C231" i="7"/>
  <c r="Z231" i="9"/>
  <c r="K231" i="9" s="1"/>
  <c r="K231" i="7"/>
  <c r="V232" i="9"/>
  <c r="G232" i="9" s="1"/>
  <c r="G232" i="7"/>
  <c r="R233" i="9"/>
  <c r="C233" i="9" s="1"/>
  <c r="C233" i="7"/>
  <c r="Z233" i="9"/>
  <c r="K233" i="9" s="1"/>
  <c r="K233" i="7"/>
  <c r="V234" i="9"/>
  <c r="G234" i="9" s="1"/>
  <c r="G234" i="7"/>
  <c r="R235" i="9"/>
  <c r="C235" i="9" s="1"/>
  <c r="C235" i="7"/>
  <c r="Z235" i="9"/>
  <c r="K235" i="9" s="1"/>
  <c r="K235" i="7"/>
  <c r="V236" i="9"/>
  <c r="G236" i="9" s="1"/>
  <c r="G236" i="7"/>
  <c r="R237" i="9"/>
  <c r="C237" i="9" s="1"/>
  <c r="C237" i="7"/>
  <c r="Z237" i="9"/>
  <c r="K237" i="9" s="1"/>
  <c r="K237" i="7"/>
  <c r="V238" i="9"/>
  <c r="G238" i="9" s="1"/>
  <c r="G238" i="7"/>
  <c r="S5" i="9"/>
  <c r="D5" i="9" s="1"/>
  <c r="D5" i="7"/>
  <c r="AA5" i="9"/>
  <c r="L5" i="9" s="1"/>
  <c r="L5" i="7"/>
  <c r="Y110" i="9"/>
  <c r="J110" i="9" s="1"/>
  <c r="J110" i="7"/>
  <c r="Y86" i="9"/>
  <c r="J86" i="9" s="1"/>
  <c r="J86" i="7"/>
  <c r="Y206" i="9"/>
  <c r="J206" i="9" s="1"/>
  <c r="J206" i="7"/>
  <c r="Y204" i="9"/>
  <c r="J204" i="9" s="1"/>
  <c r="J204" i="7"/>
  <c r="Y202" i="9"/>
  <c r="J202" i="9" s="1"/>
  <c r="J202" i="7"/>
  <c r="Y200" i="9"/>
  <c r="J200" i="9" s="1"/>
  <c r="J200" i="7"/>
  <c r="Y198" i="9"/>
  <c r="J198" i="9" s="1"/>
  <c r="J198" i="7"/>
  <c r="Y196" i="9"/>
  <c r="J196" i="9" s="1"/>
  <c r="J196" i="7"/>
  <c r="Y194" i="9"/>
  <c r="J194" i="9" s="1"/>
  <c r="J194" i="7"/>
  <c r="Y192" i="9"/>
  <c r="J192" i="9" s="1"/>
  <c r="J192" i="7"/>
  <c r="Y190" i="9"/>
  <c r="J190" i="9" s="1"/>
  <c r="J190" i="7"/>
  <c r="Y188" i="9"/>
  <c r="J188" i="9" s="1"/>
  <c r="J188" i="7"/>
  <c r="Y186" i="9"/>
  <c r="J186" i="9" s="1"/>
  <c r="J186" i="7"/>
  <c r="Y184" i="9"/>
  <c r="J184" i="9" s="1"/>
  <c r="J184" i="7"/>
  <c r="Y182" i="9"/>
  <c r="J182" i="9" s="1"/>
  <c r="J182" i="7"/>
  <c r="Y180" i="9"/>
  <c r="J180" i="9" s="1"/>
  <c r="J180" i="7"/>
  <c r="Y178" i="9"/>
  <c r="J178" i="9" s="1"/>
  <c r="J178" i="7"/>
  <c r="Y176" i="9"/>
  <c r="J176" i="9" s="1"/>
  <c r="J176" i="7"/>
  <c r="Y174" i="9"/>
  <c r="J174" i="9" s="1"/>
  <c r="J174" i="7"/>
  <c r="Y78" i="9"/>
  <c r="J78" i="9" s="1"/>
  <c r="J78" i="7"/>
  <c r="Y172" i="9"/>
  <c r="J172" i="9" s="1"/>
  <c r="J172" i="7"/>
  <c r="Y170" i="9"/>
  <c r="J170" i="9" s="1"/>
  <c r="J170" i="7"/>
  <c r="Y168" i="9"/>
  <c r="J168" i="9" s="1"/>
  <c r="J168" i="7"/>
  <c r="Y166" i="9"/>
  <c r="J166" i="9" s="1"/>
  <c r="J166" i="7"/>
  <c r="Y164" i="9"/>
  <c r="J164" i="9" s="1"/>
  <c r="J164" i="7"/>
  <c r="Y162" i="9"/>
  <c r="J162" i="9" s="1"/>
  <c r="J162" i="7"/>
  <c r="Y160" i="9"/>
  <c r="J160" i="9" s="1"/>
  <c r="J160" i="7"/>
  <c r="Y158" i="9"/>
  <c r="J158" i="9" s="1"/>
  <c r="J158" i="7"/>
  <c r="Y156" i="9"/>
  <c r="J156" i="9" s="1"/>
  <c r="J156" i="7"/>
  <c r="Y154" i="9"/>
  <c r="J154" i="9" s="1"/>
  <c r="J154" i="7"/>
  <c r="Y152" i="9"/>
  <c r="J152" i="9" s="1"/>
  <c r="J152" i="7"/>
  <c r="Y150" i="9"/>
  <c r="J150" i="9" s="1"/>
  <c r="J150" i="7"/>
  <c r="Y148" i="9"/>
  <c r="J148" i="9" s="1"/>
  <c r="J148" i="7"/>
  <c r="Y146" i="9"/>
  <c r="J146" i="9" s="1"/>
  <c r="J146" i="7"/>
  <c r="Y144" i="9"/>
  <c r="J144" i="9" s="1"/>
  <c r="J144" i="7"/>
  <c r="Y142" i="9"/>
  <c r="J142" i="9" s="1"/>
  <c r="J142" i="7"/>
  <c r="Y140" i="9"/>
  <c r="J140" i="9" s="1"/>
  <c r="J140" i="7"/>
  <c r="Y134" i="9"/>
  <c r="J134" i="9" s="1"/>
  <c r="J134" i="7"/>
  <c r="Y130" i="9"/>
  <c r="J130" i="9" s="1"/>
  <c r="J130" i="7"/>
  <c r="Y124" i="9"/>
  <c r="J124" i="9" s="1"/>
  <c r="J124" i="7"/>
  <c r="Y108" i="9"/>
  <c r="J108" i="9" s="1"/>
  <c r="J108" i="7"/>
  <c r="Y70" i="9"/>
  <c r="J70" i="9" s="1"/>
  <c r="J70" i="7"/>
  <c r="Y139" i="9"/>
  <c r="J139" i="9" s="1"/>
  <c r="J139" i="7"/>
  <c r="Y122" i="9"/>
  <c r="J122" i="9" s="1"/>
  <c r="J122" i="7"/>
  <c r="Y106" i="9"/>
  <c r="J106" i="9" s="1"/>
  <c r="J106" i="7"/>
  <c r="Y62" i="9"/>
  <c r="J62" i="9" s="1"/>
  <c r="J62" i="7"/>
  <c r="Y138" i="9"/>
  <c r="J138" i="9" s="1"/>
  <c r="J138" i="7"/>
  <c r="Y120" i="9"/>
  <c r="J120" i="9" s="1"/>
  <c r="J120" i="7"/>
  <c r="Y104" i="9"/>
  <c r="J104" i="9" s="1"/>
  <c r="J104" i="7"/>
  <c r="Y137" i="9"/>
  <c r="J137" i="9" s="1"/>
  <c r="J137" i="7"/>
  <c r="Y136" i="9"/>
  <c r="J136" i="9" s="1"/>
  <c r="J136" i="7"/>
  <c r="Y118" i="9"/>
  <c r="J118" i="9" s="1"/>
  <c r="J118" i="7"/>
  <c r="Y102" i="9"/>
  <c r="J102" i="9" s="1"/>
  <c r="J102" i="7"/>
  <c r="Y88" i="9"/>
  <c r="J88" i="9" s="1"/>
  <c r="J88" i="7"/>
  <c r="Y49" i="9"/>
  <c r="J49" i="9" s="1"/>
  <c r="J49" i="7"/>
  <c r="Y173" i="9"/>
  <c r="J173" i="9" s="1"/>
  <c r="J173" i="7"/>
  <c r="Y171" i="9"/>
  <c r="J171" i="9" s="1"/>
  <c r="J171" i="7"/>
  <c r="Y169" i="9"/>
  <c r="J169" i="9" s="1"/>
  <c r="J169" i="7"/>
  <c r="Y167" i="9"/>
  <c r="J167" i="9" s="1"/>
  <c r="J167" i="7"/>
  <c r="Y165" i="9"/>
  <c r="J165" i="9" s="1"/>
  <c r="J165" i="7"/>
  <c r="Y163" i="9"/>
  <c r="J163" i="9" s="1"/>
  <c r="J163" i="7"/>
  <c r="Y161" i="9"/>
  <c r="J161" i="9" s="1"/>
  <c r="J161" i="7"/>
  <c r="Y159" i="9"/>
  <c r="J159" i="9" s="1"/>
  <c r="J159" i="7"/>
  <c r="Y157" i="9"/>
  <c r="J157" i="9" s="1"/>
  <c r="J157" i="7"/>
  <c r="Y155" i="9"/>
  <c r="J155" i="9" s="1"/>
  <c r="J155" i="7"/>
  <c r="Y153" i="9"/>
  <c r="J153" i="9" s="1"/>
  <c r="J153" i="7"/>
  <c r="Y151" i="9"/>
  <c r="J151" i="9" s="1"/>
  <c r="J151" i="7"/>
  <c r="Y149" i="9"/>
  <c r="J149" i="9" s="1"/>
  <c r="J149" i="7"/>
  <c r="Y147" i="9"/>
  <c r="J147" i="9" s="1"/>
  <c r="J147" i="7"/>
  <c r="Y145" i="9"/>
  <c r="J145" i="9" s="1"/>
  <c r="J145" i="7"/>
  <c r="Y143" i="9"/>
  <c r="J143" i="9" s="1"/>
  <c r="J143" i="7"/>
  <c r="Y141" i="9"/>
  <c r="J141" i="9" s="1"/>
  <c r="J141" i="7"/>
  <c r="Y132" i="9"/>
  <c r="J132" i="9" s="1"/>
  <c r="J132" i="7"/>
  <c r="Y128" i="9"/>
  <c r="J128" i="9" s="1"/>
  <c r="J128" i="7"/>
  <c r="Y116" i="9"/>
  <c r="J116" i="9" s="1"/>
  <c r="J116" i="7"/>
  <c r="Y100" i="9"/>
  <c r="J100" i="9" s="1"/>
  <c r="J100" i="7"/>
  <c r="Y58" i="9"/>
  <c r="J58" i="9" s="1"/>
  <c r="J58" i="7"/>
  <c r="Y48" i="9"/>
  <c r="J48" i="9" s="1"/>
  <c r="J48" i="7"/>
  <c r="Y114" i="9"/>
  <c r="J114" i="9" s="1"/>
  <c r="J114" i="7"/>
  <c r="Y96" i="9"/>
  <c r="J96" i="9" s="1"/>
  <c r="J96" i="7"/>
  <c r="Y80" i="9"/>
  <c r="J80" i="9" s="1"/>
  <c r="J80" i="7"/>
  <c r="Y72" i="9"/>
  <c r="J72" i="9" s="1"/>
  <c r="J72" i="7"/>
  <c r="Y64" i="9"/>
  <c r="J64" i="9" s="1"/>
  <c r="J64" i="7"/>
  <c r="Y39" i="9"/>
  <c r="J39" i="9" s="1"/>
  <c r="J39" i="7"/>
  <c r="Y82" i="9"/>
  <c r="J82" i="9" s="1"/>
  <c r="J82" i="7"/>
  <c r="Y74" i="9"/>
  <c r="J74" i="9" s="1"/>
  <c r="J74" i="7"/>
  <c r="Y66" i="9"/>
  <c r="J66" i="9" s="1"/>
  <c r="J66" i="7"/>
  <c r="Y43" i="9"/>
  <c r="J43" i="9" s="1"/>
  <c r="J43" i="7"/>
  <c r="Y16" i="9"/>
  <c r="J16" i="9" s="1"/>
  <c r="J16" i="7"/>
  <c r="Y135" i="9"/>
  <c r="J135" i="9" s="1"/>
  <c r="J135" i="7"/>
  <c r="Y133" i="9"/>
  <c r="J133" i="9" s="1"/>
  <c r="J133" i="7"/>
  <c r="Y131" i="9"/>
  <c r="J131" i="9" s="1"/>
  <c r="J131" i="7"/>
  <c r="Y129" i="9"/>
  <c r="J129" i="9" s="1"/>
  <c r="J129" i="7"/>
  <c r="Y127" i="9"/>
  <c r="J127" i="9" s="1"/>
  <c r="J127" i="7"/>
  <c r="Y125" i="9"/>
  <c r="J125" i="9" s="1"/>
  <c r="J125" i="7"/>
  <c r="Y123" i="9"/>
  <c r="J123" i="9" s="1"/>
  <c r="J123" i="7"/>
  <c r="Y121" i="9"/>
  <c r="J121" i="9" s="1"/>
  <c r="J121" i="7"/>
  <c r="Y119" i="9"/>
  <c r="J119" i="9" s="1"/>
  <c r="J119" i="7"/>
  <c r="Y117" i="9"/>
  <c r="J117" i="9" s="1"/>
  <c r="J117" i="7"/>
  <c r="Y115" i="9"/>
  <c r="J115" i="9" s="1"/>
  <c r="J115" i="7"/>
  <c r="Y113" i="9"/>
  <c r="J113" i="9" s="1"/>
  <c r="J113" i="7"/>
  <c r="Y111" i="9"/>
  <c r="J111" i="9" s="1"/>
  <c r="J111" i="7"/>
  <c r="Y109" i="9"/>
  <c r="J109" i="9" s="1"/>
  <c r="J109" i="7"/>
  <c r="Y107" i="9"/>
  <c r="J107" i="9" s="1"/>
  <c r="J107" i="7"/>
  <c r="Y105" i="9"/>
  <c r="J105" i="9" s="1"/>
  <c r="J105" i="7"/>
  <c r="Y103" i="9"/>
  <c r="J103" i="9" s="1"/>
  <c r="J103" i="7"/>
  <c r="Y101" i="9"/>
  <c r="J101" i="9" s="1"/>
  <c r="J101" i="7"/>
  <c r="Y94" i="9"/>
  <c r="J94" i="9" s="1"/>
  <c r="J94" i="7"/>
  <c r="Y14" i="9"/>
  <c r="J14" i="9" s="1"/>
  <c r="J14" i="7"/>
  <c r="Y98" i="9"/>
  <c r="J98" i="9" s="1"/>
  <c r="J98" i="7"/>
  <c r="Y92" i="9"/>
  <c r="J92" i="9" s="1"/>
  <c r="J92" i="7"/>
  <c r="Y84" i="9"/>
  <c r="J84" i="9" s="1"/>
  <c r="J84" i="7"/>
  <c r="Y76" i="9"/>
  <c r="J76" i="9" s="1"/>
  <c r="J76" i="7"/>
  <c r="Y68" i="9"/>
  <c r="J68" i="9" s="1"/>
  <c r="J68" i="7"/>
  <c r="Y59" i="9"/>
  <c r="J59" i="9" s="1"/>
  <c r="J59" i="7"/>
  <c r="Y32" i="9"/>
  <c r="J32" i="9" s="1"/>
  <c r="J32" i="7"/>
  <c r="Y90" i="9"/>
  <c r="J90" i="9" s="1"/>
  <c r="J90" i="7"/>
  <c r="Y30" i="9"/>
  <c r="J30" i="9" s="1"/>
  <c r="J30" i="7"/>
  <c r="Y61" i="9"/>
  <c r="J61" i="9" s="1"/>
  <c r="J61" i="7"/>
  <c r="Y60" i="9"/>
  <c r="J60" i="9" s="1"/>
  <c r="J60" i="7"/>
  <c r="Y45" i="9"/>
  <c r="J45" i="9" s="1"/>
  <c r="J45" i="7"/>
  <c r="Y44" i="9"/>
  <c r="J44" i="9" s="1"/>
  <c r="J44" i="7"/>
  <c r="Y26" i="9"/>
  <c r="J26" i="9" s="1"/>
  <c r="J26" i="7"/>
  <c r="Y10" i="9"/>
  <c r="J10" i="9" s="1"/>
  <c r="J10" i="7"/>
  <c r="Y47" i="9"/>
  <c r="J47" i="9" s="1"/>
  <c r="J47" i="7"/>
  <c r="Y46" i="9"/>
  <c r="J46" i="9" s="1"/>
  <c r="J46" i="7"/>
  <c r="Y40" i="9"/>
  <c r="J40" i="9" s="1"/>
  <c r="J40" i="7"/>
  <c r="Y36" i="9"/>
  <c r="J36" i="9" s="1"/>
  <c r="J36" i="7"/>
  <c r="Y20" i="9"/>
  <c r="J20" i="9" s="1"/>
  <c r="J20" i="7"/>
  <c r="Y99" i="9"/>
  <c r="J99" i="9" s="1"/>
  <c r="J99" i="7"/>
  <c r="Y97" i="9"/>
  <c r="J97" i="9" s="1"/>
  <c r="J97" i="7"/>
  <c r="Y95" i="9"/>
  <c r="J95" i="9" s="1"/>
  <c r="J95" i="7"/>
  <c r="Y93" i="9"/>
  <c r="J93" i="9" s="1"/>
  <c r="J93" i="7"/>
  <c r="Y91" i="9"/>
  <c r="J91" i="9" s="1"/>
  <c r="J91" i="7"/>
  <c r="Y89" i="9"/>
  <c r="J89" i="9" s="1"/>
  <c r="J89" i="7"/>
  <c r="Y87" i="9"/>
  <c r="J87" i="9" s="1"/>
  <c r="J87" i="7"/>
  <c r="Y85" i="9"/>
  <c r="J85" i="9" s="1"/>
  <c r="J85" i="7"/>
  <c r="Y83" i="9"/>
  <c r="J83" i="9" s="1"/>
  <c r="J83" i="7"/>
  <c r="Y81" i="9"/>
  <c r="J81" i="9" s="1"/>
  <c r="J81" i="7"/>
  <c r="Y79" i="9"/>
  <c r="J79" i="9" s="1"/>
  <c r="J79" i="7"/>
  <c r="Y77" i="9"/>
  <c r="J77" i="9" s="1"/>
  <c r="J77" i="7"/>
  <c r="Y75" i="9"/>
  <c r="J75" i="9" s="1"/>
  <c r="J75" i="7"/>
  <c r="Y73" i="9"/>
  <c r="J73" i="9" s="1"/>
  <c r="J73" i="7"/>
  <c r="Y71" i="9"/>
  <c r="J71" i="9" s="1"/>
  <c r="J71" i="7"/>
  <c r="Y69" i="9"/>
  <c r="J69" i="9" s="1"/>
  <c r="J69" i="7"/>
  <c r="Y67" i="9"/>
  <c r="J67" i="9" s="1"/>
  <c r="J67" i="7"/>
  <c r="Y65" i="9"/>
  <c r="J65" i="9" s="1"/>
  <c r="J65" i="7"/>
  <c r="Y63" i="9"/>
  <c r="J63" i="9" s="1"/>
  <c r="J63" i="7"/>
  <c r="Y51" i="9"/>
  <c r="J51" i="9" s="1"/>
  <c r="J51" i="7"/>
  <c r="Y50" i="9"/>
  <c r="J50" i="9" s="1"/>
  <c r="J50" i="7"/>
  <c r="Y41" i="9"/>
  <c r="J41" i="9" s="1"/>
  <c r="J41" i="7"/>
  <c r="Y24" i="9"/>
  <c r="J24" i="9" s="1"/>
  <c r="J24" i="7"/>
  <c r="Y8" i="9"/>
  <c r="J8" i="9" s="1"/>
  <c r="J8" i="7"/>
  <c r="Y53" i="9"/>
  <c r="J53" i="9" s="1"/>
  <c r="J53" i="7"/>
  <c r="Y52" i="9"/>
  <c r="J52" i="9" s="1"/>
  <c r="J52" i="7"/>
  <c r="Y34" i="9"/>
  <c r="J34" i="9" s="1"/>
  <c r="J34" i="7"/>
  <c r="Y18" i="9"/>
  <c r="J18" i="9" s="1"/>
  <c r="J18" i="7"/>
  <c r="Y55" i="9"/>
  <c r="J55" i="9" s="1"/>
  <c r="J55" i="7"/>
  <c r="Y54" i="9"/>
  <c r="J54" i="9" s="1"/>
  <c r="J54" i="7"/>
  <c r="Y42" i="9"/>
  <c r="J42" i="9" s="1"/>
  <c r="J42" i="7"/>
  <c r="Y38" i="9"/>
  <c r="J38" i="9" s="1"/>
  <c r="J38" i="7"/>
  <c r="Y28" i="9"/>
  <c r="J28" i="9" s="1"/>
  <c r="J28" i="7"/>
  <c r="Y12" i="9"/>
  <c r="J12" i="9" s="1"/>
  <c r="J12" i="7"/>
  <c r="Y57" i="9"/>
  <c r="J57" i="9" s="1"/>
  <c r="J57" i="7"/>
  <c r="Y56" i="9"/>
  <c r="J56" i="9" s="1"/>
  <c r="J56" i="7"/>
  <c r="Y22" i="9"/>
  <c r="J22" i="9" s="1"/>
  <c r="J22" i="7"/>
  <c r="Y6" i="9"/>
  <c r="J6" i="9" s="1"/>
  <c r="J6" i="7"/>
  <c r="Y37" i="9"/>
  <c r="J37" i="9" s="1"/>
  <c r="J37" i="7"/>
  <c r="Y35" i="9"/>
  <c r="J35" i="9" s="1"/>
  <c r="J35" i="7"/>
  <c r="Y33" i="9"/>
  <c r="J33" i="9" s="1"/>
  <c r="J33" i="7"/>
  <c r="Y31" i="9"/>
  <c r="J31" i="9" s="1"/>
  <c r="J31" i="7"/>
  <c r="Y29" i="9"/>
  <c r="J29" i="9" s="1"/>
  <c r="J29" i="7"/>
  <c r="Y27" i="9"/>
  <c r="J27" i="9" s="1"/>
  <c r="J27" i="7"/>
  <c r="Y25" i="9"/>
  <c r="J25" i="9" s="1"/>
  <c r="J25" i="7"/>
  <c r="Y23" i="9"/>
  <c r="J23" i="9" s="1"/>
  <c r="J23" i="7"/>
  <c r="Y21" i="9"/>
  <c r="J21" i="9" s="1"/>
  <c r="J21" i="7"/>
  <c r="Y19" i="9"/>
  <c r="J19" i="9" s="1"/>
  <c r="J19" i="7"/>
  <c r="Y17" i="9"/>
  <c r="J17" i="9" s="1"/>
  <c r="J17" i="7"/>
  <c r="Y15" i="9"/>
  <c r="J15" i="9" s="1"/>
  <c r="J15" i="7"/>
  <c r="Y13" i="9"/>
  <c r="J13" i="9" s="1"/>
  <c r="J13" i="7"/>
  <c r="Y11" i="9"/>
  <c r="J11" i="9" s="1"/>
  <c r="J11" i="7"/>
  <c r="Y9" i="9"/>
  <c r="J9" i="9" s="1"/>
  <c r="J9" i="7"/>
  <c r="Y7" i="9"/>
  <c r="J7" i="9" s="1"/>
  <c r="J7" i="7"/>
  <c r="W166" i="9"/>
  <c r="H166" i="9" s="1"/>
  <c r="H166" i="7"/>
  <c r="W227" i="9"/>
  <c r="H227" i="9" s="1"/>
  <c r="H227" i="7"/>
  <c r="W201" i="9"/>
  <c r="H201" i="9" s="1"/>
  <c r="H201" i="7"/>
  <c r="Z95" i="9"/>
  <c r="K95" i="9" s="1"/>
  <c r="K95" i="7"/>
  <c r="V143" i="9"/>
  <c r="G143" i="9" s="1"/>
  <c r="G143" i="7"/>
  <c r="R154" i="9"/>
  <c r="C154" i="9" s="1"/>
  <c r="C154" i="7"/>
  <c r="AA162" i="9"/>
  <c r="L162" i="9" s="1"/>
  <c r="L162" i="7"/>
  <c r="W169" i="9"/>
  <c r="H169" i="9" s="1"/>
  <c r="H169" i="7"/>
  <c r="U174" i="9"/>
  <c r="F174" i="9" s="1"/>
  <c r="F174" i="7"/>
  <c r="AC176" i="9"/>
  <c r="N176" i="9" s="1"/>
  <c r="N176" i="7"/>
  <c r="Y179" i="9"/>
  <c r="J179" i="9" s="1"/>
  <c r="J179" i="7"/>
  <c r="U182" i="9"/>
  <c r="F182" i="9" s="1"/>
  <c r="F182" i="7"/>
  <c r="AC184" i="9"/>
  <c r="N184" i="9" s="1"/>
  <c r="N184" i="7"/>
  <c r="Y187" i="9"/>
  <c r="J187" i="9" s="1"/>
  <c r="J187" i="7"/>
  <c r="U190" i="9"/>
  <c r="F190" i="9" s="1"/>
  <c r="F190" i="7"/>
  <c r="AC192" i="9"/>
  <c r="N192" i="9" s="1"/>
  <c r="N192" i="7"/>
  <c r="Y195" i="9"/>
  <c r="J195" i="9" s="1"/>
  <c r="J195" i="7"/>
  <c r="AA197" i="9"/>
  <c r="L197" i="9" s="1"/>
  <c r="L197" i="7"/>
  <c r="S199" i="9"/>
  <c r="D199" i="9" s="1"/>
  <c r="D199" i="7"/>
  <c r="W200" i="9"/>
  <c r="H200" i="9" s="1"/>
  <c r="H200" i="7"/>
  <c r="AA201" i="9"/>
  <c r="L201" i="9" s="1"/>
  <c r="L201" i="7"/>
  <c r="S203" i="9"/>
  <c r="D203" i="9" s="1"/>
  <c r="D203" i="7"/>
  <c r="U204" i="9"/>
  <c r="F204" i="9" s="1"/>
  <c r="F204" i="7"/>
  <c r="V205" i="9"/>
  <c r="G205" i="9" s="1"/>
  <c r="G205" i="7"/>
  <c r="V206" i="9"/>
  <c r="G206" i="9" s="1"/>
  <c r="G206" i="7"/>
  <c r="W207" i="9"/>
  <c r="H207" i="9" s="1"/>
  <c r="H207" i="7"/>
  <c r="V208" i="9"/>
  <c r="G208" i="9" s="1"/>
  <c r="G208" i="7"/>
  <c r="U209" i="9"/>
  <c r="F209" i="9" s="1"/>
  <c r="F209" i="7"/>
  <c r="S210" i="9"/>
  <c r="D210" i="9" s="1"/>
  <c r="D210" i="7"/>
  <c r="R211" i="9"/>
  <c r="C211" i="9" s="1"/>
  <c r="C211" i="7"/>
  <c r="AC211" i="9"/>
  <c r="N211" i="9" s="1"/>
  <c r="N211" i="7"/>
  <c r="AA212" i="9"/>
  <c r="L212" i="9" s="1"/>
  <c r="L212" i="7"/>
  <c r="Z213" i="9"/>
  <c r="K213" i="9" s="1"/>
  <c r="K213" i="7"/>
  <c r="W214" i="9"/>
  <c r="H214" i="9" s="1"/>
  <c r="H214" i="7"/>
  <c r="S215" i="9"/>
  <c r="D215" i="9" s="1"/>
  <c r="D215" i="7"/>
  <c r="AA215" i="9"/>
  <c r="L215" i="9" s="1"/>
  <c r="L215" i="7"/>
  <c r="W216" i="9"/>
  <c r="H216" i="9" s="1"/>
  <c r="H216" i="7"/>
  <c r="S217" i="9"/>
  <c r="D217" i="9" s="1"/>
  <c r="D217" i="7"/>
  <c r="AA217" i="9"/>
  <c r="L217" i="9" s="1"/>
  <c r="L217" i="7"/>
  <c r="W218" i="9"/>
  <c r="H218" i="9" s="1"/>
  <c r="H218" i="7"/>
  <c r="S219" i="9"/>
  <c r="D219" i="9" s="1"/>
  <c r="D219" i="7"/>
  <c r="AA219" i="9"/>
  <c r="L219" i="9" s="1"/>
  <c r="L219" i="7"/>
  <c r="W220" i="9"/>
  <c r="H220" i="9" s="1"/>
  <c r="H220" i="7"/>
  <c r="S221" i="9"/>
  <c r="D221" i="9" s="1"/>
  <c r="D221" i="7"/>
  <c r="AA221" i="9"/>
  <c r="L221" i="9" s="1"/>
  <c r="L221" i="7"/>
  <c r="W222" i="9"/>
  <c r="H222" i="9" s="1"/>
  <c r="H222" i="7"/>
  <c r="S223" i="9"/>
  <c r="D223" i="9" s="1"/>
  <c r="D223" i="7"/>
  <c r="AA223" i="9"/>
  <c r="L223" i="9" s="1"/>
  <c r="L223" i="7"/>
  <c r="W224" i="9"/>
  <c r="H224" i="9" s="1"/>
  <c r="H224" i="7"/>
  <c r="S225" i="9"/>
  <c r="D225" i="9" s="1"/>
  <c r="D225" i="7"/>
  <c r="AA225" i="9"/>
  <c r="L225" i="9" s="1"/>
  <c r="L225" i="7"/>
  <c r="W226" i="9"/>
  <c r="H226" i="9" s="1"/>
  <c r="H226" i="7"/>
  <c r="S227" i="9"/>
  <c r="D227" i="9" s="1"/>
  <c r="D227" i="7"/>
  <c r="AA227" i="9"/>
  <c r="L227" i="9" s="1"/>
  <c r="L227" i="7"/>
  <c r="W228" i="9"/>
  <c r="H228" i="9" s="1"/>
  <c r="H228" i="7"/>
  <c r="S229" i="9"/>
  <c r="D229" i="9" s="1"/>
  <c r="D229" i="7"/>
  <c r="AA229" i="9"/>
  <c r="L229" i="9" s="1"/>
  <c r="L229" i="7"/>
  <c r="W230" i="9"/>
  <c r="H230" i="9" s="1"/>
  <c r="H230" i="7"/>
  <c r="S231" i="9"/>
  <c r="D231" i="9" s="1"/>
  <c r="D231" i="7"/>
  <c r="AA231" i="9"/>
  <c r="L231" i="9" s="1"/>
  <c r="L231" i="7"/>
  <c r="W232" i="9"/>
  <c r="H232" i="9" s="1"/>
  <c r="H232" i="7"/>
  <c r="S233" i="9"/>
  <c r="D233" i="9" s="1"/>
  <c r="D233" i="7"/>
  <c r="AA233" i="9"/>
  <c r="L233" i="9" s="1"/>
  <c r="L233" i="7"/>
  <c r="W234" i="9"/>
  <c r="H234" i="9" s="1"/>
  <c r="H234" i="7"/>
  <c r="S235" i="9"/>
  <c r="D235" i="9" s="1"/>
  <c r="D235" i="7"/>
  <c r="AA235" i="9"/>
  <c r="L235" i="9" s="1"/>
  <c r="L235" i="7"/>
  <c r="W236" i="9"/>
  <c r="H236" i="9" s="1"/>
  <c r="H236" i="7"/>
  <c r="S237" i="9"/>
  <c r="D237" i="9" s="1"/>
  <c r="D237" i="7"/>
  <c r="AA237" i="9"/>
  <c r="L237" i="9" s="1"/>
  <c r="L237" i="7"/>
  <c r="W238" i="9"/>
  <c r="H238" i="9" s="1"/>
  <c r="H238" i="7"/>
  <c r="T5" i="9"/>
  <c r="E5" i="9" s="1"/>
  <c r="E5" i="7"/>
  <c r="AB5" i="9"/>
  <c r="M5" i="9" s="1"/>
  <c r="M5" i="7"/>
  <c r="Z170" i="9"/>
  <c r="K170" i="9" s="1"/>
  <c r="K170" i="7"/>
  <c r="Z162" i="9"/>
  <c r="K162" i="9" s="1"/>
  <c r="K162" i="7"/>
  <c r="Z110" i="9"/>
  <c r="K110" i="9" s="1"/>
  <c r="K110" i="7"/>
  <c r="Z160" i="9"/>
  <c r="K160" i="9" s="1"/>
  <c r="K160" i="7"/>
  <c r="Z158" i="9"/>
  <c r="K158" i="9" s="1"/>
  <c r="K158" i="7"/>
  <c r="Z150" i="9"/>
  <c r="K150" i="9" s="1"/>
  <c r="K150" i="7"/>
  <c r="Z142" i="9"/>
  <c r="K142" i="9" s="1"/>
  <c r="K142" i="7"/>
  <c r="Z130" i="9"/>
  <c r="K130" i="9" s="1"/>
  <c r="K130" i="7"/>
  <c r="Z124" i="9"/>
  <c r="K124" i="9" s="1"/>
  <c r="K124" i="7"/>
  <c r="Z202" i="9"/>
  <c r="K202" i="9" s="1"/>
  <c r="K202" i="7"/>
  <c r="Z200" i="9"/>
  <c r="K200" i="9" s="1"/>
  <c r="K200" i="7"/>
  <c r="Z198" i="9"/>
  <c r="K198" i="9" s="1"/>
  <c r="K198" i="7"/>
  <c r="Z196" i="9"/>
  <c r="K196" i="9" s="1"/>
  <c r="K196" i="7"/>
  <c r="Z194" i="9"/>
  <c r="K194" i="9" s="1"/>
  <c r="K194" i="7"/>
  <c r="Z192" i="9"/>
  <c r="K192" i="9" s="1"/>
  <c r="K192" i="7"/>
  <c r="Z190" i="9"/>
  <c r="K190" i="9" s="1"/>
  <c r="K190" i="7"/>
  <c r="Z188" i="9"/>
  <c r="K188" i="9" s="1"/>
  <c r="K188" i="7"/>
  <c r="Z186" i="9"/>
  <c r="K186" i="9" s="1"/>
  <c r="K186" i="7"/>
  <c r="Z184" i="9"/>
  <c r="K184" i="9" s="1"/>
  <c r="K184" i="7"/>
  <c r="Z182" i="9"/>
  <c r="K182" i="9" s="1"/>
  <c r="K182" i="7"/>
  <c r="Z180" i="9"/>
  <c r="K180" i="9" s="1"/>
  <c r="K180" i="7"/>
  <c r="Z178" i="9"/>
  <c r="K178" i="9" s="1"/>
  <c r="K178" i="7"/>
  <c r="Z176" i="9"/>
  <c r="K176" i="9" s="1"/>
  <c r="K176" i="7"/>
  <c r="Z174" i="9"/>
  <c r="K174" i="9" s="1"/>
  <c r="K174" i="7"/>
  <c r="Z171" i="9"/>
  <c r="K171" i="9" s="1"/>
  <c r="K171" i="7"/>
  <c r="Z129" i="9"/>
  <c r="K129" i="9" s="1"/>
  <c r="K129" i="7"/>
  <c r="Z152" i="9"/>
  <c r="K152" i="9" s="1"/>
  <c r="K152" i="7"/>
  <c r="Z144" i="9"/>
  <c r="K144" i="9" s="1"/>
  <c r="K144" i="7"/>
  <c r="Z134" i="9"/>
  <c r="K134" i="9" s="1"/>
  <c r="K134" i="7"/>
  <c r="Z108" i="9"/>
  <c r="K108" i="9" s="1"/>
  <c r="K108" i="7"/>
  <c r="Z172" i="9"/>
  <c r="K172" i="9" s="1"/>
  <c r="K172" i="7"/>
  <c r="Z168" i="9"/>
  <c r="K168" i="9" s="1"/>
  <c r="K168" i="7"/>
  <c r="Z133" i="9"/>
  <c r="K133" i="9" s="1"/>
  <c r="K133" i="7"/>
  <c r="Z99" i="9"/>
  <c r="K99" i="9" s="1"/>
  <c r="K99" i="7"/>
  <c r="Z154" i="9"/>
  <c r="K154" i="9" s="1"/>
  <c r="K154" i="7"/>
  <c r="Z146" i="9"/>
  <c r="K146" i="9" s="1"/>
  <c r="K146" i="7"/>
  <c r="Z139" i="9"/>
  <c r="K139" i="9" s="1"/>
  <c r="K139" i="7"/>
  <c r="Z122" i="9"/>
  <c r="K122" i="9" s="1"/>
  <c r="K122" i="7"/>
  <c r="Z106" i="9"/>
  <c r="K106" i="9" s="1"/>
  <c r="K106" i="7"/>
  <c r="Z85" i="9"/>
  <c r="K85" i="9" s="1"/>
  <c r="K85" i="7"/>
  <c r="Z138" i="9"/>
  <c r="K138" i="9" s="1"/>
  <c r="K138" i="7"/>
  <c r="Z120" i="9"/>
  <c r="K120" i="9" s="1"/>
  <c r="K120" i="7"/>
  <c r="Z104" i="9"/>
  <c r="K104" i="9" s="1"/>
  <c r="K104" i="7"/>
  <c r="Z77" i="9"/>
  <c r="K77" i="9" s="1"/>
  <c r="K77" i="7"/>
  <c r="Z137" i="9"/>
  <c r="K137" i="9" s="1"/>
  <c r="K137" i="7"/>
  <c r="Z136" i="9"/>
  <c r="K136" i="9" s="1"/>
  <c r="K136" i="7"/>
  <c r="Z135" i="9"/>
  <c r="K135" i="9" s="1"/>
  <c r="K135" i="7"/>
  <c r="Z131" i="9"/>
  <c r="K131" i="9" s="1"/>
  <c r="K131" i="7"/>
  <c r="Z127" i="9"/>
  <c r="K127" i="9" s="1"/>
  <c r="K127" i="7"/>
  <c r="Z118" i="9"/>
  <c r="K118" i="9" s="1"/>
  <c r="K118" i="7"/>
  <c r="Z102" i="9"/>
  <c r="K102" i="9" s="1"/>
  <c r="K102" i="7"/>
  <c r="Z89" i="9"/>
  <c r="K89" i="9" s="1"/>
  <c r="K89" i="7"/>
  <c r="Z83" i="9"/>
  <c r="K83" i="9" s="1"/>
  <c r="K83" i="7"/>
  <c r="Z69" i="9"/>
  <c r="K69" i="9" s="1"/>
  <c r="K69" i="7"/>
  <c r="Z167" i="9"/>
  <c r="K167" i="9" s="1"/>
  <c r="K167" i="7"/>
  <c r="Z165" i="9"/>
  <c r="K165" i="9" s="1"/>
  <c r="K165" i="7"/>
  <c r="Z163" i="9"/>
  <c r="K163" i="9" s="1"/>
  <c r="K163" i="7"/>
  <c r="Z161" i="9"/>
  <c r="K161" i="9" s="1"/>
  <c r="K161" i="7"/>
  <c r="Z159" i="9"/>
  <c r="K159" i="9" s="1"/>
  <c r="K159" i="7"/>
  <c r="Z157" i="9"/>
  <c r="K157" i="9" s="1"/>
  <c r="K157" i="7"/>
  <c r="Z155" i="9"/>
  <c r="K155" i="9" s="1"/>
  <c r="K155" i="7"/>
  <c r="Z153" i="9"/>
  <c r="K153" i="9" s="1"/>
  <c r="K153" i="7"/>
  <c r="Z151" i="9"/>
  <c r="K151" i="9" s="1"/>
  <c r="K151" i="7"/>
  <c r="Z149" i="9"/>
  <c r="K149" i="9" s="1"/>
  <c r="K149" i="7"/>
  <c r="Z147" i="9"/>
  <c r="K147" i="9" s="1"/>
  <c r="K147" i="7"/>
  <c r="Z145" i="9"/>
  <c r="K145" i="9" s="1"/>
  <c r="K145" i="7"/>
  <c r="Z143" i="9"/>
  <c r="K143" i="9" s="1"/>
  <c r="K143" i="7"/>
  <c r="Z141" i="9"/>
  <c r="K141" i="9" s="1"/>
  <c r="K141" i="7"/>
  <c r="Z132" i="9"/>
  <c r="K132" i="9" s="1"/>
  <c r="K132" i="7"/>
  <c r="Z128" i="9"/>
  <c r="K128" i="9" s="1"/>
  <c r="K128" i="7"/>
  <c r="Z116" i="9"/>
  <c r="K116" i="9" s="1"/>
  <c r="K116" i="7"/>
  <c r="Z100" i="9"/>
  <c r="K100" i="9" s="1"/>
  <c r="K100" i="7"/>
  <c r="Z93" i="9"/>
  <c r="K93" i="9" s="1"/>
  <c r="K93" i="7"/>
  <c r="Z75" i="9"/>
  <c r="K75" i="9" s="1"/>
  <c r="K75" i="7"/>
  <c r="Z114" i="9"/>
  <c r="K114" i="9" s="1"/>
  <c r="K114" i="7"/>
  <c r="Z67" i="9"/>
  <c r="K67" i="9" s="1"/>
  <c r="K67" i="7"/>
  <c r="Z112" i="9"/>
  <c r="K112" i="9" s="1"/>
  <c r="K112" i="7"/>
  <c r="Z45" i="9"/>
  <c r="K45" i="9" s="1"/>
  <c r="K45" i="7"/>
  <c r="Z91" i="9"/>
  <c r="K91" i="9" s="1"/>
  <c r="K91" i="7"/>
  <c r="Z61" i="9"/>
  <c r="K61" i="9" s="1"/>
  <c r="K61" i="7"/>
  <c r="Z44" i="9"/>
  <c r="K44" i="9" s="1"/>
  <c r="K44" i="7"/>
  <c r="Z125" i="9"/>
  <c r="K125" i="9" s="1"/>
  <c r="K125" i="7"/>
  <c r="Z123" i="9"/>
  <c r="K123" i="9" s="1"/>
  <c r="K123" i="7"/>
  <c r="Z121" i="9"/>
  <c r="K121" i="9" s="1"/>
  <c r="K121" i="7"/>
  <c r="Z119" i="9"/>
  <c r="K119" i="9" s="1"/>
  <c r="K119" i="7"/>
  <c r="Z117" i="9"/>
  <c r="K117" i="9" s="1"/>
  <c r="K117" i="7"/>
  <c r="Z115" i="9"/>
  <c r="K115" i="9" s="1"/>
  <c r="K115" i="7"/>
  <c r="Z113" i="9"/>
  <c r="K113" i="9" s="1"/>
  <c r="K113" i="7"/>
  <c r="Z111" i="9"/>
  <c r="K111" i="9" s="1"/>
  <c r="K111" i="7"/>
  <c r="Z109" i="9"/>
  <c r="K109" i="9" s="1"/>
  <c r="K109" i="7"/>
  <c r="Z107" i="9"/>
  <c r="K107" i="9" s="1"/>
  <c r="K107" i="7"/>
  <c r="Z105" i="9"/>
  <c r="K105" i="9" s="1"/>
  <c r="K105" i="7"/>
  <c r="Z103" i="9"/>
  <c r="K103" i="9" s="1"/>
  <c r="K103" i="7"/>
  <c r="Z101" i="9"/>
  <c r="K101" i="9" s="1"/>
  <c r="K101" i="7"/>
  <c r="Z97" i="9"/>
  <c r="K97" i="9" s="1"/>
  <c r="K97" i="7"/>
  <c r="Z87" i="9"/>
  <c r="K87" i="9" s="1"/>
  <c r="K87" i="7"/>
  <c r="Z60" i="9"/>
  <c r="K60" i="9" s="1"/>
  <c r="K60" i="7"/>
  <c r="Z79" i="9"/>
  <c r="K79" i="9" s="1"/>
  <c r="K79" i="7"/>
  <c r="Z71" i="9"/>
  <c r="K71" i="9" s="1"/>
  <c r="K71" i="7"/>
  <c r="Z63" i="9"/>
  <c r="K63" i="9" s="1"/>
  <c r="K63" i="7"/>
  <c r="Z51" i="9"/>
  <c r="K51" i="9" s="1"/>
  <c r="K51" i="7"/>
  <c r="Z81" i="9"/>
  <c r="K81" i="9" s="1"/>
  <c r="K81" i="7"/>
  <c r="Z73" i="9"/>
  <c r="K73" i="9" s="1"/>
  <c r="K73" i="7"/>
  <c r="Z65" i="9"/>
  <c r="K65" i="9" s="1"/>
  <c r="K65" i="7"/>
  <c r="Z50" i="9"/>
  <c r="K50" i="9" s="1"/>
  <c r="K50" i="7"/>
  <c r="Z41" i="9"/>
  <c r="K41" i="9" s="1"/>
  <c r="K41" i="7"/>
  <c r="Z47" i="9"/>
  <c r="K47" i="9" s="1"/>
  <c r="K47" i="7"/>
  <c r="Z46" i="9"/>
  <c r="K46" i="9" s="1"/>
  <c r="K46" i="7"/>
  <c r="Z49" i="9"/>
  <c r="K49" i="9" s="1"/>
  <c r="K49" i="7"/>
  <c r="Z48" i="9"/>
  <c r="K48" i="9" s="1"/>
  <c r="K48" i="7"/>
  <c r="Z53" i="9"/>
  <c r="K53" i="9" s="1"/>
  <c r="K53" i="7"/>
  <c r="Z52" i="9"/>
  <c r="K52" i="9" s="1"/>
  <c r="K52" i="7"/>
  <c r="Z55" i="9"/>
  <c r="K55" i="9" s="1"/>
  <c r="K55" i="7"/>
  <c r="Z54" i="9"/>
  <c r="K54" i="9" s="1"/>
  <c r="K54" i="7"/>
  <c r="Z57" i="9"/>
  <c r="K57" i="9" s="1"/>
  <c r="K57" i="7"/>
  <c r="Z56" i="9"/>
  <c r="K56" i="9" s="1"/>
  <c r="K56" i="7"/>
  <c r="Z98" i="9"/>
  <c r="K98" i="9" s="1"/>
  <c r="K98" i="7"/>
  <c r="Z96" i="9"/>
  <c r="K96" i="9" s="1"/>
  <c r="K96" i="7"/>
  <c r="Z94" i="9"/>
  <c r="K94" i="9" s="1"/>
  <c r="K94" i="7"/>
  <c r="Z92" i="9"/>
  <c r="K92" i="9" s="1"/>
  <c r="K92" i="7"/>
  <c r="Z90" i="9"/>
  <c r="K90" i="9" s="1"/>
  <c r="K90" i="7"/>
  <c r="Z88" i="9"/>
  <c r="K88" i="9" s="1"/>
  <c r="K88" i="7"/>
  <c r="Z86" i="9"/>
  <c r="K86" i="9" s="1"/>
  <c r="K86" i="7"/>
  <c r="Z84" i="9"/>
  <c r="K84" i="9" s="1"/>
  <c r="K84" i="7"/>
  <c r="Z82" i="9"/>
  <c r="K82" i="9" s="1"/>
  <c r="K82" i="7"/>
  <c r="Z80" i="9"/>
  <c r="K80" i="9" s="1"/>
  <c r="K80" i="7"/>
  <c r="Z78" i="9"/>
  <c r="K78" i="9" s="1"/>
  <c r="K78" i="7"/>
  <c r="Z76" i="9"/>
  <c r="K76" i="9" s="1"/>
  <c r="K76" i="7"/>
  <c r="Z74" i="9"/>
  <c r="K74" i="9" s="1"/>
  <c r="K74" i="7"/>
  <c r="Z72" i="9"/>
  <c r="K72" i="9" s="1"/>
  <c r="K72" i="7"/>
  <c r="Z70" i="9"/>
  <c r="K70" i="9" s="1"/>
  <c r="K70" i="7"/>
  <c r="Z68" i="9"/>
  <c r="K68" i="9" s="1"/>
  <c r="K68" i="7"/>
  <c r="Z66" i="9"/>
  <c r="K66" i="9" s="1"/>
  <c r="K66" i="7"/>
  <c r="Z64" i="9"/>
  <c r="K64" i="9" s="1"/>
  <c r="K64" i="7"/>
  <c r="Z62" i="9"/>
  <c r="K62" i="9" s="1"/>
  <c r="K62" i="7"/>
  <c r="Z59" i="9"/>
  <c r="K59" i="9" s="1"/>
  <c r="K59" i="7"/>
  <c r="Z58" i="9"/>
  <c r="K58" i="9" s="1"/>
  <c r="K58" i="7"/>
  <c r="Z43" i="9"/>
  <c r="K43" i="9" s="1"/>
  <c r="K43" i="7"/>
  <c r="Z39" i="9"/>
  <c r="K39" i="9" s="1"/>
  <c r="K39" i="7"/>
  <c r="Z37" i="9"/>
  <c r="K37" i="9" s="1"/>
  <c r="K37" i="7"/>
  <c r="Z35" i="9"/>
  <c r="K35" i="9" s="1"/>
  <c r="K35" i="7"/>
  <c r="Z33" i="9"/>
  <c r="K33" i="9" s="1"/>
  <c r="K33" i="7"/>
  <c r="Z31" i="9"/>
  <c r="K31" i="9" s="1"/>
  <c r="K31" i="7"/>
  <c r="Z29" i="9"/>
  <c r="K29" i="9" s="1"/>
  <c r="K29" i="7"/>
  <c r="Z27" i="9"/>
  <c r="K27" i="9" s="1"/>
  <c r="K27" i="7"/>
  <c r="Z25" i="9"/>
  <c r="K25" i="9" s="1"/>
  <c r="K25" i="7"/>
  <c r="Z23" i="9"/>
  <c r="K23" i="9" s="1"/>
  <c r="K23" i="7"/>
  <c r="Z21" i="9"/>
  <c r="K21" i="9" s="1"/>
  <c r="K21" i="7"/>
  <c r="Z19" i="9"/>
  <c r="K19" i="9" s="1"/>
  <c r="K19" i="7"/>
  <c r="Z17" i="9"/>
  <c r="K17" i="9" s="1"/>
  <c r="K17" i="7"/>
  <c r="Z15" i="9"/>
  <c r="K15" i="9" s="1"/>
  <c r="K15" i="7"/>
  <c r="Z13" i="9"/>
  <c r="K13" i="9" s="1"/>
  <c r="K13" i="7"/>
  <c r="Z11" i="9"/>
  <c r="K11" i="9" s="1"/>
  <c r="K11" i="7"/>
  <c r="Z9" i="9"/>
  <c r="K9" i="9" s="1"/>
  <c r="K9" i="7"/>
  <c r="Z7" i="9"/>
  <c r="K7" i="9" s="1"/>
  <c r="K7" i="7"/>
  <c r="Z42" i="9"/>
  <c r="K42" i="9" s="1"/>
  <c r="K42" i="7"/>
  <c r="Z40" i="9"/>
  <c r="K40" i="9" s="1"/>
  <c r="K40" i="7"/>
  <c r="Z38" i="9"/>
  <c r="K38" i="9" s="1"/>
  <c r="K38" i="7"/>
  <c r="Z36" i="9"/>
  <c r="K36" i="9" s="1"/>
  <c r="K36" i="7"/>
  <c r="Z34" i="9"/>
  <c r="K34" i="9" s="1"/>
  <c r="K34" i="7"/>
  <c r="Z32" i="9"/>
  <c r="K32" i="9" s="1"/>
  <c r="K32" i="7"/>
  <c r="Z30" i="9"/>
  <c r="K30" i="9" s="1"/>
  <c r="K30" i="7"/>
  <c r="Z28" i="9"/>
  <c r="K28" i="9" s="1"/>
  <c r="K28" i="7"/>
  <c r="Z26" i="9"/>
  <c r="K26" i="9" s="1"/>
  <c r="K26" i="7"/>
  <c r="Z24" i="9"/>
  <c r="K24" i="9" s="1"/>
  <c r="K24" i="7"/>
  <c r="Z22" i="9"/>
  <c r="K22" i="9" s="1"/>
  <c r="K22" i="7"/>
  <c r="Z20" i="9"/>
  <c r="K20" i="9" s="1"/>
  <c r="K20" i="7"/>
  <c r="Z18" i="9"/>
  <c r="K18" i="9" s="1"/>
  <c r="K18" i="7"/>
  <c r="Z16" i="9"/>
  <c r="K16" i="9" s="1"/>
  <c r="K16" i="7"/>
  <c r="Z14" i="9"/>
  <c r="K14" i="9" s="1"/>
  <c r="K14" i="7"/>
  <c r="Z12" i="9"/>
  <c r="K12" i="9" s="1"/>
  <c r="K12" i="7"/>
  <c r="Z10" i="9"/>
  <c r="K10" i="9" s="1"/>
  <c r="K10" i="7"/>
  <c r="Z8" i="9"/>
  <c r="K8" i="9" s="1"/>
  <c r="K8" i="7"/>
  <c r="Z6" i="9"/>
  <c r="K6" i="9" s="1"/>
  <c r="K6" i="7"/>
  <c r="AA160" i="9"/>
  <c r="L160" i="9" s="1"/>
  <c r="L160" i="7"/>
  <c r="AA158" i="9"/>
  <c r="L158" i="9" s="1"/>
  <c r="L158" i="7"/>
  <c r="AA150" i="9"/>
  <c r="L150" i="9" s="1"/>
  <c r="L150" i="7"/>
  <c r="AA142" i="9"/>
  <c r="L142" i="9" s="1"/>
  <c r="L142" i="7"/>
  <c r="AA103" i="9"/>
  <c r="L103" i="9" s="1"/>
  <c r="L103" i="7"/>
  <c r="AA196" i="9"/>
  <c r="L196" i="9" s="1"/>
  <c r="L196" i="7"/>
  <c r="AA194" i="9"/>
  <c r="L194" i="9" s="1"/>
  <c r="L194" i="7"/>
  <c r="AA192" i="9"/>
  <c r="L192" i="9" s="1"/>
  <c r="L192" i="7"/>
  <c r="AA190" i="9"/>
  <c r="L190" i="9" s="1"/>
  <c r="L190" i="7"/>
  <c r="AA188" i="9"/>
  <c r="L188" i="9" s="1"/>
  <c r="L188" i="7"/>
  <c r="AA186" i="9"/>
  <c r="L186" i="9" s="1"/>
  <c r="L186" i="7"/>
  <c r="AA184" i="9"/>
  <c r="L184" i="9" s="1"/>
  <c r="L184" i="7"/>
  <c r="AA182" i="9"/>
  <c r="L182" i="9" s="1"/>
  <c r="L182" i="7"/>
  <c r="AA180" i="9"/>
  <c r="L180" i="9" s="1"/>
  <c r="L180" i="7"/>
  <c r="AA178" i="9"/>
  <c r="L178" i="9" s="1"/>
  <c r="L178" i="7"/>
  <c r="AA176" i="9"/>
  <c r="L176" i="9" s="1"/>
  <c r="L176" i="7"/>
  <c r="AA174" i="9"/>
  <c r="L174" i="9" s="1"/>
  <c r="L174" i="7"/>
  <c r="AA171" i="9"/>
  <c r="L171" i="9" s="1"/>
  <c r="L171" i="7"/>
  <c r="AA167" i="9"/>
  <c r="L167" i="9" s="1"/>
  <c r="L167" i="7"/>
  <c r="AA139" i="9"/>
  <c r="L139" i="9" s="1"/>
  <c r="L139" i="7"/>
  <c r="AA117" i="9"/>
  <c r="L117" i="9" s="1"/>
  <c r="L117" i="7"/>
  <c r="AA165" i="9"/>
  <c r="L165" i="9" s="1"/>
  <c r="L165" i="7"/>
  <c r="AA152" i="9"/>
  <c r="L152" i="9" s="1"/>
  <c r="L152" i="7"/>
  <c r="AA144" i="9"/>
  <c r="L144" i="9" s="1"/>
  <c r="L144" i="7"/>
  <c r="AA172" i="9"/>
  <c r="L172" i="9" s="1"/>
  <c r="L172" i="7"/>
  <c r="AA168" i="9"/>
  <c r="L168" i="9" s="1"/>
  <c r="L168" i="7"/>
  <c r="AA163" i="9"/>
  <c r="L163" i="9" s="1"/>
  <c r="L163" i="7"/>
  <c r="AA101" i="9"/>
  <c r="L101" i="9" s="1"/>
  <c r="L101" i="7"/>
  <c r="AA161" i="9"/>
  <c r="L161" i="9" s="1"/>
  <c r="L161" i="7"/>
  <c r="AA154" i="9"/>
  <c r="L154" i="9" s="1"/>
  <c r="L154" i="7"/>
  <c r="AA146" i="9"/>
  <c r="L146" i="9" s="1"/>
  <c r="L146" i="7"/>
  <c r="AA195" i="9"/>
  <c r="L195" i="9" s="1"/>
  <c r="L195" i="7"/>
  <c r="AA193" i="9"/>
  <c r="L193" i="9" s="1"/>
  <c r="L193" i="7"/>
  <c r="AA191" i="9"/>
  <c r="L191" i="9" s="1"/>
  <c r="L191" i="7"/>
  <c r="AA189" i="9"/>
  <c r="L189" i="9" s="1"/>
  <c r="L189" i="7"/>
  <c r="AA187" i="9"/>
  <c r="L187" i="9" s="1"/>
  <c r="L187" i="7"/>
  <c r="AA185" i="9"/>
  <c r="L185" i="9" s="1"/>
  <c r="L185" i="7"/>
  <c r="AA183" i="9"/>
  <c r="L183" i="9" s="1"/>
  <c r="L183" i="7"/>
  <c r="AA181" i="9"/>
  <c r="L181" i="9" s="1"/>
  <c r="L181" i="7"/>
  <c r="AA179" i="9"/>
  <c r="L179" i="9" s="1"/>
  <c r="L179" i="7"/>
  <c r="AA177" i="9"/>
  <c r="L177" i="9" s="1"/>
  <c r="L177" i="7"/>
  <c r="AA175" i="9"/>
  <c r="L175" i="9" s="1"/>
  <c r="L175" i="7"/>
  <c r="AA173" i="9"/>
  <c r="L173" i="9" s="1"/>
  <c r="L173" i="7"/>
  <c r="AA169" i="9"/>
  <c r="L169" i="9" s="1"/>
  <c r="L169" i="7"/>
  <c r="AA166" i="9"/>
  <c r="L166" i="9" s="1"/>
  <c r="L166" i="7"/>
  <c r="AA159" i="9"/>
  <c r="L159" i="9" s="1"/>
  <c r="L159" i="7"/>
  <c r="AA138" i="9"/>
  <c r="L138" i="9" s="1"/>
  <c r="L138" i="7"/>
  <c r="AA115" i="9"/>
  <c r="L115" i="9" s="1"/>
  <c r="L115" i="7"/>
  <c r="AA137" i="9"/>
  <c r="L137" i="9" s="1"/>
  <c r="L137" i="7"/>
  <c r="AA135" i="9"/>
  <c r="L135" i="9" s="1"/>
  <c r="L135" i="7"/>
  <c r="AA131" i="9"/>
  <c r="L131" i="9" s="1"/>
  <c r="L131" i="7"/>
  <c r="AA127" i="9"/>
  <c r="L127" i="9" s="1"/>
  <c r="L127" i="7"/>
  <c r="AA113" i="9"/>
  <c r="L113" i="9" s="1"/>
  <c r="L113" i="7"/>
  <c r="AA52" i="9"/>
  <c r="L52" i="9" s="1"/>
  <c r="L52" i="7"/>
  <c r="AA157" i="9"/>
  <c r="L157" i="9" s="1"/>
  <c r="L157" i="7"/>
  <c r="AA155" i="9"/>
  <c r="L155" i="9" s="1"/>
  <c r="L155" i="7"/>
  <c r="AA153" i="9"/>
  <c r="L153" i="9" s="1"/>
  <c r="L153" i="7"/>
  <c r="AA151" i="9"/>
  <c r="L151" i="9" s="1"/>
  <c r="L151" i="7"/>
  <c r="AA149" i="9"/>
  <c r="L149" i="9" s="1"/>
  <c r="L149" i="7"/>
  <c r="AA147" i="9"/>
  <c r="L147" i="9" s="1"/>
  <c r="L147" i="7"/>
  <c r="AA145" i="9"/>
  <c r="L145" i="9" s="1"/>
  <c r="L145" i="7"/>
  <c r="AA143" i="9"/>
  <c r="L143" i="9" s="1"/>
  <c r="L143" i="7"/>
  <c r="AA141" i="9"/>
  <c r="L141" i="9" s="1"/>
  <c r="L141" i="7"/>
  <c r="AA111" i="9"/>
  <c r="L111" i="9" s="1"/>
  <c r="L111" i="7"/>
  <c r="AA125" i="9"/>
  <c r="L125" i="9" s="1"/>
  <c r="L125" i="7"/>
  <c r="AA109" i="9"/>
  <c r="L109" i="9" s="1"/>
  <c r="L109" i="7"/>
  <c r="AA97" i="9"/>
  <c r="L97" i="9" s="1"/>
  <c r="L97" i="7"/>
  <c r="AA123" i="9"/>
  <c r="L123" i="9" s="1"/>
  <c r="L123" i="7"/>
  <c r="AA107" i="9"/>
  <c r="L107" i="9" s="1"/>
  <c r="L107" i="7"/>
  <c r="AA133" i="9"/>
  <c r="L133" i="9" s="1"/>
  <c r="L133" i="7"/>
  <c r="AA129" i="9"/>
  <c r="L129" i="9" s="1"/>
  <c r="L129" i="7"/>
  <c r="AA121" i="9"/>
  <c r="L121" i="9" s="1"/>
  <c r="L121" i="7"/>
  <c r="AA105" i="9"/>
  <c r="L105" i="9" s="1"/>
  <c r="L105" i="7"/>
  <c r="AA96" i="9"/>
  <c r="L96" i="9" s="1"/>
  <c r="L96" i="7"/>
  <c r="AA94" i="9"/>
  <c r="L94" i="9" s="1"/>
  <c r="L94" i="7"/>
  <c r="AA98" i="9"/>
  <c r="L98" i="9" s="1"/>
  <c r="L98" i="7"/>
  <c r="AA92" i="9"/>
  <c r="L92" i="9" s="1"/>
  <c r="L92" i="7"/>
  <c r="AA90" i="9"/>
  <c r="L90" i="9" s="1"/>
  <c r="L90" i="7"/>
  <c r="AA46" i="9"/>
  <c r="L46" i="9" s="1"/>
  <c r="L46" i="7"/>
  <c r="AA136" i="9"/>
  <c r="L136" i="9" s="1"/>
  <c r="L136" i="7"/>
  <c r="AA134" i="9"/>
  <c r="L134" i="9" s="1"/>
  <c r="L134" i="7"/>
  <c r="AA132" i="9"/>
  <c r="L132" i="9" s="1"/>
  <c r="L132" i="7"/>
  <c r="AA130" i="9"/>
  <c r="L130" i="9" s="1"/>
  <c r="L130" i="7"/>
  <c r="AA128" i="9"/>
  <c r="L128" i="9" s="1"/>
  <c r="L128" i="7"/>
  <c r="AA126" i="9"/>
  <c r="L126" i="9" s="1"/>
  <c r="L126" i="7"/>
  <c r="AA124" i="9"/>
  <c r="L124" i="9" s="1"/>
  <c r="L124" i="7"/>
  <c r="AA122" i="9"/>
  <c r="L122" i="9" s="1"/>
  <c r="L122" i="7"/>
  <c r="AA120" i="9"/>
  <c r="L120" i="9" s="1"/>
  <c r="L120" i="7"/>
  <c r="AA118" i="9"/>
  <c r="L118" i="9" s="1"/>
  <c r="L118" i="7"/>
  <c r="AA116" i="9"/>
  <c r="L116" i="9" s="1"/>
  <c r="L116" i="7"/>
  <c r="AA114" i="9"/>
  <c r="L114" i="9" s="1"/>
  <c r="L114" i="7"/>
  <c r="AA112" i="9"/>
  <c r="L112" i="9" s="1"/>
  <c r="L112" i="7"/>
  <c r="AA110" i="9"/>
  <c r="L110" i="9" s="1"/>
  <c r="L110" i="7"/>
  <c r="AA108" i="9"/>
  <c r="L108" i="9" s="1"/>
  <c r="L108" i="7"/>
  <c r="AA106" i="9"/>
  <c r="L106" i="9" s="1"/>
  <c r="L106" i="7"/>
  <c r="AA104" i="9"/>
  <c r="L104" i="9" s="1"/>
  <c r="L104" i="7"/>
  <c r="AA102" i="9"/>
  <c r="L102" i="9" s="1"/>
  <c r="L102" i="7"/>
  <c r="AA100" i="9"/>
  <c r="L100" i="9" s="1"/>
  <c r="L100" i="7"/>
  <c r="AA99" i="9"/>
  <c r="L99" i="9" s="1"/>
  <c r="L99" i="7"/>
  <c r="AA95" i="9"/>
  <c r="L95" i="9" s="1"/>
  <c r="L95" i="7"/>
  <c r="AA88" i="9"/>
  <c r="L88" i="9" s="1"/>
  <c r="L88" i="7"/>
  <c r="AA48" i="9"/>
  <c r="L48" i="9" s="1"/>
  <c r="L48" i="7"/>
  <c r="AA40" i="9"/>
  <c r="L40" i="9" s="1"/>
  <c r="L40" i="7"/>
  <c r="AA93" i="9"/>
  <c r="L93" i="9" s="1"/>
  <c r="L93" i="7"/>
  <c r="AA91" i="9"/>
  <c r="L91" i="9" s="1"/>
  <c r="L91" i="7"/>
  <c r="AA89" i="9"/>
  <c r="L89" i="9" s="1"/>
  <c r="L89" i="7"/>
  <c r="AA87" i="9"/>
  <c r="L87" i="9" s="1"/>
  <c r="L87" i="7"/>
  <c r="AA85" i="9"/>
  <c r="L85" i="9" s="1"/>
  <c r="L85" i="7"/>
  <c r="AA83" i="9"/>
  <c r="L83" i="9" s="1"/>
  <c r="L83" i="7"/>
  <c r="AA81" i="9"/>
  <c r="L81" i="9" s="1"/>
  <c r="L81" i="7"/>
  <c r="AA79" i="9"/>
  <c r="L79" i="9" s="1"/>
  <c r="L79" i="7"/>
  <c r="AA77" i="9"/>
  <c r="L77" i="9" s="1"/>
  <c r="L77" i="7"/>
  <c r="AA75" i="9"/>
  <c r="L75" i="9" s="1"/>
  <c r="L75" i="7"/>
  <c r="AA73" i="9"/>
  <c r="L73" i="9" s="1"/>
  <c r="L73" i="7"/>
  <c r="AA71" i="9"/>
  <c r="L71" i="9" s="1"/>
  <c r="L71" i="7"/>
  <c r="AA69" i="9"/>
  <c r="L69" i="9" s="1"/>
  <c r="L69" i="7"/>
  <c r="AA67" i="9"/>
  <c r="L67" i="9" s="1"/>
  <c r="L67" i="7"/>
  <c r="AA65" i="9"/>
  <c r="L65" i="9" s="1"/>
  <c r="L65" i="7"/>
  <c r="AA63" i="9"/>
  <c r="L63" i="9" s="1"/>
  <c r="L63" i="7"/>
  <c r="AA50" i="9"/>
  <c r="L50" i="9" s="1"/>
  <c r="L50" i="7"/>
  <c r="AA54" i="9"/>
  <c r="L54" i="9" s="1"/>
  <c r="L54" i="7"/>
  <c r="AA56" i="9"/>
  <c r="L56" i="9" s="1"/>
  <c r="L56" i="7"/>
  <c r="AA42" i="9"/>
  <c r="L42" i="9" s="1"/>
  <c r="L42" i="7"/>
  <c r="AA38" i="9"/>
  <c r="L38" i="9" s="1"/>
  <c r="L38" i="7"/>
  <c r="AA86" i="9"/>
  <c r="L86" i="9" s="1"/>
  <c r="L86" i="7"/>
  <c r="AA84" i="9"/>
  <c r="L84" i="9" s="1"/>
  <c r="L84" i="7"/>
  <c r="AA82" i="9"/>
  <c r="L82" i="9" s="1"/>
  <c r="L82" i="7"/>
  <c r="AA80" i="9"/>
  <c r="L80" i="9" s="1"/>
  <c r="L80" i="7"/>
  <c r="AA78" i="9"/>
  <c r="L78" i="9" s="1"/>
  <c r="L78" i="7"/>
  <c r="AA76" i="9"/>
  <c r="L76" i="9" s="1"/>
  <c r="L76" i="7"/>
  <c r="AA74" i="9"/>
  <c r="L74" i="9" s="1"/>
  <c r="L74" i="7"/>
  <c r="AA72" i="9"/>
  <c r="L72" i="9" s="1"/>
  <c r="L72" i="7"/>
  <c r="AA70" i="9"/>
  <c r="L70" i="9" s="1"/>
  <c r="L70" i="7"/>
  <c r="AA68" i="9"/>
  <c r="L68" i="9" s="1"/>
  <c r="L68" i="7"/>
  <c r="AA66" i="9"/>
  <c r="L66" i="9" s="1"/>
  <c r="L66" i="7"/>
  <c r="AA64" i="9"/>
  <c r="L64" i="9" s="1"/>
  <c r="L64" i="7"/>
  <c r="AA62" i="9"/>
  <c r="L62" i="9" s="1"/>
  <c r="L62" i="7"/>
  <c r="AA58" i="9"/>
  <c r="L58" i="9" s="1"/>
  <c r="L58" i="7"/>
  <c r="AA60" i="9"/>
  <c r="L60" i="9" s="1"/>
  <c r="L60" i="7"/>
  <c r="AA44" i="9"/>
  <c r="L44" i="9" s="1"/>
  <c r="L44" i="7"/>
  <c r="AA61" i="9"/>
  <c r="L61" i="9" s="1"/>
  <c r="L61" i="7"/>
  <c r="AA59" i="9"/>
  <c r="L59" i="9" s="1"/>
  <c r="L59" i="7"/>
  <c r="AA57" i="9"/>
  <c r="L57" i="9" s="1"/>
  <c r="L57" i="7"/>
  <c r="AA55" i="9"/>
  <c r="L55" i="9" s="1"/>
  <c r="L55" i="7"/>
  <c r="AA53" i="9"/>
  <c r="L53" i="9" s="1"/>
  <c r="L53" i="7"/>
  <c r="AA51" i="9"/>
  <c r="L51" i="9" s="1"/>
  <c r="L51" i="7"/>
  <c r="AA49" i="9"/>
  <c r="L49" i="9" s="1"/>
  <c r="L49" i="7"/>
  <c r="AA47" i="9"/>
  <c r="L47" i="9" s="1"/>
  <c r="L47" i="7"/>
  <c r="AA45" i="9"/>
  <c r="L45" i="9" s="1"/>
  <c r="L45" i="7"/>
  <c r="AA43" i="9"/>
  <c r="L43" i="9" s="1"/>
  <c r="L43" i="7"/>
  <c r="AA41" i="9"/>
  <c r="L41" i="9" s="1"/>
  <c r="L41" i="7"/>
  <c r="AA39" i="9"/>
  <c r="L39" i="9" s="1"/>
  <c r="L39" i="7"/>
  <c r="AA37" i="9"/>
  <c r="L37" i="9" s="1"/>
  <c r="L37" i="7"/>
  <c r="AA35" i="9"/>
  <c r="L35" i="9" s="1"/>
  <c r="L35" i="7"/>
  <c r="AA33" i="9"/>
  <c r="L33" i="9" s="1"/>
  <c r="L33" i="7"/>
  <c r="AA31" i="9"/>
  <c r="L31" i="9" s="1"/>
  <c r="L31" i="7"/>
  <c r="AA29" i="9"/>
  <c r="L29" i="9" s="1"/>
  <c r="L29" i="7"/>
  <c r="AA27" i="9"/>
  <c r="L27" i="9" s="1"/>
  <c r="L27" i="7"/>
  <c r="AA25" i="9"/>
  <c r="L25" i="9" s="1"/>
  <c r="L25" i="7"/>
  <c r="AA23" i="9"/>
  <c r="L23" i="9" s="1"/>
  <c r="L23" i="7"/>
  <c r="AA21" i="9"/>
  <c r="L21" i="9" s="1"/>
  <c r="L21" i="7"/>
  <c r="AA19" i="9"/>
  <c r="L19" i="9" s="1"/>
  <c r="L19" i="7"/>
  <c r="AA17" i="9"/>
  <c r="L17" i="9" s="1"/>
  <c r="L17" i="7"/>
  <c r="AA15" i="9"/>
  <c r="L15" i="9" s="1"/>
  <c r="L15" i="7"/>
  <c r="AA13" i="9"/>
  <c r="L13" i="9" s="1"/>
  <c r="L13" i="7"/>
  <c r="AA11" i="9"/>
  <c r="L11" i="9" s="1"/>
  <c r="L11" i="7"/>
  <c r="AA9" i="9"/>
  <c r="L9" i="9" s="1"/>
  <c r="L9" i="7"/>
  <c r="AA7" i="9"/>
  <c r="L7" i="9" s="1"/>
  <c r="L7" i="7"/>
  <c r="AA36" i="9"/>
  <c r="L36" i="9" s="1"/>
  <c r="L36" i="7"/>
  <c r="AA34" i="9"/>
  <c r="L34" i="9" s="1"/>
  <c r="L34" i="7"/>
  <c r="AA32" i="9"/>
  <c r="L32" i="9" s="1"/>
  <c r="L32" i="7"/>
  <c r="AA30" i="9"/>
  <c r="L30" i="9" s="1"/>
  <c r="L30" i="7"/>
  <c r="AA28" i="9"/>
  <c r="L28" i="9" s="1"/>
  <c r="L28" i="7"/>
  <c r="AA26" i="9"/>
  <c r="L26" i="9" s="1"/>
  <c r="L26" i="7"/>
  <c r="AA24" i="9"/>
  <c r="L24" i="9" s="1"/>
  <c r="L24" i="7"/>
  <c r="AA22" i="9"/>
  <c r="L22" i="9" s="1"/>
  <c r="L22" i="7"/>
  <c r="AA20" i="9"/>
  <c r="L20" i="9" s="1"/>
  <c r="L20" i="7"/>
  <c r="AA18" i="9"/>
  <c r="L18" i="9" s="1"/>
  <c r="L18" i="7"/>
  <c r="AA16" i="9"/>
  <c r="L16" i="9" s="1"/>
  <c r="L16" i="7"/>
  <c r="AA14" i="9"/>
  <c r="L14" i="9" s="1"/>
  <c r="L14" i="7"/>
  <c r="AA12" i="9"/>
  <c r="L12" i="9" s="1"/>
  <c r="L12" i="7"/>
  <c r="AA10" i="9"/>
  <c r="L10" i="9" s="1"/>
  <c r="L10" i="7"/>
  <c r="AA8" i="9"/>
  <c r="L8" i="9" s="1"/>
  <c r="L8" i="7"/>
  <c r="AA6" i="9"/>
  <c r="L6" i="9" s="1"/>
  <c r="L6" i="7"/>
  <c r="W211" i="9"/>
  <c r="H211" i="9" s="1"/>
  <c r="H211" i="7"/>
  <c r="V212" i="9"/>
  <c r="G212" i="9" s="1"/>
  <c r="G212" i="7"/>
  <c r="W215" i="9"/>
  <c r="H215" i="9" s="1"/>
  <c r="H215" i="7"/>
  <c r="W219" i="9"/>
  <c r="H219" i="9" s="1"/>
  <c r="H219" i="7"/>
  <c r="W223" i="9"/>
  <c r="H223" i="9" s="1"/>
  <c r="H223" i="7"/>
  <c r="W231" i="9"/>
  <c r="H231" i="9" s="1"/>
  <c r="H231" i="7"/>
  <c r="W235" i="9"/>
  <c r="H235" i="9" s="1"/>
  <c r="H235" i="7"/>
  <c r="V173" i="9"/>
  <c r="G173" i="9" s="1"/>
  <c r="G173" i="7"/>
  <c r="V169" i="9"/>
  <c r="G169" i="9" s="1"/>
  <c r="G169" i="7"/>
  <c r="V153" i="9"/>
  <c r="G153" i="9" s="1"/>
  <c r="G153" i="7"/>
  <c r="V145" i="9"/>
  <c r="G145" i="9" s="1"/>
  <c r="G145" i="7"/>
  <c r="V103" i="9"/>
  <c r="G103" i="9" s="1"/>
  <c r="G103" i="7"/>
  <c r="V201" i="9"/>
  <c r="G201" i="9" s="1"/>
  <c r="G201" i="7"/>
  <c r="V199" i="9"/>
  <c r="G199" i="9" s="1"/>
  <c r="G199" i="7"/>
  <c r="V197" i="9"/>
  <c r="G197" i="9" s="1"/>
  <c r="G197" i="7"/>
  <c r="V195" i="9"/>
  <c r="G195" i="9" s="1"/>
  <c r="G195" i="7"/>
  <c r="V193" i="9"/>
  <c r="G193" i="9" s="1"/>
  <c r="G193" i="7"/>
  <c r="V191" i="9"/>
  <c r="G191" i="9" s="1"/>
  <c r="G191" i="7"/>
  <c r="V189" i="9"/>
  <c r="G189" i="9" s="1"/>
  <c r="G189" i="7"/>
  <c r="V187" i="9"/>
  <c r="G187" i="9" s="1"/>
  <c r="G187" i="7"/>
  <c r="V185" i="9"/>
  <c r="G185" i="9" s="1"/>
  <c r="G185" i="7"/>
  <c r="V183" i="9"/>
  <c r="G183" i="9" s="1"/>
  <c r="G183" i="7"/>
  <c r="V181" i="9"/>
  <c r="G181" i="9" s="1"/>
  <c r="G181" i="7"/>
  <c r="V179" i="9"/>
  <c r="G179" i="9" s="1"/>
  <c r="G179" i="7"/>
  <c r="V177" i="9"/>
  <c r="G177" i="9" s="1"/>
  <c r="G177" i="7"/>
  <c r="V175" i="9"/>
  <c r="G175" i="9" s="1"/>
  <c r="G175" i="7"/>
  <c r="V170" i="9"/>
  <c r="G170" i="9" s="1"/>
  <c r="G170" i="7"/>
  <c r="V167" i="9"/>
  <c r="G167" i="9" s="1"/>
  <c r="G167" i="7"/>
  <c r="V155" i="9"/>
  <c r="G155" i="9" s="1"/>
  <c r="G155" i="7"/>
  <c r="V147" i="9"/>
  <c r="G147" i="9" s="1"/>
  <c r="G147" i="7"/>
  <c r="V129" i="9"/>
  <c r="G129" i="9" s="1"/>
  <c r="G129" i="7"/>
  <c r="V86" i="9"/>
  <c r="G86" i="9" s="1"/>
  <c r="G86" i="7"/>
  <c r="V171" i="9"/>
  <c r="G171" i="9" s="1"/>
  <c r="G171" i="7"/>
  <c r="V165" i="9"/>
  <c r="G165" i="9" s="1"/>
  <c r="G165" i="7"/>
  <c r="V128" i="9"/>
  <c r="G128" i="9" s="1"/>
  <c r="G128" i="7"/>
  <c r="V121" i="9"/>
  <c r="G121" i="9" s="1"/>
  <c r="G121" i="7"/>
  <c r="V80" i="9"/>
  <c r="G80" i="9" s="1"/>
  <c r="G80" i="7"/>
  <c r="V45" i="9"/>
  <c r="G45" i="9" s="1"/>
  <c r="G45" i="7"/>
  <c r="V163" i="9"/>
  <c r="G163" i="9" s="1"/>
  <c r="G163" i="7"/>
  <c r="V157" i="9"/>
  <c r="G157" i="9" s="1"/>
  <c r="G157" i="7"/>
  <c r="V149" i="9"/>
  <c r="G149" i="9" s="1"/>
  <c r="G149" i="7"/>
  <c r="V141" i="9"/>
  <c r="G141" i="9" s="1"/>
  <c r="G141" i="7"/>
  <c r="V133" i="9"/>
  <c r="G133" i="9" s="1"/>
  <c r="G133" i="7"/>
  <c r="V117" i="9"/>
  <c r="G117" i="9" s="1"/>
  <c r="G117" i="7"/>
  <c r="V101" i="9"/>
  <c r="G101" i="9" s="1"/>
  <c r="G101" i="7"/>
  <c r="V90" i="9"/>
  <c r="G90" i="9" s="1"/>
  <c r="G90" i="7"/>
  <c r="V78" i="9"/>
  <c r="G78" i="9" s="1"/>
  <c r="G78" i="7"/>
  <c r="V64" i="9"/>
  <c r="G64" i="9" s="1"/>
  <c r="G64" i="7"/>
  <c r="V115" i="9"/>
  <c r="G115" i="9" s="1"/>
  <c r="G115" i="7"/>
  <c r="V98" i="9"/>
  <c r="G98" i="9" s="1"/>
  <c r="G98" i="7"/>
  <c r="V70" i="9"/>
  <c r="G70" i="9" s="1"/>
  <c r="G70" i="7"/>
  <c r="V40" i="9"/>
  <c r="G40" i="9" s="1"/>
  <c r="G40" i="7"/>
  <c r="V140" i="9"/>
  <c r="G140" i="9" s="1"/>
  <c r="G140" i="7"/>
  <c r="V134" i="9"/>
  <c r="G134" i="9" s="1"/>
  <c r="G134" i="7"/>
  <c r="V130" i="9"/>
  <c r="G130" i="9" s="1"/>
  <c r="G130" i="7"/>
  <c r="V113" i="9"/>
  <c r="G113" i="9" s="1"/>
  <c r="G113" i="7"/>
  <c r="V62" i="9"/>
  <c r="G62" i="9" s="1"/>
  <c r="G62" i="7"/>
  <c r="V166" i="9"/>
  <c r="G166" i="9" s="1"/>
  <c r="G166" i="7"/>
  <c r="V164" i="9"/>
  <c r="G164" i="9" s="1"/>
  <c r="G164" i="7"/>
  <c r="V162" i="9"/>
  <c r="G162" i="9" s="1"/>
  <c r="G162" i="7"/>
  <c r="V160" i="9"/>
  <c r="G160" i="9" s="1"/>
  <c r="G160" i="7"/>
  <c r="V158" i="9"/>
  <c r="G158" i="9" s="1"/>
  <c r="G158" i="7"/>
  <c r="V156" i="9"/>
  <c r="G156" i="9" s="1"/>
  <c r="G156" i="7"/>
  <c r="V154" i="9"/>
  <c r="G154" i="9" s="1"/>
  <c r="G154" i="7"/>
  <c r="V152" i="9"/>
  <c r="G152" i="9" s="1"/>
  <c r="G152" i="7"/>
  <c r="V150" i="9"/>
  <c r="G150" i="9" s="1"/>
  <c r="G150" i="7"/>
  <c r="V148" i="9"/>
  <c r="G148" i="9" s="1"/>
  <c r="G148" i="7"/>
  <c r="V146" i="9"/>
  <c r="G146" i="9" s="1"/>
  <c r="G146" i="7"/>
  <c r="V144" i="9"/>
  <c r="G144" i="9" s="1"/>
  <c r="G144" i="7"/>
  <c r="V142" i="9"/>
  <c r="G142" i="9" s="1"/>
  <c r="G142" i="7"/>
  <c r="V139" i="9"/>
  <c r="G139" i="9" s="1"/>
  <c r="G139" i="7"/>
  <c r="V135" i="9"/>
  <c r="G135" i="9" s="1"/>
  <c r="G135" i="7"/>
  <c r="V131" i="9"/>
  <c r="G131" i="9" s="1"/>
  <c r="G131" i="7"/>
  <c r="V127" i="9"/>
  <c r="G127" i="9" s="1"/>
  <c r="G127" i="7"/>
  <c r="V111" i="9"/>
  <c r="G111" i="9" s="1"/>
  <c r="G111" i="7"/>
  <c r="V61" i="9"/>
  <c r="G61" i="9" s="1"/>
  <c r="G61" i="7"/>
  <c r="V138" i="9"/>
  <c r="G138" i="9" s="1"/>
  <c r="G138" i="7"/>
  <c r="V125" i="9"/>
  <c r="G125" i="9" s="1"/>
  <c r="G125" i="7"/>
  <c r="V109" i="9"/>
  <c r="G109" i="9" s="1"/>
  <c r="G109" i="7"/>
  <c r="V88" i="9"/>
  <c r="G88" i="9" s="1"/>
  <c r="G88" i="7"/>
  <c r="V137" i="9"/>
  <c r="G137" i="9" s="1"/>
  <c r="G137" i="7"/>
  <c r="V136" i="9"/>
  <c r="G136" i="9" s="1"/>
  <c r="G136" i="7"/>
  <c r="V123" i="9"/>
  <c r="G123" i="9" s="1"/>
  <c r="G123" i="7"/>
  <c r="V107" i="9"/>
  <c r="G107" i="9" s="1"/>
  <c r="G107" i="7"/>
  <c r="V126" i="9"/>
  <c r="G126" i="9" s="1"/>
  <c r="G126" i="7"/>
  <c r="V124" i="9"/>
  <c r="G124" i="9" s="1"/>
  <c r="G124" i="7"/>
  <c r="V122" i="9"/>
  <c r="G122" i="9" s="1"/>
  <c r="G122" i="7"/>
  <c r="V120" i="9"/>
  <c r="G120" i="9" s="1"/>
  <c r="G120" i="7"/>
  <c r="V118" i="9"/>
  <c r="G118" i="9" s="1"/>
  <c r="G118" i="7"/>
  <c r="V116" i="9"/>
  <c r="G116" i="9" s="1"/>
  <c r="G116" i="7"/>
  <c r="V114" i="9"/>
  <c r="G114" i="9" s="1"/>
  <c r="G114" i="7"/>
  <c r="V112" i="9"/>
  <c r="G112" i="9" s="1"/>
  <c r="G112" i="7"/>
  <c r="V110" i="9"/>
  <c r="G110" i="9" s="1"/>
  <c r="G110" i="7"/>
  <c r="V108" i="9"/>
  <c r="G108" i="9" s="1"/>
  <c r="G108" i="7"/>
  <c r="V106" i="9"/>
  <c r="G106" i="9" s="1"/>
  <c r="G106" i="7"/>
  <c r="V104" i="9"/>
  <c r="G104" i="9" s="1"/>
  <c r="G104" i="7"/>
  <c r="V102" i="9"/>
  <c r="G102" i="9" s="1"/>
  <c r="G102" i="7"/>
  <c r="V100" i="9"/>
  <c r="G100" i="9" s="1"/>
  <c r="G100" i="7"/>
  <c r="V96" i="9"/>
  <c r="G96" i="9" s="1"/>
  <c r="G96" i="7"/>
  <c r="V56" i="9"/>
  <c r="G56" i="9" s="1"/>
  <c r="G56" i="7"/>
  <c r="V82" i="9"/>
  <c r="G82" i="9" s="1"/>
  <c r="G82" i="7"/>
  <c r="V74" i="9"/>
  <c r="G74" i="9" s="1"/>
  <c r="G74" i="7"/>
  <c r="V66" i="9"/>
  <c r="G66" i="9" s="1"/>
  <c r="G66" i="7"/>
  <c r="V94" i="9"/>
  <c r="G94" i="9" s="1"/>
  <c r="G94" i="7"/>
  <c r="V55" i="9"/>
  <c r="G55" i="9" s="1"/>
  <c r="G55" i="7"/>
  <c r="V92" i="9"/>
  <c r="G92" i="9" s="1"/>
  <c r="G92" i="7"/>
  <c r="V84" i="9"/>
  <c r="G84" i="9" s="1"/>
  <c r="G84" i="7"/>
  <c r="V76" i="9"/>
  <c r="G76" i="9" s="1"/>
  <c r="G76" i="7"/>
  <c r="V68" i="9"/>
  <c r="G68" i="9" s="1"/>
  <c r="G68" i="7"/>
  <c r="V46" i="9"/>
  <c r="G46" i="9" s="1"/>
  <c r="G46" i="7"/>
  <c r="V58" i="9"/>
  <c r="G58" i="9" s="1"/>
  <c r="G58" i="7"/>
  <c r="V57" i="9"/>
  <c r="G57" i="9" s="1"/>
  <c r="G57" i="7"/>
  <c r="V60" i="9"/>
  <c r="G60" i="9" s="1"/>
  <c r="G60" i="7"/>
  <c r="V59" i="9"/>
  <c r="G59" i="9" s="1"/>
  <c r="G59" i="7"/>
  <c r="V44" i="9"/>
  <c r="G44" i="9" s="1"/>
  <c r="G44" i="7"/>
  <c r="V48" i="9"/>
  <c r="G48" i="9" s="1"/>
  <c r="G48" i="7"/>
  <c r="V47" i="9"/>
  <c r="G47" i="9" s="1"/>
  <c r="G47" i="7"/>
  <c r="V50" i="9"/>
  <c r="G50" i="9" s="1"/>
  <c r="G50" i="7"/>
  <c r="V49" i="9"/>
  <c r="G49" i="9" s="1"/>
  <c r="G49" i="7"/>
  <c r="V52" i="9"/>
  <c r="G52" i="9" s="1"/>
  <c r="G52" i="7"/>
  <c r="V51" i="9"/>
  <c r="G51" i="9" s="1"/>
  <c r="G51" i="7"/>
  <c r="V99" i="9"/>
  <c r="G99" i="9" s="1"/>
  <c r="G99" i="7"/>
  <c r="V97" i="9"/>
  <c r="G97" i="9" s="1"/>
  <c r="G97" i="7"/>
  <c r="V95" i="9"/>
  <c r="G95" i="9" s="1"/>
  <c r="G95" i="7"/>
  <c r="V93" i="9"/>
  <c r="G93" i="9" s="1"/>
  <c r="G93" i="7"/>
  <c r="V91" i="9"/>
  <c r="G91" i="9" s="1"/>
  <c r="G91" i="7"/>
  <c r="V89" i="9"/>
  <c r="G89" i="9" s="1"/>
  <c r="G89" i="7"/>
  <c r="V87" i="9"/>
  <c r="G87" i="9" s="1"/>
  <c r="G87" i="7"/>
  <c r="V85" i="9"/>
  <c r="G85" i="9" s="1"/>
  <c r="G85" i="7"/>
  <c r="V83" i="9"/>
  <c r="G83" i="9" s="1"/>
  <c r="G83" i="7"/>
  <c r="V81" i="9"/>
  <c r="G81" i="9" s="1"/>
  <c r="G81" i="7"/>
  <c r="V79" i="9"/>
  <c r="G79" i="9" s="1"/>
  <c r="G79" i="7"/>
  <c r="V77" i="9"/>
  <c r="G77" i="9" s="1"/>
  <c r="G77" i="7"/>
  <c r="V75" i="9"/>
  <c r="G75" i="9" s="1"/>
  <c r="G75" i="7"/>
  <c r="V73" i="9"/>
  <c r="G73" i="9" s="1"/>
  <c r="G73" i="7"/>
  <c r="V71" i="9"/>
  <c r="G71" i="9" s="1"/>
  <c r="G71" i="7"/>
  <c r="V69" i="9"/>
  <c r="G69" i="9" s="1"/>
  <c r="G69" i="7"/>
  <c r="V67" i="9"/>
  <c r="G67" i="9" s="1"/>
  <c r="G67" i="7"/>
  <c r="V65" i="9"/>
  <c r="G65" i="9" s="1"/>
  <c r="G65" i="7"/>
  <c r="V63" i="9"/>
  <c r="G63" i="9" s="1"/>
  <c r="G63" i="7"/>
  <c r="V54" i="9"/>
  <c r="G54" i="9" s="1"/>
  <c r="G54" i="7"/>
  <c r="V53" i="9"/>
  <c r="G53" i="9" s="1"/>
  <c r="G53" i="7"/>
  <c r="V42" i="9"/>
  <c r="G42" i="9" s="1"/>
  <c r="G42" i="7"/>
  <c r="V38" i="9"/>
  <c r="G38" i="9" s="1"/>
  <c r="G38" i="7"/>
  <c r="V36" i="9"/>
  <c r="G36" i="9" s="1"/>
  <c r="G36" i="7"/>
  <c r="V34" i="9"/>
  <c r="G34" i="9" s="1"/>
  <c r="G34" i="7"/>
  <c r="V32" i="9"/>
  <c r="G32" i="9" s="1"/>
  <c r="G32" i="7"/>
  <c r="V30" i="9"/>
  <c r="G30" i="9" s="1"/>
  <c r="G30" i="7"/>
  <c r="V28" i="9"/>
  <c r="G28" i="9" s="1"/>
  <c r="G28" i="7"/>
  <c r="V26" i="9"/>
  <c r="G26" i="9" s="1"/>
  <c r="G26" i="7"/>
  <c r="V24" i="9"/>
  <c r="G24" i="9" s="1"/>
  <c r="G24" i="7"/>
  <c r="V22" i="9"/>
  <c r="G22" i="9" s="1"/>
  <c r="G22" i="7"/>
  <c r="V20" i="9"/>
  <c r="G20" i="9" s="1"/>
  <c r="G20" i="7"/>
  <c r="V18" i="9"/>
  <c r="G18" i="9" s="1"/>
  <c r="G18" i="7"/>
  <c r="V16" i="9"/>
  <c r="G16" i="9" s="1"/>
  <c r="G16" i="7"/>
  <c r="V14" i="9"/>
  <c r="G14" i="9" s="1"/>
  <c r="G14" i="7"/>
  <c r="V12" i="9"/>
  <c r="G12" i="9" s="1"/>
  <c r="G12" i="7"/>
  <c r="V10" i="9"/>
  <c r="G10" i="9" s="1"/>
  <c r="G10" i="7"/>
  <c r="V8" i="9"/>
  <c r="G8" i="9" s="1"/>
  <c r="G8" i="7"/>
  <c r="V6" i="9"/>
  <c r="G6" i="9" s="1"/>
  <c r="G6" i="7"/>
  <c r="V43" i="9"/>
  <c r="G43" i="9" s="1"/>
  <c r="G43" i="7"/>
  <c r="V41" i="9"/>
  <c r="G41" i="9" s="1"/>
  <c r="G41" i="7"/>
  <c r="V39" i="9"/>
  <c r="G39" i="9" s="1"/>
  <c r="G39" i="7"/>
  <c r="V37" i="9"/>
  <c r="G37" i="9" s="1"/>
  <c r="G37" i="7"/>
  <c r="V35" i="9"/>
  <c r="G35" i="9" s="1"/>
  <c r="G35" i="7"/>
  <c r="V33" i="9"/>
  <c r="G33" i="9" s="1"/>
  <c r="G33" i="7"/>
  <c r="V31" i="9"/>
  <c r="G31" i="9" s="1"/>
  <c r="G31" i="7"/>
  <c r="V29" i="9"/>
  <c r="G29" i="9" s="1"/>
  <c r="G29" i="7"/>
  <c r="V27" i="9"/>
  <c r="G27" i="9" s="1"/>
  <c r="G27" i="7"/>
  <c r="V25" i="9"/>
  <c r="G25" i="9" s="1"/>
  <c r="G25" i="7"/>
  <c r="V23" i="9"/>
  <c r="G23" i="9" s="1"/>
  <c r="G23" i="7"/>
  <c r="V21" i="9"/>
  <c r="G21" i="9" s="1"/>
  <c r="G21" i="7"/>
  <c r="V19" i="9"/>
  <c r="G19" i="9" s="1"/>
  <c r="G19" i="7"/>
  <c r="V17" i="9"/>
  <c r="G17" i="9" s="1"/>
  <c r="G17" i="7"/>
  <c r="V15" i="9"/>
  <c r="G15" i="9" s="1"/>
  <c r="G15" i="7"/>
  <c r="V13" i="9"/>
  <c r="G13" i="9" s="1"/>
  <c r="G13" i="7"/>
  <c r="V11" i="9"/>
  <c r="G11" i="9" s="1"/>
  <c r="G11" i="7"/>
  <c r="V9" i="9"/>
  <c r="G9" i="9" s="1"/>
  <c r="G9" i="7"/>
  <c r="V7" i="9"/>
  <c r="G7" i="9" s="1"/>
  <c r="G7" i="7"/>
  <c r="R172" i="9"/>
  <c r="C172" i="9" s="1"/>
  <c r="C172" i="7"/>
  <c r="R168" i="9"/>
  <c r="C168" i="9" s="1"/>
  <c r="C168" i="7"/>
  <c r="R131" i="9"/>
  <c r="C131" i="9" s="1"/>
  <c r="C131" i="7"/>
  <c r="R166" i="9"/>
  <c r="C166" i="9" s="1"/>
  <c r="C166" i="7"/>
  <c r="R156" i="9"/>
  <c r="C156" i="9" s="1"/>
  <c r="C156" i="7"/>
  <c r="R148" i="9"/>
  <c r="C148" i="9" s="1"/>
  <c r="C148" i="7"/>
  <c r="R136" i="9"/>
  <c r="C136" i="9" s="1"/>
  <c r="C136" i="7"/>
  <c r="R65" i="9"/>
  <c r="C65" i="9" s="1"/>
  <c r="C65" i="7"/>
  <c r="R202" i="9"/>
  <c r="C202" i="9" s="1"/>
  <c r="C202" i="7"/>
  <c r="R200" i="9"/>
  <c r="C200" i="9" s="1"/>
  <c r="C200" i="7"/>
  <c r="R198" i="9"/>
  <c r="C198" i="9" s="1"/>
  <c r="C198" i="7"/>
  <c r="R196" i="9"/>
  <c r="C196" i="9" s="1"/>
  <c r="C196" i="7"/>
  <c r="R194" i="9"/>
  <c r="C194" i="9" s="1"/>
  <c r="C194" i="7"/>
  <c r="R192" i="9"/>
  <c r="C192" i="9" s="1"/>
  <c r="C192" i="7"/>
  <c r="R190" i="9"/>
  <c r="C190" i="9" s="1"/>
  <c r="C190" i="7"/>
  <c r="R188" i="9"/>
  <c r="C188" i="9" s="1"/>
  <c r="C188" i="7"/>
  <c r="R186" i="9"/>
  <c r="C186" i="9" s="1"/>
  <c r="C186" i="7"/>
  <c r="R184" i="9"/>
  <c r="C184" i="9" s="1"/>
  <c r="C184" i="7"/>
  <c r="R182" i="9"/>
  <c r="C182" i="9" s="1"/>
  <c r="C182" i="7"/>
  <c r="R180" i="9"/>
  <c r="C180" i="9" s="1"/>
  <c r="C180" i="7"/>
  <c r="R178" i="9"/>
  <c r="C178" i="9" s="1"/>
  <c r="C178" i="7"/>
  <c r="R176" i="9"/>
  <c r="C176" i="9" s="1"/>
  <c r="C176" i="7"/>
  <c r="R174" i="9"/>
  <c r="C174" i="9" s="1"/>
  <c r="C174" i="7"/>
  <c r="R173" i="9"/>
  <c r="C173" i="9" s="1"/>
  <c r="C173" i="7"/>
  <c r="R169" i="9"/>
  <c r="C169" i="9" s="1"/>
  <c r="C169" i="7"/>
  <c r="R164" i="9"/>
  <c r="C164" i="9" s="1"/>
  <c r="C164" i="7"/>
  <c r="R139" i="9"/>
  <c r="C139" i="9" s="1"/>
  <c r="C139" i="7"/>
  <c r="R135" i="9"/>
  <c r="C135" i="9" s="1"/>
  <c r="C135" i="7"/>
  <c r="R116" i="9"/>
  <c r="C116" i="9" s="1"/>
  <c r="C116" i="7"/>
  <c r="R57" i="9"/>
  <c r="C57" i="9" s="1"/>
  <c r="C57" i="7"/>
  <c r="R162" i="9"/>
  <c r="C162" i="9" s="1"/>
  <c r="C162" i="7"/>
  <c r="R158" i="9"/>
  <c r="C158" i="9" s="1"/>
  <c r="C158" i="7"/>
  <c r="R150" i="9"/>
  <c r="C150" i="9" s="1"/>
  <c r="C150" i="7"/>
  <c r="R142" i="9"/>
  <c r="C142" i="9" s="1"/>
  <c r="C142" i="7"/>
  <c r="R170" i="9"/>
  <c r="C170" i="9" s="1"/>
  <c r="C170" i="7"/>
  <c r="R160" i="9"/>
  <c r="C160" i="9" s="1"/>
  <c r="C160" i="7"/>
  <c r="R152" i="9"/>
  <c r="C152" i="9" s="1"/>
  <c r="C152" i="7"/>
  <c r="R144" i="9"/>
  <c r="C144" i="9" s="1"/>
  <c r="C144" i="7"/>
  <c r="R138" i="9"/>
  <c r="C138" i="9" s="1"/>
  <c r="C138" i="7"/>
  <c r="R128" i="9"/>
  <c r="C128" i="9" s="1"/>
  <c r="C128" i="7"/>
  <c r="R114" i="9"/>
  <c r="C114" i="9" s="1"/>
  <c r="C114" i="7"/>
  <c r="R137" i="9"/>
  <c r="C137" i="9" s="1"/>
  <c r="C137" i="7"/>
  <c r="R112" i="9"/>
  <c r="C112" i="9" s="1"/>
  <c r="C112" i="7"/>
  <c r="R126" i="9"/>
  <c r="C126" i="9" s="1"/>
  <c r="C126" i="7"/>
  <c r="R110" i="9"/>
  <c r="C110" i="9" s="1"/>
  <c r="C110" i="7"/>
  <c r="R95" i="9"/>
  <c r="C95" i="9" s="1"/>
  <c r="C95" i="7"/>
  <c r="R133" i="9"/>
  <c r="C133" i="9" s="1"/>
  <c r="C133" i="7"/>
  <c r="R129" i="9"/>
  <c r="C129" i="9" s="1"/>
  <c r="C129" i="7"/>
  <c r="R124" i="9"/>
  <c r="C124" i="9" s="1"/>
  <c r="C124" i="7"/>
  <c r="R108" i="9"/>
  <c r="C108" i="9" s="1"/>
  <c r="C108" i="7"/>
  <c r="R50" i="9"/>
  <c r="C50" i="9" s="1"/>
  <c r="C50" i="7"/>
  <c r="R39" i="9"/>
  <c r="C39" i="9" s="1"/>
  <c r="C39" i="7"/>
  <c r="R167" i="9"/>
  <c r="C167" i="9" s="1"/>
  <c r="C167" i="7"/>
  <c r="R165" i="9"/>
  <c r="C165" i="9" s="1"/>
  <c r="C165" i="7"/>
  <c r="R163" i="9"/>
  <c r="C163" i="9" s="1"/>
  <c r="C163" i="7"/>
  <c r="R161" i="9"/>
  <c r="C161" i="9" s="1"/>
  <c r="C161" i="7"/>
  <c r="R159" i="9"/>
  <c r="C159" i="9" s="1"/>
  <c r="C159" i="7"/>
  <c r="R157" i="9"/>
  <c r="C157" i="9" s="1"/>
  <c r="C157" i="7"/>
  <c r="R155" i="9"/>
  <c r="C155" i="9" s="1"/>
  <c r="C155" i="7"/>
  <c r="R153" i="9"/>
  <c r="C153" i="9" s="1"/>
  <c r="C153" i="7"/>
  <c r="R151" i="9"/>
  <c r="C151" i="9" s="1"/>
  <c r="C151" i="7"/>
  <c r="R149" i="9"/>
  <c r="C149" i="9" s="1"/>
  <c r="C149" i="7"/>
  <c r="R147" i="9"/>
  <c r="C147" i="9" s="1"/>
  <c r="C147" i="7"/>
  <c r="R145" i="9"/>
  <c r="C145" i="9" s="1"/>
  <c r="C145" i="7"/>
  <c r="R143" i="9"/>
  <c r="C143" i="9" s="1"/>
  <c r="C143" i="7"/>
  <c r="R141" i="9"/>
  <c r="C141" i="9" s="1"/>
  <c r="C141" i="7"/>
  <c r="R134" i="9"/>
  <c r="C134" i="9" s="1"/>
  <c r="C134" i="7"/>
  <c r="R130" i="9"/>
  <c r="C130" i="9" s="1"/>
  <c r="C130" i="7"/>
  <c r="R122" i="9"/>
  <c r="C122" i="9" s="1"/>
  <c r="C122" i="7"/>
  <c r="R106" i="9"/>
  <c r="C106" i="9" s="1"/>
  <c r="C106" i="7"/>
  <c r="R83" i="9"/>
  <c r="C83" i="9" s="1"/>
  <c r="C83" i="7"/>
  <c r="R120" i="9"/>
  <c r="C120" i="9" s="1"/>
  <c r="C120" i="7"/>
  <c r="R104" i="9"/>
  <c r="C104" i="9" s="1"/>
  <c r="C104" i="7"/>
  <c r="R97" i="9"/>
  <c r="C97" i="9" s="1"/>
  <c r="C97" i="7"/>
  <c r="R75" i="9"/>
  <c r="C75" i="9" s="1"/>
  <c r="C75" i="7"/>
  <c r="R140" i="9"/>
  <c r="C140" i="9" s="1"/>
  <c r="C140" i="7"/>
  <c r="R118" i="9"/>
  <c r="C118" i="9" s="1"/>
  <c r="C118" i="7"/>
  <c r="R102" i="9"/>
  <c r="C102" i="9" s="1"/>
  <c r="C102" i="7"/>
  <c r="R81" i="9"/>
  <c r="C81" i="9" s="1"/>
  <c r="C81" i="7"/>
  <c r="R67" i="9"/>
  <c r="C67" i="9" s="1"/>
  <c r="C67" i="7"/>
  <c r="R127" i="9"/>
  <c r="C127" i="9" s="1"/>
  <c r="C127" i="7"/>
  <c r="R125" i="9"/>
  <c r="C125" i="9" s="1"/>
  <c r="C125" i="7"/>
  <c r="R123" i="9"/>
  <c r="C123" i="9" s="1"/>
  <c r="C123" i="7"/>
  <c r="R121" i="9"/>
  <c r="C121" i="9" s="1"/>
  <c r="C121" i="7"/>
  <c r="R119" i="9"/>
  <c r="C119" i="9" s="1"/>
  <c r="C119" i="7"/>
  <c r="R117" i="9"/>
  <c r="C117" i="9" s="1"/>
  <c r="C117" i="7"/>
  <c r="R115" i="9"/>
  <c r="C115" i="9" s="1"/>
  <c r="C115" i="7"/>
  <c r="R113" i="9"/>
  <c r="C113" i="9" s="1"/>
  <c r="C113" i="7"/>
  <c r="R111" i="9"/>
  <c r="C111" i="9" s="1"/>
  <c r="C111" i="7"/>
  <c r="R109" i="9"/>
  <c r="C109" i="9" s="1"/>
  <c r="C109" i="7"/>
  <c r="R107" i="9"/>
  <c r="C107" i="9" s="1"/>
  <c r="C107" i="7"/>
  <c r="R105" i="9"/>
  <c r="C105" i="9" s="1"/>
  <c r="C105" i="7"/>
  <c r="R103" i="9"/>
  <c r="C103" i="9" s="1"/>
  <c r="C103" i="7"/>
  <c r="R101" i="9"/>
  <c r="C101" i="9" s="1"/>
  <c r="C101" i="7"/>
  <c r="R99" i="9"/>
  <c r="C99" i="9" s="1"/>
  <c r="C99" i="7"/>
  <c r="R93" i="9"/>
  <c r="C93" i="9" s="1"/>
  <c r="C93" i="7"/>
  <c r="R91" i="9"/>
  <c r="C91" i="9" s="1"/>
  <c r="C91" i="7"/>
  <c r="R85" i="9"/>
  <c r="C85" i="9" s="1"/>
  <c r="C85" i="7"/>
  <c r="R77" i="9"/>
  <c r="C77" i="9" s="1"/>
  <c r="C77" i="7"/>
  <c r="R69" i="9"/>
  <c r="C69" i="9" s="1"/>
  <c r="C69" i="7"/>
  <c r="R56" i="9"/>
  <c r="C56" i="9" s="1"/>
  <c r="C56" i="7"/>
  <c r="R43" i="9"/>
  <c r="C43" i="9" s="1"/>
  <c r="C43" i="7"/>
  <c r="R89" i="9"/>
  <c r="C89" i="9" s="1"/>
  <c r="C89" i="7"/>
  <c r="R51" i="9"/>
  <c r="C51" i="9" s="1"/>
  <c r="C51" i="7"/>
  <c r="R87" i="9"/>
  <c r="C87" i="9" s="1"/>
  <c r="C87" i="7"/>
  <c r="R79" i="9"/>
  <c r="C79" i="9" s="1"/>
  <c r="C79" i="7"/>
  <c r="R71" i="9"/>
  <c r="C71" i="9" s="1"/>
  <c r="C71" i="7"/>
  <c r="R63" i="9"/>
  <c r="C63" i="9" s="1"/>
  <c r="C63" i="7"/>
  <c r="R53" i="9"/>
  <c r="C53" i="9" s="1"/>
  <c r="C53" i="7"/>
  <c r="R52" i="9"/>
  <c r="C52" i="9" s="1"/>
  <c r="C52" i="7"/>
  <c r="R55" i="9"/>
  <c r="C55" i="9" s="1"/>
  <c r="C55" i="7"/>
  <c r="R54" i="9"/>
  <c r="C54" i="9" s="1"/>
  <c r="C54" i="7"/>
  <c r="R59" i="9"/>
  <c r="C59" i="9" s="1"/>
  <c r="C59" i="7"/>
  <c r="R58" i="9"/>
  <c r="C58" i="9" s="1"/>
  <c r="C58" i="7"/>
  <c r="R61" i="9"/>
  <c r="C61" i="9" s="1"/>
  <c r="C61" i="7"/>
  <c r="R60" i="9"/>
  <c r="C60" i="9" s="1"/>
  <c r="C60" i="7"/>
  <c r="R45" i="9"/>
  <c r="C45" i="9" s="1"/>
  <c r="C45" i="7"/>
  <c r="R44" i="9"/>
  <c r="C44" i="9" s="1"/>
  <c r="C44" i="7"/>
  <c r="R62" i="9"/>
  <c r="C62" i="9" s="1"/>
  <c r="C62" i="7"/>
  <c r="R47" i="9"/>
  <c r="C47" i="9" s="1"/>
  <c r="C47" i="7"/>
  <c r="R46" i="9"/>
  <c r="C46" i="9" s="1"/>
  <c r="C46" i="7"/>
  <c r="R100" i="9"/>
  <c r="C100" i="9" s="1"/>
  <c r="C100" i="7"/>
  <c r="R98" i="9"/>
  <c r="C98" i="9" s="1"/>
  <c r="C98" i="7"/>
  <c r="R96" i="9"/>
  <c r="C96" i="9" s="1"/>
  <c r="C96" i="7"/>
  <c r="R94" i="9"/>
  <c r="C94" i="9" s="1"/>
  <c r="C94" i="7"/>
  <c r="R92" i="9"/>
  <c r="C92" i="9" s="1"/>
  <c r="C92" i="7"/>
  <c r="R90" i="9"/>
  <c r="C90" i="9" s="1"/>
  <c r="C90" i="7"/>
  <c r="R88" i="9"/>
  <c r="C88" i="9" s="1"/>
  <c r="C88" i="7"/>
  <c r="R86" i="9"/>
  <c r="C86" i="9" s="1"/>
  <c r="C86" i="7"/>
  <c r="R84" i="9"/>
  <c r="C84" i="9" s="1"/>
  <c r="C84" i="7"/>
  <c r="R82" i="9"/>
  <c r="C82" i="9" s="1"/>
  <c r="C82" i="7"/>
  <c r="R80" i="9"/>
  <c r="C80" i="9" s="1"/>
  <c r="C80" i="7"/>
  <c r="R78" i="9"/>
  <c r="C78" i="9" s="1"/>
  <c r="C78" i="7"/>
  <c r="R76" i="9"/>
  <c r="C76" i="9" s="1"/>
  <c r="C76" i="7"/>
  <c r="R74" i="9"/>
  <c r="C74" i="9" s="1"/>
  <c r="C74" i="7"/>
  <c r="R72" i="9"/>
  <c r="C72" i="9" s="1"/>
  <c r="C72" i="7"/>
  <c r="R70" i="9"/>
  <c r="C70" i="9" s="1"/>
  <c r="C70" i="7"/>
  <c r="R68" i="9"/>
  <c r="C68" i="9" s="1"/>
  <c r="C68" i="7"/>
  <c r="R66" i="9"/>
  <c r="C66" i="9" s="1"/>
  <c r="C66" i="7"/>
  <c r="R64" i="9"/>
  <c r="C64" i="9" s="1"/>
  <c r="C64" i="7"/>
  <c r="R49" i="9"/>
  <c r="C49" i="9" s="1"/>
  <c r="C49" i="7"/>
  <c r="R48" i="9"/>
  <c r="C48" i="9" s="1"/>
  <c r="C48" i="7"/>
  <c r="R41" i="9"/>
  <c r="C41" i="9" s="1"/>
  <c r="C41" i="7"/>
  <c r="R37" i="9"/>
  <c r="C37" i="9" s="1"/>
  <c r="C37" i="7"/>
  <c r="R35" i="9"/>
  <c r="C35" i="9" s="1"/>
  <c r="C35" i="7"/>
  <c r="R33" i="9"/>
  <c r="C33" i="9" s="1"/>
  <c r="C33" i="7"/>
  <c r="R31" i="9"/>
  <c r="C31" i="9" s="1"/>
  <c r="C31" i="7"/>
  <c r="R29" i="9"/>
  <c r="C29" i="9" s="1"/>
  <c r="C29" i="7"/>
  <c r="R27" i="9"/>
  <c r="C27" i="9" s="1"/>
  <c r="C27" i="7"/>
  <c r="R25" i="9"/>
  <c r="C25" i="9" s="1"/>
  <c r="C25" i="7"/>
  <c r="R23" i="9"/>
  <c r="C23" i="9" s="1"/>
  <c r="C23" i="7"/>
  <c r="R21" i="9"/>
  <c r="C21" i="9" s="1"/>
  <c r="C21" i="7"/>
  <c r="R19" i="9"/>
  <c r="C19" i="9" s="1"/>
  <c r="C19" i="7"/>
  <c r="R17" i="9"/>
  <c r="C17" i="9" s="1"/>
  <c r="C17" i="7"/>
  <c r="R15" i="9"/>
  <c r="C15" i="9" s="1"/>
  <c r="C15" i="7"/>
  <c r="R13" i="9"/>
  <c r="C13" i="9" s="1"/>
  <c r="C13" i="7"/>
  <c r="R11" i="9"/>
  <c r="C11" i="9" s="1"/>
  <c r="C11" i="7"/>
  <c r="R9" i="9"/>
  <c r="C9" i="9" s="1"/>
  <c r="C9" i="7"/>
  <c r="R7" i="9"/>
  <c r="C7" i="9" s="1"/>
  <c r="C7" i="7"/>
  <c r="R42" i="9"/>
  <c r="C42" i="9" s="1"/>
  <c r="C42" i="7"/>
  <c r="R40" i="9"/>
  <c r="C40" i="9" s="1"/>
  <c r="C40" i="7"/>
  <c r="R38" i="9"/>
  <c r="C38" i="9" s="1"/>
  <c r="C38" i="7"/>
  <c r="R36" i="9"/>
  <c r="C36" i="9" s="1"/>
  <c r="C36" i="7"/>
  <c r="R34" i="9"/>
  <c r="C34" i="9" s="1"/>
  <c r="C34" i="7"/>
  <c r="R32" i="9"/>
  <c r="C32" i="9" s="1"/>
  <c r="C32" i="7"/>
  <c r="R30" i="9"/>
  <c r="C30" i="9" s="1"/>
  <c r="C30" i="7"/>
  <c r="R28" i="9"/>
  <c r="C28" i="9" s="1"/>
  <c r="C28" i="7"/>
  <c r="R26" i="9"/>
  <c r="C26" i="9" s="1"/>
  <c r="C26" i="7"/>
  <c r="R24" i="9"/>
  <c r="C24" i="9" s="1"/>
  <c r="C24" i="7"/>
  <c r="R22" i="9"/>
  <c r="C22" i="9" s="1"/>
  <c r="C22" i="7"/>
  <c r="R20" i="9"/>
  <c r="C20" i="9" s="1"/>
  <c r="C20" i="7"/>
  <c r="R18" i="9"/>
  <c r="C18" i="9" s="1"/>
  <c r="C18" i="7"/>
  <c r="R16" i="9"/>
  <c r="C16" i="9" s="1"/>
  <c r="C16" i="7"/>
  <c r="R14" i="9"/>
  <c r="C14" i="9" s="1"/>
  <c r="C14" i="7"/>
  <c r="R12" i="9"/>
  <c r="C12" i="9" s="1"/>
  <c r="C12" i="7"/>
  <c r="R10" i="9"/>
  <c r="C10" i="9" s="1"/>
  <c r="C10" i="7"/>
  <c r="R8" i="9"/>
  <c r="C8" i="9" s="1"/>
  <c r="C8" i="7"/>
  <c r="R6" i="9"/>
  <c r="C6" i="9" s="1"/>
  <c r="C6" i="7"/>
  <c r="W96" i="9"/>
  <c r="H96" i="9" s="1"/>
  <c r="H96" i="7"/>
  <c r="W143" i="9"/>
  <c r="H143" i="9" s="1"/>
  <c r="H143" i="7"/>
  <c r="S154" i="9"/>
  <c r="D154" i="9" s="1"/>
  <c r="D154" i="7"/>
  <c r="S163" i="9"/>
  <c r="D163" i="9" s="1"/>
  <c r="D163" i="7"/>
  <c r="Z169" i="9"/>
  <c r="K169" i="9" s="1"/>
  <c r="K169" i="7"/>
  <c r="Z179" i="9"/>
  <c r="K179" i="9" s="1"/>
  <c r="K179" i="7"/>
  <c r="V182" i="9"/>
  <c r="G182" i="9" s="1"/>
  <c r="G182" i="7"/>
  <c r="R185" i="9"/>
  <c r="C185" i="9" s="1"/>
  <c r="C185" i="7"/>
  <c r="Z187" i="9"/>
  <c r="K187" i="9" s="1"/>
  <c r="K187" i="7"/>
  <c r="V190" i="9"/>
  <c r="G190" i="9" s="1"/>
  <c r="G190" i="7"/>
  <c r="R193" i="9"/>
  <c r="C193" i="9" s="1"/>
  <c r="C193" i="7"/>
  <c r="Z195" i="9"/>
  <c r="K195" i="9" s="1"/>
  <c r="K195" i="7"/>
  <c r="S198" i="9"/>
  <c r="D198" i="9" s="1"/>
  <c r="D198" i="7"/>
  <c r="W199" i="9"/>
  <c r="H199" i="9" s="1"/>
  <c r="H199" i="7"/>
  <c r="S202" i="9"/>
  <c r="D202" i="9" s="1"/>
  <c r="D202" i="7"/>
  <c r="V203" i="9"/>
  <c r="G203" i="9" s="1"/>
  <c r="G203" i="7"/>
  <c r="V204" i="9"/>
  <c r="G204" i="9" s="1"/>
  <c r="G204" i="7"/>
  <c r="W205" i="9"/>
  <c r="H205" i="9" s="1"/>
  <c r="H205" i="7"/>
  <c r="W206" i="9"/>
  <c r="H206" i="9" s="1"/>
  <c r="H206" i="7"/>
  <c r="Y207" i="9"/>
  <c r="J207" i="9" s="1"/>
  <c r="J207" i="7"/>
  <c r="W208" i="9"/>
  <c r="H208" i="9" s="1"/>
  <c r="H208" i="7"/>
  <c r="V209" i="9"/>
  <c r="G209" i="9" s="1"/>
  <c r="G209" i="7"/>
  <c r="U210" i="9"/>
  <c r="F210" i="9" s="1"/>
  <c r="F210" i="7"/>
  <c r="S211" i="9"/>
  <c r="D211" i="9" s="1"/>
  <c r="D211" i="7"/>
  <c r="R212" i="9"/>
  <c r="C212" i="9" s="1"/>
  <c r="C212" i="7"/>
  <c r="AC212" i="9"/>
  <c r="N212" i="9" s="1"/>
  <c r="N212" i="7"/>
  <c r="AA213" i="9"/>
  <c r="L213" i="9" s="1"/>
  <c r="L213" i="7"/>
  <c r="T215" i="9"/>
  <c r="E215" i="9" s="1"/>
  <c r="E215" i="7"/>
  <c r="AB215" i="9"/>
  <c r="M215" i="9" s="1"/>
  <c r="M215" i="7"/>
  <c r="X216" i="9"/>
  <c r="I216" i="9" s="1"/>
  <c r="I216" i="7"/>
  <c r="T217" i="9"/>
  <c r="E217" i="9" s="1"/>
  <c r="E217" i="7"/>
  <c r="AB217" i="9"/>
  <c r="M217" i="9" s="1"/>
  <c r="M217" i="7"/>
  <c r="X218" i="9"/>
  <c r="I218" i="9" s="1"/>
  <c r="I218" i="7"/>
  <c r="T219" i="9"/>
  <c r="E219" i="9" s="1"/>
  <c r="E219" i="7"/>
  <c r="AB219" i="9"/>
  <c r="M219" i="9" s="1"/>
  <c r="M219" i="7"/>
  <c r="X220" i="9"/>
  <c r="I220" i="9" s="1"/>
  <c r="I220" i="7"/>
  <c r="T221" i="9"/>
  <c r="E221" i="9" s="1"/>
  <c r="E221" i="7"/>
  <c r="AB221" i="9"/>
  <c r="M221" i="9" s="1"/>
  <c r="M221" i="7"/>
  <c r="X222" i="9"/>
  <c r="I222" i="9" s="1"/>
  <c r="I222" i="7"/>
  <c r="T223" i="9"/>
  <c r="E223" i="9" s="1"/>
  <c r="E223" i="7"/>
  <c r="AB223" i="9"/>
  <c r="M223" i="9" s="1"/>
  <c r="M223" i="7"/>
  <c r="X224" i="9"/>
  <c r="I224" i="9" s="1"/>
  <c r="I224" i="7"/>
  <c r="T225" i="9"/>
  <c r="E225" i="9" s="1"/>
  <c r="E225" i="7"/>
  <c r="AB225" i="9"/>
  <c r="M225" i="9" s="1"/>
  <c r="M225" i="7"/>
  <c r="X226" i="9"/>
  <c r="I226" i="9" s="1"/>
  <c r="I226" i="7"/>
  <c r="T227" i="9"/>
  <c r="E227" i="9" s="1"/>
  <c r="E227" i="7"/>
  <c r="AB227" i="9"/>
  <c r="M227" i="9" s="1"/>
  <c r="M227" i="7"/>
  <c r="X228" i="9"/>
  <c r="I228" i="9" s="1"/>
  <c r="I228" i="7"/>
  <c r="T229" i="9"/>
  <c r="E229" i="9" s="1"/>
  <c r="E229" i="7"/>
  <c r="AB229" i="9"/>
  <c r="M229" i="9" s="1"/>
  <c r="M229" i="7"/>
  <c r="X230" i="9"/>
  <c r="I230" i="9" s="1"/>
  <c r="I230" i="7"/>
  <c r="T231" i="9"/>
  <c r="E231" i="9" s="1"/>
  <c r="E231" i="7"/>
  <c r="AB231" i="9"/>
  <c r="M231" i="9" s="1"/>
  <c r="M231" i="7"/>
  <c r="X232" i="9"/>
  <c r="I232" i="9" s="1"/>
  <c r="I232" i="7"/>
  <c r="T233" i="9"/>
  <c r="E233" i="9" s="1"/>
  <c r="E233" i="7"/>
  <c r="AB233" i="9"/>
  <c r="M233" i="9" s="1"/>
  <c r="M233" i="7"/>
  <c r="X234" i="9"/>
  <c r="I234" i="9" s="1"/>
  <c r="I234" i="7"/>
  <c r="T235" i="9"/>
  <c r="E235" i="9" s="1"/>
  <c r="E235" i="7"/>
  <c r="AB235" i="9"/>
  <c r="M235" i="9" s="1"/>
  <c r="M235" i="7"/>
  <c r="X236" i="9"/>
  <c r="I236" i="9" s="1"/>
  <c r="I236" i="7"/>
  <c r="T237" i="9"/>
  <c r="E237" i="9" s="1"/>
  <c r="E237" i="7"/>
  <c r="AB237" i="9"/>
  <c r="M237" i="9" s="1"/>
  <c r="M237" i="7"/>
  <c r="X238" i="9"/>
  <c r="I238" i="9" s="1"/>
  <c r="I238" i="7"/>
  <c r="U5" i="9"/>
  <c r="F5" i="9" s="1"/>
  <c r="F5" i="7"/>
  <c r="AC5" i="9"/>
  <c r="N5" i="9" s="1"/>
  <c r="N5" i="7"/>
  <c r="S166" i="9"/>
  <c r="D166" i="9" s="1"/>
  <c r="D166" i="7"/>
  <c r="S156" i="9"/>
  <c r="D156" i="9" s="1"/>
  <c r="D156" i="7"/>
  <c r="S148" i="9"/>
  <c r="D148" i="9" s="1"/>
  <c r="D148" i="7"/>
  <c r="S125" i="9"/>
  <c r="D125" i="9" s="1"/>
  <c r="D125" i="7"/>
  <c r="S196" i="9"/>
  <c r="D196" i="9" s="1"/>
  <c r="D196" i="7"/>
  <c r="S194" i="9"/>
  <c r="D194" i="9" s="1"/>
  <c r="D194" i="7"/>
  <c r="S192" i="9"/>
  <c r="D192" i="9" s="1"/>
  <c r="D192" i="7"/>
  <c r="S190" i="9"/>
  <c r="D190" i="9" s="1"/>
  <c r="D190" i="7"/>
  <c r="S188" i="9"/>
  <c r="D188" i="9" s="1"/>
  <c r="D188" i="7"/>
  <c r="S186" i="9"/>
  <c r="D186" i="9" s="1"/>
  <c r="D186" i="7"/>
  <c r="S184" i="9"/>
  <c r="D184" i="9" s="1"/>
  <c r="D184" i="7"/>
  <c r="S182" i="9"/>
  <c r="D182" i="9" s="1"/>
  <c r="D182" i="7"/>
  <c r="S180" i="9"/>
  <c r="D180" i="9" s="1"/>
  <c r="D180" i="7"/>
  <c r="S178" i="9"/>
  <c r="D178" i="9" s="1"/>
  <c r="D178" i="7"/>
  <c r="S176" i="9"/>
  <c r="D176" i="9" s="1"/>
  <c r="D176" i="7"/>
  <c r="S174" i="9"/>
  <c r="D174" i="9" s="1"/>
  <c r="D174" i="7"/>
  <c r="S173" i="9"/>
  <c r="D173" i="9" s="1"/>
  <c r="D173" i="7"/>
  <c r="S169" i="9"/>
  <c r="D169" i="9" s="1"/>
  <c r="D169" i="7"/>
  <c r="S164" i="9"/>
  <c r="D164" i="9" s="1"/>
  <c r="D164" i="7"/>
  <c r="S162" i="9"/>
  <c r="D162" i="9" s="1"/>
  <c r="D162" i="7"/>
  <c r="S158" i="9"/>
  <c r="D158" i="9" s="1"/>
  <c r="D158" i="7"/>
  <c r="S150" i="9"/>
  <c r="D150" i="9" s="1"/>
  <c r="D150" i="7"/>
  <c r="S142" i="9"/>
  <c r="D142" i="9" s="1"/>
  <c r="D142" i="7"/>
  <c r="S109" i="9"/>
  <c r="D109" i="9" s="1"/>
  <c r="D109" i="7"/>
  <c r="S170" i="9"/>
  <c r="D170" i="9" s="1"/>
  <c r="D170" i="7"/>
  <c r="S160" i="9"/>
  <c r="D160" i="9" s="1"/>
  <c r="D160" i="7"/>
  <c r="S123" i="9"/>
  <c r="D123" i="9" s="1"/>
  <c r="D123" i="7"/>
  <c r="S167" i="9"/>
  <c r="D167" i="9" s="1"/>
  <c r="D167" i="7"/>
  <c r="S152" i="9"/>
  <c r="D152" i="9" s="1"/>
  <c r="D152" i="7"/>
  <c r="S144" i="9"/>
  <c r="D144" i="9" s="1"/>
  <c r="D144" i="7"/>
  <c r="S138" i="9"/>
  <c r="D138" i="9" s="1"/>
  <c r="D138" i="7"/>
  <c r="S197" i="9"/>
  <c r="D197" i="9" s="1"/>
  <c r="D197" i="7"/>
  <c r="S195" i="9"/>
  <c r="D195" i="9" s="1"/>
  <c r="D195" i="7"/>
  <c r="S193" i="9"/>
  <c r="D193" i="9" s="1"/>
  <c r="D193" i="7"/>
  <c r="S191" i="9"/>
  <c r="D191" i="9" s="1"/>
  <c r="D191" i="7"/>
  <c r="S189" i="9"/>
  <c r="D189" i="9" s="1"/>
  <c r="D189" i="7"/>
  <c r="S187" i="9"/>
  <c r="D187" i="9" s="1"/>
  <c r="D187" i="7"/>
  <c r="S185" i="9"/>
  <c r="D185" i="9" s="1"/>
  <c r="D185" i="7"/>
  <c r="S183" i="9"/>
  <c r="D183" i="9" s="1"/>
  <c r="D183" i="7"/>
  <c r="S181" i="9"/>
  <c r="D181" i="9" s="1"/>
  <c r="D181" i="7"/>
  <c r="S179" i="9"/>
  <c r="D179" i="9" s="1"/>
  <c r="D179" i="7"/>
  <c r="S177" i="9"/>
  <c r="D177" i="9" s="1"/>
  <c r="D177" i="7"/>
  <c r="S175" i="9"/>
  <c r="D175" i="9" s="1"/>
  <c r="D175" i="7"/>
  <c r="S171" i="9"/>
  <c r="D171" i="9" s="1"/>
  <c r="D171" i="7"/>
  <c r="S165" i="9"/>
  <c r="D165" i="9" s="1"/>
  <c r="D165" i="7"/>
  <c r="S107" i="9"/>
  <c r="D107" i="9" s="1"/>
  <c r="D107" i="7"/>
  <c r="S121" i="9"/>
  <c r="D121" i="9" s="1"/>
  <c r="D121" i="7"/>
  <c r="S105" i="9"/>
  <c r="D105" i="9" s="1"/>
  <c r="D105" i="7"/>
  <c r="S99" i="9"/>
  <c r="D99" i="9" s="1"/>
  <c r="D99" i="7"/>
  <c r="S133" i="9"/>
  <c r="D133" i="9" s="1"/>
  <c r="D133" i="7"/>
  <c r="S129" i="9"/>
  <c r="D129" i="9" s="1"/>
  <c r="D129" i="7"/>
  <c r="S119" i="9"/>
  <c r="D119" i="9" s="1"/>
  <c r="D119" i="7"/>
  <c r="S103" i="9"/>
  <c r="D103" i="9" s="1"/>
  <c r="D103" i="7"/>
  <c r="S90" i="9"/>
  <c r="D90" i="9" s="1"/>
  <c r="D90" i="7"/>
  <c r="S159" i="9"/>
  <c r="D159" i="9" s="1"/>
  <c r="D159" i="7"/>
  <c r="S157" i="9"/>
  <c r="D157" i="9" s="1"/>
  <c r="D157" i="7"/>
  <c r="S155" i="9"/>
  <c r="D155" i="9" s="1"/>
  <c r="D155" i="7"/>
  <c r="S153" i="9"/>
  <c r="D153" i="9" s="1"/>
  <c r="D153" i="7"/>
  <c r="S151" i="9"/>
  <c r="D151" i="9" s="1"/>
  <c r="D151" i="7"/>
  <c r="S149" i="9"/>
  <c r="D149" i="9" s="1"/>
  <c r="D149" i="7"/>
  <c r="S147" i="9"/>
  <c r="D147" i="9" s="1"/>
  <c r="D147" i="7"/>
  <c r="S145" i="9"/>
  <c r="D145" i="9" s="1"/>
  <c r="D145" i="7"/>
  <c r="S143" i="9"/>
  <c r="D143" i="9" s="1"/>
  <c r="D143" i="7"/>
  <c r="S141" i="9"/>
  <c r="D141" i="9" s="1"/>
  <c r="D141" i="7"/>
  <c r="S117" i="9"/>
  <c r="D117" i="9" s="1"/>
  <c r="D117" i="7"/>
  <c r="S101" i="9"/>
  <c r="D101" i="9" s="1"/>
  <c r="D101" i="7"/>
  <c r="S98" i="9"/>
  <c r="D98" i="9" s="1"/>
  <c r="D98" i="7"/>
  <c r="S115" i="9"/>
  <c r="D115" i="9" s="1"/>
  <c r="D115" i="7"/>
  <c r="S140" i="9"/>
  <c r="D140" i="9" s="1"/>
  <c r="D140" i="7"/>
  <c r="S113" i="9"/>
  <c r="D113" i="9" s="1"/>
  <c r="D113" i="7"/>
  <c r="S139" i="9"/>
  <c r="D139" i="9" s="1"/>
  <c r="D139" i="7"/>
  <c r="S135" i="9"/>
  <c r="D135" i="9" s="1"/>
  <c r="D135" i="7"/>
  <c r="S131" i="9"/>
  <c r="D131" i="9" s="1"/>
  <c r="D131" i="7"/>
  <c r="S127" i="9"/>
  <c r="D127" i="9" s="1"/>
  <c r="D127" i="7"/>
  <c r="S111" i="9"/>
  <c r="D111" i="9" s="1"/>
  <c r="D111" i="7"/>
  <c r="S92" i="9"/>
  <c r="D92" i="9" s="1"/>
  <c r="D92" i="7"/>
  <c r="S58" i="9"/>
  <c r="D58" i="9" s="1"/>
  <c r="D58" i="7"/>
  <c r="S88" i="9"/>
  <c r="D88" i="9" s="1"/>
  <c r="D88" i="7"/>
  <c r="S52" i="9"/>
  <c r="D52" i="9" s="1"/>
  <c r="D52" i="7"/>
  <c r="S100" i="9"/>
  <c r="D100" i="9" s="1"/>
  <c r="D100" i="7"/>
  <c r="S96" i="9"/>
  <c r="D96" i="9" s="1"/>
  <c r="D96" i="7"/>
  <c r="S136" i="9"/>
  <c r="D136" i="9" s="1"/>
  <c r="D136" i="7"/>
  <c r="S134" i="9"/>
  <c r="D134" i="9" s="1"/>
  <c r="D134" i="7"/>
  <c r="S132" i="9"/>
  <c r="D132" i="9" s="1"/>
  <c r="D132" i="7"/>
  <c r="S130" i="9"/>
  <c r="D130" i="9" s="1"/>
  <c r="D130" i="7"/>
  <c r="S128" i="9"/>
  <c r="D128" i="9" s="1"/>
  <c r="D128" i="7"/>
  <c r="S126" i="9"/>
  <c r="D126" i="9" s="1"/>
  <c r="D126" i="7"/>
  <c r="S124" i="9"/>
  <c r="D124" i="9" s="1"/>
  <c r="D124" i="7"/>
  <c r="S122" i="9"/>
  <c r="D122" i="9" s="1"/>
  <c r="D122" i="7"/>
  <c r="S120" i="9"/>
  <c r="D120" i="9" s="1"/>
  <c r="D120" i="7"/>
  <c r="S118" i="9"/>
  <c r="D118" i="9" s="1"/>
  <c r="D118" i="7"/>
  <c r="S116" i="9"/>
  <c r="D116" i="9" s="1"/>
  <c r="D116" i="7"/>
  <c r="S114" i="9"/>
  <c r="D114" i="9" s="1"/>
  <c r="D114" i="7"/>
  <c r="S112" i="9"/>
  <c r="D112" i="9" s="1"/>
  <c r="D112" i="7"/>
  <c r="S110" i="9"/>
  <c r="D110" i="9" s="1"/>
  <c r="D110" i="7"/>
  <c r="S108" i="9"/>
  <c r="D108" i="9" s="1"/>
  <c r="D108" i="7"/>
  <c r="S106" i="9"/>
  <c r="D106" i="9" s="1"/>
  <c r="D106" i="7"/>
  <c r="S104" i="9"/>
  <c r="D104" i="9" s="1"/>
  <c r="D104" i="7"/>
  <c r="S102" i="9"/>
  <c r="D102" i="9" s="1"/>
  <c r="D102" i="7"/>
  <c r="S97" i="9"/>
  <c r="D97" i="9" s="1"/>
  <c r="D97" i="7"/>
  <c r="S94" i="9"/>
  <c r="D94" i="9" s="1"/>
  <c r="D94" i="7"/>
  <c r="S54" i="9"/>
  <c r="D54" i="9" s="1"/>
  <c r="D54" i="7"/>
  <c r="S42" i="9"/>
  <c r="D42" i="9" s="1"/>
  <c r="D42" i="7"/>
  <c r="S95" i="9"/>
  <c r="D95" i="9" s="1"/>
  <c r="D95" i="7"/>
  <c r="S93" i="9"/>
  <c r="D93" i="9" s="1"/>
  <c r="D93" i="7"/>
  <c r="S91" i="9"/>
  <c r="D91" i="9" s="1"/>
  <c r="D91" i="7"/>
  <c r="S89" i="9"/>
  <c r="D89" i="9" s="1"/>
  <c r="D89" i="7"/>
  <c r="S87" i="9"/>
  <c r="D87" i="9" s="1"/>
  <c r="D87" i="7"/>
  <c r="S85" i="9"/>
  <c r="D85" i="9" s="1"/>
  <c r="D85" i="7"/>
  <c r="S83" i="9"/>
  <c r="D83" i="9" s="1"/>
  <c r="D83" i="7"/>
  <c r="S81" i="9"/>
  <c r="D81" i="9" s="1"/>
  <c r="D81" i="7"/>
  <c r="S79" i="9"/>
  <c r="D79" i="9" s="1"/>
  <c r="D79" i="7"/>
  <c r="S77" i="9"/>
  <c r="D77" i="9" s="1"/>
  <c r="D77" i="7"/>
  <c r="S75" i="9"/>
  <c r="D75" i="9" s="1"/>
  <c r="D75" i="7"/>
  <c r="S73" i="9"/>
  <c r="D73" i="9" s="1"/>
  <c r="D73" i="7"/>
  <c r="S71" i="9"/>
  <c r="D71" i="9" s="1"/>
  <c r="D71" i="7"/>
  <c r="S69" i="9"/>
  <c r="D69" i="9" s="1"/>
  <c r="D69" i="7"/>
  <c r="S67" i="9"/>
  <c r="D67" i="9" s="1"/>
  <c r="D67" i="7"/>
  <c r="S65" i="9"/>
  <c r="D65" i="9" s="1"/>
  <c r="D65" i="7"/>
  <c r="S63" i="9"/>
  <c r="D63" i="9" s="1"/>
  <c r="D63" i="7"/>
  <c r="S56" i="9"/>
  <c r="D56" i="9" s="1"/>
  <c r="D56" i="7"/>
  <c r="S60" i="9"/>
  <c r="D60" i="9" s="1"/>
  <c r="D60" i="7"/>
  <c r="S44" i="9"/>
  <c r="D44" i="9" s="1"/>
  <c r="D44" i="7"/>
  <c r="S62" i="9"/>
  <c r="D62" i="9" s="1"/>
  <c r="D62" i="7"/>
  <c r="S46" i="9"/>
  <c r="D46" i="9" s="1"/>
  <c r="D46" i="7"/>
  <c r="S40" i="9"/>
  <c r="D40" i="9" s="1"/>
  <c r="D40" i="7"/>
  <c r="S86" i="9"/>
  <c r="D86" i="9" s="1"/>
  <c r="D86" i="7"/>
  <c r="S84" i="9"/>
  <c r="D84" i="9" s="1"/>
  <c r="D84" i="7"/>
  <c r="S82" i="9"/>
  <c r="D82" i="9" s="1"/>
  <c r="D82" i="7"/>
  <c r="S80" i="9"/>
  <c r="D80" i="9" s="1"/>
  <c r="D80" i="7"/>
  <c r="S78" i="9"/>
  <c r="D78" i="9" s="1"/>
  <c r="D78" i="7"/>
  <c r="S76" i="9"/>
  <c r="D76" i="9" s="1"/>
  <c r="D76" i="7"/>
  <c r="S74" i="9"/>
  <c r="D74" i="9" s="1"/>
  <c r="D74" i="7"/>
  <c r="S72" i="9"/>
  <c r="D72" i="9" s="1"/>
  <c r="D72" i="7"/>
  <c r="S70" i="9"/>
  <c r="D70" i="9" s="1"/>
  <c r="D70" i="7"/>
  <c r="S68" i="9"/>
  <c r="D68" i="9" s="1"/>
  <c r="D68" i="7"/>
  <c r="S66" i="9"/>
  <c r="D66" i="9" s="1"/>
  <c r="D66" i="7"/>
  <c r="S64" i="9"/>
  <c r="D64" i="9" s="1"/>
  <c r="D64" i="7"/>
  <c r="S48" i="9"/>
  <c r="D48" i="9" s="1"/>
  <c r="D48" i="7"/>
  <c r="S50" i="9"/>
  <c r="D50" i="9" s="1"/>
  <c r="D50" i="7"/>
  <c r="S61" i="9"/>
  <c r="D61" i="9" s="1"/>
  <c r="D61" i="7"/>
  <c r="S59" i="9"/>
  <c r="D59" i="9" s="1"/>
  <c r="D59" i="7"/>
  <c r="S57" i="9"/>
  <c r="D57" i="9" s="1"/>
  <c r="D57" i="7"/>
  <c r="S55" i="9"/>
  <c r="D55" i="9" s="1"/>
  <c r="D55" i="7"/>
  <c r="S53" i="9"/>
  <c r="D53" i="9" s="1"/>
  <c r="D53" i="7"/>
  <c r="S51" i="9"/>
  <c r="D51" i="9" s="1"/>
  <c r="D51" i="7"/>
  <c r="S49" i="9"/>
  <c r="D49" i="9" s="1"/>
  <c r="D49" i="7"/>
  <c r="S47" i="9"/>
  <c r="D47" i="9" s="1"/>
  <c r="D47" i="7"/>
  <c r="S45" i="9"/>
  <c r="D45" i="9" s="1"/>
  <c r="D45" i="7"/>
  <c r="S43" i="9"/>
  <c r="D43" i="9" s="1"/>
  <c r="D43" i="7"/>
  <c r="S41" i="9"/>
  <c r="D41" i="9" s="1"/>
  <c r="D41" i="7"/>
  <c r="S39" i="9"/>
  <c r="D39" i="9" s="1"/>
  <c r="D39" i="7"/>
  <c r="S37" i="9"/>
  <c r="D37" i="9" s="1"/>
  <c r="D37" i="7"/>
  <c r="S35" i="9"/>
  <c r="D35" i="9" s="1"/>
  <c r="D35" i="7"/>
  <c r="S33" i="9"/>
  <c r="D33" i="9" s="1"/>
  <c r="D33" i="7"/>
  <c r="S31" i="9"/>
  <c r="D31" i="9" s="1"/>
  <c r="D31" i="7"/>
  <c r="S29" i="9"/>
  <c r="D29" i="9" s="1"/>
  <c r="D29" i="7"/>
  <c r="S27" i="9"/>
  <c r="D27" i="9" s="1"/>
  <c r="D27" i="7"/>
  <c r="S25" i="9"/>
  <c r="D25" i="9" s="1"/>
  <c r="D25" i="7"/>
  <c r="S23" i="9"/>
  <c r="D23" i="9" s="1"/>
  <c r="D23" i="7"/>
  <c r="S21" i="9"/>
  <c r="D21" i="9" s="1"/>
  <c r="D21" i="7"/>
  <c r="S19" i="9"/>
  <c r="D19" i="9" s="1"/>
  <c r="D19" i="7"/>
  <c r="S17" i="9"/>
  <c r="D17" i="9" s="1"/>
  <c r="D17" i="7"/>
  <c r="S15" i="9"/>
  <c r="D15" i="9" s="1"/>
  <c r="D15" i="7"/>
  <c r="S13" i="9"/>
  <c r="D13" i="9" s="1"/>
  <c r="D13" i="7"/>
  <c r="S11" i="9"/>
  <c r="D11" i="9" s="1"/>
  <c r="D11" i="7"/>
  <c r="S9" i="9"/>
  <c r="D9" i="9" s="1"/>
  <c r="D9" i="7"/>
  <c r="S7" i="9"/>
  <c r="D7" i="9" s="1"/>
  <c r="D7" i="7"/>
  <c r="S38" i="9"/>
  <c r="D38" i="9" s="1"/>
  <c r="D38" i="7"/>
  <c r="S36" i="9"/>
  <c r="D36" i="9" s="1"/>
  <c r="D36" i="7"/>
  <c r="S34" i="9"/>
  <c r="D34" i="9" s="1"/>
  <c r="D34" i="7"/>
  <c r="S32" i="9"/>
  <c r="D32" i="9" s="1"/>
  <c r="D32" i="7"/>
  <c r="S30" i="9"/>
  <c r="D30" i="9" s="1"/>
  <c r="D30" i="7"/>
  <c r="S28" i="9"/>
  <c r="D28" i="9" s="1"/>
  <c r="D28" i="7"/>
  <c r="S26" i="9"/>
  <c r="D26" i="9" s="1"/>
  <c r="D26" i="7"/>
  <c r="S24" i="9"/>
  <c r="D24" i="9" s="1"/>
  <c r="D24" i="7"/>
  <c r="S22" i="9"/>
  <c r="D22" i="9" s="1"/>
  <c r="D22" i="7"/>
  <c r="S20" i="9"/>
  <c r="D20" i="9" s="1"/>
  <c r="D20" i="7"/>
  <c r="S18" i="9"/>
  <c r="D18" i="9" s="1"/>
  <c r="D18" i="7"/>
  <c r="S16" i="9"/>
  <c r="D16" i="9" s="1"/>
  <c r="D16" i="7"/>
  <c r="S14" i="9"/>
  <c r="D14" i="9" s="1"/>
  <c r="D14" i="7"/>
  <c r="S12" i="9"/>
  <c r="D12" i="9" s="1"/>
  <c r="D12" i="7"/>
  <c r="S10" i="9"/>
  <c r="D10" i="9" s="1"/>
  <c r="D10" i="7"/>
  <c r="S8" i="9"/>
  <c r="D8" i="9" s="1"/>
  <c r="D8" i="7"/>
  <c r="S6" i="9"/>
  <c r="D6" i="9" s="1"/>
  <c r="D6" i="7"/>
  <c r="W217" i="9"/>
  <c r="H217" i="9" s="1"/>
  <c r="H217" i="7"/>
  <c r="W221" i="9"/>
  <c r="H221" i="9" s="1"/>
  <c r="H221" i="7"/>
  <c r="W225" i="9"/>
  <c r="H225" i="9" s="1"/>
  <c r="H225" i="7"/>
  <c r="W212" i="9"/>
  <c r="H212" i="9" s="1"/>
  <c r="H212" i="7"/>
  <c r="U105" i="9"/>
  <c r="F105" i="9" s="1"/>
  <c r="F105" i="7"/>
  <c r="R132" i="9"/>
  <c r="C132" i="9" s="1"/>
  <c r="C132" i="7"/>
  <c r="R146" i="9"/>
  <c r="C146" i="9" s="1"/>
  <c r="C146" i="7"/>
  <c r="Z156" i="9"/>
  <c r="K156" i="9" s="1"/>
  <c r="K156" i="7"/>
  <c r="Z164" i="9"/>
  <c r="K164" i="9" s="1"/>
  <c r="K164" i="7"/>
  <c r="AA170" i="9"/>
  <c r="L170" i="9" s="1"/>
  <c r="L170" i="7"/>
  <c r="AC174" i="9"/>
  <c r="N174" i="9" s="1"/>
  <c r="N174" i="7"/>
  <c r="Y177" i="9"/>
  <c r="J177" i="9" s="1"/>
  <c r="J177" i="7"/>
  <c r="U180" i="9"/>
  <c r="F180" i="9" s="1"/>
  <c r="F180" i="7"/>
  <c r="AC182" i="9"/>
  <c r="N182" i="9" s="1"/>
  <c r="N182" i="7"/>
  <c r="Y185" i="9"/>
  <c r="J185" i="9" s="1"/>
  <c r="J185" i="7"/>
  <c r="U188" i="9"/>
  <c r="F188" i="9" s="1"/>
  <c r="F188" i="7"/>
  <c r="AC190" i="9"/>
  <c r="N190" i="9" s="1"/>
  <c r="N190" i="7"/>
  <c r="Y193" i="9"/>
  <c r="J193" i="9" s="1"/>
  <c r="J193" i="7"/>
  <c r="U196" i="9"/>
  <c r="F196" i="9" s="1"/>
  <c r="F196" i="7"/>
  <c r="U198" i="9"/>
  <c r="F198" i="9" s="1"/>
  <c r="F198" i="7"/>
  <c r="Y199" i="9"/>
  <c r="J199" i="9" s="1"/>
  <c r="J199" i="7"/>
  <c r="AC200" i="9"/>
  <c r="N200" i="9" s="1"/>
  <c r="N200" i="7"/>
  <c r="U202" i="9"/>
  <c r="F202" i="9" s="1"/>
  <c r="F202" i="7"/>
  <c r="W203" i="9"/>
  <c r="H203" i="9" s="1"/>
  <c r="H203" i="7"/>
  <c r="W204" i="9"/>
  <c r="H204" i="9" s="1"/>
  <c r="H204" i="7"/>
  <c r="Y205" i="9"/>
  <c r="J205" i="9" s="1"/>
  <c r="J205" i="7"/>
  <c r="Z206" i="9"/>
  <c r="K206" i="9" s="1"/>
  <c r="K206" i="7"/>
  <c r="Z207" i="9"/>
  <c r="K207" i="9" s="1"/>
  <c r="K207" i="7"/>
  <c r="Y208" i="9"/>
  <c r="J208" i="9" s="1"/>
  <c r="J208" i="7"/>
  <c r="W209" i="9"/>
  <c r="H209" i="9" s="1"/>
  <c r="H209" i="7"/>
  <c r="V210" i="9"/>
  <c r="G210" i="9" s="1"/>
  <c r="G210" i="7"/>
  <c r="U211" i="9"/>
  <c r="F211" i="9" s="1"/>
  <c r="F211" i="7"/>
  <c r="R213" i="9"/>
  <c r="C213" i="9" s="1"/>
  <c r="C213" i="7"/>
  <c r="AC213" i="9"/>
  <c r="N213" i="9" s="1"/>
  <c r="N213" i="7"/>
  <c r="Y214" i="9"/>
  <c r="J214" i="9" s="1"/>
  <c r="J214" i="7"/>
  <c r="U215" i="9"/>
  <c r="F215" i="9" s="1"/>
  <c r="F215" i="7"/>
  <c r="AC215" i="9"/>
  <c r="N215" i="9" s="1"/>
  <c r="N215" i="7"/>
  <c r="Y216" i="9"/>
  <c r="J216" i="9" s="1"/>
  <c r="J216" i="7"/>
  <c r="U217" i="9"/>
  <c r="F217" i="9" s="1"/>
  <c r="F217" i="7"/>
  <c r="AC217" i="9"/>
  <c r="N217" i="9" s="1"/>
  <c r="N217" i="7"/>
  <c r="Y218" i="9"/>
  <c r="J218" i="9" s="1"/>
  <c r="J218" i="7"/>
  <c r="U219" i="9"/>
  <c r="F219" i="9" s="1"/>
  <c r="F219" i="7"/>
  <c r="AC219" i="9"/>
  <c r="N219" i="9" s="1"/>
  <c r="N219" i="7"/>
  <c r="Y220" i="9"/>
  <c r="J220" i="9" s="1"/>
  <c r="J220" i="7"/>
  <c r="U221" i="9"/>
  <c r="F221" i="9" s="1"/>
  <c r="F221" i="7"/>
  <c r="AC221" i="9"/>
  <c r="N221" i="9" s="1"/>
  <c r="N221" i="7"/>
  <c r="Y222" i="9"/>
  <c r="J222" i="9" s="1"/>
  <c r="J222" i="7"/>
  <c r="U223" i="9"/>
  <c r="F223" i="9" s="1"/>
  <c r="F223" i="7"/>
  <c r="AC223" i="9"/>
  <c r="N223" i="9" s="1"/>
  <c r="N223" i="7"/>
  <c r="Y224" i="9"/>
  <c r="J224" i="9" s="1"/>
  <c r="J224" i="7"/>
  <c r="U225" i="9"/>
  <c r="F225" i="9" s="1"/>
  <c r="F225" i="7"/>
  <c r="AC225" i="9"/>
  <c r="N225" i="9" s="1"/>
  <c r="N225" i="7"/>
  <c r="Y226" i="9"/>
  <c r="J226" i="9" s="1"/>
  <c r="J226" i="7"/>
  <c r="U227" i="9"/>
  <c r="F227" i="9" s="1"/>
  <c r="F227" i="7"/>
  <c r="AC227" i="9"/>
  <c r="N227" i="9" s="1"/>
  <c r="N227" i="7"/>
  <c r="Y228" i="9"/>
  <c r="J228" i="9" s="1"/>
  <c r="J228" i="7"/>
  <c r="U229" i="9"/>
  <c r="F229" i="9" s="1"/>
  <c r="F229" i="7"/>
  <c r="AC229" i="9"/>
  <c r="N229" i="9" s="1"/>
  <c r="N229" i="7"/>
  <c r="Y230" i="9"/>
  <c r="J230" i="9" s="1"/>
  <c r="J230" i="7"/>
  <c r="U231" i="9"/>
  <c r="F231" i="9" s="1"/>
  <c r="F231" i="7"/>
  <c r="AC231" i="9"/>
  <c r="N231" i="9" s="1"/>
  <c r="N231" i="7"/>
  <c r="Y232" i="9"/>
  <c r="J232" i="9" s="1"/>
  <c r="J232" i="7"/>
  <c r="U233" i="9"/>
  <c r="F233" i="9" s="1"/>
  <c r="F233" i="7"/>
  <c r="AC233" i="9"/>
  <c r="N233" i="9" s="1"/>
  <c r="N233" i="7"/>
  <c r="Y234" i="9"/>
  <c r="J234" i="9" s="1"/>
  <c r="J234" i="7"/>
  <c r="U235" i="9"/>
  <c r="F235" i="9" s="1"/>
  <c r="F235" i="7"/>
  <c r="AC235" i="9"/>
  <c r="N235" i="9" s="1"/>
  <c r="N235" i="7"/>
  <c r="Y236" i="9"/>
  <c r="J236" i="9" s="1"/>
  <c r="J236" i="7"/>
  <c r="U237" i="9"/>
  <c r="F237" i="9" s="1"/>
  <c r="F237" i="7"/>
  <c r="AC237" i="9"/>
  <c r="N237" i="9" s="1"/>
  <c r="N237" i="7"/>
  <c r="Y238" i="9"/>
  <c r="J238" i="9" s="1"/>
  <c r="J238" i="7"/>
  <c r="V5" i="9"/>
  <c r="G5" i="9" s="1"/>
  <c r="G5" i="7"/>
  <c r="R5" i="9"/>
  <c r="C5" i="9" s="1"/>
  <c r="C5" i="7"/>
  <c r="T212" i="9"/>
  <c r="E212" i="9" s="1"/>
  <c r="E212" i="7"/>
  <c r="T210" i="9"/>
  <c r="E210" i="9" s="1"/>
  <c r="E210" i="7"/>
  <c r="T208" i="9"/>
  <c r="E208" i="9" s="1"/>
  <c r="E208" i="7"/>
  <c r="T206" i="9"/>
  <c r="E206" i="9" s="1"/>
  <c r="E206" i="7"/>
  <c r="T204" i="9"/>
  <c r="E204" i="9" s="1"/>
  <c r="E204" i="7"/>
  <c r="T202" i="9"/>
  <c r="E202" i="9" s="1"/>
  <c r="E202" i="7"/>
  <c r="T200" i="9"/>
  <c r="E200" i="9" s="1"/>
  <c r="E200" i="7"/>
  <c r="T198" i="9"/>
  <c r="E198" i="9" s="1"/>
  <c r="E198" i="7"/>
  <c r="T196" i="9"/>
  <c r="E196" i="9" s="1"/>
  <c r="E196" i="7"/>
  <c r="T194" i="9"/>
  <c r="E194" i="9" s="1"/>
  <c r="E194" i="7"/>
  <c r="T192" i="9"/>
  <c r="E192" i="9" s="1"/>
  <c r="E192" i="7"/>
  <c r="T190" i="9"/>
  <c r="E190" i="9" s="1"/>
  <c r="E190" i="7"/>
  <c r="T188" i="9"/>
  <c r="E188" i="9" s="1"/>
  <c r="E188" i="7"/>
  <c r="T186" i="9"/>
  <c r="E186" i="9" s="1"/>
  <c r="E186" i="7"/>
  <c r="T184" i="9"/>
  <c r="E184" i="9" s="1"/>
  <c r="E184" i="7"/>
  <c r="T182" i="9"/>
  <c r="E182" i="9" s="1"/>
  <c r="E182" i="7"/>
  <c r="T180" i="9"/>
  <c r="E180" i="9" s="1"/>
  <c r="E180" i="7"/>
  <c r="T178" i="9"/>
  <c r="E178" i="9" s="1"/>
  <c r="E178" i="7"/>
  <c r="T176" i="9"/>
  <c r="E176" i="9" s="1"/>
  <c r="E176" i="7"/>
  <c r="T174" i="9"/>
  <c r="E174" i="9" s="1"/>
  <c r="E174" i="7"/>
  <c r="T213" i="9"/>
  <c r="E213" i="9" s="1"/>
  <c r="E213" i="7"/>
  <c r="T211" i="9"/>
  <c r="E211" i="9" s="1"/>
  <c r="E211" i="7"/>
  <c r="T209" i="9"/>
  <c r="E209" i="9" s="1"/>
  <c r="E209" i="7"/>
  <c r="T207" i="9"/>
  <c r="E207" i="9" s="1"/>
  <c r="E207" i="7"/>
  <c r="T205" i="9"/>
  <c r="E205" i="9" s="1"/>
  <c r="E205" i="7"/>
  <c r="T203" i="9"/>
  <c r="E203" i="9" s="1"/>
  <c r="E203" i="7"/>
  <c r="T201" i="9"/>
  <c r="E201" i="9" s="1"/>
  <c r="E201" i="7"/>
  <c r="T199" i="9"/>
  <c r="E199" i="9" s="1"/>
  <c r="E199" i="7"/>
  <c r="T197" i="9"/>
  <c r="E197" i="9" s="1"/>
  <c r="E197" i="7"/>
  <c r="T195" i="9"/>
  <c r="E195" i="9" s="1"/>
  <c r="E195" i="7"/>
  <c r="T193" i="9"/>
  <c r="E193" i="9" s="1"/>
  <c r="E193" i="7"/>
  <c r="T191" i="9"/>
  <c r="E191" i="9" s="1"/>
  <c r="E191" i="7"/>
  <c r="T189" i="9"/>
  <c r="E189" i="9" s="1"/>
  <c r="E189" i="7"/>
  <c r="T187" i="9"/>
  <c r="E187" i="9" s="1"/>
  <c r="E187" i="7"/>
  <c r="T185" i="9"/>
  <c r="E185" i="9" s="1"/>
  <c r="E185" i="7"/>
  <c r="T183" i="9"/>
  <c r="E183" i="9" s="1"/>
  <c r="E183" i="7"/>
  <c r="T181" i="9"/>
  <c r="E181" i="9" s="1"/>
  <c r="E181" i="7"/>
  <c r="T179" i="9"/>
  <c r="E179" i="9" s="1"/>
  <c r="E179" i="7"/>
  <c r="T177" i="9"/>
  <c r="E177" i="9" s="1"/>
  <c r="E177" i="7"/>
  <c r="T175" i="9"/>
  <c r="E175" i="9" s="1"/>
  <c r="E175" i="7"/>
  <c r="T173" i="9"/>
  <c r="E173" i="9" s="1"/>
  <c r="E173" i="7"/>
  <c r="T171" i="9"/>
  <c r="E171" i="9" s="1"/>
  <c r="E171" i="7"/>
  <c r="T169" i="9"/>
  <c r="E169" i="9" s="1"/>
  <c r="E169" i="7"/>
  <c r="T167" i="9"/>
  <c r="E167" i="9" s="1"/>
  <c r="E167" i="7"/>
  <c r="T165" i="9"/>
  <c r="E165" i="9" s="1"/>
  <c r="E165" i="7"/>
  <c r="T163" i="9"/>
  <c r="E163" i="9" s="1"/>
  <c r="E163" i="7"/>
  <c r="T161" i="9"/>
  <c r="E161" i="9" s="1"/>
  <c r="E161" i="7"/>
  <c r="T159" i="9"/>
  <c r="E159" i="9" s="1"/>
  <c r="E159" i="7"/>
  <c r="T157" i="9"/>
  <c r="E157" i="9" s="1"/>
  <c r="E157" i="7"/>
  <c r="T155" i="9"/>
  <c r="E155" i="9" s="1"/>
  <c r="E155" i="7"/>
  <c r="T153" i="9"/>
  <c r="E153" i="9" s="1"/>
  <c r="E153" i="7"/>
  <c r="T151" i="9"/>
  <c r="E151" i="9" s="1"/>
  <c r="E151" i="7"/>
  <c r="T149" i="9"/>
  <c r="E149" i="9" s="1"/>
  <c r="E149" i="7"/>
  <c r="T147" i="9"/>
  <c r="E147" i="9" s="1"/>
  <c r="E147" i="7"/>
  <c r="T145" i="9"/>
  <c r="E145" i="9" s="1"/>
  <c r="E145" i="7"/>
  <c r="T143" i="9"/>
  <c r="E143" i="9" s="1"/>
  <c r="E143" i="7"/>
  <c r="T141" i="9"/>
  <c r="E141" i="9" s="1"/>
  <c r="E141" i="7"/>
  <c r="T172" i="9"/>
  <c r="E172" i="9" s="1"/>
  <c r="E172" i="7"/>
  <c r="T170" i="9"/>
  <c r="E170" i="9" s="1"/>
  <c r="E170" i="7"/>
  <c r="T168" i="9"/>
  <c r="E168" i="9" s="1"/>
  <c r="E168" i="7"/>
  <c r="T166" i="9"/>
  <c r="E166" i="9" s="1"/>
  <c r="E166" i="7"/>
  <c r="T164" i="9"/>
  <c r="E164" i="9" s="1"/>
  <c r="E164" i="7"/>
  <c r="T162" i="9"/>
  <c r="E162" i="9" s="1"/>
  <c r="E162" i="7"/>
  <c r="T160" i="9"/>
  <c r="E160" i="9" s="1"/>
  <c r="E160" i="7"/>
  <c r="T158" i="9"/>
  <c r="E158" i="9" s="1"/>
  <c r="E158" i="7"/>
  <c r="T156" i="9"/>
  <c r="E156" i="9" s="1"/>
  <c r="E156" i="7"/>
  <c r="T154" i="9"/>
  <c r="E154" i="9" s="1"/>
  <c r="E154" i="7"/>
  <c r="T152" i="9"/>
  <c r="E152" i="9" s="1"/>
  <c r="E152" i="7"/>
  <c r="T150" i="9"/>
  <c r="E150" i="9" s="1"/>
  <c r="E150" i="7"/>
  <c r="T148" i="9"/>
  <c r="E148" i="9" s="1"/>
  <c r="E148" i="7"/>
  <c r="T146" i="9"/>
  <c r="E146" i="9" s="1"/>
  <c r="E146" i="7"/>
  <c r="T144" i="9"/>
  <c r="E144" i="9" s="1"/>
  <c r="E144" i="7"/>
  <c r="T142" i="9"/>
  <c r="E142" i="9" s="1"/>
  <c r="E142" i="7"/>
  <c r="T139" i="9"/>
  <c r="E139" i="9" s="1"/>
  <c r="E139" i="7"/>
  <c r="T137" i="9"/>
  <c r="E137" i="9" s="1"/>
  <c r="E137" i="7"/>
  <c r="T135" i="9"/>
  <c r="E135" i="9" s="1"/>
  <c r="E135" i="7"/>
  <c r="T133" i="9"/>
  <c r="E133" i="9" s="1"/>
  <c r="E133" i="7"/>
  <c r="T131" i="9"/>
  <c r="E131" i="9" s="1"/>
  <c r="E131" i="7"/>
  <c r="T129" i="9"/>
  <c r="E129" i="9" s="1"/>
  <c r="E129" i="7"/>
  <c r="T127" i="9"/>
  <c r="E127" i="9" s="1"/>
  <c r="E127" i="7"/>
  <c r="T125" i="9"/>
  <c r="E125" i="9" s="1"/>
  <c r="E125" i="7"/>
  <c r="T123" i="9"/>
  <c r="E123" i="9" s="1"/>
  <c r="E123" i="7"/>
  <c r="T121" i="9"/>
  <c r="E121" i="9" s="1"/>
  <c r="E121" i="7"/>
  <c r="T119" i="9"/>
  <c r="E119" i="9" s="1"/>
  <c r="E119" i="7"/>
  <c r="T117" i="9"/>
  <c r="E117" i="9" s="1"/>
  <c r="E117" i="7"/>
  <c r="T115" i="9"/>
  <c r="E115" i="9" s="1"/>
  <c r="E115" i="7"/>
  <c r="T113" i="9"/>
  <c r="E113" i="9" s="1"/>
  <c r="E113" i="7"/>
  <c r="T111" i="9"/>
  <c r="E111" i="9" s="1"/>
  <c r="E111" i="7"/>
  <c r="T109" i="9"/>
  <c r="E109" i="9" s="1"/>
  <c r="E109" i="7"/>
  <c r="T107" i="9"/>
  <c r="E107" i="9" s="1"/>
  <c r="E107" i="7"/>
  <c r="T105" i="9"/>
  <c r="E105" i="9" s="1"/>
  <c r="E105" i="7"/>
  <c r="T103" i="9"/>
  <c r="E103" i="9" s="1"/>
  <c r="E103" i="7"/>
  <c r="T101" i="9"/>
  <c r="E101" i="9" s="1"/>
  <c r="E101" i="7"/>
  <c r="T140" i="9"/>
  <c r="E140" i="9" s="1"/>
  <c r="E140" i="7"/>
  <c r="T138" i="9"/>
  <c r="E138" i="9" s="1"/>
  <c r="E138" i="7"/>
  <c r="T136" i="9"/>
  <c r="E136" i="9" s="1"/>
  <c r="E136" i="7"/>
  <c r="T134" i="9"/>
  <c r="E134" i="9" s="1"/>
  <c r="E134" i="7"/>
  <c r="T132" i="9"/>
  <c r="E132" i="9" s="1"/>
  <c r="E132" i="7"/>
  <c r="T130" i="9"/>
  <c r="E130" i="9" s="1"/>
  <c r="E130" i="7"/>
  <c r="T128" i="9"/>
  <c r="E128" i="9" s="1"/>
  <c r="E128" i="7"/>
  <c r="T126" i="9"/>
  <c r="E126" i="9" s="1"/>
  <c r="E126" i="7"/>
  <c r="T124" i="9"/>
  <c r="E124" i="9" s="1"/>
  <c r="E124" i="7"/>
  <c r="T122" i="9"/>
  <c r="E122" i="9" s="1"/>
  <c r="E122" i="7"/>
  <c r="T120" i="9"/>
  <c r="E120" i="9" s="1"/>
  <c r="E120" i="7"/>
  <c r="T118" i="9"/>
  <c r="E118" i="9" s="1"/>
  <c r="E118" i="7"/>
  <c r="T116" i="9"/>
  <c r="E116" i="9" s="1"/>
  <c r="E116" i="7"/>
  <c r="T114" i="9"/>
  <c r="E114" i="9" s="1"/>
  <c r="E114" i="7"/>
  <c r="T112" i="9"/>
  <c r="E112" i="9" s="1"/>
  <c r="E112" i="7"/>
  <c r="T110" i="9"/>
  <c r="E110" i="9" s="1"/>
  <c r="E110" i="7"/>
  <c r="T108" i="9"/>
  <c r="E108" i="9" s="1"/>
  <c r="E108" i="7"/>
  <c r="T106" i="9"/>
  <c r="E106" i="9" s="1"/>
  <c r="E106" i="7"/>
  <c r="T104" i="9"/>
  <c r="E104" i="9" s="1"/>
  <c r="E104" i="7"/>
  <c r="T102" i="9"/>
  <c r="E102" i="9" s="1"/>
  <c r="E102" i="7"/>
  <c r="T99" i="9"/>
  <c r="E99" i="9" s="1"/>
  <c r="E99" i="7"/>
  <c r="T97" i="9"/>
  <c r="E97" i="9" s="1"/>
  <c r="E97" i="7"/>
  <c r="T95" i="9"/>
  <c r="E95" i="9" s="1"/>
  <c r="E95" i="7"/>
  <c r="T93" i="9"/>
  <c r="E93" i="9" s="1"/>
  <c r="E93" i="7"/>
  <c r="T91" i="9"/>
  <c r="E91" i="9" s="1"/>
  <c r="E91" i="7"/>
  <c r="T89" i="9"/>
  <c r="E89" i="9" s="1"/>
  <c r="E89" i="7"/>
  <c r="T87" i="9"/>
  <c r="E87" i="9" s="1"/>
  <c r="E87" i="7"/>
  <c r="T85" i="9"/>
  <c r="E85" i="9" s="1"/>
  <c r="E85" i="7"/>
  <c r="T83" i="9"/>
  <c r="E83" i="9" s="1"/>
  <c r="E83" i="7"/>
  <c r="T81" i="9"/>
  <c r="E81" i="9" s="1"/>
  <c r="E81" i="7"/>
  <c r="T79" i="9"/>
  <c r="E79" i="9" s="1"/>
  <c r="E79" i="7"/>
  <c r="T77" i="9"/>
  <c r="E77" i="9" s="1"/>
  <c r="E77" i="7"/>
  <c r="T75" i="9"/>
  <c r="E75" i="9" s="1"/>
  <c r="E75" i="7"/>
  <c r="T73" i="9"/>
  <c r="E73" i="9" s="1"/>
  <c r="E73" i="7"/>
  <c r="T71" i="9"/>
  <c r="E71" i="9" s="1"/>
  <c r="E71" i="7"/>
  <c r="T69" i="9"/>
  <c r="E69" i="9" s="1"/>
  <c r="E69" i="7"/>
  <c r="T67" i="9"/>
  <c r="E67" i="9" s="1"/>
  <c r="E67" i="7"/>
  <c r="T65" i="9"/>
  <c r="E65" i="9" s="1"/>
  <c r="E65" i="7"/>
  <c r="T63" i="9"/>
  <c r="E63" i="9" s="1"/>
  <c r="E63" i="7"/>
  <c r="T100" i="9"/>
  <c r="E100" i="9" s="1"/>
  <c r="E100" i="7"/>
  <c r="T98" i="9"/>
  <c r="E98" i="9" s="1"/>
  <c r="E98" i="7"/>
  <c r="T96" i="9"/>
  <c r="E96" i="9" s="1"/>
  <c r="E96" i="7"/>
  <c r="T94" i="9"/>
  <c r="E94" i="9" s="1"/>
  <c r="E94" i="7"/>
  <c r="T92" i="9"/>
  <c r="E92" i="9" s="1"/>
  <c r="E92" i="7"/>
  <c r="T90" i="9"/>
  <c r="E90" i="9" s="1"/>
  <c r="E90" i="7"/>
  <c r="T88" i="9"/>
  <c r="E88" i="9" s="1"/>
  <c r="E88" i="7"/>
  <c r="T86" i="9"/>
  <c r="E86" i="9" s="1"/>
  <c r="E86" i="7"/>
  <c r="T84" i="9"/>
  <c r="E84" i="9" s="1"/>
  <c r="E84" i="7"/>
  <c r="T82" i="9"/>
  <c r="E82" i="9" s="1"/>
  <c r="E82" i="7"/>
  <c r="T80" i="9"/>
  <c r="E80" i="9" s="1"/>
  <c r="E80" i="7"/>
  <c r="T78" i="9"/>
  <c r="E78" i="9" s="1"/>
  <c r="E78" i="7"/>
  <c r="T76" i="9"/>
  <c r="E76" i="9" s="1"/>
  <c r="E76" i="7"/>
  <c r="T74" i="9"/>
  <c r="E74" i="9" s="1"/>
  <c r="E74" i="7"/>
  <c r="T72" i="9"/>
  <c r="E72" i="9" s="1"/>
  <c r="E72" i="7"/>
  <c r="T70" i="9"/>
  <c r="E70" i="9" s="1"/>
  <c r="E70" i="7"/>
  <c r="T68" i="9"/>
  <c r="E68" i="9" s="1"/>
  <c r="E68" i="7"/>
  <c r="T66" i="9"/>
  <c r="E66" i="9" s="1"/>
  <c r="E66" i="7"/>
  <c r="T64" i="9"/>
  <c r="E64" i="9" s="1"/>
  <c r="E64" i="7"/>
  <c r="T61" i="9"/>
  <c r="E61" i="9" s="1"/>
  <c r="E61" i="7"/>
  <c r="T59" i="9"/>
  <c r="E59" i="9" s="1"/>
  <c r="E59" i="7"/>
  <c r="T57" i="9"/>
  <c r="E57" i="9" s="1"/>
  <c r="E57" i="7"/>
  <c r="T55" i="9"/>
  <c r="E55" i="9" s="1"/>
  <c r="E55" i="7"/>
  <c r="T53" i="9"/>
  <c r="E53" i="9" s="1"/>
  <c r="E53" i="7"/>
  <c r="T51" i="9"/>
  <c r="E51" i="9" s="1"/>
  <c r="E51" i="7"/>
  <c r="T49" i="9"/>
  <c r="E49" i="9" s="1"/>
  <c r="E49" i="7"/>
  <c r="T47" i="9"/>
  <c r="E47" i="9" s="1"/>
  <c r="E47" i="7"/>
  <c r="T45" i="9"/>
  <c r="E45" i="9" s="1"/>
  <c r="E45" i="7"/>
  <c r="T43" i="9"/>
  <c r="E43" i="9" s="1"/>
  <c r="E43" i="7"/>
  <c r="T41" i="9"/>
  <c r="E41" i="9" s="1"/>
  <c r="E41" i="7"/>
  <c r="T39" i="9"/>
  <c r="E39" i="9" s="1"/>
  <c r="E39" i="7"/>
  <c r="T37" i="9"/>
  <c r="E37" i="9" s="1"/>
  <c r="E37" i="7"/>
  <c r="T35" i="9"/>
  <c r="E35" i="9" s="1"/>
  <c r="E35" i="7"/>
  <c r="T33" i="9"/>
  <c r="E33" i="9" s="1"/>
  <c r="E33" i="7"/>
  <c r="T31" i="9"/>
  <c r="E31" i="9" s="1"/>
  <c r="E31" i="7"/>
  <c r="T29" i="9"/>
  <c r="E29" i="9" s="1"/>
  <c r="E29" i="7"/>
  <c r="T27" i="9"/>
  <c r="E27" i="9" s="1"/>
  <c r="E27" i="7"/>
  <c r="T25" i="9"/>
  <c r="E25" i="9" s="1"/>
  <c r="E25" i="7"/>
  <c r="T23" i="9"/>
  <c r="E23" i="9" s="1"/>
  <c r="E23" i="7"/>
  <c r="T21" i="9"/>
  <c r="E21" i="9" s="1"/>
  <c r="E21" i="7"/>
  <c r="T19" i="9"/>
  <c r="E19" i="9" s="1"/>
  <c r="E19" i="7"/>
  <c r="T17" i="9"/>
  <c r="E17" i="9" s="1"/>
  <c r="E17" i="7"/>
  <c r="T15" i="9"/>
  <c r="E15" i="9" s="1"/>
  <c r="E15" i="7"/>
  <c r="T13" i="9"/>
  <c r="E13" i="9" s="1"/>
  <c r="E13" i="7"/>
  <c r="T11" i="9"/>
  <c r="E11" i="9" s="1"/>
  <c r="E11" i="7"/>
  <c r="T9" i="9"/>
  <c r="E9" i="9" s="1"/>
  <c r="E9" i="7"/>
  <c r="T7" i="9"/>
  <c r="E7" i="9" s="1"/>
  <c r="E7" i="7"/>
  <c r="T62" i="9"/>
  <c r="E62" i="9" s="1"/>
  <c r="E62" i="7"/>
  <c r="T60" i="9"/>
  <c r="E60" i="9" s="1"/>
  <c r="E60" i="7"/>
  <c r="T58" i="9"/>
  <c r="E58" i="9" s="1"/>
  <c r="E58" i="7"/>
  <c r="T56" i="9"/>
  <c r="E56" i="9" s="1"/>
  <c r="E56" i="7"/>
  <c r="T54" i="9"/>
  <c r="E54" i="9" s="1"/>
  <c r="E54" i="7"/>
  <c r="T52" i="9"/>
  <c r="E52" i="9" s="1"/>
  <c r="E52" i="7"/>
  <c r="T50" i="9"/>
  <c r="E50" i="9" s="1"/>
  <c r="E50" i="7"/>
  <c r="T48" i="9"/>
  <c r="E48" i="9" s="1"/>
  <c r="E48" i="7"/>
  <c r="T46" i="9"/>
  <c r="E46" i="9" s="1"/>
  <c r="E46" i="7"/>
  <c r="T44" i="9"/>
  <c r="E44" i="9" s="1"/>
  <c r="E44" i="7"/>
  <c r="T42" i="9"/>
  <c r="E42" i="9" s="1"/>
  <c r="E42" i="7"/>
  <c r="T40" i="9"/>
  <c r="E40" i="9" s="1"/>
  <c r="E40" i="7"/>
  <c r="T38" i="9"/>
  <c r="E38" i="9" s="1"/>
  <c r="E38" i="7"/>
  <c r="T36" i="9"/>
  <c r="E36" i="9" s="1"/>
  <c r="E36" i="7"/>
  <c r="T34" i="9"/>
  <c r="E34" i="9" s="1"/>
  <c r="E34" i="7"/>
  <c r="T32" i="9"/>
  <c r="E32" i="9" s="1"/>
  <c r="E32" i="7"/>
  <c r="T30" i="9"/>
  <c r="E30" i="9" s="1"/>
  <c r="E30" i="7"/>
  <c r="T28" i="9"/>
  <c r="E28" i="9" s="1"/>
  <c r="E28" i="7"/>
  <c r="T26" i="9"/>
  <c r="E26" i="9" s="1"/>
  <c r="E26" i="7"/>
  <c r="T24" i="9"/>
  <c r="E24" i="9" s="1"/>
  <c r="E24" i="7"/>
  <c r="T22" i="9"/>
  <c r="E22" i="9" s="1"/>
  <c r="E22" i="7"/>
  <c r="T20" i="9"/>
  <c r="E20" i="9" s="1"/>
  <c r="E20" i="7"/>
  <c r="T18" i="9"/>
  <c r="E18" i="9" s="1"/>
  <c r="E18" i="7"/>
  <c r="T16" i="9"/>
  <c r="E16" i="9" s="1"/>
  <c r="E16" i="7"/>
  <c r="T14" i="9"/>
  <c r="E14" i="9" s="1"/>
  <c r="E14" i="7"/>
  <c r="T12" i="9"/>
  <c r="E12" i="9" s="1"/>
  <c r="E12" i="7"/>
  <c r="T10" i="9"/>
  <c r="E10" i="9" s="1"/>
  <c r="E10" i="7"/>
  <c r="T8" i="9"/>
  <c r="E8" i="9" s="1"/>
  <c r="E8" i="7"/>
  <c r="T6" i="9"/>
  <c r="E6" i="9" s="1"/>
  <c r="E6" i="7"/>
  <c r="AB212" i="9"/>
  <c r="M212" i="9" s="1"/>
  <c r="M212" i="7"/>
  <c r="AB210" i="9"/>
  <c r="M210" i="9" s="1"/>
  <c r="M210" i="7"/>
  <c r="AB208" i="9"/>
  <c r="M208" i="9" s="1"/>
  <c r="M208" i="7"/>
  <c r="AB206" i="9"/>
  <c r="M206" i="9" s="1"/>
  <c r="M206" i="7"/>
  <c r="AB204" i="9"/>
  <c r="M204" i="9" s="1"/>
  <c r="M204" i="7"/>
  <c r="AB202" i="9"/>
  <c r="M202" i="9" s="1"/>
  <c r="M202" i="7"/>
  <c r="AB200" i="9"/>
  <c r="M200" i="9" s="1"/>
  <c r="M200" i="7"/>
  <c r="AB198" i="9"/>
  <c r="M198" i="9" s="1"/>
  <c r="M198" i="7"/>
  <c r="AB196" i="9"/>
  <c r="M196" i="9" s="1"/>
  <c r="M196" i="7"/>
  <c r="AB194" i="9"/>
  <c r="M194" i="9" s="1"/>
  <c r="M194" i="7"/>
  <c r="AB192" i="9"/>
  <c r="M192" i="9" s="1"/>
  <c r="M192" i="7"/>
  <c r="AB190" i="9"/>
  <c r="M190" i="9" s="1"/>
  <c r="M190" i="7"/>
  <c r="AB188" i="9"/>
  <c r="M188" i="9" s="1"/>
  <c r="M188" i="7"/>
  <c r="AB186" i="9"/>
  <c r="M186" i="9" s="1"/>
  <c r="M186" i="7"/>
  <c r="AB184" i="9"/>
  <c r="M184" i="9" s="1"/>
  <c r="M184" i="7"/>
  <c r="AB182" i="9"/>
  <c r="M182" i="9" s="1"/>
  <c r="M182" i="7"/>
  <c r="AB180" i="9"/>
  <c r="M180" i="9" s="1"/>
  <c r="M180" i="7"/>
  <c r="AB178" i="9"/>
  <c r="M178" i="9" s="1"/>
  <c r="M178" i="7"/>
  <c r="AB176" i="9"/>
  <c r="M176" i="9" s="1"/>
  <c r="M176" i="7"/>
  <c r="AB174" i="9"/>
  <c r="M174" i="9" s="1"/>
  <c r="M174" i="7"/>
  <c r="AB213" i="9"/>
  <c r="M213" i="9" s="1"/>
  <c r="M213" i="7"/>
  <c r="AB211" i="9"/>
  <c r="M211" i="9" s="1"/>
  <c r="M211" i="7"/>
  <c r="AB209" i="9"/>
  <c r="M209" i="9" s="1"/>
  <c r="M209" i="7"/>
  <c r="AB207" i="9"/>
  <c r="M207" i="9" s="1"/>
  <c r="M207" i="7"/>
  <c r="AB205" i="9"/>
  <c r="M205" i="9" s="1"/>
  <c r="M205" i="7"/>
  <c r="AB203" i="9"/>
  <c r="M203" i="9" s="1"/>
  <c r="M203" i="7"/>
  <c r="AB201" i="9"/>
  <c r="M201" i="9" s="1"/>
  <c r="M201" i="7"/>
  <c r="AB199" i="9"/>
  <c r="M199" i="9" s="1"/>
  <c r="M199" i="7"/>
  <c r="AB197" i="9"/>
  <c r="M197" i="9" s="1"/>
  <c r="M197" i="7"/>
  <c r="AB195" i="9"/>
  <c r="M195" i="9" s="1"/>
  <c r="M195" i="7"/>
  <c r="AB193" i="9"/>
  <c r="M193" i="9" s="1"/>
  <c r="M193" i="7"/>
  <c r="AB191" i="9"/>
  <c r="M191" i="9" s="1"/>
  <c r="M191" i="7"/>
  <c r="AB189" i="9"/>
  <c r="M189" i="9" s="1"/>
  <c r="M189" i="7"/>
  <c r="AB187" i="9"/>
  <c r="M187" i="9" s="1"/>
  <c r="M187" i="7"/>
  <c r="AB185" i="9"/>
  <c r="M185" i="9" s="1"/>
  <c r="M185" i="7"/>
  <c r="AB183" i="9"/>
  <c r="M183" i="9" s="1"/>
  <c r="M183" i="7"/>
  <c r="AB181" i="9"/>
  <c r="M181" i="9" s="1"/>
  <c r="M181" i="7"/>
  <c r="AB179" i="9"/>
  <c r="M179" i="9" s="1"/>
  <c r="M179" i="7"/>
  <c r="AB177" i="9"/>
  <c r="M177" i="9" s="1"/>
  <c r="M177" i="7"/>
  <c r="AB175" i="9"/>
  <c r="M175" i="9" s="1"/>
  <c r="M175" i="7"/>
  <c r="AB173" i="9"/>
  <c r="M173" i="9" s="1"/>
  <c r="M173" i="7"/>
  <c r="AB171" i="9"/>
  <c r="M171" i="9" s="1"/>
  <c r="M171" i="7"/>
  <c r="AB169" i="9"/>
  <c r="M169" i="9" s="1"/>
  <c r="M169" i="7"/>
  <c r="AB167" i="9"/>
  <c r="M167" i="9" s="1"/>
  <c r="M167" i="7"/>
  <c r="AB165" i="9"/>
  <c r="M165" i="9" s="1"/>
  <c r="M165" i="7"/>
  <c r="AB163" i="9"/>
  <c r="M163" i="9" s="1"/>
  <c r="M163" i="7"/>
  <c r="AB161" i="9"/>
  <c r="M161" i="9" s="1"/>
  <c r="M161" i="7"/>
  <c r="AB159" i="9"/>
  <c r="M159" i="9" s="1"/>
  <c r="M159" i="7"/>
  <c r="AB157" i="9"/>
  <c r="M157" i="9" s="1"/>
  <c r="M157" i="7"/>
  <c r="AB155" i="9"/>
  <c r="M155" i="9" s="1"/>
  <c r="M155" i="7"/>
  <c r="AB153" i="9"/>
  <c r="M153" i="9" s="1"/>
  <c r="M153" i="7"/>
  <c r="AB151" i="9"/>
  <c r="M151" i="9" s="1"/>
  <c r="M151" i="7"/>
  <c r="AB149" i="9"/>
  <c r="M149" i="9" s="1"/>
  <c r="M149" i="7"/>
  <c r="AB147" i="9"/>
  <c r="M147" i="9" s="1"/>
  <c r="M147" i="7"/>
  <c r="AB145" i="9"/>
  <c r="M145" i="9" s="1"/>
  <c r="M145" i="7"/>
  <c r="AB143" i="9"/>
  <c r="M143" i="9" s="1"/>
  <c r="M143" i="7"/>
  <c r="AB141" i="9"/>
  <c r="M141" i="9" s="1"/>
  <c r="M141" i="7"/>
  <c r="AB172" i="9"/>
  <c r="M172" i="9" s="1"/>
  <c r="M172" i="7"/>
  <c r="AB170" i="9"/>
  <c r="M170" i="9" s="1"/>
  <c r="M170" i="7"/>
  <c r="AB168" i="9"/>
  <c r="M168" i="9" s="1"/>
  <c r="M168" i="7"/>
  <c r="AB166" i="9"/>
  <c r="M166" i="9" s="1"/>
  <c r="M166" i="7"/>
  <c r="AB164" i="9"/>
  <c r="M164" i="9" s="1"/>
  <c r="M164" i="7"/>
  <c r="AB162" i="9"/>
  <c r="M162" i="9" s="1"/>
  <c r="M162" i="7"/>
  <c r="AB160" i="9"/>
  <c r="M160" i="9" s="1"/>
  <c r="M160" i="7"/>
  <c r="AB158" i="9"/>
  <c r="M158" i="9" s="1"/>
  <c r="M158" i="7"/>
  <c r="AB156" i="9"/>
  <c r="M156" i="9" s="1"/>
  <c r="M156" i="7"/>
  <c r="AB154" i="9"/>
  <c r="M154" i="9" s="1"/>
  <c r="M154" i="7"/>
  <c r="AB152" i="9"/>
  <c r="M152" i="9" s="1"/>
  <c r="M152" i="7"/>
  <c r="AB150" i="9"/>
  <c r="M150" i="9" s="1"/>
  <c r="M150" i="7"/>
  <c r="AB148" i="9"/>
  <c r="M148" i="9" s="1"/>
  <c r="M148" i="7"/>
  <c r="AB146" i="9"/>
  <c r="M146" i="9" s="1"/>
  <c r="M146" i="7"/>
  <c r="AB144" i="9"/>
  <c r="M144" i="9" s="1"/>
  <c r="M144" i="7"/>
  <c r="AB142" i="9"/>
  <c r="M142" i="9" s="1"/>
  <c r="M142" i="7"/>
  <c r="AB140" i="9"/>
  <c r="M140" i="9" s="1"/>
  <c r="M140" i="7"/>
  <c r="AB139" i="9"/>
  <c r="M139" i="9" s="1"/>
  <c r="M139" i="7"/>
  <c r="AB137" i="9"/>
  <c r="M137" i="9" s="1"/>
  <c r="M137" i="7"/>
  <c r="AB135" i="9"/>
  <c r="M135" i="9" s="1"/>
  <c r="M135" i="7"/>
  <c r="AB133" i="9"/>
  <c r="M133" i="9" s="1"/>
  <c r="M133" i="7"/>
  <c r="AB131" i="9"/>
  <c r="M131" i="9" s="1"/>
  <c r="M131" i="7"/>
  <c r="AB129" i="9"/>
  <c r="M129" i="9" s="1"/>
  <c r="M129" i="7"/>
  <c r="AB127" i="9"/>
  <c r="M127" i="9" s="1"/>
  <c r="M127" i="7"/>
  <c r="AB125" i="9"/>
  <c r="M125" i="9" s="1"/>
  <c r="M125" i="7"/>
  <c r="AB123" i="9"/>
  <c r="M123" i="9" s="1"/>
  <c r="M123" i="7"/>
  <c r="AB121" i="9"/>
  <c r="M121" i="9" s="1"/>
  <c r="M121" i="7"/>
  <c r="AB119" i="9"/>
  <c r="M119" i="9" s="1"/>
  <c r="M119" i="7"/>
  <c r="AB117" i="9"/>
  <c r="M117" i="9" s="1"/>
  <c r="M117" i="7"/>
  <c r="AB115" i="9"/>
  <c r="M115" i="9" s="1"/>
  <c r="M115" i="7"/>
  <c r="AB113" i="9"/>
  <c r="M113" i="9" s="1"/>
  <c r="M113" i="7"/>
  <c r="AB111" i="9"/>
  <c r="M111" i="9" s="1"/>
  <c r="M111" i="7"/>
  <c r="AB109" i="9"/>
  <c r="M109" i="9" s="1"/>
  <c r="M109" i="7"/>
  <c r="AB107" i="9"/>
  <c r="M107" i="9" s="1"/>
  <c r="M107" i="7"/>
  <c r="AB105" i="9"/>
  <c r="M105" i="9" s="1"/>
  <c r="M105" i="7"/>
  <c r="AB103" i="9"/>
  <c r="M103" i="9" s="1"/>
  <c r="M103" i="7"/>
  <c r="AB101" i="9"/>
  <c r="M101" i="9" s="1"/>
  <c r="M101" i="7"/>
  <c r="AB138" i="9"/>
  <c r="M138" i="9" s="1"/>
  <c r="M138" i="7"/>
  <c r="AB136" i="9"/>
  <c r="M136" i="9" s="1"/>
  <c r="M136" i="7"/>
  <c r="AB134" i="9"/>
  <c r="M134" i="9" s="1"/>
  <c r="M134" i="7"/>
  <c r="AB132" i="9"/>
  <c r="M132" i="9" s="1"/>
  <c r="M132" i="7"/>
  <c r="AB130" i="9"/>
  <c r="M130" i="9" s="1"/>
  <c r="M130" i="7"/>
  <c r="AB128" i="9"/>
  <c r="M128" i="9" s="1"/>
  <c r="M128" i="7"/>
  <c r="AB126" i="9"/>
  <c r="M126" i="9" s="1"/>
  <c r="M126" i="7"/>
  <c r="AB124" i="9"/>
  <c r="M124" i="9" s="1"/>
  <c r="M124" i="7"/>
  <c r="AB122" i="9"/>
  <c r="M122" i="9" s="1"/>
  <c r="M122" i="7"/>
  <c r="AB120" i="9"/>
  <c r="M120" i="9" s="1"/>
  <c r="M120" i="7"/>
  <c r="AB118" i="9"/>
  <c r="M118" i="9" s="1"/>
  <c r="M118" i="7"/>
  <c r="AB116" i="9"/>
  <c r="M116" i="9" s="1"/>
  <c r="M116" i="7"/>
  <c r="AB114" i="9"/>
  <c r="M114" i="9" s="1"/>
  <c r="M114" i="7"/>
  <c r="AB112" i="9"/>
  <c r="M112" i="9" s="1"/>
  <c r="M112" i="7"/>
  <c r="AB110" i="9"/>
  <c r="M110" i="9" s="1"/>
  <c r="M110" i="7"/>
  <c r="AB108" i="9"/>
  <c r="M108" i="9" s="1"/>
  <c r="M108" i="7"/>
  <c r="AB106" i="9"/>
  <c r="M106" i="9" s="1"/>
  <c r="M106" i="7"/>
  <c r="AB104" i="9"/>
  <c r="M104" i="9" s="1"/>
  <c r="M104" i="7"/>
  <c r="AB102" i="9"/>
  <c r="M102" i="9" s="1"/>
  <c r="M102" i="7"/>
  <c r="AB100" i="9"/>
  <c r="M100" i="9" s="1"/>
  <c r="M100" i="7"/>
  <c r="AB99" i="9"/>
  <c r="M99" i="9" s="1"/>
  <c r="M99" i="7"/>
  <c r="AB97" i="9"/>
  <c r="M97" i="9" s="1"/>
  <c r="M97" i="7"/>
  <c r="AB95" i="9"/>
  <c r="M95" i="9" s="1"/>
  <c r="M95" i="7"/>
  <c r="AB93" i="9"/>
  <c r="M93" i="9" s="1"/>
  <c r="M93" i="7"/>
  <c r="AB91" i="9"/>
  <c r="M91" i="9" s="1"/>
  <c r="M91" i="7"/>
  <c r="AB89" i="9"/>
  <c r="M89" i="9" s="1"/>
  <c r="M89" i="7"/>
  <c r="AB87" i="9"/>
  <c r="M87" i="9" s="1"/>
  <c r="M87" i="7"/>
  <c r="AB85" i="9"/>
  <c r="M85" i="9" s="1"/>
  <c r="M85" i="7"/>
  <c r="AB83" i="9"/>
  <c r="M83" i="9" s="1"/>
  <c r="M83" i="7"/>
  <c r="AB81" i="9"/>
  <c r="M81" i="9" s="1"/>
  <c r="M81" i="7"/>
  <c r="AB79" i="9"/>
  <c r="M79" i="9" s="1"/>
  <c r="M79" i="7"/>
  <c r="AB77" i="9"/>
  <c r="M77" i="9" s="1"/>
  <c r="M77" i="7"/>
  <c r="AB75" i="9"/>
  <c r="M75" i="9" s="1"/>
  <c r="M75" i="7"/>
  <c r="AB73" i="9"/>
  <c r="M73" i="9" s="1"/>
  <c r="M73" i="7"/>
  <c r="AB71" i="9"/>
  <c r="M71" i="9" s="1"/>
  <c r="M71" i="7"/>
  <c r="AB69" i="9"/>
  <c r="M69" i="9" s="1"/>
  <c r="M69" i="7"/>
  <c r="AB67" i="9"/>
  <c r="M67" i="9" s="1"/>
  <c r="M67" i="7"/>
  <c r="AB65" i="9"/>
  <c r="M65" i="9" s="1"/>
  <c r="M65" i="7"/>
  <c r="AB63" i="9"/>
  <c r="M63" i="9" s="1"/>
  <c r="M63" i="7"/>
  <c r="AB98" i="9"/>
  <c r="M98" i="9" s="1"/>
  <c r="M98" i="7"/>
  <c r="AB96" i="9"/>
  <c r="M96" i="9" s="1"/>
  <c r="M96" i="7"/>
  <c r="AB94" i="9"/>
  <c r="M94" i="9" s="1"/>
  <c r="M94" i="7"/>
  <c r="AB92" i="9"/>
  <c r="M92" i="9" s="1"/>
  <c r="M92" i="7"/>
  <c r="AB90" i="9"/>
  <c r="M90" i="9" s="1"/>
  <c r="M90" i="7"/>
  <c r="AB88" i="9"/>
  <c r="M88" i="9" s="1"/>
  <c r="M88" i="7"/>
  <c r="AB86" i="9"/>
  <c r="M86" i="9" s="1"/>
  <c r="M86" i="7"/>
  <c r="AB84" i="9"/>
  <c r="M84" i="9" s="1"/>
  <c r="M84" i="7"/>
  <c r="AB82" i="9"/>
  <c r="M82" i="9" s="1"/>
  <c r="M82" i="7"/>
  <c r="AB80" i="9"/>
  <c r="M80" i="9" s="1"/>
  <c r="M80" i="7"/>
  <c r="AB78" i="9"/>
  <c r="M78" i="9" s="1"/>
  <c r="M78" i="7"/>
  <c r="AB76" i="9"/>
  <c r="M76" i="9" s="1"/>
  <c r="M76" i="7"/>
  <c r="AB74" i="9"/>
  <c r="M74" i="9" s="1"/>
  <c r="M74" i="7"/>
  <c r="AB72" i="9"/>
  <c r="M72" i="9" s="1"/>
  <c r="M72" i="7"/>
  <c r="AB70" i="9"/>
  <c r="M70" i="9" s="1"/>
  <c r="M70" i="7"/>
  <c r="AB68" i="9"/>
  <c r="M68" i="9" s="1"/>
  <c r="M68" i="7"/>
  <c r="AB66" i="9"/>
  <c r="M66" i="9" s="1"/>
  <c r="M66" i="7"/>
  <c r="AB64" i="9"/>
  <c r="M64" i="9" s="1"/>
  <c r="M64" i="7"/>
  <c r="AB62" i="9"/>
  <c r="M62" i="9" s="1"/>
  <c r="M62" i="7"/>
  <c r="AB61" i="9"/>
  <c r="M61" i="9" s="1"/>
  <c r="M61" i="7"/>
  <c r="AB59" i="9"/>
  <c r="M59" i="9" s="1"/>
  <c r="M59" i="7"/>
  <c r="AB57" i="9"/>
  <c r="M57" i="9" s="1"/>
  <c r="M57" i="7"/>
  <c r="AB55" i="9"/>
  <c r="M55" i="9" s="1"/>
  <c r="M55" i="7"/>
  <c r="AB53" i="9"/>
  <c r="M53" i="9" s="1"/>
  <c r="M53" i="7"/>
  <c r="AB51" i="9"/>
  <c r="M51" i="9" s="1"/>
  <c r="M51" i="7"/>
  <c r="AB49" i="9"/>
  <c r="M49" i="9" s="1"/>
  <c r="M49" i="7"/>
  <c r="AB47" i="9"/>
  <c r="M47" i="9" s="1"/>
  <c r="M47" i="7"/>
  <c r="AB45" i="9"/>
  <c r="M45" i="9" s="1"/>
  <c r="M45" i="7"/>
  <c r="AB43" i="9"/>
  <c r="M43" i="9" s="1"/>
  <c r="M43" i="7"/>
  <c r="AB41" i="9"/>
  <c r="M41" i="9" s="1"/>
  <c r="M41" i="7"/>
  <c r="AB39" i="9"/>
  <c r="M39" i="9" s="1"/>
  <c r="M39" i="7"/>
  <c r="AB37" i="9"/>
  <c r="M37" i="9" s="1"/>
  <c r="M37" i="7"/>
  <c r="AB35" i="9"/>
  <c r="M35" i="9" s="1"/>
  <c r="M35" i="7"/>
  <c r="AB33" i="9"/>
  <c r="M33" i="9" s="1"/>
  <c r="M33" i="7"/>
  <c r="AB31" i="9"/>
  <c r="M31" i="9" s="1"/>
  <c r="M31" i="7"/>
  <c r="AB29" i="9"/>
  <c r="M29" i="9" s="1"/>
  <c r="M29" i="7"/>
  <c r="AB27" i="9"/>
  <c r="M27" i="9" s="1"/>
  <c r="M27" i="7"/>
  <c r="AB25" i="9"/>
  <c r="M25" i="9" s="1"/>
  <c r="M25" i="7"/>
  <c r="AB23" i="9"/>
  <c r="M23" i="9" s="1"/>
  <c r="M23" i="7"/>
  <c r="AB21" i="9"/>
  <c r="M21" i="9" s="1"/>
  <c r="M21" i="7"/>
  <c r="AB19" i="9"/>
  <c r="M19" i="9" s="1"/>
  <c r="M19" i="7"/>
  <c r="AB17" i="9"/>
  <c r="M17" i="9" s="1"/>
  <c r="M17" i="7"/>
  <c r="AB15" i="9"/>
  <c r="M15" i="9" s="1"/>
  <c r="M15" i="7"/>
  <c r="AB13" i="9"/>
  <c r="M13" i="9" s="1"/>
  <c r="M13" i="7"/>
  <c r="AB11" i="9"/>
  <c r="M11" i="9" s="1"/>
  <c r="M11" i="7"/>
  <c r="AB9" i="9"/>
  <c r="M9" i="9" s="1"/>
  <c r="M9" i="7"/>
  <c r="AB7" i="9"/>
  <c r="M7" i="9" s="1"/>
  <c r="M7" i="7"/>
  <c r="AB60" i="9"/>
  <c r="M60" i="9" s="1"/>
  <c r="M60" i="7"/>
  <c r="AB58" i="9"/>
  <c r="M58" i="9" s="1"/>
  <c r="M58" i="7"/>
  <c r="AB56" i="9"/>
  <c r="M56" i="9" s="1"/>
  <c r="M56" i="7"/>
  <c r="AB54" i="9"/>
  <c r="M54" i="9" s="1"/>
  <c r="M54" i="7"/>
  <c r="AB52" i="9"/>
  <c r="M52" i="9" s="1"/>
  <c r="M52" i="7"/>
  <c r="AB50" i="9"/>
  <c r="M50" i="9" s="1"/>
  <c r="M50" i="7"/>
  <c r="AB48" i="9"/>
  <c r="M48" i="9" s="1"/>
  <c r="M48" i="7"/>
  <c r="AB46" i="9"/>
  <c r="M46" i="9" s="1"/>
  <c r="M46" i="7"/>
  <c r="AB44" i="9"/>
  <c r="M44" i="9" s="1"/>
  <c r="M44" i="7"/>
  <c r="AB42" i="9"/>
  <c r="M42" i="9" s="1"/>
  <c r="M42" i="7"/>
  <c r="AB40" i="9"/>
  <c r="M40" i="9" s="1"/>
  <c r="M40" i="7"/>
  <c r="AB38" i="9"/>
  <c r="M38" i="9" s="1"/>
  <c r="M38" i="7"/>
  <c r="AB36" i="9"/>
  <c r="M36" i="9" s="1"/>
  <c r="M36" i="7"/>
  <c r="AB34" i="9"/>
  <c r="M34" i="9" s="1"/>
  <c r="M34" i="7"/>
  <c r="AB32" i="9"/>
  <c r="M32" i="9" s="1"/>
  <c r="M32" i="7"/>
  <c r="AB30" i="9"/>
  <c r="M30" i="9" s="1"/>
  <c r="M30" i="7"/>
  <c r="AB28" i="9"/>
  <c r="M28" i="9" s="1"/>
  <c r="M28" i="7"/>
  <c r="AB26" i="9"/>
  <c r="M26" i="9" s="1"/>
  <c r="M26" i="7"/>
  <c r="AB24" i="9"/>
  <c r="M24" i="9" s="1"/>
  <c r="M24" i="7"/>
  <c r="AB22" i="9"/>
  <c r="M22" i="9" s="1"/>
  <c r="M22" i="7"/>
  <c r="AB20" i="9"/>
  <c r="M20" i="9" s="1"/>
  <c r="M20" i="7"/>
  <c r="AB18" i="9"/>
  <c r="M18" i="9" s="1"/>
  <c r="M18" i="7"/>
  <c r="AB16" i="9"/>
  <c r="M16" i="9" s="1"/>
  <c r="M16" i="7"/>
  <c r="AB14" i="9"/>
  <c r="M14" i="9" s="1"/>
  <c r="M14" i="7"/>
  <c r="AB12" i="9"/>
  <c r="M12" i="9" s="1"/>
  <c r="M12" i="7"/>
  <c r="AB10" i="9"/>
  <c r="M10" i="9" s="1"/>
  <c r="M10" i="7"/>
  <c r="AB8" i="9"/>
  <c r="M8" i="9" s="1"/>
  <c r="M8" i="7"/>
  <c r="AB6" i="9"/>
  <c r="M6" i="9" s="1"/>
  <c r="M6" i="7"/>
  <c r="W229" i="9"/>
  <c r="H229" i="9" s="1"/>
  <c r="H229" i="7"/>
  <c r="W237" i="9"/>
  <c r="H237" i="9" s="1"/>
  <c r="H237" i="7"/>
  <c r="V105" i="9"/>
  <c r="G105" i="9" s="1"/>
  <c r="G105" i="7"/>
  <c r="V132" i="9"/>
  <c r="G132" i="9" s="1"/>
  <c r="G132" i="7"/>
  <c r="S146" i="9"/>
  <c r="D146" i="9" s="1"/>
  <c r="D146" i="7"/>
  <c r="AA156" i="9"/>
  <c r="L156" i="9" s="1"/>
  <c r="L156" i="7"/>
  <c r="AA164" i="9"/>
  <c r="L164" i="9" s="1"/>
  <c r="L164" i="7"/>
  <c r="R171" i="9"/>
  <c r="C171" i="9" s="1"/>
  <c r="C171" i="7"/>
  <c r="R175" i="9"/>
  <c r="C175" i="9" s="1"/>
  <c r="C175" i="7"/>
  <c r="Z177" i="9"/>
  <c r="K177" i="9" s="1"/>
  <c r="K177" i="7"/>
  <c r="V180" i="9"/>
  <c r="G180" i="9" s="1"/>
  <c r="G180" i="7"/>
  <c r="R183" i="9"/>
  <c r="C183" i="9" s="1"/>
  <c r="C183" i="7"/>
  <c r="Z185" i="9"/>
  <c r="K185" i="9" s="1"/>
  <c r="K185" i="7"/>
  <c r="V188" i="9"/>
  <c r="G188" i="9" s="1"/>
  <c r="G188" i="7"/>
  <c r="R191" i="9"/>
  <c r="C191" i="9" s="1"/>
  <c r="C191" i="7"/>
  <c r="Z193" i="9"/>
  <c r="K193" i="9" s="1"/>
  <c r="K193" i="7"/>
  <c r="V196" i="9"/>
  <c r="G196" i="9" s="1"/>
  <c r="G196" i="7"/>
  <c r="V198" i="9"/>
  <c r="G198" i="9" s="1"/>
  <c r="G198" i="7"/>
  <c r="Z199" i="9"/>
  <c r="K199" i="9" s="1"/>
  <c r="K199" i="7"/>
  <c r="R201" i="9"/>
  <c r="C201" i="9" s="1"/>
  <c r="C201" i="7"/>
  <c r="V202" i="9"/>
  <c r="G202" i="9" s="1"/>
  <c r="G202" i="7"/>
  <c r="Y203" i="9"/>
  <c r="J203" i="9" s="1"/>
  <c r="J203" i="7"/>
  <c r="Z204" i="9"/>
  <c r="K204" i="9" s="1"/>
  <c r="K204" i="7"/>
  <c r="Z205" i="9"/>
  <c r="K205" i="9" s="1"/>
  <c r="K205" i="7"/>
  <c r="AA206" i="9"/>
  <c r="L206" i="9" s="1"/>
  <c r="L206" i="7"/>
  <c r="AA207" i="9"/>
  <c r="L207" i="9" s="1"/>
  <c r="L207" i="7"/>
  <c r="Z208" i="9"/>
  <c r="K208" i="9" s="1"/>
  <c r="K208" i="7"/>
  <c r="Y209" i="9"/>
  <c r="J209" i="9" s="1"/>
  <c r="J209" i="7"/>
  <c r="W210" i="9"/>
  <c r="H210" i="9" s="1"/>
  <c r="H210" i="7"/>
  <c r="V211" i="9"/>
  <c r="G211" i="9" s="1"/>
  <c r="G211" i="7"/>
  <c r="U212" i="9"/>
  <c r="F212" i="9" s="1"/>
  <c r="F212" i="7"/>
  <c r="S213" i="9"/>
  <c r="D213" i="9" s="1"/>
  <c r="D213" i="7"/>
  <c r="R214" i="9"/>
  <c r="C214" i="9" s="1"/>
  <c r="C214" i="7"/>
  <c r="Z214" i="9"/>
  <c r="K214" i="9" s="1"/>
  <c r="K214" i="7"/>
  <c r="V215" i="9"/>
  <c r="G215" i="9" s="1"/>
  <c r="G215" i="7"/>
  <c r="R216" i="9"/>
  <c r="C216" i="9" s="1"/>
  <c r="C216" i="7"/>
  <c r="Z216" i="9"/>
  <c r="K216" i="9" s="1"/>
  <c r="K216" i="7"/>
  <c r="V217" i="9"/>
  <c r="G217" i="9" s="1"/>
  <c r="G217" i="7"/>
  <c r="R218" i="9"/>
  <c r="C218" i="9" s="1"/>
  <c r="C218" i="7"/>
  <c r="Z218" i="9"/>
  <c r="K218" i="9" s="1"/>
  <c r="K218" i="7"/>
  <c r="V219" i="9"/>
  <c r="G219" i="9" s="1"/>
  <c r="G219" i="7"/>
  <c r="R220" i="9"/>
  <c r="C220" i="9" s="1"/>
  <c r="C220" i="7"/>
  <c r="Z220" i="9"/>
  <c r="K220" i="9" s="1"/>
  <c r="K220" i="7"/>
  <c r="V221" i="9"/>
  <c r="G221" i="9" s="1"/>
  <c r="G221" i="7"/>
  <c r="R222" i="9"/>
  <c r="C222" i="9" s="1"/>
  <c r="C222" i="7"/>
  <c r="Z222" i="9"/>
  <c r="K222" i="9" s="1"/>
  <c r="K222" i="7"/>
  <c r="V223" i="9"/>
  <c r="G223" i="9" s="1"/>
  <c r="G223" i="7"/>
  <c r="R224" i="9"/>
  <c r="C224" i="9" s="1"/>
  <c r="C224" i="7"/>
  <c r="Z224" i="9"/>
  <c r="K224" i="9" s="1"/>
  <c r="K224" i="7"/>
  <c r="V225" i="9"/>
  <c r="G225" i="9" s="1"/>
  <c r="G225" i="7"/>
  <c r="R226" i="9"/>
  <c r="C226" i="9" s="1"/>
  <c r="C226" i="7"/>
  <c r="Z226" i="9"/>
  <c r="K226" i="9" s="1"/>
  <c r="K226" i="7"/>
  <c r="V227" i="9"/>
  <c r="G227" i="9" s="1"/>
  <c r="G227" i="7"/>
  <c r="R228" i="9"/>
  <c r="C228" i="9" s="1"/>
  <c r="C228" i="7"/>
  <c r="Z228" i="9"/>
  <c r="K228" i="9" s="1"/>
  <c r="K228" i="7"/>
  <c r="V229" i="9"/>
  <c r="G229" i="9" s="1"/>
  <c r="G229" i="7"/>
  <c r="R230" i="9"/>
  <c r="C230" i="9" s="1"/>
  <c r="C230" i="7"/>
  <c r="Z230" i="9"/>
  <c r="K230" i="9" s="1"/>
  <c r="K230" i="7"/>
  <c r="V231" i="9"/>
  <c r="G231" i="9" s="1"/>
  <c r="G231" i="7"/>
  <c r="R232" i="9"/>
  <c r="C232" i="9" s="1"/>
  <c r="C232" i="7"/>
  <c r="Z232" i="9"/>
  <c r="K232" i="9" s="1"/>
  <c r="K232" i="7"/>
  <c r="V233" i="9"/>
  <c r="G233" i="9" s="1"/>
  <c r="G233" i="7"/>
  <c r="R234" i="9"/>
  <c r="C234" i="9" s="1"/>
  <c r="C234" i="7"/>
  <c r="Z234" i="9"/>
  <c r="K234" i="9" s="1"/>
  <c r="K234" i="7"/>
  <c r="V235" i="9"/>
  <c r="G235" i="9" s="1"/>
  <c r="G235" i="7"/>
  <c r="R236" i="9"/>
  <c r="C236" i="9" s="1"/>
  <c r="C236" i="7"/>
  <c r="Z236" i="9"/>
  <c r="K236" i="9" s="1"/>
  <c r="K236" i="7"/>
  <c r="V237" i="9"/>
  <c r="G237" i="9" s="1"/>
  <c r="G237" i="7"/>
  <c r="R238" i="9"/>
  <c r="C238" i="9" s="1"/>
  <c r="C238" i="7"/>
  <c r="Z238" i="9"/>
  <c r="K238" i="9" s="1"/>
  <c r="K238" i="7"/>
  <c r="W5" i="9"/>
  <c r="H5" i="9" s="1"/>
  <c r="H5" i="7"/>
  <c r="U136" i="9"/>
  <c r="F136" i="9" s="1"/>
  <c r="F136" i="7"/>
  <c r="U65" i="9"/>
  <c r="F65" i="9" s="1"/>
  <c r="F65" i="7"/>
  <c r="U123" i="9"/>
  <c r="F123" i="9" s="1"/>
  <c r="F123" i="7"/>
  <c r="U207" i="9"/>
  <c r="F207" i="9" s="1"/>
  <c r="F207" i="7"/>
  <c r="U205" i="9"/>
  <c r="F205" i="9" s="1"/>
  <c r="F205" i="7"/>
  <c r="U203" i="9"/>
  <c r="F203" i="9" s="1"/>
  <c r="F203" i="7"/>
  <c r="U201" i="9"/>
  <c r="F201" i="9" s="1"/>
  <c r="F201" i="7"/>
  <c r="U199" i="9"/>
  <c r="F199" i="9" s="1"/>
  <c r="F199" i="7"/>
  <c r="U197" i="9"/>
  <c r="F197" i="9" s="1"/>
  <c r="F197" i="7"/>
  <c r="U195" i="9"/>
  <c r="F195" i="9" s="1"/>
  <c r="F195" i="7"/>
  <c r="U193" i="9"/>
  <c r="F193" i="9" s="1"/>
  <c r="F193" i="7"/>
  <c r="U191" i="9"/>
  <c r="F191" i="9" s="1"/>
  <c r="F191" i="7"/>
  <c r="U189" i="9"/>
  <c r="F189" i="9" s="1"/>
  <c r="F189" i="7"/>
  <c r="U187" i="9"/>
  <c r="F187" i="9" s="1"/>
  <c r="F187" i="7"/>
  <c r="U185" i="9"/>
  <c r="F185" i="9" s="1"/>
  <c r="F185" i="7"/>
  <c r="U183" i="9"/>
  <c r="F183" i="9" s="1"/>
  <c r="F183" i="7"/>
  <c r="U181" i="9"/>
  <c r="F181" i="9" s="1"/>
  <c r="F181" i="7"/>
  <c r="U179" i="9"/>
  <c r="F179" i="9" s="1"/>
  <c r="F179" i="7"/>
  <c r="U177" i="9"/>
  <c r="F177" i="9" s="1"/>
  <c r="F177" i="7"/>
  <c r="U175" i="9"/>
  <c r="F175" i="9" s="1"/>
  <c r="F175" i="7"/>
  <c r="U54" i="9"/>
  <c r="F54" i="9" s="1"/>
  <c r="F54" i="7"/>
  <c r="U107" i="9"/>
  <c r="F107" i="9" s="1"/>
  <c r="F107" i="7"/>
  <c r="U121" i="9"/>
  <c r="F121" i="9" s="1"/>
  <c r="F121" i="7"/>
  <c r="U44" i="9"/>
  <c r="F44" i="9" s="1"/>
  <c r="F44" i="7"/>
  <c r="U173" i="9"/>
  <c r="F173" i="9" s="1"/>
  <c r="F173" i="7"/>
  <c r="U171" i="9"/>
  <c r="F171" i="9" s="1"/>
  <c r="F171" i="7"/>
  <c r="U169" i="9"/>
  <c r="F169" i="9" s="1"/>
  <c r="F169" i="7"/>
  <c r="U167" i="9"/>
  <c r="F167" i="9" s="1"/>
  <c r="F167" i="7"/>
  <c r="U165" i="9"/>
  <c r="F165" i="9" s="1"/>
  <c r="F165" i="7"/>
  <c r="U163" i="9"/>
  <c r="F163" i="9" s="1"/>
  <c r="F163" i="7"/>
  <c r="U161" i="9"/>
  <c r="F161" i="9" s="1"/>
  <c r="F161" i="7"/>
  <c r="U159" i="9"/>
  <c r="F159" i="9" s="1"/>
  <c r="F159" i="7"/>
  <c r="U157" i="9"/>
  <c r="F157" i="9" s="1"/>
  <c r="F157" i="7"/>
  <c r="U155" i="9"/>
  <c r="F155" i="9" s="1"/>
  <c r="F155" i="7"/>
  <c r="U153" i="9"/>
  <c r="F153" i="9" s="1"/>
  <c r="F153" i="7"/>
  <c r="U151" i="9"/>
  <c r="F151" i="9" s="1"/>
  <c r="F151" i="7"/>
  <c r="U149" i="9"/>
  <c r="F149" i="9" s="1"/>
  <c r="F149" i="7"/>
  <c r="U147" i="9"/>
  <c r="F147" i="9" s="1"/>
  <c r="F147" i="7"/>
  <c r="U145" i="9"/>
  <c r="F145" i="9" s="1"/>
  <c r="F145" i="7"/>
  <c r="U143" i="9"/>
  <c r="F143" i="9" s="1"/>
  <c r="F143" i="7"/>
  <c r="U141" i="9"/>
  <c r="F141" i="9" s="1"/>
  <c r="F141" i="7"/>
  <c r="U133" i="9"/>
  <c r="F133" i="9" s="1"/>
  <c r="F133" i="7"/>
  <c r="U129" i="9"/>
  <c r="F129" i="9" s="1"/>
  <c r="F129" i="7"/>
  <c r="U119" i="9"/>
  <c r="F119" i="9" s="1"/>
  <c r="F119" i="7"/>
  <c r="U103" i="9"/>
  <c r="F103" i="9" s="1"/>
  <c r="F103" i="7"/>
  <c r="U117" i="9"/>
  <c r="F117" i="9" s="1"/>
  <c r="F117" i="7"/>
  <c r="U101" i="9"/>
  <c r="F101" i="9" s="1"/>
  <c r="F101" i="7"/>
  <c r="U115" i="9"/>
  <c r="F115" i="9" s="1"/>
  <c r="F115" i="7"/>
  <c r="U140" i="9"/>
  <c r="F140" i="9" s="1"/>
  <c r="F140" i="7"/>
  <c r="U113" i="9"/>
  <c r="F113" i="9" s="1"/>
  <c r="F113" i="7"/>
  <c r="U27" i="9"/>
  <c r="F27" i="9" s="1"/>
  <c r="F27" i="7"/>
  <c r="U172" i="9"/>
  <c r="F172" i="9" s="1"/>
  <c r="F172" i="7"/>
  <c r="U170" i="9"/>
  <c r="F170" i="9" s="1"/>
  <c r="F170" i="7"/>
  <c r="U168" i="9"/>
  <c r="F168" i="9" s="1"/>
  <c r="F168" i="7"/>
  <c r="U166" i="9"/>
  <c r="F166" i="9" s="1"/>
  <c r="F166" i="7"/>
  <c r="U164" i="9"/>
  <c r="F164" i="9" s="1"/>
  <c r="F164" i="7"/>
  <c r="U162" i="9"/>
  <c r="F162" i="9" s="1"/>
  <c r="F162" i="7"/>
  <c r="U160" i="9"/>
  <c r="F160" i="9" s="1"/>
  <c r="F160" i="7"/>
  <c r="U158" i="9"/>
  <c r="F158" i="9" s="1"/>
  <c r="F158" i="7"/>
  <c r="U156" i="9"/>
  <c r="F156" i="9" s="1"/>
  <c r="F156" i="7"/>
  <c r="U154" i="9"/>
  <c r="F154" i="9" s="1"/>
  <c r="F154" i="7"/>
  <c r="U152" i="9"/>
  <c r="F152" i="9" s="1"/>
  <c r="F152" i="7"/>
  <c r="U150" i="9"/>
  <c r="F150" i="9" s="1"/>
  <c r="F150" i="7"/>
  <c r="U148" i="9"/>
  <c r="F148" i="9" s="1"/>
  <c r="F148" i="7"/>
  <c r="U146" i="9"/>
  <c r="F146" i="9" s="1"/>
  <c r="F146" i="7"/>
  <c r="U144" i="9"/>
  <c r="F144" i="9" s="1"/>
  <c r="F144" i="7"/>
  <c r="U142" i="9"/>
  <c r="F142" i="9" s="1"/>
  <c r="F142" i="7"/>
  <c r="U139" i="9"/>
  <c r="F139" i="9" s="1"/>
  <c r="F139" i="7"/>
  <c r="U135" i="9"/>
  <c r="F135" i="9" s="1"/>
  <c r="F135" i="7"/>
  <c r="U131" i="9"/>
  <c r="F131" i="9" s="1"/>
  <c r="F131" i="7"/>
  <c r="U127" i="9"/>
  <c r="F127" i="9" s="1"/>
  <c r="F127" i="7"/>
  <c r="U111" i="9"/>
  <c r="F111" i="9" s="1"/>
  <c r="F111" i="7"/>
  <c r="U93" i="9"/>
  <c r="F93" i="9" s="1"/>
  <c r="F93" i="7"/>
  <c r="U81" i="9"/>
  <c r="F81" i="9" s="1"/>
  <c r="F81" i="7"/>
  <c r="U25" i="9"/>
  <c r="F25" i="9" s="1"/>
  <c r="F25" i="7"/>
  <c r="U138" i="9"/>
  <c r="F138" i="9" s="1"/>
  <c r="F138" i="7"/>
  <c r="U125" i="9"/>
  <c r="F125" i="9" s="1"/>
  <c r="F125" i="7"/>
  <c r="U109" i="9"/>
  <c r="F109" i="9" s="1"/>
  <c r="F109" i="7"/>
  <c r="U73" i="9"/>
  <c r="F73" i="9" s="1"/>
  <c r="F73" i="7"/>
  <c r="U99" i="9"/>
  <c r="F99" i="9" s="1"/>
  <c r="F99" i="7"/>
  <c r="U95" i="9"/>
  <c r="F95" i="9" s="1"/>
  <c r="F95" i="7"/>
  <c r="U83" i="9"/>
  <c r="F83" i="9" s="1"/>
  <c r="F83" i="7"/>
  <c r="U75" i="9"/>
  <c r="F75" i="9" s="1"/>
  <c r="F75" i="7"/>
  <c r="U67" i="9"/>
  <c r="F67" i="9" s="1"/>
  <c r="F67" i="7"/>
  <c r="U53" i="9"/>
  <c r="F53" i="9" s="1"/>
  <c r="F53" i="7"/>
  <c r="U91" i="9"/>
  <c r="F91" i="9" s="1"/>
  <c r="F91" i="7"/>
  <c r="U85" i="9"/>
  <c r="F85" i="9" s="1"/>
  <c r="F85" i="7"/>
  <c r="U77" i="9"/>
  <c r="F77" i="9" s="1"/>
  <c r="F77" i="7"/>
  <c r="U69" i="9"/>
  <c r="F69" i="9" s="1"/>
  <c r="F69" i="7"/>
  <c r="U134" i="9"/>
  <c r="F134" i="9" s="1"/>
  <c r="F134" i="7"/>
  <c r="U132" i="9"/>
  <c r="F132" i="9" s="1"/>
  <c r="F132" i="7"/>
  <c r="U130" i="9"/>
  <c r="F130" i="9" s="1"/>
  <c r="F130" i="7"/>
  <c r="U128" i="9"/>
  <c r="F128" i="9" s="1"/>
  <c r="F128" i="7"/>
  <c r="U126" i="9"/>
  <c r="F126" i="9" s="1"/>
  <c r="F126" i="7"/>
  <c r="U124" i="9"/>
  <c r="F124" i="9" s="1"/>
  <c r="F124" i="7"/>
  <c r="U122" i="9"/>
  <c r="F122" i="9" s="1"/>
  <c r="F122" i="7"/>
  <c r="U120" i="9"/>
  <c r="F120" i="9" s="1"/>
  <c r="F120" i="7"/>
  <c r="U118" i="9"/>
  <c r="F118" i="9" s="1"/>
  <c r="F118" i="7"/>
  <c r="U116" i="9"/>
  <c r="F116" i="9" s="1"/>
  <c r="F116" i="7"/>
  <c r="U114" i="9"/>
  <c r="F114" i="9" s="1"/>
  <c r="F114" i="7"/>
  <c r="U112" i="9"/>
  <c r="F112" i="9" s="1"/>
  <c r="F112" i="7"/>
  <c r="U110" i="9"/>
  <c r="F110" i="9" s="1"/>
  <c r="F110" i="7"/>
  <c r="U108" i="9"/>
  <c r="F108" i="9" s="1"/>
  <c r="F108" i="7"/>
  <c r="U106" i="9"/>
  <c r="F106" i="9" s="1"/>
  <c r="F106" i="7"/>
  <c r="U104" i="9"/>
  <c r="F104" i="9" s="1"/>
  <c r="F104" i="7"/>
  <c r="U102" i="9"/>
  <c r="F102" i="9" s="1"/>
  <c r="F102" i="7"/>
  <c r="U89" i="9"/>
  <c r="F89" i="9" s="1"/>
  <c r="F89" i="7"/>
  <c r="U60" i="9"/>
  <c r="F60" i="9" s="1"/>
  <c r="F60" i="7"/>
  <c r="U97" i="9"/>
  <c r="F97" i="9" s="1"/>
  <c r="F97" i="7"/>
  <c r="U87" i="9"/>
  <c r="F87" i="9" s="1"/>
  <c r="F87" i="7"/>
  <c r="U79" i="9"/>
  <c r="F79" i="9" s="1"/>
  <c r="F79" i="7"/>
  <c r="U71" i="9"/>
  <c r="F71" i="9" s="1"/>
  <c r="F71" i="7"/>
  <c r="U63" i="9"/>
  <c r="F63" i="9" s="1"/>
  <c r="F63" i="7"/>
  <c r="U42" i="9"/>
  <c r="F42" i="9" s="1"/>
  <c r="F42" i="7"/>
  <c r="U11" i="9"/>
  <c r="F11" i="9" s="1"/>
  <c r="F11" i="7"/>
  <c r="U59" i="9"/>
  <c r="F59" i="9" s="1"/>
  <c r="F59" i="7"/>
  <c r="U9" i="9"/>
  <c r="F9" i="9" s="1"/>
  <c r="F9" i="7"/>
  <c r="U56" i="9"/>
  <c r="F56" i="9" s="1"/>
  <c r="F56" i="7"/>
  <c r="U55" i="9"/>
  <c r="F55" i="9" s="1"/>
  <c r="F55" i="7"/>
  <c r="U37" i="9"/>
  <c r="F37" i="9" s="1"/>
  <c r="F37" i="7"/>
  <c r="U21" i="9"/>
  <c r="F21" i="9" s="1"/>
  <c r="F21" i="7"/>
  <c r="U58" i="9"/>
  <c r="F58" i="9" s="1"/>
  <c r="F58" i="7"/>
  <c r="U57" i="9"/>
  <c r="F57" i="9" s="1"/>
  <c r="F57" i="7"/>
  <c r="U43" i="9"/>
  <c r="F43" i="9" s="1"/>
  <c r="F43" i="7"/>
  <c r="U39" i="9"/>
  <c r="F39" i="9" s="1"/>
  <c r="F39" i="7"/>
  <c r="U31" i="9"/>
  <c r="F31" i="9" s="1"/>
  <c r="F31" i="7"/>
  <c r="U15" i="9"/>
  <c r="F15" i="9" s="1"/>
  <c r="F15" i="7"/>
  <c r="U100" i="9"/>
  <c r="F100" i="9" s="1"/>
  <c r="F100" i="7"/>
  <c r="U98" i="9"/>
  <c r="F98" i="9" s="1"/>
  <c r="F98" i="7"/>
  <c r="U96" i="9"/>
  <c r="F96" i="9" s="1"/>
  <c r="F96" i="7"/>
  <c r="U94" i="9"/>
  <c r="F94" i="9" s="1"/>
  <c r="F94" i="7"/>
  <c r="U92" i="9"/>
  <c r="F92" i="9" s="1"/>
  <c r="F92" i="7"/>
  <c r="U90" i="9"/>
  <c r="F90" i="9" s="1"/>
  <c r="F90" i="7"/>
  <c r="U88" i="9"/>
  <c r="F88" i="9" s="1"/>
  <c r="F88" i="7"/>
  <c r="U86" i="9"/>
  <c r="F86" i="9" s="1"/>
  <c r="F86" i="7"/>
  <c r="U84" i="9"/>
  <c r="F84" i="9" s="1"/>
  <c r="F84" i="7"/>
  <c r="U82" i="9"/>
  <c r="F82" i="9" s="1"/>
  <c r="F82" i="7"/>
  <c r="U80" i="9"/>
  <c r="F80" i="9" s="1"/>
  <c r="F80" i="7"/>
  <c r="U78" i="9"/>
  <c r="F78" i="9" s="1"/>
  <c r="F78" i="7"/>
  <c r="U76" i="9"/>
  <c r="F76" i="9" s="1"/>
  <c r="F76" i="7"/>
  <c r="U74" i="9"/>
  <c r="F74" i="9" s="1"/>
  <c r="F74" i="7"/>
  <c r="U72" i="9"/>
  <c r="F72" i="9" s="1"/>
  <c r="F72" i="7"/>
  <c r="U70" i="9"/>
  <c r="F70" i="9" s="1"/>
  <c r="F70" i="7"/>
  <c r="U68" i="9"/>
  <c r="F68" i="9" s="1"/>
  <c r="F68" i="7"/>
  <c r="U66" i="9"/>
  <c r="F66" i="9" s="1"/>
  <c r="F66" i="7"/>
  <c r="U64" i="9"/>
  <c r="F64" i="9" s="1"/>
  <c r="F64" i="7"/>
  <c r="U62" i="9"/>
  <c r="F62" i="9" s="1"/>
  <c r="F62" i="7"/>
  <c r="U61" i="9"/>
  <c r="F61" i="9" s="1"/>
  <c r="F61" i="7"/>
  <c r="U46" i="9"/>
  <c r="F46" i="9" s="1"/>
  <c r="F46" i="7"/>
  <c r="U45" i="9"/>
  <c r="F45" i="9" s="1"/>
  <c r="F45" i="7"/>
  <c r="U40" i="9"/>
  <c r="F40" i="9" s="1"/>
  <c r="F40" i="7"/>
  <c r="U35" i="9"/>
  <c r="F35" i="9" s="1"/>
  <c r="F35" i="7"/>
  <c r="U19" i="9"/>
  <c r="F19" i="9" s="1"/>
  <c r="F19" i="7"/>
  <c r="U48" i="9"/>
  <c r="F48" i="9" s="1"/>
  <c r="F48" i="7"/>
  <c r="U47" i="9"/>
  <c r="F47" i="9" s="1"/>
  <c r="F47" i="7"/>
  <c r="U29" i="9"/>
  <c r="F29" i="9" s="1"/>
  <c r="F29" i="7"/>
  <c r="U13" i="9"/>
  <c r="F13" i="9" s="1"/>
  <c r="F13" i="7"/>
  <c r="U50" i="9"/>
  <c r="F50" i="9" s="1"/>
  <c r="F50" i="7"/>
  <c r="U49" i="9"/>
  <c r="F49" i="9" s="1"/>
  <c r="F49" i="7"/>
  <c r="U41" i="9"/>
  <c r="F41" i="9" s="1"/>
  <c r="F41" i="7"/>
  <c r="U23" i="9"/>
  <c r="F23" i="9" s="1"/>
  <c r="F23" i="7"/>
  <c r="U7" i="9"/>
  <c r="F7" i="9" s="1"/>
  <c r="F7" i="7"/>
  <c r="U52" i="9"/>
  <c r="F52" i="9" s="1"/>
  <c r="F52" i="7"/>
  <c r="U51" i="9"/>
  <c r="F51" i="9" s="1"/>
  <c r="F51" i="7"/>
  <c r="U38" i="9"/>
  <c r="F38" i="9" s="1"/>
  <c r="F38" i="7"/>
  <c r="U33" i="9"/>
  <c r="F33" i="9" s="1"/>
  <c r="F33" i="7"/>
  <c r="U17" i="9"/>
  <c r="F17" i="9" s="1"/>
  <c r="F17" i="7"/>
  <c r="U36" i="9"/>
  <c r="F36" i="9" s="1"/>
  <c r="F36" i="7"/>
  <c r="U34" i="9"/>
  <c r="F34" i="9" s="1"/>
  <c r="F34" i="7"/>
  <c r="U32" i="9"/>
  <c r="F32" i="9" s="1"/>
  <c r="F32" i="7"/>
  <c r="U30" i="9"/>
  <c r="F30" i="9" s="1"/>
  <c r="F30" i="7"/>
  <c r="U28" i="9"/>
  <c r="F28" i="9" s="1"/>
  <c r="F28" i="7"/>
  <c r="U26" i="9"/>
  <c r="F26" i="9" s="1"/>
  <c r="F26" i="7"/>
  <c r="U24" i="9"/>
  <c r="F24" i="9" s="1"/>
  <c r="F24" i="7"/>
  <c r="U22" i="9"/>
  <c r="F22" i="9" s="1"/>
  <c r="F22" i="7"/>
  <c r="U20" i="9"/>
  <c r="F20" i="9" s="1"/>
  <c r="F20" i="7"/>
  <c r="U18" i="9"/>
  <c r="F18" i="9" s="1"/>
  <c r="F18" i="7"/>
  <c r="U16" i="9"/>
  <c r="F16" i="9" s="1"/>
  <c r="F16" i="7"/>
  <c r="U14" i="9"/>
  <c r="F14" i="9" s="1"/>
  <c r="F14" i="7"/>
  <c r="U12" i="9"/>
  <c r="F12" i="9" s="1"/>
  <c r="F12" i="7"/>
  <c r="U10" i="9"/>
  <c r="F10" i="9" s="1"/>
  <c r="F10" i="7"/>
  <c r="U8" i="9"/>
  <c r="F8" i="9" s="1"/>
  <c r="F8" i="7"/>
  <c r="U6" i="9"/>
  <c r="F6" i="9" s="1"/>
  <c r="F6" i="7"/>
  <c r="AC139" i="9"/>
  <c r="N139" i="9" s="1"/>
  <c r="N139" i="7"/>
  <c r="AC117" i="9"/>
  <c r="N117" i="9" s="1"/>
  <c r="N117" i="7"/>
  <c r="AC91" i="9"/>
  <c r="N91" i="9" s="1"/>
  <c r="N91" i="7"/>
  <c r="AC101" i="9"/>
  <c r="N101" i="9" s="1"/>
  <c r="N101" i="7"/>
  <c r="AC205" i="9"/>
  <c r="N205" i="9" s="1"/>
  <c r="N205" i="7"/>
  <c r="AC203" i="9"/>
  <c r="N203" i="9" s="1"/>
  <c r="N203" i="7"/>
  <c r="AC201" i="9"/>
  <c r="N201" i="9" s="1"/>
  <c r="N201" i="7"/>
  <c r="AC199" i="9"/>
  <c r="N199" i="9" s="1"/>
  <c r="N199" i="7"/>
  <c r="AC197" i="9"/>
  <c r="N197" i="9" s="1"/>
  <c r="N197" i="7"/>
  <c r="AC195" i="9"/>
  <c r="N195" i="9" s="1"/>
  <c r="N195" i="7"/>
  <c r="AC193" i="9"/>
  <c r="N193" i="9" s="1"/>
  <c r="N193" i="7"/>
  <c r="AC191" i="9"/>
  <c r="N191" i="9" s="1"/>
  <c r="N191" i="7"/>
  <c r="AC189" i="9"/>
  <c r="N189" i="9" s="1"/>
  <c r="N189" i="7"/>
  <c r="AC187" i="9"/>
  <c r="N187" i="9" s="1"/>
  <c r="N187" i="7"/>
  <c r="AC185" i="9"/>
  <c r="N185" i="9" s="1"/>
  <c r="N185" i="7"/>
  <c r="AC183" i="9"/>
  <c r="N183" i="9" s="1"/>
  <c r="N183" i="7"/>
  <c r="AC181" i="9"/>
  <c r="N181" i="9" s="1"/>
  <c r="N181" i="7"/>
  <c r="AC179" i="9"/>
  <c r="N179" i="9" s="1"/>
  <c r="N179" i="7"/>
  <c r="AC177" i="9"/>
  <c r="N177" i="9" s="1"/>
  <c r="N177" i="7"/>
  <c r="AC175" i="9"/>
  <c r="N175" i="9" s="1"/>
  <c r="N175" i="7"/>
  <c r="AC173" i="9"/>
  <c r="N173" i="9" s="1"/>
  <c r="N173" i="7"/>
  <c r="AC138" i="9"/>
  <c r="N138" i="9" s="1"/>
  <c r="N138" i="7"/>
  <c r="AC115" i="9"/>
  <c r="N115" i="9" s="1"/>
  <c r="N115" i="7"/>
  <c r="AC171" i="9"/>
  <c r="N171" i="9" s="1"/>
  <c r="N171" i="7"/>
  <c r="AC169" i="9"/>
  <c r="N169" i="9" s="1"/>
  <c r="N169" i="7"/>
  <c r="AC167" i="9"/>
  <c r="N167" i="9" s="1"/>
  <c r="N167" i="7"/>
  <c r="AC165" i="9"/>
  <c r="N165" i="9" s="1"/>
  <c r="N165" i="7"/>
  <c r="AC163" i="9"/>
  <c r="N163" i="9" s="1"/>
  <c r="N163" i="7"/>
  <c r="AC161" i="9"/>
  <c r="N161" i="9" s="1"/>
  <c r="N161" i="7"/>
  <c r="AC159" i="9"/>
  <c r="N159" i="9" s="1"/>
  <c r="N159" i="7"/>
  <c r="AC157" i="9"/>
  <c r="N157" i="9" s="1"/>
  <c r="N157" i="7"/>
  <c r="AC155" i="9"/>
  <c r="N155" i="9" s="1"/>
  <c r="N155" i="7"/>
  <c r="AC153" i="9"/>
  <c r="N153" i="9" s="1"/>
  <c r="N153" i="7"/>
  <c r="AC151" i="9"/>
  <c r="N151" i="9" s="1"/>
  <c r="N151" i="7"/>
  <c r="AC149" i="9"/>
  <c r="N149" i="9" s="1"/>
  <c r="N149" i="7"/>
  <c r="AC147" i="9"/>
  <c r="N147" i="9" s="1"/>
  <c r="N147" i="7"/>
  <c r="AC145" i="9"/>
  <c r="N145" i="9" s="1"/>
  <c r="N145" i="7"/>
  <c r="AC143" i="9"/>
  <c r="N143" i="9" s="1"/>
  <c r="N143" i="7"/>
  <c r="AC141" i="9"/>
  <c r="N141" i="9" s="1"/>
  <c r="N141" i="7"/>
  <c r="AC137" i="9"/>
  <c r="N137" i="9" s="1"/>
  <c r="N137" i="7"/>
  <c r="AC135" i="9"/>
  <c r="N135" i="9" s="1"/>
  <c r="N135" i="7"/>
  <c r="AC131" i="9"/>
  <c r="N131" i="9" s="1"/>
  <c r="N131" i="7"/>
  <c r="AC127" i="9"/>
  <c r="N127" i="9" s="1"/>
  <c r="N127" i="7"/>
  <c r="AC113" i="9"/>
  <c r="N113" i="9" s="1"/>
  <c r="N113" i="7"/>
  <c r="AC53" i="9"/>
  <c r="N53" i="9" s="1"/>
  <c r="N53" i="7"/>
  <c r="AC40" i="9"/>
  <c r="N40" i="9" s="1"/>
  <c r="N40" i="7"/>
  <c r="AC136" i="9"/>
  <c r="N136" i="9" s="1"/>
  <c r="N136" i="7"/>
  <c r="AC111" i="9"/>
  <c r="N111" i="9" s="1"/>
  <c r="N111" i="7"/>
  <c r="AC83" i="9"/>
  <c r="N83" i="9" s="1"/>
  <c r="N83" i="7"/>
  <c r="AC125" i="9"/>
  <c r="N125" i="9" s="1"/>
  <c r="N125" i="7"/>
  <c r="AC109" i="9"/>
  <c r="N109" i="9" s="1"/>
  <c r="N109" i="7"/>
  <c r="AC93" i="9"/>
  <c r="N93" i="9" s="1"/>
  <c r="N93" i="7"/>
  <c r="AC75" i="9"/>
  <c r="N75" i="9" s="1"/>
  <c r="N75" i="7"/>
  <c r="AC123" i="9"/>
  <c r="N123" i="9" s="1"/>
  <c r="N123" i="7"/>
  <c r="AC107" i="9"/>
  <c r="N107" i="9" s="1"/>
  <c r="N107" i="7"/>
  <c r="AC67" i="9"/>
  <c r="N67" i="9" s="1"/>
  <c r="N67" i="7"/>
  <c r="AC172" i="9"/>
  <c r="N172" i="9" s="1"/>
  <c r="N172" i="7"/>
  <c r="AC170" i="9"/>
  <c r="N170" i="9" s="1"/>
  <c r="N170" i="7"/>
  <c r="AC168" i="9"/>
  <c r="N168" i="9" s="1"/>
  <c r="N168" i="7"/>
  <c r="AC166" i="9"/>
  <c r="N166" i="9" s="1"/>
  <c r="N166" i="7"/>
  <c r="AC164" i="9"/>
  <c r="N164" i="9" s="1"/>
  <c r="N164" i="7"/>
  <c r="AC162" i="9"/>
  <c r="N162" i="9" s="1"/>
  <c r="N162" i="7"/>
  <c r="AC160" i="9"/>
  <c r="N160" i="9" s="1"/>
  <c r="N160" i="7"/>
  <c r="AC158" i="9"/>
  <c r="N158" i="9" s="1"/>
  <c r="N158" i="7"/>
  <c r="AC156" i="9"/>
  <c r="N156" i="9" s="1"/>
  <c r="N156" i="7"/>
  <c r="AC154" i="9"/>
  <c r="N154" i="9" s="1"/>
  <c r="N154" i="7"/>
  <c r="AC152" i="9"/>
  <c r="N152" i="9" s="1"/>
  <c r="N152" i="7"/>
  <c r="AC150" i="9"/>
  <c r="N150" i="9" s="1"/>
  <c r="N150" i="7"/>
  <c r="AC148" i="9"/>
  <c r="N148" i="9" s="1"/>
  <c r="N148" i="7"/>
  <c r="AC146" i="9"/>
  <c r="N146" i="9" s="1"/>
  <c r="N146" i="7"/>
  <c r="AC144" i="9"/>
  <c r="N144" i="9" s="1"/>
  <c r="N144" i="7"/>
  <c r="AC142" i="9"/>
  <c r="N142" i="9" s="1"/>
  <c r="N142" i="7"/>
  <c r="AC140" i="9"/>
  <c r="N140" i="9" s="1"/>
  <c r="N140" i="7"/>
  <c r="AC133" i="9"/>
  <c r="N133" i="9" s="1"/>
  <c r="N133" i="7"/>
  <c r="AC129" i="9"/>
  <c r="N129" i="9" s="1"/>
  <c r="N129" i="7"/>
  <c r="AC121" i="9"/>
  <c r="N121" i="9" s="1"/>
  <c r="N121" i="7"/>
  <c r="AC105" i="9"/>
  <c r="N105" i="9" s="1"/>
  <c r="N105" i="7"/>
  <c r="AC119" i="9"/>
  <c r="N119" i="9" s="1"/>
  <c r="N119" i="7"/>
  <c r="AC103" i="9"/>
  <c r="N103" i="9" s="1"/>
  <c r="N103" i="7"/>
  <c r="AC87" i="9"/>
  <c r="N87" i="9" s="1"/>
  <c r="N87" i="7"/>
  <c r="AC19" i="9"/>
  <c r="N19" i="9" s="1"/>
  <c r="N19" i="7"/>
  <c r="AC97" i="9"/>
  <c r="N97" i="9" s="1"/>
  <c r="N97" i="7"/>
  <c r="AC89" i="9"/>
  <c r="N89" i="9" s="1"/>
  <c r="N89" i="7"/>
  <c r="AC85" i="9"/>
  <c r="N85" i="9" s="1"/>
  <c r="N85" i="7"/>
  <c r="AC77" i="9"/>
  <c r="N77" i="9" s="1"/>
  <c r="N77" i="7"/>
  <c r="AC69" i="9"/>
  <c r="N69" i="9" s="1"/>
  <c r="N69" i="7"/>
  <c r="AC48" i="9"/>
  <c r="N48" i="9" s="1"/>
  <c r="N48" i="7"/>
  <c r="AC21" i="9"/>
  <c r="N21" i="9" s="1"/>
  <c r="N21" i="7"/>
  <c r="AC79" i="9"/>
  <c r="N79" i="9" s="1"/>
  <c r="N79" i="7"/>
  <c r="AC71" i="9"/>
  <c r="N71" i="9" s="1"/>
  <c r="N71" i="7"/>
  <c r="AC63" i="9"/>
  <c r="N63" i="9" s="1"/>
  <c r="N63" i="7"/>
  <c r="AC47" i="9"/>
  <c r="N47" i="9" s="1"/>
  <c r="N47" i="7"/>
  <c r="AC37" i="9"/>
  <c r="N37" i="9" s="1"/>
  <c r="N37" i="7"/>
  <c r="AC134" i="9"/>
  <c r="N134" i="9" s="1"/>
  <c r="N134" i="7"/>
  <c r="AC132" i="9"/>
  <c r="N132" i="9" s="1"/>
  <c r="N132" i="7"/>
  <c r="AC130" i="9"/>
  <c r="N130" i="9" s="1"/>
  <c r="N130" i="7"/>
  <c r="AC128" i="9"/>
  <c r="N128" i="9" s="1"/>
  <c r="N128" i="7"/>
  <c r="AC126" i="9"/>
  <c r="N126" i="9" s="1"/>
  <c r="N126" i="7"/>
  <c r="AC124" i="9"/>
  <c r="N124" i="9" s="1"/>
  <c r="N124" i="7"/>
  <c r="AC122" i="9"/>
  <c r="N122" i="9" s="1"/>
  <c r="N122" i="7"/>
  <c r="AC120" i="9"/>
  <c r="N120" i="9" s="1"/>
  <c r="N120" i="7"/>
  <c r="AC118" i="9"/>
  <c r="N118" i="9" s="1"/>
  <c r="N118" i="7"/>
  <c r="AC116" i="9"/>
  <c r="N116" i="9" s="1"/>
  <c r="N116" i="7"/>
  <c r="AC114" i="9"/>
  <c r="N114" i="9" s="1"/>
  <c r="N114" i="7"/>
  <c r="AC112" i="9"/>
  <c r="N112" i="9" s="1"/>
  <c r="N112" i="7"/>
  <c r="AC110" i="9"/>
  <c r="N110" i="9" s="1"/>
  <c r="N110" i="7"/>
  <c r="AC108" i="9"/>
  <c r="N108" i="9" s="1"/>
  <c r="N108" i="7"/>
  <c r="AC106" i="9"/>
  <c r="N106" i="9" s="1"/>
  <c r="N106" i="7"/>
  <c r="AC104" i="9"/>
  <c r="N104" i="9" s="1"/>
  <c r="N104" i="7"/>
  <c r="AC102" i="9"/>
  <c r="N102" i="9" s="1"/>
  <c r="N102" i="7"/>
  <c r="AC100" i="9"/>
  <c r="N100" i="9" s="1"/>
  <c r="N100" i="7"/>
  <c r="AC35" i="9"/>
  <c r="N35" i="9" s="1"/>
  <c r="N35" i="7"/>
  <c r="AC99" i="9"/>
  <c r="N99" i="9" s="1"/>
  <c r="N99" i="7"/>
  <c r="AC95" i="9"/>
  <c r="N95" i="9" s="1"/>
  <c r="N95" i="7"/>
  <c r="AC81" i="9"/>
  <c r="N81" i="9" s="1"/>
  <c r="N81" i="7"/>
  <c r="AC73" i="9"/>
  <c r="N73" i="9" s="1"/>
  <c r="N73" i="7"/>
  <c r="AC65" i="9"/>
  <c r="N65" i="9" s="1"/>
  <c r="N65" i="7"/>
  <c r="AC54" i="9"/>
  <c r="N54" i="9" s="1"/>
  <c r="N54" i="7"/>
  <c r="AC50" i="9"/>
  <c r="N50" i="9" s="1"/>
  <c r="N50" i="7"/>
  <c r="AC49" i="9"/>
  <c r="N49" i="9" s="1"/>
  <c r="N49" i="7"/>
  <c r="AC31" i="9"/>
  <c r="N31" i="9" s="1"/>
  <c r="N31" i="7"/>
  <c r="AC15" i="9"/>
  <c r="N15" i="9" s="1"/>
  <c r="N15" i="7"/>
  <c r="AC52" i="9"/>
  <c r="N52" i="9" s="1"/>
  <c r="N52" i="7"/>
  <c r="AC51" i="9"/>
  <c r="N51" i="9" s="1"/>
  <c r="N51" i="7"/>
  <c r="AC41" i="9"/>
  <c r="N41" i="9" s="1"/>
  <c r="N41" i="7"/>
  <c r="AC25" i="9"/>
  <c r="N25" i="9" s="1"/>
  <c r="N25" i="7"/>
  <c r="AC9" i="9"/>
  <c r="N9" i="9" s="1"/>
  <c r="N9" i="7"/>
  <c r="AC98" i="9"/>
  <c r="N98" i="9" s="1"/>
  <c r="N98" i="7"/>
  <c r="AC96" i="9"/>
  <c r="N96" i="9" s="1"/>
  <c r="N96" i="7"/>
  <c r="AC94" i="9"/>
  <c r="N94" i="9" s="1"/>
  <c r="N94" i="7"/>
  <c r="AC92" i="9"/>
  <c r="N92" i="9" s="1"/>
  <c r="N92" i="7"/>
  <c r="AC90" i="9"/>
  <c r="N90" i="9" s="1"/>
  <c r="N90" i="7"/>
  <c r="AC88" i="9"/>
  <c r="N88" i="9" s="1"/>
  <c r="N88" i="7"/>
  <c r="AC86" i="9"/>
  <c r="N86" i="9" s="1"/>
  <c r="N86" i="7"/>
  <c r="AC84" i="9"/>
  <c r="N84" i="9" s="1"/>
  <c r="N84" i="7"/>
  <c r="AC82" i="9"/>
  <c r="N82" i="9" s="1"/>
  <c r="N82" i="7"/>
  <c r="AC80" i="9"/>
  <c r="N80" i="9" s="1"/>
  <c r="N80" i="7"/>
  <c r="AC78" i="9"/>
  <c r="N78" i="9" s="1"/>
  <c r="N78" i="7"/>
  <c r="AC76" i="9"/>
  <c r="N76" i="9" s="1"/>
  <c r="N76" i="7"/>
  <c r="AC74" i="9"/>
  <c r="N74" i="9" s="1"/>
  <c r="N74" i="7"/>
  <c r="AC72" i="9"/>
  <c r="N72" i="9" s="1"/>
  <c r="N72" i="7"/>
  <c r="AC70" i="9"/>
  <c r="N70" i="9" s="1"/>
  <c r="N70" i="7"/>
  <c r="AC68" i="9"/>
  <c r="N68" i="9" s="1"/>
  <c r="N68" i="7"/>
  <c r="AC66" i="9"/>
  <c r="N66" i="9" s="1"/>
  <c r="N66" i="7"/>
  <c r="AC64" i="9"/>
  <c r="N64" i="9" s="1"/>
  <c r="N64" i="7"/>
  <c r="AC62" i="9"/>
  <c r="N62" i="9" s="1"/>
  <c r="N62" i="7"/>
  <c r="AC56" i="9"/>
  <c r="N56" i="9" s="1"/>
  <c r="N56" i="7"/>
  <c r="AC55" i="9"/>
  <c r="N55" i="9" s="1"/>
  <c r="N55" i="7"/>
  <c r="AC42" i="9"/>
  <c r="N42" i="9" s="1"/>
  <c r="N42" i="7"/>
  <c r="AC38" i="9"/>
  <c r="N38" i="9" s="1"/>
  <c r="N38" i="7"/>
  <c r="AC29" i="9"/>
  <c r="N29" i="9" s="1"/>
  <c r="N29" i="7"/>
  <c r="AC13" i="9"/>
  <c r="N13" i="9" s="1"/>
  <c r="N13" i="7"/>
  <c r="AC58" i="9"/>
  <c r="N58" i="9" s="1"/>
  <c r="N58" i="7"/>
  <c r="AC57" i="9"/>
  <c r="N57" i="9" s="1"/>
  <c r="N57" i="7"/>
  <c r="AC23" i="9"/>
  <c r="N23" i="9" s="1"/>
  <c r="N23" i="7"/>
  <c r="AC7" i="9"/>
  <c r="N7" i="9" s="1"/>
  <c r="N7" i="7"/>
  <c r="AC60" i="9"/>
  <c r="N60" i="9" s="1"/>
  <c r="N60" i="7"/>
  <c r="AC59" i="9"/>
  <c r="N59" i="9" s="1"/>
  <c r="N59" i="7"/>
  <c r="AC44" i="9"/>
  <c r="N44" i="9" s="1"/>
  <c r="N44" i="7"/>
  <c r="AC43" i="9"/>
  <c r="N43" i="9" s="1"/>
  <c r="N43" i="7"/>
  <c r="AC39" i="9"/>
  <c r="N39" i="9" s="1"/>
  <c r="N39" i="7"/>
  <c r="AC33" i="9"/>
  <c r="N33" i="9" s="1"/>
  <c r="N33" i="7"/>
  <c r="AC17" i="9"/>
  <c r="N17" i="9" s="1"/>
  <c r="N17" i="7"/>
  <c r="AC61" i="9"/>
  <c r="N61" i="9" s="1"/>
  <c r="N61" i="7"/>
  <c r="AC46" i="9"/>
  <c r="N46" i="9" s="1"/>
  <c r="N46" i="7"/>
  <c r="AC45" i="9"/>
  <c r="N45" i="9" s="1"/>
  <c r="N45" i="7"/>
  <c r="AC27" i="9"/>
  <c r="N27" i="9" s="1"/>
  <c r="N27" i="7"/>
  <c r="AC11" i="9"/>
  <c r="N11" i="9" s="1"/>
  <c r="N11" i="7"/>
  <c r="AC36" i="9"/>
  <c r="N36" i="9" s="1"/>
  <c r="N36" i="7"/>
  <c r="AC34" i="9"/>
  <c r="N34" i="9" s="1"/>
  <c r="N34" i="7"/>
  <c r="AC32" i="9"/>
  <c r="N32" i="9" s="1"/>
  <c r="N32" i="7"/>
  <c r="AC30" i="9"/>
  <c r="N30" i="9" s="1"/>
  <c r="N30" i="7"/>
  <c r="AC28" i="9"/>
  <c r="N28" i="9" s="1"/>
  <c r="N28" i="7"/>
  <c r="AC26" i="9"/>
  <c r="N26" i="9" s="1"/>
  <c r="N26" i="7"/>
  <c r="AC24" i="9"/>
  <c r="N24" i="9" s="1"/>
  <c r="N24" i="7"/>
  <c r="AC22" i="9"/>
  <c r="N22" i="9" s="1"/>
  <c r="N22" i="7"/>
  <c r="AC20" i="9"/>
  <c r="N20" i="9" s="1"/>
  <c r="N20" i="7"/>
  <c r="AC18" i="9"/>
  <c r="N18" i="9" s="1"/>
  <c r="N18" i="7"/>
  <c r="AC16" i="9"/>
  <c r="N16" i="9" s="1"/>
  <c r="N16" i="7"/>
  <c r="AC14" i="9"/>
  <c r="N14" i="9" s="1"/>
  <c r="N14" i="7"/>
  <c r="AC12" i="9"/>
  <c r="N12" i="9" s="1"/>
  <c r="N12" i="7"/>
  <c r="AC10" i="9"/>
  <c r="N10" i="9" s="1"/>
  <c r="N10" i="7"/>
  <c r="AC8" i="9"/>
  <c r="N8" i="9" s="1"/>
  <c r="N8" i="7"/>
  <c r="AC6" i="9"/>
  <c r="N6" i="9" s="1"/>
  <c r="N6" i="7"/>
  <c r="W112" i="9"/>
  <c r="H112" i="9" s="1"/>
  <c r="H112" i="7"/>
  <c r="W198" i="9"/>
  <c r="H198" i="9" s="1"/>
  <c r="H198" i="7"/>
  <c r="W202" i="9"/>
  <c r="H202" i="9" s="1"/>
  <c r="H202" i="7"/>
  <c r="W159" i="9"/>
  <c r="H159" i="9" s="1"/>
  <c r="H159" i="7"/>
  <c r="V172" i="9"/>
  <c r="G172" i="9" s="1"/>
  <c r="G172" i="7"/>
  <c r="V178" i="9"/>
  <c r="G178" i="9" s="1"/>
  <c r="G178" i="7"/>
  <c r="R181" i="9"/>
  <c r="C181" i="9" s="1"/>
  <c r="C181" i="7"/>
  <c r="S172" i="9"/>
  <c r="D172" i="9" s="1"/>
  <c r="D172" i="7"/>
  <c r="V186" i="9"/>
  <c r="G186" i="9" s="1"/>
  <c r="G186" i="7"/>
  <c r="R197" i="9"/>
  <c r="C197" i="9" s="1"/>
  <c r="C197" i="7"/>
  <c r="AA204" i="9"/>
  <c r="L204" i="9" s="1"/>
  <c r="L204" i="7"/>
  <c r="AA208" i="9"/>
  <c r="L208" i="9" s="1"/>
  <c r="L208" i="7"/>
  <c r="V213" i="9"/>
  <c r="G213" i="9" s="1"/>
  <c r="G213" i="7"/>
  <c r="AA216" i="9"/>
  <c r="L216" i="9" s="1"/>
  <c r="L216" i="7"/>
  <c r="S220" i="9"/>
  <c r="D220" i="9" s="1"/>
  <c r="D220" i="7"/>
  <c r="X229" i="9"/>
  <c r="I229" i="9" s="1"/>
  <c r="I229" i="7"/>
  <c r="AA232" i="9"/>
  <c r="L232" i="9" s="1"/>
  <c r="L232" i="7"/>
  <c r="S236" i="9"/>
  <c r="D236" i="9" s="1"/>
  <c r="D236" i="7"/>
  <c r="AB238" i="9"/>
  <c r="M238" i="9" s="1"/>
  <c r="M238" i="7"/>
  <c r="Z166" i="9"/>
  <c r="K166" i="9" s="1"/>
  <c r="K166" i="7"/>
  <c r="Z148" i="9"/>
  <c r="K148" i="9" s="1"/>
  <c r="K148" i="7"/>
  <c r="Z126" i="9"/>
  <c r="K126" i="9" s="1"/>
  <c r="K126" i="7"/>
  <c r="Y175" i="9"/>
  <c r="J175" i="9" s="1"/>
  <c r="J175" i="7"/>
  <c r="AA198" i="9"/>
  <c r="L198" i="9" s="1"/>
  <c r="L198" i="7"/>
  <c r="AC204" i="9"/>
  <c r="N204" i="9" s="1"/>
  <c r="N204" i="7"/>
  <c r="AC208" i="9"/>
  <c r="N208" i="9" s="1"/>
  <c r="N208" i="7"/>
  <c r="S214" i="9"/>
  <c r="D214" i="9" s="1"/>
  <c r="D214" i="7"/>
  <c r="AB216" i="9"/>
  <c r="M216" i="9" s="1"/>
  <c r="M216" i="7"/>
  <c r="T220" i="9"/>
  <c r="E220" i="9" s="1"/>
  <c r="E220" i="7"/>
  <c r="X223" i="9"/>
  <c r="I223" i="9" s="1"/>
  <c r="I223" i="7"/>
  <c r="AA226" i="9"/>
  <c r="L226" i="9" s="1"/>
  <c r="L226" i="7"/>
  <c r="S230" i="9"/>
  <c r="D230" i="9" s="1"/>
  <c r="D230" i="7"/>
  <c r="AB232" i="9"/>
  <c r="M232" i="9" s="1"/>
  <c r="M232" i="7"/>
  <c r="T236" i="9"/>
  <c r="E236" i="9" s="1"/>
  <c r="E236" i="7"/>
  <c r="X5" i="9"/>
  <c r="I5" i="9" s="1"/>
  <c r="I5" i="7"/>
  <c r="S137" i="9"/>
  <c r="D137" i="9" s="1"/>
  <c r="D137" i="7"/>
  <c r="S212" i="9"/>
  <c r="D212" i="9" s="1"/>
  <c r="D212" i="7"/>
  <c r="AA148" i="9"/>
  <c r="L148" i="9" s="1"/>
  <c r="L148" i="7"/>
  <c r="AA200" i="9"/>
  <c r="L200" i="9" s="1"/>
  <c r="L200" i="7"/>
  <c r="R189" i="9"/>
  <c r="C189" i="9" s="1"/>
  <c r="C189" i="7"/>
  <c r="AA205" i="9"/>
  <c r="L205" i="9" s="1"/>
  <c r="L205" i="7"/>
  <c r="Z209" i="9"/>
  <c r="K209" i="9" s="1"/>
  <c r="K209" i="7"/>
  <c r="T214" i="9"/>
  <c r="E214" i="9" s="1"/>
  <c r="E214" i="7"/>
  <c r="X217" i="9"/>
  <c r="I217" i="9" s="1"/>
  <c r="I217" i="7"/>
  <c r="AA220" i="9"/>
  <c r="L220" i="9" s="1"/>
  <c r="L220" i="7"/>
  <c r="AB226" i="9"/>
  <c r="M226" i="9" s="1"/>
  <c r="M226" i="7"/>
  <c r="T230" i="9"/>
  <c r="E230" i="9" s="1"/>
  <c r="E230" i="7"/>
  <c r="X233" i="9"/>
  <c r="I233" i="9" s="1"/>
  <c r="I233" i="7"/>
  <c r="AA236" i="9"/>
  <c r="L236" i="9" s="1"/>
  <c r="L236" i="7"/>
  <c r="Y5" i="9"/>
  <c r="J5" i="9" s="1"/>
  <c r="J5" i="7"/>
  <c r="Y191" i="9"/>
  <c r="J191" i="9" s="1"/>
  <c r="J191" i="7"/>
  <c r="S200" i="9"/>
  <c r="D200" i="9" s="1"/>
  <c r="D200" i="7"/>
  <c r="R206" i="9"/>
  <c r="C206" i="9" s="1"/>
  <c r="C206" i="7"/>
  <c r="AA209" i="9"/>
  <c r="L209" i="9" s="1"/>
  <c r="L209" i="7"/>
  <c r="AA214" i="9"/>
  <c r="L214" i="9" s="1"/>
  <c r="L214" i="7"/>
  <c r="S218" i="9"/>
  <c r="D218" i="9" s="1"/>
  <c r="D218" i="7"/>
  <c r="AB220" i="9"/>
  <c r="M220" i="9" s="1"/>
  <c r="M220" i="7"/>
  <c r="T224" i="9"/>
  <c r="E224" i="9" s="1"/>
  <c r="E224" i="7"/>
  <c r="X227" i="9"/>
  <c r="I227" i="9" s="1"/>
  <c r="I227" i="7"/>
  <c r="AA230" i="9"/>
  <c r="L230" i="9" s="1"/>
  <c r="L230" i="7"/>
  <c r="S234" i="9"/>
  <c r="D234" i="9" s="1"/>
  <c r="D234" i="7"/>
  <c r="AB236" i="9"/>
  <c r="M236" i="9" s="1"/>
  <c r="M236" i="7"/>
  <c r="AC180" i="9"/>
  <c r="N180" i="9" s="1"/>
  <c r="N180" i="7"/>
  <c r="Z191" i="9"/>
  <c r="K191" i="9" s="1"/>
  <c r="K191" i="7"/>
  <c r="S201" i="9"/>
  <c r="D201" i="9" s="1"/>
  <c r="D201" i="7"/>
  <c r="AC206" i="9"/>
  <c r="N206" i="9" s="1"/>
  <c r="N206" i="7"/>
  <c r="Y210" i="9"/>
  <c r="J210" i="9" s="1"/>
  <c r="J210" i="7"/>
  <c r="AB214" i="9"/>
  <c r="M214" i="9" s="1"/>
  <c r="M214" i="7"/>
  <c r="T218" i="9"/>
  <c r="E218" i="9" s="1"/>
  <c r="E218" i="7"/>
  <c r="X221" i="9"/>
  <c r="I221" i="9" s="1"/>
  <c r="I221" i="7"/>
  <c r="AA224" i="9"/>
  <c r="L224" i="9" s="1"/>
  <c r="L224" i="7"/>
  <c r="S228" i="9"/>
  <c r="D228" i="9" s="1"/>
  <c r="D228" i="7"/>
  <c r="AB230" i="9"/>
  <c r="M230" i="9" s="1"/>
  <c r="M230" i="7"/>
  <c r="T234" i="9"/>
  <c r="E234" i="9" s="1"/>
  <c r="E234" i="7"/>
  <c r="X237" i="9"/>
  <c r="I237" i="9" s="1"/>
  <c r="I237" i="7"/>
  <c r="Y183" i="9"/>
  <c r="J183" i="9" s="1"/>
  <c r="J183" i="7"/>
  <c r="U194" i="9"/>
  <c r="F194" i="9" s="1"/>
  <c r="F194" i="7"/>
  <c r="AA202" i="9"/>
  <c r="L202" i="9" s="1"/>
  <c r="L202" i="7"/>
  <c r="R207" i="9"/>
  <c r="C207" i="9" s="1"/>
  <c r="C207" i="7"/>
  <c r="Z210" i="9"/>
  <c r="K210" i="9" s="1"/>
  <c r="K210" i="7"/>
  <c r="X215" i="9"/>
  <c r="I215" i="9" s="1"/>
  <c r="I215" i="7"/>
  <c r="AA218" i="9"/>
  <c r="L218" i="9" s="1"/>
  <c r="L218" i="7"/>
  <c r="S222" i="9"/>
  <c r="D222" i="9" s="1"/>
  <c r="D222" i="7"/>
  <c r="AB224" i="9"/>
  <c r="M224" i="9" s="1"/>
  <c r="M224" i="7"/>
  <c r="T228" i="9"/>
  <c r="E228" i="9" s="1"/>
  <c r="E228" i="7"/>
  <c r="X231" i="9"/>
  <c r="I231" i="9" s="1"/>
  <c r="I231" i="7"/>
  <c r="AA234" i="9"/>
  <c r="L234" i="9" s="1"/>
  <c r="L234" i="7"/>
  <c r="S238" i="9"/>
  <c r="D238" i="9" s="1"/>
  <c r="D238" i="7"/>
  <c r="Y112" i="9"/>
  <c r="J112" i="9" s="1"/>
  <c r="J112" i="7"/>
  <c r="Z183" i="9"/>
  <c r="K183" i="9" s="1"/>
  <c r="K183" i="7"/>
  <c r="V194" i="9"/>
  <c r="G194" i="9" s="1"/>
  <c r="G194" i="7"/>
  <c r="Z203" i="9"/>
  <c r="K203" i="9" s="1"/>
  <c r="K203" i="7"/>
  <c r="AC207" i="9"/>
  <c r="N207" i="9" s="1"/>
  <c r="N207" i="7"/>
  <c r="Y211" i="9"/>
  <c r="J211" i="9" s="1"/>
  <c r="J211" i="7"/>
  <c r="S216" i="9"/>
  <c r="D216" i="9" s="1"/>
  <c r="D216" i="7"/>
  <c r="AB218" i="9"/>
  <c r="M218" i="9" s="1"/>
  <c r="M218" i="7"/>
  <c r="T222" i="9"/>
  <c r="E222" i="9" s="1"/>
  <c r="E222" i="7"/>
  <c r="X225" i="9"/>
  <c r="I225" i="9" s="1"/>
  <c r="I225" i="7"/>
  <c r="AA228" i="9"/>
  <c r="L228" i="9" s="1"/>
  <c r="L228" i="7"/>
  <c r="S232" i="9"/>
  <c r="D232" i="9" s="1"/>
  <c r="D232" i="7"/>
  <c r="AB234" i="9"/>
  <c r="M234" i="9" s="1"/>
  <c r="M234" i="7"/>
  <c r="T238" i="9"/>
  <c r="E238" i="9" s="1"/>
  <c r="E238" i="7"/>
  <c r="X235" i="9"/>
  <c r="I235" i="9" s="1"/>
  <c r="I235" i="7"/>
  <c r="U186" i="9"/>
  <c r="F186" i="9" s="1"/>
  <c r="F186" i="7"/>
  <c r="U137" i="9"/>
  <c r="F137" i="9" s="1"/>
  <c r="F137" i="7"/>
  <c r="U213" i="9"/>
  <c r="F213" i="9" s="1"/>
  <c r="F213" i="7"/>
  <c r="U178" i="9"/>
  <c r="F178" i="9" s="1"/>
  <c r="F178" i="7"/>
  <c r="AC196" i="9"/>
  <c r="N196" i="9" s="1"/>
  <c r="N196" i="7"/>
  <c r="AC188" i="9"/>
  <c r="N188" i="9" s="1"/>
  <c r="N188" i="7"/>
  <c r="X219" i="9"/>
  <c r="I219" i="9" s="1"/>
  <c r="I219" i="7"/>
  <c r="X214" i="9"/>
  <c r="I214" i="9" s="1"/>
  <c r="I214" i="7"/>
  <c r="AA203" i="9"/>
  <c r="L203" i="9" s="1"/>
  <c r="L203" i="7"/>
  <c r="R208" i="9"/>
  <c r="C208" i="9" s="1"/>
  <c r="C208" i="7"/>
  <c r="S226" i="9"/>
  <c r="D226" i="9" s="1"/>
  <c r="D226" i="7"/>
  <c r="S224" i="9"/>
  <c r="D224" i="9" s="1"/>
  <c r="D224" i="7"/>
  <c r="AA222" i="9"/>
  <c r="L222" i="9" s="1"/>
  <c r="L222" i="7"/>
  <c r="AA238" i="9"/>
  <c r="L238" i="9" s="1"/>
  <c r="L238" i="7"/>
  <c r="AA199" i="9"/>
  <c r="L199" i="9" s="1"/>
  <c r="L199" i="7"/>
  <c r="T232" i="9"/>
  <c r="E232" i="9" s="1"/>
  <c r="E232" i="7"/>
  <c r="T216" i="9"/>
  <c r="E216" i="9" s="1"/>
  <c r="E216" i="7"/>
  <c r="T226" i="9"/>
  <c r="E226" i="9" s="1"/>
  <c r="E226" i="7"/>
  <c r="AB228" i="9"/>
  <c r="M228" i="9" s="1"/>
  <c r="M228" i="7"/>
  <c r="AB222" i="9"/>
  <c r="M222" i="9" s="1"/>
  <c r="M222" i="7"/>
</calcChain>
</file>

<file path=xl/sharedStrings.xml><?xml version="1.0" encoding="utf-8"?>
<sst xmlns="http://schemas.openxmlformats.org/spreadsheetml/2006/main" count="4997" uniqueCount="126">
  <si>
    <t>Gross Revenue</t>
  </si>
  <si>
    <t>Intercompay Revenue</t>
  </si>
  <si>
    <t>Discounts</t>
  </si>
  <si>
    <t>Standard Discount</t>
  </si>
  <si>
    <t>Volume Rebates</t>
  </si>
  <si>
    <t>Price Protection</t>
  </si>
  <si>
    <t>Returns</t>
  </si>
  <si>
    <t>Standard Returns</t>
  </si>
  <si>
    <t>Falty Returns</t>
  </si>
  <si>
    <t>Adjustments</t>
  </si>
  <si>
    <t>Revaluation of Volume Rebates</t>
  </si>
  <si>
    <t>Revalulation of Price Protection</t>
  </si>
  <si>
    <t>Billing error</t>
  </si>
  <si>
    <t>Other adjustment</t>
  </si>
  <si>
    <t>Net Revenue</t>
  </si>
  <si>
    <t>Standard Cost of Sales</t>
  </si>
  <si>
    <t>Cost of Sales Adjustments</t>
  </si>
  <si>
    <t>Cost of Sales</t>
  </si>
  <si>
    <t>Operating Expenses</t>
  </si>
  <si>
    <t>Depreciation</t>
  </si>
  <si>
    <t>Marketing</t>
  </si>
  <si>
    <t>Administration</t>
  </si>
  <si>
    <t>Other Income and Expenses</t>
  </si>
  <si>
    <t>Interest</t>
  </si>
  <si>
    <t>Profit Before Tax</t>
  </si>
  <si>
    <t>Tax</t>
  </si>
  <si>
    <t>Profit After Tax</t>
  </si>
  <si>
    <t>Ammortisation</t>
  </si>
  <si>
    <t>Profit Before Interest and Tax</t>
  </si>
  <si>
    <t>Sub Ledger</t>
  </si>
  <si>
    <t>+</t>
  </si>
  <si>
    <t>-</t>
  </si>
  <si>
    <t>DateKey</t>
  </si>
  <si>
    <t>OrganizationKey</t>
  </si>
  <si>
    <t>FinanceKey</t>
  </si>
  <si>
    <t>DepartmentGroupKey</t>
  </si>
  <si>
    <t>Date</t>
  </si>
  <si>
    <t>EBITDA</t>
  </si>
  <si>
    <t>Other Discount</t>
  </si>
  <si>
    <t>Operating Revenue</t>
  </si>
  <si>
    <t>Net Invoiced Revenue</t>
  </si>
  <si>
    <t>Intercompany Cost of Sales</t>
  </si>
  <si>
    <t>Gross Profit</t>
  </si>
  <si>
    <t>Labour</t>
  </si>
  <si>
    <t>Travel and Expenses</t>
  </si>
  <si>
    <t>Other Returns</t>
  </si>
  <si>
    <t>Revaluation of Other Discount</t>
  </si>
  <si>
    <t>Jan-21</t>
  </si>
  <si>
    <t>Feb-21</t>
  </si>
  <si>
    <t>Mar-21</t>
  </si>
  <si>
    <t>Apr-21</t>
  </si>
  <si>
    <t>May-21</t>
  </si>
  <si>
    <t>Jun-21</t>
  </si>
  <si>
    <t>Jul-21</t>
  </si>
  <si>
    <t>Aug-21</t>
  </si>
  <si>
    <t>Sep-21</t>
  </si>
  <si>
    <t>Oct-21</t>
  </si>
  <si>
    <t>Nov-21</t>
  </si>
  <si>
    <t>Dec-21</t>
  </si>
  <si>
    <t>Year</t>
  </si>
  <si>
    <t>Month</t>
  </si>
  <si>
    <t>Year - Month</t>
  </si>
  <si>
    <t>Business to Business Revenue</t>
  </si>
  <si>
    <t>Business to Consumer Revenue</t>
  </si>
  <si>
    <t>Budget Profit After Tax</t>
  </si>
  <si>
    <t>Forecast Profit After Tax</t>
  </si>
  <si>
    <t>Month Name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</si>
  <si>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</si>
  <si>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</si>
  <si>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</si>
  <si>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</si>
  <si>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</si>
  <si>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</si>
  <si>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</si>
  <si>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</si>
  <si>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</si>
  <si>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</si>
  <si>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</si>
  <si>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</si>
  <si>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Current Month</t>
  </si>
  <si>
    <t>Current Quarter</t>
  </si>
  <si>
    <t>Current Year</t>
  </si>
  <si>
    <t>Organisation Key</t>
  </si>
  <si>
    <t>Geography</t>
  </si>
  <si>
    <t>UK</t>
  </si>
  <si>
    <t>France</t>
  </si>
  <si>
    <t>Germany</t>
  </si>
  <si>
    <t>Spain</t>
  </si>
  <si>
    <t>Italy</t>
  </si>
  <si>
    <t>Portugal</t>
  </si>
  <si>
    <t>Switzerland</t>
  </si>
  <si>
    <t>Norway</t>
  </si>
  <si>
    <t>Sweden</t>
  </si>
  <si>
    <t>__________________________</t>
  </si>
  <si>
    <t>Blank Line</t>
  </si>
  <si>
    <t>Returns &amp; Adjustments</t>
  </si>
  <si>
    <t>Depreciation &amp; Ammortisation</t>
  </si>
  <si>
    <t>blank1</t>
  </si>
  <si>
    <t>blank2</t>
  </si>
  <si>
    <t>blank3</t>
  </si>
  <si>
    <t>blank4</t>
  </si>
  <si>
    <t>blank5</t>
  </si>
  <si>
    <t>blank6</t>
  </si>
  <si>
    <t>blank7</t>
  </si>
  <si>
    <t xml:space="preserve">Quarter </t>
  </si>
  <si>
    <t>Q1</t>
  </si>
  <si>
    <t>Q2</t>
  </si>
  <si>
    <t>Q3</t>
  </si>
  <si>
    <t>Q4</t>
  </si>
  <si>
    <t>Level 1</t>
  </si>
  <si>
    <t>Level 2</t>
  </si>
  <si>
    <t>Level 3</t>
  </si>
  <si>
    <t>Level 1 Order</t>
  </si>
  <si>
    <t>Level 2 Order</t>
  </si>
  <si>
    <t>Level 3 Order</t>
  </si>
  <si>
    <t>Main Income Statement Line</t>
  </si>
  <si>
    <t>Highlight on Income Statement</t>
  </si>
  <si>
    <t xml:space="preserve">__________________________ </t>
  </si>
  <si>
    <t xml:space="preserve">__________________________  </t>
  </si>
  <si>
    <t xml:space="preserve">__________________________   </t>
  </si>
  <si>
    <t xml:space="preserve">__________________________    </t>
  </si>
  <si>
    <t xml:space="preserve">__________________________     </t>
  </si>
  <si>
    <t xml:space="preserve">__________________________      </t>
  </si>
  <si>
    <t>Value</t>
  </si>
  <si>
    <t>Indirect Labour</t>
  </si>
  <si>
    <t>Other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</si>
</sst>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* #,##0.00_-;\-* #,##0.00_-;_-* &quot;-&quot;??_-;_-@_-"/>
    <numFmt numFmtId="165" formatCode="_-* #,##0_-;\-* #,##0_-;_-* &quot;-&quot;??_-;_-@_-"/>
    <numFmt numFmtId="166" formatCode="[$-F800]dddd\,\ mmmm\ dd\,\ yyyy"/>
  </numFmts>
  <fonts count="11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b/>
      <sz val="11"/>
      <color theme="0"/>
      <name val="Calibri"/>
      <family val="2"/>
    </font>
    <font>
      <sz val="8"/>
      <name val="Calibri"/>
      <family val="2"/>
      <scheme val="minor"/>
    </font>
    <font>
      <sz val="11"/>
      <color theme="0"/>
      <name val="Calibri"/>
      <family val="2"/>
    </font>
    <font>
      <b/>
      <sz val="8"/>
      <color theme="0"/>
      <name val="Calibri"/>
      <family val="2"/>
      <scheme val="minor"/>
    </font>
    <font>
      <b/>
      <sz val="8"/>
      <color theme="0"/>
      <name val="Calibri"/>
      <family val="2"/>
    </font>
    <font>
      <sz val="8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/>
      <right/>
      <top style="thin">
        <color theme="6"/>
      </top>
      <bottom/>
      <diagonal/>
    </border>
    <border>
      <left/>
      <right/>
      <top style="thin">
        <color theme="6"/>
      </top>
      <bottom style="thin">
        <color theme="6"/>
      </bottom>
      <diagonal/>
    </border>
    <border>
      <left style="thin">
        <color theme="6"/>
      </left>
      <right/>
      <top style="thin">
        <color theme="6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164" fontId="9" fillId="0" borderId="0" applyFont="0" applyFill="0" applyBorder="0" applyAlignment="0" applyProtection="0"/>
  </cellStyleXfs>
  <cellXfs count="47">
    <xf numFmtId="0" fontId="0" fillId="0" borderId="0" xfId="0"/>
    <xf numFmtId="0" fontId="2" fillId="0" borderId="0" xfId="0" applyFont="1"/>
    <xf numFmtId="1" fontId="2" fillId="0" borderId="0" xfId="0" applyNumberFormat="1" applyFont="1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wrapText="1"/>
    </xf>
    <xf numFmtId="0" fontId="3" fillId="0" borderId="0" xfId="0" applyFont="1" applyAlignment="1">
      <alignment horizontal="center" wrapText="1"/>
    </xf>
    <xf numFmtId="0" fontId="5" fillId="0" borderId="0" xfId="0" applyFont="1" applyAlignment="1">
      <alignment horizontal="center"/>
    </xf>
    <xf numFmtId="1" fontId="2" fillId="0" borderId="0" xfId="0" applyNumberFormat="1" applyFont="1" applyAlignment="1">
      <alignment wrapText="1"/>
    </xf>
    <xf numFmtId="0" fontId="3" fillId="0" borderId="0" xfId="0" applyFont="1" applyAlignment="1">
      <alignment horizontal="center" vertical="top" wrapText="1"/>
    </xf>
    <xf numFmtId="0" fontId="1" fillId="0" borderId="0" xfId="0" applyFont="1" applyAlignment="1">
      <alignment horizontal="center" vertical="top" wrapText="1"/>
    </xf>
    <xf numFmtId="15" fontId="0" fillId="0" borderId="0" xfId="0" applyNumberFormat="1"/>
    <xf numFmtId="0" fontId="6" fillId="0" borderId="0" xfId="0" applyFont="1" applyAlignment="1">
      <alignment horizontal="center" vertical="top" wrapText="1"/>
    </xf>
    <xf numFmtId="0" fontId="7" fillId="0" borderId="0" xfId="0" applyFont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10" fillId="0" borderId="0" xfId="0" applyFont="1" applyAlignment="1">
      <alignment horizontal="right"/>
    </xf>
    <xf numFmtId="0" fontId="7" fillId="0" borderId="0" xfId="0" applyFont="1" applyAlignment="1">
      <alignment horizontal="center" vertical="top"/>
    </xf>
    <xf numFmtId="0" fontId="0" fillId="0" borderId="1" xfId="0" applyBorder="1"/>
    <xf numFmtId="0" fontId="0" fillId="0" borderId="2" xfId="0" applyBorder="1"/>
    <xf numFmtId="17" fontId="0" fillId="0" borderId="0" xfId="0" applyNumberFormat="1"/>
    <xf numFmtId="14" fontId="0" fillId="0" borderId="0" xfId="0" applyNumberFormat="1"/>
    <xf numFmtId="165" fontId="0" fillId="0" borderId="0" xfId="1" applyNumberFormat="1" applyFont="1"/>
    <xf numFmtId="164" fontId="0" fillId="0" borderId="0" xfId="0" applyNumberFormat="1"/>
    <xf numFmtId="1" fontId="0" fillId="0" borderId="0" xfId="0" applyNumberFormat="1"/>
    <xf numFmtId="0" fontId="2" fillId="0" borderId="3" xfId="0" applyFont="1" applyBorder="1"/>
    <xf numFmtId="0" fontId="0" fillId="0" borderId="3" xfId="0" applyBorder="1"/>
    <xf numFmtId="14" fontId="0" fillId="0" borderId="0" xfId="0" applyNumberFormat="1" applyAlignment="1">
      <alignment wrapText="1"/>
    </xf>
    <xf numFmtId="17" fontId="0" fillId="0" borderId="0" xfId="0" applyNumberFormat="1" applyAlignment="1">
      <alignment wrapText="1"/>
    </xf>
    <xf numFmtId="165" fontId="0" fillId="0" borderId="0" xfId="0" applyNumberFormat="1"/>
    <xf numFmtId="2" fontId="0" fillId="0" borderId="0" xfId="0" applyNumberFormat="1"/>
    <xf numFmtId="0" fontId="2" fillId="0" borderId="4" xfId="0" applyFont="1" applyBorder="1"/>
    <xf numFmtId="1" fontId="2" fillId="0" borderId="4" xfId="0" applyNumberFormat="1" applyFont="1" applyBorder="1" applyAlignment="1">
      <alignment wrapText="1"/>
    </xf>
    <xf numFmtId="1" fontId="2" fillId="0" borderId="4" xfId="0" applyNumberFormat="1" applyFont="1" applyBorder="1"/>
    <xf numFmtId="1" fontId="2" fillId="0" borderId="5" xfId="0" applyNumberFormat="1" applyFont="1" applyBorder="1" applyAlignment="1">
      <alignment wrapText="1"/>
    </xf>
    <xf numFmtId="1" fontId="2" fillId="0" borderId="6" xfId="0" applyNumberFormat="1" applyFont="1" applyBorder="1" applyAlignment="1">
      <alignment wrapText="1"/>
    </xf>
    <xf numFmtId="0" fontId="3" fillId="0" borderId="5" xfId="0" applyFont="1" applyBorder="1" applyAlignment="1">
      <alignment horizontal="center" vertical="top" wrapText="1"/>
    </xf>
    <xf numFmtId="0" fontId="2" fillId="0" borderId="5" xfId="0" applyFont="1" applyBorder="1"/>
    <xf numFmtId="0" fontId="2" fillId="0" borderId="6" xfId="0" applyFont="1" applyBorder="1"/>
    <xf numFmtId="1" fontId="2" fillId="0" borderId="7" xfId="0" applyNumberFormat="1" applyFont="1" applyBorder="1" applyAlignment="1">
      <alignment wrapText="1"/>
    </xf>
    <xf numFmtId="1" fontId="2" fillId="0" borderId="7" xfId="0" applyNumberFormat="1" applyFont="1" applyBorder="1"/>
    <xf numFmtId="0" fontId="1" fillId="0" borderId="7" xfId="0" applyFont="1" applyBorder="1" applyAlignment="1">
      <alignment horizontal="center" vertical="top" wrapText="1"/>
    </xf>
    <xf numFmtId="0" fontId="0" fillId="0" borderId="7" xfId="0" applyBorder="1"/>
    <xf numFmtId="0" fontId="0" fillId="0" borderId="8" xfId="0" applyBorder="1"/>
    <xf numFmtId="0" fontId="0" fillId="0" borderId="8" xfId="0" applyBorder="1" applyAlignment="1">
      <alignment wrapText="1"/>
    </xf>
    <xf numFmtId="0" fontId="2" fillId="0" borderId="9" xfId="0" applyFont="1" applyBorder="1"/>
    <xf numFmtId="166" fontId="0" fillId="0" borderId="0" xfId="0" applyNumberFormat="1"/>
  </cellXfs>
  <cellStyles count="2">
    <cellStyle name="Comma" xfId="1" builtinId="3"/>
    <cellStyle name="Normal" xfId="0" builtinId="0"/>
  </cellStyles>
  <dxfs count="6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6"/>
        </left>
        <right/>
        <top style="thin">
          <color theme="6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7" formatCode="dd/mm/yyyy"/>
    </dxf>
    <dxf>
      <numFmt numFmtId="168" formatCode="dd\-mmm\-yy"/>
    </dxf>
    <dxf>
      <numFmt numFmtId="164" formatCode="_-* #,##0.00_-;\-* #,##0.00_-;_-* &quot;-&quot;??_-;_-@_-"/>
    </dxf>
    <dxf>
      <numFmt numFmtId="164" formatCode="_-* #,##0.00_-;\-* #,##0.00_-;_-* &quot;-&quot;??_-;_-@_-"/>
    </dxf>
    <dxf>
      <numFmt numFmtId="165" formatCode="_-* #,##0_-;\-* #,##0_-;_-* &quot;-&quot;??_-;_-@_-"/>
    </dxf>
    <dxf>
      <numFmt numFmtId="168" formatCode="dd\-mmm\-yy"/>
    </dxf>
    <dxf>
      <numFmt numFmtId="164" formatCode="_-* #,##0.00_-;\-* #,##0.00_-;_-* &quot;-&quot;??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alignment horizontal="general" vertical="bottom" textRotation="0" wrapText="1" indent="0" justifyLastLine="0" shrinkToFit="0" readingOrder="0"/>
    </dxf>
    <dxf>
      <numFmt numFmtId="166" formatCode="[$-F800]dddd\,\ mmmm\ dd\,\ yyyy"/>
    </dxf>
    <dxf>
      <font>
        <strike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</dxf>
    <dxf>
      <fill>
        <patternFill patternType="none">
          <fgColor rgb="FF000000"/>
          <bgColor rgb="FFFFFFFF"/>
        </patternFill>
      </fill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</dxf>
    <dxf>
      <alignment horizontal="center" vertical="bottom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/>
        <right style="thin">
          <color indexed="64"/>
        </right>
        <vertic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center" vertical="top" textRotation="0" wrapText="1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F2C538-5875-4061-8BF5-32CFDF799153}" name="IncomeStatementLayout" displayName="IncomeStatementLayout" ref="A1:I33" totalsRowShown="0" headerRowDxfId="60" dataDxfId="59">
  <autoFilter ref="A1:I33" xr:uid="{5634D074-10E8-4D79-9DDE-13FAB3E87AF0}"/>
  <tableColumns count="9">
    <tableColumn id="1" xr3:uid="{06598E1A-36CD-4BFD-91EF-09394B0F82BF}" name="Level 1" dataDxfId="58"/>
    <tableColumn id="3" xr3:uid="{F7DE7905-B3B6-4472-9A3F-9C718474B626}" name="Level 2" dataDxfId="57"/>
    <tableColumn id="5" xr3:uid="{E5BE1DB2-370F-485F-86F7-3CAEF0811169}" name="Level 3" dataDxfId="56"/>
    <tableColumn id="2" xr3:uid="{B6D81E9A-60C5-4670-8CD6-5D72572C1A62}" name="Level 1 Order" dataDxfId="55"/>
    <tableColumn id="4" xr3:uid="{AE39BE1C-3260-498C-8146-193E1DA3C5AD}" name="Level 2 Order" dataDxfId="54"/>
    <tableColumn id="6" xr3:uid="{CC1BF372-2AE9-4730-B97E-EF3DD6CA1A72}" name="Level 3 Order" dataDxfId="53"/>
    <tableColumn id="7" xr3:uid="{A5B64CE7-001A-4783-B13B-65FEFEB080AE}" name="Highlight on Income Statement" dataDxfId="52"/>
    <tableColumn id="9" xr3:uid="{2D709AAC-F923-4083-A3C3-2A8B30D4B610}" name="Main Income Statement Line" dataDxfId="51"/>
    <tableColumn id="8" xr3:uid="{7D8887EC-401B-4BDE-B8ED-410091352981}" name="Blank Line" dataDxfId="50"/>
  </tableColumns>
  <tableStyleInfo name="TableStyleLight1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BDB54A6-CD4D-4FF4-937D-0FE3F2FCC35D}" name="LedgerMapping" displayName="LedgerMapping" ref="A1:C48" totalsRowShown="0" headerRowDxfId="49">
  <autoFilter ref="A1:C48" xr:uid="{EA911FC8-60F5-4BC4-BC56-DAB7DA26DC7F}"/>
  <sortState xmlns:xlrd2="http://schemas.microsoft.com/office/spreadsheetml/2017/richdata2" ref="A2:C47">
    <sortCondition ref="B1:B48"/>
  </sortState>
  <tableColumns count="3">
    <tableColumn id="1" xr3:uid="{49A108D1-5950-483D-8615-4F0ACA1EF0BD}" name="Level 3"/>
    <tableColumn id="3" xr3:uid="{EFDB075C-F2A1-4919-9B19-6B0A1F55992C}" name="Level 3 Order" dataDxfId="48">
      <calculatedColumnFormula>IFERROR(VLOOKUP(LedgerMapping[[#This Row],[Level 3]],'_Income Statement Layout'!$C$1:$F$31,4,0),"Not Used")</calculatedColumnFormula>
    </tableColumn>
    <tableColumn id="2" xr3:uid="{D21A9A7D-A01D-4EE6-9B34-4084BFBCF975}" name="Sub Ledger" dataDxfId="47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C951C4BB-BD1B-4013-8766-E3F34DBE7D6C}" name="IncomeStatementRollupDetail" displayName="IncomeStatementRollupDetail" ref="A1:T29" totalsRowShown="0" headerRowDxfId="38" dataDxfId="37">
  <autoFilter ref="A1:T29" xr:uid="{BA9BC060-B3AA-4EF0-AD94-2A59EF6B0469}"/>
  <tableColumns count="20">
    <tableColumn id="1" xr3:uid="{7EC1BE07-F98B-41D0-B534-768531C84FE4}" name="Level 3" dataDxfId="36"/>
    <tableColumn id="2" xr3:uid="{C13FA25A-6FA3-47CE-92DD-0243486EBFB6}" name="Business to Business Revenue" dataDxfId="35"/>
    <tableColumn id="3" xr3:uid="{EAF62E23-1B7A-433C-A055-1F6265AF35FB}" name="Business to Consumer Revenue" dataDxfId="34"/>
    <tableColumn id="5" xr3:uid="{1E4C682E-5216-4B9B-AD14-89E1BE8AD795}" name="Intercompay Revenue" dataDxfId="33"/>
    <tableColumn id="7" xr3:uid="{66E135BB-B398-4258-B92A-DAAAA1775355}" name="Standard Discount" dataDxfId="32"/>
    <tableColumn id="12" xr3:uid="{571D00C8-C54E-42A7-9E29-F001570FB0D5}" name="Other Discount" dataDxfId="31"/>
    <tableColumn id="16" xr3:uid="{954A7976-47EE-4A51-AA78-792F8E95CD65}" name="Standard Returns" dataDxfId="30"/>
    <tableColumn id="17" xr3:uid="{5E56EC01-708C-49BF-B692-9EBE33E3D7B0}" name="Other adjustment" dataDxfId="29"/>
    <tableColumn id="19" xr3:uid="{D3E7480B-3419-4F25-92D5-E10BC2B32571}" name="Standard Cost of Sales" dataDxfId="28"/>
    <tableColumn id="20" xr3:uid="{FFA962A0-D1FB-4D04-ABC9-408486B6A085}" name="Cost of Sales Adjustments" dataDxfId="27"/>
    <tableColumn id="22" xr3:uid="{54AD863A-698F-49E6-BB05-D29C30126F3A}" name="Intercompany Cost of Sales" dataDxfId="26"/>
    <tableColumn id="23" xr3:uid="{2FBF827D-23D4-40E5-906D-28C8E247F68D}" name="Marketing" dataDxfId="25"/>
    <tableColumn id="24" xr3:uid="{8F49D393-45D3-4249-8B03-06DF8CE50BFA}" name="Travel and Expenses" dataDxfId="24"/>
    <tableColumn id="25" xr3:uid="{1A8E32FD-AEDF-433E-9560-76B74897B253}" name="Indirect Labour" dataDxfId="23"/>
    <tableColumn id="26" xr3:uid="{DF76B27E-F87F-442C-B3E8-2DFACE72DD88}" name="Administration" dataDxfId="22"/>
    <tableColumn id="27" xr3:uid="{28B12F52-36DE-4262-B11D-40747691B434}" name="Other" dataDxfId="21"/>
    <tableColumn id="29" xr3:uid="{B6E17C2F-352E-4E89-BB42-FB310CF4DA21}" name="Depreciation" dataDxfId="20"/>
    <tableColumn id="31" xr3:uid="{D2BBF623-2B7F-45CA-A953-99855CB9CFAC}" name="Ammortisation" dataDxfId="19"/>
    <tableColumn id="33" xr3:uid="{B6CDA1BA-B872-47BD-BD1B-2D6338B1EF1F}" name="Interest" dataDxfId="18"/>
    <tableColumn id="14" xr3:uid="{D8E089B0-FEC6-4F00-A5DE-65438EDC4552}" name="Tax" dataDxfId="17"/>
  </tableColumns>
  <tableStyleInfo name="TableStyleLight1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7618753-2724-46A6-8507-ABA794DFD17F}" name="Actuals" displayName="Actuals" ref="A1:F26125" totalsRowShown="0" headerRowDxfId="16">
  <autoFilter ref="A1:F26125" xr:uid="{B3AF3E38-C162-408F-807E-282FDBE59E66}"/>
  <tableColumns count="6">
    <tableColumn id="2" xr3:uid="{EA59FF34-5693-4344-8F83-3FFA16364598}" name="OrganizationKey"/>
    <tableColumn id="3" xr3:uid="{C957D045-24EE-4669-8464-26289B03B0B0}" name="FinanceKey"/>
    <tableColumn id="4" xr3:uid="{0443B4DA-0A5B-450E-8079-23049497E933}" name="DepartmentGroupKey"/>
    <tableColumn id="6" xr3:uid="{DA4571E5-828D-4DCD-82A9-2CA7E374DA02}" name="Sub Ledger"/>
    <tableColumn id="7" xr3:uid="{EC2CD616-5C62-4746-B572-2D7F1B77CE66}" name="Date" dataDxfId="15"/>
    <tableColumn id="9" xr3:uid="{4A34D45A-5F24-423B-ABC9-98DBFE19C418}" name="Value"/>
  </tableColumns>
  <tableStyleInfo name="TableStyleLight1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2793740-9A5E-4398-BE78-66C7DCE57E3F}" name="Budget" displayName="Budget" ref="A4:N238" totalsRowShown="0" headerRowDxfId="14">
  <autoFilter ref="A4:N238" xr:uid="{FFED52B1-FF59-4FB1-8187-4C321E8A34A6}"/>
  <sortState xmlns:xlrd2="http://schemas.microsoft.com/office/spreadsheetml/2017/richdata2" ref="A5:J30">
    <sortCondition ref="H4:H30"/>
  </sortState>
  <tableColumns count="14">
    <tableColumn id="1" xr3:uid="{6A74C4FD-A27C-4F32-8FA4-7CDB3D14ADD6}" name="Level 3"/>
    <tableColumn id="14" xr3:uid="{182CAC7A-74DD-45C6-8DDA-C8B869A77514}" name="Organisation Key" dataDxfId="13"/>
    <tableColumn id="2" xr3:uid="{4F2A54AB-6F8C-4739-8AC7-CB8F36C1DB30}" name="Jan-21" dataDxfId="12">
      <calculatedColumnFormula>R5*AE5</calculatedColumnFormula>
    </tableColumn>
    <tableColumn id="3" xr3:uid="{439962E7-08EB-4B2E-98CD-A0DC49521774}" name="Feb-21">
      <calculatedColumnFormula>S5*AF5</calculatedColumnFormula>
    </tableColumn>
    <tableColumn id="4" xr3:uid="{B03675AD-DD1C-4501-88B2-D3D2C632738D}" name="Mar-21">
      <calculatedColumnFormula>T5*AG5</calculatedColumnFormula>
    </tableColumn>
    <tableColumn id="5" xr3:uid="{93E78F89-6E4C-4955-BDF6-8ACA164703CB}" name="Apr-21">
      <calculatedColumnFormula>U5*AH5</calculatedColumnFormula>
    </tableColumn>
    <tableColumn id="6" xr3:uid="{C2AD389C-86F2-4EE2-B54D-5CC3144259E5}" name="May-21">
      <calculatedColumnFormula>V5*AI5</calculatedColumnFormula>
    </tableColumn>
    <tableColumn id="7" xr3:uid="{2775F6AF-3ADC-4525-A0B3-01154861F5CA}" name="Jun-21" dataDxfId="11">
      <calculatedColumnFormula>W5*AJ5</calculatedColumnFormula>
    </tableColumn>
    <tableColumn id="8" xr3:uid="{A8642F9B-1A32-4455-8145-604164215FF1}" name="Jul-21">
      <calculatedColumnFormula>X5*AK5</calculatedColumnFormula>
    </tableColumn>
    <tableColumn id="9" xr3:uid="{724A946F-AC34-462D-A416-CACA6A63CC46}" name="Aug-21">
      <calculatedColumnFormula>Y5*AL5</calculatedColumnFormula>
    </tableColumn>
    <tableColumn id="10" xr3:uid="{C87EF272-1980-4CEB-AC87-B565E84F0114}" name="Sep-21">
      <calculatedColumnFormula>Z5*AM5</calculatedColumnFormula>
    </tableColumn>
    <tableColumn id="11" xr3:uid="{1EB3E6BA-1039-482E-80C2-541DA13340F5}" name="Oct-21">
      <calculatedColumnFormula>AA5*AN5</calculatedColumnFormula>
    </tableColumn>
    <tableColumn id="12" xr3:uid="{9C9323B1-741B-41D3-BAA4-2FB93DAB7588}" name="Nov-21">
      <calculatedColumnFormula>AB5*AO5</calculatedColumnFormula>
    </tableColumn>
    <tableColumn id="13" xr3:uid="{3566B029-E320-4F05-A46E-42D4BD573FFC}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A1889AF-0F58-4C88-8C9D-F3E2ADAC317B}" name="Forecast" displayName="Forecast" ref="A4:N238" totalsRowShown="0">
  <autoFilter ref="A4:N238" xr:uid="{FFED52B1-FF59-4FB1-8187-4C321E8A34A6}"/>
  <sortState xmlns:xlrd2="http://schemas.microsoft.com/office/spreadsheetml/2017/richdata2" ref="A5:J30">
    <sortCondition ref="H4:H30"/>
  </sortState>
  <tableColumns count="14">
    <tableColumn id="1" xr3:uid="{27ADEDC3-16F3-4A96-8598-FC4B10424DDA}" name="Level 3"/>
    <tableColumn id="2" xr3:uid="{7263BEE4-AA1E-425D-8555-41C226CF119E}" name="Organisation Key" dataDxfId="10"/>
    <tableColumn id="14" xr3:uid="{CCF231BA-3201-4DCC-9621-FDA19A9B5207}" name="Jan-21" dataDxfId="9">
      <calculatedColumnFormula>R5*AE5</calculatedColumnFormula>
    </tableColumn>
    <tableColumn id="3" xr3:uid="{985A2882-3BDC-40C3-BF17-F66F2B0F48B6}" name="Feb-21" dataDxfId="8">
      <calculatedColumnFormula>S5*AF5</calculatedColumnFormula>
    </tableColumn>
    <tableColumn id="4" xr3:uid="{79508F75-B73F-4036-B8A7-94EE4354B8F2}" name="Mar-21">
      <calculatedColumnFormula>T5*AG5</calculatedColumnFormula>
    </tableColumn>
    <tableColumn id="5" xr3:uid="{D22B92F3-5A74-4A66-8F0B-5E99BA5B350B}" name="Apr-21">
      <calculatedColumnFormula>U5*AH5</calculatedColumnFormula>
    </tableColumn>
    <tableColumn id="6" xr3:uid="{F05E61D8-78A0-4538-8790-81BD13A8BB4E}" name="May-21">
      <calculatedColumnFormula>V5*AI5</calculatedColumnFormula>
    </tableColumn>
    <tableColumn id="7" xr3:uid="{F55CDD82-3B8D-4E8E-9F49-25D383AD5F70}" name="Jun-21" dataDxfId="7">
      <calculatedColumnFormula>W5*AJ5</calculatedColumnFormula>
    </tableColumn>
    <tableColumn id="8" xr3:uid="{828CCACC-C0EB-4C61-A570-FB517C76FD12}" name="Jul-21">
      <calculatedColumnFormula>X5*AK5</calculatedColumnFormula>
    </tableColumn>
    <tableColumn id="9" xr3:uid="{7FA95742-3155-46D4-A5AE-4ACDB0C7AE1D}" name="Aug-21">
      <calculatedColumnFormula>Y5*AL5</calculatedColumnFormula>
    </tableColumn>
    <tableColumn id="10" xr3:uid="{04CDDF1D-E71A-4F03-8C25-61021A6F20E1}" name="Sep-21">
      <calculatedColumnFormula>Z5*AM5</calculatedColumnFormula>
    </tableColumn>
    <tableColumn id="11" xr3:uid="{412C4B01-126E-4B63-95A9-9FFC0AB409DC}" name="Oct-21">
      <calculatedColumnFormula>AA5*AN5</calculatedColumnFormula>
    </tableColumn>
    <tableColumn id="12" xr3:uid="{93D44764-2498-4C32-B8CC-F0E246812D1F}" name="Nov-21">
      <calculatedColumnFormula>AB5*AO5</calculatedColumnFormula>
    </tableColumn>
    <tableColumn id="13" xr3:uid="{C5B3671B-8863-4316-B407-C2027E048059}" name="Dec-21">
      <calculatedColumnFormula>AC5*AP5</calculatedColumnFormula>
    </tableColumn>
  </tableColumns>
  <tableStyleInfo name="TableStyleLight1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E2899A6-574F-413D-8F5A-5BC57855860E}" name="Date" displayName="Date" ref="A1:I1827" totalsRowShown="0">
  <autoFilter ref="A1:I1827" xr:uid="{074DBF49-02BD-4FE6-96D4-3B8663FBAC23}"/>
  <tableColumns count="9">
    <tableColumn id="1" xr3:uid="{A84AEA69-AE4E-4B43-BD42-191A9BEB154C}" name="Date" dataDxfId="6"/>
    <tableColumn id="2" xr3:uid="{647F048B-7011-45D2-88BC-7AA6D38E5A3C}" name="Year">
      <calculatedColumnFormula>YEAR(A2)</calculatedColumnFormula>
    </tableColumn>
    <tableColumn id="6" xr3:uid="{809472B3-9EFC-4475-B53F-DFBF473026F9}" name="Month Name" dataDxfId="5"/>
    <tableColumn id="9" xr3:uid="{78F104E6-D317-414A-A4A0-15597EB264DA}" name="Quarter " dataDxfId="4"/>
    <tableColumn id="3" xr3:uid="{AF5AA715-E6D2-4827-A0D7-5C499762431B}" name="Month">
      <calculatedColumnFormula>MONTH(A2)</calculatedColumnFormula>
    </tableColumn>
    <tableColumn id="4" xr3:uid="{76B9C29D-02EF-492D-A8B4-9C2B2E204A4F}" name="Year - Month">
      <calculatedColumnFormula>B2&amp;" - " &amp;E2</calculatedColumnFormula>
    </tableColumn>
    <tableColumn id="5" xr3:uid="{D8A65282-3C5E-420A-A95B-07BE68F743F5}" name="Current Month" dataDxfId="3">
      <calculatedColumnFormula>IF(AND(Date[[#This Row],[Month]]=5,Date[[#This Row],[Year]]=2021),"True","False")</calculatedColumnFormula>
    </tableColumn>
    <tableColumn id="7" xr3:uid="{83377B8D-8A64-42A5-928A-9980B36994D2}" name="Current Quarter" dataDxfId="2">
      <calculatedColumnFormula>IF(AND(Date[[#This Row],[Month]]&lt;=5,Date[[#This Row],[Month]]&gt;=4,Date[[#This Row],[Year]]=2021),"True","False")</calculatedColumnFormula>
    </tableColumn>
    <tableColumn id="8" xr3:uid="{7F6C82E2-6027-4668-B046-B2D048C92295}" name="Current Year" dataDxfId="1">
      <calculatedColumnFormula>IF(Date[[#This Row],[Year]]=2021,"True","False")</calculatedColumnFormula>
    </tableColumn>
  </tableColumns>
  <tableStyleInfo name="TableStyleLight1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EA63F4B-8EE0-46ED-853E-84888383F42B}" name="OrganisationMapping" displayName="OrganisationMapping" ref="A1:B10" totalsRowShown="0">
  <autoFilter ref="A1:B10" xr:uid="{DBC4CB35-9FE1-47CC-8E96-04E889F61201}"/>
  <sortState xmlns:xlrd2="http://schemas.microsoft.com/office/spreadsheetml/2017/richdata2" ref="A2:B10">
    <sortCondition ref="A1:A10"/>
  </sortState>
  <tableColumns count="2">
    <tableColumn id="1" xr3:uid="{72FDC9A1-6CCA-4B41-B6FF-CF04963BABC5}" name="Organisation Key" dataDxfId="0"/>
    <tableColumn id="2" xr3:uid="{3CBDF2FD-B946-4168-9B31-362CC6189429}" name="Geography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BB7CA-C1A2-4222-8943-C720FE00F452}">
  <dimension ref="A1:Q34"/>
  <sheetViews>
    <sheetView showGridLines="0" topLeftCell="A16" zoomScale="170" zoomScaleNormal="170" workbookViewId="0"/>
  </sheetViews>
  <sheetFormatPr defaultRowHeight="14.4" outlineLevelRow="2" outlineLevelCol="2" x14ac:dyDescent="0.3"/>
  <cols>
    <col min="1" max="1" width="27.5546875" bestFit="1" customWidth="1"/>
    <col min="2" max="2" width="27.88671875" bestFit="1" customWidth="1"/>
    <col min="3" max="3" width="29.33203125" bestFit="1" customWidth="1"/>
    <col min="4" max="4" width="11.6640625" style="3" customWidth="1" outlineLevel="1"/>
    <col min="5" max="5" width="11.109375" style="3" customWidth="1" outlineLevel="1"/>
    <col min="6" max="6" width="10" style="3" customWidth="1" outlineLevel="1"/>
    <col min="7" max="7" width="17.5546875" customWidth="1" outlineLevel="2"/>
    <col min="8" max="8" width="20.33203125" customWidth="1" outlineLevel="2"/>
    <col min="9" max="9" width="9.109375" customWidth="1" outlineLevel="2"/>
    <col min="10" max="10" width="9.109375" customWidth="1" outlineLevel="1"/>
  </cols>
  <sheetData>
    <row r="1" spans="1:17" s="11" customFormat="1" ht="28.8" x14ac:dyDescent="0.3">
      <c r="A1" s="10" t="s">
        <v>109</v>
      </c>
      <c r="B1" s="10" t="s">
        <v>110</v>
      </c>
      <c r="C1" s="36" t="s">
        <v>111</v>
      </c>
      <c r="D1" s="10" t="s">
        <v>112</v>
      </c>
      <c r="E1" s="10" t="s">
        <v>113</v>
      </c>
      <c r="F1" s="36" t="s">
        <v>114</v>
      </c>
      <c r="G1" s="10" t="s">
        <v>116</v>
      </c>
      <c r="H1" s="10" t="s">
        <v>115</v>
      </c>
      <c r="I1" s="10" t="s">
        <v>94</v>
      </c>
      <c r="J1" s="41"/>
    </row>
    <row r="2" spans="1:17" x14ac:dyDescent="0.3">
      <c r="A2" s="1" t="s">
        <v>0</v>
      </c>
      <c r="B2" s="1" t="s">
        <v>39</v>
      </c>
      <c r="C2" s="37" t="s">
        <v>62</v>
      </c>
      <c r="D2" s="9">
        <v>1</v>
      </c>
      <c r="E2" s="9">
        <v>1</v>
      </c>
      <c r="F2" s="34">
        <v>1</v>
      </c>
      <c r="G2" s="2"/>
      <c r="H2" s="2" t="b">
        <v>1</v>
      </c>
      <c r="I2" s="2"/>
      <c r="J2" s="42"/>
      <c r="K2" s="24"/>
      <c r="L2" s="24"/>
      <c r="M2" s="24"/>
    </row>
    <row r="3" spans="1:17" x14ac:dyDescent="0.3">
      <c r="A3" s="1" t="s">
        <v>0</v>
      </c>
      <c r="B3" s="1" t="s">
        <v>39</v>
      </c>
      <c r="C3" s="37" t="s">
        <v>63</v>
      </c>
      <c r="D3" s="9">
        <v>1</v>
      </c>
      <c r="E3" s="9">
        <v>1</v>
      </c>
      <c r="F3" s="34">
        <v>2</v>
      </c>
      <c r="G3" s="2"/>
      <c r="H3" s="2" t="b">
        <v>1</v>
      </c>
      <c r="I3" s="2"/>
      <c r="J3" s="42"/>
      <c r="K3" s="24"/>
      <c r="L3" s="24"/>
      <c r="M3" s="24"/>
    </row>
    <row r="4" spans="1:17" ht="15" thickBot="1" x14ac:dyDescent="0.35">
      <c r="A4" s="31" t="s">
        <v>0</v>
      </c>
      <c r="B4" s="31" t="s">
        <v>1</v>
      </c>
      <c r="C4" s="38" t="s">
        <v>1</v>
      </c>
      <c r="D4" s="32">
        <v>1</v>
      </c>
      <c r="E4" s="32">
        <v>2</v>
      </c>
      <c r="F4" s="35">
        <v>3</v>
      </c>
      <c r="G4" s="33"/>
      <c r="H4" s="33" t="b">
        <v>1</v>
      </c>
      <c r="I4" s="33"/>
      <c r="J4" s="42"/>
      <c r="K4" s="24"/>
      <c r="L4" s="24"/>
      <c r="M4" s="24"/>
    </row>
    <row r="5" spans="1:17" ht="15" thickBot="1" x14ac:dyDescent="0.35">
      <c r="A5" s="31" t="s">
        <v>2</v>
      </c>
      <c r="B5" s="31" t="s">
        <v>2</v>
      </c>
      <c r="C5" s="38" t="s">
        <v>3</v>
      </c>
      <c r="D5" s="32">
        <v>2</v>
      </c>
      <c r="E5" s="32">
        <v>3</v>
      </c>
      <c r="F5" s="35">
        <v>4</v>
      </c>
      <c r="G5" s="33"/>
      <c r="H5" s="33" t="b">
        <v>1</v>
      </c>
      <c r="I5" s="33"/>
      <c r="J5" s="42"/>
      <c r="K5" s="24"/>
      <c r="L5" s="24"/>
      <c r="M5" s="24"/>
    </row>
    <row r="6" spans="1:17" hidden="1" outlineLevel="1" x14ac:dyDescent="0.3">
      <c r="A6" s="1" t="s">
        <v>93</v>
      </c>
      <c r="B6" s="1" t="s">
        <v>93</v>
      </c>
      <c r="C6" s="37" t="s">
        <v>97</v>
      </c>
      <c r="D6" s="9">
        <v>3</v>
      </c>
      <c r="E6" s="9">
        <v>4</v>
      </c>
      <c r="F6" s="34">
        <v>8</v>
      </c>
      <c r="G6" s="2"/>
      <c r="H6" s="2"/>
      <c r="I6" s="2" t="b">
        <v>1</v>
      </c>
      <c r="J6" s="42"/>
      <c r="K6" s="24"/>
      <c r="L6" s="24"/>
      <c r="M6" s="24"/>
    </row>
    <row r="7" spans="1:17" ht="15" collapsed="1" thickBot="1" x14ac:dyDescent="0.35">
      <c r="A7" s="31" t="s">
        <v>40</v>
      </c>
      <c r="B7" s="31" t="s">
        <v>40</v>
      </c>
      <c r="C7" s="38" t="s">
        <v>40</v>
      </c>
      <c r="D7" s="32">
        <v>4</v>
      </c>
      <c r="E7" s="32">
        <v>5</v>
      </c>
      <c r="F7" s="35">
        <v>9</v>
      </c>
      <c r="G7" s="33" t="b">
        <v>1</v>
      </c>
      <c r="H7" s="33" t="b">
        <v>1</v>
      </c>
      <c r="I7" s="33"/>
      <c r="J7" s="42"/>
      <c r="K7" s="24"/>
      <c r="L7" s="24"/>
      <c r="M7" s="24"/>
      <c r="O7" s="24"/>
      <c r="P7" s="24"/>
      <c r="Q7" s="24"/>
    </row>
    <row r="8" spans="1:17" x14ac:dyDescent="0.3">
      <c r="A8" s="1" t="s">
        <v>95</v>
      </c>
      <c r="B8" s="1" t="s">
        <v>6</v>
      </c>
      <c r="C8" s="37" t="s">
        <v>7</v>
      </c>
      <c r="D8" s="9">
        <v>5</v>
      </c>
      <c r="E8" s="9">
        <v>6</v>
      </c>
      <c r="F8" s="34">
        <v>10</v>
      </c>
      <c r="G8" s="2"/>
      <c r="H8" s="2" t="b">
        <v>1</v>
      </c>
      <c r="I8" s="2"/>
      <c r="J8" s="42"/>
      <c r="K8" s="24"/>
      <c r="L8" s="24"/>
      <c r="M8" s="24"/>
      <c r="O8" s="24"/>
      <c r="P8" s="24"/>
      <c r="Q8" s="24"/>
    </row>
    <row r="9" spans="1:17" ht="15" thickBot="1" x14ac:dyDescent="0.35">
      <c r="A9" s="31" t="s">
        <v>95</v>
      </c>
      <c r="B9" s="31" t="s">
        <v>9</v>
      </c>
      <c r="C9" s="38" t="s">
        <v>13</v>
      </c>
      <c r="D9" s="32">
        <v>5</v>
      </c>
      <c r="E9" s="32">
        <v>7</v>
      </c>
      <c r="F9" s="35">
        <v>17</v>
      </c>
      <c r="G9" s="33"/>
      <c r="H9" s="33" t="b">
        <v>1</v>
      </c>
      <c r="I9" s="33"/>
      <c r="J9" s="42"/>
      <c r="K9" s="24"/>
      <c r="L9" s="24"/>
      <c r="M9" s="24"/>
      <c r="O9" s="24"/>
      <c r="P9" s="24"/>
      <c r="Q9" s="24"/>
    </row>
    <row r="10" spans="1:17" hidden="1" outlineLevel="1" x14ac:dyDescent="0.3">
      <c r="A10" s="1" t="s">
        <v>117</v>
      </c>
      <c r="B10" s="1" t="s">
        <v>117</v>
      </c>
      <c r="C10" s="37" t="s">
        <v>98</v>
      </c>
      <c r="D10" s="9">
        <v>6</v>
      </c>
      <c r="E10" s="9">
        <v>8</v>
      </c>
      <c r="F10" s="34">
        <v>18</v>
      </c>
      <c r="G10" s="2"/>
      <c r="H10" s="2"/>
      <c r="I10" s="2" t="b">
        <v>1</v>
      </c>
      <c r="J10" s="42"/>
      <c r="K10" s="24"/>
      <c r="L10" s="24"/>
      <c r="M10" s="24"/>
      <c r="O10" s="24"/>
      <c r="P10" s="24"/>
      <c r="Q10" s="24"/>
    </row>
    <row r="11" spans="1:17" ht="15" collapsed="1" thickBot="1" x14ac:dyDescent="0.35">
      <c r="A11" s="31" t="s">
        <v>14</v>
      </c>
      <c r="B11" s="31" t="s">
        <v>14</v>
      </c>
      <c r="C11" s="38" t="s">
        <v>14</v>
      </c>
      <c r="D11" s="32">
        <v>7</v>
      </c>
      <c r="E11" s="32">
        <v>9</v>
      </c>
      <c r="F11" s="35">
        <v>19</v>
      </c>
      <c r="G11" s="33" t="b">
        <v>1</v>
      </c>
      <c r="H11" s="33" t="b">
        <v>1</v>
      </c>
      <c r="I11" s="33"/>
      <c r="J11" s="42"/>
      <c r="K11" s="24"/>
      <c r="L11" s="24"/>
      <c r="M11" s="24"/>
      <c r="O11" s="24"/>
      <c r="P11" s="24"/>
      <c r="Q11" s="24"/>
    </row>
    <row r="12" spans="1:17" ht="15" thickBot="1" x14ac:dyDescent="0.35">
      <c r="A12" s="31" t="s">
        <v>17</v>
      </c>
      <c r="B12" s="31" t="s">
        <v>17</v>
      </c>
      <c r="C12" s="38" t="s">
        <v>15</v>
      </c>
      <c r="D12" s="32">
        <v>8</v>
      </c>
      <c r="E12" s="32">
        <v>10</v>
      </c>
      <c r="F12" s="35">
        <v>20</v>
      </c>
      <c r="G12" s="33"/>
      <c r="H12" s="33" t="b">
        <v>1</v>
      </c>
      <c r="I12" s="33"/>
      <c r="J12" s="42"/>
      <c r="K12" s="24"/>
      <c r="L12" s="24"/>
      <c r="M12" s="24"/>
      <c r="O12" s="24"/>
      <c r="P12" s="24"/>
      <c r="Q12" s="24"/>
    </row>
    <row r="13" spans="1:17" hidden="1" outlineLevel="1" x14ac:dyDescent="0.3">
      <c r="A13" s="1" t="s">
        <v>118</v>
      </c>
      <c r="B13" s="1" t="s">
        <v>118</v>
      </c>
      <c r="C13" s="37" t="s">
        <v>99</v>
      </c>
      <c r="D13" s="9">
        <v>9</v>
      </c>
      <c r="E13" s="9">
        <v>11</v>
      </c>
      <c r="F13" s="34">
        <v>21</v>
      </c>
      <c r="G13" s="2"/>
      <c r="H13" s="2"/>
      <c r="I13" s="2" t="b">
        <v>1</v>
      </c>
      <c r="J13" s="42"/>
      <c r="K13" s="24"/>
      <c r="L13" s="24"/>
      <c r="M13" s="24"/>
      <c r="O13" s="24"/>
      <c r="P13" s="24"/>
      <c r="Q13" s="24"/>
    </row>
    <row r="14" spans="1:17" ht="15" collapsed="1" thickBot="1" x14ac:dyDescent="0.35">
      <c r="A14" s="31" t="s">
        <v>42</v>
      </c>
      <c r="B14" s="31" t="s">
        <v>42</v>
      </c>
      <c r="C14" s="38" t="s">
        <v>42</v>
      </c>
      <c r="D14" s="32">
        <v>10</v>
      </c>
      <c r="E14" s="32">
        <v>12</v>
      </c>
      <c r="F14" s="35">
        <v>23</v>
      </c>
      <c r="G14" s="33" t="b">
        <v>1</v>
      </c>
      <c r="H14" s="33" t="b">
        <v>1</v>
      </c>
      <c r="I14" s="33"/>
      <c r="J14" s="42"/>
      <c r="K14" s="24"/>
      <c r="L14" s="24"/>
      <c r="M14" s="24"/>
      <c r="O14" s="24"/>
      <c r="P14" s="24"/>
      <c r="Q14" s="24"/>
    </row>
    <row r="15" spans="1:17" x14ac:dyDescent="0.3">
      <c r="A15" s="1" t="s">
        <v>18</v>
      </c>
      <c r="B15" s="1" t="s">
        <v>20</v>
      </c>
      <c r="C15" s="37" t="s">
        <v>20</v>
      </c>
      <c r="D15" s="9">
        <v>11</v>
      </c>
      <c r="E15" s="9">
        <v>13</v>
      </c>
      <c r="F15" s="34">
        <v>25</v>
      </c>
      <c r="G15" s="2"/>
      <c r="H15" s="2" t="b">
        <v>1</v>
      </c>
      <c r="I15" s="2"/>
      <c r="J15" s="42"/>
      <c r="K15" s="24"/>
      <c r="L15" s="24"/>
      <c r="M15" s="24"/>
      <c r="O15" s="24"/>
      <c r="P15" s="24"/>
      <c r="Q15" s="24"/>
    </row>
    <row r="16" spans="1:17" x14ac:dyDescent="0.3">
      <c r="A16" s="1" t="s">
        <v>18</v>
      </c>
      <c r="B16" s="1" t="s">
        <v>44</v>
      </c>
      <c r="C16" s="37" t="s">
        <v>44</v>
      </c>
      <c r="D16" s="9">
        <v>11</v>
      </c>
      <c r="E16" s="9">
        <v>14</v>
      </c>
      <c r="F16" s="34">
        <v>26</v>
      </c>
      <c r="G16" s="2"/>
      <c r="H16" s="2" t="b">
        <v>1</v>
      </c>
      <c r="I16" s="2"/>
      <c r="J16" s="42"/>
      <c r="K16" s="24"/>
      <c r="L16" s="24"/>
      <c r="M16" s="24"/>
      <c r="O16" s="24"/>
      <c r="P16" s="24"/>
      <c r="Q16" s="24"/>
    </row>
    <row r="17" spans="1:17" x14ac:dyDescent="0.3">
      <c r="A17" s="1" t="s">
        <v>18</v>
      </c>
      <c r="B17" s="1" t="s">
        <v>124</v>
      </c>
      <c r="C17" s="37" t="s">
        <v>124</v>
      </c>
      <c r="D17" s="9">
        <v>11</v>
      </c>
      <c r="E17" s="9">
        <v>15</v>
      </c>
      <c r="F17" s="34">
        <v>27</v>
      </c>
      <c r="G17" s="2"/>
      <c r="H17" s="2" t="b">
        <v>1</v>
      </c>
      <c r="I17" s="2"/>
      <c r="J17" s="42"/>
      <c r="K17" s="24"/>
      <c r="L17" s="24"/>
      <c r="M17" s="24"/>
      <c r="O17" s="24"/>
      <c r="P17" s="24"/>
      <c r="Q17" s="24"/>
    </row>
    <row r="18" spans="1:17" x14ac:dyDescent="0.3">
      <c r="A18" s="1" t="s">
        <v>18</v>
      </c>
      <c r="B18" s="1" t="s">
        <v>21</v>
      </c>
      <c r="C18" s="37" t="s">
        <v>21</v>
      </c>
      <c r="D18" s="9">
        <v>11</v>
      </c>
      <c r="E18" s="9">
        <v>16</v>
      </c>
      <c r="F18" s="34">
        <v>28</v>
      </c>
      <c r="G18" s="2"/>
      <c r="H18" s="2" t="b">
        <v>1</v>
      </c>
      <c r="I18" s="2"/>
      <c r="J18" s="42"/>
      <c r="K18" s="24"/>
      <c r="L18" s="24"/>
      <c r="M18" s="24"/>
      <c r="O18" s="24"/>
      <c r="P18" s="24"/>
      <c r="Q18" s="24"/>
    </row>
    <row r="19" spans="1:17" ht="15" thickBot="1" x14ac:dyDescent="0.35">
      <c r="A19" s="31" t="s">
        <v>18</v>
      </c>
      <c r="B19" s="31" t="s">
        <v>125</v>
      </c>
      <c r="C19" s="38" t="s">
        <v>125</v>
      </c>
      <c r="D19" s="32">
        <v>11</v>
      </c>
      <c r="E19" s="32">
        <v>17</v>
      </c>
      <c r="F19" s="35">
        <v>29</v>
      </c>
      <c r="G19" s="33"/>
      <c r="H19" s="33" t="b">
        <v>1</v>
      </c>
      <c r="I19" s="33"/>
      <c r="J19" s="42"/>
      <c r="K19" s="24"/>
      <c r="L19" s="24"/>
      <c r="M19" s="24"/>
      <c r="O19" s="24"/>
      <c r="P19" s="24"/>
      <c r="Q19" s="24"/>
    </row>
    <row r="20" spans="1:17" hidden="1" outlineLevel="1" x14ac:dyDescent="0.3">
      <c r="A20" s="1" t="s">
        <v>119</v>
      </c>
      <c r="B20" s="1" t="s">
        <v>119</v>
      </c>
      <c r="C20" s="37" t="s">
        <v>100</v>
      </c>
      <c r="D20" s="9">
        <v>12</v>
      </c>
      <c r="E20" s="9">
        <v>18</v>
      </c>
      <c r="F20" s="34">
        <v>30</v>
      </c>
      <c r="G20" s="2"/>
      <c r="H20" s="2"/>
      <c r="I20" s="2" t="b">
        <v>1</v>
      </c>
      <c r="J20" s="42"/>
      <c r="K20" s="24"/>
      <c r="L20" s="24"/>
      <c r="M20" s="24"/>
      <c r="O20" s="24"/>
      <c r="P20" s="24"/>
      <c r="Q20" s="24"/>
    </row>
    <row r="21" spans="1:17" ht="15" collapsed="1" thickBot="1" x14ac:dyDescent="0.35">
      <c r="A21" s="31" t="s">
        <v>37</v>
      </c>
      <c r="B21" s="31" t="s">
        <v>37</v>
      </c>
      <c r="C21" s="38" t="s">
        <v>37</v>
      </c>
      <c r="D21" s="32">
        <v>13</v>
      </c>
      <c r="E21" s="32">
        <v>19</v>
      </c>
      <c r="F21" s="35">
        <v>31</v>
      </c>
      <c r="G21" s="33" t="b">
        <v>1</v>
      </c>
      <c r="H21" s="33" t="b">
        <v>1</v>
      </c>
      <c r="I21" s="33"/>
      <c r="J21" s="42"/>
      <c r="K21" s="24"/>
      <c r="L21" s="24"/>
      <c r="M21" s="24"/>
      <c r="O21" s="24"/>
      <c r="P21" s="24"/>
      <c r="Q21" s="24"/>
    </row>
    <row r="22" spans="1:17" x14ac:dyDescent="0.3">
      <c r="A22" s="1" t="s">
        <v>96</v>
      </c>
      <c r="B22" s="1" t="s">
        <v>19</v>
      </c>
      <c r="C22" s="37" t="s">
        <v>19</v>
      </c>
      <c r="D22" s="9">
        <v>14</v>
      </c>
      <c r="E22" s="9">
        <v>20</v>
      </c>
      <c r="F22" s="34">
        <v>32</v>
      </c>
      <c r="G22" s="2"/>
      <c r="H22" s="2" t="b">
        <v>1</v>
      </c>
      <c r="I22" s="2"/>
      <c r="J22" s="42"/>
      <c r="K22" s="24"/>
      <c r="L22" s="24"/>
      <c r="M22" s="24"/>
      <c r="O22" s="24"/>
      <c r="P22" s="24"/>
      <c r="Q22" s="24"/>
    </row>
    <row r="23" spans="1:17" ht="15" thickBot="1" x14ac:dyDescent="0.35">
      <c r="A23" s="31" t="s">
        <v>96</v>
      </c>
      <c r="B23" s="31" t="s">
        <v>27</v>
      </c>
      <c r="C23" s="38" t="s">
        <v>27</v>
      </c>
      <c r="D23" s="32">
        <v>14</v>
      </c>
      <c r="E23" s="32">
        <v>21</v>
      </c>
      <c r="F23" s="35">
        <v>33</v>
      </c>
      <c r="G23" s="33"/>
      <c r="H23" s="33" t="b">
        <v>1</v>
      </c>
      <c r="I23" s="33"/>
      <c r="J23" s="42"/>
      <c r="K23" s="24"/>
      <c r="L23" s="24"/>
      <c r="M23" s="24"/>
      <c r="O23" s="24"/>
      <c r="P23" s="24"/>
      <c r="Q23" s="24"/>
    </row>
    <row r="24" spans="1:17" hidden="1" outlineLevel="1" x14ac:dyDescent="0.3">
      <c r="A24" s="1" t="s">
        <v>120</v>
      </c>
      <c r="B24" s="1" t="s">
        <v>120</v>
      </c>
      <c r="C24" s="37" t="s">
        <v>101</v>
      </c>
      <c r="D24" s="9">
        <v>15</v>
      </c>
      <c r="E24" s="9">
        <v>22</v>
      </c>
      <c r="F24" s="34">
        <v>34</v>
      </c>
      <c r="G24" s="2"/>
      <c r="H24" s="2"/>
      <c r="I24" s="2" t="b">
        <v>1</v>
      </c>
      <c r="J24" s="42"/>
      <c r="K24" s="24"/>
      <c r="L24" s="24"/>
      <c r="M24" s="24"/>
      <c r="O24" s="24"/>
      <c r="P24" s="24"/>
      <c r="Q24" s="24"/>
    </row>
    <row r="25" spans="1:17" ht="15" collapsed="1" thickBot="1" x14ac:dyDescent="0.35">
      <c r="A25" s="31" t="s">
        <v>28</v>
      </c>
      <c r="B25" s="31" t="s">
        <v>28</v>
      </c>
      <c r="C25" s="38" t="s">
        <v>28</v>
      </c>
      <c r="D25" s="32">
        <v>16</v>
      </c>
      <c r="E25" s="32">
        <v>23</v>
      </c>
      <c r="F25" s="35">
        <v>35</v>
      </c>
      <c r="G25" s="33" t="b">
        <v>1</v>
      </c>
      <c r="H25" s="33" t="b">
        <v>1</v>
      </c>
      <c r="I25" s="33"/>
      <c r="J25" s="42"/>
      <c r="K25" s="24"/>
      <c r="L25" s="24"/>
      <c r="M25" s="24"/>
      <c r="O25" s="24"/>
      <c r="P25" s="24"/>
      <c r="Q25" s="24"/>
    </row>
    <row r="26" spans="1:17" ht="14.25" customHeight="1" thickBot="1" x14ac:dyDescent="0.35">
      <c r="A26" s="31" t="s">
        <v>23</v>
      </c>
      <c r="B26" s="31" t="s">
        <v>23</v>
      </c>
      <c r="C26" s="38" t="s">
        <v>23</v>
      </c>
      <c r="D26" s="32">
        <v>17</v>
      </c>
      <c r="E26" s="32">
        <v>24</v>
      </c>
      <c r="F26" s="35">
        <v>36</v>
      </c>
      <c r="G26" s="33"/>
      <c r="H26" s="33" t="b">
        <v>1</v>
      </c>
      <c r="I26" s="33"/>
      <c r="J26" s="42"/>
      <c r="K26" s="24"/>
      <c r="L26" s="24"/>
      <c r="M26" s="24"/>
      <c r="O26" s="24"/>
      <c r="P26" s="24"/>
      <c r="Q26" s="24"/>
    </row>
    <row r="27" spans="1:17" ht="14.25" hidden="1" customHeight="1" outlineLevel="1" x14ac:dyDescent="0.3">
      <c r="A27" s="1" t="s">
        <v>121</v>
      </c>
      <c r="B27" s="1" t="s">
        <v>121</v>
      </c>
      <c r="C27" s="37" t="s">
        <v>102</v>
      </c>
      <c r="D27" s="9">
        <v>18</v>
      </c>
      <c r="E27" s="9">
        <v>25</v>
      </c>
      <c r="F27" s="34">
        <v>37</v>
      </c>
      <c r="G27" s="2"/>
      <c r="H27" s="2"/>
      <c r="I27" s="2" t="b">
        <v>1</v>
      </c>
      <c r="J27" s="42"/>
      <c r="K27" s="24"/>
      <c r="L27" s="24"/>
      <c r="M27" s="24"/>
      <c r="O27" s="24"/>
      <c r="P27" s="24"/>
      <c r="Q27" s="24"/>
    </row>
    <row r="28" spans="1:17" ht="15" collapsed="1" thickBot="1" x14ac:dyDescent="0.35">
      <c r="A28" s="31" t="s">
        <v>24</v>
      </c>
      <c r="B28" s="31" t="s">
        <v>24</v>
      </c>
      <c r="C28" s="38" t="s">
        <v>24</v>
      </c>
      <c r="D28" s="32">
        <v>19</v>
      </c>
      <c r="E28" s="32">
        <v>26</v>
      </c>
      <c r="F28" s="35">
        <v>38</v>
      </c>
      <c r="G28" s="33" t="b">
        <v>1</v>
      </c>
      <c r="H28" s="33" t="b">
        <v>1</v>
      </c>
      <c r="I28" s="33"/>
      <c r="J28" s="42"/>
      <c r="K28" s="24"/>
      <c r="L28" s="24"/>
      <c r="M28" s="24"/>
      <c r="O28" s="24"/>
      <c r="P28" s="24"/>
      <c r="Q28" s="24"/>
    </row>
    <row r="29" spans="1:17" ht="15" thickBot="1" x14ac:dyDescent="0.35">
      <c r="A29" s="31" t="s">
        <v>25</v>
      </c>
      <c r="B29" s="31" t="s">
        <v>25</v>
      </c>
      <c r="C29" s="38" t="s">
        <v>25</v>
      </c>
      <c r="D29" s="32">
        <v>20</v>
      </c>
      <c r="E29" s="32">
        <v>27</v>
      </c>
      <c r="F29" s="35">
        <v>39</v>
      </c>
      <c r="G29" s="33"/>
      <c r="H29" s="33" t="b">
        <v>1</v>
      </c>
      <c r="I29" s="33"/>
      <c r="J29" s="42"/>
      <c r="K29" s="24"/>
      <c r="L29" s="24"/>
      <c r="M29" s="24"/>
      <c r="O29" s="24"/>
      <c r="P29" s="24"/>
      <c r="Q29" s="24"/>
    </row>
    <row r="30" spans="1:17" hidden="1" outlineLevel="1" x14ac:dyDescent="0.3">
      <c r="A30" s="1" t="s">
        <v>122</v>
      </c>
      <c r="B30" s="1" t="s">
        <v>122</v>
      </c>
      <c r="C30" s="37" t="s">
        <v>103</v>
      </c>
      <c r="D30" s="9">
        <v>21</v>
      </c>
      <c r="E30" s="9">
        <v>28</v>
      </c>
      <c r="F30" s="34">
        <v>40</v>
      </c>
      <c r="G30" s="2"/>
      <c r="H30" s="2"/>
      <c r="I30" s="2" t="b">
        <v>1</v>
      </c>
      <c r="J30" s="42"/>
      <c r="K30" s="24"/>
      <c r="L30" s="24"/>
      <c r="M30" s="24"/>
      <c r="O30" s="24"/>
      <c r="P30" s="24"/>
      <c r="Q30" s="24"/>
    </row>
    <row r="31" spans="1:17" collapsed="1" x14ac:dyDescent="0.3">
      <c r="A31" s="1" t="s">
        <v>26</v>
      </c>
      <c r="B31" s="1" t="s">
        <v>26</v>
      </c>
      <c r="C31" s="37" t="s">
        <v>26</v>
      </c>
      <c r="D31" s="9">
        <v>22</v>
      </c>
      <c r="E31" s="9">
        <v>29</v>
      </c>
      <c r="F31" s="9">
        <v>41</v>
      </c>
      <c r="G31" s="40" t="b">
        <v>1</v>
      </c>
      <c r="H31" s="2" t="b">
        <v>1</v>
      </c>
      <c r="I31" s="2"/>
      <c r="J31" s="42"/>
      <c r="K31" s="24"/>
      <c r="L31" s="24"/>
      <c r="M31" s="24"/>
      <c r="O31" s="24"/>
      <c r="P31" s="24"/>
      <c r="Q31" s="24"/>
    </row>
    <row r="32" spans="1:17" hidden="1" outlineLevel="2" x14ac:dyDescent="0.3">
      <c r="A32" s="1" t="s">
        <v>64</v>
      </c>
      <c r="B32" s="1" t="s">
        <v>64</v>
      </c>
      <c r="C32" s="37" t="s">
        <v>64</v>
      </c>
      <c r="D32" s="39">
        <v>-1</v>
      </c>
      <c r="E32" s="9">
        <v>-1</v>
      </c>
      <c r="F32" s="9">
        <v>-1</v>
      </c>
      <c r="G32" s="40" t="b">
        <v>1</v>
      </c>
      <c r="H32" s="2"/>
      <c r="I32" s="2"/>
      <c r="J32" s="42"/>
      <c r="K32" s="24"/>
      <c r="L32" s="24"/>
      <c r="M32" s="24"/>
      <c r="O32" s="24"/>
      <c r="P32" s="24"/>
      <c r="Q32" s="24"/>
    </row>
    <row r="33" spans="1:17" hidden="1" outlineLevel="2" x14ac:dyDescent="0.3">
      <c r="A33" s="1" t="s">
        <v>65</v>
      </c>
      <c r="B33" s="1" t="s">
        <v>65</v>
      </c>
      <c r="C33" s="45" t="s">
        <v>65</v>
      </c>
      <c r="D33" s="39">
        <v>-2</v>
      </c>
      <c r="E33" s="9">
        <v>-2</v>
      </c>
      <c r="F33" s="9">
        <v>-2</v>
      </c>
      <c r="G33" s="40" t="b">
        <v>1</v>
      </c>
      <c r="H33" s="2"/>
      <c r="I33" s="2"/>
      <c r="J33" s="42"/>
      <c r="K33" s="24"/>
      <c r="L33" s="24"/>
      <c r="M33" s="24"/>
      <c r="O33" s="24"/>
      <c r="P33" s="24"/>
      <c r="Q33" s="24"/>
    </row>
    <row r="34" spans="1:17" collapsed="1" x14ac:dyDescent="0.3">
      <c r="A34" s="43"/>
      <c r="B34" s="43"/>
      <c r="C34" s="43"/>
      <c r="D34" s="44"/>
      <c r="E34" s="44"/>
      <c r="F34" s="44"/>
      <c r="G34" s="43"/>
      <c r="H34" s="43"/>
      <c r="I34" s="43"/>
    </row>
  </sheetData>
  <phoneticPr fontId="4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725B24-738F-4B78-AC71-66186208411A}">
  <dimension ref="A1:C49"/>
  <sheetViews>
    <sheetView zoomScale="140" zoomScaleNormal="140" workbookViewId="0">
      <selection activeCell="F23" sqref="F23"/>
    </sheetView>
  </sheetViews>
  <sheetFormatPr defaultRowHeight="14.4" outlineLevelRow="1" x14ac:dyDescent="0.3"/>
  <cols>
    <col min="1" max="1" width="38.109375" customWidth="1"/>
    <col min="2" max="2" width="27.6640625" customWidth="1"/>
    <col min="3" max="3" width="15.33203125" bestFit="1" customWidth="1"/>
    <col min="5" max="5" width="10" bestFit="1" customWidth="1"/>
  </cols>
  <sheetData>
    <row r="1" spans="1:3" s="4" customFormat="1" x14ac:dyDescent="0.3">
      <c r="A1" s="7" t="s">
        <v>111</v>
      </c>
      <c r="B1" s="7" t="s">
        <v>114</v>
      </c>
      <c r="C1" s="8" t="s">
        <v>29</v>
      </c>
    </row>
    <row r="2" spans="1:3" x14ac:dyDescent="0.3">
      <c r="A2" t="s">
        <v>62</v>
      </c>
      <c r="B2">
        <f>IFERROR(VLOOKUP(LedgerMapping[[#This Row],[Level 3]],'_Income Statement Layout'!$C$1:$F$31,4,0),"Not Used")</f>
        <v>1</v>
      </c>
      <c r="C2" s="2">
        <v>101000</v>
      </c>
    </row>
    <row r="3" spans="1:3" x14ac:dyDescent="0.3">
      <c r="A3" t="s">
        <v>63</v>
      </c>
      <c r="B3">
        <f>IFERROR(VLOOKUP(LedgerMapping[[#This Row],[Level 3]],'_Income Statement Layout'!$C$1:$F$31,4,0),"Not Used")</f>
        <v>2</v>
      </c>
      <c r="C3" s="2">
        <v>101001</v>
      </c>
    </row>
    <row r="4" spans="1:3" x14ac:dyDescent="0.3">
      <c r="A4" t="s">
        <v>1</v>
      </c>
      <c r="B4">
        <f>IFERROR(VLOOKUP(LedgerMapping[[#This Row],[Level 3]],'_Income Statement Layout'!$C$1:$F$31,4,0),"Not Used")</f>
        <v>3</v>
      </c>
      <c r="C4" s="2">
        <v>52000</v>
      </c>
    </row>
    <row r="5" spans="1:3" x14ac:dyDescent="0.3">
      <c r="A5" t="s">
        <v>3</v>
      </c>
      <c r="B5">
        <f>IFERROR(VLOOKUP(LedgerMapping[[#This Row],[Level 3]],'_Income Statement Layout'!$C$1:$F$31,4,0),"Not Used")</f>
        <v>4</v>
      </c>
      <c r="C5" s="2">
        <v>54000</v>
      </c>
    </row>
    <row r="6" spans="1:3" x14ac:dyDescent="0.3">
      <c r="A6" t="s">
        <v>7</v>
      </c>
      <c r="B6">
        <f>IFERROR(VLOOKUP(LedgerMapping[[#This Row],[Level 3]],'_Income Statement Layout'!$C$1:$F$31,4,0),"Not Used")</f>
        <v>10</v>
      </c>
      <c r="C6" s="2">
        <v>53000</v>
      </c>
    </row>
    <row r="7" spans="1:3" x14ac:dyDescent="0.3">
      <c r="A7" t="s">
        <v>13</v>
      </c>
      <c r="B7">
        <f>IFERROR(VLOOKUP(LedgerMapping[[#This Row],[Level 3]],'_Income Statement Layout'!$C$1:$F$31,4,0),"Not Used")</f>
        <v>17</v>
      </c>
      <c r="C7" s="2">
        <v>57000</v>
      </c>
    </row>
    <row r="8" spans="1:3" x14ac:dyDescent="0.3">
      <c r="A8" t="s">
        <v>15</v>
      </c>
      <c r="B8">
        <f>IFERROR(VLOOKUP(LedgerMapping[[#This Row],[Level 3]],'_Income Statement Layout'!$C$1:$F$31,4,0),"Not Used")</f>
        <v>20</v>
      </c>
      <c r="C8" s="2">
        <v>56000</v>
      </c>
    </row>
    <row r="9" spans="1:3" x14ac:dyDescent="0.3">
      <c r="A9" t="s">
        <v>20</v>
      </c>
      <c r="B9">
        <f>IFERROR(VLOOKUP(LedgerMapping[[#This Row],[Level 3]],'_Income Statement Layout'!$C$1:$F$31,4,0),"Not Used")</f>
        <v>25</v>
      </c>
      <c r="C9" s="2">
        <v>60000</v>
      </c>
    </row>
    <row r="10" spans="1:3" x14ac:dyDescent="0.3">
      <c r="A10" t="s">
        <v>20</v>
      </c>
      <c r="B10">
        <f>IFERROR(VLOOKUP(LedgerMapping[[#This Row],[Level 3]],'_Income Statement Layout'!$C$1:$F$31,4,0),"Not Used")</f>
        <v>25</v>
      </c>
      <c r="C10" s="2">
        <v>61000</v>
      </c>
    </row>
    <row r="11" spans="1:3" x14ac:dyDescent="0.3">
      <c r="A11" t="s">
        <v>20</v>
      </c>
      <c r="B11">
        <f>IFERROR(VLOOKUP(LedgerMapping[[#This Row],[Level 3]],'_Income Statement Layout'!$C$1:$F$31,4,0),"Not Used")</f>
        <v>25</v>
      </c>
      <c r="C11" s="2">
        <v>62000</v>
      </c>
    </row>
    <row r="12" spans="1:3" x14ac:dyDescent="0.3">
      <c r="A12" t="s">
        <v>20</v>
      </c>
      <c r="B12">
        <f>IFERROR(VLOOKUP(LedgerMapping[[#This Row],[Level 3]],'_Income Statement Layout'!$C$1:$F$31,4,0),"Not Used")</f>
        <v>25</v>
      </c>
      <c r="C12" s="2">
        <v>63000</v>
      </c>
    </row>
    <row r="13" spans="1:3" x14ac:dyDescent="0.3">
      <c r="A13" t="s">
        <v>44</v>
      </c>
      <c r="B13">
        <f>IFERROR(VLOOKUP(LedgerMapping[[#This Row],[Level 3]],'_Income Statement Layout'!$C$1:$F$31,4,0),"Not Used")</f>
        <v>26</v>
      </c>
      <c r="C13" s="2">
        <v>80000</v>
      </c>
    </row>
    <row r="14" spans="1:3" hidden="1" outlineLevel="1" x14ac:dyDescent="0.3">
      <c r="A14" t="s">
        <v>12</v>
      </c>
      <c r="B14" t="str">
        <f>IFERROR(VLOOKUP(LedgerMapping[[#This Row],[Level 3]],'_Income Statement Layout'!$C$1:$F$31,4,0),"Not Used")</f>
        <v>Not Used</v>
      </c>
      <c r="C14" s="2">
        <v>57004</v>
      </c>
    </row>
    <row r="15" spans="1:3" collapsed="1" x14ac:dyDescent="0.3">
      <c r="A15" t="s">
        <v>124</v>
      </c>
      <c r="B15">
        <f>IFERROR(VLOOKUP(LedgerMapping[[#This Row],[Level 3]],'_Income Statement Layout'!$C$1:$F$31,4,0),"Not Used")</f>
        <v>27</v>
      </c>
      <c r="C15" s="2">
        <v>71000</v>
      </c>
    </row>
    <row r="16" spans="1:3" x14ac:dyDescent="0.3">
      <c r="A16" t="s">
        <v>124</v>
      </c>
      <c r="B16">
        <f>IFERROR(VLOOKUP(LedgerMapping[[#This Row],[Level 3]],'_Income Statement Layout'!$C$1:$F$31,4,0),"Not Used")</f>
        <v>27</v>
      </c>
      <c r="C16" s="2">
        <v>72000</v>
      </c>
    </row>
    <row r="17" spans="1:3" hidden="1" outlineLevel="1" x14ac:dyDescent="0.3">
      <c r="A17" t="s">
        <v>16</v>
      </c>
      <c r="B17" t="str">
        <f>IFERROR(VLOOKUP(LedgerMapping[[#This Row],[Level 3]],'_Income Statement Layout'!$C$1:$F$31,4,0),"Not Used")</f>
        <v>Not Used</v>
      </c>
      <c r="C17" s="2">
        <v>56001</v>
      </c>
    </row>
    <row r="18" spans="1:3" collapsed="1" x14ac:dyDescent="0.3">
      <c r="A18" t="s">
        <v>21</v>
      </c>
      <c r="B18">
        <f>IFERROR(VLOOKUP(LedgerMapping[[#This Row],[Level 3]],'_Income Statement Layout'!$C$1:$F$31,4,0),"Not Used")</f>
        <v>28</v>
      </c>
      <c r="C18" s="2">
        <v>65000</v>
      </c>
    </row>
    <row r="19" spans="1:3" x14ac:dyDescent="0.3">
      <c r="A19" t="s">
        <v>21</v>
      </c>
      <c r="B19">
        <f>IFERROR(VLOOKUP(LedgerMapping[[#This Row],[Level 3]],'_Income Statement Layout'!$C$1:$F$31,4,0),"Not Used")</f>
        <v>28</v>
      </c>
      <c r="C19" s="2">
        <v>66000</v>
      </c>
    </row>
    <row r="20" spans="1:3" x14ac:dyDescent="0.3">
      <c r="A20" t="s">
        <v>21</v>
      </c>
      <c r="B20">
        <f>IFERROR(VLOOKUP(LedgerMapping[[#This Row],[Level 3]],'_Income Statement Layout'!$C$1:$F$31,4,0),"Not Used")</f>
        <v>28</v>
      </c>
      <c r="C20" s="2">
        <v>67000</v>
      </c>
    </row>
    <row r="21" spans="1:3" x14ac:dyDescent="0.3">
      <c r="A21" t="s">
        <v>21</v>
      </c>
      <c r="B21">
        <f>IFERROR(VLOOKUP(LedgerMapping[[#This Row],[Level 3]],'_Income Statement Layout'!$C$1:$F$31,4,0),"Not Used")</f>
        <v>28</v>
      </c>
      <c r="C21" s="2">
        <v>68000</v>
      </c>
    </row>
    <row r="22" spans="1:3" hidden="1" outlineLevel="1" x14ac:dyDescent="0.3">
      <c r="A22" t="s">
        <v>8</v>
      </c>
      <c r="B22" t="str">
        <f>IFERROR(VLOOKUP(LedgerMapping[[#This Row],[Level 3]],'_Income Statement Layout'!$C$1:$F$31,4,0),"Not Used")</f>
        <v>Not Used</v>
      </c>
      <c r="C22" s="2">
        <v>53001</v>
      </c>
    </row>
    <row r="23" spans="1:3" collapsed="1" x14ac:dyDescent="0.3">
      <c r="A23" t="s">
        <v>21</v>
      </c>
      <c r="B23">
        <f>IFERROR(VLOOKUP(LedgerMapping[[#This Row],[Level 3]],'_Income Statement Layout'!$C$1:$F$31,4,0),"Not Used")</f>
        <v>28</v>
      </c>
      <c r="C23" s="2">
        <v>69000</v>
      </c>
    </row>
    <row r="24" spans="1:3" x14ac:dyDescent="0.3">
      <c r="A24" t="s">
        <v>21</v>
      </c>
      <c r="B24">
        <f>IFERROR(VLOOKUP(LedgerMapping[[#This Row],[Level 3]],'_Income Statement Layout'!$C$1:$F$31,4,0),"Not Used")</f>
        <v>28</v>
      </c>
      <c r="C24" s="2">
        <v>73000</v>
      </c>
    </row>
    <row r="25" spans="1:3" hidden="1" outlineLevel="1" x14ac:dyDescent="0.3">
      <c r="A25" t="s">
        <v>41</v>
      </c>
      <c r="B25" t="str">
        <f>IFERROR(VLOOKUP(LedgerMapping[[#This Row],[Level 3]],'_Income Statement Layout'!$C$1:$F$31,4,0),"Not Used")</f>
        <v>Not Used</v>
      </c>
      <c r="C25" s="2">
        <v>56002</v>
      </c>
    </row>
    <row r="26" spans="1:3" collapsed="1" x14ac:dyDescent="0.3">
      <c r="A26" t="s">
        <v>21</v>
      </c>
      <c r="B26">
        <f>IFERROR(VLOOKUP(LedgerMapping[[#This Row],[Level 3]],'_Income Statement Layout'!$C$1:$F$31,4,0),"Not Used")</f>
        <v>28</v>
      </c>
      <c r="C26" s="2">
        <v>74000</v>
      </c>
    </row>
    <row r="27" spans="1:3" x14ac:dyDescent="0.3">
      <c r="A27" t="s">
        <v>21</v>
      </c>
      <c r="B27">
        <f>IFERROR(VLOOKUP(LedgerMapping[[#This Row],[Level 3]],'_Income Statement Layout'!$C$1:$F$31,4,0),"Not Used")</f>
        <v>28</v>
      </c>
      <c r="C27" s="2">
        <v>76000</v>
      </c>
    </row>
    <row r="28" spans="1:3" x14ac:dyDescent="0.3">
      <c r="A28" t="s">
        <v>21</v>
      </c>
      <c r="B28">
        <f>IFERROR(VLOOKUP(LedgerMapping[[#This Row],[Level 3]],'_Income Statement Layout'!$C$1:$F$31,4,0),"Not Used")</f>
        <v>28</v>
      </c>
      <c r="C28" s="2">
        <v>77000</v>
      </c>
    </row>
    <row r="29" spans="1:3" x14ac:dyDescent="0.3">
      <c r="A29" t="s">
        <v>21</v>
      </c>
      <c r="B29">
        <f>IFERROR(VLOOKUP(LedgerMapping[[#This Row],[Level 3]],'_Income Statement Layout'!$C$1:$F$31,4,0),"Not Used")</f>
        <v>28</v>
      </c>
      <c r="C29" s="2">
        <v>78000</v>
      </c>
    </row>
    <row r="30" spans="1:3" x14ac:dyDescent="0.3">
      <c r="A30" t="s">
        <v>21</v>
      </c>
      <c r="B30">
        <f>IFERROR(VLOOKUP(LedgerMapping[[#This Row],[Level 3]],'_Income Statement Layout'!$C$1:$F$31,4,0),"Not Used")</f>
        <v>28</v>
      </c>
      <c r="C30" s="2">
        <v>87000</v>
      </c>
    </row>
    <row r="31" spans="1:3" x14ac:dyDescent="0.3">
      <c r="A31" t="s">
        <v>125</v>
      </c>
      <c r="B31">
        <f>IFERROR(VLOOKUP(LedgerMapping[[#This Row],[Level 3]],'_Income Statement Layout'!$C$1:$F$31,4,0),"Not Used")</f>
        <v>29</v>
      </c>
      <c r="C31" s="2">
        <v>91000</v>
      </c>
    </row>
    <row r="32" spans="1:3" x14ac:dyDescent="0.3">
      <c r="A32" t="s">
        <v>125</v>
      </c>
      <c r="B32">
        <f>IFERROR(VLOOKUP(LedgerMapping[[#This Row],[Level 3]],'_Income Statement Layout'!$C$1:$F$31,4,0),"Not Used")</f>
        <v>29</v>
      </c>
      <c r="C32" s="2">
        <v>92000</v>
      </c>
    </row>
    <row r="33" spans="1:3" x14ac:dyDescent="0.3">
      <c r="A33" t="s">
        <v>125</v>
      </c>
      <c r="B33">
        <f>IFERROR(VLOOKUP(LedgerMapping[[#This Row],[Level 3]],'_Income Statement Layout'!$C$1:$F$31,4,0),"Not Used")</f>
        <v>29</v>
      </c>
      <c r="C33" s="2">
        <v>93000</v>
      </c>
    </row>
    <row r="34" spans="1:3" x14ac:dyDescent="0.3">
      <c r="A34" t="s">
        <v>19</v>
      </c>
      <c r="B34">
        <f>IFERROR(VLOOKUP(LedgerMapping[[#This Row],[Level 3]],'_Income Statement Layout'!$C$1:$F$31,4,0),"Not Used")</f>
        <v>32</v>
      </c>
      <c r="C34" s="2">
        <v>81000</v>
      </c>
    </row>
    <row r="35" spans="1:3" x14ac:dyDescent="0.3">
      <c r="A35" t="s">
        <v>19</v>
      </c>
      <c r="B35">
        <f>IFERROR(VLOOKUP(LedgerMapping[[#This Row],[Level 3]],'_Income Statement Layout'!$C$1:$F$31,4,0),"Not Used")</f>
        <v>32</v>
      </c>
      <c r="C35" s="2">
        <v>82000</v>
      </c>
    </row>
    <row r="36" spans="1:3" x14ac:dyDescent="0.3">
      <c r="A36" t="s">
        <v>19</v>
      </c>
      <c r="B36">
        <f>IFERROR(VLOOKUP(LedgerMapping[[#This Row],[Level 3]],'_Income Statement Layout'!$C$1:$F$31,4,0),"Not Used")</f>
        <v>32</v>
      </c>
      <c r="C36" s="2">
        <v>83000</v>
      </c>
    </row>
    <row r="37" spans="1:3" hidden="1" outlineLevel="1" x14ac:dyDescent="0.3">
      <c r="A37" s="1" t="s">
        <v>38</v>
      </c>
      <c r="B37" s="1" t="str">
        <f>IFERROR(VLOOKUP(LedgerMapping[[#This Row],[Level 3]],'_Income Statement Layout'!$C$1:$F$31,4,0),"Not Used")</f>
        <v>Not Used</v>
      </c>
      <c r="C37" s="2">
        <v>54003</v>
      </c>
    </row>
    <row r="38" spans="1:3" hidden="1" outlineLevel="1" x14ac:dyDescent="0.3">
      <c r="A38" t="s">
        <v>45</v>
      </c>
      <c r="B38" t="str">
        <f>IFERROR(VLOOKUP(LedgerMapping[[#This Row],[Level 3]],'_Income Statement Layout'!$C$1:$F$31,4,0),"Not Used")</f>
        <v>Not Used</v>
      </c>
      <c r="C38" s="2">
        <v>53002</v>
      </c>
    </row>
    <row r="39" spans="1:3" hidden="1" outlineLevel="1" x14ac:dyDescent="0.3">
      <c r="A39" s="1" t="s">
        <v>5</v>
      </c>
      <c r="B39" s="1" t="str">
        <f>IFERROR(VLOOKUP(LedgerMapping[[#This Row],[Level 3]],'_Income Statement Layout'!$C$1:$F$31,4,0),"Not Used")</f>
        <v>Not Used</v>
      </c>
      <c r="C39" s="2">
        <v>54002</v>
      </c>
    </row>
    <row r="40" spans="1:3" hidden="1" outlineLevel="1" x14ac:dyDescent="0.3">
      <c r="A40" t="s">
        <v>46</v>
      </c>
      <c r="B40" t="str">
        <f>IFERROR(VLOOKUP(LedgerMapping[[#This Row],[Level 3]],'_Income Statement Layout'!$C$1:$F$31,4,0),"Not Used")</f>
        <v>Not Used</v>
      </c>
      <c r="C40" s="2">
        <v>57003</v>
      </c>
    </row>
    <row r="41" spans="1:3" hidden="1" outlineLevel="1" x14ac:dyDescent="0.3">
      <c r="A41" t="s">
        <v>10</v>
      </c>
      <c r="B41" t="str">
        <f>IFERROR(VLOOKUP(LedgerMapping[[#This Row],[Level 3]],'_Income Statement Layout'!$C$1:$F$31,4,0),"Not Used")</f>
        <v>Not Used</v>
      </c>
      <c r="C41" s="2">
        <v>57001</v>
      </c>
    </row>
    <row r="42" spans="1:3" hidden="1" outlineLevel="1" x14ac:dyDescent="0.3">
      <c r="A42" t="s">
        <v>11</v>
      </c>
      <c r="B42" t="str">
        <f>IFERROR(VLOOKUP(LedgerMapping[[#This Row],[Level 3]],'_Income Statement Layout'!$C$1:$F$31,4,0),"Not Used")</f>
        <v>Not Used</v>
      </c>
      <c r="C42" s="2">
        <v>57002</v>
      </c>
    </row>
    <row r="43" spans="1:3" collapsed="1" x14ac:dyDescent="0.3">
      <c r="A43" t="s">
        <v>19</v>
      </c>
      <c r="B43">
        <f>IFERROR(VLOOKUP(LedgerMapping[[#This Row],[Level 3]],'_Income Statement Layout'!$C$1:$F$31,4,0),"Not Used")</f>
        <v>32</v>
      </c>
      <c r="C43" s="2">
        <v>84000</v>
      </c>
    </row>
    <row r="44" spans="1:3" x14ac:dyDescent="0.3">
      <c r="A44" t="s">
        <v>27</v>
      </c>
      <c r="B44">
        <f>IFERROR(VLOOKUP(LedgerMapping[[#This Row],[Level 3]],'_Income Statement Layout'!$C$1:$F$31,4,0),"Not Used")</f>
        <v>33</v>
      </c>
      <c r="C44" s="2">
        <v>85000</v>
      </c>
    </row>
    <row r="45" spans="1:3" x14ac:dyDescent="0.3">
      <c r="A45" t="s">
        <v>23</v>
      </c>
      <c r="B45">
        <f>IFERROR(VLOOKUP(LedgerMapping[[#This Row],[Level 3]],'_Income Statement Layout'!$C$1:$F$31,4,0),"Not Used")</f>
        <v>36</v>
      </c>
      <c r="C45" s="2">
        <v>89000</v>
      </c>
    </row>
    <row r="46" spans="1:3" x14ac:dyDescent="0.3">
      <c r="A46" t="s">
        <v>23</v>
      </c>
      <c r="B46">
        <f>IFERROR(VLOOKUP(LedgerMapping[[#This Row],[Level 3]],'_Income Statement Layout'!$C$1:$F$31,4,0),"Not Used")</f>
        <v>36</v>
      </c>
      <c r="C46" s="2">
        <v>90000</v>
      </c>
    </row>
    <row r="47" spans="1:3" x14ac:dyDescent="0.3">
      <c r="A47" t="s">
        <v>25</v>
      </c>
      <c r="B47">
        <f>IFERROR(VLOOKUP(LedgerMapping[[#This Row],[Level 3]],'_Income Statement Layout'!$C$1:$F$31,4,0),"Not Used")</f>
        <v>39</v>
      </c>
      <c r="C47" s="2">
        <v>94000</v>
      </c>
    </row>
    <row r="48" spans="1:3" hidden="1" outlineLevel="1" x14ac:dyDescent="0.3">
      <c r="A48" s="1" t="s">
        <v>4</v>
      </c>
      <c r="B48" s="1" t="str">
        <f>IFERROR(VLOOKUP(LedgerMapping[[#This Row],[Level 3]],'_Income Statement Layout'!$C$1:$F$31,4,0),"Not Used")</f>
        <v>Not Used</v>
      </c>
      <c r="C48" s="2">
        <v>54001</v>
      </c>
    </row>
    <row r="49" collapsed="1" x14ac:dyDescent="0.3"/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7D5FC-06A6-4621-933A-161D71DEFDF0}">
  <dimension ref="A1:T29"/>
  <sheetViews>
    <sheetView showGridLines="0" zoomScale="160" zoomScaleNormal="160" workbookViewId="0">
      <selection activeCell="C34" sqref="C34"/>
    </sheetView>
  </sheetViews>
  <sheetFormatPr defaultColWidth="9.109375" defaultRowHeight="14.4" x14ac:dyDescent="0.3"/>
  <cols>
    <col min="1" max="1" width="22.44140625" style="5" bestFit="1" customWidth="1"/>
    <col min="2" max="2" width="12.88671875" style="3" customWidth="1"/>
    <col min="3" max="3" width="13.6640625" style="3" customWidth="1"/>
    <col min="4" max="4" width="9.44140625" style="3" bestFit="1" customWidth="1"/>
    <col min="5" max="5" width="6.88671875" style="3" bestFit="1" customWidth="1"/>
    <col min="6" max="6" width="8.5546875" style="3" customWidth="1"/>
    <col min="7" max="7" width="8.88671875" style="3" bestFit="1" customWidth="1"/>
    <col min="8" max="8" width="8" customWidth="1"/>
    <col min="9" max="9" width="9.33203125" customWidth="1"/>
    <col min="10" max="10" width="9.109375" customWidth="1"/>
    <col min="11" max="11" width="10.88671875" customWidth="1"/>
    <col min="12" max="12" width="8.6640625" customWidth="1"/>
    <col min="13" max="13" width="7.44140625" customWidth="1"/>
    <col min="14" max="14" width="7.5546875" customWidth="1"/>
    <col min="15" max="15" width="11.33203125" customWidth="1"/>
    <col min="16" max="16" width="9.109375" customWidth="1"/>
    <col min="17" max="17" width="9.33203125" customWidth="1"/>
    <col min="18" max="18" width="10.88671875" customWidth="1"/>
    <col min="19" max="19" width="5.5546875" customWidth="1"/>
  </cols>
  <sheetData>
    <row r="1" spans="1:20" s="15" customFormat="1" ht="20.399999999999999" x14ac:dyDescent="0.3">
      <c r="A1" s="13" t="s">
        <v>111</v>
      </c>
      <c r="B1" s="14" t="s">
        <v>62</v>
      </c>
      <c r="C1" s="14" t="s">
        <v>63</v>
      </c>
      <c r="D1" s="14" t="s">
        <v>1</v>
      </c>
      <c r="E1" s="14" t="s">
        <v>3</v>
      </c>
      <c r="F1" s="14" t="s">
        <v>38</v>
      </c>
      <c r="G1" s="14" t="s">
        <v>7</v>
      </c>
      <c r="H1" s="14" t="s">
        <v>13</v>
      </c>
      <c r="I1" s="14" t="s">
        <v>15</v>
      </c>
      <c r="J1" s="14" t="s">
        <v>16</v>
      </c>
      <c r="K1" s="14" t="s">
        <v>41</v>
      </c>
      <c r="L1" s="14" t="s">
        <v>20</v>
      </c>
      <c r="M1" s="14" t="s">
        <v>44</v>
      </c>
      <c r="N1" s="14" t="s">
        <v>124</v>
      </c>
      <c r="O1" s="14" t="s">
        <v>21</v>
      </c>
      <c r="P1" s="14" t="s">
        <v>125</v>
      </c>
      <c r="Q1" s="14" t="s">
        <v>19</v>
      </c>
      <c r="R1" s="14" t="s">
        <v>27</v>
      </c>
      <c r="S1" s="17" t="s">
        <v>23</v>
      </c>
      <c r="T1" s="17" t="s">
        <v>25</v>
      </c>
    </row>
    <row r="2" spans="1:20" x14ac:dyDescent="0.3">
      <c r="A2" s="16" t="s">
        <v>62</v>
      </c>
      <c r="B2" s="6" t="s">
        <v>30</v>
      </c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3"/>
    </row>
    <row r="3" spans="1:20" x14ac:dyDescent="0.3">
      <c r="A3" s="16" t="s">
        <v>63</v>
      </c>
      <c r="B3" s="6"/>
      <c r="C3" s="6" t="s">
        <v>30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3"/>
    </row>
    <row r="4" spans="1:20" x14ac:dyDescent="0.3">
      <c r="A4" s="16" t="s">
        <v>1</v>
      </c>
      <c r="B4" s="6"/>
      <c r="C4" s="6"/>
      <c r="D4" s="6" t="s">
        <v>30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3"/>
    </row>
    <row r="5" spans="1:20" x14ac:dyDescent="0.3">
      <c r="A5" s="16" t="s">
        <v>3</v>
      </c>
      <c r="B5" s="6"/>
      <c r="C5" s="6"/>
      <c r="D5" s="6"/>
      <c r="E5" s="6" t="s">
        <v>31</v>
      </c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3"/>
    </row>
    <row r="6" spans="1:20" x14ac:dyDescent="0.3">
      <c r="A6" s="16" t="s">
        <v>38</v>
      </c>
      <c r="B6" s="6"/>
      <c r="C6" s="6"/>
      <c r="D6" s="6"/>
      <c r="E6" s="6"/>
      <c r="F6" s="6" t="s">
        <v>31</v>
      </c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3"/>
    </row>
    <row r="7" spans="1:20" x14ac:dyDescent="0.3">
      <c r="A7" s="16" t="s">
        <v>40</v>
      </c>
      <c r="B7" s="6" t="s">
        <v>30</v>
      </c>
      <c r="C7" s="6" t="s">
        <v>30</v>
      </c>
      <c r="D7" s="6" t="s">
        <v>30</v>
      </c>
      <c r="E7" s="6" t="s">
        <v>31</v>
      </c>
      <c r="F7" s="6" t="s">
        <v>31</v>
      </c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3"/>
    </row>
    <row r="8" spans="1:20" x14ac:dyDescent="0.3">
      <c r="A8" s="16" t="s">
        <v>7</v>
      </c>
      <c r="B8" s="6"/>
      <c r="C8" s="6"/>
      <c r="D8" s="6"/>
      <c r="E8" s="6"/>
      <c r="F8" s="6"/>
      <c r="G8" s="6" t="s">
        <v>31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3"/>
    </row>
    <row r="9" spans="1:20" x14ac:dyDescent="0.3">
      <c r="A9" s="16" t="s">
        <v>13</v>
      </c>
      <c r="B9" s="6"/>
      <c r="C9" s="6"/>
      <c r="D9" s="6"/>
      <c r="E9" s="6"/>
      <c r="F9" s="6"/>
      <c r="G9" s="6"/>
      <c r="H9" s="6" t="s">
        <v>31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3"/>
    </row>
    <row r="10" spans="1:20" x14ac:dyDescent="0.3">
      <c r="A10" s="16" t="s">
        <v>14</v>
      </c>
      <c r="B10" s="6" t="s">
        <v>30</v>
      </c>
      <c r="C10" s="6" t="s">
        <v>30</v>
      </c>
      <c r="D10" s="6" t="s">
        <v>30</v>
      </c>
      <c r="E10" s="6" t="s">
        <v>31</v>
      </c>
      <c r="F10" s="6" t="s">
        <v>31</v>
      </c>
      <c r="G10" s="6" t="s">
        <v>31</v>
      </c>
      <c r="H10" s="6" t="s">
        <v>31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3"/>
    </row>
    <row r="11" spans="1:20" x14ac:dyDescent="0.3">
      <c r="A11" s="16" t="s">
        <v>15</v>
      </c>
      <c r="B11" s="6"/>
      <c r="C11" s="6"/>
      <c r="D11" s="6"/>
      <c r="E11" s="6"/>
      <c r="F11" s="6"/>
      <c r="G11" s="6"/>
      <c r="H11" s="6"/>
      <c r="I11" s="6" t="s">
        <v>31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3"/>
    </row>
    <row r="12" spans="1:20" x14ac:dyDescent="0.3">
      <c r="A12" s="16" t="s">
        <v>16</v>
      </c>
      <c r="B12" s="6"/>
      <c r="C12" s="6"/>
      <c r="D12" s="6"/>
      <c r="E12" s="6"/>
      <c r="F12" s="6"/>
      <c r="G12" s="6"/>
      <c r="H12" s="6"/>
      <c r="I12" s="6"/>
      <c r="J12" s="6" t="s">
        <v>31</v>
      </c>
      <c r="K12" s="6"/>
      <c r="L12" s="6"/>
      <c r="M12" s="6"/>
      <c r="N12" s="6"/>
      <c r="O12" s="6"/>
      <c r="P12" s="6"/>
      <c r="Q12" s="6"/>
      <c r="R12" s="6"/>
      <c r="S12" s="6"/>
      <c r="T12" s="3"/>
    </row>
    <row r="13" spans="1:20" x14ac:dyDescent="0.3">
      <c r="A13" s="16" t="s">
        <v>41</v>
      </c>
      <c r="B13" s="6"/>
      <c r="C13" s="6"/>
      <c r="D13" s="6"/>
      <c r="E13" s="6"/>
      <c r="F13" s="6"/>
      <c r="G13" s="6"/>
      <c r="H13" s="6"/>
      <c r="I13" s="6"/>
      <c r="J13" s="6"/>
      <c r="K13" s="6" t="s">
        <v>31</v>
      </c>
      <c r="L13" s="6"/>
      <c r="M13" s="6"/>
      <c r="N13" s="6"/>
      <c r="O13" s="6"/>
      <c r="P13" s="6"/>
      <c r="Q13" s="6"/>
      <c r="R13" s="6"/>
      <c r="S13" s="6"/>
      <c r="T13" s="3"/>
    </row>
    <row r="14" spans="1:20" x14ac:dyDescent="0.3">
      <c r="A14" s="16" t="s">
        <v>42</v>
      </c>
      <c r="B14" s="6" t="s">
        <v>30</v>
      </c>
      <c r="C14" s="6" t="s">
        <v>30</v>
      </c>
      <c r="D14" s="6" t="s">
        <v>30</v>
      </c>
      <c r="E14" s="6" t="s">
        <v>31</v>
      </c>
      <c r="F14" s="6" t="s">
        <v>31</v>
      </c>
      <c r="G14" s="6" t="s">
        <v>31</v>
      </c>
      <c r="H14" s="6" t="s">
        <v>31</v>
      </c>
      <c r="I14" s="6" t="s">
        <v>31</v>
      </c>
      <c r="J14" s="6" t="s">
        <v>31</v>
      </c>
      <c r="K14" s="6" t="s">
        <v>31</v>
      </c>
      <c r="L14" s="6"/>
      <c r="M14" s="6"/>
      <c r="N14" s="6"/>
      <c r="O14" s="6"/>
      <c r="P14" s="6"/>
      <c r="Q14" s="6"/>
      <c r="R14" s="6"/>
      <c r="S14" s="6"/>
      <c r="T14" s="3"/>
    </row>
    <row r="15" spans="1:20" x14ac:dyDescent="0.3">
      <c r="A15" s="16" t="s">
        <v>20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 t="s">
        <v>31</v>
      </c>
      <c r="M15" s="6"/>
      <c r="N15" s="6"/>
      <c r="O15" s="6"/>
      <c r="P15" s="6"/>
      <c r="Q15" s="6"/>
      <c r="R15" s="6"/>
      <c r="S15" s="6"/>
      <c r="T15" s="3"/>
    </row>
    <row r="16" spans="1:20" x14ac:dyDescent="0.3">
      <c r="A16" s="16" t="s">
        <v>44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 t="s">
        <v>31</v>
      </c>
      <c r="N16" s="6"/>
      <c r="O16" s="6"/>
      <c r="P16" s="6"/>
      <c r="Q16" s="6"/>
      <c r="R16" s="6"/>
      <c r="S16" s="6"/>
      <c r="T16" s="3"/>
    </row>
    <row r="17" spans="1:20" x14ac:dyDescent="0.3">
      <c r="A17" s="16" t="s">
        <v>124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 t="s">
        <v>31</v>
      </c>
      <c r="O17" s="6"/>
      <c r="P17" s="6"/>
      <c r="Q17" s="6"/>
      <c r="R17" s="6"/>
      <c r="S17" s="6"/>
      <c r="T17" s="3"/>
    </row>
    <row r="18" spans="1:20" x14ac:dyDescent="0.3">
      <c r="A18" s="16" t="s">
        <v>21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 t="s">
        <v>31</v>
      </c>
      <c r="P18" s="6"/>
      <c r="Q18" s="6"/>
      <c r="R18" s="6"/>
      <c r="S18" s="6"/>
      <c r="T18" s="3"/>
    </row>
    <row r="19" spans="1:20" x14ac:dyDescent="0.3">
      <c r="A19" s="16" t="s">
        <v>125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 t="s">
        <v>31</v>
      </c>
      <c r="Q19" s="6"/>
      <c r="R19" s="6"/>
      <c r="S19" s="6"/>
      <c r="T19" s="3"/>
    </row>
    <row r="20" spans="1:20" x14ac:dyDescent="0.3">
      <c r="A20" s="16" t="s">
        <v>37</v>
      </c>
      <c r="B20" s="6" t="s">
        <v>30</v>
      </c>
      <c r="C20" s="6" t="s">
        <v>30</v>
      </c>
      <c r="D20" s="6" t="s">
        <v>30</v>
      </c>
      <c r="E20" s="6" t="s">
        <v>31</v>
      </c>
      <c r="F20" s="6" t="s">
        <v>31</v>
      </c>
      <c r="G20" s="6" t="s">
        <v>31</v>
      </c>
      <c r="H20" s="6" t="s">
        <v>31</v>
      </c>
      <c r="I20" s="6" t="s">
        <v>31</v>
      </c>
      <c r="J20" s="6" t="s">
        <v>31</v>
      </c>
      <c r="K20" s="6" t="s">
        <v>31</v>
      </c>
      <c r="L20" s="6" t="s">
        <v>31</v>
      </c>
      <c r="M20" s="6" t="s">
        <v>31</v>
      </c>
      <c r="N20" s="6" t="s">
        <v>31</v>
      </c>
      <c r="O20" s="6" t="s">
        <v>31</v>
      </c>
      <c r="P20" s="6" t="s">
        <v>31</v>
      </c>
      <c r="Q20" s="6"/>
      <c r="R20" s="6"/>
      <c r="S20" s="6"/>
      <c r="T20" s="3"/>
    </row>
    <row r="21" spans="1:20" x14ac:dyDescent="0.3">
      <c r="A21" s="16" t="s">
        <v>19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 t="s">
        <v>31</v>
      </c>
      <c r="R21" s="6"/>
      <c r="S21" s="6"/>
      <c r="T21" s="3"/>
    </row>
    <row r="22" spans="1:20" x14ac:dyDescent="0.3">
      <c r="A22" s="16" t="s">
        <v>27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 t="s">
        <v>31</v>
      </c>
      <c r="S22" s="6"/>
      <c r="T22" s="3"/>
    </row>
    <row r="23" spans="1:20" x14ac:dyDescent="0.3">
      <c r="A23" s="16" t="s">
        <v>28</v>
      </c>
      <c r="B23" s="6" t="s">
        <v>30</v>
      </c>
      <c r="C23" s="6" t="s">
        <v>30</v>
      </c>
      <c r="D23" s="6" t="s">
        <v>30</v>
      </c>
      <c r="E23" s="6" t="s">
        <v>31</v>
      </c>
      <c r="F23" s="6" t="s">
        <v>31</v>
      </c>
      <c r="G23" s="6" t="s">
        <v>31</v>
      </c>
      <c r="H23" s="6" t="s">
        <v>31</v>
      </c>
      <c r="I23" s="6" t="s">
        <v>31</v>
      </c>
      <c r="J23" s="6" t="s">
        <v>31</v>
      </c>
      <c r="K23" s="6" t="s">
        <v>31</v>
      </c>
      <c r="L23" s="6" t="s">
        <v>31</v>
      </c>
      <c r="M23" s="6" t="s">
        <v>31</v>
      </c>
      <c r="N23" s="6" t="s">
        <v>31</v>
      </c>
      <c r="O23" s="6" t="s">
        <v>31</v>
      </c>
      <c r="P23" s="6" t="s">
        <v>31</v>
      </c>
      <c r="Q23" s="6" t="s">
        <v>31</v>
      </c>
      <c r="R23" s="6" t="s">
        <v>31</v>
      </c>
      <c r="S23" s="6"/>
      <c r="T23" s="3"/>
    </row>
    <row r="24" spans="1:20" x14ac:dyDescent="0.3">
      <c r="A24" s="16" t="s">
        <v>23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 t="s">
        <v>31</v>
      </c>
      <c r="T24" s="3"/>
    </row>
    <row r="25" spans="1:20" x14ac:dyDescent="0.3">
      <c r="A25" s="16" t="s">
        <v>24</v>
      </c>
      <c r="B25" s="6" t="s">
        <v>30</v>
      </c>
      <c r="C25" s="6" t="s">
        <v>30</v>
      </c>
      <c r="D25" s="6" t="s">
        <v>30</v>
      </c>
      <c r="E25" s="6" t="s">
        <v>31</v>
      </c>
      <c r="F25" s="6" t="s">
        <v>31</v>
      </c>
      <c r="G25" s="6" t="s">
        <v>31</v>
      </c>
      <c r="H25" s="6" t="s">
        <v>31</v>
      </c>
      <c r="I25" s="6" t="s">
        <v>31</v>
      </c>
      <c r="J25" s="6" t="s">
        <v>31</v>
      </c>
      <c r="K25" s="6" t="s">
        <v>31</v>
      </c>
      <c r="L25" s="6" t="s">
        <v>31</v>
      </c>
      <c r="M25" s="6" t="s">
        <v>31</v>
      </c>
      <c r="N25" s="6" t="s">
        <v>31</v>
      </c>
      <c r="O25" s="6" t="s">
        <v>31</v>
      </c>
      <c r="P25" s="6" t="s">
        <v>31</v>
      </c>
      <c r="Q25" s="6" t="s">
        <v>31</v>
      </c>
      <c r="R25" s="6" t="s">
        <v>31</v>
      </c>
      <c r="S25" s="6" t="s">
        <v>31</v>
      </c>
      <c r="T25" s="3"/>
    </row>
    <row r="26" spans="1:20" x14ac:dyDescent="0.3">
      <c r="A26" s="16" t="s">
        <v>25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 t="s">
        <v>31</v>
      </c>
    </row>
    <row r="27" spans="1:20" x14ac:dyDescent="0.3">
      <c r="A27" s="16" t="s">
        <v>26</v>
      </c>
      <c r="B27" s="6" t="s">
        <v>30</v>
      </c>
      <c r="C27" s="6" t="s">
        <v>30</v>
      </c>
      <c r="D27" s="6" t="s">
        <v>30</v>
      </c>
      <c r="E27" s="6" t="s">
        <v>31</v>
      </c>
      <c r="F27" s="6" t="s">
        <v>31</v>
      </c>
      <c r="G27" s="6" t="s">
        <v>31</v>
      </c>
      <c r="H27" s="6" t="s">
        <v>31</v>
      </c>
      <c r="I27" s="6" t="s">
        <v>31</v>
      </c>
      <c r="J27" s="6" t="s">
        <v>31</v>
      </c>
      <c r="K27" s="6" t="s">
        <v>31</v>
      </c>
      <c r="L27" s="6" t="s">
        <v>31</v>
      </c>
      <c r="M27" s="6" t="s">
        <v>31</v>
      </c>
      <c r="N27" s="6" t="s">
        <v>31</v>
      </c>
      <c r="O27" s="6" t="s">
        <v>31</v>
      </c>
      <c r="P27" s="6" t="s">
        <v>31</v>
      </c>
      <c r="Q27" s="6" t="s">
        <v>31</v>
      </c>
      <c r="R27" s="6" t="s">
        <v>31</v>
      </c>
      <c r="S27" s="6" t="s">
        <v>31</v>
      </c>
      <c r="T27" s="6" t="s">
        <v>31</v>
      </c>
    </row>
    <row r="28" spans="1:20" x14ac:dyDescent="0.3">
      <c r="A28" s="16" t="s">
        <v>64</v>
      </c>
      <c r="B28" s="6" t="s">
        <v>30</v>
      </c>
      <c r="C28" s="6" t="s">
        <v>30</v>
      </c>
      <c r="D28" s="6" t="s">
        <v>30</v>
      </c>
      <c r="E28" s="6" t="s">
        <v>31</v>
      </c>
      <c r="F28" s="6" t="s">
        <v>31</v>
      </c>
      <c r="G28" s="6" t="s">
        <v>31</v>
      </c>
      <c r="H28" s="6" t="s">
        <v>31</v>
      </c>
      <c r="I28" s="6" t="s">
        <v>31</v>
      </c>
      <c r="J28" s="6" t="s">
        <v>31</v>
      </c>
      <c r="K28" s="6" t="s">
        <v>31</v>
      </c>
      <c r="L28" s="6" t="s">
        <v>31</v>
      </c>
      <c r="M28" s="6" t="s">
        <v>31</v>
      </c>
      <c r="N28" s="6" t="s">
        <v>31</v>
      </c>
      <c r="O28" s="6" t="s">
        <v>31</v>
      </c>
      <c r="P28" s="6" t="s">
        <v>31</v>
      </c>
      <c r="Q28" s="6" t="s">
        <v>31</v>
      </c>
      <c r="R28" s="6" t="s">
        <v>31</v>
      </c>
      <c r="S28" s="6" t="s">
        <v>31</v>
      </c>
      <c r="T28" s="3" t="s">
        <v>31</v>
      </c>
    </row>
    <row r="29" spans="1:20" x14ac:dyDescent="0.3">
      <c r="A29" s="16" t="s">
        <v>65</v>
      </c>
      <c r="B29" s="6" t="s">
        <v>30</v>
      </c>
      <c r="C29" s="6" t="s">
        <v>30</v>
      </c>
      <c r="D29" s="6" t="s">
        <v>30</v>
      </c>
      <c r="E29" s="6" t="s">
        <v>31</v>
      </c>
      <c r="F29" s="6" t="s">
        <v>31</v>
      </c>
      <c r="G29" s="6" t="s">
        <v>31</v>
      </c>
      <c r="H29" s="6" t="s">
        <v>31</v>
      </c>
      <c r="I29" s="6" t="s">
        <v>31</v>
      </c>
      <c r="J29" s="6" t="s">
        <v>31</v>
      </c>
      <c r="K29" s="6" t="s">
        <v>31</v>
      </c>
      <c r="L29" s="6" t="s">
        <v>31</v>
      </c>
      <c r="M29" s="6" t="s">
        <v>31</v>
      </c>
      <c r="N29" s="6" t="s">
        <v>31</v>
      </c>
      <c r="O29" s="6" t="s">
        <v>31</v>
      </c>
      <c r="P29" s="6" t="s">
        <v>31</v>
      </c>
      <c r="Q29" s="6" t="s">
        <v>31</v>
      </c>
      <c r="R29" s="6" t="s">
        <v>31</v>
      </c>
      <c r="S29" s="6" t="s">
        <v>31</v>
      </c>
      <c r="T29" s="3" t="s">
        <v>31</v>
      </c>
    </row>
  </sheetData>
  <pageMargins left="0.7" right="0.7" top="0.75" bottom="0.75" header="0.3" footer="0.3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3872D243-1EC2-420B-8CA8-24497AB074C8}">
            <xm:f>NOT(ISERROR(SEARCH("-",B2)))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10" operator="containsText" id="{84DCB230-F920-4EBC-92F8-1ED49D8DBB6F}">
            <xm:f>NOT(ISERROR(SEARCH("+",B2)))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B27:R29 B2:S26</xm:sqref>
        </x14:conditionalFormatting>
        <x14:conditionalFormatting xmlns:xm="http://schemas.microsoft.com/office/excel/2006/main">
          <x14:cfRule type="containsText" priority="7" operator="containsText" id="{391381CA-90BB-471C-A77F-F5455287D4AF}">
            <xm:f>NOT(ISERROR(SEARCH("-",T26)))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8" operator="containsText" id="{1BE5F40E-0482-4123-A461-3F1C1F2AF9B0}">
            <xm:f>NOT(ISERROR(SEARCH("+",T26)))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T26</xm:sqref>
        </x14:conditionalFormatting>
        <x14:conditionalFormatting xmlns:xm="http://schemas.microsoft.com/office/excel/2006/main">
          <x14:cfRule type="containsText" priority="5" operator="containsText" id="{BD62CD76-DA07-450F-9D86-347E09D7B6B6}">
            <xm:f>NOT(ISERROR(SEARCH("-",S27)))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6" operator="containsText" id="{97DCFBD4-8A19-4C2E-A9A5-DDC8B6F727A3}">
            <xm:f>NOT(ISERROR(SEARCH("+",S27)))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S27:T27</xm:sqref>
        </x14:conditionalFormatting>
        <x14:conditionalFormatting xmlns:xm="http://schemas.microsoft.com/office/excel/2006/main">
          <x14:cfRule type="containsText" priority="1" operator="containsText" id="{B2AC8BEF-AA53-4462-A07E-7B24505F920C}">
            <xm:f>NOT(ISERROR(SEARCH("-",S28)))</xm:f>
            <xm:f>"-"</xm:f>
            <x14:dxf>
              <fill>
                <patternFill>
                  <bgColor theme="5" tint="0.79998168889431442"/>
                </patternFill>
              </fill>
            </x14:dxf>
          </x14:cfRule>
          <x14:cfRule type="containsText" priority="2" operator="containsText" id="{12C40456-AFBE-4CDB-A6B4-DD49BF5970A4}">
            <xm:f>NOT(ISERROR(SEARCH("+",S28)))</xm:f>
            <xm:f>"+"</xm:f>
            <x14:dxf>
              <fill>
                <patternFill>
                  <bgColor theme="9" tint="0.79998168889431442"/>
                </patternFill>
              </fill>
            </x14:dxf>
          </x14:cfRule>
          <xm:sqref>S28:T29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8778E-890E-4965-8254-637C222931E4}">
  <dimension ref="A1:L26125"/>
  <sheetViews>
    <sheetView tabSelected="1" workbookViewId="0">
      <selection activeCell="O3" sqref="O3"/>
    </sheetView>
  </sheetViews>
  <sheetFormatPr defaultRowHeight="14.4" outlineLevelCol="1" x14ac:dyDescent="0.3"/>
  <cols>
    <col min="1" max="1" width="17.6640625" customWidth="1"/>
    <col min="2" max="2" width="13.33203125" hidden="1" customWidth="1" outlineLevel="1"/>
    <col min="3" max="3" width="22.6640625" hidden="1" customWidth="1" outlineLevel="1"/>
    <col min="4" max="4" width="13.5546875" customWidth="1" collapsed="1"/>
    <col min="5" max="5" width="28" style="46" customWidth="1"/>
    <col min="6" max="6" width="14.44140625" customWidth="1"/>
    <col min="9" max="9" width="26.109375" hidden="1" customWidth="1" outlineLevel="1"/>
    <col min="10" max="10" width="10.109375" hidden="1" customWidth="1" outlineLevel="1"/>
    <col min="11" max="11" width="9.109375" hidden="1" customWidth="1" outlineLevel="1"/>
    <col min="12" max="12" width="10.109375" bestFit="1" customWidth="1" collapsed="1"/>
    <col min="13" max="13" width="9.6640625" bestFit="1" customWidth="1"/>
  </cols>
  <sheetData>
    <row r="1" spans="1:12" x14ac:dyDescent="0.3">
      <c r="A1" t="s">
        <v>33</v>
      </c>
      <c r="B1" t="s">
        <v>34</v>
      </c>
      <c r="C1" t="s">
        <v>35</v>
      </c>
      <c r="D1" t="s">
        <v>29</v>
      </c>
      <c r="E1" s="46" t="s">
        <v>36</v>
      </c>
      <c r="F1" t="s">
        <v>123</v>
      </c>
    </row>
    <row r="2" spans="1:12" x14ac:dyDescent="0.3">
      <c r="A2">
        <v>8</v>
      </c>
      <c r="B2">
        <v>2163</v>
      </c>
      <c r="C2">
        <v>6</v>
      </c>
      <c r="D2">
        <v>53000</v>
      </c>
      <c r="E2" s="46">
        <v>44593</v>
      </c>
      <c r="F2">
        <v>-5772.4</v>
      </c>
      <c r="I2" t="str">
        <f>INDEX(LedgerMapping[[#All],[Level 3]],MATCH(Actuals[[#This Row],[Sub Ledger]],LedgerMapping[[#All],[Sub Ledger]],0))</f>
        <v>Standard Returns</v>
      </c>
      <c r="J2" s="22">
        <f>YEAR(Actuals[[#This Row],[Date]])</f>
        <v>2022</v>
      </c>
      <c r="K2" s="22">
        <f>MONTH(Actuals[[#This Row],[Date]])</f>
        <v>2</v>
      </c>
      <c r="L2" s="12"/>
    </row>
    <row r="3" spans="1:12" x14ac:dyDescent="0.3">
      <c r="A3">
        <v>8</v>
      </c>
      <c r="B3">
        <v>3281</v>
      </c>
      <c r="C3">
        <v>6</v>
      </c>
      <c r="D3">
        <v>53000</v>
      </c>
      <c r="E3" s="46">
        <v>44624</v>
      </c>
      <c r="F3">
        <v>-11236.14</v>
      </c>
      <c r="I3" t="str">
        <f>INDEX(LedgerMapping[[#All],[Level 3]],MATCH(Actuals[[#This Row],[Sub Ledger]],LedgerMapping[[#All],[Sub Ledger]],0))</f>
        <v>Standard Returns</v>
      </c>
      <c r="J3" s="22">
        <f>YEAR(Actuals[[#This Row],[Date]])</f>
        <v>2022</v>
      </c>
      <c r="K3" s="22">
        <f>MONTH(Actuals[[#This Row],[Date]])</f>
        <v>3</v>
      </c>
      <c r="L3" s="12"/>
    </row>
    <row r="4" spans="1:12" x14ac:dyDescent="0.3">
      <c r="A4">
        <v>8</v>
      </c>
      <c r="B4">
        <v>5525</v>
      </c>
      <c r="C4">
        <v>6</v>
      </c>
      <c r="D4">
        <v>53000</v>
      </c>
      <c r="E4" s="46">
        <v>44685</v>
      </c>
      <c r="F4">
        <v>-20901.47</v>
      </c>
      <c r="I4" t="str">
        <f>INDEX(LedgerMapping[[#All],[Level 3]],MATCH(Actuals[[#This Row],[Sub Ledger]],LedgerMapping[[#All],[Sub Ledger]],0))</f>
        <v>Standard Returns</v>
      </c>
      <c r="J4" s="22">
        <f>YEAR(Actuals[[#This Row],[Date]])</f>
        <v>2022</v>
      </c>
      <c r="K4" s="22">
        <f>MONTH(Actuals[[#This Row],[Date]])</f>
        <v>5</v>
      </c>
      <c r="L4" s="12"/>
    </row>
    <row r="5" spans="1:12" x14ac:dyDescent="0.3">
      <c r="A5">
        <v>8</v>
      </c>
      <c r="B5">
        <v>6651</v>
      </c>
      <c r="C5">
        <v>6</v>
      </c>
      <c r="D5">
        <v>53000</v>
      </c>
      <c r="E5" s="46">
        <v>44715</v>
      </c>
      <c r="F5">
        <v>-9419.44</v>
      </c>
      <c r="I5" t="str">
        <f>INDEX(LedgerMapping[[#All],[Level 3]],MATCH(Actuals[[#This Row],[Sub Ledger]],LedgerMapping[[#All],[Sub Ledger]],0))</f>
        <v>Standard Returns</v>
      </c>
      <c r="J5" s="22">
        <f>YEAR(Actuals[[#This Row],[Date]])</f>
        <v>2022</v>
      </c>
      <c r="K5" s="22">
        <f>MONTH(Actuals[[#This Row],[Date]])</f>
        <v>6</v>
      </c>
      <c r="L5" s="12"/>
    </row>
    <row r="6" spans="1:12" x14ac:dyDescent="0.3">
      <c r="A6">
        <v>8</v>
      </c>
      <c r="B6">
        <v>7771</v>
      </c>
      <c r="C6">
        <v>6</v>
      </c>
      <c r="D6">
        <v>53000</v>
      </c>
      <c r="E6" s="46">
        <v>44746</v>
      </c>
      <c r="F6">
        <v>-17908.990000000002</v>
      </c>
      <c r="I6" t="str">
        <f>INDEX(LedgerMapping[[#All],[Level 3]],MATCH(Actuals[[#This Row],[Sub Ledger]],LedgerMapping[[#All],[Sub Ledger]],0))</f>
        <v>Standard Returns</v>
      </c>
      <c r="J6" s="22">
        <f>YEAR(Actuals[[#This Row],[Date]])</f>
        <v>2022</v>
      </c>
      <c r="K6" s="22">
        <f>MONTH(Actuals[[#This Row],[Date]])</f>
        <v>7</v>
      </c>
      <c r="L6" s="12"/>
    </row>
    <row r="7" spans="1:12" x14ac:dyDescent="0.3">
      <c r="A7">
        <v>8</v>
      </c>
      <c r="B7">
        <v>8895</v>
      </c>
      <c r="C7">
        <v>6</v>
      </c>
      <c r="D7">
        <v>53000</v>
      </c>
      <c r="E7" s="46">
        <v>44777</v>
      </c>
      <c r="F7">
        <v>-20136.3</v>
      </c>
      <c r="I7" t="str">
        <f>INDEX(LedgerMapping[[#All],[Level 3]],MATCH(Actuals[[#This Row],[Sub Ledger]],LedgerMapping[[#All],[Sub Ledger]],0))</f>
        <v>Standard Returns</v>
      </c>
      <c r="J7" s="22">
        <f>YEAR(Actuals[[#This Row],[Date]])</f>
        <v>2022</v>
      </c>
      <c r="K7" s="22">
        <f>MONTH(Actuals[[#This Row],[Date]])</f>
        <v>8</v>
      </c>
      <c r="L7" s="12"/>
    </row>
    <row r="8" spans="1:12" x14ac:dyDescent="0.3">
      <c r="A8">
        <v>8</v>
      </c>
      <c r="B8">
        <v>10009</v>
      </c>
      <c r="C8">
        <v>6</v>
      </c>
      <c r="D8">
        <v>53000</v>
      </c>
      <c r="E8" s="46">
        <v>44805</v>
      </c>
      <c r="F8">
        <v>-18309</v>
      </c>
      <c r="I8" t="str">
        <f>INDEX(LedgerMapping[[#All],[Level 3]],MATCH(Actuals[[#This Row],[Sub Ledger]],LedgerMapping[[#All],[Sub Ledger]],0))</f>
        <v>Standard Returns</v>
      </c>
      <c r="J8" s="22">
        <f>YEAR(Actuals[[#This Row],[Date]])</f>
        <v>2022</v>
      </c>
      <c r="K8" s="22">
        <f>MONTH(Actuals[[#This Row],[Date]])</f>
        <v>9</v>
      </c>
      <c r="L8" s="12"/>
    </row>
    <row r="9" spans="1:12" x14ac:dyDescent="0.3">
      <c r="A9">
        <v>8</v>
      </c>
      <c r="B9">
        <v>11126</v>
      </c>
      <c r="C9">
        <v>6</v>
      </c>
      <c r="D9">
        <v>53000</v>
      </c>
      <c r="E9" s="46">
        <v>44836</v>
      </c>
      <c r="F9">
        <v>-4158.7299999999996</v>
      </c>
      <c r="I9" t="str">
        <f>INDEX(LedgerMapping[[#All],[Level 3]],MATCH(Actuals[[#This Row],[Sub Ledger]],LedgerMapping[[#All],[Sub Ledger]],0))</f>
        <v>Standard Returns</v>
      </c>
      <c r="J9" s="22">
        <f>YEAR(Actuals[[#This Row],[Date]])</f>
        <v>2022</v>
      </c>
      <c r="K9" s="22">
        <f>MONTH(Actuals[[#This Row],[Date]])</f>
        <v>10</v>
      </c>
      <c r="L9" s="12"/>
    </row>
    <row r="10" spans="1:12" x14ac:dyDescent="0.3">
      <c r="A10">
        <v>8</v>
      </c>
      <c r="B10">
        <v>12253</v>
      </c>
      <c r="C10">
        <v>6</v>
      </c>
      <c r="D10">
        <v>53000</v>
      </c>
      <c r="E10" s="46">
        <v>44866</v>
      </c>
      <c r="F10">
        <v>-7002.73</v>
      </c>
      <c r="I10" t="str">
        <f>INDEX(LedgerMapping[[#All],[Level 3]],MATCH(Actuals[[#This Row],[Sub Ledger]],LedgerMapping[[#All],[Sub Ledger]],0))</f>
        <v>Standard Returns</v>
      </c>
      <c r="J10" s="22">
        <f>YEAR(Actuals[[#This Row],[Date]])</f>
        <v>2022</v>
      </c>
      <c r="K10" s="22">
        <f>MONTH(Actuals[[#This Row],[Date]])</f>
        <v>11</v>
      </c>
      <c r="L10" s="12"/>
    </row>
    <row r="11" spans="1:12" x14ac:dyDescent="0.3">
      <c r="A11">
        <v>8</v>
      </c>
      <c r="B11">
        <v>13383</v>
      </c>
      <c r="C11">
        <v>6</v>
      </c>
      <c r="D11">
        <v>53000</v>
      </c>
      <c r="E11" s="46">
        <v>44897</v>
      </c>
      <c r="F11">
        <v>-22999.99</v>
      </c>
      <c r="I11" t="str">
        <f>INDEX(LedgerMapping[[#All],[Level 3]],MATCH(Actuals[[#This Row],[Sub Ledger]],LedgerMapping[[#All],[Sub Ledger]],0))</f>
        <v>Standard Returns</v>
      </c>
      <c r="J11" s="22">
        <f>YEAR(Actuals[[#This Row],[Date]])</f>
        <v>2022</v>
      </c>
      <c r="K11" s="22">
        <f>MONTH(Actuals[[#This Row],[Date]])</f>
        <v>12</v>
      </c>
      <c r="L11" s="12"/>
    </row>
    <row r="12" spans="1:12" x14ac:dyDescent="0.3">
      <c r="A12">
        <v>8</v>
      </c>
      <c r="B12">
        <v>14152</v>
      </c>
      <c r="C12">
        <v>6</v>
      </c>
      <c r="D12">
        <v>53000</v>
      </c>
      <c r="E12" s="46">
        <v>44927</v>
      </c>
      <c r="F12">
        <v>-53033.89</v>
      </c>
      <c r="I12" t="str">
        <f>INDEX(LedgerMapping[[#All],[Level 3]],MATCH(Actuals[[#This Row],[Sub Ledger]],LedgerMapping[[#All],[Sub Ledger]],0))</f>
        <v>Standard Returns</v>
      </c>
      <c r="J12" s="22">
        <f>YEAR(Actuals[[#This Row],[Date]])</f>
        <v>2023</v>
      </c>
      <c r="K12" s="22">
        <f>MONTH(Actuals[[#This Row],[Date]])</f>
        <v>1</v>
      </c>
      <c r="L12" s="12"/>
    </row>
    <row r="13" spans="1:12" x14ac:dyDescent="0.3">
      <c r="A13">
        <v>8</v>
      </c>
      <c r="B13">
        <v>15156</v>
      </c>
      <c r="C13">
        <v>6</v>
      </c>
      <c r="D13">
        <v>53000</v>
      </c>
      <c r="E13" s="46">
        <v>44958</v>
      </c>
      <c r="F13">
        <v>-90807.32</v>
      </c>
      <c r="I13" t="str">
        <f>INDEX(LedgerMapping[[#All],[Level 3]],MATCH(Actuals[[#This Row],[Sub Ledger]],LedgerMapping[[#All],[Sub Ledger]],0))</f>
        <v>Standard Returns</v>
      </c>
      <c r="J13" s="22">
        <f>YEAR(Actuals[[#This Row],[Date]])</f>
        <v>2023</v>
      </c>
      <c r="K13" s="22">
        <f>MONTH(Actuals[[#This Row],[Date]])</f>
        <v>2</v>
      </c>
      <c r="L13" s="12"/>
    </row>
    <row r="14" spans="1:12" x14ac:dyDescent="0.3">
      <c r="A14">
        <v>8</v>
      </c>
      <c r="B14">
        <v>16136</v>
      </c>
      <c r="C14">
        <v>6</v>
      </c>
      <c r="D14">
        <v>53000</v>
      </c>
      <c r="E14" s="46">
        <v>44988</v>
      </c>
      <c r="F14">
        <v>-30857.72</v>
      </c>
      <c r="I14" t="str">
        <f>INDEX(LedgerMapping[[#All],[Level 3]],MATCH(Actuals[[#This Row],[Sub Ledger]],LedgerMapping[[#All],[Sub Ledger]],0))</f>
        <v>Standard Returns</v>
      </c>
      <c r="J14" s="22">
        <f>YEAR(Actuals[[#This Row],[Date]])</f>
        <v>2023</v>
      </c>
      <c r="K14" s="22">
        <f>MONTH(Actuals[[#This Row],[Date]])</f>
        <v>3</v>
      </c>
      <c r="L14" s="12"/>
    </row>
    <row r="15" spans="1:12" x14ac:dyDescent="0.3">
      <c r="A15">
        <v>8</v>
      </c>
      <c r="B15">
        <v>17168</v>
      </c>
      <c r="C15">
        <v>6</v>
      </c>
      <c r="D15">
        <v>53000</v>
      </c>
      <c r="E15" s="46">
        <v>45018</v>
      </c>
      <c r="F15">
        <v>-32613.81</v>
      </c>
      <c r="I15" t="str">
        <f>INDEX(LedgerMapping[[#All],[Level 3]],MATCH(Actuals[[#This Row],[Sub Ledger]],LedgerMapping[[#All],[Sub Ledger]],0))</f>
        <v>Standard Returns</v>
      </c>
      <c r="J15" s="22">
        <f>YEAR(Actuals[[#This Row],[Date]])</f>
        <v>2023</v>
      </c>
      <c r="K15" s="22">
        <f>MONTH(Actuals[[#This Row],[Date]])</f>
        <v>4</v>
      </c>
      <c r="L15" s="12"/>
    </row>
    <row r="16" spans="1:12" x14ac:dyDescent="0.3">
      <c r="A16">
        <v>8</v>
      </c>
      <c r="B16">
        <v>19202</v>
      </c>
      <c r="C16">
        <v>6</v>
      </c>
      <c r="D16">
        <v>53000</v>
      </c>
      <c r="E16" s="46">
        <v>45079</v>
      </c>
      <c r="F16">
        <v>-40120.01</v>
      </c>
      <c r="I16" t="str">
        <f>INDEX(LedgerMapping[[#All],[Level 3]],MATCH(Actuals[[#This Row],[Sub Ledger]],LedgerMapping[[#All],[Sub Ledger]],0))</f>
        <v>Standard Returns</v>
      </c>
      <c r="J16" s="22">
        <f>YEAR(Actuals[[#This Row],[Date]])</f>
        <v>2023</v>
      </c>
      <c r="K16" s="22">
        <f>MONTH(Actuals[[#This Row],[Date]])</f>
        <v>6</v>
      </c>
      <c r="L16" s="12"/>
    </row>
    <row r="17" spans="1:12" x14ac:dyDescent="0.3">
      <c r="A17">
        <v>8</v>
      </c>
      <c r="B17">
        <v>20231</v>
      </c>
      <c r="C17">
        <v>6</v>
      </c>
      <c r="D17">
        <v>53000</v>
      </c>
      <c r="E17" s="46">
        <v>45110</v>
      </c>
      <c r="F17">
        <v>-21407.54</v>
      </c>
      <c r="I17" t="str">
        <f>INDEX(LedgerMapping[[#All],[Level 3]],MATCH(Actuals[[#This Row],[Sub Ledger]],LedgerMapping[[#All],[Sub Ledger]],0))</f>
        <v>Standard Returns</v>
      </c>
      <c r="J17" s="22">
        <f>YEAR(Actuals[[#This Row],[Date]])</f>
        <v>2023</v>
      </c>
      <c r="K17" s="22">
        <f>MONTH(Actuals[[#This Row],[Date]])</f>
        <v>7</v>
      </c>
      <c r="L17" s="12"/>
    </row>
    <row r="18" spans="1:12" x14ac:dyDescent="0.3">
      <c r="A18">
        <v>8</v>
      </c>
      <c r="B18">
        <v>21258</v>
      </c>
      <c r="C18">
        <v>6</v>
      </c>
      <c r="D18">
        <v>53000</v>
      </c>
      <c r="E18" s="46">
        <v>45141</v>
      </c>
      <c r="F18">
        <v>-57902.16</v>
      </c>
      <c r="I18" t="str">
        <f>INDEX(LedgerMapping[[#All],[Level 3]],MATCH(Actuals[[#This Row],[Sub Ledger]],LedgerMapping[[#All],[Sub Ledger]],0))</f>
        <v>Standard Returns</v>
      </c>
      <c r="J18" s="22">
        <f>YEAR(Actuals[[#This Row],[Date]])</f>
        <v>2023</v>
      </c>
      <c r="K18" s="22">
        <f>MONTH(Actuals[[#This Row],[Date]])</f>
        <v>8</v>
      </c>
      <c r="L18" s="12"/>
    </row>
    <row r="19" spans="1:12" x14ac:dyDescent="0.3">
      <c r="A19">
        <v>8</v>
      </c>
      <c r="B19">
        <v>23239</v>
      </c>
      <c r="C19">
        <v>6</v>
      </c>
      <c r="D19">
        <v>53000</v>
      </c>
      <c r="E19" s="46">
        <v>45200</v>
      </c>
      <c r="F19">
        <v>-12030.09</v>
      </c>
      <c r="I19" t="str">
        <f>INDEX(LedgerMapping[[#All],[Level 3]],MATCH(Actuals[[#This Row],[Sub Ledger]],LedgerMapping[[#All],[Sub Ledger]],0))</f>
        <v>Standard Returns</v>
      </c>
      <c r="J19" s="22">
        <f>YEAR(Actuals[[#This Row],[Date]])</f>
        <v>2023</v>
      </c>
      <c r="K19" s="22">
        <f>MONTH(Actuals[[#This Row],[Date]])</f>
        <v>10</v>
      </c>
      <c r="L19" s="12"/>
    </row>
    <row r="20" spans="1:12" x14ac:dyDescent="0.3">
      <c r="A20">
        <v>8</v>
      </c>
      <c r="B20">
        <v>25273</v>
      </c>
      <c r="C20">
        <v>6</v>
      </c>
      <c r="D20">
        <v>53000</v>
      </c>
      <c r="E20" s="46">
        <v>45261</v>
      </c>
      <c r="F20">
        <v>-12093.73</v>
      </c>
      <c r="I20" t="str">
        <f>INDEX(LedgerMapping[[#All],[Level 3]],MATCH(Actuals[[#This Row],[Sub Ledger]],LedgerMapping[[#All],[Sub Ledger]],0))</f>
        <v>Standard Returns</v>
      </c>
      <c r="J20" s="22">
        <f>YEAR(Actuals[[#This Row],[Date]])</f>
        <v>2023</v>
      </c>
      <c r="K20" s="22">
        <f>MONTH(Actuals[[#This Row],[Date]])</f>
        <v>12</v>
      </c>
      <c r="L20" s="12"/>
    </row>
    <row r="21" spans="1:12" x14ac:dyDescent="0.3">
      <c r="A21">
        <v>8</v>
      </c>
      <c r="B21">
        <v>26343</v>
      </c>
      <c r="C21">
        <v>6</v>
      </c>
      <c r="D21">
        <v>53000</v>
      </c>
      <c r="E21" s="46">
        <v>45291</v>
      </c>
      <c r="F21">
        <v>-13971.04</v>
      </c>
      <c r="I21" t="str">
        <f>INDEX(LedgerMapping[[#All],[Level 3]],MATCH(Actuals[[#This Row],[Sub Ledger]],LedgerMapping[[#All],[Sub Ledger]],0))</f>
        <v>Standard Returns</v>
      </c>
      <c r="J21" s="22">
        <f>YEAR(Actuals[[#This Row],[Date]])</f>
        <v>2023</v>
      </c>
      <c r="K21" s="22">
        <f>MONTH(Actuals[[#This Row],[Date]])</f>
        <v>12</v>
      </c>
      <c r="L21" s="12"/>
    </row>
    <row r="22" spans="1:12" x14ac:dyDescent="0.3">
      <c r="A22">
        <v>8</v>
      </c>
      <c r="B22">
        <v>27468</v>
      </c>
      <c r="C22">
        <v>6</v>
      </c>
      <c r="D22">
        <v>53000</v>
      </c>
      <c r="E22" s="46">
        <v>45322</v>
      </c>
      <c r="F22">
        <v>-31738.04</v>
      </c>
      <c r="I22" t="str">
        <f>INDEX(LedgerMapping[[#All],[Level 3]],MATCH(Actuals[[#This Row],[Sub Ledger]],LedgerMapping[[#All],[Sub Ledger]],0))</f>
        <v>Standard Returns</v>
      </c>
      <c r="J22" s="22">
        <f>YEAR(Actuals[[#This Row],[Date]])</f>
        <v>2024</v>
      </c>
      <c r="K22" s="22">
        <f>MONTH(Actuals[[#This Row],[Date]])</f>
        <v>1</v>
      </c>
      <c r="L22" s="12"/>
    </row>
    <row r="23" spans="1:12" x14ac:dyDescent="0.3">
      <c r="A23">
        <v>8</v>
      </c>
      <c r="B23">
        <v>28620</v>
      </c>
      <c r="C23">
        <v>6</v>
      </c>
      <c r="D23">
        <v>53000</v>
      </c>
      <c r="E23" s="46">
        <v>45354</v>
      </c>
      <c r="F23">
        <v>-26160.66</v>
      </c>
      <c r="I23" t="str">
        <f>INDEX(LedgerMapping[[#All],[Level 3]],MATCH(Actuals[[#This Row],[Sub Ledger]],LedgerMapping[[#All],[Sub Ledger]],0))</f>
        <v>Standard Returns</v>
      </c>
      <c r="J23" s="22">
        <f>YEAR(Actuals[[#This Row],[Date]])</f>
        <v>2024</v>
      </c>
      <c r="K23" s="22">
        <f>MONTH(Actuals[[#This Row],[Date]])</f>
        <v>3</v>
      </c>
      <c r="L23" s="12"/>
    </row>
    <row r="24" spans="1:12" x14ac:dyDescent="0.3">
      <c r="A24">
        <v>8</v>
      </c>
      <c r="B24">
        <v>29774</v>
      </c>
      <c r="C24">
        <v>6</v>
      </c>
      <c r="D24">
        <v>53000</v>
      </c>
      <c r="E24" s="46">
        <v>45384</v>
      </c>
      <c r="F24">
        <v>-22062.1</v>
      </c>
      <c r="I24" t="str">
        <f>INDEX(LedgerMapping[[#All],[Level 3]],MATCH(Actuals[[#This Row],[Sub Ledger]],LedgerMapping[[#All],[Sub Ledger]],0))</f>
        <v>Standard Returns</v>
      </c>
      <c r="J24" s="22">
        <f>YEAR(Actuals[[#This Row],[Date]])</f>
        <v>2024</v>
      </c>
      <c r="K24" s="22">
        <f>MONTH(Actuals[[#This Row],[Date]])</f>
        <v>4</v>
      </c>
      <c r="L24" s="12"/>
    </row>
    <row r="25" spans="1:12" x14ac:dyDescent="0.3">
      <c r="A25">
        <v>8</v>
      </c>
      <c r="B25">
        <v>30900</v>
      </c>
      <c r="C25">
        <v>6</v>
      </c>
      <c r="D25">
        <v>53000</v>
      </c>
      <c r="E25" s="46">
        <v>45415</v>
      </c>
      <c r="F25">
        <v>-15752.89</v>
      </c>
      <c r="I25" t="str">
        <f>INDEX(LedgerMapping[[#All],[Level 3]],MATCH(Actuals[[#This Row],[Sub Ledger]],LedgerMapping[[#All],[Sub Ledger]],0))</f>
        <v>Standard Returns</v>
      </c>
      <c r="J25" s="22">
        <f>YEAR(Actuals[[#This Row],[Date]])</f>
        <v>2024</v>
      </c>
      <c r="K25" s="22">
        <f>MONTH(Actuals[[#This Row],[Date]])</f>
        <v>5</v>
      </c>
      <c r="L25" s="12"/>
    </row>
    <row r="26" spans="1:12" x14ac:dyDescent="0.3">
      <c r="A26">
        <v>8</v>
      </c>
      <c r="B26">
        <v>32025</v>
      </c>
      <c r="C26">
        <v>6</v>
      </c>
      <c r="D26">
        <v>53000</v>
      </c>
      <c r="E26" s="46">
        <v>45445</v>
      </c>
      <c r="F26">
        <v>-12967.99</v>
      </c>
      <c r="I26" t="str">
        <f>INDEX(LedgerMapping[[#All],[Level 3]],MATCH(Actuals[[#This Row],[Sub Ledger]],LedgerMapping[[#All],[Sub Ledger]],0))</f>
        <v>Standard Returns</v>
      </c>
      <c r="J26" s="22">
        <f>YEAR(Actuals[[#This Row],[Date]])</f>
        <v>2024</v>
      </c>
      <c r="K26" s="22">
        <f>MONTH(Actuals[[#This Row],[Date]])</f>
        <v>6</v>
      </c>
      <c r="L26" s="12"/>
    </row>
    <row r="27" spans="1:12" x14ac:dyDescent="0.3">
      <c r="A27">
        <v>8</v>
      </c>
      <c r="B27">
        <v>33149</v>
      </c>
      <c r="C27">
        <v>6</v>
      </c>
      <c r="D27">
        <v>53000</v>
      </c>
      <c r="E27" s="46">
        <v>45476</v>
      </c>
      <c r="F27">
        <v>-25875.81</v>
      </c>
      <c r="I27" t="str">
        <f>INDEX(LedgerMapping[[#All],[Level 3]],MATCH(Actuals[[#This Row],[Sub Ledger]],LedgerMapping[[#All],[Sub Ledger]],0))</f>
        <v>Standard Returns</v>
      </c>
      <c r="J27" s="22">
        <f>YEAR(Actuals[[#This Row],[Date]])</f>
        <v>2024</v>
      </c>
      <c r="K27" s="22">
        <f>MONTH(Actuals[[#This Row],[Date]])</f>
        <v>7</v>
      </c>
      <c r="L27" s="12"/>
    </row>
    <row r="28" spans="1:12" x14ac:dyDescent="0.3">
      <c r="A28">
        <v>8</v>
      </c>
      <c r="B28">
        <v>34273</v>
      </c>
      <c r="C28">
        <v>6</v>
      </c>
      <c r="D28">
        <v>53000</v>
      </c>
      <c r="E28" s="46">
        <v>45507</v>
      </c>
      <c r="F28">
        <v>-35086.58</v>
      </c>
      <c r="I28" t="str">
        <f>INDEX(LedgerMapping[[#All],[Level 3]],MATCH(Actuals[[#This Row],[Sub Ledger]],LedgerMapping[[#All],[Sub Ledger]],0))</f>
        <v>Standard Returns</v>
      </c>
      <c r="J28" s="22">
        <f>YEAR(Actuals[[#This Row],[Date]])</f>
        <v>2024</v>
      </c>
      <c r="K28" s="22">
        <f>MONTH(Actuals[[#This Row],[Date]])</f>
        <v>8</v>
      </c>
      <c r="L28" s="12"/>
    </row>
    <row r="29" spans="1:12" x14ac:dyDescent="0.3">
      <c r="A29">
        <v>8</v>
      </c>
      <c r="B29">
        <v>35425</v>
      </c>
      <c r="C29">
        <v>6</v>
      </c>
      <c r="D29">
        <v>53000</v>
      </c>
      <c r="E29" s="46">
        <v>45536</v>
      </c>
      <c r="F29">
        <v>-8451.24</v>
      </c>
      <c r="I29" t="str">
        <f>INDEX(LedgerMapping[[#All],[Level 3]],MATCH(Actuals[[#This Row],[Sub Ledger]],LedgerMapping[[#All],[Sub Ledger]],0))</f>
        <v>Standard Returns</v>
      </c>
      <c r="J29" s="22">
        <f>YEAR(Actuals[[#This Row],[Date]])</f>
        <v>2024</v>
      </c>
      <c r="K29" s="22">
        <f>MONTH(Actuals[[#This Row],[Date]])</f>
        <v>9</v>
      </c>
      <c r="L29" s="12"/>
    </row>
    <row r="30" spans="1:12" x14ac:dyDescent="0.3">
      <c r="A30">
        <v>8</v>
      </c>
      <c r="B30">
        <v>36575</v>
      </c>
      <c r="C30">
        <v>6</v>
      </c>
      <c r="D30">
        <v>53000</v>
      </c>
      <c r="E30" s="46">
        <v>45567</v>
      </c>
      <c r="F30">
        <v>-42491.27</v>
      </c>
      <c r="I30" t="str">
        <f>INDEX(LedgerMapping[[#All],[Level 3]],MATCH(Actuals[[#This Row],[Sub Ledger]],LedgerMapping[[#All],[Sub Ledger]],0))</f>
        <v>Standard Returns</v>
      </c>
      <c r="J30" s="22">
        <f>YEAR(Actuals[[#This Row],[Date]])</f>
        <v>2024</v>
      </c>
      <c r="K30" s="22">
        <f>MONTH(Actuals[[#This Row],[Date]])</f>
        <v>10</v>
      </c>
      <c r="L30" s="12"/>
    </row>
    <row r="31" spans="1:12" x14ac:dyDescent="0.3">
      <c r="A31">
        <v>8</v>
      </c>
      <c r="B31">
        <v>37724</v>
      </c>
      <c r="C31">
        <v>6</v>
      </c>
      <c r="D31">
        <v>53000</v>
      </c>
      <c r="E31" s="46">
        <v>45597</v>
      </c>
      <c r="F31">
        <v>-28757.68</v>
      </c>
      <c r="I31" t="str">
        <f>INDEX(LedgerMapping[[#All],[Level 3]],MATCH(Actuals[[#This Row],[Sub Ledger]],LedgerMapping[[#All],[Sub Ledger]],0))</f>
        <v>Standard Returns</v>
      </c>
      <c r="J31" s="22">
        <f>YEAR(Actuals[[#This Row],[Date]])</f>
        <v>2024</v>
      </c>
      <c r="K31" s="22">
        <f>MONTH(Actuals[[#This Row],[Date]])</f>
        <v>11</v>
      </c>
      <c r="L31" s="12"/>
    </row>
    <row r="32" spans="1:12" x14ac:dyDescent="0.3">
      <c r="A32">
        <v>8</v>
      </c>
      <c r="B32">
        <v>38875</v>
      </c>
      <c r="C32">
        <v>6</v>
      </c>
      <c r="D32">
        <v>53000</v>
      </c>
      <c r="E32" s="46">
        <v>45628</v>
      </c>
      <c r="F32">
        <v>-10754.31</v>
      </c>
      <c r="I32" t="str">
        <f>INDEX(LedgerMapping[[#All],[Level 3]],MATCH(Actuals[[#This Row],[Sub Ledger]],LedgerMapping[[#All],[Sub Ledger]],0))</f>
        <v>Standard Returns</v>
      </c>
      <c r="J32" s="22">
        <f>YEAR(Actuals[[#This Row],[Date]])</f>
        <v>2024</v>
      </c>
      <c r="K32" s="22">
        <f>MONTH(Actuals[[#This Row],[Date]])</f>
        <v>12</v>
      </c>
      <c r="L32" s="12"/>
    </row>
    <row r="33" spans="1:12" x14ac:dyDescent="0.3">
      <c r="A33">
        <v>8</v>
      </c>
      <c r="B33">
        <v>1041</v>
      </c>
      <c r="C33">
        <v>6</v>
      </c>
      <c r="D33">
        <v>53000</v>
      </c>
      <c r="E33" s="46">
        <v>44562</v>
      </c>
      <c r="F33">
        <v>-4205.7</v>
      </c>
      <c r="I33" t="str">
        <f>INDEX(LedgerMapping[[#All],[Level 3]],MATCH(Actuals[[#This Row],[Sub Ledger]],LedgerMapping[[#All],[Sub Ledger]],0))</f>
        <v>Standard Returns</v>
      </c>
      <c r="J33" s="22">
        <f>YEAR(Actuals[[#This Row],[Date]])</f>
        <v>2022</v>
      </c>
      <c r="K33" s="22">
        <f>MONTH(Actuals[[#This Row],[Date]])</f>
        <v>1</v>
      </c>
      <c r="L33" s="12"/>
    </row>
    <row r="34" spans="1:12" x14ac:dyDescent="0.3">
      <c r="A34">
        <v>8</v>
      </c>
      <c r="B34">
        <v>2164</v>
      </c>
      <c r="C34">
        <v>6</v>
      </c>
      <c r="D34">
        <v>54000</v>
      </c>
      <c r="E34" s="46">
        <v>44593</v>
      </c>
      <c r="F34">
        <v>-211.69</v>
      </c>
      <c r="I34" t="str">
        <f>INDEX(LedgerMapping[[#All],[Level 3]],MATCH(Actuals[[#This Row],[Sub Ledger]],LedgerMapping[[#All],[Sub Ledger]],0))</f>
        <v>Standard Discount</v>
      </c>
      <c r="J34" s="22">
        <f>YEAR(Actuals[[#This Row],[Date]])</f>
        <v>2022</v>
      </c>
      <c r="K34" s="22">
        <f>MONTH(Actuals[[#This Row],[Date]])</f>
        <v>2</v>
      </c>
      <c r="L34" s="12"/>
    </row>
    <row r="35" spans="1:12" x14ac:dyDescent="0.3">
      <c r="A35">
        <v>8</v>
      </c>
      <c r="B35">
        <v>4403</v>
      </c>
      <c r="C35">
        <v>6</v>
      </c>
      <c r="D35">
        <v>54000</v>
      </c>
      <c r="E35" s="46">
        <v>44654</v>
      </c>
      <c r="F35">
        <v>-191.99</v>
      </c>
      <c r="I35" t="str">
        <f>INDEX(LedgerMapping[[#All],[Level 3]],MATCH(Actuals[[#This Row],[Sub Ledger]],LedgerMapping[[#All],[Sub Ledger]],0))</f>
        <v>Standard Discount</v>
      </c>
      <c r="J35" s="22">
        <f>YEAR(Actuals[[#This Row],[Date]])</f>
        <v>2022</v>
      </c>
      <c r="K35" s="22">
        <f>MONTH(Actuals[[#This Row],[Date]])</f>
        <v>4</v>
      </c>
      <c r="L35" s="12"/>
    </row>
    <row r="36" spans="1:12" x14ac:dyDescent="0.3">
      <c r="A36">
        <v>8</v>
      </c>
      <c r="B36">
        <v>5526</v>
      </c>
      <c r="C36">
        <v>6</v>
      </c>
      <c r="D36">
        <v>54000</v>
      </c>
      <c r="E36" s="46">
        <v>44685</v>
      </c>
      <c r="F36">
        <v>-1335.95</v>
      </c>
      <c r="I36" t="str">
        <f>INDEX(LedgerMapping[[#All],[Level 3]],MATCH(Actuals[[#This Row],[Sub Ledger]],LedgerMapping[[#All],[Sub Ledger]],0))</f>
        <v>Standard Discount</v>
      </c>
      <c r="J36" s="22">
        <f>YEAR(Actuals[[#This Row],[Date]])</f>
        <v>2022</v>
      </c>
      <c r="K36" s="22">
        <f>MONTH(Actuals[[#This Row],[Date]])</f>
        <v>5</v>
      </c>
      <c r="L36" s="12"/>
    </row>
    <row r="37" spans="1:12" x14ac:dyDescent="0.3">
      <c r="A37">
        <v>8</v>
      </c>
      <c r="B37">
        <v>6652</v>
      </c>
      <c r="C37">
        <v>6</v>
      </c>
      <c r="D37">
        <v>54000</v>
      </c>
      <c r="E37" s="46">
        <v>44715</v>
      </c>
      <c r="F37">
        <v>-2.6</v>
      </c>
      <c r="I37" t="str">
        <f>INDEX(LedgerMapping[[#All],[Level 3]],MATCH(Actuals[[#This Row],[Sub Ledger]],LedgerMapping[[#All],[Sub Ledger]],0))</f>
        <v>Standard Discount</v>
      </c>
      <c r="J37" s="22">
        <f>YEAR(Actuals[[#This Row],[Date]])</f>
        <v>2022</v>
      </c>
      <c r="K37" s="22">
        <f>MONTH(Actuals[[#This Row],[Date]])</f>
        <v>6</v>
      </c>
      <c r="L37" s="12"/>
    </row>
    <row r="38" spans="1:12" x14ac:dyDescent="0.3">
      <c r="A38">
        <v>8</v>
      </c>
      <c r="B38">
        <v>7772</v>
      </c>
      <c r="C38">
        <v>6</v>
      </c>
      <c r="D38">
        <v>54000</v>
      </c>
      <c r="E38" s="46">
        <v>44746</v>
      </c>
      <c r="F38">
        <v>-213.21</v>
      </c>
      <c r="I38" t="str">
        <f>INDEX(LedgerMapping[[#All],[Level 3]],MATCH(Actuals[[#This Row],[Sub Ledger]],LedgerMapping[[#All],[Sub Ledger]],0))</f>
        <v>Standard Discount</v>
      </c>
      <c r="J38" s="22">
        <f>YEAR(Actuals[[#This Row],[Date]])</f>
        <v>2022</v>
      </c>
      <c r="K38" s="22">
        <f>MONTH(Actuals[[#This Row],[Date]])</f>
        <v>7</v>
      </c>
      <c r="L38" s="12"/>
    </row>
    <row r="39" spans="1:12" x14ac:dyDescent="0.3">
      <c r="A39">
        <v>8</v>
      </c>
      <c r="B39">
        <v>8896</v>
      </c>
      <c r="C39">
        <v>6</v>
      </c>
      <c r="D39">
        <v>54000</v>
      </c>
      <c r="E39" s="46">
        <v>44777</v>
      </c>
      <c r="F39">
        <v>-2.6</v>
      </c>
      <c r="I39" t="str">
        <f>INDEX(LedgerMapping[[#All],[Level 3]],MATCH(Actuals[[#This Row],[Sub Ledger]],LedgerMapping[[#All],[Sub Ledger]],0))</f>
        <v>Standard Discount</v>
      </c>
      <c r="J39" s="22">
        <f>YEAR(Actuals[[#This Row],[Date]])</f>
        <v>2022</v>
      </c>
      <c r="K39" s="22">
        <f>MONTH(Actuals[[#This Row],[Date]])</f>
        <v>8</v>
      </c>
      <c r="L39" s="12"/>
    </row>
    <row r="40" spans="1:12" x14ac:dyDescent="0.3">
      <c r="A40">
        <v>8</v>
      </c>
      <c r="B40">
        <v>10010</v>
      </c>
      <c r="C40">
        <v>6</v>
      </c>
      <c r="D40">
        <v>54000</v>
      </c>
      <c r="E40" s="46">
        <v>44805</v>
      </c>
      <c r="F40">
        <v>-2.6</v>
      </c>
      <c r="I40" t="str">
        <f>INDEX(LedgerMapping[[#All],[Level 3]],MATCH(Actuals[[#This Row],[Sub Ledger]],LedgerMapping[[#All],[Sub Ledger]],0))</f>
        <v>Standard Discount</v>
      </c>
      <c r="J40" s="22">
        <f>YEAR(Actuals[[#This Row],[Date]])</f>
        <v>2022</v>
      </c>
      <c r="K40" s="22">
        <f>MONTH(Actuals[[#This Row],[Date]])</f>
        <v>9</v>
      </c>
      <c r="L40" s="12"/>
    </row>
    <row r="41" spans="1:12" x14ac:dyDescent="0.3">
      <c r="A41">
        <v>8</v>
      </c>
      <c r="B41">
        <v>11129</v>
      </c>
      <c r="C41">
        <v>6</v>
      </c>
      <c r="D41">
        <v>54000</v>
      </c>
      <c r="E41" s="46">
        <v>44836</v>
      </c>
      <c r="F41">
        <v>-198.05</v>
      </c>
      <c r="I41" t="str">
        <f>INDEX(LedgerMapping[[#All],[Level 3]],MATCH(Actuals[[#This Row],[Sub Ledger]],LedgerMapping[[#All],[Sub Ledger]],0))</f>
        <v>Standard Discount</v>
      </c>
      <c r="J41" s="22">
        <f>YEAR(Actuals[[#This Row],[Date]])</f>
        <v>2022</v>
      </c>
      <c r="K41" s="22">
        <f>MONTH(Actuals[[#This Row],[Date]])</f>
        <v>10</v>
      </c>
      <c r="L41" s="12"/>
    </row>
    <row r="42" spans="1:12" x14ac:dyDescent="0.3">
      <c r="A42">
        <v>8</v>
      </c>
      <c r="B42">
        <v>12254</v>
      </c>
      <c r="C42">
        <v>6</v>
      </c>
      <c r="D42">
        <v>54000</v>
      </c>
      <c r="E42" s="46">
        <v>44866</v>
      </c>
      <c r="F42">
        <v>-29.87</v>
      </c>
      <c r="I42" t="str">
        <f>INDEX(LedgerMapping[[#All],[Level 3]],MATCH(Actuals[[#This Row],[Sub Ledger]],LedgerMapping[[#All],[Sub Ledger]],0))</f>
        <v>Standard Discount</v>
      </c>
      <c r="J42" s="22">
        <f>YEAR(Actuals[[#This Row],[Date]])</f>
        <v>2022</v>
      </c>
      <c r="K42" s="22">
        <f>MONTH(Actuals[[#This Row],[Date]])</f>
        <v>11</v>
      </c>
      <c r="L42" s="12"/>
    </row>
    <row r="43" spans="1:12" x14ac:dyDescent="0.3">
      <c r="A43">
        <v>8</v>
      </c>
      <c r="B43">
        <v>13384</v>
      </c>
      <c r="C43">
        <v>6</v>
      </c>
      <c r="D43">
        <v>54000</v>
      </c>
      <c r="E43" s="46">
        <v>44897</v>
      </c>
      <c r="F43">
        <v>-125503.42</v>
      </c>
      <c r="I43" t="str">
        <f>INDEX(LedgerMapping[[#All],[Level 3]],MATCH(Actuals[[#This Row],[Sub Ledger]],LedgerMapping[[#All],[Sub Ledger]],0))</f>
        <v>Standard Discount</v>
      </c>
      <c r="J43" s="22">
        <f>YEAR(Actuals[[#This Row],[Date]])</f>
        <v>2022</v>
      </c>
      <c r="K43" s="22">
        <f>MONTH(Actuals[[#This Row],[Date]])</f>
        <v>12</v>
      </c>
      <c r="L43" s="12"/>
    </row>
    <row r="44" spans="1:12" x14ac:dyDescent="0.3">
      <c r="A44">
        <v>8</v>
      </c>
      <c r="B44">
        <v>14153</v>
      </c>
      <c r="C44">
        <v>6</v>
      </c>
      <c r="D44">
        <v>54000</v>
      </c>
      <c r="E44" s="46">
        <v>44927</v>
      </c>
      <c r="F44">
        <v>-54083.91</v>
      </c>
      <c r="I44" t="str">
        <f>INDEX(LedgerMapping[[#All],[Level 3]],MATCH(Actuals[[#This Row],[Sub Ledger]],LedgerMapping[[#All],[Sub Ledger]],0))</f>
        <v>Standard Discount</v>
      </c>
      <c r="J44" s="22">
        <f>YEAR(Actuals[[#This Row],[Date]])</f>
        <v>2023</v>
      </c>
      <c r="K44" s="22">
        <f>MONTH(Actuals[[#This Row],[Date]])</f>
        <v>1</v>
      </c>
      <c r="L44" s="12"/>
    </row>
    <row r="45" spans="1:12" x14ac:dyDescent="0.3">
      <c r="A45">
        <v>8</v>
      </c>
      <c r="B45">
        <v>15157</v>
      </c>
      <c r="C45">
        <v>6</v>
      </c>
      <c r="D45">
        <v>54000</v>
      </c>
      <c r="E45" s="46">
        <v>44958</v>
      </c>
      <c r="F45">
        <v>-53353.59</v>
      </c>
      <c r="I45" t="str">
        <f>INDEX(LedgerMapping[[#All],[Level 3]],MATCH(Actuals[[#This Row],[Sub Ledger]],LedgerMapping[[#All],[Sub Ledger]],0))</f>
        <v>Standard Discount</v>
      </c>
      <c r="J45" s="22">
        <f>YEAR(Actuals[[#This Row],[Date]])</f>
        <v>2023</v>
      </c>
      <c r="K45" s="22">
        <f>MONTH(Actuals[[#This Row],[Date]])</f>
        <v>2</v>
      </c>
      <c r="L45" s="12"/>
    </row>
    <row r="46" spans="1:12" x14ac:dyDescent="0.3">
      <c r="A46">
        <v>8</v>
      </c>
      <c r="B46">
        <v>16137</v>
      </c>
      <c r="C46">
        <v>6</v>
      </c>
      <c r="D46">
        <v>54000</v>
      </c>
      <c r="E46" s="46">
        <v>44988</v>
      </c>
      <c r="F46">
        <v>-7286.07</v>
      </c>
      <c r="I46" t="str">
        <f>INDEX(LedgerMapping[[#All],[Level 3]],MATCH(Actuals[[#This Row],[Sub Ledger]],LedgerMapping[[#All],[Sub Ledger]],0))</f>
        <v>Standard Discount</v>
      </c>
      <c r="J46" s="22">
        <f>YEAR(Actuals[[#This Row],[Date]])</f>
        <v>2023</v>
      </c>
      <c r="K46" s="22">
        <f>MONTH(Actuals[[#This Row],[Date]])</f>
        <v>3</v>
      </c>
      <c r="L46" s="12"/>
    </row>
    <row r="47" spans="1:12" x14ac:dyDescent="0.3">
      <c r="A47">
        <v>8</v>
      </c>
      <c r="B47">
        <v>17169</v>
      </c>
      <c r="C47">
        <v>6</v>
      </c>
      <c r="D47">
        <v>54000</v>
      </c>
      <c r="E47" s="46">
        <v>45018</v>
      </c>
      <c r="F47">
        <v>-3698.12</v>
      </c>
      <c r="I47" t="str">
        <f>INDEX(LedgerMapping[[#All],[Level 3]],MATCH(Actuals[[#This Row],[Sub Ledger]],LedgerMapping[[#All],[Sub Ledger]],0))</f>
        <v>Standard Discount</v>
      </c>
      <c r="J47" s="22">
        <f>YEAR(Actuals[[#This Row],[Date]])</f>
        <v>2023</v>
      </c>
      <c r="K47" s="22">
        <f>MONTH(Actuals[[#This Row],[Date]])</f>
        <v>4</v>
      </c>
      <c r="L47" s="12"/>
    </row>
    <row r="48" spans="1:12" x14ac:dyDescent="0.3">
      <c r="A48">
        <v>8</v>
      </c>
      <c r="B48">
        <v>18198</v>
      </c>
      <c r="C48">
        <v>6</v>
      </c>
      <c r="D48">
        <v>54000</v>
      </c>
      <c r="E48" s="46">
        <v>45049</v>
      </c>
      <c r="F48">
        <v>-5964.83</v>
      </c>
      <c r="I48" t="str">
        <f>INDEX(LedgerMapping[[#All],[Level 3]],MATCH(Actuals[[#This Row],[Sub Ledger]],LedgerMapping[[#All],[Sub Ledger]],0))</f>
        <v>Standard Discount</v>
      </c>
      <c r="J48" s="22">
        <f>YEAR(Actuals[[#This Row],[Date]])</f>
        <v>2023</v>
      </c>
      <c r="K48" s="22">
        <f>MONTH(Actuals[[#This Row],[Date]])</f>
        <v>5</v>
      </c>
      <c r="L48" s="12"/>
    </row>
    <row r="49" spans="1:12" x14ac:dyDescent="0.3">
      <c r="A49">
        <v>8</v>
      </c>
      <c r="B49">
        <v>19203</v>
      </c>
      <c r="C49">
        <v>6</v>
      </c>
      <c r="D49">
        <v>54000</v>
      </c>
      <c r="E49" s="46">
        <v>45079</v>
      </c>
      <c r="F49">
        <v>-7205.76</v>
      </c>
      <c r="I49" t="str">
        <f>INDEX(LedgerMapping[[#All],[Level 3]],MATCH(Actuals[[#This Row],[Sub Ledger]],LedgerMapping[[#All],[Sub Ledger]],0))</f>
        <v>Standard Discount</v>
      </c>
      <c r="J49" s="22">
        <f>YEAR(Actuals[[#This Row],[Date]])</f>
        <v>2023</v>
      </c>
      <c r="K49" s="22">
        <f>MONTH(Actuals[[#This Row],[Date]])</f>
        <v>6</v>
      </c>
      <c r="L49" s="12"/>
    </row>
    <row r="50" spans="1:12" x14ac:dyDescent="0.3">
      <c r="A50">
        <v>8</v>
      </c>
      <c r="B50">
        <v>20232</v>
      </c>
      <c r="C50">
        <v>6</v>
      </c>
      <c r="D50">
        <v>54000</v>
      </c>
      <c r="E50" s="46">
        <v>45110</v>
      </c>
      <c r="F50">
        <v>-3329.93</v>
      </c>
      <c r="I50" t="str">
        <f>INDEX(LedgerMapping[[#All],[Level 3]],MATCH(Actuals[[#This Row],[Sub Ledger]],LedgerMapping[[#All],[Sub Ledger]],0))</f>
        <v>Standard Discount</v>
      </c>
      <c r="J50" s="22">
        <f>YEAR(Actuals[[#This Row],[Date]])</f>
        <v>2023</v>
      </c>
      <c r="K50" s="22">
        <f>MONTH(Actuals[[#This Row],[Date]])</f>
        <v>7</v>
      </c>
      <c r="L50" s="12"/>
    </row>
    <row r="51" spans="1:12" x14ac:dyDescent="0.3">
      <c r="A51">
        <v>8</v>
      </c>
      <c r="B51">
        <v>21259</v>
      </c>
      <c r="C51">
        <v>6</v>
      </c>
      <c r="D51">
        <v>54000</v>
      </c>
      <c r="E51" s="46">
        <v>45141</v>
      </c>
      <c r="F51">
        <v>-2392.0300000000002</v>
      </c>
      <c r="I51" t="str">
        <f>INDEX(LedgerMapping[[#All],[Level 3]],MATCH(Actuals[[#This Row],[Sub Ledger]],LedgerMapping[[#All],[Sub Ledger]],0))</f>
        <v>Standard Discount</v>
      </c>
      <c r="J51" s="22">
        <f>YEAR(Actuals[[#This Row],[Date]])</f>
        <v>2023</v>
      </c>
      <c r="K51" s="22">
        <f>MONTH(Actuals[[#This Row],[Date]])</f>
        <v>8</v>
      </c>
      <c r="L51" s="12"/>
    </row>
    <row r="52" spans="1:12" x14ac:dyDescent="0.3">
      <c r="A52">
        <v>8</v>
      </c>
      <c r="B52">
        <v>22262</v>
      </c>
      <c r="C52">
        <v>6</v>
      </c>
      <c r="D52">
        <v>54000</v>
      </c>
      <c r="E52" s="46">
        <v>45169</v>
      </c>
      <c r="F52">
        <v>-105.63</v>
      </c>
      <c r="I52" t="str">
        <f>INDEX(LedgerMapping[[#All],[Level 3]],MATCH(Actuals[[#This Row],[Sub Ledger]],LedgerMapping[[#All],[Sub Ledger]],0))</f>
        <v>Standard Discount</v>
      </c>
      <c r="J52" s="22">
        <f>YEAR(Actuals[[#This Row],[Date]])</f>
        <v>2023</v>
      </c>
      <c r="K52" s="22">
        <f>MONTH(Actuals[[#This Row],[Date]])</f>
        <v>8</v>
      </c>
      <c r="L52" s="12"/>
    </row>
    <row r="53" spans="1:12" x14ac:dyDescent="0.3">
      <c r="A53">
        <v>8</v>
      </c>
      <c r="B53">
        <v>23240</v>
      </c>
      <c r="C53">
        <v>6</v>
      </c>
      <c r="D53">
        <v>54000</v>
      </c>
      <c r="E53" s="46">
        <v>45200</v>
      </c>
      <c r="F53">
        <v>-6958.79</v>
      </c>
      <c r="I53" t="str">
        <f>INDEX(LedgerMapping[[#All],[Level 3]],MATCH(Actuals[[#This Row],[Sub Ledger]],LedgerMapping[[#All],[Sub Ledger]],0))</f>
        <v>Standard Discount</v>
      </c>
      <c r="J53" s="22">
        <f>YEAR(Actuals[[#This Row],[Date]])</f>
        <v>2023</v>
      </c>
      <c r="K53" s="22">
        <f>MONTH(Actuals[[#This Row],[Date]])</f>
        <v>10</v>
      </c>
      <c r="L53" s="12"/>
    </row>
    <row r="54" spans="1:12" x14ac:dyDescent="0.3">
      <c r="A54">
        <v>8</v>
      </c>
      <c r="B54">
        <v>24242</v>
      </c>
      <c r="C54">
        <v>6</v>
      </c>
      <c r="D54">
        <v>54000</v>
      </c>
      <c r="E54" s="46">
        <v>45230</v>
      </c>
      <c r="F54">
        <v>-7107.27</v>
      </c>
      <c r="I54" t="str">
        <f>INDEX(LedgerMapping[[#All],[Level 3]],MATCH(Actuals[[#This Row],[Sub Ledger]],LedgerMapping[[#All],[Sub Ledger]],0))</f>
        <v>Standard Discount</v>
      </c>
      <c r="J54" s="22">
        <f>YEAR(Actuals[[#This Row],[Date]])</f>
        <v>2023</v>
      </c>
      <c r="K54" s="22">
        <f>MONTH(Actuals[[#This Row],[Date]])</f>
        <v>10</v>
      </c>
      <c r="L54" s="12"/>
    </row>
    <row r="55" spans="1:12" x14ac:dyDescent="0.3">
      <c r="A55">
        <v>8</v>
      </c>
      <c r="B55">
        <v>25274</v>
      </c>
      <c r="C55">
        <v>6</v>
      </c>
      <c r="D55">
        <v>54000</v>
      </c>
      <c r="E55" s="46">
        <v>45261</v>
      </c>
      <c r="F55">
        <v>-988.98</v>
      </c>
      <c r="I55" t="str">
        <f>INDEX(LedgerMapping[[#All],[Level 3]],MATCH(Actuals[[#This Row],[Sub Ledger]],LedgerMapping[[#All],[Sub Ledger]],0))</f>
        <v>Standard Discount</v>
      </c>
      <c r="J55" s="22">
        <f>YEAR(Actuals[[#This Row],[Date]])</f>
        <v>2023</v>
      </c>
      <c r="K55" s="22">
        <f>MONTH(Actuals[[#This Row],[Date]])</f>
        <v>12</v>
      </c>
      <c r="L55" s="12"/>
    </row>
    <row r="56" spans="1:12" x14ac:dyDescent="0.3">
      <c r="A56">
        <v>8</v>
      </c>
      <c r="B56">
        <v>26344</v>
      </c>
      <c r="C56">
        <v>6</v>
      </c>
      <c r="D56">
        <v>54000</v>
      </c>
      <c r="E56" s="46">
        <v>45291</v>
      </c>
      <c r="F56">
        <v>-49523.22</v>
      </c>
      <c r="I56" t="str">
        <f>INDEX(LedgerMapping[[#All],[Level 3]],MATCH(Actuals[[#This Row],[Sub Ledger]],LedgerMapping[[#All],[Sub Ledger]],0))</f>
        <v>Standard Discount</v>
      </c>
      <c r="J56" s="22">
        <f>YEAR(Actuals[[#This Row],[Date]])</f>
        <v>2023</v>
      </c>
      <c r="K56" s="22">
        <f>MONTH(Actuals[[#This Row],[Date]])</f>
        <v>12</v>
      </c>
      <c r="L56" s="12"/>
    </row>
    <row r="57" spans="1:12" x14ac:dyDescent="0.3">
      <c r="A57">
        <v>8</v>
      </c>
      <c r="B57">
        <v>27469</v>
      </c>
      <c r="C57">
        <v>6</v>
      </c>
      <c r="D57">
        <v>54000</v>
      </c>
      <c r="E57" s="46">
        <v>45322</v>
      </c>
      <c r="F57">
        <v>-21360.57</v>
      </c>
      <c r="I57" t="str">
        <f>INDEX(LedgerMapping[[#All],[Level 3]],MATCH(Actuals[[#This Row],[Sub Ledger]],LedgerMapping[[#All],[Sub Ledger]],0))</f>
        <v>Standard Discount</v>
      </c>
      <c r="J57" s="22">
        <f>YEAR(Actuals[[#This Row],[Date]])</f>
        <v>2024</v>
      </c>
      <c r="K57" s="22">
        <f>MONTH(Actuals[[#This Row],[Date]])</f>
        <v>1</v>
      </c>
      <c r="L57" s="12"/>
    </row>
    <row r="58" spans="1:12" x14ac:dyDescent="0.3">
      <c r="A58">
        <v>8</v>
      </c>
      <c r="B58">
        <v>28621</v>
      </c>
      <c r="C58">
        <v>6</v>
      </c>
      <c r="D58">
        <v>54000</v>
      </c>
      <c r="E58" s="46">
        <v>45354</v>
      </c>
      <c r="F58">
        <v>-56202.13</v>
      </c>
      <c r="I58" t="str">
        <f>INDEX(LedgerMapping[[#All],[Level 3]],MATCH(Actuals[[#This Row],[Sub Ledger]],LedgerMapping[[#All],[Sub Ledger]],0))</f>
        <v>Standard Discount</v>
      </c>
      <c r="J58" s="22">
        <f>YEAR(Actuals[[#This Row],[Date]])</f>
        <v>2024</v>
      </c>
      <c r="K58" s="22">
        <f>MONTH(Actuals[[#This Row],[Date]])</f>
        <v>3</v>
      </c>
      <c r="L58" s="12"/>
    </row>
    <row r="59" spans="1:12" x14ac:dyDescent="0.3">
      <c r="A59">
        <v>8</v>
      </c>
      <c r="B59">
        <v>29775</v>
      </c>
      <c r="C59">
        <v>6</v>
      </c>
      <c r="D59">
        <v>54000</v>
      </c>
      <c r="E59" s="46">
        <v>45384</v>
      </c>
      <c r="F59">
        <v>-1182.92</v>
      </c>
      <c r="I59" t="str">
        <f>INDEX(LedgerMapping[[#All],[Level 3]],MATCH(Actuals[[#This Row],[Sub Ledger]],LedgerMapping[[#All],[Sub Ledger]],0))</f>
        <v>Standard Discount</v>
      </c>
      <c r="J59" s="22">
        <f>YEAR(Actuals[[#This Row],[Date]])</f>
        <v>2024</v>
      </c>
      <c r="K59" s="22">
        <f>MONTH(Actuals[[#This Row],[Date]])</f>
        <v>4</v>
      </c>
      <c r="L59" s="12"/>
    </row>
    <row r="60" spans="1:12" x14ac:dyDescent="0.3">
      <c r="A60">
        <v>8</v>
      </c>
      <c r="B60">
        <v>30901</v>
      </c>
      <c r="C60">
        <v>6</v>
      </c>
      <c r="D60">
        <v>54000</v>
      </c>
      <c r="E60" s="46">
        <v>45415</v>
      </c>
      <c r="F60">
        <v>-2020.82</v>
      </c>
      <c r="I60" t="str">
        <f>INDEX(LedgerMapping[[#All],[Level 3]],MATCH(Actuals[[#This Row],[Sub Ledger]],LedgerMapping[[#All],[Sub Ledger]],0))</f>
        <v>Standard Discount</v>
      </c>
      <c r="J60" s="22">
        <f>YEAR(Actuals[[#This Row],[Date]])</f>
        <v>2024</v>
      </c>
      <c r="K60" s="22">
        <f>MONTH(Actuals[[#This Row],[Date]])</f>
        <v>5</v>
      </c>
      <c r="L60" s="12"/>
    </row>
    <row r="61" spans="1:12" x14ac:dyDescent="0.3">
      <c r="A61">
        <v>8</v>
      </c>
      <c r="B61">
        <v>32026</v>
      </c>
      <c r="C61">
        <v>6</v>
      </c>
      <c r="D61">
        <v>54000</v>
      </c>
      <c r="E61" s="46">
        <v>45445</v>
      </c>
      <c r="F61">
        <v>-1648.08</v>
      </c>
      <c r="I61" t="str">
        <f>INDEX(LedgerMapping[[#All],[Level 3]],MATCH(Actuals[[#This Row],[Sub Ledger]],LedgerMapping[[#All],[Sub Ledger]],0))</f>
        <v>Standard Discount</v>
      </c>
      <c r="J61" s="22">
        <f>YEAR(Actuals[[#This Row],[Date]])</f>
        <v>2024</v>
      </c>
      <c r="K61" s="22">
        <f>MONTH(Actuals[[#This Row],[Date]])</f>
        <v>6</v>
      </c>
      <c r="L61" s="12"/>
    </row>
    <row r="62" spans="1:12" x14ac:dyDescent="0.3">
      <c r="A62">
        <v>8</v>
      </c>
      <c r="B62">
        <v>33150</v>
      </c>
      <c r="C62">
        <v>6</v>
      </c>
      <c r="D62">
        <v>54000</v>
      </c>
      <c r="E62" s="46">
        <v>45476</v>
      </c>
      <c r="F62">
        <v>-34.42</v>
      </c>
      <c r="I62" t="str">
        <f>INDEX(LedgerMapping[[#All],[Level 3]],MATCH(Actuals[[#This Row],[Sub Ledger]],LedgerMapping[[#All],[Sub Ledger]],0))</f>
        <v>Standard Discount</v>
      </c>
      <c r="J62" s="22">
        <f>YEAR(Actuals[[#This Row],[Date]])</f>
        <v>2024</v>
      </c>
      <c r="K62" s="22">
        <f>MONTH(Actuals[[#This Row],[Date]])</f>
        <v>7</v>
      </c>
      <c r="L62" s="12"/>
    </row>
    <row r="63" spans="1:12" x14ac:dyDescent="0.3">
      <c r="A63">
        <v>8</v>
      </c>
      <c r="B63">
        <v>35426</v>
      </c>
      <c r="C63">
        <v>6</v>
      </c>
      <c r="D63">
        <v>54000</v>
      </c>
      <c r="E63" s="46">
        <v>45536</v>
      </c>
      <c r="F63">
        <v>-737.46</v>
      </c>
      <c r="I63" t="str">
        <f>INDEX(LedgerMapping[[#All],[Level 3]],MATCH(Actuals[[#This Row],[Sub Ledger]],LedgerMapping[[#All],[Sub Ledger]],0))</f>
        <v>Standard Discount</v>
      </c>
      <c r="J63" s="22">
        <f>YEAR(Actuals[[#This Row],[Date]])</f>
        <v>2024</v>
      </c>
      <c r="K63" s="22">
        <f>MONTH(Actuals[[#This Row],[Date]])</f>
        <v>9</v>
      </c>
      <c r="L63" s="12"/>
    </row>
    <row r="64" spans="1:12" x14ac:dyDescent="0.3">
      <c r="A64">
        <v>8</v>
      </c>
      <c r="B64">
        <v>36576</v>
      </c>
      <c r="C64">
        <v>6</v>
      </c>
      <c r="D64">
        <v>54000</v>
      </c>
      <c r="E64" s="46">
        <v>45567</v>
      </c>
      <c r="F64">
        <v>-3339.02</v>
      </c>
      <c r="I64" t="str">
        <f>INDEX(LedgerMapping[[#All],[Level 3]],MATCH(Actuals[[#This Row],[Sub Ledger]],LedgerMapping[[#All],[Sub Ledger]],0))</f>
        <v>Standard Discount</v>
      </c>
      <c r="J64" s="22">
        <f>YEAR(Actuals[[#This Row],[Date]])</f>
        <v>2024</v>
      </c>
      <c r="K64" s="22">
        <f>MONTH(Actuals[[#This Row],[Date]])</f>
        <v>10</v>
      </c>
      <c r="L64" s="12"/>
    </row>
    <row r="65" spans="1:12" x14ac:dyDescent="0.3">
      <c r="A65">
        <v>8</v>
      </c>
      <c r="B65">
        <v>37725</v>
      </c>
      <c r="C65">
        <v>6</v>
      </c>
      <c r="D65">
        <v>54000</v>
      </c>
      <c r="E65" s="46">
        <v>45597</v>
      </c>
      <c r="F65">
        <v>-3598.12</v>
      </c>
      <c r="I65" t="str">
        <f>INDEX(LedgerMapping[[#All],[Level 3]],MATCH(Actuals[[#This Row],[Sub Ledger]],LedgerMapping[[#All],[Sub Ledger]],0))</f>
        <v>Standard Discount</v>
      </c>
      <c r="J65" s="22">
        <f>YEAR(Actuals[[#This Row],[Date]])</f>
        <v>2024</v>
      </c>
      <c r="K65" s="22">
        <f>MONTH(Actuals[[#This Row],[Date]])</f>
        <v>11</v>
      </c>
      <c r="L65" s="12"/>
    </row>
    <row r="66" spans="1:12" x14ac:dyDescent="0.3">
      <c r="A66">
        <v>8</v>
      </c>
      <c r="B66">
        <v>38876</v>
      </c>
      <c r="C66">
        <v>6</v>
      </c>
      <c r="D66">
        <v>54000</v>
      </c>
      <c r="E66" s="46">
        <v>45628</v>
      </c>
      <c r="F66">
        <v>-11211.9</v>
      </c>
      <c r="I66" t="str">
        <f>INDEX(LedgerMapping[[#All],[Level 3]],MATCH(Actuals[[#This Row],[Sub Ledger]],LedgerMapping[[#All],[Sub Ledger]],0))</f>
        <v>Standard Discount</v>
      </c>
      <c r="J66" s="22">
        <f>YEAR(Actuals[[#This Row],[Date]])</f>
        <v>2024</v>
      </c>
      <c r="K66" s="22">
        <f>MONTH(Actuals[[#This Row],[Date]])</f>
        <v>12</v>
      </c>
      <c r="L66" s="12"/>
    </row>
    <row r="67" spans="1:12" x14ac:dyDescent="0.3">
      <c r="A67">
        <v>8</v>
      </c>
      <c r="B67">
        <v>1042</v>
      </c>
      <c r="C67">
        <v>6</v>
      </c>
      <c r="D67">
        <v>56000</v>
      </c>
      <c r="E67" s="46">
        <v>44562</v>
      </c>
      <c r="F67">
        <v>-73593.36</v>
      </c>
      <c r="I67" t="str">
        <f>INDEX(LedgerMapping[[#All],[Level 3]],MATCH(Actuals[[#This Row],[Sub Ledger]],LedgerMapping[[#All],[Sub Ledger]],0))</f>
        <v>Standard Cost of Sales</v>
      </c>
      <c r="J67" s="22">
        <f>YEAR(Actuals[[#This Row],[Date]])</f>
        <v>2022</v>
      </c>
      <c r="K67" s="22">
        <f>MONTH(Actuals[[#This Row],[Date]])</f>
        <v>1</v>
      </c>
      <c r="L67" s="12"/>
    </row>
    <row r="68" spans="1:12" x14ac:dyDescent="0.3">
      <c r="A68">
        <v>8</v>
      </c>
      <c r="B68">
        <v>2167</v>
      </c>
      <c r="C68">
        <v>6</v>
      </c>
      <c r="D68">
        <v>56000</v>
      </c>
      <c r="E68" s="46">
        <v>44593</v>
      </c>
      <c r="F68">
        <v>-195238.05</v>
      </c>
      <c r="I68" t="str">
        <f>INDEX(LedgerMapping[[#All],[Level 3]],MATCH(Actuals[[#This Row],[Sub Ledger]],LedgerMapping[[#All],[Sub Ledger]],0))</f>
        <v>Standard Cost of Sales</v>
      </c>
      <c r="J68" s="22">
        <f>YEAR(Actuals[[#This Row],[Date]])</f>
        <v>2022</v>
      </c>
      <c r="K68" s="22">
        <f>MONTH(Actuals[[#This Row],[Date]])</f>
        <v>2</v>
      </c>
      <c r="L68" s="12"/>
    </row>
    <row r="69" spans="1:12" x14ac:dyDescent="0.3">
      <c r="A69">
        <v>8</v>
      </c>
      <c r="B69">
        <v>3282</v>
      </c>
      <c r="C69">
        <v>6</v>
      </c>
      <c r="D69">
        <v>56000</v>
      </c>
      <c r="E69" s="46">
        <v>44624</v>
      </c>
      <c r="F69">
        <v>-108586.44</v>
      </c>
      <c r="I69" t="str">
        <f>INDEX(LedgerMapping[[#All],[Level 3]],MATCH(Actuals[[#This Row],[Sub Ledger]],LedgerMapping[[#All],[Sub Ledger]],0))</f>
        <v>Standard Cost of Sales</v>
      </c>
      <c r="J69" s="22">
        <f>YEAR(Actuals[[#This Row],[Date]])</f>
        <v>2022</v>
      </c>
      <c r="K69" s="22">
        <f>MONTH(Actuals[[#This Row],[Date]])</f>
        <v>3</v>
      </c>
      <c r="L69" s="12"/>
    </row>
    <row r="70" spans="1:12" x14ac:dyDescent="0.3">
      <c r="A70">
        <v>8</v>
      </c>
      <c r="B70">
        <v>4404</v>
      </c>
      <c r="C70">
        <v>6</v>
      </c>
      <c r="D70">
        <v>56000</v>
      </c>
      <c r="E70" s="46">
        <v>44654</v>
      </c>
      <c r="F70">
        <v>-119236.64</v>
      </c>
      <c r="I70" t="str">
        <f>INDEX(LedgerMapping[[#All],[Level 3]],MATCH(Actuals[[#This Row],[Sub Ledger]],LedgerMapping[[#All],[Sub Ledger]],0))</f>
        <v>Standard Cost of Sales</v>
      </c>
      <c r="J70" s="22">
        <f>YEAR(Actuals[[#This Row],[Date]])</f>
        <v>2022</v>
      </c>
      <c r="K70" s="22">
        <f>MONTH(Actuals[[#This Row],[Date]])</f>
        <v>4</v>
      </c>
      <c r="L70" s="12"/>
    </row>
    <row r="71" spans="1:12" x14ac:dyDescent="0.3">
      <c r="A71">
        <v>8</v>
      </c>
      <c r="B71">
        <v>5529</v>
      </c>
      <c r="C71">
        <v>6</v>
      </c>
      <c r="D71">
        <v>56000</v>
      </c>
      <c r="E71" s="46">
        <v>44685</v>
      </c>
      <c r="F71">
        <v>-214285.38</v>
      </c>
      <c r="I71" t="str">
        <f>INDEX(LedgerMapping[[#All],[Level 3]],MATCH(Actuals[[#This Row],[Sub Ledger]],LedgerMapping[[#All],[Sub Ledger]],0))</f>
        <v>Standard Cost of Sales</v>
      </c>
      <c r="J71" s="22">
        <f>YEAR(Actuals[[#This Row],[Date]])</f>
        <v>2022</v>
      </c>
      <c r="K71" s="22">
        <f>MONTH(Actuals[[#This Row],[Date]])</f>
        <v>5</v>
      </c>
      <c r="L71" s="12"/>
    </row>
    <row r="72" spans="1:12" x14ac:dyDescent="0.3">
      <c r="A72">
        <v>8</v>
      </c>
      <c r="B72">
        <v>6655</v>
      </c>
      <c r="C72">
        <v>6</v>
      </c>
      <c r="D72">
        <v>56000</v>
      </c>
      <c r="E72" s="46">
        <v>44715</v>
      </c>
      <c r="F72">
        <v>-153510</v>
      </c>
      <c r="I72" t="str">
        <f>INDEX(LedgerMapping[[#All],[Level 3]],MATCH(Actuals[[#This Row],[Sub Ledger]],LedgerMapping[[#All],[Sub Ledger]],0))</f>
        <v>Standard Cost of Sales</v>
      </c>
      <c r="J72" s="22">
        <f>YEAR(Actuals[[#This Row],[Date]])</f>
        <v>2022</v>
      </c>
      <c r="K72" s="22">
        <f>MONTH(Actuals[[#This Row],[Date]])</f>
        <v>6</v>
      </c>
      <c r="L72" s="12"/>
    </row>
    <row r="73" spans="1:12" x14ac:dyDescent="0.3">
      <c r="A73">
        <v>8</v>
      </c>
      <c r="B73">
        <v>7775</v>
      </c>
      <c r="C73">
        <v>6</v>
      </c>
      <c r="D73">
        <v>56000</v>
      </c>
      <c r="E73" s="46">
        <v>44746</v>
      </c>
      <c r="F73">
        <v>-98228.67</v>
      </c>
      <c r="I73" t="str">
        <f>INDEX(LedgerMapping[[#All],[Level 3]],MATCH(Actuals[[#This Row],[Sub Ledger]],LedgerMapping[[#All],[Sub Ledger]],0))</f>
        <v>Standard Cost of Sales</v>
      </c>
      <c r="J73" s="22">
        <f>YEAR(Actuals[[#This Row],[Date]])</f>
        <v>2022</v>
      </c>
      <c r="K73" s="22">
        <f>MONTH(Actuals[[#This Row],[Date]])</f>
        <v>7</v>
      </c>
      <c r="L73" s="12"/>
    </row>
    <row r="74" spans="1:12" x14ac:dyDescent="0.3">
      <c r="A74">
        <v>8</v>
      </c>
      <c r="B74">
        <v>8899</v>
      </c>
      <c r="C74">
        <v>6</v>
      </c>
      <c r="D74">
        <v>56000</v>
      </c>
      <c r="E74" s="46">
        <v>44777</v>
      </c>
      <c r="F74">
        <v>-216364.2</v>
      </c>
      <c r="I74" t="str">
        <f>INDEX(LedgerMapping[[#All],[Level 3]],MATCH(Actuals[[#This Row],[Sub Ledger]],LedgerMapping[[#All],[Sub Ledger]],0))</f>
        <v>Standard Cost of Sales</v>
      </c>
      <c r="J74" s="22">
        <f>YEAR(Actuals[[#This Row],[Date]])</f>
        <v>2022</v>
      </c>
      <c r="K74" s="22">
        <f>MONTH(Actuals[[#This Row],[Date]])</f>
        <v>8</v>
      </c>
      <c r="L74" s="12"/>
    </row>
    <row r="75" spans="1:12" x14ac:dyDescent="0.3">
      <c r="A75">
        <v>8</v>
      </c>
      <c r="B75">
        <v>10013</v>
      </c>
      <c r="C75">
        <v>6</v>
      </c>
      <c r="D75">
        <v>56000</v>
      </c>
      <c r="E75" s="46">
        <v>44805</v>
      </c>
      <c r="F75">
        <v>-172896.73</v>
      </c>
      <c r="I75" t="str">
        <f>INDEX(LedgerMapping[[#All],[Level 3]],MATCH(Actuals[[#This Row],[Sub Ledger]],LedgerMapping[[#All],[Sub Ledger]],0))</f>
        <v>Standard Cost of Sales</v>
      </c>
      <c r="J75" s="22">
        <f>YEAR(Actuals[[#This Row],[Date]])</f>
        <v>2022</v>
      </c>
      <c r="K75" s="22">
        <f>MONTH(Actuals[[#This Row],[Date]])</f>
        <v>9</v>
      </c>
      <c r="L75" s="12"/>
    </row>
    <row r="76" spans="1:12" x14ac:dyDescent="0.3">
      <c r="A76">
        <v>8</v>
      </c>
      <c r="B76">
        <v>11130</v>
      </c>
      <c r="C76">
        <v>6</v>
      </c>
      <c r="D76">
        <v>56000</v>
      </c>
      <c r="E76" s="46">
        <v>44836</v>
      </c>
      <c r="F76">
        <v>-112431.96</v>
      </c>
      <c r="I76" t="str">
        <f>INDEX(LedgerMapping[[#All],[Level 3]],MATCH(Actuals[[#This Row],[Sub Ledger]],LedgerMapping[[#All],[Sub Ledger]],0))</f>
        <v>Standard Cost of Sales</v>
      </c>
      <c r="J76" s="22">
        <f>YEAR(Actuals[[#This Row],[Date]])</f>
        <v>2022</v>
      </c>
      <c r="K76" s="22">
        <f>MONTH(Actuals[[#This Row],[Date]])</f>
        <v>10</v>
      </c>
      <c r="L76" s="12"/>
    </row>
    <row r="77" spans="1:12" x14ac:dyDescent="0.3">
      <c r="A77">
        <v>8</v>
      </c>
      <c r="B77">
        <v>12257</v>
      </c>
      <c r="C77">
        <v>6</v>
      </c>
      <c r="D77">
        <v>56000</v>
      </c>
      <c r="E77" s="46">
        <v>44866</v>
      </c>
      <c r="F77">
        <v>-257105.87</v>
      </c>
      <c r="I77" t="str">
        <f>INDEX(LedgerMapping[[#All],[Level 3]],MATCH(Actuals[[#This Row],[Sub Ledger]],LedgerMapping[[#All],[Sub Ledger]],0))</f>
        <v>Standard Cost of Sales</v>
      </c>
      <c r="J77" s="22">
        <f>YEAR(Actuals[[#This Row],[Date]])</f>
        <v>2022</v>
      </c>
      <c r="K77" s="22">
        <f>MONTH(Actuals[[#This Row],[Date]])</f>
        <v>11</v>
      </c>
      <c r="L77" s="12"/>
    </row>
    <row r="78" spans="1:12" x14ac:dyDescent="0.3">
      <c r="A78">
        <v>8</v>
      </c>
      <c r="B78">
        <v>13387</v>
      </c>
      <c r="C78">
        <v>6</v>
      </c>
      <c r="D78">
        <v>56000</v>
      </c>
      <c r="E78" s="46">
        <v>44897</v>
      </c>
      <c r="F78">
        <v>-175858.9</v>
      </c>
      <c r="I78" t="str">
        <f>INDEX(LedgerMapping[[#All],[Level 3]],MATCH(Actuals[[#This Row],[Sub Ledger]],LedgerMapping[[#All],[Sub Ledger]],0))</f>
        <v>Standard Cost of Sales</v>
      </c>
      <c r="J78" s="22">
        <f>YEAR(Actuals[[#This Row],[Date]])</f>
        <v>2022</v>
      </c>
      <c r="K78" s="22">
        <f>MONTH(Actuals[[#This Row],[Date]])</f>
        <v>12</v>
      </c>
      <c r="L78" s="12"/>
    </row>
    <row r="79" spans="1:12" x14ac:dyDescent="0.3">
      <c r="A79">
        <v>8</v>
      </c>
      <c r="B79">
        <v>14154</v>
      </c>
      <c r="C79">
        <v>6</v>
      </c>
      <c r="D79">
        <v>56000</v>
      </c>
      <c r="E79" s="46">
        <v>44927</v>
      </c>
      <c r="F79">
        <v>-185365.14</v>
      </c>
      <c r="I79" t="str">
        <f>INDEX(LedgerMapping[[#All],[Level 3]],MATCH(Actuals[[#This Row],[Sub Ledger]],LedgerMapping[[#All],[Sub Ledger]],0))</f>
        <v>Standard Cost of Sales</v>
      </c>
      <c r="J79" s="22">
        <f>YEAR(Actuals[[#This Row],[Date]])</f>
        <v>2023</v>
      </c>
      <c r="K79" s="22">
        <f>MONTH(Actuals[[#This Row],[Date]])</f>
        <v>1</v>
      </c>
      <c r="L79" s="12"/>
    </row>
    <row r="80" spans="1:12" x14ac:dyDescent="0.3">
      <c r="A80">
        <v>8</v>
      </c>
      <c r="B80">
        <v>15158</v>
      </c>
      <c r="C80">
        <v>6</v>
      </c>
      <c r="D80">
        <v>56000</v>
      </c>
      <c r="E80" s="46">
        <v>44958</v>
      </c>
      <c r="F80">
        <v>-308791.67999999999</v>
      </c>
      <c r="I80" t="str">
        <f>INDEX(LedgerMapping[[#All],[Level 3]],MATCH(Actuals[[#This Row],[Sub Ledger]],LedgerMapping[[#All],[Sub Ledger]],0))</f>
        <v>Standard Cost of Sales</v>
      </c>
      <c r="J80" s="22">
        <f>YEAR(Actuals[[#This Row],[Date]])</f>
        <v>2023</v>
      </c>
      <c r="K80" s="22">
        <f>MONTH(Actuals[[#This Row],[Date]])</f>
        <v>2</v>
      </c>
      <c r="L80" s="12"/>
    </row>
    <row r="81" spans="1:12" x14ac:dyDescent="0.3">
      <c r="A81">
        <v>8</v>
      </c>
      <c r="B81">
        <v>16138</v>
      </c>
      <c r="C81">
        <v>6</v>
      </c>
      <c r="D81">
        <v>56000</v>
      </c>
      <c r="E81" s="46">
        <v>44988</v>
      </c>
      <c r="F81">
        <v>-241613.16</v>
      </c>
      <c r="I81" t="str">
        <f>INDEX(LedgerMapping[[#All],[Level 3]],MATCH(Actuals[[#This Row],[Sub Ledger]],LedgerMapping[[#All],[Sub Ledger]],0))</f>
        <v>Standard Cost of Sales</v>
      </c>
      <c r="J81" s="22">
        <f>YEAR(Actuals[[#This Row],[Date]])</f>
        <v>2023</v>
      </c>
      <c r="K81" s="22">
        <f>MONTH(Actuals[[#This Row],[Date]])</f>
        <v>3</v>
      </c>
      <c r="L81" s="12"/>
    </row>
    <row r="82" spans="1:12" x14ac:dyDescent="0.3">
      <c r="A82">
        <v>8</v>
      </c>
      <c r="B82">
        <v>17170</v>
      </c>
      <c r="C82">
        <v>6</v>
      </c>
      <c r="D82">
        <v>56000</v>
      </c>
      <c r="E82" s="46">
        <v>45018</v>
      </c>
      <c r="F82">
        <v>-161751.06</v>
      </c>
      <c r="I82" t="str">
        <f>INDEX(LedgerMapping[[#All],[Level 3]],MATCH(Actuals[[#This Row],[Sub Ledger]],LedgerMapping[[#All],[Sub Ledger]],0))</f>
        <v>Standard Cost of Sales</v>
      </c>
      <c r="J82" s="22">
        <f>YEAR(Actuals[[#This Row],[Date]])</f>
        <v>2023</v>
      </c>
      <c r="K82" s="22">
        <f>MONTH(Actuals[[#This Row],[Date]])</f>
        <v>4</v>
      </c>
      <c r="L82" s="12"/>
    </row>
    <row r="83" spans="1:12" x14ac:dyDescent="0.3">
      <c r="A83">
        <v>8</v>
      </c>
      <c r="B83">
        <v>18199</v>
      </c>
      <c r="C83">
        <v>6</v>
      </c>
      <c r="D83">
        <v>56000</v>
      </c>
      <c r="E83" s="46">
        <v>45049</v>
      </c>
      <c r="F83">
        <v>-255746.76</v>
      </c>
      <c r="I83" t="str">
        <f>INDEX(LedgerMapping[[#All],[Level 3]],MATCH(Actuals[[#This Row],[Sub Ledger]],LedgerMapping[[#All],[Sub Ledger]],0))</f>
        <v>Standard Cost of Sales</v>
      </c>
      <c r="J83" s="22">
        <f>YEAR(Actuals[[#This Row],[Date]])</f>
        <v>2023</v>
      </c>
      <c r="K83" s="22">
        <f>MONTH(Actuals[[#This Row],[Date]])</f>
        <v>5</v>
      </c>
      <c r="L83" s="12"/>
    </row>
    <row r="84" spans="1:12" x14ac:dyDescent="0.3">
      <c r="A84">
        <v>8</v>
      </c>
      <c r="B84">
        <v>19204</v>
      </c>
      <c r="C84">
        <v>6</v>
      </c>
      <c r="D84">
        <v>56000</v>
      </c>
      <c r="E84" s="46">
        <v>45079</v>
      </c>
      <c r="F84">
        <v>-214261.13</v>
      </c>
      <c r="I84" t="str">
        <f>INDEX(LedgerMapping[[#All],[Level 3]],MATCH(Actuals[[#This Row],[Sub Ledger]],LedgerMapping[[#All],[Sub Ledger]],0))</f>
        <v>Standard Cost of Sales</v>
      </c>
      <c r="J84" s="22">
        <f>YEAR(Actuals[[#This Row],[Date]])</f>
        <v>2023</v>
      </c>
      <c r="K84" s="22">
        <f>MONTH(Actuals[[#This Row],[Date]])</f>
        <v>6</v>
      </c>
      <c r="L84" s="12"/>
    </row>
    <row r="85" spans="1:12" x14ac:dyDescent="0.3">
      <c r="A85">
        <v>8</v>
      </c>
      <c r="B85">
        <v>20233</v>
      </c>
      <c r="C85">
        <v>6</v>
      </c>
      <c r="D85">
        <v>56000</v>
      </c>
      <c r="E85" s="46">
        <v>45110</v>
      </c>
      <c r="F85">
        <v>-121589.71</v>
      </c>
      <c r="I85" t="str">
        <f>INDEX(LedgerMapping[[#All],[Level 3]],MATCH(Actuals[[#This Row],[Sub Ledger]],LedgerMapping[[#All],[Sub Ledger]],0))</f>
        <v>Standard Cost of Sales</v>
      </c>
      <c r="J85" s="22">
        <f>YEAR(Actuals[[#This Row],[Date]])</f>
        <v>2023</v>
      </c>
      <c r="K85" s="22">
        <f>MONTH(Actuals[[#This Row],[Date]])</f>
        <v>7</v>
      </c>
      <c r="L85" s="12"/>
    </row>
    <row r="86" spans="1:12" x14ac:dyDescent="0.3">
      <c r="A86">
        <v>8</v>
      </c>
      <c r="B86">
        <v>21260</v>
      </c>
      <c r="C86">
        <v>6</v>
      </c>
      <c r="D86">
        <v>56000</v>
      </c>
      <c r="E86" s="46">
        <v>45141</v>
      </c>
      <c r="F86">
        <v>-184977.26</v>
      </c>
      <c r="I86" t="str">
        <f>INDEX(LedgerMapping[[#All],[Level 3]],MATCH(Actuals[[#This Row],[Sub Ledger]],LedgerMapping[[#All],[Sub Ledger]],0))</f>
        <v>Standard Cost of Sales</v>
      </c>
      <c r="J86" s="22">
        <f>YEAR(Actuals[[#This Row],[Date]])</f>
        <v>2023</v>
      </c>
      <c r="K86" s="22">
        <f>MONTH(Actuals[[#This Row],[Date]])</f>
        <v>8</v>
      </c>
      <c r="L86" s="12"/>
    </row>
    <row r="87" spans="1:12" x14ac:dyDescent="0.3">
      <c r="A87">
        <v>8</v>
      </c>
      <c r="B87">
        <v>22263</v>
      </c>
      <c r="C87">
        <v>6</v>
      </c>
      <c r="D87">
        <v>56000</v>
      </c>
      <c r="E87" s="46">
        <v>45169</v>
      </c>
      <c r="F87">
        <v>-189837.95</v>
      </c>
      <c r="I87" t="str">
        <f>INDEX(LedgerMapping[[#All],[Level 3]],MATCH(Actuals[[#This Row],[Sub Ledger]],LedgerMapping[[#All],[Sub Ledger]],0))</f>
        <v>Standard Cost of Sales</v>
      </c>
      <c r="J87" s="22">
        <f>YEAR(Actuals[[#This Row],[Date]])</f>
        <v>2023</v>
      </c>
      <c r="K87" s="22">
        <f>MONTH(Actuals[[#This Row],[Date]])</f>
        <v>8</v>
      </c>
      <c r="L87" s="12"/>
    </row>
    <row r="88" spans="1:12" x14ac:dyDescent="0.3">
      <c r="A88">
        <v>8</v>
      </c>
      <c r="B88">
        <v>23241</v>
      </c>
      <c r="C88">
        <v>6</v>
      </c>
      <c r="D88">
        <v>56000</v>
      </c>
      <c r="E88" s="46">
        <v>45200</v>
      </c>
      <c r="F88">
        <v>-167181.47</v>
      </c>
      <c r="I88" t="str">
        <f>INDEX(LedgerMapping[[#All],[Level 3]],MATCH(Actuals[[#This Row],[Sub Ledger]],LedgerMapping[[#All],[Sub Ledger]],0))</f>
        <v>Standard Cost of Sales</v>
      </c>
      <c r="J88" s="22">
        <f>YEAR(Actuals[[#This Row],[Date]])</f>
        <v>2023</v>
      </c>
      <c r="K88" s="22">
        <f>MONTH(Actuals[[#This Row],[Date]])</f>
        <v>10</v>
      </c>
      <c r="L88" s="12"/>
    </row>
    <row r="89" spans="1:12" x14ac:dyDescent="0.3">
      <c r="A89">
        <v>8</v>
      </c>
      <c r="B89">
        <v>24243</v>
      </c>
      <c r="C89">
        <v>6</v>
      </c>
      <c r="D89">
        <v>56000</v>
      </c>
      <c r="E89" s="46">
        <v>45230</v>
      </c>
      <c r="F89">
        <v>-234693.33</v>
      </c>
      <c r="I89" t="str">
        <f>INDEX(LedgerMapping[[#All],[Level 3]],MATCH(Actuals[[#This Row],[Sub Ledger]],LedgerMapping[[#All],[Sub Ledger]],0))</f>
        <v>Standard Cost of Sales</v>
      </c>
      <c r="J89" s="22">
        <f>YEAR(Actuals[[#This Row],[Date]])</f>
        <v>2023</v>
      </c>
      <c r="K89" s="22">
        <f>MONTH(Actuals[[#This Row],[Date]])</f>
        <v>10</v>
      </c>
      <c r="L89" s="12"/>
    </row>
    <row r="90" spans="1:12" x14ac:dyDescent="0.3">
      <c r="A90">
        <v>8</v>
      </c>
      <c r="B90">
        <v>25275</v>
      </c>
      <c r="C90">
        <v>6</v>
      </c>
      <c r="D90">
        <v>56000</v>
      </c>
      <c r="E90" s="46">
        <v>45261</v>
      </c>
      <c r="F90">
        <v>-216217.23</v>
      </c>
      <c r="I90" t="str">
        <f>INDEX(LedgerMapping[[#All],[Level 3]],MATCH(Actuals[[#This Row],[Sub Ledger]],LedgerMapping[[#All],[Sub Ledger]],0))</f>
        <v>Standard Cost of Sales</v>
      </c>
      <c r="J90" s="22">
        <f>YEAR(Actuals[[#This Row],[Date]])</f>
        <v>2023</v>
      </c>
      <c r="K90" s="22">
        <f>MONTH(Actuals[[#This Row],[Date]])</f>
        <v>12</v>
      </c>
      <c r="L90" s="12"/>
    </row>
    <row r="91" spans="1:12" x14ac:dyDescent="0.3">
      <c r="A91">
        <v>8</v>
      </c>
      <c r="B91">
        <v>26345</v>
      </c>
      <c r="C91">
        <v>6</v>
      </c>
      <c r="D91">
        <v>56000</v>
      </c>
      <c r="E91" s="46">
        <v>45291</v>
      </c>
      <c r="F91">
        <v>-187183.35999999999</v>
      </c>
      <c r="I91" t="str">
        <f>INDEX(LedgerMapping[[#All],[Level 3]],MATCH(Actuals[[#This Row],[Sub Ledger]],LedgerMapping[[#All],[Sub Ledger]],0))</f>
        <v>Standard Cost of Sales</v>
      </c>
      <c r="J91" s="22">
        <f>YEAR(Actuals[[#This Row],[Date]])</f>
        <v>2023</v>
      </c>
      <c r="K91" s="22">
        <f>MONTH(Actuals[[#This Row],[Date]])</f>
        <v>12</v>
      </c>
      <c r="L91" s="12"/>
    </row>
    <row r="92" spans="1:12" x14ac:dyDescent="0.3">
      <c r="A92">
        <v>8</v>
      </c>
      <c r="B92">
        <v>27470</v>
      </c>
      <c r="C92">
        <v>6</v>
      </c>
      <c r="D92">
        <v>56000</v>
      </c>
      <c r="E92" s="46">
        <v>45322</v>
      </c>
      <c r="F92">
        <v>-319243.39</v>
      </c>
      <c r="I92" t="str">
        <f>INDEX(LedgerMapping[[#All],[Level 3]],MATCH(Actuals[[#This Row],[Sub Ledger]],LedgerMapping[[#All],[Sub Ledger]],0))</f>
        <v>Standard Cost of Sales</v>
      </c>
      <c r="J92" s="22">
        <f>YEAR(Actuals[[#This Row],[Date]])</f>
        <v>2024</v>
      </c>
      <c r="K92" s="22">
        <f>MONTH(Actuals[[#This Row],[Date]])</f>
        <v>1</v>
      </c>
      <c r="L92" s="12"/>
    </row>
    <row r="93" spans="1:12" x14ac:dyDescent="0.3">
      <c r="A93">
        <v>8</v>
      </c>
      <c r="B93">
        <v>28622</v>
      </c>
      <c r="C93">
        <v>6</v>
      </c>
      <c r="D93">
        <v>56000</v>
      </c>
      <c r="E93" s="46">
        <v>45354</v>
      </c>
      <c r="F93">
        <v>-322913.15999999997</v>
      </c>
      <c r="I93" t="str">
        <f>INDEX(LedgerMapping[[#All],[Level 3]],MATCH(Actuals[[#This Row],[Sub Ledger]],LedgerMapping[[#All],[Sub Ledger]],0))</f>
        <v>Standard Cost of Sales</v>
      </c>
      <c r="J93" s="22">
        <f>YEAR(Actuals[[#This Row],[Date]])</f>
        <v>2024</v>
      </c>
      <c r="K93" s="22">
        <f>MONTH(Actuals[[#This Row],[Date]])</f>
        <v>3</v>
      </c>
      <c r="L93" s="12"/>
    </row>
    <row r="94" spans="1:12" x14ac:dyDescent="0.3">
      <c r="A94">
        <v>8</v>
      </c>
      <c r="B94">
        <v>29776</v>
      </c>
      <c r="C94">
        <v>6</v>
      </c>
      <c r="D94">
        <v>56000</v>
      </c>
      <c r="E94" s="46">
        <v>45384</v>
      </c>
      <c r="F94">
        <v>-160667.71</v>
      </c>
      <c r="I94" t="str">
        <f>INDEX(LedgerMapping[[#All],[Level 3]],MATCH(Actuals[[#This Row],[Sub Ledger]],LedgerMapping[[#All],[Sub Ledger]],0))</f>
        <v>Standard Cost of Sales</v>
      </c>
      <c r="J94" s="22">
        <f>YEAR(Actuals[[#This Row],[Date]])</f>
        <v>2024</v>
      </c>
      <c r="K94" s="22">
        <f>MONTH(Actuals[[#This Row],[Date]])</f>
        <v>4</v>
      </c>
      <c r="L94" s="12"/>
    </row>
    <row r="95" spans="1:12" x14ac:dyDescent="0.3">
      <c r="A95">
        <v>8</v>
      </c>
      <c r="B95">
        <v>30902</v>
      </c>
      <c r="C95">
        <v>6</v>
      </c>
      <c r="D95">
        <v>56000</v>
      </c>
      <c r="E95" s="46">
        <v>45415</v>
      </c>
      <c r="F95">
        <v>-273097.08</v>
      </c>
      <c r="I95" t="str">
        <f>INDEX(LedgerMapping[[#All],[Level 3]],MATCH(Actuals[[#This Row],[Sub Ledger]],LedgerMapping[[#All],[Sub Ledger]],0))</f>
        <v>Standard Cost of Sales</v>
      </c>
      <c r="J95" s="22">
        <f>YEAR(Actuals[[#This Row],[Date]])</f>
        <v>2024</v>
      </c>
      <c r="K95" s="22">
        <f>MONTH(Actuals[[#This Row],[Date]])</f>
        <v>5</v>
      </c>
      <c r="L95" s="12"/>
    </row>
    <row r="96" spans="1:12" x14ac:dyDescent="0.3">
      <c r="A96">
        <v>8</v>
      </c>
      <c r="B96">
        <v>32027</v>
      </c>
      <c r="C96">
        <v>6</v>
      </c>
      <c r="D96">
        <v>56000</v>
      </c>
      <c r="E96" s="46">
        <v>45445</v>
      </c>
      <c r="F96">
        <v>-318982.78000000003</v>
      </c>
      <c r="I96" t="str">
        <f>INDEX(LedgerMapping[[#All],[Level 3]],MATCH(Actuals[[#This Row],[Sub Ledger]],LedgerMapping[[#All],[Sub Ledger]],0))</f>
        <v>Standard Cost of Sales</v>
      </c>
      <c r="J96" s="22">
        <f>YEAR(Actuals[[#This Row],[Date]])</f>
        <v>2024</v>
      </c>
      <c r="K96" s="22">
        <f>MONTH(Actuals[[#This Row],[Date]])</f>
        <v>6</v>
      </c>
      <c r="L96" s="12"/>
    </row>
    <row r="97" spans="1:12" x14ac:dyDescent="0.3">
      <c r="A97">
        <v>8</v>
      </c>
      <c r="B97">
        <v>33151</v>
      </c>
      <c r="C97">
        <v>6</v>
      </c>
      <c r="D97">
        <v>56000</v>
      </c>
      <c r="E97" s="46">
        <v>45476</v>
      </c>
      <c r="F97">
        <v>-121470.01</v>
      </c>
      <c r="I97" t="str">
        <f>INDEX(LedgerMapping[[#All],[Level 3]],MATCH(Actuals[[#This Row],[Sub Ledger]],LedgerMapping[[#All],[Sub Ledger]],0))</f>
        <v>Standard Cost of Sales</v>
      </c>
      <c r="J97" s="22">
        <f>YEAR(Actuals[[#This Row],[Date]])</f>
        <v>2024</v>
      </c>
      <c r="K97" s="22">
        <f>MONTH(Actuals[[#This Row],[Date]])</f>
        <v>7</v>
      </c>
      <c r="L97" s="12"/>
    </row>
    <row r="98" spans="1:12" x14ac:dyDescent="0.3">
      <c r="A98">
        <v>8</v>
      </c>
      <c r="B98">
        <v>34274</v>
      </c>
      <c r="C98">
        <v>6</v>
      </c>
      <c r="D98">
        <v>56000</v>
      </c>
      <c r="E98" s="46">
        <v>45507</v>
      </c>
      <c r="F98">
        <v>-193906.21</v>
      </c>
      <c r="I98" t="str">
        <f>INDEX(LedgerMapping[[#All],[Level 3]],MATCH(Actuals[[#This Row],[Sub Ledger]],LedgerMapping[[#All],[Sub Ledger]],0))</f>
        <v>Standard Cost of Sales</v>
      </c>
      <c r="J98" s="22">
        <f>YEAR(Actuals[[#This Row],[Date]])</f>
        <v>2024</v>
      </c>
      <c r="K98" s="22">
        <f>MONTH(Actuals[[#This Row],[Date]])</f>
        <v>8</v>
      </c>
      <c r="L98" s="12"/>
    </row>
    <row r="99" spans="1:12" x14ac:dyDescent="0.3">
      <c r="A99">
        <v>8</v>
      </c>
      <c r="B99">
        <v>35427</v>
      </c>
      <c r="C99">
        <v>6</v>
      </c>
      <c r="D99">
        <v>56000</v>
      </c>
      <c r="E99" s="46">
        <v>45536</v>
      </c>
      <c r="F99">
        <v>-243223.79</v>
      </c>
      <c r="I99" t="str">
        <f>INDEX(LedgerMapping[[#All],[Level 3]],MATCH(Actuals[[#This Row],[Sub Ledger]],LedgerMapping[[#All],[Sub Ledger]],0))</f>
        <v>Standard Cost of Sales</v>
      </c>
      <c r="J99" s="22">
        <f>YEAR(Actuals[[#This Row],[Date]])</f>
        <v>2024</v>
      </c>
      <c r="K99" s="22">
        <f>MONTH(Actuals[[#This Row],[Date]])</f>
        <v>9</v>
      </c>
      <c r="L99" s="12"/>
    </row>
    <row r="100" spans="1:12" x14ac:dyDescent="0.3">
      <c r="A100">
        <v>8</v>
      </c>
      <c r="B100">
        <v>36577</v>
      </c>
      <c r="C100">
        <v>6</v>
      </c>
      <c r="D100">
        <v>56000</v>
      </c>
      <c r="E100" s="46">
        <v>45567</v>
      </c>
      <c r="F100">
        <v>-157620.68</v>
      </c>
      <c r="I100" t="str">
        <f>INDEX(LedgerMapping[[#All],[Level 3]],MATCH(Actuals[[#This Row],[Sub Ledger]],LedgerMapping[[#All],[Sub Ledger]],0))</f>
        <v>Standard Cost of Sales</v>
      </c>
      <c r="J100" s="22">
        <f>YEAR(Actuals[[#This Row],[Date]])</f>
        <v>2024</v>
      </c>
      <c r="K100" s="22">
        <f>MONTH(Actuals[[#This Row],[Date]])</f>
        <v>10</v>
      </c>
      <c r="L100" s="12"/>
    </row>
    <row r="101" spans="1:12" x14ac:dyDescent="0.3">
      <c r="A101">
        <v>8</v>
      </c>
      <c r="B101">
        <v>37726</v>
      </c>
      <c r="C101">
        <v>6</v>
      </c>
      <c r="D101">
        <v>56000</v>
      </c>
      <c r="E101" s="46">
        <v>45597</v>
      </c>
      <c r="F101">
        <v>-257966.49</v>
      </c>
      <c r="I101" t="str">
        <f>INDEX(LedgerMapping[[#All],[Level 3]],MATCH(Actuals[[#This Row],[Sub Ledger]],LedgerMapping[[#All],[Sub Ledger]],0))</f>
        <v>Standard Cost of Sales</v>
      </c>
      <c r="J101" s="22">
        <f>YEAR(Actuals[[#This Row],[Date]])</f>
        <v>2024</v>
      </c>
      <c r="K101" s="22">
        <f>MONTH(Actuals[[#This Row],[Date]])</f>
        <v>11</v>
      </c>
      <c r="L101" s="12"/>
    </row>
    <row r="102" spans="1:12" x14ac:dyDescent="0.3">
      <c r="A102">
        <v>8</v>
      </c>
      <c r="B102">
        <v>38877</v>
      </c>
      <c r="C102">
        <v>6</v>
      </c>
      <c r="D102">
        <v>56000</v>
      </c>
      <c r="E102" s="46">
        <v>45628</v>
      </c>
      <c r="F102">
        <v>-303812.8</v>
      </c>
      <c r="I102" t="str">
        <f>INDEX(LedgerMapping[[#All],[Level 3]],MATCH(Actuals[[#This Row],[Sub Ledger]],LedgerMapping[[#All],[Sub Ledger]],0))</f>
        <v>Standard Cost of Sales</v>
      </c>
      <c r="J102" s="22">
        <f>YEAR(Actuals[[#This Row],[Date]])</f>
        <v>2024</v>
      </c>
      <c r="K102" s="22">
        <f>MONTH(Actuals[[#This Row],[Date]])</f>
        <v>12</v>
      </c>
      <c r="L102" s="12"/>
    </row>
    <row r="103" spans="1:12" x14ac:dyDescent="0.3">
      <c r="A103">
        <v>8</v>
      </c>
      <c r="B103">
        <v>2168</v>
      </c>
      <c r="C103">
        <v>6</v>
      </c>
      <c r="D103">
        <v>57000</v>
      </c>
      <c r="E103" s="46">
        <v>44593</v>
      </c>
      <c r="F103">
        <v>-4810.26</v>
      </c>
      <c r="I103" t="str">
        <f>INDEX(LedgerMapping[[#All],[Level 3]],MATCH(Actuals[[#This Row],[Sub Ledger]],LedgerMapping[[#All],[Sub Ledger]],0))</f>
        <v>Other adjustment</v>
      </c>
      <c r="J103" s="22">
        <f>YEAR(Actuals[[#This Row],[Date]])</f>
        <v>2022</v>
      </c>
      <c r="K103" s="22">
        <f>MONTH(Actuals[[#This Row],[Date]])</f>
        <v>2</v>
      </c>
      <c r="L103" s="12"/>
    </row>
    <row r="104" spans="1:12" x14ac:dyDescent="0.3">
      <c r="A104">
        <v>8</v>
      </c>
      <c r="B104">
        <v>3285</v>
      </c>
      <c r="C104">
        <v>6</v>
      </c>
      <c r="D104">
        <v>57000</v>
      </c>
      <c r="E104" s="46">
        <v>44624</v>
      </c>
      <c r="F104">
        <v>-9363.3799999999992</v>
      </c>
      <c r="I104" t="str">
        <f>INDEX(LedgerMapping[[#All],[Level 3]],MATCH(Actuals[[#This Row],[Sub Ledger]],LedgerMapping[[#All],[Sub Ledger]],0))</f>
        <v>Other adjustment</v>
      </c>
      <c r="J104" s="22">
        <f>YEAR(Actuals[[#This Row],[Date]])</f>
        <v>2022</v>
      </c>
      <c r="K104" s="22">
        <f>MONTH(Actuals[[#This Row],[Date]])</f>
        <v>3</v>
      </c>
      <c r="L104" s="12"/>
    </row>
    <row r="105" spans="1:12" x14ac:dyDescent="0.3">
      <c r="A105">
        <v>8</v>
      </c>
      <c r="B105">
        <v>4407</v>
      </c>
      <c r="C105">
        <v>6</v>
      </c>
      <c r="D105">
        <v>57000</v>
      </c>
      <c r="E105" s="46">
        <v>44654</v>
      </c>
      <c r="F105">
        <v>-17843.84</v>
      </c>
      <c r="I105" t="str">
        <f>INDEX(LedgerMapping[[#All],[Level 3]],MATCH(Actuals[[#This Row],[Sub Ledger]],LedgerMapping[[#All],[Sub Ledger]],0))</f>
        <v>Other adjustment</v>
      </c>
      <c r="J105" s="22">
        <f>YEAR(Actuals[[#This Row],[Date]])</f>
        <v>2022</v>
      </c>
      <c r="K105" s="22">
        <f>MONTH(Actuals[[#This Row],[Date]])</f>
        <v>4</v>
      </c>
      <c r="L105" s="12"/>
    </row>
    <row r="106" spans="1:12" x14ac:dyDescent="0.3">
      <c r="A106">
        <v>8</v>
      </c>
      <c r="B106">
        <v>5530</v>
      </c>
      <c r="C106">
        <v>6</v>
      </c>
      <c r="D106">
        <v>57000</v>
      </c>
      <c r="E106" s="46">
        <v>44685</v>
      </c>
      <c r="F106">
        <v>-23224.240000000002</v>
      </c>
      <c r="I106" t="str">
        <f>INDEX(LedgerMapping[[#All],[Level 3]],MATCH(Actuals[[#This Row],[Sub Ledger]],LedgerMapping[[#All],[Sub Ledger]],0))</f>
        <v>Other adjustment</v>
      </c>
      <c r="J106" s="22">
        <f>YEAR(Actuals[[#This Row],[Date]])</f>
        <v>2022</v>
      </c>
      <c r="K106" s="22">
        <f>MONTH(Actuals[[#This Row],[Date]])</f>
        <v>5</v>
      </c>
      <c r="L106" s="12"/>
    </row>
    <row r="107" spans="1:12" x14ac:dyDescent="0.3">
      <c r="A107">
        <v>8</v>
      </c>
      <c r="B107">
        <v>6656</v>
      </c>
      <c r="C107">
        <v>6</v>
      </c>
      <c r="D107">
        <v>57000</v>
      </c>
      <c r="E107" s="46">
        <v>44715</v>
      </c>
      <c r="F107">
        <v>-3925.4</v>
      </c>
      <c r="I107" t="str">
        <f>INDEX(LedgerMapping[[#All],[Level 3]],MATCH(Actuals[[#This Row],[Sub Ledger]],LedgerMapping[[#All],[Sub Ledger]],0))</f>
        <v>Other adjustment</v>
      </c>
      <c r="J107" s="22">
        <f>YEAR(Actuals[[#This Row],[Date]])</f>
        <v>2022</v>
      </c>
      <c r="K107" s="22">
        <f>MONTH(Actuals[[#This Row],[Date]])</f>
        <v>6</v>
      </c>
      <c r="L107" s="12"/>
    </row>
    <row r="108" spans="1:12" x14ac:dyDescent="0.3">
      <c r="A108">
        <v>8</v>
      </c>
      <c r="B108">
        <v>7776</v>
      </c>
      <c r="C108">
        <v>6</v>
      </c>
      <c r="D108">
        <v>57000</v>
      </c>
      <c r="E108" s="46">
        <v>44746</v>
      </c>
      <c r="F108">
        <v>-2487.4899999999998</v>
      </c>
      <c r="I108" t="str">
        <f>INDEX(LedgerMapping[[#All],[Level 3]],MATCH(Actuals[[#This Row],[Sub Ledger]],LedgerMapping[[#All],[Sub Ledger]],0))</f>
        <v>Other adjustment</v>
      </c>
      <c r="J108" s="22">
        <f>YEAR(Actuals[[#This Row],[Date]])</f>
        <v>2022</v>
      </c>
      <c r="K108" s="22">
        <f>MONTH(Actuals[[#This Row],[Date]])</f>
        <v>7</v>
      </c>
      <c r="L108" s="12"/>
    </row>
    <row r="109" spans="1:12" x14ac:dyDescent="0.3">
      <c r="A109">
        <v>8</v>
      </c>
      <c r="B109">
        <v>10015</v>
      </c>
      <c r="C109">
        <v>6</v>
      </c>
      <c r="D109">
        <v>57000</v>
      </c>
      <c r="E109" s="46">
        <v>44805</v>
      </c>
      <c r="F109">
        <v>-15257.43</v>
      </c>
      <c r="I109" t="str">
        <f>INDEX(LedgerMapping[[#All],[Level 3]],MATCH(Actuals[[#This Row],[Sub Ledger]],LedgerMapping[[#All],[Sub Ledger]],0))</f>
        <v>Other adjustment</v>
      </c>
      <c r="J109" s="22">
        <f>YEAR(Actuals[[#This Row],[Date]])</f>
        <v>2022</v>
      </c>
      <c r="K109" s="22">
        <f>MONTH(Actuals[[#This Row],[Date]])</f>
        <v>9</v>
      </c>
      <c r="L109" s="12"/>
    </row>
    <row r="110" spans="1:12" x14ac:dyDescent="0.3">
      <c r="A110">
        <v>8</v>
      </c>
      <c r="B110">
        <v>11133</v>
      </c>
      <c r="C110">
        <v>6</v>
      </c>
      <c r="D110">
        <v>57000</v>
      </c>
      <c r="E110" s="46">
        <v>44836</v>
      </c>
      <c r="F110">
        <v>-3466.3</v>
      </c>
      <c r="I110" t="str">
        <f>INDEX(LedgerMapping[[#All],[Level 3]],MATCH(Actuals[[#This Row],[Sub Ledger]],LedgerMapping[[#All],[Sub Ledger]],0))</f>
        <v>Other adjustment</v>
      </c>
      <c r="J110" s="22">
        <f>YEAR(Actuals[[#This Row],[Date]])</f>
        <v>2022</v>
      </c>
      <c r="K110" s="22">
        <f>MONTH(Actuals[[#This Row],[Date]])</f>
        <v>10</v>
      </c>
      <c r="L110" s="12"/>
    </row>
    <row r="111" spans="1:12" x14ac:dyDescent="0.3">
      <c r="A111">
        <v>8</v>
      </c>
      <c r="B111">
        <v>12258</v>
      </c>
      <c r="C111">
        <v>6</v>
      </c>
      <c r="D111">
        <v>57000</v>
      </c>
      <c r="E111" s="46">
        <v>44866</v>
      </c>
      <c r="F111">
        <v>-11671</v>
      </c>
      <c r="I111" t="str">
        <f>INDEX(LedgerMapping[[#All],[Level 3]],MATCH(Actuals[[#This Row],[Sub Ledger]],LedgerMapping[[#All],[Sub Ledger]],0))</f>
        <v>Other adjustment</v>
      </c>
      <c r="J111" s="22">
        <f>YEAR(Actuals[[#This Row],[Date]])</f>
        <v>2022</v>
      </c>
      <c r="K111" s="22">
        <f>MONTH(Actuals[[#This Row],[Date]])</f>
        <v>11</v>
      </c>
      <c r="L111" s="12"/>
    </row>
    <row r="112" spans="1:12" x14ac:dyDescent="0.3">
      <c r="A112">
        <v>8</v>
      </c>
      <c r="B112">
        <v>13388</v>
      </c>
      <c r="C112">
        <v>6</v>
      </c>
      <c r="D112">
        <v>57000</v>
      </c>
      <c r="E112" s="46">
        <v>44897</v>
      </c>
      <c r="F112">
        <v>-15333.19</v>
      </c>
      <c r="I112" t="str">
        <f>INDEX(LedgerMapping[[#All],[Level 3]],MATCH(Actuals[[#This Row],[Sub Ledger]],LedgerMapping[[#All],[Sub Ledger]],0))</f>
        <v>Other adjustment</v>
      </c>
      <c r="J112" s="22">
        <f>YEAR(Actuals[[#This Row],[Date]])</f>
        <v>2022</v>
      </c>
      <c r="K112" s="22">
        <f>MONTH(Actuals[[#This Row],[Date]])</f>
        <v>12</v>
      </c>
      <c r="L112" s="12"/>
    </row>
    <row r="113" spans="1:12" x14ac:dyDescent="0.3">
      <c r="A113">
        <v>8</v>
      </c>
      <c r="B113">
        <v>14155</v>
      </c>
      <c r="C113">
        <v>6</v>
      </c>
      <c r="D113">
        <v>57000</v>
      </c>
      <c r="E113" s="46">
        <v>44927</v>
      </c>
      <c r="F113">
        <v>-88390.61</v>
      </c>
      <c r="I113" t="str">
        <f>INDEX(LedgerMapping[[#All],[Level 3]],MATCH(Actuals[[#This Row],[Sub Ledger]],LedgerMapping[[#All],[Sub Ledger]],0))</f>
        <v>Other adjustment</v>
      </c>
      <c r="J113" s="22">
        <f>YEAR(Actuals[[#This Row],[Date]])</f>
        <v>2023</v>
      </c>
      <c r="K113" s="22">
        <f>MONTH(Actuals[[#This Row],[Date]])</f>
        <v>1</v>
      </c>
      <c r="L113" s="12"/>
    </row>
    <row r="114" spans="1:12" x14ac:dyDescent="0.3">
      <c r="A114">
        <v>8</v>
      </c>
      <c r="B114">
        <v>15159</v>
      </c>
      <c r="C114">
        <v>6</v>
      </c>
      <c r="D114">
        <v>57000</v>
      </c>
      <c r="E114" s="46">
        <v>44958</v>
      </c>
      <c r="F114">
        <v>-90807.32</v>
      </c>
      <c r="I114" t="str">
        <f>INDEX(LedgerMapping[[#All],[Level 3]],MATCH(Actuals[[#This Row],[Sub Ledger]],LedgerMapping[[#All],[Sub Ledger]],0))</f>
        <v>Other adjustment</v>
      </c>
      <c r="J114" s="22">
        <f>YEAR(Actuals[[#This Row],[Date]])</f>
        <v>2023</v>
      </c>
      <c r="K114" s="22">
        <f>MONTH(Actuals[[#This Row],[Date]])</f>
        <v>2</v>
      </c>
      <c r="L114" s="12"/>
    </row>
    <row r="115" spans="1:12" x14ac:dyDescent="0.3">
      <c r="A115">
        <v>8</v>
      </c>
      <c r="B115">
        <v>16139</v>
      </c>
      <c r="C115">
        <v>6</v>
      </c>
      <c r="D115">
        <v>57000</v>
      </c>
      <c r="E115" s="46">
        <v>44988</v>
      </c>
      <c r="F115">
        <v>-51429.31</v>
      </c>
      <c r="I115" t="str">
        <f>INDEX(LedgerMapping[[#All],[Level 3]],MATCH(Actuals[[#This Row],[Sub Ledger]],LedgerMapping[[#All],[Sub Ledger]],0))</f>
        <v>Other adjustment</v>
      </c>
      <c r="J115" s="22">
        <f>YEAR(Actuals[[#This Row],[Date]])</f>
        <v>2023</v>
      </c>
      <c r="K115" s="22">
        <f>MONTH(Actuals[[#This Row],[Date]])</f>
        <v>3</v>
      </c>
      <c r="L115" s="12"/>
    </row>
    <row r="116" spans="1:12" x14ac:dyDescent="0.3">
      <c r="A116">
        <v>8</v>
      </c>
      <c r="B116">
        <v>17171</v>
      </c>
      <c r="C116">
        <v>6</v>
      </c>
      <c r="D116">
        <v>57000</v>
      </c>
      <c r="E116" s="46">
        <v>45018</v>
      </c>
      <c r="F116">
        <v>-72476.67</v>
      </c>
      <c r="I116" t="str">
        <f>INDEX(LedgerMapping[[#All],[Level 3]],MATCH(Actuals[[#This Row],[Sub Ledger]],LedgerMapping[[#All],[Sub Ledger]],0))</f>
        <v>Other adjustment</v>
      </c>
      <c r="J116" s="22">
        <f>YEAR(Actuals[[#This Row],[Date]])</f>
        <v>2023</v>
      </c>
      <c r="K116" s="22">
        <f>MONTH(Actuals[[#This Row],[Date]])</f>
        <v>4</v>
      </c>
      <c r="L116" s="12"/>
    </row>
    <row r="117" spans="1:12" x14ac:dyDescent="0.3">
      <c r="A117">
        <v>8</v>
      </c>
      <c r="B117">
        <v>18200</v>
      </c>
      <c r="C117">
        <v>6</v>
      </c>
      <c r="D117">
        <v>57000</v>
      </c>
      <c r="E117" s="46">
        <v>45049</v>
      </c>
      <c r="F117">
        <v>-92937.66</v>
      </c>
      <c r="I117" t="str">
        <f>INDEX(LedgerMapping[[#All],[Level 3]],MATCH(Actuals[[#This Row],[Sub Ledger]],LedgerMapping[[#All],[Sub Ledger]],0))</f>
        <v>Other adjustment</v>
      </c>
      <c r="J117" s="22">
        <f>YEAR(Actuals[[#This Row],[Date]])</f>
        <v>2023</v>
      </c>
      <c r="K117" s="22">
        <f>MONTH(Actuals[[#This Row],[Date]])</f>
        <v>5</v>
      </c>
      <c r="L117" s="12"/>
    </row>
    <row r="118" spans="1:12" x14ac:dyDescent="0.3">
      <c r="A118">
        <v>8</v>
      </c>
      <c r="B118">
        <v>19205</v>
      </c>
      <c r="C118">
        <v>6</v>
      </c>
      <c r="D118">
        <v>57000</v>
      </c>
      <c r="E118" s="46">
        <v>45079</v>
      </c>
      <c r="F118">
        <v>-44577.67</v>
      </c>
      <c r="I118" t="str">
        <f>INDEX(LedgerMapping[[#All],[Level 3]],MATCH(Actuals[[#This Row],[Sub Ledger]],LedgerMapping[[#All],[Sub Ledger]],0))</f>
        <v>Other adjustment</v>
      </c>
      <c r="J118" s="22">
        <f>YEAR(Actuals[[#This Row],[Date]])</f>
        <v>2023</v>
      </c>
      <c r="K118" s="22">
        <f>MONTH(Actuals[[#This Row],[Date]])</f>
        <v>6</v>
      </c>
      <c r="L118" s="12"/>
    </row>
    <row r="119" spans="1:12" x14ac:dyDescent="0.3">
      <c r="A119">
        <v>8</v>
      </c>
      <c r="B119">
        <v>21261</v>
      </c>
      <c r="C119">
        <v>6</v>
      </c>
      <c r="D119">
        <v>57000</v>
      </c>
      <c r="E119" s="46">
        <v>45141</v>
      </c>
      <c r="F119">
        <v>-48251.98</v>
      </c>
      <c r="I119" t="str">
        <f>INDEX(LedgerMapping[[#All],[Level 3]],MATCH(Actuals[[#This Row],[Sub Ledger]],LedgerMapping[[#All],[Sub Ledger]],0))</f>
        <v>Other adjustment</v>
      </c>
      <c r="J119" s="22">
        <f>YEAR(Actuals[[#This Row],[Date]])</f>
        <v>2023</v>
      </c>
      <c r="K119" s="22">
        <f>MONTH(Actuals[[#This Row],[Date]])</f>
        <v>8</v>
      </c>
      <c r="L119" s="12"/>
    </row>
    <row r="120" spans="1:12" x14ac:dyDescent="0.3">
      <c r="A120">
        <v>8</v>
      </c>
      <c r="B120">
        <v>22264</v>
      </c>
      <c r="C120">
        <v>6</v>
      </c>
      <c r="D120">
        <v>57000</v>
      </c>
      <c r="E120" s="46">
        <v>45169</v>
      </c>
      <c r="F120">
        <v>-35829.019999999997</v>
      </c>
      <c r="I120" t="str">
        <f>INDEX(LedgerMapping[[#All],[Level 3]],MATCH(Actuals[[#This Row],[Sub Ledger]],LedgerMapping[[#All],[Sub Ledger]],0))</f>
        <v>Other adjustment</v>
      </c>
      <c r="J120" s="22">
        <f>YEAR(Actuals[[#This Row],[Date]])</f>
        <v>2023</v>
      </c>
      <c r="K120" s="22">
        <f>MONTH(Actuals[[#This Row],[Date]])</f>
        <v>8</v>
      </c>
      <c r="L120" s="12"/>
    </row>
    <row r="121" spans="1:12" x14ac:dyDescent="0.3">
      <c r="A121">
        <v>8</v>
      </c>
      <c r="B121">
        <v>23242</v>
      </c>
      <c r="C121">
        <v>6</v>
      </c>
      <c r="D121">
        <v>57000</v>
      </c>
      <c r="E121" s="46">
        <v>45200</v>
      </c>
      <c r="F121">
        <v>-40095.769999999997</v>
      </c>
      <c r="I121" t="str">
        <f>INDEX(LedgerMapping[[#All],[Level 3]],MATCH(Actuals[[#This Row],[Sub Ledger]],LedgerMapping[[#All],[Sub Ledger]],0))</f>
        <v>Other adjustment</v>
      </c>
      <c r="J121" s="22">
        <f>YEAR(Actuals[[#This Row],[Date]])</f>
        <v>2023</v>
      </c>
      <c r="K121" s="22">
        <f>MONTH(Actuals[[#This Row],[Date]])</f>
        <v>10</v>
      </c>
      <c r="L121" s="12"/>
    </row>
    <row r="122" spans="1:12" x14ac:dyDescent="0.3">
      <c r="A122">
        <v>8</v>
      </c>
      <c r="B122">
        <v>24244</v>
      </c>
      <c r="C122">
        <v>6</v>
      </c>
      <c r="D122">
        <v>57000</v>
      </c>
      <c r="E122" s="46">
        <v>45230</v>
      </c>
      <c r="F122">
        <v>-42586.720000000001</v>
      </c>
      <c r="I122" t="str">
        <f>INDEX(LedgerMapping[[#All],[Level 3]],MATCH(Actuals[[#This Row],[Sub Ledger]],LedgerMapping[[#All],[Sub Ledger]],0))</f>
        <v>Other adjustment</v>
      </c>
      <c r="J122" s="22">
        <f>YEAR(Actuals[[#This Row],[Date]])</f>
        <v>2023</v>
      </c>
      <c r="K122" s="22">
        <f>MONTH(Actuals[[#This Row],[Date]])</f>
        <v>10</v>
      </c>
      <c r="L122" s="12"/>
    </row>
    <row r="123" spans="1:12" x14ac:dyDescent="0.3">
      <c r="A123">
        <v>8</v>
      </c>
      <c r="B123">
        <v>25276</v>
      </c>
      <c r="C123">
        <v>6</v>
      </c>
      <c r="D123">
        <v>57000</v>
      </c>
      <c r="E123" s="46">
        <v>45261</v>
      </c>
      <c r="F123">
        <v>-20156</v>
      </c>
      <c r="I123" t="str">
        <f>INDEX(LedgerMapping[[#All],[Level 3]],MATCH(Actuals[[#This Row],[Sub Ledger]],LedgerMapping[[#All],[Sub Ledger]],0))</f>
        <v>Other adjustment</v>
      </c>
      <c r="J123" s="22">
        <f>YEAR(Actuals[[#This Row],[Date]])</f>
        <v>2023</v>
      </c>
      <c r="K123" s="22">
        <f>MONTH(Actuals[[#This Row],[Date]])</f>
        <v>12</v>
      </c>
      <c r="L123" s="12"/>
    </row>
    <row r="124" spans="1:12" x14ac:dyDescent="0.3">
      <c r="A124">
        <v>8</v>
      </c>
      <c r="B124">
        <v>27471</v>
      </c>
      <c r="C124">
        <v>6</v>
      </c>
      <c r="D124">
        <v>57000</v>
      </c>
      <c r="E124" s="46">
        <v>45322</v>
      </c>
      <c r="F124">
        <v>-47608.03</v>
      </c>
      <c r="I124" t="str">
        <f>INDEX(LedgerMapping[[#All],[Level 3]],MATCH(Actuals[[#This Row],[Sub Ledger]],LedgerMapping[[#All],[Sub Ledger]],0))</f>
        <v>Other adjustment</v>
      </c>
      <c r="J124" s="22">
        <f>YEAR(Actuals[[#This Row],[Date]])</f>
        <v>2024</v>
      </c>
      <c r="K124" s="22">
        <f>MONTH(Actuals[[#This Row],[Date]])</f>
        <v>1</v>
      </c>
      <c r="L124" s="12"/>
    </row>
    <row r="125" spans="1:12" x14ac:dyDescent="0.3">
      <c r="A125">
        <v>8</v>
      </c>
      <c r="B125">
        <v>28623</v>
      </c>
      <c r="C125">
        <v>6</v>
      </c>
      <c r="D125">
        <v>57000</v>
      </c>
      <c r="E125" s="46">
        <v>45354</v>
      </c>
      <c r="F125">
        <v>-58864.3</v>
      </c>
      <c r="I125" t="str">
        <f>INDEX(LedgerMapping[[#All],[Level 3]],MATCH(Actuals[[#This Row],[Sub Ledger]],LedgerMapping[[#All],[Sub Ledger]],0))</f>
        <v>Other adjustment</v>
      </c>
      <c r="J125" s="22">
        <f>YEAR(Actuals[[#This Row],[Date]])</f>
        <v>2024</v>
      </c>
      <c r="K125" s="22">
        <f>MONTH(Actuals[[#This Row],[Date]])</f>
        <v>3</v>
      </c>
      <c r="L125" s="12"/>
    </row>
    <row r="126" spans="1:12" x14ac:dyDescent="0.3">
      <c r="A126">
        <v>8</v>
      </c>
      <c r="B126">
        <v>29777</v>
      </c>
      <c r="C126">
        <v>6</v>
      </c>
      <c r="D126">
        <v>57000</v>
      </c>
      <c r="E126" s="46">
        <v>45384</v>
      </c>
      <c r="F126">
        <v>-11031.59</v>
      </c>
      <c r="I126" t="str">
        <f>INDEX(LedgerMapping[[#All],[Level 3]],MATCH(Actuals[[#This Row],[Sub Ledger]],LedgerMapping[[#All],[Sub Ledger]],0))</f>
        <v>Other adjustment</v>
      </c>
      <c r="J126" s="22">
        <f>YEAR(Actuals[[#This Row],[Date]])</f>
        <v>2024</v>
      </c>
      <c r="K126" s="22">
        <f>MONTH(Actuals[[#This Row],[Date]])</f>
        <v>4</v>
      </c>
      <c r="L126" s="12"/>
    </row>
    <row r="127" spans="1:12" x14ac:dyDescent="0.3">
      <c r="A127">
        <v>8</v>
      </c>
      <c r="B127">
        <v>30903</v>
      </c>
      <c r="C127">
        <v>6</v>
      </c>
      <c r="D127">
        <v>57000</v>
      </c>
      <c r="E127" s="46">
        <v>45415</v>
      </c>
      <c r="F127">
        <v>-23627.279999999999</v>
      </c>
      <c r="I127" t="str">
        <f>INDEX(LedgerMapping[[#All],[Level 3]],MATCH(Actuals[[#This Row],[Sub Ledger]],LedgerMapping[[#All],[Sub Ledger]],0))</f>
        <v>Other adjustment</v>
      </c>
      <c r="J127" s="22">
        <f>YEAR(Actuals[[#This Row],[Date]])</f>
        <v>2024</v>
      </c>
      <c r="K127" s="22">
        <f>MONTH(Actuals[[#This Row],[Date]])</f>
        <v>5</v>
      </c>
      <c r="L127" s="12"/>
    </row>
    <row r="128" spans="1:12" x14ac:dyDescent="0.3">
      <c r="A128">
        <v>8</v>
      </c>
      <c r="B128">
        <v>32028</v>
      </c>
      <c r="C128">
        <v>6</v>
      </c>
      <c r="D128">
        <v>57000</v>
      </c>
      <c r="E128" s="46">
        <v>45445</v>
      </c>
      <c r="F128">
        <v>-77805.56</v>
      </c>
      <c r="I128" t="str">
        <f>INDEX(LedgerMapping[[#All],[Level 3]],MATCH(Actuals[[#This Row],[Sub Ledger]],LedgerMapping[[#All],[Sub Ledger]],0))</f>
        <v>Other adjustment</v>
      </c>
      <c r="J128" s="22">
        <f>YEAR(Actuals[[#This Row],[Date]])</f>
        <v>2024</v>
      </c>
      <c r="K128" s="22">
        <f>MONTH(Actuals[[#This Row],[Date]])</f>
        <v>6</v>
      </c>
      <c r="L128" s="12"/>
    </row>
    <row r="129" spans="1:12" x14ac:dyDescent="0.3">
      <c r="A129">
        <v>8</v>
      </c>
      <c r="B129">
        <v>33152</v>
      </c>
      <c r="C129">
        <v>6</v>
      </c>
      <c r="D129">
        <v>57000</v>
      </c>
      <c r="E129" s="46">
        <v>45476</v>
      </c>
      <c r="F129">
        <v>-12939.2</v>
      </c>
      <c r="I129" t="str">
        <f>INDEX(LedgerMapping[[#All],[Level 3]],MATCH(Actuals[[#This Row],[Sub Ledger]],LedgerMapping[[#All],[Sub Ledger]],0))</f>
        <v>Other adjustment</v>
      </c>
      <c r="J129" s="22">
        <f>YEAR(Actuals[[#This Row],[Date]])</f>
        <v>2024</v>
      </c>
      <c r="K129" s="22">
        <f>MONTH(Actuals[[#This Row],[Date]])</f>
        <v>7</v>
      </c>
      <c r="L129" s="12"/>
    </row>
    <row r="130" spans="1:12" x14ac:dyDescent="0.3">
      <c r="A130">
        <v>8</v>
      </c>
      <c r="B130">
        <v>34275</v>
      </c>
      <c r="C130">
        <v>6</v>
      </c>
      <c r="D130">
        <v>57000</v>
      </c>
      <c r="E130" s="46">
        <v>45507</v>
      </c>
      <c r="F130">
        <v>-8772.4599999999991</v>
      </c>
      <c r="I130" t="str">
        <f>INDEX(LedgerMapping[[#All],[Level 3]],MATCH(Actuals[[#This Row],[Sub Ledger]],LedgerMapping[[#All],[Sub Ledger]],0))</f>
        <v>Other adjustment</v>
      </c>
      <c r="J130" s="22">
        <f>YEAR(Actuals[[#This Row],[Date]])</f>
        <v>2024</v>
      </c>
      <c r="K130" s="22">
        <f>MONTH(Actuals[[#This Row],[Date]])</f>
        <v>8</v>
      </c>
      <c r="L130" s="12"/>
    </row>
    <row r="131" spans="1:12" x14ac:dyDescent="0.3">
      <c r="A131">
        <v>8</v>
      </c>
      <c r="B131">
        <v>35428</v>
      </c>
      <c r="C131">
        <v>6</v>
      </c>
      <c r="D131">
        <v>57000</v>
      </c>
      <c r="E131" s="46">
        <v>45536</v>
      </c>
      <c r="F131">
        <v>-50700.51</v>
      </c>
      <c r="I131" t="str">
        <f>INDEX(LedgerMapping[[#All],[Level 3]],MATCH(Actuals[[#This Row],[Sub Ledger]],LedgerMapping[[#All],[Sub Ledger]],0))</f>
        <v>Other adjustment</v>
      </c>
      <c r="J131" s="22">
        <f>YEAR(Actuals[[#This Row],[Date]])</f>
        <v>2024</v>
      </c>
      <c r="K131" s="22">
        <f>MONTH(Actuals[[#This Row],[Date]])</f>
        <v>9</v>
      </c>
      <c r="L131" s="12"/>
    </row>
    <row r="132" spans="1:12" x14ac:dyDescent="0.3">
      <c r="A132">
        <v>8</v>
      </c>
      <c r="B132">
        <v>36578</v>
      </c>
      <c r="C132">
        <v>6</v>
      </c>
      <c r="D132">
        <v>57000</v>
      </c>
      <c r="E132" s="46">
        <v>45567</v>
      </c>
      <c r="F132">
        <v>-42491.27</v>
      </c>
      <c r="I132" t="str">
        <f>INDEX(LedgerMapping[[#All],[Level 3]],MATCH(Actuals[[#This Row],[Sub Ledger]],LedgerMapping[[#All],[Sub Ledger]],0))</f>
        <v>Other adjustment</v>
      </c>
      <c r="J132" s="22">
        <f>YEAR(Actuals[[#This Row],[Date]])</f>
        <v>2024</v>
      </c>
      <c r="K132" s="22">
        <f>MONTH(Actuals[[#This Row],[Date]])</f>
        <v>10</v>
      </c>
      <c r="L132" s="12"/>
    </row>
    <row r="133" spans="1:12" x14ac:dyDescent="0.3">
      <c r="A133">
        <v>8</v>
      </c>
      <c r="B133">
        <v>37727</v>
      </c>
      <c r="C133">
        <v>6</v>
      </c>
      <c r="D133">
        <v>57000</v>
      </c>
      <c r="E133" s="46">
        <v>45597</v>
      </c>
      <c r="F133">
        <v>-43138.25</v>
      </c>
      <c r="I133" t="str">
        <f>INDEX(LedgerMapping[[#All],[Level 3]],MATCH(Actuals[[#This Row],[Sub Ledger]],LedgerMapping[[#All],[Sub Ledger]],0))</f>
        <v>Other adjustment</v>
      </c>
      <c r="J133" s="22">
        <f>YEAR(Actuals[[#This Row],[Date]])</f>
        <v>2024</v>
      </c>
      <c r="K133" s="22">
        <f>MONTH(Actuals[[#This Row],[Date]])</f>
        <v>11</v>
      </c>
      <c r="L133" s="12"/>
    </row>
    <row r="134" spans="1:12" x14ac:dyDescent="0.3">
      <c r="A134">
        <v>8</v>
      </c>
      <c r="B134">
        <v>38878</v>
      </c>
      <c r="C134">
        <v>6</v>
      </c>
      <c r="D134">
        <v>57000</v>
      </c>
      <c r="E134" s="46">
        <v>45628</v>
      </c>
      <c r="F134">
        <v>-64520.47</v>
      </c>
      <c r="I134" t="str">
        <f>INDEX(LedgerMapping[[#All],[Level 3]],MATCH(Actuals[[#This Row],[Sub Ledger]],LedgerMapping[[#All],[Sub Ledger]],0))</f>
        <v>Other adjustment</v>
      </c>
      <c r="J134" s="22">
        <f>YEAR(Actuals[[#This Row],[Date]])</f>
        <v>2024</v>
      </c>
      <c r="K134" s="22">
        <f>MONTH(Actuals[[#This Row],[Date]])</f>
        <v>12</v>
      </c>
      <c r="L134" s="12"/>
    </row>
    <row r="135" spans="1:12" x14ac:dyDescent="0.3">
      <c r="A135">
        <v>8</v>
      </c>
      <c r="B135">
        <v>1045</v>
      </c>
      <c r="C135">
        <v>6</v>
      </c>
      <c r="D135">
        <v>57000</v>
      </c>
      <c r="E135" s="46">
        <v>44562</v>
      </c>
      <c r="F135">
        <v>-8761.85</v>
      </c>
      <c r="I135" t="str">
        <f>INDEX(LedgerMapping[[#All],[Level 3]],MATCH(Actuals[[#This Row],[Sub Ledger]],LedgerMapping[[#All],[Sub Ledger]],0))</f>
        <v>Other adjustment</v>
      </c>
      <c r="J135" s="22">
        <f>YEAR(Actuals[[#This Row],[Date]])</f>
        <v>2022</v>
      </c>
      <c r="K135" s="22">
        <f>MONTH(Actuals[[#This Row],[Date]])</f>
        <v>1</v>
      </c>
      <c r="L135" s="12"/>
    </row>
    <row r="136" spans="1:12" x14ac:dyDescent="0.3">
      <c r="A136">
        <v>8</v>
      </c>
      <c r="B136">
        <v>1046</v>
      </c>
      <c r="C136">
        <v>6</v>
      </c>
      <c r="D136">
        <v>60000</v>
      </c>
      <c r="E136" s="46">
        <v>44562</v>
      </c>
      <c r="F136">
        <v>-24000.01</v>
      </c>
      <c r="I136" t="str">
        <f>INDEX(LedgerMapping[[#All],[Level 3]],MATCH(Actuals[[#This Row],[Sub Ledger]],LedgerMapping[[#All],[Sub Ledger]],0))</f>
        <v>Marketing</v>
      </c>
      <c r="J136" s="22">
        <f>YEAR(Actuals[[#This Row],[Date]])</f>
        <v>2022</v>
      </c>
      <c r="K136" s="22">
        <f>MONTH(Actuals[[#This Row],[Date]])</f>
        <v>1</v>
      </c>
      <c r="L136" s="12"/>
    </row>
    <row r="137" spans="1:12" x14ac:dyDescent="0.3">
      <c r="A137">
        <v>8</v>
      </c>
      <c r="B137">
        <v>2170</v>
      </c>
      <c r="C137">
        <v>6</v>
      </c>
      <c r="D137">
        <v>60000</v>
      </c>
      <c r="E137" s="46">
        <v>44593</v>
      </c>
      <c r="F137">
        <v>-24000.01</v>
      </c>
      <c r="I137" t="str">
        <f>INDEX(LedgerMapping[[#All],[Level 3]],MATCH(Actuals[[#This Row],[Sub Ledger]],LedgerMapping[[#All],[Sub Ledger]],0))</f>
        <v>Marketing</v>
      </c>
      <c r="J137" s="22">
        <f>YEAR(Actuals[[#This Row],[Date]])</f>
        <v>2022</v>
      </c>
      <c r="K137" s="22">
        <f>MONTH(Actuals[[#This Row],[Date]])</f>
        <v>2</v>
      </c>
      <c r="L137" s="12"/>
    </row>
    <row r="138" spans="1:12" x14ac:dyDescent="0.3">
      <c r="A138">
        <v>8</v>
      </c>
      <c r="B138">
        <v>3286</v>
      </c>
      <c r="C138">
        <v>6</v>
      </c>
      <c r="D138">
        <v>60000</v>
      </c>
      <c r="E138" s="46">
        <v>44624</v>
      </c>
      <c r="F138">
        <v>-25939.439999999999</v>
      </c>
      <c r="I138" t="str">
        <f>INDEX(LedgerMapping[[#All],[Level 3]],MATCH(Actuals[[#This Row],[Sub Ledger]],LedgerMapping[[#All],[Sub Ledger]],0))</f>
        <v>Marketing</v>
      </c>
      <c r="J138" s="22">
        <f>YEAR(Actuals[[#This Row],[Date]])</f>
        <v>2022</v>
      </c>
      <c r="K138" s="22">
        <f>MONTH(Actuals[[#This Row],[Date]])</f>
        <v>3</v>
      </c>
      <c r="L138" s="12"/>
    </row>
    <row r="139" spans="1:12" x14ac:dyDescent="0.3">
      <c r="A139">
        <v>8</v>
      </c>
      <c r="B139">
        <v>4408</v>
      </c>
      <c r="C139">
        <v>6</v>
      </c>
      <c r="D139">
        <v>60000</v>
      </c>
      <c r="E139" s="46">
        <v>44654</v>
      </c>
      <c r="F139">
        <v>-29697.09</v>
      </c>
      <c r="I139" t="str">
        <f>INDEX(LedgerMapping[[#All],[Level 3]],MATCH(Actuals[[#This Row],[Sub Ledger]],LedgerMapping[[#All],[Sub Ledger]],0))</f>
        <v>Marketing</v>
      </c>
      <c r="J139" s="22">
        <f>YEAR(Actuals[[#This Row],[Date]])</f>
        <v>2022</v>
      </c>
      <c r="K139" s="22">
        <f>MONTH(Actuals[[#This Row],[Date]])</f>
        <v>4</v>
      </c>
      <c r="L139" s="12"/>
    </row>
    <row r="140" spans="1:12" x14ac:dyDescent="0.3">
      <c r="A140">
        <v>8</v>
      </c>
      <c r="B140">
        <v>5532</v>
      </c>
      <c r="C140">
        <v>6</v>
      </c>
      <c r="D140">
        <v>60000</v>
      </c>
      <c r="E140" s="46">
        <v>44685</v>
      </c>
      <c r="F140">
        <v>-23757.58</v>
      </c>
      <c r="I140" t="str">
        <f>INDEX(LedgerMapping[[#All],[Level 3]],MATCH(Actuals[[#This Row],[Sub Ledger]],LedgerMapping[[#All],[Sub Ledger]],0))</f>
        <v>Marketing</v>
      </c>
      <c r="J140" s="22">
        <f>YEAR(Actuals[[#This Row],[Date]])</f>
        <v>2022</v>
      </c>
      <c r="K140" s="22">
        <f>MONTH(Actuals[[#This Row],[Date]])</f>
        <v>5</v>
      </c>
      <c r="L140" s="12"/>
    </row>
    <row r="141" spans="1:12" x14ac:dyDescent="0.3">
      <c r="A141">
        <v>8</v>
      </c>
      <c r="B141">
        <v>6658</v>
      </c>
      <c r="C141">
        <v>6</v>
      </c>
      <c r="D141">
        <v>60000</v>
      </c>
      <c r="E141" s="46">
        <v>44715</v>
      </c>
      <c r="F141">
        <v>-23031.81</v>
      </c>
      <c r="I141" t="str">
        <f>INDEX(LedgerMapping[[#All],[Level 3]],MATCH(Actuals[[#This Row],[Sub Ledger]],LedgerMapping[[#All],[Sub Ledger]],0))</f>
        <v>Marketing</v>
      </c>
      <c r="J141" s="22">
        <f>YEAR(Actuals[[#This Row],[Date]])</f>
        <v>2022</v>
      </c>
      <c r="K141" s="22">
        <f>MONTH(Actuals[[#This Row],[Date]])</f>
        <v>6</v>
      </c>
      <c r="L141" s="12"/>
    </row>
    <row r="142" spans="1:12" x14ac:dyDescent="0.3">
      <c r="A142">
        <v>8</v>
      </c>
      <c r="B142">
        <v>7778</v>
      </c>
      <c r="C142">
        <v>6</v>
      </c>
      <c r="D142">
        <v>60000</v>
      </c>
      <c r="E142" s="46">
        <v>44746</v>
      </c>
      <c r="F142">
        <v>-16546.84</v>
      </c>
      <c r="I142" t="str">
        <f>INDEX(LedgerMapping[[#All],[Level 3]],MATCH(Actuals[[#This Row],[Sub Ledger]],LedgerMapping[[#All],[Sub Ledger]],0))</f>
        <v>Marketing</v>
      </c>
      <c r="J142" s="22">
        <f>YEAR(Actuals[[#This Row],[Date]])</f>
        <v>2022</v>
      </c>
      <c r="K142" s="22">
        <f>MONTH(Actuals[[#This Row],[Date]])</f>
        <v>7</v>
      </c>
      <c r="L142" s="12"/>
    </row>
    <row r="143" spans="1:12" x14ac:dyDescent="0.3">
      <c r="A143">
        <v>8</v>
      </c>
      <c r="B143">
        <v>8900</v>
      </c>
      <c r="C143">
        <v>6</v>
      </c>
      <c r="D143">
        <v>60000</v>
      </c>
      <c r="E143" s="46">
        <v>44777</v>
      </c>
      <c r="F143">
        <v>-19819.63</v>
      </c>
      <c r="I143" t="str">
        <f>INDEX(LedgerMapping[[#All],[Level 3]],MATCH(Actuals[[#This Row],[Sub Ledger]],LedgerMapping[[#All],[Sub Ledger]],0))</f>
        <v>Marketing</v>
      </c>
      <c r="J143" s="22">
        <f>YEAR(Actuals[[#This Row],[Date]])</f>
        <v>2022</v>
      </c>
      <c r="K143" s="22">
        <f>MONTH(Actuals[[#This Row],[Date]])</f>
        <v>8</v>
      </c>
      <c r="L143" s="12"/>
    </row>
    <row r="144" spans="1:12" x14ac:dyDescent="0.3">
      <c r="A144">
        <v>8</v>
      </c>
      <c r="B144">
        <v>10016</v>
      </c>
      <c r="C144">
        <v>6</v>
      </c>
      <c r="D144">
        <v>60000</v>
      </c>
      <c r="E144" s="46">
        <v>44805</v>
      </c>
      <c r="F144">
        <v>-30909.23</v>
      </c>
      <c r="I144" t="str">
        <f>INDEX(LedgerMapping[[#All],[Level 3]],MATCH(Actuals[[#This Row],[Sub Ledger]],LedgerMapping[[#All],[Sub Ledger]],0))</f>
        <v>Marketing</v>
      </c>
      <c r="J144" s="22">
        <f>YEAR(Actuals[[#This Row],[Date]])</f>
        <v>2022</v>
      </c>
      <c r="K144" s="22">
        <f>MONTH(Actuals[[#This Row],[Date]])</f>
        <v>9</v>
      </c>
      <c r="L144" s="12"/>
    </row>
    <row r="145" spans="1:12" x14ac:dyDescent="0.3">
      <c r="A145">
        <v>8</v>
      </c>
      <c r="B145">
        <v>11135</v>
      </c>
      <c r="C145">
        <v>6</v>
      </c>
      <c r="D145">
        <v>60000</v>
      </c>
      <c r="E145" s="46">
        <v>44836</v>
      </c>
      <c r="F145">
        <v>-27878.87</v>
      </c>
      <c r="I145" t="str">
        <f>INDEX(LedgerMapping[[#All],[Level 3]],MATCH(Actuals[[#This Row],[Sub Ledger]],LedgerMapping[[#All],[Sub Ledger]],0))</f>
        <v>Marketing</v>
      </c>
      <c r="J145" s="22">
        <f>YEAR(Actuals[[#This Row],[Date]])</f>
        <v>2022</v>
      </c>
      <c r="K145" s="22">
        <f>MONTH(Actuals[[#This Row],[Date]])</f>
        <v>10</v>
      </c>
      <c r="L145" s="12"/>
    </row>
    <row r="146" spans="1:12" x14ac:dyDescent="0.3">
      <c r="A146">
        <v>8</v>
      </c>
      <c r="B146">
        <v>12261</v>
      </c>
      <c r="C146">
        <v>6</v>
      </c>
      <c r="D146">
        <v>60000</v>
      </c>
      <c r="E146" s="46">
        <v>44866</v>
      </c>
      <c r="F146">
        <v>-30109.22</v>
      </c>
      <c r="I146" t="str">
        <f>INDEX(LedgerMapping[[#All],[Level 3]],MATCH(Actuals[[#This Row],[Sub Ledger]],LedgerMapping[[#All],[Sub Ledger]],0))</f>
        <v>Marketing</v>
      </c>
      <c r="J146" s="22">
        <f>YEAR(Actuals[[#This Row],[Date]])</f>
        <v>2022</v>
      </c>
      <c r="K146" s="22">
        <f>MONTH(Actuals[[#This Row],[Date]])</f>
        <v>11</v>
      </c>
      <c r="L146" s="12"/>
    </row>
    <row r="147" spans="1:12" x14ac:dyDescent="0.3">
      <c r="A147">
        <v>8</v>
      </c>
      <c r="B147">
        <v>13391</v>
      </c>
      <c r="C147">
        <v>6</v>
      </c>
      <c r="D147">
        <v>60000</v>
      </c>
      <c r="E147" s="46">
        <v>44897</v>
      </c>
      <c r="F147">
        <v>-34151.72</v>
      </c>
      <c r="I147" t="str">
        <f>INDEX(LedgerMapping[[#All],[Level 3]],MATCH(Actuals[[#This Row],[Sub Ledger]],LedgerMapping[[#All],[Sub Ledger]],0))</f>
        <v>Marketing</v>
      </c>
      <c r="J147" s="22">
        <f>YEAR(Actuals[[#This Row],[Date]])</f>
        <v>2022</v>
      </c>
      <c r="K147" s="22">
        <f>MONTH(Actuals[[#This Row],[Date]])</f>
        <v>12</v>
      </c>
      <c r="L147" s="12"/>
    </row>
    <row r="148" spans="1:12" x14ac:dyDescent="0.3">
      <c r="A148">
        <v>8</v>
      </c>
      <c r="B148">
        <v>14156</v>
      </c>
      <c r="C148">
        <v>6</v>
      </c>
      <c r="D148">
        <v>60000</v>
      </c>
      <c r="E148" s="46">
        <v>44927</v>
      </c>
      <c r="F148">
        <v>-46662.559999999998</v>
      </c>
      <c r="I148" t="str">
        <f>INDEX(LedgerMapping[[#All],[Level 3]],MATCH(Actuals[[#This Row],[Sub Ledger]],LedgerMapping[[#All],[Sub Ledger]],0))</f>
        <v>Marketing</v>
      </c>
      <c r="J148" s="22">
        <f>YEAR(Actuals[[#This Row],[Date]])</f>
        <v>2023</v>
      </c>
      <c r="K148" s="22">
        <f>MONTH(Actuals[[#This Row],[Date]])</f>
        <v>1</v>
      </c>
      <c r="L148" s="12"/>
    </row>
    <row r="149" spans="1:12" x14ac:dyDescent="0.3">
      <c r="A149">
        <v>8</v>
      </c>
      <c r="B149">
        <v>15160</v>
      </c>
      <c r="C149">
        <v>6</v>
      </c>
      <c r="D149">
        <v>60000</v>
      </c>
      <c r="E149" s="46">
        <v>44958</v>
      </c>
      <c r="F149">
        <v>-47568.63</v>
      </c>
      <c r="I149" t="str">
        <f>INDEX(LedgerMapping[[#All],[Level 3]],MATCH(Actuals[[#This Row],[Sub Ledger]],LedgerMapping[[#All],[Sub Ledger]],0))</f>
        <v>Marketing</v>
      </c>
      <c r="J149" s="22">
        <f>YEAR(Actuals[[#This Row],[Date]])</f>
        <v>2023</v>
      </c>
      <c r="K149" s="22">
        <f>MONTH(Actuals[[#This Row],[Date]])</f>
        <v>2</v>
      </c>
      <c r="L149" s="12"/>
    </row>
    <row r="150" spans="1:12" x14ac:dyDescent="0.3">
      <c r="A150">
        <v>8</v>
      </c>
      <c r="B150">
        <v>16140</v>
      </c>
      <c r="C150">
        <v>6</v>
      </c>
      <c r="D150">
        <v>60000</v>
      </c>
      <c r="E150" s="46">
        <v>44988</v>
      </c>
      <c r="F150">
        <v>-54906.65</v>
      </c>
      <c r="I150" t="str">
        <f>INDEX(LedgerMapping[[#All],[Level 3]],MATCH(Actuals[[#This Row],[Sub Ledger]],LedgerMapping[[#All],[Sub Ledger]],0))</f>
        <v>Marketing</v>
      </c>
      <c r="J150" s="22">
        <f>YEAR(Actuals[[#This Row],[Date]])</f>
        <v>2023</v>
      </c>
      <c r="K150" s="22">
        <f>MONTH(Actuals[[#This Row],[Date]])</f>
        <v>3</v>
      </c>
      <c r="L150" s="12"/>
    </row>
    <row r="151" spans="1:12" x14ac:dyDescent="0.3">
      <c r="A151">
        <v>8</v>
      </c>
      <c r="B151">
        <v>17172</v>
      </c>
      <c r="C151">
        <v>6</v>
      </c>
      <c r="D151">
        <v>60000</v>
      </c>
      <c r="E151" s="46">
        <v>45018</v>
      </c>
      <c r="F151">
        <v>-48021.67</v>
      </c>
      <c r="I151" t="str">
        <f>INDEX(LedgerMapping[[#All],[Level 3]],MATCH(Actuals[[#This Row],[Sub Ledger]],LedgerMapping[[#All],[Sub Ledger]],0))</f>
        <v>Marketing</v>
      </c>
      <c r="J151" s="22">
        <f>YEAR(Actuals[[#This Row],[Date]])</f>
        <v>2023</v>
      </c>
      <c r="K151" s="22">
        <f>MONTH(Actuals[[#This Row],[Date]])</f>
        <v>4</v>
      </c>
      <c r="L151" s="12"/>
    </row>
    <row r="152" spans="1:12" x14ac:dyDescent="0.3">
      <c r="A152">
        <v>8</v>
      </c>
      <c r="B152">
        <v>18201</v>
      </c>
      <c r="C152">
        <v>6</v>
      </c>
      <c r="D152">
        <v>60000</v>
      </c>
      <c r="E152" s="46">
        <v>45049</v>
      </c>
      <c r="F152">
        <v>-54364.22</v>
      </c>
      <c r="I152" t="str">
        <f>INDEX(LedgerMapping[[#All],[Level 3]],MATCH(Actuals[[#This Row],[Sub Ledger]],LedgerMapping[[#All],[Sub Ledger]],0))</f>
        <v>Marketing</v>
      </c>
      <c r="J152" s="22">
        <f>YEAR(Actuals[[#This Row],[Date]])</f>
        <v>2023</v>
      </c>
      <c r="K152" s="22">
        <f>MONTH(Actuals[[#This Row],[Date]])</f>
        <v>5</v>
      </c>
      <c r="L152" s="12"/>
    </row>
    <row r="153" spans="1:12" x14ac:dyDescent="0.3">
      <c r="A153">
        <v>8</v>
      </c>
      <c r="B153">
        <v>19206</v>
      </c>
      <c r="C153">
        <v>6</v>
      </c>
      <c r="D153">
        <v>60000</v>
      </c>
      <c r="E153" s="46">
        <v>45079</v>
      </c>
      <c r="F153">
        <v>-47115.6</v>
      </c>
      <c r="I153" t="str">
        <f>INDEX(LedgerMapping[[#All],[Level 3]],MATCH(Actuals[[#This Row],[Sub Ledger]],LedgerMapping[[#All],[Sub Ledger]],0))</f>
        <v>Marketing</v>
      </c>
      <c r="J153" s="22">
        <f>YEAR(Actuals[[#This Row],[Date]])</f>
        <v>2023</v>
      </c>
      <c r="K153" s="22">
        <f>MONTH(Actuals[[#This Row],[Date]])</f>
        <v>6</v>
      </c>
      <c r="L153" s="12"/>
    </row>
    <row r="154" spans="1:12" x14ac:dyDescent="0.3">
      <c r="A154">
        <v>8</v>
      </c>
      <c r="B154">
        <v>20234</v>
      </c>
      <c r="C154">
        <v>6</v>
      </c>
      <c r="D154">
        <v>60000</v>
      </c>
      <c r="E154" s="46">
        <v>45110</v>
      </c>
      <c r="F154">
        <v>-53820.27</v>
      </c>
      <c r="I154" t="str">
        <f>INDEX(LedgerMapping[[#All],[Level 3]],MATCH(Actuals[[#This Row],[Sub Ledger]],LedgerMapping[[#All],[Sub Ledger]],0))</f>
        <v>Marketing</v>
      </c>
      <c r="J154" s="22">
        <f>YEAR(Actuals[[#This Row],[Date]])</f>
        <v>2023</v>
      </c>
      <c r="K154" s="22">
        <f>MONTH(Actuals[[#This Row],[Date]])</f>
        <v>7</v>
      </c>
      <c r="L154" s="12"/>
    </row>
    <row r="155" spans="1:12" x14ac:dyDescent="0.3">
      <c r="A155">
        <v>8</v>
      </c>
      <c r="B155">
        <v>21262</v>
      </c>
      <c r="C155">
        <v>6</v>
      </c>
      <c r="D155">
        <v>60000</v>
      </c>
      <c r="E155" s="46">
        <v>45141</v>
      </c>
      <c r="F155">
        <v>-43038.25</v>
      </c>
      <c r="I155" t="str">
        <f>INDEX(LedgerMapping[[#All],[Level 3]],MATCH(Actuals[[#This Row],[Sub Ledger]],LedgerMapping[[#All],[Sub Ledger]],0))</f>
        <v>Marketing</v>
      </c>
      <c r="J155" s="22">
        <f>YEAR(Actuals[[#This Row],[Date]])</f>
        <v>2023</v>
      </c>
      <c r="K155" s="22">
        <f>MONTH(Actuals[[#This Row],[Date]])</f>
        <v>8</v>
      </c>
      <c r="L155" s="12"/>
    </row>
    <row r="156" spans="1:12" x14ac:dyDescent="0.3">
      <c r="A156">
        <v>8</v>
      </c>
      <c r="B156">
        <v>22265</v>
      </c>
      <c r="C156">
        <v>6</v>
      </c>
      <c r="D156">
        <v>60000</v>
      </c>
      <c r="E156" s="46">
        <v>45169</v>
      </c>
      <c r="F156">
        <v>-35879.019999999997</v>
      </c>
      <c r="I156" t="str">
        <f>INDEX(LedgerMapping[[#All],[Level 3]],MATCH(Actuals[[#This Row],[Sub Ledger]],LedgerMapping[[#All],[Sub Ledger]],0))</f>
        <v>Marketing</v>
      </c>
      <c r="J156" s="22">
        <f>YEAR(Actuals[[#This Row],[Date]])</f>
        <v>2023</v>
      </c>
      <c r="K156" s="22">
        <f>MONTH(Actuals[[#This Row],[Date]])</f>
        <v>8</v>
      </c>
      <c r="L156" s="12"/>
    </row>
    <row r="157" spans="1:12" x14ac:dyDescent="0.3">
      <c r="A157">
        <v>8</v>
      </c>
      <c r="B157">
        <v>23243</v>
      </c>
      <c r="C157">
        <v>6</v>
      </c>
      <c r="D157">
        <v>60000</v>
      </c>
      <c r="E157" s="46">
        <v>45200</v>
      </c>
      <c r="F157">
        <v>-49380.79</v>
      </c>
      <c r="I157" t="str">
        <f>INDEX(LedgerMapping[[#All],[Level 3]],MATCH(Actuals[[#This Row],[Sub Ledger]],LedgerMapping[[#All],[Sub Ledger]],0))</f>
        <v>Marketing</v>
      </c>
      <c r="J157" s="22">
        <f>YEAR(Actuals[[#This Row],[Date]])</f>
        <v>2023</v>
      </c>
      <c r="K157" s="22">
        <f>MONTH(Actuals[[#This Row],[Date]])</f>
        <v>10</v>
      </c>
      <c r="L157" s="12"/>
    </row>
    <row r="158" spans="1:12" x14ac:dyDescent="0.3">
      <c r="A158">
        <v>8</v>
      </c>
      <c r="B158">
        <v>24245</v>
      </c>
      <c r="C158">
        <v>6</v>
      </c>
      <c r="D158">
        <v>60000</v>
      </c>
      <c r="E158" s="46">
        <v>45230</v>
      </c>
      <c r="F158">
        <v>-55450.6</v>
      </c>
      <c r="I158" t="str">
        <f>INDEX(LedgerMapping[[#All],[Level 3]],MATCH(Actuals[[#This Row],[Sub Ledger]],LedgerMapping[[#All],[Sub Ledger]],0))</f>
        <v>Marketing</v>
      </c>
      <c r="J158" s="22">
        <f>YEAR(Actuals[[#This Row],[Date]])</f>
        <v>2023</v>
      </c>
      <c r="K158" s="22">
        <f>MONTH(Actuals[[#This Row],[Date]])</f>
        <v>10</v>
      </c>
      <c r="L158" s="12"/>
    </row>
    <row r="159" spans="1:12" x14ac:dyDescent="0.3">
      <c r="A159">
        <v>8</v>
      </c>
      <c r="B159">
        <v>25277</v>
      </c>
      <c r="C159">
        <v>6</v>
      </c>
      <c r="D159">
        <v>60000</v>
      </c>
      <c r="E159" s="46">
        <v>45261</v>
      </c>
      <c r="F159">
        <v>-44850.400000000001</v>
      </c>
      <c r="I159" t="str">
        <f>INDEX(LedgerMapping[[#All],[Level 3]],MATCH(Actuals[[#This Row],[Sub Ledger]],LedgerMapping[[#All],[Sub Ledger]],0))</f>
        <v>Marketing</v>
      </c>
      <c r="J159" s="22">
        <f>YEAR(Actuals[[#This Row],[Date]])</f>
        <v>2023</v>
      </c>
      <c r="K159" s="22">
        <f>MONTH(Actuals[[#This Row],[Date]])</f>
        <v>12</v>
      </c>
      <c r="L159" s="12"/>
    </row>
    <row r="160" spans="1:12" x14ac:dyDescent="0.3">
      <c r="A160">
        <v>8</v>
      </c>
      <c r="B160">
        <v>26346</v>
      </c>
      <c r="C160">
        <v>6</v>
      </c>
      <c r="D160">
        <v>60000</v>
      </c>
      <c r="E160" s="46">
        <v>45291</v>
      </c>
      <c r="F160">
        <v>-58350.65</v>
      </c>
      <c r="I160" t="str">
        <f>INDEX(LedgerMapping[[#All],[Level 3]],MATCH(Actuals[[#This Row],[Sub Ledger]],LedgerMapping[[#All],[Sub Ledger]],0))</f>
        <v>Marketing</v>
      </c>
      <c r="J160" s="22">
        <f>YEAR(Actuals[[#This Row],[Date]])</f>
        <v>2023</v>
      </c>
      <c r="K160" s="22">
        <f>MONTH(Actuals[[#This Row],[Date]])</f>
        <v>12</v>
      </c>
      <c r="L160" s="12"/>
    </row>
    <row r="161" spans="1:12" x14ac:dyDescent="0.3">
      <c r="A161">
        <v>8</v>
      </c>
      <c r="B161">
        <v>27472</v>
      </c>
      <c r="C161">
        <v>6</v>
      </c>
      <c r="D161">
        <v>60000</v>
      </c>
      <c r="E161" s="46">
        <v>45322</v>
      </c>
      <c r="F161">
        <v>-41400.339999999997</v>
      </c>
      <c r="I161" t="str">
        <f>INDEX(LedgerMapping[[#All],[Level 3]],MATCH(Actuals[[#This Row],[Sub Ledger]],LedgerMapping[[#All],[Sub Ledger]],0))</f>
        <v>Marketing</v>
      </c>
      <c r="J161" s="22">
        <f>YEAR(Actuals[[#This Row],[Date]])</f>
        <v>2024</v>
      </c>
      <c r="K161" s="22">
        <f>MONTH(Actuals[[#This Row],[Date]])</f>
        <v>1</v>
      </c>
      <c r="L161" s="12"/>
    </row>
    <row r="162" spans="1:12" x14ac:dyDescent="0.3">
      <c r="A162">
        <v>8</v>
      </c>
      <c r="B162">
        <v>28624</v>
      </c>
      <c r="C162">
        <v>6</v>
      </c>
      <c r="D162">
        <v>60000</v>
      </c>
      <c r="E162" s="46">
        <v>45354</v>
      </c>
      <c r="F162">
        <v>-48788.35</v>
      </c>
      <c r="I162" t="str">
        <f>INDEX(LedgerMapping[[#All],[Level 3]],MATCH(Actuals[[#This Row],[Sub Ledger]],LedgerMapping[[#All],[Sub Ledger]],0))</f>
        <v>Marketing</v>
      </c>
      <c r="J162" s="22">
        <f>YEAR(Actuals[[#This Row],[Date]])</f>
        <v>2024</v>
      </c>
      <c r="K162" s="22">
        <f>MONTH(Actuals[[#This Row],[Date]])</f>
        <v>3</v>
      </c>
      <c r="L162" s="12"/>
    </row>
    <row r="163" spans="1:12" x14ac:dyDescent="0.3">
      <c r="A163">
        <v>8</v>
      </c>
      <c r="B163">
        <v>29778</v>
      </c>
      <c r="C163">
        <v>6</v>
      </c>
      <c r="D163">
        <v>60000</v>
      </c>
      <c r="E163" s="46">
        <v>45384</v>
      </c>
      <c r="F163">
        <v>-51227.79</v>
      </c>
      <c r="I163" t="str">
        <f>INDEX(LedgerMapping[[#All],[Level 3]],MATCH(Actuals[[#This Row],[Sub Ledger]],LedgerMapping[[#All],[Sub Ledger]],0))</f>
        <v>Marketing</v>
      </c>
      <c r="J163" s="22">
        <f>YEAR(Actuals[[#This Row],[Date]])</f>
        <v>2024</v>
      </c>
      <c r="K163" s="22">
        <f>MONTH(Actuals[[#This Row],[Date]])</f>
        <v>4</v>
      </c>
      <c r="L163" s="12"/>
    </row>
    <row r="164" spans="1:12" x14ac:dyDescent="0.3">
      <c r="A164">
        <v>8</v>
      </c>
      <c r="B164">
        <v>30904</v>
      </c>
      <c r="C164">
        <v>6</v>
      </c>
      <c r="D164">
        <v>60000</v>
      </c>
      <c r="E164" s="46">
        <v>45415</v>
      </c>
      <c r="F164">
        <v>-60218.87</v>
      </c>
      <c r="I164" t="str">
        <f>INDEX(LedgerMapping[[#All],[Level 3]],MATCH(Actuals[[#This Row],[Sub Ledger]],LedgerMapping[[#All],[Sub Ledger]],0))</f>
        <v>Marketing</v>
      </c>
      <c r="J164" s="22">
        <f>YEAR(Actuals[[#This Row],[Date]])</f>
        <v>2024</v>
      </c>
      <c r="K164" s="22">
        <f>MONTH(Actuals[[#This Row],[Date]])</f>
        <v>5</v>
      </c>
      <c r="L164" s="12"/>
    </row>
    <row r="165" spans="1:12" x14ac:dyDescent="0.3">
      <c r="A165">
        <v>8</v>
      </c>
      <c r="B165">
        <v>32029</v>
      </c>
      <c r="C165">
        <v>6</v>
      </c>
      <c r="D165">
        <v>60000</v>
      </c>
      <c r="E165" s="46">
        <v>45445</v>
      </c>
      <c r="F165">
        <v>-60776.46</v>
      </c>
      <c r="I165" t="str">
        <f>INDEX(LedgerMapping[[#All],[Level 3]],MATCH(Actuals[[#This Row],[Sub Ledger]],LedgerMapping[[#All],[Sub Ledger]],0))</f>
        <v>Marketing</v>
      </c>
      <c r="J165" s="22">
        <f>YEAR(Actuals[[#This Row],[Date]])</f>
        <v>2024</v>
      </c>
      <c r="K165" s="22">
        <f>MONTH(Actuals[[#This Row],[Date]])</f>
        <v>6</v>
      </c>
      <c r="L165" s="12"/>
    </row>
    <row r="166" spans="1:12" x14ac:dyDescent="0.3">
      <c r="A166">
        <v>8</v>
      </c>
      <c r="B166">
        <v>33153</v>
      </c>
      <c r="C166">
        <v>6</v>
      </c>
      <c r="D166">
        <v>60000</v>
      </c>
      <c r="E166" s="46">
        <v>45476</v>
      </c>
      <c r="F166">
        <v>-50739.91</v>
      </c>
      <c r="I166" t="str">
        <f>INDEX(LedgerMapping[[#All],[Level 3]],MATCH(Actuals[[#This Row],[Sub Ledger]],LedgerMapping[[#All],[Sub Ledger]],0))</f>
        <v>Marketing</v>
      </c>
      <c r="J166" s="22">
        <f>YEAR(Actuals[[#This Row],[Date]])</f>
        <v>2024</v>
      </c>
      <c r="K166" s="22">
        <f>MONTH(Actuals[[#This Row],[Date]])</f>
        <v>7</v>
      </c>
      <c r="L166" s="12"/>
    </row>
    <row r="167" spans="1:12" x14ac:dyDescent="0.3">
      <c r="A167">
        <v>8</v>
      </c>
      <c r="B167">
        <v>34276</v>
      </c>
      <c r="C167">
        <v>6</v>
      </c>
      <c r="D167">
        <v>60000</v>
      </c>
      <c r="E167" s="46">
        <v>45507</v>
      </c>
      <c r="F167">
        <v>-44745.85</v>
      </c>
      <c r="I167" t="str">
        <f>INDEX(LedgerMapping[[#All],[Level 3]],MATCH(Actuals[[#This Row],[Sub Ledger]],LedgerMapping[[#All],[Sub Ledger]],0))</f>
        <v>Marketing</v>
      </c>
      <c r="J167" s="22">
        <f>YEAR(Actuals[[#This Row],[Date]])</f>
        <v>2024</v>
      </c>
      <c r="K167" s="22">
        <f>MONTH(Actuals[[#This Row],[Date]])</f>
        <v>8</v>
      </c>
      <c r="L167" s="12"/>
    </row>
    <row r="168" spans="1:12" x14ac:dyDescent="0.3">
      <c r="A168">
        <v>8</v>
      </c>
      <c r="B168">
        <v>35429</v>
      </c>
      <c r="C168">
        <v>6</v>
      </c>
      <c r="D168">
        <v>60000</v>
      </c>
      <c r="E168" s="46">
        <v>45536</v>
      </c>
      <c r="F168">
        <v>-54085.42</v>
      </c>
      <c r="I168" t="str">
        <f>INDEX(LedgerMapping[[#All],[Level 3]],MATCH(Actuals[[#This Row],[Sub Ledger]],LedgerMapping[[#All],[Sub Ledger]],0))</f>
        <v>Marketing</v>
      </c>
      <c r="J168" s="22">
        <f>YEAR(Actuals[[#This Row],[Date]])</f>
        <v>2024</v>
      </c>
      <c r="K168" s="22">
        <f>MONTH(Actuals[[#This Row],[Date]])</f>
        <v>9</v>
      </c>
      <c r="L168" s="12"/>
    </row>
    <row r="169" spans="1:12" x14ac:dyDescent="0.3">
      <c r="A169">
        <v>8</v>
      </c>
      <c r="B169">
        <v>36579</v>
      </c>
      <c r="C169">
        <v>6</v>
      </c>
      <c r="D169">
        <v>60000</v>
      </c>
      <c r="E169" s="46">
        <v>45567</v>
      </c>
      <c r="F169">
        <v>-52203.57</v>
      </c>
      <c r="I169" t="str">
        <f>INDEX(LedgerMapping[[#All],[Level 3]],MATCH(Actuals[[#This Row],[Sub Ledger]],LedgerMapping[[#All],[Sub Ledger]],0))</f>
        <v>Marketing</v>
      </c>
      <c r="J169" s="22">
        <f>YEAR(Actuals[[#This Row],[Date]])</f>
        <v>2024</v>
      </c>
      <c r="K169" s="22">
        <f>MONTH(Actuals[[#This Row],[Date]])</f>
        <v>10</v>
      </c>
      <c r="L169" s="12"/>
    </row>
    <row r="170" spans="1:12" x14ac:dyDescent="0.3">
      <c r="A170">
        <v>8</v>
      </c>
      <c r="B170">
        <v>37728</v>
      </c>
      <c r="C170">
        <v>6</v>
      </c>
      <c r="D170">
        <v>60000</v>
      </c>
      <c r="E170" s="46">
        <v>45597</v>
      </c>
      <c r="F170">
        <v>-57988.53</v>
      </c>
      <c r="I170" t="str">
        <f>INDEX(LedgerMapping[[#All],[Level 3]],MATCH(Actuals[[#This Row],[Sub Ledger]],LedgerMapping[[#All],[Sub Ledger]],0))</f>
        <v>Marketing</v>
      </c>
      <c r="J170" s="22">
        <f>YEAR(Actuals[[#This Row],[Date]])</f>
        <v>2024</v>
      </c>
      <c r="K170" s="22">
        <f>MONTH(Actuals[[#This Row],[Date]])</f>
        <v>11</v>
      </c>
      <c r="L170" s="12"/>
    </row>
    <row r="171" spans="1:12" x14ac:dyDescent="0.3">
      <c r="A171">
        <v>8</v>
      </c>
      <c r="B171">
        <v>38879</v>
      </c>
      <c r="C171">
        <v>6</v>
      </c>
      <c r="D171">
        <v>60000</v>
      </c>
      <c r="E171" s="46">
        <v>45628</v>
      </c>
      <c r="F171">
        <v>-60776.46</v>
      </c>
      <c r="I171" t="str">
        <f>INDEX(LedgerMapping[[#All],[Level 3]],MATCH(Actuals[[#This Row],[Sub Ledger]],LedgerMapping[[#All],[Sub Ledger]],0))</f>
        <v>Marketing</v>
      </c>
      <c r="J171" s="22">
        <f>YEAR(Actuals[[#This Row],[Date]])</f>
        <v>2024</v>
      </c>
      <c r="K171" s="22">
        <f>MONTH(Actuals[[#This Row],[Date]])</f>
        <v>12</v>
      </c>
      <c r="L171" s="12"/>
    </row>
    <row r="172" spans="1:12" x14ac:dyDescent="0.3">
      <c r="A172">
        <v>8</v>
      </c>
      <c r="B172">
        <v>1049</v>
      </c>
      <c r="C172">
        <v>6</v>
      </c>
      <c r="D172">
        <v>61000</v>
      </c>
      <c r="E172" s="46">
        <v>44562</v>
      </c>
      <c r="F172">
        <v>-2401.13</v>
      </c>
      <c r="I172" t="str">
        <f>INDEX(LedgerMapping[[#All],[Level 3]],MATCH(Actuals[[#This Row],[Sub Ledger]],LedgerMapping[[#All],[Sub Ledger]],0))</f>
        <v>Marketing</v>
      </c>
      <c r="J172" s="22">
        <f>YEAR(Actuals[[#This Row],[Date]])</f>
        <v>2022</v>
      </c>
      <c r="K172" s="22">
        <f>MONTH(Actuals[[#This Row],[Date]])</f>
        <v>1</v>
      </c>
      <c r="L172" s="12"/>
    </row>
    <row r="173" spans="1:12" x14ac:dyDescent="0.3">
      <c r="A173">
        <v>8</v>
      </c>
      <c r="B173">
        <v>2173</v>
      </c>
      <c r="C173">
        <v>6</v>
      </c>
      <c r="D173">
        <v>61000</v>
      </c>
      <c r="E173" s="46">
        <v>44593</v>
      </c>
      <c r="F173">
        <v>-2160.21</v>
      </c>
      <c r="I173" t="str">
        <f>INDEX(LedgerMapping[[#All],[Level 3]],MATCH(Actuals[[#This Row],[Sub Ledger]],LedgerMapping[[#All],[Sub Ledger]],0))</f>
        <v>Marketing</v>
      </c>
      <c r="J173" s="22">
        <f>YEAR(Actuals[[#This Row],[Date]])</f>
        <v>2022</v>
      </c>
      <c r="K173" s="22">
        <f>MONTH(Actuals[[#This Row],[Date]])</f>
        <v>2</v>
      </c>
      <c r="L173" s="12"/>
    </row>
    <row r="174" spans="1:12" x14ac:dyDescent="0.3">
      <c r="A174">
        <v>8</v>
      </c>
      <c r="B174">
        <v>3289</v>
      </c>
      <c r="C174">
        <v>6</v>
      </c>
      <c r="D174">
        <v>61000</v>
      </c>
      <c r="E174" s="46">
        <v>44624</v>
      </c>
      <c r="F174">
        <v>-2075.36</v>
      </c>
      <c r="I174" t="str">
        <f>INDEX(LedgerMapping[[#All],[Level 3]],MATCH(Actuals[[#This Row],[Sub Ledger]],LedgerMapping[[#All],[Sub Ledger]],0))</f>
        <v>Marketing</v>
      </c>
      <c r="J174" s="22">
        <f>YEAR(Actuals[[#This Row],[Date]])</f>
        <v>2022</v>
      </c>
      <c r="K174" s="22">
        <f>MONTH(Actuals[[#This Row],[Date]])</f>
        <v>3</v>
      </c>
      <c r="L174" s="12"/>
    </row>
    <row r="175" spans="1:12" x14ac:dyDescent="0.3">
      <c r="A175">
        <v>8</v>
      </c>
      <c r="B175">
        <v>4411</v>
      </c>
      <c r="C175">
        <v>6</v>
      </c>
      <c r="D175">
        <v>61000</v>
      </c>
      <c r="E175" s="46">
        <v>44654</v>
      </c>
      <c r="F175">
        <v>-2376.88</v>
      </c>
      <c r="I175" t="str">
        <f>INDEX(LedgerMapping[[#All],[Level 3]],MATCH(Actuals[[#This Row],[Sub Ledger]],LedgerMapping[[#All],[Sub Ledger]],0))</f>
        <v>Marketing</v>
      </c>
      <c r="J175" s="22">
        <f>YEAR(Actuals[[#This Row],[Date]])</f>
        <v>2022</v>
      </c>
      <c r="K175" s="22">
        <f>MONTH(Actuals[[#This Row],[Date]])</f>
        <v>4</v>
      </c>
      <c r="L175" s="12"/>
    </row>
    <row r="176" spans="1:12" x14ac:dyDescent="0.3">
      <c r="A176">
        <v>8</v>
      </c>
      <c r="B176">
        <v>5535</v>
      </c>
      <c r="C176">
        <v>6</v>
      </c>
      <c r="D176">
        <v>61000</v>
      </c>
      <c r="E176" s="46">
        <v>44685</v>
      </c>
      <c r="F176">
        <v>-1901.12</v>
      </c>
      <c r="I176" t="str">
        <f>INDEX(LedgerMapping[[#All],[Level 3]],MATCH(Actuals[[#This Row],[Sub Ledger]],LedgerMapping[[#All],[Sub Ledger]],0))</f>
        <v>Marketing</v>
      </c>
      <c r="J176" s="22">
        <f>YEAR(Actuals[[#This Row],[Date]])</f>
        <v>2022</v>
      </c>
      <c r="K176" s="22">
        <f>MONTH(Actuals[[#This Row],[Date]])</f>
        <v>5</v>
      </c>
      <c r="L176" s="12"/>
    </row>
    <row r="177" spans="1:12" x14ac:dyDescent="0.3">
      <c r="A177">
        <v>8</v>
      </c>
      <c r="B177">
        <v>6661</v>
      </c>
      <c r="C177">
        <v>6</v>
      </c>
      <c r="D177">
        <v>61000</v>
      </c>
      <c r="E177" s="46">
        <v>44715</v>
      </c>
      <c r="F177">
        <v>-2073.85</v>
      </c>
      <c r="I177" t="str">
        <f>INDEX(LedgerMapping[[#All],[Level 3]],MATCH(Actuals[[#This Row],[Sub Ledger]],LedgerMapping[[#All],[Sub Ledger]],0))</f>
        <v>Marketing</v>
      </c>
      <c r="J177" s="22">
        <f>YEAR(Actuals[[#This Row],[Date]])</f>
        <v>2022</v>
      </c>
      <c r="K177" s="22">
        <f>MONTH(Actuals[[#This Row],[Date]])</f>
        <v>6</v>
      </c>
      <c r="L177" s="12"/>
    </row>
    <row r="178" spans="1:12" x14ac:dyDescent="0.3">
      <c r="A178">
        <v>8</v>
      </c>
      <c r="B178">
        <v>7780</v>
      </c>
      <c r="C178">
        <v>6</v>
      </c>
      <c r="D178">
        <v>61000</v>
      </c>
      <c r="E178" s="46">
        <v>44746</v>
      </c>
      <c r="F178">
        <v>-1655.66</v>
      </c>
      <c r="I178" t="str">
        <f>INDEX(LedgerMapping[[#All],[Level 3]],MATCH(Actuals[[#This Row],[Sub Ledger]],LedgerMapping[[#All],[Sub Ledger]],0))</f>
        <v>Marketing</v>
      </c>
      <c r="J178" s="22">
        <f>YEAR(Actuals[[#This Row],[Date]])</f>
        <v>2022</v>
      </c>
      <c r="K178" s="22">
        <f>MONTH(Actuals[[#This Row],[Date]])</f>
        <v>7</v>
      </c>
      <c r="L178" s="12"/>
    </row>
    <row r="179" spans="1:12" x14ac:dyDescent="0.3">
      <c r="A179">
        <v>8</v>
      </c>
      <c r="B179">
        <v>8902</v>
      </c>
      <c r="C179">
        <v>6</v>
      </c>
      <c r="D179">
        <v>61000</v>
      </c>
      <c r="E179" s="46">
        <v>44777</v>
      </c>
      <c r="F179">
        <v>-1585.96</v>
      </c>
      <c r="I179" t="str">
        <f>INDEX(LedgerMapping[[#All],[Level 3]],MATCH(Actuals[[#This Row],[Sub Ledger]],LedgerMapping[[#All],[Sub Ledger]],0))</f>
        <v>Marketing</v>
      </c>
      <c r="J179" s="22">
        <f>YEAR(Actuals[[#This Row],[Date]])</f>
        <v>2022</v>
      </c>
      <c r="K179" s="22">
        <f>MONTH(Actuals[[#This Row],[Date]])</f>
        <v>8</v>
      </c>
      <c r="L179" s="12"/>
    </row>
    <row r="180" spans="1:12" x14ac:dyDescent="0.3">
      <c r="A180">
        <v>8</v>
      </c>
      <c r="B180">
        <v>10018</v>
      </c>
      <c r="C180">
        <v>6</v>
      </c>
      <c r="D180">
        <v>61000</v>
      </c>
      <c r="E180" s="46">
        <v>44805</v>
      </c>
      <c r="F180">
        <v>-3092.05</v>
      </c>
      <c r="I180" t="str">
        <f>INDEX(LedgerMapping[[#All],[Level 3]],MATCH(Actuals[[#This Row],[Sub Ledger]],LedgerMapping[[#All],[Sub Ledger]],0))</f>
        <v>Marketing</v>
      </c>
      <c r="J180" s="22">
        <f>YEAR(Actuals[[#This Row],[Date]])</f>
        <v>2022</v>
      </c>
      <c r="K180" s="22">
        <f>MONTH(Actuals[[#This Row],[Date]])</f>
        <v>9</v>
      </c>
      <c r="L180" s="12"/>
    </row>
    <row r="181" spans="1:12" x14ac:dyDescent="0.3">
      <c r="A181">
        <v>8</v>
      </c>
      <c r="B181">
        <v>11136</v>
      </c>
      <c r="C181">
        <v>6</v>
      </c>
      <c r="D181">
        <v>61000</v>
      </c>
      <c r="E181" s="46">
        <v>44836</v>
      </c>
      <c r="F181">
        <v>-2575.37</v>
      </c>
      <c r="I181" t="str">
        <f>INDEX(LedgerMapping[[#All],[Level 3]],MATCH(Actuals[[#This Row],[Sub Ledger]],LedgerMapping[[#All],[Sub Ledger]],0))</f>
        <v>Marketing</v>
      </c>
      <c r="J181" s="22">
        <f>YEAR(Actuals[[#This Row],[Date]])</f>
        <v>2022</v>
      </c>
      <c r="K181" s="22">
        <f>MONTH(Actuals[[#This Row],[Date]])</f>
        <v>10</v>
      </c>
      <c r="L181" s="12"/>
    </row>
    <row r="182" spans="1:12" x14ac:dyDescent="0.3">
      <c r="A182">
        <v>8</v>
      </c>
      <c r="B182">
        <v>12262</v>
      </c>
      <c r="C182">
        <v>6</v>
      </c>
      <c r="D182">
        <v>61000</v>
      </c>
      <c r="E182" s="46">
        <v>44866</v>
      </c>
      <c r="F182">
        <v>-3398.11</v>
      </c>
      <c r="I182" t="str">
        <f>INDEX(LedgerMapping[[#All],[Level 3]],MATCH(Actuals[[#This Row],[Sub Ledger]],LedgerMapping[[#All],[Sub Ledger]],0))</f>
        <v>Marketing</v>
      </c>
      <c r="J182" s="22">
        <f>YEAR(Actuals[[#This Row],[Date]])</f>
        <v>2022</v>
      </c>
      <c r="K182" s="22">
        <f>MONTH(Actuals[[#This Row],[Date]])</f>
        <v>11</v>
      </c>
      <c r="L182" s="12"/>
    </row>
    <row r="183" spans="1:12" x14ac:dyDescent="0.3">
      <c r="A183">
        <v>8</v>
      </c>
      <c r="B183">
        <v>13392</v>
      </c>
      <c r="C183">
        <v>6</v>
      </c>
      <c r="D183">
        <v>61000</v>
      </c>
      <c r="E183" s="46">
        <v>44897</v>
      </c>
      <c r="F183">
        <v>-3855.7</v>
      </c>
      <c r="I183" t="str">
        <f>INDEX(LedgerMapping[[#All],[Level 3]],MATCH(Actuals[[#This Row],[Sub Ledger]],LedgerMapping[[#All],[Sub Ledger]],0))</f>
        <v>Marketing</v>
      </c>
      <c r="J183" s="22">
        <f>YEAR(Actuals[[#This Row],[Date]])</f>
        <v>2022</v>
      </c>
      <c r="K183" s="22">
        <f>MONTH(Actuals[[#This Row],[Date]])</f>
        <v>12</v>
      </c>
      <c r="L183" s="12"/>
    </row>
    <row r="184" spans="1:12" x14ac:dyDescent="0.3">
      <c r="A184">
        <v>8</v>
      </c>
      <c r="B184">
        <v>14157</v>
      </c>
      <c r="C184">
        <v>6</v>
      </c>
      <c r="D184">
        <v>61000</v>
      </c>
      <c r="E184" s="46">
        <v>44927</v>
      </c>
      <c r="F184">
        <v>-3831.46</v>
      </c>
      <c r="I184" t="str">
        <f>INDEX(LedgerMapping[[#All],[Level 3]],MATCH(Actuals[[#This Row],[Sub Ledger]],LedgerMapping[[#All],[Sub Ledger]],0))</f>
        <v>Marketing</v>
      </c>
      <c r="J184" s="22">
        <f>YEAR(Actuals[[#This Row],[Date]])</f>
        <v>2023</v>
      </c>
      <c r="K184" s="22">
        <f>MONTH(Actuals[[#This Row],[Date]])</f>
        <v>1</v>
      </c>
      <c r="L184" s="12"/>
    </row>
    <row r="185" spans="1:12" x14ac:dyDescent="0.3">
      <c r="A185">
        <v>8</v>
      </c>
      <c r="B185">
        <v>15161</v>
      </c>
      <c r="C185">
        <v>6</v>
      </c>
      <c r="D185">
        <v>61000</v>
      </c>
      <c r="E185" s="46">
        <v>44958</v>
      </c>
      <c r="F185">
        <v>-4881.4799999999996</v>
      </c>
      <c r="I185" t="str">
        <f>INDEX(LedgerMapping[[#All],[Level 3]],MATCH(Actuals[[#This Row],[Sub Ledger]],LedgerMapping[[#All],[Sub Ledger]],0))</f>
        <v>Marketing</v>
      </c>
      <c r="J185" s="22">
        <f>YEAR(Actuals[[#This Row],[Date]])</f>
        <v>2023</v>
      </c>
      <c r="K185" s="22">
        <f>MONTH(Actuals[[#This Row],[Date]])</f>
        <v>2</v>
      </c>
      <c r="L185" s="12"/>
    </row>
    <row r="186" spans="1:12" x14ac:dyDescent="0.3">
      <c r="A186">
        <v>8</v>
      </c>
      <c r="B186">
        <v>16141</v>
      </c>
      <c r="C186">
        <v>6</v>
      </c>
      <c r="D186">
        <v>61000</v>
      </c>
      <c r="E186" s="46">
        <v>44988</v>
      </c>
      <c r="F186">
        <v>-6198.17</v>
      </c>
      <c r="I186" t="str">
        <f>INDEX(LedgerMapping[[#All],[Level 3]],MATCH(Actuals[[#This Row],[Sub Ledger]],LedgerMapping[[#All],[Sub Ledger]],0))</f>
        <v>Marketing</v>
      </c>
      <c r="J186" s="22">
        <f>YEAR(Actuals[[#This Row],[Date]])</f>
        <v>2023</v>
      </c>
      <c r="K186" s="22">
        <f>MONTH(Actuals[[#This Row],[Date]])</f>
        <v>3</v>
      </c>
      <c r="L186" s="12"/>
    </row>
    <row r="187" spans="1:12" x14ac:dyDescent="0.3">
      <c r="A187">
        <v>8</v>
      </c>
      <c r="B187">
        <v>17173</v>
      </c>
      <c r="C187">
        <v>6</v>
      </c>
      <c r="D187">
        <v>61000</v>
      </c>
      <c r="E187" s="46">
        <v>45018</v>
      </c>
      <c r="F187">
        <v>-4928.45</v>
      </c>
      <c r="I187" t="str">
        <f>INDEX(LedgerMapping[[#All],[Level 3]],MATCH(Actuals[[#This Row],[Sub Ledger]],LedgerMapping[[#All],[Sub Ledger]],0))</f>
        <v>Marketing</v>
      </c>
      <c r="J187" s="22">
        <f>YEAR(Actuals[[#This Row],[Date]])</f>
        <v>2023</v>
      </c>
      <c r="K187" s="22">
        <f>MONTH(Actuals[[#This Row],[Date]])</f>
        <v>4</v>
      </c>
      <c r="L187" s="12"/>
    </row>
    <row r="188" spans="1:12" x14ac:dyDescent="0.3">
      <c r="A188">
        <v>8</v>
      </c>
      <c r="B188">
        <v>18202</v>
      </c>
      <c r="C188">
        <v>6</v>
      </c>
      <c r="D188">
        <v>61000</v>
      </c>
      <c r="E188" s="46">
        <v>45049</v>
      </c>
      <c r="F188">
        <v>-6136.04</v>
      </c>
      <c r="I188" t="str">
        <f>INDEX(LedgerMapping[[#All],[Level 3]],MATCH(Actuals[[#This Row],[Sub Ledger]],LedgerMapping[[#All],[Sub Ledger]],0))</f>
        <v>Marketing</v>
      </c>
      <c r="J188" s="22">
        <f>YEAR(Actuals[[#This Row],[Date]])</f>
        <v>2023</v>
      </c>
      <c r="K188" s="22">
        <f>MONTH(Actuals[[#This Row],[Date]])</f>
        <v>5</v>
      </c>
      <c r="L188" s="12"/>
    </row>
    <row r="189" spans="1:12" x14ac:dyDescent="0.3">
      <c r="A189">
        <v>8</v>
      </c>
      <c r="B189">
        <v>19207</v>
      </c>
      <c r="C189">
        <v>6</v>
      </c>
      <c r="D189">
        <v>61000</v>
      </c>
      <c r="E189" s="46">
        <v>45079</v>
      </c>
      <c r="F189">
        <v>-4351.16</v>
      </c>
      <c r="I189" t="str">
        <f>INDEX(LedgerMapping[[#All],[Level 3]],MATCH(Actuals[[#This Row],[Sub Ledger]],LedgerMapping[[#All],[Sub Ledger]],0))</f>
        <v>Marketing</v>
      </c>
      <c r="J189" s="22">
        <f>YEAR(Actuals[[#This Row],[Date]])</f>
        <v>2023</v>
      </c>
      <c r="K189" s="22">
        <f>MONTH(Actuals[[#This Row],[Date]])</f>
        <v>6</v>
      </c>
      <c r="L189" s="12"/>
    </row>
    <row r="190" spans="1:12" x14ac:dyDescent="0.3">
      <c r="A190">
        <v>8</v>
      </c>
      <c r="B190">
        <v>20235</v>
      </c>
      <c r="C190">
        <v>6</v>
      </c>
      <c r="D190">
        <v>61000</v>
      </c>
      <c r="E190" s="46">
        <v>45110</v>
      </c>
      <c r="F190">
        <v>-6075.44</v>
      </c>
      <c r="I190" t="str">
        <f>INDEX(LedgerMapping[[#All],[Level 3]],MATCH(Actuals[[#This Row],[Sub Ledger]],LedgerMapping[[#All],[Sub Ledger]],0))</f>
        <v>Marketing</v>
      </c>
      <c r="J190" s="22">
        <f>YEAR(Actuals[[#This Row],[Date]])</f>
        <v>2023</v>
      </c>
      <c r="K190" s="22">
        <f>MONTH(Actuals[[#This Row],[Date]])</f>
        <v>7</v>
      </c>
      <c r="L190" s="12"/>
    </row>
    <row r="191" spans="1:12" x14ac:dyDescent="0.3">
      <c r="A191">
        <v>8</v>
      </c>
      <c r="B191">
        <v>21263</v>
      </c>
      <c r="C191">
        <v>6</v>
      </c>
      <c r="D191">
        <v>61000</v>
      </c>
      <c r="E191" s="46">
        <v>45141</v>
      </c>
      <c r="F191">
        <v>-4858.75</v>
      </c>
      <c r="I191" t="str">
        <f>INDEX(LedgerMapping[[#All],[Level 3]],MATCH(Actuals[[#This Row],[Sub Ledger]],LedgerMapping[[#All],[Sub Ledger]],0))</f>
        <v>Marketing</v>
      </c>
      <c r="J191" s="22">
        <f>YEAR(Actuals[[#This Row],[Date]])</f>
        <v>2023</v>
      </c>
      <c r="K191" s="22">
        <f>MONTH(Actuals[[#This Row],[Date]])</f>
        <v>8</v>
      </c>
      <c r="L191" s="12"/>
    </row>
    <row r="192" spans="1:12" x14ac:dyDescent="0.3">
      <c r="A192">
        <v>8</v>
      </c>
      <c r="B192">
        <v>22266</v>
      </c>
      <c r="C192">
        <v>6</v>
      </c>
      <c r="D192">
        <v>61000</v>
      </c>
      <c r="E192" s="46">
        <v>45169</v>
      </c>
      <c r="F192">
        <v>-3313.26</v>
      </c>
      <c r="I192" t="str">
        <f>INDEX(LedgerMapping[[#All],[Level 3]],MATCH(Actuals[[#This Row],[Sub Ledger]],LedgerMapping[[#All],[Sub Ledger]],0))</f>
        <v>Marketing</v>
      </c>
      <c r="J192" s="22">
        <f>YEAR(Actuals[[#This Row],[Date]])</f>
        <v>2023</v>
      </c>
      <c r="K192" s="22">
        <f>MONTH(Actuals[[#This Row],[Date]])</f>
        <v>8</v>
      </c>
      <c r="L192" s="12"/>
    </row>
    <row r="193" spans="1:12" x14ac:dyDescent="0.3">
      <c r="A193">
        <v>8</v>
      </c>
      <c r="B193">
        <v>23244</v>
      </c>
      <c r="C193">
        <v>6</v>
      </c>
      <c r="D193">
        <v>61000</v>
      </c>
      <c r="E193" s="46">
        <v>45200</v>
      </c>
      <c r="F193">
        <v>-5067.84</v>
      </c>
      <c r="I193" t="str">
        <f>INDEX(LedgerMapping[[#All],[Level 3]],MATCH(Actuals[[#This Row],[Sub Ledger]],LedgerMapping[[#All],[Sub Ledger]],0))</f>
        <v>Marketing</v>
      </c>
      <c r="J193" s="22">
        <f>YEAR(Actuals[[#This Row],[Date]])</f>
        <v>2023</v>
      </c>
      <c r="K193" s="22">
        <f>MONTH(Actuals[[#This Row],[Date]])</f>
        <v>10</v>
      </c>
      <c r="L193" s="12"/>
    </row>
    <row r="194" spans="1:12" x14ac:dyDescent="0.3">
      <c r="A194">
        <v>8</v>
      </c>
      <c r="B194">
        <v>24246</v>
      </c>
      <c r="C194">
        <v>6</v>
      </c>
      <c r="D194">
        <v>61000</v>
      </c>
      <c r="E194" s="46">
        <v>45230</v>
      </c>
      <c r="F194">
        <v>-5120.87</v>
      </c>
      <c r="I194" t="str">
        <f>INDEX(LedgerMapping[[#All],[Level 3]],MATCH(Actuals[[#This Row],[Sub Ledger]],LedgerMapping[[#All],[Sub Ledger]],0))</f>
        <v>Marketing</v>
      </c>
      <c r="J194" s="22">
        <f>YEAR(Actuals[[#This Row],[Date]])</f>
        <v>2023</v>
      </c>
      <c r="K194" s="22">
        <f>MONTH(Actuals[[#This Row],[Date]])</f>
        <v>10</v>
      </c>
      <c r="L194" s="12"/>
    </row>
    <row r="195" spans="1:12" x14ac:dyDescent="0.3">
      <c r="A195">
        <v>8</v>
      </c>
      <c r="B195">
        <v>25278</v>
      </c>
      <c r="C195">
        <v>6</v>
      </c>
      <c r="D195">
        <v>61000</v>
      </c>
      <c r="E195" s="46">
        <v>45261</v>
      </c>
      <c r="F195">
        <v>-4602.68</v>
      </c>
      <c r="I195" t="str">
        <f>INDEX(LedgerMapping[[#All],[Level 3]],MATCH(Actuals[[#This Row],[Sub Ledger]],LedgerMapping[[#All],[Sub Ledger]],0))</f>
        <v>Marketing</v>
      </c>
      <c r="J195" s="22">
        <f>YEAR(Actuals[[#This Row],[Date]])</f>
        <v>2023</v>
      </c>
      <c r="K195" s="22">
        <f>MONTH(Actuals[[#This Row],[Date]])</f>
        <v>12</v>
      </c>
      <c r="L195" s="12"/>
    </row>
    <row r="196" spans="1:12" x14ac:dyDescent="0.3">
      <c r="A196">
        <v>8</v>
      </c>
      <c r="B196">
        <v>26347</v>
      </c>
      <c r="C196">
        <v>6</v>
      </c>
      <c r="D196">
        <v>61000</v>
      </c>
      <c r="E196" s="46">
        <v>45291</v>
      </c>
      <c r="F196">
        <v>-6586.05</v>
      </c>
      <c r="I196" t="str">
        <f>INDEX(LedgerMapping[[#All],[Level 3]],MATCH(Actuals[[#This Row],[Sub Ledger]],LedgerMapping[[#All],[Sub Ledger]],0))</f>
        <v>Marketing</v>
      </c>
      <c r="J196" s="22">
        <f>YEAR(Actuals[[#This Row],[Date]])</f>
        <v>2023</v>
      </c>
      <c r="K196" s="22">
        <f>MONTH(Actuals[[#This Row],[Date]])</f>
        <v>12</v>
      </c>
      <c r="L196" s="12"/>
    </row>
    <row r="197" spans="1:12" x14ac:dyDescent="0.3">
      <c r="A197">
        <v>8</v>
      </c>
      <c r="B197">
        <v>27473</v>
      </c>
      <c r="C197">
        <v>6</v>
      </c>
      <c r="D197">
        <v>61000</v>
      </c>
      <c r="E197" s="46">
        <v>45322</v>
      </c>
      <c r="F197">
        <v>-3823.88</v>
      </c>
      <c r="I197" t="str">
        <f>INDEX(LedgerMapping[[#All],[Level 3]],MATCH(Actuals[[#This Row],[Sub Ledger]],LedgerMapping[[#All],[Sub Ledger]],0))</f>
        <v>Marketing</v>
      </c>
      <c r="J197" s="22">
        <f>YEAR(Actuals[[#This Row],[Date]])</f>
        <v>2024</v>
      </c>
      <c r="K197" s="22">
        <f>MONTH(Actuals[[#This Row],[Date]])</f>
        <v>1</v>
      </c>
      <c r="L197" s="12"/>
    </row>
    <row r="198" spans="1:12" x14ac:dyDescent="0.3">
      <c r="A198">
        <v>8</v>
      </c>
      <c r="B198">
        <v>28625</v>
      </c>
      <c r="C198">
        <v>6</v>
      </c>
      <c r="D198">
        <v>61000</v>
      </c>
      <c r="E198" s="46">
        <v>45354</v>
      </c>
      <c r="F198">
        <v>-5007.24</v>
      </c>
      <c r="I198" t="str">
        <f>INDEX(LedgerMapping[[#All],[Level 3]],MATCH(Actuals[[#This Row],[Sub Ledger]],LedgerMapping[[#All],[Sub Ledger]],0))</f>
        <v>Marketing</v>
      </c>
      <c r="J198" s="22">
        <f>YEAR(Actuals[[#This Row],[Date]])</f>
        <v>2024</v>
      </c>
      <c r="K198" s="22">
        <f>MONTH(Actuals[[#This Row],[Date]])</f>
        <v>3</v>
      </c>
      <c r="L198" s="12"/>
    </row>
    <row r="199" spans="1:12" x14ac:dyDescent="0.3">
      <c r="A199">
        <v>8</v>
      </c>
      <c r="B199">
        <v>29779</v>
      </c>
      <c r="C199">
        <v>6</v>
      </c>
      <c r="D199">
        <v>61000</v>
      </c>
      <c r="E199" s="46">
        <v>45384</v>
      </c>
      <c r="F199">
        <v>-4731.47</v>
      </c>
      <c r="I199" t="str">
        <f>INDEX(LedgerMapping[[#All],[Level 3]],MATCH(Actuals[[#This Row],[Sub Ledger]],LedgerMapping[[#All],[Sub Ledger]],0))</f>
        <v>Marketing</v>
      </c>
      <c r="J199" s="22">
        <f>YEAR(Actuals[[#This Row],[Date]])</f>
        <v>2024</v>
      </c>
      <c r="K199" s="22">
        <f>MONTH(Actuals[[#This Row],[Date]])</f>
        <v>4</v>
      </c>
      <c r="L199" s="12"/>
    </row>
    <row r="200" spans="1:12" x14ac:dyDescent="0.3">
      <c r="A200">
        <v>8</v>
      </c>
      <c r="B200">
        <v>30905</v>
      </c>
      <c r="C200">
        <v>6</v>
      </c>
      <c r="D200">
        <v>61000</v>
      </c>
      <c r="E200" s="46">
        <v>45415</v>
      </c>
      <c r="F200">
        <v>-4943.6000000000004</v>
      </c>
      <c r="I200" t="str">
        <f>INDEX(LedgerMapping[[#All],[Level 3]],MATCH(Actuals[[#This Row],[Sub Ledger]],LedgerMapping[[#All],[Sub Ledger]],0))</f>
        <v>Marketing</v>
      </c>
      <c r="J200" s="22">
        <f>YEAR(Actuals[[#This Row],[Date]])</f>
        <v>2024</v>
      </c>
      <c r="K200" s="22">
        <f>MONTH(Actuals[[#This Row],[Date]])</f>
        <v>5</v>
      </c>
      <c r="L200" s="12"/>
    </row>
    <row r="201" spans="1:12" x14ac:dyDescent="0.3">
      <c r="A201">
        <v>8</v>
      </c>
      <c r="B201">
        <v>32030</v>
      </c>
      <c r="C201">
        <v>6</v>
      </c>
      <c r="D201">
        <v>61000</v>
      </c>
      <c r="E201" s="46">
        <v>45445</v>
      </c>
      <c r="F201">
        <v>-6860.3</v>
      </c>
      <c r="I201" t="str">
        <f>INDEX(LedgerMapping[[#All],[Level 3]],MATCH(Actuals[[#This Row],[Sub Ledger]],LedgerMapping[[#All],[Sub Ledger]],0))</f>
        <v>Marketing</v>
      </c>
      <c r="J201" s="22">
        <f>YEAR(Actuals[[#This Row],[Date]])</f>
        <v>2024</v>
      </c>
      <c r="K201" s="22">
        <f>MONTH(Actuals[[#This Row],[Date]])</f>
        <v>6</v>
      </c>
      <c r="L201" s="12"/>
    </row>
    <row r="202" spans="1:12" x14ac:dyDescent="0.3">
      <c r="A202">
        <v>8</v>
      </c>
      <c r="B202">
        <v>33154</v>
      </c>
      <c r="C202">
        <v>6</v>
      </c>
      <c r="D202">
        <v>61000</v>
      </c>
      <c r="E202" s="46">
        <v>45476</v>
      </c>
      <c r="F202">
        <v>-5726.95</v>
      </c>
      <c r="I202" t="str">
        <f>INDEX(LedgerMapping[[#All],[Level 3]],MATCH(Actuals[[#This Row],[Sub Ledger]],LedgerMapping[[#All],[Sub Ledger]],0))</f>
        <v>Marketing</v>
      </c>
      <c r="J202" s="22">
        <f>YEAR(Actuals[[#This Row],[Date]])</f>
        <v>2024</v>
      </c>
      <c r="K202" s="22">
        <f>MONTH(Actuals[[#This Row],[Date]])</f>
        <v>7</v>
      </c>
      <c r="L202" s="12"/>
    </row>
    <row r="203" spans="1:12" x14ac:dyDescent="0.3">
      <c r="A203">
        <v>8</v>
      </c>
      <c r="B203">
        <v>34277</v>
      </c>
      <c r="C203">
        <v>6</v>
      </c>
      <c r="D203">
        <v>61000</v>
      </c>
      <c r="E203" s="46">
        <v>45507</v>
      </c>
      <c r="F203">
        <v>-4132.9799999999996</v>
      </c>
      <c r="I203" t="str">
        <f>INDEX(LedgerMapping[[#All],[Level 3]],MATCH(Actuals[[#This Row],[Sub Ledger]],LedgerMapping[[#All],[Sub Ledger]],0))</f>
        <v>Marketing</v>
      </c>
      <c r="J203" s="22">
        <f>YEAR(Actuals[[#This Row],[Date]])</f>
        <v>2024</v>
      </c>
      <c r="K203" s="22">
        <f>MONTH(Actuals[[#This Row],[Date]])</f>
        <v>8</v>
      </c>
      <c r="L203" s="12"/>
    </row>
    <row r="204" spans="1:12" x14ac:dyDescent="0.3">
      <c r="A204">
        <v>8</v>
      </c>
      <c r="B204">
        <v>35430</v>
      </c>
      <c r="C204">
        <v>6</v>
      </c>
      <c r="D204">
        <v>61000</v>
      </c>
      <c r="E204" s="46">
        <v>45536</v>
      </c>
      <c r="F204">
        <v>-5549.67</v>
      </c>
      <c r="I204" t="str">
        <f>INDEX(LedgerMapping[[#All],[Level 3]],MATCH(Actuals[[#This Row],[Sub Ledger]],LedgerMapping[[#All],[Sub Ledger]],0))</f>
        <v>Marketing</v>
      </c>
      <c r="J204" s="22">
        <f>YEAR(Actuals[[#This Row],[Date]])</f>
        <v>2024</v>
      </c>
      <c r="K204" s="22">
        <f>MONTH(Actuals[[#This Row],[Date]])</f>
        <v>9</v>
      </c>
      <c r="L204" s="12"/>
    </row>
    <row r="205" spans="1:12" x14ac:dyDescent="0.3">
      <c r="A205">
        <v>8</v>
      </c>
      <c r="B205">
        <v>36580</v>
      </c>
      <c r="C205">
        <v>6</v>
      </c>
      <c r="D205">
        <v>61000</v>
      </c>
      <c r="E205" s="46">
        <v>45567</v>
      </c>
      <c r="F205">
        <v>-4820.87</v>
      </c>
      <c r="I205" t="str">
        <f>INDEX(LedgerMapping[[#All],[Level 3]],MATCH(Actuals[[#This Row],[Sub Ledger]],LedgerMapping[[#All],[Sub Ledger]],0))</f>
        <v>Marketing</v>
      </c>
      <c r="J205" s="22">
        <f>YEAR(Actuals[[#This Row],[Date]])</f>
        <v>2024</v>
      </c>
      <c r="K205" s="22">
        <f>MONTH(Actuals[[#This Row],[Date]])</f>
        <v>10</v>
      </c>
      <c r="L205" s="12"/>
    </row>
    <row r="206" spans="1:12" x14ac:dyDescent="0.3">
      <c r="A206">
        <v>8</v>
      </c>
      <c r="B206">
        <v>37729</v>
      </c>
      <c r="C206">
        <v>6</v>
      </c>
      <c r="D206">
        <v>61000</v>
      </c>
      <c r="E206" s="46">
        <v>45597</v>
      </c>
      <c r="F206">
        <v>-5355.73</v>
      </c>
      <c r="I206" t="str">
        <f>INDEX(LedgerMapping[[#All],[Level 3]],MATCH(Actuals[[#This Row],[Sub Ledger]],LedgerMapping[[#All],[Sub Ledger]],0))</f>
        <v>Marketing</v>
      </c>
      <c r="J206" s="22">
        <f>YEAR(Actuals[[#This Row],[Date]])</f>
        <v>2024</v>
      </c>
      <c r="K206" s="22">
        <f>MONTH(Actuals[[#This Row],[Date]])</f>
        <v>11</v>
      </c>
      <c r="L206" s="12"/>
    </row>
    <row r="207" spans="1:12" x14ac:dyDescent="0.3">
      <c r="A207">
        <v>8</v>
      </c>
      <c r="B207">
        <v>38880</v>
      </c>
      <c r="C207">
        <v>6</v>
      </c>
      <c r="D207">
        <v>61000</v>
      </c>
      <c r="E207" s="46">
        <v>45628</v>
      </c>
      <c r="F207">
        <v>-7484.55</v>
      </c>
      <c r="I207" t="str">
        <f>INDEX(LedgerMapping[[#All],[Level 3]],MATCH(Actuals[[#This Row],[Sub Ledger]],LedgerMapping[[#All],[Sub Ledger]],0))</f>
        <v>Marketing</v>
      </c>
      <c r="J207" s="22">
        <f>YEAR(Actuals[[#This Row],[Date]])</f>
        <v>2024</v>
      </c>
      <c r="K207" s="22">
        <f>MONTH(Actuals[[#This Row],[Date]])</f>
        <v>12</v>
      </c>
      <c r="L207" s="12"/>
    </row>
    <row r="208" spans="1:12" x14ac:dyDescent="0.3">
      <c r="A208">
        <v>8</v>
      </c>
      <c r="B208">
        <v>1050</v>
      </c>
      <c r="C208">
        <v>6</v>
      </c>
      <c r="D208">
        <v>62000</v>
      </c>
      <c r="E208" s="46">
        <v>44562</v>
      </c>
      <c r="F208">
        <v>-1201.0999999999999</v>
      </c>
      <c r="I208" t="str">
        <f>INDEX(LedgerMapping[[#All],[Level 3]],MATCH(Actuals[[#This Row],[Sub Ledger]],LedgerMapping[[#All],[Sub Ledger]],0))</f>
        <v>Marketing</v>
      </c>
      <c r="J208" s="22">
        <f>YEAR(Actuals[[#This Row],[Date]])</f>
        <v>2022</v>
      </c>
      <c r="K208" s="22">
        <f>MONTH(Actuals[[#This Row],[Date]])</f>
        <v>1</v>
      </c>
      <c r="L208" s="12"/>
    </row>
    <row r="209" spans="1:12" x14ac:dyDescent="0.3">
      <c r="A209">
        <v>8</v>
      </c>
      <c r="B209">
        <v>2174</v>
      </c>
      <c r="C209">
        <v>6</v>
      </c>
      <c r="D209">
        <v>62000</v>
      </c>
      <c r="E209" s="46">
        <v>44593</v>
      </c>
      <c r="F209">
        <v>-2160.21</v>
      </c>
      <c r="I209" t="str">
        <f>INDEX(LedgerMapping[[#All],[Level 3]],MATCH(Actuals[[#This Row],[Sub Ledger]],LedgerMapping[[#All],[Sub Ledger]],0))</f>
        <v>Marketing</v>
      </c>
      <c r="J209" s="22">
        <f>YEAR(Actuals[[#This Row],[Date]])</f>
        <v>2022</v>
      </c>
      <c r="K209" s="22">
        <f>MONTH(Actuals[[#This Row],[Date]])</f>
        <v>2</v>
      </c>
      <c r="L209" s="12"/>
    </row>
    <row r="210" spans="1:12" x14ac:dyDescent="0.3">
      <c r="A210">
        <v>8</v>
      </c>
      <c r="B210">
        <v>3290</v>
      </c>
      <c r="C210">
        <v>6</v>
      </c>
      <c r="D210">
        <v>62000</v>
      </c>
      <c r="E210" s="46">
        <v>44624</v>
      </c>
      <c r="F210">
        <v>-1557.17</v>
      </c>
      <c r="I210" t="str">
        <f>INDEX(LedgerMapping[[#All],[Level 3]],MATCH(Actuals[[#This Row],[Sub Ledger]],LedgerMapping[[#All],[Sub Ledger]],0))</f>
        <v>Marketing</v>
      </c>
      <c r="J210" s="22">
        <f>YEAR(Actuals[[#This Row],[Date]])</f>
        <v>2022</v>
      </c>
      <c r="K210" s="22">
        <f>MONTH(Actuals[[#This Row],[Date]])</f>
        <v>3</v>
      </c>
      <c r="L210" s="12"/>
    </row>
    <row r="211" spans="1:12" x14ac:dyDescent="0.3">
      <c r="A211">
        <v>8</v>
      </c>
      <c r="B211">
        <v>4412</v>
      </c>
      <c r="C211">
        <v>6</v>
      </c>
      <c r="D211">
        <v>62000</v>
      </c>
      <c r="E211" s="46">
        <v>44654</v>
      </c>
      <c r="F211">
        <v>-1485.96</v>
      </c>
      <c r="I211" t="str">
        <f>INDEX(LedgerMapping[[#All],[Level 3]],MATCH(Actuals[[#This Row],[Sub Ledger]],LedgerMapping[[#All],[Sub Ledger]],0))</f>
        <v>Marketing</v>
      </c>
      <c r="J211" s="22">
        <f>YEAR(Actuals[[#This Row],[Date]])</f>
        <v>2022</v>
      </c>
      <c r="K211" s="22">
        <f>MONTH(Actuals[[#This Row],[Date]])</f>
        <v>4</v>
      </c>
      <c r="L211" s="12"/>
    </row>
    <row r="212" spans="1:12" x14ac:dyDescent="0.3">
      <c r="A212">
        <v>8</v>
      </c>
      <c r="B212">
        <v>5537</v>
      </c>
      <c r="C212">
        <v>6</v>
      </c>
      <c r="D212">
        <v>62000</v>
      </c>
      <c r="E212" s="46">
        <v>44685</v>
      </c>
      <c r="F212">
        <v>-1188.98</v>
      </c>
      <c r="I212" t="str">
        <f>INDEX(LedgerMapping[[#All],[Level 3]],MATCH(Actuals[[#This Row],[Sub Ledger]],LedgerMapping[[#All],[Sub Ledger]],0))</f>
        <v>Marketing</v>
      </c>
      <c r="J212" s="22">
        <f>YEAR(Actuals[[#This Row],[Date]])</f>
        <v>2022</v>
      </c>
      <c r="K212" s="22">
        <f>MONTH(Actuals[[#This Row],[Date]])</f>
        <v>5</v>
      </c>
      <c r="L212" s="12"/>
    </row>
    <row r="213" spans="1:12" x14ac:dyDescent="0.3">
      <c r="A213">
        <v>8</v>
      </c>
      <c r="B213">
        <v>6662</v>
      </c>
      <c r="C213">
        <v>6</v>
      </c>
      <c r="D213">
        <v>62000</v>
      </c>
      <c r="E213" s="46">
        <v>44715</v>
      </c>
      <c r="F213">
        <v>-2073.85</v>
      </c>
      <c r="I213" t="str">
        <f>INDEX(LedgerMapping[[#All],[Level 3]],MATCH(Actuals[[#This Row],[Sub Ledger]],LedgerMapping[[#All],[Sub Ledger]],0))</f>
        <v>Marketing</v>
      </c>
      <c r="J213" s="22">
        <f>YEAR(Actuals[[#This Row],[Date]])</f>
        <v>2022</v>
      </c>
      <c r="K213" s="22">
        <f>MONTH(Actuals[[#This Row],[Date]])</f>
        <v>6</v>
      </c>
      <c r="L213" s="12"/>
    </row>
    <row r="214" spans="1:12" x14ac:dyDescent="0.3">
      <c r="A214">
        <v>8</v>
      </c>
      <c r="B214">
        <v>7783</v>
      </c>
      <c r="C214">
        <v>6</v>
      </c>
      <c r="D214">
        <v>62000</v>
      </c>
      <c r="E214" s="46">
        <v>44746</v>
      </c>
      <c r="F214">
        <v>-1323.83</v>
      </c>
      <c r="I214" t="str">
        <f>INDEX(LedgerMapping[[#All],[Level 3]],MATCH(Actuals[[#This Row],[Sub Ledger]],LedgerMapping[[#All],[Sub Ledger]],0))</f>
        <v>Marketing</v>
      </c>
      <c r="J214" s="22">
        <f>YEAR(Actuals[[#This Row],[Date]])</f>
        <v>2022</v>
      </c>
      <c r="K214" s="22">
        <f>MONTH(Actuals[[#This Row],[Date]])</f>
        <v>7</v>
      </c>
      <c r="L214" s="12"/>
    </row>
    <row r="215" spans="1:12" x14ac:dyDescent="0.3">
      <c r="A215">
        <v>8</v>
      </c>
      <c r="B215">
        <v>8904</v>
      </c>
      <c r="C215">
        <v>6</v>
      </c>
      <c r="D215">
        <v>62000</v>
      </c>
      <c r="E215" s="46">
        <v>44777</v>
      </c>
      <c r="F215">
        <v>-1188.98</v>
      </c>
      <c r="I215" t="str">
        <f>INDEX(LedgerMapping[[#All],[Level 3]],MATCH(Actuals[[#This Row],[Sub Ledger]],LedgerMapping[[#All],[Sub Ledger]],0))</f>
        <v>Marketing</v>
      </c>
      <c r="J215" s="22">
        <f>YEAR(Actuals[[#This Row],[Date]])</f>
        <v>2022</v>
      </c>
      <c r="K215" s="22">
        <f>MONTH(Actuals[[#This Row],[Date]])</f>
        <v>8</v>
      </c>
      <c r="L215" s="12"/>
    </row>
    <row r="216" spans="1:12" x14ac:dyDescent="0.3">
      <c r="A216">
        <v>8</v>
      </c>
      <c r="B216">
        <v>10020</v>
      </c>
      <c r="C216">
        <v>6</v>
      </c>
      <c r="D216">
        <v>62000</v>
      </c>
      <c r="E216" s="46">
        <v>44805</v>
      </c>
      <c r="F216">
        <v>-1546.56</v>
      </c>
      <c r="I216" t="str">
        <f>INDEX(LedgerMapping[[#All],[Level 3]],MATCH(Actuals[[#This Row],[Sub Ledger]],LedgerMapping[[#All],[Sub Ledger]],0))</f>
        <v>Marketing</v>
      </c>
      <c r="J216" s="22">
        <f>YEAR(Actuals[[#This Row],[Date]])</f>
        <v>2022</v>
      </c>
      <c r="K216" s="22">
        <f>MONTH(Actuals[[#This Row],[Date]])</f>
        <v>9</v>
      </c>
      <c r="L216" s="12"/>
    </row>
    <row r="217" spans="1:12" x14ac:dyDescent="0.3">
      <c r="A217">
        <v>8</v>
      </c>
      <c r="B217">
        <v>11138</v>
      </c>
      <c r="C217">
        <v>6</v>
      </c>
      <c r="D217">
        <v>62000</v>
      </c>
      <c r="E217" s="46">
        <v>44836</v>
      </c>
      <c r="F217">
        <v>-1431.41</v>
      </c>
      <c r="I217" t="str">
        <f>INDEX(LedgerMapping[[#All],[Level 3]],MATCH(Actuals[[#This Row],[Sub Ledger]],LedgerMapping[[#All],[Sub Ledger]],0))</f>
        <v>Marketing</v>
      </c>
      <c r="J217" s="22">
        <f>YEAR(Actuals[[#This Row],[Date]])</f>
        <v>2022</v>
      </c>
      <c r="K217" s="22">
        <f>MONTH(Actuals[[#This Row],[Date]])</f>
        <v>10</v>
      </c>
      <c r="L217" s="12"/>
    </row>
    <row r="218" spans="1:12" x14ac:dyDescent="0.3">
      <c r="A218">
        <v>8</v>
      </c>
      <c r="B218">
        <v>12265</v>
      </c>
      <c r="C218">
        <v>6</v>
      </c>
      <c r="D218">
        <v>62000</v>
      </c>
      <c r="E218" s="46">
        <v>44866</v>
      </c>
      <c r="F218">
        <v>-1854.15</v>
      </c>
      <c r="I218" t="str">
        <f>INDEX(LedgerMapping[[#All],[Level 3]],MATCH(Actuals[[#This Row],[Sub Ledger]],LedgerMapping[[#All],[Sub Ledger]],0))</f>
        <v>Marketing</v>
      </c>
      <c r="J218" s="22">
        <f>YEAR(Actuals[[#This Row],[Date]])</f>
        <v>2022</v>
      </c>
      <c r="K218" s="22">
        <f>MONTH(Actuals[[#This Row],[Date]])</f>
        <v>11</v>
      </c>
      <c r="L218" s="12"/>
    </row>
    <row r="219" spans="1:12" x14ac:dyDescent="0.3">
      <c r="A219">
        <v>8</v>
      </c>
      <c r="B219">
        <v>13395</v>
      </c>
      <c r="C219">
        <v>6</v>
      </c>
      <c r="D219">
        <v>62000</v>
      </c>
      <c r="E219" s="46">
        <v>44897</v>
      </c>
      <c r="F219">
        <v>-2102.64</v>
      </c>
      <c r="I219" t="str">
        <f>INDEX(LedgerMapping[[#All],[Level 3]],MATCH(Actuals[[#This Row],[Sub Ledger]],LedgerMapping[[#All],[Sub Ledger]],0))</f>
        <v>Marketing</v>
      </c>
      <c r="J219" s="22">
        <f>YEAR(Actuals[[#This Row],[Date]])</f>
        <v>2022</v>
      </c>
      <c r="K219" s="22">
        <f>MONTH(Actuals[[#This Row],[Date]])</f>
        <v>12</v>
      </c>
      <c r="L219" s="12"/>
    </row>
    <row r="220" spans="1:12" x14ac:dyDescent="0.3">
      <c r="A220">
        <v>8</v>
      </c>
      <c r="B220">
        <v>14158</v>
      </c>
      <c r="C220">
        <v>6</v>
      </c>
      <c r="D220">
        <v>62000</v>
      </c>
      <c r="E220" s="46">
        <v>44927</v>
      </c>
      <c r="F220">
        <v>-4310.25</v>
      </c>
      <c r="I220" t="str">
        <f>INDEX(LedgerMapping[[#All],[Level 3]],MATCH(Actuals[[#This Row],[Sub Ledger]],LedgerMapping[[#All],[Sub Ledger]],0))</f>
        <v>Marketing</v>
      </c>
      <c r="J220" s="22">
        <f>YEAR(Actuals[[#This Row],[Date]])</f>
        <v>2023</v>
      </c>
      <c r="K220" s="22">
        <f>MONTH(Actuals[[#This Row],[Date]])</f>
        <v>1</v>
      </c>
      <c r="L220" s="12"/>
    </row>
    <row r="221" spans="1:12" x14ac:dyDescent="0.3">
      <c r="A221">
        <v>8</v>
      </c>
      <c r="B221">
        <v>15162</v>
      </c>
      <c r="C221">
        <v>6</v>
      </c>
      <c r="D221">
        <v>62000</v>
      </c>
      <c r="E221" s="46">
        <v>44958</v>
      </c>
      <c r="F221">
        <v>-3905.7</v>
      </c>
      <c r="I221" t="str">
        <f>INDEX(LedgerMapping[[#All],[Level 3]],MATCH(Actuals[[#This Row],[Sub Ledger]],LedgerMapping[[#All],[Sub Ledger]],0))</f>
        <v>Marketing</v>
      </c>
      <c r="J221" s="22">
        <f>YEAR(Actuals[[#This Row],[Date]])</f>
        <v>2023</v>
      </c>
      <c r="K221" s="22">
        <f>MONTH(Actuals[[#This Row],[Date]])</f>
        <v>2</v>
      </c>
      <c r="L221" s="12"/>
    </row>
    <row r="222" spans="1:12" x14ac:dyDescent="0.3">
      <c r="A222">
        <v>8</v>
      </c>
      <c r="B222">
        <v>16142</v>
      </c>
      <c r="C222">
        <v>6</v>
      </c>
      <c r="D222">
        <v>62000</v>
      </c>
      <c r="E222" s="46">
        <v>44988</v>
      </c>
      <c r="F222">
        <v>-3943.58</v>
      </c>
      <c r="I222" t="str">
        <f>INDEX(LedgerMapping[[#All],[Level 3]],MATCH(Actuals[[#This Row],[Sub Ledger]],LedgerMapping[[#All],[Sub Ledger]],0))</f>
        <v>Marketing</v>
      </c>
      <c r="J222" s="22">
        <f>YEAR(Actuals[[#This Row],[Date]])</f>
        <v>2023</v>
      </c>
      <c r="K222" s="22">
        <f>MONTH(Actuals[[#This Row],[Date]])</f>
        <v>3</v>
      </c>
      <c r="L222" s="12"/>
    </row>
    <row r="223" spans="1:12" x14ac:dyDescent="0.3">
      <c r="A223">
        <v>8</v>
      </c>
      <c r="B223">
        <v>17174</v>
      </c>
      <c r="C223">
        <v>6</v>
      </c>
      <c r="D223">
        <v>62000</v>
      </c>
      <c r="E223" s="46">
        <v>45018</v>
      </c>
      <c r="F223">
        <v>-3449.63</v>
      </c>
      <c r="I223" t="str">
        <f>INDEX(LedgerMapping[[#All],[Level 3]],MATCH(Actuals[[#This Row],[Sub Ledger]],LedgerMapping[[#All],[Sub Ledger]],0))</f>
        <v>Marketing</v>
      </c>
      <c r="J223" s="22">
        <f>YEAR(Actuals[[#This Row],[Date]])</f>
        <v>2023</v>
      </c>
      <c r="K223" s="22">
        <f>MONTH(Actuals[[#This Row],[Date]])</f>
        <v>4</v>
      </c>
      <c r="L223" s="12"/>
    </row>
    <row r="224" spans="1:12" x14ac:dyDescent="0.3">
      <c r="A224">
        <v>8</v>
      </c>
      <c r="B224">
        <v>18203</v>
      </c>
      <c r="C224">
        <v>6</v>
      </c>
      <c r="D224">
        <v>62000</v>
      </c>
      <c r="E224" s="46">
        <v>45049</v>
      </c>
      <c r="F224">
        <v>-3905.7</v>
      </c>
      <c r="I224" t="str">
        <f>INDEX(LedgerMapping[[#All],[Level 3]],MATCH(Actuals[[#This Row],[Sub Ledger]],LedgerMapping[[#All],[Sub Ledger]],0))</f>
        <v>Marketing</v>
      </c>
      <c r="J224" s="22">
        <f>YEAR(Actuals[[#This Row],[Date]])</f>
        <v>2023</v>
      </c>
      <c r="K224" s="22">
        <f>MONTH(Actuals[[#This Row],[Date]])</f>
        <v>5</v>
      </c>
      <c r="L224" s="12"/>
    </row>
    <row r="225" spans="1:12" x14ac:dyDescent="0.3">
      <c r="A225">
        <v>8</v>
      </c>
      <c r="B225">
        <v>19208</v>
      </c>
      <c r="C225">
        <v>6</v>
      </c>
      <c r="D225">
        <v>62000</v>
      </c>
      <c r="E225" s="46">
        <v>45079</v>
      </c>
      <c r="F225">
        <v>-2417.79</v>
      </c>
      <c r="I225" t="str">
        <f>INDEX(LedgerMapping[[#All],[Level 3]],MATCH(Actuals[[#This Row],[Sub Ledger]],LedgerMapping[[#All],[Sub Ledger]],0))</f>
        <v>Marketing</v>
      </c>
      <c r="J225" s="22">
        <f>YEAR(Actuals[[#This Row],[Date]])</f>
        <v>2023</v>
      </c>
      <c r="K225" s="22">
        <f>MONTH(Actuals[[#This Row],[Date]])</f>
        <v>6</v>
      </c>
      <c r="L225" s="12"/>
    </row>
    <row r="226" spans="1:12" x14ac:dyDescent="0.3">
      <c r="A226">
        <v>8</v>
      </c>
      <c r="B226">
        <v>20236</v>
      </c>
      <c r="C226">
        <v>6</v>
      </c>
      <c r="D226">
        <v>62000</v>
      </c>
      <c r="E226" s="46">
        <v>45110</v>
      </c>
      <c r="F226">
        <v>-5522.4</v>
      </c>
      <c r="I226" t="str">
        <f>INDEX(LedgerMapping[[#All],[Level 3]],MATCH(Actuals[[#This Row],[Sub Ledger]],LedgerMapping[[#All],[Sub Ledger]],0))</f>
        <v>Marketing</v>
      </c>
      <c r="J226" s="22">
        <f>YEAR(Actuals[[#This Row],[Date]])</f>
        <v>2023</v>
      </c>
      <c r="K226" s="22">
        <f>MONTH(Actuals[[#This Row],[Date]])</f>
        <v>7</v>
      </c>
      <c r="L226" s="12"/>
    </row>
    <row r="227" spans="1:12" x14ac:dyDescent="0.3">
      <c r="A227">
        <v>8</v>
      </c>
      <c r="B227">
        <v>21264</v>
      </c>
      <c r="C227">
        <v>6</v>
      </c>
      <c r="D227">
        <v>62000</v>
      </c>
      <c r="E227" s="46">
        <v>45141</v>
      </c>
      <c r="F227">
        <v>-2208.6999999999998</v>
      </c>
      <c r="I227" t="str">
        <f>INDEX(LedgerMapping[[#All],[Level 3]],MATCH(Actuals[[#This Row],[Sub Ledger]],LedgerMapping[[#All],[Sub Ledger]],0))</f>
        <v>Marketing</v>
      </c>
      <c r="J227" s="22">
        <f>YEAR(Actuals[[#This Row],[Date]])</f>
        <v>2023</v>
      </c>
      <c r="K227" s="22">
        <f>MONTH(Actuals[[#This Row],[Date]])</f>
        <v>8</v>
      </c>
      <c r="L227" s="12"/>
    </row>
    <row r="228" spans="1:12" x14ac:dyDescent="0.3">
      <c r="A228">
        <v>8</v>
      </c>
      <c r="B228">
        <v>22267</v>
      </c>
      <c r="C228">
        <v>6</v>
      </c>
      <c r="D228">
        <v>62000</v>
      </c>
      <c r="E228" s="46">
        <v>45169</v>
      </c>
      <c r="F228">
        <v>-2208.6999999999998</v>
      </c>
      <c r="I228" t="str">
        <f>INDEX(LedgerMapping[[#All],[Level 3]],MATCH(Actuals[[#This Row],[Sub Ledger]],LedgerMapping[[#All],[Sub Ledger]],0))</f>
        <v>Marketing</v>
      </c>
      <c r="J228" s="22">
        <f>YEAR(Actuals[[#This Row],[Date]])</f>
        <v>2023</v>
      </c>
      <c r="K228" s="22">
        <f>MONTH(Actuals[[#This Row],[Date]])</f>
        <v>8</v>
      </c>
      <c r="L228" s="12"/>
    </row>
    <row r="229" spans="1:12" x14ac:dyDescent="0.3">
      <c r="A229">
        <v>8</v>
      </c>
      <c r="B229">
        <v>23245</v>
      </c>
      <c r="C229">
        <v>6</v>
      </c>
      <c r="D229">
        <v>62000</v>
      </c>
      <c r="E229" s="46">
        <v>45200</v>
      </c>
      <c r="F229">
        <v>-4560.26</v>
      </c>
      <c r="I229" t="str">
        <f>INDEX(LedgerMapping[[#All],[Level 3]],MATCH(Actuals[[#This Row],[Sub Ledger]],LedgerMapping[[#All],[Sub Ledger]],0))</f>
        <v>Marketing</v>
      </c>
      <c r="J229" s="22">
        <f>YEAR(Actuals[[#This Row],[Date]])</f>
        <v>2023</v>
      </c>
      <c r="K229" s="22">
        <f>MONTH(Actuals[[#This Row],[Date]])</f>
        <v>10</v>
      </c>
      <c r="L229" s="12"/>
    </row>
    <row r="230" spans="1:12" x14ac:dyDescent="0.3">
      <c r="A230">
        <v>8</v>
      </c>
      <c r="B230">
        <v>24247</v>
      </c>
      <c r="C230">
        <v>6</v>
      </c>
      <c r="D230">
        <v>62000</v>
      </c>
      <c r="E230" s="46">
        <v>45230</v>
      </c>
      <c r="F230">
        <v>-3414.78</v>
      </c>
      <c r="I230" t="str">
        <f>INDEX(LedgerMapping[[#All],[Level 3]],MATCH(Actuals[[#This Row],[Sub Ledger]],LedgerMapping[[#All],[Sub Ledger]],0))</f>
        <v>Marketing</v>
      </c>
      <c r="J230" s="22">
        <f>YEAR(Actuals[[#This Row],[Date]])</f>
        <v>2023</v>
      </c>
      <c r="K230" s="22">
        <f>MONTH(Actuals[[#This Row],[Date]])</f>
        <v>10</v>
      </c>
      <c r="L230" s="12"/>
    </row>
    <row r="231" spans="1:12" x14ac:dyDescent="0.3">
      <c r="A231">
        <v>8</v>
      </c>
      <c r="B231">
        <v>25279</v>
      </c>
      <c r="C231">
        <v>6</v>
      </c>
      <c r="D231">
        <v>62000</v>
      </c>
      <c r="E231" s="46">
        <v>45261</v>
      </c>
      <c r="F231">
        <v>-3222.35</v>
      </c>
      <c r="I231" t="str">
        <f>INDEX(LedgerMapping[[#All],[Level 3]],MATCH(Actuals[[#This Row],[Sub Ledger]],LedgerMapping[[#All],[Sub Ledger]],0))</f>
        <v>Marketing</v>
      </c>
      <c r="J231" s="22">
        <f>YEAR(Actuals[[#This Row],[Date]])</f>
        <v>2023</v>
      </c>
      <c r="K231" s="22">
        <f>MONTH(Actuals[[#This Row],[Date]])</f>
        <v>12</v>
      </c>
      <c r="L231" s="12"/>
    </row>
    <row r="232" spans="1:12" x14ac:dyDescent="0.3">
      <c r="A232">
        <v>8</v>
      </c>
      <c r="B232">
        <v>26348</v>
      </c>
      <c r="C232">
        <v>6</v>
      </c>
      <c r="D232">
        <v>62000</v>
      </c>
      <c r="E232" s="46">
        <v>45291</v>
      </c>
      <c r="F232">
        <v>-5389.06</v>
      </c>
      <c r="I232" t="str">
        <f>INDEX(LedgerMapping[[#All],[Level 3]],MATCH(Actuals[[#This Row],[Sub Ledger]],LedgerMapping[[#All],[Sub Ledger]],0))</f>
        <v>Marketing</v>
      </c>
      <c r="J232" s="22">
        <f>YEAR(Actuals[[#This Row],[Date]])</f>
        <v>2023</v>
      </c>
      <c r="K232" s="22">
        <f>MONTH(Actuals[[#This Row],[Date]])</f>
        <v>12</v>
      </c>
      <c r="L232" s="12"/>
    </row>
    <row r="233" spans="1:12" x14ac:dyDescent="0.3">
      <c r="A233">
        <v>8</v>
      </c>
      <c r="B233">
        <v>27474</v>
      </c>
      <c r="C233">
        <v>6</v>
      </c>
      <c r="D233">
        <v>62000</v>
      </c>
      <c r="E233" s="46">
        <v>45322</v>
      </c>
      <c r="F233">
        <v>-2123.85</v>
      </c>
      <c r="I233" t="str">
        <f>INDEX(LedgerMapping[[#All],[Level 3]],MATCH(Actuals[[#This Row],[Sub Ledger]],LedgerMapping[[#All],[Sub Ledger]],0))</f>
        <v>Marketing</v>
      </c>
      <c r="J233" s="22">
        <f>YEAR(Actuals[[#This Row],[Date]])</f>
        <v>2024</v>
      </c>
      <c r="K233" s="22">
        <f>MONTH(Actuals[[#This Row],[Date]])</f>
        <v>1</v>
      </c>
      <c r="L233" s="12"/>
    </row>
    <row r="234" spans="1:12" x14ac:dyDescent="0.3">
      <c r="A234">
        <v>8</v>
      </c>
      <c r="B234">
        <v>28626</v>
      </c>
      <c r="C234">
        <v>6</v>
      </c>
      <c r="D234">
        <v>62000</v>
      </c>
      <c r="E234" s="46">
        <v>45354</v>
      </c>
      <c r="F234">
        <v>-5007.24</v>
      </c>
      <c r="I234" t="str">
        <f>INDEX(LedgerMapping[[#All],[Level 3]],MATCH(Actuals[[#This Row],[Sub Ledger]],LedgerMapping[[#All],[Sub Ledger]],0))</f>
        <v>Marketing</v>
      </c>
      <c r="J234" s="22">
        <f>YEAR(Actuals[[#This Row],[Date]])</f>
        <v>2024</v>
      </c>
      <c r="K234" s="22">
        <f>MONTH(Actuals[[#This Row],[Date]])</f>
        <v>3</v>
      </c>
      <c r="L234" s="12"/>
    </row>
    <row r="235" spans="1:12" x14ac:dyDescent="0.3">
      <c r="A235">
        <v>8</v>
      </c>
      <c r="B235">
        <v>29780</v>
      </c>
      <c r="C235">
        <v>6</v>
      </c>
      <c r="D235">
        <v>62000</v>
      </c>
      <c r="E235" s="46">
        <v>45384</v>
      </c>
      <c r="F235">
        <v>-4731.47</v>
      </c>
      <c r="I235" t="str">
        <f>INDEX(LedgerMapping[[#All],[Level 3]],MATCH(Actuals[[#This Row],[Sub Ledger]],LedgerMapping[[#All],[Sub Ledger]],0))</f>
        <v>Marketing</v>
      </c>
      <c r="J235" s="22">
        <f>YEAR(Actuals[[#This Row],[Date]])</f>
        <v>2024</v>
      </c>
      <c r="K235" s="22">
        <f>MONTH(Actuals[[#This Row],[Date]])</f>
        <v>4</v>
      </c>
      <c r="L235" s="12"/>
    </row>
    <row r="236" spans="1:12" x14ac:dyDescent="0.3">
      <c r="A236">
        <v>8</v>
      </c>
      <c r="B236">
        <v>30906</v>
      </c>
      <c r="C236">
        <v>6</v>
      </c>
      <c r="D236">
        <v>62000</v>
      </c>
      <c r="E236" s="46">
        <v>45415</v>
      </c>
      <c r="F236">
        <v>-5561.79</v>
      </c>
      <c r="I236" t="str">
        <f>INDEX(LedgerMapping[[#All],[Level 3]],MATCH(Actuals[[#This Row],[Sub Ledger]],LedgerMapping[[#All],[Sub Ledger]],0))</f>
        <v>Marketing</v>
      </c>
      <c r="J236" s="22">
        <f>YEAR(Actuals[[#This Row],[Date]])</f>
        <v>2024</v>
      </c>
      <c r="K236" s="22">
        <f>MONTH(Actuals[[#This Row],[Date]])</f>
        <v>5</v>
      </c>
      <c r="L236" s="12"/>
    </row>
    <row r="237" spans="1:12" x14ac:dyDescent="0.3">
      <c r="A237">
        <v>8</v>
      </c>
      <c r="B237">
        <v>32031</v>
      </c>
      <c r="C237">
        <v>6</v>
      </c>
      <c r="D237">
        <v>62000</v>
      </c>
      <c r="E237" s="46">
        <v>45445</v>
      </c>
      <c r="F237">
        <v>-4366.3100000000004</v>
      </c>
      <c r="I237" t="str">
        <f>INDEX(LedgerMapping[[#All],[Level 3]],MATCH(Actuals[[#This Row],[Sub Ledger]],LedgerMapping[[#All],[Sub Ledger]],0))</f>
        <v>Marketing</v>
      </c>
      <c r="J237" s="22">
        <f>YEAR(Actuals[[#This Row],[Date]])</f>
        <v>2024</v>
      </c>
      <c r="K237" s="22">
        <f>MONTH(Actuals[[#This Row],[Date]])</f>
        <v>6</v>
      </c>
      <c r="L237" s="12"/>
    </row>
    <row r="238" spans="1:12" x14ac:dyDescent="0.3">
      <c r="A238">
        <v>8</v>
      </c>
      <c r="B238">
        <v>33155</v>
      </c>
      <c r="C238">
        <v>6</v>
      </c>
      <c r="D238">
        <v>62000</v>
      </c>
      <c r="E238" s="46">
        <v>45476</v>
      </c>
      <c r="F238">
        <v>-2604.16</v>
      </c>
      <c r="I238" t="str">
        <f>INDEX(LedgerMapping[[#All],[Level 3]],MATCH(Actuals[[#This Row],[Sub Ledger]],LedgerMapping[[#All],[Sub Ledger]],0))</f>
        <v>Marketing</v>
      </c>
      <c r="J238" s="22">
        <f>YEAR(Actuals[[#This Row],[Date]])</f>
        <v>2024</v>
      </c>
      <c r="K238" s="22">
        <f>MONTH(Actuals[[#This Row],[Date]])</f>
        <v>7</v>
      </c>
      <c r="L238" s="12"/>
    </row>
    <row r="239" spans="1:12" x14ac:dyDescent="0.3">
      <c r="A239">
        <v>8</v>
      </c>
      <c r="B239">
        <v>34278</v>
      </c>
      <c r="C239">
        <v>6</v>
      </c>
      <c r="D239">
        <v>62000</v>
      </c>
      <c r="E239" s="46">
        <v>45507</v>
      </c>
      <c r="F239">
        <v>-3214.78</v>
      </c>
      <c r="I239" t="str">
        <f>INDEX(LedgerMapping[[#All],[Level 3]],MATCH(Actuals[[#This Row],[Sub Ledger]],LedgerMapping[[#All],[Sub Ledger]],0))</f>
        <v>Marketing</v>
      </c>
      <c r="J239" s="22">
        <f>YEAR(Actuals[[#This Row],[Date]])</f>
        <v>2024</v>
      </c>
      <c r="K239" s="22">
        <f>MONTH(Actuals[[#This Row],[Date]])</f>
        <v>8</v>
      </c>
      <c r="L239" s="12"/>
    </row>
    <row r="240" spans="1:12" x14ac:dyDescent="0.3">
      <c r="A240">
        <v>8</v>
      </c>
      <c r="B240">
        <v>35431</v>
      </c>
      <c r="C240">
        <v>6</v>
      </c>
      <c r="D240">
        <v>62000</v>
      </c>
      <c r="E240" s="46">
        <v>45536</v>
      </c>
      <c r="F240">
        <v>-2775.38</v>
      </c>
      <c r="I240" t="str">
        <f>INDEX(LedgerMapping[[#All],[Level 3]],MATCH(Actuals[[#This Row],[Sub Ledger]],LedgerMapping[[#All],[Sub Ledger]],0))</f>
        <v>Marketing</v>
      </c>
      <c r="J240" s="22">
        <f>YEAR(Actuals[[#This Row],[Date]])</f>
        <v>2024</v>
      </c>
      <c r="K240" s="22">
        <f>MONTH(Actuals[[#This Row],[Date]])</f>
        <v>9</v>
      </c>
      <c r="L240" s="12"/>
    </row>
    <row r="241" spans="1:12" x14ac:dyDescent="0.3">
      <c r="A241">
        <v>8</v>
      </c>
      <c r="B241">
        <v>36581</v>
      </c>
      <c r="C241">
        <v>6</v>
      </c>
      <c r="D241">
        <v>62000</v>
      </c>
      <c r="E241" s="46">
        <v>45567</v>
      </c>
      <c r="F241">
        <v>-4820.87</v>
      </c>
      <c r="I241" t="str">
        <f>INDEX(LedgerMapping[[#All],[Level 3]],MATCH(Actuals[[#This Row],[Sub Ledger]],LedgerMapping[[#All],[Sub Ledger]],0))</f>
        <v>Marketing</v>
      </c>
      <c r="J241" s="22">
        <f>YEAR(Actuals[[#This Row],[Date]])</f>
        <v>2024</v>
      </c>
      <c r="K241" s="22">
        <f>MONTH(Actuals[[#This Row],[Date]])</f>
        <v>10</v>
      </c>
      <c r="L241" s="12"/>
    </row>
    <row r="242" spans="1:12" x14ac:dyDescent="0.3">
      <c r="A242">
        <v>8</v>
      </c>
      <c r="B242">
        <v>37730</v>
      </c>
      <c r="C242">
        <v>6</v>
      </c>
      <c r="D242">
        <v>62000</v>
      </c>
      <c r="E242" s="46">
        <v>45597</v>
      </c>
      <c r="F242">
        <v>-5951.19</v>
      </c>
      <c r="I242" t="str">
        <f>INDEX(LedgerMapping[[#All],[Level 3]],MATCH(Actuals[[#This Row],[Sub Ledger]],LedgerMapping[[#All],[Sub Ledger]],0))</f>
        <v>Marketing</v>
      </c>
      <c r="J242" s="22">
        <f>YEAR(Actuals[[#This Row],[Date]])</f>
        <v>2024</v>
      </c>
      <c r="K242" s="22">
        <f>MONTH(Actuals[[#This Row],[Date]])</f>
        <v>11</v>
      </c>
      <c r="L242" s="12"/>
    </row>
    <row r="243" spans="1:12" x14ac:dyDescent="0.3">
      <c r="A243">
        <v>8</v>
      </c>
      <c r="B243">
        <v>38881</v>
      </c>
      <c r="C243">
        <v>6</v>
      </c>
      <c r="D243">
        <v>62000</v>
      </c>
      <c r="E243" s="46">
        <v>45628</v>
      </c>
      <c r="F243">
        <v>-3742.06</v>
      </c>
      <c r="I243" t="str">
        <f>INDEX(LedgerMapping[[#All],[Level 3]],MATCH(Actuals[[#This Row],[Sub Ledger]],LedgerMapping[[#All],[Sub Ledger]],0))</f>
        <v>Marketing</v>
      </c>
      <c r="J243" s="22">
        <f>YEAR(Actuals[[#This Row],[Date]])</f>
        <v>2024</v>
      </c>
      <c r="K243" s="22">
        <f>MONTH(Actuals[[#This Row],[Date]])</f>
        <v>12</v>
      </c>
      <c r="L243" s="12"/>
    </row>
    <row r="244" spans="1:12" x14ac:dyDescent="0.3">
      <c r="A244">
        <v>8</v>
      </c>
      <c r="B244">
        <v>1053</v>
      </c>
      <c r="C244">
        <v>6</v>
      </c>
      <c r="D244">
        <v>63000</v>
      </c>
      <c r="E244" s="46">
        <v>44562</v>
      </c>
      <c r="F244">
        <v>-8411.84</v>
      </c>
      <c r="I244" t="str">
        <f>INDEX(LedgerMapping[[#All],[Level 3]],MATCH(Actuals[[#This Row],[Sub Ledger]],LedgerMapping[[#All],[Sub Ledger]],0))</f>
        <v>Marketing</v>
      </c>
      <c r="J244" s="22">
        <f>YEAR(Actuals[[#This Row],[Date]])</f>
        <v>2022</v>
      </c>
      <c r="K244" s="22">
        <f>MONTH(Actuals[[#This Row],[Date]])</f>
        <v>1</v>
      </c>
      <c r="L244" s="12"/>
    </row>
    <row r="245" spans="1:12" x14ac:dyDescent="0.3">
      <c r="A245">
        <v>8</v>
      </c>
      <c r="B245">
        <v>2177</v>
      </c>
      <c r="C245">
        <v>6</v>
      </c>
      <c r="D245">
        <v>63000</v>
      </c>
      <c r="E245" s="46">
        <v>44593</v>
      </c>
      <c r="F245">
        <v>-17318.07</v>
      </c>
      <c r="I245" t="str">
        <f>INDEX(LedgerMapping[[#All],[Level 3]],MATCH(Actuals[[#This Row],[Sub Ledger]],LedgerMapping[[#All],[Sub Ledger]],0))</f>
        <v>Marketing</v>
      </c>
      <c r="J245" s="22">
        <f>YEAR(Actuals[[#This Row],[Date]])</f>
        <v>2022</v>
      </c>
      <c r="K245" s="22">
        <f>MONTH(Actuals[[#This Row],[Date]])</f>
        <v>2</v>
      </c>
      <c r="L245" s="12"/>
    </row>
    <row r="246" spans="1:12" x14ac:dyDescent="0.3">
      <c r="A246">
        <v>8</v>
      </c>
      <c r="B246">
        <v>3293</v>
      </c>
      <c r="C246">
        <v>6</v>
      </c>
      <c r="D246">
        <v>63000</v>
      </c>
      <c r="E246" s="46">
        <v>44624</v>
      </c>
      <c r="F246">
        <v>-7490.61</v>
      </c>
      <c r="I246" t="str">
        <f>INDEX(LedgerMapping[[#All],[Level 3]],MATCH(Actuals[[#This Row],[Sub Ledger]],LedgerMapping[[#All],[Sub Ledger]],0))</f>
        <v>Marketing</v>
      </c>
      <c r="J246" s="22">
        <f>YEAR(Actuals[[#This Row],[Date]])</f>
        <v>2022</v>
      </c>
      <c r="K246" s="22">
        <f>MONTH(Actuals[[#This Row],[Date]])</f>
        <v>3</v>
      </c>
      <c r="L246" s="12"/>
    </row>
    <row r="247" spans="1:12" x14ac:dyDescent="0.3">
      <c r="A247">
        <v>8</v>
      </c>
      <c r="B247">
        <v>4415</v>
      </c>
      <c r="C247">
        <v>6</v>
      </c>
      <c r="D247">
        <v>63000</v>
      </c>
      <c r="E247" s="46">
        <v>44654</v>
      </c>
      <c r="F247">
        <v>-12848.29</v>
      </c>
      <c r="I247" t="str">
        <f>INDEX(LedgerMapping[[#All],[Level 3]],MATCH(Actuals[[#This Row],[Sub Ledger]],LedgerMapping[[#All],[Sub Ledger]],0))</f>
        <v>Marketing</v>
      </c>
      <c r="J247" s="22">
        <f>YEAR(Actuals[[#This Row],[Date]])</f>
        <v>2022</v>
      </c>
      <c r="K247" s="22">
        <f>MONTH(Actuals[[#This Row],[Date]])</f>
        <v>4</v>
      </c>
      <c r="L247" s="12"/>
    </row>
    <row r="248" spans="1:12" x14ac:dyDescent="0.3">
      <c r="A248">
        <v>8</v>
      </c>
      <c r="B248">
        <v>5539</v>
      </c>
      <c r="C248">
        <v>6</v>
      </c>
      <c r="D248">
        <v>63000</v>
      </c>
      <c r="E248" s="46">
        <v>44685</v>
      </c>
      <c r="F248">
        <v>-20901.47</v>
      </c>
      <c r="I248" t="str">
        <f>INDEX(LedgerMapping[[#All],[Level 3]],MATCH(Actuals[[#This Row],[Sub Ledger]],LedgerMapping[[#All],[Sub Ledger]],0))</f>
        <v>Marketing</v>
      </c>
      <c r="J248" s="22">
        <f>YEAR(Actuals[[#This Row],[Date]])</f>
        <v>2022</v>
      </c>
      <c r="K248" s="22">
        <f>MONTH(Actuals[[#This Row],[Date]])</f>
        <v>5</v>
      </c>
      <c r="L248" s="12"/>
    </row>
    <row r="249" spans="1:12" x14ac:dyDescent="0.3">
      <c r="A249">
        <v>8</v>
      </c>
      <c r="B249">
        <v>6665</v>
      </c>
      <c r="C249">
        <v>6</v>
      </c>
      <c r="D249">
        <v>63000</v>
      </c>
      <c r="E249" s="46">
        <v>44715</v>
      </c>
      <c r="F249">
        <v>-18839.310000000001</v>
      </c>
      <c r="I249" t="str">
        <f>INDEX(LedgerMapping[[#All],[Level 3]],MATCH(Actuals[[#This Row],[Sub Ledger]],LedgerMapping[[#All],[Sub Ledger]],0))</f>
        <v>Marketing</v>
      </c>
      <c r="J249" s="22">
        <f>YEAR(Actuals[[#This Row],[Date]])</f>
        <v>2022</v>
      </c>
      <c r="K249" s="22">
        <f>MONTH(Actuals[[#This Row],[Date]])</f>
        <v>6</v>
      </c>
      <c r="L249" s="12"/>
    </row>
    <row r="250" spans="1:12" x14ac:dyDescent="0.3">
      <c r="A250">
        <v>8</v>
      </c>
      <c r="B250">
        <v>7784</v>
      </c>
      <c r="C250">
        <v>6</v>
      </c>
      <c r="D250">
        <v>63000</v>
      </c>
      <c r="E250" s="46">
        <v>44746</v>
      </c>
      <c r="F250">
        <v>-8954.2800000000007</v>
      </c>
      <c r="I250" t="str">
        <f>INDEX(LedgerMapping[[#All],[Level 3]],MATCH(Actuals[[#This Row],[Sub Ledger]],LedgerMapping[[#All],[Sub Ledger]],0))</f>
        <v>Marketing</v>
      </c>
      <c r="J250" s="22">
        <f>YEAR(Actuals[[#This Row],[Date]])</f>
        <v>2022</v>
      </c>
      <c r="K250" s="22">
        <f>MONTH(Actuals[[#This Row],[Date]])</f>
        <v>7</v>
      </c>
      <c r="L250" s="12"/>
    </row>
    <row r="251" spans="1:12" x14ac:dyDescent="0.3">
      <c r="A251">
        <v>8</v>
      </c>
      <c r="B251">
        <v>8906</v>
      </c>
      <c r="C251">
        <v>6</v>
      </c>
      <c r="D251">
        <v>63000</v>
      </c>
      <c r="E251" s="46">
        <v>44777</v>
      </c>
      <c r="F251">
        <v>-25168.22</v>
      </c>
      <c r="I251" t="str">
        <f>INDEX(LedgerMapping[[#All],[Level 3]],MATCH(Actuals[[#This Row],[Sub Ledger]],LedgerMapping[[#All],[Sub Ledger]],0))</f>
        <v>Marketing</v>
      </c>
      <c r="J251" s="22">
        <f>YEAR(Actuals[[#This Row],[Date]])</f>
        <v>2022</v>
      </c>
      <c r="K251" s="22">
        <f>MONTH(Actuals[[#This Row],[Date]])</f>
        <v>8</v>
      </c>
      <c r="L251" s="12"/>
    </row>
    <row r="252" spans="1:12" x14ac:dyDescent="0.3">
      <c r="A252">
        <v>8</v>
      </c>
      <c r="B252">
        <v>10022</v>
      </c>
      <c r="C252">
        <v>6</v>
      </c>
      <c r="D252">
        <v>63000</v>
      </c>
      <c r="E252" s="46">
        <v>44805</v>
      </c>
      <c r="F252">
        <v>-24410.63</v>
      </c>
      <c r="I252" t="str">
        <f>INDEX(LedgerMapping[[#All],[Level 3]],MATCH(Actuals[[#This Row],[Sub Ledger]],LedgerMapping[[#All],[Sub Ledger]],0))</f>
        <v>Marketing</v>
      </c>
      <c r="J252" s="22">
        <f>YEAR(Actuals[[#This Row],[Date]])</f>
        <v>2022</v>
      </c>
      <c r="K252" s="22">
        <f>MONTH(Actuals[[#This Row],[Date]])</f>
        <v>9</v>
      </c>
      <c r="L252" s="12"/>
    </row>
    <row r="253" spans="1:12" x14ac:dyDescent="0.3">
      <c r="A253">
        <v>8</v>
      </c>
      <c r="B253">
        <v>11141</v>
      </c>
      <c r="C253">
        <v>6</v>
      </c>
      <c r="D253">
        <v>63000</v>
      </c>
      <c r="E253" s="46">
        <v>44836</v>
      </c>
      <c r="F253">
        <v>-20795.41</v>
      </c>
      <c r="I253" t="str">
        <f>INDEX(LedgerMapping[[#All],[Level 3]],MATCH(Actuals[[#This Row],[Sub Ledger]],LedgerMapping[[#All],[Sub Ledger]],0))</f>
        <v>Marketing</v>
      </c>
      <c r="J253" s="22">
        <f>YEAR(Actuals[[#This Row],[Date]])</f>
        <v>2022</v>
      </c>
      <c r="K253" s="22">
        <f>MONTH(Actuals[[#This Row],[Date]])</f>
        <v>10</v>
      </c>
      <c r="L253" s="12"/>
    </row>
    <row r="254" spans="1:12" x14ac:dyDescent="0.3">
      <c r="A254">
        <v>8</v>
      </c>
      <c r="B254">
        <v>12266</v>
      </c>
      <c r="C254">
        <v>6</v>
      </c>
      <c r="D254">
        <v>63000</v>
      </c>
      <c r="E254" s="46">
        <v>44866</v>
      </c>
      <c r="F254">
        <v>-14004.37</v>
      </c>
      <c r="I254" t="str">
        <f>INDEX(LedgerMapping[[#All],[Level 3]],MATCH(Actuals[[#This Row],[Sub Ledger]],LedgerMapping[[#All],[Sub Ledger]],0))</f>
        <v>Marketing</v>
      </c>
      <c r="J254" s="22">
        <f>YEAR(Actuals[[#This Row],[Date]])</f>
        <v>2022</v>
      </c>
      <c r="K254" s="22">
        <f>MONTH(Actuals[[#This Row],[Date]])</f>
        <v>11</v>
      </c>
      <c r="L254" s="12"/>
    </row>
    <row r="255" spans="1:12" x14ac:dyDescent="0.3">
      <c r="A255">
        <v>8</v>
      </c>
      <c r="B255">
        <v>13397</v>
      </c>
      <c r="C255">
        <v>6</v>
      </c>
      <c r="D255">
        <v>63000</v>
      </c>
      <c r="E255" s="46">
        <v>44897</v>
      </c>
      <c r="F255">
        <v>-18399.91</v>
      </c>
      <c r="I255" t="str">
        <f>INDEX(LedgerMapping[[#All],[Level 3]],MATCH(Actuals[[#This Row],[Sub Ledger]],LedgerMapping[[#All],[Sub Ledger]],0))</f>
        <v>Marketing</v>
      </c>
      <c r="J255" s="22">
        <f>YEAR(Actuals[[#This Row],[Date]])</f>
        <v>2022</v>
      </c>
      <c r="K255" s="22">
        <f>MONTH(Actuals[[#This Row],[Date]])</f>
        <v>12</v>
      </c>
      <c r="L255" s="12"/>
    </row>
    <row r="256" spans="1:12" x14ac:dyDescent="0.3">
      <c r="A256">
        <v>8</v>
      </c>
      <c r="B256">
        <v>14159</v>
      </c>
      <c r="C256">
        <v>6</v>
      </c>
      <c r="D256">
        <v>63000</v>
      </c>
      <c r="E256" s="46">
        <v>44927</v>
      </c>
      <c r="F256">
        <v>-47141.35</v>
      </c>
      <c r="I256" t="str">
        <f>INDEX(LedgerMapping[[#All],[Level 3]],MATCH(Actuals[[#This Row],[Sub Ledger]],LedgerMapping[[#All],[Sub Ledger]],0))</f>
        <v>Marketing</v>
      </c>
      <c r="J256" s="22">
        <f>YEAR(Actuals[[#This Row],[Date]])</f>
        <v>2023</v>
      </c>
      <c r="K256" s="22">
        <f>MONTH(Actuals[[#This Row],[Date]])</f>
        <v>1</v>
      </c>
      <c r="L256" s="12"/>
    </row>
    <row r="257" spans="1:12" x14ac:dyDescent="0.3">
      <c r="A257">
        <v>8</v>
      </c>
      <c r="B257">
        <v>15163</v>
      </c>
      <c r="C257">
        <v>6</v>
      </c>
      <c r="D257">
        <v>63000</v>
      </c>
      <c r="E257" s="46">
        <v>44958</v>
      </c>
      <c r="F257">
        <v>-48429.26</v>
      </c>
      <c r="I257" t="str">
        <f>INDEX(LedgerMapping[[#All],[Level 3]],MATCH(Actuals[[#This Row],[Sub Ledger]],LedgerMapping[[#All],[Sub Ledger]],0))</f>
        <v>Marketing</v>
      </c>
      <c r="J257" s="22">
        <f>YEAR(Actuals[[#This Row],[Date]])</f>
        <v>2023</v>
      </c>
      <c r="K257" s="22">
        <f>MONTH(Actuals[[#This Row],[Date]])</f>
        <v>2</v>
      </c>
      <c r="L257" s="12"/>
    </row>
    <row r="258" spans="1:12" x14ac:dyDescent="0.3">
      <c r="A258">
        <v>8</v>
      </c>
      <c r="B258">
        <v>16143</v>
      </c>
      <c r="C258">
        <v>6</v>
      </c>
      <c r="D258">
        <v>63000</v>
      </c>
      <c r="E258" s="46">
        <v>44988</v>
      </c>
      <c r="F258">
        <v>-51429.31</v>
      </c>
      <c r="I258" t="str">
        <f>INDEX(LedgerMapping[[#All],[Level 3]],MATCH(Actuals[[#This Row],[Sub Ledger]],LedgerMapping[[#All],[Sub Ledger]],0))</f>
        <v>Marketing</v>
      </c>
      <c r="J258" s="22">
        <f>YEAR(Actuals[[#This Row],[Date]])</f>
        <v>2023</v>
      </c>
      <c r="K258" s="22">
        <f>MONTH(Actuals[[#This Row],[Date]])</f>
        <v>3</v>
      </c>
      <c r="L258" s="12"/>
    </row>
    <row r="259" spans="1:12" x14ac:dyDescent="0.3">
      <c r="A259">
        <v>8</v>
      </c>
      <c r="B259">
        <v>17175</v>
      </c>
      <c r="C259">
        <v>6</v>
      </c>
      <c r="D259">
        <v>63000</v>
      </c>
      <c r="E259" s="46">
        <v>45018</v>
      </c>
      <c r="F259">
        <v>-36238.120000000003</v>
      </c>
      <c r="I259" t="str">
        <f>INDEX(LedgerMapping[[#All],[Level 3]],MATCH(Actuals[[#This Row],[Sub Ledger]],LedgerMapping[[#All],[Sub Ledger]],0))</f>
        <v>Marketing</v>
      </c>
      <c r="J259" s="22">
        <f>YEAR(Actuals[[#This Row],[Date]])</f>
        <v>2023</v>
      </c>
      <c r="K259" s="22">
        <f>MONTH(Actuals[[#This Row],[Date]])</f>
        <v>4</v>
      </c>
      <c r="L259" s="12"/>
    </row>
    <row r="260" spans="1:12" x14ac:dyDescent="0.3">
      <c r="A260">
        <v>8</v>
      </c>
      <c r="B260">
        <v>18204</v>
      </c>
      <c r="C260">
        <v>6</v>
      </c>
      <c r="D260">
        <v>63000</v>
      </c>
      <c r="E260" s="46">
        <v>45049</v>
      </c>
      <c r="F260">
        <v>-18587.79</v>
      </c>
      <c r="I260" t="str">
        <f>INDEX(LedgerMapping[[#All],[Level 3]],MATCH(Actuals[[#This Row],[Sub Ledger]],LedgerMapping[[#All],[Sub Ledger]],0))</f>
        <v>Marketing</v>
      </c>
      <c r="J260" s="22">
        <f>YEAR(Actuals[[#This Row],[Date]])</f>
        <v>2023</v>
      </c>
      <c r="K260" s="22">
        <f>MONTH(Actuals[[#This Row],[Date]])</f>
        <v>5</v>
      </c>
      <c r="L260" s="12"/>
    </row>
    <row r="261" spans="1:12" x14ac:dyDescent="0.3">
      <c r="A261">
        <v>8</v>
      </c>
      <c r="B261">
        <v>19209</v>
      </c>
      <c r="C261">
        <v>6</v>
      </c>
      <c r="D261">
        <v>63000</v>
      </c>
      <c r="E261" s="46">
        <v>45079</v>
      </c>
      <c r="F261">
        <v>-35662.35</v>
      </c>
      <c r="I261" t="str">
        <f>INDEX(LedgerMapping[[#All],[Level 3]],MATCH(Actuals[[#This Row],[Sub Ledger]],LedgerMapping[[#All],[Sub Ledger]],0))</f>
        <v>Marketing</v>
      </c>
      <c r="J261" s="22">
        <f>YEAR(Actuals[[#This Row],[Date]])</f>
        <v>2023</v>
      </c>
      <c r="K261" s="22">
        <f>MONTH(Actuals[[#This Row],[Date]])</f>
        <v>6</v>
      </c>
      <c r="L261" s="12"/>
    </row>
    <row r="262" spans="1:12" x14ac:dyDescent="0.3">
      <c r="A262">
        <v>8</v>
      </c>
      <c r="B262">
        <v>20237</v>
      </c>
      <c r="C262">
        <v>6</v>
      </c>
      <c r="D262">
        <v>63000</v>
      </c>
      <c r="E262" s="46">
        <v>45110</v>
      </c>
      <c r="F262">
        <v>-9514.89</v>
      </c>
      <c r="I262" t="str">
        <f>INDEX(LedgerMapping[[#All],[Level 3]],MATCH(Actuals[[#This Row],[Sub Ledger]],LedgerMapping[[#All],[Sub Ledger]],0))</f>
        <v>Marketing</v>
      </c>
      <c r="J262" s="22">
        <f>YEAR(Actuals[[#This Row],[Date]])</f>
        <v>2023</v>
      </c>
      <c r="K262" s="22">
        <f>MONTH(Actuals[[#This Row],[Date]])</f>
        <v>7</v>
      </c>
      <c r="L262" s="12"/>
    </row>
    <row r="263" spans="1:12" x14ac:dyDescent="0.3">
      <c r="A263">
        <v>8</v>
      </c>
      <c r="B263">
        <v>21265</v>
      </c>
      <c r="C263">
        <v>6</v>
      </c>
      <c r="D263">
        <v>63000</v>
      </c>
      <c r="E263" s="46">
        <v>45141</v>
      </c>
      <c r="F263">
        <v>-32166.83</v>
      </c>
      <c r="I263" t="str">
        <f>INDEX(LedgerMapping[[#All],[Level 3]],MATCH(Actuals[[#This Row],[Sub Ledger]],LedgerMapping[[#All],[Sub Ledger]],0))</f>
        <v>Marketing</v>
      </c>
      <c r="J263" s="22">
        <f>YEAR(Actuals[[#This Row],[Date]])</f>
        <v>2023</v>
      </c>
      <c r="K263" s="22">
        <f>MONTH(Actuals[[#This Row],[Date]])</f>
        <v>8</v>
      </c>
      <c r="L263" s="12"/>
    </row>
    <row r="264" spans="1:12" x14ac:dyDescent="0.3">
      <c r="A264">
        <v>8</v>
      </c>
      <c r="B264">
        <v>22268</v>
      </c>
      <c r="C264">
        <v>6</v>
      </c>
      <c r="D264">
        <v>63000</v>
      </c>
      <c r="E264" s="46">
        <v>45169</v>
      </c>
      <c r="F264">
        <v>-35829.019999999997</v>
      </c>
      <c r="I264" t="str">
        <f>INDEX(LedgerMapping[[#All],[Level 3]],MATCH(Actuals[[#This Row],[Sub Ledger]],LedgerMapping[[#All],[Sub Ledger]],0))</f>
        <v>Marketing</v>
      </c>
      <c r="J264" s="22">
        <f>YEAR(Actuals[[#This Row],[Date]])</f>
        <v>2023</v>
      </c>
      <c r="K264" s="22">
        <f>MONTH(Actuals[[#This Row],[Date]])</f>
        <v>8</v>
      </c>
      <c r="L264" s="12"/>
    </row>
    <row r="265" spans="1:12" x14ac:dyDescent="0.3">
      <c r="A265">
        <v>8</v>
      </c>
      <c r="B265">
        <v>23246</v>
      </c>
      <c r="C265">
        <v>6</v>
      </c>
      <c r="D265">
        <v>63000</v>
      </c>
      <c r="E265" s="46">
        <v>45200</v>
      </c>
      <c r="F265">
        <v>-16039.26</v>
      </c>
      <c r="I265" t="str">
        <f>INDEX(LedgerMapping[[#All],[Level 3]],MATCH(Actuals[[#This Row],[Sub Ledger]],LedgerMapping[[#All],[Sub Ledger]],0))</f>
        <v>Marketing</v>
      </c>
      <c r="J265" s="22">
        <f>YEAR(Actuals[[#This Row],[Date]])</f>
        <v>2023</v>
      </c>
      <c r="K265" s="22">
        <f>MONTH(Actuals[[#This Row],[Date]])</f>
        <v>10</v>
      </c>
      <c r="L265" s="12"/>
    </row>
    <row r="266" spans="1:12" x14ac:dyDescent="0.3">
      <c r="A266">
        <v>8</v>
      </c>
      <c r="B266">
        <v>24248</v>
      </c>
      <c r="C266">
        <v>6</v>
      </c>
      <c r="D266">
        <v>63000</v>
      </c>
      <c r="E266" s="46">
        <v>45230</v>
      </c>
      <c r="F266">
        <v>-34068.379999999997</v>
      </c>
      <c r="I266" t="str">
        <f>INDEX(LedgerMapping[[#All],[Level 3]],MATCH(Actuals[[#This Row],[Sub Ledger]],LedgerMapping[[#All],[Sub Ledger]],0))</f>
        <v>Marketing</v>
      </c>
      <c r="J266" s="22">
        <f>YEAR(Actuals[[#This Row],[Date]])</f>
        <v>2023</v>
      </c>
      <c r="K266" s="22">
        <f>MONTH(Actuals[[#This Row],[Date]])</f>
        <v>10</v>
      </c>
      <c r="L266" s="12"/>
    </row>
    <row r="267" spans="1:12" x14ac:dyDescent="0.3">
      <c r="A267">
        <v>8</v>
      </c>
      <c r="B267">
        <v>25280</v>
      </c>
      <c r="C267">
        <v>6</v>
      </c>
      <c r="D267">
        <v>63000</v>
      </c>
      <c r="E267" s="46">
        <v>45261</v>
      </c>
      <c r="F267">
        <v>-40310.92</v>
      </c>
      <c r="I267" t="str">
        <f>INDEX(LedgerMapping[[#All],[Level 3]],MATCH(Actuals[[#This Row],[Sub Ledger]],LedgerMapping[[#All],[Sub Ledger]],0))</f>
        <v>Marketing</v>
      </c>
      <c r="J267" s="22">
        <f>YEAR(Actuals[[#This Row],[Date]])</f>
        <v>2023</v>
      </c>
      <c r="K267" s="22">
        <f>MONTH(Actuals[[#This Row],[Date]])</f>
        <v>12</v>
      </c>
      <c r="L267" s="12"/>
    </row>
    <row r="268" spans="1:12" x14ac:dyDescent="0.3">
      <c r="A268">
        <v>8</v>
      </c>
      <c r="B268">
        <v>26349</v>
      </c>
      <c r="C268">
        <v>6</v>
      </c>
      <c r="D268">
        <v>63000</v>
      </c>
      <c r="E268" s="46">
        <v>45291</v>
      </c>
      <c r="F268">
        <v>-27939.48</v>
      </c>
      <c r="I268" t="str">
        <f>INDEX(LedgerMapping[[#All],[Level 3]],MATCH(Actuals[[#This Row],[Sub Ledger]],LedgerMapping[[#All],[Sub Ledger]],0))</f>
        <v>Marketing</v>
      </c>
      <c r="J268" s="22">
        <f>YEAR(Actuals[[#This Row],[Date]])</f>
        <v>2023</v>
      </c>
      <c r="K268" s="22">
        <f>MONTH(Actuals[[#This Row],[Date]])</f>
        <v>12</v>
      </c>
      <c r="L268" s="12"/>
    </row>
    <row r="269" spans="1:12" x14ac:dyDescent="0.3">
      <c r="A269">
        <v>8</v>
      </c>
      <c r="B269">
        <v>27475</v>
      </c>
      <c r="C269">
        <v>6</v>
      </c>
      <c r="D269">
        <v>63000</v>
      </c>
      <c r="E269" s="46">
        <v>45322</v>
      </c>
      <c r="F269">
        <v>-52897.52</v>
      </c>
      <c r="I269" t="str">
        <f>INDEX(LedgerMapping[[#All],[Level 3]],MATCH(Actuals[[#This Row],[Sub Ledger]],LedgerMapping[[#All],[Sub Ledger]],0))</f>
        <v>Marketing</v>
      </c>
      <c r="J269" s="22">
        <f>YEAR(Actuals[[#This Row],[Date]])</f>
        <v>2024</v>
      </c>
      <c r="K269" s="22">
        <f>MONTH(Actuals[[#This Row],[Date]])</f>
        <v>1</v>
      </c>
      <c r="L269" s="12"/>
    </row>
    <row r="270" spans="1:12" x14ac:dyDescent="0.3">
      <c r="A270">
        <v>8</v>
      </c>
      <c r="B270">
        <v>28627</v>
      </c>
      <c r="C270">
        <v>6</v>
      </c>
      <c r="D270">
        <v>63000</v>
      </c>
      <c r="E270" s="46">
        <v>45354</v>
      </c>
      <c r="F270">
        <v>-26160.66</v>
      </c>
      <c r="I270" t="str">
        <f>INDEX(LedgerMapping[[#All],[Level 3]],MATCH(Actuals[[#This Row],[Sub Ledger]],LedgerMapping[[#All],[Sub Ledger]],0))</f>
        <v>Marketing</v>
      </c>
      <c r="J270" s="22">
        <f>YEAR(Actuals[[#This Row],[Date]])</f>
        <v>2024</v>
      </c>
      <c r="K270" s="22">
        <f>MONTH(Actuals[[#This Row],[Date]])</f>
        <v>3</v>
      </c>
      <c r="L270" s="12"/>
    </row>
    <row r="271" spans="1:12" x14ac:dyDescent="0.3">
      <c r="A271">
        <v>8</v>
      </c>
      <c r="B271">
        <v>29781</v>
      </c>
      <c r="C271">
        <v>6</v>
      </c>
      <c r="D271">
        <v>63000</v>
      </c>
      <c r="E271" s="46">
        <v>45384</v>
      </c>
      <c r="F271">
        <v>-29413.75</v>
      </c>
      <c r="I271" t="str">
        <f>INDEX(LedgerMapping[[#All],[Level 3]],MATCH(Actuals[[#This Row],[Sub Ledger]],LedgerMapping[[#All],[Sub Ledger]],0))</f>
        <v>Marketing</v>
      </c>
      <c r="J271" s="22">
        <f>YEAR(Actuals[[#This Row],[Date]])</f>
        <v>2024</v>
      </c>
      <c r="K271" s="22">
        <f>MONTH(Actuals[[#This Row],[Date]])</f>
        <v>4</v>
      </c>
      <c r="L271" s="12"/>
    </row>
    <row r="272" spans="1:12" x14ac:dyDescent="0.3">
      <c r="A272">
        <v>8</v>
      </c>
      <c r="B272">
        <v>30907</v>
      </c>
      <c r="C272">
        <v>6</v>
      </c>
      <c r="D272">
        <v>63000</v>
      </c>
      <c r="E272" s="46">
        <v>45415</v>
      </c>
      <c r="F272">
        <v>-23627.279999999999</v>
      </c>
      <c r="I272" t="str">
        <f>INDEX(LedgerMapping[[#All],[Level 3]],MATCH(Actuals[[#This Row],[Sub Ledger]],LedgerMapping[[#All],[Sub Ledger]],0))</f>
        <v>Marketing</v>
      </c>
      <c r="J272" s="22">
        <f>YEAR(Actuals[[#This Row],[Date]])</f>
        <v>2024</v>
      </c>
      <c r="K272" s="22">
        <f>MONTH(Actuals[[#This Row],[Date]])</f>
        <v>5</v>
      </c>
      <c r="L272" s="12"/>
    </row>
    <row r="273" spans="1:12" x14ac:dyDescent="0.3">
      <c r="A273">
        <v>8</v>
      </c>
      <c r="B273">
        <v>32032</v>
      </c>
      <c r="C273">
        <v>6</v>
      </c>
      <c r="D273">
        <v>63000</v>
      </c>
      <c r="E273" s="46">
        <v>45445</v>
      </c>
      <c r="F273">
        <v>-25934.9</v>
      </c>
      <c r="I273" t="str">
        <f>INDEX(LedgerMapping[[#All],[Level 3]],MATCH(Actuals[[#This Row],[Sub Ledger]],LedgerMapping[[#All],[Sub Ledger]],0))</f>
        <v>Marketing</v>
      </c>
      <c r="J273" s="22">
        <f>YEAR(Actuals[[#This Row],[Date]])</f>
        <v>2024</v>
      </c>
      <c r="K273" s="22">
        <f>MONTH(Actuals[[#This Row],[Date]])</f>
        <v>6</v>
      </c>
      <c r="L273" s="12"/>
    </row>
    <row r="274" spans="1:12" x14ac:dyDescent="0.3">
      <c r="A274">
        <v>8</v>
      </c>
      <c r="B274">
        <v>33156</v>
      </c>
      <c r="C274">
        <v>6</v>
      </c>
      <c r="D274">
        <v>63000</v>
      </c>
      <c r="E274" s="46">
        <v>45476</v>
      </c>
      <c r="F274">
        <v>-12939.2</v>
      </c>
      <c r="I274" t="str">
        <f>INDEX(LedgerMapping[[#All],[Level 3]],MATCH(Actuals[[#This Row],[Sub Ledger]],LedgerMapping[[#All],[Sub Ledger]],0))</f>
        <v>Marketing</v>
      </c>
      <c r="J274" s="22">
        <f>YEAR(Actuals[[#This Row],[Date]])</f>
        <v>2024</v>
      </c>
      <c r="K274" s="22">
        <f>MONTH(Actuals[[#This Row],[Date]])</f>
        <v>7</v>
      </c>
      <c r="L274" s="12"/>
    </row>
    <row r="275" spans="1:12" x14ac:dyDescent="0.3">
      <c r="A275">
        <v>8</v>
      </c>
      <c r="B275">
        <v>34279</v>
      </c>
      <c r="C275">
        <v>6</v>
      </c>
      <c r="D275">
        <v>63000</v>
      </c>
      <c r="E275" s="46">
        <v>45507</v>
      </c>
      <c r="F275">
        <v>-17543.830000000002</v>
      </c>
      <c r="I275" t="str">
        <f>INDEX(LedgerMapping[[#All],[Level 3]],MATCH(Actuals[[#This Row],[Sub Ledger]],LedgerMapping[[#All],[Sub Ledger]],0))</f>
        <v>Marketing</v>
      </c>
      <c r="J275" s="22">
        <f>YEAR(Actuals[[#This Row],[Date]])</f>
        <v>2024</v>
      </c>
      <c r="K275" s="22">
        <f>MONTH(Actuals[[#This Row],[Date]])</f>
        <v>8</v>
      </c>
      <c r="L275" s="12"/>
    </row>
    <row r="276" spans="1:12" x14ac:dyDescent="0.3">
      <c r="A276">
        <v>8</v>
      </c>
      <c r="B276">
        <v>35432</v>
      </c>
      <c r="C276">
        <v>6</v>
      </c>
      <c r="D276">
        <v>63000</v>
      </c>
      <c r="E276" s="46">
        <v>45536</v>
      </c>
      <c r="F276">
        <v>-42250.35</v>
      </c>
      <c r="I276" t="str">
        <f>INDEX(LedgerMapping[[#All],[Level 3]],MATCH(Actuals[[#This Row],[Sub Ledger]],LedgerMapping[[#All],[Sub Ledger]],0))</f>
        <v>Marketing</v>
      </c>
      <c r="J276" s="22">
        <f>YEAR(Actuals[[#This Row],[Date]])</f>
        <v>2024</v>
      </c>
      <c r="K276" s="22">
        <f>MONTH(Actuals[[#This Row],[Date]])</f>
        <v>9</v>
      </c>
      <c r="L276" s="12"/>
    </row>
    <row r="277" spans="1:12" x14ac:dyDescent="0.3">
      <c r="A277">
        <v>8</v>
      </c>
      <c r="B277">
        <v>36582</v>
      </c>
      <c r="C277">
        <v>6</v>
      </c>
      <c r="D277">
        <v>63000</v>
      </c>
      <c r="E277" s="46">
        <v>45567</v>
      </c>
      <c r="F277">
        <v>-21246.93</v>
      </c>
      <c r="I277" t="str">
        <f>INDEX(LedgerMapping[[#All],[Level 3]],MATCH(Actuals[[#This Row],[Sub Ledger]],LedgerMapping[[#All],[Sub Ledger]],0))</f>
        <v>Marketing</v>
      </c>
      <c r="J277" s="22">
        <f>YEAR(Actuals[[#This Row],[Date]])</f>
        <v>2024</v>
      </c>
      <c r="K277" s="22">
        <f>MONTH(Actuals[[#This Row],[Date]])</f>
        <v>10</v>
      </c>
      <c r="L277" s="12"/>
    </row>
    <row r="278" spans="1:12" x14ac:dyDescent="0.3">
      <c r="A278">
        <v>8</v>
      </c>
      <c r="B278">
        <v>37731</v>
      </c>
      <c r="C278">
        <v>6</v>
      </c>
      <c r="D278">
        <v>63000</v>
      </c>
      <c r="E278" s="46">
        <v>45597</v>
      </c>
      <c r="F278">
        <v>-14380.14</v>
      </c>
      <c r="I278" t="str">
        <f>INDEX(LedgerMapping[[#All],[Level 3]],MATCH(Actuals[[#This Row],[Sub Ledger]],LedgerMapping[[#All],[Sub Ledger]],0))</f>
        <v>Marketing</v>
      </c>
      <c r="J278" s="22">
        <f>YEAR(Actuals[[#This Row],[Date]])</f>
        <v>2024</v>
      </c>
      <c r="K278" s="22">
        <f>MONTH(Actuals[[#This Row],[Date]])</f>
        <v>11</v>
      </c>
      <c r="L278" s="12"/>
    </row>
    <row r="279" spans="1:12" x14ac:dyDescent="0.3">
      <c r="A279">
        <v>8</v>
      </c>
      <c r="B279">
        <v>38882</v>
      </c>
      <c r="C279">
        <v>6</v>
      </c>
      <c r="D279">
        <v>63000</v>
      </c>
      <c r="E279" s="46">
        <v>45628</v>
      </c>
      <c r="F279">
        <v>-53767.23</v>
      </c>
      <c r="I279" t="str">
        <f>INDEX(LedgerMapping[[#All],[Level 3]],MATCH(Actuals[[#This Row],[Sub Ledger]],LedgerMapping[[#All],[Sub Ledger]],0))</f>
        <v>Marketing</v>
      </c>
      <c r="J279" s="22">
        <f>YEAR(Actuals[[#This Row],[Date]])</f>
        <v>2024</v>
      </c>
      <c r="K279" s="22">
        <f>MONTH(Actuals[[#This Row],[Date]])</f>
        <v>12</v>
      </c>
      <c r="L279" s="12"/>
    </row>
    <row r="280" spans="1:12" x14ac:dyDescent="0.3">
      <c r="A280">
        <v>8</v>
      </c>
      <c r="B280">
        <v>2178</v>
      </c>
      <c r="C280">
        <v>6</v>
      </c>
      <c r="D280">
        <v>65000</v>
      </c>
      <c r="E280" s="46">
        <v>44593</v>
      </c>
      <c r="F280">
        <v>-455.64</v>
      </c>
      <c r="I280" t="str">
        <f>INDEX(LedgerMapping[[#All],[Level 3]],MATCH(Actuals[[#This Row],[Sub Ledger]],LedgerMapping[[#All],[Sub Ledger]],0))</f>
        <v>Administration</v>
      </c>
      <c r="J280" s="22">
        <f>YEAR(Actuals[[#This Row],[Date]])</f>
        <v>2022</v>
      </c>
      <c r="K280" s="22">
        <f>MONTH(Actuals[[#This Row],[Date]])</f>
        <v>2</v>
      </c>
      <c r="L280" s="12"/>
    </row>
    <row r="281" spans="1:12" x14ac:dyDescent="0.3">
      <c r="A281">
        <v>8</v>
      </c>
      <c r="B281">
        <v>3294</v>
      </c>
      <c r="C281">
        <v>6</v>
      </c>
      <c r="D281">
        <v>65000</v>
      </c>
      <c r="E281" s="46">
        <v>44624</v>
      </c>
      <c r="F281">
        <v>-298.06</v>
      </c>
      <c r="I281" t="str">
        <f>INDEX(LedgerMapping[[#All],[Level 3]],MATCH(Actuals[[#This Row],[Sub Ledger]],LedgerMapping[[#All],[Sub Ledger]],0))</f>
        <v>Administration</v>
      </c>
      <c r="J281" s="22">
        <f>YEAR(Actuals[[#This Row],[Date]])</f>
        <v>2022</v>
      </c>
      <c r="K281" s="22">
        <f>MONTH(Actuals[[#This Row],[Date]])</f>
        <v>3</v>
      </c>
      <c r="L281" s="12"/>
    </row>
    <row r="282" spans="1:12" x14ac:dyDescent="0.3">
      <c r="A282">
        <v>8</v>
      </c>
      <c r="B282">
        <v>4416</v>
      </c>
      <c r="C282">
        <v>6</v>
      </c>
      <c r="D282">
        <v>65000</v>
      </c>
      <c r="E282" s="46">
        <v>44654</v>
      </c>
      <c r="F282">
        <v>-319.27</v>
      </c>
      <c r="I282" t="str">
        <f>INDEX(LedgerMapping[[#All],[Level 3]],MATCH(Actuals[[#This Row],[Sub Ledger]],LedgerMapping[[#All],[Sub Ledger]],0))</f>
        <v>Administration</v>
      </c>
      <c r="J282" s="22">
        <f>YEAR(Actuals[[#This Row],[Date]])</f>
        <v>2022</v>
      </c>
      <c r="K282" s="22">
        <f>MONTH(Actuals[[#This Row],[Date]])</f>
        <v>4</v>
      </c>
      <c r="L282" s="12"/>
    </row>
    <row r="283" spans="1:12" x14ac:dyDescent="0.3">
      <c r="A283">
        <v>8</v>
      </c>
      <c r="B283">
        <v>5540</v>
      </c>
      <c r="C283">
        <v>6</v>
      </c>
      <c r="D283">
        <v>65000</v>
      </c>
      <c r="E283" s="46">
        <v>44685</v>
      </c>
      <c r="F283">
        <v>-243.51</v>
      </c>
      <c r="I283" t="str">
        <f>INDEX(LedgerMapping[[#All],[Level 3]],MATCH(Actuals[[#This Row],[Sub Ledger]],LedgerMapping[[#All],[Sub Ledger]],0))</f>
        <v>Administration</v>
      </c>
      <c r="J283" s="22">
        <f>YEAR(Actuals[[#This Row],[Date]])</f>
        <v>2022</v>
      </c>
      <c r="K283" s="22">
        <f>MONTH(Actuals[[#This Row],[Date]])</f>
        <v>5</v>
      </c>
      <c r="L283" s="12"/>
    </row>
    <row r="284" spans="1:12" x14ac:dyDescent="0.3">
      <c r="A284">
        <v>8</v>
      </c>
      <c r="B284">
        <v>6666</v>
      </c>
      <c r="C284">
        <v>6</v>
      </c>
      <c r="D284">
        <v>65000</v>
      </c>
      <c r="E284" s="46">
        <v>44715</v>
      </c>
      <c r="F284">
        <v>-473.82</v>
      </c>
      <c r="I284" t="str">
        <f>INDEX(LedgerMapping[[#All],[Level 3]],MATCH(Actuals[[#This Row],[Sub Ledger]],LedgerMapping[[#All],[Sub Ledger]],0))</f>
        <v>Administration</v>
      </c>
      <c r="J284" s="22">
        <f>YEAR(Actuals[[#This Row],[Date]])</f>
        <v>2022</v>
      </c>
      <c r="K284" s="22">
        <f>MONTH(Actuals[[#This Row],[Date]])</f>
        <v>6</v>
      </c>
      <c r="L284" s="12"/>
    </row>
    <row r="285" spans="1:12" x14ac:dyDescent="0.3">
      <c r="A285">
        <v>8</v>
      </c>
      <c r="B285">
        <v>7786</v>
      </c>
      <c r="C285">
        <v>6</v>
      </c>
      <c r="D285">
        <v>65000</v>
      </c>
      <c r="E285" s="46">
        <v>44746</v>
      </c>
      <c r="F285">
        <v>-323.81</v>
      </c>
      <c r="I285" t="str">
        <f>INDEX(LedgerMapping[[#All],[Level 3]],MATCH(Actuals[[#This Row],[Sub Ledger]],LedgerMapping[[#All],[Sub Ledger]],0))</f>
        <v>Administration</v>
      </c>
      <c r="J285" s="22">
        <f>YEAR(Actuals[[#This Row],[Date]])</f>
        <v>2022</v>
      </c>
      <c r="K285" s="22">
        <f>MONTH(Actuals[[#This Row],[Date]])</f>
        <v>7</v>
      </c>
      <c r="L285" s="12"/>
    </row>
    <row r="286" spans="1:12" x14ac:dyDescent="0.3">
      <c r="A286">
        <v>8</v>
      </c>
      <c r="B286">
        <v>8908</v>
      </c>
      <c r="C286">
        <v>6</v>
      </c>
      <c r="D286">
        <v>65000</v>
      </c>
      <c r="E286" s="46">
        <v>44777</v>
      </c>
      <c r="F286">
        <v>-232.9</v>
      </c>
      <c r="I286" t="str">
        <f>INDEX(LedgerMapping[[#All],[Level 3]],MATCH(Actuals[[#This Row],[Sub Ledger]],LedgerMapping[[#All],[Sub Ledger]],0))</f>
        <v>Administration</v>
      </c>
      <c r="J286" s="22">
        <f>YEAR(Actuals[[#This Row],[Date]])</f>
        <v>2022</v>
      </c>
      <c r="K286" s="22">
        <f>MONTH(Actuals[[#This Row],[Date]])</f>
        <v>8</v>
      </c>
      <c r="L286" s="12"/>
    </row>
    <row r="287" spans="1:12" x14ac:dyDescent="0.3">
      <c r="A287">
        <v>8</v>
      </c>
      <c r="B287">
        <v>10024</v>
      </c>
      <c r="C287">
        <v>6</v>
      </c>
      <c r="D287">
        <v>65000</v>
      </c>
      <c r="E287" s="46">
        <v>44805</v>
      </c>
      <c r="F287">
        <v>-349.57</v>
      </c>
      <c r="I287" t="str">
        <f>INDEX(LedgerMapping[[#All],[Level 3]],MATCH(Actuals[[#This Row],[Sub Ledger]],LedgerMapping[[#All],[Sub Ledger]],0))</f>
        <v>Administration</v>
      </c>
      <c r="J287" s="22">
        <f>YEAR(Actuals[[#This Row],[Date]])</f>
        <v>2022</v>
      </c>
      <c r="K287" s="22">
        <f>MONTH(Actuals[[#This Row],[Date]])</f>
        <v>9</v>
      </c>
      <c r="L287" s="12"/>
    </row>
    <row r="288" spans="1:12" x14ac:dyDescent="0.3">
      <c r="A288">
        <v>8</v>
      </c>
      <c r="B288">
        <v>11142</v>
      </c>
      <c r="C288">
        <v>6</v>
      </c>
      <c r="D288">
        <v>65000</v>
      </c>
      <c r="E288" s="46">
        <v>44836</v>
      </c>
      <c r="F288">
        <v>-279.87</v>
      </c>
      <c r="I288" t="str">
        <f>INDEX(LedgerMapping[[#All],[Level 3]],MATCH(Actuals[[#This Row],[Sub Ledger]],LedgerMapping[[#All],[Sub Ledger]],0))</f>
        <v>Administration</v>
      </c>
      <c r="J288" s="22">
        <f>YEAR(Actuals[[#This Row],[Date]])</f>
        <v>2022</v>
      </c>
      <c r="K288" s="22">
        <f>MONTH(Actuals[[#This Row],[Date]])</f>
        <v>10</v>
      </c>
      <c r="L288" s="12"/>
    </row>
    <row r="289" spans="1:12" x14ac:dyDescent="0.3">
      <c r="A289">
        <v>8</v>
      </c>
      <c r="B289">
        <v>12269</v>
      </c>
      <c r="C289">
        <v>6</v>
      </c>
      <c r="D289">
        <v>65000</v>
      </c>
      <c r="E289" s="46">
        <v>44866</v>
      </c>
      <c r="F289">
        <v>-310.18</v>
      </c>
      <c r="I289" t="str">
        <f>INDEX(LedgerMapping[[#All],[Level 3]],MATCH(Actuals[[#This Row],[Sub Ledger]],LedgerMapping[[#All],[Sub Ledger]],0))</f>
        <v>Administration</v>
      </c>
      <c r="J289" s="22">
        <f>YEAR(Actuals[[#This Row],[Date]])</f>
        <v>2022</v>
      </c>
      <c r="K289" s="22">
        <f>MONTH(Actuals[[#This Row],[Date]])</f>
        <v>11</v>
      </c>
      <c r="L289" s="12"/>
    </row>
    <row r="290" spans="1:12" x14ac:dyDescent="0.3">
      <c r="A290">
        <v>8</v>
      </c>
      <c r="B290">
        <v>13399</v>
      </c>
      <c r="C290">
        <v>6</v>
      </c>
      <c r="D290">
        <v>65000</v>
      </c>
      <c r="E290" s="46">
        <v>44897</v>
      </c>
      <c r="F290">
        <v>-372.3</v>
      </c>
      <c r="I290" t="str">
        <f>INDEX(LedgerMapping[[#All],[Level 3]],MATCH(Actuals[[#This Row],[Sub Ledger]],LedgerMapping[[#All],[Sub Ledger]],0))</f>
        <v>Administration</v>
      </c>
      <c r="J290" s="22">
        <f>YEAR(Actuals[[#This Row],[Date]])</f>
        <v>2022</v>
      </c>
      <c r="K290" s="22">
        <f>MONTH(Actuals[[#This Row],[Date]])</f>
        <v>12</v>
      </c>
      <c r="L290" s="12"/>
    </row>
    <row r="291" spans="1:12" x14ac:dyDescent="0.3">
      <c r="A291">
        <v>8</v>
      </c>
      <c r="B291">
        <v>14160</v>
      </c>
      <c r="C291">
        <v>6</v>
      </c>
      <c r="D291">
        <v>65000</v>
      </c>
      <c r="E291" s="46">
        <v>44927</v>
      </c>
      <c r="F291">
        <v>-584.42999999999995</v>
      </c>
      <c r="I291" t="str">
        <f>INDEX(LedgerMapping[[#All],[Level 3]],MATCH(Actuals[[#This Row],[Sub Ledger]],LedgerMapping[[#All],[Sub Ledger]],0))</f>
        <v>Administration</v>
      </c>
      <c r="J291" s="22">
        <f>YEAR(Actuals[[#This Row],[Date]])</f>
        <v>2023</v>
      </c>
      <c r="K291" s="22">
        <f>MONTH(Actuals[[#This Row],[Date]])</f>
        <v>1</v>
      </c>
      <c r="L291" s="12"/>
    </row>
    <row r="292" spans="1:12" x14ac:dyDescent="0.3">
      <c r="A292">
        <v>8</v>
      </c>
      <c r="B292">
        <v>15164</v>
      </c>
      <c r="C292">
        <v>6</v>
      </c>
      <c r="D292">
        <v>65000</v>
      </c>
      <c r="E292" s="46">
        <v>44958</v>
      </c>
      <c r="F292">
        <v>-523.82000000000005</v>
      </c>
      <c r="I292" t="str">
        <f>INDEX(LedgerMapping[[#All],[Level 3]],MATCH(Actuals[[#This Row],[Sub Ledger]],LedgerMapping[[#All],[Sub Ledger]],0))</f>
        <v>Administration</v>
      </c>
      <c r="J292" s="22">
        <f>YEAR(Actuals[[#This Row],[Date]])</f>
        <v>2023</v>
      </c>
      <c r="K292" s="22">
        <f>MONTH(Actuals[[#This Row],[Date]])</f>
        <v>2</v>
      </c>
      <c r="L292" s="12"/>
    </row>
    <row r="293" spans="1:12" x14ac:dyDescent="0.3">
      <c r="A293">
        <v>8</v>
      </c>
      <c r="B293">
        <v>16144</v>
      </c>
      <c r="C293">
        <v>6</v>
      </c>
      <c r="D293">
        <v>65000</v>
      </c>
      <c r="E293" s="46">
        <v>44988</v>
      </c>
      <c r="F293">
        <v>-555.64</v>
      </c>
      <c r="I293" t="str">
        <f>INDEX(LedgerMapping[[#All],[Level 3]],MATCH(Actuals[[#This Row],[Sub Ledger]],LedgerMapping[[#All],[Sub Ledger]],0))</f>
        <v>Administration</v>
      </c>
      <c r="J293" s="22">
        <f>YEAR(Actuals[[#This Row],[Date]])</f>
        <v>2023</v>
      </c>
      <c r="K293" s="22">
        <f>MONTH(Actuals[[#This Row],[Date]])</f>
        <v>3</v>
      </c>
      <c r="L293" s="12"/>
    </row>
    <row r="294" spans="1:12" x14ac:dyDescent="0.3">
      <c r="A294">
        <v>8</v>
      </c>
      <c r="B294">
        <v>17176</v>
      </c>
      <c r="C294">
        <v>6</v>
      </c>
      <c r="D294">
        <v>65000</v>
      </c>
      <c r="E294" s="46">
        <v>45018</v>
      </c>
      <c r="F294">
        <v>-432.91</v>
      </c>
      <c r="I294" t="str">
        <f>INDEX(LedgerMapping[[#All],[Level 3]],MATCH(Actuals[[#This Row],[Sub Ledger]],LedgerMapping[[#All],[Sub Ledger]],0))</f>
        <v>Administration</v>
      </c>
      <c r="J294" s="22">
        <f>YEAR(Actuals[[#This Row],[Date]])</f>
        <v>2023</v>
      </c>
      <c r="K294" s="22">
        <f>MONTH(Actuals[[#This Row],[Date]])</f>
        <v>4</v>
      </c>
      <c r="L294" s="12"/>
    </row>
    <row r="295" spans="1:12" x14ac:dyDescent="0.3">
      <c r="A295">
        <v>8</v>
      </c>
      <c r="B295">
        <v>18205</v>
      </c>
      <c r="C295">
        <v>6</v>
      </c>
      <c r="D295">
        <v>65000</v>
      </c>
      <c r="E295" s="46">
        <v>45049</v>
      </c>
      <c r="F295">
        <v>-546.54999999999995</v>
      </c>
      <c r="I295" t="str">
        <f>INDEX(LedgerMapping[[#All],[Level 3]],MATCH(Actuals[[#This Row],[Sub Ledger]],LedgerMapping[[#All],[Sub Ledger]],0))</f>
        <v>Administration</v>
      </c>
      <c r="J295" s="22">
        <f>YEAR(Actuals[[#This Row],[Date]])</f>
        <v>2023</v>
      </c>
      <c r="K295" s="22">
        <f>MONTH(Actuals[[#This Row],[Date]])</f>
        <v>5</v>
      </c>
      <c r="L295" s="12"/>
    </row>
    <row r="296" spans="1:12" x14ac:dyDescent="0.3">
      <c r="A296">
        <v>8</v>
      </c>
      <c r="B296">
        <v>19210</v>
      </c>
      <c r="C296">
        <v>6</v>
      </c>
      <c r="D296">
        <v>65000</v>
      </c>
      <c r="E296" s="46">
        <v>45079</v>
      </c>
      <c r="F296">
        <v>-334.42</v>
      </c>
      <c r="I296" t="str">
        <f>INDEX(LedgerMapping[[#All],[Level 3]],MATCH(Actuals[[#This Row],[Sub Ledger]],LedgerMapping[[#All],[Sub Ledger]],0))</f>
        <v>Administration</v>
      </c>
      <c r="J296" s="22">
        <f>YEAR(Actuals[[#This Row],[Date]])</f>
        <v>2023</v>
      </c>
      <c r="K296" s="22">
        <f>MONTH(Actuals[[#This Row],[Date]])</f>
        <v>6</v>
      </c>
      <c r="L296" s="12"/>
    </row>
    <row r="297" spans="1:12" x14ac:dyDescent="0.3">
      <c r="A297">
        <v>8</v>
      </c>
      <c r="B297">
        <v>20238</v>
      </c>
      <c r="C297">
        <v>6</v>
      </c>
      <c r="D297">
        <v>65000</v>
      </c>
      <c r="E297" s="46">
        <v>45110</v>
      </c>
      <c r="F297">
        <v>-782.91</v>
      </c>
      <c r="I297" t="str">
        <f>INDEX(LedgerMapping[[#All],[Level 3]],MATCH(Actuals[[#This Row],[Sub Ledger]],LedgerMapping[[#All],[Sub Ledger]],0))</f>
        <v>Administration</v>
      </c>
      <c r="J297" s="22">
        <f>YEAR(Actuals[[#This Row],[Date]])</f>
        <v>2023</v>
      </c>
      <c r="K297" s="22">
        <f>MONTH(Actuals[[#This Row],[Date]])</f>
        <v>7</v>
      </c>
      <c r="L297" s="12"/>
    </row>
    <row r="298" spans="1:12" x14ac:dyDescent="0.3">
      <c r="A298">
        <v>8</v>
      </c>
      <c r="B298">
        <v>21266</v>
      </c>
      <c r="C298">
        <v>6</v>
      </c>
      <c r="D298">
        <v>65000</v>
      </c>
      <c r="E298" s="46">
        <v>45141</v>
      </c>
      <c r="F298">
        <v>-319.27</v>
      </c>
      <c r="I298" t="str">
        <f>INDEX(LedgerMapping[[#All],[Level 3]],MATCH(Actuals[[#This Row],[Sub Ledger]],LedgerMapping[[#All],[Sub Ledger]],0))</f>
        <v>Administration</v>
      </c>
      <c r="J298" s="22">
        <f>YEAR(Actuals[[#This Row],[Date]])</f>
        <v>2023</v>
      </c>
      <c r="K298" s="22">
        <f>MONTH(Actuals[[#This Row],[Date]])</f>
        <v>8</v>
      </c>
      <c r="L298" s="12"/>
    </row>
    <row r="299" spans="1:12" x14ac:dyDescent="0.3">
      <c r="A299">
        <v>8</v>
      </c>
      <c r="B299">
        <v>22269</v>
      </c>
      <c r="C299">
        <v>6</v>
      </c>
      <c r="D299">
        <v>65000</v>
      </c>
      <c r="E299" s="46">
        <v>45169</v>
      </c>
      <c r="F299">
        <v>-316.24</v>
      </c>
      <c r="I299" t="str">
        <f>INDEX(LedgerMapping[[#All],[Level 3]],MATCH(Actuals[[#This Row],[Sub Ledger]],LedgerMapping[[#All],[Sub Ledger]],0))</f>
        <v>Administration</v>
      </c>
      <c r="J299" s="22">
        <f>YEAR(Actuals[[#This Row],[Date]])</f>
        <v>2023</v>
      </c>
      <c r="K299" s="22">
        <f>MONTH(Actuals[[#This Row],[Date]])</f>
        <v>8</v>
      </c>
      <c r="L299" s="12"/>
    </row>
    <row r="300" spans="1:12" x14ac:dyDescent="0.3">
      <c r="A300">
        <v>8</v>
      </c>
      <c r="B300">
        <v>23247</v>
      </c>
      <c r="C300">
        <v>6</v>
      </c>
      <c r="D300">
        <v>65000</v>
      </c>
      <c r="E300" s="46">
        <v>45200</v>
      </c>
      <c r="F300">
        <v>-599.58000000000004</v>
      </c>
      <c r="I300" t="str">
        <f>INDEX(LedgerMapping[[#All],[Level 3]],MATCH(Actuals[[#This Row],[Sub Ledger]],LedgerMapping[[#All],[Sub Ledger]],0))</f>
        <v>Administration</v>
      </c>
      <c r="J300" s="22">
        <f>YEAR(Actuals[[#This Row],[Date]])</f>
        <v>2023</v>
      </c>
      <c r="K300" s="22">
        <f>MONTH(Actuals[[#This Row],[Date]])</f>
        <v>10</v>
      </c>
      <c r="L300" s="12"/>
    </row>
    <row r="301" spans="1:12" x14ac:dyDescent="0.3">
      <c r="A301">
        <v>8</v>
      </c>
      <c r="B301">
        <v>24249</v>
      </c>
      <c r="C301">
        <v>6</v>
      </c>
      <c r="D301">
        <v>65000</v>
      </c>
      <c r="E301" s="46">
        <v>45230</v>
      </c>
      <c r="F301">
        <v>-501.09</v>
      </c>
      <c r="I301" t="str">
        <f>INDEX(LedgerMapping[[#All],[Level 3]],MATCH(Actuals[[#This Row],[Sub Ledger]],LedgerMapping[[#All],[Sub Ledger]],0))</f>
        <v>Administration</v>
      </c>
      <c r="J301" s="22">
        <f>YEAR(Actuals[[#This Row],[Date]])</f>
        <v>2023</v>
      </c>
      <c r="K301" s="22">
        <f>MONTH(Actuals[[#This Row],[Date]])</f>
        <v>10</v>
      </c>
      <c r="L301" s="12"/>
    </row>
    <row r="302" spans="1:12" x14ac:dyDescent="0.3">
      <c r="A302">
        <v>8</v>
      </c>
      <c r="B302">
        <v>25281</v>
      </c>
      <c r="C302">
        <v>6</v>
      </c>
      <c r="D302">
        <v>65000</v>
      </c>
      <c r="E302" s="46">
        <v>45261</v>
      </c>
      <c r="F302">
        <v>-432.91</v>
      </c>
      <c r="I302" t="str">
        <f>INDEX(LedgerMapping[[#All],[Level 3]],MATCH(Actuals[[#This Row],[Sub Ledger]],LedgerMapping[[#All],[Sub Ledger]],0))</f>
        <v>Administration</v>
      </c>
      <c r="J302" s="22">
        <f>YEAR(Actuals[[#This Row],[Date]])</f>
        <v>2023</v>
      </c>
      <c r="K302" s="22">
        <f>MONTH(Actuals[[#This Row],[Date]])</f>
        <v>12</v>
      </c>
      <c r="L302" s="12"/>
    </row>
    <row r="303" spans="1:12" x14ac:dyDescent="0.3">
      <c r="A303">
        <v>8</v>
      </c>
      <c r="B303">
        <v>26350</v>
      </c>
      <c r="C303">
        <v>6</v>
      </c>
      <c r="D303">
        <v>65000</v>
      </c>
      <c r="E303" s="46">
        <v>45291</v>
      </c>
      <c r="F303">
        <v>-870.79</v>
      </c>
      <c r="I303" t="str">
        <f>INDEX(LedgerMapping[[#All],[Level 3]],MATCH(Actuals[[#This Row],[Sub Ledger]],LedgerMapping[[#All],[Sub Ledger]],0))</f>
        <v>Administration</v>
      </c>
      <c r="J303" s="22">
        <f>YEAR(Actuals[[#This Row],[Date]])</f>
        <v>2023</v>
      </c>
      <c r="K303" s="22">
        <f>MONTH(Actuals[[#This Row],[Date]])</f>
        <v>12</v>
      </c>
      <c r="L303" s="12"/>
    </row>
    <row r="304" spans="1:12" x14ac:dyDescent="0.3">
      <c r="A304">
        <v>8</v>
      </c>
      <c r="B304">
        <v>27476</v>
      </c>
      <c r="C304">
        <v>6</v>
      </c>
      <c r="D304">
        <v>65000</v>
      </c>
      <c r="E304" s="46">
        <v>45322</v>
      </c>
      <c r="F304">
        <v>-382.91</v>
      </c>
      <c r="I304" t="str">
        <f>INDEX(LedgerMapping[[#All],[Level 3]],MATCH(Actuals[[#This Row],[Sub Ledger]],LedgerMapping[[#All],[Sub Ledger]],0))</f>
        <v>Administration</v>
      </c>
      <c r="J304" s="22">
        <f>YEAR(Actuals[[#This Row],[Date]])</f>
        <v>2024</v>
      </c>
      <c r="K304" s="22">
        <f>MONTH(Actuals[[#This Row],[Date]])</f>
        <v>1</v>
      </c>
      <c r="L304" s="12"/>
    </row>
    <row r="305" spans="1:12" x14ac:dyDescent="0.3">
      <c r="A305">
        <v>8</v>
      </c>
      <c r="B305">
        <v>28628</v>
      </c>
      <c r="C305">
        <v>6</v>
      </c>
      <c r="D305">
        <v>65000</v>
      </c>
      <c r="E305" s="46">
        <v>45354</v>
      </c>
      <c r="F305">
        <v>-870.79</v>
      </c>
      <c r="I305" t="str">
        <f>INDEX(LedgerMapping[[#All],[Level 3]],MATCH(Actuals[[#This Row],[Sub Ledger]],LedgerMapping[[#All],[Sub Ledger]],0))</f>
        <v>Administration</v>
      </c>
      <c r="J305" s="22">
        <f>YEAR(Actuals[[#This Row],[Date]])</f>
        <v>2024</v>
      </c>
      <c r="K305" s="22">
        <f>MONTH(Actuals[[#This Row],[Date]])</f>
        <v>3</v>
      </c>
      <c r="L305" s="12"/>
    </row>
    <row r="306" spans="1:12" x14ac:dyDescent="0.3">
      <c r="A306">
        <v>8</v>
      </c>
      <c r="B306">
        <v>29782</v>
      </c>
      <c r="C306">
        <v>6</v>
      </c>
      <c r="D306">
        <v>65000</v>
      </c>
      <c r="E306" s="46">
        <v>45384</v>
      </c>
      <c r="F306">
        <v>-807.16</v>
      </c>
      <c r="I306" t="str">
        <f>INDEX(LedgerMapping[[#All],[Level 3]],MATCH(Actuals[[#This Row],[Sub Ledger]],LedgerMapping[[#All],[Sub Ledger]],0))</f>
        <v>Administration</v>
      </c>
      <c r="J306" s="22">
        <f>YEAR(Actuals[[#This Row],[Date]])</f>
        <v>2024</v>
      </c>
      <c r="K306" s="22">
        <f>MONTH(Actuals[[#This Row],[Date]])</f>
        <v>4</v>
      </c>
      <c r="L306" s="12"/>
    </row>
    <row r="307" spans="1:12" x14ac:dyDescent="0.3">
      <c r="A307">
        <v>8</v>
      </c>
      <c r="B307">
        <v>30908</v>
      </c>
      <c r="C307">
        <v>6</v>
      </c>
      <c r="D307">
        <v>65000</v>
      </c>
      <c r="E307" s="46">
        <v>45415</v>
      </c>
      <c r="F307">
        <v>-934.43</v>
      </c>
      <c r="I307" t="str">
        <f>INDEX(LedgerMapping[[#All],[Level 3]],MATCH(Actuals[[#This Row],[Sub Ledger]],LedgerMapping[[#All],[Sub Ledger]],0))</f>
        <v>Administration</v>
      </c>
      <c r="J307" s="22">
        <f>YEAR(Actuals[[#This Row],[Date]])</f>
        <v>2024</v>
      </c>
      <c r="K307" s="22">
        <f>MONTH(Actuals[[#This Row],[Date]])</f>
        <v>5</v>
      </c>
      <c r="L307" s="12"/>
    </row>
    <row r="308" spans="1:12" x14ac:dyDescent="0.3">
      <c r="A308">
        <v>8</v>
      </c>
      <c r="B308">
        <v>32033</v>
      </c>
      <c r="C308">
        <v>6</v>
      </c>
      <c r="D308">
        <v>65000</v>
      </c>
      <c r="E308" s="46">
        <v>45445</v>
      </c>
      <c r="F308">
        <v>-704.12</v>
      </c>
      <c r="I308" t="str">
        <f>INDEX(LedgerMapping[[#All],[Level 3]],MATCH(Actuals[[#This Row],[Sub Ledger]],LedgerMapping[[#All],[Sub Ledger]],0))</f>
        <v>Administration</v>
      </c>
      <c r="J308" s="22">
        <f>YEAR(Actuals[[#This Row],[Date]])</f>
        <v>2024</v>
      </c>
      <c r="K308" s="22">
        <f>MONTH(Actuals[[#This Row],[Date]])</f>
        <v>6</v>
      </c>
      <c r="L308" s="12"/>
    </row>
    <row r="309" spans="1:12" x14ac:dyDescent="0.3">
      <c r="A309">
        <v>8</v>
      </c>
      <c r="B309">
        <v>33157</v>
      </c>
      <c r="C309">
        <v>6</v>
      </c>
      <c r="D309">
        <v>65000</v>
      </c>
      <c r="E309" s="46">
        <v>45476</v>
      </c>
      <c r="F309">
        <v>-570.79</v>
      </c>
      <c r="I309" t="str">
        <f>INDEX(LedgerMapping[[#All],[Level 3]],MATCH(Actuals[[#This Row],[Sub Ledger]],LedgerMapping[[#All],[Sub Ledger]],0))</f>
        <v>Administration</v>
      </c>
      <c r="J309" s="22">
        <f>YEAR(Actuals[[#This Row],[Date]])</f>
        <v>2024</v>
      </c>
      <c r="K309" s="22">
        <f>MONTH(Actuals[[#This Row],[Date]])</f>
        <v>7</v>
      </c>
      <c r="L309" s="12"/>
    </row>
    <row r="310" spans="1:12" x14ac:dyDescent="0.3">
      <c r="A310">
        <v>8</v>
      </c>
      <c r="B310">
        <v>34280</v>
      </c>
      <c r="C310">
        <v>6</v>
      </c>
      <c r="D310">
        <v>65000</v>
      </c>
      <c r="E310" s="46">
        <v>45507</v>
      </c>
      <c r="F310">
        <v>-546.54999999999995</v>
      </c>
      <c r="I310" t="str">
        <f>INDEX(LedgerMapping[[#All],[Level 3]],MATCH(Actuals[[#This Row],[Sub Ledger]],LedgerMapping[[#All],[Sub Ledger]],0))</f>
        <v>Administration</v>
      </c>
      <c r="J310" s="22">
        <f>YEAR(Actuals[[#This Row],[Date]])</f>
        <v>2024</v>
      </c>
      <c r="K310" s="22">
        <f>MONTH(Actuals[[#This Row],[Date]])</f>
        <v>8</v>
      </c>
      <c r="L310" s="12"/>
    </row>
    <row r="311" spans="1:12" x14ac:dyDescent="0.3">
      <c r="A311">
        <v>8</v>
      </c>
      <c r="B311">
        <v>35433</v>
      </c>
      <c r="C311">
        <v>6</v>
      </c>
      <c r="D311">
        <v>65000</v>
      </c>
      <c r="E311" s="46">
        <v>45536</v>
      </c>
      <c r="F311">
        <v>-510.18</v>
      </c>
      <c r="I311" t="str">
        <f>INDEX(LedgerMapping[[#All],[Level 3]],MATCH(Actuals[[#This Row],[Sub Ledger]],LedgerMapping[[#All],[Sub Ledger]],0))</f>
        <v>Administration</v>
      </c>
      <c r="J311" s="22">
        <f>YEAR(Actuals[[#This Row],[Date]])</f>
        <v>2024</v>
      </c>
      <c r="K311" s="22">
        <f>MONTH(Actuals[[#This Row],[Date]])</f>
        <v>9</v>
      </c>
      <c r="L311" s="12"/>
    </row>
    <row r="312" spans="1:12" x14ac:dyDescent="0.3">
      <c r="A312">
        <v>8</v>
      </c>
      <c r="B312">
        <v>36583</v>
      </c>
      <c r="C312">
        <v>6</v>
      </c>
      <c r="D312">
        <v>65000</v>
      </c>
      <c r="E312" s="46">
        <v>45567</v>
      </c>
      <c r="F312">
        <v>-849.58</v>
      </c>
      <c r="I312" t="str">
        <f>INDEX(LedgerMapping[[#All],[Level 3]],MATCH(Actuals[[#This Row],[Sub Ledger]],LedgerMapping[[#All],[Sub Ledger]],0))</f>
        <v>Administration</v>
      </c>
      <c r="J312" s="22">
        <f>YEAR(Actuals[[#This Row],[Date]])</f>
        <v>2024</v>
      </c>
      <c r="K312" s="22">
        <f>MONTH(Actuals[[#This Row],[Date]])</f>
        <v>10</v>
      </c>
      <c r="L312" s="12"/>
    </row>
    <row r="313" spans="1:12" x14ac:dyDescent="0.3">
      <c r="A313">
        <v>8</v>
      </c>
      <c r="B313">
        <v>37732</v>
      </c>
      <c r="C313">
        <v>6</v>
      </c>
      <c r="D313">
        <v>65000</v>
      </c>
      <c r="E313" s="46">
        <v>45597</v>
      </c>
      <c r="F313">
        <v>-1079.8900000000001</v>
      </c>
      <c r="I313" t="str">
        <f>INDEX(LedgerMapping[[#All],[Level 3]],MATCH(Actuals[[#This Row],[Sub Ledger]],LedgerMapping[[#All],[Sub Ledger]],0))</f>
        <v>Administration</v>
      </c>
      <c r="J313" s="22">
        <f>YEAR(Actuals[[#This Row],[Date]])</f>
        <v>2024</v>
      </c>
      <c r="K313" s="22">
        <f>MONTH(Actuals[[#This Row],[Date]])</f>
        <v>11</v>
      </c>
      <c r="L313" s="12"/>
    </row>
    <row r="314" spans="1:12" x14ac:dyDescent="0.3">
      <c r="A314">
        <v>8</v>
      </c>
      <c r="B314">
        <v>38883</v>
      </c>
      <c r="C314">
        <v>6</v>
      </c>
      <c r="D314">
        <v>65000</v>
      </c>
      <c r="E314" s="46">
        <v>45628</v>
      </c>
      <c r="F314">
        <v>-607.15</v>
      </c>
      <c r="I314" t="str">
        <f>INDEX(LedgerMapping[[#All],[Level 3]],MATCH(Actuals[[#This Row],[Sub Ledger]],LedgerMapping[[#All],[Sub Ledger]],0))</f>
        <v>Administration</v>
      </c>
      <c r="J314" s="22">
        <f>YEAR(Actuals[[#This Row],[Date]])</f>
        <v>2024</v>
      </c>
      <c r="K314" s="22">
        <f>MONTH(Actuals[[#This Row],[Date]])</f>
        <v>12</v>
      </c>
      <c r="L314" s="12"/>
    </row>
    <row r="315" spans="1:12" x14ac:dyDescent="0.3">
      <c r="A315">
        <v>8</v>
      </c>
      <c r="B315">
        <v>1054</v>
      </c>
      <c r="C315">
        <v>6</v>
      </c>
      <c r="D315">
        <v>65000</v>
      </c>
      <c r="E315" s="46">
        <v>44562</v>
      </c>
      <c r="F315">
        <v>-243.51</v>
      </c>
      <c r="I315" t="str">
        <f>INDEX(LedgerMapping[[#All],[Level 3]],MATCH(Actuals[[#This Row],[Sub Ledger]],LedgerMapping[[#All],[Sub Ledger]],0))</f>
        <v>Administration</v>
      </c>
      <c r="J315" s="22">
        <f>YEAR(Actuals[[#This Row],[Date]])</f>
        <v>2022</v>
      </c>
      <c r="K315" s="22">
        <f>MONTH(Actuals[[#This Row],[Date]])</f>
        <v>1</v>
      </c>
      <c r="L315" s="12"/>
    </row>
    <row r="316" spans="1:12" x14ac:dyDescent="0.3">
      <c r="A316">
        <v>8</v>
      </c>
      <c r="B316">
        <v>2181</v>
      </c>
      <c r="C316">
        <v>6</v>
      </c>
      <c r="D316">
        <v>66000</v>
      </c>
      <c r="E316" s="46">
        <v>44593</v>
      </c>
      <c r="F316">
        <v>-414.73</v>
      </c>
      <c r="I316" t="str">
        <f>INDEX(LedgerMapping[[#All],[Level 3]],MATCH(Actuals[[#This Row],[Sub Ledger]],LedgerMapping[[#All],[Sub Ledger]],0))</f>
        <v>Administration</v>
      </c>
      <c r="J316" s="22">
        <f>YEAR(Actuals[[#This Row],[Date]])</f>
        <v>2022</v>
      </c>
      <c r="K316" s="22">
        <f>MONTH(Actuals[[#This Row],[Date]])</f>
        <v>2</v>
      </c>
      <c r="L316" s="12"/>
    </row>
    <row r="317" spans="1:12" x14ac:dyDescent="0.3">
      <c r="A317">
        <v>8</v>
      </c>
      <c r="B317">
        <v>3297</v>
      </c>
      <c r="C317">
        <v>6</v>
      </c>
      <c r="D317">
        <v>66000</v>
      </c>
      <c r="E317" s="46">
        <v>44624</v>
      </c>
      <c r="F317">
        <v>-270.77999999999997</v>
      </c>
      <c r="I317" t="str">
        <f>INDEX(LedgerMapping[[#All],[Level 3]],MATCH(Actuals[[#This Row],[Sub Ledger]],LedgerMapping[[#All],[Sub Ledger]],0))</f>
        <v>Administration</v>
      </c>
      <c r="J317" s="22">
        <f>YEAR(Actuals[[#This Row],[Date]])</f>
        <v>2022</v>
      </c>
      <c r="K317" s="22">
        <f>MONTH(Actuals[[#This Row],[Date]])</f>
        <v>3</v>
      </c>
      <c r="L317" s="12"/>
    </row>
    <row r="318" spans="1:12" x14ac:dyDescent="0.3">
      <c r="A318">
        <v>8</v>
      </c>
      <c r="B318">
        <v>4419</v>
      </c>
      <c r="C318">
        <v>6</v>
      </c>
      <c r="D318">
        <v>66000</v>
      </c>
      <c r="E318" s="46">
        <v>44654</v>
      </c>
      <c r="F318">
        <v>-290.48</v>
      </c>
      <c r="I318" t="str">
        <f>INDEX(LedgerMapping[[#All],[Level 3]],MATCH(Actuals[[#This Row],[Sub Ledger]],LedgerMapping[[#All],[Sub Ledger]],0))</f>
        <v>Administration</v>
      </c>
      <c r="J318" s="22">
        <f>YEAR(Actuals[[#This Row],[Date]])</f>
        <v>2022</v>
      </c>
      <c r="K318" s="22">
        <f>MONTH(Actuals[[#This Row],[Date]])</f>
        <v>4</v>
      </c>
      <c r="L318" s="12"/>
    </row>
    <row r="319" spans="1:12" x14ac:dyDescent="0.3">
      <c r="A319">
        <v>8</v>
      </c>
      <c r="B319">
        <v>5542</v>
      </c>
      <c r="C319">
        <v>6</v>
      </c>
      <c r="D319">
        <v>66000</v>
      </c>
      <c r="E319" s="46">
        <v>44685</v>
      </c>
      <c r="F319">
        <v>-220.78</v>
      </c>
      <c r="I319" t="str">
        <f>INDEX(LedgerMapping[[#All],[Level 3]],MATCH(Actuals[[#This Row],[Sub Ledger]],LedgerMapping[[#All],[Sub Ledger]],0))</f>
        <v>Administration</v>
      </c>
      <c r="J319" s="22">
        <f>YEAR(Actuals[[#This Row],[Date]])</f>
        <v>2022</v>
      </c>
      <c r="K319" s="22">
        <f>MONTH(Actuals[[#This Row],[Date]])</f>
        <v>5</v>
      </c>
      <c r="L319" s="12"/>
    </row>
    <row r="320" spans="1:12" x14ac:dyDescent="0.3">
      <c r="A320">
        <v>8</v>
      </c>
      <c r="B320">
        <v>6668</v>
      </c>
      <c r="C320">
        <v>6</v>
      </c>
      <c r="D320">
        <v>66000</v>
      </c>
      <c r="E320" s="46">
        <v>44715</v>
      </c>
      <c r="F320">
        <v>-429.88</v>
      </c>
      <c r="I320" t="str">
        <f>INDEX(LedgerMapping[[#All],[Level 3]],MATCH(Actuals[[#This Row],[Sub Ledger]],LedgerMapping[[#All],[Sub Ledger]],0))</f>
        <v>Administration</v>
      </c>
      <c r="J320" s="22">
        <f>YEAR(Actuals[[#This Row],[Date]])</f>
        <v>2022</v>
      </c>
      <c r="K320" s="22">
        <f>MONTH(Actuals[[#This Row],[Date]])</f>
        <v>6</v>
      </c>
      <c r="L320" s="12"/>
    </row>
    <row r="321" spans="1:12" x14ac:dyDescent="0.3">
      <c r="A321">
        <v>8</v>
      </c>
      <c r="B321">
        <v>7788</v>
      </c>
      <c r="C321">
        <v>6</v>
      </c>
      <c r="D321">
        <v>66000</v>
      </c>
      <c r="E321" s="46">
        <v>44746</v>
      </c>
      <c r="F321">
        <v>-293.51</v>
      </c>
      <c r="I321" t="str">
        <f>INDEX(LedgerMapping[[#All],[Level 3]],MATCH(Actuals[[#This Row],[Sub Ledger]],LedgerMapping[[#All],[Sub Ledger]],0))</f>
        <v>Administration</v>
      </c>
      <c r="J321" s="22">
        <f>YEAR(Actuals[[#This Row],[Date]])</f>
        <v>2022</v>
      </c>
      <c r="K321" s="22">
        <f>MONTH(Actuals[[#This Row],[Date]])</f>
        <v>7</v>
      </c>
      <c r="L321" s="12"/>
    </row>
    <row r="322" spans="1:12" x14ac:dyDescent="0.3">
      <c r="A322">
        <v>8</v>
      </c>
      <c r="B322">
        <v>8911</v>
      </c>
      <c r="C322">
        <v>6</v>
      </c>
      <c r="D322">
        <v>66000</v>
      </c>
      <c r="E322" s="46">
        <v>44777</v>
      </c>
      <c r="F322">
        <v>-211.69</v>
      </c>
      <c r="I322" t="str">
        <f>INDEX(LedgerMapping[[#All],[Level 3]],MATCH(Actuals[[#This Row],[Sub Ledger]],LedgerMapping[[#All],[Sub Ledger]],0))</f>
        <v>Administration</v>
      </c>
      <c r="J322" s="22">
        <f>YEAR(Actuals[[#This Row],[Date]])</f>
        <v>2022</v>
      </c>
      <c r="K322" s="22">
        <f>MONTH(Actuals[[#This Row],[Date]])</f>
        <v>8</v>
      </c>
      <c r="L322" s="12"/>
    </row>
    <row r="323" spans="1:12" x14ac:dyDescent="0.3">
      <c r="A323">
        <v>8</v>
      </c>
      <c r="B323">
        <v>10026</v>
      </c>
      <c r="C323">
        <v>6</v>
      </c>
      <c r="D323">
        <v>66000</v>
      </c>
      <c r="E323" s="46">
        <v>44805</v>
      </c>
      <c r="F323">
        <v>-317.75</v>
      </c>
      <c r="I323" t="str">
        <f>INDEX(LedgerMapping[[#All],[Level 3]],MATCH(Actuals[[#This Row],[Sub Ledger]],LedgerMapping[[#All],[Sub Ledger]],0))</f>
        <v>Administration</v>
      </c>
      <c r="J323" s="22">
        <f>YEAR(Actuals[[#This Row],[Date]])</f>
        <v>2022</v>
      </c>
      <c r="K323" s="22">
        <f>MONTH(Actuals[[#This Row],[Date]])</f>
        <v>9</v>
      </c>
      <c r="L323" s="12"/>
    </row>
    <row r="324" spans="1:12" x14ac:dyDescent="0.3">
      <c r="A324">
        <v>8</v>
      </c>
      <c r="B324">
        <v>11144</v>
      </c>
      <c r="C324">
        <v>6</v>
      </c>
      <c r="D324">
        <v>66000</v>
      </c>
      <c r="E324" s="46">
        <v>44836</v>
      </c>
      <c r="F324">
        <v>-254.12</v>
      </c>
      <c r="I324" t="str">
        <f>INDEX(LedgerMapping[[#All],[Level 3]],MATCH(Actuals[[#This Row],[Sub Ledger]],LedgerMapping[[#All],[Sub Ledger]],0))</f>
        <v>Administration</v>
      </c>
      <c r="J324" s="22">
        <f>YEAR(Actuals[[#This Row],[Date]])</f>
        <v>2022</v>
      </c>
      <c r="K324" s="22">
        <f>MONTH(Actuals[[#This Row],[Date]])</f>
        <v>10</v>
      </c>
      <c r="L324" s="12"/>
    </row>
    <row r="325" spans="1:12" x14ac:dyDescent="0.3">
      <c r="A325">
        <v>8</v>
      </c>
      <c r="B325">
        <v>12270</v>
      </c>
      <c r="C325">
        <v>6</v>
      </c>
      <c r="D325">
        <v>66000</v>
      </c>
      <c r="E325" s="46">
        <v>44866</v>
      </c>
      <c r="F325">
        <v>-281.39</v>
      </c>
      <c r="I325" t="str">
        <f>INDEX(LedgerMapping[[#All],[Level 3]],MATCH(Actuals[[#This Row],[Sub Ledger]],LedgerMapping[[#All],[Sub Ledger]],0))</f>
        <v>Administration</v>
      </c>
      <c r="J325" s="22">
        <f>YEAR(Actuals[[#This Row],[Date]])</f>
        <v>2022</v>
      </c>
      <c r="K325" s="22">
        <f>MONTH(Actuals[[#This Row],[Date]])</f>
        <v>11</v>
      </c>
      <c r="L325" s="12"/>
    </row>
    <row r="326" spans="1:12" x14ac:dyDescent="0.3">
      <c r="A326">
        <v>8</v>
      </c>
      <c r="B326">
        <v>13401</v>
      </c>
      <c r="C326">
        <v>6</v>
      </c>
      <c r="D326">
        <v>66000</v>
      </c>
      <c r="E326" s="46">
        <v>44897</v>
      </c>
      <c r="F326">
        <v>-337.45</v>
      </c>
      <c r="I326" t="str">
        <f>INDEX(LedgerMapping[[#All],[Level 3]],MATCH(Actuals[[#This Row],[Sub Ledger]],LedgerMapping[[#All],[Sub Ledger]],0))</f>
        <v>Administration</v>
      </c>
      <c r="J326" s="22">
        <f>YEAR(Actuals[[#This Row],[Date]])</f>
        <v>2022</v>
      </c>
      <c r="K326" s="22">
        <f>MONTH(Actuals[[#This Row],[Date]])</f>
        <v>12</v>
      </c>
      <c r="L326" s="12"/>
    </row>
    <row r="327" spans="1:12" x14ac:dyDescent="0.3">
      <c r="A327">
        <v>8</v>
      </c>
      <c r="B327">
        <v>14161</v>
      </c>
      <c r="C327">
        <v>6</v>
      </c>
      <c r="D327">
        <v>66000</v>
      </c>
      <c r="E327" s="46">
        <v>44927</v>
      </c>
      <c r="F327">
        <v>-531.39</v>
      </c>
      <c r="I327" t="str">
        <f>INDEX(LedgerMapping[[#All],[Level 3]],MATCH(Actuals[[#This Row],[Sub Ledger]],LedgerMapping[[#All],[Sub Ledger]],0))</f>
        <v>Administration</v>
      </c>
      <c r="J327" s="22">
        <f>YEAR(Actuals[[#This Row],[Date]])</f>
        <v>2023</v>
      </c>
      <c r="K327" s="22">
        <f>MONTH(Actuals[[#This Row],[Date]])</f>
        <v>1</v>
      </c>
      <c r="L327" s="12"/>
    </row>
    <row r="328" spans="1:12" x14ac:dyDescent="0.3">
      <c r="A328">
        <v>8</v>
      </c>
      <c r="B328">
        <v>15165</v>
      </c>
      <c r="C328">
        <v>6</v>
      </c>
      <c r="D328">
        <v>66000</v>
      </c>
      <c r="E328" s="46">
        <v>44958</v>
      </c>
      <c r="F328">
        <v>-475.33</v>
      </c>
      <c r="I328" t="str">
        <f>INDEX(LedgerMapping[[#All],[Level 3]],MATCH(Actuals[[#This Row],[Sub Ledger]],LedgerMapping[[#All],[Sub Ledger]],0))</f>
        <v>Administration</v>
      </c>
      <c r="J328" s="22">
        <f>YEAR(Actuals[[#This Row],[Date]])</f>
        <v>2023</v>
      </c>
      <c r="K328" s="22">
        <f>MONTH(Actuals[[#This Row],[Date]])</f>
        <v>2</v>
      </c>
      <c r="L328" s="12"/>
    </row>
    <row r="329" spans="1:12" x14ac:dyDescent="0.3">
      <c r="A329">
        <v>8</v>
      </c>
      <c r="B329">
        <v>16145</v>
      </c>
      <c r="C329">
        <v>6</v>
      </c>
      <c r="D329">
        <v>66000</v>
      </c>
      <c r="E329" s="46">
        <v>44988</v>
      </c>
      <c r="F329">
        <v>-505.64</v>
      </c>
      <c r="I329" t="str">
        <f>INDEX(LedgerMapping[[#All],[Level 3]],MATCH(Actuals[[#This Row],[Sub Ledger]],LedgerMapping[[#All],[Sub Ledger]],0))</f>
        <v>Administration</v>
      </c>
      <c r="J329" s="22">
        <f>YEAR(Actuals[[#This Row],[Date]])</f>
        <v>2023</v>
      </c>
      <c r="K329" s="22">
        <f>MONTH(Actuals[[#This Row],[Date]])</f>
        <v>3</v>
      </c>
      <c r="L329" s="12"/>
    </row>
    <row r="330" spans="1:12" x14ac:dyDescent="0.3">
      <c r="A330">
        <v>8</v>
      </c>
      <c r="B330">
        <v>17177</v>
      </c>
      <c r="C330">
        <v>6</v>
      </c>
      <c r="D330">
        <v>66000</v>
      </c>
      <c r="E330" s="46">
        <v>45018</v>
      </c>
      <c r="F330">
        <v>-393.51</v>
      </c>
      <c r="I330" t="str">
        <f>INDEX(LedgerMapping[[#All],[Level 3]],MATCH(Actuals[[#This Row],[Sub Ledger]],LedgerMapping[[#All],[Sub Ledger]],0))</f>
        <v>Administration</v>
      </c>
      <c r="J330" s="22">
        <f>YEAR(Actuals[[#This Row],[Date]])</f>
        <v>2023</v>
      </c>
      <c r="K330" s="22">
        <f>MONTH(Actuals[[#This Row],[Date]])</f>
        <v>4</v>
      </c>
      <c r="L330" s="12"/>
    </row>
    <row r="331" spans="1:12" x14ac:dyDescent="0.3">
      <c r="A331">
        <v>8</v>
      </c>
      <c r="B331">
        <v>18206</v>
      </c>
      <c r="C331">
        <v>6</v>
      </c>
      <c r="D331">
        <v>66000</v>
      </c>
      <c r="E331" s="46">
        <v>45049</v>
      </c>
      <c r="F331">
        <v>-496.54</v>
      </c>
      <c r="I331" t="str">
        <f>INDEX(LedgerMapping[[#All],[Level 3]],MATCH(Actuals[[#This Row],[Sub Ledger]],LedgerMapping[[#All],[Sub Ledger]],0))</f>
        <v>Administration</v>
      </c>
      <c r="J331" s="22">
        <f>YEAR(Actuals[[#This Row],[Date]])</f>
        <v>2023</v>
      </c>
      <c r="K331" s="22">
        <f>MONTH(Actuals[[#This Row],[Date]])</f>
        <v>5</v>
      </c>
      <c r="L331" s="12"/>
    </row>
    <row r="332" spans="1:12" x14ac:dyDescent="0.3">
      <c r="A332">
        <v>8</v>
      </c>
      <c r="B332">
        <v>19211</v>
      </c>
      <c r="C332">
        <v>6</v>
      </c>
      <c r="D332">
        <v>66000</v>
      </c>
      <c r="E332" s="46">
        <v>45079</v>
      </c>
      <c r="F332">
        <v>-304.12</v>
      </c>
      <c r="I332" t="str">
        <f>INDEX(LedgerMapping[[#All],[Level 3]],MATCH(Actuals[[#This Row],[Sub Ledger]],LedgerMapping[[#All],[Sub Ledger]],0))</f>
        <v>Administration</v>
      </c>
      <c r="J332" s="22">
        <f>YEAR(Actuals[[#This Row],[Date]])</f>
        <v>2023</v>
      </c>
      <c r="K332" s="22">
        <f>MONTH(Actuals[[#This Row],[Date]])</f>
        <v>6</v>
      </c>
      <c r="L332" s="12"/>
    </row>
    <row r="333" spans="1:12" x14ac:dyDescent="0.3">
      <c r="A333">
        <v>8</v>
      </c>
      <c r="B333">
        <v>20239</v>
      </c>
      <c r="C333">
        <v>6</v>
      </c>
      <c r="D333">
        <v>66000</v>
      </c>
      <c r="E333" s="46">
        <v>45110</v>
      </c>
      <c r="F333">
        <v>-711.7</v>
      </c>
      <c r="I333" t="str">
        <f>INDEX(LedgerMapping[[#All],[Level 3]],MATCH(Actuals[[#This Row],[Sub Ledger]],LedgerMapping[[#All],[Sub Ledger]],0))</f>
        <v>Administration</v>
      </c>
      <c r="J333" s="22">
        <f>YEAR(Actuals[[#This Row],[Date]])</f>
        <v>2023</v>
      </c>
      <c r="K333" s="22">
        <f>MONTH(Actuals[[#This Row],[Date]])</f>
        <v>7</v>
      </c>
      <c r="L333" s="12"/>
    </row>
    <row r="334" spans="1:12" x14ac:dyDescent="0.3">
      <c r="A334">
        <v>8</v>
      </c>
      <c r="B334">
        <v>21267</v>
      </c>
      <c r="C334">
        <v>6</v>
      </c>
      <c r="D334">
        <v>66000</v>
      </c>
      <c r="E334" s="46">
        <v>45141</v>
      </c>
      <c r="F334">
        <v>-290.48</v>
      </c>
      <c r="I334" t="str">
        <f>INDEX(LedgerMapping[[#All],[Level 3]],MATCH(Actuals[[#This Row],[Sub Ledger]],LedgerMapping[[#All],[Sub Ledger]],0))</f>
        <v>Administration</v>
      </c>
      <c r="J334" s="22">
        <f>YEAR(Actuals[[#This Row],[Date]])</f>
        <v>2023</v>
      </c>
      <c r="K334" s="22">
        <f>MONTH(Actuals[[#This Row],[Date]])</f>
        <v>8</v>
      </c>
      <c r="L334" s="12"/>
    </row>
    <row r="335" spans="1:12" x14ac:dyDescent="0.3">
      <c r="A335">
        <v>8</v>
      </c>
      <c r="B335">
        <v>22270</v>
      </c>
      <c r="C335">
        <v>6</v>
      </c>
      <c r="D335">
        <v>66000</v>
      </c>
      <c r="E335" s="46">
        <v>45169</v>
      </c>
      <c r="F335">
        <v>-287.45</v>
      </c>
      <c r="I335" t="str">
        <f>INDEX(LedgerMapping[[#All],[Level 3]],MATCH(Actuals[[#This Row],[Sub Ledger]],LedgerMapping[[#All],[Sub Ledger]],0))</f>
        <v>Administration</v>
      </c>
      <c r="J335" s="22">
        <f>YEAR(Actuals[[#This Row],[Date]])</f>
        <v>2023</v>
      </c>
      <c r="K335" s="22">
        <f>MONTH(Actuals[[#This Row],[Date]])</f>
        <v>8</v>
      </c>
      <c r="L335" s="12"/>
    </row>
    <row r="336" spans="1:12" x14ac:dyDescent="0.3">
      <c r="A336">
        <v>8</v>
      </c>
      <c r="B336">
        <v>23248</v>
      </c>
      <c r="C336">
        <v>6</v>
      </c>
      <c r="D336">
        <v>66000</v>
      </c>
      <c r="E336" s="46">
        <v>45200</v>
      </c>
      <c r="F336">
        <v>-545.03</v>
      </c>
      <c r="I336" t="str">
        <f>INDEX(LedgerMapping[[#All],[Level 3]],MATCH(Actuals[[#This Row],[Sub Ledger]],LedgerMapping[[#All],[Sub Ledger]],0))</f>
        <v>Administration</v>
      </c>
      <c r="J336" s="22">
        <f>YEAR(Actuals[[#This Row],[Date]])</f>
        <v>2023</v>
      </c>
      <c r="K336" s="22">
        <f>MONTH(Actuals[[#This Row],[Date]])</f>
        <v>10</v>
      </c>
      <c r="L336" s="12"/>
    </row>
    <row r="337" spans="1:12" x14ac:dyDescent="0.3">
      <c r="A337">
        <v>8</v>
      </c>
      <c r="B337">
        <v>24250</v>
      </c>
      <c r="C337">
        <v>6</v>
      </c>
      <c r="D337">
        <v>66000</v>
      </c>
      <c r="E337" s="46">
        <v>45230</v>
      </c>
      <c r="F337">
        <v>-455.64</v>
      </c>
      <c r="I337" t="str">
        <f>INDEX(LedgerMapping[[#All],[Level 3]],MATCH(Actuals[[#This Row],[Sub Ledger]],LedgerMapping[[#All],[Sub Ledger]],0))</f>
        <v>Administration</v>
      </c>
      <c r="J337" s="22">
        <f>YEAR(Actuals[[#This Row],[Date]])</f>
        <v>2023</v>
      </c>
      <c r="K337" s="22">
        <f>MONTH(Actuals[[#This Row],[Date]])</f>
        <v>10</v>
      </c>
      <c r="L337" s="12"/>
    </row>
    <row r="338" spans="1:12" x14ac:dyDescent="0.3">
      <c r="A338">
        <v>8</v>
      </c>
      <c r="B338">
        <v>25282</v>
      </c>
      <c r="C338">
        <v>6</v>
      </c>
      <c r="D338">
        <v>66000</v>
      </c>
      <c r="E338" s="46">
        <v>45261</v>
      </c>
      <c r="F338">
        <v>-393.51</v>
      </c>
      <c r="I338" t="str">
        <f>INDEX(LedgerMapping[[#All],[Level 3]],MATCH(Actuals[[#This Row],[Sub Ledger]],LedgerMapping[[#All],[Sub Ledger]],0))</f>
        <v>Administration</v>
      </c>
      <c r="J338" s="22">
        <f>YEAR(Actuals[[#This Row],[Date]])</f>
        <v>2023</v>
      </c>
      <c r="K338" s="22">
        <f>MONTH(Actuals[[#This Row],[Date]])</f>
        <v>12</v>
      </c>
      <c r="L338" s="12"/>
    </row>
    <row r="339" spans="1:12" x14ac:dyDescent="0.3">
      <c r="A339">
        <v>8</v>
      </c>
      <c r="B339">
        <v>26351</v>
      </c>
      <c r="C339">
        <v>6</v>
      </c>
      <c r="D339">
        <v>66000</v>
      </c>
      <c r="E339" s="46">
        <v>45291</v>
      </c>
      <c r="F339">
        <v>-792</v>
      </c>
      <c r="I339" t="str">
        <f>INDEX(LedgerMapping[[#All],[Level 3]],MATCH(Actuals[[#This Row],[Sub Ledger]],LedgerMapping[[#All],[Sub Ledger]],0))</f>
        <v>Administration</v>
      </c>
      <c r="J339" s="22">
        <f>YEAR(Actuals[[#This Row],[Date]])</f>
        <v>2023</v>
      </c>
      <c r="K339" s="22">
        <f>MONTH(Actuals[[#This Row],[Date]])</f>
        <v>12</v>
      </c>
      <c r="L339" s="12"/>
    </row>
    <row r="340" spans="1:12" x14ac:dyDescent="0.3">
      <c r="A340">
        <v>8</v>
      </c>
      <c r="B340">
        <v>27477</v>
      </c>
      <c r="C340">
        <v>6</v>
      </c>
      <c r="D340">
        <v>66000</v>
      </c>
      <c r="E340" s="46">
        <v>45322</v>
      </c>
      <c r="F340">
        <v>-348.06</v>
      </c>
      <c r="I340" t="str">
        <f>INDEX(LedgerMapping[[#All],[Level 3]],MATCH(Actuals[[#This Row],[Sub Ledger]],LedgerMapping[[#All],[Sub Ledger]],0))</f>
        <v>Administration</v>
      </c>
      <c r="J340" s="22">
        <f>YEAR(Actuals[[#This Row],[Date]])</f>
        <v>2024</v>
      </c>
      <c r="K340" s="22">
        <f>MONTH(Actuals[[#This Row],[Date]])</f>
        <v>1</v>
      </c>
      <c r="L340" s="12"/>
    </row>
    <row r="341" spans="1:12" x14ac:dyDescent="0.3">
      <c r="A341">
        <v>8</v>
      </c>
      <c r="B341">
        <v>28629</v>
      </c>
      <c r="C341">
        <v>6</v>
      </c>
      <c r="D341">
        <v>66000</v>
      </c>
      <c r="E341" s="46">
        <v>45354</v>
      </c>
      <c r="F341">
        <v>-792</v>
      </c>
      <c r="I341" t="str">
        <f>INDEX(LedgerMapping[[#All],[Level 3]],MATCH(Actuals[[#This Row],[Sub Ledger]],LedgerMapping[[#All],[Sub Ledger]],0))</f>
        <v>Administration</v>
      </c>
      <c r="J341" s="22">
        <f>YEAR(Actuals[[#This Row],[Date]])</f>
        <v>2024</v>
      </c>
      <c r="K341" s="22">
        <f>MONTH(Actuals[[#This Row],[Date]])</f>
        <v>3</v>
      </c>
      <c r="L341" s="12"/>
    </row>
    <row r="342" spans="1:12" x14ac:dyDescent="0.3">
      <c r="A342">
        <v>8</v>
      </c>
      <c r="B342">
        <v>29783</v>
      </c>
      <c r="C342">
        <v>6</v>
      </c>
      <c r="D342">
        <v>66000</v>
      </c>
      <c r="E342" s="46">
        <v>45384</v>
      </c>
      <c r="F342">
        <v>-734.43</v>
      </c>
      <c r="I342" t="str">
        <f>INDEX(LedgerMapping[[#All],[Level 3]],MATCH(Actuals[[#This Row],[Sub Ledger]],LedgerMapping[[#All],[Sub Ledger]],0))</f>
        <v>Administration</v>
      </c>
      <c r="J342" s="22">
        <f>YEAR(Actuals[[#This Row],[Date]])</f>
        <v>2024</v>
      </c>
      <c r="K342" s="22">
        <f>MONTH(Actuals[[#This Row],[Date]])</f>
        <v>4</v>
      </c>
      <c r="L342" s="12"/>
    </row>
    <row r="343" spans="1:12" x14ac:dyDescent="0.3">
      <c r="A343">
        <v>8</v>
      </c>
      <c r="B343">
        <v>30909</v>
      </c>
      <c r="C343">
        <v>6</v>
      </c>
      <c r="D343">
        <v>66000</v>
      </c>
      <c r="E343" s="46">
        <v>45415</v>
      </c>
      <c r="F343">
        <v>-849.58</v>
      </c>
      <c r="I343" t="str">
        <f>INDEX(LedgerMapping[[#All],[Level 3]],MATCH(Actuals[[#This Row],[Sub Ledger]],LedgerMapping[[#All],[Sub Ledger]],0))</f>
        <v>Administration</v>
      </c>
      <c r="J343" s="22">
        <f>YEAR(Actuals[[#This Row],[Date]])</f>
        <v>2024</v>
      </c>
      <c r="K343" s="22">
        <f>MONTH(Actuals[[#This Row],[Date]])</f>
        <v>5</v>
      </c>
      <c r="L343" s="12"/>
    </row>
    <row r="344" spans="1:12" x14ac:dyDescent="0.3">
      <c r="A344">
        <v>8</v>
      </c>
      <c r="B344">
        <v>32034</v>
      </c>
      <c r="C344">
        <v>6</v>
      </c>
      <c r="D344">
        <v>66000</v>
      </c>
      <c r="E344" s="46">
        <v>45445</v>
      </c>
      <c r="F344">
        <v>-640.49</v>
      </c>
      <c r="I344" t="str">
        <f>INDEX(LedgerMapping[[#All],[Level 3]],MATCH(Actuals[[#This Row],[Sub Ledger]],LedgerMapping[[#All],[Sub Ledger]],0))</f>
        <v>Administration</v>
      </c>
      <c r="J344" s="22">
        <f>YEAR(Actuals[[#This Row],[Date]])</f>
        <v>2024</v>
      </c>
      <c r="K344" s="22">
        <f>MONTH(Actuals[[#This Row],[Date]])</f>
        <v>6</v>
      </c>
      <c r="L344" s="12"/>
    </row>
    <row r="345" spans="1:12" x14ac:dyDescent="0.3">
      <c r="A345">
        <v>8</v>
      </c>
      <c r="B345">
        <v>33158</v>
      </c>
      <c r="C345">
        <v>6</v>
      </c>
      <c r="D345">
        <v>66000</v>
      </c>
      <c r="E345" s="46">
        <v>45476</v>
      </c>
      <c r="F345">
        <v>-519.27</v>
      </c>
      <c r="I345" t="str">
        <f>INDEX(LedgerMapping[[#All],[Level 3]],MATCH(Actuals[[#This Row],[Sub Ledger]],LedgerMapping[[#All],[Sub Ledger]],0))</f>
        <v>Administration</v>
      </c>
      <c r="J345" s="22">
        <f>YEAR(Actuals[[#This Row],[Date]])</f>
        <v>2024</v>
      </c>
      <c r="K345" s="22">
        <f>MONTH(Actuals[[#This Row],[Date]])</f>
        <v>7</v>
      </c>
      <c r="L345" s="12"/>
    </row>
    <row r="346" spans="1:12" x14ac:dyDescent="0.3">
      <c r="A346">
        <v>8</v>
      </c>
      <c r="B346">
        <v>34281</v>
      </c>
      <c r="C346">
        <v>6</v>
      </c>
      <c r="D346">
        <v>66000</v>
      </c>
      <c r="E346" s="46">
        <v>45507</v>
      </c>
      <c r="F346">
        <v>-496.54</v>
      </c>
      <c r="I346" t="str">
        <f>INDEX(LedgerMapping[[#All],[Level 3]],MATCH(Actuals[[#This Row],[Sub Ledger]],LedgerMapping[[#All],[Sub Ledger]],0))</f>
        <v>Administration</v>
      </c>
      <c r="J346" s="22">
        <f>YEAR(Actuals[[#This Row],[Date]])</f>
        <v>2024</v>
      </c>
      <c r="K346" s="22">
        <f>MONTH(Actuals[[#This Row],[Date]])</f>
        <v>8</v>
      </c>
      <c r="L346" s="12"/>
    </row>
    <row r="347" spans="1:12" x14ac:dyDescent="0.3">
      <c r="A347">
        <v>8</v>
      </c>
      <c r="B347">
        <v>35434</v>
      </c>
      <c r="C347">
        <v>6</v>
      </c>
      <c r="D347">
        <v>66000</v>
      </c>
      <c r="E347" s="46">
        <v>45536</v>
      </c>
      <c r="F347">
        <v>-463.21</v>
      </c>
      <c r="I347" t="str">
        <f>INDEX(LedgerMapping[[#All],[Level 3]],MATCH(Actuals[[#This Row],[Sub Ledger]],LedgerMapping[[#All],[Sub Ledger]],0))</f>
        <v>Administration</v>
      </c>
      <c r="J347" s="22">
        <f>YEAR(Actuals[[#This Row],[Date]])</f>
        <v>2024</v>
      </c>
      <c r="K347" s="22">
        <f>MONTH(Actuals[[#This Row],[Date]])</f>
        <v>9</v>
      </c>
      <c r="L347" s="12"/>
    </row>
    <row r="348" spans="1:12" x14ac:dyDescent="0.3">
      <c r="A348">
        <v>8</v>
      </c>
      <c r="B348">
        <v>36584</v>
      </c>
      <c r="C348">
        <v>6</v>
      </c>
      <c r="D348">
        <v>66000</v>
      </c>
      <c r="E348" s="46">
        <v>45567</v>
      </c>
      <c r="F348">
        <v>-772.31</v>
      </c>
      <c r="I348" t="str">
        <f>INDEX(LedgerMapping[[#All],[Level 3]],MATCH(Actuals[[#This Row],[Sub Ledger]],LedgerMapping[[#All],[Sub Ledger]],0))</f>
        <v>Administration</v>
      </c>
      <c r="J348" s="22">
        <f>YEAR(Actuals[[#This Row],[Date]])</f>
        <v>2024</v>
      </c>
      <c r="K348" s="22">
        <f>MONTH(Actuals[[#This Row],[Date]])</f>
        <v>10</v>
      </c>
      <c r="L348" s="12"/>
    </row>
    <row r="349" spans="1:12" x14ac:dyDescent="0.3">
      <c r="A349">
        <v>8</v>
      </c>
      <c r="B349">
        <v>37733</v>
      </c>
      <c r="C349">
        <v>6</v>
      </c>
      <c r="D349">
        <v>66000</v>
      </c>
      <c r="E349" s="46">
        <v>45597</v>
      </c>
      <c r="F349">
        <v>-981.4</v>
      </c>
      <c r="I349" t="str">
        <f>INDEX(LedgerMapping[[#All],[Level 3]],MATCH(Actuals[[#This Row],[Sub Ledger]],LedgerMapping[[#All],[Sub Ledger]],0))</f>
        <v>Administration</v>
      </c>
      <c r="J349" s="22">
        <f>YEAR(Actuals[[#This Row],[Date]])</f>
        <v>2024</v>
      </c>
      <c r="K349" s="22">
        <f>MONTH(Actuals[[#This Row],[Date]])</f>
        <v>11</v>
      </c>
      <c r="L349" s="12"/>
    </row>
    <row r="350" spans="1:12" x14ac:dyDescent="0.3">
      <c r="A350">
        <v>8</v>
      </c>
      <c r="B350">
        <v>38884</v>
      </c>
      <c r="C350">
        <v>6</v>
      </c>
      <c r="D350">
        <v>66000</v>
      </c>
      <c r="E350" s="46">
        <v>45628</v>
      </c>
      <c r="F350">
        <v>-552.61</v>
      </c>
      <c r="I350" t="str">
        <f>INDEX(LedgerMapping[[#All],[Level 3]],MATCH(Actuals[[#This Row],[Sub Ledger]],LedgerMapping[[#All],[Sub Ledger]],0))</f>
        <v>Administration</v>
      </c>
      <c r="J350" s="22">
        <f>YEAR(Actuals[[#This Row],[Date]])</f>
        <v>2024</v>
      </c>
      <c r="K350" s="22">
        <f>MONTH(Actuals[[#This Row],[Date]])</f>
        <v>12</v>
      </c>
      <c r="L350" s="12"/>
    </row>
    <row r="351" spans="1:12" x14ac:dyDescent="0.3">
      <c r="A351">
        <v>8</v>
      </c>
      <c r="B351">
        <v>1057</v>
      </c>
      <c r="C351">
        <v>6</v>
      </c>
      <c r="D351">
        <v>66000</v>
      </c>
      <c r="E351" s="46">
        <v>44562</v>
      </c>
      <c r="F351">
        <v>-220.78</v>
      </c>
      <c r="I351" t="str">
        <f>INDEX(LedgerMapping[[#All],[Level 3]],MATCH(Actuals[[#This Row],[Sub Ledger]],LedgerMapping[[#All],[Sub Ledger]],0))</f>
        <v>Administration</v>
      </c>
      <c r="J351" s="22">
        <f>YEAR(Actuals[[#This Row],[Date]])</f>
        <v>2022</v>
      </c>
      <c r="K351" s="22">
        <f>MONTH(Actuals[[#This Row],[Date]])</f>
        <v>1</v>
      </c>
      <c r="L351" s="12"/>
    </row>
    <row r="352" spans="1:12" x14ac:dyDescent="0.3">
      <c r="A352">
        <v>8</v>
      </c>
      <c r="B352">
        <v>2182</v>
      </c>
      <c r="C352">
        <v>6</v>
      </c>
      <c r="D352">
        <v>67000</v>
      </c>
      <c r="E352" s="46">
        <v>44593</v>
      </c>
      <c r="F352">
        <v>-207.15</v>
      </c>
      <c r="I352" t="str">
        <f>INDEX(LedgerMapping[[#All],[Level 3]],MATCH(Actuals[[#This Row],[Sub Ledger]],LedgerMapping[[#All],[Sub Ledger]],0))</f>
        <v>Administration</v>
      </c>
      <c r="J352" s="22">
        <f>YEAR(Actuals[[#This Row],[Date]])</f>
        <v>2022</v>
      </c>
      <c r="K352" s="22">
        <f>MONTH(Actuals[[#This Row],[Date]])</f>
        <v>2</v>
      </c>
      <c r="L352" s="12"/>
    </row>
    <row r="353" spans="1:12" x14ac:dyDescent="0.3">
      <c r="A353">
        <v>8</v>
      </c>
      <c r="B353">
        <v>3298</v>
      </c>
      <c r="C353">
        <v>6</v>
      </c>
      <c r="D353">
        <v>67000</v>
      </c>
      <c r="E353" s="46">
        <v>44624</v>
      </c>
      <c r="F353">
        <v>-140.47999999999999</v>
      </c>
      <c r="I353" t="str">
        <f>INDEX(LedgerMapping[[#All],[Level 3]],MATCH(Actuals[[#This Row],[Sub Ledger]],LedgerMapping[[#All],[Sub Ledger]],0))</f>
        <v>Administration</v>
      </c>
      <c r="J353" s="22">
        <f>YEAR(Actuals[[#This Row],[Date]])</f>
        <v>2022</v>
      </c>
      <c r="K353" s="22">
        <f>MONTH(Actuals[[#This Row],[Date]])</f>
        <v>3</v>
      </c>
      <c r="L353" s="12"/>
    </row>
    <row r="354" spans="1:12" x14ac:dyDescent="0.3">
      <c r="A354">
        <v>8</v>
      </c>
      <c r="B354">
        <v>4420</v>
      </c>
      <c r="C354">
        <v>6</v>
      </c>
      <c r="D354">
        <v>67000</v>
      </c>
      <c r="E354" s="46">
        <v>44654</v>
      </c>
      <c r="F354">
        <v>-160.18</v>
      </c>
      <c r="I354" t="str">
        <f>INDEX(LedgerMapping[[#All],[Level 3]],MATCH(Actuals[[#This Row],[Sub Ledger]],LedgerMapping[[#All],[Sub Ledger]],0))</f>
        <v>Administration</v>
      </c>
      <c r="J354" s="22">
        <f>YEAR(Actuals[[#This Row],[Date]])</f>
        <v>2022</v>
      </c>
      <c r="K354" s="22">
        <f>MONTH(Actuals[[#This Row],[Date]])</f>
        <v>4</v>
      </c>
      <c r="L354" s="12"/>
    </row>
    <row r="355" spans="1:12" x14ac:dyDescent="0.3">
      <c r="A355">
        <v>8</v>
      </c>
      <c r="B355">
        <v>5545</v>
      </c>
      <c r="C355">
        <v>6</v>
      </c>
      <c r="D355">
        <v>67000</v>
      </c>
      <c r="E355" s="46">
        <v>44685</v>
      </c>
      <c r="F355">
        <v>-122.3</v>
      </c>
      <c r="I355" t="str">
        <f>INDEX(LedgerMapping[[#All],[Level 3]],MATCH(Actuals[[#This Row],[Sub Ledger]],LedgerMapping[[#All],[Sub Ledger]],0))</f>
        <v>Administration</v>
      </c>
      <c r="J355" s="22">
        <f>YEAR(Actuals[[#This Row],[Date]])</f>
        <v>2022</v>
      </c>
      <c r="K355" s="22">
        <f>MONTH(Actuals[[#This Row],[Date]])</f>
        <v>5</v>
      </c>
      <c r="L355" s="12"/>
    </row>
    <row r="356" spans="1:12" x14ac:dyDescent="0.3">
      <c r="A356">
        <v>8</v>
      </c>
      <c r="B356">
        <v>6670</v>
      </c>
      <c r="C356">
        <v>6</v>
      </c>
      <c r="D356">
        <v>67000</v>
      </c>
      <c r="E356" s="46">
        <v>44715</v>
      </c>
      <c r="F356">
        <v>-213.21</v>
      </c>
      <c r="I356" t="str">
        <f>INDEX(LedgerMapping[[#All],[Level 3]],MATCH(Actuals[[#This Row],[Sub Ledger]],LedgerMapping[[#All],[Sub Ledger]],0))</f>
        <v>Administration</v>
      </c>
      <c r="J356" s="22">
        <f>YEAR(Actuals[[#This Row],[Date]])</f>
        <v>2022</v>
      </c>
      <c r="K356" s="22">
        <f>MONTH(Actuals[[#This Row],[Date]])</f>
        <v>6</v>
      </c>
      <c r="L356" s="12"/>
    </row>
    <row r="357" spans="1:12" x14ac:dyDescent="0.3">
      <c r="A357">
        <v>8</v>
      </c>
      <c r="B357">
        <v>7791</v>
      </c>
      <c r="C357">
        <v>6</v>
      </c>
      <c r="D357">
        <v>67000</v>
      </c>
      <c r="E357" s="46">
        <v>44746</v>
      </c>
      <c r="F357">
        <v>-151.08000000000001</v>
      </c>
      <c r="I357" t="str">
        <f>INDEX(LedgerMapping[[#All],[Level 3]],MATCH(Actuals[[#This Row],[Sub Ledger]],LedgerMapping[[#All],[Sub Ledger]],0))</f>
        <v>Administration</v>
      </c>
      <c r="J357" s="22">
        <f>YEAR(Actuals[[#This Row],[Date]])</f>
        <v>2022</v>
      </c>
      <c r="K357" s="22">
        <f>MONTH(Actuals[[#This Row],[Date]])</f>
        <v>7</v>
      </c>
      <c r="L357" s="12"/>
    </row>
    <row r="358" spans="1:12" x14ac:dyDescent="0.3">
      <c r="A358">
        <v>8</v>
      </c>
      <c r="B358">
        <v>8913</v>
      </c>
      <c r="C358">
        <v>6</v>
      </c>
      <c r="D358">
        <v>67000</v>
      </c>
      <c r="E358" s="46">
        <v>44777</v>
      </c>
      <c r="F358">
        <v>-110.17</v>
      </c>
      <c r="I358" t="str">
        <f>INDEX(LedgerMapping[[#All],[Level 3]],MATCH(Actuals[[#This Row],[Sub Ledger]],LedgerMapping[[#All],[Sub Ledger]],0))</f>
        <v>Administration</v>
      </c>
      <c r="J358" s="22">
        <f>YEAR(Actuals[[#This Row],[Date]])</f>
        <v>2022</v>
      </c>
      <c r="K358" s="22">
        <f>MONTH(Actuals[[#This Row],[Date]])</f>
        <v>8</v>
      </c>
      <c r="L358" s="12"/>
    </row>
    <row r="359" spans="1:12" x14ac:dyDescent="0.3">
      <c r="A359">
        <v>8</v>
      </c>
      <c r="B359">
        <v>10028</v>
      </c>
      <c r="C359">
        <v>6</v>
      </c>
      <c r="D359">
        <v>67000</v>
      </c>
      <c r="E359" s="46">
        <v>44805</v>
      </c>
      <c r="F359">
        <v>-167.75</v>
      </c>
      <c r="I359" t="str">
        <f>INDEX(LedgerMapping[[#All],[Level 3]],MATCH(Actuals[[#This Row],[Sub Ledger]],LedgerMapping[[#All],[Sub Ledger]],0))</f>
        <v>Administration</v>
      </c>
      <c r="J359" s="22">
        <f>YEAR(Actuals[[#This Row],[Date]])</f>
        <v>2022</v>
      </c>
      <c r="K359" s="22">
        <f>MONTH(Actuals[[#This Row],[Date]])</f>
        <v>9</v>
      </c>
      <c r="L359" s="12"/>
    </row>
    <row r="360" spans="1:12" x14ac:dyDescent="0.3">
      <c r="A360">
        <v>8</v>
      </c>
      <c r="B360">
        <v>11147</v>
      </c>
      <c r="C360">
        <v>6</v>
      </c>
      <c r="D360">
        <v>67000</v>
      </c>
      <c r="E360" s="46">
        <v>44836</v>
      </c>
      <c r="F360">
        <v>-134.41999999999999</v>
      </c>
      <c r="I360" t="str">
        <f>INDEX(LedgerMapping[[#All],[Level 3]],MATCH(Actuals[[#This Row],[Sub Ledger]],LedgerMapping[[#All],[Sub Ledger]],0))</f>
        <v>Administration</v>
      </c>
      <c r="J360" s="22">
        <f>YEAR(Actuals[[#This Row],[Date]])</f>
        <v>2022</v>
      </c>
      <c r="K360" s="22">
        <f>MONTH(Actuals[[#This Row],[Date]])</f>
        <v>10</v>
      </c>
      <c r="L360" s="12"/>
    </row>
    <row r="361" spans="1:12" x14ac:dyDescent="0.3">
      <c r="A361">
        <v>8</v>
      </c>
      <c r="B361">
        <v>12272</v>
      </c>
      <c r="C361">
        <v>6</v>
      </c>
      <c r="D361">
        <v>67000</v>
      </c>
      <c r="E361" s="46">
        <v>44866</v>
      </c>
      <c r="F361">
        <v>-146.54</v>
      </c>
      <c r="I361" t="str">
        <f>INDEX(LedgerMapping[[#All],[Level 3]],MATCH(Actuals[[#This Row],[Sub Ledger]],LedgerMapping[[#All],[Sub Ledger]],0))</f>
        <v>Administration</v>
      </c>
      <c r="J361" s="22">
        <f>YEAR(Actuals[[#This Row],[Date]])</f>
        <v>2022</v>
      </c>
      <c r="K361" s="22">
        <f>MONTH(Actuals[[#This Row],[Date]])</f>
        <v>11</v>
      </c>
      <c r="L361" s="12"/>
    </row>
    <row r="362" spans="1:12" x14ac:dyDescent="0.3">
      <c r="A362">
        <v>8</v>
      </c>
      <c r="B362">
        <v>13402</v>
      </c>
      <c r="C362">
        <v>6</v>
      </c>
      <c r="D362">
        <v>67000</v>
      </c>
      <c r="E362" s="46">
        <v>44897</v>
      </c>
      <c r="F362">
        <v>-175.33</v>
      </c>
      <c r="I362" t="str">
        <f>INDEX(LedgerMapping[[#All],[Level 3]],MATCH(Actuals[[#This Row],[Sub Ledger]],LedgerMapping[[#All],[Sub Ledger]],0))</f>
        <v>Administration</v>
      </c>
      <c r="J362" s="22">
        <f>YEAR(Actuals[[#This Row],[Date]])</f>
        <v>2022</v>
      </c>
      <c r="K362" s="22">
        <f>MONTH(Actuals[[#This Row],[Date]])</f>
        <v>12</v>
      </c>
      <c r="L362" s="12"/>
    </row>
    <row r="363" spans="1:12" x14ac:dyDescent="0.3">
      <c r="A363">
        <v>8</v>
      </c>
      <c r="B363">
        <v>14162</v>
      </c>
      <c r="C363">
        <v>6</v>
      </c>
      <c r="D363">
        <v>67000</v>
      </c>
      <c r="E363" s="46">
        <v>44927</v>
      </c>
      <c r="F363">
        <v>-266.24</v>
      </c>
      <c r="I363" t="str">
        <f>INDEX(LedgerMapping[[#All],[Level 3]],MATCH(Actuals[[#This Row],[Sub Ledger]],LedgerMapping[[#All],[Sub Ledger]],0))</f>
        <v>Administration</v>
      </c>
      <c r="J363" s="22">
        <f>YEAR(Actuals[[#This Row],[Date]])</f>
        <v>2023</v>
      </c>
      <c r="K363" s="22">
        <f>MONTH(Actuals[[#This Row],[Date]])</f>
        <v>1</v>
      </c>
      <c r="L363" s="12"/>
    </row>
    <row r="364" spans="1:12" x14ac:dyDescent="0.3">
      <c r="A364">
        <v>8</v>
      </c>
      <c r="B364">
        <v>15166</v>
      </c>
      <c r="C364">
        <v>6</v>
      </c>
      <c r="D364">
        <v>67000</v>
      </c>
      <c r="E364" s="46">
        <v>44958</v>
      </c>
      <c r="F364">
        <v>-243.51</v>
      </c>
      <c r="I364" t="str">
        <f>INDEX(LedgerMapping[[#All],[Level 3]],MATCH(Actuals[[#This Row],[Sub Ledger]],LedgerMapping[[#All],[Sub Ledger]],0))</f>
        <v>Administration</v>
      </c>
      <c r="J364" s="22">
        <f>YEAR(Actuals[[#This Row],[Date]])</f>
        <v>2023</v>
      </c>
      <c r="K364" s="22">
        <f>MONTH(Actuals[[#This Row],[Date]])</f>
        <v>2</v>
      </c>
      <c r="L364" s="12"/>
    </row>
    <row r="365" spans="1:12" x14ac:dyDescent="0.3">
      <c r="A365">
        <v>8</v>
      </c>
      <c r="B365">
        <v>16146</v>
      </c>
      <c r="C365">
        <v>6</v>
      </c>
      <c r="D365">
        <v>67000</v>
      </c>
      <c r="E365" s="46">
        <v>44988</v>
      </c>
      <c r="F365">
        <v>-255.63</v>
      </c>
      <c r="I365" t="str">
        <f>INDEX(LedgerMapping[[#All],[Level 3]],MATCH(Actuals[[#This Row],[Sub Ledger]],LedgerMapping[[#All],[Sub Ledger]],0))</f>
        <v>Administration</v>
      </c>
      <c r="J365" s="22">
        <f>YEAR(Actuals[[#This Row],[Date]])</f>
        <v>2023</v>
      </c>
      <c r="K365" s="22">
        <f>MONTH(Actuals[[#This Row],[Date]])</f>
        <v>3</v>
      </c>
      <c r="L365" s="12"/>
    </row>
    <row r="366" spans="1:12" x14ac:dyDescent="0.3">
      <c r="A366">
        <v>8</v>
      </c>
      <c r="B366">
        <v>17178</v>
      </c>
      <c r="C366">
        <v>6</v>
      </c>
      <c r="D366">
        <v>67000</v>
      </c>
      <c r="E366" s="46">
        <v>45018</v>
      </c>
      <c r="F366">
        <v>-205.63</v>
      </c>
      <c r="I366" t="str">
        <f>INDEX(LedgerMapping[[#All],[Level 3]],MATCH(Actuals[[#This Row],[Sub Ledger]],LedgerMapping[[#All],[Sub Ledger]],0))</f>
        <v>Administration</v>
      </c>
      <c r="J366" s="22">
        <f>YEAR(Actuals[[#This Row],[Date]])</f>
        <v>2023</v>
      </c>
      <c r="K366" s="22">
        <f>MONTH(Actuals[[#This Row],[Date]])</f>
        <v>4</v>
      </c>
      <c r="L366" s="12"/>
    </row>
    <row r="367" spans="1:12" x14ac:dyDescent="0.3">
      <c r="A367">
        <v>8</v>
      </c>
      <c r="B367">
        <v>18207</v>
      </c>
      <c r="C367">
        <v>6</v>
      </c>
      <c r="D367">
        <v>67000</v>
      </c>
      <c r="E367" s="46">
        <v>45049</v>
      </c>
      <c r="F367">
        <v>-255.63</v>
      </c>
      <c r="I367" t="str">
        <f>INDEX(LedgerMapping[[#All],[Level 3]],MATCH(Actuals[[#This Row],[Sub Ledger]],LedgerMapping[[#All],[Sub Ledger]],0))</f>
        <v>Administration</v>
      </c>
      <c r="J367" s="22">
        <f>YEAR(Actuals[[#This Row],[Date]])</f>
        <v>2023</v>
      </c>
      <c r="K367" s="22">
        <f>MONTH(Actuals[[#This Row],[Date]])</f>
        <v>5</v>
      </c>
      <c r="L367" s="12"/>
    </row>
    <row r="368" spans="1:12" x14ac:dyDescent="0.3">
      <c r="A368">
        <v>8</v>
      </c>
      <c r="B368">
        <v>19212</v>
      </c>
      <c r="C368">
        <v>6</v>
      </c>
      <c r="D368">
        <v>67000</v>
      </c>
      <c r="E368" s="46">
        <v>45079</v>
      </c>
      <c r="F368">
        <v>-160.18</v>
      </c>
      <c r="I368" t="str">
        <f>INDEX(LedgerMapping[[#All],[Level 3]],MATCH(Actuals[[#This Row],[Sub Ledger]],LedgerMapping[[#All],[Sub Ledger]],0))</f>
        <v>Administration</v>
      </c>
      <c r="J368" s="22">
        <f>YEAR(Actuals[[#This Row],[Date]])</f>
        <v>2023</v>
      </c>
      <c r="K368" s="22">
        <f>MONTH(Actuals[[#This Row],[Date]])</f>
        <v>6</v>
      </c>
      <c r="L368" s="12"/>
    </row>
    <row r="369" spans="1:12" x14ac:dyDescent="0.3">
      <c r="A369">
        <v>8</v>
      </c>
      <c r="B369">
        <v>20240</v>
      </c>
      <c r="C369">
        <v>6</v>
      </c>
      <c r="D369">
        <v>67000</v>
      </c>
      <c r="E369" s="46">
        <v>45110</v>
      </c>
      <c r="F369">
        <v>-355.63</v>
      </c>
      <c r="I369" t="str">
        <f>INDEX(LedgerMapping[[#All],[Level 3]],MATCH(Actuals[[#This Row],[Sub Ledger]],LedgerMapping[[#All],[Sub Ledger]],0))</f>
        <v>Administration</v>
      </c>
      <c r="J369" s="22">
        <f>YEAR(Actuals[[#This Row],[Date]])</f>
        <v>2023</v>
      </c>
      <c r="K369" s="22">
        <f>MONTH(Actuals[[#This Row],[Date]])</f>
        <v>7</v>
      </c>
      <c r="L369" s="12"/>
    </row>
    <row r="370" spans="1:12" x14ac:dyDescent="0.3">
      <c r="A370">
        <v>8</v>
      </c>
      <c r="B370">
        <v>21268</v>
      </c>
      <c r="C370">
        <v>6</v>
      </c>
      <c r="D370">
        <v>67000</v>
      </c>
      <c r="E370" s="46">
        <v>45141</v>
      </c>
      <c r="F370">
        <v>-152.6</v>
      </c>
      <c r="I370" t="str">
        <f>INDEX(LedgerMapping[[#All],[Level 3]],MATCH(Actuals[[#This Row],[Sub Ledger]],LedgerMapping[[#All],[Sub Ledger]],0))</f>
        <v>Administration</v>
      </c>
      <c r="J370" s="22">
        <f>YEAR(Actuals[[#This Row],[Date]])</f>
        <v>2023</v>
      </c>
      <c r="K370" s="22">
        <f>MONTH(Actuals[[#This Row],[Date]])</f>
        <v>8</v>
      </c>
      <c r="L370" s="12"/>
    </row>
    <row r="371" spans="1:12" x14ac:dyDescent="0.3">
      <c r="A371">
        <v>8</v>
      </c>
      <c r="B371">
        <v>22271</v>
      </c>
      <c r="C371">
        <v>6</v>
      </c>
      <c r="D371">
        <v>67000</v>
      </c>
      <c r="E371" s="46">
        <v>45169</v>
      </c>
      <c r="F371">
        <v>-146.54</v>
      </c>
      <c r="I371" t="str">
        <f>INDEX(LedgerMapping[[#All],[Level 3]],MATCH(Actuals[[#This Row],[Sub Ledger]],LedgerMapping[[#All],[Sub Ledger]],0))</f>
        <v>Administration</v>
      </c>
      <c r="J371" s="22">
        <f>YEAR(Actuals[[#This Row],[Date]])</f>
        <v>2023</v>
      </c>
      <c r="K371" s="22">
        <f>MONTH(Actuals[[#This Row],[Date]])</f>
        <v>8</v>
      </c>
      <c r="L371" s="12"/>
    </row>
    <row r="372" spans="1:12" x14ac:dyDescent="0.3">
      <c r="A372">
        <v>8</v>
      </c>
      <c r="B372">
        <v>23249</v>
      </c>
      <c r="C372">
        <v>6</v>
      </c>
      <c r="D372">
        <v>67000</v>
      </c>
      <c r="E372" s="46">
        <v>45200</v>
      </c>
      <c r="F372">
        <v>-273.81</v>
      </c>
      <c r="I372" t="str">
        <f>INDEX(LedgerMapping[[#All],[Level 3]],MATCH(Actuals[[#This Row],[Sub Ledger]],LedgerMapping[[#All],[Sub Ledger]],0))</f>
        <v>Administration</v>
      </c>
      <c r="J372" s="22">
        <f>YEAR(Actuals[[#This Row],[Date]])</f>
        <v>2023</v>
      </c>
      <c r="K372" s="22">
        <f>MONTH(Actuals[[#This Row],[Date]])</f>
        <v>10</v>
      </c>
      <c r="L372" s="12"/>
    </row>
    <row r="373" spans="1:12" x14ac:dyDescent="0.3">
      <c r="A373">
        <v>8</v>
      </c>
      <c r="B373">
        <v>24251</v>
      </c>
      <c r="C373">
        <v>6</v>
      </c>
      <c r="D373">
        <v>67000</v>
      </c>
      <c r="E373" s="46">
        <v>45230</v>
      </c>
      <c r="F373">
        <v>-237.45</v>
      </c>
      <c r="I373" t="str">
        <f>INDEX(LedgerMapping[[#All],[Level 3]],MATCH(Actuals[[#This Row],[Sub Ledger]],LedgerMapping[[#All],[Sub Ledger]],0))</f>
        <v>Administration</v>
      </c>
      <c r="J373" s="22">
        <f>YEAR(Actuals[[#This Row],[Date]])</f>
        <v>2023</v>
      </c>
      <c r="K373" s="22">
        <f>MONTH(Actuals[[#This Row],[Date]])</f>
        <v>10</v>
      </c>
      <c r="L373" s="12"/>
    </row>
    <row r="374" spans="1:12" x14ac:dyDescent="0.3">
      <c r="A374">
        <v>8</v>
      </c>
      <c r="B374">
        <v>25283</v>
      </c>
      <c r="C374">
        <v>6</v>
      </c>
      <c r="D374">
        <v>67000</v>
      </c>
      <c r="E374" s="46">
        <v>45261</v>
      </c>
      <c r="F374">
        <v>-205.63</v>
      </c>
      <c r="I374" t="str">
        <f>INDEX(LedgerMapping[[#All],[Level 3]],MATCH(Actuals[[#This Row],[Sub Ledger]],LedgerMapping[[#All],[Sub Ledger]],0))</f>
        <v>Administration</v>
      </c>
      <c r="J374" s="22">
        <f>YEAR(Actuals[[#This Row],[Date]])</f>
        <v>2023</v>
      </c>
      <c r="K374" s="22">
        <f>MONTH(Actuals[[#This Row],[Date]])</f>
        <v>12</v>
      </c>
      <c r="L374" s="12"/>
    </row>
    <row r="375" spans="1:12" x14ac:dyDescent="0.3">
      <c r="A375">
        <v>8</v>
      </c>
      <c r="B375">
        <v>26352</v>
      </c>
      <c r="C375">
        <v>6</v>
      </c>
      <c r="D375">
        <v>67000</v>
      </c>
      <c r="E375" s="46">
        <v>45291</v>
      </c>
      <c r="F375">
        <v>-393.51</v>
      </c>
      <c r="I375" t="str">
        <f>INDEX(LedgerMapping[[#All],[Level 3]],MATCH(Actuals[[#This Row],[Sub Ledger]],LedgerMapping[[#All],[Sub Ledger]],0))</f>
        <v>Administration</v>
      </c>
      <c r="J375" s="22">
        <f>YEAR(Actuals[[#This Row],[Date]])</f>
        <v>2023</v>
      </c>
      <c r="K375" s="22">
        <f>MONTH(Actuals[[#This Row],[Date]])</f>
        <v>12</v>
      </c>
      <c r="L375" s="12"/>
    </row>
    <row r="376" spans="1:12" x14ac:dyDescent="0.3">
      <c r="A376">
        <v>8</v>
      </c>
      <c r="B376">
        <v>27478</v>
      </c>
      <c r="C376">
        <v>6</v>
      </c>
      <c r="D376">
        <v>67000</v>
      </c>
      <c r="E376" s="46">
        <v>45322</v>
      </c>
      <c r="F376">
        <v>-182.9</v>
      </c>
      <c r="I376" t="str">
        <f>INDEX(LedgerMapping[[#All],[Level 3]],MATCH(Actuals[[#This Row],[Sub Ledger]],LedgerMapping[[#All],[Sub Ledger]],0))</f>
        <v>Administration</v>
      </c>
      <c r="J376" s="22">
        <f>YEAR(Actuals[[#This Row],[Date]])</f>
        <v>2024</v>
      </c>
      <c r="K376" s="22">
        <f>MONTH(Actuals[[#This Row],[Date]])</f>
        <v>1</v>
      </c>
      <c r="L376" s="12"/>
    </row>
    <row r="377" spans="1:12" x14ac:dyDescent="0.3">
      <c r="A377">
        <v>8</v>
      </c>
      <c r="B377">
        <v>28630</v>
      </c>
      <c r="C377">
        <v>6</v>
      </c>
      <c r="D377">
        <v>67000</v>
      </c>
      <c r="E377" s="46">
        <v>45354</v>
      </c>
      <c r="F377">
        <v>-393.51</v>
      </c>
      <c r="I377" t="str">
        <f>INDEX(LedgerMapping[[#All],[Level 3]],MATCH(Actuals[[#This Row],[Sub Ledger]],LedgerMapping[[#All],[Sub Ledger]],0))</f>
        <v>Administration</v>
      </c>
      <c r="J377" s="22">
        <f>YEAR(Actuals[[#This Row],[Date]])</f>
        <v>2024</v>
      </c>
      <c r="K377" s="22">
        <f>MONTH(Actuals[[#This Row],[Date]])</f>
        <v>3</v>
      </c>
      <c r="L377" s="12"/>
    </row>
    <row r="378" spans="1:12" x14ac:dyDescent="0.3">
      <c r="A378">
        <v>8</v>
      </c>
      <c r="B378">
        <v>29784</v>
      </c>
      <c r="C378">
        <v>6</v>
      </c>
      <c r="D378">
        <v>67000</v>
      </c>
      <c r="E378" s="46">
        <v>45384</v>
      </c>
      <c r="F378">
        <v>-372.3</v>
      </c>
      <c r="I378" t="str">
        <f>INDEX(LedgerMapping[[#All],[Level 3]],MATCH(Actuals[[#This Row],[Sub Ledger]],LedgerMapping[[#All],[Sub Ledger]],0))</f>
        <v>Administration</v>
      </c>
      <c r="J378" s="22">
        <f>YEAR(Actuals[[#This Row],[Date]])</f>
        <v>2024</v>
      </c>
      <c r="K378" s="22">
        <f>MONTH(Actuals[[#This Row],[Date]])</f>
        <v>4</v>
      </c>
      <c r="L378" s="12"/>
    </row>
    <row r="379" spans="1:12" x14ac:dyDescent="0.3">
      <c r="A379">
        <v>8</v>
      </c>
      <c r="B379">
        <v>30910</v>
      </c>
      <c r="C379">
        <v>6</v>
      </c>
      <c r="D379">
        <v>67000</v>
      </c>
      <c r="E379" s="46">
        <v>45415</v>
      </c>
      <c r="F379">
        <v>-425.33</v>
      </c>
      <c r="I379" t="str">
        <f>INDEX(LedgerMapping[[#All],[Level 3]],MATCH(Actuals[[#This Row],[Sub Ledger]],LedgerMapping[[#All],[Sub Ledger]],0))</f>
        <v>Administration</v>
      </c>
      <c r="J379" s="22">
        <f>YEAR(Actuals[[#This Row],[Date]])</f>
        <v>2024</v>
      </c>
      <c r="K379" s="22">
        <f>MONTH(Actuals[[#This Row],[Date]])</f>
        <v>5</v>
      </c>
      <c r="L379" s="12"/>
    </row>
    <row r="380" spans="1:12" x14ac:dyDescent="0.3">
      <c r="A380">
        <v>8</v>
      </c>
      <c r="B380">
        <v>32035</v>
      </c>
      <c r="C380">
        <v>6</v>
      </c>
      <c r="D380">
        <v>67000</v>
      </c>
      <c r="E380" s="46">
        <v>45445</v>
      </c>
      <c r="F380">
        <v>-328.36</v>
      </c>
      <c r="I380" t="str">
        <f>INDEX(LedgerMapping[[#All],[Level 3]],MATCH(Actuals[[#This Row],[Sub Ledger]],LedgerMapping[[#All],[Sub Ledger]],0))</f>
        <v>Administration</v>
      </c>
      <c r="J380" s="22">
        <f>YEAR(Actuals[[#This Row],[Date]])</f>
        <v>2024</v>
      </c>
      <c r="K380" s="22">
        <f>MONTH(Actuals[[#This Row],[Date]])</f>
        <v>6</v>
      </c>
      <c r="L380" s="12"/>
    </row>
    <row r="381" spans="1:12" x14ac:dyDescent="0.3">
      <c r="A381">
        <v>8</v>
      </c>
      <c r="B381">
        <v>33159</v>
      </c>
      <c r="C381">
        <v>6</v>
      </c>
      <c r="D381">
        <v>67000</v>
      </c>
      <c r="E381" s="46">
        <v>45476</v>
      </c>
      <c r="F381">
        <v>-279.87</v>
      </c>
      <c r="I381" t="str">
        <f>INDEX(LedgerMapping[[#All],[Level 3]],MATCH(Actuals[[#This Row],[Sub Ledger]],LedgerMapping[[#All],[Sub Ledger]],0))</f>
        <v>Administration</v>
      </c>
      <c r="J381" s="22">
        <f>YEAR(Actuals[[#This Row],[Date]])</f>
        <v>2024</v>
      </c>
      <c r="K381" s="22">
        <f>MONTH(Actuals[[#This Row],[Date]])</f>
        <v>7</v>
      </c>
      <c r="L381" s="12"/>
    </row>
    <row r="382" spans="1:12" x14ac:dyDescent="0.3">
      <c r="A382">
        <v>8</v>
      </c>
      <c r="B382">
        <v>34282</v>
      </c>
      <c r="C382">
        <v>6</v>
      </c>
      <c r="D382">
        <v>67000</v>
      </c>
      <c r="E382" s="46">
        <v>45507</v>
      </c>
      <c r="F382">
        <v>-255.63</v>
      </c>
      <c r="I382" t="str">
        <f>INDEX(LedgerMapping[[#All],[Level 3]],MATCH(Actuals[[#This Row],[Sub Ledger]],LedgerMapping[[#All],[Sub Ledger]],0))</f>
        <v>Administration</v>
      </c>
      <c r="J382" s="22">
        <f>YEAR(Actuals[[#This Row],[Date]])</f>
        <v>2024</v>
      </c>
      <c r="K382" s="22">
        <f>MONTH(Actuals[[#This Row],[Date]])</f>
        <v>8</v>
      </c>
      <c r="L382" s="12"/>
    </row>
    <row r="383" spans="1:12" x14ac:dyDescent="0.3">
      <c r="A383">
        <v>8</v>
      </c>
      <c r="B383">
        <v>35435</v>
      </c>
      <c r="C383">
        <v>6</v>
      </c>
      <c r="D383">
        <v>67000</v>
      </c>
      <c r="E383" s="46">
        <v>45536</v>
      </c>
      <c r="F383">
        <v>-255.63</v>
      </c>
      <c r="I383" t="str">
        <f>INDEX(LedgerMapping[[#All],[Level 3]],MATCH(Actuals[[#This Row],[Sub Ledger]],LedgerMapping[[#All],[Sub Ledger]],0))</f>
        <v>Administration</v>
      </c>
      <c r="J383" s="22">
        <f>YEAR(Actuals[[#This Row],[Date]])</f>
        <v>2024</v>
      </c>
      <c r="K383" s="22">
        <f>MONTH(Actuals[[#This Row],[Date]])</f>
        <v>9</v>
      </c>
      <c r="L383" s="12"/>
    </row>
    <row r="384" spans="1:12" x14ac:dyDescent="0.3">
      <c r="A384">
        <v>8</v>
      </c>
      <c r="B384">
        <v>36585</v>
      </c>
      <c r="C384">
        <v>6</v>
      </c>
      <c r="D384">
        <v>67000</v>
      </c>
      <c r="E384" s="46">
        <v>45567</v>
      </c>
      <c r="F384">
        <v>-382.91</v>
      </c>
      <c r="I384" t="str">
        <f>INDEX(LedgerMapping[[#All],[Level 3]],MATCH(Actuals[[#This Row],[Sub Ledger]],LedgerMapping[[#All],[Sub Ledger]],0))</f>
        <v>Administration</v>
      </c>
      <c r="J384" s="22">
        <f>YEAR(Actuals[[#This Row],[Date]])</f>
        <v>2024</v>
      </c>
      <c r="K384" s="22">
        <f>MONTH(Actuals[[#This Row],[Date]])</f>
        <v>10</v>
      </c>
      <c r="L384" s="12"/>
    </row>
    <row r="385" spans="1:12" x14ac:dyDescent="0.3">
      <c r="A385">
        <v>8</v>
      </c>
      <c r="B385">
        <v>37734</v>
      </c>
      <c r="C385">
        <v>6</v>
      </c>
      <c r="D385">
        <v>67000</v>
      </c>
      <c r="E385" s="46">
        <v>45597</v>
      </c>
      <c r="F385">
        <v>-485.94</v>
      </c>
      <c r="I385" t="str">
        <f>INDEX(LedgerMapping[[#All],[Level 3]],MATCH(Actuals[[#This Row],[Sub Ledger]],LedgerMapping[[#All],[Sub Ledger]],0))</f>
        <v>Administration</v>
      </c>
      <c r="J385" s="22">
        <f>YEAR(Actuals[[#This Row],[Date]])</f>
        <v>2024</v>
      </c>
      <c r="K385" s="22">
        <f>MONTH(Actuals[[#This Row],[Date]])</f>
        <v>11</v>
      </c>
      <c r="L385" s="12"/>
    </row>
    <row r="386" spans="1:12" x14ac:dyDescent="0.3">
      <c r="A386">
        <v>8</v>
      </c>
      <c r="B386">
        <v>38885</v>
      </c>
      <c r="C386">
        <v>6</v>
      </c>
      <c r="D386">
        <v>67000</v>
      </c>
      <c r="E386" s="46">
        <v>45628</v>
      </c>
      <c r="F386">
        <v>-292</v>
      </c>
      <c r="I386" t="str">
        <f>INDEX(LedgerMapping[[#All],[Level 3]],MATCH(Actuals[[#This Row],[Sub Ledger]],LedgerMapping[[#All],[Sub Ledger]],0))</f>
        <v>Administration</v>
      </c>
      <c r="J386" s="22">
        <f>YEAR(Actuals[[#This Row],[Date]])</f>
        <v>2024</v>
      </c>
      <c r="K386" s="22">
        <f>MONTH(Actuals[[#This Row],[Date]])</f>
        <v>12</v>
      </c>
      <c r="L386" s="12"/>
    </row>
    <row r="387" spans="1:12" x14ac:dyDescent="0.3">
      <c r="A387">
        <v>8</v>
      </c>
      <c r="B387">
        <v>1058</v>
      </c>
      <c r="C387">
        <v>6</v>
      </c>
      <c r="D387">
        <v>67000</v>
      </c>
      <c r="E387" s="46">
        <v>44562</v>
      </c>
      <c r="F387">
        <v>-122.3</v>
      </c>
      <c r="I387" t="str">
        <f>INDEX(LedgerMapping[[#All],[Level 3]],MATCH(Actuals[[#This Row],[Sub Ledger]],LedgerMapping[[#All],[Sub Ledger]],0))</f>
        <v>Administration</v>
      </c>
      <c r="J387" s="22">
        <f>YEAR(Actuals[[#This Row],[Date]])</f>
        <v>2022</v>
      </c>
      <c r="K387" s="22">
        <f>MONTH(Actuals[[#This Row],[Date]])</f>
        <v>1</v>
      </c>
      <c r="L387" s="12"/>
    </row>
    <row r="388" spans="1:12" x14ac:dyDescent="0.3">
      <c r="A388">
        <v>8</v>
      </c>
      <c r="B388">
        <v>29785</v>
      </c>
      <c r="C388">
        <v>6</v>
      </c>
      <c r="D388">
        <v>68000</v>
      </c>
      <c r="E388" s="46">
        <v>45384</v>
      </c>
      <c r="F388">
        <v>-276.83999999999997</v>
      </c>
      <c r="I388" t="str">
        <f>INDEX(LedgerMapping[[#All],[Level 3]],MATCH(Actuals[[#This Row],[Sub Ledger]],LedgerMapping[[#All],[Sub Ledger]],0))</f>
        <v>Administration</v>
      </c>
      <c r="J388" s="22">
        <f>YEAR(Actuals[[#This Row],[Date]])</f>
        <v>2024</v>
      </c>
      <c r="K388" s="22">
        <f>MONTH(Actuals[[#This Row],[Date]])</f>
        <v>4</v>
      </c>
      <c r="L388" s="12"/>
    </row>
    <row r="389" spans="1:12" x14ac:dyDescent="0.3">
      <c r="A389">
        <v>8</v>
      </c>
      <c r="B389">
        <v>30911</v>
      </c>
      <c r="C389">
        <v>6</v>
      </c>
      <c r="D389">
        <v>68000</v>
      </c>
      <c r="E389" s="46">
        <v>45415</v>
      </c>
      <c r="F389">
        <v>-316.24</v>
      </c>
      <c r="I389" t="str">
        <f>INDEX(LedgerMapping[[#All],[Level 3]],MATCH(Actuals[[#This Row],[Sub Ledger]],LedgerMapping[[#All],[Sub Ledger]],0))</f>
        <v>Administration</v>
      </c>
      <c r="J389" s="22">
        <f>YEAR(Actuals[[#This Row],[Date]])</f>
        <v>2024</v>
      </c>
      <c r="K389" s="22">
        <f>MONTH(Actuals[[#This Row],[Date]])</f>
        <v>5</v>
      </c>
      <c r="L389" s="12"/>
    </row>
    <row r="390" spans="1:12" x14ac:dyDescent="0.3">
      <c r="A390">
        <v>8</v>
      </c>
      <c r="B390">
        <v>32036</v>
      </c>
      <c r="C390">
        <v>6</v>
      </c>
      <c r="D390">
        <v>68000</v>
      </c>
      <c r="E390" s="46">
        <v>45445</v>
      </c>
      <c r="F390">
        <v>-243.51</v>
      </c>
      <c r="I390" t="str">
        <f>INDEX(LedgerMapping[[#All],[Level 3]],MATCH(Actuals[[#This Row],[Sub Ledger]],LedgerMapping[[#All],[Sub Ledger]],0))</f>
        <v>Administration</v>
      </c>
      <c r="J390" s="22">
        <f>YEAR(Actuals[[#This Row],[Date]])</f>
        <v>2024</v>
      </c>
      <c r="K390" s="22">
        <f>MONTH(Actuals[[#This Row],[Date]])</f>
        <v>6</v>
      </c>
      <c r="L390" s="12"/>
    </row>
    <row r="391" spans="1:12" x14ac:dyDescent="0.3">
      <c r="A391">
        <v>8</v>
      </c>
      <c r="B391">
        <v>33160</v>
      </c>
      <c r="C391">
        <v>6</v>
      </c>
      <c r="D391">
        <v>68000</v>
      </c>
      <c r="E391" s="46">
        <v>45476</v>
      </c>
      <c r="F391">
        <v>-207.15</v>
      </c>
      <c r="I391" t="str">
        <f>INDEX(LedgerMapping[[#All],[Level 3]],MATCH(Actuals[[#This Row],[Sub Ledger]],LedgerMapping[[#All],[Sub Ledger]],0))</f>
        <v>Administration</v>
      </c>
      <c r="J391" s="22">
        <f>YEAR(Actuals[[#This Row],[Date]])</f>
        <v>2024</v>
      </c>
      <c r="K391" s="22">
        <f>MONTH(Actuals[[#This Row],[Date]])</f>
        <v>7</v>
      </c>
      <c r="L391" s="12"/>
    </row>
    <row r="392" spans="1:12" x14ac:dyDescent="0.3">
      <c r="A392">
        <v>8</v>
      </c>
      <c r="B392">
        <v>34283</v>
      </c>
      <c r="C392">
        <v>6</v>
      </c>
      <c r="D392">
        <v>68000</v>
      </c>
      <c r="E392" s="46">
        <v>45507</v>
      </c>
      <c r="F392">
        <v>-191.99</v>
      </c>
      <c r="I392" t="str">
        <f>INDEX(LedgerMapping[[#All],[Level 3]],MATCH(Actuals[[#This Row],[Sub Ledger]],LedgerMapping[[#All],[Sub Ledger]],0))</f>
        <v>Administration</v>
      </c>
      <c r="J392" s="22">
        <f>YEAR(Actuals[[#This Row],[Date]])</f>
        <v>2024</v>
      </c>
      <c r="K392" s="22">
        <f>MONTH(Actuals[[#This Row],[Date]])</f>
        <v>8</v>
      </c>
      <c r="L392" s="12"/>
    </row>
    <row r="393" spans="1:12" x14ac:dyDescent="0.3">
      <c r="A393">
        <v>8</v>
      </c>
      <c r="B393">
        <v>35436</v>
      </c>
      <c r="C393">
        <v>6</v>
      </c>
      <c r="D393">
        <v>68000</v>
      </c>
      <c r="E393" s="46">
        <v>45536</v>
      </c>
      <c r="F393">
        <v>-182.9</v>
      </c>
      <c r="I393" t="str">
        <f>INDEX(LedgerMapping[[#All],[Level 3]],MATCH(Actuals[[#This Row],[Sub Ledger]],LedgerMapping[[#All],[Sub Ledger]],0))</f>
        <v>Administration</v>
      </c>
      <c r="J393" s="22">
        <f>YEAR(Actuals[[#This Row],[Date]])</f>
        <v>2024</v>
      </c>
      <c r="K393" s="22">
        <f>MONTH(Actuals[[#This Row],[Date]])</f>
        <v>9</v>
      </c>
      <c r="L393" s="12"/>
    </row>
    <row r="394" spans="1:12" x14ac:dyDescent="0.3">
      <c r="A394">
        <v>8</v>
      </c>
      <c r="B394">
        <v>36586</v>
      </c>
      <c r="C394">
        <v>6</v>
      </c>
      <c r="D394">
        <v>68000</v>
      </c>
      <c r="E394" s="46">
        <v>45567</v>
      </c>
      <c r="F394">
        <v>-287.45</v>
      </c>
      <c r="I394" t="str">
        <f>INDEX(LedgerMapping[[#All],[Level 3]],MATCH(Actuals[[#This Row],[Sub Ledger]],LedgerMapping[[#All],[Sub Ledger]],0))</f>
        <v>Administration</v>
      </c>
      <c r="J394" s="22">
        <f>YEAR(Actuals[[#This Row],[Date]])</f>
        <v>2024</v>
      </c>
      <c r="K394" s="22">
        <f>MONTH(Actuals[[#This Row],[Date]])</f>
        <v>10</v>
      </c>
      <c r="L394" s="12"/>
    </row>
    <row r="395" spans="1:12" x14ac:dyDescent="0.3">
      <c r="A395">
        <v>8</v>
      </c>
      <c r="B395">
        <v>37735</v>
      </c>
      <c r="C395">
        <v>6</v>
      </c>
      <c r="D395">
        <v>68000</v>
      </c>
      <c r="E395" s="46">
        <v>45597</v>
      </c>
      <c r="F395">
        <v>-364.72</v>
      </c>
      <c r="I395" t="str">
        <f>INDEX(LedgerMapping[[#All],[Level 3]],MATCH(Actuals[[#This Row],[Sub Ledger]],LedgerMapping[[#All],[Sub Ledger]],0))</f>
        <v>Administration</v>
      </c>
      <c r="J395" s="22">
        <f>YEAR(Actuals[[#This Row],[Date]])</f>
        <v>2024</v>
      </c>
      <c r="K395" s="22">
        <f>MONTH(Actuals[[#This Row],[Date]])</f>
        <v>11</v>
      </c>
      <c r="L395" s="12"/>
    </row>
    <row r="396" spans="1:12" x14ac:dyDescent="0.3">
      <c r="A396">
        <v>8</v>
      </c>
      <c r="B396">
        <v>38886</v>
      </c>
      <c r="C396">
        <v>6</v>
      </c>
      <c r="D396">
        <v>68000</v>
      </c>
      <c r="E396" s="46">
        <v>45628</v>
      </c>
      <c r="F396">
        <v>-219.27</v>
      </c>
      <c r="I396" t="str">
        <f>INDEX(LedgerMapping[[#All],[Level 3]],MATCH(Actuals[[#This Row],[Sub Ledger]],LedgerMapping[[#All],[Sub Ledger]],0))</f>
        <v>Administration</v>
      </c>
      <c r="J396" s="22">
        <f>YEAR(Actuals[[#This Row],[Date]])</f>
        <v>2024</v>
      </c>
      <c r="K396" s="22">
        <f>MONTH(Actuals[[#This Row],[Date]])</f>
        <v>12</v>
      </c>
      <c r="L396" s="12"/>
    </row>
    <row r="397" spans="1:12" x14ac:dyDescent="0.3">
      <c r="A397">
        <v>8</v>
      </c>
      <c r="B397">
        <v>1061</v>
      </c>
      <c r="C397">
        <v>6</v>
      </c>
      <c r="D397">
        <v>68000</v>
      </c>
      <c r="E397" s="46">
        <v>44562</v>
      </c>
      <c r="F397">
        <v>-91.99</v>
      </c>
      <c r="I397" t="str">
        <f>INDEX(LedgerMapping[[#All],[Level 3]],MATCH(Actuals[[#This Row],[Sub Ledger]],LedgerMapping[[#All],[Sub Ledger]],0))</f>
        <v>Administration</v>
      </c>
      <c r="J397" s="22">
        <f>YEAR(Actuals[[#This Row],[Date]])</f>
        <v>2022</v>
      </c>
      <c r="K397" s="22">
        <f>MONTH(Actuals[[#This Row],[Date]])</f>
        <v>1</v>
      </c>
      <c r="L397" s="12"/>
    </row>
    <row r="398" spans="1:12" x14ac:dyDescent="0.3">
      <c r="A398">
        <v>8</v>
      </c>
      <c r="B398">
        <v>2185</v>
      </c>
      <c r="C398">
        <v>6</v>
      </c>
      <c r="D398">
        <v>68000</v>
      </c>
      <c r="E398" s="46">
        <v>44593</v>
      </c>
      <c r="F398">
        <v>-158.66</v>
      </c>
      <c r="I398" t="str">
        <f>INDEX(LedgerMapping[[#All],[Level 3]],MATCH(Actuals[[#This Row],[Sub Ledger]],LedgerMapping[[#All],[Sub Ledger]],0))</f>
        <v>Administration</v>
      </c>
      <c r="J398" s="22">
        <f>YEAR(Actuals[[#This Row],[Date]])</f>
        <v>2022</v>
      </c>
      <c r="K398" s="22">
        <f>MONTH(Actuals[[#This Row],[Date]])</f>
        <v>2</v>
      </c>
      <c r="L398" s="12"/>
    </row>
    <row r="399" spans="1:12" x14ac:dyDescent="0.3">
      <c r="A399">
        <v>8</v>
      </c>
      <c r="B399">
        <v>3301</v>
      </c>
      <c r="C399">
        <v>6</v>
      </c>
      <c r="D399">
        <v>68000</v>
      </c>
      <c r="E399" s="46">
        <v>44624</v>
      </c>
      <c r="F399">
        <v>-104.11</v>
      </c>
      <c r="I399" t="str">
        <f>INDEX(LedgerMapping[[#All],[Level 3]],MATCH(Actuals[[#This Row],[Sub Ledger]],LedgerMapping[[#All],[Sub Ledger]],0))</f>
        <v>Administration</v>
      </c>
      <c r="J399" s="22">
        <f>YEAR(Actuals[[#This Row],[Date]])</f>
        <v>2022</v>
      </c>
      <c r="K399" s="22">
        <f>MONTH(Actuals[[#This Row],[Date]])</f>
        <v>3</v>
      </c>
      <c r="L399" s="12"/>
    </row>
    <row r="400" spans="1:12" x14ac:dyDescent="0.3">
      <c r="A400">
        <v>8</v>
      </c>
      <c r="B400">
        <v>4423</v>
      </c>
      <c r="C400">
        <v>6</v>
      </c>
      <c r="D400">
        <v>68000</v>
      </c>
      <c r="E400" s="46">
        <v>44654</v>
      </c>
      <c r="F400">
        <v>-114.72</v>
      </c>
      <c r="I400" t="str">
        <f>INDEX(LedgerMapping[[#All],[Level 3]],MATCH(Actuals[[#This Row],[Sub Ledger]],LedgerMapping[[#All],[Sub Ledger]],0))</f>
        <v>Administration</v>
      </c>
      <c r="J400" s="22">
        <f>YEAR(Actuals[[#This Row],[Date]])</f>
        <v>2022</v>
      </c>
      <c r="K400" s="22">
        <f>MONTH(Actuals[[#This Row],[Date]])</f>
        <v>4</v>
      </c>
      <c r="L400" s="12"/>
    </row>
    <row r="401" spans="1:12" x14ac:dyDescent="0.3">
      <c r="A401">
        <v>8</v>
      </c>
      <c r="B401">
        <v>5546</v>
      </c>
      <c r="C401">
        <v>6</v>
      </c>
      <c r="D401">
        <v>68000</v>
      </c>
      <c r="E401" s="46">
        <v>44685</v>
      </c>
      <c r="F401">
        <v>-91.99</v>
      </c>
      <c r="I401" t="str">
        <f>INDEX(LedgerMapping[[#All],[Level 3]],MATCH(Actuals[[#This Row],[Sub Ledger]],LedgerMapping[[#All],[Sub Ledger]],0))</f>
        <v>Administration</v>
      </c>
      <c r="J401" s="22">
        <f>YEAR(Actuals[[#This Row],[Date]])</f>
        <v>2022</v>
      </c>
      <c r="K401" s="22">
        <f>MONTH(Actuals[[#This Row],[Date]])</f>
        <v>5</v>
      </c>
      <c r="L401" s="12"/>
    </row>
    <row r="402" spans="1:12" x14ac:dyDescent="0.3">
      <c r="A402">
        <v>8</v>
      </c>
      <c r="B402">
        <v>6673</v>
      </c>
      <c r="C402">
        <v>6</v>
      </c>
      <c r="D402">
        <v>68000</v>
      </c>
      <c r="E402" s="46">
        <v>44715</v>
      </c>
      <c r="F402">
        <v>-164.72</v>
      </c>
      <c r="I402" t="str">
        <f>INDEX(LedgerMapping[[#All],[Level 3]],MATCH(Actuals[[#This Row],[Sub Ledger]],LedgerMapping[[#All],[Sub Ledger]],0))</f>
        <v>Administration</v>
      </c>
      <c r="J402" s="22">
        <f>YEAR(Actuals[[#This Row],[Date]])</f>
        <v>2022</v>
      </c>
      <c r="K402" s="22">
        <f>MONTH(Actuals[[#This Row],[Date]])</f>
        <v>6</v>
      </c>
      <c r="L402" s="12"/>
    </row>
    <row r="403" spans="1:12" x14ac:dyDescent="0.3">
      <c r="A403">
        <v>8</v>
      </c>
      <c r="B403">
        <v>7792</v>
      </c>
      <c r="C403">
        <v>6</v>
      </c>
      <c r="D403">
        <v>68000</v>
      </c>
      <c r="E403" s="46">
        <v>44746</v>
      </c>
      <c r="F403">
        <v>-110.17</v>
      </c>
      <c r="I403" t="str">
        <f>INDEX(LedgerMapping[[#All],[Level 3]],MATCH(Actuals[[#This Row],[Sub Ledger]],LedgerMapping[[#All],[Sub Ledger]],0))</f>
        <v>Administration</v>
      </c>
      <c r="J403" s="22">
        <f>YEAR(Actuals[[#This Row],[Date]])</f>
        <v>2022</v>
      </c>
      <c r="K403" s="22">
        <f>MONTH(Actuals[[#This Row],[Date]])</f>
        <v>7</v>
      </c>
      <c r="L403" s="12"/>
    </row>
    <row r="404" spans="1:12" x14ac:dyDescent="0.3">
      <c r="A404">
        <v>8</v>
      </c>
      <c r="B404">
        <v>8914</v>
      </c>
      <c r="C404">
        <v>6</v>
      </c>
      <c r="D404">
        <v>68000</v>
      </c>
      <c r="E404" s="46">
        <v>44777</v>
      </c>
      <c r="F404">
        <v>-82.9</v>
      </c>
      <c r="I404" t="str">
        <f>INDEX(LedgerMapping[[#All],[Level 3]],MATCH(Actuals[[#This Row],[Sub Ledger]],LedgerMapping[[#All],[Sub Ledger]],0))</f>
        <v>Administration</v>
      </c>
      <c r="J404" s="22">
        <f>YEAR(Actuals[[#This Row],[Date]])</f>
        <v>2022</v>
      </c>
      <c r="K404" s="22">
        <f>MONTH(Actuals[[#This Row],[Date]])</f>
        <v>8</v>
      </c>
      <c r="L404" s="12"/>
    </row>
    <row r="405" spans="1:12" x14ac:dyDescent="0.3">
      <c r="A405">
        <v>8</v>
      </c>
      <c r="B405">
        <v>10030</v>
      </c>
      <c r="C405">
        <v>6</v>
      </c>
      <c r="D405">
        <v>68000</v>
      </c>
      <c r="E405" s="46">
        <v>44805</v>
      </c>
      <c r="F405">
        <v>-122.3</v>
      </c>
      <c r="I405" t="str">
        <f>INDEX(LedgerMapping[[#All],[Level 3]],MATCH(Actuals[[#This Row],[Sub Ledger]],LedgerMapping[[#All],[Sub Ledger]],0))</f>
        <v>Administration</v>
      </c>
      <c r="J405" s="22">
        <f>YEAR(Actuals[[#This Row],[Date]])</f>
        <v>2022</v>
      </c>
      <c r="K405" s="22">
        <f>MONTH(Actuals[[#This Row],[Date]])</f>
        <v>9</v>
      </c>
      <c r="L405" s="12"/>
    </row>
    <row r="406" spans="1:12" x14ac:dyDescent="0.3">
      <c r="A406">
        <v>8</v>
      </c>
      <c r="B406">
        <v>11149</v>
      </c>
      <c r="C406">
        <v>6</v>
      </c>
      <c r="D406">
        <v>68000</v>
      </c>
      <c r="E406" s="46">
        <v>44836</v>
      </c>
      <c r="F406">
        <v>-98.05</v>
      </c>
      <c r="I406" t="str">
        <f>INDEX(LedgerMapping[[#All],[Level 3]],MATCH(Actuals[[#This Row],[Sub Ledger]],LedgerMapping[[#All],[Sub Ledger]],0))</f>
        <v>Administration</v>
      </c>
      <c r="J406" s="22">
        <f>YEAR(Actuals[[#This Row],[Date]])</f>
        <v>2022</v>
      </c>
      <c r="K406" s="22">
        <f>MONTH(Actuals[[#This Row],[Date]])</f>
        <v>10</v>
      </c>
      <c r="L406" s="12"/>
    </row>
    <row r="407" spans="1:12" x14ac:dyDescent="0.3">
      <c r="A407">
        <v>8</v>
      </c>
      <c r="B407">
        <v>12275</v>
      </c>
      <c r="C407">
        <v>6</v>
      </c>
      <c r="D407">
        <v>68000</v>
      </c>
      <c r="E407" s="46">
        <v>44866</v>
      </c>
      <c r="F407">
        <v>-110.17</v>
      </c>
      <c r="I407" t="str">
        <f>INDEX(LedgerMapping[[#All],[Level 3]],MATCH(Actuals[[#This Row],[Sub Ledger]],LedgerMapping[[#All],[Sub Ledger]],0))</f>
        <v>Administration</v>
      </c>
      <c r="J407" s="22">
        <f>YEAR(Actuals[[#This Row],[Date]])</f>
        <v>2022</v>
      </c>
      <c r="K407" s="22">
        <f>MONTH(Actuals[[#This Row],[Date]])</f>
        <v>11</v>
      </c>
      <c r="L407" s="12"/>
    </row>
    <row r="408" spans="1:12" x14ac:dyDescent="0.3">
      <c r="A408">
        <v>8</v>
      </c>
      <c r="B408">
        <v>13404</v>
      </c>
      <c r="C408">
        <v>6</v>
      </c>
      <c r="D408">
        <v>68000</v>
      </c>
      <c r="E408" s="46">
        <v>44897</v>
      </c>
      <c r="F408">
        <v>-137.44999999999999</v>
      </c>
      <c r="I408" t="str">
        <f>INDEX(LedgerMapping[[#All],[Level 3]],MATCH(Actuals[[#This Row],[Sub Ledger]],LedgerMapping[[#All],[Sub Ledger]],0))</f>
        <v>Administration</v>
      </c>
      <c r="J408" s="22">
        <f>YEAR(Actuals[[#This Row],[Date]])</f>
        <v>2022</v>
      </c>
      <c r="K408" s="22">
        <f>MONTH(Actuals[[#This Row],[Date]])</f>
        <v>12</v>
      </c>
      <c r="L408" s="12"/>
    </row>
    <row r="409" spans="1:12" x14ac:dyDescent="0.3">
      <c r="A409">
        <v>8</v>
      </c>
      <c r="B409">
        <v>14163</v>
      </c>
      <c r="C409">
        <v>6</v>
      </c>
      <c r="D409">
        <v>68000</v>
      </c>
      <c r="E409" s="46">
        <v>44927</v>
      </c>
      <c r="F409">
        <v>-198.05</v>
      </c>
      <c r="I409" t="str">
        <f>INDEX(LedgerMapping[[#All],[Level 3]],MATCH(Actuals[[#This Row],[Sub Ledger]],LedgerMapping[[#All],[Sub Ledger]],0))</f>
        <v>Administration</v>
      </c>
      <c r="J409" s="22">
        <f>YEAR(Actuals[[#This Row],[Date]])</f>
        <v>2023</v>
      </c>
      <c r="K409" s="22">
        <f>MONTH(Actuals[[#This Row],[Date]])</f>
        <v>1</v>
      </c>
      <c r="L409" s="12"/>
    </row>
    <row r="410" spans="1:12" x14ac:dyDescent="0.3">
      <c r="A410">
        <v>8</v>
      </c>
      <c r="B410">
        <v>15167</v>
      </c>
      <c r="C410">
        <v>6</v>
      </c>
      <c r="D410">
        <v>68000</v>
      </c>
      <c r="E410" s="46">
        <v>44958</v>
      </c>
      <c r="F410">
        <v>-182.9</v>
      </c>
      <c r="I410" t="str">
        <f>INDEX(LedgerMapping[[#All],[Level 3]],MATCH(Actuals[[#This Row],[Sub Ledger]],LedgerMapping[[#All],[Sub Ledger]],0))</f>
        <v>Administration</v>
      </c>
      <c r="J410" s="22">
        <f>YEAR(Actuals[[#This Row],[Date]])</f>
        <v>2023</v>
      </c>
      <c r="K410" s="22">
        <f>MONTH(Actuals[[#This Row],[Date]])</f>
        <v>2</v>
      </c>
      <c r="L410" s="12"/>
    </row>
    <row r="411" spans="1:12" x14ac:dyDescent="0.3">
      <c r="A411">
        <v>8</v>
      </c>
      <c r="B411">
        <v>16147</v>
      </c>
      <c r="C411">
        <v>6</v>
      </c>
      <c r="D411">
        <v>68000</v>
      </c>
      <c r="E411" s="46">
        <v>44988</v>
      </c>
      <c r="F411">
        <v>-191.99</v>
      </c>
      <c r="I411" t="str">
        <f>INDEX(LedgerMapping[[#All],[Level 3]],MATCH(Actuals[[#This Row],[Sub Ledger]],LedgerMapping[[#All],[Sub Ledger]],0))</f>
        <v>Administration</v>
      </c>
      <c r="J411" s="22">
        <f>YEAR(Actuals[[#This Row],[Date]])</f>
        <v>2023</v>
      </c>
      <c r="K411" s="22">
        <f>MONTH(Actuals[[#This Row],[Date]])</f>
        <v>3</v>
      </c>
      <c r="L411" s="12"/>
    </row>
    <row r="412" spans="1:12" x14ac:dyDescent="0.3">
      <c r="A412">
        <v>8</v>
      </c>
      <c r="B412">
        <v>17179</v>
      </c>
      <c r="C412">
        <v>6</v>
      </c>
      <c r="D412">
        <v>68000</v>
      </c>
      <c r="E412" s="46">
        <v>45018</v>
      </c>
      <c r="F412">
        <v>-152.6</v>
      </c>
      <c r="I412" t="str">
        <f>INDEX(LedgerMapping[[#All],[Level 3]],MATCH(Actuals[[#This Row],[Sub Ledger]],LedgerMapping[[#All],[Sub Ledger]],0))</f>
        <v>Administration</v>
      </c>
      <c r="J412" s="22">
        <f>YEAR(Actuals[[#This Row],[Date]])</f>
        <v>2023</v>
      </c>
      <c r="K412" s="22">
        <f>MONTH(Actuals[[#This Row],[Date]])</f>
        <v>4</v>
      </c>
      <c r="L412" s="12"/>
    </row>
    <row r="413" spans="1:12" x14ac:dyDescent="0.3">
      <c r="A413">
        <v>8</v>
      </c>
      <c r="B413">
        <v>18208</v>
      </c>
      <c r="C413">
        <v>6</v>
      </c>
      <c r="D413">
        <v>68000</v>
      </c>
      <c r="E413" s="46">
        <v>45049</v>
      </c>
      <c r="F413">
        <v>-191.99</v>
      </c>
      <c r="I413" t="str">
        <f>INDEX(LedgerMapping[[#All],[Level 3]],MATCH(Actuals[[#This Row],[Sub Ledger]],LedgerMapping[[#All],[Sub Ledger]],0))</f>
        <v>Administration</v>
      </c>
      <c r="J413" s="22">
        <f>YEAR(Actuals[[#This Row],[Date]])</f>
        <v>2023</v>
      </c>
      <c r="K413" s="22">
        <f>MONTH(Actuals[[#This Row],[Date]])</f>
        <v>5</v>
      </c>
      <c r="L413" s="12"/>
    </row>
    <row r="414" spans="1:12" x14ac:dyDescent="0.3">
      <c r="A414">
        <v>8</v>
      </c>
      <c r="B414">
        <v>19213</v>
      </c>
      <c r="C414">
        <v>6</v>
      </c>
      <c r="D414">
        <v>68000</v>
      </c>
      <c r="E414" s="46">
        <v>45079</v>
      </c>
      <c r="F414">
        <v>-122.3</v>
      </c>
      <c r="I414" t="str">
        <f>INDEX(LedgerMapping[[#All],[Level 3]],MATCH(Actuals[[#This Row],[Sub Ledger]],LedgerMapping[[#All],[Sub Ledger]],0))</f>
        <v>Administration</v>
      </c>
      <c r="J414" s="22">
        <f>YEAR(Actuals[[#This Row],[Date]])</f>
        <v>2023</v>
      </c>
      <c r="K414" s="22">
        <f>MONTH(Actuals[[#This Row],[Date]])</f>
        <v>6</v>
      </c>
      <c r="L414" s="12"/>
    </row>
    <row r="415" spans="1:12" x14ac:dyDescent="0.3">
      <c r="A415">
        <v>8</v>
      </c>
      <c r="B415">
        <v>20241</v>
      </c>
      <c r="C415">
        <v>6</v>
      </c>
      <c r="D415">
        <v>68000</v>
      </c>
      <c r="E415" s="46">
        <v>45110</v>
      </c>
      <c r="F415">
        <v>-264.72000000000003</v>
      </c>
      <c r="I415" t="str">
        <f>INDEX(LedgerMapping[[#All],[Level 3]],MATCH(Actuals[[#This Row],[Sub Ledger]],LedgerMapping[[#All],[Sub Ledger]],0))</f>
        <v>Administration</v>
      </c>
      <c r="J415" s="22">
        <f>YEAR(Actuals[[#This Row],[Date]])</f>
        <v>2023</v>
      </c>
      <c r="K415" s="22">
        <f>MONTH(Actuals[[#This Row],[Date]])</f>
        <v>7</v>
      </c>
      <c r="L415" s="12"/>
    </row>
    <row r="416" spans="1:12" x14ac:dyDescent="0.3">
      <c r="A416">
        <v>8</v>
      </c>
      <c r="B416">
        <v>21269</v>
      </c>
      <c r="C416">
        <v>6</v>
      </c>
      <c r="D416">
        <v>68000</v>
      </c>
      <c r="E416" s="46">
        <v>45141</v>
      </c>
      <c r="F416">
        <v>-114.72</v>
      </c>
      <c r="I416" t="str">
        <f>INDEX(LedgerMapping[[#All],[Level 3]],MATCH(Actuals[[#This Row],[Sub Ledger]],LedgerMapping[[#All],[Sub Ledger]],0))</f>
        <v>Administration</v>
      </c>
      <c r="J416" s="22">
        <f>YEAR(Actuals[[#This Row],[Date]])</f>
        <v>2023</v>
      </c>
      <c r="K416" s="22">
        <f>MONTH(Actuals[[#This Row],[Date]])</f>
        <v>8</v>
      </c>
      <c r="L416" s="12"/>
    </row>
    <row r="417" spans="1:12" x14ac:dyDescent="0.3">
      <c r="A417">
        <v>8</v>
      </c>
      <c r="B417">
        <v>22272</v>
      </c>
      <c r="C417">
        <v>6</v>
      </c>
      <c r="D417">
        <v>68000</v>
      </c>
      <c r="E417" s="46">
        <v>45169</v>
      </c>
      <c r="F417">
        <v>-110.17</v>
      </c>
      <c r="I417" t="str">
        <f>INDEX(LedgerMapping[[#All],[Level 3]],MATCH(Actuals[[#This Row],[Sub Ledger]],LedgerMapping[[#All],[Sub Ledger]],0))</f>
        <v>Administration</v>
      </c>
      <c r="J417" s="22">
        <f>YEAR(Actuals[[#This Row],[Date]])</f>
        <v>2023</v>
      </c>
      <c r="K417" s="22">
        <f>MONTH(Actuals[[#This Row],[Date]])</f>
        <v>8</v>
      </c>
      <c r="L417" s="12"/>
    </row>
    <row r="418" spans="1:12" x14ac:dyDescent="0.3">
      <c r="A418">
        <v>8</v>
      </c>
      <c r="B418">
        <v>23250</v>
      </c>
      <c r="C418">
        <v>6</v>
      </c>
      <c r="D418">
        <v>68000</v>
      </c>
      <c r="E418" s="46">
        <v>45200</v>
      </c>
      <c r="F418">
        <v>-205.63</v>
      </c>
      <c r="I418" t="str">
        <f>INDEX(LedgerMapping[[#All],[Level 3]],MATCH(Actuals[[#This Row],[Sub Ledger]],LedgerMapping[[#All],[Sub Ledger]],0))</f>
        <v>Administration</v>
      </c>
      <c r="J418" s="22">
        <f>YEAR(Actuals[[#This Row],[Date]])</f>
        <v>2023</v>
      </c>
      <c r="K418" s="22">
        <f>MONTH(Actuals[[#This Row],[Date]])</f>
        <v>10</v>
      </c>
      <c r="L418" s="12"/>
    </row>
    <row r="419" spans="1:12" x14ac:dyDescent="0.3">
      <c r="A419">
        <v>8</v>
      </c>
      <c r="B419">
        <v>24252</v>
      </c>
      <c r="C419">
        <v>6</v>
      </c>
      <c r="D419">
        <v>68000</v>
      </c>
      <c r="E419" s="46">
        <v>45230</v>
      </c>
      <c r="F419">
        <v>-173.81</v>
      </c>
      <c r="I419" t="str">
        <f>INDEX(LedgerMapping[[#All],[Level 3]],MATCH(Actuals[[#This Row],[Sub Ledger]],LedgerMapping[[#All],[Sub Ledger]],0))</f>
        <v>Administration</v>
      </c>
      <c r="J419" s="22">
        <f>YEAR(Actuals[[#This Row],[Date]])</f>
        <v>2023</v>
      </c>
      <c r="K419" s="22">
        <f>MONTH(Actuals[[#This Row],[Date]])</f>
        <v>10</v>
      </c>
      <c r="L419" s="12"/>
    </row>
    <row r="420" spans="1:12" x14ac:dyDescent="0.3">
      <c r="A420">
        <v>8</v>
      </c>
      <c r="B420">
        <v>25284</v>
      </c>
      <c r="C420">
        <v>6</v>
      </c>
      <c r="D420">
        <v>68000</v>
      </c>
      <c r="E420" s="46">
        <v>45261</v>
      </c>
      <c r="F420">
        <v>-152.6</v>
      </c>
      <c r="I420" t="str">
        <f>INDEX(LedgerMapping[[#All],[Level 3]],MATCH(Actuals[[#This Row],[Sub Ledger]],LedgerMapping[[#All],[Sub Ledger]],0))</f>
        <v>Administration</v>
      </c>
      <c r="J420" s="22">
        <f>YEAR(Actuals[[#This Row],[Date]])</f>
        <v>2023</v>
      </c>
      <c r="K420" s="22">
        <f>MONTH(Actuals[[#This Row],[Date]])</f>
        <v>12</v>
      </c>
      <c r="L420" s="12"/>
    </row>
    <row r="421" spans="1:12" x14ac:dyDescent="0.3">
      <c r="A421">
        <v>8</v>
      </c>
      <c r="B421">
        <v>26353</v>
      </c>
      <c r="C421">
        <v>6</v>
      </c>
      <c r="D421">
        <v>68000</v>
      </c>
      <c r="E421" s="46">
        <v>45291</v>
      </c>
      <c r="F421">
        <v>-298.06</v>
      </c>
      <c r="I421" t="str">
        <f>INDEX(LedgerMapping[[#All],[Level 3]],MATCH(Actuals[[#This Row],[Sub Ledger]],LedgerMapping[[#All],[Sub Ledger]],0))</f>
        <v>Administration</v>
      </c>
      <c r="J421" s="22">
        <f>YEAR(Actuals[[#This Row],[Date]])</f>
        <v>2023</v>
      </c>
      <c r="K421" s="22">
        <f>MONTH(Actuals[[#This Row],[Date]])</f>
        <v>12</v>
      </c>
      <c r="L421" s="12"/>
    </row>
    <row r="422" spans="1:12" x14ac:dyDescent="0.3">
      <c r="A422">
        <v>8</v>
      </c>
      <c r="B422">
        <v>27479</v>
      </c>
      <c r="C422">
        <v>6</v>
      </c>
      <c r="D422">
        <v>68000</v>
      </c>
      <c r="E422" s="46">
        <v>45322</v>
      </c>
      <c r="F422">
        <v>-137.44999999999999</v>
      </c>
      <c r="I422" t="str">
        <f>INDEX(LedgerMapping[[#All],[Level 3]],MATCH(Actuals[[#This Row],[Sub Ledger]],LedgerMapping[[#All],[Sub Ledger]],0))</f>
        <v>Administration</v>
      </c>
      <c r="J422" s="22">
        <f>YEAR(Actuals[[#This Row],[Date]])</f>
        <v>2024</v>
      </c>
      <c r="K422" s="22">
        <f>MONTH(Actuals[[#This Row],[Date]])</f>
        <v>1</v>
      </c>
      <c r="L422" s="12"/>
    </row>
    <row r="423" spans="1:12" x14ac:dyDescent="0.3">
      <c r="A423">
        <v>8</v>
      </c>
      <c r="B423">
        <v>28631</v>
      </c>
      <c r="C423">
        <v>6</v>
      </c>
      <c r="D423">
        <v>68000</v>
      </c>
      <c r="E423" s="46">
        <v>45354</v>
      </c>
      <c r="F423">
        <v>-298.06</v>
      </c>
      <c r="I423" t="str">
        <f>INDEX(LedgerMapping[[#All],[Level 3]],MATCH(Actuals[[#This Row],[Sub Ledger]],LedgerMapping[[#All],[Sub Ledger]],0))</f>
        <v>Administration</v>
      </c>
      <c r="J423" s="22">
        <f>YEAR(Actuals[[#This Row],[Date]])</f>
        <v>2024</v>
      </c>
      <c r="K423" s="22">
        <f>MONTH(Actuals[[#This Row],[Date]])</f>
        <v>3</v>
      </c>
      <c r="L423" s="12"/>
    </row>
    <row r="424" spans="1:12" x14ac:dyDescent="0.3">
      <c r="A424">
        <v>8</v>
      </c>
      <c r="B424">
        <v>1062</v>
      </c>
      <c r="C424">
        <v>6</v>
      </c>
      <c r="D424">
        <v>69000</v>
      </c>
      <c r="E424" s="46">
        <v>44562</v>
      </c>
      <c r="F424">
        <v>-25.32</v>
      </c>
      <c r="I424" t="str">
        <f>INDEX(LedgerMapping[[#All],[Level 3]],MATCH(Actuals[[#This Row],[Sub Ledger]],LedgerMapping[[#All],[Sub Ledger]],0))</f>
        <v>Administration</v>
      </c>
      <c r="J424" s="22">
        <f>YEAR(Actuals[[#This Row],[Date]])</f>
        <v>2022</v>
      </c>
      <c r="K424" s="22">
        <f>MONTH(Actuals[[#This Row],[Date]])</f>
        <v>1</v>
      </c>
      <c r="L424" s="12"/>
    </row>
    <row r="425" spans="1:12" x14ac:dyDescent="0.3">
      <c r="A425">
        <v>8</v>
      </c>
      <c r="B425">
        <v>2186</v>
      </c>
      <c r="C425">
        <v>6</v>
      </c>
      <c r="D425">
        <v>69000</v>
      </c>
      <c r="E425" s="46">
        <v>44593</v>
      </c>
      <c r="F425">
        <v>-46.54</v>
      </c>
      <c r="I425" t="str">
        <f>INDEX(LedgerMapping[[#All],[Level 3]],MATCH(Actuals[[#This Row],[Sub Ledger]],LedgerMapping[[#All],[Sub Ledger]],0))</f>
        <v>Administration</v>
      </c>
      <c r="J425" s="22">
        <f>YEAR(Actuals[[#This Row],[Date]])</f>
        <v>2022</v>
      </c>
      <c r="K425" s="22">
        <f>MONTH(Actuals[[#This Row],[Date]])</f>
        <v>2</v>
      </c>
      <c r="L425" s="12"/>
    </row>
    <row r="426" spans="1:12" x14ac:dyDescent="0.3">
      <c r="A426">
        <v>8</v>
      </c>
      <c r="B426">
        <v>3302</v>
      </c>
      <c r="C426">
        <v>6</v>
      </c>
      <c r="D426">
        <v>69000</v>
      </c>
      <c r="E426" s="46">
        <v>44624</v>
      </c>
      <c r="F426">
        <v>-31.38</v>
      </c>
      <c r="I426" t="str">
        <f>INDEX(LedgerMapping[[#All],[Level 3]],MATCH(Actuals[[#This Row],[Sub Ledger]],LedgerMapping[[#All],[Sub Ledger]],0))</f>
        <v>Administration</v>
      </c>
      <c r="J426" s="22">
        <f>YEAR(Actuals[[#This Row],[Date]])</f>
        <v>2022</v>
      </c>
      <c r="K426" s="22">
        <f>MONTH(Actuals[[#This Row],[Date]])</f>
        <v>3</v>
      </c>
      <c r="L426" s="12"/>
    </row>
    <row r="427" spans="1:12" x14ac:dyDescent="0.3">
      <c r="A427">
        <v>8</v>
      </c>
      <c r="B427">
        <v>4424</v>
      </c>
      <c r="C427">
        <v>6</v>
      </c>
      <c r="D427">
        <v>69000</v>
      </c>
      <c r="E427" s="46">
        <v>44654</v>
      </c>
      <c r="F427">
        <v>-32.9</v>
      </c>
      <c r="I427" t="str">
        <f>INDEX(LedgerMapping[[#All],[Level 3]],MATCH(Actuals[[#This Row],[Sub Ledger]],LedgerMapping[[#All],[Sub Ledger]],0))</f>
        <v>Administration</v>
      </c>
      <c r="J427" s="22">
        <f>YEAR(Actuals[[#This Row],[Date]])</f>
        <v>2022</v>
      </c>
      <c r="K427" s="22">
        <f>MONTH(Actuals[[#This Row],[Date]])</f>
        <v>4</v>
      </c>
      <c r="L427" s="12"/>
    </row>
    <row r="428" spans="1:12" x14ac:dyDescent="0.3">
      <c r="A428">
        <v>8</v>
      </c>
      <c r="B428">
        <v>5548</v>
      </c>
      <c r="C428">
        <v>6</v>
      </c>
      <c r="D428">
        <v>69000</v>
      </c>
      <c r="E428" s="46">
        <v>44685</v>
      </c>
      <c r="F428">
        <v>-25.32</v>
      </c>
      <c r="I428" t="str">
        <f>INDEX(LedgerMapping[[#All],[Level 3]],MATCH(Actuals[[#This Row],[Sub Ledger]],LedgerMapping[[#All],[Sub Ledger]],0))</f>
        <v>Administration</v>
      </c>
      <c r="J428" s="22">
        <f>YEAR(Actuals[[#This Row],[Date]])</f>
        <v>2022</v>
      </c>
      <c r="K428" s="22">
        <f>MONTH(Actuals[[#This Row],[Date]])</f>
        <v>5</v>
      </c>
      <c r="L428" s="12"/>
    </row>
    <row r="429" spans="1:12" x14ac:dyDescent="0.3">
      <c r="A429">
        <v>8</v>
      </c>
      <c r="B429">
        <v>6674</v>
      </c>
      <c r="C429">
        <v>6</v>
      </c>
      <c r="D429">
        <v>69000</v>
      </c>
      <c r="E429" s="46">
        <v>44715</v>
      </c>
      <c r="F429">
        <v>-48.05</v>
      </c>
      <c r="I429" t="str">
        <f>INDEX(LedgerMapping[[#All],[Level 3]],MATCH(Actuals[[#This Row],[Sub Ledger]],LedgerMapping[[#All],[Sub Ledger]],0))</f>
        <v>Administration</v>
      </c>
      <c r="J429" s="22">
        <f>YEAR(Actuals[[#This Row],[Date]])</f>
        <v>2022</v>
      </c>
      <c r="K429" s="22">
        <f>MONTH(Actuals[[#This Row],[Date]])</f>
        <v>6</v>
      </c>
      <c r="L429" s="12"/>
    </row>
    <row r="430" spans="1:12" x14ac:dyDescent="0.3">
      <c r="A430">
        <v>8</v>
      </c>
      <c r="B430">
        <v>7794</v>
      </c>
      <c r="C430">
        <v>6</v>
      </c>
      <c r="D430">
        <v>69000</v>
      </c>
      <c r="E430" s="46">
        <v>44746</v>
      </c>
      <c r="F430">
        <v>-32.9</v>
      </c>
      <c r="I430" t="str">
        <f>INDEX(LedgerMapping[[#All],[Level 3]],MATCH(Actuals[[#This Row],[Sub Ledger]],LedgerMapping[[#All],[Sub Ledger]],0))</f>
        <v>Administration</v>
      </c>
      <c r="J430" s="22">
        <f>YEAR(Actuals[[#This Row],[Date]])</f>
        <v>2022</v>
      </c>
      <c r="K430" s="22">
        <f>MONTH(Actuals[[#This Row],[Date]])</f>
        <v>7</v>
      </c>
      <c r="L430" s="12"/>
    </row>
    <row r="431" spans="1:12" x14ac:dyDescent="0.3">
      <c r="A431">
        <v>8</v>
      </c>
      <c r="B431">
        <v>8916</v>
      </c>
      <c r="C431">
        <v>6</v>
      </c>
      <c r="D431">
        <v>69000</v>
      </c>
      <c r="E431" s="46">
        <v>44777</v>
      </c>
      <c r="F431">
        <v>-23.81</v>
      </c>
      <c r="I431" t="str">
        <f>INDEX(LedgerMapping[[#All],[Level 3]],MATCH(Actuals[[#This Row],[Sub Ledger]],LedgerMapping[[#All],[Sub Ledger]],0))</f>
        <v>Administration</v>
      </c>
      <c r="J431" s="22">
        <f>YEAR(Actuals[[#This Row],[Date]])</f>
        <v>2022</v>
      </c>
      <c r="K431" s="22">
        <f>MONTH(Actuals[[#This Row],[Date]])</f>
        <v>8</v>
      </c>
      <c r="L431" s="12"/>
    </row>
    <row r="432" spans="1:12" x14ac:dyDescent="0.3">
      <c r="A432">
        <v>8</v>
      </c>
      <c r="B432">
        <v>10032</v>
      </c>
      <c r="C432">
        <v>6</v>
      </c>
      <c r="D432">
        <v>69000</v>
      </c>
      <c r="E432" s="46">
        <v>44805</v>
      </c>
      <c r="F432">
        <v>-35.93</v>
      </c>
      <c r="I432" t="str">
        <f>INDEX(LedgerMapping[[#All],[Level 3]],MATCH(Actuals[[#This Row],[Sub Ledger]],LedgerMapping[[#All],[Sub Ledger]],0))</f>
        <v>Administration</v>
      </c>
      <c r="J432" s="22">
        <f>YEAR(Actuals[[#This Row],[Date]])</f>
        <v>2022</v>
      </c>
      <c r="K432" s="22">
        <f>MONTH(Actuals[[#This Row],[Date]])</f>
        <v>9</v>
      </c>
      <c r="L432" s="12"/>
    </row>
    <row r="433" spans="1:12" x14ac:dyDescent="0.3">
      <c r="A433">
        <v>8</v>
      </c>
      <c r="B433">
        <v>11150</v>
      </c>
      <c r="C433">
        <v>6</v>
      </c>
      <c r="D433">
        <v>69000</v>
      </c>
      <c r="E433" s="46">
        <v>44836</v>
      </c>
      <c r="F433">
        <v>-28.35</v>
      </c>
      <c r="I433" t="str">
        <f>INDEX(LedgerMapping[[#All],[Level 3]],MATCH(Actuals[[#This Row],[Sub Ledger]],LedgerMapping[[#All],[Sub Ledger]],0))</f>
        <v>Administration</v>
      </c>
      <c r="J433" s="22">
        <f>YEAR(Actuals[[#This Row],[Date]])</f>
        <v>2022</v>
      </c>
      <c r="K433" s="22">
        <f>MONTH(Actuals[[#This Row],[Date]])</f>
        <v>10</v>
      </c>
      <c r="L433" s="12"/>
    </row>
    <row r="434" spans="1:12" x14ac:dyDescent="0.3">
      <c r="A434">
        <v>8</v>
      </c>
      <c r="B434">
        <v>12276</v>
      </c>
      <c r="C434">
        <v>6</v>
      </c>
      <c r="D434">
        <v>69000</v>
      </c>
      <c r="E434" s="46">
        <v>44866</v>
      </c>
      <c r="F434">
        <v>-31.38</v>
      </c>
      <c r="I434" t="str">
        <f>INDEX(LedgerMapping[[#All],[Level 3]],MATCH(Actuals[[#This Row],[Sub Ledger]],LedgerMapping[[#All],[Sub Ledger]],0))</f>
        <v>Administration</v>
      </c>
      <c r="J434" s="22">
        <f>YEAR(Actuals[[#This Row],[Date]])</f>
        <v>2022</v>
      </c>
      <c r="K434" s="22">
        <f>MONTH(Actuals[[#This Row],[Date]])</f>
        <v>11</v>
      </c>
      <c r="L434" s="12"/>
    </row>
    <row r="435" spans="1:12" x14ac:dyDescent="0.3">
      <c r="A435">
        <v>8</v>
      </c>
      <c r="B435">
        <v>13406</v>
      </c>
      <c r="C435">
        <v>6</v>
      </c>
      <c r="D435">
        <v>69000</v>
      </c>
      <c r="E435" s="46">
        <v>44897</v>
      </c>
      <c r="F435">
        <v>-38.96</v>
      </c>
      <c r="I435" t="str">
        <f>INDEX(LedgerMapping[[#All],[Level 3]],MATCH(Actuals[[#This Row],[Sub Ledger]],LedgerMapping[[#All],[Sub Ledger]],0))</f>
        <v>Administration</v>
      </c>
      <c r="J435" s="22">
        <f>YEAR(Actuals[[#This Row],[Date]])</f>
        <v>2022</v>
      </c>
      <c r="K435" s="22">
        <f>MONTH(Actuals[[#This Row],[Date]])</f>
        <v>12</v>
      </c>
      <c r="L435" s="12"/>
    </row>
    <row r="436" spans="1:12" x14ac:dyDescent="0.3">
      <c r="A436">
        <v>8</v>
      </c>
      <c r="B436">
        <v>14164</v>
      </c>
      <c r="C436">
        <v>6</v>
      </c>
      <c r="D436">
        <v>69000</v>
      </c>
      <c r="E436" s="46">
        <v>44927</v>
      </c>
      <c r="F436">
        <v>-60.17</v>
      </c>
      <c r="I436" t="str">
        <f>INDEX(LedgerMapping[[#All],[Level 3]],MATCH(Actuals[[#This Row],[Sub Ledger]],LedgerMapping[[#All],[Sub Ledger]],0))</f>
        <v>Administration</v>
      </c>
      <c r="J436" s="22">
        <f>YEAR(Actuals[[#This Row],[Date]])</f>
        <v>2023</v>
      </c>
      <c r="K436" s="22">
        <f>MONTH(Actuals[[#This Row],[Date]])</f>
        <v>1</v>
      </c>
      <c r="L436" s="12"/>
    </row>
    <row r="437" spans="1:12" x14ac:dyDescent="0.3">
      <c r="A437">
        <v>8</v>
      </c>
      <c r="B437">
        <v>15168</v>
      </c>
      <c r="C437">
        <v>6</v>
      </c>
      <c r="D437">
        <v>69000</v>
      </c>
      <c r="E437" s="46">
        <v>44958</v>
      </c>
      <c r="F437">
        <v>-54.11</v>
      </c>
      <c r="I437" t="str">
        <f>INDEX(LedgerMapping[[#All],[Level 3]],MATCH(Actuals[[#This Row],[Sub Ledger]],LedgerMapping[[#All],[Sub Ledger]],0))</f>
        <v>Administration</v>
      </c>
      <c r="J437" s="22">
        <f>YEAR(Actuals[[#This Row],[Date]])</f>
        <v>2023</v>
      </c>
      <c r="K437" s="22">
        <f>MONTH(Actuals[[#This Row],[Date]])</f>
        <v>2</v>
      </c>
      <c r="L437" s="12"/>
    </row>
    <row r="438" spans="1:12" x14ac:dyDescent="0.3">
      <c r="A438">
        <v>8</v>
      </c>
      <c r="B438">
        <v>16148</v>
      </c>
      <c r="C438">
        <v>6</v>
      </c>
      <c r="D438">
        <v>69000</v>
      </c>
      <c r="E438" s="46">
        <v>44988</v>
      </c>
      <c r="F438">
        <v>-57.14</v>
      </c>
      <c r="I438" t="str">
        <f>INDEX(LedgerMapping[[#All],[Level 3]],MATCH(Actuals[[#This Row],[Sub Ledger]],LedgerMapping[[#All],[Sub Ledger]],0))</f>
        <v>Administration</v>
      </c>
      <c r="J438" s="22">
        <f>YEAR(Actuals[[#This Row],[Date]])</f>
        <v>2023</v>
      </c>
      <c r="K438" s="22">
        <f>MONTH(Actuals[[#This Row],[Date]])</f>
        <v>3</v>
      </c>
      <c r="L438" s="12"/>
    </row>
    <row r="439" spans="1:12" x14ac:dyDescent="0.3">
      <c r="A439">
        <v>8</v>
      </c>
      <c r="B439">
        <v>17180</v>
      </c>
      <c r="C439">
        <v>6</v>
      </c>
      <c r="D439">
        <v>69000</v>
      </c>
      <c r="E439" s="46">
        <v>45018</v>
      </c>
      <c r="F439">
        <v>-45.02</v>
      </c>
      <c r="I439" t="str">
        <f>INDEX(LedgerMapping[[#All],[Level 3]],MATCH(Actuals[[#This Row],[Sub Ledger]],LedgerMapping[[#All],[Sub Ledger]],0))</f>
        <v>Administration</v>
      </c>
      <c r="J439" s="22">
        <f>YEAR(Actuals[[#This Row],[Date]])</f>
        <v>2023</v>
      </c>
      <c r="K439" s="22">
        <f>MONTH(Actuals[[#This Row],[Date]])</f>
        <v>4</v>
      </c>
      <c r="L439" s="12"/>
    </row>
    <row r="440" spans="1:12" x14ac:dyDescent="0.3">
      <c r="A440">
        <v>8</v>
      </c>
      <c r="B440">
        <v>18209</v>
      </c>
      <c r="C440">
        <v>6</v>
      </c>
      <c r="D440">
        <v>69000</v>
      </c>
      <c r="E440" s="46">
        <v>45049</v>
      </c>
      <c r="F440">
        <v>-55.63</v>
      </c>
      <c r="I440" t="str">
        <f>INDEX(LedgerMapping[[#All],[Level 3]],MATCH(Actuals[[#This Row],[Sub Ledger]],LedgerMapping[[#All],[Sub Ledger]],0))</f>
        <v>Administration</v>
      </c>
      <c r="J440" s="22">
        <f>YEAR(Actuals[[#This Row],[Date]])</f>
        <v>2023</v>
      </c>
      <c r="K440" s="22">
        <f>MONTH(Actuals[[#This Row],[Date]])</f>
        <v>5</v>
      </c>
      <c r="L440" s="12"/>
    </row>
    <row r="441" spans="1:12" x14ac:dyDescent="0.3">
      <c r="A441">
        <v>8</v>
      </c>
      <c r="B441">
        <v>19214</v>
      </c>
      <c r="C441">
        <v>6</v>
      </c>
      <c r="D441">
        <v>69000</v>
      </c>
      <c r="E441" s="46">
        <v>45079</v>
      </c>
      <c r="F441">
        <v>-34.42</v>
      </c>
      <c r="I441" t="str">
        <f>INDEX(LedgerMapping[[#All],[Level 3]],MATCH(Actuals[[#This Row],[Sub Ledger]],LedgerMapping[[#All],[Sub Ledger]],0))</f>
        <v>Administration</v>
      </c>
      <c r="J441" s="22">
        <f>YEAR(Actuals[[#This Row],[Date]])</f>
        <v>2023</v>
      </c>
      <c r="K441" s="22">
        <f>MONTH(Actuals[[#This Row],[Date]])</f>
        <v>6</v>
      </c>
      <c r="L441" s="12"/>
    </row>
    <row r="442" spans="1:12" x14ac:dyDescent="0.3">
      <c r="A442">
        <v>8</v>
      </c>
      <c r="B442">
        <v>20242</v>
      </c>
      <c r="C442">
        <v>6</v>
      </c>
      <c r="D442">
        <v>69000</v>
      </c>
      <c r="E442" s="46">
        <v>45110</v>
      </c>
      <c r="F442">
        <v>-79.87</v>
      </c>
      <c r="I442" t="str">
        <f>INDEX(LedgerMapping[[#All],[Level 3]],MATCH(Actuals[[#This Row],[Sub Ledger]],LedgerMapping[[#All],[Sub Ledger]],0))</f>
        <v>Administration</v>
      </c>
      <c r="J442" s="22">
        <f>YEAR(Actuals[[#This Row],[Date]])</f>
        <v>2023</v>
      </c>
      <c r="K442" s="22">
        <f>MONTH(Actuals[[#This Row],[Date]])</f>
        <v>7</v>
      </c>
      <c r="L442" s="12"/>
    </row>
    <row r="443" spans="1:12" x14ac:dyDescent="0.3">
      <c r="A443">
        <v>8</v>
      </c>
      <c r="B443">
        <v>21270</v>
      </c>
      <c r="C443">
        <v>6</v>
      </c>
      <c r="D443">
        <v>69000</v>
      </c>
      <c r="E443" s="46">
        <v>45141</v>
      </c>
      <c r="F443">
        <v>-32.9</v>
      </c>
      <c r="I443" t="str">
        <f>INDEX(LedgerMapping[[#All],[Level 3]],MATCH(Actuals[[#This Row],[Sub Ledger]],LedgerMapping[[#All],[Sub Ledger]],0))</f>
        <v>Administration</v>
      </c>
      <c r="J443" s="22">
        <f>YEAR(Actuals[[#This Row],[Date]])</f>
        <v>2023</v>
      </c>
      <c r="K443" s="22">
        <f>MONTH(Actuals[[#This Row],[Date]])</f>
        <v>8</v>
      </c>
      <c r="L443" s="12"/>
    </row>
    <row r="444" spans="1:12" x14ac:dyDescent="0.3">
      <c r="A444">
        <v>8</v>
      </c>
      <c r="B444">
        <v>22273</v>
      </c>
      <c r="C444">
        <v>6</v>
      </c>
      <c r="D444">
        <v>69000</v>
      </c>
      <c r="E444" s="46">
        <v>45169</v>
      </c>
      <c r="F444">
        <v>-32.9</v>
      </c>
      <c r="I444" t="str">
        <f>INDEX(LedgerMapping[[#All],[Level 3]],MATCH(Actuals[[#This Row],[Sub Ledger]],LedgerMapping[[#All],[Sub Ledger]],0))</f>
        <v>Administration</v>
      </c>
      <c r="J444" s="22">
        <f>YEAR(Actuals[[#This Row],[Date]])</f>
        <v>2023</v>
      </c>
      <c r="K444" s="22">
        <f>MONTH(Actuals[[#This Row],[Date]])</f>
        <v>8</v>
      </c>
      <c r="L444" s="12"/>
    </row>
    <row r="445" spans="1:12" x14ac:dyDescent="0.3">
      <c r="A445">
        <v>8</v>
      </c>
      <c r="B445">
        <v>23251</v>
      </c>
      <c r="C445">
        <v>6</v>
      </c>
      <c r="D445">
        <v>69000</v>
      </c>
      <c r="E445" s="46">
        <v>45200</v>
      </c>
      <c r="F445">
        <v>-61.69</v>
      </c>
      <c r="I445" t="str">
        <f>INDEX(LedgerMapping[[#All],[Level 3]],MATCH(Actuals[[#This Row],[Sub Ledger]],LedgerMapping[[#All],[Sub Ledger]],0))</f>
        <v>Administration</v>
      </c>
      <c r="J445" s="22">
        <f>YEAR(Actuals[[#This Row],[Date]])</f>
        <v>2023</v>
      </c>
      <c r="K445" s="22">
        <f>MONTH(Actuals[[#This Row],[Date]])</f>
        <v>10</v>
      </c>
      <c r="L445" s="12"/>
    </row>
    <row r="446" spans="1:12" x14ac:dyDescent="0.3">
      <c r="A446">
        <v>8</v>
      </c>
      <c r="B446">
        <v>24253</v>
      </c>
      <c r="C446">
        <v>6</v>
      </c>
      <c r="D446">
        <v>69000</v>
      </c>
      <c r="E446" s="46">
        <v>45230</v>
      </c>
      <c r="F446">
        <v>-51.08</v>
      </c>
      <c r="I446" t="str">
        <f>INDEX(LedgerMapping[[#All],[Level 3]],MATCH(Actuals[[#This Row],[Sub Ledger]],LedgerMapping[[#All],[Sub Ledger]],0))</f>
        <v>Administration</v>
      </c>
      <c r="J446" s="22">
        <f>YEAR(Actuals[[#This Row],[Date]])</f>
        <v>2023</v>
      </c>
      <c r="K446" s="22">
        <f>MONTH(Actuals[[#This Row],[Date]])</f>
        <v>10</v>
      </c>
      <c r="L446" s="12"/>
    </row>
    <row r="447" spans="1:12" x14ac:dyDescent="0.3">
      <c r="A447">
        <v>8</v>
      </c>
      <c r="B447">
        <v>25285</v>
      </c>
      <c r="C447">
        <v>6</v>
      </c>
      <c r="D447">
        <v>69000</v>
      </c>
      <c r="E447" s="46">
        <v>45261</v>
      </c>
      <c r="F447">
        <v>-45.02</v>
      </c>
      <c r="I447" t="str">
        <f>INDEX(LedgerMapping[[#All],[Level 3]],MATCH(Actuals[[#This Row],[Sub Ledger]],LedgerMapping[[#All],[Sub Ledger]],0))</f>
        <v>Administration</v>
      </c>
      <c r="J447" s="22">
        <f>YEAR(Actuals[[#This Row],[Date]])</f>
        <v>2023</v>
      </c>
      <c r="K447" s="22">
        <f>MONTH(Actuals[[#This Row],[Date]])</f>
        <v>12</v>
      </c>
      <c r="L447" s="12"/>
    </row>
    <row r="448" spans="1:12" x14ac:dyDescent="0.3">
      <c r="A448">
        <v>8</v>
      </c>
      <c r="B448">
        <v>26354</v>
      </c>
      <c r="C448">
        <v>6</v>
      </c>
      <c r="D448">
        <v>69000</v>
      </c>
      <c r="E448" s="46">
        <v>45291</v>
      </c>
      <c r="F448">
        <v>-87.45</v>
      </c>
      <c r="I448" t="str">
        <f>INDEX(LedgerMapping[[#All],[Level 3]],MATCH(Actuals[[#This Row],[Sub Ledger]],LedgerMapping[[#All],[Sub Ledger]],0))</f>
        <v>Administration</v>
      </c>
      <c r="J448" s="22">
        <f>YEAR(Actuals[[#This Row],[Date]])</f>
        <v>2023</v>
      </c>
      <c r="K448" s="22">
        <f>MONTH(Actuals[[#This Row],[Date]])</f>
        <v>12</v>
      </c>
      <c r="L448" s="12"/>
    </row>
    <row r="449" spans="1:12" x14ac:dyDescent="0.3">
      <c r="A449">
        <v>8</v>
      </c>
      <c r="B449">
        <v>27480</v>
      </c>
      <c r="C449">
        <v>6</v>
      </c>
      <c r="D449">
        <v>69000</v>
      </c>
      <c r="E449" s="46">
        <v>45322</v>
      </c>
      <c r="F449">
        <v>-38.96</v>
      </c>
      <c r="I449" t="str">
        <f>INDEX(LedgerMapping[[#All],[Level 3]],MATCH(Actuals[[#This Row],[Sub Ledger]],LedgerMapping[[#All],[Sub Ledger]],0))</f>
        <v>Administration</v>
      </c>
      <c r="J449" s="22">
        <f>YEAR(Actuals[[#This Row],[Date]])</f>
        <v>2024</v>
      </c>
      <c r="K449" s="22">
        <f>MONTH(Actuals[[#This Row],[Date]])</f>
        <v>1</v>
      </c>
      <c r="L449" s="12"/>
    </row>
    <row r="450" spans="1:12" x14ac:dyDescent="0.3">
      <c r="A450">
        <v>8</v>
      </c>
      <c r="B450">
        <v>28632</v>
      </c>
      <c r="C450">
        <v>6</v>
      </c>
      <c r="D450">
        <v>69000</v>
      </c>
      <c r="E450" s="46">
        <v>45354</v>
      </c>
      <c r="F450">
        <v>-87.45</v>
      </c>
      <c r="I450" t="str">
        <f>INDEX(LedgerMapping[[#All],[Level 3]],MATCH(Actuals[[#This Row],[Sub Ledger]],LedgerMapping[[#All],[Sub Ledger]],0))</f>
        <v>Administration</v>
      </c>
      <c r="J450" s="22">
        <f>YEAR(Actuals[[#This Row],[Date]])</f>
        <v>2024</v>
      </c>
      <c r="K450" s="22">
        <f>MONTH(Actuals[[#This Row],[Date]])</f>
        <v>3</v>
      </c>
      <c r="L450" s="12"/>
    </row>
    <row r="451" spans="1:12" x14ac:dyDescent="0.3">
      <c r="A451">
        <v>8</v>
      </c>
      <c r="B451">
        <v>29786</v>
      </c>
      <c r="C451">
        <v>6</v>
      </c>
      <c r="D451">
        <v>69000</v>
      </c>
      <c r="E451" s="46">
        <v>45384</v>
      </c>
      <c r="F451">
        <v>-81.39</v>
      </c>
      <c r="I451" t="str">
        <f>INDEX(LedgerMapping[[#All],[Level 3]],MATCH(Actuals[[#This Row],[Sub Ledger]],LedgerMapping[[#All],[Sub Ledger]],0))</f>
        <v>Administration</v>
      </c>
      <c r="J451" s="22">
        <f>YEAR(Actuals[[#This Row],[Date]])</f>
        <v>2024</v>
      </c>
      <c r="K451" s="22">
        <f>MONTH(Actuals[[#This Row],[Date]])</f>
        <v>4</v>
      </c>
      <c r="L451" s="12"/>
    </row>
    <row r="452" spans="1:12" x14ac:dyDescent="0.3">
      <c r="A452">
        <v>8</v>
      </c>
      <c r="B452">
        <v>30912</v>
      </c>
      <c r="C452">
        <v>6</v>
      </c>
      <c r="D452">
        <v>69000</v>
      </c>
      <c r="E452" s="46">
        <v>45415</v>
      </c>
      <c r="F452">
        <v>-95.02</v>
      </c>
      <c r="I452" t="str">
        <f>INDEX(LedgerMapping[[#All],[Level 3]],MATCH(Actuals[[#This Row],[Sub Ledger]],LedgerMapping[[#All],[Sub Ledger]],0))</f>
        <v>Administration</v>
      </c>
      <c r="J452" s="22">
        <f>YEAR(Actuals[[#This Row],[Date]])</f>
        <v>2024</v>
      </c>
      <c r="K452" s="22">
        <f>MONTH(Actuals[[#This Row],[Date]])</f>
        <v>5</v>
      </c>
      <c r="L452" s="12"/>
    </row>
    <row r="453" spans="1:12" x14ac:dyDescent="0.3">
      <c r="A453">
        <v>8</v>
      </c>
      <c r="B453">
        <v>32037</v>
      </c>
      <c r="C453">
        <v>6</v>
      </c>
      <c r="D453">
        <v>69000</v>
      </c>
      <c r="E453" s="46">
        <v>45445</v>
      </c>
      <c r="F453">
        <v>-70.78</v>
      </c>
      <c r="I453" t="str">
        <f>INDEX(LedgerMapping[[#All],[Level 3]],MATCH(Actuals[[#This Row],[Sub Ledger]],LedgerMapping[[#All],[Sub Ledger]],0))</f>
        <v>Administration</v>
      </c>
      <c r="J453" s="22">
        <f>YEAR(Actuals[[#This Row],[Date]])</f>
        <v>2024</v>
      </c>
      <c r="K453" s="22">
        <f>MONTH(Actuals[[#This Row],[Date]])</f>
        <v>6</v>
      </c>
      <c r="L453" s="12"/>
    </row>
    <row r="454" spans="1:12" x14ac:dyDescent="0.3">
      <c r="A454">
        <v>8</v>
      </c>
      <c r="B454">
        <v>33161</v>
      </c>
      <c r="C454">
        <v>6</v>
      </c>
      <c r="D454">
        <v>69000</v>
      </c>
      <c r="E454" s="46">
        <v>45476</v>
      </c>
      <c r="F454">
        <v>-58.66</v>
      </c>
      <c r="I454" t="str">
        <f>INDEX(LedgerMapping[[#All],[Level 3]],MATCH(Actuals[[#This Row],[Sub Ledger]],LedgerMapping[[#All],[Sub Ledger]],0))</f>
        <v>Administration</v>
      </c>
      <c r="J454" s="22">
        <f>YEAR(Actuals[[#This Row],[Date]])</f>
        <v>2024</v>
      </c>
      <c r="K454" s="22">
        <f>MONTH(Actuals[[#This Row],[Date]])</f>
        <v>7</v>
      </c>
      <c r="L454" s="12"/>
    </row>
    <row r="455" spans="1:12" x14ac:dyDescent="0.3">
      <c r="A455">
        <v>8</v>
      </c>
      <c r="B455">
        <v>34284</v>
      </c>
      <c r="C455">
        <v>6</v>
      </c>
      <c r="D455">
        <v>69000</v>
      </c>
      <c r="E455" s="46">
        <v>45507</v>
      </c>
      <c r="F455">
        <v>-55.63</v>
      </c>
      <c r="I455" t="str">
        <f>INDEX(LedgerMapping[[#All],[Level 3]],MATCH(Actuals[[#This Row],[Sub Ledger]],LedgerMapping[[#All],[Sub Ledger]],0))</f>
        <v>Administration</v>
      </c>
      <c r="J455" s="22">
        <f>YEAR(Actuals[[#This Row],[Date]])</f>
        <v>2024</v>
      </c>
      <c r="K455" s="22">
        <f>MONTH(Actuals[[#This Row],[Date]])</f>
        <v>8</v>
      </c>
      <c r="L455" s="12"/>
    </row>
    <row r="456" spans="1:12" x14ac:dyDescent="0.3">
      <c r="A456">
        <v>8</v>
      </c>
      <c r="B456">
        <v>35437</v>
      </c>
      <c r="C456">
        <v>6</v>
      </c>
      <c r="D456">
        <v>69000</v>
      </c>
      <c r="E456" s="46">
        <v>45536</v>
      </c>
      <c r="F456">
        <v>-52.6</v>
      </c>
      <c r="I456" t="str">
        <f>INDEX(LedgerMapping[[#All],[Level 3]],MATCH(Actuals[[#This Row],[Sub Ledger]],LedgerMapping[[#All],[Sub Ledger]],0))</f>
        <v>Administration</v>
      </c>
      <c r="J456" s="22">
        <f>YEAR(Actuals[[#This Row],[Date]])</f>
        <v>2024</v>
      </c>
      <c r="K456" s="22">
        <f>MONTH(Actuals[[#This Row],[Date]])</f>
        <v>9</v>
      </c>
      <c r="L456" s="12"/>
    </row>
    <row r="457" spans="1:12" x14ac:dyDescent="0.3">
      <c r="A457">
        <v>8</v>
      </c>
      <c r="B457">
        <v>36587</v>
      </c>
      <c r="C457">
        <v>6</v>
      </c>
      <c r="D457">
        <v>69000</v>
      </c>
      <c r="E457" s="46">
        <v>45567</v>
      </c>
      <c r="F457">
        <v>-85.93</v>
      </c>
      <c r="I457" t="str">
        <f>INDEX(LedgerMapping[[#All],[Level 3]],MATCH(Actuals[[#This Row],[Sub Ledger]],LedgerMapping[[#All],[Sub Ledger]],0))</f>
        <v>Administration</v>
      </c>
      <c r="J457" s="22">
        <f>YEAR(Actuals[[#This Row],[Date]])</f>
        <v>2024</v>
      </c>
      <c r="K457" s="22">
        <f>MONTH(Actuals[[#This Row],[Date]])</f>
        <v>10</v>
      </c>
      <c r="L457" s="12"/>
    </row>
    <row r="458" spans="1:12" x14ac:dyDescent="0.3">
      <c r="A458">
        <v>8</v>
      </c>
      <c r="B458">
        <v>37736</v>
      </c>
      <c r="C458">
        <v>6</v>
      </c>
      <c r="D458">
        <v>69000</v>
      </c>
      <c r="E458" s="46">
        <v>45597</v>
      </c>
      <c r="F458">
        <v>-108.66</v>
      </c>
      <c r="I458" t="str">
        <f>INDEX(LedgerMapping[[#All],[Level 3]],MATCH(Actuals[[#This Row],[Sub Ledger]],LedgerMapping[[#All],[Sub Ledger]],0))</f>
        <v>Administration</v>
      </c>
      <c r="J458" s="22">
        <f>YEAR(Actuals[[#This Row],[Date]])</f>
        <v>2024</v>
      </c>
      <c r="K458" s="22">
        <f>MONTH(Actuals[[#This Row],[Date]])</f>
        <v>11</v>
      </c>
      <c r="L458" s="12"/>
    </row>
    <row r="459" spans="1:12" x14ac:dyDescent="0.3">
      <c r="A459">
        <v>8</v>
      </c>
      <c r="B459">
        <v>38887</v>
      </c>
      <c r="C459">
        <v>6</v>
      </c>
      <c r="D459">
        <v>69000</v>
      </c>
      <c r="E459" s="46">
        <v>45628</v>
      </c>
      <c r="F459">
        <v>-61.69</v>
      </c>
      <c r="I459" t="str">
        <f>INDEX(LedgerMapping[[#All],[Level 3]],MATCH(Actuals[[#This Row],[Sub Ledger]],LedgerMapping[[#All],[Sub Ledger]],0))</f>
        <v>Administration</v>
      </c>
      <c r="J459" s="22">
        <f>YEAR(Actuals[[#This Row],[Date]])</f>
        <v>2024</v>
      </c>
      <c r="K459" s="22">
        <f>MONTH(Actuals[[#This Row],[Date]])</f>
        <v>12</v>
      </c>
      <c r="L459" s="12"/>
    </row>
    <row r="460" spans="1:12" x14ac:dyDescent="0.3">
      <c r="A460">
        <v>8</v>
      </c>
      <c r="B460">
        <v>19215</v>
      </c>
      <c r="C460">
        <v>6</v>
      </c>
      <c r="D460">
        <v>71000</v>
      </c>
      <c r="E460" s="46">
        <v>45079</v>
      </c>
      <c r="F460">
        <v>-49.57</v>
      </c>
      <c r="I460" t="str">
        <f>INDEX(LedgerMapping[[#All],[Level 3]],MATCH(Actuals[[#This Row],[Sub Ledger]],LedgerMapping[[#All],[Sub Ledger]],0))</f>
        <v>Indirect Labour</v>
      </c>
      <c r="J460" s="22">
        <f>YEAR(Actuals[[#This Row],[Date]])</f>
        <v>2023</v>
      </c>
      <c r="K460" s="22">
        <f>MONTH(Actuals[[#This Row],[Date]])</f>
        <v>6</v>
      </c>
      <c r="L460" s="12"/>
    </row>
    <row r="461" spans="1:12" x14ac:dyDescent="0.3">
      <c r="A461">
        <v>8</v>
      </c>
      <c r="B461">
        <v>20243</v>
      </c>
      <c r="C461">
        <v>6</v>
      </c>
      <c r="D461">
        <v>71000</v>
      </c>
      <c r="E461" s="46">
        <v>45110</v>
      </c>
      <c r="F461">
        <v>-119.27</v>
      </c>
      <c r="I461" t="str">
        <f>INDEX(LedgerMapping[[#All],[Level 3]],MATCH(Actuals[[#This Row],[Sub Ledger]],LedgerMapping[[#All],[Sub Ledger]],0))</f>
        <v>Indirect Labour</v>
      </c>
      <c r="J461" s="22">
        <f>YEAR(Actuals[[#This Row],[Date]])</f>
        <v>2023</v>
      </c>
      <c r="K461" s="22">
        <f>MONTH(Actuals[[#This Row],[Date]])</f>
        <v>7</v>
      </c>
      <c r="L461" s="12"/>
    </row>
    <row r="462" spans="1:12" x14ac:dyDescent="0.3">
      <c r="A462">
        <v>8</v>
      </c>
      <c r="B462">
        <v>21271</v>
      </c>
      <c r="C462">
        <v>6</v>
      </c>
      <c r="D462">
        <v>71000</v>
      </c>
      <c r="E462" s="46">
        <v>45141</v>
      </c>
      <c r="F462">
        <v>-49.57</v>
      </c>
      <c r="I462" t="str">
        <f>INDEX(LedgerMapping[[#All],[Level 3]],MATCH(Actuals[[#This Row],[Sub Ledger]],LedgerMapping[[#All],[Sub Ledger]],0))</f>
        <v>Indirect Labour</v>
      </c>
      <c r="J462" s="22">
        <f>YEAR(Actuals[[#This Row],[Date]])</f>
        <v>2023</v>
      </c>
      <c r="K462" s="22">
        <f>MONTH(Actuals[[#This Row],[Date]])</f>
        <v>8</v>
      </c>
      <c r="L462" s="12"/>
    </row>
    <row r="463" spans="1:12" x14ac:dyDescent="0.3">
      <c r="A463">
        <v>8</v>
      </c>
      <c r="B463">
        <v>22274</v>
      </c>
      <c r="C463">
        <v>6</v>
      </c>
      <c r="D463">
        <v>71000</v>
      </c>
      <c r="E463" s="46">
        <v>45169</v>
      </c>
      <c r="F463">
        <v>-48.05</v>
      </c>
      <c r="I463" t="str">
        <f>INDEX(LedgerMapping[[#All],[Level 3]],MATCH(Actuals[[#This Row],[Sub Ledger]],LedgerMapping[[#All],[Sub Ledger]],0))</f>
        <v>Indirect Labour</v>
      </c>
      <c r="J463" s="22">
        <f>YEAR(Actuals[[#This Row],[Date]])</f>
        <v>2023</v>
      </c>
      <c r="K463" s="22">
        <f>MONTH(Actuals[[#This Row],[Date]])</f>
        <v>8</v>
      </c>
      <c r="L463" s="12"/>
    </row>
    <row r="464" spans="1:12" x14ac:dyDescent="0.3">
      <c r="A464">
        <v>8</v>
      </c>
      <c r="B464">
        <v>23252</v>
      </c>
      <c r="C464">
        <v>6</v>
      </c>
      <c r="D464">
        <v>71000</v>
      </c>
      <c r="E464" s="46">
        <v>45200</v>
      </c>
      <c r="F464">
        <v>-88.96</v>
      </c>
      <c r="I464" t="str">
        <f>INDEX(LedgerMapping[[#All],[Level 3]],MATCH(Actuals[[#This Row],[Sub Ledger]],LedgerMapping[[#All],[Sub Ledger]],0))</f>
        <v>Indirect Labour</v>
      </c>
      <c r="J464" s="22">
        <f>YEAR(Actuals[[#This Row],[Date]])</f>
        <v>2023</v>
      </c>
      <c r="K464" s="22">
        <f>MONTH(Actuals[[#This Row],[Date]])</f>
        <v>10</v>
      </c>
      <c r="L464" s="12"/>
    </row>
    <row r="465" spans="1:12" x14ac:dyDescent="0.3">
      <c r="A465">
        <v>8</v>
      </c>
      <c r="B465">
        <v>24254</v>
      </c>
      <c r="C465">
        <v>6</v>
      </c>
      <c r="D465">
        <v>71000</v>
      </c>
      <c r="E465" s="46">
        <v>45230</v>
      </c>
      <c r="F465">
        <v>-70.78</v>
      </c>
      <c r="I465" t="str">
        <f>INDEX(LedgerMapping[[#All],[Level 3]],MATCH(Actuals[[#This Row],[Sub Ledger]],LedgerMapping[[#All],[Sub Ledger]],0))</f>
        <v>Indirect Labour</v>
      </c>
      <c r="J465" s="22">
        <f>YEAR(Actuals[[#This Row],[Date]])</f>
        <v>2023</v>
      </c>
      <c r="K465" s="22">
        <f>MONTH(Actuals[[#This Row],[Date]])</f>
        <v>10</v>
      </c>
      <c r="L465" s="12"/>
    </row>
    <row r="466" spans="1:12" x14ac:dyDescent="0.3">
      <c r="A466">
        <v>8</v>
      </c>
      <c r="B466">
        <v>25286</v>
      </c>
      <c r="C466">
        <v>6</v>
      </c>
      <c r="D466">
        <v>71000</v>
      </c>
      <c r="E466" s="46">
        <v>45261</v>
      </c>
      <c r="F466">
        <v>-69.260000000000005</v>
      </c>
      <c r="I466" t="str">
        <f>INDEX(LedgerMapping[[#All],[Level 3]],MATCH(Actuals[[#This Row],[Sub Ledger]],LedgerMapping[[#All],[Sub Ledger]],0))</f>
        <v>Indirect Labour</v>
      </c>
      <c r="J466" s="22">
        <f>YEAR(Actuals[[#This Row],[Date]])</f>
        <v>2023</v>
      </c>
      <c r="K466" s="22">
        <f>MONTH(Actuals[[#This Row],[Date]])</f>
        <v>12</v>
      </c>
      <c r="L466" s="12"/>
    </row>
    <row r="467" spans="1:12" x14ac:dyDescent="0.3">
      <c r="A467">
        <v>8</v>
      </c>
      <c r="B467">
        <v>26355</v>
      </c>
      <c r="C467">
        <v>6</v>
      </c>
      <c r="D467">
        <v>71000</v>
      </c>
      <c r="E467" s="46">
        <v>45291</v>
      </c>
      <c r="F467">
        <v>-123.81</v>
      </c>
      <c r="I467" t="str">
        <f>INDEX(LedgerMapping[[#All],[Level 3]],MATCH(Actuals[[#This Row],[Sub Ledger]],LedgerMapping[[#All],[Sub Ledger]],0))</f>
        <v>Indirect Labour</v>
      </c>
      <c r="J467" s="22">
        <f>YEAR(Actuals[[#This Row],[Date]])</f>
        <v>2023</v>
      </c>
      <c r="K467" s="22">
        <f>MONTH(Actuals[[#This Row],[Date]])</f>
        <v>12</v>
      </c>
      <c r="L467" s="12"/>
    </row>
    <row r="468" spans="1:12" x14ac:dyDescent="0.3">
      <c r="A468">
        <v>8</v>
      </c>
      <c r="B468">
        <v>27481</v>
      </c>
      <c r="C468">
        <v>6</v>
      </c>
      <c r="D468">
        <v>71000</v>
      </c>
      <c r="E468" s="46">
        <v>45322</v>
      </c>
      <c r="F468">
        <v>-60.17</v>
      </c>
      <c r="I468" t="str">
        <f>INDEX(LedgerMapping[[#All],[Level 3]],MATCH(Actuals[[#This Row],[Sub Ledger]],LedgerMapping[[#All],[Sub Ledger]],0))</f>
        <v>Indirect Labour</v>
      </c>
      <c r="J468" s="22">
        <f>YEAR(Actuals[[#This Row],[Date]])</f>
        <v>2024</v>
      </c>
      <c r="K468" s="22">
        <f>MONTH(Actuals[[#This Row],[Date]])</f>
        <v>1</v>
      </c>
      <c r="L468" s="12"/>
    </row>
    <row r="469" spans="1:12" x14ac:dyDescent="0.3">
      <c r="A469">
        <v>8</v>
      </c>
      <c r="B469">
        <v>28633</v>
      </c>
      <c r="C469">
        <v>6</v>
      </c>
      <c r="D469">
        <v>71000</v>
      </c>
      <c r="E469" s="46">
        <v>45354</v>
      </c>
      <c r="F469">
        <v>-138.96</v>
      </c>
      <c r="I469" t="str">
        <f>INDEX(LedgerMapping[[#All],[Level 3]],MATCH(Actuals[[#This Row],[Sub Ledger]],LedgerMapping[[#All],[Sub Ledger]],0))</f>
        <v>Indirect Labour</v>
      </c>
      <c r="J469" s="22">
        <f>YEAR(Actuals[[#This Row],[Date]])</f>
        <v>2024</v>
      </c>
      <c r="K469" s="22">
        <f>MONTH(Actuals[[#This Row],[Date]])</f>
        <v>3</v>
      </c>
      <c r="L469" s="12"/>
    </row>
    <row r="470" spans="1:12" x14ac:dyDescent="0.3">
      <c r="A470">
        <v>8</v>
      </c>
      <c r="B470">
        <v>29787</v>
      </c>
      <c r="C470">
        <v>6</v>
      </c>
      <c r="D470">
        <v>71000</v>
      </c>
      <c r="E470" s="46">
        <v>45384</v>
      </c>
      <c r="F470">
        <v>-123.81</v>
      </c>
      <c r="I470" t="str">
        <f>INDEX(LedgerMapping[[#All],[Level 3]],MATCH(Actuals[[#This Row],[Sub Ledger]],LedgerMapping[[#All],[Sub Ledger]],0))</f>
        <v>Indirect Labour</v>
      </c>
      <c r="J470" s="22">
        <f>YEAR(Actuals[[#This Row],[Date]])</f>
        <v>2024</v>
      </c>
      <c r="K470" s="22">
        <f>MONTH(Actuals[[#This Row],[Date]])</f>
        <v>4</v>
      </c>
      <c r="L470" s="12"/>
    </row>
    <row r="471" spans="1:12" x14ac:dyDescent="0.3">
      <c r="A471">
        <v>8</v>
      </c>
      <c r="B471">
        <v>30913</v>
      </c>
      <c r="C471">
        <v>6</v>
      </c>
      <c r="D471">
        <v>71000</v>
      </c>
      <c r="E471" s="46">
        <v>45415</v>
      </c>
      <c r="F471">
        <v>-141.99</v>
      </c>
      <c r="I471" t="str">
        <f>INDEX(LedgerMapping[[#All],[Level 3]],MATCH(Actuals[[#This Row],[Sub Ledger]],LedgerMapping[[#All],[Sub Ledger]],0))</f>
        <v>Indirect Labour</v>
      </c>
      <c r="J471" s="22">
        <f>YEAR(Actuals[[#This Row],[Date]])</f>
        <v>2024</v>
      </c>
      <c r="K471" s="22">
        <f>MONTH(Actuals[[#This Row],[Date]])</f>
        <v>5</v>
      </c>
      <c r="L471" s="12"/>
    </row>
    <row r="472" spans="1:12" x14ac:dyDescent="0.3">
      <c r="A472">
        <v>8</v>
      </c>
      <c r="B472">
        <v>32038</v>
      </c>
      <c r="C472">
        <v>6</v>
      </c>
      <c r="D472">
        <v>71000</v>
      </c>
      <c r="E472" s="46">
        <v>45445</v>
      </c>
      <c r="F472">
        <v>-110.17</v>
      </c>
      <c r="I472" t="str">
        <f>INDEX(LedgerMapping[[#All],[Level 3]],MATCH(Actuals[[#This Row],[Sub Ledger]],LedgerMapping[[#All],[Sub Ledger]],0))</f>
        <v>Indirect Labour</v>
      </c>
      <c r="J472" s="22">
        <f>YEAR(Actuals[[#This Row],[Date]])</f>
        <v>2024</v>
      </c>
      <c r="K472" s="22">
        <f>MONTH(Actuals[[#This Row],[Date]])</f>
        <v>6</v>
      </c>
      <c r="L472" s="12"/>
    </row>
    <row r="473" spans="1:12" x14ac:dyDescent="0.3">
      <c r="A473">
        <v>8</v>
      </c>
      <c r="B473">
        <v>33162</v>
      </c>
      <c r="C473">
        <v>6</v>
      </c>
      <c r="D473">
        <v>71000</v>
      </c>
      <c r="E473" s="46">
        <v>45476</v>
      </c>
      <c r="F473">
        <v>-79.87</v>
      </c>
      <c r="I473" t="str">
        <f>INDEX(LedgerMapping[[#All],[Level 3]],MATCH(Actuals[[#This Row],[Sub Ledger]],LedgerMapping[[#All],[Sub Ledger]],0))</f>
        <v>Indirect Labour</v>
      </c>
      <c r="J473" s="22">
        <f>YEAR(Actuals[[#This Row],[Date]])</f>
        <v>2024</v>
      </c>
      <c r="K473" s="22">
        <f>MONTH(Actuals[[#This Row],[Date]])</f>
        <v>7</v>
      </c>
      <c r="L473" s="12"/>
    </row>
    <row r="474" spans="1:12" x14ac:dyDescent="0.3">
      <c r="A474">
        <v>8</v>
      </c>
      <c r="B474">
        <v>34285</v>
      </c>
      <c r="C474">
        <v>6</v>
      </c>
      <c r="D474">
        <v>71000</v>
      </c>
      <c r="E474" s="46">
        <v>45507</v>
      </c>
      <c r="F474">
        <v>-82.9</v>
      </c>
      <c r="I474" t="str">
        <f>INDEX(LedgerMapping[[#All],[Level 3]],MATCH(Actuals[[#This Row],[Sub Ledger]],LedgerMapping[[#All],[Sub Ledger]],0))</f>
        <v>Indirect Labour</v>
      </c>
      <c r="J474" s="22">
        <f>YEAR(Actuals[[#This Row],[Date]])</f>
        <v>2024</v>
      </c>
      <c r="K474" s="22">
        <f>MONTH(Actuals[[#This Row],[Date]])</f>
        <v>8</v>
      </c>
      <c r="L474" s="12"/>
    </row>
    <row r="475" spans="1:12" x14ac:dyDescent="0.3">
      <c r="A475">
        <v>8</v>
      </c>
      <c r="B475">
        <v>35438</v>
      </c>
      <c r="C475">
        <v>6</v>
      </c>
      <c r="D475">
        <v>71000</v>
      </c>
      <c r="E475" s="46">
        <v>45536</v>
      </c>
      <c r="F475">
        <v>-79.87</v>
      </c>
      <c r="I475" t="str">
        <f>INDEX(LedgerMapping[[#All],[Level 3]],MATCH(Actuals[[#This Row],[Sub Ledger]],LedgerMapping[[#All],[Sub Ledger]],0))</f>
        <v>Indirect Labour</v>
      </c>
      <c r="J475" s="22">
        <f>YEAR(Actuals[[#This Row],[Date]])</f>
        <v>2024</v>
      </c>
      <c r="K475" s="22">
        <f>MONTH(Actuals[[#This Row],[Date]])</f>
        <v>9</v>
      </c>
      <c r="L475" s="12"/>
    </row>
    <row r="476" spans="1:12" x14ac:dyDescent="0.3">
      <c r="A476">
        <v>8</v>
      </c>
      <c r="B476">
        <v>36588</v>
      </c>
      <c r="C476">
        <v>6</v>
      </c>
      <c r="D476">
        <v>71000</v>
      </c>
      <c r="E476" s="46">
        <v>45567</v>
      </c>
      <c r="F476">
        <v>-123.81</v>
      </c>
      <c r="I476" t="str">
        <f>INDEX(LedgerMapping[[#All],[Level 3]],MATCH(Actuals[[#This Row],[Sub Ledger]],LedgerMapping[[#All],[Sub Ledger]],0))</f>
        <v>Indirect Labour</v>
      </c>
      <c r="J476" s="22">
        <f>YEAR(Actuals[[#This Row],[Date]])</f>
        <v>2024</v>
      </c>
      <c r="K476" s="22">
        <f>MONTH(Actuals[[#This Row],[Date]])</f>
        <v>10</v>
      </c>
      <c r="L476" s="12"/>
    </row>
    <row r="477" spans="1:12" x14ac:dyDescent="0.3">
      <c r="A477">
        <v>8</v>
      </c>
      <c r="B477">
        <v>37737</v>
      </c>
      <c r="C477">
        <v>6</v>
      </c>
      <c r="D477">
        <v>71000</v>
      </c>
      <c r="E477" s="46">
        <v>45597</v>
      </c>
      <c r="F477">
        <v>-158.66</v>
      </c>
      <c r="I477" t="str">
        <f>INDEX(LedgerMapping[[#All],[Level 3]],MATCH(Actuals[[#This Row],[Sub Ledger]],LedgerMapping[[#All],[Sub Ledger]],0))</f>
        <v>Indirect Labour</v>
      </c>
      <c r="J477" s="22">
        <f>YEAR(Actuals[[#This Row],[Date]])</f>
        <v>2024</v>
      </c>
      <c r="K477" s="22">
        <f>MONTH(Actuals[[#This Row],[Date]])</f>
        <v>11</v>
      </c>
      <c r="L477" s="12"/>
    </row>
    <row r="478" spans="1:12" x14ac:dyDescent="0.3">
      <c r="A478">
        <v>8</v>
      </c>
      <c r="B478">
        <v>38888</v>
      </c>
      <c r="C478">
        <v>6</v>
      </c>
      <c r="D478">
        <v>71000</v>
      </c>
      <c r="E478" s="46">
        <v>45628</v>
      </c>
      <c r="F478">
        <v>-95.02</v>
      </c>
      <c r="I478" t="str">
        <f>INDEX(LedgerMapping[[#All],[Level 3]],MATCH(Actuals[[#This Row],[Sub Ledger]],LedgerMapping[[#All],[Sub Ledger]],0))</f>
        <v>Indirect Labour</v>
      </c>
      <c r="J478" s="22">
        <f>YEAR(Actuals[[#This Row],[Date]])</f>
        <v>2024</v>
      </c>
      <c r="K478" s="22">
        <f>MONTH(Actuals[[#This Row],[Date]])</f>
        <v>12</v>
      </c>
      <c r="L478" s="12"/>
    </row>
    <row r="479" spans="1:12" x14ac:dyDescent="0.3">
      <c r="A479">
        <v>8</v>
      </c>
      <c r="B479">
        <v>1063</v>
      </c>
      <c r="C479">
        <v>6</v>
      </c>
      <c r="D479">
        <v>71000</v>
      </c>
      <c r="E479" s="46">
        <v>44562</v>
      </c>
      <c r="F479">
        <v>-49.57</v>
      </c>
      <c r="I479" t="str">
        <f>INDEX(LedgerMapping[[#All],[Level 3]],MATCH(Actuals[[#This Row],[Sub Ledger]],LedgerMapping[[#All],[Sub Ledger]],0))</f>
        <v>Indirect Labour</v>
      </c>
      <c r="J479" s="22">
        <f>YEAR(Actuals[[#This Row],[Date]])</f>
        <v>2022</v>
      </c>
      <c r="K479" s="22">
        <f>MONTH(Actuals[[#This Row],[Date]])</f>
        <v>1</v>
      </c>
      <c r="L479" s="12"/>
    </row>
    <row r="480" spans="1:12" x14ac:dyDescent="0.3">
      <c r="A480">
        <v>8</v>
      </c>
      <c r="B480">
        <v>2187</v>
      </c>
      <c r="C480">
        <v>6</v>
      </c>
      <c r="D480">
        <v>71000</v>
      </c>
      <c r="E480" s="46">
        <v>44593</v>
      </c>
      <c r="F480">
        <v>-31.38</v>
      </c>
      <c r="I480" t="str">
        <f>INDEX(LedgerMapping[[#All],[Level 3]],MATCH(Actuals[[#This Row],[Sub Ledger]],LedgerMapping[[#All],[Sub Ledger]],0))</f>
        <v>Indirect Labour</v>
      </c>
      <c r="J480" s="22">
        <f>YEAR(Actuals[[#This Row],[Date]])</f>
        <v>2022</v>
      </c>
      <c r="K480" s="22">
        <f>MONTH(Actuals[[#This Row],[Date]])</f>
        <v>2</v>
      </c>
      <c r="L480" s="12"/>
    </row>
    <row r="481" spans="1:12" x14ac:dyDescent="0.3">
      <c r="A481">
        <v>8</v>
      </c>
      <c r="B481">
        <v>3303</v>
      </c>
      <c r="C481">
        <v>6</v>
      </c>
      <c r="D481">
        <v>71000</v>
      </c>
      <c r="E481" s="46">
        <v>44624</v>
      </c>
      <c r="F481">
        <v>-43.51</v>
      </c>
      <c r="I481" t="str">
        <f>INDEX(LedgerMapping[[#All],[Level 3]],MATCH(Actuals[[#This Row],[Sub Ledger]],LedgerMapping[[#All],[Sub Ledger]],0))</f>
        <v>Indirect Labour</v>
      </c>
      <c r="J481" s="22">
        <f>YEAR(Actuals[[#This Row],[Date]])</f>
        <v>2022</v>
      </c>
      <c r="K481" s="22">
        <f>MONTH(Actuals[[#This Row],[Date]])</f>
        <v>3</v>
      </c>
      <c r="L481" s="12"/>
    </row>
    <row r="482" spans="1:12" x14ac:dyDescent="0.3">
      <c r="A482">
        <v>8</v>
      </c>
      <c r="B482">
        <v>4425</v>
      </c>
      <c r="C482">
        <v>6</v>
      </c>
      <c r="D482">
        <v>71000</v>
      </c>
      <c r="E482" s="46">
        <v>44654</v>
      </c>
      <c r="F482">
        <v>-38.96</v>
      </c>
      <c r="I482" t="str">
        <f>INDEX(LedgerMapping[[#All],[Level 3]],MATCH(Actuals[[#This Row],[Sub Ledger]],LedgerMapping[[#All],[Sub Ledger]],0))</f>
        <v>Indirect Labour</v>
      </c>
      <c r="J482" s="22">
        <f>YEAR(Actuals[[#This Row],[Date]])</f>
        <v>2022</v>
      </c>
      <c r="K482" s="22">
        <f>MONTH(Actuals[[#This Row],[Date]])</f>
        <v>4</v>
      </c>
      <c r="L482" s="12"/>
    </row>
    <row r="483" spans="1:12" x14ac:dyDescent="0.3">
      <c r="A483">
        <v>8</v>
      </c>
      <c r="B483">
        <v>5550</v>
      </c>
      <c r="C483">
        <v>6</v>
      </c>
      <c r="D483">
        <v>71000</v>
      </c>
      <c r="E483" s="46">
        <v>44685</v>
      </c>
      <c r="F483">
        <v>-43.51</v>
      </c>
      <c r="I483" t="str">
        <f>INDEX(LedgerMapping[[#All],[Level 3]],MATCH(Actuals[[#This Row],[Sub Ledger]],LedgerMapping[[#All],[Sub Ledger]],0))</f>
        <v>Indirect Labour</v>
      </c>
      <c r="J483" s="22">
        <f>YEAR(Actuals[[#This Row],[Date]])</f>
        <v>2022</v>
      </c>
      <c r="K483" s="22">
        <f>MONTH(Actuals[[#This Row],[Date]])</f>
        <v>5</v>
      </c>
      <c r="L483" s="12"/>
    </row>
    <row r="484" spans="1:12" x14ac:dyDescent="0.3">
      <c r="A484">
        <v>8</v>
      </c>
      <c r="B484">
        <v>6675</v>
      </c>
      <c r="C484">
        <v>6</v>
      </c>
      <c r="D484">
        <v>71000</v>
      </c>
      <c r="E484" s="46">
        <v>44715</v>
      </c>
      <c r="F484">
        <v>-49.57</v>
      </c>
      <c r="I484" t="str">
        <f>INDEX(LedgerMapping[[#All],[Level 3]],MATCH(Actuals[[#This Row],[Sub Ledger]],LedgerMapping[[#All],[Sub Ledger]],0))</f>
        <v>Indirect Labour</v>
      </c>
      <c r="J484" s="22">
        <f>YEAR(Actuals[[#This Row],[Date]])</f>
        <v>2022</v>
      </c>
      <c r="K484" s="22">
        <f>MONTH(Actuals[[#This Row],[Date]])</f>
        <v>6</v>
      </c>
      <c r="L484" s="12"/>
    </row>
    <row r="485" spans="1:12" x14ac:dyDescent="0.3">
      <c r="A485">
        <v>8</v>
      </c>
      <c r="B485">
        <v>7795</v>
      </c>
      <c r="C485">
        <v>6</v>
      </c>
      <c r="D485">
        <v>71000</v>
      </c>
      <c r="E485" s="46">
        <v>44746</v>
      </c>
      <c r="F485">
        <v>-28.35</v>
      </c>
      <c r="I485" t="str">
        <f>INDEX(LedgerMapping[[#All],[Level 3]],MATCH(Actuals[[#This Row],[Sub Ledger]],LedgerMapping[[#All],[Sub Ledger]],0))</f>
        <v>Indirect Labour</v>
      </c>
      <c r="J485" s="22">
        <f>YEAR(Actuals[[#This Row],[Date]])</f>
        <v>2022</v>
      </c>
      <c r="K485" s="22">
        <f>MONTH(Actuals[[#This Row],[Date]])</f>
        <v>7</v>
      </c>
      <c r="L485" s="12"/>
    </row>
    <row r="486" spans="1:12" x14ac:dyDescent="0.3">
      <c r="A486">
        <v>8</v>
      </c>
      <c r="B486">
        <v>8917</v>
      </c>
      <c r="C486">
        <v>6</v>
      </c>
      <c r="D486">
        <v>71000</v>
      </c>
      <c r="E486" s="46">
        <v>44777</v>
      </c>
      <c r="F486">
        <v>-23.81</v>
      </c>
      <c r="I486" t="str">
        <f>INDEX(LedgerMapping[[#All],[Level 3]],MATCH(Actuals[[#This Row],[Sub Ledger]],LedgerMapping[[#All],[Sub Ledger]],0))</f>
        <v>Indirect Labour</v>
      </c>
      <c r="J486" s="22">
        <f>YEAR(Actuals[[#This Row],[Date]])</f>
        <v>2022</v>
      </c>
      <c r="K486" s="22">
        <f>MONTH(Actuals[[#This Row],[Date]])</f>
        <v>8</v>
      </c>
      <c r="L486" s="12"/>
    </row>
    <row r="487" spans="1:12" x14ac:dyDescent="0.3">
      <c r="A487">
        <v>8</v>
      </c>
      <c r="B487">
        <v>10033</v>
      </c>
      <c r="C487">
        <v>6</v>
      </c>
      <c r="D487">
        <v>71000</v>
      </c>
      <c r="E487" s="46">
        <v>44805</v>
      </c>
      <c r="F487">
        <v>-38.96</v>
      </c>
      <c r="I487" t="str">
        <f>INDEX(LedgerMapping[[#All],[Level 3]],MATCH(Actuals[[#This Row],[Sub Ledger]],LedgerMapping[[#All],[Sub Ledger]],0))</f>
        <v>Indirect Labour</v>
      </c>
      <c r="J487" s="22">
        <f>YEAR(Actuals[[#This Row],[Date]])</f>
        <v>2022</v>
      </c>
      <c r="K487" s="22">
        <f>MONTH(Actuals[[#This Row],[Date]])</f>
        <v>9</v>
      </c>
      <c r="L487" s="12"/>
    </row>
    <row r="488" spans="1:12" x14ac:dyDescent="0.3">
      <c r="A488">
        <v>8</v>
      </c>
      <c r="B488">
        <v>11151</v>
      </c>
      <c r="C488">
        <v>6</v>
      </c>
      <c r="D488">
        <v>71000</v>
      </c>
      <c r="E488" s="46">
        <v>44836</v>
      </c>
      <c r="F488">
        <v>-40.479999999999997</v>
      </c>
      <c r="I488" t="str">
        <f>INDEX(LedgerMapping[[#All],[Level 3]],MATCH(Actuals[[#This Row],[Sub Ledger]],LedgerMapping[[#All],[Sub Ledger]],0))</f>
        <v>Indirect Labour</v>
      </c>
      <c r="J488" s="22">
        <f>YEAR(Actuals[[#This Row],[Date]])</f>
        <v>2022</v>
      </c>
      <c r="K488" s="22">
        <f>MONTH(Actuals[[#This Row],[Date]])</f>
        <v>10</v>
      </c>
      <c r="L488" s="12"/>
    </row>
    <row r="489" spans="1:12" x14ac:dyDescent="0.3">
      <c r="A489">
        <v>8</v>
      </c>
      <c r="B489">
        <v>12277</v>
      </c>
      <c r="C489">
        <v>6</v>
      </c>
      <c r="D489">
        <v>71000</v>
      </c>
      <c r="E489" s="46">
        <v>44866</v>
      </c>
      <c r="F489">
        <v>-48.05</v>
      </c>
      <c r="I489" t="str">
        <f>INDEX(LedgerMapping[[#All],[Level 3]],MATCH(Actuals[[#This Row],[Sub Ledger]],LedgerMapping[[#All],[Sub Ledger]],0))</f>
        <v>Indirect Labour</v>
      </c>
      <c r="J489" s="22">
        <f>YEAR(Actuals[[#This Row],[Date]])</f>
        <v>2022</v>
      </c>
      <c r="K489" s="22">
        <f>MONTH(Actuals[[#This Row],[Date]])</f>
        <v>11</v>
      </c>
      <c r="L489" s="12"/>
    </row>
    <row r="490" spans="1:12" x14ac:dyDescent="0.3">
      <c r="A490">
        <v>8</v>
      </c>
      <c r="B490">
        <v>13408</v>
      </c>
      <c r="C490">
        <v>6</v>
      </c>
      <c r="D490">
        <v>71000</v>
      </c>
      <c r="E490" s="46">
        <v>44897</v>
      </c>
      <c r="F490">
        <v>-60.17</v>
      </c>
      <c r="I490" t="str">
        <f>INDEX(LedgerMapping[[#All],[Level 3]],MATCH(Actuals[[#This Row],[Sub Ledger]],LedgerMapping[[#All],[Sub Ledger]],0))</f>
        <v>Indirect Labour</v>
      </c>
      <c r="J490" s="22">
        <f>YEAR(Actuals[[#This Row],[Date]])</f>
        <v>2022</v>
      </c>
      <c r="K490" s="22">
        <f>MONTH(Actuals[[#This Row],[Date]])</f>
        <v>12</v>
      </c>
      <c r="L490" s="12"/>
    </row>
    <row r="491" spans="1:12" x14ac:dyDescent="0.3">
      <c r="A491">
        <v>8</v>
      </c>
      <c r="B491">
        <v>14165</v>
      </c>
      <c r="C491">
        <v>6</v>
      </c>
      <c r="D491">
        <v>71000</v>
      </c>
      <c r="E491" s="46">
        <v>44927</v>
      </c>
      <c r="F491">
        <v>-88.96</v>
      </c>
      <c r="I491" t="str">
        <f>INDEX(LedgerMapping[[#All],[Level 3]],MATCH(Actuals[[#This Row],[Sub Ledger]],LedgerMapping[[#All],[Sub Ledger]],0))</f>
        <v>Indirect Labour</v>
      </c>
      <c r="J491" s="22">
        <f>YEAR(Actuals[[#This Row],[Date]])</f>
        <v>2023</v>
      </c>
      <c r="K491" s="22">
        <f>MONTH(Actuals[[#This Row],[Date]])</f>
        <v>1</v>
      </c>
      <c r="L491" s="12"/>
    </row>
    <row r="492" spans="1:12" x14ac:dyDescent="0.3">
      <c r="A492">
        <v>8</v>
      </c>
      <c r="B492">
        <v>15169</v>
      </c>
      <c r="C492">
        <v>6</v>
      </c>
      <c r="D492">
        <v>71000</v>
      </c>
      <c r="E492" s="46">
        <v>44958</v>
      </c>
      <c r="F492">
        <v>-79.87</v>
      </c>
      <c r="I492" t="str">
        <f>INDEX(LedgerMapping[[#All],[Level 3]],MATCH(Actuals[[#This Row],[Sub Ledger]],LedgerMapping[[#All],[Sub Ledger]],0))</f>
        <v>Indirect Labour</v>
      </c>
      <c r="J492" s="22">
        <f>YEAR(Actuals[[#This Row],[Date]])</f>
        <v>2023</v>
      </c>
      <c r="K492" s="22">
        <f>MONTH(Actuals[[#This Row],[Date]])</f>
        <v>2</v>
      </c>
      <c r="L492" s="12"/>
    </row>
    <row r="493" spans="1:12" x14ac:dyDescent="0.3">
      <c r="A493">
        <v>8</v>
      </c>
      <c r="B493">
        <v>16149</v>
      </c>
      <c r="C493">
        <v>6</v>
      </c>
      <c r="D493">
        <v>71000</v>
      </c>
      <c r="E493" s="46">
        <v>44988</v>
      </c>
      <c r="F493">
        <v>-82.9</v>
      </c>
      <c r="I493" t="str">
        <f>INDEX(LedgerMapping[[#All],[Level 3]],MATCH(Actuals[[#This Row],[Sub Ledger]],LedgerMapping[[#All],[Sub Ledger]],0))</f>
        <v>Indirect Labour</v>
      </c>
      <c r="J493" s="22">
        <f>YEAR(Actuals[[#This Row],[Date]])</f>
        <v>2023</v>
      </c>
      <c r="K493" s="22">
        <f>MONTH(Actuals[[#This Row],[Date]])</f>
        <v>3</v>
      </c>
      <c r="L493" s="12"/>
    </row>
    <row r="494" spans="1:12" x14ac:dyDescent="0.3">
      <c r="A494">
        <v>8</v>
      </c>
      <c r="B494">
        <v>17181</v>
      </c>
      <c r="C494">
        <v>6</v>
      </c>
      <c r="D494">
        <v>71000</v>
      </c>
      <c r="E494" s="46">
        <v>45018</v>
      </c>
      <c r="F494">
        <v>-69.260000000000005</v>
      </c>
      <c r="I494" t="str">
        <f>INDEX(LedgerMapping[[#All],[Level 3]],MATCH(Actuals[[#This Row],[Sub Ledger]],LedgerMapping[[#All],[Sub Ledger]],0))</f>
        <v>Indirect Labour</v>
      </c>
      <c r="J494" s="22">
        <f>YEAR(Actuals[[#This Row],[Date]])</f>
        <v>2023</v>
      </c>
      <c r="K494" s="22">
        <f>MONTH(Actuals[[#This Row],[Date]])</f>
        <v>4</v>
      </c>
      <c r="L494" s="12"/>
    </row>
    <row r="495" spans="1:12" x14ac:dyDescent="0.3">
      <c r="A495">
        <v>8</v>
      </c>
      <c r="B495">
        <v>18210</v>
      </c>
      <c r="C495">
        <v>6</v>
      </c>
      <c r="D495">
        <v>71000</v>
      </c>
      <c r="E495" s="46">
        <v>45049</v>
      </c>
      <c r="F495">
        <v>-82.9</v>
      </c>
      <c r="I495" t="str">
        <f>INDEX(LedgerMapping[[#All],[Level 3]],MATCH(Actuals[[#This Row],[Sub Ledger]],LedgerMapping[[#All],[Sub Ledger]],0))</f>
        <v>Indirect Labour</v>
      </c>
      <c r="J495" s="22">
        <f>YEAR(Actuals[[#This Row],[Date]])</f>
        <v>2023</v>
      </c>
      <c r="K495" s="22">
        <f>MONTH(Actuals[[#This Row],[Date]])</f>
        <v>5</v>
      </c>
      <c r="L495" s="12"/>
    </row>
    <row r="496" spans="1:12" x14ac:dyDescent="0.3">
      <c r="A496">
        <v>8</v>
      </c>
      <c r="B496">
        <v>1066</v>
      </c>
      <c r="C496">
        <v>6</v>
      </c>
      <c r="D496">
        <v>72000</v>
      </c>
      <c r="E496" s="46">
        <v>44562</v>
      </c>
      <c r="F496">
        <v>-420.79</v>
      </c>
      <c r="I496" t="str">
        <f>INDEX(LedgerMapping[[#All],[Level 3]],MATCH(Actuals[[#This Row],[Sub Ledger]],LedgerMapping[[#All],[Sub Ledger]],0))</f>
        <v>Indirect Labour</v>
      </c>
      <c r="J496" s="22">
        <f>YEAR(Actuals[[#This Row],[Date]])</f>
        <v>2022</v>
      </c>
      <c r="K496" s="22">
        <f>MONTH(Actuals[[#This Row],[Date]])</f>
        <v>1</v>
      </c>
      <c r="L496" s="12"/>
    </row>
    <row r="497" spans="1:12" x14ac:dyDescent="0.3">
      <c r="A497">
        <v>8</v>
      </c>
      <c r="B497">
        <v>2190</v>
      </c>
      <c r="C497">
        <v>6</v>
      </c>
      <c r="D497">
        <v>72000</v>
      </c>
      <c r="E497" s="46">
        <v>44593</v>
      </c>
      <c r="F497">
        <v>-1154.1300000000001</v>
      </c>
      <c r="I497" t="str">
        <f>INDEX(LedgerMapping[[#All],[Level 3]],MATCH(Actuals[[#This Row],[Sub Ledger]],LedgerMapping[[#All],[Sub Ledger]],0))</f>
        <v>Indirect Labour</v>
      </c>
      <c r="J497" s="22">
        <f>YEAR(Actuals[[#This Row],[Date]])</f>
        <v>2022</v>
      </c>
      <c r="K497" s="22">
        <f>MONTH(Actuals[[#This Row],[Date]])</f>
        <v>2</v>
      </c>
      <c r="L497" s="12"/>
    </row>
    <row r="498" spans="1:12" x14ac:dyDescent="0.3">
      <c r="A498">
        <v>8</v>
      </c>
      <c r="B498">
        <v>3306</v>
      </c>
      <c r="C498">
        <v>6</v>
      </c>
      <c r="D498">
        <v>72000</v>
      </c>
      <c r="E498" s="46">
        <v>44624</v>
      </c>
      <c r="F498">
        <v>-1498.08</v>
      </c>
      <c r="I498" t="str">
        <f>INDEX(LedgerMapping[[#All],[Level 3]],MATCH(Actuals[[#This Row],[Sub Ledger]],LedgerMapping[[#All],[Sub Ledger]],0))</f>
        <v>Indirect Labour</v>
      </c>
      <c r="J498" s="22">
        <f>YEAR(Actuals[[#This Row],[Date]])</f>
        <v>2022</v>
      </c>
      <c r="K498" s="22">
        <f>MONTH(Actuals[[#This Row],[Date]])</f>
        <v>3</v>
      </c>
      <c r="L498" s="12"/>
    </row>
    <row r="499" spans="1:12" x14ac:dyDescent="0.3">
      <c r="A499">
        <v>8</v>
      </c>
      <c r="B499">
        <v>4428</v>
      </c>
      <c r="C499">
        <v>6</v>
      </c>
      <c r="D499">
        <v>72000</v>
      </c>
      <c r="E499" s="46">
        <v>44654</v>
      </c>
      <c r="F499">
        <v>-857.16</v>
      </c>
      <c r="I499" t="str">
        <f>INDEX(LedgerMapping[[#All],[Level 3]],MATCH(Actuals[[#This Row],[Sub Ledger]],LedgerMapping[[#All],[Sub Ledger]],0))</f>
        <v>Indirect Labour</v>
      </c>
      <c r="J499" s="22">
        <f>YEAR(Actuals[[#This Row],[Date]])</f>
        <v>2022</v>
      </c>
      <c r="K499" s="22">
        <f>MONTH(Actuals[[#This Row],[Date]])</f>
        <v>4</v>
      </c>
      <c r="L499" s="12"/>
    </row>
    <row r="500" spans="1:12" x14ac:dyDescent="0.3">
      <c r="A500">
        <v>8</v>
      </c>
      <c r="B500">
        <v>5552</v>
      </c>
      <c r="C500">
        <v>6</v>
      </c>
      <c r="D500">
        <v>72000</v>
      </c>
      <c r="E500" s="46">
        <v>44685</v>
      </c>
      <c r="F500">
        <v>-1393.53</v>
      </c>
      <c r="I500" t="str">
        <f>INDEX(LedgerMapping[[#All],[Level 3]],MATCH(Actuals[[#This Row],[Sub Ledger]],LedgerMapping[[#All],[Sub Ledger]],0))</f>
        <v>Indirect Labour</v>
      </c>
      <c r="J500" s="22">
        <f>YEAR(Actuals[[#This Row],[Date]])</f>
        <v>2022</v>
      </c>
      <c r="K500" s="22">
        <f>MONTH(Actuals[[#This Row],[Date]])</f>
        <v>5</v>
      </c>
      <c r="L500" s="12"/>
    </row>
    <row r="501" spans="1:12" x14ac:dyDescent="0.3">
      <c r="A501">
        <v>8</v>
      </c>
      <c r="B501">
        <v>6677</v>
      </c>
      <c r="C501">
        <v>6</v>
      </c>
      <c r="D501">
        <v>72000</v>
      </c>
      <c r="E501" s="46">
        <v>44715</v>
      </c>
      <c r="F501">
        <v>-470.79</v>
      </c>
      <c r="I501" t="str">
        <f>INDEX(LedgerMapping[[#All],[Level 3]],MATCH(Actuals[[#This Row],[Sub Ledger]],LedgerMapping[[#All],[Sub Ledger]],0))</f>
        <v>Indirect Labour</v>
      </c>
      <c r="J501" s="22">
        <f>YEAR(Actuals[[#This Row],[Date]])</f>
        <v>2022</v>
      </c>
      <c r="K501" s="22">
        <f>MONTH(Actuals[[#This Row],[Date]])</f>
        <v>6</v>
      </c>
      <c r="L501" s="12"/>
    </row>
    <row r="502" spans="1:12" x14ac:dyDescent="0.3">
      <c r="A502">
        <v>8</v>
      </c>
      <c r="B502">
        <v>7798</v>
      </c>
      <c r="C502">
        <v>6</v>
      </c>
      <c r="D502">
        <v>72000</v>
      </c>
      <c r="E502" s="46">
        <v>44746</v>
      </c>
      <c r="F502">
        <v>-1193.53</v>
      </c>
      <c r="I502" t="str">
        <f>INDEX(LedgerMapping[[#All],[Level 3]],MATCH(Actuals[[#This Row],[Sub Ledger]],LedgerMapping[[#All],[Sub Ledger]],0))</f>
        <v>Indirect Labour</v>
      </c>
      <c r="J502" s="22">
        <f>YEAR(Actuals[[#This Row],[Date]])</f>
        <v>2022</v>
      </c>
      <c r="K502" s="22">
        <f>MONTH(Actuals[[#This Row],[Date]])</f>
        <v>7</v>
      </c>
      <c r="L502" s="12"/>
    </row>
    <row r="503" spans="1:12" x14ac:dyDescent="0.3">
      <c r="A503">
        <v>8</v>
      </c>
      <c r="B503">
        <v>8920</v>
      </c>
      <c r="C503">
        <v>6</v>
      </c>
      <c r="D503">
        <v>72000</v>
      </c>
      <c r="E503" s="46">
        <v>44777</v>
      </c>
      <c r="F503">
        <v>-2013.24</v>
      </c>
      <c r="I503" t="str">
        <f>INDEX(LedgerMapping[[#All],[Level 3]],MATCH(Actuals[[#This Row],[Sub Ledger]],LedgerMapping[[#All],[Sub Ledger]],0))</f>
        <v>Indirect Labour</v>
      </c>
      <c r="J503" s="22">
        <f>YEAR(Actuals[[#This Row],[Date]])</f>
        <v>2022</v>
      </c>
      <c r="K503" s="22">
        <f>MONTH(Actuals[[#This Row],[Date]])</f>
        <v>8</v>
      </c>
      <c r="L503" s="12"/>
    </row>
    <row r="504" spans="1:12" x14ac:dyDescent="0.3">
      <c r="A504">
        <v>8</v>
      </c>
      <c r="B504">
        <v>10036</v>
      </c>
      <c r="C504">
        <v>6</v>
      </c>
      <c r="D504">
        <v>72000</v>
      </c>
      <c r="E504" s="46">
        <v>44805</v>
      </c>
      <c r="F504">
        <v>-610.17999999999995</v>
      </c>
      <c r="I504" t="str">
        <f>INDEX(LedgerMapping[[#All],[Level 3]],MATCH(Actuals[[#This Row],[Sub Ledger]],LedgerMapping[[#All],[Sub Ledger]],0))</f>
        <v>Indirect Labour</v>
      </c>
      <c r="J504" s="22">
        <f>YEAR(Actuals[[#This Row],[Date]])</f>
        <v>2022</v>
      </c>
      <c r="K504" s="22">
        <f>MONTH(Actuals[[#This Row],[Date]])</f>
        <v>9</v>
      </c>
      <c r="L504" s="12"/>
    </row>
    <row r="505" spans="1:12" x14ac:dyDescent="0.3">
      <c r="A505">
        <v>8</v>
      </c>
      <c r="B505">
        <v>11153</v>
      </c>
      <c r="C505">
        <v>6</v>
      </c>
      <c r="D505">
        <v>72000</v>
      </c>
      <c r="E505" s="46">
        <v>44836</v>
      </c>
      <c r="F505">
        <v>-1663.23</v>
      </c>
      <c r="I505" t="str">
        <f>INDEX(LedgerMapping[[#All],[Level 3]],MATCH(Actuals[[#This Row],[Sub Ledger]],LedgerMapping[[#All],[Sub Ledger]],0))</f>
        <v>Indirect Labour</v>
      </c>
      <c r="J505" s="22">
        <f>YEAR(Actuals[[#This Row],[Date]])</f>
        <v>2022</v>
      </c>
      <c r="K505" s="22">
        <f>MONTH(Actuals[[#This Row],[Date]])</f>
        <v>10</v>
      </c>
      <c r="L505" s="12"/>
    </row>
    <row r="506" spans="1:12" x14ac:dyDescent="0.3">
      <c r="A506">
        <v>8</v>
      </c>
      <c r="B506">
        <v>12280</v>
      </c>
      <c r="C506">
        <v>6</v>
      </c>
      <c r="D506">
        <v>72000</v>
      </c>
      <c r="E506" s="46">
        <v>44866</v>
      </c>
      <c r="F506">
        <v>-1401.11</v>
      </c>
      <c r="I506" t="str">
        <f>INDEX(LedgerMapping[[#All],[Level 3]],MATCH(Actuals[[#This Row],[Sub Ledger]],LedgerMapping[[#All],[Sub Ledger]],0))</f>
        <v>Indirect Labour</v>
      </c>
      <c r="J506" s="22">
        <f>YEAR(Actuals[[#This Row],[Date]])</f>
        <v>2022</v>
      </c>
      <c r="K506" s="22">
        <f>MONTH(Actuals[[#This Row],[Date]])</f>
        <v>11</v>
      </c>
      <c r="L506" s="12"/>
    </row>
    <row r="507" spans="1:12" x14ac:dyDescent="0.3">
      <c r="A507">
        <v>8</v>
      </c>
      <c r="B507">
        <v>13410</v>
      </c>
      <c r="C507">
        <v>6</v>
      </c>
      <c r="D507">
        <v>72000</v>
      </c>
      <c r="E507" s="46">
        <v>44897</v>
      </c>
      <c r="F507">
        <v>-920.8</v>
      </c>
      <c r="I507" t="str">
        <f>INDEX(LedgerMapping[[#All],[Level 3]],MATCH(Actuals[[#This Row],[Sub Ledger]],LedgerMapping[[#All],[Sub Ledger]],0))</f>
        <v>Indirect Labour</v>
      </c>
      <c r="J507" s="22">
        <f>YEAR(Actuals[[#This Row],[Date]])</f>
        <v>2022</v>
      </c>
      <c r="K507" s="22">
        <f>MONTH(Actuals[[#This Row],[Date]])</f>
        <v>12</v>
      </c>
      <c r="L507" s="12"/>
    </row>
    <row r="508" spans="1:12" x14ac:dyDescent="0.3">
      <c r="A508">
        <v>8</v>
      </c>
      <c r="B508">
        <v>14166</v>
      </c>
      <c r="C508">
        <v>6</v>
      </c>
      <c r="D508">
        <v>72000</v>
      </c>
      <c r="E508" s="46">
        <v>44927</v>
      </c>
      <c r="F508">
        <v>-4714.8100000000004</v>
      </c>
      <c r="I508" t="str">
        <f>INDEX(LedgerMapping[[#All],[Level 3]],MATCH(Actuals[[#This Row],[Sub Ledger]],LedgerMapping[[#All],[Sub Ledger]],0))</f>
        <v>Indirect Labour</v>
      </c>
      <c r="J508" s="22">
        <f>YEAR(Actuals[[#This Row],[Date]])</f>
        <v>2023</v>
      </c>
      <c r="K508" s="22">
        <f>MONTH(Actuals[[#This Row],[Date]])</f>
        <v>1</v>
      </c>
      <c r="L508" s="12"/>
    </row>
    <row r="509" spans="1:12" x14ac:dyDescent="0.3">
      <c r="A509">
        <v>8</v>
      </c>
      <c r="B509">
        <v>15170</v>
      </c>
      <c r="C509">
        <v>6</v>
      </c>
      <c r="D509">
        <v>72000</v>
      </c>
      <c r="E509" s="46">
        <v>44958</v>
      </c>
      <c r="F509">
        <v>-1211.71</v>
      </c>
      <c r="I509" t="str">
        <f>INDEX(LedgerMapping[[#All],[Level 3]],MATCH(Actuals[[#This Row],[Sub Ledger]],LedgerMapping[[#All],[Sub Ledger]],0))</f>
        <v>Indirect Labour</v>
      </c>
      <c r="J509" s="22">
        <f>YEAR(Actuals[[#This Row],[Date]])</f>
        <v>2023</v>
      </c>
      <c r="K509" s="22">
        <f>MONTH(Actuals[[#This Row],[Date]])</f>
        <v>2</v>
      </c>
      <c r="L509" s="12"/>
    </row>
    <row r="510" spans="1:12" x14ac:dyDescent="0.3">
      <c r="A510">
        <v>8</v>
      </c>
      <c r="B510">
        <v>16150</v>
      </c>
      <c r="C510">
        <v>6</v>
      </c>
      <c r="D510">
        <v>72000</v>
      </c>
      <c r="E510" s="46">
        <v>44988</v>
      </c>
      <c r="F510">
        <v>-4114.79</v>
      </c>
      <c r="I510" t="str">
        <f>INDEX(LedgerMapping[[#All],[Level 3]],MATCH(Actuals[[#This Row],[Sub Ledger]],LedgerMapping[[#All],[Sub Ledger]],0))</f>
        <v>Indirect Labour</v>
      </c>
      <c r="J510" s="22">
        <f>YEAR(Actuals[[#This Row],[Date]])</f>
        <v>2023</v>
      </c>
      <c r="K510" s="22">
        <f>MONTH(Actuals[[#This Row],[Date]])</f>
        <v>3</v>
      </c>
      <c r="L510" s="12"/>
    </row>
    <row r="511" spans="1:12" x14ac:dyDescent="0.3">
      <c r="A511">
        <v>8</v>
      </c>
      <c r="B511">
        <v>17182</v>
      </c>
      <c r="C511">
        <v>6</v>
      </c>
      <c r="D511">
        <v>72000</v>
      </c>
      <c r="E511" s="46">
        <v>45018</v>
      </c>
      <c r="F511">
        <v>-1449.59</v>
      </c>
      <c r="I511" t="str">
        <f>INDEX(LedgerMapping[[#All],[Level 3]],MATCH(Actuals[[#This Row],[Sub Ledger]],LedgerMapping[[#All],[Sub Ledger]],0))</f>
        <v>Indirect Labour</v>
      </c>
      <c r="J511" s="22">
        <f>YEAR(Actuals[[#This Row],[Date]])</f>
        <v>2023</v>
      </c>
      <c r="K511" s="22">
        <f>MONTH(Actuals[[#This Row],[Date]])</f>
        <v>4</v>
      </c>
      <c r="L511" s="12"/>
    </row>
    <row r="512" spans="1:12" x14ac:dyDescent="0.3">
      <c r="A512">
        <v>8</v>
      </c>
      <c r="B512">
        <v>18211</v>
      </c>
      <c r="C512">
        <v>6</v>
      </c>
      <c r="D512">
        <v>72000</v>
      </c>
      <c r="E512" s="46">
        <v>45049</v>
      </c>
      <c r="F512">
        <v>-2789.01</v>
      </c>
      <c r="I512" t="str">
        <f>INDEX(LedgerMapping[[#All],[Level 3]],MATCH(Actuals[[#This Row],[Sub Ledger]],LedgerMapping[[#All],[Sub Ledger]],0))</f>
        <v>Indirect Labour</v>
      </c>
      <c r="J512" s="22">
        <f>YEAR(Actuals[[#This Row],[Date]])</f>
        <v>2023</v>
      </c>
      <c r="K512" s="22">
        <f>MONTH(Actuals[[#This Row],[Date]])</f>
        <v>5</v>
      </c>
      <c r="L512" s="12"/>
    </row>
    <row r="513" spans="1:12" x14ac:dyDescent="0.3">
      <c r="A513">
        <v>8</v>
      </c>
      <c r="B513">
        <v>19216</v>
      </c>
      <c r="C513">
        <v>6</v>
      </c>
      <c r="D513">
        <v>72000</v>
      </c>
      <c r="E513" s="46">
        <v>45079</v>
      </c>
      <c r="F513">
        <v>-1782.93</v>
      </c>
      <c r="I513" t="str">
        <f>INDEX(LedgerMapping[[#All],[Level 3]],MATCH(Actuals[[#This Row],[Sub Ledger]],LedgerMapping[[#All],[Sub Ledger]],0))</f>
        <v>Indirect Labour</v>
      </c>
      <c r="J513" s="22">
        <f>YEAR(Actuals[[#This Row],[Date]])</f>
        <v>2023</v>
      </c>
      <c r="K513" s="22">
        <f>MONTH(Actuals[[#This Row],[Date]])</f>
        <v>6</v>
      </c>
      <c r="L513" s="12"/>
    </row>
    <row r="514" spans="1:12" x14ac:dyDescent="0.3">
      <c r="A514">
        <v>8</v>
      </c>
      <c r="B514">
        <v>20244</v>
      </c>
      <c r="C514">
        <v>6</v>
      </c>
      <c r="D514">
        <v>72000</v>
      </c>
      <c r="E514" s="46">
        <v>45110</v>
      </c>
      <c r="F514">
        <v>-1902.63</v>
      </c>
      <c r="I514" t="str">
        <f>INDEX(LedgerMapping[[#All],[Level 3]],MATCH(Actuals[[#This Row],[Sub Ledger]],LedgerMapping[[#All],[Sub Ledger]],0))</f>
        <v>Indirect Labour</v>
      </c>
      <c r="J514" s="22">
        <f>YEAR(Actuals[[#This Row],[Date]])</f>
        <v>2023</v>
      </c>
      <c r="K514" s="22">
        <f>MONTH(Actuals[[#This Row],[Date]])</f>
        <v>7</v>
      </c>
      <c r="L514" s="12"/>
    </row>
    <row r="515" spans="1:12" x14ac:dyDescent="0.3">
      <c r="A515">
        <v>8</v>
      </c>
      <c r="B515">
        <v>21272</v>
      </c>
      <c r="C515">
        <v>6</v>
      </c>
      <c r="D515">
        <v>72000</v>
      </c>
      <c r="E515" s="46">
        <v>45141</v>
      </c>
      <c r="F515">
        <v>-2573.86</v>
      </c>
      <c r="I515" t="str">
        <f>INDEX(LedgerMapping[[#All],[Level 3]],MATCH(Actuals[[#This Row],[Sub Ledger]],LedgerMapping[[#All],[Sub Ledger]],0))</f>
        <v>Indirect Labour</v>
      </c>
      <c r="J515" s="22">
        <f>YEAR(Actuals[[#This Row],[Date]])</f>
        <v>2023</v>
      </c>
      <c r="K515" s="22">
        <f>MONTH(Actuals[[#This Row],[Date]])</f>
        <v>8</v>
      </c>
      <c r="L515" s="12"/>
    </row>
    <row r="516" spans="1:12" x14ac:dyDescent="0.3">
      <c r="A516">
        <v>8</v>
      </c>
      <c r="B516">
        <v>22275</v>
      </c>
      <c r="C516">
        <v>6</v>
      </c>
      <c r="D516">
        <v>72000</v>
      </c>
      <c r="E516" s="46">
        <v>45169</v>
      </c>
      <c r="F516">
        <v>-1432.93</v>
      </c>
      <c r="I516" t="str">
        <f>INDEX(LedgerMapping[[#All],[Level 3]],MATCH(Actuals[[#This Row],[Sub Ledger]],LedgerMapping[[#All],[Sub Ledger]],0))</f>
        <v>Indirect Labour</v>
      </c>
      <c r="J516" s="22">
        <f>YEAR(Actuals[[#This Row],[Date]])</f>
        <v>2023</v>
      </c>
      <c r="K516" s="22">
        <f>MONTH(Actuals[[#This Row],[Date]])</f>
        <v>8</v>
      </c>
      <c r="L516" s="12"/>
    </row>
    <row r="517" spans="1:12" x14ac:dyDescent="0.3">
      <c r="A517">
        <v>8</v>
      </c>
      <c r="B517">
        <v>23253</v>
      </c>
      <c r="C517">
        <v>6</v>
      </c>
      <c r="D517">
        <v>72000</v>
      </c>
      <c r="E517" s="46">
        <v>45200</v>
      </c>
      <c r="F517">
        <v>-802.61</v>
      </c>
      <c r="I517" t="str">
        <f>INDEX(LedgerMapping[[#All],[Level 3]],MATCH(Actuals[[#This Row],[Sub Ledger]],LedgerMapping[[#All],[Sub Ledger]],0))</f>
        <v>Indirect Labour</v>
      </c>
      <c r="J517" s="22">
        <f>YEAR(Actuals[[#This Row],[Date]])</f>
        <v>2023</v>
      </c>
      <c r="K517" s="22">
        <f>MONTH(Actuals[[#This Row],[Date]])</f>
        <v>10</v>
      </c>
      <c r="L517" s="12"/>
    </row>
    <row r="518" spans="1:12" x14ac:dyDescent="0.3">
      <c r="A518">
        <v>8</v>
      </c>
      <c r="B518">
        <v>24255</v>
      </c>
      <c r="C518">
        <v>6</v>
      </c>
      <c r="D518">
        <v>72000</v>
      </c>
      <c r="E518" s="46">
        <v>45230</v>
      </c>
      <c r="F518">
        <v>-1704.14</v>
      </c>
      <c r="I518" t="str">
        <f>INDEX(LedgerMapping[[#All],[Level 3]],MATCH(Actuals[[#This Row],[Sub Ledger]],LedgerMapping[[#All],[Sub Ledger]],0))</f>
        <v>Indirect Labour</v>
      </c>
      <c r="J518" s="22">
        <f>YEAR(Actuals[[#This Row],[Date]])</f>
        <v>2023</v>
      </c>
      <c r="K518" s="22">
        <f>MONTH(Actuals[[#This Row],[Date]])</f>
        <v>10</v>
      </c>
      <c r="L518" s="12"/>
    </row>
    <row r="519" spans="1:12" x14ac:dyDescent="0.3">
      <c r="A519">
        <v>8</v>
      </c>
      <c r="B519">
        <v>25287</v>
      </c>
      <c r="C519">
        <v>6</v>
      </c>
      <c r="D519">
        <v>72000</v>
      </c>
      <c r="E519" s="46">
        <v>45261</v>
      </c>
      <c r="F519">
        <v>-1613.23</v>
      </c>
      <c r="I519" t="str">
        <f>INDEX(LedgerMapping[[#All],[Level 3]],MATCH(Actuals[[#This Row],[Sub Ledger]],LedgerMapping[[#All],[Sub Ledger]],0))</f>
        <v>Indirect Labour</v>
      </c>
      <c r="J519" s="22">
        <f>YEAR(Actuals[[#This Row],[Date]])</f>
        <v>2023</v>
      </c>
      <c r="K519" s="22">
        <f>MONTH(Actuals[[#This Row],[Date]])</f>
        <v>12</v>
      </c>
      <c r="L519" s="12"/>
    </row>
    <row r="520" spans="1:12" x14ac:dyDescent="0.3">
      <c r="A520">
        <v>8</v>
      </c>
      <c r="B520">
        <v>26356</v>
      </c>
      <c r="C520">
        <v>6</v>
      </c>
      <c r="D520">
        <v>72000</v>
      </c>
      <c r="E520" s="46">
        <v>45291</v>
      </c>
      <c r="F520">
        <v>-1863.24</v>
      </c>
      <c r="I520" t="str">
        <f>INDEX(LedgerMapping[[#All],[Level 3]],MATCH(Actuals[[#This Row],[Sub Ledger]],LedgerMapping[[#All],[Sub Ledger]],0))</f>
        <v>Indirect Labour</v>
      </c>
      <c r="J520" s="22">
        <f>YEAR(Actuals[[#This Row],[Date]])</f>
        <v>2023</v>
      </c>
      <c r="K520" s="22">
        <f>MONTH(Actuals[[#This Row],[Date]])</f>
        <v>12</v>
      </c>
      <c r="L520" s="12"/>
    </row>
    <row r="521" spans="1:12" x14ac:dyDescent="0.3">
      <c r="A521">
        <v>8</v>
      </c>
      <c r="B521">
        <v>27482</v>
      </c>
      <c r="C521">
        <v>6</v>
      </c>
      <c r="D521">
        <v>72000</v>
      </c>
      <c r="E521" s="46">
        <v>45322</v>
      </c>
      <c r="F521">
        <v>-2116.27</v>
      </c>
      <c r="I521" t="str">
        <f>INDEX(LedgerMapping[[#All],[Level 3]],MATCH(Actuals[[#This Row],[Sub Ledger]],LedgerMapping[[#All],[Sub Ledger]],0))</f>
        <v>Indirect Labour</v>
      </c>
      <c r="J521" s="22">
        <f>YEAR(Actuals[[#This Row],[Date]])</f>
        <v>2024</v>
      </c>
      <c r="K521" s="22">
        <f>MONTH(Actuals[[#This Row],[Date]])</f>
        <v>1</v>
      </c>
      <c r="L521" s="12"/>
    </row>
    <row r="522" spans="1:12" x14ac:dyDescent="0.3">
      <c r="A522">
        <v>8</v>
      </c>
      <c r="B522">
        <v>28634</v>
      </c>
      <c r="C522">
        <v>6</v>
      </c>
      <c r="D522">
        <v>72000</v>
      </c>
      <c r="E522" s="46">
        <v>45354</v>
      </c>
      <c r="F522">
        <v>-1308.68</v>
      </c>
      <c r="I522" t="str">
        <f>INDEX(LedgerMapping[[#All],[Level 3]],MATCH(Actuals[[#This Row],[Sub Ledger]],LedgerMapping[[#All],[Sub Ledger]],0))</f>
        <v>Indirect Labour</v>
      </c>
      <c r="J522" s="22">
        <f>YEAR(Actuals[[#This Row],[Date]])</f>
        <v>2024</v>
      </c>
      <c r="K522" s="22">
        <f>MONTH(Actuals[[#This Row],[Date]])</f>
        <v>3</v>
      </c>
      <c r="L522" s="12"/>
    </row>
    <row r="523" spans="1:12" x14ac:dyDescent="0.3">
      <c r="A523">
        <v>8</v>
      </c>
      <c r="B523">
        <v>29788</v>
      </c>
      <c r="C523">
        <v>6</v>
      </c>
      <c r="D523">
        <v>72000</v>
      </c>
      <c r="E523" s="46">
        <v>45384</v>
      </c>
      <c r="F523">
        <v>-1470.81</v>
      </c>
      <c r="I523" t="str">
        <f>INDEX(LedgerMapping[[#All],[Level 3]],MATCH(Actuals[[#This Row],[Sub Ledger]],LedgerMapping[[#All],[Sub Ledger]],0))</f>
        <v>Indirect Labour</v>
      </c>
      <c r="J523" s="22">
        <f>YEAR(Actuals[[#This Row],[Date]])</f>
        <v>2024</v>
      </c>
      <c r="K523" s="22">
        <f>MONTH(Actuals[[#This Row],[Date]])</f>
        <v>4</v>
      </c>
      <c r="L523" s="12"/>
    </row>
    <row r="524" spans="1:12" x14ac:dyDescent="0.3">
      <c r="A524">
        <v>8</v>
      </c>
      <c r="B524">
        <v>30914</v>
      </c>
      <c r="C524">
        <v>6</v>
      </c>
      <c r="D524">
        <v>72000</v>
      </c>
      <c r="E524" s="46">
        <v>45415</v>
      </c>
      <c r="F524">
        <v>-2363.25</v>
      </c>
      <c r="I524" t="str">
        <f>INDEX(LedgerMapping[[#All],[Level 3]],MATCH(Actuals[[#This Row],[Sub Ledger]],LedgerMapping[[#All],[Sub Ledger]],0))</f>
        <v>Indirect Labour</v>
      </c>
      <c r="J524" s="22">
        <f>YEAR(Actuals[[#This Row],[Date]])</f>
        <v>2024</v>
      </c>
      <c r="K524" s="22">
        <f>MONTH(Actuals[[#This Row],[Date]])</f>
        <v>5</v>
      </c>
      <c r="L524" s="12"/>
    </row>
    <row r="525" spans="1:12" x14ac:dyDescent="0.3">
      <c r="A525">
        <v>8</v>
      </c>
      <c r="B525">
        <v>32039</v>
      </c>
      <c r="C525">
        <v>6</v>
      </c>
      <c r="D525">
        <v>72000</v>
      </c>
      <c r="E525" s="46">
        <v>45445</v>
      </c>
      <c r="F525">
        <v>-1296.56</v>
      </c>
      <c r="I525" t="str">
        <f>INDEX(LedgerMapping[[#All],[Level 3]],MATCH(Actuals[[#This Row],[Sub Ledger]],LedgerMapping[[#All],[Sub Ledger]],0))</f>
        <v>Indirect Labour</v>
      </c>
      <c r="J525" s="22">
        <f>YEAR(Actuals[[#This Row],[Date]])</f>
        <v>2024</v>
      </c>
      <c r="K525" s="22">
        <f>MONTH(Actuals[[#This Row],[Date]])</f>
        <v>6</v>
      </c>
      <c r="L525" s="12"/>
    </row>
    <row r="526" spans="1:12" x14ac:dyDescent="0.3">
      <c r="A526">
        <v>8</v>
      </c>
      <c r="B526">
        <v>33163</v>
      </c>
      <c r="C526">
        <v>6</v>
      </c>
      <c r="D526">
        <v>72000</v>
      </c>
      <c r="E526" s="46">
        <v>45476</v>
      </c>
      <c r="F526">
        <v>-863.22</v>
      </c>
      <c r="I526" t="str">
        <f>INDEX(LedgerMapping[[#All],[Level 3]],MATCH(Actuals[[#This Row],[Sub Ledger]],LedgerMapping[[#All],[Sub Ledger]],0))</f>
        <v>Indirect Labour</v>
      </c>
      <c r="J526" s="22">
        <f>YEAR(Actuals[[#This Row],[Date]])</f>
        <v>2024</v>
      </c>
      <c r="K526" s="22">
        <f>MONTH(Actuals[[#This Row],[Date]])</f>
        <v>7</v>
      </c>
      <c r="L526" s="12"/>
    </row>
    <row r="527" spans="1:12" x14ac:dyDescent="0.3">
      <c r="A527">
        <v>8</v>
      </c>
      <c r="B527">
        <v>34286</v>
      </c>
      <c r="C527">
        <v>6</v>
      </c>
      <c r="D527">
        <v>72000</v>
      </c>
      <c r="E527" s="46">
        <v>45507</v>
      </c>
      <c r="F527">
        <v>-1169.28</v>
      </c>
      <c r="I527" t="str">
        <f>INDEX(LedgerMapping[[#All],[Level 3]],MATCH(Actuals[[#This Row],[Sub Ledger]],LedgerMapping[[#All],[Sub Ledger]],0))</f>
        <v>Indirect Labour</v>
      </c>
      <c r="J527" s="22">
        <f>YEAR(Actuals[[#This Row],[Date]])</f>
        <v>2024</v>
      </c>
      <c r="K527" s="22">
        <f>MONTH(Actuals[[#This Row],[Date]])</f>
        <v>8</v>
      </c>
      <c r="L527" s="12"/>
    </row>
    <row r="528" spans="1:12" x14ac:dyDescent="0.3">
      <c r="A528">
        <v>8</v>
      </c>
      <c r="B528">
        <v>35439</v>
      </c>
      <c r="C528">
        <v>6</v>
      </c>
      <c r="D528">
        <v>72000</v>
      </c>
      <c r="E528" s="46">
        <v>45536</v>
      </c>
      <c r="F528">
        <v>-1690.51</v>
      </c>
      <c r="I528" t="str">
        <f>INDEX(LedgerMapping[[#All],[Level 3]],MATCH(Actuals[[#This Row],[Sub Ledger]],LedgerMapping[[#All],[Sub Ledger]],0))</f>
        <v>Indirect Labour</v>
      </c>
      <c r="J528" s="22">
        <f>YEAR(Actuals[[#This Row],[Date]])</f>
        <v>2024</v>
      </c>
      <c r="K528" s="22">
        <f>MONTH(Actuals[[#This Row],[Date]])</f>
        <v>9</v>
      </c>
      <c r="L528" s="12"/>
    </row>
    <row r="529" spans="1:12" x14ac:dyDescent="0.3">
      <c r="A529">
        <v>8</v>
      </c>
      <c r="B529">
        <v>36589</v>
      </c>
      <c r="C529">
        <v>6</v>
      </c>
      <c r="D529">
        <v>72000</v>
      </c>
      <c r="E529" s="46">
        <v>45567</v>
      </c>
      <c r="F529">
        <v>-1416.26</v>
      </c>
      <c r="I529" t="str">
        <f>INDEX(LedgerMapping[[#All],[Level 3]],MATCH(Actuals[[#This Row],[Sub Ledger]],LedgerMapping[[#All],[Sub Ledger]],0))</f>
        <v>Indirect Labour</v>
      </c>
      <c r="J529" s="22">
        <f>YEAR(Actuals[[#This Row],[Date]])</f>
        <v>2024</v>
      </c>
      <c r="K529" s="22">
        <f>MONTH(Actuals[[#This Row],[Date]])</f>
        <v>10</v>
      </c>
      <c r="L529" s="12"/>
    </row>
    <row r="530" spans="1:12" x14ac:dyDescent="0.3">
      <c r="A530">
        <v>8</v>
      </c>
      <c r="B530">
        <v>37738</v>
      </c>
      <c r="C530">
        <v>6</v>
      </c>
      <c r="D530">
        <v>72000</v>
      </c>
      <c r="E530" s="46">
        <v>45597</v>
      </c>
      <c r="F530">
        <v>-1438.99</v>
      </c>
      <c r="I530" t="str">
        <f>INDEX(LedgerMapping[[#All],[Level 3]],MATCH(Actuals[[#This Row],[Sub Ledger]],LedgerMapping[[#All],[Sub Ledger]],0))</f>
        <v>Indirect Labour</v>
      </c>
      <c r="J530" s="22">
        <f>YEAR(Actuals[[#This Row],[Date]])</f>
        <v>2024</v>
      </c>
      <c r="K530" s="22">
        <f>MONTH(Actuals[[#This Row],[Date]])</f>
        <v>11</v>
      </c>
      <c r="L530" s="12"/>
    </row>
    <row r="531" spans="1:12" x14ac:dyDescent="0.3">
      <c r="A531">
        <v>8</v>
      </c>
      <c r="B531">
        <v>38889</v>
      </c>
      <c r="C531">
        <v>6</v>
      </c>
      <c r="D531">
        <v>72000</v>
      </c>
      <c r="E531" s="46">
        <v>45628</v>
      </c>
      <c r="F531">
        <v>-3226.9</v>
      </c>
      <c r="I531" t="str">
        <f>INDEX(LedgerMapping[[#All],[Level 3]],MATCH(Actuals[[#This Row],[Sub Ledger]],LedgerMapping[[#All],[Sub Ledger]],0))</f>
        <v>Indirect Labour</v>
      </c>
      <c r="J531" s="22">
        <f>YEAR(Actuals[[#This Row],[Date]])</f>
        <v>2024</v>
      </c>
      <c r="K531" s="22">
        <f>MONTH(Actuals[[#This Row],[Date]])</f>
        <v>12</v>
      </c>
      <c r="L531" s="12"/>
    </row>
    <row r="532" spans="1:12" x14ac:dyDescent="0.3">
      <c r="A532">
        <v>8</v>
      </c>
      <c r="B532">
        <v>34287</v>
      </c>
      <c r="C532">
        <v>6</v>
      </c>
      <c r="D532">
        <v>73000</v>
      </c>
      <c r="E532" s="46">
        <v>45507</v>
      </c>
      <c r="F532">
        <v>-366.24</v>
      </c>
      <c r="I532" t="str">
        <f>INDEX(LedgerMapping[[#All],[Level 3]],MATCH(Actuals[[#This Row],[Sub Ledger]],LedgerMapping[[#All],[Sub Ledger]],0))</f>
        <v>Administration</v>
      </c>
      <c r="J532" s="22">
        <f>YEAR(Actuals[[#This Row],[Date]])</f>
        <v>2024</v>
      </c>
      <c r="K532" s="22">
        <f>MONTH(Actuals[[#This Row],[Date]])</f>
        <v>8</v>
      </c>
      <c r="L532" s="12"/>
    </row>
    <row r="533" spans="1:12" x14ac:dyDescent="0.3">
      <c r="A533">
        <v>8</v>
      </c>
      <c r="B533">
        <v>1067</v>
      </c>
      <c r="C533">
        <v>6</v>
      </c>
      <c r="D533">
        <v>73000</v>
      </c>
      <c r="E533" s="46">
        <v>44562</v>
      </c>
      <c r="F533">
        <v>-198.05</v>
      </c>
      <c r="I533" t="str">
        <f>INDEX(LedgerMapping[[#All],[Level 3]],MATCH(Actuals[[#This Row],[Sub Ledger]],LedgerMapping[[#All],[Sub Ledger]],0))</f>
        <v>Administration</v>
      </c>
      <c r="J533" s="22">
        <f>YEAR(Actuals[[#This Row],[Date]])</f>
        <v>2022</v>
      </c>
      <c r="K533" s="22">
        <f>MONTH(Actuals[[#This Row],[Date]])</f>
        <v>1</v>
      </c>
      <c r="L533" s="12"/>
    </row>
    <row r="534" spans="1:12" x14ac:dyDescent="0.3">
      <c r="A534">
        <v>8</v>
      </c>
      <c r="B534">
        <v>2191</v>
      </c>
      <c r="C534">
        <v>6</v>
      </c>
      <c r="D534">
        <v>73000</v>
      </c>
      <c r="E534" s="46">
        <v>44593</v>
      </c>
      <c r="F534">
        <v>-284.42</v>
      </c>
      <c r="I534" t="str">
        <f>INDEX(LedgerMapping[[#All],[Level 3]],MATCH(Actuals[[#This Row],[Sub Ledger]],LedgerMapping[[#All],[Sub Ledger]],0))</f>
        <v>Administration</v>
      </c>
      <c r="J534" s="22">
        <f>YEAR(Actuals[[#This Row],[Date]])</f>
        <v>2022</v>
      </c>
      <c r="K534" s="22">
        <f>MONTH(Actuals[[#This Row],[Date]])</f>
        <v>2</v>
      </c>
      <c r="L534" s="12"/>
    </row>
    <row r="535" spans="1:12" x14ac:dyDescent="0.3">
      <c r="A535">
        <v>8</v>
      </c>
      <c r="B535">
        <v>3307</v>
      </c>
      <c r="C535">
        <v>6</v>
      </c>
      <c r="D535">
        <v>73000</v>
      </c>
      <c r="E535" s="46">
        <v>44624</v>
      </c>
      <c r="F535">
        <v>-213.21</v>
      </c>
      <c r="I535" t="str">
        <f>INDEX(LedgerMapping[[#All],[Level 3]],MATCH(Actuals[[#This Row],[Sub Ledger]],LedgerMapping[[#All],[Sub Ledger]],0))</f>
        <v>Administration</v>
      </c>
      <c r="J535" s="22">
        <f>YEAR(Actuals[[#This Row],[Date]])</f>
        <v>2022</v>
      </c>
      <c r="K535" s="22">
        <f>MONTH(Actuals[[#This Row],[Date]])</f>
        <v>3</v>
      </c>
      <c r="L535" s="12"/>
    </row>
    <row r="536" spans="1:12" x14ac:dyDescent="0.3">
      <c r="A536">
        <v>8</v>
      </c>
      <c r="B536">
        <v>4429</v>
      </c>
      <c r="C536">
        <v>6</v>
      </c>
      <c r="D536">
        <v>73000</v>
      </c>
      <c r="E536" s="46">
        <v>44654</v>
      </c>
      <c r="F536">
        <v>-246.54</v>
      </c>
      <c r="I536" t="str">
        <f>INDEX(LedgerMapping[[#All],[Level 3]],MATCH(Actuals[[#This Row],[Sub Ledger]],LedgerMapping[[#All],[Sub Ledger]],0))</f>
        <v>Administration</v>
      </c>
      <c r="J536" s="22">
        <f>YEAR(Actuals[[#This Row],[Date]])</f>
        <v>2022</v>
      </c>
      <c r="K536" s="22">
        <f>MONTH(Actuals[[#This Row],[Date]])</f>
        <v>4</v>
      </c>
      <c r="L536" s="12"/>
    </row>
    <row r="537" spans="1:12" x14ac:dyDescent="0.3">
      <c r="A537">
        <v>8</v>
      </c>
      <c r="B537">
        <v>5554</v>
      </c>
      <c r="C537">
        <v>6</v>
      </c>
      <c r="D537">
        <v>73000</v>
      </c>
      <c r="E537" s="46">
        <v>44685</v>
      </c>
      <c r="F537">
        <v>-198.05</v>
      </c>
      <c r="I537" t="str">
        <f>INDEX(LedgerMapping[[#All],[Level 3]],MATCH(Actuals[[#This Row],[Sub Ledger]],LedgerMapping[[#All],[Sub Ledger]],0))</f>
        <v>Administration</v>
      </c>
      <c r="J537" s="22">
        <f>YEAR(Actuals[[#This Row],[Date]])</f>
        <v>2022</v>
      </c>
      <c r="K537" s="22">
        <f>MONTH(Actuals[[#This Row],[Date]])</f>
        <v>5</v>
      </c>
      <c r="L537" s="12"/>
    </row>
    <row r="538" spans="1:12" x14ac:dyDescent="0.3">
      <c r="A538">
        <v>8</v>
      </c>
      <c r="B538">
        <v>6679</v>
      </c>
      <c r="C538">
        <v>6</v>
      </c>
      <c r="D538">
        <v>73000</v>
      </c>
      <c r="E538" s="46">
        <v>44715</v>
      </c>
      <c r="F538">
        <v>-292</v>
      </c>
      <c r="I538" t="str">
        <f>INDEX(LedgerMapping[[#All],[Level 3]],MATCH(Actuals[[#This Row],[Sub Ledger]],LedgerMapping[[#All],[Sub Ledger]],0))</f>
        <v>Administration</v>
      </c>
      <c r="J538" s="22">
        <f>YEAR(Actuals[[#This Row],[Date]])</f>
        <v>2022</v>
      </c>
      <c r="K538" s="22">
        <f>MONTH(Actuals[[#This Row],[Date]])</f>
        <v>6</v>
      </c>
      <c r="L538" s="12"/>
    </row>
    <row r="539" spans="1:12" x14ac:dyDescent="0.3">
      <c r="A539">
        <v>8</v>
      </c>
      <c r="B539">
        <v>7799</v>
      </c>
      <c r="C539">
        <v>6</v>
      </c>
      <c r="D539">
        <v>73000</v>
      </c>
      <c r="E539" s="46">
        <v>44746</v>
      </c>
      <c r="F539">
        <v>-201.08</v>
      </c>
      <c r="I539" t="str">
        <f>INDEX(LedgerMapping[[#All],[Level 3]],MATCH(Actuals[[#This Row],[Sub Ledger]],LedgerMapping[[#All],[Sub Ledger]],0))</f>
        <v>Administration</v>
      </c>
      <c r="J539" s="22">
        <f>YEAR(Actuals[[#This Row],[Date]])</f>
        <v>2022</v>
      </c>
      <c r="K539" s="22">
        <f>MONTH(Actuals[[#This Row],[Date]])</f>
        <v>7</v>
      </c>
      <c r="L539" s="12"/>
    </row>
    <row r="540" spans="1:12" x14ac:dyDescent="0.3">
      <c r="A540">
        <v>8</v>
      </c>
      <c r="B540">
        <v>8921</v>
      </c>
      <c r="C540">
        <v>6</v>
      </c>
      <c r="D540">
        <v>73000</v>
      </c>
      <c r="E540" s="46">
        <v>44777</v>
      </c>
      <c r="F540">
        <v>-166.24</v>
      </c>
      <c r="I540" t="str">
        <f>INDEX(LedgerMapping[[#All],[Level 3]],MATCH(Actuals[[#This Row],[Sub Ledger]],LedgerMapping[[#All],[Sub Ledger]],0))</f>
        <v>Administration</v>
      </c>
      <c r="J540" s="22">
        <f>YEAR(Actuals[[#This Row],[Date]])</f>
        <v>2022</v>
      </c>
      <c r="K540" s="22">
        <f>MONTH(Actuals[[#This Row],[Date]])</f>
        <v>8</v>
      </c>
      <c r="L540" s="12"/>
    </row>
    <row r="541" spans="1:12" x14ac:dyDescent="0.3">
      <c r="A541">
        <v>8</v>
      </c>
      <c r="B541">
        <v>10038</v>
      </c>
      <c r="C541">
        <v>6</v>
      </c>
      <c r="D541">
        <v>73000</v>
      </c>
      <c r="E541" s="46">
        <v>44805</v>
      </c>
      <c r="F541">
        <v>-257.14999999999998</v>
      </c>
      <c r="I541" t="str">
        <f>INDEX(LedgerMapping[[#All],[Level 3]],MATCH(Actuals[[#This Row],[Sub Ledger]],LedgerMapping[[#All],[Sub Ledger]],0))</f>
        <v>Administration</v>
      </c>
      <c r="J541" s="22">
        <f>YEAR(Actuals[[#This Row],[Date]])</f>
        <v>2022</v>
      </c>
      <c r="K541" s="22">
        <f>MONTH(Actuals[[#This Row],[Date]])</f>
        <v>9</v>
      </c>
      <c r="L541" s="12"/>
    </row>
    <row r="542" spans="1:12" x14ac:dyDescent="0.3">
      <c r="A542">
        <v>8</v>
      </c>
      <c r="B542">
        <v>11155</v>
      </c>
      <c r="C542">
        <v>6</v>
      </c>
      <c r="D542">
        <v>73000</v>
      </c>
      <c r="E542" s="46">
        <v>44836</v>
      </c>
      <c r="F542">
        <v>-205.63</v>
      </c>
      <c r="I542" t="str">
        <f>INDEX(LedgerMapping[[#All],[Level 3]],MATCH(Actuals[[#This Row],[Sub Ledger]],LedgerMapping[[#All],[Sub Ledger]],0))</f>
        <v>Administration</v>
      </c>
      <c r="J542" s="22">
        <f>YEAR(Actuals[[#This Row],[Date]])</f>
        <v>2022</v>
      </c>
      <c r="K542" s="22">
        <f>MONTH(Actuals[[#This Row],[Date]])</f>
        <v>10</v>
      </c>
      <c r="L542" s="12"/>
    </row>
    <row r="543" spans="1:12" x14ac:dyDescent="0.3">
      <c r="A543">
        <v>8</v>
      </c>
      <c r="B543">
        <v>12282</v>
      </c>
      <c r="C543">
        <v>6</v>
      </c>
      <c r="D543">
        <v>73000</v>
      </c>
      <c r="E543" s="46">
        <v>44866</v>
      </c>
      <c r="F543">
        <v>-220.78</v>
      </c>
      <c r="I543" t="str">
        <f>INDEX(LedgerMapping[[#All],[Level 3]],MATCH(Actuals[[#This Row],[Sub Ledger]],LedgerMapping[[#All],[Sub Ledger]],0))</f>
        <v>Administration</v>
      </c>
      <c r="J543" s="22">
        <f>YEAR(Actuals[[#This Row],[Date]])</f>
        <v>2022</v>
      </c>
      <c r="K543" s="22">
        <f>MONTH(Actuals[[#This Row],[Date]])</f>
        <v>11</v>
      </c>
      <c r="L543" s="12"/>
    </row>
    <row r="544" spans="1:12" x14ac:dyDescent="0.3">
      <c r="A544">
        <v>8</v>
      </c>
      <c r="B544">
        <v>13411</v>
      </c>
      <c r="C544">
        <v>6</v>
      </c>
      <c r="D544">
        <v>73000</v>
      </c>
      <c r="E544" s="46">
        <v>44897</v>
      </c>
      <c r="F544">
        <v>-276.83999999999997</v>
      </c>
      <c r="I544" t="str">
        <f>INDEX(LedgerMapping[[#All],[Level 3]],MATCH(Actuals[[#This Row],[Sub Ledger]],LedgerMapping[[#All],[Sub Ledger]],0))</f>
        <v>Administration</v>
      </c>
      <c r="J544" s="22">
        <f>YEAR(Actuals[[#This Row],[Date]])</f>
        <v>2022</v>
      </c>
      <c r="K544" s="22">
        <f>MONTH(Actuals[[#This Row],[Date]])</f>
        <v>12</v>
      </c>
      <c r="L544" s="12"/>
    </row>
    <row r="545" spans="1:12" x14ac:dyDescent="0.3">
      <c r="A545">
        <v>8</v>
      </c>
      <c r="B545">
        <v>14167</v>
      </c>
      <c r="C545">
        <v>6</v>
      </c>
      <c r="D545">
        <v>73000</v>
      </c>
      <c r="E545" s="46">
        <v>44927</v>
      </c>
      <c r="F545">
        <v>-355.63</v>
      </c>
      <c r="I545" t="str">
        <f>INDEX(LedgerMapping[[#All],[Level 3]],MATCH(Actuals[[#This Row],[Sub Ledger]],LedgerMapping[[#All],[Sub Ledger]],0))</f>
        <v>Administration</v>
      </c>
      <c r="J545" s="22">
        <f>YEAR(Actuals[[#This Row],[Date]])</f>
        <v>2023</v>
      </c>
      <c r="K545" s="22">
        <f>MONTH(Actuals[[#This Row],[Date]])</f>
        <v>1</v>
      </c>
      <c r="L545" s="12"/>
    </row>
    <row r="546" spans="1:12" x14ac:dyDescent="0.3">
      <c r="A546">
        <v>8</v>
      </c>
      <c r="B546">
        <v>15171</v>
      </c>
      <c r="C546">
        <v>6</v>
      </c>
      <c r="D546">
        <v>73000</v>
      </c>
      <c r="E546" s="46">
        <v>44958</v>
      </c>
      <c r="F546">
        <v>-335.94</v>
      </c>
      <c r="I546" t="str">
        <f>INDEX(LedgerMapping[[#All],[Level 3]],MATCH(Actuals[[#This Row],[Sub Ledger]],LedgerMapping[[#All],[Sub Ledger]],0))</f>
        <v>Administration</v>
      </c>
      <c r="J546" s="22">
        <f>YEAR(Actuals[[#This Row],[Date]])</f>
        <v>2023</v>
      </c>
      <c r="K546" s="22">
        <f>MONTH(Actuals[[#This Row],[Date]])</f>
        <v>2</v>
      </c>
      <c r="L546" s="12"/>
    </row>
    <row r="547" spans="1:12" x14ac:dyDescent="0.3">
      <c r="A547">
        <v>8</v>
      </c>
      <c r="B547">
        <v>16151</v>
      </c>
      <c r="C547">
        <v>6</v>
      </c>
      <c r="D547">
        <v>73000</v>
      </c>
      <c r="E547" s="46">
        <v>44988</v>
      </c>
      <c r="F547">
        <v>-366.24</v>
      </c>
      <c r="I547" t="str">
        <f>INDEX(LedgerMapping[[#All],[Level 3]],MATCH(Actuals[[#This Row],[Sub Ledger]],LedgerMapping[[#All],[Sub Ledger]],0))</f>
        <v>Administration</v>
      </c>
      <c r="J547" s="22">
        <f>YEAR(Actuals[[#This Row],[Date]])</f>
        <v>2023</v>
      </c>
      <c r="K547" s="22">
        <f>MONTH(Actuals[[#This Row],[Date]])</f>
        <v>3</v>
      </c>
      <c r="L547" s="12"/>
    </row>
    <row r="548" spans="1:12" x14ac:dyDescent="0.3">
      <c r="A548">
        <v>8</v>
      </c>
      <c r="B548">
        <v>17183</v>
      </c>
      <c r="C548">
        <v>6</v>
      </c>
      <c r="D548">
        <v>73000</v>
      </c>
      <c r="E548" s="46">
        <v>45018</v>
      </c>
      <c r="F548">
        <v>-296.54000000000002</v>
      </c>
      <c r="I548" t="str">
        <f>INDEX(LedgerMapping[[#All],[Level 3]],MATCH(Actuals[[#This Row],[Sub Ledger]],LedgerMapping[[#All],[Sub Ledger]],0))</f>
        <v>Administration</v>
      </c>
      <c r="J548" s="22">
        <f>YEAR(Actuals[[#This Row],[Date]])</f>
        <v>2023</v>
      </c>
      <c r="K548" s="22">
        <f>MONTH(Actuals[[#This Row],[Date]])</f>
        <v>4</v>
      </c>
      <c r="L548" s="12"/>
    </row>
    <row r="549" spans="1:12" x14ac:dyDescent="0.3">
      <c r="A549">
        <v>8</v>
      </c>
      <c r="B549">
        <v>18212</v>
      </c>
      <c r="C549">
        <v>6</v>
      </c>
      <c r="D549">
        <v>73000</v>
      </c>
      <c r="E549" s="46">
        <v>45049</v>
      </c>
      <c r="F549">
        <v>-366.24</v>
      </c>
      <c r="I549" t="str">
        <f>INDEX(LedgerMapping[[#All],[Level 3]],MATCH(Actuals[[#This Row],[Sub Ledger]],LedgerMapping[[#All],[Sub Ledger]],0))</f>
        <v>Administration</v>
      </c>
      <c r="J549" s="22">
        <f>YEAR(Actuals[[#This Row],[Date]])</f>
        <v>2023</v>
      </c>
      <c r="K549" s="22">
        <f>MONTH(Actuals[[#This Row],[Date]])</f>
        <v>5</v>
      </c>
      <c r="L549" s="12"/>
    </row>
    <row r="550" spans="1:12" x14ac:dyDescent="0.3">
      <c r="A550">
        <v>8</v>
      </c>
      <c r="B550">
        <v>19217</v>
      </c>
      <c r="C550">
        <v>6</v>
      </c>
      <c r="D550">
        <v>73000</v>
      </c>
      <c r="E550" s="46">
        <v>45079</v>
      </c>
      <c r="F550">
        <v>-257.14999999999998</v>
      </c>
      <c r="I550" t="str">
        <f>INDEX(LedgerMapping[[#All],[Level 3]],MATCH(Actuals[[#This Row],[Sub Ledger]],LedgerMapping[[#All],[Sub Ledger]],0))</f>
        <v>Administration</v>
      </c>
      <c r="J550" s="22">
        <f>YEAR(Actuals[[#This Row],[Date]])</f>
        <v>2023</v>
      </c>
      <c r="K550" s="22">
        <f>MONTH(Actuals[[#This Row],[Date]])</f>
        <v>6</v>
      </c>
      <c r="L550" s="12"/>
    </row>
    <row r="551" spans="1:12" x14ac:dyDescent="0.3">
      <c r="A551">
        <v>8</v>
      </c>
      <c r="B551">
        <v>20245</v>
      </c>
      <c r="C551">
        <v>6</v>
      </c>
      <c r="D551">
        <v>73000</v>
      </c>
      <c r="E551" s="46">
        <v>45110</v>
      </c>
      <c r="F551">
        <v>-461.7</v>
      </c>
      <c r="I551" t="str">
        <f>INDEX(LedgerMapping[[#All],[Level 3]],MATCH(Actuals[[#This Row],[Sub Ledger]],LedgerMapping[[#All],[Sub Ledger]],0))</f>
        <v>Administration</v>
      </c>
      <c r="J551" s="22">
        <f>YEAR(Actuals[[#This Row],[Date]])</f>
        <v>2023</v>
      </c>
      <c r="K551" s="22">
        <f>MONTH(Actuals[[#This Row],[Date]])</f>
        <v>7</v>
      </c>
      <c r="L551" s="12"/>
    </row>
    <row r="552" spans="1:12" x14ac:dyDescent="0.3">
      <c r="A552">
        <v>8</v>
      </c>
      <c r="B552">
        <v>21273</v>
      </c>
      <c r="C552">
        <v>6</v>
      </c>
      <c r="D552">
        <v>73000</v>
      </c>
      <c r="E552" s="46">
        <v>45141</v>
      </c>
      <c r="F552">
        <v>-246.54</v>
      </c>
      <c r="I552" t="str">
        <f>INDEX(LedgerMapping[[#All],[Level 3]],MATCH(Actuals[[#This Row],[Sub Ledger]],LedgerMapping[[#All],[Sub Ledger]],0))</f>
        <v>Administration</v>
      </c>
      <c r="J552" s="22">
        <f>YEAR(Actuals[[#This Row],[Date]])</f>
        <v>2023</v>
      </c>
      <c r="K552" s="22">
        <f>MONTH(Actuals[[#This Row],[Date]])</f>
        <v>8</v>
      </c>
      <c r="L552" s="12"/>
    </row>
    <row r="553" spans="1:12" x14ac:dyDescent="0.3">
      <c r="A553">
        <v>8</v>
      </c>
      <c r="B553">
        <v>22276</v>
      </c>
      <c r="C553">
        <v>6</v>
      </c>
      <c r="D553">
        <v>73000</v>
      </c>
      <c r="E553" s="46">
        <v>45169</v>
      </c>
      <c r="F553">
        <v>-220.78</v>
      </c>
      <c r="I553" t="str">
        <f>INDEX(LedgerMapping[[#All],[Level 3]],MATCH(Actuals[[#This Row],[Sub Ledger]],LedgerMapping[[#All],[Sub Ledger]],0))</f>
        <v>Administration</v>
      </c>
      <c r="J553" s="22">
        <f>YEAR(Actuals[[#This Row],[Date]])</f>
        <v>2023</v>
      </c>
      <c r="K553" s="22">
        <f>MONTH(Actuals[[#This Row],[Date]])</f>
        <v>8</v>
      </c>
      <c r="L553" s="12"/>
    </row>
    <row r="554" spans="1:12" x14ac:dyDescent="0.3">
      <c r="A554">
        <v>8</v>
      </c>
      <c r="B554">
        <v>23254</v>
      </c>
      <c r="C554">
        <v>6</v>
      </c>
      <c r="D554">
        <v>73000</v>
      </c>
      <c r="E554" s="46">
        <v>45200</v>
      </c>
      <c r="F554">
        <v>-364.72</v>
      </c>
      <c r="I554" t="str">
        <f>INDEX(LedgerMapping[[#All],[Level 3]],MATCH(Actuals[[#This Row],[Sub Ledger]],LedgerMapping[[#All],[Sub Ledger]],0))</f>
        <v>Administration</v>
      </c>
      <c r="J554" s="22">
        <f>YEAR(Actuals[[#This Row],[Date]])</f>
        <v>2023</v>
      </c>
      <c r="K554" s="22">
        <f>MONTH(Actuals[[#This Row],[Date]])</f>
        <v>10</v>
      </c>
      <c r="L554" s="12"/>
    </row>
    <row r="555" spans="1:12" x14ac:dyDescent="0.3">
      <c r="A555">
        <v>8</v>
      </c>
      <c r="B555">
        <v>24256</v>
      </c>
      <c r="C555">
        <v>6</v>
      </c>
      <c r="D555">
        <v>73000</v>
      </c>
      <c r="E555" s="46">
        <v>45230</v>
      </c>
      <c r="F555">
        <v>-343.51</v>
      </c>
      <c r="I555" t="str">
        <f>INDEX(LedgerMapping[[#All],[Level 3]],MATCH(Actuals[[#This Row],[Sub Ledger]],LedgerMapping[[#All],[Sub Ledger]],0))</f>
        <v>Administration</v>
      </c>
      <c r="J555" s="22">
        <f>YEAR(Actuals[[#This Row],[Date]])</f>
        <v>2023</v>
      </c>
      <c r="K555" s="22">
        <f>MONTH(Actuals[[#This Row],[Date]])</f>
        <v>10</v>
      </c>
      <c r="L555" s="12"/>
    </row>
    <row r="556" spans="1:12" x14ac:dyDescent="0.3">
      <c r="A556">
        <v>8</v>
      </c>
      <c r="B556">
        <v>25288</v>
      </c>
      <c r="C556">
        <v>6</v>
      </c>
      <c r="D556">
        <v>73000</v>
      </c>
      <c r="E556" s="46">
        <v>45261</v>
      </c>
      <c r="F556">
        <v>-296.54000000000002</v>
      </c>
      <c r="I556" t="str">
        <f>INDEX(LedgerMapping[[#All],[Level 3]],MATCH(Actuals[[#This Row],[Sub Ledger]],LedgerMapping[[#All],[Sub Ledger]],0))</f>
        <v>Administration</v>
      </c>
      <c r="J556" s="22">
        <f>YEAR(Actuals[[#This Row],[Date]])</f>
        <v>2023</v>
      </c>
      <c r="K556" s="22">
        <f>MONTH(Actuals[[#This Row],[Date]])</f>
        <v>12</v>
      </c>
      <c r="L556" s="12"/>
    </row>
    <row r="557" spans="1:12" x14ac:dyDescent="0.3">
      <c r="A557">
        <v>8</v>
      </c>
      <c r="B557">
        <v>26357</v>
      </c>
      <c r="C557">
        <v>6</v>
      </c>
      <c r="D557">
        <v>73000</v>
      </c>
      <c r="E557" s="46">
        <v>45291</v>
      </c>
      <c r="F557">
        <v>-523.82000000000005</v>
      </c>
      <c r="I557" t="str">
        <f>INDEX(LedgerMapping[[#All],[Level 3]],MATCH(Actuals[[#This Row],[Sub Ledger]],LedgerMapping[[#All],[Sub Ledger]],0))</f>
        <v>Administration</v>
      </c>
      <c r="J557" s="22">
        <f>YEAR(Actuals[[#This Row],[Date]])</f>
        <v>2023</v>
      </c>
      <c r="K557" s="22">
        <f>MONTH(Actuals[[#This Row],[Date]])</f>
        <v>12</v>
      </c>
      <c r="L557" s="12"/>
    </row>
    <row r="558" spans="1:12" x14ac:dyDescent="0.3">
      <c r="A558">
        <v>8</v>
      </c>
      <c r="B558">
        <v>27483</v>
      </c>
      <c r="C558">
        <v>6</v>
      </c>
      <c r="D558">
        <v>73000</v>
      </c>
      <c r="E558" s="46">
        <v>45322</v>
      </c>
      <c r="F558">
        <v>-296.54000000000002</v>
      </c>
      <c r="I558" t="str">
        <f>INDEX(LedgerMapping[[#All],[Level 3]],MATCH(Actuals[[#This Row],[Sub Ledger]],LedgerMapping[[#All],[Sub Ledger]],0))</f>
        <v>Administration</v>
      </c>
      <c r="J558" s="22">
        <f>YEAR(Actuals[[#This Row],[Date]])</f>
        <v>2024</v>
      </c>
      <c r="K558" s="22">
        <f>MONTH(Actuals[[#This Row],[Date]])</f>
        <v>1</v>
      </c>
      <c r="L558" s="12"/>
    </row>
    <row r="559" spans="1:12" x14ac:dyDescent="0.3">
      <c r="A559">
        <v>8</v>
      </c>
      <c r="B559">
        <v>28635</v>
      </c>
      <c r="C559">
        <v>6</v>
      </c>
      <c r="D559">
        <v>73000</v>
      </c>
      <c r="E559" s="46">
        <v>45354</v>
      </c>
      <c r="F559">
        <v>-523.82000000000005</v>
      </c>
      <c r="I559" t="str">
        <f>INDEX(LedgerMapping[[#All],[Level 3]],MATCH(Actuals[[#This Row],[Sub Ledger]],LedgerMapping[[#All],[Sub Ledger]],0))</f>
        <v>Administration</v>
      </c>
      <c r="J559" s="22">
        <f>YEAR(Actuals[[#This Row],[Date]])</f>
        <v>2024</v>
      </c>
      <c r="K559" s="22">
        <f>MONTH(Actuals[[#This Row],[Date]])</f>
        <v>3</v>
      </c>
      <c r="L559" s="12"/>
    </row>
    <row r="560" spans="1:12" x14ac:dyDescent="0.3">
      <c r="A560">
        <v>8</v>
      </c>
      <c r="B560">
        <v>29789</v>
      </c>
      <c r="C560">
        <v>6</v>
      </c>
      <c r="D560">
        <v>73000</v>
      </c>
      <c r="E560" s="46">
        <v>45384</v>
      </c>
      <c r="F560">
        <v>-496.54</v>
      </c>
      <c r="I560" t="str">
        <f>INDEX(LedgerMapping[[#All],[Level 3]],MATCH(Actuals[[#This Row],[Sub Ledger]],LedgerMapping[[#All],[Sub Ledger]],0))</f>
        <v>Administration</v>
      </c>
      <c r="J560" s="22">
        <f>YEAR(Actuals[[#This Row],[Date]])</f>
        <v>2024</v>
      </c>
      <c r="K560" s="22">
        <f>MONTH(Actuals[[#This Row],[Date]])</f>
        <v>4</v>
      </c>
      <c r="L560" s="12"/>
    </row>
    <row r="561" spans="1:12" x14ac:dyDescent="0.3">
      <c r="A561">
        <v>8</v>
      </c>
      <c r="B561">
        <v>30915</v>
      </c>
      <c r="C561">
        <v>6</v>
      </c>
      <c r="D561">
        <v>73000</v>
      </c>
      <c r="E561" s="46">
        <v>45415</v>
      </c>
      <c r="F561">
        <v>-567.76</v>
      </c>
      <c r="I561" t="str">
        <f>INDEX(LedgerMapping[[#All],[Level 3]],MATCH(Actuals[[#This Row],[Sub Ledger]],LedgerMapping[[#All],[Sub Ledger]],0))</f>
        <v>Administration</v>
      </c>
      <c r="J561" s="22">
        <f>YEAR(Actuals[[#This Row],[Date]])</f>
        <v>2024</v>
      </c>
      <c r="K561" s="22">
        <f>MONTH(Actuals[[#This Row],[Date]])</f>
        <v>5</v>
      </c>
      <c r="L561" s="12"/>
    </row>
    <row r="562" spans="1:12" x14ac:dyDescent="0.3">
      <c r="A562">
        <v>8</v>
      </c>
      <c r="B562">
        <v>32040</v>
      </c>
      <c r="C562">
        <v>6</v>
      </c>
      <c r="D562">
        <v>73000</v>
      </c>
      <c r="E562" s="46">
        <v>45445</v>
      </c>
      <c r="F562">
        <v>-473.82</v>
      </c>
      <c r="I562" t="str">
        <f>INDEX(LedgerMapping[[#All],[Level 3]],MATCH(Actuals[[#This Row],[Sub Ledger]],LedgerMapping[[#All],[Sub Ledger]],0))</f>
        <v>Administration</v>
      </c>
      <c r="J562" s="22">
        <f>YEAR(Actuals[[#This Row],[Date]])</f>
        <v>2024</v>
      </c>
      <c r="K562" s="22">
        <f>MONTH(Actuals[[#This Row],[Date]])</f>
        <v>6</v>
      </c>
      <c r="L562" s="12"/>
    </row>
    <row r="563" spans="1:12" x14ac:dyDescent="0.3">
      <c r="A563">
        <v>8</v>
      </c>
      <c r="B563">
        <v>33164</v>
      </c>
      <c r="C563">
        <v>6</v>
      </c>
      <c r="D563">
        <v>73000</v>
      </c>
      <c r="E563" s="46">
        <v>45476</v>
      </c>
      <c r="F563">
        <v>-425.33</v>
      </c>
      <c r="I563" t="str">
        <f>INDEX(LedgerMapping[[#All],[Level 3]],MATCH(Actuals[[#This Row],[Sub Ledger]],LedgerMapping[[#All],[Sub Ledger]],0))</f>
        <v>Administration</v>
      </c>
      <c r="J563" s="22">
        <f>YEAR(Actuals[[#This Row],[Date]])</f>
        <v>2024</v>
      </c>
      <c r="K563" s="22">
        <f>MONTH(Actuals[[#This Row],[Date]])</f>
        <v>7</v>
      </c>
      <c r="L563" s="12"/>
    </row>
    <row r="564" spans="1:12" x14ac:dyDescent="0.3">
      <c r="A564">
        <v>8</v>
      </c>
      <c r="B564">
        <v>35440</v>
      </c>
      <c r="C564">
        <v>6</v>
      </c>
      <c r="D564">
        <v>73000</v>
      </c>
      <c r="E564" s="46">
        <v>45536</v>
      </c>
      <c r="F564">
        <v>-395.03</v>
      </c>
      <c r="I564" t="str">
        <f>INDEX(LedgerMapping[[#All],[Level 3]],MATCH(Actuals[[#This Row],[Sub Ledger]],LedgerMapping[[#All],[Sub Ledger]],0))</f>
        <v>Administration</v>
      </c>
      <c r="J564" s="22">
        <f>YEAR(Actuals[[#This Row],[Date]])</f>
        <v>2024</v>
      </c>
      <c r="K564" s="22">
        <f>MONTH(Actuals[[#This Row],[Date]])</f>
        <v>9</v>
      </c>
      <c r="L564" s="12"/>
    </row>
    <row r="565" spans="1:12" x14ac:dyDescent="0.3">
      <c r="A565">
        <v>8</v>
      </c>
      <c r="B565">
        <v>36590</v>
      </c>
      <c r="C565">
        <v>6</v>
      </c>
      <c r="D565">
        <v>73000</v>
      </c>
      <c r="E565" s="46">
        <v>45567</v>
      </c>
      <c r="F565">
        <v>-510.18</v>
      </c>
      <c r="I565" t="str">
        <f>INDEX(LedgerMapping[[#All],[Level 3]],MATCH(Actuals[[#This Row],[Sub Ledger]],LedgerMapping[[#All],[Sub Ledger]],0))</f>
        <v>Administration</v>
      </c>
      <c r="J565" s="22">
        <f>YEAR(Actuals[[#This Row],[Date]])</f>
        <v>2024</v>
      </c>
      <c r="K565" s="22">
        <f>MONTH(Actuals[[#This Row],[Date]])</f>
        <v>10</v>
      </c>
      <c r="L565" s="12"/>
    </row>
    <row r="566" spans="1:12" x14ac:dyDescent="0.3">
      <c r="A566">
        <v>8</v>
      </c>
      <c r="B566">
        <v>37739</v>
      </c>
      <c r="C566">
        <v>6</v>
      </c>
      <c r="D566">
        <v>73000</v>
      </c>
      <c r="E566" s="46">
        <v>45597</v>
      </c>
      <c r="F566">
        <v>-631.4</v>
      </c>
      <c r="I566" t="str">
        <f>INDEX(LedgerMapping[[#All],[Level 3]],MATCH(Actuals[[#This Row],[Sub Ledger]],LedgerMapping[[#All],[Sub Ledger]],0))</f>
        <v>Administration</v>
      </c>
      <c r="J566" s="22">
        <f>YEAR(Actuals[[#This Row],[Date]])</f>
        <v>2024</v>
      </c>
      <c r="K566" s="22">
        <f>MONTH(Actuals[[#This Row],[Date]])</f>
        <v>11</v>
      </c>
      <c r="L566" s="12"/>
    </row>
    <row r="567" spans="1:12" x14ac:dyDescent="0.3">
      <c r="A567">
        <v>8</v>
      </c>
      <c r="B567">
        <v>38890</v>
      </c>
      <c r="C567">
        <v>6</v>
      </c>
      <c r="D567">
        <v>73000</v>
      </c>
      <c r="E567" s="46">
        <v>45628</v>
      </c>
      <c r="F567">
        <v>-442</v>
      </c>
      <c r="I567" t="str">
        <f>INDEX(LedgerMapping[[#All],[Level 3]],MATCH(Actuals[[#This Row],[Sub Ledger]],LedgerMapping[[#All],[Sub Ledger]],0))</f>
        <v>Administration</v>
      </c>
      <c r="J567" s="22">
        <f>YEAR(Actuals[[#This Row],[Date]])</f>
        <v>2024</v>
      </c>
      <c r="K567" s="22">
        <f>MONTH(Actuals[[#This Row],[Date]])</f>
        <v>12</v>
      </c>
      <c r="L567" s="12"/>
    </row>
    <row r="568" spans="1:12" x14ac:dyDescent="0.3">
      <c r="A568">
        <v>8</v>
      </c>
      <c r="B568">
        <v>2194</v>
      </c>
      <c r="C568">
        <v>6</v>
      </c>
      <c r="D568">
        <v>74000</v>
      </c>
      <c r="E568" s="46">
        <v>44593</v>
      </c>
      <c r="F568">
        <v>-345.03</v>
      </c>
      <c r="I568" t="str">
        <f>INDEX(LedgerMapping[[#All],[Level 3]],MATCH(Actuals[[#This Row],[Sub Ledger]],LedgerMapping[[#All],[Sub Ledger]],0))</f>
        <v>Administration</v>
      </c>
      <c r="J568" s="22">
        <f>YEAR(Actuals[[#This Row],[Date]])</f>
        <v>2022</v>
      </c>
      <c r="K568" s="22">
        <f>MONTH(Actuals[[#This Row],[Date]])</f>
        <v>2</v>
      </c>
      <c r="L568" s="12"/>
    </row>
    <row r="569" spans="1:12" x14ac:dyDescent="0.3">
      <c r="A569">
        <v>8</v>
      </c>
      <c r="B569">
        <v>3310</v>
      </c>
      <c r="C569">
        <v>6</v>
      </c>
      <c r="D569">
        <v>74000</v>
      </c>
      <c r="E569" s="46">
        <v>44624</v>
      </c>
      <c r="F569">
        <v>-246.54</v>
      </c>
      <c r="I569" t="str">
        <f>INDEX(LedgerMapping[[#All],[Level 3]],MATCH(Actuals[[#This Row],[Sub Ledger]],LedgerMapping[[#All],[Sub Ledger]],0))</f>
        <v>Administration</v>
      </c>
      <c r="J569" s="22">
        <f>YEAR(Actuals[[#This Row],[Date]])</f>
        <v>2022</v>
      </c>
      <c r="K569" s="22">
        <f>MONTH(Actuals[[#This Row],[Date]])</f>
        <v>3</v>
      </c>
      <c r="L569" s="12"/>
    </row>
    <row r="570" spans="1:12" x14ac:dyDescent="0.3">
      <c r="A570">
        <v>8</v>
      </c>
      <c r="B570">
        <v>4432</v>
      </c>
      <c r="C570">
        <v>6</v>
      </c>
      <c r="D570">
        <v>74000</v>
      </c>
      <c r="E570" s="46">
        <v>44654</v>
      </c>
      <c r="F570">
        <v>-228.36</v>
      </c>
      <c r="I570" t="str">
        <f>INDEX(LedgerMapping[[#All],[Level 3]],MATCH(Actuals[[#This Row],[Sub Ledger]],LedgerMapping[[#All],[Sub Ledger]],0))</f>
        <v>Administration</v>
      </c>
      <c r="J570" s="22">
        <f>YEAR(Actuals[[#This Row],[Date]])</f>
        <v>2022</v>
      </c>
      <c r="K570" s="22">
        <f>MONTH(Actuals[[#This Row],[Date]])</f>
        <v>4</v>
      </c>
      <c r="L570" s="12"/>
    </row>
    <row r="571" spans="1:12" x14ac:dyDescent="0.3">
      <c r="A571">
        <v>8</v>
      </c>
      <c r="B571">
        <v>5555</v>
      </c>
      <c r="C571">
        <v>6</v>
      </c>
      <c r="D571">
        <v>74000</v>
      </c>
      <c r="E571" s="46">
        <v>44685</v>
      </c>
      <c r="F571">
        <v>-213.21</v>
      </c>
      <c r="I571" t="str">
        <f>INDEX(LedgerMapping[[#All],[Level 3]],MATCH(Actuals[[#This Row],[Sub Ledger]],LedgerMapping[[#All],[Sub Ledger]],0))</f>
        <v>Administration</v>
      </c>
      <c r="J571" s="22">
        <f>YEAR(Actuals[[#This Row],[Date]])</f>
        <v>2022</v>
      </c>
      <c r="K571" s="22">
        <f>MONTH(Actuals[[#This Row],[Date]])</f>
        <v>5</v>
      </c>
      <c r="L571" s="12"/>
    </row>
    <row r="572" spans="1:12" x14ac:dyDescent="0.3">
      <c r="A572">
        <v>8</v>
      </c>
      <c r="B572">
        <v>6682</v>
      </c>
      <c r="C572">
        <v>6</v>
      </c>
      <c r="D572">
        <v>74000</v>
      </c>
      <c r="E572" s="46">
        <v>44715</v>
      </c>
      <c r="F572">
        <v>-354.12</v>
      </c>
      <c r="I572" t="str">
        <f>INDEX(LedgerMapping[[#All],[Level 3]],MATCH(Actuals[[#This Row],[Sub Ledger]],LedgerMapping[[#All],[Sub Ledger]],0))</f>
        <v>Administration</v>
      </c>
      <c r="J572" s="22">
        <f>YEAR(Actuals[[#This Row],[Date]])</f>
        <v>2022</v>
      </c>
      <c r="K572" s="22">
        <f>MONTH(Actuals[[#This Row],[Date]])</f>
        <v>6</v>
      </c>
      <c r="L572" s="12"/>
    </row>
    <row r="573" spans="1:12" x14ac:dyDescent="0.3">
      <c r="A573">
        <v>8</v>
      </c>
      <c r="B573">
        <v>7801</v>
      </c>
      <c r="C573">
        <v>6</v>
      </c>
      <c r="D573">
        <v>74000</v>
      </c>
      <c r="E573" s="46">
        <v>44746</v>
      </c>
      <c r="F573">
        <v>-323.81</v>
      </c>
      <c r="I573" t="str">
        <f>INDEX(LedgerMapping[[#All],[Level 3]],MATCH(Actuals[[#This Row],[Sub Ledger]],LedgerMapping[[#All],[Sub Ledger]],0))</f>
        <v>Administration</v>
      </c>
      <c r="J573" s="22">
        <f>YEAR(Actuals[[#This Row],[Date]])</f>
        <v>2022</v>
      </c>
      <c r="K573" s="22">
        <f>MONTH(Actuals[[#This Row],[Date]])</f>
        <v>7</v>
      </c>
      <c r="L573" s="12"/>
    </row>
    <row r="574" spans="1:12" x14ac:dyDescent="0.3">
      <c r="A574">
        <v>8</v>
      </c>
      <c r="B574">
        <v>8923</v>
      </c>
      <c r="C574">
        <v>6</v>
      </c>
      <c r="D574">
        <v>74000</v>
      </c>
      <c r="E574" s="46">
        <v>44777</v>
      </c>
      <c r="F574">
        <v>-251.09</v>
      </c>
      <c r="I574" t="str">
        <f>INDEX(LedgerMapping[[#All],[Level 3]],MATCH(Actuals[[#This Row],[Sub Ledger]],LedgerMapping[[#All],[Sub Ledger]],0))</f>
        <v>Administration</v>
      </c>
      <c r="J574" s="22">
        <f>YEAR(Actuals[[#This Row],[Date]])</f>
        <v>2022</v>
      </c>
      <c r="K574" s="22">
        <f>MONTH(Actuals[[#This Row],[Date]])</f>
        <v>8</v>
      </c>
      <c r="L574" s="12"/>
    </row>
    <row r="575" spans="1:12" x14ac:dyDescent="0.3">
      <c r="A575">
        <v>8</v>
      </c>
      <c r="B575">
        <v>10040</v>
      </c>
      <c r="C575">
        <v>6</v>
      </c>
      <c r="D575">
        <v>74000</v>
      </c>
      <c r="E575" s="46">
        <v>44805</v>
      </c>
      <c r="F575">
        <v>-240.48</v>
      </c>
      <c r="I575" t="str">
        <f>INDEX(LedgerMapping[[#All],[Level 3]],MATCH(Actuals[[#This Row],[Sub Ledger]],LedgerMapping[[#All],[Sub Ledger]],0))</f>
        <v>Administration</v>
      </c>
      <c r="J575" s="22">
        <f>YEAR(Actuals[[#This Row],[Date]])</f>
        <v>2022</v>
      </c>
      <c r="K575" s="22">
        <f>MONTH(Actuals[[#This Row],[Date]])</f>
        <v>9</v>
      </c>
      <c r="L575" s="12"/>
    </row>
    <row r="576" spans="1:12" x14ac:dyDescent="0.3">
      <c r="A576">
        <v>8</v>
      </c>
      <c r="B576">
        <v>11157</v>
      </c>
      <c r="C576">
        <v>6</v>
      </c>
      <c r="D576">
        <v>74000</v>
      </c>
      <c r="E576" s="46">
        <v>44836</v>
      </c>
      <c r="F576">
        <v>-235.93</v>
      </c>
      <c r="I576" t="str">
        <f>INDEX(LedgerMapping[[#All],[Level 3]],MATCH(Actuals[[#This Row],[Sub Ledger]],LedgerMapping[[#All],[Sub Ledger]],0))</f>
        <v>Administration</v>
      </c>
      <c r="J576" s="22">
        <f>YEAR(Actuals[[#This Row],[Date]])</f>
        <v>2022</v>
      </c>
      <c r="K576" s="22">
        <f>MONTH(Actuals[[#This Row],[Date]])</f>
        <v>10</v>
      </c>
      <c r="L576" s="12"/>
    </row>
    <row r="577" spans="1:12" x14ac:dyDescent="0.3">
      <c r="A577">
        <v>8</v>
      </c>
      <c r="B577">
        <v>12283</v>
      </c>
      <c r="C577">
        <v>6</v>
      </c>
      <c r="D577">
        <v>74000</v>
      </c>
      <c r="E577" s="46">
        <v>44866</v>
      </c>
      <c r="F577">
        <v>-254.12</v>
      </c>
      <c r="I577" t="str">
        <f>INDEX(LedgerMapping[[#All],[Level 3]],MATCH(Actuals[[#This Row],[Sub Ledger]],LedgerMapping[[#All],[Sub Ledger]],0))</f>
        <v>Administration</v>
      </c>
      <c r="J577" s="22">
        <f>YEAR(Actuals[[#This Row],[Date]])</f>
        <v>2022</v>
      </c>
      <c r="K577" s="22">
        <f>MONTH(Actuals[[#This Row],[Date]])</f>
        <v>11</v>
      </c>
      <c r="L577" s="12"/>
    </row>
    <row r="578" spans="1:12" x14ac:dyDescent="0.3">
      <c r="A578">
        <v>8</v>
      </c>
      <c r="B578">
        <v>13414</v>
      </c>
      <c r="C578">
        <v>6</v>
      </c>
      <c r="D578">
        <v>74000</v>
      </c>
      <c r="E578" s="46">
        <v>44897</v>
      </c>
      <c r="F578">
        <v>-252.6</v>
      </c>
      <c r="I578" t="str">
        <f>INDEX(LedgerMapping[[#All],[Level 3]],MATCH(Actuals[[#This Row],[Sub Ledger]],LedgerMapping[[#All],[Sub Ledger]],0))</f>
        <v>Administration</v>
      </c>
      <c r="J578" s="22">
        <f>YEAR(Actuals[[#This Row],[Date]])</f>
        <v>2022</v>
      </c>
      <c r="K578" s="22">
        <f>MONTH(Actuals[[#This Row],[Date]])</f>
        <v>12</v>
      </c>
      <c r="L578" s="12"/>
    </row>
    <row r="579" spans="1:12" x14ac:dyDescent="0.3">
      <c r="A579">
        <v>8</v>
      </c>
      <c r="B579">
        <v>14168</v>
      </c>
      <c r="C579">
        <v>6</v>
      </c>
      <c r="D579">
        <v>74000</v>
      </c>
      <c r="E579" s="46">
        <v>44927</v>
      </c>
      <c r="F579">
        <v>-608.66999999999996</v>
      </c>
      <c r="I579" t="str">
        <f>INDEX(LedgerMapping[[#All],[Level 3]],MATCH(Actuals[[#This Row],[Sub Ledger]],LedgerMapping[[#All],[Sub Ledger]],0))</f>
        <v>Administration</v>
      </c>
      <c r="J579" s="22">
        <f>YEAR(Actuals[[#This Row],[Date]])</f>
        <v>2023</v>
      </c>
      <c r="K579" s="22">
        <f>MONTH(Actuals[[#This Row],[Date]])</f>
        <v>1</v>
      </c>
      <c r="L579" s="12"/>
    </row>
    <row r="580" spans="1:12" x14ac:dyDescent="0.3">
      <c r="A580">
        <v>8</v>
      </c>
      <c r="B580">
        <v>15172</v>
      </c>
      <c r="C580">
        <v>6</v>
      </c>
      <c r="D580">
        <v>74000</v>
      </c>
      <c r="E580" s="46">
        <v>44958</v>
      </c>
      <c r="F580">
        <v>-557.15</v>
      </c>
      <c r="I580" t="str">
        <f>INDEX(LedgerMapping[[#All],[Level 3]],MATCH(Actuals[[#This Row],[Sub Ledger]],LedgerMapping[[#All],[Sub Ledger]],0))</f>
        <v>Administration</v>
      </c>
      <c r="J580" s="22">
        <f>YEAR(Actuals[[#This Row],[Date]])</f>
        <v>2023</v>
      </c>
      <c r="K580" s="22">
        <f>MONTH(Actuals[[#This Row],[Date]])</f>
        <v>2</v>
      </c>
      <c r="L580" s="12"/>
    </row>
    <row r="581" spans="1:12" x14ac:dyDescent="0.3">
      <c r="A581">
        <v>8</v>
      </c>
      <c r="B581">
        <v>16152</v>
      </c>
      <c r="C581">
        <v>6</v>
      </c>
      <c r="D581">
        <v>74000</v>
      </c>
      <c r="E581" s="46">
        <v>44988</v>
      </c>
      <c r="F581">
        <v>-519.27</v>
      </c>
      <c r="I581" t="str">
        <f>INDEX(LedgerMapping[[#All],[Level 3]],MATCH(Actuals[[#This Row],[Sub Ledger]],LedgerMapping[[#All],[Sub Ledger]],0))</f>
        <v>Administration</v>
      </c>
      <c r="J581" s="22">
        <f>YEAR(Actuals[[#This Row],[Date]])</f>
        <v>2023</v>
      </c>
      <c r="K581" s="22">
        <f>MONTH(Actuals[[#This Row],[Date]])</f>
        <v>3</v>
      </c>
      <c r="L581" s="12"/>
    </row>
    <row r="582" spans="1:12" x14ac:dyDescent="0.3">
      <c r="A582">
        <v>8</v>
      </c>
      <c r="B582">
        <v>17184</v>
      </c>
      <c r="C582">
        <v>6</v>
      </c>
      <c r="D582">
        <v>74000</v>
      </c>
      <c r="E582" s="46">
        <v>45018</v>
      </c>
      <c r="F582">
        <v>-479.88</v>
      </c>
      <c r="I582" t="str">
        <f>INDEX(LedgerMapping[[#All],[Level 3]],MATCH(Actuals[[#This Row],[Sub Ledger]],LedgerMapping[[#All],[Sub Ledger]],0))</f>
        <v>Administration</v>
      </c>
      <c r="J582" s="22">
        <f>YEAR(Actuals[[#This Row],[Date]])</f>
        <v>2023</v>
      </c>
      <c r="K582" s="22">
        <f>MONTH(Actuals[[#This Row],[Date]])</f>
        <v>4</v>
      </c>
      <c r="L582" s="12"/>
    </row>
    <row r="583" spans="1:12" x14ac:dyDescent="0.3">
      <c r="A583">
        <v>8</v>
      </c>
      <c r="B583">
        <v>18213</v>
      </c>
      <c r="C583">
        <v>6</v>
      </c>
      <c r="D583">
        <v>74000</v>
      </c>
      <c r="E583" s="46">
        <v>45049</v>
      </c>
      <c r="F583">
        <v>-508.67</v>
      </c>
      <c r="I583" t="str">
        <f>INDEX(LedgerMapping[[#All],[Level 3]],MATCH(Actuals[[#This Row],[Sub Ledger]],LedgerMapping[[#All],[Sub Ledger]],0))</f>
        <v>Administration</v>
      </c>
      <c r="J583" s="22">
        <f>YEAR(Actuals[[#This Row],[Date]])</f>
        <v>2023</v>
      </c>
      <c r="K583" s="22">
        <f>MONTH(Actuals[[#This Row],[Date]])</f>
        <v>5</v>
      </c>
      <c r="L583" s="12"/>
    </row>
    <row r="584" spans="1:12" x14ac:dyDescent="0.3">
      <c r="A584">
        <v>8</v>
      </c>
      <c r="B584">
        <v>19218</v>
      </c>
      <c r="C584">
        <v>6</v>
      </c>
      <c r="D584">
        <v>74000</v>
      </c>
      <c r="E584" s="46">
        <v>45079</v>
      </c>
      <c r="F584">
        <v>-399.57</v>
      </c>
      <c r="I584" t="str">
        <f>INDEX(LedgerMapping[[#All],[Level 3]],MATCH(Actuals[[#This Row],[Sub Ledger]],LedgerMapping[[#All],[Sub Ledger]],0))</f>
        <v>Administration</v>
      </c>
      <c r="J584" s="22">
        <f>YEAR(Actuals[[#This Row],[Date]])</f>
        <v>2023</v>
      </c>
      <c r="K584" s="22">
        <f>MONTH(Actuals[[#This Row],[Date]])</f>
        <v>6</v>
      </c>
      <c r="L584" s="12"/>
    </row>
    <row r="585" spans="1:12" x14ac:dyDescent="0.3">
      <c r="A585">
        <v>8</v>
      </c>
      <c r="B585">
        <v>20246</v>
      </c>
      <c r="C585">
        <v>6</v>
      </c>
      <c r="D585">
        <v>74000</v>
      </c>
      <c r="E585" s="46">
        <v>45110</v>
      </c>
      <c r="F585">
        <v>-673.82</v>
      </c>
      <c r="I585" t="str">
        <f>INDEX(LedgerMapping[[#All],[Level 3]],MATCH(Actuals[[#This Row],[Sub Ledger]],LedgerMapping[[#All],[Sub Ledger]],0))</f>
        <v>Administration</v>
      </c>
      <c r="J585" s="22">
        <f>YEAR(Actuals[[#This Row],[Date]])</f>
        <v>2023</v>
      </c>
      <c r="K585" s="22">
        <f>MONTH(Actuals[[#This Row],[Date]])</f>
        <v>7</v>
      </c>
      <c r="L585" s="12"/>
    </row>
    <row r="586" spans="1:12" x14ac:dyDescent="0.3">
      <c r="A586">
        <v>8</v>
      </c>
      <c r="B586">
        <v>21274</v>
      </c>
      <c r="C586">
        <v>6</v>
      </c>
      <c r="D586">
        <v>74000</v>
      </c>
      <c r="E586" s="46">
        <v>45141</v>
      </c>
      <c r="F586">
        <v>-382.91</v>
      </c>
      <c r="I586" t="str">
        <f>INDEX(LedgerMapping[[#All],[Level 3]],MATCH(Actuals[[#This Row],[Sub Ledger]],LedgerMapping[[#All],[Sub Ledger]],0))</f>
        <v>Administration</v>
      </c>
      <c r="J586" s="22">
        <f>YEAR(Actuals[[#This Row],[Date]])</f>
        <v>2023</v>
      </c>
      <c r="K586" s="22">
        <f>MONTH(Actuals[[#This Row],[Date]])</f>
        <v>8</v>
      </c>
      <c r="L586" s="12"/>
    </row>
    <row r="587" spans="1:12" x14ac:dyDescent="0.3">
      <c r="A587">
        <v>8</v>
      </c>
      <c r="B587">
        <v>22277</v>
      </c>
      <c r="C587">
        <v>6</v>
      </c>
      <c r="D587">
        <v>74000</v>
      </c>
      <c r="E587" s="46">
        <v>45169</v>
      </c>
      <c r="F587">
        <v>-434.42</v>
      </c>
      <c r="I587" t="str">
        <f>INDEX(LedgerMapping[[#All],[Level 3]],MATCH(Actuals[[#This Row],[Sub Ledger]],LedgerMapping[[#All],[Sub Ledger]],0))</f>
        <v>Administration</v>
      </c>
      <c r="J587" s="22">
        <f>YEAR(Actuals[[#This Row],[Date]])</f>
        <v>2023</v>
      </c>
      <c r="K587" s="22">
        <f>MONTH(Actuals[[#This Row],[Date]])</f>
        <v>8</v>
      </c>
      <c r="L587" s="12"/>
    </row>
    <row r="588" spans="1:12" x14ac:dyDescent="0.3">
      <c r="A588">
        <v>8</v>
      </c>
      <c r="B588">
        <v>23255</v>
      </c>
      <c r="C588">
        <v>6</v>
      </c>
      <c r="D588">
        <v>74000</v>
      </c>
      <c r="E588" s="46">
        <v>45200</v>
      </c>
      <c r="F588">
        <v>-619.27</v>
      </c>
      <c r="I588" t="str">
        <f>INDEX(LedgerMapping[[#All],[Level 3]],MATCH(Actuals[[#This Row],[Sub Ledger]],LedgerMapping[[#All],[Sub Ledger]],0))</f>
        <v>Administration</v>
      </c>
      <c r="J588" s="22">
        <f>YEAR(Actuals[[#This Row],[Date]])</f>
        <v>2023</v>
      </c>
      <c r="K588" s="22">
        <f>MONTH(Actuals[[#This Row],[Date]])</f>
        <v>10</v>
      </c>
      <c r="L588" s="12"/>
    </row>
    <row r="589" spans="1:12" x14ac:dyDescent="0.3">
      <c r="A589">
        <v>8</v>
      </c>
      <c r="B589">
        <v>24257</v>
      </c>
      <c r="C589">
        <v>6</v>
      </c>
      <c r="D589">
        <v>74000</v>
      </c>
      <c r="E589" s="46">
        <v>45230</v>
      </c>
      <c r="F589">
        <v>-476.85</v>
      </c>
      <c r="I589" t="str">
        <f>INDEX(LedgerMapping[[#All],[Level 3]],MATCH(Actuals[[#This Row],[Sub Ledger]],LedgerMapping[[#All],[Sub Ledger]],0))</f>
        <v>Administration</v>
      </c>
      <c r="J589" s="22">
        <f>YEAR(Actuals[[#This Row],[Date]])</f>
        <v>2023</v>
      </c>
      <c r="K589" s="22">
        <f>MONTH(Actuals[[#This Row],[Date]])</f>
        <v>10</v>
      </c>
      <c r="L589" s="12"/>
    </row>
    <row r="590" spans="1:12" x14ac:dyDescent="0.3">
      <c r="A590">
        <v>8</v>
      </c>
      <c r="B590">
        <v>25289</v>
      </c>
      <c r="C590">
        <v>6</v>
      </c>
      <c r="D590">
        <v>74000</v>
      </c>
      <c r="E590" s="46">
        <v>45261</v>
      </c>
      <c r="F590">
        <v>-482.91</v>
      </c>
      <c r="I590" t="str">
        <f>INDEX(LedgerMapping[[#All],[Level 3]],MATCH(Actuals[[#This Row],[Sub Ledger]],LedgerMapping[[#All],[Sub Ledger]],0))</f>
        <v>Administration</v>
      </c>
      <c r="J590" s="22">
        <f>YEAR(Actuals[[#This Row],[Date]])</f>
        <v>2023</v>
      </c>
      <c r="K590" s="22">
        <f>MONTH(Actuals[[#This Row],[Date]])</f>
        <v>12</v>
      </c>
      <c r="L590" s="12"/>
    </row>
    <row r="591" spans="1:12" x14ac:dyDescent="0.3">
      <c r="A591">
        <v>8</v>
      </c>
      <c r="B591">
        <v>26358</v>
      </c>
      <c r="C591">
        <v>6</v>
      </c>
      <c r="D591">
        <v>74000</v>
      </c>
      <c r="E591" s="46">
        <v>45291</v>
      </c>
      <c r="F591">
        <v>-657.15</v>
      </c>
      <c r="I591" t="str">
        <f>INDEX(LedgerMapping[[#All],[Level 3]],MATCH(Actuals[[#This Row],[Sub Ledger]],LedgerMapping[[#All],[Sub Ledger]],0))</f>
        <v>Administration</v>
      </c>
      <c r="J591" s="22">
        <f>YEAR(Actuals[[#This Row],[Date]])</f>
        <v>2023</v>
      </c>
      <c r="K591" s="22">
        <f>MONTH(Actuals[[#This Row],[Date]])</f>
        <v>12</v>
      </c>
      <c r="L591" s="12"/>
    </row>
    <row r="592" spans="1:12" x14ac:dyDescent="0.3">
      <c r="A592">
        <v>8</v>
      </c>
      <c r="B592">
        <v>27484</v>
      </c>
      <c r="C592">
        <v>6</v>
      </c>
      <c r="D592">
        <v>74000</v>
      </c>
      <c r="E592" s="46">
        <v>45322</v>
      </c>
      <c r="F592">
        <v>-393.51</v>
      </c>
      <c r="I592" t="str">
        <f>INDEX(LedgerMapping[[#All],[Level 3]],MATCH(Actuals[[#This Row],[Sub Ledger]],LedgerMapping[[#All],[Sub Ledger]],0))</f>
        <v>Administration</v>
      </c>
      <c r="J592" s="22">
        <f>YEAR(Actuals[[#This Row],[Date]])</f>
        <v>2024</v>
      </c>
      <c r="K592" s="22">
        <f>MONTH(Actuals[[#This Row],[Date]])</f>
        <v>1</v>
      </c>
      <c r="L592" s="12"/>
    </row>
    <row r="593" spans="1:12" x14ac:dyDescent="0.3">
      <c r="A593">
        <v>8</v>
      </c>
      <c r="B593">
        <v>28636</v>
      </c>
      <c r="C593">
        <v>6</v>
      </c>
      <c r="D593">
        <v>74000</v>
      </c>
      <c r="E593" s="46">
        <v>45354</v>
      </c>
      <c r="F593">
        <v>-660.18</v>
      </c>
      <c r="I593" t="str">
        <f>INDEX(LedgerMapping[[#All],[Level 3]],MATCH(Actuals[[#This Row],[Sub Ledger]],LedgerMapping[[#All],[Sub Ledger]],0))</f>
        <v>Administration</v>
      </c>
      <c r="J593" s="22">
        <f>YEAR(Actuals[[#This Row],[Date]])</f>
        <v>2024</v>
      </c>
      <c r="K593" s="22">
        <f>MONTH(Actuals[[#This Row],[Date]])</f>
        <v>3</v>
      </c>
      <c r="L593" s="12"/>
    </row>
    <row r="594" spans="1:12" x14ac:dyDescent="0.3">
      <c r="A594">
        <v>8</v>
      </c>
      <c r="B594">
        <v>29790</v>
      </c>
      <c r="C594">
        <v>6</v>
      </c>
      <c r="D594">
        <v>74000</v>
      </c>
      <c r="E594" s="46">
        <v>45384</v>
      </c>
      <c r="F594">
        <v>-622.29999999999995</v>
      </c>
      <c r="I594" t="str">
        <f>INDEX(LedgerMapping[[#All],[Level 3]],MATCH(Actuals[[#This Row],[Sub Ledger]],LedgerMapping[[#All],[Sub Ledger]],0))</f>
        <v>Administration</v>
      </c>
      <c r="J594" s="22">
        <f>YEAR(Actuals[[#This Row],[Date]])</f>
        <v>2024</v>
      </c>
      <c r="K594" s="22">
        <f>MONTH(Actuals[[#This Row],[Date]])</f>
        <v>4</v>
      </c>
      <c r="L594" s="12"/>
    </row>
    <row r="595" spans="1:12" x14ac:dyDescent="0.3">
      <c r="A595">
        <v>8</v>
      </c>
      <c r="B595">
        <v>30916</v>
      </c>
      <c r="C595">
        <v>6</v>
      </c>
      <c r="D595">
        <v>74000</v>
      </c>
      <c r="E595" s="46">
        <v>45415</v>
      </c>
      <c r="F595">
        <v>-637.46</v>
      </c>
      <c r="I595" t="str">
        <f>INDEX(LedgerMapping[[#All],[Level 3]],MATCH(Actuals[[#This Row],[Sub Ledger]],LedgerMapping[[#All],[Sub Ledger]],0))</f>
        <v>Administration</v>
      </c>
      <c r="J595" s="22">
        <f>YEAR(Actuals[[#This Row],[Date]])</f>
        <v>2024</v>
      </c>
      <c r="K595" s="22">
        <f>MONTH(Actuals[[#This Row],[Date]])</f>
        <v>5</v>
      </c>
      <c r="L595" s="12"/>
    </row>
    <row r="596" spans="1:12" x14ac:dyDescent="0.3">
      <c r="A596">
        <v>8</v>
      </c>
      <c r="B596">
        <v>32041</v>
      </c>
      <c r="C596">
        <v>6</v>
      </c>
      <c r="D596">
        <v>74000</v>
      </c>
      <c r="E596" s="46">
        <v>45445</v>
      </c>
      <c r="F596">
        <v>-516.24</v>
      </c>
      <c r="I596" t="str">
        <f>INDEX(LedgerMapping[[#All],[Level 3]],MATCH(Actuals[[#This Row],[Sub Ledger]],LedgerMapping[[#All],[Sub Ledger]],0))</f>
        <v>Administration</v>
      </c>
      <c r="J596" s="22">
        <f>YEAR(Actuals[[#This Row],[Date]])</f>
        <v>2024</v>
      </c>
      <c r="K596" s="22">
        <f>MONTH(Actuals[[#This Row],[Date]])</f>
        <v>6</v>
      </c>
      <c r="L596" s="12"/>
    </row>
    <row r="597" spans="1:12" x14ac:dyDescent="0.3">
      <c r="A597">
        <v>8</v>
      </c>
      <c r="B597">
        <v>33165</v>
      </c>
      <c r="C597">
        <v>6</v>
      </c>
      <c r="D597">
        <v>74000</v>
      </c>
      <c r="E597" s="46">
        <v>45476</v>
      </c>
      <c r="F597">
        <v>-448.06</v>
      </c>
      <c r="I597" t="str">
        <f>INDEX(LedgerMapping[[#All],[Level 3]],MATCH(Actuals[[#This Row],[Sub Ledger]],LedgerMapping[[#All],[Sub Ledger]],0))</f>
        <v>Administration</v>
      </c>
      <c r="J597" s="22">
        <f>YEAR(Actuals[[#This Row],[Date]])</f>
        <v>2024</v>
      </c>
      <c r="K597" s="22">
        <f>MONTH(Actuals[[#This Row],[Date]])</f>
        <v>7</v>
      </c>
      <c r="L597" s="12"/>
    </row>
    <row r="598" spans="1:12" x14ac:dyDescent="0.3">
      <c r="A598">
        <v>8</v>
      </c>
      <c r="B598">
        <v>34288</v>
      </c>
      <c r="C598">
        <v>6</v>
      </c>
      <c r="D598">
        <v>74000</v>
      </c>
      <c r="E598" s="46">
        <v>45507</v>
      </c>
      <c r="F598">
        <v>-508.67</v>
      </c>
      <c r="I598" t="str">
        <f>INDEX(LedgerMapping[[#All],[Level 3]],MATCH(Actuals[[#This Row],[Sub Ledger]],LedgerMapping[[#All],[Sub Ledger]],0))</f>
        <v>Administration</v>
      </c>
      <c r="J598" s="22">
        <f>YEAR(Actuals[[#This Row],[Date]])</f>
        <v>2024</v>
      </c>
      <c r="K598" s="22">
        <f>MONTH(Actuals[[#This Row],[Date]])</f>
        <v>8</v>
      </c>
      <c r="L598" s="12"/>
    </row>
    <row r="599" spans="1:12" x14ac:dyDescent="0.3">
      <c r="A599">
        <v>8</v>
      </c>
      <c r="B599">
        <v>35441</v>
      </c>
      <c r="C599">
        <v>6</v>
      </c>
      <c r="D599">
        <v>74000</v>
      </c>
      <c r="E599" s="46">
        <v>45536</v>
      </c>
      <c r="F599">
        <v>-416.24</v>
      </c>
      <c r="I599" t="str">
        <f>INDEX(LedgerMapping[[#All],[Level 3]],MATCH(Actuals[[#This Row],[Sub Ledger]],LedgerMapping[[#All],[Sub Ledger]],0))</f>
        <v>Administration</v>
      </c>
      <c r="J599" s="22">
        <f>YEAR(Actuals[[#This Row],[Date]])</f>
        <v>2024</v>
      </c>
      <c r="K599" s="22">
        <f>MONTH(Actuals[[#This Row],[Date]])</f>
        <v>9</v>
      </c>
      <c r="L599" s="12"/>
    </row>
    <row r="600" spans="1:12" x14ac:dyDescent="0.3">
      <c r="A600">
        <v>8</v>
      </c>
      <c r="B600">
        <v>36591</v>
      </c>
      <c r="C600">
        <v>6</v>
      </c>
      <c r="D600">
        <v>74000</v>
      </c>
      <c r="E600" s="46">
        <v>45567</v>
      </c>
      <c r="F600">
        <v>-645.03</v>
      </c>
      <c r="I600" t="str">
        <f>INDEX(LedgerMapping[[#All],[Level 3]],MATCH(Actuals[[#This Row],[Sub Ledger]],LedgerMapping[[#All],[Sub Ledger]],0))</f>
        <v>Administration</v>
      </c>
      <c r="J600" s="22">
        <f>YEAR(Actuals[[#This Row],[Date]])</f>
        <v>2024</v>
      </c>
      <c r="K600" s="22">
        <f>MONTH(Actuals[[#This Row],[Date]])</f>
        <v>10</v>
      </c>
      <c r="L600" s="12"/>
    </row>
    <row r="601" spans="1:12" x14ac:dyDescent="0.3">
      <c r="A601">
        <v>8</v>
      </c>
      <c r="B601">
        <v>37740</v>
      </c>
      <c r="C601">
        <v>6</v>
      </c>
      <c r="D601">
        <v>74000</v>
      </c>
      <c r="E601" s="46">
        <v>45597</v>
      </c>
      <c r="F601">
        <v>-711.7</v>
      </c>
      <c r="I601" t="str">
        <f>INDEX(LedgerMapping[[#All],[Level 3]],MATCH(Actuals[[#This Row],[Sub Ledger]],LedgerMapping[[#All],[Sub Ledger]],0))</f>
        <v>Administration</v>
      </c>
      <c r="J601" s="22">
        <f>YEAR(Actuals[[#This Row],[Date]])</f>
        <v>2024</v>
      </c>
      <c r="K601" s="22">
        <f>MONTH(Actuals[[#This Row],[Date]])</f>
        <v>11</v>
      </c>
      <c r="L601" s="12"/>
    </row>
    <row r="602" spans="1:12" x14ac:dyDescent="0.3">
      <c r="A602">
        <v>8</v>
      </c>
      <c r="B602">
        <v>38891</v>
      </c>
      <c r="C602">
        <v>6</v>
      </c>
      <c r="D602">
        <v>74000</v>
      </c>
      <c r="E602" s="46">
        <v>45628</v>
      </c>
      <c r="F602">
        <v>-464.73</v>
      </c>
      <c r="I602" t="str">
        <f>INDEX(LedgerMapping[[#All],[Level 3]],MATCH(Actuals[[#This Row],[Sub Ledger]],LedgerMapping[[#All],[Sub Ledger]],0))</f>
        <v>Administration</v>
      </c>
      <c r="J602" s="22">
        <f>YEAR(Actuals[[#This Row],[Date]])</f>
        <v>2024</v>
      </c>
      <c r="K602" s="22">
        <f>MONTH(Actuals[[#This Row],[Date]])</f>
        <v>12</v>
      </c>
      <c r="L602" s="12"/>
    </row>
    <row r="603" spans="1:12" x14ac:dyDescent="0.3">
      <c r="A603">
        <v>8</v>
      </c>
      <c r="B603">
        <v>1070</v>
      </c>
      <c r="C603">
        <v>6</v>
      </c>
      <c r="D603">
        <v>74000</v>
      </c>
      <c r="E603" s="46">
        <v>44562</v>
      </c>
      <c r="F603">
        <v>-214.72</v>
      </c>
      <c r="I603" t="str">
        <f>INDEX(LedgerMapping[[#All],[Level 3]],MATCH(Actuals[[#This Row],[Sub Ledger]],LedgerMapping[[#All],[Sub Ledger]],0))</f>
        <v>Administration</v>
      </c>
      <c r="J603" s="22">
        <f>YEAR(Actuals[[#This Row],[Date]])</f>
        <v>2022</v>
      </c>
      <c r="K603" s="22">
        <f>MONTH(Actuals[[#This Row],[Date]])</f>
        <v>1</v>
      </c>
      <c r="L603" s="12"/>
    </row>
    <row r="604" spans="1:12" x14ac:dyDescent="0.3">
      <c r="A604">
        <v>8</v>
      </c>
      <c r="B604">
        <v>2195</v>
      </c>
      <c r="C604">
        <v>6</v>
      </c>
      <c r="D604">
        <v>76000</v>
      </c>
      <c r="E604" s="46">
        <v>44593</v>
      </c>
      <c r="F604">
        <v>-5117.84</v>
      </c>
      <c r="I604" t="str">
        <f>INDEX(LedgerMapping[[#All],[Level 3]],MATCH(Actuals[[#This Row],[Sub Ledger]],LedgerMapping[[#All],[Sub Ledger]],0))</f>
        <v>Administration</v>
      </c>
      <c r="J604" s="22">
        <f>YEAR(Actuals[[#This Row],[Date]])</f>
        <v>2022</v>
      </c>
      <c r="K604" s="22">
        <f>MONTH(Actuals[[#This Row],[Date]])</f>
        <v>2</v>
      </c>
      <c r="L604" s="12"/>
    </row>
    <row r="605" spans="1:12" x14ac:dyDescent="0.3">
      <c r="A605">
        <v>8</v>
      </c>
      <c r="B605">
        <v>3311</v>
      </c>
      <c r="C605">
        <v>6</v>
      </c>
      <c r="D605">
        <v>76000</v>
      </c>
      <c r="E605" s="46">
        <v>44624</v>
      </c>
      <c r="F605">
        <v>-3069.32</v>
      </c>
      <c r="I605" t="str">
        <f>INDEX(LedgerMapping[[#All],[Level 3]],MATCH(Actuals[[#This Row],[Sub Ledger]],LedgerMapping[[#All],[Sub Ledger]],0))</f>
        <v>Administration</v>
      </c>
      <c r="J605" s="22">
        <f>YEAR(Actuals[[#This Row],[Date]])</f>
        <v>2022</v>
      </c>
      <c r="K605" s="22">
        <f>MONTH(Actuals[[#This Row],[Date]])</f>
        <v>3</v>
      </c>
      <c r="L605" s="12"/>
    </row>
    <row r="606" spans="1:12" x14ac:dyDescent="0.3">
      <c r="A606">
        <v>8</v>
      </c>
      <c r="B606">
        <v>4433</v>
      </c>
      <c r="C606">
        <v>6</v>
      </c>
      <c r="D606">
        <v>76000</v>
      </c>
      <c r="E606" s="46">
        <v>44654</v>
      </c>
      <c r="F606">
        <v>-3463.27</v>
      </c>
      <c r="I606" t="str">
        <f>INDEX(LedgerMapping[[#All],[Level 3]],MATCH(Actuals[[#This Row],[Sub Ledger]],LedgerMapping[[#All],[Sub Ledger]],0))</f>
        <v>Administration</v>
      </c>
      <c r="J606" s="22">
        <f>YEAR(Actuals[[#This Row],[Date]])</f>
        <v>2022</v>
      </c>
      <c r="K606" s="22">
        <f>MONTH(Actuals[[#This Row],[Date]])</f>
        <v>4</v>
      </c>
      <c r="L606" s="12"/>
    </row>
    <row r="607" spans="1:12" x14ac:dyDescent="0.3">
      <c r="A607">
        <v>8</v>
      </c>
      <c r="B607">
        <v>5558</v>
      </c>
      <c r="C607">
        <v>6</v>
      </c>
      <c r="D607">
        <v>76000</v>
      </c>
      <c r="E607" s="46">
        <v>44685</v>
      </c>
      <c r="F607">
        <v>-5289.06</v>
      </c>
      <c r="I607" t="str">
        <f>INDEX(LedgerMapping[[#All],[Level 3]],MATCH(Actuals[[#This Row],[Sub Ledger]],LedgerMapping[[#All],[Sub Ledger]],0))</f>
        <v>Administration</v>
      </c>
      <c r="J607" s="22">
        <f>YEAR(Actuals[[#This Row],[Date]])</f>
        <v>2022</v>
      </c>
      <c r="K607" s="22">
        <f>MONTH(Actuals[[#This Row],[Date]])</f>
        <v>5</v>
      </c>
      <c r="L607" s="12"/>
    </row>
    <row r="608" spans="1:12" x14ac:dyDescent="0.3">
      <c r="A608">
        <v>8</v>
      </c>
      <c r="B608">
        <v>6683</v>
      </c>
      <c r="C608">
        <v>6</v>
      </c>
      <c r="D608">
        <v>76000</v>
      </c>
      <c r="E608" s="46">
        <v>44715</v>
      </c>
      <c r="F608">
        <v>-4275.3999999999996</v>
      </c>
      <c r="I608" t="str">
        <f>INDEX(LedgerMapping[[#All],[Level 3]],MATCH(Actuals[[#This Row],[Sub Ledger]],LedgerMapping[[#All],[Sub Ledger]],0))</f>
        <v>Administration</v>
      </c>
      <c r="J608" s="22">
        <f>YEAR(Actuals[[#This Row],[Date]])</f>
        <v>2022</v>
      </c>
      <c r="K608" s="22">
        <f>MONTH(Actuals[[#This Row],[Date]])</f>
        <v>6</v>
      </c>
      <c r="L608" s="12"/>
    </row>
    <row r="609" spans="1:12" x14ac:dyDescent="0.3">
      <c r="A609">
        <v>8</v>
      </c>
      <c r="B609">
        <v>7803</v>
      </c>
      <c r="C609">
        <v>6</v>
      </c>
      <c r="D609">
        <v>76000</v>
      </c>
      <c r="E609" s="46">
        <v>44746</v>
      </c>
      <c r="F609">
        <v>-2693.56</v>
      </c>
      <c r="I609" t="str">
        <f>INDEX(LedgerMapping[[#All],[Level 3]],MATCH(Actuals[[#This Row],[Sub Ledger]],LedgerMapping[[#All],[Sub Ledger]],0))</f>
        <v>Administration</v>
      </c>
      <c r="J609" s="22">
        <f>YEAR(Actuals[[#This Row],[Date]])</f>
        <v>2022</v>
      </c>
      <c r="K609" s="22">
        <f>MONTH(Actuals[[#This Row],[Date]])</f>
        <v>7</v>
      </c>
      <c r="L609" s="12"/>
    </row>
    <row r="610" spans="1:12" x14ac:dyDescent="0.3">
      <c r="A610">
        <v>8</v>
      </c>
      <c r="B610">
        <v>8925</v>
      </c>
      <c r="C610">
        <v>6</v>
      </c>
      <c r="D610">
        <v>76000</v>
      </c>
      <c r="E610" s="46">
        <v>44777</v>
      </c>
      <c r="F610">
        <v>-3999.64</v>
      </c>
      <c r="I610" t="str">
        <f>INDEX(LedgerMapping[[#All],[Level 3]],MATCH(Actuals[[#This Row],[Sub Ledger]],LedgerMapping[[#All],[Sub Ledger]],0))</f>
        <v>Administration</v>
      </c>
      <c r="J610" s="22">
        <f>YEAR(Actuals[[#This Row],[Date]])</f>
        <v>2022</v>
      </c>
      <c r="K610" s="22">
        <f>MONTH(Actuals[[#This Row],[Date]])</f>
        <v>8</v>
      </c>
      <c r="L610" s="12"/>
    </row>
    <row r="611" spans="1:12" x14ac:dyDescent="0.3">
      <c r="A611">
        <v>8</v>
      </c>
      <c r="B611">
        <v>10041</v>
      </c>
      <c r="C611">
        <v>6</v>
      </c>
      <c r="D611">
        <v>76000</v>
      </c>
      <c r="E611" s="46">
        <v>44805</v>
      </c>
      <c r="F611">
        <v>-4840.57</v>
      </c>
      <c r="I611" t="str">
        <f>INDEX(LedgerMapping[[#All],[Level 3]],MATCH(Actuals[[#This Row],[Sub Ledger]],LedgerMapping[[#All],[Sub Ledger]],0))</f>
        <v>Administration</v>
      </c>
      <c r="J611" s="22">
        <f>YEAR(Actuals[[#This Row],[Date]])</f>
        <v>2022</v>
      </c>
      <c r="K611" s="22">
        <f>MONTH(Actuals[[#This Row],[Date]])</f>
        <v>9</v>
      </c>
      <c r="L611" s="12"/>
    </row>
    <row r="612" spans="1:12" x14ac:dyDescent="0.3">
      <c r="A612">
        <v>8</v>
      </c>
      <c r="B612">
        <v>11160</v>
      </c>
      <c r="C612">
        <v>6</v>
      </c>
      <c r="D612">
        <v>76000</v>
      </c>
      <c r="E612" s="46">
        <v>44836</v>
      </c>
      <c r="F612">
        <v>-3340.54</v>
      </c>
      <c r="I612" t="str">
        <f>INDEX(LedgerMapping[[#All],[Level 3]],MATCH(Actuals[[#This Row],[Sub Ledger]],LedgerMapping[[#All],[Sub Ledger]],0))</f>
        <v>Administration</v>
      </c>
      <c r="J612" s="22">
        <f>YEAR(Actuals[[#This Row],[Date]])</f>
        <v>2022</v>
      </c>
      <c r="K612" s="22">
        <f>MONTH(Actuals[[#This Row],[Date]])</f>
        <v>10</v>
      </c>
      <c r="L612" s="12"/>
    </row>
    <row r="613" spans="1:12" x14ac:dyDescent="0.3">
      <c r="A613">
        <v>8</v>
      </c>
      <c r="B613">
        <v>12285</v>
      </c>
      <c r="C613">
        <v>6</v>
      </c>
      <c r="D613">
        <v>76000</v>
      </c>
      <c r="E613" s="46">
        <v>44866</v>
      </c>
      <c r="F613">
        <v>-5551.18</v>
      </c>
      <c r="I613" t="str">
        <f>INDEX(LedgerMapping[[#All],[Level 3]],MATCH(Actuals[[#This Row],[Sub Ledger]],LedgerMapping[[#All],[Sub Ledger]],0))</f>
        <v>Administration</v>
      </c>
      <c r="J613" s="22">
        <f>YEAR(Actuals[[#This Row],[Date]])</f>
        <v>2022</v>
      </c>
      <c r="K613" s="22">
        <f>MONTH(Actuals[[#This Row],[Date]])</f>
        <v>11</v>
      </c>
      <c r="L613" s="12"/>
    </row>
    <row r="614" spans="1:12" x14ac:dyDescent="0.3">
      <c r="A614">
        <v>8</v>
      </c>
      <c r="B614">
        <v>13416</v>
      </c>
      <c r="C614">
        <v>6</v>
      </c>
      <c r="D614">
        <v>76000</v>
      </c>
      <c r="E614" s="46">
        <v>44897</v>
      </c>
      <c r="F614">
        <v>-3775.39</v>
      </c>
      <c r="I614" t="str">
        <f>INDEX(LedgerMapping[[#All],[Level 3]],MATCH(Actuals[[#This Row],[Sub Ledger]],LedgerMapping[[#All],[Sub Ledger]],0))</f>
        <v>Administration</v>
      </c>
      <c r="J614" s="22">
        <f>YEAR(Actuals[[#This Row],[Date]])</f>
        <v>2022</v>
      </c>
      <c r="K614" s="22">
        <f>MONTH(Actuals[[#This Row],[Date]])</f>
        <v>12</v>
      </c>
      <c r="L614" s="12"/>
    </row>
    <row r="615" spans="1:12" x14ac:dyDescent="0.3">
      <c r="A615">
        <v>8</v>
      </c>
      <c r="B615">
        <v>14169</v>
      </c>
      <c r="C615">
        <v>6</v>
      </c>
      <c r="D615">
        <v>76000</v>
      </c>
      <c r="E615" s="46">
        <v>44927</v>
      </c>
      <c r="F615">
        <v>-10298.24</v>
      </c>
      <c r="I615" t="str">
        <f>INDEX(LedgerMapping[[#All],[Level 3]],MATCH(Actuals[[#This Row],[Sub Ledger]],LedgerMapping[[#All],[Sub Ledger]],0))</f>
        <v>Administration</v>
      </c>
      <c r="J615" s="22">
        <f>YEAR(Actuals[[#This Row],[Date]])</f>
        <v>2023</v>
      </c>
      <c r="K615" s="22">
        <f>MONTH(Actuals[[#This Row],[Date]])</f>
        <v>1</v>
      </c>
      <c r="L615" s="12"/>
    </row>
    <row r="616" spans="1:12" x14ac:dyDescent="0.3">
      <c r="A616">
        <v>8</v>
      </c>
      <c r="B616">
        <v>15173</v>
      </c>
      <c r="C616">
        <v>6</v>
      </c>
      <c r="D616">
        <v>76000</v>
      </c>
      <c r="E616" s="46">
        <v>44958</v>
      </c>
      <c r="F616">
        <v>-10266.42</v>
      </c>
      <c r="I616" t="str">
        <f>INDEX(LedgerMapping[[#All],[Level 3]],MATCH(Actuals[[#This Row],[Sub Ledger]],LedgerMapping[[#All],[Sub Ledger]],0))</f>
        <v>Administration</v>
      </c>
      <c r="J616" s="22">
        <f>YEAR(Actuals[[#This Row],[Date]])</f>
        <v>2023</v>
      </c>
      <c r="K616" s="22">
        <f>MONTH(Actuals[[#This Row],[Date]])</f>
        <v>2</v>
      </c>
      <c r="L616" s="12"/>
    </row>
    <row r="617" spans="1:12" x14ac:dyDescent="0.3">
      <c r="A617">
        <v>8</v>
      </c>
      <c r="B617">
        <v>16153</v>
      </c>
      <c r="C617">
        <v>6</v>
      </c>
      <c r="D617">
        <v>76000</v>
      </c>
      <c r="E617" s="46">
        <v>44988</v>
      </c>
      <c r="F617">
        <v>-8510.33</v>
      </c>
      <c r="I617" t="str">
        <f>INDEX(LedgerMapping[[#All],[Level 3]],MATCH(Actuals[[#This Row],[Sub Ledger]],LedgerMapping[[#All],[Sub Ledger]],0))</f>
        <v>Administration</v>
      </c>
      <c r="J617" s="22">
        <f>YEAR(Actuals[[#This Row],[Date]])</f>
        <v>2023</v>
      </c>
      <c r="K617" s="22">
        <f>MONTH(Actuals[[#This Row],[Date]])</f>
        <v>3</v>
      </c>
      <c r="L617" s="12"/>
    </row>
    <row r="618" spans="1:12" x14ac:dyDescent="0.3">
      <c r="A618">
        <v>8</v>
      </c>
      <c r="B618">
        <v>17185</v>
      </c>
      <c r="C618">
        <v>6</v>
      </c>
      <c r="D618">
        <v>76000</v>
      </c>
      <c r="E618" s="46">
        <v>45018</v>
      </c>
      <c r="F618">
        <v>-5992.1</v>
      </c>
      <c r="I618" t="str">
        <f>INDEX(LedgerMapping[[#All],[Level 3]],MATCH(Actuals[[#This Row],[Sub Ledger]],LedgerMapping[[#All],[Sub Ledger]],0))</f>
        <v>Administration</v>
      </c>
      <c r="J618" s="22">
        <f>YEAR(Actuals[[#This Row],[Date]])</f>
        <v>2023</v>
      </c>
      <c r="K618" s="22">
        <f>MONTH(Actuals[[#This Row],[Date]])</f>
        <v>4</v>
      </c>
      <c r="L618" s="12"/>
    </row>
    <row r="619" spans="1:12" x14ac:dyDescent="0.3">
      <c r="A619">
        <v>8</v>
      </c>
      <c r="B619">
        <v>18214</v>
      </c>
      <c r="C619">
        <v>6</v>
      </c>
      <c r="D619">
        <v>76000</v>
      </c>
      <c r="E619" s="46">
        <v>45049</v>
      </c>
      <c r="F619">
        <v>-7731.53</v>
      </c>
      <c r="I619" t="str">
        <f>INDEX(LedgerMapping[[#All],[Level 3]],MATCH(Actuals[[#This Row],[Sub Ledger]],LedgerMapping[[#All],[Sub Ledger]],0))</f>
        <v>Administration</v>
      </c>
      <c r="J619" s="22">
        <f>YEAR(Actuals[[#This Row],[Date]])</f>
        <v>2023</v>
      </c>
      <c r="K619" s="22">
        <f>MONTH(Actuals[[#This Row],[Date]])</f>
        <v>5</v>
      </c>
      <c r="L619" s="12"/>
    </row>
    <row r="620" spans="1:12" x14ac:dyDescent="0.3">
      <c r="A620">
        <v>8</v>
      </c>
      <c r="B620">
        <v>19219</v>
      </c>
      <c r="C620">
        <v>6</v>
      </c>
      <c r="D620">
        <v>76000</v>
      </c>
      <c r="E620" s="46">
        <v>45079</v>
      </c>
      <c r="F620">
        <v>-6836.06</v>
      </c>
      <c r="I620" t="str">
        <f>INDEX(LedgerMapping[[#All],[Level 3]],MATCH(Actuals[[#This Row],[Sub Ledger]],LedgerMapping[[#All],[Sub Ledger]],0))</f>
        <v>Administration</v>
      </c>
      <c r="J620" s="22">
        <f>YEAR(Actuals[[#This Row],[Date]])</f>
        <v>2023</v>
      </c>
      <c r="K620" s="22">
        <f>MONTH(Actuals[[#This Row],[Date]])</f>
        <v>6</v>
      </c>
      <c r="L620" s="12"/>
    </row>
    <row r="621" spans="1:12" x14ac:dyDescent="0.3">
      <c r="A621">
        <v>8</v>
      </c>
      <c r="B621">
        <v>20247</v>
      </c>
      <c r="C621">
        <v>6</v>
      </c>
      <c r="D621">
        <v>76000</v>
      </c>
      <c r="E621" s="46">
        <v>45110</v>
      </c>
      <c r="F621">
        <v>-4643.59</v>
      </c>
      <c r="I621" t="str">
        <f>INDEX(LedgerMapping[[#All],[Level 3]],MATCH(Actuals[[#This Row],[Sub Ledger]],LedgerMapping[[#All],[Sub Ledger]],0))</f>
        <v>Administration</v>
      </c>
      <c r="J621" s="22">
        <f>YEAR(Actuals[[#This Row],[Date]])</f>
        <v>2023</v>
      </c>
      <c r="K621" s="22">
        <f>MONTH(Actuals[[#This Row],[Date]])</f>
        <v>7</v>
      </c>
      <c r="L621" s="12"/>
    </row>
    <row r="622" spans="1:12" x14ac:dyDescent="0.3">
      <c r="A622">
        <v>8</v>
      </c>
      <c r="B622">
        <v>21275</v>
      </c>
      <c r="C622">
        <v>6</v>
      </c>
      <c r="D622">
        <v>76000</v>
      </c>
      <c r="E622" s="46">
        <v>45141</v>
      </c>
      <c r="F622">
        <v>-4973.8999999999996</v>
      </c>
      <c r="I622" t="str">
        <f>INDEX(LedgerMapping[[#All],[Level 3]],MATCH(Actuals[[#This Row],[Sub Ledger]],LedgerMapping[[#All],[Sub Ledger]],0))</f>
        <v>Administration</v>
      </c>
      <c r="J622" s="22">
        <f>YEAR(Actuals[[#This Row],[Date]])</f>
        <v>2023</v>
      </c>
      <c r="K622" s="22">
        <f>MONTH(Actuals[[#This Row],[Date]])</f>
        <v>8</v>
      </c>
      <c r="L622" s="12"/>
    </row>
    <row r="623" spans="1:12" x14ac:dyDescent="0.3">
      <c r="A623">
        <v>8</v>
      </c>
      <c r="B623">
        <v>22278</v>
      </c>
      <c r="C623">
        <v>6</v>
      </c>
      <c r="D623">
        <v>76000</v>
      </c>
      <c r="E623" s="46">
        <v>45169</v>
      </c>
      <c r="F623">
        <v>-5673.91</v>
      </c>
      <c r="I623" t="str">
        <f>INDEX(LedgerMapping[[#All],[Level 3]],MATCH(Actuals[[#This Row],[Sub Ledger]],LedgerMapping[[#All],[Sub Ledger]],0))</f>
        <v>Administration</v>
      </c>
      <c r="J623" s="22">
        <f>YEAR(Actuals[[#This Row],[Date]])</f>
        <v>2023</v>
      </c>
      <c r="K623" s="22">
        <f>MONTH(Actuals[[#This Row],[Date]])</f>
        <v>8</v>
      </c>
      <c r="L623" s="12"/>
    </row>
    <row r="624" spans="1:12" x14ac:dyDescent="0.3">
      <c r="A624">
        <v>8</v>
      </c>
      <c r="B624">
        <v>23256</v>
      </c>
      <c r="C624">
        <v>6</v>
      </c>
      <c r="D624">
        <v>76000</v>
      </c>
      <c r="E624" s="46">
        <v>45200</v>
      </c>
      <c r="F624">
        <v>-7202.73</v>
      </c>
      <c r="I624" t="str">
        <f>INDEX(LedgerMapping[[#All],[Level 3]],MATCH(Actuals[[#This Row],[Sub Ledger]],LedgerMapping[[#All],[Sub Ledger]],0))</f>
        <v>Administration</v>
      </c>
      <c r="J624" s="22">
        <f>YEAR(Actuals[[#This Row],[Date]])</f>
        <v>2023</v>
      </c>
      <c r="K624" s="22">
        <f>MONTH(Actuals[[#This Row],[Date]])</f>
        <v>10</v>
      </c>
      <c r="L624" s="12"/>
    </row>
    <row r="625" spans="1:12" x14ac:dyDescent="0.3">
      <c r="A625">
        <v>8</v>
      </c>
      <c r="B625">
        <v>24258</v>
      </c>
      <c r="C625">
        <v>6</v>
      </c>
      <c r="D625">
        <v>76000</v>
      </c>
      <c r="E625" s="46">
        <v>45230</v>
      </c>
      <c r="F625">
        <v>-6978.48</v>
      </c>
      <c r="I625" t="str">
        <f>INDEX(LedgerMapping[[#All],[Level 3]],MATCH(Actuals[[#This Row],[Sub Ledger]],LedgerMapping[[#All],[Sub Ledger]],0))</f>
        <v>Administration</v>
      </c>
      <c r="J625" s="22">
        <f>YEAR(Actuals[[#This Row],[Date]])</f>
        <v>2023</v>
      </c>
      <c r="K625" s="22">
        <f>MONTH(Actuals[[#This Row],[Date]])</f>
        <v>10</v>
      </c>
      <c r="L625" s="12"/>
    </row>
    <row r="626" spans="1:12" x14ac:dyDescent="0.3">
      <c r="A626">
        <v>8</v>
      </c>
      <c r="B626">
        <v>25290</v>
      </c>
      <c r="C626">
        <v>6</v>
      </c>
      <c r="D626">
        <v>76000</v>
      </c>
      <c r="E626" s="46">
        <v>45261</v>
      </c>
      <c r="F626">
        <v>-6623.93</v>
      </c>
      <c r="I626" t="str">
        <f>INDEX(LedgerMapping[[#All],[Level 3]],MATCH(Actuals[[#This Row],[Sub Ledger]],LedgerMapping[[#All],[Sub Ledger]],0))</f>
        <v>Administration</v>
      </c>
      <c r="J626" s="22">
        <f>YEAR(Actuals[[#This Row],[Date]])</f>
        <v>2023</v>
      </c>
      <c r="K626" s="22">
        <f>MONTH(Actuals[[#This Row],[Date]])</f>
        <v>12</v>
      </c>
      <c r="L626" s="12"/>
    </row>
    <row r="627" spans="1:12" x14ac:dyDescent="0.3">
      <c r="A627">
        <v>8</v>
      </c>
      <c r="B627">
        <v>26359</v>
      </c>
      <c r="C627">
        <v>6</v>
      </c>
      <c r="D627">
        <v>76000</v>
      </c>
      <c r="E627" s="46">
        <v>45291</v>
      </c>
      <c r="F627">
        <v>-8540.6299999999992</v>
      </c>
      <c r="I627" t="str">
        <f>INDEX(LedgerMapping[[#All],[Level 3]],MATCH(Actuals[[#This Row],[Sub Ledger]],LedgerMapping[[#All],[Sub Ledger]],0))</f>
        <v>Administration</v>
      </c>
      <c r="J627" s="22">
        <f>YEAR(Actuals[[#This Row],[Date]])</f>
        <v>2023</v>
      </c>
      <c r="K627" s="22">
        <f>MONTH(Actuals[[#This Row],[Date]])</f>
        <v>12</v>
      </c>
      <c r="L627" s="12"/>
    </row>
    <row r="628" spans="1:12" x14ac:dyDescent="0.3">
      <c r="A628">
        <v>8</v>
      </c>
      <c r="B628">
        <v>27485</v>
      </c>
      <c r="C628">
        <v>6</v>
      </c>
      <c r="D628">
        <v>76000</v>
      </c>
      <c r="E628" s="46">
        <v>45322</v>
      </c>
      <c r="F628">
        <v>-8026.99</v>
      </c>
      <c r="I628" t="str">
        <f>INDEX(LedgerMapping[[#All],[Level 3]],MATCH(Actuals[[#This Row],[Sub Ledger]],LedgerMapping[[#All],[Sub Ledger]],0))</f>
        <v>Administration</v>
      </c>
      <c r="J628" s="22">
        <f>YEAR(Actuals[[#This Row],[Date]])</f>
        <v>2024</v>
      </c>
      <c r="K628" s="22">
        <f>MONTH(Actuals[[#This Row],[Date]])</f>
        <v>1</v>
      </c>
      <c r="L628" s="12"/>
    </row>
    <row r="629" spans="1:12" x14ac:dyDescent="0.3">
      <c r="A629">
        <v>8</v>
      </c>
      <c r="B629">
        <v>28637</v>
      </c>
      <c r="C629">
        <v>6</v>
      </c>
      <c r="D629">
        <v>76000</v>
      </c>
      <c r="E629" s="46">
        <v>45354</v>
      </c>
      <c r="F629">
        <v>-11764.94</v>
      </c>
      <c r="I629" t="str">
        <f>INDEX(LedgerMapping[[#All],[Level 3]],MATCH(Actuals[[#This Row],[Sub Ledger]],LedgerMapping[[#All],[Sub Ledger]],0))</f>
        <v>Administration</v>
      </c>
      <c r="J629" s="22">
        <f>YEAR(Actuals[[#This Row],[Date]])</f>
        <v>2024</v>
      </c>
      <c r="K629" s="22">
        <f>MONTH(Actuals[[#This Row],[Date]])</f>
        <v>3</v>
      </c>
      <c r="L629" s="12"/>
    </row>
    <row r="630" spans="1:12" x14ac:dyDescent="0.3">
      <c r="A630">
        <v>8</v>
      </c>
      <c r="B630">
        <v>29791</v>
      </c>
      <c r="C630">
        <v>6</v>
      </c>
      <c r="D630">
        <v>76000</v>
      </c>
      <c r="E630" s="46">
        <v>45384</v>
      </c>
      <c r="F630">
        <v>-6734.54</v>
      </c>
      <c r="I630" t="str">
        <f>INDEX(LedgerMapping[[#All],[Level 3]],MATCH(Actuals[[#This Row],[Sub Ledger]],LedgerMapping[[#All],[Sub Ledger]],0))</f>
        <v>Administration</v>
      </c>
      <c r="J630" s="22">
        <f>YEAR(Actuals[[#This Row],[Date]])</f>
        <v>2024</v>
      </c>
      <c r="K630" s="22">
        <f>MONTH(Actuals[[#This Row],[Date]])</f>
        <v>4</v>
      </c>
      <c r="L630" s="12"/>
    </row>
    <row r="631" spans="1:12" x14ac:dyDescent="0.3">
      <c r="A631">
        <v>8</v>
      </c>
      <c r="B631">
        <v>30917</v>
      </c>
      <c r="C631">
        <v>6</v>
      </c>
      <c r="D631">
        <v>76000</v>
      </c>
      <c r="E631" s="46">
        <v>45415</v>
      </c>
      <c r="F631">
        <v>-7252.73</v>
      </c>
      <c r="I631" t="str">
        <f>INDEX(LedgerMapping[[#All],[Level 3]],MATCH(Actuals[[#This Row],[Sub Ledger]],LedgerMapping[[#All],[Sub Ledger]],0))</f>
        <v>Administration</v>
      </c>
      <c r="J631" s="22">
        <f>YEAR(Actuals[[#This Row],[Date]])</f>
        <v>2024</v>
      </c>
      <c r="K631" s="22">
        <f>MONTH(Actuals[[#This Row],[Date]])</f>
        <v>5</v>
      </c>
      <c r="L631" s="12"/>
    </row>
    <row r="632" spans="1:12" x14ac:dyDescent="0.3">
      <c r="A632">
        <v>8</v>
      </c>
      <c r="B632">
        <v>32042</v>
      </c>
      <c r="C632">
        <v>6</v>
      </c>
      <c r="D632">
        <v>76000</v>
      </c>
      <c r="E632" s="46">
        <v>45445</v>
      </c>
      <c r="F632">
        <v>-10651.28</v>
      </c>
      <c r="I632" t="str">
        <f>INDEX(LedgerMapping[[#All],[Level 3]],MATCH(Actuals[[#This Row],[Sub Ledger]],LedgerMapping[[#All],[Sub Ledger]],0))</f>
        <v>Administration</v>
      </c>
      <c r="J632" s="22">
        <f>YEAR(Actuals[[#This Row],[Date]])</f>
        <v>2024</v>
      </c>
      <c r="K632" s="22">
        <f>MONTH(Actuals[[#This Row],[Date]])</f>
        <v>6</v>
      </c>
      <c r="L632" s="12"/>
    </row>
    <row r="633" spans="1:12" x14ac:dyDescent="0.3">
      <c r="A633">
        <v>8</v>
      </c>
      <c r="B633">
        <v>33166</v>
      </c>
      <c r="C633">
        <v>6</v>
      </c>
      <c r="D633">
        <v>76000</v>
      </c>
      <c r="E633" s="46">
        <v>45476</v>
      </c>
      <c r="F633">
        <v>-3772.36</v>
      </c>
      <c r="I633" t="str">
        <f>INDEX(LedgerMapping[[#All],[Level 3]],MATCH(Actuals[[#This Row],[Sub Ledger]],LedgerMapping[[#All],[Sub Ledger]],0))</f>
        <v>Administration</v>
      </c>
      <c r="J633" s="22">
        <f>YEAR(Actuals[[#This Row],[Date]])</f>
        <v>2024</v>
      </c>
      <c r="K633" s="22">
        <f>MONTH(Actuals[[#This Row],[Date]])</f>
        <v>7</v>
      </c>
      <c r="L633" s="12"/>
    </row>
    <row r="634" spans="1:12" x14ac:dyDescent="0.3">
      <c r="A634">
        <v>8</v>
      </c>
      <c r="B634">
        <v>34289</v>
      </c>
      <c r="C634">
        <v>6</v>
      </c>
      <c r="D634">
        <v>76000</v>
      </c>
      <c r="E634" s="46">
        <v>45507</v>
      </c>
      <c r="F634">
        <v>-5029.96</v>
      </c>
      <c r="I634" t="str">
        <f>INDEX(LedgerMapping[[#All],[Level 3]],MATCH(Actuals[[#This Row],[Sub Ledger]],LedgerMapping[[#All],[Sub Ledger]],0))</f>
        <v>Administration</v>
      </c>
      <c r="J634" s="22">
        <f>YEAR(Actuals[[#This Row],[Date]])</f>
        <v>2024</v>
      </c>
      <c r="K634" s="22">
        <f>MONTH(Actuals[[#This Row],[Date]])</f>
        <v>8</v>
      </c>
      <c r="L634" s="12"/>
    </row>
    <row r="635" spans="1:12" x14ac:dyDescent="0.3">
      <c r="A635">
        <v>8</v>
      </c>
      <c r="B635">
        <v>35442</v>
      </c>
      <c r="C635">
        <v>6</v>
      </c>
      <c r="D635">
        <v>76000</v>
      </c>
      <c r="E635" s="46">
        <v>45536</v>
      </c>
      <c r="F635">
        <v>-6704.24</v>
      </c>
      <c r="I635" t="str">
        <f>INDEX(LedgerMapping[[#All],[Level 3]],MATCH(Actuals[[#This Row],[Sub Ledger]],LedgerMapping[[#All],[Sub Ledger]],0))</f>
        <v>Administration</v>
      </c>
      <c r="J635" s="22">
        <f>YEAR(Actuals[[#This Row],[Date]])</f>
        <v>2024</v>
      </c>
      <c r="K635" s="22">
        <f>MONTH(Actuals[[#This Row],[Date]])</f>
        <v>9</v>
      </c>
      <c r="L635" s="12"/>
    </row>
    <row r="636" spans="1:12" x14ac:dyDescent="0.3">
      <c r="A636">
        <v>8</v>
      </c>
      <c r="B636">
        <v>36592</v>
      </c>
      <c r="C636">
        <v>6</v>
      </c>
      <c r="D636">
        <v>76000</v>
      </c>
      <c r="E636" s="46">
        <v>45567</v>
      </c>
      <c r="F636">
        <v>-6567.87</v>
      </c>
      <c r="I636" t="str">
        <f>INDEX(LedgerMapping[[#All],[Level 3]],MATCH(Actuals[[#This Row],[Sub Ledger]],LedgerMapping[[#All],[Sub Ledger]],0))</f>
        <v>Administration</v>
      </c>
      <c r="J636" s="22">
        <f>YEAR(Actuals[[#This Row],[Date]])</f>
        <v>2024</v>
      </c>
      <c r="K636" s="22">
        <f>MONTH(Actuals[[#This Row],[Date]])</f>
        <v>10</v>
      </c>
      <c r="L636" s="12"/>
    </row>
    <row r="637" spans="1:12" x14ac:dyDescent="0.3">
      <c r="A637">
        <v>8</v>
      </c>
      <c r="B637">
        <v>37741</v>
      </c>
      <c r="C637">
        <v>6</v>
      </c>
      <c r="D637">
        <v>76000</v>
      </c>
      <c r="E637" s="46">
        <v>45597</v>
      </c>
      <c r="F637">
        <v>-6993.64</v>
      </c>
      <c r="I637" t="str">
        <f>INDEX(LedgerMapping[[#All],[Level 3]],MATCH(Actuals[[#This Row],[Sub Ledger]],LedgerMapping[[#All],[Sub Ledger]],0))</f>
        <v>Administration</v>
      </c>
      <c r="J637" s="22">
        <f>YEAR(Actuals[[#This Row],[Date]])</f>
        <v>2024</v>
      </c>
      <c r="K637" s="22">
        <f>MONTH(Actuals[[#This Row],[Date]])</f>
        <v>11</v>
      </c>
      <c r="L637" s="12"/>
    </row>
    <row r="638" spans="1:12" x14ac:dyDescent="0.3">
      <c r="A638">
        <v>8</v>
      </c>
      <c r="B638">
        <v>38892</v>
      </c>
      <c r="C638">
        <v>6</v>
      </c>
      <c r="D638">
        <v>76000</v>
      </c>
      <c r="E638" s="46">
        <v>45628</v>
      </c>
      <c r="F638">
        <v>-8657.2999999999993</v>
      </c>
      <c r="I638" t="str">
        <f>INDEX(LedgerMapping[[#All],[Level 3]],MATCH(Actuals[[#This Row],[Sub Ledger]],LedgerMapping[[#All],[Sub Ledger]],0))</f>
        <v>Administration</v>
      </c>
      <c r="J638" s="22">
        <f>YEAR(Actuals[[#This Row],[Date]])</f>
        <v>2024</v>
      </c>
      <c r="K638" s="22">
        <f>MONTH(Actuals[[#This Row],[Date]])</f>
        <v>12</v>
      </c>
      <c r="L638" s="12"/>
    </row>
    <row r="639" spans="1:12" x14ac:dyDescent="0.3">
      <c r="A639">
        <v>8</v>
      </c>
      <c r="B639">
        <v>1071</v>
      </c>
      <c r="C639">
        <v>6</v>
      </c>
      <c r="D639">
        <v>76000</v>
      </c>
      <c r="E639" s="46">
        <v>44562</v>
      </c>
      <c r="F639">
        <v>-1787.48</v>
      </c>
      <c r="I639" t="str">
        <f>INDEX(LedgerMapping[[#All],[Level 3]],MATCH(Actuals[[#This Row],[Sub Ledger]],LedgerMapping[[#All],[Sub Ledger]],0))</f>
        <v>Administration</v>
      </c>
      <c r="J639" s="22">
        <f>YEAR(Actuals[[#This Row],[Date]])</f>
        <v>2022</v>
      </c>
      <c r="K639" s="22">
        <f>MONTH(Actuals[[#This Row],[Date]])</f>
        <v>1</v>
      </c>
      <c r="L639" s="12"/>
    </row>
    <row r="640" spans="1:12" x14ac:dyDescent="0.3">
      <c r="A640">
        <v>8</v>
      </c>
      <c r="B640">
        <v>2198</v>
      </c>
      <c r="C640">
        <v>6</v>
      </c>
      <c r="D640">
        <v>77000</v>
      </c>
      <c r="E640" s="46">
        <v>44593</v>
      </c>
      <c r="F640">
        <v>-567.76</v>
      </c>
      <c r="I640" t="str">
        <f>INDEX(LedgerMapping[[#All],[Level 3]],MATCH(Actuals[[#This Row],[Sub Ledger]],LedgerMapping[[#All],[Sub Ledger]],0))</f>
        <v>Administration</v>
      </c>
      <c r="J640" s="22">
        <f>YEAR(Actuals[[#This Row],[Date]])</f>
        <v>2022</v>
      </c>
      <c r="K640" s="22">
        <f>MONTH(Actuals[[#This Row],[Date]])</f>
        <v>2</v>
      </c>
      <c r="L640" s="12"/>
    </row>
    <row r="641" spans="1:12" x14ac:dyDescent="0.3">
      <c r="A641">
        <v>8</v>
      </c>
      <c r="B641">
        <v>3314</v>
      </c>
      <c r="C641">
        <v>6</v>
      </c>
      <c r="D641">
        <v>77000</v>
      </c>
      <c r="E641" s="46">
        <v>44624</v>
      </c>
      <c r="F641">
        <v>-507.15</v>
      </c>
      <c r="I641" t="str">
        <f>INDEX(LedgerMapping[[#All],[Level 3]],MATCH(Actuals[[#This Row],[Sub Ledger]],LedgerMapping[[#All],[Sub Ledger]],0))</f>
        <v>Administration</v>
      </c>
      <c r="J641" s="22">
        <f>YEAR(Actuals[[#This Row],[Date]])</f>
        <v>2022</v>
      </c>
      <c r="K641" s="22">
        <f>MONTH(Actuals[[#This Row],[Date]])</f>
        <v>3</v>
      </c>
      <c r="L641" s="12"/>
    </row>
    <row r="642" spans="1:12" x14ac:dyDescent="0.3">
      <c r="A642">
        <v>8</v>
      </c>
      <c r="B642">
        <v>4436</v>
      </c>
      <c r="C642">
        <v>6</v>
      </c>
      <c r="D642">
        <v>77000</v>
      </c>
      <c r="E642" s="46">
        <v>44654</v>
      </c>
      <c r="F642">
        <v>-620.79</v>
      </c>
      <c r="I642" t="str">
        <f>INDEX(LedgerMapping[[#All],[Level 3]],MATCH(Actuals[[#This Row],[Sub Ledger]],LedgerMapping[[#All],[Sub Ledger]],0))</f>
        <v>Administration</v>
      </c>
      <c r="J642" s="22">
        <f>YEAR(Actuals[[#This Row],[Date]])</f>
        <v>2022</v>
      </c>
      <c r="K642" s="22">
        <f>MONTH(Actuals[[#This Row],[Date]])</f>
        <v>4</v>
      </c>
      <c r="L642" s="12"/>
    </row>
    <row r="643" spans="1:12" x14ac:dyDescent="0.3">
      <c r="A643">
        <v>8</v>
      </c>
      <c r="B643">
        <v>5560</v>
      </c>
      <c r="C643">
        <v>6</v>
      </c>
      <c r="D643">
        <v>77000</v>
      </c>
      <c r="E643" s="46">
        <v>44685</v>
      </c>
      <c r="F643">
        <v>-492</v>
      </c>
      <c r="I643" t="str">
        <f>INDEX(LedgerMapping[[#All],[Level 3]],MATCH(Actuals[[#This Row],[Sub Ledger]],LedgerMapping[[#All],[Sub Ledger]],0))</f>
        <v>Administration</v>
      </c>
      <c r="J643" s="22">
        <f>YEAR(Actuals[[#This Row],[Date]])</f>
        <v>2022</v>
      </c>
      <c r="K643" s="22">
        <f>MONTH(Actuals[[#This Row],[Date]])</f>
        <v>5</v>
      </c>
      <c r="L643" s="12"/>
    </row>
    <row r="644" spans="1:12" x14ac:dyDescent="0.3">
      <c r="A644">
        <v>8</v>
      </c>
      <c r="B644">
        <v>6686</v>
      </c>
      <c r="C644">
        <v>6</v>
      </c>
      <c r="D644">
        <v>77000</v>
      </c>
      <c r="E644" s="46">
        <v>44715</v>
      </c>
      <c r="F644">
        <v>-573.82000000000005</v>
      </c>
      <c r="I644" t="str">
        <f>INDEX(LedgerMapping[[#All],[Level 3]],MATCH(Actuals[[#This Row],[Sub Ledger]],LedgerMapping[[#All],[Sub Ledger]],0))</f>
        <v>Administration</v>
      </c>
      <c r="J644" s="22">
        <f>YEAR(Actuals[[#This Row],[Date]])</f>
        <v>2022</v>
      </c>
      <c r="K644" s="22">
        <f>MONTH(Actuals[[#This Row],[Date]])</f>
        <v>6</v>
      </c>
      <c r="L644" s="12"/>
    </row>
    <row r="645" spans="1:12" x14ac:dyDescent="0.3">
      <c r="A645">
        <v>8</v>
      </c>
      <c r="B645">
        <v>7806</v>
      </c>
      <c r="C645">
        <v>6</v>
      </c>
      <c r="D645">
        <v>77000</v>
      </c>
      <c r="E645" s="46">
        <v>44746</v>
      </c>
      <c r="F645">
        <v>-422.3</v>
      </c>
      <c r="I645" t="str">
        <f>INDEX(LedgerMapping[[#All],[Level 3]],MATCH(Actuals[[#This Row],[Sub Ledger]],LedgerMapping[[#All],[Sub Ledger]],0))</f>
        <v>Administration</v>
      </c>
      <c r="J645" s="22">
        <f>YEAR(Actuals[[#This Row],[Date]])</f>
        <v>2022</v>
      </c>
      <c r="K645" s="22">
        <f>MONTH(Actuals[[#This Row],[Date]])</f>
        <v>7</v>
      </c>
      <c r="L645" s="12"/>
    </row>
    <row r="646" spans="1:12" x14ac:dyDescent="0.3">
      <c r="A646">
        <v>8</v>
      </c>
      <c r="B646">
        <v>8927</v>
      </c>
      <c r="C646">
        <v>6</v>
      </c>
      <c r="D646">
        <v>77000</v>
      </c>
      <c r="E646" s="46">
        <v>44777</v>
      </c>
      <c r="F646">
        <v>-384.42</v>
      </c>
      <c r="I646" t="str">
        <f>INDEX(LedgerMapping[[#All],[Level 3]],MATCH(Actuals[[#This Row],[Sub Ledger]],LedgerMapping[[#All],[Sub Ledger]],0))</f>
        <v>Administration</v>
      </c>
      <c r="J646" s="22">
        <f>YEAR(Actuals[[#This Row],[Date]])</f>
        <v>2022</v>
      </c>
      <c r="K646" s="22">
        <f>MONTH(Actuals[[#This Row],[Date]])</f>
        <v>8</v>
      </c>
      <c r="L646" s="12"/>
    </row>
    <row r="647" spans="1:12" x14ac:dyDescent="0.3">
      <c r="A647">
        <v>8</v>
      </c>
      <c r="B647">
        <v>10044</v>
      </c>
      <c r="C647">
        <v>6</v>
      </c>
      <c r="D647">
        <v>77000</v>
      </c>
      <c r="E647" s="46">
        <v>44805</v>
      </c>
      <c r="F647">
        <v>-628.37</v>
      </c>
      <c r="I647" t="str">
        <f>INDEX(LedgerMapping[[#All],[Level 3]],MATCH(Actuals[[#This Row],[Sub Ledger]],LedgerMapping[[#All],[Sub Ledger]],0))</f>
        <v>Administration</v>
      </c>
      <c r="J647" s="22">
        <f>YEAR(Actuals[[#This Row],[Date]])</f>
        <v>2022</v>
      </c>
      <c r="K647" s="22">
        <f>MONTH(Actuals[[#This Row],[Date]])</f>
        <v>9</v>
      </c>
      <c r="L647" s="12"/>
    </row>
    <row r="648" spans="1:12" x14ac:dyDescent="0.3">
      <c r="A648">
        <v>8</v>
      </c>
      <c r="B648">
        <v>11162</v>
      </c>
      <c r="C648">
        <v>6</v>
      </c>
      <c r="D648">
        <v>77000</v>
      </c>
      <c r="E648" s="46">
        <v>44836</v>
      </c>
      <c r="F648">
        <v>-502.61</v>
      </c>
      <c r="I648" t="str">
        <f>INDEX(LedgerMapping[[#All],[Level 3]],MATCH(Actuals[[#This Row],[Sub Ledger]],LedgerMapping[[#All],[Sub Ledger]],0))</f>
        <v>Administration</v>
      </c>
      <c r="J648" s="22">
        <f>YEAR(Actuals[[#This Row],[Date]])</f>
        <v>2022</v>
      </c>
      <c r="K648" s="22">
        <f>MONTH(Actuals[[#This Row],[Date]])</f>
        <v>10</v>
      </c>
      <c r="L648" s="12"/>
    </row>
    <row r="649" spans="1:12" x14ac:dyDescent="0.3">
      <c r="A649">
        <v>8</v>
      </c>
      <c r="B649">
        <v>12287</v>
      </c>
      <c r="C649">
        <v>6</v>
      </c>
      <c r="D649">
        <v>77000</v>
      </c>
      <c r="E649" s="46">
        <v>44866</v>
      </c>
      <c r="F649">
        <v>-513.21</v>
      </c>
      <c r="I649" t="str">
        <f>INDEX(LedgerMapping[[#All],[Level 3]],MATCH(Actuals[[#This Row],[Sub Ledger]],LedgerMapping[[#All],[Sub Ledger]],0))</f>
        <v>Administration</v>
      </c>
      <c r="J649" s="22">
        <f>YEAR(Actuals[[#This Row],[Date]])</f>
        <v>2022</v>
      </c>
      <c r="K649" s="22">
        <f>MONTH(Actuals[[#This Row],[Date]])</f>
        <v>11</v>
      </c>
      <c r="L649" s="12"/>
    </row>
    <row r="650" spans="1:12" x14ac:dyDescent="0.3">
      <c r="A650">
        <v>8</v>
      </c>
      <c r="B650">
        <v>13417</v>
      </c>
      <c r="C650">
        <v>6</v>
      </c>
      <c r="D650">
        <v>77000</v>
      </c>
      <c r="E650" s="46">
        <v>44897</v>
      </c>
      <c r="F650">
        <v>-634.42999999999995</v>
      </c>
      <c r="I650" t="str">
        <f>INDEX(LedgerMapping[[#All],[Level 3]],MATCH(Actuals[[#This Row],[Sub Ledger]],LedgerMapping[[#All],[Sub Ledger]],0))</f>
        <v>Administration</v>
      </c>
      <c r="J650" s="22">
        <f>YEAR(Actuals[[#This Row],[Date]])</f>
        <v>2022</v>
      </c>
      <c r="K650" s="22">
        <f>MONTH(Actuals[[#This Row],[Date]])</f>
        <v>12</v>
      </c>
      <c r="L650" s="12"/>
    </row>
    <row r="651" spans="1:12" x14ac:dyDescent="0.3">
      <c r="A651">
        <v>8</v>
      </c>
      <c r="B651">
        <v>14170</v>
      </c>
      <c r="C651">
        <v>6</v>
      </c>
      <c r="D651">
        <v>77000</v>
      </c>
      <c r="E651" s="46">
        <v>44927</v>
      </c>
      <c r="F651">
        <v>-716.25</v>
      </c>
      <c r="I651" t="str">
        <f>INDEX(LedgerMapping[[#All],[Level 3]],MATCH(Actuals[[#This Row],[Sub Ledger]],LedgerMapping[[#All],[Sub Ledger]],0))</f>
        <v>Administration</v>
      </c>
      <c r="J651" s="22">
        <f>YEAR(Actuals[[#This Row],[Date]])</f>
        <v>2023</v>
      </c>
      <c r="K651" s="22">
        <f>MONTH(Actuals[[#This Row],[Date]])</f>
        <v>1</v>
      </c>
      <c r="L651" s="12"/>
    </row>
    <row r="652" spans="1:12" x14ac:dyDescent="0.3">
      <c r="A652">
        <v>8</v>
      </c>
      <c r="B652">
        <v>15174</v>
      </c>
      <c r="C652">
        <v>6</v>
      </c>
      <c r="D652">
        <v>77000</v>
      </c>
      <c r="E652" s="46">
        <v>44958</v>
      </c>
      <c r="F652">
        <v>-696.55</v>
      </c>
      <c r="I652" t="str">
        <f>INDEX(LedgerMapping[[#All],[Level 3]],MATCH(Actuals[[#This Row],[Sub Ledger]],LedgerMapping[[#All],[Sub Ledger]],0))</f>
        <v>Administration</v>
      </c>
      <c r="J652" s="22">
        <f>YEAR(Actuals[[#This Row],[Date]])</f>
        <v>2023</v>
      </c>
      <c r="K652" s="22">
        <f>MONTH(Actuals[[#This Row],[Date]])</f>
        <v>2</v>
      </c>
      <c r="L652" s="12"/>
    </row>
    <row r="653" spans="1:12" x14ac:dyDescent="0.3">
      <c r="A653">
        <v>8</v>
      </c>
      <c r="B653">
        <v>16154</v>
      </c>
      <c r="C653">
        <v>6</v>
      </c>
      <c r="D653">
        <v>77000</v>
      </c>
      <c r="E653" s="46">
        <v>44988</v>
      </c>
      <c r="F653">
        <v>-802.61</v>
      </c>
      <c r="I653" t="str">
        <f>INDEX(LedgerMapping[[#All],[Level 3]],MATCH(Actuals[[#This Row],[Sub Ledger]],LedgerMapping[[#All],[Sub Ledger]],0))</f>
        <v>Administration</v>
      </c>
      <c r="J653" s="22">
        <f>YEAR(Actuals[[#This Row],[Date]])</f>
        <v>2023</v>
      </c>
      <c r="K653" s="22">
        <f>MONTH(Actuals[[#This Row],[Date]])</f>
        <v>3</v>
      </c>
      <c r="L653" s="12"/>
    </row>
    <row r="654" spans="1:12" x14ac:dyDescent="0.3">
      <c r="A654">
        <v>8</v>
      </c>
      <c r="B654">
        <v>17186</v>
      </c>
      <c r="C654">
        <v>6</v>
      </c>
      <c r="D654">
        <v>77000</v>
      </c>
      <c r="E654" s="46">
        <v>45018</v>
      </c>
      <c r="F654">
        <v>-661.7</v>
      </c>
      <c r="I654" t="str">
        <f>INDEX(LedgerMapping[[#All],[Level 3]],MATCH(Actuals[[#This Row],[Sub Ledger]],LedgerMapping[[#All],[Sub Ledger]],0))</f>
        <v>Administration</v>
      </c>
      <c r="J654" s="22">
        <f>YEAR(Actuals[[#This Row],[Date]])</f>
        <v>2023</v>
      </c>
      <c r="K654" s="22">
        <f>MONTH(Actuals[[#This Row],[Date]])</f>
        <v>4</v>
      </c>
      <c r="L654" s="12"/>
    </row>
    <row r="655" spans="1:12" x14ac:dyDescent="0.3">
      <c r="A655">
        <v>8</v>
      </c>
      <c r="B655">
        <v>18215</v>
      </c>
      <c r="C655">
        <v>6</v>
      </c>
      <c r="D655">
        <v>77000</v>
      </c>
      <c r="E655" s="46">
        <v>45049</v>
      </c>
      <c r="F655">
        <v>-802.61</v>
      </c>
      <c r="I655" t="str">
        <f>INDEX(LedgerMapping[[#All],[Level 3]],MATCH(Actuals[[#This Row],[Sub Ledger]],LedgerMapping[[#All],[Sub Ledger]],0))</f>
        <v>Administration</v>
      </c>
      <c r="J655" s="22">
        <f>YEAR(Actuals[[#This Row],[Date]])</f>
        <v>2023</v>
      </c>
      <c r="K655" s="22">
        <f>MONTH(Actuals[[#This Row],[Date]])</f>
        <v>5</v>
      </c>
      <c r="L655" s="12"/>
    </row>
    <row r="656" spans="1:12" x14ac:dyDescent="0.3">
      <c r="A656">
        <v>8</v>
      </c>
      <c r="B656">
        <v>19220</v>
      </c>
      <c r="C656">
        <v>6</v>
      </c>
      <c r="D656">
        <v>77000</v>
      </c>
      <c r="E656" s="46">
        <v>45079</v>
      </c>
      <c r="F656">
        <v>-620.79</v>
      </c>
      <c r="I656" t="str">
        <f>INDEX(LedgerMapping[[#All],[Level 3]],MATCH(Actuals[[#This Row],[Sub Ledger]],LedgerMapping[[#All],[Sub Ledger]],0))</f>
        <v>Administration</v>
      </c>
      <c r="J656" s="22">
        <f>YEAR(Actuals[[#This Row],[Date]])</f>
        <v>2023</v>
      </c>
      <c r="K656" s="22">
        <f>MONTH(Actuals[[#This Row],[Date]])</f>
        <v>6</v>
      </c>
      <c r="L656" s="12"/>
    </row>
    <row r="657" spans="1:12" x14ac:dyDescent="0.3">
      <c r="A657">
        <v>8</v>
      </c>
      <c r="B657">
        <v>20248</v>
      </c>
      <c r="C657">
        <v>6</v>
      </c>
      <c r="D657">
        <v>77000</v>
      </c>
      <c r="E657" s="46">
        <v>45110</v>
      </c>
      <c r="F657">
        <v>-892.01</v>
      </c>
      <c r="I657" t="str">
        <f>INDEX(LedgerMapping[[#All],[Level 3]],MATCH(Actuals[[#This Row],[Sub Ledger]],LedgerMapping[[#All],[Sub Ledger]],0))</f>
        <v>Administration</v>
      </c>
      <c r="J657" s="22">
        <f>YEAR(Actuals[[#This Row],[Date]])</f>
        <v>2023</v>
      </c>
      <c r="K657" s="22">
        <f>MONTH(Actuals[[#This Row],[Date]])</f>
        <v>7</v>
      </c>
      <c r="L657" s="12"/>
    </row>
    <row r="658" spans="1:12" x14ac:dyDescent="0.3">
      <c r="A658">
        <v>8</v>
      </c>
      <c r="B658">
        <v>21276</v>
      </c>
      <c r="C658">
        <v>6</v>
      </c>
      <c r="D658">
        <v>77000</v>
      </c>
      <c r="E658" s="46">
        <v>45141</v>
      </c>
      <c r="F658">
        <v>-614.73</v>
      </c>
      <c r="I658" t="str">
        <f>INDEX(LedgerMapping[[#All],[Level 3]],MATCH(Actuals[[#This Row],[Sub Ledger]],LedgerMapping[[#All],[Sub Ledger]],0))</f>
        <v>Administration</v>
      </c>
      <c r="J658" s="22">
        <f>YEAR(Actuals[[#This Row],[Date]])</f>
        <v>2023</v>
      </c>
      <c r="K658" s="22">
        <f>MONTH(Actuals[[#This Row],[Date]])</f>
        <v>8</v>
      </c>
      <c r="L658" s="12"/>
    </row>
    <row r="659" spans="1:12" x14ac:dyDescent="0.3">
      <c r="A659">
        <v>8</v>
      </c>
      <c r="B659">
        <v>22279</v>
      </c>
      <c r="C659">
        <v>6</v>
      </c>
      <c r="D659">
        <v>77000</v>
      </c>
      <c r="E659" s="46">
        <v>45169</v>
      </c>
      <c r="F659">
        <v>-513.21</v>
      </c>
      <c r="I659" t="str">
        <f>INDEX(LedgerMapping[[#All],[Level 3]],MATCH(Actuals[[#This Row],[Sub Ledger]],LedgerMapping[[#All],[Sub Ledger]],0))</f>
        <v>Administration</v>
      </c>
      <c r="J659" s="22">
        <f>YEAR(Actuals[[#This Row],[Date]])</f>
        <v>2023</v>
      </c>
      <c r="K659" s="22">
        <f>MONTH(Actuals[[#This Row],[Date]])</f>
        <v>8</v>
      </c>
      <c r="L659" s="12"/>
    </row>
    <row r="660" spans="1:12" x14ac:dyDescent="0.3">
      <c r="A660">
        <v>8</v>
      </c>
      <c r="B660">
        <v>23257</v>
      </c>
      <c r="C660">
        <v>6</v>
      </c>
      <c r="D660">
        <v>77000</v>
      </c>
      <c r="E660" s="46">
        <v>45200</v>
      </c>
      <c r="F660">
        <v>-723.82</v>
      </c>
      <c r="I660" t="str">
        <f>INDEX(LedgerMapping[[#All],[Level 3]],MATCH(Actuals[[#This Row],[Sub Ledger]],LedgerMapping[[#All],[Sub Ledger]],0))</f>
        <v>Administration</v>
      </c>
      <c r="J660" s="22">
        <f>YEAR(Actuals[[#This Row],[Date]])</f>
        <v>2023</v>
      </c>
      <c r="K660" s="22">
        <f>MONTH(Actuals[[#This Row],[Date]])</f>
        <v>10</v>
      </c>
      <c r="L660" s="12"/>
    </row>
    <row r="661" spans="1:12" x14ac:dyDescent="0.3">
      <c r="A661">
        <v>8</v>
      </c>
      <c r="B661">
        <v>24259</v>
      </c>
      <c r="C661">
        <v>6</v>
      </c>
      <c r="D661">
        <v>77000</v>
      </c>
      <c r="E661" s="46">
        <v>45230</v>
      </c>
      <c r="F661">
        <v>-785.94</v>
      </c>
      <c r="I661" t="str">
        <f>INDEX(LedgerMapping[[#All],[Level 3]],MATCH(Actuals[[#This Row],[Sub Ledger]],LedgerMapping[[#All],[Sub Ledger]],0))</f>
        <v>Administration</v>
      </c>
      <c r="J661" s="22">
        <f>YEAR(Actuals[[#This Row],[Date]])</f>
        <v>2023</v>
      </c>
      <c r="K661" s="22">
        <f>MONTH(Actuals[[#This Row],[Date]])</f>
        <v>10</v>
      </c>
      <c r="L661" s="12"/>
    </row>
    <row r="662" spans="1:12" x14ac:dyDescent="0.3">
      <c r="A662">
        <v>8</v>
      </c>
      <c r="B662">
        <v>25291</v>
      </c>
      <c r="C662">
        <v>6</v>
      </c>
      <c r="D662">
        <v>77000</v>
      </c>
      <c r="E662" s="46">
        <v>45261</v>
      </c>
      <c r="F662">
        <v>-661.7</v>
      </c>
      <c r="I662" t="str">
        <f>INDEX(LedgerMapping[[#All],[Level 3]],MATCH(Actuals[[#This Row],[Sub Ledger]],LedgerMapping[[#All],[Sub Ledger]],0))</f>
        <v>Administration</v>
      </c>
      <c r="J662" s="22">
        <f>YEAR(Actuals[[#This Row],[Date]])</f>
        <v>2023</v>
      </c>
      <c r="K662" s="22">
        <f>MONTH(Actuals[[#This Row],[Date]])</f>
        <v>12</v>
      </c>
      <c r="L662" s="12"/>
    </row>
    <row r="663" spans="1:12" x14ac:dyDescent="0.3">
      <c r="A663">
        <v>8</v>
      </c>
      <c r="B663">
        <v>26360</v>
      </c>
      <c r="C663">
        <v>6</v>
      </c>
      <c r="D663">
        <v>77000</v>
      </c>
      <c r="E663" s="46">
        <v>45291</v>
      </c>
      <c r="F663">
        <v>-1022.31</v>
      </c>
      <c r="I663" t="str">
        <f>INDEX(LedgerMapping[[#All],[Level 3]],MATCH(Actuals[[#This Row],[Sub Ledger]],LedgerMapping[[#All],[Sub Ledger]],0))</f>
        <v>Administration</v>
      </c>
      <c r="J663" s="22">
        <f>YEAR(Actuals[[#This Row],[Date]])</f>
        <v>2023</v>
      </c>
      <c r="K663" s="22">
        <f>MONTH(Actuals[[#This Row],[Date]])</f>
        <v>12</v>
      </c>
      <c r="L663" s="12"/>
    </row>
    <row r="664" spans="1:12" x14ac:dyDescent="0.3">
      <c r="A664">
        <v>8</v>
      </c>
      <c r="B664">
        <v>27486</v>
      </c>
      <c r="C664">
        <v>6</v>
      </c>
      <c r="D664">
        <v>77000</v>
      </c>
      <c r="E664" s="46">
        <v>45322</v>
      </c>
      <c r="F664">
        <v>-737.46</v>
      </c>
      <c r="I664" t="str">
        <f>INDEX(LedgerMapping[[#All],[Level 3]],MATCH(Actuals[[#This Row],[Sub Ledger]],LedgerMapping[[#All],[Sub Ledger]],0))</f>
        <v>Administration</v>
      </c>
      <c r="J664" s="22">
        <f>YEAR(Actuals[[#This Row],[Date]])</f>
        <v>2024</v>
      </c>
      <c r="K664" s="22">
        <f>MONTH(Actuals[[#This Row],[Date]])</f>
        <v>1</v>
      </c>
      <c r="L664" s="12"/>
    </row>
    <row r="665" spans="1:12" x14ac:dyDescent="0.3">
      <c r="A665">
        <v>8</v>
      </c>
      <c r="B665">
        <v>28638</v>
      </c>
      <c r="C665">
        <v>6</v>
      </c>
      <c r="D665">
        <v>77000</v>
      </c>
      <c r="E665" s="46">
        <v>45354</v>
      </c>
      <c r="F665">
        <v>-1022.31</v>
      </c>
      <c r="I665" t="str">
        <f>INDEX(LedgerMapping[[#All],[Level 3]],MATCH(Actuals[[#This Row],[Sub Ledger]],LedgerMapping[[#All],[Sub Ledger]],0))</f>
        <v>Administration</v>
      </c>
      <c r="J665" s="22">
        <f>YEAR(Actuals[[#This Row],[Date]])</f>
        <v>2024</v>
      </c>
      <c r="K665" s="22">
        <f>MONTH(Actuals[[#This Row],[Date]])</f>
        <v>3</v>
      </c>
      <c r="L665" s="12"/>
    </row>
    <row r="666" spans="1:12" x14ac:dyDescent="0.3">
      <c r="A666">
        <v>8</v>
      </c>
      <c r="B666">
        <v>29792</v>
      </c>
      <c r="C666">
        <v>6</v>
      </c>
      <c r="D666">
        <v>77000</v>
      </c>
      <c r="E666" s="46">
        <v>45384</v>
      </c>
      <c r="F666">
        <v>-1002.61</v>
      </c>
      <c r="I666" t="str">
        <f>INDEX(LedgerMapping[[#All],[Level 3]],MATCH(Actuals[[#This Row],[Sub Ledger]],LedgerMapping[[#All],[Sub Ledger]],0))</f>
        <v>Administration</v>
      </c>
      <c r="J666" s="22">
        <f>YEAR(Actuals[[#This Row],[Date]])</f>
        <v>2024</v>
      </c>
      <c r="K666" s="22">
        <f>MONTH(Actuals[[#This Row],[Date]])</f>
        <v>4</v>
      </c>
      <c r="L666" s="12"/>
    </row>
    <row r="667" spans="1:12" x14ac:dyDescent="0.3">
      <c r="A667">
        <v>8</v>
      </c>
      <c r="B667">
        <v>30918</v>
      </c>
      <c r="C667">
        <v>6</v>
      </c>
      <c r="D667">
        <v>77000</v>
      </c>
      <c r="E667" s="46">
        <v>45415</v>
      </c>
      <c r="F667">
        <v>-1146.56</v>
      </c>
      <c r="I667" t="str">
        <f>INDEX(LedgerMapping[[#All],[Level 3]],MATCH(Actuals[[#This Row],[Sub Ledger]],LedgerMapping[[#All],[Sub Ledger]],0))</f>
        <v>Administration</v>
      </c>
      <c r="J667" s="22">
        <f>YEAR(Actuals[[#This Row],[Date]])</f>
        <v>2024</v>
      </c>
      <c r="K667" s="22">
        <f>MONTH(Actuals[[#This Row],[Date]])</f>
        <v>5</v>
      </c>
      <c r="L667" s="12"/>
    </row>
    <row r="668" spans="1:12" x14ac:dyDescent="0.3">
      <c r="A668">
        <v>8</v>
      </c>
      <c r="B668">
        <v>32043</v>
      </c>
      <c r="C668">
        <v>6</v>
      </c>
      <c r="D668">
        <v>77000</v>
      </c>
      <c r="E668" s="46">
        <v>45445</v>
      </c>
      <c r="F668">
        <v>-1058.68</v>
      </c>
      <c r="I668" t="str">
        <f>INDEX(LedgerMapping[[#All],[Level 3]],MATCH(Actuals[[#This Row],[Sub Ledger]],LedgerMapping[[#All],[Sub Ledger]],0))</f>
        <v>Administration</v>
      </c>
      <c r="J668" s="22">
        <f>YEAR(Actuals[[#This Row],[Date]])</f>
        <v>2024</v>
      </c>
      <c r="K668" s="22">
        <f>MONTH(Actuals[[#This Row],[Date]])</f>
        <v>6</v>
      </c>
      <c r="L668" s="12"/>
    </row>
    <row r="669" spans="1:12" x14ac:dyDescent="0.3">
      <c r="A669">
        <v>8</v>
      </c>
      <c r="B669">
        <v>33167</v>
      </c>
      <c r="C669">
        <v>6</v>
      </c>
      <c r="D669">
        <v>77000</v>
      </c>
      <c r="E669" s="46">
        <v>45476</v>
      </c>
      <c r="F669">
        <v>-1014.74</v>
      </c>
      <c r="I669" t="str">
        <f>INDEX(LedgerMapping[[#All],[Level 3]],MATCH(Actuals[[#This Row],[Sub Ledger]],LedgerMapping[[#All],[Sub Ledger]],0))</f>
        <v>Administration</v>
      </c>
      <c r="J669" s="22">
        <f>YEAR(Actuals[[#This Row],[Date]])</f>
        <v>2024</v>
      </c>
      <c r="K669" s="22">
        <f>MONTH(Actuals[[#This Row],[Date]])</f>
        <v>7</v>
      </c>
      <c r="L669" s="12"/>
    </row>
    <row r="670" spans="1:12" x14ac:dyDescent="0.3">
      <c r="A670">
        <v>8</v>
      </c>
      <c r="B670">
        <v>34290</v>
      </c>
      <c r="C670">
        <v>6</v>
      </c>
      <c r="D670">
        <v>77000</v>
      </c>
      <c r="E670" s="46">
        <v>45507</v>
      </c>
      <c r="F670">
        <v>-802.61</v>
      </c>
      <c r="I670" t="str">
        <f>INDEX(LedgerMapping[[#All],[Level 3]],MATCH(Actuals[[#This Row],[Sub Ledger]],LedgerMapping[[#All],[Sub Ledger]],0))</f>
        <v>Administration</v>
      </c>
      <c r="J670" s="22">
        <f>YEAR(Actuals[[#This Row],[Date]])</f>
        <v>2024</v>
      </c>
      <c r="K670" s="22">
        <f>MONTH(Actuals[[#This Row],[Date]])</f>
        <v>8</v>
      </c>
      <c r="L670" s="12"/>
    </row>
    <row r="671" spans="1:12" x14ac:dyDescent="0.3">
      <c r="A671">
        <v>8</v>
      </c>
      <c r="B671">
        <v>35443</v>
      </c>
      <c r="C671">
        <v>6</v>
      </c>
      <c r="D671">
        <v>77000</v>
      </c>
      <c r="E671" s="46">
        <v>45536</v>
      </c>
      <c r="F671">
        <v>-993.52</v>
      </c>
      <c r="I671" t="str">
        <f>INDEX(LedgerMapping[[#All],[Level 3]],MATCH(Actuals[[#This Row],[Sub Ledger]],LedgerMapping[[#All],[Sub Ledger]],0))</f>
        <v>Administration</v>
      </c>
      <c r="J671" s="22">
        <f>YEAR(Actuals[[#This Row],[Date]])</f>
        <v>2024</v>
      </c>
      <c r="K671" s="22">
        <f>MONTH(Actuals[[#This Row],[Date]])</f>
        <v>9</v>
      </c>
      <c r="L671" s="12"/>
    </row>
    <row r="672" spans="1:12" x14ac:dyDescent="0.3">
      <c r="A672">
        <v>8</v>
      </c>
      <c r="B672">
        <v>36593</v>
      </c>
      <c r="C672">
        <v>6</v>
      </c>
      <c r="D672">
        <v>77000</v>
      </c>
      <c r="E672" s="46">
        <v>45567</v>
      </c>
      <c r="F672">
        <v>-1011.71</v>
      </c>
      <c r="I672" t="str">
        <f>INDEX(LedgerMapping[[#All],[Level 3]],MATCH(Actuals[[#This Row],[Sub Ledger]],LedgerMapping[[#All],[Sub Ledger]],0))</f>
        <v>Administration</v>
      </c>
      <c r="J672" s="22">
        <f>YEAR(Actuals[[#This Row],[Date]])</f>
        <v>2024</v>
      </c>
      <c r="K672" s="22">
        <f>MONTH(Actuals[[#This Row],[Date]])</f>
        <v>10</v>
      </c>
      <c r="L672" s="12"/>
    </row>
    <row r="673" spans="1:12" x14ac:dyDescent="0.3">
      <c r="A673">
        <v>8</v>
      </c>
      <c r="B673">
        <v>37742</v>
      </c>
      <c r="C673">
        <v>6</v>
      </c>
      <c r="D673">
        <v>77000</v>
      </c>
      <c r="E673" s="46">
        <v>45597</v>
      </c>
      <c r="F673">
        <v>-1201.0999999999999</v>
      </c>
      <c r="I673" t="str">
        <f>INDEX(LedgerMapping[[#All],[Level 3]],MATCH(Actuals[[#This Row],[Sub Ledger]],LedgerMapping[[#All],[Sub Ledger]],0))</f>
        <v>Administration</v>
      </c>
      <c r="J673" s="22">
        <f>YEAR(Actuals[[#This Row],[Date]])</f>
        <v>2024</v>
      </c>
      <c r="K673" s="22">
        <f>MONTH(Actuals[[#This Row],[Date]])</f>
        <v>11</v>
      </c>
      <c r="L673" s="12"/>
    </row>
    <row r="674" spans="1:12" x14ac:dyDescent="0.3">
      <c r="A674">
        <v>8</v>
      </c>
      <c r="B674">
        <v>38893</v>
      </c>
      <c r="C674">
        <v>6</v>
      </c>
      <c r="D674">
        <v>77000</v>
      </c>
      <c r="E674" s="46">
        <v>45628</v>
      </c>
      <c r="F674">
        <v>-1025.3399999999999</v>
      </c>
      <c r="I674" t="str">
        <f>INDEX(LedgerMapping[[#All],[Level 3]],MATCH(Actuals[[#This Row],[Sub Ledger]],LedgerMapping[[#All],[Sub Ledger]],0))</f>
        <v>Administration</v>
      </c>
      <c r="J674" s="22">
        <f>YEAR(Actuals[[#This Row],[Date]])</f>
        <v>2024</v>
      </c>
      <c r="K674" s="22">
        <f>MONTH(Actuals[[#This Row],[Date]])</f>
        <v>12</v>
      </c>
      <c r="L674" s="12"/>
    </row>
    <row r="675" spans="1:12" x14ac:dyDescent="0.3">
      <c r="A675">
        <v>8</v>
      </c>
      <c r="B675">
        <v>1074</v>
      </c>
      <c r="C675">
        <v>6</v>
      </c>
      <c r="D675">
        <v>77000</v>
      </c>
      <c r="E675" s="46">
        <v>44562</v>
      </c>
      <c r="F675">
        <v>-492</v>
      </c>
      <c r="I675" t="str">
        <f>INDEX(LedgerMapping[[#All],[Level 3]],MATCH(Actuals[[#This Row],[Sub Ledger]],LedgerMapping[[#All],[Sub Ledger]],0))</f>
        <v>Administration</v>
      </c>
      <c r="J675" s="22">
        <f>YEAR(Actuals[[#This Row],[Date]])</f>
        <v>2022</v>
      </c>
      <c r="K675" s="22">
        <f>MONTH(Actuals[[#This Row],[Date]])</f>
        <v>1</v>
      </c>
      <c r="L675" s="12"/>
    </row>
    <row r="676" spans="1:12" x14ac:dyDescent="0.3">
      <c r="A676">
        <v>8</v>
      </c>
      <c r="B676">
        <v>2199</v>
      </c>
      <c r="C676">
        <v>6</v>
      </c>
      <c r="D676">
        <v>78000</v>
      </c>
      <c r="E676" s="46">
        <v>44593</v>
      </c>
      <c r="F676">
        <v>-196.54</v>
      </c>
      <c r="I676" t="str">
        <f>INDEX(LedgerMapping[[#All],[Level 3]],MATCH(Actuals[[#This Row],[Sub Ledger]],LedgerMapping[[#All],[Sub Ledger]],0))</f>
        <v>Administration</v>
      </c>
      <c r="J676" s="22">
        <f>YEAR(Actuals[[#This Row],[Date]])</f>
        <v>2022</v>
      </c>
      <c r="K676" s="22">
        <f>MONTH(Actuals[[#This Row],[Date]])</f>
        <v>2</v>
      </c>
      <c r="L676" s="12"/>
    </row>
    <row r="677" spans="1:12" x14ac:dyDescent="0.3">
      <c r="A677">
        <v>8</v>
      </c>
      <c r="B677">
        <v>3315</v>
      </c>
      <c r="C677">
        <v>6</v>
      </c>
      <c r="D677">
        <v>78000</v>
      </c>
      <c r="E677" s="46">
        <v>44624</v>
      </c>
      <c r="F677">
        <v>-193.51</v>
      </c>
      <c r="I677" t="str">
        <f>INDEX(LedgerMapping[[#All],[Level 3]],MATCH(Actuals[[#This Row],[Sub Ledger]],LedgerMapping[[#All],[Sub Ledger]],0))</f>
        <v>Administration</v>
      </c>
      <c r="J677" s="22">
        <f>YEAR(Actuals[[#This Row],[Date]])</f>
        <v>2022</v>
      </c>
      <c r="K677" s="22">
        <f>MONTH(Actuals[[#This Row],[Date]])</f>
        <v>3</v>
      </c>
      <c r="L677" s="12"/>
    </row>
    <row r="678" spans="1:12" x14ac:dyDescent="0.3">
      <c r="A678">
        <v>8</v>
      </c>
      <c r="B678">
        <v>4437</v>
      </c>
      <c r="C678">
        <v>6</v>
      </c>
      <c r="D678">
        <v>78000</v>
      </c>
      <c r="E678" s="46">
        <v>44654</v>
      </c>
      <c r="F678">
        <v>-198.05</v>
      </c>
      <c r="I678" t="str">
        <f>INDEX(LedgerMapping[[#All],[Level 3]],MATCH(Actuals[[#This Row],[Sub Ledger]],LedgerMapping[[#All],[Sub Ledger]],0))</f>
        <v>Administration</v>
      </c>
      <c r="J678" s="22">
        <f>YEAR(Actuals[[#This Row],[Date]])</f>
        <v>2022</v>
      </c>
      <c r="K678" s="22">
        <f>MONTH(Actuals[[#This Row],[Date]])</f>
        <v>4</v>
      </c>
      <c r="L678" s="12"/>
    </row>
    <row r="679" spans="1:12" x14ac:dyDescent="0.3">
      <c r="A679">
        <v>8</v>
      </c>
      <c r="B679">
        <v>5562</v>
      </c>
      <c r="C679">
        <v>6</v>
      </c>
      <c r="D679">
        <v>78000</v>
      </c>
      <c r="E679" s="46">
        <v>44685</v>
      </c>
      <c r="F679">
        <v>-178.36</v>
      </c>
      <c r="I679" t="str">
        <f>INDEX(LedgerMapping[[#All],[Level 3]],MATCH(Actuals[[#This Row],[Sub Ledger]],LedgerMapping[[#All],[Sub Ledger]],0))</f>
        <v>Administration</v>
      </c>
      <c r="J679" s="22">
        <f>YEAR(Actuals[[#This Row],[Date]])</f>
        <v>2022</v>
      </c>
      <c r="K679" s="22">
        <f>MONTH(Actuals[[#This Row],[Date]])</f>
        <v>5</v>
      </c>
      <c r="L679" s="12"/>
    </row>
    <row r="680" spans="1:12" x14ac:dyDescent="0.3">
      <c r="A680">
        <v>8</v>
      </c>
      <c r="B680">
        <v>6687</v>
      </c>
      <c r="C680">
        <v>6</v>
      </c>
      <c r="D680">
        <v>78000</v>
      </c>
      <c r="E680" s="46">
        <v>44715</v>
      </c>
      <c r="F680">
        <v>-185.93</v>
      </c>
      <c r="I680" t="str">
        <f>INDEX(LedgerMapping[[#All],[Level 3]],MATCH(Actuals[[#This Row],[Sub Ledger]],LedgerMapping[[#All],[Sub Ledger]],0))</f>
        <v>Administration</v>
      </c>
      <c r="J680" s="22">
        <f>YEAR(Actuals[[#This Row],[Date]])</f>
        <v>2022</v>
      </c>
      <c r="K680" s="22">
        <f>MONTH(Actuals[[#This Row],[Date]])</f>
        <v>6</v>
      </c>
      <c r="L680" s="12"/>
    </row>
    <row r="681" spans="1:12" x14ac:dyDescent="0.3">
      <c r="A681">
        <v>8</v>
      </c>
      <c r="B681">
        <v>7808</v>
      </c>
      <c r="C681">
        <v>6</v>
      </c>
      <c r="D681">
        <v>78000</v>
      </c>
      <c r="E681" s="46">
        <v>44746</v>
      </c>
      <c r="F681">
        <v>-141.99</v>
      </c>
      <c r="I681" t="str">
        <f>INDEX(LedgerMapping[[#All],[Level 3]],MATCH(Actuals[[#This Row],[Sub Ledger]],LedgerMapping[[#All],[Sub Ledger]],0))</f>
        <v>Administration</v>
      </c>
      <c r="J681" s="22">
        <f>YEAR(Actuals[[#This Row],[Date]])</f>
        <v>2022</v>
      </c>
      <c r="K681" s="22">
        <f>MONTH(Actuals[[#This Row],[Date]])</f>
        <v>7</v>
      </c>
      <c r="L681" s="12"/>
    </row>
    <row r="682" spans="1:12" x14ac:dyDescent="0.3">
      <c r="A682">
        <v>8</v>
      </c>
      <c r="B682">
        <v>8930</v>
      </c>
      <c r="C682">
        <v>6</v>
      </c>
      <c r="D682">
        <v>78000</v>
      </c>
      <c r="E682" s="46">
        <v>44777</v>
      </c>
      <c r="F682">
        <v>-137.44999999999999</v>
      </c>
      <c r="I682" t="str">
        <f>INDEX(LedgerMapping[[#All],[Level 3]],MATCH(Actuals[[#This Row],[Sub Ledger]],LedgerMapping[[#All],[Sub Ledger]],0))</f>
        <v>Administration</v>
      </c>
      <c r="J682" s="22">
        <f>YEAR(Actuals[[#This Row],[Date]])</f>
        <v>2022</v>
      </c>
      <c r="K682" s="22">
        <f>MONTH(Actuals[[#This Row],[Date]])</f>
        <v>8</v>
      </c>
      <c r="L682" s="12"/>
    </row>
    <row r="683" spans="1:12" x14ac:dyDescent="0.3">
      <c r="A683">
        <v>8</v>
      </c>
      <c r="B683">
        <v>10045</v>
      </c>
      <c r="C683">
        <v>6</v>
      </c>
      <c r="D683">
        <v>78000</v>
      </c>
      <c r="E683" s="46">
        <v>44805</v>
      </c>
      <c r="F683">
        <v>-204.12</v>
      </c>
      <c r="I683" t="str">
        <f>INDEX(LedgerMapping[[#All],[Level 3]],MATCH(Actuals[[#This Row],[Sub Ledger]],LedgerMapping[[#All],[Sub Ledger]],0))</f>
        <v>Administration</v>
      </c>
      <c r="J683" s="22">
        <f>YEAR(Actuals[[#This Row],[Date]])</f>
        <v>2022</v>
      </c>
      <c r="K683" s="22">
        <f>MONTH(Actuals[[#This Row],[Date]])</f>
        <v>9</v>
      </c>
      <c r="L683" s="12"/>
    </row>
    <row r="684" spans="1:12" x14ac:dyDescent="0.3">
      <c r="A684">
        <v>8</v>
      </c>
      <c r="B684">
        <v>11164</v>
      </c>
      <c r="C684">
        <v>6</v>
      </c>
      <c r="D684">
        <v>78000</v>
      </c>
      <c r="E684" s="46">
        <v>44836</v>
      </c>
      <c r="F684">
        <v>-185.93</v>
      </c>
      <c r="I684" t="str">
        <f>INDEX(LedgerMapping[[#All],[Level 3]],MATCH(Actuals[[#This Row],[Sub Ledger]],LedgerMapping[[#All],[Sub Ledger]],0))</f>
        <v>Administration</v>
      </c>
      <c r="J684" s="22">
        <f>YEAR(Actuals[[#This Row],[Date]])</f>
        <v>2022</v>
      </c>
      <c r="K684" s="22">
        <f>MONTH(Actuals[[#This Row],[Date]])</f>
        <v>10</v>
      </c>
      <c r="L684" s="12"/>
    </row>
    <row r="685" spans="1:12" x14ac:dyDescent="0.3">
      <c r="A685">
        <v>8</v>
      </c>
      <c r="B685">
        <v>12289</v>
      </c>
      <c r="C685">
        <v>6</v>
      </c>
      <c r="D685">
        <v>78000</v>
      </c>
      <c r="E685" s="46">
        <v>44866</v>
      </c>
      <c r="F685">
        <v>-166.24</v>
      </c>
      <c r="I685" t="str">
        <f>INDEX(LedgerMapping[[#All],[Level 3]],MATCH(Actuals[[#This Row],[Sub Ledger]],LedgerMapping[[#All],[Sub Ledger]],0))</f>
        <v>Administration</v>
      </c>
      <c r="J685" s="22">
        <f>YEAR(Actuals[[#This Row],[Date]])</f>
        <v>2022</v>
      </c>
      <c r="K685" s="22">
        <f>MONTH(Actuals[[#This Row],[Date]])</f>
        <v>11</v>
      </c>
      <c r="L685" s="12"/>
    </row>
    <row r="686" spans="1:12" x14ac:dyDescent="0.3">
      <c r="A686">
        <v>8</v>
      </c>
      <c r="B686">
        <v>13419</v>
      </c>
      <c r="C686">
        <v>6</v>
      </c>
      <c r="D686">
        <v>78000</v>
      </c>
      <c r="E686" s="46">
        <v>44897</v>
      </c>
      <c r="F686">
        <v>-228.36</v>
      </c>
      <c r="I686" t="str">
        <f>INDEX(LedgerMapping[[#All],[Level 3]],MATCH(Actuals[[#This Row],[Sub Ledger]],LedgerMapping[[#All],[Sub Ledger]],0))</f>
        <v>Administration</v>
      </c>
      <c r="J686" s="22">
        <f>YEAR(Actuals[[#This Row],[Date]])</f>
        <v>2022</v>
      </c>
      <c r="K686" s="22">
        <f>MONTH(Actuals[[#This Row],[Date]])</f>
        <v>12</v>
      </c>
      <c r="L686" s="12"/>
    </row>
    <row r="687" spans="1:12" x14ac:dyDescent="0.3">
      <c r="A687">
        <v>8</v>
      </c>
      <c r="B687">
        <v>14171</v>
      </c>
      <c r="C687">
        <v>6</v>
      </c>
      <c r="D687">
        <v>78000</v>
      </c>
      <c r="E687" s="46">
        <v>44927</v>
      </c>
      <c r="F687">
        <v>-208.66</v>
      </c>
      <c r="I687" t="str">
        <f>INDEX(LedgerMapping[[#All],[Level 3]],MATCH(Actuals[[#This Row],[Sub Ledger]],LedgerMapping[[#All],[Sub Ledger]],0))</f>
        <v>Administration</v>
      </c>
      <c r="J687" s="22">
        <f>YEAR(Actuals[[#This Row],[Date]])</f>
        <v>2023</v>
      </c>
      <c r="K687" s="22">
        <f>MONTH(Actuals[[#This Row],[Date]])</f>
        <v>1</v>
      </c>
      <c r="L687" s="12"/>
    </row>
    <row r="688" spans="1:12" x14ac:dyDescent="0.3">
      <c r="A688">
        <v>8</v>
      </c>
      <c r="B688">
        <v>15175</v>
      </c>
      <c r="C688">
        <v>6</v>
      </c>
      <c r="D688">
        <v>78000</v>
      </c>
      <c r="E688" s="46">
        <v>44958</v>
      </c>
      <c r="F688">
        <v>-205.63</v>
      </c>
      <c r="I688" t="str">
        <f>INDEX(LedgerMapping[[#All],[Level 3]],MATCH(Actuals[[#This Row],[Sub Ledger]],LedgerMapping[[#All],[Sub Ledger]],0))</f>
        <v>Administration</v>
      </c>
      <c r="J688" s="22">
        <f>YEAR(Actuals[[#This Row],[Date]])</f>
        <v>2023</v>
      </c>
      <c r="K688" s="22">
        <f>MONTH(Actuals[[#This Row],[Date]])</f>
        <v>2</v>
      </c>
      <c r="L688" s="12"/>
    </row>
    <row r="689" spans="1:12" x14ac:dyDescent="0.3">
      <c r="A689">
        <v>8</v>
      </c>
      <c r="B689">
        <v>16155</v>
      </c>
      <c r="C689">
        <v>6</v>
      </c>
      <c r="D689">
        <v>78000</v>
      </c>
      <c r="E689" s="46">
        <v>44988</v>
      </c>
      <c r="F689">
        <v>-269.27</v>
      </c>
      <c r="I689" t="str">
        <f>INDEX(LedgerMapping[[#All],[Level 3]],MATCH(Actuals[[#This Row],[Sub Ledger]],LedgerMapping[[#All],[Sub Ledger]],0))</f>
        <v>Administration</v>
      </c>
      <c r="J689" s="22">
        <f>YEAR(Actuals[[#This Row],[Date]])</f>
        <v>2023</v>
      </c>
      <c r="K689" s="22">
        <f>MONTH(Actuals[[#This Row],[Date]])</f>
        <v>3</v>
      </c>
      <c r="L689" s="12"/>
    </row>
    <row r="690" spans="1:12" x14ac:dyDescent="0.3">
      <c r="A690">
        <v>8</v>
      </c>
      <c r="B690">
        <v>17187</v>
      </c>
      <c r="C690">
        <v>6</v>
      </c>
      <c r="D690">
        <v>78000</v>
      </c>
      <c r="E690" s="46">
        <v>45018</v>
      </c>
      <c r="F690">
        <v>-220.78</v>
      </c>
      <c r="I690" t="str">
        <f>INDEX(LedgerMapping[[#All],[Level 3]],MATCH(Actuals[[#This Row],[Sub Ledger]],LedgerMapping[[#All],[Sub Ledger]],0))</f>
        <v>Administration</v>
      </c>
      <c r="J690" s="22">
        <f>YEAR(Actuals[[#This Row],[Date]])</f>
        <v>2023</v>
      </c>
      <c r="K690" s="22">
        <f>MONTH(Actuals[[#This Row],[Date]])</f>
        <v>4</v>
      </c>
      <c r="L690" s="12"/>
    </row>
    <row r="691" spans="1:12" x14ac:dyDescent="0.3">
      <c r="A691">
        <v>8</v>
      </c>
      <c r="B691">
        <v>18216</v>
      </c>
      <c r="C691">
        <v>6</v>
      </c>
      <c r="D691">
        <v>78000</v>
      </c>
      <c r="E691" s="46">
        <v>45049</v>
      </c>
      <c r="F691">
        <v>-252.6</v>
      </c>
      <c r="I691" t="str">
        <f>INDEX(LedgerMapping[[#All],[Level 3]],MATCH(Actuals[[#This Row],[Sub Ledger]],LedgerMapping[[#All],[Sub Ledger]],0))</f>
        <v>Administration</v>
      </c>
      <c r="J691" s="22">
        <f>YEAR(Actuals[[#This Row],[Date]])</f>
        <v>2023</v>
      </c>
      <c r="K691" s="22">
        <f>MONTH(Actuals[[#This Row],[Date]])</f>
        <v>5</v>
      </c>
      <c r="L691" s="12"/>
    </row>
    <row r="692" spans="1:12" x14ac:dyDescent="0.3">
      <c r="A692">
        <v>8</v>
      </c>
      <c r="B692">
        <v>19221</v>
      </c>
      <c r="C692">
        <v>6</v>
      </c>
      <c r="D692">
        <v>78000</v>
      </c>
      <c r="E692" s="46">
        <v>45079</v>
      </c>
      <c r="F692">
        <v>-198.05</v>
      </c>
      <c r="I692" t="str">
        <f>INDEX(LedgerMapping[[#All],[Level 3]],MATCH(Actuals[[#This Row],[Sub Ledger]],LedgerMapping[[#All],[Sub Ledger]],0))</f>
        <v>Administration</v>
      </c>
      <c r="J692" s="22">
        <f>YEAR(Actuals[[#This Row],[Date]])</f>
        <v>2023</v>
      </c>
      <c r="K692" s="22">
        <f>MONTH(Actuals[[#This Row],[Date]])</f>
        <v>6</v>
      </c>
      <c r="L692" s="12"/>
    </row>
    <row r="693" spans="1:12" x14ac:dyDescent="0.3">
      <c r="A693">
        <v>8</v>
      </c>
      <c r="B693">
        <v>20249</v>
      </c>
      <c r="C693">
        <v>6</v>
      </c>
      <c r="D693">
        <v>78000</v>
      </c>
      <c r="E693" s="46">
        <v>45110</v>
      </c>
      <c r="F693">
        <v>-260.18</v>
      </c>
      <c r="I693" t="str">
        <f>INDEX(LedgerMapping[[#All],[Level 3]],MATCH(Actuals[[#This Row],[Sub Ledger]],LedgerMapping[[#All],[Sub Ledger]],0))</f>
        <v>Administration</v>
      </c>
      <c r="J693" s="22">
        <f>YEAR(Actuals[[#This Row],[Date]])</f>
        <v>2023</v>
      </c>
      <c r="K693" s="22">
        <f>MONTH(Actuals[[#This Row],[Date]])</f>
        <v>7</v>
      </c>
      <c r="L693" s="12"/>
    </row>
    <row r="694" spans="1:12" x14ac:dyDescent="0.3">
      <c r="A694">
        <v>8</v>
      </c>
      <c r="B694">
        <v>21277</v>
      </c>
      <c r="C694">
        <v>6</v>
      </c>
      <c r="D694">
        <v>78000</v>
      </c>
      <c r="E694" s="46">
        <v>45141</v>
      </c>
      <c r="F694">
        <v>-210.18</v>
      </c>
      <c r="I694" t="str">
        <f>INDEX(LedgerMapping[[#All],[Level 3]],MATCH(Actuals[[#This Row],[Sub Ledger]],LedgerMapping[[#All],[Sub Ledger]],0))</f>
        <v>Administration</v>
      </c>
      <c r="J694" s="22">
        <f>YEAR(Actuals[[#This Row],[Date]])</f>
        <v>2023</v>
      </c>
      <c r="K694" s="22">
        <f>MONTH(Actuals[[#This Row],[Date]])</f>
        <v>8</v>
      </c>
      <c r="L694" s="12"/>
    </row>
    <row r="695" spans="1:12" x14ac:dyDescent="0.3">
      <c r="A695">
        <v>8</v>
      </c>
      <c r="B695">
        <v>22280</v>
      </c>
      <c r="C695">
        <v>6</v>
      </c>
      <c r="D695">
        <v>78000</v>
      </c>
      <c r="E695" s="46">
        <v>45169</v>
      </c>
      <c r="F695">
        <v>-196.54</v>
      </c>
      <c r="I695" t="str">
        <f>INDEX(LedgerMapping[[#All],[Level 3]],MATCH(Actuals[[#This Row],[Sub Ledger]],LedgerMapping[[#All],[Sub Ledger]],0))</f>
        <v>Administration</v>
      </c>
      <c r="J695" s="22">
        <f>YEAR(Actuals[[#This Row],[Date]])</f>
        <v>2023</v>
      </c>
      <c r="K695" s="22">
        <f>MONTH(Actuals[[#This Row],[Date]])</f>
        <v>8</v>
      </c>
      <c r="L695" s="12"/>
    </row>
    <row r="696" spans="1:12" x14ac:dyDescent="0.3">
      <c r="A696">
        <v>8</v>
      </c>
      <c r="B696">
        <v>23258</v>
      </c>
      <c r="C696">
        <v>6</v>
      </c>
      <c r="D696">
        <v>78000</v>
      </c>
      <c r="E696" s="46">
        <v>45200</v>
      </c>
      <c r="F696">
        <v>-198.05</v>
      </c>
      <c r="I696" t="str">
        <f>INDEX(LedgerMapping[[#All],[Level 3]],MATCH(Actuals[[#This Row],[Sub Ledger]],LedgerMapping[[#All],[Sub Ledger]],0))</f>
        <v>Administration</v>
      </c>
      <c r="J696" s="22">
        <f>YEAR(Actuals[[#This Row],[Date]])</f>
        <v>2023</v>
      </c>
      <c r="K696" s="22">
        <f>MONTH(Actuals[[#This Row],[Date]])</f>
        <v>10</v>
      </c>
      <c r="L696" s="12"/>
    </row>
    <row r="697" spans="1:12" x14ac:dyDescent="0.3">
      <c r="A697">
        <v>8</v>
      </c>
      <c r="B697">
        <v>24260</v>
      </c>
      <c r="C697">
        <v>6</v>
      </c>
      <c r="D697">
        <v>78000</v>
      </c>
      <c r="E697" s="46">
        <v>45230</v>
      </c>
      <c r="F697">
        <v>-270.77999999999997</v>
      </c>
      <c r="I697" t="str">
        <f>INDEX(LedgerMapping[[#All],[Level 3]],MATCH(Actuals[[#This Row],[Sub Ledger]],LedgerMapping[[#All],[Sub Ledger]],0))</f>
        <v>Administration</v>
      </c>
      <c r="J697" s="22">
        <f>YEAR(Actuals[[#This Row],[Date]])</f>
        <v>2023</v>
      </c>
      <c r="K697" s="22">
        <f>MONTH(Actuals[[#This Row],[Date]])</f>
        <v>10</v>
      </c>
      <c r="L697" s="12"/>
    </row>
    <row r="698" spans="1:12" x14ac:dyDescent="0.3">
      <c r="A698">
        <v>8</v>
      </c>
      <c r="B698">
        <v>25292</v>
      </c>
      <c r="C698">
        <v>6</v>
      </c>
      <c r="D698">
        <v>78000</v>
      </c>
      <c r="E698" s="46">
        <v>45261</v>
      </c>
      <c r="F698">
        <v>-223.81</v>
      </c>
      <c r="I698" t="str">
        <f>INDEX(LedgerMapping[[#All],[Level 3]],MATCH(Actuals[[#This Row],[Sub Ledger]],LedgerMapping[[#All],[Sub Ledger]],0))</f>
        <v>Administration</v>
      </c>
      <c r="J698" s="22">
        <f>YEAR(Actuals[[#This Row],[Date]])</f>
        <v>2023</v>
      </c>
      <c r="K698" s="22">
        <f>MONTH(Actuals[[#This Row],[Date]])</f>
        <v>12</v>
      </c>
      <c r="L698" s="12"/>
    </row>
    <row r="699" spans="1:12" x14ac:dyDescent="0.3">
      <c r="A699">
        <v>8</v>
      </c>
      <c r="B699">
        <v>26361</v>
      </c>
      <c r="C699">
        <v>6</v>
      </c>
      <c r="D699">
        <v>78000</v>
      </c>
      <c r="E699" s="46">
        <v>45291</v>
      </c>
      <c r="F699">
        <v>-276.83999999999997</v>
      </c>
      <c r="I699" t="str">
        <f>INDEX(LedgerMapping[[#All],[Level 3]],MATCH(Actuals[[#This Row],[Sub Ledger]],LedgerMapping[[#All],[Sub Ledger]],0))</f>
        <v>Administration</v>
      </c>
      <c r="J699" s="22">
        <f>YEAR(Actuals[[#This Row],[Date]])</f>
        <v>2023</v>
      </c>
      <c r="K699" s="22">
        <f>MONTH(Actuals[[#This Row],[Date]])</f>
        <v>12</v>
      </c>
      <c r="L699" s="12"/>
    </row>
    <row r="700" spans="1:12" x14ac:dyDescent="0.3">
      <c r="A700">
        <v>8</v>
      </c>
      <c r="B700">
        <v>27487</v>
      </c>
      <c r="C700">
        <v>6</v>
      </c>
      <c r="D700">
        <v>78000</v>
      </c>
      <c r="E700" s="46">
        <v>45322</v>
      </c>
      <c r="F700">
        <v>-252.6</v>
      </c>
      <c r="I700" t="str">
        <f>INDEX(LedgerMapping[[#All],[Level 3]],MATCH(Actuals[[#This Row],[Sub Ledger]],LedgerMapping[[#All],[Sub Ledger]],0))</f>
        <v>Administration</v>
      </c>
      <c r="J700" s="22">
        <f>YEAR(Actuals[[#This Row],[Date]])</f>
        <v>2024</v>
      </c>
      <c r="K700" s="22">
        <f>MONTH(Actuals[[#This Row],[Date]])</f>
        <v>1</v>
      </c>
      <c r="L700" s="12"/>
    </row>
    <row r="701" spans="1:12" x14ac:dyDescent="0.3">
      <c r="A701">
        <v>8</v>
      </c>
      <c r="B701">
        <v>28639</v>
      </c>
      <c r="C701">
        <v>6</v>
      </c>
      <c r="D701">
        <v>78000</v>
      </c>
      <c r="E701" s="46">
        <v>45354</v>
      </c>
      <c r="F701">
        <v>-272.3</v>
      </c>
      <c r="I701" t="str">
        <f>INDEX(LedgerMapping[[#All],[Level 3]],MATCH(Actuals[[#This Row],[Sub Ledger]],LedgerMapping[[#All],[Sub Ledger]],0))</f>
        <v>Administration</v>
      </c>
      <c r="J701" s="22">
        <f>YEAR(Actuals[[#This Row],[Date]])</f>
        <v>2024</v>
      </c>
      <c r="K701" s="22">
        <f>MONTH(Actuals[[#This Row],[Date]])</f>
        <v>3</v>
      </c>
      <c r="L701" s="12"/>
    </row>
    <row r="702" spans="1:12" x14ac:dyDescent="0.3">
      <c r="A702">
        <v>8</v>
      </c>
      <c r="B702">
        <v>29793</v>
      </c>
      <c r="C702">
        <v>6</v>
      </c>
      <c r="D702">
        <v>78000</v>
      </c>
      <c r="E702" s="46">
        <v>45384</v>
      </c>
      <c r="F702">
        <v>-299.57</v>
      </c>
      <c r="I702" t="str">
        <f>INDEX(LedgerMapping[[#All],[Level 3]],MATCH(Actuals[[#This Row],[Sub Ledger]],LedgerMapping[[#All],[Sub Ledger]],0))</f>
        <v>Administration</v>
      </c>
      <c r="J702" s="22">
        <f>YEAR(Actuals[[#This Row],[Date]])</f>
        <v>2024</v>
      </c>
      <c r="K702" s="22">
        <f>MONTH(Actuals[[#This Row],[Date]])</f>
        <v>4</v>
      </c>
      <c r="L702" s="12"/>
    </row>
    <row r="703" spans="1:12" x14ac:dyDescent="0.3">
      <c r="A703">
        <v>8</v>
      </c>
      <c r="B703">
        <v>30919</v>
      </c>
      <c r="C703">
        <v>6</v>
      </c>
      <c r="D703">
        <v>78000</v>
      </c>
      <c r="E703" s="46">
        <v>45415</v>
      </c>
      <c r="F703">
        <v>-345.03</v>
      </c>
      <c r="I703" t="str">
        <f>INDEX(LedgerMapping[[#All],[Level 3]],MATCH(Actuals[[#This Row],[Sub Ledger]],LedgerMapping[[#All],[Sub Ledger]],0))</f>
        <v>Administration</v>
      </c>
      <c r="J703" s="22">
        <f>YEAR(Actuals[[#This Row],[Date]])</f>
        <v>2024</v>
      </c>
      <c r="K703" s="22">
        <f>MONTH(Actuals[[#This Row],[Date]])</f>
        <v>5</v>
      </c>
      <c r="L703" s="12"/>
    </row>
    <row r="704" spans="1:12" x14ac:dyDescent="0.3">
      <c r="A704">
        <v>8</v>
      </c>
      <c r="B704">
        <v>32044</v>
      </c>
      <c r="C704">
        <v>6</v>
      </c>
      <c r="D704">
        <v>78000</v>
      </c>
      <c r="E704" s="46">
        <v>45445</v>
      </c>
      <c r="F704">
        <v>-314.72000000000003</v>
      </c>
      <c r="I704" t="str">
        <f>INDEX(LedgerMapping[[#All],[Level 3]],MATCH(Actuals[[#This Row],[Sub Ledger]],LedgerMapping[[#All],[Sub Ledger]],0))</f>
        <v>Administration</v>
      </c>
      <c r="J704" s="22">
        <f>YEAR(Actuals[[#This Row],[Date]])</f>
        <v>2024</v>
      </c>
      <c r="K704" s="22">
        <f>MONTH(Actuals[[#This Row],[Date]])</f>
        <v>6</v>
      </c>
      <c r="L704" s="12"/>
    </row>
    <row r="705" spans="1:12" x14ac:dyDescent="0.3">
      <c r="A705">
        <v>8</v>
      </c>
      <c r="B705">
        <v>33168</v>
      </c>
      <c r="C705">
        <v>6</v>
      </c>
      <c r="D705">
        <v>78000</v>
      </c>
      <c r="E705" s="46">
        <v>45476</v>
      </c>
      <c r="F705">
        <v>-316.24</v>
      </c>
      <c r="I705" t="str">
        <f>INDEX(LedgerMapping[[#All],[Level 3]],MATCH(Actuals[[#This Row],[Sub Ledger]],LedgerMapping[[#All],[Sub Ledger]],0))</f>
        <v>Administration</v>
      </c>
      <c r="J705" s="22">
        <f>YEAR(Actuals[[#This Row],[Date]])</f>
        <v>2024</v>
      </c>
      <c r="K705" s="22">
        <f>MONTH(Actuals[[#This Row],[Date]])</f>
        <v>7</v>
      </c>
      <c r="L705" s="12"/>
    </row>
    <row r="706" spans="1:12" x14ac:dyDescent="0.3">
      <c r="A706">
        <v>8</v>
      </c>
      <c r="B706">
        <v>34291</v>
      </c>
      <c r="C706">
        <v>6</v>
      </c>
      <c r="D706">
        <v>78000</v>
      </c>
      <c r="E706" s="46">
        <v>45507</v>
      </c>
      <c r="F706">
        <v>-258.66000000000003</v>
      </c>
      <c r="I706" t="str">
        <f>INDEX(LedgerMapping[[#All],[Level 3]],MATCH(Actuals[[#This Row],[Sub Ledger]],LedgerMapping[[#All],[Sub Ledger]],0))</f>
        <v>Administration</v>
      </c>
      <c r="J706" s="22">
        <f>YEAR(Actuals[[#This Row],[Date]])</f>
        <v>2024</v>
      </c>
      <c r="K706" s="22">
        <f>MONTH(Actuals[[#This Row],[Date]])</f>
        <v>8</v>
      </c>
      <c r="L706" s="12"/>
    </row>
    <row r="707" spans="1:12" x14ac:dyDescent="0.3">
      <c r="A707">
        <v>8</v>
      </c>
      <c r="B707">
        <v>35444</v>
      </c>
      <c r="C707">
        <v>6</v>
      </c>
      <c r="D707">
        <v>78000</v>
      </c>
      <c r="E707" s="46">
        <v>45536</v>
      </c>
      <c r="F707">
        <v>-316.24</v>
      </c>
      <c r="I707" t="str">
        <f>INDEX(LedgerMapping[[#All],[Level 3]],MATCH(Actuals[[#This Row],[Sub Ledger]],LedgerMapping[[#All],[Sub Ledger]],0))</f>
        <v>Administration</v>
      </c>
      <c r="J707" s="22">
        <f>YEAR(Actuals[[#This Row],[Date]])</f>
        <v>2024</v>
      </c>
      <c r="K707" s="22">
        <f>MONTH(Actuals[[#This Row],[Date]])</f>
        <v>9</v>
      </c>
      <c r="L707" s="12"/>
    </row>
    <row r="708" spans="1:12" x14ac:dyDescent="0.3">
      <c r="A708">
        <v>8</v>
      </c>
      <c r="B708">
        <v>36594</v>
      </c>
      <c r="C708">
        <v>6</v>
      </c>
      <c r="D708">
        <v>78000</v>
      </c>
      <c r="E708" s="46">
        <v>45567</v>
      </c>
      <c r="F708">
        <v>-275.33</v>
      </c>
      <c r="I708" t="str">
        <f>INDEX(LedgerMapping[[#All],[Level 3]],MATCH(Actuals[[#This Row],[Sub Ledger]],LedgerMapping[[#All],[Sub Ledger]],0))</f>
        <v>Administration</v>
      </c>
      <c r="J708" s="22">
        <f>YEAR(Actuals[[#This Row],[Date]])</f>
        <v>2024</v>
      </c>
      <c r="K708" s="22">
        <f>MONTH(Actuals[[#This Row],[Date]])</f>
        <v>10</v>
      </c>
      <c r="L708" s="12"/>
    </row>
    <row r="709" spans="1:12" x14ac:dyDescent="0.3">
      <c r="A709">
        <v>8</v>
      </c>
      <c r="B709">
        <v>37743</v>
      </c>
      <c r="C709">
        <v>6</v>
      </c>
      <c r="D709">
        <v>78000</v>
      </c>
      <c r="E709" s="46">
        <v>45597</v>
      </c>
      <c r="F709">
        <v>-335.94</v>
      </c>
      <c r="I709" t="str">
        <f>INDEX(LedgerMapping[[#All],[Level 3]],MATCH(Actuals[[#This Row],[Sub Ledger]],LedgerMapping[[#All],[Sub Ledger]],0))</f>
        <v>Administration</v>
      </c>
      <c r="J709" s="22">
        <f>YEAR(Actuals[[#This Row],[Date]])</f>
        <v>2024</v>
      </c>
      <c r="K709" s="22">
        <f>MONTH(Actuals[[#This Row],[Date]])</f>
        <v>11</v>
      </c>
      <c r="L709" s="12"/>
    </row>
    <row r="710" spans="1:12" x14ac:dyDescent="0.3">
      <c r="A710">
        <v>8</v>
      </c>
      <c r="B710">
        <v>38894</v>
      </c>
      <c r="C710">
        <v>6</v>
      </c>
      <c r="D710">
        <v>78000</v>
      </c>
      <c r="E710" s="46">
        <v>45628</v>
      </c>
      <c r="F710">
        <v>-305.63</v>
      </c>
      <c r="I710" t="str">
        <f>INDEX(LedgerMapping[[#All],[Level 3]],MATCH(Actuals[[#This Row],[Sub Ledger]],LedgerMapping[[#All],[Sub Ledger]],0))</f>
        <v>Administration</v>
      </c>
      <c r="J710" s="22">
        <f>YEAR(Actuals[[#This Row],[Date]])</f>
        <v>2024</v>
      </c>
      <c r="K710" s="22">
        <f>MONTH(Actuals[[#This Row],[Date]])</f>
        <v>12</v>
      </c>
      <c r="L710" s="12"/>
    </row>
    <row r="711" spans="1:12" x14ac:dyDescent="0.3">
      <c r="A711">
        <v>8</v>
      </c>
      <c r="B711">
        <v>1075</v>
      </c>
      <c r="C711">
        <v>6</v>
      </c>
      <c r="D711">
        <v>78000</v>
      </c>
      <c r="E711" s="46">
        <v>44562</v>
      </c>
      <c r="F711">
        <v>-163.21</v>
      </c>
      <c r="I711" t="str">
        <f>INDEX(LedgerMapping[[#All],[Level 3]],MATCH(Actuals[[#This Row],[Sub Ledger]],LedgerMapping[[#All],[Sub Ledger]],0))</f>
        <v>Administration</v>
      </c>
      <c r="J711" s="22">
        <f>YEAR(Actuals[[#This Row],[Date]])</f>
        <v>2022</v>
      </c>
      <c r="K711" s="22">
        <f>MONTH(Actuals[[#This Row],[Date]])</f>
        <v>1</v>
      </c>
      <c r="L711" s="12"/>
    </row>
    <row r="712" spans="1:12" x14ac:dyDescent="0.3">
      <c r="A712">
        <v>8</v>
      </c>
      <c r="B712">
        <v>10048</v>
      </c>
      <c r="C712">
        <v>6</v>
      </c>
      <c r="D712">
        <v>80000</v>
      </c>
      <c r="E712" s="46">
        <v>44805</v>
      </c>
      <c r="F712">
        <v>-764.73</v>
      </c>
      <c r="I712" t="str">
        <f>INDEX(LedgerMapping[[#All],[Level 3]],MATCH(Actuals[[#This Row],[Sub Ledger]],LedgerMapping[[#All],[Sub Ledger]],0))</f>
        <v>Travel and Expenses</v>
      </c>
      <c r="J712" s="22">
        <f>YEAR(Actuals[[#This Row],[Date]])</f>
        <v>2022</v>
      </c>
      <c r="K712" s="22">
        <f>MONTH(Actuals[[#This Row],[Date]])</f>
        <v>9</v>
      </c>
      <c r="L712" s="12"/>
    </row>
    <row r="713" spans="1:12" x14ac:dyDescent="0.3">
      <c r="A713">
        <v>8</v>
      </c>
      <c r="B713">
        <v>2202</v>
      </c>
      <c r="C713">
        <v>6</v>
      </c>
      <c r="D713">
        <v>80000</v>
      </c>
      <c r="E713" s="46">
        <v>44593</v>
      </c>
      <c r="F713">
        <v>-701.09</v>
      </c>
      <c r="I713" t="str">
        <f>INDEX(LedgerMapping[[#All],[Level 3]],MATCH(Actuals[[#This Row],[Sub Ledger]],LedgerMapping[[#All],[Sub Ledger]],0))</f>
        <v>Travel and Expenses</v>
      </c>
      <c r="J713" s="22">
        <f>YEAR(Actuals[[#This Row],[Date]])</f>
        <v>2022</v>
      </c>
      <c r="K713" s="22">
        <f>MONTH(Actuals[[#This Row],[Date]])</f>
        <v>2</v>
      </c>
      <c r="L713" s="12"/>
    </row>
    <row r="714" spans="1:12" x14ac:dyDescent="0.3">
      <c r="A714">
        <v>8</v>
      </c>
      <c r="B714">
        <v>3318</v>
      </c>
      <c r="C714">
        <v>6</v>
      </c>
      <c r="D714">
        <v>80000</v>
      </c>
      <c r="E714" s="46">
        <v>44624</v>
      </c>
      <c r="F714">
        <v>-687.46</v>
      </c>
      <c r="I714" t="str">
        <f>INDEX(LedgerMapping[[#All],[Level 3]],MATCH(Actuals[[#This Row],[Sub Ledger]],LedgerMapping[[#All],[Sub Ledger]],0))</f>
        <v>Travel and Expenses</v>
      </c>
      <c r="J714" s="22">
        <f>YEAR(Actuals[[#This Row],[Date]])</f>
        <v>2022</v>
      </c>
      <c r="K714" s="22">
        <f>MONTH(Actuals[[#This Row],[Date]])</f>
        <v>3</v>
      </c>
      <c r="L714" s="12"/>
    </row>
    <row r="715" spans="1:12" x14ac:dyDescent="0.3">
      <c r="A715">
        <v>8</v>
      </c>
      <c r="B715">
        <v>4440</v>
      </c>
      <c r="C715">
        <v>6</v>
      </c>
      <c r="D715">
        <v>80000</v>
      </c>
      <c r="E715" s="46">
        <v>44654</v>
      </c>
      <c r="F715">
        <v>-740.49</v>
      </c>
      <c r="I715" t="str">
        <f>INDEX(LedgerMapping[[#All],[Level 3]],MATCH(Actuals[[#This Row],[Sub Ledger]],LedgerMapping[[#All],[Sub Ledger]],0))</f>
        <v>Travel and Expenses</v>
      </c>
      <c r="J715" s="22">
        <f>YEAR(Actuals[[#This Row],[Date]])</f>
        <v>2022</v>
      </c>
      <c r="K715" s="22">
        <f>MONTH(Actuals[[#This Row],[Date]])</f>
        <v>4</v>
      </c>
      <c r="L715" s="12"/>
    </row>
    <row r="716" spans="1:12" x14ac:dyDescent="0.3">
      <c r="A716">
        <v>8</v>
      </c>
      <c r="B716">
        <v>5563</v>
      </c>
      <c r="C716">
        <v>6</v>
      </c>
      <c r="D716">
        <v>80000</v>
      </c>
      <c r="E716" s="46">
        <v>44685</v>
      </c>
      <c r="F716">
        <v>-643.52</v>
      </c>
      <c r="I716" t="str">
        <f>INDEX(LedgerMapping[[#All],[Level 3]],MATCH(Actuals[[#This Row],[Sub Ledger]],LedgerMapping[[#All],[Sub Ledger]],0))</f>
        <v>Travel and Expenses</v>
      </c>
      <c r="J716" s="22">
        <f>YEAR(Actuals[[#This Row],[Date]])</f>
        <v>2022</v>
      </c>
      <c r="K716" s="22">
        <f>MONTH(Actuals[[#This Row],[Date]])</f>
        <v>5</v>
      </c>
      <c r="L716" s="12"/>
    </row>
    <row r="717" spans="1:12" x14ac:dyDescent="0.3">
      <c r="A717">
        <v>8</v>
      </c>
      <c r="B717">
        <v>6690</v>
      </c>
      <c r="C717">
        <v>6</v>
      </c>
      <c r="D717">
        <v>80000</v>
      </c>
      <c r="E717" s="46">
        <v>44715</v>
      </c>
      <c r="F717">
        <v>-669.28</v>
      </c>
      <c r="I717" t="str">
        <f>INDEX(LedgerMapping[[#All],[Level 3]],MATCH(Actuals[[#This Row],[Sub Ledger]],LedgerMapping[[#All],[Sub Ledger]],0))</f>
        <v>Travel and Expenses</v>
      </c>
      <c r="J717" s="22">
        <f>YEAR(Actuals[[#This Row],[Date]])</f>
        <v>2022</v>
      </c>
      <c r="K717" s="22">
        <f>MONTH(Actuals[[#This Row],[Date]])</f>
        <v>6</v>
      </c>
      <c r="L717" s="12"/>
    </row>
    <row r="718" spans="1:12" x14ac:dyDescent="0.3">
      <c r="A718">
        <v>8</v>
      </c>
      <c r="B718">
        <v>7810</v>
      </c>
      <c r="C718">
        <v>6</v>
      </c>
      <c r="D718">
        <v>80000</v>
      </c>
      <c r="E718" s="46">
        <v>44746</v>
      </c>
      <c r="F718">
        <v>-487.45</v>
      </c>
      <c r="I718" t="str">
        <f>INDEX(LedgerMapping[[#All],[Level 3]],MATCH(Actuals[[#This Row],[Sub Ledger]],LedgerMapping[[#All],[Sub Ledger]],0))</f>
        <v>Travel and Expenses</v>
      </c>
      <c r="J718" s="22">
        <f>YEAR(Actuals[[#This Row],[Date]])</f>
        <v>2022</v>
      </c>
      <c r="K718" s="22">
        <f>MONTH(Actuals[[#This Row],[Date]])</f>
        <v>7</v>
      </c>
      <c r="L718" s="12"/>
    </row>
    <row r="719" spans="1:12" x14ac:dyDescent="0.3">
      <c r="A719">
        <v>8</v>
      </c>
      <c r="B719">
        <v>8931</v>
      </c>
      <c r="C719">
        <v>6</v>
      </c>
      <c r="D719">
        <v>80000</v>
      </c>
      <c r="E719" s="46">
        <v>44777</v>
      </c>
      <c r="F719">
        <v>-478.36</v>
      </c>
      <c r="I719" t="str">
        <f>INDEX(LedgerMapping[[#All],[Level 3]],MATCH(Actuals[[#This Row],[Sub Ledger]],LedgerMapping[[#All],[Sub Ledger]],0))</f>
        <v>Travel and Expenses</v>
      </c>
      <c r="J719" s="22">
        <f>YEAR(Actuals[[#This Row],[Date]])</f>
        <v>2022</v>
      </c>
      <c r="K719" s="22">
        <f>MONTH(Actuals[[#This Row],[Date]])</f>
        <v>8</v>
      </c>
      <c r="L719" s="12"/>
    </row>
    <row r="720" spans="1:12" x14ac:dyDescent="0.3">
      <c r="A720">
        <v>8</v>
      </c>
      <c r="B720">
        <v>1078</v>
      </c>
      <c r="C720">
        <v>6</v>
      </c>
      <c r="D720">
        <v>80000</v>
      </c>
      <c r="E720" s="46">
        <v>44562</v>
      </c>
      <c r="F720">
        <v>-598.05999999999995</v>
      </c>
      <c r="I720" t="str">
        <f>INDEX(LedgerMapping[[#All],[Level 3]],MATCH(Actuals[[#This Row],[Sub Ledger]],LedgerMapping[[#All],[Sub Ledger]],0))</f>
        <v>Travel and Expenses</v>
      </c>
      <c r="J720" s="22">
        <f>YEAR(Actuals[[#This Row],[Date]])</f>
        <v>2022</v>
      </c>
      <c r="K720" s="22">
        <f>MONTH(Actuals[[#This Row],[Date]])</f>
        <v>1</v>
      </c>
      <c r="L720" s="12"/>
    </row>
    <row r="721" spans="1:12" x14ac:dyDescent="0.3">
      <c r="A721">
        <v>8</v>
      </c>
      <c r="B721">
        <v>11165</v>
      </c>
      <c r="C721">
        <v>6</v>
      </c>
      <c r="D721">
        <v>80000</v>
      </c>
      <c r="E721" s="46">
        <v>44836</v>
      </c>
      <c r="F721">
        <v>-669.28</v>
      </c>
      <c r="I721" t="str">
        <f>INDEX(LedgerMapping[[#All],[Level 3]],MATCH(Actuals[[#This Row],[Sub Ledger]],LedgerMapping[[#All],[Sub Ledger]],0))</f>
        <v>Travel and Expenses</v>
      </c>
      <c r="J721" s="22">
        <f>YEAR(Actuals[[#This Row],[Date]])</f>
        <v>2022</v>
      </c>
      <c r="K721" s="22">
        <f>MONTH(Actuals[[#This Row],[Date]])</f>
        <v>10</v>
      </c>
      <c r="L721" s="12"/>
    </row>
    <row r="722" spans="1:12" x14ac:dyDescent="0.3">
      <c r="A722">
        <v>8</v>
      </c>
      <c r="B722">
        <v>12292</v>
      </c>
      <c r="C722">
        <v>6</v>
      </c>
      <c r="D722">
        <v>80000</v>
      </c>
      <c r="E722" s="46">
        <v>44866</v>
      </c>
      <c r="F722">
        <v>-611.70000000000005</v>
      </c>
      <c r="I722" t="str">
        <f>INDEX(LedgerMapping[[#All],[Level 3]],MATCH(Actuals[[#This Row],[Sub Ledger]],LedgerMapping[[#All],[Sub Ledger]],0))</f>
        <v>Travel and Expenses</v>
      </c>
      <c r="J722" s="22">
        <f>YEAR(Actuals[[#This Row],[Date]])</f>
        <v>2022</v>
      </c>
      <c r="K722" s="22">
        <f>MONTH(Actuals[[#This Row],[Date]])</f>
        <v>11</v>
      </c>
      <c r="L722" s="12"/>
    </row>
    <row r="723" spans="1:12" x14ac:dyDescent="0.3">
      <c r="A723">
        <v>8</v>
      </c>
      <c r="B723">
        <v>13422</v>
      </c>
      <c r="C723">
        <v>6</v>
      </c>
      <c r="D723">
        <v>80000</v>
      </c>
      <c r="E723" s="46">
        <v>44897</v>
      </c>
      <c r="F723">
        <v>-843.52</v>
      </c>
      <c r="I723" t="str">
        <f>INDEX(LedgerMapping[[#All],[Level 3]],MATCH(Actuals[[#This Row],[Sub Ledger]],LedgerMapping[[#All],[Sub Ledger]],0))</f>
        <v>Travel and Expenses</v>
      </c>
      <c r="J723" s="22">
        <f>YEAR(Actuals[[#This Row],[Date]])</f>
        <v>2022</v>
      </c>
      <c r="K723" s="22">
        <f>MONTH(Actuals[[#This Row],[Date]])</f>
        <v>12</v>
      </c>
      <c r="L723" s="12"/>
    </row>
    <row r="724" spans="1:12" x14ac:dyDescent="0.3">
      <c r="A724">
        <v>8</v>
      </c>
      <c r="B724">
        <v>14172</v>
      </c>
      <c r="C724">
        <v>6</v>
      </c>
      <c r="D724">
        <v>80000</v>
      </c>
      <c r="E724" s="46">
        <v>44927</v>
      </c>
      <c r="F724">
        <v>-772.31</v>
      </c>
      <c r="I724" t="str">
        <f>INDEX(LedgerMapping[[#All],[Level 3]],MATCH(Actuals[[#This Row],[Sub Ledger]],LedgerMapping[[#All],[Sub Ledger]],0))</f>
        <v>Travel and Expenses</v>
      </c>
      <c r="J724" s="22">
        <f>YEAR(Actuals[[#This Row],[Date]])</f>
        <v>2023</v>
      </c>
      <c r="K724" s="22">
        <f>MONTH(Actuals[[#This Row],[Date]])</f>
        <v>1</v>
      </c>
      <c r="L724" s="12"/>
    </row>
    <row r="725" spans="1:12" x14ac:dyDescent="0.3">
      <c r="A725">
        <v>8</v>
      </c>
      <c r="B725">
        <v>15176</v>
      </c>
      <c r="C725">
        <v>6</v>
      </c>
      <c r="D725">
        <v>80000</v>
      </c>
      <c r="E725" s="46">
        <v>44958</v>
      </c>
      <c r="F725">
        <v>-764.73</v>
      </c>
      <c r="I725" t="str">
        <f>INDEX(LedgerMapping[[#All],[Level 3]],MATCH(Actuals[[#This Row],[Sub Ledger]],LedgerMapping[[#All],[Sub Ledger]],0))</f>
        <v>Travel and Expenses</v>
      </c>
      <c r="J725" s="22">
        <f>YEAR(Actuals[[#This Row],[Date]])</f>
        <v>2023</v>
      </c>
      <c r="K725" s="22">
        <f>MONTH(Actuals[[#This Row],[Date]])</f>
        <v>2</v>
      </c>
      <c r="L725" s="12"/>
    </row>
    <row r="726" spans="1:12" x14ac:dyDescent="0.3">
      <c r="A726">
        <v>8</v>
      </c>
      <c r="B726">
        <v>16156</v>
      </c>
      <c r="C726">
        <v>6</v>
      </c>
      <c r="D726">
        <v>80000</v>
      </c>
      <c r="E726" s="46">
        <v>44988</v>
      </c>
      <c r="F726">
        <v>-1031.4000000000001</v>
      </c>
      <c r="I726" t="str">
        <f>INDEX(LedgerMapping[[#All],[Level 3]],MATCH(Actuals[[#This Row],[Sub Ledger]],LedgerMapping[[#All],[Sub Ledger]],0))</f>
        <v>Travel and Expenses</v>
      </c>
      <c r="J726" s="22">
        <f>YEAR(Actuals[[#This Row],[Date]])</f>
        <v>2023</v>
      </c>
      <c r="K726" s="22">
        <f>MONTH(Actuals[[#This Row],[Date]])</f>
        <v>3</v>
      </c>
      <c r="L726" s="12"/>
    </row>
    <row r="727" spans="1:12" x14ac:dyDescent="0.3">
      <c r="A727">
        <v>8</v>
      </c>
      <c r="B727">
        <v>17188</v>
      </c>
      <c r="C727">
        <v>6</v>
      </c>
      <c r="D727">
        <v>80000</v>
      </c>
      <c r="E727" s="46">
        <v>45018</v>
      </c>
      <c r="F727">
        <v>-819.28</v>
      </c>
      <c r="I727" t="str">
        <f>INDEX(LedgerMapping[[#All],[Level 3]],MATCH(Actuals[[#This Row],[Sub Ledger]],LedgerMapping[[#All],[Sub Ledger]],0))</f>
        <v>Travel and Expenses</v>
      </c>
      <c r="J727" s="22">
        <f>YEAR(Actuals[[#This Row],[Date]])</f>
        <v>2023</v>
      </c>
      <c r="K727" s="22">
        <f>MONTH(Actuals[[#This Row],[Date]])</f>
        <v>4</v>
      </c>
      <c r="L727" s="12"/>
    </row>
    <row r="728" spans="1:12" x14ac:dyDescent="0.3">
      <c r="A728">
        <v>8</v>
      </c>
      <c r="B728">
        <v>19222</v>
      </c>
      <c r="C728">
        <v>6</v>
      </c>
      <c r="D728">
        <v>80000</v>
      </c>
      <c r="E728" s="46">
        <v>45079</v>
      </c>
      <c r="F728">
        <v>-740.49</v>
      </c>
      <c r="I728" t="str">
        <f>INDEX(LedgerMapping[[#All],[Level 3]],MATCH(Actuals[[#This Row],[Sub Ledger]],LedgerMapping[[#All],[Sub Ledger]],0))</f>
        <v>Travel and Expenses</v>
      </c>
      <c r="J728" s="22">
        <f>YEAR(Actuals[[#This Row],[Date]])</f>
        <v>2023</v>
      </c>
      <c r="K728" s="22">
        <f>MONTH(Actuals[[#This Row],[Date]])</f>
        <v>6</v>
      </c>
      <c r="L728" s="12"/>
    </row>
    <row r="729" spans="1:12" x14ac:dyDescent="0.3">
      <c r="A729">
        <v>8</v>
      </c>
      <c r="B729">
        <v>20250</v>
      </c>
      <c r="C729">
        <v>6</v>
      </c>
      <c r="D729">
        <v>80000</v>
      </c>
      <c r="E729" s="46">
        <v>45110</v>
      </c>
      <c r="F729">
        <v>-993.52</v>
      </c>
      <c r="I729" t="str">
        <f>INDEX(LedgerMapping[[#All],[Level 3]],MATCH(Actuals[[#This Row],[Sub Ledger]],LedgerMapping[[#All],[Sub Ledger]],0))</f>
        <v>Travel and Expenses</v>
      </c>
      <c r="J729" s="22">
        <f>YEAR(Actuals[[#This Row],[Date]])</f>
        <v>2023</v>
      </c>
      <c r="K729" s="22">
        <f>MONTH(Actuals[[#This Row],[Date]])</f>
        <v>7</v>
      </c>
      <c r="L729" s="12"/>
    </row>
    <row r="730" spans="1:12" x14ac:dyDescent="0.3">
      <c r="A730">
        <v>8</v>
      </c>
      <c r="B730">
        <v>21278</v>
      </c>
      <c r="C730">
        <v>6</v>
      </c>
      <c r="D730">
        <v>80000</v>
      </c>
      <c r="E730" s="46">
        <v>45141</v>
      </c>
      <c r="F730">
        <v>-779.88</v>
      </c>
      <c r="I730" t="str">
        <f>INDEX(LedgerMapping[[#All],[Level 3]],MATCH(Actuals[[#This Row],[Sub Ledger]],LedgerMapping[[#All],[Sub Ledger]],0))</f>
        <v>Travel and Expenses</v>
      </c>
      <c r="J730" s="22">
        <f>YEAR(Actuals[[#This Row],[Date]])</f>
        <v>2023</v>
      </c>
      <c r="K730" s="22">
        <f>MONTH(Actuals[[#This Row],[Date]])</f>
        <v>8</v>
      </c>
      <c r="L730" s="12"/>
    </row>
    <row r="731" spans="1:12" x14ac:dyDescent="0.3">
      <c r="A731">
        <v>8</v>
      </c>
      <c r="B731">
        <v>22281</v>
      </c>
      <c r="C731">
        <v>6</v>
      </c>
      <c r="D731">
        <v>80000</v>
      </c>
      <c r="E731" s="46">
        <v>45169</v>
      </c>
      <c r="F731">
        <v>-701.09</v>
      </c>
      <c r="I731" t="str">
        <f>INDEX(LedgerMapping[[#All],[Level 3]],MATCH(Actuals[[#This Row],[Sub Ledger]],LedgerMapping[[#All],[Sub Ledger]],0))</f>
        <v>Travel and Expenses</v>
      </c>
      <c r="J731" s="22">
        <f>YEAR(Actuals[[#This Row],[Date]])</f>
        <v>2023</v>
      </c>
      <c r="K731" s="22">
        <f>MONTH(Actuals[[#This Row],[Date]])</f>
        <v>8</v>
      </c>
      <c r="L731" s="12"/>
    </row>
    <row r="732" spans="1:12" x14ac:dyDescent="0.3">
      <c r="A732">
        <v>8</v>
      </c>
      <c r="B732">
        <v>23259</v>
      </c>
      <c r="C732">
        <v>6</v>
      </c>
      <c r="D732">
        <v>80000</v>
      </c>
      <c r="E732" s="46">
        <v>45200</v>
      </c>
      <c r="F732">
        <v>-740.49</v>
      </c>
      <c r="I732" t="str">
        <f>INDEX(LedgerMapping[[#All],[Level 3]],MATCH(Actuals[[#This Row],[Sub Ledger]],LedgerMapping[[#All],[Sub Ledger]],0))</f>
        <v>Travel and Expenses</v>
      </c>
      <c r="J732" s="22">
        <f>YEAR(Actuals[[#This Row],[Date]])</f>
        <v>2023</v>
      </c>
      <c r="K732" s="22">
        <f>MONTH(Actuals[[#This Row],[Date]])</f>
        <v>10</v>
      </c>
      <c r="L732" s="12"/>
    </row>
    <row r="733" spans="1:12" x14ac:dyDescent="0.3">
      <c r="A733">
        <v>8</v>
      </c>
      <c r="B733">
        <v>24261</v>
      </c>
      <c r="C733">
        <v>6</v>
      </c>
      <c r="D733">
        <v>80000</v>
      </c>
      <c r="E733" s="46">
        <v>45230</v>
      </c>
      <c r="F733">
        <v>-1031.4000000000001</v>
      </c>
      <c r="I733" t="str">
        <f>INDEX(LedgerMapping[[#All],[Level 3]],MATCH(Actuals[[#This Row],[Sub Ledger]],LedgerMapping[[#All],[Sub Ledger]],0))</f>
        <v>Travel and Expenses</v>
      </c>
      <c r="J733" s="22">
        <f>YEAR(Actuals[[#This Row],[Date]])</f>
        <v>2023</v>
      </c>
      <c r="K733" s="22">
        <f>MONTH(Actuals[[#This Row],[Date]])</f>
        <v>10</v>
      </c>
      <c r="L733" s="12"/>
    </row>
    <row r="734" spans="1:12" x14ac:dyDescent="0.3">
      <c r="A734">
        <v>8</v>
      </c>
      <c r="B734">
        <v>25293</v>
      </c>
      <c r="C734">
        <v>6</v>
      </c>
      <c r="D734">
        <v>80000</v>
      </c>
      <c r="E734" s="46">
        <v>45261</v>
      </c>
      <c r="F734">
        <v>-828.37</v>
      </c>
      <c r="I734" t="str">
        <f>INDEX(LedgerMapping[[#All],[Level 3]],MATCH(Actuals[[#This Row],[Sub Ledger]],LedgerMapping[[#All],[Sub Ledger]],0))</f>
        <v>Travel and Expenses</v>
      </c>
      <c r="J734" s="22">
        <f>YEAR(Actuals[[#This Row],[Date]])</f>
        <v>2023</v>
      </c>
      <c r="K734" s="22">
        <f>MONTH(Actuals[[#This Row],[Date]])</f>
        <v>12</v>
      </c>
      <c r="L734" s="12"/>
    </row>
    <row r="735" spans="1:12" x14ac:dyDescent="0.3">
      <c r="A735">
        <v>8</v>
      </c>
      <c r="B735">
        <v>26362</v>
      </c>
      <c r="C735">
        <v>6</v>
      </c>
      <c r="D735">
        <v>80000</v>
      </c>
      <c r="E735" s="46">
        <v>45291</v>
      </c>
      <c r="F735">
        <v>-1046.56</v>
      </c>
      <c r="I735" t="str">
        <f>INDEX(LedgerMapping[[#All],[Level 3]],MATCH(Actuals[[#This Row],[Sub Ledger]],LedgerMapping[[#All],[Sub Ledger]],0))</f>
        <v>Travel and Expenses</v>
      </c>
      <c r="J735" s="22">
        <f>YEAR(Actuals[[#This Row],[Date]])</f>
        <v>2023</v>
      </c>
      <c r="K735" s="22">
        <f>MONTH(Actuals[[#This Row],[Date]])</f>
        <v>12</v>
      </c>
      <c r="L735" s="12"/>
    </row>
    <row r="736" spans="1:12" x14ac:dyDescent="0.3">
      <c r="A736">
        <v>8</v>
      </c>
      <c r="B736">
        <v>27488</v>
      </c>
      <c r="C736">
        <v>6</v>
      </c>
      <c r="D736">
        <v>80000</v>
      </c>
      <c r="E736" s="46">
        <v>45322</v>
      </c>
      <c r="F736">
        <v>-955.64</v>
      </c>
      <c r="I736" t="str">
        <f>INDEX(LedgerMapping[[#All],[Level 3]],MATCH(Actuals[[#This Row],[Sub Ledger]],LedgerMapping[[#All],[Sub Ledger]],0))</f>
        <v>Travel and Expenses</v>
      </c>
      <c r="J736" s="22">
        <f>YEAR(Actuals[[#This Row],[Date]])</f>
        <v>2024</v>
      </c>
      <c r="K736" s="22">
        <f>MONTH(Actuals[[#This Row],[Date]])</f>
        <v>1</v>
      </c>
      <c r="L736" s="12"/>
    </row>
    <row r="737" spans="1:12" x14ac:dyDescent="0.3">
      <c r="A737">
        <v>8</v>
      </c>
      <c r="B737">
        <v>28640</v>
      </c>
      <c r="C737">
        <v>6</v>
      </c>
      <c r="D737">
        <v>80000</v>
      </c>
      <c r="E737" s="46">
        <v>45354</v>
      </c>
      <c r="F737">
        <v>-1025.3399999999999</v>
      </c>
      <c r="I737" t="str">
        <f>INDEX(LedgerMapping[[#All],[Level 3]],MATCH(Actuals[[#This Row],[Sub Ledger]],LedgerMapping[[#All],[Sub Ledger]],0))</f>
        <v>Travel and Expenses</v>
      </c>
      <c r="J737" s="22">
        <f>YEAR(Actuals[[#This Row],[Date]])</f>
        <v>2024</v>
      </c>
      <c r="K737" s="22">
        <f>MONTH(Actuals[[#This Row],[Date]])</f>
        <v>3</v>
      </c>
      <c r="L737" s="12"/>
    </row>
    <row r="738" spans="1:12" x14ac:dyDescent="0.3">
      <c r="A738">
        <v>8</v>
      </c>
      <c r="B738">
        <v>29794</v>
      </c>
      <c r="C738">
        <v>6</v>
      </c>
      <c r="D738">
        <v>80000</v>
      </c>
      <c r="E738" s="46">
        <v>45384</v>
      </c>
      <c r="F738">
        <v>-1169.28</v>
      </c>
      <c r="I738" t="str">
        <f>INDEX(LedgerMapping[[#All],[Level 3]],MATCH(Actuals[[#This Row],[Sub Ledger]],LedgerMapping[[#All],[Sub Ledger]],0))</f>
        <v>Travel and Expenses</v>
      </c>
      <c r="J738" s="22">
        <f>YEAR(Actuals[[#This Row],[Date]])</f>
        <v>2024</v>
      </c>
      <c r="K738" s="22">
        <f>MONTH(Actuals[[#This Row],[Date]])</f>
        <v>4</v>
      </c>
      <c r="L738" s="12"/>
    </row>
    <row r="739" spans="1:12" x14ac:dyDescent="0.3">
      <c r="A739">
        <v>8</v>
      </c>
      <c r="B739">
        <v>30920</v>
      </c>
      <c r="C739">
        <v>6</v>
      </c>
      <c r="D739">
        <v>80000</v>
      </c>
      <c r="E739" s="46">
        <v>45415</v>
      </c>
      <c r="F739">
        <v>-1375.35</v>
      </c>
      <c r="I739" t="str">
        <f>INDEX(LedgerMapping[[#All],[Level 3]],MATCH(Actuals[[#This Row],[Sub Ledger]],LedgerMapping[[#All],[Sub Ledger]],0))</f>
        <v>Travel and Expenses</v>
      </c>
      <c r="J739" s="22">
        <f>YEAR(Actuals[[#This Row],[Date]])</f>
        <v>2024</v>
      </c>
      <c r="K739" s="22">
        <f>MONTH(Actuals[[#This Row],[Date]])</f>
        <v>5</v>
      </c>
      <c r="L739" s="12"/>
    </row>
    <row r="740" spans="1:12" x14ac:dyDescent="0.3">
      <c r="A740">
        <v>8</v>
      </c>
      <c r="B740">
        <v>32045</v>
      </c>
      <c r="C740">
        <v>6</v>
      </c>
      <c r="D740">
        <v>80000</v>
      </c>
      <c r="E740" s="46">
        <v>45445</v>
      </c>
      <c r="F740">
        <v>-1196.56</v>
      </c>
      <c r="I740" t="str">
        <f>INDEX(LedgerMapping[[#All],[Level 3]],MATCH(Actuals[[#This Row],[Sub Ledger]],LedgerMapping[[#All],[Sub Ledger]],0))</f>
        <v>Travel and Expenses</v>
      </c>
      <c r="J740" s="22">
        <f>YEAR(Actuals[[#This Row],[Date]])</f>
        <v>2024</v>
      </c>
      <c r="K740" s="22">
        <f>MONTH(Actuals[[#This Row],[Date]])</f>
        <v>6</v>
      </c>
      <c r="L740" s="12"/>
    </row>
    <row r="741" spans="1:12" x14ac:dyDescent="0.3">
      <c r="A741">
        <v>8</v>
      </c>
      <c r="B741">
        <v>33169</v>
      </c>
      <c r="C741">
        <v>6</v>
      </c>
      <c r="D741">
        <v>80000</v>
      </c>
      <c r="E741" s="46">
        <v>45476</v>
      </c>
      <c r="F741">
        <v>-1210.19</v>
      </c>
      <c r="I741" t="str">
        <f>INDEX(LedgerMapping[[#All],[Level 3]],MATCH(Actuals[[#This Row],[Sub Ledger]],LedgerMapping[[#All],[Sub Ledger]],0))</f>
        <v>Travel and Expenses</v>
      </c>
      <c r="J741" s="22">
        <f>YEAR(Actuals[[#This Row],[Date]])</f>
        <v>2024</v>
      </c>
      <c r="K741" s="22">
        <f>MONTH(Actuals[[#This Row],[Date]])</f>
        <v>7</v>
      </c>
      <c r="L741" s="12"/>
    </row>
    <row r="742" spans="1:12" x14ac:dyDescent="0.3">
      <c r="A742">
        <v>8</v>
      </c>
      <c r="B742">
        <v>34292</v>
      </c>
      <c r="C742">
        <v>6</v>
      </c>
      <c r="D742">
        <v>80000</v>
      </c>
      <c r="E742" s="46">
        <v>45507</v>
      </c>
      <c r="F742">
        <v>-982.92</v>
      </c>
      <c r="I742" t="str">
        <f>INDEX(LedgerMapping[[#All],[Level 3]],MATCH(Actuals[[#This Row],[Sub Ledger]],LedgerMapping[[#All],[Sub Ledger]],0))</f>
        <v>Travel and Expenses</v>
      </c>
      <c r="J742" s="22">
        <f>YEAR(Actuals[[#This Row],[Date]])</f>
        <v>2024</v>
      </c>
      <c r="K742" s="22">
        <f>MONTH(Actuals[[#This Row],[Date]])</f>
        <v>8</v>
      </c>
      <c r="L742" s="12"/>
    </row>
    <row r="743" spans="1:12" x14ac:dyDescent="0.3">
      <c r="A743">
        <v>8</v>
      </c>
      <c r="B743">
        <v>35445</v>
      </c>
      <c r="C743">
        <v>6</v>
      </c>
      <c r="D743">
        <v>80000</v>
      </c>
      <c r="E743" s="46">
        <v>45536</v>
      </c>
      <c r="F743">
        <v>-1210.19</v>
      </c>
      <c r="I743" t="str">
        <f>INDEX(LedgerMapping[[#All],[Level 3]],MATCH(Actuals[[#This Row],[Sub Ledger]],LedgerMapping[[#All],[Sub Ledger]],0))</f>
        <v>Travel and Expenses</v>
      </c>
      <c r="J743" s="22">
        <f>YEAR(Actuals[[#This Row],[Date]])</f>
        <v>2024</v>
      </c>
      <c r="K743" s="22">
        <f>MONTH(Actuals[[#This Row],[Date]])</f>
        <v>9</v>
      </c>
      <c r="L743" s="12"/>
    </row>
    <row r="744" spans="1:12" x14ac:dyDescent="0.3">
      <c r="A744">
        <v>8</v>
      </c>
      <c r="B744">
        <v>36595</v>
      </c>
      <c r="C744">
        <v>6</v>
      </c>
      <c r="D744">
        <v>80000</v>
      </c>
      <c r="E744" s="46">
        <v>45567</v>
      </c>
      <c r="F744">
        <v>-1035.95</v>
      </c>
      <c r="I744" t="str">
        <f>INDEX(LedgerMapping[[#All],[Level 3]],MATCH(Actuals[[#This Row],[Sub Ledger]],LedgerMapping[[#All],[Sub Ledger]],0))</f>
        <v>Travel and Expenses</v>
      </c>
      <c r="J744" s="22">
        <f>YEAR(Actuals[[#This Row],[Date]])</f>
        <v>2024</v>
      </c>
      <c r="K744" s="22">
        <f>MONTH(Actuals[[#This Row],[Date]])</f>
        <v>10</v>
      </c>
      <c r="L744" s="12"/>
    </row>
    <row r="745" spans="1:12" x14ac:dyDescent="0.3">
      <c r="A745">
        <v>8</v>
      </c>
      <c r="B745">
        <v>37744</v>
      </c>
      <c r="C745">
        <v>6</v>
      </c>
      <c r="D745">
        <v>80000</v>
      </c>
      <c r="E745" s="46">
        <v>45597</v>
      </c>
      <c r="F745">
        <v>-1323.83</v>
      </c>
      <c r="I745" t="str">
        <f>INDEX(LedgerMapping[[#All],[Level 3]],MATCH(Actuals[[#This Row],[Sub Ledger]],LedgerMapping[[#All],[Sub Ledger]],0))</f>
        <v>Travel and Expenses</v>
      </c>
      <c r="J745" s="22">
        <f>YEAR(Actuals[[#This Row],[Date]])</f>
        <v>2024</v>
      </c>
      <c r="K745" s="22">
        <f>MONTH(Actuals[[#This Row],[Date]])</f>
        <v>11</v>
      </c>
      <c r="L745" s="12"/>
    </row>
    <row r="746" spans="1:12" x14ac:dyDescent="0.3">
      <c r="A746">
        <v>8</v>
      </c>
      <c r="B746">
        <v>38895</v>
      </c>
      <c r="C746">
        <v>6</v>
      </c>
      <c r="D746">
        <v>80000</v>
      </c>
      <c r="E746" s="46">
        <v>45628</v>
      </c>
      <c r="F746">
        <v>-1146.56</v>
      </c>
      <c r="I746" t="str">
        <f>INDEX(LedgerMapping[[#All],[Level 3]],MATCH(Actuals[[#This Row],[Sub Ledger]],LedgerMapping[[#All],[Sub Ledger]],0))</f>
        <v>Travel and Expenses</v>
      </c>
      <c r="J746" s="22">
        <f>YEAR(Actuals[[#This Row],[Date]])</f>
        <v>2024</v>
      </c>
      <c r="K746" s="22">
        <f>MONTH(Actuals[[#This Row],[Date]])</f>
        <v>12</v>
      </c>
      <c r="L746" s="12"/>
    </row>
    <row r="747" spans="1:12" x14ac:dyDescent="0.3">
      <c r="A747">
        <v>8</v>
      </c>
      <c r="B747">
        <v>18217</v>
      </c>
      <c r="C747">
        <v>6</v>
      </c>
      <c r="D747">
        <v>80000</v>
      </c>
      <c r="E747" s="46">
        <v>45049</v>
      </c>
      <c r="F747">
        <v>-955.64</v>
      </c>
      <c r="I747" t="str">
        <f>INDEX(LedgerMapping[[#All],[Level 3]],MATCH(Actuals[[#This Row],[Sub Ledger]],LedgerMapping[[#All],[Sub Ledger]],0))</f>
        <v>Travel and Expenses</v>
      </c>
      <c r="J747" s="22">
        <f>YEAR(Actuals[[#This Row],[Date]])</f>
        <v>2023</v>
      </c>
      <c r="K747" s="22">
        <f>MONTH(Actuals[[#This Row],[Date]])</f>
        <v>5</v>
      </c>
      <c r="L747" s="12"/>
    </row>
    <row r="748" spans="1:12" x14ac:dyDescent="0.3">
      <c r="A748">
        <v>8</v>
      </c>
      <c r="B748">
        <v>1079</v>
      </c>
      <c r="C748">
        <v>6</v>
      </c>
      <c r="D748">
        <v>81000</v>
      </c>
      <c r="E748" s="46">
        <v>44562</v>
      </c>
      <c r="F748">
        <v>-370.79</v>
      </c>
      <c r="I748" t="str">
        <f>INDEX(LedgerMapping[[#All],[Level 3]],MATCH(Actuals[[#This Row],[Sub Ledger]],LedgerMapping[[#All],[Sub Ledger]],0))</f>
        <v>Depreciation</v>
      </c>
      <c r="J748" s="22">
        <f>YEAR(Actuals[[#This Row],[Date]])</f>
        <v>2022</v>
      </c>
      <c r="K748" s="22">
        <f>MONTH(Actuals[[#This Row],[Date]])</f>
        <v>1</v>
      </c>
      <c r="L748" s="12"/>
    </row>
    <row r="749" spans="1:12" x14ac:dyDescent="0.3">
      <c r="A749">
        <v>8</v>
      </c>
      <c r="B749">
        <v>2203</v>
      </c>
      <c r="C749">
        <v>6</v>
      </c>
      <c r="D749">
        <v>81000</v>
      </c>
      <c r="E749" s="46">
        <v>44593</v>
      </c>
      <c r="F749">
        <v>-434.42</v>
      </c>
      <c r="I749" t="str">
        <f>INDEX(LedgerMapping[[#All],[Level 3]],MATCH(Actuals[[#This Row],[Sub Ledger]],LedgerMapping[[#All],[Sub Ledger]],0))</f>
        <v>Depreciation</v>
      </c>
      <c r="J749" s="22">
        <f>YEAR(Actuals[[#This Row],[Date]])</f>
        <v>2022</v>
      </c>
      <c r="K749" s="22">
        <f>MONTH(Actuals[[#This Row],[Date]])</f>
        <v>2</v>
      </c>
      <c r="L749" s="12"/>
    </row>
    <row r="750" spans="1:12" x14ac:dyDescent="0.3">
      <c r="A750">
        <v>8</v>
      </c>
      <c r="B750">
        <v>3319</v>
      </c>
      <c r="C750">
        <v>6</v>
      </c>
      <c r="D750">
        <v>81000</v>
      </c>
      <c r="E750" s="46">
        <v>44624</v>
      </c>
      <c r="F750">
        <v>-425.33</v>
      </c>
      <c r="I750" t="str">
        <f>INDEX(LedgerMapping[[#All],[Level 3]],MATCH(Actuals[[#This Row],[Sub Ledger]],LedgerMapping[[#All],[Sub Ledger]],0))</f>
        <v>Depreciation</v>
      </c>
      <c r="J750" s="22">
        <f>YEAR(Actuals[[#This Row],[Date]])</f>
        <v>2022</v>
      </c>
      <c r="K750" s="22">
        <f>MONTH(Actuals[[#This Row],[Date]])</f>
        <v>3</v>
      </c>
      <c r="L750" s="12"/>
    </row>
    <row r="751" spans="1:12" x14ac:dyDescent="0.3">
      <c r="A751">
        <v>8</v>
      </c>
      <c r="B751">
        <v>4441</v>
      </c>
      <c r="C751">
        <v>6</v>
      </c>
      <c r="D751">
        <v>81000</v>
      </c>
      <c r="E751" s="46">
        <v>44654</v>
      </c>
      <c r="F751">
        <v>-458.67</v>
      </c>
      <c r="I751" t="str">
        <f>INDEX(LedgerMapping[[#All],[Level 3]],MATCH(Actuals[[#This Row],[Sub Ledger]],LedgerMapping[[#All],[Sub Ledger]],0))</f>
        <v>Depreciation</v>
      </c>
      <c r="J751" s="22">
        <f>YEAR(Actuals[[#This Row],[Date]])</f>
        <v>2022</v>
      </c>
      <c r="K751" s="22">
        <f>MONTH(Actuals[[#This Row],[Date]])</f>
        <v>4</v>
      </c>
      <c r="L751" s="12"/>
    </row>
    <row r="752" spans="1:12" x14ac:dyDescent="0.3">
      <c r="A752">
        <v>8</v>
      </c>
      <c r="B752">
        <v>5565</v>
      </c>
      <c r="C752">
        <v>6</v>
      </c>
      <c r="D752">
        <v>81000</v>
      </c>
      <c r="E752" s="46">
        <v>44685</v>
      </c>
      <c r="F752">
        <v>-398.06</v>
      </c>
      <c r="I752" t="str">
        <f>INDEX(LedgerMapping[[#All],[Level 3]],MATCH(Actuals[[#This Row],[Sub Ledger]],LedgerMapping[[#All],[Sub Ledger]],0))</f>
        <v>Depreciation</v>
      </c>
      <c r="J752" s="22">
        <f>YEAR(Actuals[[#This Row],[Date]])</f>
        <v>2022</v>
      </c>
      <c r="K752" s="22">
        <f>MONTH(Actuals[[#This Row],[Date]])</f>
        <v>5</v>
      </c>
      <c r="L752" s="12"/>
    </row>
    <row r="753" spans="1:12" x14ac:dyDescent="0.3">
      <c r="A753">
        <v>8</v>
      </c>
      <c r="B753">
        <v>6691</v>
      </c>
      <c r="C753">
        <v>6</v>
      </c>
      <c r="D753">
        <v>81000</v>
      </c>
      <c r="E753" s="46">
        <v>44715</v>
      </c>
      <c r="F753">
        <v>-414.73</v>
      </c>
      <c r="I753" t="str">
        <f>INDEX(LedgerMapping[[#All],[Level 3]],MATCH(Actuals[[#This Row],[Sub Ledger]],LedgerMapping[[#All],[Sub Ledger]],0))</f>
        <v>Depreciation</v>
      </c>
      <c r="J753" s="22">
        <f>YEAR(Actuals[[#This Row],[Date]])</f>
        <v>2022</v>
      </c>
      <c r="K753" s="22">
        <f>MONTH(Actuals[[#This Row],[Date]])</f>
        <v>6</v>
      </c>
      <c r="L753" s="12"/>
    </row>
    <row r="754" spans="1:12" x14ac:dyDescent="0.3">
      <c r="A754">
        <v>8</v>
      </c>
      <c r="B754">
        <v>7812</v>
      </c>
      <c r="C754">
        <v>6</v>
      </c>
      <c r="D754">
        <v>81000</v>
      </c>
      <c r="E754" s="46">
        <v>44746</v>
      </c>
      <c r="F754">
        <v>-301.08999999999997</v>
      </c>
      <c r="I754" t="str">
        <f>INDEX(LedgerMapping[[#All],[Level 3]],MATCH(Actuals[[#This Row],[Sub Ledger]],LedgerMapping[[#All],[Sub Ledger]],0))</f>
        <v>Depreciation</v>
      </c>
      <c r="J754" s="22">
        <f>YEAR(Actuals[[#This Row],[Date]])</f>
        <v>2022</v>
      </c>
      <c r="K754" s="22">
        <f>MONTH(Actuals[[#This Row],[Date]])</f>
        <v>7</v>
      </c>
      <c r="L754" s="12"/>
    </row>
    <row r="755" spans="1:12" x14ac:dyDescent="0.3">
      <c r="A755">
        <v>8</v>
      </c>
      <c r="B755">
        <v>8933</v>
      </c>
      <c r="C755">
        <v>6</v>
      </c>
      <c r="D755">
        <v>81000</v>
      </c>
      <c r="E755" s="46">
        <v>44777</v>
      </c>
      <c r="F755">
        <v>-296.54000000000002</v>
      </c>
      <c r="I755" t="str">
        <f>INDEX(LedgerMapping[[#All],[Level 3]],MATCH(Actuals[[#This Row],[Sub Ledger]],LedgerMapping[[#All],[Sub Ledger]],0))</f>
        <v>Depreciation</v>
      </c>
      <c r="J755" s="22">
        <f>YEAR(Actuals[[#This Row],[Date]])</f>
        <v>2022</v>
      </c>
      <c r="K755" s="22">
        <f>MONTH(Actuals[[#This Row],[Date]])</f>
        <v>8</v>
      </c>
      <c r="L755" s="12"/>
    </row>
    <row r="756" spans="1:12" x14ac:dyDescent="0.3">
      <c r="A756">
        <v>8</v>
      </c>
      <c r="B756">
        <v>10049</v>
      </c>
      <c r="C756">
        <v>6</v>
      </c>
      <c r="D756">
        <v>81000</v>
      </c>
      <c r="E756" s="46">
        <v>44805</v>
      </c>
      <c r="F756">
        <v>-473.82</v>
      </c>
      <c r="I756" t="str">
        <f>INDEX(LedgerMapping[[#All],[Level 3]],MATCH(Actuals[[#This Row],[Sub Ledger]],LedgerMapping[[#All],[Sub Ledger]],0))</f>
        <v>Depreciation</v>
      </c>
      <c r="J756" s="22">
        <f>YEAR(Actuals[[#This Row],[Date]])</f>
        <v>2022</v>
      </c>
      <c r="K756" s="22">
        <f>MONTH(Actuals[[#This Row],[Date]])</f>
        <v>9</v>
      </c>
      <c r="L756" s="12"/>
    </row>
    <row r="757" spans="1:12" x14ac:dyDescent="0.3">
      <c r="A757">
        <v>8</v>
      </c>
      <c r="B757">
        <v>11167</v>
      </c>
      <c r="C757">
        <v>6</v>
      </c>
      <c r="D757">
        <v>81000</v>
      </c>
      <c r="E757" s="46">
        <v>44836</v>
      </c>
      <c r="F757">
        <v>-414.73</v>
      </c>
      <c r="I757" t="str">
        <f>INDEX(LedgerMapping[[#All],[Level 3]],MATCH(Actuals[[#This Row],[Sub Ledger]],LedgerMapping[[#All],[Sub Ledger]],0))</f>
        <v>Depreciation</v>
      </c>
      <c r="J757" s="22">
        <f>YEAR(Actuals[[#This Row],[Date]])</f>
        <v>2022</v>
      </c>
      <c r="K757" s="22">
        <f>MONTH(Actuals[[#This Row],[Date]])</f>
        <v>10</v>
      </c>
      <c r="L757" s="12"/>
    </row>
    <row r="758" spans="1:12" x14ac:dyDescent="0.3">
      <c r="A758">
        <v>8</v>
      </c>
      <c r="B758">
        <v>12294</v>
      </c>
      <c r="C758">
        <v>6</v>
      </c>
      <c r="D758">
        <v>81000</v>
      </c>
      <c r="E758" s="46">
        <v>44866</v>
      </c>
      <c r="F758">
        <v>-378.36</v>
      </c>
      <c r="I758" t="str">
        <f>INDEX(LedgerMapping[[#All],[Level 3]],MATCH(Actuals[[#This Row],[Sub Ledger]],LedgerMapping[[#All],[Sub Ledger]],0))</f>
        <v>Depreciation</v>
      </c>
      <c r="J758" s="22">
        <f>YEAR(Actuals[[#This Row],[Date]])</f>
        <v>2022</v>
      </c>
      <c r="K758" s="22">
        <f>MONTH(Actuals[[#This Row],[Date]])</f>
        <v>11</v>
      </c>
      <c r="L758" s="12"/>
    </row>
    <row r="759" spans="1:12" x14ac:dyDescent="0.3">
      <c r="A759">
        <v>8</v>
      </c>
      <c r="B759">
        <v>13424</v>
      </c>
      <c r="C759">
        <v>6</v>
      </c>
      <c r="D759">
        <v>81000</v>
      </c>
      <c r="E759" s="46">
        <v>44897</v>
      </c>
      <c r="F759">
        <v>-522.29999999999995</v>
      </c>
      <c r="I759" t="str">
        <f>INDEX(LedgerMapping[[#All],[Level 3]],MATCH(Actuals[[#This Row],[Sub Ledger]],LedgerMapping[[#All],[Sub Ledger]],0))</f>
        <v>Depreciation</v>
      </c>
      <c r="J759" s="22">
        <f>YEAR(Actuals[[#This Row],[Date]])</f>
        <v>2022</v>
      </c>
      <c r="K759" s="22">
        <f>MONTH(Actuals[[#This Row],[Date]])</f>
        <v>12</v>
      </c>
      <c r="L759" s="12"/>
    </row>
    <row r="760" spans="1:12" x14ac:dyDescent="0.3">
      <c r="A760">
        <v>8</v>
      </c>
      <c r="B760">
        <v>14173</v>
      </c>
      <c r="C760">
        <v>6</v>
      </c>
      <c r="D760">
        <v>81000</v>
      </c>
      <c r="E760" s="46">
        <v>44927</v>
      </c>
      <c r="F760">
        <v>-478.36</v>
      </c>
      <c r="I760" t="str">
        <f>INDEX(LedgerMapping[[#All],[Level 3]],MATCH(Actuals[[#This Row],[Sub Ledger]],LedgerMapping[[#All],[Sub Ledger]],0))</f>
        <v>Depreciation</v>
      </c>
      <c r="J760" s="22">
        <f>YEAR(Actuals[[#This Row],[Date]])</f>
        <v>2023</v>
      </c>
      <c r="K760" s="22">
        <f>MONTH(Actuals[[#This Row],[Date]])</f>
        <v>1</v>
      </c>
      <c r="L760" s="12"/>
    </row>
    <row r="761" spans="1:12" x14ac:dyDescent="0.3">
      <c r="A761">
        <v>8</v>
      </c>
      <c r="B761">
        <v>15177</v>
      </c>
      <c r="C761">
        <v>6</v>
      </c>
      <c r="D761">
        <v>81000</v>
      </c>
      <c r="E761" s="46">
        <v>44958</v>
      </c>
      <c r="F761">
        <v>-473.82</v>
      </c>
      <c r="I761" t="str">
        <f>INDEX(LedgerMapping[[#All],[Level 3]],MATCH(Actuals[[#This Row],[Sub Ledger]],LedgerMapping[[#All],[Sub Ledger]],0))</f>
        <v>Depreciation</v>
      </c>
      <c r="J761" s="22">
        <f>YEAR(Actuals[[#This Row],[Date]])</f>
        <v>2023</v>
      </c>
      <c r="K761" s="22">
        <f>MONTH(Actuals[[#This Row],[Date]])</f>
        <v>2</v>
      </c>
      <c r="L761" s="12"/>
    </row>
    <row r="762" spans="1:12" x14ac:dyDescent="0.3">
      <c r="A762">
        <v>8</v>
      </c>
      <c r="B762">
        <v>16157</v>
      </c>
      <c r="C762">
        <v>6</v>
      </c>
      <c r="D762">
        <v>81000</v>
      </c>
      <c r="E762" s="46">
        <v>44988</v>
      </c>
      <c r="F762">
        <v>-638.97</v>
      </c>
      <c r="I762" t="str">
        <f>INDEX(LedgerMapping[[#All],[Level 3]],MATCH(Actuals[[#This Row],[Sub Ledger]],LedgerMapping[[#All],[Sub Ledger]],0))</f>
        <v>Depreciation</v>
      </c>
      <c r="J762" s="22">
        <f>YEAR(Actuals[[#This Row],[Date]])</f>
        <v>2023</v>
      </c>
      <c r="K762" s="22">
        <f>MONTH(Actuals[[#This Row],[Date]])</f>
        <v>3</v>
      </c>
      <c r="L762" s="12"/>
    </row>
    <row r="763" spans="1:12" x14ac:dyDescent="0.3">
      <c r="A763">
        <v>8</v>
      </c>
      <c r="B763">
        <v>17189</v>
      </c>
      <c r="C763">
        <v>6</v>
      </c>
      <c r="D763">
        <v>81000</v>
      </c>
      <c r="E763" s="46">
        <v>45018</v>
      </c>
      <c r="F763">
        <v>-507.15</v>
      </c>
      <c r="I763" t="str">
        <f>INDEX(LedgerMapping[[#All],[Level 3]],MATCH(Actuals[[#This Row],[Sub Ledger]],LedgerMapping[[#All],[Sub Ledger]],0))</f>
        <v>Depreciation</v>
      </c>
      <c r="J763" s="22">
        <f>YEAR(Actuals[[#This Row],[Date]])</f>
        <v>2023</v>
      </c>
      <c r="K763" s="22">
        <f>MONTH(Actuals[[#This Row],[Date]])</f>
        <v>4</v>
      </c>
      <c r="L763" s="12"/>
    </row>
    <row r="764" spans="1:12" x14ac:dyDescent="0.3">
      <c r="A764">
        <v>8</v>
      </c>
      <c r="B764">
        <v>18218</v>
      </c>
      <c r="C764">
        <v>6</v>
      </c>
      <c r="D764">
        <v>81000</v>
      </c>
      <c r="E764" s="46">
        <v>45049</v>
      </c>
      <c r="F764">
        <v>-592</v>
      </c>
      <c r="I764" t="str">
        <f>INDEX(LedgerMapping[[#All],[Level 3]],MATCH(Actuals[[#This Row],[Sub Ledger]],LedgerMapping[[#All],[Sub Ledger]],0))</f>
        <v>Depreciation</v>
      </c>
      <c r="J764" s="22">
        <f>YEAR(Actuals[[#This Row],[Date]])</f>
        <v>2023</v>
      </c>
      <c r="K764" s="22">
        <f>MONTH(Actuals[[#This Row],[Date]])</f>
        <v>5</v>
      </c>
      <c r="L764" s="12"/>
    </row>
    <row r="765" spans="1:12" x14ac:dyDescent="0.3">
      <c r="A765">
        <v>8</v>
      </c>
      <c r="B765">
        <v>19223</v>
      </c>
      <c r="C765">
        <v>6</v>
      </c>
      <c r="D765">
        <v>81000</v>
      </c>
      <c r="E765" s="46">
        <v>45079</v>
      </c>
      <c r="F765">
        <v>-458.67</v>
      </c>
      <c r="I765" t="str">
        <f>INDEX(LedgerMapping[[#All],[Level 3]],MATCH(Actuals[[#This Row],[Sub Ledger]],LedgerMapping[[#All],[Sub Ledger]],0))</f>
        <v>Depreciation</v>
      </c>
      <c r="J765" s="22">
        <f>YEAR(Actuals[[#This Row],[Date]])</f>
        <v>2023</v>
      </c>
      <c r="K765" s="22">
        <f>MONTH(Actuals[[#This Row],[Date]])</f>
        <v>6</v>
      </c>
      <c r="L765" s="12"/>
    </row>
    <row r="766" spans="1:12" x14ac:dyDescent="0.3">
      <c r="A766">
        <v>8</v>
      </c>
      <c r="B766">
        <v>20251</v>
      </c>
      <c r="C766">
        <v>6</v>
      </c>
      <c r="D766">
        <v>81000</v>
      </c>
      <c r="E766" s="46">
        <v>45110</v>
      </c>
      <c r="F766">
        <v>-614.73</v>
      </c>
      <c r="I766" t="str">
        <f>INDEX(LedgerMapping[[#All],[Level 3]],MATCH(Actuals[[#This Row],[Sub Ledger]],LedgerMapping[[#All],[Sub Ledger]],0))</f>
        <v>Depreciation</v>
      </c>
      <c r="J766" s="22">
        <f>YEAR(Actuals[[#This Row],[Date]])</f>
        <v>2023</v>
      </c>
      <c r="K766" s="22">
        <f>MONTH(Actuals[[#This Row],[Date]])</f>
        <v>7</v>
      </c>
      <c r="L766" s="12"/>
    </row>
    <row r="767" spans="1:12" x14ac:dyDescent="0.3">
      <c r="A767">
        <v>8</v>
      </c>
      <c r="B767">
        <v>21279</v>
      </c>
      <c r="C767">
        <v>6</v>
      </c>
      <c r="D767">
        <v>81000</v>
      </c>
      <c r="E767" s="46">
        <v>45141</v>
      </c>
      <c r="F767">
        <v>-482.91</v>
      </c>
      <c r="I767" t="str">
        <f>INDEX(LedgerMapping[[#All],[Level 3]],MATCH(Actuals[[#This Row],[Sub Ledger]],LedgerMapping[[#All],[Sub Ledger]],0))</f>
        <v>Depreciation</v>
      </c>
      <c r="J767" s="22">
        <f>YEAR(Actuals[[#This Row],[Date]])</f>
        <v>2023</v>
      </c>
      <c r="K767" s="22">
        <f>MONTH(Actuals[[#This Row],[Date]])</f>
        <v>8</v>
      </c>
      <c r="L767" s="12"/>
    </row>
    <row r="768" spans="1:12" x14ac:dyDescent="0.3">
      <c r="A768">
        <v>8</v>
      </c>
      <c r="B768">
        <v>22282</v>
      </c>
      <c r="C768">
        <v>6</v>
      </c>
      <c r="D768">
        <v>81000</v>
      </c>
      <c r="E768" s="46">
        <v>45169</v>
      </c>
      <c r="F768">
        <v>-434.42</v>
      </c>
      <c r="I768" t="str">
        <f>INDEX(LedgerMapping[[#All],[Level 3]],MATCH(Actuals[[#This Row],[Sub Ledger]],LedgerMapping[[#All],[Sub Ledger]],0))</f>
        <v>Depreciation</v>
      </c>
      <c r="J768" s="22">
        <f>YEAR(Actuals[[#This Row],[Date]])</f>
        <v>2023</v>
      </c>
      <c r="K768" s="22">
        <f>MONTH(Actuals[[#This Row],[Date]])</f>
        <v>8</v>
      </c>
      <c r="L768" s="12"/>
    </row>
    <row r="769" spans="1:12" x14ac:dyDescent="0.3">
      <c r="A769">
        <v>8</v>
      </c>
      <c r="B769">
        <v>23260</v>
      </c>
      <c r="C769">
        <v>6</v>
      </c>
      <c r="D769">
        <v>81000</v>
      </c>
      <c r="E769" s="46">
        <v>45200</v>
      </c>
      <c r="F769">
        <v>-458.67</v>
      </c>
      <c r="I769" t="str">
        <f>INDEX(LedgerMapping[[#All],[Level 3]],MATCH(Actuals[[#This Row],[Sub Ledger]],LedgerMapping[[#All],[Sub Ledger]],0))</f>
        <v>Depreciation</v>
      </c>
      <c r="J769" s="22">
        <f>YEAR(Actuals[[#This Row],[Date]])</f>
        <v>2023</v>
      </c>
      <c r="K769" s="22">
        <f>MONTH(Actuals[[#This Row],[Date]])</f>
        <v>10</v>
      </c>
      <c r="L769" s="12"/>
    </row>
    <row r="770" spans="1:12" x14ac:dyDescent="0.3">
      <c r="A770">
        <v>8</v>
      </c>
      <c r="B770">
        <v>24262</v>
      </c>
      <c r="C770">
        <v>6</v>
      </c>
      <c r="D770">
        <v>81000</v>
      </c>
      <c r="E770" s="46">
        <v>45230</v>
      </c>
      <c r="F770">
        <v>-638.97</v>
      </c>
      <c r="I770" t="str">
        <f>INDEX(LedgerMapping[[#All],[Level 3]],MATCH(Actuals[[#This Row],[Sub Ledger]],LedgerMapping[[#All],[Sub Ledger]],0))</f>
        <v>Depreciation</v>
      </c>
      <c r="J770" s="22">
        <f>YEAR(Actuals[[#This Row],[Date]])</f>
        <v>2023</v>
      </c>
      <c r="K770" s="22">
        <f>MONTH(Actuals[[#This Row],[Date]])</f>
        <v>10</v>
      </c>
      <c r="L770" s="12"/>
    </row>
    <row r="771" spans="1:12" x14ac:dyDescent="0.3">
      <c r="A771">
        <v>8</v>
      </c>
      <c r="B771">
        <v>25294</v>
      </c>
      <c r="C771">
        <v>6</v>
      </c>
      <c r="D771">
        <v>81000</v>
      </c>
      <c r="E771" s="46">
        <v>45261</v>
      </c>
      <c r="F771">
        <v>-513.21</v>
      </c>
      <c r="I771" t="str">
        <f>INDEX(LedgerMapping[[#All],[Level 3]],MATCH(Actuals[[#This Row],[Sub Ledger]],LedgerMapping[[#All],[Sub Ledger]],0))</f>
        <v>Depreciation</v>
      </c>
      <c r="J771" s="22">
        <f>YEAR(Actuals[[#This Row],[Date]])</f>
        <v>2023</v>
      </c>
      <c r="K771" s="22">
        <f>MONTH(Actuals[[#This Row],[Date]])</f>
        <v>12</v>
      </c>
      <c r="L771" s="12"/>
    </row>
    <row r="772" spans="1:12" x14ac:dyDescent="0.3">
      <c r="A772">
        <v>8</v>
      </c>
      <c r="B772">
        <v>26363</v>
      </c>
      <c r="C772">
        <v>6</v>
      </c>
      <c r="D772">
        <v>81000</v>
      </c>
      <c r="E772" s="46">
        <v>45291</v>
      </c>
      <c r="F772">
        <v>-648.05999999999995</v>
      </c>
      <c r="I772" t="str">
        <f>INDEX(LedgerMapping[[#All],[Level 3]],MATCH(Actuals[[#This Row],[Sub Ledger]],LedgerMapping[[#All],[Sub Ledger]],0))</f>
        <v>Depreciation</v>
      </c>
      <c r="J772" s="22">
        <f>YEAR(Actuals[[#This Row],[Date]])</f>
        <v>2023</v>
      </c>
      <c r="K772" s="22">
        <f>MONTH(Actuals[[#This Row],[Date]])</f>
        <v>12</v>
      </c>
      <c r="L772" s="12"/>
    </row>
    <row r="773" spans="1:12" x14ac:dyDescent="0.3">
      <c r="A773">
        <v>8</v>
      </c>
      <c r="B773">
        <v>27489</v>
      </c>
      <c r="C773">
        <v>6</v>
      </c>
      <c r="D773">
        <v>81000</v>
      </c>
      <c r="E773" s="46">
        <v>45322</v>
      </c>
      <c r="F773">
        <v>-592</v>
      </c>
      <c r="I773" t="str">
        <f>INDEX(LedgerMapping[[#All],[Level 3]],MATCH(Actuals[[#This Row],[Sub Ledger]],LedgerMapping[[#All],[Sub Ledger]],0))</f>
        <v>Depreciation</v>
      </c>
      <c r="J773" s="22">
        <f>YEAR(Actuals[[#This Row],[Date]])</f>
        <v>2024</v>
      </c>
      <c r="K773" s="22">
        <f>MONTH(Actuals[[#This Row],[Date]])</f>
        <v>1</v>
      </c>
      <c r="L773" s="12"/>
    </row>
    <row r="774" spans="1:12" x14ac:dyDescent="0.3">
      <c r="A774">
        <v>8</v>
      </c>
      <c r="B774">
        <v>28641</v>
      </c>
      <c r="C774">
        <v>6</v>
      </c>
      <c r="D774">
        <v>81000</v>
      </c>
      <c r="E774" s="46">
        <v>45354</v>
      </c>
      <c r="F774">
        <v>-634.42999999999995</v>
      </c>
      <c r="I774" t="str">
        <f>INDEX(LedgerMapping[[#All],[Level 3]],MATCH(Actuals[[#This Row],[Sub Ledger]],LedgerMapping[[#All],[Sub Ledger]],0))</f>
        <v>Depreciation</v>
      </c>
      <c r="J774" s="22">
        <f>YEAR(Actuals[[#This Row],[Date]])</f>
        <v>2024</v>
      </c>
      <c r="K774" s="22">
        <f>MONTH(Actuals[[#This Row],[Date]])</f>
        <v>3</v>
      </c>
      <c r="L774" s="12"/>
    </row>
    <row r="775" spans="1:12" x14ac:dyDescent="0.3">
      <c r="A775">
        <v>8</v>
      </c>
      <c r="B775">
        <v>29795</v>
      </c>
      <c r="C775">
        <v>6</v>
      </c>
      <c r="D775">
        <v>81000</v>
      </c>
      <c r="E775" s="46">
        <v>45384</v>
      </c>
      <c r="F775">
        <v>-723.82</v>
      </c>
      <c r="I775" t="str">
        <f>INDEX(LedgerMapping[[#All],[Level 3]],MATCH(Actuals[[#This Row],[Sub Ledger]],LedgerMapping[[#All],[Sub Ledger]],0))</f>
        <v>Depreciation</v>
      </c>
      <c r="J775" s="22">
        <f>YEAR(Actuals[[#This Row],[Date]])</f>
        <v>2024</v>
      </c>
      <c r="K775" s="22">
        <f>MONTH(Actuals[[#This Row],[Date]])</f>
        <v>4</v>
      </c>
      <c r="L775" s="12"/>
    </row>
    <row r="776" spans="1:12" x14ac:dyDescent="0.3">
      <c r="A776">
        <v>8</v>
      </c>
      <c r="B776">
        <v>30921</v>
      </c>
      <c r="C776">
        <v>6</v>
      </c>
      <c r="D776">
        <v>81000</v>
      </c>
      <c r="E776" s="46">
        <v>45415</v>
      </c>
      <c r="F776">
        <v>-851.1</v>
      </c>
      <c r="I776" t="str">
        <f>INDEX(LedgerMapping[[#All],[Level 3]],MATCH(Actuals[[#This Row],[Sub Ledger]],LedgerMapping[[#All],[Sub Ledger]],0))</f>
        <v>Depreciation</v>
      </c>
      <c r="J776" s="22">
        <f>YEAR(Actuals[[#This Row],[Date]])</f>
        <v>2024</v>
      </c>
      <c r="K776" s="22">
        <f>MONTH(Actuals[[#This Row],[Date]])</f>
        <v>5</v>
      </c>
      <c r="L776" s="12"/>
    </row>
    <row r="777" spans="1:12" x14ac:dyDescent="0.3">
      <c r="A777">
        <v>8</v>
      </c>
      <c r="B777">
        <v>32046</v>
      </c>
      <c r="C777">
        <v>6</v>
      </c>
      <c r="D777">
        <v>81000</v>
      </c>
      <c r="E777" s="46">
        <v>45445</v>
      </c>
      <c r="F777">
        <v>-740.49</v>
      </c>
      <c r="I777" t="str">
        <f>INDEX(LedgerMapping[[#All],[Level 3]],MATCH(Actuals[[#This Row],[Sub Ledger]],LedgerMapping[[#All],[Sub Ledger]],0))</f>
        <v>Depreciation</v>
      </c>
      <c r="J777" s="22">
        <f>YEAR(Actuals[[#This Row],[Date]])</f>
        <v>2024</v>
      </c>
      <c r="K777" s="22">
        <f>MONTH(Actuals[[#This Row],[Date]])</f>
        <v>6</v>
      </c>
      <c r="L777" s="12"/>
    </row>
    <row r="778" spans="1:12" x14ac:dyDescent="0.3">
      <c r="A778">
        <v>8</v>
      </c>
      <c r="B778">
        <v>33170</v>
      </c>
      <c r="C778">
        <v>6</v>
      </c>
      <c r="D778">
        <v>81000</v>
      </c>
      <c r="E778" s="46">
        <v>45476</v>
      </c>
      <c r="F778">
        <v>-749.58</v>
      </c>
      <c r="I778" t="str">
        <f>INDEX(LedgerMapping[[#All],[Level 3]],MATCH(Actuals[[#This Row],[Sub Ledger]],LedgerMapping[[#All],[Sub Ledger]],0))</f>
        <v>Depreciation</v>
      </c>
      <c r="J778" s="22">
        <f>YEAR(Actuals[[#This Row],[Date]])</f>
        <v>2024</v>
      </c>
      <c r="K778" s="22">
        <f>MONTH(Actuals[[#This Row],[Date]])</f>
        <v>7</v>
      </c>
      <c r="L778" s="12"/>
    </row>
    <row r="779" spans="1:12" x14ac:dyDescent="0.3">
      <c r="A779">
        <v>8</v>
      </c>
      <c r="B779">
        <v>34293</v>
      </c>
      <c r="C779">
        <v>6</v>
      </c>
      <c r="D779">
        <v>81000</v>
      </c>
      <c r="E779" s="46">
        <v>45507</v>
      </c>
      <c r="F779">
        <v>-608.66999999999996</v>
      </c>
      <c r="I779" t="str">
        <f>INDEX(LedgerMapping[[#All],[Level 3]],MATCH(Actuals[[#This Row],[Sub Ledger]],LedgerMapping[[#All],[Sub Ledger]],0))</f>
        <v>Depreciation</v>
      </c>
      <c r="J779" s="22">
        <f>YEAR(Actuals[[#This Row],[Date]])</f>
        <v>2024</v>
      </c>
      <c r="K779" s="22">
        <f>MONTH(Actuals[[#This Row],[Date]])</f>
        <v>8</v>
      </c>
      <c r="L779" s="12"/>
    </row>
    <row r="780" spans="1:12" x14ac:dyDescent="0.3">
      <c r="A780">
        <v>8</v>
      </c>
      <c r="B780">
        <v>35446</v>
      </c>
      <c r="C780">
        <v>6</v>
      </c>
      <c r="D780">
        <v>81000</v>
      </c>
      <c r="E780" s="46">
        <v>45536</v>
      </c>
      <c r="F780">
        <v>-749.58</v>
      </c>
      <c r="I780" t="str">
        <f>INDEX(LedgerMapping[[#All],[Level 3]],MATCH(Actuals[[#This Row],[Sub Ledger]],LedgerMapping[[#All],[Sub Ledger]],0))</f>
        <v>Depreciation</v>
      </c>
      <c r="J780" s="22">
        <f>YEAR(Actuals[[#This Row],[Date]])</f>
        <v>2024</v>
      </c>
      <c r="K780" s="22">
        <f>MONTH(Actuals[[#This Row],[Date]])</f>
        <v>9</v>
      </c>
      <c r="L780" s="12"/>
    </row>
    <row r="781" spans="1:12" x14ac:dyDescent="0.3">
      <c r="A781">
        <v>8</v>
      </c>
      <c r="B781">
        <v>36596</v>
      </c>
      <c r="C781">
        <v>6</v>
      </c>
      <c r="D781">
        <v>81000</v>
      </c>
      <c r="E781" s="46">
        <v>45567</v>
      </c>
      <c r="F781">
        <v>-642</v>
      </c>
      <c r="I781" t="str">
        <f>INDEX(LedgerMapping[[#All],[Level 3]],MATCH(Actuals[[#This Row],[Sub Ledger]],LedgerMapping[[#All],[Sub Ledger]],0))</f>
        <v>Depreciation</v>
      </c>
      <c r="J781" s="22">
        <f>YEAR(Actuals[[#This Row],[Date]])</f>
        <v>2024</v>
      </c>
      <c r="K781" s="22">
        <f>MONTH(Actuals[[#This Row],[Date]])</f>
        <v>10</v>
      </c>
      <c r="L781" s="12"/>
    </row>
    <row r="782" spans="1:12" x14ac:dyDescent="0.3">
      <c r="A782">
        <v>8</v>
      </c>
      <c r="B782">
        <v>37745</v>
      </c>
      <c r="C782">
        <v>6</v>
      </c>
      <c r="D782">
        <v>81000</v>
      </c>
      <c r="E782" s="46">
        <v>45597</v>
      </c>
      <c r="F782">
        <v>-819.28</v>
      </c>
      <c r="I782" t="str">
        <f>INDEX(LedgerMapping[[#All],[Level 3]],MATCH(Actuals[[#This Row],[Sub Ledger]],LedgerMapping[[#All],[Sub Ledger]],0))</f>
        <v>Depreciation</v>
      </c>
      <c r="J782" s="22">
        <f>YEAR(Actuals[[#This Row],[Date]])</f>
        <v>2024</v>
      </c>
      <c r="K782" s="22">
        <f>MONTH(Actuals[[#This Row],[Date]])</f>
        <v>11</v>
      </c>
      <c r="L782" s="12"/>
    </row>
    <row r="783" spans="1:12" x14ac:dyDescent="0.3">
      <c r="A783">
        <v>8</v>
      </c>
      <c r="B783">
        <v>38896</v>
      </c>
      <c r="C783">
        <v>6</v>
      </c>
      <c r="D783">
        <v>81000</v>
      </c>
      <c r="E783" s="46">
        <v>45628</v>
      </c>
      <c r="F783">
        <v>-710.19</v>
      </c>
      <c r="I783" t="str">
        <f>INDEX(LedgerMapping[[#All],[Level 3]],MATCH(Actuals[[#This Row],[Sub Ledger]],LedgerMapping[[#All],[Sub Ledger]],0))</f>
        <v>Depreciation</v>
      </c>
      <c r="J783" s="22">
        <f>YEAR(Actuals[[#This Row],[Date]])</f>
        <v>2024</v>
      </c>
      <c r="K783" s="22">
        <f>MONTH(Actuals[[#This Row],[Date]])</f>
        <v>12</v>
      </c>
      <c r="L783" s="12"/>
    </row>
    <row r="784" spans="1:12" x14ac:dyDescent="0.3">
      <c r="A784">
        <v>8</v>
      </c>
      <c r="B784">
        <v>1082</v>
      </c>
      <c r="C784">
        <v>6</v>
      </c>
      <c r="D784">
        <v>82000</v>
      </c>
      <c r="E784" s="46">
        <v>44562</v>
      </c>
      <c r="F784">
        <v>-37.450000000000003</v>
      </c>
      <c r="I784" t="str">
        <f>INDEX(LedgerMapping[[#All],[Level 3]],MATCH(Actuals[[#This Row],[Sub Ledger]],LedgerMapping[[#All],[Sub Ledger]],0))</f>
        <v>Depreciation</v>
      </c>
      <c r="J784" s="22">
        <f>YEAR(Actuals[[#This Row],[Date]])</f>
        <v>2022</v>
      </c>
      <c r="K784" s="22">
        <f>MONTH(Actuals[[#This Row],[Date]])</f>
        <v>1</v>
      </c>
      <c r="L784" s="12"/>
    </row>
    <row r="785" spans="1:12" x14ac:dyDescent="0.3">
      <c r="A785">
        <v>8</v>
      </c>
      <c r="B785">
        <v>2206</v>
      </c>
      <c r="C785">
        <v>6</v>
      </c>
      <c r="D785">
        <v>82000</v>
      </c>
      <c r="E785" s="46">
        <v>44593</v>
      </c>
      <c r="F785">
        <v>-46.54</v>
      </c>
      <c r="I785" t="str">
        <f>INDEX(LedgerMapping[[#All],[Level 3]],MATCH(Actuals[[#This Row],[Sub Ledger]],LedgerMapping[[#All],[Sub Ledger]],0))</f>
        <v>Depreciation</v>
      </c>
      <c r="J785" s="22">
        <f>YEAR(Actuals[[#This Row],[Date]])</f>
        <v>2022</v>
      </c>
      <c r="K785" s="22">
        <f>MONTH(Actuals[[#This Row],[Date]])</f>
        <v>2</v>
      </c>
      <c r="L785" s="12"/>
    </row>
    <row r="786" spans="1:12" x14ac:dyDescent="0.3">
      <c r="A786">
        <v>8</v>
      </c>
      <c r="B786">
        <v>3322</v>
      </c>
      <c r="C786">
        <v>6</v>
      </c>
      <c r="D786">
        <v>82000</v>
      </c>
      <c r="E786" s="46">
        <v>44624</v>
      </c>
      <c r="F786">
        <v>-45.02</v>
      </c>
      <c r="I786" t="str">
        <f>INDEX(LedgerMapping[[#All],[Level 3]],MATCH(Actuals[[#This Row],[Sub Ledger]],LedgerMapping[[#All],[Sub Ledger]],0))</f>
        <v>Depreciation</v>
      </c>
      <c r="J786" s="22">
        <f>YEAR(Actuals[[#This Row],[Date]])</f>
        <v>2022</v>
      </c>
      <c r="K786" s="22">
        <f>MONTH(Actuals[[#This Row],[Date]])</f>
        <v>3</v>
      </c>
      <c r="L786" s="12"/>
    </row>
    <row r="787" spans="1:12" x14ac:dyDescent="0.3">
      <c r="A787">
        <v>8</v>
      </c>
      <c r="B787">
        <v>4444</v>
      </c>
      <c r="C787">
        <v>6</v>
      </c>
      <c r="D787">
        <v>82000</v>
      </c>
      <c r="E787" s="46">
        <v>44654</v>
      </c>
      <c r="F787">
        <v>-45.02</v>
      </c>
      <c r="I787" t="str">
        <f>INDEX(LedgerMapping[[#All],[Level 3]],MATCH(Actuals[[#This Row],[Sub Ledger]],LedgerMapping[[#All],[Sub Ledger]],0))</f>
        <v>Depreciation</v>
      </c>
      <c r="J787" s="22">
        <f>YEAR(Actuals[[#This Row],[Date]])</f>
        <v>2022</v>
      </c>
      <c r="K787" s="22">
        <f>MONTH(Actuals[[#This Row],[Date]])</f>
        <v>4</v>
      </c>
      <c r="L787" s="12"/>
    </row>
    <row r="788" spans="1:12" x14ac:dyDescent="0.3">
      <c r="A788">
        <v>8</v>
      </c>
      <c r="B788">
        <v>5568</v>
      </c>
      <c r="C788">
        <v>6</v>
      </c>
      <c r="D788">
        <v>82000</v>
      </c>
      <c r="E788" s="46">
        <v>44685</v>
      </c>
      <c r="F788">
        <v>-40.479999999999997</v>
      </c>
      <c r="I788" t="str">
        <f>INDEX(LedgerMapping[[#All],[Level 3]],MATCH(Actuals[[#This Row],[Sub Ledger]],LedgerMapping[[#All],[Sub Ledger]],0))</f>
        <v>Depreciation</v>
      </c>
      <c r="J788" s="22">
        <f>YEAR(Actuals[[#This Row],[Date]])</f>
        <v>2022</v>
      </c>
      <c r="K788" s="22">
        <f>MONTH(Actuals[[#This Row],[Date]])</f>
        <v>5</v>
      </c>
      <c r="L788" s="12"/>
    </row>
    <row r="789" spans="1:12" x14ac:dyDescent="0.3">
      <c r="A789">
        <v>8</v>
      </c>
      <c r="B789">
        <v>6694</v>
      </c>
      <c r="C789">
        <v>6</v>
      </c>
      <c r="D789">
        <v>82000</v>
      </c>
      <c r="E789" s="46">
        <v>44715</v>
      </c>
      <c r="F789">
        <v>-43.51</v>
      </c>
      <c r="I789" t="str">
        <f>INDEX(LedgerMapping[[#All],[Level 3]],MATCH(Actuals[[#This Row],[Sub Ledger]],LedgerMapping[[#All],[Sub Ledger]],0))</f>
        <v>Depreciation</v>
      </c>
      <c r="J789" s="22">
        <f>YEAR(Actuals[[#This Row],[Date]])</f>
        <v>2022</v>
      </c>
      <c r="K789" s="22">
        <f>MONTH(Actuals[[#This Row],[Date]])</f>
        <v>6</v>
      </c>
      <c r="L789" s="12"/>
    </row>
    <row r="790" spans="1:12" x14ac:dyDescent="0.3">
      <c r="A790">
        <v>8</v>
      </c>
      <c r="B790">
        <v>7813</v>
      </c>
      <c r="C790">
        <v>6</v>
      </c>
      <c r="D790">
        <v>82000</v>
      </c>
      <c r="E790" s="46">
        <v>44746</v>
      </c>
      <c r="F790">
        <v>-31.38</v>
      </c>
      <c r="I790" t="str">
        <f>INDEX(LedgerMapping[[#All],[Level 3]],MATCH(Actuals[[#This Row],[Sub Ledger]],LedgerMapping[[#All],[Sub Ledger]],0))</f>
        <v>Depreciation</v>
      </c>
      <c r="J790" s="22">
        <f>YEAR(Actuals[[#This Row],[Date]])</f>
        <v>2022</v>
      </c>
      <c r="K790" s="22">
        <f>MONTH(Actuals[[#This Row],[Date]])</f>
        <v>7</v>
      </c>
      <c r="L790" s="12"/>
    </row>
    <row r="791" spans="1:12" x14ac:dyDescent="0.3">
      <c r="A791">
        <v>8</v>
      </c>
      <c r="B791">
        <v>8936</v>
      </c>
      <c r="C791">
        <v>6</v>
      </c>
      <c r="D791">
        <v>82000</v>
      </c>
      <c r="E791" s="46">
        <v>44777</v>
      </c>
      <c r="F791">
        <v>-29.87</v>
      </c>
      <c r="I791" t="str">
        <f>INDEX(LedgerMapping[[#All],[Level 3]],MATCH(Actuals[[#This Row],[Sub Ledger]],LedgerMapping[[#All],[Sub Ledger]],0))</f>
        <v>Depreciation</v>
      </c>
      <c r="J791" s="22">
        <f>YEAR(Actuals[[#This Row],[Date]])</f>
        <v>2022</v>
      </c>
      <c r="K791" s="22">
        <f>MONTH(Actuals[[#This Row],[Date]])</f>
        <v>8</v>
      </c>
      <c r="L791" s="12"/>
    </row>
    <row r="792" spans="1:12" x14ac:dyDescent="0.3">
      <c r="A792">
        <v>8</v>
      </c>
      <c r="B792">
        <v>10052</v>
      </c>
      <c r="C792">
        <v>6</v>
      </c>
      <c r="D792">
        <v>82000</v>
      </c>
      <c r="E792" s="46">
        <v>44805</v>
      </c>
      <c r="F792">
        <v>-48.05</v>
      </c>
      <c r="I792" t="str">
        <f>INDEX(LedgerMapping[[#All],[Level 3]],MATCH(Actuals[[#This Row],[Sub Ledger]],LedgerMapping[[#All],[Sub Ledger]],0))</f>
        <v>Depreciation</v>
      </c>
      <c r="J792" s="22">
        <f>YEAR(Actuals[[#This Row],[Date]])</f>
        <v>2022</v>
      </c>
      <c r="K792" s="22">
        <f>MONTH(Actuals[[#This Row],[Date]])</f>
        <v>9</v>
      </c>
      <c r="L792" s="12"/>
    </row>
    <row r="793" spans="1:12" x14ac:dyDescent="0.3">
      <c r="A793">
        <v>8</v>
      </c>
      <c r="B793">
        <v>11170</v>
      </c>
      <c r="C793">
        <v>6</v>
      </c>
      <c r="D793">
        <v>82000</v>
      </c>
      <c r="E793" s="46">
        <v>44836</v>
      </c>
      <c r="F793">
        <v>-43.51</v>
      </c>
      <c r="I793" t="str">
        <f>INDEX(LedgerMapping[[#All],[Level 3]],MATCH(Actuals[[#This Row],[Sub Ledger]],LedgerMapping[[#All],[Sub Ledger]],0))</f>
        <v>Depreciation</v>
      </c>
      <c r="J793" s="22">
        <f>YEAR(Actuals[[#This Row],[Date]])</f>
        <v>2022</v>
      </c>
      <c r="K793" s="22">
        <f>MONTH(Actuals[[#This Row],[Date]])</f>
        <v>10</v>
      </c>
      <c r="L793" s="12"/>
    </row>
    <row r="794" spans="1:12" x14ac:dyDescent="0.3">
      <c r="A794">
        <v>8</v>
      </c>
      <c r="B794">
        <v>12295</v>
      </c>
      <c r="C794">
        <v>6</v>
      </c>
      <c r="D794">
        <v>82000</v>
      </c>
      <c r="E794" s="46">
        <v>44866</v>
      </c>
      <c r="F794">
        <v>-37.450000000000003</v>
      </c>
      <c r="I794" t="str">
        <f>INDEX(LedgerMapping[[#All],[Level 3]],MATCH(Actuals[[#This Row],[Sub Ledger]],LedgerMapping[[#All],[Sub Ledger]],0))</f>
        <v>Depreciation</v>
      </c>
      <c r="J794" s="22">
        <f>YEAR(Actuals[[#This Row],[Date]])</f>
        <v>2022</v>
      </c>
      <c r="K794" s="22">
        <f>MONTH(Actuals[[#This Row],[Date]])</f>
        <v>11</v>
      </c>
      <c r="L794" s="12"/>
    </row>
    <row r="795" spans="1:12" x14ac:dyDescent="0.3">
      <c r="A795">
        <v>8</v>
      </c>
      <c r="B795">
        <v>13425</v>
      </c>
      <c r="C795">
        <v>6</v>
      </c>
      <c r="D795">
        <v>82000</v>
      </c>
      <c r="E795" s="46">
        <v>44897</v>
      </c>
      <c r="F795">
        <v>-55.63</v>
      </c>
      <c r="I795" t="str">
        <f>INDEX(LedgerMapping[[#All],[Level 3]],MATCH(Actuals[[#This Row],[Sub Ledger]],LedgerMapping[[#All],[Sub Ledger]],0))</f>
        <v>Depreciation</v>
      </c>
      <c r="J795" s="22">
        <f>YEAR(Actuals[[#This Row],[Date]])</f>
        <v>2022</v>
      </c>
      <c r="K795" s="22">
        <f>MONTH(Actuals[[#This Row],[Date]])</f>
        <v>12</v>
      </c>
      <c r="L795" s="12"/>
    </row>
    <row r="796" spans="1:12" x14ac:dyDescent="0.3">
      <c r="A796">
        <v>8</v>
      </c>
      <c r="B796">
        <v>14174</v>
      </c>
      <c r="C796">
        <v>6</v>
      </c>
      <c r="D796">
        <v>82000</v>
      </c>
      <c r="E796" s="46">
        <v>44927</v>
      </c>
      <c r="F796">
        <v>-48.05</v>
      </c>
      <c r="I796" t="str">
        <f>INDEX(LedgerMapping[[#All],[Level 3]],MATCH(Actuals[[#This Row],[Sub Ledger]],LedgerMapping[[#All],[Sub Ledger]],0))</f>
        <v>Depreciation</v>
      </c>
      <c r="J796" s="22">
        <f>YEAR(Actuals[[#This Row],[Date]])</f>
        <v>2023</v>
      </c>
      <c r="K796" s="22">
        <f>MONTH(Actuals[[#This Row],[Date]])</f>
        <v>1</v>
      </c>
      <c r="L796" s="12"/>
    </row>
    <row r="797" spans="1:12" x14ac:dyDescent="0.3">
      <c r="A797">
        <v>8</v>
      </c>
      <c r="B797">
        <v>15178</v>
      </c>
      <c r="C797">
        <v>6</v>
      </c>
      <c r="D797">
        <v>82000</v>
      </c>
      <c r="E797" s="46">
        <v>44958</v>
      </c>
      <c r="F797">
        <v>-48.05</v>
      </c>
      <c r="I797" t="str">
        <f>INDEX(LedgerMapping[[#All],[Level 3]],MATCH(Actuals[[#This Row],[Sub Ledger]],LedgerMapping[[#All],[Sub Ledger]],0))</f>
        <v>Depreciation</v>
      </c>
      <c r="J797" s="22">
        <f>YEAR(Actuals[[#This Row],[Date]])</f>
        <v>2023</v>
      </c>
      <c r="K797" s="22">
        <f>MONTH(Actuals[[#This Row],[Date]])</f>
        <v>2</v>
      </c>
      <c r="L797" s="12"/>
    </row>
    <row r="798" spans="1:12" x14ac:dyDescent="0.3">
      <c r="A798">
        <v>8</v>
      </c>
      <c r="B798">
        <v>16158</v>
      </c>
      <c r="C798">
        <v>6</v>
      </c>
      <c r="D798">
        <v>82000</v>
      </c>
      <c r="E798" s="46">
        <v>44988</v>
      </c>
      <c r="F798">
        <v>-67.75</v>
      </c>
      <c r="I798" t="str">
        <f>INDEX(LedgerMapping[[#All],[Level 3]],MATCH(Actuals[[#This Row],[Sub Ledger]],LedgerMapping[[#All],[Sub Ledger]],0))</f>
        <v>Depreciation</v>
      </c>
      <c r="J798" s="22">
        <f>YEAR(Actuals[[#This Row],[Date]])</f>
        <v>2023</v>
      </c>
      <c r="K798" s="22">
        <f>MONTH(Actuals[[#This Row],[Date]])</f>
        <v>3</v>
      </c>
      <c r="L798" s="12"/>
    </row>
    <row r="799" spans="1:12" x14ac:dyDescent="0.3">
      <c r="A799">
        <v>8</v>
      </c>
      <c r="B799">
        <v>17190</v>
      </c>
      <c r="C799">
        <v>6</v>
      </c>
      <c r="D799">
        <v>82000</v>
      </c>
      <c r="E799" s="46">
        <v>45018</v>
      </c>
      <c r="F799">
        <v>-52.6</v>
      </c>
      <c r="I799" t="str">
        <f>INDEX(LedgerMapping[[#All],[Level 3]],MATCH(Actuals[[#This Row],[Sub Ledger]],LedgerMapping[[#All],[Sub Ledger]],0))</f>
        <v>Depreciation</v>
      </c>
      <c r="J799" s="22">
        <f>YEAR(Actuals[[#This Row],[Date]])</f>
        <v>2023</v>
      </c>
      <c r="K799" s="22">
        <f>MONTH(Actuals[[#This Row],[Date]])</f>
        <v>4</v>
      </c>
      <c r="L799" s="12"/>
    </row>
    <row r="800" spans="1:12" x14ac:dyDescent="0.3">
      <c r="A800">
        <v>8</v>
      </c>
      <c r="B800">
        <v>18219</v>
      </c>
      <c r="C800">
        <v>6</v>
      </c>
      <c r="D800">
        <v>82000</v>
      </c>
      <c r="E800" s="46">
        <v>45049</v>
      </c>
      <c r="F800">
        <v>-60.17</v>
      </c>
      <c r="I800" t="str">
        <f>INDEX(LedgerMapping[[#All],[Level 3]],MATCH(Actuals[[#This Row],[Sub Ledger]],LedgerMapping[[#All],[Sub Ledger]],0))</f>
        <v>Depreciation</v>
      </c>
      <c r="J800" s="22">
        <f>YEAR(Actuals[[#This Row],[Date]])</f>
        <v>2023</v>
      </c>
      <c r="K800" s="22">
        <f>MONTH(Actuals[[#This Row],[Date]])</f>
        <v>5</v>
      </c>
      <c r="L800" s="12"/>
    </row>
    <row r="801" spans="1:12" x14ac:dyDescent="0.3">
      <c r="A801">
        <v>8</v>
      </c>
      <c r="B801">
        <v>19224</v>
      </c>
      <c r="C801">
        <v>6</v>
      </c>
      <c r="D801">
        <v>82000</v>
      </c>
      <c r="E801" s="46">
        <v>45079</v>
      </c>
      <c r="F801">
        <v>-45.02</v>
      </c>
      <c r="I801" t="str">
        <f>INDEX(LedgerMapping[[#All],[Level 3]],MATCH(Actuals[[#This Row],[Sub Ledger]],LedgerMapping[[#All],[Sub Ledger]],0))</f>
        <v>Depreciation</v>
      </c>
      <c r="J801" s="22">
        <f>YEAR(Actuals[[#This Row],[Date]])</f>
        <v>2023</v>
      </c>
      <c r="K801" s="22">
        <f>MONTH(Actuals[[#This Row],[Date]])</f>
        <v>6</v>
      </c>
      <c r="L801" s="12"/>
    </row>
    <row r="802" spans="1:12" x14ac:dyDescent="0.3">
      <c r="A802">
        <v>8</v>
      </c>
      <c r="B802">
        <v>20252</v>
      </c>
      <c r="C802">
        <v>6</v>
      </c>
      <c r="D802">
        <v>82000</v>
      </c>
      <c r="E802" s="46">
        <v>45110</v>
      </c>
      <c r="F802">
        <v>-63.2</v>
      </c>
      <c r="I802" t="str">
        <f>INDEX(LedgerMapping[[#All],[Level 3]],MATCH(Actuals[[#This Row],[Sub Ledger]],LedgerMapping[[#All],[Sub Ledger]],0))</f>
        <v>Depreciation</v>
      </c>
      <c r="J802" s="22">
        <f>YEAR(Actuals[[#This Row],[Date]])</f>
        <v>2023</v>
      </c>
      <c r="K802" s="22">
        <f>MONTH(Actuals[[#This Row],[Date]])</f>
        <v>7</v>
      </c>
      <c r="L802" s="12"/>
    </row>
    <row r="803" spans="1:12" x14ac:dyDescent="0.3">
      <c r="A803">
        <v>8</v>
      </c>
      <c r="B803">
        <v>21280</v>
      </c>
      <c r="C803">
        <v>6</v>
      </c>
      <c r="D803">
        <v>82000</v>
      </c>
      <c r="E803" s="46">
        <v>45141</v>
      </c>
      <c r="F803">
        <v>-49.57</v>
      </c>
      <c r="I803" t="str">
        <f>INDEX(LedgerMapping[[#All],[Level 3]],MATCH(Actuals[[#This Row],[Sub Ledger]],LedgerMapping[[#All],[Sub Ledger]],0))</f>
        <v>Depreciation</v>
      </c>
      <c r="J803" s="22">
        <f>YEAR(Actuals[[#This Row],[Date]])</f>
        <v>2023</v>
      </c>
      <c r="K803" s="22">
        <f>MONTH(Actuals[[#This Row],[Date]])</f>
        <v>8</v>
      </c>
      <c r="L803" s="12"/>
    </row>
    <row r="804" spans="1:12" x14ac:dyDescent="0.3">
      <c r="A804">
        <v>8</v>
      </c>
      <c r="B804">
        <v>22283</v>
      </c>
      <c r="C804">
        <v>6</v>
      </c>
      <c r="D804">
        <v>82000</v>
      </c>
      <c r="E804" s="46">
        <v>45169</v>
      </c>
      <c r="F804">
        <v>-46.54</v>
      </c>
      <c r="I804" t="str">
        <f>INDEX(LedgerMapping[[#All],[Level 3]],MATCH(Actuals[[#This Row],[Sub Ledger]],LedgerMapping[[#All],[Sub Ledger]],0))</f>
        <v>Depreciation</v>
      </c>
      <c r="J804" s="22">
        <f>YEAR(Actuals[[#This Row],[Date]])</f>
        <v>2023</v>
      </c>
      <c r="K804" s="22">
        <f>MONTH(Actuals[[#This Row],[Date]])</f>
        <v>8</v>
      </c>
      <c r="L804" s="12"/>
    </row>
    <row r="805" spans="1:12" x14ac:dyDescent="0.3">
      <c r="A805">
        <v>8</v>
      </c>
      <c r="B805">
        <v>23261</v>
      </c>
      <c r="C805">
        <v>6</v>
      </c>
      <c r="D805">
        <v>82000</v>
      </c>
      <c r="E805" s="46">
        <v>45200</v>
      </c>
      <c r="F805">
        <v>-45.02</v>
      </c>
      <c r="I805" t="str">
        <f>INDEX(LedgerMapping[[#All],[Level 3]],MATCH(Actuals[[#This Row],[Sub Ledger]],LedgerMapping[[#All],[Sub Ledger]],0))</f>
        <v>Depreciation</v>
      </c>
      <c r="J805" s="22">
        <f>YEAR(Actuals[[#This Row],[Date]])</f>
        <v>2023</v>
      </c>
      <c r="K805" s="22">
        <f>MONTH(Actuals[[#This Row],[Date]])</f>
        <v>10</v>
      </c>
      <c r="L805" s="12"/>
    </row>
    <row r="806" spans="1:12" x14ac:dyDescent="0.3">
      <c r="A806">
        <v>8</v>
      </c>
      <c r="B806">
        <v>24263</v>
      </c>
      <c r="C806">
        <v>6</v>
      </c>
      <c r="D806">
        <v>82000</v>
      </c>
      <c r="E806" s="46">
        <v>45230</v>
      </c>
      <c r="F806">
        <v>-67.75</v>
      </c>
      <c r="I806" t="str">
        <f>INDEX(LedgerMapping[[#All],[Level 3]],MATCH(Actuals[[#This Row],[Sub Ledger]],LedgerMapping[[#All],[Sub Ledger]],0))</f>
        <v>Depreciation</v>
      </c>
      <c r="J806" s="22">
        <f>YEAR(Actuals[[#This Row],[Date]])</f>
        <v>2023</v>
      </c>
      <c r="K806" s="22">
        <f>MONTH(Actuals[[#This Row],[Date]])</f>
        <v>10</v>
      </c>
      <c r="L806" s="12"/>
    </row>
    <row r="807" spans="1:12" x14ac:dyDescent="0.3">
      <c r="A807">
        <v>8</v>
      </c>
      <c r="B807">
        <v>25295</v>
      </c>
      <c r="C807">
        <v>6</v>
      </c>
      <c r="D807">
        <v>82000</v>
      </c>
      <c r="E807" s="46">
        <v>45261</v>
      </c>
      <c r="F807">
        <v>-54.11</v>
      </c>
      <c r="I807" t="str">
        <f>INDEX(LedgerMapping[[#All],[Level 3]],MATCH(Actuals[[#This Row],[Sub Ledger]],LedgerMapping[[#All],[Sub Ledger]],0))</f>
        <v>Depreciation</v>
      </c>
      <c r="J807" s="22">
        <f>YEAR(Actuals[[#This Row],[Date]])</f>
        <v>2023</v>
      </c>
      <c r="K807" s="22">
        <f>MONTH(Actuals[[#This Row],[Date]])</f>
        <v>12</v>
      </c>
      <c r="L807" s="12"/>
    </row>
    <row r="808" spans="1:12" x14ac:dyDescent="0.3">
      <c r="A808">
        <v>8</v>
      </c>
      <c r="B808">
        <v>26364</v>
      </c>
      <c r="C808">
        <v>6</v>
      </c>
      <c r="D808">
        <v>82000</v>
      </c>
      <c r="E808" s="46">
        <v>45291</v>
      </c>
      <c r="F808">
        <v>-64.72</v>
      </c>
      <c r="I808" t="str">
        <f>INDEX(LedgerMapping[[#All],[Level 3]],MATCH(Actuals[[#This Row],[Sub Ledger]],LedgerMapping[[#All],[Sub Ledger]],0))</f>
        <v>Depreciation</v>
      </c>
      <c r="J808" s="22">
        <f>YEAR(Actuals[[#This Row],[Date]])</f>
        <v>2023</v>
      </c>
      <c r="K808" s="22">
        <f>MONTH(Actuals[[#This Row],[Date]])</f>
        <v>12</v>
      </c>
      <c r="L808" s="12"/>
    </row>
    <row r="809" spans="1:12" x14ac:dyDescent="0.3">
      <c r="A809">
        <v>8</v>
      </c>
      <c r="B809">
        <v>27490</v>
      </c>
      <c r="C809">
        <v>6</v>
      </c>
      <c r="D809">
        <v>82000</v>
      </c>
      <c r="E809" s="46">
        <v>45322</v>
      </c>
      <c r="F809">
        <v>-61.69</v>
      </c>
      <c r="I809" t="str">
        <f>INDEX(LedgerMapping[[#All],[Level 3]],MATCH(Actuals[[#This Row],[Sub Ledger]],LedgerMapping[[#All],[Sub Ledger]],0))</f>
        <v>Depreciation</v>
      </c>
      <c r="J809" s="22">
        <f>YEAR(Actuals[[#This Row],[Date]])</f>
        <v>2024</v>
      </c>
      <c r="K809" s="22">
        <f>MONTH(Actuals[[#This Row],[Date]])</f>
        <v>1</v>
      </c>
      <c r="L809" s="12"/>
    </row>
    <row r="810" spans="1:12" x14ac:dyDescent="0.3">
      <c r="A810">
        <v>8</v>
      </c>
      <c r="B810">
        <v>28642</v>
      </c>
      <c r="C810">
        <v>6</v>
      </c>
      <c r="D810">
        <v>82000</v>
      </c>
      <c r="E810" s="46">
        <v>45354</v>
      </c>
      <c r="F810">
        <v>-61.69</v>
      </c>
      <c r="I810" t="str">
        <f>INDEX(LedgerMapping[[#All],[Level 3]],MATCH(Actuals[[#This Row],[Sub Ledger]],LedgerMapping[[#All],[Sub Ledger]],0))</f>
        <v>Depreciation</v>
      </c>
      <c r="J810" s="22">
        <f>YEAR(Actuals[[#This Row],[Date]])</f>
        <v>2024</v>
      </c>
      <c r="K810" s="22">
        <f>MONTH(Actuals[[#This Row],[Date]])</f>
        <v>3</v>
      </c>
      <c r="L810" s="12"/>
    </row>
    <row r="811" spans="1:12" x14ac:dyDescent="0.3">
      <c r="A811">
        <v>8</v>
      </c>
      <c r="B811">
        <v>29796</v>
      </c>
      <c r="C811">
        <v>6</v>
      </c>
      <c r="D811">
        <v>82000</v>
      </c>
      <c r="E811" s="46">
        <v>45384</v>
      </c>
      <c r="F811">
        <v>-75.319999999999993</v>
      </c>
      <c r="I811" t="str">
        <f>INDEX(LedgerMapping[[#All],[Level 3]],MATCH(Actuals[[#This Row],[Sub Ledger]],LedgerMapping[[#All],[Sub Ledger]],0))</f>
        <v>Depreciation</v>
      </c>
      <c r="J811" s="22">
        <f>YEAR(Actuals[[#This Row],[Date]])</f>
        <v>2024</v>
      </c>
      <c r="K811" s="22">
        <f>MONTH(Actuals[[#This Row],[Date]])</f>
        <v>4</v>
      </c>
      <c r="L811" s="12"/>
    </row>
    <row r="812" spans="1:12" x14ac:dyDescent="0.3">
      <c r="A812">
        <v>8</v>
      </c>
      <c r="B812">
        <v>30922</v>
      </c>
      <c r="C812">
        <v>6</v>
      </c>
      <c r="D812">
        <v>82000</v>
      </c>
      <c r="E812" s="46">
        <v>45415</v>
      </c>
      <c r="F812">
        <v>-90.48</v>
      </c>
      <c r="I812" t="str">
        <f>INDEX(LedgerMapping[[#All],[Level 3]],MATCH(Actuals[[#This Row],[Sub Ledger]],LedgerMapping[[#All],[Sub Ledger]],0))</f>
        <v>Depreciation</v>
      </c>
      <c r="J812" s="22">
        <f>YEAR(Actuals[[#This Row],[Date]])</f>
        <v>2024</v>
      </c>
      <c r="K812" s="22">
        <f>MONTH(Actuals[[#This Row],[Date]])</f>
        <v>5</v>
      </c>
      <c r="L812" s="12"/>
    </row>
    <row r="813" spans="1:12" x14ac:dyDescent="0.3">
      <c r="A813">
        <v>8</v>
      </c>
      <c r="B813">
        <v>32047</v>
      </c>
      <c r="C813">
        <v>6</v>
      </c>
      <c r="D813">
        <v>82000</v>
      </c>
      <c r="E813" s="46">
        <v>45445</v>
      </c>
      <c r="F813">
        <v>-73.81</v>
      </c>
      <c r="I813" t="str">
        <f>INDEX(LedgerMapping[[#All],[Level 3]],MATCH(Actuals[[#This Row],[Sub Ledger]],LedgerMapping[[#All],[Sub Ledger]],0))</f>
        <v>Depreciation</v>
      </c>
      <c r="J813" s="22">
        <f>YEAR(Actuals[[#This Row],[Date]])</f>
        <v>2024</v>
      </c>
      <c r="K813" s="22">
        <f>MONTH(Actuals[[#This Row],[Date]])</f>
        <v>6</v>
      </c>
      <c r="L813" s="12"/>
    </row>
    <row r="814" spans="1:12" x14ac:dyDescent="0.3">
      <c r="A814">
        <v>8</v>
      </c>
      <c r="B814">
        <v>33171</v>
      </c>
      <c r="C814">
        <v>6</v>
      </c>
      <c r="D814">
        <v>82000</v>
      </c>
      <c r="E814" s="46">
        <v>45476</v>
      </c>
      <c r="F814">
        <v>-73.81</v>
      </c>
      <c r="I814" t="str">
        <f>INDEX(LedgerMapping[[#All],[Level 3]],MATCH(Actuals[[#This Row],[Sub Ledger]],LedgerMapping[[#All],[Sub Ledger]],0))</f>
        <v>Depreciation</v>
      </c>
      <c r="J814" s="22">
        <f>YEAR(Actuals[[#This Row],[Date]])</f>
        <v>2024</v>
      </c>
      <c r="K814" s="22">
        <f>MONTH(Actuals[[#This Row],[Date]])</f>
        <v>7</v>
      </c>
      <c r="L814" s="12"/>
    </row>
    <row r="815" spans="1:12" x14ac:dyDescent="0.3">
      <c r="A815">
        <v>8</v>
      </c>
      <c r="B815">
        <v>34294</v>
      </c>
      <c r="C815">
        <v>6</v>
      </c>
      <c r="D815">
        <v>82000</v>
      </c>
      <c r="E815" s="46">
        <v>45507</v>
      </c>
      <c r="F815">
        <v>-63.2</v>
      </c>
      <c r="I815" t="str">
        <f>INDEX(LedgerMapping[[#All],[Level 3]],MATCH(Actuals[[#This Row],[Sub Ledger]],LedgerMapping[[#All],[Sub Ledger]],0))</f>
        <v>Depreciation</v>
      </c>
      <c r="J815" s="22">
        <f>YEAR(Actuals[[#This Row],[Date]])</f>
        <v>2024</v>
      </c>
      <c r="K815" s="22">
        <f>MONTH(Actuals[[#This Row],[Date]])</f>
        <v>8</v>
      </c>
      <c r="L815" s="12"/>
    </row>
    <row r="816" spans="1:12" x14ac:dyDescent="0.3">
      <c r="A816">
        <v>8</v>
      </c>
      <c r="B816">
        <v>35447</v>
      </c>
      <c r="C816">
        <v>6</v>
      </c>
      <c r="D816">
        <v>82000</v>
      </c>
      <c r="E816" s="46">
        <v>45536</v>
      </c>
      <c r="F816">
        <v>-73.81</v>
      </c>
      <c r="I816" t="str">
        <f>INDEX(LedgerMapping[[#All],[Level 3]],MATCH(Actuals[[#This Row],[Sub Ledger]],LedgerMapping[[#All],[Sub Ledger]],0))</f>
        <v>Depreciation</v>
      </c>
      <c r="J816" s="22">
        <f>YEAR(Actuals[[#This Row],[Date]])</f>
        <v>2024</v>
      </c>
      <c r="K816" s="22">
        <f>MONTH(Actuals[[#This Row],[Date]])</f>
        <v>9</v>
      </c>
      <c r="L816" s="12"/>
    </row>
    <row r="817" spans="1:12" x14ac:dyDescent="0.3">
      <c r="A817">
        <v>8</v>
      </c>
      <c r="B817">
        <v>36597</v>
      </c>
      <c r="C817">
        <v>6</v>
      </c>
      <c r="D817">
        <v>82000</v>
      </c>
      <c r="E817" s="46">
        <v>45567</v>
      </c>
      <c r="F817">
        <v>-63.2</v>
      </c>
      <c r="I817" t="str">
        <f>INDEX(LedgerMapping[[#All],[Level 3]],MATCH(Actuals[[#This Row],[Sub Ledger]],LedgerMapping[[#All],[Sub Ledger]],0))</f>
        <v>Depreciation</v>
      </c>
      <c r="J817" s="22">
        <f>YEAR(Actuals[[#This Row],[Date]])</f>
        <v>2024</v>
      </c>
      <c r="K817" s="22">
        <f>MONTH(Actuals[[#This Row],[Date]])</f>
        <v>10</v>
      </c>
      <c r="L817" s="12"/>
    </row>
    <row r="818" spans="1:12" x14ac:dyDescent="0.3">
      <c r="A818">
        <v>8</v>
      </c>
      <c r="B818">
        <v>37746</v>
      </c>
      <c r="C818">
        <v>6</v>
      </c>
      <c r="D818">
        <v>82000</v>
      </c>
      <c r="E818" s="46">
        <v>45597</v>
      </c>
      <c r="F818">
        <v>-84.42</v>
      </c>
      <c r="I818" t="str">
        <f>INDEX(LedgerMapping[[#All],[Level 3]],MATCH(Actuals[[#This Row],[Sub Ledger]],LedgerMapping[[#All],[Sub Ledger]],0))</f>
        <v>Depreciation</v>
      </c>
      <c r="J818" s="22">
        <f>YEAR(Actuals[[#This Row],[Date]])</f>
        <v>2024</v>
      </c>
      <c r="K818" s="22">
        <f>MONTH(Actuals[[#This Row],[Date]])</f>
        <v>11</v>
      </c>
      <c r="L818" s="12"/>
    </row>
    <row r="819" spans="1:12" x14ac:dyDescent="0.3">
      <c r="A819">
        <v>8</v>
      </c>
      <c r="B819">
        <v>38897</v>
      </c>
      <c r="C819">
        <v>6</v>
      </c>
      <c r="D819">
        <v>82000</v>
      </c>
      <c r="E819" s="46">
        <v>45628</v>
      </c>
      <c r="F819">
        <v>-67.75</v>
      </c>
      <c r="I819" t="str">
        <f>INDEX(LedgerMapping[[#All],[Level 3]],MATCH(Actuals[[#This Row],[Sub Ledger]],LedgerMapping[[#All],[Sub Ledger]],0))</f>
        <v>Depreciation</v>
      </c>
      <c r="J819" s="22">
        <f>YEAR(Actuals[[#This Row],[Date]])</f>
        <v>2024</v>
      </c>
      <c r="K819" s="22">
        <f>MONTH(Actuals[[#This Row],[Date]])</f>
        <v>12</v>
      </c>
      <c r="L819" s="12"/>
    </row>
    <row r="820" spans="1:12" x14ac:dyDescent="0.3">
      <c r="A820">
        <v>8</v>
      </c>
      <c r="B820">
        <v>1083</v>
      </c>
      <c r="C820">
        <v>6</v>
      </c>
      <c r="D820">
        <v>83000</v>
      </c>
      <c r="E820" s="46">
        <v>44562</v>
      </c>
      <c r="F820">
        <v>-126.84</v>
      </c>
      <c r="I820" t="str">
        <f>INDEX(LedgerMapping[[#All],[Level 3]],MATCH(Actuals[[#This Row],[Sub Ledger]],LedgerMapping[[#All],[Sub Ledger]],0))</f>
        <v>Depreciation</v>
      </c>
      <c r="J820" s="22">
        <f>YEAR(Actuals[[#This Row],[Date]])</f>
        <v>2022</v>
      </c>
      <c r="K820" s="22">
        <f>MONTH(Actuals[[#This Row],[Date]])</f>
        <v>1</v>
      </c>
      <c r="L820" s="12"/>
    </row>
    <row r="821" spans="1:12" x14ac:dyDescent="0.3">
      <c r="A821">
        <v>8</v>
      </c>
      <c r="B821">
        <v>2207</v>
      </c>
      <c r="C821">
        <v>6</v>
      </c>
      <c r="D821">
        <v>83000</v>
      </c>
      <c r="E821" s="46">
        <v>44593</v>
      </c>
      <c r="F821">
        <v>-158.66</v>
      </c>
      <c r="I821" t="str">
        <f>INDEX(LedgerMapping[[#All],[Level 3]],MATCH(Actuals[[#This Row],[Sub Ledger]],LedgerMapping[[#All],[Sub Ledger]],0))</f>
        <v>Depreciation</v>
      </c>
      <c r="J821" s="22">
        <f>YEAR(Actuals[[#This Row],[Date]])</f>
        <v>2022</v>
      </c>
      <c r="K821" s="22">
        <f>MONTH(Actuals[[#This Row],[Date]])</f>
        <v>2</v>
      </c>
      <c r="L821" s="12"/>
    </row>
    <row r="822" spans="1:12" x14ac:dyDescent="0.3">
      <c r="A822">
        <v>8</v>
      </c>
      <c r="B822">
        <v>3323</v>
      </c>
      <c r="C822">
        <v>6</v>
      </c>
      <c r="D822">
        <v>83000</v>
      </c>
      <c r="E822" s="46">
        <v>44624</v>
      </c>
      <c r="F822">
        <v>-155.63</v>
      </c>
      <c r="I822" t="str">
        <f>INDEX(LedgerMapping[[#All],[Level 3]],MATCH(Actuals[[#This Row],[Sub Ledger]],LedgerMapping[[#All],[Sub Ledger]],0))</f>
        <v>Depreciation</v>
      </c>
      <c r="J822" s="22">
        <f>YEAR(Actuals[[#This Row],[Date]])</f>
        <v>2022</v>
      </c>
      <c r="K822" s="22">
        <f>MONTH(Actuals[[#This Row],[Date]])</f>
        <v>3</v>
      </c>
      <c r="L822" s="12"/>
    </row>
    <row r="823" spans="1:12" x14ac:dyDescent="0.3">
      <c r="A823">
        <v>8</v>
      </c>
      <c r="B823">
        <v>4445</v>
      </c>
      <c r="C823">
        <v>6</v>
      </c>
      <c r="D823">
        <v>83000</v>
      </c>
      <c r="E823" s="46">
        <v>44654</v>
      </c>
      <c r="F823">
        <v>-157.13999999999999</v>
      </c>
      <c r="I823" t="str">
        <f>INDEX(LedgerMapping[[#All],[Level 3]],MATCH(Actuals[[#This Row],[Sub Ledger]],LedgerMapping[[#All],[Sub Ledger]],0))</f>
        <v>Depreciation</v>
      </c>
      <c r="J823" s="22">
        <f>YEAR(Actuals[[#This Row],[Date]])</f>
        <v>2022</v>
      </c>
      <c r="K823" s="22">
        <f>MONTH(Actuals[[#This Row],[Date]])</f>
        <v>4</v>
      </c>
      <c r="L823" s="12"/>
    </row>
    <row r="824" spans="1:12" x14ac:dyDescent="0.3">
      <c r="A824">
        <v>8</v>
      </c>
      <c r="B824">
        <v>5570</v>
      </c>
      <c r="C824">
        <v>6</v>
      </c>
      <c r="D824">
        <v>83000</v>
      </c>
      <c r="E824" s="46">
        <v>44685</v>
      </c>
      <c r="F824">
        <v>-141.99</v>
      </c>
      <c r="I824" t="str">
        <f>INDEX(LedgerMapping[[#All],[Level 3]],MATCH(Actuals[[#This Row],[Sub Ledger]],LedgerMapping[[#All],[Sub Ledger]],0))</f>
        <v>Depreciation</v>
      </c>
      <c r="J824" s="22">
        <f>YEAR(Actuals[[#This Row],[Date]])</f>
        <v>2022</v>
      </c>
      <c r="K824" s="22">
        <f>MONTH(Actuals[[#This Row],[Date]])</f>
        <v>5</v>
      </c>
      <c r="L824" s="12"/>
    </row>
    <row r="825" spans="1:12" x14ac:dyDescent="0.3">
      <c r="A825">
        <v>8</v>
      </c>
      <c r="B825">
        <v>6696</v>
      </c>
      <c r="C825">
        <v>6</v>
      </c>
      <c r="D825">
        <v>83000</v>
      </c>
      <c r="E825" s="46">
        <v>44715</v>
      </c>
      <c r="F825">
        <v>-149.57</v>
      </c>
      <c r="I825" t="str">
        <f>INDEX(LedgerMapping[[#All],[Level 3]],MATCH(Actuals[[#This Row],[Sub Ledger]],LedgerMapping[[#All],[Sub Ledger]],0))</f>
        <v>Depreciation</v>
      </c>
      <c r="J825" s="22">
        <f>YEAR(Actuals[[#This Row],[Date]])</f>
        <v>2022</v>
      </c>
      <c r="K825" s="22">
        <f>MONTH(Actuals[[#This Row],[Date]])</f>
        <v>6</v>
      </c>
      <c r="L825" s="12"/>
    </row>
    <row r="826" spans="1:12" x14ac:dyDescent="0.3">
      <c r="A826">
        <v>8</v>
      </c>
      <c r="B826">
        <v>7816</v>
      </c>
      <c r="C826">
        <v>6</v>
      </c>
      <c r="D826">
        <v>83000</v>
      </c>
      <c r="E826" s="46">
        <v>44746</v>
      </c>
      <c r="F826">
        <v>-108.66</v>
      </c>
      <c r="I826" t="str">
        <f>INDEX(LedgerMapping[[#All],[Level 3]],MATCH(Actuals[[#This Row],[Sub Ledger]],LedgerMapping[[#All],[Sub Ledger]],0))</f>
        <v>Depreciation</v>
      </c>
      <c r="J826" s="22">
        <f>YEAR(Actuals[[#This Row],[Date]])</f>
        <v>2022</v>
      </c>
      <c r="K826" s="22">
        <f>MONTH(Actuals[[#This Row],[Date]])</f>
        <v>7</v>
      </c>
      <c r="L826" s="12"/>
    </row>
    <row r="827" spans="1:12" x14ac:dyDescent="0.3">
      <c r="A827">
        <v>8</v>
      </c>
      <c r="B827">
        <v>8938</v>
      </c>
      <c r="C827">
        <v>6</v>
      </c>
      <c r="D827">
        <v>83000</v>
      </c>
      <c r="E827" s="46">
        <v>44777</v>
      </c>
      <c r="F827">
        <v>-105.63</v>
      </c>
      <c r="I827" t="str">
        <f>INDEX(LedgerMapping[[#All],[Level 3]],MATCH(Actuals[[#This Row],[Sub Ledger]],LedgerMapping[[#All],[Sub Ledger]],0))</f>
        <v>Depreciation</v>
      </c>
      <c r="J827" s="22">
        <f>YEAR(Actuals[[#This Row],[Date]])</f>
        <v>2022</v>
      </c>
      <c r="K827" s="22">
        <f>MONTH(Actuals[[#This Row],[Date]])</f>
        <v>8</v>
      </c>
      <c r="L827" s="12"/>
    </row>
    <row r="828" spans="1:12" x14ac:dyDescent="0.3">
      <c r="A828">
        <v>8</v>
      </c>
      <c r="B828">
        <v>10054</v>
      </c>
      <c r="C828">
        <v>6</v>
      </c>
      <c r="D828">
        <v>83000</v>
      </c>
      <c r="E828" s="46">
        <v>44805</v>
      </c>
      <c r="F828">
        <v>-164.72</v>
      </c>
      <c r="I828" t="str">
        <f>INDEX(LedgerMapping[[#All],[Level 3]],MATCH(Actuals[[#This Row],[Sub Ledger]],LedgerMapping[[#All],[Sub Ledger]],0))</f>
        <v>Depreciation</v>
      </c>
      <c r="J828" s="22">
        <f>YEAR(Actuals[[#This Row],[Date]])</f>
        <v>2022</v>
      </c>
      <c r="K828" s="22">
        <f>MONTH(Actuals[[#This Row],[Date]])</f>
        <v>9</v>
      </c>
      <c r="L828" s="12"/>
    </row>
    <row r="829" spans="1:12" x14ac:dyDescent="0.3">
      <c r="A829">
        <v>8</v>
      </c>
      <c r="B829">
        <v>11172</v>
      </c>
      <c r="C829">
        <v>6</v>
      </c>
      <c r="D829">
        <v>83000</v>
      </c>
      <c r="E829" s="46">
        <v>44836</v>
      </c>
      <c r="F829">
        <v>-149.57</v>
      </c>
      <c r="I829" t="str">
        <f>INDEX(LedgerMapping[[#All],[Level 3]],MATCH(Actuals[[#This Row],[Sub Ledger]],LedgerMapping[[#All],[Sub Ledger]],0))</f>
        <v>Depreciation</v>
      </c>
      <c r="J829" s="22">
        <f>YEAR(Actuals[[#This Row],[Date]])</f>
        <v>2022</v>
      </c>
      <c r="K829" s="22">
        <f>MONTH(Actuals[[#This Row],[Date]])</f>
        <v>10</v>
      </c>
      <c r="L829" s="12"/>
    </row>
    <row r="830" spans="1:12" x14ac:dyDescent="0.3">
      <c r="A830">
        <v>8</v>
      </c>
      <c r="B830">
        <v>12297</v>
      </c>
      <c r="C830">
        <v>6</v>
      </c>
      <c r="D830">
        <v>83000</v>
      </c>
      <c r="E830" s="46">
        <v>44866</v>
      </c>
      <c r="F830">
        <v>-129.87</v>
      </c>
      <c r="I830" t="str">
        <f>INDEX(LedgerMapping[[#All],[Level 3]],MATCH(Actuals[[#This Row],[Sub Ledger]],LedgerMapping[[#All],[Sub Ledger]],0))</f>
        <v>Depreciation</v>
      </c>
      <c r="J830" s="22">
        <f>YEAR(Actuals[[#This Row],[Date]])</f>
        <v>2022</v>
      </c>
      <c r="K830" s="22">
        <f>MONTH(Actuals[[#This Row],[Date]])</f>
        <v>11</v>
      </c>
      <c r="L830" s="12"/>
    </row>
    <row r="831" spans="1:12" x14ac:dyDescent="0.3">
      <c r="A831">
        <v>8</v>
      </c>
      <c r="B831">
        <v>13428</v>
      </c>
      <c r="C831">
        <v>6</v>
      </c>
      <c r="D831">
        <v>83000</v>
      </c>
      <c r="E831" s="46">
        <v>44897</v>
      </c>
      <c r="F831">
        <v>-191.99</v>
      </c>
      <c r="I831" t="str">
        <f>INDEX(LedgerMapping[[#All],[Level 3]],MATCH(Actuals[[#This Row],[Sub Ledger]],LedgerMapping[[#All],[Sub Ledger]],0))</f>
        <v>Depreciation</v>
      </c>
      <c r="J831" s="22">
        <f>YEAR(Actuals[[#This Row],[Date]])</f>
        <v>2022</v>
      </c>
      <c r="K831" s="22">
        <f>MONTH(Actuals[[#This Row],[Date]])</f>
        <v>12</v>
      </c>
      <c r="L831" s="12"/>
    </row>
    <row r="832" spans="1:12" x14ac:dyDescent="0.3">
      <c r="A832">
        <v>8</v>
      </c>
      <c r="B832">
        <v>14175</v>
      </c>
      <c r="C832">
        <v>6</v>
      </c>
      <c r="D832">
        <v>83000</v>
      </c>
      <c r="E832" s="46">
        <v>44927</v>
      </c>
      <c r="F832">
        <v>-167.75</v>
      </c>
      <c r="I832" t="str">
        <f>INDEX(LedgerMapping[[#All],[Level 3]],MATCH(Actuals[[#This Row],[Sub Ledger]],LedgerMapping[[#All],[Sub Ledger]],0))</f>
        <v>Depreciation</v>
      </c>
      <c r="J832" s="22">
        <f>YEAR(Actuals[[#This Row],[Date]])</f>
        <v>2023</v>
      </c>
      <c r="K832" s="22">
        <f>MONTH(Actuals[[#This Row],[Date]])</f>
        <v>1</v>
      </c>
      <c r="L832" s="12"/>
    </row>
    <row r="833" spans="1:12" x14ac:dyDescent="0.3">
      <c r="A833">
        <v>8</v>
      </c>
      <c r="B833">
        <v>15179</v>
      </c>
      <c r="C833">
        <v>6</v>
      </c>
      <c r="D833">
        <v>83000</v>
      </c>
      <c r="E833" s="46">
        <v>44958</v>
      </c>
      <c r="F833">
        <v>-166.24</v>
      </c>
      <c r="I833" t="str">
        <f>INDEX(LedgerMapping[[#All],[Level 3]],MATCH(Actuals[[#This Row],[Sub Ledger]],LedgerMapping[[#All],[Sub Ledger]],0))</f>
        <v>Depreciation</v>
      </c>
      <c r="J833" s="22">
        <f>YEAR(Actuals[[#This Row],[Date]])</f>
        <v>2023</v>
      </c>
      <c r="K833" s="22">
        <f>MONTH(Actuals[[#This Row],[Date]])</f>
        <v>2</v>
      </c>
      <c r="L833" s="12"/>
    </row>
    <row r="834" spans="1:12" x14ac:dyDescent="0.3">
      <c r="A834">
        <v>8</v>
      </c>
      <c r="B834">
        <v>16159</v>
      </c>
      <c r="C834">
        <v>6</v>
      </c>
      <c r="D834">
        <v>83000</v>
      </c>
      <c r="E834" s="46">
        <v>44988</v>
      </c>
      <c r="F834">
        <v>-234.42</v>
      </c>
      <c r="I834" t="str">
        <f>INDEX(LedgerMapping[[#All],[Level 3]],MATCH(Actuals[[#This Row],[Sub Ledger]],LedgerMapping[[#All],[Sub Ledger]],0))</f>
        <v>Depreciation</v>
      </c>
      <c r="J834" s="22">
        <f>YEAR(Actuals[[#This Row],[Date]])</f>
        <v>2023</v>
      </c>
      <c r="K834" s="22">
        <f>MONTH(Actuals[[#This Row],[Date]])</f>
        <v>3</v>
      </c>
      <c r="L834" s="12"/>
    </row>
    <row r="835" spans="1:12" x14ac:dyDescent="0.3">
      <c r="A835">
        <v>8</v>
      </c>
      <c r="B835">
        <v>17191</v>
      </c>
      <c r="C835">
        <v>6</v>
      </c>
      <c r="D835">
        <v>83000</v>
      </c>
      <c r="E835" s="46">
        <v>45018</v>
      </c>
      <c r="F835">
        <v>-182.9</v>
      </c>
      <c r="I835" t="str">
        <f>INDEX(LedgerMapping[[#All],[Level 3]],MATCH(Actuals[[#This Row],[Sub Ledger]],LedgerMapping[[#All],[Sub Ledger]],0))</f>
        <v>Depreciation</v>
      </c>
      <c r="J835" s="22">
        <f>YEAR(Actuals[[#This Row],[Date]])</f>
        <v>2023</v>
      </c>
      <c r="K835" s="22">
        <f>MONTH(Actuals[[#This Row],[Date]])</f>
        <v>4</v>
      </c>
      <c r="L835" s="12"/>
    </row>
    <row r="836" spans="1:12" x14ac:dyDescent="0.3">
      <c r="A836">
        <v>8</v>
      </c>
      <c r="B836">
        <v>18220</v>
      </c>
      <c r="C836">
        <v>6</v>
      </c>
      <c r="D836">
        <v>83000</v>
      </c>
      <c r="E836" s="46">
        <v>45049</v>
      </c>
      <c r="F836">
        <v>-210.18</v>
      </c>
      <c r="I836" t="str">
        <f>INDEX(LedgerMapping[[#All],[Level 3]],MATCH(Actuals[[#This Row],[Sub Ledger]],LedgerMapping[[#All],[Sub Ledger]],0))</f>
        <v>Depreciation</v>
      </c>
      <c r="J836" s="22">
        <f>YEAR(Actuals[[#This Row],[Date]])</f>
        <v>2023</v>
      </c>
      <c r="K836" s="22">
        <f>MONTH(Actuals[[#This Row],[Date]])</f>
        <v>5</v>
      </c>
      <c r="L836" s="12"/>
    </row>
    <row r="837" spans="1:12" x14ac:dyDescent="0.3">
      <c r="A837">
        <v>8</v>
      </c>
      <c r="B837">
        <v>19225</v>
      </c>
      <c r="C837">
        <v>6</v>
      </c>
      <c r="D837">
        <v>83000</v>
      </c>
      <c r="E837" s="46">
        <v>45079</v>
      </c>
      <c r="F837">
        <v>-157.13999999999999</v>
      </c>
      <c r="I837" t="str">
        <f>INDEX(LedgerMapping[[#All],[Level 3]],MATCH(Actuals[[#This Row],[Sub Ledger]],LedgerMapping[[#All],[Sub Ledger]],0))</f>
        <v>Depreciation</v>
      </c>
      <c r="J837" s="22">
        <f>YEAR(Actuals[[#This Row],[Date]])</f>
        <v>2023</v>
      </c>
      <c r="K837" s="22">
        <f>MONTH(Actuals[[#This Row],[Date]])</f>
        <v>6</v>
      </c>
      <c r="L837" s="12"/>
    </row>
    <row r="838" spans="1:12" x14ac:dyDescent="0.3">
      <c r="A838">
        <v>8</v>
      </c>
      <c r="B838">
        <v>20253</v>
      </c>
      <c r="C838">
        <v>6</v>
      </c>
      <c r="D838">
        <v>83000</v>
      </c>
      <c r="E838" s="46">
        <v>45110</v>
      </c>
      <c r="F838">
        <v>-222.3</v>
      </c>
      <c r="I838" t="str">
        <f>INDEX(LedgerMapping[[#All],[Level 3]],MATCH(Actuals[[#This Row],[Sub Ledger]],LedgerMapping[[#All],[Sub Ledger]],0))</f>
        <v>Depreciation</v>
      </c>
      <c r="J838" s="22">
        <f>YEAR(Actuals[[#This Row],[Date]])</f>
        <v>2023</v>
      </c>
      <c r="K838" s="22">
        <f>MONTH(Actuals[[#This Row],[Date]])</f>
        <v>7</v>
      </c>
      <c r="L838" s="12"/>
    </row>
    <row r="839" spans="1:12" x14ac:dyDescent="0.3">
      <c r="A839">
        <v>8</v>
      </c>
      <c r="B839">
        <v>21281</v>
      </c>
      <c r="C839">
        <v>6</v>
      </c>
      <c r="D839">
        <v>83000</v>
      </c>
      <c r="E839" s="46">
        <v>45141</v>
      </c>
      <c r="F839">
        <v>-169.27</v>
      </c>
      <c r="I839" t="str">
        <f>INDEX(LedgerMapping[[#All],[Level 3]],MATCH(Actuals[[#This Row],[Sub Ledger]],LedgerMapping[[#All],[Sub Ledger]],0))</f>
        <v>Depreciation</v>
      </c>
      <c r="J839" s="22">
        <f>YEAR(Actuals[[#This Row],[Date]])</f>
        <v>2023</v>
      </c>
      <c r="K839" s="22">
        <f>MONTH(Actuals[[#This Row],[Date]])</f>
        <v>8</v>
      </c>
      <c r="L839" s="12"/>
    </row>
    <row r="840" spans="1:12" x14ac:dyDescent="0.3">
      <c r="A840">
        <v>8</v>
      </c>
      <c r="B840">
        <v>22284</v>
      </c>
      <c r="C840">
        <v>6</v>
      </c>
      <c r="D840">
        <v>83000</v>
      </c>
      <c r="E840" s="46">
        <v>45169</v>
      </c>
      <c r="F840">
        <v>-158.66</v>
      </c>
      <c r="I840" t="str">
        <f>INDEX(LedgerMapping[[#All],[Level 3]],MATCH(Actuals[[#This Row],[Sub Ledger]],LedgerMapping[[#All],[Sub Ledger]],0))</f>
        <v>Depreciation</v>
      </c>
      <c r="J840" s="22">
        <f>YEAR(Actuals[[#This Row],[Date]])</f>
        <v>2023</v>
      </c>
      <c r="K840" s="22">
        <f>MONTH(Actuals[[#This Row],[Date]])</f>
        <v>8</v>
      </c>
      <c r="L840" s="12"/>
    </row>
    <row r="841" spans="1:12" x14ac:dyDescent="0.3">
      <c r="A841">
        <v>8</v>
      </c>
      <c r="B841">
        <v>23262</v>
      </c>
      <c r="C841">
        <v>6</v>
      </c>
      <c r="D841">
        <v>83000</v>
      </c>
      <c r="E841" s="46">
        <v>45200</v>
      </c>
      <c r="F841">
        <v>-155.63</v>
      </c>
      <c r="I841" t="str">
        <f>INDEX(LedgerMapping[[#All],[Level 3]],MATCH(Actuals[[#This Row],[Sub Ledger]],LedgerMapping[[#All],[Sub Ledger]],0))</f>
        <v>Depreciation</v>
      </c>
      <c r="J841" s="22">
        <f>YEAR(Actuals[[#This Row],[Date]])</f>
        <v>2023</v>
      </c>
      <c r="K841" s="22">
        <f>MONTH(Actuals[[#This Row],[Date]])</f>
        <v>10</v>
      </c>
      <c r="L841" s="12"/>
    </row>
    <row r="842" spans="1:12" x14ac:dyDescent="0.3">
      <c r="A842">
        <v>8</v>
      </c>
      <c r="B842">
        <v>24264</v>
      </c>
      <c r="C842">
        <v>6</v>
      </c>
      <c r="D842">
        <v>83000</v>
      </c>
      <c r="E842" s="46">
        <v>45230</v>
      </c>
      <c r="F842">
        <v>-234.42</v>
      </c>
      <c r="I842" t="str">
        <f>INDEX(LedgerMapping[[#All],[Level 3]],MATCH(Actuals[[#This Row],[Sub Ledger]],LedgerMapping[[#All],[Sub Ledger]],0))</f>
        <v>Depreciation</v>
      </c>
      <c r="J842" s="22">
        <f>YEAR(Actuals[[#This Row],[Date]])</f>
        <v>2023</v>
      </c>
      <c r="K842" s="22">
        <f>MONTH(Actuals[[#This Row],[Date]])</f>
        <v>10</v>
      </c>
      <c r="L842" s="12"/>
    </row>
    <row r="843" spans="1:12" x14ac:dyDescent="0.3">
      <c r="A843">
        <v>8</v>
      </c>
      <c r="B843">
        <v>25296</v>
      </c>
      <c r="C843">
        <v>6</v>
      </c>
      <c r="D843">
        <v>83000</v>
      </c>
      <c r="E843" s="46">
        <v>45261</v>
      </c>
      <c r="F843">
        <v>-187.45</v>
      </c>
      <c r="I843" t="str">
        <f>INDEX(LedgerMapping[[#All],[Level 3]],MATCH(Actuals[[#This Row],[Sub Ledger]],LedgerMapping[[#All],[Sub Ledger]],0))</f>
        <v>Depreciation</v>
      </c>
      <c r="J843" s="22">
        <f>YEAR(Actuals[[#This Row],[Date]])</f>
        <v>2023</v>
      </c>
      <c r="K843" s="22">
        <f>MONTH(Actuals[[#This Row],[Date]])</f>
        <v>12</v>
      </c>
      <c r="L843" s="12"/>
    </row>
    <row r="844" spans="1:12" x14ac:dyDescent="0.3">
      <c r="A844">
        <v>8</v>
      </c>
      <c r="B844">
        <v>26365</v>
      </c>
      <c r="C844">
        <v>6</v>
      </c>
      <c r="D844">
        <v>83000</v>
      </c>
      <c r="E844" s="46">
        <v>45291</v>
      </c>
      <c r="F844">
        <v>-222.3</v>
      </c>
      <c r="I844" t="str">
        <f>INDEX(LedgerMapping[[#All],[Level 3]],MATCH(Actuals[[#This Row],[Sub Ledger]],LedgerMapping[[#All],[Sub Ledger]],0))</f>
        <v>Depreciation</v>
      </c>
      <c r="J844" s="22">
        <f>YEAR(Actuals[[#This Row],[Date]])</f>
        <v>2023</v>
      </c>
      <c r="K844" s="22">
        <f>MONTH(Actuals[[#This Row],[Date]])</f>
        <v>12</v>
      </c>
      <c r="L844" s="12"/>
    </row>
    <row r="845" spans="1:12" x14ac:dyDescent="0.3">
      <c r="A845">
        <v>8</v>
      </c>
      <c r="B845">
        <v>27491</v>
      </c>
      <c r="C845">
        <v>6</v>
      </c>
      <c r="D845">
        <v>83000</v>
      </c>
      <c r="E845" s="46">
        <v>45322</v>
      </c>
      <c r="F845">
        <v>-211.69</v>
      </c>
      <c r="I845" t="str">
        <f>INDEX(LedgerMapping[[#All],[Level 3]],MATCH(Actuals[[#This Row],[Sub Ledger]],LedgerMapping[[#All],[Sub Ledger]],0))</f>
        <v>Depreciation</v>
      </c>
      <c r="J845" s="22">
        <f>YEAR(Actuals[[#This Row],[Date]])</f>
        <v>2024</v>
      </c>
      <c r="K845" s="22">
        <f>MONTH(Actuals[[#This Row],[Date]])</f>
        <v>1</v>
      </c>
      <c r="L845" s="12"/>
    </row>
    <row r="846" spans="1:12" x14ac:dyDescent="0.3">
      <c r="A846">
        <v>8</v>
      </c>
      <c r="B846">
        <v>28643</v>
      </c>
      <c r="C846">
        <v>6</v>
      </c>
      <c r="D846">
        <v>83000</v>
      </c>
      <c r="E846" s="46">
        <v>45354</v>
      </c>
      <c r="F846">
        <v>-214.72</v>
      </c>
      <c r="I846" t="str">
        <f>INDEX(LedgerMapping[[#All],[Level 3]],MATCH(Actuals[[#This Row],[Sub Ledger]],LedgerMapping[[#All],[Sub Ledger]],0))</f>
        <v>Depreciation</v>
      </c>
      <c r="J846" s="22">
        <f>YEAR(Actuals[[#This Row],[Date]])</f>
        <v>2024</v>
      </c>
      <c r="K846" s="22">
        <f>MONTH(Actuals[[#This Row],[Date]])</f>
        <v>3</v>
      </c>
      <c r="L846" s="12"/>
    </row>
    <row r="847" spans="1:12" x14ac:dyDescent="0.3">
      <c r="A847">
        <v>8</v>
      </c>
      <c r="B847">
        <v>29797</v>
      </c>
      <c r="C847">
        <v>6</v>
      </c>
      <c r="D847">
        <v>83000</v>
      </c>
      <c r="E847" s="46">
        <v>45384</v>
      </c>
      <c r="F847">
        <v>-261.69</v>
      </c>
      <c r="I847" t="str">
        <f>INDEX(LedgerMapping[[#All],[Level 3]],MATCH(Actuals[[#This Row],[Sub Ledger]],LedgerMapping[[#All],[Sub Ledger]],0))</f>
        <v>Depreciation</v>
      </c>
      <c r="J847" s="22">
        <f>YEAR(Actuals[[#This Row],[Date]])</f>
        <v>2024</v>
      </c>
      <c r="K847" s="22">
        <f>MONTH(Actuals[[#This Row],[Date]])</f>
        <v>4</v>
      </c>
      <c r="L847" s="12"/>
    </row>
    <row r="848" spans="1:12" x14ac:dyDescent="0.3">
      <c r="A848">
        <v>8</v>
      </c>
      <c r="B848">
        <v>30923</v>
      </c>
      <c r="C848">
        <v>6</v>
      </c>
      <c r="D848">
        <v>83000</v>
      </c>
      <c r="E848" s="46">
        <v>45415</v>
      </c>
      <c r="F848">
        <v>-313.20999999999998</v>
      </c>
      <c r="I848" t="str">
        <f>INDEX(LedgerMapping[[#All],[Level 3]],MATCH(Actuals[[#This Row],[Sub Ledger]],LedgerMapping[[#All],[Sub Ledger]],0))</f>
        <v>Depreciation</v>
      </c>
      <c r="J848" s="22">
        <f>YEAR(Actuals[[#This Row],[Date]])</f>
        <v>2024</v>
      </c>
      <c r="K848" s="22">
        <f>MONTH(Actuals[[#This Row],[Date]])</f>
        <v>5</v>
      </c>
      <c r="L848" s="12"/>
    </row>
    <row r="849" spans="1:12" x14ac:dyDescent="0.3">
      <c r="A849">
        <v>8</v>
      </c>
      <c r="B849">
        <v>32048</v>
      </c>
      <c r="C849">
        <v>6</v>
      </c>
      <c r="D849">
        <v>83000</v>
      </c>
      <c r="E849" s="46">
        <v>45445</v>
      </c>
      <c r="F849">
        <v>-254.12</v>
      </c>
      <c r="I849" t="str">
        <f>INDEX(LedgerMapping[[#All],[Level 3]],MATCH(Actuals[[#This Row],[Sub Ledger]],LedgerMapping[[#All],[Sub Ledger]],0))</f>
        <v>Depreciation</v>
      </c>
      <c r="J849" s="22">
        <f>YEAR(Actuals[[#This Row],[Date]])</f>
        <v>2024</v>
      </c>
      <c r="K849" s="22">
        <f>MONTH(Actuals[[#This Row],[Date]])</f>
        <v>6</v>
      </c>
      <c r="L849" s="12"/>
    </row>
    <row r="850" spans="1:12" x14ac:dyDescent="0.3">
      <c r="A850">
        <v>8</v>
      </c>
      <c r="B850">
        <v>33172</v>
      </c>
      <c r="C850">
        <v>6</v>
      </c>
      <c r="D850">
        <v>83000</v>
      </c>
      <c r="E850" s="46">
        <v>45476</v>
      </c>
      <c r="F850">
        <v>-257.14999999999998</v>
      </c>
      <c r="I850" t="str">
        <f>INDEX(LedgerMapping[[#All],[Level 3]],MATCH(Actuals[[#This Row],[Sub Ledger]],LedgerMapping[[#All],[Sub Ledger]],0))</f>
        <v>Depreciation</v>
      </c>
      <c r="J850" s="22">
        <f>YEAR(Actuals[[#This Row],[Date]])</f>
        <v>2024</v>
      </c>
      <c r="K850" s="22">
        <f>MONTH(Actuals[[#This Row],[Date]])</f>
        <v>7</v>
      </c>
      <c r="L850" s="12"/>
    </row>
    <row r="851" spans="1:12" x14ac:dyDescent="0.3">
      <c r="A851">
        <v>8</v>
      </c>
      <c r="B851">
        <v>34295</v>
      </c>
      <c r="C851">
        <v>6</v>
      </c>
      <c r="D851">
        <v>83000</v>
      </c>
      <c r="E851" s="46">
        <v>45507</v>
      </c>
      <c r="F851">
        <v>-219.27</v>
      </c>
      <c r="I851" t="str">
        <f>INDEX(LedgerMapping[[#All],[Level 3]],MATCH(Actuals[[#This Row],[Sub Ledger]],LedgerMapping[[#All],[Sub Ledger]],0))</f>
        <v>Depreciation</v>
      </c>
      <c r="J851" s="22">
        <f>YEAR(Actuals[[#This Row],[Date]])</f>
        <v>2024</v>
      </c>
      <c r="K851" s="22">
        <f>MONTH(Actuals[[#This Row],[Date]])</f>
        <v>8</v>
      </c>
      <c r="L851" s="12"/>
    </row>
    <row r="852" spans="1:12" x14ac:dyDescent="0.3">
      <c r="A852">
        <v>8</v>
      </c>
      <c r="B852">
        <v>35448</v>
      </c>
      <c r="C852">
        <v>6</v>
      </c>
      <c r="D852">
        <v>83000</v>
      </c>
      <c r="E852" s="46">
        <v>45536</v>
      </c>
      <c r="F852">
        <v>-257.14999999999998</v>
      </c>
      <c r="I852" t="str">
        <f>INDEX(LedgerMapping[[#All],[Level 3]],MATCH(Actuals[[#This Row],[Sub Ledger]],LedgerMapping[[#All],[Sub Ledger]],0))</f>
        <v>Depreciation</v>
      </c>
      <c r="J852" s="22">
        <f>YEAR(Actuals[[#This Row],[Date]])</f>
        <v>2024</v>
      </c>
      <c r="K852" s="22">
        <f>MONTH(Actuals[[#This Row],[Date]])</f>
        <v>9</v>
      </c>
      <c r="L852" s="12"/>
    </row>
    <row r="853" spans="1:12" x14ac:dyDescent="0.3">
      <c r="A853">
        <v>8</v>
      </c>
      <c r="B853">
        <v>36598</v>
      </c>
      <c r="C853">
        <v>6</v>
      </c>
      <c r="D853">
        <v>83000</v>
      </c>
      <c r="E853" s="46">
        <v>45567</v>
      </c>
      <c r="F853">
        <v>-219.27</v>
      </c>
      <c r="I853" t="str">
        <f>INDEX(LedgerMapping[[#All],[Level 3]],MATCH(Actuals[[#This Row],[Sub Ledger]],LedgerMapping[[#All],[Sub Ledger]],0))</f>
        <v>Depreciation</v>
      </c>
      <c r="J853" s="22">
        <f>YEAR(Actuals[[#This Row],[Date]])</f>
        <v>2024</v>
      </c>
      <c r="K853" s="22">
        <f>MONTH(Actuals[[#This Row],[Date]])</f>
        <v>10</v>
      </c>
      <c r="L853" s="12"/>
    </row>
    <row r="854" spans="1:12" x14ac:dyDescent="0.3">
      <c r="A854">
        <v>8</v>
      </c>
      <c r="B854">
        <v>37747</v>
      </c>
      <c r="C854">
        <v>6</v>
      </c>
      <c r="D854">
        <v>83000</v>
      </c>
      <c r="E854" s="46">
        <v>45597</v>
      </c>
      <c r="F854">
        <v>-296.54000000000002</v>
      </c>
      <c r="I854" t="str">
        <f>INDEX(LedgerMapping[[#All],[Level 3]],MATCH(Actuals[[#This Row],[Sub Ledger]],LedgerMapping[[#All],[Sub Ledger]],0))</f>
        <v>Depreciation</v>
      </c>
      <c r="J854" s="22">
        <f>YEAR(Actuals[[#This Row],[Date]])</f>
        <v>2024</v>
      </c>
      <c r="K854" s="22">
        <f>MONTH(Actuals[[#This Row],[Date]])</f>
        <v>11</v>
      </c>
      <c r="L854" s="12"/>
    </row>
    <row r="855" spans="1:12" x14ac:dyDescent="0.3">
      <c r="A855">
        <v>8</v>
      </c>
      <c r="B855">
        <v>38898</v>
      </c>
      <c r="C855">
        <v>6</v>
      </c>
      <c r="D855">
        <v>83000</v>
      </c>
      <c r="E855" s="46">
        <v>45628</v>
      </c>
      <c r="F855">
        <v>-237.45</v>
      </c>
      <c r="I855" t="str">
        <f>INDEX(LedgerMapping[[#All],[Level 3]],MATCH(Actuals[[#This Row],[Sub Ledger]],LedgerMapping[[#All],[Sub Ledger]],0))</f>
        <v>Depreciation</v>
      </c>
      <c r="J855" s="22">
        <f>YEAR(Actuals[[#This Row],[Date]])</f>
        <v>2024</v>
      </c>
      <c r="K855" s="22">
        <f>MONTH(Actuals[[#This Row],[Date]])</f>
        <v>12</v>
      </c>
      <c r="L855" s="12"/>
    </row>
    <row r="856" spans="1:12" x14ac:dyDescent="0.3">
      <c r="A856">
        <v>8</v>
      </c>
      <c r="B856">
        <v>1086</v>
      </c>
      <c r="C856">
        <v>6</v>
      </c>
      <c r="D856">
        <v>84000</v>
      </c>
      <c r="E856" s="46">
        <v>44562</v>
      </c>
      <c r="F856">
        <v>-107.14</v>
      </c>
      <c r="I856" t="str">
        <f>INDEX(LedgerMapping[[#All],[Level 3]],MATCH(Actuals[[#This Row],[Sub Ledger]],LedgerMapping[[#All],[Sub Ledger]],0))</f>
        <v>Depreciation</v>
      </c>
      <c r="J856" s="22">
        <f>YEAR(Actuals[[#This Row],[Date]])</f>
        <v>2022</v>
      </c>
      <c r="K856" s="22">
        <f>MONTH(Actuals[[#This Row],[Date]])</f>
        <v>1</v>
      </c>
      <c r="L856" s="12"/>
    </row>
    <row r="857" spans="1:12" x14ac:dyDescent="0.3">
      <c r="A857">
        <v>8</v>
      </c>
      <c r="B857">
        <v>2210</v>
      </c>
      <c r="C857">
        <v>6</v>
      </c>
      <c r="D857">
        <v>84000</v>
      </c>
      <c r="E857" s="46">
        <v>44593</v>
      </c>
      <c r="F857">
        <v>-145.02000000000001</v>
      </c>
      <c r="I857" t="str">
        <f>INDEX(LedgerMapping[[#All],[Level 3]],MATCH(Actuals[[#This Row],[Sub Ledger]],LedgerMapping[[#All],[Sub Ledger]],0))</f>
        <v>Depreciation</v>
      </c>
      <c r="J857" s="22">
        <f>YEAR(Actuals[[#This Row],[Date]])</f>
        <v>2022</v>
      </c>
      <c r="K857" s="22">
        <f>MONTH(Actuals[[#This Row],[Date]])</f>
        <v>2</v>
      </c>
      <c r="L857" s="12"/>
    </row>
    <row r="858" spans="1:12" x14ac:dyDescent="0.3">
      <c r="A858">
        <v>8</v>
      </c>
      <c r="B858">
        <v>3326</v>
      </c>
      <c r="C858">
        <v>6</v>
      </c>
      <c r="D858">
        <v>84000</v>
      </c>
      <c r="E858" s="46">
        <v>44624</v>
      </c>
      <c r="F858">
        <v>-140.47999999999999</v>
      </c>
      <c r="I858" t="str">
        <f>INDEX(LedgerMapping[[#All],[Level 3]],MATCH(Actuals[[#This Row],[Sub Ledger]],LedgerMapping[[#All],[Sub Ledger]],0))</f>
        <v>Depreciation</v>
      </c>
      <c r="J858" s="22">
        <f>YEAR(Actuals[[#This Row],[Date]])</f>
        <v>2022</v>
      </c>
      <c r="K858" s="22">
        <f>MONTH(Actuals[[#This Row],[Date]])</f>
        <v>3</v>
      </c>
      <c r="L858" s="12"/>
    </row>
    <row r="859" spans="1:12" x14ac:dyDescent="0.3">
      <c r="A859">
        <v>8</v>
      </c>
      <c r="B859">
        <v>4448</v>
      </c>
      <c r="C859">
        <v>6</v>
      </c>
      <c r="D859">
        <v>84000</v>
      </c>
      <c r="E859" s="46">
        <v>44654</v>
      </c>
      <c r="F859">
        <v>-131.38999999999999</v>
      </c>
      <c r="I859" t="str">
        <f>INDEX(LedgerMapping[[#All],[Level 3]],MATCH(Actuals[[#This Row],[Sub Ledger]],LedgerMapping[[#All],[Sub Ledger]],0))</f>
        <v>Depreciation</v>
      </c>
      <c r="J859" s="22">
        <f>YEAR(Actuals[[#This Row],[Date]])</f>
        <v>2022</v>
      </c>
      <c r="K859" s="22">
        <f>MONTH(Actuals[[#This Row],[Date]])</f>
        <v>4</v>
      </c>
      <c r="L859" s="12"/>
    </row>
    <row r="860" spans="1:12" x14ac:dyDescent="0.3">
      <c r="A860">
        <v>8</v>
      </c>
      <c r="B860">
        <v>5572</v>
      </c>
      <c r="C860">
        <v>6</v>
      </c>
      <c r="D860">
        <v>84000</v>
      </c>
      <c r="E860" s="46">
        <v>44685</v>
      </c>
      <c r="F860">
        <v>-123.81</v>
      </c>
      <c r="I860" t="str">
        <f>INDEX(LedgerMapping[[#All],[Level 3]],MATCH(Actuals[[#This Row],[Sub Ledger]],LedgerMapping[[#All],[Sub Ledger]],0))</f>
        <v>Depreciation</v>
      </c>
      <c r="J860" s="22">
        <f>YEAR(Actuals[[#This Row],[Date]])</f>
        <v>2022</v>
      </c>
      <c r="K860" s="22">
        <f>MONTH(Actuals[[#This Row],[Date]])</f>
        <v>5</v>
      </c>
      <c r="L860" s="12"/>
    </row>
    <row r="861" spans="1:12" x14ac:dyDescent="0.3">
      <c r="A861">
        <v>8</v>
      </c>
      <c r="B861">
        <v>6697</v>
      </c>
      <c r="C861">
        <v>6</v>
      </c>
      <c r="D861">
        <v>84000</v>
      </c>
      <c r="E861" s="46">
        <v>44715</v>
      </c>
      <c r="F861">
        <v>-132.9</v>
      </c>
      <c r="I861" t="str">
        <f>INDEX(LedgerMapping[[#All],[Level 3]],MATCH(Actuals[[#This Row],[Sub Ledger]],LedgerMapping[[#All],[Sub Ledger]],0))</f>
        <v>Depreciation</v>
      </c>
      <c r="J861" s="22">
        <f>YEAR(Actuals[[#This Row],[Date]])</f>
        <v>2022</v>
      </c>
      <c r="K861" s="22">
        <f>MONTH(Actuals[[#This Row],[Date]])</f>
        <v>6</v>
      </c>
      <c r="L861" s="12"/>
    </row>
    <row r="862" spans="1:12" x14ac:dyDescent="0.3">
      <c r="A862">
        <v>8</v>
      </c>
      <c r="B862">
        <v>7818</v>
      </c>
      <c r="C862">
        <v>6</v>
      </c>
      <c r="D862">
        <v>84000</v>
      </c>
      <c r="E862" s="46">
        <v>44746</v>
      </c>
      <c r="F862">
        <v>-95.02</v>
      </c>
      <c r="I862" t="str">
        <f>INDEX(LedgerMapping[[#All],[Level 3]],MATCH(Actuals[[#This Row],[Sub Ledger]],LedgerMapping[[#All],[Sub Ledger]],0))</f>
        <v>Depreciation</v>
      </c>
      <c r="J862" s="22">
        <f>YEAR(Actuals[[#This Row],[Date]])</f>
        <v>2022</v>
      </c>
      <c r="K862" s="22">
        <f>MONTH(Actuals[[#This Row],[Date]])</f>
        <v>7</v>
      </c>
      <c r="L862" s="12"/>
    </row>
    <row r="863" spans="1:12" x14ac:dyDescent="0.3">
      <c r="A863">
        <v>8</v>
      </c>
      <c r="B863">
        <v>8939</v>
      </c>
      <c r="C863">
        <v>6</v>
      </c>
      <c r="D863">
        <v>84000</v>
      </c>
      <c r="E863" s="46">
        <v>44777</v>
      </c>
      <c r="F863">
        <v>-91.99</v>
      </c>
      <c r="I863" t="str">
        <f>INDEX(LedgerMapping[[#All],[Level 3]],MATCH(Actuals[[#This Row],[Sub Ledger]],LedgerMapping[[#All],[Sub Ledger]],0))</f>
        <v>Depreciation</v>
      </c>
      <c r="J863" s="22">
        <f>YEAR(Actuals[[#This Row],[Date]])</f>
        <v>2022</v>
      </c>
      <c r="K863" s="22">
        <f>MONTH(Actuals[[#This Row],[Date]])</f>
        <v>8</v>
      </c>
      <c r="L863" s="12"/>
    </row>
    <row r="864" spans="1:12" x14ac:dyDescent="0.3">
      <c r="A864">
        <v>8</v>
      </c>
      <c r="B864">
        <v>10055</v>
      </c>
      <c r="C864">
        <v>6</v>
      </c>
      <c r="D864">
        <v>84000</v>
      </c>
      <c r="E864" s="46">
        <v>44805</v>
      </c>
      <c r="F864">
        <v>-138.96</v>
      </c>
      <c r="I864" t="str">
        <f>INDEX(LedgerMapping[[#All],[Level 3]],MATCH(Actuals[[#This Row],[Sub Ledger]],LedgerMapping[[#All],[Sub Ledger]],0))</f>
        <v>Depreciation</v>
      </c>
      <c r="J864" s="22">
        <f>YEAR(Actuals[[#This Row],[Date]])</f>
        <v>2022</v>
      </c>
      <c r="K864" s="22">
        <f>MONTH(Actuals[[#This Row],[Date]])</f>
        <v>9</v>
      </c>
      <c r="L864" s="12"/>
    </row>
    <row r="865" spans="1:12" x14ac:dyDescent="0.3">
      <c r="A865">
        <v>8</v>
      </c>
      <c r="B865">
        <v>11173</v>
      </c>
      <c r="C865">
        <v>6</v>
      </c>
      <c r="D865">
        <v>84000</v>
      </c>
      <c r="E865" s="46">
        <v>44836</v>
      </c>
      <c r="F865">
        <v>-132.9</v>
      </c>
      <c r="I865" t="str">
        <f>INDEX(LedgerMapping[[#All],[Level 3]],MATCH(Actuals[[#This Row],[Sub Ledger]],LedgerMapping[[#All],[Sub Ledger]],0))</f>
        <v>Depreciation</v>
      </c>
      <c r="J865" s="22">
        <f>YEAR(Actuals[[#This Row],[Date]])</f>
        <v>2022</v>
      </c>
      <c r="K865" s="22">
        <f>MONTH(Actuals[[#This Row],[Date]])</f>
        <v>10</v>
      </c>
      <c r="L865" s="12"/>
    </row>
    <row r="866" spans="1:12" x14ac:dyDescent="0.3">
      <c r="A866">
        <v>8</v>
      </c>
      <c r="B866">
        <v>12299</v>
      </c>
      <c r="C866">
        <v>6</v>
      </c>
      <c r="D866">
        <v>84000</v>
      </c>
      <c r="E866" s="46">
        <v>44866</v>
      </c>
      <c r="F866">
        <v>-110.17</v>
      </c>
      <c r="I866" t="str">
        <f>INDEX(LedgerMapping[[#All],[Level 3]],MATCH(Actuals[[#This Row],[Sub Ledger]],LedgerMapping[[#All],[Sub Ledger]],0))</f>
        <v>Depreciation</v>
      </c>
      <c r="J866" s="22">
        <f>YEAR(Actuals[[#This Row],[Date]])</f>
        <v>2022</v>
      </c>
      <c r="K866" s="22">
        <f>MONTH(Actuals[[#This Row],[Date]])</f>
        <v>11</v>
      </c>
      <c r="L866" s="12"/>
    </row>
    <row r="867" spans="1:12" x14ac:dyDescent="0.3">
      <c r="A867">
        <v>8</v>
      </c>
      <c r="B867">
        <v>13430</v>
      </c>
      <c r="C867">
        <v>6</v>
      </c>
      <c r="D867">
        <v>84000</v>
      </c>
      <c r="E867" s="46">
        <v>44897</v>
      </c>
      <c r="F867">
        <v>-172.3</v>
      </c>
      <c r="I867" t="str">
        <f>INDEX(LedgerMapping[[#All],[Level 3]],MATCH(Actuals[[#This Row],[Sub Ledger]],LedgerMapping[[#All],[Sub Ledger]],0))</f>
        <v>Depreciation</v>
      </c>
      <c r="J867" s="22">
        <f>YEAR(Actuals[[#This Row],[Date]])</f>
        <v>2022</v>
      </c>
      <c r="K867" s="22">
        <f>MONTH(Actuals[[#This Row],[Date]])</f>
        <v>12</v>
      </c>
      <c r="L867" s="12"/>
    </row>
    <row r="868" spans="1:12" x14ac:dyDescent="0.3">
      <c r="A868">
        <v>8</v>
      </c>
      <c r="B868">
        <v>14176</v>
      </c>
      <c r="C868">
        <v>6</v>
      </c>
      <c r="D868">
        <v>84000</v>
      </c>
      <c r="E868" s="46">
        <v>44927</v>
      </c>
      <c r="F868">
        <v>-145.02000000000001</v>
      </c>
      <c r="I868" t="str">
        <f>INDEX(LedgerMapping[[#All],[Level 3]],MATCH(Actuals[[#This Row],[Sub Ledger]],LedgerMapping[[#All],[Sub Ledger]],0))</f>
        <v>Depreciation</v>
      </c>
      <c r="J868" s="22">
        <f>YEAR(Actuals[[#This Row],[Date]])</f>
        <v>2023</v>
      </c>
      <c r="K868" s="22">
        <f>MONTH(Actuals[[#This Row],[Date]])</f>
        <v>1</v>
      </c>
      <c r="L868" s="12"/>
    </row>
    <row r="869" spans="1:12" x14ac:dyDescent="0.3">
      <c r="A869">
        <v>8</v>
      </c>
      <c r="B869">
        <v>15180</v>
      </c>
      <c r="C869">
        <v>6</v>
      </c>
      <c r="D869">
        <v>84000</v>
      </c>
      <c r="E869" s="46">
        <v>44958</v>
      </c>
      <c r="F869">
        <v>-141.99</v>
      </c>
      <c r="I869" t="str">
        <f>INDEX(LedgerMapping[[#All],[Level 3]],MATCH(Actuals[[#This Row],[Sub Ledger]],LedgerMapping[[#All],[Sub Ledger]],0))</f>
        <v>Depreciation</v>
      </c>
      <c r="J869" s="22">
        <f>YEAR(Actuals[[#This Row],[Date]])</f>
        <v>2023</v>
      </c>
      <c r="K869" s="22">
        <f>MONTH(Actuals[[#This Row],[Date]])</f>
        <v>2</v>
      </c>
      <c r="L869" s="12"/>
    </row>
    <row r="870" spans="1:12" x14ac:dyDescent="0.3">
      <c r="A870">
        <v>8</v>
      </c>
      <c r="B870">
        <v>16160</v>
      </c>
      <c r="C870">
        <v>6</v>
      </c>
      <c r="D870">
        <v>84000</v>
      </c>
      <c r="E870" s="46">
        <v>44988</v>
      </c>
      <c r="F870">
        <v>-211.69</v>
      </c>
      <c r="I870" t="str">
        <f>INDEX(LedgerMapping[[#All],[Level 3]],MATCH(Actuals[[#This Row],[Sub Ledger]],LedgerMapping[[#All],[Sub Ledger]],0))</f>
        <v>Depreciation</v>
      </c>
      <c r="J870" s="22">
        <f>YEAR(Actuals[[#This Row],[Date]])</f>
        <v>2023</v>
      </c>
      <c r="K870" s="22">
        <f>MONTH(Actuals[[#This Row],[Date]])</f>
        <v>3</v>
      </c>
      <c r="L870" s="12"/>
    </row>
    <row r="871" spans="1:12" x14ac:dyDescent="0.3">
      <c r="A871">
        <v>8</v>
      </c>
      <c r="B871">
        <v>17192</v>
      </c>
      <c r="C871">
        <v>6</v>
      </c>
      <c r="D871">
        <v>84000</v>
      </c>
      <c r="E871" s="46">
        <v>45018</v>
      </c>
      <c r="F871">
        <v>-163.21</v>
      </c>
      <c r="I871" t="str">
        <f>INDEX(LedgerMapping[[#All],[Level 3]],MATCH(Actuals[[#This Row],[Sub Ledger]],LedgerMapping[[#All],[Sub Ledger]],0))</f>
        <v>Depreciation</v>
      </c>
      <c r="J871" s="22">
        <f>YEAR(Actuals[[#This Row],[Date]])</f>
        <v>2023</v>
      </c>
      <c r="K871" s="22">
        <f>MONTH(Actuals[[#This Row],[Date]])</f>
        <v>4</v>
      </c>
      <c r="L871" s="12"/>
    </row>
    <row r="872" spans="1:12" x14ac:dyDescent="0.3">
      <c r="A872">
        <v>8</v>
      </c>
      <c r="B872">
        <v>18221</v>
      </c>
      <c r="C872">
        <v>6</v>
      </c>
      <c r="D872">
        <v>84000</v>
      </c>
      <c r="E872" s="46">
        <v>45049</v>
      </c>
      <c r="F872">
        <v>-182.9</v>
      </c>
      <c r="I872" t="str">
        <f>INDEX(LedgerMapping[[#All],[Level 3]],MATCH(Actuals[[#This Row],[Sub Ledger]],LedgerMapping[[#All],[Sub Ledger]],0))</f>
        <v>Depreciation</v>
      </c>
      <c r="J872" s="22">
        <f>YEAR(Actuals[[#This Row],[Date]])</f>
        <v>2023</v>
      </c>
      <c r="K872" s="22">
        <f>MONTH(Actuals[[#This Row],[Date]])</f>
        <v>5</v>
      </c>
      <c r="L872" s="12"/>
    </row>
    <row r="873" spans="1:12" x14ac:dyDescent="0.3">
      <c r="A873">
        <v>8</v>
      </c>
      <c r="B873">
        <v>19226</v>
      </c>
      <c r="C873">
        <v>6</v>
      </c>
      <c r="D873">
        <v>84000</v>
      </c>
      <c r="E873" s="46">
        <v>45079</v>
      </c>
      <c r="F873">
        <v>-131.38999999999999</v>
      </c>
      <c r="I873" t="str">
        <f>INDEX(LedgerMapping[[#All],[Level 3]],MATCH(Actuals[[#This Row],[Sub Ledger]],LedgerMapping[[#All],[Sub Ledger]],0))</f>
        <v>Depreciation</v>
      </c>
      <c r="J873" s="22">
        <f>YEAR(Actuals[[#This Row],[Date]])</f>
        <v>2023</v>
      </c>
      <c r="K873" s="22">
        <f>MONTH(Actuals[[#This Row],[Date]])</f>
        <v>6</v>
      </c>
      <c r="L873" s="12"/>
    </row>
    <row r="874" spans="1:12" x14ac:dyDescent="0.3">
      <c r="A874">
        <v>8</v>
      </c>
      <c r="B874">
        <v>20254</v>
      </c>
      <c r="C874">
        <v>6</v>
      </c>
      <c r="D874">
        <v>84000</v>
      </c>
      <c r="E874" s="46">
        <v>45110</v>
      </c>
      <c r="F874">
        <v>-196.54</v>
      </c>
      <c r="I874" t="str">
        <f>INDEX(LedgerMapping[[#All],[Level 3]],MATCH(Actuals[[#This Row],[Sub Ledger]],LedgerMapping[[#All],[Sub Ledger]],0))</f>
        <v>Depreciation</v>
      </c>
      <c r="J874" s="22">
        <f>YEAR(Actuals[[#This Row],[Date]])</f>
        <v>2023</v>
      </c>
      <c r="K874" s="22">
        <f>MONTH(Actuals[[#This Row],[Date]])</f>
        <v>7</v>
      </c>
      <c r="L874" s="12"/>
    </row>
    <row r="875" spans="1:12" x14ac:dyDescent="0.3">
      <c r="A875">
        <v>8</v>
      </c>
      <c r="B875">
        <v>21282</v>
      </c>
      <c r="C875">
        <v>6</v>
      </c>
      <c r="D875">
        <v>84000</v>
      </c>
      <c r="E875" s="46">
        <v>45141</v>
      </c>
      <c r="F875">
        <v>-146.54</v>
      </c>
      <c r="I875" t="str">
        <f>INDEX(LedgerMapping[[#All],[Level 3]],MATCH(Actuals[[#This Row],[Sub Ledger]],LedgerMapping[[#All],[Sub Ledger]],0))</f>
        <v>Depreciation</v>
      </c>
      <c r="J875" s="22">
        <f>YEAR(Actuals[[#This Row],[Date]])</f>
        <v>2023</v>
      </c>
      <c r="K875" s="22">
        <f>MONTH(Actuals[[#This Row],[Date]])</f>
        <v>8</v>
      </c>
      <c r="L875" s="12"/>
    </row>
    <row r="876" spans="1:12" x14ac:dyDescent="0.3">
      <c r="A876">
        <v>8</v>
      </c>
      <c r="B876">
        <v>22285</v>
      </c>
      <c r="C876">
        <v>6</v>
      </c>
      <c r="D876">
        <v>84000</v>
      </c>
      <c r="E876" s="46">
        <v>45169</v>
      </c>
      <c r="F876">
        <v>-145.02000000000001</v>
      </c>
      <c r="I876" t="str">
        <f>INDEX(LedgerMapping[[#All],[Level 3]],MATCH(Actuals[[#This Row],[Sub Ledger]],LedgerMapping[[#All],[Sub Ledger]],0))</f>
        <v>Depreciation</v>
      </c>
      <c r="J876" s="22">
        <f>YEAR(Actuals[[#This Row],[Date]])</f>
        <v>2023</v>
      </c>
      <c r="K876" s="22">
        <f>MONTH(Actuals[[#This Row],[Date]])</f>
        <v>8</v>
      </c>
      <c r="L876" s="12"/>
    </row>
    <row r="877" spans="1:12" x14ac:dyDescent="0.3">
      <c r="A877">
        <v>8</v>
      </c>
      <c r="B877">
        <v>23263</v>
      </c>
      <c r="C877">
        <v>6</v>
      </c>
      <c r="D877">
        <v>84000</v>
      </c>
      <c r="E877" s="46">
        <v>45200</v>
      </c>
      <c r="F877">
        <v>-131.38999999999999</v>
      </c>
      <c r="I877" t="str">
        <f>INDEX(LedgerMapping[[#All],[Level 3]],MATCH(Actuals[[#This Row],[Sub Ledger]],LedgerMapping[[#All],[Sub Ledger]],0))</f>
        <v>Depreciation</v>
      </c>
      <c r="J877" s="22">
        <f>YEAR(Actuals[[#This Row],[Date]])</f>
        <v>2023</v>
      </c>
      <c r="K877" s="22">
        <f>MONTH(Actuals[[#This Row],[Date]])</f>
        <v>10</v>
      </c>
      <c r="L877" s="12"/>
    </row>
    <row r="878" spans="1:12" x14ac:dyDescent="0.3">
      <c r="A878">
        <v>8</v>
      </c>
      <c r="B878">
        <v>24265</v>
      </c>
      <c r="C878">
        <v>6</v>
      </c>
      <c r="D878">
        <v>84000</v>
      </c>
      <c r="E878" s="46">
        <v>45230</v>
      </c>
      <c r="F878">
        <v>-211.69</v>
      </c>
      <c r="I878" t="str">
        <f>INDEX(LedgerMapping[[#All],[Level 3]],MATCH(Actuals[[#This Row],[Sub Ledger]],LedgerMapping[[#All],[Sub Ledger]],0))</f>
        <v>Depreciation</v>
      </c>
      <c r="J878" s="22">
        <f>YEAR(Actuals[[#This Row],[Date]])</f>
        <v>2023</v>
      </c>
      <c r="K878" s="22">
        <f>MONTH(Actuals[[#This Row],[Date]])</f>
        <v>10</v>
      </c>
      <c r="L878" s="12"/>
    </row>
    <row r="879" spans="1:12" x14ac:dyDescent="0.3">
      <c r="A879">
        <v>8</v>
      </c>
      <c r="B879">
        <v>25297</v>
      </c>
      <c r="C879">
        <v>6</v>
      </c>
      <c r="D879">
        <v>84000</v>
      </c>
      <c r="E879" s="46">
        <v>45261</v>
      </c>
      <c r="F879">
        <v>-166.24</v>
      </c>
      <c r="I879" t="str">
        <f>INDEX(LedgerMapping[[#All],[Level 3]],MATCH(Actuals[[#This Row],[Sub Ledger]],LedgerMapping[[#All],[Sub Ledger]],0))</f>
        <v>Depreciation</v>
      </c>
      <c r="J879" s="22">
        <f>YEAR(Actuals[[#This Row],[Date]])</f>
        <v>2023</v>
      </c>
      <c r="K879" s="22">
        <f>MONTH(Actuals[[#This Row],[Date]])</f>
        <v>12</v>
      </c>
      <c r="L879" s="12"/>
    </row>
    <row r="880" spans="1:12" x14ac:dyDescent="0.3">
      <c r="A880">
        <v>8</v>
      </c>
      <c r="B880">
        <v>26366</v>
      </c>
      <c r="C880">
        <v>6</v>
      </c>
      <c r="D880">
        <v>84000</v>
      </c>
      <c r="E880" s="46">
        <v>45291</v>
      </c>
      <c r="F880">
        <v>-187.45</v>
      </c>
      <c r="I880" t="str">
        <f>INDEX(LedgerMapping[[#All],[Level 3]],MATCH(Actuals[[#This Row],[Sub Ledger]],LedgerMapping[[#All],[Sub Ledger]],0))</f>
        <v>Depreciation</v>
      </c>
      <c r="J880" s="22">
        <f>YEAR(Actuals[[#This Row],[Date]])</f>
        <v>2023</v>
      </c>
      <c r="K880" s="22">
        <f>MONTH(Actuals[[#This Row],[Date]])</f>
        <v>12</v>
      </c>
      <c r="L880" s="12"/>
    </row>
    <row r="881" spans="1:12" x14ac:dyDescent="0.3">
      <c r="A881">
        <v>8</v>
      </c>
      <c r="B881">
        <v>27492</v>
      </c>
      <c r="C881">
        <v>6</v>
      </c>
      <c r="D881">
        <v>84000</v>
      </c>
      <c r="E881" s="46">
        <v>45322</v>
      </c>
      <c r="F881">
        <v>-184.42</v>
      </c>
      <c r="I881" t="str">
        <f>INDEX(LedgerMapping[[#All],[Level 3]],MATCH(Actuals[[#This Row],[Sub Ledger]],LedgerMapping[[#All],[Sub Ledger]],0))</f>
        <v>Depreciation</v>
      </c>
      <c r="J881" s="22">
        <f>YEAR(Actuals[[#This Row],[Date]])</f>
        <v>2024</v>
      </c>
      <c r="K881" s="22">
        <f>MONTH(Actuals[[#This Row],[Date]])</f>
        <v>1</v>
      </c>
      <c r="L881" s="12"/>
    </row>
    <row r="882" spans="1:12" x14ac:dyDescent="0.3">
      <c r="A882">
        <v>8</v>
      </c>
      <c r="B882">
        <v>28644</v>
      </c>
      <c r="C882">
        <v>6</v>
      </c>
      <c r="D882">
        <v>84000</v>
      </c>
      <c r="E882" s="46">
        <v>45354</v>
      </c>
      <c r="F882">
        <v>-178.36</v>
      </c>
      <c r="I882" t="str">
        <f>INDEX(LedgerMapping[[#All],[Level 3]],MATCH(Actuals[[#This Row],[Sub Ledger]],LedgerMapping[[#All],[Sub Ledger]],0))</f>
        <v>Depreciation</v>
      </c>
      <c r="J882" s="22">
        <f>YEAR(Actuals[[#This Row],[Date]])</f>
        <v>2024</v>
      </c>
      <c r="K882" s="22">
        <f>MONTH(Actuals[[#This Row],[Date]])</f>
        <v>3</v>
      </c>
      <c r="L882" s="12"/>
    </row>
    <row r="883" spans="1:12" x14ac:dyDescent="0.3">
      <c r="A883">
        <v>8</v>
      </c>
      <c r="B883">
        <v>29798</v>
      </c>
      <c r="C883">
        <v>6</v>
      </c>
      <c r="D883">
        <v>84000</v>
      </c>
      <c r="E883" s="46">
        <v>45384</v>
      </c>
      <c r="F883">
        <v>-231.39</v>
      </c>
      <c r="I883" t="str">
        <f>INDEX(LedgerMapping[[#All],[Level 3]],MATCH(Actuals[[#This Row],[Sub Ledger]],LedgerMapping[[#All],[Sub Ledger]],0))</f>
        <v>Depreciation</v>
      </c>
      <c r="J883" s="22">
        <f>YEAR(Actuals[[#This Row],[Date]])</f>
        <v>2024</v>
      </c>
      <c r="K883" s="22">
        <f>MONTH(Actuals[[#This Row],[Date]])</f>
        <v>4</v>
      </c>
      <c r="L883" s="12"/>
    </row>
    <row r="884" spans="1:12" x14ac:dyDescent="0.3">
      <c r="A884">
        <v>8</v>
      </c>
      <c r="B884">
        <v>30924</v>
      </c>
      <c r="C884">
        <v>6</v>
      </c>
      <c r="D884">
        <v>84000</v>
      </c>
      <c r="E884" s="46">
        <v>45415</v>
      </c>
      <c r="F884">
        <v>-281.39</v>
      </c>
      <c r="I884" t="str">
        <f>INDEX(LedgerMapping[[#All],[Level 3]],MATCH(Actuals[[#This Row],[Sub Ledger]],LedgerMapping[[#All],[Sub Ledger]],0))</f>
        <v>Depreciation</v>
      </c>
      <c r="J884" s="22">
        <f>YEAR(Actuals[[#This Row],[Date]])</f>
        <v>2024</v>
      </c>
      <c r="K884" s="22">
        <f>MONTH(Actuals[[#This Row],[Date]])</f>
        <v>5</v>
      </c>
      <c r="L884" s="12"/>
    </row>
    <row r="885" spans="1:12" x14ac:dyDescent="0.3">
      <c r="A885">
        <v>8</v>
      </c>
      <c r="B885">
        <v>32049</v>
      </c>
      <c r="C885">
        <v>6</v>
      </c>
      <c r="D885">
        <v>84000</v>
      </c>
      <c r="E885" s="46">
        <v>45445</v>
      </c>
      <c r="F885">
        <v>-213.21</v>
      </c>
      <c r="I885" t="str">
        <f>INDEX(LedgerMapping[[#All],[Level 3]],MATCH(Actuals[[#This Row],[Sub Ledger]],LedgerMapping[[#All],[Sub Ledger]],0))</f>
        <v>Depreciation</v>
      </c>
      <c r="J885" s="22">
        <f>YEAR(Actuals[[#This Row],[Date]])</f>
        <v>2024</v>
      </c>
      <c r="K885" s="22">
        <f>MONTH(Actuals[[#This Row],[Date]])</f>
        <v>6</v>
      </c>
      <c r="L885" s="12"/>
    </row>
    <row r="886" spans="1:12" x14ac:dyDescent="0.3">
      <c r="A886">
        <v>8</v>
      </c>
      <c r="B886">
        <v>33173</v>
      </c>
      <c r="C886">
        <v>6</v>
      </c>
      <c r="D886">
        <v>84000</v>
      </c>
      <c r="E886" s="46">
        <v>45476</v>
      </c>
      <c r="F886">
        <v>-219.27</v>
      </c>
      <c r="I886" t="str">
        <f>INDEX(LedgerMapping[[#All],[Level 3]],MATCH(Actuals[[#This Row],[Sub Ledger]],LedgerMapping[[#All],[Sub Ledger]],0))</f>
        <v>Depreciation</v>
      </c>
      <c r="J886" s="22">
        <f>YEAR(Actuals[[#This Row],[Date]])</f>
        <v>2024</v>
      </c>
      <c r="K886" s="22">
        <f>MONTH(Actuals[[#This Row],[Date]])</f>
        <v>7</v>
      </c>
      <c r="L886" s="12"/>
    </row>
    <row r="887" spans="1:12" x14ac:dyDescent="0.3">
      <c r="A887">
        <v>8</v>
      </c>
      <c r="B887">
        <v>34296</v>
      </c>
      <c r="C887">
        <v>6</v>
      </c>
      <c r="D887">
        <v>84000</v>
      </c>
      <c r="E887" s="46">
        <v>45507</v>
      </c>
      <c r="F887">
        <v>-193.51</v>
      </c>
      <c r="I887" t="str">
        <f>INDEX(LedgerMapping[[#All],[Level 3]],MATCH(Actuals[[#This Row],[Sub Ledger]],LedgerMapping[[#All],[Sub Ledger]],0))</f>
        <v>Depreciation</v>
      </c>
      <c r="J887" s="22">
        <f>YEAR(Actuals[[#This Row],[Date]])</f>
        <v>2024</v>
      </c>
      <c r="K887" s="22">
        <f>MONTH(Actuals[[#This Row],[Date]])</f>
        <v>8</v>
      </c>
      <c r="L887" s="12"/>
    </row>
    <row r="888" spans="1:12" x14ac:dyDescent="0.3">
      <c r="A888">
        <v>8</v>
      </c>
      <c r="B888">
        <v>35449</v>
      </c>
      <c r="C888">
        <v>6</v>
      </c>
      <c r="D888">
        <v>84000</v>
      </c>
      <c r="E888" s="46">
        <v>45536</v>
      </c>
      <c r="F888">
        <v>-216.24</v>
      </c>
      <c r="I888" t="str">
        <f>INDEX(LedgerMapping[[#All],[Level 3]],MATCH(Actuals[[#This Row],[Sub Ledger]],LedgerMapping[[#All],[Sub Ledger]],0))</f>
        <v>Depreciation</v>
      </c>
      <c r="J888" s="22">
        <f>YEAR(Actuals[[#This Row],[Date]])</f>
        <v>2024</v>
      </c>
      <c r="K888" s="22">
        <f>MONTH(Actuals[[#This Row],[Date]])</f>
        <v>9</v>
      </c>
      <c r="L888" s="12"/>
    </row>
    <row r="889" spans="1:12" x14ac:dyDescent="0.3">
      <c r="A889">
        <v>8</v>
      </c>
      <c r="B889">
        <v>36599</v>
      </c>
      <c r="C889">
        <v>6</v>
      </c>
      <c r="D889">
        <v>84000</v>
      </c>
      <c r="E889" s="46">
        <v>45567</v>
      </c>
      <c r="F889">
        <v>-184.42</v>
      </c>
      <c r="I889" t="str">
        <f>INDEX(LedgerMapping[[#All],[Level 3]],MATCH(Actuals[[#This Row],[Sub Ledger]],LedgerMapping[[#All],[Sub Ledger]],0))</f>
        <v>Depreciation</v>
      </c>
      <c r="J889" s="22">
        <f>YEAR(Actuals[[#This Row],[Date]])</f>
        <v>2024</v>
      </c>
      <c r="K889" s="22">
        <f>MONTH(Actuals[[#This Row],[Date]])</f>
        <v>10</v>
      </c>
      <c r="L889" s="12"/>
    </row>
    <row r="890" spans="1:12" x14ac:dyDescent="0.3">
      <c r="A890">
        <v>8</v>
      </c>
      <c r="B890">
        <v>37748</v>
      </c>
      <c r="C890">
        <v>6</v>
      </c>
      <c r="D890">
        <v>84000</v>
      </c>
      <c r="E890" s="46">
        <v>45597</v>
      </c>
      <c r="F890">
        <v>-261.69</v>
      </c>
      <c r="I890" t="str">
        <f>INDEX(LedgerMapping[[#All],[Level 3]],MATCH(Actuals[[#This Row],[Sub Ledger]],LedgerMapping[[#All],[Sub Ledger]],0))</f>
        <v>Depreciation</v>
      </c>
      <c r="J890" s="22">
        <f>YEAR(Actuals[[#This Row],[Date]])</f>
        <v>2024</v>
      </c>
      <c r="K890" s="22">
        <f>MONTH(Actuals[[#This Row],[Date]])</f>
        <v>11</v>
      </c>
      <c r="L890" s="12"/>
    </row>
    <row r="891" spans="1:12" x14ac:dyDescent="0.3">
      <c r="A891">
        <v>8</v>
      </c>
      <c r="B891">
        <v>38899</v>
      </c>
      <c r="C891">
        <v>6</v>
      </c>
      <c r="D891">
        <v>84000</v>
      </c>
      <c r="E891" s="46">
        <v>45628</v>
      </c>
      <c r="F891">
        <v>-195.02</v>
      </c>
      <c r="I891" t="str">
        <f>INDEX(LedgerMapping[[#All],[Level 3]],MATCH(Actuals[[#This Row],[Sub Ledger]],LedgerMapping[[#All],[Sub Ledger]],0))</f>
        <v>Depreciation</v>
      </c>
      <c r="J891" s="22">
        <f>YEAR(Actuals[[#This Row],[Date]])</f>
        <v>2024</v>
      </c>
      <c r="K891" s="22">
        <f>MONTH(Actuals[[#This Row],[Date]])</f>
        <v>12</v>
      </c>
      <c r="L891" s="12"/>
    </row>
    <row r="892" spans="1:12" x14ac:dyDescent="0.3">
      <c r="A892">
        <v>8</v>
      </c>
      <c r="B892">
        <v>2211</v>
      </c>
      <c r="C892">
        <v>6</v>
      </c>
      <c r="D892">
        <v>85000</v>
      </c>
      <c r="E892" s="46">
        <v>44593</v>
      </c>
      <c r="F892">
        <v>-126.84</v>
      </c>
      <c r="I892" t="str">
        <f>INDEX(LedgerMapping[[#All],[Level 3]],MATCH(Actuals[[#This Row],[Sub Ledger]],LedgerMapping[[#All],[Sub Ledger]],0))</f>
        <v>Ammortisation</v>
      </c>
      <c r="J892" s="22">
        <f>YEAR(Actuals[[#This Row],[Date]])</f>
        <v>2022</v>
      </c>
      <c r="K892" s="22">
        <f>MONTH(Actuals[[#This Row],[Date]])</f>
        <v>2</v>
      </c>
      <c r="L892" s="12"/>
    </row>
    <row r="893" spans="1:12" x14ac:dyDescent="0.3">
      <c r="A893">
        <v>8</v>
      </c>
      <c r="B893">
        <v>1087</v>
      </c>
      <c r="C893">
        <v>6</v>
      </c>
      <c r="D893">
        <v>85000</v>
      </c>
      <c r="E893" s="46">
        <v>44562</v>
      </c>
      <c r="F893">
        <v>-101.08</v>
      </c>
      <c r="I893" t="str">
        <f>INDEX(LedgerMapping[[#All],[Level 3]],MATCH(Actuals[[#This Row],[Sub Ledger]],LedgerMapping[[#All],[Sub Ledger]],0))</f>
        <v>Ammortisation</v>
      </c>
      <c r="J893" s="22">
        <f>YEAR(Actuals[[#This Row],[Date]])</f>
        <v>2022</v>
      </c>
      <c r="K893" s="22">
        <f>MONTH(Actuals[[#This Row],[Date]])</f>
        <v>1</v>
      </c>
      <c r="L893" s="12"/>
    </row>
    <row r="894" spans="1:12" x14ac:dyDescent="0.3">
      <c r="A894">
        <v>8</v>
      </c>
      <c r="B894">
        <v>3327</v>
      </c>
      <c r="C894">
        <v>6</v>
      </c>
      <c r="D894">
        <v>85000</v>
      </c>
      <c r="E894" s="46">
        <v>44624</v>
      </c>
      <c r="F894">
        <v>-123.81</v>
      </c>
      <c r="I894" t="str">
        <f>INDEX(LedgerMapping[[#All],[Level 3]],MATCH(Actuals[[#This Row],[Sub Ledger]],LedgerMapping[[#All],[Sub Ledger]],0))</f>
        <v>Ammortisation</v>
      </c>
      <c r="J894" s="22">
        <f>YEAR(Actuals[[#This Row],[Date]])</f>
        <v>2022</v>
      </c>
      <c r="K894" s="22">
        <f>MONTH(Actuals[[#This Row],[Date]])</f>
        <v>3</v>
      </c>
      <c r="L894" s="12"/>
    </row>
    <row r="895" spans="1:12" x14ac:dyDescent="0.3">
      <c r="A895">
        <v>8</v>
      </c>
      <c r="B895">
        <v>4449</v>
      </c>
      <c r="C895">
        <v>6</v>
      </c>
      <c r="D895">
        <v>85000</v>
      </c>
      <c r="E895" s="46">
        <v>44654</v>
      </c>
      <c r="F895">
        <v>-125.33</v>
      </c>
      <c r="I895" t="str">
        <f>INDEX(LedgerMapping[[#All],[Level 3]],MATCH(Actuals[[#This Row],[Sub Ledger]],LedgerMapping[[#All],[Sub Ledger]],0))</f>
        <v>Ammortisation</v>
      </c>
      <c r="J895" s="22">
        <f>YEAR(Actuals[[#This Row],[Date]])</f>
        <v>2022</v>
      </c>
      <c r="K895" s="22">
        <f>MONTH(Actuals[[#This Row],[Date]])</f>
        <v>4</v>
      </c>
      <c r="L895" s="12"/>
    </row>
    <row r="896" spans="1:12" x14ac:dyDescent="0.3">
      <c r="A896">
        <v>8</v>
      </c>
      <c r="B896">
        <v>5574</v>
      </c>
      <c r="C896">
        <v>6</v>
      </c>
      <c r="D896">
        <v>85000</v>
      </c>
      <c r="E896" s="46">
        <v>44685</v>
      </c>
      <c r="F896">
        <v>-114.72</v>
      </c>
      <c r="I896" t="str">
        <f>INDEX(LedgerMapping[[#All],[Level 3]],MATCH(Actuals[[#This Row],[Sub Ledger]],LedgerMapping[[#All],[Sub Ledger]],0))</f>
        <v>Ammortisation</v>
      </c>
      <c r="J896" s="22">
        <f>YEAR(Actuals[[#This Row],[Date]])</f>
        <v>2022</v>
      </c>
      <c r="K896" s="22">
        <f>MONTH(Actuals[[#This Row],[Date]])</f>
        <v>5</v>
      </c>
      <c r="L896" s="12"/>
    </row>
    <row r="897" spans="1:12" x14ac:dyDescent="0.3">
      <c r="A897">
        <v>8</v>
      </c>
      <c r="B897">
        <v>6700</v>
      </c>
      <c r="C897">
        <v>6</v>
      </c>
      <c r="D897">
        <v>85000</v>
      </c>
      <c r="E897" s="46">
        <v>44715</v>
      </c>
      <c r="F897">
        <v>-119.27</v>
      </c>
      <c r="I897" t="str">
        <f>INDEX(LedgerMapping[[#All],[Level 3]],MATCH(Actuals[[#This Row],[Sub Ledger]],LedgerMapping[[#All],[Sub Ledger]],0))</f>
        <v>Ammortisation</v>
      </c>
      <c r="J897" s="22">
        <f>YEAR(Actuals[[#This Row],[Date]])</f>
        <v>2022</v>
      </c>
      <c r="K897" s="22">
        <f>MONTH(Actuals[[#This Row],[Date]])</f>
        <v>6</v>
      </c>
      <c r="L897" s="12"/>
    </row>
    <row r="898" spans="1:12" x14ac:dyDescent="0.3">
      <c r="A898">
        <v>8</v>
      </c>
      <c r="B898">
        <v>7820</v>
      </c>
      <c r="C898">
        <v>6</v>
      </c>
      <c r="D898">
        <v>85000</v>
      </c>
      <c r="E898" s="46">
        <v>44746</v>
      </c>
      <c r="F898">
        <v>-85.93</v>
      </c>
      <c r="I898" t="str">
        <f>INDEX(LedgerMapping[[#All],[Level 3]],MATCH(Actuals[[#This Row],[Sub Ledger]],LedgerMapping[[#All],[Sub Ledger]],0))</f>
        <v>Ammortisation</v>
      </c>
      <c r="J898" s="22">
        <f>YEAR(Actuals[[#This Row],[Date]])</f>
        <v>2022</v>
      </c>
      <c r="K898" s="22">
        <f>MONTH(Actuals[[#This Row],[Date]])</f>
        <v>7</v>
      </c>
      <c r="L898" s="12"/>
    </row>
    <row r="899" spans="1:12" x14ac:dyDescent="0.3">
      <c r="A899">
        <v>8</v>
      </c>
      <c r="B899">
        <v>8942</v>
      </c>
      <c r="C899">
        <v>6</v>
      </c>
      <c r="D899">
        <v>85000</v>
      </c>
      <c r="E899" s="46">
        <v>44777</v>
      </c>
      <c r="F899">
        <v>-84.42</v>
      </c>
      <c r="I899" t="str">
        <f>INDEX(LedgerMapping[[#All],[Level 3]],MATCH(Actuals[[#This Row],[Sub Ledger]],LedgerMapping[[#All],[Sub Ledger]],0))</f>
        <v>Ammortisation</v>
      </c>
      <c r="J899" s="22">
        <f>YEAR(Actuals[[#This Row],[Date]])</f>
        <v>2022</v>
      </c>
      <c r="K899" s="22">
        <f>MONTH(Actuals[[#This Row],[Date]])</f>
        <v>8</v>
      </c>
      <c r="L899" s="12"/>
    </row>
    <row r="900" spans="1:12" x14ac:dyDescent="0.3">
      <c r="A900">
        <v>8</v>
      </c>
      <c r="B900">
        <v>10057</v>
      </c>
      <c r="C900">
        <v>6</v>
      </c>
      <c r="D900">
        <v>85000</v>
      </c>
      <c r="E900" s="46">
        <v>44805</v>
      </c>
      <c r="F900">
        <v>-131.38999999999999</v>
      </c>
      <c r="I900" t="str">
        <f>INDEX(LedgerMapping[[#All],[Level 3]],MATCH(Actuals[[#This Row],[Sub Ledger]],LedgerMapping[[#All],[Sub Ledger]],0))</f>
        <v>Ammortisation</v>
      </c>
      <c r="J900" s="22">
        <f>YEAR(Actuals[[#This Row],[Date]])</f>
        <v>2022</v>
      </c>
      <c r="K900" s="22">
        <f>MONTH(Actuals[[#This Row],[Date]])</f>
        <v>9</v>
      </c>
      <c r="L900" s="12"/>
    </row>
    <row r="901" spans="1:12" x14ac:dyDescent="0.3">
      <c r="A901">
        <v>8</v>
      </c>
      <c r="B901">
        <v>11176</v>
      </c>
      <c r="C901">
        <v>6</v>
      </c>
      <c r="D901">
        <v>85000</v>
      </c>
      <c r="E901" s="46">
        <v>44836</v>
      </c>
      <c r="F901">
        <v>-119.27</v>
      </c>
      <c r="I901" t="str">
        <f>INDEX(LedgerMapping[[#All],[Level 3]],MATCH(Actuals[[#This Row],[Sub Ledger]],LedgerMapping[[#All],[Sub Ledger]],0))</f>
        <v>Ammortisation</v>
      </c>
      <c r="J901" s="22">
        <f>YEAR(Actuals[[#This Row],[Date]])</f>
        <v>2022</v>
      </c>
      <c r="K901" s="22">
        <f>MONTH(Actuals[[#This Row],[Date]])</f>
        <v>10</v>
      </c>
      <c r="L901" s="12"/>
    </row>
    <row r="902" spans="1:12" x14ac:dyDescent="0.3">
      <c r="A902">
        <v>8</v>
      </c>
      <c r="B902">
        <v>12302</v>
      </c>
      <c r="C902">
        <v>6</v>
      </c>
      <c r="D902">
        <v>85000</v>
      </c>
      <c r="E902" s="46">
        <v>44866</v>
      </c>
      <c r="F902">
        <v>-104.11</v>
      </c>
      <c r="I902" t="str">
        <f>INDEX(LedgerMapping[[#All],[Level 3]],MATCH(Actuals[[#This Row],[Sub Ledger]],LedgerMapping[[#All],[Sub Ledger]],0))</f>
        <v>Ammortisation</v>
      </c>
      <c r="J902" s="22">
        <f>YEAR(Actuals[[#This Row],[Date]])</f>
        <v>2022</v>
      </c>
      <c r="K902" s="22">
        <f>MONTH(Actuals[[#This Row],[Date]])</f>
        <v>11</v>
      </c>
      <c r="L902" s="12"/>
    </row>
    <row r="903" spans="1:12" x14ac:dyDescent="0.3">
      <c r="A903">
        <v>8</v>
      </c>
      <c r="B903">
        <v>13432</v>
      </c>
      <c r="C903">
        <v>6</v>
      </c>
      <c r="D903">
        <v>85000</v>
      </c>
      <c r="E903" s="46">
        <v>44897</v>
      </c>
      <c r="F903">
        <v>-154.11000000000001</v>
      </c>
      <c r="I903" t="str">
        <f>INDEX(LedgerMapping[[#All],[Level 3]],MATCH(Actuals[[#This Row],[Sub Ledger]],LedgerMapping[[#All],[Sub Ledger]],0))</f>
        <v>Ammortisation</v>
      </c>
      <c r="J903" s="22">
        <f>YEAR(Actuals[[#This Row],[Date]])</f>
        <v>2022</v>
      </c>
      <c r="K903" s="22">
        <f>MONTH(Actuals[[#This Row],[Date]])</f>
        <v>12</v>
      </c>
      <c r="L903" s="12"/>
    </row>
    <row r="904" spans="1:12" x14ac:dyDescent="0.3">
      <c r="A904">
        <v>8</v>
      </c>
      <c r="B904">
        <v>14177</v>
      </c>
      <c r="C904">
        <v>6</v>
      </c>
      <c r="D904">
        <v>85000</v>
      </c>
      <c r="E904" s="46">
        <v>44927</v>
      </c>
      <c r="F904">
        <v>-134.41999999999999</v>
      </c>
      <c r="I904" t="str">
        <f>INDEX(LedgerMapping[[#All],[Level 3]],MATCH(Actuals[[#This Row],[Sub Ledger]],LedgerMapping[[#All],[Sub Ledger]],0))</f>
        <v>Ammortisation</v>
      </c>
      <c r="J904" s="22">
        <f>YEAR(Actuals[[#This Row],[Date]])</f>
        <v>2023</v>
      </c>
      <c r="K904" s="22">
        <f>MONTH(Actuals[[#This Row],[Date]])</f>
        <v>1</v>
      </c>
      <c r="L904" s="12"/>
    </row>
    <row r="905" spans="1:12" x14ac:dyDescent="0.3">
      <c r="A905">
        <v>8</v>
      </c>
      <c r="B905">
        <v>15181</v>
      </c>
      <c r="C905">
        <v>6</v>
      </c>
      <c r="D905">
        <v>85000</v>
      </c>
      <c r="E905" s="46">
        <v>44958</v>
      </c>
      <c r="F905">
        <v>-132.9</v>
      </c>
      <c r="I905" t="str">
        <f>INDEX(LedgerMapping[[#All],[Level 3]],MATCH(Actuals[[#This Row],[Sub Ledger]],LedgerMapping[[#All],[Sub Ledger]],0))</f>
        <v>Ammortisation</v>
      </c>
      <c r="J905" s="22">
        <f>YEAR(Actuals[[#This Row],[Date]])</f>
        <v>2023</v>
      </c>
      <c r="K905" s="22">
        <f>MONTH(Actuals[[#This Row],[Date]])</f>
        <v>2</v>
      </c>
      <c r="L905" s="12"/>
    </row>
    <row r="906" spans="1:12" x14ac:dyDescent="0.3">
      <c r="A906">
        <v>8</v>
      </c>
      <c r="B906">
        <v>16161</v>
      </c>
      <c r="C906">
        <v>6</v>
      </c>
      <c r="D906">
        <v>85000</v>
      </c>
      <c r="E906" s="46">
        <v>44988</v>
      </c>
      <c r="F906">
        <v>-187.45</v>
      </c>
      <c r="I906" t="str">
        <f>INDEX(LedgerMapping[[#All],[Level 3]],MATCH(Actuals[[#This Row],[Sub Ledger]],LedgerMapping[[#All],[Sub Ledger]],0))</f>
        <v>Ammortisation</v>
      </c>
      <c r="J906" s="22">
        <f>YEAR(Actuals[[#This Row],[Date]])</f>
        <v>2023</v>
      </c>
      <c r="K906" s="22">
        <f>MONTH(Actuals[[#This Row],[Date]])</f>
        <v>3</v>
      </c>
      <c r="L906" s="12"/>
    </row>
    <row r="907" spans="1:12" x14ac:dyDescent="0.3">
      <c r="A907">
        <v>8</v>
      </c>
      <c r="B907">
        <v>17193</v>
      </c>
      <c r="C907">
        <v>6</v>
      </c>
      <c r="D907">
        <v>85000</v>
      </c>
      <c r="E907" s="46">
        <v>45018</v>
      </c>
      <c r="F907">
        <v>-146.54</v>
      </c>
      <c r="I907" t="str">
        <f>INDEX(LedgerMapping[[#All],[Level 3]],MATCH(Actuals[[#This Row],[Sub Ledger]],LedgerMapping[[#All],[Sub Ledger]],0))</f>
        <v>Ammortisation</v>
      </c>
      <c r="J907" s="22">
        <f>YEAR(Actuals[[#This Row],[Date]])</f>
        <v>2023</v>
      </c>
      <c r="K907" s="22">
        <f>MONTH(Actuals[[#This Row],[Date]])</f>
        <v>4</v>
      </c>
      <c r="L907" s="12"/>
    </row>
    <row r="908" spans="1:12" x14ac:dyDescent="0.3">
      <c r="A908">
        <v>8</v>
      </c>
      <c r="B908">
        <v>18222</v>
      </c>
      <c r="C908">
        <v>6</v>
      </c>
      <c r="D908">
        <v>85000</v>
      </c>
      <c r="E908" s="46">
        <v>45049</v>
      </c>
      <c r="F908">
        <v>-167.75</v>
      </c>
      <c r="I908" t="str">
        <f>INDEX(LedgerMapping[[#All],[Level 3]],MATCH(Actuals[[#This Row],[Sub Ledger]],LedgerMapping[[#All],[Sub Ledger]],0))</f>
        <v>Ammortisation</v>
      </c>
      <c r="J908" s="22">
        <f>YEAR(Actuals[[#This Row],[Date]])</f>
        <v>2023</v>
      </c>
      <c r="K908" s="22">
        <f>MONTH(Actuals[[#This Row],[Date]])</f>
        <v>5</v>
      </c>
      <c r="L908" s="12"/>
    </row>
    <row r="909" spans="1:12" x14ac:dyDescent="0.3">
      <c r="A909">
        <v>8</v>
      </c>
      <c r="B909">
        <v>19227</v>
      </c>
      <c r="C909">
        <v>6</v>
      </c>
      <c r="D909">
        <v>85000</v>
      </c>
      <c r="E909" s="46">
        <v>45079</v>
      </c>
      <c r="F909">
        <v>-125.33</v>
      </c>
      <c r="I909" t="str">
        <f>INDEX(LedgerMapping[[#All],[Level 3]],MATCH(Actuals[[#This Row],[Sub Ledger]],LedgerMapping[[#All],[Sub Ledger]],0))</f>
        <v>Ammortisation</v>
      </c>
      <c r="J909" s="22">
        <f>YEAR(Actuals[[#This Row],[Date]])</f>
        <v>2023</v>
      </c>
      <c r="K909" s="22">
        <f>MONTH(Actuals[[#This Row],[Date]])</f>
        <v>6</v>
      </c>
      <c r="L909" s="12"/>
    </row>
    <row r="910" spans="1:12" x14ac:dyDescent="0.3">
      <c r="A910">
        <v>8</v>
      </c>
      <c r="B910">
        <v>20255</v>
      </c>
      <c r="C910">
        <v>6</v>
      </c>
      <c r="D910">
        <v>85000</v>
      </c>
      <c r="E910" s="46">
        <v>45110</v>
      </c>
      <c r="F910">
        <v>-178.36</v>
      </c>
      <c r="I910" t="str">
        <f>INDEX(LedgerMapping[[#All],[Level 3]],MATCH(Actuals[[#This Row],[Sub Ledger]],LedgerMapping[[#All],[Sub Ledger]],0))</f>
        <v>Ammortisation</v>
      </c>
      <c r="J910" s="22">
        <f>YEAR(Actuals[[#This Row],[Date]])</f>
        <v>2023</v>
      </c>
      <c r="K910" s="22">
        <f>MONTH(Actuals[[#This Row],[Date]])</f>
        <v>7</v>
      </c>
      <c r="L910" s="12"/>
    </row>
    <row r="911" spans="1:12" x14ac:dyDescent="0.3">
      <c r="A911">
        <v>8</v>
      </c>
      <c r="B911">
        <v>21283</v>
      </c>
      <c r="C911">
        <v>6</v>
      </c>
      <c r="D911">
        <v>85000</v>
      </c>
      <c r="E911" s="46">
        <v>45141</v>
      </c>
      <c r="F911">
        <v>-135.93</v>
      </c>
      <c r="I911" t="str">
        <f>INDEX(LedgerMapping[[#All],[Level 3]],MATCH(Actuals[[#This Row],[Sub Ledger]],LedgerMapping[[#All],[Sub Ledger]],0))</f>
        <v>Ammortisation</v>
      </c>
      <c r="J911" s="22">
        <f>YEAR(Actuals[[#This Row],[Date]])</f>
        <v>2023</v>
      </c>
      <c r="K911" s="22">
        <f>MONTH(Actuals[[#This Row],[Date]])</f>
        <v>8</v>
      </c>
      <c r="L911" s="12"/>
    </row>
    <row r="912" spans="1:12" x14ac:dyDescent="0.3">
      <c r="A912">
        <v>8</v>
      </c>
      <c r="B912">
        <v>22286</v>
      </c>
      <c r="C912">
        <v>6</v>
      </c>
      <c r="D912">
        <v>85000</v>
      </c>
      <c r="E912" s="46">
        <v>45169</v>
      </c>
      <c r="F912">
        <v>-126.84</v>
      </c>
      <c r="I912" t="str">
        <f>INDEX(LedgerMapping[[#All],[Level 3]],MATCH(Actuals[[#This Row],[Sub Ledger]],LedgerMapping[[#All],[Sub Ledger]],0))</f>
        <v>Ammortisation</v>
      </c>
      <c r="J912" s="22">
        <f>YEAR(Actuals[[#This Row],[Date]])</f>
        <v>2023</v>
      </c>
      <c r="K912" s="22">
        <f>MONTH(Actuals[[#This Row],[Date]])</f>
        <v>8</v>
      </c>
      <c r="L912" s="12"/>
    </row>
    <row r="913" spans="1:12" x14ac:dyDescent="0.3">
      <c r="A913">
        <v>8</v>
      </c>
      <c r="B913">
        <v>23264</v>
      </c>
      <c r="C913">
        <v>6</v>
      </c>
      <c r="D913">
        <v>85000</v>
      </c>
      <c r="E913" s="46">
        <v>45200</v>
      </c>
      <c r="F913">
        <v>-123.81</v>
      </c>
      <c r="I913" t="str">
        <f>INDEX(LedgerMapping[[#All],[Level 3]],MATCH(Actuals[[#This Row],[Sub Ledger]],LedgerMapping[[#All],[Sub Ledger]],0))</f>
        <v>Ammortisation</v>
      </c>
      <c r="J913" s="22">
        <f>YEAR(Actuals[[#This Row],[Date]])</f>
        <v>2023</v>
      </c>
      <c r="K913" s="22">
        <f>MONTH(Actuals[[#This Row],[Date]])</f>
        <v>10</v>
      </c>
      <c r="L913" s="12"/>
    </row>
    <row r="914" spans="1:12" x14ac:dyDescent="0.3">
      <c r="A914">
        <v>8</v>
      </c>
      <c r="B914">
        <v>24266</v>
      </c>
      <c r="C914">
        <v>6</v>
      </c>
      <c r="D914">
        <v>85000</v>
      </c>
      <c r="E914" s="46">
        <v>45230</v>
      </c>
      <c r="F914">
        <v>-187.45</v>
      </c>
      <c r="I914" t="str">
        <f>INDEX(LedgerMapping[[#All],[Level 3]],MATCH(Actuals[[#This Row],[Sub Ledger]],LedgerMapping[[#All],[Sub Ledger]],0))</f>
        <v>Ammortisation</v>
      </c>
      <c r="J914" s="22">
        <f>YEAR(Actuals[[#This Row],[Date]])</f>
        <v>2023</v>
      </c>
      <c r="K914" s="22">
        <f>MONTH(Actuals[[#This Row],[Date]])</f>
        <v>10</v>
      </c>
      <c r="L914" s="12"/>
    </row>
    <row r="915" spans="1:12" x14ac:dyDescent="0.3">
      <c r="A915">
        <v>8</v>
      </c>
      <c r="B915">
        <v>25298</v>
      </c>
      <c r="C915">
        <v>6</v>
      </c>
      <c r="D915">
        <v>85000</v>
      </c>
      <c r="E915" s="46">
        <v>45261</v>
      </c>
      <c r="F915">
        <v>-149.57</v>
      </c>
      <c r="I915" t="str">
        <f>INDEX(LedgerMapping[[#All],[Level 3]],MATCH(Actuals[[#This Row],[Sub Ledger]],LedgerMapping[[#All],[Sub Ledger]],0))</f>
        <v>Ammortisation</v>
      </c>
      <c r="J915" s="22">
        <f>YEAR(Actuals[[#This Row],[Date]])</f>
        <v>2023</v>
      </c>
      <c r="K915" s="22">
        <f>MONTH(Actuals[[#This Row],[Date]])</f>
        <v>12</v>
      </c>
      <c r="L915" s="12"/>
    </row>
    <row r="916" spans="1:12" x14ac:dyDescent="0.3">
      <c r="A916">
        <v>8</v>
      </c>
      <c r="B916">
        <v>26367</v>
      </c>
      <c r="C916">
        <v>6</v>
      </c>
      <c r="D916">
        <v>85000</v>
      </c>
      <c r="E916" s="46">
        <v>45291</v>
      </c>
      <c r="F916">
        <v>-178.36</v>
      </c>
      <c r="I916" t="str">
        <f>INDEX(LedgerMapping[[#All],[Level 3]],MATCH(Actuals[[#This Row],[Sub Ledger]],LedgerMapping[[#All],[Sub Ledger]],0))</f>
        <v>Ammortisation</v>
      </c>
      <c r="J916" s="22">
        <f>YEAR(Actuals[[#This Row],[Date]])</f>
        <v>2023</v>
      </c>
      <c r="K916" s="22">
        <f>MONTH(Actuals[[#This Row],[Date]])</f>
        <v>12</v>
      </c>
      <c r="L916" s="12"/>
    </row>
    <row r="917" spans="1:12" x14ac:dyDescent="0.3">
      <c r="A917">
        <v>8</v>
      </c>
      <c r="B917">
        <v>27493</v>
      </c>
      <c r="C917">
        <v>6</v>
      </c>
      <c r="D917">
        <v>85000</v>
      </c>
      <c r="E917" s="46">
        <v>45322</v>
      </c>
      <c r="F917">
        <v>-169.27</v>
      </c>
      <c r="I917" t="str">
        <f>INDEX(LedgerMapping[[#All],[Level 3]],MATCH(Actuals[[#This Row],[Sub Ledger]],LedgerMapping[[#All],[Sub Ledger]],0))</f>
        <v>Ammortisation</v>
      </c>
      <c r="J917" s="22">
        <f>YEAR(Actuals[[#This Row],[Date]])</f>
        <v>2024</v>
      </c>
      <c r="K917" s="22">
        <f>MONTH(Actuals[[#This Row],[Date]])</f>
        <v>1</v>
      </c>
      <c r="L917" s="12"/>
    </row>
    <row r="918" spans="1:12" x14ac:dyDescent="0.3">
      <c r="A918">
        <v>8</v>
      </c>
      <c r="B918">
        <v>28645</v>
      </c>
      <c r="C918">
        <v>6</v>
      </c>
      <c r="D918">
        <v>85000</v>
      </c>
      <c r="E918" s="46">
        <v>45354</v>
      </c>
      <c r="F918">
        <v>-172.3</v>
      </c>
      <c r="I918" t="str">
        <f>INDEX(LedgerMapping[[#All],[Level 3]],MATCH(Actuals[[#This Row],[Sub Ledger]],LedgerMapping[[#All],[Sub Ledger]],0))</f>
        <v>Ammortisation</v>
      </c>
      <c r="J918" s="22">
        <f>YEAR(Actuals[[#This Row],[Date]])</f>
        <v>2024</v>
      </c>
      <c r="K918" s="22">
        <f>MONTH(Actuals[[#This Row],[Date]])</f>
        <v>3</v>
      </c>
      <c r="L918" s="12"/>
    </row>
    <row r="919" spans="1:12" x14ac:dyDescent="0.3">
      <c r="A919">
        <v>8</v>
      </c>
      <c r="B919">
        <v>29799</v>
      </c>
      <c r="C919">
        <v>6</v>
      </c>
      <c r="D919">
        <v>85000</v>
      </c>
      <c r="E919" s="46">
        <v>45384</v>
      </c>
      <c r="F919">
        <v>-208.66</v>
      </c>
      <c r="I919" t="str">
        <f>INDEX(LedgerMapping[[#All],[Level 3]],MATCH(Actuals[[#This Row],[Sub Ledger]],LedgerMapping[[#All],[Sub Ledger]],0))</f>
        <v>Ammortisation</v>
      </c>
      <c r="J919" s="22">
        <f>YEAR(Actuals[[#This Row],[Date]])</f>
        <v>2024</v>
      </c>
      <c r="K919" s="22">
        <f>MONTH(Actuals[[#This Row],[Date]])</f>
        <v>4</v>
      </c>
      <c r="L919" s="12"/>
    </row>
    <row r="920" spans="1:12" x14ac:dyDescent="0.3">
      <c r="A920">
        <v>8</v>
      </c>
      <c r="B920">
        <v>30925</v>
      </c>
      <c r="C920">
        <v>6</v>
      </c>
      <c r="D920">
        <v>85000</v>
      </c>
      <c r="E920" s="46">
        <v>45415</v>
      </c>
      <c r="F920">
        <v>-249.57</v>
      </c>
      <c r="I920" t="str">
        <f>INDEX(LedgerMapping[[#All],[Level 3]],MATCH(Actuals[[#This Row],[Sub Ledger]],LedgerMapping[[#All],[Sub Ledger]],0))</f>
        <v>Ammortisation</v>
      </c>
      <c r="J920" s="22">
        <f>YEAR(Actuals[[#This Row],[Date]])</f>
        <v>2024</v>
      </c>
      <c r="K920" s="22">
        <f>MONTH(Actuals[[#This Row],[Date]])</f>
        <v>5</v>
      </c>
      <c r="L920" s="12"/>
    </row>
    <row r="921" spans="1:12" x14ac:dyDescent="0.3">
      <c r="A921">
        <v>8</v>
      </c>
      <c r="B921">
        <v>32050</v>
      </c>
      <c r="C921">
        <v>6</v>
      </c>
      <c r="D921">
        <v>85000</v>
      </c>
      <c r="E921" s="46">
        <v>45445</v>
      </c>
      <c r="F921">
        <v>-202.6</v>
      </c>
      <c r="I921" t="str">
        <f>INDEX(LedgerMapping[[#All],[Level 3]],MATCH(Actuals[[#This Row],[Sub Ledger]],LedgerMapping[[#All],[Sub Ledger]],0))</f>
        <v>Ammortisation</v>
      </c>
      <c r="J921" s="22">
        <f>YEAR(Actuals[[#This Row],[Date]])</f>
        <v>2024</v>
      </c>
      <c r="K921" s="22">
        <f>MONTH(Actuals[[#This Row],[Date]])</f>
        <v>6</v>
      </c>
      <c r="L921" s="12"/>
    </row>
    <row r="922" spans="1:12" x14ac:dyDescent="0.3">
      <c r="A922">
        <v>8</v>
      </c>
      <c r="B922">
        <v>33174</v>
      </c>
      <c r="C922">
        <v>6</v>
      </c>
      <c r="D922">
        <v>85000</v>
      </c>
      <c r="E922" s="46">
        <v>45476</v>
      </c>
      <c r="F922">
        <v>-205.63</v>
      </c>
      <c r="I922" t="str">
        <f>INDEX(LedgerMapping[[#All],[Level 3]],MATCH(Actuals[[#This Row],[Sub Ledger]],LedgerMapping[[#All],[Sub Ledger]],0))</f>
        <v>Ammortisation</v>
      </c>
      <c r="J922" s="22">
        <f>YEAR(Actuals[[#This Row],[Date]])</f>
        <v>2024</v>
      </c>
      <c r="K922" s="22">
        <f>MONTH(Actuals[[#This Row],[Date]])</f>
        <v>7</v>
      </c>
      <c r="L922" s="12"/>
    </row>
    <row r="923" spans="1:12" x14ac:dyDescent="0.3">
      <c r="A923">
        <v>8</v>
      </c>
      <c r="B923">
        <v>34297</v>
      </c>
      <c r="C923">
        <v>6</v>
      </c>
      <c r="D923">
        <v>85000</v>
      </c>
      <c r="E923" s="46">
        <v>45507</v>
      </c>
      <c r="F923">
        <v>-175.33</v>
      </c>
      <c r="I923" t="str">
        <f>INDEX(LedgerMapping[[#All],[Level 3]],MATCH(Actuals[[#This Row],[Sub Ledger]],LedgerMapping[[#All],[Sub Ledger]],0))</f>
        <v>Ammortisation</v>
      </c>
      <c r="J923" s="22">
        <f>YEAR(Actuals[[#This Row],[Date]])</f>
        <v>2024</v>
      </c>
      <c r="K923" s="22">
        <f>MONTH(Actuals[[#This Row],[Date]])</f>
        <v>8</v>
      </c>
      <c r="L923" s="12"/>
    </row>
    <row r="924" spans="1:12" x14ac:dyDescent="0.3">
      <c r="A924">
        <v>8</v>
      </c>
      <c r="B924">
        <v>35450</v>
      </c>
      <c r="C924">
        <v>6</v>
      </c>
      <c r="D924">
        <v>85000</v>
      </c>
      <c r="E924" s="46">
        <v>45536</v>
      </c>
      <c r="F924">
        <v>-205.63</v>
      </c>
      <c r="I924" t="str">
        <f>INDEX(LedgerMapping[[#All],[Level 3]],MATCH(Actuals[[#This Row],[Sub Ledger]],LedgerMapping[[#All],[Sub Ledger]],0))</f>
        <v>Ammortisation</v>
      </c>
      <c r="J924" s="22">
        <f>YEAR(Actuals[[#This Row],[Date]])</f>
        <v>2024</v>
      </c>
      <c r="K924" s="22">
        <f>MONTH(Actuals[[#This Row],[Date]])</f>
        <v>9</v>
      </c>
      <c r="L924" s="12"/>
    </row>
    <row r="925" spans="1:12" x14ac:dyDescent="0.3">
      <c r="A925">
        <v>8</v>
      </c>
      <c r="B925">
        <v>36600</v>
      </c>
      <c r="C925">
        <v>6</v>
      </c>
      <c r="D925">
        <v>85000</v>
      </c>
      <c r="E925" s="46">
        <v>45567</v>
      </c>
      <c r="F925">
        <v>-175.33</v>
      </c>
      <c r="I925" t="str">
        <f>INDEX(LedgerMapping[[#All],[Level 3]],MATCH(Actuals[[#This Row],[Sub Ledger]],LedgerMapping[[#All],[Sub Ledger]],0))</f>
        <v>Ammortisation</v>
      </c>
      <c r="J925" s="22">
        <f>YEAR(Actuals[[#This Row],[Date]])</f>
        <v>2024</v>
      </c>
      <c r="K925" s="22">
        <f>MONTH(Actuals[[#This Row],[Date]])</f>
        <v>10</v>
      </c>
      <c r="L925" s="12"/>
    </row>
    <row r="926" spans="1:12" x14ac:dyDescent="0.3">
      <c r="A926">
        <v>8</v>
      </c>
      <c r="B926">
        <v>37749</v>
      </c>
      <c r="C926">
        <v>6</v>
      </c>
      <c r="D926">
        <v>85000</v>
      </c>
      <c r="E926" s="46">
        <v>45597</v>
      </c>
      <c r="F926">
        <v>-237.45</v>
      </c>
      <c r="I926" t="str">
        <f>INDEX(LedgerMapping[[#All],[Level 3]],MATCH(Actuals[[#This Row],[Sub Ledger]],LedgerMapping[[#All],[Sub Ledger]],0))</f>
        <v>Ammortisation</v>
      </c>
      <c r="J926" s="22">
        <f>YEAR(Actuals[[#This Row],[Date]])</f>
        <v>2024</v>
      </c>
      <c r="K926" s="22">
        <f>MONTH(Actuals[[#This Row],[Date]])</f>
        <v>11</v>
      </c>
      <c r="L926" s="12"/>
    </row>
    <row r="927" spans="1:12" x14ac:dyDescent="0.3">
      <c r="A927">
        <v>8</v>
      </c>
      <c r="B927">
        <v>38900</v>
      </c>
      <c r="C927">
        <v>6</v>
      </c>
      <c r="D927">
        <v>85000</v>
      </c>
      <c r="E927" s="46">
        <v>45628</v>
      </c>
      <c r="F927">
        <v>-190.48</v>
      </c>
      <c r="I927" t="str">
        <f>INDEX(LedgerMapping[[#All],[Level 3]],MATCH(Actuals[[#This Row],[Sub Ledger]],LedgerMapping[[#All],[Sub Ledger]],0))</f>
        <v>Ammortisation</v>
      </c>
      <c r="J927" s="22">
        <f>YEAR(Actuals[[#This Row],[Date]])</f>
        <v>2024</v>
      </c>
      <c r="K927" s="22">
        <f>MONTH(Actuals[[#This Row],[Date]])</f>
        <v>12</v>
      </c>
      <c r="L927" s="12"/>
    </row>
    <row r="928" spans="1:12" x14ac:dyDescent="0.3">
      <c r="A928">
        <v>8</v>
      </c>
      <c r="B928">
        <v>2214</v>
      </c>
      <c r="C928">
        <v>6</v>
      </c>
      <c r="D928">
        <v>87000</v>
      </c>
      <c r="E928" s="46">
        <v>44593</v>
      </c>
      <c r="F928">
        <v>-546.54999999999995</v>
      </c>
      <c r="I928" t="str">
        <f>INDEX(LedgerMapping[[#All],[Level 3]],MATCH(Actuals[[#This Row],[Sub Ledger]],LedgerMapping[[#All],[Sub Ledger]],0))</f>
        <v>Administration</v>
      </c>
      <c r="J928" s="22">
        <f>YEAR(Actuals[[#This Row],[Date]])</f>
        <v>2022</v>
      </c>
      <c r="K928" s="22">
        <f>MONTH(Actuals[[#This Row],[Date]])</f>
        <v>2</v>
      </c>
      <c r="L928" s="12"/>
    </row>
    <row r="929" spans="1:12" x14ac:dyDescent="0.3">
      <c r="A929">
        <v>8</v>
      </c>
      <c r="B929">
        <v>3330</v>
      </c>
      <c r="C929">
        <v>6</v>
      </c>
      <c r="D929">
        <v>87000</v>
      </c>
      <c r="E929" s="46">
        <v>44624</v>
      </c>
      <c r="F929">
        <v>-546.54999999999995</v>
      </c>
      <c r="I929" t="str">
        <f>INDEX(LedgerMapping[[#All],[Level 3]],MATCH(Actuals[[#This Row],[Sub Ledger]],LedgerMapping[[#All],[Sub Ledger]],0))</f>
        <v>Administration</v>
      </c>
      <c r="J929" s="22">
        <f>YEAR(Actuals[[#This Row],[Date]])</f>
        <v>2022</v>
      </c>
      <c r="K929" s="22">
        <f>MONTH(Actuals[[#This Row],[Date]])</f>
        <v>3</v>
      </c>
      <c r="L929" s="12"/>
    </row>
    <row r="930" spans="1:12" x14ac:dyDescent="0.3">
      <c r="A930">
        <v>8</v>
      </c>
      <c r="B930">
        <v>4452</v>
      </c>
      <c r="C930">
        <v>6</v>
      </c>
      <c r="D930">
        <v>87000</v>
      </c>
      <c r="E930" s="46">
        <v>44654</v>
      </c>
      <c r="F930">
        <v>-682.91</v>
      </c>
      <c r="I930" t="str">
        <f>INDEX(LedgerMapping[[#All],[Level 3]],MATCH(Actuals[[#This Row],[Sub Ledger]],LedgerMapping[[#All],[Sub Ledger]],0))</f>
        <v>Administration</v>
      </c>
      <c r="J930" s="22">
        <f>YEAR(Actuals[[#This Row],[Date]])</f>
        <v>2022</v>
      </c>
      <c r="K930" s="22">
        <f>MONTH(Actuals[[#This Row],[Date]])</f>
        <v>4</v>
      </c>
      <c r="L930" s="12"/>
    </row>
    <row r="931" spans="1:12" x14ac:dyDescent="0.3">
      <c r="A931">
        <v>8</v>
      </c>
      <c r="B931">
        <v>5576</v>
      </c>
      <c r="C931">
        <v>6</v>
      </c>
      <c r="D931">
        <v>87000</v>
      </c>
      <c r="E931" s="46">
        <v>44685</v>
      </c>
      <c r="F931">
        <v>-546.54999999999995</v>
      </c>
      <c r="I931" t="str">
        <f>INDEX(LedgerMapping[[#All],[Level 3]],MATCH(Actuals[[#This Row],[Sub Ledger]],LedgerMapping[[#All],[Sub Ledger]],0))</f>
        <v>Administration</v>
      </c>
      <c r="J931" s="22">
        <f>YEAR(Actuals[[#This Row],[Date]])</f>
        <v>2022</v>
      </c>
      <c r="K931" s="22">
        <f>MONTH(Actuals[[#This Row],[Date]])</f>
        <v>5</v>
      </c>
      <c r="L931" s="12"/>
    </row>
    <row r="932" spans="1:12" x14ac:dyDescent="0.3">
      <c r="A932">
        <v>8</v>
      </c>
      <c r="B932">
        <v>6702</v>
      </c>
      <c r="C932">
        <v>6</v>
      </c>
      <c r="D932">
        <v>87000</v>
      </c>
      <c r="E932" s="46">
        <v>44715</v>
      </c>
      <c r="F932">
        <v>-546.54999999999995</v>
      </c>
      <c r="I932" t="str">
        <f>INDEX(LedgerMapping[[#All],[Level 3]],MATCH(Actuals[[#This Row],[Sub Ledger]],LedgerMapping[[#All],[Sub Ledger]],0))</f>
        <v>Administration</v>
      </c>
      <c r="J932" s="22">
        <f>YEAR(Actuals[[#This Row],[Date]])</f>
        <v>2022</v>
      </c>
      <c r="K932" s="22">
        <f>MONTH(Actuals[[#This Row],[Date]])</f>
        <v>6</v>
      </c>
      <c r="L932" s="12"/>
    </row>
    <row r="933" spans="1:12" x14ac:dyDescent="0.3">
      <c r="A933">
        <v>8</v>
      </c>
      <c r="B933">
        <v>7821</v>
      </c>
      <c r="C933">
        <v>6</v>
      </c>
      <c r="D933">
        <v>87000</v>
      </c>
      <c r="E933" s="46">
        <v>44746</v>
      </c>
      <c r="F933">
        <v>-410.18</v>
      </c>
      <c r="I933" t="str">
        <f>INDEX(LedgerMapping[[#All],[Level 3]],MATCH(Actuals[[#This Row],[Sub Ledger]],LedgerMapping[[#All],[Sub Ledger]],0))</f>
        <v>Administration</v>
      </c>
      <c r="J933" s="22">
        <f>YEAR(Actuals[[#This Row],[Date]])</f>
        <v>2022</v>
      </c>
      <c r="K933" s="22">
        <f>MONTH(Actuals[[#This Row],[Date]])</f>
        <v>7</v>
      </c>
      <c r="L933" s="12"/>
    </row>
    <row r="934" spans="1:12" x14ac:dyDescent="0.3">
      <c r="A934">
        <v>8</v>
      </c>
      <c r="B934">
        <v>8944</v>
      </c>
      <c r="C934">
        <v>6</v>
      </c>
      <c r="D934">
        <v>87000</v>
      </c>
      <c r="E934" s="46">
        <v>44777</v>
      </c>
      <c r="F934">
        <v>-410.18</v>
      </c>
      <c r="I934" t="str">
        <f>INDEX(LedgerMapping[[#All],[Level 3]],MATCH(Actuals[[#This Row],[Sub Ledger]],LedgerMapping[[#All],[Sub Ledger]],0))</f>
        <v>Administration</v>
      </c>
      <c r="J934" s="22">
        <f>YEAR(Actuals[[#This Row],[Date]])</f>
        <v>2022</v>
      </c>
      <c r="K934" s="22">
        <f>MONTH(Actuals[[#This Row],[Date]])</f>
        <v>8</v>
      </c>
      <c r="L934" s="12"/>
    </row>
    <row r="935" spans="1:12" x14ac:dyDescent="0.3">
      <c r="A935">
        <v>8</v>
      </c>
      <c r="B935">
        <v>10060</v>
      </c>
      <c r="C935">
        <v>6</v>
      </c>
      <c r="D935">
        <v>87000</v>
      </c>
      <c r="E935" s="46">
        <v>44805</v>
      </c>
      <c r="F935">
        <v>-682.91</v>
      </c>
      <c r="I935" t="str">
        <f>INDEX(LedgerMapping[[#All],[Level 3]],MATCH(Actuals[[#This Row],[Sub Ledger]],LedgerMapping[[#All],[Sub Ledger]],0))</f>
        <v>Administration</v>
      </c>
      <c r="J935" s="22">
        <f>YEAR(Actuals[[#This Row],[Date]])</f>
        <v>2022</v>
      </c>
      <c r="K935" s="22">
        <f>MONTH(Actuals[[#This Row],[Date]])</f>
        <v>9</v>
      </c>
      <c r="L935" s="12"/>
    </row>
    <row r="936" spans="1:12" x14ac:dyDescent="0.3">
      <c r="A936">
        <v>8</v>
      </c>
      <c r="B936">
        <v>11178</v>
      </c>
      <c r="C936">
        <v>6</v>
      </c>
      <c r="D936">
        <v>87000</v>
      </c>
      <c r="E936" s="46">
        <v>44836</v>
      </c>
      <c r="F936">
        <v>-546.54999999999995</v>
      </c>
      <c r="I936" t="str">
        <f>INDEX(LedgerMapping[[#All],[Level 3]],MATCH(Actuals[[#This Row],[Sub Ledger]],LedgerMapping[[#All],[Sub Ledger]],0))</f>
        <v>Administration</v>
      </c>
      <c r="J936" s="22">
        <f>YEAR(Actuals[[#This Row],[Date]])</f>
        <v>2022</v>
      </c>
      <c r="K936" s="22">
        <f>MONTH(Actuals[[#This Row],[Date]])</f>
        <v>10</v>
      </c>
      <c r="L936" s="12"/>
    </row>
    <row r="937" spans="1:12" x14ac:dyDescent="0.3">
      <c r="A937">
        <v>8</v>
      </c>
      <c r="B937">
        <v>12304</v>
      </c>
      <c r="C937">
        <v>6</v>
      </c>
      <c r="D937">
        <v>87000</v>
      </c>
      <c r="E937" s="46">
        <v>44866</v>
      </c>
      <c r="F937">
        <v>-546.54999999999995</v>
      </c>
      <c r="I937" t="str">
        <f>INDEX(LedgerMapping[[#All],[Level 3]],MATCH(Actuals[[#This Row],[Sub Ledger]],LedgerMapping[[#All],[Sub Ledger]],0))</f>
        <v>Administration</v>
      </c>
      <c r="J937" s="22">
        <f>YEAR(Actuals[[#This Row],[Date]])</f>
        <v>2022</v>
      </c>
      <c r="K937" s="22">
        <f>MONTH(Actuals[[#This Row],[Date]])</f>
        <v>11</v>
      </c>
      <c r="L937" s="12"/>
    </row>
    <row r="938" spans="1:12" x14ac:dyDescent="0.3">
      <c r="A938">
        <v>8</v>
      </c>
      <c r="B938">
        <v>13434</v>
      </c>
      <c r="C938">
        <v>6</v>
      </c>
      <c r="D938">
        <v>87000</v>
      </c>
      <c r="E938" s="46">
        <v>44897</v>
      </c>
      <c r="F938">
        <v>-682.91</v>
      </c>
      <c r="I938" t="str">
        <f>INDEX(LedgerMapping[[#All],[Level 3]],MATCH(Actuals[[#This Row],[Sub Ledger]],LedgerMapping[[#All],[Sub Ledger]],0))</f>
        <v>Administration</v>
      </c>
      <c r="J938" s="22">
        <f>YEAR(Actuals[[#This Row],[Date]])</f>
        <v>2022</v>
      </c>
      <c r="K938" s="22">
        <f>MONTH(Actuals[[#This Row],[Date]])</f>
        <v>12</v>
      </c>
      <c r="L938" s="12"/>
    </row>
    <row r="939" spans="1:12" x14ac:dyDescent="0.3">
      <c r="A939">
        <v>8</v>
      </c>
      <c r="B939">
        <v>14178</v>
      </c>
      <c r="C939">
        <v>6</v>
      </c>
      <c r="D939">
        <v>87000</v>
      </c>
      <c r="E939" s="46">
        <v>44927</v>
      </c>
      <c r="F939">
        <v>-682.91</v>
      </c>
      <c r="I939" t="str">
        <f>INDEX(LedgerMapping[[#All],[Level 3]],MATCH(Actuals[[#This Row],[Sub Ledger]],LedgerMapping[[#All],[Sub Ledger]],0))</f>
        <v>Administration</v>
      </c>
      <c r="J939" s="22">
        <f>YEAR(Actuals[[#This Row],[Date]])</f>
        <v>2023</v>
      </c>
      <c r="K939" s="22">
        <f>MONTH(Actuals[[#This Row],[Date]])</f>
        <v>1</v>
      </c>
      <c r="L939" s="12"/>
    </row>
    <row r="940" spans="1:12" x14ac:dyDescent="0.3">
      <c r="A940">
        <v>8</v>
      </c>
      <c r="B940">
        <v>15182</v>
      </c>
      <c r="C940">
        <v>6</v>
      </c>
      <c r="D940">
        <v>87000</v>
      </c>
      <c r="E940" s="46">
        <v>44958</v>
      </c>
      <c r="F940">
        <v>-682.91</v>
      </c>
      <c r="I940" t="str">
        <f>INDEX(LedgerMapping[[#All],[Level 3]],MATCH(Actuals[[#This Row],[Sub Ledger]],LedgerMapping[[#All],[Sub Ledger]],0))</f>
        <v>Administration</v>
      </c>
      <c r="J940" s="22">
        <f>YEAR(Actuals[[#This Row],[Date]])</f>
        <v>2023</v>
      </c>
      <c r="K940" s="22">
        <f>MONTH(Actuals[[#This Row],[Date]])</f>
        <v>2</v>
      </c>
      <c r="L940" s="12"/>
    </row>
    <row r="941" spans="1:12" x14ac:dyDescent="0.3">
      <c r="A941">
        <v>8</v>
      </c>
      <c r="B941">
        <v>16162</v>
      </c>
      <c r="C941">
        <v>6</v>
      </c>
      <c r="D941">
        <v>87000</v>
      </c>
      <c r="E941" s="46">
        <v>44988</v>
      </c>
      <c r="F941">
        <v>-819.28</v>
      </c>
      <c r="I941" t="str">
        <f>INDEX(LedgerMapping[[#All],[Level 3]],MATCH(Actuals[[#This Row],[Sub Ledger]],LedgerMapping[[#All],[Sub Ledger]],0))</f>
        <v>Administration</v>
      </c>
      <c r="J941" s="22">
        <f>YEAR(Actuals[[#This Row],[Date]])</f>
        <v>2023</v>
      </c>
      <c r="K941" s="22">
        <f>MONTH(Actuals[[#This Row],[Date]])</f>
        <v>3</v>
      </c>
      <c r="L941" s="12"/>
    </row>
    <row r="942" spans="1:12" x14ac:dyDescent="0.3">
      <c r="A942">
        <v>8</v>
      </c>
      <c r="B942">
        <v>17194</v>
      </c>
      <c r="C942">
        <v>6</v>
      </c>
      <c r="D942">
        <v>87000</v>
      </c>
      <c r="E942" s="46">
        <v>45018</v>
      </c>
      <c r="F942">
        <v>-682.91</v>
      </c>
      <c r="I942" t="str">
        <f>INDEX(LedgerMapping[[#All],[Level 3]],MATCH(Actuals[[#This Row],[Sub Ledger]],LedgerMapping[[#All],[Sub Ledger]],0))</f>
        <v>Administration</v>
      </c>
      <c r="J942" s="22">
        <f>YEAR(Actuals[[#This Row],[Date]])</f>
        <v>2023</v>
      </c>
      <c r="K942" s="22">
        <f>MONTH(Actuals[[#This Row],[Date]])</f>
        <v>4</v>
      </c>
      <c r="L942" s="12"/>
    </row>
    <row r="943" spans="1:12" x14ac:dyDescent="0.3">
      <c r="A943">
        <v>8</v>
      </c>
      <c r="B943">
        <v>18223</v>
      </c>
      <c r="C943">
        <v>6</v>
      </c>
      <c r="D943">
        <v>87000</v>
      </c>
      <c r="E943" s="46">
        <v>45049</v>
      </c>
      <c r="F943">
        <v>-819.28</v>
      </c>
      <c r="I943" t="str">
        <f>INDEX(LedgerMapping[[#All],[Level 3]],MATCH(Actuals[[#This Row],[Sub Ledger]],LedgerMapping[[#All],[Sub Ledger]],0))</f>
        <v>Administration</v>
      </c>
      <c r="J943" s="22">
        <f>YEAR(Actuals[[#This Row],[Date]])</f>
        <v>2023</v>
      </c>
      <c r="K943" s="22">
        <f>MONTH(Actuals[[#This Row],[Date]])</f>
        <v>5</v>
      </c>
      <c r="L943" s="12"/>
    </row>
    <row r="944" spans="1:12" x14ac:dyDescent="0.3">
      <c r="A944">
        <v>8</v>
      </c>
      <c r="B944">
        <v>19228</v>
      </c>
      <c r="C944">
        <v>6</v>
      </c>
      <c r="D944">
        <v>87000</v>
      </c>
      <c r="E944" s="46">
        <v>45079</v>
      </c>
      <c r="F944">
        <v>-682.91</v>
      </c>
      <c r="I944" t="str">
        <f>INDEX(LedgerMapping[[#All],[Level 3]],MATCH(Actuals[[#This Row],[Sub Ledger]],LedgerMapping[[#All],[Sub Ledger]],0))</f>
        <v>Administration</v>
      </c>
      <c r="J944" s="22">
        <f>YEAR(Actuals[[#This Row],[Date]])</f>
        <v>2023</v>
      </c>
      <c r="K944" s="22">
        <f>MONTH(Actuals[[#This Row],[Date]])</f>
        <v>6</v>
      </c>
      <c r="L944" s="12"/>
    </row>
    <row r="945" spans="1:12" x14ac:dyDescent="0.3">
      <c r="A945">
        <v>8</v>
      </c>
      <c r="B945">
        <v>20256</v>
      </c>
      <c r="C945">
        <v>6</v>
      </c>
      <c r="D945">
        <v>87000</v>
      </c>
      <c r="E945" s="46">
        <v>45110</v>
      </c>
      <c r="F945">
        <v>-819.28</v>
      </c>
      <c r="I945" t="str">
        <f>INDEX(LedgerMapping[[#All],[Level 3]],MATCH(Actuals[[#This Row],[Sub Ledger]],LedgerMapping[[#All],[Sub Ledger]],0))</f>
        <v>Administration</v>
      </c>
      <c r="J945" s="22">
        <f>YEAR(Actuals[[#This Row],[Date]])</f>
        <v>2023</v>
      </c>
      <c r="K945" s="22">
        <f>MONTH(Actuals[[#This Row],[Date]])</f>
        <v>7</v>
      </c>
      <c r="L945" s="12"/>
    </row>
    <row r="946" spans="1:12" x14ac:dyDescent="0.3">
      <c r="A946">
        <v>8</v>
      </c>
      <c r="B946">
        <v>21284</v>
      </c>
      <c r="C946">
        <v>6</v>
      </c>
      <c r="D946">
        <v>87000</v>
      </c>
      <c r="E946" s="46">
        <v>45141</v>
      </c>
      <c r="F946">
        <v>-682.91</v>
      </c>
      <c r="I946" t="str">
        <f>INDEX(LedgerMapping[[#All],[Level 3]],MATCH(Actuals[[#This Row],[Sub Ledger]],LedgerMapping[[#All],[Sub Ledger]],0))</f>
        <v>Administration</v>
      </c>
      <c r="J946" s="22">
        <f>YEAR(Actuals[[#This Row],[Date]])</f>
        <v>2023</v>
      </c>
      <c r="K946" s="22">
        <f>MONTH(Actuals[[#This Row],[Date]])</f>
        <v>8</v>
      </c>
      <c r="L946" s="12"/>
    </row>
    <row r="947" spans="1:12" x14ac:dyDescent="0.3">
      <c r="A947">
        <v>8</v>
      </c>
      <c r="B947">
        <v>22287</v>
      </c>
      <c r="C947">
        <v>6</v>
      </c>
      <c r="D947">
        <v>87000</v>
      </c>
      <c r="E947" s="46">
        <v>45169</v>
      </c>
      <c r="F947">
        <v>-546.54999999999995</v>
      </c>
      <c r="I947" t="str">
        <f>INDEX(LedgerMapping[[#All],[Level 3]],MATCH(Actuals[[#This Row],[Sub Ledger]],LedgerMapping[[#All],[Sub Ledger]],0))</f>
        <v>Administration</v>
      </c>
      <c r="J947" s="22">
        <f>YEAR(Actuals[[#This Row],[Date]])</f>
        <v>2023</v>
      </c>
      <c r="K947" s="22">
        <f>MONTH(Actuals[[#This Row],[Date]])</f>
        <v>8</v>
      </c>
      <c r="L947" s="12"/>
    </row>
    <row r="948" spans="1:12" x14ac:dyDescent="0.3">
      <c r="A948">
        <v>8</v>
      </c>
      <c r="B948">
        <v>23265</v>
      </c>
      <c r="C948">
        <v>6</v>
      </c>
      <c r="D948">
        <v>87000</v>
      </c>
      <c r="E948" s="46">
        <v>45200</v>
      </c>
      <c r="F948">
        <v>-682.91</v>
      </c>
      <c r="I948" t="str">
        <f>INDEX(LedgerMapping[[#All],[Level 3]],MATCH(Actuals[[#This Row],[Sub Ledger]],LedgerMapping[[#All],[Sub Ledger]],0))</f>
        <v>Administration</v>
      </c>
      <c r="J948" s="22">
        <f>YEAR(Actuals[[#This Row],[Date]])</f>
        <v>2023</v>
      </c>
      <c r="K948" s="22">
        <f>MONTH(Actuals[[#This Row],[Date]])</f>
        <v>10</v>
      </c>
      <c r="L948" s="12"/>
    </row>
    <row r="949" spans="1:12" x14ac:dyDescent="0.3">
      <c r="A949">
        <v>8</v>
      </c>
      <c r="B949">
        <v>24267</v>
      </c>
      <c r="C949">
        <v>6</v>
      </c>
      <c r="D949">
        <v>87000</v>
      </c>
      <c r="E949" s="46">
        <v>45230</v>
      </c>
      <c r="F949">
        <v>-819.28</v>
      </c>
      <c r="I949" t="str">
        <f>INDEX(LedgerMapping[[#All],[Level 3]],MATCH(Actuals[[#This Row],[Sub Ledger]],LedgerMapping[[#All],[Sub Ledger]],0))</f>
        <v>Administration</v>
      </c>
      <c r="J949" s="22">
        <f>YEAR(Actuals[[#This Row],[Date]])</f>
        <v>2023</v>
      </c>
      <c r="K949" s="22">
        <f>MONTH(Actuals[[#This Row],[Date]])</f>
        <v>10</v>
      </c>
      <c r="L949" s="12"/>
    </row>
    <row r="950" spans="1:12" x14ac:dyDescent="0.3">
      <c r="A950">
        <v>8</v>
      </c>
      <c r="B950">
        <v>25299</v>
      </c>
      <c r="C950">
        <v>6</v>
      </c>
      <c r="D950">
        <v>87000</v>
      </c>
      <c r="E950" s="46">
        <v>45261</v>
      </c>
      <c r="F950">
        <v>-682.91</v>
      </c>
      <c r="I950" t="str">
        <f>INDEX(LedgerMapping[[#All],[Level 3]],MATCH(Actuals[[#This Row],[Sub Ledger]],LedgerMapping[[#All],[Sub Ledger]],0))</f>
        <v>Administration</v>
      </c>
      <c r="J950" s="22">
        <f>YEAR(Actuals[[#This Row],[Date]])</f>
        <v>2023</v>
      </c>
      <c r="K950" s="22">
        <f>MONTH(Actuals[[#This Row],[Date]])</f>
        <v>12</v>
      </c>
      <c r="L950" s="12"/>
    </row>
    <row r="951" spans="1:12" x14ac:dyDescent="0.3">
      <c r="A951">
        <v>8</v>
      </c>
      <c r="B951">
        <v>26368</v>
      </c>
      <c r="C951">
        <v>6</v>
      </c>
      <c r="D951">
        <v>87000</v>
      </c>
      <c r="E951" s="46">
        <v>45291</v>
      </c>
      <c r="F951">
        <v>-955.64</v>
      </c>
      <c r="I951" t="str">
        <f>INDEX(LedgerMapping[[#All],[Level 3]],MATCH(Actuals[[#This Row],[Sub Ledger]],LedgerMapping[[#All],[Sub Ledger]],0))</f>
        <v>Administration</v>
      </c>
      <c r="J951" s="22">
        <f>YEAR(Actuals[[#This Row],[Date]])</f>
        <v>2023</v>
      </c>
      <c r="K951" s="22">
        <f>MONTH(Actuals[[#This Row],[Date]])</f>
        <v>12</v>
      </c>
      <c r="L951" s="12"/>
    </row>
    <row r="952" spans="1:12" x14ac:dyDescent="0.3">
      <c r="A952">
        <v>8</v>
      </c>
      <c r="B952">
        <v>27494</v>
      </c>
      <c r="C952">
        <v>6</v>
      </c>
      <c r="D952">
        <v>87000</v>
      </c>
      <c r="E952" s="46">
        <v>45322</v>
      </c>
      <c r="F952">
        <v>-819.28</v>
      </c>
      <c r="I952" t="str">
        <f>INDEX(LedgerMapping[[#All],[Level 3]],MATCH(Actuals[[#This Row],[Sub Ledger]],LedgerMapping[[#All],[Sub Ledger]],0))</f>
        <v>Administration</v>
      </c>
      <c r="J952" s="22">
        <f>YEAR(Actuals[[#This Row],[Date]])</f>
        <v>2024</v>
      </c>
      <c r="K952" s="22">
        <f>MONTH(Actuals[[#This Row],[Date]])</f>
        <v>1</v>
      </c>
      <c r="L952" s="12"/>
    </row>
    <row r="953" spans="1:12" x14ac:dyDescent="0.3">
      <c r="A953">
        <v>8</v>
      </c>
      <c r="B953">
        <v>28646</v>
      </c>
      <c r="C953">
        <v>6</v>
      </c>
      <c r="D953">
        <v>87000</v>
      </c>
      <c r="E953" s="46">
        <v>45354</v>
      </c>
      <c r="F953">
        <v>-955.64</v>
      </c>
      <c r="I953" t="str">
        <f>INDEX(LedgerMapping[[#All],[Level 3]],MATCH(Actuals[[#This Row],[Sub Ledger]],LedgerMapping[[#All],[Sub Ledger]],0))</f>
        <v>Administration</v>
      </c>
      <c r="J953" s="22">
        <f>YEAR(Actuals[[#This Row],[Date]])</f>
        <v>2024</v>
      </c>
      <c r="K953" s="22">
        <f>MONTH(Actuals[[#This Row],[Date]])</f>
        <v>3</v>
      </c>
      <c r="L953" s="12"/>
    </row>
    <row r="954" spans="1:12" x14ac:dyDescent="0.3">
      <c r="A954">
        <v>8</v>
      </c>
      <c r="B954">
        <v>29800</v>
      </c>
      <c r="C954">
        <v>6</v>
      </c>
      <c r="D954">
        <v>87000</v>
      </c>
      <c r="E954" s="46">
        <v>45384</v>
      </c>
      <c r="F954">
        <v>-955.64</v>
      </c>
      <c r="I954" t="str">
        <f>INDEX(LedgerMapping[[#All],[Level 3]],MATCH(Actuals[[#This Row],[Sub Ledger]],LedgerMapping[[#All],[Sub Ledger]],0))</f>
        <v>Administration</v>
      </c>
      <c r="J954" s="22">
        <f>YEAR(Actuals[[#This Row],[Date]])</f>
        <v>2024</v>
      </c>
      <c r="K954" s="22">
        <f>MONTH(Actuals[[#This Row],[Date]])</f>
        <v>4</v>
      </c>
      <c r="L954" s="12"/>
    </row>
    <row r="955" spans="1:12" x14ac:dyDescent="0.3">
      <c r="A955">
        <v>8</v>
      </c>
      <c r="B955">
        <v>30926</v>
      </c>
      <c r="C955">
        <v>6</v>
      </c>
      <c r="D955">
        <v>87000</v>
      </c>
      <c r="E955" s="46">
        <v>45415</v>
      </c>
      <c r="F955">
        <v>-1092.01</v>
      </c>
      <c r="I955" t="str">
        <f>INDEX(LedgerMapping[[#All],[Level 3]],MATCH(Actuals[[#This Row],[Sub Ledger]],LedgerMapping[[#All],[Sub Ledger]],0))</f>
        <v>Administration</v>
      </c>
      <c r="J955" s="22">
        <f>YEAR(Actuals[[#This Row],[Date]])</f>
        <v>2024</v>
      </c>
      <c r="K955" s="22">
        <f>MONTH(Actuals[[#This Row],[Date]])</f>
        <v>5</v>
      </c>
      <c r="L955" s="12"/>
    </row>
    <row r="956" spans="1:12" x14ac:dyDescent="0.3">
      <c r="A956">
        <v>8</v>
      </c>
      <c r="B956">
        <v>32051</v>
      </c>
      <c r="C956">
        <v>6</v>
      </c>
      <c r="D956">
        <v>87000</v>
      </c>
      <c r="E956" s="46">
        <v>45445</v>
      </c>
      <c r="F956">
        <v>-1092.01</v>
      </c>
      <c r="I956" t="str">
        <f>INDEX(LedgerMapping[[#All],[Level 3]],MATCH(Actuals[[#This Row],[Sub Ledger]],LedgerMapping[[#All],[Sub Ledger]],0))</f>
        <v>Administration</v>
      </c>
      <c r="J956" s="22">
        <f>YEAR(Actuals[[#This Row],[Date]])</f>
        <v>2024</v>
      </c>
      <c r="K956" s="22">
        <f>MONTH(Actuals[[#This Row],[Date]])</f>
        <v>6</v>
      </c>
      <c r="L956" s="12"/>
    </row>
    <row r="957" spans="1:12" x14ac:dyDescent="0.3">
      <c r="A957">
        <v>8</v>
      </c>
      <c r="B957">
        <v>33175</v>
      </c>
      <c r="C957">
        <v>6</v>
      </c>
      <c r="D957">
        <v>87000</v>
      </c>
      <c r="E957" s="46">
        <v>45476</v>
      </c>
      <c r="F957">
        <v>-1092.01</v>
      </c>
      <c r="I957" t="str">
        <f>INDEX(LedgerMapping[[#All],[Level 3]],MATCH(Actuals[[#This Row],[Sub Ledger]],LedgerMapping[[#All],[Sub Ledger]],0))</f>
        <v>Administration</v>
      </c>
      <c r="J957" s="22">
        <f>YEAR(Actuals[[#This Row],[Date]])</f>
        <v>2024</v>
      </c>
      <c r="K957" s="22">
        <f>MONTH(Actuals[[#This Row],[Date]])</f>
        <v>7</v>
      </c>
      <c r="L957" s="12"/>
    </row>
    <row r="958" spans="1:12" x14ac:dyDescent="0.3">
      <c r="A958">
        <v>8</v>
      </c>
      <c r="B958">
        <v>34298</v>
      </c>
      <c r="C958">
        <v>6</v>
      </c>
      <c r="D958">
        <v>87000</v>
      </c>
      <c r="E958" s="46">
        <v>45507</v>
      </c>
      <c r="F958">
        <v>-819.28</v>
      </c>
      <c r="I958" t="str">
        <f>INDEX(LedgerMapping[[#All],[Level 3]],MATCH(Actuals[[#This Row],[Sub Ledger]],LedgerMapping[[#All],[Sub Ledger]],0))</f>
        <v>Administration</v>
      </c>
      <c r="J958" s="22">
        <f>YEAR(Actuals[[#This Row],[Date]])</f>
        <v>2024</v>
      </c>
      <c r="K958" s="22">
        <f>MONTH(Actuals[[#This Row],[Date]])</f>
        <v>8</v>
      </c>
      <c r="L958" s="12"/>
    </row>
    <row r="959" spans="1:12" x14ac:dyDescent="0.3">
      <c r="A959">
        <v>8</v>
      </c>
      <c r="B959">
        <v>35451</v>
      </c>
      <c r="C959">
        <v>6</v>
      </c>
      <c r="D959">
        <v>87000</v>
      </c>
      <c r="E959" s="46">
        <v>45536</v>
      </c>
      <c r="F959">
        <v>-1092.01</v>
      </c>
      <c r="I959" t="str">
        <f>INDEX(LedgerMapping[[#All],[Level 3]],MATCH(Actuals[[#This Row],[Sub Ledger]],LedgerMapping[[#All],[Sub Ledger]],0))</f>
        <v>Administration</v>
      </c>
      <c r="J959" s="22">
        <f>YEAR(Actuals[[#This Row],[Date]])</f>
        <v>2024</v>
      </c>
      <c r="K959" s="22">
        <f>MONTH(Actuals[[#This Row],[Date]])</f>
        <v>9</v>
      </c>
      <c r="L959" s="12"/>
    </row>
    <row r="960" spans="1:12" x14ac:dyDescent="0.3">
      <c r="A960">
        <v>8</v>
      </c>
      <c r="B960">
        <v>36601</v>
      </c>
      <c r="C960">
        <v>6</v>
      </c>
      <c r="D960">
        <v>87000</v>
      </c>
      <c r="E960" s="46">
        <v>45567</v>
      </c>
      <c r="F960">
        <v>-955.64</v>
      </c>
      <c r="I960" t="str">
        <f>INDEX(LedgerMapping[[#All],[Level 3]],MATCH(Actuals[[#This Row],[Sub Ledger]],LedgerMapping[[#All],[Sub Ledger]],0))</f>
        <v>Administration</v>
      </c>
      <c r="J960" s="22">
        <f>YEAR(Actuals[[#This Row],[Date]])</f>
        <v>2024</v>
      </c>
      <c r="K960" s="22">
        <f>MONTH(Actuals[[#This Row],[Date]])</f>
        <v>10</v>
      </c>
      <c r="L960" s="12"/>
    </row>
    <row r="961" spans="1:12" x14ac:dyDescent="0.3">
      <c r="A961">
        <v>8</v>
      </c>
      <c r="B961">
        <v>37750</v>
      </c>
      <c r="C961">
        <v>6</v>
      </c>
      <c r="D961">
        <v>87000</v>
      </c>
      <c r="E961" s="46">
        <v>45597</v>
      </c>
      <c r="F961">
        <v>-1092.01</v>
      </c>
      <c r="I961" t="str">
        <f>INDEX(LedgerMapping[[#All],[Level 3]],MATCH(Actuals[[#This Row],[Sub Ledger]],LedgerMapping[[#All],[Sub Ledger]],0))</f>
        <v>Administration</v>
      </c>
      <c r="J961" s="22">
        <f>YEAR(Actuals[[#This Row],[Date]])</f>
        <v>2024</v>
      </c>
      <c r="K961" s="22">
        <f>MONTH(Actuals[[#This Row],[Date]])</f>
        <v>11</v>
      </c>
      <c r="L961" s="12"/>
    </row>
    <row r="962" spans="1:12" x14ac:dyDescent="0.3">
      <c r="A962">
        <v>8</v>
      </c>
      <c r="B962">
        <v>38901</v>
      </c>
      <c r="C962">
        <v>6</v>
      </c>
      <c r="D962">
        <v>87000</v>
      </c>
      <c r="E962" s="46">
        <v>45628</v>
      </c>
      <c r="F962">
        <v>-1092.01</v>
      </c>
      <c r="I962" t="str">
        <f>INDEX(LedgerMapping[[#All],[Level 3]],MATCH(Actuals[[#This Row],[Sub Ledger]],LedgerMapping[[#All],[Sub Ledger]],0))</f>
        <v>Administration</v>
      </c>
      <c r="J962" s="22">
        <f>YEAR(Actuals[[#This Row],[Date]])</f>
        <v>2024</v>
      </c>
      <c r="K962" s="22">
        <f>MONTH(Actuals[[#This Row],[Date]])</f>
        <v>12</v>
      </c>
      <c r="L962" s="12"/>
    </row>
    <row r="963" spans="1:12" x14ac:dyDescent="0.3">
      <c r="A963">
        <v>8</v>
      </c>
      <c r="B963">
        <v>1090</v>
      </c>
      <c r="C963">
        <v>6</v>
      </c>
      <c r="D963">
        <v>87000</v>
      </c>
      <c r="E963" s="46">
        <v>44562</v>
      </c>
      <c r="F963">
        <v>-546.54999999999995</v>
      </c>
      <c r="I963" t="str">
        <f>INDEX(LedgerMapping[[#All],[Level 3]],MATCH(Actuals[[#This Row],[Sub Ledger]],LedgerMapping[[#All],[Sub Ledger]],0))</f>
        <v>Administration</v>
      </c>
      <c r="J963" s="22">
        <f>YEAR(Actuals[[#This Row],[Date]])</f>
        <v>2022</v>
      </c>
      <c r="K963" s="22">
        <f>MONTH(Actuals[[#This Row],[Date]])</f>
        <v>1</v>
      </c>
      <c r="L963" s="12"/>
    </row>
    <row r="964" spans="1:12" x14ac:dyDescent="0.3">
      <c r="A964">
        <v>8</v>
      </c>
      <c r="B964">
        <v>2216</v>
      </c>
      <c r="C964">
        <v>6</v>
      </c>
      <c r="D964">
        <v>90000</v>
      </c>
      <c r="E964" s="46">
        <v>44593</v>
      </c>
      <c r="F964">
        <v>-216.24</v>
      </c>
      <c r="I964" t="str">
        <f>INDEX(LedgerMapping[[#All],[Level 3]],MATCH(Actuals[[#This Row],[Sub Ledger]],LedgerMapping[[#All],[Sub Ledger]],0))</f>
        <v>Interest</v>
      </c>
      <c r="J964" s="22">
        <f>YEAR(Actuals[[#This Row],[Date]])</f>
        <v>2022</v>
      </c>
      <c r="K964" s="22">
        <f>MONTH(Actuals[[#This Row],[Date]])</f>
        <v>2</v>
      </c>
      <c r="L964" s="12"/>
    </row>
    <row r="965" spans="1:12" x14ac:dyDescent="0.3">
      <c r="A965">
        <v>8</v>
      </c>
      <c r="B965">
        <v>3332</v>
      </c>
      <c r="C965">
        <v>6</v>
      </c>
      <c r="D965">
        <v>90000</v>
      </c>
      <c r="E965" s="46">
        <v>44624</v>
      </c>
      <c r="F965">
        <v>-210.18</v>
      </c>
      <c r="I965" t="str">
        <f>INDEX(LedgerMapping[[#All],[Level 3]],MATCH(Actuals[[#This Row],[Sub Ledger]],LedgerMapping[[#All],[Sub Ledger]],0))</f>
        <v>Interest</v>
      </c>
      <c r="J965" s="22">
        <f>YEAR(Actuals[[#This Row],[Date]])</f>
        <v>2022</v>
      </c>
      <c r="K965" s="22">
        <f>MONTH(Actuals[[#This Row],[Date]])</f>
        <v>3</v>
      </c>
      <c r="L965" s="12"/>
    </row>
    <row r="966" spans="1:12" x14ac:dyDescent="0.3">
      <c r="A966">
        <v>8</v>
      </c>
      <c r="B966">
        <v>4454</v>
      </c>
      <c r="C966">
        <v>6</v>
      </c>
      <c r="D966">
        <v>90000</v>
      </c>
      <c r="E966" s="46">
        <v>44654</v>
      </c>
      <c r="F966">
        <v>-196.54</v>
      </c>
      <c r="I966" t="str">
        <f>INDEX(LedgerMapping[[#All],[Level 3]],MATCH(Actuals[[#This Row],[Sub Ledger]],LedgerMapping[[#All],[Sub Ledger]],0))</f>
        <v>Interest</v>
      </c>
      <c r="J966" s="22">
        <f>YEAR(Actuals[[#This Row],[Date]])</f>
        <v>2022</v>
      </c>
      <c r="K966" s="22">
        <f>MONTH(Actuals[[#This Row],[Date]])</f>
        <v>4</v>
      </c>
      <c r="L966" s="12"/>
    </row>
    <row r="967" spans="1:12" x14ac:dyDescent="0.3">
      <c r="A967">
        <v>8</v>
      </c>
      <c r="B967">
        <v>5578</v>
      </c>
      <c r="C967">
        <v>6</v>
      </c>
      <c r="D967">
        <v>90000</v>
      </c>
      <c r="E967" s="46">
        <v>44685</v>
      </c>
      <c r="F967">
        <v>-185.93</v>
      </c>
      <c r="I967" t="str">
        <f>INDEX(LedgerMapping[[#All],[Level 3]],MATCH(Actuals[[#This Row],[Sub Ledger]],LedgerMapping[[#All],[Sub Ledger]],0))</f>
        <v>Interest</v>
      </c>
      <c r="J967" s="22">
        <f>YEAR(Actuals[[#This Row],[Date]])</f>
        <v>2022</v>
      </c>
      <c r="K967" s="22">
        <f>MONTH(Actuals[[#This Row],[Date]])</f>
        <v>5</v>
      </c>
      <c r="L967" s="12"/>
    </row>
    <row r="968" spans="1:12" x14ac:dyDescent="0.3">
      <c r="A968">
        <v>8</v>
      </c>
      <c r="B968">
        <v>6704</v>
      </c>
      <c r="C968">
        <v>6</v>
      </c>
      <c r="D968">
        <v>90000</v>
      </c>
      <c r="E968" s="46">
        <v>44715</v>
      </c>
      <c r="F968">
        <v>-198.05</v>
      </c>
      <c r="I968" t="str">
        <f>INDEX(LedgerMapping[[#All],[Level 3]],MATCH(Actuals[[#This Row],[Sub Ledger]],LedgerMapping[[#All],[Sub Ledger]],0))</f>
        <v>Interest</v>
      </c>
      <c r="J968" s="22">
        <f>YEAR(Actuals[[#This Row],[Date]])</f>
        <v>2022</v>
      </c>
      <c r="K968" s="22">
        <f>MONTH(Actuals[[#This Row],[Date]])</f>
        <v>6</v>
      </c>
      <c r="L968" s="12"/>
    </row>
    <row r="969" spans="1:12" x14ac:dyDescent="0.3">
      <c r="A969">
        <v>8</v>
      </c>
      <c r="B969">
        <v>7824</v>
      </c>
      <c r="C969">
        <v>6</v>
      </c>
      <c r="D969">
        <v>90000</v>
      </c>
      <c r="E969" s="46">
        <v>44746</v>
      </c>
      <c r="F969">
        <v>-141.99</v>
      </c>
      <c r="I969" t="str">
        <f>INDEX(LedgerMapping[[#All],[Level 3]],MATCH(Actuals[[#This Row],[Sub Ledger]],LedgerMapping[[#All],[Sub Ledger]],0))</f>
        <v>Interest</v>
      </c>
      <c r="J969" s="22">
        <f>YEAR(Actuals[[#This Row],[Date]])</f>
        <v>2022</v>
      </c>
      <c r="K969" s="22">
        <f>MONTH(Actuals[[#This Row],[Date]])</f>
        <v>7</v>
      </c>
      <c r="L969" s="12"/>
    </row>
    <row r="970" spans="1:12" x14ac:dyDescent="0.3">
      <c r="A970">
        <v>8</v>
      </c>
      <c r="B970">
        <v>8946</v>
      </c>
      <c r="C970">
        <v>6</v>
      </c>
      <c r="D970">
        <v>90000</v>
      </c>
      <c r="E970" s="46">
        <v>44777</v>
      </c>
      <c r="F970">
        <v>-137.44999999999999</v>
      </c>
      <c r="I970" t="str">
        <f>INDEX(LedgerMapping[[#All],[Level 3]],MATCH(Actuals[[#This Row],[Sub Ledger]],LedgerMapping[[#All],[Sub Ledger]],0))</f>
        <v>Interest</v>
      </c>
      <c r="J970" s="22">
        <f>YEAR(Actuals[[#This Row],[Date]])</f>
        <v>2022</v>
      </c>
      <c r="K970" s="22">
        <f>MONTH(Actuals[[#This Row],[Date]])</f>
        <v>8</v>
      </c>
      <c r="L970" s="12"/>
    </row>
    <row r="971" spans="1:12" x14ac:dyDescent="0.3">
      <c r="A971">
        <v>8</v>
      </c>
      <c r="B971">
        <v>10062</v>
      </c>
      <c r="C971">
        <v>6</v>
      </c>
      <c r="D971">
        <v>90000</v>
      </c>
      <c r="E971" s="46">
        <v>44805</v>
      </c>
      <c r="F971">
        <v>-207.15</v>
      </c>
      <c r="I971" t="str">
        <f>INDEX(LedgerMapping[[#All],[Level 3]],MATCH(Actuals[[#This Row],[Sub Ledger]],LedgerMapping[[#All],[Sub Ledger]],0))</f>
        <v>Interest</v>
      </c>
      <c r="J971" s="22">
        <f>YEAR(Actuals[[#This Row],[Date]])</f>
        <v>2022</v>
      </c>
      <c r="K971" s="22">
        <f>MONTH(Actuals[[#This Row],[Date]])</f>
        <v>9</v>
      </c>
      <c r="L971" s="12"/>
    </row>
    <row r="972" spans="1:12" x14ac:dyDescent="0.3">
      <c r="A972">
        <v>8</v>
      </c>
      <c r="B972">
        <v>11180</v>
      </c>
      <c r="C972">
        <v>6</v>
      </c>
      <c r="D972">
        <v>90000</v>
      </c>
      <c r="E972" s="46">
        <v>44836</v>
      </c>
      <c r="F972">
        <v>-198.05</v>
      </c>
      <c r="I972" t="str">
        <f>INDEX(LedgerMapping[[#All],[Level 3]],MATCH(Actuals[[#This Row],[Sub Ledger]],LedgerMapping[[#All],[Sub Ledger]],0))</f>
        <v>Interest</v>
      </c>
      <c r="J972" s="22">
        <f>YEAR(Actuals[[#This Row],[Date]])</f>
        <v>2022</v>
      </c>
      <c r="K972" s="22">
        <f>MONTH(Actuals[[#This Row],[Date]])</f>
        <v>10</v>
      </c>
      <c r="L972" s="12"/>
    </row>
    <row r="973" spans="1:12" x14ac:dyDescent="0.3">
      <c r="A973">
        <v>8</v>
      </c>
      <c r="B973">
        <v>12306</v>
      </c>
      <c r="C973">
        <v>6</v>
      </c>
      <c r="D973">
        <v>90000</v>
      </c>
      <c r="E973" s="46">
        <v>44866</v>
      </c>
      <c r="F973">
        <v>-166.24</v>
      </c>
      <c r="I973" t="str">
        <f>INDEX(LedgerMapping[[#All],[Level 3]],MATCH(Actuals[[#This Row],[Sub Ledger]],LedgerMapping[[#All],[Sub Ledger]],0))</f>
        <v>Interest</v>
      </c>
      <c r="J973" s="22">
        <f>YEAR(Actuals[[#This Row],[Date]])</f>
        <v>2022</v>
      </c>
      <c r="K973" s="22">
        <f>MONTH(Actuals[[#This Row],[Date]])</f>
        <v>11</v>
      </c>
      <c r="L973" s="12"/>
    </row>
    <row r="974" spans="1:12" x14ac:dyDescent="0.3">
      <c r="A974">
        <v>8</v>
      </c>
      <c r="B974">
        <v>13436</v>
      </c>
      <c r="C974">
        <v>6</v>
      </c>
      <c r="D974">
        <v>90000</v>
      </c>
      <c r="E974" s="46">
        <v>44897</v>
      </c>
      <c r="F974">
        <v>-257.14999999999998</v>
      </c>
      <c r="I974" t="str">
        <f>INDEX(LedgerMapping[[#All],[Level 3]],MATCH(Actuals[[#This Row],[Sub Ledger]],LedgerMapping[[#All],[Sub Ledger]],0))</f>
        <v>Interest</v>
      </c>
      <c r="J974" s="22">
        <f>YEAR(Actuals[[#This Row],[Date]])</f>
        <v>2022</v>
      </c>
      <c r="K974" s="22">
        <f>MONTH(Actuals[[#This Row],[Date]])</f>
        <v>12</v>
      </c>
      <c r="L974" s="12"/>
    </row>
    <row r="975" spans="1:12" x14ac:dyDescent="0.3">
      <c r="A975">
        <v>8</v>
      </c>
      <c r="B975">
        <v>14180</v>
      </c>
      <c r="C975">
        <v>6</v>
      </c>
      <c r="D975">
        <v>90000</v>
      </c>
      <c r="E975" s="46">
        <v>44927</v>
      </c>
      <c r="F975">
        <v>-216.24</v>
      </c>
      <c r="I975" t="str">
        <f>INDEX(LedgerMapping[[#All],[Level 3]],MATCH(Actuals[[#This Row],[Sub Ledger]],LedgerMapping[[#All],[Sub Ledger]],0))</f>
        <v>Interest</v>
      </c>
      <c r="J975" s="22">
        <f>YEAR(Actuals[[#This Row],[Date]])</f>
        <v>2023</v>
      </c>
      <c r="K975" s="22">
        <f>MONTH(Actuals[[#This Row],[Date]])</f>
        <v>1</v>
      </c>
      <c r="L975" s="12"/>
    </row>
    <row r="976" spans="1:12" x14ac:dyDescent="0.3">
      <c r="A976">
        <v>8</v>
      </c>
      <c r="B976">
        <v>15184</v>
      </c>
      <c r="C976">
        <v>6</v>
      </c>
      <c r="D976">
        <v>90000</v>
      </c>
      <c r="E976" s="46">
        <v>44958</v>
      </c>
      <c r="F976">
        <v>-211.69</v>
      </c>
      <c r="I976" t="str">
        <f>INDEX(LedgerMapping[[#All],[Level 3]],MATCH(Actuals[[#This Row],[Sub Ledger]],LedgerMapping[[#All],[Sub Ledger]],0))</f>
        <v>Interest</v>
      </c>
      <c r="J976" s="22">
        <f>YEAR(Actuals[[#This Row],[Date]])</f>
        <v>2023</v>
      </c>
      <c r="K976" s="22">
        <f>MONTH(Actuals[[#This Row],[Date]])</f>
        <v>2</v>
      </c>
      <c r="L976" s="12"/>
    </row>
    <row r="977" spans="1:12" x14ac:dyDescent="0.3">
      <c r="A977">
        <v>8</v>
      </c>
      <c r="B977">
        <v>16164</v>
      </c>
      <c r="C977">
        <v>6</v>
      </c>
      <c r="D977">
        <v>90000</v>
      </c>
      <c r="E977" s="46">
        <v>44988</v>
      </c>
      <c r="F977">
        <v>-316.24</v>
      </c>
      <c r="I977" t="str">
        <f>INDEX(LedgerMapping[[#All],[Level 3]],MATCH(Actuals[[#This Row],[Sub Ledger]],LedgerMapping[[#All],[Sub Ledger]],0))</f>
        <v>Interest</v>
      </c>
      <c r="J977" s="22">
        <f>YEAR(Actuals[[#This Row],[Date]])</f>
        <v>2023</v>
      </c>
      <c r="K977" s="22">
        <f>MONTH(Actuals[[#This Row],[Date]])</f>
        <v>3</v>
      </c>
      <c r="L977" s="12"/>
    </row>
    <row r="978" spans="1:12" x14ac:dyDescent="0.3">
      <c r="A978">
        <v>8</v>
      </c>
      <c r="B978">
        <v>17196</v>
      </c>
      <c r="C978">
        <v>6</v>
      </c>
      <c r="D978">
        <v>90000</v>
      </c>
      <c r="E978" s="46">
        <v>45018</v>
      </c>
      <c r="F978">
        <v>-243.51</v>
      </c>
      <c r="I978" t="str">
        <f>INDEX(LedgerMapping[[#All],[Level 3]],MATCH(Actuals[[#This Row],[Sub Ledger]],LedgerMapping[[#All],[Sub Ledger]],0))</f>
        <v>Interest</v>
      </c>
      <c r="J978" s="22">
        <f>YEAR(Actuals[[#This Row],[Date]])</f>
        <v>2023</v>
      </c>
      <c r="K978" s="22">
        <f>MONTH(Actuals[[#This Row],[Date]])</f>
        <v>4</v>
      </c>
      <c r="L978" s="12"/>
    </row>
    <row r="979" spans="1:12" x14ac:dyDescent="0.3">
      <c r="A979">
        <v>8</v>
      </c>
      <c r="B979">
        <v>18225</v>
      </c>
      <c r="C979">
        <v>6</v>
      </c>
      <c r="D979">
        <v>90000</v>
      </c>
      <c r="E979" s="46">
        <v>45049</v>
      </c>
      <c r="F979">
        <v>-273.81</v>
      </c>
      <c r="I979" t="str">
        <f>INDEX(LedgerMapping[[#All],[Level 3]],MATCH(Actuals[[#This Row],[Sub Ledger]],LedgerMapping[[#All],[Sub Ledger]],0))</f>
        <v>Interest</v>
      </c>
      <c r="J979" s="22">
        <f>YEAR(Actuals[[#This Row],[Date]])</f>
        <v>2023</v>
      </c>
      <c r="K979" s="22">
        <f>MONTH(Actuals[[#This Row],[Date]])</f>
        <v>5</v>
      </c>
      <c r="L979" s="12"/>
    </row>
    <row r="980" spans="1:12" x14ac:dyDescent="0.3">
      <c r="A980">
        <v>8</v>
      </c>
      <c r="B980">
        <v>19230</v>
      </c>
      <c r="C980">
        <v>6</v>
      </c>
      <c r="D980">
        <v>90000</v>
      </c>
      <c r="E980" s="46">
        <v>45079</v>
      </c>
      <c r="F980">
        <v>-196.54</v>
      </c>
      <c r="I980" t="str">
        <f>INDEX(LedgerMapping[[#All],[Level 3]],MATCH(Actuals[[#This Row],[Sub Ledger]],LedgerMapping[[#All],[Sub Ledger]],0))</f>
        <v>Interest</v>
      </c>
      <c r="J980" s="22">
        <f>YEAR(Actuals[[#This Row],[Date]])</f>
        <v>2023</v>
      </c>
      <c r="K980" s="22">
        <f>MONTH(Actuals[[#This Row],[Date]])</f>
        <v>6</v>
      </c>
      <c r="L980" s="12"/>
    </row>
    <row r="981" spans="1:12" x14ac:dyDescent="0.3">
      <c r="A981">
        <v>8</v>
      </c>
      <c r="B981">
        <v>20258</v>
      </c>
      <c r="C981">
        <v>6</v>
      </c>
      <c r="D981">
        <v>90000</v>
      </c>
      <c r="E981" s="46">
        <v>45110</v>
      </c>
      <c r="F981">
        <v>-295.02999999999997</v>
      </c>
      <c r="I981" t="str">
        <f>INDEX(LedgerMapping[[#All],[Level 3]],MATCH(Actuals[[#This Row],[Sub Ledger]],LedgerMapping[[#All],[Sub Ledger]],0))</f>
        <v>Interest</v>
      </c>
      <c r="J981" s="22">
        <f>YEAR(Actuals[[#This Row],[Date]])</f>
        <v>2023</v>
      </c>
      <c r="K981" s="22">
        <f>MONTH(Actuals[[#This Row],[Date]])</f>
        <v>7</v>
      </c>
      <c r="L981" s="12"/>
    </row>
    <row r="982" spans="1:12" x14ac:dyDescent="0.3">
      <c r="A982">
        <v>8</v>
      </c>
      <c r="B982">
        <v>21286</v>
      </c>
      <c r="C982">
        <v>6</v>
      </c>
      <c r="D982">
        <v>90000</v>
      </c>
      <c r="E982" s="46">
        <v>45141</v>
      </c>
      <c r="F982">
        <v>-219.27</v>
      </c>
      <c r="I982" t="str">
        <f>INDEX(LedgerMapping[[#All],[Level 3]],MATCH(Actuals[[#This Row],[Sub Ledger]],LedgerMapping[[#All],[Sub Ledger]],0))</f>
        <v>Interest</v>
      </c>
      <c r="J982" s="22">
        <f>YEAR(Actuals[[#This Row],[Date]])</f>
        <v>2023</v>
      </c>
      <c r="K982" s="22">
        <f>MONTH(Actuals[[#This Row],[Date]])</f>
        <v>8</v>
      </c>
      <c r="L982" s="12"/>
    </row>
    <row r="983" spans="1:12" x14ac:dyDescent="0.3">
      <c r="A983">
        <v>8</v>
      </c>
      <c r="B983">
        <v>22289</v>
      </c>
      <c r="C983">
        <v>6</v>
      </c>
      <c r="D983">
        <v>90000</v>
      </c>
      <c r="E983" s="46">
        <v>45169</v>
      </c>
      <c r="F983">
        <v>-216.24</v>
      </c>
      <c r="I983" t="str">
        <f>INDEX(LedgerMapping[[#All],[Level 3]],MATCH(Actuals[[#This Row],[Sub Ledger]],LedgerMapping[[#All],[Sub Ledger]],0))</f>
        <v>Interest</v>
      </c>
      <c r="J983" s="22">
        <f>YEAR(Actuals[[#This Row],[Date]])</f>
        <v>2023</v>
      </c>
      <c r="K983" s="22">
        <f>MONTH(Actuals[[#This Row],[Date]])</f>
        <v>8</v>
      </c>
      <c r="L983" s="12"/>
    </row>
    <row r="984" spans="1:12" x14ac:dyDescent="0.3">
      <c r="A984">
        <v>8</v>
      </c>
      <c r="B984">
        <v>23267</v>
      </c>
      <c r="C984">
        <v>6</v>
      </c>
      <c r="D984">
        <v>90000</v>
      </c>
      <c r="E984" s="46">
        <v>45200</v>
      </c>
      <c r="F984">
        <v>-196.54</v>
      </c>
      <c r="I984" t="str">
        <f>INDEX(LedgerMapping[[#All],[Level 3]],MATCH(Actuals[[#This Row],[Sub Ledger]],LedgerMapping[[#All],[Sub Ledger]],0))</f>
        <v>Interest</v>
      </c>
      <c r="J984" s="22">
        <f>YEAR(Actuals[[#This Row],[Date]])</f>
        <v>2023</v>
      </c>
      <c r="K984" s="22">
        <f>MONTH(Actuals[[#This Row],[Date]])</f>
        <v>10</v>
      </c>
      <c r="L984" s="12"/>
    </row>
    <row r="985" spans="1:12" x14ac:dyDescent="0.3">
      <c r="A985">
        <v>8</v>
      </c>
      <c r="B985">
        <v>24269</v>
      </c>
      <c r="C985">
        <v>6</v>
      </c>
      <c r="D985">
        <v>90000</v>
      </c>
      <c r="E985" s="46">
        <v>45230</v>
      </c>
      <c r="F985">
        <v>-316.24</v>
      </c>
      <c r="I985" t="str">
        <f>INDEX(LedgerMapping[[#All],[Level 3]],MATCH(Actuals[[#This Row],[Sub Ledger]],LedgerMapping[[#All],[Sub Ledger]],0))</f>
        <v>Interest</v>
      </c>
      <c r="J985" s="22">
        <f>YEAR(Actuals[[#This Row],[Date]])</f>
        <v>2023</v>
      </c>
      <c r="K985" s="22">
        <f>MONTH(Actuals[[#This Row],[Date]])</f>
        <v>10</v>
      </c>
      <c r="L985" s="12"/>
    </row>
    <row r="986" spans="1:12" x14ac:dyDescent="0.3">
      <c r="A986">
        <v>8</v>
      </c>
      <c r="B986">
        <v>25301</v>
      </c>
      <c r="C986">
        <v>6</v>
      </c>
      <c r="D986">
        <v>90000</v>
      </c>
      <c r="E986" s="46">
        <v>45261</v>
      </c>
      <c r="F986">
        <v>-248.06</v>
      </c>
      <c r="I986" t="str">
        <f>INDEX(LedgerMapping[[#All],[Level 3]],MATCH(Actuals[[#This Row],[Sub Ledger]],LedgerMapping[[#All],[Sub Ledger]],0))</f>
        <v>Interest</v>
      </c>
      <c r="J986" s="22">
        <f>YEAR(Actuals[[#This Row],[Date]])</f>
        <v>2023</v>
      </c>
      <c r="K986" s="22">
        <f>MONTH(Actuals[[#This Row],[Date]])</f>
        <v>12</v>
      </c>
      <c r="L986" s="12"/>
    </row>
    <row r="987" spans="1:12" x14ac:dyDescent="0.3">
      <c r="A987">
        <v>8</v>
      </c>
      <c r="B987">
        <v>26370</v>
      </c>
      <c r="C987">
        <v>6</v>
      </c>
      <c r="D987">
        <v>90000</v>
      </c>
      <c r="E987" s="46">
        <v>45291</v>
      </c>
      <c r="F987">
        <v>-279.87</v>
      </c>
      <c r="I987" t="str">
        <f>INDEX(LedgerMapping[[#All],[Level 3]],MATCH(Actuals[[#This Row],[Sub Ledger]],LedgerMapping[[#All],[Sub Ledger]],0))</f>
        <v>Interest</v>
      </c>
      <c r="J987" s="22">
        <f>YEAR(Actuals[[#This Row],[Date]])</f>
        <v>2023</v>
      </c>
      <c r="K987" s="22">
        <f>MONTH(Actuals[[#This Row],[Date]])</f>
        <v>12</v>
      </c>
      <c r="L987" s="12"/>
    </row>
    <row r="988" spans="1:12" x14ac:dyDescent="0.3">
      <c r="A988">
        <v>8</v>
      </c>
      <c r="B988">
        <v>27496</v>
      </c>
      <c r="C988">
        <v>6</v>
      </c>
      <c r="D988">
        <v>90000</v>
      </c>
      <c r="E988" s="46">
        <v>45322</v>
      </c>
      <c r="F988">
        <v>-275.33</v>
      </c>
      <c r="I988" t="str">
        <f>INDEX(LedgerMapping[[#All],[Level 3]],MATCH(Actuals[[#This Row],[Sub Ledger]],LedgerMapping[[#All],[Sub Ledger]],0))</f>
        <v>Interest</v>
      </c>
      <c r="J988" s="22">
        <f>YEAR(Actuals[[#This Row],[Date]])</f>
        <v>2024</v>
      </c>
      <c r="K988" s="22">
        <f>MONTH(Actuals[[#This Row],[Date]])</f>
        <v>1</v>
      </c>
      <c r="L988" s="12"/>
    </row>
    <row r="989" spans="1:12" x14ac:dyDescent="0.3">
      <c r="A989">
        <v>8</v>
      </c>
      <c r="B989">
        <v>28648</v>
      </c>
      <c r="C989">
        <v>6</v>
      </c>
      <c r="D989">
        <v>90000</v>
      </c>
      <c r="E989" s="46">
        <v>45354</v>
      </c>
      <c r="F989">
        <v>-267.75</v>
      </c>
      <c r="I989" t="str">
        <f>INDEX(LedgerMapping[[#All],[Level 3]],MATCH(Actuals[[#This Row],[Sub Ledger]],LedgerMapping[[#All],[Sub Ledger]],0))</f>
        <v>Interest</v>
      </c>
      <c r="J989" s="22">
        <f>YEAR(Actuals[[#This Row],[Date]])</f>
        <v>2024</v>
      </c>
      <c r="K989" s="22">
        <f>MONTH(Actuals[[#This Row],[Date]])</f>
        <v>3</v>
      </c>
      <c r="L989" s="12"/>
    </row>
    <row r="990" spans="1:12" x14ac:dyDescent="0.3">
      <c r="A990">
        <v>8</v>
      </c>
      <c r="B990">
        <v>29802</v>
      </c>
      <c r="C990">
        <v>6</v>
      </c>
      <c r="D990">
        <v>90000</v>
      </c>
      <c r="E990" s="46">
        <v>45384</v>
      </c>
      <c r="F990">
        <v>-346.54</v>
      </c>
      <c r="I990" t="str">
        <f>INDEX(LedgerMapping[[#All],[Level 3]],MATCH(Actuals[[#This Row],[Sub Ledger]],LedgerMapping[[#All],[Sub Ledger]],0))</f>
        <v>Interest</v>
      </c>
      <c r="J990" s="22">
        <f>YEAR(Actuals[[#This Row],[Date]])</f>
        <v>2024</v>
      </c>
      <c r="K990" s="22">
        <f>MONTH(Actuals[[#This Row],[Date]])</f>
        <v>4</v>
      </c>
      <c r="L990" s="12"/>
    </row>
    <row r="991" spans="1:12" x14ac:dyDescent="0.3">
      <c r="A991">
        <v>8</v>
      </c>
      <c r="B991">
        <v>30928</v>
      </c>
      <c r="C991">
        <v>6</v>
      </c>
      <c r="D991">
        <v>90000</v>
      </c>
      <c r="E991" s="46">
        <v>45415</v>
      </c>
      <c r="F991">
        <v>-422.3</v>
      </c>
      <c r="I991" t="str">
        <f>INDEX(LedgerMapping[[#All],[Level 3]],MATCH(Actuals[[#This Row],[Sub Ledger]],LedgerMapping[[#All],[Sub Ledger]],0))</f>
        <v>Interest</v>
      </c>
      <c r="J991" s="22">
        <f>YEAR(Actuals[[#This Row],[Date]])</f>
        <v>2024</v>
      </c>
      <c r="K991" s="22">
        <f>MONTH(Actuals[[#This Row],[Date]])</f>
        <v>5</v>
      </c>
      <c r="L991" s="12"/>
    </row>
    <row r="992" spans="1:12" x14ac:dyDescent="0.3">
      <c r="A992">
        <v>8</v>
      </c>
      <c r="B992">
        <v>32053</v>
      </c>
      <c r="C992">
        <v>6</v>
      </c>
      <c r="D992">
        <v>90000</v>
      </c>
      <c r="E992" s="46">
        <v>45445</v>
      </c>
      <c r="F992">
        <v>-320.77999999999997</v>
      </c>
      <c r="I992" t="str">
        <f>INDEX(LedgerMapping[[#All],[Level 3]],MATCH(Actuals[[#This Row],[Sub Ledger]],LedgerMapping[[#All],[Sub Ledger]],0))</f>
        <v>Interest</v>
      </c>
      <c r="J992" s="22">
        <f>YEAR(Actuals[[#This Row],[Date]])</f>
        <v>2024</v>
      </c>
      <c r="K992" s="22">
        <f>MONTH(Actuals[[#This Row],[Date]])</f>
        <v>6</v>
      </c>
      <c r="L992" s="12"/>
    </row>
    <row r="993" spans="1:12" x14ac:dyDescent="0.3">
      <c r="A993">
        <v>8</v>
      </c>
      <c r="B993">
        <v>33177</v>
      </c>
      <c r="C993">
        <v>6</v>
      </c>
      <c r="D993">
        <v>90000</v>
      </c>
      <c r="E993" s="46">
        <v>45476</v>
      </c>
      <c r="F993">
        <v>-328.36</v>
      </c>
      <c r="I993" t="str">
        <f>INDEX(LedgerMapping[[#All],[Level 3]],MATCH(Actuals[[#This Row],[Sub Ledger]],LedgerMapping[[#All],[Sub Ledger]],0))</f>
        <v>Interest</v>
      </c>
      <c r="J993" s="22">
        <f>YEAR(Actuals[[#This Row],[Date]])</f>
        <v>2024</v>
      </c>
      <c r="K993" s="22">
        <f>MONTH(Actuals[[#This Row],[Date]])</f>
        <v>7</v>
      </c>
      <c r="L993" s="12"/>
    </row>
    <row r="994" spans="1:12" x14ac:dyDescent="0.3">
      <c r="A994">
        <v>8</v>
      </c>
      <c r="B994">
        <v>34300</v>
      </c>
      <c r="C994">
        <v>6</v>
      </c>
      <c r="D994">
        <v>90000</v>
      </c>
      <c r="E994" s="46">
        <v>45507</v>
      </c>
      <c r="F994">
        <v>-288.97000000000003</v>
      </c>
      <c r="I994" t="str">
        <f>INDEX(LedgerMapping[[#All],[Level 3]],MATCH(Actuals[[#This Row],[Sub Ledger]],LedgerMapping[[#All],[Sub Ledger]],0))</f>
        <v>Interest</v>
      </c>
      <c r="J994" s="22">
        <f>YEAR(Actuals[[#This Row],[Date]])</f>
        <v>2024</v>
      </c>
      <c r="K994" s="22">
        <f>MONTH(Actuals[[#This Row],[Date]])</f>
        <v>8</v>
      </c>
      <c r="L994" s="12"/>
    </row>
    <row r="995" spans="1:12" x14ac:dyDescent="0.3">
      <c r="A995">
        <v>8</v>
      </c>
      <c r="B995">
        <v>35453</v>
      </c>
      <c r="C995">
        <v>6</v>
      </c>
      <c r="D995">
        <v>90000</v>
      </c>
      <c r="E995" s="46">
        <v>45536</v>
      </c>
      <c r="F995">
        <v>-323.81</v>
      </c>
      <c r="I995" t="str">
        <f>INDEX(LedgerMapping[[#All],[Level 3]],MATCH(Actuals[[#This Row],[Sub Ledger]],LedgerMapping[[#All],[Sub Ledger]],0))</f>
        <v>Interest</v>
      </c>
      <c r="J995" s="22">
        <f>YEAR(Actuals[[#This Row],[Date]])</f>
        <v>2024</v>
      </c>
      <c r="K995" s="22">
        <f>MONTH(Actuals[[#This Row],[Date]])</f>
        <v>9</v>
      </c>
      <c r="L995" s="12"/>
    </row>
    <row r="996" spans="1:12" x14ac:dyDescent="0.3">
      <c r="A996">
        <v>8</v>
      </c>
      <c r="B996">
        <v>36603</v>
      </c>
      <c r="C996">
        <v>6</v>
      </c>
      <c r="D996">
        <v>90000</v>
      </c>
      <c r="E996" s="46">
        <v>45567</v>
      </c>
      <c r="F996">
        <v>-276.83999999999997</v>
      </c>
      <c r="I996" t="str">
        <f>INDEX(LedgerMapping[[#All],[Level 3]],MATCH(Actuals[[#This Row],[Sub Ledger]],LedgerMapping[[#All],[Sub Ledger]],0))</f>
        <v>Interest</v>
      </c>
      <c r="J996" s="22">
        <f>YEAR(Actuals[[#This Row],[Date]])</f>
        <v>2024</v>
      </c>
      <c r="K996" s="22">
        <f>MONTH(Actuals[[#This Row],[Date]])</f>
        <v>10</v>
      </c>
      <c r="L996" s="12"/>
    </row>
    <row r="997" spans="1:12" x14ac:dyDescent="0.3">
      <c r="A997">
        <v>8</v>
      </c>
      <c r="B997">
        <v>37752</v>
      </c>
      <c r="C997">
        <v>6</v>
      </c>
      <c r="D997">
        <v>90000</v>
      </c>
      <c r="E997" s="46">
        <v>45597</v>
      </c>
      <c r="F997">
        <v>-393.51</v>
      </c>
      <c r="I997" t="str">
        <f>INDEX(LedgerMapping[[#All],[Level 3]],MATCH(Actuals[[#This Row],[Sub Ledger]],LedgerMapping[[#All],[Sub Ledger]],0))</f>
        <v>Interest</v>
      </c>
      <c r="J997" s="22">
        <f>YEAR(Actuals[[#This Row],[Date]])</f>
        <v>2024</v>
      </c>
      <c r="K997" s="22">
        <f>MONTH(Actuals[[#This Row],[Date]])</f>
        <v>11</v>
      </c>
      <c r="L997" s="12"/>
    </row>
    <row r="998" spans="1:12" x14ac:dyDescent="0.3">
      <c r="A998">
        <v>8</v>
      </c>
      <c r="B998">
        <v>38903</v>
      </c>
      <c r="C998">
        <v>6</v>
      </c>
      <c r="D998">
        <v>90000</v>
      </c>
      <c r="E998" s="46">
        <v>45628</v>
      </c>
      <c r="F998">
        <v>-292</v>
      </c>
      <c r="I998" t="str">
        <f>INDEX(LedgerMapping[[#All],[Level 3]],MATCH(Actuals[[#This Row],[Sub Ledger]],LedgerMapping[[#All],[Sub Ledger]],0))</f>
        <v>Interest</v>
      </c>
      <c r="J998" s="22">
        <f>YEAR(Actuals[[#This Row],[Date]])</f>
        <v>2024</v>
      </c>
      <c r="K998" s="22">
        <f>MONTH(Actuals[[#This Row],[Date]])</f>
        <v>12</v>
      </c>
      <c r="L998" s="12"/>
    </row>
    <row r="999" spans="1:12" x14ac:dyDescent="0.3">
      <c r="A999">
        <v>8</v>
      </c>
      <c r="B999">
        <v>1092</v>
      </c>
      <c r="C999">
        <v>6</v>
      </c>
      <c r="D999">
        <v>90000</v>
      </c>
      <c r="E999" s="46">
        <v>44562</v>
      </c>
      <c r="F999">
        <v>-160.18</v>
      </c>
      <c r="I999" t="str">
        <f>INDEX(LedgerMapping[[#All],[Level 3]],MATCH(Actuals[[#This Row],[Sub Ledger]],LedgerMapping[[#All],[Sub Ledger]],0))</f>
        <v>Interest</v>
      </c>
      <c r="J999" s="22">
        <f>YEAR(Actuals[[#This Row],[Date]])</f>
        <v>2022</v>
      </c>
      <c r="K999" s="22">
        <f>MONTH(Actuals[[#This Row],[Date]])</f>
        <v>1</v>
      </c>
      <c r="L999" s="12"/>
    </row>
    <row r="1000" spans="1:12" x14ac:dyDescent="0.3">
      <c r="A1000">
        <v>8</v>
      </c>
      <c r="B1000">
        <v>1095</v>
      </c>
      <c r="C1000">
        <v>6</v>
      </c>
      <c r="D1000">
        <v>94000</v>
      </c>
      <c r="E1000" s="46">
        <v>44562</v>
      </c>
      <c r="F1000">
        <v>-17008.97</v>
      </c>
      <c r="I1000" t="str">
        <f>INDEX(LedgerMapping[[#All],[Level 3]],MATCH(Actuals[[#This Row],[Sub Ledger]],LedgerMapping[[#All],[Sub Ledger]],0))</f>
        <v>Tax</v>
      </c>
      <c r="J1000" s="22">
        <f>YEAR(Actuals[[#This Row],[Date]])</f>
        <v>2022</v>
      </c>
      <c r="K1000" s="22">
        <f>MONTH(Actuals[[#This Row],[Date]])</f>
        <v>1</v>
      </c>
      <c r="L1000" s="12"/>
    </row>
    <row r="1001" spans="1:12" x14ac:dyDescent="0.3">
      <c r="A1001">
        <v>8</v>
      </c>
      <c r="B1001">
        <v>2219</v>
      </c>
      <c r="C1001">
        <v>6</v>
      </c>
      <c r="D1001">
        <v>94000</v>
      </c>
      <c r="E1001" s="46">
        <v>44593</v>
      </c>
      <c r="F1001">
        <v>-62608.31</v>
      </c>
      <c r="I1001" t="str">
        <f>INDEX(LedgerMapping[[#All],[Level 3]],MATCH(Actuals[[#This Row],[Sub Ledger]],LedgerMapping[[#All],[Sub Ledger]],0))</f>
        <v>Tax</v>
      </c>
      <c r="J1001" s="22">
        <f>YEAR(Actuals[[#This Row],[Date]])</f>
        <v>2022</v>
      </c>
      <c r="K1001" s="22">
        <f>MONTH(Actuals[[#This Row],[Date]])</f>
        <v>2</v>
      </c>
      <c r="L1001" s="12"/>
    </row>
    <row r="1002" spans="1:12" x14ac:dyDescent="0.3">
      <c r="A1002">
        <v>8</v>
      </c>
      <c r="B1002">
        <v>3335</v>
      </c>
      <c r="C1002">
        <v>6</v>
      </c>
      <c r="D1002">
        <v>94000</v>
      </c>
      <c r="E1002" s="46">
        <v>44624</v>
      </c>
      <c r="F1002">
        <v>-43374.62</v>
      </c>
      <c r="I1002" t="str">
        <f>INDEX(LedgerMapping[[#All],[Level 3]],MATCH(Actuals[[#This Row],[Sub Ledger]],LedgerMapping[[#All],[Sub Ledger]],0))</f>
        <v>Tax</v>
      </c>
      <c r="J1002" s="22">
        <f>YEAR(Actuals[[#This Row],[Date]])</f>
        <v>2022</v>
      </c>
      <c r="K1002" s="22">
        <f>MONTH(Actuals[[#This Row],[Date]])</f>
        <v>3</v>
      </c>
      <c r="L1002" s="12"/>
    </row>
    <row r="1003" spans="1:12" x14ac:dyDescent="0.3">
      <c r="A1003">
        <v>8</v>
      </c>
      <c r="B1003">
        <v>4457</v>
      </c>
      <c r="C1003">
        <v>6</v>
      </c>
      <c r="D1003">
        <v>94000</v>
      </c>
      <c r="E1003" s="46">
        <v>44654</v>
      </c>
      <c r="F1003">
        <v>-40494.26</v>
      </c>
      <c r="I1003" t="str">
        <f>INDEX(LedgerMapping[[#All],[Level 3]],MATCH(Actuals[[#This Row],[Sub Ledger]],LedgerMapping[[#All],[Sub Ledger]],0))</f>
        <v>Tax</v>
      </c>
      <c r="J1003" s="22">
        <f>YEAR(Actuals[[#This Row],[Date]])</f>
        <v>2022</v>
      </c>
      <c r="K1003" s="22">
        <f>MONTH(Actuals[[#This Row],[Date]])</f>
        <v>4</v>
      </c>
      <c r="L1003" s="12"/>
    </row>
    <row r="1004" spans="1:12" x14ac:dyDescent="0.3">
      <c r="A1004">
        <v>8</v>
      </c>
      <c r="B1004">
        <v>5581</v>
      </c>
      <c r="C1004">
        <v>6</v>
      </c>
      <c r="D1004">
        <v>94000</v>
      </c>
      <c r="E1004" s="46">
        <v>44685</v>
      </c>
      <c r="F1004">
        <v>-78375.27</v>
      </c>
      <c r="I1004" t="str">
        <f>INDEX(LedgerMapping[[#All],[Level 3]],MATCH(Actuals[[#This Row],[Sub Ledger]],LedgerMapping[[#All],[Sub Ledger]],0))</f>
        <v>Tax</v>
      </c>
      <c r="J1004" s="22">
        <f>YEAR(Actuals[[#This Row],[Date]])</f>
        <v>2022</v>
      </c>
      <c r="K1004" s="22">
        <f>MONTH(Actuals[[#This Row],[Date]])</f>
        <v>5</v>
      </c>
      <c r="L1004" s="12"/>
    </row>
    <row r="1005" spans="1:12" x14ac:dyDescent="0.3">
      <c r="A1005">
        <v>8</v>
      </c>
      <c r="B1005">
        <v>6707</v>
      </c>
      <c r="C1005">
        <v>6</v>
      </c>
      <c r="D1005">
        <v>94000</v>
      </c>
      <c r="E1005" s="46">
        <v>44715</v>
      </c>
      <c r="F1005">
        <v>-53259.65</v>
      </c>
      <c r="I1005" t="str">
        <f>INDEX(LedgerMapping[[#All],[Level 3]],MATCH(Actuals[[#This Row],[Sub Ledger]],LedgerMapping[[#All],[Sub Ledger]],0))</f>
        <v>Tax</v>
      </c>
      <c r="J1005" s="22">
        <f>YEAR(Actuals[[#This Row],[Date]])</f>
        <v>2022</v>
      </c>
      <c r="K1005" s="22">
        <f>MONTH(Actuals[[#This Row],[Date]])</f>
        <v>6</v>
      </c>
      <c r="L1005" s="12"/>
    </row>
    <row r="1006" spans="1:12" x14ac:dyDescent="0.3">
      <c r="A1006">
        <v>8</v>
      </c>
      <c r="B1006">
        <v>7827</v>
      </c>
      <c r="C1006">
        <v>6</v>
      </c>
      <c r="D1006">
        <v>94000</v>
      </c>
      <c r="E1006" s="46">
        <v>44746</v>
      </c>
      <c r="F1006">
        <v>-26939.46</v>
      </c>
      <c r="I1006" t="str">
        <f>INDEX(LedgerMapping[[#All],[Level 3]],MATCH(Actuals[[#This Row],[Sub Ledger]],LedgerMapping[[#All],[Sub Ledger]],0))</f>
        <v>Tax</v>
      </c>
      <c r="J1006" s="22">
        <f>YEAR(Actuals[[#This Row],[Date]])</f>
        <v>2022</v>
      </c>
      <c r="K1006" s="22">
        <f>MONTH(Actuals[[#This Row],[Date]])</f>
        <v>7</v>
      </c>
      <c r="L1006" s="12"/>
    </row>
    <row r="1007" spans="1:12" x14ac:dyDescent="0.3">
      <c r="A1007">
        <v>8</v>
      </c>
      <c r="B1007">
        <v>8949</v>
      </c>
      <c r="C1007">
        <v>6</v>
      </c>
      <c r="D1007">
        <v>94000</v>
      </c>
      <c r="E1007" s="46">
        <v>44777</v>
      </c>
      <c r="F1007">
        <v>-44435.24</v>
      </c>
      <c r="I1007" t="str">
        <f>INDEX(LedgerMapping[[#All],[Level 3]],MATCH(Actuals[[#This Row],[Sub Ledger]],LedgerMapping[[#All],[Sub Ledger]],0))</f>
        <v>Tax</v>
      </c>
      <c r="J1007" s="22">
        <f>YEAR(Actuals[[#This Row],[Date]])</f>
        <v>2022</v>
      </c>
      <c r="K1007" s="22">
        <f>MONTH(Actuals[[#This Row],[Date]])</f>
        <v>8</v>
      </c>
      <c r="L1007" s="12"/>
    </row>
    <row r="1008" spans="1:12" x14ac:dyDescent="0.3">
      <c r="A1008">
        <v>8</v>
      </c>
      <c r="B1008">
        <v>10065</v>
      </c>
      <c r="C1008">
        <v>6</v>
      </c>
      <c r="D1008">
        <v>94000</v>
      </c>
      <c r="E1008" s="46">
        <v>44805</v>
      </c>
      <c r="F1008">
        <v>-61627.99</v>
      </c>
      <c r="I1008" t="str">
        <f>INDEX(LedgerMapping[[#All],[Level 3]],MATCH(Actuals[[#This Row],[Sub Ledger]],LedgerMapping[[#All],[Sub Ledger]],0))</f>
        <v>Tax</v>
      </c>
      <c r="J1008" s="22">
        <f>YEAR(Actuals[[#This Row],[Date]])</f>
        <v>2022</v>
      </c>
      <c r="K1008" s="22">
        <f>MONTH(Actuals[[#This Row],[Date]])</f>
        <v>9</v>
      </c>
      <c r="L1008" s="12"/>
    </row>
    <row r="1009" spans="1:12" x14ac:dyDescent="0.3">
      <c r="A1009">
        <v>8</v>
      </c>
      <c r="B1009">
        <v>11183</v>
      </c>
      <c r="C1009">
        <v>6</v>
      </c>
      <c r="D1009">
        <v>94000</v>
      </c>
      <c r="E1009" s="46">
        <v>44836</v>
      </c>
      <c r="F1009">
        <v>-47383.78</v>
      </c>
      <c r="I1009" t="str">
        <f>INDEX(LedgerMapping[[#All],[Level 3]],MATCH(Actuals[[#This Row],[Sub Ledger]],LedgerMapping[[#All],[Sub Ledger]],0))</f>
        <v>Tax</v>
      </c>
      <c r="J1009" s="22">
        <f>YEAR(Actuals[[#This Row],[Date]])</f>
        <v>2022</v>
      </c>
      <c r="K1009" s="22">
        <f>MONTH(Actuals[[#This Row],[Date]])</f>
        <v>10</v>
      </c>
      <c r="L1009" s="12"/>
    </row>
    <row r="1010" spans="1:12" x14ac:dyDescent="0.3">
      <c r="A1010">
        <v>8</v>
      </c>
      <c r="B1010">
        <v>12309</v>
      </c>
      <c r="C1010">
        <v>6</v>
      </c>
      <c r="D1010">
        <v>94000</v>
      </c>
      <c r="E1010" s="46">
        <v>44866</v>
      </c>
      <c r="F1010">
        <v>-61521.919999999998</v>
      </c>
      <c r="I1010" t="str">
        <f>INDEX(LedgerMapping[[#All],[Level 3]],MATCH(Actuals[[#This Row],[Sub Ledger]],LedgerMapping[[#All],[Sub Ledger]],0))</f>
        <v>Tax</v>
      </c>
      <c r="J1010" s="22">
        <f>YEAR(Actuals[[#This Row],[Date]])</f>
        <v>2022</v>
      </c>
      <c r="K1010" s="22">
        <f>MONTH(Actuals[[#This Row],[Date]])</f>
        <v>11</v>
      </c>
      <c r="L1010" s="12"/>
    </row>
    <row r="1011" spans="1:12" x14ac:dyDescent="0.3">
      <c r="A1011">
        <v>8</v>
      </c>
      <c r="B1011">
        <v>13439</v>
      </c>
      <c r="C1011">
        <v>6</v>
      </c>
      <c r="D1011">
        <v>94000</v>
      </c>
      <c r="E1011" s="46">
        <v>44897</v>
      </c>
      <c r="F1011">
        <v>-27321.29</v>
      </c>
      <c r="I1011" t="str">
        <f>INDEX(LedgerMapping[[#All],[Level 3]],MATCH(Actuals[[#This Row],[Sub Ledger]],LedgerMapping[[#All],[Sub Ledger]],0))</f>
        <v>Tax</v>
      </c>
      <c r="J1011" s="22">
        <f>YEAR(Actuals[[#This Row],[Date]])</f>
        <v>2022</v>
      </c>
      <c r="K1011" s="22">
        <f>MONTH(Actuals[[#This Row],[Date]])</f>
        <v>12</v>
      </c>
      <c r="L1011" s="12"/>
    </row>
    <row r="1012" spans="1:12" x14ac:dyDescent="0.3">
      <c r="A1012">
        <v>8</v>
      </c>
      <c r="B1012">
        <v>14183</v>
      </c>
      <c r="C1012">
        <v>6</v>
      </c>
      <c r="D1012">
        <v>94000</v>
      </c>
      <c r="E1012" s="46">
        <v>44927</v>
      </c>
      <c r="F1012">
        <v>-147520.5</v>
      </c>
      <c r="I1012" t="str">
        <f>INDEX(LedgerMapping[[#All],[Level 3]],MATCH(Actuals[[#This Row],[Sub Ledger]],LedgerMapping[[#All],[Sub Ledger]],0))</f>
        <v>Tax</v>
      </c>
      <c r="J1012" s="22">
        <f>YEAR(Actuals[[#This Row],[Date]])</f>
        <v>2023</v>
      </c>
      <c r="K1012" s="22">
        <f>MONTH(Actuals[[#This Row],[Date]])</f>
        <v>1</v>
      </c>
      <c r="L1012" s="12"/>
    </row>
    <row r="1013" spans="1:12" x14ac:dyDescent="0.3">
      <c r="A1013">
        <v>8</v>
      </c>
      <c r="B1013">
        <v>15187</v>
      </c>
      <c r="C1013">
        <v>6</v>
      </c>
      <c r="D1013">
        <v>94000</v>
      </c>
      <c r="E1013" s="46">
        <v>44958</v>
      </c>
      <c r="F1013">
        <v>-118582.08</v>
      </c>
      <c r="I1013" t="str">
        <f>INDEX(LedgerMapping[[#All],[Level 3]],MATCH(Actuals[[#This Row],[Sub Ledger]],LedgerMapping[[#All],[Sub Ledger]],0))</f>
        <v>Tax</v>
      </c>
      <c r="J1013" s="22">
        <f>YEAR(Actuals[[#This Row],[Date]])</f>
        <v>2023</v>
      </c>
      <c r="K1013" s="22">
        <f>MONTH(Actuals[[#This Row],[Date]])</f>
        <v>2</v>
      </c>
      <c r="L1013" s="12"/>
    </row>
    <row r="1014" spans="1:12" x14ac:dyDescent="0.3">
      <c r="A1014">
        <v>8</v>
      </c>
      <c r="B1014">
        <v>16167</v>
      </c>
      <c r="C1014">
        <v>6</v>
      </c>
      <c r="D1014">
        <v>94000</v>
      </c>
      <c r="E1014" s="46">
        <v>44988</v>
      </c>
      <c r="F1014">
        <v>-124245.82</v>
      </c>
      <c r="I1014" t="str">
        <f>INDEX(LedgerMapping[[#All],[Level 3]],MATCH(Actuals[[#This Row],[Sub Ledger]],LedgerMapping[[#All],[Sub Ledger]],0))</f>
        <v>Tax</v>
      </c>
      <c r="J1014" s="22">
        <f>YEAR(Actuals[[#This Row],[Date]])</f>
        <v>2023</v>
      </c>
      <c r="K1014" s="22">
        <f>MONTH(Actuals[[#This Row],[Date]])</f>
        <v>3</v>
      </c>
      <c r="L1014" s="12"/>
    </row>
    <row r="1015" spans="1:12" x14ac:dyDescent="0.3">
      <c r="A1015">
        <v>8</v>
      </c>
      <c r="B1015">
        <v>17199</v>
      </c>
      <c r="C1015">
        <v>6</v>
      </c>
      <c r="D1015">
        <v>94000</v>
      </c>
      <c r="E1015" s="46">
        <v>45018</v>
      </c>
      <c r="F1015">
        <v>-80532.88</v>
      </c>
      <c r="I1015" t="str">
        <f>INDEX(LedgerMapping[[#All],[Level 3]],MATCH(Actuals[[#This Row],[Sub Ledger]],LedgerMapping[[#All],[Sub Ledger]],0))</f>
        <v>Tax</v>
      </c>
      <c r="J1015" s="22">
        <f>YEAR(Actuals[[#This Row],[Date]])</f>
        <v>2023</v>
      </c>
      <c r="K1015" s="22">
        <f>MONTH(Actuals[[#This Row],[Date]])</f>
        <v>4</v>
      </c>
      <c r="L1015" s="12"/>
    </row>
    <row r="1016" spans="1:12" x14ac:dyDescent="0.3">
      <c r="A1016">
        <v>8</v>
      </c>
      <c r="B1016">
        <v>18228</v>
      </c>
      <c r="C1016">
        <v>6</v>
      </c>
      <c r="D1016">
        <v>94000</v>
      </c>
      <c r="E1016" s="46">
        <v>45049</v>
      </c>
      <c r="F1016">
        <v>-110653.14</v>
      </c>
      <c r="I1016" t="str">
        <f>INDEX(LedgerMapping[[#All],[Level 3]],MATCH(Actuals[[#This Row],[Sub Ledger]],LedgerMapping[[#All],[Sub Ledger]],0))</f>
        <v>Tax</v>
      </c>
      <c r="J1016" s="22">
        <f>YEAR(Actuals[[#This Row],[Date]])</f>
        <v>2023</v>
      </c>
      <c r="K1016" s="22">
        <f>MONTH(Actuals[[#This Row],[Date]])</f>
        <v>5</v>
      </c>
      <c r="L1016" s="12"/>
    </row>
    <row r="1017" spans="1:12" x14ac:dyDescent="0.3">
      <c r="A1017">
        <v>8</v>
      </c>
      <c r="B1017">
        <v>19233</v>
      </c>
      <c r="C1017">
        <v>6</v>
      </c>
      <c r="D1017">
        <v>94000</v>
      </c>
      <c r="E1017" s="46">
        <v>45079</v>
      </c>
      <c r="F1017">
        <v>-99227.17</v>
      </c>
      <c r="I1017" t="str">
        <f>INDEX(LedgerMapping[[#All],[Level 3]],MATCH(Actuals[[#This Row],[Sub Ledger]],LedgerMapping[[#All],[Sub Ledger]],0))</f>
        <v>Tax</v>
      </c>
      <c r="J1017" s="22">
        <f>YEAR(Actuals[[#This Row],[Date]])</f>
        <v>2023</v>
      </c>
      <c r="K1017" s="22">
        <f>MONTH(Actuals[[#This Row],[Date]])</f>
        <v>6</v>
      </c>
      <c r="L1017" s="12"/>
    </row>
    <row r="1018" spans="1:12" x14ac:dyDescent="0.3">
      <c r="A1018">
        <v>8</v>
      </c>
      <c r="B1018">
        <v>20261</v>
      </c>
      <c r="C1018">
        <v>6</v>
      </c>
      <c r="D1018">
        <v>94000</v>
      </c>
      <c r="E1018" s="46">
        <v>45110</v>
      </c>
      <c r="F1018">
        <v>-54744.53</v>
      </c>
      <c r="I1018" t="str">
        <f>INDEX(LedgerMapping[[#All],[Level 3]],MATCH(Actuals[[#This Row],[Sub Ledger]],LedgerMapping[[#All],[Sub Ledger]],0))</f>
        <v>Tax</v>
      </c>
      <c r="J1018" s="22">
        <f>YEAR(Actuals[[#This Row],[Date]])</f>
        <v>2023</v>
      </c>
      <c r="K1018" s="22">
        <f>MONTH(Actuals[[#This Row],[Date]])</f>
        <v>7</v>
      </c>
      <c r="L1018" s="12"/>
    </row>
    <row r="1019" spans="1:12" x14ac:dyDescent="0.3">
      <c r="A1019">
        <v>8</v>
      </c>
      <c r="B1019">
        <v>21289</v>
      </c>
      <c r="C1019">
        <v>6</v>
      </c>
      <c r="D1019">
        <v>94000</v>
      </c>
      <c r="E1019" s="46">
        <v>45141</v>
      </c>
      <c r="F1019">
        <v>-69491.77</v>
      </c>
      <c r="I1019" t="str">
        <f>INDEX(LedgerMapping[[#All],[Level 3]],MATCH(Actuals[[#This Row],[Sub Ledger]],LedgerMapping[[#All],[Sub Ledger]],0))</f>
        <v>Tax</v>
      </c>
      <c r="J1019" s="22">
        <f>YEAR(Actuals[[#This Row],[Date]])</f>
        <v>2023</v>
      </c>
      <c r="K1019" s="22">
        <f>MONTH(Actuals[[#This Row],[Date]])</f>
        <v>8</v>
      </c>
      <c r="L1019" s="12"/>
    </row>
    <row r="1020" spans="1:12" x14ac:dyDescent="0.3">
      <c r="A1020">
        <v>8</v>
      </c>
      <c r="B1020">
        <v>22292</v>
      </c>
      <c r="C1020">
        <v>6</v>
      </c>
      <c r="D1020">
        <v>94000</v>
      </c>
      <c r="E1020" s="46">
        <v>45169</v>
      </c>
      <c r="F1020">
        <v>-86032.99</v>
      </c>
      <c r="I1020" t="str">
        <f>INDEX(LedgerMapping[[#All],[Level 3]],MATCH(Actuals[[#This Row],[Sub Ledger]],LedgerMapping[[#All],[Sub Ledger]],0))</f>
        <v>Tax</v>
      </c>
      <c r="J1020" s="22">
        <f>YEAR(Actuals[[#This Row],[Date]])</f>
        <v>2023</v>
      </c>
      <c r="K1020" s="22">
        <f>MONTH(Actuals[[#This Row],[Date]])</f>
        <v>8</v>
      </c>
      <c r="L1020" s="12"/>
    </row>
    <row r="1021" spans="1:12" x14ac:dyDescent="0.3">
      <c r="A1021">
        <v>8</v>
      </c>
      <c r="B1021">
        <v>23270</v>
      </c>
      <c r="C1021">
        <v>6</v>
      </c>
      <c r="D1021">
        <v>94000</v>
      </c>
      <c r="E1021" s="46">
        <v>45200</v>
      </c>
      <c r="F1021">
        <v>-89458.81</v>
      </c>
      <c r="I1021" t="str">
        <f>INDEX(LedgerMapping[[#All],[Level 3]],MATCH(Actuals[[#This Row],[Sub Ledger]],LedgerMapping[[#All],[Sub Ledger]],0))</f>
        <v>Tax</v>
      </c>
      <c r="J1021" s="22">
        <f>YEAR(Actuals[[#This Row],[Date]])</f>
        <v>2023</v>
      </c>
      <c r="K1021" s="22">
        <f>MONTH(Actuals[[#This Row],[Date]])</f>
        <v>10</v>
      </c>
      <c r="L1021" s="12"/>
    </row>
    <row r="1022" spans="1:12" x14ac:dyDescent="0.3">
      <c r="A1022">
        <v>8</v>
      </c>
      <c r="B1022">
        <v>24272</v>
      </c>
      <c r="C1022">
        <v>6</v>
      </c>
      <c r="D1022">
        <v>94000</v>
      </c>
      <c r="E1022" s="46">
        <v>45230</v>
      </c>
      <c r="F1022">
        <v>-105472.74</v>
      </c>
      <c r="I1022" t="str">
        <f>INDEX(LedgerMapping[[#All],[Level 3]],MATCH(Actuals[[#This Row],[Sub Ledger]],LedgerMapping[[#All],[Sub Ledger]],0))</f>
        <v>Tax</v>
      </c>
      <c r="J1022" s="22">
        <f>YEAR(Actuals[[#This Row],[Date]])</f>
        <v>2023</v>
      </c>
      <c r="K1022" s="22">
        <f>MONTH(Actuals[[#This Row],[Date]])</f>
        <v>10</v>
      </c>
      <c r="L1022" s="12"/>
    </row>
    <row r="1023" spans="1:12" x14ac:dyDescent="0.3">
      <c r="A1023">
        <v>8</v>
      </c>
      <c r="B1023">
        <v>25304</v>
      </c>
      <c r="C1023">
        <v>6</v>
      </c>
      <c r="D1023">
        <v>94000</v>
      </c>
      <c r="E1023" s="46">
        <v>45261</v>
      </c>
      <c r="F1023">
        <v>-89908.82</v>
      </c>
      <c r="I1023" t="str">
        <f>INDEX(LedgerMapping[[#All],[Level 3]],MATCH(Actuals[[#This Row],[Sub Ledger]],LedgerMapping[[#All],[Sub Ledger]],0))</f>
        <v>Tax</v>
      </c>
      <c r="J1023" s="22">
        <f>YEAR(Actuals[[#This Row],[Date]])</f>
        <v>2023</v>
      </c>
      <c r="K1023" s="22">
        <f>MONTH(Actuals[[#This Row],[Date]])</f>
        <v>12</v>
      </c>
      <c r="L1023" s="12"/>
    </row>
    <row r="1024" spans="1:12" x14ac:dyDescent="0.3">
      <c r="A1024">
        <v>8</v>
      </c>
      <c r="B1024">
        <v>26373</v>
      </c>
      <c r="C1024">
        <v>6</v>
      </c>
      <c r="D1024">
        <v>94000</v>
      </c>
      <c r="E1024" s="46">
        <v>45291</v>
      </c>
      <c r="F1024">
        <v>-102371.17</v>
      </c>
      <c r="I1024" t="str">
        <f>INDEX(LedgerMapping[[#All],[Level 3]],MATCH(Actuals[[#This Row],[Sub Ledger]],LedgerMapping[[#All],[Sub Ledger]],0))</f>
        <v>Tax</v>
      </c>
      <c r="J1024" s="22">
        <f>YEAR(Actuals[[#This Row],[Date]])</f>
        <v>2023</v>
      </c>
      <c r="K1024" s="22">
        <f>MONTH(Actuals[[#This Row],[Date]])</f>
        <v>12</v>
      </c>
      <c r="L1024" s="12"/>
    </row>
    <row r="1025" spans="1:12" x14ac:dyDescent="0.3">
      <c r="A1025">
        <v>8</v>
      </c>
      <c r="B1025">
        <v>27499</v>
      </c>
      <c r="C1025">
        <v>6</v>
      </c>
      <c r="D1025">
        <v>94000</v>
      </c>
      <c r="E1025" s="46">
        <v>45322</v>
      </c>
      <c r="F1025">
        <v>-75307.03</v>
      </c>
      <c r="I1025" t="str">
        <f>INDEX(LedgerMapping[[#All],[Level 3]],MATCH(Actuals[[#This Row],[Sub Ledger]],LedgerMapping[[#All],[Sub Ledger]],0))</f>
        <v>Tax</v>
      </c>
      <c r="J1025" s="22">
        <f>YEAR(Actuals[[#This Row],[Date]])</f>
        <v>2024</v>
      </c>
      <c r="K1025" s="22">
        <f>MONTH(Actuals[[#This Row],[Date]])</f>
        <v>1</v>
      </c>
      <c r="L1025" s="12"/>
    </row>
    <row r="1026" spans="1:12" x14ac:dyDescent="0.3">
      <c r="A1026">
        <v>8</v>
      </c>
      <c r="B1026">
        <v>28651</v>
      </c>
      <c r="C1026">
        <v>6</v>
      </c>
      <c r="D1026">
        <v>94000</v>
      </c>
      <c r="E1026" s="46">
        <v>45354</v>
      </c>
      <c r="F1026">
        <v>-82378.37</v>
      </c>
      <c r="I1026" t="str">
        <f>INDEX(LedgerMapping[[#All],[Level 3]],MATCH(Actuals[[#This Row],[Sub Ledger]],LedgerMapping[[#All],[Sub Ledger]],0))</f>
        <v>Tax</v>
      </c>
      <c r="J1026" s="22">
        <f>YEAR(Actuals[[#This Row],[Date]])</f>
        <v>2024</v>
      </c>
      <c r="K1026" s="22">
        <f>MONTH(Actuals[[#This Row],[Date]])</f>
        <v>3</v>
      </c>
      <c r="L1026" s="12"/>
    </row>
    <row r="1027" spans="1:12" x14ac:dyDescent="0.3">
      <c r="A1027">
        <v>8</v>
      </c>
      <c r="B1027">
        <v>29805</v>
      </c>
      <c r="C1027">
        <v>6</v>
      </c>
      <c r="D1027">
        <v>94000</v>
      </c>
      <c r="E1027" s="46">
        <v>45384</v>
      </c>
      <c r="F1027">
        <v>-58967.33</v>
      </c>
      <c r="I1027" t="str">
        <f>INDEX(LedgerMapping[[#All],[Level 3]],MATCH(Actuals[[#This Row],[Sub Ledger]],LedgerMapping[[#All],[Sub Ledger]],0))</f>
        <v>Tax</v>
      </c>
      <c r="J1027" s="22">
        <f>YEAR(Actuals[[#This Row],[Date]])</f>
        <v>2024</v>
      </c>
      <c r="K1027" s="22">
        <f>MONTH(Actuals[[#This Row],[Date]])</f>
        <v>4</v>
      </c>
      <c r="L1027" s="12"/>
    </row>
    <row r="1028" spans="1:12" x14ac:dyDescent="0.3">
      <c r="A1028">
        <v>8</v>
      </c>
      <c r="B1028">
        <v>30931</v>
      </c>
      <c r="C1028">
        <v>6</v>
      </c>
      <c r="D1028">
        <v>94000</v>
      </c>
      <c r="E1028" s="46">
        <v>45415</v>
      </c>
      <c r="F1028">
        <v>-60899.19</v>
      </c>
      <c r="I1028" t="str">
        <f>INDEX(LedgerMapping[[#All],[Level 3]],MATCH(Actuals[[#This Row],[Sub Ledger]],LedgerMapping[[#All],[Sub Ledger]],0))</f>
        <v>Tax</v>
      </c>
      <c r="J1028" s="22">
        <f>YEAR(Actuals[[#This Row],[Date]])</f>
        <v>2024</v>
      </c>
      <c r="K1028" s="22">
        <f>MONTH(Actuals[[#This Row],[Date]])</f>
        <v>5</v>
      </c>
      <c r="L1028" s="12"/>
    </row>
    <row r="1029" spans="1:12" x14ac:dyDescent="0.3">
      <c r="A1029">
        <v>8</v>
      </c>
      <c r="B1029">
        <v>32056</v>
      </c>
      <c r="C1029">
        <v>6</v>
      </c>
      <c r="D1029">
        <v>94000</v>
      </c>
      <c r="E1029" s="46">
        <v>45445</v>
      </c>
      <c r="F1029">
        <v>-93286.15</v>
      </c>
      <c r="I1029" t="str">
        <f>INDEX(LedgerMapping[[#All],[Level 3]],MATCH(Actuals[[#This Row],[Sub Ledger]],LedgerMapping[[#All],[Sub Ledger]],0))</f>
        <v>Tax</v>
      </c>
      <c r="J1029" s="22">
        <f>YEAR(Actuals[[#This Row],[Date]])</f>
        <v>2024</v>
      </c>
      <c r="K1029" s="22">
        <f>MONTH(Actuals[[#This Row],[Date]])</f>
        <v>6</v>
      </c>
      <c r="L1029" s="12"/>
    </row>
    <row r="1030" spans="1:12" x14ac:dyDescent="0.3">
      <c r="A1030">
        <v>8</v>
      </c>
      <c r="B1030">
        <v>33180</v>
      </c>
      <c r="C1030">
        <v>6</v>
      </c>
      <c r="D1030">
        <v>94000</v>
      </c>
      <c r="E1030" s="46">
        <v>45476</v>
      </c>
      <c r="F1030">
        <v>-28953.14</v>
      </c>
      <c r="I1030" t="str">
        <f>INDEX(LedgerMapping[[#All],[Level 3]],MATCH(Actuals[[#This Row],[Sub Ledger]],LedgerMapping[[#All],[Sub Ledger]],0))</f>
        <v>Tax</v>
      </c>
      <c r="J1030" s="22">
        <f>YEAR(Actuals[[#This Row],[Date]])</f>
        <v>2024</v>
      </c>
      <c r="K1030" s="22">
        <f>MONTH(Actuals[[#This Row],[Date]])</f>
        <v>7</v>
      </c>
      <c r="L1030" s="12"/>
    </row>
    <row r="1031" spans="1:12" x14ac:dyDescent="0.3">
      <c r="A1031">
        <v>8</v>
      </c>
      <c r="B1031">
        <v>34303</v>
      </c>
      <c r="C1031">
        <v>6</v>
      </c>
      <c r="D1031">
        <v>94000</v>
      </c>
      <c r="E1031" s="46">
        <v>45507</v>
      </c>
      <c r="F1031">
        <v>-37116.92</v>
      </c>
      <c r="I1031" t="str">
        <f>INDEX(LedgerMapping[[#All],[Level 3]],MATCH(Actuals[[#This Row],[Sub Ledger]],LedgerMapping[[#All],[Sub Ledger]],0))</f>
        <v>Tax</v>
      </c>
      <c r="J1031" s="22">
        <f>YEAR(Actuals[[#This Row],[Date]])</f>
        <v>2024</v>
      </c>
      <c r="K1031" s="22">
        <f>MONTH(Actuals[[#This Row],[Date]])</f>
        <v>8</v>
      </c>
      <c r="L1031" s="12"/>
    </row>
    <row r="1032" spans="1:12" x14ac:dyDescent="0.3">
      <c r="A1032">
        <v>8</v>
      </c>
      <c r="B1032">
        <v>35456</v>
      </c>
      <c r="C1032">
        <v>6</v>
      </c>
      <c r="D1032">
        <v>94000</v>
      </c>
      <c r="E1032" s="46">
        <v>45536</v>
      </c>
      <c r="F1032">
        <v>-59064.3</v>
      </c>
      <c r="I1032" t="str">
        <f>INDEX(LedgerMapping[[#All],[Level 3]],MATCH(Actuals[[#This Row],[Sub Ledger]],LedgerMapping[[#All],[Sub Ledger]],0))</f>
        <v>Tax</v>
      </c>
      <c r="J1032" s="22">
        <f>YEAR(Actuals[[#This Row],[Date]])</f>
        <v>2024</v>
      </c>
      <c r="K1032" s="22">
        <f>MONTH(Actuals[[#This Row],[Date]])</f>
        <v>9</v>
      </c>
      <c r="L1032" s="12"/>
    </row>
    <row r="1033" spans="1:12" x14ac:dyDescent="0.3">
      <c r="A1033">
        <v>8</v>
      </c>
      <c r="B1033">
        <v>36606</v>
      </c>
      <c r="C1033">
        <v>6</v>
      </c>
      <c r="D1033">
        <v>94000</v>
      </c>
      <c r="E1033" s="46">
        <v>45567</v>
      </c>
      <c r="F1033">
        <v>-47276.2</v>
      </c>
      <c r="I1033" t="str">
        <f>INDEX(LedgerMapping[[#All],[Level 3]],MATCH(Actuals[[#This Row],[Sub Ledger]],LedgerMapping[[#All],[Sub Ledger]],0))</f>
        <v>Tax</v>
      </c>
      <c r="J1033" s="22">
        <f>YEAR(Actuals[[#This Row],[Date]])</f>
        <v>2024</v>
      </c>
      <c r="K1033" s="22">
        <f>MONTH(Actuals[[#This Row],[Date]])</f>
        <v>10</v>
      </c>
      <c r="L1033" s="12"/>
    </row>
    <row r="1034" spans="1:12" x14ac:dyDescent="0.3">
      <c r="A1034">
        <v>8</v>
      </c>
      <c r="B1034">
        <v>37755</v>
      </c>
      <c r="C1034">
        <v>6</v>
      </c>
      <c r="D1034">
        <v>94000</v>
      </c>
      <c r="E1034" s="46">
        <v>45597</v>
      </c>
      <c r="F1034">
        <v>-43023.09</v>
      </c>
      <c r="I1034" t="str">
        <f>INDEX(LedgerMapping[[#All],[Level 3]],MATCH(Actuals[[#This Row],[Sub Ledger]],LedgerMapping[[#All],[Sub Ledger]],0))</f>
        <v>Tax</v>
      </c>
      <c r="J1034" s="22">
        <f>YEAR(Actuals[[#This Row],[Date]])</f>
        <v>2024</v>
      </c>
      <c r="K1034" s="22">
        <f>MONTH(Actuals[[#This Row],[Date]])</f>
        <v>11</v>
      </c>
      <c r="L1034" s="12"/>
    </row>
    <row r="1035" spans="1:12" x14ac:dyDescent="0.3">
      <c r="A1035">
        <v>8</v>
      </c>
      <c r="B1035">
        <v>38906</v>
      </c>
      <c r="C1035">
        <v>6</v>
      </c>
      <c r="D1035">
        <v>94000</v>
      </c>
      <c r="E1035" s="46">
        <v>45628</v>
      </c>
      <c r="F1035">
        <v>-71684.240000000005</v>
      </c>
      <c r="I1035" t="str">
        <f>INDEX(LedgerMapping[[#All],[Level 3]],MATCH(Actuals[[#This Row],[Sub Ledger]],LedgerMapping[[#All],[Sub Ledger]],0))</f>
        <v>Tax</v>
      </c>
      <c r="J1035" s="22">
        <f>YEAR(Actuals[[#This Row],[Date]])</f>
        <v>2024</v>
      </c>
      <c r="K1035" s="22">
        <f>MONTH(Actuals[[#This Row],[Date]])</f>
        <v>12</v>
      </c>
      <c r="L1035" s="12"/>
    </row>
    <row r="1036" spans="1:12" x14ac:dyDescent="0.3">
      <c r="A1036">
        <v>7</v>
      </c>
      <c r="B1036">
        <v>853</v>
      </c>
      <c r="C1036">
        <v>6</v>
      </c>
      <c r="D1036">
        <v>53000</v>
      </c>
      <c r="E1036" s="46">
        <v>44562</v>
      </c>
      <c r="F1036">
        <v>-782</v>
      </c>
      <c r="I1036" t="str">
        <f>INDEX(LedgerMapping[[#All],[Level 3]],MATCH(Actuals[[#This Row],[Sub Ledger]],LedgerMapping[[#All],[Sub Ledger]],0))</f>
        <v>Standard Returns</v>
      </c>
      <c r="J1036" s="22">
        <f>YEAR(Actuals[[#This Row],[Date]])</f>
        <v>2022</v>
      </c>
      <c r="K1036" s="22">
        <f>MONTH(Actuals[[#This Row],[Date]])</f>
        <v>1</v>
      </c>
      <c r="L1036" s="12"/>
    </row>
    <row r="1037" spans="1:12" x14ac:dyDescent="0.3">
      <c r="A1037">
        <v>7</v>
      </c>
      <c r="B1037">
        <v>1977</v>
      </c>
      <c r="C1037">
        <v>6</v>
      </c>
      <c r="D1037">
        <v>53000</v>
      </c>
      <c r="E1037" s="46">
        <v>44593</v>
      </c>
      <c r="F1037">
        <v>-3910</v>
      </c>
      <c r="I1037" t="str">
        <f>INDEX(LedgerMapping[[#All],[Level 3]],MATCH(Actuals[[#This Row],[Sub Ledger]],LedgerMapping[[#All],[Sub Ledger]],0))</f>
        <v>Standard Returns</v>
      </c>
      <c r="J1037" s="22">
        <f>YEAR(Actuals[[#This Row],[Date]])</f>
        <v>2022</v>
      </c>
      <c r="K1037" s="22">
        <f>MONTH(Actuals[[#This Row],[Date]])</f>
        <v>2</v>
      </c>
      <c r="L1037" s="12"/>
    </row>
    <row r="1038" spans="1:12" x14ac:dyDescent="0.3">
      <c r="A1038">
        <v>7</v>
      </c>
      <c r="B1038">
        <v>3093</v>
      </c>
      <c r="C1038">
        <v>6</v>
      </c>
      <c r="D1038">
        <v>53000</v>
      </c>
      <c r="E1038" s="46">
        <v>44624</v>
      </c>
      <c r="F1038">
        <v>-16834</v>
      </c>
      <c r="I1038" t="str">
        <f>INDEX(LedgerMapping[[#All],[Level 3]],MATCH(Actuals[[#This Row],[Sub Ledger]],LedgerMapping[[#All],[Sub Ledger]],0))</f>
        <v>Standard Returns</v>
      </c>
      <c r="J1038" s="22">
        <f>YEAR(Actuals[[#This Row],[Date]])</f>
        <v>2022</v>
      </c>
      <c r="K1038" s="22">
        <f>MONTH(Actuals[[#This Row],[Date]])</f>
        <v>3</v>
      </c>
      <c r="L1038" s="12"/>
    </row>
    <row r="1039" spans="1:12" x14ac:dyDescent="0.3">
      <c r="A1039">
        <v>7</v>
      </c>
      <c r="B1039">
        <v>4217</v>
      </c>
      <c r="C1039">
        <v>6</v>
      </c>
      <c r="D1039">
        <v>53000</v>
      </c>
      <c r="E1039" s="46">
        <v>44654</v>
      </c>
      <c r="F1039">
        <v>-1258</v>
      </c>
      <c r="I1039" t="str">
        <f>INDEX(LedgerMapping[[#All],[Level 3]],MATCH(Actuals[[#This Row],[Sub Ledger]],LedgerMapping[[#All],[Sub Ledger]],0))</f>
        <v>Standard Returns</v>
      </c>
      <c r="J1039" s="22">
        <f>YEAR(Actuals[[#This Row],[Date]])</f>
        <v>2022</v>
      </c>
      <c r="K1039" s="22">
        <f>MONTH(Actuals[[#This Row],[Date]])</f>
        <v>4</v>
      </c>
      <c r="L1039" s="12"/>
    </row>
    <row r="1040" spans="1:12" x14ac:dyDescent="0.3">
      <c r="A1040">
        <v>7</v>
      </c>
      <c r="B1040">
        <v>5339</v>
      </c>
      <c r="C1040">
        <v>6</v>
      </c>
      <c r="D1040">
        <v>53000</v>
      </c>
      <c r="E1040" s="46">
        <v>44685</v>
      </c>
      <c r="F1040">
        <v>-37540</v>
      </c>
      <c r="I1040" t="str">
        <f>INDEX(LedgerMapping[[#All],[Level 3]],MATCH(Actuals[[#This Row],[Sub Ledger]],LedgerMapping[[#All],[Sub Ledger]],0))</f>
        <v>Standard Returns</v>
      </c>
      <c r="J1040" s="22">
        <f>YEAR(Actuals[[#This Row],[Date]])</f>
        <v>2022</v>
      </c>
      <c r="K1040" s="22">
        <f>MONTH(Actuals[[#This Row],[Date]])</f>
        <v>5</v>
      </c>
      <c r="L1040" s="12"/>
    </row>
    <row r="1041" spans="1:12" x14ac:dyDescent="0.3">
      <c r="A1041">
        <v>7</v>
      </c>
      <c r="B1041">
        <v>6463</v>
      </c>
      <c r="C1041">
        <v>6</v>
      </c>
      <c r="D1041">
        <v>53000</v>
      </c>
      <c r="E1041" s="46">
        <v>44715</v>
      </c>
      <c r="F1041">
        <v>-27438</v>
      </c>
      <c r="I1041" t="str">
        <f>INDEX(LedgerMapping[[#All],[Level 3]],MATCH(Actuals[[#This Row],[Sub Ledger]],LedgerMapping[[#All],[Sub Ledger]],0))</f>
        <v>Standard Returns</v>
      </c>
      <c r="J1041" s="22">
        <f>YEAR(Actuals[[#This Row],[Date]])</f>
        <v>2022</v>
      </c>
      <c r="K1041" s="22">
        <f>MONTH(Actuals[[#This Row],[Date]])</f>
        <v>6</v>
      </c>
      <c r="L1041" s="12"/>
    </row>
    <row r="1042" spans="1:12" x14ac:dyDescent="0.3">
      <c r="A1042">
        <v>7</v>
      </c>
      <c r="B1042">
        <v>7585</v>
      </c>
      <c r="C1042">
        <v>6</v>
      </c>
      <c r="D1042">
        <v>53000</v>
      </c>
      <c r="E1042" s="46">
        <v>44746</v>
      </c>
      <c r="F1042">
        <v>1031</v>
      </c>
      <c r="I1042" t="str">
        <f>INDEX(LedgerMapping[[#All],[Level 3]],MATCH(Actuals[[#This Row],[Sub Ledger]],LedgerMapping[[#All],[Sub Ledger]],0))</f>
        <v>Standard Returns</v>
      </c>
      <c r="J1042" s="22">
        <f>YEAR(Actuals[[#This Row],[Date]])</f>
        <v>2022</v>
      </c>
      <c r="K1042" s="22">
        <f>MONTH(Actuals[[#This Row],[Date]])</f>
        <v>7</v>
      </c>
      <c r="L1042" s="12"/>
    </row>
    <row r="1043" spans="1:12" x14ac:dyDescent="0.3">
      <c r="A1043">
        <v>7</v>
      </c>
      <c r="B1043">
        <v>8707</v>
      </c>
      <c r="C1043">
        <v>6</v>
      </c>
      <c r="D1043">
        <v>53000</v>
      </c>
      <c r="E1043" s="46">
        <v>44777</v>
      </c>
      <c r="F1043">
        <v>-6250</v>
      </c>
      <c r="I1043" t="str">
        <f>INDEX(LedgerMapping[[#All],[Level 3]],MATCH(Actuals[[#This Row],[Sub Ledger]],LedgerMapping[[#All],[Sub Ledger]],0))</f>
        <v>Standard Returns</v>
      </c>
      <c r="J1043" s="22">
        <f>YEAR(Actuals[[#This Row],[Date]])</f>
        <v>2022</v>
      </c>
      <c r="K1043" s="22">
        <f>MONTH(Actuals[[#This Row],[Date]])</f>
        <v>8</v>
      </c>
      <c r="L1043" s="12"/>
    </row>
    <row r="1044" spans="1:12" x14ac:dyDescent="0.3">
      <c r="A1044">
        <v>7</v>
      </c>
      <c r="B1044">
        <v>9823</v>
      </c>
      <c r="C1044">
        <v>6</v>
      </c>
      <c r="D1044">
        <v>53000</v>
      </c>
      <c r="E1044" s="46">
        <v>44805</v>
      </c>
      <c r="F1044">
        <v>-21275</v>
      </c>
      <c r="I1044" t="str">
        <f>INDEX(LedgerMapping[[#All],[Level 3]],MATCH(Actuals[[#This Row],[Sub Ledger]],LedgerMapping[[#All],[Sub Ledger]],0))</f>
        <v>Standard Returns</v>
      </c>
      <c r="J1044" s="22">
        <f>YEAR(Actuals[[#This Row],[Date]])</f>
        <v>2022</v>
      </c>
      <c r="K1044" s="22">
        <f>MONTH(Actuals[[#This Row],[Date]])</f>
        <v>9</v>
      </c>
      <c r="L1044" s="12"/>
    </row>
    <row r="1045" spans="1:12" x14ac:dyDescent="0.3">
      <c r="A1045">
        <v>7</v>
      </c>
      <c r="B1045">
        <v>10940</v>
      </c>
      <c r="C1045">
        <v>6</v>
      </c>
      <c r="D1045">
        <v>53000</v>
      </c>
      <c r="E1045" s="46">
        <v>44836</v>
      </c>
      <c r="F1045">
        <v>-6857</v>
      </c>
      <c r="I1045" t="str">
        <f>INDEX(LedgerMapping[[#All],[Level 3]],MATCH(Actuals[[#This Row],[Sub Ledger]],LedgerMapping[[#All],[Sub Ledger]],0))</f>
        <v>Standard Returns</v>
      </c>
      <c r="J1045" s="22">
        <f>YEAR(Actuals[[#This Row],[Date]])</f>
        <v>2022</v>
      </c>
      <c r="K1045" s="22">
        <f>MONTH(Actuals[[#This Row],[Date]])</f>
        <v>10</v>
      </c>
      <c r="L1045" s="12"/>
    </row>
    <row r="1046" spans="1:12" x14ac:dyDescent="0.3">
      <c r="A1046">
        <v>7</v>
      </c>
      <c r="B1046">
        <v>12065</v>
      </c>
      <c r="C1046">
        <v>6</v>
      </c>
      <c r="D1046">
        <v>53000</v>
      </c>
      <c r="E1046" s="46">
        <v>44866</v>
      </c>
      <c r="F1046">
        <v>-24271</v>
      </c>
      <c r="I1046" t="str">
        <f>INDEX(LedgerMapping[[#All],[Level 3]],MATCH(Actuals[[#This Row],[Sub Ledger]],LedgerMapping[[#All],[Sub Ledger]],0))</f>
        <v>Standard Returns</v>
      </c>
      <c r="J1046" s="22">
        <f>YEAR(Actuals[[#This Row],[Date]])</f>
        <v>2022</v>
      </c>
      <c r="K1046" s="22">
        <f>MONTH(Actuals[[#This Row],[Date]])</f>
        <v>11</v>
      </c>
      <c r="L1046" s="12"/>
    </row>
    <row r="1047" spans="1:12" x14ac:dyDescent="0.3">
      <c r="A1047">
        <v>7</v>
      </c>
      <c r="B1047">
        <v>13195</v>
      </c>
      <c r="C1047">
        <v>6</v>
      </c>
      <c r="D1047">
        <v>53000</v>
      </c>
      <c r="E1047" s="46">
        <v>44897</v>
      </c>
      <c r="F1047">
        <v>-29347</v>
      </c>
      <c r="I1047" t="str">
        <f>INDEX(LedgerMapping[[#All],[Level 3]],MATCH(Actuals[[#This Row],[Sub Ledger]],LedgerMapping[[#All],[Sub Ledger]],0))</f>
        <v>Standard Returns</v>
      </c>
      <c r="J1047" s="22">
        <f>YEAR(Actuals[[#This Row],[Date]])</f>
        <v>2022</v>
      </c>
      <c r="K1047" s="22">
        <f>MONTH(Actuals[[#This Row],[Date]])</f>
        <v>12</v>
      </c>
      <c r="L1047" s="12"/>
    </row>
    <row r="1048" spans="1:12" x14ac:dyDescent="0.3">
      <c r="A1048">
        <v>7</v>
      </c>
      <c r="B1048">
        <v>14030</v>
      </c>
      <c r="C1048">
        <v>6</v>
      </c>
      <c r="D1048">
        <v>53000</v>
      </c>
      <c r="E1048" s="46">
        <v>44927</v>
      </c>
      <c r="F1048">
        <v>-25900</v>
      </c>
      <c r="I1048" t="str">
        <f>INDEX(LedgerMapping[[#All],[Level 3]],MATCH(Actuals[[#This Row],[Sub Ledger]],LedgerMapping[[#All],[Sub Ledger]],0))</f>
        <v>Standard Returns</v>
      </c>
      <c r="J1048" s="22">
        <f>YEAR(Actuals[[#This Row],[Date]])</f>
        <v>2023</v>
      </c>
      <c r="K1048" s="22">
        <f>MONTH(Actuals[[#This Row],[Date]])</f>
        <v>1</v>
      </c>
      <c r="L1048" s="12"/>
    </row>
    <row r="1049" spans="1:12" x14ac:dyDescent="0.3">
      <c r="A1049">
        <v>7</v>
      </c>
      <c r="B1049">
        <v>15036</v>
      </c>
      <c r="C1049">
        <v>6</v>
      </c>
      <c r="D1049">
        <v>53000</v>
      </c>
      <c r="E1049" s="46">
        <v>44958</v>
      </c>
      <c r="F1049">
        <v>-32775</v>
      </c>
      <c r="I1049" t="str">
        <f>INDEX(LedgerMapping[[#All],[Level 3]],MATCH(Actuals[[#This Row],[Sub Ledger]],LedgerMapping[[#All],[Sub Ledger]],0))</f>
        <v>Standard Returns</v>
      </c>
      <c r="J1049" s="22">
        <f>YEAR(Actuals[[#This Row],[Date]])</f>
        <v>2023</v>
      </c>
      <c r="K1049" s="22">
        <f>MONTH(Actuals[[#This Row],[Date]])</f>
        <v>2</v>
      </c>
      <c r="L1049" s="12"/>
    </row>
    <row r="1050" spans="1:12" x14ac:dyDescent="0.3">
      <c r="A1050">
        <v>7</v>
      </c>
      <c r="B1050">
        <v>16016</v>
      </c>
      <c r="C1050">
        <v>6</v>
      </c>
      <c r="D1050">
        <v>53000</v>
      </c>
      <c r="E1050" s="46">
        <v>44988</v>
      </c>
      <c r="F1050">
        <v>-45006</v>
      </c>
      <c r="I1050" t="str">
        <f>INDEX(LedgerMapping[[#All],[Level 3]],MATCH(Actuals[[#This Row],[Sub Ledger]],LedgerMapping[[#All],[Sub Ledger]],0))</f>
        <v>Standard Returns</v>
      </c>
      <c r="J1050" s="22">
        <f>YEAR(Actuals[[#This Row],[Date]])</f>
        <v>2023</v>
      </c>
      <c r="K1050" s="22">
        <f>MONTH(Actuals[[#This Row],[Date]])</f>
        <v>3</v>
      </c>
      <c r="L1050" s="12"/>
    </row>
    <row r="1051" spans="1:12" x14ac:dyDescent="0.3">
      <c r="A1051">
        <v>7</v>
      </c>
      <c r="B1051">
        <v>17048</v>
      </c>
      <c r="C1051">
        <v>6</v>
      </c>
      <c r="D1051">
        <v>53000</v>
      </c>
      <c r="E1051" s="46">
        <v>45018</v>
      </c>
      <c r="F1051">
        <v>-12080</v>
      </c>
      <c r="I1051" t="str">
        <f>INDEX(LedgerMapping[[#All],[Level 3]],MATCH(Actuals[[#This Row],[Sub Ledger]],LedgerMapping[[#All],[Sub Ledger]],0))</f>
        <v>Standard Returns</v>
      </c>
      <c r="J1051" s="22">
        <f>YEAR(Actuals[[#This Row],[Date]])</f>
        <v>2023</v>
      </c>
      <c r="K1051" s="22">
        <f>MONTH(Actuals[[#This Row],[Date]])</f>
        <v>4</v>
      </c>
      <c r="L1051" s="12"/>
    </row>
    <row r="1052" spans="1:12" x14ac:dyDescent="0.3">
      <c r="A1052">
        <v>7</v>
      </c>
      <c r="B1052">
        <v>18078</v>
      </c>
      <c r="C1052">
        <v>6</v>
      </c>
      <c r="D1052">
        <v>53000</v>
      </c>
      <c r="E1052" s="46">
        <v>45049</v>
      </c>
      <c r="F1052">
        <v>-42955</v>
      </c>
      <c r="I1052" t="str">
        <f>INDEX(LedgerMapping[[#All],[Level 3]],MATCH(Actuals[[#This Row],[Sub Ledger]],LedgerMapping[[#All],[Sub Ledger]],0))</f>
        <v>Standard Returns</v>
      </c>
      <c r="J1052" s="22">
        <f>YEAR(Actuals[[#This Row],[Date]])</f>
        <v>2023</v>
      </c>
      <c r="K1052" s="22">
        <f>MONTH(Actuals[[#This Row],[Date]])</f>
        <v>5</v>
      </c>
      <c r="L1052" s="12"/>
    </row>
    <row r="1053" spans="1:12" x14ac:dyDescent="0.3">
      <c r="A1053">
        <v>7</v>
      </c>
      <c r="B1053">
        <v>19082</v>
      </c>
      <c r="C1053">
        <v>6</v>
      </c>
      <c r="D1053">
        <v>53000</v>
      </c>
      <c r="E1053" s="46">
        <v>45079</v>
      </c>
      <c r="F1053">
        <v>-59320</v>
      </c>
      <c r="I1053" t="str">
        <f>INDEX(LedgerMapping[[#All],[Level 3]],MATCH(Actuals[[#This Row],[Sub Ledger]],LedgerMapping[[#All],[Sub Ledger]],0))</f>
        <v>Standard Returns</v>
      </c>
      <c r="J1053" s="22">
        <f>YEAR(Actuals[[#This Row],[Date]])</f>
        <v>2023</v>
      </c>
      <c r="K1053" s="22">
        <f>MONTH(Actuals[[#This Row],[Date]])</f>
        <v>6</v>
      </c>
      <c r="L1053" s="12"/>
    </row>
    <row r="1054" spans="1:12" x14ac:dyDescent="0.3">
      <c r="A1054">
        <v>7</v>
      </c>
      <c r="B1054">
        <v>20111</v>
      </c>
      <c r="C1054">
        <v>6</v>
      </c>
      <c r="D1054">
        <v>53000</v>
      </c>
      <c r="E1054" s="46">
        <v>45110</v>
      </c>
      <c r="F1054">
        <v>-6056</v>
      </c>
      <c r="I1054" t="str">
        <f>INDEX(LedgerMapping[[#All],[Level 3]],MATCH(Actuals[[#This Row],[Sub Ledger]],LedgerMapping[[#All],[Sub Ledger]],0))</f>
        <v>Standard Returns</v>
      </c>
      <c r="J1054" s="22">
        <f>YEAR(Actuals[[#This Row],[Date]])</f>
        <v>2023</v>
      </c>
      <c r="K1054" s="22">
        <f>MONTH(Actuals[[#This Row],[Date]])</f>
        <v>7</v>
      </c>
      <c r="L1054" s="12"/>
    </row>
    <row r="1055" spans="1:12" x14ac:dyDescent="0.3">
      <c r="A1055">
        <v>7</v>
      </c>
      <c r="B1055">
        <v>21138</v>
      </c>
      <c r="C1055">
        <v>6</v>
      </c>
      <c r="D1055">
        <v>53000</v>
      </c>
      <c r="E1055" s="46">
        <v>45141</v>
      </c>
      <c r="F1055">
        <v>-49585</v>
      </c>
      <c r="I1055" t="str">
        <f>INDEX(LedgerMapping[[#All],[Level 3]],MATCH(Actuals[[#This Row],[Sub Ledger]],LedgerMapping[[#All],[Sub Ledger]],0))</f>
        <v>Standard Returns</v>
      </c>
      <c r="J1055" s="22">
        <f>YEAR(Actuals[[#This Row],[Date]])</f>
        <v>2023</v>
      </c>
      <c r="K1055" s="22">
        <f>MONTH(Actuals[[#This Row],[Date]])</f>
        <v>8</v>
      </c>
      <c r="L1055" s="12"/>
    </row>
    <row r="1056" spans="1:12" x14ac:dyDescent="0.3">
      <c r="A1056">
        <v>7</v>
      </c>
      <c r="B1056">
        <v>22142</v>
      </c>
      <c r="C1056">
        <v>6</v>
      </c>
      <c r="D1056">
        <v>53000</v>
      </c>
      <c r="E1056" s="46">
        <v>45169</v>
      </c>
      <c r="F1056">
        <v>-12656</v>
      </c>
      <c r="I1056" t="str">
        <f>INDEX(LedgerMapping[[#All],[Level 3]],MATCH(Actuals[[#This Row],[Sub Ledger]],LedgerMapping[[#All],[Sub Ledger]],0))</f>
        <v>Standard Returns</v>
      </c>
      <c r="J1056" s="22">
        <f>YEAR(Actuals[[#This Row],[Date]])</f>
        <v>2023</v>
      </c>
      <c r="K1056" s="22">
        <f>MONTH(Actuals[[#This Row],[Date]])</f>
        <v>8</v>
      </c>
      <c r="L1056" s="12"/>
    </row>
    <row r="1057" spans="1:12" x14ac:dyDescent="0.3">
      <c r="A1057">
        <v>7</v>
      </c>
      <c r="B1057">
        <v>23119</v>
      </c>
      <c r="C1057">
        <v>6</v>
      </c>
      <c r="D1057">
        <v>53000</v>
      </c>
      <c r="E1057" s="46">
        <v>45200</v>
      </c>
      <c r="F1057">
        <v>-15814</v>
      </c>
      <c r="I1057" t="str">
        <f>INDEX(LedgerMapping[[#All],[Level 3]],MATCH(Actuals[[#This Row],[Sub Ledger]],LedgerMapping[[#All],[Sub Ledger]],0))</f>
        <v>Standard Returns</v>
      </c>
      <c r="J1057" s="22">
        <f>YEAR(Actuals[[#This Row],[Date]])</f>
        <v>2023</v>
      </c>
      <c r="K1057" s="22">
        <f>MONTH(Actuals[[#This Row],[Date]])</f>
        <v>10</v>
      </c>
      <c r="L1057" s="12"/>
    </row>
    <row r="1058" spans="1:12" x14ac:dyDescent="0.3">
      <c r="A1058">
        <v>7</v>
      </c>
      <c r="B1058">
        <v>25153</v>
      </c>
      <c r="C1058">
        <v>6</v>
      </c>
      <c r="D1058">
        <v>53000</v>
      </c>
      <c r="E1058" s="46">
        <v>45261</v>
      </c>
      <c r="F1058">
        <v>-9100</v>
      </c>
      <c r="I1058" t="str">
        <f>INDEX(LedgerMapping[[#All],[Level 3]],MATCH(Actuals[[#This Row],[Sub Ledger]],LedgerMapping[[#All],[Sub Ledger]],0))</f>
        <v>Standard Returns</v>
      </c>
      <c r="J1058" s="22">
        <f>YEAR(Actuals[[#This Row],[Date]])</f>
        <v>2023</v>
      </c>
      <c r="K1058" s="22">
        <f>MONTH(Actuals[[#This Row],[Date]])</f>
        <v>12</v>
      </c>
      <c r="L1058" s="12"/>
    </row>
    <row r="1059" spans="1:12" x14ac:dyDescent="0.3">
      <c r="A1059">
        <v>7</v>
      </c>
      <c r="B1059">
        <v>26221</v>
      </c>
      <c r="C1059">
        <v>6</v>
      </c>
      <c r="D1059">
        <v>53000</v>
      </c>
      <c r="E1059" s="46">
        <v>45291</v>
      </c>
      <c r="F1059">
        <v>-38508</v>
      </c>
      <c r="I1059" t="str">
        <f>INDEX(LedgerMapping[[#All],[Level 3]],MATCH(Actuals[[#This Row],[Sub Ledger]],LedgerMapping[[#All],[Sub Ledger]],0))</f>
        <v>Standard Returns</v>
      </c>
      <c r="J1059" s="22">
        <f>YEAR(Actuals[[#This Row],[Date]])</f>
        <v>2023</v>
      </c>
      <c r="K1059" s="22">
        <f>MONTH(Actuals[[#This Row],[Date]])</f>
        <v>12</v>
      </c>
      <c r="L1059" s="12"/>
    </row>
    <row r="1060" spans="1:12" x14ac:dyDescent="0.3">
      <c r="A1060">
        <v>7</v>
      </c>
      <c r="B1060">
        <v>27348</v>
      </c>
      <c r="C1060">
        <v>6</v>
      </c>
      <c r="D1060">
        <v>53000</v>
      </c>
      <c r="E1060" s="46">
        <v>45322</v>
      </c>
      <c r="F1060">
        <v>-38353</v>
      </c>
      <c r="I1060" t="str">
        <f>INDEX(LedgerMapping[[#All],[Level 3]],MATCH(Actuals[[#This Row],[Sub Ledger]],LedgerMapping[[#All],[Sub Ledger]],0))</f>
        <v>Standard Returns</v>
      </c>
      <c r="J1060" s="22">
        <f>YEAR(Actuals[[#This Row],[Date]])</f>
        <v>2024</v>
      </c>
      <c r="K1060" s="22">
        <f>MONTH(Actuals[[#This Row],[Date]])</f>
        <v>1</v>
      </c>
      <c r="L1060" s="12"/>
    </row>
    <row r="1061" spans="1:12" x14ac:dyDescent="0.3">
      <c r="A1061">
        <v>7</v>
      </c>
      <c r="B1061">
        <v>28500</v>
      </c>
      <c r="C1061">
        <v>6</v>
      </c>
      <c r="D1061">
        <v>53000</v>
      </c>
      <c r="E1061" s="46">
        <v>45354</v>
      </c>
      <c r="F1061">
        <v>-30239</v>
      </c>
      <c r="I1061" t="str">
        <f>INDEX(LedgerMapping[[#All],[Level 3]],MATCH(Actuals[[#This Row],[Sub Ledger]],LedgerMapping[[#All],[Sub Ledger]],0))</f>
        <v>Standard Returns</v>
      </c>
      <c r="J1061" s="22">
        <f>YEAR(Actuals[[#This Row],[Date]])</f>
        <v>2024</v>
      </c>
      <c r="K1061" s="22">
        <f>MONTH(Actuals[[#This Row],[Date]])</f>
        <v>3</v>
      </c>
      <c r="L1061" s="12"/>
    </row>
    <row r="1062" spans="1:12" x14ac:dyDescent="0.3">
      <c r="A1062">
        <v>7</v>
      </c>
      <c r="B1062">
        <v>29654</v>
      </c>
      <c r="C1062">
        <v>6</v>
      </c>
      <c r="D1062">
        <v>53000</v>
      </c>
      <c r="E1062" s="46">
        <v>45384</v>
      </c>
      <c r="F1062">
        <v>-6339</v>
      </c>
      <c r="I1062" t="str">
        <f>INDEX(LedgerMapping[[#All],[Level 3]],MATCH(Actuals[[#This Row],[Sub Ledger]],LedgerMapping[[#All],[Sub Ledger]],0))</f>
        <v>Standard Returns</v>
      </c>
      <c r="J1062" s="22">
        <f>YEAR(Actuals[[#This Row],[Date]])</f>
        <v>2024</v>
      </c>
      <c r="K1062" s="22">
        <f>MONTH(Actuals[[#This Row],[Date]])</f>
        <v>4</v>
      </c>
      <c r="L1062" s="12"/>
    </row>
    <row r="1063" spans="1:12" x14ac:dyDescent="0.3">
      <c r="A1063">
        <v>7</v>
      </c>
      <c r="B1063">
        <v>30780</v>
      </c>
      <c r="C1063">
        <v>6</v>
      </c>
      <c r="D1063">
        <v>53000</v>
      </c>
      <c r="E1063" s="46">
        <v>45415</v>
      </c>
      <c r="F1063">
        <v>-24114</v>
      </c>
      <c r="I1063" t="str">
        <f>INDEX(LedgerMapping[[#All],[Level 3]],MATCH(Actuals[[#This Row],[Sub Ledger]],LedgerMapping[[#All],[Sub Ledger]],0))</f>
        <v>Standard Returns</v>
      </c>
      <c r="J1063" s="22">
        <f>YEAR(Actuals[[#This Row],[Date]])</f>
        <v>2024</v>
      </c>
      <c r="K1063" s="22">
        <f>MONTH(Actuals[[#This Row],[Date]])</f>
        <v>5</v>
      </c>
      <c r="L1063" s="12"/>
    </row>
    <row r="1064" spans="1:12" x14ac:dyDescent="0.3">
      <c r="A1064">
        <v>7</v>
      </c>
      <c r="B1064">
        <v>33030</v>
      </c>
      <c r="C1064">
        <v>6</v>
      </c>
      <c r="D1064">
        <v>53000</v>
      </c>
      <c r="E1064" s="46">
        <v>45476</v>
      </c>
      <c r="F1064">
        <v>-9622</v>
      </c>
      <c r="I1064" t="str">
        <f>INDEX(LedgerMapping[[#All],[Level 3]],MATCH(Actuals[[#This Row],[Sub Ledger]],LedgerMapping[[#All],[Sub Ledger]],0))</f>
        <v>Standard Returns</v>
      </c>
      <c r="J1064" s="22">
        <f>YEAR(Actuals[[#This Row],[Date]])</f>
        <v>2024</v>
      </c>
      <c r="K1064" s="22">
        <f>MONTH(Actuals[[#This Row],[Date]])</f>
        <v>7</v>
      </c>
      <c r="L1064" s="12"/>
    </row>
    <row r="1065" spans="1:12" x14ac:dyDescent="0.3">
      <c r="A1065">
        <v>7</v>
      </c>
      <c r="B1065">
        <v>34153</v>
      </c>
      <c r="C1065">
        <v>6</v>
      </c>
      <c r="D1065">
        <v>53000</v>
      </c>
      <c r="E1065" s="46">
        <v>45507</v>
      </c>
      <c r="F1065">
        <v>-7033</v>
      </c>
      <c r="I1065" t="str">
        <f>INDEX(LedgerMapping[[#All],[Level 3]],MATCH(Actuals[[#This Row],[Sub Ledger]],LedgerMapping[[#All],[Sub Ledger]],0))</f>
        <v>Standard Returns</v>
      </c>
      <c r="J1065" s="22">
        <f>YEAR(Actuals[[#This Row],[Date]])</f>
        <v>2024</v>
      </c>
      <c r="K1065" s="22">
        <f>MONTH(Actuals[[#This Row],[Date]])</f>
        <v>8</v>
      </c>
      <c r="L1065" s="12"/>
    </row>
    <row r="1066" spans="1:12" x14ac:dyDescent="0.3">
      <c r="A1066">
        <v>7</v>
      </c>
      <c r="B1066">
        <v>35305</v>
      </c>
      <c r="C1066">
        <v>6</v>
      </c>
      <c r="D1066">
        <v>53000</v>
      </c>
      <c r="E1066" s="46">
        <v>45536</v>
      </c>
      <c r="F1066">
        <v>-20542</v>
      </c>
      <c r="I1066" t="str">
        <f>INDEX(LedgerMapping[[#All],[Level 3]],MATCH(Actuals[[#This Row],[Sub Ledger]],LedgerMapping[[#All],[Sub Ledger]],0))</f>
        <v>Standard Returns</v>
      </c>
      <c r="J1066" s="22">
        <f>YEAR(Actuals[[#This Row],[Date]])</f>
        <v>2024</v>
      </c>
      <c r="K1066" s="22">
        <f>MONTH(Actuals[[#This Row],[Date]])</f>
        <v>9</v>
      </c>
      <c r="L1066" s="12"/>
    </row>
    <row r="1067" spans="1:12" x14ac:dyDescent="0.3">
      <c r="A1067">
        <v>7</v>
      </c>
      <c r="B1067">
        <v>36455</v>
      </c>
      <c r="C1067">
        <v>6</v>
      </c>
      <c r="D1067">
        <v>53000</v>
      </c>
      <c r="E1067" s="46">
        <v>45567</v>
      </c>
      <c r="F1067">
        <v>-24012</v>
      </c>
      <c r="I1067" t="str">
        <f>INDEX(LedgerMapping[[#All],[Level 3]],MATCH(Actuals[[#This Row],[Sub Ledger]],LedgerMapping[[#All],[Sub Ledger]],0))</f>
        <v>Standard Returns</v>
      </c>
      <c r="J1067" s="22">
        <f>YEAR(Actuals[[#This Row],[Date]])</f>
        <v>2024</v>
      </c>
      <c r="K1067" s="22">
        <f>MONTH(Actuals[[#This Row],[Date]])</f>
        <v>10</v>
      </c>
      <c r="L1067" s="12"/>
    </row>
    <row r="1068" spans="1:12" x14ac:dyDescent="0.3">
      <c r="A1068">
        <v>7</v>
      </c>
      <c r="B1068">
        <v>37605</v>
      </c>
      <c r="C1068">
        <v>6</v>
      </c>
      <c r="D1068">
        <v>53000</v>
      </c>
      <c r="E1068" s="46">
        <v>45597</v>
      </c>
      <c r="F1068">
        <v>-30461</v>
      </c>
      <c r="I1068" t="str">
        <f>INDEX(LedgerMapping[[#All],[Level 3]],MATCH(Actuals[[#This Row],[Sub Ledger]],LedgerMapping[[#All],[Sub Ledger]],0))</f>
        <v>Standard Returns</v>
      </c>
      <c r="J1068" s="22">
        <f>YEAR(Actuals[[#This Row],[Date]])</f>
        <v>2024</v>
      </c>
      <c r="K1068" s="22">
        <f>MONTH(Actuals[[#This Row],[Date]])</f>
        <v>11</v>
      </c>
      <c r="L1068" s="12"/>
    </row>
    <row r="1069" spans="1:12" x14ac:dyDescent="0.3">
      <c r="A1069">
        <v>7</v>
      </c>
      <c r="B1069">
        <v>38755</v>
      </c>
      <c r="C1069">
        <v>6</v>
      </c>
      <c r="D1069">
        <v>53000</v>
      </c>
      <c r="E1069" s="46">
        <v>45628</v>
      </c>
      <c r="F1069">
        <v>-39431</v>
      </c>
      <c r="I1069" t="str">
        <f>INDEX(LedgerMapping[[#All],[Level 3]],MATCH(Actuals[[#This Row],[Sub Ledger]],LedgerMapping[[#All],[Sub Ledger]],0))</f>
        <v>Standard Returns</v>
      </c>
      <c r="J1069" s="22">
        <f>YEAR(Actuals[[#This Row],[Date]])</f>
        <v>2024</v>
      </c>
      <c r="K1069" s="22">
        <f>MONTH(Actuals[[#This Row],[Date]])</f>
        <v>12</v>
      </c>
      <c r="L1069" s="12"/>
    </row>
    <row r="1070" spans="1:12" x14ac:dyDescent="0.3">
      <c r="A1070">
        <v>7</v>
      </c>
      <c r="B1070">
        <v>19083</v>
      </c>
      <c r="C1070">
        <v>6</v>
      </c>
      <c r="D1070">
        <v>54000</v>
      </c>
      <c r="E1070" s="46">
        <v>45079</v>
      </c>
      <c r="F1070">
        <v>-7059</v>
      </c>
      <c r="I1070" t="str">
        <f>INDEX(LedgerMapping[[#All],[Level 3]],MATCH(Actuals[[#This Row],[Sub Ledger]],LedgerMapping[[#All],[Sub Ledger]],0))</f>
        <v>Standard Discount</v>
      </c>
      <c r="J1070" s="22">
        <f>YEAR(Actuals[[#This Row],[Date]])</f>
        <v>2023</v>
      </c>
      <c r="K1070" s="22">
        <f>MONTH(Actuals[[#This Row],[Date]])</f>
        <v>6</v>
      </c>
      <c r="L1070" s="12"/>
    </row>
    <row r="1071" spans="1:12" x14ac:dyDescent="0.3">
      <c r="A1071">
        <v>7</v>
      </c>
      <c r="B1071">
        <v>3094</v>
      </c>
      <c r="C1071">
        <v>6</v>
      </c>
      <c r="D1071">
        <v>54000</v>
      </c>
      <c r="E1071" s="46">
        <v>44624</v>
      </c>
      <c r="F1071">
        <v>-534</v>
      </c>
      <c r="I1071" t="str">
        <f>INDEX(LedgerMapping[[#All],[Level 3]],MATCH(Actuals[[#This Row],[Sub Ledger]],LedgerMapping[[#All],[Sub Ledger]],0))</f>
        <v>Standard Discount</v>
      </c>
      <c r="J1071" s="22">
        <f>YEAR(Actuals[[#This Row],[Date]])</f>
        <v>2022</v>
      </c>
      <c r="K1071" s="22">
        <f>MONTH(Actuals[[#This Row],[Date]])</f>
        <v>3</v>
      </c>
      <c r="L1071" s="12"/>
    </row>
    <row r="1072" spans="1:12" x14ac:dyDescent="0.3">
      <c r="A1072">
        <v>7</v>
      </c>
      <c r="B1072">
        <v>6464</v>
      </c>
      <c r="C1072">
        <v>6</v>
      </c>
      <c r="D1072">
        <v>54000</v>
      </c>
      <c r="E1072" s="46">
        <v>44715</v>
      </c>
      <c r="F1072">
        <v>-596</v>
      </c>
      <c r="I1072" t="str">
        <f>INDEX(LedgerMapping[[#All],[Level 3]],MATCH(Actuals[[#This Row],[Sub Ledger]],LedgerMapping[[#All],[Sub Ledger]],0))</f>
        <v>Standard Discount</v>
      </c>
      <c r="J1072" s="22">
        <f>YEAR(Actuals[[#This Row],[Date]])</f>
        <v>2022</v>
      </c>
      <c r="K1072" s="22">
        <f>MONTH(Actuals[[#This Row],[Date]])</f>
        <v>6</v>
      </c>
      <c r="L1072" s="12"/>
    </row>
    <row r="1073" spans="1:12" x14ac:dyDescent="0.3">
      <c r="A1073">
        <v>7</v>
      </c>
      <c r="B1073">
        <v>8708</v>
      </c>
      <c r="C1073">
        <v>6</v>
      </c>
      <c r="D1073">
        <v>54000</v>
      </c>
      <c r="E1073" s="46">
        <v>44777</v>
      </c>
      <c r="F1073">
        <v>-5</v>
      </c>
      <c r="I1073" t="str">
        <f>INDEX(LedgerMapping[[#All],[Level 3]],MATCH(Actuals[[#This Row],[Sub Ledger]],LedgerMapping[[#All],[Sub Ledger]],0))</f>
        <v>Standard Discount</v>
      </c>
      <c r="J1073" s="22">
        <f>YEAR(Actuals[[#This Row],[Date]])</f>
        <v>2022</v>
      </c>
      <c r="K1073" s="22">
        <f>MONTH(Actuals[[#This Row],[Date]])</f>
        <v>8</v>
      </c>
      <c r="L1073" s="12"/>
    </row>
    <row r="1074" spans="1:12" x14ac:dyDescent="0.3">
      <c r="A1074">
        <v>7</v>
      </c>
      <c r="B1074">
        <v>12066</v>
      </c>
      <c r="C1074">
        <v>6</v>
      </c>
      <c r="D1074">
        <v>54000</v>
      </c>
      <c r="E1074" s="46">
        <v>44866</v>
      </c>
      <c r="F1074">
        <v>-110</v>
      </c>
      <c r="I1074" t="str">
        <f>INDEX(LedgerMapping[[#All],[Level 3]],MATCH(Actuals[[#This Row],[Sub Ledger]],LedgerMapping[[#All],[Sub Ledger]],0))</f>
        <v>Standard Discount</v>
      </c>
      <c r="J1074" s="22">
        <f>YEAR(Actuals[[#This Row],[Date]])</f>
        <v>2022</v>
      </c>
      <c r="K1074" s="22">
        <f>MONTH(Actuals[[#This Row],[Date]])</f>
        <v>11</v>
      </c>
      <c r="L1074" s="12"/>
    </row>
    <row r="1075" spans="1:12" x14ac:dyDescent="0.3">
      <c r="A1075">
        <v>7</v>
      </c>
      <c r="B1075">
        <v>13196</v>
      </c>
      <c r="C1075">
        <v>6</v>
      </c>
      <c r="D1075">
        <v>54000</v>
      </c>
      <c r="E1075" s="46">
        <v>44897</v>
      </c>
      <c r="F1075">
        <v>-191059</v>
      </c>
      <c r="I1075" t="str">
        <f>INDEX(LedgerMapping[[#All],[Level 3]],MATCH(Actuals[[#This Row],[Sub Ledger]],LedgerMapping[[#All],[Sub Ledger]],0))</f>
        <v>Standard Discount</v>
      </c>
      <c r="J1075" s="22">
        <f>YEAR(Actuals[[#This Row],[Date]])</f>
        <v>2022</v>
      </c>
      <c r="K1075" s="22">
        <f>MONTH(Actuals[[#This Row],[Date]])</f>
        <v>12</v>
      </c>
      <c r="L1075" s="12"/>
    </row>
    <row r="1076" spans="1:12" x14ac:dyDescent="0.3">
      <c r="A1076">
        <v>7</v>
      </c>
      <c r="B1076">
        <v>14031</v>
      </c>
      <c r="C1076">
        <v>6</v>
      </c>
      <c r="D1076">
        <v>54000</v>
      </c>
      <c r="E1076" s="46">
        <v>44927</v>
      </c>
      <c r="F1076">
        <v>-20568</v>
      </c>
      <c r="I1076" t="str">
        <f>INDEX(LedgerMapping[[#All],[Level 3]],MATCH(Actuals[[#This Row],[Sub Ledger]],LedgerMapping[[#All],[Sub Ledger]],0))</f>
        <v>Standard Discount</v>
      </c>
      <c r="J1076" s="22">
        <f>YEAR(Actuals[[#This Row],[Date]])</f>
        <v>2023</v>
      </c>
      <c r="K1076" s="22">
        <f>MONTH(Actuals[[#This Row],[Date]])</f>
        <v>1</v>
      </c>
      <c r="L1076" s="12"/>
    </row>
    <row r="1077" spans="1:12" x14ac:dyDescent="0.3">
      <c r="A1077">
        <v>7</v>
      </c>
      <c r="B1077">
        <v>15037</v>
      </c>
      <c r="C1077">
        <v>6</v>
      </c>
      <c r="D1077">
        <v>54000</v>
      </c>
      <c r="E1077" s="46">
        <v>44958</v>
      </c>
      <c r="F1077">
        <v>-39190</v>
      </c>
      <c r="I1077" t="str">
        <f>INDEX(LedgerMapping[[#All],[Level 3]],MATCH(Actuals[[#This Row],[Sub Ledger]],LedgerMapping[[#All],[Sub Ledger]],0))</f>
        <v>Standard Discount</v>
      </c>
      <c r="J1077" s="22">
        <f>YEAR(Actuals[[#This Row],[Date]])</f>
        <v>2023</v>
      </c>
      <c r="K1077" s="22">
        <f>MONTH(Actuals[[#This Row],[Date]])</f>
        <v>2</v>
      </c>
      <c r="L1077" s="12"/>
    </row>
    <row r="1078" spans="1:12" x14ac:dyDescent="0.3">
      <c r="A1078">
        <v>7</v>
      </c>
      <c r="B1078">
        <v>16017</v>
      </c>
      <c r="C1078">
        <v>6</v>
      </c>
      <c r="D1078">
        <v>54000</v>
      </c>
      <c r="E1078" s="46">
        <v>44988</v>
      </c>
      <c r="F1078">
        <v>-26829</v>
      </c>
      <c r="I1078" t="str">
        <f>INDEX(LedgerMapping[[#All],[Level 3]],MATCH(Actuals[[#This Row],[Sub Ledger]],LedgerMapping[[#All],[Sub Ledger]],0))</f>
        <v>Standard Discount</v>
      </c>
      <c r="J1078" s="22">
        <f>YEAR(Actuals[[#This Row],[Date]])</f>
        <v>2023</v>
      </c>
      <c r="K1078" s="22">
        <f>MONTH(Actuals[[#This Row],[Date]])</f>
        <v>3</v>
      </c>
      <c r="L1078" s="12"/>
    </row>
    <row r="1079" spans="1:12" x14ac:dyDescent="0.3">
      <c r="A1079">
        <v>7</v>
      </c>
      <c r="B1079">
        <v>17049</v>
      </c>
      <c r="C1079">
        <v>6</v>
      </c>
      <c r="D1079">
        <v>54000</v>
      </c>
      <c r="E1079" s="46">
        <v>45018</v>
      </c>
      <c r="F1079">
        <v>-883</v>
      </c>
      <c r="I1079" t="str">
        <f>INDEX(LedgerMapping[[#All],[Level 3]],MATCH(Actuals[[#This Row],[Sub Ledger]],LedgerMapping[[#All],[Sub Ledger]],0))</f>
        <v>Standard Discount</v>
      </c>
      <c r="J1079" s="22">
        <f>YEAR(Actuals[[#This Row],[Date]])</f>
        <v>2023</v>
      </c>
      <c r="K1079" s="22">
        <f>MONTH(Actuals[[#This Row],[Date]])</f>
        <v>4</v>
      </c>
      <c r="L1079" s="12"/>
    </row>
    <row r="1080" spans="1:12" x14ac:dyDescent="0.3">
      <c r="A1080">
        <v>7</v>
      </c>
      <c r="B1080">
        <v>18079</v>
      </c>
      <c r="C1080">
        <v>6</v>
      </c>
      <c r="D1080">
        <v>54000</v>
      </c>
      <c r="E1080" s="46">
        <v>45049</v>
      </c>
      <c r="F1080">
        <v>-722</v>
      </c>
      <c r="I1080" t="str">
        <f>INDEX(LedgerMapping[[#All],[Level 3]],MATCH(Actuals[[#This Row],[Sub Ledger]],LedgerMapping[[#All],[Sub Ledger]],0))</f>
        <v>Standard Discount</v>
      </c>
      <c r="J1080" s="22">
        <f>YEAR(Actuals[[#This Row],[Date]])</f>
        <v>2023</v>
      </c>
      <c r="K1080" s="22">
        <f>MONTH(Actuals[[#This Row],[Date]])</f>
        <v>5</v>
      </c>
      <c r="L1080" s="12"/>
    </row>
    <row r="1081" spans="1:12" x14ac:dyDescent="0.3">
      <c r="A1081">
        <v>7</v>
      </c>
      <c r="B1081">
        <v>20112</v>
      </c>
      <c r="C1081">
        <v>6</v>
      </c>
      <c r="D1081">
        <v>54000</v>
      </c>
      <c r="E1081" s="46">
        <v>45110</v>
      </c>
      <c r="F1081">
        <v>-148</v>
      </c>
      <c r="I1081" t="str">
        <f>INDEX(LedgerMapping[[#All],[Level 3]],MATCH(Actuals[[#This Row],[Sub Ledger]],LedgerMapping[[#All],[Sub Ledger]],0))</f>
        <v>Standard Discount</v>
      </c>
      <c r="J1081" s="22">
        <f>YEAR(Actuals[[#This Row],[Date]])</f>
        <v>2023</v>
      </c>
      <c r="K1081" s="22">
        <f>MONTH(Actuals[[#This Row],[Date]])</f>
        <v>7</v>
      </c>
      <c r="L1081" s="12"/>
    </row>
    <row r="1082" spans="1:12" x14ac:dyDescent="0.3">
      <c r="A1082">
        <v>7</v>
      </c>
      <c r="B1082">
        <v>21139</v>
      </c>
      <c r="C1082">
        <v>6</v>
      </c>
      <c r="D1082">
        <v>54000</v>
      </c>
      <c r="E1082" s="46">
        <v>45141</v>
      </c>
      <c r="F1082">
        <v>-4840</v>
      </c>
      <c r="I1082" t="str">
        <f>INDEX(LedgerMapping[[#All],[Level 3]],MATCH(Actuals[[#This Row],[Sub Ledger]],LedgerMapping[[#All],[Sub Ledger]],0))</f>
        <v>Standard Discount</v>
      </c>
      <c r="J1082" s="22">
        <f>YEAR(Actuals[[#This Row],[Date]])</f>
        <v>2023</v>
      </c>
      <c r="K1082" s="22">
        <f>MONTH(Actuals[[#This Row],[Date]])</f>
        <v>8</v>
      </c>
      <c r="L1082" s="12"/>
    </row>
    <row r="1083" spans="1:12" x14ac:dyDescent="0.3">
      <c r="A1083">
        <v>7</v>
      </c>
      <c r="B1083">
        <v>22143</v>
      </c>
      <c r="C1083">
        <v>6</v>
      </c>
      <c r="D1083">
        <v>54000</v>
      </c>
      <c r="E1083" s="46">
        <v>45169</v>
      </c>
      <c r="F1083">
        <v>-1254</v>
      </c>
      <c r="I1083" t="str">
        <f>INDEX(LedgerMapping[[#All],[Level 3]],MATCH(Actuals[[#This Row],[Sub Ledger]],LedgerMapping[[#All],[Sub Ledger]],0))</f>
        <v>Standard Discount</v>
      </c>
      <c r="J1083" s="22">
        <f>YEAR(Actuals[[#This Row],[Date]])</f>
        <v>2023</v>
      </c>
      <c r="K1083" s="22">
        <f>MONTH(Actuals[[#This Row],[Date]])</f>
        <v>8</v>
      </c>
      <c r="L1083" s="12"/>
    </row>
    <row r="1084" spans="1:12" x14ac:dyDescent="0.3">
      <c r="A1084">
        <v>7</v>
      </c>
      <c r="B1084">
        <v>23120</v>
      </c>
      <c r="C1084">
        <v>6</v>
      </c>
      <c r="D1084">
        <v>54000</v>
      </c>
      <c r="E1084" s="46">
        <v>45200</v>
      </c>
      <c r="F1084">
        <v>-3339</v>
      </c>
      <c r="I1084" t="str">
        <f>INDEX(LedgerMapping[[#All],[Level 3]],MATCH(Actuals[[#This Row],[Sub Ledger]],LedgerMapping[[#All],[Sub Ledger]],0))</f>
        <v>Standard Discount</v>
      </c>
      <c r="J1084" s="22">
        <f>YEAR(Actuals[[#This Row],[Date]])</f>
        <v>2023</v>
      </c>
      <c r="K1084" s="22">
        <f>MONTH(Actuals[[#This Row],[Date]])</f>
        <v>10</v>
      </c>
      <c r="L1084" s="12"/>
    </row>
    <row r="1085" spans="1:12" x14ac:dyDescent="0.3">
      <c r="A1085">
        <v>7</v>
      </c>
      <c r="B1085">
        <v>24123</v>
      </c>
      <c r="C1085">
        <v>6</v>
      </c>
      <c r="D1085">
        <v>54000</v>
      </c>
      <c r="E1085" s="46">
        <v>45230</v>
      </c>
      <c r="F1085">
        <v>-1717</v>
      </c>
      <c r="I1085" t="str">
        <f>INDEX(LedgerMapping[[#All],[Level 3]],MATCH(Actuals[[#This Row],[Sub Ledger]],LedgerMapping[[#All],[Sub Ledger]],0))</f>
        <v>Standard Discount</v>
      </c>
      <c r="J1085" s="22">
        <f>YEAR(Actuals[[#This Row],[Date]])</f>
        <v>2023</v>
      </c>
      <c r="K1085" s="22">
        <f>MONTH(Actuals[[#This Row],[Date]])</f>
        <v>10</v>
      </c>
      <c r="L1085" s="12"/>
    </row>
    <row r="1086" spans="1:12" x14ac:dyDescent="0.3">
      <c r="A1086">
        <v>7</v>
      </c>
      <c r="B1086">
        <v>25154</v>
      </c>
      <c r="C1086">
        <v>6</v>
      </c>
      <c r="D1086">
        <v>54000</v>
      </c>
      <c r="E1086" s="46">
        <v>45261</v>
      </c>
      <c r="F1086">
        <v>-7450</v>
      </c>
      <c r="I1086" t="str">
        <f>INDEX(LedgerMapping[[#All],[Level 3]],MATCH(Actuals[[#This Row],[Sub Ledger]],LedgerMapping[[#All],[Sub Ledger]],0))</f>
        <v>Standard Discount</v>
      </c>
      <c r="J1086" s="22">
        <f>YEAR(Actuals[[#This Row],[Date]])</f>
        <v>2023</v>
      </c>
      <c r="K1086" s="22">
        <f>MONTH(Actuals[[#This Row],[Date]])</f>
        <v>12</v>
      </c>
      <c r="L1086" s="12"/>
    </row>
    <row r="1087" spans="1:12" x14ac:dyDescent="0.3">
      <c r="A1087">
        <v>7</v>
      </c>
      <c r="B1087">
        <v>26222</v>
      </c>
      <c r="C1087">
        <v>6</v>
      </c>
      <c r="D1087">
        <v>54000</v>
      </c>
      <c r="E1087" s="46">
        <v>45291</v>
      </c>
      <c r="F1087">
        <v>-214560</v>
      </c>
      <c r="I1087" t="str">
        <f>INDEX(LedgerMapping[[#All],[Level 3]],MATCH(Actuals[[#This Row],[Sub Ledger]],LedgerMapping[[#All],[Sub Ledger]],0))</f>
        <v>Standard Discount</v>
      </c>
      <c r="J1087" s="22">
        <f>YEAR(Actuals[[#This Row],[Date]])</f>
        <v>2023</v>
      </c>
      <c r="K1087" s="22">
        <f>MONTH(Actuals[[#This Row],[Date]])</f>
        <v>12</v>
      </c>
      <c r="L1087" s="12"/>
    </row>
    <row r="1088" spans="1:12" x14ac:dyDescent="0.3">
      <c r="A1088">
        <v>7</v>
      </c>
      <c r="B1088">
        <v>27349</v>
      </c>
      <c r="C1088">
        <v>6</v>
      </c>
      <c r="D1088">
        <v>54000</v>
      </c>
      <c r="E1088" s="46">
        <v>45322</v>
      </c>
      <c r="F1088">
        <v>-8163</v>
      </c>
      <c r="I1088" t="str">
        <f>INDEX(LedgerMapping[[#All],[Level 3]],MATCH(Actuals[[#This Row],[Sub Ledger]],LedgerMapping[[#All],[Sub Ledger]],0))</f>
        <v>Standard Discount</v>
      </c>
      <c r="J1088" s="22">
        <f>YEAR(Actuals[[#This Row],[Date]])</f>
        <v>2024</v>
      </c>
      <c r="K1088" s="22">
        <f>MONTH(Actuals[[#This Row],[Date]])</f>
        <v>1</v>
      </c>
      <c r="L1088" s="12"/>
    </row>
    <row r="1089" spans="1:12" x14ac:dyDescent="0.3">
      <c r="A1089">
        <v>7</v>
      </c>
      <c r="B1089">
        <v>28501</v>
      </c>
      <c r="C1089">
        <v>6</v>
      </c>
      <c r="D1089">
        <v>54000</v>
      </c>
      <c r="E1089" s="46">
        <v>45354</v>
      </c>
      <c r="F1089">
        <v>-28356</v>
      </c>
      <c r="I1089" t="str">
        <f>INDEX(LedgerMapping[[#All],[Level 3]],MATCH(Actuals[[#This Row],[Sub Ledger]],LedgerMapping[[#All],[Sub Ledger]],0))</f>
        <v>Standard Discount</v>
      </c>
      <c r="J1089" s="22">
        <f>YEAR(Actuals[[#This Row],[Date]])</f>
        <v>2024</v>
      </c>
      <c r="K1089" s="22">
        <f>MONTH(Actuals[[#This Row],[Date]])</f>
        <v>3</v>
      </c>
      <c r="L1089" s="12"/>
    </row>
    <row r="1090" spans="1:12" x14ac:dyDescent="0.3">
      <c r="A1090">
        <v>7</v>
      </c>
      <c r="B1090">
        <v>29655</v>
      </c>
      <c r="C1090">
        <v>6</v>
      </c>
      <c r="D1090">
        <v>54000</v>
      </c>
      <c r="E1090" s="46">
        <v>45384</v>
      </c>
      <c r="F1090">
        <v>-10070</v>
      </c>
      <c r="I1090" t="str">
        <f>INDEX(LedgerMapping[[#All],[Level 3]],MATCH(Actuals[[#This Row],[Sub Ledger]],LedgerMapping[[#All],[Sub Ledger]],0))</f>
        <v>Standard Discount</v>
      </c>
      <c r="J1090" s="22">
        <f>YEAR(Actuals[[#This Row],[Date]])</f>
        <v>2024</v>
      </c>
      <c r="K1090" s="22">
        <f>MONTH(Actuals[[#This Row],[Date]])</f>
        <v>4</v>
      </c>
      <c r="L1090" s="12"/>
    </row>
    <row r="1091" spans="1:12" x14ac:dyDescent="0.3">
      <c r="A1091">
        <v>7</v>
      </c>
      <c r="B1091">
        <v>30781</v>
      </c>
      <c r="C1091">
        <v>6</v>
      </c>
      <c r="D1091">
        <v>54000</v>
      </c>
      <c r="E1091" s="46">
        <v>45415</v>
      </c>
      <c r="F1091">
        <v>-2394</v>
      </c>
      <c r="I1091" t="str">
        <f>INDEX(LedgerMapping[[#All],[Level 3]],MATCH(Actuals[[#This Row],[Sub Ledger]],LedgerMapping[[#All],[Sub Ledger]],0))</f>
        <v>Standard Discount</v>
      </c>
      <c r="J1091" s="22">
        <f>YEAR(Actuals[[#This Row],[Date]])</f>
        <v>2024</v>
      </c>
      <c r="K1091" s="22">
        <f>MONTH(Actuals[[#This Row],[Date]])</f>
        <v>5</v>
      </c>
      <c r="L1091" s="12"/>
    </row>
    <row r="1092" spans="1:12" x14ac:dyDescent="0.3">
      <c r="A1092">
        <v>7</v>
      </c>
      <c r="B1092">
        <v>31906</v>
      </c>
      <c r="C1092">
        <v>6</v>
      </c>
      <c r="D1092">
        <v>54000</v>
      </c>
      <c r="E1092" s="46">
        <v>45445</v>
      </c>
      <c r="F1092">
        <v>-1384</v>
      </c>
      <c r="I1092" t="str">
        <f>INDEX(LedgerMapping[[#All],[Level 3]],MATCH(Actuals[[#This Row],[Sub Ledger]],LedgerMapping[[#All],[Sub Ledger]],0))</f>
        <v>Standard Discount</v>
      </c>
      <c r="J1092" s="22">
        <f>YEAR(Actuals[[#This Row],[Date]])</f>
        <v>2024</v>
      </c>
      <c r="K1092" s="22">
        <f>MONTH(Actuals[[#This Row],[Date]])</f>
        <v>6</v>
      </c>
      <c r="L1092" s="12"/>
    </row>
    <row r="1093" spans="1:12" x14ac:dyDescent="0.3">
      <c r="A1093">
        <v>7</v>
      </c>
      <c r="B1093">
        <v>33031</v>
      </c>
      <c r="C1093">
        <v>6</v>
      </c>
      <c r="D1093">
        <v>54000</v>
      </c>
      <c r="E1093" s="46">
        <v>45476</v>
      </c>
      <c r="F1093">
        <v>-563</v>
      </c>
      <c r="I1093" t="str">
        <f>INDEX(LedgerMapping[[#All],[Level 3]],MATCH(Actuals[[#This Row],[Sub Ledger]],LedgerMapping[[#All],[Sub Ledger]],0))</f>
        <v>Standard Discount</v>
      </c>
      <c r="J1093" s="22">
        <f>YEAR(Actuals[[#This Row],[Date]])</f>
        <v>2024</v>
      </c>
      <c r="K1093" s="22">
        <f>MONTH(Actuals[[#This Row],[Date]])</f>
        <v>7</v>
      </c>
      <c r="L1093" s="12"/>
    </row>
    <row r="1094" spans="1:12" x14ac:dyDescent="0.3">
      <c r="A1094">
        <v>7</v>
      </c>
      <c r="B1094">
        <v>34154</v>
      </c>
      <c r="C1094">
        <v>6</v>
      </c>
      <c r="D1094">
        <v>54000</v>
      </c>
      <c r="E1094" s="46">
        <v>45507</v>
      </c>
      <c r="F1094">
        <v>-2810</v>
      </c>
      <c r="I1094" t="str">
        <f>INDEX(LedgerMapping[[#All],[Level 3]],MATCH(Actuals[[#This Row],[Sub Ledger]],LedgerMapping[[#All],[Sub Ledger]],0))</f>
        <v>Standard Discount</v>
      </c>
      <c r="J1094" s="22">
        <f>YEAR(Actuals[[#This Row],[Date]])</f>
        <v>2024</v>
      </c>
      <c r="K1094" s="22">
        <f>MONTH(Actuals[[#This Row],[Date]])</f>
        <v>8</v>
      </c>
      <c r="L1094" s="12"/>
    </row>
    <row r="1095" spans="1:12" x14ac:dyDescent="0.3">
      <c r="A1095">
        <v>7</v>
      </c>
      <c r="B1095">
        <v>35306</v>
      </c>
      <c r="C1095">
        <v>6</v>
      </c>
      <c r="D1095">
        <v>54000</v>
      </c>
      <c r="E1095" s="46">
        <v>45536</v>
      </c>
      <c r="F1095">
        <v>-1358</v>
      </c>
      <c r="I1095" t="str">
        <f>INDEX(LedgerMapping[[#All],[Level 3]],MATCH(Actuals[[#This Row],[Sub Ledger]],LedgerMapping[[#All],[Sub Ledger]],0))</f>
        <v>Standard Discount</v>
      </c>
      <c r="J1095" s="22">
        <f>YEAR(Actuals[[#This Row],[Date]])</f>
        <v>2024</v>
      </c>
      <c r="K1095" s="22">
        <f>MONTH(Actuals[[#This Row],[Date]])</f>
        <v>9</v>
      </c>
      <c r="L1095" s="12"/>
    </row>
    <row r="1096" spans="1:12" x14ac:dyDescent="0.3">
      <c r="A1096">
        <v>7</v>
      </c>
      <c r="B1096">
        <v>36456</v>
      </c>
      <c r="C1096">
        <v>6</v>
      </c>
      <c r="D1096">
        <v>54000</v>
      </c>
      <c r="E1096" s="46">
        <v>45567</v>
      </c>
      <c r="F1096">
        <v>-3046</v>
      </c>
      <c r="I1096" t="str">
        <f>INDEX(LedgerMapping[[#All],[Level 3]],MATCH(Actuals[[#This Row],[Sub Ledger]],LedgerMapping[[#All],[Sub Ledger]],0))</f>
        <v>Standard Discount</v>
      </c>
      <c r="J1096" s="22">
        <f>YEAR(Actuals[[#This Row],[Date]])</f>
        <v>2024</v>
      </c>
      <c r="K1096" s="22">
        <f>MONTH(Actuals[[#This Row],[Date]])</f>
        <v>10</v>
      </c>
      <c r="L1096" s="12"/>
    </row>
    <row r="1097" spans="1:12" x14ac:dyDescent="0.3">
      <c r="A1097">
        <v>7</v>
      </c>
      <c r="B1097">
        <v>37606</v>
      </c>
      <c r="C1097">
        <v>6</v>
      </c>
      <c r="D1097">
        <v>54000</v>
      </c>
      <c r="E1097" s="46">
        <v>45597</v>
      </c>
      <c r="F1097">
        <v>-13604</v>
      </c>
      <c r="I1097" t="str">
        <f>INDEX(LedgerMapping[[#All],[Level 3]],MATCH(Actuals[[#This Row],[Sub Ledger]],LedgerMapping[[#All],[Sub Ledger]],0))</f>
        <v>Standard Discount</v>
      </c>
      <c r="J1097" s="22">
        <f>YEAR(Actuals[[#This Row],[Date]])</f>
        <v>2024</v>
      </c>
      <c r="K1097" s="22">
        <f>MONTH(Actuals[[#This Row],[Date]])</f>
        <v>11</v>
      </c>
      <c r="L1097" s="12"/>
    </row>
    <row r="1098" spans="1:12" x14ac:dyDescent="0.3">
      <c r="A1098">
        <v>7</v>
      </c>
      <c r="B1098">
        <v>38756</v>
      </c>
      <c r="C1098">
        <v>6</v>
      </c>
      <c r="D1098">
        <v>54000</v>
      </c>
      <c r="E1098" s="46">
        <v>45628</v>
      </c>
      <c r="F1098">
        <v>-8516</v>
      </c>
      <c r="I1098" t="str">
        <f>INDEX(LedgerMapping[[#All],[Level 3]],MATCH(Actuals[[#This Row],[Sub Ledger]],LedgerMapping[[#All],[Sub Ledger]],0))</f>
        <v>Standard Discount</v>
      </c>
      <c r="J1098" s="22">
        <f>YEAR(Actuals[[#This Row],[Date]])</f>
        <v>2024</v>
      </c>
      <c r="K1098" s="22">
        <f>MONTH(Actuals[[#This Row],[Date]])</f>
        <v>12</v>
      </c>
      <c r="L1098" s="12"/>
    </row>
    <row r="1099" spans="1:12" x14ac:dyDescent="0.3">
      <c r="A1099">
        <v>7</v>
      </c>
      <c r="B1099">
        <v>854</v>
      </c>
      <c r="C1099">
        <v>6</v>
      </c>
      <c r="D1099">
        <v>56000</v>
      </c>
      <c r="E1099" s="46">
        <v>44562</v>
      </c>
      <c r="F1099">
        <v>-28863</v>
      </c>
      <c r="I1099" t="str">
        <f>INDEX(LedgerMapping[[#All],[Level 3]],MATCH(Actuals[[#This Row],[Sub Ledger]],LedgerMapping[[#All],[Sub Ledger]],0))</f>
        <v>Standard Cost of Sales</v>
      </c>
      <c r="J1099" s="22">
        <f>YEAR(Actuals[[#This Row],[Date]])</f>
        <v>2022</v>
      </c>
      <c r="K1099" s="22">
        <f>MONTH(Actuals[[#This Row],[Date]])</f>
        <v>1</v>
      </c>
      <c r="L1099" s="12"/>
    </row>
    <row r="1100" spans="1:12" x14ac:dyDescent="0.3">
      <c r="A1100">
        <v>7</v>
      </c>
      <c r="B1100">
        <v>1978</v>
      </c>
      <c r="C1100">
        <v>6</v>
      </c>
      <c r="D1100">
        <v>56000</v>
      </c>
      <c r="E1100" s="46">
        <v>44593</v>
      </c>
      <c r="F1100">
        <v>-122573</v>
      </c>
      <c r="I1100" t="str">
        <f>INDEX(LedgerMapping[[#All],[Level 3]],MATCH(Actuals[[#This Row],[Sub Ledger]],LedgerMapping[[#All],[Sub Ledger]],0))</f>
        <v>Standard Cost of Sales</v>
      </c>
      <c r="J1100" s="22">
        <f>YEAR(Actuals[[#This Row],[Date]])</f>
        <v>2022</v>
      </c>
      <c r="K1100" s="22">
        <f>MONTH(Actuals[[#This Row],[Date]])</f>
        <v>2</v>
      </c>
      <c r="L1100" s="12"/>
    </row>
    <row r="1101" spans="1:12" x14ac:dyDescent="0.3">
      <c r="A1101">
        <v>7</v>
      </c>
      <c r="B1101">
        <v>3097</v>
      </c>
      <c r="C1101">
        <v>6</v>
      </c>
      <c r="D1101">
        <v>56000</v>
      </c>
      <c r="E1101" s="46">
        <v>44624</v>
      </c>
      <c r="F1101">
        <v>-122351</v>
      </c>
      <c r="I1101" t="str">
        <f>INDEX(LedgerMapping[[#All],[Level 3]],MATCH(Actuals[[#This Row],[Sub Ledger]],LedgerMapping[[#All],[Sub Ledger]],0))</f>
        <v>Standard Cost of Sales</v>
      </c>
      <c r="J1101" s="22">
        <f>YEAR(Actuals[[#This Row],[Date]])</f>
        <v>2022</v>
      </c>
      <c r="K1101" s="22">
        <f>MONTH(Actuals[[#This Row],[Date]])</f>
        <v>3</v>
      </c>
      <c r="L1101" s="12"/>
    </row>
    <row r="1102" spans="1:12" x14ac:dyDescent="0.3">
      <c r="A1102">
        <v>7</v>
      </c>
      <c r="B1102">
        <v>4218</v>
      </c>
      <c r="C1102">
        <v>6</v>
      </c>
      <c r="D1102">
        <v>56000</v>
      </c>
      <c r="E1102" s="46">
        <v>44654</v>
      </c>
      <c r="F1102">
        <v>-50990</v>
      </c>
      <c r="I1102" t="str">
        <f>INDEX(LedgerMapping[[#All],[Level 3]],MATCH(Actuals[[#This Row],[Sub Ledger]],LedgerMapping[[#All],[Sub Ledger]],0))</f>
        <v>Standard Cost of Sales</v>
      </c>
      <c r="J1102" s="22">
        <f>YEAR(Actuals[[#This Row],[Date]])</f>
        <v>2022</v>
      </c>
      <c r="K1102" s="22">
        <f>MONTH(Actuals[[#This Row],[Date]])</f>
        <v>4</v>
      </c>
      <c r="L1102" s="12"/>
    </row>
    <row r="1103" spans="1:12" x14ac:dyDescent="0.3">
      <c r="A1103">
        <v>7</v>
      </c>
      <c r="B1103">
        <v>5341</v>
      </c>
      <c r="C1103">
        <v>6</v>
      </c>
      <c r="D1103">
        <v>56000</v>
      </c>
      <c r="E1103" s="46">
        <v>44685</v>
      </c>
      <c r="F1103">
        <v>-187774</v>
      </c>
      <c r="I1103" t="str">
        <f>INDEX(LedgerMapping[[#All],[Level 3]],MATCH(Actuals[[#This Row],[Sub Ledger]],LedgerMapping[[#All],[Sub Ledger]],0))</f>
        <v>Standard Cost of Sales</v>
      </c>
      <c r="J1103" s="22">
        <f>YEAR(Actuals[[#This Row],[Date]])</f>
        <v>2022</v>
      </c>
      <c r="K1103" s="22">
        <f>MONTH(Actuals[[#This Row],[Date]])</f>
        <v>5</v>
      </c>
      <c r="L1103" s="12"/>
    </row>
    <row r="1104" spans="1:12" x14ac:dyDescent="0.3">
      <c r="A1104">
        <v>7</v>
      </c>
      <c r="B1104">
        <v>6467</v>
      </c>
      <c r="C1104">
        <v>6</v>
      </c>
      <c r="D1104">
        <v>56000</v>
      </c>
      <c r="E1104" s="46">
        <v>44715</v>
      </c>
      <c r="F1104">
        <v>-142562</v>
      </c>
      <c r="I1104" t="str">
        <f>INDEX(LedgerMapping[[#All],[Level 3]],MATCH(Actuals[[#This Row],[Sub Ledger]],LedgerMapping[[#All],[Sub Ledger]],0))</f>
        <v>Standard Cost of Sales</v>
      </c>
      <c r="J1104" s="22">
        <f>YEAR(Actuals[[#This Row],[Date]])</f>
        <v>2022</v>
      </c>
      <c r="K1104" s="22">
        <f>MONTH(Actuals[[#This Row],[Date]])</f>
        <v>6</v>
      </c>
      <c r="L1104" s="12"/>
    </row>
    <row r="1105" spans="1:12" x14ac:dyDescent="0.3">
      <c r="A1105">
        <v>7</v>
      </c>
      <c r="B1105">
        <v>7586</v>
      </c>
      <c r="C1105">
        <v>6</v>
      </c>
      <c r="D1105">
        <v>56000</v>
      </c>
      <c r="E1105" s="46">
        <v>44746</v>
      </c>
      <c r="F1105">
        <v>-44879</v>
      </c>
      <c r="I1105" t="str">
        <f>INDEX(LedgerMapping[[#All],[Level 3]],MATCH(Actuals[[#This Row],[Sub Ledger]],LedgerMapping[[#All],[Sub Ledger]],0))</f>
        <v>Standard Cost of Sales</v>
      </c>
      <c r="J1105" s="22">
        <f>YEAR(Actuals[[#This Row],[Date]])</f>
        <v>2022</v>
      </c>
      <c r="K1105" s="22">
        <f>MONTH(Actuals[[#This Row],[Date]])</f>
        <v>7</v>
      </c>
      <c r="L1105" s="12"/>
    </row>
    <row r="1106" spans="1:12" x14ac:dyDescent="0.3">
      <c r="A1106">
        <v>7</v>
      </c>
      <c r="B1106">
        <v>8711</v>
      </c>
      <c r="C1106">
        <v>6</v>
      </c>
      <c r="D1106">
        <v>56000</v>
      </c>
      <c r="E1106" s="46">
        <v>44777</v>
      </c>
      <c r="F1106">
        <v>-171670</v>
      </c>
      <c r="I1106" t="str">
        <f>INDEX(LedgerMapping[[#All],[Level 3]],MATCH(Actuals[[#This Row],[Sub Ledger]],LedgerMapping[[#All],[Sub Ledger]],0))</f>
        <v>Standard Cost of Sales</v>
      </c>
      <c r="J1106" s="22">
        <f>YEAR(Actuals[[#This Row],[Date]])</f>
        <v>2022</v>
      </c>
      <c r="K1106" s="22">
        <f>MONTH(Actuals[[#This Row],[Date]])</f>
        <v>8</v>
      </c>
      <c r="L1106" s="12"/>
    </row>
    <row r="1107" spans="1:12" x14ac:dyDescent="0.3">
      <c r="A1107">
        <v>7</v>
      </c>
      <c r="B1107">
        <v>9824</v>
      </c>
      <c r="C1107">
        <v>6</v>
      </c>
      <c r="D1107">
        <v>56000</v>
      </c>
      <c r="E1107" s="46">
        <v>44805</v>
      </c>
      <c r="F1107">
        <v>-134137</v>
      </c>
      <c r="I1107" t="str">
        <f>INDEX(LedgerMapping[[#All],[Level 3]],MATCH(Actuals[[#This Row],[Sub Ledger]],LedgerMapping[[#All],[Sub Ledger]],0))</f>
        <v>Standard Cost of Sales</v>
      </c>
      <c r="J1107" s="22">
        <f>YEAR(Actuals[[#This Row],[Date]])</f>
        <v>2022</v>
      </c>
      <c r="K1107" s="22">
        <f>MONTH(Actuals[[#This Row],[Date]])</f>
        <v>9</v>
      </c>
      <c r="L1107" s="12"/>
    </row>
    <row r="1108" spans="1:12" x14ac:dyDescent="0.3">
      <c r="A1108">
        <v>7</v>
      </c>
      <c r="B1108">
        <v>10943</v>
      </c>
      <c r="C1108">
        <v>6</v>
      </c>
      <c r="D1108">
        <v>56000</v>
      </c>
      <c r="E1108" s="46">
        <v>44836</v>
      </c>
      <c r="F1108">
        <v>-44840</v>
      </c>
      <c r="I1108" t="str">
        <f>INDEX(LedgerMapping[[#All],[Level 3]],MATCH(Actuals[[#This Row],[Sub Ledger]],LedgerMapping[[#All],[Sub Ledger]],0))</f>
        <v>Standard Cost of Sales</v>
      </c>
      <c r="J1108" s="22">
        <f>YEAR(Actuals[[#This Row],[Date]])</f>
        <v>2022</v>
      </c>
      <c r="K1108" s="22">
        <f>MONTH(Actuals[[#This Row],[Date]])</f>
        <v>10</v>
      </c>
      <c r="L1108" s="12"/>
    </row>
    <row r="1109" spans="1:12" x14ac:dyDescent="0.3">
      <c r="A1109">
        <v>7</v>
      </c>
      <c r="B1109">
        <v>12069</v>
      </c>
      <c r="C1109">
        <v>6</v>
      </c>
      <c r="D1109">
        <v>56000</v>
      </c>
      <c r="E1109" s="46">
        <v>44866</v>
      </c>
      <c r="F1109">
        <v>-176278</v>
      </c>
      <c r="I1109" t="str">
        <f>INDEX(LedgerMapping[[#All],[Level 3]],MATCH(Actuals[[#This Row],[Sub Ledger]],LedgerMapping[[#All],[Sub Ledger]],0))</f>
        <v>Standard Cost of Sales</v>
      </c>
      <c r="J1109" s="22">
        <f>YEAR(Actuals[[#This Row],[Date]])</f>
        <v>2022</v>
      </c>
      <c r="K1109" s="22">
        <f>MONTH(Actuals[[#This Row],[Date]])</f>
        <v>11</v>
      </c>
      <c r="L1109" s="12"/>
    </row>
    <row r="1110" spans="1:12" x14ac:dyDescent="0.3">
      <c r="A1110">
        <v>7</v>
      </c>
      <c r="B1110">
        <v>13199</v>
      </c>
      <c r="C1110">
        <v>6</v>
      </c>
      <c r="D1110">
        <v>56000</v>
      </c>
      <c r="E1110" s="46">
        <v>44897</v>
      </c>
      <c r="F1110">
        <v>-149398</v>
      </c>
      <c r="I1110" t="str">
        <f>INDEX(LedgerMapping[[#All],[Level 3]],MATCH(Actuals[[#This Row],[Sub Ledger]],LedgerMapping[[#All],[Sub Ledger]],0))</f>
        <v>Standard Cost of Sales</v>
      </c>
      <c r="J1110" s="22">
        <f>YEAR(Actuals[[#This Row],[Date]])</f>
        <v>2022</v>
      </c>
      <c r="K1110" s="22">
        <f>MONTH(Actuals[[#This Row],[Date]])</f>
        <v>12</v>
      </c>
      <c r="L1110" s="12"/>
    </row>
    <row r="1111" spans="1:12" x14ac:dyDescent="0.3">
      <c r="A1111">
        <v>7</v>
      </c>
      <c r="B1111">
        <v>14032</v>
      </c>
      <c r="C1111">
        <v>6</v>
      </c>
      <c r="D1111">
        <v>56000</v>
      </c>
      <c r="E1111" s="46">
        <v>44927</v>
      </c>
      <c r="F1111">
        <v>-83449</v>
      </c>
      <c r="I1111" t="str">
        <f>INDEX(LedgerMapping[[#All],[Level 3]],MATCH(Actuals[[#This Row],[Sub Ledger]],LedgerMapping[[#All],[Sub Ledger]],0))</f>
        <v>Standard Cost of Sales</v>
      </c>
      <c r="J1111" s="22">
        <f>YEAR(Actuals[[#This Row],[Date]])</f>
        <v>2023</v>
      </c>
      <c r="K1111" s="22">
        <f>MONTH(Actuals[[#This Row],[Date]])</f>
        <v>1</v>
      </c>
      <c r="L1111" s="12"/>
    </row>
    <row r="1112" spans="1:12" x14ac:dyDescent="0.3">
      <c r="A1112">
        <v>7</v>
      </c>
      <c r="B1112">
        <v>15038</v>
      </c>
      <c r="C1112">
        <v>6</v>
      </c>
      <c r="D1112">
        <v>56000</v>
      </c>
      <c r="E1112" s="46">
        <v>44958</v>
      </c>
      <c r="F1112">
        <v>-266350</v>
      </c>
      <c r="I1112" t="str">
        <f>INDEX(LedgerMapping[[#All],[Level 3]],MATCH(Actuals[[#This Row],[Sub Ledger]],LedgerMapping[[#All],[Sub Ledger]],0))</f>
        <v>Standard Cost of Sales</v>
      </c>
      <c r="J1112" s="22">
        <f>YEAR(Actuals[[#This Row],[Date]])</f>
        <v>2023</v>
      </c>
      <c r="K1112" s="22">
        <f>MONTH(Actuals[[#This Row],[Date]])</f>
        <v>2</v>
      </c>
      <c r="L1112" s="12"/>
    </row>
    <row r="1113" spans="1:12" x14ac:dyDescent="0.3">
      <c r="A1113">
        <v>7</v>
      </c>
      <c r="B1113">
        <v>16018</v>
      </c>
      <c r="C1113">
        <v>6</v>
      </c>
      <c r="D1113">
        <v>56000</v>
      </c>
      <c r="E1113" s="46">
        <v>44988</v>
      </c>
      <c r="F1113">
        <v>-174640</v>
      </c>
      <c r="I1113" t="str">
        <f>INDEX(LedgerMapping[[#All],[Level 3]],MATCH(Actuals[[#This Row],[Sub Ledger]],LedgerMapping[[#All],[Sub Ledger]],0))</f>
        <v>Standard Cost of Sales</v>
      </c>
      <c r="J1113" s="22">
        <f>YEAR(Actuals[[#This Row],[Date]])</f>
        <v>2023</v>
      </c>
      <c r="K1113" s="22">
        <f>MONTH(Actuals[[#This Row],[Date]])</f>
        <v>3</v>
      </c>
      <c r="L1113" s="12"/>
    </row>
    <row r="1114" spans="1:12" x14ac:dyDescent="0.3">
      <c r="A1114">
        <v>7</v>
      </c>
      <c r="B1114">
        <v>17050</v>
      </c>
      <c r="C1114">
        <v>6</v>
      </c>
      <c r="D1114">
        <v>56000</v>
      </c>
      <c r="E1114" s="46">
        <v>45018</v>
      </c>
      <c r="F1114">
        <v>-77845</v>
      </c>
      <c r="I1114" t="str">
        <f>INDEX(LedgerMapping[[#All],[Level 3]],MATCH(Actuals[[#This Row],[Sub Ledger]],LedgerMapping[[#All],[Sub Ledger]],0))</f>
        <v>Standard Cost of Sales</v>
      </c>
      <c r="J1114" s="22">
        <f>YEAR(Actuals[[#This Row],[Date]])</f>
        <v>2023</v>
      </c>
      <c r="K1114" s="22">
        <f>MONTH(Actuals[[#This Row],[Date]])</f>
        <v>4</v>
      </c>
      <c r="L1114" s="12"/>
    </row>
    <row r="1115" spans="1:12" x14ac:dyDescent="0.3">
      <c r="A1115">
        <v>7</v>
      </c>
      <c r="B1115">
        <v>18080</v>
      </c>
      <c r="C1115">
        <v>6</v>
      </c>
      <c r="D1115">
        <v>56000</v>
      </c>
      <c r="E1115" s="46">
        <v>45049</v>
      </c>
      <c r="F1115">
        <v>-233110</v>
      </c>
      <c r="I1115" t="str">
        <f>INDEX(LedgerMapping[[#All],[Level 3]],MATCH(Actuals[[#This Row],[Sub Ledger]],LedgerMapping[[#All],[Sub Ledger]],0))</f>
        <v>Standard Cost of Sales</v>
      </c>
      <c r="J1115" s="22">
        <f>YEAR(Actuals[[#This Row],[Date]])</f>
        <v>2023</v>
      </c>
      <c r="K1115" s="22">
        <f>MONTH(Actuals[[#This Row],[Date]])</f>
        <v>5</v>
      </c>
      <c r="L1115" s="12"/>
    </row>
    <row r="1116" spans="1:12" x14ac:dyDescent="0.3">
      <c r="A1116">
        <v>7</v>
      </c>
      <c r="B1116">
        <v>19084</v>
      </c>
      <c r="C1116">
        <v>6</v>
      </c>
      <c r="D1116">
        <v>56000</v>
      </c>
      <c r="E1116" s="46">
        <v>45079</v>
      </c>
      <c r="F1116">
        <v>-151137</v>
      </c>
      <c r="I1116" t="str">
        <f>INDEX(LedgerMapping[[#All],[Level 3]],MATCH(Actuals[[#This Row],[Sub Ledger]],LedgerMapping[[#All],[Sub Ledger]],0))</f>
        <v>Standard Cost of Sales</v>
      </c>
      <c r="J1116" s="22">
        <f>YEAR(Actuals[[#This Row],[Date]])</f>
        <v>2023</v>
      </c>
      <c r="K1116" s="22">
        <f>MONTH(Actuals[[#This Row],[Date]])</f>
        <v>6</v>
      </c>
      <c r="L1116" s="12"/>
    </row>
    <row r="1117" spans="1:12" x14ac:dyDescent="0.3">
      <c r="A1117">
        <v>7</v>
      </c>
      <c r="B1117">
        <v>20113</v>
      </c>
      <c r="C1117">
        <v>6</v>
      </c>
      <c r="D1117">
        <v>56000</v>
      </c>
      <c r="E1117" s="46">
        <v>45110</v>
      </c>
      <c r="F1117">
        <v>-68325</v>
      </c>
      <c r="I1117" t="str">
        <f>INDEX(LedgerMapping[[#All],[Level 3]],MATCH(Actuals[[#This Row],[Sub Ledger]],LedgerMapping[[#All],[Sub Ledger]],0))</f>
        <v>Standard Cost of Sales</v>
      </c>
      <c r="J1117" s="22">
        <f>YEAR(Actuals[[#This Row],[Date]])</f>
        <v>2023</v>
      </c>
      <c r="K1117" s="22">
        <f>MONTH(Actuals[[#This Row],[Date]])</f>
        <v>7</v>
      </c>
      <c r="L1117" s="12"/>
    </row>
    <row r="1118" spans="1:12" x14ac:dyDescent="0.3">
      <c r="A1118">
        <v>7</v>
      </c>
      <c r="B1118">
        <v>21140</v>
      </c>
      <c r="C1118">
        <v>6</v>
      </c>
      <c r="D1118">
        <v>56000</v>
      </c>
      <c r="E1118" s="46">
        <v>45141</v>
      </c>
      <c r="F1118">
        <v>-210849</v>
      </c>
      <c r="I1118" t="str">
        <f>INDEX(LedgerMapping[[#All],[Level 3]],MATCH(Actuals[[#This Row],[Sub Ledger]],LedgerMapping[[#All],[Sub Ledger]],0))</f>
        <v>Standard Cost of Sales</v>
      </c>
      <c r="J1118" s="22">
        <f>YEAR(Actuals[[#This Row],[Date]])</f>
        <v>2023</v>
      </c>
      <c r="K1118" s="22">
        <f>MONTH(Actuals[[#This Row],[Date]])</f>
        <v>8</v>
      </c>
      <c r="L1118" s="12"/>
    </row>
    <row r="1119" spans="1:12" x14ac:dyDescent="0.3">
      <c r="A1119">
        <v>7</v>
      </c>
      <c r="B1119">
        <v>22144</v>
      </c>
      <c r="C1119">
        <v>6</v>
      </c>
      <c r="D1119">
        <v>56000</v>
      </c>
      <c r="E1119" s="46">
        <v>45169</v>
      </c>
      <c r="F1119">
        <v>-105197</v>
      </c>
      <c r="I1119" t="str">
        <f>INDEX(LedgerMapping[[#All],[Level 3]],MATCH(Actuals[[#This Row],[Sub Ledger]],LedgerMapping[[#All],[Sub Ledger]],0))</f>
        <v>Standard Cost of Sales</v>
      </c>
      <c r="J1119" s="22">
        <f>YEAR(Actuals[[#This Row],[Date]])</f>
        <v>2023</v>
      </c>
      <c r="K1119" s="22">
        <f>MONTH(Actuals[[#This Row],[Date]])</f>
        <v>8</v>
      </c>
      <c r="L1119" s="12"/>
    </row>
    <row r="1120" spans="1:12" x14ac:dyDescent="0.3">
      <c r="A1120">
        <v>7</v>
      </c>
      <c r="B1120">
        <v>23121</v>
      </c>
      <c r="C1120">
        <v>6</v>
      </c>
      <c r="D1120">
        <v>56000</v>
      </c>
      <c r="E1120" s="46">
        <v>45200</v>
      </c>
      <c r="F1120">
        <v>-72414</v>
      </c>
      <c r="I1120" t="str">
        <f>INDEX(LedgerMapping[[#All],[Level 3]],MATCH(Actuals[[#This Row],[Sub Ledger]],LedgerMapping[[#All],[Sub Ledger]],0))</f>
        <v>Standard Cost of Sales</v>
      </c>
      <c r="J1120" s="22">
        <f>YEAR(Actuals[[#This Row],[Date]])</f>
        <v>2023</v>
      </c>
      <c r="K1120" s="22">
        <f>MONTH(Actuals[[#This Row],[Date]])</f>
        <v>10</v>
      </c>
      <c r="L1120" s="12"/>
    </row>
    <row r="1121" spans="1:12" x14ac:dyDescent="0.3">
      <c r="A1121">
        <v>7</v>
      </c>
      <c r="B1121">
        <v>24124</v>
      </c>
      <c r="C1121">
        <v>6</v>
      </c>
      <c r="D1121">
        <v>56000</v>
      </c>
      <c r="E1121" s="46">
        <v>45230</v>
      </c>
      <c r="F1121">
        <v>-240649</v>
      </c>
      <c r="I1121" t="str">
        <f>INDEX(LedgerMapping[[#All],[Level 3]],MATCH(Actuals[[#This Row],[Sub Ledger]],LedgerMapping[[#All],[Sub Ledger]],0))</f>
        <v>Standard Cost of Sales</v>
      </c>
      <c r="J1121" s="22">
        <f>YEAR(Actuals[[#This Row],[Date]])</f>
        <v>2023</v>
      </c>
      <c r="K1121" s="22">
        <f>MONTH(Actuals[[#This Row],[Date]])</f>
        <v>10</v>
      </c>
      <c r="L1121" s="12"/>
    </row>
    <row r="1122" spans="1:12" x14ac:dyDescent="0.3">
      <c r="A1122">
        <v>7</v>
      </c>
      <c r="B1122">
        <v>25155</v>
      </c>
      <c r="C1122">
        <v>6</v>
      </c>
      <c r="D1122">
        <v>56000</v>
      </c>
      <c r="E1122" s="46">
        <v>45261</v>
      </c>
      <c r="F1122">
        <v>-143267</v>
      </c>
      <c r="I1122" t="str">
        <f>INDEX(LedgerMapping[[#All],[Level 3]],MATCH(Actuals[[#This Row],[Sub Ledger]],LedgerMapping[[#All],[Sub Ledger]],0))</f>
        <v>Standard Cost of Sales</v>
      </c>
      <c r="J1122" s="22">
        <f>YEAR(Actuals[[#This Row],[Date]])</f>
        <v>2023</v>
      </c>
      <c r="K1122" s="22">
        <f>MONTH(Actuals[[#This Row],[Date]])</f>
        <v>12</v>
      </c>
      <c r="L1122" s="12"/>
    </row>
    <row r="1123" spans="1:12" x14ac:dyDescent="0.3">
      <c r="A1123">
        <v>7</v>
      </c>
      <c r="B1123">
        <v>26223</v>
      </c>
      <c r="C1123">
        <v>6</v>
      </c>
      <c r="D1123">
        <v>56000</v>
      </c>
      <c r="E1123" s="46">
        <v>45291</v>
      </c>
      <c r="F1123">
        <v>-164881</v>
      </c>
      <c r="I1123" t="str">
        <f>INDEX(LedgerMapping[[#All],[Level 3]],MATCH(Actuals[[#This Row],[Sub Ledger]],LedgerMapping[[#All],[Sub Ledger]],0))</f>
        <v>Standard Cost of Sales</v>
      </c>
      <c r="J1123" s="22">
        <f>YEAR(Actuals[[#This Row],[Date]])</f>
        <v>2023</v>
      </c>
      <c r="K1123" s="22">
        <f>MONTH(Actuals[[#This Row],[Date]])</f>
        <v>12</v>
      </c>
      <c r="L1123" s="12"/>
    </row>
    <row r="1124" spans="1:12" x14ac:dyDescent="0.3">
      <c r="A1124">
        <v>7</v>
      </c>
      <c r="B1124">
        <v>27350</v>
      </c>
      <c r="C1124">
        <v>6</v>
      </c>
      <c r="D1124">
        <v>56000</v>
      </c>
      <c r="E1124" s="46">
        <v>45322</v>
      </c>
      <c r="F1124">
        <v>-226098</v>
      </c>
      <c r="I1124" t="str">
        <f>INDEX(LedgerMapping[[#All],[Level 3]],MATCH(Actuals[[#This Row],[Sub Ledger]],LedgerMapping[[#All],[Sub Ledger]],0))</f>
        <v>Standard Cost of Sales</v>
      </c>
      <c r="J1124" s="22">
        <f>YEAR(Actuals[[#This Row],[Date]])</f>
        <v>2024</v>
      </c>
      <c r="K1124" s="22">
        <f>MONTH(Actuals[[#This Row],[Date]])</f>
        <v>1</v>
      </c>
      <c r="L1124" s="12"/>
    </row>
    <row r="1125" spans="1:12" x14ac:dyDescent="0.3">
      <c r="A1125">
        <v>7</v>
      </c>
      <c r="B1125">
        <v>28502</v>
      </c>
      <c r="C1125">
        <v>6</v>
      </c>
      <c r="D1125">
        <v>56000</v>
      </c>
      <c r="E1125" s="46">
        <v>45354</v>
      </c>
      <c r="F1125">
        <v>-215095</v>
      </c>
      <c r="I1125" t="str">
        <f>INDEX(LedgerMapping[[#All],[Level 3]],MATCH(Actuals[[#This Row],[Sub Ledger]],LedgerMapping[[#All],[Sub Ledger]],0))</f>
        <v>Standard Cost of Sales</v>
      </c>
      <c r="J1125" s="22">
        <f>YEAR(Actuals[[#This Row],[Date]])</f>
        <v>2024</v>
      </c>
      <c r="K1125" s="22">
        <f>MONTH(Actuals[[#This Row],[Date]])</f>
        <v>3</v>
      </c>
      <c r="L1125" s="12"/>
    </row>
    <row r="1126" spans="1:12" x14ac:dyDescent="0.3">
      <c r="A1126">
        <v>7</v>
      </c>
      <c r="B1126">
        <v>29656</v>
      </c>
      <c r="C1126">
        <v>6</v>
      </c>
      <c r="D1126">
        <v>56000</v>
      </c>
      <c r="E1126" s="46">
        <v>45384</v>
      </c>
      <c r="F1126">
        <v>-130353</v>
      </c>
      <c r="I1126" t="str">
        <f>INDEX(LedgerMapping[[#All],[Level 3]],MATCH(Actuals[[#This Row],[Sub Ledger]],LedgerMapping[[#All],[Sub Ledger]],0))</f>
        <v>Standard Cost of Sales</v>
      </c>
      <c r="J1126" s="22">
        <f>YEAR(Actuals[[#This Row],[Date]])</f>
        <v>2024</v>
      </c>
      <c r="K1126" s="22">
        <f>MONTH(Actuals[[#This Row],[Date]])</f>
        <v>4</v>
      </c>
      <c r="L1126" s="12"/>
    </row>
    <row r="1127" spans="1:12" x14ac:dyDescent="0.3">
      <c r="A1127">
        <v>7</v>
      </c>
      <c r="B1127">
        <v>30782</v>
      </c>
      <c r="C1127">
        <v>6</v>
      </c>
      <c r="D1127">
        <v>56000</v>
      </c>
      <c r="E1127" s="46">
        <v>45415</v>
      </c>
      <c r="F1127">
        <v>-190832</v>
      </c>
      <c r="I1127" t="str">
        <f>INDEX(LedgerMapping[[#All],[Level 3]],MATCH(Actuals[[#This Row],[Sub Ledger]],LedgerMapping[[#All],[Sub Ledger]],0))</f>
        <v>Standard Cost of Sales</v>
      </c>
      <c r="J1127" s="22">
        <f>YEAR(Actuals[[#This Row],[Date]])</f>
        <v>2024</v>
      </c>
      <c r="K1127" s="22">
        <f>MONTH(Actuals[[#This Row],[Date]])</f>
        <v>5</v>
      </c>
      <c r="L1127" s="12"/>
    </row>
    <row r="1128" spans="1:12" x14ac:dyDescent="0.3">
      <c r="A1128">
        <v>7</v>
      </c>
      <c r="B1128">
        <v>31907</v>
      </c>
      <c r="C1128">
        <v>6</v>
      </c>
      <c r="D1128">
        <v>56000</v>
      </c>
      <c r="E1128" s="46">
        <v>45445</v>
      </c>
      <c r="F1128">
        <v>-211238</v>
      </c>
      <c r="I1128" t="str">
        <f>INDEX(LedgerMapping[[#All],[Level 3]],MATCH(Actuals[[#This Row],[Sub Ledger]],LedgerMapping[[#All],[Sub Ledger]],0))</f>
        <v>Standard Cost of Sales</v>
      </c>
      <c r="J1128" s="22">
        <f>YEAR(Actuals[[#This Row],[Date]])</f>
        <v>2024</v>
      </c>
      <c r="K1128" s="22">
        <f>MONTH(Actuals[[#This Row],[Date]])</f>
        <v>6</v>
      </c>
      <c r="L1128" s="12"/>
    </row>
    <row r="1129" spans="1:12" x14ac:dyDescent="0.3">
      <c r="A1129">
        <v>7</v>
      </c>
      <c r="B1129">
        <v>33032</v>
      </c>
      <c r="C1129">
        <v>6</v>
      </c>
      <c r="D1129">
        <v>56000</v>
      </c>
      <c r="E1129" s="46">
        <v>45476</v>
      </c>
      <c r="F1129">
        <v>-120728</v>
      </c>
      <c r="I1129" t="str">
        <f>INDEX(LedgerMapping[[#All],[Level 3]],MATCH(Actuals[[#This Row],[Sub Ledger]],LedgerMapping[[#All],[Sub Ledger]],0))</f>
        <v>Standard Cost of Sales</v>
      </c>
      <c r="J1129" s="22">
        <f>YEAR(Actuals[[#This Row],[Date]])</f>
        <v>2024</v>
      </c>
      <c r="K1129" s="22">
        <f>MONTH(Actuals[[#This Row],[Date]])</f>
        <v>7</v>
      </c>
      <c r="L1129" s="12"/>
    </row>
    <row r="1130" spans="1:12" x14ac:dyDescent="0.3">
      <c r="A1130">
        <v>7</v>
      </c>
      <c r="B1130">
        <v>34155</v>
      </c>
      <c r="C1130">
        <v>6</v>
      </c>
      <c r="D1130">
        <v>56000</v>
      </c>
      <c r="E1130" s="46">
        <v>45507</v>
      </c>
      <c r="F1130">
        <v>-172099</v>
      </c>
      <c r="I1130" t="str">
        <f>INDEX(LedgerMapping[[#All],[Level 3]],MATCH(Actuals[[#This Row],[Sub Ledger]],LedgerMapping[[#All],[Sub Ledger]],0))</f>
        <v>Standard Cost of Sales</v>
      </c>
      <c r="J1130" s="22">
        <f>YEAR(Actuals[[#This Row],[Date]])</f>
        <v>2024</v>
      </c>
      <c r="K1130" s="22">
        <f>MONTH(Actuals[[#This Row],[Date]])</f>
        <v>8</v>
      </c>
      <c r="L1130" s="12"/>
    </row>
    <row r="1131" spans="1:12" x14ac:dyDescent="0.3">
      <c r="A1131">
        <v>7</v>
      </c>
      <c r="B1131">
        <v>35307</v>
      </c>
      <c r="C1131">
        <v>6</v>
      </c>
      <c r="D1131">
        <v>56000</v>
      </c>
      <c r="E1131" s="46">
        <v>45536</v>
      </c>
      <c r="F1131">
        <v>-173621</v>
      </c>
      <c r="I1131" t="str">
        <f>INDEX(LedgerMapping[[#All],[Level 3]],MATCH(Actuals[[#This Row],[Sub Ledger]],LedgerMapping[[#All],[Sub Ledger]],0))</f>
        <v>Standard Cost of Sales</v>
      </c>
      <c r="J1131" s="22">
        <f>YEAR(Actuals[[#This Row],[Date]])</f>
        <v>2024</v>
      </c>
      <c r="K1131" s="22">
        <f>MONTH(Actuals[[#This Row],[Date]])</f>
        <v>9</v>
      </c>
      <c r="L1131" s="12"/>
    </row>
    <row r="1132" spans="1:12" x14ac:dyDescent="0.3">
      <c r="A1132">
        <v>7</v>
      </c>
      <c r="B1132">
        <v>36457</v>
      </c>
      <c r="C1132">
        <v>6</v>
      </c>
      <c r="D1132">
        <v>56000</v>
      </c>
      <c r="E1132" s="46">
        <v>45567</v>
      </c>
      <c r="F1132">
        <v>-126988</v>
      </c>
      <c r="I1132" t="str">
        <f>INDEX(LedgerMapping[[#All],[Level 3]],MATCH(Actuals[[#This Row],[Sub Ledger]],LedgerMapping[[#All],[Sub Ledger]],0))</f>
        <v>Standard Cost of Sales</v>
      </c>
      <c r="J1132" s="22">
        <f>YEAR(Actuals[[#This Row],[Date]])</f>
        <v>2024</v>
      </c>
      <c r="K1132" s="22">
        <f>MONTH(Actuals[[#This Row],[Date]])</f>
        <v>10</v>
      </c>
      <c r="L1132" s="12"/>
    </row>
    <row r="1133" spans="1:12" x14ac:dyDescent="0.3">
      <c r="A1133">
        <v>7</v>
      </c>
      <c r="B1133">
        <v>37607</v>
      </c>
      <c r="C1133">
        <v>6</v>
      </c>
      <c r="D1133">
        <v>56000</v>
      </c>
      <c r="E1133" s="46">
        <v>45597</v>
      </c>
      <c r="F1133">
        <v>-186717</v>
      </c>
      <c r="I1133" t="str">
        <f>INDEX(LedgerMapping[[#All],[Level 3]],MATCH(Actuals[[#This Row],[Sub Ledger]],LedgerMapping[[#All],[Sub Ledger]],0))</f>
        <v>Standard Cost of Sales</v>
      </c>
      <c r="J1133" s="22">
        <f>YEAR(Actuals[[#This Row],[Date]])</f>
        <v>2024</v>
      </c>
      <c r="K1133" s="22">
        <f>MONTH(Actuals[[#This Row],[Date]])</f>
        <v>11</v>
      </c>
      <c r="L1133" s="12"/>
    </row>
    <row r="1134" spans="1:12" x14ac:dyDescent="0.3">
      <c r="A1134">
        <v>7</v>
      </c>
      <c r="B1134">
        <v>38757</v>
      </c>
      <c r="C1134">
        <v>6</v>
      </c>
      <c r="D1134">
        <v>56000</v>
      </c>
      <c r="E1134" s="46">
        <v>45628</v>
      </c>
      <c r="F1134">
        <v>-203008</v>
      </c>
      <c r="I1134" t="str">
        <f>INDEX(LedgerMapping[[#All],[Level 3]],MATCH(Actuals[[#This Row],[Sub Ledger]],LedgerMapping[[#All],[Sub Ledger]],0))</f>
        <v>Standard Cost of Sales</v>
      </c>
      <c r="J1134" s="22">
        <f>YEAR(Actuals[[#This Row],[Date]])</f>
        <v>2024</v>
      </c>
      <c r="K1134" s="22">
        <f>MONTH(Actuals[[#This Row],[Date]])</f>
        <v>12</v>
      </c>
      <c r="L1134" s="12"/>
    </row>
    <row r="1135" spans="1:12" x14ac:dyDescent="0.3">
      <c r="A1135">
        <v>7</v>
      </c>
      <c r="B1135">
        <v>857</v>
      </c>
      <c r="C1135">
        <v>6</v>
      </c>
      <c r="D1135">
        <v>57000</v>
      </c>
      <c r="E1135" s="46">
        <v>44562</v>
      </c>
      <c r="F1135">
        <v>-2607</v>
      </c>
      <c r="I1135" t="str">
        <f>INDEX(LedgerMapping[[#All],[Level 3]],MATCH(Actuals[[#This Row],[Sub Ledger]],LedgerMapping[[#All],[Sub Ledger]],0))</f>
        <v>Other adjustment</v>
      </c>
      <c r="J1135" s="22">
        <f>YEAR(Actuals[[#This Row],[Date]])</f>
        <v>2022</v>
      </c>
      <c r="K1135" s="22">
        <f>MONTH(Actuals[[#This Row],[Date]])</f>
        <v>1</v>
      </c>
      <c r="L1135" s="12"/>
    </row>
    <row r="1136" spans="1:12" x14ac:dyDescent="0.3">
      <c r="A1136">
        <v>7</v>
      </c>
      <c r="B1136">
        <v>1981</v>
      </c>
      <c r="C1136">
        <v>6</v>
      </c>
      <c r="D1136">
        <v>57000</v>
      </c>
      <c r="E1136" s="46">
        <v>44593</v>
      </c>
      <c r="F1136">
        <v>-13034</v>
      </c>
      <c r="I1136" t="str">
        <f>INDEX(LedgerMapping[[#All],[Level 3]],MATCH(Actuals[[#This Row],[Sub Ledger]],LedgerMapping[[#All],[Sub Ledger]],0))</f>
        <v>Other adjustment</v>
      </c>
      <c r="J1136" s="22">
        <f>YEAR(Actuals[[#This Row],[Date]])</f>
        <v>2022</v>
      </c>
      <c r="K1136" s="22">
        <f>MONTH(Actuals[[#This Row],[Date]])</f>
        <v>2</v>
      </c>
      <c r="L1136" s="12"/>
    </row>
    <row r="1137" spans="1:12" x14ac:dyDescent="0.3">
      <c r="A1137">
        <v>7</v>
      </c>
      <c r="B1137">
        <v>3098</v>
      </c>
      <c r="C1137">
        <v>6</v>
      </c>
      <c r="D1137">
        <v>57000</v>
      </c>
      <c r="E1137" s="46">
        <v>44624</v>
      </c>
      <c r="F1137">
        <v>-4676</v>
      </c>
      <c r="I1137" t="str">
        <f>INDEX(LedgerMapping[[#All],[Level 3]],MATCH(Actuals[[#This Row],[Sub Ledger]],LedgerMapping[[#All],[Sub Ledger]],0))</f>
        <v>Other adjustment</v>
      </c>
      <c r="J1137" s="22">
        <f>YEAR(Actuals[[#This Row],[Date]])</f>
        <v>2022</v>
      </c>
      <c r="K1137" s="22">
        <f>MONTH(Actuals[[#This Row],[Date]])</f>
        <v>3</v>
      </c>
      <c r="L1137" s="12"/>
    </row>
    <row r="1138" spans="1:12" x14ac:dyDescent="0.3">
      <c r="A1138">
        <v>7</v>
      </c>
      <c r="B1138">
        <v>4221</v>
      </c>
      <c r="C1138">
        <v>6</v>
      </c>
      <c r="D1138">
        <v>57000</v>
      </c>
      <c r="E1138" s="46">
        <v>44654</v>
      </c>
      <c r="F1138">
        <v>-3147</v>
      </c>
      <c r="I1138" t="str">
        <f>INDEX(LedgerMapping[[#All],[Level 3]],MATCH(Actuals[[#This Row],[Sub Ledger]],LedgerMapping[[#All],[Sub Ledger]],0))</f>
        <v>Other adjustment</v>
      </c>
      <c r="J1138" s="22">
        <f>YEAR(Actuals[[#This Row],[Date]])</f>
        <v>2022</v>
      </c>
      <c r="K1138" s="22">
        <f>MONTH(Actuals[[#This Row],[Date]])</f>
        <v>4</v>
      </c>
      <c r="L1138" s="12"/>
    </row>
    <row r="1139" spans="1:12" x14ac:dyDescent="0.3">
      <c r="A1139">
        <v>7</v>
      </c>
      <c r="B1139">
        <v>5342</v>
      </c>
      <c r="C1139">
        <v>6</v>
      </c>
      <c r="D1139">
        <v>57000</v>
      </c>
      <c r="E1139" s="46">
        <v>44685</v>
      </c>
      <c r="F1139">
        <v>-15641</v>
      </c>
      <c r="I1139" t="str">
        <f>INDEX(LedgerMapping[[#All],[Level 3]],MATCH(Actuals[[#This Row],[Sub Ledger]],LedgerMapping[[#All],[Sub Ledger]],0))</f>
        <v>Other adjustment</v>
      </c>
      <c r="J1139" s="22">
        <f>YEAR(Actuals[[#This Row],[Date]])</f>
        <v>2022</v>
      </c>
      <c r="K1139" s="22">
        <f>MONTH(Actuals[[#This Row],[Date]])</f>
        <v>5</v>
      </c>
      <c r="L1139" s="12"/>
    </row>
    <row r="1140" spans="1:12" x14ac:dyDescent="0.3">
      <c r="A1140">
        <v>7</v>
      </c>
      <c r="B1140">
        <v>6468</v>
      </c>
      <c r="C1140">
        <v>6</v>
      </c>
      <c r="D1140">
        <v>57000</v>
      </c>
      <c r="E1140" s="46">
        <v>44715</v>
      </c>
      <c r="F1140">
        <v>-17148</v>
      </c>
      <c r="I1140" t="str">
        <f>INDEX(LedgerMapping[[#All],[Level 3]],MATCH(Actuals[[#This Row],[Sub Ledger]],LedgerMapping[[#All],[Sub Ledger]],0))</f>
        <v>Other adjustment</v>
      </c>
      <c r="J1140" s="22">
        <f>YEAR(Actuals[[#This Row],[Date]])</f>
        <v>2022</v>
      </c>
      <c r="K1140" s="22">
        <f>MONTH(Actuals[[#This Row],[Date]])</f>
        <v>6</v>
      </c>
      <c r="L1140" s="12"/>
    </row>
    <row r="1141" spans="1:12" x14ac:dyDescent="0.3">
      <c r="A1141">
        <v>7</v>
      </c>
      <c r="B1141">
        <v>7589</v>
      </c>
      <c r="C1141">
        <v>6</v>
      </c>
      <c r="D1141">
        <v>57000</v>
      </c>
      <c r="E1141" s="46">
        <v>44746</v>
      </c>
      <c r="F1141">
        <v>-1719</v>
      </c>
      <c r="I1141" t="str">
        <f>INDEX(LedgerMapping[[#All],[Level 3]],MATCH(Actuals[[#This Row],[Sub Ledger]],LedgerMapping[[#All],[Sub Ledger]],0))</f>
        <v>Other adjustment</v>
      </c>
      <c r="J1141" s="22">
        <f>YEAR(Actuals[[#This Row],[Date]])</f>
        <v>2022</v>
      </c>
      <c r="K1141" s="22">
        <f>MONTH(Actuals[[#This Row],[Date]])</f>
        <v>7</v>
      </c>
      <c r="L1141" s="12"/>
    </row>
    <row r="1142" spans="1:12" x14ac:dyDescent="0.3">
      <c r="A1142">
        <v>7</v>
      </c>
      <c r="B1142">
        <v>8712</v>
      </c>
      <c r="C1142">
        <v>6</v>
      </c>
      <c r="D1142">
        <v>57000</v>
      </c>
      <c r="E1142" s="46">
        <v>44777</v>
      </c>
      <c r="F1142">
        <v>-26042</v>
      </c>
      <c r="I1142" t="str">
        <f>INDEX(LedgerMapping[[#All],[Level 3]],MATCH(Actuals[[#This Row],[Sub Ledger]],LedgerMapping[[#All],[Sub Ledger]],0))</f>
        <v>Other adjustment</v>
      </c>
      <c r="J1142" s="22">
        <f>YEAR(Actuals[[#This Row],[Date]])</f>
        <v>2022</v>
      </c>
      <c r="K1142" s="22">
        <f>MONTH(Actuals[[#This Row],[Date]])</f>
        <v>8</v>
      </c>
      <c r="L1142" s="12"/>
    </row>
    <row r="1143" spans="1:12" x14ac:dyDescent="0.3">
      <c r="A1143">
        <v>7</v>
      </c>
      <c r="B1143">
        <v>9826</v>
      </c>
      <c r="C1143">
        <v>6</v>
      </c>
      <c r="D1143">
        <v>57000</v>
      </c>
      <c r="E1143" s="46">
        <v>44805</v>
      </c>
      <c r="F1143">
        <v>-17729</v>
      </c>
      <c r="I1143" t="str">
        <f>INDEX(LedgerMapping[[#All],[Level 3]],MATCH(Actuals[[#This Row],[Sub Ledger]],LedgerMapping[[#All],[Sub Ledger]],0))</f>
        <v>Other adjustment</v>
      </c>
      <c r="J1143" s="22">
        <f>YEAR(Actuals[[#This Row],[Date]])</f>
        <v>2022</v>
      </c>
      <c r="K1143" s="22">
        <f>MONTH(Actuals[[#This Row],[Date]])</f>
        <v>9</v>
      </c>
      <c r="L1143" s="12"/>
    </row>
    <row r="1144" spans="1:12" x14ac:dyDescent="0.3">
      <c r="A1144">
        <v>7</v>
      </c>
      <c r="B1144">
        <v>10945</v>
      </c>
      <c r="C1144">
        <v>6</v>
      </c>
      <c r="D1144">
        <v>57000</v>
      </c>
      <c r="E1144" s="46">
        <v>44836</v>
      </c>
      <c r="F1144">
        <v>-2857</v>
      </c>
      <c r="I1144" t="str">
        <f>INDEX(LedgerMapping[[#All],[Level 3]],MATCH(Actuals[[#This Row],[Sub Ledger]],LedgerMapping[[#All],[Sub Ledger]],0))</f>
        <v>Other adjustment</v>
      </c>
      <c r="J1144" s="22">
        <f>YEAR(Actuals[[#This Row],[Date]])</f>
        <v>2022</v>
      </c>
      <c r="K1144" s="22">
        <f>MONTH(Actuals[[#This Row],[Date]])</f>
        <v>10</v>
      </c>
      <c r="L1144" s="12"/>
    </row>
    <row r="1145" spans="1:12" x14ac:dyDescent="0.3">
      <c r="A1145">
        <v>7</v>
      </c>
      <c r="B1145">
        <v>12071</v>
      </c>
      <c r="C1145">
        <v>6</v>
      </c>
      <c r="D1145">
        <v>57000</v>
      </c>
      <c r="E1145" s="46">
        <v>44866</v>
      </c>
      <c r="F1145">
        <v>-25282</v>
      </c>
      <c r="I1145" t="str">
        <f>INDEX(LedgerMapping[[#All],[Level 3]],MATCH(Actuals[[#This Row],[Sub Ledger]],LedgerMapping[[#All],[Sub Ledger]],0))</f>
        <v>Other adjustment</v>
      </c>
      <c r="J1145" s="22">
        <f>YEAR(Actuals[[#This Row],[Date]])</f>
        <v>2022</v>
      </c>
      <c r="K1145" s="22">
        <f>MONTH(Actuals[[#This Row],[Date]])</f>
        <v>11</v>
      </c>
      <c r="L1145" s="12"/>
    </row>
    <row r="1146" spans="1:12" x14ac:dyDescent="0.3">
      <c r="A1146">
        <v>7</v>
      </c>
      <c r="B1146">
        <v>13200</v>
      </c>
      <c r="C1146">
        <v>6</v>
      </c>
      <c r="D1146">
        <v>57000</v>
      </c>
      <c r="E1146" s="46">
        <v>44897</v>
      </c>
      <c r="F1146">
        <v>-20380</v>
      </c>
      <c r="I1146" t="str">
        <f>INDEX(LedgerMapping[[#All],[Level 3]],MATCH(Actuals[[#This Row],[Sub Ledger]],LedgerMapping[[#All],[Sub Ledger]],0))</f>
        <v>Other adjustment</v>
      </c>
      <c r="J1146" s="22">
        <f>YEAR(Actuals[[#This Row],[Date]])</f>
        <v>2022</v>
      </c>
      <c r="K1146" s="22">
        <f>MONTH(Actuals[[#This Row],[Date]])</f>
        <v>12</v>
      </c>
      <c r="L1146" s="12"/>
    </row>
    <row r="1147" spans="1:12" x14ac:dyDescent="0.3">
      <c r="A1147">
        <v>7</v>
      </c>
      <c r="B1147">
        <v>14033</v>
      </c>
      <c r="C1147">
        <v>6</v>
      </c>
      <c r="D1147">
        <v>57000</v>
      </c>
      <c r="E1147" s="46">
        <v>44927</v>
      </c>
      <c r="F1147">
        <v>-25900</v>
      </c>
      <c r="I1147" t="str">
        <f>INDEX(LedgerMapping[[#All],[Level 3]],MATCH(Actuals[[#This Row],[Sub Ledger]],LedgerMapping[[#All],[Sub Ledger]],0))</f>
        <v>Other adjustment</v>
      </c>
      <c r="J1147" s="22">
        <f>YEAR(Actuals[[#This Row],[Date]])</f>
        <v>2023</v>
      </c>
      <c r="K1147" s="22">
        <f>MONTH(Actuals[[#This Row],[Date]])</f>
        <v>1</v>
      </c>
      <c r="L1147" s="12"/>
    </row>
    <row r="1148" spans="1:12" x14ac:dyDescent="0.3">
      <c r="A1148">
        <v>7</v>
      </c>
      <c r="B1148">
        <v>15039</v>
      </c>
      <c r="C1148">
        <v>6</v>
      </c>
      <c r="D1148">
        <v>57000</v>
      </c>
      <c r="E1148" s="46">
        <v>44958</v>
      </c>
      <c r="F1148">
        <v>-109251</v>
      </c>
      <c r="I1148" t="str">
        <f>INDEX(LedgerMapping[[#All],[Level 3]],MATCH(Actuals[[#This Row],[Sub Ledger]],LedgerMapping[[#All],[Sub Ledger]],0))</f>
        <v>Other adjustment</v>
      </c>
      <c r="J1148" s="22">
        <f>YEAR(Actuals[[#This Row],[Date]])</f>
        <v>2023</v>
      </c>
      <c r="K1148" s="22">
        <f>MONTH(Actuals[[#This Row],[Date]])</f>
        <v>2</v>
      </c>
      <c r="L1148" s="12"/>
    </row>
    <row r="1149" spans="1:12" x14ac:dyDescent="0.3">
      <c r="A1149">
        <v>7</v>
      </c>
      <c r="B1149">
        <v>16019</v>
      </c>
      <c r="C1149">
        <v>6</v>
      </c>
      <c r="D1149">
        <v>57000</v>
      </c>
      <c r="E1149" s="46">
        <v>44988</v>
      </c>
      <c r="F1149">
        <v>-25003</v>
      </c>
      <c r="I1149" t="str">
        <f>INDEX(LedgerMapping[[#All],[Level 3]],MATCH(Actuals[[#This Row],[Sub Ledger]],LedgerMapping[[#All],[Sub Ledger]],0))</f>
        <v>Other adjustment</v>
      </c>
      <c r="J1149" s="22">
        <f>YEAR(Actuals[[#This Row],[Date]])</f>
        <v>2023</v>
      </c>
      <c r="K1149" s="22">
        <f>MONTH(Actuals[[#This Row],[Date]])</f>
        <v>3</v>
      </c>
      <c r="L1149" s="12"/>
    </row>
    <row r="1150" spans="1:12" x14ac:dyDescent="0.3">
      <c r="A1150">
        <v>7</v>
      </c>
      <c r="B1150">
        <v>17051</v>
      </c>
      <c r="C1150">
        <v>6</v>
      </c>
      <c r="D1150">
        <v>57000</v>
      </c>
      <c r="E1150" s="46">
        <v>45018</v>
      </c>
      <c r="F1150">
        <v>-20134</v>
      </c>
      <c r="I1150" t="str">
        <f>INDEX(LedgerMapping[[#All],[Level 3]],MATCH(Actuals[[#This Row],[Sub Ledger]],LedgerMapping[[#All],[Sub Ledger]],0))</f>
        <v>Other adjustment</v>
      </c>
      <c r="J1150" s="22">
        <f>YEAR(Actuals[[#This Row],[Date]])</f>
        <v>2023</v>
      </c>
      <c r="K1150" s="22">
        <f>MONTH(Actuals[[#This Row],[Date]])</f>
        <v>4</v>
      </c>
      <c r="L1150" s="12"/>
    </row>
    <row r="1151" spans="1:12" x14ac:dyDescent="0.3">
      <c r="A1151">
        <v>7</v>
      </c>
      <c r="B1151">
        <v>18081</v>
      </c>
      <c r="C1151">
        <v>6</v>
      </c>
      <c r="D1151">
        <v>57000</v>
      </c>
      <c r="E1151" s="46">
        <v>45049</v>
      </c>
      <c r="F1151">
        <v>-23863</v>
      </c>
      <c r="I1151" t="str">
        <f>INDEX(LedgerMapping[[#All],[Level 3]],MATCH(Actuals[[#This Row],[Sub Ledger]],LedgerMapping[[#All],[Sub Ledger]],0))</f>
        <v>Other adjustment</v>
      </c>
      <c r="J1151" s="22">
        <f>YEAR(Actuals[[#This Row],[Date]])</f>
        <v>2023</v>
      </c>
      <c r="K1151" s="22">
        <f>MONTH(Actuals[[#This Row],[Date]])</f>
        <v>5</v>
      </c>
      <c r="L1151" s="12"/>
    </row>
    <row r="1152" spans="1:12" x14ac:dyDescent="0.3">
      <c r="A1152">
        <v>7</v>
      </c>
      <c r="B1152">
        <v>19085</v>
      </c>
      <c r="C1152">
        <v>6</v>
      </c>
      <c r="D1152">
        <v>57000</v>
      </c>
      <c r="E1152" s="46">
        <v>45079</v>
      </c>
      <c r="F1152">
        <v>-49433</v>
      </c>
      <c r="I1152" t="str">
        <f>INDEX(LedgerMapping[[#All],[Level 3]],MATCH(Actuals[[#This Row],[Sub Ledger]],LedgerMapping[[#All],[Sub Ledger]],0))</f>
        <v>Other adjustment</v>
      </c>
      <c r="J1152" s="22">
        <f>YEAR(Actuals[[#This Row],[Date]])</f>
        <v>2023</v>
      </c>
      <c r="K1152" s="22">
        <f>MONTH(Actuals[[#This Row],[Date]])</f>
        <v>6</v>
      </c>
      <c r="L1152" s="12"/>
    </row>
    <row r="1153" spans="1:12" x14ac:dyDescent="0.3">
      <c r="A1153">
        <v>7</v>
      </c>
      <c r="B1153">
        <v>20114</v>
      </c>
      <c r="C1153">
        <v>6</v>
      </c>
      <c r="D1153">
        <v>57000</v>
      </c>
      <c r="E1153" s="46">
        <v>45110</v>
      </c>
      <c r="F1153">
        <v>-10093</v>
      </c>
      <c r="I1153" t="str">
        <f>INDEX(LedgerMapping[[#All],[Level 3]],MATCH(Actuals[[#This Row],[Sub Ledger]],LedgerMapping[[#All],[Sub Ledger]],0))</f>
        <v>Other adjustment</v>
      </c>
      <c r="J1153" s="22">
        <f>YEAR(Actuals[[#This Row],[Date]])</f>
        <v>2023</v>
      </c>
      <c r="K1153" s="22">
        <f>MONTH(Actuals[[#This Row],[Date]])</f>
        <v>7</v>
      </c>
      <c r="L1153" s="12"/>
    </row>
    <row r="1154" spans="1:12" x14ac:dyDescent="0.3">
      <c r="A1154">
        <v>7</v>
      </c>
      <c r="B1154">
        <v>21141</v>
      </c>
      <c r="C1154">
        <v>6</v>
      </c>
      <c r="D1154">
        <v>57000</v>
      </c>
      <c r="E1154" s="46">
        <v>45141</v>
      </c>
      <c r="F1154">
        <v>-82642</v>
      </c>
      <c r="I1154" t="str">
        <f>INDEX(LedgerMapping[[#All],[Level 3]],MATCH(Actuals[[#This Row],[Sub Ledger]],LedgerMapping[[#All],[Sub Ledger]],0))</f>
        <v>Other adjustment</v>
      </c>
      <c r="J1154" s="22">
        <f>YEAR(Actuals[[#This Row],[Date]])</f>
        <v>2023</v>
      </c>
      <c r="K1154" s="22">
        <f>MONTH(Actuals[[#This Row],[Date]])</f>
        <v>8</v>
      </c>
      <c r="L1154" s="12"/>
    </row>
    <row r="1155" spans="1:12" x14ac:dyDescent="0.3">
      <c r="A1155">
        <v>7</v>
      </c>
      <c r="B1155">
        <v>22145</v>
      </c>
      <c r="C1155">
        <v>6</v>
      </c>
      <c r="D1155">
        <v>57000</v>
      </c>
      <c r="E1155" s="46">
        <v>45169</v>
      </c>
      <c r="F1155">
        <v>-52734</v>
      </c>
      <c r="I1155" t="str">
        <f>INDEX(LedgerMapping[[#All],[Level 3]],MATCH(Actuals[[#This Row],[Sub Ledger]],LedgerMapping[[#All],[Sub Ledger]],0))</f>
        <v>Other adjustment</v>
      </c>
      <c r="J1155" s="22">
        <f>YEAR(Actuals[[#This Row],[Date]])</f>
        <v>2023</v>
      </c>
      <c r="K1155" s="22">
        <f>MONTH(Actuals[[#This Row],[Date]])</f>
        <v>8</v>
      </c>
      <c r="L1155" s="12"/>
    </row>
    <row r="1156" spans="1:12" x14ac:dyDescent="0.3">
      <c r="A1156">
        <v>7</v>
      </c>
      <c r="B1156">
        <v>23122</v>
      </c>
      <c r="C1156">
        <v>6</v>
      </c>
      <c r="D1156">
        <v>57000</v>
      </c>
      <c r="E1156" s="46">
        <v>45200</v>
      </c>
      <c r="F1156">
        <v>-32946</v>
      </c>
      <c r="I1156" t="str">
        <f>INDEX(LedgerMapping[[#All],[Level 3]],MATCH(Actuals[[#This Row],[Sub Ledger]],LedgerMapping[[#All],[Sub Ledger]],0))</f>
        <v>Other adjustment</v>
      </c>
      <c r="J1156" s="22">
        <f>YEAR(Actuals[[#This Row],[Date]])</f>
        <v>2023</v>
      </c>
      <c r="K1156" s="22">
        <f>MONTH(Actuals[[#This Row],[Date]])</f>
        <v>10</v>
      </c>
      <c r="L1156" s="12"/>
    </row>
    <row r="1157" spans="1:12" x14ac:dyDescent="0.3">
      <c r="A1157">
        <v>7</v>
      </c>
      <c r="B1157">
        <v>24125</v>
      </c>
      <c r="C1157">
        <v>6</v>
      </c>
      <c r="D1157">
        <v>57000</v>
      </c>
      <c r="E1157" s="46">
        <v>45230</v>
      </c>
      <c r="F1157">
        <v>-24480</v>
      </c>
      <c r="I1157" t="str">
        <f>INDEX(LedgerMapping[[#All],[Level 3]],MATCH(Actuals[[#This Row],[Sub Ledger]],LedgerMapping[[#All],[Sub Ledger]],0))</f>
        <v>Other adjustment</v>
      </c>
      <c r="J1157" s="22">
        <f>YEAR(Actuals[[#This Row],[Date]])</f>
        <v>2023</v>
      </c>
      <c r="K1157" s="22">
        <f>MONTH(Actuals[[#This Row],[Date]])</f>
        <v>10</v>
      </c>
      <c r="L1157" s="12"/>
    </row>
    <row r="1158" spans="1:12" x14ac:dyDescent="0.3">
      <c r="A1158">
        <v>7</v>
      </c>
      <c r="B1158">
        <v>25156</v>
      </c>
      <c r="C1158">
        <v>6</v>
      </c>
      <c r="D1158">
        <v>57000</v>
      </c>
      <c r="E1158" s="46">
        <v>45261</v>
      </c>
      <c r="F1158">
        <v>-30333</v>
      </c>
      <c r="I1158" t="str">
        <f>INDEX(LedgerMapping[[#All],[Level 3]],MATCH(Actuals[[#This Row],[Sub Ledger]],LedgerMapping[[#All],[Sub Ledger]],0))</f>
        <v>Other adjustment</v>
      </c>
      <c r="J1158" s="22">
        <f>YEAR(Actuals[[#This Row],[Date]])</f>
        <v>2023</v>
      </c>
      <c r="K1158" s="22">
        <f>MONTH(Actuals[[#This Row],[Date]])</f>
        <v>12</v>
      </c>
      <c r="L1158" s="12"/>
    </row>
    <row r="1159" spans="1:12" x14ac:dyDescent="0.3">
      <c r="A1159">
        <v>7</v>
      </c>
      <c r="B1159">
        <v>26224</v>
      </c>
      <c r="C1159">
        <v>6</v>
      </c>
      <c r="D1159">
        <v>57000</v>
      </c>
      <c r="E1159" s="46">
        <v>45291</v>
      </c>
      <c r="F1159">
        <v>-21393</v>
      </c>
      <c r="I1159" t="str">
        <f>INDEX(LedgerMapping[[#All],[Level 3]],MATCH(Actuals[[#This Row],[Sub Ledger]],LedgerMapping[[#All],[Sub Ledger]],0))</f>
        <v>Other adjustment</v>
      </c>
      <c r="J1159" s="22">
        <f>YEAR(Actuals[[#This Row],[Date]])</f>
        <v>2023</v>
      </c>
      <c r="K1159" s="22">
        <f>MONTH(Actuals[[#This Row],[Date]])</f>
        <v>12</v>
      </c>
      <c r="L1159" s="12"/>
    </row>
    <row r="1160" spans="1:12" x14ac:dyDescent="0.3">
      <c r="A1160">
        <v>7</v>
      </c>
      <c r="B1160">
        <v>27351</v>
      </c>
      <c r="C1160">
        <v>6</v>
      </c>
      <c r="D1160">
        <v>57000</v>
      </c>
      <c r="E1160" s="46">
        <v>45322</v>
      </c>
      <c r="F1160">
        <v>-71912</v>
      </c>
      <c r="I1160" t="str">
        <f>INDEX(LedgerMapping[[#All],[Level 3]],MATCH(Actuals[[#This Row],[Sub Ledger]],LedgerMapping[[#All],[Sub Ledger]],0))</f>
        <v>Other adjustment</v>
      </c>
      <c r="J1160" s="22">
        <f>YEAR(Actuals[[#This Row],[Date]])</f>
        <v>2024</v>
      </c>
      <c r="K1160" s="22">
        <f>MONTH(Actuals[[#This Row],[Date]])</f>
        <v>1</v>
      </c>
      <c r="L1160" s="12"/>
    </row>
    <row r="1161" spans="1:12" x14ac:dyDescent="0.3">
      <c r="A1161">
        <v>7</v>
      </c>
      <c r="B1161">
        <v>28503</v>
      </c>
      <c r="C1161">
        <v>6</v>
      </c>
      <c r="D1161">
        <v>57000</v>
      </c>
      <c r="E1161" s="46">
        <v>45354</v>
      </c>
      <c r="F1161">
        <v>-11339</v>
      </c>
      <c r="I1161" t="str">
        <f>INDEX(LedgerMapping[[#All],[Level 3]],MATCH(Actuals[[#This Row],[Sub Ledger]],LedgerMapping[[#All],[Sub Ledger]],0))</f>
        <v>Other adjustment</v>
      </c>
      <c r="J1161" s="22">
        <f>YEAR(Actuals[[#This Row],[Date]])</f>
        <v>2024</v>
      </c>
      <c r="K1161" s="22">
        <f>MONTH(Actuals[[#This Row],[Date]])</f>
        <v>3</v>
      </c>
      <c r="L1161" s="12"/>
    </row>
    <row r="1162" spans="1:12" x14ac:dyDescent="0.3">
      <c r="A1162">
        <v>7</v>
      </c>
      <c r="B1162">
        <v>29657</v>
      </c>
      <c r="C1162">
        <v>6</v>
      </c>
      <c r="D1162">
        <v>57000</v>
      </c>
      <c r="E1162" s="46">
        <v>45384</v>
      </c>
      <c r="F1162">
        <v>-19018</v>
      </c>
      <c r="I1162" t="str">
        <f>INDEX(LedgerMapping[[#All],[Level 3]],MATCH(Actuals[[#This Row],[Sub Ledger]],LedgerMapping[[#All],[Sub Ledger]],0))</f>
        <v>Other adjustment</v>
      </c>
      <c r="J1162" s="22">
        <f>YEAR(Actuals[[#This Row],[Date]])</f>
        <v>2024</v>
      </c>
      <c r="K1162" s="22">
        <f>MONTH(Actuals[[#This Row],[Date]])</f>
        <v>4</v>
      </c>
      <c r="L1162" s="12"/>
    </row>
    <row r="1163" spans="1:12" x14ac:dyDescent="0.3">
      <c r="A1163">
        <v>7</v>
      </c>
      <c r="B1163">
        <v>30783</v>
      </c>
      <c r="C1163">
        <v>6</v>
      </c>
      <c r="D1163">
        <v>57000</v>
      </c>
      <c r="E1163" s="46">
        <v>45415</v>
      </c>
      <c r="F1163">
        <v>-24114</v>
      </c>
      <c r="I1163" t="str">
        <f>INDEX(LedgerMapping[[#All],[Level 3]],MATCH(Actuals[[#This Row],[Sub Ledger]],LedgerMapping[[#All],[Sub Ledger]],0))</f>
        <v>Other adjustment</v>
      </c>
      <c r="J1163" s="22">
        <f>YEAR(Actuals[[#This Row],[Date]])</f>
        <v>2024</v>
      </c>
      <c r="K1163" s="22">
        <f>MONTH(Actuals[[#This Row],[Date]])</f>
        <v>5</v>
      </c>
      <c r="L1163" s="12"/>
    </row>
    <row r="1164" spans="1:12" x14ac:dyDescent="0.3">
      <c r="A1164">
        <v>7</v>
      </c>
      <c r="B1164">
        <v>31908</v>
      </c>
      <c r="C1164">
        <v>6</v>
      </c>
      <c r="D1164">
        <v>57000</v>
      </c>
      <c r="E1164" s="46">
        <v>45445</v>
      </c>
      <c r="F1164">
        <v>-18777</v>
      </c>
      <c r="I1164" t="str">
        <f>INDEX(LedgerMapping[[#All],[Level 3]],MATCH(Actuals[[#This Row],[Sub Ledger]],LedgerMapping[[#All],[Sub Ledger]],0))</f>
        <v>Other adjustment</v>
      </c>
      <c r="J1164" s="22">
        <f>YEAR(Actuals[[#This Row],[Date]])</f>
        <v>2024</v>
      </c>
      <c r="K1164" s="22">
        <f>MONTH(Actuals[[#This Row],[Date]])</f>
        <v>6</v>
      </c>
      <c r="L1164" s="12"/>
    </row>
    <row r="1165" spans="1:12" x14ac:dyDescent="0.3">
      <c r="A1165">
        <v>7</v>
      </c>
      <c r="B1165">
        <v>34156</v>
      </c>
      <c r="C1165">
        <v>6</v>
      </c>
      <c r="D1165">
        <v>57000</v>
      </c>
      <c r="E1165" s="46">
        <v>45507</v>
      </c>
      <c r="F1165">
        <v>-21099</v>
      </c>
      <c r="I1165" t="str">
        <f>INDEX(LedgerMapping[[#All],[Level 3]],MATCH(Actuals[[#This Row],[Sub Ledger]],LedgerMapping[[#All],[Sub Ledger]],0))</f>
        <v>Other adjustment</v>
      </c>
      <c r="J1165" s="22">
        <f>YEAR(Actuals[[#This Row],[Date]])</f>
        <v>2024</v>
      </c>
      <c r="K1165" s="22">
        <f>MONTH(Actuals[[#This Row],[Date]])</f>
        <v>8</v>
      </c>
      <c r="L1165" s="12"/>
    </row>
    <row r="1166" spans="1:12" x14ac:dyDescent="0.3">
      <c r="A1166">
        <v>7</v>
      </c>
      <c r="B1166">
        <v>35308</v>
      </c>
      <c r="C1166">
        <v>6</v>
      </c>
      <c r="D1166">
        <v>57000</v>
      </c>
      <c r="E1166" s="46">
        <v>45536</v>
      </c>
      <c r="F1166">
        <v>-15407</v>
      </c>
      <c r="I1166" t="str">
        <f>INDEX(LedgerMapping[[#All],[Level 3]],MATCH(Actuals[[#This Row],[Sub Ledger]],LedgerMapping[[#All],[Sub Ledger]],0))</f>
        <v>Other adjustment</v>
      </c>
      <c r="J1166" s="22">
        <f>YEAR(Actuals[[#This Row],[Date]])</f>
        <v>2024</v>
      </c>
      <c r="K1166" s="22">
        <f>MONTH(Actuals[[#This Row],[Date]])</f>
        <v>9</v>
      </c>
      <c r="L1166" s="12"/>
    </row>
    <row r="1167" spans="1:12" x14ac:dyDescent="0.3">
      <c r="A1167">
        <v>7</v>
      </c>
      <c r="B1167">
        <v>36458</v>
      </c>
      <c r="C1167">
        <v>6</v>
      </c>
      <c r="D1167">
        <v>57000</v>
      </c>
      <c r="E1167" s="46">
        <v>45567</v>
      </c>
      <c r="F1167">
        <v>-27014</v>
      </c>
      <c r="I1167" t="str">
        <f>INDEX(LedgerMapping[[#All],[Level 3]],MATCH(Actuals[[#This Row],[Sub Ledger]],LedgerMapping[[#All],[Sub Ledger]],0))</f>
        <v>Other adjustment</v>
      </c>
      <c r="J1167" s="22">
        <f>YEAR(Actuals[[#This Row],[Date]])</f>
        <v>2024</v>
      </c>
      <c r="K1167" s="22">
        <f>MONTH(Actuals[[#This Row],[Date]])</f>
        <v>10</v>
      </c>
      <c r="L1167" s="12"/>
    </row>
    <row r="1168" spans="1:12" x14ac:dyDescent="0.3">
      <c r="A1168">
        <v>7</v>
      </c>
      <c r="B1168">
        <v>38758</v>
      </c>
      <c r="C1168">
        <v>6</v>
      </c>
      <c r="D1168">
        <v>57000</v>
      </c>
      <c r="E1168" s="46">
        <v>45628</v>
      </c>
      <c r="F1168">
        <v>-29573</v>
      </c>
      <c r="I1168" t="str">
        <f>INDEX(LedgerMapping[[#All],[Level 3]],MATCH(Actuals[[#This Row],[Sub Ledger]],LedgerMapping[[#All],[Sub Ledger]],0))</f>
        <v>Other adjustment</v>
      </c>
      <c r="J1168" s="22">
        <f>YEAR(Actuals[[#This Row],[Date]])</f>
        <v>2024</v>
      </c>
      <c r="K1168" s="22">
        <f>MONTH(Actuals[[#This Row],[Date]])</f>
        <v>12</v>
      </c>
      <c r="L1168" s="12"/>
    </row>
    <row r="1169" spans="1:12" x14ac:dyDescent="0.3">
      <c r="A1169">
        <v>7</v>
      </c>
      <c r="B1169">
        <v>27352</v>
      </c>
      <c r="C1169">
        <v>6</v>
      </c>
      <c r="D1169">
        <v>60000</v>
      </c>
      <c r="E1169" s="46">
        <v>45322</v>
      </c>
      <c r="F1169">
        <v>-56810</v>
      </c>
      <c r="I1169" t="str">
        <f>INDEX(LedgerMapping[[#All],[Level 3]],MATCH(Actuals[[#This Row],[Sub Ledger]],LedgerMapping[[#All],[Sub Ledger]],0))</f>
        <v>Marketing</v>
      </c>
      <c r="J1169" s="22">
        <f>YEAR(Actuals[[#This Row],[Date]])</f>
        <v>2024</v>
      </c>
      <c r="K1169" s="22">
        <f>MONTH(Actuals[[#This Row],[Date]])</f>
        <v>1</v>
      </c>
      <c r="L1169" s="12"/>
    </row>
    <row r="1170" spans="1:12" x14ac:dyDescent="0.3">
      <c r="A1170">
        <v>7</v>
      </c>
      <c r="B1170">
        <v>28504</v>
      </c>
      <c r="C1170">
        <v>6</v>
      </c>
      <c r="D1170">
        <v>60000</v>
      </c>
      <c r="E1170" s="46">
        <v>45354</v>
      </c>
      <c r="F1170">
        <v>-52118</v>
      </c>
      <c r="I1170" t="str">
        <f>INDEX(LedgerMapping[[#All],[Level 3]],MATCH(Actuals[[#This Row],[Sub Ledger]],LedgerMapping[[#All],[Sub Ledger]],0))</f>
        <v>Marketing</v>
      </c>
      <c r="J1170" s="22">
        <f>YEAR(Actuals[[#This Row],[Date]])</f>
        <v>2024</v>
      </c>
      <c r="K1170" s="22">
        <f>MONTH(Actuals[[#This Row],[Date]])</f>
        <v>3</v>
      </c>
      <c r="L1170" s="12"/>
    </row>
    <row r="1171" spans="1:12" x14ac:dyDescent="0.3">
      <c r="A1171">
        <v>7</v>
      </c>
      <c r="B1171">
        <v>29658</v>
      </c>
      <c r="C1171">
        <v>6</v>
      </c>
      <c r="D1171">
        <v>60000</v>
      </c>
      <c r="E1171" s="46">
        <v>45384</v>
      </c>
      <c r="F1171">
        <v>-56856</v>
      </c>
      <c r="I1171" t="str">
        <f>INDEX(LedgerMapping[[#All],[Level 3]],MATCH(Actuals[[#This Row],[Sub Ledger]],LedgerMapping[[#All],[Sub Ledger]],0))</f>
        <v>Marketing</v>
      </c>
      <c r="J1171" s="22">
        <f>YEAR(Actuals[[#This Row],[Date]])</f>
        <v>2024</v>
      </c>
      <c r="K1171" s="22">
        <f>MONTH(Actuals[[#This Row],[Date]])</f>
        <v>4</v>
      </c>
      <c r="L1171" s="12"/>
    </row>
    <row r="1172" spans="1:12" x14ac:dyDescent="0.3">
      <c r="A1172">
        <v>7</v>
      </c>
      <c r="B1172">
        <v>30784</v>
      </c>
      <c r="C1172">
        <v>6</v>
      </c>
      <c r="D1172">
        <v>60000</v>
      </c>
      <c r="E1172" s="46">
        <v>45415</v>
      </c>
      <c r="F1172">
        <v>-55200</v>
      </c>
      <c r="I1172" t="str">
        <f>INDEX(LedgerMapping[[#All],[Level 3]],MATCH(Actuals[[#This Row],[Sub Ledger]],LedgerMapping[[#All],[Sub Ledger]],0))</f>
        <v>Marketing</v>
      </c>
      <c r="J1172" s="22">
        <f>YEAR(Actuals[[#This Row],[Date]])</f>
        <v>2024</v>
      </c>
      <c r="K1172" s="22">
        <f>MONTH(Actuals[[#This Row],[Date]])</f>
        <v>5</v>
      </c>
      <c r="L1172" s="12"/>
    </row>
    <row r="1173" spans="1:12" x14ac:dyDescent="0.3">
      <c r="A1173">
        <v>7</v>
      </c>
      <c r="B1173">
        <v>31909</v>
      </c>
      <c r="C1173">
        <v>6</v>
      </c>
      <c r="D1173">
        <v>60000</v>
      </c>
      <c r="E1173" s="46">
        <v>45445</v>
      </c>
      <c r="F1173">
        <v>-57960</v>
      </c>
      <c r="I1173" t="str">
        <f>INDEX(LedgerMapping[[#All],[Level 3]],MATCH(Actuals[[#This Row],[Sub Ledger]],LedgerMapping[[#All],[Sub Ledger]],0))</f>
        <v>Marketing</v>
      </c>
      <c r="J1173" s="22">
        <f>YEAR(Actuals[[#This Row],[Date]])</f>
        <v>2024</v>
      </c>
      <c r="K1173" s="22">
        <f>MONTH(Actuals[[#This Row],[Date]])</f>
        <v>6</v>
      </c>
      <c r="L1173" s="12"/>
    </row>
    <row r="1174" spans="1:12" x14ac:dyDescent="0.3">
      <c r="A1174">
        <v>7</v>
      </c>
      <c r="B1174">
        <v>33033</v>
      </c>
      <c r="C1174">
        <v>6</v>
      </c>
      <c r="D1174">
        <v>60000</v>
      </c>
      <c r="E1174" s="46">
        <v>45476</v>
      </c>
      <c r="F1174">
        <v>-53820</v>
      </c>
      <c r="I1174" t="str">
        <f>INDEX(LedgerMapping[[#All],[Level 3]],MATCH(Actuals[[#This Row],[Sub Ledger]],LedgerMapping[[#All],[Sub Ledger]],0))</f>
        <v>Marketing</v>
      </c>
      <c r="J1174" s="22">
        <f>YEAR(Actuals[[#This Row],[Date]])</f>
        <v>2024</v>
      </c>
      <c r="K1174" s="22">
        <f>MONTH(Actuals[[#This Row],[Date]])</f>
        <v>7</v>
      </c>
      <c r="L1174" s="12"/>
    </row>
    <row r="1175" spans="1:12" x14ac:dyDescent="0.3">
      <c r="A1175">
        <v>7</v>
      </c>
      <c r="B1175">
        <v>34157</v>
      </c>
      <c r="C1175">
        <v>6</v>
      </c>
      <c r="D1175">
        <v>60000</v>
      </c>
      <c r="E1175" s="46">
        <v>45507</v>
      </c>
      <c r="F1175">
        <v>-53130</v>
      </c>
      <c r="I1175" t="str">
        <f>INDEX(LedgerMapping[[#All],[Level 3]],MATCH(Actuals[[#This Row],[Sub Ledger]],LedgerMapping[[#All],[Sub Ledger]],0))</f>
        <v>Marketing</v>
      </c>
      <c r="J1175" s="22">
        <f>YEAR(Actuals[[#This Row],[Date]])</f>
        <v>2024</v>
      </c>
      <c r="K1175" s="22">
        <f>MONTH(Actuals[[#This Row],[Date]])</f>
        <v>8</v>
      </c>
      <c r="L1175" s="12"/>
    </row>
    <row r="1176" spans="1:12" x14ac:dyDescent="0.3">
      <c r="A1176">
        <v>7</v>
      </c>
      <c r="B1176">
        <v>35309</v>
      </c>
      <c r="C1176">
        <v>6</v>
      </c>
      <c r="D1176">
        <v>60000</v>
      </c>
      <c r="E1176" s="46">
        <v>45536</v>
      </c>
      <c r="F1176">
        <v>-63388</v>
      </c>
      <c r="I1176" t="str">
        <f>INDEX(LedgerMapping[[#All],[Level 3]],MATCH(Actuals[[#This Row],[Sub Ledger]],LedgerMapping[[#All],[Sub Ledger]],0))</f>
        <v>Marketing</v>
      </c>
      <c r="J1176" s="22">
        <f>YEAR(Actuals[[#This Row],[Date]])</f>
        <v>2024</v>
      </c>
      <c r="K1176" s="22">
        <f>MONTH(Actuals[[#This Row],[Date]])</f>
        <v>9</v>
      </c>
      <c r="L1176" s="12"/>
    </row>
    <row r="1177" spans="1:12" x14ac:dyDescent="0.3">
      <c r="A1177">
        <v>7</v>
      </c>
      <c r="B1177">
        <v>36459</v>
      </c>
      <c r="C1177">
        <v>6</v>
      </c>
      <c r="D1177">
        <v>60000</v>
      </c>
      <c r="E1177" s="46">
        <v>45567</v>
      </c>
      <c r="F1177">
        <v>-60398</v>
      </c>
      <c r="I1177" t="str">
        <f>INDEX(LedgerMapping[[#All],[Level 3]],MATCH(Actuals[[#This Row],[Sub Ledger]],LedgerMapping[[#All],[Sub Ledger]],0))</f>
        <v>Marketing</v>
      </c>
      <c r="J1177" s="22">
        <f>YEAR(Actuals[[#This Row],[Date]])</f>
        <v>2024</v>
      </c>
      <c r="K1177" s="22">
        <f>MONTH(Actuals[[#This Row],[Date]])</f>
        <v>10</v>
      </c>
      <c r="L1177" s="12"/>
    </row>
    <row r="1178" spans="1:12" x14ac:dyDescent="0.3">
      <c r="A1178">
        <v>7</v>
      </c>
      <c r="B1178">
        <v>37608</v>
      </c>
      <c r="C1178">
        <v>6</v>
      </c>
      <c r="D1178">
        <v>60000</v>
      </c>
      <c r="E1178" s="46">
        <v>45597</v>
      </c>
      <c r="F1178">
        <v>-49680</v>
      </c>
      <c r="I1178" t="str">
        <f>INDEX(LedgerMapping[[#All],[Level 3]],MATCH(Actuals[[#This Row],[Sub Ledger]],LedgerMapping[[#All],[Sub Ledger]],0))</f>
        <v>Marketing</v>
      </c>
      <c r="J1178" s="22">
        <f>YEAR(Actuals[[#This Row],[Date]])</f>
        <v>2024</v>
      </c>
      <c r="K1178" s="22">
        <f>MONTH(Actuals[[#This Row],[Date]])</f>
        <v>11</v>
      </c>
      <c r="L1178" s="12"/>
    </row>
    <row r="1179" spans="1:12" x14ac:dyDescent="0.3">
      <c r="A1179">
        <v>7</v>
      </c>
      <c r="B1179">
        <v>38759</v>
      </c>
      <c r="C1179">
        <v>6</v>
      </c>
      <c r="D1179">
        <v>60000</v>
      </c>
      <c r="E1179" s="46">
        <v>45628</v>
      </c>
      <c r="F1179">
        <v>-54648</v>
      </c>
      <c r="I1179" t="str">
        <f>INDEX(LedgerMapping[[#All],[Level 3]],MATCH(Actuals[[#This Row],[Sub Ledger]],LedgerMapping[[#All],[Sub Ledger]],0))</f>
        <v>Marketing</v>
      </c>
      <c r="J1179" s="22">
        <f>YEAR(Actuals[[#This Row],[Date]])</f>
        <v>2024</v>
      </c>
      <c r="K1179" s="22">
        <f>MONTH(Actuals[[#This Row],[Date]])</f>
        <v>12</v>
      </c>
      <c r="L1179" s="12"/>
    </row>
    <row r="1180" spans="1:12" x14ac:dyDescent="0.3">
      <c r="A1180">
        <v>7</v>
      </c>
      <c r="B1180">
        <v>858</v>
      </c>
      <c r="C1180">
        <v>6</v>
      </c>
      <c r="D1180">
        <v>60000</v>
      </c>
      <c r="E1180" s="46">
        <v>44562</v>
      </c>
      <c r="F1180">
        <v>-28840</v>
      </c>
      <c r="I1180" t="str">
        <f>INDEX(LedgerMapping[[#All],[Level 3]],MATCH(Actuals[[#This Row],[Sub Ledger]],LedgerMapping[[#All],[Sub Ledger]],0))</f>
        <v>Marketing</v>
      </c>
      <c r="J1180" s="22">
        <f>YEAR(Actuals[[#This Row],[Date]])</f>
        <v>2022</v>
      </c>
      <c r="K1180" s="22">
        <f>MONTH(Actuals[[#This Row],[Date]])</f>
        <v>1</v>
      </c>
      <c r="L1180" s="12"/>
    </row>
    <row r="1181" spans="1:12" x14ac:dyDescent="0.3">
      <c r="A1181">
        <v>7</v>
      </c>
      <c r="B1181">
        <v>1982</v>
      </c>
      <c r="C1181">
        <v>6</v>
      </c>
      <c r="D1181">
        <v>60000</v>
      </c>
      <c r="E1181" s="46">
        <v>44593</v>
      </c>
      <c r="F1181">
        <v>-28280</v>
      </c>
      <c r="I1181" t="str">
        <f>INDEX(LedgerMapping[[#All],[Level 3]],MATCH(Actuals[[#This Row],[Sub Ledger]],LedgerMapping[[#All],[Sub Ledger]],0))</f>
        <v>Marketing</v>
      </c>
      <c r="J1181" s="22">
        <f>YEAR(Actuals[[#This Row],[Date]])</f>
        <v>2022</v>
      </c>
      <c r="K1181" s="22">
        <f>MONTH(Actuals[[#This Row],[Date]])</f>
        <v>2</v>
      </c>
      <c r="L1181" s="12"/>
    </row>
    <row r="1182" spans="1:12" x14ac:dyDescent="0.3">
      <c r="A1182">
        <v>7</v>
      </c>
      <c r="B1182">
        <v>3100</v>
      </c>
      <c r="C1182">
        <v>6</v>
      </c>
      <c r="D1182">
        <v>60000</v>
      </c>
      <c r="E1182" s="46">
        <v>44624</v>
      </c>
      <c r="F1182">
        <v>-28280</v>
      </c>
      <c r="I1182" t="str">
        <f>INDEX(LedgerMapping[[#All],[Level 3]],MATCH(Actuals[[#This Row],[Sub Ledger]],LedgerMapping[[#All],[Sub Ledger]],0))</f>
        <v>Marketing</v>
      </c>
      <c r="J1182" s="22">
        <f>YEAR(Actuals[[#This Row],[Date]])</f>
        <v>2022</v>
      </c>
      <c r="K1182" s="22">
        <f>MONTH(Actuals[[#This Row],[Date]])</f>
        <v>3</v>
      </c>
      <c r="L1182" s="12"/>
    </row>
    <row r="1183" spans="1:12" x14ac:dyDescent="0.3">
      <c r="A1183">
        <v>7</v>
      </c>
      <c r="B1183">
        <v>4222</v>
      </c>
      <c r="C1183">
        <v>6</v>
      </c>
      <c r="D1183">
        <v>60000</v>
      </c>
      <c r="E1183" s="46">
        <v>44654</v>
      </c>
      <c r="F1183">
        <v>-25480</v>
      </c>
      <c r="I1183" t="str">
        <f>INDEX(LedgerMapping[[#All],[Level 3]],MATCH(Actuals[[#This Row],[Sub Ledger]],LedgerMapping[[#All],[Sub Ledger]],0))</f>
        <v>Marketing</v>
      </c>
      <c r="J1183" s="22">
        <f>YEAR(Actuals[[#This Row],[Date]])</f>
        <v>2022</v>
      </c>
      <c r="K1183" s="22">
        <f>MONTH(Actuals[[#This Row],[Date]])</f>
        <v>4</v>
      </c>
      <c r="L1183" s="12"/>
    </row>
    <row r="1184" spans="1:12" x14ac:dyDescent="0.3">
      <c r="A1184">
        <v>7</v>
      </c>
      <c r="B1184">
        <v>5344</v>
      </c>
      <c r="C1184">
        <v>6</v>
      </c>
      <c r="D1184">
        <v>60000</v>
      </c>
      <c r="E1184" s="46">
        <v>44685</v>
      </c>
      <c r="F1184">
        <v>-23520</v>
      </c>
      <c r="I1184" t="str">
        <f>INDEX(LedgerMapping[[#All],[Level 3]],MATCH(Actuals[[#This Row],[Sub Ledger]],LedgerMapping[[#All],[Sub Ledger]],0))</f>
        <v>Marketing</v>
      </c>
      <c r="J1184" s="22">
        <f>YEAR(Actuals[[#This Row],[Date]])</f>
        <v>2022</v>
      </c>
      <c r="K1184" s="22">
        <f>MONTH(Actuals[[#This Row],[Date]])</f>
        <v>5</v>
      </c>
      <c r="L1184" s="12"/>
    </row>
    <row r="1185" spans="1:12" x14ac:dyDescent="0.3">
      <c r="A1185">
        <v>7</v>
      </c>
      <c r="B1185">
        <v>6471</v>
      </c>
      <c r="C1185">
        <v>6</v>
      </c>
      <c r="D1185">
        <v>60000</v>
      </c>
      <c r="E1185" s="46">
        <v>44715</v>
      </c>
      <c r="F1185">
        <v>-29400</v>
      </c>
      <c r="I1185" t="str">
        <f>INDEX(LedgerMapping[[#All],[Level 3]],MATCH(Actuals[[#This Row],[Sub Ledger]],LedgerMapping[[#All],[Sub Ledger]],0))</f>
        <v>Marketing</v>
      </c>
      <c r="J1185" s="22">
        <f>YEAR(Actuals[[#This Row],[Date]])</f>
        <v>2022</v>
      </c>
      <c r="K1185" s="22">
        <f>MONTH(Actuals[[#This Row],[Date]])</f>
        <v>6</v>
      </c>
      <c r="L1185" s="12"/>
    </row>
    <row r="1186" spans="1:12" x14ac:dyDescent="0.3">
      <c r="A1186">
        <v>7</v>
      </c>
      <c r="B1186">
        <v>7591</v>
      </c>
      <c r="C1186">
        <v>6</v>
      </c>
      <c r="D1186">
        <v>60000</v>
      </c>
      <c r="E1186" s="46">
        <v>44746</v>
      </c>
      <c r="F1186">
        <v>-32640</v>
      </c>
      <c r="I1186" t="str">
        <f>INDEX(LedgerMapping[[#All],[Level 3]],MATCH(Actuals[[#This Row],[Sub Ledger]],LedgerMapping[[#All],[Sub Ledger]],0))</f>
        <v>Marketing</v>
      </c>
      <c r="J1186" s="22">
        <f>YEAR(Actuals[[#This Row],[Date]])</f>
        <v>2022</v>
      </c>
      <c r="K1186" s="22">
        <f>MONTH(Actuals[[#This Row],[Date]])</f>
        <v>7</v>
      </c>
      <c r="L1186" s="12"/>
    </row>
    <row r="1187" spans="1:12" x14ac:dyDescent="0.3">
      <c r="A1187">
        <v>7</v>
      </c>
      <c r="B1187">
        <v>8715</v>
      </c>
      <c r="C1187">
        <v>6</v>
      </c>
      <c r="D1187">
        <v>60000</v>
      </c>
      <c r="E1187" s="46">
        <v>44777</v>
      </c>
      <c r="F1187">
        <v>-25480</v>
      </c>
      <c r="I1187" t="str">
        <f>INDEX(LedgerMapping[[#All],[Level 3]],MATCH(Actuals[[#This Row],[Sub Ledger]],LedgerMapping[[#All],[Sub Ledger]],0))</f>
        <v>Marketing</v>
      </c>
      <c r="J1187" s="22">
        <f>YEAR(Actuals[[#This Row],[Date]])</f>
        <v>2022</v>
      </c>
      <c r="K1187" s="22">
        <f>MONTH(Actuals[[#This Row],[Date]])</f>
        <v>8</v>
      </c>
      <c r="L1187" s="12"/>
    </row>
    <row r="1188" spans="1:12" x14ac:dyDescent="0.3">
      <c r="A1188">
        <v>7</v>
      </c>
      <c r="B1188">
        <v>9828</v>
      </c>
      <c r="C1188">
        <v>6</v>
      </c>
      <c r="D1188">
        <v>60000</v>
      </c>
      <c r="E1188" s="46">
        <v>44805</v>
      </c>
      <c r="F1188">
        <v>-25200</v>
      </c>
      <c r="I1188" t="str">
        <f>INDEX(LedgerMapping[[#All],[Level 3]],MATCH(Actuals[[#This Row],[Sub Ledger]],LedgerMapping[[#All],[Sub Ledger]],0))</f>
        <v>Marketing</v>
      </c>
      <c r="J1188" s="22">
        <f>YEAR(Actuals[[#This Row],[Date]])</f>
        <v>2022</v>
      </c>
      <c r="K1188" s="22">
        <f>MONTH(Actuals[[#This Row],[Date]])</f>
        <v>9</v>
      </c>
      <c r="L1188" s="12"/>
    </row>
    <row r="1189" spans="1:12" x14ac:dyDescent="0.3">
      <c r="A1189">
        <v>7</v>
      </c>
      <c r="B1189">
        <v>10947</v>
      </c>
      <c r="C1189">
        <v>6</v>
      </c>
      <c r="D1189">
        <v>60000</v>
      </c>
      <c r="E1189" s="46">
        <v>44836</v>
      </c>
      <c r="F1189">
        <v>-35696</v>
      </c>
      <c r="I1189" t="str">
        <f>INDEX(LedgerMapping[[#All],[Level 3]],MATCH(Actuals[[#This Row],[Sub Ledger]],LedgerMapping[[#All],[Sub Ledger]],0))</f>
        <v>Marketing</v>
      </c>
      <c r="J1189" s="22">
        <f>YEAR(Actuals[[#This Row],[Date]])</f>
        <v>2022</v>
      </c>
      <c r="K1189" s="22">
        <f>MONTH(Actuals[[#This Row],[Date]])</f>
        <v>10</v>
      </c>
      <c r="L1189" s="12"/>
    </row>
    <row r="1190" spans="1:12" x14ac:dyDescent="0.3">
      <c r="A1190">
        <v>7</v>
      </c>
      <c r="B1190">
        <v>12072</v>
      </c>
      <c r="C1190">
        <v>6</v>
      </c>
      <c r="D1190">
        <v>60000</v>
      </c>
      <c r="E1190" s="46">
        <v>44866</v>
      </c>
      <c r="F1190">
        <v>-31556</v>
      </c>
      <c r="I1190" t="str">
        <f>INDEX(LedgerMapping[[#All],[Level 3]],MATCH(Actuals[[#This Row],[Sub Ledger]],LedgerMapping[[#All],[Sub Ledger]],0))</f>
        <v>Marketing</v>
      </c>
      <c r="J1190" s="22">
        <f>YEAR(Actuals[[#This Row],[Date]])</f>
        <v>2022</v>
      </c>
      <c r="K1190" s="22">
        <f>MONTH(Actuals[[#This Row],[Date]])</f>
        <v>11</v>
      </c>
      <c r="L1190" s="12"/>
    </row>
    <row r="1191" spans="1:12" x14ac:dyDescent="0.3">
      <c r="A1191">
        <v>7</v>
      </c>
      <c r="B1191">
        <v>13202</v>
      </c>
      <c r="C1191">
        <v>6</v>
      </c>
      <c r="D1191">
        <v>60000</v>
      </c>
      <c r="E1191" s="46">
        <v>44897</v>
      </c>
      <c r="F1191">
        <v>-32844</v>
      </c>
      <c r="I1191" t="str">
        <f>INDEX(LedgerMapping[[#All],[Level 3]],MATCH(Actuals[[#This Row],[Sub Ledger]],LedgerMapping[[#All],[Sub Ledger]],0))</f>
        <v>Marketing</v>
      </c>
      <c r="J1191" s="22">
        <f>YEAR(Actuals[[#This Row],[Date]])</f>
        <v>2022</v>
      </c>
      <c r="K1191" s="22">
        <f>MONTH(Actuals[[#This Row],[Date]])</f>
        <v>12</v>
      </c>
      <c r="L1191" s="12"/>
    </row>
    <row r="1192" spans="1:12" x14ac:dyDescent="0.3">
      <c r="A1192">
        <v>7</v>
      </c>
      <c r="B1192">
        <v>14034</v>
      </c>
      <c r="C1192">
        <v>6</v>
      </c>
      <c r="D1192">
        <v>60000</v>
      </c>
      <c r="E1192" s="46">
        <v>44927</v>
      </c>
      <c r="F1192">
        <v>-59202</v>
      </c>
      <c r="I1192" t="str">
        <f>INDEX(LedgerMapping[[#All],[Level 3]],MATCH(Actuals[[#This Row],[Sub Ledger]],LedgerMapping[[#All],[Sub Ledger]],0))</f>
        <v>Marketing</v>
      </c>
      <c r="J1192" s="22">
        <f>YEAR(Actuals[[#This Row],[Date]])</f>
        <v>2023</v>
      </c>
      <c r="K1192" s="22">
        <f>MONTH(Actuals[[#This Row],[Date]])</f>
        <v>1</v>
      </c>
      <c r="L1192" s="12"/>
    </row>
    <row r="1193" spans="1:12" x14ac:dyDescent="0.3">
      <c r="A1193">
        <v>7</v>
      </c>
      <c r="B1193">
        <v>15040</v>
      </c>
      <c r="C1193">
        <v>6</v>
      </c>
      <c r="D1193">
        <v>60000</v>
      </c>
      <c r="E1193" s="46">
        <v>44958</v>
      </c>
      <c r="F1193">
        <v>-64584</v>
      </c>
      <c r="I1193" t="str">
        <f>INDEX(LedgerMapping[[#All],[Level 3]],MATCH(Actuals[[#This Row],[Sub Ledger]],LedgerMapping[[#All],[Sub Ledger]],0))</f>
        <v>Marketing</v>
      </c>
      <c r="J1193" s="22">
        <f>YEAR(Actuals[[#This Row],[Date]])</f>
        <v>2023</v>
      </c>
      <c r="K1193" s="22">
        <f>MONTH(Actuals[[#This Row],[Date]])</f>
        <v>2</v>
      </c>
      <c r="L1193" s="12"/>
    </row>
    <row r="1194" spans="1:12" x14ac:dyDescent="0.3">
      <c r="A1194">
        <v>7</v>
      </c>
      <c r="B1194">
        <v>16020</v>
      </c>
      <c r="C1194">
        <v>6</v>
      </c>
      <c r="D1194">
        <v>60000</v>
      </c>
      <c r="E1194" s="46">
        <v>44988</v>
      </c>
      <c r="F1194">
        <v>-56810</v>
      </c>
      <c r="I1194" t="str">
        <f>INDEX(LedgerMapping[[#All],[Level 3]],MATCH(Actuals[[#This Row],[Sub Ledger]],LedgerMapping[[#All],[Sub Ledger]],0))</f>
        <v>Marketing</v>
      </c>
      <c r="J1194" s="22">
        <f>YEAR(Actuals[[#This Row],[Date]])</f>
        <v>2023</v>
      </c>
      <c r="K1194" s="22">
        <f>MONTH(Actuals[[#This Row],[Date]])</f>
        <v>3</v>
      </c>
      <c r="L1194" s="12"/>
    </row>
    <row r="1195" spans="1:12" x14ac:dyDescent="0.3">
      <c r="A1195">
        <v>7</v>
      </c>
      <c r="B1195">
        <v>17052</v>
      </c>
      <c r="C1195">
        <v>6</v>
      </c>
      <c r="D1195">
        <v>60000</v>
      </c>
      <c r="E1195" s="46">
        <v>45018</v>
      </c>
      <c r="F1195">
        <v>-43534</v>
      </c>
      <c r="I1195" t="str">
        <f>INDEX(LedgerMapping[[#All],[Level 3]],MATCH(Actuals[[#This Row],[Sub Ledger]],LedgerMapping[[#All],[Sub Ledger]],0))</f>
        <v>Marketing</v>
      </c>
      <c r="J1195" s="22">
        <f>YEAR(Actuals[[#This Row],[Date]])</f>
        <v>2023</v>
      </c>
      <c r="K1195" s="22">
        <f>MONTH(Actuals[[#This Row],[Date]])</f>
        <v>4</v>
      </c>
      <c r="L1195" s="12"/>
    </row>
    <row r="1196" spans="1:12" x14ac:dyDescent="0.3">
      <c r="A1196">
        <v>7</v>
      </c>
      <c r="B1196">
        <v>18082</v>
      </c>
      <c r="C1196">
        <v>6</v>
      </c>
      <c r="D1196">
        <v>60000</v>
      </c>
      <c r="E1196" s="46">
        <v>45049</v>
      </c>
      <c r="F1196">
        <v>-52145</v>
      </c>
      <c r="I1196" t="str">
        <f>INDEX(LedgerMapping[[#All],[Level 3]],MATCH(Actuals[[#This Row],[Sub Ledger]],LedgerMapping[[#All],[Sub Ledger]],0))</f>
        <v>Marketing</v>
      </c>
      <c r="J1196" s="22">
        <f>YEAR(Actuals[[#This Row],[Date]])</f>
        <v>2023</v>
      </c>
      <c r="K1196" s="22">
        <f>MONTH(Actuals[[#This Row],[Date]])</f>
        <v>5</v>
      </c>
      <c r="L1196" s="12"/>
    </row>
    <row r="1197" spans="1:12" x14ac:dyDescent="0.3">
      <c r="A1197">
        <v>7</v>
      </c>
      <c r="B1197">
        <v>19086</v>
      </c>
      <c r="C1197">
        <v>6</v>
      </c>
      <c r="D1197">
        <v>60000</v>
      </c>
      <c r="E1197" s="46">
        <v>45079</v>
      </c>
      <c r="F1197">
        <v>-56810</v>
      </c>
      <c r="I1197" t="str">
        <f>INDEX(LedgerMapping[[#All],[Level 3]],MATCH(Actuals[[#This Row],[Sub Ledger]],LedgerMapping[[#All],[Sub Ledger]],0))</f>
        <v>Marketing</v>
      </c>
      <c r="J1197" s="22">
        <f>YEAR(Actuals[[#This Row],[Date]])</f>
        <v>2023</v>
      </c>
      <c r="K1197" s="22">
        <f>MONTH(Actuals[[#This Row],[Date]])</f>
        <v>6</v>
      </c>
      <c r="L1197" s="12"/>
    </row>
    <row r="1198" spans="1:12" x14ac:dyDescent="0.3">
      <c r="A1198">
        <v>7</v>
      </c>
      <c r="B1198">
        <v>20115</v>
      </c>
      <c r="C1198">
        <v>6</v>
      </c>
      <c r="D1198">
        <v>60000</v>
      </c>
      <c r="E1198" s="46">
        <v>45110</v>
      </c>
      <c r="F1198">
        <v>-45926</v>
      </c>
      <c r="I1198" t="str">
        <f>INDEX(LedgerMapping[[#All],[Level 3]],MATCH(Actuals[[#This Row],[Sub Ledger]],LedgerMapping[[#All],[Sub Ledger]],0))</f>
        <v>Marketing</v>
      </c>
      <c r="J1198" s="22">
        <f>YEAR(Actuals[[#This Row],[Date]])</f>
        <v>2023</v>
      </c>
      <c r="K1198" s="22">
        <f>MONTH(Actuals[[#This Row],[Date]])</f>
        <v>7</v>
      </c>
      <c r="L1198" s="12"/>
    </row>
    <row r="1199" spans="1:12" x14ac:dyDescent="0.3">
      <c r="A1199">
        <v>7</v>
      </c>
      <c r="B1199">
        <v>21142</v>
      </c>
      <c r="C1199">
        <v>6</v>
      </c>
      <c r="D1199">
        <v>60000</v>
      </c>
      <c r="E1199" s="46">
        <v>45141</v>
      </c>
      <c r="F1199">
        <v>-50232</v>
      </c>
      <c r="I1199" t="str">
        <f>INDEX(LedgerMapping[[#All],[Level 3]],MATCH(Actuals[[#This Row],[Sub Ledger]],LedgerMapping[[#All],[Sub Ledger]],0))</f>
        <v>Marketing</v>
      </c>
      <c r="J1199" s="22">
        <f>YEAR(Actuals[[#This Row],[Date]])</f>
        <v>2023</v>
      </c>
      <c r="K1199" s="22">
        <f>MONTH(Actuals[[#This Row],[Date]])</f>
        <v>8</v>
      </c>
      <c r="L1199" s="12"/>
    </row>
    <row r="1200" spans="1:12" x14ac:dyDescent="0.3">
      <c r="A1200">
        <v>7</v>
      </c>
      <c r="B1200">
        <v>22146</v>
      </c>
      <c r="C1200">
        <v>6</v>
      </c>
      <c r="D1200">
        <v>60000</v>
      </c>
      <c r="E1200" s="46">
        <v>45169</v>
      </c>
      <c r="F1200">
        <v>-63388</v>
      </c>
      <c r="I1200" t="str">
        <f>INDEX(LedgerMapping[[#All],[Level 3]],MATCH(Actuals[[#This Row],[Sub Ledger]],LedgerMapping[[#All],[Sub Ledger]],0))</f>
        <v>Marketing</v>
      </c>
      <c r="J1200" s="22">
        <f>YEAR(Actuals[[#This Row],[Date]])</f>
        <v>2023</v>
      </c>
      <c r="K1200" s="22">
        <f>MONTH(Actuals[[#This Row],[Date]])</f>
        <v>8</v>
      </c>
      <c r="L1200" s="12"/>
    </row>
    <row r="1201" spans="1:12" x14ac:dyDescent="0.3">
      <c r="A1201">
        <v>7</v>
      </c>
      <c r="B1201">
        <v>23123</v>
      </c>
      <c r="C1201">
        <v>6</v>
      </c>
      <c r="D1201">
        <v>60000</v>
      </c>
      <c r="E1201" s="46">
        <v>45200</v>
      </c>
      <c r="F1201">
        <v>-61594</v>
      </c>
      <c r="I1201" t="str">
        <f>INDEX(LedgerMapping[[#All],[Level 3]],MATCH(Actuals[[#This Row],[Sub Ledger]],LedgerMapping[[#All],[Sub Ledger]],0))</f>
        <v>Marketing</v>
      </c>
      <c r="J1201" s="22">
        <f>YEAR(Actuals[[#This Row],[Date]])</f>
        <v>2023</v>
      </c>
      <c r="K1201" s="22">
        <f>MONTH(Actuals[[#This Row],[Date]])</f>
        <v>10</v>
      </c>
      <c r="L1201" s="12"/>
    </row>
    <row r="1202" spans="1:12" x14ac:dyDescent="0.3">
      <c r="A1202">
        <v>7</v>
      </c>
      <c r="B1202">
        <v>24126</v>
      </c>
      <c r="C1202">
        <v>6</v>
      </c>
      <c r="D1202">
        <v>60000</v>
      </c>
      <c r="E1202" s="46">
        <v>45230</v>
      </c>
      <c r="F1202">
        <v>-53281</v>
      </c>
      <c r="I1202" t="str">
        <f>INDEX(LedgerMapping[[#All],[Level 3]],MATCH(Actuals[[#This Row],[Sub Ledger]],LedgerMapping[[#All],[Sub Ledger]],0))</f>
        <v>Marketing</v>
      </c>
      <c r="J1202" s="22">
        <f>YEAR(Actuals[[#This Row],[Date]])</f>
        <v>2023</v>
      </c>
      <c r="K1202" s="22">
        <f>MONTH(Actuals[[#This Row],[Date]])</f>
        <v>10</v>
      </c>
      <c r="L1202" s="12"/>
    </row>
    <row r="1203" spans="1:12" x14ac:dyDescent="0.3">
      <c r="A1203">
        <v>7</v>
      </c>
      <c r="B1203">
        <v>25157</v>
      </c>
      <c r="C1203">
        <v>6</v>
      </c>
      <c r="D1203">
        <v>60000</v>
      </c>
      <c r="E1203" s="46">
        <v>45261</v>
      </c>
      <c r="F1203">
        <v>-55434</v>
      </c>
      <c r="I1203" t="str">
        <f>INDEX(LedgerMapping[[#All],[Level 3]],MATCH(Actuals[[#This Row],[Sub Ledger]],LedgerMapping[[#All],[Sub Ledger]],0))</f>
        <v>Marketing</v>
      </c>
      <c r="J1203" s="22">
        <f>YEAR(Actuals[[#This Row],[Date]])</f>
        <v>2023</v>
      </c>
      <c r="K1203" s="22">
        <f>MONTH(Actuals[[#This Row],[Date]])</f>
        <v>12</v>
      </c>
      <c r="L1203" s="12"/>
    </row>
    <row r="1204" spans="1:12" x14ac:dyDescent="0.3">
      <c r="A1204">
        <v>7</v>
      </c>
      <c r="B1204">
        <v>26225</v>
      </c>
      <c r="C1204">
        <v>6</v>
      </c>
      <c r="D1204">
        <v>60000</v>
      </c>
      <c r="E1204" s="46">
        <v>45291</v>
      </c>
      <c r="F1204">
        <v>-78218</v>
      </c>
      <c r="I1204" t="str">
        <f>INDEX(LedgerMapping[[#All],[Level 3]],MATCH(Actuals[[#This Row],[Sub Ledger]],LedgerMapping[[#All],[Sub Ledger]],0))</f>
        <v>Marketing</v>
      </c>
      <c r="J1204" s="22">
        <f>YEAR(Actuals[[#This Row],[Date]])</f>
        <v>2023</v>
      </c>
      <c r="K1204" s="22">
        <f>MONTH(Actuals[[#This Row],[Date]])</f>
        <v>12</v>
      </c>
      <c r="L1204" s="12"/>
    </row>
    <row r="1205" spans="1:12" x14ac:dyDescent="0.3">
      <c r="A1205">
        <v>7</v>
      </c>
      <c r="B1205">
        <v>861</v>
      </c>
      <c r="C1205">
        <v>6</v>
      </c>
      <c r="D1205">
        <v>61000</v>
      </c>
      <c r="E1205" s="46">
        <v>44562</v>
      </c>
      <c r="F1205">
        <v>-3172</v>
      </c>
      <c r="I1205" t="str">
        <f>INDEX(LedgerMapping[[#All],[Level 3]],MATCH(Actuals[[#This Row],[Sub Ledger]],LedgerMapping[[#All],[Sub Ledger]],0))</f>
        <v>Marketing</v>
      </c>
      <c r="J1205" s="22">
        <f>YEAR(Actuals[[#This Row],[Date]])</f>
        <v>2022</v>
      </c>
      <c r="K1205" s="22">
        <f>MONTH(Actuals[[#This Row],[Date]])</f>
        <v>1</v>
      </c>
      <c r="L1205" s="12"/>
    </row>
    <row r="1206" spans="1:12" x14ac:dyDescent="0.3">
      <c r="A1206">
        <v>7</v>
      </c>
      <c r="B1206">
        <v>1985</v>
      </c>
      <c r="C1206">
        <v>6</v>
      </c>
      <c r="D1206">
        <v>61000</v>
      </c>
      <c r="E1206" s="46">
        <v>44593</v>
      </c>
      <c r="F1206">
        <v>-2545</v>
      </c>
      <c r="I1206" t="str">
        <f>INDEX(LedgerMapping[[#All],[Level 3]],MATCH(Actuals[[#This Row],[Sub Ledger]],LedgerMapping[[#All],[Sub Ledger]],0))</f>
        <v>Marketing</v>
      </c>
      <c r="J1206" s="22">
        <f>YEAR(Actuals[[#This Row],[Date]])</f>
        <v>2022</v>
      </c>
      <c r="K1206" s="22">
        <f>MONTH(Actuals[[#This Row],[Date]])</f>
        <v>2</v>
      </c>
      <c r="L1206" s="12"/>
    </row>
    <row r="1207" spans="1:12" x14ac:dyDescent="0.3">
      <c r="A1207">
        <v>7</v>
      </c>
      <c r="B1207">
        <v>3103</v>
      </c>
      <c r="C1207">
        <v>6</v>
      </c>
      <c r="D1207">
        <v>61000</v>
      </c>
      <c r="E1207" s="46">
        <v>44624</v>
      </c>
      <c r="F1207">
        <v>-2262</v>
      </c>
      <c r="I1207" t="str">
        <f>INDEX(LedgerMapping[[#All],[Level 3]],MATCH(Actuals[[#This Row],[Sub Ledger]],LedgerMapping[[#All],[Sub Ledger]],0))</f>
        <v>Marketing</v>
      </c>
      <c r="J1207" s="22">
        <f>YEAR(Actuals[[#This Row],[Date]])</f>
        <v>2022</v>
      </c>
      <c r="K1207" s="22">
        <f>MONTH(Actuals[[#This Row],[Date]])</f>
        <v>3</v>
      </c>
      <c r="L1207" s="12"/>
    </row>
    <row r="1208" spans="1:12" x14ac:dyDescent="0.3">
      <c r="A1208">
        <v>7</v>
      </c>
      <c r="B1208">
        <v>4225</v>
      </c>
      <c r="C1208">
        <v>6</v>
      </c>
      <c r="D1208">
        <v>61000</v>
      </c>
      <c r="E1208" s="46">
        <v>44654</v>
      </c>
      <c r="F1208">
        <v>-2802</v>
      </c>
      <c r="I1208" t="str">
        <f>INDEX(LedgerMapping[[#All],[Level 3]],MATCH(Actuals[[#This Row],[Sub Ledger]],LedgerMapping[[#All],[Sub Ledger]],0))</f>
        <v>Marketing</v>
      </c>
      <c r="J1208" s="22">
        <f>YEAR(Actuals[[#This Row],[Date]])</f>
        <v>2022</v>
      </c>
      <c r="K1208" s="22">
        <f>MONTH(Actuals[[#This Row],[Date]])</f>
        <v>4</v>
      </c>
      <c r="L1208" s="12"/>
    </row>
    <row r="1209" spans="1:12" x14ac:dyDescent="0.3">
      <c r="A1209">
        <v>7</v>
      </c>
      <c r="B1209">
        <v>5346</v>
      </c>
      <c r="C1209">
        <v>6</v>
      </c>
      <c r="D1209">
        <v>61000</v>
      </c>
      <c r="E1209" s="46">
        <v>44685</v>
      </c>
      <c r="F1209">
        <v>-2116</v>
      </c>
      <c r="I1209" t="str">
        <f>INDEX(LedgerMapping[[#All],[Level 3]],MATCH(Actuals[[#This Row],[Sub Ledger]],LedgerMapping[[#All],[Sub Ledger]],0))</f>
        <v>Marketing</v>
      </c>
      <c r="J1209" s="22">
        <f>YEAR(Actuals[[#This Row],[Date]])</f>
        <v>2022</v>
      </c>
      <c r="K1209" s="22">
        <f>MONTH(Actuals[[#This Row],[Date]])</f>
        <v>5</v>
      </c>
      <c r="L1209" s="12"/>
    </row>
    <row r="1210" spans="1:12" x14ac:dyDescent="0.3">
      <c r="A1210">
        <v>7</v>
      </c>
      <c r="B1210">
        <v>6473</v>
      </c>
      <c r="C1210">
        <v>6</v>
      </c>
      <c r="D1210">
        <v>61000</v>
      </c>
      <c r="E1210" s="46">
        <v>44715</v>
      </c>
      <c r="F1210">
        <v>-3234</v>
      </c>
      <c r="I1210" t="str">
        <f>INDEX(LedgerMapping[[#All],[Level 3]],MATCH(Actuals[[#This Row],[Sub Ledger]],LedgerMapping[[#All],[Sub Ledger]],0))</f>
        <v>Marketing</v>
      </c>
      <c r="J1210" s="22">
        <f>YEAR(Actuals[[#This Row],[Date]])</f>
        <v>2022</v>
      </c>
      <c r="K1210" s="22">
        <f>MONTH(Actuals[[#This Row],[Date]])</f>
        <v>6</v>
      </c>
      <c r="L1210" s="12"/>
    </row>
    <row r="1211" spans="1:12" x14ac:dyDescent="0.3">
      <c r="A1211">
        <v>7</v>
      </c>
      <c r="B1211">
        <v>7593</v>
      </c>
      <c r="C1211">
        <v>6</v>
      </c>
      <c r="D1211">
        <v>61000</v>
      </c>
      <c r="E1211" s="46">
        <v>44746</v>
      </c>
      <c r="F1211">
        <v>-2611</v>
      </c>
      <c r="I1211" t="str">
        <f>INDEX(LedgerMapping[[#All],[Level 3]],MATCH(Actuals[[#This Row],[Sub Ledger]],LedgerMapping[[#All],[Sub Ledger]],0))</f>
        <v>Marketing</v>
      </c>
      <c r="J1211" s="22">
        <f>YEAR(Actuals[[#This Row],[Date]])</f>
        <v>2022</v>
      </c>
      <c r="K1211" s="22">
        <f>MONTH(Actuals[[#This Row],[Date]])</f>
        <v>7</v>
      </c>
      <c r="L1211" s="12"/>
    </row>
    <row r="1212" spans="1:12" x14ac:dyDescent="0.3">
      <c r="A1212">
        <v>7</v>
      </c>
      <c r="B1212">
        <v>8716</v>
      </c>
      <c r="C1212">
        <v>6</v>
      </c>
      <c r="D1212">
        <v>61000</v>
      </c>
      <c r="E1212" s="46">
        <v>44777</v>
      </c>
      <c r="F1212">
        <v>-3057</v>
      </c>
      <c r="I1212" t="str">
        <f>INDEX(LedgerMapping[[#All],[Level 3]],MATCH(Actuals[[#This Row],[Sub Ledger]],LedgerMapping[[#All],[Sub Ledger]],0))</f>
        <v>Marketing</v>
      </c>
      <c r="J1212" s="22">
        <f>YEAR(Actuals[[#This Row],[Date]])</f>
        <v>2022</v>
      </c>
      <c r="K1212" s="22">
        <f>MONTH(Actuals[[#This Row],[Date]])</f>
        <v>8</v>
      </c>
      <c r="L1212" s="12"/>
    </row>
    <row r="1213" spans="1:12" x14ac:dyDescent="0.3">
      <c r="A1213">
        <v>7</v>
      </c>
      <c r="B1213">
        <v>9830</v>
      </c>
      <c r="C1213">
        <v>6</v>
      </c>
      <c r="D1213">
        <v>61000</v>
      </c>
      <c r="E1213" s="46">
        <v>44805</v>
      </c>
      <c r="F1213">
        <v>-2016</v>
      </c>
      <c r="I1213" t="str">
        <f>INDEX(LedgerMapping[[#All],[Level 3]],MATCH(Actuals[[#This Row],[Sub Ledger]],LedgerMapping[[#All],[Sub Ledger]],0))</f>
        <v>Marketing</v>
      </c>
      <c r="J1213" s="22">
        <f>YEAR(Actuals[[#This Row],[Date]])</f>
        <v>2022</v>
      </c>
      <c r="K1213" s="22">
        <f>MONTH(Actuals[[#This Row],[Date]])</f>
        <v>9</v>
      </c>
      <c r="L1213" s="12"/>
    </row>
    <row r="1214" spans="1:12" x14ac:dyDescent="0.3">
      <c r="A1214">
        <v>7</v>
      </c>
      <c r="B1214">
        <v>10948</v>
      </c>
      <c r="C1214">
        <v>6</v>
      </c>
      <c r="D1214">
        <v>61000</v>
      </c>
      <c r="E1214" s="46">
        <v>44836</v>
      </c>
      <c r="F1214">
        <v>-2930</v>
      </c>
      <c r="I1214" t="str">
        <f>INDEX(LedgerMapping[[#All],[Level 3]],MATCH(Actuals[[#This Row],[Sub Ledger]],LedgerMapping[[#All],[Sub Ledger]],0))</f>
        <v>Marketing</v>
      </c>
      <c r="J1214" s="22">
        <f>YEAR(Actuals[[#This Row],[Date]])</f>
        <v>2022</v>
      </c>
      <c r="K1214" s="22">
        <f>MONTH(Actuals[[#This Row],[Date]])</f>
        <v>10</v>
      </c>
      <c r="L1214" s="12"/>
    </row>
    <row r="1215" spans="1:12" x14ac:dyDescent="0.3">
      <c r="A1215">
        <v>7</v>
      </c>
      <c r="B1215">
        <v>12074</v>
      </c>
      <c r="C1215">
        <v>6</v>
      </c>
      <c r="D1215">
        <v>61000</v>
      </c>
      <c r="E1215" s="46">
        <v>44866</v>
      </c>
      <c r="F1215">
        <v>-3561</v>
      </c>
      <c r="I1215" t="str">
        <f>INDEX(LedgerMapping[[#All],[Level 3]],MATCH(Actuals[[#This Row],[Sub Ledger]],LedgerMapping[[#All],[Sub Ledger]],0))</f>
        <v>Marketing</v>
      </c>
      <c r="J1215" s="22">
        <f>YEAR(Actuals[[#This Row],[Date]])</f>
        <v>2022</v>
      </c>
      <c r="K1215" s="22">
        <f>MONTH(Actuals[[#This Row],[Date]])</f>
        <v>11</v>
      </c>
      <c r="L1215" s="12"/>
    </row>
    <row r="1216" spans="1:12" x14ac:dyDescent="0.3">
      <c r="A1216">
        <v>7</v>
      </c>
      <c r="B1216">
        <v>13205</v>
      </c>
      <c r="C1216">
        <v>6</v>
      </c>
      <c r="D1216">
        <v>61000</v>
      </c>
      <c r="E1216" s="46">
        <v>44897</v>
      </c>
      <c r="F1216">
        <v>-3370</v>
      </c>
      <c r="I1216" t="str">
        <f>INDEX(LedgerMapping[[#All],[Level 3]],MATCH(Actuals[[#This Row],[Sub Ledger]],LedgerMapping[[#All],[Sub Ledger]],0))</f>
        <v>Marketing</v>
      </c>
      <c r="J1216" s="22">
        <f>YEAR(Actuals[[#This Row],[Date]])</f>
        <v>2022</v>
      </c>
      <c r="K1216" s="22">
        <f>MONTH(Actuals[[#This Row],[Date]])</f>
        <v>12</v>
      </c>
      <c r="L1216" s="12"/>
    </row>
    <row r="1217" spans="1:12" x14ac:dyDescent="0.3">
      <c r="A1217">
        <v>7</v>
      </c>
      <c r="B1217">
        <v>14035</v>
      </c>
      <c r="C1217">
        <v>6</v>
      </c>
      <c r="D1217">
        <v>61000</v>
      </c>
      <c r="E1217" s="46">
        <v>44927</v>
      </c>
      <c r="F1217">
        <v>-5467</v>
      </c>
      <c r="I1217" t="str">
        <f>INDEX(LedgerMapping[[#All],[Level 3]],MATCH(Actuals[[#This Row],[Sub Ledger]],LedgerMapping[[#All],[Sub Ledger]],0))</f>
        <v>Marketing</v>
      </c>
      <c r="J1217" s="22">
        <f>YEAR(Actuals[[#This Row],[Date]])</f>
        <v>2023</v>
      </c>
      <c r="K1217" s="22">
        <f>MONTH(Actuals[[#This Row],[Date]])</f>
        <v>1</v>
      </c>
      <c r="L1217" s="12"/>
    </row>
    <row r="1218" spans="1:12" x14ac:dyDescent="0.3">
      <c r="A1218">
        <v>7</v>
      </c>
      <c r="B1218">
        <v>15041</v>
      </c>
      <c r="C1218">
        <v>6</v>
      </c>
      <c r="D1218">
        <v>61000</v>
      </c>
      <c r="E1218" s="46">
        <v>44958</v>
      </c>
      <c r="F1218">
        <v>-5964</v>
      </c>
      <c r="I1218" t="str">
        <f>INDEX(LedgerMapping[[#All],[Level 3]],MATCH(Actuals[[#This Row],[Sub Ledger]],LedgerMapping[[#All],[Sub Ledger]],0))</f>
        <v>Marketing</v>
      </c>
      <c r="J1218" s="22">
        <f>YEAR(Actuals[[#This Row],[Date]])</f>
        <v>2023</v>
      </c>
      <c r="K1218" s="22">
        <f>MONTH(Actuals[[#This Row],[Date]])</f>
        <v>2</v>
      </c>
      <c r="L1218" s="12"/>
    </row>
    <row r="1219" spans="1:12" x14ac:dyDescent="0.3">
      <c r="A1219">
        <v>7</v>
      </c>
      <c r="B1219">
        <v>16021</v>
      </c>
      <c r="C1219">
        <v>6</v>
      </c>
      <c r="D1219">
        <v>61000</v>
      </c>
      <c r="E1219" s="46">
        <v>44988</v>
      </c>
      <c r="F1219">
        <v>-5246</v>
      </c>
      <c r="I1219" t="str">
        <f>INDEX(LedgerMapping[[#All],[Level 3]],MATCH(Actuals[[#This Row],[Sub Ledger]],LedgerMapping[[#All],[Sub Ledger]],0))</f>
        <v>Marketing</v>
      </c>
      <c r="J1219" s="22">
        <f>YEAR(Actuals[[#This Row],[Date]])</f>
        <v>2023</v>
      </c>
      <c r="K1219" s="22">
        <f>MONTH(Actuals[[#This Row],[Date]])</f>
        <v>3</v>
      </c>
      <c r="L1219" s="12"/>
    </row>
    <row r="1220" spans="1:12" x14ac:dyDescent="0.3">
      <c r="A1220">
        <v>7</v>
      </c>
      <c r="B1220">
        <v>17053</v>
      </c>
      <c r="C1220">
        <v>6</v>
      </c>
      <c r="D1220">
        <v>61000</v>
      </c>
      <c r="E1220" s="46">
        <v>45018</v>
      </c>
      <c r="F1220">
        <v>-5360</v>
      </c>
      <c r="I1220" t="str">
        <f>INDEX(LedgerMapping[[#All],[Level 3]],MATCH(Actuals[[#This Row],[Sub Ledger]],LedgerMapping[[#All],[Sub Ledger]],0))</f>
        <v>Marketing</v>
      </c>
      <c r="J1220" s="22">
        <f>YEAR(Actuals[[#This Row],[Date]])</f>
        <v>2023</v>
      </c>
      <c r="K1220" s="22">
        <f>MONTH(Actuals[[#This Row],[Date]])</f>
        <v>4</v>
      </c>
      <c r="L1220" s="12"/>
    </row>
    <row r="1221" spans="1:12" x14ac:dyDescent="0.3">
      <c r="A1221">
        <v>7</v>
      </c>
      <c r="B1221">
        <v>18083</v>
      </c>
      <c r="C1221">
        <v>6</v>
      </c>
      <c r="D1221">
        <v>61000</v>
      </c>
      <c r="E1221" s="46">
        <v>45049</v>
      </c>
      <c r="F1221">
        <v>-4815</v>
      </c>
      <c r="I1221" t="str">
        <f>INDEX(LedgerMapping[[#All],[Level 3]],MATCH(Actuals[[#This Row],[Sub Ledger]],LedgerMapping[[#All],[Sub Ledger]],0))</f>
        <v>Marketing</v>
      </c>
      <c r="J1221" s="22">
        <f>YEAR(Actuals[[#This Row],[Date]])</f>
        <v>2023</v>
      </c>
      <c r="K1221" s="22">
        <f>MONTH(Actuals[[#This Row],[Date]])</f>
        <v>5</v>
      </c>
      <c r="L1221" s="12"/>
    </row>
    <row r="1222" spans="1:12" x14ac:dyDescent="0.3">
      <c r="A1222">
        <v>7</v>
      </c>
      <c r="B1222">
        <v>19087</v>
      </c>
      <c r="C1222">
        <v>6</v>
      </c>
      <c r="D1222">
        <v>61000</v>
      </c>
      <c r="E1222" s="46">
        <v>45079</v>
      </c>
      <c r="F1222">
        <v>-5829</v>
      </c>
      <c r="I1222" t="str">
        <f>INDEX(LedgerMapping[[#All],[Level 3]],MATCH(Actuals[[#This Row],[Sub Ledger]],LedgerMapping[[#All],[Sub Ledger]],0))</f>
        <v>Marketing</v>
      </c>
      <c r="J1222" s="22">
        <f>YEAR(Actuals[[#This Row],[Date]])</f>
        <v>2023</v>
      </c>
      <c r="K1222" s="22">
        <f>MONTH(Actuals[[#This Row],[Date]])</f>
        <v>6</v>
      </c>
      <c r="L1222" s="12"/>
    </row>
    <row r="1223" spans="1:12" x14ac:dyDescent="0.3">
      <c r="A1223">
        <v>7</v>
      </c>
      <c r="B1223">
        <v>20116</v>
      </c>
      <c r="C1223">
        <v>6</v>
      </c>
      <c r="D1223">
        <v>61000</v>
      </c>
      <c r="E1223" s="46">
        <v>45110</v>
      </c>
      <c r="F1223">
        <v>-3769</v>
      </c>
      <c r="I1223" t="str">
        <f>INDEX(LedgerMapping[[#All],[Level 3]],MATCH(Actuals[[#This Row],[Sub Ledger]],LedgerMapping[[#All],[Sub Ledger]],0))</f>
        <v>Marketing</v>
      </c>
      <c r="J1223" s="22">
        <f>YEAR(Actuals[[#This Row],[Date]])</f>
        <v>2023</v>
      </c>
      <c r="K1223" s="22">
        <f>MONTH(Actuals[[#This Row],[Date]])</f>
        <v>7</v>
      </c>
      <c r="L1223" s="12"/>
    </row>
    <row r="1224" spans="1:12" x14ac:dyDescent="0.3">
      <c r="A1224">
        <v>7</v>
      </c>
      <c r="B1224">
        <v>21143</v>
      </c>
      <c r="C1224">
        <v>6</v>
      </c>
      <c r="D1224">
        <v>61000</v>
      </c>
      <c r="E1224" s="46">
        <v>45141</v>
      </c>
      <c r="F1224">
        <v>-4638</v>
      </c>
      <c r="I1224" t="str">
        <f>INDEX(LedgerMapping[[#All],[Level 3]],MATCH(Actuals[[#This Row],[Sub Ledger]],LedgerMapping[[#All],[Sub Ledger]],0))</f>
        <v>Marketing</v>
      </c>
      <c r="J1224" s="22">
        <f>YEAR(Actuals[[#This Row],[Date]])</f>
        <v>2023</v>
      </c>
      <c r="K1224" s="22">
        <f>MONTH(Actuals[[#This Row],[Date]])</f>
        <v>8</v>
      </c>
      <c r="L1224" s="12"/>
    </row>
    <row r="1225" spans="1:12" x14ac:dyDescent="0.3">
      <c r="A1225">
        <v>7</v>
      </c>
      <c r="B1225">
        <v>22147</v>
      </c>
      <c r="C1225">
        <v>6</v>
      </c>
      <c r="D1225">
        <v>61000</v>
      </c>
      <c r="E1225" s="46">
        <v>45169</v>
      </c>
      <c r="F1225">
        <v>-5203</v>
      </c>
      <c r="I1225" t="str">
        <f>INDEX(LedgerMapping[[#All],[Level 3]],MATCH(Actuals[[#This Row],[Sub Ledger]],LedgerMapping[[#All],[Sub Ledger]],0))</f>
        <v>Marketing</v>
      </c>
      <c r="J1225" s="22">
        <f>YEAR(Actuals[[#This Row],[Date]])</f>
        <v>2023</v>
      </c>
      <c r="K1225" s="22">
        <f>MONTH(Actuals[[#This Row],[Date]])</f>
        <v>8</v>
      </c>
      <c r="L1225" s="12"/>
    </row>
    <row r="1226" spans="1:12" x14ac:dyDescent="0.3">
      <c r="A1226">
        <v>7</v>
      </c>
      <c r="B1226">
        <v>23124</v>
      </c>
      <c r="C1226">
        <v>6</v>
      </c>
      <c r="D1226">
        <v>61000</v>
      </c>
      <c r="E1226" s="46">
        <v>45200</v>
      </c>
      <c r="F1226">
        <v>-6320</v>
      </c>
      <c r="I1226" t="str">
        <f>INDEX(LedgerMapping[[#All],[Level 3]],MATCH(Actuals[[#This Row],[Sub Ledger]],LedgerMapping[[#All],[Sub Ledger]],0))</f>
        <v>Marketing</v>
      </c>
      <c r="J1226" s="22">
        <f>YEAR(Actuals[[#This Row],[Date]])</f>
        <v>2023</v>
      </c>
      <c r="K1226" s="22">
        <f>MONTH(Actuals[[#This Row],[Date]])</f>
        <v>10</v>
      </c>
      <c r="L1226" s="12"/>
    </row>
    <row r="1227" spans="1:12" x14ac:dyDescent="0.3">
      <c r="A1227">
        <v>7</v>
      </c>
      <c r="B1227">
        <v>24127</v>
      </c>
      <c r="C1227">
        <v>6</v>
      </c>
      <c r="D1227">
        <v>61000</v>
      </c>
      <c r="E1227" s="46">
        <v>45230</v>
      </c>
      <c r="F1227">
        <v>-5467</v>
      </c>
      <c r="I1227" t="str">
        <f>INDEX(LedgerMapping[[#All],[Level 3]],MATCH(Actuals[[#This Row],[Sub Ledger]],LedgerMapping[[#All],[Sub Ledger]],0))</f>
        <v>Marketing</v>
      </c>
      <c r="J1227" s="22">
        <f>YEAR(Actuals[[#This Row],[Date]])</f>
        <v>2023</v>
      </c>
      <c r="K1227" s="22">
        <f>MONTH(Actuals[[#This Row],[Date]])</f>
        <v>10</v>
      </c>
      <c r="L1227" s="12"/>
    </row>
    <row r="1228" spans="1:12" x14ac:dyDescent="0.3">
      <c r="A1228">
        <v>7</v>
      </c>
      <c r="B1228">
        <v>25158</v>
      </c>
      <c r="C1228">
        <v>6</v>
      </c>
      <c r="D1228">
        <v>61000</v>
      </c>
      <c r="E1228" s="46">
        <v>45261</v>
      </c>
      <c r="F1228">
        <v>-4550</v>
      </c>
      <c r="I1228" t="str">
        <f>INDEX(LedgerMapping[[#All],[Level 3]],MATCH(Actuals[[#This Row],[Sub Ledger]],LedgerMapping[[#All],[Sub Ledger]],0))</f>
        <v>Marketing</v>
      </c>
      <c r="J1228" s="22">
        <f>YEAR(Actuals[[#This Row],[Date]])</f>
        <v>2023</v>
      </c>
      <c r="K1228" s="22">
        <f>MONTH(Actuals[[#This Row],[Date]])</f>
        <v>12</v>
      </c>
      <c r="L1228" s="12"/>
    </row>
    <row r="1229" spans="1:12" x14ac:dyDescent="0.3">
      <c r="A1229">
        <v>7</v>
      </c>
      <c r="B1229">
        <v>26226</v>
      </c>
      <c r="C1229">
        <v>6</v>
      </c>
      <c r="D1229">
        <v>61000</v>
      </c>
      <c r="E1229" s="46">
        <v>45291</v>
      </c>
      <c r="F1229">
        <v>-7223</v>
      </c>
      <c r="I1229" t="str">
        <f>INDEX(LedgerMapping[[#All],[Level 3]],MATCH(Actuals[[#This Row],[Sub Ledger]],LedgerMapping[[#All],[Sub Ledger]],0))</f>
        <v>Marketing</v>
      </c>
      <c r="J1229" s="22">
        <f>YEAR(Actuals[[#This Row],[Date]])</f>
        <v>2023</v>
      </c>
      <c r="K1229" s="22">
        <f>MONTH(Actuals[[#This Row],[Date]])</f>
        <v>12</v>
      </c>
      <c r="L1229" s="12"/>
    </row>
    <row r="1230" spans="1:12" x14ac:dyDescent="0.3">
      <c r="A1230">
        <v>7</v>
      </c>
      <c r="B1230">
        <v>27353</v>
      </c>
      <c r="C1230">
        <v>6</v>
      </c>
      <c r="D1230">
        <v>61000</v>
      </c>
      <c r="E1230" s="46">
        <v>45322</v>
      </c>
      <c r="F1230">
        <v>-5829</v>
      </c>
      <c r="I1230" t="str">
        <f>INDEX(LedgerMapping[[#All],[Level 3]],MATCH(Actuals[[#This Row],[Sub Ledger]],LedgerMapping[[#All],[Sub Ledger]],0))</f>
        <v>Marketing</v>
      </c>
      <c r="J1230" s="22">
        <f>YEAR(Actuals[[#This Row],[Date]])</f>
        <v>2024</v>
      </c>
      <c r="K1230" s="22">
        <f>MONTH(Actuals[[#This Row],[Date]])</f>
        <v>1</v>
      </c>
      <c r="L1230" s="12"/>
    </row>
    <row r="1231" spans="1:12" x14ac:dyDescent="0.3">
      <c r="A1231">
        <v>7</v>
      </c>
      <c r="B1231">
        <v>28505</v>
      </c>
      <c r="C1231">
        <v>6</v>
      </c>
      <c r="D1231">
        <v>61000</v>
      </c>
      <c r="E1231" s="46">
        <v>45354</v>
      </c>
      <c r="F1231">
        <v>-5882</v>
      </c>
      <c r="I1231" t="str">
        <f>INDEX(LedgerMapping[[#All],[Level 3]],MATCH(Actuals[[#This Row],[Sub Ledger]],LedgerMapping[[#All],[Sub Ledger]],0))</f>
        <v>Marketing</v>
      </c>
      <c r="J1231" s="22">
        <f>YEAR(Actuals[[#This Row],[Date]])</f>
        <v>2024</v>
      </c>
      <c r="K1231" s="22">
        <f>MONTH(Actuals[[#This Row],[Date]])</f>
        <v>3</v>
      </c>
      <c r="L1231" s="12"/>
    </row>
    <row r="1232" spans="1:12" x14ac:dyDescent="0.3">
      <c r="A1232">
        <v>7</v>
      </c>
      <c r="B1232">
        <v>29659</v>
      </c>
      <c r="C1232">
        <v>6</v>
      </c>
      <c r="D1232">
        <v>61000</v>
      </c>
      <c r="E1232" s="46">
        <v>45384</v>
      </c>
      <c r="F1232">
        <v>-5250</v>
      </c>
      <c r="I1232" t="str">
        <f>INDEX(LedgerMapping[[#All],[Level 3]],MATCH(Actuals[[#This Row],[Sub Ledger]],LedgerMapping[[#All],[Sub Ledger]],0))</f>
        <v>Marketing</v>
      </c>
      <c r="J1232" s="22">
        <f>YEAR(Actuals[[#This Row],[Date]])</f>
        <v>2024</v>
      </c>
      <c r="K1232" s="22">
        <f>MONTH(Actuals[[#This Row],[Date]])</f>
        <v>4</v>
      </c>
      <c r="L1232" s="12"/>
    </row>
    <row r="1233" spans="1:12" x14ac:dyDescent="0.3">
      <c r="A1233">
        <v>7</v>
      </c>
      <c r="B1233">
        <v>30785</v>
      </c>
      <c r="C1233">
        <v>6</v>
      </c>
      <c r="D1233">
        <v>61000</v>
      </c>
      <c r="E1233" s="46">
        <v>45415</v>
      </c>
      <c r="F1233">
        <v>-4531</v>
      </c>
      <c r="I1233" t="str">
        <f>INDEX(LedgerMapping[[#All],[Level 3]],MATCH(Actuals[[#This Row],[Sub Ledger]],LedgerMapping[[#All],[Sub Ledger]],0))</f>
        <v>Marketing</v>
      </c>
      <c r="J1233" s="22">
        <f>YEAR(Actuals[[#This Row],[Date]])</f>
        <v>2024</v>
      </c>
      <c r="K1233" s="22">
        <f>MONTH(Actuals[[#This Row],[Date]])</f>
        <v>5</v>
      </c>
      <c r="L1233" s="12"/>
    </row>
    <row r="1234" spans="1:12" x14ac:dyDescent="0.3">
      <c r="A1234">
        <v>7</v>
      </c>
      <c r="B1234">
        <v>31910</v>
      </c>
      <c r="C1234">
        <v>6</v>
      </c>
      <c r="D1234">
        <v>61000</v>
      </c>
      <c r="E1234" s="46">
        <v>45445</v>
      </c>
      <c r="F1234">
        <v>-5352</v>
      </c>
      <c r="I1234" t="str">
        <f>INDEX(LedgerMapping[[#All],[Level 3]],MATCH(Actuals[[#This Row],[Sub Ledger]],LedgerMapping[[#All],[Sub Ledger]],0))</f>
        <v>Marketing</v>
      </c>
      <c r="J1234" s="22">
        <f>YEAR(Actuals[[#This Row],[Date]])</f>
        <v>2024</v>
      </c>
      <c r="K1234" s="22">
        <f>MONTH(Actuals[[#This Row],[Date]])</f>
        <v>6</v>
      </c>
      <c r="L1234" s="12"/>
    </row>
    <row r="1235" spans="1:12" x14ac:dyDescent="0.3">
      <c r="A1235">
        <v>7</v>
      </c>
      <c r="B1235">
        <v>33034</v>
      </c>
      <c r="C1235">
        <v>6</v>
      </c>
      <c r="D1235">
        <v>61000</v>
      </c>
      <c r="E1235" s="46">
        <v>45476</v>
      </c>
      <c r="F1235">
        <v>-5522</v>
      </c>
      <c r="I1235" t="str">
        <f>INDEX(LedgerMapping[[#All],[Level 3]],MATCH(Actuals[[#This Row],[Sub Ledger]],LedgerMapping[[#All],[Sub Ledger]],0))</f>
        <v>Marketing</v>
      </c>
      <c r="J1235" s="22">
        <f>YEAR(Actuals[[#This Row],[Date]])</f>
        <v>2024</v>
      </c>
      <c r="K1235" s="22">
        <f>MONTH(Actuals[[#This Row],[Date]])</f>
        <v>7</v>
      </c>
      <c r="L1235" s="12"/>
    </row>
    <row r="1236" spans="1:12" x14ac:dyDescent="0.3">
      <c r="A1236">
        <v>7</v>
      </c>
      <c r="B1236">
        <v>34158</v>
      </c>
      <c r="C1236">
        <v>6</v>
      </c>
      <c r="D1236">
        <v>61000</v>
      </c>
      <c r="E1236" s="46">
        <v>45507</v>
      </c>
      <c r="F1236">
        <v>-5996</v>
      </c>
      <c r="I1236" t="str">
        <f>INDEX(LedgerMapping[[#All],[Level 3]],MATCH(Actuals[[#This Row],[Sub Ledger]],LedgerMapping[[#All],[Sub Ledger]],0))</f>
        <v>Marketing</v>
      </c>
      <c r="J1236" s="22">
        <f>YEAR(Actuals[[#This Row],[Date]])</f>
        <v>2024</v>
      </c>
      <c r="K1236" s="22">
        <f>MONTH(Actuals[[#This Row],[Date]])</f>
        <v>8</v>
      </c>
      <c r="L1236" s="12"/>
    </row>
    <row r="1237" spans="1:12" x14ac:dyDescent="0.3">
      <c r="A1237">
        <v>7</v>
      </c>
      <c r="B1237">
        <v>35310</v>
      </c>
      <c r="C1237">
        <v>6</v>
      </c>
      <c r="D1237">
        <v>61000</v>
      </c>
      <c r="E1237" s="46">
        <v>45536</v>
      </c>
      <c r="F1237">
        <v>-7804</v>
      </c>
      <c r="I1237" t="str">
        <f>INDEX(LedgerMapping[[#All],[Level 3]],MATCH(Actuals[[#This Row],[Sub Ledger]],LedgerMapping[[#All],[Sub Ledger]],0))</f>
        <v>Marketing</v>
      </c>
      <c r="J1237" s="22">
        <f>YEAR(Actuals[[#This Row],[Date]])</f>
        <v>2024</v>
      </c>
      <c r="K1237" s="22">
        <f>MONTH(Actuals[[#This Row],[Date]])</f>
        <v>9</v>
      </c>
      <c r="L1237" s="12"/>
    </row>
    <row r="1238" spans="1:12" x14ac:dyDescent="0.3">
      <c r="A1238">
        <v>7</v>
      </c>
      <c r="B1238">
        <v>36460</v>
      </c>
      <c r="C1238">
        <v>6</v>
      </c>
      <c r="D1238">
        <v>61000</v>
      </c>
      <c r="E1238" s="46">
        <v>45567</v>
      </c>
      <c r="F1238">
        <v>-7436</v>
      </c>
      <c r="I1238" t="str">
        <f>INDEX(LedgerMapping[[#All],[Level 3]],MATCH(Actuals[[#This Row],[Sub Ledger]],LedgerMapping[[#All],[Sub Ledger]],0))</f>
        <v>Marketing</v>
      </c>
      <c r="J1238" s="22">
        <f>YEAR(Actuals[[#This Row],[Date]])</f>
        <v>2024</v>
      </c>
      <c r="K1238" s="22">
        <f>MONTH(Actuals[[#This Row],[Date]])</f>
        <v>10</v>
      </c>
      <c r="L1238" s="12"/>
    </row>
    <row r="1239" spans="1:12" x14ac:dyDescent="0.3">
      <c r="A1239">
        <v>7</v>
      </c>
      <c r="B1239">
        <v>37609</v>
      </c>
      <c r="C1239">
        <v>6</v>
      </c>
      <c r="D1239">
        <v>61000</v>
      </c>
      <c r="E1239" s="46">
        <v>45597</v>
      </c>
      <c r="F1239">
        <v>-4078</v>
      </c>
      <c r="I1239" t="str">
        <f>INDEX(LedgerMapping[[#All],[Level 3]],MATCH(Actuals[[#This Row],[Sub Ledger]],LedgerMapping[[#All],[Sub Ledger]],0))</f>
        <v>Marketing</v>
      </c>
      <c r="J1239" s="22">
        <f>YEAR(Actuals[[#This Row],[Date]])</f>
        <v>2024</v>
      </c>
      <c r="K1239" s="22">
        <f>MONTH(Actuals[[#This Row],[Date]])</f>
        <v>11</v>
      </c>
      <c r="L1239" s="12"/>
    </row>
    <row r="1240" spans="1:12" x14ac:dyDescent="0.3">
      <c r="A1240">
        <v>7</v>
      </c>
      <c r="B1240">
        <v>38760</v>
      </c>
      <c r="C1240">
        <v>6</v>
      </c>
      <c r="D1240">
        <v>61000</v>
      </c>
      <c r="E1240" s="46">
        <v>45628</v>
      </c>
      <c r="F1240">
        <v>-5046</v>
      </c>
      <c r="I1240" t="str">
        <f>INDEX(LedgerMapping[[#All],[Level 3]],MATCH(Actuals[[#This Row],[Sub Ledger]],LedgerMapping[[#All],[Sub Ledger]],0))</f>
        <v>Marketing</v>
      </c>
      <c r="J1240" s="22">
        <f>YEAR(Actuals[[#This Row],[Date]])</f>
        <v>2024</v>
      </c>
      <c r="K1240" s="22">
        <f>MONTH(Actuals[[#This Row],[Date]])</f>
        <v>12</v>
      </c>
      <c r="L1240" s="12"/>
    </row>
    <row r="1241" spans="1:12" x14ac:dyDescent="0.3">
      <c r="A1241">
        <v>7</v>
      </c>
      <c r="B1241">
        <v>862</v>
      </c>
      <c r="C1241">
        <v>6</v>
      </c>
      <c r="D1241">
        <v>62000</v>
      </c>
      <c r="E1241" s="46">
        <v>44562</v>
      </c>
      <c r="F1241">
        <v>-2307</v>
      </c>
      <c r="I1241" t="str">
        <f>INDEX(LedgerMapping[[#All],[Level 3]],MATCH(Actuals[[#This Row],[Sub Ledger]],LedgerMapping[[#All],[Sub Ledger]],0))</f>
        <v>Marketing</v>
      </c>
      <c r="J1241" s="22">
        <f>YEAR(Actuals[[#This Row],[Date]])</f>
        <v>2022</v>
      </c>
      <c r="K1241" s="22">
        <f>MONTH(Actuals[[#This Row],[Date]])</f>
        <v>1</v>
      </c>
      <c r="L1241" s="12"/>
    </row>
    <row r="1242" spans="1:12" x14ac:dyDescent="0.3">
      <c r="A1242">
        <v>7</v>
      </c>
      <c r="B1242">
        <v>1986</v>
      </c>
      <c r="C1242">
        <v>6</v>
      </c>
      <c r="D1242">
        <v>62000</v>
      </c>
      <c r="E1242" s="46">
        <v>44593</v>
      </c>
      <c r="F1242">
        <v>-2545</v>
      </c>
      <c r="I1242" t="str">
        <f>INDEX(LedgerMapping[[#All],[Level 3]],MATCH(Actuals[[#This Row],[Sub Ledger]],LedgerMapping[[#All],[Sub Ledger]],0))</f>
        <v>Marketing</v>
      </c>
      <c r="J1242" s="22">
        <f>YEAR(Actuals[[#This Row],[Date]])</f>
        <v>2022</v>
      </c>
      <c r="K1242" s="22">
        <f>MONTH(Actuals[[#This Row],[Date]])</f>
        <v>2</v>
      </c>
      <c r="L1242" s="12"/>
    </row>
    <row r="1243" spans="1:12" x14ac:dyDescent="0.3">
      <c r="A1243">
        <v>7</v>
      </c>
      <c r="B1243">
        <v>3104</v>
      </c>
      <c r="C1243">
        <v>6</v>
      </c>
      <c r="D1243">
        <v>62000</v>
      </c>
      <c r="E1243" s="46">
        <v>44624</v>
      </c>
      <c r="F1243">
        <v>-1979</v>
      </c>
      <c r="I1243" t="str">
        <f>INDEX(LedgerMapping[[#All],[Level 3]],MATCH(Actuals[[#This Row],[Sub Ledger]],LedgerMapping[[#All],[Sub Ledger]],0))</f>
        <v>Marketing</v>
      </c>
      <c r="J1243" s="22">
        <f>YEAR(Actuals[[#This Row],[Date]])</f>
        <v>2022</v>
      </c>
      <c r="K1243" s="22">
        <f>MONTH(Actuals[[#This Row],[Date]])</f>
        <v>3</v>
      </c>
      <c r="L1243" s="12"/>
    </row>
    <row r="1244" spans="1:12" x14ac:dyDescent="0.3">
      <c r="A1244">
        <v>7</v>
      </c>
      <c r="B1244">
        <v>4226</v>
      </c>
      <c r="C1244">
        <v>6</v>
      </c>
      <c r="D1244">
        <v>62000</v>
      </c>
      <c r="E1244" s="46">
        <v>44654</v>
      </c>
      <c r="F1244">
        <v>-2038</v>
      </c>
      <c r="I1244" t="str">
        <f>INDEX(LedgerMapping[[#All],[Level 3]],MATCH(Actuals[[#This Row],[Sub Ledger]],LedgerMapping[[#All],[Sub Ledger]],0))</f>
        <v>Marketing</v>
      </c>
      <c r="J1244" s="22">
        <f>YEAR(Actuals[[#This Row],[Date]])</f>
        <v>2022</v>
      </c>
      <c r="K1244" s="22">
        <f>MONTH(Actuals[[#This Row],[Date]])</f>
        <v>4</v>
      </c>
      <c r="L1244" s="12"/>
    </row>
    <row r="1245" spans="1:12" x14ac:dyDescent="0.3">
      <c r="A1245">
        <v>7</v>
      </c>
      <c r="B1245">
        <v>5349</v>
      </c>
      <c r="C1245">
        <v>6</v>
      </c>
      <c r="D1245">
        <v>62000</v>
      </c>
      <c r="E1245" s="46">
        <v>44685</v>
      </c>
      <c r="F1245">
        <v>-1411</v>
      </c>
      <c r="I1245" t="str">
        <f>INDEX(LedgerMapping[[#All],[Level 3]],MATCH(Actuals[[#This Row],[Sub Ledger]],LedgerMapping[[#All],[Sub Ledger]],0))</f>
        <v>Marketing</v>
      </c>
      <c r="J1245" s="22">
        <f>YEAR(Actuals[[#This Row],[Date]])</f>
        <v>2022</v>
      </c>
      <c r="K1245" s="22">
        <f>MONTH(Actuals[[#This Row],[Date]])</f>
        <v>5</v>
      </c>
      <c r="L1245" s="12"/>
    </row>
    <row r="1246" spans="1:12" x14ac:dyDescent="0.3">
      <c r="A1246">
        <v>7</v>
      </c>
      <c r="B1246">
        <v>6475</v>
      </c>
      <c r="C1246">
        <v>6</v>
      </c>
      <c r="D1246">
        <v>62000</v>
      </c>
      <c r="E1246" s="46">
        <v>44715</v>
      </c>
      <c r="F1246">
        <v>-2940</v>
      </c>
      <c r="I1246" t="str">
        <f>INDEX(LedgerMapping[[#All],[Level 3]],MATCH(Actuals[[#This Row],[Sub Ledger]],LedgerMapping[[#All],[Sub Ledger]],0))</f>
        <v>Marketing</v>
      </c>
      <c r="J1246" s="22">
        <f>YEAR(Actuals[[#This Row],[Date]])</f>
        <v>2022</v>
      </c>
      <c r="K1246" s="22">
        <f>MONTH(Actuals[[#This Row],[Date]])</f>
        <v>6</v>
      </c>
      <c r="L1246" s="12"/>
    </row>
    <row r="1247" spans="1:12" x14ac:dyDescent="0.3">
      <c r="A1247">
        <v>7</v>
      </c>
      <c r="B1247">
        <v>7594</v>
      </c>
      <c r="C1247">
        <v>6</v>
      </c>
      <c r="D1247">
        <v>62000</v>
      </c>
      <c r="E1247" s="46">
        <v>44746</v>
      </c>
      <c r="F1247">
        <v>-2611</v>
      </c>
      <c r="I1247" t="str">
        <f>INDEX(LedgerMapping[[#All],[Level 3]],MATCH(Actuals[[#This Row],[Sub Ledger]],LedgerMapping[[#All],[Sub Ledger]],0))</f>
        <v>Marketing</v>
      </c>
      <c r="J1247" s="22">
        <f>YEAR(Actuals[[#This Row],[Date]])</f>
        <v>2022</v>
      </c>
      <c r="K1247" s="22">
        <f>MONTH(Actuals[[#This Row],[Date]])</f>
        <v>7</v>
      </c>
      <c r="L1247" s="12"/>
    </row>
    <row r="1248" spans="1:12" x14ac:dyDescent="0.3">
      <c r="A1248">
        <v>7</v>
      </c>
      <c r="B1248">
        <v>8719</v>
      </c>
      <c r="C1248">
        <v>6</v>
      </c>
      <c r="D1248">
        <v>62000</v>
      </c>
      <c r="E1248" s="46">
        <v>44777</v>
      </c>
      <c r="F1248">
        <v>-2038</v>
      </c>
      <c r="I1248" t="str">
        <f>INDEX(LedgerMapping[[#All],[Level 3]],MATCH(Actuals[[#This Row],[Sub Ledger]],LedgerMapping[[#All],[Sub Ledger]],0))</f>
        <v>Marketing</v>
      </c>
      <c r="J1248" s="22">
        <f>YEAR(Actuals[[#This Row],[Date]])</f>
        <v>2022</v>
      </c>
      <c r="K1248" s="22">
        <f>MONTH(Actuals[[#This Row],[Date]])</f>
        <v>8</v>
      </c>
      <c r="L1248" s="12"/>
    </row>
    <row r="1249" spans="1:12" x14ac:dyDescent="0.3">
      <c r="A1249">
        <v>7</v>
      </c>
      <c r="B1249">
        <v>9833</v>
      </c>
      <c r="C1249">
        <v>6</v>
      </c>
      <c r="D1249">
        <v>62000</v>
      </c>
      <c r="E1249" s="46">
        <v>44805</v>
      </c>
      <c r="F1249">
        <v>-1260</v>
      </c>
      <c r="I1249" t="str">
        <f>INDEX(LedgerMapping[[#All],[Level 3]],MATCH(Actuals[[#This Row],[Sub Ledger]],LedgerMapping[[#All],[Sub Ledger]],0))</f>
        <v>Marketing</v>
      </c>
      <c r="J1249" s="22">
        <f>YEAR(Actuals[[#This Row],[Date]])</f>
        <v>2022</v>
      </c>
      <c r="K1249" s="22">
        <f>MONTH(Actuals[[#This Row],[Date]])</f>
        <v>9</v>
      </c>
      <c r="L1249" s="12"/>
    </row>
    <row r="1250" spans="1:12" x14ac:dyDescent="0.3">
      <c r="A1250">
        <v>7</v>
      </c>
      <c r="B1250">
        <v>10950</v>
      </c>
      <c r="C1250">
        <v>6</v>
      </c>
      <c r="D1250">
        <v>62000</v>
      </c>
      <c r="E1250" s="46">
        <v>44836</v>
      </c>
      <c r="F1250">
        <v>-3296</v>
      </c>
      <c r="I1250" t="str">
        <f>INDEX(LedgerMapping[[#All],[Level 3]],MATCH(Actuals[[#This Row],[Sub Ledger]],LedgerMapping[[#All],[Sub Ledger]],0))</f>
        <v>Marketing</v>
      </c>
      <c r="J1250" s="22">
        <f>YEAR(Actuals[[#This Row],[Date]])</f>
        <v>2022</v>
      </c>
      <c r="K1250" s="22">
        <f>MONTH(Actuals[[#This Row],[Date]])</f>
        <v>10</v>
      </c>
      <c r="L1250" s="12"/>
    </row>
    <row r="1251" spans="1:12" x14ac:dyDescent="0.3">
      <c r="A1251">
        <v>7</v>
      </c>
      <c r="B1251">
        <v>12076</v>
      </c>
      <c r="C1251">
        <v>6</v>
      </c>
      <c r="D1251">
        <v>62000</v>
      </c>
      <c r="E1251" s="46">
        <v>44866</v>
      </c>
      <c r="F1251">
        <v>-1618</v>
      </c>
      <c r="I1251" t="str">
        <f>INDEX(LedgerMapping[[#All],[Level 3]],MATCH(Actuals[[#This Row],[Sub Ledger]],LedgerMapping[[#All],[Sub Ledger]],0))</f>
        <v>Marketing</v>
      </c>
      <c r="J1251" s="22">
        <f>YEAR(Actuals[[#This Row],[Date]])</f>
        <v>2022</v>
      </c>
      <c r="K1251" s="22">
        <f>MONTH(Actuals[[#This Row],[Date]])</f>
        <v>11</v>
      </c>
      <c r="L1251" s="12"/>
    </row>
    <row r="1252" spans="1:12" x14ac:dyDescent="0.3">
      <c r="A1252">
        <v>7</v>
      </c>
      <c r="B1252">
        <v>13207</v>
      </c>
      <c r="C1252">
        <v>6</v>
      </c>
      <c r="D1252">
        <v>62000</v>
      </c>
      <c r="E1252" s="46">
        <v>44897</v>
      </c>
      <c r="F1252">
        <v>-1685</v>
      </c>
      <c r="I1252" t="str">
        <f>INDEX(LedgerMapping[[#All],[Level 3]],MATCH(Actuals[[#This Row],[Sub Ledger]],LedgerMapping[[#All],[Sub Ledger]],0))</f>
        <v>Marketing</v>
      </c>
      <c r="J1252" s="22">
        <f>YEAR(Actuals[[#This Row],[Date]])</f>
        <v>2022</v>
      </c>
      <c r="K1252" s="22">
        <f>MONTH(Actuals[[#This Row],[Date]])</f>
        <v>12</v>
      </c>
      <c r="L1252" s="12"/>
    </row>
    <row r="1253" spans="1:12" x14ac:dyDescent="0.3">
      <c r="A1253">
        <v>7</v>
      </c>
      <c r="B1253">
        <v>14036</v>
      </c>
      <c r="C1253">
        <v>6</v>
      </c>
      <c r="D1253">
        <v>62000</v>
      </c>
      <c r="E1253" s="46">
        <v>44927</v>
      </c>
      <c r="F1253">
        <v>-6074</v>
      </c>
      <c r="I1253" t="str">
        <f>INDEX(LedgerMapping[[#All],[Level 3]],MATCH(Actuals[[#This Row],[Sub Ledger]],LedgerMapping[[#All],[Sub Ledger]],0))</f>
        <v>Marketing</v>
      </c>
      <c r="J1253" s="22">
        <f>YEAR(Actuals[[#This Row],[Date]])</f>
        <v>2023</v>
      </c>
      <c r="K1253" s="22">
        <f>MONTH(Actuals[[#This Row],[Date]])</f>
        <v>1</v>
      </c>
      <c r="L1253" s="12"/>
    </row>
    <row r="1254" spans="1:12" x14ac:dyDescent="0.3">
      <c r="A1254">
        <v>7</v>
      </c>
      <c r="B1254">
        <v>15042</v>
      </c>
      <c r="C1254">
        <v>6</v>
      </c>
      <c r="D1254">
        <v>62000</v>
      </c>
      <c r="E1254" s="46">
        <v>44958</v>
      </c>
      <c r="F1254">
        <v>-3976</v>
      </c>
      <c r="I1254" t="str">
        <f>INDEX(LedgerMapping[[#All],[Level 3]],MATCH(Actuals[[#This Row],[Sub Ledger]],LedgerMapping[[#All],[Sub Ledger]],0))</f>
        <v>Marketing</v>
      </c>
      <c r="J1254" s="22">
        <f>YEAR(Actuals[[#This Row],[Date]])</f>
        <v>2023</v>
      </c>
      <c r="K1254" s="22">
        <f>MONTH(Actuals[[#This Row],[Date]])</f>
        <v>2</v>
      </c>
      <c r="L1254" s="12"/>
    </row>
    <row r="1255" spans="1:12" x14ac:dyDescent="0.3">
      <c r="A1255">
        <v>7</v>
      </c>
      <c r="B1255">
        <v>16022</v>
      </c>
      <c r="C1255">
        <v>6</v>
      </c>
      <c r="D1255">
        <v>62000</v>
      </c>
      <c r="E1255" s="46">
        <v>44988</v>
      </c>
      <c r="F1255">
        <v>-4663</v>
      </c>
      <c r="I1255" t="str">
        <f>INDEX(LedgerMapping[[#All],[Level 3]],MATCH(Actuals[[#This Row],[Sub Ledger]],LedgerMapping[[#All],[Sub Ledger]],0))</f>
        <v>Marketing</v>
      </c>
      <c r="J1255" s="22">
        <f>YEAR(Actuals[[#This Row],[Date]])</f>
        <v>2023</v>
      </c>
      <c r="K1255" s="22">
        <f>MONTH(Actuals[[#This Row],[Date]])</f>
        <v>3</v>
      </c>
      <c r="L1255" s="12"/>
    </row>
    <row r="1256" spans="1:12" x14ac:dyDescent="0.3">
      <c r="A1256">
        <v>7</v>
      </c>
      <c r="B1256">
        <v>17054</v>
      </c>
      <c r="C1256">
        <v>6</v>
      </c>
      <c r="D1256">
        <v>62000</v>
      </c>
      <c r="E1256" s="46">
        <v>45018</v>
      </c>
      <c r="F1256">
        <v>-3573</v>
      </c>
      <c r="I1256" t="str">
        <f>INDEX(LedgerMapping[[#All],[Level 3]],MATCH(Actuals[[#This Row],[Sub Ledger]],LedgerMapping[[#All],[Sub Ledger]],0))</f>
        <v>Marketing</v>
      </c>
      <c r="J1256" s="22">
        <f>YEAR(Actuals[[#This Row],[Date]])</f>
        <v>2023</v>
      </c>
      <c r="K1256" s="22">
        <f>MONTH(Actuals[[#This Row],[Date]])</f>
        <v>4</v>
      </c>
      <c r="L1256" s="12"/>
    </row>
    <row r="1257" spans="1:12" x14ac:dyDescent="0.3">
      <c r="A1257">
        <v>7</v>
      </c>
      <c r="B1257">
        <v>18084</v>
      </c>
      <c r="C1257">
        <v>6</v>
      </c>
      <c r="D1257">
        <v>62000</v>
      </c>
      <c r="E1257" s="46">
        <v>45049</v>
      </c>
      <c r="F1257">
        <v>-3210</v>
      </c>
      <c r="I1257" t="str">
        <f>INDEX(LedgerMapping[[#All],[Level 3]],MATCH(Actuals[[#This Row],[Sub Ledger]],LedgerMapping[[#All],[Sub Ledger]],0))</f>
        <v>Marketing</v>
      </c>
      <c r="J1257" s="22">
        <f>YEAR(Actuals[[#This Row],[Date]])</f>
        <v>2023</v>
      </c>
      <c r="K1257" s="22">
        <f>MONTH(Actuals[[#This Row],[Date]])</f>
        <v>5</v>
      </c>
      <c r="L1257" s="12"/>
    </row>
    <row r="1258" spans="1:12" x14ac:dyDescent="0.3">
      <c r="A1258">
        <v>7</v>
      </c>
      <c r="B1258">
        <v>19088</v>
      </c>
      <c r="C1258">
        <v>6</v>
      </c>
      <c r="D1258">
        <v>62000</v>
      </c>
      <c r="E1258" s="46">
        <v>45079</v>
      </c>
      <c r="F1258">
        <v>-4663</v>
      </c>
      <c r="I1258" t="str">
        <f>INDEX(LedgerMapping[[#All],[Level 3]],MATCH(Actuals[[#This Row],[Sub Ledger]],LedgerMapping[[#All],[Sub Ledger]],0))</f>
        <v>Marketing</v>
      </c>
      <c r="J1258" s="22">
        <f>YEAR(Actuals[[#This Row],[Date]])</f>
        <v>2023</v>
      </c>
      <c r="K1258" s="22">
        <f>MONTH(Actuals[[#This Row],[Date]])</f>
        <v>6</v>
      </c>
      <c r="L1258" s="12"/>
    </row>
    <row r="1259" spans="1:12" x14ac:dyDescent="0.3">
      <c r="A1259">
        <v>7</v>
      </c>
      <c r="B1259">
        <v>20117</v>
      </c>
      <c r="C1259">
        <v>6</v>
      </c>
      <c r="D1259">
        <v>62000</v>
      </c>
      <c r="E1259" s="46">
        <v>45110</v>
      </c>
      <c r="F1259">
        <v>-2827</v>
      </c>
      <c r="I1259" t="str">
        <f>INDEX(LedgerMapping[[#All],[Level 3]],MATCH(Actuals[[#This Row],[Sub Ledger]],LedgerMapping[[#All],[Sub Ledger]],0))</f>
        <v>Marketing</v>
      </c>
      <c r="J1259" s="22">
        <f>YEAR(Actuals[[#This Row],[Date]])</f>
        <v>2023</v>
      </c>
      <c r="K1259" s="22">
        <f>MONTH(Actuals[[#This Row],[Date]])</f>
        <v>7</v>
      </c>
      <c r="L1259" s="12"/>
    </row>
    <row r="1260" spans="1:12" x14ac:dyDescent="0.3">
      <c r="A1260">
        <v>7</v>
      </c>
      <c r="B1260">
        <v>21144</v>
      </c>
      <c r="C1260">
        <v>6</v>
      </c>
      <c r="D1260">
        <v>62000</v>
      </c>
      <c r="E1260" s="46">
        <v>45141</v>
      </c>
      <c r="F1260">
        <v>-5154</v>
      </c>
      <c r="I1260" t="str">
        <f>INDEX(LedgerMapping[[#All],[Level 3]],MATCH(Actuals[[#This Row],[Sub Ledger]],LedgerMapping[[#All],[Sub Ledger]],0))</f>
        <v>Marketing</v>
      </c>
      <c r="J1260" s="22">
        <f>YEAR(Actuals[[#This Row],[Date]])</f>
        <v>2023</v>
      </c>
      <c r="K1260" s="22">
        <f>MONTH(Actuals[[#This Row],[Date]])</f>
        <v>8</v>
      </c>
      <c r="L1260" s="12"/>
    </row>
    <row r="1261" spans="1:12" x14ac:dyDescent="0.3">
      <c r="A1261">
        <v>7</v>
      </c>
      <c r="B1261">
        <v>22148</v>
      </c>
      <c r="C1261">
        <v>6</v>
      </c>
      <c r="D1261">
        <v>62000</v>
      </c>
      <c r="E1261" s="46">
        <v>45169</v>
      </c>
      <c r="F1261">
        <v>-3902</v>
      </c>
      <c r="I1261" t="str">
        <f>INDEX(LedgerMapping[[#All],[Level 3]],MATCH(Actuals[[#This Row],[Sub Ledger]],LedgerMapping[[#All],[Sub Ledger]],0))</f>
        <v>Marketing</v>
      </c>
      <c r="J1261" s="22">
        <f>YEAR(Actuals[[#This Row],[Date]])</f>
        <v>2023</v>
      </c>
      <c r="K1261" s="22">
        <f>MONTH(Actuals[[#This Row],[Date]])</f>
        <v>8</v>
      </c>
      <c r="L1261" s="12"/>
    </row>
    <row r="1262" spans="1:12" x14ac:dyDescent="0.3">
      <c r="A1262">
        <v>7</v>
      </c>
      <c r="B1262">
        <v>23125</v>
      </c>
      <c r="C1262">
        <v>6</v>
      </c>
      <c r="D1262">
        <v>62000</v>
      </c>
      <c r="E1262" s="46">
        <v>45200</v>
      </c>
      <c r="F1262">
        <v>-5056</v>
      </c>
      <c r="I1262" t="str">
        <f>INDEX(LedgerMapping[[#All],[Level 3]],MATCH(Actuals[[#This Row],[Sub Ledger]],LedgerMapping[[#All],[Sub Ledger]],0))</f>
        <v>Marketing</v>
      </c>
      <c r="J1262" s="22">
        <f>YEAR(Actuals[[#This Row],[Date]])</f>
        <v>2023</v>
      </c>
      <c r="K1262" s="22">
        <f>MONTH(Actuals[[#This Row],[Date]])</f>
        <v>10</v>
      </c>
      <c r="L1262" s="12"/>
    </row>
    <row r="1263" spans="1:12" x14ac:dyDescent="0.3">
      <c r="A1263">
        <v>7</v>
      </c>
      <c r="B1263">
        <v>24128</v>
      </c>
      <c r="C1263">
        <v>6</v>
      </c>
      <c r="D1263">
        <v>62000</v>
      </c>
      <c r="E1263" s="46">
        <v>45230</v>
      </c>
      <c r="F1263">
        <v>-3280</v>
      </c>
      <c r="I1263" t="str">
        <f>INDEX(LedgerMapping[[#All],[Level 3]],MATCH(Actuals[[#This Row],[Sub Ledger]],LedgerMapping[[#All],[Sub Ledger]],0))</f>
        <v>Marketing</v>
      </c>
      <c r="J1263" s="22">
        <f>YEAR(Actuals[[#This Row],[Date]])</f>
        <v>2023</v>
      </c>
      <c r="K1263" s="22">
        <f>MONTH(Actuals[[#This Row],[Date]])</f>
        <v>10</v>
      </c>
      <c r="L1263" s="12"/>
    </row>
    <row r="1264" spans="1:12" x14ac:dyDescent="0.3">
      <c r="A1264">
        <v>7</v>
      </c>
      <c r="B1264">
        <v>25159</v>
      </c>
      <c r="C1264">
        <v>6</v>
      </c>
      <c r="D1264">
        <v>62000</v>
      </c>
      <c r="E1264" s="46">
        <v>45261</v>
      </c>
      <c r="F1264">
        <v>-4550</v>
      </c>
      <c r="I1264" t="str">
        <f>INDEX(LedgerMapping[[#All],[Level 3]],MATCH(Actuals[[#This Row],[Sub Ledger]],LedgerMapping[[#All],[Sub Ledger]],0))</f>
        <v>Marketing</v>
      </c>
      <c r="J1264" s="22">
        <f>YEAR(Actuals[[#This Row],[Date]])</f>
        <v>2023</v>
      </c>
      <c r="K1264" s="22">
        <f>MONTH(Actuals[[#This Row],[Date]])</f>
        <v>12</v>
      </c>
      <c r="L1264" s="12"/>
    </row>
    <row r="1265" spans="1:12" x14ac:dyDescent="0.3">
      <c r="A1265">
        <v>7</v>
      </c>
      <c r="B1265">
        <v>26227</v>
      </c>
      <c r="C1265">
        <v>6</v>
      </c>
      <c r="D1265">
        <v>62000</v>
      </c>
      <c r="E1265" s="46">
        <v>45291</v>
      </c>
      <c r="F1265">
        <v>-7223</v>
      </c>
      <c r="I1265" t="str">
        <f>INDEX(LedgerMapping[[#All],[Level 3]],MATCH(Actuals[[#This Row],[Sub Ledger]],LedgerMapping[[#All],[Sub Ledger]],0))</f>
        <v>Marketing</v>
      </c>
      <c r="J1265" s="22">
        <f>YEAR(Actuals[[#This Row],[Date]])</f>
        <v>2023</v>
      </c>
      <c r="K1265" s="22">
        <f>MONTH(Actuals[[#This Row],[Date]])</f>
        <v>12</v>
      </c>
      <c r="L1265" s="12"/>
    </row>
    <row r="1266" spans="1:12" x14ac:dyDescent="0.3">
      <c r="A1266">
        <v>7</v>
      </c>
      <c r="B1266">
        <v>27354</v>
      </c>
      <c r="C1266">
        <v>6</v>
      </c>
      <c r="D1266">
        <v>62000</v>
      </c>
      <c r="E1266" s="46">
        <v>45322</v>
      </c>
      <c r="F1266">
        <v>-3497</v>
      </c>
      <c r="I1266" t="str">
        <f>INDEX(LedgerMapping[[#All],[Level 3]],MATCH(Actuals[[#This Row],[Sub Ledger]],LedgerMapping[[#All],[Sub Ledger]],0))</f>
        <v>Marketing</v>
      </c>
      <c r="J1266" s="22">
        <f>YEAR(Actuals[[#This Row],[Date]])</f>
        <v>2024</v>
      </c>
      <c r="K1266" s="22">
        <f>MONTH(Actuals[[#This Row],[Date]])</f>
        <v>1</v>
      </c>
      <c r="L1266" s="12"/>
    </row>
    <row r="1267" spans="1:12" x14ac:dyDescent="0.3">
      <c r="A1267">
        <v>7</v>
      </c>
      <c r="B1267">
        <v>28506</v>
      </c>
      <c r="C1267">
        <v>6</v>
      </c>
      <c r="D1267">
        <v>62000</v>
      </c>
      <c r="E1267" s="46">
        <v>45354</v>
      </c>
      <c r="F1267">
        <v>-3743</v>
      </c>
      <c r="I1267" t="str">
        <f>INDEX(LedgerMapping[[#All],[Level 3]],MATCH(Actuals[[#This Row],[Sub Ledger]],LedgerMapping[[#All],[Sub Ledger]],0))</f>
        <v>Marketing</v>
      </c>
      <c r="J1267" s="22">
        <f>YEAR(Actuals[[#This Row],[Date]])</f>
        <v>2024</v>
      </c>
      <c r="K1267" s="22">
        <f>MONTH(Actuals[[#This Row],[Date]])</f>
        <v>3</v>
      </c>
      <c r="L1267" s="12"/>
    </row>
    <row r="1268" spans="1:12" x14ac:dyDescent="0.3">
      <c r="A1268">
        <v>7</v>
      </c>
      <c r="B1268">
        <v>29660</v>
      </c>
      <c r="C1268">
        <v>6</v>
      </c>
      <c r="D1268">
        <v>62000</v>
      </c>
      <c r="E1268" s="46">
        <v>45384</v>
      </c>
      <c r="F1268">
        <v>-2916</v>
      </c>
      <c r="I1268" t="str">
        <f>INDEX(LedgerMapping[[#All],[Level 3]],MATCH(Actuals[[#This Row],[Sub Ledger]],LedgerMapping[[#All],[Sub Ledger]],0))</f>
        <v>Marketing</v>
      </c>
      <c r="J1268" s="22">
        <f>YEAR(Actuals[[#This Row],[Date]])</f>
        <v>2024</v>
      </c>
      <c r="K1268" s="22">
        <f>MONTH(Actuals[[#This Row],[Date]])</f>
        <v>4</v>
      </c>
      <c r="L1268" s="12"/>
    </row>
    <row r="1269" spans="1:12" x14ac:dyDescent="0.3">
      <c r="A1269">
        <v>7</v>
      </c>
      <c r="B1269">
        <v>30786</v>
      </c>
      <c r="C1269">
        <v>6</v>
      </c>
      <c r="D1269">
        <v>62000</v>
      </c>
      <c r="E1269" s="46">
        <v>45415</v>
      </c>
      <c r="F1269">
        <v>-3398</v>
      </c>
      <c r="I1269" t="str">
        <f>INDEX(LedgerMapping[[#All],[Level 3]],MATCH(Actuals[[#This Row],[Sub Ledger]],LedgerMapping[[#All],[Sub Ledger]],0))</f>
        <v>Marketing</v>
      </c>
      <c r="J1269" s="22">
        <f>YEAR(Actuals[[#This Row],[Date]])</f>
        <v>2024</v>
      </c>
      <c r="K1269" s="22">
        <f>MONTH(Actuals[[#This Row],[Date]])</f>
        <v>5</v>
      </c>
      <c r="L1269" s="12"/>
    </row>
    <row r="1270" spans="1:12" x14ac:dyDescent="0.3">
      <c r="A1270">
        <v>7</v>
      </c>
      <c r="B1270">
        <v>31911</v>
      </c>
      <c r="C1270">
        <v>6</v>
      </c>
      <c r="D1270">
        <v>62000</v>
      </c>
      <c r="E1270" s="46">
        <v>45445</v>
      </c>
      <c r="F1270">
        <v>-4757</v>
      </c>
      <c r="I1270" t="str">
        <f>INDEX(LedgerMapping[[#All],[Level 3]],MATCH(Actuals[[#This Row],[Sub Ledger]],LedgerMapping[[#All],[Sub Ledger]],0))</f>
        <v>Marketing</v>
      </c>
      <c r="J1270" s="22">
        <f>YEAR(Actuals[[#This Row],[Date]])</f>
        <v>2024</v>
      </c>
      <c r="K1270" s="22">
        <f>MONTH(Actuals[[#This Row],[Date]])</f>
        <v>6</v>
      </c>
      <c r="L1270" s="12"/>
    </row>
    <row r="1271" spans="1:12" x14ac:dyDescent="0.3">
      <c r="A1271">
        <v>7</v>
      </c>
      <c r="B1271">
        <v>33035</v>
      </c>
      <c r="C1271">
        <v>6</v>
      </c>
      <c r="D1271">
        <v>62000</v>
      </c>
      <c r="E1271" s="46">
        <v>45476</v>
      </c>
      <c r="F1271">
        <v>-4970</v>
      </c>
      <c r="I1271" t="str">
        <f>INDEX(LedgerMapping[[#All],[Level 3]],MATCH(Actuals[[#This Row],[Sub Ledger]],LedgerMapping[[#All],[Sub Ledger]],0))</f>
        <v>Marketing</v>
      </c>
      <c r="J1271" s="22">
        <f>YEAR(Actuals[[#This Row],[Date]])</f>
        <v>2024</v>
      </c>
      <c r="K1271" s="22">
        <f>MONTH(Actuals[[#This Row],[Date]])</f>
        <v>7</v>
      </c>
      <c r="L1271" s="12"/>
    </row>
    <row r="1272" spans="1:12" x14ac:dyDescent="0.3">
      <c r="A1272">
        <v>7</v>
      </c>
      <c r="B1272">
        <v>34159</v>
      </c>
      <c r="C1272">
        <v>6</v>
      </c>
      <c r="D1272">
        <v>62000</v>
      </c>
      <c r="E1272" s="46">
        <v>45507</v>
      </c>
      <c r="F1272">
        <v>-4906</v>
      </c>
      <c r="I1272" t="str">
        <f>INDEX(LedgerMapping[[#All],[Level 3]],MATCH(Actuals[[#This Row],[Sub Ledger]],LedgerMapping[[#All],[Sub Ledger]],0))</f>
        <v>Marketing</v>
      </c>
      <c r="J1272" s="22">
        <f>YEAR(Actuals[[#This Row],[Date]])</f>
        <v>2024</v>
      </c>
      <c r="K1272" s="22">
        <f>MONTH(Actuals[[#This Row],[Date]])</f>
        <v>8</v>
      </c>
      <c r="L1272" s="12"/>
    </row>
    <row r="1273" spans="1:12" x14ac:dyDescent="0.3">
      <c r="A1273">
        <v>7</v>
      </c>
      <c r="B1273">
        <v>35311</v>
      </c>
      <c r="C1273">
        <v>6</v>
      </c>
      <c r="D1273">
        <v>62000</v>
      </c>
      <c r="E1273" s="46">
        <v>45536</v>
      </c>
      <c r="F1273">
        <v>-3902</v>
      </c>
      <c r="I1273" t="str">
        <f>INDEX(LedgerMapping[[#All],[Level 3]],MATCH(Actuals[[#This Row],[Sub Ledger]],LedgerMapping[[#All],[Sub Ledger]],0))</f>
        <v>Marketing</v>
      </c>
      <c r="J1273" s="22">
        <f>YEAR(Actuals[[#This Row],[Date]])</f>
        <v>2024</v>
      </c>
      <c r="K1273" s="22">
        <f>MONTH(Actuals[[#This Row],[Date]])</f>
        <v>9</v>
      </c>
      <c r="L1273" s="12"/>
    </row>
    <row r="1274" spans="1:12" x14ac:dyDescent="0.3">
      <c r="A1274">
        <v>7</v>
      </c>
      <c r="B1274">
        <v>36461</v>
      </c>
      <c r="C1274">
        <v>6</v>
      </c>
      <c r="D1274">
        <v>62000</v>
      </c>
      <c r="E1274" s="46">
        <v>45567</v>
      </c>
      <c r="F1274">
        <v>-3718</v>
      </c>
      <c r="I1274" t="str">
        <f>INDEX(LedgerMapping[[#All],[Level 3]],MATCH(Actuals[[#This Row],[Sub Ledger]],LedgerMapping[[#All],[Sub Ledger]],0))</f>
        <v>Marketing</v>
      </c>
      <c r="J1274" s="22">
        <f>YEAR(Actuals[[#This Row],[Date]])</f>
        <v>2024</v>
      </c>
      <c r="K1274" s="22">
        <f>MONTH(Actuals[[#This Row],[Date]])</f>
        <v>10</v>
      </c>
      <c r="L1274" s="12"/>
    </row>
    <row r="1275" spans="1:12" x14ac:dyDescent="0.3">
      <c r="A1275">
        <v>7</v>
      </c>
      <c r="B1275">
        <v>37610</v>
      </c>
      <c r="C1275">
        <v>6</v>
      </c>
      <c r="D1275">
        <v>62000</v>
      </c>
      <c r="E1275" s="46">
        <v>45597</v>
      </c>
      <c r="F1275">
        <v>-3058</v>
      </c>
      <c r="I1275" t="str">
        <f>INDEX(LedgerMapping[[#All],[Level 3]],MATCH(Actuals[[#This Row],[Sub Ledger]],LedgerMapping[[#All],[Sub Ledger]],0))</f>
        <v>Marketing</v>
      </c>
      <c r="J1275" s="22">
        <f>YEAR(Actuals[[#This Row],[Date]])</f>
        <v>2024</v>
      </c>
      <c r="K1275" s="22">
        <f>MONTH(Actuals[[#This Row],[Date]])</f>
        <v>11</v>
      </c>
      <c r="L1275" s="12"/>
    </row>
    <row r="1276" spans="1:12" x14ac:dyDescent="0.3">
      <c r="A1276">
        <v>7</v>
      </c>
      <c r="B1276">
        <v>38761</v>
      </c>
      <c r="C1276">
        <v>6</v>
      </c>
      <c r="D1276">
        <v>62000</v>
      </c>
      <c r="E1276" s="46">
        <v>45628</v>
      </c>
      <c r="F1276">
        <v>-2803</v>
      </c>
      <c r="I1276" t="str">
        <f>INDEX(LedgerMapping[[#All],[Level 3]],MATCH(Actuals[[#This Row],[Sub Ledger]],LedgerMapping[[#All],[Sub Ledger]],0))</f>
        <v>Marketing</v>
      </c>
      <c r="J1276" s="22">
        <f>YEAR(Actuals[[#This Row],[Date]])</f>
        <v>2024</v>
      </c>
      <c r="K1276" s="22">
        <f>MONTH(Actuals[[#This Row],[Date]])</f>
        <v>12</v>
      </c>
      <c r="L1276" s="12"/>
    </row>
    <row r="1277" spans="1:12" x14ac:dyDescent="0.3">
      <c r="A1277">
        <v>7</v>
      </c>
      <c r="B1277">
        <v>865</v>
      </c>
      <c r="C1277">
        <v>6</v>
      </c>
      <c r="D1277">
        <v>63000</v>
      </c>
      <c r="E1277" s="46">
        <v>44562</v>
      </c>
      <c r="F1277">
        <v>-2347</v>
      </c>
      <c r="I1277" t="str">
        <f>INDEX(LedgerMapping[[#All],[Level 3]],MATCH(Actuals[[#This Row],[Sub Ledger]],LedgerMapping[[#All],[Sub Ledger]],0))</f>
        <v>Marketing</v>
      </c>
      <c r="J1277" s="22">
        <f>YEAR(Actuals[[#This Row],[Date]])</f>
        <v>2022</v>
      </c>
      <c r="K1277" s="22">
        <f>MONTH(Actuals[[#This Row],[Date]])</f>
        <v>1</v>
      </c>
      <c r="L1277" s="12"/>
    </row>
    <row r="1278" spans="1:12" x14ac:dyDescent="0.3">
      <c r="A1278">
        <v>7</v>
      </c>
      <c r="B1278">
        <v>1989</v>
      </c>
      <c r="C1278">
        <v>6</v>
      </c>
      <c r="D1278">
        <v>63000</v>
      </c>
      <c r="E1278" s="46">
        <v>44593</v>
      </c>
      <c r="F1278">
        <v>-15640</v>
      </c>
      <c r="I1278" t="str">
        <f>INDEX(LedgerMapping[[#All],[Level 3]],MATCH(Actuals[[#This Row],[Sub Ledger]],LedgerMapping[[#All],[Sub Ledger]],0))</f>
        <v>Marketing</v>
      </c>
      <c r="J1278" s="22">
        <f>YEAR(Actuals[[#This Row],[Date]])</f>
        <v>2022</v>
      </c>
      <c r="K1278" s="22">
        <f>MONTH(Actuals[[#This Row],[Date]])</f>
        <v>2</v>
      </c>
      <c r="L1278" s="12"/>
    </row>
    <row r="1279" spans="1:12" x14ac:dyDescent="0.3">
      <c r="A1279">
        <v>7</v>
      </c>
      <c r="B1279">
        <v>3107</v>
      </c>
      <c r="C1279">
        <v>6</v>
      </c>
      <c r="D1279">
        <v>63000</v>
      </c>
      <c r="E1279" s="46">
        <v>44624</v>
      </c>
      <c r="F1279">
        <v>-22446</v>
      </c>
      <c r="I1279" t="str">
        <f>INDEX(LedgerMapping[[#All],[Level 3]],MATCH(Actuals[[#This Row],[Sub Ledger]],LedgerMapping[[#All],[Sub Ledger]],0))</f>
        <v>Marketing</v>
      </c>
      <c r="J1279" s="22">
        <f>YEAR(Actuals[[#This Row],[Date]])</f>
        <v>2022</v>
      </c>
      <c r="K1279" s="22">
        <f>MONTH(Actuals[[#This Row],[Date]])</f>
        <v>3</v>
      </c>
      <c r="L1279" s="12"/>
    </row>
    <row r="1280" spans="1:12" x14ac:dyDescent="0.3">
      <c r="A1280">
        <v>7</v>
      </c>
      <c r="B1280">
        <v>4229</v>
      </c>
      <c r="C1280">
        <v>6</v>
      </c>
      <c r="D1280">
        <v>63000</v>
      </c>
      <c r="E1280" s="46">
        <v>44654</v>
      </c>
      <c r="F1280">
        <v>-2517</v>
      </c>
      <c r="I1280" t="str">
        <f>INDEX(LedgerMapping[[#All],[Level 3]],MATCH(Actuals[[#This Row],[Sub Ledger]],LedgerMapping[[#All],[Sub Ledger]],0))</f>
        <v>Marketing</v>
      </c>
      <c r="J1280" s="22">
        <f>YEAR(Actuals[[#This Row],[Date]])</f>
        <v>2022</v>
      </c>
      <c r="K1280" s="22">
        <f>MONTH(Actuals[[#This Row],[Date]])</f>
        <v>4</v>
      </c>
      <c r="L1280" s="12"/>
    </row>
    <row r="1281" spans="1:12" x14ac:dyDescent="0.3">
      <c r="A1281">
        <v>7</v>
      </c>
      <c r="B1281">
        <v>5351</v>
      </c>
      <c r="C1281">
        <v>6</v>
      </c>
      <c r="D1281">
        <v>63000</v>
      </c>
      <c r="E1281" s="46">
        <v>44685</v>
      </c>
      <c r="F1281">
        <v>-31283</v>
      </c>
      <c r="I1281" t="str">
        <f>INDEX(LedgerMapping[[#All],[Level 3]],MATCH(Actuals[[#This Row],[Sub Ledger]],LedgerMapping[[#All],[Sub Ledger]],0))</f>
        <v>Marketing</v>
      </c>
      <c r="J1281" s="22">
        <f>YEAR(Actuals[[#This Row],[Date]])</f>
        <v>2022</v>
      </c>
      <c r="K1281" s="22">
        <f>MONTH(Actuals[[#This Row],[Date]])</f>
        <v>5</v>
      </c>
      <c r="L1281" s="12"/>
    </row>
    <row r="1282" spans="1:12" x14ac:dyDescent="0.3">
      <c r="A1282">
        <v>7</v>
      </c>
      <c r="B1282">
        <v>6476</v>
      </c>
      <c r="C1282">
        <v>6</v>
      </c>
      <c r="D1282">
        <v>63000</v>
      </c>
      <c r="E1282" s="46">
        <v>44715</v>
      </c>
      <c r="F1282">
        <v>-20578</v>
      </c>
      <c r="I1282" t="str">
        <f>INDEX(LedgerMapping[[#All],[Level 3]],MATCH(Actuals[[#This Row],[Sub Ledger]],LedgerMapping[[#All],[Sub Ledger]],0))</f>
        <v>Marketing</v>
      </c>
      <c r="J1282" s="22">
        <f>YEAR(Actuals[[#This Row],[Date]])</f>
        <v>2022</v>
      </c>
      <c r="K1282" s="22">
        <f>MONTH(Actuals[[#This Row],[Date]])</f>
        <v>6</v>
      </c>
      <c r="L1282" s="12"/>
    </row>
    <row r="1283" spans="1:12" x14ac:dyDescent="0.3">
      <c r="A1283">
        <v>7</v>
      </c>
      <c r="B1283">
        <v>7596</v>
      </c>
      <c r="C1283">
        <v>6</v>
      </c>
      <c r="D1283">
        <v>63000</v>
      </c>
      <c r="E1283" s="46">
        <v>44746</v>
      </c>
      <c r="F1283">
        <v>-4127</v>
      </c>
      <c r="I1283" t="str">
        <f>INDEX(LedgerMapping[[#All],[Level 3]],MATCH(Actuals[[#This Row],[Sub Ledger]],LedgerMapping[[#All],[Sub Ledger]],0))</f>
        <v>Marketing</v>
      </c>
      <c r="J1283" s="22">
        <f>YEAR(Actuals[[#This Row],[Date]])</f>
        <v>2022</v>
      </c>
      <c r="K1283" s="22">
        <f>MONTH(Actuals[[#This Row],[Date]])</f>
        <v>7</v>
      </c>
      <c r="L1283" s="12"/>
    </row>
    <row r="1284" spans="1:12" x14ac:dyDescent="0.3">
      <c r="A1284">
        <v>7</v>
      </c>
      <c r="B1284">
        <v>8721</v>
      </c>
      <c r="C1284">
        <v>6</v>
      </c>
      <c r="D1284">
        <v>63000</v>
      </c>
      <c r="E1284" s="46">
        <v>44777</v>
      </c>
      <c r="F1284">
        <v>-31251</v>
      </c>
      <c r="I1284" t="str">
        <f>INDEX(LedgerMapping[[#All],[Level 3]],MATCH(Actuals[[#This Row],[Sub Ledger]],LedgerMapping[[#All],[Sub Ledger]],0))</f>
        <v>Marketing</v>
      </c>
      <c r="J1284" s="22">
        <f>YEAR(Actuals[[#This Row],[Date]])</f>
        <v>2022</v>
      </c>
      <c r="K1284" s="22">
        <f>MONTH(Actuals[[#This Row],[Date]])</f>
        <v>8</v>
      </c>
      <c r="L1284" s="12"/>
    </row>
    <row r="1285" spans="1:12" x14ac:dyDescent="0.3">
      <c r="A1285">
        <v>7</v>
      </c>
      <c r="B1285">
        <v>9835</v>
      </c>
      <c r="C1285">
        <v>6</v>
      </c>
      <c r="D1285">
        <v>63000</v>
      </c>
      <c r="E1285" s="46">
        <v>44805</v>
      </c>
      <c r="F1285">
        <v>-15956</v>
      </c>
      <c r="I1285" t="str">
        <f>INDEX(LedgerMapping[[#All],[Level 3]],MATCH(Actuals[[#This Row],[Sub Ledger]],LedgerMapping[[#All],[Sub Ledger]],0))</f>
        <v>Marketing</v>
      </c>
      <c r="J1285" s="22">
        <f>YEAR(Actuals[[#This Row],[Date]])</f>
        <v>2022</v>
      </c>
      <c r="K1285" s="22">
        <f>MONTH(Actuals[[#This Row],[Date]])</f>
        <v>9</v>
      </c>
      <c r="L1285" s="12"/>
    </row>
    <row r="1286" spans="1:12" x14ac:dyDescent="0.3">
      <c r="A1286">
        <v>7</v>
      </c>
      <c r="B1286">
        <v>10952</v>
      </c>
      <c r="C1286">
        <v>6</v>
      </c>
      <c r="D1286">
        <v>63000</v>
      </c>
      <c r="E1286" s="46">
        <v>44836</v>
      </c>
      <c r="F1286">
        <v>-4571</v>
      </c>
      <c r="I1286" t="str">
        <f>INDEX(LedgerMapping[[#All],[Level 3]],MATCH(Actuals[[#This Row],[Sub Ledger]],LedgerMapping[[#All],[Sub Ledger]],0))</f>
        <v>Marketing</v>
      </c>
      <c r="J1286" s="22">
        <f>YEAR(Actuals[[#This Row],[Date]])</f>
        <v>2022</v>
      </c>
      <c r="K1286" s="22">
        <f>MONTH(Actuals[[#This Row],[Date]])</f>
        <v>10</v>
      </c>
      <c r="L1286" s="12"/>
    </row>
    <row r="1287" spans="1:12" x14ac:dyDescent="0.3">
      <c r="A1287">
        <v>7</v>
      </c>
      <c r="B1287">
        <v>12079</v>
      </c>
      <c r="C1287">
        <v>6</v>
      </c>
      <c r="D1287">
        <v>63000</v>
      </c>
      <c r="E1287" s="46">
        <v>44866</v>
      </c>
      <c r="F1287">
        <v>-12135</v>
      </c>
      <c r="I1287" t="str">
        <f>INDEX(LedgerMapping[[#All],[Level 3]],MATCH(Actuals[[#This Row],[Sub Ledger]],LedgerMapping[[#All],[Sub Ledger]],0))</f>
        <v>Marketing</v>
      </c>
      <c r="J1287" s="22">
        <f>YEAR(Actuals[[#This Row],[Date]])</f>
        <v>2022</v>
      </c>
      <c r="K1287" s="22">
        <f>MONTH(Actuals[[#This Row],[Date]])</f>
        <v>11</v>
      </c>
      <c r="L1287" s="12"/>
    </row>
    <row r="1288" spans="1:12" x14ac:dyDescent="0.3">
      <c r="A1288">
        <v>7</v>
      </c>
      <c r="B1288">
        <v>13208</v>
      </c>
      <c r="C1288">
        <v>6</v>
      </c>
      <c r="D1288">
        <v>63000</v>
      </c>
      <c r="E1288" s="46">
        <v>44897</v>
      </c>
      <c r="F1288">
        <v>-24456</v>
      </c>
      <c r="I1288" t="str">
        <f>INDEX(LedgerMapping[[#All],[Level 3]],MATCH(Actuals[[#This Row],[Sub Ledger]],LedgerMapping[[#All],[Sub Ledger]],0))</f>
        <v>Marketing</v>
      </c>
      <c r="J1288" s="22">
        <f>YEAR(Actuals[[#This Row],[Date]])</f>
        <v>2022</v>
      </c>
      <c r="K1288" s="22">
        <f>MONTH(Actuals[[#This Row],[Date]])</f>
        <v>12</v>
      </c>
      <c r="L1288" s="12"/>
    </row>
    <row r="1289" spans="1:12" x14ac:dyDescent="0.3">
      <c r="A1289">
        <v>7</v>
      </c>
      <c r="B1289">
        <v>14037</v>
      </c>
      <c r="C1289">
        <v>6</v>
      </c>
      <c r="D1289">
        <v>63000</v>
      </c>
      <c r="E1289" s="46">
        <v>44927</v>
      </c>
      <c r="F1289">
        <v>-13813</v>
      </c>
      <c r="I1289" t="str">
        <f>INDEX(LedgerMapping[[#All],[Level 3]],MATCH(Actuals[[#This Row],[Sub Ledger]],LedgerMapping[[#All],[Sub Ledger]],0))</f>
        <v>Marketing</v>
      </c>
      <c r="J1289" s="22">
        <f>YEAR(Actuals[[#This Row],[Date]])</f>
        <v>2023</v>
      </c>
      <c r="K1289" s="22">
        <f>MONTH(Actuals[[#This Row],[Date]])</f>
        <v>1</v>
      </c>
      <c r="L1289" s="12"/>
    </row>
    <row r="1290" spans="1:12" x14ac:dyDescent="0.3">
      <c r="A1290">
        <v>7</v>
      </c>
      <c r="B1290">
        <v>15043</v>
      </c>
      <c r="C1290">
        <v>6</v>
      </c>
      <c r="D1290">
        <v>63000</v>
      </c>
      <c r="E1290" s="46">
        <v>44958</v>
      </c>
      <c r="F1290">
        <v>-32775</v>
      </c>
      <c r="I1290" t="str">
        <f>INDEX(LedgerMapping[[#All],[Level 3]],MATCH(Actuals[[#This Row],[Sub Ledger]],LedgerMapping[[#All],[Sub Ledger]],0))</f>
        <v>Marketing</v>
      </c>
      <c r="J1290" s="22">
        <f>YEAR(Actuals[[#This Row],[Date]])</f>
        <v>2023</v>
      </c>
      <c r="K1290" s="22">
        <f>MONTH(Actuals[[#This Row],[Date]])</f>
        <v>2</v>
      </c>
      <c r="L1290" s="12"/>
    </row>
    <row r="1291" spans="1:12" x14ac:dyDescent="0.3">
      <c r="A1291">
        <v>7</v>
      </c>
      <c r="B1291">
        <v>16023</v>
      </c>
      <c r="C1291">
        <v>6</v>
      </c>
      <c r="D1291">
        <v>63000</v>
      </c>
      <c r="E1291" s="46">
        <v>44988</v>
      </c>
      <c r="F1291">
        <v>-50006</v>
      </c>
      <c r="I1291" t="str">
        <f>INDEX(LedgerMapping[[#All],[Level 3]],MATCH(Actuals[[#This Row],[Sub Ledger]],LedgerMapping[[#All],[Sub Ledger]],0))</f>
        <v>Marketing</v>
      </c>
      <c r="J1291" s="22">
        <f>YEAR(Actuals[[#This Row],[Date]])</f>
        <v>2023</v>
      </c>
      <c r="K1291" s="22">
        <f>MONTH(Actuals[[#This Row],[Date]])</f>
        <v>3</v>
      </c>
      <c r="L1291" s="12"/>
    </row>
    <row r="1292" spans="1:12" x14ac:dyDescent="0.3">
      <c r="A1292">
        <v>7</v>
      </c>
      <c r="B1292">
        <v>17055</v>
      </c>
      <c r="C1292">
        <v>6</v>
      </c>
      <c r="D1292">
        <v>63000</v>
      </c>
      <c r="E1292" s="46">
        <v>45018</v>
      </c>
      <c r="F1292">
        <v>-13423</v>
      </c>
      <c r="I1292" t="str">
        <f>INDEX(LedgerMapping[[#All],[Level 3]],MATCH(Actuals[[#This Row],[Sub Ledger]],LedgerMapping[[#All],[Sub Ledger]],0))</f>
        <v>Marketing</v>
      </c>
      <c r="J1292" s="22">
        <f>YEAR(Actuals[[#This Row],[Date]])</f>
        <v>2023</v>
      </c>
      <c r="K1292" s="22">
        <f>MONTH(Actuals[[#This Row],[Date]])</f>
        <v>4</v>
      </c>
      <c r="L1292" s="12"/>
    </row>
    <row r="1293" spans="1:12" x14ac:dyDescent="0.3">
      <c r="A1293">
        <v>7</v>
      </c>
      <c r="B1293">
        <v>18085</v>
      </c>
      <c r="C1293">
        <v>6</v>
      </c>
      <c r="D1293">
        <v>63000</v>
      </c>
      <c r="E1293" s="46">
        <v>45049</v>
      </c>
      <c r="F1293">
        <v>-47727</v>
      </c>
      <c r="I1293" t="str">
        <f>INDEX(LedgerMapping[[#All],[Level 3]],MATCH(Actuals[[#This Row],[Sub Ledger]],LedgerMapping[[#All],[Sub Ledger]],0))</f>
        <v>Marketing</v>
      </c>
      <c r="J1293" s="22">
        <f>YEAR(Actuals[[#This Row],[Date]])</f>
        <v>2023</v>
      </c>
      <c r="K1293" s="22">
        <f>MONTH(Actuals[[#This Row],[Date]])</f>
        <v>5</v>
      </c>
      <c r="L1293" s="12"/>
    </row>
    <row r="1294" spans="1:12" x14ac:dyDescent="0.3">
      <c r="A1294">
        <v>7</v>
      </c>
      <c r="B1294">
        <v>19089</v>
      </c>
      <c r="C1294">
        <v>6</v>
      </c>
      <c r="D1294">
        <v>63000</v>
      </c>
      <c r="E1294" s="46">
        <v>45079</v>
      </c>
      <c r="F1294">
        <v>-32955</v>
      </c>
      <c r="I1294" t="str">
        <f>INDEX(LedgerMapping[[#All],[Level 3]],MATCH(Actuals[[#This Row],[Sub Ledger]],LedgerMapping[[#All],[Sub Ledger]],0))</f>
        <v>Marketing</v>
      </c>
      <c r="J1294" s="22">
        <f>YEAR(Actuals[[#This Row],[Date]])</f>
        <v>2023</v>
      </c>
      <c r="K1294" s="22">
        <f>MONTH(Actuals[[#This Row],[Date]])</f>
        <v>6</v>
      </c>
      <c r="L1294" s="12"/>
    </row>
    <row r="1295" spans="1:12" x14ac:dyDescent="0.3">
      <c r="A1295">
        <v>7</v>
      </c>
      <c r="B1295">
        <v>20118</v>
      </c>
      <c r="C1295">
        <v>6</v>
      </c>
      <c r="D1295">
        <v>63000</v>
      </c>
      <c r="E1295" s="46">
        <v>45110</v>
      </c>
      <c r="F1295">
        <v>-8075</v>
      </c>
      <c r="I1295" t="str">
        <f>INDEX(LedgerMapping[[#All],[Level 3]],MATCH(Actuals[[#This Row],[Sub Ledger]],LedgerMapping[[#All],[Sub Ledger]],0))</f>
        <v>Marketing</v>
      </c>
      <c r="J1295" s="22">
        <f>YEAR(Actuals[[#This Row],[Date]])</f>
        <v>2023</v>
      </c>
      <c r="K1295" s="22">
        <f>MONTH(Actuals[[#This Row],[Date]])</f>
        <v>7</v>
      </c>
      <c r="L1295" s="12"/>
    </row>
    <row r="1296" spans="1:12" x14ac:dyDescent="0.3">
      <c r="A1296">
        <v>7</v>
      </c>
      <c r="B1296">
        <v>21145</v>
      </c>
      <c r="C1296">
        <v>6</v>
      </c>
      <c r="D1296">
        <v>63000</v>
      </c>
      <c r="E1296" s="46">
        <v>45141</v>
      </c>
      <c r="F1296">
        <v>-16528</v>
      </c>
      <c r="I1296" t="str">
        <f>INDEX(LedgerMapping[[#All],[Level 3]],MATCH(Actuals[[#This Row],[Sub Ledger]],LedgerMapping[[#All],[Sub Ledger]],0))</f>
        <v>Marketing</v>
      </c>
      <c r="J1296" s="22">
        <f>YEAR(Actuals[[#This Row],[Date]])</f>
        <v>2023</v>
      </c>
      <c r="K1296" s="22">
        <f>MONTH(Actuals[[#This Row],[Date]])</f>
        <v>8</v>
      </c>
      <c r="L1296" s="12"/>
    </row>
    <row r="1297" spans="1:12" x14ac:dyDescent="0.3">
      <c r="A1297">
        <v>7</v>
      </c>
      <c r="B1297">
        <v>22149</v>
      </c>
      <c r="C1297">
        <v>6</v>
      </c>
      <c r="D1297">
        <v>63000</v>
      </c>
      <c r="E1297" s="46">
        <v>45169</v>
      </c>
      <c r="F1297">
        <v>-16875</v>
      </c>
      <c r="I1297" t="str">
        <f>INDEX(LedgerMapping[[#All],[Level 3]],MATCH(Actuals[[#This Row],[Sub Ledger]],LedgerMapping[[#All],[Sub Ledger]],0))</f>
        <v>Marketing</v>
      </c>
      <c r="J1297" s="22">
        <f>YEAR(Actuals[[#This Row],[Date]])</f>
        <v>2023</v>
      </c>
      <c r="K1297" s="22">
        <f>MONTH(Actuals[[#This Row],[Date]])</f>
        <v>8</v>
      </c>
      <c r="L1297" s="12"/>
    </row>
    <row r="1298" spans="1:12" x14ac:dyDescent="0.3">
      <c r="A1298">
        <v>7</v>
      </c>
      <c r="B1298">
        <v>23126</v>
      </c>
      <c r="C1298">
        <v>6</v>
      </c>
      <c r="D1298">
        <v>63000</v>
      </c>
      <c r="E1298" s="46">
        <v>45200</v>
      </c>
      <c r="F1298">
        <v>-7907</v>
      </c>
      <c r="I1298" t="str">
        <f>INDEX(LedgerMapping[[#All],[Level 3]],MATCH(Actuals[[#This Row],[Sub Ledger]],LedgerMapping[[#All],[Sub Ledger]],0))</f>
        <v>Marketing</v>
      </c>
      <c r="J1298" s="22">
        <f>YEAR(Actuals[[#This Row],[Date]])</f>
        <v>2023</v>
      </c>
      <c r="K1298" s="22">
        <f>MONTH(Actuals[[#This Row],[Date]])</f>
        <v>10</v>
      </c>
      <c r="L1298" s="12"/>
    </row>
    <row r="1299" spans="1:12" x14ac:dyDescent="0.3">
      <c r="A1299">
        <v>7</v>
      </c>
      <c r="B1299">
        <v>24129</v>
      </c>
      <c r="C1299">
        <v>6</v>
      </c>
      <c r="D1299">
        <v>63000</v>
      </c>
      <c r="E1299" s="46">
        <v>45230</v>
      </c>
      <c r="F1299">
        <v>-29377</v>
      </c>
      <c r="I1299" t="str">
        <f>INDEX(LedgerMapping[[#All],[Level 3]],MATCH(Actuals[[#This Row],[Sub Ledger]],LedgerMapping[[#All],[Sub Ledger]],0))</f>
        <v>Marketing</v>
      </c>
      <c r="J1299" s="22">
        <f>YEAR(Actuals[[#This Row],[Date]])</f>
        <v>2023</v>
      </c>
      <c r="K1299" s="22">
        <f>MONTH(Actuals[[#This Row],[Date]])</f>
        <v>10</v>
      </c>
      <c r="L1299" s="12"/>
    </row>
    <row r="1300" spans="1:12" x14ac:dyDescent="0.3">
      <c r="A1300">
        <v>7</v>
      </c>
      <c r="B1300">
        <v>25160</v>
      </c>
      <c r="C1300">
        <v>6</v>
      </c>
      <c r="D1300">
        <v>63000</v>
      </c>
      <c r="E1300" s="46">
        <v>45261</v>
      </c>
      <c r="F1300">
        <v>-18200</v>
      </c>
      <c r="I1300" t="str">
        <f>INDEX(LedgerMapping[[#All],[Level 3]],MATCH(Actuals[[#This Row],[Sub Ledger]],LedgerMapping[[#All],[Sub Ledger]],0))</f>
        <v>Marketing</v>
      </c>
      <c r="J1300" s="22">
        <f>YEAR(Actuals[[#This Row],[Date]])</f>
        <v>2023</v>
      </c>
      <c r="K1300" s="22">
        <f>MONTH(Actuals[[#This Row],[Date]])</f>
        <v>12</v>
      </c>
      <c r="L1300" s="12"/>
    </row>
    <row r="1301" spans="1:12" x14ac:dyDescent="0.3">
      <c r="A1301">
        <v>7</v>
      </c>
      <c r="B1301">
        <v>26228</v>
      </c>
      <c r="C1301">
        <v>6</v>
      </c>
      <c r="D1301">
        <v>63000</v>
      </c>
      <c r="E1301" s="46">
        <v>45291</v>
      </c>
      <c r="F1301">
        <v>-17115</v>
      </c>
      <c r="I1301" t="str">
        <f>INDEX(LedgerMapping[[#All],[Level 3]],MATCH(Actuals[[#This Row],[Sub Ledger]],LedgerMapping[[#All],[Sub Ledger]],0))</f>
        <v>Marketing</v>
      </c>
      <c r="J1301" s="22">
        <f>YEAR(Actuals[[#This Row],[Date]])</f>
        <v>2023</v>
      </c>
      <c r="K1301" s="22">
        <f>MONTH(Actuals[[#This Row],[Date]])</f>
        <v>12</v>
      </c>
      <c r="L1301" s="12"/>
    </row>
    <row r="1302" spans="1:12" x14ac:dyDescent="0.3">
      <c r="A1302">
        <v>7</v>
      </c>
      <c r="B1302">
        <v>27355</v>
      </c>
      <c r="C1302">
        <v>6</v>
      </c>
      <c r="D1302">
        <v>63000</v>
      </c>
      <c r="E1302" s="46">
        <v>45322</v>
      </c>
      <c r="F1302">
        <v>-47941</v>
      </c>
      <c r="I1302" t="str">
        <f>INDEX(LedgerMapping[[#All],[Level 3]],MATCH(Actuals[[#This Row],[Sub Ledger]],LedgerMapping[[#All],[Sub Ledger]],0))</f>
        <v>Marketing</v>
      </c>
      <c r="J1302" s="22">
        <f>YEAR(Actuals[[#This Row],[Date]])</f>
        <v>2024</v>
      </c>
      <c r="K1302" s="22">
        <f>MONTH(Actuals[[#This Row],[Date]])</f>
        <v>1</v>
      </c>
      <c r="L1302" s="12"/>
    </row>
    <row r="1303" spans="1:12" x14ac:dyDescent="0.3">
      <c r="A1303">
        <v>7</v>
      </c>
      <c r="B1303">
        <v>28507</v>
      </c>
      <c r="C1303">
        <v>6</v>
      </c>
      <c r="D1303">
        <v>63000</v>
      </c>
      <c r="E1303" s="46">
        <v>45354</v>
      </c>
      <c r="F1303">
        <v>-30239</v>
      </c>
      <c r="I1303" t="str">
        <f>INDEX(LedgerMapping[[#All],[Level 3]],MATCH(Actuals[[#This Row],[Sub Ledger]],LedgerMapping[[#All],[Sub Ledger]],0))</f>
        <v>Marketing</v>
      </c>
      <c r="J1303" s="22">
        <f>YEAR(Actuals[[#This Row],[Date]])</f>
        <v>2024</v>
      </c>
      <c r="K1303" s="22">
        <f>MONTH(Actuals[[#This Row],[Date]])</f>
        <v>3</v>
      </c>
      <c r="L1303" s="12"/>
    </row>
    <row r="1304" spans="1:12" x14ac:dyDescent="0.3">
      <c r="A1304">
        <v>7</v>
      </c>
      <c r="B1304">
        <v>29661</v>
      </c>
      <c r="C1304">
        <v>6</v>
      </c>
      <c r="D1304">
        <v>63000</v>
      </c>
      <c r="E1304" s="46">
        <v>45384</v>
      </c>
      <c r="F1304">
        <v>-31697</v>
      </c>
      <c r="I1304" t="str">
        <f>INDEX(LedgerMapping[[#All],[Level 3]],MATCH(Actuals[[#This Row],[Sub Ledger]],LedgerMapping[[#All],[Sub Ledger]],0))</f>
        <v>Marketing</v>
      </c>
      <c r="J1304" s="22">
        <f>YEAR(Actuals[[#This Row],[Date]])</f>
        <v>2024</v>
      </c>
      <c r="K1304" s="22">
        <f>MONTH(Actuals[[#This Row],[Date]])</f>
        <v>4</v>
      </c>
      <c r="L1304" s="12"/>
    </row>
    <row r="1305" spans="1:12" x14ac:dyDescent="0.3">
      <c r="A1305">
        <v>7</v>
      </c>
      <c r="B1305">
        <v>30787</v>
      </c>
      <c r="C1305">
        <v>6</v>
      </c>
      <c r="D1305">
        <v>63000</v>
      </c>
      <c r="E1305" s="46">
        <v>45415</v>
      </c>
      <c r="F1305">
        <v>-40190</v>
      </c>
      <c r="I1305" t="str">
        <f>INDEX(LedgerMapping[[#All],[Level 3]],MATCH(Actuals[[#This Row],[Sub Ledger]],LedgerMapping[[#All],[Sub Ledger]],0))</f>
        <v>Marketing</v>
      </c>
      <c r="J1305" s="22">
        <f>YEAR(Actuals[[#This Row],[Date]])</f>
        <v>2024</v>
      </c>
      <c r="K1305" s="22">
        <f>MONTH(Actuals[[#This Row],[Date]])</f>
        <v>5</v>
      </c>
      <c r="L1305" s="12"/>
    </row>
    <row r="1306" spans="1:12" x14ac:dyDescent="0.3">
      <c r="A1306">
        <v>7</v>
      </c>
      <c r="B1306">
        <v>31912</v>
      </c>
      <c r="C1306">
        <v>6</v>
      </c>
      <c r="D1306">
        <v>63000</v>
      </c>
      <c r="E1306" s="46">
        <v>45445</v>
      </c>
      <c r="F1306">
        <v>-31295</v>
      </c>
      <c r="I1306" t="str">
        <f>INDEX(LedgerMapping[[#All],[Level 3]],MATCH(Actuals[[#This Row],[Sub Ledger]],LedgerMapping[[#All],[Sub Ledger]],0))</f>
        <v>Marketing</v>
      </c>
      <c r="J1306" s="22">
        <f>YEAR(Actuals[[#This Row],[Date]])</f>
        <v>2024</v>
      </c>
      <c r="K1306" s="22">
        <f>MONTH(Actuals[[#This Row],[Date]])</f>
        <v>6</v>
      </c>
      <c r="L1306" s="12"/>
    </row>
    <row r="1307" spans="1:12" x14ac:dyDescent="0.3">
      <c r="A1307">
        <v>7</v>
      </c>
      <c r="B1307">
        <v>33036</v>
      </c>
      <c r="C1307">
        <v>6</v>
      </c>
      <c r="D1307">
        <v>63000</v>
      </c>
      <c r="E1307" s="46">
        <v>45476</v>
      </c>
      <c r="F1307">
        <v>-9622</v>
      </c>
      <c r="I1307" t="str">
        <f>INDEX(LedgerMapping[[#All],[Level 3]],MATCH(Actuals[[#This Row],[Sub Ledger]],LedgerMapping[[#All],[Sub Ledger]],0))</f>
        <v>Marketing</v>
      </c>
      <c r="J1307" s="22">
        <f>YEAR(Actuals[[#This Row],[Date]])</f>
        <v>2024</v>
      </c>
      <c r="K1307" s="22">
        <f>MONTH(Actuals[[#This Row],[Date]])</f>
        <v>7</v>
      </c>
      <c r="L1307" s="12"/>
    </row>
    <row r="1308" spans="1:12" x14ac:dyDescent="0.3">
      <c r="A1308">
        <v>7</v>
      </c>
      <c r="B1308">
        <v>34160</v>
      </c>
      <c r="C1308">
        <v>6</v>
      </c>
      <c r="D1308">
        <v>63000</v>
      </c>
      <c r="E1308" s="46">
        <v>45507</v>
      </c>
      <c r="F1308">
        <v>-35165</v>
      </c>
      <c r="I1308" t="str">
        <f>INDEX(LedgerMapping[[#All],[Level 3]],MATCH(Actuals[[#This Row],[Sub Ledger]],LedgerMapping[[#All],[Sub Ledger]],0))</f>
        <v>Marketing</v>
      </c>
      <c r="J1308" s="22">
        <f>YEAR(Actuals[[#This Row],[Date]])</f>
        <v>2024</v>
      </c>
      <c r="K1308" s="22">
        <f>MONTH(Actuals[[#This Row],[Date]])</f>
        <v>8</v>
      </c>
      <c r="L1308" s="12"/>
    </row>
    <row r="1309" spans="1:12" x14ac:dyDescent="0.3">
      <c r="A1309">
        <v>7</v>
      </c>
      <c r="B1309">
        <v>35312</v>
      </c>
      <c r="C1309">
        <v>6</v>
      </c>
      <c r="D1309">
        <v>63000</v>
      </c>
      <c r="E1309" s="46">
        <v>45536</v>
      </c>
      <c r="F1309">
        <v>-25678</v>
      </c>
      <c r="I1309" t="str">
        <f>INDEX(LedgerMapping[[#All],[Level 3]],MATCH(Actuals[[#This Row],[Sub Ledger]],LedgerMapping[[#All],[Sub Ledger]],0))</f>
        <v>Marketing</v>
      </c>
      <c r="J1309" s="22">
        <f>YEAR(Actuals[[#This Row],[Date]])</f>
        <v>2024</v>
      </c>
      <c r="K1309" s="22">
        <f>MONTH(Actuals[[#This Row],[Date]])</f>
        <v>9</v>
      </c>
      <c r="L1309" s="12"/>
    </row>
    <row r="1310" spans="1:12" x14ac:dyDescent="0.3">
      <c r="A1310">
        <v>7</v>
      </c>
      <c r="B1310">
        <v>36462</v>
      </c>
      <c r="C1310">
        <v>6</v>
      </c>
      <c r="D1310">
        <v>63000</v>
      </c>
      <c r="E1310" s="46">
        <v>45567</v>
      </c>
      <c r="F1310">
        <v>-30015</v>
      </c>
      <c r="I1310" t="str">
        <f>INDEX(LedgerMapping[[#All],[Level 3]],MATCH(Actuals[[#This Row],[Sub Ledger]],LedgerMapping[[#All],[Sub Ledger]],0))</f>
        <v>Marketing</v>
      </c>
      <c r="J1310" s="22">
        <f>YEAR(Actuals[[#This Row],[Date]])</f>
        <v>2024</v>
      </c>
      <c r="K1310" s="22">
        <f>MONTH(Actuals[[#This Row],[Date]])</f>
        <v>10</v>
      </c>
      <c r="L1310" s="12"/>
    </row>
    <row r="1311" spans="1:12" x14ac:dyDescent="0.3">
      <c r="A1311">
        <v>7</v>
      </c>
      <c r="B1311">
        <v>37611</v>
      </c>
      <c r="C1311">
        <v>6</v>
      </c>
      <c r="D1311">
        <v>63000</v>
      </c>
      <c r="E1311" s="46">
        <v>45597</v>
      </c>
      <c r="F1311">
        <v>-38077</v>
      </c>
      <c r="I1311" t="str">
        <f>INDEX(LedgerMapping[[#All],[Level 3]],MATCH(Actuals[[#This Row],[Sub Ledger]],LedgerMapping[[#All],[Sub Ledger]],0))</f>
        <v>Marketing</v>
      </c>
      <c r="J1311" s="22">
        <f>YEAR(Actuals[[#This Row],[Date]])</f>
        <v>2024</v>
      </c>
      <c r="K1311" s="22">
        <f>MONTH(Actuals[[#This Row],[Date]])</f>
        <v>11</v>
      </c>
      <c r="L1311" s="12"/>
    </row>
    <row r="1312" spans="1:12" x14ac:dyDescent="0.3">
      <c r="A1312">
        <v>7</v>
      </c>
      <c r="B1312">
        <v>38762</v>
      </c>
      <c r="C1312">
        <v>6</v>
      </c>
      <c r="D1312">
        <v>63000</v>
      </c>
      <c r="E1312" s="46">
        <v>45628</v>
      </c>
      <c r="F1312">
        <v>-26287</v>
      </c>
      <c r="I1312" t="str">
        <f>INDEX(LedgerMapping[[#All],[Level 3]],MATCH(Actuals[[#This Row],[Sub Ledger]],LedgerMapping[[#All],[Sub Ledger]],0))</f>
        <v>Marketing</v>
      </c>
      <c r="J1312" s="22">
        <f>YEAR(Actuals[[#This Row],[Date]])</f>
        <v>2024</v>
      </c>
      <c r="K1312" s="22">
        <f>MONTH(Actuals[[#This Row],[Date]])</f>
        <v>12</v>
      </c>
      <c r="L1312" s="12"/>
    </row>
    <row r="1313" spans="1:12" x14ac:dyDescent="0.3">
      <c r="A1313">
        <v>7</v>
      </c>
      <c r="B1313">
        <v>866</v>
      </c>
      <c r="C1313">
        <v>6</v>
      </c>
      <c r="D1313">
        <v>65000</v>
      </c>
      <c r="E1313" s="46">
        <v>44562</v>
      </c>
      <c r="F1313">
        <v>-469</v>
      </c>
      <c r="I1313" t="str">
        <f>INDEX(LedgerMapping[[#All],[Level 3]],MATCH(Actuals[[#This Row],[Sub Ledger]],LedgerMapping[[#All],[Sub Ledger]],0))</f>
        <v>Administration</v>
      </c>
      <c r="J1313" s="22">
        <f>YEAR(Actuals[[#This Row],[Date]])</f>
        <v>2022</v>
      </c>
      <c r="K1313" s="22">
        <f>MONTH(Actuals[[#This Row],[Date]])</f>
        <v>1</v>
      </c>
      <c r="L1313" s="12"/>
    </row>
    <row r="1314" spans="1:12" x14ac:dyDescent="0.3">
      <c r="A1314">
        <v>7</v>
      </c>
      <c r="B1314">
        <v>1990</v>
      </c>
      <c r="C1314">
        <v>6</v>
      </c>
      <c r="D1314">
        <v>65000</v>
      </c>
      <c r="E1314" s="46">
        <v>44593</v>
      </c>
      <c r="F1314">
        <v>-574</v>
      </c>
      <c r="I1314" t="str">
        <f>INDEX(LedgerMapping[[#All],[Level 3]],MATCH(Actuals[[#This Row],[Sub Ledger]],LedgerMapping[[#All],[Sub Ledger]],0))</f>
        <v>Administration</v>
      </c>
      <c r="J1314" s="22">
        <f>YEAR(Actuals[[#This Row],[Date]])</f>
        <v>2022</v>
      </c>
      <c r="K1314" s="22">
        <f>MONTH(Actuals[[#This Row],[Date]])</f>
        <v>2</v>
      </c>
      <c r="L1314" s="12"/>
    </row>
    <row r="1315" spans="1:12" x14ac:dyDescent="0.3">
      <c r="A1315">
        <v>7</v>
      </c>
      <c r="B1315">
        <v>3108</v>
      </c>
      <c r="C1315">
        <v>6</v>
      </c>
      <c r="D1315">
        <v>65000</v>
      </c>
      <c r="E1315" s="46">
        <v>44624</v>
      </c>
      <c r="F1315">
        <v>-427</v>
      </c>
      <c r="I1315" t="str">
        <f>INDEX(LedgerMapping[[#All],[Level 3]],MATCH(Actuals[[#This Row],[Sub Ledger]],LedgerMapping[[#All],[Sub Ledger]],0))</f>
        <v>Administration</v>
      </c>
      <c r="J1315" s="22">
        <f>YEAR(Actuals[[#This Row],[Date]])</f>
        <v>2022</v>
      </c>
      <c r="K1315" s="22">
        <f>MONTH(Actuals[[#This Row],[Date]])</f>
        <v>3</v>
      </c>
      <c r="L1315" s="12"/>
    </row>
    <row r="1316" spans="1:12" x14ac:dyDescent="0.3">
      <c r="A1316">
        <v>7</v>
      </c>
      <c r="B1316">
        <v>4230</v>
      </c>
      <c r="C1316">
        <v>6</v>
      </c>
      <c r="D1316">
        <v>65000</v>
      </c>
      <c r="E1316" s="46">
        <v>44654</v>
      </c>
      <c r="F1316">
        <v>-462</v>
      </c>
      <c r="I1316" t="str">
        <f>INDEX(LedgerMapping[[#All],[Level 3]],MATCH(Actuals[[#This Row],[Sub Ledger]],LedgerMapping[[#All],[Sub Ledger]],0))</f>
        <v>Administration</v>
      </c>
      <c r="J1316" s="22">
        <f>YEAR(Actuals[[#This Row],[Date]])</f>
        <v>2022</v>
      </c>
      <c r="K1316" s="22">
        <f>MONTH(Actuals[[#This Row],[Date]])</f>
        <v>4</v>
      </c>
      <c r="L1316" s="12"/>
    </row>
    <row r="1317" spans="1:12" x14ac:dyDescent="0.3">
      <c r="A1317">
        <v>7</v>
      </c>
      <c r="B1317">
        <v>5352</v>
      </c>
      <c r="C1317">
        <v>6</v>
      </c>
      <c r="D1317">
        <v>65000</v>
      </c>
      <c r="E1317" s="46">
        <v>44685</v>
      </c>
      <c r="F1317">
        <v>-300</v>
      </c>
      <c r="I1317" t="str">
        <f>INDEX(LedgerMapping[[#All],[Level 3]],MATCH(Actuals[[#This Row],[Sub Ledger]],LedgerMapping[[#All],[Sub Ledger]],0))</f>
        <v>Administration</v>
      </c>
      <c r="J1317" s="22">
        <f>YEAR(Actuals[[#This Row],[Date]])</f>
        <v>2022</v>
      </c>
      <c r="K1317" s="22">
        <f>MONTH(Actuals[[#This Row],[Date]])</f>
        <v>5</v>
      </c>
      <c r="L1317" s="12"/>
    </row>
    <row r="1318" spans="1:12" x14ac:dyDescent="0.3">
      <c r="A1318">
        <v>7</v>
      </c>
      <c r="B1318">
        <v>6479</v>
      </c>
      <c r="C1318">
        <v>6</v>
      </c>
      <c r="D1318">
        <v>65000</v>
      </c>
      <c r="E1318" s="46">
        <v>44715</v>
      </c>
      <c r="F1318">
        <v>-609</v>
      </c>
      <c r="I1318" t="str">
        <f>INDEX(LedgerMapping[[#All],[Level 3]],MATCH(Actuals[[#This Row],[Sub Ledger]],LedgerMapping[[#All],[Sub Ledger]],0))</f>
        <v>Administration</v>
      </c>
      <c r="J1318" s="22">
        <f>YEAR(Actuals[[#This Row],[Date]])</f>
        <v>2022</v>
      </c>
      <c r="K1318" s="22">
        <f>MONTH(Actuals[[#This Row],[Date]])</f>
        <v>6</v>
      </c>
      <c r="L1318" s="12"/>
    </row>
    <row r="1319" spans="1:12" x14ac:dyDescent="0.3">
      <c r="A1319">
        <v>7</v>
      </c>
      <c r="B1319">
        <v>7599</v>
      </c>
      <c r="C1319">
        <v>6</v>
      </c>
      <c r="D1319">
        <v>65000</v>
      </c>
      <c r="E1319" s="46">
        <v>44746</v>
      </c>
      <c r="F1319">
        <v>-576</v>
      </c>
      <c r="I1319" t="str">
        <f>INDEX(LedgerMapping[[#All],[Level 3]],MATCH(Actuals[[#This Row],[Sub Ledger]],LedgerMapping[[#All],[Sub Ledger]],0))</f>
        <v>Administration</v>
      </c>
      <c r="J1319" s="22">
        <f>YEAR(Actuals[[#This Row],[Date]])</f>
        <v>2022</v>
      </c>
      <c r="K1319" s="22">
        <f>MONTH(Actuals[[#This Row],[Date]])</f>
        <v>7</v>
      </c>
      <c r="L1319" s="12"/>
    </row>
    <row r="1320" spans="1:12" x14ac:dyDescent="0.3">
      <c r="A1320">
        <v>7</v>
      </c>
      <c r="B1320">
        <v>8722</v>
      </c>
      <c r="C1320">
        <v>6</v>
      </c>
      <c r="D1320">
        <v>65000</v>
      </c>
      <c r="E1320" s="46">
        <v>44777</v>
      </c>
      <c r="F1320">
        <v>-469</v>
      </c>
      <c r="I1320" t="str">
        <f>INDEX(LedgerMapping[[#All],[Level 3]],MATCH(Actuals[[#This Row],[Sub Ledger]],LedgerMapping[[#All],[Sub Ledger]],0))</f>
        <v>Administration</v>
      </c>
      <c r="J1320" s="22">
        <f>YEAR(Actuals[[#This Row],[Date]])</f>
        <v>2022</v>
      </c>
      <c r="K1320" s="22">
        <f>MONTH(Actuals[[#This Row],[Date]])</f>
        <v>8</v>
      </c>
      <c r="L1320" s="12"/>
    </row>
    <row r="1321" spans="1:12" x14ac:dyDescent="0.3">
      <c r="A1321">
        <v>7</v>
      </c>
      <c r="B1321">
        <v>9837</v>
      </c>
      <c r="C1321">
        <v>6</v>
      </c>
      <c r="D1321">
        <v>65000</v>
      </c>
      <c r="E1321" s="46">
        <v>44805</v>
      </c>
      <c r="F1321">
        <v>-258</v>
      </c>
      <c r="I1321" t="str">
        <f>INDEX(LedgerMapping[[#All],[Level 3]],MATCH(Actuals[[#This Row],[Sub Ledger]],LedgerMapping[[#All],[Sub Ledger]],0))</f>
        <v>Administration</v>
      </c>
      <c r="J1321" s="22">
        <f>YEAR(Actuals[[#This Row],[Date]])</f>
        <v>2022</v>
      </c>
      <c r="K1321" s="22">
        <f>MONTH(Actuals[[#This Row],[Date]])</f>
        <v>9</v>
      </c>
      <c r="L1321" s="12"/>
    </row>
    <row r="1322" spans="1:12" x14ac:dyDescent="0.3">
      <c r="A1322">
        <v>7</v>
      </c>
      <c r="B1322">
        <v>10955</v>
      </c>
      <c r="C1322">
        <v>6</v>
      </c>
      <c r="D1322">
        <v>65000</v>
      </c>
      <c r="E1322" s="46">
        <v>44836</v>
      </c>
      <c r="F1322">
        <v>-616</v>
      </c>
      <c r="I1322" t="str">
        <f>INDEX(LedgerMapping[[#All],[Level 3]],MATCH(Actuals[[#This Row],[Sub Ledger]],LedgerMapping[[#All],[Sub Ledger]],0))</f>
        <v>Administration</v>
      </c>
      <c r="J1322" s="22">
        <f>YEAR(Actuals[[#This Row],[Date]])</f>
        <v>2022</v>
      </c>
      <c r="K1322" s="22">
        <f>MONTH(Actuals[[#This Row],[Date]])</f>
        <v>10</v>
      </c>
      <c r="L1322" s="12"/>
    </row>
    <row r="1323" spans="1:12" x14ac:dyDescent="0.3">
      <c r="A1323">
        <v>7</v>
      </c>
      <c r="B1323">
        <v>12080</v>
      </c>
      <c r="C1323">
        <v>6</v>
      </c>
      <c r="D1323">
        <v>65000</v>
      </c>
      <c r="E1323" s="46">
        <v>44866</v>
      </c>
      <c r="F1323">
        <v>-301</v>
      </c>
      <c r="I1323" t="str">
        <f>INDEX(LedgerMapping[[#All],[Level 3]],MATCH(Actuals[[#This Row],[Sub Ledger]],LedgerMapping[[#All],[Sub Ledger]],0))</f>
        <v>Administration</v>
      </c>
      <c r="J1323" s="22">
        <f>YEAR(Actuals[[#This Row],[Date]])</f>
        <v>2022</v>
      </c>
      <c r="K1323" s="22">
        <f>MONTH(Actuals[[#This Row],[Date]])</f>
        <v>11</v>
      </c>
      <c r="L1323" s="12"/>
    </row>
    <row r="1324" spans="1:12" x14ac:dyDescent="0.3">
      <c r="A1324">
        <v>7</v>
      </c>
      <c r="B1324">
        <v>13210</v>
      </c>
      <c r="C1324">
        <v>6</v>
      </c>
      <c r="D1324">
        <v>65000</v>
      </c>
      <c r="E1324" s="46">
        <v>44897</v>
      </c>
      <c r="F1324">
        <v>-315</v>
      </c>
      <c r="I1324" t="str">
        <f>INDEX(LedgerMapping[[#All],[Level 3]],MATCH(Actuals[[#This Row],[Sub Ledger]],LedgerMapping[[#All],[Sub Ledger]],0))</f>
        <v>Administration</v>
      </c>
      <c r="J1324" s="22">
        <f>YEAR(Actuals[[#This Row],[Date]])</f>
        <v>2022</v>
      </c>
      <c r="K1324" s="22">
        <f>MONTH(Actuals[[#This Row],[Date]])</f>
        <v>12</v>
      </c>
      <c r="L1324" s="12"/>
    </row>
    <row r="1325" spans="1:12" x14ac:dyDescent="0.3">
      <c r="A1325">
        <v>7</v>
      </c>
      <c r="B1325">
        <v>14038</v>
      </c>
      <c r="C1325">
        <v>6</v>
      </c>
      <c r="D1325">
        <v>65000</v>
      </c>
      <c r="E1325" s="46">
        <v>44927</v>
      </c>
      <c r="F1325">
        <v>-738</v>
      </c>
      <c r="I1325" t="str">
        <f>INDEX(LedgerMapping[[#All],[Level 3]],MATCH(Actuals[[#This Row],[Sub Ledger]],LedgerMapping[[#All],[Sub Ledger]],0))</f>
        <v>Administration</v>
      </c>
      <c r="J1325" s="22">
        <f>YEAR(Actuals[[#This Row],[Date]])</f>
        <v>2023</v>
      </c>
      <c r="K1325" s="22">
        <f>MONTH(Actuals[[#This Row],[Date]])</f>
        <v>1</v>
      </c>
      <c r="L1325" s="12"/>
    </row>
    <row r="1326" spans="1:12" x14ac:dyDescent="0.3">
      <c r="A1326">
        <v>7</v>
      </c>
      <c r="B1326">
        <v>15044</v>
      </c>
      <c r="C1326">
        <v>6</v>
      </c>
      <c r="D1326">
        <v>65000</v>
      </c>
      <c r="E1326" s="46">
        <v>44958</v>
      </c>
      <c r="F1326">
        <v>-520</v>
      </c>
      <c r="I1326" t="str">
        <f>INDEX(LedgerMapping[[#All],[Level 3]],MATCH(Actuals[[#This Row],[Sub Ledger]],LedgerMapping[[#All],[Sub Ledger]],0))</f>
        <v>Administration</v>
      </c>
      <c r="J1326" s="22">
        <f>YEAR(Actuals[[#This Row],[Date]])</f>
        <v>2023</v>
      </c>
      <c r="K1326" s="22">
        <f>MONTH(Actuals[[#This Row],[Date]])</f>
        <v>2</v>
      </c>
      <c r="L1326" s="12"/>
    </row>
    <row r="1327" spans="1:12" x14ac:dyDescent="0.3">
      <c r="A1327">
        <v>7</v>
      </c>
      <c r="B1327">
        <v>16024</v>
      </c>
      <c r="C1327">
        <v>6</v>
      </c>
      <c r="D1327">
        <v>65000</v>
      </c>
      <c r="E1327" s="46">
        <v>44988</v>
      </c>
      <c r="F1327">
        <v>-650</v>
      </c>
      <c r="I1327" t="str">
        <f>INDEX(LedgerMapping[[#All],[Level 3]],MATCH(Actuals[[#This Row],[Sub Ledger]],LedgerMapping[[#All],[Sub Ledger]],0))</f>
        <v>Administration</v>
      </c>
      <c r="J1327" s="22">
        <f>YEAR(Actuals[[#This Row],[Date]])</f>
        <v>2023</v>
      </c>
      <c r="K1327" s="22">
        <f>MONTH(Actuals[[#This Row],[Date]])</f>
        <v>3</v>
      </c>
      <c r="L1327" s="12"/>
    </row>
    <row r="1328" spans="1:12" x14ac:dyDescent="0.3">
      <c r="A1328">
        <v>7</v>
      </c>
      <c r="B1328">
        <v>17056</v>
      </c>
      <c r="C1328">
        <v>6</v>
      </c>
      <c r="D1328">
        <v>65000</v>
      </c>
      <c r="E1328" s="46">
        <v>45018</v>
      </c>
      <c r="F1328">
        <v>-544</v>
      </c>
      <c r="I1328" t="str">
        <f>INDEX(LedgerMapping[[#All],[Level 3]],MATCH(Actuals[[#This Row],[Sub Ledger]],LedgerMapping[[#All],[Sub Ledger]],0))</f>
        <v>Administration</v>
      </c>
      <c r="J1328" s="22">
        <f>YEAR(Actuals[[#This Row],[Date]])</f>
        <v>2023</v>
      </c>
      <c r="K1328" s="22">
        <f>MONTH(Actuals[[#This Row],[Date]])</f>
        <v>4</v>
      </c>
      <c r="L1328" s="12"/>
    </row>
    <row r="1329" spans="1:12" x14ac:dyDescent="0.3">
      <c r="A1329">
        <v>7</v>
      </c>
      <c r="B1329">
        <v>18086</v>
      </c>
      <c r="C1329">
        <v>6</v>
      </c>
      <c r="D1329">
        <v>65000</v>
      </c>
      <c r="E1329" s="46">
        <v>45049</v>
      </c>
      <c r="F1329">
        <v>-440</v>
      </c>
      <c r="I1329" t="str">
        <f>INDEX(LedgerMapping[[#All],[Level 3]],MATCH(Actuals[[#This Row],[Sub Ledger]],LedgerMapping[[#All],[Sub Ledger]],0))</f>
        <v>Administration</v>
      </c>
      <c r="J1329" s="22">
        <f>YEAR(Actuals[[#This Row],[Date]])</f>
        <v>2023</v>
      </c>
      <c r="K1329" s="22">
        <f>MONTH(Actuals[[#This Row],[Date]])</f>
        <v>5</v>
      </c>
      <c r="L1329" s="12"/>
    </row>
    <row r="1330" spans="1:12" x14ac:dyDescent="0.3">
      <c r="A1330">
        <v>7</v>
      </c>
      <c r="B1330">
        <v>19090</v>
      </c>
      <c r="C1330">
        <v>6</v>
      </c>
      <c r="D1330">
        <v>65000</v>
      </c>
      <c r="E1330" s="46">
        <v>45079</v>
      </c>
      <c r="F1330">
        <v>-700</v>
      </c>
      <c r="I1330" t="str">
        <f>INDEX(LedgerMapping[[#All],[Level 3]],MATCH(Actuals[[#This Row],[Sub Ledger]],LedgerMapping[[#All],[Sub Ledger]],0))</f>
        <v>Administration</v>
      </c>
      <c r="J1330" s="22">
        <f>YEAR(Actuals[[#This Row],[Date]])</f>
        <v>2023</v>
      </c>
      <c r="K1330" s="22">
        <f>MONTH(Actuals[[#This Row],[Date]])</f>
        <v>6</v>
      </c>
      <c r="L1330" s="12"/>
    </row>
    <row r="1331" spans="1:12" x14ac:dyDescent="0.3">
      <c r="A1331">
        <v>7</v>
      </c>
      <c r="B1331">
        <v>20119</v>
      </c>
      <c r="C1331">
        <v>6</v>
      </c>
      <c r="D1331">
        <v>65000</v>
      </c>
      <c r="E1331" s="46">
        <v>45110</v>
      </c>
      <c r="F1331">
        <v>-440</v>
      </c>
      <c r="I1331" t="str">
        <f>INDEX(LedgerMapping[[#All],[Level 3]],MATCH(Actuals[[#This Row],[Sub Ledger]],LedgerMapping[[#All],[Sub Ledger]],0))</f>
        <v>Administration</v>
      </c>
      <c r="J1331" s="22">
        <f>YEAR(Actuals[[#This Row],[Date]])</f>
        <v>2023</v>
      </c>
      <c r="K1331" s="22">
        <f>MONTH(Actuals[[#This Row],[Date]])</f>
        <v>7</v>
      </c>
      <c r="L1331" s="12"/>
    </row>
    <row r="1332" spans="1:12" x14ac:dyDescent="0.3">
      <c r="A1332">
        <v>7</v>
      </c>
      <c r="B1332">
        <v>21146</v>
      </c>
      <c r="C1332">
        <v>6</v>
      </c>
      <c r="D1332">
        <v>65000</v>
      </c>
      <c r="E1332" s="46">
        <v>45141</v>
      </c>
      <c r="F1332">
        <v>-704</v>
      </c>
      <c r="I1332" t="str">
        <f>INDEX(LedgerMapping[[#All],[Level 3]],MATCH(Actuals[[#This Row],[Sub Ledger]],LedgerMapping[[#All],[Sub Ledger]],0))</f>
        <v>Administration</v>
      </c>
      <c r="J1332" s="22">
        <f>YEAR(Actuals[[#This Row],[Date]])</f>
        <v>2023</v>
      </c>
      <c r="K1332" s="22">
        <f>MONTH(Actuals[[#This Row],[Date]])</f>
        <v>8</v>
      </c>
      <c r="L1332" s="12"/>
    </row>
    <row r="1333" spans="1:12" x14ac:dyDescent="0.3">
      <c r="A1333">
        <v>7</v>
      </c>
      <c r="B1333">
        <v>22150</v>
      </c>
      <c r="C1333">
        <v>6</v>
      </c>
      <c r="D1333">
        <v>65000</v>
      </c>
      <c r="E1333" s="46">
        <v>45169</v>
      </c>
      <c r="F1333">
        <v>-520</v>
      </c>
      <c r="I1333" t="str">
        <f>INDEX(LedgerMapping[[#All],[Level 3]],MATCH(Actuals[[#This Row],[Sub Ledger]],LedgerMapping[[#All],[Sub Ledger]],0))</f>
        <v>Administration</v>
      </c>
      <c r="J1333" s="22">
        <f>YEAR(Actuals[[#This Row],[Date]])</f>
        <v>2023</v>
      </c>
      <c r="K1333" s="22">
        <f>MONTH(Actuals[[#This Row],[Date]])</f>
        <v>8</v>
      </c>
      <c r="L1333" s="12"/>
    </row>
    <row r="1334" spans="1:12" x14ac:dyDescent="0.3">
      <c r="A1334">
        <v>7</v>
      </c>
      <c r="B1334">
        <v>23127</v>
      </c>
      <c r="C1334">
        <v>6</v>
      </c>
      <c r="D1334">
        <v>65000</v>
      </c>
      <c r="E1334" s="46">
        <v>45200</v>
      </c>
      <c r="F1334">
        <v>-720</v>
      </c>
      <c r="I1334" t="str">
        <f>INDEX(LedgerMapping[[#All],[Level 3]],MATCH(Actuals[[#This Row],[Sub Ledger]],LedgerMapping[[#All],[Sub Ledger]],0))</f>
        <v>Administration</v>
      </c>
      <c r="J1334" s="22">
        <f>YEAR(Actuals[[#This Row],[Date]])</f>
        <v>2023</v>
      </c>
      <c r="K1334" s="22">
        <f>MONTH(Actuals[[#This Row],[Date]])</f>
        <v>10</v>
      </c>
      <c r="L1334" s="12"/>
    </row>
    <row r="1335" spans="1:12" x14ac:dyDescent="0.3">
      <c r="A1335">
        <v>7</v>
      </c>
      <c r="B1335">
        <v>24130</v>
      </c>
      <c r="C1335">
        <v>6</v>
      </c>
      <c r="D1335">
        <v>65000</v>
      </c>
      <c r="E1335" s="46">
        <v>45230</v>
      </c>
      <c r="F1335">
        <v>-495</v>
      </c>
      <c r="I1335" t="str">
        <f>INDEX(LedgerMapping[[#All],[Level 3]],MATCH(Actuals[[#This Row],[Sub Ledger]],LedgerMapping[[#All],[Sub Ledger]],0))</f>
        <v>Administration</v>
      </c>
      <c r="J1335" s="22">
        <f>YEAR(Actuals[[#This Row],[Date]])</f>
        <v>2023</v>
      </c>
      <c r="K1335" s="22">
        <f>MONTH(Actuals[[#This Row],[Date]])</f>
        <v>10</v>
      </c>
      <c r="L1335" s="12"/>
    </row>
    <row r="1336" spans="1:12" x14ac:dyDescent="0.3">
      <c r="A1336">
        <v>7</v>
      </c>
      <c r="B1336">
        <v>25161</v>
      </c>
      <c r="C1336">
        <v>6</v>
      </c>
      <c r="D1336">
        <v>65000</v>
      </c>
      <c r="E1336" s="46">
        <v>45261</v>
      </c>
      <c r="F1336">
        <v>-612</v>
      </c>
      <c r="I1336" t="str">
        <f>INDEX(LedgerMapping[[#All],[Level 3]],MATCH(Actuals[[#This Row],[Sub Ledger]],LedgerMapping[[#All],[Sub Ledger]],0))</f>
        <v>Administration</v>
      </c>
      <c r="J1336" s="22">
        <f>YEAR(Actuals[[#This Row],[Date]])</f>
        <v>2023</v>
      </c>
      <c r="K1336" s="22">
        <f>MONTH(Actuals[[#This Row],[Date]])</f>
        <v>12</v>
      </c>
      <c r="L1336" s="12"/>
    </row>
    <row r="1337" spans="1:12" x14ac:dyDescent="0.3">
      <c r="A1337">
        <v>7</v>
      </c>
      <c r="B1337">
        <v>26229</v>
      </c>
      <c r="C1337">
        <v>6</v>
      </c>
      <c r="D1337">
        <v>65000</v>
      </c>
      <c r="E1337" s="46">
        <v>45291</v>
      </c>
      <c r="F1337">
        <v>-936</v>
      </c>
      <c r="I1337" t="str">
        <f>INDEX(LedgerMapping[[#All],[Level 3]],MATCH(Actuals[[#This Row],[Sub Ledger]],LedgerMapping[[#All],[Sub Ledger]],0))</f>
        <v>Administration</v>
      </c>
      <c r="J1337" s="22">
        <f>YEAR(Actuals[[#This Row],[Date]])</f>
        <v>2023</v>
      </c>
      <c r="K1337" s="22">
        <f>MONTH(Actuals[[#This Row],[Date]])</f>
        <v>12</v>
      </c>
      <c r="L1337" s="12"/>
    </row>
    <row r="1338" spans="1:12" x14ac:dyDescent="0.3">
      <c r="A1338">
        <v>7</v>
      </c>
      <c r="B1338">
        <v>27356</v>
      </c>
      <c r="C1338">
        <v>6</v>
      </c>
      <c r="D1338">
        <v>65000</v>
      </c>
      <c r="E1338" s="46">
        <v>45322</v>
      </c>
      <c r="F1338">
        <v>-676</v>
      </c>
      <c r="I1338" t="str">
        <f>INDEX(LedgerMapping[[#All],[Level 3]],MATCH(Actuals[[#This Row],[Sub Ledger]],LedgerMapping[[#All],[Sub Ledger]],0))</f>
        <v>Administration</v>
      </c>
      <c r="J1338" s="22">
        <f>YEAR(Actuals[[#This Row],[Date]])</f>
        <v>2024</v>
      </c>
      <c r="K1338" s="22">
        <f>MONTH(Actuals[[#This Row],[Date]])</f>
        <v>1</v>
      </c>
      <c r="L1338" s="12"/>
    </row>
    <row r="1339" spans="1:12" x14ac:dyDescent="0.3">
      <c r="A1339">
        <v>7</v>
      </c>
      <c r="B1339">
        <v>28508</v>
      </c>
      <c r="C1339">
        <v>6</v>
      </c>
      <c r="D1339">
        <v>65000</v>
      </c>
      <c r="E1339" s="46">
        <v>45354</v>
      </c>
      <c r="F1339">
        <v>-660</v>
      </c>
      <c r="I1339" t="str">
        <f>INDEX(LedgerMapping[[#All],[Level 3]],MATCH(Actuals[[#This Row],[Sub Ledger]],LedgerMapping[[#All],[Sub Ledger]],0))</f>
        <v>Administration</v>
      </c>
      <c r="J1339" s="22">
        <f>YEAR(Actuals[[#This Row],[Date]])</f>
        <v>2024</v>
      </c>
      <c r="K1339" s="22">
        <f>MONTH(Actuals[[#This Row],[Date]])</f>
        <v>3</v>
      </c>
      <c r="L1339" s="12"/>
    </row>
    <row r="1340" spans="1:12" x14ac:dyDescent="0.3">
      <c r="A1340">
        <v>7</v>
      </c>
      <c r="B1340">
        <v>29662</v>
      </c>
      <c r="C1340">
        <v>6</v>
      </c>
      <c r="D1340">
        <v>65000</v>
      </c>
      <c r="E1340" s="46">
        <v>45384</v>
      </c>
      <c r="F1340">
        <v>-480</v>
      </c>
      <c r="I1340" t="str">
        <f>INDEX(LedgerMapping[[#All],[Level 3]],MATCH(Actuals[[#This Row],[Sub Ledger]],LedgerMapping[[#All],[Sub Ledger]],0))</f>
        <v>Administration</v>
      </c>
      <c r="J1340" s="22">
        <f>YEAR(Actuals[[#This Row],[Date]])</f>
        <v>2024</v>
      </c>
      <c r="K1340" s="22">
        <f>MONTH(Actuals[[#This Row],[Date]])</f>
        <v>4</v>
      </c>
      <c r="L1340" s="12"/>
    </row>
    <row r="1341" spans="1:12" x14ac:dyDescent="0.3">
      <c r="A1341">
        <v>7</v>
      </c>
      <c r="B1341">
        <v>30788</v>
      </c>
      <c r="C1341">
        <v>6</v>
      </c>
      <c r="D1341">
        <v>65000</v>
      </c>
      <c r="E1341" s="46">
        <v>45415</v>
      </c>
      <c r="F1341">
        <v>-588</v>
      </c>
      <c r="I1341" t="str">
        <f>INDEX(LedgerMapping[[#All],[Level 3]],MATCH(Actuals[[#This Row],[Sub Ledger]],LedgerMapping[[#All],[Sub Ledger]],0))</f>
        <v>Administration</v>
      </c>
      <c r="J1341" s="22">
        <f>YEAR(Actuals[[#This Row],[Date]])</f>
        <v>2024</v>
      </c>
      <c r="K1341" s="22">
        <f>MONTH(Actuals[[#This Row],[Date]])</f>
        <v>5</v>
      </c>
      <c r="L1341" s="12"/>
    </row>
    <row r="1342" spans="1:12" x14ac:dyDescent="0.3">
      <c r="A1342">
        <v>7</v>
      </c>
      <c r="B1342">
        <v>31913</v>
      </c>
      <c r="C1342">
        <v>6</v>
      </c>
      <c r="D1342">
        <v>65000</v>
      </c>
      <c r="E1342" s="46">
        <v>45445</v>
      </c>
      <c r="F1342">
        <v>-792</v>
      </c>
      <c r="I1342" t="str">
        <f>INDEX(LedgerMapping[[#All],[Level 3]],MATCH(Actuals[[#This Row],[Sub Ledger]],LedgerMapping[[#All],[Sub Ledger]],0))</f>
        <v>Administration</v>
      </c>
      <c r="J1342" s="22">
        <f>YEAR(Actuals[[#This Row],[Date]])</f>
        <v>2024</v>
      </c>
      <c r="K1342" s="22">
        <f>MONTH(Actuals[[#This Row],[Date]])</f>
        <v>6</v>
      </c>
      <c r="L1342" s="12"/>
    </row>
    <row r="1343" spans="1:12" x14ac:dyDescent="0.3">
      <c r="A1343">
        <v>7</v>
      </c>
      <c r="B1343">
        <v>33037</v>
      </c>
      <c r="C1343">
        <v>6</v>
      </c>
      <c r="D1343">
        <v>65000</v>
      </c>
      <c r="E1343" s="46">
        <v>45476</v>
      </c>
      <c r="F1343">
        <v>-962</v>
      </c>
      <c r="I1343" t="str">
        <f>INDEX(LedgerMapping[[#All],[Level 3]],MATCH(Actuals[[#This Row],[Sub Ledger]],LedgerMapping[[#All],[Sub Ledger]],0))</f>
        <v>Administration</v>
      </c>
      <c r="J1343" s="22">
        <f>YEAR(Actuals[[#This Row],[Date]])</f>
        <v>2024</v>
      </c>
      <c r="K1343" s="22">
        <f>MONTH(Actuals[[#This Row],[Date]])</f>
        <v>7</v>
      </c>
      <c r="L1343" s="12"/>
    </row>
    <row r="1344" spans="1:12" x14ac:dyDescent="0.3">
      <c r="A1344">
        <v>7</v>
      </c>
      <c r="B1344">
        <v>34161</v>
      </c>
      <c r="C1344">
        <v>6</v>
      </c>
      <c r="D1344">
        <v>65000</v>
      </c>
      <c r="E1344" s="46">
        <v>45507</v>
      </c>
      <c r="F1344">
        <v>-836</v>
      </c>
      <c r="I1344" t="str">
        <f>INDEX(LedgerMapping[[#All],[Level 3]],MATCH(Actuals[[#This Row],[Sub Ledger]],LedgerMapping[[#All],[Sub Ledger]],0))</f>
        <v>Administration</v>
      </c>
      <c r="J1344" s="22">
        <f>YEAR(Actuals[[#This Row],[Date]])</f>
        <v>2024</v>
      </c>
      <c r="K1344" s="22">
        <f>MONTH(Actuals[[#This Row],[Date]])</f>
        <v>8</v>
      </c>
      <c r="L1344" s="12"/>
    </row>
    <row r="1345" spans="1:12" x14ac:dyDescent="0.3">
      <c r="A1345">
        <v>7</v>
      </c>
      <c r="B1345">
        <v>35313</v>
      </c>
      <c r="C1345">
        <v>6</v>
      </c>
      <c r="D1345">
        <v>65000</v>
      </c>
      <c r="E1345" s="46">
        <v>45536</v>
      </c>
      <c r="F1345">
        <v>-676</v>
      </c>
      <c r="I1345" t="str">
        <f>INDEX(LedgerMapping[[#All],[Level 3]],MATCH(Actuals[[#This Row],[Sub Ledger]],LedgerMapping[[#All],[Sub Ledger]],0))</f>
        <v>Administration</v>
      </c>
      <c r="J1345" s="22">
        <f>YEAR(Actuals[[#This Row],[Date]])</f>
        <v>2024</v>
      </c>
      <c r="K1345" s="22">
        <f>MONTH(Actuals[[#This Row],[Date]])</f>
        <v>9</v>
      </c>
      <c r="L1345" s="12"/>
    </row>
    <row r="1346" spans="1:12" x14ac:dyDescent="0.3">
      <c r="A1346">
        <v>7</v>
      </c>
      <c r="B1346">
        <v>36463</v>
      </c>
      <c r="C1346">
        <v>6</v>
      </c>
      <c r="D1346">
        <v>65000</v>
      </c>
      <c r="E1346" s="46">
        <v>45567</v>
      </c>
      <c r="F1346">
        <v>-702</v>
      </c>
      <c r="I1346" t="str">
        <f>INDEX(LedgerMapping[[#All],[Level 3]],MATCH(Actuals[[#This Row],[Sub Ledger]],LedgerMapping[[#All],[Sub Ledger]],0))</f>
        <v>Administration</v>
      </c>
      <c r="J1346" s="22">
        <f>YEAR(Actuals[[#This Row],[Date]])</f>
        <v>2024</v>
      </c>
      <c r="K1346" s="22">
        <f>MONTH(Actuals[[#This Row],[Date]])</f>
        <v>10</v>
      </c>
      <c r="L1346" s="12"/>
    </row>
    <row r="1347" spans="1:12" x14ac:dyDescent="0.3">
      <c r="A1347">
        <v>7</v>
      </c>
      <c r="B1347">
        <v>37612</v>
      </c>
      <c r="C1347">
        <v>6</v>
      </c>
      <c r="D1347">
        <v>65000</v>
      </c>
      <c r="E1347" s="46">
        <v>45597</v>
      </c>
      <c r="F1347">
        <v>-660</v>
      </c>
      <c r="I1347" t="str">
        <f>INDEX(LedgerMapping[[#All],[Level 3]],MATCH(Actuals[[#This Row],[Sub Ledger]],LedgerMapping[[#All],[Sub Ledger]],0))</f>
        <v>Administration</v>
      </c>
      <c r="J1347" s="22">
        <f>YEAR(Actuals[[#This Row],[Date]])</f>
        <v>2024</v>
      </c>
      <c r="K1347" s="22">
        <f>MONTH(Actuals[[#This Row],[Date]])</f>
        <v>11</v>
      </c>
      <c r="L1347" s="12"/>
    </row>
    <row r="1348" spans="1:12" x14ac:dyDescent="0.3">
      <c r="A1348">
        <v>7</v>
      </c>
      <c r="B1348">
        <v>38763</v>
      </c>
      <c r="C1348">
        <v>6</v>
      </c>
      <c r="D1348">
        <v>65000</v>
      </c>
      <c r="E1348" s="46">
        <v>45628</v>
      </c>
      <c r="F1348">
        <v>-506</v>
      </c>
      <c r="I1348" t="str">
        <f>INDEX(LedgerMapping[[#All],[Level 3]],MATCH(Actuals[[#This Row],[Sub Ledger]],LedgerMapping[[#All],[Sub Ledger]],0))</f>
        <v>Administration</v>
      </c>
      <c r="J1348" s="22">
        <f>YEAR(Actuals[[#This Row],[Date]])</f>
        <v>2024</v>
      </c>
      <c r="K1348" s="22">
        <f>MONTH(Actuals[[#This Row],[Date]])</f>
        <v>12</v>
      </c>
      <c r="L1348" s="12"/>
    </row>
    <row r="1349" spans="1:12" x14ac:dyDescent="0.3">
      <c r="A1349">
        <v>7</v>
      </c>
      <c r="B1349">
        <v>869</v>
      </c>
      <c r="C1349">
        <v>6</v>
      </c>
      <c r="D1349">
        <v>66000</v>
      </c>
      <c r="E1349" s="46">
        <v>44562</v>
      </c>
      <c r="F1349">
        <v>-426</v>
      </c>
      <c r="I1349" t="str">
        <f>INDEX(LedgerMapping[[#All],[Level 3]],MATCH(Actuals[[#This Row],[Sub Ledger]],LedgerMapping[[#All],[Sub Ledger]],0))</f>
        <v>Administration</v>
      </c>
      <c r="J1349" s="22">
        <f>YEAR(Actuals[[#This Row],[Date]])</f>
        <v>2022</v>
      </c>
      <c r="K1349" s="22">
        <f>MONTH(Actuals[[#This Row],[Date]])</f>
        <v>1</v>
      </c>
      <c r="L1349" s="12"/>
    </row>
    <row r="1350" spans="1:12" x14ac:dyDescent="0.3">
      <c r="A1350">
        <v>7</v>
      </c>
      <c r="B1350">
        <v>1993</v>
      </c>
      <c r="C1350">
        <v>6</v>
      </c>
      <c r="D1350">
        <v>66000</v>
      </c>
      <c r="E1350" s="46">
        <v>44593</v>
      </c>
      <c r="F1350">
        <v>-522</v>
      </c>
      <c r="I1350" t="str">
        <f>INDEX(LedgerMapping[[#All],[Level 3]],MATCH(Actuals[[#This Row],[Sub Ledger]],LedgerMapping[[#All],[Sub Ledger]],0))</f>
        <v>Administration</v>
      </c>
      <c r="J1350" s="22">
        <f>YEAR(Actuals[[#This Row],[Date]])</f>
        <v>2022</v>
      </c>
      <c r="K1350" s="22">
        <f>MONTH(Actuals[[#This Row],[Date]])</f>
        <v>2</v>
      </c>
      <c r="L1350" s="12"/>
    </row>
    <row r="1351" spans="1:12" x14ac:dyDescent="0.3">
      <c r="A1351">
        <v>7</v>
      </c>
      <c r="B1351">
        <v>3111</v>
      </c>
      <c r="C1351">
        <v>6</v>
      </c>
      <c r="D1351">
        <v>66000</v>
      </c>
      <c r="E1351" s="46">
        <v>44624</v>
      </c>
      <c r="F1351">
        <v>-388</v>
      </c>
      <c r="I1351" t="str">
        <f>INDEX(LedgerMapping[[#All],[Level 3]],MATCH(Actuals[[#This Row],[Sub Ledger]],LedgerMapping[[#All],[Sub Ledger]],0))</f>
        <v>Administration</v>
      </c>
      <c r="J1351" s="22">
        <f>YEAR(Actuals[[#This Row],[Date]])</f>
        <v>2022</v>
      </c>
      <c r="K1351" s="22">
        <f>MONTH(Actuals[[#This Row],[Date]])</f>
        <v>3</v>
      </c>
      <c r="L1351" s="12"/>
    </row>
    <row r="1352" spans="1:12" x14ac:dyDescent="0.3">
      <c r="A1352">
        <v>7</v>
      </c>
      <c r="B1352">
        <v>4233</v>
      </c>
      <c r="C1352">
        <v>6</v>
      </c>
      <c r="D1352">
        <v>66000</v>
      </c>
      <c r="E1352" s="46">
        <v>44654</v>
      </c>
      <c r="F1352">
        <v>-420</v>
      </c>
      <c r="I1352" t="str">
        <f>INDEX(LedgerMapping[[#All],[Level 3]],MATCH(Actuals[[#This Row],[Sub Ledger]],LedgerMapping[[#All],[Sub Ledger]],0))</f>
        <v>Administration</v>
      </c>
      <c r="J1352" s="22">
        <f>YEAR(Actuals[[#This Row],[Date]])</f>
        <v>2022</v>
      </c>
      <c r="K1352" s="22">
        <f>MONTH(Actuals[[#This Row],[Date]])</f>
        <v>4</v>
      </c>
      <c r="L1352" s="12"/>
    </row>
    <row r="1353" spans="1:12" x14ac:dyDescent="0.3">
      <c r="A1353">
        <v>7</v>
      </c>
      <c r="B1353">
        <v>5355</v>
      </c>
      <c r="C1353">
        <v>6</v>
      </c>
      <c r="D1353">
        <v>66000</v>
      </c>
      <c r="E1353" s="46">
        <v>44685</v>
      </c>
      <c r="F1353">
        <v>-273</v>
      </c>
      <c r="I1353" t="str">
        <f>INDEX(LedgerMapping[[#All],[Level 3]],MATCH(Actuals[[#This Row],[Sub Ledger]],LedgerMapping[[#All],[Sub Ledger]],0))</f>
        <v>Administration</v>
      </c>
      <c r="J1353" s="22">
        <f>YEAR(Actuals[[#This Row],[Date]])</f>
        <v>2022</v>
      </c>
      <c r="K1353" s="22">
        <f>MONTH(Actuals[[#This Row],[Date]])</f>
        <v>5</v>
      </c>
      <c r="L1353" s="12"/>
    </row>
    <row r="1354" spans="1:12" x14ac:dyDescent="0.3">
      <c r="A1354">
        <v>7</v>
      </c>
      <c r="B1354">
        <v>6481</v>
      </c>
      <c r="C1354">
        <v>6</v>
      </c>
      <c r="D1354">
        <v>66000</v>
      </c>
      <c r="E1354" s="46">
        <v>44715</v>
      </c>
      <c r="F1354">
        <v>-554</v>
      </c>
      <c r="I1354" t="str">
        <f>INDEX(LedgerMapping[[#All],[Level 3]],MATCH(Actuals[[#This Row],[Sub Ledger]],LedgerMapping[[#All],[Sub Ledger]],0))</f>
        <v>Administration</v>
      </c>
      <c r="J1354" s="22">
        <f>YEAR(Actuals[[#This Row],[Date]])</f>
        <v>2022</v>
      </c>
      <c r="K1354" s="22">
        <f>MONTH(Actuals[[#This Row],[Date]])</f>
        <v>6</v>
      </c>
      <c r="L1354" s="12"/>
    </row>
    <row r="1355" spans="1:12" x14ac:dyDescent="0.3">
      <c r="A1355">
        <v>7</v>
      </c>
      <c r="B1355">
        <v>7601</v>
      </c>
      <c r="C1355">
        <v>6</v>
      </c>
      <c r="D1355">
        <v>66000</v>
      </c>
      <c r="E1355" s="46">
        <v>44746</v>
      </c>
      <c r="F1355">
        <v>-524</v>
      </c>
      <c r="I1355" t="str">
        <f>INDEX(LedgerMapping[[#All],[Level 3]],MATCH(Actuals[[#This Row],[Sub Ledger]],LedgerMapping[[#All],[Sub Ledger]],0))</f>
        <v>Administration</v>
      </c>
      <c r="J1355" s="22">
        <f>YEAR(Actuals[[#This Row],[Date]])</f>
        <v>2022</v>
      </c>
      <c r="K1355" s="22">
        <f>MONTH(Actuals[[#This Row],[Date]])</f>
        <v>7</v>
      </c>
      <c r="L1355" s="12"/>
    </row>
    <row r="1356" spans="1:12" x14ac:dyDescent="0.3">
      <c r="A1356">
        <v>7</v>
      </c>
      <c r="B1356">
        <v>8725</v>
      </c>
      <c r="C1356">
        <v>6</v>
      </c>
      <c r="D1356">
        <v>66000</v>
      </c>
      <c r="E1356" s="46">
        <v>44777</v>
      </c>
      <c r="F1356">
        <v>-426</v>
      </c>
      <c r="I1356" t="str">
        <f>INDEX(LedgerMapping[[#All],[Level 3]],MATCH(Actuals[[#This Row],[Sub Ledger]],LedgerMapping[[#All],[Sub Ledger]],0))</f>
        <v>Administration</v>
      </c>
      <c r="J1356" s="22">
        <f>YEAR(Actuals[[#This Row],[Date]])</f>
        <v>2022</v>
      </c>
      <c r="K1356" s="22">
        <f>MONTH(Actuals[[#This Row],[Date]])</f>
        <v>8</v>
      </c>
      <c r="L1356" s="12"/>
    </row>
    <row r="1357" spans="1:12" x14ac:dyDescent="0.3">
      <c r="A1357">
        <v>7</v>
      </c>
      <c r="B1357">
        <v>9839</v>
      </c>
      <c r="C1357">
        <v>6</v>
      </c>
      <c r="D1357">
        <v>66000</v>
      </c>
      <c r="E1357" s="46">
        <v>44805</v>
      </c>
      <c r="F1357">
        <v>-234</v>
      </c>
      <c r="I1357" t="str">
        <f>INDEX(LedgerMapping[[#All],[Level 3]],MATCH(Actuals[[#This Row],[Sub Ledger]],LedgerMapping[[#All],[Sub Ledger]],0))</f>
        <v>Administration</v>
      </c>
      <c r="J1357" s="22">
        <f>YEAR(Actuals[[#This Row],[Date]])</f>
        <v>2022</v>
      </c>
      <c r="K1357" s="22">
        <f>MONTH(Actuals[[#This Row],[Date]])</f>
        <v>9</v>
      </c>
      <c r="L1357" s="12"/>
    </row>
    <row r="1358" spans="1:12" x14ac:dyDescent="0.3">
      <c r="A1358">
        <v>7</v>
      </c>
      <c r="B1358">
        <v>10957</v>
      </c>
      <c r="C1358">
        <v>6</v>
      </c>
      <c r="D1358">
        <v>66000</v>
      </c>
      <c r="E1358" s="46">
        <v>44836</v>
      </c>
      <c r="F1358">
        <v>-560</v>
      </c>
      <c r="I1358" t="str">
        <f>INDEX(LedgerMapping[[#All],[Level 3]],MATCH(Actuals[[#This Row],[Sub Ledger]],LedgerMapping[[#All],[Sub Ledger]],0))</f>
        <v>Administration</v>
      </c>
      <c r="J1358" s="22">
        <f>YEAR(Actuals[[#This Row],[Date]])</f>
        <v>2022</v>
      </c>
      <c r="K1358" s="22">
        <f>MONTH(Actuals[[#This Row],[Date]])</f>
        <v>10</v>
      </c>
      <c r="L1358" s="12"/>
    </row>
    <row r="1359" spans="1:12" x14ac:dyDescent="0.3">
      <c r="A1359">
        <v>7</v>
      </c>
      <c r="B1359">
        <v>12082</v>
      </c>
      <c r="C1359">
        <v>6</v>
      </c>
      <c r="D1359">
        <v>66000</v>
      </c>
      <c r="E1359" s="46">
        <v>44866</v>
      </c>
      <c r="F1359">
        <v>-273</v>
      </c>
      <c r="I1359" t="str">
        <f>INDEX(LedgerMapping[[#All],[Level 3]],MATCH(Actuals[[#This Row],[Sub Ledger]],LedgerMapping[[#All],[Sub Ledger]],0))</f>
        <v>Administration</v>
      </c>
      <c r="J1359" s="22">
        <f>YEAR(Actuals[[#This Row],[Date]])</f>
        <v>2022</v>
      </c>
      <c r="K1359" s="22">
        <f>MONTH(Actuals[[#This Row],[Date]])</f>
        <v>11</v>
      </c>
      <c r="L1359" s="12"/>
    </row>
    <row r="1360" spans="1:12" x14ac:dyDescent="0.3">
      <c r="A1360">
        <v>7</v>
      </c>
      <c r="B1360">
        <v>13213</v>
      </c>
      <c r="C1360">
        <v>6</v>
      </c>
      <c r="D1360">
        <v>66000</v>
      </c>
      <c r="E1360" s="46">
        <v>44897</v>
      </c>
      <c r="F1360">
        <v>-286</v>
      </c>
      <c r="I1360" t="str">
        <f>INDEX(LedgerMapping[[#All],[Level 3]],MATCH(Actuals[[#This Row],[Sub Ledger]],LedgerMapping[[#All],[Sub Ledger]],0))</f>
        <v>Administration</v>
      </c>
      <c r="J1360" s="22">
        <f>YEAR(Actuals[[#This Row],[Date]])</f>
        <v>2022</v>
      </c>
      <c r="K1360" s="22">
        <f>MONTH(Actuals[[#This Row],[Date]])</f>
        <v>12</v>
      </c>
      <c r="L1360" s="12"/>
    </row>
    <row r="1361" spans="1:12" x14ac:dyDescent="0.3">
      <c r="A1361">
        <v>7</v>
      </c>
      <c r="B1361">
        <v>14039</v>
      </c>
      <c r="C1361">
        <v>6</v>
      </c>
      <c r="D1361">
        <v>66000</v>
      </c>
      <c r="E1361" s="46">
        <v>44927</v>
      </c>
      <c r="F1361">
        <v>-671</v>
      </c>
      <c r="I1361" t="str">
        <f>INDEX(LedgerMapping[[#All],[Level 3]],MATCH(Actuals[[#This Row],[Sub Ledger]],LedgerMapping[[#All],[Sub Ledger]],0))</f>
        <v>Administration</v>
      </c>
      <c r="J1361" s="22">
        <f>YEAR(Actuals[[#This Row],[Date]])</f>
        <v>2023</v>
      </c>
      <c r="K1361" s="22">
        <f>MONTH(Actuals[[#This Row],[Date]])</f>
        <v>1</v>
      </c>
      <c r="L1361" s="12"/>
    </row>
    <row r="1362" spans="1:12" x14ac:dyDescent="0.3">
      <c r="A1362">
        <v>7</v>
      </c>
      <c r="B1362">
        <v>15045</v>
      </c>
      <c r="C1362">
        <v>6</v>
      </c>
      <c r="D1362">
        <v>66000</v>
      </c>
      <c r="E1362" s="46">
        <v>44958</v>
      </c>
      <c r="F1362">
        <v>-473</v>
      </c>
      <c r="I1362" t="str">
        <f>INDEX(LedgerMapping[[#All],[Level 3]],MATCH(Actuals[[#This Row],[Sub Ledger]],LedgerMapping[[#All],[Sub Ledger]],0))</f>
        <v>Administration</v>
      </c>
      <c r="J1362" s="22">
        <f>YEAR(Actuals[[#This Row],[Date]])</f>
        <v>2023</v>
      </c>
      <c r="K1362" s="22">
        <f>MONTH(Actuals[[#This Row],[Date]])</f>
        <v>2</v>
      </c>
      <c r="L1362" s="12"/>
    </row>
    <row r="1363" spans="1:12" x14ac:dyDescent="0.3">
      <c r="A1363">
        <v>7</v>
      </c>
      <c r="B1363">
        <v>16025</v>
      </c>
      <c r="C1363">
        <v>6</v>
      </c>
      <c r="D1363">
        <v>66000</v>
      </c>
      <c r="E1363" s="46">
        <v>44988</v>
      </c>
      <c r="F1363">
        <v>-591</v>
      </c>
      <c r="I1363" t="str">
        <f>INDEX(LedgerMapping[[#All],[Level 3]],MATCH(Actuals[[#This Row],[Sub Ledger]],LedgerMapping[[#All],[Sub Ledger]],0))</f>
        <v>Administration</v>
      </c>
      <c r="J1363" s="22">
        <f>YEAR(Actuals[[#This Row],[Date]])</f>
        <v>2023</v>
      </c>
      <c r="K1363" s="22">
        <f>MONTH(Actuals[[#This Row],[Date]])</f>
        <v>3</v>
      </c>
      <c r="L1363" s="12"/>
    </row>
    <row r="1364" spans="1:12" x14ac:dyDescent="0.3">
      <c r="A1364">
        <v>7</v>
      </c>
      <c r="B1364">
        <v>17057</v>
      </c>
      <c r="C1364">
        <v>6</v>
      </c>
      <c r="D1364">
        <v>66000</v>
      </c>
      <c r="E1364" s="46">
        <v>45018</v>
      </c>
      <c r="F1364">
        <v>-495</v>
      </c>
      <c r="I1364" t="str">
        <f>INDEX(LedgerMapping[[#All],[Level 3]],MATCH(Actuals[[#This Row],[Sub Ledger]],LedgerMapping[[#All],[Sub Ledger]],0))</f>
        <v>Administration</v>
      </c>
      <c r="J1364" s="22">
        <f>YEAR(Actuals[[#This Row],[Date]])</f>
        <v>2023</v>
      </c>
      <c r="K1364" s="22">
        <f>MONTH(Actuals[[#This Row],[Date]])</f>
        <v>4</v>
      </c>
      <c r="L1364" s="12"/>
    </row>
    <row r="1365" spans="1:12" x14ac:dyDescent="0.3">
      <c r="A1365">
        <v>7</v>
      </c>
      <c r="B1365">
        <v>18087</v>
      </c>
      <c r="C1365">
        <v>6</v>
      </c>
      <c r="D1365">
        <v>66000</v>
      </c>
      <c r="E1365" s="46">
        <v>45049</v>
      </c>
      <c r="F1365">
        <v>-400</v>
      </c>
      <c r="I1365" t="str">
        <f>INDEX(LedgerMapping[[#All],[Level 3]],MATCH(Actuals[[#This Row],[Sub Ledger]],LedgerMapping[[#All],[Sub Ledger]],0))</f>
        <v>Administration</v>
      </c>
      <c r="J1365" s="22">
        <f>YEAR(Actuals[[#This Row],[Date]])</f>
        <v>2023</v>
      </c>
      <c r="K1365" s="22">
        <f>MONTH(Actuals[[#This Row],[Date]])</f>
        <v>5</v>
      </c>
      <c r="L1365" s="12"/>
    </row>
    <row r="1366" spans="1:12" x14ac:dyDescent="0.3">
      <c r="A1366">
        <v>7</v>
      </c>
      <c r="B1366">
        <v>19091</v>
      </c>
      <c r="C1366">
        <v>6</v>
      </c>
      <c r="D1366">
        <v>66000</v>
      </c>
      <c r="E1366" s="46">
        <v>45079</v>
      </c>
      <c r="F1366">
        <v>-637</v>
      </c>
      <c r="I1366" t="str">
        <f>INDEX(LedgerMapping[[#All],[Level 3]],MATCH(Actuals[[#This Row],[Sub Ledger]],LedgerMapping[[#All],[Sub Ledger]],0))</f>
        <v>Administration</v>
      </c>
      <c r="J1366" s="22">
        <f>YEAR(Actuals[[#This Row],[Date]])</f>
        <v>2023</v>
      </c>
      <c r="K1366" s="22">
        <f>MONTH(Actuals[[#This Row],[Date]])</f>
        <v>6</v>
      </c>
      <c r="L1366" s="12"/>
    </row>
    <row r="1367" spans="1:12" x14ac:dyDescent="0.3">
      <c r="A1367">
        <v>7</v>
      </c>
      <c r="B1367">
        <v>20120</v>
      </c>
      <c r="C1367">
        <v>6</v>
      </c>
      <c r="D1367">
        <v>66000</v>
      </c>
      <c r="E1367" s="46">
        <v>45110</v>
      </c>
      <c r="F1367">
        <v>-400</v>
      </c>
      <c r="I1367" t="str">
        <f>INDEX(LedgerMapping[[#All],[Level 3]],MATCH(Actuals[[#This Row],[Sub Ledger]],LedgerMapping[[#All],[Sub Ledger]],0))</f>
        <v>Administration</v>
      </c>
      <c r="J1367" s="22">
        <f>YEAR(Actuals[[#This Row],[Date]])</f>
        <v>2023</v>
      </c>
      <c r="K1367" s="22">
        <f>MONTH(Actuals[[#This Row],[Date]])</f>
        <v>7</v>
      </c>
      <c r="L1367" s="12"/>
    </row>
    <row r="1368" spans="1:12" x14ac:dyDescent="0.3">
      <c r="A1368">
        <v>7</v>
      </c>
      <c r="B1368">
        <v>21147</v>
      </c>
      <c r="C1368">
        <v>6</v>
      </c>
      <c r="D1368">
        <v>66000</v>
      </c>
      <c r="E1368" s="46">
        <v>45141</v>
      </c>
      <c r="F1368">
        <v>-640</v>
      </c>
      <c r="I1368" t="str">
        <f>INDEX(LedgerMapping[[#All],[Level 3]],MATCH(Actuals[[#This Row],[Sub Ledger]],LedgerMapping[[#All],[Sub Ledger]],0))</f>
        <v>Administration</v>
      </c>
      <c r="J1368" s="22">
        <f>YEAR(Actuals[[#This Row],[Date]])</f>
        <v>2023</v>
      </c>
      <c r="K1368" s="22">
        <f>MONTH(Actuals[[#This Row],[Date]])</f>
        <v>8</v>
      </c>
      <c r="L1368" s="12"/>
    </row>
    <row r="1369" spans="1:12" x14ac:dyDescent="0.3">
      <c r="A1369">
        <v>7</v>
      </c>
      <c r="B1369">
        <v>22151</v>
      </c>
      <c r="C1369">
        <v>6</v>
      </c>
      <c r="D1369">
        <v>66000</v>
      </c>
      <c r="E1369" s="46">
        <v>45169</v>
      </c>
      <c r="F1369">
        <v>-473</v>
      </c>
      <c r="I1369" t="str">
        <f>INDEX(LedgerMapping[[#All],[Level 3]],MATCH(Actuals[[#This Row],[Sub Ledger]],LedgerMapping[[#All],[Sub Ledger]],0))</f>
        <v>Administration</v>
      </c>
      <c r="J1369" s="22">
        <f>YEAR(Actuals[[#This Row],[Date]])</f>
        <v>2023</v>
      </c>
      <c r="K1369" s="22">
        <f>MONTH(Actuals[[#This Row],[Date]])</f>
        <v>8</v>
      </c>
      <c r="L1369" s="12"/>
    </row>
    <row r="1370" spans="1:12" x14ac:dyDescent="0.3">
      <c r="A1370">
        <v>7</v>
      </c>
      <c r="B1370">
        <v>23128</v>
      </c>
      <c r="C1370">
        <v>6</v>
      </c>
      <c r="D1370">
        <v>66000</v>
      </c>
      <c r="E1370" s="46">
        <v>45200</v>
      </c>
      <c r="F1370">
        <v>-655</v>
      </c>
      <c r="I1370" t="str">
        <f>INDEX(LedgerMapping[[#All],[Level 3]],MATCH(Actuals[[#This Row],[Sub Ledger]],LedgerMapping[[#All],[Sub Ledger]],0))</f>
        <v>Administration</v>
      </c>
      <c r="J1370" s="22">
        <f>YEAR(Actuals[[#This Row],[Date]])</f>
        <v>2023</v>
      </c>
      <c r="K1370" s="22">
        <f>MONTH(Actuals[[#This Row],[Date]])</f>
        <v>10</v>
      </c>
      <c r="L1370" s="12"/>
    </row>
    <row r="1371" spans="1:12" x14ac:dyDescent="0.3">
      <c r="A1371">
        <v>7</v>
      </c>
      <c r="B1371">
        <v>24131</v>
      </c>
      <c r="C1371">
        <v>6</v>
      </c>
      <c r="D1371">
        <v>66000</v>
      </c>
      <c r="E1371" s="46">
        <v>45230</v>
      </c>
      <c r="F1371">
        <v>-450</v>
      </c>
      <c r="I1371" t="str">
        <f>INDEX(LedgerMapping[[#All],[Level 3]],MATCH(Actuals[[#This Row],[Sub Ledger]],LedgerMapping[[#All],[Sub Ledger]],0))</f>
        <v>Administration</v>
      </c>
      <c r="J1371" s="22">
        <f>YEAR(Actuals[[#This Row],[Date]])</f>
        <v>2023</v>
      </c>
      <c r="K1371" s="22">
        <f>MONTH(Actuals[[#This Row],[Date]])</f>
        <v>10</v>
      </c>
      <c r="L1371" s="12"/>
    </row>
    <row r="1372" spans="1:12" x14ac:dyDescent="0.3">
      <c r="A1372">
        <v>7</v>
      </c>
      <c r="B1372">
        <v>25162</v>
      </c>
      <c r="C1372">
        <v>6</v>
      </c>
      <c r="D1372">
        <v>66000</v>
      </c>
      <c r="E1372" s="46">
        <v>45261</v>
      </c>
      <c r="F1372">
        <v>-556</v>
      </c>
      <c r="I1372" t="str">
        <f>INDEX(LedgerMapping[[#All],[Level 3]],MATCH(Actuals[[#This Row],[Sub Ledger]],LedgerMapping[[#All],[Sub Ledger]],0))</f>
        <v>Administration</v>
      </c>
      <c r="J1372" s="22">
        <f>YEAR(Actuals[[#This Row],[Date]])</f>
        <v>2023</v>
      </c>
      <c r="K1372" s="22">
        <f>MONTH(Actuals[[#This Row],[Date]])</f>
        <v>12</v>
      </c>
      <c r="L1372" s="12"/>
    </row>
    <row r="1373" spans="1:12" x14ac:dyDescent="0.3">
      <c r="A1373">
        <v>7</v>
      </c>
      <c r="B1373">
        <v>26230</v>
      </c>
      <c r="C1373">
        <v>6</v>
      </c>
      <c r="D1373">
        <v>66000</v>
      </c>
      <c r="E1373" s="46">
        <v>45291</v>
      </c>
      <c r="F1373">
        <v>-851</v>
      </c>
      <c r="I1373" t="str">
        <f>INDEX(LedgerMapping[[#All],[Level 3]],MATCH(Actuals[[#This Row],[Sub Ledger]],LedgerMapping[[#All],[Sub Ledger]],0))</f>
        <v>Administration</v>
      </c>
      <c r="J1373" s="22">
        <f>YEAR(Actuals[[#This Row],[Date]])</f>
        <v>2023</v>
      </c>
      <c r="K1373" s="22">
        <f>MONTH(Actuals[[#This Row],[Date]])</f>
        <v>12</v>
      </c>
      <c r="L1373" s="12"/>
    </row>
    <row r="1374" spans="1:12" x14ac:dyDescent="0.3">
      <c r="A1374">
        <v>7</v>
      </c>
      <c r="B1374">
        <v>27357</v>
      </c>
      <c r="C1374">
        <v>6</v>
      </c>
      <c r="D1374">
        <v>66000</v>
      </c>
      <c r="E1374" s="46">
        <v>45322</v>
      </c>
      <c r="F1374">
        <v>-615</v>
      </c>
      <c r="I1374" t="str">
        <f>INDEX(LedgerMapping[[#All],[Level 3]],MATCH(Actuals[[#This Row],[Sub Ledger]],LedgerMapping[[#All],[Sub Ledger]],0))</f>
        <v>Administration</v>
      </c>
      <c r="J1374" s="22">
        <f>YEAR(Actuals[[#This Row],[Date]])</f>
        <v>2024</v>
      </c>
      <c r="K1374" s="22">
        <f>MONTH(Actuals[[#This Row],[Date]])</f>
        <v>1</v>
      </c>
      <c r="L1374" s="12"/>
    </row>
    <row r="1375" spans="1:12" x14ac:dyDescent="0.3">
      <c r="A1375">
        <v>7</v>
      </c>
      <c r="B1375">
        <v>28509</v>
      </c>
      <c r="C1375">
        <v>6</v>
      </c>
      <c r="D1375">
        <v>66000</v>
      </c>
      <c r="E1375" s="46">
        <v>45354</v>
      </c>
      <c r="F1375">
        <v>-600</v>
      </c>
      <c r="I1375" t="str">
        <f>INDEX(LedgerMapping[[#All],[Level 3]],MATCH(Actuals[[#This Row],[Sub Ledger]],LedgerMapping[[#All],[Sub Ledger]],0))</f>
        <v>Administration</v>
      </c>
      <c r="J1375" s="22">
        <f>YEAR(Actuals[[#This Row],[Date]])</f>
        <v>2024</v>
      </c>
      <c r="K1375" s="22">
        <f>MONTH(Actuals[[#This Row],[Date]])</f>
        <v>3</v>
      </c>
      <c r="L1375" s="12"/>
    </row>
    <row r="1376" spans="1:12" x14ac:dyDescent="0.3">
      <c r="A1376">
        <v>7</v>
      </c>
      <c r="B1376">
        <v>29663</v>
      </c>
      <c r="C1376">
        <v>6</v>
      </c>
      <c r="D1376">
        <v>66000</v>
      </c>
      <c r="E1376" s="46">
        <v>45384</v>
      </c>
      <c r="F1376">
        <v>-436</v>
      </c>
      <c r="I1376" t="str">
        <f>INDEX(LedgerMapping[[#All],[Level 3]],MATCH(Actuals[[#This Row],[Sub Ledger]],LedgerMapping[[#All],[Sub Ledger]],0))</f>
        <v>Administration</v>
      </c>
      <c r="J1376" s="22">
        <f>YEAR(Actuals[[#This Row],[Date]])</f>
        <v>2024</v>
      </c>
      <c r="K1376" s="22">
        <f>MONTH(Actuals[[#This Row],[Date]])</f>
        <v>4</v>
      </c>
      <c r="L1376" s="12"/>
    </row>
    <row r="1377" spans="1:12" x14ac:dyDescent="0.3">
      <c r="A1377">
        <v>7</v>
      </c>
      <c r="B1377">
        <v>30789</v>
      </c>
      <c r="C1377">
        <v>6</v>
      </c>
      <c r="D1377">
        <v>66000</v>
      </c>
      <c r="E1377" s="46">
        <v>45415</v>
      </c>
      <c r="F1377">
        <v>-535</v>
      </c>
      <c r="I1377" t="str">
        <f>INDEX(LedgerMapping[[#All],[Level 3]],MATCH(Actuals[[#This Row],[Sub Ledger]],LedgerMapping[[#All],[Sub Ledger]],0))</f>
        <v>Administration</v>
      </c>
      <c r="J1377" s="22">
        <f>YEAR(Actuals[[#This Row],[Date]])</f>
        <v>2024</v>
      </c>
      <c r="K1377" s="22">
        <f>MONTH(Actuals[[#This Row],[Date]])</f>
        <v>5</v>
      </c>
      <c r="L1377" s="12"/>
    </row>
    <row r="1378" spans="1:12" x14ac:dyDescent="0.3">
      <c r="A1378">
        <v>7</v>
      </c>
      <c r="B1378">
        <v>31914</v>
      </c>
      <c r="C1378">
        <v>6</v>
      </c>
      <c r="D1378">
        <v>66000</v>
      </c>
      <c r="E1378" s="46">
        <v>45445</v>
      </c>
      <c r="F1378">
        <v>-720</v>
      </c>
      <c r="I1378" t="str">
        <f>INDEX(LedgerMapping[[#All],[Level 3]],MATCH(Actuals[[#This Row],[Sub Ledger]],LedgerMapping[[#All],[Sub Ledger]],0))</f>
        <v>Administration</v>
      </c>
      <c r="J1378" s="22">
        <f>YEAR(Actuals[[#This Row],[Date]])</f>
        <v>2024</v>
      </c>
      <c r="K1378" s="22">
        <f>MONTH(Actuals[[#This Row],[Date]])</f>
        <v>6</v>
      </c>
      <c r="L1378" s="12"/>
    </row>
    <row r="1379" spans="1:12" x14ac:dyDescent="0.3">
      <c r="A1379">
        <v>7</v>
      </c>
      <c r="B1379">
        <v>33038</v>
      </c>
      <c r="C1379">
        <v>6</v>
      </c>
      <c r="D1379">
        <v>66000</v>
      </c>
      <c r="E1379" s="46">
        <v>45476</v>
      </c>
      <c r="F1379">
        <v>-875</v>
      </c>
      <c r="I1379" t="str">
        <f>INDEX(LedgerMapping[[#All],[Level 3]],MATCH(Actuals[[#This Row],[Sub Ledger]],LedgerMapping[[#All],[Sub Ledger]],0))</f>
        <v>Administration</v>
      </c>
      <c r="J1379" s="22">
        <f>YEAR(Actuals[[#This Row],[Date]])</f>
        <v>2024</v>
      </c>
      <c r="K1379" s="22">
        <f>MONTH(Actuals[[#This Row],[Date]])</f>
        <v>7</v>
      </c>
      <c r="L1379" s="12"/>
    </row>
    <row r="1380" spans="1:12" x14ac:dyDescent="0.3">
      <c r="A1380">
        <v>7</v>
      </c>
      <c r="B1380">
        <v>34162</v>
      </c>
      <c r="C1380">
        <v>6</v>
      </c>
      <c r="D1380">
        <v>66000</v>
      </c>
      <c r="E1380" s="46">
        <v>45507</v>
      </c>
      <c r="F1380">
        <v>-760</v>
      </c>
      <c r="I1380" t="str">
        <f>INDEX(LedgerMapping[[#All],[Level 3]],MATCH(Actuals[[#This Row],[Sub Ledger]],LedgerMapping[[#All],[Sub Ledger]],0))</f>
        <v>Administration</v>
      </c>
      <c r="J1380" s="22">
        <f>YEAR(Actuals[[#This Row],[Date]])</f>
        <v>2024</v>
      </c>
      <c r="K1380" s="22">
        <f>MONTH(Actuals[[#This Row],[Date]])</f>
        <v>8</v>
      </c>
      <c r="L1380" s="12"/>
    </row>
    <row r="1381" spans="1:12" x14ac:dyDescent="0.3">
      <c r="A1381">
        <v>7</v>
      </c>
      <c r="B1381">
        <v>35314</v>
      </c>
      <c r="C1381">
        <v>6</v>
      </c>
      <c r="D1381">
        <v>66000</v>
      </c>
      <c r="E1381" s="46">
        <v>45536</v>
      </c>
      <c r="F1381">
        <v>-615</v>
      </c>
      <c r="I1381" t="str">
        <f>INDEX(LedgerMapping[[#All],[Level 3]],MATCH(Actuals[[#This Row],[Sub Ledger]],LedgerMapping[[#All],[Sub Ledger]],0))</f>
        <v>Administration</v>
      </c>
      <c r="J1381" s="22">
        <f>YEAR(Actuals[[#This Row],[Date]])</f>
        <v>2024</v>
      </c>
      <c r="K1381" s="22">
        <f>MONTH(Actuals[[#This Row],[Date]])</f>
        <v>9</v>
      </c>
      <c r="L1381" s="12"/>
    </row>
    <row r="1382" spans="1:12" x14ac:dyDescent="0.3">
      <c r="A1382">
        <v>7</v>
      </c>
      <c r="B1382">
        <v>36464</v>
      </c>
      <c r="C1382">
        <v>6</v>
      </c>
      <c r="D1382">
        <v>66000</v>
      </c>
      <c r="E1382" s="46">
        <v>45567</v>
      </c>
      <c r="F1382">
        <v>-638</v>
      </c>
      <c r="I1382" t="str">
        <f>INDEX(LedgerMapping[[#All],[Level 3]],MATCH(Actuals[[#This Row],[Sub Ledger]],LedgerMapping[[#All],[Sub Ledger]],0))</f>
        <v>Administration</v>
      </c>
      <c r="J1382" s="22">
        <f>YEAR(Actuals[[#This Row],[Date]])</f>
        <v>2024</v>
      </c>
      <c r="K1382" s="22">
        <f>MONTH(Actuals[[#This Row],[Date]])</f>
        <v>10</v>
      </c>
      <c r="L1382" s="12"/>
    </row>
    <row r="1383" spans="1:12" x14ac:dyDescent="0.3">
      <c r="A1383">
        <v>7</v>
      </c>
      <c r="B1383">
        <v>37613</v>
      </c>
      <c r="C1383">
        <v>6</v>
      </c>
      <c r="D1383">
        <v>66000</v>
      </c>
      <c r="E1383" s="46">
        <v>45597</v>
      </c>
      <c r="F1383">
        <v>-600</v>
      </c>
      <c r="I1383" t="str">
        <f>INDEX(LedgerMapping[[#All],[Level 3]],MATCH(Actuals[[#This Row],[Sub Ledger]],LedgerMapping[[#All],[Sub Ledger]],0))</f>
        <v>Administration</v>
      </c>
      <c r="J1383" s="22">
        <f>YEAR(Actuals[[#This Row],[Date]])</f>
        <v>2024</v>
      </c>
      <c r="K1383" s="22">
        <f>MONTH(Actuals[[#This Row],[Date]])</f>
        <v>11</v>
      </c>
      <c r="L1383" s="12"/>
    </row>
    <row r="1384" spans="1:12" x14ac:dyDescent="0.3">
      <c r="A1384">
        <v>7</v>
      </c>
      <c r="B1384">
        <v>38764</v>
      </c>
      <c r="C1384">
        <v>6</v>
      </c>
      <c r="D1384">
        <v>66000</v>
      </c>
      <c r="E1384" s="46">
        <v>45628</v>
      </c>
      <c r="F1384">
        <v>-460</v>
      </c>
      <c r="I1384" t="str">
        <f>INDEX(LedgerMapping[[#All],[Level 3]],MATCH(Actuals[[#This Row],[Sub Ledger]],LedgerMapping[[#All],[Sub Ledger]],0))</f>
        <v>Administration</v>
      </c>
      <c r="J1384" s="22">
        <f>YEAR(Actuals[[#This Row],[Date]])</f>
        <v>2024</v>
      </c>
      <c r="K1384" s="22">
        <f>MONTH(Actuals[[#This Row],[Date]])</f>
        <v>12</v>
      </c>
      <c r="L1384" s="12"/>
    </row>
    <row r="1385" spans="1:12" x14ac:dyDescent="0.3">
      <c r="A1385">
        <v>7</v>
      </c>
      <c r="B1385">
        <v>1994</v>
      </c>
      <c r="C1385">
        <v>6</v>
      </c>
      <c r="D1385">
        <v>67000</v>
      </c>
      <c r="E1385" s="46">
        <v>44593</v>
      </c>
      <c r="F1385">
        <v>-259</v>
      </c>
      <c r="I1385" t="str">
        <f>INDEX(LedgerMapping[[#All],[Level 3]],MATCH(Actuals[[#This Row],[Sub Ledger]],LedgerMapping[[#All],[Sub Ledger]],0))</f>
        <v>Administration</v>
      </c>
      <c r="J1385" s="22">
        <f>YEAR(Actuals[[#This Row],[Date]])</f>
        <v>2022</v>
      </c>
      <c r="K1385" s="22">
        <f>MONTH(Actuals[[#This Row],[Date]])</f>
        <v>2</v>
      </c>
      <c r="L1385" s="12"/>
    </row>
    <row r="1386" spans="1:12" x14ac:dyDescent="0.3">
      <c r="A1386">
        <v>7</v>
      </c>
      <c r="B1386">
        <v>870</v>
      </c>
      <c r="C1386">
        <v>6</v>
      </c>
      <c r="D1386">
        <v>67000</v>
      </c>
      <c r="E1386" s="46">
        <v>44562</v>
      </c>
      <c r="F1386">
        <v>-217</v>
      </c>
      <c r="I1386" t="str">
        <f>INDEX(LedgerMapping[[#All],[Level 3]],MATCH(Actuals[[#This Row],[Sub Ledger]],LedgerMapping[[#All],[Sub Ledger]],0))</f>
        <v>Administration</v>
      </c>
      <c r="J1386" s="22">
        <f>YEAR(Actuals[[#This Row],[Date]])</f>
        <v>2022</v>
      </c>
      <c r="K1386" s="22">
        <f>MONTH(Actuals[[#This Row],[Date]])</f>
        <v>1</v>
      </c>
      <c r="L1386" s="12"/>
    </row>
    <row r="1387" spans="1:12" x14ac:dyDescent="0.3">
      <c r="A1387">
        <v>7</v>
      </c>
      <c r="B1387">
        <v>3112</v>
      </c>
      <c r="C1387">
        <v>6</v>
      </c>
      <c r="D1387">
        <v>67000</v>
      </c>
      <c r="E1387" s="46">
        <v>44624</v>
      </c>
      <c r="F1387">
        <v>-196</v>
      </c>
      <c r="I1387" t="str">
        <f>INDEX(LedgerMapping[[#All],[Level 3]],MATCH(Actuals[[#This Row],[Sub Ledger]],LedgerMapping[[#All],[Sub Ledger]],0))</f>
        <v>Administration</v>
      </c>
      <c r="J1387" s="22">
        <f>YEAR(Actuals[[#This Row],[Date]])</f>
        <v>2022</v>
      </c>
      <c r="K1387" s="22">
        <f>MONTH(Actuals[[#This Row],[Date]])</f>
        <v>3</v>
      </c>
      <c r="L1387" s="12"/>
    </row>
    <row r="1388" spans="1:12" x14ac:dyDescent="0.3">
      <c r="A1388">
        <v>7</v>
      </c>
      <c r="B1388">
        <v>4234</v>
      </c>
      <c r="C1388">
        <v>6</v>
      </c>
      <c r="D1388">
        <v>67000</v>
      </c>
      <c r="E1388" s="46">
        <v>44654</v>
      </c>
      <c r="F1388">
        <v>-210</v>
      </c>
      <c r="I1388" t="str">
        <f>INDEX(LedgerMapping[[#All],[Level 3]],MATCH(Actuals[[#This Row],[Sub Ledger]],LedgerMapping[[#All],[Sub Ledger]],0))</f>
        <v>Administration</v>
      </c>
      <c r="J1388" s="22">
        <f>YEAR(Actuals[[#This Row],[Date]])</f>
        <v>2022</v>
      </c>
      <c r="K1388" s="22">
        <f>MONTH(Actuals[[#This Row],[Date]])</f>
        <v>4</v>
      </c>
      <c r="L1388" s="12"/>
    </row>
    <row r="1389" spans="1:12" x14ac:dyDescent="0.3">
      <c r="A1389">
        <v>7</v>
      </c>
      <c r="B1389">
        <v>5356</v>
      </c>
      <c r="C1389">
        <v>6</v>
      </c>
      <c r="D1389">
        <v>67000</v>
      </c>
      <c r="E1389" s="46">
        <v>44685</v>
      </c>
      <c r="F1389">
        <v>-144</v>
      </c>
      <c r="I1389" t="str">
        <f>INDEX(LedgerMapping[[#All],[Level 3]],MATCH(Actuals[[#This Row],[Sub Ledger]],LedgerMapping[[#All],[Sub Ledger]],0))</f>
        <v>Administration</v>
      </c>
      <c r="J1389" s="22">
        <f>YEAR(Actuals[[#This Row],[Date]])</f>
        <v>2022</v>
      </c>
      <c r="K1389" s="22">
        <f>MONTH(Actuals[[#This Row],[Date]])</f>
        <v>5</v>
      </c>
      <c r="L1389" s="12"/>
    </row>
    <row r="1390" spans="1:12" x14ac:dyDescent="0.3">
      <c r="A1390">
        <v>7</v>
      </c>
      <c r="B1390">
        <v>6482</v>
      </c>
      <c r="C1390">
        <v>6</v>
      </c>
      <c r="D1390">
        <v>67000</v>
      </c>
      <c r="E1390" s="46">
        <v>44715</v>
      </c>
      <c r="F1390">
        <v>-273</v>
      </c>
      <c r="I1390" t="str">
        <f>INDEX(LedgerMapping[[#All],[Level 3]],MATCH(Actuals[[#This Row],[Sub Ledger]],LedgerMapping[[#All],[Sub Ledger]],0))</f>
        <v>Administration</v>
      </c>
      <c r="J1390" s="22">
        <f>YEAR(Actuals[[#This Row],[Date]])</f>
        <v>2022</v>
      </c>
      <c r="K1390" s="22">
        <f>MONTH(Actuals[[#This Row],[Date]])</f>
        <v>6</v>
      </c>
      <c r="L1390" s="12"/>
    </row>
    <row r="1391" spans="1:12" x14ac:dyDescent="0.3">
      <c r="A1391">
        <v>7</v>
      </c>
      <c r="B1391">
        <v>7603</v>
      </c>
      <c r="C1391">
        <v>6</v>
      </c>
      <c r="D1391">
        <v>67000</v>
      </c>
      <c r="E1391" s="46">
        <v>44746</v>
      </c>
      <c r="F1391">
        <v>-264</v>
      </c>
      <c r="I1391" t="str">
        <f>INDEX(LedgerMapping[[#All],[Level 3]],MATCH(Actuals[[#This Row],[Sub Ledger]],LedgerMapping[[#All],[Sub Ledger]],0))</f>
        <v>Administration</v>
      </c>
      <c r="J1391" s="22">
        <f>YEAR(Actuals[[#This Row],[Date]])</f>
        <v>2022</v>
      </c>
      <c r="K1391" s="22">
        <f>MONTH(Actuals[[#This Row],[Date]])</f>
        <v>7</v>
      </c>
      <c r="L1391" s="12"/>
    </row>
    <row r="1392" spans="1:12" x14ac:dyDescent="0.3">
      <c r="A1392">
        <v>7</v>
      </c>
      <c r="B1392">
        <v>8727</v>
      </c>
      <c r="C1392">
        <v>6</v>
      </c>
      <c r="D1392">
        <v>67000</v>
      </c>
      <c r="E1392" s="46">
        <v>44777</v>
      </c>
      <c r="F1392">
        <v>-217</v>
      </c>
      <c r="I1392" t="str">
        <f>INDEX(LedgerMapping[[#All],[Level 3]],MATCH(Actuals[[#This Row],[Sub Ledger]],LedgerMapping[[#All],[Sub Ledger]],0))</f>
        <v>Administration</v>
      </c>
      <c r="J1392" s="22">
        <f>YEAR(Actuals[[#This Row],[Date]])</f>
        <v>2022</v>
      </c>
      <c r="K1392" s="22">
        <f>MONTH(Actuals[[#This Row],[Date]])</f>
        <v>8</v>
      </c>
      <c r="L1392" s="12"/>
    </row>
    <row r="1393" spans="1:12" x14ac:dyDescent="0.3">
      <c r="A1393">
        <v>7</v>
      </c>
      <c r="B1393">
        <v>9840</v>
      </c>
      <c r="C1393">
        <v>6</v>
      </c>
      <c r="D1393">
        <v>67000</v>
      </c>
      <c r="E1393" s="46">
        <v>44805</v>
      </c>
      <c r="F1393">
        <v>-126</v>
      </c>
      <c r="I1393" t="str">
        <f>INDEX(LedgerMapping[[#All],[Level 3]],MATCH(Actuals[[#This Row],[Sub Ledger]],LedgerMapping[[#All],[Sub Ledger]],0))</f>
        <v>Administration</v>
      </c>
      <c r="J1393" s="22">
        <f>YEAR(Actuals[[#This Row],[Date]])</f>
        <v>2022</v>
      </c>
      <c r="K1393" s="22">
        <f>MONTH(Actuals[[#This Row],[Date]])</f>
        <v>9</v>
      </c>
      <c r="L1393" s="12"/>
    </row>
    <row r="1394" spans="1:12" x14ac:dyDescent="0.3">
      <c r="A1394">
        <v>7</v>
      </c>
      <c r="B1394">
        <v>10959</v>
      </c>
      <c r="C1394">
        <v>6</v>
      </c>
      <c r="D1394">
        <v>67000</v>
      </c>
      <c r="E1394" s="46">
        <v>44836</v>
      </c>
      <c r="F1394">
        <v>-280</v>
      </c>
      <c r="I1394" t="str">
        <f>INDEX(LedgerMapping[[#All],[Level 3]],MATCH(Actuals[[#This Row],[Sub Ledger]],LedgerMapping[[#All],[Sub Ledger]],0))</f>
        <v>Administration</v>
      </c>
      <c r="J1394" s="22">
        <f>YEAR(Actuals[[#This Row],[Date]])</f>
        <v>2022</v>
      </c>
      <c r="K1394" s="22">
        <f>MONTH(Actuals[[#This Row],[Date]])</f>
        <v>10</v>
      </c>
      <c r="L1394" s="12"/>
    </row>
    <row r="1395" spans="1:12" x14ac:dyDescent="0.3">
      <c r="A1395">
        <v>7</v>
      </c>
      <c r="B1395">
        <v>12084</v>
      </c>
      <c r="C1395">
        <v>6</v>
      </c>
      <c r="D1395">
        <v>67000</v>
      </c>
      <c r="E1395" s="46">
        <v>44866</v>
      </c>
      <c r="F1395">
        <v>-147</v>
      </c>
      <c r="I1395" t="str">
        <f>INDEX(LedgerMapping[[#All],[Level 3]],MATCH(Actuals[[#This Row],[Sub Ledger]],LedgerMapping[[#All],[Sub Ledger]],0))</f>
        <v>Administration</v>
      </c>
      <c r="J1395" s="22">
        <f>YEAR(Actuals[[#This Row],[Date]])</f>
        <v>2022</v>
      </c>
      <c r="K1395" s="22">
        <f>MONTH(Actuals[[#This Row],[Date]])</f>
        <v>11</v>
      </c>
      <c r="L1395" s="12"/>
    </row>
    <row r="1396" spans="1:12" x14ac:dyDescent="0.3">
      <c r="A1396">
        <v>7</v>
      </c>
      <c r="B1396">
        <v>13214</v>
      </c>
      <c r="C1396">
        <v>6</v>
      </c>
      <c r="D1396">
        <v>67000</v>
      </c>
      <c r="E1396" s="46">
        <v>44897</v>
      </c>
      <c r="F1396">
        <v>-154</v>
      </c>
      <c r="I1396" t="str">
        <f>INDEX(LedgerMapping[[#All],[Level 3]],MATCH(Actuals[[#This Row],[Sub Ledger]],LedgerMapping[[#All],[Sub Ledger]],0))</f>
        <v>Administration</v>
      </c>
      <c r="J1396" s="22">
        <f>YEAR(Actuals[[#This Row],[Date]])</f>
        <v>2022</v>
      </c>
      <c r="K1396" s="22">
        <f>MONTH(Actuals[[#This Row],[Date]])</f>
        <v>12</v>
      </c>
      <c r="L1396" s="12"/>
    </row>
    <row r="1397" spans="1:12" x14ac:dyDescent="0.3">
      <c r="A1397">
        <v>7</v>
      </c>
      <c r="B1397">
        <v>14040</v>
      </c>
      <c r="C1397">
        <v>6</v>
      </c>
      <c r="D1397">
        <v>67000</v>
      </c>
      <c r="E1397" s="46">
        <v>44927</v>
      </c>
      <c r="F1397">
        <v>-333</v>
      </c>
      <c r="I1397" t="str">
        <f>INDEX(LedgerMapping[[#All],[Level 3]],MATCH(Actuals[[#This Row],[Sub Ledger]],LedgerMapping[[#All],[Sub Ledger]],0))</f>
        <v>Administration</v>
      </c>
      <c r="J1397" s="22">
        <f>YEAR(Actuals[[#This Row],[Date]])</f>
        <v>2023</v>
      </c>
      <c r="K1397" s="22">
        <f>MONTH(Actuals[[#This Row],[Date]])</f>
        <v>1</v>
      </c>
      <c r="L1397" s="12"/>
    </row>
    <row r="1398" spans="1:12" x14ac:dyDescent="0.3">
      <c r="A1398">
        <v>7</v>
      </c>
      <c r="B1398">
        <v>15046</v>
      </c>
      <c r="C1398">
        <v>6</v>
      </c>
      <c r="D1398">
        <v>67000</v>
      </c>
      <c r="E1398" s="46">
        <v>44958</v>
      </c>
      <c r="F1398">
        <v>-250</v>
      </c>
      <c r="I1398" t="str">
        <f>INDEX(LedgerMapping[[#All],[Level 3]],MATCH(Actuals[[#This Row],[Sub Ledger]],LedgerMapping[[#All],[Sub Ledger]],0))</f>
        <v>Administration</v>
      </c>
      <c r="J1398" s="22">
        <f>YEAR(Actuals[[#This Row],[Date]])</f>
        <v>2023</v>
      </c>
      <c r="K1398" s="22">
        <f>MONTH(Actuals[[#This Row],[Date]])</f>
        <v>2</v>
      </c>
      <c r="L1398" s="12"/>
    </row>
    <row r="1399" spans="1:12" x14ac:dyDescent="0.3">
      <c r="A1399">
        <v>7</v>
      </c>
      <c r="B1399">
        <v>16026</v>
      </c>
      <c r="C1399">
        <v>6</v>
      </c>
      <c r="D1399">
        <v>67000</v>
      </c>
      <c r="E1399" s="46">
        <v>44988</v>
      </c>
      <c r="F1399">
        <v>-300</v>
      </c>
      <c r="I1399" t="str">
        <f>INDEX(LedgerMapping[[#All],[Level 3]],MATCH(Actuals[[#This Row],[Sub Ledger]],LedgerMapping[[#All],[Sub Ledger]],0))</f>
        <v>Administration</v>
      </c>
      <c r="J1399" s="22">
        <f>YEAR(Actuals[[#This Row],[Date]])</f>
        <v>2023</v>
      </c>
      <c r="K1399" s="22">
        <f>MONTH(Actuals[[#This Row],[Date]])</f>
        <v>3</v>
      </c>
      <c r="L1399" s="12"/>
    </row>
    <row r="1400" spans="1:12" x14ac:dyDescent="0.3">
      <c r="A1400">
        <v>7</v>
      </c>
      <c r="B1400">
        <v>17058</v>
      </c>
      <c r="C1400">
        <v>6</v>
      </c>
      <c r="D1400">
        <v>67000</v>
      </c>
      <c r="E1400" s="46">
        <v>45018</v>
      </c>
      <c r="F1400">
        <v>-248</v>
      </c>
      <c r="I1400" t="str">
        <f>INDEX(LedgerMapping[[#All],[Level 3]],MATCH(Actuals[[#This Row],[Sub Ledger]],LedgerMapping[[#All],[Sub Ledger]],0))</f>
        <v>Administration</v>
      </c>
      <c r="J1400" s="22">
        <f>YEAR(Actuals[[#This Row],[Date]])</f>
        <v>2023</v>
      </c>
      <c r="K1400" s="22">
        <f>MONTH(Actuals[[#This Row],[Date]])</f>
        <v>4</v>
      </c>
      <c r="L1400" s="12"/>
    </row>
    <row r="1401" spans="1:12" x14ac:dyDescent="0.3">
      <c r="A1401">
        <v>7</v>
      </c>
      <c r="B1401">
        <v>18088</v>
      </c>
      <c r="C1401">
        <v>6</v>
      </c>
      <c r="D1401">
        <v>67000</v>
      </c>
      <c r="E1401" s="46">
        <v>45049</v>
      </c>
      <c r="F1401">
        <v>-208</v>
      </c>
      <c r="I1401" t="str">
        <f>INDEX(LedgerMapping[[#All],[Level 3]],MATCH(Actuals[[#This Row],[Sub Ledger]],LedgerMapping[[#All],[Sub Ledger]],0))</f>
        <v>Administration</v>
      </c>
      <c r="J1401" s="22">
        <f>YEAR(Actuals[[#This Row],[Date]])</f>
        <v>2023</v>
      </c>
      <c r="K1401" s="22">
        <f>MONTH(Actuals[[#This Row],[Date]])</f>
        <v>5</v>
      </c>
      <c r="L1401" s="12"/>
    </row>
    <row r="1402" spans="1:12" x14ac:dyDescent="0.3">
      <c r="A1402">
        <v>7</v>
      </c>
      <c r="B1402">
        <v>19092</v>
      </c>
      <c r="C1402">
        <v>6</v>
      </c>
      <c r="D1402">
        <v>67000</v>
      </c>
      <c r="E1402" s="46">
        <v>45079</v>
      </c>
      <c r="F1402">
        <v>-320</v>
      </c>
      <c r="I1402" t="str">
        <f>INDEX(LedgerMapping[[#All],[Level 3]],MATCH(Actuals[[#This Row],[Sub Ledger]],LedgerMapping[[#All],[Sub Ledger]],0))</f>
        <v>Administration</v>
      </c>
      <c r="J1402" s="22">
        <f>YEAR(Actuals[[#This Row],[Date]])</f>
        <v>2023</v>
      </c>
      <c r="K1402" s="22">
        <f>MONTH(Actuals[[#This Row],[Date]])</f>
        <v>6</v>
      </c>
      <c r="L1402" s="12"/>
    </row>
    <row r="1403" spans="1:12" x14ac:dyDescent="0.3">
      <c r="A1403">
        <v>7</v>
      </c>
      <c r="B1403">
        <v>20121</v>
      </c>
      <c r="C1403">
        <v>6</v>
      </c>
      <c r="D1403">
        <v>67000</v>
      </c>
      <c r="E1403" s="46">
        <v>45110</v>
      </c>
      <c r="F1403">
        <v>-208</v>
      </c>
      <c r="I1403" t="str">
        <f>INDEX(LedgerMapping[[#All],[Level 3]],MATCH(Actuals[[#This Row],[Sub Ledger]],LedgerMapping[[#All],[Sub Ledger]],0))</f>
        <v>Administration</v>
      </c>
      <c r="J1403" s="22">
        <f>YEAR(Actuals[[#This Row],[Date]])</f>
        <v>2023</v>
      </c>
      <c r="K1403" s="22">
        <f>MONTH(Actuals[[#This Row],[Date]])</f>
        <v>7</v>
      </c>
      <c r="L1403" s="12"/>
    </row>
    <row r="1404" spans="1:12" x14ac:dyDescent="0.3">
      <c r="A1404">
        <v>7</v>
      </c>
      <c r="B1404">
        <v>21148</v>
      </c>
      <c r="C1404">
        <v>6</v>
      </c>
      <c r="D1404">
        <v>67000</v>
      </c>
      <c r="E1404" s="46">
        <v>45141</v>
      </c>
      <c r="F1404">
        <v>-320</v>
      </c>
      <c r="I1404" t="str">
        <f>INDEX(LedgerMapping[[#All],[Level 3]],MATCH(Actuals[[#This Row],[Sub Ledger]],LedgerMapping[[#All],[Sub Ledger]],0))</f>
        <v>Administration</v>
      </c>
      <c r="J1404" s="22">
        <f>YEAR(Actuals[[#This Row],[Date]])</f>
        <v>2023</v>
      </c>
      <c r="K1404" s="22">
        <f>MONTH(Actuals[[#This Row],[Date]])</f>
        <v>8</v>
      </c>
      <c r="L1404" s="12"/>
    </row>
    <row r="1405" spans="1:12" x14ac:dyDescent="0.3">
      <c r="A1405">
        <v>7</v>
      </c>
      <c r="B1405">
        <v>22152</v>
      </c>
      <c r="C1405">
        <v>6</v>
      </c>
      <c r="D1405">
        <v>67000</v>
      </c>
      <c r="E1405" s="46">
        <v>45169</v>
      </c>
      <c r="F1405">
        <v>-250</v>
      </c>
      <c r="I1405" t="str">
        <f>INDEX(LedgerMapping[[#All],[Level 3]],MATCH(Actuals[[#This Row],[Sub Ledger]],LedgerMapping[[#All],[Sub Ledger]],0))</f>
        <v>Administration</v>
      </c>
      <c r="J1405" s="22">
        <f>YEAR(Actuals[[#This Row],[Date]])</f>
        <v>2023</v>
      </c>
      <c r="K1405" s="22">
        <f>MONTH(Actuals[[#This Row],[Date]])</f>
        <v>8</v>
      </c>
      <c r="L1405" s="12"/>
    </row>
    <row r="1406" spans="1:12" x14ac:dyDescent="0.3">
      <c r="A1406">
        <v>7</v>
      </c>
      <c r="B1406">
        <v>23129</v>
      </c>
      <c r="C1406">
        <v>6</v>
      </c>
      <c r="D1406">
        <v>67000</v>
      </c>
      <c r="E1406" s="46">
        <v>45200</v>
      </c>
      <c r="F1406">
        <v>-330</v>
      </c>
      <c r="I1406" t="str">
        <f>INDEX(LedgerMapping[[#All],[Level 3]],MATCH(Actuals[[#This Row],[Sub Ledger]],LedgerMapping[[#All],[Sub Ledger]],0))</f>
        <v>Administration</v>
      </c>
      <c r="J1406" s="22">
        <f>YEAR(Actuals[[#This Row],[Date]])</f>
        <v>2023</v>
      </c>
      <c r="K1406" s="22">
        <f>MONTH(Actuals[[#This Row],[Date]])</f>
        <v>10</v>
      </c>
      <c r="L1406" s="12"/>
    </row>
    <row r="1407" spans="1:12" x14ac:dyDescent="0.3">
      <c r="A1407">
        <v>7</v>
      </c>
      <c r="B1407">
        <v>24132</v>
      </c>
      <c r="C1407">
        <v>6</v>
      </c>
      <c r="D1407">
        <v>67000</v>
      </c>
      <c r="E1407" s="46">
        <v>45230</v>
      </c>
      <c r="F1407">
        <v>-234</v>
      </c>
      <c r="I1407" t="str">
        <f>INDEX(LedgerMapping[[#All],[Level 3]],MATCH(Actuals[[#This Row],[Sub Ledger]],LedgerMapping[[#All],[Sub Ledger]],0))</f>
        <v>Administration</v>
      </c>
      <c r="J1407" s="22">
        <f>YEAR(Actuals[[#This Row],[Date]])</f>
        <v>2023</v>
      </c>
      <c r="K1407" s="22">
        <f>MONTH(Actuals[[#This Row],[Date]])</f>
        <v>10</v>
      </c>
      <c r="L1407" s="12"/>
    </row>
    <row r="1408" spans="1:12" x14ac:dyDescent="0.3">
      <c r="A1408">
        <v>7</v>
      </c>
      <c r="B1408">
        <v>25163</v>
      </c>
      <c r="C1408">
        <v>6</v>
      </c>
      <c r="D1408">
        <v>67000</v>
      </c>
      <c r="E1408" s="46">
        <v>45261</v>
      </c>
      <c r="F1408">
        <v>-279</v>
      </c>
      <c r="I1408" t="str">
        <f>INDEX(LedgerMapping[[#All],[Level 3]],MATCH(Actuals[[#This Row],[Sub Ledger]],LedgerMapping[[#All],[Sub Ledger]],0))</f>
        <v>Administration</v>
      </c>
      <c r="J1408" s="22">
        <f>YEAR(Actuals[[#This Row],[Date]])</f>
        <v>2023</v>
      </c>
      <c r="K1408" s="22">
        <f>MONTH(Actuals[[#This Row],[Date]])</f>
        <v>12</v>
      </c>
      <c r="L1408" s="12"/>
    </row>
    <row r="1409" spans="1:12" x14ac:dyDescent="0.3">
      <c r="A1409">
        <v>7</v>
      </c>
      <c r="B1409">
        <v>26231</v>
      </c>
      <c r="C1409">
        <v>6</v>
      </c>
      <c r="D1409">
        <v>67000</v>
      </c>
      <c r="E1409" s="46">
        <v>45291</v>
      </c>
      <c r="F1409">
        <v>-420</v>
      </c>
      <c r="I1409" t="str">
        <f>INDEX(LedgerMapping[[#All],[Level 3]],MATCH(Actuals[[#This Row],[Sub Ledger]],LedgerMapping[[#All],[Sub Ledger]],0))</f>
        <v>Administration</v>
      </c>
      <c r="J1409" s="22">
        <f>YEAR(Actuals[[#This Row],[Date]])</f>
        <v>2023</v>
      </c>
      <c r="K1409" s="22">
        <f>MONTH(Actuals[[#This Row],[Date]])</f>
        <v>12</v>
      </c>
      <c r="L1409" s="12"/>
    </row>
    <row r="1410" spans="1:12" x14ac:dyDescent="0.3">
      <c r="A1410">
        <v>7</v>
      </c>
      <c r="B1410">
        <v>27358</v>
      </c>
      <c r="C1410">
        <v>6</v>
      </c>
      <c r="D1410">
        <v>67000</v>
      </c>
      <c r="E1410" s="46">
        <v>45322</v>
      </c>
      <c r="F1410">
        <v>-325</v>
      </c>
      <c r="I1410" t="str">
        <f>INDEX(LedgerMapping[[#All],[Level 3]],MATCH(Actuals[[#This Row],[Sub Ledger]],LedgerMapping[[#All],[Sub Ledger]],0))</f>
        <v>Administration</v>
      </c>
      <c r="J1410" s="22">
        <f>YEAR(Actuals[[#This Row],[Date]])</f>
        <v>2024</v>
      </c>
      <c r="K1410" s="22">
        <f>MONTH(Actuals[[#This Row],[Date]])</f>
        <v>1</v>
      </c>
      <c r="L1410" s="12"/>
    </row>
    <row r="1411" spans="1:12" x14ac:dyDescent="0.3">
      <c r="A1411">
        <v>7</v>
      </c>
      <c r="B1411">
        <v>28510</v>
      </c>
      <c r="C1411">
        <v>6</v>
      </c>
      <c r="D1411">
        <v>67000</v>
      </c>
      <c r="E1411" s="46">
        <v>45354</v>
      </c>
      <c r="F1411">
        <v>-308</v>
      </c>
      <c r="I1411" t="str">
        <f>INDEX(LedgerMapping[[#All],[Level 3]],MATCH(Actuals[[#This Row],[Sub Ledger]],LedgerMapping[[#All],[Sub Ledger]],0))</f>
        <v>Administration</v>
      </c>
      <c r="J1411" s="22">
        <f>YEAR(Actuals[[#This Row],[Date]])</f>
        <v>2024</v>
      </c>
      <c r="K1411" s="22">
        <f>MONTH(Actuals[[#This Row],[Date]])</f>
        <v>3</v>
      </c>
      <c r="L1411" s="12"/>
    </row>
    <row r="1412" spans="1:12" x14ac:dyDescent="0.3">
      <c r="A1412">
        <v>7</v>
      </c>
      <c r="B1412">
        <v>29664</v>
      </c>
      <c r="C1412">
        <v>6</v>
      </c>
      <c r="D1412">
        <v>67000</v>
      </c>
      <c r="E1412" s="46">
        <v>45384</v>
      </c>
      <c r="F1412">
        <v>-240</v>
      </c>
      <c r="I1412" t="str">
        <f>INDEX(LedgerMapping[[#All],[Level 3]],MATCH(Actuals[[#This Row],[Sub Ledger]],LedgerMapping[[#All],[Sub Ledger]],0))</f>
        <v>Administration</v>
      </c>
      <c r="J1412" s="22">
        <f>YEAR(Actuals[[#This Row],[Date]])</f>
        <v>2024</v>
      </c>
      <c r="K1412" s="22">
        <f>MONTH(Actuals[[#This Row],[Date]])</f>
        <v>4</v>
      </c>
      <c r="L1412" s="12"/>
    </row>
    <row r="1413" spans="1:12" x14ac:dyDescent="0.3">
      <c r="A1413">
        <v>7</v>
      </c>
      <c r="B1413">
        <v>30790</v>
      </c>
      <c r="C1413">
        <v>6</v>
      </c>
      <c r="D1413">
        <v>67000</v>
      </c>
      <c r="E1413" s="46">
        <v>45415</v>
      </c>
      <c r="F1413">
        <v>-276</v>
      </c>
      <c r="I1413" t="str">
        <f>INDEX(LedgerMapping[[#All],[Level 3]],MATCH(Actuals[[#This Row],[Sub Ledger]],LedgerMapping[[#All],[Sub Ledger]],0))</f>
        <v>Administration</v>
      </c>
      <c r="J1413" s="22">
        <f>YEAR(Actuals[[#This Row],[Date]])</f>
        <v>2024</v>
      </c>
      <c r="K1413" s="22">
        <f>MONTH(Actuals[[#This Row],[Date]])</f>
        <v>5</v>
      </c>
      <c r="L1413" s="12"/>
    </row>
    <row r="1414" spans="1:12" x14ac:dyDescent="0.3">
      <c r="A1414">
        <v>7</v>
      </c>
      <c r="B1414">
        <v>31915</v>
      </c>
      <c r="C1414">
        <v>6</v>
      </c>
      <c r="D1414">
        <v>67000</v>
      </c>
      <c r="E1414" s="46">
        <v>45445</v>
      </c>
      <c r="F1414">
        <v>-360</v>
      </c>
      <c r="I1414" t="str">
        <f>INDEX(LedgerMapping[[#All],[Level 3]],MATCH(Actuals[[#This Row],[Sub Ledger]],LedgerMapping[[#All],[Sub Ledger]],0))</f>
        <v>Administration</v>
      </c>
      <c r="J1414" s="22">
        <f>YEAR(Actuals[[#This Row],[Date]])</f>
        <v>2024</v>
      </c>
      <c r="K1414" s="22">
        <f>MONTH(Actuals[[#This Row],[Date]])</f>
        <v>6</v>
      </c>
      <c r="L1414" s="12"/>
    </row>
    <row r="1415" spans="1:12" x14ac:dyDescent="0.3">
      <c r="A1415">
        <v>7</v>
      </c>
      <c r="B1415">
        <v>33039</v>
      </c>
      <c r="C1415">
        <v>6</v>
      </c>
      <c r="D1415">
        <v>67000</v>
      </c>
      <c r="E1415" s="46">
        <v>45476</v>
      </c>
      <c r="F1415">
        <v>-442</v>
      </c>
      <c r="I1415" t="str">
        <f>INDEX(LedgerMapping[[#All],[Level 3]],MATCH(Actuals[[#This Row],[Sub Ledger]],LedgerMapping[[#All],[Sub Ledger]],0))</f>
        <v>Administration</v>
      </c>
      <c r="J1415" s="22">
        <f>YEAR(Actuals[[#This Row],[Date]])</f>
        <v>2024</v>
      </c>
      <c r="K1415" s="22">
        <f>MONTH(Actuals[[#This Row],[Date]])</f>
        <v>7</v>
      </c>
      <c r="L1415" s="12"/>
    </row>
    <row r="1416" spans="1:12" x14ac:dyDescent="0.3">
      <c r="A1416">
        <v>7</v>
      </c>
      <c r="B1416">
        <v>34163</v>
      </c>
      <c r="C1416">
        <v>6</v>
      </c>
      <c r="D1416">
        <v>67000</v>
      </c>
      <c r="E1416" s="46">
        <v>45507</v>
      </c>
      <c r="F1416">
        <v>-385</v>
      </c>
      <c r="I1416" t="str">
        <f>INDEX(LedgerMapping[[#All],[Level 3]],MATCH(Actuals[[#This Row],[Sub Ledger]],LedgerMapping[[#All],[Sub Ledger]],0))</f>
        <v>Administration</v>
      </c>
      <c r="J1416" s="22">
        <f>YEAR(Actuals[[#This Row],[Date]])</f>
        <v>2024</v>
      </c>
      <c r="K1416" s="22">
        <f>MONTH(Actuals[[#This Row],[Date]])</f>
        <v>8</v>
      </c>
      <c r="L1416" s="12"/>
    </row>
    <row r="1417" spans="1:12" x14ac:dyDescent="0.3">
      <c r="A1417">
        <v>7</v>
      </c>
      <c r="B1417">
        <v>35315</v>
      </c>
      <c r="C1417">
        <v>6</v>
      </c>
      <c r="D1417">
        <v>67000</v>
      </c>
      <c r="E1417" s="46">
        <v>45536</v>
      </c>
      <c r="F1417">
        <v>-325</v>
      </c>
      <c r="I1417" t="str">
        <f>INDEX(LedgerMapping[[#All],[Level 3]],MATCH(Actuals[[#This Row],[Sub Ledger]],LedgerMapping[[#All],[Sub Ledger]],0))</f>
        <v>Administration</v>
      </c>
      <c r="J1417" s="22">
        <f>YEAR(Actuals[[#This Row],[Date]])</f>
        <v>2024</v>
      </c>
      <c r="K1417" s="22">
        <f>MONTH(Actuals[[#This Row],[Date]])</f>
        <v>9</v>
      </c>
      <c r="L1417" s="12"/>
    </row>
    <row r="1418" spans="1:12" x14ac:dyDescent="0.3">
      <c r="A1418">
        <v>7</v>
      </c>
      <c r="B1418">
        <v>36465</v>
      </c>
      <c r="C1418">
        <v>6</v>
      </c>
      <c r="D1418">
        <v>67000</v>
      </c>
      <c r="E1418" s="46">
        <v>45567</v>
      </c>
      <c r="F1418">
        <v>-325</v>
      </c>
      <c r="I1418" t="str">
        <f>INDEX(LedgerMapping[[#All],[Level 3]],MATCH(Actuals[[#This Row],[Sub Ledger]],LedgerMapping[[#All],[Sub Ledger]],0))</f>
        <v>Administration</v>
      </c>
      <c r="J1418" s="22">
        <f>YEAR(Actuals[[#This Row],[Date]])</f>
        <v>2024</v>
      </c>
      <c r="K1418" s="22">
        <f>MONTH(Actuals[[#This Row],[Date]])</f>
        <v>10</v>
      </c>
      <c r="L1418" s="12"/>
    </row>
    <row r="1419" spans="1:12" x14ac:dyDescent="0.3">
      <c r="A1419">
        <v>7</v>
      </c>
      <c r="B1419">
        <v>37614</v>
      </c>
      <c r="C1419">
        <v>6</v>
      </c>
      <c r="D1419">
        <v>67000</v>
      </c>
      <c r="E1419" s="46">
        <v>45597</v>
      </c>
      <c r="F1419">
        <v>-312</v>
      </c>
      <c r="I1419" t="str">
        <f>INDEX(LedgerMapping[[#All],[Level 3]],MATCH(Actuals[[#This Row],[Sub Ledger]],LedgerMapping[[#All],[Sub Ledger]],0))</f>
        <v>Administration</v>
      </c>
      <c r="J1419" s="22">
        <f>YEAR(Actuals[[#This Row],[Date]])</f>
        <v>2024</v>
      </c>
      <c r="K1419" s="22">
        <f>MONTH(Actuals[[#This Row],[Date]])</f>
        <v>11</v>
      </c>
      <c r="L1419" s="12"/>
    </row>
    <row r="1420" spans="1:12" x14ac:dyDescent="0.3">
      <c r="A1420">
        <v>7</v>
      </c>
      <c r="B1420">
        <v>38765</v>
      </c>
      <c r="C1420">
        <v>6</v>
      </c>
      <c r="D1420">
        <v>67000</v>
      </c>
      <c r="E1420" s="46">
        <v>45628</v>
      </c>
      <c r="F1420">
        <v>-242</v>
      </c>
      <c r="I1420" t="str">
        <f>INDEX(LedgerMapping[[#All],[Level 3]],MATCH(Actuals[[#This Row],[Sub Ledger]],LedgerMapping[[#All],[Sub Ledger]],0))</f>
        <v>Administration</v>
      </c>
      <c r="J1420" s="22">
        <f>YEAR(Actuals[[#This Row],[Date]])</f>
        <v>2024</v>
      </c>
      <c r="K1420" s="22">
        <f>MONTH(Actuals[[#This Row],[Date]])</f>
        <v>12</v>
      </c>
      <c r="L1420" s="12"/>
    </row>
    <row r="1421" spans="1:12" x14ac:dyDescent="0.3">
      <c r="A1421">
        <v>7</v>
      </c>
      <c r="B1421">
        <v>873</v>
      </c>
      <c r="C1421">
        <v>6</v>
      </c>
      <c r="D1421">
        <v>68000</v>
      </c>
      <c r="E1421" s="46">
        <v>44562</v>
      </c>
      <c r="F1421">
        <v>-161</v>
      </c>
      <c r="I1421" t="str">
        <f>INDEX(LedgerMapping[[#All],[Level 3]],MATCH(Actuals[[#This Row],[Sub Ledger]],LedgerMapping[[#All],[Sub Ledger]],0))</f>
        <v>Administration</v>
      </c>
      <c r="J1421" s="22">
        <f>YEAR(Actuals[[#This Row],[Date]])</f>
        <v>2022</v>
      </c>
      <c r="K1421" s="22">
        <f>MONTH(Actuals[[#This Row],[Date]])</f>
        <v>1</v>
      </c>
      <c r="L1421" s="12"/>
    </row>
    <row r="1422" spans="1:12" x14ac:dyDescent="0.3">
      <c r="A1422">
        <v>7</v>
      </c>
      <c r="B1422">
        <v>1997</v>
      </c>
      <c r="C1422">
        <v>6</v>
      </c>
      <c r="D1422">
        <v>68000</v>
      </c>
      <c r="E1422" s="46">
        <v>44593</v>
      </c>
      <c r="F1422">
        <v>-196</v>
      </c>
      <c r="I1422" t="str">
        <f>INDEX(LedgerMapping[[#All],[Level 3]],MATCH(Actuals[[#This Row],[Sub Ledger]],LedgerMapping[[#All],[Sub Ledger]],0))</f>
        <v>Administration</v>
      </c>
      <c r="J1422" s="22">
        <f>YEAR(Actuals[[#This Row],[Date]])</f>
        <v>2022</v>
      </c>
      <c r="K1422" s="22">
        <f>MONTH(Actuals[[#This Row],[Date]])</f>
        <v>2</v>
      </c>
      <c r="L1422" s="12"/>
    </row>
    <row r="1423" spans="1:12" x14ac:dyDescent="0.3">
      <c r="A1423">
        <v>7</v>
      </c>
      <c r="B1423">
        <v>3115</v>
      </c>
      <c r="C1423">
        <v>6</v>
      </c>
      <c r="D1423">
        <v>68000</v>
      </c>
      <c r="E1423" s="46">
        <v>44624</v>
      </c>
      <c r="F1423">
        <v>-147</v>
      </c>
      <c r="I1423" t="str">
        <f>INDEX(LedgerMapping[[#All],[Level 3]],MATCH(Actuals[[#This Row],[Sub Ledger]],LedgerMapping[[#All],[Sub Ledger]],0))</f>
        <v>Administration</v>
      </c>
      <c r="J1423" s="22">
        <f>YEAR(Actuals[[#This Row],[Date]])</f>
        <v>2022</v>
      </c>
      <c r="K1423" s="22">
        <f>MONTH(Actuals[[#This Row],[Date]])</f>
        <v>3</v>
      </c>
      <c r="L1423" s="12"/>
    </row>
    <row r="1424" spans="1:12" x14ac:dyDescent="0.3">
      <c r="A1424">
        <v>7</v>
      </c>
      <c r="B1424">
        <v>4237</v>
      </c>
      <c r="C1424">
        <v>6</v>
      </c>
      <c r="D1424">
        <v>68000</v>
      </c>
      <c r="E1424" s="46">
        <v>44654</v>
      </c>
      <c r="F1424">
        <v>-161</v>
      </c>
      <c r="I1424" t="str">
        <f>INDEX(LedgerMapping[[#All],[Level 3]],MATCH(Actuals[[#This Row],[Sub Ledger]],LedgerMapping[[#All],[Sub Ledger]],0))</f>
        <v>Administration</v>
      </c>
      <c r="J1424" s="22">
        <f>YEAR(Actuals[[#This Row],[Date]])</f>
        <v>2022</v>
      </c>
      <c r="K1424" s="22">
        <f>MONTH(Actuals[[#This Row],[Date]])</f>
        <v>4</v>
      </c>
      <c r="L1424" s="12"/>
    </row>
    <row r="1425" spans="1:12" x14ac:dyDescent="0.3">
      <c r="A1425">
        <v>7</v>
      </c>
      <c r="B1425">
        <v>5359</v>
      </c>
      <c r="C1425">
        <v>6</v>
      </c>
      <c r="D1425">
        <v>68000</v>
      </c>
      <c r="E1425" s="46">
        <v>44685</v>
      </c>
      <c r="F1425">
        <v>-108</v>
      </c>
      <c r="I1425" t="str">
        <f>INDEX(LedgerMapping[[#All],[Level 3]],MATCH(Actuals[[#This Row],[Sub Ledger]],LedgerMapping[[#All],[Sub Ledger]],0))</f>
        <v>Administration</v>
      </c>
      <c r="J1425" s="22">
        <f>YEAR(Actuals[[#This Row],[Date]])</f>
        <v>2022</v>
      </c>
      <c r="K1425" s="22">
        <f>MONTH(Actuals[[#This Row],[Date]])</f>
        <v>5</v>
      </c>
      <c r="L1425" s="12"/>
    </row>
    <row r="1426" spans="1:12" x14ac:dyDescent="0.3">
      <c r="A1426">
        <v>7</v>
      </c>
      <c r="B1426">
        <v>6485</v>
      </c>
      <c r="C1426">
        <v>6</v>
      </c>
      <c r="D1426">
        <v>68000</v>
      </c>
      <c r="E1426" s="46">
        <v>44715</v>
      </c>
      <c r="F1426">
        <v>-203</v>
      </c>
      <c r="I1426" t="str">
        <f>INDEX(LedgerMapping[[#All],[Level 3]],MATCH(Actuals[[#This Row],[Sub Ledger]],LedgerMapping[[#All],[Sub Ledger]],0))</f>
        <v>Administration</v>
      </c>
      <c r="J1426" s="22">
        <f>YEAR(Actuals[[#This Row],[Date]])</f>
        <v>2022</v>
      </c>
      <c r="K1426" s="22">
        <f>MONTH(Actuals[[#This Row],[Date]])</f>
        <v>6</v>
      </c>
      <c r="L1426" s="12"/>
    </row>
    <row r="1427" spans="1:12" x14ac:dyDescent="0.3">
      <c r="A1427">
        <v>7</v>
      </c>
      <c r="B1427">
        <v>7605</v>
      </c>
      <c r="C1427">
        <v>6</v>
      </c>
      <c r="D1427">
        <v>68000</v>
      </c>
      <c r="E1427" s="46">
        <v>44746</v>
      </c>
      <c r="F1427">
        <v>-200</v>
      </c>
      <c r="I1427" t="str">
        <f>INDEX(LedgerMapping[[#All],[Level 3]],MATCH(Actuals[[#This Row],[Sub Ledger]],LedgerMapping[[#All],[Sub Ledger]],0))</f>
        <v>Administration</v>
      </c>
      <c r="J1427" s="22">
        <f>YEAR(Actuals[[#This Row],[Date]])</f>
        <v>2022</v>
      </c>
      <c r="K1427" s="22">
        <f>MONTH(Actuals[[#This Row],[Date]])</f>
        <v>7</v>
      </c>
      <c r="L1427" s="12"/>
    </row>
    <row r="1428" spans="1:12" x14ac:dyDescent="0.3">
      <c r="A1428">
        <v>7</v>
      </c>
      <c r="B1428">
        <v>8728</v>
      </c>
      <c r="C1428">
        <v>6</v>
      </c>
      <c r="D1428">
        <v>68000</v>
      </c>
      <c r="E1428" s="46">
        <v>44777</v>
      </c>
      <c r="F1428">
        <v>-161</v>
      </c>
      <c r="I1428" t="str">
        <f>INDEX(LedgerMapping[[#All],[Level 3]],MATCH(Actuals[[#This Row],[Sub Ledger]],LedgerMapping[[#All],[Sub Ledger]],0))</f>
        <v>Administration</v>
      </c>
      <c r="J1428" s="22">
        <f>YEAR(Actuals[[#This Row],[Date]])</f>
        <v>2022</v>
      </c>
      <c r="K1428" s="22">
        <f>MONTH(Actuals[[#This Row],[Date]])</f>
        <v>8</v>
      </c>
      <c r="L1428" s="12"/>
    </row>
    <row r="1429" spans="1:12" x14ac:dyDescent="0.3">
      <c r="A1429">
        <v>7</v>
      </c>
      <c r="B1429">
        <v>9842</v>
      </c>
      <c r="C1429">
        <v>6</v>
      </c>
      <c r="D1429">
        <v>68000</v>
      </c>
      <c r="E1429" s="46">
        <v>44805</v>
      </c>
      <c r="F1429">
        <v>-96</v>
      </c>
      <c r="I1429" t="str">
        <f>INDEX(LedgerMapping[[#All],[Level 3]],MATCH(Actuals[[#This Row],[Sub Ledger]],LedgerMapping[[#All],[Sub Ledger]],0))</f>
        <v>Administration</v>
      </c>
      <c r="J1429" s="22">
        <f>YEAR(Actuals[[#This Row],[Date]])</f>
        <v>2022</v>
      </c>
      <c r="K1429" s="22">
        <f>MONTH(Actuals[[#This Row],[Date]])</f>
        <v>9</v>
      </c>
      <c r="L1429" s="12"/>
    </row>
    <row r="1430" spans="1:12" x14ac:dyDescent="0.3">
      <c r="A1430">
        <v>7</v>
      </c>
      <c r="B1430">
        <v>10960</v>
      </c>
      <c r="C1430">
        <v>6</v>
      </c>
      <c r="D1430">
        <v>68000</v>
      </c>
      <c r="E1430" s="46">
        <v>44836</v>
      </c>
      <c r="F1430">
        <v>-208</v>
      </c>
      <c r="I1430" t="str">
        <f>INDEX(LedgerMapping[[#All],[Level 3]],MATCH(Actuals[[#This Row],[Sub Ledger]],LedgerMapping[[#All],[Sub Ledger]],0))</f>
        <v>Administration</v>
      </c>
      <c r="J1430" s="22">
        <f>YEAR(Actuals[[#This Row],[Date]])</f>
        <v>2022</v>
      </c>
      <c r="K1430" s="22">
        <f>MONTH(Actuals[[#This Row],[Date]])</f>
        <v>10</v>
      </c>
      <c r="L1430" s="12"/>
    </row>
    <row r="1431" spans="1:12" x14ac:dyDescent="0.3">
      <c r="A1431">
        <v>7</v>
      </c>
      <c r="B1431">
        <v>12086</v>
      </c>
      <c r="C1431">
        <v>6</v>
      </c>
      <c r="D1431">
        <v>68000</v>
      </c>
      <c r="E1431" s="46">
        <v>44866</v>
      </c>
      <c r="F1431">
        <v>-112</v>
      </c>
      <c r="I1431" t="str">
        <f>INDEX(LedgerMapping[[#All],[Level 3]],MATCH(Actuals[[#This Row],[Sub Ledger]],LedgerMapping[[#All],[Sub Ledger]],0))</f>
        <v>Administration</v>
      </c>
      <c r="J1431" s="22">
        <f>YEAR(Actuals[[#This Row],[Date]])</f>
        <v>2022</v>
      </c>
      <c r="K1431" s="22">
        <f>MONTH(Actuals[[#This Row],[Date]])</f>
        <v>11</v>
      </c>
      <c r="L1431" s="12"/>
    </row>
    <row r="1432" spans="1:12" x14ac:dyDescent="0.3">
      <c r="A1432">
        <v>7</v>
      </c>
      <c r="B1432">
        <v>13217</v>
      </c>
      <c r="C1432">
        <v>6</v>
      </c>
      <c r="D1432">
        <v>68000</v>
      </c>
      <c r="E1432" s="46">
        <v>44897</v>
      </c>
      <c r="F1432">
        <v>-112</v>
      </c>
      <c r="I1432" t="str">
        <f>INDEX(LedgerMapping[[#All],[Level 3]],MATCH(Actuals[[#This Row],[Sub Ledger]],LedgerMapping[[#All],[Sub Ledger]],0))</f>
        <v>Administration</v>
      </c>
      <c r="J1432" s="22">
        <f>YEAR(Actuals[[#This Row],[Date]])</f>
        <v>2022</v>
      </c>
      <c r="K1432" s="22">
        <f>MONTH(Actuals[[#This Row],[Date]])</f>
        <v>12</v>
      </c>
      <c r="L1432" s="12"/>
    </row>
    <row r="1433" spans="1:12" x14ac:dyDescent="0.3">
      <c r="A1433">
        <v>7</v>
      </c>
      <c r="B1433">
        <v>14041</v>
      </c>
      <c r="C1433">
        <v>6</v>
      </c>
      <c r="D1433">
        <v>68000</v>
      </c>
      <c r="E1433" s="46">
        <v>44927</v>
      </c>
      <c r="F1433">
        <v>-252</v>
      </c>
      <c r="I1433" t="str">
        <f>INDEX(LedgerMapping[[#All],[Level 3]],MATCH(Actuals[[#This Row],[Sub Ledger]],LedgerMapping[[#All],[Sub Ledger]],0))</f>
        <v>Administration</v>
      </c>
      <c r="J1433" s="22">
        <f>YEAR(Actuals[[#This Row],[Date]])</f>
        <v>2023</v>
      </c>
      <c r="K1433" s="22">
        <f>MONTH(Actuals[[#This Row],[Date]])</f>
        <v>1</v>
      </c>
      <c r="L1433" s="12"/>
    </row>
    <row r="1434" spans="1:12" x14ac:dyDescent="0.3">
      <c r="A1434">
        <v>7</v>
      </c>
      <c r="B1434">
        <v>15047</v>
      </c>
      <c r="C1434">
        <v>6</v>
      </c>
      <c r="D1434">
        <v>68000</v>
      </c>
      <c r="E1434" s="46">
        <v>44958</v>
      </c>
      <c r="F1434">
        <v>-180</v>
      </c>
      <c r="I1434" t="str">
        <f>INDEX(LedgerMapping[[#All],[Level 3]],MATCH(Actuals[[#This Row],[Sub Ledger]],LedgerMapping[[#All],[Sub Ledger]],0))</f>
        <v>Administration</v>
      </c>
      <c r="J1434" s="22">
        <f>YEAR(Actuals[[#This Row],[Date]])</f>
        <v>2023</v>
      </c>
      <c r="K1434" s="22">
        <f>MONTH(Actuals[[#This Row],[Date]])</f>
        <v>2</v>
      </c>
      <c r="L1434" s="12"/>
    </row>
    <row r="1435" spans="1:12" x14ac:dyDescent="0.3">
      <c r="A1435">
        <v>7</v>
      </c>
      <c r="B1435">
        <v>16027</v>
      </c>
      <c r="C1435">
        <v>6</v>
      </c>
      <c r="D1435">
        <v>68000</v>
      </c>
      <c r="E1435" s="46">
        <v>44988</v>
      </c>
      <c r="F1435">
        <v>-230</v>
      </c>
      <c r="I1435" t="str">
        <f>INDEX(LedgerMapping[[#All],[Level 3]],MATCH(Actuals[[#This Row],[Sub Ledger]],LedgerMapping[[#All],[Sub Ledger]],0))</f>
        <v>Administration</v>
      </c>
      <c r="J1435" s="22">
        <f>YEAR(Actuals[[#This Row],[Date]])</f>
        <v>2023</v>
      </c>
      <c r="K1435" s="22">
        <f>MONTH(Actuals[[#This Row],[Date]])</f>
        <v>3</v>
      </c>
      <c r="L1435" s="12"/>
    </row>
    <row r="1436" spans="1:12" x14ac:dyDescent="0.3">
      <c r="A1436">
        <v>7</v>
      </c>
      <c r="B1436">
        <v>17059</v>
      </c>
      <c r="C1436">
        <v>6</v>
      </c>
      <c r="D1436">
        <v>68000</v>
      </c>
      <c r="E1436" s="46">
        <v>45018</v>
      </c>
      <c r="F1436">
        <v>-192</v>
      </c>
      <c r="I1436" t="str">
        <f>INDEX(LedgerMapping[[#All],[Level 3]],MATCH(Actuals[[#This Row],[Sub Ledger]],LedgerMapping[[#All],[Sub Ledger]],0))</f>
        <v>Administration</v>
      </c>
      <c r="J1436" s="22">
        <f>YEAR(Actuals[[#This Row],[Date]])</f>
        <v>2023</v>
      </c>
      <c r="K1436" s="22">
        <f>MONTH(Actuals[[#This Row],[Date]])</f>
        <v>4</v>
      </c>
      <c r="L1436" s="12"/>
    </row>
    <row r="1437" spans="1:12" x14ac:dyDescent="0.3">
      <c r="A1437">
        <v>7</v>
      </c>
      <c r="B1437">
        <v>18089</v>
      </c>
      <c r="C1437">
        <v>6</v>
      </c>
      <c r="D1437">
        <v>68000</v>
      </c>
      <c r="E1437" s="46">
        <v>45049</v>
      </c>
      <c r="F1437">
        <v>-152</v>
      </c>
      <c r="I1437" t="str">
        <f>INDEX(LedgerMapping[[#All],[Level 3]],MATCH(Actuals[[#This Row],[Sub Ledger]],LedgerMapping[[#All],[Sub Ledger]],0))</f>
        <v>Administration</v>
      </c>
      <c r="J1437" s="22">
        <f>YEAR(Actuals[[#This Row],[Date]])</f>
        <v>2023</v>
      </c>
      <c r="K1437" s="22">
        <f>MONTH(Actuals[[#This Row],[Date]])</f>
        <v>5</v>
      </c>
      <c r="L1437" s="12"/>
    </row>
    <row r="1438" spans="1:12" x14ac:dyDescent="0.3">
      <c r="A1438">
        <v>7</v>
      </c>
      <c r="B1438">
        <v>19093</v>
      </c>
      <c r="C1438">
        <v>6</v>
      </c>
      <c r="D1438">
        <v>68000</v>
      </c>
      <c r="E1438" s="46">
        <v>45079</v>
      </c>
      <c r="F1438">
        <v>-240</v>
      </c>
      <c r="I1438" t="str">
        <f>INDEX(LedgerMapping[[#All],[Level 3]],MATCH(Actuals[[#This Row],[Sub Ledger]],LedgerMapping[[#All],[Sub Ledger]],0))</f>
        <v>Administration</v>
      </c>
      <c r="J1438" s="22">
        <f>YEAR(Actuals[[#This Row],[Date]])</f>
        <v>2023</v>
      </c>
      <c r="K1438" s="22">
        <f>MONTH(Actuals[[#This Row],[Date]])</f>
        <v>6</v>
      </c>
      <c r="L1438" s="12"/>
    </row>
    <row r="1439" spans="1:12" x14ac:dyDescent="0.3">
      <c r="A1439">
        <v>7</v>
      </c>
      <c r="B1439">
        <v>20122</v>
      </c>
      <c r="C1439">
        <v>6</v>
      </c>
      <c r="D1439">
        <v>68000</v>
      </c>
      <c r="E1439" s="46">
        <v>45110</v>
      </c>
      <c r="F1439">
        <v>-152</v>
      </c>
      <c r="I1439" t="str">
        <f>INDEX(LedgerMapping[[#All],[Level 3]],MATCH(Actuals[[#This Row],[Sub Ledger]],LedgerMapping[[#All],[Sub Ledger]],0))</f>
        <v>Administration</v>
      </c>
      <c r="J1439" s="22">
        <f>YEAR(Actuals[[#This Row],[Date]])</f>
        <v>2023</v>
      </c>
      <c r="K1439" s="22">
        <f>MONTH(Actuals[[#This Row],[Date]])</f>
        <v>7</v>
      </c>
      <c r="L1439" s="12"/>
    </row>
    <row r="1440" spans="1:12" x14ac:dyDescent="0.3">
      <c r="A1440">
        <v>7</v>
      </c>
      <c r="B1440">
        <v>21149</v>
      </c>
      <c r="C1440">
        <v>6</v>
      </c>
      <c r="D1440">
        <v>68000</v>
      </c>
      <c r="E1440" s="46">
        <v>45141</v>
      </c>
      <c r="F1440">
        <v>-240</v>
      </c>
      <c r="I1440" t="str">
        <f>INDEX(LedgerMapping[[#All],[Level 3]],MATCH(Actuals[[#This Row],[Sub Ledger]],LedgerMapping[[#All],[Sub Ledger]],0))</f>
        <v>Administration</v>
      </c>
      <c r="J1440" s="22">
        <f>YEAR(Actuals[[#This Row],[Date]])</f>
        <v>2023</v>
      </c>
      <c r="K1440" s="22">
        <f>MONTH(Actuals[[#This Row],[Date]])</f>
        <v>8</v>
      </c>
      <c r="L1440" s="12"/>
    </row>
    <row r="1441" spans="1:12" x14ac:dyDescent="0.3">
      <c r="A1441">
        <v>7</v>
      </c>
      <c r="B1441">
        <v>22153</v>
      </c>
      <c r="C1441">
        <v>6</v>
      </c>
      <c r="D1441">
        <v>68000</v>
      </c>
      <c r="E1441" s="46">
        <v>45169</v>
      </c>
      <c r="F1441">
        <v>-180</v>
      </c>
      <c r="I1441" t="str">
        <f>INDEX(LedgerMapping[[#All],[Level 3]],MATCH(Actuals[[#This Row],[Sub Ledger]],LedgerMapping[[#All],[Sub Ledger]],0))</f>
        <v>Administration</v>
      </c>
      <c r="J1441" s="22">
        <f>YEAR(Actuals[[#This Row],[Date]])</f>
        <v>2023</v>
      </c>
      <c r="K1441" s="22">
        <f>MONTH(Actuals[[#This Row],[Date]])</f>
        <v>8</v>
      </c>
      <c r="L1441" s="12"/>
    </row>
    <row r="1442" spans="1:12" x14ac:dyDescent="0.3">
      <c r="A1442">
        <v>7</v>
      </c>
      <c r="B1442">
        <v>23130</v>
      </c>
      <c r="C1442">
        <v>6</v>
      </c>
      <c r="D1442">
        <v>68000</v>
      </c>
      <c r="E1442" s="46">
        <v>45200</v>
      </c>
      <c r="F1442">
        <v>-250</v>
      </c>
      <c r="I1442" t="str">
        <f>INDEX(LedgerMapping[[#All],[Level 3]],MATCH(Actuals[[#This Row],[Sub Ledger]],LedgerMapping[[#All],[Sub Ledger]],0))</f>
        <v>Administration</v>
      </c>
      <c r="J1442" s="22">
        <f>YEAR(Actuals[[#This Row],[Date]])</f>
        <v>2023</v>
      </c>
      <c r="K1442" s="22">
        <f>MONTH(Actuals[[#This Row],[Date]])</f>
        <v>10</v>
      </c>
      <c r="L1442" s="12"/>
    </row>
    <row r="1443" spans="1:12" x14ac:dyDescent="0.3">
      <c r="A1443">
        <v>7</v>
      </c>
      <c r="B1443">
        <v>24133</v>
      </c>
      <c r="C1443">
        <v>6</v>
      </c>
      <c r="D1443">
        <v>68000</v>
      </c>
      <c r="E1443" s="46">
        <v>45230</v>
      </c>
      <c r="F1443">
        <v>-171</v>
      </c>
      <c r="I1443" t="str">
        <f>INDEX(LedgerMapping[[#All],[Level 3]],MATCH(Actuals[[#This Row],[Sub Ledger]],LedgerMapping[[#All],[Sub Ledger]],0))</f>
        <v>Administration</v>
      </c>
      <c r="J1443" s="22">
        <f>YEAR(Actuals[[#This Row],[Date]])</f>
        <v>2023</v>
      </c>
      <c r="K1443" s="22">
        <f>MONTH(Actuals[[#This Row],[Date]])</f>
        <v>10</v>
      </c>
      <c r="L1443" s="12"/>
    </row>
    <row r="1444" spans="1:12" x14ac:dyDescent="0.3">
      <c r="A1444">
        <v>7</v>
      </c>
      <c r="B1444">
        <v>25164</v>
      </c>
      <c r="C1444">
        <v>6</v>
      </c>
      <c r="D1444">
        <v>68000</v>
      </c>
      <c r="E1444" s="46">
        <v>45261</v>
      </c>
      <c r="F1444">
        <v>-207</v>
      </c>
      <c r="I1444" t="str">
        <f>INDEX(LedgerMapping[[#All],[Level 3]],MATCH(Actuals[[#This Row],[Sub Ledger]],LedgerMapping[[#All],[Sub Ledger]],0))</f>
        <v>Administration</v>
      </c>
      <c r="J1444" s="22">
        <f>YEAR(Actuals[[#This Row],[Date]])</f>
        <v>2023</v>
      </c>
      <c r="K1444" s="22">
        <f>MONTH(Actuals[[#This Row],[Date]])</f>
        <v>12</v>
      </c>
      <c r="L1444" s="12"/>
    </row>
    <row r="1445" spans="1:12" x14ac:dyDescent="0.3">
      <c r="A1445">
        <v>7</v>
      </c>
      <c r="B1445">
        <v>26232</v>
      </c>
      <c r="C1445">
        <v>6</v>
      </c>
      <c r="D1445">
        <v>68000</v>
      </c>
      <c r="E1445" s="46">
        <v>45291</v>
      </c>
      <c r="F1445">
        <v>-324</v>
      </c>
      <c r="I1445" t="str">
        <f>INDEX(LedgerMapping[[#All],[Level 3]],MATCH(Actuals[[#This Row],[Sub Ledger]],LedgerMapping[[#All],[Sub Ledger]],0))</f>
        <v>Administration</v>
      </c>
      <c r="J1445" s="22">
        <f>YEAR(Actuals[[#This Row],[Date]])</f>
        <v>2023</v>
      </c>
      <c r="K1445" s="22">
        <f>MONTH(Actuals[[#This Row],[Date]])</f>
        <v>12</v>
      </c>
      <c r="L1445" s="12"/>
    </row>
    <row r="1446" spans="1:12" x14ac:dyDescent="0.3">
      <c r="A1446">
        <v>7</v>
      </c>
      <c r="B1446">
        <v>27359</v>
      </c>
      <c r="C1446">
        <v>6</v>
      </c>
      <c r="D1446">
        <v>68000</v>
      </c>
      <c r="E1446" s="46">
        <v>45322</v>
      </c>
      <c r="F1446">
        <v>-234</v>
      </c>
      <c r="I1446" t="str">
        <f>INDEX(LedgerMapping[[#All],[Level 3]],MATCH(Actuals[[#This Row],[Sub Ledger]],LedgerMapping[[#All],[Sub Ledger]],0))</f>
        <v>Administration</v>
      </c>
      <c r="J1446" s="22">
        <f>YEAR(Actuals[[#This Row],[Date]])</f>
        <v>2024</v>
      </c>
      <c r="K1446" s="22">
        <f>MONTH(Actuals[[#This Row],[Date]])</f>
        <v>1</v>
      </c>
      <c r="L1446" s="12"/>
    </row>
    <row r="1447" spans="1:12" x14ac:dyDescent="0.3">
      <c r="A1447">
        <v>7</v>
      </c>
      <c r="B1447">
        <v>28511</v>
      </c>
      <c r="C1447">
        <v>6</v>
      </c>
      <c r="D1447">
        <v>68000</v>
      </c>
      <c r="E1447" s="46">
        <v>45354</v>
      </c>
      <c r="F1447">
        <v>-231</v>
      </c>
      <c r="I1447" t="str">
        <f>INDEX(LedgerMapping[[#All],[Level 3]],MATCH(Actuals[[#This Row],[Sub Ledger]],LedgerMapping[[#All],[Sub Ledger]],0))</f>
        <v>Administration</v>
      </c>
      <c r="J1447" s="22">
        <f>YEAR(Actuals[[#This Row],[Date]])</f>
        <v>2024</v>
      </c>
      <c r="K1447" s="22">
        <f>MONTH(Actuals[[#This Row],[Date]])</f>
        <v>3</v>
      </c>
      <c r="L1447" s="12"/>
    </row>
    <row r="1448" spans="1:12" x14ac:dyDescent="0.3">
      <c r="A1448">
        <v>7</v>
      </c>
      <c r="B1448">
        <v>29665</v>
      </c>
      <c r="C1448">
        <v>6</v>
      </c>
      <c r="D1448">
        <v>68000</v>
      </c>
      <c r="E1448" s="46">
        <v>45384</v>
      </c>
      <c r="F1448">
        <v>-180</v>
      </c>
      <c r="I1448" t="str">
        <f>INDEX(LedgerMapping[[#All],[Level 3]],MATCH(Actuals[[#This Row],[Sub Ledger]],LedgerMapping[[#All],[Sub Ledger]],0))</f>
        <v>Administration</v>
      </c>
      <c r="J1448" s="22">
        <f>YEAR(Actuals[[#This Row],[Date]])</f>
        <v>2024</v>
      </c>
      <c r="K1448" s="22">
        <f>MONTH(Actuals[[#This Row],[Date]])</f>
        <v>4</v>
      </c>
      <c r="L1448" s="12"/>
    </row>
    <row r="1449" spans="1:12" x14ac:dyDescent="0.3">
      <c r="A1449">
        <v>7</v>
      </c>
      <c r="B1449">
        <v>30791</v>
      </c>
      <c r="C1449">
        <v>6</v>
      </c>
      <c r="D1449">
        <v>68000</v>
      </c>
      <c r="E1449" s="46">
        <v>45415</v>
      </c>
      <c r="F1449">
        <v>-204</v>
      </c>
      <c r="I1449" t="str">
        <f>INDEX(LedgerMapping[[#All],[Level 3]],MATCH(Actuals[[#This Row],[Sub Ledger]],LedgerMapping[[#All],[Sub Ledger]],0))</f>
        <v>Administration</v>
      </c>
      <c r="J1449" s="22">
        <f>YEAR(Actuals[[#This Row],[Date]])</f>
        <v>2024</v>
      </c>
      <c r="K1449" s="22">
        <f>MONTH(Actuals[[#This Row],[Date]])</f>
        <v>5</v>
      </c>
      <c r="L1449" s="12"/>
    </row>
    <row r="1450" spans="1:12" x14ac:dyDescent="0.3">
      <c r="A1450">
        <v>7</v>
      </c>
      <c r="B1450">
        <v>31916</v>
      </c>
      <c r="C1450">
        <v>6</v>
      </c>
      <c r="D1450">
        <v>68000</v>
      </c>
      <c r="E1450" s="46">
        <v>45445</v>
      </c>
      <c r="F1450">
        <v>-276</v>
      </c>
      <c r="I1450" t="str">
        <f>INDEX(LedgerMapping[[#All],[Level 3]],MATCH(Actuals[[#This Row],[Sub Ledger]],LedgerMapping[[#All],[Sub Ledger]],0))</f>
        <v>Administration</v>
      </c>
      <c r="J1450" s="22">
        <f>YEAR(Actuals[[#This Row],[Date]])</f>
        <v>2024</v>
      </c>
      <c r="K1450" s="22">
        <f>MONTH(Actuals[[#This Row],[Date]])</f>
        <v>6</v>
      </c>
      <c r="L1450" s="12"/>
    </row>
    <row r="1451" spans="1:12" x14ac:dyDescent="0.3">
      <c r="A1451">
        <v>7</v>
      </c>
      <c r="B1451">
        <v>33040</v>
      </c>
      <c r="C1451">
        <v>6</v>
      </c>
      <c r="D1451">
        <v>68000</v>
      </c>
      <c r="E1451" s="46">
        <v>45476</v>
      </c>
      <c r="F1451">
        <v>-325</v>
      </c>
      <c r="I1451" t="str">
        <f>INDEX(LedgerMapping[[#All],[Level 3]],MATCH(Actuals[[#This Row],[Sub Ledger]],LedgerMapping[[#All],[Sub Ledger]],0))</f>
        <v>Administration</v>
      </c>
      <c r="J1451" s="22">
        <f>YEAR(Actuals[[#This Row],[Date]])</f>
        <v>2024</v>
      </c>
      <c r="K1451" s="22">
        <f>MONTH(Actuals[[#This Row],[Date]])</f>
        <v>7</v>
      </c>
      <c r="L1451" s="12"/>
    </row>
    <row r="1452" spans="1:12" x14ac:dyDescent="0.3">
      <c r="A1452">
        <v>7</v>
      </c>
      <c r="B1452">
        <v>34164</v>
      </c>
      <c r="C1452">
        <v>6</v>
      </c>
      <c r="D1452">
        <v>68000</v>
      </c>
      <c r="E1452" s="46">
        <v>45507</v>
      </c>
      <c r="F1452">
        <v>-286</v>
      </c>
      <c r="I1452" t="str">
        <f>INDEX(LedgerMapping[[#All],[Level 3]],MATCH(Actuals[[#This Row],[Sub Ledger]],LedgerMapping[[#All],[Sub Ledger]],0))</f>
        <v>Administration</v>
      </c>
      <c r="J1452" s="22">
        <f>YEAR(Actuals[[#This Row],[Date]])</f>
        <v>2024</v>
      </c>
      <c r="K1452" s="22">
        <f>MONTH(Actuals[[#This Row],[Date]])</f>
        <v>8</v>
      </c>
      <c r="L1452" s="12"/>
    </row>
    <row r="1453" spans="1:12" x14ac:dyDescent="0.3">
      <c r="A1453">
        <v>7</v>
      </c>
      <c r="B1453">
        <v>35316</v>
      </c>
      <c r="C1453">
        <v>6</v>
      </c>
      <c r="D1453">
        <v>68000</v>
      </c>
      <c r="E1453" s="46">
        <v>45536</v>
      </c>
      <c r="F1453">
        <v>-234</v>
      </c>
      <c r="I1453" t="str">
        <f>INDEX(LedgerMapping[[#All],[Level 3]],MATCH(Actuals[[#This Row],[Sub Ledger]],LedgerMapping[[#All],[Sub Ledger]],0))</f>
        <v>Administration</v>
      </c>
      <c r="J1453" s="22">
        <f>YEAR(Actuals[[#This Row],[Date]])</f>
        <v>2024</v>
      </c>
      <c r="K1453" s="22">
        <f>MONTH(Actuals[[#This Row],[Date]])</f>
        <v>9</v>
      </c>
      <c r="L1453" s="12"/>
    </row>
    <row r="1454" spans="1:12" x14ac:dyDescent="0.3">
      <c r="A1454">
        <v>7</v>
      </c>
      <c r="B1454">
        <v>36466</v>
      </c>
      <c r="C1454">
        <v>6</v>
      </c>
      <c r="D1454">
        <v>68000</v>
      </c>
      <c r="E1454" s="46">
        <v>45567</v>
      </c>
      <c r="F1454">
        <v>-247</v>
      </c>
      <c r="I1454" t="str">
        <f>INDEX(LedgerMapping[[#All],[Level 3]],MATCH(Actuals[[#This Row],[Sub Ledger]],LedgerMapping[[#All],[Sub Ledger]],0))</f>
        <v>Administration</v>
      </c>
      <c r="J1454" s="22">
        <f>YEAR(Actuals[[#This Row],[Date]])</f>
        <v>2024</v>
      </c>
      <c r="K1454" s="22">
        <f>MONTH(Actuals[[#This Row],[Date]])</f>
        <v>10</v>
      </c>
      <c r="L1454" s="12"/>
    </row>
    <row r="1455" spans="1:12" x14ac:dyDescent="0.3">
      <c r="A1455">
        <v>7</v>
      </c>
      <c r="B1455">
        <v>37615</v>
      </c>
      <c r="C1455">
        <v>6</v>
      </c>
      <c r="D1455">
        <v>68000</v>
      </c>
      <c r="E1455" s="46">
        <v>45597</v>
      </c>
      <c r="F1455">
        <v>-228</v>
      </c>
      <c r="I1455" t="str">
        <f>INDEX(LedgerMapping[[#All],[Level 3]],MATCH(Actuals[[#This Row],[Sub Ledger]],LedgerMapping[[#All],[Sub Ledger]],0))</f>
        <v>Administration</v>
      </c>
      <c r="J1455" s="22">
        <f>YEAR(Actuals[[#This Row],[Date]])</f>
        <v>2024</v>
      </c>
      <c r="K1455" s="22">
        <f>MONTH(Actuals[[#This Row],[Date]])</f>
        <v>11</v>
      </c>
      <c r="L1455" s="12"/>
    </row>
    <row r="1456" spans="1:12" x14ac:dyDescent="0.3">
      <c r="A1456">
        <v>7</v>
      </c>
      <c r="B1456">
        <v>38766</v>
      </c>
      <c r="C1456">
        <v>6</v>
      </c>
      <c r="D1456">
        <v>68000</v>
      </c>
      <c r="E1456" s="46">
        <v>45628</v>
      </c>
      <c r="F1456">
        <v>-187</v>
      </c>
      <c r="I1456" t="str">
        <f>INDEX(LedgerMapping[[#All],[Level 3]],MATCH(Actuals[[#This Row],[Sub Ledger]],LedgerMapping[[#All],[Sub Ledger]],0))</f>
        <v>Administration</v>
      </c>
      <c r="J1456" s="22">
        <f>YEAR(Actuals[[#This Row],[Date]])</f>
        <v>2024</v>
      </c>
      <c r="K1456" s="22">
        <f>MONTH(Actuals[[#This Row],[Date]])</f>
        <v>12</v>
      </c>
      <c r="L1456" s="12"/>
    </row>
    <row r="1457" spans="1:12" x14ac:dyDescent="0.3">
      <c r="A1457">
        <v>7</v>
      </c>
      <c r="B1457">
        <v>874</v>
      </c>
      <c r="C1457">
        <v>6</v>
      </c>
      <c r="D1457">
        <v>69000</v>
      </c>
      <c r="E1457" s="46">
        <v>44562</v>
      </c>
      <c r="F1457">
        <v>-47</v>
      </c>
      <c r="I1457" t="str">
        <f>INDEX(LedgerMapping[[#All],[Level 3]],MATCH(Actuals[[#This Row],[Sub Ledger]],LedgerMapping[[#All],[Sub Ledger]],0))</f>
        <v>Administration</v>
      </c>
      <c r="J1457" s="22">
        <f>YEAR(Actuals[[#This Row],[Date]])</f>
        <v>2022</v>
      </c>
      <c r="K1457" s="22">
        <f>MONTH(Actuals[[#This Row],[Date]])</f>
        <v>1</v>
      </c>
      <c r="L1457" s="12"/>
    </row>
    <row r="1458" spans="1:12" x14ac:dyDescent="0.3">
      <c r="A1458">
        <v>7</v>
      </c>
      <c r="B1458">
        <v>1998</v>
      </c>
      <c r="C1458">
        <v>6</v>
      </c>
      <c r="D1458">
        <v>69000</v>
      </c>
      <c r="E1458" s="46">
        <v>44593</v>
      </c>
      <c r="F1458">
        <v>-57</v>
      </c>
      <c r="I1458" t="str">
        <f>INDEX(LedgerMapping[[#All],[Level 3]],MATCH(Actuals[[#This Row],[Sub Ledger]],LedgerMapping[[#All],[Sub Ledger]],0))</f>
        <v>Administration</v>
      </c>
      <c r="J1458" s="22">
        <f>YEAR(Actuals[[#This Row],[Date]])</f>
        <v>2022</v>
      </c>
      <c r="K1458" s="22">
        <f>MONTH(Actuals[[#This Row],[Date]])</f>
        <v>2</v>
      </c>
      <c r="L1458" s="12"/>
    </row>
    <row r="1459" spans="1:12" x14ac:dyDescent="0.3">
      <c r="A1459">
        <v>7</v>
      </c>
      <c r="B1459">
        <v>3116</v>
      </c>
      <c r="C1459">
        <v>6</v>
      </c>
      <c r="D1459">
        <v>69000</v>
      </c>
      <c r="E1459" s="46">
        <v>44624</v>
      </c>
      <c r="F1459">
        <v>-43</v>
      </c>
      <c r="I1459" t="str">
        <f>INDEX(LedgerMapping[[#All],[Level 3]],MATCH(Actuals[[#This Row],[Sub Ledger]],LedgerMapping[[#All],[Sub Ledger]],0))</f>
        <v>Administration</v>
      </c>
      <c r="J1459" s="22">
        <f>YEAR(Actuals[[#This Row],[Date]])</f>
        <v>2022</v>
      </c>
      <c r="K1459" s="22">
        <f>MONTH(Actuals[[#This Row],[Date]])</f>
        <v>3</v>
      </c>
      <c r="L1459" s="12"/>
    </row>
    <row r="1460" spans="1:12" x14ac:dyDescent="0.3">
      <c r="A1460">
        <v>7</v>
      </c>
      <c r="B1460">
        <v>4238</v>
      </c>
      <c r="C1460">
        <v>6</v>
      </c>
      <c r="D1460">
        <v>69000</v>
      </c>
      <c r="E1460" s="46">
        <v>44654</v>
      </c>
      <c r="F1460">
        <v>-46</v>
      </c>
      <c r="I1460" t="str">
        <f>INDEX(LedgerMapping[[#All],[Level 3]],MATCH(Actuals[[#This Row],[Sub Ledger]],LedgerMapping[[#All],[Sub Ledger]],0))</f>
        <v>Administration</v>
      </c>
      <c r="J1460" s="22">
        <f>YEAR(Actuals[[#This Row],[Date]])</f>
        <v>2022</v>
      </c>
      <c r="K1460" s="22">
        <f>MONTH(Actuals[[#This Row],[Date]])</f>
        <v>4</v>
      </c>
      <c r="L1460" s="12"/>
    </row>
    <row r="1461" spans="1:12" x14ac:dyDescent="0.3">
      <c r="A1461">
        <v>7</v>
      </c>
      <c r="B1461">
        <v>5360</v>
      </c>
      <c r="C1461">
        <v>6</v>
      </c>
      <c r="D1461">
        <v>69000</v>
      </c>
      <c r="E1461" s="46">
        <v>44685</v>
      </c>
      <c r="F1461">
        <v>-30</v>
      </c>
      <c r="I1461" t="str">
        <f>INDEX(LedgerMapping[[#All],[Level 3]],MATCH(Actuals[[#This Row],[Sub Ledger]],LedgerMapping[[#All],[Sub Ledger]],0))</f>
        <v>Administration</v>
      </c>
      <c r="J1461" s="22">
        <f>YEAR(Actuals[[#This Row],[Date]])</f>
        <v>2022</v>
      </c>
      <c r="K1461" s="22">
        <f>MONTH(Actuals[[#This Row],[Date]])</f>
        <v>5</v>
      </c>
      <c r="L1461" s="12"/>
    </row>
    <row r="1462" spans="1:12" x14ac:dyDescent="0.3">
      <c r="A1462">
        <v>7</v>
      </c>
      <c r="B1462">
        <v>6486</v>
      </c>
      <c r="C1462">
        <v>6</v>
      </c>
      <c r="D1462">
        <v>69000</v>
      </c>
      <c r="E1462" s="46">
        <v>44715</v>
      </c>
      <c r="F1462">
        <v>-61</v>
      </c>
      <c r="I1462" t="str">
        <f>INDEX(LedgerMapping[[#All],[Level 3]],MATCH(Actuals[[#This Row],[Sub Ledger]],LedgerMapping[[#All],[Sub Ledger]],0))</f>
        <v>Administration</v>
      </c>
      <c r="J1462" s="22">
        <f>YEAR(Actuals[[#This Row],[Date]])</f>
        <v>2022</v>
      </c>
      <c r="K1462" s="22">
        <f>MONTH(Actuals[[#This Row],[Date]])</f>
        <v>6</v>
      </c>
      <c r="L1462" s="12"/>
    </row>
    <row r="1463" spans="1:12" x14ac:dyDescent="0.3">
      <c r="A1463">
        <v>7</v>
      </c>
      <c r="B1463">
        <v>7606</v>
      </c>
      <c r="C1463">
        <v>6</v>
      </c>
      <c r="D1463">
        <v>69000</v>
      </c>
      <c r="E1463" s="46">
        <v>44746</v>
      </c>
      <c r="F1463">
        <v>-58</v>
      </c>
      <c r="I1463" t="str">
        <f>INDEX(LedgerMapping[[#All],[Level 3]],MATCH(Actuals[[#This Row],[Sub Ledger]],LedgerMapping[[#All],[Sub Ledger]],0))</f>
        <v>Administration</v>
      </c>
      <c r="J1463" s="22">
        <f>YEAR(Actuals[[#This Row],[Date]])</f>
        <v>2022</v>
      </c>
      <c r="K1463" s="22">
        <f>MONTH(Actuals[[#This Row],[Date]])</f>
        <v>7</v>
      </c>
      <c r="L1463" s="12"/>
    </row>
    <row r="1464" spans="1:12" x14ac:dyDescent="0.3">
      <c r="A1464">
        <v>7</v>
      </c>
      <c r="B1464">
        <v>8730</v>
      </c>
      <c r="C1464">
        <v>6</v>
      </c>
      <c r="D1464">
        <v>69000</v>
      </c>
      <c r="E1464" s="46">
        <v>44777</v>
      </c>
      <c r="F1464">
        <v>-47</v>
      </c>
      <c r="I1464" t="str">
        <f>INDEX(LedgerMapping[[#All],[Level 3]],MATCH(Actuals[[#This Row],[Sub Ledger]],LedgerMapping[[#All],[Sub Ledger]],0))</f>
        <v>Administration</v>
      </c>
      <c r="J1464" s="22">
        <f>YEAR(Actuals[[#This Row],[Date]])</f>
        <v>2022</v>
      </c>
      <c r="K1464" s="22">
        <f>MONTH(Actuals[[#This Row],[Date]])</f>
        <v>8</v>
      </c>
      <c r="L1464" s="12"/>
    </row>
    <row r="1465" spans="1:12" x14ac:dyDescent="0.3">
      <c r="A1465">
        <v>7</v>
      </c>
      <c r="B1465">
        <v>9844</v>
      </c>
      <c r="C1465">
        <v>6</v>
      </c>
      <c r="D1465">
        <v>69000</v>
      </c>
      <c r="E1465" s="46">
        <v>44805</v>
      </c>
      <c r="F1465">
        <v>-26</v>
      </c>
      <c r="I1465" t="str">
        <f>INDEX(LedgerMapping[[#All],[Level 3]],MATCH(Actuals[[#This Row],[Sub Ledger]],LedgerMapping[[#All],[Sub Ledger]],0))</f>
        <v>Administration</v>
      </c>
      <c r="J1465" s="22">
        <f>YEAR(Actuals[[#This Row],[Date]])</f>
        <v>2022</v>
      </c>
      <c r="K1465" s="22">
        <f>MONTH(Actuals[[#This Row],[Date]])</f>
        <v>9</v>
      </c>
      <c r="L1465" s="12"/>
    </row>
    <row r="1466" spans="1:12" x14ac:dyDescent="0.3">
      <c r="A1466">
        <v>7</v>
      </c>
      <c r="B1466">
        <v>10962</v>
      </c>
      <c r="C1466">
        <v>6</v>
      </c>
      <c r="D1466">
        <v>69000</v>
      </c>
      <c r="E1466" s="46">
        <v>44836</v>
      </c>
      <c r="F1466">
        <v>-62</v>
      </c>
      <c r="I1466" t="str">
        <f>INDEX(LedgerMapping[[#All],[Level 3]],MATCH(Actuals[[#This Row],[Sub Ledger]],LedgerMapping[[#All],[Sub Ledger]],0))</f>
        <v>Administration</v>
      </c>
      <c r="J1466" s="22">
        <f>YEAR(Actuals[[#This Row],[Date]])</f>
        <v>2022</v>
      </c>
      <c r="K1466" s="22">
        <f>MONTH(Actuals[[#This Row],[Date]])</f>
        <v>10</v>
      </c>
      <c r="L1466" s="12"/>
    </row>
    <row r="1467" spans="1:12" x14ac:dyDescent="0.3">
      <c r="A1467">
        <v>7</v>
      </c>
      <c r="B1467">
        <v>12088</v>
      </c>
      <c r="C1467">
        <v>6</v>
      </c>
      <c r="D1467">
        <v>69000</v>
      </c>
      <c r="E1467" s="46">
        <v>44866</v>
      </c>
      <c r="F1467">
        <v>-30</v>
      </c>
      <c r="I1467" t="str">
        <f>INDEX(LedgerMapping[[#All],[Level 3]],MATCH(Actuals[[#This Row],[Sub Ledger]],LedgerMapping[[#All],[Sub Ledger]],0))</f>
        <v>Administration</v>
      </c>
      <c r="J1467" s="22">
        <f>YEAR(Actuals[[#This Row],[Date]])</f>
        <v>2022</v>
      </c>
      <c r="K1467" s="22">
        <f>MONTH(Actuals[[#This Row],[Date]])</f>
        <v>11</v>
      </c>
      <c r="L1467" s="12"/>
    </row>
    <row r="1468" spans="1:12" x14ac:dyDescent="0.3">
      <c r="A1468">
        <v>7</v>
      </c>
      <c r="B1468">
        <v>13218</v>
      </c>
      <c r="C1468">
        <v>6</v>
      </c>
      <c r="D1468">
        <v>69000</v>
      </c>
      <c r="E1468" s="46">
        <v>44897</v>
      </c>
      <c r="F1468">
        <v>-32</v>
      </c>
      <c r="I1468" t="str">
        <f>INDEX(LedgerMapping[[#All],[Level 3]],MATCH(Actuals[[#This Row],[Sub Ledger]],LedgerMapping[[#All],[Sub Ledger]],0))</f>
        <v>Administration</v>
      </c>
      <c r="J1468" s="22">
        <f>YEAR(Actuals[[#This Row],[Date]])</f>
        <v>2022</v>
      </c>
      <c r="K1468" s="22">
        <f>MONTH(Actuals[[#This Row],[Date]])</f>
        <v>12</v>
      </c>
      <c r="L1468" s="12"/>
    </row>
    <row r="1469" spans="1:12" x14ac:dyDescent="0.3">
      <c r="A1469">
        <v>7</v>
      </c>
      <c r="B1469">
        <v>14042</v>
      </c>
      <c r="C1469">
        <v>6</v>
      </c>
      <c r="D1469">
        <v>69000</v>
      </c>
      <c r="E1469" s="46">
        <v>44927</v>
      </c>
      <c r="F1469">
        <v>-74</v>
      </c>
      <c r="I1469" t="str">
        <f>INDEX(LedgerMapping[[#All],[Level 3]],MATCH(Actuals[[#This Row],[Sub Ledger]],LedgerMapping[[#All],[Sub Ledger]],0))</f>
        <v>Administration</v>
      </c>
      <c r="J1469" s="22">
        <f>YEAR(Actuals[[#This Row],[Date]])</f>
        <v>2023</v>
      </c>
      <c r="K1469" s="22">
        <f>MONTH(Actuals[[#This Row],[Date]])</f>
        <v>1</v>
      </c>
      <c r="L1469" s="12"/>
    </row>
    <row r="1470" spans="1:12" x14ac:dyDescent="0.3">
      <c r="A1470">
        <v>7</v>
      </c>
      <c r="B1470">
        <v>15048</v>
      </c>
      <c r="C1470">
        <v>6</v>
      </c>
      <c r="D1470">
        <v>69000</v>
      </c>
      <c r="E1470" s="46">
        <v>44958</v>
      </c>
      <c r="F1470">
        <v>-52</v>
      </c>
      <c r="I1470" t="str">
        <f>INDEX(LedgerMapping[[#All],[Level 3]],MATCH(Actuals[[#This Row],[Sub Ledger]],LedgerMapping[[#All],[Sub Ledger]],0))</f>
        <v>Administration</v>
      </c>
      <c r="J1470" s="22">
        <f>YEAR(Actuals[[#This Row],[Date]])</f>
        <v>2023</v>
      </c>
      <c r="K1470" s="22">
        <f>MONTH(Actuals[[#This Row],[Date]])</f>
        <v>2</v>
      </c>
      <c r="L1470" s="12"/>
    </row>
    <row r="1471" spans="1:12" x14ac:dyDescent="0.3">
      <c r="A1471">
        <v>7</v>
      </c>
      <c r="B1471">
        <v>16028</v>
      </c>
      <c r="C1471">
        <v>6</v>
      </c>
      <c r="D1471">
        <v>69000</v>
      </c>
      <c r="E1471" s="46">
        <v>44988</v>
      </c>
      <c r="F1471">
        <v>-65</v>
      </c>
      <c r="I1471" t="str">
        <f>INDEX(LedgerMapping[[#All],[Level 3]],MATCH(Actuals[[#This Row],[Sub Ledger]],LedgerMapping[[#All],[Sub Ledger]],0))</f>
        <v>Administration</v>
      </c>
      <c r="J1471" s="22">
        <f>YEAR(Actuals[[#This Row],[Date]])</f>
        <v>2023</v>
      </c>
      <c r="K1471" s="22">
        <f>MONTH(Actuals[[#This Row],[Date]])</f>
        <v>3</v>
      </c>
      <c r="L1471" s="12"/>
    </row>
    <row r="1472" spans="1:12" x14ac:dyDescent="0.3">
      <c r="A1472">
        <v>7</v>
      </c>
      <c r="B1472">
        <v>17060</v>
      </c>
      <c r="C1472">
        <v>6</v>
      </c>
      <c r="D1472">
        <v>69000</v>
      </c>
      <c r="E1472" s="46">
        <v>45018</v>
      </c>
      <c r="F1472">
        <v>-54</v>
      </c>
      <c r="I1472" t="str">
        <f>INDEX(LedgerMapping[[#All],[Level 3]],MATCH(Actuals[[#This Row],[Sub Ledger]],LedgerMapping[[#All],[Sub Ledger]],0))</f>
        <v>Administration</v>
      </c>
      <c r="J1472" s="22">
        <f>YEAR(Actuals[[#This Row],[Date]])</f>
        <v>2023</v>
      </c>
      <c r="K1472" s="22">
        <f>MONTH(Actuals[[#This Row],[Date]])</f>
        <v>4</v>
      </c>
      <c r="L1472" s="12"/>
    </row>
    <row r="1473" spans="1:12" x14ac:dyDescent="0.3">
      <c r="A1473">
        <v>7</v>
      </c>
      <c r="B1473">
        <v>18090</v>
      </c>
      <c r="C1473">
        <v>6</v>
      </c>
      <c r="D1473">
        <v>69000</v>
      </c>
      <c r="E1473" s="46">
        <v>45049</v>
      </c>
      <c r="F1473">
        <v>-44</v>
      </c>
      <c r="I1473" t="str">
        <f>INDEX(LedgerMapping[[#All],[Level 3]],MATCH(Actuals[[#This Row],[Sub Ledger]],LedgerMapping[[#All],[Sub Ledger]],0))</f>
        <v>Administration</v>
      </c>
      <c r="J1473" s="22">
        <f>YEAR(Actuals[[#This Row],[Date]])</f>
        <v>2023</v>
      </c>
      <c r="K1473" s="22">
        <f>MONTH(Actuals[[#This Row],[Date]])</f>
        <v>5</v>
      </c>
      <c r="L1473" s="12"/>
    </row>
    <row r="1474" spans="1:12" x14ac:dyDescent="0.3">
      <c r="A1474">
        <v>7</v>
      </c>
      <c r="B1474">
        <v>19094</v>
      </c>
      <c r="C1474">
        <v>6</v>
      </c>
      <c r="D1474">
        <v>69000</v>
      </c>
      <c r="E1474" s="46">
        <v>45079</v>
      </c>
      <c r="F1474">
        <v>-70</v>
      </c>
      <c r="I1474" t="str">
        <f>INDEX(LedgerMapping[[#All],[Level 3]],MATCH(Actuals[[#This Row],[Sub Ledger]],LedgerMapping[[#All],[Sub Ledger]],0))</f>
        <v>Administration</v>
      </c>
      <c r="J1474" s="22">
        <f>YEAR(Actuals[[#This Row],[Date]])</f>
        <v>2023</v>
      </c>
      <c r="K1474" s="22">
        <f>MONTH(Actuals[[#This Row],[Date]])</f>
        <v>6</v>
      </c>
      <c r="L1474" s="12"/>
    </row>
    <row r="1475" spans="1:12" x14ac:dyDescent="0.3">
      <c r="A1475">
        <v>7</v>
      </c>
      <c r="B1475">
        <v>20123</v>
      </c>
      <c r="C1475">
        <v>6</v>
      </c>
      <c r="D1475">
        <v>69000</v>
      </c>
      <c r="E1475" s="46">
        <v>45110</v>
      </c>
      <c r="F1475">
        <v>-44</v>
      </c>
      <c r="I1475" t="str">
        <f>INDEX(LedgerMapping[[#All],[Level 3]],MATCH(Actuals[[#This Row],[Sub Ledger]],LedgerMapping[[#All],[Sub Ledger]],0))</f>
        <v>Administration</v>
      </c>
      <c r="J1475" s="22">
        <f>YEAR(Actuals[[#This Row],[Date]])</f>
        <v>2023</v>
      </c>
      <c r="K1475" s="22">
        <f>MONTH(Actuals[[#This Row],[Date]])</f>
        <v>7</v>
      </c>
      <c r="L1475" s="12"/>
    </row>
    <row r="1476" spans="1:12" x14ac:dyDescent="0.3">
      <c r="A1476">
        <v>7</v>
      </c>
      <c r="B1476">
        <v>21150</v>
      </c>
      <c r="C1476">
        <v>6</v>
      </c>
      <c r="D1476">
        <v>69000</v>
      </c>
      <c r="E1476" s="46">
        <v>45141</v>
      </c>
      <c r="F1476">
        <v>-70</v>
      </c>
      <c r="I1476" t="str">
        <f>INDEX(LedgerMapping[[#All],[Level 3]],MATCH(Actuals[[#This Row],[Sub Ledger]],LedgerMapping[[#All],[Sub Ledger]],0))</f>
        <v>Administration</v>
      </c>
      <c r="J1476" s="22">
        <f>YEAR(Actuals[[#This Row],[Date]])</f>
        <v>2023</v>
      </c>
      <c r="K1476" s="22">
        <f>MONTH(Actuals[[#This Row],[Date]])</f>
        <v>8</v>
      </c>
      <c r="L1476" s="12"/>
    </row>
    <row r="1477" spans="1:12" x14ac:dyDescent="0.3">
      <c r="A1477">
        <v>7</v>
      </c>
      <c r="B1477">
        <v>22154</v>
      </c>
      <c r="C1477">
        <v>6</v>
      </c>
      <c r="D1477">
        <v>69000</v>
      </c>
      <c r="E1477" s="46">
        <v>45169</v>
      </c>
      <c r="F1477">
        <v>-52</v>
      </c>
      <c r="I1477" t="str">
        <f>INDEX(LedgerMapping[[#All],[Level 3]],MATCH(Actuals[[#This Row],[Sub Ledger]],LedgerMapping[[#All],[Sub Ledger]],0))</f>
        <v>Administration</v>
      </c>
      <c r="J1477" s="22">
        <f>YEAR(Actuals[[#This Row],[Date]])</f>
        <v>2023</v>
      </c>
      <c r="K1477" s="22">
        <f>MONTH(Actuals[[#This Row],[Date]])</f>
        <v>8</v>
      </c>
      <c r="L1477" s="12"/>
    </row>
    <row r="1478" spans="1:12" x14ac:dyDescent="0.3">
      <c r="A1478">
        <v>7</v>
      </c>
      <c r="B1478">
        <v>23131</v>
      </c>
      <c r="C1478">
        <v>6</v>
      </c>
      <c r="D1478">
        <v>69000</v>
      </c>
      <c r="E1478" s="46">
        <v>45200</v>
      </c>
      <c r="F1478">
        <v>-72</v>
      </c>
      <c r="I1478" t="str">
        <f>INDEX(LedgerMapping[[#All],[Level 3]],MATCH(Actuals[[#This Row],[Sub Ledger]],LedgerMapping[[#All],[Sub Ledger]],0))</f>
        <v>Administration</v>
      </c>
      <c r="J1478" s="22">
        <f>YEAR(Actuals[[#This Row],[Date]])</f>
        <v>2023</v>
      </c>
      <c r="K1478" s="22">
        <f>MONTH(Actuals[[#This Row],[Date]])</f>
        <v>10</v>
      </c>
      <c r="L1478" s="12"/>
    </row>
    <row r="1479" spans="1:12" x14ac:dyDescent="0.3">
      <c r="A1479">
        <v>7</v>
      </c>
      <c r="B1479">
        <v>24134</v>
      </c>
      <c r="C1479">
        <v>6</v>
      </c>
      <c r="D1479">
        <v>69000</v>
      </c>
      <c r="E1479" s="46">
        <v>45230</v>
      </c>
      <c r="F1479">
        <v>-50</v>
      </c>
      <c r="I1479" t="str">
        <f>INDEX(LedgerMapping[[#All],[Level 3]],MATCH(Actuals[[#This Row],[Sub Ledger]],LedgerMapping[[#All],[Sub Ledger]],0))</f>
        <v>Administration</v>
      </c>
      <c r="J1479" s="22">
        <f>YEAR(Actuals[[#This Row],[Date]])</f>
        <v>2023</v>
      </c>
      <c r="K1479" s="22">
        <f>MONTH(Actuals[[#This Row],[Date]])</f>
        <v>10</v>
      </c>
      <c r="L1479" s="12"/>
    </row>
    <row r="1480" spans="1:12" x14ac:dyDescent="0.3">
      <c r="A1480">
        <v>7</v>
      </c>
      <c r="B1480">
        <v>25165</v>
      </c>
      <c r="C1480">
        <v>6</v>
      </c>
      <c r="D1480">
        <v>69000</v>
      </c>
      <c r="E1480" s="46">
        <v>45261</v>
      </c>
      <c r="F1480">
        <v>-61</v>
      </c>
      <c r="I1480" t="str">
        <f>INDEX(LedgerMapping[[#All],[Level 3]],MATCH(Actuals[[#This Row],[Sub Ledger]],LedgerMapping[[#All],[Sub Ledger]],0))</f>
        <v>Administration</v>
      </c>
      <c r="J1480" s="22">
        <f>YEAR(Actuals[[#This Row],[Date]])</f>
        <v>2023</v>
      </c>
      <c r="K1480" s="22">
        <f>MONTH(Actuals[[#This Row],[Date]])</f>
        <v>12</v>
      </c>
      <c r="L1480" s="12"/>
    </row>
    <row r="1481" spans="1:12" x14ac:dyDescent="0.3">
      <c r="A1481">
        <v>7</v>
      </c>
      <c r="B1481">
        <v>26233</v>
      </c>
      <c r="C1481">
        <v>6</v>
      </c>
      <c r="D1481">
        <v>69000</v>
      </c>
      <c r="E1481" s="46">
        <v>45291</v>
      </c>
      <c r="F1481">
        <v>-94</v>
      </c>
      <c r="I1481" t="str">
        <f>INDEX(LedgerMapping[[#All],[Level 3]],MATCH(Actuals[[#This Row],[Sub Ledger]],LedgerMapping[[#All],[Sub Ledger]],0))</f>
        <v>Administration</v>
      </c>
      <c r="J1481" s="22">
        <f>YEAR(Actuals[[#This Row],[Date]])</f>
        <v>2023</v>
      </c>
      <c r="K1481" s="22">
        <f>MONTH(Actuals[[#This Row],[Date]])</f>
        <v>12</v>
      </c>
      <c r="L1481" s="12"/>
    </row>
    <row r="1482" spans="1:12" x14ac:dyDescent="0.3">
      <c r="A1482">
        <v>7</v>
      </c>
      <c r="B1482">
        <v>27360</v>
      </c>
      <c r="C1482">
        <v>6</v>
      </c>
      <c r="D1482">
        <v>69000</v>
      </c>
      <c r="E1482" s="46">
        <v>45322</v>
      </c>
      <c r="F1482">
        <v>-68</v>
      </c>
      <c r="I1482" t="str">
        <f>INDEX(LedgerMapping[[#All],[Level 3]],MATCH(Actuals[[#This Row],[Sub Ledger]],LedgerMapping[[#All],[Sub Ledger]],0))</f>
        <v>Administration</v>
      </c>
      <c r="J1482" s="22">
        <f>YEAR(Actuals[[#This Row],[Date]])</f>
        <v>2024</v>
      </c>
      <c r="K1482" s="22">
        <f>MONTH(Actuals[[#This Row],[Date]])</f>
        <v>1</v>
      </c>
      <c r="L1482" s="12"/>
    </row>
    <row r="1483" spans="1:12" x14ac:dyDescent="0.3">
      <c r="A1483">
        <v>7</v>
      </c>
      <c r="B1483">
        <v>28512</v>
      </c>
      <c r="C1483">
        <v>6</v>
      </c>
      <c r="D1483">
        <v>69000</v>
      </c>
      <c r="E1483" s="46">
        <v>45354</v>
      </c>
      <c r="F1483">
        <v>-66</v>
      </c>
      <c r="I1483" t="str">
        <f>INDEX(LedgerMapping[[#All],[Level 3]],MATCH(Actuals[[#This Row],[Sub Ledger]],LedgerMapping[[#All],[Sub Ledger]],0))</f>
        <v>Administration</v>
      </c>
      <c r="J1483" s="22">
        <f>YEAR(Actuals[[#This Row],[Date]])</f>
        <v>2024</v>
      </c>
      <c r="K1483" s="22">
        <f>MONTH(Actuals[[#This Row],[Date]])</f>
        <v>3</v>
      </c>
      <c r="L1483" s="12"/>
    </row>
    <row r="1484" spans="1:12" x14ac:dyDescent="0.3">
      <c r="A1484">
        <v>7</v>
      </c>
      <c r="B1484">
        <v>29666</v>
      </c>
      <c r="C1484">
        <v>6</v>
      </c>
      <c r="D1484">
        <v>69000</v>
      </c>
      <c r="E1484" s="46">
        <v>45384</v>
      </c>
      <c r="F1484">
        <v>-48</v>
      </c>
      <c r="I1484" t="str">
        <f>INDEX(LedgerMapping[[#All],[Level 3]],MATCH(Actuals[[#This Row],[Sub Ledger]],LedgerMapping[[#All],[Sub Ledger]],0))</f>
        <v>Administration</v>
      </c>
      <c r="J1484" s="22">
        <f>YEAR(Actuals[[#This Row],[Date]])</f>
        <v>2024</v>
      </c>
      <c r="K1484" s="22">
        <f>MONTH(Actuals[[#This Row],[Date]])</f>
        <v>4</v>
      </c>
      <c r="L1484" s="12"/>
    </row>
    <row r="1485" spans="1:12" x14ac:dyDescent="0.3">
      <c r="A1485">
        <v>7</v>
      </c>
      <c r="B1485">
        <v>30792</v>
      </c>
      <c r="C1485">
        <v>6</v>
      </c>
      <c r="D1485">
        <v>69000</v>
      </c>
      <c r="E1485" s="46">
        <v>45415</v>
      </c>
      <c r="F1485">
        <v>-59</v>
      </c>
      <c r="I1485" t="str">
        <f>INDEX(LedgerMapping[[#All],[Level 3]],MATCH(Actuals[[#This Row],[Sub Ledger]],LedgerMapping[[#All],[Sub Ledger]],0))</f>
        <v>Administration</v>
      </c>
      <c r="J1485" s="22">
        <f>YEAR(Actuals[[#This Row],[Date]])</f>
        <v>2024</v>
      </c>
      <c r="K1485" s="22">
        <f>MONTH(Actuals[[#This Row],[Date]])</f>
        <v>5</v>
      </c>
      <c r="L1485" s="12"/>
    </row>
    <row r="1486" spans="1:12" x14ac:dyDescent="0.3">
      <c r="A1486">
        <v>7</v>
      </c>
      <c r="B1486">
        <v>31917</v>
      </c>
      <c r="C1486">
        <v>6</v>
      </c>
      <c r="D1486">
        <v>69000</v>
      </c>
      <c r="E1486" s="46">
        <v>45445</v>
      </c>
      <c r="F1486">
        <v>-79</v>
      </c>
      <c r="I1486" t="str">
        <f>INDEX(LedgerMapping[[#All],[Level 3]],MATCH(Actuals[[#This Row],[Sub Ledger]],LedgerMapping[[#All],[Sub Ledger]],0))</f>
        <v>Administration</v>
      </c>
      <c r="J1486" s="22">
        <f>YEAR(Actuals[[#This Row],[Date]])</f>
        <v>2024</v>
      </c>
      <c r="K1486" s="22">
        <f>MONTH(Actuals[[#This Row],[Date]])</f>
        <v>6</v>
      </c>
      <c r="L1486" s="12"/>
    </row>
    <row r="1487" spans="1:12" x14ac:dyDescent="0.3">
      <c r="A1487">
        <v>7</v>
      </c>
      <c r="B1487">
        <v>33041</v>
      </c>
      <c r="C1487">
        <v>6</v>
      </c>
      <c r="D1487">
        <v>69000</v>
      </c>
      <c r="E1487" s="46">
        <v>45476</v>
      </c>
      <c r="F1487">
        <v>-96</v>
      </c>
      <c r="I1487" t="str">
        <f>INDEX(LedgerMapping[[#All],[Level 3]],MATCH(Actuals[[#This Row],[Sub Ledger]],LedgerMapping[[#All],[Sub Ledger]],0))</f>
        <v>Administration</v>
      </c>
      <c r="J1487" s="22">
        <f>YEAR(Actuals[[#This Row],[Date]])</f>
        <v>2024</v>
      </c>
      <c r="K1487" s="22">
        <f>MONTH(Actuals[[#This Row],[Date]])</f>
        <v>7</v>
      </c>
      <c r="L1487" s="12"/>
    </row>
    <row r="1488" spans="1:12" x14ac:dyDescent="0.3">
      <c r="A1488">
        <v>7</v>
      </c>
      <c r="B1488">
        <v>34165</v>
      </c>
      <c r="C1488">
        <v>6</v>
      </c>
      <c r="D1488">
        <v>69000</v>
      </c>
      <c r="E1488" s="46">
        <v>45507</v>
      </c>
      <c r="F1488">
        <v>-84</v>
      </c>
      <c r="I1488" t="str">
        <f>INDEX(LedgerMapping[[#All],[Level 3]],MATCH(Actuals[[#This Row],[Sub Ledger]],LedgerMapping[[#All],[Sub Ledger]],0))</f>
        <v>Administration</v>
      </c>
      <c r="J1488" s="22">
        <f>YEAR(Actuals[[#This Row],[Date]])</f>
        <v>2024</v>
      </c>
      <c r="K1488" s="22">
        <f>MONTH(Actuals[[#This Row],[Date]])</f>
        <v>8</v>
      </c>
      <c r="L1488" s="12"/>
    </row>
    <row r="1489" spans="1:12" x14ac:dyDescent="0.3">
      <c r="A1489">
        <v>7</v>
      </c>
      <c r="B1489">
        <v>35317</v>
      </c>
      <c r="C1489">
        <v>6</v>
      </c>
      <c r="D1489">
        <v>69000</v>
      </c>
      <c r="E1489" s="46">
        <v>45536</v>
      </c>
      <c r="F1489">
        <v>-68</v>
      </c>
      <c r="I1489" t="str">
        <f>INDEX(LedgerMapping[[#All],[Level 3]],MATCH(Actuals[[#This Row],[Sub Ledger]],LedgerMapping[[#All],[Sub Ledger]],0))</f>
        <v>Administration</v>
      </c>
      <c r="J1489" s="22">
        <f>YEAR(Actuals[[#This Row],[Date]])</f>
        <v>2024</v>
      </c>
      <c r="K1489" s="22">
        <f>MONTH(Actuals[[#This Row],[Date]])</f>
        <v>9</v>
      </c>
      <c r="L1489" s="12"/>
    </row>
    <row r="1490" spans="1:12" x14ac:dyDescent="0.3">
      <c r="A1490">
        <v>7</v>
      </c>
      <c r="B1490">
        <v>36467</v>
      </c>
      <c r="C1490">
        <v>6</v>
      </c>
      <c r="D1490">
        <v>69000</v>
      </c>
      <c r="E1490" s="46">
        <v>45567</v>
      </c>
      <c r="F1490">
        <v>-70</v>
      </c>
      <c r="I1490" t="str">
        <f>INDEX(LedgerMapping[[#All],[Level 3]],MATCH(Actuals[[#This Row],[Sub Ledger]],LedgerMapping[[#All],[Sub Ledger]],0))</f>
        <v>Administration</v>
      </c>
      <c r="J1490" s="22">
        <f>YEAR(Actuals[[#This Row],[Date]])</f>
        <v>2024</v>
      </c>
      <c r="K1490" s="22">
        <f>MONTH(Actuals[[#This Row],[Date]])</f>
        <v>10</v>
      </c>
      <c r="L1490" s="12"/>
    </row>
    <row r="1491" spans="1:12" x14ac:dyDescent="0.3">
      <c r="A1491">
        <v>7</v>
      </c>
      <c r="B1491">
        <v>37616</v>
      </c>
      <c r="C1491">
        <v>6</v>
      </c>
      <c r="D1491">
        <v>69000</v>
      </c>
      <c r="E1491" s="46">
        <v>45597</v>
      </c>
      <c r="F1491">
        <v>-66</v>
      </c>
      <c r="I1491" t="str">
        <f>INDEX(LedgerMapping[[#All],[Level 3]],MATCH(Actuals[[#This Row],[Sub Ledger]],LedgerMapping[[#All],[Sub Ledger]],0))</f>
        <v>Administration</v>
      </c>
      <c r="J1491" s="22">
        <f>YEAR(Actuals[[#This Row],[Date]])</f>
        <v>2024</v>
      </c>
      <c r="K1491" s="22">
        <f>MONTH(Actuals[[#This Row],[Date]])</f>
        <v>11</v>
      </c>
      <c r="L1491" s="12"/>
    </row>
    <row r="1492" spans="1:12" x14ac:dyDescent="0.3">
      <c r="A1492">
        <v>7</v>
      </c>
      <c r="B1492">
        <v>38767</v>
      </c>
      <c r="C1492">
        <v>6</v>
      </c>
      <c r="D1492">
        <v>69000</v>
      </c>
      <c r="E1492" s="46">
        <v>45628</v>
      </c>
      <c r="F1492">
        <v>-51</v>
      </c>
      <c r="I1492" t="str">
        <f>INDEX(LedgerMapping[[#All],[Level 3]],MATCH(Actuals[[#This Row],[Sub Ledger]],LedgerMapping[[#All],[Sub Ledger]],0))</f>
        <v>Administration</v>
      </c>
      <c r="J1492" s="22">
        <f>YEAR(Actuals[[#This Row],[Date]])</f>
        <v>2024</v>
      </c>
      <c r="K1492" s="22">
        <f>MONTH(Actuals[[#This Row],[Date]])</f>
        <v>12</v>
      </c>
      <c r="L1492" s="12"/>
    </row>
    <row r="1493" spans="1:12" x14ac:dyDescent="0.3">
      <c r="A1493">
        <v>7</v>
      </c>
      <c r="B1493">
        <v>875</v>
      </c>
      <c r="C1493">
        <v>6</v>
      </c>
      <c r="D1493">
        <v>71000</v>
      </c>
      <c r="E1493" s="46">
        <v>44562</v>
      </c>
      <c r="F1493">
        <v>-49</v>
      </c>
      <c r="I1493" t="str">
        <f>INDEX(LedgerMapping[[#All],[Level 3]],MATCH(Actuals[[#This Row],[Sub Ledger]],LedgerMapping[[#All],[Sub Ledger]],0))</f>
        <v>Indirect Labour</v>
      </c>
      <c r="J1493" s="22">
        <f>YEAR(Actuals[[#This Row],[Date]])</f>
        <v>2022</v>
      </c>
      <c r="K1493" s="22">
        <f>MONTH(Actuals[[#This Row],[Date]])</f>
        <v>1</v>
      </c>
      <c r="L1493" s="12"/>
    </row>
    <row r="1494" spans="1:12" x14ac:dyDescent="0.3">
      <c r="A1494">
        <v>7</v>
      </c>
      <c r="B1494">
        <v>1999</v>
      </c>
      <c r="C1494">
        <v>6</v>
      </c>
      <c r="D1494">
        <v>71000</v>
      </c>
      <c r="E1494" s="46">
        <v>44593</v>
      </c>
      <c r="F1494">
        <v>-56</v>
      </c>
      <c r="I1494" t="str">
        <f>INDEX(LedgerMapping[[#All],[Level 3]],MATCH(Actuals[[#This Row],[Sub Ledger]],LedgerMapping[[#All],[Sub Ledger]],0))</f>
        <v>Indirect Labour</v>
      </c>
      <c r="J1494" s="22">
        <f>YEAR(Actuals[[#This Row],[Date]])</f>
        <v>2022</v>
      </c>
      <c r="K1494" s="22">
        <f>MONTH(Actuals[[#This Row],[Date]])</f>
        <v>2</v>
      </c>
      <c r="L1494" s="12"/>
    </row>
    <row r="1495" spans="1:12" x14ac:dyDescent="0.3">
      <c r="A1495">
        <v>7</v>
      </c>
      <c r="B1495">
        <v>3117</v>
      </c>
      <c r="C1495">
        <v>6</v>
      </c>
      <c r="D1495">
        <v>71000</v>
      </c>
      <c r="E1495" s="46">
        <v>44624</v>
      </c>
      <c r="F1495">
        <v>-35</v>
      </c>
      <c r="I1495" t="str">
        <f>INDEX(LedgerMapping[[#All],[Level 3]],MATCH(Actuals[[#This Row],[Sub Ledger]],LedgerMapping[[#All],[Sub Ledger]],0))</f>
        <v>Indirect Labour</v>
      </c>
      <c r="J1495" s="22">
        <f>YEAR(Actuals[[#This Row],[Date]])</f>
        <v>2022</v>
      </c>
      <c r="K1495" s="22">
        <f>MONTH(Actuals[[#This Row],[Date]])</f>
        <v>3</v>
      </c>
      <c r="L1495" s="12"/>
    </row>
    <row r="1496" spans="1:12" x14ac:dyDescent="0.3">
      <c r="A1496">
        <v>7</v>
      </c>
      <c r="B1496">
        <v>4239</v>
      </c>
      <c r="C1496">
        <v>6</v>
      </c>
      <c r="D1496">
        <v>71000</v>
      </c>
      <c r="E1496" s="46">
        <v>44654</v>
      </c>
      <c r="F1496">
        <v>-56</v>
      </c>
      <c r="I1496" t="str">
        <f>INDEX(LedgerMapping[[#All],[Level 3]],MATCH(Actuals[[#This Row],[Sub Ledger]],LedgerMapping[[#All],[Sub Ledger]],0))</f>
        <v>Indirect Labour</v>
      </c>
      <c r="J1496" s="22">
        <f>YEAR(Actuals[[#This Row],[Date]])</f>
        <v>2022</v>
      </c>
      <c r="K1496" s="22">
        <f>MONTH(Actuals[[#This Row],[Date]])</f>
        <v>4</v>
      </c>
      <c r="L1496" s="12"/>
    </row>
    <row r="1497" spans="1:12" x14ac:dyDescent="0.3">
      <c r="A1497">
        <v>7</v>
      </c>
      <c r="B1497">
        <v>5361</v>
      </c>
      <c r="C1497">
        <v>6</v>
      </c>
      <c r="D1497">
        <v>71000</v>
      </c>
      <c r="E1497" s="46">
        <v>44685</v>
      </c>
      <c r="F1497">
        <v>-42</v>
      </c>
      <c r="I1497" t="str">
        <f>INDEX(LedgerMapping[[#All],[Level 3]],MATCH(Actuals[[#This Row],[Sub Ledger]],LedgerMapping[[#All],[Sub Ledger]],0))</f>
        <v>Indirect Labour</v>
      </c>
      <c r="J1497" s="22">
        <f>YEAR(Actuals[[#This Row],[Date]])</f>
        <v>2022</v>
      </c>
      <c r="K1497" s="22">
        <f>MONTH(Actuals[[#This Row],[Date]])</f>
        <v>5</v>
      </c>
      <c r="L1497" s="12"/>
    </row>
    <row r="1498" spans="1:12" x14ac:dyDescent="0.3">
      <c r="A1498">
        <v>7</v>
      </c>
      <c r="B1498">
        <v>6488</v>
      </c>
      <c r="C1498">
        <v>6</v>
      </c>
      <c r="D1498">
        <v>71000</v>
      </c>
      <c r="E1498" s="46">
        <v>44715</v>
      </c>
      <c r="F1498">
        <v>-56</v>
      </c>
      <c r="I1498" t="str">
        <f>INDEX(LedgerMapping[[#All],[Level 3]],MATCH(Actuals[[#This Row],[Sub Ledger]],LedgerMapping[[#All],[Sub Ledger]],0))</f>
        <v>Indirect Labour</v>
      </c>
      <c r="J1498" s="22">
        <f>YEAR(Actuals[[#This Row],[Date]])</f>
        <v>2022</v>
      </c>
      <c r="K1498" s="22">
        <f>MONTH(Actuals[[#This Row],[Date]])</f>
        <v>6</v>
      </c>
      <c r="L1498" s="12"/>
    </row>
    <row r="1499" spans="1:12" x14ac:dyDescent="0.3">
      <c r="A1499">
        <v>7</v>
      </c>
      <c r="B1499">
        <v>7607</v>
      </c>
      <c r="C1499">
        <v>6</v>
      </c>
      <c r="D1499">
        <v>71000</v>
      </c>
      <c r="E1499" s="46">
        <v>44746</v>
      </c>
      <c r="F1499">
        <v>-72</v>
      </c>
      <c r="I1499" t="str">
        <f>INDEX(LedgerMapping[[#All],[Level 3]],MATCH(Actuals[[#This Row],[Sub Ledger]],LedgerMapping[[#All],[Sub Ledger]],0))</f>
        <v>Indirect Labour</v>
      </c>
      <c r="J1499" s="22">
        <f>YEAR(Actuals[[#This Row],[Date]])</f>
        <v>2022</v>
      </c>
      <c r="K1499" s="22">
        <f>MONTH(Actuals[[#This Row],[Date]])</f>
        <v>7</v>
      </c>
      <c r="L1499" s="12"/>
    </row>
    <row r="1500" spans="1:12" x14ac:dyDescent="0.3">
      <c r="A1500">
        <v>7</v>
      </c>
      <c r="B1500">
        <v>8732</v>
      </c>
      <c r="C1500">
        <v>6</v>
      </c>
      <c r="D1500">
        <v>71000</v>
      </c>
      <c r="E1500" s="46">
        <v>44777</v>
      </c>
      <c r="F1500">
        <v>-56</v>
      </c>
      <c r="I1500" t="str">
        <f>INDEX(LedgerMapping[[#All],[Level 3]],MATCH(Actuals[[#This Row],[Sub Ledger]],LedgerMapping[[#All],[Sub Ledger]],0))</f>
        <v>Indirect Labour</v>
      </c>
      <c r="J1500" s="22">
        <f>YEAR(Actuals[[#This Row],[Date]])</f>
        <v>2022</v>
      </c>
      <c r="K1500" s="22">
        <f>MONTH(Actuals[[#This Row],[Date]])</f>
        <v>8</v>
      </c>
      <c r="L1500" s="12"/>
    </row>
    <row r="1501" spans="1:12" x14ac:dyDescent="0.3">
      <c r="A1501">
        <v>7</v>
      </c>
      <c r="B1501">
        <v>9845</v>
      </c>
      <c r="C1501">
        <v>6</v>
      </c>
      <c r="D1501">
        <v>71000</v>
      </c>
      <c r="E1501" s="46">
        <v>44805</v>
      </c>
      <c r="F1501">
        <v>-30</v>
      </c>
      <c r="I1501" t="str">
        <f>INDEX(LedgerMapping[[#All],[Level 3]],MATCH(Actuals[[#This Row],[Sub Ledger]],LedgerMapping[[#All],[Sub Ledger]],0))</f>
        <v>Indirect Labour</v>
      </c>
      <c r="J1501" s="22">
        <f>YEAR(Actuals[[#This Row],[Date]])</f>
        <v>2022</v>
      </c>
      <c r="K1501" s="22">
        <f>MONTH(Actuals[[#This Row],[Date]])</f>
        <v>9</v>
      </c>
      <c r="L1501" s="12"/>
    </row>
    <row r="1502" spans="1:12" x14ac:dyDescent="0.3">
      <c r="A1502">
        <v>7</v>
      </c>
      <c r="B1502">
        <v>10964</v>
      </c>
      <c r="C1502">
        <v>6</v>
      </c>
      <c r="D1502">
        <v>71000</v>
      </c>
      <c r="E1502" s="46">
        <v>44836</v>
      </c>
      <c r="F1502">
        <v>-93</v>
      </c>
      <c r="I1502" t="str">
        <f>INDEX(LedgerMapping[[#All],[Level 3]],MATCH(Actuals[[#This Row],[Sub Ledger]],LedgerMapping[[#All],[Sub Ledger]],0))</f>
        <v>Indirect Labour</v>
      </c>
      <c r="J1502" s="22">
        <f>YEAR(Actuals[[#This Row],[Date]])</f>
        <v>2022</v>
      </c>
      <c r="K1502" s="22">
        <f>MONTH(Actuals[[#This Row],[Date]])</f>
        <v>10</v>
      </c>
      <c r="L1502" s="12"/>
    </row>
    <row r="1503" spans="1:12" x14ac:dyDescent="0.3">
      <c r="A1503">
        <v>7</v>
      </c>
      <c r="B1503">
        <v>12089</v>
      </c>
      <c r="C1503">
        <v>6</v>
      </c>
      <c r="D1503">
        <v>71000</v>
      </c>
      <c r="E1503" s="46">
        <v>44866</v>
      </c>
      <c r="F1503">
        <v>-45</v>
      </c>
      <c r="I1503" t="str">
        <f>INDEX(LedgerMapping[[#All],[Level 3]],MATCH(Actuals[[#This Row],[Sub Ledger]],LedgerMapping[[#All],[Sub Ledger]],0))</f>
        <v>Indirect Labour</v>
      </c>
      <c r="J1503" s="22">
        <f>YEAR(Actuals[[#This Row],[Date]])</f>
        <v>2022</v>
      </c>
      <c r="K1503" s="22">
        <f>MONTH(Actuals[[#This Row],[Date]])</f>
        <v>11</v>
      </c>
      <c r="L1503" s="12"/>
    </row>
    <row r="1504" spans="1:12" x14ac:dyDescent="0.3">
      <c r="A1504">
        <v>7</v>
      </c>
      <c r="B1504">
        <v>13220</v>
      </c>
      <c r="C1504">
        <v>6</v>
      </c>
      <c r="D1504">
        <v>71000</v>
      </c>
      <c r="E1504" s="46">
        <v>44897</v>
      </c>
      <c r="F1504">
        <v>-45</v>
      </c>
      <c r="I1504" t="str">
        <f>INDEX(LedgerMapping[[#All],[Level 3]],MATCH(Actuals[[#This Row],[Sub Ledger]],LedgerMapping[[#All],[Sub Ledger]],0))</f>
        <v>Indirect Labour</v>
      </c>
      <c r="J1504" s="22">
        <f>YEAR(Actuals[[#This Row],[Date]])</f>
        <v>2022</v>
      </c>
      <c r="K1504" s="22">
        <f>MONTH(Actuals[[#This Row],[Date]])</f>
        <v>12</v>
      </c>
      <c r="L1504" s="12"/>
    </row>
    <row r="1505" spans="1:12" x14ac:dyDescent="0.3">
      <c r="A1505">
        <v>7</v>
      </c>
      <c r="B1505">
        <v>14043</v>
      </c>
      <c r="C1505">
        <v>6</v>
      </c>
      <c r="D1505">
        <v>71000</v>
      </c>
      <c r="E1505" s="46">
        <v>44927</v>
      </c>
      <c r="F1505">
        <v>-117</v>
      </c>
      <c r="I1505" t="str">
        <f>INDEX(LedgerMapping[[#All],[Level 3]],MATCH(Actuals[[#This Row],[Sub Ledger]],LedgerMapping[[#All],[Sub Ledger]],0))</f>
        <v>Indirect Labour</v>
      </c>
      <c r="J1505" s="22">
        <f>YEAR(Actuals[[#This Row],[Date]])</f>
        <v>2023</v>
      </c>
      <c r="K1505" s="22">
        <f>MONTH(Actuals[[#This Row],[Date]])</f>
        <v>1</v>
      </c>
      <c r="L1505" s="12"/>
    </row>
    <row r="1506" spans="1:12" x14ac:dyDescent="0.3">
      <c r="A1506">
        <v>7</v>
      </c>
      <c r="B1506">
        <v>15049</v>
      </c>
      <c r="C1506">
        <v>6</v>
      </c>
      <c r="D1506">
        <v>71000</v>
      </c>
      <c r="E1506" s="46">
        <v>44958</v>
      </c>
      <c r="F1506">
        <v>-78</v>
      </c>
      <c r="I1506" t="str">
        <f>INDEX(LedgerMapping[[#All],[Level 3]],MATCH(Actuals[[#This Row],[Sub Ledger]],LedgerMapping[[#All],[Sub Ledger]],0))</f>
        <v>Indirect Labour</v>
      </c>
      <c r="J1506" s="22">
        <f>YEAR(Actuals[[#This Row],[Date]])</f>
        <v>2023</v>
      </c>
      <c r="K1506" s="22">
        <f>MONTH(Actuals[[#This Row],[Date]])</f>
        <v>2</v>
      </c>
      <c r="L1506" s="12"/>
    </row>
    <row r="1507" spans="1:12" x14ac:dyDescent="0.3">
      <c r="A1507">
        <v>7</v>
      </c>
      <c r="B1507">
        <v>16029</v>
      </c>
      <c r="C1507">
        <v>6</v>
      </c>
      <c r="D1507">
        <v>71000</v>
      </c>
      <c r="E1507" s="46">
        <v>44988</v>
      </c>
      <c r="F1507">
        <v>-104</v>
      </c>
      <c r="I1507" t="str">
        <f>INDEX(LedgerMapping[[#All],[Level 3]],MATCH(Actuals[[#This Row],[Sub Ledger]],LedgerMapping[[#All],[Sub Ledger]],0))</f>
        <v>Indirect Labour</v>
      </c>
      <c r="J1507" s="22">
        <f>YEAR(Actuals[[#This Row],[Date]])</f>
        <v>2023</v>
      </c>
      <c r="K1507" s="22">
        <f>MONTH(Actuals[[#This Row],[Date]])</f>
        <v>3</v>
      </c>
      <c r="L1507" s="12"/>
    </row>
    <row r="1508" spans="1:12" x14ac:dyDescent="0.3">
      <c r="A1508">
        <v>7</v>
      </c>
      <c r="B1508">
        <v>17061</v>
      </c>
      <c r="C1508">
        <v>6</v>
      </c>
      <c r="D1508">
        <v>71000</v>
      </c>
      <c r="E1508" s="46">
        <v>45018</v>
      </c>
      <c r="F1508">
        <v>-83</v>
      </c>
      <c r="I1508" t="str">
        <f>INDEX(LedgerMapping[[#All],[Level 3]],MATCH(Actuals[[#This Row],[Sub Ledger]],LedgerMapping[[#All],[Sub Ledger]],0))</f>
        <v>Indirect Labour</v>
      </c>
      <c r="J1508" s="22">
        <f>YEAR(Actuals[[#This Row],[Date]])</f>
        <v>2023</v>
      </c>
      <c r="K1508" s="22">
        <f>MONTH(Actuals[[#This Row],[Date]])</f>
        <v>4</v>
      </c>
      <c r="L1508" s="12"/>
    </row>
    <row r="1509" spans="1:12" x14ac:dyDescent="0.3">
      <c r="A1509">
        <v>7</v>
      </c>
      <c r="B1509">
        <v>18091</v>
      </c>
      <c r="C1509">
        <v>6</v>
      </c>
      <c r="D1509">
        <v>71000</v>
      </c>
      <c r="E1509" s="46">
        <v>45049</v>
      </c>
      <c r="F1509">
        <v>-62</v>
      </c>
      <c r="I1509" t="str">
        <f>INDEX(LedgerMapping[[#All],[Level 3]],MATCH(Actuals[[#This Row],[Sub Ledger]],LedgerMapping[[#All],[Sub Ledger]],0))</f>
        <v>Indirect Labour</v>
      </c>
      <c r="J1509" s="22">
        <f>YEAR(Actuals[[#This Row],[Date]])</f>
        <v>2023</v>
      </c>
      <c r="K1509" s="22">
        <f>MONTH(Actuals[[#This Row],[Date]])</f>
        <v>5</v>
      </c>
      <c r="L1509" s="12"/>
    </row>
    <row r="1510" spans="1:12" x14ac:dyDescent="0.3">
      <c r="A1510">
        <v>7</v>
      </c>
      <c r="B1510">
        <v>19095</v>
      </c>
      <c r="C1510">
        <v>6</v>
      </c>
      <c r="D1510">
        <v>71000</v>
      </c>
      <c r="E1510" s="46">
        <v>45079</v>
      </c>
      <c r="F1510">
        <v>-104</v>
      </c>
      <c r="I1510" t="str">
        <f>INDEX(LedgerMapping[[#All],[Level 3]],MATCH(Actuals[[#This Row],[Sub Ledger]],LedgerMapping[[#All],[Sub Ledger]],0))</f>
        <v>Indirect Labour</v>
      </c>
      <c r="J1510" s="22">
        <f>YEAR(Actuals[[#This Row],[Date]])</f>
        <v>2023</v>
      </c>
      <c r="K1510" s="22">
        <f>MONTH(Actuals[[#This Row],[Date]])</f>
        <v>6</v>
      </c>
      <c r="L1510" s="12"/>
    </row>
    <row r="1511" spans="1:12" x14ac:dyDescent="0.3">
      <c r="A1511">
        <v>7</v>
      </c>
      <c r="B1511">
        <v>20124</v>
      </c>
      <c r="C1511">
        <v>6</v>
      </c>
      <c r="D1511">
        <v>71000</v>
      </c>
      <c r="E1511" s="46">
        <v>45110</v>
      </c>
      <c r="F1511">
        <v>-62</v>
      </c>
      <c r="I1511" t="str">
        <f>INDEX(LedgerMapping[[#All],[Level 3]],MATCH(Actuals[[#This Row],[Sub Ledger]],LedgerMapping[[#All],[Sub Ledger]],0))</f>
        <v>Indirect Labour</v>
      </c>
      <c r="J1511" s="22">
        <f>YEAR(Actuals[[#This Row],[Date]])</f>
        <v>2023</v>
      </c>
      <c r="K1511" s="22">
        <f>MONTH(Actuals[[#This Row],[Date]])</f>
        <v>7</v>
      </c>
      <c r="L1511" s="12"/>
    </row>
    <row r="1512" spans="1:12" x14ac:dyDescent="0.3">
      <c r="A1512">
        <v>7</v>
      </c>
      <c r="B1512">
        <v>21151</v>
      </c>
      <c r="C1512">
        <v>6</v>
      </c>
      <c r="D1512">
        <v>71000</v>
      </c>
      <c r="E1512" s="46">
        <v>45141</v>
      </c>
      <c r="F1512">
        <v>-104</v>
      </c>
      <c r="I1512" t="str">
        <f>INDEX(LedgerMapping[[#All],[Level 3]],MATCH(Actuals[[#This Row],[Sub Ledger]],LedgerMapping[[#All],[Sub Ledger]],0))</f>
        <v>Indirect Labour</v>
      </c>
      <c r="J1512" s="22">
        <f>YEAR(Actuals[[#This Row],[Date]])</f>
        <v>2023</v>
      </c>
      <c r="K1512" s="22">
        <f>MONTH(Actuals[[#This Row],[Date]])</f>
        <v>8</v>
      </c>
      <c r="L1512" s="12"/>
    </row>
    <row r="1513" spans="1:12" x14ac:dyDescent="0.3">
      <c r="A1513">
        <v>7</v>
      </c>
      <c r="B1513">
        <v>22155</v>
      </c>
      <c r="C1513">
        <v>6</v>
      </c>
      <c r="D1513">
        <v>71000</v>
      </c>
      <c r="E1513" s="46">
        <v>45169</v>
      </c>
      <c r="F1513">
        <v>-78</v>
      </c>
      <c r="I1513" t="str">
        <f>INDEX(LedgerMapping[[#All],[Level 3]],MATCH(Actuals[[#This Row],[Sub Ledger]],LedgerMapping[[#All],[Sub Ledger]],0))</f>
        <v>Indirect Labour</v>
      </c>
      <c r="J1513" s="22">
        <f>YEAR(Actuals[[#This Row],[Date]])</f>
        <v>2023</v>
      </c>
      <c r="K1513" s="22">
        <f>MONTH(Actuals[[#This Row],[Date]])</f>
        <v>8</v>
      </c>
      <c r="L1513" s="12"/>
    </row>
    <row r="1514" spans="1:12" x14ac:dyDescent="0.3">
      <c r="A1514">
        <v>7</v>
      </c>
      <c r="B1514">
        <v>23132</v>
      </c>
      <c r="C1514">
        <v>6</v>
      </c>
      <c r="D1514">
        <v>71000</v>
      </c>
      <c r="E1514" s="46">
        <v>45200</v>
      </c>
      <c r="F1514">
        <v>-104</v>
      </c>
      <c r="I1514" t="str">
        <f>INDEX(LedgerMapping[[#All],[Level 3]],MATCH(Actuals[[#This Row],[Sub Ledger]],LedgerMapping[[#All],[Sub Ledger]],0))</f>
        <v>Indirect Labour</v>
      </c>
      <c r="J1514" s="22">
        <f>YEAR(Actuals[[#This Row],[Date]])</f>
        <v>2023</v>
      </c>
      <c r="K1514" s="22">
        <f>MONTH(Actuals[[#This Row],[Date]])</f>
        <v>10</v>
      </c>
      <c r="L1514" s="12"/>
    </row>
    <row r="1515" spans="1:12" x14ac:dyDescent="0.3">
      <c r="A1515">
        <v>7</v>
      </c>
      <c r="B1515">
        <v>24135</v>
      </c>
      <c r="C1515">
        <v>6</v>
      </c>
      <c r="D1515">
        <v>71000</v>
      </c>
      <c r="E1515" s="46">
        <v>45230</v>
      </c>
      <c r="F1515">
        <v>-70</v>
      </c>
      <c r="I1515" t="str">
        <f>INDEX(LedgerMapping[[#All],[Level 3]],MATCH(Actuals[[#This Row],[Sub Ledger]],LedgerMapping[[#All],[Sub Ledger]],0))</f>
        <v>Indirect Labour</v>
      </c>
      <c r="J1515" s="22">
        <f>YEAR(Actuals[[#This Row],[Date]])</f>
        <v>2023</v>
      </c>
      <c r="K1515" s="22">
        <f>MONTH(Actuals[[#This Row],[Date]])</f>
        <v>10</v>
      </c>
      <c r="L1515" s="12"/>
    </row>
    <row r="1516" spans="1:12" x14ac:dyDescent="0.3">
      <c r="A1516">
        <v>7</v>
      </c>
      <c r="B1516">
        <v>25166</v>
      </c>
      <c r="C1516">
        <v>6</v>
      </c>
      <c r="D1516">
        <v>71000</v>
      </c>
      <c r="E1516" s="46">
        <v>45261</v>
      </c>
      <c r="F1516">
        <v>-93</v>
      </c>
      <c r="I1516" t="str">
        <f>INDEX(LedgerMapping[[#All],[Level 3]],MATCH(Actuals[[#This Row],[Sub Ledger]],LedgerMapping[[#All],[Sub Ledger]],0))</f>
        <v>Indirect Labour</v>
      </c>
      <c r="J1516" s="22">
        <f>YEAR(Actuals[[#This Row],[Date]])</f>
        <v>2023</v>
      </c>
      <c r="K1516" s="22">
        <f>MONTH(Actuals[[#This Row],[Date]])</f>
        <v>12</v>
      </c>
      <c r="L1516" s="12"/>
    </row>
    <row r="1517" spans="1:12" x14ac:dyDescent="0.3">
      <c r="A1517">
        <v>7</v>
      </c>
      <c r="B1517">
        <v>26234</v>
      </c>
      <c r="C1517">
        <v>6</v>
      </c>
      <c r="D1517">
        <v>71000</v>
      </c>
      <c r="E1517" s="46">
        <v>45291</v>
      </c>
      <c r="F1517">
        <v>-140</v>
      </c>
      <c r="I1517" t="str">
        <f>INDEX(LedgerMapping[[#All],[Level 3]],MATCH(Actuals[[#This Row],[Sub Ledger]],LedgerMapping[[#All],[Sub Ledger]],0))</f>
        <v>Indirect Labour</v>
      </c>
      <c r="J1517" s="22">
        <f>YEAR(Actuals[[#This Row],[Date]])</f>
        <v>2023</v>
      </c>
      <c r="K1517" s="22">
        <f>MONTH(Actuals[[#This Row],[Date]])</f>
        <v>12</v>
      </c>
      <c r="L1517" s="12"/>
    </row>
    <row r="1518" spans="1:12" x14ac:dyDescent="0.3">
      <c r="A1518">
        <v>7</v>
      </c>
      <c r="B1518">
        <v>27361</v>
      </c>
      <c r="C1518">
        <v>6</v>
      </c>
      <c r="D1518">
        <v>71000</v>
      </c>
      <c r="E1518" s="46">
        <v>45322</v>
      </c>
      <c r="F1518">
        <v>-101</v>
      </c>
      <c r="I1518" t="str">
        <f>INDEX(LedgerMapping[[#All],[Level 3]],MATCH(Actuals[[#This Row],[Sub Ledger]],LedgerMapping[[#All],[Sub Ledger]],0))</f>
        <v>Indirect Labour</v>
      </c>
      <c r="J1518" s="22">
        <f>YEAR(Actuals[[#This Row],[Date]])</f>
        <v>2024</v>
      </c>
      <c r="K1518" s="22">
        <f>MONTH(Actuals[[#This Row],[Date]])</f>
        <v>1</v>
      </c>
      <c r="L1518" s="12"/>
    </row>
    <row r="1519" spans="1:12" x14ac:dyDescent="0.3">
      <c r="A1519">
        <v>7</v>
      </c>
      <c r="B1519">
        <v>28513</v>
      </c>
      <c r="C1519">
        <v>6</v>
      </c>
      <c r="D1519">
        <v>71000</v>
      </c>
      <c r="E1519" s="46">
        <v>45354</v>
      </c>
      <c r="F1519">
        <v>-100</v>
      </c>
      <c r="I1519" t="str">
        <f>INDEX(LedgerMapping[[#All],[Level 3]],MATCH(Actuals[[#This Row],[Sub Ledger]],LedgerMapping[[#All],[Sub Ledger]],0))</f>
        <v>Indirect Labour</v>
      </c>
      <c r="J1519" s="22">
        <f>YEAR(Actuals[[#This Row],[Date]])</f>
        <v>2024</v>
      </c>
      <c r="K1519" s="22">
        <f>MONTH(Actuals[[#This Row],[Date]])</f>
        <v>3</v>
      </c>
      <c r="L1519" s="12"/>
    </row>
    <row r="1520" spans="1:12" x14ac:dyDescent="0.3">
      <c r="A1520">
        <v>7</v>
      </c>
      <c r="B1520">
        <v>29667</v>
      </c>
      <c r="C1520">
        <v>6</v>
      </c>
      <c r="D1520">
        <v>71000</v>
      </c>
      <c r="E1520" s="46">
        <v>45384</v>
      </c>
      <c r="F1520">
        <v>-78</v>
      </c>
      <c r="I1520" t="str">
        <f>INDEX(LedgerMapping[[#All],[Level 3]],MATCH(Actuals[[#This Row],[Sub Ledger]],LedgerMapping[[#All],[Sub Ledger]],0))</f>
        <v>Indirect Labour</v>
      </c>
      <c r="J1520" s="22">
        <f>YEAR(Actuals[[#This Row],[Date]])</f>
        <v>2024</v>
      </c>
      <c r="K1520" s="22">
        <f>MONTH(Actuals[[#This Row],[Date]])</f>
        <v>4</v>
      </c>
      <c r="L1520" s="12"/>
    </row>
    <row r="1521" spans="1:12" x14ac:dyDescent="0.3">
      <c r="A1521">
        <v>7</v>
      </c>
      <c r="B1521">
        <v>30793</v>
      </c>
      <c r="C1521">
        <v>6</v>
      </c>
      <c r="D1521">
        <v>71000</v>
      </c>
      <c r="E1521" s="46">
        <v>45415</v>
      </c>
      <c r="F1521">
        <v>-93</v>
      </c>
      <c r="I1521" t="str">
        <f>INDEX(LedgerMapping[[#All],[Level 3]],MATCH(Actuals[[#This Row],[Sub Ledger]],LedgerMapping[[#All],[Sub Ledger]],0))</f>
        <v>Indirect Labour</v>
      </c>
      <c r="J1521" s="22">
        <f>YEAR(Actuals[[#This Row],[Date]])</f>
        <v>2024</v>
      </c>
      <c r="K1521" s="22">
        <f>MONTH(Actuals[[#This Row],[Date]])</f>
        <v>5</v>
      </c>
      <c r="L1521" s="12"/>
    </row>
    <row r="1522" spans="1:12" x14ac:dyDescent="0.3">
      <c r="A1522">
        <v>7</v>
      </c>
      <c r="B1522">
        <v>31918</v>
      </c>
      <c r="C1522">
        <v>6</v>
      </c>
      <c r="D1522">
        <v>71000</v>
      </c>
      <c r="E1522" s="46">
        <v>45445</v>
      </c>
      <c r="F1522">
        <v>-124</v>
      </c>
      <c r="I1522" t="str">
        <f>INDEX(LedgerMapping[[#All],[Level 3]],MATCH(Actuals[[#This Row],[Sub Ledger]],LedgerMapping[[#All],[Sub Ledger]],0))</f>
        <v>Indirect Labour</v>
      </c>
      <c r="J1522" s="22">
        <f>YEAR(Actuals[[#This Row],[Date]])</f>
        <v>2024</v>
      </c>
      <c r="K1522" s="22">
        <f>MONTH(Actuals[[#This Row],[Date]])</f>
        <v>6</v>
      </c>
      <c r="L1522" s="12"/>
    </row>
    <row r="1523" spans="1:12" x14ac:dyDescent="0.3">
      <c r="A1523">
        <v>7</v>
      </c>
      <c r="B1523">
        <v>33042</v>
      </c>
      <c r="C1523">
        <v>6</v>
      </c>
      <c r="D1523">
        <v>71000</v>
      </c>
      <c r="E1523" s="46">
        <v>45476</v>
      </c>
      <c r="F1523">
        <v>-152</v>
      </c>
      <c r="I1523" t="str">
        <f>INDEX(LedgerMapping[[#All],[Level 3]],MATCH(Actuals[[#This Row],[Sub Ledger]],LedgerMapping[[#All],[Sub Ledger]],0))</f>
        <v>Indirect Labour</v>
      </c>
      <c r="J1523" s="22">
        <f>YEAR(Actuals[[#This Row],[Date]])</f>
        <v>2024</v>
      </c>
      <c r="K1523" s="22">
        <f>MONTH(Actuals[[#This Row],[Date]])</f>
        <v>7</v>
      </c>
      <c r="L1523" s="12"/>
    </row>
    <row r="1524" spans="1:12" x14ac:dyDescent="0.3">
      <c r="A1524">
        <v>7</v>
      </c>
      <c r="B1524">
        <v>34166</v>
      </c>
      <c r="C1524">
        <v>6</v>
      </c>
      <c r="D1524">
        <v>71000</v>
      </c>
      <c r="E1524" s="46">
        <v>45507</v>
      </c>
      <c r="F1524">
        <v>-128</v>
      </c>
      <c r="I1524" t="str">
        <f>INDEX(LedgerMapping[[#All],[Level 3]],MATCH(Actuals[[#This Row],[Sub Ledger]],LedgerMapping[[#All],[Sub Ledger]],0))</f>
        <v>Indirect Labour</v>
      </c>
      <c r="J1524" s="22">
        <f>YEAR(Actuals[[#This Row],[Date]])</f>
        <v>2024</v>
      </c>
      <c r="K1524" s="22">
        <f>MONTH(Actuals[[#This Row],[Date]])</f>
        <v>8</v>
      </c>
      <c r="L1524" s="12"/>
    </row>
    <row r="1525" spans="1:12" x14ac:dyDescent="0.3">
      <c r="A1525">
        <v>7</v>
      </c>
      <c r="B1525">
        <v>35318</v>
      </c>
      <c r="C1525">
        <v>6</v>
      </c>
      <c r="D1525">
        <v>71000</v>
      </c>
      <c r="E1525" s="46">
        <v>45536</v>
      </c>
      <c r="F1525">
        <v>-101</v>
      </c>
      <c r="I1525" t="str">
        <f>INDEX(LedgerMapping[[#All],[Level 3]],MATCH(Actuals[[#This Row],[Sub Ledger]],LedgerMapping[[#All],[Sub Ledger]],0))</f>
        <v>Indirect Labour</v>
      </c>
      <c r="J1525" s="22">
        <f>YEAR(Actuals[[#This Row],[Date]])</f>
        <v>2024</v>
      </c>
      <c r="K1525" s="22">
        <f>MONTH(Actuals[[#This Row],[Date]])</f>
        <v>9</v>
      </c>
      <c r="L1525" s="12"/>
    </row>
    <row r="1526" spans="1:12" x14ac:dyDescent="0.3">
      <c r="A1526">
        <v>7</v>
      </c>
      <c r="B1526">
        <v>36468</v>
      </c>
      <c r="C1526">
        <v>6</v>
      </c>
      <c r="D1526">
        <v>71000</v>
      </c>
      <c r="E1526" s="46">
        <v>45567</v>
      </c>
      <c r="F1526">
        <v>-101</v>
      </c>
      <c r="I1526" t="str">
        <f>INDEX(LedgerMapping[[#All],[Level 3]],MATCH(Actuals[[#This Row],[Sub Ledger]],LedgerMapping[[#All],[Sub Ledger]],0))</f>
        <v>Indirect Labour</v>
      </c>
      <c r="J1526" s="22">
        <f>YEAR(Actuals[[#This Row],[Date]])</f>
        <v>2024</v>
      </c>
      <c r="K1526" s="22">
        <f>MONTH(Actuals[[#This Row],[Date]])</f>
        <v>10</v>
      </c>
      <c r="L1526" s="12"/>
    </row>
    <row r="1527" spans="1:12" x14ac:dyDescent="0.3">
      <c r="A1527">
        <v>7</v>
      </c>
      <c r="B1527">
        <v>37617</v>
      </c>
      <c r="C1527">
        <v>6</v>
      </c>
      <c r="D1527">
        <v>71000</v>
      </c>
      <c r="E1527" s="46">
        <v>45597</v>
      </c>
      <c r="F1527">
        <v>-93</v>
      </c>
      <c r="I1527" t="str">
        <f>INDEX(LedgerMapping[[#All],[Level 3]],MATCH(Actuals[[#This Row],[Sub Ledger]],LedgerMapping[[#All],[Sub Ledger]],0))</f>
        <v>Indirect Labour</v>
      </c>
      <c r="J1527" s="22">
        <f>YEAR(Actuals[[#This Row],[Date]])</f>
        <v>2024</v>
      </c>
      <c r="K1527" s="22">
        <f>MONTH(Actuals[[#This Row],[Date]])</f>
        <v>11</v>
      </c>
      <c r="L1527" s="12"/>
    </row>
    <row r="1528" spans="1:12" x14ac:dyDescent="0.3">
      <c r="A1528">
        <v>7</v>
      </c>
      <c r="B1528">
        <v>38768</v>
      </c>
      <c r="C1528">
        <v>6</v>
      </c>
      <c r="D1528">
        <v>71000</v>
      </c>
      <c r="E1528" s="46">
        <v>45628</v>
      </c>
      <c r="F1528">
        <v>-71</v>
      </c>
      <c r="I1528" t="str">
        <f>INDEX(LedgerMapping[[#All],[Level 3]],MATCH(Actuals[[#This Row],[Sub Ledger]],LedgerMapping[[#All],[Sub Ledger]],0))</f>
        <v>Indirect Labour</v>
      </c>
      <c r="J1528" s="22">
        <f>YEAR(Actuals[[#This Row],[Date]])</f>
        <v>2024</v>
      </c>
      <c r="K1528" s="22">
        <f>MONTH(Actuals[[#This Row],[Date]])</f>
        <v>12</v>
      </c>
      <c r="L1528" s="12"/>
    </row>
    <row r="1529" spans="1:12" x14ac:dyDescent="0.3">
      <c r="A1529">
        <v>7</v>
      </c>
      <c r="B1529">
        <v>29668</v>
      </c>
      <c r="C1529">
        <v>6</v>
      </c>
      <c r="D1529">
        <v>72000</v>
      </c>
      <c r="E1529" s="46">
        <v>45384</v>
      </c>
      <c r="F1529">
        <v>-1901</v>
      </c>
      <c r="I1529" t="str">
        <f>INDEX(LedgerMapping[[#All],[Level 3]],MATCH(Actuals[[#This Row],[Sub Ledger]],LedgerMapping[[#All],[Sub Ledger]],0))</f>
        <v>Indirect Labour</v>
      </c>
      <c r="J1529" s="22">
        <f>YEAR(Actuals[[#This Row],[Date]])</f>
        <v>2024</v>
      </c>
      <c r="K1529" s="22">
        <f>MONTH(Actuals[[#This Row],[Date]])</f>
        <v>4</v>
      </c>
      <c r="L1529" s="12"/>
    </row>
    <row r="1530" spans="1:12" x14ac:dyDescent="0.3">
      <c r="A1530">
        <v>7</v>
      </c>
      <c r="B1530">
        <v>30794</v>
      </c>
      <c r="C1530">
        <v>6</v>
      </c>
      <c r="D1530">
        <v>72000</v>
      </c>
      <c r="E1530" s="46">
        <v>45415</v>
      </c>
      <c r="F1530">
        <v>-1607</v>
      </c>
      <c r="I1530" t="str">
        <f>INDEX(LedgerMapping[[#All],[Level 3]],MATCH(Actuals[[#This Row],[Sub Ledger]],LedgerMapping[[#All],[Sub Ledger]],0))</f>
        <v>Indirect Labour</v>
      </c>
      <c r="J1530" s="22">
        <f>YEAR(Actuals[[#This Row],[Date]])</f>
        <v>2024</v>
      </c>
      <c r="K1530" s="22">
        <f>MONTH(Actuals[[#This Row],[Date]])</f>
        <v>5</v>
      </c>
      <c r="L1530" s="12"/>
    </row>
    <row r="1531" spans="1:12" x14ac:dyDescent="0.3">
      <c r="A1531">
        <v>7</v>
      </c>
      <c r="B1531">
        <v>31919</v>
      </c>
      <c r="C1531">
        <v>6</v>
      </c>
      <c r="D1531">
        <v>72000</v>
      </c>
      <c r="E1531" s="46">
        <v>45445</v>
      </c>
      <c r="F1531">
        <v>-1251</v>
      </c>
      <c r="I1531" t="str">
        <f>INDEX(LedgerMapping[[#All],[Level 3]],MATCH(Actuals[[#This Row],[Sub Ledger]],LedgerMapping[[#All],[Sub Ledger]],0))</f>
        <v>Indirect Labour</v>
      </c>
      <c r="J1531" s="22">
        <f>YEAR(Actuals[[#This Row],[Date]])</f>
        <v>2024</v>
      </c>
      <c r="K1531" s="22">
        <f>MONTH(Actuals[[#This Row],[Date]])</f>
        <v>6</v>
      </c>
      <c r="L1531" s="12"/>
    </row>
    <row r="1532" spans="1:12" x14ac:dyDescent="0.3">
      <c r="A1532">
        <v>7</v>
      </c>
      <c r="B1532">
        <v>33043</v>
      </c>
      <c r="C1532">
        <v>6</v>
      </c>
      <c r="D1532">
        <v>72000</v>
      </c>
      <c r="E1532" s="46">
        <v>45476</v>
      </c>
      <c r="F1532">
        <v>-1924</v>
      </c>
      <c r="I1532" t="str">
        <f>INDEX(LedgerMapping[[#All],[Level 3]],MATCH(Actuals[[#This Row],[Sub Ledger]],LedgerMapping[[#All],[Sub Ledger]],0))</f>
        <v>Indirect Labour</v>
      </c>
      <c r="J1532" s="22">
        <f>YEAR(Actuals[[#This Row],[Date]])</f>
        <v>2024</v>
      </c>
      <c r="K1532" s="22">
        <f>MONTH(Actuals[[#This Row],[Date]])</f>
        <v>7</v>
      </c>
      <c r="L1532" s="12"/>
    </row>
    <row r="1533" spans="1:12" x14ac:dyDescent="0.3">
      <c r="A1533">
        <v>7</v>
      </c>
      <c r="B1533">
        <v>34167</v>
      </c>
      <c r="C1533">
        <v>6</v>
      </c>
      <c r="D1533">
        <v>72000</v>
      </c>
      <c r="E1533" s="46">
        <v>45507</v>
      </c>
      <c r="F1533">
        <v>-1406</v>
      </c>
      <c r="I1533" t="str">
        <f>INDEX(LedgerMapping[[#All],[Level 3]],MATCH(Actuals[[#This Row],[Sub Ledger]],LedgerMapping[[#All],[Sub Ledger]],0))</f>
        <v>Indirect Labour</v>
      </c>
      <c r="J1533" s="22">
        <f>YEAR(Actuals[[#This Row],[Date]])</f>
        <v>2024</v>
      </c>
      <c r="K1533" s="22">
        <f>MONTH(Actuals[[#This Row],[Date]])</f>
        <v>8</v>
      </c>
      <c r="L1533" s="12"/>
    </row>
    <row r="1534" spans="1:12" x14ac:dyDescent="0.3">
      <c r="A1534">
        <v>7</v>
      </c>
      <c r="B1534">
        <v>35319</v>
      </c>
      <c r="C1534">
        <v>6</v>
      </c>
      <c r="D1534">
        <v>72000</v>
      </c>
      <c r="E1534" s="46">
        <v>45536</v>
      </c>
      <c r="F1534">
        <v>-1540</v>
      </c>
      <c r="I1534" t="str">
        <f>INDEX(LedgerMapping[[#All],[Level 3]],MATCH(Actuals[[#This Row],[Sub Ledger]],LedgerMapping[[#All],[Sub Ledger]],0))</f>
        <v>Indirect Labour</v>
      </c>
      <c r="J1534" s="22">
        <f>YEAR(Actuals[[#This Row],[Date]])</f>
        <v>2024</v>
      </c>
      <c r="K1534" s="22">
        <f>MONTH(Actuals[[#This Row],[Date]])</f>
        <v>9</v>
      </c>
      <c r="L1534" s="12"/>
    </row>
    <row r="1535" spans="1:12" x14ac:dyDescent="0.3">
      <c r="A1535">
        <v>7</v>
      </c>
      <c r="B1535">
        <v>36469</v>
      </c>
      <c r="C1535">
        <v>6</v>
      </c>
      <c r="D1535">
        <v>72000</v>
      </c>
      <c r="E1535" s="46">
        <v>45567</v>
      </c>
      <c r="F1535">
        <v>-1200</v>
      </c>
      <c r="I1535" t="str">
        <f>INDEX(LedgerMapping[[#All],[Level 3]],MATCH(Actuals[[#This Row],[Sub Ledger]],LedgerMapping[[#All],[Sub Ledger]],0))</f>
        <v>Indirect Labour</v>
      </c>
      <c r="J1535" s="22">
        <f>YEAR(Actuals[[#This Row],[Date]])</f>
        <v>2024</v>
      </c>
      <c r="K1535" s="22">
        <f>MONTH(Actuals[[#This Row],[Date]])</f>
        <v>10</v>
      </c>
      <c r="L1535" s="12"/>
    </row>
    <row r="1536" spans="1:12" x14ac:dyDescent="0.3">
      <c r="A1536">
        <v>7</v>
      </c>
      <c r="B1536">
        <v>37618</v>
      </c>
      <c r="C1536">
        <v>6</v>
      </c>
      <c r="D1536">
        <v>72000</v>
      </c>
      <c r="E1536" s="46">
        <v>45597</v>
      </c>
      <c r="F1536">
        <v>-761</v>
      </c>
      <c r="I1536" t="str">
        <f>INDEX(LedgerMapping[[#All],[Level 3]],MATCH(Actuals[[#This Row],[Sub Ledger]],LedgerMapping[[#All],[Sub Ledger]],0))</f>
        <v>Indirect Labour</v>
      </c>
      <c r="J1536" s="22">
        <f>YEAR(Actuals[[#This Row],[Date]])</f>
        <v>2024</v>
      </c>
      <c r="K1536" s="22">
        <f>MONTH(Actuals[[#This Row],[Date]])</f>
        <v>11</v>
      </c>
      <c r="L1536" s="12"/>
    </row>
    <row r="1537" spans="1:12" x14ac:dyDescent="0.3">
      <c r="A1537">
        <v>7</v>
      </c>
      <c r="B1537">
        <v>38769</v>
      </c>
      <c r="C1537">
        <v>6</v>
      </c>
      <c r="D1537">
        <v>72000</v>
      </c>
      <c r="E1537" s="46">
        <v>45628</v>
      </c>
      <c r="F1537">
        <v>-2628</v>
      </c>
      <c r="I1537" t="str">
        <f>INDEX(LedgerMapping[[#All],[Level 3]],MATCH(Actuals[[#This Row],[Sub Ledger]],LedgerMapping[[#All],[Sub Ledger]],0))</f>
        <v>Indirect Labour</v>
      </c>
      <c r="J1537" s="22">
        <f>YEAR(Actuals[[#This Row],[Date]])</f>
        <v>2024</v>
      </c>
      <c r="K1537" s="22">
        <f>MONTH(Actuals[[#This Row],[Date]])</f>
        <v>12</v>
      </c>
      <c r="L1537" s="12"/>
    </row>
    <row r="1538" spans="1:12" x14ac:dyDescent="0.3">
      <c r="A1538">
        <v>7</v>
      </c>
      <c r="B1538">
        <v>28514</v>
      </c>
      <c r="C1538">
        <v>6</v>
      </c>
      <c r="D1538">
        <v>72000</v>
      </c>
      <c r="E1538" s="46">
        <v>45354</v>
      </c>
      <c r="F1538">
        <v>-756</v>
      </c>
      <c r="I1538" t="str">
        <f>INDEX(LedgerMapping[[#All],[Level 3]],MATCH(Actuals[[#This Row],[Sub Ledger]],LedgerMapping[[#All],[Sub Ledger]],0))</f>
        <v>Indirect Labour</v>
      </c>
      <c r="J1538" s="22">
        <f>YEAR(Actuals[[#This Row],[Date]])</f>
        <v>2024</v>
      </c>
      <c r="K1538" s="22">
        <f>MONTH(Actuals[[#This Row],[Date]])</f>
        <v>3</v>
      </c>
      <c r="L1538" s="12"/>
    </row>
    <row r="1539" spans="1:12" x14ac:dyDescent="0.3">
      <c r="A1539">
        <v>7</v>
      </c>
      <c r="B1539">
        <v>878</v>
      </c>
      <c r="C1539">
        <v>6</v>
      </c>
      <c r="D1539">
        <v>72000</v>
      </c>
      <c r="E1539" s="46">
        <v>44562</v>
      </c>
      <c r="F1539">
        <v>-156</v>
      </c>
      <c r="I1539" t="str">
        <f>INDEX(LedgerMapping[[#All],[Level 3]],MATCH(Actuals[[#This Row],[Sub Ledger]],LedgerMapping[[#All],[Sub Ledger]],0))</f>
        <v>Indirect Labour</v>
      </c>
      <c r="J1539" s="22">
        <f>YEAR(Actuals[[#This Row],[Date]])</f>
        <v>2022</v>
      </c>
      <c r="K1539" s="22">
        <f>MONTH(Actuals[[#This Row],[Date]])</f>
        <v>1</v>
      </c>
      <c r="L1539" s="12"/>
    </row>
    <row r="1540" spans="1:12" x14ac:dyDescent="0.3">
      <c r="A1540">
        <v>7</v>
      </c>
      <c r="B1540">
        <v>2002</v>
      </c>
      <c r="C1540">
        <v>6</v>
      </c>
      <c r="D1540">
        <v>72000</v>
      </c>
      <c r="E1540" s="46">
        <v>44593</v>
      </c>
      <c r="F1540">
        <v>-782</v>
      </c>
      <c r="I1540" t="str">
        <f>INDEX(LedgerMapping[[#All],[Level 3]],MATCH(Actuals[[#This Row],[Sub Ledger]],LedgerMapping[[#All],[Sub Ledger]],0))</f>
        <v>Indirect Labour</v>
      </c>
      <c r="J1540" s="22">
        <f>YEAR(Actuals[[#This Row],[Date]])</f>
        <v>2022</v>
      </c>
      <c r="K1540" s="22">
        <f>MONTH(Actuals[[#This Row],[Date]])</f>
        <v>2</v>
      </c>
      <c r="L1540" s="12"/>
    </row>
    <row r="1541" spans="1:12" x14ac:dyDescent="0.3">
      <c r="A1541">
        <v>7</v>
      </c>
      <c r="B1541">
        <v>3120</v>
      </c>
      <c r="C1541">
        <v>6</v>
      </c>
      <c r="D1541">
        <v>72000</v>
      </c>
      <c r="E1541" s="46">
        <v>44624</v>
      </c>
      <c r="F1541">
        <v>-561</v>
      </c>
      <c r="I1541" t="str">
        <f>INDEX(LedgerMapping[[#All],[Level 3]],MATCH(Actuals[[#This Row],[Sub Ledger]],LedgerMapping[[#All],[Sub Ledger]],0))</f>
        <v>Indirect Labour</v>
      </c>
      <c r="J1541" s="22">
        <f>YEAR(Actuals[[#This Row],[Date]])</f>
        <v>2022</v>
      </c>
      <c r="K1541" s="22">
        <f>MONTH(Actuals[[#This Row],[Date]])</f>
        <v>3</v>
      </c>
      <c r="L1541" s="12"/>
    </row>
    <row r="1542" spans="1:12" x14ac:dyDescent="0.3">
      <c r="A1542">
        <v>7</v>
      </c>
      <c r="B1542">
        <v>4242</v>
      </c>
      <c r="C1542">
        <v>6</v>
      </c>
      <c r="D1542">
        <v>72000</v>
      </c>
      <c r="E1542" s="46">
        <v>44654</v>
      </c>
      <c r="F1542">
        <v>-503</v>
      </c>
      <c r="I1542" t="str">
        <f>INDEX(LedgerMapping[[#All],[Level 3]],MATCH(Actuals[[#This Row],[Sub Ledger]],LedgerMapping[[#All],[Sub Ledger]],0))</f>
        <v>Indirect Labour</v>
      </c>
      <c r="J1542" s="22">
        <f>YEAR(Actuals[[#This Row],[Date]])</f>
        <v>2022</v>
      </c>
      <c r="K1542" s="22">
        <f>MONTH(Actuals[[#This Row],[Date]])</f>
        <v>4</v>
      </c>
      <c r="L1542" s="12"/>
    </row>
    <row r="1543" spans="1:12" x14ac:dyDescent="0.3">
      <c r="A1543">
        <v>7</v>
      </c>
      <c r="B1543">
        <v>5364</v>
      </c>
      <c r="C1543">
        <v>6</v>
      </c>
      <c r="D1543">
        <v>72000</v>
      </c>
      <c r="E1543" s="46">
        <v>44685</v>
      </c>
      <c r="F1543">
        <v>-1251</v>
      </c>
      <c r="I1543" t="str">
        <f>INDEX(LedgerMapping[[#All],[Level 3]],MATCH(Actuals[[#This Row],[Sub Ledger]],LedgerMapping[[#All],[Sub Ledger]],0))</f>
        <v>Indirect Labour</v>
      </c>
      <c r="J1543" s="22">
        <f>YEAR(Actuals[[#This Row],[Date]])</f>
        <v>2022</v>
      </c>
      <c r="K1543" s="22">
        <f>MONTH(Actuals[[#This Row],[Date]])</f>
        <v>5</v>
      </c>
      <c r="L1543" s="12"/>
    </row>
    <row r="1544" spans="1:12" x14ac:dyDescent="0.3">
      <c r="A1544">
        <v>7</v>
      </c>
      <c r="B1544">
        <v>6490</v>
      </c>
      <c r="C1544">
        <v>6</v>
      </c>
      <c r="D1544">
        <v>72000</v>
      </c>
      <c r="E1544" s="46">
        <v>44715</v>
      </c>
      <c r="F1544">
        <v>-2743</v>
      </c>
      <c r="I1544" t="str">
        <f>INDEX(LedgerMapping[[#All],[Level 3]],MATCH(Actuals[[#This Row],[Sub Ledger]],LedgerMapping[[#All],[Sub Ledger]],0))</f>
        <v>Indirect Labour</v>
      </c>
      <c r="J1544" s="22">
        <f>YEAR(Actuals[[#This Row],[Date]])</f>
        <v>2022</v>
      </c>
      <c r="K1544" s="22">
        <f>MONTH(Actuals[[#This Row],[Date]])</f>
        <v>6</v>
      </c>
      <c r="L1544" s="12"/>
    </row>
    <row r="1545" spans="1:12" x14ac:dyDescent="0.3">
      <c r="A1545">
        <v>7</v>
      </c>
      <c r="B1545">
        <v>7610</v>
      </c>
      <c r="C1545">
        <v>6</v>
      </c>
      <c r="D1545">
        <v>72000</v>
      </c>
      <c r="E1545" s="46">
        <v>44746</v>
      </c>
      <c r="F1545">
        <v>-103</v>
      </c>
      <c r="I1545" t="str">
        <f>INDEX(LedgerMapping[[#All],[Level 3]],MATCH(Actuals[[#This Row],[Sub Ledger]],LedgerMapping[[#All],[Sub Ledger]],0))</f>
        <v>Indirect Labour</v>
      </c>
      <c r="J1545" s="22">
        <f>YEAR(Actuals[[#This Row],[Date]])</f>
        <v>2022</v>
      </c>
      <c r="K1545" s="22">
        <f>MONTH(Actuals[[#This Row],[Date]])</f>
        <v>7</v>
      </c>
      <c r="L1545" s="12"/>
    </row>
    <row r="1546" spans="1:12" x14ac:dyDescent="0.3">
      <c r="A1546">
        <v>7</v>
      </c>
      <c r="B1546">
        <v>8734</v>
      </c>
      <c r="C1546">
        <v>6</v>
      </c>
      <c r="D1546">
        <v>72000</v>
      </c>
      <c r="E1546" s="46">
        <v>44777</v>
      </c>
      <c r="F1546">
        <v>-2500</v>
      </c>
      <c r="I1546" t="str">
        <f>INDEX(LedgerMapping[[#All],[Level 3]],MATCH(Actuals[[#This Row],[Sub Ledger]],LedgerMapping[[#All],[Sub Ledger]],0))</f>
        <v>Indirect Labour</v>
      </c>
      <c r="J1546" s="22">
        <f>YEAR(Actuals[[#This Row],[Date]])</f>
        <v>2022</v>
      </c>
      <c r="K1546" s="22">
        <f>MONTH(Actuals[[#This Row],[Date]])</f>
        <v>8</v>
      </c>
      <c r="L1546" s="12"/>
    </row>
    <row r="1547" spans="1:12" x14ac:dyDescent="0.3">
      <c r="A1547">
        <v>7</v>
      </c>
      <c r="B1547">
        <v>9848</v>
      </c>
      <c r="C1547">
        <v>6</v>
      </c>
      <c r="D1547">
        <v>72000</v>
      </c>
      <c r="E1547" s="46">
        <v>44805</v>
      </c>
      <c r="F1547">
        <v>-531</v>
      </c>
      <c r="I1547" t="str">
        <f>INDEX(LedgerMapping[[#All],[Level 3]],MATCH(Actuals[[#This Row],[Sub Ledger]],LedgerMapping[[#All],[Sub Ledger]],0))</f>
        <v>Indirect Labour</v>
      </c>
      <c r="J1547" s="22">
        <f>YEAR(Actuals[[#This Row],[Date]])</f>
        <v>2022</v>
      </c>
      <c r="K1547" s="22">
        <f>MONTH(Actuals[[#This Row],[Date]])</f>
        <v>9</v>
      </c>
      <c r="L1547" s="12"/>
    </row>
    <row r="1548" spans="1:12" x14ac:dyDescent="0.3">
      <c r="A1548">
        <v>7</v>
      </c>
      <c r="B1548">
        <v>10966</v>
      </c>
      <c r="C1548">
        <v>6</v>
      </c>
      <c r="D1548">
        <v>72000</v>
      </c>
      <c r="E1548" s="46">
        <v>44836</v>
      </c>
      <c r="F1548">
        <v>-228</v>
      </c>
      <c r="I1548" t="str">
        <f>INDEX(LedgerMapping[[#All],[Level 3]],MATCH(Actuals[[#This Row],[Sub Ledger]],LedgerMapping[[#All],[Sub Ledger]],0))</f>
        <v>Indirect Labour</v>
      </c>
      <c r="J1548" s="22">
        <f>YEAR(Actuals[[#This Row],[Date]])</f>
        <v>2022</v>
      </c>
      <c r="K1548" s="22">
        <f>MONTH(Actuals[[#This Row],[Date]])</f>
        <v>10</v>
      </c>
      <c r="L1548" s="12"/>
    </row>
    <row r="1549" spans="1:12" x14ac:dyDescent="0.3">
      <c r="A1549">
        <v>7</v>
      </c>
      <c r="B1549">
        <v>12091</v>
      </c>
      <c r="C1549">
        <v>6</v>
      </c>
      <c r="D1549">
        <v>72000</v>
      </c>
      <c r="E1549" s="46">
        <v>44866</v>
      </c>
      <c r="F1549">
        <v>-1820</v>
      </c>
      <c r="I1549" t="str">
        <f>INDEX(LedgerMapping[[#All],[Level 3]],MATCH(Actuals[[#This Row],[Sub Ledger]],LedgerMapping[[#All],[Sub Ledger]],0))</f>
        <v>Indirect Labour</v>
      </c>
      <c r="J1549" s="22">
        <f>YEAR(Actuals[[#This Row],[Date]])</f>
        <v>2022</v>
      </c>
      <c r="K1549" s="22">
        <f>MONTH(Actuals[[#This Row],[Date]])</f>
        <v>11</v>
      </c>
      <c r="L1549" s="12"/>
    </row>
    <row r="1550" spans="1:12" x14ac:dyDescent="0.3">
      <c r="A1550">
        <v>7</v>
      </c>
      <c r="B1550">
        <v>13221</v>
      </c>
      <c r="C1550">
        <v>6</v>
      </c>
      <c r="D1550">
        <v>72000</v>
      </c>
      <c r="E1550" s="46">
        <v>44897</v>
      </c>
      <c r="F1550">
        <v>-489</v>
      </c>
      <c r="I1550" t="str">
        <f>INDEX(LedgerMapping[[#All],[Level 3]],MATCH(Actuals[[#This Row],[Sub Ledger]],LedgerMapping[[#All],[Sub Ledger]],0))</f>
        <v>Indirect Labour</v>
      </c>
      <c r="J1550" s="22">
        <f>YEAR(Actuals[[#This Row],[Date]])</f>
        <v>2022</v>
      </c>
      <c r="K1550" s="22">
        <f>MONTH(Actuals[[#This Row],[Date]])</f>
        <v>12</v>
      </c>
      <c r="L1550" s="12"/>
    </row>
    <row r="1551" spans="1:12" x14ac:dyDescent="0.3">
      <c r="A1551">
        <v>7</v>
      </c>
      <c r="B1551">
        <v>14044</v>
      </c>
      <c r="C1551">
        <v>6</v>
      </c>
      <c r="D1551">
        <v>72000</v>
      </c>
      <c r="E1551" s="46">
        <v>44927</v>
      </c>
      <c r="F1551">
        <v>-1036</v>
      </c>
      <c r="I1551" t="str">
        <f>INDEX(LedgerMapping[[#All],[Level 3]],MATCH(Actuals[[#This Row],[Sub Ledger]],LedgerMapping[[#All],[Sub Ledger]],0))</f>
        <v>Indirect Labour</v>
      </c>
      <c r="J1551" s="22">
        <f>YEAR(Actuals[[#This Row],[Date]])</f>
        <v>2023</v>
      </c>
      <c r="K1551" s="22">
        <f>MONTH(Actuals[[#This Row],[Date]])</f>
        <v>1</v>
      </c>
      <c r="L1551" s="12"/>
    </row>
    <row r="1552" spans="1:12" x14ac:dyDescent="0.3">
      <c r="A1552">
        <v>7</v>
      </c>
      <c r="B1552">
        <v>15050</v>
      </c>
      <c r="C1552">
        <v>6</v>
      </c>
      <c r="D1552">
        <v>72000</v>
      </c>
      <c r="E1552" s="46">
        <v>44958</v>
      </c>
      <c r="F1552">
        <v>-1092</v>
      </c>
      <c r="I1552" t="str">
        <f>INDEX(LedgerMapping[[#All],[Level 3]],MATCH(Actuals[[#This Row],[Sub Ledger]],LedgerMapping[[#All],[Sub Ledger]],0))</f>
        <v>Indirect Labour</v>
      </c>
      <c r="J1552" s="22">
        <f>YEAR(Actuals[[#This Row],[Date]])</f>
        <v>2023</v>
      </c>
      <c r="K1552" s="22">
        <f>MONTH(Actuals[[#This Row],[Date]])</f>
        <v>2</v>
      </c>
      <c r="L1552" s="12"/>
    </row>
    <row r="1553" spans="1:12" x14ac:dyDescent="0.3">
      <c r="A1553">
        <v>7</v>
      </c>
      <c r="B1553">
        <v>16030</v>
      </c>
      <c r="C1553">
        <v>6</v>
      </c>
      <c r="D1553">
        <v>72000</v>
      </c>
      <c r="E1553" s="46">
        <v>44988</v>
      </c>
      <c r="F1553">
        <v>-3000</v>
      </c>
      <c r="I1553" t="str">
        <f>INDEX(LedgerMapping[[#All],[Level 3]],MATCH(Actuals[[#This Row],[Sub Ledger]],LedgerMapping[[#All],[Sub Ledger]],0))</f>
        <v>Indirect Labour</v>
      </c>
      <c r="J1553" s="22">
        <f>YEAR(Actuals[[#This Row],[Date]])</f>
        <v>2023</v>
      </c>
      <c r="K1553" s="22">
        <f>MONTH(Actuals[[#This Row],[Date]])</f>
        <v>3</v>
      </c>
      <c r="L1553" s="12"/>
    </row>
    <row r="1554" spans="1:12" x14ac:dyDescent="0.3">
      <c r="A1554">
        <v>7</v>
      </c>
      <c r="B1554">
        <v>17062</v>
      </c>
      <c r="C1554">
        <v>6</v>
      </c>
      <c r="D1554">
        <v>72000</v>
      </c>
      <c r="E1554" s="46">
        <v>45018</v>
      </c>
      <c r="F1554">
        <v>-536</v>
      </c>
      <c r="I1554" t="str">
        <f>INDEX(LedgerMapping[[#All],[Level 3]],MATCH(Actuals[[#This Row],[Sub Ledger]],LedgerMapping[[#All],[Sub Ledger]],0))</f>
        <v>Indirect Labour</v>
      </c>
      <c r="J1554" s="22">
        <f>YEAR(Actuals[[#This Row],[Date]])</f>
        <v>2023</v>
      </c>
      <c r="K1554" s="22">
        <f>MONTH(Actuals[[#This Row],[Date]])</f>
        <v>4</v>
      </c>
      <c r="L1554" s="12"/>
    </row>
    <row r="1555" spans="1:12" x14ac:dyDescent="0.3">
      <c r="A1555">
        <v>7</v>
      </c>
      <c r="B1555">
        <v>18092</v>
      </c>
      <c r="C1555">
        <v>6</v>
      </c>
      <c r="D1555">
        <v>72000</v>
      </c>
      <c r="E1555" s="46">
        <v>45049</v>
      </c>
      <c r="F1555">
        <v>-1909</v>
      </c>
      <c r="I1555" t="str">
        <f>INDEX(LedgerMapping[[#All],[Level 3]],MATCH(Actuals[[#This Row],[Sub Ledger]],LedgerMapping[[#All],[Sub Ledger]],0))</f>
        <v>Indirect Labour</v>
      </c>
      <c r="J1555" s="22">
        <f>YEAR(Actuals[[#This Row],[Date]])</f>
        <v>2023</v>
      </c>
      <c r="K1555" s="22">
        <f>MONTH(Actuals[[#This Row],[Date]])</f>
        <v>5</v>
      </c>
      <c r="L1555" s="12"/>
    </row>
    <row r="1556" spans="1:12" x14ac:dyDescent="0.3">
      <c r="A1556">
        <v>7</v>
      </c>
      <c r="B1556">
        <v>19096</v>
      </c>
      <c r="C1556">
        <v>6</v>
      </c>
      <c r="D1556">
        <v>72000</v>
      </c>
      <c r="E1556" s="46">
        <v>45079</v>
      </c>
      <c r="F1556">
        <v>-1318</v>
      </c>
      <c r="I1556" t="str">
        <f>INDEX(LedgerMapping[[#All],[Level 3]],MATCH(Actuals[[#This Row],[Sub Ledger]],LedgerMapping[[#All],[Sub Ledger]],0))</f>
        <v>Indirect Labour</v>
      </c>
      <c r="J1556" s="22">
        <f>YEAR(Actuals[[#This Row],[Date]])</f>
        <v>2023</v>
      </c>
      <c r="K1556" s="22">
        <f>MONTH(Actuals[[#This Row],[Date]])</f>
        <v>6</v>
      </c>
      <c r="L1556" s="12"/>
    </row>
    <row r="1557" spans="1:12" x14ac:dyDescent="0.3">
      <c r="A1557">
        <v>7</v>
      </c>
      <c r="B1557">
        <v>20125</v>
      </c>
      <c r="C1557">
        <v>6</v>
      </c>
      <c r="D1557">
        <v>72000</v>
      </c>
      <c r="E1557" s="46">
        <v>45110</v>
      </c>
      <c r="F1557">
        <v>-605</v>
      </c>
      <c r="I1557" t="str">
        <f>INDEX(LedgerMapping[[#All],[Level 3]],MATCH(Actuals[[#This Row],[Sub Ledger]],LedgerMapping[[#All],[Sub Ledger]],0))</f>
        <v>Indirect Labour</v>
      </c>
      <c r="J1557" s="22">
        <f>YEAR(Actuals[[#This Row],[Date]])</f>
        <v>2023</v>
      </c>
      <c r="K1557" s="22">
        <f>MONTH(Actuals[[#This Row],[Date]])</f>
        <v>7</v>
      </c>
      <c r="L1557" s="12"/>
    </row>
    <row r="1558" spans="1:12" x14ac:dyDescent="0.3">
      <c r="A1558">
        <v>7</v>
      </c>
      <c r="B1558">
        <v>21152</v>
      </c>
      <c r="C1558">
        <v>6</v>
      </c>
      <c r="D1558">
        <v>72000</v>
      </c>
      <c r="E1558" s="46">
        <v>45141</v>
      </c>
      <c r="F1558">
        <v>-2479</v>
      </c>
      <c r="I1558" t="str">
        <f>INDEX(LedgerMapping[[#All],[Level 3]],MATCH(Actuals[[#This Row],[Sub Ledger]],LedgerMapping[[#All],[Sub Ledger]],0))</f>
        <v>Indirect Labour</v>
      </c>
      <c r="J1558" s="22">
        <f>YEAR(Actuals[[#This Row],[Date]])</f>
        <v>2023</v>
      </c>
      <c r="K1558" s="22">
        <f>MONTH(Actuals[[#This Row],[Date]])</f>
        <v>8</v>
      </c>
      <c r="L1558" s="12"/>
    </row>
    <row r="1559" spans="1:12" x14ac:dyDescent="0.3">
      <c r="A1559">
        <v>7</v>
      </c>
      <c r="B1559">
        <v>22156</v>
      </c>
      <c r="C1559">
        <v>6</v>
      </c>
      <c r="D1559">
        <v>72000</v>
      </c>
      <c r="E1559" s="46">
        <v>45169</v>
      </c>
      <c r="F1559">
        <v>-1687</v>
      </c>
      <c r="I1559" t="str">
        <f>INDEX(LedgerMapping[[#All],[Level 3]],MATCH(Actuals[[#This Row],[Sub Ledger]],LedgerMapping[[#All],[Sub Ledger]],0))</f>
        <v>Indirect Labour</v>
      </c>
      <c r="J1559" s="22">
        <f>YEAR(Actuals[[#This Row],[Date]])</f>
        <v>2023</v>
      </c>
      <c r="K1559" s="22">
        <f>MONTH(Actuals[[#This Row],[Date]])</f>
        <v>8</v>
      </c>
      <c r="L1559" s="12"/>
    </row>
    <row r="1560" spans="1:12" x14ac:dyDescent="0.3">
      <c r="A1560">
        <v>7</v>
      </c>
      <c r="B1560">
        <v>23133</v>
      </c>
      <c r="C1560">
        <v>6</v>
      </c>
      <c r="D1560">
        <v>72000</v>
      </c>
      <c r="E1560" s="46">
        <v>45200</v>
      </c>
      <c r="F1560">
        <v>-527</v>
      </c>
      <c r="I1560" t="str">
        <f>INDEX(LedgerMapping[[#All],[Level 3]],MATCH(Actuals[[#This Row],[Sub Ledger]],LedgerMapping[[#All],[Sub Ledger]],0))</f>
        <v>Indirect Labour</v>
      </c>
      <c r="J1560" s="22">
        <f>YEAR(Actuals[[#This Row],[Date]])</f>
        <v>2023</v>
      </c>
      <c r="K1560" s="22">
        <f>MONTH(Actuals[[#This Row],[Date]])</f>
        <v>10</v>
      </c>
      <c r="L1560" s="12"/>
    </row>
    <row r="1561" spans="1:12" x14ac:dyDescent="0.3">
      <c r="A1561">
        <v>7</v>
      </c>
      <c r="B1561">
        <v>24136</v>
      </c>
      <c r="C1561">
        <v>6</v>
      </c>
      <c r="D1561">
        <v>72000</v>
      </c>
      <c r="E1561" s="46">
        <v>45230</v>
      </c>
      <c r="F1561">
        <v>-1958</v>
      </c>
      <c r="I1561" t="str">
        <f>INDEX(LedgerMapping[[#All],[Level 3]],MATCH(Actuals[[#This Row],[Sub Ledger]],LedgerMapping[[#All],[Sub Ledger]],0))</f>
        <v>Indirect Labour</v>
      </c>
      <c r="J1561" s="22">
        <f>YEAR(Actuals[[#This Row],[Date]])</f>
        <v>2023</v>
      </c>
      <c r="K1561" s="22">
        <f>MONTH(Actuals[[#This Row],[Date]])</f>
        <v>10</v>
      </c>
      <c r="L1561" s="12"/>
    </row>
    <row r="1562" spans="1:12" x14ac:dyDescent="0.3">
      <c r="A1562">
        <v>7</v>
      </c>
      <c r="B1562">
        <v>25167</v>
      </c>
      <c r="C1562">
        <v>6</v>
      </c>
      <c r="D1562">
        <v>72000</v>
      </c>
      <c r="E1562" s="46">
        <v>45261</v>
      </c>
      <c r="F1562">
        <v>-606</v>
      </c>
      <c r="I1562" t="str">
        <f>INDEX(LedgerMapping[[#All],[Level 3]],MATCH(Actuals[[#This Row],[Sub Ledger]],LedgerMapping[[#All],[Sub Ledger]],0))</f>
        <v>Indirect Labour</v>
      </c>
      <c r="J1562" s="22">
        <f>YEAR(Actuals[[#This Row],[Date]])</f>
        <v>2023</v>
      </c>
      <c r="K1562" s="22">
        <f>MONTH(Actuals[[#This Row],[Date]])</f>
        <v>12</v>
      </c>
      <c r="L1562" s="12"/>
    </row>
    <row r="1563" spans="1:12" x14ac:dyDescent="0.3">
      <c r="A1563">
        <v>7</v>
      </c>
      <c r="B1563">
        <v>26235</v>
      </c>
      <c r="C1563">
        <v>6</v>
      </c>
      <c r="D1563">
        <v>72000</v>
      </c>
      <c r="E1563" s="46">
        <v>45291</v>
      </c>
      <c r="F1563">
        <v>-3423</v>
      </c>
      <c r="I1563" t="str">
        <f>INDEX(LedgerMapping[[#All],[Level 3]],MATCH(Actuals[[#This Row],[Sub Ledger]],LedgerMapping[[#All],[Sub Ledger]],0))</f>
        <v>Indirect Labour</v>
      </c>
      <c r="J1563" s="22">
        <f>YEAR(Actuals[[#This Row],[Date]])</f>
        <v>2023</v>
      </c>
      <c r="K1563" s="22">
        <f>MONTH(Actuals[[#This Row],[Date]])</f>
        <v>12</v>
      </c>
      <c r="L1563" s="12"/>
    </row>
    <row r="1564" spans="1:12" x14ac:dyDescent="0.3">
      <c r="A1564">
        <v>7</v>
      </c>
      <c r="B1564">
        <v>27362</v>
      </c>
      <c r="C1564">
        <v>6</v>
      </c>
      <c r="D1564">
        <v>72000</v>
      </c>
      <c r="E1564" s="46">
        <v>45322</v>
      </c>
      <c r="F1564">
        <v>-2876</v>
      </c>
      <c r="I1564" t="str">
        <f>INDEX(LedgerMapping[[#All],[Level 3]],MATCH(Actuals[[#This Row],[Sub Ledger]],LedgerMapping[[#All],[Sub Ledger]],0))</f>
        <v>Indirect Labour</v>
      </c>
      <c r="J1564" s="22">
        <f>YEAR(Actuals[[#This Row],[Date]])</f>
        <v>2024</v>
      </c>
      <c r="K1564" s="22">
        <f>MONTH(Actuals[[#This Row],[Date]])</f>
        <v>1</v>
      </c>
      <c r="L1564" s="12"/>
    </row>
    <row r="1565" spans="1:12" x14ac:dyDescent="0.3">
      <c r="A1565">
        <v>7</v>
      </c>
      <c r="B1565">
        <v>879</v>
      </c>
      <c r="C1565">
        <v>6</v>
      </c>
      <c r="D1565">
        <v>73000</v>
      </c>
      <c r="E1565" s="46">
        <v>44562</v>
      </c>
      <c r="F1565">
        <v>-300</v>
      </c>
      <c r="I1565" t="str">
        <f>INDEX(LedgerMapping[[#All],[Level 3]],MATCH(Actuals[[#This Row],[Sub Ledger]],LedgerMapping[[#All],[Sub Ledger]],0))</f>
        <v>Administration</v>
      </c>
      <c r="J1565" s="22">
        <f>YEAR(Actuals[[#This Row],[Date]])</f>
        <v>2022</v>
      </c>
      <c r="K1565" s="22">
        <f>MONTH(Actuals[[#This Row],[Date]])</f>
        <v>1</v>
      </c>
      <c r="L1565" s="12"/>
    </row>
    <row r="1566" spans="1:12" x14ac:dyDescent="0.3">
      <c r="A1566">
        <v>7</v>
      </c>
      <c r="B1566">
        <v>2003</v>
      </c>
      <c r="C1566">
        <v>6</v>
      </c>
      <c r="D1566">
        <v>73000</v>
      </c>
      <c r="E1566" s="46">
        <v>44593</v>
      </c>
      <c r="F1566">
        <v>-345</v>
      </c>
      <c r="I1566" t="str">
        <f>INDEX(LedgerMapping[[#All],[Level 3]],MATCH(Actuals[[#This Row],[Sub Ledger]],LedgerMapping[[#All],[Sub Ledger]],0))</f>
        <v>Administration</v>
      </c>
      <c r="J1566" s="22">
        <f>YEAR(Actuals[[#This Row],[Date]])</f>
        <v>2022</v>
      </c>
      <c r="K1566" s="22">
        <f>MONTH(Actuals[[#This Row],[Date]])</f>
        <v>2</v>
      </c>
      <c r="L1566" s="12"/>
    </row>
    <row r="1567" spans="1:12" x14ac:dyDescent="0.3">
      <c r="A1567">
        <v>7</v>
      </c>
      <c r="B1567">
        <v>3121</v>
      </c>
      <c r="C1567">
        <v>6</v>
      </c>
      <c r="D1567">
        <v>73000</v>
      </c>
      <c r="E1567" s="46">
        <v>44624</v>
      </c>
      <c r="F1567">
        <v>-282</v>
      </c>
      <c r="I1567" t="str">
        <f>INDEX(LedgerMapping[[#All],[Level 3]],MATCH(Actuals[[#This Row],[Sub Ledger]],LedgerMapping[[#All],[Sub Ledger]],0))</f>
        <v>Administration</v>
      </c>
      <c r="J1567" s="22">
        <f>YEAR(Actuals[[#This Row],[Date]])</f>
        <v>2022</v>
      </c>
      <c r="K1567" s="22">
        <f>MONTH(Actuals[[#This Row],[Date]])</f>
        <v>3</v>
      </c>
      <c r="L1567" s="12"/>
    </row>
    <row r="1568" spans="1:12" x14ac:dyDescent="0.3">
      <c r="A1568">
        <v>7</v>
      </c>
      <c r="B1568">
        <v>4243</v>
      </c>
      <c r="C1568">
        <v>6</v>
      </c>
      <c r="D1568">
        <v>73000</v>
      </c>
      <c r="E1568" s="46">
        <v>44654</v>
      </c>
      <c r="F1568">
        <v>-300</v>
      </c>
      <c r="I1568" t="str">
        <f>INDEX(LedgerMapping[[#All],[Level 3]],MATCH(Actuals[[#This Row],[Sub Ledger]],LedgerMapping[[#All],[Sub Ledger]],0))</f>
        <v>Administration</v>
      </c>
      <c r="J1568" s="22">
        <f>YEAR(Actuals[[#This Row],[Date]])</f>
        <v>2022</v>
      </c>
      <c r="K1568" s="22">
        <f>MONTH(Actuals[[#This Row],[Date]])</f>
        <v>4</v>
      </c>
      <c r="L1568" s="12"/>
    </row>
    <row r="1569" spans="1:12" x14ac:dyDescent="0.3">
      <c r="A1569">
        <v>7</v>
      </c>
      <c r="B1569">
        <v>5366</v>
      </c>
      <c r="C1569">
        <v>6</v>
      </c>
      <c r="D1569">
        <v>73000</v>
      </c>
      <c r="E1569" s="46">
        <v>44685</v>
      </c>
      <c r="F1569">
        <v>-218</v>
      </c>
      <c r="I1569" t="str">
        <f>INDEX(LedgerMapping[[#All],[Level 3]],MATCH(Actuals[[#This Row],[Sub Ledger]],LedgerMapping[[#All],[Sub Ledger]],0))</f>
        <v>Administration</v>
      </c>
      <c r="J1569" s="22">
        <f>YEAR(Actuals[[#This Row],[Date]])</f>
        <v>2022</v>
      </c>
      <c r="K1569" s="22">
        <f>MONTH(Actuals[[#This Row],[Date]])</f>
        <v>5</v>
      </c>
      <c r="L1569" s="12"/>
    </row>
    <row r="1570" spans="1:12" x14ac:dyDescent="0.3">
      <c r="A1570">
        <v>7</v>
      </c>
      <c r="B1570">
        <v>6492</v>
      </c>
      <c r="C1570">
        <v>6</v>
      </c>
      <c r="D1570">
        <v>73000</v>
      </c>
      <c r="E1570" s="46">
        <v>44715</v>
      </c>
      <c r="F1570">
        <v>-354</v>
      </c>
      <c r="I1570" t="str">
        <f>INDEX(LedgerMapping[[#All],[Level 3]],MATCH(Actuals[[#This Row],[Sub Ledger]],LedgerMapping[[#All],[Sub Ledger]],0))</f>
        <v>Administration</v>
      </c>
      <c r="J1570" s="22">
        <f>YEAR(Actuals[[#This Row],[Date]])</f>
        <v>2022</v>
      </c>
      <c r="K1570" s="22">
        <f>MONTH(Actuals[[#This Row],[Date]])</f>
        <v>6</v>
      </c>
      <c r="L1570" s="12"/>
    </row>
    <row r="1571" spans="1:12" x14ac:dyDescent="0.3">
      <c r="A1571">
        <v>7</v>
      </c>
      <c r="B1571">
        <v>7611</v>
      </c>
      <c r="C1571">
        <v>6</v>
      </c>
      <c r="D1571">
        <v>73000</v>
      </c>
      <c r="E1571" s="46">
        <v>44746</v>
      </c>
      <c r="F1571">
        <v>-364</v>
      </c>
      <c r="I1571" t="str">
        <f>INDEX(LedgerMapping[[#All],[Level 3]],MATCH(Actuals[[#This Row],[Sub Ledger]],LedgerMapping[[#All],[Sub Ledger]],0))</f>
        <v>Administration</v>
      </c>
      <c r="J1571" s="22">
        <f>YEAR(Actuals[[#This Row],[Date]])</f>
        <v>2022</v>
      </c>
      <c r="K1571" s="22">
        <f>MONTH(Actuals[[#This Row],[Date]])</f>
        <v>7</v>
      </c>
      <c r="L1571" s="12"/>
    </row>
    <row r="1572" spans="1:12" x14ac:dyDescent="0.3">
      <c r="A1572">
        <v>7</v>
      </c>
      <c r="B1572">
        <v>8736</v>
      </c>
      <c r="C1572">
        <v>6</v>
      </c>
      <c r="D1572">
        <v>73000</v>
      </c>
      <c r="E1572" s="46">
        <v>44777</v>
      </c>
      <c r="F1572">
        <v>-300</v>
      </c>
      <c r="I1572" t="str">
        <f>INDEX(LedgerMapping[[#All],[Level 3]],MATCH(Actuals[[#This Row],[Sub Ledger]],LedgerMapping[[#All],[Sub Ledger]],0))</f>
        <v>Administration</v>
      </c>
      <c r="J1572" s="22">
        <f>YEAR(Actuals[[#This Row],[Date]])</f>
        <v>2022</v>
      </c>
      <c r="K1572" s="22">
        <f>MONTH(Actuals[[#This Row],[Date]])</f>
        <v>8</v>
      </c>
      <c r="L1572" s="12"/>
    </row>
    <row r="1573" spans="1:12" x14ac:dyDescent="0.3">
      <c r="A1573">
        <v>7</v>
      </c>
      <c r="B1573">
        <v>9850</v>
      </c>
      <c r="C1573">
        <v>6</v>
      </c>
      <c r="D1573">
        <v>73000</v>
      </c>
      <c r="E1573" s="46">
        <v>44805</v>
      </c>
      <c r="F1573">
        <v>-202</v>
      </c>
      <c r="I1573" t="str">
        <f>INDEX(LedgerMapping[[#All],[Level 3]],MATCH(Actuals[[#This Row],[Sub Ledger]],LedgerMapping[[#All],[Sub Ledger]],0))</f>
        <v>Administration</v>
      </c>
      <c r="J1573" s="22">
        <f>YEAR(Actuals[[#This Row],[Date]])</f>
        <v>2022</v>
      </c>
      <c r="K1573" s="22">
        <f>MONTH(Actuals[[#This Row],[Date]])</f>
        <v>9</v>
      </c>
      <c r="L1573" s="12"/>
    </row>
    <row r="1574" spans="1:12" x14ac:dyDescent="0.3">
      <c r="A1574">
        <v>7</v>
      </c>
      <c r="B1574">
        <v>10967</v>
      </c>
      <c r="C1574">
        <v>6</v>
      </c>
      <c r="D1574">
        <v>73000</v>
      </c>
      <c r="E1574" s="46">
        <v>44836</v>
      </c>
      <c r="F1574">
        <v>-374</v>
      </c>
      <c r="I1574" t="str">
        <f>INDEX(LedgerMapping[[#All],[Level 3]],MATCH(Actuals[[#This Row],[Sub Ledger]],LedgerMapping[[#All],[Sub Ledger]],0))</f>
        <v>Administration</v>
      </c>
      <c r="J1574" s="22">
        <f>YEAR(Actuals[[#This Row],[Date]])</f>
        <v>2022</v>
      </c>
      <c r="K1574" s="22">
        <f>MONTH(Actuals[[#This Row],[Date]])</f>
        <v>10</v>
      </c>
      <c r="L1574" s="12"/>
    </row>
    <row r="1575" spans="1:12" x14ac:dyDescent="0.3">
      <c r="A1575">
        <v>7</v>
      </c>
      <c r="B1575">
        <v>12093</v>
      </c>
      <c r="C1575">
        <v>6</v>
      </c>
      <c r="D1575">
        <v>73000</v>
      </c>
      <c r="E1575" s="46">
        <v>44866</v>
      </c>
      <c r="F1575">
        <v>-236</v>
      </c>
      <c r="I1575" t="str">
        <f>INDEX(LedgerMapping[[#All],[Level 3]],MATCH(Actuals[[#This Row],[Sub Ledger]],LedgerMapping[[#All],[Sub Ledger]],0))</f>
        <v>Administration</v>
      </c>
      <c r="J1575" s="22">
        <f>YEAR(Actuals[[#This Row],[Date]])</f>
        <v>2022</v>
      </c>
      <c r="K1575" s="22">
        <f>MONTH(Actuals[[#This Row],[Date]])</f>
        <v>11</v>
      </c>
      <c r="L1575" s="12"/>
    </row>
    <row r="1576" spans="1:12" x14ac:dyDescent="0.3">
      <c r="A1576">
        <v>7</v>
      </c>
      <c r="B1576">
        <v>13223</v>
      </c>
      <c r="C1576">
        <v>6</v>
      </c>
      <c r="D1576">
        <v>73000</v>
      </c>
      <c r="E1576" s="46">
        <v>44897</v>
      </c>
      <c r="F1576">
        <v>-236</v>
      </c>
      <c r="I1576" t="str">
        <f>INDEX(LedgerMapping[[#All],[Level 3]],MATCH(Actuals[[#This Row],[Sub Ledger]],LedgerMapping[[#All],[Sub Ledger]],0))</f>
        <v>Administration</v>
      </c>
      <c r="J1576" s="22">
        <f>YEAR(Actuals[[#This Row],[Date]])</f>
        <v>2022</v>
      </c>
      <c r="K1576" s="22">
        <f>MONTH(Actuals[[#This Row],[Date]])</f>
        <v>12</v>
      </c>
      <c r="L1576" s="12"/>
    </row>
    <row r="1577" spans="1:12" x14ac:dyDescent="0.3">
      <c r="A1577">
        <v>7</v>
      </c>
      <c r="B1577">
        <v>14045</v>
      </c>
      <c r="C1577">
        <v>6</v>
      </c>
      <c r="D1577">
        <v>73000</v>
      </c>
      <c r="E1577" s="46">
        <v>44927</v>
      </c>
      <c r="F1577">
        <v>-444</v>
      </c>
      <c r="I1577" t="str">
        <f>INDEX(LedgerMapping[[#All],[Level 3]],MATCH(Actuals[[#This Row],[Sub Ledger]],LedgerMapping[[#All],[Sub Ledger]],0))</f>
        <v>Administration</v>
      </c>
      <c r="J1577" s="22">
        <f>YEAR(Actuals[[#This Row],[Date]])</f>
        <v>2023</v>
      </c>
      <c r="K1577" s="22">
        <f>MONTH(Actuals[[#This Row],[Date]])</f>
        <v>1</v>
      </c>
      <c r="L1577" s="12"/>
    </row>
    <row r="1578" spans="1:12" x14ac:dyDescent="0.3">
      <c r="A1578">
        <v>7</v>
      </c>
      <c r="B1578">
        <v>15051</v>
      </c>
      <c r="C1578">
        <v>6</v>
      </c>
      <c r="D1578">
        <v>73000</v>
      </c>
      <c r="E1578" s="46">
        <v>44958</v>
      </c>
      <c r="F1578">
        <v>-364</v>
      </c>
      <c r="I1578" t="str">
        <f>INDEX(LedgerMapping[[#All],[Level 3]],MATCH(Actuals[[#This Row],[Sub Ledger]],LedgerMapping[[#All],[Sub Ledger]],0))</f>
        <v>Administration</v>
      </c>
      <c r="J1578" s="22">
        <f>YEAR(Actuals[[#This Row],[Date]])</f>
        <v>2023</v>
      </c>
      <c r="K1578" s="22">
        <f>MONTH(Actuals[[#This Row],[Date]])</f>
        <v>2</v>
      </c>
      <c r="L1578" s="12"/>
    </row>
    <row r="1579" spans="1:12" x14ac:dyDescent="0.3">
      <c r="A1579">
        <v>7</v>
      </c>
      <c r="B1579">
        <v>16031</v>
      </c>
      <c r="C1579">
        <v>6</v>
      </c>
      <c r="D1579">
        <v>73000</v>
      </c>
      <c r="E1579" s="46">
        <v>44988</v>
      </c>
      <c r="F1579">
        <v>-429</v>
      </c>
      <c r="I1579" t="str">
        <f>INDEX(LedgerMapping[[#All],[Level 3]],MATCH(Actuals[[#This Row],[Sub Ledger]],LedgerMapping[[#All],[Sub Ledger]],0))</f>
        <v>Administration</v>
      </c>
      <c r="J1579" s="22">
        <f>YEAR(Actuals[[#This Row],[Date]])</f>
        <v>2023</v>
      </c>
      <c r="K1579" s="22">
        <f>MONTH(Actuals[[#This Row],[Date]])</f>
        <v>3</v>
      </c>
      <c r="L1579" s="12"/>
    </row>
    <row r="1580" spans="1:12" x14ac:dyDescent="0.3">
      <c r="A1580">
        <v>7</v>
      </c>
      <c r="B1580">
        <v>17063</v>
      </c>
      <c r="C1580">
        <v>6</v>
      </c>
      <c r="D1580">
        <v>73000</v>
      </c>
      <c r="E1580" s="46">
        <v>45018</v>
      </c>
      <c r="F1580">
        <v>-353</v>
      </c>
      <c r="I1580" t="str">
        <f>INDEX(LedgerMapping[[#All],[Level 3]],MATCH(Actuals[[#This Row],[Sub Ledger]],LedgerMapping[[#All],[Sub Ledger]],0))</f>
        <v>Administration</v>
      </c>
      <c r="J1580" s="22">
        <f>YEAR(Actuals[[#This Row],[Date]])</f>
        <v>2023</v>
      </c>
      <c r="K1580" s="22">
        <f>MONTH(Actuals[[#This Row],[Date]])</f>
        <v>4</v>
      </c>
      <c r="L1580" s="12"/>
    </row>
    <row r="1581" spans="1:12" x14ac:dyDescent="0.3">
      <c r="A1581">
        <v>7</v>
      </c>
      <c r="B1581">
        <v>18093</v>
      </c>
      <c r="C1581">
        <v>6</v>
      </c>
      <c r="D1581">
        <v>73000</v>
      </c>
      <c r="E1581" s="46">
        <v>45049</v>
      </c>
      <c r="F1581">
        <v>-301</v>
      </c>
      <c r="I1581" t="str">
        <f>INDEX(LedgerMapping[[#All],[Level 3]],MATCH(Actuals[[#This Row],[Sub Ledger]],LedgerMapping[[#All],[Sub Ledger]],0))</f>
        <v>Administration</v>
      </c>
      <c r="J1581" s="22">
        <f>YEAR(Actuals[[#This Row],[Date]])</f>
        <v>2023</v>
      </c>
      <c r="K1581" s="22">
        <f>MONTH(Actuals[[#This Row],[Date]])</f>
        <v>5</v>
      </c>
      <c r="L1581" s="12"/>
    </row>
    <row r="1582" spans="1:12" x14ac:dyDescent="0.3">
      <c r="A1582">
        <v>7</v>
      </c>
      <c r="B1582">
        <v>19097</v>
      </c>
      <c r="C1582">
        <v>6</v>
      </c>
      <c r="D1582">
        <v>73000</v>
      </c>
      <c r="E1582" s="46">
        <v>45079</v>
      </c>
      <c r="F1582">
        <v>-442</v>
      </c>
      <c r="I1582" t="str">
        <f>INDEX(LedgerMapping[[#All],[Level 3]],MATCH(Actuals[[#This Row],[Sub Ledger]],LedgerMapping[[#All],[Sub Ledger]],0))</f>
        <v>Administration</v>
      </c>
      <c r="J1582" s="22">
        <f>YEAR(Actuals[[#This Row],[Date]])</f>
        <v>2023</v>
      </c>
      <c r="K1582" s="22">
        <f>MONTH(Actuals[[#This Row],[Date]])</f>
        <v>6</v>
      </c>
      <c r="L1582" s="12"/>
    </row>
    <row r="1583" spans="1:12" x14ac:dyDescent="0.3">
      <c r="A1583">
        <v>7</v>
      </c>
      <c r="B1583">
        <v>20126</v>
      </c>
      <c r="C1583">
        <v>6</v>
      </c>
      <c r="D1583">
        <v>73000</v>
      </c>
      <c r="E1583" s="46">
        <v>45110</v>
      </c>
      <c r="F1583">
        <v>-301</v>
      </c>
      <c r="I1583" t="str">
        <f>INDEX(LedgerMapping[[#All],[Level 3]],MATCH(Actuals[[#This Row],[Sub Ledger]],LedgerMapping[[#All],[Sub Ledger]],0))</f>
        <v>Administration</v>
      </c>
      <c r="J1583" s="22">
        <f>YEAR(Actuals[[#This Row],[Date]])</f>
        <v>2023</v>
      </c>
      <c r="K1583" s="22">
        <f>MONTH(Actuals[[#This Row],[Date]])</f>
        <v>7</v>
      </c>
      <c r="L1583" s="12"/>
    </row>
    <row r="1584" spans="1:12" x14ac:dyDescent="0.3">
      <c r="A1584">
        <v>7</v>
      </c>
      <c r="B1584">
        <v>21153</v>
      </c>
      <c r="C1584">
        <v>6</v>
      </c>
      <c r="D1584">
        <v>73000</v>
      </c>
      <c r="E1584" s="46">
        <v>45141</v>
      </c>
      <c r="F1584">
        <v>-416</v>
      </c>
      <c r="I1584" t="str">
        <f>INDEX(LedgerMapping[[#All],[Level 3]],MATCH(Actuals[[#This Row],[Sub Ledger]],LedgerMapping[[#All],[Sub Ledger]],0))</f>
        <v>Administration</v>
      </c>
      <c r="J1584" s="22">
        <f>YEAR(Actuals[[#This Row],[Date]])</f>
        <v>2023</v>
      </c>
      <c r="K1584" s="22">
        <f>MONTH(Actuals[[#This Row],[Date]])</f>
        <v>8</v>
      </c>
      <c r="L1584" s="12"/>
    </row>
    <row r="1585" spans="1:12" x14ac:dyDescent="0.3">
      <c r="A1585">
        <v>7</v>
      </c>
      <c r="B1585">
        <v>22157</v>
      </c>
      <c r="C1585">
        <v>6</v>
      </c>
      <c r="D1585">
        <v>73000</v>
      </c>
      <c r="E1585" s="46">
        <v>45169</v>
      </c>
      <c r="F1585">
        <v>-364</v>
      </c>
      <c r="I1585" t="str">
        <f>INDEX(LedgerMapping[[#All],[Level 3]],MATCH(Actuals[[#This Row],[Sub Ledger]],LedgerMapping[[#All],[Sub Ledger]],0))</f>
        <v>Administration</v>
      </c>
      <c r="J1585" s="22">
        <f>YEAR(Actuals[[#This Row],[Date]])</f>
        <v>2023</v>
      </c>
      <c r="K1585" s="22">
        <f>MONTH(Actuals[[#This Row],[Date]])</f>
        <v>8</v>
      </c>
      <c r="L1585" s="12"/>
    </row>
    <row r="1586" spans="1:12" x14ac:dyDescent="0.3">
      <c r="A1586">
        <v>7</v>
      </c>
      <c r="B1586">
        <v>23134</v>
      </c>
      <c r="C1586">
        <v>6</v>
      </c>
      <c r="D1586">
        <v>73000</v>
      </c>
      <c r="E1586" s="46">
        <v>45200</v>
      </c>
      <c r="F1586">
        <v>-455</v>
      </c>
      <c r="I1586" t="str">
        <f>INDEX(LedgerMapping[[#All],[Level 3]],MATCH(Actuals[[#This Row],[Sub Ledger]],LedgerMapping[[#All],[Sub Ledger]],0))</f>
        <v>Administration</v>
      </c>
      <c r="J1586" s="22">
        <f>YEAR(Actuals[[#This Row],[Date]])</f>
        <v>2023</v>
      </c>
      <c r="K1586" s="22">
        <f>MONTH(Actuals[[#This Row],[Date]])</f>
        <v>10</v>
      </c>
      <c r="L1586" s="12"/>
    </row>
    <row r="1587" spans="1:12" x14ac:dyDescent="0.3">
      <c r="A1587">
        <v>7</v>
      </c>
      <c r="B1587">
        <v>24137</v>
      </c>
      <c r="C1587">
        <v>6</v>
      </c>
      <c r="D1587">
        <v>73000</v>
      </c>
      <c r="E1587" s="46">
        <v>45230</v>
      </c>
      <c r="F1587">
        <v>-339</v>
      </c>
      <c r="I1587" t="str">
        <f>INDEX(LedgerMapping[[#All],[Level 3]],MATCH(Actuals[[#This Row],[Sub Ledger]],LedgerMapping[[#All],[Sub Ledger]],0))</f>
        <v>Administration</v>
      </c>
      <c r="J1587" s="22">
        <f>YEAR(Actuals[[#This Row],[Date]])</f>
        <v>2023</v>
      </c>
      <c r="K1587" s="22">
        <f>MONTH(Actuals[[#This Row],[Date]])</f>
        <v>10</v>
      </c>
      <c r="L1587" s="12"/>
    </row>
    <row r="1588" spans="1:12" x14ac:dyDescent="0.3">
      <c r="A1588">
        <v>7</v>
      </c>
      <c r="B1588">
        <v>25168</v>
      </c>
      <c r="C1588">
        <v>6</v>
      </c>
      <c r="D1588">
        <v>73000</v>
      </c>
      <c r="E1588" s="46">
        <v>45261</v>
      </c>
      <c r="F1588">
        <v>-386</v>
      </c>
      <c r="I1588" t="str">
        <f>INDEX(LedgerMapping[[#All],[Level 3]],MATCH(Actuals[[#This Row],[Sub Ledger]],LedgerMapping[[#All],[Sub Ledger]],0))</f>
        <v>Administration</v>
      </c>
      <c r="J1588" s="22">
        <f>YEAR(Actuals[[#This Row],[Date]])</f>
        <v>2023</v>
      </c>
      <c r="K1588" s="22">
        <f>MONTH(Actuals[[#This Row],[Date]])</f>
        <v>12</v>
      </c>
      <c r="L1588" s="12"/>
    </row>
    <row r="1589" spans="1:12" x14ac:dyDescent="0.3">
      <c r="A1589">
        <v>7</v>
      </c>
      <c r="B1589">
        <v>26236</v>
      </c>
      <c r="C1589">
        <v>6</v>
      </c>
      <c r="D1589">
        <v>73000</v>
      </c>
      <c r="E1589" s="46">
        <v>45291</v>
      </c>
      <c r="F1589">
        <v>-577</v>
      </c>
      <c r="I1589" t="str">
        <f>INDEX(LedgerMapping[[#All],[Level 3]],MATCH(Actuals[[#This Row],[Sub Ledger]],LedgerMapping[[#All],[Sub Ledger]],0))</f>
        <v>Administration</v>
      </c>
      <c r="J1589" s="22">
        <f>YEAR(Actuals[[#This Row],[Date]])</f>
        <v>2023</v>
      </c>
      <c r="K1589" s="22">
        <f>MONTH(Actuals[[#This Row],[Date]])</f>
        <v>12</v>
      </c>
      <c r="L1589" s="12"/>
    </row>
    <row r="1590" spans="1:12" x14ac:dyDescent="0.3">
      <c r="A1590">
        <v>7</v>
      </c>
      <c r="B1590">
        <v>27363</v>
      </c>
      <c r="C1590">
        <v>6</v>
      </c>
      <c r="D1590">
        <v>73000</v>
      </c>
      <c r="E1590" s="46">
        <v>45322</v>
      </c>
      <c r="F1590">
        <v>-473</v>
      </c>
      <c r="I1590" t="str">
        <f>INDEX(LedgerMapping[[#All],[Level 3]],MATCH(Actuals[[#This Row],[Sub Ledger]],LedgerMapping[[#All],[Sub Ledger]],0))</f>
        <v>Administration</v>
      </c>
      <c r="J1590" s="22">
        <f>YEAR(Actuals[[#This Row],[Date]])</f>
        <v>2024</v>
      </c>
      <c r="K1590" s="22">
        <f>MONTH(Actuals[[#This Row],[Date]])</f>
        <v>1</v>
      </c>
      <c r="L1590" s="12"/>
    </row>
    <row r="1591" spans="1:12" x14ac:dyDescent="0.3">
      <c r="A1591">
        <v>7</v>
      </c>
      <c r="B1591">
        <v>28515</v>
      </c>
      <c r="C1591">
        <v>6</v>
      </c>
      <c r="D1591">
        <v>73000</v>
      </c>
      <c r="E1591" s="46">
        <v>45354</v>
      </c>
      <c r="F1591">
        <v>-443</v>
      </c>
      <c r="I1591" t="str">
        <f>INDEX(LedgerMapping[[#All],[Level 3]],MATCH(Actuals[[#This Row],[Sub Ledger]],LedgerMapping[[#All],[Sub Ledger]],0))</f>
        <v>Administration</v>
      </c>
      <c r="J1591" s="22">
        <f>YEAR(Actuals[[#This Row],[Date]])</f>
        <v>2024</v>
      </c>
      <c r="K1591" s="22">
        <f>MONTH(Actuals[[#This Row],[Date]])</f>
        <v>3</v>
      </c>
      <c r="L1591" s="12"/>
    </row>
    <row r="1592" spans="1:12" x14ac:dyDescent="0.3">
      <c r="A1592">
        <v>7</v>
      </c>
      <c r="B1592">
        <v>29669</v>
      </c>
      <c r="C1592">
        <v>6</v>
      </c>
      <c r="D1592">
        <v>73000</v>
      </c>
      <c r="E1592" s="46">
        <v>45384</v>
      </c>
      <c r="F1592">
        <v>-390</v>
      </c>
      <c r="I1592" t="str">
        <f>INDEX(LedgerMapping[[#All],[Level 3]],MATCH(Actuals[[#This Row],[Sub Ledger]],LedgerMapping[[#All],[Sub Ledger]],0))</f>
        <v>Administration</v>
      </c>
      <c r="J1592" s="22">
        <f>YEAR(Actuals[[#This Row],[Date]])</f>
        <v>2024</v>
      </c>
      <c r="K1592" s="22">
        <f>MONTH(Actuals[[#This Row],[Date]])</f>
        <v>4</v>
      </c>
      <c r="L1592" s="12"/>
    </row>
    <row r="1593" spans="1:12" x14ac:dyDescent="0.3">
      <c r="A1593">
        <v>7</v>
      </c>
      <c r="B1593">
        <v>30795</v>
      </c>
      <c r="C1593">
        <v>6</v>
      </c>
      <c r="D1593">
        <v>73000</v>
      </c>
      <c r="E1593" s="46">
        <v>45415</v>
      </c>
      <c r="F1593">
        <v>-421</v>
      </c>
      <c r="I1593" t="str">
        <f>INDEX(LedgerMapping[[#All],[Level 3]],MATCH(Actuals[[#This Row],[Sub Ledger]],LedgerMapping[[#All],[Sub Ledger]],0))</f>
        <v>Administration</v>
      </c>
      <c r="J1593" s="22">
        <f>YEAR(Actuals[[#This Row],[Date]])</f>
        <v>2024</v>
      </c>
      <c r="K1593" s="22">
        <f>MONTH(Actuals[[#This Row],[Date]])</f>
        <v>5</v>
      </c>
      <c r="L1593" s="12"/>
    </row>
    <row r="1594" spans="1:12" x14ac:dyDescent="0.3">
      <c r="A1594">
        <v>7</v>
      </c>
      <c r="B1594">
        <v>31920</v>
      </c>
      <c r="C1594">
        <v>6</v>
      </c>
      <c r="D1594">
        <v>73000</v>
      </c>
      <c r="E1594" s="46">
        <v>45445</v>
      </c>
      <c r="F1594">
        <v>-514</v>
      </c>
      <c r="I1594" t="str">
        <f>INDEX(LedgerMapping[[#All],[Level 3]],MATCH(Actuals[[#This Row],[Sub Ledger]],LedgerMapping[[#All],[Sub Ledger]],0))</f>
        <v>Administration</v>
      </c>
      <c r="J1594" s="22">
        <f>YEAR(Actuals[[#This Row],[Date]])</f>
        <v>2024</v>
      </c>
      <c r="K1594" s="22">
        <f>MONTH(Actuals[[#This Row],[Date]])</f>
        <v>6</v>
      </c>
      <c r="L1594" s="12"/>
    </row>
    <row r="1595" spans="1:12" x14ac:dyDescent="0.3">
      <c r="A1595">
        <v>7</v>
      </c>
      <c r="B1595">
        <v>33044</v>
      </c>
      <c r="C1595">
        <v>6</v>
      </c>
      <c r="D1595">
        <v>73000</v>
      </c>
      <c r="E1595" s="46">
        <v>45476</v>
      </c>
      <c r="F1595">
        <v>-591</v>
      </c>
      <c r="I1595" t="str">
        <f>INDEX(LedgerMapping[[#All],[Level 3]],MATCH(Actuals[[#This Row],[Sub Ledger]],LedgerMapping[[#All],[Sub Ledger]],0))</f>
        <v>Administration</v>
      </c>
      <c r="J1595" s="22">
        <f>YEAR(Actuals[[#This Row],[Date]])</f>
        <v>2024</v>
      </c>
      <c r="K1595" s="22">
        <f>MONTH(Actuals[[#This Row],[Date]])</f>
        <v>7</v>
      </c>
      <c r="L1595" s="12"/>
    </row>
    <row r="1596" spans="1:12" x14ac:dyDescent="0.3">
      <c r="A1596">
        <v>7</v>
      </c>
      <c r="B1596">
        <v>34168</v>
      </c>
      <c r="C1596">
        <v>6</v>
      </c>
      <c r="D1596">
        <v>73000</v>
      </c>
      <c r="E1596" s="46">
        <v>45507</v>
      </c>
      <c r="F1596">
        <v>-514</v>
      </c>
      <c r="I1596" t="str">
        <f>INDEX(LedgerMapping[[#All],[Level 3]],MATCH(Actuals[[#This Row],[Sub Ledger]],LedgerMapping[[#All],[Sub Ledger]],0))</f>
        <v>Administration</v>
      </c>
      <c r="J1596" s="22">
        <f>YEAR(Actuals[[#This Row],[Date]])</f>
        <v>2024</v>
      </c>
      <c r="K1596" s="22">
        <f>MONTH(Actuals[[#This Row],[Date]])</f>
        <v>8</v>
      </c>
      <c r="L1596" s="12"/>
    </row>
    <row r="1597" spans="1:12" x14ac:dyDescent="0.3">
      <c r="A1597">
        <v>7</v>
      </c>
      <c r="B1597">
        <v>35320</v>
      </c>
      <c r="C1597">
        <v>6</v>
      </c>
      <c r="D1597">
        <v>73000</v>
      </c>
      <c r="E1597" s="46">
        <v>45536</v>
      </c>
      <c r="F1597">
        <v>-473</v>
      </c>
      <c r="I1597" t="str">
        <f>INDEX(LedgerMapping[[#All],[Level 3]],MATCH(Actuals[[#This Row],[Sub Ledger]],LedgerMapping[[#All],[Sub Ledger]],0))</f>
        <v>Administration</v>
      </c>
      <c r="J1597" s="22">
        <f>YEAR(Actuals[[#This Row],[Date]])</f>
        <v>2024</v>
      </c>
      <c r="K1597" s="22">
        <f>MONTH(Actuals[[#This Row],[Date]])</f>
        <v>9</v>
      </c>
      <c r="L1597" s="12"/>
    </row>
    <row r="1598" spans="1:12" x14ac:dyDescent="0.3">
      <c r="A1598">
        <v>7</v>
      </c>
      <c r="B1598">
        <v>36470</v>
      </c>
      <c r="C1598">
        <v>6</v>
      </c>
      <c r="D1598">
        <v>73000</v>
      </c>
      <c r="E1598" s="46">
        <v>45567</v>
      </c>
      <c r="F1598">
        <v>-490</v>
      </c>
      <c r="I1598" t="str">
        <f>INDEX(LedgerMapping[[#All],[Level 3]],MATCH(Actuals[[#This Row],[Sub Ledger]],LedgerMapping[[#All],[Sub Ledger]],0))</f>
        <v>Administration</v>
      </c>
      <c r="J1598" s="22">
        <f>YEAR(Actuals[[#This Row],[Date]])</f>
        <v>2024</v>
      </c>
      <c r="K1598" s="22">
        <f>MONTH(Actuals[[#This Row],[Date]])</f>
        <v>10</v>
      </c>
      <c r="L1598" s="12"/>
    </row>
    <row r="1599" spans="1:12" x14ac:dyDescent="0.3">
      <c r="A1599">
        <v>7</v>
      </c>
      <c r="B1599">
        <v>37619</v>
      </c>
      <c r="C1599">
        <v>6</v>
      </c>
      <c r="D1599">
        <v>73000</v>
      </c>
      <c r="E1599" s="46">
        <v>45597</v>
      </c>
      <c r="F1599">
        <v>-452</v>
      </c>
      <c r="I1599" t="str">
        <f>INDEX(LedgerMapping[[#All],[Level 3]],MATCH(Actuals[[#This Row],[Sub Ledger]],LedgerMapping[[#All],[Sub Ledger]],0))</f>
        <v>Administration</v>
      </c>
      <c r="J1599" s="22">
        <f>YEAR(Actuals[[#This Row],[Date]])</f>
        <v>2024</v>
      </c>
      <c r="K1599" s="22">
        <f>MONTH(Actuals[[#This Row],[Date]])</f>
        <v>11</v>
      </c>
      <c r="L1599" s="12"/>
    </row>
    <row r="1600" spans="1:12" x14ac:dyDescent="0.3">
      <c r="A1600">
        <v>7</v>
      </c>
      <c r="B1600">
        <v>38770</v>
      </c>
      <c r="C1600">
        <v>6</v>
      </c>
      <c r="D1600">
        <v>73000</v>
      </c>
      <c r="E1600" s="46">
        <v>45628</v>
      </c>
      <c r="F1600">
        <v>-386</v>
      </c>
      <c r="I1600" t="str">
        <f>INDEX(LedgerMapping[[#All],[Level 3]],MATCH(Actuals[[#This Row],[Sub Ledger]],LedgerMapping[[#All],[Sub Ledger]],0))</f>
        <v>Administration</v>
      </c>
      <c r="J1600" s="22">
        <f>YEAR(Actuals[[#This Row],[Date]])</f>
        <v>2024</v>
      </c>
      <c r="K1600" s="22">
        <f>MONTH(Actuals[[#This Row],[Date]])</f>
        <v>12</v>
      </c>
      <c r="L1600" s="12"/>
    </row>
    <row r="1601" spans="1:12" x14ac:dyDescent="0.3">
      <c r="A1601">
        <v>7</v>
      </c>
      <c r="B1601">
        <v>882</v>
      </c>
      <c r="C1601">
        <v>6</v>
      </c>
      <c r="D1601">
        <v>74000</v>
      </c>
      <c r="E1601" s="46">
        <v>44562</v>
      </c>
      <c r="F1601">
        <v>-217</v>
      </c>
      <c r="I1601" t="str">
        <f>INDEX(LedgerMapping[[#All],[Level 3]],MATCH(Actuals[[#This Row],[Sub Ledger]],LedgerMapping[[#All],[Sub Ledger]],0))</f>
        <v>Administration</v>
      </c>
      <c r="J1601" s="22">
        <f>YEAR(Actuals[[#This Row],[Date]])</f>
        <v>2022</v>
      </c>
      <c r="K1601" s="22">
        <f>MONTH(Actuals[[#This Row],[Date]])</f>
        <v>1</v>
      </c>
      <c r="L1601" s="12"/>
    </row>
    <row r="1602" spans="1:12" x14ac:dyDescent="0.3">
      <c r="A1602">
        <v>7</v>
      </c>
      <c r="B1602">
        <v>2006</v>
      </c>
      <c r="C1602">
        <v>6</v>
      </c>
      <c r="D1602">
        <v>74000</v>
      </c>
      <c r="E1602" s="46">
        <v>44593</v>
      </c>
      <c r="F1602">
        <v>-255</v>
      </c>
      <c r="I1602" t="str">
        <f>INDEX(LedgerMapping[[#All],[Level 3]],MATCH(Actuals[[#This Row],[Sub Ledger]],LedgerMapping[[#All],[Sub Ledger]],0))</f>
        <v>Administration</v>
      </c>
      <c r="J1602" s="22">
        <f>YEAR(Actuals[[#This Row],[Date]])</f>
        <v>2022</v>
      </c>
      <c r="K1602" s="22">
        <f>MONTH(Actuals[[#This Row],[Date]])</f>
        <v>2</v>
      </c>
      <c r="L1602" s="12"/>
    </row>
    <row r="1603" spans="1:12" x14ac:dyDescent="0.3">
      <c r="A1603">
        <v>7</v>
      </c>
      <c r="B1603">
        <v>3124</v>
      </c>
      <c r="C1603">
        <v>6</v>
      </c>
      <c r="D1603">
        <v>74000</v>
      </c>
      <c r="E1603" s="46">
        <v>44624</v>
      </c>
      <c r="F1603">
        <v>-202</v>
      </c>
      <c r="I1603" t="str">
        <f>INDEX(LedgerMapping[[#All],[Level 3]],MATCH(Actuals[[#This Row],[Sub Ledger]],LedgerMapping[[#All],[Sub Ledger]],0))</f>
        <v>Administration</v>
      </c>
      <c r="J1603" s="22">
        <f>YEAR(Actuals[[#This Row],[Date]])</f>
        <v>2022</v>
      </c>
      <c r="K1603" s="22">
        <f>MONTH(Actuals[[#This Row],[Date]])</f>
        <v>3</v>
      </c>
      <c r="L1603" s="12"/>
    </row>
    <row r="1604" spans="1:12" x14ac:dyDescent="0.3">
      <c r="A1604">
        <v>7</v>
      </c>
      <c r="B1604">
        <v>4246</v>
      </c>
      <c r="C1604">
        <v>6</v>
      </c>
      <c r="D1604">
        <v>74000</v>
      </c>
      <c r="E1604" s="46">
        <v>44654</v>
      </c>
      <c r="F1604">
        <v>-215</v>
      </c>
      <c r="I1604" t="str">
        <f>INDEX(LedgerMapping[[#All],[Level 3]],MATCH(Actuals[[#This Row],[Sub Ledger]],LedgerMapping[[#All],[Sub Ledger]],0))</f>
        <v>Administration</v>
      </c>
      <c r="J1604" s="22">
        <f>YEAR(Actuals[[#This Row],[Date]])</f>
        <v>2022</v>
      </c>
      <c r="K1604" s="22">
        <f>MONTH(Actuals[[#This Row],[Date]])</f>
        <v>4</v>
      </c>
      <c r="L1604" s="12"/>
    </row>
    <row r="1605" spans="1:12" x14ac:dyDescent="0.3">
      <c r="A1605">
        <v>7</v>
      </c>
      <c r="B1605">
        <v>5367</v>
      </c>
      <c r="C1605">
        <v>6</v>
      </c>
      <c r="D1605">
        <v>74000</v>
      </c>
      <c r="E1605" s="46">
        <v>44685</v>
      </c>
      <c r="F1605">
        <v>-173</v>
      </c>
      <c r="I1605" t="str">
        <f>INDEX(LedgerMapping[[#All],[Level 3]],MATCH(Actuals[[#This Row],[Sub Ledger]],LedgerMapping[[#All],[Sub Ledger]],0))</f>
        <v>Administration</v>
      </c>
      <c r="J1605" s="22">
        <f>YEAR(Actuals[[#This Row],[Date]])</f>
        <v>2022</v>
      </c>
      <c r="K1605" s="22">
        <f>MONTH(Actuals[[#This Row],[Date]])</f>
        <v>5</v>
      </c>
      <c r="L1605" s="12"/>
    </row>
    <row r="1606" spans="1:12" x14ac:dyDescent="0.3">
      <c r="A1606">
        <v>7</v>
      </c>
      <c r="B1606">
        <v>6493</v>
      </c>
      <c r="C1606">
        <v>6</v>
      </c>
      <c r="D1606">
        <v>74000</v>
      </c>
      <c r="E1606" s="46">
        <v>44715</v>
      </c>
      <c r="F1606">
        <v>-267</v>
      </c>
      <c r="I1606" t="str">
        <f>INDEX(LedgerMapping[[#All],[Level 3]],MATCH(Actuals[[#This Row],[Sub Ledger]],LedgerMapping[[#All],[Sub Ledger]],0))</f>
        <v>Administration</v>
      </c>
      <c r="J1606" s="22">
        <f>YEAR(Actuals[[#This Row],[Date]])</f>
        <v>2022</v>
      </c>
      <c r="K1606" s="22">
        <f>MONTH(Actuals[[#This Row],[Date]])</f>
        <v>6</v>
      </c>
      <c r="L1606" s="12"/>
    </row>
    <row r="1607" spans="1:12" x14ac:dyDescent="0.3">
      <c r="A1607">
        <v>7</v>
      </c>
      <c r="B1607">
        <v>7614</v>
      </c>
      <c r="C1607">
        <v>6</v>
      </c>
      <c r="D1607">
        <v>74000</v>
      </c>
      <c r="E1607" s="46">
        <v>44746</v>
      </c>
      <c r="F1607">
        <v>-235</v>
      </c>
      <c r="I1607" t="str">
        <f>INDEX(LedgerMapping[[#All],[Level 3]],MATCH(Actuals[[#This Row],[Sub Ledger]],LedgerMapping[[#All],[Sub Ledger]],0))</f>
        <v>Administration</v>
      </c>
      <c r="J1607" s="22">
        <f>YEAR(Actuals[[#This Row],[Date]])</f>
        <v>2022</v>
      </c>
      <c r="K1607" s="22">
        <f>MONTH(Actuals[[#This Row],[Date]])</f>
        <v>7</v>
      </c>
      <c r="L1607" s="12"/>
    </row>
    <row r="1608" spans="1:12" x14ac:dyDescent="0.3">
      <c r="A1608">
        <v>7</v>
      </c>
      <c r="B1608">
        <v>8738</v>
      </c>
      <c r="C1608">
        <v>6</v>
      </c>
      <c r="D1608">
        <v>74000</v>
      </c>
      <c r="E1608" s="46">
        <v>44777</v>
      </c>
      <c r="F1608">
        <v>-218</v>
      </c>
      <c r="I1608" t="str">
        <f>INDEX(LedgerMapping[[#All],[Level 3]],MATCH(Actuals[[#This Row],[Sub Ledger]],LedgerMapping[[#All],[Sub Ledger]],0))</f>
        <v>Administration</v>
      </c>
      <c r="J1608" s="22">
        <f>YEAR(Actuals[[#This Row],[Date]])</f>
        <v>2022</v>
      </c>
      <c r="K1608" s="22">
        <f>MONTH(Actuals[[#This Row],[Date]])</f>
        <v>8</v>
      </c>
      <c r="L1608" s="12"/>
    </row>
    <row r="1609" spans="1:12" x14ac:dyDescent="0.3">
      <c r="A1609">
        <v>7</v>
      </c>
      <c r="B1609">
        <v>9851</v>
      </c>
      <c r="C1609">
        <v>6</v>
      </c>
      <c r="D1609">
        <v>74000</v>
      </c>
      <c r="E1609" s="46">
        <v>44805</v>
      </c>
      <c r="F1609">
        <v>-155</v>
      </c>
      <c r="I1609" t="str">
        <f>INDEX(LedgerMapping[[#All],[Level 3]],MATCH(Actuals[[#This Row],[Sub Ledger]],LedgerMapping[[#All],[Sub Ledger]],0))</f>
        <v>Administration</v>
      </c>
      <c r="J1609" s="22">
        <f>YEAR(Actuals[[#This Row],[Date]])</f>
        <v>2022</v>
      </c>
      <c r="K1609" s="22">
        <f>MONTH(Actuals[[#This Row],[Date]])</f>
        <v>9</v>
      </c>
      <c r="L1609" s="12"/>
    </row>
    <row r="1610" spans="1:12" x14ac:dyDescent="0.3">
      <c r="A1610">
        <v>7</v>
      </c>
      <c r="B1610">
        <v>10970</v>
      </c>
      <c r="C1610">
        <v>6</v>
      </c>
      <c r="D1610">
        <v>74000</v>
      </c>
      <c r="E1610" s="46">
        <v>44836</v>
      </c>
      <c r="F1610">
        <v>-247</v>
      </c>
      <c r="I1610" t="str">
        <f>INDEX(LedgerMapping[[#All],[Level 3]],MATCH(Actuals[[#This Row],[Sub Ledger]],LedgerMapping[[#All],[Sub Ledger]],0))</f>
        <v>Administration</v>
      </c>
      <c r="J1610" s="22">
        <f>YEAR(Actuals[[#This Row],[Date]])</f>
        <v>2022</v>
      </c>
      <c r="K1610" s="22">
        <f>MONTH(Actuals[[#This Row],[Date]])</f>
        <v>10</v>
      </c>
      <c r="L1610" s="12"/>
    </row>
    <row r="1611" spans="1:12" x14ac:dyDescent="0.3">
      <c r="A1611">
        <v>7</v>
      </c>
      <c r="B1611">
        <v>12095</v>
      </c>
      <c r="C1611">
        <v>6</v>
      </c>
      <c r="D1611">
        <v>74000</v>
      </c>
      <c r="E1611" s="46">
        <v>44866</v>
      </c>
      <c r="F1611">
        <v>-158</v>
      </c>
      <c r="I1611" t="str">
        <f>INDEX(LedgerMapping[[#All],[Level 3]],MATCH(Actuals[[#This Row],[Sub Ledger]],LedgerMapping[[#All],[Sub Ledger]],0))</f>
        <v>Administration</v>
      </c>
      <c r="J1611" s="22">
        <f>YEAR(Actuals[[#This Row],[Date]])</f>
        <v>2022</v>
      </c>
      <c r="K1611" s="22">
        <f>MONTH(Actuals[[#This Row],[Date]])</f>
        <v>11</v>
      </c>
      <c r="L1611" s="12"/>
    </row>
    <row r="1612" spans="1:12" x14ac:dyDescent="0.3">
      <c r="A1612">
        <v>7</v>
      </c>
      <c r="B1612">
        <v>13226</v>
      </c>
      <c r="C1612">
        <v>6</v>
      </c>
      <c r="D1612">
        <v>74000</v>
      </c>
      <c r="E1612" s="46">
        <v>44897</v>
      </c>
      <c r="F1612">
        <v>-163</v>
      </c>
      <c r="I1612" t="str">
        <f>INDEX(LedgerMapping[[#All],[Level 3]],MATCH(Actuals[[#This Row],[Sub Ledger]],LedgerMapping[[#All],[Sub Ledger]],0))</f>
        <v>Administration</v>
      </c>
      <c r="J1612" s="22">
        <f>YEAR(Actuals[[#This Row],[Date]])</f>
        <v>2022</v>
      </c>
      <c r="K1612" s="22">
        <f>MONTH(Actuals[[#This Row],[Date]])</f>
        <v>12</v>
      </c>
      <c r="L1612" s="12"/>
    </row>
    <row r="1613" spans="1:12" x14ac:dyDescent="0.3">
      <c r="A1613">
        <v>7</v>
      </c>
      <c r="B1613">
        <v>14046</v>
      </c>
      <c r="C1613">
        <v>6</v>
      </c>
      <c r="D1613">
        <v>74000</v>
      </c>
      <c r="E1613" s="46">
        <v>44927</v>
      </c>
      <c r="F1613">
        <v>-448</v>
      </c>
      <c r="I1613" t="str">
        <f>INDEX(LedgerMapping[[#All],[Level 3]],MATCH(Actuals[[#This Row],[Sub Ledger]],LedgerMapping[[#All],[Sub Ledger]],0))</f>
        <v>Administration</v>
      </c>
      <c r="J1613" s="22">
        <f>YEAR(Actuals[[#This Row],[Date]])</f>
        <v>2023</v>
      </c>
      <c r="K1613" s="22">
        <f>MONTH(Actuals[[#This Row],[Date]])</f>
        <v>1</v>
      </c>
      <c r="L1613" s="12"/>
    </row>
    <row r="1614" spans="1:12" x14ac:dyDescent="0.3">
      <c r="A1614">
        <v>7</v>
      </c>
      <c r="B1614">
        <v>15052</v>
      </c>
      <c r="C1614">
        <v>6</v>
      </c>
      <c r="D1614">
        <v>74000</v>
      </c>
      <c r="E1614" s="46">
        <v>44958</v>
      </c>
      <c r="F1614">
        <v>-327</v>
      </c>
      <c r="I1614" t="str">
        <f>INDEX(LedgerMapping[[#All],[Level 3]],MATCH(Actuals[[#This Row],[Sub Ledger]],LedgerMapping[[#All],[Sub Ledger]],0))</f>
        <v>Administration</v>
      </c>
      <c r="J1614" s="22">
        <f>YEAR(Actuals[[#This Row],[Date]])</f>
        <v>2023</v>
      </c>
      <c r="K1614" s="22">
        <f>MONTH(Actuals[[#This Row],[Date]])</f>
        <v>2</v>
      </c>
      <c r="L1614" s="12"/>
    </row>
    <row r="1615" spans="1:12" x14ac:dyDescent="0.3">
      <c r="A1615">
        <v>7</v>
      </c>
      <c r="B1615">
        <v>16032</v>
      </c>
      <c r="C1615">
        <v>6</v>
      </c>
      <c r="D1615">
        <v>74000</v>
      </c>
      <c r="E1615" s="46">
        <v>44988</v>
      </c>
      <c r="F1615">
        <v>-382</v>
      </c>
      <c r="I1615" t="str">
        <f>INDEX(LedgerMapping[[#All],[Level 3]],MATCH(Actuals[[#This Row],[Sub Ledger]],LedgerMapping[[#All],[Sub Ledger]],0))</f>
        <v>Administration</v>
      </c>
      <c r="J1615" s="22">
        <f>YEAR(Actuals[[#This Row],[Date]])</f>
        <v>2023</v>
      </c>
      <c r="K1615" s="22">
        <f>MONTH(Actuals[[#This Row],[Date]])</f>
        <v>3</v>
      </c>
      <c r="L1615" s="12"/>
    </row>
    <row r="1616" spans="1:12" x14ac:dyDescent="0.3">
      <c r="A1616">
        <v>7</v>
      </c>
      <c r="B1616">
        <v>17064</v>
      </c>
      <c r="C1616">
        <v>6</v>
      </c>
      <c r="D1616">
        <v>74000</v>
      </c>
      <c r="E1616" s="46">
        <v>45018</v>
      </c>
      <c r="F1616">
        <v>-382</v>
      </c>
      <c r="I1616" t="str">
        <f>INDEX(LedgerMapping[[#All],[Level 3]],MATCH(Actuals[[#This Row],[Sub Ledger]],LedgerMapping[[#All],[Sub Ledger]],0))</f>
        <v>Administration</v>
      </c>
      <c r="J1616" s="22">
        <f>YEAR(Actuals[[#This Row],[Date]])</f>
        <v>2023</v>
      </c>
      <c r="K1616" s="22">
        <f>MONTH(Actuals[[#This Row],[Date]])</f>
        <v>4</v>
      </c>
      <c r="L1616" s="12"/>
    </row>
    <row r="1617" spans="1:12" x14ac:dyDescent="0.3">
      <c r="A1617">
        <v>7</v>
      </c>
      <c r="B1617">
        <v>18094</v>
      </c>
      <c r="C1617">
        <v>6</v>
      </c>
      <c r="D1617">
        <v>74000</v>
      </c>
      <c r="E1617" s="46">
        <v>45049</v>
      </c>
      <c r="F1617">
        <v>-329</v>
      </c>
      <c r="I1617" t="str">
        <f>INDEX(LedgerMapping[[#All],[Level 3]],MATCH(Actuals[[#This Row],[Sub Ledger]],LedgerMapping[[#All],[Sub Ledger]],0))</f>
        <v>Administration</v>
      </c>
      <c r="J1617" s="22">
        <f>YEAR(Actuals[[#This Row],[Date]])</f>
        <v>2023</v>
      </c>
      <c r="K1617" s="22">
        <f>MONTH(Actuals[[#This Row],[Date]])</f>
        <v>5</v>
      </c>
      <c r="L1617" s="12"/>
    </row>
    <row r="1618" spans="1:12" x14ac:dyDescent="0.3">
      <c r="A1618">
        <v>7</v>
      </c>
      <c r="B1618">
        <v>19098</v>
      </c>
      <c r="C1618">
        <v>6</v>
      </c>
      <c r="D1618">
        <v>74000</v>
      </c>
      <c r="E1618" s="46">
        <v>45079</v>
      </c>
      <c r="F1618">
        <v>-405</v>
      </c>
      <c r="I1618" t="str">
        <f>INDEX(LedgerMapping[[#All],[Level 3]],MATCH(Actuals[[#This Row],[Sub Ledger]],LedgerMapping[[#All],[Sub Ledger]],0))</f>
        <v>Administration</v>
      </c>
      <c r="J1618" s="22">
        <f>YEAR(Actuals[[#This Row],[Date]])</f>
        <v>2023</v>
      </c>
      <c r="K1618" s="22">
        <f>MONTH(Actuals[[#This Row],[Date]])</f>
        <v>6</v>
      </c>
      <c r="L1618" s="12"/>
    </row>
    <row r="1619" spans="1:12" x14ac:dyDescent="0.3">
      <c r="A1619">
        <v>7</v>
      </c>
      <c r="B1619">
        <v>20127</v>
      </c>
      <c r="C1619">
        <v>6</v>
      </c>
      <c r="D1619">
        <v>74000</v>
      </c>
      <c r="E1619" s="46">
        <v>45110</v>
      </c>
      <c r="F1619">
        <v>-329</v>
      </c>
      <c r="I1619" t="str">
        <f>INDEX(LedgerMapping[[#All],[Level 3]],MATCH(Actuals[[#This Row],[Sub Ledger]],LedgerMapping[[#All],[Sub Ledger]],0))</f>
        <v>Administration</v>
      </c>
      <c r="J1619" s="22">
        <f>YEAR(Actuals[[#This Row],[Date]])</f>
        <v>2023</v>
      </c>
      <c r="K1619" s="22">
        <f>MONTH(Actuals[[#This Row],[Date]])</f>
        <v>7</v>
      </c>
      <c r="L1619" s="12"/>
    </row>
    <row r="1620" spans="1:12" x14ac:dyDescent="0.3">
      <c r="A1620">
        <v>7</v>
      </c>
      <c r="B1620">
        <v>21154</v>
      </c>
      <c r="C1620">
        <v>6</v>
      </c>
      <c r="D1620">
        <v>74000</v>
      </c>
      <c r="E1620" s="46">
        <v>45141</v>
      </c>
      <c r="F1620">
        <v>-467</v>
      </c>
      <c r="I1620" t="str">
        <f>INDEX(LedgerMapping[[#All],[Level 3]],MATCH(Actuals[[#This Row],[Sub Ledger]],LedgerMapping[[#All],[Sub Ledger]],0))</f>
        <v>Administration</v>
      </c>
      <c r="J1620" s="22">
        <f>YEAR(Actuals[[#This Row],[Date]])</f>
        <v>2023</v>
      </c>
      <c r="K1620" s="22">
        <f>MONTH(Actuals[[#This Row],[Date]])</f>
        <v>8</v>
      </c>
      <c r="L1620" s="12"/>
    </row>
    <row r="1621" spans="1:12" x14ac:dyDescent="0.3">
      <c r="A1621">
        <v>7</v>
      </c>
      <c r="B1621">
        <v>22158</v>
      </c>
      <c r="C1621">
        <v>6</v>
      </c>
      <c r="D1621">
        <v>74000</v>
      </c>
      <c r="E1621" s="46">
        <v>45169</v>
      </c>
      <c r="F1621">
        <v>-329</v>
      </c>
      <c r="I1621" t="str">
        <f>INDEX(LedgerMapping[[#All],[Level 3]],MATCH(Actuals[[#This Row],[Sub Ledger]],LedgerMapping[[#All],[Sub Ledger]],0))</f>
        <v>Administration</v>
      </c>
      <c r="J1621" s="22">
        <f>YEAR(Actuals[[#This Row],[Date]])</f>
        <v>2023</v>
      </c>
      <c r="K1621" s="22">
        <f>MONTH(Actuals[[#This Row],[Date]])</f>
        <v>8</v>
      </c>
      <c r="L1621" s="12"/>
    </row>
    <row r="1622" spans="1:12" x14ac:dyDescent="0.3">
      <c r="A1622">
        <v>7</v>
      </c>
      <c r="B1622">
        <v>23135</v>
      </c>
      <c r="C1622">
        <v>6</v>
      </c>
      <c r="D1622">
        <v>74000</v>
      </c>
      <c r="E1622" s="46">
        <v>45200</v>
      </c>
      <c r="F1622">
        <v>-412</v>
      </c>
      <c r="I1622" t="str">
        <f>INDEX(LedgerMapping[[#All],[Level 3]],MATCH(Actuals[[#This Row],[Sub Ledger]],LedgerMapping[[#All],[Sub Ledger]],0))</f>
        <v>Administration</v>
      </c>
      <c r="J1622" s="22">
        <f>YEAR(Actuals[[#This Row],[Date]])</f>
        <v>2023</v>
      </c>
      <c r="K1622" s="22">
        <f>MONTH(Actuals[[#This Row],[Date]])</f>
        <v>10</v>
      </c>
      <c r="L1622" s="12"/>
    </row>
    <row r="1623" spans="1:12" x14ac:dyDescent="0.3">
      <c r="A1623">
        <v>7</v>
      </c>
      <c r="B1623">
        <v>24138</v>
      </c>
      <c r="C1623">
        <v>6</v>
      </c>
      <c r="D1623">
        <v>74000</v>
      </c>
      <c r="E1623" s="46">
        <v>45230</v>
      </c>
      <c r="F1623">
        <v>-333</v>
      </c>
      <c r="I1623" t="str">
        <f>INDEX(LedgerMapping[[#All],[Level 3]],MATCH(Actuals[[#This Row],[Sub Ledger]],LedgerMapping[[#All],[Sub Ledger]],0))</f>
        <v>Administration</v>
      </c>
      <c r="J1623" s="22">
        <f>YEAR(Actuals[[#This Row],[Date]])</f>
        <v>2023</v>
      </c>
      <c r="K1623" s="22">
        <f>MONTH(Actuals[[#This Row],[Date]])</f>
        <v>10</v>
      </c>
      <c r="L1623" s="12"/>
    </row>
    <row r="1624" spans="1:12" x14ac:dyDescent="0.3">
      <c r="A1624">
        <v>7</v>
      </c>
      <c r="B1624">
        <v>25169</v>
      </c>
      <c r="C1624">
        <v>6</v>
      </c>
      <c r="D1624">
        <v>74000</v>
      </c>
      <c r="E1624" s="46">
        <v>45261</v>
      </c>
      <c r="F1624">
        <v>-386</v>
      </c>
      <c r="I1624" t="str">
        <f>INDEX(LedgerMapping[[#All],[Level 3]],MATCH(Actuals[[#This Row],[Sub Ledger]],LedgerMapping[[#All],[Sub Ledger]],0))</f>
        <v>Administration</v>
      </c>
      <c r="J1624" s="22">
        <f>YEAR(Actuals[[#This Row],[Date]])</f>
        <v>2023</v>
      </c>
      <c r="K1624" s="22">
        <f>MONTH(Actuals[[#This Row],[Date]])</f>
        <v>12</v>
      </c>
      <c r="L1624" s="12"/>
    </row>
    <row r="1625" spans="1:12" x14ac:dyDescent="0.3">
      <c r="A1625">
        <v>7</v>
      </c>
      <c r="B1625">
        <v>26237</v>
      </c>
      <c r="C1625">
        <v>6</v>
      </c>
      <c r="D1625">
        <v>74000</v>
      </c>
      <c r="E1625" s="46">
        <v>45291</v>
      </c>
      <c r="F1625">
        <v>-450</v>
      </c>
      <c r="I1625" t="str">
        <f>INDEX(LedgerMapping[[#All],[Level 3]],MATCH(Actuals[[#This Row],[Sub Ledger]],LedgerMapping[[#All],[Sub Ledger]],0))</f>
        <v>Administration</v>
      </c>
      <c r="J1625" s="22">
        <f>YEAR(Actuals[[#This Row],[Date]])</f>
        <v>2023</v>
      </c>
      <c r="K1625" s="22">
        <f>MONTH(Actuals[[#This Row],[Date]])</f>
        <v>12</v>
      </c>
      <c r="L1625" s="12"/>
    </row>
    <row r="1626" spans="1:12" x14ac:dyDescent="0.3">
      <c r="A1626">
        <v>7</v>
      </c>
      <c r="B1626">
        <v>27364</v>
      </c>
      <c r="C1626">
        <v>6</v>
      </c>
      <c r="D1626">
        <v>74000</v>
      </c>
      <c r="E1626" s="46">
        <v>45322</v>
      </c>
      <c r="F1626">
        <v>-346</v>
      </c>
      <c r="I1626" t="str">
        <f>INDEX(LedgerMapping[[#All],[Level 3]],MATCH(Actuals[[#This Row],[Sub Ledger]],LedgerMapping[[#All],[Sub Ledger]],0))</f>
        <v>Administration</v>
      </c>
      <c r="J1626" s="22">
        <f>YEAR(Actuals[[#This Row],[Date]])</f>
        <v>2024</v>
      </c>
      <c r="K1626" s="22">
        <f>MONTH(Actuals[[#This Row],[Date]])</f>
        <v>1</v>
      </c>
      <c r="L1626" s="12"/>
    </row>
    <row r="1627" spans="1:12" x14ac:dyDescent="0.3">
      <c r="A1627">
        <v>7</v>
      </c>
      <c r="B1627">
        <v>28516</v>
      </c>
      <c r="C1627">
        <v>6</v>
      </c>
      <c r="D1627">
        <v>74000</v>
      </c>
      <c r="E1627" s="46">
        <v>45354</v>
      </c>
      <c r="F1627">
        <v>-365</v>
      </c>
      <c r="I1627" t="str">
        <f>INDEX(LedgerMapping[[#All],[Level 3]],MATCH(Actuals[[#This Row],[Sub Ledger]],LedgerMapping[[#All],[Sub Ledger]],0))</f>
        <v>Administration</v>
      </c>
      <c r="J1627" s="22">
        <f>YEAR(Actuals[[#This Row],[Date]])</f>
        <v>2024</v>
      </c>
      <c r="K1627" s="22">
        <f>MONTH(Actuals[[#This Row],[Date]])</f>
        <v>3</v>
      </c>
      <c r="L1627" s="12"/>
    </row>
    <row r="1628" spans="1:12" x14ac:dyDescent="0.3">
      <c r="A1628">
        <v>7</v>
      </c>
      <c r="B1628">
        <v>29670</v>
      </c>
      <c r="C1628">
        <v>6</v>
      </c>
      <c r="D1628">
        <v>74000</v>
      </c>
      <c r="E1628" s="46">
        <v>45384</v>
      </c>
      <c r="F1628">
        <v>-291</v>
      </c>
      <c r="I1628" t="str">
        <f>INDEX(LedgerMapping[[#All],[Level 3]],MATCH(Actuals[[#This Row],[Sub Ledger]],LedgerMapping[[#All],[Sub Ledger]],0))</f>
        <v>Administration</v>
      </c>
      <c r="J1628" s="22">
        <f>YEAR(Actuals[[#This Row],[Date]])</f>
        <v>2024</v>
      </c>
      <c r="K1628" s="22">
        <f>MONTH(Actuals[[#This Row],[Date]])</f>
        <v>4</v>
      </c>
      <c r="L1628" s="12"/>
    </row>
    <row r="1629" spans="1:12" x14ac:dyDescent="0.3">
      <c r="A1629">
        <v>7</v>
      </c>
      <c r="B1629">
        <v>30796</v>
      </c>
      <c r="C1629">
        <v>6</v>
      </c>
      <c r="D1629">
        <v>74000</v>
      </c>
      <c r="E1629" s="46">
        <v>45415</v>
      </c>
      <c r="F1629">
        <v>-325</v>
      </c>
      <c r="I1629" t="str">
        <f>INDEX(LedgerMapping[[#All],[Level 3]],MATCH(Actuals[[#This Row],[Sub Ledger]],LedgerMapping[[#All],[Sub Ledger]],0))</f>
        <v>Administration</v>
      </c>
      <c r="J1629" s="22">
        <f>YEAR(Actuals[[#This Row],[Date]])</f>
        <v>2024</v>
      </c>
      <c r="K1629" s="22">
        <f>MONTH(Actuals[[#This Row],[Date]])</f>
        <v>5</v>
      </c>
      <c r="L1629" s="12"/>
    </row>
    <row r="1630" spans="1:12" x14ac:dyDescent="0.3">
      <c r="A1630">
        <v>7</v>
      </c>
      <c r="B1630">
        <v>31921</v>
      </c>
      <c r="C1630">
        <v>6</v>
      </c>
      <c r="D1630">
        <v>74000</v>
      </c>
      <c r="E1630" s="46">
        <v>45445</v>
      </c>
      <c r="F1630">
        <v>-397</v>
      </c>
      <c r="I1630" t="str">
        <f>INDEX(LedgerMapping[[#All],[Level 3]],MATCH(Actuals[[#This Row],[Sub Ledger]],LedgerMapping[[#All],[Sub Ledger]],0))</f>
        <v>Administration</v>
      </c>
      <c r="J1630" s="22">
        <f>YEAR(Actuals[[#This Row],[Date]])</f>
        <v>2024</v>
      </c>
      <c r="K1630" s="22">
        <f>MONTH(Actuals[[#This Row],[Date]])</f>
        <v>6</v>
      </c>
      <c r="L1630" s="12"/>
    </row>
    <row r="1631" spans="1:12" x14ac:dyDescent="0.3">
      <c r="A1631">
        <v>7</v>
      </c>
      <c r="B1631">
        <v>33045</v>
      </c>
      <c r="C1631">
        <v>6</v>
      </c>
      <c r="D1631">
        <v>74000</v>
      </c>
      <c r="E1631" s="46">
        <v>45476</v>
      </c>
      <c r="F1631">
        <v>-439</v>
      </c>
      <c r="I1631" t="str">
        <f>INDEX(LedgerMapping[[#All],[Level 3]],MATCH(Actuals[[#This Row],[Sub Ledger]],LedgerMapping[[#All],[Sub Ledger]],0))</f>
        <v>Administration</v>
      </c>
      <c r="J1631" s="22">
        <f>YEAR(Actuals[[#This Row],[Date]])</f>
        <v>2024</v>
      </c>
      <c r="K1631" s="22">
        <f>MONTH(Actuals[[#This Row],[Date]])</f>
        <v>7</v>
      </c>
      <c r="L1631" s="12"/>
    </row>
    <row r="1632" spans="1:12" x14ac:dyDescent="0.3">
      <c r="A1632">
        <v>7</v>
      </c>
      <c r="B1632">
        <v>34169</v>
      </c>
      <c r="C1632">
        <v>6</v>
      </c>
      <c r="D1632">
        <v>74000</v>
      </c>
      <c r="E1632" s="46">
        <v>45507</v>
      </c>
      <c r="F1632">
        <v>-435</v>
      </c>
      <c r="I1632" t="str">
        <f>INDEX(LedgerMapping[[#All],[Level 3]],MATCH(Actuals[[#This Row],[Sub Ledger]],LedgerMapping[[#All],[Sub Ledger]],0))</f>
        <v>Administration</v>
      </c>
      <c r="J1632" s="22">
        <f>YEAR(Actuals[[#This Row],[Date]])</f>
        <v>2024</v>
      </c>
      <c r="K1632" s="22">
        <f>MONTH(Actuals[[#This Row],[Date]])</f>
        <v>8</v>
      </c>
      <c r="L1632" s="12"/>
    </row>
    <row r="1633" spans="1:12" x14ac:dyDescent="0.3">
      <c r="A1633">
        <v>7</v>
      </c>
      <c r="B1633">
        <v>35321</v>
      </c>
      <c r="C1633">
        <v>6</v>
      </c>
      <c r="D1633">
        <v>74000</v>
      </c>
      <c r="E1633" s="46">
        <v>45536</v>
      </c>
      <c r="F1633">
        <v>-346</v>
      </c>
      <c r="I1633" t="str">
        <f>INDEX(LedgerMapping[[#All],[Level 3]],MATCH(Actuals[[#This Row],[Sub Ledger]],LedgerMapping[[#All],[Sub Ledger]],0))</f>
        <v>Administration</v>
      </c>
      <c r="J1633" s="22">
        <f>YEAR(Actuals[[#This Row],[Date]])</f>
        <v>2024</v>
      </c>
      <c r="K1633" s="22">
        <f>MONTH(Actuals[[#This Row],[Date]])</f>
        <v>9</v>
      </c>
      <c r="L1633" s="12"/>
    </row>
    <row r="1634" spans="1:12" x14ac:dyDescent="0.3">
      <c r="A1634">
        <v>7</v>
      </c>
      <c r="B1634">
        <v>36471</v>
      </c>
      <c r="C1634">
        <v>6</v>
      </c>
      <c r="D1634">
        <v>74000</v>
      </c>
      <c r="E1634" s="46">
        <v>45567</v>
      </c>
      <c r="F1634">
        <v>-352</v>
      </c>
      <c r="I1634" t="str">
        <f>INDEX(LedgerMapping[[#All],[Level 3]],MATCH(Actuals[[#This Row],[Sub Ledger]],LedgerMapping[[#All],[Sub Ledger]],0))</f>
        <v>Administration</v>
      </c>
      <c r="J1634" s="22">
        <f>YEAR(Actuals[[#This Row],[Date]])</f>
        <v>2024</v>
      </c>
      <c r="K1634" s="22">
        <f>MONTH(Actuals[[#This Row],[Date]])</f>
        <v>10</v>
      </c>
      <c r="L1634" s="12"/>
    </row>
    <row r="1635" spans="1:12" x14ac:dyDescent="0.3">
      <c r="A1635">
        <v>7</v>
      </c>
      <c r="B1635">
        <v>37620</v>
      </c>
      <c r="C1635">
        <v>6</v>
      </c>
      <c r="D1635">
        <v>74000</v>
      </c>
      <c r="E1635" s="46">
        <v>45597</v>
      </c>
      <c r="F1635">
        <v>-354</v>
      </c>
      <c r="I1635" t="str">
        <f>INDEX(LedgerMapping[[#All],[Level 3]],MATCH(Actuals[[#This Row],[Sub Ledger]],LedgerMapping[[#All],[Sub Ledger]],0))</f>
        <v>Administration</v>
      </c>
      <c r="J1635" s="22">
        <f>YEAR(Actuals[[#This Row],[Date]])</f>
        <v>2024</v>
      </c>
      <c r="K1635" s="22">
        <f>MONTH(Actuals[[#This Row],[Date]])</f>
        <v>11</v>
      </c>
      <c r="L1635" s="12"/>
    </row>
    <row r="1636" spans="1:12" x14ac:dyDescent="0.3">
      <c r="A1636">
        <v>7</v>
      </c>
      <c r="B1636">
        <v>38771</v>
      </c>
      <c r="C1636">
        <v>6</v>
      </c>
      <c r="D1636">
        <v>74000</v>
      </c>
      <c r="E1636" s="46">
        <v>45628</v>
      </c>
      <c r="F1636">
        <v>-310</v>
      </c>
      <c r="I1636" t="str">
        <f>INDEX(LedgerMapping[[#All],[Level 3]],MATCH(Actuals[[#This Row],[Sub Ledger]],LedgerMapping[[#All],[Sub Ledger]],0))</f>
        <v>Administration</v>
      </c>
      <c r="J1636" s="22">
        <f>YEAR(Actuals[[#This Row],[Date]])</f>
        <v>2024</v>
      </c>
      <c r="K1636" s="22">
        <f>MONTH(Actuals[[#This Row],[Date]])</f>
        <v>12</v>
      </c>
      <c r="L1636" s="12"/>
    </row>
    <row r="1637" spans="1:12" x14ac:dyDescent="0.3">
      <c r="A1637">
        <v>7</v>
      </c>
      <c r="B1637">
        <v>883</v>
      </c>
      <c r="C1637">
        <v>6</v>
      </c>
      <c r="D1637">
        <v>76000</v>
      </c>
      <c r="E1637" s="46">
        <v>44562</v>
      </c>
      <c r="F1637">
        <v>-985</v>
      </c>
      <c r="I1637" t="str">
        <f>INDEX(LedgerMapping[[#All],[Level 3]],MATCH(Actuals[[#This Row],[Sub Ledger]],LedgerMapping[[#All],[Sub Ledger]],0))</f>
        <v>Administration</v>
      </c>
      <c r="J1637" s="22">
        <f>YEAR(Actuals[[#This Row],[Date]])</f>
        <v>2022</v>
      </c>
      <c r="K1637" s="22">
        <f>MONTH(Actuals[[#This Row],[Date]])</f>
        <v>1</v>
      </c>
      <c r="L1637" s="12"/>
    </row>
    <row r="1638" spans="1:12" x14ac:dyDescent="0.3">
      <c r="A1638">
        <v>7</v>
      </c>
      <c r="B1638">
        <v>2007</v>
      </c>
      <c r="C1638">
        <v>6</v>
      </c>
      <c r="D1638">
        <v>76000</v>
      </c>
      <c r="E1638" s="46">
        <v>44593</v>
      </c>
      <c r="F1638">
        <v>-3721</v>
      </c>
      <c r="I1638" t="str">
        <f>INDEX(LedgerMapping[[#All],[Level 3]],MATCH(Actuals[[#This Row],[Sub Ledger]],LedgerMapping[[#All],[Sub Ledger]],0))</f>
        <v>Administration</v>
      </c>
      <c r="J1638" s="22">
        <f>YEAR(Actuals[[#This Row],[Date]])</f>
        <v>2022</v>
      </c>
      <c r="K1638" s="22">
        <f>MONTH(Actuals[[#This Row],[Date]])</f>
        <v>2</v>
      </c>
      <c r="L1638" s="12"/>
    </row>
    <row r="1639" spans="1:12" x14ac:dyDescent="0.3">
      <c r="A1639">
        <v>7</v>
      </c>
      <c r="B1639">
        <v>3125</v>
      </c>
      <c r="C1639">
        <v>6</v>
      </c>
      <c r="D1639">
        <v>76000</v>
      </c>
      <c r="E1639" s="46">
        <v>44624</v>
      </c>
      <c r="F1639">
        <v>-4742</v>
      </c>
      <c r="I1639" t="str">
        <f>INDEX(LedgerMapping[[#All],[Level 3]],MATCH(Actuals[[#This Row],[Sub Ledger]],LedgerMapping[[#All],[Sub Ledger]],0))</f>
        <v>Administration</v>
      </c>
      <c r="J1639" s="22">
        <f>YEAR(Actuals[[#This Row],[Date]])</f>
        <v>2022</v>
      </c>
      <c r="K1639" s="22">
        <f>MONTH(Actuals[[#This Row],[Date]])</f>
        <v>3</v>
      </c>
      <c r="L1639" s="12"/>
    </row>
    <row r="1640" spans="1:12" x14ac:dyDescent="0.3">
      <c r="A1640">
        <v>7</v>
      </c>
      <c r="B1640">
        <v>4247</v>
      </c>
      <c r="C1640">
        <v>6</v>
      </c>
      <c r="D1640">
        <v>76000</v>
      </c>
      <c r="E1640" s="46">
        <v>44654</v>
      </c>
      <c r="F1640">
        <v>-1357</v>
      </c>
      <c r="I1640" t="str">
        <f>INDEX(LedgerMapping[[#All],[Level 3]],MATCH(Actuals[[#This Row],[Sub Ledger]],LedgerMapping[[#All],[Sub Ledger]],0))</f>
        <v>Administration</v>
      </c>
      <c r="J1640" s="22">
        <f>YEAR(Actuals[[#This Row],[Date]])</f>
        <v>2022</v>
      </c>
      <c r="K1640" s="22">
        <f>MONTH(Actuals[[#This Row],[Date]])</f>
        <v>4</v>
      </c>
      <c r="L1640" s="12"/>
    </row>
    <row r="1641" spans="1:12" x14ac:dyDescent="0.3">
      <c r="A1641">
        <v>7</v>
      </c>
      <c r="B1641">
        <v>5370</v>
      </c>
      <c r="C1641">
        <v>6</v>
      </c>
      <c r="D1641">
        <v>76000</v>
      </c>
      <c r="E1641" s="46">
        <v>44685</v>
      </c>
      <c r="F1641">
        <v>-4987</v>
      </c>
      <c r="I1641" t="str">
        <f>INDEX(LedgerMapping[[#All],[Level 3]],MATCH(Actuals[[#This Row],[Sub Ledger]],LedgerMapping[[#All],[Sub Ledger]],0))</f>
        <v>Administration</v>
      </c>
      <c r="J1641" s="22">
        <f>YEAR(Actuals[[#This Row],[Date]])</f>
        <v>2022</v>
      </c>
      <c r="K1641" s="22">
        <f>MONTH(Actuals[[#This Row],[Date]])</f>
        <v>5</v>
      </c>
      <c r="L1641" s="12"/>
    </row>
    <row r="1642" spans="1:12" x14ac:dyDescent="0.3">
      <c r="A1642">
        <v>7</v>
      </c>
      <c r="B1642">
        <v>6496</v>
      </c>
      <c r="C1642">
        <v>6</v>
      </c>
      <c r="D1642">
        <v>76000</v>
      </c>
      <c r="E1642" s="46">
        <v>44715</v>
      </c>
      <c r="F1642">
        <v>-6363</v>
      </c>
      <c r="I1642" t="str">
        <f>INDEX(LedgerMapping[[#All],[Level 3]],MATCH(Actuals[[#This Row],[Sub Ledger]],LedgerMapping[[#All],[Sub Ledger]],0))</f>
        <v>Administration</v>
      </c>
      <c r="J1642" s="22">
        <f>YEAR(Actuals[[#This Row],[Date]])</f>
        <v>2022</v>
      </c>
      <c r="K1642" s="22">
        <f>MONTH(Actuals[[#This Row],[Date]])</f>
        <v>6</v>
      </c>
      <c r="L1642" s="12"/>
    </row>
    <row r="1643" spans="1:12" x14ac:dyDescent="0.3">
      <c r="A1643">
        <v>7</v>
      </c>
      <c r="B1643">
        <v>7615</v>
      </c>
      <c r="C1643">
        <v>6</v>
      </c>
      <c r="D1643">
        <v>76000</v>
      </c>
      <c r="E1643" s="46">
        <v>44746</v>
      </c>
      <c r="F1643">
        <v>-1262</v>
      </c>
      <c r="I1643" t="str">
        <f>INDEX(LedgerMapping[[#All],[Level 3]],MATCH(Actuals[[#This Row],[Sub Ledger]],LedgerMapping[[#All],[Sub Ledger]],0))</f>
        <v>Administration</v>
      </c>
      <c r="J1643" s="22">
        <f>YEAR(Actuals[[#This Row],[Date]])</f>
        <v>2022</v>
      </c>
      <c r="K1643" s="22">
        <f>MONTH(Actuals[[#This Row],[Date]])</f>
        <v>7</v>
      </c>
      <c r="L1643" s="12"/>
    </row>
    <row r="1644" spans="1:12" x14ac:dyDescent="0.3">
      <c r="A1644">
        <v>7</v>
      </c>
      <c r="B1644">
        <v>8740</v>
      </c>
      <c r="C1644">
        <v>6</v>
      </c>
      <c r="D1644">
        <v>76000</v>
      </c>
      <c r="E1644" s="46">
        <v>44777</v>
      </c>
      <c r="F1644">
        <v>-5403</v>
      </c>
      <c r="I1644" t="str">
        <f>INDEX(LedgerMapping[[#All],[Level 3]],MATCH(Actuals[[#This Row],[Sub Ledger]],LedgerMapping[[#All],[Sub Ledger]],0))</f>
        <v>Administration</v>
      </c>
      <c r="J1644" s="22">
        <f>YEAR(Actuals[[#This Row],[Date]])</f>
        <v>2022</v>
      </c>
      <c r="K1644" s="22">
        <f>MONTH(Actuals[[#This Row],[Date]])</f>
        <v>8</v>
      </c>
      <c r="L1644" s="12"/>
    </row>
    <row r="1645" spans="1:12" x14ac:dyDescent="0.3">
      <c r="A1645">
        <v>7</v>
      </c>
      <c r="B1645">
        <v>9854</v>
      </c>
      <c r="C1645">
        <v>6</v>
      </c>
      <c r="D1645">
        <v>76000</v>
      </c>
      <c r="E1645" s="46">
        <v>44805</v>
      </c>
      <c r="F1645">
        <v>-4145</v>
      </c>
      <c r="I1645" t="str">
        <f>INDEX(LedgerMapping[[#All],[Level 3]],MATCH(Actuals[[#This Row],[Sub Ledger]],LedgerMapping[[#All],[Sub Ledger]],0))</f>
        <v>Administration</v>
      </c>
      <c r="J1645" s="22">
        <f>YEAR(Actuals[[#This Row],[Date]])</f>
        <v>2022</v>
      </c>
      <c r="K1645" s="22">
        <f>MONTH(Actuals[[#This Row],[Date]])</f>
        <v>9</v>
      </c>
      <c r="L1645" s="12"/>
    </row>
    <row r="1646" spans="1:12" x14ac:dyDescent="0.3">
      <c r="A1646">
        <v>7</v>
      </c>
      <c r="B1646">
        <v>10971</v>
      </c>
      <c r="C1646">
        <v>6</v>
      </c>
      <c r="D1646">
        <v>76000</v>
      </c>
      <c r="E1646" s="46">
        <v>44836</v>
      </c>
      <c r="F1646">
        <v>-1380</v>
      </c>
      <c r="I1646" t="str">
        <f>INDEX(LedgerMapping[[#All],[Level 3]],MATCH(Actuals[[#This Row],[Sub Ledger]],LedgerMapping[[#All],[Sub Ledger]],0))</f>
        <v>Administration</v>
      </c>
      <c r="J1646" s="22">
        <f>YEAR(Actuals[[#This Row],[Date]])</f>
        <v>2022</v>
      </c>
      <c r="K1646" s="22">
        <f>MONTH(Actuals[[#This Row],[Date]])</f>
        <v>10</v>
      </c>
      <c r="L1646" s="12"/>
    </row>
    <row r="1647" spans="1:12" x14ac:dyDescent="0.3">
      <c r="A1647">
        <v>7</v>
      </c>
      <c r="B1647">
        <v>12098</v>
      </c>
      <c r="C1647">
        <v>6</v>
      </c>
      <c r="D1647">
        <v>76000</v>
      </c>
      <c r="E1647" s="46">
        <v>44866</v>
      </c>
      <c r="F1647">
        <v>-4735</v>
      </c>
      <c r="I1647" t="str">
        <f>INDEX(LedgerMapping[[#All],[Level 3]],MATCH(Actuals[[#This Row],[Sub Ledger]],LedgerMapping[[#All],[Sub Ledger]],0))</f>
        <v>Administration</v>
      </c>
      <c r="J1647" s="22">
        <f>YEAR(Actuals[[#This Row],[Date]])</f>
        <v>2022</v>
      </c>
      <c r="K1647" s="22">
        <f>MONTH(Actuals[[#This Row],[Date]])</f>
        <v>11</v>
      </c>
      <c r="L1647" s="12"/>
    </row>
    <row r="1648" spans="1:12" x14ac:dyDescent="0.3">
      <c r="A1648">
        <v>7</v>
      </c>
      <c r="B1648">
        <v>13228</v>
      </c>
      <c r="C1648">
        <v>6</v>
      </c>
      <c r="D1648">
        <v>76000</v>
      </c>
      <c r="E1648" s="46">
        <v>44897</v>
      </c>
      <c r="F1648">
        <v>-3921</v>
      </c>
      <c r="I1648" t="str">
        <f>INDEX(LedgerMapping[[#All],[Level 3]],MATCH(Actuals[[#This Row],[Sub Ledger]],LedgerMapping[[#All],[Sub Ledger]],0))</f>
        <v>Administration</v>
      </c>
      <c r="J1648" s="22">
        <f>YEAR(Actuals[[#This Row],[Date]])</f>
        <v>2022</v>
      </c>
      <c r="K1648" s="22">
        <f>MONTH(Actuals[[#This Row],[Date]])</f>
        <v>12</v>
      </c>
      <c r="L1648" s="12"/>
    </row>
    <row r="1649" spans="1:12" x14ac:dyDescent="0.3">
      <c r="A1649">
        <v>7</v>
      </c>
      <c r="B1649">
        <v>14047</v>
      </c>
      <c r="C1649">
        <v>6</v>
      </c>
      <c r="D1649">
        <v>76000</v>
      </c>
      <c r="E1649" s="46">
        <v>44927</v>
      </c>
      <c r="F1649">
        <v>-3437</v>
      </c>
      <c r="I1649" t="str">
        <f>INDEX(LedgerMapping[[#All],[Level 3]],MATCH(Actuals[[#This Row],[Sub Ledger]],LedgerMapping[[#All],[Sub Ledger]],0))</f>
        <v>Administration</v>
      </c>
      <c r="J1649" s="22">
        <f>YEAR(Actuals[[#This Row],[Date]])</f>
        <v>2023</v>
      </c>
      <c r="K1649" s="22">
        <f>MONTH(Actuals[[#This Row],[Date]])</f>
        <v>1</v>
      </c>
      <c r="L1649" s="12"/>
    </row>
    <row r="1650" spans="1:12" x14ac:dyDescent="0.3">
      <c r="A1650">
        <v>7</v>
      </c>
      <c r="B1650">
        <v>15053</v>
      </c>
      <c r="C1650">
        <v>6</v>
      </c>
      <c r="D1650">
        <v>76000</v>
      </c>
      <c r="E1650" s="46">
        <v>44958</v>
      </c>
      <c r="F1650">
        <v>-8778</v>
      </c>
      <c r="I1650" t="str">
        <f>INDEX(LedgerMapping[[#All],[Level 3]],MATCH(Actuals[[#This Row],[Sub Ledger]],LedgerMapping[[#All],[Sub Ledger]],0))</f>
        <v>Administration</v>
      </c>
      <c r="J1650" s="22">
        <f>YEAR(Actuals[[#This Row],[Date]])</f>
        <v>2023</v>
      </c>
      <c r="K1650" s="22">
        <f>MONTH(Actuals[[#This Row],[Date]])</f>
        <v>2</v>
      </c>
      <c r="L1650" s="12"/>
    </row>
    <row r="1651" spans="1:12" x14ac:dyDescent="0.3">
      <c r="A1651">
        <v>7</v>
      </c>
      <c r="B1651">
        <v>16033</v>
      </c>
      <c r="C1651">
        <v>6</v>
      </c>
      <c r="D1651">
        <v>76000</v>
      </c>
      <c r="E1651" s="46">
        <v>44988</v>
      </c>
      <c r="F1651">
        <v>-8501</v>
      </c>
      <c r="I1651" t="str">
        <f>INDEX(LedgerMapping[[#All],[Level 3]],MATCH(Actuals[[#This Row],[Sub Ledger]],LedgerMapping[[#All],[Sub Ledger]],0))</f>
        <v>Administration</v>
      </c>
      <c r="J1651" s="22">
        <f>YEAR(Actuals[[#This Row],[Date]])</f>
        <v>2023</v>
      </c>
      <c r="K1651" s="22">
        <f>MONTH(Actuals[[#This Row],[Date]])</f>
        <v>3</v>
      </c>
      <c r="L1651" s="12"/>
    </row>
    <row r="1652" spans="1:12" x14ac:dyDescent="0.3">
      <c r="A1652">
        <v>7</v>
      </c>
      <c r="B1652">
        <v>17065</v>
      </c>
      <c r="C1652">
        <v>6</v>
      </c>
      <c r="D1652">
        <v>76000</v>
      </c>
      <c r="E1652" s="46">
        <v>45018</v>
      </c>
      <c r="F1652">
        <v>-2573</v>
      </c>
      <c r="I1652" t="str">
        <f>INDEX(LedgerMapping[[#All],[Level 3]],MATCH(Actuals[[#This Row],[Sub Ledger]],LedgerMapping[[#All],[Sub Ledger]],0))</f>
        <v>Administration</v>
      </c>
      <c r="J1652" s="22">
        <f>YEAR(Actuals[[#This Row],[Date]])</f>
        <v>2023</v>
      </c>
      <c r="K1652" s="22">
        <f>MONTH(Actuals[[#This Row],[Date]])</f>
        <v>4</v>
      </c>
      <c r="L1652" s="12"/>
    </row>
    <row r="1653" spans="1:12" x14ac:dyDescent="0.3">
      <c r="A1653">
        <v>7</v>
      </c>
      <c r="B1653">
        <v>18095</v>
      </c>
      <c r="C1653">
        <v>6</v>
      </c>
      <c r="D1653">
        <v>76000</v>
      </c>
      <c r="E1653" s="46">
        <v>45049</v>
      </c>
      <c r="F1653">
        <v>-7714</v>
      </c>
      <c r="I1653" t="str">
        <f>INDEX(LedgerMapping[[#All],[Level 3]],MATCH(Actuals[[#This Row],[Sub Ledger]],LedgerMapping[[#All],[Sub Ledger]],0))</f>
        <v>Administration</v>
      </c>
      <c r="J1653" s="22">
        <f>YEAR(Actuals[[#This Row],[Date]])</f>
        <v>2023</v>
      </c>
      <c r="K1653" s="22">
        <f>MONTH(Actuals[[#This Row],[Date]])</f>
        <v>5</v>
      </c>
      <c r="L1653" s="12"/>
    </row>
    <row r="1654" spans="1:12" x14ac:dyDescent="0.3">
      <c r="A1654">
        <v>7</v>
      </c>
      <c r="B1654">
        <v>19099</v>
      </c>
      <c r="C1654">
        <v>6</v>
      </c>
      <c r="D1654">
        <v>76000</v>
      </c>
      <c r="E1654" s="46">
        <v>45079</v>
      </c>
      <c r="F1654">
        <v>-5888</v>
      </c>
      <c r="I1654" t="str">
        <f>INDEX(LedgerMapping[[#All],[Level 3]],MATCH(Actuals[[#This Row],[Sub Ledger]],LedgerMapping[[#All],[Sub Ledger]],0))</f>
        <v>Administration</v>
      </c>
      <c r="J1654" s="22">
        <f>YEAR(Actuals[[#This Row],[Date]])</f>
        <v>2023</v>
      </c>
      <c r="K1654" s="22">
        <f>MONTH(Actuals[[#This Row],[Date]])</f>
        <v>6</v>
      </c>
      <c r="L1654" s="12"/>
    </row>
    <row r="1655" spans="1:12" x14ac:dyDescent="0.3">
      <c r="A1655">
        <v>7</v>
      </c>
      <c r="B1655">
        <v>20128</v>
      </c>
      <c r="C1655">
        <v>6</v>
      </c>
      <c r="D1655">
        <v>76000</v>
      </c>
      <c r="E1655" s="46">
        <v>45110</v>
      </c>
      <c r="F1655">
        <v>-1934</v>
      </c>
      <c r="I1655" t="str">
        <f>INDEX(LedgerMapping[[#All],[Level 3]],MATCH(Actuals[[#This Row],[Sub Ledger]],LedgerMapping[[#All],[Sub Ledger]],0))</f>
        <v>Administration</v>
      </c>
      <c r="J1655" s="22">
        <f>YEAR(Actuals[[#This Row],[Date]])</f>
        <v>2023</v>
      </c>
      <c r="K1655" s="22">
        <f>MONTH(Actuals[[#This Row],[Date]])</f>
        <v>7</v>
      </c>
      <c r="L1655" s="12"/>
    </row>
    <row r="1656" spans="1:12" x14ac:dyDescent="0.3">
      <c r="A1656">
        <v>7</v>
      </c>
      <c r="B1656">
        <v>21155</v>
      </c>
      <c r="C1656">
        <v>6</v>
      </c>
      <c r="D1656">
        <v>76000</v>
      </c>
      <c r="E1656" s="46">
        <v>45141</v>
      </c>
      <c r="F1656">
        <v>-7712</v>
      </c>
      <c r="I1656" t="str">
        <f>INDEX(LedgerMapping[[#All],[Level 3]],MATCH(Actuals[[#This Row],[Sub Ledger]],LedgerMapping[[#All],[Sub Ledger]],0))</f>
        <v>Administration</v>
      </c>
      <c r="J1656" s="22">
        <f>YEAR(Actuals[[#This Row],[Date]])</f>
        <v>2023</v>
      </c>
      <c r="K1656" s="22">
        <f>MONTH(Actuals[[#This Row],[Date]])</f>
        <v>8</v>
      </c>
      <c r="L1656" s="12"/>
    </row>
    <row r="1657" spans="1:12" x14ac:dyDescent="0.3">
      <c r="A1657">
        <v>7</v>
      </c>
      <c r="B1657">
        <v>22159</v>
      </c>
      <c r="C1657">
        <v>6</v>
      </c>
      <c r="D1657">
        <v>76000</v>
      </c>
      <c r="E1657" s="46">
        <v>45169</v>
      </c>
      <c r="F1657">
        <v>-3681</v>
      </c>
      <c r="I1657" t="str">
        <f>INDEX(LedgerMapping[[#All],[Level 3]],MATCH(Actuals[[#This Row],[Sub Ledger]],LedgerMapping[[#All],[Sub Ledger]],0))</f>
        <v>Administration</v>
      </c>
      <c r="J1657" s="22">
        <f>YEAR(Actuals[[#This Row],[Date]])</f>
        <v>2023</v>
      </c>
      <c r="K1657" s="22">
        <f>MONTH(Actuals[[#This Row],[Date]])</f>
        <v>8</v>
      </c>
      <c r="L1657" s="12"/>
    </row>
    <row r="1658" spans="1:12" x14ac:dyDescent="0.3">
      <c r="A1658">
        <v>7</v>
      </c>
      <c r="B1658">
        <v>23136</v>
      </c>
      <c r="C1658">
        <v>6</v>
      </c>
      <c r="D1658">
        <v>76000</v>
      </c>
      <c r="E1658" s="46">
        <v>45200</v>
      </c>
      <c r="F1658">
        <v>-2686</v>
      </c>
      <c r="I1658" t="str">
        <f>INDEX(LedgerMapping[[#All],[Level 3]],MATCH(Actuals[[#This Row],[Sub Ledger]],LedgerMapping[[#All],[Sub Ledger]],0))</f>
        <v>Administration</v>
      </c>
      <c r="J1658" s="22">
        <f>YEAR(Actuals[[#This Row],[Date]])</f>
        <v>2023</v>
      </c>
      <c r="K1658" s="22">
        <f>MONTH(Actuals[[#This Row],[Date]])</f>
        <v>10</v>
      </c>
      <c r="L1658" s="12"/>
    </row>
    <row r="1659" spans="1:12" x14ac:dyDescent="0.3">
      <c r="A1659">
        <v>7</v>
      </c>
      <c r="B1659">
        <v>24139</v>
      </c>
      <c r="C1659">
        <v>6</v>
      </c>
      <c r="D1659">
        <v>76000</v>
      </c>
      <c r="E1659" s="46">
        <v>45230</v>
      </c>
      <c r="F1659">
        <v>-7952</v>
      </c>
      <c r="I1659" t="str">
        <f>INDEX(LedgerMapping[[#All],[Level 3]],MATCH(Actuals[[#This Row],[Sub Ledger]],LedgerMapping[[#All],[Sub Ledger]],0))</f>
        <v>Administration</v>
      </c>
      <c r="J1659" s="22">
        <f>YEAR(Actuals[[#This Row],[Date]])</f>
        <v>2023</v>
      </c>
      <c r="K1659" s="22">
        <f>MONTH(Actuals[[#This Row],[Date]])</f>
        <v>10</v>
      </c>
      <c r="L1659" s="12"/>
    </row>
    <row r="1660" spans="1:12" x14ac:dyDescent="0.3">
      <c r="A1660">
        <v>7</v>
      </c>
      <c r="B1660">
        <v>25170</v>
      </c>
      <c r="C1660">
        <v>6</v>
      </c>
      <c r="D1660">
        <v>76000</v>
      </c>
      <c r="E1660" s="46">
        <v>45261</v>
      </c>
      <c r="F1660">
        <v>-5356</v>
      </c>
      <c r="I1660" t="str">
        <f>INDEX(LedgerMapping[[#All],[Level 3]],MATCH(Actuals[[#This Row],[Sub Ledger]],LedgerMapping[[#All],[Sub Ledger]],0))</f>
        <v>Administration</v>
      </c>
      <c r="J1660" s="22">
        <f>YEAR(Actuals[[#This Row],[Date]])</f>
        <v>2023</v>
      </c>
      <c r="K1660" s="22">
        <f>MONTH(Actuals[[#This Row],[Date]])</f>
        <v>12</v>
      </c>
      <c r="L1660" s="12"/>
    </row>
    <row r="1661" spans="1:12" x14ac:dyDescent="0.3">
      <c r="A1661">
        <v>7</v>
      </c>
      <c r="B1661">
        <v>26238</v>
      </c>
      <c r="C1661">
        <v>6</v>
      </c>
      <c r="D1661">
        <v>76000</v>
      </c>
      <c r="E1661" s="46">
        <v>45291</v>
      </c>
      <c r="F1661">
        <v>-7818</v>
      </c>
      <c r="I1661" t="str">
        <f>INDEX(LedgerMapping[[#All],[Level 3]],MATCH(Actuals[[#This Row],[Sub Ledger]],LedgerMapping[[#All],[Sub Ledger]],0))</f>
        <v>Administration</v>
      </c>
      <c r="J1661" s="22">
        <f>YEAR(Actuals[[#This Row],[Date]])</f>
        <v>2023</v>
      </c>
      <c r="K1661" s="22">
        <f>MONTH(Actuals[[#This Row],[Date]])</f>
        <v>12</v>
      </c>
      <c r="L1661" s="12"/>
    </row>
    <row r="1662" spans="1:12" x14ac:dyDescent="0.3">
      <c r="A1662">
        <v>7</v>
      </c>
      <c r="B1662">
        <v>27365</v>
      </c>
      <c r="C1662">
        <v>6</v>
      </c>
      <c r="D1662">
        <v>76000</v>
      </c>
      <c r="E1662" s="46">
        <v>45322</v>
      </c>
      <c r="F1662">
        <v>-7904</v>
      </c>
      <c r="I1662" t="str">
        <f>INDEX(LedgerMapping[[#All],[Level 3]],MATCH(Actuals[[#This Row],[Sub Ledger]],LedgerMapping[[#All],[Sub Ledger]],0))</f>
        <v>Administration</v>
      </c>
      <c r="J1662" s="22">
        <f>YEAR(Actuals[[#This Row],[Date]])</f>
        <v>2024</v>
      </c>
      <c r="K1662" s="22">
        <f>MONTH(Actuals[[#This Row],[Date]])</f>
        <v>1</v>
      </c>
      <c r="L1662" s="12"/>
    </row>
    <row r="1663" spans="1:12" x14ac:dyDescent="0.3">
      <c r="A1663">
        <v>7</v>
      </c>
      <c r="B1663">
        <v>28517</v>
      </c>
      <c r="C1663">
        <v>6</v>
      </c>
      <c r="D1663">
        <v>76000</v>
      </c>
      <c r="E1663" s="46">
        <v>45354</v>
      </c>
      <c r="F1663">
        <v>-6466</v>
      </c>
      <c r="I1663" t="str">
        <f>INDEX(LedgerMapping[[#All],[Level 3]],MATCH(Actuals[[#This Row],[Sub Ledger]],LedgerMapping[[#All],[Sub Ledger]],0))</f>
        <v>Administration</v>
      </c>
      <c r="J1663" s="22">
        <f>YEAR(Actuals[[#This Row],[Date]])</f>
        <v>2024</v>
      </c>
      <c r="K1663" s="22">
        <f>MONTH(Actuals[[#This Row],[Date]])</f>
        <v>3</v>
      </c>
      <c r="L1663" s="12"/>
    </row>
    <row r="1664" spans="1:12" x14ac:dyDescent="0.3">
      <c r="A1664">
        <v>7</v>
      </c>
      <c r="B1664">
        <v>29671</v>
      </c>
      <c r="C1664">
        <v>6</v>
      </c>
      <c r="D1664">
        <v>76000</v>
      </c>
      <c r="E1664" s="46">
        <v>45384</v>
      </c>
      <c r="F1664">
        <v>-5104</v>
      </c>
      <c r="I1664" t="str">
        <f>INDEX(LedgerMapping[[#All],[Level 3]],MATCH(Actuals[[#This Row],[Sub Ledger]],LedgerMapping[[#All],[Sub Ledger]],0))</f>
        <v>Administration</v>
      </c>
      <c r="J1664" s="22">
        <f>YEAR(Actuals[[#This Row],[Date]])</f>
        <v>2024</v>
      </c>
      <c r="K1664" s="22">
        <f>MONTH(Actuals[[#This Row],[Date]])</f>
        <v>4</v>
      </c>
      <c r="L1664" s="12"/>
    </row>
    <row r="1665" spans="1:12" x14ac:dyDescent="0.3">
      <c r="A1665">
        <v>7</v>
      </c>
      <c r="B1665">
        <v>30797</v>
      </c>
      <c r="C1665">
        <v>6</v>
      </c>
      <c r="D1665">
        <v>76000</v>
      </c>
      <c r="E1665" s="46">
        <v>45415</v>
      </c>
      <c r="F1665">
        <v>-6538</v>
      </c>
      <c r="I1665" t="str">
        <f>INDEX(LedgerMapping[[#All],[Level 3]],MATCH(Actuals[[#This Row],[Sub Ledger]],LedgerMapping[[#All],[Sub Ledger]],0))</f>
        <v>Administration</v>
      </c>
      <c r="J1665" s="22">
        <f>YEAR(Actuals[[#This Row],[Date]])</f>
        <v>2024</v>
      </c>
      <c r="K1665" s="22">
        <f>MONTH(Actuals[[#This Row],[Date]])</f>
        <v>5</v>
      </c>
      <c r="L1665" s="12"/>
    </row>
    <row r="1666" spans="1:12" x14ac:dyDescent="0.3">
      <c r="A1666">
        <v>7</v>
      </c>
      <c r="B1666">
        <v>31922</v>
      </c>
      <c r="C1666">
        <v>6</v>
      </c>
      <c r="D1666">
        <v>76000</v>
      </c>
      <c r="E1666" s="46">
        <v>45445</v>
      </c>
      <c r="F1666">
        <v>-5607</v>
      </c>
      <c r="I1666" t="str">
        <f>INDEX(LedgerMapping[[#All],[Level 3]],MATCH(Actuals[[#This Row],[Sub Ledger]],LedgerMapping[[#All],[Sub Ledger]],0))</f>
        <v>Administration</v>
      </c>
      <c r="J1666" s="22">
        <f>YEAR(Actuals[[#This Row],[Date]])</f>
        <v>2024</v>
      </c>
      <c r="K1666" s="22">
        <f>MONTH(Actuals[[#This Row],[Date]])</f>
        <v>6</v>
      </c>
      <c r="L1666" s="12"/>
    </row>
    <row r="1667" spans="1:12" x14ac:dyDescent="0.3">
      <c r="A1667">
        <v>7</v>
      </c>
      <c r="B1667">
        <v>33046</v>
      </c>
      <c r="C1667">
        <v>6</v>
      </c>
      <c r="D1667">
        <v>76000</v>
      </c>
      <c r="E1667" s="46">
        <v>45476</v>
      </c>
      <c r="F1667">
        <v>-4678</v>
      </c>
      <c r="I1667" t="str">
        <f>INDEX(LedgerMapping[[#All],[Level 3]],MATCH(Actuals[[#This Row],[Sub Ledger]],LedgerMapping[[#All],[Sub Ledger]],0))</f>
        <v>Administration</v>
      </c>
      <c r="J1667" s="22">
        <f>YEAR(Actuals[[#This Row],[Date]])</f>
        <v>2024</v>
      </c>
      <c r="K1667" s="22">
        <f>MONTH(Actuals[[#This Row],[Date]])</f>
        <v>7</v>
      </c>
      <c r="L1667" s="12"/>
    </row>
    <row r="1668" spans="1:12" x14ac:dyDescent="0.3">
      <c r="A1668">
        <v>7</v>
      </c>
      <c r="B1668">
        <v>34170</v>
      </c>
      <c r="C1668">
        <v>6</v>
      </c>
      <c r="D1668">
        <v>76000</v>
      </c>
      <c r="E1668" s="46">
        <v>45507</v>
      </c>
      <c r="F1668">
        <v>-6485</v>
      </c>
      <c r="I1668" t="str">
        <f>INDEX(LedgerMapping[[#All],[Level 3]],MATCH(Actuals[[#This Row],[Sub Ledger]],LedgerMapping[[#All],[Sub Ledger]],0))</f>
        <v>Administration</v>
      </c>
      <c r="J1668" s="22">
        <f>YEAR(Actuals[[#This Row],[Date]])</f>
        <v>2024</v>
      </c>
      <c r="K1668" s="22">
        <f>MONTH(Actuals[[#This Row],[Date]])</f>
        <v>8</v>
      </c>
      <c r="L1668" s="12"/>
    </row>
    <row r="1669" spans="1:12" x14ac:dyDescent="0.3">
      <c r="A1669">
        <v>7</v>
      </c>
      <c r="B1669">
        <v>35322</v>
      </c>
      <c r="C1669">
        <v>6</v>
      </c>
      <c r="D1669">
        <v>76000</v>
      </c>
      <c r="E1669" s="46">
        <v>45536</v>
      </c>
      <c r="F1669">
        <v>-4520</v>
      </c>
      <c r="I1669" t="str">
        <f>INDEX(LedgerMapping[[#All],[Level 3]],MATCH(Actuals[[#This Row],[Sub Ledger]],LedgerMapping[[#All],[Sub Ledger]],0))</f>
        <v>Administration</v>
      </c>
      <c r="J1669" s="22">
        <f>YEAR(Actuals[[#This Row],[Date]])</f>
        <v>2024</v>
      </c>
      <c r="K1669" s="22">
        <f>MONTH(Actuals[[#This Row],[Date]])</f>
        <v>9</v>
      </c>
      <c r="L1669" s="12"/>
    </row>
    <row r="1670" spans="1:12" x14ac:dyDescent="0.3">
      <c r="A1670">
        <v>7</v>
      </c>
      <c r="B1670">
        <v>36472</v>
      </c>
      <c r="C1670">
        <v>6</v>
      </c>
      <c r="D1670">
        <v>76000</v>
      </c>
      <c r="E1670" s="46">
        <v>45567</v>
      </c>
      <c r="F1670">
        <v>-5179</v>
      </c>
      <c r="I1670" t="str">
        <f>INDEX(LedgerMapping[[#All],[Level 3]],MATCH(Actuals[[#This Row],[Sub Ledger]],LedgerMapping[[#All],[Sub Ledger]],0))</f>
        <v>Administration</v>
      </c>
      <c r="J1670" s="22">
        <f>YEAR(Actuals[[#This Row],[Date]])</f>
        <v>2024</v>
      </c>
      <c r="K1670" s="22">
        <f>MONTH(Actuals[[#This Row],[Date]])</f>
        <v>10</v>
      </c>
      <c r="L1670" s="12"/>
    </row>
    <row r="1671" spans="1:12" x14ac:dyDescent="0.3">
      <c r="A1671">
        <v>7</v>
      </c>
      <c r="B1671">
        <v>37621</v>
      </c>
      <c r="C1671">
        <v>6</v>
      </c>
      <c r="D1671">
        <v>76000</v>
      </c>
      <c r="E1671" s="46">
        <v>45597</v>
      </c>
      <c r="F1671">
        <v>-6424</v>
      </c>
      <c r="I1671" t="str">
        <f>INDEX(LedgerMapping[[#All],[Level 3]],MATCH(Actuals[[#This Row],[Sub Ledger]],LedgerMapping[[#All],[Sub Ledger]],0))</f>
        <v>Administration</v>
      </c>
      <c r="J1671" s="22">
        <f>YEAR(Actuals[[#This Row],[Date]])</f>
        <v>2024</v>
      </c>
      <c r="K1671" s="22">
        <f>MONTH(Actuals[[#This Row],[Date]])</f>
        <v>11</v>
      </c>
      <c r="L1671" s="12"/>
    </row>
    <row r="1672" spans="1:12" x14ac:dyDescent="0.3">
      <c r="A1672">
        <v>7</v>
      </c>
      <c r="B1672">
        <v>38772</v>
      </c>
      <c r="C1672">
        <v>6</v>
      </c>
      <c r="D1672">
        <v>76000</v>
      </c>
      <c r="E1672" s="46">
        <v>45628</v>
      </c>
      <c r="F1672">
        <v>-5342</v>
      </c>
      <c r="I1672" t="str">
        <f>INDEX(LedgerMapping[[#All],[Level 3]],MATCH(Actuals[[#This Row],[Sub Ledger]],LedgerMapping[[#All],[Sub Ledger]],0))</f>
        <v>Administration</v>
      </c>
      <c r="J1672" s="22">
        <f>YEAR(Actuals[[#This Row],[Date]])</f>
        <v>2024</v>
      </c>
      <c r="K1672" s="22">
        <f>MONTH(Actuals[[#This Row],[Date]])</f>
        <v>12</v>
      </c>
      <c r="L1672" s="12"/>
    </row>
    <row r="1673" spans="1:12" x14ac:dyDescent="0.3">
      <c r="A1673">
        <v>7</v>
      </c>
      <c r="B1673">
        <v>886</v>
      </c>
      <c r="C1673">
        <v>6</v>
      </c>
      <c r="D1673">
        <v>77000</v>
      </c>
      <c r="E1673" s="46">
        <v>44562</v>
      </c>
      <c r="F1673">
        <v>-636</v>
      </c>
      <c r="I1673" t="str">
        <f>INDEX(LedgerMapping[[#All],[Level 3]],MATCH(Actuals[[#This Row],[Sub Ledger]],LedgerMapping[[#All],[Sub Ledger]],0))</f>
        <v>Administration</v>
      </c>
      <c r="J1673" s="22">
        <f>YEAR(Actuals[[#This Row],[Date]])</f>
        <v>2022</v>
      </c>
      <c r="K1673" s="22">
        <f>MONTH(Actuals[[#This Row],[Date]])</f>
        <v>1</v>
      </c>
      <c r="L1673" s="12"/>
    </row>
    <row r="1674" spans="1:12" x14ac:dyDescent="0.3">
      <c r="A1674">
        <v>7</v>
      </c>
      <c r="B1674">
        <v>2010</v>
      </c>
      <c r="C1674">
        <v>6</v>
      </c>
      <c r="D1674">
        <v>77000</v>
      </c>
      <c r="E1674" s="46">
        <v>44593</v>
      </c>
      <c r="F1674">
        <v>-674</v>
      </c>
      <c r="I1674" t="str">
        <f>INDEX(LedgerMapping[[#All],[Level 3]],MATCH(Actuals[[#This Row],[Sub Ledger]],LedgerMapping[[#All],[Sub Ledger]],0))</f>
        <v>Administration</v>
      </c>
      <c r="J1674" s="22">
        <f>YEAR(Actuals[[#This Row],[Date]])</f>
        <v>2022</v>
      </c>
      <c r="K1674" s="22">
        <f>MONTH(Actuals[[#This Row],[Date]])</f>
        <v>2</v>
      </c>
      <c r="L1674" s="12"/>
    </row>
    <row r="1675" spans="1:12" x14ac:dyDescent="0.3">
      <c r="A1675">
        <v>7</v>
      </c>
      <c r="B1675">
        <v>3128</v>
      </c>
      <c r="C1675">
        <v>6</v>
      </c>
      <c r="D1675">
        <v>77000</v>
      </c>
      <c r="E1675" s="46">
        <v>44624</v>
      </c>
      <c r="F1675">
        <v>-617</v>
      </c>
      <c r="I1675" t="str">
        <f>INDEX(LedgerMapping[[#All],[Level 3]],MATCH(Actuals[[#This Row],[Sub Ledger]],LedgerMapping[[#All],[Sub Ledger]],0))</f>
        <v>Administration</v>
      </c>
      <c r="J1675" s="22">
        <f>YEAR(Actuals[[#This Row],[Date]])</f>
        <v>2022</v>
      </c>
      <c r="K1675" s="22">
        <f>MONTH(Actuals[[#This Row],[Date]])</f>
        <v>3</v>
      </c>
      <c r="L1675" s="12"/>
    </row>
    <row r="1676" spans="1:12" x14ac:dyDescent="0.3">
      <c r="A1676">
        <v>7</v>
      </c>
      <c r="B1676">
        <v>4250</v>
      </c>
      <c r="C1676">
        <v>6</v>
      </c>
      <c r="D1676">
        <v>77000</v>
      </c>
      <c r="E1676" s="46">
        <v>44654</v>
      </c>
      <c r="F1676">
        <v>-630</v>
      </c>
      <c r="I1676" t="str">
        <f>INDEX(LedgerMapping[[#All],[Level 3]],MATCH(Actuals[[#This Row],[Sub Ledger]],LedgerMapping[[#All],[Sub Ledger]],0))</f>
        <v>Administration</v>
      </c>
      <c r="J1676" s="22">
        <f>YEAR(Actuals[[#This Row],[Date]])</f>
        <v>2022</v>
      </c>
      <c r="K1676" s="22">
        <f>MONTH(Actuals[[#This Row],[Date]])</f>
        <v>4</v>
      </c>
      <c r="L1676" s="12"/>
    </row>
    <row r="1677" spans="1:12" x14ac:dyDescent="0.3">
      <c r="A1677">
        <v>7</v>
      </c>
      <c r="B1677">
        <v>5371</v>
      </c>
      <c r="C1677">
        <v>6</v>
      </c>
      <c r="D1677">
        <v>77000</v>
      </c>
      <c r="E1677" s="46">
        <v>44685</v>
      </c>
      <c r="F1677">
        <v>-507</v>
      </c>
      <c r="I1677" t="str">
        <f>INDEX(LedgerMapping[[#All],[Level 3]],MATCH(Actuals[[#This Row],[Sub Ledger]],LedgerMapping[[#All],[Sub Ledger]],0))</f>
        <v>Administration</v>
      </c>
      <c r="J1677" s="22">
        <f>YEAR(Actuals[[#This Row],[Date]])</f>
        <v>2022</v>
      </c>
      <c r="K1677" s="22">
        <f>MONTH(Actuals[[#This Row],[Date]])</f>
        <v>5</v>
      </c>
      <c r="L1677" s="12"/>
    </row>
    <row r="1678" spans="1:12" x14ac:dyDescent="0.3">
      <c r="A1678">
        <v>7</v>
      </c>
      <c r="B1678">
        <v>6498</v>
      </c>
      <c r="C1678">
        <v>6</v>
      </c>
      <c r="D1678">
        <v>77000</v>
      </c>
      <c r="E1678" s="46">
        <v>44715</v>
      </c>
      <c r="F1678">
        <v>-686</v>
      </c>
      <c r="I1678" t="str">
        <f>INDEX(LedgerMapping[[#All],[Level 3]],MATCH(Actuals[[#This Row],[Sub Ledger]],LedgerMapping[[#All],[Sub Ledger]],0))</f>
        <v>Administration</v>
      </c>
      <c r="J1678" s="22">
        <f>YEAR(Actuals[[#This Row],[Date]])</f>
        <v>2022</v>
      </c>
      <c r="K1678" s="22">
        <f>MONTH(Actuals[[#This Row],[Date]])</f>
        <v>6</v>
      </c>
      <c r="L1678" s="12"/>
    </row>
    <row r="1679" spans="1:12" x14ac:dyDescent="0.3">
      <c r="A1679">
        <v>7</v>
      </c>
      <c r="B1679">
        <v>7617</v>
      </c>
      <c r="C1679">
        <v>6</v>
      </c>
      <c r="D1679">
        <v>77000</v>
      </c>
      <c r="E1679" s="46">
        <v>44746</v>
      </c>
      <c r="F1679">
        <v>-741</v>
      </c>
      <c r="I1679" t="str">
        <f>INDEX(LedgerMapping[[#All],[Level 3]],MATCH(Actuals[[#This Row],[Sub Ledger]],LedgerMapping[[#All],[Sub Ledger]],0))</f>
        <v>Administration</v>
      </c>
      <c r="J1679" s="22">
        <f>YEAR(Actuals[[#This Row],[Date]])</f>
        <v>2022</v>
      </c>
      <c r="K1679" s="22">
        <f>MONTH(Actuals[[#This Row],[Date]])</f>
        <v>7</v>
      </c>
      <c r="L1679" s="12"/>
    </row>
    <row r="1680" spans="1:12" x14ac:dyDescent="0.3">
      <c r="A1680">
        <v>7</v>
      </c>
      <c r="B1680">
        <v>8741</v>
      </c>
      <c r="C1680">
        <v>6</v>
      </c>
      <c r="D1680">
        <v>77000</v>
      </c>
      <c r="E1680" s="46">
        <v>44777</v>
      </c>
      <c r="F1680">
        <v>-636</v>
      </c>
      <c r="I1680" t="str">
        <f>INDEX(LedgerMapping[[#All],[Level 3]],MATCH(Actuals[[#This Row],[Sub Ledger]],LedgerMapping[[#All],[Sub Ledger]],0))</f>
        <v>Administration</v>
      </c>
      <c r="J1680" s="22">
        <f>YEAR(Actuals[[#This Row],[Date]])</f>
        <v>2022</v>
      </c>
      <c r="K1680" s="22">
        <f>MONTH(Actuals[[#This Row],[Date]])</f>
        <v>8</v>
      </c>
      <c r="L1680" s="12"/>
    </row>
    <row r="1681" spans="1:12" x14ac:dyDescent="0.3">
      <c r="A1681">
        <v>7</v>
      </c>
      <c r="B1681">
        <v>9856</v>
      </c>
      <c r="C1681">
        <v>6</v>
      </c>
      <c r="D1681">
        <v>77000</v>
      </c>
      <c r="E1681" s="46">
        <v>44805</v>
      </c>
      <c r="F1681">
        <v>-491</v>
      </c>
      <c r="I1681" t="str">
        <f>INDEX(LedgerMapping[[#All],[Level 3]],MATCH(Actuals[[#This Row],[Sub Ledger]],LedgerMapping[[#All],[Sub Ledger]],0))</f>
        <v>Administration</v>
      </c>
      <c r="J1681" s="22">
        <f>YEAR(Actuals[[#This Row],[Date]])</f>
        <v>2022</v>
      </c>
      <c r="K1681" s="22">
        <f>MONTH(Actuals[[#This Row],[Date]])</f>
        <v>9</v>
      </c>
      <c r="L1681" s="12"/>
    </row>
    <row r="1682" spans="1:12" x14ac:dyDescent="0.3">
      <c r="A1682">
        <v>7</v>
      </c>
      <c r="B1682">
        <v>10974</v>
      </c>
      <c r="C1682">
        <v>6</v>
      </c>
      <c r="D1682">
        <v>77000</v>
      </c>
      <c r="E1682" s="46">
        <v>44836</v>
      </c>
      <c r="F1682">
        <v>-756</v>
      </c>
      <c r="I1682" t="str">
        <f>INDEX(LedgerMapping[[#All],[Level 3]],MATCH(Actuals[[#This Row],[Sub Ledger]],LedgerMapping[[#All],[Sub Ledger]],0))</f>
        <v>Administration</v>
      </c>
      <c r="J1682" s="22">
        <f>YEAR(Actuals[[#This Row],[Date]])</f>
        <v>2022</v>
      </c>
      <c r="K1682" s="22">
        <f>MONTH(Actuals[[#This Row],[Date]])</f>
        <v>10</v>
      </c>
      <c r="L1682" s="12"/>
    </row>
    <row r="1683" spans="1:12" x14ac:dyDescent="0.3">
      <c r="A1683">
        <v>7</v>
      </c>
      <c r="B1683">
        <v>12100</v>
      </c>
      <c r="C1683">
        <v>6</v>
      </c>
      <c r="D1683">
        <v>77000</v>
      </c>
      <c r="E1683" s="46">
        <v>44866</v>
      </c>
      <c r="F1683">
        <v>-573</v>
      </c>
      <c r="I1683" t="str">
        <f>INDEX(LedgerMapping[[#All],[Level 3]],MATCH(Actuals[[#This Row],[Sub Ledger]],LedgerMapping[[#All],[Sub Ledger]],0))</f>
        <v>Administration</v>
      </c>
      <c r="J1683" s="22">
        <f>YEAR(Actuals[[#This Row],[Date]])</f>
        <v>2022</v>
      </c>
      <c r="K1683" s="22">
        <f>MONTH(Actuals[[#This Row],[Date]])</f>
        <v>11</v>
      </c>
      <c r="L1683" s="12"/>
    </row>
    <row r="1684" spans="1:12" x14ac:dyDescent="0.3">
      <c r="A1684">
        <v>7</v>
      </c>
      <c r="B1684">
        <v>13229</v>
      </c>
      <c r="C1684">
        <v>6</v>
      </c>
      <c r="D1684">
        <v>77000</v>
      </c>
      <c r="E1684" s="46">
        <v>44897</v>
      </c>
      <c r="F1684">
        <v>-579</v>
      </c>
      <c r="I1684" t="str">
        <f>INDEX(LedgerMapping[[#All],[Level 3]],MATCH(Actuals[[#This Row],[Sub Ledger]],LedgerMapping[[#All],[Sub Ledger]],0))</f>
        <v>Administration</v>
      </c>
      <c r="J1684" s="22">
        <f>YEAR(Actuals[[#This Row],[Date]])</f>
        <v>2022</v>
      </c>
      <c r="K1684" s="22">
        <f>MONTH(Actuals[[#This Row],[Date]])</f>
        <v>12</v>
      </c>
      <c r="L1684" s="12"/>
    </row>
    <row r="1685" spans="1:12" x14ac:dyDescent="0.3">
      <c r="A1685">
        <v>7</v>
      </c>
      <c r="B1685">
        <v>14048</v>
      </c>
      <c r="C1685">
        <v>6</v>
      </c>
      <c r="D1685">
        <v>77000</v>
      </c>
      <c r="E1685" s="46">
        <v>44927</v>
      </c>
      <c r="F1685">
        <v>-866</v>
      </c>
      <c r="I1685" t="str">
        <f>INDEX(LedgerMapping[[#All],[Level 3]],MATCH(Actuals[[#This Row],[Sub Ledger]],LedgerMapping[[#All],[Sub Ledger]],0))</f>
        <v>Administration</v>
      </c>
      <c r="J1685" s="22">
        <f>YEAR(Actuals[[#This Row],[Date]])</f>
        <v>2023</v>
      </c>
      <c r="K1685" s="22">
        <f>MONTH(Actuals[[#This Row],[Date]])</f>
        <v>1</v>
      </c>
      <c r="L1685" s="12"/>
    </row>
    <row r="1686" spans="1:12" x14ac:dyDescent="0.3">
      <c r="A1686">
        <v>7</v>
      </c>
      <c r="B1686">
        <v>15054</v>
      </c>
      <c r="C1686">
        <v>6</v>
      </c>
      <c r="D1686">
        <v>77000</v>
      </c>
      <c r="E1686" s="46">
        <v>44958</v>
      </c>
      <c r="F1686">
        <v>-855</v>
      </c>
      <c r="I1686" t="str">
        <f>INDEX(LedgerMapping[[#All],[Level 3]],MATCH(Actuals[[#This Row],[Sub Ledger]],LedgerMapping[[#All],[Sub Ledger]],0))</f>
        <v>Administration</v>
      </c>
      <c r="J1686" s="22">
        <f>YEAR(Actuals[[#This Row],[Date]])</f>
        <v>2023</v>
      </c>
      <c r="K1686" s="22">
        <f>MONTH(Actuals[[#This Row],[Date]])</f>
        <v>2</v>
      </c>
      <c r="L1686" s="12"/>
    </row>
    <row r="1687" spans="1:12" x14ac:dyDescent="0.3">
      <c r="A1687">
        <v>7</v>
      </c>
      <c r="B1687">
        <v>16034</v>
      </c>
      <c r="C1687">
        <v>6</v>
      </c>
      <c r="D1687">
        <v>77000</v>
      </c>
      <c r="E1687" s="46">
        <v>44988</v>
      </c>
      <c r="F1687">
        <v>-900</v>
      </c>
      <c r="I1687" t="str">
        <f>INDEX(LedgerMapping[[#All],[Level 3]],MATCH(Actuals[[#This Row],[Sub Ledger]],LedgerMapping[[#All],[Sub Ledger]],0))</f>
        <v>Administration</v>
      </c>
      <c r="J1687" s="22">
        <f>YEAR(Actuals[[#This Row],[Date]])</f>
        <v>2023</v>
      </c>
      <c r="K1687" s="22">
        <f>MONTH(Actuals[[#This Row],[Date]])</f>
        <v>3</v>
      </c>
      <c r="L1687" s="12"/>
    </row>
    <row r="1688" spans="1:12" x14ac:dyDescent="0.3">
      <c r="A1688">
        <v>7</v>
      </c>
      <c r="B1688">
        <v>17066</v>
      </c>
      <c r="C1688">
        <v>6</v>
      </c>
      <c r="D1688">
        <v>77000</v>
      </c>
      <c r="E1688" s="46">
        <v>45018</v>
      </c>
      <c r="F1688">
        <v>-727</v>
      </c>
      <c r="I1688" t="str">
        <f>INDEX(LedgerMapping[[#All],[Level 3]],MATCH(Actuals[[#This Row],[Sub Ledger]],LedgerMapping[[#All],[Sub Ledger]],0))</f>
        <v>Administration</v>
      </c>
      <c r="J1688" s="22">
        <f>YEAR(Actuals[[#This Row],[Date]])</f>
        <v>2023</v>
      </c>
      <c r="K1688" s="22">
        <f>MONTH(Actuals[[#This Row],[Date]])</f>
        <v>4</v>
      </c>
      <c r="L1688" s="12"/>
    </row>
    <row r="1689" spans="1:12" x14ac:dyDescent="0.3">
      <c r="A1689">
        <v>7</v>
      </c>
      <c r="B1689">
        <v>18096</v>
      </c>
      <c r="C1689">
        <v>6</v>
      </c>
      <c r="D1689">
        <v>77000</v>
      </c>
      <c r="E1689" s="46">
        <v>45049</v>
      </c>
      <c r="F1689">
        <v>-691</v>
      </c>
      <c r="I1689" t="str">
        <f>INDEX(LedgerMapping[[#All],[Level 3]],MATCH(Actuals[[#This Row],[Sub Ledger]],LedgerMapping[[#All],[Sub Ledger]],0))</f>
        <v>Administration</v>
      </c>
      <c r="J1689" s="22">
        <f>YEAR(Actuals[[#This Row],[Date]])</f>
        <v>2023</v>
      </c>
      <c r="K1689" s="22">
        <f>MONTH(Actuals[[#This Row],[Date]])</f>
        <v>5</v>
      </c>
      <c r="L1689" s="12"/>
    </row>
    <row r="1690" spans="1:12" x14ac:dyDescent="0.3">
      <c r="A1690">
        <v>7</v>
      </c>
      <c r="B1690">
        <v>19100</v>
      </c>
      <c r="C1690">
        <v>6</v>
      </c>
      <c r="D1690">
        <v>77000</v>
      </c>
      <c r="E1690" s="46">
        <v>45079</v>
      </c>
      <c r="F1690">
        <v>-918</v>
      </c>
      <c r="I1690" t="str">
        <f>INDEX(LedgerMapping[[#All],[Level 3]],MATCH(Actuals[[#This Row],[Sub Ledger]],LedgerMapping[[#All],[Sub Ledger]],0))</f>
        <v>Administration</v>
      </c>
      <c r="J1690" s="22">
        <f>YEAR(Actuals[[#This Row],[Date]])</f>
        <v>2023</v>
      </c>
      <c r="K1690" s="22">
        <f>MONTH(Actuals[[#This Row],[Date]])</f>
        <v>6</v>
      </c>
      <c r="L1690" s="12"/>
    </row>
    <row r="1691" spans="1:12" x14ac:dyDescent="0.3">
      <c r="A1691">
        <v>7</v>
      </c>
      <c r="B1691">
        <v>20129</v>
      </c>
      <c r="C1691">
        <v>6</v>
      </c>
      <c r="D1691">
        <v>77000</v>
      </c>
      <c r="E1691" s="46">
        <v>45110</v>
      </c>
      <c r="F1691">
        <v>-691</v>
      </c>
      <c r="I1691" t="str">
        <f>INDEX(LedgerMapping[[#All],[Level 3]],MATCH(Actuals[[#This Row],[Sub Ledger]],LedgerMapping[[#All],[Sub Ledger]],0))</f>
        <v>Administration</v>
      </c>
      <c r="J1691" s="22">
        <f>YEAR(Actuals[[#This Row],[Date]])</f>
        <v>2023</v>
      </c>
      <c r="K1691" s="22">
        <f>MONTH(Actuals[[#This Row],[Date]])</f>
        <v>7</v>
      </c>
      <c r="L1691" s="12"/>
    </row>
    <row r="1692" spans="1:12" x14ac:dyDescent="0.3">
      <c r="A1692">
        <v>7</v>
      </c>
      <c r="B1692">
        <v>21156</v>
      </c>
      <c r="C1692">
        <v>6</v>
      </c>
      <c r="D1692">
        <v>77000</v>
      </c>
      <c r="E1692" s="46">
        <v>45141</v>
      </c>
      <c r="F1692">
        <v>-792</v>
      </c>
      <c r="I1692" t="str">
        <f>INDEX(LedgerMapping[[#All],[Level 3]],MATCH(Actuals[[#This Row],[Sub Ledger]],LedgerMapping[[#All],[Sub Ledger]],0))</f>
        <v>Administration</v>
      </c>
      <c r="J1692" s="22">
        <f>YEAR(Actuals[[#This Row],[Date]])</f>
        <v>2023</v>
      </c>
      <c r="K1692" s="22">
        <f>MONTH(Actuals[[#This Row],[Date]])</f>
        <v>8</v>
      </c>
      <c r="L1692" s="12"/>
    </row>
    <row r="1693" spans="1:12" x14ac:dyDescent="0.3">
      <c r="A1693">
        <v>7</v>
      </c>
      <c r="B1693">
        <v>22160</v>
      </c>
      <c r="C1693">
        <v>6</v>
      </c>
      <c r="D1693">
        <v>77000</v>
      </c>
      <c r="E1693" s="46">
        <v>45169</v>
      </c>
      <c r="F1693">
        <v>-855</v>
      </c>
      <c r="I1693" t="str">
        <f>INDEX(LedgerMapping[[#All],[Level 3]],MATCH(Actuals[[#This Row],[Sub Ledger]],LedgerMapping[[#All],[Sub Ledger]],0))</f>
        <v>Administration</v>
      </c>
      <c r="J1693" s="22">
        <f>YEAR(Actuals[[#This Row],[Date]])</f>
        <v>2023</v>
      </c>
      <c r="K1693" s="22">
        <f>MONTH(Actuals[[#This Row],[Date]])</f>
        <v>8</v>
      </c>
      <c r="L1693" s="12"/>
    </row>
    <row r="1694" spans="1:12" x14ac:dyDescent="0.3">
      <c r="A1694">
        <v>7</v>
      </c>
      <c r="B1694">
        <v>23137</v>
      </c>
      <c r="C1694">
        <v>6</v>
      </c>
      <c r="D1694">
        <v>77000</v>
      </c>
      <c r="E1694" s="46">
        <v>45200</v>
      </c>
      <c r="F1694">
        <v>-927</v>
      </c>
      <c r="I1694" t="str">
        <f>INDEX(LedgerMapping[[#All],[Level 3]],MATCH(Actuals[[#This Row],[Sub Ledger]],LedgerMapping[[#All],[Sub Ledger]],0))</f>
        <v>Administration</v>
      </c>
      <c r="J1694" s="22">
        <f>YEAR(Actuals[[#This Row],[Date]])</f>
        <v>2023</v>
      </c>
      <c r="K1694" s="22">
        <f>MONTH(Actuals[[#This Row],[Date]])</f>
        <v>10</v>
      </c>
      <c r="L1694" s="12"/>
    </row>
    <row r="1695" spans="1:12" x14ac:dyDescent="0.3">
      <c r="A1695">
        <v>7</v>
      </c>
      <c r="B1695">
        <v>24140</v>
      </c>
      <c r="C1695">
        <v>6</v>
      </c>
      <c r="D1695">
        <v>77000</v>
      </c>
      <c r="E1695" s="46">
        <v>45230</v>
      </c>
      <c r="F1695">
        <v>-777</v>
      </c>
      <c r="I1695" t="str">
        <f>INDEX(LedgerMapping[[#All],[Level 3]],MATCH(Actuals[[#This Row],[Sub Ledger]],LedgerMapping[[#All],[Sub Ledger]],0))</f>
        <v>Administration</v>
      </c>
      <c r="J1695" s="22">
        <f>YEAR(Actuals[[#This Row],[Date]])</f>
        <v>2023</v>
      </c>
      <c r="K1695" s="22">
        <f>MONTH(Actuals[[#This Row],[Date]])</f>
        <v>10</v>
      </c>
      <c r="L1695" s="12"/>
    </row>
    <row r="1696" spans="1:12" x14ac:dyDescent="0.3">
      <c r="A1696">
        <v>7</v>
      </c>
      <c r="B1696">
        <v>25171</v>
      </c>
      <c r="C1696">
        <v>6</v>
      </c>
      <c r="D1696">
        <v>77000</v>
      </c>
      <c r="E1696" s="46">
        <v>45261</v>
      </c>
      <c r="F1696">
        <v>-818</v>
      </c>
      <c r="I1696" t="str">
        <f>INDEX(LedgerMapping[[#All],[Level 3]],MATCH(Actuals[[#This Row],[Sub Ledger]],LedgerMapping[[#All],[Sub Ledger]],0))</f>
        <v>Administration</v>
      </c>
      <c r="J1696" s="22">
        <f>YEAR(Actuals[[#This Row],[Date]])</f>
        <v>2023</v>
      </c>
      <c r="K1696" s="22">
        <f>MONTH(Actuals[[#This Row],[Date]])</f>
        <v>12</v>
      </c>
      <c r="L1696" s="12"/>
    </row>
    <row r="1697" spans="1:12" x14ac:dyDescent="0.3">
      <c r="A1697">
        <v>7</v>
      </c>
      <c r="B1697">
        <v>26239</v>
      </c>
      <c r="C1697">
        <v>6</v>
      </c>
      <c r="D1697">
        <v>77000</v>
      </c>
      <c r="E1697" s="46">
        <v>45291</v>
      </c>
      <c r="F1697">
        <v>-1134</v>
      </c>
      <c r="I1697" t="str">
        <f>INDEX(LedgerMapping[[#All],[Level 3]],MATCH(Actuals[[#This Row],[Sub Ledger]],LedgerMapping[[#All],[Sub Ledger]],0))</f>
        <v>Administration</v>
      </c>
      <c r="J1697" s="22">
        <f>YEAR(Actuals[[#This Row],[Date]])</f>
        <v>2023</v>
      </c>
      <c r="K1697" s="22">
        <f>MONTH(Actuals[[#This Row],[Date]])</f>
        <v>12</v>
      </c>
      <c r="L1697" s="12"/>
    </row>
    <row r="1698" spans="1:12" x14ac:dyDescent="0.3">
      <c r="A1698">
        <v>7</v>
      </c>
      <c r="B1698">
        <v>27366</v>
      </c>
      <c r="C1698">
        <v>6</v>
      </c>
      <c r="D1698">
        <v>77000</v>
      </c>
      <c r="E1698" s="46">
        <v>45322</v>
      </c>
      <c r="F1698">
        <v>-1111</v>
      </c>
      <c r="I1698" t="str">
        <f>INDEX(LedgerMapping[[#All],[Level 3]],MATCH(Actuals[[#This Row],[Sub Ledger]],LedgerMapping[[#All],[Sub Ledger]],0))</f>
        <v>Administration</v>
      </c>
      <c r="J1698" s="22">
        <f>YEAR(Actuals[[#This Row],[Date]])</f>
        <v>2024</v>
      </c>
      <c r="K1698" s="22">
        <f>MONTH(Actuals[[#This Row],[Date]])</f>
        <v>1</v>
      </c>
      <c r="L1698" s="12"/>
    </row>
    <row r="1699" spans="1:12" x14ac:dyDescent="0.3">
      <c r="A1699">
        <v>7</v>
      </c>
      <c r="B1699">
        <v>28518</v>
      </c>
      <c r="C1699">
        <v>6</v>
      </c>
      <c r="D1699">
        <v>77000</v>
      </c>
      <c r="E1699" s="46">
        <v>45354</v>
      </c>
      <c r="F1699">
        <v>-970</v>
      </c>
      <c r="I1699" t="str">
        <f>INDEX(LedgerMapping[[#All],[Level 3]],MATCH(Actuals[[#This Row],[Sub Ledger]],LedgerMapping[[#All],[Sub Ledger]],0))</f>
        <v>Administration</v>
      </c>
      <c r="J1699" s="22">
        <f>YEAR(Actuals[[#This Row],[Date]])</f>
        <v>2024</v>
      </c>
      <c r="K1699" s="22">
        <f>MONTH(Actuals[[#This Row],[Date]])</f>
        <v>3</v>
      </c>
      <c r="L1699" s="12"/>
    </row>
    <row r="1700" spans="1:12" x14ac:dyDescent="0.3">
      <c r="A1700">
        <v>7</v>
      </c>
      <c r="B1700">
        <v>29672</v>
      </c>
      <c r="C1700">
        <v>6</v>
      </c>
      <c r="D1700">
        <v>77000</v>
      </c>
      <c r="E1700" s="46">
        <v>45384</v>
      </c>
      <c r="F1700">
        <v>-972</v>
      </c>
      <c r="I1700" t="str">
        <f>INDEX(LedgerMapping[[#All],[Level 3]],MATCH(Actuals[[#This Row],[Sub Ledger]],LedgerMapping[[#All],[Sub Ledger]],0))</f>
        <v>Administration</v>
      </c>
      <c r="J1700" s="22">
        <f>YEAR(Actuals[[#This Row],[Date]])</f>
        <v>2024</v>
      </c>
      <c r="K1700" s="22">
        <f>MONTH(Actuals[[#This Row],[Date]])</f>
        <v>4</v>
      </c>
      <c r="L1700" s="12"/>
    </row>
    <row r="1701" spans="1:12" x14ac:dyDescent="0.3">
      <c r="A1701">
        <v>7</v>
      </c>
      <c r="B1701">
        <v>30798</v>
      </c>
      <c r="C1701">
        <v>6</v>
      </c>
      <c r="D1701">
        <v>77000</v>
      </c>
      <c r="E1701" s="46">
        <v>45415</v>
      </c>
      <c r="F1701">
        <v>-1004</v>
      </c>
      <c r="I1701" t="str">
        <f>INDEX(LedgerMapping[[#All],[Level 3]],MATCH(Actuals[[#This Row],[Sub Ledger]],LedgerMapping[[#All],[Sub Ledger]],0))</f>
        <v>Administration</v>
      </c>
      <c r="J1701" s="22">
        <f>YEAR(Actuals[[#This Row],[Date]])</f>
        <v>2024</v>
      </c>
      <c r="K1701" s="22">
        <f>MONTH(Actuals[[#This Row],[Date]])</f>
        <v>5</v>
      </c>
      <c r="L1701" s="12"/>
    </row>
    <row r="1702" spans="1:12" x14ac:dyDescent="0.3">
      <c r="A1702">
        <v>7</v>
      </c>
      <c r="B1702">
        <v>31923</v>
      </c>
      <c r="C1702">
        <v>6</v>
      </c>
      <c r="D1702">
        <v>77000</v>
      </c>
      <c r="E1702" s="46">
        <v>45445</v>
      </c>
      <c r="F1702">
        <v>-1080</v>
      </c>
      <c r="I1702" t="str">
        <f>INDEX(LedgerMapping[[#All],[Level 3]],MATCH(Actuals[[#This Row],[Sub Ledger]],LedgerMapping[[#All],[Sub Ledger]],0))</f>
        <v>Administration</v>
      </c>
      <c r="J1702" s="22">
        <f>YEAR(Actuals[[#This Row],[Date]])</f>
        <v>2024</v>
      </c>
      <c r="K1702" s="22">
        <f>MONTH(Actuals[[#This Row],[Date]])</f>
        <v>6</v>
      </c>
      <c r="L1702" s="12"/>
    </row>
    <row r="1703" spans="1:12" x14ac:dyDescent="0.3">
      <c r="A1703">
        <v>7</v>
      </c>
      <c r="B1703">
        <v>33047</v>
      </c>
      <c r="C1703">
        <v>6</v>
      </c>
      <c r="D1703">
        <v>77000</v>
      </c>
      <c r="E1703" s="46">
        <v>45476</v>
      </c>
      <c r="F1703">
        <v>-1216</v>
      </c>
      <c r="I1703" t="str">
        <f>INDEX(LedgerMapping[[#All],[Level 3]],MATCH(Actuals[[#This Row],[Sub Ledger]],LedgerMapping[[#All],[Sub Ledger]],0))</f>
        <v>Administration</v>
      </c>
      <c r="J1703" s="22">
        <f>YEAR(Actuals[[#This Row],[Date]])</f>
        <v>2024</v>
      </c>
      <c r="K1703" s="22">
        <f>MONTH(Actuals[[#This Row],[Date]])</f>
        <v>7</v>
      </c>
      <c r="L1703" s="12"/>
    </row>
    <row r="1704" spans="1:12" x14ac:dyDescent="0.3">
      <c r="A1704">
        <v>7</v>
      </c>
      <c r="B1704">
        <v>34171</v>
      </c>
      <c r="C1704">
        <v>6</v>
      </c>
      <c r="D1704">
        <v>77000</v>
      </c>
      <c r="E1704" s="46">
        <v>45507</v>
      </c>
      <c r="F1704">
        <v>-1039</v>
      </c>
      <c r="I1704" t="str">
        <f>INDEX(LedgerMapping[[#All],[Level 3]],MATCH(Actuals[[#This Row],[Sub Ledger]],LedgerMapping[[#All],[Sub Ledger]],0))</f>
        <v>Administration</v>
      </c>
      <c r="J1704" s="22">
        <f>YEAR(Actuals[[#This Row],[Date]])</f>
        <v>2024</v>
      </c>
      <c r="K1704" s="22">
        <f>MONTH(Actuals[[#This Row],[Date]])</f>
        <v>8</v>
      </c>
      <c r="L1704" s="12"/>
    </row>
    <row r="1705" spans="1:12" x14ac:dyDescent="0.3">
      <c r="A1705">
        <v>7</v>
      </c>
      <c r="B1705">
        <v>35323</v>
      </c>
      <c r="C1705">
        <v>6</v>
      </c>
      <c r="D1705">
        <v>77000</v>
      </c>
      <c r="E1705" s="46">
        <v>45536</v>
      </c>
      <c r="F1705">
        <v>-1111</v>
      </c>
      <c r="I1705" t="str">
        <f>INDEX(LedgerMapping[[#All],[Level 3]],MATCH(Actuals[[#This Row],[Sub Ledger]],LedgerMapping[[#All],[Sub Ledger]],0))</f>
        <v>Administration</v>
      </c>
      <c r="J1705" s="22">
        <f>YEAR(Actuals[[#This Row],[Date]])</f>
        <v>2024</v>
      </c>
      <c r="K1705" s="22">
        <f>MONTH(Actuals[[#This Row],[Date]])</f>
        <v>9</v>
      </c>
      <c r="L1705" s="12"/>
    </row>
    <row r="1706" spans="1:12" x14ac:dyDescent="0.3">
      <c r="A1706">
        <v>7</v>
      </c>
      <c r="B1706">
        <v>36473</v>
      </c>
      <c r="C1706">
        <v>6</v>
      </c>
      <c r="D1706">
        <v>77000</v>
      </c>
      <c r="E1706" s="46">
        <v>45567</v>
      </c>
      <c r="F1706">
        <v>-1111</v>
      </c>
      <c r="I1706" t="str">
        <f>INDEX(LedgerMapping[[#All],[Level 3]],MATCH(Actuals[[#This Row],[Sub Ledger]],LedgerMapping[[#All],[Sub Ledger]],0))</f>
        <v>Administration</v>
      </c>
      <c r="J1706" s="22">
        <f>YEAR(Actuals[[#This Row],[Date]])</f>
        <v>2024</v>
      </c>
      <c r="K1706" s="22">
        <f>MONTH(Actuals[[#This Row],[Date]])</f>
        <v>10</v>
      </c>
      <c r="L1706" s="12"/>
    </row>
    <row r="1707" spans="1:12" x14ac:dyDescent="0.3">
      <c r="A1707">
        <v>7</v>
      </c>
      <c r="B1707">
        <v>37622</v>
      </c>
      <c r="C1707">
        <v>6</v>
      </c>
      <c r="D1707">
        <v>77000</v>
      </c>
      <c r="E1707" s="46">
        <v>45597</v>
      </c>
      <c r="F1707">
        <v>-1036</v>
      </c>
      <c r="I1707" t="str">
        <f>INDEX(LedgerMapping[[#All],[Level 3]],MATCH(Actuals[[#This Row],[Sub Ledger]],LedgerMapping[[#All],[Sub Ledger]],0))</f>
        <v>Administration</v>
      </c>
      <c r="J1707" s="22">
        <f>YEAR(Actuals[[#This Row],[Date]])</f>
        <v>2024</v>
      </c>
      <c r="K1707" s="22">
        <f>MONTH(Actuals[[#This Row],[Date]])</f>
        <v>11</v>
      </c>
      <c r="L1707" s="12"/>
    </row>
    <row r="1708" spans="1:12" x14ac:dyDescent="0.3">
      <c r="A1708">
        <v>7</v>
      </c>
      <c r="B1708">
        <v>38773</v>
      </c>
      <c r="C1708">
        <v>6</v>
      </c>
      <c r="D1708">
        <v>77000</v>
      </c>
      <c r="E1708" s="46">
        <v>45628</v>
      </c>
      <c r="F1708">
        <v>-910</v>
      </c>
      <c r="I1708" t="str">
        <f>INDEX(LedgerMapping[[#All],[Level 3]],MATCH(Actuals[[#This Row],[Sub Ledger]],LedgerMapping[[#All],[Sub Ledger]],0))</f>
        <v>Administration</v>
      </c>
      <c r="J1708" s="22">
        <f>YEAR(Actuals[[#This Row],[Date]])</f>
        <v>2024</v>
      </c>
      <c r="K1708" s="22">
        <f>MONTH(Actuals[[#This Row],[Date]])</f>
        <v>12</v>
      </c>
      <c r="L1708" s="12"/>
    </row>
    <row r="1709" spans="1:12" x14ac:dyDescent="0.3">
      <c r="A1709">
        <v>7</v>
      </c>
      <c r="B1709">
        <v>25172</v>
      </c>
      <c r="C1709">
        <v>6</v>
      </c>
      <c r="D1709">
        <v>78000</v>
      </c>
      <c r="E1709" s="46">
        <v>45261</v>
      </c>
      <c r="F1709">
        <v>-248</v>
      </c>
      <c r="I1709" t="str">
        <f>INDEX(LedgerMapping[[#All],[Level 3]],MATCH(Actuals[[#This Row],[Sub Ledger]],LedgerMapping[[#All],[Sub Ledger]],0))</f>
        <v>Administration</v>
      </c>
      <c r="J1709" s="22">
        <f>YEAR(Actuals[[#This Row],[Date]])</f>
        <v>2023</v>
      </c>
      <c r="K1709" s="22">
        <f>MONTH(Actuals[[#This Row],[Date]])</f>
        <v>12</v>
      </c>
      <c r="L1709" s="12"/>
    </row>
    <row r="1710" spans="1:12" x14ac:dyDescent="0.3">
      <c r="A1710">
        <v>7</v>
      </c>
      <c r="B1710">
        <v>887</v>
      </c>
      <c r="C1710">
        <v>6</v>
      </c>
      <c r="D1710">
        <v>78000</v>
      </c>
      <c r="E1710" s="46">
        <v>44562</v>
      </c>
      <c r="F1710">
        <v>-179</v>
      </c>
      <c r="I1710" t="str">
        <f>INDEX(LedgerMapping[[#All],[Level 3]],MATCH(Actuals[[#This Row],[Sub Ledger]],LedgerMapping[[#All],[Sub Ledger]],0))</f>
        <v>Administration</v>
      </c>
      <c r="J1710" s="22">
        <f>YEAR(Actuals[[#This Row],[Date]])</f>
        <v>2022</v>
      </c>
      <c r="K1710" s="22">
        <f>MONTH(Actuals[[#This Row],[Date]])</f>
        <v>1</v>
      </c>
      <c r="L1710" s="12"/>
    </row>
    <row r="1711" spans="1:12" x14ac:dyDescent="0.3">
      <c r="A1711">
        <v>7</v>
      </c>
      <c r="B1711">
        <v>2011</v>
      </c>
      <c r="C1711">
        <v>6</v>
      </c>
      <c r="D1711">
        <v>78000</v>
      </c>
      <c r="E1711" s="46">
        <v>44593</v>
      </c>
      <c r="F1711">
        <v>-185</v>
      </c>
      <c r="I1711" t="str">
        <f>INDEX(LedgerMapping[[#All],[Level 3]],MATCH(Actuals[[#This Row],[Sub Ledger]],LedgerMapping[[#All],[Sub Ledger]],0))</f>
        <v>Administration</v>
      </c>
      <c r="J1711" s="22">
        <f>YEAR(Actuals[[#This Row],[Date]])</f>
        <v>2022</v>
      </c>
      <c r="K1711" s="22">
        <f>MONTH(Actuals[[#This Row],[Date]])</f>
        <v>2</v>
      </c>
      <c r="L1711" s="12"/>
    </row>
    <row r="1712" spans="1:12" x14ac:dyDescent="0.3">
      <c r="A1712">
        <v>7</v>
      </c>
      <c r="B1712">
        <v>3129</v>
      </c>
      <c r="C1712">
        <v>6</v>
      </c>
      <c r="D1712">
        <v>78000</v>
      </c>
      <c r="E1712" s="46">
        <v>44624</v>
      </c>
      <c r="F1712">
        <v>-177</v>
      </c>
      <c r="I1712" t="str">
        <f>INDEX(LedgerMapping[[#All],[Level 3]],MATCH(Actuals[[#This Row],[Sub Ledger]],LedgerMapping[[#All],[Sub Ledger]],0))</f>
        <v>Administration</v>
      </c>
      <c r="J1712" s="22">
        <f>YEAR(Actuals[[#This Row],[Date]])</f>
        <v>2022</v>
      </c>
      <c r="K1712" s="22">
        <f>MONTH(Actuals[[#This Row],[Date]])</f>
        <v>3</v>
      </c>
      <c r="L1712" s="12"/>
    </row>
    <row r="1713" spans="1:12" x14ac:dyDescent="0.3">
      <c r="A1713">
        <v>7</v>
      </c>
      <c r="B1713">
        <v>4251</v>
      </c>
      <c r="C1713">
        <v>6</v>
      </c>
      <c r="D1713">
        <v>78000</v>
      </c>
      <c r="E1713" s="46">
        <v>44654</v>
      </c>
      <c r="F1713">
        <v>-194</v>
      </c>
      <c r="I1713" t="str">
        <f>INDEX(LedgerMapping[[#All],[Level 3]],MATCH(Actuals[[#This Row],[Sub Ledger]],LedgerMapping[[#All],[Sub Ledger]],0))</f>
        <v>Administration</v>
      </c>
      <c r="J1713" s="22">
        <f>YEAR(Actuals[[#This Row],[Date]])</f>
        <v>2022</v>
      </c>
      <c r="K1713" s="22">
        <f>MONTH(Actuals[[#This Row],[Date]])</f>
        <v>4</v>
      </c>
      <c r="L1713" s="12"/>
    </row>
    <row r="1714" spans="1:12" x14ac:dyDescent="0.3">
      <c r="A1714">
        <v>7</v>
      </c>
      <c r="B1714">
        <v>5374</v>
      </c>
      <c r="C1714">
        <v>6</v>
      </c>
      <c r="D1714">
        <v>78000</v>
      </c>
      <c r="E1714" s="46">
        <v>44685</v>
      </c>
      <c r="F1714">
        <v>-165</v>
      </c>
      <c r="I1714" t="str">
        <f>INDEX(LedgerMapping[[#All],[Level 3]],MATCH(Actuals[[#This Row],[Sub Ledger]],LedgerMapping[[#All],[Sub Ledger]],0))</f>
        <v>Administration</v>
      </c>
      <c r="J1714" s="22">
        <f>YEAR(Actuals[[#This Row],[Date]])</f>
        <v>2022</v>
      </c>
      <c r="K1714" s="22">
        <f>MONTH(Actuals[[#This Row],[Date]])</f>
        <v>5</v>
      </c>
      <c r="L1714" s="12"/>
    </row>
    <row r="1715" spans="1:12" x14ac:dyDescent="0.3">
      <c r="A1715">
        <v>7</v>
      </c>
      <c r="B1715">
        <v>6500</v>
      </c>
      <c r="C1715">
        <v>6</v>
      </c>
      <c r="D1715">
        <v>78000</v>
      </c>
      <c r="E1715" s="46">
        <v>44715</v>
      </c>
      <c r="F1715">
        <v>-202</v>
      </c>
      <c r="I1715" t="str">
        <f>INDEX(LedgerMapping[[#All],[Level 3]],MATCH(Actuals[[#This Row],[Sub Ledger]],LedgerMapping[[#All],[Sub Ledger]],0))</f>
        <v>Administration</v>
      </c>
      <c r="J1715" s="22">
        <f>YEAR(Actuals[[#This Row],[Date]])</f>
        <v>2022</v>
      </c>
      <c r="K1715" s="22">
        <f>MONTH(Actuals[[#This Row],[Date]])</f>
        <v>6</v>
      </c>
      <c r="L1715" s="12"/>
    </row>
    <row r="1716" spans="1:12" x14ac:dyDescent="0.3">
      <c r="A1716">
        <v>7</v>
      </c>
      <c r="B1716">
        <v>7619</v>
      </c>
      <c r="C1716">
        <v>6</v>
      </c>
      <c r="D1716">
        <v>78000</v>
      </c>
      <c r="E1716" s="46">
        <v>44746</v>
      </c>
      <c r="F1716">
        <v>-220</v>
      </c>
      <c r="I1716" t="str">
        <f>INDEX(LedgerMapping[[#All],[Level 3]],MATCH(Actuals[[#This Row],[Sub Ledger]],LedgerMapping[[#All],[Sub Ledger]],0))</f>
        <v>Administration</v>
      </c>
      <c r="J1716" s="22">
        <f>YEAR(Actuals[[#This Row],[Date]])</f>
        <v>2022</v>
      </c>
      <c r="K1716" s="22">
        <f>MONTH(Actuals[[#This Row],[Date]])</f>
        <v>7</v>
      </c>
      <c r="L1716" s="12"/>
    </row>
    <row r="1717" spans="1:12" x14ac:dyDescent="0.3">
      <c r="A1717">
        <v>7</v>
      </c>
      <c r="B1717">
        <v>8744</v>
      </c>
      <c r="C1717">
        <v>6</v>
      </c>
      <c r="D1717">
        <v>78000</v>
      </c>
      <c r="E1717" s="46">
        <v>44777</v>
      </c>
      <c r="F1717">
        <v>-195</v>
      </c>
      <c r="I1717" t="str">
        <f>INDEX(LedgerMapping[[#All],[Level 3]],MATCH(Actuals[[#This Row],[Sub Ledger]],LedgerMapping[[#All],[Sub Ledger]],0))</f>
        <v>Administration</v>
      </c>
      <c r="J1717" s="22">
        <f>YEAR(Actuals[[#This Row],[Date]])</f>
        <v>2022</v>
      </c>
      <c r="K1717" s="22">
        <f>MONTH(Actuals[[#This Row],[Date]])</f>
        <v>8</v>
      </c>
      <c r="L1717" s="12"/>
    </row>
    <row r="1718" spans="1:12" x14ac:dyDescent="0.3">
      <c r="A1718">
        <v>7</v>
      </c>
      <c r="B1718">
        <v>9858</v>
      </c>
      <c r="C1718">
        <v>6</v>
      </c>
      <c r="D1718">
        <v>78000</v>
      </c>
      <c r="E1718" s="46">
        <v>44805</v>
      </c>
      <c r="F1718">
        <v>-166</v>
      </c>
      <c r="I1718" t="str">
        <f>INDEX(LedgerMapping[[#All],[Level 3]],MATCH(Actuals[[#This Row],[Sub Ledger]],LedgerMapping[[#All],[Sub Ledger]],0))</f>
        <v>Administration</v>
      </c>
      <c r="J1718" s="22">
        <f>YEAR(Actuals[[#This Row],[Date]])</f>
        <v>2022</v>
      </c>
      <c r="K1718" s="22">
        <f>MONTH(Actuals[[#This Row],[Date]])</f>
        <v>9</v>
      </c>
      <c r="L1718" s="12"/>
    </row>
    <row r="1719" spans="1:12" x14ac:dyDescent="0.3">
      <c r="A1719">
        <v>7</v>
      </c>
      <c r="B1719">
        <v>10976</v>
      </c>
      <c r="C1719">
        <v>6</v>
      </c>
      <c r="D1719">
        <v>78000</v>
      </c>
      <c r="E1719" s="46">
        <v>44836</v>
      </c>
      <c r="F1719">
        <v>-212</v>
      </c>
      <c r="I1719" t="str">
        <f>INDEX(LedgerMapping[[#All],[Level 3]],MATCH(Actuals[[#This Row],[Sub Ledger]],LedgerMapping[[#All],[Sub Ledger]],0))</f>
        <v>Administration</v>
      </c>
      <c r="J1719" s="22">
        <f>YEAR(Actuals[[#This Row],[Date]])</f>
        <v>2022</v>
      </c>
      <c r="K1719" s="22">
        <f>MONTH(Actuals[[#This Row],[Date]])</f>
        <v>10</v>
      </c>
      <c r="L1719" s="12"/>
    </row>
    <row r="1720" spans="1:12" x14ac:dyDescent="0.3">
      <c r="A1720">
        <v>7</v>
      </c>
      <c r="B1720">
        <v>12101</v>
      </c>
      <c r="C1720">
        <v>6</v>
      </c>
      <c r="D1720">
        <v>78000</v>
      </c>
      <c r="E1720" s="46">
        <v>44866</v>
      </c>
      <c r="F1720">
        <v>-177</v>
      </c>
      <c r="I1720" t="str">
        <f>INDEX(LedgerMapping[[#All],[Level 3]],MATCH(Actuals[[#This Row],[Sub Ledger]],LedgerMapping[[#All],[Sub Ledger]],0))</f>
        <v>Administration</v>
      </c>
      <c r="J1720" s="22">
        <f>YEAR(Actuals[[#This Row],[Date]])</f>
        <v>2022</v>
      </c>
      <c r="K1720" s="22">
        <f>MONTH(Actuals[[#This Row],[Date]])</f>
        <v>11</v>
      </c>
      <c r="L1720" s="12"/>
    </row>
    <row r="1721" spans="1:12" x14ac:dyDescent="0.3">
      <c r="A1721">
        <v>7</v>
      </c>
      <c r="B1721">
        <v>13231</v>
      </c>
      <c r="C1721">
        <v>6</v>
      </c>
      <c r="D1721">
        <v>78000</v>
      </c>
      <c r="E1721" s="46">
        <v>44897</v>
      </c>
      <c r="F1721">
        <v>-200</v>
      </c>
      <c r="I1721" t="str">
        <f>INDEX(LedgerMapping[[#All],[Level 3]],MATCH(Actuals[[#This Row],[Sub Ledger]],LedgerMapping[[#All],[Sub Ledger]],0))</f>
        <v>Administration</v>
      </c>
      <c r="J1721" s="22">
        <f>YEAR(Actuals[[#This Row],[Date]])</f>
        <v>2022</v>
      </c>
      <c r="K1721" s="22">
        <f>MONTH(Actuals[[#This Row],[Date]])</f>
        <v>12</v>
      </c>
      <c r="L1721" s="12"/>
    </row>
    <row r="1722" spans="1:12" x14ac:dyDescent="0.3">
      <c r="A1722">
        <v>7</v>
      </c>
      <c r="B1722">
        <v>14049</v>
      </c>
      <c r="C1722">
        <v>6</v>
      </c>
      <c r="D1722">
        <v>78000</v>
      </c>
      <c r="E1722" s="46">
        <v>44927</v>
      </c>
      <c r="F1722">
        <v>-255</v>
      </c>
      <c r="I1722" t="str">
        <f>INDEX(LedgerMapping[[#All],[Level 3]],MATCH(Actuals[[#This Row],[Sub Ledger]],LedgerMapping[[#All],[Sub Ledger]],0))</f>
        <v>Administration</v>
      </c>
      <c r="J1722" s="22">
        <f>YEAR(Actuals[[#This Row],[Date]])</f>
        <v>2023</v>
      </c>
      <c r="K1722" s="22">
        <f>MONTH(Actuals[[#This Row],[Date]])</f>
        <v>1</v>
      </c>
      <c r="L1722" s="12"/>
    </row>
    <row r="1723" spans="1:12" x14ac:dyDescent="0.3">
      <c r="A1723">
        <v>7</v>
      </c>
      <c r="B1723">
        <v>15055</v>
      </c>
      <c r="C1723">
        <v>6</v>
      </c>
      <c r="D1723">
        <v>78000</v>
      </c>
      <c r="E1723" s="46">
        <v>44958</v>
      </c>
      <c r="F1723">
        <v>-264</v>
      </c>
      <c r="I1723" t="str">
        <f>INDEX(LedgerMapping[[#All],[Level 3]],MATCH(Actuals[[#This Row],[Sub Ledger]],LedgerMapping[[#All],[Sub Ledger]],0))</f>
        <v>Administration</v>
      </c>
      <c r="J1723" s="22">
        <f>YEAR(Actuals[[#This Row],[Date]])</f>
        <v>2023</v>
      </c>
      <c r="K1723" s="22">
        <f>MONTH(Actuals[[#This Row],[Date]])</f>
        <v>2</v>
      </c>
      <c r="L1723" s="12"/>
    </row>
    <row r="1724" spans="1:12" x14ac:dyDescent="0.3">
      <c r="A1724">
        <v>7</v>
      </c>
      <c r="B1724">
        <v>16035</v>
      </c>
      <c r="C1724">
        <v>6</v>
      </c>
      <c r="D1724">
        <v>78000</v>
      </c>
      <c r="E1724" s="46">
        <v>44988</v>
      </c>
      <c r="F1724">
        <v>-265</v>
      </c>
      <c r="I1724" t="str">
        <f>INDEX(LedgerMapping[[#All],[Level 3]],MATCH(Actuals[[#This Row],[Sub Ledger]],LedgerMapping[[#All],[Sub Ledger]],0))</f>
        <v>Administration</v>
      </c>
      <c r="J1724" s="22">
        <f>YEAR(Actuals[[#This Row],[Date]])</f>
        <v>2023</v>
      </c>
      <c r="K1724" s="22">
        <f>MONTH(Actuals[[#This Row],[Date]])</f>
        <v>3</v>
      </c>
      <c r="L1724" s="12"/>
    </row>
    <row r="1725" spans="1:12" x14ac:dyDescent="0.3">
      <c r="A1725">
        <v>7</v>
      </c>
      <c r="B1725">
        <v>17067</v>
      </c>
      <c r="C1725">
        <v>6</v>
      </c>
      <c r="D1725">
        <v>78000</v>
      </c>
      <c r="E1725" s="46">
        <v>45018</v>
      </c>
      <c r="F1725">
        <v>-208</v>
      </c>
      <c r="I1725" t="str">
        <f>INDEX(LedgerMapping[[#All],[Level 3]],MATCH(Actuals[[#This Row],[Sub Ledger]],LedgerMapping[[#All],[Sub Ledger]],0))</f>
        <v>Administration</v>
      </c>
      <c r="J1725" s="22">
        <f>YEAR(Actuals[[#This Row],[Date]])</f>
        <v>2023</v>
      </c>
      <c r="K1725" s="22">
        <f>MONTH(Actuals[[#This Row],[Date]])</f>
        <v>4</v>
      </c>
      <c r="L1725" s="12"/>
    </row>
    <row r="1726" spans="1:12" x14ac:dyDescent="0.3">
      <c r="A1726">
        <v>7</v>
      </c>
      <c r="B1726">
        <v>18097</v>
      </c>
      <c r="C1726">
        <v>6</v>
      </c>
      <c r="D1726">
        <v>78000</v>
      </c>
      <c r="E1726" s="46">
        <v>45049</v>
      </c>
      <c r="F1726">
        <v>-202</v>
      </c>
      <c r="I1726" t="str">
        <f>INDEX(LedgerMapping[[#All],[Level 3]],MATCH(Actuals[[#This Row],[Sub Ledger]],LedgerMapping[[#All],[Sub Ledger]],0))</f>
        <v>Administration</v>
      </c>
      <c r="J1726" s="22">
        <f>YEAR(Actuals[[#This Row],[Date]])</f>
        <v>2023</v>
      </c>
      <c r="K1726" s="22">
        <f>MONTH(Actuals[[#This Row],[Date]])</f>
        <v>5</v>
      </c>
      <c r="L1726" s="12"/>
    </row>
    <row r="1727" spans="1:12" x14ac:dyDescent="0.3">
      <c r="A1727">
        <v>7</v>
      </c>
      <c r="B1727">
        <v>19101</v>
      </c>
      <c r="C1727">
        <v>6</v>
      </c>
      <c r="D1727">
        <v>78000</v>
      </c>
      <c r="E1727" s="46">
        <v>45079</v>
      </c>
      <c r="F1727">
        <v>-278</v>
      </c>
      <c r="I1727" t="str">
        <f>INDEX(LedgerMapping[[#All],[Level 3]],MATCH(Actuals[[#This Row],[Sub Ledger]],LedgerMapping[[#All],[Sub Ledger]],0))</f>
        <v>Administration</v>
      </c>
      <c r="J1727" s="22">
        <f>YEAR(Actuals[[#This Row],[Date]])</f>
        <v>2023</v>
      </c>
      <c r="K1727" s="22">
        <f>MONTH(Actuals[[#This Row],[Date]])</f>
        <v>6</v>
      </c>
      <c r="L1727" s="12"/>
    </row>
    <row r="1728" spans="1:12" x14ac:dyDescent="0.3">
      <c r="A1728">
        <v>7</v>
      </c>
      <c r="B1728">
        <v>20130</v>
      </c>
      <c r="C1728">
        <v>6</v>
      </c>
      <c r="D1728">
        <v>78000</v>
      </c>
      <c r="E1728" s="46">
        <v>45110</v>
      </c>
      <c r="F1728">
        <v>-203</v>
      </c>
      <c r="I1728" t="str">
        <f>INDEX(LedgerMapping[[#All],[Level 3]],MATCH(Actuals[[#This Row],[Sub Ledger]],LedgerMapping[[#All],[Sub Ledger]],0))</f>
        <v>Administration</v>
      </c>
      <c r="J1728" s="22">
        <f>YEAR(Actuals[[#This Row],[Date]])</f>
        <v>2023</v>
      </c>
      <c r="K1728" s="22">
        <f>MONTH(Actuals[[#This Row],[Date]])</f>
        <v>7</v>
      </c>
      <c r="L1728" s="12"/>
    </row>
    <row r="1729" spans="1:12" x14ac:dyDescent="0.3">
      <c r="A1729">
        <v>7</v>
      </c>
      <c r="B1729">
        <v>21157</v>
      </c>
      <c r="C1729">
        <v>6</v>
      </c>
      <c r="D1729">
        <v>78000</v>
      </c>
      <c r="E1729" s="46">
        <v>45141</v>
      </c>
      <c r="F1729">
        <v>-213</v>
      </c>
      <c r="I1729" t="str">
        <f>INDEX(LedgerMapping[[#All],[Level 3]],MATCH(Actuals[[#This Row],[Sub Ledger]],LedgerMapping[[#All],[Sub Ledger]],0))</f>
        <v>Administration</v>
      </c>
      <c r="J1729" s="22">
        <f>YEAR(Actuals[[#This Row],[Date]])</f>
        <v>2023</v>
      </c>
      <c r="K1729" s="22">
        <f>MONTH(Actuals[[#This Row],[Date]])</f>
        <v>8</v>
      </c>
      <c r="L1729" s="12"/>
    </row>
    <row r="1730" spans="1:12" x14ac:dyDescent="0.3">
      <c r="A1730">
        <v>7</v>
      </c>
      <c r="B1730">
        <v>22161</v>
      </c>
      <c r="C1730">
        <v>6</v>
      </c>
      <c r="D1730">
        <v>78000</v>
      </c>
      <c r="E1730" s="46">
        <v>45169</v>
      </c>
      <c r="F1730">
        <v>-263</v>
      </c>
      <c r="I1730" t="str">
        <f>INDEX(LedgerMapping[[#All],[Level 3]],MATCH(Actuals[[#This Row],[Sub Ledger]],LedgerMapping[[#All],[Sub Ledger]],0))</f>
        <v>Administration</v>
      </c>
      <c r="J1730" s="22">
        <f>YEAR(Actuals[[#This Row],[Date]])</f>
        <v>2023</v>
      </c>
      <c r="K1730" s="22">
        <f>MONTH(Actuals[[#This Row],[Date]])</f>
        <v>8</v>
      </c>
      <c r="L1730" s="12"/>
    </row>
    <row r="1731" spans="1:12" x14ac:dyDescent="0.3">
      <c r="A1731">
        <v>7</v>
      </c>
      <c r="B1731">
        <v>23138</v>
      </c>
      <c r="C1731">
        <v>6</v>
      </c>
      <c r="D1731">
        <v>78000</v>
      </c>
      <c r="E1731" s="46">
        <v>45200</v>
      </c>
      <c r="F1731">
        <v>-277</v>
      </c>
      <c r="I1731" t="str">
        <f>INDEX(LedgerMapping[[#All],[Level 3]],MATCH(Actuals[[#This Row],[Sub Ledger]],LedgerMapping[[#All],[Sub Ledger]],0))</f>
        <v>Administration</v>
      </c>
      <c r="J1731" s="22">
        <f>YEAR(Actuals[[#This Row],[Date]])</f>
        <v>2023</v>
      </c>
      <c r="K1731" s="22">
        <f>MONTH(Actuals[[#This Row],[Date]])</f>
        <v>10</v>
      </c>
      <c r="L1731" s="12"/>
    </row>
    <row r="1732" spans="1:12" x14ac:dyDescent="0.3">
      <c r="A1732">
        <v>7</v>
      </c>
      <c r="B1732">
        <v>24141</v>
      </c>
      <c r="C1732">
        <v>6</v>
      </c>
      <c r="D1732">
        <v>78000</v>
      </c>
      <c r="E1732" s="46">
        <v>45230</v>
      </c>
      <c r="F1732">
        <v>-232</v>
      </c>
      <c r="I1732" t="str">
        <f>INDEX(LedgerMapping[[#All],[Level 3]],MATCH(Actuals[[#This Row],[Sub Ledger]],LedgerMapping[[#All],[Sub Ledger]],0))</f>
        <v>Administration</v>
      </c>
      <c r="J1732" s="22">
        <f>YEAR(Actuals[[#This Row],[Date]])</f>
        <v>2023</v>
      </c>
      <c r="K1732" s="22">
        <f>MONTH(Actuals[[#This Row],[Date]])</f>
        <v>10</v>
      </c>
      <c r="L1732" s="12"/>
    </row>
    <row r="1733" spans="1:12" x14ac:dyDescent="0.3">
      <c r="A1733">
        <v>7</v>
      </c>
      <c r="B1733">
        <v>26240</v>
      </c>
      <c r="C1733">
        <v>6</v>
      </c>
      <c r="D1733">
        <v>78000</v>
      </c>
      <c r="E1733" s="46">
        <v>45291</v>
      </c>
      <c r="F1733">
        <v>-306</v>
      </c>
      <c r="I1733" t="str">
        <f>INDEX(LedgerMapping[[#All],[Level 3]],MATCH(Actuals[[#This Row],[Sub Ledger]],LedgerMapping[[#All],[Sub Ledger]],0))</f>
        <v>Administration</v>
      </c>
      <c r="J1733" s="22">
        <f>YEAR(Actuals[[#This Row],[Date]])</f>
        <v>2023</v>
      </c>
      <c r="K1733" s="22">
        <f>MONTH(Actuals[[#This Row],[Date]])</f>
        <v>12</v>
      </c>
      <c r="L1733" s="12"/>
    </row>
    <row r="1734" spans="1:12" x14ac:dyDescent="0.3">
      <c r="A1734">
        <v>7</v>
      </c>
      <c r="B1734">
        <v>27367</v>
      </c>
      <c r="C1734">
        <v>6</v>
      </c>
      <c r="D1734">
        <v>78000</v>
      </c>
      <c r="E1734" s="46">
        <v>45322</v>
      </c>
      <c r="F1734">
        <v>-330</v>
      </c>
      <c r="I1734" t="str">
        <f>INDEX(LedgerMapping[[#All],[Level 3]],MATCH(Actuals[[#This Row],[Sub Ledger]],LedgerMapping[[#All],[Sub Ledger]],0))</f>
        <v>Administration</v>
      </c>
      <c r="J1734" s="22">
        <f>YEAR(Actuals[[#This Row],[Date]])</f>
        <v>2024</v>
      </c>
      <c r="K1734" s="22">
        <f>MONTH(Actuals[[#This Row],[Date]])</f>
        <v>1</v>
      </c>
      <c r="L1734" s="12"/>
    </row>
    <row r="1735" spans="1:12" x14ac:dyDescent="0.3">
      <c r="A1735">
        <v>7</v>
      </c>
      <c r="B1735">
        <v>28519</v>
      </c>
      <c r="C1735">
        <v>6</v>
      </c>
      <c r="D1735">
        <v>78000</v>
      </c>
      <c r="E1735" s="46">
        <v>45354</v>
      </c>
      <c r="F1735">
        <v>-289</v>
      </c>
      <c r="I1735" t="str">
        <f>INDEX(LedgerMapping[[#All],[Level 3]],MATCH(Actuals[[#This Row],[Sub Ledger]],LedgerMapping[[#All],[Sub Ledger]],0))</f>
        <v>Administration</v>
      </c>
      <c r="J1735" s="22">
        <f>YEAR(Actuals[[#This Row],[Date]])</f>
        <v>2024</v>
      </c>
      <c r="K1735" s="22">
        <f>MONTH(Actuals[[#This Row],[Date]])</f>
        <v>3</v>
      </c>
      <c r="L1735" s="12"/>
    </row>
    <row r="1736" spans="1:12" x14ac:dyDescent="0.3">
      <c r="A1736">
        <v>7</v>
      </c>
      <c r="B1736">
        <v>29673</v>
      </c>
      <c r="C1736">
        <v>6</v>
      </c>
      <c r="D1736">
        <v>78000</v>
      </c>
      <c r="E1736" s="46">
        <v>45384</v>
      </c>
      <c r="F1736">
        <v>-314</v>
      </c>
      <c r="I1736" t="str">
        <f>INDEX(LedgerMapping[[#All],[Level 3]],MATCH(Actuals[[#This Row],[Sub Ledger]],LedgerMapping[[#All],[Sub Ledger]],0))</f>
        <v>Administration</v>
      </c>
      <c r="J1736" s="22">
        <f>YEAR(Actuals[[#This Row],[Date]])</f>
        <v>2024</v>
      </c>
      <c r="K1736" s="22">
        <f>MONTH(Actuals[[#This Row],[Date]])</f>
        <v>4</v>
      </c>
      <c r="L1736" s="12"/>
    </row>
    <row r="1737" spans="1:12" x14ac:dyDescent="0.3">
      <c r="A1737">
        <v>7</v>
      </c>
      <c r="B1737">
        <v>30799</v>
      </c>
      <c r="C1737">
        <v>6</v>
      </c>
      <c r="D1737">
        <v>78000</v>
      </c>
      <c r="E1737" s="46">
        <v>45415</v>
      </c>
      <c r="F1737">
        <v>-316</v>
      </c>
      <c r="I1737" t="str">
        <f>INDEX(LedgerMapping[[#All],[Level 3]],MATCH(Actuals[[#This Row],[Sub Ledger]],LedgerMapping[[#All],[Sub Ledger]],0))</f>
        <v>Administration</v>
      </c>
      <c r="J1737" s="22">
        <f>YEAR(Actuals[[#This Row],[Date]])</f>
        <v>2024</v>
      </c>
      <c r="K1737" s="22">
        <f>MONTH(Actuals[[#This Row],[Date]])</f>
        <v>5</v>
      </c>
      <c r="L1737" s="12"/>
    </row>
    <row r="1738" spans="1:12" x14ac:dyDescent="0.3">
      <c r="A1738">
        <v>7</v>
      </c>
      <c r="B1738">
        <v>31924</v>
      </c>
      <c r="C1738">
        <v>6</v>
      </c>
      <c r="D1738">
        <v>78000</v>
      </c>
      <c r="E1738" s="46">
        <v>45445</v>
      </c>
      <c r="F1738">
        <v>-328</v>
      </c>
      <c r="I1738" t="str">
        <f>INDEX(LedgerMapping[[#All],[Level 3]],MATCH(Actuals[[#This Row],[Sub Ledger]],LedgerMapping[[#All],[Sub Ledger]],0))</f>
        <v>Administration</v>
      </c>
      <c r="J1738" s="22">
        <f>YEAR(Actuals[[#This Row],[Date]])</f>
        <v>2024</v>
      </c>
      <c r="K1738" s="22">
        <f>MONTH(Actuals[[#This Row],[Date]])</f>
        <v>6</v>
      </c>
      <c r="L1738" s="12"/>
    </row>
    <row r="1739" spans="1:12" x14ac:dyDescent="0.3">
      <c r="A1739">
        <v>7</v>
      </c>
      <c r="B1739">
        <v>33048</v>
      </c>
      <c r="C1739">
        <v>6</v>
      </c>
      <c r="D1739">
        <v>78000</v>
      </c>
      <c r="E1739" s="46">
        <v>45476</v>
      </c>
      <c r="F1739">
        <v>-334</v>
      </c>
      <c r="I1739" t="str">
        <f>INDEX(LedgerMapping[[#All],[Level 3]],MATCH(Actuals[[#This Row],[Sub Ledger]],LedgerMapping[[#All],[Sub Ledger]],0))</f>
        <v>Administration</v>
      </c>
      <c r="J1739" s="22">
        <f>YEAR(Actuals[[#This Row],[Date]])</f>
        <v>2024</v>
      </c>
      <c r="K1739" s="22">
        <f>MONTH(Actuals[[#This Row],[Date]])</f>
        <v>7</v>
      </c>
      <c r="L1739" s="12"/>
    </row>
    <row r="1740" spans="1:12" x14ac:dyDescent="0.3">
      <c r="A1740">
        <v>7</v>
      </c>
      <c r="B1740">
        <v>34172</v>
      </c>
      <c r="C1740">
        <v>6</v>
      </c>
      <c r="D1740">
        <v>78000</v>
      </c>
      <c r="E1740" s="46">
        <v>45507</v>
      </c>
      <c r="F1740">
        <v>-279</v>
      </c>
      <c r="I1740" t="str">
        <f>INDEX(LedgerMapping[[#All],[Level 3]],MATCH(Actuals[[#This Row],[Sub Ledger]],LedgerMapping[[#All],[Sub Ledger]],0))</f>
        <v>Administration</v>
      </c>
      <c r="J1740" s="22">
        <f>YEAR(Actuals[[#This Row],[Date]])</f>
        <v>2024</v>
      </c>
      <c r="K1740" s="22">
        <f>MONTH(Actuals[[#This Row],[Date]])</f>
        <v>8</v>
      </c>
      <c r="L1740" s="12"/>
    </row>
    <row r="1741" spans="1:12" x14ac:dyDescent="0.3">
      <c r="A1741">
        <v>7</v>
      </c>
      <c r="B1741">
        <v>35324</v>
      </c>
      <c r="C1741">
        <v>6</v>
      </c>
      <c r="D1741">
        <v>78000</v>
      </c>
      <c r="E1741" s="46">
        <v>45536</v>
      </c>
      <c r="F1741">
        <v>-339</v>
      </c>
      <c r="I1741" t="str">
        <f>INDEX(LedgerMapping[[#All],[Level 3]],MATCH(Actuals[[#This Row],[Sub Ledger]],LedgerMapping[[#All],[Sub Ledger]],0))</f>
        <v>Administration</v>
      </c>
      <c r="J1741" s="22">
        <f>YEAR(Actuals[[#This Row],[Date]])</f>
        <v>2024</v>
      </c>
      <c r="K1741" s="22">
        <f>MONTH(Actuals[[#This Row],[Date]])</f>
        <v>9</v>
      </c>
      <c r="L1741" s="12"/>
    </row>
    <row r="1742" spans="1:12" x14ac:dyDescent="0.3">
      <c r="A1742">
        <v>7</v>
      </c>
      <c r="B1742">
        <v>36474</v>
      </c>
      <c r="C1742">
        <v>6</v>
      </c>
      <c r="D1742">
        <v>78000</v>
      </c>
      <c r="E1742" s="46">
        <v>45567</v>
      </c>
      <c r="F1742">
        <v>-338</v>
      </c>
      <c r="I1742" t="str">
        <f>INDEX(LedgerMapping[[#All],[Level 3]],MATCH(Actuals[[#This Row],[Sub Ledger]],LedgerMapping[[#All],[Sub Ledger]],0))</f>
        <v>Administration</v>
      </c>
      <c r="J1742" s="22">
        <f>YEAR(Actuals[[#This Row],[Date]])</f>
        <v>2024</v>
      </c>
      <c r="K1742" s="22">
        <f>MONTH(Actuals[[#This Row],[Date]])</f>
        <v>10</v>
      </c>
      <c r="L1742" s="12"/>
    </row>
    <row r="1743" spans="1:12" x14ac:dyDescent="0.3">
      <c r="A1743">
        <v>7</v>
      </c>
      <c r="B1743">
        <v>37623</v>
      </c>
      <c r="C1743">
        <v>6</v>
      </c>
      <c r="D1743">
        <v>78000</v>
      </c>
      <c r="E1743" s="46">
        <v>45597</v>
      </c>
      <c r="F1743">
        <v>-325</v>
      </c>
      <c r="I1743" t="str">
        <f>INDEX(LedgerMapping[[#All],[Level 3]],MATCH(Actuals[[#This Row],[Sub Ledger]],LedgerMapping[[#All],[Sub Ledger]],0))</f>
        <v>Administration</v>
      </c>
      <c r="J1743" s="22">
        <f>YEAR(Actuals[[#This Row],[Date]])</f>
        <v>2024</v>
      </c>
      <c r="K1743" s="22">
        <f>MONTH(Actuals[[#This Row],[Date]])</f>
        <v>11</v>
      </c>
      <c r="L1743" s="12"/>
    </row>
    <row r="1744" spans="1:12" x14ac:dyDescent="0.3">
      <c r="A1744">
        <v>7</v>
      </c>
      <c r="B1744">
        <v>38774</v>
      </c>
      <c r="C1744">
        <v>6</v>
      </c>
      <c r="D1744">
        <v>78000</v>
      </c>
      <c r="E1744" s="46">
        <v>45628</v>
      </c>
      <c r="F1744">
        <v>-292</v>
      </c>
      <c r="I1744" t="str">
        <f>INDEX(LedgerMapping[[#All],[Level 3]],MATCH(Actuals[[#This Row],[Sub Ledger]],LedgerMapping[[#All],[Sub Ledger]],0))</f>
        <v>Administration</v>
      </c>
      <c r="J1744" s="22">
        <f>YEAR(Actuals[[#This Row],[Date]])</f>
        <v>2024</v>
      </c>
      <c r="K1744" s="22">
        <f>MONTH(Actuals[[#This Row],[Date]])</f>
        <v>12</v>
      </c>
      <c r="L1744" s="12"/>
    </row>
    <row r="1745" spans="1:12" x14ac:dyDescent="0.3">
      <c r="A1745">
        <v>7</v>
      </c>
      <c r="B1745">
        <v>890</v>
      </c>
      <c r="C1745">
        <v>6</v>
      </c>
      <c r="D1745">
        <v>80000</v>
      </c>
      <c r="E1745" s="46">
        <v>44562</v>
      </c>
      <c r="F1745">
        <v>-676</v>
      </c>
      <c r="I1745" t="str">
        <f>INDEX(LedgerMapping[[#All],[Level 3]],MATCH(Actuals[[#This Row],[Sub Ledger]],LedgerMapping[[#All],[Sub Ledger]],0))</f>
        <v>Travel and Expenses</v>
      </c>
      <c r="J1745" s="22">
        <f>YEAR(Actuals[[#This Row],[Date]])</f>
        <v>2022</v>
      </c>
      <c r="K1745" s="22">
        <f>MONTH(Actuals[[#This Row],[Date]])</f>
        <v>1</v>
      </c>
      <c r="L1745" s="12"/>
    </row>
    <row r="1746" spans="1:12" x14ac:dyDescent="0.3">
      <c r="A1746">
        <v>7</v>
      </c>
      <c r="B1746">
        <v>2014</v>
      </c>
      <c r="C1746">
        <v>6</v>
      </c>
      <c r="D1746">
        <v>80000</v>
      </c>
      <c r="E1746" s="46">
        <v>44593</v>
      </c>
      <c r="F1746">
        <v>-705</v>
      </c>
      <c r="I1746" t="str">
        <f>INDEX(LedgerMapping[[#All],[Level 3]],MATCH(Actuals[[#This Row],[Sub Ledger]],LedgerMapping[[#All],[Sub Ledger]],0))</f>
        <v>Travel and Expenses</v>
      </c>
      <c r="J1746" s="22">
        <f>YEAR(Actuals[[#This Row],[Date]])</f>
        <v>2022</v>
      </c>
      <c r="K1746" s="22">
        <f>MONTH(Actuals[[#This Row],[Date]])</f>
        <v>2</v>
      </c>
      <c r="L1746" s="12"/>
    </row>
    <row r="1747" spans="1:12" x14ac:dyDescent="0.3">
      <c r="A1747">
        <v>7</v>
      </c>
      <c r="B1747">
        <v>3132</v>
      </c>
      <c r="C1747">
        <v>6</v>
      </c>
      <c r="D1747">
        <v>80000</v>
      </c>
      <c r="E1747" s="46">
        <v>44624</v>
      </c>
      <c r="F1747">
        <v>-668</v>
      </c>
      <c r="I1747" t="str">
        <f>INDEX(LedgerMapping[[#All],[Level 3]],MATCH(Actuals[[#This Row],[Sub Ledger]],LedgerMapping[[#All],[Sub Ledger]],0))</f>
        <v>Travel and Expenses</v>
      </c>
      <c r="J1747" s="22">
        <f>YEAR(Actuals[[#This Row],[Date]])</f>
        <v>2022</v>
      </c>
      <c r="K1747" s="22">
        <f>MONTH(Actuals[[#This Row],[Date]])</f>
        <v>3</v>
      </c>
      <c r="L1747" s="12"/>
    </row>
    <row r="1748" spans="1:12" x14ac:dyDescent="0.3">
      <c r="A1748">
        <v>7</v>
      </c>
      <c r="B1748">
        <v>4254</v>
      </c>
      <c r="C1748">
        <v>6</v>
      </c>
      <c r="D1748">
        <v>80000</v>
      </c>
      <c r="E1748" s="46">
        <v>44654</v>
      </c>
      <c r="F1748">
        <v>-757</v>
      </c>
      <c r="I1748" t="str">
        <f>INDEX(LedgerMapping[[#All],[Level 3]],MATCH(Actuals[[#This Row],[Sub Ledger]],LedgerMapping[[#All],[Sub Ledger]],0))</f>
        <v>Travel and Expenses</v>
      </c>
      <c r="J1748" s="22">
        <f>YEAR(Actuals[[#This Row],[Date]])</f>
        <v>2022</v>
      </c>
      <c r="K1748" s="22">
        <f>MONTH(Actuals[[#This Row],[Date]])</f>
        <v>4</v>
      </c>
      <c r="L1748" s="12"/>
    </row>
    <row r="1749" spans="1:12" x14ac:dyDescent="0.3">
      <c r="A1749">
        <v>7</v>
      </c>
      <c r="B1749">
        <v>5375</v>
      </c>
      <c r="C1749">
        <v>6</v>
      </c>
      <c r="D1749">
        <v>80000</v>
      </c>
      <c r="E1749" s="46">
        <v>44685</v>
      </c>
      <c r="F1749">
        <v>-623</v>
      </c>
      <c r="I1749" t="str">
        <f>INDEX(LedgerMapping[[#All],[Level 3]],MATCH(Actuals[[#This Row],[Sub Ledger]],LedgerMapping[[#All],[Sub Ledger]],0))</f>
        <v>Travel and Expenses</v>
      </c>
      <c r="J1749" s="22">
        <f>YEAR(Actuals[[#This Row],[Date]])</f>
        <v>2022</v>
      </c>
      <c r="K1749" s="22">
        <f>MONTH(Actuals[[#This Row],[Date]])</f>
        <v>5</v>
      </c>
      <c r="L1749" s="12"/>
    </row>
    <row r="1750" spans="1:12" x14ac:dyDescent="0.3">
      <c r="A1750">
        <v>7</v>
      </c>
      <c r="B1750">
        <v>6502</v>
      </c>
      <c r="C1750">
        <v>6</v>
      </c>
      <c r="D1750">
        <v>80000</v>
      </c>
      <c r="E1750" s="46">
        <v>44715</v>
      </c>
      <c r="F1750">
        <v>-793</v>
      </c>
      <c r="I1750" t="str">
        <f>INDEX(LedgerMapping[[#All],[Level 3]],MATCH(Actuals[[#This Row],[Sub Ledger]],LedgerMapping[[#All],[Sub Ledger]],0))</f>
        <v>Travel and Expenses</v>
      </c>
      <c r="J1750" s="22">
        <f>YEAR(Actuals[[#This Row],[Date]])</f>
        <v>2022</v>
      </c>
      <c r="K1750" s="22">
        <f>MONTH(Actuals[[#This Row],[Date]])</f>
        <v>6</v>
      </c>
      <c r="L1750" s="12"/>
    </row>
    <row r="1751" spans="1:12" x14ac:dyDescent="0.3">
      <c r="A1751">
        <v>7</v>
      </c>
      <c r="B1751">
        <v>7622</v>
      </c>
      <c r="C1751">
        <v>6</v>
      </c>
      <c r="D1751">
        <v>80000</v>
      </c>
      <c r="E1751" s="46">
        <v>44746</v>
      </c>
      <c r="F1751">
        <v>-865</v>
      </c>
      <c r="I1751" t="str">
        <f>INDEX(LedgerMapping[[#All],[Level 3]],MATCH(Actuals[[#This Row],[Sub Ledger]],LedgerMapping[[#All],[Sub Ledger]],0))</f>
        <v>Travel and Expenses</v>
      </c>
      <c r="J1751" s="22">
        <f>YEAR(Actuals[[#This Row],[Date]])</f>
        <v>2022</v>
      </c>
      <c r="K1751" s="22">
        <f>MONTH(Actuals[[#This Row],[Date]])</f>
        <v>7</v>
      </c>
      <c r="L1751" s="12"/>
    </row>
    <row r="1752" spans="1:12" x14ac:dyDescent="0.3">
      <c r="A1752">
        <v>7</v>
      </c>
      <c r="B1752">
        <v>8745</v>
      </c>
      <c r="C1752">
        <v>6</v>
      </c>
      <c r="D1752">
        <v>80000</v>
      </c>
      <c r="E1752" s="46">
        <v>44777</v>
      </c>
      <c r="F1752">
        <v>-757</v>
      </c>
      <c r="I1752" t="str">
        <f>INDEX(LedgerMapping[[#All],[Level 3]],MATCH(Actuals[[#This Row],[Sub Ledger]],LedgerMapping[[#All],[Sub Ledger]],0))</f>
        <v>Travel and Expenses</v>
      </c>
      <c r="J1752" s="22">
        <f>YEAR(Actuals[[#This Row],[Date]])</f>
        <v>2022</v>
      </c>
      <c r="K1752" s="22">
        <f>MONTH(Actuals[[#This Row],[Date]])</f>
        <v>8</v>
      </c>
      <c r="L1752" s="12"/>
    </row>
    <row r="1753" spans="1:12" x14ac:dyDescent="0.3">
      <c r="A1753">
        <v>7</v>
      </c>
      <c r="B1753">
        <v>9859</v>
      </c>
      <c r="C1753">
        <v>6</v>
      </c>
      <c r="D1753">
        <v>80000</v>
      </c>
      <c r="E1753" s="46">
        <v>44805</v>
      </c>
      <c r="F1753">
        <v>-636</v>
      </c>
      <c r="I1753" t="str">
        <f>INDEX(LedgerMapping[[#All],[Level 3]],MATCH(Actuals[[#This Row],[Sub Ledger]],LedgerMapping[[#All],[Sub Ledger]],0))</f>
        <v>Travel and Expenses</v>
      </c>
      <c r="J1753" s="22">
        <f>YEAR(Actuals[[#This Row],[Date]])</f>
        <v>2022</v>
      </c>
      <c r="K1753" s="22">
        <f>MONTH(Actuals[[#This Row],[Date]])</f>
        <v>9</v>
      </c>
      <c r="L1753" s="12"/>
    </row>
    <row r="1754" spans="1:12" x14ac:dyDescent="0.3">
      <c r="A1754">
        <v>7</v>
      </c>
      <c r="B1754">
        <v>10977</v>
      </c>
      <c r="C1754">
        <v>6</v>
      </c>
      <c r="D1754">
        <v>80000</v>
      </c>
      <c r="E1754" s="46">
        <v>44836</v>
      </c>
      <c r="F1754">
        <v>-823</v>
      </c>
      <c r="I1754" t="str">
        <f>INDEX(LedgerMapping[[#All],[Level 3]],MATCH(Actuals[[#This Row],[Sub Ledger]],LedgerMapping[[#All],[Sub Ledger]],0))</f>
        <v>Travel and Expenses</v>
      </c>
      <c r="J1754" s="22">
        <f>YEAR(Actuals[[#This Row],[Date]])</f>
        <v>2022</v>
      </c>
      <c r="K1754" s="22">
        <f>MONTH(Actuals[[#This Row],[Date]])</f>
        <v>10</v>
      </c>
      <c r="L1754" s="12"/>
    </row>
    <row r="1755" spans="1:12" x14ac:dyDescent="0.3">
      <c r="A1755">
        <v>7</v>
      </c>
      <c r="B1755">
        <v>12103</v>
      </c>
      <c r="C1755">
        <v>6</v>
      </c>
      <c r="D1755">
        <v>80000</v>
      </c>
      <c r="E1755" s="46">
        <v>44866</v>
      </c>
      <c r="F1755">
        <v>-661</v>
      </c>
      <c r="I1755" t="str">
        <f>INDEX(LedgerMapping[[#All],[Level 3]],MATCH(Actuals[[#This Row],[Sub Ledger]],LedgerMapping[[#All],[Sub Ledger]],0))</f>
        <v>Travel and Expenses</v>
      </c>
      <c r="J1755" s="22">
        <f>YEAR(Actuals[[#This Row],[Date]])</f>
        <v>2022</v>
      </c>
      <c r="K1755" s="22">
        <f>MONTH(Actuals[[#This Row],[Date]])</f>
        <v>11</v>
      </c>
      <c r="L1755" s="12"/>
    </row>
    <row r="1756" spans="1:12" x14ac:dyDescent="0.3">
      <c r="A1756">
        <v>7</v>
      </c>
      <c r="B1756">
        <v>13234</v>
      </c>
      <c r="C1756">
        <v>6</v>
      </c>
      <c r="D1756">
        <v>80000</v>
      </c>
      <c r="E1756" s="46">
        <v>44897</v>
      </c>
      <c r="F1756">
        <v>-786</v>
      </c>
      <c r="I1756" t="str">
        <f>INDEX(LedgerMapping[[#All],[Level 3]],MATCH(Actuals[[#This Row],[Sub Ledger]],LedgerMapping[[#All],[Sub Ledger]],0))</f>
        <v>Travel and Expenses</v>
      </c>
      <c r="J1756" s="22">
        <f>YEAR(Actuals[[#This Row],[Date]])</f>
        <v>2022</v>
      </c>
      <c r="K1756" s="22">
        <f>MONTH(Actuals[[#This Row],[Date]])</f>
        <v>12</v>
      </c>
      <c r="L1756" s="12"/>
    </row>
    <row r="1757" spans="1:12" x14ac:dyDescent="0.3">
      <c r="A1757">
        <v>7</v>
      </c>
      <c r="B1757">
        <v>14050</v>
      </c>
      <c r="C1757">
        <v>6</v>
      </c>
      <c r="D1757">
        <v>80000</v>
      </c>
      <c r="E1757" s="46">
        <v>44927</v>
      </c>
      <c r="F1757">
        <v>-1039</v>
      </c>
      <c r="I1757" t="str">
        <f>INDEX(LedgerMapping[[#All],[Level 3]],MATCH(Actuals[[#This Row],[Sub Ledger]],LedgerMapping[[#All],[Sub Ledger]],0))</f>
        <v>Travel and Expenses</v>
      </c>
      <c r="J1757" s="22">
        <f>YEAR(Actuals[[#This Row],[Date]])</f>
        <v>2023</v>
      </c>
      <c r="K1757" s="22">
        <f>MONTH(Actuals[[#This Row],[Date]])</f>
        <v>1</v>
      </c>
      <c r="L1757" s="12"/>
    </row>
    <row r="1758" spans="1:12" x14ac:dyDescent="0.3">
      <c r="A1758">
        <v>7</v>
      </c>
      <c r="B1758">
        <v>15056</v>
      </c>
      <c r="C1758">
        <v>6</v>
      </c>
      <c r="D1758">
        <v>80000</v>
      </c>
      <c r="E1758" s="46">
        <v>44958</v>
      </c>
      <c r="F1758">
        <v>-1039</v>
      </c>
      <c r="I1758" t="str">
        <f>INDEX(LedgerMapping[[#All],[Level 3]],MATCH(Actuals[[#This Row],[Sub Ledger]],LedgerMapping[[#All],[Sub Ledger]],0))</f>
        <v>Travel and Expenses</v>
      </c>
      <c r="J1758" s="22">
        <f>YEAR(Actuals[[#This Row],[Date]])</f>
        <v>2023</v>
      </c>
      <c r="K1758" s="22">
        <f>MONTH(Actuals[[#This Row],[Date]])</f>
        <v>2</v>
      </c>
      <c r="L1758" s="12"/>
    </row>
    <row r="1759" spans="1:12" x14ac:dyDescent="0.3">
      <c r="A1759">
        <v>7</v>
      </c>
      <c r="B1759">
        <v>16036</v>
      </c>
      <c r="C1759">
        <v>6</v>
      </c>
      <c r="D1759">
        <v>80000</v>
      </c>
      <c r="E1759" s="46">
        <v>44988</v>
      </c>
      <c r="F1759">
        <v>-1050</v>
      </c>
      <c r="I1759" t="str">
        <f>INDEX(LedgerMapping[[#All],[Level 3]],MATCH(Actuals[[#This Row],[Sub Ledger]],LedgerMapping[[#All],[Sub Ledger]],0))</f>
        <v>Travel and Expenses</v>
      </c>
      <c r="J1759" s="22">
        <f>YEAR(Actuals[[#This Row],[Date]])</f>
        <v>2023</v>
      </c>
      <c r="K1759" s="22">
        <f>MONTH(Actuals[[#This Row],[Date]])</f>
        <v>3</v>
      </c>
      <c r="L1759" s="12"/>
    </row>
    <row r="1760" spans="1:12" x14ac:dyDescent="0.3">
      <c r="A1760">
        <v>7</v>
      </c>
      <c r="B1760">
        <v>17068</v>
      </c>
      <c r="C1760">
        <v>6</v>
      </c>
      <c r="D1760">
        <v>80000</v>
      </c>
      <c r="E1760" s="46">
        <v>45018</v>
      </c>
      <c r="F1760">
        <v>-789</v>
      </c>
      <c r="I1760" t="str">
        <f>INDEX(LedgerMapping[[#All],[Level 3]],MATCH(Actuals[[#This Row],[Sub Ledger]],LedgerMapping[[#All],[Sub Ledger]],0))</f>
        <v>Travel and Expenses</v>
      </c>
      <c r="J1760" s="22">
        <f>YEAR(Actuals[[#This Row],[Date]])</f>
        <v>2023</v>
      </c>
      <c r="K1760" s="22">
        <f>MONTH(Actuals[[#This Row],[Date]])</f>
        <v>4</v>
      </c>
      <c r="L1760" s="12"/>
    </row>
    <row r="1761" spans="1:12" x14ac:dyDescent="0.3">
      <c r="A1761">
        <v>7</v>
      </c>
      <c r="B1761">
        <v>18098</v>
      </c>
      <c r="C1761">
        <v>6</v>
      </c>
      <c r="D1761">
        <v>80000</v>
      </c>
      <c r="E1761" s="46">
        <v>45049</v>
      </c>
      <c r="F1761">
        <v>-756</v>
      </c>
      <c r="I1761" t="str">
        <f>INDEX(LedgerMapping[[#All],[Level 3]],MATCH(Actuals[[#This Row],[Sub Ledger]],LedgerMapping[[#All],[Sub Ledger]],0))</f>
        <v>Travel and Expenses</v>
      </c>
      <c r="J1761" s="22">
        <f>YEAR(Actuals[[#This Row],[Date]])</f>
        <v>2023</v>
      </c>
      <c r="K1761" s="22">
        <f>MONTH(Actuals[[#This Row],[Date]])</f>
        <v>5</v>
      </c>
      <c r="L1761" s="12"/>
    </row>
    <row r="1762" spans="1:12" x14ac:dyDescent="0.3">
      <c r="A1762">
        <v>7</v>
      </c>
      <c r="B1762">
        <v>19102</v>
      </c>
      <c r="C1762">
        <v>6</v>
      </c>
      <c r="D1762">
        <v>80000</v>
      </c>
      <c r="E1762" s="46">
        <v>45079</v>
      </c>
      <c r="F1762">
        <v>-1144</v>
      </c>
      <c r="I1762" t="str">
        <f>INDEX(LedgerMapping[[#All],[Level 3]],MATCH(Actuals[[#This Row],[Sub Ledger]],LedgerMapping[[#All],[Sub Ledger]],0))</f>
        <v>Travel and Expenses</v>
      </c>
      <c r="J1762" s="22">
        <f>YEAR(Actuals[[#This Row],[Date]])</f>
        <v>2023</v>
      </c>
      <c r="K1762" s="22">
        <f>MONTH(Actuals[[#This Row],[Date]])</f>
        <v>6</v>
      </c>
      <c r="L1762" s="12"/>
    </row>
    <row r="1763" spans="1:12" x14ac:dyDescent="0.3">
      <c r="A1763">
        <v>7</v>
      </c>
      <c r="B1763">
        <v>20131</v>
      </c>
      <c r="C1763">
        <v>6</v>
      </c>
      <c r="D1763">
        <v>80000</v>
      </c>
      <c r="E1763" s="46">
        <v>45110</v>
      </c>
      <c r="F1763">
        <v>-764</v>
      </c>
      <c r="I1763" t="str">
        <f>INDEX(LedgerMapping[[#All],[Level 3]],MATCH(Actuals[[#This Row],[Sub Ledger]],LedgerMapping[[#All],[Sub Ledger]],0))</f>
        <v>Travel and Expenses</v>
      </c>
      <c r="J1763" s="22">
        <f>YEAR(Actuals[[#This Row],[Date]])</f>
        <v>2023</v>
      </c>
      <c r="K1763" s="22">
        <f>MONTH(Actuals[[#This Row],[Date]])</f>
        <v>7</v>
      </c>
      <c r="L1763" s="12"/>
    </row>
    <row r="1764" spans="1:12" x14ac:dyDescent="0.3">
      <c r="A1764">
        <v>7</v>
      </c>
      <c r="B1764">
        <v>21158</v>
      </c>
      <c r="C1764">
        <v>6</v>
      </c>
      <c r="D1764">
        <v>80000</v>
      </c>
      <c r="E1764" s="46">
        <v>45141</v>
      </c>
      <c r="F1764">
        <v>-823</v>
      </c>
      <c r="I1764" t="str">
        <f>INDEX(LedgerMapping[[#All],[Level 3]],MATCH(Actuals[[#This Row],[Sub Ledger]],LedgerMapping[[#All],[Sub Ledger]],0))</f>
        <v>Travel and Expenses</v>
      </c>
      <c r="J1764" s="22">
        <f>YEAR(Actuals[[#This Row],[Date]])</f>
        <v>2023</v>
      </c>
      <c r="K1764" s="22">
        <f>MONTH(Actuals[[#This Row],[Date]])</f>
        <v>8</v>
      </c>
      <c r="L1764" s="12"/>
    </row>
    <row r="1765" spans="1:12" x14ac:dyDescent="0.3">
      <c r="A1765">
        <v>7</v>
      </c>
      <c r="B1765">
        <v>22162</v>
      </c>
      <c r="C1765">
        <v>6</v>
      </c>
      <c r="D1765">
        <v>80000</v>
      </c>
      <c r="E1765" s="46">
        <v>45169</v>
      </c>
      <c r="F1765">
        <v>-1029</v>
      </c>
      <c r="I1765" t="str">
        <f>INDEX(LedgerMapping[[#All],[Level 3]],MATCH(Actuals[[#This Row],[Sub Ledger]],LedgerMapping[[#All],[Sub Ledger]],0))</f>
        <v>Travel and Expenses</v>
      </c>
      <c r="J1765" s="22">
        <f>YEAR(Actuals[[#This Row],[Date]])</f>
        <v>2023</v>
      </c>
      <c r="K1765" s="22">
        <f>MONTH(Actuals[[#This Row],[Date]])</f>
        <v>8</v>
      </c>
      <c r="L1765" s="12"/>
    </row>
    <row r="1766" spans="1:12" x14ac:dyDescent="0.3">
      <c r="A1766">
        <v>7</v>
      </c>
      <c r="B1766">
        <v>23139</v>
      </c>
      <c r="C1766">
        <v>6</v>
      </c>
      <c r="D1766">
        <v>80000</v>
      </c>
      <c r="E1766" s="46">
        <v>45200</v>
      </c>
      <c r="F1766">
        <v>-1134</v>
      </c>
      <c r="I1766" t="str">
        <f>INDEX(LedgerMapping[[#All],[Level 3]],MATCH(Actuals[[#This Row],[Sub Ledger]],LedgerMapping[[#All],[Sub Ledger]],0))</f>
        <v>Travel and Expenses</v>
      </c>
      <c r="J1766" s="22">
        <f>YEAR(Actuals[[#This Row],[Date]])</f>
        <v>2023</v>
      </c>
      <c r="K1766" s="22">
        <f>MONTH(Actuals[[#This Row],[Date]])</f>
        <v>10</v>
      </c>
      <c r="L1766" s="12"/>
    </row>
    <row r="1767" spans="1:12" x14ac:dyDescent="0.3">
      <c r="A1767">
        <v>7</v>
      </c>
      <c r="B1767">
        <v>24142</v>
      </c>
      <c r="C1767">
        <v>6</v>
      </c>
      <c r="D1767">
        <v>80000</v>
      </c>
      <c r="E1767" s="46">
        <v>45230</v>
      </c>
      <c r="F1767">
        <v>-888</v>
      </c>
      <c r="I1767" t="str">
        <f>INDEX(LedgerMapping[[#All],[Level 3]],MATCH(Actuals[[#This Row],[Sub Ledger]],LedgerMapping[[#All],[Sub Ledger]],0))</f>
        <v>Travel and Expenses</v>
      </c>
      <c r="J1767" s="22">
        <f>YEAR(Actuals[[#This Row],[Date]])</f>
        <v>2023</v>
      </c>
      <c r="K1767" s="22">
        <f>MONTH(Actuals[[#This Row],[Date]])</f>
        <v>10</v>
      </c>
      <c r="L1767" s="12"/>
    </row>
    <row r="1768" spans="1:12" x14ac:dyDescent="0.3">
      <c r="A1768">
        <v>7</v>
      </c>
      <c r="B1768">
        <v>25173</v>
      </c>
      <c r="C1768">
        <v>6</v>
      </c>
      <c r="D1768">
        <v>80000</v>
      </c>
      <c r="E1768" s="46">
        <v>45261</v>
      </c>
      <c r="F1768">
        <v>-992</v>
      </c>
      <c r="I1768" t="str">
        <f>INDEX(LedgerMapping[[#All],[Level 3]],MATCH(Actuals[[#This Row],[Sub Ledger]],LedgerMapping[[#All],[Sub Ledger]],0))</f>
        <v>Travel and Expenses</v>
      </c>
      <c r="J1768" s="22">
        <f>YEAR(Actuals[[#This Row],[Date]])</f>
        <v>2023</v>
      </c>
      <c r="K1768" s="22">
        <f>MONTH(Actuals[[#This Row],[Date]])</f>
        <v>12</v>
      </c>
      <c r="L1768" s="12"/>
    </row>
    <row r="1769" spans="1:12" x14ac:dyDescent="0.3">
      <c r="A1769">
        <v>7</v>
      </c>
      <c r="B1769">
        <v>26241</v>
      </c>
      <c r="C1769">
        <v>6</v>
      </c>
      <c r="D1769">
        <v>80000</v>
      </c>
      <c r="E1769" s="46">
        <v>45291</v>
      </c>
      <c r="F1769">
        <v>-1171</v>
      </c>
      <c r="I1769" t="str">
        <f>INDEX(LedgerMapping[[#All],[Level 3]],MATCH(Actuals[[#This Row],[Sub Ledger]],LedgerMapping[[#All],[Sub Ledger]],0))</f>
        <v>Travel and Expenses</v>
      </c>
      <c r="J1769" s="22">
        <f>YEAR(Actuals[[#This Row],[Date]])</f>
        <v>2023</v>
      </c>
      <c r="K1769" s="22">
        <f>MONTH(Actuals[[#This Row],[Date]])</f>
        <v>12</v>
      </c>
      <c r="L1769" s="12"/>
    </row>
    <row r="1770" spans="1:12" x14ac:dyDescent="0.3">
      <c r="A1770">
        <v>7</v>
      </c>
      <c r="B1770">
        <v>27368</v>
      </c>
      <c r="C1770">
        <v>6</v>
      </c>
      <c r="D1770">
        <v>80000</v>
      </c>
      <c r="E1770" s="46">
        <v>45322</v>
      </c>
      <c r="F1770">
        <v>-1269</v>
      </c>
      <c r="I1770" t="str">
        <f>INDEX(LedgerMapping[[#All],[Level 3]],MATCH(Actuals[[#This Row],[Sub Ledger]],LedgerMapping[[#All],[Sub Ledger]],0))</f>
        <v>Travel and Expenses</v>
      </c>
      <c r="J1770" s="22">
        <f>YEAR(Actuals[[#This Row],[Date]])</f>
        <v>2024</v>
      </c>
      <c r="K1770" s="22">
        <f>MONTH(Actuals[[#This Row],[Date]])</f>
        <v>1</v>
      </c>
      <c r="L1770" s="12"/>
    </row>
    <row r="1771" spans="1:12" x14ac:dyDescent="0.3">
      <c r="A1771">
        <v>7</v>
      </c>
      <c r="B1771">
        <v>28520</v>
      </c>
      <c r="C1771">
        <v>6</v>
      </c>
      <c r="D1771">
        <v>80000</v>
      </c>
      <c r="E1771" s="46">
        <v>45354</v>
      </c>
      <c r="F1771">
        <v>-1143</v>
      </c>
      <c r="I1771" t="str">
        <f>INDEX(LedgerMapping[[#All],[Level 3]],MATCH(Actuals[[#This Row],[Sub Ledger]],LedgerMapping[[#All],[Sub Ledger]],0))</f>
        <v>Travel and Expenses</v>
      </c>
      <c r="J1771" s="22">
        <f>YEAR(Actuals[[#This Row],[Date]])</f>
        <v>2024</v>
      </c>
      <c r="K1771" s="22">
        <f>MONTH(Actuals[[#This Row],[Date]])</f>
        <v>3</v>
      </c>
      <c r="L1771" s="12"/>
    </row>
    <row r="1772" spans="1:12" x14ac:dyDescent="0.3">
      <c r="A1772">
        <v>7</v>
      </c>
      <c r="B1772">
        <v>29674</v>
      </c>
      <c r="C1772">
        <v>6</v>
      </c>
      <c r="D1772">
        <v>80000</v>
      </c>
      <c r="E1772" s="46">
        <v>45384</v>
      </c>
      <c r="F1772">
        <v>-1247</v>
      </c>
      <c r="I1772" t="str">
        <f>INDEX(LedgerMapping[[#All],[Level 3]],MATCH(Actuals[[#This Row],[Sub Ledger]],LedgerMapping[[#All],[Sub Ledger]],0))</f>
        <v>Travel and Expenses</v>
      </c>
      <c r="J1772" s="22">
        <f>YEAR(Actuals[[#This Row],[Date]])</f>
        <v>2024</v>
      </c>
      <c r="K1772" s="22">
        <f>MONTH(Actuals[[#This Row],[Date]])</f>
        <v>4</v>
      </c>
      <c r="L1772" s="12"/>
    </row>
    <row r="1773" spans="1:12" x14ac:dyDescent="0.3">
      <c r="A1773">
        <v>7</v>
      </c>
      <c r="B1773">
        <v>30800</v>
      </c>
      <c r="C1773">
        <v>6</v>
      </c>
      <c r="D1773">
        <v>80000</v>
      </c>
      <c r="E1773" s="46">
        <v>45415</v>
      </c>
      <c r="F1773">
        <v>-1260</v>
      </c>
      <c r="I1773" t="str">
        <f>INDEX(LedgerMapping[[#All],[Level 3]],MATCH(Actuals[[#This Row],[Sub Ledger]],LedgerMapping[[#All],[Sub Ledger]],0))</f>
        <v>Travel and Expenses</v>
      </c>
      <c r="J1773" s="22">
        <f>YEAR(Actuals[[#This Row],[Date]])</f>
        <v>2024</v>
      </c>
      <c r="K1773" s="22">
        <f>MONTH(Actuals[[#This Row],[Date]])</f>
        <v>5</v>
      </c>
      <c r="L1773" s="12"/>
    </row>
    <row r="1774" spans="1:12" x14ac:dyDescent="0.3">
      <c r="A1774">
        <v>7</v>
      </c>
      <c r="B1774">
        <v>31925</v>
      </c>
      <c r="C1774">
        <v>6</v>
      </c>
      <c r="D1774">
        <v>80000</v>
      </c>
      <c r="E1774" s="46">
        <v>45445</v>
      </c>
      <c r="F1774">
        <v>-1373</v>
      </c>
      <c r="I1774" t="str">
        <f>INDEX(LedgerMapping[[#All],[Level 3]],MATCH(Actuals[[#This Row],[Sub Ledger]],LedgerMapping[[#All],[Sub Ledger]],0))</f>
        <v>Travel and Expenses</v>
      </c>
      <c r="J1774" s="22">
        <f>YEAR(Actuals[[#This Row],[Date]])</f>
        <v>2024</v>
      </c>
      <c r="K1774" s="22">
        <f>MONTH(Actuals[[#This Row],[Date]])</f>
        <v>6</v>
      </c>
      <c r="L1774" s="12"/>
    </row>
    <row r="1775" spans="1:12" x14ac:dyDescent="0.3">
      <c r="A1775">
        <v>7</v>
      </c>
      <c r="B1775">
        <v>33049</v>
      </c>
      <c r="C1775">
        <v>6</v>
      </c>
      <c r="D1775">
        <v>80000</v>
      </c>
      <c r="E1775" s="46">
        <v>45476</v>
      </c>
      <c r="F1775">
        <v>-1296</v>
      </c>
      <c r="I1775" t="str">
        <f>INDEX(LedgerMapping[[#All],[Level 3]],MATCH(Actuals[[#This Row],[Sub Ledger]],LedgerMapping[[#All],[Sub Ledger]],0))</f>
        <v>Travel and Expenses</v>
      </c>
      <c r="J1775" s="22">
        <f>YEAR(Actuals[[#This Row],[Date]])</f>
        <v>2024</v>
      </c>
      <c r="K1775" s="22">
        <f>MONTH(Actuals[[#This Row],[Date]])</f>
        <v>7</v>
      </c>
      <c r="L1775" s="12"/>
    </row>
    <row r="1776" spans="1:12" x14ac:dyDescent="0.3">
      <c r="A1776">
        <v>7</v>
      </c>
      <c r="B1776">
        <v>34173</v>
      </c>
      <c r="C1776">
        <v>6</v>
      </c>
      <c r="D1776">
        <v>80000</v>
      </c>
      <c r="E1776" s="46">
        <v>45507</v>
      </c>
      <c r="F1776">
        <v>-1062</v>
      </c>
      <c r="I1776" t="str">
        <f>INDEX(LedgerMapping[[#All],[Level 3]],MATCH(Actuals[[#This Row],[Sub Ledger]],LedgerMapping[[#All],[Sub Ledger]],0))</f>
        <v>Travel and Expenses</v>
      </c>
      <c r="J1776" s="22">
        <f>YEAR(Actuals[[#This Row],[Date]])</f>
        <v>2024</v>
      </c>
      <c r="K1776" s="22">
        <f>MONTH(Actuals[[#This Row],[Date]])</f>
        <v>8</v>
      </c>
      <c r="L1776" s="12"/>
    </row>
    <row r="1777" spans="1:12" x14ac:dyDescent="0.3">
      <c r="A1777">
        <v>7</v>
      </c>
      <c r="B1777">
        <v>35325</v>
      </c>
      <c r="C1777">
        <v>6</v>
      </c>
      <c r="D1777">
        <v>80000</v>
      </c>
      <c r="E1777" s="46">
        <v>45536</v>
      </c>
      <c r="F1777">
        <v>-1351</v>
      </c>
      <c r="I1777" t="str">
        <f>INDEX(LedgerMapping[[#All],[Level 3]],MATCH(Actuals[[#This Row],[Sub Ledger]],LedgerMapping[[#All],[Sub Ledger]],0))</f>
        <v>Travel and Expenses</v>
      </c>
      <c r="J1777" s="22">
        <f>YEAR(Actuals[[#This Row],[Date]])</f>
        <v>2024</v>
      </c>
      <c r="K1777" s="22">
        <f>MONTH(Actuals[[#This Row],[Date]])</f>
        <v>9</v>
      </c>
      <c r="L1777" s="12"/>
    </row>
    <row r="1778" spans="1:12" x14ac:dyDescent="0.3">
      <c r="A1778">
        <v>7</v>
      </c>
      <c r="B1778">
        <v>36475</v>
      </c>
      <c r="C1778">
        <v>6</v>
      </c>
      <c r="D1778">
        <v>80000</v>
      </c>
      <c r="E1778" s="46">
        <v>45567</v>
      </c>
      <c r="F1778">
        <v>-1337</v>
      </c>
      <c r="I1778" t="str">
        <f>INDEX(LedgerMapping[[#All],[Level 3]],MATCH(Actuals[[#This Row],[Sub Ledger]],LedgerMapping[[#All],[Sub Ledger]],0))</f>
        <v>Travel and Expenses</v>
      </c>
      <c r="J1778" s="22">
        <f>YEAR(Actuals[[#This Row],[Date]])</f>
        <v>2024</v>
      </c>
      <c r="K1778" s="22">
        <f>MONTH(Actuals[[#This Row],[Date]])</f>
        <v>10</v>
      </c>
      <c r="L1778" s="12"/>
    </row>
    <row r="1779" spans="1:12" x14ac:dyDescent="0.3">
      <c r="A1779">
        <v>7</v>
      </c>
      <c r="B1779">
        <v>37624</v>
      </c>
      <c r="C1779">
        <v>6</v>
      </c>
      <c r="D1779">
        <v>80000</v>
      </c>
      <c r="E1779" s="46">
        <v>45597</v>
      </c>
      <c r="F1779">
        <v>-1348</v>
      </c>
      <c r="I1779" t="str">
        <f>INDEX(LedgerMapping[[#All],[Level 3]],MATCH(Actuals[[#This Row],[Sub Ledger]],LedgerMapping[[#All],[Sub Ledger]],0))</f>
        <v>Travel and Expenses</v>
      </c>
      <c r="J1779" s="22">
        <f>YEAR(Actuals[[#This Row],[Date]])</f>
        <v>2024</v>
      </c>
      <c r="K1779" s="22">
        <f>MONTH(Actuals[[#This Row],[Date]])</f>
        <v>11</v>
      </c>
      <c r="L1779" s="12"/>
    </row>
    <row r="1780" spans="1:12" x14ac:dyDescent="0.3">
      <c r="A1780">
        <v>7</v>
      </c>
      <c r="B1780">
        <v>38775</v>
      </c>
      <c r="C1780">
        <v>6</v>
      </c>
      <c r="D1780">
        <v>80000</v>
      </c>
      <c r="E1780" s="46">
        <v>45628</v>
      </c>
      <c r="F1780">
        <v>-1166</v>
      </c>
      <c r="I1780" t="str">
        <f>INDEX(LedgerMapping[[#All],[Level 3]],MATCH(Actuals[[#This Row],[Sub Ledger]],LedgerMapping[[#All],[Sub Ledger]],0))</f>
        <v>Travel and Expenses</v>
      </c>
      <c r="J1780" s="22">
        <f>YEAR(Actuals[[#This Row],[Date]])</f>
        <v>2024</v>
      </c>
      <c r="K1780" s="22">
        <f>MONTH(Actuals[[#This Row],[Date]])</f>
        <v>12</v>
      </c>
      <c r="L1780" s="12"/>
    </row>
    <row r="1781" spans="1:12" x14ac:dyDescent="0.3">
      <c r="A1781">
        <v>7</v>
      </c>
      <c r="B1781">
        <v>891</v>
      </c>
      <c r="C1781">
        <v>6</v>
      </c>
      <c r="D1781">
        <v>81000</v>
      </c>
      <c r="E1781" s="46">
        <v>44562</v>
      </c>
      <c r="F1781">
        <v>-418</v>
      </c>
      <c r="I1781" t="str">
        <f>INDEX(LedgerMapping[[#All],[Level 3]],MATCH(Actuals[[#This Row],[Sub Ledger]],LedgerMapping[[#All],[Sub Ledger]],0))</f>
        <v>Depreciation</v>
      </c>
      <c r="J1781" s="22">
        <f>YEAR(Actuals[[#This Row],[Date]])</f>
        <v>2022</v>
      </c>
      <c r="K1781" s="22">
        <f>MONTH(Actuals[[#This Row],[Date]])</f>
        <v>1</v>
      </c>
      <c r="L1781" s="12"/>
    </row>
    <row r="1782" spans="1:12" x14ac:dyDescent="0.3">
      <c r="A1782">
        <v>7</v>
      </c>
      <c r="B1782">
        <v>2015</v>
      </c>
      <c r="C1782">
        <v>6</v>
      </c>
      <c r="D1782">
        <v>81000</v>
      </c>
      <c r="E1782" s="46">
        <v>44593</v>
      </c>
      <c r="F1782">
        <v>-436</v>
      </c>
      <c r="I1782" t="str">
        <f>INDEX(LedgerMapping[[#All],[Level 3]],MATCH(Actuals[[#This Row],[Sub Ledger]],LedgerMapping[[#All],[Sub Ledger]],0))</f>
        <v>Depreciation</v>
      </c>
      <c r="J1782" s="22">
        <f>YEAR(Actuals[[#This Row],[Date]])</f>
        <v>2022</v>
      </c>
      <c r="K1782" s="22">
        <f>MONTH(Actuals[[#This Row],[Date]])</f>
        <v>2</v>
      </c>
      <c r="L1782" s="12"/>
    </row>
    <row r="1783" spans="1:12" x14ac:dyDescent="0.3">
      <c r="A1783">
        <v>7</v>
      </c>
      <c r="B1783">
        <v>3133</v>
      </c>
      <c r="C1783">
        <v>6</v>
      </c>
      <c r="D1783">
        <v>81000</v>
      </c>
      <c r="E1783" s="46">
        <v>44624</v>
      </c>
      <c r="F1783">
        <v>-414</v>
      </c>
      <c r="I1783" t="str">
        <f>INDEX(LedgerMapping[[#All],[Level 3]],MATCH(Actuals[[#This Row],[Sub Ledger]],LedgerMapping[[#All],[Sub Ledger]],0))</f>
        <v>Depreciation</v>
      </c>
      <c r="J1783" s="22">
        <f>YEAR(Actuals[[#This Row],[Date]])</f>
        <v>2022</v>
      </c>
      <c r="K1783" s="22">
        <f>MONTH(Actuals[[#This Row],[Date]])</f>
        <v>3</v>
      </c>
      <c r="L1783" s="12"/>
    </row>
    <row r="1784" spans="1:12" x14ac:dyDescent="0.3">
      <c r="A1784">
        <v>7</v>
      </c>
      <c r="B1784">
        <v>4255</v>
      </c>
      <c r="C1784">
        <v>6</v>
      </c>
      <c r="D1784">
        <v>81000</v>
      </c>
      <c r="E1784" s="46">
        <v>44654</v>
      </c>
      <c r="F1784">
        <v>-468</v>
      </c>
      <c r="I1784" t="str">
        <f>INDEX(LedgerMapping[[#All],[Level 3]],MATCH(Actuals[[#This Row],[Sub Ledger]],LedgerMapping[[#All],[Sub Ledger]],0))</f>
        <v>Depreciation</v>
      </c>
      <c r="J1784" s="22">
        <f>YEAR(Actuals[[#This Row],[Date]])</f>
        <v>2022</v>
      </c>
      <c r="K1784" s="22">
        <f>MONTH(Actuals[[#This Row],[Date]])</f>
        <v>4</v>
      </c>
      <c r="L1784" s="12"/>
    </row>
    <row r="1785" spans="1:12" x14ac:dyDescent="0.3">
      <c r="A1785">
        <v>7</v>
      </c>
      <c r="B1785">
        <v>5378</v>
      </c>
      <c r="C1785">
        <v>6</v>
      </c>
      <c r="D1785">
        <v>81000</v>
      </c>
      <c r="E1785" s="46">
        <v>44685</v>
      </c>
      <c r="F1785">
        <v>-386</v>
      </c>
      <c r="I1785" t="str">
        <f>INDEX(LedgerMapping[[#All],[Level 3]],MATCH(Actuals[[#This Row],[Sub Ledger]],LedgerMapping[[#All],[Sub Ledger]],0))</f>
        <v>Depreciation</v>
      </c>
      <c r="J1785" s="22">
        <f>YEAR(Actuals[[#This Row],[Date]])</f>
        <v>2022</v>
      </c>
      <c r="K1785" s="22">
        <f>MONTH(Actuals[[#This Row],[Date]])</f>
        <v>5</v>
      </c>
      <c r="L1785" s="12"/>
    </row>
    <row r="1786" spans="1:12" x14ac:dyDescent="0.3">
      <c r="A1786">
        <v>7</v>
      </c>
      <c r="B1786">
        <v>6503</v>
      </c>
      <c r="C1786">
        <v>6</v>
      </c>
      <c r="D1786">
        <v>81000</v>
      </c>
      <c r="E1786" s="46">
        <v>44715</v>
      </c>
      <c r="F1786">
        <v>-491</v>
      </c>
      <c r="I1786" t="str">
        <f>INDEX(LedgerMapping[[#All],[Level 3]],MATCH(Actuals[[#This Row],[Sub Ledger]],LedgerMapping[[#All],[Sub Ledger]],0))</f>
        <v>Depreciation</v>
      </c>
      <c r="J1786" s="22">
        <f>YEAR(Actuals[[#This Row],[Date]])</f>
        <v>2022</v>
      </c>
      <c r="K1786" s="22">
        <f>MONTH(Actuals[[#This Row],[Date]])</f>
        <v>6</v>
      </c>
      <c r="L1786" s="12"/>
    </row>
    <row r="1787" spans="1:12" x14ac:dyDescent="0.3">
      <c r="A1787">
        <v>7</v>
      </c>
      <c r="B1787">
        <v>7623</v>
      </c>
      <c r="C1787">
        <v>6</v>
      </c>
      <c r="D1787">
        <v>81000</v>
      </c>
      <c r="E1787" s="46">
        <v>44746</v>
      </c>
      <c r="F1787">
        <v>-535</v>
      </c>
      <c r="I1787" t="str">
        <f>INDEX(LedgerMapping[[#All],[Level 3]],MATCH(Actuals[[#This Row],[Sub Ledger]],LedgerMapping[[#All],[Sub Ledger]],0))</f>
        <v>Depreciation</v>
      </c>
      <c r="J1787" s="22">
        <f>YEAR(Actuals[[#This Row],[Date]])</f>
        <v>2022</v>
      </c>
      <c r="K1787" s="22">
        <f>MONTH(Actuals[[#This Row],[Date]])</f>
        <v>7</v>
      </c>
      <c r="L1787" s="12"/>
    </row>
    <row r="1788" spans="1:12" x14ac:dyDescent="0.3">
      <c r="A1788">
        <v>7</v>
      </c>
      <c r="B1788">
        <v>8748</v>
      </c>
      <c r="C1788">
        <v>6</v>
      </c>
      <c r="D1788">
        <v>81000</v>
      </c>
      <c r="E1788" s="46">
        <v>44777</v>
      </c>
      <c r="F1788">
        <v>-468</v>
      </c>
      <c r="I1788" t="str">
        <f>INDEX(LedgerMapping[[#All],[Level 3]],MATCH(Actuals[[#This Row],[Sub Ledger]],LedgerMapping[[#All],[Sub Ledger]],0))</f>
        <v>Depreciation</v>
      </c>
      <c r="J1788" s="22">
        <f>YEAR(Actuals[[#This Row],[Date]])</f>
        <v>2022</v>
      </c>
      <c r="K1788" s="22">
        <f>MONTH(Actuals[[#This Row],[Date]])</f>
        <v>8</v>
      </c>
      <c r="L1788" s="12"/>
    </row>
    <row r="1789" spans="1:12" x14ac:dyDescent="0.3">
      <c r="A1789">
        <v>7</v>
      </c>
      <c r="B1789">
        <v>9861</v>
      </c>
      <c r="C1789">
        <v>6</v>
      </c>
      <c r="D1789">
        <v>81000</v>
      </c>
      <c r="E1789" s="46">
        <v>44805</v>
      </c>
      <c r="F1789">
        <v>-393</v>
      </c>
      <c r="I1789" t="str">
        <f>INDEX(LedgerMapping[[#All],[Level 3]],MATCH(Actuals[[#This Row],[Sub Ledger]],LedgerMapping[[#All],[Sub Ledger]],0))</f>
        <v>Depreciation</v>
      </c>
      <c r="J1789" s="22">
        <f>YEAR(Actuals[[#This Row],[Date]])</f>
        <v>2022</v>
      </c>
      <c r="K1789" s="22">
        <f>MONTH(Actuals[[#This Row],[Date]])</f>
        <v>9</v>
      </c>
      <c r="L1789" s="12"/>
    </row>
    <row r="1790" spans="1:12" x14ac:dyDescent="0.3">
      <c r="A1790">
        <v>7</v>
      </c>
      <c r="B1790">
        <v>10979</v>
      </c>
      <c r="C1790">
        <v>6</v>
      </c>
      <c r="D1790">
        <v>81000</v>
      </c>
      <c r="E1790" s="46">
        <v>44836</v>
      </c>
      <c r="F1790">
        <v>-509</v>
      </c>
      <c r="I1790" t="str">
        <f>INDEX(LedgerMapping[[#All],[Level 3]],MATCH(Actuals[[#This Row],[Sub Ledger]],LedgerMapping[[#All],[Sub Ledger]],0))</f>
        <v>Depreciation</v>
      </c>
      <c r="J1790" s="22">
        <f>YEAR(Actuals[[#This Row],[Date]])</f>
        <v>2022</v>
      </c>
      <c r="K1790" s="22">
        <f>MONTH(Actuals[[#This Row],[Date]])</f>
        <v>10</v>
      </c>
      <c r="L1790" s="12"/>
    </row>
    <row r="1791" spans="1:12" x14ac:dyDescent="0.3">
      <c r="A1791">
        <v>7</v>
      </c>
      <c r="B1791">
        <v>12105</v>
      </c>
      <c r="C1791">
        <v>6</v>
      </c>
      <c r="D1791">
        <v>81000</v>
      </c>
      <c r="E1791" s="46">
        <v>44866</v>
      </c>
      <c r="F1791">
        <v>-409</v>
      </c>
      <c r="I1791" t="str">
        <f>INDEX(LedgerMapping[[#All],[Level 3]],MATCH(Actuals[[#This Row],[Sub Ledger]],LedgerMapping[[#All],[Sub Ledger]],0))</f>
        <v>Depreciation</v>
      </c>
      <c r="J1791" s="22">
        <f>YEAR(Actuals[[#This Row],[Date]])</f>
        <v>2022</v>
      </c>
      <c r="K1791" s="22">
        <f>MONTH(Actuals[[#This Row],[Date]])</f>
        <v>11</v>
      </c>
      <c r="L1791" s="12"/>
    </row>
    <row r="1792" spans="1:12" x14ac:dyDescent="0.3">
      <c r="A1792">
        <v>7</v>
      </c>
      <c r="B1792">
        <v>13236</v>
      </c>
      <c r="C1792">
        <v>6</v>
      </c>
      <c r="D1792">
        <v>81000</v>
      </c>
      <c r="E1792" s="46">
        <v>44897</v>
      </c>
      <c r="F1792">
        <v>-486</v>
      </c>
      <c r="I1792" t="str">
        <f>INDEX(LedgerMapping[[#All],[Level 3]],MATCH(Actuals[[#This Row],[Sub Ledger]],LedgerMapping[[#All],[Sub Ledger]],0))</f>
        <v>Depreciation</v>
      </c>
      <c r="J1792" s="22">
        <f>YEAR(Actuals[[#This Row],[Date]])</f>
        <v>2022</v>
      </c>
      <c r="K1792" s="22">
        <f>MONTH(Actuals[[#This Row],[Date]])</f>
        <v>12</v>
      </c>
      <c r="L1792" s="12"/>
    </row>
    <row r="1793" spans="1:12" x14ac:dyDescent="0.3">
      <c r="A1793">
        <v>7</v>
      </c>
      <c r="B1793">
        <v>14051</v>
      </c>
      <c r="C1793">
        <v>6</v>
      </c>
      <c r="D1793">
        <v>81000</v>
      </c>
      <c r="E1793" s="46">
        <v>44927</v>
      </c>
      <c r="F1793">
        <v>-643</v>
      </c>
      <c r="I1793" t="str">
        <f>INDEX(LedgerMapping[[#All],[Level 3]],MATCH(Actuals[[#This Row],[Sub Ledger]],LedgerMapping[[#All],[Sub Ledger]],0))</f>
        <v>Depreciation</v>
      </c>
      <c r="J1793" s="22">
        <f>YEAR(Actuals[[#This Row],[Date]])</f>
        <v>2023</v>
      </c>
      <c r="K1793" s="22">
        <f>MONTH(Actuals[[#This Row],[Date]])</f>
        <v>1</v>
      </c>
      <c r="L1793" s="12"/>
    </row>
    <row r="1794" spans="1:12" x14ac:dyDescent="0.3">
      <c r="A1794">
        <v>7</v>
      </c>
      <c r="B1794">
        <v>15057</v>
      </c>
      <c r="C1794">
        <v>6</v>
      </c>
      <c r="D1794">
        <v>81000</v>
      </c>
      <c r="E1794" s="46">
        <v>44958</v>
      </c>
      <c r="F1794">
        <v>-643</v>
      </c>
      <c r="I1794" t="str">
        <f>INDEX(LedgerMapping[[#All],[Level 3]],MATCH(Actuals[[#This Row],[Sub Ledger]],LedgerMapping[[#All],[Sub Ledger]],0))</f>
        <v>Depreciation</v>
      </c>
      <c r="J1794" s="22">
        <f>YEAR(Actuals[[#This Row],[Date]])</f>
        <v>2023</v>
      </c>
      <c r="K1794" s="22">
        <f>MONTH(Actuals[[#This Row],[Date]])</f>
        <v>2</v>
      </c>
      <c r="L1794" s="12"/>
    </row>
    <row r="1795" spans="1:12" x14ac:dyDescent="0.3">
      <c r="A1795">
        <v>7</v>
      </c>
      <c r="B1795">
        <v>16037</v>
      </c>
      <c r="C1795">
        <v>6</v>
      </c>
      <c r="D1795">
        <v>81000</v>
      </c>
      <c r="E1795" s="46">
        <v>44988</v>
      </c>
      <c r="F1795">
        <v>-650</v>
      </c>
      <c r="I1795" t="str">
        <f>INDEX(LedgerMapping[[#All],[Level 3]],MATCH(Actuals[[#This Row],[Sub Ledger]],LedgerMapping[[#All],[Sub Ledger]],0))</f>
        <v>Depreciation</v>
      </c>
      <c r="J1795" s="22">
        <f>YEAR(Actuals[[#This Row],[Date]])</f>
        <v>2023</v>
      </c>
      <c r="K1795" s="22">
        <f>MONTH(Actuals[[#This Row],[Date]])</f>
        <v>3</v>
      </c>
      <c r="L1795" s="12"/>
    </row>
    <row r="1796" spans="1:12" x14ac:dyDescent="0.3">
      <c r="A1796">
        <v>7</v>
      </c>
      <c r="B1796">
        <v>17069</v>
      </c>
      <c r="C1796">
        <v>6</v>
      </c>
      <c r="D1796">
        <v>81000</v>
      </c>
      <c r="E1796" s="46">
        <v>45018</v>
      </c>
      <c r="F1796">
        <v>-488</v>
      </c>
      <c r="I1796" t="str">
        <f>INDEX(LedgerMapping[[#All],[Level 3]],MATCH(Actuals[[#This Row],[Sub Ledger]],LedgerMapping[[#All],[Sub Ledger]],0))</f>
        <v>Depreciation</v>
      </c>
      <c r="J1796" s="22">
        <f>YEAR(Actuals[[#This Row],[Date]])</f>
        <v>2023</v>
      </c>
      <c r="K1796" s="22">
        <f>MONTH(Actuals[[#This Row],[Date]])</f>
        <v>4</v>
      </c>
      <c r="L1796" s="12"/>
    </row>
    <row r="1797" spans="1:12" x14ac:dyDescent="0.3">
      <c r="A1797">
        <v>7</v>
      </c>
      <c r="B1797">
        <v>18099</v>
      </c>
      <c r="C1797">
        <v>6</v>
      </c>
      <c r="D1797">
        <v>81000</v>
      </c>
      <c r="E1797" s="46">
        <v>45049</v>
      </c>
      <c r="F1797">
        <v>-468</v>
      </c>
      <c r="I1797" t="str">
        <f>INDEX(LedgerMapping[[#All],[Level 3]],MATCH(Actuals[[#This Row],[Sub Ledger]],LedgerMapping[[#All],[Sub Ledger]],0))</f>
        <v>Depreciation</v>
      </c>
      <c r="J1797" s="22">
        <f>YEAR(Actuals[[#This Row],[Date]])</f>
        <v>2023</v>
      </c>
      <c r="K1797" s="22">
        <f>MONTH(Actuals[[#This Row],[Date]])</f>
        <v>5</v>
      </c>
      <c r="L1797" s="12"/>
    </row>
    <row r="1798" spans="1:12" x14ac:dyDescent="0.3">
      <c r="A1798">
        <v>7</v>
      </c>
      <c r="B1798">
        <v>19103</v>
      </c>
      <c r="C1798">
        <v>6</v>
      </c>
      <c r="D1798">
        <v>81000</v>
      </c>
      <c r="E1798" s="46">
        <v>45079</v>
      </c>
      <c r="F1798">
        <v>-708</v>
      </c>
      <c r="I1798" t="str">
        <f>INDEX(LedgerMapping[[#All],[Level 3]],MATCH(Actuals[[#This Row],[Sub Ledger]],LedgerMapping[[#All],[Sub Ledger]],0))</f>
        <v>Depreciation</v>
      </c>
      <c r="J1798" s="22">
        <f>YEAR(Actuals[[#This Row],[Date]])</f>
        <v>2023</v>
      </c>
      <c r="K1798" s="22">
        <f>MONTH(Actuals[[#This Row],[Date]])</f>
        <v>6</v>
      </c>
      <c r="L1798" s="12"/>
    </row>
    <row r="1799" spans="1:12" x14ac:dyDescent="0.3">
      <c r="A1799">
        <v>7</v>
      </c>
      <c r="B1799">
        <v>20132</v>
      </c>
      <c r="C1799">
        <v>6</v>
      </c>
      <c r="D1799">
        <v>81000</v>
      </c>
      <c r="E1799" s="46">
        <v>45110</v>
      </c>
      <c r="F1799">
        <v>-473</v>
      </c>
      <c r="I1799" t="str">
        <f>INDEX(LedgerMapping[[#All],[Level 3]],MATCH(Actuals[[#This Row],[Sub Ledger]],LedgerMapping[[#All],[Sub Ledger]],0))</f>
        <v>Depreciation</v>
      </c>
      <c r="J1799" s="22">
        <f>YEAR(Actuals[[#This Row],[Date]])</f>
        <v>2023</v>
      </c>
      <c r="K1799" s="22">
        <f>MONTH(Actuals[[#This Row],[Date]])</f>
        <v>7</v>
      </c>
      <c r="L1799" s="12"/>
    </row>
    <row r="1800" spans="1:12" x14ac:dyDescent="0.3">
      <c r="A1800">
        <v>7</v>
      </c>
      <c r="B1800">
        <v>21159</v>
      </c>
      <c r="C1800">
        <v>6</v>
      </c>
      <c r="D1800">
        <v>81000</v>
      </c>
      <c r="E1800" s="46">
        <v>45141</v>
      </c>
      <c r="F1800">
        <v>-509</v>
      </c>
      <c r="I1800" t="str">
        <f>INDEX(LedgerMapping[[#All],[Level 3]],MATCH(Actuals[[#This Row],[Sub Ledger]],LedgerMapping[[#All],[Sub Ledger]],0))</f>
        <v>Depreciation</v>
      </c>
      <c r="J1800" s="22">
        <f>YEAR(Actuals[[#This Row],[Date]])</f>
        <v>2023</v>
      </c>
      <c r="K1800" s="22">
        <f>MONTH(Actuals[[#This Row],[Date]])</f>
        <v>8</v>
      </c>
      <c r="L1800" s="12"/>
    </row>
    <row r="1801" spans="1:12" x14ac:dyDescent="0.3">
      <c r="A1801">
        <v>7</v>
      </c>
      <c r="B1801">
        <v>22163</v>
      </c>
      <c r="C1801">
        <v>6</v>
      </c>
      <c r="D1801">
        <v>81000</v>
      </c>
      <c r="E1801" s="46">
        <v>45169</v>
      </c>
      <c r="F1801">
        <v>-637</v>
      </c>
      <c r="I1801" t="str">
        <f>INDEX(LedgerMapping[[#All],[Level 3]],MATCH(Actuals[[#This Row],[Sub Ledger]],LedgerMapping[[#All],[Sub Ledger]],0))</f>
        <v>Depreciation</v>
      </c>
      <c r="J1801" s="22">
        <f>YEAR(Actuals[[#This Row],[Date]])</f>
        <v>2023</v>
      </c>
      <c r="K1801" s="22">
        <f>MONTH(Actuals[[#This Row],[Date]])</f>
        <v>8</v>
      </c>
      <c r="L1801" s="12"/>
    </row>
    <row r="1802" spans="1:12" x14ac:dyDescent="0.3">
      <c r="A1802">
        <v>7</v>
      </c>
      <c r="B1802">
        <v>23140</v>
      </c>
      <c r="C1802">
        <v>6</v>
      </c>
      <c r="D1802">
        <v>81000</v>
      </c>
      <c r="E1802" s="46">
        <v>45200</v>
      </c>
      <c r="F1802">
        <v>-702</v>
      </c>
      <c r="I1802" t="str">
        <f>INDEX(LedgerMapping[[#All],[Level 3]],MATCH(Actuals[[#This Row],[Sub Ledger]],LedgerMapping[[#All],[Sub Ledger]],0))</f>
        <v>Depreciation</v>
      </c>
      <c r="J1802" s="22">
        <f>YEAR(Actuals[[#This Row],[Date]])</f>
        <v>2023</v>
      </c>
      <c r="K1802" s="22">
        <f>MONTH(Actuals[[#This Row],[Date]])</f>
        <v>10</v>
      </c>
      <c r="L1802" s="12"/>
    </row>
    <row r="1803" spans="1:12" x14ac:dyDescent="0.3">
      <c r="A1803">
        <v>7</v>
      </c>
      <c r="B1803">
        <v>24143</v>
      </c>
      <c r="C1803">
        <v>6</v>
      </c>
      <c r="D1803">
        <v>81000</v>
      </c>
      <c r="E1803" s="46">
        <v>45230</v>
      </c>
      <c r="F1803">
        <v>-549</v>
      </c>
      <c r="I1803" t="str">
        <f>INDEX(LedgerMapping[[#All],[Level 3]],MATCH(Actuals[[#This Row],[Sub Ledger]],LedgerMapping[[#All],[Sub Ledger]],0))</f>
        <v>Depreciation</v>
      </c>
      <c r="J1803" s="22">
        <f>YEAR(Actuals[[#This Row],[Date]])</f>
        <v>2023</v>
      </c>
      <c r="K1803" s="22">
        <f>MONTH(Actuals[[#This Row],[Date]])</f>
        <v>10</v>
      </c>
      <c r="L1803" s="12"/>
    </row>
    <row r="1804" spans="1:12" x14ac:dyDescent="0.3">
      <c r="A1804">
        <v>7</v>
      </c>
      <c r="B1804">
        <v>25174</v>
      </c>
      <c r="C1804">
        <v>6</v>
      </c>
      <c r="D1804">
        <v>81000</v>
      </c>
      <c r="E1804" s="46">
        <v>45261</v>
      </c>
      <c r="F1804">
        <v>-614</v>
      </c>
      <c r="I1804" t="str">
        <f>INDEX(LedgerMapping[[#All],[Level 3]],MATCH(Actuals[[#This Row],[Sub Ledger]],LedgerMapping[[#All],[Sub Ledger]],0))</f>
        <v>Depreciation</v>
      </c>
      <c r="J1804" s="22">
        <f>YEAR(Actuals[[#This Row],[Date]])</f>
        <v>2023</v>
      </c>
      <c r="K1804" s="22">
        <f>MONTH(Actuals[[#This Row],[Date]])</f>
        <v>12</v>
      </c>
      <c r="L1804" s="12"/>
    </row>
    <row r="1805" spans="1:12" x14ac:dyDescent="0.3">
      <c r="A1805">
        <v>7</v>
      </c>
      <c r="B1805">
        <v>26242</v>
      </c>
      <c r="C1805">
        <v>6</v>
      </c>
      <c r="D1805">
        <v>81000</v>
      </c>
      <c r="E1805" s="46">
        <v>45291</v>
      </c>
      <c r="F1805">
        <v>-725</v>
      </c>
      <c r="I1805" t="str">
        <f>INDEX(LedgerMapping[[#All],[Level 3]],MATCH(Actuals[[#This Row],[Sub Ledger]],LedgerMapping[[#All],[Sub Ledger]],0))</f>
        <v>Depreciation</v>
      </c>
      <c r="J1805" s="22">
        <f>YEAR(Actuals[[#This Row],[Date]])</f>
        <v>2023</v>
      </c>
      <c r="K1805" s="22">
        <f>MONTH(Actuals[[#This Row],[Date]])</f>
        <v>12</v>
      </c>
      <c r="L1805" s="12"/>
    </row>
    <row r="1806" spans="1:12" x14ac:dyDescent="0.3">
      <c r="A1806">
        <v>7</v>
      </c>
      <c r="B1806">
        <v>27369</v>
      </c>
      <c r="C1806">
        <v>6</v>
      </c>
      <c r="D1806">
        <v>81000</v>
      </c>
      <c r="E1806" s="46">
        <v>45322</v>
      </c>
      <c r="F1806">
        <v>-785</v>
      </c>
      <c r="I1806" t="str">
        <f>INDEX(LedgerMapping[[#All],[Level 3]],MATCH(Actuals[[#This Row],[Sub Ledger]],LedgerMapping[[#All],[Sub Ledger]],0))</f>
        <v>Depreciation</v>
      </c>
      <c r="J1806" s="22">
        <f>YEAR(Actuals[[#This Row],[Date]])</f>
        <v>2024</v>
      </c>
      <c r="K1806" s="22">
        <f>MONTH(Actuals[[#This Row],[Date]])</f>
        <v>1</v>
      </c>
      <c r="L1806" s="12"/>
    </row>
    <row r="1807" spans="1:12" x14ac:dyDescent="0.3">
      <c r="A1807">
        <v>7</v>
      </c>
      <c r="B1807">
        <v>28521</v>
      </c>
      <c r="C1807">
        <v>6</v>
      </c>
      <c r="D1807">
        <v>81000</v>
      </c>
      <c r="E1807" s="46">
        <v>45354</v>
      </c>
      <c r="F1807">
        <v>-707</v>
      </c>
      <c r="I1807" t="str">
        <f>INDEX(LedgerMapping[[#All],[Level 3]],MATCH(Actuals[[#This Row],[Sub Ledger]],LedgerMapping[[#All],[Sub Ledger]],0))</f>
        <v>Depreciation</v>
      </c>
      <c r="J1807" s="22">
        <f>YEAR(Actuals[[#This Row],[Date]])</f>
        <v>2024</v>
      </c>
      <c r="K1807" s="22">
        <f>MONTH(Actuals[[#This Row],[Date]])</f>
        <v>3</v>
      </c>
      <c r="L1807" s="12"/>
    </row>
    <row r="1808" spans="1:12" x14ac:dyDescent="0.3">
      <c r="A1808">
        <v>7</v>
      </c>
      <c r="B1808">
        <v>29675</v>
      </c>
      <c r="C1808">
        <v>6</v>
      </c>
      <c r="D1808">
        <v>81000</v>
      </c>
      <c r="E1808" s="46">
        <v>45384</v>
      </c>
      <c r="F1808">
        <v>-772</v>
      </c>
      <c r="I1808" t="str">
        <f>INDEX(LedgerMapping[[#All],[Level 3]],MATCH(Actuals[[#This Row],[Sub Ledger]],LedgerMapping[[#All],[Sub Ledger]],0))</f>
        <v>Depreciation</v>
      </c>
      <c r="J1808" s="22">
        <f>YEAR(Actuals[[#This Row],[Date]])</f>
        <v>2024</v>
      </c>
      <c r="K1808" s="22">
        <f>MONTH(Actuals[[#This Row],[Date]])</f>
        <v>4</v>
      </c>
      <c r="L1808" s="12"/>
    </row>
    <row r="1809" spans="1:12" x14ac:dyDescent="0.3">
      <c r="A1809">
        <v>7</v>
      </c>
      <c r="B1809">
        <v>30801</v>
      </c>
      <c r="C1809">
        <v>6</v>
      </c>
      <c r="D1809">
        <v>81000</v>
      </c>
      <c r="E1809" s="46">
        <v>45415</v>
      </c>
      <c r="F1809">
        <v>-780</v>
      </c>
      <c r="I1809" t="str">
        <f>INDEX(LedgerMapping[[#All],[Level 3]],MATCH(Actuals[[#This Row],[Sub Ledger]],LedgerMapping[[#All],[Sub Ledger]],0))</f>
        <v>Depreciation</v>
      </c>
      <c r="J1809" s="22">
        <f>YEAR(Actuals[[#This Row],[Date]])</f>
        <v>2024</v>
      </c>
      <c r="K1809" s="22">
        <f>MONTH(Actuals[[#This Row],[Date]])</f>
        <v>5</v>
      </c>
      <c r="L1809" s="12"/>
    </row>
    <row r="1810" spans="1:12" x14ac:dyDescent="0.3">
      <c r="A1810">
        <v>7</v>
      </c>
      <c r="B1810">
        <v>31926</v>
      </c>
      <c r="C1810">
        <v>6</v>
      </c>
      <c r="D1810">
        <v>81000</v>
      </c>
      <c r="E1810" s="46">
        <v>45445</v>
      </c>
      <c r="F1810">
        <v>-850</v>
      </c>
      <c r="I1810" t="str">
        <f>INDEX(LedgerMapping[[#All],[Level 3]],MATCH(Actuals[[#This Row],[Sub Ledger]],LedgerMapping[[#All],[Sub Ledger]],0))</f>
        <v>Depreciation</v>
      </c>
      <c r="J1810" s="22">
        <f>YEAR(Actuals[[#This Row],[Date]])</f>
        <v>2024</v>
      </c>
      <c r="K1810" s="22">
        <f>MONTH(Actuals[[#This Row],[Date]])</f>
        <v>6</v>
      </c>
      <c r="L1810" s="12"/>
    </row>
    <row r="1811" spans="1:12" x14ac:dyDescent="0.3">
      <c r="A1811">
        <v>7</v>
      </c>
      <c r="B1811">
        <v>33050</v>
      </c>
      <c r="C1811">
        <v>6</v>
      </c>
      <c r="D1811">
        <v>81000</v>
      </c>
      <c r="E1811" s="46">
        <v>45476</v>
      </c>
      <c r="F1811">
        <v>-802</v>
      </c>
      <c r="I1811" t="str">
        <f>INDEX(LedgerMapping[[#All],[Level 3]],MATCH(Actuals[[#This Row],[Sub Ledger]],LedgerMapping[[#All],[Sub Ledger]],0))</f>
        <v>Depreciation</v>
      </c>
      <c r="J1811" s="22">
        <f>YEAR(Actuals[[#This Row],[Date]])</f>
        <v>2024</v>
      </c>
      <c r="K1811" s="22">
        <f>MONTH(Actuals[[#This Row],[Date]])</f>
        <v>7</v>
      </c>
      <c r="L1811" s="12"/>
    </row>
    <row r="1812" spans="1:12" x14ac:dyDescent="0.3">
      <c r="A1812">
        <v>7</v>
      </c>
      <c r="B1812">
        <v>34174</v>
      </c>
      <c r="C1812">
        <v>6</v>
      </c>
      <c r="D1812">
        <v>81000</v>
      </c>
      <c r="E1812" s="46">
        <v>45507</v>
      </c>
      <c r="F1812">
        <v>-657</v>
      </c>
      <c r="I1812" t="str">
        <f>INDEX(LedgerMapping[[#All],[Level 3]],MATCH(Actuals[[#This Row],[Sub Ledger]],LedgerMapping[[#All],[Sub Ledger]],0))</f>
        <v>Depreciation</v>
      </c>
      <c r="J1812" s="22">
        <f>YEAR(Actuals[[#This Row],[Date]])</f>
        <v>2024</v>
      </c>
      <c r="K1812" s="22">
        <f>MONTH(Actuals[[#This Row],[Date]])</f>
        <v>8</v>
      </c>
      <c r="L1812" s="12"/>
    </row>
    <row r="1813" spans="1:12" x14ac:dyDescent="0.3">
      <c r="A1813">
        <v>7</v>
      </c>
      <c r="B1813">
        <v>35326</v>
      </c>
      <c r="C1813">
        <v>6</v>
      </c>
      <c r="D1813">
        <v>81000</v>
      </c>
      <c r="E1813" s="46">
        <v>45536</v>
      </c>
      <c r="F1813">
        <v>-836</v>
      </c>
      <c r="I1813" t="str">
        <f>INDEX(LedgerMapping[[#All],[Level 3]],MATCH(Actuals[[#This Row],[Sub Ledger]],LedgerMapping[[#All],[Sub Ledger]],0))</f>
        <v>Depreciation</v>
      </c>
      <c r="J1813" s="22">
        <f>YEAR(Actuals[[#This Row],[Date]])</f>
        <v>2024</v>
      </c>
      <c r="K1813" s="22">
        <f>MONTH(Actuals[[#This Row],[Date]])</f>
        <v>9</v>
      </c>
      <c r="L1813" s="12"/>
    </row>
    <row r="1814" spans="1:12" x14ac:dyDescent="0.3">
      <c r="A1814">
        <v>7</v>
      </c>
      <c r="B1814">
        <v>36476</v>
      </c>
      <c r="C1814">
        <v>6</v>
      </c>
      <c r="D1814">
        <v>81000</v>
      </c>
      <c r="E1814" s="46">
        <v>45567</v>
      </c>
      <c r="F1814">
        <v>-828</v>
      </c>
      <c r="I1814" t="str">
        <f>INDEX(LedgerMapping[[#All],[Level 3]],MATCH(Actuals[[#This Row],[Sub Ledger]],LedgerMapping[[#All],[Sub Ledger]],0))</f>
        <v>Depreciation</v>
      </c>
      <c r="J1814" s="22">
        <f>YEAR(Actuals[[#This Row],[Date]])</f>
        <v>2024</v>
      </c>
      <c r="K1814" s="22">
        <f>MONTH(Actuals[[#This Row],[Date]])</f>
        <v>10</v>
      </c>
      <c r="L1814" s="12"/>
    </row>
    <row r="1815" spans="1:12" x14ac:dyDescent="0.3">
      <c r="A1815">
        <v>7</v>
      </c>
      <c r="B1815">
        <v>37625</v>
      </c>
      <c r="C1815">
        <v>6</v>
      </c>
      <c r="D1815">
        <v>81000</v>
      </c>
      <c r="E1815" s="46">
        <v>45597</v>
      </c>
      <c r="F1815">
        <v>-834</v>
      </c>
      <c r="I1815" t="str">
        <f>INDEX(LedgerMapping[[#All],[Level 3]],MATCH(Actuals[[#This Row],[Sub Ledger]],LedgerMapping[[#All],[Sub Ledger]],0))</f>
        <v>Depreciation</v>
      </c>
      <c r="J1815" s="22">
        <f>YEAR(Actuals[[#This Row],[Date]])</f>
        <v>2024</v>
      </c>
      <c r="K1815" s="22">
        <f>MONTH(Actuals[[#This Row],[Date]])</f>
        <v>11</v>
      </c>
      <c r="L1815" s="12"/>
    </row>
    <row r="1816" spans="1:12" x14ac:dyDescent="0.3">
      <c r="A1816">
        <v>7</v>
      </c>
      <c r="B1816">
        <v>38776</v>
      </c>
      <c r="C1816">
        <v>6</v>
      </c>
      <c r="D1816">
        <v>81000</v>
      </c>
      <c r="E1816" s="46">
        <v>45628</v>
      </c>
      <c r="F1816">
        <v>-722</v>
      </c>
      <c r="I1816" t="str">
        <f>INDEX(LedgerMapping[[#All],[Level 3]],MATCH(Actuals[[#This Row],[Sub Ledger]],LedgerMapping[[#All],[Sub Ledger]],0))</f>
        <v>Depreciation</v>
      </c>
      <c r="J1816" s="22">
        <f>YEAR(Actuals[[#This Row],[Date]])</f>
        <v>2024</v>
      </c>
      <c r="K1816" s="22">
        <f>MONTH(Actuals[[#This Row],[Date]])</f>
        <v>12</v>
      </c>
      <c r="L1816" s="12"/>
    </row>
    <row r="1817" spans="1:12" x14ac:dyDescent="0.3">
      <c r="A1817">
        <v>7</v>
      </c>
      <c r="B1817">
        <v>894</v>
      </c>
      <c r="C1817">
        <v>6</v>
      </c>
      <c r="D1817">
        <v>82000</v>
      </c>
      <c r="E1817" s="46">
        <v>44562</v>
      </c>
      <c r="F1817">
        <v>-41</v>
      </c>
      <c r="I1817" t="str">
        <f>INDEX(LedgerMapping[[#All],[Level 3]],MATCH(Actuals[[#This Row],[Sub Ledger]],LedgerMapping[[#All],[Sub Ledger]],0))</f>
        <v>Depreciation</v>
      </c>
      <c r="J1817" s="22">
        <f>YEAR(Actuals[[#This Row],[Date]])</f>
        <v>2022</v>
      </c>
      <c r="K1817" s="22">
        <f>MONTH(Actuals[[#This Row],[Date]])</f>
        <v>1</v>
      </c>
      <c r="L1817" s="12"/>
    </row>
    <row r="1818" spans="1:12" x14ac:dyDescent="0.3">
      <c r="A1818">
        <v>7</v>
      </c>
      <c r="B1818">
        <v>2018</v>
      </c>
      <c r="C1818">
        <v>6</v>
      </c>
      <c r="D1818">
        <v>82000</v>
      </c>
      <c r="E1818" s="46">
        <v>44593</v>
      </c>
      <c r="F1818">
        <v>-43</v>
      </c>
      <c r="I1818" t="str">
        <f>INDEX(LedgerMapping[[#All],[Level 3]],MATCH(Actuals[[#This Row],[Sub Ledger]],LedgerMapping[[#All],[Sub Ledger]],0))</f>
        <v>Depreciation</v>
      </c>
      <c r="J1818" s="22">
        <f>YEAR(Actuals[[#This Row],[Date]])</f>
        <v>2022</v>
      </c>
      <c r="K1818" s="22">
        <f>MONTH(Actuals[[#This Row],[Date]])</f>
        <v>2</v>
      </c>
      <c r="L1818" s="12"/>
    </row>
    <row r="1819" spans="1:12" x14ac:dyDescent="0.3">
      <c r="A1819">
        <v>7</v>
      </c>
      <c r="B1819">
        <v>3136</v>
      </c>
      <c r="C1819">
        <v>6</v>
      </c>
      <c r="D1819">
        <v>82000</v>
      </c>
      <c r="E1819" s="46">
        <v>44624</v>
      </c>
      <c r="F1819">
        <v>-39</v>
      </c>
      <c r="I1819" t="str">
        <f>INDEX(LedgerMapping[[#All],[Level 3]],MATCH(Actuals[[#This Row],[Sub Ledger]],LedgerMapping[[#All],[Sub Ledger]],0))</f>
        <v>Depreciation</v>
      </c>
      <c r="J1819" s="22">
        <f>YEAR(Actuals[[#This Row],[Date]])</f>
        <v>2022</v>
      </c>
      <c r="K1819" s="22">
        <f>MONTH(Actuals[[#This Row],[Date]])</f>
        <v>3</v>
      </c>
      <c r="L1819" s="12"/>
    </row>
    <row r="1820" spans="1:12" x14ac:dyDescent="0.3">
      <c r="A1820">
        <v>7</v>
      </c>
      <c r="B1820">
        <v>4258</v>
      </c>
      <c r="C1820">
        <v>6</v>
      </c>
      <c r="D1820">
        <v>82000</v>
      </c>
      <c r="E1820" s="46">
        <v>44654</v>
      </c>
      <c r="F1820">
        <v>-48</v>
      </c>
      <c r="I1820" t="str">
        <f>INDEX(LedgerMapping[[#All],[Level 3]],MATCH(Actuals[[#This Row],[Sub Ledger]],LedgerMapping[[#All],[Sub Ledger]],0))</f>
        <v>Depreciation</v>
      </c>
      <c r="J1820" s="22">
        <f>YEAR(Actuals[[#This Row],[Date]])</f>
        <v>2022</v>
      </c>
      <c r="K1820" s="22">
        <f>MONTH(Actuals[[#This Row],[Date]])</f>
        <v>4</v>
      </c>
      <c r="L1820" s="12"/>
    </row>
    <row r="1821" spans="1:12" x14ac:dyDescent="0.3">
      <c r="A1821">
        <v>7</v>
      </c>
      <c r="B1821">
        <v>5380</v>
      </c>
      <c r="C1821">
        <v>6</v>
      </c>
      <c r="D1821">
        <v>82000</v>
      </c>
      <c r="E1821" s="46">
        <v>44685</v>
      </c>
      <c r="F1821">
        <v>-39</v>
      </c>
      <c r="I1821" t="str">
        <f>INDEX(LedgerMapping[[#All],[Level 3]],MATCH(Actuals[[#This Row],[Sub Ledger]],LedgerMapping[[#All],[Sub Ledger]],0))</f>
        <v>Depreciation</v>
      </c>
      <c r="J1821" s="22">
        <f>YEAR(Actuals[[#This Row],[Date]])</f>
        <v>2022</v>
      </c>
      <c r="K1821" s="22">
        <f>MONTH(Actuals[[#This Row],[Date]])</f>
        <v>5</v>
      </c>
      <c r="L1821" s="12"/>
    </row>
    <row r="1822" spans="1:12" x14ac:dyDescent="0.3">
      <c r="A1822">
        <v>7</v>
      </c>
      <c r="B1822">
        <v>6506</v>
      </c>
      <c r="C1822">
        <v>6</v>
      </c>
      <c r="D1822">
        <v>82000</v>
      </c>
      <c r="E1822" s="46">
        <v>44715</v>
      </c>
      <c r="F1822">
        <v>-51</v>
      </c>
      <c r="I1822" t="str">
        <f>INDEX(LedgerMapping[[#All],[Level 3]],MATCH(Actuals[[#This Row],[Sub Ledger]],LedgerMapping[[#All],[Sub Ledger]],0))</f>
        <v>Depreciation</v>
      </c>
      <c r="J1822" s="22">
        <f>YEAR(Actuals[[#This Row],[Date]])</f>
        <v>2022</v>
      </c>
      <c r="K1822" s="22">
        <f>MONTH(Actuals[[#This Row],[Date]])</f>
        <v>6</v>
      </c>
      <c r="L1822" s="12"/>
    </row>
    <row r="1823" spans="1:12" x14ac:dyDescent="0.3">
      <c r="A1823">
        <v>7</v>
      </c>
      <c r="B1823">
        <v>7626</v>
      </c>
      <c r="C1823">
        <v>6</v>
      </c>
      <c r="D1823">
        <v>82000</v>
      </c>
      <c r="E1823" s="46">
        <v>44746</v>
      </c>
      <c r="F1823">
        <v>-54</v>
      </c>
      <c r="I1823" t="str">
        <f>INDEX(LedgerMapping[[#All],[Level 3]],MATCH(Actuals[[#This Row],[Sub Ledger]],LedgerMapping[[#All],[Sub Ledger]],0))</f>
        <v>Depreciation</v>
      </c>
      <c r="J1823" s="22">
        <f>YEAR(Actuals[[#This Row],[Date]])</f>
        <v>2022</v>
      </c>
      <c r="K1823" s="22">
        <f>MONTH(Actuals[[#This Row],[Date]])</f>
        <v>7</v>
      </c>
      <c r="L1823" s="12"/>
    </row>
    <row r="1824" spans="1:12" x14ac:dyDescent="0.3">
      <c r="A1824">
        <v>7</v>
      </c>
      <c r="B1824">
        <v>8749</v>
      </c>
      <c r="C1824">
        <v>6</v>
      </c>
      <c r="D1824">
        <v>82000</v>
      </c>
      <c r="E1824" s="46">
        <v>44777</v>
      </c>
      <c r="F1824">
        <v>-48</v>
      </c>
      <c r="I1824" t="str">
        <f>INDEX(LedgerMapping[[#All],[Level 3]],MATCH(Actuals[[#This Row],[Sub Ledger]],LedgerMapping[[#All],[Sub Ledger]],0))</f>
        <v>Depreciation</v>
      </c>
      <c r="J1824" s="22">
        <f>YEAR(Actuals[[#This Row],[Date]])</f>
        <v>2022</v>
      </c>
      <c r="K1824" s="22">
        <f>MONTH(Actuals[[#This Row],[Date]])</f>
        <v>8</v>
      </c>
      <c r="L1824" s="12"/>
    </row>
    <row r="1825" spans="1:12" x14ac:dyDescent="0.3">
      <c r="A1825">
        <v>7</v>
      </c>
      <c r="B1825">
        <v>9864</v>
      </c>
      <c r="C1825">
        <v>6</v>
      </c>
      <c r="D1825">
        <v>82000</v>
      </c>
      <c r="E1825" s="46">
        <v>44805</v>
      </c>
      <c r="F1825">
        <v>-40</v>
      </c>
      <c r="I1825" t="str">
        <f>INDEX(LedgerMapping[[#All],[Level 3]],MATCH(Actuals[[#This Row],[Sub Ledger]],LedgerMapping[[#All],[Sub Ledger]],0))</f>
        <v>Depreciation</v>
      </c>
      <c r="J1825" s="22">
        <f>YEAR(Actuals[[#This Row],[Date]])</f>
        <v>2022</v>
      </c>
      <c r="K1825" s="22">
        <f>MONTH(Actuals[[#This Row],[Date]])</f>
        <v>9</v>
      </c>
      <c r="L1825" s="12"/>
    </row>
    <row r="1826" spans="1:12" x14ac:dyDescent="0.3">
      <c r="A1826">
        <v>7</v>
      </c>
      <c r="B1826">
        <v>10982</v>
      </c>
      <c r="C1826">
        <v>6</v>
      </c>
      <c r="D1826">
        <v>82000</v>
      </c>
      <c r="E1826" s="46">
        <v>44836</v>
      </c>
      <c r="F1826">
        <v>-51</v>
      </c>
      <c r="I1826" t="str">
        <f>INDEX(LedgerMapping[[#All],[Level 3]],MATCH(Actuals[[#This Row],[Sub Ledger]],LedgerMapping[[#All],[Sub Ledger]],0))</f>
        <v>Depreciation</v>
      </c>
      <c r="J1826" s="22">
        <f>YEAR(Actuals[[#This Row],[Date]])</f>
        <v>2022</v>
      </c>
      <c r="K1826" s="22">
        <f>MONTH(Actuals[[#This Row],[Date]])</f>
        <v>10</v>
      </c>
      <c r="L1826" s="12"/>
    </row>
    <row r="1827" spans="1:12" x14ac:dyDescent="0.3">
      <c r="A1827">
        <v>7</v>
      </c>
      <c r="B1827">
        <v>12108</v>
      </c>
      <c r="C1827">
        <v>6</v>
      </c>
      <c r="D1827">
        <v>82000</v>
      </c>
      <c r="E1827" s="46">
        <v>44866</v>
      </c>
      <c r="F1827">
        <v>-39</v>
      </c>
      <c r="I1827" t="str">
        <f>INDEX(LedgerMapping[[#All],[Level 3]],MATCH(Actuals[[#This Row],[Sub Ledger]],LedgerMapping[[#All],[Sub Ledger]],0))</f>
        <v>Depreciation</v>
      </c>
      <c r="J1827" s="22">
        <f>YEAR(Actuals[[#This Row],[Date]])</f>
        <v>2022</v>
      </c>
      <c r="K1827" s="22">
        <f>MONTH(Actuals[[#This Row],[Date]])</f>
        <v>11</v>
      </c>
      <c r="L1827" s="12"/>
    </row>
    <row r="1828" spans="1:12" x14ac:dyDescent="0.3">
      <c r="A1828">
        <v>7</v>
      </c>
      <c r="B1828">
        <v>13237</v>
      </c>
      <c r="C1828">
        <v>6</v>
      </c>
      <c r="D1828">
        <v>82000</v>
      </c>
      <c r="E1828" s="46">
        <v>44897</v>
      </c>
      <c r="F1828">
        <v>-50</v>
      </c>
      <c r="I1828" t="str">
        <f>INDEX(LedgerMapping[[#All],[Level 3]],MATCH(Actuals[[#This Row],[Sub Ledger]],LedgerMapping[[#All],[Sub Ledger]],0))</f>
        <v>Depreciation</v>
      </c>
      <c r="J1828" s="22">
        <f>YEAR(Actuals[[#This Row],[Date]])</f>
        <v>2022</v>
      </c>
      <c r="K1828" s="22">
        <f>MONTH(Actuals[[#This Row],[Date]])</f>
        <v>12</v>
      </c>
      <c r="L1828" s="12"/>
    </row>
    <row r="1829" spans="1:12" x14ac:dyDescent="0.3">
      <c r="A1829">
        <v>7</v>
      </c>
      <c r="B1829">
        <v>14052</v>
      </c>
      <c r="C1829">
        <v>6</v>
      </c>
      <c r="D1829">
        <v>82000</v>
      </c>
      <c r="E1829" s="46">
        <v>44927</v>
      </c>
      <c r="F1829">
        <v>-68</v>
      </c>
      <c r="I1829" t="str">
        <f>INDEX(LedgerMapping[[#All],[Level 3]],MATCH(Actuals[[#This Row],[Sub Ledger]],LedgerMapping[[#All],[Sub Ledger]],0))</f>
        <v>Depreciation</v>
      </c>
      <c r="J1829" s="22">
        <f>YEAR(Actuals[[#This Row],[Date]])</f>
        <v>2023</v>
      </c>
      <c r="K1829" s="22">
        <f>MONTH(Actuals[[#This Row],[Date]])</f>
        <v>1</v>
      </c>
      <c r="L1829" s="12"/>
    </row>
    <row r="1830" spans="1:12" x14ac:dyDescent="0.3">
      <c r="A1830">
        <v>7</v>
      </c>
      <c r="B1830">
        <v>15058</v>
      </c>
      <c r="C1830">
        <v>6</v>
      </c>
      <c r="D1830">
        <v>82000</v>
      </c>
      <c r="E1830" s="46">
        <v>44958</v>
      </c>
      <c r="F1830">
        <v>-65</v>
      </c>
      <c r="I1830" t="str">
        <f>INDEX(LedgerMapping[[#All],[Level 3]],MATCH(Actuals[[#This Row],[Sub Ledger]],LedgerMapping[[#All],[Sub Ledger]],0))</f>
        <v>Depreciation</v>
      </c>
      <c r="J1830" s="22">
        <f>YEAR(Actuals[[#This Row],[Date]])</f>
        <v>2023</v>
      </c>
      <c r="K1830" s="22">
        <f>MONTH(Actuals[[#This Row],[Date]])</f>
        <v>2</v>
      </c>
      <c r="L1830" s="12"/>
    </row>
    <row r="1831" spans="1:12" x14ac:dyDescent="0.3">
      <c r="A1831">
        <v>7</v>
      </c>
      <c r="B1831">
        <v>16038</v>
      </c>
      <c r="C1831">
        <v>6</v>
      </c>
      <c r="D1831">
        <v>82000</v>
      </c>
      <c r="E1831" s="46">
        <v>44988</v>
      </c>
      <c r="F1831">
        <v>-66</v>
      </c>
      <c r="I1831" t="str">
        <f>INDEX(LedgerMapping[[#All],[Level 3]],MATCH(Actuals[[#This Row],[Sub Ledger]],LedgerMapping[[#All],[Sub Ledger]],0))</f>
        <v>Depreciation</v>
      </c>
      <c r="J1831" s="22">
        <f>YEAR(Actuals[[#This Row],[Date]])</f>
        <v>2023</v>
      </c>
      <c r="K1831" s="22">
        <f>MONTH(Actuals[[#This Row],[Date]])</f>
        <v>3</v>
      </c>
      <c r="L1831" s="12"/>
    </row>
    <row r="1832" spans="1:12" x14ac:dyDescent="0.3">
      <c r="A1832">
        <v>7</v>
      </c>
      <c r="B1832">
        <v>17070</v>
      </c>
      <c r="C1832">
        <v>6</v>
      </c>
      <c r="D1832">
        <v>82000</v>
      </c>
      <c r="E1832" s="46">
        <v>45018</v>
      </c>
      <c r="F1832">
        <v>-48</v>
      </c>
      <c r="I1832" t="str">
        <f>INDEX(LedgerMapping[[#All],[Level 3]],MATCH(Actuals[[#This Row],[Sub Ledger]],LedgerMapping[[#All],[Sub Ledger]],0))</f>
        <v>Depreciation</v>
      </c>
      <c r="J1832" s="22">
        <f>YEAR(Actuals[[#This Row],[Date]])</f>
        <v>2023</v>
      </c>
      <c r="K1832" s="22">
        <f>MONTH(Actuals[[#This Row],[Date]])</f>
        <v>4</v>
      </c>
      <c r="L1832" s="12"/>
    </row>
    <row r="1833" spans="1:12" x14ac:dyDescent="0.3">
      <c r="A1833">
        <v>7</v>
      </c>
      <c r="B1833">
        <v>18100</v>
      </c>
      <c r="C1833">
        <v>6</v>
      </c>
      <c r="D1833">
        <v>82000</v>
      </c>
      <c r="E1833" s="46">
        <v>45049</v>
      </c>
      <c r="F1833">
        <v>-45</v>
      </c>
      <c r="I1833" t="str">
        <f>INDEX(LedgerMapping[[#All],[Level 3]],MATCH(Actuals[[#This Row],[Sub Ledger]],LedgerMapping[[#All],[Sub Ledger]],0))</f>
        <v>Depreciation</v>
      </c>
      <c r="J1833" s="22">
        <f>YEAR(Actuals[[#This Row],[Date]])</f>
        <v>2023</v>
      </c>
      <c r="K1833" s="22">
        <f>MONTH(Actuals[[#This Row],[Date]])</f>
        <v>5</v>
      </c>
      <c r="L1833" s="12"/>
    </row>
    <row r="1834" spans="1:12" x14ac:dyDescent="0.3">
      <c r="A1834">
        <v>7</v>
      </c>
      <c r="B1834">
        <v>19104</v>
      </c>
      <c r="C1834">
        <v>6</v>
      </c>
      <c r="D1834">
        <v>82000</v>
      </c>
      <c r="E1834" s="46">
        <v>45079</v>
      </c>
      <c r="F1834">
        <v>-74</v>
      </c>
      <c r="I1834" t="str">
        <f>INDEX(LedgerMapping[[#All],[Level 3]],MATCH(Actuals[[#This Row],[Sub Ledger]],LedgerMapping[[#All],[Sub Ledger]],0))</f>
        <v>Depreciation</v>
      </c>
      <c r="J1834" s="22">
        <f>YEAR(Actuals[[#This Row],[Date]])</f>
        <v>2023</v>
      </c>
      <c r="K1834" s="22">
        <f>MONTH(Actuals[[#This Row],[Date]])</f>
        <v>6</v>
      </c>
      <c r="L1834" s="12"/>
    </row>
    <row r="1835" spans="1:12" x14ac:dyDescent="0.3">
      <c r="A1835">
        <v>7</v>
      </c>
      <c r="B1835">
        <v>20133</v>
      </c>
      <c r="C1835">
        <v>6</v>
      </c>
      <c r="D1835">
        <v>82000</v>
      </c>
      <c r="E1835" s="46">
        <v>45110</v>
      </c>
      <c r="F1835">
        <v>-45</v>
      </c>
      <c r="I1835" t="str">
        <f>INDEX(LedgerMapping[[#All],[Level 3]],MATCH(Actuals[[#This Row],[Sub Ledger]],LedgerMapping[[#All],[Sub Ledger]],0))</f>
        <v>Depreciation</v>
      </c>
      <c r="J1835" s="22">
        <f>YEAR(Actuals[[#This Row],[Date]])</f>
        <v>2023</v>
      </c>
      <c r="K1835" s="22">
        <f>MONTH(Actuals[[#This Row],[Date]])</f>
        <v>7</v>
      </c>
      <c r="L1835" s="12"/>
    </row>
    <row r="1836" spans="1:12" x14ac:dyDescent="0.3">
      <c r="A1836">
        <v>7</v>
      </c>
      <c r="B1836">
        <v>21160</v>
      </c>
      <c r="C1836">
        <v>6</v>
      </c>
      <c r="D1836">
        <v>82000</v>
      </c>
      <c r="E1836" s="46">
        <v>45141</v>
      </c>
      <c r="F1836">
        <v>-51</v>
      </c>
      <c r="I1836" t="str">
        <f>INDEX(LedgerMapping[[#All],[Level 3]],MATCH(Actuals[[#This Row],[Sub Ledger]],LedgerMapping[[#All],[Sub Ledger]],0))</f>
        <v>Depreciation</v>
      </c>
      <c r="J1836" s="22">
        <f>YEAR(Actuals[[#This Row],[Date]])</f>
        <v>2023</v>
      </c>
      <c r="K1836" s="22">
        <f>MONTH(Actuals[[#This Row],[Date]])</f>
        <v>8</v>
      </c>
      <c r="L1836" s="12"/>
    </row>
    <row r="1837" spans="1:12" x14ac:dyDescent="0.3">
      <c r="A1837">
        <v>7</v>
      </c>
      <c r="B1837">
        <v>22164</v>
      </c>
      <c r="C1837">
        <v>6</v>
      </c>
      <c r="D1837">
        <v>82000</v>
      </c>
      <c r="E1837" s="46">
        <v>45169</v>
      </c>
      <c r="F1837">
        <v>-64</v>
      </c>
      <c r="I1837" t="str">
        <f>INDEX(LedgerMapping[[#All],[Level 3]],MATCH(Actuals[[#This Row],[Sub Ledger]],LedgerMapping[[#All],[Sub Ledger]],0))</f>
        <v>Depreciation</v>
      </c>
      <c r="J1837" s="22">
        <f>YEAR(Actuals[[#This Row],[Date]])</f>
        <v>2023</v>
      </c>
      <c r="K1837" s="22">
        <f>MONTH(Actuals[[#This Row],[Date]])</f>
        <v>8</v>
      </c>
      <c r="L1837" s="12"/>
    </row>
    <row r="1838" spans="1:12" x14ac:dyDescent="0.3">
      <c r="A1838">
        <v>7</v>
      </c>
      <c r="B1838">
        <v>23141</v>
      </c>
      <c r="C1838">
        <v>6</v>
      </c>
      <c r="D1838">
        <v>82000</v>
      </c>
      <c r="E1838" s="46">
        <v>45200</v>
      </c>
      <c r="F1838">
        <v>-73</v>
      </c>
      <c r="I1838" t="str">
        <f>INDEX(LedgerMapping[[#All],[Level 3]],MATCH(Actuals[[#This Row],[Sub Ledger]],LedgerMapping[[#All],[Sub Ledger]],0))</f>
        <v>Depreciation</v>
      </c>
      <c r="J1838" s="22">
        <f>YEAR(Actuals[[#This Row],[Date]])</f>
        <v>2023</v>
      </c>
      <c r="K1838" s="22">
        <f>MONTH(Actuals[[#This Row],[Date]])</f>
        <v>10</v>
      </c>
      <c r="L1838" s="12"/>
    </row>
    <row r="1839" spans="1:12" x14ac:dyDescent="0.3">
      <c r="A1839">
        <v>7</v>
      </c>
      <c r="B1839">
        <v>24144</v>
      </c>
      <c r="C1839">
        <v>6</v>
      </c>
      <c r="D1839">
        <v>82000</v>
      </c>
      <c r="E1839" s="46">
        <v>45230</v>
      </c>
      <c r="F1839">
        <v>-54</v>
      </c>
      <c r="I1839" t="str">
        <f>INDEX(LedgerMapping[[#All],[Level 3]],MATCH(Actuals[[#This Row],[Sub Ledger]],LedgerMapping[[#All],[Sub Ledger]],0))</f>
        <v>Depreciation</v>
      </c>
      <c r="J1839" s="22">
        <f>YEAR(Actuals[[#This Row],[Date]])</f>
        <v>2023</v>
      </c>
      <c r="K1839" s="22">
        <f>MONTH(Actuals[[#This Row],[Date]])</f>
        <v>10</v>
      </c>
      <c r="L1839" s="12"/>
    </row>
    <row r="1840" spans="1:12" x14ac:dyDescent="0.3">
      <c r="A1840">
        <v>7</v>
      </c>
      <c r="B1840">
        <v>25175</v>
      </c>
      <c r="C1840">
        <v>6</v>
      </c>
      <c r="D1840">
        <v>82000</v>
      </c>
      <c r="E1840" s="46">
        <v>45261</v>
      </c>
      <c r="F1840">
        <v>-63</v>
      </c>
      <c r="I1840" t="str">
        <f>INDEX(LedgerMapping[[#All],[Level 3]],MATCH(Actuals[[#This Row],[Sub Ledger]],LedgerMapping[[#All],[Sub Ledger]],0))</f>
        <v>Depreciation</v>
      </c>
      <c r="J1840" s="22">
        <f>YEAR(Actuals[[#This Row],[Date]])</f>
        <v>2023</v>
      </c>
      <c r="K1840" s="22">
        <f>MONTH(Actuals[[#This Row],[Date]])</f>
        <v>12</v>
      </c>
      <c r="L1840" s="12"/>
    </row>
    <row r="1841" spans="1:12" x14ac:dyDescent="0.3">
      <c r="A1841">
        <v>7</v>
      </c>
      <c r="B1841">
        <v>26243</v>
      </c>
      <c r="C1841">
        <v>6</v>
      </c>
      <c r="D1841">
        <v>82000</v>
      </c>
      <c r="E1841" s="46">
        <v>45291</v>
      </c>
      <c r="F1841">
        <v>-71</v>
      </c>
      <c r="I1841" t="str">
        <f>INDEX(LedgerMapping[[#All],[Level 3]],MATCH(Actuals[[#This Row],[Sub Ledger]],LedgerMapping[[#All],[Sub Ledger]],0))</f>
        <v>Depreciation</v>
      </c>
      <c r="J1841" s="22">
        <f>YEAR(Actuals[[#This Row],[Date]])</f>
        <v>2023</v>
      </c>
      <c r="K1841" s="22">
        <f>MONTH(Actuals[[#This Row],[Date]])</f>
        <v>12</v>
      </c>
      <c r="L1841" s="12"/>
    </row>
    <row r="1842" spans="1:12" x14ac:dyDescent="0.3">
      <c r="A1842">
        <v>7</v>
      </c>
      <c r="B1842">
        <v>27370</v>
      </c>
      <c r="C1842">
        <v>6</v>
      </c>
      <c r="D1842">
        <v>82000</v>
      </c>
      <c r="E1842" s="46">
        <v>45322</v>
      </c>
      <c r="F1842">
        <v>-76</v>
      </c>
      <c r="I1842" t="str">
        <f>INDEX(LedgerMapping[[#All],[Level 3]],MATCH(Actuals[[#This Row],[Sub Ledger]],LedgerMapping[[#All],[Sub Ledger]],0))</f>
        <v>Depreciation</v>
      </c>
      <c r="J1842" s="22">
        <f>YEAR(Actuals[[#This Row],[Date]])</f>
        <v>2024</v>
      </c>
      <c r="K1842" s="22">
        <f>MONTH(Actuals[[#This Row],[Date]])</f>
        <v>1</v>
      </c>
      <c r="L1842" s="12"/>
    </row>
    <row r="1843" spans="1:12" x14ac:dyDescent="0.3">
      <c r="A1843">
        <v>7</v>
      </c>
      <c r="B1843">
        <v>28522</v>
      </c>
      <c r="C1843">
        <v>6</v>
      </c>
      <c r="D1843">
        <v>82000</v>
      </c>
      <c r="E1843" s="46">
        <v>45354</v>
      </c>
      <c r="F1843">
        <v>-71</v>
      </c>
      <c r="I1843" t="str">
        <f>INDEX(LedgerMapping[[#All],[Level 3]],MATCH(Actuals[[#This Row],[Sub Ledger]],LedgerMapping[[#All],[Sub Ledger]],0))</f>
        <v>Depreciation</v>
      </c>
      <c r="J1843" s="22">
        <f>YEAR(Actuals[[#This Row],[Date]])</f>
        <v>2024</v>
      </c>
      <c r="K1843" s="22">
        <f>MONTH(Actuals[[#This Row],[Date]])</f>
        <v>3</v>
      </c>
      <c r="L1843" s="12"/>
    </row>
    <row r="1844" spans="1:12" x14ac:dyDescent="0.3">
      <c r="A1844">
        <v>7</v>
      </c>
      <c r="B1844">
        <v>29676</v>
      </c>
      <c r="C1844">
        <v>6</v>
      </c>
      <c r="D1844">
        <v>82000</v>
      </c>
      <c r="E1844" s="46">
        <v>45384</v>
      </c>
      <c r="F1844">
        <v>-78</v>
      </c>
      <c r="I1844" t="str">
        <f>INDEX(LedgerMapping[[#All],[Level 3]],MATCH(Actuals[[#This Row],[Sub Ledger]],LedgerMapping[[#All],[Sub Ledger]],0))</f>
        <v>Depreciation</v>
      </c>
      <c r="J1844" s="22">
        <f>YEAR(Actuals[[#This Row],[Date]])</f>
        <v>2024</v>
      </c>
      <c r="K1844" s="22">
        <f>MONTH(Actuals[[#This Row],[Date]])</f>
        <v>4</v>
      </c>
      <c r="L1844" s="12"/>
    </row>
    <row r="1845" spans="1:12" x14ac:dyDescent="0.3">
      <c r="A1845">
        <v>7</v>
      </c>
      <c r="B1845">
        <v>30802</v>
      </c>
      <c r="C1845">
        <v>6</v>
      </c>
      <c r="D1845">
        <v>82000</v>
      </c>
      <c r="E1845" s="46">
        <v>45415</v>
      </c>
      <c r="F1845">
        <v>-79</v>
      </c>
      <c r="I1845" t="str">
        <f>INDEX(LedgerMapping[[#All],[Level 3]],MATCH(Actuals[[#This Row],[Sub Ledger]],LedgerMapping[[#All],[Sub Ledger]],0))</f>
        <v>Depreciation</v>
      </c>
      <c r="J1845" s="22">
        <f>YEAR(Actuals[[#This Row],[Date]])</f>
        <v>2024</v>
      </c>
      <c r="K1845" s="22">
        <f>MONTH(Actuals[[#This Row],[Date]])</f>
        <v>5</v>
      </c>
      <c r="L1845" s="12"/>
    </row>
    <row r="1846" spans="1:12" x14ac:dyDescent="0.3">
      <c r="A1846">
        <v>7</v>
      </c>
      <c r="B1846">
        <v>31927</v>
      </c>
      <c r="C1846">
        <v>6</v>
      </c>
      <c r="D1846">
        <v>82000</v>
      </c>
      <c r="E1846" s="46">
        <v>45445</v>
      </c>
      <c r="F1846">
        <v>-89</v>
      </c>
      <c r="I1846" t="str">
        <f>INDEX(LedgerMapping[[#All],[Level 3]],MATCH(Actuals[[#This Row],[Sub Ledger]],LedgerMapping[[#All],[Sub Ledger]],0))</f>
        <v>Depreciation</v>
      </c>
      <c r="J1846" s="22">
        <f>YEAR(Actuals[[#This Row],[Date]])</f>
        <v>2024</v>
      </c>
      <c r="K1846" s="22">
        <f>MONTH(Actuals[[#This Row],[Date]])</f>
        <v>6</v>
      </c>
      <c r="L1846" s="12"/>
    </row>
    <row r="1847" spans="1:12" x14ac:dyDescent="0.3">
      <c r="A1847">
        <v>7</v>
      </c>
      <c r="B1847">
        <v>33051</v>
      </c>
      <c r="C1847">
        <v>6</v>
      </c>
      <c r="D1847">
        <v>82000</v>
      </c>
      <c r="E1847" s="46">
        <v>45476</v>
      </c>
      <c r="F1847">
        <v>-79</v>
      </c>
      <c r="I1847" t="str">
        <f>INDEX(LedgerMapping[[#All],[Level 3]],MATCH(Actuals[[#This Row],[Sub Ledger]],LedgerMapping[[#All],[Sub Ledger]],0))</f>
        <v>Depreciation</v>
      </c>
      <c r="J1847" s="22">
        <f>YEAR(Actuals[[#This Row],[Date]])</f>
        <v>2024</v>
      </c>
      <c r="K1847" s="22">
        <f>MONTH(Actuals[[#This Row],[Date]])</f>
        <v>7</v>
      </c>
      <c r="L1847" s="12"/>
    </row>
    <row r="1848" spans="1:12" x14ac:dyDescent="0.3">
      <c r="A1848">
        <v>7</v>
      </c>
      <c r="B1848">
        <v>34175</v>
      </c>
      <c r="C1848">
        <v>6</v>
      </c>
      <c r="D1848">
        <v>82000</v>
      </c>
      <c r="E1848" s="46">
        <v>45507</v>
      </c>
      <c r="F1848">
        <v>-63</v>
      </c>
      <c r="I1848" t="str">
        <f>INDEX(LedgerMapping[[#All],[Level 3]],MATCH(Actuals[[#This Row],[Sub Ledger]],LedgerMapping[[#All],[Sub Ledger]],0))</f>
        <v>Depreciation</v>
      </c>
      <c r="J1848" s="22">
        <f>YEAR(Actuals[[#This Row],[Date]])</f>
        <v>2024</v>
      </c>
      <c r="K1848" s="22">
        <f>MONTH(Actuals[[#This Row],[Date]])</f>
        <v>8</v>
      </c>
      <c r="L1848" s="12"/>
    </row>
    <row r="1849" spans="1:12" x14ac:dyDescent="0.3">
      <c r="A1849">
        <v>7</v>
      </c>
      <c r="B1849">
        <v>35327</v>
      </c>
      <c r="C1849">
        <v>6</v>
      </c>
      <c r="D1849">
        <v>82000</v>
      </c>
      <c r="E1849" s="46">
        <v>45536</v>
      </c>
      <c r="F1849">
        <v>-84</v>
      </c>
      <c r="I1849" t="str">
        <f>INDEX(LedgerMapping[[#All],[Level 3]],MATCH(Actuals[[#This Row],[Sub Ledger]],LedgerMapping[[#All],[Sub Ledger]],0))</f>
        <v>Depreciation</v>
      </c>
      <c r="J1849" s="22">
        <f>YEAR(Actuals[[#This Row],[Date]])</f>
        <v>2024</v>
      </c>
      <c r="K1849" s="22">
        <f>MONTH(Actuals[[#This Row],[Date]])</f>
        <v>9</v>
      </c>
      <c r="L1849" s="12"/>
    </row>
    <row r="1850" spans="1:12" x14ac:dyDescent="0.3">
      <c r="A1850">
        <v>7</v>
      </c>
      <c r="B1850">
        <v>36477</v>
      </c>
      <c r="C1850">
        <v>6</v>
      </c>
      <c r="D1850">
        <v>82000</v>
      </c>
      <c r="E1850" s="46">
        <v>45567</v>
      </c>
      <c r="F1850">
        <v>-83</v>
      </c>
      <c r="I1850" t="str">
        <f>INDEX(LedgerMapping[[#All],[Level 3]],MATCH(Actuals[[#This Row],[Sub Ledger]],LedgerMapping[[#All],[Sub Ledger]],0))</f>
        <v>Depreciation</v>
      </c>
      <c r="J1850" s="22">
        <f>YEAR(Actuals[[#This Row],[Date]])</f>
        <v>2024</v>
      </c>
      <c r="K1850" s="22">
        <f>MONTH(Actuals[[#This Row],[Date]])</f>
        <v>10</v>
      </c>
      <c r="L1850" s="12"/>
    </row>
    <row r="1851" spans="1:12" x14ac:dyDescent="0.3">
      <c r="A1851">
        <v>7</v>
      </c>
      <c r="B1851">
        <v>37626</v>
      </c>
      <c r="C1851">
        <v>6</v>
      </c>
      <c r="D1851">
        <v>82000</v>
      </c>
      <c r="E1851" s="46">
        <v>45597</v>
      </c>
      <c r="F1851">
        <v>-87</v>
      </c>
      <c r="I1851" t="str">
        <f>INDEX(LedgerMapping[[#All],[Level 3]],MATCH(Actuals[[#This Row],[Sub Ledger]],LedgerMapping[[#All],[Sub Ledger]],0))</f>
        <v>Depreciation</v>
      </c>
      <c r="J1851" s="22">
        <f>YEAR(Actuals[[#This Row],[Date]])</f>
        <v>2024</v>
      </c>
      <c r="K1851" s="22">
        <f>MONTH(Actuals[[#This Row],[Date]])</f>
        <v>11</v>
      </c>
      <c r="L1851" s="12"/>
    </row>
    <row r="1852" spans="1:12" x14ac:dyDescent="0.3">
      <c r="A1852">
        <v>7</v>
      </c>
      <c r="B1852">
        <v>38777</v>
      </c>
      <c r="C1852">
        <v>6</v>
      </c>
      <c r="D1852">
        <v>82000</v>
      </c>
      <c r="E1852" s="46">
        <v>45628</v>
      </c>
      <c r="F1852">
        <v>-73</v>
      </c>
      <c r="I1852" t="str">
        <f>INDEX(LedgerMapping[[#All],[Level 3]],MATCH(Actuals[[#This Row],[Sub Ledger]],LedgerMapping[[#All],[Sub Ledger]],0))</f>
        <v>Depreciation</v>
      </c>
      <c r="J1852" s="22">
        <f>YEAR(Actuals[[#This Row],[Date]])</f>
        <v>2024</v>
      </c>
      <c r="K1852" s="22">
        <f>MONTH(Actuals[[#This Row],[Date]])</f>
        <v>12</v>
      </c>
      <c r="L1852" s="12"/>
    </row>
    <row r="1853" spans="1:12" x14ac:dyDescent="0.3">
      <c r="A1853">
        <v>7</v>
      </c>
      <c r="B1853">
        <v>895</v>
      </c>
      <c r="C1853">
        <v>6</v>
      </c>
      <c r="D1853">
        <v>83000</v>
      </c>
      <c r="E1853" s="46">
        <v>44562</v>
      </c>
      <c r="F1853">
        <v>-143</v>
      </c>
      <c r="I1853" t="str">
        <f>INDEX(LedgerMapping[[#All],[Level 3]],MATCH(Actuals[[#This Row],[Sub Ledger]],LedgerMapping[[#All],[Sub Ledger]],0))</f>
        <v>Depreciation</v>
      </c>
      <c r="J1853" s="22">
        <f>YEAR(Actuals[[#This Row],[Date]])</f>
        <v>2022</v>
      </c>
      <c r="K1853" s="22">
        <f>MONTH(Actuals[[#This Row],[Date]])</f>
        <v>1</v>
      </c>
      <c r="L1853" s="12"/>
    </row>
    <row r="1854" spans="1:12" x14ac:dyDescent="0.3">
      <c r="A1854">
        <v>7</v>
      </c>
      <c r="B1854">
        <v>2019</v>
      </c>
      <c r="C1854">
        <v>6</v>
      </c>
      <c r="D1854">
        <v>83000</v>
      </c>
      <c r="E1854" s="46">
        <v>44593</v>
      </c>
      <c r="F1854">
        <v>-151</v>
      </c>
      <c r="I1854" t="str">
        <f>INDEX(LedgerMapping[[#All],[Level 3]],MATCH(Actuals[[#This Row],[Sub Ledger]],LedgerMapping[[#All],[Sub Ledger]],0))</f>
        <v>Depreciation</v>
      </c>
      <c r="J1854" s="22">
        <f>YEAR(Actuals[[#This Row],[Date]])</f>
        <v>2022</v>
      </c>
      <c r="K1854" s="22">
        <f>MONTH(Actuals[[#This Row],[Date]])</f>
        <v>2</v>
      </c>
      <c r="L1854" s="12"/>
    </row>
    <row r="1855" spans="1:12" x14ac:dyDescent="0.3">
      <c r="A1855">
        <v>7</v>
      </c>
      <c r="B1855">
        <v>3137</v>
      </c>
      <c r="C1855">
        <v>6</v>
      </c>
      <c r="D1855">
        <v>83000</v>
      </c>
      <c r="E1855" s="46">
        <v>44624</v>
      </c>
      <c r="F1855">
        <v>-138</v>
      </c>
      <c r="I1855" t="str">
        <f>INDEX(LedgerMapping[[#All],[Level 3]],MATCH(Actuals[[#This Row],[Sub Ledger]],LedgerMapping[[#All],[Sub Ledger]],0))</f>
        <v>Depreciation</v>
      </c>
      <c r="J1855" s="22">
        <f>YEAR(Actuals[[#This Row],[Date]])</f>
        <v>2022</v>
      </c>
      <c r="K1855" s="22">
        <f>MONTH(Actuals[[#This Row],[Date]])</f>
        <v>3</v>
      </c>
      <c r="L1855" s="12"/>
    </row>
    <row r="1856" spans="1:12" x14ac:dyDescent="0.3">
      <c r="A1856">
        <v>7</v>
      </c>
      <c r="B1856">
        <v>4259</v>
      </c>
      <c r="C1856">
        <v>6</v>
      </c>
      <c r="D1856">
        <v>83000</v>
      </c>
      <c r="E1856" s="46">
        <v>44654</v>
      </c>
      <c r="F1856">
        <v>-167</v>
      </c>
      <c r="I1856" t="str">
        <f>INDEX(LedgerMapping[[#All],[Level 3]],MATCH(Actuals[[#This Row],[Sub Ledger]],LedgerMapping[[#All],[Sub Ledger]],0))</f>
        <v>Depreciation</v>
      </c>
      <c r="J1856" s="22">
        <f>YEAR(Actuals[[#This Row],[Date]])</f>
        <v>2022</v>
      </c>
      <c r="K1856" s="22">
        <f>MONTH(Actuals[[#This Row],[Date]])</f>
        <v>4</v>
      </c>
      <c r="L1856" s="12"/>
    </row>
    <row r="1857" spans="1:12" x14ac:dyDescent="0.3">
      <c r="A1857">
        <v>7</v>
      </c>
      <c r="B1857">
        <v>5382</v>
      </c>
      <c r="C1857">
        <v>6</v>
      </c>
      <c r="D1857">
        <v>83000</v>
      </c>
      <c r="E1857" s="46">
        <v>44685</v>
      </c>
      <c r="F1857">
        <v>-136</v>
      </c>
      <c r="I1857" t="str">
        <f>INDEX(LedgerMapping[[#All],[Level 3]],MATCH(Actuals[[#This Row],[Sub Ledger]],LedgerMapping[[#All],[Sub Ledger]],0))</f>
        <v>Depreciation</v>
      </c>
      <c r="J1857" s="22">
        <f>YEAR(Actuals[[#This Row],[Date]])</f>
        <v>2022</v>
      </c>
      <c r="K1857" s="22">
        <f>MONTH(Actuals[[#This Row],[Date]])</f>
        <v>5</v>
      </c>
      <c r="L1857" s="12"/>
    </row>
    <row r="1858" spans="1:12" x14ac:dyDescent="0.3">
      <c r="A1858">
        <v>7</v>
      </c>
      <c r="B1858">
        <v>6508</v>
      </c>
      <c r="C1858">
        <v>6</v>
      </c>
      <c r="D1858">
        <v>83000</v>
      </c>
      <c r="E1858" s="46">
        <v>44715</v>
      </c>
      <c r="F1858">
        <v>-180</v>
      </c>
      <c r="I1858" t="str">
        <f>INDEX(LedgerMapping[[#All],[Level 3]],MATCH(Actuals[[#This Row],[Sub Ledger]],LedgerMapping[[#All],[Sub Ledger]],0))</f>
        <v>Depreciation</v>
      </c>
      <c r="J1858" s="22">
        <f>YEAR(Actuals[[#This Row],[Date]])</f>
        <v>2022</v>
      </c>
      <c r="K1858" s="22">
        <f>MONTH(Actuals[[#This Row],[Date]])</f>
        <v>6</v>
      </c>
      <c r="L1858" s="12"/>
    </row>
    <row r="1859" spans="1:12" x14ac:dyDescent="0.3">
      <c r="A1859">
        <v>7</v>
      </c>
      <c r="B1859">
        <v>7627</v>
      </c>
      <c r="C1859">
        <v>6</v>
      </c>
      <c r="D1859">
        <v>83000</v>
      </c>
      <c r="E1859" s="46">
        <v>44746</v>
      </c>
      <c r="F1859">
        <v>-191</v>
      </c>
      <c r="I1859" t="str">
        <f>INDEX(LedgerMapping[[#All],[Level 3]],MATCH(Actuals[[#This Row],[Sub Ledger]],LedgerMapping[[#All],[Sub Ledger]],0))</f>
        <v>Depreciation</v>
      </c>
      <c r="J1859" s="22">
        <f>YEAR(Actuals[[#This Row],[Date]])</f>
        <v>2022</v>
      </c>
      <c r="K1859" s="22">
        <f>MONTH(Actuals[[#This Row],[Date]])</f>
        <v>7</v>
      </c>
      <c r="L1859" s="12"/>
    </row>
    <row r="1860" spans="1:12" x14ac:dyDescent="0.3">
      <c r="A1860">
        <v>7</v>
      </c>
      <c r="B1860">
        <v>8752</v>
      </c>
      <c r="C1860">
        <v>6</v>
      </c>
      <c r="D1860">
        <v>83000</v>
      </c>
      <c r="E1860" s="46">
        <v>44777</v>
      </c>
      <c r="F1860">
        <v>-169</v>
      </c>
      <c r="I1860" t="str">
        <f>INDEX(LedgerMapping[[#All],[Level 3]],MATCH(Actuals[[#This Row],[Sub Ledger]],LedgerMapping[[#All],[Sub Ledger]],0))</f>
        <v>Depreciation</v>
      </c>
      <c r="J1860" s="22">
        <f>YEAR(Actuals[[#This Row],[Date]])</f>
        <v>2022</v>
      </c>
      <c r="K1860" s="22">
        <f>MONTH(Actuals[[#This Row],[Date]])</f>
        <v>8</v>
      </c>
      <c r="L1860" s="12"/>
    </row>
    <row r="1861" spans="1:12" x14ac:dyDescent="0.3">
      <c r="A1861">
        <v>7</v>
      </c>
      <c r="B1861">
        <v>9865</v>
      </c>
      <c r="C1861">
        <v>6</v>
      </c>
      <c r="D1861">
        <v>83000</v>
      </c>
      <c r="E1861" s="46">
        <v>44805</v>
      </c>
      <c r="F1861">
        <v>-139</v>
      </c>
      <c r="I1861" t="str">
        <f>INDEX(LedgerMapping[[#All],[Level 3]],MATCH(Actuals[[#This Row],[Sub Ledger]],LedgerMapping[[#All],[Sub Ledger]],0))</f>
        <v>Depreciation</v>
      </c>
      <c r="J1861" s="22">
        <f>YEAR(Actuals[[#This Row],[Date]])</f>
        <v>2022</v>
      </c>
      <c r="K1861" s="22">
        <f>MONTH(Actuals[[#This Row],[Date]])</f>
        <v>9</v>
      </c>
      <c r="L1861" s="12"/>
    </row>
    <row r="1862" spans="1:12" x14ac:dyDescent="0.3">
      <c r="A1862">
        <v>7</v>
      </c>
      <c r="B1862">
        <v>10983</v>
      </c>
      <c r="C1862">
        <v>6</v>
      </c>
      <c r="D1862">
        <v>83000</v>
      </c>
      <c r="E1862" s="46">
        <v>44836</v>
      </c>
      <c r="F1862">
        <v>-178</v>
      </c>
      <c r="I1862" t="str">
        <f>INDEX(LedgerMapping[[#All],[Level 3]],MATCH(Actuals[[#This Row],[Sub Ledger]],LedgerMapping[[#All],[Sub Ledger]],0))</f>
        <v>Depreciation</v>
      </c>
      <c r="J1862" s="22">
        <f>YEAR(Actuals[[#This Row],[Date]])</f>
        <v>2022</v>
      </c>
      <c r="K1862" s="22">
        <f>MONTH(Actuals[[#This Row],[Date]])</f>
        <v>10</v>
      </c>
      <c r="L1862" s="12"/>
    </row>
    <row r="1863" spans="1:12" x14ac:dyDescent="0.3">
      <c r="A1863">
        <v>7</v>
      </c>
      <c r="B1863">
        <v>12109</v>
      </c>
      <c r="C1863">
        <v>6</v>
      </c>
      <c r="D1863">
        <v>83000</v>
      </c>
      <c r="E1863" s="46">
        <v>44866</v>
      </c>
      <c r="F1863">
        <v>-138</v>
      </c>
      <c r="I1863" t="str">
        <f>INDEX(LedgerMapping[[#All],[Level 3]],MATCH(Actuals[[#This Row],[Sub Ledger]],LedgerMapping[[#All],[Sub Ledger]],0))</f>
        <v>Depreciation</v>
      </c>
      <c r="J1863" s="22">
        <f>YEAR(Actuals[[#This Row],[Date]])</f>
        <v>2022</v>
      </c>
      <c r="K1863" s="22">
        <f>MONTH(Actuals[[#This Row],[Date]])</f>
        <v>11</v>
      </c>
      <c r="L1863" s="12"/>
    </row>
    <row r="1864" spans="1:12" x14ac:dyDescent="0.3">
      <c r="A1864">
        <v>7</v>
      </c>
      <c r="B1864">
        <v>13239</v>
      </c>
      <c r="C1864">
        <v>6</v>
      </c>
      <c r="D1864">
        <v>83000</v>
      </c>
      <c r="E1864" s="46">
        <v>44897</v>
      </c>
      <c r="F1864">
        <v>-177</v>
      </c>
      <c r="I1864" t="str">
        <f>INDEX(LedgerMapping[[#All],[Level 3]],MATCH(Actuals[[#This Row],[Sub Ledger]],LedgerMapping[[#All],[Sub Ledger]],0))</f>
        <v>Depreciation</v>
      </c>
      <c r="J1864" s="22">
        <f>YEAR(Actuals[[#This Row],[Date]])</f>
        <v>2022</v>
      </c>
      <c r="K1864" s="22">
        <f>MONTH(Actuals[[#This Row],[Date]])</f>
        <v>12</v>
      </c>
      <c r="L1864" s="12"/>
    </row>
    <row r="1865" spans="1:12" x14ac:dyDescent="0.3">
      <c r="A1865">
        <v>7</v>
      </c>
      <c r="B1865">
        <v>14053</v>
      </c>
      <c r="C1865">
        <v>6</v>
      </c>
      <c r="D1865">
        <v>83000</v>
      </c>
      <c r="E1865" s="46">
        <v>44927</v>
      </c>
      <c r="F1865">
        <v>-238</v>
      </c>
      <c r="I1865" t="str">
        <f>INDEX(LedgerMapping[[#All],[Level 3]],MATCH(Actuals[[#This Row],[Sub Ledger]],LedgerMapping[[#All],[Sub Ledger]],0))</f>
        <v>Depreciation</v>
      </c>
      <c r="J1865" s="22">
        <f>YEAR(Actuals[[#This Row],[Date]])</f>
        <v>2023</v>
      </c>
      <c r="K1865" s="22">
        <f>MONTH(Actuals[[#This Row],[Date]])</f>
        <v>1</v>
      </c>
      <c r="L1865" s="12"/>
    </row>
    <row r="1866" spans="1:12" x14ac:dyDescent="0.3">
      <c r="A1866">
        <v>7</v>
      </c>
      <c r="B1866">
        <v>15059</v>
      </c>
      <c r="C1866">
        <v>6</v>
      </c>
      <c r="D1866">
        <v>83000</v>
      </c>
      <c r="E1866" s="46">
        <v>44958</v>
      </c>
      <c r="F1866">
        <v>-227</v>
      </c>
      <c r="I1866" t="str">
        <f>INDEX(LedgerMapping[[#All],[Level 3]],MATCH(Actuals[[#This Row],[Sub Ledger]],LedgerMapping[[#All],[Sub Ledger]],0))</f>
        <v>Depreciation</v>
      </c>
      <c r="J1866" s="22">
        <f>YEAR(Actuals[[#This Row],[Date]])</f>
        <v>2023</v>
      </c>
      <c r="K1866" s="22">
        <f>MONTH(Actuals[[#This Row],[Date]])</f>
        <v>2</v>
      </c>
      <c r="L1866" s="12"/>
    </row>
    <row r="1867" spans="1:12" x14ac:dyDescent="0.3">
      <c r="A1867">
        <v>7</v>
      </c>
      <c r="B1867">
        <v>16039</v>
      </c>
      <c r="C1867">
        <v>6</v>
      </c>
      <c r="D1867">
        <v>83000</v>
      </c>
      <c r="E1867" s="46">
        <v>44988</v>
      </c>
      <c r="F1867">
        <v>-230</v>
      </c>
      <c r="I1867" t="str">
        <f>INDEX(LedgerMapping[[#All],[Level 3]],MATCH(Actuals[[#This Row],[Sub Ledger]],LedgerMapping[[#All],[Sub Ledger]],0))</f>
        <v>Depreciation</v>
      </c>
      <c r="J1867" s="22">
        <f>YEAR(Actuals[[#This Row],[Date]])</f>
        <v>2023</v>
      </c>
      <c r="K1867" s="22">
        <f>MONTH(Actuals[[#This Row],[Date]])</f>
        <v>3</v>
      </c>
      <c r="L1867" s="12"/>
    </row>
    <row r="1868" spans="1:12" x14ac:dyDescent="0.3">
      <c r="A1868">
        <v>7</v>
      </c>
      <c r="B1868">
        <v>17071</v>
      </c>
      <c r="C1868">
        <v>6</v>
      </c>
      <c r="D1868">
        <v>83000</v>
      </c>
      <c r="E1868" s="46">
        <v>45018</v>
      </c>
      <c r="F1868">
        <v>-169</v>
      </c>
      <c r="I1868" t="str">
        <f>INDEX(LedgerMapping[[#All],[Level 3]],MATCH(Actuals[[#This Row],[Sub Ledger]],LedgerMapping[[#All],[Sub Ledger]],0))</f>
        <v>Depreciation</v>
      </c>
      <c r="J1868" s="22">
        <f>YEAR(Actuals[[#This Row],[Date]])</f>
        <v>2023</v>
      </c>
      <c r="K1868" s="22">
        <f>MONTH(Actuals[[#This Row],[Date]])</f>
        <v>4</v>
      </c>
      <c r="L1868" s="12"/>
    </row>
    <row r="1869" spans="1:12" x14ac:dyDescent="0.3">
      <c r="A1869">
        <v>7</v>
      </c>
      <c r="B1869">
        <v>18101</v>
      </c>
      <c r="C1869">
        <v>6</v>
      </c>
      <c r="D1869">
        <v>83000</v>
      </c>
      <c r="E1869" s="46">
        <v>45049</v>
      </c>
      <c r="F1869">
        <v>-158</v>
      </c>
      <c r="I1869" t="str">
        <f>INDEX(LedgerMapping[[#All],[Level 3]],MATCH(Actuals[[#This Row],[Sub Ledger]],LedgerMapping[[#All],[Sub Ledger]],0))</f>
        <v>Depreciation</v>
      </c>
      <c r="J1869" s="22">
        <f>YEAR(Actuals[[#This Row],[Date]])</f>
        <v>2023</v>
      </c>
      <c r="K1869" s="22">
        <f>MONTH(Actuals[[#This Row],[Date]])</f>
        <v>5</v>
      </c>
      <c r="L1869" s="12"/>
    </row>
    <row r="1870" spans="1:12" x14ac:dyDescent="0.3">
      <c r="A1870">
        <v>7</v>
      </c>
      <c r="B1870">
        <v>19105</v>
      </c>
      <c r="C1870">
        <v>6</v>
      </c>
      <c r="D1870">
        <v>83000</v>
      </c>
      <c r="E1870" s="46">
        <v>45079</v>
      </c>
      <c r="F1870">
        <v>-259</v>
      </c>
      <c r="I1870" t="str">
        <f>INDEX(LedgerMapping[[#All],[Level 3]],MATCH(Actuals[[#This Row],[Sub Ledger]],LedgerMapping[[#All],[Sub Ledger]],0))</f>
        <v>Depreciation</v>
      </c>
      <c r="J1870" s="22">
        <f>YEAR(Actuals[[#This Row],[Date]])</f>
        <v>2023</v>
      </c>
      <c r="K1870" s="22">
        <f>MONTH(Actuals[[#This Row],[Date]])</f>
        <v>6</v>
      </c>
      <c r="L1870" s="12"/>
    </row>
    <row r="1871" spans="1:12" x14ac:dyDescent="0.3">
      <c r="A1871">
        <v>7</v>
      </c>
      <c r="B1871">
        <v>20134</v>
      </c>
      <c r="C1871">
        <v>6</v>
      </c>
      <c r="D1871">
        <v>83000</v>
      </c>
      <c r="E1871" s="46">
        <v>45110</v>
      </c>
      <c r="F1871">
        <v>-160</v>
      </c>
      <c r="I1871" t="str">
        <f>INDEX(LedgerMapping[[#All],[Level 3]],MATCH(Actuals[[#This Row],[Sub Ledger]],LedgerMapping[[#All],[Sub Ledger]],0))</f>
        <v>Depreciation</v>
      </c>
      <c r="J1871" s="22">
        <f>YEAR(Actuals[[#This Row],[Date]])</f>
        <v>2023</v>
      </c>
      <c r="K1871" s="22">
        <f>MONTH(Actuals[[#This Row],[Date]])</f>
        <v>7</v>
      </c>
      <c r="L1871" s="12"/>
    </row>
    <row r="1872" spans="1:12" x14ac:dyDescent="0.3">
      <c r="A1872">
        <v>7</v>
      </c>
      <c r="B1872">
        <v>21161</v>
      </c>
      <c r="C1872">
        <v>6</v>
      </c>
      <c r="D1872">
        <v>83000</v>
      </c>
      <c r="E1872" s="46">
        <v>45141</v>
      </c>
      <c r="F1872">
        <v>-178</v>
      </c>
      <c r="I1872" t="str">
        <f>INDEX(LedgerMapping[[#All],[Level 3]],MATCH(Actuals[[#This Row],[Sub Ledger]],LedgerMapping[[#All],[Sub Ledger]],0))</f>
        <v>Depreciation</v>
      </c>
      <c r="J1872" s="22">
        <f>YEAR(Actuals[[#This Row],[Date]])</f>
        <v>2023</v>
      </c>
      <c r="K1872" s="22">
        <f>MONTH(Actuals[[#This Row],[Date]])</f>
        <v>8</v>
      </c>
      <c r="L1872" s="12"/>
    </row>
    <row r="1873" spans="1:12" x14ac:dyDescent="0.3">
      <c r="A1873">
        <v>7</v>
      </c>
      <c r="B1873">
        <v>22165</v>
      </c>
      <c r="C1873">
        <v>6</v>
      </c>
      <c r="D1873">
        <v>83000</v>
      </c>
      <c r="E1873" s="46">
        <v>45169</v>
      </c>
      <c r="F1873">
        <v>-225</v>
      </c>
      <c r="I1873" t="str">
        <f>INDEX(LedgerMapping[[#All],[Level 3]],MATCH(Actuals[[#This Row],[Sub Ledger]],LedgerMapping[[#All],[Sub Ledger]],0))</f>
        <v>Depreciation</v>
      </c>
      <c r="J1873" s="22">
        <f>YEAR(Actuals[[#This Row],[Date]])</f>
        <v>2023</v>
      </c>
      <c r="K1873" s="22">
        <f>MONTH(Actuals[[#This Row],[Date]])</f>
        <v>8</v>
      </c>
      <c r="L1873" s="12"/>
    </row>
    <row r="1874" spans="1:12" x14ac:dyDescent="0.3">
      <c r="A1874">
        <v>7</v>
      </c>
      <c r="B1874">
        <v>23142</v>
      </c>
      <c r="C1874">
        <v>6</v>
      </c>
      <c r="D1874">
        <v>83000</v>
      </c>
      <c r="E1874" s="46">
        <v>45200</v>
      </c>
      <c r="F1874">
        <v>-257</v>
      </c>
      <c r="I1874" t="str">
        <f>INDEX(LedgerMapping[[#All],[Level 3]],MATCH(Actuals[[#This Row],[Sub Ledger]],LedgerMapping[[#All],[Sub Ledger]],0))</f>
        <v>Depreciation</v>
      </c>
      <c r="J1874" s="22">
        <f>YEAR(Actuals[[#This Row],[Date]])</f>
        <v>2023</v>
      </c>
      <c r="K1874" s="22">
        <f>MONTH(Actuals[[#This Row],[Date]])</f>
        <v>10</v>
      </c>
      <c r="L1874" s="12"/>
    </row>
    <row r="1875" spans="1:12" x14ac:dyDescent="0.3">
      <c r="A1875">
        <v>7</v>
      </c>
      <c r="B1875">
        <v>24145</v>
      </c>
      <c r="C1875">
        <v>6</v>
      </c>
      <c r="D1875">
        <v>83000</v>
      </c>
      <c r="E1875" s="46">
        <v>45230</v>
      </c>
      <c r="F1875">
        <v>-188</v>
      </c>
      <c r="I1875" t="str">
        <f>INDEX(LedgerMapping[[#All],[Level 3]],MATCH(Actuals[[#This Row],[Sub Ledger]],LedgerMapping[[#All],[Sub Ledger]],0))</f>
        <v>Depreciation</v>
      </c>
      <c r="J1875" s="22">
        <f>YEAR(Actuals[[#This Row],[Date]])</f>
        <v>2023</v>
      </c>
      <c r="K1875" s="22">
        <f>MONTH(Actuals[[#This Row],[Date]])</f>
        <v>10</v>
      </c>
      <c r="L1875" s="12"/>
    </row>
    <row r="1876" spans="1:12" x14ac:dyDescent="0.3">
      <c r="A1876">
        <v>7</v>
      </c>
      <c r="B1876">
        <v>25176</v>
      </c>
      <c r="C1876">
        <v>6</v>
      </c>
      <c r="D1876">
        <v>83000</v>
      </c>
      <c r="E1876" s="46">
        <v>45261</v>
      </c>
      <c r="F1876">
        <v>-221</v>
      </c>
      <c r="I1876" t="str">
        <f>INDEX(LedgerMapping[[#All],[Level 3]],MATCH(Actuals[[#This Row],[Sub Ledger]],LedgerMapping[[#All],[Sub Ledger]],0))</f>
        <v>Depreciation</v>
      </c>
      <c r="J1876" s="22">
        <f>YEAR(Actuals[[#This Row],[Date]])</f>
        <v>2023</v>
      </c>
      <c r="K1876" s="22">
        <f>MONTH(Actuals[[#This Row],[Date]])</f>
        <v>12</v>
      </c>
      <c r="L1876" s="12"/>
    </row>
    <row r="1877" spans="1:12" x14ac:dyDescent="0.3">
      <c r="A1877">
        <v>7</v>
      </c>
      <c r="B1877">
        <v>26244</v>
      </c>
      <c r="C1877">
        <v>6</v>
      </c>
      <c r="D1877">
        <v>83000</v>
      </c>
      <c r="E1877" s="46">
        <v>45291</v>
      </c>
      <c r="F1877">
        <v>-248</v>
      </c>
      <c r="I1877" t="str">
        <f>INDEX(LedgerMapping[[#All],[Level 3]],MATCH(Actuals[[#This Row],[Sub Ledger]],LedgerMapping[[#All],[Sub Ledger]],0))</f>
        <v>Depreciation</v>
      </c>
      <c r="J1877" s="22">
        <f>YEAR(Actuals[[#This Row],[Date]])</f>
        <v>2023</v>
      </c>
      <c r="K1877" s="22">
        <f>MONTH(Actuals[[#This Row],[Date]])</f>
        <v>12</v>
      </c>
      <c r="L1877" s="12"/>
    </row>
    <row r="1878" spans="1:12" x14ac:dyDescent="0.3">
      <c r="A1878">
        <v>7</v>
      </c>
      <c r="B1878">
        <v>27371</v>
      </c>
      <c r="C1878">
        <v>6</v>
      </c>
      <c r="D1878">
        <v>83000</v>
      </c>
      <c r="E1878" s="46">
        <v>45322</v>
      </c>
      <c r="F1878">
        <v>-266</v>
      </c>
      <c r="I1878" t="str">
        <f>INDEX(LedgerMapping[[#All],[Level 3]],MATCH(Actuals[[#This Row],[Sub Ledger]],LedgerMapping[[#All],[Sub Ledger]],0))</f>
        <v>Depreciation</v>
      </c>
      <c r="J1878" s="22">
        <f>YEAR(Actuals[[#This Row],[Date]])</f>
        <v>2024</v>
      </c>
      <c r="K1878" s="22">
        <f>MONTH(Actuals[[#This Row],[Date]])</f>
        <v>1</v>
      </c>
      <c r="L1878" s="12"/>
    </row>
    <row r="1879" spans="1:12" x14ac:dyDescent="0.3">
      <c r="A1879">
        <v>7</v>
      </c>
      <c r="B1879">
        <v>28523</v>
      </c>
      <c r="C1879">
        <v>6</v>
      </c>
      <c r="D1879">
        <v>83000</v>
      </c>
      <c r="E1879" s="46">
        <v>45354</v>
      </c>
      <c r="F1879">
        <v>-247</v>
      </c>
      <c r="I1879" t="str">
        <f>INDEX(LedgerMapping[[#All],[Level 3]],MATCH(Actuals[[#This Row],[Sub Ledger]],LedgerMapping[[#All],[Sub Ledger]],0))</f>
        <v>Depreciation</v>
      </c>
      <c r="J1879" s="22">
        <f>YEAR(Actuals[[#This Row],[Date]])</f>
        <v>2024</v>
      </c>
      <c r="K1879" s="22">
        <f>MONTH(Actuals[[#This Row],[Date]])</f>
        <v>3</v>
      </c>
      <c r="L1879" s="12"/>
    </row>
    <row r="1880" spans="1:12" x14ac:dyDescent="0.3">
      <c r="A1880">
        <v>7</v>
      </c>
      <c r="B1880">
        <v>29677</v>
      </c>
      <c r="C1880">
        <v>6</v>
      </c>
      <c r="D1880">
        <v>83000</v>
      </c>
      <c r="E1880" s="46">
        <v>45384</v>
      </c>
      <c r="F1880">
        <v>-273</v>
      </c>
      <c r="I1880" t="str">
        <f>INDEX(LedgerMapping[[#All],[Level 3]],MATCH(Actuals[[#This Row],[Sub Ledger]],LedgerMapping[[#All],[Sub Ledger]],0))</f>
        <v>Depreciation</v>
      </c>
      <c r="J1880" s="22">
        <f>YEAR(Actuals[[#This Row],[Date]])</f>
        <v>2024</v>
      </c>
      <c r="K1880" s="22">
        <f>MONTH(Actuals[[#This Row],[Date]])</f>
        <v>4</v>
      </c>
      <c r="L1880" s="12"/>
    </row>
    <row r="1881" spans="1:12" x14ac:dyDescent="0.3">
      <c r="A1881">
        <v>7</v>
      </c>
      <c r="B1881">
        <v>30803</v>
      </c>
      <c r="C1881">
        <v>6</v>
      </c>
      <c r="D1881">
        <v>83000</v>
      </c>
      <c r="E1881" s="46">
        <v>45415</v>
      </c>
      <c r="F1881">
        <v>-276</v>
      </c>
      <c r="I1881" t="str">
        <f>INDEX(LedgerMapping[[#All],[Level 3]],MATCH(Actuals[[#This Row],[Sub Ledger]],LedgerMapping[[#All],[Sub Ledger]],0))</f>
        <v>Depreciation</v>
      </c>
      <c r="J1881" s="22">
        <f>YEAR(Actuals[[#This Row],[Date]])</f>
        <v>2024</v>
      </c>
      <c r="K1881" s="22">
        <f>MONTH(Actuals[[#This Row],[Date]])</f>
        <v>5</v>
      </c>
      <c r="L1881" s="12"/>
    </row>
    <row r="1882" spans="1:12" x14ac:dyDescent="0.3">
      <c r="A1882">
        <v>7</v>
      </c>
      <c r="B1882">
        <v>31928</v>
      </c>
      <c r="C1882">
        <v>6</v>
      </c>
      <c r="D1882">
        <v>83000</v>
      </c>
      <c r="E1882" s="46">
        <v>45445</v>
      </c>
      <c r="F1882">
        <v>-311</v>
      </c>
      <c r="I1882" t="str">
        <f>INDEX(LedgerMapping[[#All],[Level 3]],MATCH(Actuals[[#This Row],[Sub Ledger]],LedgerMapping[[#All],[Sub Ledger]],0))</f>
        <v>Depreciation</v>
      </c>
      <c r="J1882" s="22">
        <f>YEAR(Actuals[[#This Row],[Date]])</f>
        <v>2024</v>
      </c>
      <c r="K1882" s="22">
        <f>MONTH(Actuals[[#This Row],[Date]])</f>
        <v>6</v>
      </c>
      <c r="L1882" s="12"/>
    </row>
    <row r="1883" spans="1:12" x14ac:dyDescent="0.3">
      <c r="A1883">
        <v>7</v>
      </c>
      <c r="B1883">
        <v>33052</v>
      </c>
      <c r="C1883">
        <v>6</v>
      </c>
      <c r="D1883">
        <v>83000</v>
      </c>
      <c r="E1883" s="46">
        <v>45476</v>
      </c>
      <c r="F1883">
        <v>-278</v>
      </c>
      <c r="I1883" t="str">
        <f>INDEX(LedgerMapping[[#All],[Level 3]],MATCH(Actuals[[#This Row],[Sub Ledger]],LedgerMapping[[#All],[Sub Ledger]],0))</f>
        <v>Depreciation</v>
      </c>
      <c r="J1883" s="22">
        <f>YEAR(Actuals[[#This Row],[Date]])</f>
        <v>2024</v>
      </c>
      <c r="K1883" s="22">
        <f>MONTH(Actuals[[#This Row],[Date]])</f>
        <v>7</v>
      </c>
      <c r="L1883" s="12"/>
    </row>
    <row r="1884" spans="1:12" x14ac:dyDescent="0.3">
      <c r="A1884">
        <v>7</v>
      </c>
      <c r="B1884">
        <v>34176</v>
      </c>
      <c r="C1884">
        <v>6</v>
      </c>
      <c r="D1884">
        <v>83000</v>
      </c>
      <c r="E1884" s="46">
        <v>45507</v>
      </c>
      <c r="F1884">
        <v>-222</v>
      </c>
      <c r="I1884" t="str">
        <f>INDEX(LedgerMapping[[#All],[Level 3]],MATCH(Actuals[[#This Row],[Sub Ledger]],LedgerMapping[[#All],[Sub Ledger]],0))</f>
        <v>Depreciation</v>
      </c>
      <c r="J1884" s="22">
        <f>YEAR(Actuals[[#This Row],[Date]])</f>
        <v>2024</v>
      </c>
      <c r="K1884" s="22">
        <f>MONTH(Actuals[[#This Row],[Date]])</f>
        <v>8</v>
      </c>
      <c r="L1884" s="12"/>
    </row>
    <row r="1885" spans="1:12" x14ac:dyDescent="0.3">
      <c r="A1885">
        <v>7</v>
      </c>
      <c r="B1885">
        <v>35328</v>
      </c>
      <c r="C1885">
        <v>6</v>
      </c>
      <c r="D1885">
        <v>83000</v>
      </c>
      <c r="E1885" s="46">
        <v>45536</v>
      </c>
      <c r="F1885">
        <v>-296</v>
      </c>
      <c r="I1885" t="str">
        <f>INDEX(LedgerMapping[[#All],[Level 3]],MATCH(Actuals[[#This Row],[Sub Ledger]],LedgerMapping[[#All],[Sub Ledger]],0))</f>
        <v>Depreciation</v>
      </c>
      <c r="J1885" s="22">
        <f>YEAR(Actuals[[#This Row],[Date]])</f>
        <v>2024</v>
      </c>
      <c r="K1885" s="22">
        <f>MONTH(Actuals[[#This Row],[Date]])</f>
        <v>9</v>
      </c>
      <c r="L1885" s="12"/>
    </row>
    <row r="1886" spans="1:12" x14ac:dyDescent="0.3">
      <c r="A1886">
        <v>7</v>
      </c>
      <c r="B1886">
        <v>36478</v>
      </c>
      <c r="C1886">
        <v>6</v>
      </c>
      <c r="D1886">
        <v>83000</v>
      </c>
      <c r="E1886" s="46">
        <v>45567</v>
      </c>
      <c r="F1886">
        <v>-290</v>
      </c>
      <c r="I1886" t="str">
        <f>INDEX(LedgerMapping[[#All],[Level 3]],MATCH(Actuals[[#This Row],[Sub Ledger]],LedgerMapping[[#All],[Sub Ledger]],0))</f>
        <v>Depreciation</v>
      </c>
      <c r="J1886" s="22">
        <f>YEAR(Actuals[[#This Row],[Date]])</f>
        <v>2024</v>
      </c>
      <c r="K1886" s="22">
        <f>MONTH(Actuals[[#This Row],[Date]])</f>
        <v>10</v>
      </c>
      <c r="L1886" s="12"/>
    </row>
    <row r="1887" spans="1:12" x14ac:dyDescent="0.3">
      <c r="A1887">
        <v>7</v>
      </c>
      <c r="B1887">
        <v>37627</v>
      </c>
      <c r="C1887">
        <v>6</v>
      </c>
      <c r="D1887">
        <v>83000</v>
      </c>
      <c r="E1887" s="46">
        <v>45597</v>
      </c>
      <c r="F1887">
        <v>-303</v>
      </c>
      <c r="I1887" t="str">
        <f>INDEX(LedgerMapping[[#All],[Level 3]],MATCH(Actuals[[#This Row],[Sub Ledger]],LedgerMapping[[#All],[Sub Ledger]],0))</f>
        <v>Depreciation</v>
      </c>
      <c r="J1887" s="22">
        <f>YEAR(Actuals[[#This Row],[Date]])</f>
        <v>2024</v>
      </c>
      <c r="K1887" s="22">
        <f>MONTH(Actuals[[#This Row],[Date]])</f>
        <v>11</v>
      </c>
      <c r="L1887" s="12"/>
    </row>
    <row r="1888" spans="1:12" x14ac:dyDescent="0.3">
      <c r="A1888">
        <v>7</v>
      </c>
      <c r="B1888">
        <v>38778</v>
      </c>
      <c r="C1888">
        <v>6</v>
      </c>
      <c r="D1888">
        <v>83000</v>
      </c>
      <c r="E1888" s="46">
        <v>45628</v>
      </c>
      <c r="F1888">
        <v>-255</v>
      </c>
      <c r="I1888" t="str">
        <f>INDEX(LedgerMapping[[#All],[Level 3]],MATCH(Actuals[[#This Row],[Sub Ledger]],LedgerMapping[[#All],[Sub Ledger]],0))</f>
        <v>Depreciation</v>
      </c>
      <c r="J1888" s="22">
        <f>YEAR(Actuals[[#This Row],[Date]])</f>
        <v>2024</v>
      </c>
      <c r="K1888" s="22">
        <f>MONTH(Actuals[[#This Row],[Date]])</f>
        <v>12</v>
      </c>
      <c r="L1888" s="12"/>
    </row>
    <row r="1889" spans="1:12" x14ac:dyDescent="0.3">
      <c r="A1889">
        <v>7</v>
      </c>
      <c r="B1889">
        <v>898</v>
      </c>
      <c r="C1889">
        <v>6</v>
      </c>
      <c r="D1889">
        <v>84000</v>
      </c>
      <c r="E1889" s="46">
        <v>44562</v>
      </c>
      <c r="F1889">
        <v>-119</v>
      </c>
      <c r="I1889" t="str">
        <f>INDEX(LedgerMapping[[#All],[Level 3]],MATCH(Actuals[[#This Row],[Sub Ledger]],LedgerMapping[[#All],[Sub Ledger]],0))</f>
        <v>Depreciation</v>
      </c>
      <c r="J1889" s="22">
        <f>YEAR(Actuals[[#This Row],[Date]])</f>
        <v>2022</v>
      </c>
      <c r="K1889" s="22">
        <f>MONTH(Actuals[[#This Row],[Date]])</f>
        <v>1</v>
      </c>
      <c r="L1889" s="12"/>
    </row>
    <row r="1890" spans="1:12" x14ac:dyDescent="0.3">
      <c r="A1890">
        <v>7</v>
      </c>
      <c r="B1890">
        <v>2022</v>
      </c>
      <c r="C1890">
        <v>6</v>
      </c>
      <c r="D1890">
        <v>84000</v>
      </c>
      <c r="E1890" s="46">
        <v>44593</v>
      </c>
      <c r="F1890">
        <v>-128</v>
      </c>
      <c r="I1890" t="str">
        <f>INDEX(LedgerMapping[[#All],[Level 3]],MATCH(Actuals[[#This Row],[Sub Ledger]],LedgerMapping[[#All],[Sub Ledger]],0))</f>
        <v>Depreciation</v>
      </c>
      <c r="J1890" s="22">
        <f>YEAR(Actuals[[#This Row],[Date]])</f>
        <v>2022</v>
      </c>
      <c r="K1890" s="22">
        <f>MONTH(Actuals[[#This Row],[Date]])</f>
        <v>2</v>
      </c>
      <c r="L1890" s="12"/>
    </row>
    <row r="1891" spans="1:12" x14ac:dyDescent="0.3">
      <c r="A1891">
        <v>7</v>
      </c>
      <c r="B1891">
        <v>3140</v>
      </c>
      <c r="C1891">
        <v>6</v>
      </c>
      <c r="D1891">
        <v>84000</v>
      </c>
      <c r="E1891" s="46">
        <v>44624</v>
      </c>
      <c r="F1891">
        <v>-114</v>
      </c>
      <c r="I1891" t="str">
        <f>INDEX(LedgerMapping[[#All],[Level 3]],MATCH(Actuals[[#This Row],[Sub Ledger]],LedgerMapping[[#All],[Sub Ledger]],0))</f>
        <v>Depreciation</v>
      </c>
      <c r="J1891" s="22">
        <f>YEAR(Actuals[[#This Row],[Date]])</f>
        <v>2022</v>
      </c>
      <c r="K1891" s="22">
        <f>MONTH(Actuals[[#This Row],[Date]])</f>
        <v>3</v>
      </c>
      <c r="L1891" s="12"/>
    </row>
    <row r="1892" spans="1:12" x14ac:dyDescent="0.3">
      <c r="A1892">
        <v>7</v>
      </c>
      <c r="B1892">
        <v>4262</v>
      </c>
      <c r="C1892">
        <v>6</v>
      </c>
      <c r="D1892">
        <v>84000</v>
      </c>
      <c r="E1892" s="46">
        <v>44654</v>
      </c>
      <c r="F1892">
        <v>-147</v>
      </c>
      <c r="I1892" t="str">
        <f>INDEX(LedgerMapping[[#All],[Level 3]],MATCH(Actuals[[#This Row],[Sub Ledger]],LedgerMapping[[#All],[Sub Ledger]],0))</f>
        <v>Depreciation</v>
      </c>
      <c r="J1892" s="22">
        <f>YEAR(Actuals[[#This Row],[Date]])</f>
        <v>2022</v>
      </c>
      <c r="K1892" s="22">
        <f>MONTH(Actuals[[#This Row],[Date]])</f>
        <v>4</v>
      </c>
      <c r="L1892" s="12"/>
    </row>
    <row r="1893" spans="1:12" x14ac:dyDescent="0.3">
      <c r="A1893">
        <v>7</v>
      </c>
      <c r="B1893">
        <v>5383</v>
      </c>
      <c r="C1893">
        <v>6</v>
      </c>
      <c r="D1893">
        <v>84000</v>
      </c>
      <c r="E1893" s="46">
        <v>44685</v>
      </c>
      <c r="F1893">
        <v>-118</v>
      </c>
      <c r="I1893" t="str">
        <f>INDEX(LedgerMapping[[#All],[Level 3]],MATCH(Actuals[[#This Row],[Sub Ledger]],LedgerMapping[[#All],[Sub Ledger]],0))</f>
        <v>Depreciation</v>
      </c>
      <c r="J1893" s="22">
        <f>YEAR(Actuals[[#This Row],[Date]])</f>
        <v>2022</v>
      </c>
      <c r="K1893" s="22">
        <f>MONTH(Actuals[[#This Row],[Date]])</f>
        <v>5</v>
      </c>
      <c r="L1893" s="12"/>
    </row>
    <row r="1894" spans="1:12" x14ac:dyDescent="0.3">
      <c r="A1894">
        <v>7</v>
      </c>
      <c r="B1894">
        <v>6509</v>
      </c>
      <c r="C1894">
        <v>6</v>
      </c>
      <c r="D1894">
        <v>84000</v>
      </c>
      <c r="E1894" s="46">
        <v>44715</v>
      </c>
      <c r="F1894">
        <v>-161</v>
      </c>
      <c r="I1894" t="str">
        <f>INDEX(LedgerMapping[[#All],[Level 3]],MATCH(Actuals[[#This Row],[Sub Ledger]],LedgerMapping[[#All],[Sub Ledger]],0))</f>
        <v>Depreciation</v>
      </c>
      <c r="J1894" s="22">
        <f>YEAR(Actuals[[#This Row],[Date]])</f>
        <v>2022</v>
      </c>
      <c r="K1894" s="22">
        <f>MONTH(Actuals[[#This Row],[Date]])</f>
        <v>6</v>
      </c>
      <c r="L1894" s="12"/>
    </row>
    <row r="1895" spans="1:12" x14ac:dyDescent="0.3">
      <c r="A1895">
        <v>7</v>
      </c>
      <c r="B1895">
        <v>7630</v>
      </c>
      <c r="C1895">
        <v>6</v>
      </c>
      <c r="D1895">
        <v>84000</v>
      </c>
      <c r="E1895" s="46">
        <v>44746</v>
      </c>
      <c r="F1895">
        <v>-169</v>
      </c>
      <c r="I1895" t="str">
        <f>INDEX(LedgerMapping[[#All],[Level 3]],MATCH(Actuals[[#This Row],[Sub Ledger]],LedgerMapping[[#All],[Sub Ledger]],0))</f>
        <v>Depreciation</v>
      </c>
      <c r="J1895" s="22">
        <f>YEAR(Actuals[[#This Row],[Date]])</f>
        <v>2022</v>
      </c>
      <c r="K1895" s="22">
        <f>MONTH(Actuals[[#This Row],[Date]])</f>
        <v>7</v>
      </c>
      <c r="L1895" s="12"/>
    </row>
    <row r="1896" spans="1:12" x14ac:dyDescent="0.3">
      <c r="A1896">
        <v>7</v>
      </c>
      <c r="B1896">
        <v>8754</v>
      </c>
      <c r="C1896">
        <v>6</v>
      </c>
      <c r="D1896">
        <v>84000</v>
      </c>
      <c r="E1896" s="46">
        <v>44777</v>
      </c>
      <c r="F1896">
        <v>-148</v>
      </c>
      <c r="I1896" t="str">
        <f>INDEX(LedgerMapping[[#All],[Level 3]],MATCH(Actuals[[#This Row],[Sub Ledger]],LedgerMapping[[#All],[Sub Ledger]],0))</f>
        <v>Depreciation</v>
      </c>
      <c r="J1896" s="22">
        <f>YEAR(Actuals[[#This Row],[Date]])</f>
        <v>2022</v>
      </c>
      <c r="K1896" s="22">
        <f>MONTH(Actuals[[#This Row],[Date]])</f>
        <v>8</v>
      </c>
      <c r="L1896" s="12"/>
    </row>
    <row r="1897" spans="1:12" x14ac:dyDescent="0.3">
      <c r="A1897">
        <v>7</v>
      </c>
      <c r="B1897">
        <v>9867</v>
      </c>
      <c r="C1897">
        <v>6</v>
      </c>
      <c r="D1897">
        <v>84000</v>
      </c>
      <c r="E1897" s="46">
        <v>44805</v>
      </c>
      <c r="F1897">
        <v>-121</v>
      </c>
      <c r="I1897" t="str">
        <f>INDEX(LedgerMapping[[#All],[Level 3]],MATCH(Actuals[[#This Row],[Sub Ledger]],LedgerMapping[[#All],[Sub Ledger]],0))</f>
        <v>Depreciation</v>
      </c>
      <c r="J1897" s="22">
        <f>YEAR(Actuals[[#This Row],[Date]])</f>
        <v>2022</v>
      </c>
      <c r="K1897" s="22">
        <f>MONTH(Actuals[[#This Row],[Date]])</f>
        <v>9</v>
      </c>
      <c r="L1897" s="12"/>
    </row>
    <row r="1898" spans="1:12" x14ac:dyDescent="0.3">
      <c r="A1898">
        <v>7</v>
      </c>
      <c r="B1898">
        <v>10986</v>
      </c>
      <c r="C1898">
        <v>6</v>
      </c>
      <c r="D1898">
        <v>84000</v>
      </c>
      <c r="E1898" s="46">
        <v>44836</v>
      </c>
      <c r="F1898">
        <v>-153</v>
      </c>
      <c r="I1898" t="str">
        <f>INDEX(LedgerMapping[[#All],[Level 3]],MATCH(Actuals[[#This Row],[Sub Ledger]],LedgerMapping[[#All],[Sub Ledger]],0))</f>
        <v>Depreciation</v>
      </c>
      <c r="J1898" s="22">
        <f>YEAR(Actuals[[#This Row],[Date]])</f>
        <v>2022</v>
      </c>
      <c r="K1898" s="22">
        <f>MONTH(Actuals[[#This Row],[Date]])</f>
        <v>10</v>
      </c>
      <c r="L1898" s="12"/>
    </row>
    <row r="1899" spans="1:12" x14ac:dyDescent="0.3">
      <c r="A1899">
        <v>7</v>
      </c>
      <c r="B1899">
        <v>12112</v>
      </c>
      <c r="C1899">
        <v>6</v>
      </c>
      <c r="D1899">
        <v>84000</v>
      </c>
      <c r="E1899" s="46">
        <v>44866</v>
      </c>
      <c r="F1899">
        <v>-113</v>
      </c>
      <c r="I1899" t="str">
        <f>INDEX(LedgerMapping[[#All],[Level 3]],MATCH(Actuals[[#This Row],[Sub Ledger]],LedgerMapping[[#All],[Sub Ledger]],0))</f>
        <v>Depreciation</v>
      </c>
      <c r="J1899" s="22">
        <f>YEAR(Actuals[[#This Row],[Date]])</f>
        <v>2022</v>
      </c>
      <c r="K1899" s="22">
        <f>MONTH(Actuals[[#This Row],[Date]])</f>
        <v>11</v>
      </c>
      <c r="L1899" s="12"/>
    </row>
    <row r="1900" spans="1:12" x14ac:dyDescent="0.3">
      <c r="A1900">
        <v>7</v>
      </c>
      <c r="B1900">
        <v>13242</v>
      </c>
      <c r="C1900">
        <v>6</v>
      </c>
      <c r="D1900">
        <v>84000</v>
      </c>
      <c r="E1900" s="46">
        <v>44897</v>
      </c>
      <c r="F1900">
        <v>-158</v>
      </c>
      <c r="I1900" t="str">
        <f>INDEX(LedgerMapping[[#All],[Level 3]],MATCH(Actuals[[#This Row],[Sub Ledger]],LedgerMapping[[#All],[Sub Ledger]],0))</f>
        <v>Depreciation</v>
      </c>
      <c r="J1900" s="22">
        <f>YEAR(Actuals[[#This Row],[Date]])</f>
        <v>2022</v>
      </c>
      <c r="K1900" s="22">
        <f>MONTH(Actuals[[#This Row],[Date]])</f>
        <v>12</v>
      </c>
      <c r="L1900" s="12"/>
    </row>
    <row r="1901" spans="1:12" x14ac:dyDescent="0.3">
      <c r="A1901">
        <v>7</v>
      </c>
      <c r="B1901">
        <v>14054</v>
      </c>
      <c r="C1901">
        <v>6</v>
      </c>
      <c r="D1901">
        <v>84000</v>
      </c>
      <c r="E1901" s="46">
        <v>44927</v>
      </c>
      <c r="F1901">
        <v>-214</v>
      </c>
      <c r="I1901" t="str">
        <f>INDEX(LedgerMapping[[#All],[Level 3]],MATCH(Actuals[[#This Row],[Sub Ledger]],LedgerMapping[[#All],[Sub Ledger]],0))</f>
        <v>Depreciation</v>
      </c>
      <c r="J1901" s="22">
        <f>YEAR(Actuals[[#This Row],[Date]])</f>
        <v>2023</v>
      </c>
      <c r="K1901" s="22">
        <f>MONTH(Actuals[[#This Row],[Date]])</f>
        <v>1</v>
      </c>
      <c r="L1901" s="12"/>
    </row>
    <row r="1902" spans="1:12" x14ac:dyDescent="0.3">
      <c r="A1902">
        <v>7</v>
      </c>
      <c r="B1902">
        <v>15060</v>
      </c>
      <c r="C1902">
        <v>6</v>
      </c>
      <c r="D1902">
        <v>84000</v>
      </c>
      <c r="E1902" s="46">
        <v>44958</v>
      </c>
      <c r="F1902">
        <v>-196</v>
      </c>
      <c r="I1902" t="str">
        <f>INDEX(LedgerMapping[[#All],[Level 3]],MATCH(Actuals[[#This Row],[Sub Ledger]],LedgerMapping[[#All],[Sub Ledger]],0))</f>
        <v>Depreciation</v>
      </c>
      <c r="J1902" s="22">
        <f>YEAR(Actuals[[#This Row],[Date]])</f>
        <v>2023</v>
      </c>
      <c r="K1902" s="22">
        <f>MONTH(Actuals[[#This Row],[Date]])</f>
        <v>2</v>
      </c>
      <c r="L1902" s="12"/>
    </row>
    <row r="1903" spans="1:12" x14ac:dyDescent="0.3">
      <c r="A1903">
        <v>7</v>
      </c>
      <c r="B1903">
        <v>16040</v>
      </c>
      <c r="C1903">
        <v>6</v>
      </c>
      <c r="D1903">
        <v>84000</v>
      </c>
      <c r="E1903" s="46">
        <v>44988</v>
      </c>
      <c r="F1903">
        <v>-198</v>
      </c>
      <c r="I1903" t="str">
        <f>INDEX(LedgerMapping[[#All],[Level 3]],MATCH(Actuals[[#This Row],[Sub Ledger]],LedgerMapping[[#All],[Sub Ledger]],0))</f>
        <v>Depreciation</v>
      </c>
      <c r="J1903" s="22">
        <f>YEAR(Actuals[[#This Row],[Date]])</f>
        <v>2023</v>
      </c>
      <c r="K1903" s="22">
        <f>MONTH(Actuals[[#This Row],[Date]])</f>
        <v>3</v>
      </c>
      <c r="L1903" s="12"/>
    </row>
    <row r="1904" spans="1:12" x14ac:dyDescent="0.3">
      <c r="A1904">
        <v>7</v>
      </c>
      <c r="B1904">
        <v>17072</v>
      </c>
      <c r="C1904">
        <v>6</v>
      </c>
      <c r="D1904">
        <v>84000</v>
      </c>
      <c r="E1904" s="46">
        <v>45018</v>
      </c>
      <c r="F1904">
        <v>-142</v>
      </c>
      <c r="I1904" t="str">
        <f>INDEX(LedgerMapping[[#All],[Level 3]],MATCH(Actuals[[#This Row],[Sub Ledger]],LedgerMapping[[#All],[Sub Ledger]],0))</f>
        <v>Depreciation</v>
      </c>
      <c r="J1904" s="22">
        <f>YEAR(Actuals[[#This Row],[Date]])</f>
        <v>2023</v>
      </c>
      <c r="K1904" s="22">
        <f>MONTH(Actuals[[#This Row],[Date]])</f>
        <v>4</v>
      </c>
      <c r="L1904" s="12"/>
    </row>
    <row r="1905" spans="1:12" x14ac:dyDescent="0.3">
      <c r="A1905">
        <v>7</v>
      </c>
      <c r="B1905">
        <v>18102</v>
      </c>
      <c r="C1905">
        <v>6</v>
      </c>
      <c r="D1905">
        <v>84000</v>
      </c>
      <c r="E1905" s="46">
        <v>45049</v>
      </c>
      <c r="F1905">
        <v>-129</v>
      </c>
      <c r="I1905" t="str">
        <f>INDEX(LedgerMapping[[#All],[Level 3]],MATCH(Actuals[[#This Row],[Sub Ledger]],LedgerMapping[[#All],[Sub Ledger]],0))</f>
        <v>Depreciation</v>
      </c>
      <c r="J1905" s="22">
        <f>YEAR(Actuals[[#This Row],[Date]])</f>
        <v>2023</v>
      </c>
      <c r="K1905" s="22">
        <f>MONTH(Actuals[[#This Row],[Date]])</f>
        <v>5</v>
      </c>
      <c r="L1905" s="12"/>
    </row>
    <row r="1906" spans="1:12" x14ac:dyDescent="0.3">
      <c r="A1906">
        <v>7</v>
      </c>
      <c r="B1906">
        <v>19106</v>
      </c>
      <c r="C1906">
        <v>6</v>
      </c>
      <c r="D1906">
        <v>84000</v>
      </c>
      <c r="E1906" s="46">
        <v>45079</v>
      </c>
      <c r="F1906">
        <v>-234</v>
      </c>
      <c r="I1906" t="str">
        <f>INDEX(LedgerMapping[[#All],[Level 3]],MATCH(Actuals[[#This Row],[Sub Ledger]],LedgerMapping[[#All],[Sub Ledger]],0))</f>
        <v>Depreciation</v>
      </c>
      <c r="J1906" s="22">
        <f>YEAR(Actuals[[#This Row],[Date]])</f>
        <v>2023</v>
      </c>
      <c r="K1906" s="22">
        <f>MONTH(Actuals[[#This Row],[Date]])</f>
        <v>6</v>
      </c>
      <c r="L1906" s="12"/>
    </row>
    <row r="1907" spans="1:12" x14ac:dyDescent="0.3">
      <c r="A1907">
        <v>7</v>
      </c>
      <c r="B1907">
        <v>20135</v>
      </c>
      <c r="C1907">
        <v>6</v>
      </c>
      <c r="D1907">
        <v>84000</v>
      </c>
      <c r="E1907" s="46">
        <v>45110</v>
      </c>
      <c r="F1907">
        <v>-132</v>
      </c>
      <c r="I1907" t="str">
        <f>INDEX(LedgerMapping[[#All],[Level 3]],MATCH(Actuals[[#This Row],[Sub Ledger]],LedgerMapping[[#All],[Sub Ledger]],0))</f>
        <v>Depreciation</v>
      </c>
      <c r="J1907" s="22">
        <f>YEAR(Actuals[[#This Row],[Date]])</f>
        <v>2023</v>
      </c>
      <c r="K1907" s="22">
        <f>MONTH(Actuals[[#This Row],[Date]])</f>
        <v>7</v>
      </c>
      <c r="L1907" s="12"/>
    </row>
    <row r="1908" spans="1:12" x14ac:dyDescent="0.3">
      <c r="A1908">
        <v>7</v>
      </c>
      <c r="B1908">
        <v>21162</v>
      </c>
      <c r="C1908">
        <v>6</v>
      </c>
      <c r="D1908">
        <v>84000</v>
      </c>
      <c r="E1908" s="46">
        <v>45141</v>
      </c>
      <c r="F1908">
        <v>-153</v>
      </c>
      <c r="I1908" t="str">
        <f>INDEX(LedgerMapping[[#All],[Level 3]],MATCH(Actuals[[#This Row],[Sub Ledger]],LedgerMapping[[#All],[Sub Ledger]],0))</f>
        <v>Depreciation</v>
      </c>
      <c r="J1908" s="22">
        <f>YEAR(Actuals[[#This Row],[Date]])</f>
        <v>2023</v>
      </c>
      <c r="K1908" s="22">
        <f>MONTH(Actuals[[#This Row],[Date]])</f>
        <v>8</v>
      </c>
      <c r="L1908" s="12"/>
    </row>
    <row r="1909" spans="1:12" x14ac:dyDescent="0.3">
      <c r="A1909">
        <v>7</v>
      </c>
      <c r="B1909">
        <v>22166</v>
      </c>
      <c r="C1909">
        <v>6</v>
      </c>
      <c r="D1909">
        <v>84000</v>
      </c>
      <c r="E1909" s="46">
        <v>45169</v>
      </c>
      <c r="F1909">
        <v>-194</v>
      </c>
      <c r="I1909" t="str">
        <f>INDEX(LedgerMapping[[#All],[Level 3]],MATCH(Actuals[[#This Row],[Sub Ledger]],LedgerMapping[[#All],[Sub Ledger]],0))</f>
        <v>Depreciation</v>
      </c>
      <c r="J1909" s="22">
        <f>YEAR(Actuals[[#This Row],[Date]])</f>
        <v>2023</v>
      </c>
      <c r="K1909" s="22">
        <f>MONTH(Actuals[[#This Row],[Date]])</f>
        <v>8</v>
      </c>
      <c r="L1909" s="12"/>
    </row>
    <row r="1910" spans="1:12" x14ac:dyDescent="0.3">
      <c r="A1910">
        <v>7</v>
      </c>
      <c r="B1910">
        <v>23143</v>
      </c>
      <c r="C1910">
        <v>6</v>
      </c>
      <c r="D1910">
        <v>84000</v>
      </c>
      <c r="E1910" s="46">
        <v>45200</v>
      </c>
      <c r="F1910">
        <v>-232</v>
      </c>
      <c r="I1910" t="str">
        <f>INDEX(LedgerMapping[[#All],[Level 3]],MATCH(Actuals[[#This Row],[Sub Ledger]],LedgerMapping[[#All],[Sub Ledger]],0))</f>
        <v>Depreciation</v>
      </c>
      <c r="J1910" s="22">
        <f>YEAR(Actuals[[#This Row],[Date]])</f>
        <v>2023</v>
      </c>
      <c r="K1910" s="22">
        <f>MONTH(Actuals[[#This Row],[Date]])</f>
        <v>10</v>
      </c>
      <c r="L1910" s="12"/>
    </row>
    <row r="1911" spans="1:12" x14ac:dyDescent="0.3">
      <c r="A1911">
        <v>7</v>
      </c>
      <c r="B1911">
        <v>24146</v>
      </c>
      <c r="C1911">
        <v>6</v>
      </c>
      <c r="D1911">
        <v>84000</v>
      </c>
      <c r="E1911" s="46">
        <v>45230</v>
      </c>
      <c r="F1911">
        <v>-158</v>
      </c>
      <c r="I1911" t="str">
        <f>INDEX(LedgerMapping[[#All],[Level 3]],MATCH(Actuals[[#This Row],[Sub Ledger]],LedgerMapping[[#All],[Sub Ledger]],0))</f>
        <v>Depreciation</v>
      </c>
      <c r="J1911" s="22">
        <f>YEAR(Actuals[[#This Row],[Date]])</f>
        <v>2023</v>
      </c>
      <c r="K1911" s="22">
        <f>MONTH(Actuals[[#This Row],[Date]])</f>
        <v>10</v>
      </c>
      <c r="L1911" s="12"/>
    </row>
    <row r="1912" spans="1:12" x14ac:dyDescent="0.3">
      <c r="A1912">
        <v>7</v>
      </c>
      <c r="B1912">
        <v>25177</v>
      </c>
      <c r="C1912">
        <v>6</v>
      </c>
      <c r="D1912">
        <v>84000</v>
      </c>
      <c r="E1912" s="46">
        <v>45261</v>
      </c>
      <c r="F1912">
        <v>-198</v>
      </c>
      <c r="I1912" t="str">
        <f>INDEX(LedgerMapping[[#All],[Level 3]],MATCH(Actuals[[#This Row],[Sub Ledger]],LedgerMapping[[#All],[Sub Ledger]],0))</f>
        <v>Depreciation</v>
      </c>
      <c r="J1912" s="22">
        <f>YEAR(Actuals[[#This Row],[Date]])</f>
        <v>2023</v>
      </c>
      <c r="K1912" s="22">
        <f>MONTH(Actuals[[#This Row],[Date]])</f>
        <v>12</v>
      </c>
      <c r="L1912" s="12"/>
    </row>
    <row r="1913" spans="1:12" x14ac:dyDescent="0.3">
      <c r="A1913">
        <v>7</v>
      </c>
      <c r="B1913">
        <v>26245</v>
      </c>
      <c r="C1913">
        <v>6</v>
      </c>
      <c r="D1913">
        <v>84000</v>
      </c>
      <c r="E1913" s="46">
        <v>45291</v>
      </c>
      <c r="F1913">
        <v>-208</v>
      </c>
      <c r="I1913" t="str">
        <f>INDEX(LedgerMapping[[#All],[Level 3]],MATCH(Actuals[[#This Row],[Sub Ledger]],LedgerMapping[[#All],[Sub Ledger]],0))</f>
        <v>Depreciation</v>
      </c>
      <c r="J1913" s="22">
        <f>YEAR(Actuals[[#This Row],[Date]])</f>
        <v>2023</v>
      </c>
      <c r="K1913" s="22">
        <f>MONTH(Actuals[[#This Row],[Date]])</f>
        <v>12</v>
      </c>
      <c r="L1913" s="12"/>
    </row>
    <row r="1914" spans="1:12" x14ac:dyDescent="0.3">
      <c r="A1914">
        <v>7</v>
      </c>
      <c r="B1914">
        <v>27372</v>
      </c>
      <c r="C1914">
        <v>6</v>
      </c>
      <c r="D1914">
        <v>84000</v>
      </c>
      <c r="E1914" s="46">
        <v>45322</v>
      </c>
      <c r="F1914">
        <v>-223</v>
      </c>
      <c r="I1914" t="str">
        <f>INDEX(LedgerMapping[[#All],[Level 3]],MATCH(Actuals[[#This Row],[Sub Ledger]],LedgerMapping[[#All],[Sub Ledger]],0))</f>
        <v>Depreciation</v>
      </c>
      <c r="J1914" s="22">
        <f>YEAR(Actuals[[#This Row],[Date]])</f>
        <v>2024</v>
      </c>
      <c r="K1914" s="22">
        <f>MONTH(Actuals[[#This Row],[Date]])</f>
        <v>1</v>
      </c>
      <c r="L1914" s="12"/>
    </row>
    <row r="1915" spans="1:12" x14ac:dyDescent="0.3">
      <c r="A1915">
        <v>7</v>
      </c>
      <c r="B1915">
        <v>28524</v>
      </c>
      <c r="C1915">
        <v>6</v>
      </c>
      <c r="D1915">
        <v>84000</v>
      </c>
      <c r="E1915" s="46">
        <v>45354</v>
      </c>
      <c r="F1915">
        <v>-213</v>
      </c>
      <c r="I1915" t="str">
        <f>INDEX(LedgerMapping[[#All],[Level 3]],MATCH(Actuals[[#This Row],[Sub Ledger]],LedgerMapping[[#All],[Sub Ledger]],0))</f>
        <v>Depreciation</v>
      </c>
      <c r="J1915" s="22">
        <f>YEAR(Actuals[[#This Row],[Date]])</f>
        <v>2024</v>
      </c>
      <c r="K1915" s="22">
        <f>MONTH(Actuals[[#This Row],[Date]])</f>
        <v>3</v>
      </c>
      <c r="L1915" s="12"/>
    </row>
    <row r="1916" spans="1:12" x14ac:dyDescent="0.3">
      <c r="A1916">
        <v>7</v>
      </c>
      <c r="B1916">
        <v>29678</v>
      </c>
      <c r="C1916">
        <v>6</v>
      </c>
      <c r="D1916">
        <v>84000</v>
      </c>
      <c r="E1916" s="46">
        <v>45384</v>
      </c>
      <c r="F1916">
        <v>-237</v>
      </c>
      <c r="I1916" t="str">
        <f>INDEX(LedgerMapping[[#All],[Level 3]],MATCH(Actuals[[#This Row],[Sub Ledger]],LedgerMapping[[#All],[Sub Ledger]],0))</f>
        <v>Depreciation</v>
      </c>
      <c r="J1916" s="22">
        <f>YEAR(Actuals[[#This Row],[Date]])</f>
        <v>2024</v>
      </c>
      <c r="K1916" s="22">
        <f>MONTH(Actuals[[#This Row],[Date]])</f>
        <v>4</v>
      </c>
      <c r="L1916" s="12"/>
    </row>
    <row r="1917" spans="1:12" x14ac:dyDescent="0.3">
      <c r="A1917">
        <v>7</v>
      </c>
      <c r="B1917">
        <v>30804</v>
      </c>
      <c r="C1917">
        <v>6</v>
      </c>
      <c r="D1917">
        <v>84000</v>
      </c>
      <c r="E1917" s="46">
        <v>45415</v>
      </c>
      <c r="F1917">
        <v>-240</v>
      </c>
      <c r="I1917" t="str">
        <f>INDEX(LedgerMapping[[#All],[Level 3]],MATCH(Actuals[[#This Row],[Sub Ledger]],LedgerMapping[[#All],[Sub Ledger]],0))</f>
        <v>Depreciation</v>
      </c>
      <c r="J1917" s="22">
        <f>YEAR(Actuals[[#This Row],[Date]])</f>
        <v>2024</v>
      </c>
      <c r="K1917" s="22">
        <f>MONTH(Actuals[[#This Row],[Date]])</f>
        <v>5</v>
      </c>
      <c r="L1917" s="12"/>
    </row>
    <row r="1918" spans="1:12" x14ac:dyDescent="0.3">
      <c r="A1918">
        <v>7</v>
      </c>
      <c r="B1918">
        <v>31929</v>
      </c>
      <c r="C1918">
        <v>6</v>
      </c>
      <c r="D1918">
        <v>84000</v>
      </c>
      <c r="E1918" s="46">
        <v>45445</v>
      </c>
      <c r="F1918">
        <v>-280</v>
      </c>
      <c r="I1918" t="str">
        <f>INDEX(LedgerMapping[[#All],[Level 3]],MATCH(Actuals[[#This Row],[Sub Ledger]],LedgerMapping[[#All],[Sub Ledger]],0))</f>
        <v>Depreciation</v>
      </c>
      <c r="J1918" s="22">
        <f>YEAR(Actuals[[#This Row],[Date]])</f>
        <v>2024</v>
      </c>
      <c r="K1918" s="22">
        <f>MONTH(Actuals[[#This Row],[Date]])</f>
        <v>6</v>
      </c>
      <c r="L1918" s="12"/>
    </row>
    <row r="1919" spans="1:12" x14ac:dyDescent="0.3">
      <c r="A1919">
        <v>7</v>
      </c>
      <c r="B1919">
        <v>33053</v>
      </c>
      <c r="C1919">
        <v>6</v>
      </c>
      <c r="D1919">
        <v>84000</v>
      </c>
      <c r="E1919" s="46">
        <v>45476</v>
      </c>
      <c r="F1919">
        <v>-236</v>
      </c>
      <c r="I1919" t="str">
        <f>INDEX(LedgerMapping[[#All],[Level 3]],MATCH(Actuals[[#This Row],[Sub Ledger]],LedgerMapping[[#All],[Sub Ledger]],0))</f>
        <v>Depreciation</v>
      </c>
      <c r="J1919" s="22">
        <f>YEAR(Actuals[[#This Row],[Date]])</f>
        <v>2024</v>
      </c>
      <c r="K1919" s="22">
        <f>MONTH(Actuals[[#This Row],[Date]])</f>
        <v>7</v>
      </c>
      <c r="L1919" s="12"/>
    </row>
    <row r="1920" spans="1:12" x14ac:dyDescent="0.3">
      <c r="A1920">
        <v>7</v>
      </c>
      <c r="B1920">
        <v>34177</v>
      </c>
      <c r="C1920">
        <v>6</v>
      </c>
      <c r="D1920">
        <v>84000</v>
      </c>
      <c r="E1920" s="46">
        <v>45507</v>
      </c>
      <c r="F1920">
        <v>-184</v>
      </c>
      <c r="I1920" t="str">
        <f>INDEX(LedgerMapping[[#All],[Level 3]],MATCH(Actuals[[#This Row],[Sub Ledger]],LedgerMapping[[#All],[Sub Ledger]],0))</f>
        <v>Depreciation</v>
      </c>
      <c r="J1920" s="22">
        <f>YEAR(Actuals[[#This Row],[Date]])</f>
        <v>2024</v>
      </c>
      <c r="K1920" s="22">
        <f>MONTH(Actuals[[#This Row],[Date]])</f>
        <v>8</v>
      </c>
      <c r="L1920" s="12"/>
    </row>
    <row r="1921" spans="1:12" x14ac:dyDescent="0.3">
      <c r="A1921">
        <v>7</v>
      </c>
      <c r="B1921">
        <v>35329</v>
      </c>
      <c r="C1921">
        <v>6</v>
      </c>
      <c r="D1921">
        <v>84000</v>
      </c>
      <c r="E1921" s="46">
        <v>45536</v>
      </c>
      <c r="F1921">
        <v>-254</v>
      </c>
      <c r="I1921" t="str">
        <f>INDEX(LedgerMapping[[#All],[Level 3]],MATCH(Actuals[[#This Row],[Sub Ledger]],LedgerMapping[[#All],[Sub Ledger]],0))</f>
        <v>Depreciation</v>
      </c>
      <c r="J1921" s="22">
        <f>YEAR(Actuals[[#This Row],[Date]])</f>
        <v>2024</v>
      </c>
      <c r="K1921" s="22">
        <f>MONTH(Actuals[[#This Row],[Date]])</f>
        <v>9</v>
      </c>
      <c r="L1921" s="12"/>
    </row>
    <row r="1922" spans="1:12" x14ac:dyDescent="0.3">
      <c r="A1922">
        <v>7</v>
      </c>
      <c r="B1922">
        <v>36479</v>
      </c>
      <c r="C1922">
        <v>6</v>
      </c>
      <c r="D1922">
        <v>84000</v>
      </c>
      <c r="E1922" s="46">
        <v>45567</v>
      </c>
      <c r="F1922">
        <v>-249</v>
      </c>
      <c r="I1922" t="str">
        <f>INDEX(LedgerMapping[[#All],[Level 3]],MATCH(Actuals[[#This Row],[Sub Ledger]],LedgerMapping[[#All],[Sub Ledger]],0))</f>
        <v>Depreciation</v>
      </c>
      <c r="J1922" s="22">
        <f>YEAR(Actuals[[#This Row],[Date]])</f>
        <v>2024</v>
      </c>
      <c r="K1922" s="22">
        <f>MONTH(Actuals[[#This Row],[Date]])</f>
        <v>10</v>
      </c>
      <c r="L1922" s="12"/>
    </row>
    <row r="1923" spans="1:12" x14ac:dyDescent="0.3">
      <c r="A1923">
        <v>7</v>
      </c>
      <c r="B1923">
        <v>37628</v>
      </c>
      <c r="C1923">
        <v>6</v>
      </c>
      <c r="D1923">
        <v>84000</v>
      </c>
      <c r="E1923" s="46">
        <v>45597</v>
      </c>
      <c r="F1923">
        <v>-271</v>
      </c>
      <c r="I1923" t="str">
        <f>INDEX(LedgerMapping[[#All],[Level 3]],MATCH(Actuals[[#This Row],[Sub Ledger]],LedgerMapping[[#All],[Sub Ledger]],0))</f>
        <v>Depreciation</v>
      </c>
      <c r="J1923" s="22">
        <f>YEAR(Actuals[[#This Row],[Date]])</f>
        <v>2024</v>
      </c>
      <c r="K1923" s="22">
        <f>MONTH(Actuals[[#This Row],[Date]])</f>
        <v>11</v>
      </c>
      <c r="L1923" s="12"/>
    </row>
    <row r="1924" spans="1:12" x14ac:dyDescent="0.3">
      <c r="A1924">
        <v>7</v>
      </c>
      <c r="B1924">
        <v>38779</v>
      </c>
      <c r="C1924">
        <v>6</v>
      </c>
      <c r="D1924">
        <v>84000</v>
      </c>
      <c r="E1924" s="46">
        <v>45628</v>
      </c>
      <c r="F1924">
        <v>-222</v>
      </c>
      <c r="I1924" t="str">
        <f>INDEX(LedgerMapping[[#All],[Level 3]],MATCH(Actuals[[#This Row],[Sub Ledger]],LedgerMapping[[#All],[Sub Ledger]],0))</f>
        <v>Depreciation</v>
      </c>
      <c r="J1924" s="22">
        <f>YEAR(Actuals[[#This Row],[Date]])</f>
        <v>2024</v>
      </c>
      <c r="K1924" s="22">
        <f>MONTH(Actuals[[#This Row],[Date]])</f>
        <v>12</v>
      </c>
      <c r="L1924" s="12"/>
    </row>
    <row r="1925" spans="1:12" x14ac:dyDescent="0.3">
      <c r="A1925">
        <v>7</v>
      </c>
      <c r="B1925">
        <v>899</v>
      </c>
      <c r="C1925">
        <v>6</v>
      </c>
      <c r="D1925">
        <v>85000</v>
      </c>
      <c r="E1925" s="46">
        <v>44562</v>
      </c>
      <c r="F1925">
        <v>-114</v>
      </c>
      <c r="I1925" t="str">
        <f>INDEX(LedgerMapping[[#All],[Level 3]],MATCH(Actuals[[#This Row],[Sub Ledger]],LedgerMapping[[#All],[Sub Ledger]],0))</f>
        <v>Ammortisation</v>
      </c>
      <c r="J1925" s="22">
        <f>YEAR(Actuals[[#This Row],[Date]])</f>
        <v>2022</v>
      </c>
      <c r="K1925" s="22">
        <f>MONTH(Actuals[[#This Row],[Date]])</f>
        <v>1</v>
      </c>
      <c r="L1925" s="12"/>
    </row>
    <row r="1926" spans="1:12" x14ac:dyDescent="0.3">
      <c r="A1926">
        <v>7</v>
      </c>
      <c r="B1926">
        <v>2023</v>
      </c>
      <c r="C1926">
        <v>6</v>
      </c>
      <c r="D1926">
        <v>85000</v>
      </c>
      <c r="E1926" s="46">
        <v>44593</v>
      </c>
      <c r="F1926">
        <v>-121</v>
      </c>
      <c r="I1926" t="str">
        <f>INDEX(LedgerMapping[[#All],[Level 3]],MATCH(Actuals[[#This Row],[Sub Ledger]],LedgerMapping[[#All],[Sub Ledger]],0))</f>
        <v>Ammortisation</v>
      </c>
      <c r="J1926" s="22">
        <f>YEAR(Actuals[[#This Row],[Date]])</f>
        <v>2022</v>
      </c>
      <c r="K1926" s="22">
        <f>MONTH(Actuals[[#This Row],[Date]])</f>
        <v>2</v>
      </c>
      <c r="L1926" s="12"/>
    </row>
    <row r="1927" spans="1:12" x14ac:dyDescent="0.3">
      <c r="A1927">
        <v>7</v>
      </c>
      <c r="B1927">
        <v>3141</v>
      </c>
      <c r="C1927">
        <v>6</v>
      </c>
      <c r="D1927">
        <v>85000</v>
      </c>
      <c r="E1927" s="46">
        <v>44624</v>
      </c>
      <c r="F1927">
        <v>-110</v>
      </c>
      <c r="I1927" t="str">
        <f>INDEX(LedgerMapping[[#All],[Level 3]],MATCH(Actuals[[#This Row],[Sub Ledger]],LedgerMapping[[#All],[Sub Ledger]],0))</f>
        <v>Ammortisation</v>
      </c>
      <c r="J1927" s="22">
        <f>YEAR(Actuals[[#This Row],[Date]])</f>
        <v>2022</v>
      </c>
      <c r="K1927" s="22">
        <f>MONTH(Actuals[[#This Row],[Date]])</f>
        <v>3</v>
      </c>
      <c r="L1927" s="12"/>
    </row>
    <row r="1928" spans="1:12" x14ac:dyDescent="0.3">
      <c r="A1928">
        <v>7</v>
      </c>
      <c r="B1928">
        <v>4263</v>
      </c>
      <c r="C1928">
        <v>6</v>
      </c>
      <c r="D1928">
        <v>85000</v>
      </c>
      <c r="E1928" s="46">
        <v>44654</v>
      </c>
      <c r="F1928">
        <v>-133</v>
      </c>
      <c r="I1928" t="str">
        <f>INDEX(LedgerMapping[[#All],[Level 3]],MATCH(Actuals[[#This Row],[Sub Ledger]],LedgerMapping[[#All],[Sub Ledger]],0))</f>
        <v>Ammortisation</v>
      </c>
      <c r="J1928" s="22">
        <f>YEAR(Actuals[[#This Row],[Date]])</f>
        <v>2022</v>
      </c>
      <c r="K1928" s="22">
        <f>MONTH(Actuals[[#This Row],[Date]])</f>
        <v>4</v>
      </c>
      <c r="L1928" s="12"/>
    </row>
    <row r="1929" spans="1:12" x14ac:dyDescent="0.3">
      <c r="A1929">
        <v>7</v>
      </c>
      <c r="B1929">
        <v>5386</v>
      </c>
      <c r="C1929">
        <v>6</v>
      </c>
      <c r="D1929">
        <v>85000</v>
      </c>
      <c r="E1929" s="46">
        <v>44685</v>
      </c>
      <c r="F1929">
        <v>-109</v>
      </c>
      <c r="I1929" t="str">
        <f>INDEX(LedgerMapping[[#All],[Level 3]],MATCH(Actuals[[#This Row],[Sub Ledger]],LedgerMapping[[#All],[Sub Ledger]],0))</f>
        <v>Ammortisation</v>
      </c>
      <c r="J1929" s="22">
        <f>YEAR(Actuals[[#This Row],[Date]])</f>
        <v>2022</v>
      </c>
      <c r="K1929" s="22">
        <f>MONTH(Actuals[[#This Row],[Date]])</f>
        <v>5</v>
      </c>
      <c r="L1929" s="12"/>
    </row>
    <row r="1930" spans="1:12" x14ac:dyDescent="0.3">
      <c r="A1930">
        <v>7</v>
      </c>
      <c r="B1930">
        <v>6511</v>
      </c>
      <c r="C1930">
        <v>6</v>
      </c>
      <c r="D1930">
        <v>85000</v>
      </c>
      <c r="E1930" s="46">
        <v>44715</v>
      </c>
      <c r="F1930">
        <v>-144</v>
      </c>
      <c r="I1930" t="str">
        <f>INDEX(LedgerMapping[[#All],[Level 3]],MATCH(Actuals[[#This Row],[Sub Ledger]],LedgerMapping[[#All],[Sub Ledger]],0))</f>
        <v>Ammortisation</v>
      </c>
      <c r="J1930" s="22">
        <f>YEAR(Actuals[[#This Row],[Date]])</f>
        <v>2022</v>
      </c>
      <c r="K1930" s="22">
        <f>MONTH(Actuals[[#This Row],[Date]])</f>
        <v>6</v>
      </c>
      <c r="L1930" s="12"/>
    </row>
    <row r="1931" spans="1:12" x14ac:dyDescent="0.3">
      <c r="A1931">
        <v>7</v>
      </c>
      <c r="B1931">
        <v>7632</v>
      </c>
      <c r="C1931">
        <v>6</v>
      </c>
      <c r="D1931">
        <v>85000</v>
      </c>
      <c r="E1931" s="46">
        <v>44746</v>
      </c>
      <c r="F1931">
        <v>-153</v>
      </c>
      <c r="I1931" t="str">
        <f>INDEX(LedgerMapping[[#All],[Level 3]],MATCH(Actuals[[#This Row],[Sub Ledger]],LedgerMapping[[#All],[Sub Ledger]],0))</f>
        <v>Ammortisation</v>
      </c>
      <c r="J1931" s="22">
        <f>YEAR(Actuals[[#This Row],[Date]])</f>
        <v>2022</v>
      </c>
      <c r="K1931" s="22">
        <f>MONTH(Actuals[[#This Row],[Date]])</f>
        <v>7</v>
      </c>
      <c r="L1931" s="12"/>
    </row>
    <row r="1932" spans="1:12" x14ac:dyDescent="0.3">
      <c r="A1932">
        <v>7</v>
      </c>
      <c r="B1932">
        <v>8756</v>
      </c>
      <c r="C1932">
        <v>6</v>
      </c>
      <c r="D1932">
        <v>85000</v>
      </c>
      <c r="E1932" s="46">
        <v>44777</v>
      </c>
      <c r="F1932">
        <v>-135</v>
      </c>
      <c r="I1932" t="str">
        <f>INDEX(LedgerMapping[[#All],[Level 3]],MATCH(Actuals[[#This Row],[Sub Ledger]],LedgerMapping[[#All],[Sub Ledger]],0))</f>
        <v>Ammortisation</v>
      </c>
      <c r="J1932" s="22">
        <f>YEAR(Actuals[[#This Row],[Date]])</f>
        <v>2022</v>
      </c>
      <c r="K1932" s="22">
        <f>MONTH(Actuals[[#This Row],[Date]])</f>
        <v>8</v>
      </c>
      <c r="L1932" s="12"/>
    </row>
    <row r="1933" spans="1:12" x14ac:dyDescent="0.3">
      <c r="A1933">
        <v>7</v>
      </c>
      <c r="B1933">
        <v>9869</v>
      </c>
      <c r="C1933">
        <v>6</v>
      </c>
      <c r="D1933">
        <v>85000</v>
      </c>
      <c r="E1933" s="46">
        <v>44805</v>
      </c>
      <c r="F1933">
        <v>-111</v>
      </c>
      <c r="I1933" t="str">
        <f>INDEX(LedgerMapping[[#All],[Level 3]],MATCH(Actuals[[#This Row],[Sub Ledger]],LedgerMapping[[#All],[Sub Ledger]],0))</f>
        <v>Ammortisation</v>
      </c>
      <c r="J1933" s="22">
        <f>YEAR(Actuals[[#This Row],[Date]])</f>
        <v>2022</v>
      </c>
      <c r="K1933" s="22">
        <f>MONTH(Actuals[[#This Row],[Date]])</f>
        <v>9</v>
      </c>
      <c r="L1933" s="12"/>
    </row>
    <row r="1934" spans="1:12" x14ac:dyDescent="0.3">
      <c r="A1934">
        <v>7</v>
      </c>
      <c r="B1934">
        <v>10988</v>
      </c>
      <c r="C1934">
        <v>6</v>
      </c>
      <c r="D1934">
        <v>85000</v>
      </c>
      <c r="E1934" s="46">
        <v>44836</v>
      </c>
      <c r="F1934">
        <v>-142</v>
      </c>
      <c r="I1934" t="str">
        <f>INDEX(LedgerMapping[[#All],[Level 3]],MATCH(Actuals[[#This Row],[Sub Ledger]],LedgerMapping[[#All],[Sub Ledger]],0))</f>
        <v>Ammortisation</v>
      </c>
      <c r="J1934" s="22">
        <f>YEAR(Actuals[[#This Row],[Date]])</f>
        <v>2022</v>
      </c>
      <c r="K1934" s="22">
        <f>MONTH(Actuals[[#This Row],[Date]])</f>
        <v>10</v>
      </c>
      <c r="L1934" s="12"/>
    </row>
    <row r="1935" spans="1:12" x14ac:dyDescent="0.3">
      <c r="A1935">
        <v>7</v>
      </c>
      <c r="B1935">
        <v>12114</v>
      </c>
      <c r="C1935">
        <v>6</v>
      </c>
      <c r="D1935">
        <v>85000</v>
      </c>
      <c r="E1935" s="46">
        <v>44866</v>
      </c>
      <c r="F1935">
        <v>-110</v>
      </c>
      <c r="I1935" t="str">
        <f>INDEX(LedgerMapping[[#All],[Level 3]],MATCH(Actuals[[#This Row],[Sub Ledger]],LedgerMapping[[#All],[Sub Ledger]],0))</f>
        <v>Ammortisation</v>
      </c>
      <c r="J1935" s="22">
        <f>YEAR(Actuals[[#This Row],[Date]])</f>
        <v>2022</v>
      </c>
      <c r="K1935" s="22">
        <f>MONTH(Actuals[[#This Row],[Date]])</f>
        <v>11</v>
      </c>
      <c r="L1935" s="12"/>
    </row>
    <row r="1936" spans="1:12" x14ac:dyDescent="0.3">
      <c r="A1936">
        <v>7</v>
      </c>
      <c r="B1936">
        <v>13243</v>
      </c>
      <c r="C1936">
        <v>6</v>
      </c>
      <c r="D1936">
        <v>85000</v>
      </c>
      <c r="E1936" s="46">
        <v>44897</v>
      </c>
      <c r="F1936">
        <v>-141</v>
      </c>
      <c r="I1936" t="str">
        <f>INDEX(LedgerMapping[[#All],[Level 3]],MATCH(Actuals[[#This Row],[Sub Ledger]],LedgerMapping[[#All],[Sub Ledger]],0))</f>
        <v>Ammortisation</v>
      </c>
      <c r="J1936" s="22">
        <f>YEAR(Actuals[[#This Row],[Date]])</f>
        <v>2022</v>
      </c>
      <c r="K1936" s="22">
        <f>MONTH(Actuals[[#This Row],[Date]])</f>
        <v>12</v>
      </c>
      <c r="L1936" s="12"/>
    </row>
    <row r="1937" spans="1:12" x14ac:dyDescent="0.3">
      <c r="A1937">
        <v>7</v>
      </c>
      <c r="B1937">
        <v>14055</v>
      </c>
      <c r="C1937">
        <v>6</v>
      </c>
      <c r="D1937">
        <v>85000</v>
      </c>
      <c r="E1937" s="46">
        <v>44927</v>
      </c>
      <c r="F1937">
        <v>-190</v>
      </c>
      <c r="I1937" t="str">
        <f>INDEX(LedgerMapping[[#All],[Level 3]],MATCH(Actuals[[#This Row],[Sub Ledger]],LedgerMapping[[#All],[Sub Ledger]],0))</f>
        <v>Ammortisation</v>
      </c>
      <c r="J1937" s="22">
        <f>YEAR(Actuals[[#This Row],[Date]])</f>
        <v>2023</v>
      </c>
      <c r="K1937" s="22">
        <f>MONTH(Actuals[[#This Row],[Date]])</f>
        <v>1</v>
      </c>
      <c r="L1937" s="12"/>
    </row>
    <row r="1938" spans="1:12" x14ac:dyDescent="0.3">
      <c r="A1938">
        <v>7</v>
      </c>
      <c r="B1938">
        <v>15061</v>
      </c>
      <c r="C1938">
        <v>6</v>
      </c>
      <c r="D1938">
        <v>85000</v>
      </c>
      <c r="E1938" s="46">
        <v>44958</v>
      </c>
      <c r="F1938">
        <v>-182</v>
      </c>
      <c r="I1938" t="str">
        <f>INDEX(LedgerMapping[[#All],[Level 3]],MATCH(Actuals[[#This Row],[Sub Ledger]],LedgerMapping[[#All],[Sub Ledger]],0))</f>
        <v>Ammortisation</v>
      </c>
      <c r="J1938" s="22">
        <f>YEAR(Actuals[[#This Row],[Date]])</f>
        <v>2023</v>
      </c>
      <c r="K1938" s="22">
        <f>MONTH(Actuals[[#This Row],[Date]])</f>
        <v>2</v>
      </c>
      <c r="L1938" s="12"/>
    </row>
    <row r="1939" spans="1:12" x14ac:dyDescent="0.3">
      <c r="A1939">
        <v>7</v>
      </c>
      <c r="B1939">
        <v>16041</v>
      </c>
      <c r="C1939">
        <v>6</v>
      </c>
      <c r="D1939">
        <v>85000</v>
      </c>
      <c r="E1939" s="46">
        <v>44988</v>
      </c>
      <c r="F1939">
        <v>-184</v>
      </c>
      <c r="I1939" t="str">
        <f>INDEX(LedgerMapping[[#All],[Level 3]],MATCH(Actuals[[#This Row],[Sub Ledger]],LedgerMapping[[#All],[Sub Ledger]],0))</f>
        <v>Ammortisation</v>
      </c>
      <c r="J1939" s="22">
        <f>YEAR(Actuals[[#This Row],[Date]])</f>
        <v>2023</v>
      </c>
      <c r="K1939" s="22">
        <f>MONTH(Actuals[[#This Row],[Date]])</f>
        <v>3</v>
      </c>
      <c r="L1939" s="12"/>
    </row>
    <row r="1940" spans="1:12" x14ac:dyDescent="0.3">
      <c r="A1940">
        <v>7</v>
      </c>
      <c r="B1940">
        <v>17073</v>
      </c>
      <c r="C1940">
        <v>6</v>
      </c>
      <c r="D1940">
        <v>85000</v>
      </c>
      <c r="E1940" s="46">
        <v>45018</v>
      </c>
      <c r="F1940">
        <v>-135</v>
      </c>
      <c r="I1940" t="str">
        <f>INDEX(LedgerMapping[[#All],[Level 3]],MATCH(Actuals[[#This Row],[Sub Ledger]],LedgerMapping[[#All],[Sub Ledger]],0))</f>
        <v>Ammortisation</v>
      </c>
      <c r="J1940" s="22">
        <f>YEAR(Actuals[[#This Row],[Date]])</f>
        <v>2023</v>
      </c>
      <c r="K1940" s="22">
        <f>MONTH(Actuals[[#This Row],[Date]])</f>
        <v>4</v>
      </c>
      <c r="L1940" s="12"/>
    </row>
    <row r="1941" spans="1:12" x14ac:dyDescent="0.3">
      <c r="A1941">
        <v>7</v>
      </c>
      <c r="B1941">
        <v>18103</v>
      </c>
      <c r="C1941">
        <v>6</v>
      </c>
      <c r="D1941">
        <v>85000</v>
      </c>
      <c r="E1941" s="46">
        <v>45049</v>
      </c>
      <c r="F1941">
        <v>-126</v>
      </c>
      <c r="I1941" t="str">
        <f>INDEX(LedgerMapping[[#All],[Level 3]],MATCH(Actuals[[#This Row],[Sub Ledger]],LedgerMapping[[#All],[Sub Ledger]],0))</f>
        <v>Ammortisation</v>
      </c>
      <c r="J1941" s="22">
        <f>YEAR(Actuals[[#This Row],[Date]])</f>
        <v>2023</v>
      </c>
      <c r="K1941" s="22">
        <f>MONTH(Actuals[[#This Row],[Date]])</f>
        <v>5</v>
      </c>
      <c r="L1941" s="12"/>
    </row>
    <row r="1942" spans="1:12" x14ac:dyDescent="0.3">
      <c r="A1942">
        <v>7</v>
      </c>
      <c r="B1942">
        <v>19107</v>
      </c>
      <c r="C1942">
        <v>6</v>
      </c>
      <c r="D1942">
        <v>85000</v>
      </c>
      <c r="E1942" s="46">
        <v>45079</v>
      </c>
      <c r="F1942">
        <v>-207</v>
      </c>
      <c r="I1942" t="str">
        <f>INDEX(LedgerMapping[[#All],[Level 3]],MATCH(Actuals[[#This Row],[Sub Ledger]],LedgerMapping[[#All],[Sub Ledger]],0))</f>
        <v>Ammortisation</v>
      </c>
      <c r="J1942" s="22">
        <f>YEAR(Actuals[[#This Row],[Date]])</f>
        <v>2023</v>
      </c>
      <c r="K1942" s="22">
        <f>MONTH(Actuals[[#This Row],[Date]])</f>
        <v>6</v>
      </c>
      <c r="L1942" s="12"/>
    </row>
    <row r="1943" spans="1:12" x14ac:dyDescent="0.3">
      <c r="A1943">
        <v>7</v>
      </c>
      <c r="B1943">
        <v>20136</v>
      </c>
      <c r="C1943">
        <v>6</v>
      </c>
      <c r="D1943">
        <v>85000</v>
      </c>
      <c r="E1943" s="46">
        <v>45110</v>
      </c>
      <c r="F1943">
        <v>-128</v>
      </c>
      <c r="I1943" t="str">
        <f>INDEX(LedgerMapping[[#All],[Level 3]],MATCH(Actuals[[#This Row],[Sub Ledger]],LedgerMapping[[#All],[Sub Ledger]],0))</f>
        <v>Ammortisation</v>
      </c>
      <c r="J1943" s="22">
        <f>YEAR(Actuals[[#This Row],[Date]])</f>
        <v>2023</v>
      </c>
      <c r="K1943" s="22">
        <f>MONTH(Actuals[[#This Row],[Date]])</f>
        <v>7</v>
      </c>
      <c r="L1943" s="12"/>
    </row>
    <row r="1944" spans="1:12" x14ac:dyDescent="0.3">
      <c r="A1944">
        <v>7</v>
      </c>
      <c r="B1944">
        <v>21163</v>
      </c>
      <c r="C1944">
        <v>6</v>
      </c>
      <c r="D1944">
        <v>85000</v>
      </c>
      <c r="E1944" s="46">
        <v>45141</v>
      </c>
      <c r="F1944">
        <v>-142</v>
      </c>
      <c r="I1944" t="str">
        <f>INDEX(LedgerMapping[[#All],[Level 3]],MATCH(Actuals[[#This Row],[Sub Ledger]],LedgerMapping[[#All],[Sub Ledger]],0))</f>
        <v>Ammortisation</v>
      </c>
      <c r="J1944" s="22">
        <f>YEAR(Actuals[[#This Row],[Date]])</f>
        <v>2023</v>
      </c>
      <c r="K1944" s="22">
        <f>MONTH(Actuals[[#This Row],[Date]])</f>
        <v>8</v>
      </c>
      <c r="L1944" s="12"/>
    </row>
    <row r="1945" spans="1:12" x14ac:dyDescent="0.3">
      <c r="A1945">
        <v>7</v>
      </c>
      <c r="B1945">
        <v>22167</v>
      </c>
      <c r="C1945">
        <v>6</v>
      </c>
      <c r="D1945">
        <v>85000</v>
      </c>
      <c r="E1945" s="46">
        <v>45169</v>
      </c>
      <c r="F1945">
        <v>-180</v>
      </c>
      <c r="I1945" t="str">
        <f>INDEX(LedgerMapping[[#All],[Level 3]],MATCH(Actuals[[#This Row],[Sub Ledger]],LedgerMapping[[#All],[Sub Ledger]],0))</f>
        <v>Ammortisation</v>
      </c>
      <c r="J1945" s="22">
        <f>YEAR(Actuals[[#This Row],[Date]])</f>
        <v>2023</v>
      </c>
      <c r="K1945" s="22">
        <f>MONTH(Actuals[[#This Row],[Date]])</f>
        <v>8</v>
      </c>
      <c r="L1945" s="12"/>
    </row>
    <row r="1946" spans="1:12" x14ac:dyDescent="0.3">
      <c r="A1946">
        <v>7</v>
      </c>
      <c r="B1946">
        <v>23144</v>
      </c>
      <c r="C1946">
        <v>6</v>
      </c>
      <c r="D1946">
        <v>85000</v>
      </c>
      <c r="E1946" s="46">
        <v>45200</v>
      </c>
      <c r="F1946">
        <v>-206</v>
      </c>
      <c r="I1946" t="str">
        <f>INDEX(LedgerMapping[[#All],[Level 3]],MATCH(Actuals[[#This Row],[Sub Ledger]],LedgerMapping[[#All],[Sub Ledger]],0))</f>
        <v>Ammortisation</v>
      </c>
      <c r="J1946" s="22">
        <f>YEAR(Actuals[[#This Row],[Date]])</f>
        <v>2023</v>
      </c>
      <c r="K1946" s="22">
        <f>MONTH(Actuals[[#This Row],[Date]])</f>
        <v>10</v>
      </c>
      <c r="L1946" s="12"/>
    </row>
    <row r="1947" spans="1:12" x14ac:dyDescent="0.3">
      <c r="A1947">
        <v>7</v>
      </c>
      <c r="B1947">
        <v>24147</v>
      </c>
      <c r="C1947">
        <v>6</v>
      </c>
      <c r="D1947">
        <v>85000</v>
      </c>
      <c r="E1947" s="46">
        <v>45230</v>
      </c>
      <c r="F1947">
        <v>-150</v>
      </c>
      <c r="I1947" t="str">
        <f>INDEX(LedgerMapping[[#All],[Level 3]],MATCH(Actuals[[#This Row],[Sub Ledger]],LedgerMapping[[#All],[Sub Ledger]],0))</f>
        <v>Ammortisation</v>
      </c>
      <c r="J1947" s="22">
        <f>YEAR(Actuals[[#This Row],[Date]])</f>
        <v>2023</v>
      </c>
      <c r="K1947" s="22">
        <f>MONTH(Actuals[[#This Row],[Date]])</f>
        <v>10</v>
      </c>
      <c r="L1947" s="12"/>
    </row>
    <row r="1948" spans="1:12" x14ac:dyDescent="0.3">
      <c r="A1948">
        <v>7</v>
      </c>
      <c r="B1948">
        <v>25178</v>
      </c>
      <c r="C1948">
        <v>6</v>
      </c>
      <c r="D1948">
        <v>85000</v>
      </c>
      <c r="E1948" s="46">
        <v>45261</v>
      </c>
      <c r="F1948">
        <v>-177</v>
      </c>
      <c r="I1948" t="str">
        <f>INDEX(LedgerMapping[[#All],[Level 3]],MATCH(Actuals[[#This Row],[Sub Ledger]],LedgerMapping[[#All],[Sub Ledger]],0))</f>
        <v>Ammortisation</v>
      </c>
      <c r="J1948" s="22">
        <f>YEAR(Actuals[[#This Row],[Date]])</f>
        <v>2023</v>
      </c>
      <c r="K1948" s="22">
        <f>MONTH(Actuals[[#This Row],[Date]])</f>
        <v>12</v>
      </c>
      <c r="L1948" s="12"/>
    </row>
    <row r="1949" spans="1:12" x14ac:dyDescent="0.3">
      <c r="A1949">
        <v>7</v>
      </c>
      <c r="B1949">
        <v>26246</v>
      </c>
      <c r="C1949">
        <v>6</v>
      </c>
      <c r="D1949">
        <v>85000</v>
      </c>
      <c r="E1949" s="46">
        <v>45291</v>
      </c>
      <c r="F1949">
        <v>-198</v>
      </c>
      <c r="I1949" t="str">
        <f>INDEX(LedgerMapping[[#All],[Level 3]],MATCH(Actuals[[#This Row],[Sub Ledger]],LedgerMapping[[#All],[Sub Ledger]],0))</f>
        <v>Ammortisation</v>
      </c>
      <c r="J1949" s="22">
        <f>YEAR(Actuals[[#This Row],[Date]])</f>
        <v>2023</v>
      </c>
      <c r="K1949" s="22">
        <f>MONTH(Actuals[[#This Row],[Date]])</f>
        <v>12</v>
      </c>
      <c r="L1949" s="12"/>
    </row>
    <row r="1950" spans="1:12" x14ac:dyDescent="0.3">
      <c r="A1950">
        <v>7</v>
      </c>
      <c r="B1950">
        <v>27373</v>
      </c>
      <c r="C1950">
        <v>6</v>
      </c>
      <c r="D1950">
        <v>85000</v>
      </c>
      <c r="E1950" s="46">
        <v>45322</v>
      </c>
      <c r="F1950">
        <v>-212</v>
      </c>
      <c r="I1950" t="str">
        <f>INDEX(LedgerMapping[[#All],[Level 3]],MATCH(Actuals[[#This Row],[Sub Ledger]],LedgerMapping[[#All],[Sub Ledger]],0))</f>
        <v>Ammortisation</v>
      </c>
      <c r="J1950" s="22">
        <f>YEAR(Actuals[[#This Row],[Date]])</f>
        <v>2024</v>
      </c>
      <c r="K1950" s="22">
        <f>MONTH(Actuals[[#This Row],[Date]])</f>
        <v>1</v>
      </c>
      <c r="L1950" s="12"/>
    </row>
    <row r="1951" spans="1:12" x14ac:dyDescent="0.3">
      <c r="A1951">
        <v>7</v>
      </c>
      <c r="B1951">
        <v>28525</v>
      </c>
      <c r="C1951">
        <v>6</v>
      </c>
      <c r="D1951">
        <v>85000</v>
      </c>
      <c r="E1951" s="46">
        <v>45354</v>
      </c>
      <c r="F1951">
        <v>-198</v>
      </c>
      <c r="I1951" t="str">
        <f>INDEX(LedgerMapping[[#All],[Level 3]],MATCH(Actuals[[#This Row],[Sub Ledger]],LedgerMapping[[#All],[Sub Ledger]],0))</f>
        <v>Ammortisation</v>
      </c>
      <c r="J1951" s="22">
        <f>YEAR(Actuals[[#This Row],[Date]])</f>
        <v>2024</v>
      </c>
      <c r="K1951" s="22">
        <f>MONTH(Actuals[[#This Row],[Date]])</f>
        <v>3</v>
      </c>
      <c r="L1951" s="12"/>
    </row>
    <row r="1952" spans="1:12" x14ac:dyDescent="0.3">
      <c r="A1952">
        <v>7</v>
      </c>
      <c r="B1952">
        <v>29679</v>
      </c>
      <c r="C1952">
        <v>6</v>
      </c>
      <c r="D1952">
        <v>85000</v>
      </c>
      <c r="E1952" s="46">
        <v>45384</v>
      </c>
      <c r="F1952">
        <v>-218</v>
      </c>
      <c r="I1952" t="str">
        <f>INDEX(LedgerMapping[[#All],[Level 3]],MATCH(Actuals[[#This Row],[Sub Ledger]],LedgerMapping[[#All],[Sub Ledger]],0))</f>
        <v>Ammortisation</v>
      </c>
      <c r="J1952" s="22">
        <f>YEAR(Actuals[[#This Row],[Date]])</f>
        <v>2024</v>
      </c>
      <c r="K1952" s="22">
        <f>MONTH(Actuals[[#This Row],[Date]])</f>
        <v>4</v>
      </c>
      <c r="L1952" s="12"/>
    </row>
    <row r="1953" spans="1:12" x14ac:dyDescent="0.3">
      <c r="A1953">
        <v>7</v>
      </c>
      <c r="B1953">
        <v>30805</v>
      </c>
      <c r="C1953">
        <v>6</v>
      </c>
      <c r="D1953">
        <v>85000</v>
      </c>
      <c r="E1953" s="46">
        <v>45415</v>
      </c>
      <c r="F1953">
        <v>-220</v>
      </c>
      <c r="I1953" t="str">
        <f>INDEX(LedgerMapping[[#All],[Level 3]],MATCH(Actuals[[#This Row],[Sub Ledger]],LedgerMapping[[#All],[Sub Ledger]],0))</f>
        <v>Ammortisation</v>
      </c>
      <c r="J1953" s="22">
        <f>YEAR(Actuals[[#This Row],[Date]])</f>
        <v>2024</v>
      </c>
      <c r="K1953" s="22">
        <f>MONTH(Actuals[[#This Row],[Date]])</f>
        <v>5</v>
      </c>
      <c r="L1953" s="12"/>
    </row>
    <row r="1954" spans="1:12" x14ac:dyDescent="0.3">
      <c r="A1954">
        <v>7</v>
      </c>
      <c r="B1954">
        <v>31930</v>
      </c>
      <c r="C1954">
        <v>6</v>
      </c>
      <c r="D1954">
        <v>85000</v>
      </c>
      <c r="E1954" s="46">
        <v>45445</v>
      </c>
      <c r="F1954">
        <v>-249</v>
      </c>
      <c r="I1954" t="str">
        <f>INDEX(LedgerMapping[[#All],[Level 3]],MATCH(Actuals[[#This Row],[Sub Ledger]],LedgerMapping[[#All],[Sub Ledger]],0))</f>
        <v>Ammortisation</v>
      </c>
      <c r="J1954" s="22">
        <f>YEAR(Actuals[[#This Row],[Date]])</f>
        <v>2024</v>
      </c>
      <c r="K1954" s="22">
        <f>MONTH(Actuals[[#This Row],[Date]])</f>
        <v>6</v>
      </c>
      <c r="L1954" s="12"/>
    </row>
    <row r="1955" spans="1:12" x14ac:dyDescent="0.3">
      <c r="A1955">
        <v>7</v>
      </c>
      <c r="B1955">
        <v>33054</v>
      </c>
      <c r="C1955">
        <v>6</v>
      </c>
      <c r="D1955">
        <v>85000</v>
      </c>
      <c r="E1955" s="46">
        <v>45476</v>
      </c>
      <c r="F1955">
        <v>-222</v>
      </c>
      <c r="I1955" t="str">
        <f>INDEX(LedgerMapping[[#All],[Level 3]],MATCH(Actuals[[#This Row],[Sub Ledger]],LedgerMapping[[#All],[Sub Ledger]],0))</f>
        <v>Ammortisation</v>
      </c>
      <c r="J1955" s="22">
        <f>YEAR(Actuals[[#This Row],[Date]])</f>
        <v>2024</v>
      </c>
      <c r="K1955" s="22">
        <f>MONTH(Actuals[[#This Row],[Date]])</f>
        <v>7</v>
      </c>
      <c r="L1955" s="12"/>
    </row>
    <row r="1956" spans="1:12" x14ac:dyDescent="0.3">
      <c r="A1956">
        <v>7</v>
      </c>
      <c r="B1956">
        <v>34178</v>
      </c>
      <c r="C1956">
        <v>6</v>
      </c>
      <c r="D1956">
        <v>85000</v>
      </c>
      <c r="E1956" s="46">
        <v>45507</v>
      </c>
      <c r="F1956">
        <v>-178</v>
      </c>
      <c r="I1956" t="str">
        <f>INDEX(LedgerMapping[[#All],[Level 3]],MATCH(Actuals[[#This Row],[Sub Ledger]],LedgerMapping[[#All],[Sub Ledger]],0))</f>
        <v>Ammortisation</v>
      </c>
      <c r="J1956" s="22">
        <f>YEAR(Actuals[[#This Row],[Date]])</f>
        <v>2024</v>
      </c>
      <c r="K1956" s="22">
        <f>MONTH(Actuals[[#This Row],[Date]])</f>
        <v>8</v>
      </c>
      <c r="L1956" s="12"/>
    </row>
    <row r="1957" spans="1:12" x14ac:dyDescent="0.3">
      <c r="A1957">
        <v>7</v>
      </c>
      <c r="B1957">
        <v>35330</v>
      </c>
      <c r="C1957">
        <v>6</v>
      </c>
      <c r="D1957">
        <v>85000</v>
      </c>
      <c r="E1957" s="46">
        <v>45536</v>
      </c>
      <c r="F1957">
        <v>-236</v>
      </c>
      <c r="I1957" t="str">
        <f>INDEX(LedgerMapping[[#All],[Level 3]],MATCH(Actuals[[#This Row],[Sub Ledger]],LedgerMapping[[#All],[Sub Ledger]],0))</f>
        <v>Ammortisation</v>
      </c>
      <c r="J1957" s="22">
        <f>YEAR(Actuals[[#This Row],[Date]])</f>
        <v>2024</v>
      </c>
      <c r="K1957" s="22">
        <f>MONTH(Actuals[[#This Row],[Date]])</f>
        <v>9</v>
      </c>
      <c r="L1957" s="12"/>
    </row>
    <row r="1958" spans="1:12" x14ac:dyDescent="0.3">
      <c r="A1958">
        <v>7</v>
      </c>
      <c r="B1958">
        <v>36480</v>
      </c>
      <c r="C1958">
        <v>6</v>
      </c>
      <c r="D1958">
        <v>85000</v>
      </c>
      <c r="E1958" s="46">
        <v>45567</v>
      </c>
      <c r="F1958">
        <v>-232</v>
      </c>
      <c r="I1958" t="str">
        <f>INDEX(LedgerMapping[[#All],[Level 3]],MATCH(Actuals[[#This Row],[Sub Ledger]],LedgerMapping[[#All],[Sub Ledger]],0))</f>
        <v>Ammortisation</v>
      </c>
      <c r="J1958" s="22">
        <f>YEAR(Actuals[[#This Row],[Date]])</f>
        <v>2024</v>
      </c>
      <c r="K1958" s="22">
        <f>MONTH(Actuals[[#This Row],[Date]])</f>
        <v>10</v>
      </c>
      <c r="L1958" s="12"/>
    </row>
    <row r="1959" spans="1:12" x14ac:dyDescent="0.3">
      <c r="A1959">
        <v>7</v>
      </c>
      <c r="B1959">
        <v>37629</v>
      </c>
      <c r="C1959">
        <v>6</v>
      </c>
      <c r="D1959">
        <v>85000</v>
      </c>
      <c r="E1959" s="46">
        <v>45597</v>
      </c>
      <c r="F1959">
        <v>-242</v>
      </c>
      <c r="I1959" t="str">
        <f>INDEX(LedgerMapping[[#All],[Level 3]],MATCH(Actuals[[#This Row],[Sub Ledger]],LedgerMapping[[#All],[Sub Ledger]],0))</f>
        <v>Ammortisation</v>
      </c>
      <c r="J1959" s="22">
        <f>YEAR(Actuals[[#This Row],[Date]])</f>
        <v>2024</v>
      </c>
      <c r="K1959" s="22">
        <f>MONTH(Actuals[[#This Row],[Date]])</f>
        <v>11</v>
      </c>
      <c r="L1959" s="12"/>
    </row>
    <row r="1960" spans="1:12" x14ac:dyDescent="0.3">
      <c r="A1960">
        <v>7</v>
      </c>
      <c r="B1960">
        <v>38780</v>
      </c>
      <c r="C1960">
        <v>6</v>
      </c>
      <c r="D1960">
        <v>85000</v>
      </c>
      <c r="E1960" s="46">
        <v>45628</v>
      </c>
      <c r="F1960">
        <v>-204</v>
      </c>
      <c r="I1960" t="str">
        <f>INDEX(LedgerMapping[[#All],[Level 3]],MATCH(Actuals[[#This Row],[Sub Ledger]],LedgerMapping[[#All],[Sub Ledger]],0))</f>
        <v>Ammortisation</v>
      </c>
      <c r="J1960" s="22">
        <f>YEAR(Actuals[[#This Row],[Date]])</f>
        <v>2024</v>
      </c>
      <c r="K1960" s="22">
        <f>MONTH(Actuals[[#This Row],[Date]])</f>
        <v>12</v>
      </c>
      <c r="L1960" s="12"/>
    </row>
    <row r="1961" spans="1:12" x14ac:dyDescent="0.3">
      <c r="A1961">
        <v>7</v>
      </c>
      <c r="B1961">
        <v>902</v>
      </c>
      <c r="C1961">
        <v>6</v>
      </c>
      <c r="D1961">
        <v>87000</v>
      </c>
      <c r="E1961" s="46">
        <v>44562</v>
      </c>
      <c r="F1961">
        <v>-630</v>
      </c>
      <c r="I1961" t="str">
        <f>INDEX(LedgerMapping[[#All],[Level 3]],MATCH(Actuals[[#This Row],[Sub Ledger]],LedgerMapping[[#All],[Sub Ledger]],0))</f>
        <v>Administration</v>
      </c>
      <c r="J1961" s="22">
        <f>YEAR(Actuals[[#This Row],[Date]])</f>
        <v>2022</v>
      </c>
      <c r="K1961" s="22">
        <f>MONTH(Actuals[[#This Row],[Date]])</f>
        <v>1</v>
      </c>
      <c r="L1961" s="12"/>
    </row>
    <row r="1962" spans="1:12" x14ac:dyDescent="0.3">
      <c r="A1962">
        <v>7</v>
      </c>
      <c r="B1962">
        <v>2026</v>
      </c>
      <c r="C1962">
        <v>6</v>
      </c>
      <c r="D1962">
        <v>87000</v>
      </c>
      <c r="E1962" s="46">
        <v>44593</v>
      </c>
      <c r="F1962">
        <v>-630</v>
      </c>
      <c r="I1962" t="str">
        <f>INDEX(LedgerMapping[[#All],[Level 3]],MATCH(Actuals[[#This Row],[Sub Ledger]],LedgerMapping[[#All],[Sub Ledger]],0))</f>
        <v>Administration</v>
      </c>
      <c r="J1962" s="22">
        <f>YEAR(Actuals[[#This Row],[Date]])</f>
        <v>2022</v>
      </c>
      <c r="K1962" s="22">
        <f>MONTH(Actuals[[#This Row],[Date]])</f>
        <v>2</v>
      </c>
      <c r="L1962" s="12"/>
    </row>
    <row r="1963" spans="1:12" x14ac:dyDescent="0.3">
      <c r="A1963">
        <v>7</v>
      </c>
      <c r="B1963">
        <v>3144</v>
      </c>
      <c r="C1963">
        <v>6</v>
      </c>
      <c r="D1963">
        <v>87000</v>
      </c>
      <c r="E1963" s="46">
        <v>44624</v>
      </c>
      <c r="F1963">
        <v>-630</v>
      </c>
      <c r="I1963" t="str">
        <f>INDEX(LedgerMapping[[#All],[Level 3]],MATCH(Actuals[[#This Row],[Sub Ledger]],LedgerMapping[[#All],[Sub Ledger]],0))</f>
        <v>Administration</v>
      </c>
      <c r="J1963" s="22">
        <f>YEAR(Actuals[[#This Row],[Date]])</f>
        <v>2022</v>
      </c>
      <c r="K1963" s="22">
        <f>MONTH(Actuals[[#This Row],[Date]])</f>
        <v>3</v>
      </c>
      <c r="L1963" s="12"/>
    </row>
    <row r="1964" spans="1:12" x14ac:dyDescent="0.3">
      <c r="A1964">
        <v>7</v>
      </c>
      <c r="B1964">
        <v>4266</v>
      </c>
      <c r="C1964">
        <v>6</v>
      </c>
      <c r="D1964">
        <v>87000</v>
      </c>
      <c r="E1964" s="46">
        <v>44654</v>
      </c>
      <c r="F1964">
        <v>-630</v>
      </c>
      <c r="I1964" t="str">
        <f>INDEX(LedgerMapping[[#All],[Level 3]],MATCH(Actuals[[#This Row],[Sub Ledger]],LedgerMapping[[#All],[Sub Ledger]],0))</f>
        <v>Administration</v>
      </c>
      <c r="J1964" s="22">
        <f>YEAR(Actuals[[#This Row],[Date]])</f>
        <v>2022</v>
      </c>
      <c r="K1964" s="22">
        <f>MONTH(Actuals[[#This Row],[Date]])</f>
        <v>4</v>
      </c>
      <c r="L1964" s="12"/>
    </row>
    <row r="1965" spans="1:12" x14ac:dyDescent="0.3">
      <c r="A1965">
        <v>7</v>
      </c>
      <c r="B1965">
        <v>5388</v>
      </c>
      <c r="C1965">
        <v>6</v>
      </c>
      <c r="D1965">
        <v>87000</v>
      </c>
      <c r="E1965" s="46">
        <v>44685</v>
      </c>
      <c r="F1965">
        <v>-540</v>
      </c>
      <c r="I1965" t="str">
        <f>INDEX(LedgerMapping[[#All],[Level 3]],MATCH(Actuals[[#This Row],[Sub Ledger]],LedgerMapping[[#All],[Sub Ledger]],0))</f>
        <v>Administration</v>
      </c>
      <c r="J1965" s="22">
        <f>YEAR(Actuals[[#This Row],[Date]])</f>
        <v>2022</v>
      </c>
      <c r="K1965" s="22">
        <f>MONTH(Actuals[[#This Row],[Date]])</f>
        <v>5</v>
      </c>
      <c r="L1965" s="12"/>
    </row>
    <row r="1966" spans="1:12" x14ac:dyDescent="0.3">
      <c r="A1966">
        <v>7</v>
      </c>
      <c r="B1966">
        <v>6513</v>
      </c>
      <c r="C1966">
        <v>6</v>
      </c>
      <c r="D1966">
        <v>87000</v>
      </c>
      <c r="E1966" s="46">
        <v>44715</v>
      </c>
      <c r="F1966">
        <v>-630</v>
      </c>
      <c r="I1966" t="str">
        <f>INDEX(LedgerMapping[[#All],[Level 3]],MATCH(Actuals[[#This Row],[Sub Ledger]],LedgerMapping[[#All],[Sub Ledger]],0))</f>
        <v>Administration</v>
      </c>
      <c r="J1966" s="22">
        <f>YEAR(Actuals[[#This Row],[Date]])</f>
        <v>2022</v>
      </c>
      <c r="K1966" s="22">
        <f>MONTH(Actuals[[#This Row],[Date]])</f>
        <v>6</v>
      </c>
      <c r="L1966" s="12"/>
    </row>
    <row r="1967" spans="1:12" x14ac:dyDescent="0.3">
      <c r="A1967">
        <v>7</v>
      </c>
      <c r="B1967">
        <v>7633</v>
      </c>
      <c r="C1967">
        <v>6</v>
      </c>
      <c r="D1967">
        <v>87000</v>
      </c>
      <c r="E1967" s="46">
        <v>44746</v>
      </c>
      <c r="F1967">
        <v>-720</v>
      </c>
      <c r="I1967" t="str">
        <f>INDEX(LedgerMapping[[#All],[Level 3]],MATCH(Actuals[[#This Row],[Sub Ledger]],LedgerMapping[[#All],[Sub Ledger]],0))</f>
        <v>Administration</v>
      </c>
      <c r="J1967" s="22">
        <f>YEAR(Actuals[[#This Row],[Date]])</f>
        <v>2022</v>
      </c>
      <c r="K1967" s="22">
        <f>MONTH(Actuals[[#This Row],[Date]])</f>
        <v>7</v>
      </c>
      <c r="L1967" s="12"/>
    </row>
    <row r="1968" spans="1:12" x14ac:dyDescent="0.3">
      <c r="A1968">
        <v>7</v>
      </c>
      <c r="B1968">
        <v>8757</v>
      </c>
      <c r="C1968">
        <v>6</v>
      </c>
      <c r="D1968">
        <v>87000</v>
      </c>
      <c r="E1968" s="46">
        <v>44777</v>
      </c>
      <c r="F1968">
        <v>-630</v>
      </c>
      <c r="I1968" t="str">
        <f>INDEX(LedgerMapping[[#All],[Level 3]],MATCH(Actuals[[#This Row],[Sub Ledger]],LedgerMapping[[#All],[Sub Ledger]],0))</f>
        <v>Administration</v>
      </c>
      <c r="J1968" s="22">
        <f>YEAR(Actuals[[#This Row],[Date]])</f>
        <v>2022</v>
      </c>
      <c r="K1968" s="22">
        <f>MONTH(Actuals[[#This Row],[Date]])</f>
        <v>8</v>
      </c>
      <c r="L1968" s="12"/>
    </row>
    <row r="1969" spans="1:12" x14ac:dyDescent="0.3">
      <c r="A1969">
        <v>7</v>
      </c>
      <c r="B1969">
        <v>9871</v>
      </c>
      <c r="C1969">
        <v>6</v>
      </c>
      <c r="D1969">
        <v>87000</v>
      </c>
      <c r="E1969" s="46">
        <v>44805</v>
      </c>
      <c r="F1969">
        <v>-540</v>
      </c>
      <c r="I1969" t="str">
        <f>INDEX(LedgerMapping[[#All],[Level 3]],MATCH(Actuals[[#This Row],[Sub Ledger]],LedgerMapping[[#All],[Sub Ledger]],0))</f>
        <v>Administration</v>
      </c>
      <c r="J1969" s="22">
        <f>YEAR(Actuals[[#This Row],[Date]])</f>
        <v>2022</v>
      </c>
      <c r="K1969" s="22">
        <f>MONTH(Actuals[[#This Row],[Date]])</f>
        <v>9</v>
      </c>
      <c r="L1969" s="12"/>
    </row>
    <row r="1970" spans="1:12" x14ac:dyDescent="0.3">
      <c r="A1970">
        <v>7</v>
      </c>
      <c r="B1970">
        <v>10990</v>
      </c>
      <c r="C1970">
        <v>6</v>
      </c>
      <c r="D1970">
        <v>87000</v>
      </c>
      <c r="E1970" s="46">
        <v>44836</v>
      </c>
      <c r="F1970">
        <v>-720</v>
      </c>
      <c r="I1970" t="str">
        <f>INDEX(LedgerMapping[[#All],[Level 3]],MATCH(Actuals[[#This Row],[Sub Ledger]],LedgerMapping[[#All],[Sub Ledger]],0))</f>
        <v>Administration</v>
      </c>
      <c r="J1970" s="22">
        <f>YEAR(Actuals[[#This Row],[Date]])</f>
        <v>2022</v>
      </c>
      <c r="K1970" s="22">
        <f>MONTH(Actuals[[#This Row],[Date]])</f>
        <v>10</v>
      </c>
      <c r="L1970" s="12"/>
    </row>
    <row r="1971" spans="1:12" x14ac:dyDescent="0.3">
      <c r="A1971">
        <v>7</v>
      </c>
      <c r="B1971">
        <v>12115</v>
      </c>
      <c r="C1971">
        <v>6</v>
      </c>
      <c r="D1971">
        <v>87000</v>
      </c>
      <c r="E1971" s="46">
        <v>44866</v>
      </c>
      <c r="F1971">
        <v>-630</v>
      </c>
      <c r="I1971" t="str">
        <f>INDEX(LedgerMapping[[#All],[Level 3]],MATCH(Actuals[[#This Row],[Sub Ledger]],LedgerMapping[[#All],[Sub Ledger]],0))</f>
        <v>Administration</v>
      </c>
      <c r="J1971" s="22">
        <f>YEAR(Actuals[[#This Row],[Date]])</f>
        <v>2022</v>
      </c>
      <c r="K1971" s="22">
        <f>MONTH(Actuals[[#This Row],[Date]])</f>
        <v>11</v>
      </c>
      <c r="L1971" s="12"/>
    </row>
    <row r="1972" spans="1:12" x14ac:dyDescent="0.3">
      <c r="A1972">
        <v>7</v>
      </c>
      <c r="B1972">
        <v>13245</v>
      </c>
      <c r="C1972">
        <v>6</v>
      </c>
      <c r="D1972">
        <v>87000</v>
      </c>
      <c r="E1972" s="46">
        <v>44897</v>
      </c>
      <c r="F1972">
        <v>-630</v>
      </c>
      <c r="I1972" t="str">
        <f>INDEX(LedgerMapping[[#All],[Level 3]],MATCH(Actuals[[#This Row],[Sub Ledger]],LedgerMapping[[#All],[Sub Ledger]],0))</f>
        <v>Administration</v>
      </c>
      <c r="J1972" s="22">
        <f>YEAR(Actuals[[#This Row],[Date]])</f>
        <v>2022</v>
      </c>
      <c r="K1972" s="22">
        <f>MONTH(Actuals[[#This Row],[Date]])</f>
        <v>12</v>
      </c>
      <c r="L1972" s="12"/>
    </row>
    <row r="1973" spans="1:12" x14ac:dyDescent="0.3">
      <c r="A1973">
        <v>7</v>
      </c>
      <c r="B1973">
        <v>14056</v>
      </c>
      <c r="C1973">
        <v>6</v>
      </c>
      <c r="D1973">
        <v>87000</v>
      </c>
      <c r="E1973" s="46">
        <v>44927</v>
      </c>
      <c r="F1973">
        <v>-810</v>
      </c>
      <c r="I1973" t="str">
        <f>INDEX(LedgerMapping[[#All],[Level 3]],MATCH(Actuals[[#This Row],[Sub Ledger]],LedgerMapping[[#All],[Sub Ledger]],0))</f>
        <v>Administration</v>
      </c>
      <c r="J1973" s="22">
        <f>YEAR(Actuals[[#This Row],[Date]])</f>
        <v>2023</v>
      </c>
      <c r="K1973" s="22">
        <f>MONTH(Actuals[[#This Row],[Date]])</f>
        <v>1</v>
      </c>
      <c r="L1973" s="12"/>
    </row>
    <row r="1974" spans="1:12" x14ac:dyDescent="0.3">
      <c r="A1974">
        <v>7</v>
      </c>
      <c r="B1974">
        <v>15062</v>
      </c>
      <c r="C1974">
        <v>6</v>
      </c>
      <c r="D1974">
        <v>87000</v>
      </c>
      <c r="E1974" s="46">
        <v>44958</v>
      </c>
      <c r="F1974">
        <v>-900</v>
      </c>
      <c r="I1974" t="str">
        <f>INDEX(LedgerMapping[[#All],[Level 3]],MATCH(Actuals[[#This Row],[Sub Ledger]],LedgerMapping[[#All],[Sub Ledger]],0))</f>
        <v>Administration</v>
      </c>
      <c r="J1974" s="22">
        <f>YEAR(Actuals[[#This Row],[Date]])</f>
        <v>2023</v>
      </c>
      <c r="K1974" s="22">
        <f>MONTH(Actuals[[#This Row],[Date]])</f>
        <v>2</v>
      </c>
      <c r="L1974" s="12"/>
    </row>
    <row r="1975" spans="1:12" x14ac:dyDescent="0.3">
      <c r="A1975">
        <v>7</v>
      </c>
      <c r="B1975">
        <v>16042</v>
      </c>
      <c r="C1975">
        <v>6</v>
      </c>
      <c r="D1975">
        <v>87000</v>
      </c>
      <c r="E1975" s="46">
        <v>44988</v>
      </c>
      <c r="F1975">
        <v>-900</v>
      </c>
      <c r="I1975" t="str">
        <f>INDEX(LedgerMapping[[#All],[Level 3]],MATCH(Actuals[[#This Row],[Sub Ledger]],LedgerMapping[[#All],[Sub Ledger]],0))</f>
        <v>Administration</v>
      </c>
      <c r="J1975" s="22">
        <f>YEAR(Actuals[[#This Row],[Date]])</f>
        <v>2023</v>
      </c>
      <c r="K1975" s="22">
        <f>MONTH(Actuals[[#This Row],[Date]])</f>
        <v>3</v>
      </c>
      <c r="L1975" s="12"/>
    </row>
    <row r="1976" spans="1:12" x14ac:dyDescent="0.3">
      <c r="A1976">
        <v>7</v>
      </c>
      <c r="B1976">
        <v>17074</v>
      </c>
      <c r="C1976">
        <v>6</v>
      </c>
      <c r="D1976">
        <v>87000</v>
      </c>
      <c r="E1976" s="46">
        <v>45018</v>
      </c>
      <c r="F1976">
        <v>-720</v>
      </c>
      <c r="I1976" t="str">
        <f>INDEX(LedgerMapping[[#All],[Level 3]],MATCH(Actuals[[#This Row],[Sub Ledger]],LedgerMapping[[#All],[Sub Ledger]],0))</f>
        <v>Administration</v>
      </c>
      <c r="J1976" s="22">
        <f>YEAR(Actuals[[#This Row],[Date]])</f>
        <v>2023</v>
      </c>
      <c r="K1976" s="22">
        <f>MONTH(Actuals[[#This Row],[Date]])</f>
        <v>4</v>
      </c>
      <c r="L1976" s="12"/>
    </row>
    <row r="1977" spans="1:12" x14ac:dyDescent="0.3">
      <c r="A1977">
        <v>7</v>
      </c>
      <c r="B1977">
        <v>18104</v>
      </c>
      <c r="C1977">
        <v>6</v>
      </c>
      <c r="D1977">
        <v>87000</v>
      </c>
      <c r="E1977" s="46">
        <v>45049</v>
      </c>
      <c r="F1977">
        <v>-720</v>
      </c>
      <c r="I1977" t="str">
        <f>INDEX(LedgerMapping[[#All],[Level 3]],MATCH(Actuals[[#This Row],[Sub Ledger]],LedgerMapping[[#All],[Sub Ledger]],0))</f>
        <v>Administration</v>
      </c>
      <c r="J1977" s="22">
        <f>YEAR(Actuals[[#This Row],[Date]])</f>
        <v>2023</v>
      </c>
      <c r="K1977" s="22">
        <f>MONTH(Actuals[[#This Row],[Date]])</f>
        <v>5</v>
      </c>
      <c r="L1977" s="12"/>
    </row>
    <row r="1978" spans="1:12" x14ac:dyDescent="0.3">
      <c r="A1978">
        <v>7</v>
      </c>
      <c r="B1978">
        <v>19108</v>
      </c>
      <c r="C1978">
        <v>6</v>
      </c>
      <c r="D1978">
        <v>87000</v>
      </c>
      <c r="E1978" s="46">
        <v>45079</v>
      </c>
      <c r="F1978">
        <v>-900</v>
      </c>
      <c r="I1978" t="str">
        <f>INDEX(LedgerMapping[[#All],[Level 3]],MATCH(Actuals[[#This Row],[Sub Ledger]],LedgerMapping[[#All],[Sub Ledger]],0))</f>
        <v>Administration</v>
      </c>
      <c r="J1978" s="22">
        <f>YEAR(Actuals[[#This Row],[Date]])</f>
        <v>2023</v>
      </c>
      <c r="K1978" s="22">
        <f>MONTH(Actuals[[#This Row],[Date]])</f>
        <v>6</v>
      </c>
      <c r="L1978" s="12"/>
    </row>
    <row r="1979" spans="1:12" x14ac:dyDescent="0.3">
      <c r="A1979">
        <v>7</v>
      </c>
      <c r="B1979">
        <v>20137</v>
      </c>
      <c r="C1979">
        <v>6</v>
      </c>
      <c r="D1979">
        <v>87000</v>
      </c>
      <c r="E1979" s="46">
        <v>45110</v>
      </c>
      <c r="F1979">
        <v>-720</v>
      </c>
      <c r="I1979" t="str">
        <f>INDEX(LedgerMapping[[#All],[Level 3]],MATCH(Actuals[[#This Row],[Sub Ledger]],LedgerMapping[[#All],[Sub Ledger]],0))</f>
        <v>Administration</v>
      </c>
      <c r="J1979" s="22">
        <f>YEAR(Actuals[[#This Row],[Date]])</f>
        <v>2023</v>
      </c>
      <c r="K1979" s="22">
        <f>MONTH(Actuals[[#This Row],[Date]])</f>
        <v>7</v>
      </c>
      <c r="L1979" s="12"/>
    </row>
    <row r="1980" spans="1:12" x14ac:dyDescent="0.3">
      <c r="A1980">
        <v>7</v>
      </c>
      <c r="B1980">
        <v>21164</v>
      </c>
      <c r="C1980">
        <v>6</v>
      </c>
      <c r="D1980">
        <v>87000</v>
      </c>
      <c r="E1980" s="46">
        <v>45141</v>
      </c>
      <c r="F1980">
        <v>-720</v>
      </c>
      <c r="I1980" t="str">
        <f>INDEX(LedgerMapping[[#All],[Level 3]],MATCH(Actuals[[#This Row],[Sub Ledger]],LedgerMapping[[#All],[Sub Ledger]],0))</f>
        <v>Administration</v>
      </c>
      <c r="J1980" s="22">
        <f>YEAR(Actuals[[#This Row],[Date]])</f>
        <v>2023</v>
      </c>
      <c r="K1980" s="22">
        <f>MONTH(Actuals[[#This Row],[Date]])</f>
        <v>8</v>
      </c>
      <c r="L1980" s="12"/>
    </row>
    <row r="1981" spans="1:12" x14ac:dyDescent="0.3">
      <c r="A1981">
        <v>7</v>
      </c>
      <c r="B1981">
        <v>22168</v>
      </c>
      <c r="C1981">
        <v>6</v>
      </c>
      <c r="D1981">
        <v>87000</v>
      </c>
      <c r="E1981" s="46">
        <v>45169</v>
      </c>
      <c r="F1981">
        <v>-900</v>
      </c>
      <c r="I1981" t="str">
        <f>INDEX(LedgerMapping[[#All],[Level 3]],MATCH(Actuals[[#This Row],[Sub Ledger]],LedgerMapping[[#All],[Sub Ledger]],0))</f>
        <v>Administration</v>
      </c>
      <c r="J1981" s="22">
        <f>YEAR(Actuals[[#This Row],[Date]])</f>
        <v>2023</v>
      </c>
      <c r="K1981" s="22">
        <f>MONTH(Actuals[[#This Row],[Date]])</f>
        <v>8</v>
      </c>
      <c r="L1981" s="12"/>
    </row>
    <row r="1982" spans="1:12" x14ac:dyDescent="0.3">
      <c r="A1982">
        <v>7</v>
      </c>
      <c r="B1982">
        <v>23145</v>
      </c>
      <c r="C1982">
        <v>6</v>
      </c>
      <c r="D1982">
        <v>87000</v>
      </c>
      <c r="E1982" s="46">
        <v>45200</v>
      </c>
      <c r="F1982">
        <v>-900</v>
      </c>
      <c r="I1982" t="str">
        <f>INDEX(LedgerMapping[[#All],[Level 3]],MATCH(Actuals[[#This Row],[Sub Ledger]],LedgerMapping[[#All],[Sub Ledger]],0))</f>
        <v>Administration</v>
      </c>
      <c r="J1982" s="22">
        <f>YEAR(Actuals[[#This Row],[Date]])</f>
        <v>2023</v>
      </c>
      <c r="K1982" s="22">
        <f>MONTH(Actuals[[#This Row],[Date]])</f>
        <v>10</v>
      </c>
      <c r="L1982" s="12"/>
    </row>
    <row r="1983" spans="1:12" x14ac:dyDescent="0.3">
      <c r="A1983">
        <v>7</v>
      </c>
      <c r="B1983">
        <v>24148</v>
      </c>
      <c r="C1983">
        <v>6</v>
      </c>
      <c r="D1983">
        <v>87000</v>
      </c>
      <c r="E1983" s="46">
        <v>45230</v>
      </c>
      <c r="F1983">
        <v>-810</v>
      </c>
      <c r="I1983" t="str">
        <f>INDEX(LedgerMapping[[#All],[Level 3]],MATCH(Actuals[[#This Row],[Sub Ledger]],LedgerMapping[[#All],[Sub Ledger]],0))</f>
        <v>Administration</v>
      </c>
      <c r="J1983" s="22">
        <f>YEAR(Actuals[[#This Row],[Date]])</f>
        <v>2023</v>
      </c>
      <c r="K1983" s="22">
        <f>MONTH(Actuals[[#This Row],[Date]])</f>
        <v>10</v>
      </c>
      <c r="L1983" s="12"/>
    </row>
    <row r="1984" spans="1:12" x14ac:dyDescent="0.3">
      <c r="A1984">
        <v>7</v>
      </c>
      <c r="B1984">
        <v>25179</v>
      </c>
      <c r="C1984">
        <v>6</v>
      </c>
      <c r="D1984">
        <v>87000</v>
      </c>
      <c r="E1984" s="46">
        <v>45261</v>
      </c>
      <c r="F1984">
        <v>-810</v>
      </c>
      <c r="I1984" t="str">
        <f>INDEX(LedgerMapping[[#All],[Level 3]],MATCH(Actuals[[#This Row],[Sub Ledger]],LedgerMapping[[#All],[Sub Ledger]],0))</f>
        <v>Administration</v>
      </c>
      <c r="J1984" s="22">
        <f>YEAR(Actuals[[#This Row],[Date]])</f>
        <v>2023</v>
      </c>
      <c r="K1984" s="22">
        <f>MONTH(Actuals[[#This Row],[Date]])</f>
        <v>12</v>
      </c>
      <c r="L1984" s="12"/>
    </row>
    <row r="1985" spans="1:12" x14ac:dyDescent="0.3">
      <c r="A1985">
        <v>7</v>
      </c>
      <c r="B1985">
        <v>26247</v>
      </c>
      <c r="C1985">
        <v>6</v>
      </c>
      <c r="D1985">
        <v>87000</v>
      </c>
      <c r="E1985" s="46">
        <v>45291</v>
      </c>
      <c r="F1985">
        <v>-1080</v>
      </c>
      <c r="I1985" t="str">
        <f>INDEX(LedgerMapping[[#All],[Level 3]],MATCH(Actuals[[#This Row],[Sub Ledger]],LedgerMapping[[#All],[Sub Ledger]],0))</f>
        <v>Administration</v>
      </c>
      <c r="J1985" s="22">
        <f>YEAR(Actuals[[#This Row],[Date]])</f>
        <v>2023</v>
      </c>
      <c r="K1985" s="22">
        <f>MONTH(Actuals[[#This Row],[Date]])</f>
        <v>12</v>
      </c>
      <c r="L1985" s="12"/>
    </row>
    <row r="1986" spans="1:12" x14ac:dyDescent="0.3">
      <c r="A1986">
        <v>7</v>
      </c>
      <c r="B1986">
        <v>27374</v>
      </c>
      <c r="C1986">
        <v>6</v>
      </c>
      <c r="D1986">
        <v>87000</v>
      </c>
      <c r="E1986" s="46">
        <v>45322</v>
      </c>
      <c r="F1986">
        <v>-1170</v>
      </c>
      <c r="I1986" t="str">
        <f>INDEX(LedgerMapping[[#All],[Level 3]],MATCH(Actuals[[#This Row],[Sub Ledger]],LedgerMapping[[#All],[Sub Ledger]],0))</f>
        <v>Administration</v>
      </c>
      <c r="J1986" s="22">
        <f>YEAR(Actuals[[#This Row],[Date]])</f>
        <v>2024</v>
      </c>
      <c r="K1986" s="22">
        <f>MONTH(Actuals[[#This Row],[Date]])</f>
        <v>1</v>
      </c>
      <c r="L1986" s="12"/>
    </row>
    <row r="1987" spans="1:12" x14ac:dyDescent="0.3">
      <c r="A1987">
        <v>7</v>
      </c>
      <c r="B1987">
        <v>28526</v>
      </c>
      <c r="C1987">
        <v>6</v>
      </c>
      <c r="D1987">
        <v>87000</v>
      </c>
      <c r="E1987" s="46">
        <v>45354</v>
      </c>
      <c r="F1987">
        <v>-990</v>
      </c>
      <c r="I1987" t="str">
        <f>INDEX(LedgerMapping[[#All],[Level 3]],MATCH(Actuals[[#This Row],[Sub Ledger]],LedgerMapping[[#All],[Sub Ledger]],0))</f>
        <v>Administration</v>
      </c>
      <c r="J1987" s="22">
        <f>YEAR(Actuals[[#This Row],[Date]])</f>
        <v>2024</v>
      </c>
      <c r="K1987" s="22">
        <f>MONTH(Actuals[[#This Row],[Date]])</f>
        <v>3</v>
      </c>
      <c r="L1987" s="12"/>
    </row>
    <row r="1988" spans="1:12" x14ac:dyDescent="0.3">
      <c r="A1988">
        <v>7</v>
      </c>
      <c r="B1988">
        <v>29680</v>
      </c>
      <c r="C1988">
        <v>6</v>
      </c>
      <c r="D1988">
        <v>87000</v>
      </c>
      <c r="E1988" s="46">
        <v>45384</v>
      </c>
      <c r="F1988">
        <v>-1080</v>
      </c>
      <c r="I1988" t="str">
        <f>INDEX(LedgerMapping[[#All],[Level 3]],MATCH(Actuals[[#This Row],[Sub Ledger]],LedgerMapping[[#All],[Sub Ledger]],0))</f>
        <v>Administration</v>
      </c>
      <c r="J1988" s="22">
        <f>YEAR(Actuals[[#This Row],[Date]])</f>
        <v>2024</v>
      </c>
      <c r="K1988" s="22">
        <f>MONTH(Actuals[[#This Row],[Date]])</f>
        <v>4</v>
      </c>
      <c r="L1988" s="12"/>
    </row>
    <row r="1989" spans="1:12" x14ac:dyDescent="0.3">
      <c r="A1989">
        <v>7</v>
      </c>
      <c r="B1989">
        <v>30806</v>
      </c>
      <c r="C1989">
        <v>6</v>
      </c>
      <c r="D1989">
        <v>87000</v>
      </c>
      <c r="E1989" s="46">
        <v>45415</v>
      </c>
      <c r="F1989">
        <v>-1080</v>
      </c>
      <c r="I1989" t="str">
        <f>INDEX(LedgerMapping[[#All],[Level 3]],MATCH(Actuals[[#This Row],[Sub Ledger]],LedgerMapping[[#All],[Sub Ledger]],0))</f>
        <v>Administration</v>
      </c>
      <c r="J1989" s="22">
        <f>YEAR(Actuals[[#This Row],[Date]])</f>
        <v>2024</v>
      </c>
      <c r="K1989" s="22">
        <f>MONTH(Actuals[[#This Row],[Date]])</f>
        <v>5</v>
      </c>
      <c r="L1989" s="12"/>
    </row>
    <row r="1990" spans="1:12" x14ac:dyDescent="0.3">
      <c r="A1990">
        <v>7</v>
      </c>
      <c r="B1990">
        <v>31931</v>
      </c>
      <c r="C1990">
        <v>6</v>
      </c>
      <c r="D1990">
        <v>87000</v>
      </c>
      <c r="E1990" s="46">
        <v>45445</v>
      </c>
      <c r="F1990">
        <v>-1080</v>
      </c>
      <c r="I1990" t="str">
        <f>INDEX(LedgerMapping[[#All],[Level 3]],MATCH(Actuals[[#This Row],[Sub Ledger]],LedgerMapping[[#All],[Sub Ledger]],0))</f>
        <v>Administration</v>
      </c>
      <c r="J1990" s="22">
        <f>YEAR(Actuals[[#This Row],[Date]])</f>
        <v>2024</v>
      </c>
      <c r="K1990" s="22">
        <f>MONTH(Actuals[[#This Row],[Date]])</f>
        <v>6</v>
      </c>
      <c r="L1990" s="12"/>
    </row>
    <row r="1991" spans="1:12" x14ac:dyDescent="0.3">
      <c r="A1991">
        <v>7</v>
      </c>
      <c r="B1991">
        <v>33055</v>
      </c>
      <c r="C1991">
        <v>6</v>
      </c>
      <c r="D1991">
        <v>87000</v>
      </c>
      <c r="E1991" s="46">
        <v>45476</v>
      </c>
      <c r="F1991">
        <v>-1170</v>
      </c>
      <c r="I1991" t="str">
        <f>INDEX(LedgerMapping[[#All],[Level 3]],MATCH(Actuals[[#This Row],[Sub Ledger]],LedgerMapping[[#All],[Sub Ledger]],0))</f>
        <v>Administration</v>
      </c>
      <c r="J1991" s="22">
        <f>YEAR(Actuals[[#This Row],[Date]])</f>
        <v>2024</v>
      </c>
      <c r="K1991" s="22">
        <f>MONTH(Actuals[[#This Row],[Date]])</f>
        <v>7</v>
      </c>
      <c r="L1991" s="12"/>
    </row>
    <row r="1992" spans="1:12" x14ac:dyDescent="0.3">
      <c r="A1992">
        <v>7</v>
      </c>
      <c r="B1992">
        <v>34179</v>
      </c>
      <c r="C1992">
        <v>6</v>
      </c>
      <c r="D1992">
        <v>87000</v>
      </c>
      <c r="E1992" s="46">
        <v>45507</v>
      </c>
      <c r="F1992">
        <v>-990</v>
      </c>
      <c r="I1992" t="str">
        <f>INDEX(LedgerMapping[[#All],[Level 3]],MATCH(Actuals[[#This Row],[Sub Ledger]],LedgerMapping[[#All],[Sub Ledger]],0))</f>
        <v>Administration</v>
      </c>
      <c r="J1992" s="22">
        <f>YEAR(Actuals[[#This Row],[Date]])</f>
        <v>2024</v>
      </c>
      <c r="K1992" s="22">
        <f>MONTH(Actuals[[#This Row],[Date]])</f>
        <v>8</v>
      </c>
      <c r="L1992" s="12"/>
    </row>
    <row r="1993" spans="1:12" x14ac:dyDescent="0.3">
      <c r="A1993">
        <v>7</v>
      </c>
      <c r="B1993">
        <v>35331</v>
      </c>
      <c r="C1993">
        <v>6</v>
      </c>
      <c r="D1993">
        <v>87000</v>
      </c>
      <c r="E1993" s="46">
        <v>45536</v>
      </c>
      <c r="F1993">
        <v>-1170</v>
      </c>
      <c r="I1993" t="str">
        <f>INDEX(LedgerMapping[[#All],[Level 3]],MATCH(Actuals[[#This Row],[Sub Ledger]],LedgerMapping[[#All],[Sub Ledger]],0))</f>
        <v>Administration</v>
      </c>
      <c r="J1993" s="22">
        <f>YEAR(Actuals[[#This Row],[Date]])</f>
        <v>2024</v>
      </c>
      <c r="K1993" s="22">
        <f>MONTH(Actuals[[#This Row],[Date]])</f>
        <v>9</v>
      </c>
      <c r="L1993" s="12"/>
    </row>
    <row r="1994" spans="1:12" x14ac:dyDescent="0.3">
      <c r="A1994">
        <v>7</v>
      </c>
      <c r="B1994">
        <v>36481</v>
      </c>
      <c r="C1994">
        <v>6</v>
      </c>
      <c r="D1994">
        <v>87000</v>
      </c>
      <c r="E1994" s="46">
        <v>45567</v>
      </c>
      <c r="F1994">
        <v>-1170</v>
      </c>
      <c r="I1994" t="str">
        <f>INDEX(LedgerMapping[[#All],[Level 3]],MATCH(Actuals[[#This Row],[Sub Ledger]],LedgerMapping[[#All],[Sub Ledger]],0))</f>
        <v>Administration</v>
      </c>
      <c r="J1994" s="22">
        <f>YEAR(Actuals[[#This Row],[Date]])</f>
        <v>2024</v>
      </c>
      <c r="K1994" s="22">
        <f>MONTH(Actuals[[#This Row],[Date]])</f>
        <v>10</v>
      </c>
      <c r="L1994" s="12"/>
    </row>
    <row r="1995" spans="1:12" x14ac:dyDescent="0.3">
      <c r="A1995">
        <v>7</v>
      </c>
      <c r="B1995">
        <v>37630</v>
      </c>
      <c r="C1995">
        <v>6</v>
      </c>
      <c r="D1995">
        <v>87000</v>
      </c>
      <c r="E1995" s="46">
        <v>45597</v>
      </c>
      <c r="F1995">
        <v>-1080</v>
      </c>
      <c r="I1995" t="str">
        <f>INDEX(LedgerMapping[[#All],[Level 3]],MATCH(Actuals[[#This Row],[Sub Ledger]],LedgerMapping[[#All],[Sub Ledger]],0))</f>
        <v>Administration</v>
      </c>
      <c r="J1995" s="22">
        <f>YEAR(Actuals[[#This Row],[Date]])</f>
        <v>2024</v>
      </c>
      <c r="K1995" s="22">
        <f>MONTH(Actuals[[#This Row],[Date]])</f>
        <v>11</v>
      </c>
      <c r="L1995" s="12"/>
    </row>
    <row r="1996" spans="1:12" x14ac:dyDescent="0.3">
      <c r="A1996">
        <v>7</v>
      </c>
      <c r="B1996">
        <v>38781</v>
      </c>
      <c r="C1996">
        <v>6</v>
      </c>
      <c r="D1996">
        <v>87000</v>
      </c>
      <c r="E1996" s="46">
        <v>45628</v>
      </c>
      <c r="F1996">
        <v>-990</v>
      </c>
      <c r="I1996" t="str">
        <f>INDEX(LedgerMapping[[#All],[Level 3]],MATCH(Actuals[[#This Row],[Sub Ledger]],LedgerMapping[[#All],[Sub Ledger]],0))</f>
        <v>Administration</v>
      </c>
      <c r="J1996" s="22">
        <f>YEAR(Actuals[[#This Row],[Date]])</f>
        <v>2024</v>
      </c>
      <c r="K1996" s="22">
        <f>MONTH(Actuals[[#This Row],[Date]])</f>
        <v>12</v>
      </c>
      <c r="L1996" s="12"/>
    </row>
    <row r="1997" spans="1:12" x14ac:dyDescent="0.3">
      <c r="A1997">
        <v>7</v>
      </c>
      <c r="B1997">
        <v>904</v>
      </c>
      <c r="C1997">
        <v>6</v>
      </c>
      <c r="D1997">
        <v>90000</v>
      </c>
      <c r="E1997" s="46">
        <v>44562</v>
      </c>
      <c r="F1997">
        <v>-178</v>
      </c>
      <c r="I1997" t="str">
        <f>INDEX(LedgerMapping[[#All],[Level 3]],MATCH(Actuals[[#This Row],[Sub Ledger]],LedgerMapping[[#All],[Sub Ledger]],0))</f>
        <v>Interest</v>
      </c>
      <c r="J1997" s="22">
        <f>YEAR(Actuals[[#This Row],[Date]])</f>
        <v>2022</v>
      </c>
      <c r="K1997" s="22">
        <f>MONTH(Actuals[[#This Row],[Date]])</f>
        <v>1</v>
      </c>
      <c r="L1997" s="12"/>
    </row>
    <row r="1998" spans="1:12" x14ac:dyDescent="0.3">
      <c r="A1998">
        <v>7</v>
      </c>
      <c r="B1998">
        <v>2028</v>
      </c>
      <c r="C1998">
        <v>6</v>
      </c>
      <c r="D1998">
        <v>90000</v>
      </c>
      <c r="E1998" s="46">
        <v>44593</v>
      </c>
      <c r="F1998">
        <v>-193</v>
      </c>
      <c r="I1998" t="str">
        <f>INDEX(LedgerMapping[[#All],[Level 3]],MATCH(Actuals[[#This Row],[Sub Ledger]],LedgerMapping[[#All],[Sub Ledger]],0))</f>
        <v>Interest</v>
      </c>
      <c r="J1998" s="22">
        <f>YEAR(Actuals[[#This Row],[Date]])</f>
        <v>2022</v>
      </c>
      <c r="K1998" s="22">
        <f>MONTH(Actuals[[#This Row],[Date]])</f>
        <v>2</v>
      </c>
      <c r="L1998" s="12"/>
    </row>
    <row r="1999" spans="1:12" x14ac:dyDescent="0.3">
      <c r="A1999">
        <v>7</v>
      </c>
      <c r="B1999">
        <v>3146</v>
      </c>
      <c r="C1999">
        <v>6</v>
      </c>
      <c r="D1999">
        <v>90000</v>
      </c>
      <c r="E1999" s="46">
        <v>44624</v>
      </c>
      <c r="F1999">
        <v>-172</v>
      </c>
      <c r="I1999" t="str">
        <f>INDEX(LedgerMapping[[#All],[Level 3]],MATCH(Actuals[[#This Row],[Sub Ledger]],LedgerMapping[[#All],[Sub Ledger]],0))</f>
        <v>Interest</v>
      </c>
      <c r="J1999" s="22">
        <f>YEAR(Actuals[[#This Row],[Date]])</f>
        <v>2022</v>
      </c>
      <c r="K1999" s="22">
        <f>MONTH(Actuals[[#This Row],[Date]])</f>
        <v>3</v>
      </c>
      <c r="L1999" s="12"/>
    </row>
    <row r="2000" spans="1:12" x14ac:dyDescent="0.3">
      <c r="A2000">
        <v>7</v>
      </c>
      <c r="B2000">
        <v>4268</v>
      </c>
      <c r="C2000">
        <v>6</v>
      </c>
      <c r="D2000">
        <v>90000</v>
      </c>
      <c r="E2000" s="46">
        <v>44654</v>
      </c>
      <c r="F2000">
        <v>-220</v>
      </c>
      <c r="I2000" t="str">
        <f>INDEX(LedgerMapping[[#All],[Level 3]],MATCH(Actuals[[#This Row],[Sub Ledger]],LedgerMapping[[#All],[Sub Ledger]],0))</f>
        <v>Interest</v>
      </c>
      <c r="J2000" s="22">
        <f>YEAR(Actuals[[#This Row],[Date]])</f>
        <v>2022</v>
      </c>
      <c r="K2000" s="22">
        <f>MONTH(Actuals[[#This Row],[Date]])</f>
        <v>4</v>
      </c>
      <c r="L2000" s="12"/>
    </row>
    <row r="2001" spans="1:12" x14ac:dyDescent="0.3">
      <c r="A2001">
        <v>7</v>
      </c>
      <c r="B2001">
        <v>5390</v>
      </c>
      <c r="C2001">
        <v>6</v>
      </c>
      <c r="D2001">
        <v>90000</v>
      </c>
      <c r="E2001" s="46">
        <v>44685</v>
      </c>
      <c r="F2001">
        <v>-178</v>
      </c>
      <c r="I2001" t="str">
        <f>INDEX(LedgerMapping[[#All],[Level 3]],MATCH(Actuals[[#This Row],[Sub Ledger]],LedgerMapping[[#All],[Sub Ledger]],0))</f>
        <v>Interest</v>
      </c>
      <c r="J2001" s="22">
        <f>YEAR(Actuals[[#This Row],[Date]])</f>
        <v>2022</v>
      </c>
      <c r="K2001" s="22">
        <f>MONTH(Actuals[[#This Row],[Date]])</f>
        <v>5</v>
      </c>
      <c r="L2001" s="12"/>
    </row>
    <row r="2002" spans="1:12" x14ac:dyDescent="0.3">
      <c r="A2002">
        <v>7</v>
      </c>
      <c r="B2002">
        <v>6516</v>
      </c>
      <c r="C2002">
        <v>6</v>
      </c>
      <c r="D2002">
        <v>90000</v>
      </c>
      <c r="E2002" s="46">
        <v>44715</v>
      </c>
      <c r="F2002">
        <v>-241</v>
      </c>
      <c r="I2002" t="str">
        <f>INDEX(LedgerMapping[[#All],[Level 3]],MATCH(Actuals[[#This Row],[Sub Ledger]],LedgerMapping[[#All],[Sub Ledger]],0))</f>
        <v>Interest</v>
      </c>
      <c r="J2002" s="22">
        <f>YEAR(Actuals[[#This Row],[Date]])</f>
        <v>2022</v>
      </c>
      <c r="K2002" s="22">
        <f>MONTH(Actuals[[#This Row],[Date]])</f>
        <v>6</v>
      </c>
      <c r="L2002" s="12"/>
    </row>
    <row r="2003" spans="1:12" x14ac:dyDescent="0.3">
      <c r="A2003">
        <v>7</v>
      </c>
      <c r="B2003">
        <v>7636</v>
      </c>
      <c r="C2003">
        <v>6</v>
      </c>
      <c r="D2003">
        <v>90000</v>
      </c>
      <c r="E2003" s="46">
        <v>44746</v>
      </c>
      <c r="F2003">
        <v>-254</v>
      </c>
      <c r="I2003" t="str">
        <f>INDEX(LedgerMapping[[#All],[Level 3]],MATCH(Actuals[[#This Row],[Sub Ledger]],LedgerMapping[[#All],[Sub Ledger]],0))</f>
        <v>Interest</v>
      </c>
      <c r="J2003" s="22">
        <f>YEAR(Actuals[[#This Row],[Date]])</f>
        <v>2022</v>
      </c>
      <c r="K2003" s="22">
        <f>MONTH(Actuals[[#This Row],[Date]])</f>
        <v>7</v>
      </c>
      <c r="L2003" s="12"/>
    </row>
    <row r="2004" spans="1:12" x14ac:dyDescent="0.3">
      <c r="A2004">
        <v>7</v>
      </c>
      <c r="B2004">
        <v>8760</v>
      </c>
      <c r="C2004">
        <v>6</v>
      </c>
      <c r="D2004">
        <v>90000</v>
      </c>
      <c r="E2004" s="46">
        <v>44777</v>
      </c>
      <c r="F2004">
        <v>-222</v>
      </c>
      <c r="I2004" t="str">
        <f>INDEX(LedgerMapping[[#All],[Level 3]],MATCH(Actuals[[#This Row],[Sub Ledger]],LedgerMapping[[#All],[Sub Ledger]],0))</f>
        <v>Interest</v>
      </c>
      <c r="J2004" s="22">
        <f>YEAR(Actuals[[#This Row],[Date]])</f>
        <v>2022</v>
      </c>
      <c r="K2004" s="22">
        <f>MONTH(Actuals[[#This Row],[Date]])</f>
        <v>8</v>
      </c>
      <c r="L2004" s="12"/>
    </row>
    <row r="2005" spans="1:12" x14ac:dyDescent="0.3">
      <c r="A2005">
        <v>7</v>
      </c>
      <c r="B2005">
        <v>9874</v>
      </c>
      <c r="C2005">
        <v>6</v>
      </c>
      <c r="D2005">
        <v>90000</v>
      </c>
      <c r="E2005" s="46">
        <v>44805</v>
      </c>
      <c r="F2005">
        <v>-181</v>
      </c>
      <c r="I2005" t="str">
        <f>INDEX(LedgerMapping[[#All],[Level 3]],MATCH(Actuals[[#This Row],[Sub Ledger]],LedgerMapping[[#All],[Sub Ledger]],0))</f>
        <v>Interest</v>
      </c>
      <c r="J2005" s="22">
        <f>YEAR(Actuals[[#This Row],[Date]])</f>
        <v>2022</v>
      </c>
      <c r="K2005" s="22">
        <f>MONTH(Actuals[[#This Row],[Date]])</f>
        <v>9</v>
      </c>
      <c r="L2005" s="12"/>
    </row>
    <row r="2006" spans="1:12" x14ac:dyDescent="0.3">
      <c r="A2006">
        <v>7</v>
      </c>
      <c r="B2006">
        <v>10992</v>
      </c>
      <c r="C2006">
        <v>6</v>
      </c>
      <c r="D2006">
        <v>90000</v>
      </c>
      <c r="E2006" s="46">
        <v>44836</v>
      </c>
      <c r="F2006">
        <v>-230</v>
      </c>
      <c r="I2006" t="str">
        <f>INDEX(LedgerMapping[[#All],[Level 3]],MATCH(Actuals[[#This Row],[Sub Ledger]],LedgerMapping[[#All],[Sub Ledger]],0))</f>
        <v>Interest</v>
      </c>
      <c r="J2006" s="22">
        <f>YEAR(Actuals[[#This Row],[Date]])</f>
        <v>2022</v>
      </c>
      <c r="K2006" s="22">
        <f>MONTH(Actuals[[#This Row],[Date]])</f>
        <v>10</v>
      </c>
      <c r="L2006" s="12"/>
    </row>
    <row r="2007" spans="1:12" x14ac:dyDescent="0.3">
      <c r="A2007">
        <v>7</v>
      </c>
      <c r="B2007">
        <v>12118</v>
      </c>
      <c r="C2007">
        <v>6</v>
      </c>
      <c r="D2007">
        <v>90000</v>
      </c>
      <c r="E2007" s="46">
        <v>44866</v>
      </c>
      <c r="F2007">
        <v>-170</v>
      </c>
      <c r="I2007" t="str">
        <f>INDEX(LedgerMapping[[#All],[Level 3]],MATCH(Actuals[[#This Row],[Sub Ledger]],LedgerMapping[[#All],[Sub Ledger]],0))</f>
        <v>Interest</v>
      </c>
      <c r="J2007" s="22">
        <f>YEAR(Actuals[[#This Row],[Date]])</f>
        <v>2022</v>
      </c>
      <c r="K2007" s="22">
        <f>MONTH(Actuals[[#This Row],[Date]])</f>
        <v>11</v>
      </c>
      <c r="L2007" s="12"/>
    </row>
    <row r="2008" spans="1:12" x14ac:dyDescent="0.3">
      <c r="A2008">
        <v>7</v>
      </c>
      <c r="B2008">
        <v>13248</v>
      </c>
      <c r="C2008">
        <v>6</v>
      </c>
      <c r="D2008">
        <v>90000</v>
      </c>
      <c r="E2008" s="46">
        <v>44897</v>
      </c>
      <c r="F2008">
        <v>-237</v>
      </c>
      <c r="I2008" t="str">
        <f>INDEX(LedgerMapping[[#All],[Level 3]],MATCH(Actuals[[#This Row],[Sub Ledger]],LedgerMapping[[#All],[Sub Ledger]],0))</f>
        <v>Interest</v>
      </c>
      <c r="J2008" s="22">
        <f>YEAR(Actuals[[#This Row],[Date]])</f>
        <v>2022</v>
      </c>
      <c r="K2008" s="22">
        <f>MONTH(Actuals[[#This Row],[Date]])</f>
        <v>12</v>
      </c>
      <c r="L2008" s="12"/>
    </row>
    <row r="2009" spans="1:12" x14ac:dyDescent="0.3">
      <c r="A2009">
        <v>7</v>
      </c>
      <c r="B2009">
        <v>14058</v>
      </c>
      <c r="C2009">
        <v>6</v>
      </c>
      <c r="D2009">
        <v>90000</v>
      </c>
      <c r="E2009" s="46">
        <v>44927</v>
      </c>
      <c r="F2009">
        <v>-321</v>
      </c>
      <c r="I2009" t="str">
        <f>INDEX(LedgerMapping[[#All],[Level 3]],MATCH(Actuals[[#This Row],[Sub Ledger]],LedgerMapping[[#All],[Sub Ledger]],0))</f>
        <v>Interest</v>
      </c>
      <c r="J2009" s="22">
        <f>YEAR(Actuals[[#This Row],[Date]])</f>
        <v>2023</v>
      </c>
      <c r="K2009" s="22">
        <f>MONTH(Actuals[[#This Row],[Date]])</f>
        <v>1</v>
      </c>
      <c r="L2009" s="12"/>
    </row>
    <row r="2010" spans="1:12" x14ac:dyDescent="0.3">
      <c r="A2010">
        <v>7</v>
      </c>
      <c r="B2010">
        <v>15064</v>
      </c>
      <c r="C2010">
        <v>6</v>
      </c>
      <c r="D2010">
        <v>90000</v>
      </c>
      <c r="E2010" s="46">
        <v>44958</v>
      </c>
      <c r="F2010">
        <v>-294</v>
      </c>
      <c r="I2010" t="str">
        <f>INDEX(LedgerMapping[[#All],[Level 3]],MATCH(Actuals[[#This Row],[Sub Ledger]],LedgerMapping[[#All],[Sub Ledger]],0))</f>
        <v>Interest</v>
      </c>
      <c r="J2010" s="22">
        <f>YEAR(Actuals[[#This Row],[Date]])</f>
        <v>2023</v>
      </c>
      <c r="K2010" s="22">
        <f>MONTH(Actuals[[#This Row],[Date]])</f>
        <v>2</v>
      </c>
      <c r="L2010" s="12"/>
    </row>
    <row r="2011" spans="1:12" x14ac:dyDescent="0.3">
      <c r="A2011">
        <v>7</v>
      </c>
      <c r="B2011">
        <v>16044</v>
      </c>
      <c r="C2011">
        <v>6</v>
      </c>
      <c r="D2011">
        <v>90000</v>
      </c>
      <c r="E2011" s="46">
        <v>44988</v>
      </c>
      <c r="F2011">
        <v>-297</v>
      </c>
      <c r="I2011" t="str">
        <f>INDEX(LedgerMapping[[#All],[Level 3]],MATCH(Actuals[[#This Row],[Sub Ledger]],LedgerMapping[[#All],[Sub Ledger]],0))</f>
        <v>Interest</v>
      </c>
      <c r="J2011" s="22">
        <f>YEAR(Actuals[[#This Row],[Date]])</f>
        <v>2023</v>
      </c>
      <c r="K2011" s="22">
        <f>MONTH(Actuals[[#This Row],[Date]])</f>
        <v>3</v>
      </c>
      <c r="L2011" s="12"/>
    </row>
    <row r="2012" spans="1:12" x14ac:dyDescent="0.3">
      <c r="A2012">
        <v>7</v>
      </c>
      <c r="B2012">
        <v>17076</v>
      </c>
      <c r="C2012">
        <v>6</v>
      </c>
      <c r="D2012">
        <v>90000</v>
      </c>
      <c r="E2012" s="46">
        <v>45018</v>
      </c>
      <c r="F2012">
        <v>-213</v>
      </c>
      <c r="I2012" t="str">
        <f>INDEX(LedgerMapping[[#All],[Level 3]],MATCH(Actuals[[#This Row],[Sub Ledger]],LedgerMapping[[#All],[Sub Ledger]],0))</f>
        <v>Interest</v>
      </c>
      <c r="J2012" s="22">
        <f>YEAR(Actuals[[#This Row],[Date]])</f>
        <v>2023</v>
      </c>
      <c r="K2012" s="22">
        <f>MONTH(Actuals[[#This Row],[Date]])</f>
        <v>4</v>
      </c>
      <c r="L2012" s="12"/>
    </row>
    <row r="2013" spans="1:12" x14ac:dyDescent="0.3">
      <c r="A2013">
        <v>7</v>
      </c>
      <c r="B2013">
        <v>18106</v>
      </c>
      <c r="C2013">
        <v>6</v>
      </c>
      <c r="D2013">
        <v>90000</v>
      </c>
      <c r="E2013" s="46">
        <v>45049</v>
      </c>
      <c r="F2013">
        <v>-194</v>
      </c>
      <c r="I2013" t="str">
        <f>INDEX(LedgerMapping[[#All],[Level 3]],MATCH(Actuals[[#This Row],[Sub Ledger]],LedgerMapping[[#All],[Sub Ledger]],0))</f>
        <v>Interest</v>
      </c>
      <c r="J2013" s="22">
        <f>YEAR(Actuals[[#This Row],[Date]])</f>
        <v>2023</v>
      </c>
      <c r="K2013" s="22">
        <f>MONTH(Actuals[[#This Row],[Date]])</f>
        <v>5</v>
      </c>
      <c r="L2013" s="12"/>
    </row>
    <row r="2014" spans="1:12" x14ac:dyDescent="0.3">
      <c r="A2014">
        <v>7</v>
      </c>
      <c r="B2014">
        <v>19110</v>
      </c>
      <c r="C2014">
        <v>6</v>
      </c>
      <c r="D2014">
        <v>90000</v>
      </c>
      <c r="E2014" s="46">
        <v>45079</v>
      </c>
      <c r="F2014">
        <v>-351</v>
      </c>
      <c r="I2014" t="str">
        <f>INDEX(LedgerMapping[[#All],[Level 3]],MATCH(Actuals[[#This Row],[Sub Ledger]],LedgerMapping[[#All],[Sub Ledger]],0))</f>
        <v>Interest</v>
      </c>
      <c r="J2014" s="22">
        <f>YEAR(Actuals[[#This Row],[Date]])</f>
        <v>2023</v>
      </c>
      <c r="K2014" s="22">
        <f>MONTH(Actuals[[#This Row],[Date]])</f>
        <v>6</v>
      </c>
      <c r="L2014" s="12"/>
    </row>
    <row r="2015" spans="1:12" x14ac:dyDescent="0.3">
      <c r="A2015">
        <v>7</v>
      </c>
      <c r="B2015">
        <v>20139</v>
      </c>
      <c r="C2015">
        <v>6</v>
      </c>
      <c r="D2015">
        <v>90000</v>
      </c>
      <c r="E2015" s="46">
        <v>45110</v>
      </c>
      <c r="F2015">
        <v>-199</v>
      </c>
      <c r="I2015" t="str">
        <f>INDEX(LedgerMapping[[#All],[Level 3]],MATCH(Actuals[[#This Row],[Sub Ledger]],LedgerMapping[[#All],[Sub Ledger]],0))</f>
        <v>Interest</v>
      </c>
      <c r="J2015" s="22">
        <f>YEAR(Actuals[[#This Row],[Date]])</f>
        <v>2023</v>
      </c>
      <c r="K2015" s="22">
        <f>MONTH(Actuals[[#This Row],[Date]])</f>
        <v>7</v>
      </c>
      <c r="L2015" s="12"/>
    </row>
    <row r="2016" spans="1:12" x14ac:dyDescent="0.3">
      <c r="A2016">
        <v>7</v>
      </c>
      <c r="B2016">
        <v>21166</v>
      </c>
      <c r="C2016">
        <v>6</v>
      </c>
      <c r="D2016">
        <v>90000</v>
      </c>
      <c r="E2016" s="46">
        <v>45141</v>
      </c>
      <c r="F2016">
        <v>-230</v>
      </c>
      <c r="I2016" t="str">
        <f>INDEX(LedgerMapping[[#All],[Level 3]],MATCH(Actuals[[#This Row],[Sub Ledger]],LedgerMapping[[#All],[Sub Ledger]],0))</f>
        <v>Interest</v>
      </c>
      <c r="J2016" s="22">
        <f>YEAR(Actuals[[#This Row],[Date]])</f>
        <v>2023</v>
      </c>
      <c r="K2016" s="22">
        <f>MONTH(Actuals[[#This Row],[Date]])</f>
        <v>8</v>
      </c>
      <c r="L2016" s="12"/>
    </row>
    <row r="2017" spans="1:12" x14ac:dyDescent="0.3">
      <c r="A2017">
        <v>7</v>
      </c>
      <c r="B2017">
        <v>22170</v>
      </c>
      <c r="C2017">
        <v>6</v>
      </c>
      <c r="D2017">
        <v>90000</v>
      </c>
      <c r="E2017" s="46">
        <v>45169</v>
      </c>
      <c r="F2017">
        <v>-291</v>
      </c>
      <c r="I2017" t="str">
        <f>INDEX(LedgerMapping[[#All],[Level 3]],MATCH(Actuals[[#This Row],[Sub Ledger]],LedgerMapping[[#All],[Sub Ledger]],0))</f>
        <v>Interest</v>
      </c>
      <c r="J2017" s="22">
        <f>YEAR(Actuals[[#This Row],[Date]])</f>
        <v>2023</v>
      </c>
      <c r="K2017" s="22">
        <f>MONTH(Actuals[[#This Row],[Date]])</f>
        <v>8</v>
      </c>
      <c r="L2017" s="12"/>
    </row>
    <row r="2018" spans="1:12" x14ac:dyDescent="0.3">
      <c r="A2018">
        <v>7</v>
      </c>
      <c r="B2018">
        <v>23147</v>
      </c>
      <c r="C2018">
        <v>6</v>
      </c>
      <c r="D2018">
        <v>90000</v>
      </c>
      <c r="E2018" s="46">
        <v>45200</v>
      </c>
      <c r="F2018">
        <v>-348</v>
      </c>
      <c r="I2018" t="str">
        <f>INDEX(LedgerMapping[[#All],[Level 3]],MATCH(Actuals[[#This Row],[Sub Ledger]],LedgerMapping[[#All],[Sub Ledger]],0))</f>
        <v>Interest</v>
      </c>
      <c r="J2018" s="22">
        <f>YEAR(Actuals[[#This Row],[Date]])</f>
        <v>2023</v>
      </c>
      <c r="K2018" s="22">
        <f>MONTH(Actuals[[#This Row],[Date]])</f>
        <v>10</v>
      </c>
      <c r="L2018" s="12"/>
    </row>
    <row r="2019" spans="1:12" x14ac:dyDescent="0.3">
      <c r="A2019">
        <v>7</v>
      </c>
      <c r="B2019">
        <v>24150</v>
      </c>
      <c r="C2019">
        <v>6</v>
      </c>
      <c r="D2019">
        <v>90000</v>
      </c>
      <c r="E2019" s="46">
        <v>45230</v>
      </c>
      <c r="F2019">
        <v>-237</v>
      </c>
      <c r="I2019" t="str">
        <f>INDEX(LedgerMapping[[#All],[Level 3]],MATCH(Actuals[[#This Row],[Sub Ledger]],LedgerMapping[[#All],[Sub Ledger]],0))</f>
        <v>Interest</v>
      </c>
      <c r="J2019" s="22">
        <f>YEAR(Actuals[[#This Row],[Date]])</f>
        <v>2023</v>
      </c>
      <c r="K2019" s="22">
        <f>MONTH(Actuals[[#This Row],[Date]])</f>
        <v>10</v>
      </c>
      <c r="L2019" s="12"/>
    </row>
    <row r="2020" spans="1:12" x14ac:dyDescent="0.3">
      <c r="A2020">
        <v>7</v>
      </c>
      <c r="B2020">
        <v>25181</v>
      </c>
      <c r="C2020">
        <v>6</v>
      </c>
      <c r="D2020">
        <v>90000</v>
      </c>
      <c r="E2020" s="46">
        <v>45261</v>
      </c>
      <c r="F2020">
        <v>-297</v>
      </c>
      <c r="I2020" t="str">
        <f>INDEX(LedgerMapping[[#All],[Level 3]],MATCH(Actuals[[#This Row],[Sub Ledger]],LedgerMapping[[#All],[Sub Ledger]],0))</f>
        <v>Interest</v>
      </c>
      <c r="J2020" s="22">
        <f>YEAR(Actuals[[#This Row],[Date]])</f>
        <v>2023</v>
      </c>
      <c r="K2020" s="22">
        <f>MONTH(Actuals[[#This Row],[Date]])</f>
        <v>12</v>
      </c>
      <c r="L2020" s="12"/>
    </row>
    <row r="2021" spans="1:12" x14ac:dyDescent="0.3">
      <c r="A2021">
        <v>7</v>
      </c>
      <c r="B2021">
        <v>26249</v>
      </c>
      <c r="C2021">
        <v>6</v>
      </c>
      <c r="D2021">
        <v>90000</v>
      </c>
      <c r="E2021" s="46">
        <v>45291</v>
      </c>
      <c r="F2021">
        <v>-313</v>
      </c>
      <c r="I2021" t="str">
        <f>INDEX(LedgerMapping[[#All],[Level 3]],MATCH(Actuals[[#This Row],[Sub Ledger]],LedgerMapping[[#All],[Sub Ledger]],0))</f>
        <v>Interest</v>
      </c>
      <c r="J2021" s="22">
        <f>YEAR(Actuals[[#This Row],[Date]])</f>
        <v>2023</v>
      </c>
      <c r="K2021" s="22">
        <f>MONTH(Actuals[[#This Row],[Date]])</f>
        <v>12</v>
      </c>
      <c r="L2021" s="12"/>
    </row>
    <row r="2022" spans="1:12" x14ac:dyDescent="0.3">
      <c r="A2022">
        <v>7</v>
      </c>
      <c r="B2022">
        <v>27376</v>
      </c>
      <c r="C2022">
        <v>6</v>
      </c>
      <c r="D2022">
        <v>90000</v>
      </c>
      <c r="E2022" s="46">
        <v>45322</v>
      </c>
      <c r="F2022">
        <v>-335</v>
      </c>
      <c r="I2022" t="str">
        <f>INDEX(LedgerMapping[[#All],[Level 3]],MATCH(Actuals[[#This Row],[Sub Ledger]],LedgerMapping[[#All],[Sub Ledger]],0))</f>
        <v>Interest</v>
      </c>
      <c r="J2022" s="22">
        <f>YEAR(Actuals[[#This Row],[Date]])</f>
        <v>2024</v>
      </c>
      <c r="K2022" s="22">
        <f>MONTH(Actuals[[#This Row],[Date]])</f>
        <v>1</v>
      </c>
      <c r="L2022" s="12"/>
    </row>
    <row r="2023" spans="1:12" x14ac:dyDescent="0.3">
      <c r="A2023">
        <v>7</v>
      </c>
      <c r="B2023">
        <v>28528</v>
      </c>
      <c r="C2023">
        <v>6</v>
      </c>
      <c r="D2023">
        <v>90000</v>
      </c>
      <c r="E2023" s="46">
        <v>45354</v>
      </c>
      <c r="F2023">
        <v>-320</v>
      </c>
      <c r="I2023" t="str">
        <f>INDEX(LedgerMapping[[#All],[Level 3]],MATCH(Actuals[[#This Row],[Sub Ledger]],LedgerMapping[[#All],[Sub Ledger]],0))</f>
        <v>Interest</v>
      </c>
      <c r="J2023" s="22">
        <f>YEAR(Actuals[[#This Row],[Date]])</f>
        <v>2024</v>
      </c>
      <c r="K2023" s="22">
        <f>MONTH(Actuals[[#This Row],[Date]])</f>
        <v>3</v>
      </c>
      <c r="L2023" s="12"/>
    </row>
    <row r="2024" spans="1:12" x14ac:dyDescent="0.3">
      <c r="A2024">
        <v>7</v>
      </c>
      <c r="B2024">
        <v>29682</v>
      </c>
      <c r="C2024">
        <v>6</v>
      </c>
      <c r="D2024">
        <v>90000</v>
      </c>
      <c r="E2024" s="46">
        <v>45384</v>
      </c>
      <c r="F2024">
        <v>-356</v>
      </c>
      <c r="I2024" t="str">
        <f>INDEX(LedgerMapping[[#All],[Level 3]],MATCH(Actuals[[#This Row],[Sub Ledger]],LedgerMapping[[#All],[Sub Ledger]],0))</f>
        <v>Interest</v>
      </c>
      <c r="J2024" s="22">
        <f>YEAR(Actuals[[#This Row],[Date]])</f>
        <v>2024</v>
      </c>
      <c r="K2024" s="22">
        <f>MONTH(Actuals[[#This Row],[Date]])</f>
        <v>4</v>
      </c>
      <c r="L2024" s="12"/>
    </row>
    <row r="2025" spans="1:12" x14ac:dyDescent="0.3">
      <c r="A2025">
        <v>7</v>
      </c>
      <c r="B2025">
        <v>30808</v>
      </c>
      <c r="C2025">
        <v>6</v>
      </c>
      <c r="D2025">
        <v>90000</v>
      </c>
      <c r="E2025" s="46">
        <v>45415</v>
      </c>
      <c r="F2025">
        <v>-360</v>
      </c>
      <c r="I2025" t="str">
        <f>INDEX(LedgerMapping[[#All],[Level 3]],MATCH(Actuals[[#This Row],[Sub Ledger]],LedgerMapping[[#All],[Sub Ledger]],0))</f>
        <v>Interest</v>
      </c>
      <c r="J2025" s="22">
        <f>YEAR(Actuals[[#This Row],[Date]])</f>
        <v>2024</v>
      </c>
      <c r="K2025" s="22">
        <f>MONTH(Actuals[[#This Row],[Date]])</f>
        <v>5</v>
      </c>
      <c r="L2025" s="12"/>
    </row>
    <row r="2026" spans="1:12" x14ac:dyDescent="0.3">
      <c r="A2026">
        <v>7</v>
      </c>
      <c r="B2026">
        <v>31933</v>
      </c>
      <c r="C2026">
        <v>6</v>
      </c>
      <c r="D2026">
        <v>90000</v>
      </c>
      <c r="E2026" s="46">
        <v>45445</v>
      </c>
      <c r="F2026">
        <v>-421</v>
      </c>
      <c r="I2026" t="str">
        <f>INDEX(LedgerMapping[[#All],[Level 3]],MATCH(Actuals[[#This Row],[Sub Ledger]],LedgerMapping[[#All],[Sub Ledger]],0))</f>
        <v>Interest</v>
      </c>
      <c r="J2026" s="22">
        <f>YEAR(Actuals[[#This Row],[Date]])</f>
        <v>2024</v>
      </c>
      <c r="K2026" s="22">
        <f>MONTH(Actuals[[#This Row],[Date]])</f>
        <v>6</v>
      </c>
      <c r="L2026" s="12"/>
    </row>
    <row r="2027" spans="1:12" x14ac:dyDescent="0.3">
      <c r="A2027">
        <v>7</v>
      </c>
      <c r="B2027">
        <v>33057</v>
      </c>
      <c r="C2027">
        <v>6</v>
      </c>
      <c r="D2027">
        <v>90000</v>
      </c>
      <c r="E2027" s="46">
        <v>45476</v>
      </c>
      <c r="F2027">
        <v>-354</v>
      </c>
      <c r="I2027" t="str">
        <f>INDEX(LedgerMapping[[#All],[Level 3]],MATCH(Actuals[[#This Row],[Sub Ledger]],LedgerMapping[[#All],[Sub Ledger]],0))</f>
        <v>Interest</v>
      </c>
      <c r="J2027" s="22">
        <f>YEAR(Actuals[[#This Row],[Date]])</f>
        <v>2024</v>
      </c>
      <c r="K2027" s="22">
        <f>MONTH(Actuals[[#This Row],[Date]])</f>
        <v>7</v>
      </c>
      <c r="L2027" s="12"/>
    </row>
    <row r="2028" spans="1:12" x14ac:dyDescent="0.3">
      <c r="A2028">
        <v>7</v>
      </c>
      <c r="B2028">
        <v>34181</v>
      </c>
      <c r="C2028">
        <v>6</v>
      </c>
      <c r="D2028">
        <v>90000</v>
      </c>
      <c r="E2028" s="46">
        <v>45507</v>
      </c>
      <c r="F2028">
        <v>-277</v>
      </c>
      <c r="I2028" t="str">
        <f>INDEX(LedgerMapping[[#All],[Level 3]],MATCH(Actuals[[#This Row],[Sub Ledger]],LedgerMapping[[#All],[Sub Ledger]],0))</f>
        <v>Interest</v>
      </c>
      <c r="J2028" s="22">
        <f>YEAR(Actuals[[#This Row],[Date]])</f>
        <v>2024</v>
      </c>
      <c r="K2028" s="22">
        <f>MONTH(Actuals[[#This Row],[Date]])</f>
        <v>8</v>
      </c>
      <c r="L2028" s="12"/>
    </row>
    <row r="2029" spans="1:12" x14ac:dyDescent="0.3">
      <c r="A2029">
        <v>7</v>
      </c>
      <c r="B2029">
        <v>35333</v>
      </c>
      <c r="C2029">
        <v>6</v>
      </c>
      <c r="D2029">
        <v>90000</v>
      </c>
      <c r="E2029" s="46">
        <v>45536</v>
      </c>
      <c r="F2029">
        <v>-382</v>
      </c>
      <c r="I2029" t="str">
        <f>INDEX(LedgerMapping[[#All],[Level 3]],MATCH(Actuals[[#This Row],[Sub Ledger]],LedgerMapping[[#All],[Sub Ledger]],0))</f>
        <v>Interest</v>
      </c>
      <c r="J2029" s="22">
        <f>YEAR(Actuals[[#This Row],[Date]])</f>
        <v>2024</v>
      </c>
      <c r="K2029" s="22">
        <f>MONTH(Actuals[[#This Row],[Date]])</f>
        <v>9</v>
      </c>
      <c r="L2029" s="12"/>
    </row>
    <row r="2030" spans="1:12" x14ac:dyDescent="0.3">
      <c r="A2030">
        <v>7</v>
      </c>
      <c r="B2030">
        <v>36483</v>
      </c>
      <c r="C2030">
        <v>6</v>
      </c>
      <c r="D2030">
        <v>90000</v>
      </c>
      <c r="E2030" s="46">
        <v>45567</v>
      </c>
      <c r="F2030">
        <v>-374</v>
      </c>
      <c r="I2030" t="str">
        <f>INDEX(LedgerMapping[[#All],[Level 3]],MATCH(Actuals[[#This Row],[Sub Ledger]],LedgerMapping[[#All],[Sub Ledger]],0))</f>
        <v>Interest</v>
      </c>
      <c r="J2030" s="22">
        <f>YEAR(Actuals[[#This Row],[Date]])</f>
        <v>2024</v>
      </c>
      <c r="K2030" s="22">
        <f>MONTH(Actuals[[#This Row],[Date]])</f>
        <v>10</v>
      </c>
      <c r="L2030" s="12"/>
    </row>
    <row r="2031" spans="1:12" x14ac:dyDescent="0.3">
      <c r="A2031">
        <v>7</v>
      </c>
      <c r="B2031">
        <v>37632</v>
      </c>
      <c r="C2031">
        <v>6</v>
      </c>
      <c r="D2031">
        <v>90000</v>
      </c>
      <c r="E2031" s="46">
        <v>45597</v>
      </c>
      <c r="F2031">
        <v>-406</v>
      </c>
      <c r="I2031" t="str">
        <f>INDEX(LedgerMapping[[#All],[Level 3]],MATCH(Actuals[[#This Row],[Sub Ledger]],LedgerMapping[[#All],[Sub Ledger]],0))</f>
        <v>Interest</v>
      </c>
      <c r="J2031" s="22">
        <f>YEAR(Actuals[[#This Row],[Date]])</f>
        <v>2024</v>
      </c>
      <c r="K2031" s="22">
        <f>MONTH(Actuals[[#This Row],[Date]])</f>
        <v>11</v>
      </c>
      <c r="L2031" s="12"/>
    </row>
    <row r="2032" spans="1:12" x14ac:dyDescent="0.3">
      <c r="A2032">
        <v>7</v>
      </c>
      <c r="B2032">
        <v>38783</v>
      </c>
      <c r="C2032">
        <v>6</v>
      </c>
      <c r="D2032">
        <v>90000</v>
      </c>
      <c r="E2032" s="46">
        <v>45628</v>
      </c>
      <c r="F2032">
        <v>-333</v>
      </c>
      <c r="I2032" t="str">
        <f>INDEX(LedgerMapping[[#All],[Level 3]],MATCH(Actuals[[#This Row],[Sub Ledger]],LedgerMapping[[#All],[Sub Ledger]],0))</f>
        <v>Interest</v>
      </c>
      <c r="J2032" s="22">
        <f>YEAR(Actuals[[#This Row],[Date]])</f>
        <v>2024</v>
      </c>
      <c r="K2032" s="22">
        <f>MONTH(Actuals[[#This Row],[Date]])</f>
        <v>12</v>
      </c>
      <c r="L2032" s="12"/>
    </row>
    <row r="2033" spans="1:12" x14ac:dyDescent="0.3">
      <c r="A2033">
        <v>7</v>
      </c>
      <c r="B2033">
        <v>907</v>
      </c>
      <c r="C2033">
        <v>6</v>
      </c>
      <c r="D2033">
        <v>94000</v>
      </c>
      <c r="E2033" s="46">
        <v>44562</v>
      </c>
      <c r="F2033">
        <v>-6349</v>
      </c>
      <c r="I2033" t="str">
        <f>INDEX(LedgerMapping[[#All],[Level 3]],MATCH(Actuals[[#This Row],[Sub Ledger]],LedgerMapping[[#All],[Sub Ledger]],0))</f>
        <v>Tax</v>
      </c>
      <c r="J2033" s="22">
        <f>YEAR(Actuals[[#This Row],[Date]])</f>
        <v>2022</v>
      </c>
      <c r="K2033" s="22">
        <f>MONTH(Actuals[[#This Row],[Date]])</f>
        <v>1</v>
      </c>
      <c r="L2033" s="12"/>
    </row>
    <row r="2034" spans="1:12" x14ac:dyDescent="0.3">
      <c r="A2034">
        <v>7</v>
      </c>
      <c r="B2034">
        <v>2031</v>
      </c>
      <c r="C2034">
        <v>6</v>
      </c>
      <c r="D2034">
        <v>94000</v>
      </c>
      <c r="E2034" s="46">
        <v>44593</v>
      </c>
      <c r="F2034">
        <v>-36299</v>
      </c>
      <c r="I2034" t="str">
        <f>INDEX(LedgerMapping[[#All],[Level 3]],MATCH(Actuals[[#This Row],[Sub Ledger]],LedgerMapping[[#All],[Sub Ledger]],0))</f>
        <v>Tax</v>
      </c>
      <c r="J2034" s="22">
        <f>YEAR(Actuals[[#This Row],[Date]])</f>
        <v>2022</v>
      </c>
      <c r="K2034" s="22">
        <f>MONTH(Actuals[[#This Row],[Date]])</f>
        <v>2</v>
      </c>
      <c r="L2034" s="12"/>
    </row>
    <row r="2035" spans="1:12" x14ac:dyDescent="0.3">
      <c r="A2035">
        <v>7</v>
      </c>
      <c r="B2035">
        <v>3149</v>
      </c>
      <c r="C2035">
        <v>6</v>
      </c>
      <c r="D2035">
        <v>94000</v>
      </c>
      <c r="E2035" s="46">
        <v>44624</v>
      </c>
      <c r="F2035">
        <v>-56242</v>
      </c>
      <c r="I2035" t="str">
        <f>INDEX(LedgerMapping[[#All],[Level 3]],MATCH(Actuals[[#This Row],[Sub Ledger]],LedgerMapping[[#All],[Sub Ledger]],0))</f>
        <v>Tax</v>
      </c>
      <c r="J2035" s="22">
        <f>YEAR(Actuals[[#This Row],[Date]])</f>
        <v>2022</v>
      </c>
      <c r="K2035" s="22">
        <f>MONTH(Actuals[[#This Row],[Date]])</f>
        <v>3</v>
      </c>
      <c r="L2035" s="12"/>
    </row>
    <row r="2036" spans="1:12" x14ac:dyDescent="0.3">
      <c r="A2036">
        <v>7</v>
      </c>
      <c r="B2036">
        <v>4271</v>
      </c>
      <c r="C2036">
        <v>6</v>
      </c>
      <c r="D2036">
        <v>94000</v>
      </c>
      <c r="E2036" s="46">
        <v>44654</v>
      </c>
      <c r="F2036">
        <v>-11739</v>
      </c>
      <c r="I2036" t="str">
        <f>INDEX(LedgerMapping[[#All],[Level 3]],MATCH(Actuals[[#This Row],[Sub Ledger]],LedgerMapping[[#All],[Sub Ledger]],0))</f>
        <v>Tax</v>
      </c>
      <c r="J2036" s="22">
        <f>YEAR(Actuals[[#This Row],[Date]])</f>
        <v>2022</v>
      </c>
      <c r="K2036" s="22">
        <f>MONTH(Actuals[[#This Row],[Date]])</f>
        <v>4</v>
      </c>
      <c r="L2036" s="12"/>
    </row>
    <row r="2037" spans="1:12" x14ac:dyDescent="0.3">
      <c r="A2037">
        <v>7</v>
      </c>
      <c r="B2037">
        <v>5393</v>
      </c>
      <c r="C2037">
        <v>6</v>
      </c>
      <c r="D2037">
        <v>94000</v>
      </c>
      <c r="E2037" s="46">
        <v>44685</v>
      </c>
      <c r="F2037">
        <v>-63595</v>
      </c>
      <c r="I2037" t="str">
        <f>INDEX(LedgerMapping[[#All],[Level 3]],MATCH(Actuals[[#This Row],[Sub Ledger]],LedgerMapping[[#All],[Sub Ledger]],0))</f>
        <v>Tax</v>
      </c>
      <c r="J2037" s="22">
        <f>YEAR(Actuals[[#This Row],[Date]])</f>
        <v>2022</v>
      </c>
      <c r="K2037" s="22">
        <f>MONTH(Actuals[[#This Row],[Date]])</f>
        <v>5</v>
      </c>
      <c r="L2037" s="12"/>
    </row>
    <row r="2038" spans="1:12" x14ac:dyDescent="0.3">
      <c r="A2038">
        <v>7</v>
      </c>
      <c r="B2038">
        <v>6519</v>
      </c>
      <c r="C2038">
        <v>6</v>
      </c>
      <c r="D2038">
        <v>94000</v>
      </c>
      <c r="E2038" s="46">
        <v>44715</v>
      </c>
      <c r="F2038">
        <v>-79433</v>
      </c>
      <c r="I2038" t="str">
        <f>INDEX(LedgerMapping[[#All],[Level 3]],MATCH(Actuals[[#This Row],[Sub Ledger]],LedgerMapping[[#All],[Sub Ledger]],0))</f>
        <v>Tax</v>
      </c>
      <c r="J2038" s="22">
        <f>YEAR(Actuals[[#This Row],[Date]])</f>
        <v>2022</v>
      </c>
      <c r="K2038" s="22">
        <f>MONTH(Actuals[[#This Row],[Date]])</f>
        <v>6</v>
      </c>
      <c r="L2038" s="12"/>
    </row>
    <row r="2039" spans="1:12" x14ac:dyDescent="0.3">
      <c r="A2039">
        <v>7</v>
      </c>
      <c r="B2039">
        <v>7639</v>
      </c>
      <c r="C2039">
        <v>6</v>
      </c>
      <c r="D2039">
        <v>94000</v>
      </c>
      <c r="E2039" s="46">
        <v>44746</v>
      </c>
      <c r="F2039">
        <v>-9853</v>
      </c>
      <c r="I2039" t="str">
        <f>INDEX(LedgerMapping[[#All],[Level 3]],MATCH(Actuals[[#This Row],[Sub Ledger]],LedgerMapping[[#All],[Sub Ledger]],0))</f>
        <v>Tax</v>
      </c>
      <c r="J2039" s="22">
        <f>YEAR(Actuals[[#This Row],[Date]])</f>
        <v>2022</v>
      </c>
      <c r="K2039" s="22">
        <f>MONTH(Actuals[[#This Row],[Date]])</f>
        <v>7</v>
      </c>
      <c r="L2039" s="12"/>
    </row>
    <row r="2040" spans="1:12" x14ac:dyDescent="0.3">
      <c r="A2040">
        <v>7</v>
      </c>
      <c r="B2040">
        <v>8763</v>
      </c>
      <c r="C2040">
        <v>6</v>
      </c>
      <c r="D2040">
        <v>94000</v>
      </c>
      <c r="E2040" s="46">
        <v>44777</v>
      </c>
      <c r="F2040">
        <v>-68492</v>
      </c>
      <c r="I2040" t="str">
        <f>INDEX(LedgerMapping[[#All],[Level 3]],MATCH(Actuals[[#This Row],[Sub Ledger]],LedgerMapping[[#All],[Sub Ledger]],0))</f>
        <v>Tax</v>
      </c>
      <c r="J2040" s="22">
        <f>YEAR(Actuals[[#This Row],[Date]])</f>
        <v>2022</v>
      </c>
      <c r="K2040" s="22">
        <f>MONTH(Actuals[[#This Row],[Date]])</f>
        <v>8</v>
      </c>
      <c r="L2040" s="12"/>
    </row>
    <row r="2041" spans="1:12" x14ac:dyDescent="0.3">
      <c r="A2041">
        <v>7</v>
      </c>
      <c r="B2041">
        <v>9877</v>
      </c>
      <c r="C2041">
        <v>6</v>
      </c>
      <c r="D2041">
        <v>94000</v>
      </c>
      <c r="E2041" s="46">
        <v>44805</v>
      </c>
      <c r="F2041">
        <v>-58121</v>
      </c>
      <c r="I2041" t="str">
        <f>INDEX(LedgerMapping[[#All],[Level 3]],MATCH(Actuals[[#This Row],[Sub Ledger]],LedgerMapping[[#All],[Sub Ledger]],0))</f>
        <v>Tax</v>
      </c>
      <c r="J2041" s="22">
        <f>YEAR(Actuals[[#This Row],[Date]])</f>
        <v>2022</v>
      </c>
      <c r="K2041" s="22">
        <f>MONTH(Actuals[[#This Row],[Date]])</f>
        <v>9</v>
      </c>
      <c r="L2041" s="12"/>
    </row>
    <row r="2042" spans="1:12" x14ac:dyDescent="0.3">
      <c r="A2042">
        <v>7</v>
      </c>
      <c r="B2042">
        <v>10995</v>
      </c>
      <c r="C2042">
        <v>6</v>
      </c>
      <c r="D2042">
        <v>94000</v>
      </c>
      <c r="E2042" s="46">
        <v>44836</v>
      </c>
      <c r="F2042">
        <v>-9107</v>
      </c>
      <c r="I2042" t="str">
        <f>INDEX(LedgerMapping[[#All],[Level 3]],MATCH(Actuals[[#This Row],[Sub Ledger]],LedgerMapping[[#All],[Sub Ledger]],0))</f>
        <v>Tax</v>
      </c>
      <c r="J2042" s="22">
        <f>YEAR(Actuals[[#This Row],[Date]])</f>
        <v>2022</v>
      </c>
      <c r="K2042" s="22">
        <f>MONTH(Actuals[[#This Row],[Date]])</f>
        <v>10</v>
      </c>
      <c r="L2042" s="12"/>
    </row>
    <row r="2043" spans="1:12" x14ac:dyDescent="0.3">
      <c r="A2043">
        <v>7</v>
      </c>
      <c r="B2043">
        <v>12121</v>
      </c>
      <c r="C2043">
        <v>6</v>
      </c>
      <c r="D2043">
        <v>94000</v>
      </c>
      <c r="E2043" s="46">
        <v>44866</v>
      </c>
      <c r="F2043">
        <v>-51335</v>
      </c>
      <c r="I2043" t="str">
        <f>INDEX(LedgerMapping[[#All],[Level 3]],MATCH(Actuals[[#This Row],[Sub Ledger]],LedgerMapping[[#All],[Sub Ledger]],0))</f>
        <v>Tax</v>
      </c>
      <c r="J2043" s="22">
        <f>YEAR(Actuals[[#This Row],[Date]])</f>
        <v>2022</v>
      </c>
      <c r="K2043" s="22">
        <f>MONTH(Actuals[[#This Row],[Date]])</f>
        <v>11</v>
      </c>
      <c r="L2043" s="12"/>
    </row>
    <row r="2044" spans="1:12" x14ac:dyDescent="0.3">
      <c r="A2044">
        <v>7</v>
      </c>
      <c r="B2044">
        <v>13251</v>
      </c>
      <c r="C2044">
        <v>6</v>
      </c>
      <c r="D2044">
        <v>94000</v>
      </c>
      <c r="E2044" s="46">
        <v>44897</v>
      </c>
      <c r="F2044">
        <v>-15638</v>
      </c>
      <c r="I2044" t="str">
        <f>INDEX(LedgerMapping[[#All],[Level 3]],MATCH(Actuals[[#This Row],[Sub Ledger]],LedgerMapping[[#All],[Sub Ledger]],0))</f>
        <v>Tax</v>
      </c>
      <c r="J2044" s="22">
        <f>YEAR(Actuals[[#This Row],[Date]])</f>
        <v>2022</v>
      </c>
      <c r="K2044" s="22">
        <f>MONTH(Actuals[[#This Row],[Date]])</f>
        <v>12</v>
      </c>
      <c r="L2044" s="12"/>
    </row>
    <row r="2045" spans="1:12" x14ac:dyDescent="0.3">
      <c r="A2045">
        <v>7</v>
      </c>
      <c r="B2045">
        <v>14061</v>
      </c>
      <c r="C2045">
        <v>6</v>
      </c>
      <c r="D2045">
        <v>94000</v>
      </c>
      <c r="E2045" s="46">
        <v>44927</v>
      </c>
      <c r="F2045">
        <v>-37930</v>
      </c>
      <c r="I2045" t="str">
        <f>INDEX(LedgerMapping[[#All],[Level 3]],MATCH(Actuals[[#This Row],[Sub Ledger]],LedgerMapping[[#All],[Sub Ledger]],0))</f>
        <v>Tax</v>
      </c>
      <c r="J2045" s="22">
        <f>YEAR(Actuals[[#This Row],[Date]])</f>
        <v>2023</v>
      </c>
      <c r="K2045" s="22">
        <f>MONTH(Actuals[[#This Row],[Date]])</f>
        <v>1</v>
      </c>
      <c r="L2045" s="12"/>
    </row>
    <row r="2046" spans="1:12" x14ac:dyDescent="0.3">
      <c r="A2046">
        <v>7</v>
      </c>
      <c r="B2046">
        <v>15067</v>
      </c>
      <c r="C2046">
        <v>6</v>
      </c>
      <c r="D2046">
        <v>94000</v>
      </c>
      <c r="E2046" s="46">
        <v>44958</v>
      </c>
      <c r="F2046">
        <v>-110898</v>
      </c>
      <c r="I2046" t="str">
        <f>INDEX(LedgerMapping[[#All],[Level 3]],MATCH(Actuals[[#This Row],[Sub Ledger]],LedgerMapping[[#All],[Sub Ledger]],0))</f>
        <v>Tax</v>
      </c>
      <c r="J2046" s="22">
        <f>YEAR(Actuals[[#This Row],[Date]])</f>
        <v>2023</v>
      </c>
      <c r="K2046" s="22">
        <f>MONTH(Actuals[[#This Row],[Date]])</f>
        <v>2</v>
      </c>
      <c r="L2046" s="12"/>
    </row>
    <row r="2047" spans="1:12" x14ac:dyDescent="0.3">
      <c r="A2047">
        <v>7</v>
      </c>
      <c r="B2047">
        <v>16047</v>
      </c>
      <c r="C2047">
        <v>6</v>
      </c>
      <c r="D2047">
        <v>94000</v>
      </c>
      <c r="E2047" s="46">
        <v>44988</v>
      </c>
      <c r="F2047">
        <v>-114254</v>
      </c>
      <c r="I2047" t="str">
        <f>INDEX(LedgerMapping[[#All],[Level 3]],MATCH(Actuals[[#This Row],[Sub Ledger]],LedgerMapping[[#All],[Sub Ledger]],0))</f>
        <v>Tax</v>
      </c>
      <c r="J2047" s="22">
        <f>YEAR(Actuals[[#This Row],[Date]])</f>
        <v>2023</v>
      </c>
      <c r="K2047" s="22">
        <f>MONTH(Actuals[[#This Row],[Date]])</f>
        <v>3</v>
      </c>
      <c r="L2047" s="12"/>
    </row>
    <row r="2048" spans="1:12" x14ac:dyDescent="0.3">
      <c r="A2048">
        <v>7</v>
      </c>
      <c r="B2048">
        <v>17079</v>
      </c>
      <c r="C2048">
        <v>6</v>
      </c>
      <c r="D2048">
        <v>94000</v>
      </c>
      <c r="E2048" s="46">
        <v>45018</v>
      </c>
      <c r="F2048">
        <v>-26061</v>
      </c>
      <c r="I2048" t="str">
        <f>INDEX(LedgerMapping[[#All],[Level 3]],MATCH(Actuals[[#This Row],[Sub Ledger]],LedgerMapping[[#All],[Sub Ledger]],0))</f>
        <v>Tax</v>
      </c>
      <c r="J2048" s="22">
        <f>YEAR(Actuals[[#This Row],[Date]])</f>
        <v>2023</v>
      </c>
      <c r="K2048" s="22">
        <f>MONTH(Actuals[[#This Row],[Date]])</f>
        <v>4</v>
      </c>
      <c r="L2048" s="12"/>
    </row>
    <row r="2049" spans="1:12" x14ac:dyDescent="0.3">
      <c r="A2049">
        <v>7</v>
      </c>
      <c r="B2049">
        <v>18109</v>
      </c>
      <c r="C2049">
        <v>6</v>
      </c>
      <c r="D2049">
        <v>94000</v>
      </c>
      <c r="E2049" s="46">
        <v>45049</v>
      </c>
      <c r="F2049">
        <v>-98791</v>
      </c>
      <c r="I2049" t="str">
        <f>INDEX(LedgerMapping[[#All],[Level 3]],MATCH(Actuals[[#This Row],[Sub Ledger]],LedgerMapping[[#All],[Sub Ledger]],0))</f>
        <v>Tax</v>
      </c>
      <c r="J2049" s="22">
        <f>YEAR(Actuals[[#This Row],[Date]])</f>
        <v>2023</v>
      </c>
      <c r="K2049" s="22">
        <f>MONTH(Actuals[[#This Row],[Date]])</f>
        <v>5</v>
      </c>
      <c r="L2049" s="12"/>
    </row>
    <row r="2050" spans="1:12" x14ac:dyDescent="0.3">
      <c r="A2050">
        <v>7</v>
      </c>
      <c r="B2050">
        <v>19113</v>
      </c>
      <c r="C2050">
        <v>6</v>
      </c>
      <c r="D2050">
        <v>94000</v>
      </c>
      <c r="E2050" s="46">
        <v>45079</v>
      </c>
      <c r="F2050">
        <v>-84116</v>
      </c>
      <c r="I2050" t="str">
        <f>INDEX(LedgerMapping[[#All],[Level 3]],MATCH(Actuals[[#This Row],[Sub Ledger]],LedgerMapping[[#All],[Sub Ledger]],0))</f>
        <v>Tax</v>
      </c>
      <c r="J2050" s="22">
        <f>YEAR(Actuals[[#This Row],[Date]])</f>
        <v>2023</v>
      </c>
      <c r="K2050" s="22">
        <f>MONTH(Actuals[[#This Row],[Date]])</f>
        <v>6</v>
      </c>
      <c r="L2050" s="12"/>
    </row>
    <row r="2051" spans="1:12" x14ac:dyDescent="0.3">
      <c r="A2051">
        <v>7</v>
      </c>
      <c r="B2051">
        <v>20142</v>
      </c>
      <c r="C2051">
        <v>6</v>
      </c>
      <c r="D2051">
        <v>94000</v>
      </c>
      <c r="E2051" s="46">
        <v>45110</v>
      </c>
      <c r="F2051">
        <v>-18025</v>
      </c>
      <c r="I2051" t="str">
        <f>INDEX(LedgerMapping[[#All],[Level 3]],MATCH(Actuals[[#This Row],[Sub Ledger]],LedgerMapping[[#All],[Sub Ledger]],0))</f>
        <v>Tax</v>
      </c>
      <c r="J2051" s="22">
        <f>YEAR(Actuals[[#This Row],[Date]])</f>
        <v>2023</v>
      </c>
      <c r="K2051" s="22">
        <f>MONTH(Actuals[[#This Row],[Date]])</f>
        <v>7</v>
      </c>
      <c r="L2051" s="12"/>
    </row>
    <row r="2052" spans="1:12" x14ac:dyDescent="0.3">
      <c r="A2052">
        <v>7</v>
      </c>
      <c r="B2052">
        <v>21169</v>
      </c>
      <c r="C2052">
        <v>6</v>
      </c>
      <c r="D2052">
        <v>94000</v>
      </c>
      <c r="E2052" s="46">
        <v>45141</v>
      </c>
      <c r="F2052">
        <v>-95277</v>
      </c>
      <c r="I2052" t="str">
        <f>INDEX(LedgerMapping[[#All],[Level 3]],MATCH(Actuals[[#This Row],[Sub Ledger]],LedgerMapping[[#All],[Sub Ledger]],0))</f>
        <v>Tax</v>
      </c>
      <c r="J2052" s="22">
        <f>YEAR(Actuals[[#This Row],[Date]])</f>
        <v>2023</v>
      </c>
      <c r="K2052" s="22">
        <f>MONTH(Actuals[[#This Row],[Date]])</f>
        <v>8</v>
      </c>
      <c r="L2052" s="12"/>
    </row>
    <row r="2053" spans="1:12" x14ac:dyDescent="0.3">
      <c r="A2053">
        <v>7</v>
      </c>
      <c r="B2053">
        <v>22173</v>
      </c>
      <c r="C2053">
        <v>6</v>
      </c>
      <c r="D2053">
        <v>94000</v>
      </c>
      <c r="E2053" s="46">
        <v>45169</v>
      </c>
      <c r="F2053">
        <v>-44443</v>
      </c>
      <c r="I2053" t="str">
        <f>INDEX(LedgerMapping[[#All],[Level 3]],MATCH(Actuals[[#This Row],[Sub Ledger]],LedgerMapping[[#All],[Sub Ledger]],0))</f>
        <v>Tax</v>
      </c>
      <c r="J2053" s="22">
        <f>YEAR(Actuals[[#This Row],[Date]])</f>
        <v>2023</v>
      </c>
      <c r="K2053" s="22">
        <f>MONTH(Actuals[[#This Row],[Date]])</f>
        <v>8</v>
      </c>
      <c r="L2053" s="12"/>
    </row>
    <row r="2054" spans="1:12" x14ac:dyDescent="0.3">
      <c r="A2054">
        <v>7</v>
      </c>
      <c r="B2054">
        <v>23150</v>
      </c>
      <c r="C2054">
        <v>6</v>
      </c>
      <c r="D2054">
        <v>94000</v>
      </c>
      <c r="E2054" s="46">
        <v>45200</v>
      </c>
      <c r="F2054">
        <v>-26740</v>
      </c>
      <c r="I2054" t="str">
        <f>INDEX(LedgerMapping[[#All],[Level 3]],MATCH(Actuals[[#This Row],[Sub Ledger]],LedgerMapping[[#All],[Sub Ledger]],0))</f>
        <v>Tax</v>
      </c>
      <c r="J2054" s="22">
        <f>YEAR(Actuals[[#This Row],[Date]])</f>
        <v>2023</v>
      </c>
      <c r="K2054" s="22">
        <f>MONTH(Actuals[[#This Row],[Date]])</f>
        <v>10</v>
      </c>
      <c r="L2054" s="12"/>
    </row>
    <row r="2055" spans="1:12" x14ac:dyDescent="0.3">
      <c r="A2055">
        <v>7</v>
      </c>
      <c r="B2055">
        <v>24153</v>
      </c>
      <c r="C2055">
        <v>6</v>
      </c>
      <c r="D2055">
        <v>94000</v>
      </c>
      <c r="E2055" s="46">
        <v>45230</v>
      </c>
      <c r="F2055">
        <v>-106971</v>
      </c>
      <c r="I2055" t="str">
        <f>INDEX(LedgerMapping[[#All],[Level 3]],MATCH(Actuals[[#This Row],[Sub Ledger]],LedgerMapping[[#All],[Sub Ledger]],0))</f>
        <v>Tax</v>
      </c>
      <c r="J2055" s="22">
        <f>YEAR(Actuals[[#This Row],[Date]])</f>
        <v>2023</v>
      </c>
      <c r="K2055" s="22">
        <f>MONTH(Actuals[[#This Row],[Date]])</f>
        <v>10</v>
      </c>
      <c r="L2055" s="12"/>
    </row>
    <row r="2056" spans="1:12" x14ac:dyDescent="0.3">
      <c r="A2056">
        <v>7</v>
      </c>
      <c r="B2056">
        <v>25184</v>
      </c>
      <c r="C2056">
        <v>6</v>
      </c>
      <c r="D2056">
        <v>94000</v>
      </c>
      <c r="E2056" s="46">
        <v>45261</v>
      </c>
      <c r="F2056">
        <v>-74837</v>
      </c>
      <c r="I2056" t="str">
        <f>INDEX(LedgerMapping[[#All],[Level 3]],MATCH(Actuals[[#This Row],[Sub Ledger]],LedgerMapping[[#All],[Sub Ledger]],0))</f>
        <v>Tax</v>
      </c>
      <c r="J2056" s="22">
        <f>YEAR(Actuals[[#This Row],[Date]])</f>
        <v>2023</v>
      </c>
      <c r="K2056" s="22">
        <f>MONTH(Actuals[[#This Row],[Date]])</f>
        <v>12</v>
      </c>
      <c r="L2056" s="12"/>
    </row>
    <row r="2057" spans="1:12" x14ac:dyDescent="0.3">
      <c r="A2057">
        <v>7</v>
      </c>
      <c r="B2057">
        <v>26252</v>
      </c>
      <c r="C2057">
        <v>6</v>
      </c>
      <c r="D2057">
        <v>94000</v>
      </c>
      <c r="E2057" s="46">
        <v>45291</v>
      </c>
      <c r="F2057">
        <v>-91847</v>
      </c>
      <c r="I2057" t="str">
        <f>INDEX(LedgerMapping[[#All],[Level 3]],MATCH(Actuals[[#This Row],[Sub Ledger]],LedgerMapping[[#All],[Sub Ledger]],0))</f>
        <v>Tax</v>
      </c>
      <c r="J2057" s="22">
        <f>YEAR(Actuals[[#This Row],[Date]])</f>
        <v>2023</v>
      </c>
      <c r="K2057" s="22">
        <f>MONTH(Actuals[[#This Row],[Date]])</f>
        <v>12</v>
      </c>
      <c r="L2057" s="12"/>
    </row>
    <row r="2058" spans="1:12" x14ac:dyDescent="0.3">
      <c r="A2058">
        <v>7</v>
      </c>
      <c r="B2058">
        <v>27379</v>
      </c>
      <c r="C2058">
        <v>6</v>
      </c>
      <c r="D2058">
        <v>94000</v>
      </c>
      <c r="E2058" s="46">
        <v>45322</v>
      </c>
      <c r="F2058">
        <v>-64236</v>
      </c>
      <c r="I2058" t="str">
        <f>INDEX(LedgerMapping[[#All],[Level 3]],MATCH(Actuals[[#This Row],[Sub Ledger]],LedgerMapping[[#All],[Sub Ledger]],0))</f>
        <v>Tax</v>
      </c>
      <c r="J2058" s="22">
        <f>YEAR(Actuals[[#This Row],[Date]])</f>
        <v>2024</v>
      </c>
      <c r="K2058" s="22">
        <f>MONTH(Actuals[[#This Row],[Date]])</f>
        <v>1</v>
      </c>
      <c r="L2058" s="12"/>
    </row>
    <row r="2059" spans="1:12" x14ac:dyDescent="0.3">
      <c r="A2059">
        <v>7</v>
      </c>
      <c r="B2059">
        <v>28531</v>
      </c>
      <c r="C2059">
        <v>6</v>
      </c>
      <c r="D2059">
        <v>94000</v>
      </c>
      <c r="E2059" s="46">
        <v>45354</v>
      </c>
      <c r="F2059">
        <v>-48261</v>
      </c>
      <c r="I2059" t="str">
        <f>INDEX(LedgerMapping[[#All],[Level 3]],MATCH(Actuals[[#This Row],[Sub Ledger]],LedgerMapping[[#All],[Sub Ledger]],0))</f>
        <v>Tax</v>
      </c>
      <c r="J2059" s="22">
        <f>YEAR(Actuals[[#This Row],[Date]])</f>
        <v>2024</v>
      </c>
      <c r="K2059" s="22">
        <f>MONTH(Actuals[[#This Row],[Date]])</f>
        <v>3</v>
      </c>
      <c r="L2059" s="12"/>
    </row>
    <row r="2060" spans="1:12" x14ac:dyDescent="0.3">
      <c r="A2060">
        <v>7</v>
      </c>
      <c r="B2060">
        <v>29685</v>
      </c>
      <c r="C2060">
        <v>6</v>
      </c>
      <c r="D2060">
        <v>94000</v>
      </c>
      <c r="E2060" s="46">
        <v>45384</v>
      </c>
      <c r="F2060">
        <v>-47907</v>
      </c>
      <c r="I2060" t="str">
        <f>INDEX(LedgerMapping[[#All],[Level 3]],MATCH(Actuals[[#This Row],[Sub Ledger]],LedgerMapping[[#All],[Sub Ledger]],0))</f>
        <v>Tax</v>
      </c>
      <c r="J2060" s="22">
        <f>YEAR(Actuals[[#This Row],[Date]])</f>
        <v>2024</v>
      </c>
      <c r="K2060" s="22">
        <f>MONTH(Actuals[[#This Row],[Date]])</f>
        <v>4</v>
      </c>
      <c r="L2060" s="12"/>
    </row>
    <row r="2061" spans="1:12" x14ac:dyDescent="0.3">
      <c r="A2061">
        <v>7</v>
      </c>
      <c r="B2061">
        <v>30811</v>
      </c>
      <c r="C2061">
        <v>6</v>
      </c>
      <c r="D2061">
        <v>94000</v>
      </c>
      <c r="E2061" s="46">
        <v>45415</v>
      </c>
      <c r="F2061">
        <v>-64507</v>
      </c>
      <c r="I2061" t="str">
        <f>INDEX(LedgerMapping[[#All],[Level 3]],MATCH(Actuals[[#This Row],[Sub Ledger]],LedgerMapping[[#All],[Sub Ledger]],0))</f>
        <v>Tax</v>
      </c>
      <c r="J2061" s="22">
        <f>YEAR(Actuals[[#This Row],[Date]])</f>
        <v>2024</v>
      </c>
      <c r="K2061" s="22">
        <f>MONTH(Actuals[[#This Row],[Date]])</f>
        <v>5</v>
      </c>
      <c r="L2061" s="12"/>
    </row>
    <row r="2062" spans="1:12" x14ac:dyDescent="0.3">
      <c r="A2062">
        <v>7</v>
      </c>
      <c r="B2062">
        <v>31936</v>
      </c>
      <c r="C2062">
        <v>6</v>
      </c>
      <c r="D2062">
        <v>94000</v>
      </c>
      <c r="E2062" s="46">
        <v>45445</v>
      </c>
      <c r="F2062">
        <v>-49541</v>
      </c>
      <c r="I2062" t="str">
        <f>INDEX(LedgerMapping[[#All],[Level 3]],MATCH(Actuals[[#This Row],[Sub Ledger]],LedgerMapping[[#All],[Sub Ledger]],0))</f>
        <v>Tax</v>
      </c>
      <c r="J2062" s="22">
        <f>YEAR(Actuals[[#This Row],[Date]])</f>
        <v>2024</v>
      </c>
      <c r="K2062" s="22">
        <f>MONTH(Actuals[[#This Row],[Date]])</f>
        <v>6</v>
      </c>
      <c r="L2062" s="12"/>
    </row>
    <row r="2063" spans="1:12" x14ac:dyDescent="0.3">
      <c r="A2063">
        <v>7</v>
      </c>
      <c r="B2063">
        <v>33060</v>
      </c>
      <c r="C2063">
        <v>6</v>
      </c>
      <c r="D2063">
        <v>94000</v>
      </c>
      <c r="E2063" s="46">
        <v>45476</v>
      </c>
      <c r="F2063">
        <v>-35392</v>
      </c>
      <c r="I2063" t="str">
        <f>INDEX(LedgerMapping[[#All],[Level 3]],MATCH(Actuals[[#This Row],[Sub Ledger]],LedgerMapping[[#All],[Sub Ledger]],0))</f>
        <v>Tax</v>
      </c>
      <c r="J2063" s="22">
        <f>YEAR(Actuals[[#This Row],[Date]])</f>
        <v>2024</v>
      </c>
      <c r="K2063" s="22">
        <f>MONTH(Actuals[[#This Row],[Date]])</f>
        <v>7</v>
      </c>
      <c r="L2063" s="12"/>
    </row>
    <row r="2064" spans="1:12" x14ac:dyDescent="0.3">
      <c r="A2064">
        <v>7</v>
      </c>
      <c r="B2064">
        <v>34184</v>
      </c>
      <c r="C2064">
        <v>6</v>
      </c>
      <c r="D2064">
        <v>94000</v>
      </c>
      <c r="E2064" s="46">
        <v>45507</v>
      </c>
      <c r="F2064">
        <v>-50151</v>
      </c>
      <c r="I2064" t="str">
        <f>INDEX(LedgerMapping[[#All],[Level 3]],MATCH(Actuals[[#This Row],[Sub Ledger]],LedgerMapping[[#All],[Sub Ledger]],0))</f>
        <v>Tax</v>
      </c>
      <c r="J2064" s="22">
        <f>YEAR(Actuals[[#This Row],[Date]])</f>
        <v>2024</v>
      </c>
      <c r="K2064" s="22">
        <f>MONTH(Actuals[[#This Row],[Date]])</f>
        <v>8</v>
      </c>
      <c r="L2064" s="12"/>
    </row>
    <row r="2065" spans="1:12" x14ac:dyDescent="0.3">
      <c r="A2065">
        <v>7</v>
      </c>
      <c r="B2065">
        <v>35336</v>
      </c>
      <c r="C2065">
        <v>6</v>
      </c>
      <c r="D2065">
        <v>94000</v>
      </c>
      <c r="E2065" s="46">
        <v>45536</v>
      </c>
      <c r="F2065">
        <v>-33966</v>
      </c>
      <c r="I2065" t="str">
        <f>INDEX(LedgerMapping[[#All],[Level 3]],MATCH(Actuals[[#This Row],[Sub Ledger]],LedgerMapping[[#All],[Sub Ledger]],0))</f>
        <v>Tax</v>
      </c>
      <c r="J2065" s="22">
        <f>YEAR(Actuals[[#This Row],[Date]])</f>
        <v>2024</v>
      </c>
      <c r="K2065" s="22">
        <f>MONTH(Actuals[[#This Row],[Date]])</f>
        <v>9</v>
      </c>
      <c r="L2065" s="12"/>
    </row>
    <row r="2066" spans="1:12" x14ac:dyDescent="0.3">
      <c r="A2066">
        <v>7</v>
      </c>
      <c r="B2066">
        <v>36486</v>
      </c>
      <c r="C2066">
        <v>6</v>
      </c>
      <c r="D2066">
        <v>94000</v>
      </c>
      <c r="E2066" s="46">
        <v>45567</v>
      </c>
      <c r="F2066">
        <v>-44651</v>
      </c>
      <c r="I2066" t="str">
        <f>INDEX(LedgerMapping[[#All],[Level 3]],MATCH(Actuals[[#This Row],[Sub Ledger]],LedgerMapping[[#All],[Sub Ledger]],0))</f>
        <v>Tax</v>
      </c>
      <c r="J2066" s="22">
        <f>YEAR(Actuals[[#This Row],[Date]])</f>
        <v>2024</v>
      </c>
      <c r="K2066" s="22">
        <f>MONTH(Actuals[[#This Row],[Date]])</f>
        <v>10</v>
      </c>
      <c r="L2066" s="12"/>
    </row>
    <row r="2067" spans="1:12" x14ac:dyDescent="0.3">
      <c r="A2067">
        <v>7</v>
      </c>
      <c r="B2067">
        <v>37635</v>
      </c>
      <c r="C2067">
        <v>6</v>
      </c>
      <c r="D2067">
        <v>94000</v>
      </c>
      <c r="E2067" s="46">
        <v>45597</v>
      </c>
      <c r="F2067">
        <v>-58841</v>
      </c>
      <c r="I2067" t="str">
        <f>INDEX(LedgerMapping[[#All],[Level 3]],MATCH(Actuals[[#This Row],[Sub Ledger]],LedgerMapping[[#All],[Sub Ledger]],0))</f>
        <v>Tax</v>
      </c>
      <c r="J2067" s="22">
        <f>YEAR(Actuals[[#This Row],[Date]])</f>
        <v>2024</v>
      </c>
      <c r="K2067" s="22">
        <f>MONTH(Actuals[[#This Row],[Date]])</f>
        <v>11</v>
      </c>
      <c r="L2067" s="12"/>
    </row>
    <row r="2068" spans="1:12" x14ac:dyDescent="0.3">
      <c r="A2068">
        <v>7</v>
      </c>
      <c r="B2068">
        <v>38786</v>
      </c>
      <c r="C2068">
        <v>6</v>
      </c>
      <c r="D2068">
        <v>94000</v>
      </c>
      <c r="E2068" s="46">
        <v>45628</v>
      </c>
      <c r="F2068">
        <v>-44139</v>
      </c>
      <c r="I2068" t="str">
        <f>INDEX(LedgerMapping[[#All],[Level 3]],MATCH(Actuals[[#This Row],[Sub Ledger]],LedgerMapping[[#All],[Sub Ledger]],0))</f>
        <v>Tax</v>
      </c>
      <c r="J2068" s="22">
        <f>YEAR(Actuals[[#This Row],[Date]])</f>
        <v>2024</v>
      </c>
      <c r="K2068" s="22">
        <f>MONTH(Actuals[[#This Row],[Date]])</f>
        <v>12</v>
      </c>
      <c r="L2068" s="12"/>
    </row>
    <row r="2069" spans="1:12" x14ac:dyDescent="0.3">
      <c r="A2069">
        <v>3</v>
      </c>
      <c r="B2069">
        <v>12394</v>
      </c>
      <c r="C2069">
        <v>6</v>
      </c>
      <c r="D2069">
        <v>53000</v>
      </c>
      <c r="E2069" s="46">
        <v>44897</v>
      </c>
      <c r="F2069">
        <v>-3655</v>
      </c>
      <c r="I2069" t="str">
        <f>INDEX(LedgerMapping[[#All],[Level 3]],MATCH(Actuals[[#This Row],[Sub Ledger]],LedgerMapping[[#All],[Sub Ledger]],0))</f>
        <v>Standard Returns</v>
      </c>
      <c r="J2069" s="22">
        <f>YEAR(Actuals[[#This Row],[Date]])</f>
        <v>2022</v>
      </c>
      <c r="K2069" s="22">
        <f>MONTH(Actuals[[#This Row],[Date]])</f>
        <v>12</v>
      </c>
      <c r="L2069" s="12"/>
    </row>
    <row r="2070" spans="1:12" x14ac:dyDescent="0.3">
      <c r="A2070">
        <v>3</v>
      </c>
      <c r="B2070">
        <v>52</v>
      </c>
      <c r="C2070">
        <v>6</v>
      </c>
      <c r="D2070">
        <v>53000</v>
      </c>
      <c r="E2070" s="46">
        <v>44562</v>
      </c>
      <c r="F2070">
        <v>-2294</v>
      </c>
      <c r="I2070" t="str">
        <f>INDEX(LedgerMapping[[#All],[Level 3]],MATCH(Actuals[[#This Row],[Sub Ledger]],LedgerMapping[[#All],[Sub Ledger]],0))</f>
        <v>Standard Returns</v>
      </c>
      <c r="J2070" s="22">
        <f>YEAR(Actuals[[#This Row],[Date]])</f>
        <v>2022</v>
      </c>
      <c r="K2070" s="22">
        <f>MONTH(Actuals[[#This Row],[Date]])</f>
        <v>1</v>
      </c>
      <c r="L2070" s="12"/>
    </row>
    <row r="2071" spans="1:12" x14ac:dyDescent="0.3">
      <c r="A2071">
        <v>3</v>
      </c>
      <c r="B2071">
        <v>1182</v>
      </c>
      <c r="C2071">
        <v>6</v>
      </c>
      <c r="D2071">
        <v>53000</v>
      </c>
      <c r="E2071" s="46">
        <v>44593</v>
      </c>
      <c r="F2071">
        <v>-5220</v>
      </c>
      <c r="I2071" t="str">
        <f>INDEX(LedgerMapping[[#All],[Level 3]],MATCH(Actuals[[#This Row],[Sub Ledger]],LedgerMapping[[#All],[Sub Ledger]],0))</f>
        <v>Standard Returns</v>
      </c>
      <c r="J2071" s="22">
        <f>YEAR(Actuals[[#This Row],[Date]])</f>
        <v>2022</v>
      </c>
      <c r="K2071" s="22">
        <f>MONTH(Actuals[[#This Row],[Date]])</f>
        <v>2</v>
      </c>
      <c r="L2071" s="12"/>
    </row>
    <row r="2072" spans="1:12" x14ac:dyDescent="0.3">
      <c r="A2072">
        <v>3</v>
      </c>
      <c r="B2072">
        <v>2304</v>
      </c>
      <c r="C2072">
        <v>6</v>
      </c>
      <c r="D2072">
        <v>53000</v>
      </c>
      <c r="E2072" s="46">
        <v>44624</v>
      </c>
      <c r="F2072">
        <v>-7954</v>
      </c>
      <c r="I2072" t="str">
        <f>INDEX(LedgerMapping[[#All],[Level 3]],MATCH(Actuals[[#This Row],[Sub Ledger]],LedgerMapping[[#All],[Sub Ledger]],0))</f>
        <v>Standard Returns</v>
      </c>
      <c r="J2072" s="22">
        <f>YEAR(Actuals[[#This Row],[Date]])</f>
        <v>2022</v>
      </c>
      <c r="K2072" s="22">
        <f>MONTH(Actuals[[#This Row],[Date]])</f>
        <v>3</v>
      </c>
      <c r="L2072" s="12"/>
    </row>
    <row r="2073" spans="1:12" x14ac:dyDescent="0.3">
      <c r="A2073">
        <v>3</v>
      </c>
      <c r="B2073">
        <v>3420</v>
      </c>
      <c r="C2073">
        <v>6</v>
      </c>
      <c r="D2073">
        <v>53000</v>
      </c>
      <c r="E2073" s="46">
        <v>44654</v>
      </c>
      <c r="F2073">
        <v>-2588</v>
      </c>
      <c r="I2073" t="str">
        <f>INDEX(LedgerMapping[[#All],[Level 3]],MATCH(Actuals[[#This Row],[Sub Ledger]],LedgerMapping[[#All],[Sub Ledger]],0))</f>
        <v>Standard Returns</v>
      </c>
      <c r="J2073" s="22">
        <f>YEAR(Actuals[[#This Row],[Date]])</f>
        <v>2022</v>
      </c>
      <c r="K2073" s="22">
        <f>MONTH(Actuals[[#This Row],[Date]])</f>
        <v>4</v>
      </c>
      <c r="L2073" s="12"/>
    </row>
    <row r="2074" spans="1:12" x14ac:dyDescent="0.3">
      <c r="A2074">
        <v>3</v>
      </c>
      <c r="B2074">
        <v>4542</v>
      </c>
      <c r="C2074">
        <v>6</v>
      </c>
      <c r="D2074">
        <v>53000</v>
      </c>
      <c r="E2074" s="46">
        <v>44685</v>
      </c>
      <c r="F2074">
        <v>-2089</v>
      </c>
      <c r="I2074" t="str">
        <f>INDEX(LedgerMapping[[#All],[Level 3]],MATCH(Actuals[[#This Row],[Sub Ledger]],LedgerMapping[[#All],[Sub Ledger]],0))</f>
        <v>Standard Returns</v>
      </c>
      <c r="J2074" s="22">
        <f>YEAR(Actuals[[#This Row],[Date]])</f>
        <v>2022</v>
      </c>
      <c r="K2074" s="22">
        <f>MONTH(Actuals[[#This Row],[Date]])</f>
        <v>5</v>
      </c>
      <c r="L2074" s="12"/>
    </row>
    <row r="2075" spans="1:12" x14ac:dyDescent="0.3">
      <c r="A2075">
        <v>3</v>
      </c>
      <c r="B2075">
        <v>5666</v>
      </c>
      <c r="C2075">
        <v>6</v>
      </c>
      <c r="D2075">
        <v>53000</v>
      </c>
      <c r="E2075" s="46">
        <v>44715</v>
      </c>
      <c r="F2075">
        <v>-1987</v>
      </c>
      <c r="I2075" t="str">
        <f>INDEX(LedgerMapping[[#All],[Level 3]],MATCH(Actuals[[#This Row],[Sub Ledger]],LedgerMapping[[#All],[Sub Ledger]],0))</f>
        <v>Standard Returns</v>
      </c>
      <c r="J2075" s="22">
        <f>YEAR(Actuals[[#This Row],[Date]])</f>
        <v>2022</v>
      </c>
      <c r="K2075" s="22">
        <f>MONTH(Actuals[[#This Row],[Date]])</f>
        <v>6</v>
      </c>
      <c r="L2075" s="12"/>
    </row>
    <row r="2076" spans="1:12" x14ac:dyDescent="0.3">
      <c r="A2076">
        <v>3</v>
      </c>
      <c r="B2076">
        <v>6792</v>
      </c>
      <c r="C2076">
        <v>6</v>
      </c>
      <c r="D2076">
        <v>53000</v>
      </c>
      <c r="E2076" s="46">
        <v>44746</v>
      </c>
      <c r="F2076">
        <v>-5956</v>
      </c>
      <c r="I2076" t="str">
        <f>INDEX(LedgerMapping[[#All],[Level 3]],MATCH(Actuals[[#This Row],[Sub Ledger]],LedgerMapping[[#All],[Sub Ledger]],0))</f>
        <v>Standard Returns</v>
      </c>
      <c r="J2076" s="22">
        <f>YEAR(Actuals[[#This Row],[Date]])</f>
        <v>2022</v>
      </c>
      <c r="K2076" s="22">
        <f>MONTH(Actuals[[#This Row],[Date]])</f>
        <v>7</v>
      </c>
      <c r="L2076" s="12"/>
    </row>
    <row r="2077" spans="1:12" x14ac:dyDescent="0.3">
      <c r="A2077">
        <v>3</v>
      </c>
      <c r="B2077">
        <v>7912</v>
      </c>
      <c r="C2077">
        <v>6</v>
      </c>
      <c r="D2077">
        <v>53000</v>
      </c>
      <c r="E2077" s="46">
        <v>44777</v>
      </c>
      <c r="F2077">
        <v>-1871</v>
      </c>
      <c r="I2077" t="str">
        <f>INDEX(LedgerMapping[[#All],[Level 3]],MATCH(Actuals[[#This Row],[Sub Ledger]],LedgerMapping[[#All],[Sub Ledger]],0))</f>
        <v>Standard Returns</v>
      </c>
      <c r="J2077" s="22">
        <f>YEAR(Actuals[[#This Row],[Date]])</f>
        <v>2022</v>
      </c>
      <c r="K2077" s="22">
        <f>MONTH(Actuals[[#This Row],[Date]])</f>
        <v>8</v>
      </c>
      <c r="L2077" s="12"/>
    </row>
    <row r="2078" spans="1:12" x14ac:dyDescent="0.3">
      <c r="A2078">
        <v>3</v>
      </c>
      <c r="B2078">
        <v>9033</v>
      </c>
      <c r="C2078">
        <v>6</v>
      </c>
      <c r="D2078">
        <v>53000</v>
      </c>
      <c r="E2078" s="46">
        <v>44805</v>
      </c>
      <c r="F2078">
        <v>-7689</v>
      </c>
      <c r="I2078" t="str">
        <f>INDEX(LedgerMapping[[#All],[Level 3]],MATCH(Actuals[[#This Row],[Sub Ledger]],LedgerMapping[[#All],[Sub Ledger]],0))</f>
        <v>Standard Returns</v>
      </c>
      <c r="J2078" s="22">
        <f>YEAR(Actuals[[#This Row],[Date]])</f>
        <v>2022</v>
      </c>
      <c r="K2078" s="22">
        <f>MONTH(Actuals[[#This Row],[Date]])</f>
        <v>9</v>
      </c>
      <c r="L2078" s="12"/>
    </row>
    <row r="2079" spans="1:12" x14ac:dyDescent="0.3">
      <c r="A2079">
        <v>3</v>
      </c>
      <c r="B2079">
        <v>10149</v>
      </c>
      <c r="C2079">
        <v>6</v>
      </c>
      <c r="D2079">
        <v>53000</v>
      </c>
      <c r="E2079" s="46">
        <v>44836</v>
      </c>
      <c r="F2079">
        <v>-6384</v>
      </c>
      <c r="I2079" t="str">
        <f>INDEX(LedgerMapping[[#All],[Level 3]],MATCH(Actuals[[#This Row],[Sub Ledger]],LedgerMapping[[#All],[Sub Ledger]],0))</f>
        <v>Standard Returns</v>
      </c>
      <c r="J2079" s="22">
        <f>YEAR(Actuals[[#This Row],[Date]])</f>
        <v>2022</v>
      </c>
      <c r="K2079" s="22">
        <f>MONTH(Actuals[[#This Row],[Date]])</f>
        <v>10</v>
      </c>
      <c r="L2079" s="12"/>
    </row>
    <row r="2080" spans="1:12" x14ac:dyDescent="0.3">
      <c r="A2080">
        <v>3</v>
      </c>
      <c r="B2080">
        <v>11268</v>
      </c>
      <c r="C2080">
        <v>6</v>
      </c>
      <c r="D2080">
        <v>53000</v>
      </c>
      <c r="E2080" s="46">
        <v>44866</v>
      </c>
      <c r="F2080">
        <v>-4147</v>
      </c>
      <c r="I2080" t="str">
        <f>INDEX(LedgerMapping[[#All],[Level 3]],MATCH(Actuals[[#This Row],[Sub Ledger]],LedgerMapping[[#All],[Sub Ledger]],0))</f>
        <v>Standard Returns</v>
      </c>
      <c r="J2080" s="22">
        <f>YEAR(Actuals[[#This Row],[Date]])</f>
        <v>2022</v>
      </c>
      <c r="K2080" s="22">
        <f>MONTH(Actuals[[#This Row],[Date]])</f>
        <v>11</v>
      </c>
      <c r="L2080" s="12"/>
    </row>
    <row r="2081" spans="1:12" x14ac:dyDescent="0.3">
      <c r="A2081">
        <v>3</v>
      </c>
      <c r="B2081">
        <v>13520</v>
      </c>
      <c r="C2081">
        <v>6</v>
      </c>
      <c r="D2081">
        <v>53000</v>
      </c>
      <c r="E2081" s="46">
        <v>44927</v>
      </c>
      <c r="F2081">
        <v>-30542</v>
      </c>
      <c r="I2081" t="str">
        <f>INDEX(LedgerMapping[[#All],[Level 3]],MATCH(Actuals[[#This Row],[Sub Ledger]],LedgerMapping[[#All],[Sub Ledger]],0))</f>
        <v>Standard Returns</v>
      </c>
      <c r="J2081" s="22">
        <f>YEAR(Actuals[[#This Row],[Date]])</f>
        <v>2023</v>
      </c>
      <c r="K2081" s="22">
        <f>MONTH(Actuals[[#This Row],[Date]])</f>
        <v>1</v>
      </c>
      <c r="L2081" s="12"/>
    </row>
    <row r="2082" spans="1:12" x14ac:dyDescent="0.3">
      <c r="A2082">
        <v>3</v>
      </c>
      <c r="B2082">
        <v>15513</v>
      </c>
      <c r="C2082">
        <v>6</v>
      </c>
      <c r="D2082">
        <v>53000</v>
      </c>
      <c r="E2082" s="46">
        <v>44988</v>
      </c>
      <c r="F2082">
        <v>-35140</v>
      </c>
      <c r="I2082" t="str">
        <f>INDEX(LedgerMapping[[#All],[Level 3]],MATCH(Actuals[[#This Row],[Sub Ledger]],LedgerMapping[[#All],[Sub Ledger]],0))</f>
        <v>Standard Returns</v>
      </c>
      <c r="J2082" s="22">
        <f>YEAR(Actuals[[#This Row],[Date]])</f>
        <v>2023</v>
      </c>
      <c r="K2082" s="22">
        <f>MONTH(Actuals[[#This Row],[Date]])</f>
        <v>3</v>
      </c>
      <c r="L2082" s="12"/>
    </row>
    <row r="2083" spans="1:12" x14ac:dyDescent="0.3">
      <c r="A2083">
        <v>3</v>
      </c>
      <c r="B2083">
        <v>16545</v>
      </c>
      <c r="C2083">
        <v>6</v>
      </c>
      <c r="D2083">
        <v>53000</v>
      </c>
      <c r="E2083" s="46">
        <v>45018</v>
      </c>
      <c r="F2083">
        <v>-12451</v>
      </c>
      <c r="I2083" t="str">
        <f>INDEX(LedgerMapping[[#All],[Level 3]],MATCH(Actuals[[#This Row],[Sub Ledger]],LedgerMapping[[#All],[Sub Ledger]],0))</f>
        <v>Standard Returns</v>
      </c>
      <c r="J2083" s="22">
        <f>YEAR(Actuals[[#This Row],[Date]])</f>
        <v>2023</v>
      </c>
      <c r="K2083" s="22">
        <f>MONTH(Actuals[[#This Row],[Date]])</f>
        <v>4</v>
      </c>
      <c r="L2083" s="12"/>
    </row>
    <row r="2084" spans="1:12" x14ac:dyDescent="0.3">
      <c r="A2084">
        <v>3</v>
      </c>
      <c r="B2084">
        <v>17577</v>
      </c>
      <c r="C2084">
        <v>6</v>
      </c>
      <c r="D2084">
        <v>53000</v>
      </c>
      <c r="E2084" s="46">
        <v>45049</v>
      </c>
      <c r="F2084">
        <v>-7918</v>
      </c>
      <c r="I2084" t="str">
        <f>INDEX(LedgerMapping[[#All],[Level 3]],MATCH(Actuals[[#This Row],[Sub Ledger]],LedgerMapping[[#All],[Sub Ledger]],0))</f>
        <v>Standard Returns</v>
      </c>
      <c r="J2084" s="22">
        <f>YEAR(Actuals[[#This Row],[Date]])</f>
        <v>2023</v>
      </c>
      <c r="K2084" s="22">
        <f>MONTH(Actuals[[#This Row],[Date]])</f>
        <v>5</v>
      </c>
      <c r="L2084" s="12"/>
    </row>
    <row r="2085" spans="1:12" x14ac:dyDescent="0.3">
      <c r="A2085">
        <v>3</v>
      </c>
      <c r="B2085">
        <v>18581</v>
      </c>
      <c r="C2085">
        <v>6</v>
      </c>
      <c r="D2085">
        <v>53000</v>
      </c>
      <c r="E2085" s="46">
        <v>45079</v>
      </c>
      <c r="F2085">
        <v>-16432</v>
      </c>
      <c r="I2085" t="str">
        <f>INDEX(LedgerMapping[[#All],[Level 3]],MATCH(Actuals[[#This Row],[Sub Ledger]],LedgerMapping[[#All],[Sub Ledger]],0))</f>
        <v>Standard Returns</v>
      </c>
      <c r="J2085" s="22">
        <f>YEAR(Actuals[[#This Row],[Date]])</f>
        <v>2023</v>
      </c>
      <c r="K2085" s="22">
        <f>MONTH(Actuals[[#This Row],[Date]])</f>
        <v>6</v>
      </c>
      <c r="L2085" s="12"/>
    </row>
    <row r="2086" spans="1:12" x14ac:dyDescent="0.3">
      <c r="A2086">
        <v>3</v>
      </c>
      <c r="B2086">
        <v>19610</v>
      </c>
      <c r="C2086">
        <v>6</v>
      </c>
      <c r="D2086">
        <v>53000</v>
      </c>
      <c r="E2086" s="46">
        <v>45110</v>
      </c>
      <c r="F2086">
        <v>-9802</v>
      </c>
      <c r="I2086" t="str">
        <f>INDEX(LedgerMapping[[#All],[Level 3]],MATCH(Actuals[[#This Row],[Sub Ledger]],LedgerMapping[[#All],[Sub Ledger]],0))</f>
        <v>Standard Returns</v>
      </c>
      <c r="J2086" s="22">
        <f>YEAR(Actuals[[#This Row],[Date]])</f>
        <v>2023</v>
      </c>
      <c r="K2086" s="22">
        <f>MONTH(Actuals[[#This Row],[Date]])</f>
        <v>7</v>
      </c>
      <c r="L2086" s="12"/>
    </row>
    <row r="2087" spans="1:12" x14ac:dyDescent="0.3">
      <c r="A2087">
        <v>3</v>
      </c>
      <c r="B2087">
        <v>20639</v>
      </c>
      <c r="C2087">
        <v>6</v>
      </c>
      <c r="D2087">
        <v>53000</v>
      </c>
      <c r="E2087" s="46">
        <v>45141</v>
      </c>
      <c r="F2087">
        <v>-16540</v>
      </c>
      <c r="I2087" t="str">
        <f>INDEX(LedgerMapping[[#All],[Level 3]],MATCH(Actuals[[#This Row],[Sub Ledger]],LedgerMapping[[#All],[Sub Ledger]],0))</f>
        <v>Standard Returns</v>
      </c>
      <c r="J2087" s="22">
        <f>YEAR(Actuals[[#This Row],[Date]])</f>
        <v>2023</v>
      </c>
      <c r="K2087" s="22">
        <f>MONTH(Actuals[[#This Row],[Date]])</f>
        <v>8</v>
      </c>
      <c r="L2087" s="12"/>
    </row>
    <row r="2088" spans="1:12" x14ac:dyDescent="0.3">
      <c r="A2088">
        <v>3</v>
      </c>
      <c r="B2088">
        <v>22617</v>
      </c>
      <c r="C2088">
        <v>6</v>
      </c>
      <c r="D2088">
        <v>53000</v>
      </c>
      <c r="E2088" s="46">
        <v>45200</v>
      </c>
      <c r="F2088">
        <v>-21701</v>
      </c>
      <c r="I2088" t="str">
        <f>INDEX(LedgerMapping[[#All],[Level 3]],MATCH(Actuals[[#This Row],[Sub Ledger]],LedgerMapping[[#All],[Sub Ledger]],0))</f>
        <v>Standard Returns</v>
      </c>
      <c r="J2088" s="22">
        <f>YEAR(Actuals[[#This Row],[Date]])</f>
        <v>2023</v>
      </c>
      <c r="K2088" s="22">
        <f>MONTH(Actuals[[#This Row],[Date]])</f>
        <v>10</v>
      </c>
      <c r="L2088" s="12"/>
    </row>
    <row r="2089" spans="1:12" x14ac:dyDescent="0.3">
      <c r="A2089">
        <v>3</v>
      </c>
      <c r="B2089">
        <v>23621</v>
      </c>
      <c r="C2089">
        <v>6</v>
      </c>
      <c r="D2089">
        <v>53000</v>
      </c>
      <c r="E2089" s="46">
        <v>45230</v>
      </c>
      <c r="F2089">
        <v>-34627</v>
      </c>
      <c r="I2089" t="str">
        <f>INDEX(LedgerMapping[[#All],[Level 3]],MATCH(Actuals[[#This Row],[Sub Ledger]],LedgerMapping[[#All],[Sub Ledger]],0))</f>
        <v>Standard Returns</v>
      </c>
      <c r="J2089" s="22">
        <f>YEAR(Actuals[[#This Row],[Date]])</f>
        <v>2023</v>
      </c>
      <c r="K2089" s="22">
        <f>MONTH(Actuals[[#This Row],[Date]])</f>
        <v>10</v>
      </c>
      <c r="L2089" s="12"/>
    </row>
    <row r="2090" spans="1:12" x14ac:dyDescent="0.3">
      <c r="A2090">
        <v>3</v>
      </c>
      <c r="B2090">
        <v>24651</v>
      </c>
      <c r="C2090">
        <v>6</v>
      </c>
      <c r="D2090">
        <v>53000</v>
      </c>
      <c r="E2090" s="46">
        <v>45261</v>
      </c>
      <c r="F2090">
        <v>-15065</v>
      </c>
      <c r="I2090" t="str">
        <f>INDEX(LedgerMapping[[#All],[Level 3]],MATCH(Actuals[[#This Row],[Sub Ledger]],LedgerMapping[[#All],[Sub Ledger]],0))</f>
        <v>Standard Returns</v>
      </c>
      <c r="J2090" s="22">
        <f>YEAR(Actuals[[#This Row],[Date]])</f>
        <v>2023</v>
      </c>
      <c r="K2090" s="22">
        <f>MONTH(Actuals[[#This Row],[Date]])</f>
        <v>12</v>
      </c>
      <c r="L2090" s="12"/>
    </row>
    <row r="2091" spans="1:12" x14ac:dyDescent="0.3">
      <c r="A2091">
        <v>3</v>
      </c>
      <c r="B2091">
        <v>25710</v>
      </c>
      <c r="C2091">
        <v>6</v>
      </c>
      <c r="D2091">
        <v>53000</v>
      </c>
      <c r="E2091" s="46">
        <v>45291</v>
      </c>
      <c r="F2091">
        <v>-9592</v>
      </c>
      <c r="I2091" t="str">
        <f>INDEX(LedgerMapping[[#All],[Level 3]],MATCH(Actuals[[#This Row],[Sub Ledger]],LedgerMapping[[#All],[Sub Ledger]],0))</f>
        <v>Standard Returns</v>
      </c>
      <c r="J2091" s="22">
        <f>YEAR(Actuals[[#This Row],[Date]])</f>
        <v>2023</v>
      </c>
      <c r="K2091" s="22">
        <f>MONTH(Actuals[[#This Row],[Date]])</f>
        <v>12</v>
      </c>
      <c r="L2091" s="12"/>
    </row>
    <row r="2092" spans="1:12" x14ac:dyDescent="0.3">
      <c r="A2092">
        <v>3</v>
      </c>
      <c r="B2092">
        <v>26848</v>
      </c>
      <c r="C2092">
        <v>6</v>
      </c>
      <c r="D2092">
        <v>53000</v>
      </c>
      <c r="E2092" s="46">
        <v>45322</v>
      </c>
      <c r="F2092">
        <v>-4193</v>
      </c>
      <c r="I2092" t="str">
        <f>INDEX(LedgerMapping[[#All],[Level 3]],MATCH(Actuals[[#This Row],[Sub Ledger]],LedgerMapping[[#All],[Sub Ledger]],0))</f>
        <v>Standard Returns</v>
      </c>
      <c r="J2092" s="22">
        <f>YEAR(Actuals[[#This Row],[Date]])</f>
        <v>2024</v>
      </c>
      <c r="K2092" s="22">
        <f>MONTH(Actuals[[#This Row],[Date]])</f>
        <v>1</v>
      </c>
      <c r="L2092" s="12"/>
    </row>
    <row r="2093" spans="1:12" x14ac:dyDescent="0.3">
      <c r="A2093">
        <v>3</v>
      </c>
      <c r="B2093">
        <v>27998</v>
      </c>
      <c r="C2093">
        <v>6</v>
      </c>
      <c r="D2093">
        <v>53000</v>
      </c>
      <c r="E2093" s="46">
        <v>45354</v>
      </c>
      <c r="F2093">
        <v>-5133</v>
      </c>
      <c r="I2093" t="str">
        <f>INDEX(LedgerMapping[[#All],[Level 3]],MATCH(Actuals[[#This Row],[Sub Ledger]],LedgerMapping[[#All],[Sub Ledger]],0))</f>
        <v>Standard Returns</v>
      </c>
      <c r="J2093" s="22">
        <f>YEAR(Actuals[[#This Row],[Date]])</f>
        <v>2024</v>
      </c>
      <c r="K2093" s="22">
        <f>MONTH(Actuals[[#This Row],[Date]])</f>
        <v>3</v>
      </c>
      <c r="L2093" s="12"/>
    </row>
    <row r="2094" spans="1:12" x14ac:dyDescent="0.3">
      <c r="A2094">
        <v>3</v>
      </c>
      <c r="B2094">
        <v>29151</v>
      </c>
      <c r="C2094">
        <v>6</v>
      </c>
      <c r="D2094">
        <v>53000</v>
      </c>
      <c r="E2094" s="46">
        <v>45384</v>
      </c>
      <c r="F2094">
        <v>-5819</v>
      </c>
      <c r="I2094" t="str">
        <f>INDEX(LedgerMapping[[#All],[Level 3]],MATCH(Actuals[[#This Row],[Sub Ledger]],LedgerMapping[[#All],[Sub Ledger]],0))</f>
        <v>Standard Returns</v>
      </c>
      <c r="J2094" s="22">
        <f>YEAR(Actuals[[#This Row],[Date]])</f>
        <v>2024</v>
      </c>
      <c r="K2094" s="22">
        <f>MONTH(Actuals[[#This Row],[Date]])</f>
        <v>4</v>
      </c>
      <c r="L2094" s="12"/>
    </row>
    <row r="2095" spans="1:12" x14ac:dyDescent="0.3">
      <c r="A2095">
        <v>3</v>
      </c>
      <c r="B2095">
        <v>30277</v>
      </c>
      <c r="C2095">
        <v>6</v>
      </c>
      <c r="D2095">
        <v>53000</v>
      </c>
      <c r="E2095" s="46">
        <v>45415</v>
      </c>
      <c r="F2095">
        <v>-16257</v>
      </c>
      <c r="I2095" t="str">
        <f>INDEX(LedgerMapping[[#All],[Level 3]],MATCH(Actuals[[#This Row],[Sub Ledger]],LedgerMapping[[#All],[Sub Ledger]],0))</f>
        <v>Standard Returns</v>
      </c>
      <c r="J2095" s="22">
        <f>YEAR(Actuals[[#This Row],[Date]])</f>
        <v>2024</v>
      </c>
      <c r="K2095" s="22">
        <f>MONTH(Actuals[[#This Row],[Date]])</f>
        <v>5</v>
      </c>
      <c r="L2095" s="12"/>
    </row>
    <row r="2096" spans="1:12" x14ac:dyDescent="0.3">
      <c r="A2096">
        <v>3</v>
      </c>
      <c r="B2096">
        <v>31403</v>
      </c>
      <c r="C2096">
        <v>6</v>
      </c>
      <c r="D2096">
        <v>53000</v>
      </c>
      <c r="E2096" s="46">
        <v>45445</v>
      </c>
      <c r="F2096">
        <v>-15658</v>
      </c>
      <c r="I2096" t="str">
        <f>INDEX(LedgerMapping[[#All],[Level 3]],MATCH(Actuals[[#This Row],[Sub Ledger]],LedgerMapping[[#All],[Sub Ledger]],0))</f>
        <v>Standard Returns</v>
      </c>
      <c r="J2096" s="22">
        <f>YEAR(Actuals[[#This Row],[Date]])</f>
        <v>2024</v>
      </c>
      <c r="K2096" s="22">
        <f>MONTH(Actuals[[#This Row],[Date]])</f>
        <v>6</v>
      </c>
      <c r="L2096" s="12"/>
    </row>
    <row r="2097" spans="1:12" x14ac:dyDescent="0.3">
      <c r="A2097">
        <v>3</v>
      </c>
      <c r="B2097">
        <v>32527</v>
      </c>
      <c r="C2097">
        <v>6</v>
      </c>
      <c r="D2097">
        <v>53000</v>
      </c>
      <c r="E2097" s="46">
        <v>45476</v>
      </c>
      <c r="F2097">
        <v>-3957</v>
      </c>
      <c r="I2097" t="str">
        <f>INDEX(LedgerMapping[[#All],[Level 3]],MATCH(Actuals[[#This Row],[Sub Ledger]],LedgerMapping[[#All],[Sub Ledger]],0))</f>
        <v>Standard Returns</v>
      </c>
      <c r="J2097" s="22">
        <f>YEAR(Actuals[[#This Row],[Date]])</f>
        <v>2024</v>
      </c>
      <c r="K2097" s="22">
        <f>MONTH(Actuals[[#This Row],[Date]])</f>
        <v>7</v>
      </c>
      <c r="L2097" s="12"/>
    </row>
    <row r="2098" spans="1:12" x14ac:dyDescent="0.3">
      <c r="A2098">
        <v>3</v>
      </c>
      <c r="B2098">
        <v>33652</v>
      </c>
      <c r="C2098">
        <v>6</v>
      </c>
      <c r="D2098">
        <v>53000</v>
      </c>
      <c r="E2098" s="46">
        <v>45507</v>
      </c>
      <c r="F2098">
        <v>-12060</v>
      </c>
      <c r="I2098" t="str">
        <f>INDEX(LedgerMapping[[#All],[Level 3]],MATCH(Actuals[[#This Row],[Sub Ledger]],LedgerMapping[[#All],[Sub Ledger]],0))</f>
        <v>Standard Returns</v>
      </c>
      <c r="J2098" s="22">
        <f>YEAR(Actuals[[#This Row],[Date]])</f>
        <v>2024</v>
      </c>
      <c r="K2098" s="22">
        <f>MONTH(Actuals[[#This Row],[Date]])</f>
        <v>8</v>
      </c>
      <c r="L2098" s="12"/>
    </row>
    <row r="2099" spans="1:12" x14ac:dyDescent="0.3">
      <c r="A2099">
        <v>3</v>
      </c>
      <c r="B2099">
        <v>34802</v>
      </c>
      <c r="C2099">
        <v>6</v>
      </c>
      <c r="D2099">
        <v>53000</v>
      </c>
      <c r="E2099" s="46">
        <v>45536</v>
      </c>
      <c r="F2099">
        <v>-9990</v>
      </c>
      <c r="I2099" t="str">
        <f>INDEX(LedgerMapping[[#All],[Level 3]],MATCH(Actuals[[#This Row],[Sub Ledger]],LedgerMapping[[#All],[Sub Ledger]],0))</f>
        <v>Standard Returns</v>
      </c>
      <c r="J2099" s="22">
        <f>YEAR(Actuals[[#This Row],[Date]])</f>
        <v>2024</v>
      </c>
      <c r="K2099" s="22">
        <f>MONTH(Actuals[[#This Row],[Date]])</f>
        <v>9</v>
      </c>
      <c r="L2099" s="12"/>
    </row>
    <row r="2100" spans="1:12" x14ac:dyDescent="0.3">
      <c r="A2100">
        <v>3</v>
      </c>
      <c r="B2100">
        <v>35954</v>
      </c>
      <c r="C2100">
        <v>6</v>
      </c>
      <c r="D2100">
        <v>53000</v>
      </c>
      <c r="E2100" s="46">
        <v>45567</v>
      </c>
      <c r="F2100">
        <v>-2569</v>
      </c>
      <c r="I2100" t="str">
        <f>INDEX(LedgerMapping[[#All],[Level 3]],MATCH(Actuals[[#This Row],[Sub Ledger]],LedgerMapping[[#All],[Sub Ledger]],0))</f>
        <v>Standard Returns</v>
      </c>
      <c r="J2100" s="22">
        <f>YEAR(Actuals[[#This Row],[Date]])</f>
        <v>2024</v>
      </c>
      <c r="K2100" s="22">
        <f>MONTH(Actuals[[#This Row],[Date]])</f>
        <v>10</v>
      </c>
      <c r="L2100" s="12"/>
    </row>
    <row r="2101" spans="1:12" x14ac:dyDescent="0.3">
      <c r="A2101">
        <v>3</v>
      </c>
      <c r="B2101">
        <v>37102</v>
      </c>
      <c r="C2101">
        <v>6</v>
      </c>
      <c r="D2101">
        <v>53000</v>
      </c>
      <c r="E2101" s="46">
        <v>45597</v>
      </c>
      <c r="F2101">
        <v>-7647</v>
      </c>
      <c r="I2101" t="str">
        <f>INDEX(LedgerMapping[[#All],[Level 3]],MATCH(Actuals[[#This Row],[Sub Ledger]],LedgerMapping[[#All],[Sub Ledger]],0))</f>
        <v>Standard Returns</v>
      </c>
      <c r="J2101" s="22">
        <f>YEAR(Actuals[[#This Row],[Date]])</f>
        <v>2024</v>
      </c>
      <c r="K2101" s="22">
        <f>MONTH(Actuals[[#This Row],[Date]])</f>
        <v>11</v>
      </c>
      <c r="L2101" s="12"/>
    </row>
    <row r="2102" spans="1:12" x14ac:dyDescent="0.3">
      <c r="A2102">
        <v>3</v>
      </c>
      <c r="B2102">
        <v>38252</v>
      </c>
      <c r="C2102">
        <v>6</v>
      </c>
      <c r="D2102">
        <v>53000</v>
      </c>
      <c r="E2102" s="46">
        <v>45628</v>
      </c>
      <c r="F2102">
        <v>-8151</v>
      </c>
      <c r="I2102" t="str">
        <f>INDEX(LedgerMapping[[#All],[Level 3]],MATCH(Actuals[[#This Row],[Sub Ledger]],LedgerMapping[[#All],[Sub Ledger]],0))</f>
        <v>Standard Returns</v>
      </c>
      <c r="J2102" s="22">
        <f>YEAR(Actuals[[#This Row],[Date]])</f>
        <v>2024</v>
      </c>
      <c r="K2102" s="22">
        <f>MONTH(Actuals[[#This Row],[Date]])</f>
        <v>12</v>
      </c>
      <c r="L2102" s="12"/>
    </row>
    <row r="2103" spans="1:12" x14ac:dyDescent="0.3">
      <c r="A2103">
        <v>3</v>
      </c>
      <c r="B2103">
        <v>3421</v>
      </c>
      <c r="C2103">
        <v>6</v>
      </c>
      <c r="D2103">
        <v>54000</v>
      </c>
      <c r="E2103" s="46">
        <v>44654</v>
      </c>
      <c r="F2103">
        <v>-1</v>
      </c>
      <c r="I2103" t="str">
        <f>INDEX(LedgerMapping[[#All],[Level 3]],MATCH(Actuals[[#This Row],[Sub Ledger]],LedgerMapping[[#All],[Sub Ledger]],0))</f>
        <v>Standard Discount</v>
      </c>
      <c r="J2103" s="22">
        <f>YEAR(Actuals[[#This Row],[Date]])</f>
        <v>2022</v>
      </c>
      <c r="K2103" s="22">
        <f>MONTH(Actuals[[#This Row],[Date]])</f>
        <v>4</v>
      </c>
      <c r="L2103" s="12"/>
    </row>
    <row r="2104" spans="1:12" x14ac:dyDescent="0.3">
      <c r="A2104">
        <v>3</v>
      </c>
      <c r="B2104">
        <v>5667</v>
      </c>
      <c r="C2104">
        <v>6</v>
      </c>
      <c r="D2104">
        <v>54000</v>
      </c>
      <c r="E2104" s="46">
        <v>44715</v>
      </c>
      <c r="F2104">
        <v>-7</v>
      </c>
      <c r="I2104" t="str">
        <f>INDEX(LedgerMapping[[#All],[Level 3]],MATCH(Actuals[[#This Row],[Sub Ledger]],LedgerMapping[[#All],[Sub Ledger]],0))</f>
        <v>Standard Discount</v>
      </c>
      <c r="J2104" s="22">
        <f>YEAR(Actuals[[#This Row],[Date]])</f>
        <v>2022</v>
      </c>
      <c r="K2104" s="22">
        <f>MONTH(Actuals[[#This Row],[Date]])</f>
        <v>6</v>
      </c>
      <c r="L2104" s="12"/>
    </row>
    <row r="2105" spans="1:12" x14ac:dyDescent="0.3">
      <c r="A2105">
        <v>3</v>
      </c>
      <c r="B2105">
        <v>12395</v>
      </c>
      <c r="C2105">
        <v>6</v>
      </c>
      <c r="D2105">
        <v>54000</v>
      </c>
      <c r="E2105" s="46">
        <v>44897</v>
      </c>
      <c r="F2105">
        <v>-23431</v>
      </c>
      <c r="I2105" t="str">
        <f>INDEX(LedgerMapping[[#All],[Level 3]],MATCH(Actuals[[#This Row],[Sub Ledger]],LedgerMapping[[#All],[Sub Ledger]],0))</f>
        <v>Standard Discount</v>
      </c>
      <c r="J2105" s="22">
        <f>YEAR(Actuals[[#This Row],[Date]])</f>
        <v>2022</v>
      </c>
      <c r="K2105" s="22">
        <f>MONTH(Actuals[[#This Row],[Date]])</f>
        <v>12</v>
      </c>
      <c r="L2105" s="12"/>
    </row>
    <row r="2106" spans="1:12" x14ac:dyDescent="0.3">
      <c r="A2106">
        <v>3</v>
      </c>
      <c r="B2106">
        <v>13521</v>
      </c>
      <c r="C2106">
        <v>6</v>
      </c>
      <c r="D2106">
        <v>54000</v>
      </c>
      <c r="E2106" s="46">
        <v>44927</v>
      </c>
      <c r="F2106">
        <v>-17446</v>
      </c>
      <c r="I2106" t="str">
        <f>INDEX(LedgerMapping[[#All],[Level 3]],MATCH(Actuals[[#This Row],[Sub Ledger]],LedgerMapping[[#All],[Sub Ledger]],0))</f>
        <v>Standard Discount</v>
      </c>
      <c r="J2106" s="22">
        <f>YEAR(Actuals[[#This Row],[Date]])</f>
        <v>2023</v>
      </c>
      <c r="K2106" s="22">
        <f>MONTH(Actuals[[#This Row],[Date]])</f>
        <v>1</v>
      </c>
      <c r="L2106" s="12"/>
    </row>
    <row r="2107" spans="1:12" x14ac:dyDescent="0.3">
      <c r="A2107">
        <v>3</v>
      </c>
      <c r="B2107">
        <v>14535</v>
      </c>
      <c r="C2107">
        <v>6</v>
      </c>
      <c r="D2107">
        <v>54000</v>
      </c>
      <c r="E2107" s="46">
        <v>44958</v>
      </c>
      <c r="F2107">
        <v>-32181</v>
      </c>
      <c r="I2107" t="str">
        <f>INDEX(LedgerMapping[[#All],[Level 3]],MATCH(Actuals[[#This Row],[Sub Ledger]],LedgerMapping[[#All],[Sub Ledger]],0))</f>
        <v>Standard Discount</v>
      </c>
      <c r="J2107" s="22">
        <f>YEAR(Actuals[[#This Row],[Date]])</f>
        <v>2023</v>
      </c>
      <c r="K2107" s="22">
        <f>MONTH(Actuals[[#This Row],[Date]])</f>
        <v>2</v>
      </c>
      <c r="L2107" s="12"/>
    </row>
    <row r="2108" spans="1:12" x14ac:dyDescent="0.3">
      <c r="A2108">
        <v>3</v>
      </c>
      <c r="B2108">
        <v>15514</v>
      </c>
      <c r="C2108">
        <v>6</v>
      </c>
      <c r="D2108">
        <v>54000</v>
      </c>
      <c r="E2108" s="46">
        <v>44988</v>
      </c>
      <c r="F2108">
        <v>-18704</v>
      </c>
      <c r="I2108" t="str">
        <f>INDEX(LedgerMapping[[#All],[Level 3]],MATCH(Actuals[[#This Row],[Sub Ledger]],LedgerMapping[[#All],[Sub Ledger]],0))</f>
        <v>Standard Discount</v>
      </c>
      <c r="J2108" s="22">
        <f>YEAR(Actuals[[#This Row],[Date]])</f>
        <v>2023</v>
      </c>
      <c r="K2108" s="22">
        <f>MONTH(Actuals[[#This Row],[Date]])</f>
        <v>3</v>
      </c>
      <c r="L2108" s="12"/>
    </row>
    <row r="2109" spans="1:12" x14ac:dyDescent="0.3">
      <c r="A2109">
        <v>3</v>
      </c>
      <c r="B2109">
        <v>16546</v>
      </c>
      <c r="C2109">
        <v>6</v>
      </c>
      <c r="D2109">
        <v>54000</v>
      </c>
      <c r="E2109" s="46">
        <v>45018</v>
      </c>
      <c r="F2109">
        <v>-507</v>
      </c>
      <c r="I2109" t="str">
        <f>INDEX(LedgerMapping[[#All],[Level 3]],MATCH(Actuals[[#This Row],[Sub Ledger]],LedgerMapping[[#All],[Sub Ledger]],0))</f>
        <v>Standard Discount</v>
      </c>
      <c r="J2109" s="22">
        <f>YEAR(Actuals[[#This Row],[Date]])</f>
        <v>2023</v>
      </c>
      <c r="K2109" s="22">
        <f>MONTH(Actuals[[#This Row],[Date]])</f>
        <v>4</v>
      </c>
      <c r="L2109" s="12"/>
    </row>
    <row r="2110" spans="1:12" x14ac:dyDescent="0.3">
      <c r="A2110">
        <v>3</v>
      </c>
      <c r="B2110">
        <v>17578</v>
      </c>
      <c r="C2110">
        <v>6</v>
      </c>
      <c r="D2110">
        <v>54000</v>
      </c>
      <c r="E2110" s="46">
        <v>45049</v>
      </c>
      <c r="F2110">
        <v>-438</v>
      </c>
      <c r="I2110" t="str">
        <f>INDEX(LedgerMapping[[#All],[Level 3]],MATCH(Actuals[[#This Row],[Sub Ledger]],LedgerMapping[[#All],[Sub Ledger]],0))</f>
        <v>Standard Discount</v>
      </c>
      <c r="J2110" s="22">
        <f>YEAR(Actuals[[#This Row],[Date]])</f>
        <v>2023</v>
      </c>
      <c r="K2110" s="22">
        <f>MONTH(Actuals[[#This Row],[Date]])</f>
        <v>5</v>
      </c>
      <c r="L2110" s="12"/>
    </row>
    <row r="2111" spans="1:12" x14ac:dyDescent="0.3">
      <c r="A2111">
        <v>3</v>
      </c>
      <c r="B2111">
        <v>18582</v>
      </c>
      <c r="C2111">
        <v>6</v>
      </c>
      <c r="D2111">
        <v>54000</v>
      </c>
      <c r="E2111" s="46">
        <v>45079</v>
      </c>
      <c r="F2111">
        <v>-5687</v>
      </c>
      <c r="I2111" t="str">
        <f>INDEX(LedgerMapping[[#All],[Level 3]],MATCH(Actuals[[#This Row],[Sub Ledger]],LedgerMapping[[#All],[Sub Ledger]],0))</f>
        <v>Standard Discount</v>
      </c>
      <c r="J2111" s="22">
        <f>YEAR(Actuals[[#This Row],[Date]])</f>
        <v>2023</v>
      </c>
      <c r="K2111" s="22">
        <f>MONTH(Actuals[[#This Row],[Date]])</f>
        <v>6</v>
      </c>
      <c r="L2111" s="12"/>
    </row>
    <row r="2112" spans="1:12" x14ac:dyDescent="0.3">
      <c r="A2112">
        <v>3</v>
      </c>
      <c r="B2112">
        <v>19611</v>
      </c>
      <c r="C2112">
        <v>6</v>
      </c>
      <c r="D2112">
        <v>54000</v>
      </c>
      <c r="E2112" s="46">
        <v>45110</v>
      </c>
      <c r="F2112">
        <v>-375</v>
      </c>
      <c r="I2112" t="str">
        <f>INDEX(LedgerMapping[[#All],[Level 3]],MATCH(Actuals[[#This Row],[Sub Ledger]],LedgerMapping[[#All],[Sub Ledger]],0))</f>
        <v>Standard Discount</v>
      </c>
      <c r="J2112" s="22">
        <f>YEAR(Actuals[[#This Row],[Date]])</f>
        <v>2023</v>
      </c>
      <c r="K2112" s="22">
        <f>MONTH(Actuals[[#This Row],[Date]])</f>
        <v>7</v>
      </c>
      <c r="L2112" s="12"/>
    </row>
    <row r="2113" spans="1:12" x14ac:dyDescent="0.3">
      <c r="A2113">
        <v>3</v>
      </c>
      <c r="B2113">
        <v>20640</v>
      </c>
      <c r="C2113">
        <v>6</v>
      </c>
      <c r="D2113">
        <v>54000</v>
      </c>
      <c r="E2113" s="46">
        <v>45141</v>
      </c>
      <c r="F2113">
        <v>-265</v>
      </c>
      <c r="I2113" t="str">
        <f>INDEX(LedgerMapping[[#All],[Level 3]],MATCH(Actuals[[#This Row],[Sub Ledger]],LedgerMapping[[#All],[Sub Ledger]],0))</f>
        <v>Standard Discount</v>
      </c>
      <c r="J2113" s="22">
        <f>YEAR(Actuals[[#This Row],[Date]])</f>
        <v>2023</v>
      </c>
      <c r="K2113" s="22">
        <f>MONTH(Actuals[[#This Row],[Date]])</f>
        <v>8</v>
      </c>
      <c r="L2113" s="12"/>
    </row>
    <row r="2114" spans="1:12" x14ac:dyDescent="0.3">
      <c r="A2114">
        <v>3</v>
      </c>
      <c r="B2114">
        <v>21642</v>
      </c>
      <c r="C2114">
        <v>6</v>
      </c>
      <c r="D2114">
        <v>54000</v>
      </c>
      <c r="E2114" s="46">
        <v>45169</v>
      </c>
      <c r="F2114">
        <v>-683</v>
      </c>
      <c r="I2114" t="str">
        <f>INDEX(LedgerMapping[[#All],[Level 3]],MATCH(Actuals[[#This Row],[Sub Ledger]],LedgerMapping[[#All],[Sub Ledger]],0))</f>
        <v>Standard Discount</v>
      </c>
      <c r="J2114" s="22">
        <f>YEAR(Actuals[[#This Row],[Date]])</f>
        <v>2023</v>
      </c>
      <c r="K2114" s="22">
        <f>MONTH(Actuals[[#This Row],[Date]])</f>
        <v>8</v>
      </c>
      <c r="L2114" s="12"/>
    </row>
    <row r="2115" spans="1:12" x14ac:dyDescent="0.3">
      <c r="A2115">
        <v>3</v>
      </c>
      <c r="B2115">
        <v>22618</v>
      </c>
      <c r="C2115">
        <v>6</v>
      </c>
      <c r="D2115">
        <v>54000</v>
      </c>
      <c r="E2115" s="46">
        <v>45200</v>
      </c>
      <c r="F2115">
        <v>-3683</v>
      </c>
      <c r="I2115" t="str">
        <f>INDEX(LedgerMapping[[#All],[Level 3]],MATCH(Actuals[[#This Row],[Sub Ledger]],LedgerMapping[[#All],[Sub Ledger]],0))</f>
        <v>Standard Discount</v>
      </c>
      <c r="J2115" s="22">
        <f>YEAR(Actuals[[#This Row],[Date]])</f>
        <v>2023</v>
      </c>
      <c r="K2115" s="22">
        <f>MONTH(Actuals[[#This Row],[Date]])</f>
        <v>10</v>
      </c>
      <c r="L2115" s="12"/>
    </row>
    <row r="2116" spans="1:12" x14ac:dyDescent="0.3">
      <c r="A2116">
        <v>3</v>
      </c>
      <c r="B2116">
        <v>23622</v>
      </c>
      <c r="C2116">
        <v>6</v>
      </c>
      <c r="D2116">
        <v>54000</v>
      </c>
      <c r="E2116" s="46">
        <v>45230</v>
      </c>
      <c r="F2116">
        <v>-983</v>
      </c>
      <c r="I2116" t="str">
        <f>INDEX(LedgerMapping[[#All],[Level 3]],MATCH(Actuals[[#This Row],[Sub Ledger]],LedgerMapping[[#All],[Sub Ledger]],0))</f>
        <v>Standard Discount</v>
      </c>
      <c r="J2116" s="22">
        <f>YEAR(Actuals[[#This Row],[Date]])</f>
        <v>2023</v>
      </c>
      <c r="K2116" s="22">
        <f>MONTH(Actuals[[#This Row],[Date]])</f>
        <v>10</v>
      </c>
      <c r="L2116" s="12"/>
    </row>
    <row r="2117" spans="1:12" x14ac:dyDescent="0.3">
      <c r="A2117">
        <v>3</v>
      </c>
      <c r="B2117">
        <v>24652</v>
      </c>
      <c r="C2117">
        <v>6</v>
      </c>
      <c r="D2117">
        <v>54000</v>
      </c>
      <c r="E2117" s="46">
        <v>45261</v>
      </c>
      <c r="F2117">
        <v>-5681</v>
      </c>
      <c r="I2117" t="str">
        <f>INDEX(LedgerMapping[[#All],[Level 3]],MATCH(Actuals[[#This Row],[Sub Ledger]],LedgerMapping[[#All],[Sub Ledger]],0))</f>
        <v>Standard Discount</v>
      </c>
      <c r="J2117" s="22">
        <f>YEAR(Actuals[[#This Row],[Date]])</f>
        <v>2023</v>
      </c>
      <c r="K2117" s="22">
        <f>MONTH(Actuals[[#This Row],[Date]])</f>
        <v>12</v>
      </c>
      <c r="L2117" s="12"/>
    </row>
    <row r="2118" spans="1:12" x14ac:dyDescent="0.3">
      <c r="A2118">
        <v>3</v>
      </c>
      <c r="B2118">
        <v>25711</v>
      </c>
      <c r="C2118">
        <v>6</v>
      </c>
      <c r="D2118">
        <v>54000</v>
      </c>
      <c r="E2118" s="46">
        <v>45291</v>
      </c>
      <c r="F2118">
        <v>-19816</v>
      </c>
      <c r="I2118" t="str">
        <f>INDEX(LedgerMapping[[#All],[Level 3]],MATCH(Actuals[[#This Row],[Sub Ledger]],LedgerMapping[[#All],[Sub Ledger]],0))</f>
        <v>Standard Discount</v>
      </c>
      <c r="J2118" s="22">
        <f>YEAR(Actuals[[#This Row],[Date]])</f>
        <v>2023</v>
      </c>
      <c r="K2118" s="22">
        <f>MONTH(Actuals[[#This Row],[Date]])</f>
        <v>12</v>
      </c>
      <c r="L2118" s="12"/>
    </row>
    <row r="2119" spans="1:12" x14ac:dyDescent="0.3">
      <c r="A2119">
        <v>3</v>
      </c>
      <c r="B2119">
        <v>26849</v>
      </c>
      <c r="C2119">
        <v>6</v>
      </c>
      <c r="D2119">
        <v>54000</v>
      </c>
      <c r="E2119" s="46">
        <v>45322</v>
      </c>
      <c r="F2119">
        <v>-2995</v>
      </c>
      <c r="I2119" t="str">
        <f>INDEX(LedgerMapping[[#All],[Level 3]],MATCH(Actuals[[#This Row],[Sub Ledger]],LedgerMapping[[#All],[Sub Ledger]],0))</f>
        <v>Standard Discount</v>
      </c>
      <c r="J2119" s="22">
        <f>YEAR(Actuals[[#This Row],[Date]])</f>
        <v>2024</v>
      </c>
      <c r="K2119" s="22">
        <f>MONTH(Actuals[[#This Row],[Date]])</f>
        <v>1</v>
      </c>
      <c r="L2119" s="12"/>
    </row>
    <row r="2120" spans="1:12" x14ac:dyDescent="0.3">
      <c r="A2120">
        <v>3</v>
      </c>
      <c r="B2120">
        <v>27999</v>
      </c>
      <c r="C2120">
        <v>6</v>
      </c>
      <c r="D2120">
        <v>54000</v>
      </c>
      <c r="E2120" s="46">
        <v>45354</v>
      </c>
      <c r="F2120">
        <v>-10324</v>
      </c>
      <c r="I2120" t="str">
        <f>INDEX(LedgerMapping[[#All],[Level 3]],MATCH(Actuals[[#This Row],[Sub Ledger]],LedgerMapping[[#All],[Sub Ledger]],0))</f>
        <v>Standard Discount</v>
      </c>
      <c r="J2120" s="22">
        <f>YEAR(Actuals[[#This Row],[Date]])</f>
        <v>2024</v>
      </c>
      <c r="K2120" s="22">
        <f>MONTH(Actuals[[#This Row],[Date]])</f>
        <v>3</v>
      </c>
      <c r="L2120" s="12"/>
    </row>
    <row r="2121" spans="1:12" x14ac:dyDescent="0.3">
      <c r="A2121">
        <v>3</v>
      </c>
      <c r="B2121">
        <v>29152</v>
      </c>
      <c r="C2121">
        <v>6</v>
      </c>
      <c r="D2121">
        <v>54000</v>
      </c>
      <c r="E2121" s="46">
        <v>45384</v>
      </c>
      <c r="F2121">
        <v>-442</v>
      </c>
      <c r="I2121" t="str">
        <f>INDEX(LedgerMapping[[#All],[Level 3]],MATCH(Actuals[[#This Row],[Sub Ledger]],LedgerMapping[[#All],[Sub Ledger]],0))</f>
        <v>Standard Discount</v>
      </c>
      <c r="J2121" s="22">
        <f>YEAR(Actuals[[#This Row],[Date]])</f>
        <v>2024</v>
      </c>
      <c r="K2121" s="22">
        <f>MONTH(Actuals[[#This Row],[Date]])</f>
        <v>4</v>
      </c>
      <c r="L2121" s="12"/>
    </row>
    <row r="2122" spans="1:12" x14ac:dyDescent="0.3">
      <c r="A2122">
        <v>3</v>
      </c>
      <c r="B2122">
        <v>30278</v>
      </c>
      <c r="C2122">
        <v>6</v>
      </c>
      <c r="D2122">
        <v>54000</v>
      </c>
      <c r="E2122" s="46">
        <v>45415</v>
      </c>
      <c r="F2122">
        <v>-309</v>
      </c>
      <c r="I2122" t="str">
        <f>INDEX(LedgerMapping[[#All],[Level 3]],MATCH(Actuals[[#This Row],[Sub Ledger]],LedgerMapping[[#All],[Sub Ledger]],0))</f>
        <v>Standard Discount</v>
      </c>
      <c r="J2122" s="22">
        <f>YEAR(Actuals[[#This Row],[Date]])</f>
        <v>2024</v>
      </c>
      <c r="K2122" s="22">
        <f>MONTH(Actuals[[#This Row],[Date]])</f>
        <v>5</v>
      </c>
      <c r="L2122" s="12"/>
    </row>
    <row r="2123" spans="1:12" x14ac:dyDescent="0.3">
      <c r="A2123">
        <v>3</v>
      </c>
      <c r="B2123">
        <v>31404</v>
      </c>
      <c r="C2123">
        <v>6</v>
      </c>
      <c r="D2123">
        <v>54000</v>
      </c>
      <c r="E2123" s="46">
        <v>45445</v>
      </c>
      <c r="F2123">
        <v>-1508</v>
      </c>
      <c r="I2123" t="str">
        <f>INDEX(LedgerMapping[[#All],[Level 3]],MATCH(Actuals[[#This Row],[Sub Ledger]],LedgerMapping[[#All],[Sub Ledger]],0))</f>
        <v>Standard Discount</v>
      </c>
      <c r="J2123" s="22">
        <f>YEAR(Actuals[[#This Row],[Date]])</f>
        <v>2024</v>
      </c>
      <c r="K2123" s="22">
        <f>MONTH(Actuals[[#This Row],[Date]])</f>
        <v>6</v>
      </c>
      <c r="L2123" s="12"/>
    </row>
    <row r="2124" spans="1:12" x14ac:dyDescent="0.3">
      <c r="A2124">
        <v>3</v>
      </c>
      <c r="B2124">
        <v>32528</v>
      </c>
      <c r="C2124">
        <v>6</v>
      </c>
      <c r="D2124">
        <v>54000</v>
      </c>
      <c r="E2124" s="46">
        <v>45476</v>
      </c>
      <c r="F2124">
        <v>-11</v>
      </c>
      <c r="I2124" t="str">
        <f>INDEX(LedgerMapping[[#All],[Level 3]],MATCH(Actuals[[#This Row],[Sub Ledger]],LedgerMapping[[#All],[Sub Ledger]],0))</f>
        <v>Standard Discount</v>
      </c>
      <c r="J2124" s="22">
        <f>YEAR(Actuals[[#This Row],[Date]])</f>
        <v>2024</v>
      </c>
      <c r="K2124" s="22">
        <f>MONTH(Actuals[[#This Row],[Date]])</f>
        <v>7</v>
      </c>
      <c r="L2124" s="12"/>
    </row>
    <row r="2125" spans="1:12" x14ac:dyDescent="0.3">
      <c r="A2125">
        <v>3</v>
      </c>
      <c r="B2125">
        <v>33653</v>
      </c>
      <c r="C2125">
        <v>6</v>
      </c>
      <c r="D2125">
        <v>54000</v>
      </c>
      <c r="E2125" s="46">
        <v>45507</v>
      </c>
      <c r="F2125">
        <v>-9</v>
      </c>
      <c r="I2125" t="str">
        <f>INDEX(LedgerMapping[[#All],[Level 3]],MATCH(Actuals[[#This Row],[Sub Ledger]],LedgerMapping[[#All],[Sub Ledger]],0))</f>
        <v>Standard Discount</v>
      </c>
      <c r="J2125" s="22">
        <f>YEAR(Actuals[[#This Row],[Date]])</f>
        <v>2024</v>
      </c>
      <c r="K2125" s="22">
        <f>MONTH(Actuals[[#This Row],[Date]])</f>
        <v>8</v>
      </c>
      <c r="L2125" s="12"/>
    </row>
    <row r="2126" spans="1:12" x14ac:dyDescent="0.3">
      <c r="A2126">
        <v>3</v>
      </c>
      <c r="B2126">
        <v>34803</v>
      </c>
      <c r="C2126">
        <v>6</v>
      </c>
      <c r="D2126">
        <v>54000</v>
      </c>
      <c r="E2126" s="46">
        <v>45536</v>
      </c>
      <c r="F2126">
        <v>-338</v>
      </c>
      <c r="I2126" t="str">
        <f>INDEX(LedgerMapping[[#All],[Level 3]],MATCH(Actuals[[#This Row],[Sub Ledger]],LedgerMapping[[#All],[Sub Ledger]],0))</f>
        <v>Standard Discount</v>
      </c>
      <c r="J2126" s="22">
        <f>YEAR(Actuals[[#This Row],[Date]])</f>
        <v>2024</v>
      </c>
      <c r="K2126" s="22">
        <f>MONTH(Actuals[[#This Row],[Date]])</f>
        <v>9</v>
      </c>
      <c r="L2126" s="12"/>
    </row>
    <row r="2127" spans="1:12" x14ac:dyDescent="0.3">
      <c r="A2127">
        <v>3</v>
      </c>
      <c r="B2127">
        <v>35955</v>
      </c>
      <c r="C2127">
        <v>6</v>
      </c>
      <c r="D2127">
        <v>54000</v>
      </c>
      <c r="E2127" s="46">
        <v>45567</v>
      </c>
      <c r="F2127">
        <v>-151</v>
      </c>
      <c r="I2127" t="str">
        <f>INDEX(LedgerMapping[[#All],[Level 3]],MATCH(Actuals[[#This Row],[Sub Ledger]],LedgerMapping[[#All],[Sub Ledger]],0))</f>
        <v>Standard Discount</v>
      </c>
      <c r="J2127" s="22">
        <f>YEAR(Actuals[[#This Row],[Date]])</f>
        <v>2024</v>
      </c>
      <c r="K2127" s="22">
        <f>MONTH(Actuals[[#This Row],[Date]])</f>
        <v>10</v>
      </c>
      <c r="L2127" s="12"/>
    </row>
    <row r="2128" spans="1:12" x14ac:dyDescent="0.3">
      <c r="A2128">
        <v>3</v>
      </c>
      <c r="B2128">
        <v>37103</v>
      </c>
      <c r="C2128">
        <v>6</v>
      </c>
      <c r="D2128">
        <v>54000</v>
      </c>
      <c r="E2128" s="46">
        <v>45597</v>
      </c>
      <c r="F2128">
        <v>-2823</v>
      </c>
      <c r="I2128" t="str">
        <f>INDEX(LedgerMapping[[#All],[Level 3]],MATCH(Actuals[[#This Row],[Sub Ledger]],LedgerMapping[[#All],[Sub Ledger]],0))</f>
        <v>Standard Discount</v>
      </c>
      <c r="J2128" s="22">
        <f>YEAR(Actuals[[#This Row],[Date]])</f>
        <v>2024</v>
      </c>
      <c r="K2128" s="22">
        <f>MONTH(Actuals[[#This Row],[Date]])</f>
        <v>11</v>
      </c>
      <c r="L2128" s="12"/>
    </row>
    <row r="2129" spans="1:12" x14ac:dyDescent="0.3">
      <c r="A2129">
        <v>3</v>
      </c>
      <c r="B2129">
        <v>38253</v>
      </c>
      <c r="C2129">
        <v>6</v>
      </c>
      <c r="D2129">
        <v>54000</v>
      </c>
      <c r="E2129" s="46">
        <v>45628</v>
      </c>
      <c r="F2129">
        <v>-2117</v>
      </c>
      <c r="I2129" t="str">
        <f>INDEX(LedgerMapping[[#All],[Level 3]],MATCH(Actuals[[#This Row],[Sub Ledger]],LedgerMapping[[#All],[Sub Ledger]],0))</f>
        <v>Standard Discount</v>
      </c>
      <c r="J2129" s="22">
        <f>YEAR(Actuals[[#This Row],[Date]])</f>
        <v>2024</v>
      </c>
      <c r="K2129" s="22">
        <f>MONTH(Actuals[[#This Row],[Date]])</f>
        <v>12</v>
      </c>
      <c r="L2129" s="12"/>
    </row>
    <row r="2130" spans="1:12" x14ac:dyDescent="0.3">
      <c r="A2130">
        <v>3</v>
      </c>
      <c r="B2130">
        <v>24653</v>
      </c>
      <c r="C2130">
        <v>6</v>
      </c>
      <c r="D2130">
        <v>56000</v>
      </c>
      <c r="E2130" s="46">
        <v>45261</v>
      </c>
      <c r="F2130">
        <v>-73813</v>
      </c>
      <c r="I2130" t="str">
        <f>INDEX(LedgerMapping[[#All],[Level 3]],MATCH(Actuals[[#This Row],[Sub Ledger]],LedgerMapping[[#All],[Sub Ledger]],0))</f>
        <v>Standard Cost of Sales</v>
      </c>
      <c r="J2130" s="22">
        <f>YEAR(Actuals[[#This Row],[Date]])</f>
        <v>2023</v>
      </c>
      <c r="K2130" s="22">
        <f>MONTH(Actuals[[#This Row],[Date]])</f>
        <v>12</v>
      </c>
      <c r="L2130" s="12"/>
    </row>
    <row r="2131" spans="1:12" x14ac:dyDescent="0.3">
      <c r="A2131">
        <v>3</v>
      </c>
      <c r="B2131">
        <v>53</v>
      </c>
      <c r="C2131">
        <v>6</v>
      </c>
      <c r="D2131">
        <v>56000</v>
      </c>
      <c r="E2131" s="46">
        <v>44562</v>
      </c>
      <c r="F2131">
        <v>-33968</v>
      </c>
      <c r="I2131" t="str">
        <f>INDEX(LedgerMapping[[#All],[Level 3]],MATCH(Actuals[[#This Row],[Sub Ledger]],LedgerMapping[[#All],[Sub Ledger]],0))</f>
        <v>Standard Cost of Sales</v>
      </c>
      <c r="J2131" s="22">
        <f>YEAR(Actuals[[#This Row],[Date]])</f>
        <v>2022</v>
      </c>
      <c r="K2131" s="22">
        <f>MONTH(Actuals[[#This Row],[Date]])</f>
        <v>1</v>
      </c>
      <c r="L2131" s="12"/>
    </row>
    <row r="2132" spans="1:12" x14ac:dyDescent="0.3">
      <c r="A2132">
        <v>3</v>
      </c>
      <c r="B2132">
        <v>1183</v>
      </c>
      <c r="C2132">
        <v>6</v>
      </c>
      <c r="D2132">
        <v>56000</v>
      </c>
      <c r="E2132" s="46">
        <v>44593</v>
      </c>
      <c r="F2132">
        <v>-56580</v>
      </c>
      <c r="I2132" t="str">
        <f>INDEX(LedgerMapping[[#All],[Level 3]],MATCH(Actuals[[#This Row],[Sub Ledger]],LedgerMapping[[#All],[Sub Ledger]],0))</f>
        <v>Standard Cost of Sales</v>
      </c>
      <c r="J2132" s="22">
        <f>YEAR(Actuals[[#This Row],[Date]])</f>
        <v>2022</v>
      </c>
      <c r="K2132" s="22">
        <f>MONTH(Actuals[[#This Row],[Date]])</f>
        <v>2</v>
      </c>
      <c r="L2132" s="12"/>
    </row>
    <row r="2133" spans="1:12" x14ac:dyDescent="0.3">
      <c r="A2133">
        <v>3</v>
      </c>
      <c r="B2133">
        <v>2305</v>
      </c>
      <c r="C2133">
        <v>6</v>
      </c>
      <c r="D2133">
        <v>56000</v>
      </c>
      <c r="E2133" s="46">
        <v>44624</v>
      </c>
      <c r="F2133">
        <v>-52820</v>
      </c>
      <c r="I2133" t="str">
        <f>INDEX(LedgerMapping[[#All],[Level 3]],MATCH(Actuals[[#This Row],[Sub Ledger]],LedgerMapping[[#All],[Sub Ledger]],0))</f>
        <v>Standard Cost of Sales</v>
      </c>
      <c r="J2133" s="22">
        <f>YEAR(Actuals[[#This Row],[Date]])</f>
        <v>2022</v>
      </c>
      <c r="K2133" s="22">
        <f>MONTH(Actuals[[#This Row],[Date]])</f>
        <v>3</v>
      </c>
      <c r="L2133" s="12"/>
    </row>
    <row r="2134" spans="1:12" x14ac:dyDescent="0.3">
      <c r="A2134">
        <v>3</v>
      </c>
      <c r="B2134">
        <v>3424</v>
      </c>
      <c r="C2134">
        <v>6</v>
      </c>
      <c r="D2134">
        <v>56000</v>
      </c>
      <c r="E2134" s="46">
        <v>44654</v>
      </c>
      <c r="F2134">
        <v>-61418</v>
      </c>
      <c r="I2134" t="str">
        <f>INDEX(LedgerMapping[[#All],[Level 3]],MATCH(Actuals[[#This Row],[Sub Ledger]],LedgerMapping[[#All],[Sub Ledger]],0))</f>
        <v>Standard Cost of Sales</v>
      </c>
      <c r="J2134" s="22">
        <f>YEAR(Actuals[[#This Row],[Date]])</f>
        <v>2022</v>
      </c>
      <c r="K2134" s="22">
        <f>MONTH(Actuals[[#This Row],[Date]])</f>
        <v>4</v>
      </c>
      <c r="L2134" s="12"/>
    </row>
    <row r="2135" spans="1:12" x14ac:dyDescent="0.3">
      <c r="A2135">
        <v>3</v>
      </c>
      <c r="B2135">
        <v>4543</v>
      </c>
      <c r="C2135">
        <v>6</v>
      </c>
      <c r="D2135">
        <v>56000</v>
      </c>
      <c r="E2135" s="46">
        <v>44685</v>
      </c>
      <c r="F2135">
        <v>-83477</v>
      </c>
      <c r="I2135" t="str">
        <f>INDEX(LedgerMapping[[#All],[Level 3]],MATCH(Actuals[[#This Row],[Sub Ledger]],LedgerMapping[[#All],[Sub Ledger]],0))</f>
        <v>Standard Cost of Sales</v>
      </c>
      <c r="J2135" s="22">
        <f>YEAR(Actuals[[#This Row],[Date]])</f>
        <v>2022</v>
      </c>
      <c r="K2135" s="22">
        <f>MONTH(Actuals[[#This Row],[Date]])</f>
        <v>5</v>
      </c>
      <c r="L2135" s="12"/>
    </row>
    <row r="2136" spans="1:12" x14ac:dyDescent="0.3">
      <c r="A2136">
        <v>3</v>
      </c>
      <c r="B2136">
        <v>5670</v>
      </c>
      <c r="C2136">
        <v>6</v>
      </c>
      <c r="D2136">
        <v>56000</v>
      </c>
      <c r="E2136" s="46">
        <v>44715</v>
      </c>
      <c r="F2136">
        <v>-62400</v>
      </c>
      <c r="I2136" t="str">
        <f>INDEX(LedgerMapping[[#All],[Level 3]],MATCH(Actuals[[#This Row],[Sub Ledger]],LedgerMapping[[#All],[Sub Ledger]],0))</f>
        <v>Standard Cost of Sales</v>
      </c>
      <c r="J2136" s="22">
        <f>YEAR(Actuals[[#This Row],[Date]])</f>
        <v>2022</v>
      </c>
      <c r="K2136" s="22">
        <f>MONTH(Actuals[[#This Row],[Date]])</f>
        <v>6</v>
      </c>
      <c r="L2136" s="12"/>
    </row>
    <row r="2137" spans="1:12" x14ac:dyDescent="0.3">
      <c r="A2137">
        <v>3</v>
      </c>
      <c r="B2137">
        <v>6793</v>
      </c>
      <c r="C2137">
        <v>6</v>
      </c>
      <c r="D2137">
        <v>56000</v>
      </c>
      <c r="E2137" s="46">
        <v>44746</v>
      </c>
      <c r="F2137">
        <v>-64718</v>
      </c>
      <c r="I2137" t="str">
        <f>INDEX(LedgerMapping[[#All],[Level 3]],MATCH(Actuals[[#This Row],[Sub Ledger]],LedgerMapping[[#All],[Sub Ledger]],0))</f>
        <v>Standard Cost of Sales</v>
      </c>
      <c r="J2137" s="22">
        <f>YEAR(Actuals[[#This Row],[Date]])</f>
        <v>2022</v>
      </c>
      <c r="K2137" s="22">
        <f>MONTH(Actuals[[#This Row],[Date]])</f>
        <v>7</v>
      </c>
      <c r="L2137" s="12"/>
    </row>
    <row r="2138" spans="1:12" x14ac:dyDescent="0.3">
      <c r="A2138">
        <v>3</v>
      </c>
      <c r="B2138">
        <v>7913</v>
      </c>
      <c r="C2138">
        <v>6</v>
      </c>
      <c r="D2138">
        <v>56000</v>
      </c>
      <c r="E2138" s="46">
        <v>44777</v>
      </c>
      <c r="F2138">
        <v>-87865</v>
      </c>
      <c r="I2138" t="str">
        <f>INDEX(LedgerMapping[[#All],[Level 3]],MATCH(Actuals[[#This Row],[Sub Ledger]],LedgerMapping[[#All],[Sub Ledger]],0))</f>
        <v>Standard Cost of Sales</v>
      </c>
      <c r="J2138" s="22">
        <f>YEAR(Actuals[[#This Row],[Date]])</f>
        <v>2022</v>
      </c>
      <c r="K2138" s="22">
        <f>MONTH(Actuals[[#This Row],[Date]])</f>
        <v>8</v>
      </c>
      <c r="L2138" s="12"/>
    </row>
    <row r="2139" spans="1:12" x14ac:dyDescent="0.3">
      <c r="A2139">
        <v>3</v>
      </c>
      <c r="B2139">
        <v>9035</v>
      </c>
      <c r="C2139">
        <v>6</v>
      </c>
      <c r="D2139">
        <v>56000</v>
      </c>
      <c r="E2139" s="46">
        <v>44805</v>
      </c>
      <c r="F2139">
        <v>-61152</v>
      </c>
      <c r="I2139" t="str">
        <f>INDEX(LedgerMapping[[#All],[Level 3]],MATCH(Actuals[[#This Row],[Sub Ledger]],LedgerMapping[[#All],[Sub Ledger]],0))</f>
        <v>Standard Cost of Sales</v>
      </c>
      <c r="J2139" s="22">
        <f>YEAR(Actuals[[#This Row],[Date]])</f>
        <v>2022</v>
      </c>
      <c r="K2139" s="22">
        <f>MONTH(Actuals[[#This Row],[Date]])</f>
        <v>9</v>
      </c>
      <c r="L2139" s="12"/>
    </row>
    <row r="2140" spans="1:12" x14ac:dyDescent="0.3">
      <c r="A2140">
        <v>3</v>
      </c>
      <c r="B2140">
        <v>10151</v>
      </c>
      <c r="C2140">
        <v>6</v>
      </c>
      <c r="D2140">
        <v>56000</v>
      </c>
      <c r="E2140" s="46">
        <v>44836</v>
      </c>
      <c r="F2140">
        <v>-75718</v>
      </c>
      <c r="I2140" t="str">
        <f>INDEX(LedgerMapping[[#All],[Level 3]],MATCH(Actuals[[#This Row],[Sub Ledger]],LedgerMapping[[#All],[Sub Ledger]],0))</f>
        <v>Standard Cost of Sales</v>
      </c>
      <c r="J2140" s="22">
        <f>YEAR(Actuals[[#This Row],[Date]])</f>
        <v>2022</v>
      </c>
      <c r="K2140" s="22">
        <f>MONTH(Actuals[[#This Row],[Date]])</f>
        <v>10</v>
      </c>
      <c r="L2140" s="12"/>
    </row>
    <row r="2141" spans="1:12" x14ac:dyDescent="0.3">
      <c r="A2141">
        <v>3</v>
      </c>
      <c r="B2141">
        <v>11270</v>
      </c>
      <c r="C2141">
        <v>6</v>
      </c>
      <c r="D2141">
        <v>56000</v>
      </c>
      <c r="E2141" s="46">
        <v>44866</v>
      </c>
      <c r="F2141">
        <v>-82089</v>
      </c>
      <c r="I2141" t="str">
        <f>INDEX(LedgerMapping[[#All],[Level 3]],MATCH(Actuals[[#This Row],[Sub Ledger]],LedgerMapping[[#All],[Sub Ledger]],0))</f>
        <v>Standard Cost of Sales</v>
      </c>
      <c r="J2141" s="22">
        <f>YEAR(Actuals[[#This Row],[Date]])</f>
        <v>2022</v>
      </c>
      <c r="K2141" s="22">
        <f>MONTH(Actuals[[#This Row],[Date]])</f>
        <v>11</v>
      </c>
      <c r="L2141" s="12"/>
    </row>
    <row r="2142" spans="1:12" x14ac:dyDescent="0.3">
      <c r="A2142">
        <v>3</v>
      </c>
      <c r="B2142">
        <v>12398</v>
      </c>
      <c r="C2142">
        <v>6</v>
      </c>
      <c r="D2142">
        <v>56000</v>
      </c>
      <c r="E2142" s="46">
        <v>44897</v>
      </c>
      <c r="F2142">
        <v>-71696</v>
      </c>
      <c r="I2142" t="str">
        <f>INDEX(LedgerMapping[[#All],[Level 3]],MATCH(Actuals[[#This Row],[Sub Ledger]],LedgerMapping[[#All],[Sub Ledger]],0))</f>
        <v>Standard Cost of Sales</v>
      </c>
      <c r="J2142" s="22">
        <f>YEAR(Actuals[[#This Row],[Date]])</f>
        <v>2022</v>
      </c>
      <c r="K2142" s="22">
        <f>MONTH(Actuals[[#This Row],[Date]])</f>
        <v>12</v>
      </c>
      <c r="L2142" s="12"/>
    </row>
    <row r="2143" spans="1:12" x14ac:dyDescent="0.3">
      <c r="A2143">
        <v>3</v>
      </c>
      <c r="B2143">
        <v>13522</v>
      </c>
      <c r="C2143">
        <v>6</v>
      </c>
      <c r="D2143">
        <v>56000</v>
      </c>
      <c r="E2143" s="46">
        <v>44927</v>
      </c>
      <c r="F2143">
        <v>-121025</v>
      </c>
      <c r="I2143" t="str">
        <f>INDEX(LedgerMapping[[#All],[Level 3]],MATCH(Actuals[[#This Row],[Sub Ledger]],LedgerMapping[[#All],[Sub Ledger]],0))</f>
        <v>Standard Cost of Sales</v>
      </c>
      <c r="J2143" s="22">
        <f>YEAR(Actuals[[#This Row],[Date]])</f>
        <v>2023</v>
      </c>
      <c r="K2143" s="22">
        <f>MONTH(Actuals[[#This Row],[Date]])</f>
        <v>1</v>
      </c>
      <c r="L2143" s="12"/>
    </row>
    <row r="2144" spans="1:12" x14ac:dyDescent="0.3">
      <c r="A2144">
        <v>3</v>
      </c>
      <c r="B2144">
        <v>14536</v>
      </c>
      <c r="C2144">
        <v>6</v>
      </c>
      <c r="D2144">
        <v>56000</v>
      </c>
      <c r="E2144" s="46">
        <v>44958</v>
      </c>
      <c r="F2144">
        <v>-143041</v>
      </c>
      <c r="I2144" t="str">
        <f>INDEX(LedgerMapping[[#All],[Level 3]],MATCH(Actuals[[#This Row],[Sub Ledger]],LedgerMapping[[#All],[Sub Ledger]],0))</f>
        <v>Standard Cost of Sales</v>
      </c>
      <c r="J2144" s="22">
        <f>YEAR(Actuals[[#This Row],[Date]])</f>
        <v>2023</v>
      </c>
      <c r="K2144" s="22">
        <f>MONTH(Actuals[[#This Row],[Date]])</f>
        <v>2</v>
      </c>
      <c r="L2144" s="12"/>
    </row>
    <row r="2145" spans="1:12" x14ac:dyDescent="0.3">
      <c r="A2145">
        <v>3</v>
      </c>
      <c r="B2145">
        <v>15515</v>
      </c>
      <c r="C2145">
        <v>6</v>
      </c>
      <c r="D2145">
        <v>56000</v>
      </c>
      <c r="E2145" s="46">
        <v>44988</v>
      </c>
      <c r="F2145">
        <v>-84331</v>
      </c>
      <c r="I2145" t="str">
        <f>INDEX(LedgerMapping[[#All],[Level 3]],MATCH(Actuals[[#This Row],[Sub Ledger]],LedgerMapping[[#All],[Sub Ledger]],0))</f>
        <v>Standard Cost of Sales</v>
      </c>
      <c r="J2145" s="22">
        <f>YEAR(Actuals[[#This Row],[Date]])</f>
        <v>2023</v>
      </c>
      <c r="K2145" s="22">
        <f>MONTH(Actuals[[#This Row],[Date]])</f>
        <v>3</v>
      </c>
      <c r="L2145" s="12"/>
    </row>
    <row r="2146" spans="1:12" x14ac:dyDescent="0.3">
      <c r="A2146">
        <v>3</v>
      </c>
      <c r="B2146">
        <v>16547</v>
      </c>
      <c r="C2146">
        <v>6</v>
      </c>
      <c r="D2146">
        <v>56000</v>
      </c>
      <c r="E2146" s="46">
        <v>45018</v>
      </c>
      <c r="F2146">
        <v>-108459</v>
      </c>
      <c r="I2146" t="str">
        <f>INDEX(LedgerMapping[[#All],[Level 3]],MATCH(Actuals[[#This Row],[Sub Ledger]],LedgerMapping[[#All],[Sub Ledger]],0))</f>
        <v>Standard Cost of Sales</v>
      </c>
      <c r="J2146" s="22">
        <f>YEAR(Actuals[[#This Row],[Date]])</f>
        <v>2023</v>
      </c>
      <c r="K2146" s="22">
        <f>MONTH(Actuals[[#This Row],[Date]])</f>
        <v>4</v>
      </c>
      <c r="L2146" s="12"/>
    </row>
    <row r="2147" spans="1:12" x14ac:dyDescent="0.3">
      <c r="A2147">
        <v>3</v>
      </c>
      <c r="B2147">
        <v>17579</v>
      </c>
      <c r="C2147">
        <v>6</v>
      </c>
      <c r="D2147">
        <v>56000</v>
      </c>
      <c r="E2147" s="46">
        <v>45049</v>
      </c>
      <c r="F2147">
        <v>-134925</v>
      </c>
      <c r="I2147" t="str">
        <f>INDEX(LedgerMapping[[#All],[Level 3]],MATCH(Actuals[[#This Row],[Sub Ledger]],LedgerMapping[[#All],[Sub Ledger]],0))</f>
        <v>Standard Cost of Sales</v>
      </c>
      <c r="J2147" s="22">
        <f>YEAR(Actuals[[#This Row],[Date]])</f>
        <v>2023</v>
      </c>
      <c r="K2147" s="22">
        <f>MONTH(Actuals[[#This Row],[Date]])</f>
        <v>5</v>
      </c>
      <c r="L2147" s="12"/>
    </row>
    <row r="2148" spans="1:12" x14ac:dyDescent="0.3">
      <c r="A2148">
        <v>3</v>
      </c>
      <c r="B2148">
        <v>18583</v>
      </c>
      <c r="C2148">
        <v>6</v>
      </c>
      <c r="D2148">
        <v>56000</v>
      </c>
      <c r="E2148" s="46">
        <v>45079</v>
      </c>
      <c r="F2148">
        <v>-79105</v>
      </c>
      <c r="I2148" t="str">
        <f>INDEX(LedgerMapping[[#All],[Level 3]],MATCH(Actuals[[#This Row],[Sub Ledger]],LedgerMapping[[#All],[Sub Ledger]],0))</f>
        <v>Standard Cost of Sales</v>
      </c>
      <c r="J2148" s="22">
        <f>YEAR(Actuals[[#This Row],[Date]])</f>
        <v>2023</v>
      </c>
      <c r="K2148" s="22">
        <f>MONTH(Actuals[[#This Row],[Date]])</f>
        <v>6</v>
      </c>
      <c r="L2148" s="12"/>
    </row>
    <row r="2149" spans="1:12" x14ac:dyDescent="0.3">
      <c r="A2149">
        <v>3</v>
      </c>
      <c r="B2149">
        <v>19612</v>
      </c>
      <c r="C2149">
        <v>6</v>
      </c>
      <c r="D2149">
        <v>56000</v>
      </c>
      <c r="E2149" s="46">
        <v>45110</v>
      </c>
      <c r="F2149">
        <v>-91311</v>
      </c>
      <c r="I2149" t="str">
        <f>INDEX(LedgerMapping[[#All],[Level 3]],MATCH(Actuals[[#This Row],[Sub Ledger]],LedgerMapping[[#All],[Sub Ledger]],0))</f>
        <v>Standard Cost of Sales</v>
      </c>
      <c r="J2149" s="22">
        <f>YEAR(Actuals[[#This Row],[Date]])</f>
        <v>2023</v>
      </c>
      <c r="K2149" s="22">
        <f>MONTH(Actuals[[#This Row],[Date]])</f>
        <v>7</v>
      </c>
      <c r="L2149" s="12"/>
    </row>
    <row r="2150" spans="1:12" x14ac:dyDescent="0.3">
      <c r="A2150">
        <v>3</v>
      </c>
      <c r="B2150">
        <v>20641</v>
      </c>
      <c r="C2150">
        <v>6</v>
      </c>
      <c r="D2150">
        <v>56000</v>
      </c>
      <c r="E2150" s="46">
        <v>45141</v>
      </c>
      <c r="F2150">
        <v>-100485</v>
      </c>
      <c r="I2150" t="str">
        <f>INDEX(LedgerMapping[[#All],[Level 3]],MATCH(Actuals[[#This Row],[Sub Ledger]],LedgerMapping[[#All],[Sub Ledger]],0))</f>
        <v>Standard Cost of Sales</v>
      </c>
      <c r="J2150" s="22">
        <f>YEAR(Actuals[[#This Row],[Date]])</f>
        <v>2023</v>
      </c>
      <c r="K2150" s="22">
        <f>MONTH(Actuals[[#This Row],[Date]])</f>
        <v>8</v>
      </c>
      <c r="L2150" s="12"/>
    </row>
    <row r="2151" spans="1:12" x14ac:dyDescent="0.3">
      <c r="A2151">
        <v>3</v>
      </c>
      <c r="B2151">
        <v>21643</v>
      </c>
      <c r="C2151">
        <v>6</v>
      </c>
      <c r="D2151">
        <v>56000</v>
      </c>
      <c r="E2151" s="46">
        <v>45169</v>
      </c>
      <c r="F2151">
        <v>-55620</v>
      </c>
      <c r="I2151" t="str">
        <f>INDEX(LedgerMapping[[#All],[Level 3]],MATCH(Actuals[[#This Row],[Sub Ledger]],LedgerMapping[[#All],[Sub Ledger]],0))</f>
        <v>Standard Cost of Sales</v>
      </c>
      <c r="J2151" s="22">
        <f>YEAR(Actuals[[#This Row],[Date]])</f>
        <v>2023</v>
      </c>
      <c r="K2151" s="22">
        <f>MONTH(Actuals[[#This Row],[Date]])</f>
        <v>8</v>
      </c>
      <c r="L2151" s="12"/>
    </row>
    <row r="2152" spans="1:12" x14ac:dyDescent="0.3">
      <c r="A2152">
        <v>3</v>
      </c>
      <c r="B2152">
        <v>22619</v>
      </c>
      <c r="C2152">
        <v>6</v>
      </c>
      <c r="D2152">
        <v>56000</v>
      </c>
      <c r="E2152" s="46">
        <v>45200</v>
      </c>
      <c r="F2152">
        <v>-109446</v>
      </c>
      <c r="I2152" t="str">
        <f>INDEX(LedgerMapping[[#All],[Level 3]],MATCH(Actuals[[#This Row],[Sub Ledger]],LedgerMapping[[#All],[Sub Ledger]],0))</f>
        <v>Standard Cost of Sales</v>
      </c>
      <c r="J2152" s="22">
        <f>YEAR(Actuals[[#This Row],[Date]])</f>
        <v>2023</v>
      </c>
      <c r="K2152" s="22">
        <f>MONTH(Actuals[[#This Row],[Date]])</f>
        <v>10</v>
      </c>
      <c r="L2152" s="12"/>
    </row>
    <row r="2153" spans="1:12" x14ac:dyDescent="0.3">
      <c r="A2153">
        <v>3</v>
      </c>
      <c r="B2153">
        <v>23623</v>
      </c>
      <c r="C2153">
        <v>6</v>
      </c>
      <c r="D2153">
        <v>56000</v>
      </c>
      <c r="E2153" s="46">
        <v>45230</v>
      </c>
      <c r="F2153">
        <v>-123391</v>
      </c>
      <c r="I2153" t="str">
        <f>INDEX(LedgerMapping[[#All],[Level 3]],MATCH(Actuals[[#This Row],[Sub Ledger]],LedgerMapping[[#All],[Sub Ledger]],0))</f>
        <v>Standard Cost of Sales</v>
      </c>
      <c r="J2153" s="22">
        <f>YEAR(Actuals[[#This Row],[Date]])</f>
        <v>2023</v>
      </c>
      <c r="K2153" s="22">
        <f>MONTH(Actuals[[#This Row],[Date]])</f>
        <v>10</v>
      </c>
      <c r="L2153" s="12"/>
    </row>
    <row r="2154" spans="1:12" x14ac:dyDescent="0.3">
      <c r="A2154">
        <v>3</v>
      </c>
      <c r="B2154">
        <v>25712</v>
      </c>
      <c r="C2154">
        <v>6</v>
      </c>
      <c r="D2154">
        <v>56000</v>
      </c>
      <c r="E2154" s="46">
        <v>45291</v>
      </c>
      <c r="F2154">
        <v>-98436</v>
      </c>
      <c r="I2154" t="str">
        <f>INDEX(LedgerMapping[[#All],[Level 3]],MATCH(Actuals[[#This Row],[Sub Ledger]],LedgerMapping[[#All],[Sub Ledger]],0))</f>
        <v>Standard Cost of Sales</v>
      </c>
      <c r="J2154" s="22">
        <f>YEAR(Actuals[[#This Row],[Date]])</f>
        <v>2023</v>
      </c>
      <c r="K2154" s="22">
        <f>MONTH(Actuals[[#This Row],[Date]])</f>
        <v>12</v>
      </c>
      <c r="L2154" s="12"/>
    </row>
    <row r="2155" spans="1:12" x14ac:dyDescent="0.3">
      <c r="A2155">
        <v>3</v>
      </c>
      <c r="B2155">
        <v>26850</v>
      </c>
      <c r="C2155">
        <v>6</v>
      </c>
      <c r="D2155">
        <v>56000</v>
      </c>
      <c r="E2155" s="46">
        <v>45322</v>
      </c>
      <c r="F2155">
        <v>-109291</v>
      </c>
      <c r="I2155" t="str">
        <f>INDEX(LedgerMapping[[#All],[Level 3]],MATCH(Actuals[[#This Row],[Sub Ledger]],LedgerMapping[[#All],[Sub Ledger]],0))</f>
        <v>Standard Cost of Sales</v>
      </c>
      <c r="J2155" s="22">
        <f>YEAR(Actuals[[#This Row],[Date]])</f>
        <v>2024</v>
      </c>
      <c r="K2155" s="22">
        <f>MONTH(Actuals[[#This Row],[Date]])</f>
        <v>1</v>
      </c>
      <c r="L2155" s="12"/>
    </row>
    <row r="2156" spans="1:12" x14ac:dyDescent="0.3">
      <c r="A2156">
        <v>3</v>
      </c>
      <c r="B2156">
        <v>28000</v>
      </c>
      <c r="C2156">
        <v>6</v>
      </c>
      <c r="D2156">
        <v>56000</v>
      </c>
      <c r="E2156" s="46">
        <v>45354</v>
      </c>
      <c r="F2156">
        <v>-135925</v>
      </c>
      <c r="I2156" t="str">
        <f>INDEX(LedgerMapping[[#All],[Level 3]],MATCH(Actuals[[#This Row],[Sub Ledger]],LedgerMapping[[#All],[Sub Ledger]],0))</f>
        <v>Standard Cost of Sales</v>
      </c>
      <c r="J2156" s="22">
        <f>YEAR(Actuals[[#This Row],[Date]])</f>
        <v>2024</v>
      </c>
      <c r="K2156" s="22">
        <f>MONTH(Actuals[[#This Row],[Date]])</f>
        <v>3</v>
      </c>
      <c r="L2156" s="12"/>
    </row>
    <row r="2157" spans="1:12" x14ac:dyDescent="0.3">
      <c r="A2157">
        <v>3</v>
      </c>
      <c r="B2157">
        <v>29153</v>
      </c>
      <c r="C2157">
        <v>6</v>
      </c>
      <c r="D2157">
        <v>56000</v>
      </c>
      <c r="E2157" s="46">
        <v>45384</v>
      </c>
      <c r="F2157">
        <v>-89342</v>
      </c>
      <c r="I2157" t="str">
        <f>INDEX(LedgerMapping[[#All],[Level 3]],MATCH(Actuals[[#This Row],[Sub Ledger]],LedgerMapping[[#All],[Sub Ledger]],0))</f>
        <v>Standard Cost of Sales</v>
      </c>
      <c r="J2157" s="22">
        <f>YEAR(Actuals[[#This Row],[Date]])</f>
        <v>2024</v>
      </c>
      <c r="K2157" s="22">
        <f>MONTH(Actuals[[#This Row],[Date]])</f>
        <v>4</v>
      </c>
      <c r="L2157" s="12"/>
    </row>
    <row r="2158" spans="1:12" x14ac:dyDescent="0.3">
      <c r="A2158">
        <v>3</v>
      </c>
      <c r="B2158">
        <v>30279</v>
      </c>
      <c r="C2158">
        <v>6</v>
      </c>
      <c r="D2158">
        <v>56000</v>
      </c>
      <c r="E2158" s="46">
        <v>45415</v>
      </c>
      <c r="F2158">
        <v>-85948</v>
      </c>
      <c r="I2158" t="str">
        <f>INDEX(LedgerMapping[[#All],[Level 3]],MATCH(Actuals[[#This Row],[Sub Ledger]],LedgerMapping[[#All],[Sub Ledger]],0))</f>
        <v>Standard Cost of Sales</v>
      </c>
      <c r="J2158" s="22">
        <f>YEAR(Actuals[[#This Row],[Date]])</f>
        <v>2024</v>
      </c>
      <c r="K2158" s="22">
        <f>MONTH(Actuals[[#This Row],[Date]])</f>
        <v>5</v>
      </c>
      <c r="L2158" s="12"/>
    </row>
    <row r="2159" spans="1:12" x14ac:dyDescent="0.3">
      <c r="A2159">
        <v>3</v>
      </c>
      <c r="B2159">
        <v>31405</v>
      </c>
      <c r="C2159">
        <v>6</v>
      </c>
      <c r="D2159">
        <v>56000</v>
      </c>
      <c r="E2159" s="46">
        <v>45445</v>
      </c>
      <c r="F2159">
        <v>-116199</v>
      </c>
      <c r="I2159" t="str">
        <f>INDEX(LedgerMapping[[#All],[Level 3]],MATCH(Actuals[[#This Row],[Sub Ledger]],LedgerMapping[[#All],[Sub Ledger]],0))</f>
        <v>Standard Cost of Sales</v>
      </c>
      <c r="J2159" s="22">
        <f>YEAR(Actuals[[#This Row],[Date]])</f>
        <v>2024</v>
      </c>
      <c r="K2159" s="22">
        <f>MONTH(Actuals[[#This Row],[Date]])</f>
        <v>6</v>
      </c>
      <c r="L2159" s="12"/>
    </row>
    <row r="2160" spans="1:12" x14ac:dyDescent="0.3">
      <c r="A2160">
        <v>3</v>
      </c>
      <c r="B2160">
        <v>32529</v>
      </c>
      <c r="C2160">
        <v>6</v>
      </c>
      <c r="D2160">
        <v>56000</v>
      </c>
      <c r="E2160" s="46">
        <v>45476</v>
      </c>
      <c r="F2160">
        <v>-74813</v>
      </c>
      <c r="I2160" t="str">
        <f>INDEX(LedgerMapping[[#All],[Level 3]],MATCH(Actuals[[#This Row],[Sub Ledger]],LedgerMapping[[#All],[Sub Ledger]],0))</f>
        <v>Standard Cost of Sales</v>
      </c>
      <c r="J2160" s="22">
        <f>YEAR(Actuals[[#This Row],[Date]])</f>
        <v>2024</v>
      </c>
      <c r="K2160" s="22">
        <f>MONTH(Actuals[[#This Row],[Date]])</f>
        <v>7</v>
      </c>
      <c r="L2160" s="12"/>
    </row>
    <row r="2161" spans="1:12" x14ac:dyDescent="0.3">
      <c r="A2161">
        <v>3</v>
      </c>
      <c r="B2161">
        <v>33654</v>
      </c>
      <c r="C2161">
        <v>6</v>
      </c>
      <c r="D2161">
        <v>56000</v>
      </c>
      <c r="E2161" s="46">
        <v>45507</v>
      </c>
      <c r="F2161">
        <v>-73600</v>
      </c>
      <c r="I2161" t="str">
        <f>INDEX(LedgerMapping[[#All],[Level 3]],MATCH(Actuals[[#This Row],[Sub Ledger]],LedgerMapping[[#All],[Sub Ledger]],0))</f>
        <v>Standard Cost of Sales</v>
      </c>
      <c r="J2161" s="22">
        <f>YEAR(Actuals[[#This Row],[Date]])</f>
        <v>2024</v>
      </c>
      <c r="K2161" s="22">
        <f>MONTH(Actuals[[#This Row],[Date]])</f>
        <v>8</v>
      </c>
      <c r="L2161" s="12"/>
    </row>
    <row r="2162" spans="1:12" x14ac:dyDescent="0.3">
      <c r="A2162">
        <v>3</v>
      </c>
      <c r="B2162">
        <v>34804</v>
      </c>
      <c r="C2162">
        <v>6</v>
      </c>
      <c r="D2162">
        <v>56000</v>
      </c>
      <c r="E2162" s="46">
        <v>45536</v>
      </c>
      <c r="F2162">
        <v>-99475</v>
      </c>
      <c r="I2162" t="str">
        <f>INDEX(LedgerMapping[[#All],[Level 3]],MATCH(Actuals[[#This Row],[Sub Ledger]],LedgerMapping[[#All],[Sub Ledger]],0))</f>
        <v>Standard Cost of Sales</v>
      </c>
      <c r="J2162" s="22">
        <f>YEAR(Actuals[[#This Row],[Date]])</f>
        <v>2024</v>
      </c>
      <c r="K2162" s="22">
        <f>MONTH(Actuals[[#This Row],[Date]])</f>
        <v>9</v>
      </c>
      <c r="L2162" s="12"/>
    </row>
    <row r="2163" spans="1:12" x14ac:dyDescent="0.3">
      <c r="A2163">
        <v>3</v>
      </c>
      <c r="B2163">
        <v>35956</v>
      </c>
      <c r="C2163">
        <v>6</v>
      </c>
      <c r="D2163">
        <v>56000</v>
      </c>
      <c r="E2163" s="46">
        <v>45567</v>
      </c>
      <c r="F2163">
        <v>-86901</v>
      </c>
      <c r="I2163" t="str">
        <f>INDEX(LedgerMapping[[#All],[Level 3]],MATCH(Actuals[[#This Row],[Sub Ledger]],LedgerMapping[[#All],[Sub Ledger]],0))</f>
        <v>Standard Cost of Sales</v>
      </c>
      <c r="J2163" s="22">
        <f>YEAR(Actuals[[#This Row],[Date]])</f>
        <v>2024</v>
      </c>
      <c r="K2163" s="22">
        <f>MONTH(Actuals[[#This Row],[Date]])</f>
        <v>10</v>
      </c>
      <c r="L2163" s="12"/>
    </row>
    <row r="2164" spans="1:12" x14ac:dyDescent="0.3">
      <c r="A2164">
        <v>3</v>
      </c>
      <c r="B2164">
        <v>37104</v>
      </c>
      <c r="C2164">
        <v>6</v>
      </c>
      <c r="D2164">
        <v>56000</v>
      </c>
      <c r="E2164" s="46">
        <v>45597</v>
      </c>
      <c r="F2164">
        <v>-83580</v>
      </c>
      <c r="I2164" t="str">
        <f>INDEX(LedgerMapping[[#All],[Level 3]],MATCH(Actuals[[#This Row],[Sub Ledger]],LedgerMapping[[#All],[Sub Ledger]],0))</f>
        <v>Standard Cost of Sales</v>
      </c>
      <c r="J2164" s="22">
        <f>YEAR(Actuals[[#This Row],[Date]])</f>
        <v>2024</v>
      </c>
      <c r="K2164" s="22">
        <f>MONTH(Actuals[[#This Row],[Date]])</f>
        <v>11</v>
      </c>
      <c r="L2164" s="12"/>
    </row>
    <row r="2165" spans="1:12" x14ac:dyDescent="0.3">
      <c r="A2165">
        <v>3</v>
      </c>
      <c r="B2165">
        <v>38254</v>
      </c>
      <c r="C2165">
        <v>6</v>
      </c>
      <c r="D2165">
        <v>56000</v>
      </c>
      <c r="E2165" s="46">
        <v>45628</v>
      </c>
      <c r="F2165">
        <v>-109405</v>
      </c>
      <c r="I2165" t="str">
        <f>INDEX(LedgerMapping[[#All],[Level 3]],MATCH(Actuals[[#This Row],[Sub Ledger]],LedgerMapping[[#All],[Sub Ledger]],0))</f>
        <v>Standard Cost of Sales</v>
      </c>
      <c r="J2165" s="22">
        <f>YEAR(Actuals[[#This Row],[Date]])</f>
        <v>2024</v>
      </c>
      <c r="K2165" s="22">
        <f>MONTH(Actuals[[#This Row],[Date]])</f>
        <v>12</v>
      </c>
      <c r="L2165" s="12"/>
    </row>
    <row r="2166" spans="1:12" x14ac:dyDescent="0.3">
      <c r="A2166">
        <v>3</v>
      </c>
      <c r="B2166">
        <v>56</v>
      </c>
      <c r="C2166">
        <v>6</v>
      </c>
      <c r="D2166">
        <v>57000</v>
      </c>
      <c r="E2166" s="46">
        <v>44562</v>
      </c>
      <c r="F2166">
        <v>-3186</v>
      </c>
      <c r="I2166" t="str">
        <f>INDEX(LedgerMapping[[#All],[Level 3]],MATCH(Actuals[[#This Row],[Sub Ledger]],LedgerMapping[[#All],[Sub Ledger]],0))</f>
        <v>Other adjustment</v>
      </c>
      <c r="J2166" s="22">
        <f>YEAR(Actuals[[#This Row],[Date]])</f>
        <v>2022</v>
      </c>
      <c r="K2166" s="22">
        <f>MONTH(Actuals[[#This Row],[Date]])</f>
        <v>1</v>
      </c>
      <c r="L2166" s="12"/>
    </row>
    <row r="2167" spans="1:12" x14ac:dyDescent="0.3">
      <c r="A2167">
        <v>3</v>
      </c>
      <c r="B2167">
        <v>2308</v>
      </c>
      <c r="C2167">
        <v>6</v>
      </c>
      <c r="D2167">
        <v>57000</v>
      </c>
      <c r="E2167" s="46">
        <v>44624</v>
      </c>
      <c r="F2167">
        <v>-3977</v>
      </c>
      <c r="I2167" t="str">
        <f>INDEX(LedgerMapping[[#All],[Level 3]],MATCH(Actuals[[#This Row],[Sub Ledger]],LedgerMapping[[#All],[Sub Ledger]],0))</f>
        <v>Other adjustment</v>
      </c>
      <c r="J2167" s="22">
        <f>YEAR(Actuals[[#This Row],[Date]])</f>
        <v>2022</v>
      </c>
      <c r="K2167" s="22">
        <f>MONTH(Actuals[[#This Row],[Date]])</f>
        <v>3</v>
      </c>
      <c r="L2167" s="12"/>
    </row>
    <row r="2168" spans="1:12" x14ac:dyDescent="0.3">
      <c r="A2168">
        <v>3</v>
      </c>
      <c r="B2168">
        <v>3425</v>
      </c>
      <c r="C2168">
        <v>6</v>
      </c>
      <c r="D2168">
        <v>57000</v>
      </c>
      <c r="E2168" s="46">
        <v>44654</v>
      </c>
      <c r="F2168">
        <v>-2157</v>
      </c>
      <c r="I2168" t="str">
        <f>INDEX(LedgerMapping[[#All],[Level 3]],MATCH(Actuals[[#This Row],[Sub Ledger]],LedgerMapping[[#All],[Sub Ledger]],0))</f>
        <v>Other adjustment</v>
      </c>
      <c r="J2168" s="22">
        <f>YEAR(Actuals[[#This Row],[Date]])</f>
        <v>2022</v>
      </c>
      <c r="K2168" s="22">
        <f>MONTH(Actuals[[#This Row],[Date]])</f>
        <v>4</v>
      </c>
      <c r="L2168" s="12"/>
    </row>
    <row r="2169" spans="1:12" x14ac:dyDescent="0.3">
      <c r="A2169">
        <v>3</v>
      </c>
      <c r="B2169">
        <v>4546</v>
      </c>
      <c r="C2169">
        <v>6</v>
      </c>
      <c r="D2169">
        <v>57000</v>
      </c>
      <c r="E2169" s="46">
        <v>44685</v>
      </c>
      <c r="F2169">
        <v>-8706</v>
      </c>
      <c r="I2169" t="str">
        <f>INDEX(LedgerMapping[[#All],[Level 3]],MATCH(Actuals[[#This Row],[Sub Ledger]],LedgerMapping[[#All],[Sub Ledger]],0))</f>
        <v>Other adjustment</v>
      </c>
      <c r="J2169" s="22">
        <f>YEAR(Actuals[[#This Row],[Date]])</f>
        <v>2022</v>
      </c>
      <c r="K2169" s="22">
        <f>MONTH(Actuals[[#This Row],[Date]])</f>
        <v>5</v>
      </c>
      <c r="L2169" s="12"/>
    </row>
    <row r="2170" spans="1:12" x14ac:dyDescent="0.3">
      <c r="A2170">
        <v>3</v>
      </c>
      <c r="B2170">
        <v>5671</v>
      </c>
      <c r="C2170">
        <v>6</v>
      </c>
      <c r="D2170">
        <v>57000</v>
      </c>
      <c r="E2170" s="46">
        <v>44715</v>
      </c>
      <c r="F2170">
        <v>-6625</v>
      </c>
      <c r="I2170" t="str">
        <f>INDEX(LedgerMapping[[#All],[Level 3]],MATCH(Actuals[[#This Row],[Sub Ledger]],LedgerMapping[[#All],[Sub Ledger]],0))</f>
        <v>Other adjustment</v>
      </c>
      <c r="J2170" s="22">
        <f>YEAR(Actuals[[#This Row],[Date]])</f>
        <v>2022</v>
      </c>
      <c r="K2170" s="22">
        <f>MONTH(Actuals[[#This Row],[Date]])</f>
        <v>6</v>
      </c>
      <c r="L2170" s="12"/>
    </row>
    <row r="2171" spans="1:12" x14ac:dyDescent="0.3">
      <c r="A2171">
        <v>3</v>
      </c>
      <c r="B2171">
        <v>6796</v>
      </c>
      <c r="C2171">
        <v>6</v>
      </c>
      <c r="D2171">
        <v>57000</v>
      </c>
      <c r="E2171" s="46">
        <v>44746</v>
      </c>
      <c r="F2171">
        <v>-1240</v>
      </c>
      <c r="I2171" t="str">
        <f>INDEX(LedgerMapping[[#All],[Level 3]],MATCH(Actuals[[#This Row],[Sub Ledger]],LedgerMapping[[#All],[Sub Ledger]],0))</f>
        <v>Other adjustment</v>
      </c>
      <c r="J2171" s="22">
        <f>YEAR(Actuals[[#This Row],[Date]])</f>
        <v>2022</v>
      </c>
      <c r="K2171" s="22">
        <f>MONTH(Actuals[[#This Row],[Date]])</f>
        <v>7</v>
      </c>
      <c r="L2171" s="12"/>
    </row>
    <row r="2172" spans="1:12" x14ac:dyDescent="0.3">
      <c r="A2172">
        <v>3</v>
      </c>
      <c r="B2172">
        <v>7916</v>
      </c>
      <c r="C2172">
        <v>6</v>
      </c>
      <c r="D2172">
        <v>57000</v>
      </c>
      <c r="E2172" s="46">
        <v>44777</v>
      </c>
      <c r="F2172">
        <v>-3118</v>
      </c>
      <c r="I2172" t="str">
        <f>INDEX(LedgerMapping[[#All],[Level 3]],MATCH(Actuals[[#This Row],[Sub Ledger]],LedgerMapping[[#All],[Sub Ledger]],0))</f>
        <v>Other adjustment</v>
      </c>
      <c r="J2172" s="22">
        <f>YEAR(Actuals[[#This Row],[Date]])</f>
        <v>2022</v>
      </c>
      <c r="K2172" s="22">
        <f>MONTH(Actuals[[#This Row],[Date]])</f>
        <v>8</v>
      </c>
      <c r="L2172" s="12"/>
    </row>
    <row r="2173" spans="1:12" x14ac:dyDescent="0.3">
      <c r="A2173">
        <v>3</v>
      </c>
      <c r="B2173">
        <v>9038</v>
      </c>
      <c r="C2173">
        <v>6</v>
      </c>
      <c r="D2173">
        <v>57000</v>
      </c>
      <c r="E2173" s="46">
        <v>44805</v>
      </c>
      <c r="F2173">
        <v>-5126</v>
      </c>
      <c r="I2173" t="str">
        <f>INDEX(LedgerMapping[[#All],[Level 3]],MATCH(Actuals[[#This Row],[Sub Ledger]],LedgerMapping[[#All],[Sub Ledger]],0))</f>
        <v>Other adjustment</v>
      </c>
      <c r="J2173" s="22">
        <f>YEAR(Actuals[[#This Row],[Date]])</f>
        <v>2022</v>
      </c>
      <c r="K2173" s="22">
        <f>MONTH(Actuals[[#This Row],[Date]])</f>
        <v>9</v>
      </c>
      <c r="L2173" s="12"/>
    </row>
    <row r="2174" spans="1:12" x14ac:dyDescent="0.3">
      <c r="A2174">
        <v>3</v>
      </c>
      <c r="B2174">
        <v>10153</v>
      </c>
      <c r="C2174">
        <v>6</v>
      </c>
      <c r="D2174">
        <v>57000</v>
      </c>
      <c r="E2174" s="46">
        <v>44836</v>
      </c>
      <c r="F2174">
        <v>-5320</v>
      </c>
      <c r="I2174" t="str">
        <f>INDEX(LedgerMapping[[#All],[Level 3]],MATCH(Actuals[[#This Row],[Sub Ledger]],LedgerMapping[[#All],[Sub Ledger]],0))</f>
        <v>Other adjustment</v>
      </c>
      <c r="J2174" s="22">
        <f>YEAR(Actuals[[#This Row],[Date]])</f>
        <v>2022</v>
      </c>
      <c r="K2174" s="22">
        <f>MONTH(Actuals[[#This Row],[Date]])</f>
        <v>10</v>
      </c>
      <c r="L2174" s="12"/>
    </row>
    <row r="2175" spans="1:12" x14ac:dyDescent="0.3">
      <c r="A2175">
        <v>3</v>
      </c>
      <c r="B2175">
        <v>11271</v>
      </c>
      <c r="C2175">
        <v>6</v>
      </c>
      <c r="D2175">
        <v>57000</v>
      </c>
      <c r="E2175" s="46">
        <v>44866</v>
      </c>
      <c r="F2175">
        <v>-1728</v>
      </c>
      <c r="I2175" t="str">
        <f>INDEX(LedgerMapping[[#All],[Level 3]],MATCH(Actuals[[#This Row],[Sub Ledger]],LedgerMapping[[#All],[Sub Ledger]],0))</f>
        <v>Other adjustment</v>
      </c>
      <c r="J2175" s="22">
        <f>YEAR(Actuals[[#This Row],[Date]])</f>
        <v>2022</v>
      </c>
      <c r="K2175" s="22">
        <f>MONTH(Actuals[[#This Row],[Date]])</f>
        <v>11</v>
      </c>
      <c r="L2175" s="12"/>
    </row>
    <row r="2176" spans="1:12" x14ac:dyDescent="0.3">
      <c r="A2176">
        <v>3</v>
      </c>
      <c r="B2176">
        <v>12399</v>
      </c>
      <c r="C2176">
        <v>6</v>
      </c>
      <c r="D2176">
        <v>57000</v>
      </c>
      <c r="E2176" s="46">
        <v>44897</v>
      </c>
      <c r="F2176">
        <v>-4569</v>
      </c>
      <c r="I2176" t="str">
        <f>INDEX(LedgerMapping[[#All],[Level 3]],MATCH(Actuals[[#This Row],[Sub Ledger]],LedgerMapping[[#All],[Sub Ledger]],0))</f>
        <v>Other adjustment</v>
      </c>
      <c r="J2176" s="22">
        <f>YEAR(Actuals[[#This Row],[Date]])</f>
        <v>2022</v>
      </c>
      <c r="K2176" s="22">
        <f>MONTH(Actuals[[#This Row],[Date]])</f>
        <v>12</v>
      </c>
      <c r="L2176" s="12"/>
    </row>
    <row r="2177" spans="1:12" x14ac:dyDescent="0.3">
      <c r="A2177">
        <v>3</v>
      </c>
      <c r="B2177">
        <v>13523</v>
      </c>
      <c r="C2177">
        <v>6</v>
      </c>
      <c r="D2177">
        <v>57000</v>
      </c>
      <c r="E2177" s="46">
        <v>44927</v>
      </c>
      <c r="F2177">
        <v>-25452</v>
      </c>
      <c r="I2177" t="str">
        <f>INDEX(LedgerMapping[[#All],[Level 3]],MATCH(Actuals[[#This Row],[Sub Ledger]],LedgerMapping[[#All],[Sub Ledger]],0))</f>
        <v>Other adjustment</v>
      </c>
      <c r="J2177" s="22">
        <f>YEAR(Actuals[[#This Row],[Date]])</f>
        <v>2023</v>
      </c>
      <c r="K2177" s="22">
        <f>MONTH(Actuals[[#This Row],[Date]])</f>
        <v>1</v>
      </c>
      <c r="L2177" s="12"/>
    </row>
    <row r="2178" spans="1:12" x14ac:dyDescent="0.3">
      <c r="A2178">
        <v>3</v>
      </c>
      <c r="B2178">
        <v>14537</v>
      </c>
      <c r="C2178">
        <v>6</v>
      </c>
      <c r="D2178">
        <v>57000</v>
      </c>
      <c r="E2178" s="46">
        <v>44958</v>
      </c>
      <c r="F2178">
        <v>-30140</v>
      </c>
      <c r="I2178" t="str">
        <f>INDEX(LedgerMapping[[#All],[Level 3]],MATCH(Actuals[[#This Row],[Sub Ledger]],LedgerMapping[[#All],[Sub Ledger]],0))</f>
        <v>Other adjustment</v>
      </c>
      <c r="J2178" s="22">
        <f>YEAR(Actuals[[#This Row],[Date]])</f>
        <v>2023</v>
      </c>
      <c r="K2178" s="22">
        <f>MONTH(Actuals[[#This Row],[Date]])</f>
        <v>2</v>
      </c>
      <c r="L2178" s="12"/>
    </row>
    <row r="2179" spans="1:12" x14ac:dyDescent="0.3">
      <c r="A2179">
        <v>3</v>
      </c>
      <c r="B2179">
        <v>15516</v>
      </c>
      <c r="C2179">
        <v>6</v>
      </c>
      <c r="D2179">
        <v>57000</v>
      </c>
      <c r="E2179" s="46">
        <v>44988</v>
      </c>
      <c r="F2179">
        <v>-11713</v>
      </c>
      <c r="I2179" t="str">
        <f>INDEX(LedgerMapping[[#All],[Level 3]],MATCH(Actuals[[#This Row],[Sub Ledger]],LedgerMapping[[#All],[Sub Ledger]],0))</f>
        <v>Other adjustment</v>
      </c>
      <c r="J2179" s="22">
        <f>YEAR(Actuals[[#This Row],[Date]])</f>
        <v>2023</v>
      </c>
      <c r="K2179" s="22">
        <f>MONTH(Actuals[[#This Row],[Date]])</f>
        <v>3</v>
      </c>
      <c r="L2179" s="12"/>
    </row>
    <row r="2180" spans="1:12" x14ac:dyDescent="0.3">
      <c r="A2180">
        <v>3</v>
      </c>
      <c r="B2180">
        <v>16548</v>
      </c>
      <c r="C2180">
        <v>6</v>
      </c>
      <c r="D2180">
        <v>57000</v>
      </c>
      <c r="E2180" s="46">
        <v>45018</v>
      </c>
      <c r="F2180">
        <v>-41506</v>
      </c>
      <c r="I2180" t="str">
        <f>INDEX(LedgerMapping[[#All],[Level 3]],MATCH(Actuals[[#This Row],[Sub Ledger]],LedgerMapping[[#All],[Sub Ledger]],0))</f>
        <v>Other adjustment</v>
      </c>
      <c r="J2180" s="22">
        <f>YEAR(Actuals[[#This Row],[Date]])</f>
        <v>2023</v>
      </c>
      <c r="K2180" s="22">
        <f>MONTH(Actuals[[#This Row],[Date]])</f>
        <v>4</v>
      </c>
      <c r="L2180" s="12"/>
    </row>
    <row r="2181" spans="1:12" x14ac:dyDescent="0.3">
      <c r="A2181">
        <v>3</v>
      </c>
      <c r="B2181">
        <v>17580</v>
      </c>
      <c r="C2181">
        <v>6</v>
      </c>
      <c r="D2181">
        <v>57000</v>
      </c>
      <c r="E2181" s="46">
        <v>45049</v>
      </c>
      <c r="F2181">
        <v>-13198</v>
      </c>
      <c r="I2181" t="str">
        <f>INDEX(LedgerMapping[[#All],[Level 3]],MATCH(Actuals[[#This Row],[Sub Ledger]],LedgerMapping[[#All],[Sub Ledger]],0))</f>
        <v>Other adjustment</v>
      </c>
      <c r="J2181" s="22">
        <f>YEAR(Actuals[[#This Row],[Date]])</f>
        <v>2023</v>
      </c>
      <c r="K2181" s="22">
        <f>MONTH(Actuals[[#This Row],[Date]])</f>
        <v>5</v>
      </c>
      <c r="L2181" s="12"/>
    </row>
    <row r="2182" spans="1:12" x14ac:dyDescent="0.3">
      <c r="A2182">
        <v>3</v>
      </c>
      <c r="B2182">
        <v>18584</v>
      </c>
      <c r="C2182">
        <v>6</v>
      </c>
      <c r="D2182">
        <v>57000</v>
      </c>
      <c r="E2182" s="46">
        <v>45079</v>
      </c>
      <c r="F2182">
        <v>-9129</v>
      </c>
      <c r="I2182" t="str">
        <f>INDEX(LedgerMapping[[#All],[Level 3]],MATCH(Actuals[[#This Row],[Sub Ledger]],LedgerMapping[[#All],[Sub Ledger]],0))</f>
        <v>Other adjustment</v>
      </c>
      <c r="J2182" s="22">
        <f>YEAR(Actuals[[#This Row],[Date]])</f>
        <v>2023</v>
      </c>
      <c r="K2182" s="22">
        <f>MONTH(Actuals[[#This Row],[Date]])</f>
        <v>6</v>
      </c>
      <c r="L2182" s="12"/>
    </row>
    <row r="2183" spans="1:12" x14ac:dyDescent="0.3">
      <c r="A2183">
        <v>3</v>
      </c>
      <c r="B2183">
        <v>20642</v>
      </c>
      <c r="C2183">
        <v>6</v>
      </c>
      <c r="D2183">
        <v>57000</v>
      </c>
      <c r="E2183" s="46">
        <v>45141</v>
      </c>
      <c r="F2183">
        <v>-36756</v>
      </c>
      <c r="I2183" t="str">
        <f>INDEX(LedgerMapping[[#All],[Level 3]],MATCH(Actuals[[#This Row],[Sub Ledger]],LedgerMapping[[#All],[Sub Ledger]],0))</f>
        <v>Other adjustment</v>
      </c>
      <c r="J2183" s="22">
        <f>YEAR(Actuals[[#This Row],[Date]])</f>
        <v>2023</v>
      </c>
      <c r="K2183" s="22">
        <f>MONTH(Actuals[[#This Row],[Date]])</f>
        <v>8</v>
      </c>
      <c r="L2183" s="12"/>
    </row>
    <row r="2184" spans="1:12" x14ac:dyDescent="0.3">
      <c r="A2184">
        <v>3</v>
      </c>
      <c r="B2184">
        <v>21644</v>
      </c>
      <c r="C2184">
        <v>6</v>
      </c>
      <c r="D2184">
        <v>57000</v>
      </c>
      <c r="E2184" s="46">
        <v>45169</v>
      </c>
      <c r="F2184">
        <v>-11160</v>
      </c>
      <c r="I2184" t="str">
        <f>INDEX(LedgerMapping[[#All],[Level 3]],MATCH(Actuals[[#This Row],[Sub Ledger]],LedgerMapping[[#All],[Sub Ledger]],0))</f>
        <v>Other adjustment</v>
      </c>
      <c r="J2184" s="22">
        <f>YEAR(Actuals[[#This Row],[Date]])</f>
        <v>2023</v>
      </c>
      <c r="K2184" s="22">
        <f>MONTH(Actuals[[#This Row],[Date]])</f>
        <v>8</v>
      </c>
      <c r="L2184" s="12"/>
    </row>
    <row r="2185" spans="1:12" x14ac:dyDescent="0.3">
      <c r="A2185">
        <v>3</v>
      </c>
      <c r="B2185">
        <v>22620</v>
      </c>
      <c r="C2185">
        <v>6</v>
      </c>
      <c r="D2185">
        <v>57000</v>
      </c>
      <c r="E2185" s="46">
        <v>45200</v>
      </c>
      <c r="F2185">
        <v>-36169</v>
      </c>
      <c r="I2185" t="str">
        <f>INDEX(LedgerMapping[[#All],[Level 3]],MATCH(Actuals[[#This Row],[Sub Ledger]],LedgerMapping[[#All],[Sub Ledger]],0))</f>
        <v>Other adjustment</v>
      </c>
      <c r="J2185" s="22">
        <f>YEAR(Actuals[[#This Row],[Date]])</f>
        <v>2023</v>
      </c>
      <c r="K2185" s="22">
        <f>MONTH(Actuals[[#This Row],[Date]])</f>
        <v>10</v>
      </c>
      <c r="L2185" s="12"/>
    </row>
    <row r="2186" spans="1:12" x14ac:dyDescent="0.3">
      <c r="A2186">
        <v>3</v>
      </c>
      <c r="B2186">
        <v>23624</v>
      </c>
      <c r="C2186">
        <v>6</v>
      </c>
      <c r="D2186">
        <v>57000</v>
      </c>
      <c r="E2186" s="46">
        <v>45230</v>
      </c>
      <c r="F2186">
        <v>-11542</v>
      </c>
      <c r="I2186" t="str">
        <f>INDEX(LedgerMapping[[#All],[Level 3]],MATCH(Actuals[[#This Row],[Sub Ledger]],LedgerMapping[[#All],[Sub Ledger]],0))</f>
        <v>Other adjustment</v>
      </c>
      <c r="J2186" s="22">
        <f>YEAR(Actuals[[#This Row],[Date]])</f>
        <v>2023</v>
      </c>
      <c r="K2186" s="22">
        <f>MONTH(Actuals[[#This Row],[Date]])</f>
        <v>10</v>
      </c>
      <c r="L2186" s="12"/>
    </row>
    <row r="2187" spans="1:12" x14ac:dyDescent="0.3">
      <c r="A2187">
        <v>3</v>
      </c>
      <c r="B2187">
        <v>24654</v>
      </c>
      <c r="C2187">
        <v>6</v>
      </c>
      <c r="D2187">
        <v>57000</v>
      </c>
      <c r="E2187" s="46">
        <v>45261</v>
      </c>
      <c r="F2187">
        <v>-33478</v>
      </c>
      <c r="I2187" t="str">
        <f>INDEX(LedgerMapping[[#All],[Level 3]],MATCH(Actuals[[#This Row],[Sub Ledger]],LedgerMapping[[#All],[Sub Ledger]],0))</f>
        <v>Other adjustment</v>
      </c>
      <c r="J2187" s="22">
        <f>YEAR(Actuals[[#This Row],[Date]])</f>
        <v>2023</v>
      </c>
      <c r="K2187" s="22">
        <f>MONTH(Actuals[[#This Row],[Date]])</f>
        <v>12</v>
      </c>
      <c r="L2187" s="12"/>
    </row>
    <row r="2188" spans="1:12" x14ac:dyDescent="0.3">
      <c r="A2188">
        <v>3</v>
      </c>
      <c r="B2188">
        <v>25713</v>
      </c>
      <c r="C2188">
        <v>6</v>
      </c>
      <c r="D2188">
        <v>57000</v>
      </c>
      <c r="E2188" s="46">
        <v>45291</v>
      </c>
      <c r="F2188">
        <v>-31973</v>
      </c>
      <c r="I2188" t="str">
        <f>INDEX(LedgerMapping[[#All],[Level 3]],MATCH(Actuals[[#This Row],[Sub Ledger]],LedgerMapping[[#All],[Sub Ledger]],0))</f>
        <v>Other adjustment</v>
      </c>
      <c r="J2188" s="22">
        <f>YEAR(Actuals[[#This Row],[Date]])</f>
        <v>2023</v>
      </c>
      <c r="K2188" s="22">
        <f>MONTH(Actuals[[#This Row],[Date]])</f>
        <v>12</v>
      </c>
      <c r="L2188" s="12"/>
    </row>
    <row r="2189" spans="1:12" x14ac:dyDescent="0.3">
      <c r="A2189">
        <v>3</v>
      </c>
      <c r="B2189">
        <v>26851</v>
      </c>
      <c r="C2189">
        <v>6</v>
      </c>
      <c r="D2189">
        <v>57000</v>
      </c>
      <c r="E2189" s="46">
        <v>45322</v>
      </c>
      <c r="F2189">
        <v>-12579</v>
      </c>
      <c r="I2189" t="str">
        <f>INDEX(LedgerMapping[[#All],[Level 3]],MATCH(Actuals[[#This Row],[Sub Ledger]],LedgerMapping[[#All],[Sub Ledger]],0))</f>
        <v>Other adjustment</v>
      </c>
      <c r="J2189" s="22">
        <f>YEAR(Actuals[[#This Row],[Date]])</f>
        <v>2024</v>
      </c>
      <c r="K2189" s="22">
        <f>MONTH(Actuals[[#This Row],[Date]])</f>
        <v>1</v>
      </c>
      <c r="L2189" s="12"/>
    </row>
    <row r="2190" spans="1:12" x14ac:dyDescent="0.3">
      <c r="A2190">
        <v>3</v>
      </c>
      <c r="B2190">
        <v>28001</v>
      </c>
      <c r="C2190">
        <v>6</v>
      </c>
      <c r="D2190">
        <v>57000</v>
      </c>
      <c r="E2190" s="46">
        <v>45354</v>
      </c>
      <c r="F2190">
        <v>-30802</v>
      </c>
      <c r="I2190" t="str">
        <f>INDEX(LedgerMapping[[#All],[Level 3]],MATCH(Actuals[[#This Row],[Sub Ledger]],LedgerMapping[[#All],[Sub Ledger]],0))</f>
        <v>Other adjustment</v>
      </c>
      <c r="J2190" s="22">
        <f>YEAR(Actuals[[#This Row],[Date]])</f>
        <v>2024</v>
      </c>
      <c r="K2190" s="22">
        <f>MONTH(Actuals[[#This Row],[Date]])</f>
        <v>3</v>
      </c>
      <c r="L2190" s="12"/>
    </row>
    <row r="2191" spans="1:12" x14ac:dyDescent="0.3">
      <c r="A2191">
        <v>3</v>
      </c>
      <c r="B2191">
        <v>29154</v>
      </c>
      <c r="C2191">
        <v>6</v>
      </c>
      <c r="D2191">
        <v>57000</v>
      </c>
      <c r="E2191" s="46">
        <v>45384</v>
      </c>
      <c r="F2191">
        <v>-17459</v>
      </c>
      <c r="I2191" t="str">
        <f>INDEX(LedgerMapping[[#All],[Level 3]],MATCH(Actuals[[#This Row],[Sub Ledger]],LedgerMapping[[#All],[Sub Ledger]],0))</f>
        <v>Other adjustment</v>
      </c>
      <c r="J2191" s="22">
        <f>YEAR(Actuals[[#This Row],[Date]])</f>
        <v>2024</v>
      </c>
      <c r="K2191" s="22">
        <f>MONTH(Actuals[[#This Row],[Date]])</f>
        <v>4</v>
      </c>
      <c r="L2191" s="12"/>
    </row>
    <row r="2192" spans="1:12" x14ac:dyDescent="0.3">
      <c r="A2192">
        <v>3</v>
      </c>
      <c r="B2192">
        <v>30280</v>
      </c>
      <c r="C2192">
        <v>6</v>
      </c>
      <c r="D2192">
        <v>57000</v>
      </c>
      <c r="E2192" s="46">
        <v>45415</v>
      </c>
      <c r="F2192">
        <v>-20321</v>
      </c>
      <c r="I2192" t="str">
        <f>INDEX(LedgerMapping[[#All],[Level 3]],MATCH(Actuals[[#This Row],[Sub Ledger]],LedgerMapping[[#All],[Sub Ledger]],0))</f>
        <v>Other adjustment</v>
      </c>
      <c r="J2192" s="22">
        <f>YEAR(Actuals[[#This Row],[Date]])</f>
        <v>2024</v>
      </c>
      <c r="K2192" s="22">
        <f>MONTH(Actuals[[#This Row],[Date]])</f>
        <v>5</v>
      </c>
      <c r="L2192" s="12"/>
    </row>
    <row r="2193" spans="1:12" x14ac:dyDescent="0.3">
      <c r="A2193">
        <v>3</v>
      </c>
      <c r="B2193">
        <v>31406</v>
      </c>
      <c r="C2193">
        <v>6</v>
      </c>
      <c r="D2193">
        <v>57000</v>
      </c>
      <c r="E2193" s="46">
        <v>45445</v>
      </c>
      <c r="F2193">
        <v>-11744</v>
      </c>
      <c r="I2193" t="str">
        <f>INDEX(LedgerMapping[[#All],[Level 3]],MATCH(Actuals[[#This Row],[Sub Ledger]],LedgerMapping[[#All],[Sub Ledger]],0))</f>
        <v>Other adjustment</v>
      </c>
      <c r="J2193" s="22">
        <f>YEAR(Actuals[[#This Row],[Date]])</f>
        <v>2024</v>
      </c>
      <c r="K2193" s="22">
        <f>MONTH(Actuals[[#This Row],[Date]])</f>
        <v>6</v>
      </c>
      <c r="L2193" s="12"/>
    </row>
    <row r="2194" spans="1:12" x14ac:dyDescent="0.3">
      <c r="A2194">
        <v>3</v>
      </c>
      <c r="B2194">
        <v>32530</v>
      </c>
      <c r="C2194">
        <v>6</v>
      </c>
      <c r="D2194">
        <v>57000</v>
      </c>
      <c r="E2194" s="46">
        <v>45476</v>
      </c>
      <c r="F2194">
        <v>-5936</v>
      </c>
      <c r="I2194" t="str">
        <f>INDEX(LedgerMapping[[#All],[Level 3]],MATCH(Actuals[[#This Row],[Sub Ledger]],LedgerMapping[[#All],[Sub Ledger]],0))</f>
        <v>Other adjustment</v>
      </c>
      <c r="J2194" s="22">
        <f>YEAR(Actuals[[#This Row],[Date]])</f>
        <v>2024</v>
      </c>
      <c r="K2194" s="22">
        <f>MONTH(Actuals[[#This Row],[Date]])</f>
        <v>7</v>
      </c>
      <c r="L2194" s="12"/>
    </row>
    <row r="2195" spans="1:12" x14ac:dyDescent="0.3">
      <c r="A2195">
        <v>3</v>
      </c>
      <c r="B2195">
        <v>33655</v>
      </c>
      <c r="C2195">
        <v>6</v>
      </c>
      <c r="D2195">
        <v>57000</v>
      </c>
      <c r="E2195" s="46">
        <v>45507</v>
      </c>
      <c r="F2195">
        <v>-6030</v>
      </c>
      <c r="I2195" t="str">
        <f>INDEX(LedgerMapping[[#All],[Level 3]],MATCH(Actuals[[#This Row],[Sub Ledger]],LedgerMapping[[#All],[Sub Ledger]],0))</f>
        <v>Other adjustment</v>
      </c>
      <c r="J2195" s="22">
        <f>YEAR(Actuals[[#This Row],[Date]])</f>
        <v>2024</v>
      </c>
      <c r="K2195" s="22">
        <f>MONTH(Actuals[[#This Row],[Date]])</f>
        <v>8</v>
      </c>
      <c r="L2195" s="12"/>
    </row>
    <row r="2196" spans="1:12" x14ac:dyDescent="0.3">
      <c r="A2196">
        <v>3</v>
      </c>
      <c r="B2196">
        <v>34805</v>
      </c>
      <c r="C2196">
        <v>6</v>
      </c>
      <c r="D2196">
        <v>57000</v>
      </c>
      <c r="E2196" s="46">
        <v>45536</v>
      </c>
      <c r="F2196">
        <v>-4995</v>
      </c>
      <c r="I2196" t="str">
        <f>INDEX(LedgerMapping[[#All],[Level 3]],MATCH(Actuals[[#This Row],[Sub Ledger]],LedgerMapping[[#All],[Sub Ledger]],0))</f>
        <v>Other adjustment</v>
      </c>
      <c r="J2196" s="22">
        <f>YEAR(Actuals[[#This Row],[Date]])</f>
        <v>2024</v>
      </c>
      <c r="K2196" s="22">
        <f>MONTH(Actuals[[#This Row],[Date]])</f>
        <v>9</v>
      </c>
      <c r="L2196" s="12"/>
    </row>
    <row r="2197" spans="1:12" x14ac:dyDescent="0.3">
      <c r="A2197">
        <v>3</v>
      </c>
      <c r="B2197">
        <v>37105</v>
      </c>
      <c r="C2197">
        <v>6</v>
      </c>
      <c r="D2197">
        <v>57000</v>
      </c>
      <c r="E2197" s="46">
        <v>45597</v>
      </c>
      <c r="F2197">
        <v>-7647</v>
      </c>
      <c r="I2197" t="str">
        <f>INDEX(LedgerMapping[[#All],[Level 3]],MATCH(Actuals[[#This Row],[Sub Ledger]],LedgerMapping[[#All],[Sub Ledger]],0))</f>
        <v>Other adjustment</v>
      </c>
      <c r="J2197" s="22">
        <f>YEAR(Actuals[[#This Row],[Date]])</f>
        <v>2024</v>
      </c>
      <c r="K2197" s="22">
        <f>MONTH(Actuals[[#This Row],[Date]])</f>
        <v>11</v>
      </c>
      <c r="L2197" s="12"/>
    </row>
    <row r="2198" spans="1:12" x14ac:dyDescent="0.3">
      <c r="A2198">
        <v>3</v>
      </c>
      <c r="B2198">
        <v>38255</v>
      </c>
      <c r="C2198">
        <v>6</v>
      </c>
      <c r="D2198">
        <v>57000</v>
      </c>
      <c r="E2198" s="46">
        <v>45628</v>
      </c>
      <c r="F2198">
        <v>-18340</v>
      </c>
      <c r="I2198" t="str">
        <f>INDEX(LedgerMapping[[#All],[Level 3]],MATCH(Actuals[[#This Row],[Sub Ledger]],LedgerMapping[[#All],[Sub Ledger]],0))</f>
        <v>Other adjustment</v>
      </c>
      <c r="J2198" s="22">
        <f>YEAR(Actuals[[#This Row],[Date]])</f>
        <v>2024</v>
      </c>
      <c r="K2198" s="22">
        <f>MONTH(Actuals[[#This Row],[Date]])</f>
        <v>12</v>
      </c>
      <c r="L2198" s="12"/>
    </row>
    <row r="2199" spans="1:12" x14ac:dyDescent="0.3">
      <c r="A2199">
        <v>3</v>
      </c>
      <c r="B2199">
        <v>57</v>
      </c>
      <c r="C2199">
        <v>6</v>
      </c>
      <c r="D2199">
        <v>60000</v>
      </c>
      <c r="E2199" s="46">
        <v>44562</v>
      </c>
      <c r="F2199">
        <v>-16320</v>
      </c>
      <c r="I2199" t="str">
        <f>INDEX(LedgerMapping[[#All],[Level 3]],MATCH(Actuals[[#This Row],[Sub Ledger]],LedgerMapping[[#All],[Sub Ledger]],0))</f>
        <v>Marketing</v>
      </c>
      <c r="J2199" s="22">
        <f>YEAR(Actuals[[#This Row],[Date]])</f>
        <v>2022</v>
      </c>
      <c r="K2199" s="22">
        <f>MONTH(Actuals[[#This Row],[Date]])</f>
        <v>1</v>
      </c>
      <c r="L2199" s="12"/>
    </row>
    <row r="2200" spans="1:12" x14ac:dyDescent="0.3">
      <c r="A2200">
        <v>3</v>
      </c>
      <c r="B2200">
        <v>1185</v>
      </c>
      <c r="C2200">
        <v>6</v>
      </c>
      <c r="D2200">
        <v>60000</v>
      </c>
      <c r="E2200" s="46">
        <v>44593</v>
      </c>
      <c r="F2200">
        <v>-15040</v>
      </c>
      <c r="I2200" t="str">
        <f>INDEX(LedgerMapping[[#All],[Level 3]],MATCH(Actuals[[#This Row],[Sub Ledger]],LedgerMapping[[#All],[Sub Ledger]],0))</f>
        <v>Marketing</v>
      </c>
      <c r="J2200" s="22">
        <f>YEAR(Actuals[[#This Row],[Date]])</f>
        <v>2022</v>
      </c>
      <c r="K2200" s="22">
        <f>MONTH(Actuals[[#This Row],[Date]])</f>
        <v>2</v>
      </c>
      <c r="L2200" s="12"/>
    </row>
    <row r="2201" spans="1:12" x14ac:dyDescent="0.3">
      <c r="A2201">
        <v>3</v>
      </c>
      <c r="B2201">
        <v>2309</v>
      </c>
      <c r="C2201">
        <v>6</v>
      </c>
      <c r="D2201">
        <v>60000</v>
      </c>
      <c r="E2201" s="46">
        <v>44624</v>
      </c>
      <c r="F2201">
        <v>-13720</v>
      </c>
      <c r="I2201" t="str">
        <f>INDEX(LedgerMapping[[#All],[Level 3]],MATCH(Actuals[[#This Row],[Sub Ledger]],LedgerMapping[[#All],[Sub Ledger]],0))</f>
        <v>Marketing</v>
      </c>
      <c r="J2201" s="22">
        <f>YEAR(Actuals[[#This Row],[Date]])</f>
        <v>2022</v>
      </c>
      <c r="K2201" s="22">
        <f>MONTH(Actuals[[#This Row],[Date]])</f>
        <v>3</v>
      </c>
      <c r="L2201" s="12"/>
    </row>
    <row r="2202" spans="1:12" x14ac:dyDescent="0.3">
      <c r="A2202">
        <v>3</v>
      </c>
      <c r="B2202">
        <v>3427</v>
      </c>
      <c r="C2202">
        <v>6</v>
      </c>
      <c r="D2202">
        <v>60000</v>
      </c>
      <c r="E2202" s="46">
        <v>44654</v>
      </c>
      <c r="F2202">
        <v>-14400</v>
      </c>
      <c r="I2202" t="str">
        <f>INDEX(LedgerMapping[[#All],[Level 3]],MATCH(Actuals[[#This Row],[Sub Ledger]],LedgerMapping[[#All],[Sub Ledger]],0))</f>
        <v>Marketing</v>
      </c>
      <c r="J2202" s="22">
        <f>YEAR(Actuals[[#This Row],[Date]])</f>
        <v>2022</v>
      </c>
      <c r="K2202" s="22">
        <f>MONTH(Actuals[[#This Row],[Date]])</f>
        <v>4</v>
      </c>
      <c r="L2202" s="12"/>
    </row>
    <row r="2203" spans="1:12" x14ac:dyDescent="0.3">
      <c r="A2203">
        <v>3</v>
      </c>
      <c r="B2203">
        <v>4547</v>
      </c>
      <c r="C2203">
        <v>6</v>
      </c>
      <c r="D2203">
        <v>60000</v>
      </c>
      <c r="E2203" s="46">
        <v>44685</v>
      </c>
      <c r="F2203">
        <v>-13020</v>
      </c>
      <c r="I2203" t="str">
        <f>INDEX(LedgerMapping[[#All],[Level 3]],MATCH(Actuals[[#This Row],[Sub Ledger]],LedgerMapping[[#All],[Sub Ledger]],0))</f>
        <v>Marketing</v>
      </c>
      <c r="J2203" s="22">
        <f>YEAR(Actuals[[#This Row],[Date]])</f>
        <v>2022</v>
      </c>
      <c r="K2203" s="22">
        <f>MONTH(Actuals[[#This Row],[Date]])</f>
        <v>5</v>
      </c>
      <c r="L2203" s="12"/>
    </row>
    <row r="2204" spans="1:12" x14ac:dyDescent="0.3">
      <c r="A2204">
        <v>3</v>
      </c>
      <c r="B2204">
        <v>5674</v>
      </c>
      <c r="C2204">
        <v>6</v>
      </c>
      <c r="D2204">
        <v>60000</v>
      </c>
      <c r="E2204" s="46">
        <v>44715</v>
      </c>
      <c r="F2204">
        <v>-13720</v>
      </c>
      <c r="I2204" t="str">
        <f>INDEX(LedgerMapping[[#All],[Level 3]],MATCH(Actuals[[#This Row],[Sub Ledger]],LedgerMapping[[#All],[Sub Ledger]],0))</f>
        <v>Marketing</v>
      </c>
      <c r="J2204" s="22">
        <f>YEAR(Actuals[[#This Row],[Date]])</f>
        <v>2022</v>
      </c>
      <c r="K2204" s="22">
        <f>MONTH(Actuals[[#This Row],[Date]])</f>
        <v>6</v>
      </c>
      <c r="L2204" s="12"/>
    </row>
    <row r="2205" spans="1:12" x14ac:dyDescent="0.3">
      <c r="A2205">
        <v>3</v>
      </c>
      <c r="B2205">
        <v>6798</v>
      </c>
      <c r="C2205">
        <v>6</v>
      </c>
      <c r="D2205">
        <v>60000</v>
      </c>
      <c r="E2205" s="46">
        <v>44746</v>
      </c>
      <c r="F2205">
        <v>-15680</v>
      </c>
      <c r="I2205" t="str">
        <f>INDEX(LedgerMapping[[#All],[Level 3]],MATCH(Actuals[[#This Row],[Sub Ledger]],LedgerMapping[[#All],[Sub Ledger]],0))</f>
        <v>Marketing</v>
      </c>
      <c r="J2205" s="22">
        <f>YEAR(Actuals[[#This Row],[Date]])</f>
        <v>2022</v>
      </c>
      <c r="K2205" s="22">
        <f>MONTH(Actuals[[#This Row],[Date]])</f>
        <v>7</v>
      </c>
      <c r="L2205" s="12"/>
    </row>
    <row r="2206" spans="1:12" x14ac:dyDescent="0.3">
      <c r="A2206">
        <v>3</v>
      </c>
      <c r="B2206">
        <v>7918</v>
      </c>
      <c r="C2206">
        <v>6</v>
      </c>
      <c r="D2206">
        <v>60000</v>
      </c>
      <c r="E2206" s="46">
        <v>44777</v>
      </c>
      <c r="F2206">
        <v>-16000</v>
      </c>
      <c r="I2206" t="str">
        <f>INDEX(LedgerMapping[[#All],[Level 3]],MATCH(Actuals[[#This Row],[Sub Ledger]],LedgerMapping[[#All],[Sub Ledger]],0))</f>
        <v>Marketing</v>
      </c>
      <c r="J2206" s="22">
        <f>YEAR(Actuals[[#This Row],[Date]])</f>
        <v>2022</v>
      </c>
      <c r="K2206" s="22">
        <f>MONTH(Actuals[[#This Row],[Date]])</f>
        <v>8</v>
      </c>
      <c r="L2206" s="12"/>
    </row>
    <row r="2207" spans="1:12" x14ac:dyDescent="0.3">
      <c r="A2207">
        <v>3</v>
      </c>
      <c r="B2207">
        <v>9040</v>
      </c>
      <c r="C2207">
        <v>6</v>
      </c>
      <c r="D2207">
        <v>60000</v>
      </c>
      <c r="E2207" s="46">
        <v>44805</v>
      </c>
      <c r="F2207">
        <v>-14560</v>
      </c>
      <c r="I2207" t="str">
        <f>INDEX(LedgerMapping[[#All],[Level 3]],MATCH(Actuals[[#This Row],[Sub Ledger]],LedgerMapping[[#All],[Sub Ledger]],0))</f>
        <v>Marketing</v>
      </c>
      <c r="J2207" s="22">
        <f>YEAR(Actuals[[#This Row],[Date]])</f>
        <v>2022</v>
      </c>
      <c r="K2207" s="22">
        <f>MONTH(Actuals[[#This Row],[Date]])</f>
        <v>9</v>
      </c>
      <c r="L2207" s="12"/>
    </row>
    <row r="2208" spans="1:12" x14ac:dyDescent="0.3">
      <c r="A2208">
        <v>3</v>
      </c>
      <c r="B2208">
        <v>10155</v>
      </c>
      <c r="C2208">
        <v>6</v>
      </c>
      <c r="D2208">
        <v>60000</v>
      </c>
      <c r="E2208" s="46">
        <v>44836</v>
      </c>
      <c r="F2208">
        <v>-15939</v>
      </c>
      <c r="I2208" t="str">
        <f>INDEX(LedgerMapping[[#All],[Level 3]],MATCH(Actuals[[#This Row],[Sub Ledger]],LedgerMapping[[#All],[Sub Ledger]],0))</f>
        <v>Marketing</v>
      </c>
      <c r="J2208" s="22">
        <f>YEAR(Actuals[[#This Row],[Date]])</f>
        <v>2022</v>
      </c>
      <c r="K2208" s="22">
        <f>MONTH(Actuals[[#This Row],[Date]])</f>
        <v>10</v>
      </c>
      <c r="L2208" s="12"/>
    </row>
    <row r="2209" spans="1:12" x14ac:dyDescent="0.3">
      <c r="A2209">
        <v>3</v>
      </c>
      <c r="B2209">
        <v>11274</v>
      </c>
      <c r="C2209">
        <v>6</v>
      </c>
      <c r="D2209">
        <v>60000</v>
      </c>
      <c r="E2209" s="46">
        <v>44866</v>
      </c>
      <c r="F2209">
        <v>-17296</v>
      </c>
      <c r="I2209" t="str">
        <f>INDEX(LedgerMapping[[#All],[Level 3]],MATCH(Actuals[[#This Row],[Sub Ledger]],LedgerMapping[[#All],[Sub Ledger]],0))</f>
        <v>Marketing</v>
      </c>
      <c r="J2209" s="22">
        <f>YEAR(Actuals[[#This Row],[Date]])</f>
        <v>2022</v>
      </c>
      <c r="K2209" s="22">
        <f>MONTH(Actuals[[#This Row],[Date]])</f>
        <v>11</v>
      </c>
      <c r="L2209" s="12"/>
    </row>
    <row r="2210" spans="1:12" x14ac:dyDescent="0.3">
      <c r="A2210">
        <v>3</v>
      </c>
      <c r="B2210">
        <v>12402</v>
      </c>
      <c r="C2210">
        <v>6</v>
      </c>
      <c r="D2210">
        <v>60000</v>
      </c>
      <c r="E2210" s="46">
        <v>44897</v>
      </c>
      <c r="F2210">
        <v>-17227</v>
      </c>
      <c r="I2210" t="str">
        <f>INDEX(LedgerMapping[[#All],[Level 3]],MATCH(Actuals[[#This Row],[Sub Ledger]],LedgerMapping[[#All],[Sub Ledger]],0))</f>
        <v>Marketing</v>
      </c>
      <c r="J2210" s="22">
        <f>YEAR(Actuals[[#This Row],[Date]])</f>
        <v>2022</v>
      </c>
      <c r="K2210" s="22">
        <f>MONTH(Actuals[[#This Row],[Date]])</f>
        <v>12</v>
      </c>
      <c r="L2210" s="12"/>
    </row>
    <row r="2211" spans="1:12" x14ac:dyDescent="0.3">
      <c r="A2211">
        <v>3</v>
      </c>
      <c r="B2211">
        <v>13524</v>
      </c>
      <c r="C2211">
        <v>6</v>
      </c>
      <c r="D2211">
        <v>60000</v>
      </c>
      <c r="E2211" s="46">
        <v>44927</v>
      </c>
      <c r="F2211">
        <v>-68411</v>
      </c>
      <c r="I2211" t="str">
        <f>INDEX(LedgerMapping[[#All],[Level 3]],MATCH(Actuals[[#This Row],[Sub Ledger]],LedgerMapping[[#All],[Sub Ledger]],0))</f>
        <v>Marketing</v>
      </c>
      <c r="J2211" s="22">
        <f>YEAR(Actuals[[#This Row],[Date]])</f>
        <v>2023</v>
      </c>
      <c r="K2211" s="22">
        <f>MONTH(Actuals[[#This Row],[Date]])</f>
        <v>1</v>
      </c>
      <c r="L2211" s="12"/>
    </row>
    <row r="2212" spans="1:12" x14ac:dyDescent="0.3">
      <c r="A2212">
        <v>3</v>
      </c>
      <c r="B2212">
        <v>14538</v>
      </c>
      <c r="C2212">
        <v>6</v>
      </c>
      <c r="D2212">
        <v>60000</v>
      </c>
      <c r="E2212" s="46">
        <v>44958</v>
      </c>
      <c r="F2212">
        <v>-67095</v>
      </c>
      <c r="I2212" t="str">
        <f>INDEX(LedgerMapping[[#All],[Level 3]],MATCH(Actuals[[#This Row],[Sub Ledger]],LedgerMapping[[#All],[Sub Ledger]],0))</f>
        <v>Marketing</v>
      </c>
      <c r="J2212" s="22">
        <f>YEAR(Actuals[[#This Row],[Date]])</f>
        <v>2023</v>
      </c>
      <c r="K2212" s="22">
        <f>MONTH(Actuals[[#This Row],[Date]])</f>
        <v>2</v>
      </c>
      <c r="L2212" s="12"/>
    </row>
    <row r="2213" spans="1:12" x14ac:dyDescent="0.3">
      <c r="A2213">
        <v>3</v>
      </c>
      <c r="B2213">
        <v>15517</v>
      </c>
      <c r="C2213">
        <v>6</v>
      </c>
      <c r="D2213">
        <v>60000</v>
      </c>
      <c r="E2213" s="46">
        <v>44988</v>
      </c>
      <c r="F2213">
        <v>-60398</v>
      </c>
      <c r="I2213" t="str">
        <f>INDEX(LedgerMapping[[#All],[Level 3]],MATCH(Actuals[[#This Row],[Sub Ledger]],LedgerMapping[[#All],[Sub Ledger]],0))</f>
        <v>Marketing</v>
      </c>
      <c r="J2213" s="22">
        <f>YEAR(Actuals[[#This Row],[Date]])</f>
        <v>2023</v>
      </c>
      <c r="K2213" s="22">
        <f>MONTH(Actuals[[#This Row],[Date]])</f>
        <v>3</v>
      </c>
      <c r="L2213" s="12"/>
    </row>
    <row r="2214" spans="1:12" x14ac:dyDescent="0.3">
      <c r="A2214">
        <v>3</v>
      </c>
      <c r="B2214">
        <v>16549</v>
      </c>
      <c r="C2214">
        <v>6</v>
      </c>
      <c r="D2214">
        <v>60000</v>
      </c>
      <c r="E2214" s="46">
        <v>45018</v>
      </c>
      <c r="F2214">
        <v>-64584</v>
      </c>
      <c r="I2214" t="str">
        <f>INDEX(LedgerMapping[[#All],[Level 3]],MATCH(Actuals[[#This Row],[Sub Ledger]],LedgerMapping[[#All],[Sub Ledger]],0))</f>
        <v>Marketing</v>
      </c>
      <c r="J2214" s="22">
        <f>YEAR(Actuals[[#This Row],[Date]])</f>
        <v>2023</v>
      </c>
      <c r="K2214" s="22">
        <f>MONTH(Actuals[[#This Row],[Date]])</f>
        <v>4</v>
      </c>
      <c r="L2214" s="12"/>
    </row>
    <row r="2215" spans="1:12" x14ac:dyDescent="0.3">
      <c r="A2215">
        <v>3</v>
      </c>
      <c r="B2215">
        <v>17581</v>
      </c>
      <c r="C2215">
        <v>6</v>
      </c>
      <c r="D2215">
        <v>60000</v>
      </c>
      <c r="E2215" s="46">
        <v>45049</v>
      </c>
      <c r="F2215">
        <v>-59202</v>
      </c>
      <c r="I2215" t="str">
        <f>INDEX(LedgerMapping[[#All],[Level 3]],MATCH(Actuals[[#This Row],[Sub Ledger]],LedgerMapping[[#All],[Sub Ledger]],0))</f>
        <v>Marketing</v>
      </c>
      <c r="J2215" s="22">
        <f>YEAR(Actuals[[#This Row],[Date]])</f>
        <v>2023</v>
      </c>
      <c r="K2215" s="22">
        <f>MONTH(Actuals[[#This Row],[Date]])</f>
        <v>5</v>
      </c>
      <c r="L2215" s="12"/>
    </row>
    <row r="2216" spans="1:12" x14ac:dyDescent="0.3">
      <c r="A2216">
        <v>3</v>
      </c>
      <c r="B2216">
        <v>18585</v>
      </c>
      <c r="C2216">
        <v>6</v>
      </c>
      <c r="D2216">
        <v>60000</v>
      </c>
      <c r="E2216" s="46">
        <v>45079</v>
      </c>
      <c r="F2216">
        <v>-58125</v>
      </c>
      <c r="I2216" t="str">
        <f>INDEX(LedgerMapping[[#All],[Level 3]],MATCH(Actuals[[#This Row],[Sub Ledger]],LedgerMapping[[#All],[Sub Ledger]],0))</f>
        <v>Marketing</v>
      </c>
      <c r="J2216" s="22">
        <f>YEAR(Actuals[[#This Row],[Date]])</f>
        <v>2023</v>
      </c>
      <c r="K2216" s="22">
        <f>MONTH(Actuals[[#This Row],[Date]])</f>
        <v>6</v>
      </c>
      <c r="L2216" s="12"/>
    </row>
    <row r="2217" spans="1:12" x14ac:dyDescent="0.3">
      <c r="A2217">
        <v>3</v>
      </c>
      <c r="B2217">
        <v>19613</v>
      </c>
      <c r="C2217">
        <v>6</v>
      </c>
      <c r="D2217">
        <v>60000</v>
      </c>
      <c r="E2217" s="46">
        <v>45110</v>
      </c>
      <c r="F2217">
        <v>-61175</v>
      </c>
      <c r="I2217" t="str">
        <f>INDEX(LedgerMapping[[#All],[Level 3]],MATCH(Actuals[[#This Row],[Sub Ledger]],LedgerMapping[[#All],[Sub Ledger]],0))</f>
        <v>Marketing</v>
      </c>
      <c r="J2217" s="22">
        <f>YEAR(Actuals[[#This Row],[Date]])</f>
        <v>2023</v>
      </c>
      <c r="K2217" s="22">
        <f>MONTH(Actuals[[#This Row],[Date]])</f>
        <v>7</v>
      </c>
      <c r="L2217" s="12"/>
    </row>
    <row r="2218" spans="1:12" x14ac:dyDescent="0.3">
      <c r="A2218">
        <v>3</v>
      </c>
      <c r="B2218">
        <v>20643</v>
      </c>
      <c r="C2218">
        <v>6</v>
      </c>
      <c r="D2218">
        <v>60000</v>
      </c>
      <c r="E2218" s="46">
        <v>45141</v>
      </c>
      <c r="F2218">
        <v>-54358</v>
      </c>
      <c r="I2218" t="str">
        <f>INDEX(LedgerMapping[[#All],[Level 3]],MATCH(Actuals[[#This Row],[Sub Ledger]],LedgerMapping[[#All],[Sub Ledger]],0))</f>
        <v>Marketing</v>
      </c>
      <c r="J2218" s="22">
        <f>YEAR(Actuals[[#This Row],[Date]])</f>
        <v>2023</v>
      </c>
      <c r="K2218" s="22">
        <f>MONTH(Actuals[[#This Row],[Date]])</f>
        <v>8</v>
      </c>
      <c r="L2218" s="12"/>
    </row>
    <row r="2219" spans="1:12" x14ac:dyDescent="0.3">
      <c r="A2219">
        <v>3</v>
      </c>
      <c r="B2219">
        <v>21645</v>
      </c>
      <c r="C2219">
        <v>6</v>
      </c>
      <c r="D2219">
        <v>60000</v>
      </c>
      <c r="E2219" s="46">
        <v>45169</v>
      </c>
      <c r="F2219">
        <v>-58006</v>
      </c>
      <c r="I2219" t="str">
        <f>INDEX(LedgerMapping[[#All],[Level 3]],MATCH(Actuals[[#This Row],[Sub Ledger]],LedgerMapping[[#All],[Sub Ledger]],0))</f>
        <v>Marketing</v>
      </c>
      <c r="J2219" s="22">
        <f>YEAR(Actuals[[#This Row],[Date]])</f>
        <v>2023</v>
      </c>
      <c r="K2219" s="22">
        <f>MONTH(Actuals[[#This Row],[Date]])</f>
        <v>8</v>
      </c>
      <c r="L2219" s="12"/>
    </row>
    <row r="2220" spans="1:12" x14ac:dyDescent="0.3">
      <c r="A2220">
        <v>3</v>
      </c>
      <c r="B2220">
        <v>22621</v>
      </c>
      <c r="C2220">
        <v>6</v>
      </c>
      <c r="D2220">
        <v>60000</v>
      </c>
      <c r="E2220" s="46">
        <v>45200</v>
      </c>
      <c r="F2220">
        <v>-55614</v>
      </c>
      <c r="I2220" t="str">
        <f>INDEX(LedgerMapping[[#All],[Level 3]],MATCH(Actuals[[#This Row],[Sub Ledger]],LedgerMapping[[#All],[Sub Ledger]],0))</f>
        <v>Marketing</v>
      </c>
      <c r="J2220" s="22">
        <f>YEAR(Actuals[[#This Row],[Date]])</f>
        <v>2023</v>
      </c>
      <c r="K2220" s="22">
        <f>MONTH(Actuals[[#This Row],[Date]])</f>
        <v>10</v>
      </c>
      <c r="L2220" s="12"/>
    </row>
    <row r="2221" spans="1:12" x14ac:dyDescent="0.3">
      <c r="A2221">
        <v>3</v>
      </c>
      <c r="B2221">
        <v>23625</v>
      </c>
      <c r="C2221">
        <v>6</v>
      </c>
      <c r="D2221">
        <v>60000</v>
      </c>
      <c r="E2221" s="46">
        <v>45230</v>
      </c>
      <c r="F2221">
        <v>-53820</v>
      </c>
      <c r="I2221" t="str">
        <f>INDEX(LedgerMapping[[#All],[Level 3]],MATCH(Actuals[[#This Row],[Sub Ledger]],LedgerMapping[[#All],[Sub Ledger]],0))</f>
        <v>Marketing</v>
      </c>
      <c r="J2221" s="22">
        <f>YEAR(Actuals[[#This Row],[Date]])</f>
        <v>2023</v>
      </c>
      <c r="K2221" s="22">
        <f>MONTH(Actuals[[#This Row],[Date]])</f>
        <v>10</v>
      </c>
      <c r="L2221" s="12"/>
    </row>
    <row r="2222" spans="1:12" x14ac:dyDescent="0.3">
      <c r="A2222">
        <v>3</v>
      </c>
      <c r="B2222">
        <v>24655</v>
      </c>
      <c r="C2222">
        <v>6</v>
      </c>
      <c r="D2222">
        <v>60000</v>
      </c>
      <c r="E2222" s="46">
        <v>45261</v>
      </c>
      <c r="F2222">
        <v>-54418</v>
      </c>
      <c r="I2222" t="str">
        <f>INDEX(LedgerMapping[[#All],[Level 3]],MATCH(Actuals[[#This Row],[Sub Ledger]],LedgerMapping[[#All],[Sub Ledger]],0))</f>
        <v>Marketing</v>
      </c>
      <c r="J2222" s="22">
        <f>YEAR(Actuals[[#This Row],[Date]])</f>
        <v>2023</v>
      </c>
      <c r="K2222" s="22">
        <f>MONTH(Actuals[[#This Row],[Date]])</f>
        <v>12</v>
      </c>
      <c r="L2222" s="12"/>
    </row>
    <row r="2223" spans="1:12" x14ac:dyDescent="0.3">
      <c r="A2223">
        <v>3</v>
      </c>
      <c r="B2223">
        <v>25714</v>
      </c>
      <c r="C2223">
        <v>6</v>
      </c>
      <c r="D2223">
        <v>60000</v>
      </c>
      <c r="E2223" s="46">
        <v>45291</v>
      </c>
      <c r="F2223">
        <v>-61803</v>
      </c>
      <c r="I2223" t="str">
        <f>INDEX(LedgerMapping[[#All],[Level 3]],MATCH(Actuals[[#This Row],[Sub Ledger]],LedgerMapping[[#All],[Sub Ledger]],0))</f>
        <v>Marketing</v>
      </c>
      <c r="J2223" s="22">
        <f>YEAR(Actuals[[#This Row],[Date]])</f>
        <v>2023</v>
      </c>
      <c r="K2223" s="22">
        <f>MONTH(Actuals[[#This Row],[Date]])</f>
        <v>12</v>
      </c>
      <c r="L2223" s="12"/>
    </row>
    <row r="2224" spans="1:12" x14ac:dyDescent="0.3">
      <c r="A2224">
        <v>3</v>
      </c>
      <c r="B2224">
        <v>26852</v>
      </c>
      <c r="C2224">
        <v>6</v>
      </c>
      <c r="D2224">
        <v>60000</v>
      </c>
      <c r="E2224" s="46">
        <v>45322</v>
      </c>
      <c r="F2224">
        <v>-51750</v>
      </c>
      <c r="I2224" t="str">
        <f>INDEX(LedgerMapping[[#All],[Level 3]],MATCH(Actuals[[#This Row],[Sub Ledger]],LedgerMapping[[#All],[Sub Ledger]],0))</f>
        <v>Marketing</v>
      </c>
      <c r="J2224" s="22">
        <f>YEAR(Actuals[[#This Row],[Date]])</f>
        <v>2024</v>
      </c>
      <c r="K2224" s="22">
        <f>MONTH(Actuals[[#This Row],[Date]])</f>
        <v>1</v>
      </c>
      <c r="L2224" s="12"/>
    </row>
    <row r="2225" spans="1:12" x14ac:dyDescent="0.3">
      <c r="A2225">
        <v>3</v>
      </c>
      <c r="B2225">
        <v>28002</v>
      </c>
      <c r="C2225">
        <v>6</v>
      </c>
      <c r="D2225">
        <v>60000</v>
      </c>
      <c r="E2225" s="46">
        <v>45354</v>
      </c>
      <c r="F2225">
        <v>-47817</v>
      </c>
      <c r="I2225" t="str">
        <f>INDEX(LedgerMapping[[#All],[Level 3]],MATCH(Actuals[[#This Row],[Sub Ledger]],LedgerMapping[[#All],[Sub Ledger]],0))</f>
        <v>Marketing</v>
      </c>
      <c r="J2225" s="22">
        <f>YEAR(Actuals[[#This Row],[Date]])</f>
        <v>2024</v>
      </c>
      <c r="K2225" s="22">
        <f>MONTH(Actuals[[#This Row],[Date]])</f>
        <v>3</v>
      </c>
      <c r="L2225" s="12"/>
    </row>
    <row r="2226" spans="1:12" x14ac:dyDescent="0.3">
      <c r="A2226">
        <v>3</v>
      </c>
      <c r="B2226">
        <v>29155</v>
      </c>
      <c r="C2226">
        <v>6</v>
      </c>
      <c r="D2226">
        <v>60000</v>
      </c>
      <c r="E2226" s="46">
        <v>45384</v>
      </c>
      <c r="F2226">
        <v>-48300</v>
      </c>
      <c r="I2226" t="str">
        <f>INDEX(LedgerMapping[[#All],[Level 3]],MATCH(Actuals[[#This Row],[Sub Ledger]],LedgerMapping[[#All],[Sub Ledger]],0))</f>
        <v>Marketing</v>
      </c>
      <c r="J2226" s="22">
        <f>YEAR(Actuals[[#This Row],[Date]])</f>
        <v>2024</v>
      </c>
      <c r="K2226" s="22">
        <f>MONTH(Actuals[[#This Row],[Date]])</f>
        <v>4</v>
      </c>
      <c r="L2226" s="12"/>
    </row>
    <row r="2227" spans="1:12" x14ac:dyDescent="0.3">
      <c r="A2227">
        <v>3</v>
      </c>
      <c r="B2227">
        <v>30281</v>
      </c>
      <c r="C2227">
        <v>6</v>
      </c>
      <c r="D2227">
        <v>60000</v>
      </c>
      <c r="E2227" s="46">
        <v>45415</v>
      </c>
      <c r="F2227">
        <v>-46851</v>
      </c>
      <c r="I2227" t="str">
        <f>INDEX(LedgerMapping[[#All],[Level 3]],MATCH(Actuals[[#This Row],[Sub Ledger]],LedgerMapping[[#All],[Sub Ledger]],0))</f>
        <v>Marketing</v>
      </c>
      <c r="J2227" s="22">
        <f>YEAR(Actuals[[#This Row],[Date]])</f>
        <v>2024</v>
      </c>
      <c r="K2227" s="22">
        <f>MONTH(Actuals[[#This Row],[Date]])</f>
        <v>5</v>
      </c>
      <c r="L2227" s="12"/>
    </row>
    <row r="2228" spans="1:12" x14ac:dyDescent="0.3">
      <c r="A2228">
        <v>3</v>
      </c>
      <c r="B2228">
        <v>31407</v>
      </c>
      <c r="C2228">
        <v>6</v>
      </c>
      <c r="D2228">
        <v>60000</v>
      </c>
      <c r="E2228" s="46">
        <v>45445</v>
      </c>
      <c r="F2228">
        <v>-43953</v>
      </c>
      <c r="I2228" t="str">
        <f>INDEX(LedgerMapping[[#All],[Level 3]],MATCH(Actuals[[#This Row],[Sub Ledger]],LedgerMapping[[#All],[Sub Ledger]],0))</f>
        <v>Marketing</v>
      </c>
      <c r="J2228" s="22">
        <f>YEAR(Actuals[[#This Row],[Date]])</f>
        <v>2024</v>
      </c>
      <c r="K2228" s="22">
        <f>MONTH(Actuals[[#This Row],[Date]])</f>
        <v>6</v>
      </c>
      <c r="L2228" s="12"/>
    </row>
    <row r="2229" spans="1:12" x14ac:dyDescent="0.3">
      <c r="A2229">
        <v>3</v>
      </c>
      <c r="B2229">
        <v>32531</v>
      </c>
      <c r="C2229">
        <v>6</v>
      </c>
      <c r="D2229">
        <v>60000</v>
      </c>
      <c r="E2229" s="46">
        <v>45476</v>
      </c>
      <c r="F2229">
        <v>-45299</v>
      </c>
      <c r="I2229" t="str">
        <f>INDEX(LedgerMapping[[#All],[Level 3]],MATCH(Actuals[[#This Row],[Sub Ledger]],LedgerMapping[[#All],[Sub Ledger]],0))</f>
        <v>Marketing</v>
      </c>
      <c r="J2229" s="22">
        <f>YEAR(Actuals[[#This Row],[Date]])</f>
        <v>2024</v>
      </c>
      <c r="K2229" s="22">
        <f>MONTH(Actuals[[#This Row],[Date]])</f>
        <v>7</v>
      </c>
      <c r="L2229" s="12"/>
    </row>
    <row r="2230" spans="1:12" x14ac:dyDescent="0.3">
      <c r="A2230">
        <v>3</v>
      </c>
      <c r="B2230">
        <v>33656</v>
      </c>
      <c r="C2230">
        <v>6</v>
      </c>
      <c r="D2230">
        <v>60000</v>
      </c>
      <c r="E2230" s="46">
        <v>45507</v>
      </c>
      <c r="F2230">
        <v>-47334</v>
      </c>
      <c r="I2230" t="str">
        <f>INDEX(LedgerMapping[[#All],[Level 3]],MATCH(Actuals[[#This Row],[Sub Ledger]],LedgerMapping[[#All],[Sub Ledger]],0))</f>
        <v>Marketing</v>
      </c>
      <c r="J2230" s="22">
        <f>YEAR(Actuals[[#This Row],[Date]])</f>
        <v>2024</v>
      </c>
      <c r="K2230" s="22">
        <f>MONTH(Actuals[[#This Row],[Date]])</f>
        <v>8</v>
      </c>
      <c r="L2230" s="12"/>
    </row>
    <row r="2231" spans="1:12" x14ac:dyDescent="0.3">
      <c r="A2231">
        <v>3</v>
      </c>
      <c r="B2231">
        <v>34806</v>
      </c>
      <c r="C2231">
        <v>6</v>
      </c>
      <c r="D2231">
        <v>60000</v>
      </c>
      <c r="E2231" s="46">
        <v>45536</v>
      </c>
      <c r="F2231">
        <v>-44436</v>
      </c>
      <c r="I2231" t="str">
        <f>INDEX(LedgerMapping[[#All],[Level 3]],MATCH(Actuals[[#This Row],[Sub Ledger]],LedgerMapping[[#All],[Sub Ledger]],0))</f>
        <v>Marketing</v>
      </c>
      <c r="J2231" s="22">
        <f>YEAR(Actuals[[#This Row],[Date]])</f>
        <v>2024</v>
      </c>
      <c r="K2231" s="22">
        <f>MONTH(Actuals[[#This Row],[Date]])</f>
        <v>9</v>
      </c>
      <c r="L2231" s="12"/>
    </row>
    <row r="2232" spans="1:12" x14ac:dyDescent="0.3">
      <c r="A2232">
        <v>3</v>
      </c>
      <c r="B2232">
        <v>35957</v>
      </c>
      <c r="C2232">
        <v>6</v>
      </c>
      <c r="D2232">
        <v>60000</v>
      </c>
      <c r="E2232" s="46">
        <v>45567</v>
      </c>
      <c r="F2232">
        <v>-47093</v>
      </c>
      <c r="I2232" t="str">
        <f>INDEX(LedgerMapping[[#All],[Level 3]],MATCH(Actuals[[#This Row],[Sub Ledger]],LedgerMapping[[#All],[Sub Ledger]],0))</f>
        <v>Marketing</v>
      </c>
      <c r="J2232" s="22">
        <f>YEAR(Actuals[[#This Row],[Date]])</f>
        <v>2024</v>
      </c>
      <c r="K2232" s="22">
        <f>MONTH(Actuals[[#This Row],[Date]])</f>
        <v>10</v>
      </c>
      <c r="L2232" s="12"/>
    </row>
    <row r="2233" spans="1:12" x14ac:dyDescent="0.3">
      <c r="A2233">
        <v>3</v>
      </c>
      <c r="B2233">
        <v>37106</v>
      </c>
      <c r="C2233">
        <v>6</v>
      </c>
      <c r="D2233">
        <v>60000</v>
      </c>
      <c r="E2233" s="46">
        <v>45597</v>
      </c>
      <c r="F2233">
        <v>-48128</v>
      </c>
      <c r="I2233" t="str">
        <f>INDEX(LedgerMapping[[#All],[Level 3]],MATCH(Actuals[[#This Row],[Sub Ledger]],LedgerMapping[[#All],[Sub Ledger]],0))</f>
        <v>Marketing</v>
      </c>
      <c r="J2233" s="22">
        <f>YEAR(Actuals[[#This Row],[Date]])</f>
        <v>2024</v>
      </c>
      <c r="K2233" s="22">
        <f>MONTH(Actuals[[#This Row],[Date]])</f>
        <v>11</v>
      </c>
      <c r="L2233" s="12"/>
    </row>
    <row r="2234" spans="1:12" x14ac:dyDescent="0.3">
      <c r="A2234">
        <v>3</v>
      </c>
      <c r="B2234">
        <v>38256</v>
      </c>
      <c r="C2234">
        <v>6</v>
      </c>
      <c r="D2234">
        <v>60000</v>
      </c>
      <c r="E2234" s="46">
        <v>45628</v>
      </c>
      <c r="F2234">
        <v>-42608</v>
      </c>
      <c r="I2234" t="str">
        <f>INDEX(LedgerMapping[[#All],[Level 3]],MATCH(Actuals[[#This Row],[Sub Ledger]],LedgerMapping[[#All],[Sub Ledger]],0))</f>
        <v>Marketing</v>
      </c>
      <c r="J2234" s="22">
        <f>YEAR(Actuals[[#This Row],[Date]])</f>
        <v>2024</v>
      </c>
      <c r="K2234" s="22">
        <f>MONTH(Actuals[[#This Row],[Date]])</f>
        <v>12</v>
      </c>
      <c r="L2234" s="12"/>
    </row>
    <row r="2235" spans="1:12" x14ac:dyDescent="0.3">
      <c r="A2235">
        <v>3</v>
      </c>
      <c r="B2235">
        <v>60</v>
      </c>
      <c r="C2235">
        <v>6</v>
      </c>
      <c r="D2235">
        <v>61000</v>
      </c>
      <c r="E2235" s="46">
        <v>44562</v>
      </c>
      <c r="F2235">
        <v>-1632</v>
      </c>
      <c r="I2235" t="str">
        <f>INDEX(LedgerMapping[[#All],[Level 3]],MATCH(Actuals[[#This Row],[Sub Ledger]],LedgerMapping[[#All],[Sub Ledger]],0))</f>
        <v>Marketing</v>
      </c>
      <c r="J2235" s="22">
        <f>YEAR(Actuals[[#This Row],[Date]])</f>
        <v>2022</v>
      </c>
      <c r="K2235" s="22">
        <f>MONTH(Actuals[[#This Row],[Date]])</f>
        <v>1</v>
      </c>
      <c r="L2235" s="12"/>
    </row>
    <row r="2236" spans="1:12" x14ac:dyDescent="0.3">
      <c r="A2236">
        <v>3</v>
      </c>
      <c r="B2236">
        <v>1188</v>
      </c>
      <c r="C2236">
        <v>6</v>
      </c>
      <c r="D2236">
        <v>61000</v>
      </c>
      <c r="E2236" s="46">
        <v>44593</v>
      </c>
      <c r="F2236">
        <v>-1805</v>
      </c>
      <c r="I2236" t="str">
        <f>INDEX(LedgerMapping[[#All],[Level 3]],MATCH(Actuals[[#This Row],[Sub Ledger]],LedgerMapping[[#All],[Sub Ledger]],0))</f>
        <v>Marketing</v>
      </c>
      <c r="J2236" s="22">
        <f>YEAR(Actuals[[#This Row],[Date]])</f>
        <v>2022</v>
      </c>
      <c r="K2236" s="22">
        <f>MONTH(Actuals[[#This Row],[Date]])</f>
        <v>2</v>
      </c>
      <c r="L2236" s="12"/>
    </row>
    <row r="2237" spans="1:12" x14ac:dyDescent="0.3">
      <c r="A2237">
        <v>3</v>
      </c>
      <c r="B2237">
        <v>2312</v>
      </c>
      <c r="C2237">
        <v>6</v>
      </c>
      <c r="D2237">
        <v>61000</v>
      </c>
      <c r="E2237" s="46">
        <v>44624</v>
      </c>
      <c r="F2237">
        <v>-1372</v>
      </c>
      <c r="I2237" t="str">
        <f>INDEX(LedgerMapping[[#All],[Level 3]],MATCH(Actuals[[#This Row],[Sub Ledger]],LedgerMapping[[#All],[Sub Ledger]],0))</f>
        <v>Marketing</v>
      </c>
      <c r="J2237" s="22">
        <f>YEAR(Actuals[[#This Row],[Date]])</f>
        <v>2022</v>
      </c>
      <c r="K2237" s="22">
        <f>MONTH(Actuals[[#This Row],[Date]])</f>
        <v>3</v>
      </c>
      <c r="L2237" s="12"/>
    </row>
    <row r="2238" spans="1:12" x14ac:dyDescent="0.3">
      <c r="A2238">
        <v>3</v>
      </c>
      <c r="B2238">
        <v>3430</v>
      </c>
      <c r="C2238">
        <v>6</v>
      </c>
      <c r="D2238">
        <v>61000</v>
      </c>
      <c r="E2238" s="46">
        <v>44654</v>
      </c>
      <c r="F2238">
        <v>-1296</v>
      </c>
      <c r="I2238" t="str">
        <f>INDEX(LedgerMapping[[#All],[Level 3]],MATCH(Actuals[[#This Row],[Sub Ledger]],LedgerMapping[[#All],[Sub Ledger]],0))</f>
        <v>Marketing</v>
      </c>
      <c r="J2238" s="22">
        <f>YEAR(Actuals[[#This Row],[Date]])</f>
        <v>2022</v>
      </c>
      <c r="K2238" s="22">
        <f>MONTH(Actuals[[#This Row],[Date]])</f>
        <v>4</v>
      </c>
      <c r="L2238" s="12"/>
    </row>
    <row r="2239" spans="1:12" x14ac:dyDescent="0.3">
      <c r="A2239">
        <v>3</v>
      </c>
      <c r="B2239">
        <v>4550</v>
      </c>
      <c r="C2239">
        <v>6</v>
      </c>
      <c r="D2239">
        <v>61000</v>
      </c>
      <c r="E2239" s="46">
        <v>44685</v>
      </c>
      <c r="F2239">
        <v>-1172</v>
      </c>
      <c r="I2239" t="str">
        <f>INDEX(LedgerMapping[[#All],[Level 3]],MATCH(Actuals[[#This Row],[Sub Ledger]],LedgerMapping[[#All],[Sub Ledger]],0))</f>
        <v>Marketing</v>
      </c>
      <c r="J2239" s="22">
        <f>YEAR(Actuals[[#This Row],[Date]])</f>
        <v>2022</v>
      </c>
      <c r="K2239" s="22">
        <f>MONTH(Actuals[[#This Row],[Date]])</f>
        <v>5</v>
      </c>
      <c r="L2239" s="12"/>
    </row>
    <row r="2240" spans="1:12" x14ac:dyDescent="0.3">
      <c r="A2240">
        <v>3</v>
      </c>
      <c r="B2240">
        <v>5676</v>
      </c>
      <c r="C2240">
        <v>6</v>
      </c>
      <c r="D2240">
        <v>61000</v>
      </c>
      <c r="E2240" s="46">
        <v>44715</v>
      </c>
      <c r="F2240">
        <v>-1646</v>
      </c>
      <c r="I2240" t="str">
        <f>INDEX(LedgerMapping[[#All],[Level 3]],MATCH(Actuals[[#This Row],[Sub Ledger]],LedgerMapping[[#All],[Sub Ledger]],0))</f>
        <v>Marketing</v>
      </c>
      <c r="J2240" s="22">
        <f>YEAR(Actuals[[#This Row],[Date]])</f>
        <v>2022</v>
      </c>
      <c r="K2240" s="22">
        <f>MONTH(Actuals[[#This Row],[Date]])</f>
        <v>6</v>
      </c>
      <c r="L2240" s="12"/>
    </row>
    <row r="2241" spans="1:12" x14ac:dyDescent="0.3">
      <c r="A2241">
        <v>3</v>
      </c>
      <c r="B2241">
        <v>6800</v>
      </c>
      <c r="C2241">
        <v>6</v>
      </c>
      <c r="D2241">
        <v>61000</v>
      </c>
      <c r="E2241" s="46">
        <v>44746</v>
      </c>
      <c r="F2241">
        <v>-1254</v>
      </c>
      <c r="I2241" t="str">
        <f>INDEX(LedgerMapping[[#All],[Level 3]],MATCH(Actuals[[#This Row],[Sub Ledger]],LedgerMapping[[#All],[Sub Ledger]],0))</f>
        <v>Marketing</v>
      </c>
      <c r="J2241" s="22">
        <f>YEAR(Actuals[[#This Row],[Date]])</f>
        <v>2022</v>
      </c>
      <c r="K2241" s="22">
        <f>MONTH(Actuals[[#This Row],[Date]])</f>
        <v>7</v>
      </c>
      <c r="L2241" s="12"/>
    </row>
    <row r="2242" spans="1:12" x14ac:dyDescent="0.3">
      <c r="A2242">
        <v>3</v>
      </c>
      <c r="B2242">
        <v>7919</v>
      </c>
      <c r="C2242">
        <v>6</v>
      </c>
      <c r="D2242">
        <v>61000</v>
      </c>
      <c r="E2242" s="46">
        <v>44777</v>
      </c>
      <c r="F2242">
        <v>-1440</v>
      </c>
      <c r="I2242" t="str">
        <f>INDEX(LedgerMapping[[#All],[Level 3]],MATCH(Actuals[[#This Row],[Sub Ledger]],LedgerMapping[[#All],[Sub Ledger]],0))</f>
        <v>Marketing</v>
      </c>
      <c r="J2242" s="22">
        <f>YEAR(Actuals[[#This Row],[Date]])</f>
        <v>2022</v>
      </c>
      <c r="K2242" s="22">
        <f>MONTH(Actuals[[#This Row],[Date]])</f>
        <v>8</v>
      </c>
      <c r="L2242" s="12"/>
    </row>
    <row r="2243" spans="1:12" x14ac:dyDescent="0.3">
      <c r="A2243">
        <v>3</v>
      </c>
      <c r="B2243">
        <v>9041</v>
      </c>
      <c r="C2243">
        <v>6</v>
      </c>
      <c r="D2243">
        <v>61000</v>
      </c>
      <c r="E2243" s="46">
        <v>44805</v>
      </c>
      <c r="F2243">
        <v>-1602</v>
      </c>
      <c r="I2243" t="str">
        <f>INDEX(LedgerMapping[[#All],[Level 3]],MATCH(Actuals[[#This Row],[Sub Ledger]],LedgerMapping[[#All],[Sub Ledger]],0))</f>
        <v>Marketing</v>
      </c>
      <c r="J2243" s="22">
        <f>YEAR(Actuals[[#This Row],[Date]])</f>
        <v>2022</v>
      </c>
      <c r="K2243" s="22">
        <f>MONTH(Actuals[[#This Row],[Date]])</f>
        <v>9</v>
      </c>
      <c r="L2243" s="12"/>
    </row>
    <row r="2244" spans="1:12" x14ac:dyDescent="0.3">
      <c r="A2244">
        <v>3</v>
      </c>
      <c r="B2244">
        <v>10158</v>
      </c>
      <c r="C2244">
        <v>6</v>
      </c>
      <c r="D2244">
        <v>61000</v>
      </c>
      <c r="E2244" s="46">
        <v>44836</v>
      </c>
      <c r="F2244">
        <v>-1472</v>
      </c>
      <c r="I2244" t="str">
        <f>INDEX(LedgerMapping[[#All],[Level 3]],MATCH(Actuals[[#This Row],[Sub Ledger]],LedgerMapping[[#All],[Sub Ledger]],0))</f>
        <v>Marketing</v>
      </c>
      <c r="J2244" s="22">
        <f>YEAR(Actuals[[#This Row],[Date]])</f>
        <v>2022</v>
      </c>
      <c r="K2244" s="22">
        <f>MONTH(Actuals[[#This Row],[Date]])</f>
        <v>10</v>
      </c>
      <c r="L2244" s="12"/>
    </row>
    <row r="2245" spans="1:12" x14ac:dyDescent="0.3">
      <c r="A2245">
        <v>3</v>
      </c>
      <c r="B2245">
        <v>11276</v>
      </c>
      <c r="C2245">
        <v>6</v>
      </c>
      <c r="D2245">
        <v>61000</v>
      </c>
      <c r="E2245" s="46">
        <v>44866</v>
      </c>
      <c r="F2245">
        <v>-1775</v>
      </c>
      <c r="I2245" t="str">
        <f>INDEX(LedgerMapping[[#All],[Level 3]],MATCH(Actuals[[#This Row],[Sub Ledger]],LedgerMapping[[#All],[Sub Ledger]],0))</f>
        <v>Marketing</v>
      </c>
      <c r="J2245" s="22">
        <f>YEAR(Actuals[[#This Row],[Date]])</f>
        <v>2022</v>
      </c>
      <c r="K2245" s="22">
        <f>MONTH(Actuals[[#This Row],[Date]])</f>
        <v>11</v>
      </c>
      <c r="L2245" s="12"/>
    </row>
    <row r="2246" spans="1:12" x14ac:dyDescent="0.3">
      <c r="A2246">
        <v>3</v>
      </c>
      <c r="B2246">
        <v>12403</v>
      </c>
      <c r="C2246">
        <v>6</v>
      </c>
      <c r="D2246">
        <v>61000</v>
      </c>
      <c r="E2246" s="46">
        <v>44897</v>
      </c>
      <c r="F2246">
        <v>-2121</v>
      </c>
      <c r="I2246" t="str">
        <f>INDEX(LedgerMapping[[#All],[Level 3]],MATCH(Actuals[[#This Row],[Sub Ledger]],LedgerMapping[[#All],[Sub Ledger]],0))</f>
        <v>Marketing</v>
      </c>
      <c r="J2246" s="22">
        <f>YEAR(Actuals[[#This Row],[Date]])</f>
        <v>2022</v>
      </c>
      <c r="K2246" s="22">
        <f>MONTH(Actuals[[#This Row],[Date]])</f>
        <v>12</v>
      </c>
      <c r="L2246" s="12"/>
    </row>
    <row r="2247" spans="1:12" x14ac:dyDescent="0.3">
      <c r="A2247">
        <v>3</v>
      </c>
      <c r="B2247">
        <v>13525</v>
      </c>
      <c r="C2247">
        <v>6</v>
      </c>
      <c r="D2247">
        <v>61000</v>
      </c>
      <c r="E2247" s="46">
        <v>44927</v>
      </c>
      <c r="F2247">
        <v>-8423</v>
      </c>
      <c r="I2247" t="str">
        <f>INDEX(LedgerMapping[[#All],[Level 3]],MATCH(Actuals[[#This Row],[Sub Ledger]],LedgerMapping[[#All],[Sub Ledger]],0))</f>
        <v>Marketing</v>
      </c>
      <c r="J2247" s="22">
        <f>YEAR(Actuals[[#This Row],[Date]])</f>
        <v>2023</v>
      </c>
      <c r="K2247" s="22">
        <f>MONTH(Actuals[[#This Row],[Date]])</f>
        <v>1</v>
      </c>
      <c r="L2247" s="12"/>
    </row>
    <row r="2248" spans="1:12" x14ac:dyDescent="0.3">
      <c r="A2248">
        <v>3</v>
      </c>
      <c r="B2248">
        <v>14539</v>
      </c>
      <c r="C2248">
        <v>6</v>
      </c>
      <c r="D2248">
        <v>61000</v>
      </c>
      <c r="E2248" s="46">
        <v>44958</v>
      </c>
      <c r="F2248">
        <v>-6884</v>
      </c>
      <c r="I2248" t="str">
        <f>INDEX(LedgerMapping[[#All],[Level 3]],MATCH(Actuals[[#This Row],[Sub Ledger]],LedgerMapping[[#All],[Sub Ledger]],0))</f>
        <v>Marketing</v>
      </c>
      <c r="J2248" s="22">
        <f>YEAR(Actuals[[#This Row],[Date]])</f>
        <v>2023</v>
      </c>
      <c r="K2248" s="22">
        <f>MONTH(Actuals[[#This Row],[Date]])</f>
        <v>2</v>
      </c>
      <c r="L2248" s="12"/>
    </row>
    <row r="2249" spans="1:12" x14ac:dyDescent="0.3">
      <c r="A2249">
        <v>3</v>
      </c>
      <c r="B2249">
        <v>15518</v>
      </c>
      <c r="C2249">
        <v>6</v>
      </c>
      <c r="D2249">
        <v>61000</v>
      </c>
      <c r="E2249" s="46">
        <v>44988</v>
      </c>
      <c r="F2249">
        <v>-7436</v>
      </c>
      <c r="I2249" t="str">
        <f>INDEX(LedgerMapping[[#All],[Level 3]],MATCH(Actuals[[#This Row],[Sub Ledger]],LedgerMapping[[#All],[Sub Ledger]],0))</f>
        <v>Marketing</v>
      </c>
      <c r="J2249" s="22">
        <f>YEAR(Actuals[[#This Row],[Date]])</f>
        <v>2023</v>
      </c>
      <c r="K2249" s="22">
        <f>MONTH(Actuals[[#This Row],[Date]])</f>
        <v>3</v>
      </c>
      <c r="L2249" s="12"/>
    </row>
    <row r="2250" spans="1:12" x14ac:dyDescent="0.3">
      <c r="A2250">
        <v>3</v>
      </c>
      <c r="B2250">
        <v>16550</v>
      </c>
      <c r="C2250">
        <v>6</v>
      </c>
      <c r="D2250">
        <v>61000</v>
      </c>
      <c r="E2250" s="46">
        <v>45018</v>
      </c>
      <c r="F2250">
        <v>-6626</v>
      </c>
      <c r="I2250" t="str">
        <f>INDEX(LedgerMapping[[#All],[Level 3]],MATCH(Actuals[[#This Row],[Sub Ledger]],LedgerMapping[[#All],[Sub Ledger]],0))</f>
        <v>Marketing</v>
      </c>
      <c r="J2250" s="22">
        <f>YEAR(Actuals[[#This Row],[Date]])</f>
        <v>2023</v>
      </c>
      <c r="K2250" s="22">
        <f>MONTH(Actuals[[#This Row],[Date]])</f>
        <v>4</v>
      </c>
      <c r="L2250" s="12"/>
    </row>
    <row r="2251" spans="1:12" x14ac:dyDescent="0.3">
      <c r="A2251">
        <v>3</v>
      </c>
      <c r="B2251">
        <v>17582</v>
      </c>
      <c r="C2251">
        <v>6</v>
      </c>
      <c r="D2251">
        <v>61000</v>
      </c>
      <c r="E2251" s="46">
        <v>45049</v>
      </c>
      <c r="F2251">
        <v>-6074</v>
      </c>
      <c r="I2251" t="str">
        <f>INDEX(LedgerMapping[[#All],[Level 3]],MATCH(Actuals[[#This Row],[Sub Ledger]],LedgerMapping[[#All],[Sub Ledger]],0))</f>
        <v>Marketing</v>
      </c>
      <c r="J2251" s="22">
        <f>YEAR(Actuals[[#This Row],[Date]])</f>
        <v>2023</v>
      </c>
      <c r="K2251" s="22">
        <f>MONTH(Actuals[[#This Row],[Date]])</f>
        <v>5</v>
      </c>
      <c r="L2251" s="12"/>
    </row>
    <row r="2252" spans="1:12" x14ac:dyDescent="0.3">
      <c r="A2252">
        <v>3</v>
      </c>
      <c r="B2252">
        <v>18586</v>
      </c>
      <c r="C2252">
        <v>6</v>
      </c>
      <c r="D2252">
        <v>61000</v>
      </c>
      <c r="E2252" s="46">
        <v>45079</v>
      </c>
      <c r="F2252">
        <v>-4771</v>
      </c>
      <c r="I2252" t="str">
        <f>INDEX(LedgerMapping[[#All],[Level 3]],MATCH(Actuals[[#This Row],[Sub Ledger]],LedgerMapping[[#All],[Sub Ledger]],0))</f>
        <v>Marketing</v>
      </c>
      <c r="J2252" s="22">
        <f>YEAR(Actuals[[#This Row],[Date]])</f>
        <v>2023</v>
      </c>
      <c r="K2252" s="22">
        <f>MONTH(Actuals[[#This Row],[Date]])</f>
        <v>6</v>
      </c>
      <c r="L2252" s="12"/>
    </row>
    <row r="2253" spans="1:12" x14ac:dyDescent="0.3">
      <c r="A2253">
        <v>3</v>
      </c>
      <c r="B2253">
        <v>19614</v>
      </c>
      <c r="C2253">
        <v>6</v>
      </c>
      <c r="D2253">
        <v>61000</v>
      </c>
      <c r="E2253" s="46">
        <v>45110</v>
      </c>
      <c r="F2253">
        <v>-5649</v>
      </c>
      <c r="I2253" t="str">
        <f>INDEX(LedgerMapping[[#All],[Level 3]],MATCH(Actuals[[#This Row],[Sub Ledger]],LedgerMapping[[#All],[Sub Ledger]],0))</f>
        <v>Marketing</v>
      </c>
      <c r="J2253" s="22">
        <f>YEAR(Actuals[[#This Row],[Date]])</f>
        <v>2023</v>
      </c>
      <c r="K2253" s="22">
        <f>MONTH(Actuals[[#This Row],[Date]])</f>
        <v>7</v>
      </c>
      <c r="L2253" s="12"/>
    </row>
    <row r="2254" spans="1:12" x14ac:dyDescent="0.3">
      <c r="A2254">
        <v>3</v>
      </c>
      <c r="B2254">
        <v>20644</v>
      </c>
      <c r="C2254">
        <v>6</v>
      </c>
      <c r="D2254">
        <v>61000</v>
      </c>
      <c r="E2254" s="46">
        <v>45141</v>
      </c>
      <c r="F2254">
        <v>-6135</v>
      </c>
      <c r="I2254" t="str">
        <f>INDEX(LedgerMapping[[#All],[Level 3]],MATCH(Actuals[[#This Row],[Sub Ledger]],LedgerMapping[[#All],[Sub Ledger]],0))</f>
        <v>Marketing</v>
      </c>
      <c r="J2254" s="22">
        <f>YEAR(Actuals[[#This Row],[Date]])</f>
        <v>2023</v>
      </c>
      <c r="K2254" s="22">
        <f>MONTH(Actuals[[#This Row],[Date]])</f>
        <v>8</v>
      </c>
      <c r="L2254" s="12"/>
    </row>
    <row r="2255" spans="1:12" x14ac:dyDescent="0.3">
      <c r="A2255">
        <v>3</v>
      </c>
      <c r="B2255">
        <v>21646</v>
      </c>
      <c r="C2255">
        <v>6</v>
      </c>
      <c r="D2255">
        <v>61000</v>
      </c>
      <c r="E2255" s="46">
        <v>45169</v>
      </c>
      <c r="F2255">
        <v>-5951</v>
      </c>
      <c r="I2255" t="str">
        <f>INDEX(LedgerMapping[[#All],[Level 3]],MATCH(Actuals[[#This Row],[Sub Ledger]],LedgerMapping[[#All],[Sub Ledger]],0))</f>
        <v>Marketing</v>
      </c>
      <c r="J2255" s="22">
        <f>YEAR(Actuals[[#This Row],[Date]])</f>
        <v>2023</v>
      </c>
      <c r="K2255" s="22">
        <f>MONTH(Actuals[[#This Row],[Date]])</f>
        <v>8</v>
      </c>
      <c r="L2255" s="12"/>
    </row>
    <row r="2256" spans="1:12" x14ac:dyDescent="0.3">
      <c r="A2256">
        <v>3</v>
      </c>
      <c r="B2256">
        <v>22622</v>
      </c>
      <c r="C2256">
        <v>6</v>
      </c>
      <c r="D2256">
        <v>61000</v>
      </c>
      <c r="E2256" s="46">
        <v>45200</v>
      </c>
      <c r="F2256">
        <v>-5706</v>
      </c>
      <c r="I2256" t="str">
        <f>INDEX(LedgerMapping[[#All],[Level 3]],MATCH(Actuals[[#This Row],[Sub Ledger]],LedgerMapping[[#All],[Sub Ledger]],0))</f>
        <v>Marketing</v>
      </c>
      <c r="J2256" s="22">
        <f>YEAR(Actuals[[#This Row],[Date]])</f>
        <v>2023</v>
      </c>
      <c r="K2256" s="22">
        <f>MONTH(Actuals[[#This Row],[Date]])</f>
        <v>10</v>
      </c>
      <c r="L2256" s="12"/>
    </row>
    <row r="2257" spans="1:12" x14ac:dyDescent="0.3">
      <c r="A2257">
        <v>3</v>
      </c>
      <c r="B2257">
        <v>23626</v>
      </c>
      <c r="C2257">
        <v>6</v>
      </c>
      <c r="D2257">
        <v>61000</v>
      </c>
      <c r="E2257" s="46">
        <v>45230</v>
      </c>
      <c r="F2257">
        <v>-5522</v>
      </c>
      <c r="I2257" t="str">
        <f>INDEX(LedgerMapping[[#All],[Level 3]],MATCH(Actuals[[#This Row],[Sub Ledger]],LedgerMapping[[#All],[Sub Ledger]],0))</f>
        <v>Marketing</v>
      </c>
      <c r="J2257" s="22">
        <f>YEAR(Actuals[[#This Row],[Date]])</f>
        <v>2023</v>
      </c>
      <c r="K2257" s="22">
        <f>MONTH(Actuals[[#This Row],[Date]])</f>
        <v>10</v>
      </c>
      <c r="L2257" s="12"/>
    </row>
    <row r="2258" spans="1:12" x14ac:dyDescent="0.3">
      <c r="A2258">
        <v>3</v>
      </c>
      <c r="B2258">
        <v>24656</v>
      </c>
      <c r="C2258">
        <v>6</v>
      </c>
      <c r="D2258">
        <v>61000</v>
      </c>
      <c r="E2258" s="46">
        <v>45261</v>
      </c>
      <c r="F2258">
        <v>-5025</v>
      </c>
      <c r="I2258" t="str">
        <f>INDEX(LedgerMapping[[#All],[Level 3]],MATCH(Actuals[[#This Row],[Sub Ledger]],LedgerMapping[[#All],[Sub Ledger]],0))</f>
        <v>Marketing</v>
      </c>
      <c r="J2258" s="22">
        <f>YEAR(Actuals[[#This Row],[Date]])</f>
        <v>2023</v>
      </c>
      <c r="K2258" s="22">
        <f>MONTH(Actuals[[#This Row],[Date]])</f>
        <v>12</v>
      </c>
      <c r="L2258" s="12"/>
    </row>
    <row r="2259" spans="1:12" x14ac:dyDescent="0.3">
      <c r="A2259">
        <v>3</v>
      </c>
      <c r="B2259">
        <v>25715</v>
      </c>
      <c r="C2259">
        <v>6</v>
      </c>
      <c r="D2259">
        <v>61000</v>
      </c>
      <c r="E2259" s="46">
        <v>45291</v>
      </c>
      <c r="F2259">
        <v>-7610</v>
      </c>
      <c r="I2259" t="str">
        <f>INDEX(LedgerMapping[[#All],[Level 3]],MATCH(Actuals[[#This Row],[Sub Ledger]],LedgerMapping[[#All],[Sub Ledger]],0))</f>
        <v>Marketing</v>
      </c>
      <c r="J2259" s="22">
        <f>YEAR(Actuals[[#This Row],[Date]])</f>
        <v>2023</v>
      </c>
      <c r="K2259" s="22">
        <f>MONTH(Actuals[[#This Row],[Date]])</f>
        <v>12</v>
      </c>
      <c r="L2259" s="12"/>
    </row>
    <row r="2260" spans="1:12" x14ac:dyDescent="0.3">
      <c r="A2260">
        <v>3</v>
      </c>
      <c r="B2260">
        <v>26853</v>
      </c>
      <c r="C2260">
        <v>6</v>
      </c>
      <c r="D2260">
        <v>61000</v>
      </c>
      <c r="E2260" s="46">
        <v>45322</v>
      </c>
      <c r="F2260">
        <v>-4779</v>
      </c>
      <c r="I2260" t="str">
        <f>INDEX(LedgerMapping[[#All],[Level 3]],MATCH(Actuals[[#This Row],[Sub Ledger]],LedgerMapping[[#All],[Sub Ledger]],0))</f>
        <v>Marketing</v>
      </c>
      <c r="J2260" s="22">
        <f>YEAR(Actuals[[#This Row],[Date]])</f>
        <v>2024</v>
      </c>
      <c r="K2260" s="22">
        <f>MONTH(Actuals[[#This Row],[Date]])</f>
        <v>1</v>
      </c>
      <c r="L2260" s="12"/>
    </row>
    <row r="2261" spans="1:12" x14ac:dyDescent="0.3">
      <c r="A2261">
        <v>3</v>
      </c>
      <c r="B2261">
        <v>28003</v>
      </c>
      <c r="C2261">
        <v>6</v>
      </c>
      <c r="D2261">
        <v>61000</v>
      </c>
      <c r="E2261" s="46">
        <v>45354</v>
      </c>
      <c r="F2261">
        <v>-4906</v>
      </c>
      <c r="I2261" t="str">
        <f>INDEX(LedgerMapping[[#All],[Level 3]],MATCH(Actuals[[#This Row],[Sub Ledger]],LedgerMapping[[#All],[Sub Ledger]],0))</f>
        <v>Marketing</v>
      </c>
      <c r="J2261" s="22">
        <f>YEAR(Actuals[[#This Row],[Date]])</f>
        <v>2024</v>
      </c>
      <c r="K2261" s="22">
        <f>MONTH(Actuals[[#This Row],[Date]])</f>
        <v>3</v>
      </c>
      <c r="L2261" s="12"/>
    </row>
    <row r="2262" spans="1:12" x14ac:dyDescent="0.3">
      <c r="A2262">
        <v>3</v>
      </c>
      <c r="B2262">
        <v>29156</v>
      </c>
      <c r="C2262">
        <v>6</v>
      </c>
      <c r="D2262">
        <v>61000</v>
      </c>
      <c r="E2262" s="46">
        <v>45384</v>
      </c>
      <c r="F2262">
        <v>-4956</v>
      </c>
      <c r="I2262" t="str">
        <f>INDEX(LedgerMapping[[#All],[Level 3]],MATCH(Actuals[[#This Row],[Sub Ledger]],LedgerMapping[[#All],[Sub Ledger]],0))</f>
        <v>Marketing</v>
      </c>
      <c r="J2262" s="22">
        <f>YEAR(Actuals[[#This Row],[Date]])</f>
        <v>2024</v>
      </c>
      <c r="K2262" s="22">
        <f>MONTH(Actuals[[#This Row],[Date]])</f>
        <v>4</v>
      </c>
      <c r="L2262" s="12"/>
    </row>
    <row r="2263" spans="1:12" x14ac:dyDescent="0.3">
      <c r="A2263">
        <v>3</v>
      </c>
      <c r="B2263">
        <v>30282</v>
      </c>
      <c r="C2263">
        <v>6</v>
      </c>
      <c r="D2263">
        <v>61000</v>
      </c>
      <c r="E2263" s="46">
        <v>45415</v>
      </c>
      <c r="F2263">
        <v>-4807</v>
      </c>
      <c r="I2263" t="str">
        <f>INDEX(LedgerMapping[[#All],[Level 3]],MATCH(Actuals[[#This Row],[Sub Ledger]],LedgerMapping[[#All],[Sub Ledger]],0))</f>
        <v>Marketing</v>
      </c>
      <c r="J2263" s="22">
        <f>YEAR(Actuals[[#This Row],[Date]])</f>
        <v>2024</v>
      </c>
      <c r="K2263" s="22">
        <f>MONTH(Actuals[[#This Row],[Date]])</f>
        <v>5</v>
      </c>
      <c r="L2263" s="12"/>
    </row>
    <row r="2264" spans="1:12" x14ac:dyDescent="0.3">
      <c r="A2264">
        <v>3</v>
      </c>
      <c r="B2264">
        <v>31408</v>
      </c>
      <c r="C2264">
        <v>6</v>
      </c>
      <c r="D2264">
        <v>61000</v>
      </c>
      <c r="E2264" s="46">
        <v>45445</v>
      </c>
      <c r="F2264">
        <v>-4510</v>
      </c>
      <c r="I2264" t="str">
        <f>INDEX(LedgerMapping[[#All],[Level 3]],MATCH(Actuals[[#This Row],[Sub Ledger]],LedgerMapping[[#All],[Sub Ledger]],0))</f>
        <v>Marketing</v>
      </c>
      <c r="J2264" s="22">
        <f>YEAR(Actuals[[#This Row],[Date]])</f>
        <v>2024</v>
      </c>
      <c r="K2264" s="22">
        <f>MONTH(Actuals[[#This Row],[Date]])</f>
        <v>6</v>
      </c>
      <c r="L2264" s="12"/>
    </row>
    <row r="2265" spans="1:12" x14ac:dyDescent="0.3">
      <c r="A2265">
        <v>3</v>
      </c>
      <c r="B2265">
        <v>32532</v>
      </c>
      <c r="C2265">
        <v>6</v>
      </c>
      <c r="D2265">
        <v>61000</v>
      </c>
      <c r="E2265" s="46">
        <v>45476</v>
      </c>
      <c r="F2265">
        <v>-3718</v>
      </c>
      <c r="I2265" t="str">
        <f>INDEX(LedgerMapping[[#All],[Level 3]],MATCH(Actuals[[#This Row],[Sub Ledger]],LedgerMapping[[#All],[Sub Ledger]],0))</f>
        <v>Marketing</v>
      </c>
      <c r="J2265" s="22">
        <f>YEAR(Actuals[[#This Row],[Date]])</f>
        <v>2024</v>
      </c>
      <c r="K2265" s="22">
        <f>MONTH(Actuals[[#This Row],[Date]])</f>
        <v>7</v>
      </c>
      <c r="L2265" s="12"/>
    </row>
    <row r="2266" spans="1:12" x14ac:dyDescent="0.3">
      <c r="A2266">
        <v>3</v>
      </c>
      <c r="B2266">
        <v>33657</v>
      </c>
      <c r="C2266">
        <v>6</v>
      </c>
      <c r="D2266">
        <v>61000</v>
      </c>
      <c r="E2266" s="46">
        <v>45507</v>
      </c>
      <c r="F2266">
        <v>-5828</v>
      </c>
      <c r="I2266" t="str">
        <f>INDEX(LedgerMapping[[#All],[Level 3]],MATCH(Actuals[[#This Row],[Sub Ledger]],LedgerMapping[[#All],[Sub Ledger]],0))</f>
        <v>Marketing</v>
      </c>
      <c r="J2266" s="22">
        <f>YEAR(Actuals[[#This Row],[Date]])</f>
        <v>2024</v>
      </c>
      <c r="K2266" s="22">
        <f>MONTH(Actuals[[#This Row],[Date]])</f>
        <v>8</v>
      </c>
      <c r="L2266" s="12"/>
    </row>
    <row r="2267" spans="1:12" x14ac:dyDescent="0.3">
      <c r="A2267">
        <v>3</v>
      </c>
      <c r="B2267">
        <v>34807</v>
      </c>
      <c r="C2267">
        <v>6</v>
      </c>
      <c r="D2267">
        <v>61000</v>
      </c>
      <c r="E2267" s="46">
        <v>45536</v>
      </c>
      <c r="F2267">
        <v>-4559</v>
      </c>
      <c r="I2267" t="str">
        <f>INDEX(LedgerMapping[[#All],[Level 3]],MATCH(Actuals[[#This Row],[Sub Ledger]],LedgerMapping[[#All],[Sub Ledger]],0))</f>
        <v>Marketing</v>
      </c>
      <c r="J2267" s="22">
        <f>YEAR(Actuals[[#This Row],[Date]])</f>
        <v>2024</v>
      </c>
      <c r="K2267" s="22">
        <f>MONTH(Actuals[[#This Row],[Date]])</f>
        <v>9</v>
      </c>
      <c r="L2267" s="12"/>
    </row>
    <row r="2268" spans="1:12" x14ac:dyDescent="0.3">
      <c r="A2268">
        <v>3</v>
      </c>
      <c r="B2268">
        <v>35958</v>
      </c>
      <c r="C2268">
        <v>6</v>
      </c>
      <c r="D2268">
        <v>61000</v>
      </c>
      <c r="E2268" s="46">
        <v>45567</v>
      </c>
      <c r="F2268">
        <v>-5315</v>
      </c>
      <c r="I2268" t="str">
        <f>INDEX(LedgerMapping[[#All],[Level 3]],MATCH(Actuals[[#This Row],[Sub Ledger]],LedgerMapping[[#All],[Sub Ledger]],0))</f>
        <v>Marketing</v>
      </c>
      <c r="J2268" s="22">
        <f>YEAR(Actuals[[#This Row],[Date]])</f>
        <v>2024</v>
      </c>
      <c r="K2268" s="22">
        <f>MONTH(Actuals[[#This Row],[Date]])</f>
        <v>10</v>
      </c>
      <c r="L2268" s="12"/>
    </row>
    <row r="2269" spans="1:12" x14ac:dyDescent="0.3">
      <c r="A2269">
        <v>3</v>
      </c>
      <c r="B2269">
        <v>37107</v>
      </c>
      <c r="C2269">
        <v>6</v>
      </c>
      <c r="D2269">
        <v>61000</v>
      </c>
      <c r="E2269" s="46">
        <v>45597</v>
      </c>
      <c r="F2269">
        <v>-4444</v>
      </c>
      <c r="I2269" t="str">
        <f>INDEX(LedgerMapping[[#All],[Level 3]],MATCH(Actuals[[#This Row],[Sub Ledger]],LedgerMapping[[#All],[Sub Ledger]],0))</f>
        <v>Marketing</v>
      </c>
      <c r="J2269" s="22">
        <f>YEAR(Actuals[[#This Row],[Date]])</f>
        <v>2024</v>
      </c>
      <c r="K2269" s="22">
        <f>MONTH(Actuals[[#This Row],[Date]])</f>
        <v>11</v>
      </c>
      <c r="L2269" s="12"/>
    </row>
    <row r="2270" spans="1:12" x14ac:dyDescent="0.3">
      <c r="A2270">
        <v>3</v>
      </c>
      <c r="B2270">
        <v>38257</v>
      </c>
      <c r="C2270">
        <v>6</v>
      </c>
      <c r="D2270">
        <v>61000</v>
      </c>
      <c r="E2270" s="46">
        <v>45628</v>
      </c>
      <c r="F2270">
        <v>-3497</v>
      </c>
      <c r="I2270" t="str">
        <f>INDEX(LedgerMapping[[#All],[Level 3]],MATCH(Actuals[[#This Row],[Sub Ledger]],LedgerMapping[[#All],[Sub Ledger]],0))</f>
        <v>Marketing</v>
      </c>
      <c r="J2270" s="22">
        <f>YEAR(Actuals[[#This Row],[Date]])</f>
        <v>2024</v>
      </c>
      <c r="K2270" s="22">
        <f>MONTH(Actuals[[#This Row],[Date]])</f>
        <v>12</v>
      </c>
      <c r="L2270" s="12"/>
    </row>
    <row r="2271" spans="1:12" x14ac:dyDescent="0.3">
      <c r="A2271">
        <v>3</v>
      </c>
      <c r="B2271">
        <v>61</v>
      </c>
      <c r="C2271">
        <v>6</v>
      </c>
      <c r="D2271">
        <v>62000</v>
      </c>
      <c r="E2271" s="46">
        <v>44562</v>
      </c>
      <c r="F2271">
        <v>-979</v>
      </c>
      <c r="I2271" t="str">
        <f>INDEX(LedgerMapping[[#All],[Level 3]],MATCH(Actuals[[#This Row],[Sub Ledger]],LedgerMapping[[#All],[Sub Ledger]],0))</f>
        <v>Marketing</v>
      </c>
      <c r="J2271" s="22">
        <f>YEAR(Actuals[[#This Row],[Date]])</f>
        <v>2022</v>
      </c>
      <c r="K2271" s="22">
        <f>MONTH(Actuals[[#This Row],[Date]])</f>
        <v>1</v>
      </c>
      <c r="L2271" s="12"/>
    </row>
    <row r="2272" spans="1:12" x14ac:dyDescent="0.3">
      <c r="A2272">
        <v>3</v>
      </c>
      <c r="B2272">
        <v>1189</v>
      </c>
      <c r="C2272">
        <v>6</v>
      </c>
      <c r="D2272">
        <v>62000</v>
      </c>
      <c r="E2272" s="46">
        <v>44593</v>
      </c>
      <c r="F2272">
        <v>-1504</v>
      </c>
      <c r="I2272" t="str">
        <f>INDEX(LedgerMapping[[#All],[Level 3]],MATCH(Actuals[[#This Row],[Sub Ledger]],LedgerMapping[[#All],[Sub Ledger]],0))</f>
        <v>Marketing</v>
      </c>
      <c r="J2272" s="22">
        <f>YEAR(Actuals[[#This Row],[Date]])</f>
        <v>2022</v>
      </c>
      <c r="K2272" s="22">
        <f>MONTH(Actuals[[#This Row],[Date]])</f>
        <v>2</v>
      </c>
      <c r="L2272" s="12"/>
    </row>
    <row r="2273" spans="1:12" x14ac:dyDescent="0.3">
      <c r="A2273">
        <v>3</v>
      </c>
      <c r="B2273">
        <v>2313</v>
      </c>
      <c r="C2273">
        <v>6</v>
      </c>
      <c r="D2273">
        <v>62000</v>
      </c>
      <c r="E2273" s="46">
        <v>44624</v>
      </c>
      <c r="F2273">
        <v>-1098</v>
      </c>
      <c r="I2273" t="str">
        <f>INDEX(LedgerMapping[[#All],[Level 3]],MATCH(Actuals[[#This Row],[Sub Ledger]],LedgerMapping[[#All],[Sub Ledger]],0))</f>
        <v>Marketing</v>
      </c>
      <c r="J2273" s="22">
        <f>YEAR(Actuals[[#This Row],[Date]])</f>
        <v>2022</v>
      </c>
      <c r="K2273" s="22">
        <f>MONTH(Actuals[[#This Row],[Date]])</f>
        <v>3</v>
      </c>
      <c r="L2273" s="12"/>
    </row>
    <row r="2274" spans="1:12" x14ac:dyDescent="0.3">
      <c r="A2274">
        <v>3</v>
      </c>
      <c r="B2274">
        <v>3431</v>
      </c>
      <c r="C2274">
        <v>6</v>
      </c>
      <c r="D2274">
        <v>62000</v>
      </c>
      <c r="E2274" s="46">
        <v>44654</v>
      </c>
      <c r="F2274">
        <v>-1008</v>
      </c>
      <c r="I2274" t="str">
        <f>INDEX(LedgerMapping[[#All],[Level 3]],MATCH(Actuals[[#This Row],[Sub Ledger]],LedgerMapping[[#All],[Sub Ledger]],0))</f>
        <v>Marketing</v>
      </c>
      <c r="J2274" s="22">
        <f>YEAR(Actuals[[#This Row],[Date]])</f>
        <v>2022</v>
      </c>
      <c r="K2274" s="22">
        <f>MONTH(Actuals[[#This Row],[Date]])</f>
        <v>4</v>
      </c>
      <c r="L2274" s="12"/>
    </row>
    <row r="2275" spans="1:12" x14ac:dyDescent="0.3">
      <c r="A2275">
        <v>3</v>
      </c>
      <c r="B2275">
        <v>4551</v>
      </c>
      <c r="C2275">
        <v>6</v>
      </c>
      <c r="D2275">
        <v>62000</v>
      </c>
      <c r="E2275" s="46">
        <v>44685</v>
      </c>
      <c r="F2275">
        <v>-781</v>
      </c>
      <c r="I2275" t="str">
        <f>INDEX(LedgerMapping[[#All],[Level 3]],MATCH(Actuals[[#This Row],[Sub Ledger]],LedgerMapping[[#All],[Sub Ledger]],0))</f>
        <v>Marketing</v>
      </c>
      <c r="J2275" s="22">
        <f>YEAR(Actuals[[#This Row],[Date]])</f>
        <v>2022</v>
      </c>
      <c r="K2275" s="22">
        <f>MONTH(Actuals[[#This Row],[Date]])</f>
        <v>5</v>
      </c>
      <c r="L2275" s="12"/>
    </row>
    <row r="2276" spans="1:12" x14ac:dyDescent="0.3">
      <c r="A2276">
        <v>3</v>
      </c>
      <c r="B2276">
        <v>5677</v>
      </c>
      <c r="C2276">
        <v>6</v>
      </c>
      <c r="D2276">
        <v>62000</v>
      </c>
      <c r="E2276" s="46">
        <v>44715</v>
      </c>
      <c r="F2276">
        <v>-823</v>
      </c>
      <c r="I2276" t="str">
        <f>INDEX(LedgerMapping[[#All],[Level 3]],MATCH(Actuals[[#This Row],[Sub Ledger]],LedgerMapping[[#All],[Sub Ledger]],0))</f>
        <v>Marketing</v>
      </c>
      <c r="J2276" s="22">
        <f>YEAR(Actuals[[#This Row],[Date]])</f>
        <v>2022</v>
      </c>
      <c r="K2276" s="22">
        <f>MONTH(Actuals[[#This Row],[Date]])</f>
        <v>6</v>
      </c>
      <c r="L2276" s="12"/>
    </row>
    <row r="2277" spans="1:12" x14ac:dyDescent="0.3">
      <c r="A2277">
        <v>3</v>
      </c>
      <c r="B2277">
        <v>6802</v>
      </c>
      <c r="C2277">
        <v>6</v>
      </c>
      <c r="D2277">
        <v>62000</v>
      </c>
      <c r="E2277" s="46">
        <v>44746</v>
      </c>
      <c r="F2277">
        <v>-784</v>
      </c>
      <c r="I2277" t="str">
        <f>INDEX(LedgerMapping[[#All],[Level 3]],MATCH(Actuals[[#This Row],[Sub Ledger]],LedgerMapping[[#All],[Sub Ledger]],0))</f>
        <v>Marketing</v>
      </c>
      <c r="J2277" s="22">
        <f>YEAR(Actuals[[#This Row],[Date]])</f>
        <v>2022</v>
      </c>
      <c r="K2277" s="22">
        <f>MONTH(Actuals[[#This Row],[Date]])</f>
        <v>7</v>
      </c>
      <c r="L2277" s="12"/>
    </row>
    <row r="2278" spans="1:12" x14ac:dyDescent="0.3">
      <c r="A2278">
        <v>3</v>
      </c>
      <c r="B2278">
        <v>7922</v>
      </c>
      <c r="C2278">
        <v>6</v>
      </c>
      <c r="D2278">
        <v>62000</v>
      </c>
      <c r="E2278" s="46">
        <v>44777</v>
      </c>
      <c r="F2278">
        <v>-1120</v>
      </c>
      <c r="I2278" t="str">
        <f>INDEX(LedgerMapping[[#All],[Level 3]],MATCH(Actuals[[#This Row],[Sub Ledger]],LedgerMapping[[#All],[Sub Ledger]],0))</f>
        <v>Marketing</v>
      </c>
      <c r="J2278" s="22">
        <f>YEAR(Actuals[[#This Row],[Date]])</f>
        <v>2022</v>
      </c>
      <c r="K2278" s="22">
        <f>MONTH(Actuals[[#This Row],[Date]])</f>
        <v>8</v>
      </c>
      <c r="L2278" s="12"/>
    </row>
    <row r="2279" spans="1:12" x14ac:dyDescent="0.3">
      <c r="A2279">
        <v>3</v>
      </c>
      <c r="B2279">
        <v>9043</v>
      </c>
      <c r="C2279">
        <v>6</v>
      </c>
      <c r="D2279">
        <v>62000</v>
      </c>
      <c r="E2279" s="46">
        <v>44805</v>
      </c>
      <c r="F2279">
        <v>-1019</v>
      </c>
      <c r="I2279" t="str">
        <f>INDEX(LedgerMapping[[#All],[Level 3]],MATCH(Actuals[[#This Row],[Sub Ledger]],LedgerMapping[[#All],[Sub Ledger]],0))</f>
        <v>Marketing</v>
      </c>
      <c r="J2279" s="22">
        <f>YEAR(Actuals[[#This Row],[Date]])</f>
        <v>2022</v>
      </c>
      <c r="K2279" s="22">
        <f>MONTH(Actuals[[#This Row],[Date]])</f>
        <v>9</v>
      </c>
      <c r="L2279" s="12"/>
    </row>
    <row r="2280" spans="1:12" x14ac:dyDescent="0.3">
      <c r="A2280">
        <v>3</v>
      </c>
      <c r="B2280">
        <v>10160</v>
      </c>
      <c r="C2280">
        <v>6</v>
      </c>
      <c r="D2280">
        <v>62000</v>
      </c>
      <c r="E2280" s="46">
        <v>44836</v>
      </c>
      <c r="F2280">
        <v>-1145</v>
      </c>
      <c r="I2280" t="str">
        <f>INDEX(LedgerMapping[[#All],[Level 3]],MATCH(Actuals[[#This Row],[Sub Ledger]],LedgerMapping[[#All],[Sub Ledger]],0))</f>
        <v>Marketing</v>
      </c>
      <c r="J2280" s="22">
        <f>YEAR(Actuals[[#This Row],[Date]])</f>
        <v>2022</v>
      </c>
      <c r="K2280" s="22">
        <f>MONTH(Actuals[[#This Row],[Date]])</f>
        <v>10</v>
      </c>
      <c r="L2280" s="12"/>
    </row>
    <row r="2281" spans="1:12" x14ac:dyDescent="0.3">
      <c r="A2281">
        <v>3</v>
      </c>
      <c r="B2281">
        <v>11277</v>
      </c>
      <c r="C2281">
        <v>6</v>
      </c>
      <c r="D2281">
        <v>62000</v>
      </c>
      <c r="E2281" s="46">
        <v>44866</v>
      </c>
      <c r="F2281">
        <v>-1242</v>
      </c>
      <c r="I2281" t="str">
        <f>INDEX(LedgerMapping[[#All],[Level 3]],MATCH(Actuals[[#This Row],[Sub Ledger]],LedgerMapping[[#All],[Sub Ledger]],0))</f>
        <v>Marketing</v>
      </c>
      <c r="J2281" s="22">
        <f>YEAR(Actuals[[#This Row],[Date]])</f>
        <v>2022</v>
      </c>
      <c r="K2281" s="22">
        <f>MONTH(Actuals[[#This Row],[Date]])</f>
        <v>11</v>
      </c>
      <c r="L2281" s="12"/>
    </row>
    <row r="2282" spans="1:12" x14ac:dyDescent="0.3">
      <c r="A2282">
        <v>3</v>
      </c>
      <c r="B2282">
        <v>12406</v>
      </c>
      <c r="C2282">
        <v>6</v>
      </c>
      <c r="D2282">
        <v>62000</v>
      </c>
      <c r="E2282" s="46">
        <v>44897</v>
      </c>
      <c r="F2282">
        <v>-1768</v>
      </c>
      <c r="I2282" t="str">
        <f>INDEX(LedgerMapping[[#All],[Level 3]],MATCH(Actuals[[#This Row],[Sub Ledger]],LedgerMapping[[#All],[Sub Ledger]],0))</f>
        <v>Marketing</v>
      </c>
      <c r="J2282" s="22">
        <f>YEAR(Actuals[[#This Row],[Date]])</f>
        <v>2022</v>
      </c>
      <c r="K2282" s="22">
        <f>MONTH(Actuals[[#This Row],[Date]])</f>
        <v>12</v>
      </c>
      <c r="L2282" s="12"/>
    </row>
    <row r="2283" spans="1:12" x14ac:dyDescent="0.3">
      <c r="A2283">
        <v>3</v>
      </c>
      <c r="B2283">
        <v>13526</v>
      </c>
      <c r="C2283">
        <v>6</v>
      </c>
      <c r="D2283">
        <v>62000</v>
      </c>
      <c r="E2283" s="46">
        <v>44927</v>
      </c>
      <c r="F2283">
        <v>-4913</v>
      </c>
      <c r="I2283" t="str">
        <f>INDEX(LedgerMapping[[#All],[Level 3]],MATCH(Actuals[[#This Row],[Sub Ledger]],LedgerMapping[[#All],[Sub Ledger]],0))</f>
        <v>Marketing</v>
      </c>
      <c r="J2283" s="22">
        <f>YEAR(Actuals[[#This Row],[Date]])</f>
        <v>2023</v>
      </c>
      <c r="K2283" s="22">
        <f>MONTH(Actuals[[#This Row],[Date]])</f>
        <v>1</v>
      </c>
      <c r="L2283" s="12"/>
    </row>
    <row r="2284" spans="1:12" x14ac:dyDescent="0.3">
      <c r="A2284">
        <v>3</v>
      </c>
      <c r="B2284">
        <v>14540</v>
      </c>
      <c r="C2284">
        <v>6</v>
      </c>
      <c r="D2284">
        <v>62000</v>
      </c>
      <c r="E2284" s="46">
        <v>44958</v>
      </c>
      <c r="F2284">
        <v>-5507</v>
      </c>
      <c r="I2284" t="str">
        <f>INDEX(LedgerMapping[[#All],[Level 3]],MATCH(Actuals[[#This Row],[Sub Ledger]],LedgerMapping[[#All],[Sub Ledger]],0))</f>
        <v>Marketing</v>
      </c>
      <c r="J2284" s="22">
        <f>YEAR(Actuals[[#This Row],[Date]])</f>
        <v>2023</v>
      </c>
      <c r="K2284" s="22">
        <f>MONTH(Actuals[[#This Row],[Date]])</f>
        <v>2</v>
      </c>
      <c r="L2284" s="12"/>
    </row>
    <row r="2285" spans="1:12" x14ac:dyDescent="0.3">
      <c r="A2285">
        <v>3</v>
      </c>
      <c r="B2285">
        <v>15519</v>
      </c>
      <c r="C2285">
        <v>6</v>
      </c>
      <c r="D2285">
        <v>62000</v>
      </c>
      <c r="E2285" s="46">
        <v>44988</v>
      </c>
      <c r="F2285">
        <v>-4338</v>
      </c>
      <c r="I2285" t="str">
        <f>INDEX(LedgerMapping[[#All],[Level 3]],MATCH(Actuals[[#This Row],[Sub Ledger]],LedgerMapping[[#All],[Sub Ledger]],0))</f>
        <v>Marketing</v>
      </c>
      <c r="J2285" s="22">
        <f>YEAR(Actuals[[#This Row],[Date]])</f>
        <v>2023</v>
      </c>
      <c r="K2285" s="22">
        <f>MONTH(Actuals[[#This Row],[Date]])</f>
        <v>3</v>
      </c>
      <c r="L2285" s="12"/>
    </row>
    <row r="2286" spans="1:12" x14ac:dyDescent="0.3">
      <c r="A2286">
        <v>3</v>
      </c>
      <c r="B2286">
        <v>16551</v>
      </c>
      <c r="C2286">
        <v>6</v>
      </c>
      <c r="D2286">
        <v>62000</v>
      </c>
      <c r="E2286" s="46">
        <v>45018</v>
      </c>
      <c r="F2286">
        <v>-4638</v>
      </c>
      <c r="I2286" t="str">
        <f>INDEX(LedgerMapping[[#All],[Level 3]],MATCH(Actuals[[#This Row],[Sub Ledger]],LedgerMapping[[#All],[Sub Ledger]],0))</f>
        <v>Marketing</v>
      </c>
      <c r="J2286" s="22">
        <f>YEAR(Actuals[[#This Row],[Date]])</f>
        <v>2023</v>
      </c>
      <c r="K2286" s="22">
        <f>MONTH(Actuals[[#This Row],[Date]])</f>
        <v>4</v>
      </c>
      <c r="L2286" s="12"/>
    </row>
    <row r="2287" spans="1:12" x14ac:dyDescent="0.3">
      <c r="A2287">
        <v>3</v>
      </c>
      <c r="B2287">
        <v>17583</v>
      </c>
      <c r="C2287">
        <v>6</v>
      </c>
      <c r="D2287">
        <v>62000</v>
      </c>
      <c r="E2287" s="46">
        <v>45049</v>
      </c>
      <c r="F2287">
        <v>-3644</v>
      </c>
      <c r="I2287" t="str">
        <f>INDEX(LedgerMapping[[#All],[Level 3]],MATCH(Actuals[[#This Row],[Sub Ledger]],LedgerMapping[[#All],[Sub Ledger]],0))</f>
        <v>Marketing</v>
      </c>
      <c r="J2287" s="22">
        <f>YEAR(Actuals[[#This Row],[Date]])</f>
        <v>2023</v>
      </c>
      <c r="K2287" s="22">
        <f>MONTH(Actuals[[#This Row],[Date]])</f>
        <v>5</v>
      </c>
      <c r="L2287" s="12"/>
    </row>
    <row r="2288" spans="1:12" x14ac:dyDescent="0.3">
      <c r="A2288">
        <v>3</v>
      </c>
      <c r="B2288">
        <v>18587</v>
      </c>
      <c r="C2288">
        <v>6</v>
      </c>
      <c r="D2288">
        <v>62000</v>
      </c>
      <c r="E2288" s="46">
        <v>45079</v>
      </c>
      <c r="F2288">
        <v>-5367</v>
      </c>
      <c r="I2288" t="str">
        <f>INDEX(LedgerMapping[[#All],[Level 3]],MATCH(Actuals[[#This Row],[Sub Ledger]],LedgerMapping[[#All],[Sub Ledger]],0))</f>
        <v>Marketing</v>
      </c>
      <c r="J2288" s="22">
        <f>YEAR(Actuals[[#This Row],[Date]])</f>
        <v>2023</v>
      </c>
      <c r="K2288" s="22">
        <f>MONTH(Actuals[[#This Row],[Date]])</f>
        <v>6</v>
      </c>
      <c r="L2288" s="12"/>
    </row>
    <row r="2289" spans="1:12" x14ac:dyDescent="0.3">
      <c r="A2289">
        <v>3</v>
      </c>
      <c r="B2289">
        <v>19615</v>
      </c>
      <c r="C2289">
        <v>6</v>
      </c>
      <c r="D2289">
        <v>62000</v>
      </c>
      <c r="E2289" s="46">
        <v>45110</v>
      </c>
      <c r="F2289">
        <v>-5021</v>
      </c>
      <c r="I2289" t="str">
        <f>INDEX(LedgerMapping[[#All],[Level 3]],MATCH(Actuals[[#This Row],[Sub Ledger]],LedgerMapping[[#All],[Sub Ledger]],0))</f>
        <v>Marketing</v>
      </c>
      <c r="J2289" s="22">
        <f>YEAR(Actuals[[#This Row],[Date]])</f>
        <v>2023</v>
      </c>
      <c r="K2289" s="22">
        <f>MONTH(Actuals[[#This Row],[Date]])</f>
        <v>7</v>
      </c>
      <c r="L2289" s="12"/>
    </row>
    <row r="2290" spans="1:12" x14ac:dyDescent="0.3">
      <c r="A2290">
        <v>3</v>
      </c>
      <c r="B2290">
        <v>20645</v>
      </c>
      <c r="C2290">
        <v>6</v>
      </c>
      <c r="D2290">
        <v>62000</v>
      </c>
      <c r="E2290" s="46">
        <v>45141</v>
      </c>
      <c r="F2290">
        <v>-4462</v>
      </c>
      <c r="I2290" t="str">
        <f>INDEX(LedgerMapping[[#All],[Level 3]],MATCH(Actuals[[#This Row],[Sub Ledger]],LedgerMapping[[#All],[Sub Ledger]],0))</f>
        <v>Marketing</v>
      </c>
      <c r="J2290" s="22">
        <f>YEAR(Actuals[[#This Row],[Date]])</f>
        <v>2023</v>
      </c>
      <c r="K2290" s="22">
        <f>MONTH(Actuals[[#This Row],[Date]])</f>
        <v>8</v>
      </c>
      <c r="L2290" s="12"/>
    </row>
    <row r="2291" spans="1:12" x14ac:dyDescent="0.3">
      <c r="A2291">
        <v>3</v>
      </c>
      <c r="B2291">
        <v>21647</v>
      </c>
      <c r="C2291">
        <v>6</v>
      </c>
      <c r="D2291">
        <v>62000</v>
      </c>
      <c r="E2291" s="46">
        <v>45169</v>
      </c>
      <c r="F2291">
        <v>-3571</v>
      </c>
      <c r="I2291" t="str">
        <f>INDEX(LedgerMapping[[#All],[Level 3]],MATCH(Actuals[[#This Row],[Sub Ledger]],LedgerMapping[[#All],[Sub Ledger]],0))</f>
        <v>Marketing</v>
      </c>
      <c r="J2291" s="22">
        <f>YEAR(Actuals[[#This Row],[Date]])</f>
        <v>2023</v>
      </c>
      <c r="K2291" s="22">
        <f>MONTH(Actuals[[#This Row],[Date]])</f>
        <v>8</v>
      </c>
      <c r="L2291" s="12"/>
    </row>
    <row r="2292" spans="1:12" x14ac:dyDescent="0.3">
      <c r="A2292">
        <v>3</v>
      </c>
      <c r="B2292">
        <v>22623</v>
      </c>
      <c r="C2292">
        <v>6</v>
      </c>
      <c r="D2292">
        <v>62000</v>
      </c>
      <c r="E2292" s="46">
        <v>45200</v>
      </c>
      <c r="F2292">
        <v>-3994</v>
      </c>
      <c r="I2292" t="str">
        <f>INDEX(LedgerMapping[[#All],[Level 3]],MATCH(Actuals[[#This Row],[Sub Ledger]],LedgerMapping[[#All],[Sub Ledger]],0))</f>
        <v>Marketing</v>
      </c>
      <c r="J2292" s="22">
        <f>YEAR(Actuals[[#This Row],[Date]])</f>
        <v>2023</v>
      </c>
      <c r="K2292" s="22">
        <f>MONTH(Actuals[[#This Row],[Date]])</f>
        <v>10</v>
      </c>
      <c r="L2292" s="12"/>
    </row>
    <row r="2293" spans="1:12" x14ac:dyDescent="0.3">
      <c r="A2293">
        <v>3</v>
      </c>
      <c r="B2293">
        <v>23627</v>
      </c>
      <c r="C2293">
        <v>6</v>
      </c>
      <c r="D2293">
        <v>62000</v>
      </c>
      <c r="E2293" s="46">
        <v>45230</v>
      </c>
      <c r="F2293">
        <v>-4970</v>
      </c>
      <c r="I2293" t="str">
        <f>INDEX(LedgerMapping[[#All],[Level 3]],MATCH(Actuals[[#This Row],[Sub Ledger]],LedgerMapping[[#All],[Sub Ledger]],0))</f>
        <v>Marketing</v>
      </c>
      <c r="J2293" s="22">
        <f>YEAR(Actuals[[#This Row],[Date]])</f>
        <v>2023</v>
      </c>
      <c r="K2293" s="22">
        <f>MONTH(Actuals[[#This Row],[Date]])</f>
        <v>10</v>
      </c>
      <c r="L2293" s="12"/>
    </row>
    <row r="2294" spans="1:12" x14ac:dyDescent="0.3">
      <c r="A2294">
        <v>3</v>
      </c>
      <c r="B2294">
        <v>24657</v>
      </c>
      <c r="C2294">
        <v>6</v>
      </c>
      <c r="D2294">
        <v>62000</v>
      </c>
      <c r="E2294" s="46">
        <v>45261</v>
      </c>
      <c r="F2294">
        <v>-3350</v>
      </c>
      <c r="I2294" t="str">
        <f>INDEX(LedgerMapping[[#All],[Level 3]],MATCH(Actuals[[#This Row],[Sub Ledger]],LedgerMapping[[#All],[Sub Ledger]],0))</f>
        <v>Marketing</v>
      </c>
      <c r="J2294" s="22">
        <f>YEAR(Actuals[[#This Row],[Date]])</f>
        <v>2023</v>
      </c>
      <c r="K2294" s="22">
        <f>MONTH(Actuals[[#This Row],[Date]])</f>
        <v>12</v>
      </c>
      <c r="L2294" s="12"/>
    </row>
    <row r="2295" spans="1:12" x14ac:dyDescent="0.3">
      <c r="A2295">
        <v>3</v>
      </c>
      <c r="B2295">
        <v>25716</v>
      </c>
      <c r="C2295">
        <v>6</v>
      </c>
      <c r="D2295">
        <v>62000</v>
      </c>
      <c r="E2295" s="46">
        <v>45291</v>
      </c>
      <c r="F2295">
        <v>-4439</v>
      </c>
      <c r="I2295" t="str">
        <f>INDEX(LedgerMapping[[#All],[Level 3]],MATCH(Actuals[[#This Row],[Sub Ledger]],LedgerMapping[[#All],[Sub Ledger]],0))</f>
        <v>Marketing</v>
      </c>
      <c r="J2295" s="22">
        <f>YEAR(Actuals[[#This Row],[Date]])</f>
        <v>2023</v>
      </c>
      <c r="K2295" s="22">
        <f>MONTH(Actuals[[#This Row],[Date]])</f>
        <v>12</v>
      </c>
      <c r="L2295" s="12"/>
    </row>
    <row r="2296" spans="1:12" x14ac:dyDescent="0.3">
      <c r="A2296">
        <v>3</v>
      </c>
      <c r="B2296">
        <v>26854</v>
      </c>
      <c r="C2296">
        <v>6</v>
      </c>
      <c r="D2296">
        <v>62000</v>
      </c>
      <c r="E2296" s="46">
        <v>45322</v>
      </c>
      <c r="F2296">
        <v>-4248</v>
      </c>
      <c r="I2296" t="str">
        <f>INDEX(LedgerMapping[[#All],[Level 3]],MATCH(Actuals[[#This Row],[Sub Ledger]],LedgerMapping[[#All],[Sub Ledger]],0))</f>
        <v>Marketing</v>
      </c>
      <c r="J2296" s="22">
        <f>YEAR(Actuals[[#This Row],[Date]])</f>
        <v>2024</v>
      </c>
      <c r="K2296" s="22">
        <f>MONTH(Actuals[[#This Row],[Date]])</f>
        <v>1</v>
      </c>
      <c r="L2296" s="12"/>
    </row>
    <row r="2297" spans="1:12" x14ac:dyDescent="0.3">
      <c r="A2297">
        <v>3</v>
      </c>
      <c r="B2297">
        <v>28004</v>
      </c>
      <c r="C2297">
        <v>6</v>
      </c>
      <c r="D2297">
        <v>62000</v>
      </c>
      <c r="E2297" s="46">
        <v>45354</v>
      </c>
      <c r="F2297">
        <v>-4415</v>
      </c>
      <c r="I2297" t="str">
        <f>INDEX(LedgerMapping[[#All],[Level 3]],MATCH(Actuals[[#This Row],[Sub Ledger]],LedgerMapping[[#All],[Sub Ledger]],0))</f>
        <v>Marketing</v>
      </c>
      <c r="J2297" s="22">
        <f>YEAR(Actuals[[#This Row],[Date]])</f>
        <v>2024</v>
      </c>
      <c r="K2297" s="22">
        <f>MONTH(Actuals[[#This Row],[Date]])</f>
        <v>3</v>
      </c>
      <c r="L2297" s="12"/>
    </row>
    <row r="2298" spans="1:12" x14ac:dyDescent="0.3">
      <c r="A2298">
        <v>3</v>
      </c>
      <c r="B2298">
        <v>29157</v>
      </c>
      <c r="C2298">
        <v>6</v>
      </c>
      <c r="D2298">
        <v>62000</v>
      </c>
      <c r="E2298" s="46">
        <v>45384</v>
      </c>
      <c r="F2298">
        <v>-3965</v>
      </c>
      <c r="I2298" t="str">
        <f>INDEX(LedgerMapping[[#All],[Level 3]],MATCH(Actuals[[#This Row],[Sub Ledger]],LedgerMapping[[#All],[Sub Ledger]],0))</f>
        <v>Marketing</v>
      </c>
      <c r="J2298" s="22">
        <f>YEAR(Actuals[[#This Row],[Date]])</f>
        <v>2024</v>
      </c>
      <c r="K2298" s="22">
        <f>MONTH(Actuals[[#This Row],[Date]])</f>
        <v>4</v>
      </c>
      <c r="L2298" s="12"/>
    </row>
    <row r="2299" spans="1:12" x14ac:dyDescent="0.3">
      <c r="A2299">
        <v>3</v>
      </c>
      <c r="B2299">
        <v>30283</v>
      </c>
      <c r="C2299">
        <v>6</v>
      </c>
      <c r="D2299">
        <v>62000</v>
      </c>
      <c r="E2299" s="46">
        <v>45415</v>
      </c>
      <c r="F2299">
        <v>-2403</v>
      </c>
      <c r="I2299" t="str">
        <f>INDEX(LedgerMapping[[#All],[Level 3]],MATCH(Actuals[[#This Row],[Sub Ledger]],LedgerMapping[[#All],[Sub Ledger]],0))</f>
        <v>Marketing</v>
      </c>
      <c r="J2299" s="22">
        <f>YEAR(Actuals[[#This Row],[Date]])</f>
        <v>2024</v>
      </c>
      <c r="K2299" s="22">
        <f>MONTH(Actuals[[#This Row],[Date]])</f>
        <v>5</v>
      </c>
      <c r="L2299" s="12"/>
    </row>
    <row r="2300" spans="1:12" x14ac:dyDescent="0.3">
      <c r="A2300">
        <v>3</v>
      </c>
      <c r="B2300">
        <v>31409</v>
      </c>
      <c r="C2300">
        <v>6</v>
      </c>
      <c r="D2300">
        <v>62000</v>
      </c>
      <c r="E2300" s="46">
        <v>45445</v>
      </c>
      <c r="F2300">
        <v>-2255</v>
      </c>
      <c r="I2300" t="str">
        <f>INDEX(LedgerMapping[[#All],[Level 3]],MATCH(Actuals[[#This Row],[Sub Ledger]],LedgerMapping[[#All],[Sub Ledger]],0))</f>
        <v>Marketing</v>
      </c>
      <c r="J2300" s="22">
        <f>YEAR(Actuals[[#This Row],[Date]])</f>
        <v>2024</v>
      </c>
      <c r="K2300" s="22">
        <f>MONTH(Actuals[[#This Row],[Date]])</f>
        <v>6</v>
      </c>
      <c r="L2300" s="12"/>
    </row>
    <row r="2301" spans="1:12" x14ac:dyDescent="0.3">
      <c r="A2301">
        <v>3</v>
      </c>
      <c r="B2301">
        <v>32533</v>
      </c>
      <c r="C2301">
        <v>6</v>
      </c>
      <c r="D2301">
        <v>62000</v>
      </c>
      <c r="E2301" s="46">
        <v>45476</v>
      </c>
      <c r="F2301">
        <v>-2789</v>
      </c>
      <c r="I2301" t="str">
        <f>INDEX(LedgerMapping[[#All],[Level 3]],MATCH(Actuals[[#This Row],[Sub Ledger]],LedgerMapping[[#All],[Sub Ledger]],0))</f>
        <v>Marketing</v>
      </c>
      <c r="J2301" s="22">
        <f>YEAR(Actuals[[#This Row],[Date]])</f>
        <v>2024</v>
      </c>
      <c r="K2301" s="22">
        <f>MONTH(Actuals[[#This Row],[Date]])</f>
        <v>7</v>
      </c>
      <c r="L2301" s="12"/>
    </row>
    <row r="2302" spans="1:12" x14ac:dyDescent="0.3">
      <c r="A2302">
        <v>3</v>
      </c>
      <c r="B2302">
        <v>33658</v>
      </c>
      <c r="C2302">
        <v>6</v>
      </c>
      <c r="D2302">
        <v>62000</v>
      </c>
      <c r="E2302" s="46">
        <v>45507</v>
      </c>
      <c r="F2302">
        <v>-3400</v>
      </c>
      <c r="I2302" t="str">
        <f>INDEX(LedgerMapping[[#All],[Level 3]],MATCH(Actuals[[#This Row],[Sub Ledger]],LedgerMapping[[#All],[Sub Ledger]],0))</f>
        <v>Marketing</v>
      </c>
      <c r="J2302" s="22">
        <f>YEAR(Actuals[[#This Row],[Date]])</f>
        <v>2024</v>
      </c>
      <c r="K2302" s="22">
        <f>MONTH(Actuals[[#This Row],[Date]])</f>
        <v>8</v>
      </c>
      <c r="L2302" s="12"/>
    </row>
    <row r="2303" spans="1:12" x14ac:dyDescent="0.3">
      <c r="A2303">
        <v>3</v>
      </c>
      <c r="B2303">
        <v>34808</v>
      </c>
      <c r="C2303">
        <v>6</v>
      </c>
      <c r="D2303">
        <v>62000</v>
      </c>
      <c r="E2303" s="46">
        <v>45536</v>
      </c>
      <c r="F2303">
        <v>-4559</v>
      </c>
      <c r="I2303" t="str">
        <f>INDEX(LedgerMapping[[#All],[Level 3]],MATCH(Actuals[[#This Row],[Sub Ledger]],LedgerMapping[[#All],[Sub Ledger]],0))</f>
        <v>Marketing</v>
      </c>
      <c r="J2303" s="22">
        <f>YEAR(Actuals[[#This Row],[Date]])</f>
        <v>2024</v>
      </c>
      <c r="K2303" s="22">
        <f>MONTH(Actuals[[#This Row],[Date]])</f>
        <v>9</v>
      </c>
      <c r="L2303" s="12"/>
    </row>
    <row r="2304" spans="1:12" x14ac:dyDescent="0.3">
      <c r="A2304">
        <v>3</v>
      </c>
      <c r="B2304">
        <v>35959</v>
      </c>
      <c r="C2304">
        <v>6</v>
      </c>
      <c r="D2304">
        <v>62000</v>
      </c>
      <c r="E2304" s="46">
        <v>45567</v>
      </c>
      <c r="F2304">
        <v>-4349</v>
      </c>
      <c r="I2304" t="str">
        <f>INDEX(LedgerMapping[[#All],[Level 3]],MATCH(Actuals[[#This Row],[Sub Ledger]],LedgerMapping[[#All],[Sub Ledger]],0))</f>
        <v>Marketing</v>
      </c>
      <c r="J2304" s="22">
        <f>YEAR(Actuals[[#This Row],[Date]])</f>
        <v>2024</v>
      </c>
      <c r="K2304" s="22">
        <f>MONTH(Actuals[[#This Row],[Date]])</f>
        <v>10</v>
      </c>
      <c r="L2304" s="12"/>
    </row>
    <row r="2305" spans="1:12" x14ac:dyDescent="0.3">
      <c r="A2305">
        <v>3</v>
      </c>
      <c r="B2305">
        <v>37108</v>
      </c>
      <c r="C2305">
        <v>6</v>
      </c>
      <c r="D2305">
        <v>62000</v>
      </c>
      <c r="E2305" s="46">
        <v>45597</v>
      </c>
      <c r="F2305">
        <v>-4938</v>
      </c>
      <c r="I2305" t="str">
        <f>INDEX(LedgerMapping[[#All],[Level 3]],MATCH(Actuals[[#This Row],[Sub Ledger]],LedgerMapping[[#All],[Sub Ledger]],0))</f>
        <v>Marketing</v>
      </c>
      <c r="J2305" s="22">
        <f>YEAR(Actuals[[#This Row],[Date]])</f>
        <v>2024</v>
      </c>
      <c r="K2305" s="22">
        <f>MONTH(Actuals[[#This Row],[Date]])</f>
        <v>11</v>
      </c>
      <c r="L2305" s="12"/>
    </row>
    <row r="2306" spans="1:12" x14ac:dyDescent="0.3">
      <c r="A2306">
        <v>3</v>
      </c>
      <c r="B2306">
        <v>38258</v>
      </c>
      <c r="C2306">
        <v>6</v>
      </c>
      <c r="D2306">
        <v>62000</v>
      </c>
      <c r="E2306" s="46">
        <v>45628</v>
      </c>
      <c r="F2306">
        <v>-4372</v>
      </c>
      <c r="I2306" t="str">
        <f>INDEX(LedgerMapping[[#All],[Level 3]],MATCH(Actuals[[#This Row],[Sub Ledger]],LedgerMapping[[#All],[Sub Ledger]],0))</f>
        <v>Marketing</v>
      </c>
      <c r="J2306" s="22">
        <f>YEAR(Actuals[[#This Row],[Date]])</f>
        <v>2024</v>
      </c>
      <c r="K2306" s="22">
        <f>MONTH(Actuals[[#This Row],[Date]])</f>
        <v>12</v>
      </c>
      <c r="L2306" s="12"/>
    </row>
    <row r="2307" spans="1:12" x14ac:dyDescent="0.3">
      <c r="A2307">
        <v>3</v>
      </c>
      <c r="B2307">
        <v>64</v>
      </c>
      <c r="C2307">
        <v>6</v>
      </c>
      <c r="D2307">
        <v>63000</v>
      </c>
      <c r="E2307" s="46">
        <v>44562</v>
      </c>
      <c r="F2307">
        <v>-1912</v>
      </c>
      <c r="I2307" t="str">
        <f>INDEX(LedgerMapping[[#All],[Level 3]],MATCH(Actuals[[#This Row],[Sub Ledger]],LedgerMapping[[#All],[Sub Ledger]],0))</f>
        <v>Marketing</v>
      </c>
      <c r="J2307" s="22">
        <f>YEAR(Actuals[[#This Row],[Date]])</f>
        <v>2022</v>
      </c>
      <c r="K2307" s="22">
        <f>MONTH(Actuals[[#This Row],[Date]])</f>
        <v>1</v>
      </c>
      <c r="L2307" s="12"/>
    </row>
    <row r="2308" spans="1:12" x14ac:dyDescent="0.3">
      <c r="A2308">
        <v>3</v>
      </c>
      <c r="B2308">
        <v>1192</v>
      </c>
      <c r="C2308">
        <v>6</v>
      </c>
      <c r="D2308">
        <v>63000</v>
      </c>
      <c r="E2308" s="46">
        <v>44593</v>
      </c>
      <c r="F2308">
        <v>-2610</v>
      </c>
      <c r="I2308" t="str">
        <f>INDEX(LedgerMapping[[#All],[Level 3]],MATCH(Actuals[[#This Row],[Sub Ledger]],LedgerMapping[[#All],[Sub Ledger]],0))</f>
        <v>Marketing</v>
      </c>
      <c r="J2308" s="22">
        <f>YEAR(Actuals[[#This Row],[Date]])</f>
        <v>2022</v>
      </c>
      <c r="K2308" s="22">
        <f>MONTH(Actuals[[#This Row],[Date]])</f>
        <v>2</v>
      </c>
      <c r="L2308" s="12"/>
    </row>
    <row r="2309" spans="1:12" x14ac:dyDescent="0.3">
      <c r="A2309">
        <v>3</v>
      </c>
      <c r="B2309">
        <v>2316</v>
      </c>
      <c r="C2309">
        <v>6</v>
      </c>
      <c r="D2309">
        <v>63000</v>
      </c>
      <c r="E2309" s="46">
        <v>44624</v>
      </c>
      <c r="F2309">
        <v>-3182</v>
      </c>
      <c r="I2309" t="str">
        <f>INDEX(LedgerMapping[[#All],[Level 3]],MATCH(Actuals[[#This Row],[Sub Ledger]],LedgerMapping[[#All],[Sub Ledger]],0))</f>
        <v>Marketing</v>
      </c>
      <c r="J2309" s="22">
        <f>YEAR(Actuals[[#This Row],[Date]])</f>
        <v>2022</v>
      </c>
      <c r="K2309" s="22">
        <f>MONTH(Actuals[[#This Row],[Date]])</f>
        <v>3</v>
      </c>
      <c r="L2309" s="12"/>
    </row>
    <row r="2310" spans="1:12" x14ac:dyDescent="0.3">
      <c r="A2310">
        <v>3</v>
      </c>
      <c r="B2310">
        <v>3434</v>
      </c>
      <c r="C2310">
        <v>6</v>
      </c>
      <c r="D2310">
        <v>63000</v>
      </c>
      <c r="E2310" s="46">
        <v>44654</v>
      </c>
      <c r="F2310">
        <v>-2589</v>
      </c>
      <c r="I2310" t="str">
        <f>INDEX(LedgerMapping[[#All],[Level 3]],MATCH(Actuals[[#This Row],[Sub Ledger]],LedgerMapping[[#All],[Sub Ledger]],0))</f>
        <v>Marketing</v>
      </c>
      <c r="J2310" s="22">
        <f>YEAR(Actuals[[#This Row],[Date]])</f>
        <v>2022</v>
      </c>
      <c r="K2310" s="22">
        <f>MONTH(Actuals[[#This Row],[Date]])</f>
        <v>4</v>
      </c>
      <c r="L2310" s="12"/>
    </row>
    <row r="2311" spans="1:12" x14ac:dyDescent="0.3">
      <c r="A2311">
        <v>3</v>
      </c>
      <c r="B2311">
        <v>4554</v>
      </c>
      <c r="C2311">
        <v>6</v>
      </c>
      <c r="D2311">
        <v>63000</v>
      </c>
      <c r="E2311" s="46">
        <v>44685</v>
      </c>
      <c r="F2311">
        <v>-3134</v>
      </c>
      <c r="I2311" t="str">
        <f>INDEX(LedgerMapping[[#All],[Level 3]],MATCH(Actuals[[#This Row],[Sub Ledger]],LedgerMapping[[#All],[Sub Ledger]],0))</f>
        <v>Marketing</v>
      </c>
      <c r="J2311" s="22">
        <f>YEAR(Actuals[[#This Row],[Date]])</f>
        <v>2022</v>
      </c>
      <c r="K2311" s="22">
        <f>MONTH(Actuals[[#This Row],[Date]])</f>
        <v>5</v>
      </c>
      <c r="L2311" s="12"/>
    </row>
    <row r="2312" spans="1:12" x14ac:dyDescent="0.3">
      <c r="A2312">
        <v>3</v>
      </c>
      <c r="B2312">
        <v>5680</v>
      </c>
      <c r="C2312">
        <v>6</v>
      </c>
      <c r="D2312">
        <v>63000</v>
      </c>
      <c r="E2312" s="46">
        <v>44715</v>
      </c>
      <c r="F2312">
        <v>-2981</v>
      </c>
      <c r="I2312" t="str">
        <f>INDEX(LedgerMapping[[#All],[Level 3]],MATCH(Actuals[[#This Row],[Sub Ledger]],LedgerMapping[[#All],[Sub Ledger]],0))</f>
        <v>Marketing</v>
      </c>
      <c r="J2312" s="22">
        <f>YEAR(Actuals[[#This Row],[Date]])</f>
        <v>2022</v>
      </c>
      <c r="K2312" s="22">
        <f>MONTH(Actuals[[#This Row],[Date]])</f>
        <v>6</v>
      </c>
      <c r="L2312" s="12"/>
    </row>
    <row r="2313" spans="1:12" x14ac:dyDescent="0.3">
      <c r="A2313">
        <v>3</v>
      </c>
      <c r="B2313">
        <v>6804</v>
      </c>
      <c r="C2313">
        <v>6</v>
      </c>
      <c r="D2313">
        <v>63000</v>
      </c>
      <c r="E2313" s="46">
        <v>44746</v>
      </c>
      <c r="F2313">
        <v>-2978</v>
      </c>
      <c r="I2313" t="str">
        <f>INDEX(LedgerMapping[[#All],[Level 3]],MATCH(Actuals[[#This Row],[Sub Ledger]],LedgerMapping[[#All],[Sub Ledger]],0))</f>
        <v>Marketing</v>
      </c>
      <c r="J2313" s="22">
        <f>YEAR(Actuals[[#This Row],[Date]])</f>
        <v>2022</v>
      </c>
      <c r="K2313" s="22">
        <f>MONTH(Actuals[[#This Row],[Date]])</f>
        <v>7</v>
      </c>
      <c r="L2313" s="12"/>
    </row>
    <row r="2314" spans="1:12" x14ac:dyDescent="0.3">
      <c r="A2314">
        <v>3</v>
      </c>
      <c r="B2314">
        <v>7924</v>
      </c>
      <c r="C2314">
        <v>6</v>
      </c>
      <c r="D2314">
        <v>63000</v>
      </c>
      <c r="E2314" s="46">
        <v>44777</v>
      </c>
      <c r="F2314">
        <v>-1871</v>
      </c>
      <c r="I2314" t="str">
        <f>INDEX(LedgerMapping[[#All],[Level 3]],MATCH(Actuals[[#This Row],[Sub Ledger]],LedgerMapping[[#All],[Sub Ledger]],0))</f>
        <v>Marketing</v>
      </c>
      <c r="J2314" s="22">
        <f>YEAR(Actuals[[#This Row],[Date]])</f>
        <v>2022</v>
      </c>
      <c r="K2314" s="22">
        <f>MONTH(Actuals[[#This Row],[Date]])</f>
        <v>8</v>
      </c>
      <c r="L2314" s="12"/>
    </row>
    <row r="2315" spans="1:12" x14ac:dyDescent="0.3">
      <c r="A2315">
        <v>3</v>
      </c>
      <c r="B2315">
        <v>9045</v>
      </c>
      <c r="C2315">
        <v>6</v>
      </c>
      <c r="D2315">
        <v>63000</v>
      </c>
      <c r="E2315" s="46">
        <v>44805</v>
      </c>
      <c r="F2315">
        <v>-1538</v>
      </c>
      <c r="I2315" t="str">
        <f>INDEX(LedgerMapping[[#All],[Level 3]],MATCH(Actuals[[#This Row],[Sub Ledger]],LedgerMapping[[#All],[Sub Ledger]],0))</f>
        <v>Marketing</v>
      </c>
      <c r="J2315" s="22">
        <f>YEAR(Actuals[[#This Row],[Date]])</f>
        <v>2022</v>
      </c>
      <c r="K2315" s="22">
        <f>MONTH(Actuals[[#This Row],[Date]])</f>
        <v>9</v>
      </c>
      <c r="L2315" s="12"/>
    </row>
    <row r="2316" spans="1:12" x14ac:dyDescent="0.3">
      <c r="A2316">
        <v>3</v>
      </c>
      <c r="B2316">
        <v>10162</v>
      </c>
      <c r="C2316">
        <v>6</v>
      </c>
      <c r="D2316">
        <v>63000</v>
      </c>
      <c r="E2316" s="46">
        <v>44836</v>
      </c>
      <c r="F2316">
        <v>-5321</v>
      </c>
      <c r="I2316" t="str">
        <f>INDEX(LedgerMapping[[#All],[Level 3]],MATCH(Actuals[[#This Row],[Sub Ledger]],LedgerMapping[[#All],[Sub Ledger]],0))</f>
        <v>Marketing</v>
      </c>
      <c r="J2316" s="22">
        <f>YEAR(Actuals[[#This Row],[Date]])</f>
        <v>2022</v>
      </c>
      <c r="K2316" s="22">
        <f>MONTH(Actuals[[#This Row],[Date]])</f>
        <v>10</v>
      </c>
      <c r="L2316" s="12"/>
    </row>
    <row r="2317" spans="1:12" x14ac:dyDescent="0.3">
      <c r="A2317">
        <v>3</v>
      </c>
      <c r="B2317">
        <v>11280</v>
      </c>
      <c r="C2317">
        <v>6</v>
      </c>
      <c r="D2317">
        <v>63000</v>
      </c>
      <c r="E2317" s="46">
        <v>44866</v>
      </c>
      <c r="F2317">
        <v>-2074</v>
      </c>
      <c r="I2317" t="str">
        <f>INDEX(LedgerMapping[[#All],[Level 3]],MATCH(Actuals[[#This Row],[Sub Ledger]],LedgerMapping[[#All],[Sub Ledger]],0))</f>
        <v>Marketing</v>
      </c>
      <c r="J2317" s="22">
        <f>YEAR(Actuals[[#This Row],[Date]])</f>
        <v>2022</v>
      </c>
      <c r="K2317" s="22">
        <f>MONTH(Actuals[[#This Row],[Date]])</f>
        <v>11</v>
      </c>
      <c r="L2317" s="12"/>
    </row>
    <row r="2318" spans="1:12" x14ac:dyDescent="0.3">
      <c r="A2318">
        <v>3</v>
      </c>
      <c r="B2318">
        <v>12408</v>
      </c>
      <c r="C2318">
        <v>6</v>
      </c>
      <c r="D2318">
        <v>63000</v>
      </c>
      <c r="E2318" s="46">
        <v>44897</v>
      </c>
      <c r="F2318">
        <v>-3655</v>
      </c>
      <c r="I2318" t="str">
        <f>INDEX(LedgerMapping[[#All],[Level 3]],MATCH(Actuals[[#This Row],[Sub Ledger]],LedgerMapping[[#All],[Sub Ledger]],0))</f>
        <v>Marketing</v>
      </c>
      <c r="J2318" s="22">
        <f>YEAR(Actuals[[#This Row],[Date]])</f>
        <v>2022</v>
      </c>
      <c r="K2318" s="22">
        <f>MONTH(Actuals[[#This Row],[Date]])</f>
        <v>12</v>
      </c>
      <c r="L2318" s="12"/>
    </row>
    <row r="2319" spans="1:12" x14ac:dyDescent="0.3">
      <c r="A2319">
        <v>3</v>
      </c>
      <c r="B2319">
        <v>13527</v>
      </c>
      <c r="C2319">
        <v>6</v>
      </c>
      <c r="D2319">
        <v>63000</v>
      </c>
      <c r="E2319" s="46">
        <v>44927</v>
      </c>
      <c r="F2319">
        <v>-10180</v>
      </c>
      <c r="I2319" t="str">
        <f>INDEX(LedgerMapping[[#All],[Level 3]],MATCH(Actuals[[#This Row],[Sub Ledger]],LedgerMapping[[#All],[Sub Ledger]],0))</f>
        <v>Marketing</v>
      </c>
      <c r="J2319" s="22">
        <f>YEAR(Actuals[[#This Row],[Date]])</f>
        <v>2023</v>
      </c>
      <c r="K2319" s="22">
        <f>MONTH(Actuals[[#This Row],[Date]])</f>
        <v>1</v>
      </c>
      <c r="L2319" s="12"/>
    </row>
    <row r="2320" spans="1:12" x14ac:dyDescent="0.3">
      <c r="A2320">
        <v>3</v>
      </c>
      <c r="B2320">
        <v>14541</v>
      </c>
      <c r="C2320">
        <v>6</v>
      </c>
      <c r="D2320">
        <v>63000</v>
      </c>
      <c r="E2320" s="46">
        <v>44958</v>
      </c>
      <c r="F2320">
        <v>-12056</v>
      </c>
      <c r="I2320" t="str">
        <f>INDEX(LedgerMapping[[#All],[Level 3]],MATCH(Actuals[[#This Row],[Sub Ledger]],LedgerMapping[[#All],[Sub Ledger]],0))</f>
        <v>Marketing</v>
      </c>
      <c r="J2320" s="22">
        <f>YEAR(Actuals[[#This Row],[Date]])</f>
        <v>2023</v>
      </c>
      <c r="K2320" s="22">
        <f>MONTH(Actuals[[#This Row],[Date]])</f>
        <v>2</v>
      </c>
      <c r="L2320" s="12"/>
    </row>
    <row r="2321" spans="1:12" x14ac:dyDescent="0.3">
      <c r="A2321">
        <v>3</v>
      </c>
      <c r="B2321">
        <v>15520</v>
      </c>
      <c r="C2321">
        <v>6</v>
      </c>
      <c r="D2321">
        <v>63000</v>
      </c>
      <c r="E2321" s="46">
        <v>44988</v>
      </c>
      <c r="F2321">
        <v>-9370</v>
      </c>
      <c r="I2321" t="str">
        <f>INDEX(LedgerMapping[[#All],[Level 3]],MATCH(Actuals[[#This Row],[Sub Ledger]],LedgerMapping[[#All],[Sub Ledger]],0))</f>
        <v>Marketing</v>
      </c>
      <c r="J2321" s="22">
        <f>YEAR(Actuals[[#This Row],[Date]])</f>
        <v>2023</v>
      </c>
      <c r="K2321" s="22">
        <f>MONTH(Actuals[[#This Row],[Date]])</f>
        <v>3</v>
      </c>
      <c r="L2321" s="12"/>
    </row>
    <row r="2322" spans="1:12" x14ac:dyDescent="0.3">
      <c r="A2322">
        <v>3</v>
      </c>
      <c r="B2322">
        <v>16552</v>
      </c>
      <c r="C2322">
        <v>6</v>
      </c>
      <c r="D2322">
        <v>63000</v>
      </c>
      <c r="E2322" s="46">
        <v>45018</v>
      </c>
      <c r="F2322">
        <v>-20753</v>
      </c>
      <c r="I2322" t="str">
        <f>INDEX(LedgerMapping[[#All],[Level 3]],MATCH(Actuals[[#This Row],[Sub Ledger]],LedgerMapping[[#All],[Sub Ledger]],0))</f>
        <v>Marketing</v>
      </c>
      <c r="J2322" s="22">
        <f>YEAR(Actuals[[#This Row],[Date]])</f>
        <v>2023</v>
      </c>
      <c r="K2322" s="22">
        <f>MONTH(Actuals[[#This Row],[Date]])</f>
        <v>4</v>
      </c>
      <c r="L2322" s="12"/>
    </row>
    <row r="2323" spans="1:12" x14ac:dyDescent="0.3">
      <c r="A2323">
        <v>3</v>
      </c>
      <c r="B2323">
        <v>17584</v>
      </c>
      <c r="C2323">
        <v>6</v>
      </c>
      <c r="D2323">
        <v>63000</v>
      </c>
      <c r="E2323" s="46">
        <v>45049</v>
      </c>
      <c r="F2323">
        <v>-15837</v>
      </c>
      <c r="I2323" t="str">
        <f>INDEX(LedgerMapping[[#All],[Level 3]],MATCH(Actuals[[#This Row],[Sub Ledger]],LedgerMapping[[#All],[Sub Ledger]],0))</f>
        <v>Marketing</v>
      </c>
      <c r="J2323" s="22">
        <f>YEAR(Actuals[[#This Row],[Date]])</f>
        <v>2023</v>
      </c>
      <c r="K2323" s="22">
        <f>MONTH(Actuals[[#This Row],[Date]])</f>
        <v>5</v>
      </c>
      <c r="L2323" s="12"/>
    </row>
    <row r="2324" spans="1:12" x14ac:dyDescent="0.3">
      <c r="A2324">
        <v>3</v>
      </c>
      <c r="B2324">
        <v>18588</v>
      </c>
      <c r="C2324">
        <v>6</v>
      </c>
      <c r="D2324">
        <v>63000</v>
      </c>
      <c r="E2324" s="46">
        <v>45079</v>
      </c>
      <c r="F2324">
        <v>-7303</v>
      </c>
      <c r="I2324" t="str">
        <f>INDEX(LedgerMapping[[#All],[Level 3]],MATCH(Actuals[[#This Row],[Sub Ledger]],LedgerMapping[[#All],[Sub Ledger]],0))</f>
        <v>Marketing</v>
      </c>
      <c r="J2324" s="22">
        <f>YEAR(Actuals[[#This Row],[Date]])</f>
        <v>2023</v>
      </c>
      <c r="K2324" s="22">
        <f>MONTH(Actuals[[#This Row],[Date]])</f>
        <v>6</v>
      </c>
      <c r="L2324" s="12"/>
    </row>
    <row r="2325" spans="1:12" x14ac:dyDescent="0.3">
      <c r="A2325">
        <v>3</v>
      </c>
      <c r="B2325">
        <v>19616</v>
      </c>
      <c r="C2325">
        <v>6</v>
      </c>
      <c r="D2325">
        <v>63000</v>
      </c>
      <c r="E2325" s="46">
        <v>45110</v>
      </c>
      <c r="F2325">
        <v>-9802</v>
      </c>
      <c r="I2325" t="str">
        <f>INDEX(LedgerMapping[[#All],[Level 3]],MATCH(Actuals[[#This Row],[Sub Ledger]],LedgerMapping[[#All],[Sub Ledger]],0))</f>
        <v>Marketing</v>
      </c>
      <c r="J2325" s="22">
        <f>YEAR(Actuals[[#This Row],[Date]])</f>
        <v>2023</v>
      </c>
      <c r="K2325" s="22">
        <f>MONTH(Actuals[[#This Row],[Date]])</f>
        <v>7</v>
      </c>
      <c r="L2325" s="12"/>
    </row>
    <row r="2326" spans="1:12" x14ac:dyDescent="0.3">
      <c r="A2326">
        <v>3</v>
      </c>
      <c r="B2326">
        <v>20646</v>
      </c>
      <c r="C2326">
        <v>6</v>
      </c>
      <c r="D2326">
        <v>63000</v>
      </c>
      <c r="E2326" s="46">
        <v>45141</v>
      </c>
      <c r="F2326">
        <v>-11027</v>
      </c>
      <c r="I2326" t="str">
        <f>INDEX(LedgerMapping[[#All],[Level 3]],MATCH(Actuals[[#This Row],[Sub Ledger]],LedgerMapping[[#All],[Sub Ledger]],0))</f>
        <v>Marketing</v>
      </c>
      <c r="J2326" s="22">
        <f>YEAR(Actuals[[#This Row],[Date]])</f>
        <v>2023</v>
      </c>
      <c r="K2326" s="22">
        <f>MONTH(Actuals[[#This Row],[Date]])</f>
        <v>8</v>
      </c>
      <c r="L2326" s="12"/>
    </row>
    <row r="2327" spans="1:12" x14ac:dyDescent="0.3">
      <c r="A2327">
        <v>3</v>
      </c>
      <c r="B2327">
        <v>21648</v>
      </c>
      <c r="C2327">
        <v>6</v>
      </c>
      <c r="D2327">
        <v>63000</v>
      </c>
      <c r="E2327" s="46">
        <v>45169</v>
      </c>
      <c r="F2327">
        <v>-8928</v>
      </c>
      <c r="I2327" t="str">
        <f>INDEX(LedgerMapping[[#All],[Level 3]],MATCH(Actuals[[#This Row],[Sub Ledger]],LedgerMapping[[#All],[Sub Ledger]],0))</f>
        <v>Marketing</v>
      </c>
      <c r="J2327" s="22">
        <f>YEAR(Actuals[[#This Row],[Date]])</f>
        <v>2023</v>
      </c>
      <c r="K2327" s="22">
        <f>MONTH(Actuals[[#This Row],[Date]])</f>
        <v>8</v>
      </c>
      <c r="L2327" s="12"/>
    </row>
    <row r="2328" spans="1:12" x14ac:dyDescent="0.3">
      <c r="A2328">
        <v>3</v>
      </c>
      <c r="B2328">
        <v>22624</v>
      </c>
      <c r="C2328">
        <v>6</v>
      </c>
      <c r="D2328">
        <v>63000</v>
      </c>
      <c r="E2328" s="46">
        <v>45200</v>
      </c>
      <c r="F2328">
        <v>-14467</v>
      </c>
      <c r="I2328" t="str">
        <f>INDEX(LedgerMapping[[#All],[Level 3]],MATCH(Actuals[[#This Row],[Sub Ledger]],LedgerMapping[[#All],[Sub Ledger]],0))</f>
        <v>Marketing</v>
      </c>
      <c r="J2328" s="22">
        <f>YEAR(Actuals[[#This Row],[Date]])</f>
        <v>2023</v>
      </c>
      <c r="K2328" s="22">
        <f>MONTH(Actuals[[#This Row],[Date]])</f>
        <v>10</v>
      </c>
      <c r="L2328" s="12"/>
    </row>
    <row r="2329" spans="1:12" x14ac:dyDescent="0.3">
      <c r="A2329">
        <v>3</v>
      </c>
      <c r="B2329">
        <v>23628</v>
      </c>
      <c r="C2329">
        <v>6</v>
      </c>
      <c r="D2329">
        <v>63000</v>
      </c>
      <c r="E2329" s="46">
        <v>45230</v>
      </c>
      <c r="F2329">
        <v>-18467</v>
      </c>
      <c r="I2329" t="str">
        <f>INDEX(LedgerMapping[[#All],[Level 3]],MATCH(Actuals[[#This Row],[Sub Ledger]],LedgerMapping[[#All],[Sub Ledger]],0))</f>
        <v>Marketing</v>
      </c>
      <c r="J2329" s="22">
        <f>YEAR(Actuals[[#This Row],[Date]])</f>
        <v>2023</v>
      </c>
      <c r="K2329" s="22">
        <f>MONTH(Actuals[[#This Row],[Date]])</f>
        <v>10</v>
      </c>
      <c r="L2329" s="12"/>
    </row>
    <row r="2330" spans="1:12" x14ac:dyDescent="0.3">
      <c r="A2330">
        <v>3</v>
      </c>
      <c r="B2330">
        <v>24658</v>
      </c>
      <c r="C2330">
        <v>6</v>
      </c>
      <c r="D2330">
        <v>63000</v>
      </c>
      <c r="E2330" s="46">
        <v>45261</v>
      </c>
      <c r="F2330">
        <v>-10043</v>
      </c>
      <c r="I2330" t="str">
        <f>INDEX(LedgerMapping[[#All],[Level 3]],MATCH(Actuals[[#This Row],[Sub Ledger]],LedgerMapping[[#All],[Sub Ledger]],0))</f>
        <v>Marketing</v>
      </c>
      <c r="J2330" s="22">
        <f>YEAR(Actuals[[#This Row],[Date]])</f>
        <v>2023</v>
      </c>
      <c r="K2330" s="22">
        <f>MONTH(Actuals[[#This Row],[Date]])</f>
        <v>12</v>
      </c>
      <c r="L2330" s="12"/>
    </row>
    <row r="2331" spans="1:12" x14ac:dyDescent="0.3">
      <c r="A2331">
        <v>3</v>
      </c>
      <c r="B2331">
        <v>25717</v>
      </c>
      <c r="C2331">
        <v>6</v>
      </c>
      <c r="D2331">
        <v>63000</v>
      </c>
      <c r="E2331" s="46">
        <v>45291</v>
      </c>
      <c r="F2331">
        <v>-4796</v>
      </c>
      <c r="I2331" t="str">
        <f>INDEX(LedgerMapping[[#All],[Level 3]],MATCH(Actuals[[#This Row],[Sub Ledger]],LedgerMapping[[#All],[Sub Ledger]],0))</f>
        <v>Marketing</v>
      </c>
      <c r="J2331" s="22">
        <f>YEAR(Actuals[[#This Row],[Date]])</f>
        <v>2023</v>
      </c>
      <c r="K2331" s="22">
        <f>MONTH(Actuals[[#This Row],[Date]])</f>
        <v>12</v>
      </c>
      <c r="L2331" s="12"/>
    </row>
    <row r="2332" spans="1:12" x14ac:dyDescent="0.3">
      <c r="A2332">
        <v>3</v>
      </c>
      <c r="B2332">
        <v>26855</v>
      </c>
      <c r="C2332">
        <v>6</v>
      </c>
      <c r="D2332">
        <v>63000</v>
      </c>
      <c r="E2332" s="46">
        <v>45322</v>
      </c>
      <c r="F2332">
        <v>-9434</v>
      </c>
      <c r="I2332" t="str">
        <f>INDEX(LedgerMapping[[#All],[Level 3]],MATCH(Actuals[[#This Row],[Sub Ledger]],LedgerMapping[[#All],[Sub Ledger]],0))</f>
        <v>Marketing</v>
      </c>
      <c r="J2332" s="22">
        <f>YEAR(Actuals[[#This Row],[Date]])</f>
        <v>2024</v>
      </c>
      <c r="K2332" s="22">
        <f>MONTH(Actuals[[#This Row],[Date]])</f>
        <v>1</v>
      </c>
      <c r="L2332" s="12"/>
    </row>
    <row r="2333" spans="1:12" x14ac:dyDescent="0.3">
      <c r="A2333">
        <v>3</v>
      </c>
      <c r="B2333">
        <v>28005</v>
      </c>
      <c r="C2333">
        <v>6</v>
      </c>
      <c r="D2333">
        <v>63000</v>
      </c>
      <c r="E2333" s="46">
        <v>45354</v>
      </c>
      <c r="F2333">
        <v>-11551</v>
      </c>
      <c r="I2333" t="str">
        <f>INDEX(LedgerMapping[[#All],[Level 3]],MATCH(Actuals[[#This Row],[Sub Ledger]],LedgerMapping[[#All],[Sub Ledger]],0))</f>
        <v>Marketing</v>
      </c>
      <c r="J2333" s="22">
        <f>YEAR(Actuals[[#This Row],[Date]])</f>
        <v>2024</v>
      </c>
      <c r="K2333" s="22">
        <f>MONTH(Actuals[[#This Row],[Date]])</f>
        <v>3</v>
      </c>
      <c r="L2333" s="12"/>
    </row>
    <row r="2334" spans="1:12" x14ac:dyDescent="0.3">
      <c r="A2334">
        <v>3</v>
      </c>
      <c r="B2334">
        <v>29158</v>
      </c>
      <c r="C2334">
        <v>6</v>
      </c>
      <c r="D2334">
        <v>63000</v>
      </c>
      <c r="E2334" s="46">
        <v>45384</v>
      </c>
      <c r="F2334">
        <v>-8729</v>
      </c>
      <c r="I2334" t="str">
        <f>INDEX(LedgerMapping[[#All],[Level 3]],MATCH(Actuals[[#This Row],[Sub Ledger]],LedgerMapping[[#All],[Sub Ledger]],0))</f>
        <v>Marketing</v>
      </c>
      <c r="J2334" s="22">
        <f>YEAR(Actuals[[#This Row],[Date]])</f>
        <v>2024</v>
      </c>
      <c r="K2334" s="22">
        <f>MONTH(Actuals[[#This Row],[Date]])</f>
        <v>4</v>
      </c>
      <c r="L2334" s="12"/>
    </row>
    <row r="2335" spans="1:12" x14ac:dyDescent="0.3">
      <c r="A2335">
        <v>3</v>
      </c>
      <c r="B2335">
        <v>30284</v>
      </c>
      <c r="C2335">
        <v>6</v>
      </c>
      <c r="D2335">
        <v>63000</v>
      </c>
      <c r="E2335" s="46">
        <v>45415</v>
      </c>
      <c r="F2335">
        <v>-8129</v>
      </c>
      <c r="I2335" t="str">
        <f>INDEX(LedgerMapping[[#All],[Level 3]],MATCH(Actuals[[#This Row],[Sub Ledger]],LedgerMapping[[#All],[Sub Ledger]],0))</f>
        <v>Marketing</v>
      </c>
      <c r="J2335" s="22">
        <f>YEAR(Actuals[[#This Row],[Date]])</f>
        <v>2024</v>
      </c>
      <c r="K2335" s="22">
        <f>MONTH(Actuals[[#This Row],[Date]])</f>
        <v>5</v>
      </c>
      <c r="L2335" s="12"/>
    </row>
    <row r="2336" spans="1:12" x14ac:dyDescent="0.3">
      <c r="A2336">
        <v>3</v>
      </c>
      <c r="B2336">
        <v>31410</v>
      </c>
      <c r="C2336">
        <v>6</v>
      </c>
      <c r="D2336">
        <v>63000</v>
      </c>
      <c r="E2336" s="46">
        <v>45445</v>
      </c>
      <c r="F2336">
        <v>-5872</v>
      </c>
      <c r="I2336" t="str">
        <f>INDEX(LedgerMapping[[#All],[Level 3]],MATCH(Actuals[[#This Row],[Sub Ledger]],LedgerMapping[[#All],[Sub Ledger]],0))</f>
        <v>Marketing</v>
      </c>
      <c r="J2336" s="22">
        <f>YEAR(Actuals[[#This Row],[Date]])</f>
        <v>2024</v>
      </c>
      <c r="K2336" s="22">
        <f>MONTH(Actuals[[#This Row],[Date]])</f>
        <v>6</v>
      </c>
      <c r="L2336" s="12"/>
    </row>
    <row r="2337" spans="1:12" x14ac:dyDescent="0.3">
      <c r="A2337">
        <v>3</v>
      </c>
      <c r="B2337">
        <v>32534</v>
      </c>
      <c r="C2337">
        <v>6</v>
      </c>
      <c r="D2337">
        <v>63000</v>
      </c>
      <c r="E2337" s="46">
        <v>45476</v>
      </c>
      <c r="F2337">
        <v>-2968</v>
      </c>
      <c r="I2337" t="str">
        <f>INDEX(LedgerMapping[[#All],[Level 3]],MATCH(Actuals[[#This Row],[Sub Ledger]],LedgerMapping[[#All],[Sub Ledger]],0))</f>
        <v>Marketing</v>
      </c>
      <c r="J2337" s="22">
        <f>YEAR(Actuals[[#This Row],[Date]])</f>
        <v>2024</v>
      </c>
      <c r="K2337" s="22">
        <f>MONTH(Actuals[[#This Row],[Date]])</f>
        <v>7</v>
      </c>
      <c r="L2337" s="12"/>
    </row>
    <row r="2338" spans="1:12" x14ac:dyDescent="0.3">
      <c r="A2338">
        <v>3</v>
      </c>
      <c r="B2338">
        <v>33659</v>
      </c>
      <c r="C2338">
        <v>6</v>
      </c>
      <c r="D2338">
        <v>63000</v>
      </c>
      <c r="E2338" s="46">
        <v>45507</v>
      </c>
      <c r="F2338">
        <v>-3015</v>
      </c>
      <c r="I2338" t="str">
        <f>INDEX(LedgerMapping[[#All],[Level 3]],MATCH(Actuals[[#This Row],[Sub Ledger]],LedgerMapping[[#All],[Sub Ledger]],0))</f>
        <v>Marketing</v>
      </c>
      <c r="J2338" s="22">
        <f>YEAR(Actuals[[#This Row],[Date]])</f>
        <v>2024</v>
      </c>
      <c r="K2338" s="22">
        <f>MONTH(Actuals[[#This Row],[Date]])</f>
        <v>8</v>
      </c>
      <c r="L2338" s="12"/>
    </row>
    <row r="2339" spans="1:12" x14ac:dyDescent="0.3">
      <c r="A2339">
        <v>3</v>
      </c>
      <c r="B2339">
        <v>34809</v>
      </c>
      <c r="C2339">
        <v>6</v>
      </c>
      <c r="D2339">
        <v>63000</v>
      </c>
      <c r="E2339" s="46">
        <v>45536</v>
      </c>
      <c r="F2339">
        <v>-12488</v>
      </c>
      <c r="I2339" t="str">
        <f>INDEX(LedgerMapping[[#All],[Level 3]],MATCH(Actuals[[#This Row],[Sub Ledger]],LedgerMapping[[#All],[Sub Ledger]],0))</f>
        <v>Marketing</v>
      </c>
      <c r="J2339" s="22">
        <f>YEAR(Actuals[[#This Row],[Date]])</f>
        <v>2024</v>
      </c>
      <c r="K2339" s="22">
        <f>MONTH(Actuals[[#This Row],[Date]])</f>
        <v>9</v>
      </c>
      <c r="L2339" s="12"/>
    </row>
    <row r="2340" spans="1:12" x14ac:dyDescent="0.3">
      <c r="A2340">
        <v>3</v>
      </c>
      <c r="B2340">
        <v>35960</v>
      </c>
      <c r="C2340">
        <v>6</v>
      </c>
      <c r="D2340">
        <v>63000</v>
      </c>
      <c r="E2340" s="46">
        <v>45567</v>
      </c>
      <c r="F2340">
        <v>-5780</v>
      </c>
      <c r="I2340" t="str">
        <f>INDEX(LedgerMapping[[#All],[Level 3]],MATCH(Actuals[[#This Row],[Sub Ledger]],LedgerMapping[[#All],[Sub Ledger]],0))</f>
        <v>Marketing</v>
      </c>
      <c r="J2340" s="22">
        <f>YEAR(Actuals[[#This Row],[Date]])</f>
        <v>2024</v>
      </c>
      <c r="K2340" s="22">
        <f>MONTH(Actuals[[#This Row],[Date]])</f>
        <v>10</v>
      </c>
      <c r="L2340" s="12"/>
    </row>
    <row r="2341" spans="1:12" x14ac:dyDescent="0.3">
      <c r="A2341">
        <v>3</v>
      </c>
      <c r="B2341">
        <v>37109</v>
      </c>
      <c r="C2341">
        <v>6</v>
      </c>
      <c r="D2341">
        <v>63000</v>
      </c>
      <c r="E2341" s="46">
        <v>45597</v>
      </c>
      <c r="F2341">
        <v>-9559</v>
      </c>
      <c r="I2341" t="str">
        <f>INDEX(LedgerMapping[[#All],[Level 3]],MATCH(Actuals[[#This Row],[Sub Ledger]],LedgerMapping[[#All],[Sub Ledger]],0))</f>
        <v>Marketing</v>
      </c>
      <c r="J2341" s="22">
        <f>YEAR(Actuals[[#This Row],[Date]])</f>
        <v>2024</v>
      </c>
      <c r="K2341" s="22">
        <f>MONTH(Actuals[[#This Row],[Date]])</f>
        <v>11</v>
      </c>
      <c r="L2341" s="12"/>
    </row>
    <row r="2342" spans="1:12" x14ac:dyDescent="0.3">
      <c r="A2342">
        <v>3</v>
      </c>
      <c r="B2342">
        <v>38259</v>
      </c>
      <c r="C2342">
        <v>6</v>
      </c>
      <c r="D2342">
        <v>63000</v>
      </c>
      <c r="E2342" s="46">
        <v>45628</v>
      </c>
      <c r="F2342">
        <v>-6113</v>
      </c>
      <c r="I2342" t="str">
        <f>INDEX(LedgerMapping[[#All],[Level 3]],MATCH(Actuals[[#This Row],[Sub Ledger]],LedgerMapping[[#All],[Sub Ledger]],0))</f>
        <v>Marketing</v>
      </c>
      <c r="J2342" s="22">
        <f>YEAR(Actuals[[#This Row],[Date]])</f>
        <v>2024</v>
      </c>
      <c r="K2342" s="22">
        <f>MONTH(Actuals[[#This Row],[Date]])</f>
        <v>12</v>
      </c>
      <c r="L2342" s="12"/>
    </row>
    <row r="2343" spans="1:12" x14ac:dyDescent="0.3">
      <c r="A2343">
        <v>3</v>
      </c>
      <c r="B2343">
        <v>65</v>
      </c>
      <c r="C2343">
        <v>6</v>
      </c>
      <c r="D2343">
        <v>65000</v>
      </c>
      <c r="E2343" s="46">
        <v>44562</v>
      </c>
      <c r="F2343">
        <v>-220</v>
      </c>
      <c r="I2343" t="str">
        <f>INDEX(LedgerMapping[[#All],[Level 3]],MATCH(Actuals[[#This Row],[Sub Ledger]],LedgerMapping[[#All],[Sub Ledger]],0))</f>
        <v>Administration</v>
      </c>
      <c r="J2343" s="22">
        <f>YEAR(Actuals[[#This Row],[Date]])</f>
        <v>2022</v>
      </c>
      <c r="K2343" s="22">
        <f>MONTH(Actuals[[#This Row],[Date]])</f>
        <v>1</v>
      </c>
      <c r="L2343" s="12"/>
    </row>
    <row r="2344" spans="1:12" x14ac:dyDescent="0.3">
      <c r="A2344">
        <v>3</v>
      </c>
      <c r="B2344">
        <v>1193</v>
      </c>
      <c r="C2344">
        <v>6</v>
      </c>
      <c r="D2344">
        <v>65000</v>
      </c>
      <c r="E2344" s="46">
        <v>44593</v>
      </c>
      <c r="F2344">
        <v>-344</v>
      </c>
      <c r="I2344" t="str">
        <f>INDEX(LedgerMapping[[#All],[Level 3]],MATCH(Actuals[[#This Row],[Sub Ledger]],LedgerMapping[[#All],[Sub Ledger]],0))</f>
        <v>Administration</v>
      </c>
      <c r="J2344" s="22">
        <f>YEAR(Actuals[[#This Row],[Date]])</f>
        <v>2022</v>
      </c>
      <c r="K2344" s="22">
        <f>MONTH(Actuals[[#This Row],[Date]])</f>
        <v>2</v>
      </c>
      <c r="L2344" s="12"/>
    </row>
    <row r="2345" spans="1:12" x14ac:dyDescent="0.3">
      <c r="A2345">
        <v>3</v>
      </c>
      <c r="B2345">
        <v>2317</v>
      </c>
      <c r="C2345">
        <v>6</v>
      </c>
      <c r="D2345">
        <v>65000</v>
      </c>
      <c r="E2345" s="46">
        <v>44624</v>
      </c>
      <c r="F2345">
        <v>-252</v>
      </c>
      <c r="I2345" t="str">
        <f>INDEX(LedgerMapping[[#All],[Level 3]],MATCH(Actuals[[#This Row],[Sub Ledger]],LedgerMapping[[#All],[Sub Ledger]],0))</f>
        <v>Administration</v>
      </c>
      <c r="J2345" s="22">
        <f>YEAR(Actuals[[#This Row],[Date]])</f>
        <v>2022</v>
      </c>
      <c r="K2345" s="22">
        <f>MONTH(Actuals[[#This Row],[Date]])</f>
        <v>3</v>
      </c>
      <c r="L2345" s="12"/>
    </row>
    <row r="2346" spans="1:12" x14ac:dyDescent="0.3">
      <c r="A2346">
        <v>3</v>
      </c>
      <c r="B2346">
        <v>3435</v>
      </c>
      <c r="C2346">
        <v>6</v>
      </c>
      <c r="D2346">
        <v>65000</v>
      </c>
      <c r="E2346" s="46">
        <v>44654</v>
      </c>
      <c r="F2346">
        <v>-240</v>
      </c>
      <c r="I2346" t="str">
        <f>INDEX(LedgerMapping[[#All],[Level 3]],MATCH(Actuals[[#This Row],[Sub Ledger]],LedgerMapping[[#All],[Sub Ledger]],0))</f>
        <v>Administration</v>
      </c>
      <c r="J2346" s="22">
        <f>YEAR(Actuals[[#This Row],[Date]])</f>
        <v>2022</v>
      </c>
      <c r="K2346" s="22">
        <f>MONTH(Actuals[[#This Row],[Date]])</f>
        <v>4</v>
      </c>
      <c r="L2346" s="12"/>
    </row>
    <row r="2347" spans="1:12" x14ac:dyDescent="0.3">
      <c r="A2347">
        <v>3</v>
      </c>
      <c r="B2347">
        <v>4555</v>
      </c>
      <c r="C2347">
        <v>6</v>
      </c>
      <c r="D2347">
        <v>65000</v>
      </c>
      <c r="E2347" s="46">
        <v>44685</v>
      </c>
      <c r="F2347">
        <v>-196</v>
      </c>
      <c r="I2347" t="str">
        <f>INDEX(LedgerMapping[[#All],[Level 3]],MATCH(Actuals[[#This Row],[Sub Ledger]],LedgerMapping[[#All],[Sub Ledger]],0))</f>
        <v>Administration</v>
      </c>
      <c r="J2347" s="22">
        <f>YEAR(Actuals[[#This Row],[Date]])</f>
        <v>2022</v>
      </c>
      <c r="K2347" s="22">
        <f>MONTH(Actuals[[#This Row],[Date]])</f>
        <v>5</v>
      </c>
      <c r="L2347" s="12"/>
    </row>
    <row r="2348" spans="1:12" x14ac:dyDescent="0.3">
      <c r="A2348">
        <v>3</v>
      </c>
      <c r="B2348">
        <v>5681</v>
      </c>
      <c r="C2348">
        <v>6</v>
      </c>
      <c r="D2348">
        <v>65000</v>
      </c>
      <c r="E2348" s="46">
        <v>44715</v>
      </c>
      <c r="F2348">
        <v>-186</v>
      </c>
      <c r="I2348" t="str">
        <f>INDEX(LedgerMapping[[#All],[Level 3]],MATCH(Actuals[[#This Row],[Sub Ledger]],LedgerMapping[[#All],[Sub Ledger]],0))</f>
        <v>Administration</v>
      </c>
      <c r="J2348" s="22">
        <f>YEAR(Actuals[[#This Row],[Date]])</f>
        <v>2022</v>
      </c>
      <c r="K2348" s="22">
        <f>MONTH(Actuals[[#This Row],[Date]])</f>
        <v>6</v>
      </c>
      <c r="L2348" s="12"/>
    </row>
    <row r="2349" spans="1:12" x14ac:dyDescent="0.3">
      <c r="A2349">
        <v>3</v>
      </c>
      <c r="B2349">
        <v>6805</v>
      </c>
      <c r="C2349">
        <v>6</v>
      </c>
      <c r="D2349">
        <v>65000</v>
      </c>
      <c r="E2349" s="46">
        <v>44746</v>
      </c>
      <c r="F2349">
        <v>-180</v>
      </c>
      <c r="I2349" t="str">
        <f>INDEX(LedgerMapping[[#All],[Level 3]],MATCH(Actuals[[#This Row],[Sub Ledger]],LedgerMapping[[#All],[Sub Ledger]],0))</f>
        <v>Administration</v>
      </c>
      <c r="J2349" s="22">
        <f>YEAR(Actuals[[#This Row],[Date]])</f>
        <v>2022</v>
      </c>
      <c r="K2349" s="22">
        <f>MONTH(Actuals[[#This Row],[Date]])</f>
        <v>7</v>
      </c>
      <c r="L2349" s="12"/>
    </row>
    <row r="2350" spans="1:12" x14ac:dyDescent="0.3">
      <c r="A2350">
        <v>3</v>
      </c>
      <c r="B2350">
        <v>7925</v>
      </c>
      <c r="C2350">
        <v>6</v>
      </c>
      <c r="D2350">
        <v>65000</v>
      </c>
      <c r="E2350" s="46">
        <v>44777</v>
      </c>
      <c r="F2350">
        <v>-244</v>
      </c>
      <c r="I2350" t="str">
        <f>INDEX(LedgerMapping[[#All],[Level 3]],MATCH(Actuals[[#This Row],[Sub Ledger]],LedgerMapping[[#All],[Sub Ledger]],0))</f>
        <v>Administration</v>
      </c>
      <c r="J2350" s="22">
        <f>YEAR(Actuals[[#This Row],[Date]])</f>
        <v>2022</v>
      </c>
      <c r="K2350" s="22">
        <f>MONTH(Actuals[[#This Row],[Date]])</f>
        <v>8</v>
      </c>
      <c r="L2350" s="12"/>
    </row>
    <row r="2351" spans="1:12" x14ac:dyDescent="0.3">
      <c r="A2351">
        <v>3</v>
      </c>
      <c r="B2351">
        <v>9047</v>
      </c>
      <c r="C2351">
        <v>6</v>
      </c>
      <c r="D2351">
        <v>65000</v>
      </c>
      <c r="E2351" s="46">
        <v>44805</v>
      </c>
      <c r="F2351">
        <v>-236</v>
      </c>
      <c r="I2351" t="str">
        <f>INDEX(LedgerMapping[[#All],[Level 3]],MATCH(Actuals[[#This Row],[Sub Ledger]],LedgerMapping[[#All],[Sub Ledger]],0))</f>
        <v>Administration</v>
      </c>
      <c r="J2351" s="22">
        <f>YEAR(Actuals[[#This Row],[Date]])</f>
        <v>2022</v>
      </c>
      <c r="K2351" s="22">
        <f>MONTH(Actuals[[#This Row],[Date]])</f>
        <v>9</v>
      </c>
      <c r="L2351" s="12"/>
    </row>
    <row r="2352" spans="1:12" x14ac:dyDescent="0.3">
      <c r="A2352">
        <v>3</v>
      </c>
      <c r="B2352">
        <v>10163</v>
      </c>
      <c r="C2352">
        <v>6</v>
      </c>
      <c r="D2352">
        <v>65000</v>
      </c>
      <c r="E2352" s="46">
        <v>44836</v>
      </c>
      <c r="F2352">
        <v>-217</v>
      </c>
      <c r="I2352" t="str">
        <f>INDEX(LedgerMapping[[#All],[Level 3]],MATCH(Actuals[[#This Row],[Sub Ledger]],LedgerMapping[[#All],[Sub Ledger]],0))</f>
        <v>Administration</v>
      </c>
      <c r="J2352" s="22">
        <f>YEAR(Actuals[[#This Row],[Date]])</f>
        <v>2022</v>
      </c>
      <c r="K2352" s="22">
        <f>MONTH(Actuals[[#This Row],[Date]])</f>
        <v>10</v>
      </c>
      <c r="L2352" s="12"/>
    </row>
    <row r="2353" spans="1:12" x14ac:dyDescent="0.3">
      <c r="A2353">
        <v>3</v>
      </c>
      <c r="B2353">
        <v>11281</v>
      </c>
      <c r="C2353">
        <v>6</v>
      </c>
      <c r="D2353">
        <v>65000</v>
      </c>
      <c r="E2353" s="46">
        <v>44866</v>
      </c>
      <c r="F2353">
        <v>-260</v>
      </c>
      <c r="I2353" t="str">
        <f>INDEX(LedgerMapping[[#All],[Level 3]],MATCH(Actuals[[#This Row],[Sub Ledger]],LedgerMapping[[#All],[Sub Ledger]],0))</f>
        <v>Administration</v>
      </c>
      <c r="J2353" s="22">
        <f>YEAR(Actuals[[#This Row],[Date]])</f>
        <v>2022</v>
      </c>
      <c r="K2353" s="22">
        <f>MONTH(Actuals[[#This Row],[Date]])</f>
        <v>11</v>
      </c>
      <c r="L2353" s="12"/>
    </row>
    <row r="2354" spans="1:12" x14ac:dyDescent="0.3">
      <c r="A2354">
        <v>3</v>
      </c>
      <c r="B2354">
        <v>12409</v>
      </c>
      <c r="C2354">
        <v>6</v>
      </c>
      <c r="D2354">
        <v>65000</v>
      </c>
      <c r="E2354" s="46">
        <v>44897</v>
      </c>
      <c r="F2354">
        <v>-291</v>
      </c>
      <c r="I2354" t="str">
        <f>INDEX(LedgerMapping[[#All],[Level 3]],MATCH(Actuals[[#This Row],[Sub Ledger]],LedgerMapping[[#All],[Sub Ledger]],0))</f>
        <v>Administration</v>
      </c>
      <c r="J2354" s="22">
        <f>YEAR(Actuals[[#This Row],[Date]])</f>
        <v>2022</v>
      </c>
      <c r="K2354" s="22">
        <f>MONTH(Actuals[[#This Row],[Date]])</f>
        <v>12</v>
      </c>
      <c r="L2354" s="12"/>
    </row>
    <row r="2355" spans="1:12" x14ac:dyDescent="0.3">
      <c r="A2355">
        <v>3</v>
      </c>
      <c r="B2355">
        <v>13528</v>
      </c>
      <c r="C2355">
        <v>6</v>
      </c>
      <c r="D2355">
        <v>65000</v>
      </c>
      <c r="E2355" s="46">
        <v>44927</v>
      </c>
      <c r="F2355">
        <v>-660</v>
      </c>
      <c r="I2355" t="str">
        <f>INDEX(LedgerMapping[[#All],[Level 3]],MATCH(Actuals[[#This Row],[Sub Ledger]],LedgerMapping[[#All],[Sub Ledger]],0))</f>
        <v>Administration</v>
      </c>
      <c r="J2355" s="22">
        <f>YEAR(Actuals[[#This Row],[Date]])</f>
        <v>2023</v>
      </c>
      <c r="K2355" s="22">
        <f>MONTH(Actuals[[#This Row],[Date]])</f>
        <v>1</v>
      </c>
      <c r="L2355" s="12"/>
    </row>
    <row r="2356" spans="1:12" x14ac:dyDescent="0.3">
      <c r="A2356">
        <v>3</v>
      </c>
      <c r="B2356">
        <v>14542</v>
      </c>
      <c r="C2356">
        <v>6</v>
      </c>
      <c r="D2356">
        <v>65000</v>
      </c>
      <c r="E2356" s="46">
        <v>44958</v>
      </c>
      <c r="F2356">
        <v>-726</v>
      </c>
      <c r="I2356" t="str">
        <f>INDEX(LedgerMapping[[#All],[Level 3]],MATCH(Actuals[[#This Row],[Sub Ledger]],LedgerMapping[[#All],[Sub Ledger]],0))</f>
        <v>Administration</v>
      </c>
      <c r="J2356" s="22">
        <f>YEAR(Actuals[[#This Row],[Date]])</f>
        <v>2023</v>
      </c>
      <c r="K2356" s="22">
        <f>MONTH(Actuals[[#This Row],[Date]])</f>
        <v>2</v>
      </c>
      <c r="L2356" s="12"/>
    </row>
    <row r="2357" spans="1:12" x14ac:dyDescent="0.3">
      <c r="A2357">
        <v>3</v>
      </c>
      <c r="B2357">
        <v>15521</v>
      </c>
      <c r="C2357">
        <v>6</v>
      </c>
      <c r="D2357">
        <v>65000</v>
      </c>
      <c r="E2357" s="46">
        <v>44988</v>
      </c>
      <c r="F2357">
        <v>-640</v>
      </c>
      <c r="I2357" t="str">
        <f>INDEX(LedgerMapping[[#All],[Level 3]],MATCH(Actuals[[#This Row],[Sub Ledger]],LedgerMapping[[#All],[Sub Ledger]],0))</f>
        <v>Administration</v>
      </c>
      <c r="J2357" s="22">
        <f>YEAR(Actuals[[#This Row],[Date]])</f>
        <v>2023</v>
      </c>
      <c r="K2357" s="22">
        <f>MONTH(Actuals[[#This Row],[Date]])</f>
        <v>3</v>
      </c>
      <c r="L2357" s="12"/>
    </row>
    <row r="2358" spans="1:12" x14ac:dyDescent="0.3">
      <c r="A2358">
        <v>3</v>
      </c>
      <c r="B2358">
        <v>16553</v>
      </c>
      <c r="C2358">
        <v>6</v>
      </c>
      <c r="D2358">
        <v>65000</v>
      </c>
      <c r="E2358" s="46">
        <v>45018</v>
      </c>
      <c r="F2358">
        <v>-580</v>
      </c>
      <c r="I2358" t="str">
        <f>INDEX(LedgerMapping[[#All],[Level 3]],MATCH(Actuals[[#This Row],[Sub Ledger]],LedgerMapping[[#All],[Sub Ledger]],0))</f>
        <v>Administration</v>
      </c>
      <c r="J2358" s="22">
        <f>YEAR(Actuals[[#This Row],[Date]])</f>
        <v>2023</v>
      </c>
      <c r="K2358" s="22">
        <f>MONTH(Actuals[[#This Row],[Date]])</f>
        <v>4</v>
      </c>
      <c r="L2358" s="12"/>
    </row>
    <row r="2359" spans="1:12" x14ac:dyDescent="0.3">
      <c r="A2359">
        <v>3</v>
      </c>
      <c r="B2359">
        <v>17585</v>
      </c>
      <c r="C2359">
        <v>6</v>
      </c>
      <c r="D2359">
        <v>65000</v>
      </c>
      <c r="E2359" s="46">
        <v>45049</v>
      </c>
      <c r="F2359">
        <v>-605</v>
      </c>
      <c r="I2359" t="str">
        <f>INDEX(LedgerMapping[[#All],[Level 3]],MATCH(Actuals[[#This Row],[Sub Ledger]],LedgerMapping[[#All],[Sub Ledger]],0))</f>
        <v>Administration</v>
      </c>
      <c r="J2359" s="22">
        <f>YEAR(Actuals[[#This Row],[Date]])</f>
        <v>2023</v>
      </c>
      <c r="K2359" s="22">
        <f>MONTH(Actuals[[#This Row],[Date]])</f>
        <v>5</v>
      </c>
      <c r="L2359" s="12"/>
    </row>
    <row r="2360" spans="1:12" x14ac:dyDescent="0.3">
      <c r="A2360">
        <v>3</v>
      </c>
      <c r="B2360">
        <v>18589</v>
      </c>
      <c r="C2360">
        <v>6</v>
      </c>
      <c r="D2360">
        <v>65000</v>
      </c>
      <c r="E2360" s="46">
        <v>45079</v>
      </c>
      <c r="F2360">
        <v>-720</v>
      </c>
      <c r="I2360" t="str">
        <f>INDEX(LedgerMapping[[#All],[Level 3]],MATCH(Actuals[[#This Row],[Sub Ledger]],LedgerMapping[[#All],[Sub Ledger]],0))</f>
        <v>Administration</v>
      </c>
      <c r="J2360" s="22">
        <f>YEAR(Actuals[[#This Row],[Date]])</f>
        <v>2023</v>
      </c>
      <c r="K2360" s="22">
        <f>MONTH(Actuals[[#This Row],[Date]])</f>
        <v>6</v>
      </c>
      <c r="L2360" s="12"/>
    </row>
    <row r="2361" spans="1:12" x14ac:dyDescent="0.3">
      <c r="A2361">
        <v>3</v>
      </c>
      <c r="B2361">
        <v>19617</v>
      </c>
      <c r="C2361">
        <v>6</v>
      </c>
      <c r="D2361">
        <v>65000</v>
      </c>
      <c r="E2361" s="46">
        <v>45110</v>
      </c>
      <c r="F2361">
        <v>-770</v>
      </c>
      <c r="I2361" t="str">
        <f>INDEX(LedgerMapping[[#All],[Level 3]],MATCH(Actuals[[#This Row],[Sub Ledger]],LedgerMapping[[#All],[Sub Ledger]],0))</f>
        <v>Administration</v>
      </c>
      <c r="J2361" s="22">
        <f>YEAR(Actuals[[#This Row],[Date]])</f>
        <v>2023</v>
      </c>
      <c r="K2361" s="22">
        <f>MONTH(Actuals[[#This Row],[Date]])</f>
        <v>7</v>
      </c>
      <c r="L2361" s="12"/>
    </row>
    <row r="2362" spans="1:12" x14ac:dyDescent="0.3">
      <c r="A2362">
        <v>3</v>
      </c>
      <c r="B2362">
        <v>20647</v>
      </c>
      <c r="C2362">
        <v>6</v>
      </c>
      <c r="D2362">
        <v>65000</v>
      </c>
      <c r="E2362" s="46">
        <v>45141</v>
      </c>
      <c r="F2362">
        <v>-621</v>
      </c>
      <c r="I2362" t="str">
        <f>INDEX(LedgerMapping[[#All],[Level 3]],MATCH(Actuals[[#This Row],[Sub Ledger]],LedgerMapping[[#All],[Sub Ledger]],0))</f>
        <v>Administration</v>
      </c>
      <c r="J2362" s="22">
        <f>YEAR(Actuals[[#This Row],[Date]])</f>
        <v>2023</v>
      </c>
      <c r="K2362" s="22">
        <f>MONTH(Actuals[[#This Row],[Date]])</f>
        <v>8</v>
      </c>
      <c r="L2362" s="12"/>
    </row>
    <row r="2363" spans="1:12" x14ac:dyDescent="0.3">
      <c r="A2363">
        <v>3</v>
      </c>
      <c r="B2363">
        <v>21649</v>
      </c>
      <c r="C2363">
        <v>6</v>
      </c>
      <c r="D2363">
        <v>65000</v>
      </c>
      <c r="E2363" s="46">
        <v>45169</v>
      </c>
      <c r="F2363">
        <v>-510</v>
      </c>
      <c r="I2363" t="str">
        <f>INDEX(LedgerMapping[[#All],[Level 3]],MATCH(Actuals[[#This Row],[Sub Ledger]],LedgerMapping[[#All],[Sub Ledger]],0))</f>
        <v>Administration</v>
      </c>
      <c r="J2363" s="22">
        <f>YEAR(Actuals[[#This Row],[Date]])</f>
        <v>2023</v>
      </c>
      <c r="K2363" s="22">
        <f>MONTH(Actuals[[#This Row],[Date]])</f>
        <v>8</v>
      </c>
      <c r="L2363" s="12"/>
    </row>
    <row r="2364" spans="1:12" x14ac:dyDescent="0.3">
      <c r="A2364">
        <v>3</v>
      </c>
      <c r="B2364">
        <v>22625</v>
      </c>
      <c r="C2364">
        <v>6</v>
      </c>
      <c r="D2364">
        <v>65000</v>
      </c>
      <c r="E2364" s="46">
        <v>45200</v>
      </c>
      <c r="F2364">
        <v>-650</v>
      </c>
      <c r="I2364" t="str">
        <f>INDEX(LedgerMapping[[#All],[Level 3]],MATCH(Actuals[[#This Row],[Sub Ledger]],LedgerMapping[[#All],[Sub Ledger]],0))</f>
        <v>Administration</v>
      </c>
      <c r="J2364" s="22">
        <f>YEAR(Actuals[[#This Row],[Date]])</f>
        <v>2023</v>
      </c>
      <c r="K2364" s="22">
        <f>MONTH(Actuals[[#This Row],[Date]])</f>
        <v>10</v>
      </c>
      <c r="L2364" s="12"/>
    </row>
    <row r="2365" spans="1:12" x14ac:dyDescent="0.3">
      <c r="A2365">
        <v>3</v>
      </c>
      <c r="B2365">
        <v>23629</v>
      </c>
      <c r="C2365">
        <v>6</v>
      </c>
      <c r="D2365">
        <v>65000</v>
      </c>
      <c r="E2365" s="46">
        <v>45230</v>
      </c>
      <c r="F2365">
        <v>-720</v>
      </c>
      <c r="I2365" t="str">
        <f>INDEX(LedgerMapping[[#All],[Level 3]],MATCH(Actuals[[#This Row],[Sub Ledger]],LedgerMapping[[#All],[Sub Ledger]],0))</f>
        <v>Administration</v>
      </c>
      <c r="J2365" s="22">
        <f>YEAR(Actuals[[#This Row],[Date]])</f>
        <v>2023</v>
      </c>
      <c r="K2365" s="22">
        <f>MONTH(Actuals[[#This Row],[Date]])</f>
        <v>10</v>
      </c>
      <c r="L2365" s="12"/>
    </row>
    <row r="2366" spans="1:12" x14ac:dyDescent="0.3">
      <c r="A2366">
        <v>3</v>
      </c>
      <c r="B2366">
        <v>24659</v>
      </c>
      <c r="C2366">
        <v>6</v>
      </c>
      <c r="D2366">
        <v>65000</v>
      </c>
      <c r="E2366" s="46">
        <v>45261</v>
      </c>
      <c r="F2366">
        <v>-540</v>
      </c>
      <c r="I2366" t="str">
        <f>INDEX(LedgerMapping[[#All],[Level 3]],MATCH(Actuals[[#This Row],[Sub Ledger]],LedgerMapping[[#All],[Sub Ledger]],0))</f>
        <v>Administration</v>
      </c>
      <c r="J2366" s="22">
        <f>YEAR(Actuals[[#This Row],[Date]])</f>
        <v>2023</v>
      </c>
      <c r="K2366" s="22">
        <f>MONTH(Actuals[[#This Row],[Date]])</f>
        <v>12</v>
      </c>
      <c r="L2366" s="12"/>
    </row>
    <row r="2367" spans="1:12" x14ac:dyDescent="0.3">
      <c r="A2367">
        <v>3</v>
      </c>
      <c r="B2367">
        <v>25718</v>
      </c>
      <c r="C2367">
        <v>6</v>
      </c>
      <c r="D2367">
        <v>65000</v>
      </c>
      <c r="E2367" s="46">
        <v>45291</v>
      </c>
      <c r="F2367">
        <v>-614</v>
      </c>
      <c r="I2367" t="str">
        <f>INDEX(LedgerMapping[[#All],[Level 3]],MATCH(Actuals[[#This Row],[Sub Ledger]],LedgerMapping[[#All],[Sub Ledger]],0))</f>
        <v>Administration</v>
      </c>
      <c r="J2367" s="22">
        <f>YEAR(Actuals[[#This Row],[Date]])</f>
        <v>2023</v>
      </c>
      <c r="K2367" s="22">
        <f>MONTH(Actuals[[#This Row],[Date]])</f>
        <v>12</v>
      </c>
      <c r="L2367" s="12"/>
    </row>
    <row r="2368" spans="1:12" x14ac:dyDescent="0.3">
      <c r="A2368">
        <v>3</v>
      </c>
      <c r="B2368">
        <v>26856</v>
      </c>
      <c r="C2368">
        <v>6</v>
      </c>
      <c r="D2368">
        <v>65000</v>
      </c>
      <c r="E2368" s="46">
        <v>45322</v>
      </c>
      <c r="F2368">
        <v>-788</v>
      </c>
      <c r="I2368" t="str">
        <f>INDEX(LedgerMapping[[#All],[Level 3]],MATCH(Actuals[[#This Row],[Sub Ledger]],LedgerMapping[[#All],[Sub Ledger]],0))</f>
        <v>Administration</v>
      </c>
      <c r="J2368" s="22">
        <f>YEAR(Actuals[[#This Row],[Date]])</f>
        <v>2024</v>
      </c>
      <c r="K2368" s="22">
        <f>MONTH(Actuals[[#This Row],[Date]])</f>
        <v>1</v>
      </c>
      <c r="L2368" s="12"/>
    </row>
    <row r="2369" spans="1:12" x14ac:dyDescent="0.3">
      <c r="A2369">
        <v>3</v>
      </c>
      <c r="B2369">
        <v>28006</v>
      </c>
      <c r="C2369">
        <v>6</v>
      </c>
      <c r="D2369">
        <v>65000</v>
      </c>
      <c r="E2369" s="46">
        <v>45354</v>
      </c>
      <c r="F2369">
        <v>-777</v>
      </c>
      <c r="I2369" t="str">
        <f>INDEX(LedgerMapping[[#All],[Level 3]],MATCH(Actuals[[#This Row],[Sub Ledger]],LedgerMapping[[#All],[Sub Ledger]],0))</f>
        <v>Administration</v>
      </c>
      <c r="J2369" s="22">
        <f>YEAR(Actuals[[#This Row],[Date]])</f>
        <v>2024</v>
      </c>
      <c r="K2369" s="22">
        <f>MONTH(Actuals[[#This Row],[Date]])</f>
        <v>3</v>
      </c>
      <c r="L2369" s="12"/>
    </row>
    <row r="2370" spans="1:12" x14ac:dyDescent="0.3">
      <c r="A2370">
        <v>3</v>
      </c>
      <c r="B2370">
        <v>29159</v>
      </c>
      <c r="C2370">
        <v>6</v>
      </c>
      <c r="D2370">
        <v>65000</v>
      </c>
      <c r="E2370" s="46">
        <v>45384</v>
      </c>
      <c r="F2370">
        <v>-704</v>
      </c>
      <c r="I2370" t="str">
        <f>INDEX(LedgerMapping[[#All],[Level 3]],MATCH(Actuals[[#This Row],[Sub Ledger]],LedgerMapping[[#All],[Sub Ledger]],0))</f>
        <v>Administration</v>
      </c>
      <c r="J2370" s="22">
        <f>YEAR(Actuals[[#This Row],[Date]])</f>
        <v>2024</v>
      </c>
      <c r="K2370" s="22">
        <f>MONTH(Actuals[[#This Row],[Date]])</f>
        <v>4</v>
      </c>
      <c r="L2370" s="12"/>
    </row>
    <row r="2371" spans="1:12" x14ac:dyDescent="0.3">
      <c r="A2371">
        <v>3</v>
      </c>
      <c r="B2371">
        <v>30285</v>
      </c>
      <c r="C2371">
        <v>6</v>
      </c>
      <c r="D2371">
        <v>65000</v>
      </c>
      <c r="E2371" s="46">
        <v>45415</v>
      </c>
      <c r="F2371">
        <v>-473</v>
      </c>
      <c r="I2371" t="str">
        <f>INDEX(LedgerMapping[[#All],[Level 3]],MATCH(Actuals[[#This Row],[Sub Ledger]],LedgerMapping[[#All],[Sub Ledger]],0))</f>
        <v>Administration</v>
      </c>
      <c r="J2371" s="22">
        <f>YEAR(Actuals[[#This Row],[Date]])</f>
        <v>2024</v>
      </c>
      <c r="K2371" s="22">
        <f>MONTH(Actuals[[#This Row],[Date]])</f>
        <v>5</v>
      </c>
      <c r="L2371" s="12"/>
    </row>
    <row r="2372" spans="1:12" x14ac:dyDescent="0.3">
      <c r="A2372">
        <v>3</v>
      </c>
      <c r="B2372">
        <v>31411</v>
      </c>
      <c r="C2372">
        <v>6</v>
      </c>
      <c r="D2372">
        <v>65000</v>
      </c>
      <c r="E2372" s="46">
        <v>45445</v>
      </c>
      <c r="F2372">
        <v>-452</v>
      </c>
      <c r="I2372" t="str">
        <f>INDEX(LedgerMapping[[#All],[Level 3]],MATCH(Actuals[[#This Row],[Sub Ledger]],LedgerMapping[[#All],[Sub Ledger]],0))</f>
        <v>Administration</v>
      </c>
      <c r="J2372" s="22">
        <f>YEAR(Actuals[[#This Row],[Date]])</f>
        <v>2024</v>
      </c>
      <c r="K2372" s="22">
        <f>MONTH(Actuals[[#This Row],[Date]])</f>
        <v>6</v>
      </c>
      <c r="L2372" s="12"/>
    </row>
    <row r="2373" spans="1:12" x14ac:dyDescent="0.3">
      <c r="A2373">
        <v>3</v>
      </c>
      <c r="B2373">
        <v>32535</v>
      </c>
      <c r="C2373">
        <v>6</v>
      </c>
      <c r="D2373">
        <v>65000</v>
      </c>
      <c r="E2373" s="46">
        <v>45476</v>
      </c>
      <c r="F2373">
        <v>-488</v>
      </c>
      <c r="I2373" t="str">
        <f>INDEX(LedgerMapping[[#All],[Level 3]],MATCH(Actuals[[#This Row],[Sub Ledger]],LedgerMapping[[#All],[Sub Ledger]],0))</f>
        <v>Administration</v>
      </c>
      <c r="J2373" s="22">
        <f>YEAR(Actuals[[#This Row],[Date]])</f>
        <v>2024</v>
      </c>
      <c r="K2373" s="22">
        <f>MONTH(Actuals[[#This Row],[Date]])</f>
        <v>7</v>
      </c>
      <c r="L2373" s="12"/>
    </row>
    <row r="2374" spans="1:12" x14ac:dyDescent="0.3">
      <c r="A2374">
        <v>3</v>
      </c>
      <c r="B2374">
        <v>33660</v>
      </c>
      <c r="C2374">
        <v>6</v>
      </c>
      <c r="D2374">
        <v>65000</v>
      </c>
      <c r="E2374" s="46">
        <v>45507</v>
      </c>
      <c r="F2374">
        <v>-662</v>
      </c>
      <c r="I2374" t="str">
        <f>INDEX(LedgerMapping[[#All],[Level 3]],MATCH(Actuals[[#This Row],[Sub Ledger]],LedgerMapping[[#All],[Sub Ledger]],0))</f>
        <v>Administration</v>
      </c>
      <c r="J2374" s="22">
        <f>YEAR(Actuals[[#This Row],[Date]])</f>
        <v>2024</v>
      </c>
      <c r="K2374" s="22">
        <f>MONTH(Actuals[[#This Row],[Date]])</f>
        <v>8</v>
      </c>
      <c r="L2374" s="12"/>
    </row>
    <row r="2375" spans="1:12" x14ac:dyDescent="0.3">
      <c r="A2375">
        <v>3</v>
      </c>
      <c r="B2375">
        <v>34810</v>
      </c>
      <c r="C2375">
        <v>6</v>
      </c>
      <c r="D2375">
        <v>65000</v>
      </c>
      <c r="E2375" s="46">
        <v>45536</v>
      </c>
      <c r="F2375">
        <v>-935</v>
      </c>
      <c r="I2375" t="str">
        <f>INDEX(LedgerMapping[[#All],[Level 3]],MATCH(Actuals[[#This Row],[Sub Ledger]],LedgerMapping[[#All],[Sub Ledger]],0))</f>
        <v>Administration</v>
      </c>
      <c r="J2375" s="22">
        <f>YEAR(Actuals[[#This Row],[Date]])</f>
        <v>2024</v>
      </c>
      <c r="K2375" s="22">
        <f>MONTH(Actuals[[#This Row],[Date]])</f>
        <v>9</v>
      </c>
      <c r="L2375" s="12"/>
    </row>
    <row r="2376" spans="1:12" x14ac:dyDescent="0.3">
      <c r="A2376">
        <v>3</v>
      </c>
      <c r="B2376">
        <v>35961</v>
      </c>
      <c r="C2376">
        <v>6</v>
      </c>
      <c r="D2376">
        <v>65000</v>
      </c>
      <c r="E2376" s="46">
        <v>45567</v>
      </c>
      <c r="F2376">
        <v>-741</v>
      </c>
      <c r="I2376" t="str">
        <f>INDEX(LedgerMapping[[#All],[Level 3]],MATCH(Actuals[[#This Row],[Sub Ledger]],LedgerMapping[[#All],[Sub Ledger]],0))</f>
        <v>Administration</v>
      </c>
      <c r="J2376" s="22">
        <f>YEAR(Actuals[[#This Row],[Date]])</f>
        <v>2024</v>
      </c>
      <c r="K2376" s="22">
        <f>MONTH(Actuals[[#This Row],[Date]])</f>
        <v>10</v>
      </c>
      <c r="L2376" s="12"/>
    </row>
    <row r="2377" spans="1:12" x14ac:dyDescent="0.3">
      <c r="A2377">
        <v>3</v>
      </c>
      <c r="B2377">
        <v>37110</v>
      </c>
      <c r="C2377">
        <v>6</v>
      </c>
      <c r="D2377">
        <v>65000</v>
      </c>
      <c r="E2377" s="46">
        <v>45597</v>
      </c>
      <c r="F2377">
        <v>-945</v>
      </c>
      <c r="I2377" t="str">
        <f>INDEX(LedgerMapping[[#All],[Level 3]],MATCH(Actuals[[#This Row],[Sub Ledger]],LedgerMapping[[#All],[Sub Ledger]],0))</f>
        <v>Administration</v>
      </c>
      <c r="J2377" s="22">
        <f>YEAR(Actuals[[#This Row],[Date]])</f>
        <v>2024</v>
      </c>
      <c r="K2377" s="22">
        <f>MONTH(Actuals[[#This Row],[Date]])</f>
        <v>11</v>
      </c>
      <c r="L2377" s="12"/>
    </row>
    <row r="2378" spans="1:12" x14ac:dyDescent="0.3">
      <c r="A2378">
        <v>3</v>
      </c>
      <c r="B2378">
        <v>38260</v>
      </c>
      <c r="C2378">
        <v>6</v>
      </c>
      <c r="D2378">
        <v>65000</v>
      </c>
      <c r="E2378" s="46">
        <v>45628</v>
      </c>
      <c r="F2378">
        <v>-809</v>
      </c>
      <c r="I2378" t="str">
        <f>INDEX(LedgerMapping[[#All],[Level 3]],MATCH(Actuals[[#This Row],[Sub Ledger]],LedgerMapping[[#All],[Sub Ledger]],0))</f>
        <v>Administration</v>
      </c>
      <c r="J2378" s="22">
        <f>YEAR(Actuals[[#This Row],[Date]])</f>
        <v>2024</v>
      </c>
      <c r="K2378" s="22">
        <f>MONTH(Actuals[[#This Row],[Date]])</f>
        <v>12</v>
      </c>
      <c r="L2378" s="12"/>
    </row>
    <row r="2379" spans="1:12" x14ac:dyDescent="0.3">
      <c r="A2379">
        <v>3</v>
      </c>
      <c r="B2379">
        <v>18590</v>
      </c>
      <c r="C2379">
        <v>6</v>
      </c>
      <c r="D2379">
        <v>66000</v>
      </c>
      <c r="E2379" s="46">
        <v>45079</v>
      </c>
      <c r="F2379">
        <v>-655</v>
      </c>
      <c r="I2379" t="str">
        <f>INDEX(LedgerMapping[[#All],[Level 3]],MATCH(Actuals[[#This Row],[Sub Ledger]],LedgerMapping[[#All],[Sub Ledger]],0))</f>
        <v>Administration</v>
      </c>
      <c r="J2379" s="22">
        <f>YEAR(Actuals[[#This Row],[Date]])</f>
        <v>2023</v>
      </c>
      <c r="K2379" s="22">
        <f>MONTH(Actuals[[#This Row],[Date]])</f>
        <v>6</v>
      </c>
      <c r="L2379" s="12"/>
    </row>
    <row r="2380" spans="1:12" x14ac:dyDescent="0.3">
      <c r="A2380">
        <v>3</v>
      </c>
      <c r="B2380">
        <v>68</v>
      </c>
      <c r="C2380">
        <v>6</v>
      </c>
      <c r="D2380">
        <v>66000</v>
      </c>
      <c r="E2380" s="46">
        <v>44562</v>
      </c>
      <c r="F2380">
        <v>-200</v>
      </c>
      <c r="I2380" t="str">
        <f>INDEX(LedgerMapping[[#All],[Level 3]],MATCH(Actuals[[#This Row],[Sub Ledger]],LedgerMapping[[#All],[Sub Ledger]],0))</f>
        <v>Administration</v>
      </c>
      <c r="J2380" s="22">
        <f>YEAR(Actuals[[#This Row],[Date]])</f>
        <v>2022</v>
      </c>
      <c r="K2380" s="22">
        <f>MONTH(Actuals[[#This Row],[Date]])</f>
        <v>1</v>
      </c>
      <c r="L2380" s="12"/>
    </row>
    <row r="2381" spans="1:12" x14ac:dyDescent="0.3">
      <c r="A2381">
        <v>3</v>
      </c>
      <c r="B2381">
        <v>1196</v>
      </c>
      <c r="C2381">
        <v>6</v>
      </c>
      <c r="D2381">
        <v>66000</v>
      </c>
      <c r="E2381" s="46">
        <v>44593</v>
      </c>
      <c r="F2381">
        <v>-313</v>
      </c>
      <c r="I2381" t="str">
        <f>INDEX(LedgerMapping[[#All],[Level 3]],MATCH(Actuals[[#This Row],[Sub Ledger]],LedgerMapping[[#All],[Sub Ledger]],0))</f>
        <v>Administration</v>
      </c>
      <c r="J2381" s="22">
        <f>YEAR(Actuals[[#This Row],[Date]])</f>
        <v>2022</v>
      </c>
      <c r="K2381" s="22">
        <f>MONTH(Actuals[[#This Row],[Date]])</f>
        <v>2</v>
      </c>
      <c r="L2381" s="12"/>
    </row>
    <row r="2382" spans="1:12" x14ac:dyDescent="0.3">
      <c r="A2382">
        <v>3</v>
      </c>
      <c r="B2382">
        <v>2320</v>
      </c>
      <c r="C2382">
        <v>6</v>
      </c>
      <c r="D2382">
        <v>66000</v>
      </c>
      <c r="E2382" s="46">
        <v>44624</v>
      </c>
      <c r="F2382">
        <v>-229</v>
      </c>
      <c r="I2382" t="str">
        <f>INDEX(LedgerMapping[[#All],[Level 3]],MATCH(Actuals[[#This Row],[Sub Ledger]],LedgerMapping[[#All],[Sub Ledger]],0))</f>
        <v>Administration</v>
      </c>
      <c r="J2382" s="22">
        <f>YEAR(Actuals[[#This Row],[Date]])</f>
        <v>2022</v>
      </c>
      <c r="K2382" s="22">
        <f>MONTH(Actuals[[#This Row],[Date]])</f>
        <v>3</v>
      </c>
      <c r="L2382" s="12"/>
    </row>
    <row r="2383" spans="1:12" x14ac:dyDescent="0.3">
      <c r="A2383">
        <v>3</v>
      </c>
      <c r="B2383">
        <v>3438</v>
      </c>
      <c r="C2383">
        <v>6</v>
      </c>
      <c r="D2383">
        <v>66000</v>
      </c>
      <c r="E2383" s="46">
        <v>44654</v>
      </c>
      <c r="F2383">
        <v>-218</v>
      </c>
      <c r="I2383" t="str">
        <f>INDEX(LedgerMapping[[#All],[Level 3]],MATCH(Actuals[[#This Row],[Sub Ledger]],LedgerMapping[[#All],[Sub Ledger]],0))</f>
        <v>Administration</v>
      </c>
      <c r="J2383" s="22">
        <f>YEAR(Actuals[[#This Row],[Date]])</f>
        <v>2022</v>
      </c>
      <c r="K2383" s="22">
        <f>MONTH(Actuals[[#This Row],[Date]])</f>
        <v>4</v>
      </c>
      <c r="L2383" s="12"/>
    </row>
    <row r="2384" spans="1:12" x14ac:dyDescent="0.3">
      <c r="A2384">
        <v>3</v>
      </c>
      <c r="B2384">
        <v>4558</v>
      </c>
      <c r="C2384">
        <v>6</v>
      </c>
      <c r="D2384">
        <v>66000</v>
      </c>
      <c r="E2384" s="46">
        <v>44685</v>
      </c>
      <c r="F2384">
        <v>-178</v>
      </c>
      <c r="I2384" t="str">
        <f>INDEX(LedgerMapping[[#All],[Level 3]],MATCH(Actuals[[#This Row],[Sub Ledger]],LedgerMapping[[#All],[Sub Ledger]],0))</f>
        <v>Administration</v>
      </c>
      <c r="J2384" s="22">
        <f>YEAR(Actuals[[#This Row],[Date]])</f>
        <v>2022</v>
      </c>
      <c r="K2384" s="22">
        <f>MONTH(Actuals[[#This Row],[Date]])</f>
        <v>5</v>
      </c>
      <c r="L2384" s="12"/>
    </row>
    <row r="2385" spans="1:12" x14ac:dyDescent="0.3">
      <c r="A2385">
        <v>3</v>
      </c>
      <c r="B2385">
        <v>5683</v>
      </c>
      <c r="C2385">
        <v>6</v>
      </c>
      <c r="D2385">
        <v>66000</v>
      </c>
      <c r="E2385" s="46">
        <v>44715</v>
      </c>
      <c r="F2385">
        <v>-169</v>
      </c>
      <c r="I2385" t="str">
        <f>INDEX(LedgerMapping[[#All],[Level 3]],MATCH(Actuals[[#This Row],[Sub Ledger]],LedgerMapping[[#All],[Sub Ledger]],0))</f>
        <v>Administration</v>
      </c>
      <c r="J2385" s="22">
        <f>YEAR(Actuals[[#This Row],[Date]])</f>
        <v>2022</v>
      </c>
      <c r="K2385" s="22">
        <f>MONTH(Actuals[[#This Row],[Date]])</f>
        <v>6</v>
      </c>
      <c r="L2385" s="12"/>
    </row>
    <row r="2386" spans="1:12" x14ac:dyDescent="0.3">
      <c r="A2386">
        <v>3</v>
      </c>
      <c r="B2386">
        <v>6807</v>
      </c>
      <c r="C2386">
        <v>6</v>
      </c>
      <c r="D2386">
        <v>66000</v>
      </c>
      <c r="E2386" s="46">
        <v>44746</v>
      </c>
      <c r="F2386">
        <v>-164</v>
      </c>
      <c r="I2386" t="str">
        <f>INDEX(LedgerMapping[[#All],[Level 3]],MATCH(Actuals[[#This Row],[Sub Ledger]],LedgerMapping[[#All],[Sub Ledger]],0))</f>
        <v>Administration</v>
      </c>
      <c r="J2386" s="22">
        <f>YEAR(Actuals[[#This Row],[Date]])</f>
        <v>2022</v>
      </c>
      <c r="K2386" s="22">
        <f>MONTH(Actuals[[#This Row],[Date]])</f>
        <v>7</v>
      </c>
      <c r="L2386" s="12"/>
    </row>
    <row r="2387" spans="1:12" x14ac:dyDescent="0.3">
      <c r="A2387">
        <v>3</v>
      </c>
      <c r="B2387">
        <v>7927</v>
      </c>
      <c r="C2387">
        <v>6</v>
      </c>
      <c r="D2387">
        <v>66000</v>
      </c>
      <c r="E2387" s="46">
        <v>44777</v>
      </c>
      <c r="F2387">
        <v>-222</v>
      </c>
      <c r="I2387" t="str">
        <f>INDEX(LedgerMapping[[#All],[Level 3]],MATCH(Actuals[[#This Row],[Sub Ledger]],LedgerMapping[[#All],[Sub Ledger]],0))</f>
        <v>Administration</v>
      </c>
      <c r="J2387" s="22">
        <f>YEAR(Actuals[[#This Row],[Date]])</f>
        <v>2022</v>
      </c>
      <c r="K2387" s="22">
        <f>MONTH(Actuals[[#This Row],[Date]])</f>
        <v>8</v>
      </c>
      <c r="L2387" s="12"/>
    </row>
    <row r="2388" spans="1:12" x14ac:dyDescent="0.3">
      <c r="A2388">
        <v>3</v>
      </c>
      <c r="B2388">
        <v>9050</v>
      </c>
      <c r="C2388">
        <v>6</v>
      </c>
      <c r="D2388">
        <v>66000</v>
      </c>
      <c r="E2388" s="46">
        <v>44805</v>
      </c>
      <c r="F2388">
        <v>-215</v>
      </c>
      <c r="I2388" t="str">
        <f>INDEX(LedgerMapping[[#All],[Level 3]],MATCH(Actuals[[#This Row],[Sub Ledger]],LedgerMapping[[#All],[Sub Ledger]],0))</f>
        <v>Administration</v>
      </c>
      <c r="J2388" s="22">
        <f>YEAR(Actuals[[#This Row],[Date]])</f>
        <v>2022</v>
      </c>
      <c r="K2388" s="22">
        <f>MONTH(Actuals[[#This Row],[Date]])</f>
        <v>9</v>
      </c>
      <c r="L2388" s="12"/>
    </row>
    <row r="2389" spans="1:12" x14ac:dyDescent="0.3">
      <c r="A2389">
        <v>3</v>
      </c>
      <c r="B2389">
        <v>10165</v>
      </c>
      <c r="C2389">
        <v>6</v>
      </c>
      <c r="D2389">
        <v>66000</v>
      </c>
      <c r="E2389" s="46">
        <v>44836</v>
      </c>
      <c r="F2389">
        <v>-197</v>
      </c>
      <c r="I2389" t="str">
        <f>INDEX(LedgerMapping[[#All],[Level 3]],MATCH(Actuals[[#This Row],[Sub Ledger]],LedgerMapping[[#All],[Sub Ledger]],0))</f>
        <v>Administration</v>
      </c>
      <c r="J2389" s="22">
        <f>YEAR(Actuals[[#This Row],[Date]])</f>
        <v>2022</v>
      </c>
      <c r="K2389" s="22">
        <f>MONTH(Actuals[[#This Row],[Date]])</f>
        <v>10</v>
      </c>
      <c r="L2389" s="12"/>
    </row>
    <row r="2390" spans="1:12" x14ac:dyDescent="0.3">
      <c r="A2390">
        <v>3</v>
      </c>
      <c r="B2390">
        <v>11284</v>
      </c>
      <c r="C2390">
        <v>6</v>
      </c>
      <c r="D2390">
        <v>66000</v>
      </c>
      <c r="E2390" s="46">
        <v>44866</v>
      </c>
      <c r="F2390">
        <v>-237</v>
      </c>
      <c r="I2390" t="str">
        <f>INDEX(LedgerMapping[[#All],[Level 3]],MATCH(Actuals[[#This Row],[Sub Ledger]],LedgerMapping[[#All],[Sub Ledger]],0))</f>
        <v>Administration</v>
      </c>
      <c r="J2390" s="22">
        <f>YEAR(Actuals[[#This Row],[Date]])</f>
        <v>2022</v>
      </c>
      <c r="K2390" s="22">
        <f>MONTH(Actuals[[#This Row],[Date]])</f>
        <v>11</v>
      </c>
      <c r="L2390" s="12"/>
    </row>
    <row r="2391" spans="1:12" x14ac:dyDescent="0.3">
      <c r="A2391">
        <v>3</v>
      </c>
      <c r="B2391">
        <v>12412</v>
      </c>
      <c r="C2391">
        <v>6</v>
      </c>
      <c r="D2391">
        <v>66000</v>
      </c>
      <c r="E2391" s="46">
        <v>44897</v>
      </c>
      <c r="F2391">
        <v>-264</v>
      </c>
      <c r="I2391" t="str">
        <f>INDEX(LedgerMapping[[#All],[Level 3]],MATCH(Actuals[[#This Row],[Sub Ledger]],LedgerMapping[[#All],[Sub Ledger]],0))</f>
        <v>Administration</v>
      </c>
      <c r="J2391" s="22">
        <f>YEAR(Actuals[[#This Row],[Date]])</f>
        <v>2022</v>
      </c>
      <c r="K2391" s="22">
        <f>MONTH(Actuals[[#This Row],[Date]])</f>
        <v>12</v>
      </c>
      <c r="L2391" s="12"/>
    </row>
    <row r="2392" spans="1:12" x14ac:dyDescent="0.3">
      <c r="A2392">
        <v>3</v>
      </c>
      <c r="B2392">
        <v>13529</v>
      </c>
      <c r="C2392">
        <v>6</v>
      </c>
      <c r="D2392">
        <v>66000</v>
      </c>
      <c r="E2392" s="46">
        <v>44927</v>
      </c>
      <c r="F2392">
        <v>-600</v>
      </c>
      <c r="I2392" t="str">
        <f>INDEX(LedgerMapping[[#All],[Level 3]],MATCH(Actuals[[#This Row],[Sub Ledger]],LedgerMapping[[#All],[Sub Ledger]],0))</f>
        <v>Administration</v>
      </c>
      <c r="J2392" s="22">
        <f>YEAR(Actuals[[#This Row],[Date]])</f>
        <v>2023</v>
      </c>
      <c r="K2392" s="22">
        <f>MONTH(Actuals[[#This Row],[Date]])</f>
        <v>1</v>
      </c>
      <c r="L2392" s="12"/>
    </row>
    <row r="2393" spans="1:12" x14ac:dyDescent="0.3">
      <c r="A2393">
        <v>3</v>
      </c>
      <c r="B2393">
        <v>14543</v>
      </c>
      <c r="C2393">
        <v>6</v>
      </c>
      <c r="D2393">
        <v>66000</v>
      </c>
      <c r="E2393" s="46">
        <v>44958</v>
      </c>
      <c r="F2393">
        <v>-660</v>
      </c>
      <c r="I2393" t="str">
        <f>INDEX(LedgerMapping[[#All],[Level 3]],MATCH(Actuals[[#This Row],[Sub Ledger]],LedgerMapping[[#All],[Sub Ledger]],0))</f>
        <v>Administration</v>
      </c>
      <c r="J2393" s="22">
        <f>YEAR(Actuals[[#This Row],[Date]])</f>
        <v>2023</v>
      </c>
      <c r="K2393" s="22">
        <f>MONTH(Actuals[[#This Row],[Date]])</f>
        <v>2</v>
      </c>
      <c r="L2393" s="12"/>
    </row>
    <row r="2394" spans="1:12" x14ac:dyDescent="0.3">
      <c r="A2394">
        <v>3</v>
      </c>
      <c r="B2394">
        <v>15522</v>
      </c>
      <c r="C2394">
        <v>6</v>
      </c>
      <c r="D2394">
        <v>66000</v>
      </c>
      <c r="E2394" s="46">
        <v>44988</v>
      </c>
      <c r="F2394">
        <v>-582</v>
      </c>
      <c r="I2394" t="str">
        <f>INDEX(LedgerMapping[[#All],[Level 3]],MATCH(Actuals[[#This Row],[Sub Ledger]],LedgerMapping[[#All],[Sub Ledger]],0))</f>
        <v>Administration</v>
      </c>
      <c r="J2394" s="22">
        <f>YEAR(Actuals[[#This Row],[Date]])</f>
        <v>2023</v>
      </c>
      <c r="K2394" s="22">
        <f>MONTH(Actuals[[#This Row],[Date]])</f>
        <v>3</v>
      </c>
      <c r="L2394" s="12"/>
    </row>
    <row r="2395" spans="1:12" x14ac:dyDescent="0.3">
      <c r="A2395">
        <v>3</v>
      </c>
      <c r="B2395">
        <v>16554</v>
      </c>
      <c r="C2395">
        <v>6</v>
      </c>
      <c r="D2395">
        <v>66000</v>
      </c>
      <c r="E2395" s="46">
        <v>45018</v>
      </c>
      <c r="F2395">
        <v>-527</v>
      </c>
      <c r="I2395" t="str">
        <f>INDEX(LedgerMapping[[#All],[Level 3]],MATCH(Actuals[[#This Row],[Sub Ledger]],LedgerMapping[[#All],[Sub Ledger]],0))</f>
        <v>Administration</v>
      </c>
      <c r="J2395" s="22">
        <f>YEAR(Actuals[[#This Row],[Date]])</f>
        <v>2023</v>
      </c>
      <c r="K2395" s="22">
        <f>MONTH(Actuals[[#This Row],[Date]])</f>
        <v>4</v>
      </c>
      <c r="L2395" s="12"/>
    </row>
    <row r="2396" spans="1:12" x14ac:dyDescent="0.3">
      <c r="A2396">
        <v>3</v>
      </c>
      <c r="B2396">
        <v>17586</v>
      </c>
      <c r="C2396">
        <v>6</v>
      </c>
      <c r="D2396">
        <v>66000</v>
      </c>
      <c r="E2396" s="46">
        <v>45049</v>
      </c>
      <c r="F2396">
        <v>-550</v>
      </c>
      <c r="I2396" t="str">
        <f>INDEX(LedgerMapping[[#All],[Level 3]],MATCH(Actuals[[#This Row],[Sub Ledger]],LedgerMapping[[#All],[Sub Ledger]],0))</f>
        <v>Administration</v>
      </c>
      <c r="J2396" s="22">
        <f>YEAR(Actuals[[#This Row],[Date]])</f>
        <v>2023</v>
      </c>
      <c r="K2396" s="22">
        <f>MONTH(Actuals[[#This Row],[Date]])</f>
        <v>5</v>
      </c>
      <c r="L2396" s="12"/>
    </row>
    <row r="2397" spans="1:12" x14ac:dyDescent="0.3">
      <c r="A2397">
        <v>3</v>
      </c>
      <c r="B2397">
        <v>19618</v>
      </c>
      <c r="C2397">
        <v>6</v>
      </c>
      <c r="D2397">
        <v>66000</v>
      </c>
      <c r="E2397" s="46">
        <v>45110</v>
      </c>
      <c r="F2397">
        <v>-700</v>
      </c>
      <c r="I2397" t="str">
        <f>INDEX(LedgerMapping[[#All],[Level 3]],MATCH(Actuals[[#This Row],[Sub Ledger]],LedgerMapping[[#All],[Sub Ledger]],0))</f>
        <v>Administration</v>
      </c>
      <c r="J2397" s="22">
        <f>YEAR(Actuals[[#This Row],[Date]])</f>
        <v>2023</v>
      </c>
      <c r="K2397" s="22">
        <f>MONTH(Actuals[[#This Row],[Date]])</f>
        <v>7</v>
      </c>
      <c r="L2397" s="12"/>
    </row>
    <row r="2398" spans="1:12" x14ac:dyDescent="0.3">
      <c r="A2398">
        <v>3</v>
      </c>
      <c r="B2398">
        <v>20648</v>
      </c>
      <c r="C2398">
        <v>6</v>
      </c>
      <c r="D2398">
        <v>66000</v>
      </c>
      <c r="E2398" s="46">
        <v>45141</v>
      </c>
      <c r="F2398">
        <v>-565</v>
      </c>
      <c r="I2398" t="str">
        <f>INDEX(LedgerMapping[[#All],[Level 3]],MATCH(Actuals[[#This Row],[Sub Ledger]],LedgerMapping[[#All],[Sub Ledger]],0))</f>
        <v>Administration</v>
      </c>
      <c r="J2398" s="22">
        <f>YEAR(Actuals[[#This Row],[Date]])</f>
        <v>2023</v>
      </c>
      <c r="K2398" s="22">
        <f>MONTH(Actuals[[#This Row],[Date]])</f>
        <v>8</v>
      </c>
      <c r="L2398" s="12"/>
    </row>
    <row r="2399" spans="1:12" x14ac:dyDescent="0.3">
      <c r="A2399">
        <v>3</v>
      </c>
      <c r="B2399">
        <v>21650</v>
      </c>
      <c r="C2399">
        <v>6</v>
      </c>
      <c r="D2399">
        <v>66000</v>
      </c>
      <c r="E2399" s="46">
        <v>45169</v>
      </c>
      <c r="F2399">
        <v>-464</v>
      </c>
      <c r="I2399" t="str">
        <f>INDEX(LedgerMapping[[#All],[Level 3]],MATCH(Actuals[[#This Row],[Sub Ledger]],LedgerMapping[[#All],[Sub Ledger]],0))</f>
        <v>Administration</v>
      </c>
      <c r="J2399" s="22">
        <f>YEAR(Actuals[[#This Row],[Date]])</f>
        <v>2023</v>
      </c>
      <c r="K2399" s="22">
        <f>MONTH(Actuals[[#This Row],[Date]])</f>
        <v>8</v>
      </c>
      <c r="L2399" s="12"/>
    </row>
    <row r="2400" spans="1:12" x14ac:dyDescent="0.3">
      <c r="A2400">
        <v>3</v>
      </c>
      <c r="B2400">
        <v>22626</v>
      </c>
      <c r="C2400">
        <v>6</v>
      </c>
      <c r="D2400">
        <v>66000</v>
      </c>
      <c r="E2400" s="46">
        <v>45200</v>
      </c>
      <c r="F2400">
        <v>-591</v>
      </c>
      <c r="I2400" t="str">
        <f>INDEX(LedgerMapping[[#All],[Level 3]],MATCH(Actuals[[#This Row],[Sub Ledger]],LedgerMapping[[#All],[Sub Ledger]],0))</f>
        <v>Administration</v>
      </c>
      <c r="J2400" s="22">
        <f>YEAR(Actuals[[#This Row],[Date]])</f>
        <v>2023</v>
      </c>
      <c r="K2400" s="22">
        <f>MONTH(Actuals[[#This Row],[Date]])</f>
        <v>10</v>
      </c>
      <c r="L2400" s="12"/>
    </row>
    <row r="2401" spans="1:12" x14ac:dyDescent="0.3">
      <c r="A2401">
        <v>3</v>
      </c>
      <c r="B2401">
        <v>23630</v>
      </c>
      <c r="C2401">
        <v>6</v>
      </c>
      <c r="D2401">
        <v>66000</v>
      </c>
      <c r="E2401" s="46">
        <v>45230</v>
      </c>
      <c r="F2401">
        <v>-655</v>
      </c>
      <c r="I2401" t="str">
        <f>INDEX(LedgerMapping[[#All],[Level 3]],MATCH(Actuals[[#This Row],[Sub Ledger]],LedgerMapping[[#All],[Sub Ledger]],0))</f>
        <v>Administration</v>
      </c>
      <c r="J2401" s="22">
        <f>YEAR(Actuals[[#This Row],[Date]])</f>
        <v>2023</v>
      </c>
      <c r="K2401" s="22">
        <f>MONTH(Actuals[[#This Row],[Date]])</f>
        <v>10</v>
      </c>
      <c r="L2401" s="12"/>
    </row>
    <row r="2402" spans="1:12" x14ac:dyDescent="0.3">
      <c r="A2402">
        <v>3</v>
      </c>
      <c r="B2402">
        <v>24660</v>
      </c>
      <c r="C2402">
        <v>6</v>
      </c>
      <c r="D2402">
        <v>66000</v>
      </c>
      <c r="E2402" s="46">
        <v>45261</v>
      </c>
      <c r="F2402">
        <v>-491</v>
      </c>
      <c r="I2402" t="str">
        <f>INDEX(LedgerMapping[[#All],[Level 3]],MATCH(Actuals[[#This Row],[Sub Ledger]],LedgerMapping[[#All],[Sub Ledger]],0))</f>
        <v>Administration</v>
      </c>
      <c r="J2402" s="22">
        <f>YEAR(Actuals[[#This Row],[Date]])</f>
        <v>2023</v>
      </c>
      <c r="K2402" s="22">
        <f>MONTH(Actuals[[#This Row],[Date]])</f>
        <v>12</v>
      </c>
      <c r="L2402" s="12"/>
    </row>
    <row r="2403" spans="1:12" x14ac:dyDescent="0.3">
      <c r="A2403">
        <v>3</v>
      </c>
      <c r="B2403">
        <v>25719</v>
      </c>
      <c r="C2403">
        <v>6</v>
      </c>
      <c r="D2403">
        <v>66000</v>
      </c>
      <c r="E2403" s="46">
        <v>45291</v>
      </c>
      <c r="F2403">
        <v>-559</v>
      </c>
      <c r="I2403" t="str">
        <f>INDEX(LedgerMapping[[#All],[Level 3]],MATCH(Actuals[[#This Row],[Sub Ledger]],LedgerMapping[[#All],[Sub Ledger]],0))</f>
        <v>Administration</v>
      </c>
      <c r="J2403" s="22">
        <f>YEAR(Actuals[[#This Row],[Date]])</f>
        <v>2023</v>
      </c>
      <c r="K2403" s="22">
        <f>MONTH(Actuals[[#This Row],[Date]])</f>
        <v>12</v>
      </c>
      <c r="L2403" s="12"/>
    </row>
    <row r="2404" spans="1:12" x14ac:dyDescent="0.3">
      <c r="A2404">
        <v>3</v>
      </c>
      <c r="B2404">
        <v>26857</v>
      </c>
      <c r="C2404">
        <v>6</v>
      </c>
      <c r="D2404">
        <v>66000</v>
      </c>
      <c r="E2404" s="46">
        <v>45322</v>
      </c>
      <c r="F2404">
        <v>-716</v>
      </c>
      <c r="I2404" t="str">
        <f>INDEX(LedgerMapping[[#All],[Level 3]],MATCH(Actuals[[#This Row],[Sub Ledger]],LedgerMapping[[#All],[Sub Ledger]],0))</f>
        <v>Administration</v>
      </c>
      <c r="J2404" s="22">
        <f>YEAR(Actuals[[#This Row],[Date]])</f>
        <v>2024</v>
      </c>
      <c r="K2404" s="22">
        <f>MONTH(Actuals[[#This Row],[Date]])</f>
        <v>1</v>
      </c>
      <c r="L2404" s="12"/>
    </row>
    <row r="2405" spans="1:12" x14ac:dyDescent="0.3">
      <c r="A2405">
        <v>3</v>
      </c>
      <c r="B2405">
        <v>28007</v>
      </c>
      <c r="C2405">
        <v>6</v>
      </c>
      <c r="D2405">
        <v>66000</v>
      </c>
      <c r="E2405" s="46">
        <v>45354</v>
      </c>
      <c r="F2405">
        <v>-707</v>
      </c>
      <c r="I2405" t="str">
        <f>INDEX(LedgerMapping[[#All],[Level 3]],MATCH(Actuals[[#This Row],[Sub Ledger]],LedgerMapping[[#All],[Sub Ledger]],0))</f>
        <v>Administration</v>
      </c>
      <c r="J2405" s="22">
        <f>YEAR(Actuals[[#This Row],[Date]])</f>
        <v>2024</v>
      </c>
      <c r="K2405" s="22">
        <f>MONTH(Actuals[[#This Row],[Date]])</f>
        <v>3</v>
      </c>
      <c r="L2405" s="12"/>
    </row>
    <row r="2406" spans="1:12" x14ac:dyDescent="0.3">
      <c r="A2406">
        <v>3</v>
      </c>
      <c r="B2406">
        <v>29160</v>
      </c>
      <c r="C2406">
        <v>6</v>
      </c>
      <c r="D2406">
        <v>66000</v>
      </c>
      <c r="E2406" s="46">
        <v>45384</v>
      </c>
      <c r="F2406">
        <v>-640</v>
      </c>
      <c r="I2406" t="str">
        <f>INDEX(LedgerMapping[[#All],[Level 3]],MATCH(Actuals[[#This Row],[Sub Ledger]],LedgerMapping[[#All],[Sub Ledger]],0))</f>
        <v>Administration</v>
      </c>
      <c r="J2406" s="22">
        <f>YEAR(Actuals[[#This Row],[Date]])</f>
        <v>2024</v>
      </c>
      <c r="K2406" s="22">
        <f>MONTH(Actuals[[#This Row],[Date]])</f>
        <v>4</v>
      </c>
      <c r="L2406" s="12"/>
    </row>
    <row r="2407" spans="1:12" x14ac:dyDescent="0.3">
      <c r="A2407">
        <v>3</v>
      </c>
      <c r="B2407">
        <v>30286</v>
      </c>
      <c r="C2407">
        <v>6</v>
      </c>
      <c r="D2407">
        <v>66000</v>
      </c>
      <c r="E2407" s="46">
        <v>45415</v>
      </c>
      <c r="F2407">
        <v>-430</v>
      </c>
      <c r="I2407" t="str">
        <f>INDEX(LedgerMapping[[#All],[Level 3]],MATCH(Actuals[[#This Row],[Sub Ledger]],LedgerMapping[[#All],[Sub Ledger]],0))</f>
        <v>Administration</v>
      </c>
      <c r="J2407" s="22">
        <f>YEAR(Actuals[[#This Row],[Date]])</f>
        <v>2024</v>
      </c>
      <c r="K2407" s="22">
        <f>MONTH(Actuals[[#This Row],[Date]])</f>
        <v>5</v>
      </c>
      <c r="L2407" s="12"/>
    </row>
    <row r="2408" spans="1:12" x14ac:dyDescent="0.3">
      <c r="A2408">
        <v>3</v>
      </c>
      <c r="B2408">
        <v>31412</v>
      </c>
      <c r="C2408">
        <v>6</v>
      </c>
      <c r="D2408">
        <v>66000</v>
      </c>
      <c r="E2408" s="46">
        <v>45445</v>
      </c>
      <c r="F2408">
        <v>-410</v>
      </c>
      <c r="I2408" t="str">
        <f>INDEX(LedgerMapping[[#All],[Level 3]],MATCH(Actuals[[#This Row],[Sub Ledger]],LedgerMapping[[#All],[Sub Ledger]],0))</f>
        <v>Administration</v>
      </c>
      <c r="J2408" s="22">
        <f>YEAR(Actuals[[#This Row],[Date]])</f>
        <v>2024</v>
      </c>
      <c r="K2408" s="22">
        <f>MONTH(Actuals[[#This Row],[Date]])</f>
        <v>6</v>
      </c>
      <c r="L2408" s="12"/>
    </row>
    <row r="2409" spans="1:12" x14ac:dyDescent="0.3">
      <c r="A2409">
        <v>3</v>
      </c>
      <c r="B2409">
        <v>32536</v>
      </c>
      <c r="C2409">
        <v>6</v>
      </c>
      <c r="D2409">
        <v>66000</v>
      </c>
      <c r="E2409" s="46">
        <v>45476</v>
      </c>
      <c r="F2409">
        <v>-443</v>
      </c>
      <c r="I2409" t="str">
        <f>INDEX(LedgerMapping[[#All],[Level 3]],MATCH(Actuals[[#This Row],[Sub Ledger]],LedgerMapping[[#All],[Sub Ledger]],0))</f>
        <v>Administration</v>
      </c>
      <c r="J2409" s="22">
        <f>YEAR(Actuals[[#This Row],[Date]])</f>
        <v>2024</v>
      </c>
      <c r="K2409" s="22">
        <f>MONTH(Actuals[[#This Row],[Date]])</f>
        <v>7</v>
      </c>
      <c r="L2409" s="12"/>
    </row>
    <row r="2410" spans="1:12" x14ac:dyDescent="0.3">
      <c r="A2410">
        <v>3</v>
      </c>
      <c r="B2410">
        <v>33661</v>
      </c>
      <c r="C2410">
        <v>6</v>
      </c>
      <c r="D2410">
        <v>66000</v>
      </c>
      <c r="E2410" s="46">
        <v>45507</v>
      </c>
      <c r="F2410">
        <v>-602</v>
      </c>
      <c r="I2410" t="str">
        <f>INDEX(LedgerMapping[[#All],[Level 3]],MATCH(Actuals[[#This Row],[Sub Ledger]],LedgerMapping[[#All],[Sub Ledger]],0))</f>
        <v>Administration</v>
      </c>
      <c r="J2410" s="22">
        <f>YEAR(Actuals[[#This Row],[Date]])</f>
        <v>2024</v>
      </c>
      <c r="K2410" s="22">
        <f>MONTH(Actuals[[#This Row],[Date]])</f>
        <v>8</v>
      </c>
      <c r="L2410" s="12"/>
    </row>
    <row r="2411" spans="1:12" x14ac:dyDescent="0.3">
      <c r="A2411">
        <v>3</v>
      </c>
      <c r="B2411">
        <v>34811</v>
      </c>
      <c r="C2411">
        <v>6</v>
      </c>
      <c r="D2411">
        <v>66000</v>
      </c>
      <c r="E2411" s="46">
        <v>45536</v>
      </c>
      <c r="F2411">
        <v>-850</v>
      </c>
      <c r="I2411" t="str">
        <f>INDEX(LedgerMapping[[#All],[Level 3]],MATCH(Actuals[[#This Row],[Sub Ledger]],LedgerMapping[[#All],[Sub Ledger]],0))</f>
        <v>Administration</v>
      </c>
      <c r="J2411" s="22">
        <f>YEAR(Actuals[[#This Row],[Date]])</f>
        <v>2024</v>
      </c>
      <c r="K2411" s="22">
        <f>MONTH(Actuals[[#This Row],[Date]])</f>
        <v>9</v>
      </c>
      <c r="L2411" s="12"/>
    </row>
    <row r="2412" spans="1:12" x14ac:dyDescent="0.3">
      <c r="A2412">
        <v>3</v>
      </c>
      <c r="B2412">
        <v>35962</v>
      </c>
      <c r="C2412">
        <v>6</v>
      </c>
      <c r="D2412">
        <v>66000</v>
      </c>
      <c r="E2412" s="46">
        <v>45567</v>
      </c>
      <c r="F2412">
        <v>-674</v>
      </c>
      <c r="I2412" t="str">
        <f>INDEX(LedgerMapping[[#All],[Level 3]],MATCH(Actuals[[#This Row],[Sub Ledger]],LedgerMapping[[#All],[Sub Ledger]],0))</f>
        <v>Administration</v>
      </c>
      <c r="J2412" s="22">
        <f>YEAR(Actuals[[#This Row],[Date]])</f>
        <v>2024</v>
      </c>
      <c r="K2412" s="22">
        <f>MONTH(Actuals[[#This Row],[Date]])</f>
        <v>10</v>
      </c>
      <c r="L2412" s="12"/>
    </row>
    <row r="2413" spans="1:12" x14ac:dyDescent="0.3">
      <c r="A2413">
        <v>3</v>
      </c>
      <c r="B2413">
        <v>37111</v>
      </c>
      <c r="C2413">
        <v>6</v>
      </c>
      <c r="D2413">
        <v>66000</v>
      </c>
      <c r="E2413" s="46">
        <v>45597</v>
      </c>
      <c r="F2413">
        <v>-860</v>
      </c>
      <c r="I2413" t="str">
        <f>INDEX(LedgerMapping[[#All],[Level 3]],MATCH(Actuals[[#This Row],[Sub Ledger]],LedgerMapping[[#All],[Sub Ledger]],0))</f>
        <v>Administration</v>
      </c>
      <c r="J2413" s="22">
        <f>YEAR(Actuals[[#This Row],[Date]])</f>
        <v>2024</v>
      </c>
      <c r="K2413" s="22">
        <f>MONTH(Actuals[[#This Row],[Date]])</f>
        <v>11</v>
      </c>
      <c r="L2413" s="12"/>
    </row>
    <row r="2414" spans="1:12" x14ac:dyDescent="0.3">
      <c r="A2414">
        <v>3</v>
      </c>
      <c r="B2414">
        <v>38261</v>
      </c>
      <c r="C2414">
        <v>6</v>
      </c>
      <c r="D2414">
        <v>66000</v>
      </c>
      <c r="E2414" s="46">
        <v>45628</v>
      </c>
      <c r="F2414">
        <v>-736</v>
      </c>
      <c r="I2414" t="str">
        <f>INDEX(LedgerMapping[[#All],[Level 3]],MATCH(Actuals[[#This Row],[Sub Ledger]],LedgerMapping[[#All],[Sub Ledger]],0))</f>
        <v>Administration</v>
      </c>
      <c r="J2414" s="22">
        <f>YEAR(Actuals[[#This Row],[Date]])</f>
        <v>2024</v>
      </c>
      <c r="K2414" s="22">
        <f>MONTH(Actuals[[#This Row],[Date]])</f>
        <v>12</v>
      </c>
      <c r="L2414" s="12"/>
    </row>
    <row r="2415" spans="1:12" x14ac:dyDescent="0.3">
      <c r="A2415">
        <v>3</v>
      </c>
      <c r="B2415">
        <v>69</v>
      </c>
      <c r="C2415">
        <v>6</v>
      </c>
      <c r="D2415">
        <v>67000</v>
      </c>
      <c r="E2415" s="46">
        <v>44562</v>
      </c>
      <c r="F2415">
        <v>-104</v>
      </c>
      <c r="I2415" t="str">
        <f>INDEX(LedgerMapping[[#All],[Level 3]],MATCH(Actuals[[#This Row],[Sub Ledger]],LedgerMapping[[#All],[Sub Ledger]],0))</f>
        <v>Administration</v>
      </c>
      <c r="J2415" s="22">
        <f>YEAR(Actuals[[#This Row],[Date]])</f>
        <v>2022</v>
      </c>
      <c r="K2415" s="22">
        <f>MONTH(Actuals[[#This Row],[Date]])</f>
        <v>1</v>
      </c>
      <c r="L2415" s="12"/>
    </row>
    <row r="2416" spans="1:12" x14ac:dyDescent="0.3">
      <c r="A2416">
        <v>3</v>
      </c>
      <c r="B2416">
        <v>1197</v>
      </c>
      <c r="C2416">
        <v>6</v>
      </c>
      <c r="D2416">
        <v>67000</v>
      </c>
      <c r="E2416" s="46">
        <v>44593</v>
      </c>
      <c r="F2416">
        <v>-156</v>
      </c>
      <c r="I2416" t="str">
        <f>INDEX(LedgerMapping[[#All],[Level 3]],MATCH(Actuals[[#This Row],[Sub Ledger]],LedgerMapping[[#All],[Sub Ledger]],0))</f>
        <v>Administration</v>
      </c>
      <c r="J2416" s="22">
        <f>YEAR(Actuals[[#This Row],[Date]])</f>
        <v>2022</v>
      </c>
      <c r="K2416" s="22">
        <f>MONTH(Actuals[[#This Row],[Date]])</f>
        <v>2</v>
      </c>
      <c r="L2416" s="12"/>
    </row>
    <row r="2417" spans="1:12" x14ac:dyDescent="0.3">
      <c r="A2417">
        <v>3</v>
      </c>
      <c r="B2417">
        <v>2321</v>
      </c>
      <c r="C2417">
        <v>6</v>
      </c>
      <c r="D2417">
        <v>67000</v>
      </c>
      <c r="E2417" s="46">
        <v>44624</v>
      </c>
      <c r="F2417">
        <v>-116</v>
      </c>
      <c r="I2417" t="str">
        <f>INDEX(LedgerMapping[[#All],[Level 3]],MATCH(Actuals[[#This Row],[Sub Ledger]],LedgerMapping[[#All],[Sub Ledger]],0))</f>
        <v>Administration</v>
      </c>
      <c r="J2417" s="22">
        <f>YEAR(Actuals[[#This Row],[Date]])</f>
        <v>2022</v>
      </c>
      <c r="K2417" s="22">
        <f>MONTH(Actuals[[#This Row],[Date]])</f>
        <v>3</v>
      </c>
      <c r="L2417" s="12"/>
    </row>
    <row r="2418" spans="1:12" x14ac:dyDescent="0.3">
      <c r="A2418">
        <v>3</v>
      </c>
      <c r="B2418">
        <v>4559</v>
      </c>
      <c r="C2418">
        <v>6</v>
      </c>
      <c r="D2418">
        <v>67000</v>
      </c>
      <c r="E2418" s="46">
        <v>44685</v>
      </c>
      <c r="F2418">
        <v>-91</v>
      </c>
      <c r="I2418" t="str">
        <f>INDEX(LedgerMapping[[#All],[Level 3]],MATCH(Actuals[[#This Row],[Sub Ledger]],LedgerMapping[[#All],[Sub Ledger]],0))</f>
        <v>Administration</v>
      </c>
      <c r="J2418" s="22">
        <f>YEAR(Actuals[[#This Row],[Date]])</f>
        <v>2022</v>
      </c>
      <c r="K2418" s="22">
        <f>MONTH(Actuals[[#This Row],[Date]])</f>
        <v>5</v>
      </c>
      <c r="L2418" s="12"/>
    </row>
    <row r="2419" spans="1:12" x14ac:dyDescent="0.3">
      <c r="A2419">
        <v>3</v>
      </c>
      <c r="B2419">
        <v>5685</v>
      </c>
      <c r="C2419">
        <v>6</v>
      </c>
      <c r="D2419">
        <v>67000</v>
      </c>
      <c r="E2419" s="46">
        <v>44715</v>
      </c>
      <c r="F2419">
        <v>-88</v>
      </c>
      <c r="I2419" t="str">
        <f>INDEX(LedgerMapping[[#All],[Level 3]],MATCH(Actuals[[#This Row],[Sub Ledger]],LedgerMapping[[#All],[Sub Ledger]],0))</f>
        <v>Administration</v>
      </c>
      <c r="J2419" s="22">
        <f>YEAR(Actuals[[#This Row],[Date]])</f>
        <v>2022</v>
      </c>
      <c r="K2419" s="22">
        <f>MONTH(Actuals[[#This Row],[Date]])</f>
        <v>6</v>
      </c>
      <c r="L2419" s="12"/>
    </row>
    <row r="2420" spans="1:12" x14ac:dyDescent="0.3">
      <c r="A2420">
        <v>3</v>
      </c>
      <c r="B2420">
        <v>6810</v>
      </c>
      <c r="C2420">
        <v>6</v>
      </c>
      <c r="D2420">
        <v>67000</v>
      </c>
      <c r="E2420" s="46">
        <v>44746</v>
      </c>
      <c r="F2420">
        <v>-88</v>
      </c>
      <c r="I2420" t="str">
        <f>INDEX(LedgerMapping[[#All],[Level 3]],MATCH(Actuals[[#This Row],[Sub Ledger]],LedgerMapping[[#All],[Sub Ledger]],0))</f>
        <v>Administration</v>
      </c>
      <c r="J2420" s="22">
        <f>YEAR(Actuals[[#This Row],[Date]])</f>
        <v>2022</v>
      </c>
      <c r="K2420" s="22">
        <f>MONTH(Actuals[[#This Row],[Date]])</f>
        <v>7</v>
      </c>
      <c r="L2420" s="12"/>
    </row>
    <row r="2421" spans="1:12" x14ac:dyDescent="0.3">
      <c r="A2421">
        <v>3</v>
      </c>
      <c r="B2421">
        <v>7929</v>
      </c>
      <c r="C2421">
        <v>6</v>
      </c>
      <c r="D2421">
        <v>67000</v>
      </c>
      <c r="E2421" s="46">
        <v>44777</v>
      </c>
      <c r="F2421">
        <v>-112</v>
      </c>
      <c r="I2421" t="str">
        <f>INDEX(LedgerMapping[[#All],[Level 3]],MATCH(Actuals[[#This Row],[Sub Ledger]],LedgerMapping[[#All],[Sub Ledger]],0))</f>
        <v>Administration</v>
      </c>
      <c r="J2421" s="22">
        <f>YEAR(Actuals[[#This Row],[Date]])</f>
        <v>2022</v>
      </c>
      <c r="K2421" s="22">
        <f>MONTH(Actuals[[#This Row],[Date]])</f>
        <v>8</v>
      </c>
      <c r="L2421" s="12"/>
    </row>
    <row r="2422" spans="1:12" x14ac:dyDescent="0.3">
      <c r="A2422">
        <v>3</v>
      </c>
      <c r="B2422">
        <v>9052</v>
      </c>
      <c r="C2422">
        <v>6</v>
      </c>
      <c r="D2422">
        <v>67000</v>
      </c>
      <c r="E2422" s="46">
        <v>44805</v>
      </c>
      <c r="F2422">
        <v>-108</v>
      </c>
      <c r="I2422" t="str">
        <f>INDEX(LedgerMapping[[#All],[Level 3]],MATCH(Actuals[[#This Row],[Sub Ledger]],LedgerMapping[[#All],[Sub Ledger]],0))</f>
        <v>Administration</v>
      </c>
      <c r="J2422" s="22">
        <f>YEAR(Actuals[[#This Row],[Date]])</f>
        <v>2022</v>
      </c>
      <c r="K2422" s="22">
        <f>MONTH(Actuals[[#This Row],[Date]])</f>
        <v>9</v>
      </c>
      <c r="L2422" s="12"/>
    </row>
    <row r="2423" spans="1:12" x14ac:dyDescent="0.3">
      <c r="A2423">
        <v>3</v>
      </c>
      <c r="B2423">
        <v>10167</v>
      </c>
      <c r="C2423">
        <v>6</v>
      </c>
      <c r="D2423">
        <v>67000</v>
      </c>
      <c r="E2423" s="46">
        <v>44836</v>
      </c>
      <c r="F2423">
        <v>-102</v>
      </c>
      <c r="I2423" t="str">
        <f>INDEX(LedgerMapping[[#All],[Level 3]],MATCH(Actuals[[#This Row],[Sub Ledger]],LedgerMapping[[#All],[Sub Ledger]],0))</f>
        <v>Administration</v>
      </c>
      <c r="J2423" s="22">
        <f>YEAR(Actuals[[#This Row],[Date]])</f>
        <v>2022</v>
      </c>
      <c r="K2423" s="22">
        <f>MONTH(Actuals[[#This Row],[Date]])</f>
        <v>10</v>
      </c>
      <c r="L2423" s="12"/>
    </row>
    <row r="2424" spans="1:12" x14ac:dyDescent="0.3">
      <c r="A2424">
        <v>3</v>
      </c>
      <c r="B2424">
        <v>11285</v>
      </c>
      <c r="C2424">
        <v>6</v>
      </c>
      <c r="D2424">
        <v>67000</v>
      </c>
      <c r="E2424" s="46">
        <v>44866</v>
      </c>
      <c r="F2424">
        <v>-120</v>
      </c>
      <c r="I2424" t="str">
        <f>INDEX(LedgerMapping[[#All],[Level 3]],MATCH(Actuals[[#This Row],[Sub Ledger]],LedgerMapping[[#All],[Sub Ledger]],0))</f>
        <v>Administration</v>
      </c>
      <c r="J2424" s="22">
        <f>YEAR(Actuals[[#This Row],[Date]])</f>
        <v>2022</v>
      </c>
      <c r="K2424" s="22">
        <f>MONTH(Actuals[[#This Row],[Date]])</f>
        <v>11</v>
      </c>
      <c r="L2424" s="12"/>
    </row>
    <row r="2425" spans="1:12" x14ac:dyDescent="0.3">
      <c r="A2425">
        <v>3</v>
      </c>
      <c r="B2425">
        <v>12414</v>
      </c>
      <c r="C2425">
        <v>6</v>
      </c>
      <c r="D2425">
        <v>67000</v>
      </c>
      <c r="E2425" s="46">
        <v>44897</v>
      </c>
      <c r="F2425">
        <v>-130</v>
      </c>
      <c r="I2425" t="str">
        <f>INDEX(LedgerMapping[[#All],[Level 3]],MATCH(Actuals[[#This Row],[Sub Ledger]],LedgerMapping[[#All],[Sub Ledger]],0))</f>
        <v>Administration</v>
      </c>
      <c r="J2425" s="22">
        <f>YEAR(Actuals[[#This Row],[Date]])</f>
        <v>2022</v>
      </c>
      <c r="K2425" s="22">
        <f>MONTH(Actuals[[#This Row],[Date]])</f>
        <v>12</v>
      </c>
      <c r="L2425" s="12"/>
    </row>
    <row r="2426" spans="1:12" x14ac:dyDescent="0.3">
      <c r="A2426">
        <v>3</v>
      </c>
      <c r="B2426">
        <v>13530</v>
      </c>
      <c r="C2426">
        <v>6</v>
      </c>
      <c r="D2426">
        <v>67000</v>
      </c>
      <c r="E2426" s="46">
        <v>44927</v>
      </c>
      <c r="F2426">
        <v>-308</v>
      </c>
      <c r="I2426" t="str">
        <f>INDEX(LedgerMapping[[#All],[Level 3]],MATCH(Actuals[[#This Row],[Sub Ledger]],LedgerMapping[[#All],[Sub Ledger]],0))</f>
        <v>Administration</v>
      </c>
      <c r="J2426" s="22">
        <f>YEAR(Actuals[[#This Row],[Date]])</f>
        <v>2023</v>
      </c>
      <c r="K2426" s="22">
        <f>MONTH(Actuals[[#This Row],[Date]])</f>
        <v>1</v>
      </c>
      <c r="L2426" s="12"/>
    </row>
    <row r="2427" spans="1:12" x14ac:dyDescent="0.3">
      <c r="A2427">
        <v>3</v>
      </c>
      <c r="B2427">
        <v>14544</v>
      </c>
      <c r="C2427">
        <v>6</v>
      </c>
      <c r="D2427">
        <v>67000</v>
      </c>
      <c r="E2427" s="46">
        <v>44958</v>
      </c>
      <c r="F2427">
        <v>-341</v>
      </c>
      <c r="I2427" t="str">
        <f>INDEX(LedgerMapping[[#All],[Level 3]],MATCH(Actuals[[#This Row],[Sub Ledger]],LedgerMapping[[#All],[Sub Ledger]],0))</f>
        <v>Administration</v>
      </c>
      <c r="J2427" s="22">
        <f>YEAR(Actuals[[#This Row],[Date]])</f>
        <v>2023</v>
      </c>
      <c r="K2427" s="22">
        <f>MONTH(Actuals[[#This Row],[Date]])</f>
        <v>2</v>
      </c>
      <c r="L2427" s="12"/>
    </row>
    <row r="2428" spans="1:12" x14ac:dyDescent="0.3">
      <c r="A2428">
        <v>3</v>
      </c>
      <c r="B2428">
        <v>15523</v>
      </c>
      <c r="C2428">
        <v>6</v>
      </c>
      <c r="D2428">
        <v>67000</v>
      </c>
      <c r="E2428" s="46">
        <v>44988</v>
      </c>
      <c r="F2428">
        <v>-290</v>
      </c>
      <c r="I2428" t="str">
        <f>INDEX(LedgerMapping[[#All],[Level 3]],MATCH(Actuals[[#This Row],[Sub Ledger]],LedgerMapping[[#All],[Sub Ledger]],0))</f>
        <v>Administration</v>
      </c>
      <c r="J2428" s="22">
        <f>YEAR(Actuals[[#This Row],[Date]])</f>
        <v>2023</v>
      </c>
      <c r="K2428" s="22">
        <f>MONTH(Actuals[[#This Row],[Date]])</f>
        <v>3</v>
      </c>
      <c r="L2428" s="12"/>
    </row>
    <row r="2429" spans="1:12" x14ac:dyDescent="0.3">
      <c r="A2429">
        <v>3</v>
      </c>
      <c r="B2429">
        <v>16555</v>
      </c>
      <c r="C2429">
        <v>6</v>
      </c>
      <c r="D2429">
        <v>67000</v>
      </c>
      <c r="E2429" s="46">
        <v>45018</v>
      </c>
      <c r="F2429">
        <v>-270</v>
      </c>
      <c r="I2429" t="str">
        <f>INDEX(LedgerMapping[[#All],[Level 3]],MATCH(Actuals[[#This Row],[Sub Ledger]],LedgerMapping[[#All],[Sub Ledger]],0))</f>
        <v>Administration</v>
      </c>
      <c r="J2429" s="22">
        <f>YEAR(Actuals[[#This Row],[Date]])</f>
        <v>2023</v>
      </c>
      <c r="K2429" s="22">
        <f>MONTH(Actuals[[#This Row],[Date]])</f>
        <v>4</v>
      </c>
      <c r="L2429" s="12"/>
    </row>
    <row r="2430" spans="1:12" x14ac:dyDescent="0.3">
      <c r="A2430">
        <v>3</v>
      </c>
      <c r="B2430">
        <v>17587</v>
      </c>
      <c r="C2430">
        <v>6</v>
      </c>
      <c r="D2430">
        <v>67000</v>
      </c>
      <c r="E2430" s="46">
        <v>45049</v>
      </c>
      <c r="F2430">
        <v>-286</v>
      </c>
      <c r="I2430" t="str">
        <f>INDEX(LedgerMapping[[#All],[Level 3]],MATCH(Actuals[[#This Row],[Sub Ledger]],LedgerMapping[[#All],[Sub Ledger]],0))</f>
        <v>Administration</v>
      </c>
      <c r="J2430" s="22">
        <f>YEAR(Actuals[[#This Row],[Date]])</f>
        <v>2023</v>
      </c>
      <c r="K2430" s="22">
        <f>MONTH(Actuals[[#This Row],[Date]])</f>
        <v>5</v>
      </c>
      <c r="L2430" s="12"/>
    </row>
    <row r="2431" spans="1:12" x14ac:dyDescent="0.3">
      <c r="A2431">
        <v>3</v>
      </c>
      <c r="B2431">
        <v>18591</v>
      </c>
      <c r="C2431">
        <v>6</v>
      </c>
      <c r="D2431">
        <v>67000</v>
      </c>
      <c r="E2431" s="46">
        <v>45079</v>
      </c>
      <c r="F2431">
        <v>-324</v>
      </c>
      <c r="I2431" t="str">
        <f>INDEX(LedgerMapping[[#All],[Level 3]],MATCH(Actuals[[#This Row],[Sub Ledger]],LedgerMapping[[#All],[Sub Ledger]],0))</f>
        <v>Administration</v>
      </c>
      <c r="J2431" s="22">
        <f>YEAR(Actuals[[#This Row],[Date]])</f>
        <v>2023</v>
      </c>
      <c r="K2431" s="22">
        <f>MONTH(Actuals[[#This Row],[Date]])</f>
        <v>6</v>
      </c>
      <c r="L2431" s="12"/>
    </row>
    <row r="2432" spans="1:12" x14ac:dyDescent="0.3">
      <c r="A2432">
        <v>3</v>
      </c>
      <c r="B2432">
        <v>19619</v>
      </c>
      <c r="C2432">
        <v>6</v>
      </c>
      <c r="D2432">
        <v>67000</v>
      </c>
      <c r="E2432" s="46">
        <v>45110</v>
      </c>
      <c r="F2432">
        <v>-352</v>
      </c>
      <c r="I2432" t="str">
        <f>INDEX(LedgerMapping[[#All],[Level 3]],MATCH(Actuals[[#This Row],[Sub Ledger]],LedgerMapping[[#All],[Sub Ledger]],0))</f>
        <v>Administration</v>
      </c>
      <c r="J2432" s="22">
        <f>YEAR(Actuals[[#This Row],[Date]])</f>
        <v>2023</v>
      </c>
      <c r="K2432" s="22">
        <f>MONTH(Actuals[[#This Row],[Date]])</f>
        <v>7</v>
      </c>
      <c r="L2432" s="12"/>
    </row>
    <row r="2433" spans="1:12" x14ac:dyDescent="0.3">
      <c r="A2433">
        <v>3</v>
      </c>
      <c r="B2433">
        <v>20649</v>
      </c>
      <c r="C2433">
        <v>6</v>
      </c>
      <c r="D2433">
        <v>67000</v>
      </c>
      <c r="E2433" s="46">
        <v>45141</v>
      </c>
      <c r="F2433">
        <v>-288</v>
      </c>
      <c r="I2433" t="str">
        <f>INDEX(LedgerMapping[[#All],[Level 3]],MATCH(Actuals[[#This Row],[Sub Ledger]],LedgerMapping[[#All],[Sub Ledger]],0))</f>
        <v>Administration</v>
      </c>
      <c r="J2433" s="22">
        <f>YEAR(Actuals[[#This Row],[Date]])</f>
        <v>2023</v>
      </c>
      <c r="K2433" s="22">
        <f>MONTH(Actuals[[#This Row],[Date]])</f>
        <v>8</v>
      </c>
      <c r="L2433" s="12"/>
    </row>
    <row r="2434" spans="1:12" x14ac:dyDescent="0.3">
      <c r="A2434">
        <v>3</v>
      </c>
      <c r="B2434">
        <v>21651</v>
      </c>
      <c r="C2434">
        <v>6</v>
      </c>
      <c r="D2434">
        <v>67000</v>
      </c>
      <c r="E2434" s="46">
        <v>45169</v>
      </c>
      <c r="F2434">
        <v>-240</v>
      </c>
      <c r="I2434" t="str">
        <f>INDEX(LedgerMapping[[#All],[Level 3]],MATCH(Actuals[[#This Row],[Sub Ledger]],LedgerMapping[[#All],[Sub Ledger]],0))</f>
        <v>Administration</v>
      </c>
      <c r="J2434" s="22">
        <f>YEAR(Actuals[[#This Row],[Date]])</f>
        <v>2023</v>
      </c>
      <c r="K2434" s="22">
        <f>MONTH(Actuals[[#This Row],[Date]])</f>
        <v>8</v>
      </c>
      <c r="L2434" s="12"/>
    </row>
    <row r="2435" spans="1:12" x14ac:dyDescent="0.3">
      <c r="A2435">
        <v>3</v>
      </c>
      <c r="B2435">
        <v>22627</v>
      </c>
      <c r="C2435">
        <v>6</v>
      </c>
      <c r="D2435">
        <v>67000</v>
      </c>
      <c r="E2435" s="46">
        <v>45200</v>
      </c>
      <c r="F2435">
        <v>-300</v>
      </c>
      <c r="I2435" t="str">
        <f>INDEX(LedgerMapping[[#All],[Level 3]],MATCH(Actuals[[#This Row],[Sub Ledger]],LedgerMapping[[#All],[Sub Ledger]],0))</f>
        <v>Administration</v>
      </c>
      <c r="J2435" s="22">
        <f>YEAR(Actuals[[#This Row],[Date]])</f>
        <v>2023</v>
      </c>
      <c r="K2435" s="22">
        <f>MONTH(Actuals[[#This Row],[Date]])</f>
        <v>10</v>
      </c>
      <c r="L2435" s="12"/>
    </row>
    <row r="2436" spans="1:12" x14ac:dyDescent="0.3">
      <c r="A2436">
        <v>3</v>
      </c>
      <c r="B2436">
        <v>23631</v>
      </c>
      <c r="C2436">
        <v>6</v>
      </c>
      <c r="D2436">
        <v>67000</v>
      </c>
      <c r="E2436" s="46">
        <v>45230</v>
      </c>
      <c r="F2436">
        <v>-324</v>
      </c>
      <c r="I2436" t="str">
        <f>INDEX(LedgerMapping[[#All],[Level 3]],MATCH(Actuals[[#This Row],[Sub Ledger]],LedgerMapping[[#All],[Sub Ledger]],0))</f>
        <v>Administration</v>
      </c>
      <c r="J2436" s="22">
        <f>YEAR(Actuals[[#This Row],[Date]])</f>
        <v>2023</v>
      </c>
      <c r="K2436" s="22">
        <f>MONTH(Actuals[[#This Row],[Date]])</f>
        <v>10</v>
      </c>
      <c r="L2436" s="12"/>
    </row>
    <row r="2437" spans="1:12" x14ac:dyDescent="0.3">
      <c r="A2437">
        <v>3</v>
      </c>
      <c r="B2437">
        <v>24661</v>
      </c>
      <c r="C2437">
        <v>6</v>
      </c>
      <c r="D2437">
        <v>67000</v>
      </c>
      <c r="E2437" s="46">
        <v>45261</v>
      </c>
      <c r="F2437">
        <v>-250</v>
      </c>
      <c r="I2437" t="str">
        <f>INDEX(LedgerMapping[[#All],[Level 3]],MATCH(Actuals[[#This Row],[Sub Ledger]],LedgerMapping[[#All],[Sub Ledger]],0))</f>
        <v>Administration</v>
      </c>
      <c r="J2437" s="22">
        <f>YEAR(Actuals[[#This Row],[Date]])</f>
        <v>2023</v>
      </c>
      <c r="K2437" s="22">
        <f>MONTH(Actuals[[#This Row],[Date]])</f>
        <v>12</v>
      </c>
      <c r="L2437" s="12"/>
    </row>
    <row r="2438" spans="1:12" x14ac:dyDescent="0.3">
      <c r="A2438">
        <v>3</v>
      </c>
      <c r="B2438">
        <v>25720</v>
      </c>
      <c r="C2438">
        <v>6</v>
      </c>
      <c r="D2438">
        <v>67000</v>
      </c>
      <c r="E2438" s="46">
        <v>45291</v>
      </c>
      <c r="F2438">
        <v>-283</v>
      </c>
      <c r="I2438" t="str">
        <f>INDEX(LedgerMapping[[#All],[Level 3]],MATCH(Actuals[[#This Row],[Sub Ledger]],LedgerMapping[[#All],[Sub Ledger]],0))</f>
        <v>Administration</v>
      </c>
      <c r="J2438" s="22">
        <f>YEAR(Actuals[[#This Row],[Date]])</f>
        <v>2023</v>
      </c>
      <c r="K2438" s="22">
        <f>MONTH(Actuals[[#This Row],[Date]])</f>
        <v>12</v>
      </c>
      <c r="L2438" s="12"/>
    </row>
    <row r="2439" spans="1:12" x14ac:dyDescent="0.3">
      <c r="A2439">
        <v>3</v>
      </c>
      <c r="B2439">
        <v>26858</v>
      </c>
      <c r="C2439">
        <v>6</v>
      </c>
      <c r="D2439">
        <v>67000</v>
      </c>
      <c r="E2439" s="46">
        <v>45322</v>
      </c>
      <c r="F2439">
        <v>-360</v>
      </c>
      <c r="I2439" t="str">
        <f>INDEX(LedgerMapping[[#All],[Level 3]],MATCH(Actuals[[#This Row],[Sub Ledger]],LedgerMapping[[#All],[Sub Ledger]],0))</f>
        <v>Administration</v>
      </c>
      <c r="J2439" s="22">
        <f>YEAR(Actuals[[#This Row],[Date]])</f>
        <v>2024</v>
      </c>
      <c r="K2439" s="22">
        <f>MONTH(Actuals[[#This Row],[Date]])</f>
        <v>1</v>
      </c>
      <c r="L2439" s="12"/>
    </row>
    <row r="2440" spans="1:12" x14ac:dyDescent="0.3">
      <c r="A2440">
        <v>3</v>
      </c>
      <c r="B2440">
        <v>28008</v>
      </c>
      <c r="C2440">
        <v>6</v>
      </c>
      <c r="D2440">
        <v>67000</v>
      </c>
      <c r="E2440" s="46">
        <v>45354</v>
      </c>
      <c r="F2440">
        <v>-357</v>
      </c>
      <c r="I2440" t="str">
        <f>INDEX(LedgerMapping[[#All],[Level 3]],MATCH(Actuals[[#This Row],[Sub Ledger]],LedgerMapping[[#All],[Sub Ledger]],0))</f>
        <v>Administration</v>
      </c>
      <c r="J2440" s="22">
        <f>YEAR(Actuals[[#This Row],[Date]])</f>
        <v>2024</v>
      </c>
      <c r="K2440" s="22">
        <f>MONTH(Actuals[[#This Row],[Date]])</f>
        <v>3</v>
      </c>
      <c r="L2440" s="12"/>
    </row>
    <row r="2441" spans="1:12" x14ac:dyDescent="0.3">
      <c r="A2441">
        <v>3</v>
      </c>
      <c r="B2441">
        <v>29161</v>
      </c>
      <c r="C2441">
        <v>6</v>
      </c>
      <c r="D2441">
        <v>67000</v>
      </c>
      <c r="E2441" s="46">
        <v>45384</v>
      </c>
      <c r="F2441">
        <v>-326</v>
      </c>
      <c r="I2441" t="str">
        <f>INDEX(LedgerMapping[[#All],[Level 3]],MATCH(Actuals[[#This Row],[Sub Ledger]],LedgerMapping[[#All],[Sub Ledger]],0))</f>
        <v>Administration</v>
      </c>
      <c r="J2441" s="22">
        <f>YEAR(Actuals[[#This Row],[Date]])</f>
        <v>2024</v>
      </c>
      <c r="K2441" s="22">
        <f>MONTH(Actuals[[#This Row],[Date]])</f>
        <v>4</v>
      </c>
      <c r="L2441" s="12"/>
    </row>
    <row r="2442" spans="1:12" x14ac:dyDescent="0.3">
      <c r="A2442">
        <v>3</v>
      </c>
      <c r="B2442">
        <v>30287</v>
      </c>
      <c r="C2442">
        <v>6</v>
      </c>
      <c r="D2442">
        <v>67000</v>
      </c>
      <c r="E2442" s="46">
        <v>45415</v>
      </c>
      <c r="F2442">
        <v>-231</v>
      </c>
      <c r="I2442" t="str">
        <f>INDEX(LedgerMapping[[#All],[Level 3]],MATCH(Actuals[[#This Row],[Sub Ledger]],LedgerMapping[[#All],[Sub Ledger]],0))</f>
        <v>Administration</v>
      </c>
      <c r="J2442" s="22">
        <f>YEAR(Actuals[[#This Row],[Date]])</f>
        <v>2024</v>
      </c>
      <c r="K2442" s="22">
        <f>MONTH(Actuals[[#This Row],[Date]])</f>
        <v>5</v>
      </c>
      <c r="L2442" s="12"/>
    </row>
    <row r="2443" spans="1:12" x14ac:dyDescent="0.3">
      <c r="A2443">
        <v>3</v>
      </c>
      <c r="B2443">
        <v>31413</v>
      </c>
      <c r="C2443">
        <v>6</v>
      </c>
      <c r="D2443">
        <v>67000</v>
      </c>
      <c r="E2443" s="46">
        <v>45445</v>
      </c>
      <c r="F2443">
        <v>-221</v>
      </c>
      <c r="I2443" t="str">
        <f>INDEX(LedgerMapping[[#All],[Level 3]],MATCH(Actuals[[#This Row],[Sub Ledger]],LedgerMapping[[#All],[Sub Ledger]],0))</f>
        <v>Administration</v>
      </c>
      <c r="J2443" s="22">
        <f>YEAR(Actuals[[#This Row],[Date]])</f>
        <v>2024</v>
      </c>
      <c r="K2443" s="22">
        <f>MONTH(Actuals[[#This Row],[Date]])</f>
        <v>6</v>
      </c>
      <c r="L2443" s="12"/>
    </row>
    <row r="2444" spans="1:12" x14ac:dyDescent="0.3">
      <c r="A2444">
        <v>3</v>
      </c>
      <c r="B2444">
        <v>32537</v>
      </c>
      <c r="C2444">
        <v>6</v>
      </c>
      <c r="D2444">
        <v>67000</v>
      </c>
      <c r="E2444" s="46">
        <v>45476</v>
      </c>
      <c r="F2444">
        <v>-234</v>
      </c>
      <c r="I2444" t="str">
        <f>INDEX(LedgerMapping[[#All],[Level 3]],MATCH(Actuals[[#This Row],[Sub Ledger]],LedgerMapping[[#All],[Sub Ledger]],0))</f>
        <v>Administration</v>
      </c>
      <c r="J2444" s="22">
        <f>YEAR(Actuals[[#This Row],[Date]])</f>
        <v>2024</v>
      </c>
      <c r="K2444" s="22">
        <f>MONTH(Actuals[[#This Row],[Date]])</f>
        <v>7</v>
      </c>
      <c r="L2444" s="12"/>
    </row>
    <row r="2445" spans="1:12" x14ac:dyDescent="0.3">
      <c r="A2445">
        <v>3</v>
      </c>
      <c r="B2445">
        <v>33662</v>
      </c>
      <c r="C2445">
        <v>6</v>
      </c>
      <c r="D2445">
        <v>67000</v>
      </c>
      <c r="E2445" s="46">
        <v>45507</v>
      </c>
      <c r="F2445">
        <v>-305</v>
      </c>
      <c r="I2445" t="str">
        <f>INDEX(LedgerMapping[[#All],[Level 3]],MATCH(Actuals[[#This Row],[Sub Ledger]],LedgerMapping[[#All],[Sub Ledger]],0))</f>
        <v>Administration</v>
      </c>
      <c r="J2445" s="22">
        <f>YEAR(Actuals[[#This Row],[Date]])</f>
        <v>2024</v>
      </c>
      <c r="K2445" s="22">
        <f>MONTH(Actuals[[#This Row],[Date]])</f>
        <v>8</v>
      </c>
      <c r="L2445" s="12"/>
    </row>
    <row r="2446" spans="1:12" x14ac:dyDescent="0.3">
      <c r="A2446">
        <v>3</v>
      </c>
      <c r="B2446">
        <v>34812</v>
      </c>
      <c r="C2446">
        <v>6</v>
      </c>
      <c r="D2446">
        <v>67000</v>
      </c>
      <c r="E2446" s="46">
        <v>45536</v>
      </c>
      <c r="F2446">
        <v>-420</v>
      </c>
      <c r="I2446" t="str">
        <f>INDEX(LedgerMapping[[#All],[Level 3]],MATCH(Actuals[[#This Row],[Sub Ledger]],LedgerMapping[[#All],[Sub Ledger]],0))</f>
        <v>Administration</v>
      </c>
      <c r="J2446" s="22">
        <f>YEAR(Actuals[[#This Row],[Date]])</f>
        <v>2024</v>
      </c>
      <c r="K2446" s="22">
        <f>MONTH(Actuals[[#This Row],[Date]])</f>
        <v>9</v>
      </c>
      <c r="L2446" s="12"/>
    </row>
    <row r="2447" spans="1:12" x14ac:dyDescent="0.3">
      <c r="A2447">
        <v>3</v>
      </c>
      <c r="B2447">
        <v>35963</v>
      </c>
      <c r="C2447">
        <v>6</v>
      </c>
      <c r="D2447">
        <v>67000</v>
      </c>
      <c r="E2447" s="46">
        <v>45567</v>
      </c>
      <c r="F2447">
        <v>-332</v>
      </c>
      <c r="I2447" t="str">
        <f>INDEX(LedgerMapping[[#All],[Level 3]],MATCH(Actuals[[#This Row],[Sub Ledger]],LedgerMapping[[#All],[Sub Ledger]],0))</f>
        <v>Administration</v>
      </c>
      <c r="J2447" s="22">
        <f>YEAR(Actuals[[#This Row],[Date]])</f>
        <v>2024</v>
      </c>
      <c r="K2447" s="22">
        <f>MONTH(Actuals[[#This Row],[Date]])</f>
        <v>10</v>
      </c>
      <c r="L2447" s="12"/>
    </row>
    <row r="2448" spans="1:12" x14ac:dyDescent="0.3">
      <c r="A2448">
        <v>3</v>
      </c>
      <c r="B2448">
        <v>37112</v>
      </c>
      <c r="C2448">
        <v>6</v>
      </c>
      <c r="D2448">
        <v>67000</v>
      </c>
      <c r="E2448" s="46">
        <v>45597</v>
      </c>
      <c r="F2448">
        <v>-428</v>
      </c>
      <c r="I2448" t="str">
        <f>INDEX(LedgerMapping[[#All],[Level 3]],MATCH(Actuals[[#This Row],[Sub Ledger]],LedgerMapping[[#All],[Sub Ledger]],0))</f>
        <v>Administration</v>
      </c>
      <c r="J2448" s="22">
        <f>YEAR(Actuals[[#This Row],[Date]])</f>
        <v>2024</v>
      </c>
      <c r="K2448" s="22">
        <f>MONTH(Actuals[[#This Row],[Date]])</f>
        <v>11</v>
      </c>
      <c r="L2448" s="12"/>
    </row>
    <row r="2449" spans="1:12" x14ac:dyDescent="0.3">
      <c r="A2449">
        <v>3</v>
      </c>
      <c r="B2449">
        <v>38262</v>
      </c>
      <c r="C2449">
        <v>6</v>
      </c>
      <c r="D2449">
        <v>67000</v>
      </c>
      <c r="E2449" s="46">
        <v>45628</v>
      </c>
      <c r="F2449">
        <v>-361</v>
      </c>
      <c r="I2449" t="str">
        <f>INDEX(LedgerMapping[[#All],[Level 3]],MATCH(Actuals[[#This Row],[Sub Ledger]],LedgerMapping[[#All],[Sub Ledger]],0))</f>
        <v>Administration</v>
      </c>
      <c r="J2449" s="22">
        <f>YEAR(Actuals[[#This Row],[Date]])</f>
        <v>2024</v>
      </c>
      <c r="K2449" s="22">
        <f>MONTH(Actuals[[#This Row],[Date]])</f>
        <v>12</v>
      </c>
      <c r="L2449" s="12"/>
    </row>
    <row r="2450" spans="1:12" x14ac:dyDescent="0.3">
      <c r="A2450">
        <v>3</v>
      </c>
      <c r="B2450">
        <v>3439</v>
      </c>
      <c r="C2450">
        <v>6</v>
      </c>
      <c r="D2450">
        <v>67000</v>
      </c>
      <c r="E2450" s="46">
        <v>44654</v>
      </c>
      <c r="F2450">
        <v>-112</v>
      </c>
      <c r="I2450" t="str">
        <f>INDEX(LedgerMapping[[#All],[Level 3]],MATCH(Actuals[[#This Row],[Sub Ledger]],LedgerMapping[[#All],[Sub Ledger]],0))</f>
        <v>Administration</v>
      </c>
      <c r="J2450" s="22">
        <f>YEAR(Actuals[[#This Row],[Date]])</f>
        <v>2022</v>
      </c>
      <c r="K2450" s="22">
        <f>MONTH(Actuals[[#This Row],[Date]])</f>
        <v>4</v>
      </c>
      <c r="L2450" s="12"/>
    </row>
    <row r="2451" spans="1:12" x14ac:dyDescent="0.3">
      <c r="A2451">
        <v>3</v>
      </c>
      <c r="B2451">
        <v>72</v>
      </c>
      <c r="C2451">
        <v>6</v>
      </c>
      <c r="D2451">
        <v>68000</v>
      </c>
      <c r="E2451" s="46">
        <v>44562</v>
      </c>
      <c r="F2451">
        <v>-76</v>
      </c>
      <c r="I2451" t="str">
        <f>INDEX(LedgerMapping[[#All],[Level 3]],MATCH(Actuals[[#This Row],[Sub Ledger]],LedgerMapping[[#All],[Sub Ledger]],0))</f>
        <v>Administration</v>
      </c>
      <c r="J2451" s="22">
        <f>YEAR(Actuals[[#This Row],[Date]])</f>
        <v>2022</v>
      </c>
      <c r="K2451" s="22">
        <f>MONTH(Actuals[[#This Row],[Date]])</f>
        <v>1</v>
      </c>
      <c r="L2451" s="12"/>
    </row>
    <row r="2452" spans="1:12" x14ac:dyDescent="0.3">
      <c r="A2452">
        <v>3</v>
      </c>
      <c r="B2452">
        <v>1200</v>
      </c>
      <c r="C2452">
        <v>6</v>
      </c>
      <c r="D2452">
        <v>68000</v>
      </c>
      <c r="E2452" s="46">
        <v>44593</v>
      </c>
      <c r="F2452">
        <v>-116</v>
      </c>
      <c r="I2452" t="str">
        <f>INDEX(LedgerMapping[[#All],[Level 3]],MATCH(Actuals[[#This Row],[Sub Ledger]],LedgerMapping[[#All],[Sub Ledger]],0))</f>
        <v>Administration</v>
      </c>
      <c r="J2452" s="22">
        <f>YEAR(Actuals[[#This Row],[Date]])</f>
        <v>2022</v>
      </c>
      <c r="K2452" s="22">
        <f>MONTH(Actuals[[#This Row],[Date]])</f>
        <v>2</v>
      </c>
      <c r="L2452" s="12"/>
    </row>
    <row r="2453" spans="1:12" x14ac:dyDescent="0.3">
      <c r="A2453">
        <v>3</v>
      </c>
      <c r="B2453">
        <v>2324</v>
      </c>
      <c r="C2453">
        <v>6</v>
      </c>
      <c r="D2453">
        <v>68000</v>
      </c>
      <c r="E2453" s="46">
        <v>44624</v>
      </c>
      <c r="F2453">
        <v>-88</v>
      </c>
      <c r="I2453" t="str">
        <f>INDEX(LedgerMapping[[#All],[Level 3]],MATCH(Actuals[[#This Row],[Sub Ledger]],LedgerMapping[[#All],[Sub Ledger]],0))</f>
        <v>Administration</v>
      </c>
      <c r="J2453" s="22">
        <f>YEAR(Actuals[[#This Row],[Date]])</f>
        <v>2022</v>
      </c>
      <c r="K2453" s="22">
        <f>MONTH(Actuals[[#This Row],[Date]])</f>
        <v>3</v>
      </c>
      <c r="L2453" s="12"/>
    </row>
    <row r="2454" spans="1:12" x14ac:dyDescent="0.3">
      <c r="A2454">
        <v>3</v>
      </c>
      <c r="B2454">
        <v>3442</v>
      </c>
      <c r="C2454">
        <v>6</v>
      </c>
      <c r="D2454">
        <v>68000</v>
      </c>
      <c r="E2454" s="46">
        <v>44654</v>
      </c>
      <c r="F2454">
        <v>-84</v>
      </c>
      <c r="I2454" t="str">
        <f>INDEX(LedgerMapping[[#All],[Level 3]],MATCH(Actuals[[#This Row],[Sub Ledger]],LedgerMapping[[#All],[Sub Ledger]],0))</f>
        <v>Administration</v>
      </c>
      <c r="J2454" s="22">
        <f>YEAR(Actuals[[#This Row],[Date]])</f>
        <v>2022</v>
      </c>
      <c r="K2454" s="22">
        <f>MONTH(Actuals[[#This Row],[Date]])</f>
        <v>4</v>
      </c>
      <c r="L2454" s="12"/>
    </row>
    <row r="2455" spans="1:12" x14ac:dyDescent="0.3">
      <c r="A2455">
        <v>3</v>
      </c>
      <c r="B2455">
        <v>4562</v>
      </c>
      <c r="C2455">
        <v>6</v>
      </c>
      <c r="D2455">
        <v>68000</v>
      </c>
      <c r="E2455" s="46">
        <v>44685</v>
      </c>
      <c r="F2455">
        <v>-70</v>
      </c>
      <c r="I2455" t="str">
        <f>INDEX(LedgerMapping[[#All],[Level 3]],MATCH(Actuals[[#This Row],[Sub Ledger]],LedgerMapping[[#All],[Sub Ledger]],0))</f>
        <v>Administration</v>
      </c>
      <c r="J2455" s="22">
        <f>YEAR(Actuals[[#This Row],[Date]])</f>
        <v>2022</v>
      </c>
      <c r="K2455" s="22">
        <f>MONTH(Actuals[[#This Row],[Date]])</f>
        <v>5</v>
      </c>
      <c r="L2455" s="12"/>
    </row>
    <row r="2456" spans="1:12" x14ac:dyDescent="0.3">
      <c r="A2456">
        <v>3</v>
      </c>
      <c r="B2456">
        <v>5688</v>
      </c>
      <c r="C2456">
        <v>6</v>
      </c>
      <c r="D2456">
        <v>68000</v>
      </c>
      <c r="E2456" s="46">
        <v>44715</v>
      </c>
      <c r="F2456">
        <v>-67</v>
      </c>
      <c r="I2456" t="str">
        <f>INDEX(LedgerMapping[[#All],[Level 3]],MATCH(Actuals[[#This Row],[Sub Ledger]],LedgerMapping[[#All],[Sub Ledger]],0))</f>
        <v>Administration</v>
      </c>
      <c r="J2456" s="22">
        <f>YEAR(Actuals[[#This Row],[Date]])</f>
        <v>2022</v>
      </c>
      <c r="K2456" s="22">
        <f>MONTH(Actuals[[#This Row],[Date]])</f>
        <v>6</v>
      </c>
      <c r="L2456" s="12"/>
    </row>
    <row r="2457" spans="1:12" x14ac:dyDescent="0.3">
      <c r="A2457">
        <v>3</v>
      </c>
      <c r="B2457">
        <v>6811</v>
      </c>
      <c r="C2457">
        <v>6</v>
      </c>
      <c r="D2457">
        <v>68000</v>
      </c>
      <c r="E2457" s="46">
        <v>44746</v>
      </c>
      <c r="F2457">
        <v>-64</v>
      </c>
      <c r="I2457" t="str">
        <f>INDEX(LedgerMapping[[#All],[Level 3]],MATCH(Actuals[[#This Row],[Sub Ledger]],LedgerMapping[[#All],[Sub Ledger]],0))</f>
        <v>Administration</v>
      </c>
      <c r="J2457" s="22">
        <f>YEAR(Actuals[[#This Row],[Date]])</f>
        <v>2022</v>
      </c>
      <c r="K2457" s="22">
        <f>MONTH(Actuals[[#This Row],[Date]])</f>
        <v>7</v>
      </c>
      <c r="L2457" s="12"/>
    </row>
    <row r="2458" spans="1:12" x14ac:dyDescent="0.3">
      <c r="A2458">
        <v>3</v>
      </c>
      <c r="B2458">
        <v>7932</v>
      </c>
      <c r="C2458">
        <v>6</v>
      </c>
      <c r="D2458">
        <v>68000</v>
      </c>
      <c r="E2458" s="46">
        <v>44777</v>
      </c>
      <c r="F2458">
        <v>-84</v>
      </c>
      <c r="I2458" t="str">
        <f>INDEX(LedgerMapping[[#All],[Level 3]],MATCH(Actuals[[#This Row],[Sub Ledger]],LedgerMapping[[#All],[Sub Ledger]],0))</f>
        <v>Administration</v>
      </c>
      <c r="J2458" s="22">
        <f>YEAR(Actuals[[#This Row],[Date]])</f>
        <v>2022</v>
      </c>
      <c r="K2458" s="22">
        <f>MONTH(Actuals[[#This Row],[Date]])</f>
        <v>8</v>
      </c>
      <c r="L2458" s="12"/>
    </row>
    <row r="2459" spans="1:12" x14ac:dyDescent="0.3">
      <c r="A2459">
        <v>3</v>
      </c>
      <c r="B2459">
        <v>9053</v>
      </c>
      <c r="C2459">
        <v>6</v>
      </c>
      <c r="D2459">
        <v>68000</v>
      </c>
      <c r="E2459" s="46">
        <v>44805</v>
      </c>
      <c r="F2459">
        <v>-84</v>
      </c>
      <c r="I2459" t="str">
        <f>INDEX(LedgerMapping[[#All],[Level 3]],MATCH(Actuals[[#This Row],[Sub Ledger]],LedgerMapping[[#All],[Sub Ledger]],0))</f>
        <v>Administration</v>
      </c>
      <c r="J2459" s="22">
        <f>YEAR(Actuals[[#This Row],[Date]])</f>
        <v>2022</v>
      </c>
      <c r="K2459" s="22">
        <f>MONTH(Actuals[[#This Row],[Date]])</f>
        <v>9</v>
      </c>
      <c r="L2459" s="12"/>
    </row>
    <row r="2460" spans="1:12" x14ac:dyDescent="0.3">
      <c r="A2460">
        <v>3</v>
      </c>
      <c r="B2460">
        <v>10170</v>
      </c>
      <c r="C2460">
        <v>6</v>
      </c>
      <c r="D2460">
        <v>68000</v>
      </c>
      <c r="E2460" s="46">
        <v>44836</v>
      </c>
      <c r="F2460">
        <v>-74</v>
      </c>
      <c r="I2460" t="str">
        <f>INDEX(LedgerMapping[[#All],[Level 3]],MATCH(Actuals[[#This Row],[Sub Ledger]],LedgerMapping[[#All],[Sub Ledger]],0))</f>
        <v>Administration</v>
      </c>
      <c r="J2460" s="22">
        <f>YEAR(Actuals[[#This Row],[Date]])</f>
        <v>2022</v>
      </c>
      <c r="K2460" s="22">
        <f>MONTH(Actuals[[#This Row],[Date]])</f>
        <v>10</v>
      </c>
      <c r="L2460" s="12"/>
    </row>
    <row r="2461" spans="1:12" x14ac:dyDescent="0.3">
      <c r="A2461">
        <v>3</v>
      </c>
      <c r="B2461">
        <v>11288</v>
      </c>
      <c r="C2461">
        <v>6</v>
      </c>
      <c r="D2461">
        <v>68000</v>
      </c>
      <c r="E2461" s="46">
        <v>44866</v>
      </c>
      <c r="F2461">
        <v>-88</v>
      </c>
      <c r="I2461" t="str">
        <f>INDEX(LedgerMapping[[#All],[Level 3]],MATCH(Actuals[[#This Row],[Sub Ledger]],LedgerMapping[[#All],[Sub Ledger]],0))</f>
        <v>Administration</v>
      </c>
      <c r="J2461" s="22">
        <f>YEAR(Actuals[[#This Row],[Date]])</f>
        <v>2022</v>
      </c>
      <c r="K2461" s="22">
        <f>MONTH(Actuals[[#This Row],[Date]])</f>
        <v>11</v>
      </c>
      <c r="L2461" s="12"/>
    </row>
    <row r="2462" spans="1:12" x14ac:dyDescent="0.3">
      <c r="A2462">
        <v>3</v>
      </c>
      <c r="B2462">
        <v>12416</v>
      </c>
      <c r="C2462">
        <v>6</v>
      </c>
      <c r="D2462">
        <v>68000</v>
      </c>
      <c r="E2462" s="46">
        <v>44897</v>
      </c>
      <c r="F2462">
        <v>-98</v>
      </c>
      <c r="I2462" t="str">
        <f>INDEX(LedgerMapping[[#All],[Level 3]],MATCH(Actuals[[#This Row],[Sub Ledger]],LedgerMapping[[#All],[Sub Ledger]],0))</f>
        <v>Administration</v>
      </c>
      <c r="J2462" s="22">
        <f>YEAR(Actuals[[#This Row],[Date]])</f>
        <v>2022</v>
      </c>
      <c r="K2462" s="22">
        <f>MONTH(Actuals[[#This Row],[Date]])</f>
        <v>12</v>
      </c>
      <c r="L2462" s="12"/>
    </row>
    <row r="2463" spans="1:12" x14ac:dyDescent="0.3">
      <c r="A2463">
        <v>3</v>
      </c>
      <c r="B2463">
        <v>13531</v>
      </c>
      <c r="C2463">
        <v>6</v>
      </c>
      <c r="D2463">
        <v>68000</v>
      </c>
      <c r="E2463" s="46">
        <v>44927</v>
      </c>
      <c r="F2463">
        <v>-231</v>
      </c>
      <c r="I2463" t="str">
        <f>INDEX(LedgerMapping[[#All],[Level 3]],MATCH(Actuals[[#This Row],[Sub Ledger]],LedgerMapping[[#All],[Sub Ledger]],0))</f>
        <v>Administration</v>
      </c>
      <c r="J2463" s="22">
        <f>YEAR(Actuals[[#This Row],[Date]])</f>
        <v>2023</v>
      </c>
      <c r="K2463" s="22">
        <f>MONTH(Actuals[[#This Row],[Date]])</f>
        <v>1</v>
      </c>
      <c r="L2463" s="12"/>
    </row>
    <row r="2464" spans="1:12" x14ac:dyDescent="0.3">
      <c r="A2464">
        <v>3</v>
      </c>
      <c r="B2464">
        <v>14545</v>
      </c>
      <c r="C2464">
        <v>6</v>
      </c>
      <c r="D2464">
        <v>68000</v>
      </c>
      <c r="E2464" s="46">
        <v>44958</v>
      </c>
      <c r="F2464">
        <v>-253</v>
      </c>
      <c r="I2464" t="str">
        <f>INDEX(LedgerMapping[[#All],[Level 3]],MATCH(Actuals[[#This Row],[Sub Ledger]],LedgerMapping[[#All],[Sub Ledger]],0))</f>
        <v>Administration</v>
      </c>
      <c r="J2464" s="22">
        <f>YEAR(Actuals[[#This Row],[Date]])</f>
        <v>2023</v>
      </c>
      <c r="K2464" s="22">
        <f>MONTH(Actuals[[#This Row],[Date]])</f>
        <v>2</v>
      </c>
      <c r="L2464" s="12"/>
    </row>
    <row r="2465" spans="1:12" x14ac:dyDescent="0.3">
      <c r="A2465">
        <v>3</v>
      </c>
      <c r="B2465">
        <v>15524</v>
      </c>
      <c r="C2465">
        <v>6</v>
      </c>
      <c r="D2465">
        <v>68000</v>
      </c>
      <c r="E2465" s="46">
        <v>44988</v>
      </c>
      <c r="F2465">
        <v>-220</v>
      </c>
      <c r="I2465" t="str">
        <f>INDEX(LedgerMapping[[#All],[Level 3]],MATCH(Actuals[[#This Row],[Sub Ledger]],LedgerMapping[[#All],[Sub Ledger]],0))</f>
        <v>Administration</v>
      </c>
      <c r="J2465" s="22">
        <f>YEAR(Actuals[[#This Row],[Date]])</f>
        <v>2023</v>
      </c>
      <c r="K2465" s="22">
        <f>MONTH(Actuals[[#This Row],[Date]])</f>
        <v>3</v>
      </c>
      <c r="L2465" s="12"/>
    </row>
    <row r="2466" spans="1:12" x14ac:dyDescent="0.3">
      <c r="A2466">
        <v>3</v>
      </c>
      <c r="B2466">
        <v>16556</v>
      </c>
      <c r="C2466">
        <v>6</v>
      </c>
      <c r="D2466">
        <v>68000</v>
      </c>
      <c r="E2466" s="46">
        <v>45018</v>
      </c>
      <c r="F2466">
        <v>-200</v>
      </c>
      <c r="I2466" t="str">
        <f>INDEX(LedgerMapping[[#All],[Level 3]],MATCH(Actuals[[#This Row],[Sub Ledger]],LedgerMapping[[#All],[Sub Ledger]],0))</f>
        <v>Administration</v>
      </c>
      <c r="J2466" s="22">
        <f>YEAR(Actuals[[#This Row],[Date]])</f>
        <v>2023</v>
      </c>
      <c r="K2466" s="22">
        <f>MONTH(Actuals[[#This Row],[Date]])</f>
        <v>4</v>
      </c>
      <c r="L2466" s="12"/>
    </row>
    <row r="2467" spans="1:12" x14ac:dyDescent="0.3">
      <c r="A2467">
        <v>3</v>
      </c>
      <c r="B2467">
        <v>17588</v>
      </c>
      <c r="C2467">
        <v>6</v>
      </c>
      <c r="D2467">
        <v>68000</v>
      </c>
      <c r="E2467" s="46">
        <v>45049</v>
      </c>
      <c r="F2467">
        <v>-209</v>
      </c>
      <c r="I2467" t="str">
        <f>INDEX(LedgerMapping[[#All],[Level 3]],MATCH(Actuals[[#This Row],[Sub Ledger]],LedgerMapping[[#All],[Sub Ledger]],0))</f>
        <v>Administration</v>
      </c>
      <c r="J2467" s="22">
        <f>YEAR(Actuals[[#This Row],[Date]])</f>
        <v>2023</v>
      </c>
      <c r="K2467" s="22">
        <f>MONTH(Actuals[[#This Row],[Date]])</f>
        <v>5</v>
      </c>
      <c r="L2467" s="12"/>
    </row>
    <row r="2468" spans="1:12" x14ac:dyDescent="0.3">
      <c r="A2468">
        <v>3</v>
      </c>
      <c r="B2468">
        <v>18592</v>
      </c>
      <c r="C2468">
        <v>6</v>
      </c>
      <c r="D2468">
        <v>68000</v>
      </c>
      <c r="E2468" s="46">
        <v>45079</v>
      </c>
      <c r="F2468">
        <v>-243</v>
      </c>
      <c r="I2468" t="str">
        <f>INDEX(LedgerMapping[[#All],[Level 3]],MATCH(Actuals[[#This Row],[Sub Ledger]],LedgerMapping[[#All],[Sub Ledger]],0))</f>
        <v>Administration</v>
      </c>
      <c r="J2468" s="22">
        <f>YEAR(Actuals[[#This Row],[Date]])</f>
        <v>2023</v>
      </c>
      <c r="K2468" s="22">
        <f>MONTH(Actuals[[#This Row],[Date]])</f>
        <v>6</v>
      </c>
      <c r="L2468" s="12"/>
    </row>
    <row r="2469" spans="1:12" x14ac:dyDescent="0.3">
      <c r="A2469">
        <v>3</v>
      </c>
      <c r="B2469">
        <v>19620</v>
      </c>
      <c r="C2469">
        <v>6</v>
      </c>
      <c r="D2469">
        <v>68000</v>
      </c>
      <c r="E2469" s="46">
        <v>45110</v>
      </c>
      <c r="F2469">
        <v>-264</v>
      </c>
      <c r="I2469" t="str">
        <f>INDEX(LedgerMapping[[#All],[Level 3]],MATCH(Actuals[[#This Row],[Sub Ledger]],LedgerMapping[[#All],[Sub Ledger]],0))</f>
        <v>Administration</v>
      </c>
      <c r="J2469" s="22">
        <f>YEAR(Actuals[[#This Row],[Date]])</f>
        <v>2023</v>
      </c>
      <c r="K2469" s="22">
        <f>MONTH(Actuals[[#This Row],[Date]])</f>
        <v>7</v>
      </c>
      <c r="L2469" s="12"/>
    </row>
    <row r="2470" spans="1:12" x14ac:dyDescent="0.3">
      <c r="A2470">
        <v>3</v>
      </c>
      <c r="B2470">
        <v>20650</v>
      </c>
      <c r="C2470">
        <v>6</v>
      </c>
      <c r="D2470">
        <v>68000</v>
      </c>
      <c r="E2470" s="46">
        <v>45141</v>
      </c>
      <c r="F2470">
        <v>-216</v>
      </c>
      <c r="I2470" t="str">
        <f>INDEX(LedgerMapping[[#All],[Level 3]],MATCH(Actuals[[#This Row],[Sub Ledger]],LedgerMapping[[#All],[Sub Ledger]],0))</f>
        <v>Administration</v>
      </c>
      <c r="J2470" s="22">
        <f>YEAR(Actuals[[#This Row],[Date]])</f>
        <v>2023</v>
      </c>
      <c r="K2470" s="22">
        <f>MONTH(Actuals[[#This Row],[Date]])</f>
        <v>8</v>
      </c>
      <c r="L2470" s="12"/>
    </row>
    <row r="2471" spans="1:12" x14ac:dyDescent="0.3">
      <c r="A2471">
        <v>3</v>
      </c>
      <c r="B2471">
        <v>21652</v>
      </c>
      <c r="C2471">
        <v>6</v>
      </c>
      <c r="D2471">
        <v>68000</v>
      </c>
      <c r="E2471" s="46">
        <v>45169</v>
      </c>
      <c r="F2471">
        <v>-180</v>
      </c>
      <c r="I2471" t="str">
        <f>INDEX(LedgerMapping[[#All],[Level 3]],MATCH(Actuals[[#This Row],[Sub Ledger]],LedgerMapping[[#All],[Sub Ledger]],0))</f>
        <v>Administration</v>
      </c>
      <c r="J2471" s="22">
        <f>YEAR(Actuals[[#This Row],[Date]])</f>
        <v>2023</v>
      </c>
      <c r="K2471" s="22">
        <f>MONTH(Actuals[[#This Row],[Date]])</f>
        <v>8</v>
      </c>
      <c r="L2471" s="12"/>
    </row>
    <row r="2472" spans="1:12" x14ac:dyDescent="0.3">
      <c r="A2472">
        <v>3</v>
      </c>
      <c r="B2472">
        <v>22628</v>
      </c>
      <c r="C2472">
        <v>6</v>
      </c>
      <c r="D2472">
        <v>68000</v>
      </c>
      <c r="E2472" s="46">
        <v>45200</v>
      </c>
      <c r="F2472">
        <v>-220</v>
      </c>
      <c r="I2472" t="str">
        <f>INDEX(LedgerMapping[[#All],[Level 3]],MATCH(Actuals[[#This Row],[Sub Ledger]],LedgerMapping[[#All],[Sub Ledger]],0))</f>
        <v>Administration</v>
      </c>
      <c r="J2472" s="22">
        <f>YEAR(Actuals[[#This Row],[Date]])</f>
        <v>2023</v>
      </c>
      <c r="K2472" s="22">
        <f>MONTH(Actuals[[#This Row],[Date]])</f>
        <v>10</v>
      </c>
      <c r="L2472" s="12"/>
    </row>
    <row r="2473" spans="1:12" x14ac:dyDescent="0.3">
      <c r="A2473">
        <v>3</v>
      </c>
      <c r="B2473">
        <v>23632</v>
      </c>
      <c r="C2473">
        <v>6</v>
      </c>
      <c r="D2473">
        <v>68000</v>
      </c>
      <c r="E2473" s="46">
        <v>45230</v>
      </c>
      <c r="F2473">
        <v>-243</v>
      </c>
      <c r="I2473" t="str">
        <f>INDEX(LedgerMapping[[#All],[Level 3]],MATCH(Actuals[[#This Row],[Sub Ledger]],LedgerMapping[[#All],[Sub Ledger]],0))</f>
        <v>Administration</v>
      </c>
      <c r="J2473" s="22">
        <f>YEAR(Actuals[[#This Row],[Date]])</f>
        <v>2023</v>
      </c>
      <c r="K2473" s="22">
        <f>MONTH(Actuals[[#This Row],[Date]])</f>
        <v>10</v>
      </c>
      <c r="L2473" s="12"/>
    </row>
    <row r="2474" spans="1:12" x14ac:dyDescent="0.3">
      <c r="A2474">
        <v>3</v>
      </c>
      <c r="B2474">
        <v>24662</v>
      </c>
      <c r="C2474">
        <v>6</v>
      </c>
      <c r="D2474">
        <v>68000</v>
      </c>
      <c r="E2474" s="46">
        <v>45261</v>
      </c>
      <c r="F2474">
        <v>-190</v>
      </c>
      <c r="I2474" t="str">
        <f>INDEX(LedgerMapping[[#All],[Level 3]],MATCH(Actuals[[#This Row],[Sub Ledger]],LedgerMapping[[#All],[Sub Ledger]],0))</f>
        <v>Administration</v>
      </c>
      <c r="J2474" s="22">
        <f>YEAR(Actuals[[#This Row],[Date]])</f>
        <v>2023</v>
      </c>
      <c r="K2474" s="22">
        <f>MONTH(Actuals[[#This Row],[Date]])</f>
        <v>12</v>
      </c>
      <c r="L2474" s="12"/>
    </row>
    <row r="2475" spans="1:12" x14ac:dyDescent="0.3">
      <c r="A2475">
        <v>3</v>
      </c>
      <c r="B2475">
        <v>25721</v>
      </c>
      <c r="C2475">
        <v>6</v>
      </c>
      <c r="D2475">
        <v>68000</v>
      </c>
      <c r="E2475" s="46">
        <v>45291</v>
      </c>
      <c r="F2475">
        <v>-215</v>
      </c>
      <c r="I2475" t="str">
        <f>INDEX(LedgerMapping[[#All],[Level 3]],MATCH(Actuals[[#This Row],[Sub Ledger]],LedgerMapping[[#All],[Sub Ledger]],0))</f>
        <v>Administration</v>
      </c>
      <c r="J2475" s="22">
        <f>YEAR(Actuals[[#This Row],[Date]])</f>
        <v>2023</v>
      </c>
      <c r="K2475" s="22">
        <f>MONTH(Actuals[[#This Row],[Date]])</f>
        <v>12</v>
      </c>
      <c r="L2475" s="12"/>
    </row>
    <row r="2476" spans="1:12" x14ac:dyDescent="0.3">
      <c r="A2476">
        <v>3</v>
      </c>
      <c r="B2476">
        <v>26859</v>
      </c>
      <c r="C2476">
        <v>6</v>
      </c>
      <c r="D2476">
        <v>68000</v>
      </c>
      <c r="E2476" s="46">
        <v>45322</v>
      </c>
      <c r="F2476">
        <v>-270</v>
      </c>
      <c r="I2476" t="str">
        <f>INDEX(LedgerMapping[[#All],[Level 3]],MATCH(Actuals[[#This Row],[Sub Ledger]],LedgerMapping[[#All],[Sub Ledger]],0))</f>
        <v>Administration</v>
      </c>
      <c r="J2476" s="22">
        <f>YEAR(Actuals[[#This Row],[Date]])</f>
        <v>2024</v>
      </c>
      <c r="K2476" s="22">
        <f>MONTH(Actuals[[#This Row],[Date]])</f>
        <v>1</v>
      </c>
      <c r="L2476" s="12"/>
    </row>
    <row r="2477" spans="1:12" x14ac:dyDescent="0.3">
      <c r="A2477">
        <v>3</v>
      </c>
      <c r="B2477">
        <v>28009</v>
      </c>
      <c r="C2477">
        <v>6</v>
      </c>
      <c r="D2477">
        <v>68000</v>
      </c>
      <c r="E2477" s="46">
        <v>45354</v>
      </c>
      <c r="F2477">
        <v>-263</v>
      </c>
      <c r="I2477" t="str">
        <f>INDEX(LedgerMapping[[#All],[Level 3]],MATCH(Actuals[[#This Row],[Sub Ledger]],LedgerMapping[[#All],[Sub Ledger]],0))</f>
        <v>Administration</v>
      </c>
      <c r="J2477" s="22">
        <f>YEAR(Actuals[[#This Row],[Date]])</f>
        <v>2024</v>
      </c>
      <c r="K2477" s="22">
        <f>MONTH(Actuals[[#This Row],[Date]])</f>
        <v>3</v>
      </c>
      <c r="L2477" s="12"/>
    </row>
    <row r="2478" spans="1:12" x14ac:dyDescent="0.3">
      <c r="A2478">
        <v>3</v>
      </c>
      <c r="B2478">
        <v>29162</v>
      </c>
      <c r="C2478">
        <v>6</v>
      </c>
      <c r="D2478">
        <v>68000</v>
      </c>
      <c r="E2478" s="46">
        <v>45384</v>
      </c>
      <c r="F2478">
        <v>-242</v>
      </c>
      <c r="I2478" t="str">
        <f>INDEX(LedgerMapping[[#All],[Level 3]],MATCH(Actuals[[#This Row],[Sub Ledger]],LedgerMapping[[#All],[Sub Ledger]],0))</f>
        <v>Administration</v>
      </c>
      <c r="J2478" s="22">
        <f>YEAR(Actuals[[#This Row],[Date]])</f>
        <v>2024</v>
      </c>
      <c r="K2478" s="22">
        <f>MONTH(Actuals[[#This Row],[Date]])</f>
        <v>4</v>
      </c>
      <c r="L2478" s="12"/>
    </row>
    <row r="2479" spans="1:12" x14ac:dyDescent="0.3">
      <c r="A2479">
        <v>3</v>
      </c>
      <c r="B2479">
        <v>30288</v>
      </c>
      <c r="C2479">
        <v>6</v>
      </c>
      <c r="D2479">
        <v>68000</v>
      </c>
      <c r="E2479" s="46">
        <v>45415</v>
      </c>
      <c r="F2479">
        <v>-168</v>
      </c>
      <c r="I2479" t="str">
        <f>INDEX(LedgerMapping[[#All],[Level 3]],MATCH(Actuals[[#This Row],[Sub Ledger]],LedgerMapping[[#All],[Sub Ledger]],0))</f>
        <v>Administration</v>
      </c>
      <c r="J2479" s="22">
        <f>YEAR(Actuals[[#This Row],[Date]])</f>
        <v>2024</v>
      </c>
      <c r="K2479" s="22">
        <f>MONTH(Actuals[[#This Row],[Date]])</f>
        <v>5</v>
      </c>
      <c r="L2479" s="12"/>
    </row>
    <row r="2480" spans="1:12" x14ac:dyDescent="0.3">
      <c r="A2480">
        <v>3</v>
      </c>
      <c r="B2480">
        <v>31414</v>
      </c>
      <c r="C2480">
        <v>6</v>
      </c>
      <c r="D2480">
        <v>68000</v>
      </c>
      <c r="E2480" s="46">
        <v>45445</v>
      </c>
      <c r="F2480">
        <v>-168</v>
      </c>
      <c r="I2480" t="str">
        <f>INDEX(LedgerMapping[[#All],[Level 3]],MATCH(Actuals[[#This Row],[Sub Ledger]],LedgerMapping[[#All],[Sub Ledger]],0))</f>
        <v>Administration</v>
      </c>
      <c r="J2480" s="22">
        <f>YEAR(Actuals[[#This Row],[Date]])</f>
        <v>2024</v>
      </c>
      <c r="K2480" s="22">
        <f>MONTH(Actuals[[#This Row],[Date]])</f>
        <v>6</v>
      </c>
      <c r="L2480" s="12"/>
    </row>
    <row r="2481" spans="1:12" x14ac:dyDescent="0.3">
      <c r="A2481">
        <v>3</v>
      </c>
      <c r="B2481">
        <v>32538</v>
      </c>
      <c r="C2481">
        <v>6</v>
      </c>
      <c r="D2481">
        <v>68000</v>
      </c>
      <c r="E2481" s="46">
        <v>45476</v>
      </c>
      <c r="F2481">
        <v>-176</v>
      </c>
      <c r="I2481" t="str">
        <f>INDEX(LedgerMapping[[#All],[Level 3]],MATCH(Actuals[[#This Row],[Sub Ledger]],LedgerMapping[[#All],[Sub Ledger]],0))</f>
        <v>Administration</v>
      </c>
      <c r="J2481" s="22">
        <f>YEAR(Actuals[[#This Row],[Date]])</f>
        <v>2024</v>
      </c>
      <c r="K2481" s="22">
        <f>MONTH(Actuals[[#This Row],[Date]])</f>
        <v>7</v>
      </c>
      <c r="L2481" s="12"/>
    </row>
    <row r="2482" spans="1:12" x14ac:dyDescent="0.3">
      <c r="A2482">
        <v>3</v>
      </c>
      <c r="B2482">
        <v>33663</v>
      </c>
      <c r="C2482">
        <v>6</v>
      </c>
      <c r="D2482">
        <v>68000</v>
      </c>
      <c r="E2482" s="46">
        <v>45507</v>
      </c>
      <c r="F2482">
        <v>-231</v>
      </c>
      <c r="I2482" t="str">
        <f>INDEX(LedgerMapping[[#All],[Level 3]],MATCH(Actuals[[#This Row],[Sub Ledger]],LedgerMapping[[#All],[Sub Ledger]],0))</f>
        <v>Administration</v>
      </c>
      <c r="J2482" s="22">
        <f>YEAR(Actuals[[#This Row],[Date]])</f>
        <v>2024</v>
      </c>
      <c r="K2482" s="22">
        <f>MONTH(Actuals[[#This Row],[Date]])</f>
        <v>8</v>
      </c>
      <c r="L2482" s="12"/>
    </row>
    <row r="2483" spans="1:12" x14ac:dyDescent="0.3">
      <c r="A2483">
        <v>3</v>
      </c>
      <c r="B2483">
        <v>34813</v>
      </c>
      <c r="C2483">
        <v>6</v>
      </c>
      <c r="D2483">
        <v>68000</v>
      </c>
      <c r="E2483" s="46">
        <v>45536</v>
      </c>
      <c r="F2483">
        <v>-315</v>
      </c>
      <c r="I2483" t="str">
        <f>INDEX(LedgerMapping[[#All],[Level 3]],MATCH(Actuals[[#This Row],[Sub Ledger]],LedgerMapping[[#All],[Sub Ledger]],0))</f>
        <v>Administration</v>
      </c>
      <c r="J2483" s="22">
        <f>YEAR(Actuals[[#This Row],[Date]])</f>
        <v>2024</v>
      </c>
      <c r="K2483" s="22">
        <f>MONTH(Actuals[[#This Row],[Date]])</f>
        <v>9</v>
      </c>
      <c r="L2483" s="12"/>
    </row>
    <row r="2484" spans="1:12" x14ac:dyDescent="0.3">
      <c r="A2484">
        <v>3</v>
      </c>
      <c r="B2484">
        <v>35964</v>
      </c>
      <c r="C2484">
        <v>6</v>
      </c>
      <c r="D2484">
        <v>68000</v>
      </c>
      <c r="E2484" s="46">
        <v>45567</v>
      </c>
      <c r="F2484">
        <v>-254</v>
      </c>
      <c r="I2484" t="str">
        <f>INDEX(LedgerMapping[[#All],[Level 3]],MATCH(Actuals[[#This Row],[Sub Ledger]],LedgerMapping[[#All],[Sub Ledger]],0))</f>
        <v>Administration</v>
      </c>
      <c r="J2484" s="22">
        <f>YEAR(Actuals[[#This Row],[Date]])</f>
        <v>2024</v>
      </c>
      <c r="K2484" s="22">
        <f>MONTH(Actuals[[#This Row],[Date]])</f>
        <v>10</v>
      </c>
      <c r="L2484" s="12"/>
    </row>
    <row r="2485" spans="1:12" x14ac:dyDescent="0.3">
      <c r="A2485">
        <v>3</v>
      </c>
      <c r="B2485">
        <v>37113</v>
      </c>
      <c r="C2485">
        <v>6</v>
      </c>
      <c r="D2485">
        <v>68000</v>
      </c>
      <c r="E2485" s="46">
        <v>45597</v>
      </c>
      <c r="F2485">
        <v>-315</v>
      </c>
      <c r="I2485" t="str">
        <f>INDEX(LedgerMapping[[#All],[Level 3]],MATCH(Actuals[[#This Row],[Sub Ledger]],LedgerMapping[[#All],[Sub Ledger]],0))</f>
        <v>Administration</v>
      </c>
      <c r="J2485" s="22">
        <f>YEAR(Actuals[[#This Row],[Date]])</f>
        <v>2024</v>
      </c>
      <c r="K2485" s="22">
        <f>MONTH(Actuals[[#This Row],[Date]])</f>
        <v>11</v>
      </c>
      <c r="L2485" s="12"/>
    </row>
    <row r="2486" spans="1:12" x14ac:dyDescent="0.3">
      <c r="A2486">
        <v>3</v>
      </c>
      <c r="B2486">
        <v>38263</v>
      </c>
      <c r="C2486">
        <v>6</v>
      </c>
      <c r="D2486">
        <v>68000</v>
      </c>
      <c r="E2486" s="46">
        <v>45628</v>
      </c>
      <c r="F2486">
        <v>-273</v>
      </c>
      <c r="I2486" t="str">
        <f>INDEX(LedgerMapping[[#All],[Level 3]],MATCH(Actuals[[#This Row],[Sub Ledger]],LedgerMapping[[#All],[Sub Ledger]],0))</f>
        <v>Administration</v>
      </c>
      <c r="J2486" s="22">
        <f>YEAR(Actuals[[#This Row],[Date]])</f>
        <v>2024</v>
      </c>
      <c r="K2486" s="22">
        <f>MONTH(Actuals[[#This Row],[Date]])</f>
        <v>12</v>
      </c>
      <c r="L2486" s="12"/>
    </row>
    <row r="2487" spans="1:12" x14ac:dyDescent="0.3">
      <c r="A2487">
        <v>3</v>
      </c>
      <c r="B2487">
        <v>73</v>
      </c>
      <c r="C2487">
        <v>6</v>
      </c>
      <c r="D2487">
        <v>69000</v>
      </c>
      <c r="E2487" s="46">
        <v>44562</v>
      </c>
      <c r="F2487">
        <v>-22</v>
      </c>
      <c r="I2487" t="str">
        <f>INDEX(LedgerMapping[[#All],[Level 3]],MATCH(Actuals[[#This Row],[Sub Ledger]],LedgerMapping[[#All],[Sub Ledger]],0))</f>
        <v>Administration</v>
      </c>
      <c r="J2487" s="22">
        <f>YEAR(Actuals[[#This Row],[Date]])</f>
        <v>2022</v>
      </c>
      <c r="K2487" s="22">
        <f>MONTH(Actuals[[#This Row],[Date]])</f>
        <v>1</v>
      </c>
      <c r="L2487" s="12"/>
    </row>
    <row r="2488" spans="1:12" x14ac:dyDescent="0.3">
      <c r="A2488">
        <v>3</v>
      </c>
      <c r="B2488">
        <v>1201</v>
      </c>
      <c r="C2488">
        <v>6</v>
      </c>
      <c r="D2488">
        <v>69000</v>
      </c>
      <c r="E2488" s="46">
        <v>44593</v>
      </c>
      <c r="F2488">
        <v>-34</v>
      </c>
      <c r="I2488" t="str">
        <f>INDEX(LedgerMapping[[#All],[Level 3]],MATCH(Actuals[[#This Row],[Sub Ledger]],LedgerMapping[[#All],[Sub Ledger]],0))</f>
        <v>Administration</v>
      </c>
      <c r="J2488" s="22">
        <f>YEAR(Actuals[[#This Row],[Date]])</f>
        <v>2022</v>
      </c>
      <c r="K2488" s="22">
        <f>MONTH(Actuals[[#This Row],[Date]])</f>
        <v>2</v>
      </c>
      <c r="L2488" s="12"/>
    </row>
    <row r="2489" spans="1:12" x14ac:dyDescent="0.3">
      <c r="A2489">
        <v>3</v>
      </c>
      <c r="B2489">
        <v>2325</v>
      </c>
      <c r="C2489">
        <v>6</v>
      </c>
      <c r="D2489">
        <v>69000</v>
      </c>
      <c r="E2489" s="46">
        <v>44624</v>
      </c>
      <c r="F2489">
        <v>-25</v>
      </c>
      <c r="I2489" t="str">
        <f>INDEX(LedgerMapping[[#All],[Level 3]],MATCH(Actuals[[#This Row],[Sub Ledger]],LedgerMapping[[#All],[Sub Ledger]],0))</f>
        <v>Administration</v>
      </c>
      <c r="J2489" s="22">
        <f>YEAR(Actuals[[#This Row],[Date]])</f>
        <v>2022</v>
      </c>
      <c r="K2489" s="22">
        <f>MONTH(Actuals[[#This Row],[Date]])</f>
        <v>3</v>
      </c>
      <c r="L2489" s="12"/>
    </row>
    <row r="2490" spans="1:12" x14ac:dyDescent="0.3">
      <c r="A2490">
        <v>3</v>
      </c>
      <c r="B2490">
        <v>3443</v>
      </c>
      <c r="C2490">
        <v>6</v>
      </c>
      <c r="D2490">
        <v>69000</v>
      </c>
      <c r="E2490" s="46">
        <v>44654</v>
      </c>
      <c r="F2490">
        <v>-24</v>
      </c>
      <c r="I2490" t="str">
        <f>INDEX(LedgerMapping[[#All],[Level 3]],MATCH(Actuals[[#This Row],[Sub Ledger]],LedgerMapping[[#All],[Sub Ledger]],0))</f>
        <v>Administration</v>
      </c>
      <c r="J2490" s="22">
        <f>YEAR(Actuals[[#This Row],[Date]])</f>
        <v>2022</v>
      </c>
      <c r="K2490" s="22">
        <f>MONTH(Actuals[[#This Row],[Date]])</f>
        <v>4</v>
      </c>
      <c r="L2490" s="12"/>
    </row>
    <row r="2491" spans="1:12" x14ac:dyDescent="0.3">
      <c r="A2491">
        <v>3</v>
      </c>
      <c r="B2491">
        <v>4563</v>
      </c>
      <c r="C2491">
        <v>6</v>
      </c>
      <c r="D2491">
        <v>69000</v>
      </c>
      <c r="E2491" s="46">
        <v>44685</v>
      </c>
      <c r="F2491">
        <v>-20</v>
      </c>
      <c r="I2491" t="str">
        <f>INDEX(LedgerMapping[[#All],[Level 3]],MATCH(Actuals[[#This Row],[Sub Ledger]],LedgerMapping[[#All],[Sub Ledger]],0))</f>
        <v>Administration</v>
      </c>
      <c r="J2491" s="22">
        <f>YEAR(Actuals[[#This Row],[Date]])</f>
        <v>2022</v>
      </c>
      <c r="K2491" s="22">
        <f>MONTH(Actuals[[#This Row],[Date]])</f>
        <v>5</v>
      </c>
      <c r="L2491" s="12"/>
    </row>
    <row r="2492" spans="1:12" x14ac:dyDescent="0.3">
      <c r="A2492">
        <v>3</v>
      </c>
      <c r="B2492">
        <v>5689</v>
      </c>
      <c r="C2492">
        <v>6</v>
      </c>
      <c r="D2492">
        <v>69000</v>
      </c>
      <c r="E2492" s="46">
        <v>44715</v>
      </c>
      <c r="F2492">
        <v>-19</v>
      </c>
      <c r="I2492" t="str">
        <f>INDEX(LedgerMapping[[#All],[Level 3]],MATCH(Actuals[[#This Row],[Sub Ledger]],LedgerMapping[[#All],[Sub Ledger]],0))</f>
        <v>Administration</v>
      </c>
      <c r="J2492" s="22">
        <f>YEAR(Actuals[[#This Row],[Date]])</f>
        <v>2022</v>
      </c>
      <c r="K2492" s="22">
        <f>MONTH(Actuals[[#This Row],[Date]])</f>
        <v>6</v>
      </c>
      <c r="L2492" s="12"/>
    </row>
    <row r="2493" spans="1:12" x14ac:dyDescent="0.3">
      <c r="A2493">
        <v>3</v>
      </c>
      <c r="B2493">
        <v>6813</v>
      </c>
      <c r="C2493">
        <v>6</v>
      </c>
      <c r="D2493">
        <v>69000</v>
      </c>
      <c r="E2493" s="46">
        <v>44746</v>
      </c>
      <c r="F2493">
        <v>-18</v>
      </c>
      <c r="I2493" t="str">
        <f>INDEX(LedgerMapping[[#All],[Level 3]],MATCH(Actuals[[#This Row],[Sub Ledger]],LedgerMapping[[#All],[Sub Ledger]],0))</f>
        <v>Administration</v>
      </c>
      <c r="J2493" s="22">
        <f>YEAR(Actuals[[#This Row],[Date]])</f>
        <v>2022</v>
      </c>
      <c r="K2493" s="22">
        <f>MONTH(Actuals[[#This Row],[Date]])</f>
        <v>7</v>
      </c>
      <c r="L2493" s="12"/>
    </row>
    <row r="2494" spans="1:12" x14ac:dyDescent="0.3">
      <c r="A2494">
        <v>3</v>
      </c>
      <c r="B2494">
        <v>7933</v>
      </c>
      <c r="C2494">
        <v>6</v>
      </c>
      <c r="D2494">
        <v>69000</v>
      </c>
      <c r="E2494" s="46">
        <v>44777</v>
      </c>
      <c r="F2494">
        <v>-24</v>
      </c>
      <c r="I2494" t="str">
        <f>INDEX(LedgerMapping[[#All],[Level 3]],MATCH(Actuals[[#This Row],[Sub Ledger]],LedgerMapping[[#All],[Sub Ledger]],0))</f>
        <v>Administration</v>
      </c>
      <c r="J2494" s="22">
        <f>YEAR(Actuals[[#This Row],[Date]])</f>
        <v>2022</v>
      </c>
      <c r="K2494" s="22">
        <f>MONTH(Actuals[[#This Row],[Date]])</f>
        <v>8</v>
      </c>
      <c r="L2494" s="12"/>
    </row>
    <row r="2495" spans="1:12" x14ac:dyDescent="0.3">
      <c r="A2495">
        <v>3</v>
      </c>
      <c r="B2495">
        <v>9055</v>
      </c>
      <c r="C2495">
        <v>6</v>
      </c>
      <c r="D2495">
        <v>69000</v>
      </c>
      <c r="E2495" s="46">
        <v>44805</v>
      </c>
      <c r="F2495">
        <v>-24</v>
      </c>
      <c r="I2495" t="str">
        <f>INDEX(LedgerMapping[[#All],[Level 3]],MATCH(Actuals[[#This Row],[Sub Ledger]],LedgerMapping[[#All],[Sub Ledger]],0))</f>
        <v>Administration</v>
      </c>
      <c r="J2495" s="22">
        <f>YEAR(Actuals[[#This Row],[Date]])</f>
        <v>2022</v>
      </c>
      <c r="K2495" s="22">
        <f>MONTH(Actuals[[#This Row],[Date]])</f>
        <v>9</v>
      </c>
      <c r="L2495" s="12"/>
    </row>
    <row r="2496" spans="1:12" x14ac:dyDescent="0.3">
      <c r="A2496">
        <v>3</v>
      </c>
      <c r="B2496">
        <v>10171</v>
      </c>
      <c r="C2496">
        <v>6</v>
      </c>
      <c r="D2496">
        <v>69000</v>
      </c>
      <c r="E2496" s="46">
        <v>44836</v>
      </c>
      <c r="F2496">
        <v>-22</v>
      </c>
      <c r="I2496" t="str">
        <f>INDEX(LedgerMapping[[#All],[Level 3]],MATCH(Actuals[[#This Row],[Sub Ledger]],LedgerMapping[[#All],[Sub Ledger]],0))</f>
        <v>Administration</v>
      </c>
      <c r="J2496" s="22">
        <f>YEAR(Actuals[[#This Row],[Date]])</f>
        <v>2022</v>
      </c>
      <c r="K2496" s="22">
        <f>MONTH(Actuals[[#This Row],[Date]])</f>
        <v>10</v>
      </c>
      <c r="L2496" s="12"/>
    </row>
    <row r="2497" spans="1:12" x14ac:dyDescent="0.3">
      <c r="A2497">
        <v>3</v>
      </c>
      <c r="B2497">
        <v>11289</v>
      </c>
      <c r="C2497">
        <v>6</v>
      </c>
      <c r="D2497">
        <v>69000</v>
      </c>
      <c r="E2497" s="46">
        <v>44866</v>
      </c>
      <c r="F2497">
        <v>-26</v>
      </c>
      <c r="I2497" t="str">
        <f>INDEX(LedgerMapping[[#All],[Level 3]],MATCH(Actuals[[#This Row],[Sub Ledger]],LedgerMapping[[#All],[Sub Ledger]],0))</f>
        <v>Administration</v>
      </c>
      <c r="J2497" s="22">
        <f>YEAR(Actuals[[#This Row],[Date]])</f>
        <v>2022</v>
      </c>
      <c r="K2497" s="22">
        <f>MONTH(Actuals[[#This Row],[Date]])</f>
        <v>11</v>
      </c>
      <c r="L2497" s="12"/>
    </row>
    <row r="2498" spans="1:12" x14ac:dyDescent="0.3">
      <c r="A2498">
        <v>3</v>
      </c>
      <c r="B2498">
        <v>12417</v>
      </c>
      <c r="C2498">
        <v>6</v>
      </c>
      <c r="D2498">
        <v>69000</v>
      </c>
      <c r="E2498" s="46">
        <v>44897</v>
      </c>
      <c r="F2498">
        <v>-29</v>
      </c>
      <c r="I2498" t="str">
        <f>INDEX(LedgerMapping[[#All],[Level 3]],MATCH(Actuals[[#This Row],[Sub Ledger]],LedgerMapping[[#All],[Sub Ledger]],0))</f>
        <v>Administration</v>
      </c>
      <c r="J2498" s="22">
        <f>YEAR(Actuals[[#This Row],[Date]])</f>
        <v>2022</v>
      </c>
      <c r="K2498" s="22">
        <f>MONTH(Actuals[[#This Row],[Date]])</f>
        <v>12</v>
      </c>
      <c r="L2498" s="12"/>
    </row>
    <row r="2499" spans="1:12" x14ac:dyDescent="0.3">
      <c r="A2499">
        <v>3</v>
      </c>
      <c r="B2499">
        <v>13532</v>
      </c>
      <c r="C2499">
        <v>6</v>
      </c>
      <c r="D2499">
        <v>69000</v>
      </c>
      <c r="E2499" s="46">
        <v>44927</v>
      </c>
      <c r="F2499">
        <v>-66</v>
      </c>
      <c r="I2499" t="str">
        <f>INDEX(LedgerMapping[[#All],[Level 3]],MATCH(Actuals[[#This Row],[Sub Ledger]],LedgerMapping[[#All],[Sub Ledger]],0))</f>
        <v>Administration</v>
      </c>
      <c r="J2499" s="22">
        <f>YEAR(Actuals[[#This Row],[Date]])</f>
        <v>2023</v>
      </c>
      <c r="K2499" s="22">
        <f>MONTH(Actuals[[#This Row],[Date]])</f>
        <v>1</v>
      </c>
      <c r="L2499" s="12"/>
    </row>
    <row r="2500" spans="1:12" x14ac:dyDescent="0.3">
      <c r="A2500">
        <v>3</v>
      </c>
      <c r="B2500">
        <v>14546</v>
      </c>
      <c r="C2500">
        <v>6</v>
      </c>
      <c r="D2500">
        <v>69000</v>
      </c>
      <c r="E2500" s="46">
        <v>44958</v>
      </c>
      <c r="F2500">
        <v>-73</v>
      </c>
      <c r="I2500" t="str">
        <f>INDEX(LedgerMapping[[#All],[Level 3]],MATCH(Actuals[[#This Row],[Sub Ledger]],LedgerMapping[[#All],[Sub Ledger]],0))</f>
        <v>Administration</v>
      </c>
      <c r="J2500" s="22">
        <f>YEAR(Actuals[[#This Row],[Date]])</f>
        <v>2023</v>
      </c>
      <c r="K2500" s="22">
        <f>MONTH(Actuals[[#This Row],[Date]])</f>
        <v>2</v>
      </c>
      <c r="L2500" s="12"/>
    </row>
    <row r="2501" spans="1:12" x14ac:dyDescent="0.3">
      <c r="A2501">
        <v>3</v>
      </c>
      <c r="B2501">
        <v>15525</v>
      </c>
      <c r="C2501">
        <v>6</v>
      </c>
      <c r="D2501">
        <v>69000</v>
      </c>
      <c r="E2501" s="46">
        <v>44988</v>
      </c>
      <c r="F2501">
        <v>-64</v>
      </c>
      <c r="I2501" t="str">
        <f>INDEX(LedgerMapping[[#All],[Level 3]],MATCH(Actuals[[#This Row],[Sub Ledger]],LedgerMapping[[#All],[Sub Ledger]],0))</f>
        <v>Administration</v>
      </c>
      <c r="J2501" s="22">
        <f>YEAR(Actuals[[#This Row],[Date]])</f>
        <v>2023</v>
      </c>
      <c r="K2501" s="22">
        <f>MONTH(Actuals[[#This Row],[Date]])</f>
        <v>3</v>
      </c>
      <c r="L2501" s="12"/>
    </row>
    <row r="2502" spans="1:12" x14ac:dyDescent="0.3">
      <c r="A2502">
        <v>3</v>
      </c>
      <c r="B2502">
        <v>16557</v>
      </c>
      <c r="C2502">
        <v>6</v>
      </c>
      <c r="D2502">
        <v>69000</v>
      </c>
      <c r="E2502" s="46">
        <v>45018</v>
      </c>
      <c r="F2502">
        <v>-58</v>
      </c>
      <c r="I2502" t="str">
        <f>INDEX(LedgerMapping[[#All],[Level 3]],MATCH(Actuals[[#This Row],[Sub Ledger]],LedgerMapping[[#All],[Sub Ledger]],0))</f>
        <v>Administration</v>
      </c>
      <c r="J2502" s="22">
        <f>YEAR(Actuals[[#This Row],[Date]])</f>
        <v>2023</v>
      </c>
      <c r="K2502" s="22">
        <f>MONTH(Actuals[[#This Row],[Date]])</f>
        <v>4</v>
      </c>
      <c r="L2502" s="12"/>
    </row>
    <row r="2503" spans="1:12" x14ac:dyDescent="0.3">
      <c r="A2503">
        <v>3</v>
      </c>
      <c r="B2503">
        <v>17589</v>
      </c>
      <c r="C2503">
        <v>6</v>
      </c>
      <c r="D2503">
        <v>69000</v>
      </c>
      <c r="E2503" s="46">
        <v>45049</v>
      </c>
      <c r="F2503">
        <v>-61</v>
      </c>
      <c r="I2503" t="str">
        <f>INDEX(LedgerMapping[[#All],[Level 3]],MATCH(Actuals[[#This Row],[Sub Ledger]],LedgerMapping[[#All],[Sub Ledger]],0))</f>
        <v>Administration</v>
      </c>
      <c r="J2503" s="22">
        <f>YEAR(Actuals[[#This Row],[Date]])</f>
        <v>2023</v>
      </c>
      <c r="K2503" s="22">
        <f>MONTH(Actuals[[#This Row],[Date]])</f>
        <v>5</v>
      </c>
      <c r="L2503" s="12"/>
    </row>
    <row r="2504" spans="1:12" x14ac:dyDescent="0.3">
      <c r="A2504">
        <v>3</v>
      </c>
      <c r="B2504">
        <v>18593</v>
      </c>
      <c r="C2504">
        <v>6</v>
      </c>
      <c r="D2504">
        <v>69000</v>
      </c>
      <c r="E2504" s="46">
        <v>45079</v>
      </c>
      <c r="F2504">
        <v>-72</v>
      </c>
      <c r="I2504" t="str">
        <f>INDEX(LedgerMapping[[#All],[Level 3]],MATCH(Actuals[[#This Row],[Sub Ledger]],LedgerMapping[[#All],[Sub Ledger]],0))</f>
        <v>Administration</v>
      </c>
      <c r="J2504" s="22">
        <f>YEAR(Actuals[[#This Row],[Date]])</f>
        <v>2023</v>
      </c>
      <c r="K2504" s="22">
        <f>MONTH(Actuals[[#This Row],[Date]])</f>
        <v>6</v>
      </c>
      <c r="L2504" s="12"/>
    </row>
    <row r="2505" spans="1:12" x14ac:dyDescent="0.3">
      <c r="A2505">
        <v>3</v>
      </c>
      <c r="B2505">
        <v>19621</v>
      </c>
      <c r="C2505">
        <v>6</v>
      </c>
      <c r="D2505">
        <v>69000</v>
      </c>
      <c r="E2505" s="46">
        <v>45110</v>
      </c>
      <c r="F2505">
        <v>-77</v>
      </c>
      <c r="I2505" t="str">
        <f>INDEX(LedgerMapping[[#All],[Level 3]],MATCH(Actuals[[#This Row],[Sub Ledger]],LedgerMapping[[#All],[Sub Ledger]],0))</f>
        <v>Administration</v>
      </c>
      <c r="J2505" s="22">
        <f>YEAR(Actuals[[#This Row],[Date]])</f>
        <v>2023</v>
      </c>
      <c r="K2505" s="22">
        <f>MONTH(Actuals[[#This Row],[Date]])</f>
        <v>7</v>
      </c>
      <c r="L2505" s="12"/>
    </row>
    <row r="2506" spans="1:12" x14ac:dyDescent="0.3">
      <c r="A2506">
        <v>3</v>
      </c>
      <c r="B2506">
        <v>20651</v>
      </c>
      <c r="C2506">
        <v>6</v>
      </c>
      <c r="D2506">
        <v>69000</v>
      </c>
      <c r="E2506" s="46">
        <v>45141</v>
      </c>
      <c r="F2506">
        <v>-62</v>
      </c>
      <c r="I2506" t="str">
        <f>INDEX(LedgerMapping[[#All],[Level 3]],MATCH(Actuals[[#This Row],[Sub Ledger]],LedgerMapping[[#All],[Sub Ledger]],0))</f>
        <v>Administration</v>
      </c>
      <c r="J2506" s="22">
        <f>YEAR(Actuals[[#This Row],[Date]])</f>
        <v>2023</v>
      </c>
      <c r="K2506" s="22">
        <f>MONTH(Actuals[[#This Row],[Date]])</f>
        <v>8</v>
      </c>
      <c r="L2506" s="12"/>
    </row>
    <row r="2507" spans="1:12" x14ac:dyDescent="0.3">
      <c r="A2507">
        <v>3</v>
      </c>
      <c r="B2507">
        <v>21653</v>
      </c>
      <c r="C2507">
        <v>6</v>
      </c>
      <c r="D2507">
        <v>69000</v>
      </c>
      <c r="E2507" s="46">
        <v>45169</v>
      </c>
      <c r="F2507">
        <v>-51</v>
      </c>
      <c r="I2507" t="str">
        <f>INDEX(LedgerMapping[[#All],[Level 3]],MATCH(Actuals[[#This Row],[Sub Ledger]],LedgerMapping[[#All],[Sub Ledger]],0))</f>
        <v>Administration</v>
      </c>
      <c r="J2507" s="22">
        <f>YEAR(Actuals[[#This Row],[Date]])</f>
        <v>2023</v>
      </c>
      <c r="K2507" s="22">
        <f>MONTH(Actuals[[#This Row],[Date]])</f>
        <v>8</v>
      </c>
      <c r="L2507" s="12"/>
    </row>
    <row r="2508" spans="1:12" x14ac:dyDescent="0.3">
      <c r="A2508">
        <v>3</v>
      </c>
      <c r="B2508">
        <v>22629</v>
      </c>
      <c r="C2508">
        <v>6</v>
      </c>
      <c r="D2508">
        <v>69000</v>
      </c>
      <c r="E2508" s="46">
        <v>45200</v>
      </c>
      <c r="F2508">
        <v>-65</v>
      </c>
      <c r="I2508" t="str">
        <f>INDEX(LedgerMapping[[#All],[Level 3]],MATCH(Actuals[[#This Row],[Sub Ledger]],LedgerMapping[[#All],[Sub Ledger]],0))</f>
        <v>Administration</v>
      </c>
      <c r="J2508" s="22">
        <f>YEAR(Actuals[[#This Row],[Date]])</f>
        <v>2023</v>
      </c>
      <c r="K2508" s="22">
        <f>MONTH(Actuals[[#This Row],[Date]])</f>
        <v>10</v>
      </c>
      <c r="L2508" s="12"/>
    </row>
    <row r="2509" spans="1:12" x14ac:dyDescent="0.3">
      <c r="A2509">
        <v>3</v>
      </c>
      <c r="B2509">
        <v>23633</v>
      </c>
      <c r="C2509">
        <v>6</v>
      </c>
      <c r="D2509">
        <v>69000</v>
      </c>
      <c r="E2509" s="46">
        <v>45230</v>
      </c>
      <c r="F2509">
        <v>-72</v>
      </c>
      <c r="I2509" t="str">
        <f>INDEX(LedgerMapping[[#All],[Level 3]],MATCH(Actuals[[#This Row],[Sub Ledger]],LedgerMapping[[#All],[Sub Ledger]],0))</f>
        <v>Administration</v>
      </c>
      <c r="J2509" s="22">
        <f>YEAR(Actuals[[#This Row],[Date]])</f>
        <v>2023</v>
      </c>
      <c r="K2509" s="22">
        <f>MONTH(Actuals[[#This Row],[Date]])</f>
        <v>10</v>
      </c>
      <c r="L2509" s="12"/>
    </row>
    <row r="2510" spans="1:12" x14ac:dyDescent="0.3">
      <c r="A2510">
        <v>3</v>
      </c>
      <c r="B2510">
        <v>24663</v>
      </c>
      <c r="C2510">
        <v>6</v>
      </c>
      <c r="D2510">
        <v>69000</v>
      </c>
      <c r="E2510" s="46">
        <v>45261</v>
      </c>
      <c r="F2510">
        <v>-54</v>
      </c>
      <c r="I2510" t="str">
        <f>INDEX(LedgerMapping[[#All],[Level 3]],MATCH(Actuals[[#This Row],[Sub Ledger]],LedgerMapping[[#All],[Sub Ledger]],0))</f>
        <v>Administration</v>
      </c>
      <c r="J2510" s="22">
        <f>YEAR(Actuals[[#This Row],[Date]])</f>
        <v>2023</v>
      </c>
      <c r="K2510" s="22">
        <f>MONTH(Actuals[[#This Row],[Date]])</f>
        <v>12</v>
      </c>
      <c r="L2510" s="12"/>
    </row>
    <row r="2511" spans="1:12" x14ac:dyDescent="0.3">
      <c r="A2511">
        <v>3</v>
      </c>
      <c r="B2511">
        <v>25722</v>
      </c>
      <c r="C2511">
        <v>6</v>
      </c>
      <c r="D2511">
        <v>69000</v>
      </c>
      <c r="E2511" s="46">
        <v>45291</v>
      </c>
      <c r="F2511">
        <v>-61</v>
      </c>
      <c r="I2511" t="str">
        <f>INDEX(LedgerMapping[[#All],[Level 3]],MATCH(Actuals[[#This Row],[Sub Ledger]],LedgerMapping[[#All],[Sub Ledger]],0))</f>
        <v>Administration</v>
      </c>
      <c r="J2511" s="22">
        <f>YEAR(Actuals[[#This Row],[Date]])</f>
        <v>2023</v>
      </c>
      <c r="K2511" s="22">
        <f>MONTH(Actuals[[#This Row],[Date]])</f>
        <v>12</v>
      </c>
      <c r="L2511" s="12"/>
    </row>
    <row r="2512" spans="1:12" x14ac:dyDescent="0.3">
      <c r="A2512">
        <v>3</v>
      </c>
      <c r="B2512">
        <v>26860</v>
      </c>
      <c r="C2512">
        <v>6</v>
      </c>
      <c r="D2512">
        <v>69000</v>
      </c>
      <c r="E2512" s="46">
        <v>45322</v>
      </c>
      <c r="F2512">
        <v>-79</v>
      </c>
      <c r="I2512" t="str">
        <f>INDEX(LedgerMapping[[#All],[Level 3]],MATCH(Actuals[[#This Row],[Sub Ledger]],LedgerMapping[[#All],[Sub Ledger]],0))</f>
        <v>Administration</v>
      </c>
      <c r="J2512" s="22">
        <f>YEAR(Actuals[[#This Row],[Date]])</f>
        <v>2024</v>
      </c>
      <c r="K2512" s="22">
        <f>MONTH(Actuals[[#This Row],[Date]])</f>
        <v>1</v>
      </c>
      <c r="L2512" s="12"/>
    </row>
    <row r="2513" spans="1:12" x14ac:dyDescent="0.3">
      <c r="A2513">
        <v>3</v>
      </c>
      <c r="B2513">
        <v>28010</v>
      </c>
      <c r="C2513">
        <v>6</v>
      </c>
      <c r="D2513">
        <v>69000</v>
      </c>
      <c r="E2513" s="46">
        <v>45354</v>
      </c>
      <c r="F2513">
        <v>-78</v>
      </c>
      <c r="I2513" t="str">
        <f>INDEX(LedgerMapping[[#All],[Level 3]],MATCH(Actuals[[#This Row],[Sub Ledger]],LedgerMapping[[#All],[Sub Ledger]],0))</f>
        <v>Administration</v>
      </c>
      <c r="J2513" s="22">
        <f>YEAR(Actuals[[#This Row],[Date]])</f>
        <v>2024</v>
      </c>
      <c r="K2513" s="22">
        <f>MONTH(Actuals[[#This Row],[Date]])</f>
        <v>3</v>
      </c>
      <c r="L2513" s="12"/>
    </row>
    <row r="2514" spans="1:12" x14ac:dyDescent="0.3">
      <c r="A2514">
        <v>3</v>
      </c>
      <c r="B2514">
        <v>29163</v>
      </c>
      <c r="C2514">
        <v>6</v>
      </c>
      <c r="D2514">
        <v>69000</v>
      </c>
      <c r="E2514" s="46">
        <v>45384</v>
      </c>
      <c r="F2514">
        <v>-70</v>
      </c>
      <c r="I2514" t="str">
        <f>INDEX(LedgerMapping[[#All],[Level 3]],MATCH(Actuals[[#This Row],[Sub Ledger]],LedgerMapping[[#All],[Sub Ledger]],0))</f>
        <v>Administration</v>
      </c>
      <c r="J2514" s="22">
        <f>YEAR(Actuals[[#This Row],[Date]])</f>
        <v>2024</v>
      </c>
      <c r="K2514" s="22">
        <f>MONTH(Actuals[[#This Row],[Date]])</f>
        <v>4</v>
      </c>
      <c r="L2514" s="12"/>
    </row>
    <row r="2515" spans="1:12" x14ac:dyDescent="0.3">
      <c r="A2515">
        <v>3</v>
      </c>
      <c r="B2515">
        <v>30289</v>
      </c>
      <c r="C2515">
        <v>6</v>
      </c>
      <c r="D2515">
        <v>69000</v>
      </c>
      <c r="E2515" s="46">
        <v>45415</v>
      </c>
      <c r="F2515">
        <v>-47</v>
      </c>
      <c r="I2515" t="str">
        <f>INDEX(LedgerMapping[[#All],[Level 3]],MATCH(Actuals[[#This Row],[Sub Ledger]],LedgerMapping[[#All],[Sub Ledger]],0))</f>
        <v>Administration</v>
      </c>
      <c r="J2515" s="22">
        <f>YEAR(Actuals[[#This Row],[Date]])</f>
        <v>2024</v>
      </c>
      <c r="K2515" s="22">
        <f>MONTH(Actuals[[#This Row],[Date]])</f>
        <v>5</v>
      </c>
      <c r="L2515" s="12"/>
    </row>
    <row r="2516" spans="1:12" x14ac:dyDescent="0.3">
      <c r="A2516">
        <v>3</v>
      </c>
      <c r="B2516">
        <v>31415</v>
      </c>
      <c r="C2516">
        <v>6</v>
      </c>
      <c r="D2516">
        <v>69000</v>
      </c>
      <c r="E2516" s="46">
        <v>45445</v>
      </c>
      <c r="F2516">
        <v>-45</v>
      </c>
      <c r="I2516" t="str">
        <f>INDEX(LedgerMapping[[#All],[Level 3]],MATCH(Actuals[[#This Row],[Sub Ledger]],LedgerMapping[[#All],[Sub Ledger]],0))</f>
        <v>Administration</v>
      </c>
      <c r="J2516" s="22">
        <f>YEAR(Actuals[[#This Row],[Date]])</f>
        <v>2024</v>
      </c>
      <c r="K2516" s="22">
        <f>MONTH(Actuals[[#This Row],[Date]])</f>
        <v>6</v>
      </c>
      <c r="L2516" s="12"/>
    </row>
    <row r="2517" spans="1:12" x14ac:dyDescent="0.3">
      <c r="A2517">
        <v>3</v>
      </c>
      <c r="B2517">
        <v>32539</v>
      </c>
      <c r="C2517">
        <v>6</v>
      </c>
      <c r="D2517">
        <v>69000</v>
      </c>
      <c r="E2517" s="46">
        <v>45476</v>
      </c>
      <c r="F2517">
        <v>-49</v>
      </c>
      <c r="I2517" t="str">
        <f>INDEX(LedgerMapping[[#All],[Level 3]],MATCH(Actuals[[#This Row],[Sub Ledger]],LedgerMapping[[#All],[Sub Ledger]],0))</f>
        <v>Administration</v>
      </c>
      <c r="J2517" s="22">
        <f>YEAR(Actuals[[#This Row],[Date]])</f>
        <v>2024</v>
      </c>
      <c r="K2517" s="22">
        <f>MONTH(Actuals[[#This Row],[Date]])</f>
        <v>7</v>
      </c>
      <c r="L2517" s="12"/>
    </row>
    <row r="2518" spans="1:12" x14ac:dyDescent="0.3">
      <c r="A2518">
        <v>3</v>
      </c>
      <c r="B2518">
        <v>33664</v>
      </c>
      <c r="C2518">
        <v>6</v>
      </c>
      <c r="D2518">
        <v>69000</v>
      </c>
      <c r="E2518" s="46">
        <v>45507</v>
      </c>
      <c r="F2518">
        <v>-66</v>
      </c>
      <c r="I2518" t="str">
        <f>INDEX(LedgerMapping[[#All],[Level 3]],MATCH(Actuals[[#This Row],[Sub Ledger]],LedgerMapping[[#All],[Sub Ledger]],0))</f>
        <v>Administration</v>
      </c>
      <c r="J2518" s="22">
        <f>YEAR(Actuals[[#This Row],[Date]])</f>
        <v>2024</v>
      </c>
      <c r="K2518" s="22">
        <f>MONTH(Actuals[[#This Row],[Date]])</f>
        <v>8</v>
      </c>
      <c r="L2518" s="12"/>
    </row>
    <row r="2519" spans="1:12" x14ac:dyDescent="0.3">
      <c r="A2519">
        <v>3</v>
      </c>
      <c r="B2519">
        <v>34814</v>
      </c>
      <c r="C2519">
        <v>6</v>
      </c>
      <c r="D2519">
        <v>69000</v>
      </c>
      <c r="E2519" s="46">
        <v>45536</v>
      </c>
      <c r="F2519">
        <v>-94</v>
      </c>
      <c r="I2519" t="str">
        <f>INDEX(LedgerMapping[[#All],[Level 3]],MATCH(Actuals[[#This Row],[Sub Ledger]],LedgerMapping[[#All],[Sub Ledger]],0))</f>
        <v>Administration</v>
      </c>
      <c r="J2519" s="22">
        <f>YEAR(Actuals[[#This Row],[Date]])</f>
        <v>2024</v>
      </c>
      <c r="K2519" s="22">
        <f>MONTH(Actuals[[#This Row],[Date]])</f>
        <v>9</v>
      </c>
      <c r="L2519" s="12"/>
    </row>
    <row r="2520" spans="1:12" x14ac:dyDescent="0.3">
      <c r="A2520">
        <v>3</v>
      </c>
      <c r="B2520">
        <v>35965</v>
      </c>
      <c r="C2520">
        <v>6</v>
      </c>
      <c r="D2520">
        <v>69000</v>
      </c>
      <c r="E2520" s="46">
        <v>45567</v>
      </c>
      <c r="F2520">
        <v>-74</v>
      </c>
      <c r="I2520" t="str">
        <f>INDEX(LedgerMapping[[#All],[Level 3]],MATCH(Actuals[[#This Row],[Sub Ledger]],LedgerMapping[[#All],[Sub Ledger]],0))</f>
        <v>Administration</v>
      </c>
      <c r="J2520" s="22">
        <f>YEAR(Actuals[[#This Row],[Date]])</f>
        <v>2024</v>
      </c>
      <c r="K2520" s="22">
        <f>MONTH(Actuals[[#This Row],[Date]])</f>
        <v>10</v>
      </c>
      <c r="L2520" s="12"/>
    </row>
    <row r="2521" spans="1:12" x14ac:dyDescent="0.3">
      <c r="A2521">
        <v>3</v>
      </c>
      <c r="B2521">
        <v>37114</v>
      </c>
      <c r="C2521">
        <v>6</v>
      </c>
      <c r="D2521">
        <v>69000</v>
      </c>
      <c r="E2521" s="46">
        <v>45597</v>
      </c>
      <c r="F2521">
        <v>-95</v>
      </c>
      <c r="I2521" t="str">
        <f>INDEX(LedgerMapping[[#All],[Level 3]],MATCH(Actuals[[#This Row],[Sub Ledger]],LedgerMapping[[#All],[Sub Ledger]],0))</f>
        <v>Administration</v>
      </c>
      <c r="J2521" s="22">
        <f>YEAR(Actuals[[#This Row],[Date]])</f>
        <v>2024</v>
      </c>
      <c r="K2521" s="22">
        <f>MONTH(Actuals[[#This Row],[Date]])</f>
        <v>11</v>
      </c>
      <c r="L2521" s="12"/>
    </row>
    <row r="2522" spans="1:12" x14ac:dyDescent="0.3">
      <c r="A2522">
        <v>3</v>
      </c>
      <c r="B2522">
        <v>38264</v>
      </c>
      <c r="C2522">
        <v>6</v>
      </c>
      <c r="D2522">
        <v>69000</v>
      </c>
      <c r="E2522" s="46">
        <v>45628</v>
      </c>
      <c r="F2522">
        <v>-81</v>
      </c>
      <c r="I2522" t="str">
        <f>INDEX(LedgerMapping[[#All],[Level 3]],MATCH(Actuals[[#This Row],[Sub Ledger]],LedgerMapping[[#All],[Sub Ledger]],0))</f>
        <v>Administration</v>
      </c>
      <c r="J2522" s="22">
        <f>YEAR(Actuals[[#This Row],[Date]])</f>
        <v>2024</v>
      </c>
      <c r="K2522" s="22">
        <f>MONTH(Actuals[[#This Row],[Date]])</f>
        <v>12</v>
      </c>
      <c r="L2522" s="12"/>
    </row>
    <row r="2523" spans="1:12" x14ac:dyDescent="0.3">
      <c r="A2523">
        <v>3</v>
      </c>
      <c r="B2523">
        <v>74</v>
      </c>
      <c r="C2523">
        <v>6</v>
      </c>
      <c r="D2523">
        <v>71000</v>
      </c>
      <c r="E2523" s="46">
        <v>44562</v>
      </c>
      <c r="F2523">
        <v>-32</v>
      </c>
      <c r="I2523" t="str">
        <f>INDEX(LedgerMapping[[#All],[Level 3]],MATCH(Actuals[[#This Row],[Sub Ledger]],LedgerMapping[[#All],[Sub Ledger]],0))</f>
        <v>Indirect Labour</v>
      </c>
      <c r="J2523" s="22">
        <f>YEAR(Actuals[[#This Row],[Date]])</f>
        <v>2022</v>
      </c>
      <c r="K2523" s="22">
        <f>MONTH(Actuals[[#This Row],[Date]])</f>
        <v>1</v>
      </c>
      <c r="L2523" s="12"/>
    </row>
    <row r="2524" spans="1:12" x14ac:dyDescent="0.3">
      <c r="A2524">
        <v>3</v>
      </c>
      <c r="B2524">
        <v>1202</v>
      </c>
      <c r="C2524">
        <v>6</v>
      </c>
      <c r="D2524">
        <v>71000</v>
      </c>
      <c r="E2524" s="46">
        <v>44593</v>
      </c>
      <c r="F2524">
        <v>-28</v>
      </c>
      <c r="I2524" t="str">
        <f>INDEX(LedgerMapping[[#All],[Level 3]],MATCH(Actuals[[#This Row],[Sub Ledger]],LedgerMapping[[#All],[Sub Ledger]],0))</f>
        <v>Indirect Labour</v>
      </c>
      <c r="J2524" s="22">
        <f>YEAR(Actuals[[#This Row],[Date]])</f>
        <v>2022</v>
      </c>
      <c r="K2524" s="22">
        <f>MONTH(Actuals[[#This Row],[Date]])</f>
        <v>2</v>
      </c>
      <c r="L2524" s="12"/>
    </row>
    <row r="2525" spans="1:12" x14ac:dyDescent="0.3">
      <c r="A2525">
        <v>3</v>
      </c>
      <c r="B2525">
        <v>2326</v>
      </c>
      <c r="C2525">
        <v>6</v>
      </c>
      <c r="D2525">
        <v>71000</v>
      </c>
      <c r="E2525" s="46">
        <v>44624</v>
      </c>
      <c r="F2525">
        <v>-35</v>
      </c>
      <c r="I2525" t="str">
        <f>INDEX(LedgerMapping[[#All],[Level 3]],MATCH(Actuals[[#This Row],[Sub Ledger]],LedgerMapping[[#All],[Sub Ledger]],0))</f>
        <v>Indirect Labour</v>
      </c>
      <c r="J2525" s="22">
        <f>YEAR(Actuals[[#This Row],[Date]])</f>
        <v>2022</v>
      </c>
      <c r="K2525" s="22">
        <f>MONTH(Actuals[[#This Row],[Date]])</f>
        <v>3</v>
      </c>
      <c r="L2525" s="12"/>
    </row>
    <row r="2526" spans="1:12" x14ac:dyDescent="0.3">
      <c r="A2526">
        <v>3</v>
      </c>
      <c r="B2526">
        <v>3444</v>
      </c>
      <c r="C2526">
        <v>6</v>
      </c>
      <c r="D2526">
        <v>71000</v>
      </c>
      <c r="E2526" s="46">
        <v>44654</v>
      </c>
      <c r="F2526">
        <v>-24</v>
      </c>
      <c r="I2526" t="str">
        <f>INDEX(LedgerMapping[[#All],[Level 3]],MATCH(Actuals[[#This Row],[Sub Ledger]],LedgerMapping[[#All],[Sub Ledger]],0))</f>
        <v>Indirect Labour</v>
      </c>
      <c r="J2526" s="22">
        <f>YEAR(Actuals[[#This Row],[Date]])</f>
        <v>2022</v>
      </c>
      <c r="K2526" s="22">
        <f>MONTH(Actuals[[#This Row],[Date]])</f>
        <v>4</v>
      </c>
      <c r="L2526" s="12"/>
    </row>
    <row r="2527" spans="1:12" x14ac:dyDescent="0.3">
      <c r="A2527">
        <v>3</v>
      </c>
      <c r="B2527">
        <v>4564</v>
      </c>
      <c r="C2527">
        <v>6</v>
      </c>
      <c r="D2527">
        <v>71000</v>
      </c>
      <c r="E2527" s="46">
        <v>44685</v>
      </c>
      <c r="F2527">
        <v>-28</v>
      </c>
      <c r="I2527" t="str">
        <f>INDEX(LedgerMapping[[#All],[Level 3]],MATCH(Actuals[[#This Row],[Sub Ledger]],LedgerMapping[[#All],[Sub Ledger]],0))</f>
        <v>Indirect Labour</v>
      </c>
      <c r="J2527" s="22">
        <f>YEAR(Actuals[[#This Row],[Date]])</f>
        <v>2022</v>
      </c>
      <c r="K2527" s="22">
        <f>MONTH(Actuals[[#This Row],[Date]])</f>
        <v>5</v>
      </c>
      <c r="L2527" s="12"/>
    </row>
    <row r="2528" spans="1:12" x14ac:dyDescent="0.3">
      <c r="A2528">
        <v>3</v>
      </c>
      <c r="B2528">
        <v>5690</v>
      </c>
      <c r="C2528">
        <v>6</v>
      </c>
      <c r="D2528">
        <v>71000</v>
      </c>
      <c r="E2528" s="46">
        <v>44715</v>
      </c>
      <c r="F2528">
        <v>-32</v>
      </c>
      <c r="I2528" t="str">
        <f>INDEX(LedgerMapping[[#All],[Level 3]],MATCH(Actuals[[#This Row],[Sub Ledger]],LedgerMapping[[#All],[Sub Ledger]],0))</f>
        <v>Indirect Labour</v>
      </c>
      <c r="J2528" s="22">
        <f>YEAR(Actuals[[#This Row],[Date]])</f>
        <v>2022</v>
      </c>
      <c r="K2528" s="22">
        <f>MONTH(Actuals[[#This Row],[Date]])</f>
        <v>6</v>
      </c>
      <c r="L2528" s="12"/>
    </row>
    <row r="2529" spans="1:12" x14ac:dyDescent="0.3">
      <c r="A2529">
        <v>3</v>
      </c>
      <c r="B2529">
        <v>6814</v>
      </c>
      <c r="C2529">
        <v>6</v>
      </c>
      <c r="D2529">
        <v>71000</v>
      </c>
      <c r="E2529" s="46">
        <v>44746</v>
      </c>
      <c r="F2529">
        <v>-40</v>
      </c>
      <c r="I2529" t="str">
        <f>INDEX(LedgerMapping[[#All],[Level 3]],MATCH(Actuals[[#This Row],[Sub Ledger]],LedgerMapping[[#All],[Sub Ledger]],0))</f>
        <v>Indirect Labour</v>
      </c>
      <c r="J2529" s="22">
        <f>YEAR(Actuals[[#This Row],[Date]])</f>
        <v>2022</v>
      </c>
      <c r="K2529" s="22">
        <f>MONTH(Actuals[[#This Row],[Date]])</f>
        <v>7</v>
      </c>
      <c r="L2529" s="12"/>
    </row>
    <row r="2530" spans="1:12" x14ac:dyDescent="0.3">
      <c r="A2530">
        <v>3</v>
      </c>
      <c r="B2530">
        <v>7934</v>
      </c>
      <c r="C2530">
        <v>6</v>
      </c>
      <c r="D2530">
        <v>71000</v>
      </c>
      <c r="E2530" s="46">
        <v>44777</v>
      </c>
      <c r="F2530">
        <v>-24</v>
      </c>
      <c r="I2530" t="str">
        <f>INDEX(LedgerMapping[[#All],[Level 3]],MATCH(Actuals[[#This Row],[Sub Ledger]],LedgerMapping[[#All],[Sub Ledger]],0))</f>
        <v>Indirect Labour</v>
      </c>
      <c r="J2530" s="22">
        <f>YEAR(Actuals[[#This Row],[Date]])</f>
        <v>2022</v>
      </c>
      <c r="K2530" s="22">
        <f>MONTH(Actuals[[#This Row],[Date]])</f>
        <v>8</v>
      </c>
      <c r="L2530" s="12"/>
    </row>
    <row r="2531" spans="1:12" x14ac:dyDescent="0.3">
      <c r="A2531">
        <v>3</v>
      </c>
      <c r="B2531">
        <v>9056</v>
      </c>
      <c r="C2531">
        <v>6</v>
      </c>
      <c r="D2531">
        <v>71000</v>
      </c>
      <c r="E2531" s="46">
        <v>44805</v>
      </c>
      <c r="F2531">
        <v>-28</v>
      </c>
      <c r="I2531" t="str">
        <f>INDEX(LedgerMapping[[#All],[Level 3]],MATCH(Actuals[[#This Row],[Sub Ledger]],LedgerMapping[[#All],[Sub Ledger]],0))</f>
        <v>Indirect Labour</v>
      </c>
      <c r="J2531" s="22">
        <f>YEAR(Actuals[[#This Row],[Date]])</f>
        <v>2022</v>
      </c>
      <c r="K2531" s="22">
        <f>MONTH(Actuals[[#This Row],[Date]])</f>
        <v>9</v>
      </c>
      <c r="L2531" s="12"/>
    </row>
    <row r="2532" spans="1:12" x14ac:dyDescent="0.3">
      <c r="A2532">
        <v>3</v>
      </c>
      <c r="B2532">
        <v>10172</v>
      </c>
      <c r="C2532">
        <v>6</v>
      </c>
      <c r="D2532">
        <v>71000</v>
      </c>
      <c r="E2532" s="46">
        <v>44836</v>
      </c>
      <c r="F2532">
        <v>-32</v>
      </c>
      <c r="I2532" t="str">
        <f>INDEX(LedgerMapping[[#All],[Level 3]],MATCH(Actuals[[#This Row],[Sub Ledger]],LedgerMapping[[#All],[Sub Ledger]],0))</f>
        <v>Indirect Labour</v>
      </c>
      <c r="J2532" s="22">
        <f>YEAR(Actuals[[#This Row],[Date]])</f>
        <v>2022</v>
      </c>
      <c r="K2532" s="22">
        <f>MONTH(Actuals[[#This Row],[Date]])</f>
        <v>10</v>
      </c>
      <c r="L2532" s="12"/>
    </row>
    <row r="2533" spans="1:12" x14ac:dyDescent="0.3">
      <c r="A2533">
        <v>3</v>
      </c>
      <c r="B2533">
        <v>11290</v>
      </c>
      <c r="C2533">
        <v>6</v>
      </c>
      <c r="D2533">
        <v>71000</v>
      </c>
      <c r="E2533" s="46">
        <v>44866</v>
      </c>
      <c r="F2533">
        <v>-36</v>
      </c>
      <c r="I2533" t="str">
        <f>INDEX(LedgerMapping[[#All],[Level 3]],MATCH(Actuals[[#This Row],[Sub Ledger]],LedgerMapping[[#All],[Sub Ledger]],0))</f>
        <v>Indirect Labour</v>
      </c>
      <c r="J2533" s="22">
        <f>YEAR(Actuals[[#This Row],[Date]])</f>
        <v>2022</v>
      </c>
      <c r="K2533" s="22">
        <f>MONTH(Actuals[[#This Row],[Date]])</f>
        <v>11</v>
      </c>
      <c r="L2533" s="12"/>
    </row>
    <row r="2534" spans="1:12" x14ac:dyDescent="0.3">
      <c r="A2534">
        <v>3</v>
      </c>
      <c r="B2534">
        <v>12418</v>
      </c>
      <c r="C2534">
        <v>6</v>
      </c>
      <c r="D2534">
        <v>71000</v>
      </c>
      <c r="E2534" s="46">
        <v>44897</v>
      </c>
      <c r="F2534">
        <v>-46</v>
      </c>
      <c r="I2534" t="str">
        <f>INDEX(LedgerMapping[[#All],[Level 3]],MATCH(Actuals[[#This Row],[Sub Ledger]],LedgerMapping[[#All],[Sub Ledger]],0))</f>
        <v>Indirect Labour</v>
      </c>
      <c r="J2534" s="22">
        <f>YEAR(Actuals[[#This Row],[Date]])</f>
        <v>2022</v>
      </c>
      <c r="K2534" s="22">
        <f>MONTH(Actuals[[#This Row],[Date]])</f>
        <v>12</v>
      </c>
      <c r="L2534" s="12"/>
    </row>
    <row r="2535" spans="1:12" x14ac:dyDescent="0.3">
      <c r="A2535">
        <v>3</v>
      </c>
      <c r="B2535">
        <v>13533</v>
      </c>
      <c r="C2535">
        <v>6</v>
      </c>
      <c r="D2535">
        <v>71000</v>
      </c>
      <c r="E2535" s="46">
        <v>44927</v>
      </c>
      <c r="F2535">
        <v>-100</v>
      </c>
      <c r="I2535" t="str">
        <f>INDEX(LedgerMapping[[#All],[Level 3]],MATCH(Actuals[[#This Row],[Sub Ledger]],LedgerMapping[[#All],[Sub Ledger]],0))</f>
        <v>Indirect Labour</v>
      </c>
      <c r="J2535" s="22">
        <f>YEAR(Actuals[[#This Row],[Date]])</f>
        <v>2023</v>
      </c>
      <c r="K2535" s="22">
        <f>MONTH(Actuals[[#This Row],[Date]])</f>
        <v>1</v>
      </c>
      <c r="L2535" s="12"/>
    </row>
    <row r="2536" spans="1:12" x14ac:dyDescent="0.3">
      <c r="A2536">
        <v>3</v>
      </c>
      <c r="B2536">
        <v>14547</v>
      </c>
      <c r="C2536">
        <v>6</v>
      </c>
      <c r="D2536">
        <v>71000</v>
      </c>
      <c r="E2536" s="46">
        <v>44958</v>
      </c>
      <c r="F2536">
        <v>-114</v>
      </c>
      <c r="I2536" t="str">
        <f>INDEX(LedgerMapping[[#All],[Level 3]],MATCH(Actuals[[#This Row],[Sub Ledger]],LedgerMapping[[#All],[Sub Ledger]],0))</f>
        <v>Indirect Labour</v>
      </c>
      <c r="J2536" s="22">
        <f>YEAR(Actuals[[#This Row],[Date]])</f>
        <v>2023</v>
      </c>
      <c r="K2536" s="22">
        <f>MONTH(Actuals[[#This Row],[Date]])</f>
        <v>2</v>
      </c>
      <c r="L2536" s="12"/>
    </row>
    <row r="2537" spans="1:12" x14ac:dyDescent="0.3">
      <c r="A2537">
        <v>3</v>
      </c>
      <c r="B2537">
        <v>15526</v>
      </c>
      <c r="C2537">
        <v>6</v>
      </c>
      <c r="D2537">
        <v>71000</v>
      </c>
      <c r="E2537" s="46">
        <v>44988</v>
      </c>
      <c r="F2537">
        <v>-91</v>
      </c>
      <c r="I2537" t="str">
        <f>INDEX(LedgerMapping[[#All],[Level 3]],MATCH(Actuals[[#This Row],[Sub Ledger]],LedgerMapping[[#All],[Sub Ledger]],0))</f>
        <v>Indirect Labour</v>
      </c>
      <c r="J2537" s="22">
        <f>YEAR(Actuals[[#This Row],[Date]])</f>
        <v>2023</v>
      </c>
      <c r="K2537" s="22">
        <f>MONTH(Actuals[[#This Row],[Date]])</f>
        <v>3</v>
      </c>
      <c r="L2537" s="12"/>
    </row>
    <row r="2538" spans="1:12" x14ac:dyDescent="0.3">
      <c r="A2538">
        <v>3</v>
      </c>
      <c r="B2538">
        <v>16558</v>
      </c>
      <c r="C2538">
        <v>6</v>
      </c>
      <c r="D2538">
        <v>71000</v>
      </c>
      <c r="E2538" s="46">
        <v>45018</v>
      </c>
      <c r="F2538">
        <v>-91</v>
      </c>
      <c r="I2538" t="str">
        <f>INDEX(LedgerMapping[[#All],[Level 3]],MATCH(Actuals[[#This Row],[Sub Ledger]],LedgerMapping[[#All],[Sub Ledger]],0))</f>
        <v>Indirect Labour</v>
      </c>
      <c r="J2538" s="22">
        <f>YEAR(Actuals[[#This Row],[Date]])</f>
        <v>2023</v>
      </c>
      <c r="K2538" s="22">
        <f>MONTH(Actuals[[#This Row],[Date]])</f>
        <v>4</v>
      </c>
      <c r="L2538" s="12"/>
    </row>
    <row r="2539" spans="1:12" x14ac:dyDescent="0.3">
      <c r="A2539">
        <v>3</v>
      </c>
      <c r="B2539">
        <v>17590</v>
      </c>
      <c r="C2539">
        <v>6</v>
      </c>
      <c r="D2539">
        <v>71000</v>
      </c>
      <c r="E2539" s="46">
        <v>45049</v>
      </c>
      <c r="F2539">
        <v>-85</v>
      </c>
      <c r="I2539" t="str">
        <f>INDEX(LedgerMapping[[#All],[Level 3]],MATCH(Actuals[[#This Row],[Sub Ledger]],LedgerMapping[[#All],[Sub Ledger]],0))</f>
        <v>Indirect Labour</v>
      </c>
      <c r="J2539" s="22">
        <f>YEAR(Actuals[[#This Row],[Date]])</f>
        <v>2023</v>
      </c>
      <c r="K2539" s="22">
        <f>MONTH(Actuals[[#This Row],[Date]])</f>
        <v>5</v>
      </c>
      <c r="L2539" s="12"/>
    </row>
    <row r="2540" spans="1:12" x14ac:dyDescent="0.3">
      <c r="A2540">
        <v>3</v>
      </c>
      <c r="B2540">
        <v>18594</v>
      </c>
      <c r="C2540">
        <v>6</v>
      </c>
      <c r="D2540">
        <v>71000</v>
      </c>
      <c r="E2540" s="46">
        <v>45079</v>
      </c>
      <c r="F2540">
        <v>-105</v>
      </c>
      <c r="I2540" t="str">
        <f>INDEX(LedgerMapping[[#All],[Level 3]],MATCH(Actuals[[#This Row],[Sub Ledger]],LedgerMapping[[#All],[Sub Ledger]],0))</f>
        <v>Indirect Labour</v>
      </c>
      <c r="J2540" s="22">
        <f>YEAR(Actuals[[#This Row],[Date]])</f>
        <v>2023</v>
      </c>
      <c r="K2540" s="22">
        <f>MONTH(Actuals[[#This Row],[Date]])</f>
        <v>6</v>
      </c>
      <c r="L2540" s="12"/>
    </row>
    <row r="2541" spans="1:12" x14ac:dyDescent="0.3">
      <c r="A2541">
        <v>3</v>
      </c>
      <c r="B2541">
        <v>19622</v>
      </c>
      <c r="C2541">
        <v>6</v>
      </c>
      <c r="D2541">
        <v>71000</v>
      </c>
      <c r="E2541" s="46">
        <v>45110</v>
      </c>
      <c r="F2541">
        <v>-114</v>
      </c>
      <c r="I2541" t="str">
        <f>INDEX(LedgerMapping[[#All],[Level 3]],MATCH(Actuals[[#This Row],[Sub Ledger]],LedgerMapping[[#All],[Sub Ledger]],0))</f>
        <v>Indirect Labour</v>
      </c>
      <c r="J2541" s="22">
        <f>YEAR(Actuals[[#This Row],[Date]])</f>
        <v>2023</v>
      </c>
      <c r="K2541" s="22">
        <f>MONTH(Actuals[[#This Row],[Date]])</f>
        <v>7</v>
      </c>
      <c r="L2541" s="12"/>
    </row>
    <row r="2542" spans="1:12" x14ac:dyDescent="0.3">
      <c r="A2542">
        <v>3</v>
      </c>
      <c r="B2542">
        <v>20652</v>
      </c>
      <c r="C2542">
        <v>6</v>
      </c>
      <c r="D2542">
        <v>71000</v>
      </c>
      <c r="E2542" s="46">
        <v>45141</v>
      </c>
      <c r="F2542">
        <v>-93</v>
      </c>
      <c r="I2542" t="str">
        <f>INDEX(LedgerMapping[[#All],[Level 3]],MATCH(Actuals[[#This Row],[Sub Ledger]],LedgerMapping[[#All],[Sub Ledger]],0))</f>
        <v>Indirect Labour</v>
      </c>
      <c r="J2542" s="22">
        <f>YEAR(Actuals[[#This Row],[Date]])</f>
        <v>2023</v>
      </c>
      <c r="K2542" s="22">
        <f>MONTH(Actuals[[#This Row],[Date]])</f>
        <v>8</v>
      </c>
      <c r="L2542" s="12"/>
    </row>
    <row r="2543" spans="1:12" x14ac:dyDescent="0.3">
      <c r="A2543">
        <v>3</v>
      </c>
      <c r="B2543">
        <v>21654</v>
      </c>
      <c r="C2543">
        <v>6</v>
      </c>
      <c r="D2543">
        <v>71000</v>
      </c>
      <c r="E2543" s="46">
        <v>45169</v>
      </c>
      <c r="F2543">
        <v>-78</v>
      </c>
      <c r="I2543" t="str">
        <f>INDEX(LedgerMapping[[#All],[Level 3]],MATCH(Actuals[[#This Row],[Sub Ledger]],LedgerMapping[[#All],[Sub Ledger]],0))</f>
        <v>Indirect Labour</v>
      </c>
      <c r="J2543" s="22">
        <f>YEAR(Actuals[[#This Row],[Date]])</f>
        <v>2023</v>
      </c>
      <c r="K2543" s="22">
        <f>MONTH(Actuals[[#This Row],[Date]])</f>
        <v>8</v>
      </c>
      <c r="L2543" s="12"/>
    </row>
    <row r="2544" spans="1:12" x14ac:dyDescent="0.3">
      <c r="A2544">
        <v>3</v>
      </c>
      <c r="B2544">
        <v>22630</v>
      </c>
      <c r="C2544">
        <v>6</v>
      </c>
      <c r="D2544">
        <v>71000</v>
      </c>
      <c r="E2544" s="46">
        <v>45200</v>
      </c>
      <c r="F2544">
        <v>-91</v>
      </c>
      <c r="I2544" t="str">
        <f>INDEX(LedgerMapping[[#All],[Level 3]],MATCH(Actuals[[#This Row],[Sub Ledger]],LedgerMapping[[#All],[Sub Ledger]],0))</f>
        <v>Indirect Labour</v>
      </c>
      <c r="J2544" s="22">
        <f>YEAR(Actuals[[#This Row],[Date]])</f>
        <v>2023</v>
      </c>
      <c r="K2544" s="22">
        <f>MONTH(Actuals[[#This Row],[Date]])</f>
        <v>10</v>
      </c>
      <c r="L2544" s="12"/>
    </row>
    <row r="2545" spans="1:12" x14ac:dyDescent="0.3">
      <c r="A2545">
        <v>3</v>
      </c>
      <c r="B2545">
        <v>23634</v>
      </c>
      <c r="C2545">
        <v>6</v>
      </c>
      <c r="D2545">
        <v>71000</v>
      </c>
      <c r="E2545" s="46">
        <v>45230</v>
      </c>
      <c r="F2545">
        <v>-105</v>
      </c>
      <c r="I2545" t="str">
        <f>INDEX(LedgerMapping[[#All],[Level 3]],MATCH(Actuals[[#This Row],[Sub Ledger]],LedgerMapping[[#All],[Sub Ledger]],0))</f>
        <v>Indirect Labour</v>
      </c>
      <c r="J2545" s="22">
        <f>YEAR(Actuals[[#This Row],[Date]])</f>
        <v>2023</v>
      </c>
      <c r="K2545" s="22">
        <f>MONTH(Actuals[[#This Row],[Date]])</f>
        <v>10</v>
      </c>
      <c r="L2545" s="12"/>
    </row>
    <row r="2546" spans="1:12" x14ac:dyDescent="0.3">
      <c r="A2546">
        <v>3</v>
      </c>
      <c r="B2546">
        <v>24664</v>
      </c>
      <c r="C2546">
        <v>6</v>
      </c>
      <c r="D2546">
        <v>71000</v>
      </c>
      <c r="E2546" s="46">
        <v>45261</v>
      </c>
      <c r="F2546">
        <v>-78</v>
      </c>
      <c r="I2546" t="str">
        <f>INDEX(LedgerMapping[[#All],[Level 3]],MATCH(Actuals[[#This Row],[Sub Ledger]],LedgerMapping[[#All],[Sub Ledger]],0))</f>
        <v>Indirect Labour</v>
      </c>
      <c r="J2546" s="22">
        <f>YEAR(Actuals[[#This Row],[Date]])</f>
        <v>2023</v>
      </c>
      <c r="K2546" s="22">
        <f>MONTH(Actuals[[#This Row],[Date]])</f>
        <v>12</v>
      </c>
      <c r="L2546" s="12"/>
    </row>
    <row r="2547" spans="1:12" x14ac:dyDescent="0.3">
      <c r="A2547">
        <v>3</v>
      </c>
      <c r="B2547">
        <v>25723</v>
      </c>
      <c r="C2547">
        <v>6</v>
      </c>
      <c r="D2547">
        <v>71000</v>
      </c>
      <c r="E2547" s="46">
        <v>45291</v>
      </c>
      <c r="F2547">
        <v>-89</v>
      </c>
      <c r="I2547" t="str">
        <f>INDEX(LedgerMapping[[#All],[Level 3]],MATCH(Actuals[[#This Row],[Sub Ledger]],LedgerMapping[[#All],[Sub Ledger]],0))</f>
        <v>Indirect Labour</v>
      </c>
      <c r="J2547" s="22">
        <f>YEAR(Actuals[[#This Row],[Date]])</f>
        <v>2023</v>
      </c>
      <c r="K2547" s="22">
        <f>MONTH(Actuals[[#This Row],[Date]])</f>
        <v>12</v>
      </c>
      <c r="L2547" s="12"/>
    </row>
    <row r="2548" spans="1:12" x14ac:dyDescent="0.3">
      <c r="A2548">
        <v>3</v>
      </c>
      <c r="B2548">
        <v>26861</v>
      </c>
      <c r="C2548">
        <v>6</v>
      </c>
      <c r="D2548">
        <v>71000</v>
      </c>
      <c r="E2548" s="46">
        <v>45322</v>
      </c>
      <c r="F2548">
        <v>-117</v>
      </c>
      <c r="I2548" t="str">
        <f>INDEX(LedgerMapping[[#All],[Level 3]],MATCH(Actuals[[#This Row],[Sub Ledger]],LedgerMapping[[#All],[Sub Ledger]],0))</f>
        <v>Indirect Labour</v>
      </c>
      <c r="J2548" s="22">
        <f>YEAR(Actuals[[#This Row],[Date]])</f>
        <v>2024</v>
      </c>
      <c r="K2548" s="22">
        <f>MONTH(Actuals[[#This Row],[Date]])</f>
        <v>1</v>
      </c>
      <c r="L2548" s="12"/>
    </row>
    <row r="2549" spans="1:12" x14ac:dyDescent="0.3">
      <c r="A2549">
        <v>3</v>
      </c>
      <c r="B2549">
        <v>28011</v>
      </c>
      <c r="C2549">
        <v>6</v>
      </c>
      <c r="D2549">
        <v>71000</v>
      </c>
      <c r="E2549" s="46">
        <v>45354</v>
      </c>
      <c r="F2549">
        <v>-122</v>
      </c>
      <c r="I2549" t="str">
        <f>INDEX(LedgerMapping[[#All],[Level 3]],MATCH(Actuals[[#This Row],[Sub Ledger]],LedgerMapping[[#All],[Sub Ledger]],0))</f>
        <v>Indirect Labour</v>
      </c>
      <c r="J2549" s="22">
        <f>YEAR(Actuals[[#This Row],[Date]])</f>
        <v>2024</v>
      </c>
      <c r="K2549" s="22">
        <f>MONTH(Actuals[[#This Row],[Date]])</f>
        <v>3</v>
      </c>
      <c r="L2549" s="12"/>
    </row>
    <row r="2550" spans="1:12" x14ac:dyDescent="0.3">
      <c r="A2550">
        <v>3</v>
      </c>
      <c r="B2550">
        <v>29164</v>
      </c>
      <c r="C2550">
        <v>6</v>
      </c>
      <c r="D2550">
        <v>71000</v>
      </c>
      <c r="E2550" s="46">
        <v>45384</v>
      </c>
      <c r="F2550">
        <v>-109</v>
      </c>
      <c r="I2550" t="str">
        <f>INDEX(LedgerMapping[[#All],[Level 3]],MATCH(Actuals[[#This Row],[Sub Ledger]],LedgerMapping[[#All],[Sub Ledger]],0))</f>
        <v>Indirect Labour</v>
      </c>
      <c r="J2550" s="22">
        <f>YEAR(Actuals[[#This Row],[Date]])</f>
        <v>2024</v>
      </c>
      <c r="K2550" s="22">
        <f>MONTH(Actuals[[#This Row],[Date]])</f>
        <v>4</v>
      </c>
      <c r="L2550" s="12"/>
    </row>
    <row r="2551" spans="1:12" x14ac:dyDescent="0.3">
      <c r="A2551">
        <v>3</v>
      </c>
      <c r="B2551">
        <v>30290</v>
      </c>
      <c r="C2551">
        <v>6</v>
      </c>
      <c r="D2551">
        <v>71000</v>
      </c>
      <c r="E2551" s="46">
        <v>45415</v>
      </c>
      <c r="F2551">
        <v>-68</v>
      </c>
      <c r="I2551" t="str">
        <f>INDEX(LedgerMapping[[#All],[Level 3]],MATCH(Actuals[[#This Row],[Sub Ledger]],LedgerMapping[[#All],[Sub Ledger]],0))</f>
        <v>Indirect Labour</v>
      </c>
      <c r="J2551" s="22">
        <f>YEAR(Actuals[[#This Row],[Date]])</f>
        <v>2024</v>
      </c>
      <c r="K2551" s="22">
        <f>MONTH(Actuals[[#This Row],[Date]])</f>
        <v>5</v>
      </c>
      <c r="L2551" s="12"/>
    </row>
    <row r="2552" spans="1:12" x14ac:dyDescent="0.3">
      <c r="A2552">
        <v>3</v>
      </c>
      <c r="B2552">
        <v>31416</v>
      </c>
      <c r="C2552">
        <v>6</v>
      </c>
      <c r="D2552">
        <v>71000</v>
      </c>
      <c r="E2552" s="46">
        <v>45445</v>
      </c>
      <c r="F2552">
        <v>-68</v>
      </c>
      <c r="I2552" t="str">
        <f>INDEX(LedgerMapping[[#All],[Level 3]],MATCH(Actuals[[#This Row],[Sub Ledger]],LedgerMapping[[#All],[Sub Ledger]],0))</f>
        <v>Indirect Labour</v>
      </c>
      <c r="J2552" s="22">
        <f>YEAR(Actuals[[#This Row],[Date]])</f>
        <v>2024</v>
      </c>
      <c r="K2552" s="22">
        <f>MONTH(Actuals[[#This Row],[Date]])</f>
        <v>6</v>
      </c>
      <c r="L2552" s="12"/>
    </row>
    <row r="2553" spans="1:12" x14ac:dyDescent="0.3">
      <c r="A2553">
        <v>3</v>
      </c>
      <c r="B2553">
        <v>32540</v>
      </c>
      <c r="C2553">
        <v>6</v>
      </c>
      <c r="D2553">
        <v>71000</v>
      </c>
      <c r="E2553" s="46">
        <v>45476</v>
      </c>
      <c r="F2553">
        <v>-76</v>
      </c>
      <c r="I2553" t="str">
        <f>INDEX(LedgerMapping[[#All],[Level 3]],MATCH(Actuals[[#This Row],[Sub Ledger]],LedgerMapping[[#All],[Sub Ledger]],0))</f>
        <v>Indirect Labour</v>
      </c>
      <c r="J2553" s="22">
        <f>YEAR(Actuals[[#This Row],[Date]])</f>
        <v>2024</v>
      </c>
      <c r="K2553" s="22">
        <f>MONTH(Actuals[[#This Row],[Date]])</f>
        <v>7</v>
      </c>
      <c r="L2553" s="12"/>
    </row>
    <row r="2554" spans="1:12" x14ac:dyDescent="0.3">
      <c r="A2554">
        <v>3</v>
      </c>
      <c r="B2554">
        <v>33665</v>
      </c>
      <c r="C2554">
        <v>6</v>
      </c>
      <c r="D2554">
        <v>71000</v>
      </c>
      <c r="E2554" s="46">
        <v>45507</v>
      </c>
      <c r="F2554">
        <v>-95</v>
      </c>
      <c r="I2554" t="str">
        <f>INDEX(LedgerMapping[[#All],[Level 3]],MATCH(Actuals[[#This Row],[Sub Ledger]],LedgerMapping[[#All],[Sub Ledger]],0))</f>
        <v>Indirect Labour</v>
      </c>
      <c r="J2554" s="22">
        <f>YEAR(Actuals[[#This Row],[Date]])</f>
        <v>2024</v>
      </c>
      <c r="K2554" s="22">
        <f>MONTH(Actuals[[#This Row],[Date]])</f>
        <v>8</v>
      </c>
      <c r="L2554" s="12"/>
    </row>
    <row r="2555" spans="1:12" x14ac:dyDescent="0.3">
      <c r="A2555">
        <v>3</v>
      </c>
      <c r="B2555">
        <v>34815</v>
      </c>
      <c r="C2555">
        <v>6</v>
      </c>
      <c r="D2555">
        <v>71000</v>
      </c>
      <c r="E2555" s="46">
        <v>45536</v>
      </c>
      <c r="F2555">
        <v>-137</v>
      </c>
      <c r="I2555" t="str">
        <f>INDEX(LedgerMapping[[#All],[Level 3]],MATCH(Actuals[[#This Row],[Sub Ledger]],LedgerMapping[[#All],[Sub Ledger]],0))</f>
        <v>Indirect Labour</v>
      </c>
      <c r="J2555" s="22">
        <f>YEAR(Actuals[[#This Row],[Date]])</f>
        <v>2024</v>
      </c>
      <c r="K2555" s="22">
        <f>MONTH(Actuals[[#This Row],[Date]])</f>
        <v>9</v>
      </c>
      <c r="L2555" s="12"/>
    </row>
    <row r="2556" spans="1:12" x14ac:dyDescent="0.3">
      <c r="A2556">
        <v>3</v>
      </c>
      <c r="B2556">
        <v>35966</v>
      </c>
      <c r="C2556">
        <v>6</v>
      </c>
      <c r="D2556">
        <v>71000</v>
      </c>
      <c r="E2556" s="46">
        <v>45567</v>
      </c>
      <c r="F2556">
        <v>-114</v>
      </c>
      <c r="I2556" t="str">
        <f>INDEX(LedgerMapping[[#All],[Level 3]],MATCH(Actuals[[#This Row],[Sub Ledger]],LedgerMapping[[#All],[Sub Ledger]],0))</f>
        <v>Indirect Labour</v>
      </c>
      <c r="J2556" s="22">
        <f>YEAR(Actuals[[#This Row],[Date]])</f>
        <v>2024</v>
      </c>
      <c r="K2556" s="22">
        <f>MONTH(Actuals[[#This Row],[Date]])</f>
        <v>10</v>
      </c>
      <c r="L2556" s="12"/>
    </row>
    <row r="2557" spans="1:12" x14ac:dyDescent="0.3">
      <c r="A2557">
        <v>3</v>
      </c>
      <c r="B2557">
        <v>37115</v>
      </c>
      <c r="C2557">
        <v>6</v>
      </c>
      <c r="D2557">
        <v>71000</v>
      </c>
      <c r="E2557" s="46">
        <v>45597</v>
      </c>
      <c r="F2557">
        <v>-146</v>
      </c>
      <c r="I2557" t="str">
        <f>INDEX(LedgerMapping[[#All],[Level 3]],MATCH(Actuals[[#This Row],[Sub Ledger]],LedgerMapping[[#All],[Sub Ledger]],0))</f>
        <v>Indirect Labour</v>
      </c>
      <c r="J2557" s="22">
        <f>YEAR(Actuals[[#This Row],[Date]])</f>
        <v>2024</v>
      </c>
      <c r="K2557" s="22">
        <f>MONTH(Actuals[[#This Row],[Date]])</f>
        <v>11</v>
      </c>
      <c r="L2557" s="12"/>
    </row>
    <row r="2558" spans="1:12" x14ac:dyDescent="0.3">
      <c r="A2558">
        <v>3</v>
      </c>
      <c r="B2558">
        <v>38265</v>
      </c>
      <c r="C2558">
        <v>6</v>
      </c>
      <c r="D2558">
        <v>71000</v>
      </c>
      <c r="E2558" s="46">
        <v>45628</v>
      </c>
      <c r="F2558">
        <v>-127</v>
      </c>
      <c r="I2558" t="str">
        <f>INDEX(LedgerMapping[[#All],[Level 3]],MATCH(Actuals[[#This Row],[Sub Ledger]],LedgerMapping[[#All],[Sub Ledger]],0))</f>
        <v>Indirect Labour</v>
      </c>
      <c r="J2558" s="22">
        <f>YEAR(Actuals[[#This Row],[Date]])</f>
        <v>2024</v>
      </c>
      <c r="K2558" s="22">
        <f>MONTH(Actuals[[#This Row],[Date]])</f>
        <v>12</v>
      </c>
      <c r="L2558" s="12"/>
    </row>
    <row r="2559" spans="1:12" x14ac:dyDescent="0.3">
      <c r="A2559">
        <v>3</v>
      </c>
      <c r="B2559">
        <v>77</v>
      </c>
      <c r="C2559">
        <v>6</v>
      </c>
      <c r="D2559">
        <v>72000</v>
      </c>
      <c r="E2559" s="46">
        <v>44562</v>
      </c>
      <c r="F2559">
        <v>-153</v>
      </c>
      <c r="I2559" t="str">
        <f>INDEX(LedgerMapping[[#All],[Level 3]],MATCH(Actuals[[#This Row],[Sub Ledger]],LedgerMapping[[#All],[Sub Ledger]],0))</f>
        <v>Indirect Labour</v>
      </c>
      <c r="J2559" s="22">
        <f>YEAR(Actuals[[#This Row],[Date]])</f>
        <v>2022</v>
      </c>
      <c r="K2559" s="22">
        <f>MONTH(Actuals[[#This Row],[Date]])</f>
        <v>1</v>
      </c>
      <c r="L2559" s="12"/>
    </row>
    <row r="2560" spans="1:12" x14ac:dyDescent="0.3">
      <c r="A2560">
        <v>3</v>
      </c>
      <c r="B2560">
        <v>1205</v>
      </c>
      <c r="C2560">
        <v>6</v>
      </c>
      <c r="D2560">
        <v>72000</v>
      </c>
      <c r="E2560" s="46">
        <v>44593</v>
      </c>
      <c r="F2560">
        <v>-131</v>
      </c>
      <c r="I2560" t="str">
        <f>INDEX(LedgerMapping[[#All],[Level 3]],MATCH(Actuals[[#This Row],[Sub Ledger]],LedgerMapping[[#All],[Sub Ledger]],0))</f>
        <v>Indirect Labour</v>
      </c>
      <c r="J2560" s="22">
        <f>YEAR(Actuals[[#This Row],[Date]])</f>
        <v>2022</v>
      </c>
      <c r="K2560" s="22">
        <f>MONTH(Actuals[[#This Row],[Date]])</f>
        <v>2</v>
      </c>
      <c r="L2560" s="12"/>
    </row>
    <row r="2561" spans="1:12" x14ac:dyDescent="0.3">
      <c r="A2561">
        <v>3</v>
      </c>
      <c r="B2561">
        <v>2329</v>
      </c>
      <c r="C2561">
        <v>6</v>
      </c>
      <c r="D2561">
        <v>72000</v>
      </c>
      <c r="E2561" s="46">
        <v>44624</v>
      </c>
      <c r="F2561">
        <v>-159</v>
      </c>
      <c r="I2561" t="str">
        <f>INDEX(LedgerMapping[[#All],[Level 3]],MATCH(Actuals[[#This Row],[Sub Ledger]],LedgerMapping[[#All],[Sub Ledger]],0))</f>
        <v>Indirect Labour</v>
      </c>
      <c r="J2561" s="22">
        <f>YEAR(Actuals[[#This Row],[Date]])</f>
        <v>2022</v>
      </c>
      <c r="K2561" s="22">
        <f>MONTH(Actuals[[#This Row],[Date]])</f>
        <v>3</v>
      </c>
      <c r="L2561" s="12"/>
    </row>
    <row r="2562" spans="1:12" x14ac:dyDescent="0.3">
      <c r="A2562">
        <v>3</v>
      </c>
      <c r="B2562">
        <v>3447</v>
      </c>
      <c r="C2562">
        <v>6</v>
      </c>
      <c r="D2562">
        <v>72000</v>
      </c>
      <c r="E2562" s="46">
        <v>44654</v>
      </c>
      <c r="F2562">
        <v>-259</v>
      </c>
      <c r="I2562" t="str">
        <f>INDEX(LedgerMapping[[#All],[Level 3]],MATCH(Actuals[[#This Row],[Sub Ledger]],LedgerMapping[[#All],[Sub Ledger]],0))</f>
        <v>Indirect Labour</v>
      </c>
      <c r="J2562" s="22">
        <f>YEAR(Actuals[[#This Row],[Date]])</f>
        <v>2022</v>
      </c>
      <c r="K2562" s="22">
        <f>MONTH(Actuals[[#This Row],[Date]])</f>
        <v>4</v>
      </c>
      <c r="L2562" s="12"/>
    </row>
    <row r="2563" spans="1:12" x14ac:dyDescent="0.3">
      <c r="A2563">
        <v>3</v>
      </c>
      <c r="B2563">
        <v>4567</v>
      </c>
      <c r="C2563">
        <v>6</v>
      </c>
      <c r="D2563">
        <v>72000</v>
      </c>
      <c r="E2563" s="46">
        <v>44685</v>
      </c>
      <c r="F2563">
        <v>-104</v>
      </c>
      <c r="I2563" t="str">
        <f>INDEX(LedgerMapping[[#All],[Level 3]],MATCH(Actuals[[#This Row],[Sub Ledger]],LedgerMapping[[#All],[Sub Ledger]],0))</f>
        <v>Indirect Labour</v>
      </c>
      <c r="J2563" s="22">
        <f>YEAR(Actuals[[#This Row],[Date]])</f>
        <v>2022</v>
      </c>
      <c r="K2563" s="22">
        <f>MONTH(Actuals[[#This Row],[Date]])</f>
        <v>5</v>
      </c>
      <c r="L2563" s="12"/>
    </row>
    <row r="2564" spans="1:12" x14ac:dyDescent="0.3">
      <c r="A2564">
        <v>3</v>
      </c>
      <c r="B2564">
        <v>5692</v>
      </c>
      <c r="C2564">
        <v>6</v>
      </c>
      <c r="D2564">
        <v>72000</v>
      </c>
      <c r="E2564" s="46">
        <v>44715</v>
      </c>
      <c r="F2564">
        <v>-398</v>
      </c>
      <c r="I2564" t="str">
        <f>INDEX(LedgerMapping[[#All],[Level 3]],MATCH(Actuals[[#This Row],[Sub Ledger]],LedgerMapping[[#All],[Sub Ledger]],0))</f>
        <v>Indirect Labour</v>
      </c>
      <c r="J2564" s="22">
        <f>YEAR(Actuals[[#This Row],[Date]])</f>
        <v>2022</v>
      </c>
      <c r="K2564" s="22">
        <f>MONTH(Actuals[[#This Row],[Date]])</f>
        <v>6</v>
      </c>
      <c r="L2564" s="12"/>
    </row>
    <row r="2565" spans="1:12" x14ac:dyDescent="0.3">
      <c r="A2565">
        <v>3</v>
      </c>
      <c r="B2565">
        <v>6817</v>
      </c>
      <c r="C2565">
        <v>6</v>
      </c>
      <c r="D2565">
        <v>72000</v>
      </c>
      <c r="E2565" s="46">
        <v>44746</v>
      </c>
      <c r="F2565">
        <v>-74</v>
      </c>
      <c r="I2565" t="str">
        <f>INDEX(LedgerMapping[[#All],[Level 3]],MATCH(Actuals[[#This Row],[Sub Ledger]],LedgerMapping[[#All],[Sub Ledger]],0))</f>
        <v>Indirect Labour</v>
      </c>
      <c r="J2565" s="22">
        <f>YEAR(Actuals[[#This Row],[Date]])</f>
        <v>2022</v>
      </c>
      <c r="K2565" s="22">
        <f>MONTH(Actuals[[#This Row],[Date]])</f>
        <v>7</v>
      </c>
      <c r="L2565" s="12"/>
    </row>
    <row r="2566" spans="1:12" x14ac:dyDescent="0.3">
      <c r="A2566">
        <v>3</v>
      </c>
      <c r="B2566">
        <v>7936</v>
      </c>
      <c r="C2566">
        <v>6</v>
      </c>
      <c r="D2566">
        <v>72000</v>
      </c>
      <c r="E2566" s="46">
        <v>44777</v>
      </c>
      <c r="F2566">
        <v>-281</v>
      </c>
      <c r="I2566" t="str">
        <f>INDEX(LedgerMapping[[#All],[Level 3]],MATCH(Actuals[[#This Row],[Sub Ledger]],LedgerMapping[[#All],[Sub Ledger]],0))</f>
        <v>Indirect Labour</v>
      </c>
      <c r="J2566" s="22">
        <f>YEAR(Actuals[[#This Row],[Date]])</f>
        <v>2022</v>
      </c>
      <c r="K2566" s="22">
        <f>MONTH(Actuals[[#This Row],[Date]])</f>
        <v>8</v>
      </c>
      <c r="L2566" s="12"/>
    </row>
    <row r="2567" spans="1:12" x14ac:dyDescent="0.3">
      <c r="A2567">
        <v>3</v>
      </c>
      <c r="B2567">
        <v>9058</v>
      </c>
      <c r="C2567">
        <v>6</v>
      </c>
      <c r="D2567">
        <v>72000</v>
      </c>
      <c r="E2567" s="46">
        <v>44805</v>
      </c>
      <c r="F2567">
        <v>-154</v>
      </c>
      <c r="I2567" t="str">
        <f>INDEX(LedgerMapping[[#All],[Level 3]],MATCH(Actuals[[#This Row],[Sub Ledger]],LedgerMapping[[#All],[Sub Ledger]],0))</f>
        <v>Indirect Labour</v>
      </c>
      <c r="J2567" s="22">
        <f>YEAR(Actuals[[#This Row],[Date]])</f>
        <v>2022</v>
      </c>
      <c r="K2567" s="22">
        <f>MONTH(Actuals[[#This Row],[Date]])</f>
        <v>9</v>
      </c>
      <c r="L2567" s="12"/>
    </row>
    <row r="2568" spans="1:12" x14ac:dyDescent="0.3">
      <c r="A2568">
        <v>3</v>
      </c>
      <c r="B2568">
        <v>10174</v>
      </c>
      <c r="C2568">
        <v>6</v>
      </c>
      <c r="D2568">
        <v>72000</v>
      </c>
      <c r="E2568" s="46">
        <v>44836</v>
      </c>
      <c r="F2568">
        <v>-106</v>
      </c>
      <c r="I2568" t="str">
        <f>INDEX(LedgerMapping[[#All],[Level 3]],MATCH(Actuals[[#This Row],[Sub Ledger]],LedgerMapping[[#All],[Sub Ledger]],0))</f>
        <v>Indirect Labour</v>
      </c>
      <c r="J2568" s="22">
        <f>YEAR(Actuals[[#This Row],[Date]])</f>
        <v>2022</v>
      </c>
      <c r="K2568" s="22">
        <f>MONTH(Actuals[[#This Row],[Date]])</f>
        <v>10</v>
      </c>
      <c r="L2568" s="12"/>
    </row>
    <row r="2569" spans="1:12" x14ac:dyDescent="0.3">
      <c r="A2569">
        <v>3</v>
      </c>
      <c r="B2569">
        <v>11293</v>
      </c>
      <c r="C2569">
        <v>6</v>
      </c>
      <c r="D2569">
        <v>72000</v>
      </c>
      <c r="E2569" s="46">
        <v>44866</v>
      </c>
      <c r="F2569">
        <v>-207</v>
      </c>
      <c r="I2569" t="str">
        <f>INDEX(LedgerMapping[[#All],[Level 3]],MATCH(Actuals[[#This Row],[Sub Ledger]],LedgerMapping[[#All],[Sub Ledger]],0))</f>
        <v>Indirect Labour</v>
      </c>
      <c r="J2569" s="22">
        <f>YEAR(Actuals[[#This Row],[Date]])</f>
        <v>2022</v>
      </c>
      <c r="K2569" s="22">
        <f>MONTH(Actuals[[#This Row],[Date]])</f>
        <v>11</v>
      </c>
      <c r="L2569" s="12"/>
    </row>
    <row r="2570" spans="1:12" x14ac:dyDescent="0.3">
      <c r="A2570">
        <v>3</v>
      </c>
      <c r="B2570">
        <v>12421</v>
      </c>
      <c r="C2570">
        <v>6</v>
      </c>
      <c r="D2570">
        <v>72000</v>
      </c>
      <c r="E2570" s="46">
        <v>44897</v>
      </c>
      <c r="F2570">
        <v>-91</v>
      </c>
      <c r="I2570" t="str">
        <f>INDEX(LedgerMapping[[#All],[Level 3]],MATCH(Actuals[[#This Row],[Sub Ledger]],LedgerMapping[[#All],[Sub Ledger]],0))</f>
        <v>Indirect Labour</v>
      </c>
      <c r="J2570" s="22">
        <f>YEAR(Actuals[[#This Row],[Date]])</f>
        <v>2022</v>
      </c>
      <c r="K2570" s="22">
        <f>MONTH(Actuals[[#This Row],[Date]])</f>
        <v>12</v>
      </c>
      <c r="L2570" s="12"/>
    </row>
    <row r="2571" spans="1:12" x14ac:dyDescent="0.3">
      <c r="A2571">
        <v>3</v>
      </c>
      <c r="B2571">
        <v>13534</v>
      </c>
      <c r="C2571">
        <v>6</v>
      </c>
      <c r="D2571">
        <v>72000</v>
      </c>
      <c r="E2571" s="46">
        <v>44927</v>
      </c>
      <c r="F2571">
        <v>-1018</v>
      </c>
      <c r="I2571" t="str">
        <f>INDEX(LedgerMapping[[#All],[Level 3]],MATCH(Actuals[[#This Row],[Sub Ledger]],LedgerMapping[[#All],[Sub Ledger]],0))</f>
        <v>Indirect Labour</v>
      </c>
      <c r="J2571" s="22">
        <f>YEAR(Actuals[[#This Row],[Date]])</f>
        <v>2023</v>
      </c>
      <c r="K2571" s="22">
        <f>MONTH(Actuals[[#This Row],[Date]])</f>
        <v>1</v>
      </c>
      <c r="L2571" s="12"/>
    </row>
    <row r="2572" spans="1:12" x14ac:dyDescent="0.3">
      <c r="A2572">
        <v>3</v>
      </c>
      <c r="B2572">
        <v>14548</v>
      </c>
      <c r="C2572">
        <v>6</v>
      </c>
      <c r="D2572">
        <v>72000</v>
      </c>
      <c r="E2572" s="46">
        <v>44958</v>
      </c>
      <c r="F2572">
        <v>-1205</v>
      </c>
      <c r="I2572" t="str">
        <f>INDEX(LedgerMapping[[#All],[Level 3]],MATCH(Actuals[[#This Row],[Sub Ledger]],LedgerMapping[[#All],[Sub Ledger]],0))</f>
        <v>Indirect Labour</v>
      </c>
      <c r="J2572" s="22">
        <f>YEAR(Actuals[[#This Row],[Date]])</f>
        <v>2023</v>
      </c>
      <c r="K2572" s="22">
        <f>MONTH(Actuals[[#This Row],[Date]])</f>
        <v>2</v>
      </c>
      <c r="L2572" s="12"/>
    </row>
    <row r="2573" spans="1:12" x14ac:dyDescent="0.3">
      <c r="A2573">
        <v>3</v>
      </c>
      <c r="B2573">
        <v>15527</v>
      </c>
      <c r="C2573">
        <v>6</v>
      </c>
      <c r="D2573">
        <v>72000</v>
      </c>
      <c r="E2573" s="46">
        <v>44988</v>
      </c>
      <c r="F2573">
        <v>-1874</v>
      </c>
      <c r="I2573" t="str">
        <f>INDEX(LedgerMapping[[#All],[Level 3]],MATCH(Actuals[[#This Row],[Sub Ledger]],LedgerMapping[[#All],[Sub Ledger]],0))</f>
        <v>Indirect Labour</v>
      </c>
      <c r="J2573" s="22">
        <f>YEAR(Actuals[[#This Row],[Date]])</f>
        <v>2023</v>
      </c>
      <c r="K2573" s="22">
        <f>MONTH(Actuals[[#This Row],[Date]])</f>
        <v>3</v>
      </c>
      <c r="L2573" s="12"/>
    </row>
    <row r="2574" spans="1:12" x14ac:dyDescent="0.3">
      <c r="A2574">
        <v>3</v>
      </c>
      <c r="B2574">
        <v>16559</v>
      </c>
      <c r="C2574">
        <v>6</v>
      </c>
      <c r="D2574">
        <v>72000</v>
      </c>
      <c r="E2574" s="46">
        <v>45018</v>
      </c>
      <c r="F2574">
        <v>-415</v>
      </c>
      <c r="I2574" t="str">
        <f>INDEX(LedgerMapping[[#All],[Level 3]],MATCH(Actuals[[#This Row],[Sub Ledger]],LedgerMapping[[#All],[Sub Ledger]],0))</f>
        <v>Indirect Labour</v>
      </c>
      <c r="J2574" s="22">
        <f>YEAR(Actuals[[#This Row],[Date]])</f>
        <v>2023</v>
      </c>
      <c r="K2574" s="22">
        <f>MONTH(Actuals[[#This Row],[Date]])</f>
        <v>4</v>
      </c>
      <c r="L2574" s="12"/>
    </row>
    <row r="2575" spans="1:12" x14ac:dyDescent="0.3">
      <c r="A2575">
        <v>3</v>
      </c>
      <c r="B2575">
        <v>17591</v>
      </c>
      <c r="C2575">
        <v>6</v>
      </c>
      <c r="D2575">
        <v>72000</v>
      </c>
      <c r="E2575" s="46">
        <v>45049</v>
      </c>
      <c r="F2575">
        <v>-1583</v>
      </c>
      <c r="I2575" t="str">
        <f>INDEX(LedgerMapping[[#All],[Level 3]],MATCH(Actuals[[#This Row],[Sub Ledger]],LedgerMapping[[#All],[Sub Ledger]],0))</f>
        <v>Indirect Labour</v>
      </c>
      <c r="J2575" s="22">
        <f>YEAR(Actuals[[#This Row],[Date]])</f>
        <v>2023</v>
      </c>
      <c r="K2575" s="22">
        <f>MONTH(Actuals[[#This Row],[Date]])</f>
        <v>5</v>
      </c>
      <c r="L2575" s="12"/>
    </row>
    <row r="2576" spans="1:12" x14ac:dyDescent="0.3">
      <c r="A2576">
        <v>3</v>
      </c>
      <c r="B2576">
        <v>18595</v>
      </c>
      <c r="C2576">
        <v>6</v>
      </c>
      <c r="D2576">
        <v>72000</v>
      </c>
      <c r="E2576" s="46">
        <v>45079</v>
      </c>
      <c r="F2576">
        <v>-1095</v>
      </c>
      <c r="I2576" t="str">
        <f>INDEX(LedgerMapping[[#All],[Level 3]],MATCH(Actuals[[#This Row],[Sub Ledger]],LedgerMapping[[#All],[Sub Ledger]],0))</f>
        <v>Indirect Labour</v>
      </c>
      <c r="J2576" s="22">
        <f>YEAR(Actuals[[#This Row],[Date]])</f>
        <v>2023</v>
      </c>
      <c r="K2576" s="22">
        <f>MONTH(Actuals[[#This Row],[Date]])</f>
        <v>6</v>
      </c>
      <c r="L2576" s="12"/>
    </row>
    <row r="2577" spans="1:12" x14ac:dyDescent="0.3">
      <c r="A2577">
        <v>3</v>
      </c>
      <c r="B2577">
        <v>19623</v>
      </c>
      <c r="C2577">
        <v>6</v>
      </c>
      <c r="D2577">
        <v>72000</v>
      </c>
      <c r="E2577" s="46">
        <v>45110</v>
      </c>
      <c r="F2577">
        <v>-653</v>
      </c>
      <c r="I2577" t="str">
        <f>INDEX(LedgerMapping[[#All],[Level 3]],MATCH(Actuals[[#This Row],[Sub Ledger]],LedgerMapping[[#All],[Sub Ledger]],0))</f>
        <v>Indirect Labour</v>
      </c>
      <c r="J2577" s="22">
        <f>YEAR(Actuals[[#This Row],[Date]])</f>
        <v>2023</v>
      </c>
      <c r="K2577" s="22">
        <f>MONTH(Actuals[[#This Row],[Date]])</f>
        <v>7</v>
      </c>
      <c r="L2577" s="12"/>
    </row>
    <row r="2578" spans="1:12" x14ac:dyDescent="0.3">
      <c r="A2578">
        <v>3</v>
      </c>
      <c r="B2578">
        <v>20653</v>
      </c>
      <c r="C2578">
        <v>6</v>
      </c>
      <c r="D2578">
        <v>72000</v>
      </c>
      <c r="E2578" s="46">
        <v>45141</v>
      </c>
      <c r="F2578">
        <v>-735</v>
      </c>
      <c r="I2578" t="str">
        <f>INDEX(LedgerMapping[[#All],[Level 3]],MATCH(Actuals[[#This Row],[Sub Ledger]],LedgerMapping[[#All],[Sub Ledger]],0))</f>
        <v>Indirect Labour</v>
      </c>
      <c r="J2578" s="22">
        <f>YEAR(Actuals[[#This Row],[Date]])</f>
        <v>2023</v>
      </c>
      <c r="K2578" s="22">
        <f>MONTH(Actuals[[#This Row],[Date]])</f>
        <v>8</v>
      </c>
      <c r="L2578" s="12"/>
    </row>
    <row r="2579" spans="1:12" x14ac:dyDescent="0.3">
      <c r="A2579">
        <v>3</v>
      </c>
      <c r="B2579">
        <v>21655</v>
      </c>
      <c r="C2579">
        <v>6</v>
      </c>
      <c r="D2579">
        <v>72000</v>
      </c>
      <c r="E2579" s="46">
        <v>45169</v>
      </c>
      <c r="F2579">
        <v>-223</v>
      </c>
      <c r="I2579" t="str">
        <f>INDEX(LedgerMapping[[#All],[Level 3]],MATCH(Actuals[[#This Row],[Sub Ledger]],LedgerMapping[[#All],[Sub Ledger]],0))</f>
        <v>Indirect Labour</v>
      </c>
      <c r="J2579" s="22">
        <f>YEAR(Actuals[[#This Row],[Date]])</f>
        <v>2023</v>
      </c>
      <c r="K2579" s="22">
        <f>MONTH(Actuals[[#This Row],[Date]])</f>
        <v>8</v>
      </c>
      <c r="L2579" s="12"/>
    </row>
    <row r="2580" spans="1:12" x14ac:dyDescent="0.3">
      <c r="A2580">
        <v>3</v>
      </c>
      <c r="B2580">
        <v>22631</v>
      </c>
      <c r="C2580">
        <v>6</v>
      </c>
      <c r="D2580">
        <v>72000</v>
      </c>
      <c r="E2580" s="46">
        <v>45200</v>
      </c>
      <c r="F2580">
        <v>-482</v>
      </c>
      <c r="I2580" t="str">
        <f>INDEX(LedgerMapping[[#All],[Level 3]],MATCH(Actuals[[#This Row],[Sub Ledger]],LedgerMapping[[#All],[Sub Ledger]],0))</f>
        <v>Indirect Labour</v>
      </c>
      <c r="J2580" s="22">
        <f>YEAR(Actuals[[#This Row],[Date]])</f>
        <v>2023</v>
      </c>
      <c r="K2580" s="22">
        <f>MONTH(Actuals[[#This Row],[Date]])</f>
        <v>10</v>
      </c>
      <c r="L2580" s="12"/>
    </row>
    <row r="2581" spans="1:12" x14ac:dyDescent="0.3">
      <c r="A2581">
        <v>3</v>
      </c>
      <c r="B2581">
        <v>23635</v>
      </c>
      <c r="C2581">
        <v>6</v>
      </c>
      <c r="D2581">
        <v>72000</v>
      </c>
      <c r="E2581" s="46">
        <v>45230</v>
      </c>
      <c r="F2581">
        <v>-461</v>
      </c>
      <c r="I2581" t="str">
        <f>INDEX(LedgerMapping[[#All],[Level 3]],MATCH(Actuals[[#This Row],[Sub Ledger]],LedgerMapping[[#All],[Sub Ledger]],0))</f>
        <v>Indirect Labour</v>
      </c>
      <c r="J2581" s="22">
        <f>YEAR(Actuals[[#This Row],[Date]])</f>
        <v>2023</v>
      </c>
      <c r="K2581" s="22">
        <f>MONTH(Actuals[[#This Row],[Date]])</f>
        <v>10</v>
      </c>
      <c r="L2581" s="12"/>
    </row>
    <row r="2582" spans="1:12" x14ac:dyDescent="0.3">
      <c r="A2582">
        <v>3</v>
      </c>
      <c r="B2582">
        <v>24665</v>
      </c>
      <c r="C2582">
        <v>6</v>
      </c>
      <c r="D2582">
        <v>72000</v>
      </c>
      <c r="E2582" s="46">
        <v>45261</v>
      </c>
      <c r="F2582">
        <v>-1339</v>
      </c>
      <c r="I2582" t="str">
        <f>INDEX(LedgerMapping[[#All],[Level 3]],MATCH(Actuals[[#This Row],[Sub Ledger]],LedgerMapping[[#All],[Sub Ledger]],0))</f>
        <v>Indirect Labour</v>
      </c>
      <c r="J2582" s="22">
        <f>YEAR(Actuals[[#This Row],[Date]])</f>
        <v>2023</v>
      </c>
      <c r="K2582" s="22">
        <f>MONTH(Actuals[[#This Row],[Date]])</f>
        <v>12</v>
      </c>
      <c r="L2582" s="12"/>
    </row>
    <row r="2583" spans="1:12" x14ac:dyDescent="0.3">
      <c r="A2583">
        <v>3</v>
      </c>
      <c r="B2583">
        <v>25724</v>
      </c>
      <c r="C2583">
        <v>6</v>
      </c>
      <c r="D2583">
        <v>72000</v>
      </c>
      <c r="E2583" s="46">
        <v>45291</v>
      </c>
      <c r="F2583">
        <v>-959</v>
      </c>
      <c r="I2583" t="str">
        <f>INDEX(LedgerMapping[[#All],[Level 3]],MATCH(Actuals[[#This Row],[Sub Ledger]],LedgerMapping[[#All],[Sub Ledger]],0))</f>
        <v>Indirect Labour</v>
      </c>
      <c r="J2583" s="22">
        <f>YEAR(Actuals[[#This Row],[Date]])</f>
        <v>2023</v>
      </c>
      <c r="K2583" s="22">
        <f>MONTH(Actuals[[#This Row],[Date]])</f>
        <v>12</v>
      </c>
      <c r="L2583" s="12"/>
    </row>
    <row r="2584" spans="1:12" x14ac:dyDescent="0.3">
      <c r="A2584">
        <v>3</v>
      </c>
      <c r="B2584">
        <v>26862</v>
      </c>
      <c r="C2584">
        <v>6</v>
      </c>
      <c r="D2584">
        <v>72000</v>
      </c>
      <c r="E2584" s="46">
        <v>45322</v>
      </c>
      <c r="F2584">
        <v>-314</v>
      </c>
      <c r="I2584" t="str">
        <f>INDEX(LedgerMapping[[#All],[Level 3]],MATCH(Actuals[[#This Row],[Sub Ledger]],LedgerMapping[[#All],[Sub Ledger]],0))</f>
        <v>Indirect Labour</v>
      </c>
      <c r="J2584" s="22">
        <f>YEAR(Actuals[[#This Row],[Date]])</f>
        <v>2024</v>
      </c>
      <c r="K2584" s="22">
        <f>MONTH(Actuals[[#This Row],[Date]])</f>
        <v>1</v>
      </c>
      <c r="L2584" s="12"/>
    </row>
    <row r="2585" spans="1:12" x14ac:dyDescent="0.3">
      <c r="A2585">
        <v>3</v>
      </c>
      <c r="B2585">
        <v>28012</v>
      </c>
      <c r="C2585">
        <v>6</v>
      </c>
      <c r="D2585">
        <v>72000</v>
      </c>
      <c r="E2585" s="46">
        <v>45354</v>
      </c>
      <c r="F2585">
        <v>-385</v>
      </c>
      <c r="I2585" t="str">
        <f>INDEX(LedgerMapping[[#All],[Level 3]],MATCH(Actuals[[#This Row],[Sub Ledger]],LedgerMapping[[#All],[Sub Ledger]],0))</f>
        <v>Indirect Labour</v>
      </c>
      <c r="J2585" s="22">
        <f>YEAR(Actuals[[#This Row],[Date]])</f>
        <v>2024</v>
      </c>
      <c r="K2585" s="22">
        <f>MONTH(Actuals[[#This Row],[Date]])</f>
        <v>3</v>
      </c>
      <c r="L2585" s="12"/>
    </row>
    <row r="2586" spans="1:12" x14ac:dyDescent="0.3">
      <c r="A2586">
        <v>3</v>
      </c>
      <c r="B2586">
        <v>29165</v>
      </c>
      <c r="C2586">
        <v>6</v>
      </c>
      <c r="D2586">
        <v>72000</v>
      </c>
      <c r="E2586" s="46">
        <v>45384</v>
      </c>
      <c r="F2586">
        <v>-218</v>
      </c>
      <c r="I2586" t="str">
        <f>INDEX(LedgerMapping[[#All],[Level 3]],MATCH(Actuals[[#This Row],[Sub Ledger]],LedgerMapping[[#All],[Sub Ledger]],0))</f>
        <v>Indirect Labour</v>
      </c>
      <c r="J2586" s="22">
        <f>YEAR(Actuals[[#This Row],[Date]])</f>
        <v>2024</v>
      </c>
      <c r="K2586" s="22">
        <f>MONTH(Actuals[[#This Row],[Date]])</f>
        <v>4</v>
      </c>
      <c r="L2586" s="12"/>
    </row>
    <row r="2587" spans="1:12" x14ac:dyDescent="0.3">
      <c r="A2587">
        <v>3</v>
      </c>
      <c r="B2587">
        <v>30291</v>
      </c>
      <c r="C2587">
        <v>6</v>
      </c>
      <c r="D2587">
        <v>72000</v>
      </c>
      <c r="E2587" s="46">
        <v>45415</v>
      </c>
      <c r="F2587">
        <v>-406</v>
      </c>
      <c r="I2587" t="str">
        <f>INDEX(LedgerMapping[[#All],[Level 3]],MATCH(Actuals[[#This Row],[Sub Ledger]],LedgerMapping[[#All],[Sub Ledger]],0))</f>
        <v>Indirect Labour</v>
      </c>
      <c r="J2587" s="22">
        <f>YEAR(Actuals[[#This Row],[Date]])</f>
        <v>2024</v>
      </c>
      <c r="K2587" s="22">
        <f>MONTH(Actuals[[#This Row],[Date]])</f>
        <v>5</v>
      </c>
      <c r="L2587" s="12"/>
    </row>
    <row r="2588" spans="1:12" x14ac:dyDescent="0.3">
      <c r="A2588">
        <v>3</v>
      </c>
      <c r="B2588">
        <v>31417</v>
      </c>
      <c r="C2588">
        <v>6</v>
      </c>
      <c r="D2588">
        <v>72000</v>
      </c>
      <c r="E2588" s="46">
        <v>45445</v>
      </c>
      <c r="F2588">
        <v>-587</v>
      </c>
      <c r="I2588" t="str">
        <f>INDEX(LedgerMapping[[#All],[Level 3]],MATCH(Actuals[[#This Row],[Sub Ledger]],LedgerMapping[[#All],[Sub Ledger]],0))</f>
        <v>Indirect Labour</v>
      </c>
      <c r="J2588" s="22">
        <f>YEAR(Actuals[[#This Row],[Date]])</f>
        <v>2024</v>
      </c>
      <c r="K2588" s="22">
        <f>MONTH(Actuals[[#This Row],[Date]])</f>
        <v>6</v>
      </c>
      <c r="L2588" s="12"/>
    </row>
    <row r="2589" spans="1:12" x14ac:dyDescent="0.3">
      <c r="A2589">
        <v>3</v>
      </c>
      <c r="B2589">
        <v>32541</v>
      </c>
      <c r="C2589">
        <v>6</v>
      </c>
      <c r="D2589">
        <v>72000</v>
      </c>
      <c r="E2589" s="46">
        <v>45476</v>
      </c>
      <c r="F2589">
        <v>-445</v>
      </c>
      <c r="I2589" t="str">
        <f>INDEX(LedgerMapping[[#All],[Level 3]],MATCH(Actuals[[#This Row],[Sub Ledger]],LedgerMapping[[#All],[Sub Ledger]],0))</f>
        <v>Indirect Labour</v>
      </c>
      <c r="J2589" s="22">
        <f>YEAR(Actuals[[#This Row],[Date]])</f>
        <v>2024</v>
      </c>
      <c r="K2589" s="22">
        <f>MONTH(Actuals[[#This Row],[Date]])</f>
        <v>7</v>
      </c>
      <c r="L2589" s="12"/>
    </row>
    <row r="2590" spans="1:12" x14ac:dyDescent="0.3">
      <c r="A2590">
        <v>3</v>
      </c>
      <c r="B2590">
        <v>33666</v>
      </c>
      <c r="C2590">
        <v>6</v>
      </c>
      <c r="D2590">
        <v>72000</v>
      </c>
      <c r="E2590" s="46">
        <v>45507</v>
      </c>
      <c r="F2590">
        <v>-452</v>
      </c>
      <c r="I2590" t="str">
        <f>INDEX(LedgerMapping[[#All],[Level 3]],MATCH(Actuals[[#This Row],[Sub Ledger]],LedgerMapping[[#All],[Sub Ledger]],0))</f>
        <v>Indirect Labour</v>
      </c>
      <c r="J2590" s="22">
        <f>YEAR(Actuals[[#This Row],[Date]])</f>
        <v>2024</v>
      </c>
      <c r="K2590" s="22">
        <f>MONTH(Actuals[[#This Row],[Date]])</f>
        <v>8</v>
      </c>
      <c r="L2590" s="12"/>
    </row>
    <row r="2591" spans="1:12" x14ac:dyDescent="0.3">
      <c r="A2591">
        <v>3</v>
      </c>
      <c r="B2591">
        <v>34816</v>
      </c>
      <c r="C2591">
        <v>6</v>
      </c>
      <c r="D2591">
        <v>72000</v>
      </c>
      <c r="E2591" s="46">
        <v>45536</v>
      </c>
      <c r="F2591">
        <v>-749</v>
      </c>
      <c r="I2591" t="str">
        <f>INDEX(LedgerMapping[[#All],[Level 3]],MATCH(Actuals[[#This Row],[Sub Ledger]],LedgerMapping[[#All],[Sub Ledger]],0))</f>
        <v>Indirect Labour</v>
      </c>
      <c r="J2591" s="22">
        <f>YEAR(Actuals[[#This Row],[Date]])</f>
        <v>2024</v>
      </c>
      <c r="K2591" s="22">
        <f>MONTH(Actuals[[#This Row],[Date]])</f>
        <v>9</v>
      </c>
      <c r="L2591" s="12"/>
    </row>
    <row r="2592" spans="1:12" x14ac:dyDescent="0.3">
      <c r="A2592">
        <v>3</v>
      </c>
      <c r="B2592">
        <v>35967</v>
      </c>
      <c r="C2592">
        <v>6</v>
      </c>
      <c r="D2592">
        <v>72000</v>
      </c>
      <c r="E2592" s="46">
        <v>45567</v>
      </c>
      <c r="F2592">
        <v>-192</v>
      </c>
      <c r="I2592" t="str">
        <f>INDEX(LedgerMapping[[#All],[Level 3]],MATCH(Actuals[[#This Row],[Sub Ledger]],LedgerMapping[[#All],[Sub Ledger]],0))</f>
        <v>Indirect Labour</v>
      </c>
      <c r="J2592" s="22">
        <f>YEAR(Actuals[[#This Row],[Date]])</f>
        <v>2024</v>
      </c>
      <c r="K2592" s="22">
        <f>MONTH(Actuals[[#This Row],[Date]])</f>
        <v>10</v>
      </c>
      <c r="L2592" s="12"/>
    </row>
    <row r="2593" spans="1:12" x14ac:dyDescent="0.3">
      <c r="A2593">
        <v>3</v>
      </c>
      <c r="B2593">
        <v>37116</v>
      </c>
      <c r="C2593">
        <v>6</v>
      </c>
      <c r="D2593">
        <v>72000</v>
      </c>
      <c r="E2593" s="46">
        <v>45597</v>
      </c>
      <c r="F2593">
        <v>-191</v>
      </c>
      <c r="I2593" t="str">
        <f>INDEX(LedgerMapping[[#All],[Level 3]],MATCH(Actuals[[#This Row],[Sub Ledger]],LedgerMapping[[#All],[Sub Ledger]],0))</f>
        <v>Indirect Labour</v>
      </c>
      <c r="J2593" s="22">
        <f>YEAR(Actuals[[#This Row],[Date]])</f>
        <v>2024</v>
      </c>
      <c r="K2593" s="22">
        <f>MONTH(Actuals[[#This Row],[Date]])</f>
        <v>11</v>
      </c>
      <c r="L2593" s="12"/>
    </row>
    <row r="2594" spans="1:12" x14ac:dyDescent="0.3">
      <c r="A2594">
        <v>3</v>
      </c>
      <c r="B2594">
        <v>38266</v>
      </c>
      <c r="C2594">
        <v>6</v>
      </c>
      <c r="D2594">
        <v>72000</v>
      </c>
      <c r="E2594" s="46">
        <v>45628</v>
      </c>
      <c r="F2594">
        <v>-305</v>
      </c>
      <c r="I2594" t="str">
        <f>INDEX(LedgerMapping[[#All],[Level 3]],MATCH(Actuals[[#This Row],[Sub Ledger]],LedgerMapping[[#All],[Sub Ledger]],0))</f>
        <v>Indirect Labour</v>
      </c>
      <c r="J2594" s="22">
        <f>YEAR(Actuals[[#This Row],[Date]])</f>
        <v>2024</v>
      </c>
      <c r="K2594" s="22">
        <f>MONTH(Actuals[[#This Row],[Date]])</f>
        <v>12</v>
      </c>
      <c r="L2594" s="12"/>
    </row>
    <row r="2595" spans="1:12" x14ac:dyDescent="0.3">
      <c r="A2595">
        <v>3</v>
      </c>
      <c r="B2595">
        <v>78</v>
      </c>
      <c r="C2595">
        <v>6</v>
      </c>
      <c r="D2595">
        <v>73000</v>
      </c>
      <c r="E2595" s="46">
        <v>44562</v>
      </c>
      <c r="F2595">
        <v>-151</v>
      </c>
      <c r="I2595" t="str">
        <f>INDEX(LedgerMapping[[#All],[Level 3]],MATCH(Actuals[[#This Row],[Sub Ledger]],LedgerMapping[[#All],[Sub Ledger]],0))</f>
        <v>Administration</v>
      </c>
      <c r="J2595" s="22">
        <f>YEAR(Actuals[[#This Row],[Date]])</f>
        <v>2022</v>
      </c>
      <c r="K2595" s="22">
        <f>MONTH(Actuals[[#This Row],[Date]])</f>
        <v>1</v>
      </c>
      <c r="L2595" s="12"/>
    </row>
    <row r="2596" spans="1:12" x14ac:dyDescent="0.3">
      <c r="A2596">
        <v>3</v>
      </c>
      <c r="B2596">
        <v>1206</v>
      </c>
      <c r="C2596">
        <v>6</v>
      </c>
      <c r="D2596">
        <v>73000</v>
      </c>
      <c r="E2596" s="46">
        <v>44593</v>
      </c>
      <c r="F2596">
        <v>-203</v>
      </c>
      <c r="I2596" t="str">
        <f>INDEX(LedgerMapping[[#All],[Level 3]],MATCH(Actuals[[#This Row],[Sub Ledger]],LedgerMapping[[#All],[Sub Ledger]],0))</f>
        <v>Administration</v>
      </c>
      <c r="J2596" s="22">
        <f>YEAR(Actuals[[#This Row],[Date]])</f>
        <v>2022</v>
      </c>
      <c r="K2596" s="22">
        <f>MONTH(Actuals[[#This Row],[Date]])</f>
        <v>2</v>
      </c>
      <c r="L2596" s="12"/>
    </row>
    <row r="2597" spans="1:12" x14ac:dyDescent="0.3">
      <c r="A2597">
        <v>3</v>
      </c>
      <c r="B2597">
        <v>2330</v>
      </c>
      <c r="C2597">
        <v>6</v>
      </c>
      <c r="D2597">
        <v>73000</v>
      </c>
      <c r="E2597" s="46">
        <v>44624</v>
      </c>
      <c r="F2597">
        <v>-159</v>
      </c>
      <c r="I2597" t="str">
        <f>INDEX(LedgerMapping[[#All],[Level 3]],MATCH(Actuals[[#This Row],[Sub Ledger]],LedgerMapping[[#All],[Sub Ledger]],0))</f>
        <v>Administration</v>
      </c>
      <c r="J2597" s="22">
        <f>YEAR(Actuals[[#This Row],[Date]])</f>
        <v>2022</v>
      </c>
      <c r="K2597" s="22">
        <f>MONTH(Actuals[[#This Row],[Date]])</f>
        <v>3</v>
      </c>
      <c r="L2597" s="12"/>
    </row>
    <row r="2598" spans="1:12" x14ac:dyDescent="0.3">
      <c r="A2598">
        <v>3</v>
      </c>
      <c r="B2598">
        <v>3448</v>
      </c>
      <c r="C2598">
        <v>6</v>
      </c>
      <c r="D2598">
        <v>73000</v>
      </c>
      <c r="E2598" s="46">
        <v>44654</v>
      </c>
      <c r="F2598">
        <v>-161</v>
      </c>
      <c r="I2598" t="str">
        <f>INDEX(LedgerMapping[[#All],[Level 3]],MATCH(Actuals[[#This Row],[Sub Ledger]],LedgerMapping[[#All],[Sub Ledger]],0))</f>
        <v>Administration</v>
      </c>
      <c r="J2598" s="22">
        <f>YEAR(Actuals[[#This Row],[Date]])</f>
        <v>2022</v>
      </c>
      <c r="K2598" s="22">
        <f>MONTH(Actuals[[#This Row],[Date]])</f>
        <v>4</v>
      </c>
      <c r="L2598" s="12"/>
    </row>
    <row r="2599" spans="1:12" x14ac:dyDescent="0.3">
      <c r="A2599">
        <v>3</v>
      </c>
      <c r="B2599">
        <v>4568</v>
      </c>
      <c r="C2599">
        <v>6</v>
      </c>
      <c r="D2599">
        <v>73000</v>
      </c>
      <c r="E2599" s="46">
        <v>44685</v>
      </c>
      <c r="F2599">
        <v>-137</v>
      </c>
      <c r="I2599" t="str">
        <f>INDEX(LedgerMapping[[#All],[Level 3]],MATCH(Actuals[[#This Row],[Sub Ledger]],LedgerMapping[[#All],[Sub Ledger]],0))</f>
        <v>Administration</v>
      </c>
      <c r="J2599" s="22">
        <f>YEAR(Actuals[[#This Row],[Date]])</f>
        <v>2022</v>
      </c>
      <c r="K2599" s="22">
        <f>MONTH(Actuals[[#This Row],[Date]])</f>
        <v>5</v>
      </c>
      <c r="L2599" s="12"/>
    </row>
    <row r="2600" spans="1:12" x14ac:dyDescent="0.3">
      <c r="A2600">
        <v>3</v>
      </c>
      <c r="B2600">
        <v>5695</v>
      </c>
      <c r="C2600">
        <v>6</v>
      </c>
      <c r="D2600">
        <v>73000</v>
      </c>
      <c r="E2600" s="46">
        <v>44715</v>
      </c>
      <c r="F2600">
        <v>-132</v>
      </c>
      <c r="I2600" t="str">
        <f>INDEX(LedgerMapping[[#All],[Level 3]],MATCH(Actuals[[#This Row],[Sub Ledger]],LedgerMapping[[#All],[Sub Ledger]],0))</f>
        <v>Administration</v>
      </c>
      <c r="J2600" s="22">
        <f>YEAR(Actuals[[#This Row],[Date]])</f>
        <v>2022</v>
      </c>
      <c r="K2600" s="22">
        <f>MONTH(Actuals[[#This Row],[Date]])</f>
        <v>6</v>
      </c>
      <c r="L2600" s="12"/>
    </row>
    <row r="2601" spans="1:12" x14ac:dyDescent="0.3">
      <c r="A2601">
        <v>3</v>
      </c>
      <c r="B2601">
        <v>6819</v>
      </c>
      <c r="C2601">
        <v>6</v>
      </c>
      <c r="D2601">
        <v>73000</v>
      </c>
      <c r="E2601" s="46">
        <v>44746</v>
      </c>
      <c r="F2601">
        <v>-135</v>
      </c>
      <c r="I2601" t="str">
        <f>INDEX(LedgerMapping[[#All],[Level 3]],MATCH(Actuals[[#This Row],[Sub Ledger]],LedgerMapping[[#All],[Sub Ledger]],0))</f>
        <v>Administration</v>
      </c>
      <c r="J2601" s="22">
        <f>YEAR(Actuals[[#This Row],[Date]])</f>
        <v>2022</v>
      </c>
      <c r="K2601" s="22">
        <f>MONTH(Actuals[[#This Row],[Date]])</f>
        <v>7</v>
      </c>
      <c r="L2601" s="12"/>
    </row>
    <row r="2602" spans="1:12" x14ac:dyDescent="0.3">
      <c r="A2602">
        <v>3</v>
      </c>
      <c r="B2602">
        <v>7938</v>
      </c>
      <c r="C2602">
        <v>6</v>
      </c>
      <c r="D2602">
        <v>73000</v>
      </c>
      <c r="E2602" s="46">
        <v>44777</v>
      </c>
      <c r="F2602">
        <v>-161</v>
      </c>
      <c r="I2602" t="str">
        <f>INDEX(LedgerMapping[[#All],[Level 3]],MATCH(Actuals[[#This Row],[Sub Ledger]],LedgerMapping[[#All],[Sub Ledger]],0))</f>
        <v>Administration</v>
      </c>
      <c r="J2602" s="22">
        <f>YEAR(Actuals[[#This Row],[Date]])</f>
        <v>2022</v>
      </c>
      <c r="K2602" s="22">
        <f>MONTH(Actuals[[#This Row],[Date]])</f>
        <v>8</v>
      </c>
      <c r="L2602" s="12"/>
    </row>
    <row r="2603" spans="1:12" x14ac:dyDescent="0.3">
      <c r="A2603">
        <v>3</v>
      </c>
      <c r="B2603">
        <v>9060</v>
      </c>
      <c r="C2603">
        <v>6</v>
      </c>
      <c r="D2603">
        <v>73000</v>
      </c>
      <c r="E2603" s="46">
        <v>44805</v>
      </c>
      <c r="F2603">
        <v>-161</v>
      </c>
      <c r="I2603" t="str">
        <f>INDEX(LedgerMapping[[#All],[Level 3]],MATCH(Actuals[[#This Row],[Sub Ledger]],LedgerMapping[[#All],[Sub Ledger]],0))</f>
        <v>Administration</v>
      </c>
      <c r="J2603" s="22">
        <f>YEAR(Actuals[[#This Row],[Date]])</f>
        <v>2022</v>
      </c>
      <c r="K2603" s="22">
        <f>MONTH(Actuals[[#This Row],[Date]])</f>
        <v>9</v>
      </c>
      <c r="L2603" s="12"/>
    </row>
    <row r="2604" spans="1:12" x14ac:dyDescent="0.3">
      <c r="A2604">
        <v>3</v>
      </c>
      <c r="B2604">
        <v>10177</v>
      </c>
      <c r="C2604">
        <v>6</v>
      </c>
      <c r="D2604">
        <v>73000</v>
      </c>
      <c r="E2604" s="46">
        <v>44836</v>
      </c>
      <c r="F2604">
        <v>-141</v>
      </c>
      <c r="I2604" t="str">
        <f>INDEX(LedgerMapping[[#All],[Level 3]],MATCH(Actuals[[#This Row],[Sub Ledger]],LedgerMapping[[#All],[Sub Ledger]],0))</f>
        <v>Administration</v>
      </c>
      <c r="J2604" s="22">
        <f>YEAR(Actuals[[#This Row],[Date]])</f>
        <v>2022</v>
      </c>
      <c r="K2604" s="22">
        <f>MONTH(Actuals[[#This Row],[Date]])</f>
        <v>10</v>
      </c>
      <c r="L2604" s="12"/>
    </row>
    <row r="2605" spans="1:12" x14ac:dyDescent="0.3">
      <c r="A2605">
        <v>3</v>
      </c>
      <c r="B2605">
        <v>11295</v>
      </c>
      <c r="C2605">
        <v>6</v>
      </c>
      <c r="D2605">
        <v>73000</v>
      </c>
      <c r="E2605" s="46">
        <v>44866</v>
      </c>
      <c r="F2605">
        <v>-166</v>
      </c>
      <c r="I2605" t="str">
        <f>INDEX(LedgerMapping[[#All],[Level 3]],MATCH(Actuals[[#This Row],[Sub Ledger]],LedgerMapping[[#All],[Sub Ledger]],0))</f>
        <v>Administration</v>
      </c>
      <c r="J2605" s="22">
        <f>YEAR(Actuals[[#This Row],[Date]])</f>
        <v>2022</v>
      </c>
      <c r="K2605" s="22">
        <f>MONTH(Actuals[[#This Row],[Date]])</f>
        <v>11</v>
      </c>
      <c r="L2605" s="12"/>
    </row>
    <row r="2606" spans="1:12" x14ac:dyDescent="0.3">
      <c r="A2606">
        <v>3</v>
      </c>
      <c r="B2606">
        <v>12423</v>
      </c>
      <c r="C2606">
        <v>6</v>
      </c>
      <c r="D2606">
        <v>73000</v>
      </c>
      <c r="E2606" s="46">
        <v>44897</v>
      </c>
      <c r="F2606">
        <v>-173</v>
      </c>
      <c r="I2606" t="str">
        <f>INDEX(LedgerMapping[[#All],[Level 3]],MATCH(Actuals[[#This Row],[Sub Ledger]],LedgerMapping[[#All],[Sub Ledger]],0))</f>
        <v>Administration</v>
      </c>
      <c r="J2606" s="22">
        <f>YEAR(Actuals[[#This Row],[Date]])</f>
        <v>2022</v>
      </c>
      <c r="K2606" s="22">
        <f>MONTH(Actuals[[#This Row],[Date]])</f>
        <v>12</v>
      </c>
      <c r="L2606" s="12"/>
    </row>
    <row r="2607" spans="1:12" x14ac:dyDescent="0.3">
      <c r="A2607">
        <v>3</v>
      </c>
      <c r="B2607">
        <v>13535</v>
      </c>
      <c r="C2607">
        <v>6</v>
      </c>
      <c r="D2607">
        <v>73000</v>
      </c>
      <c r="E2607" s="46">
        <v>44927</v>
      </c>
      <c r="F2607">
        <v>-443</v>
      </c>
      <c r="I2607" t="str">
        <f>INDEX(LedgerMapping[[#All],[Level 3]],MATCH(Actuals[[#This Row],[Sub Ledger]],LedgerMapping[[#All],[Sub Ledger]],0))</f>
        <v>Administration</v>
      </c>
      <c r="J2607" s="22">
        <f>YEAR(Actuals[[#This Row],[Date]])</f>
        <v>2023</v>
      </c>
      <c r="K2607" s="22">
        <f>MONTH(Actuals[[#This Row],[Date]])</f>
        <v>1</v>
      </c>
      <c r="L2607" s="12"/>
    </row>
    <row r="2608" spans="1:12" x14ac:dyDescent="0.3">
      <c r="A2608">
        <v>3</v>
      </c>
      <c r="B2608">
        <v>14549</v>
      </c>
      <c r="C2608">
        <v>6</v>
      </c>
      <c r="D2608">
        <v>73000</v>
      </c>
      <c r="E2608" s="46">
        <v>44958</v>
      </c>
      <c r="F2608">
        <v>-471</v>
      </c>
      <c r="I2608" t="str">
        <f>INDEX(LedgerMapping[[#All],[Level 3]],MATCH(Actuals[[#This Row],[Sub Ledger]],LedgerMapping[[#All],[Sub Ledger]],0))</f>
        <v>Administration</v>
      </c>
      <c r="J2608" s="22">
        <f>YEAR(Actuals[[#This Row],[Date]])</f>
        <v>2023</v>
      </c>
      <c r="K2608" s="22">
        <f>MONTH(Actuals[[#This Row],[Date]])</f>
        <v>2</v>
      </c>
      <c r="L2608" s="12"/>
    </row>
    <row r="2609" spans="1:12" x14ac:dyDescent="0.3">
      <c r="A2609">
        <v>3</v>
      </c>
      <c r="B2609">
        <v>15528</v>
      </c>
      <c r="C2609">
        <v>6</v>
      </c>
      <c r="D2609">
        <v>73000</v>
      </c>
      <c r="E2609" s="46">
        <v>44988</v>
      </c>
      <c r="F2609">
        <v>-416</v>
      </c>
      <c r="I2609" t="str">
        <f>INDEX(LedgerMapping[[#All],[Level 3]],MATCH(Actuals[[#This Row],[Sub Ledger]],LedgerMapping[[#All],[Sub Ledger]],0))</f>
        <v>Administration</v>
      </c>
      <c r="J2609" s="22">
        <f>YEAR(Actuals[[#This Row],[Date]])</f>
        <v>2023</v>
      </c>
      <c r="K2609" s="22">
        <f>MONTH(Actuals[[#This Row],[Date]])</f>
        <v>3</v>
      </c>
      <c r="L2609" s="12"/>
    </row>
    <row r="2610" spans="1:12" x14ac:dyDescent="0.3">
      <c r="A2610">
        <v>3</v>
      </c>
      <c r="B2610">
        <v>16560</v>
      </c>
      <c r="C2610">
        <v>6</v>
      </c>
      <c r="D2610">
        <v>73000</v>
      </c>
      <c r="E2610" s="46">
        <v>45018</v>
      </c>
      <c r="F2610">
        <v>-390</v>
      </c>
      <c r="I2610" t="str">
        <f>INDEX(LedgerMapping[[#All],[Level 3]],MATCH(Actuals[[#This Row],[Sub Ledger]],LedgerMapping[[#All],[Sub Ledger]],0))</f>
        <v>Administration</v>
      </c>
      <c r="J2610" s="22">
        <f>YEAR(Actuals[[#This Row],[Date]])</f>
        <v>2023</v>
      </c>
      <c r="K2610" s="22">
        <f>MONTH(Actuals[[#This Row],[Date]])</f>
        <v>4</v>
      </c>
      <c r="L2610" s="12"/>
    </row>
    <row r="2611" spans="1:12" x14ac:dyDescent="0.3">
      <c r="A2611">
        <v>3</v>
      </c>
      <c r="B2611">
        <v>17592</v>
      </c>
      <c r="C2611">
        <v>6</v>
      </c>
      <c r="D2611">
        <v>73000</v>
      </c>
      <c r="E2611" s="46">
        <v>45049</v>
      </c>
      <c r="F2611">
        <v>-414</v>
      </c>
      <c r="I2611" t="str">
        <f>INDEX(LedgerMapping[[#All],[Level 3]],MATCH(Actuals[[#This Row],[Sub Ledger]],LedgerMapping[[#All],[Sub Ledger]],0))</f>
        <v>Administration</v>
      </c>
      <c r="J2611" s="22">
        <f>YEAR(Actuals[[#This Row],[Date]])</f>
        <v>2023</v>
      </c>
      <c r="K2611" s="22">
        <f>MONTH(Actuals[[#This Row],[Date]])</f>
        <v>5</v>
      </c>
      <c r="L2611" s="12"/>
    </row>
    <row r="2612" spans="1:12" x14ac:dyDescent="0.3">
      <c r="A2612">
        <v>3</v>
      </c>
      <c r="B2612">
        <v>18596</v>
      </c>
      <c r="C2612">
        <v>6</v>
      </c>
      <c r="D2612">
        <v>73000</v>
      </c>
      <c r="E2612" s="46">
        <v>45079</v>
      </c>
      <c r="F2612">
        <v>-432</v>
      </c>
      <c r="I2612" t="str">
        <f>INDEX(LedgerMapping[[#All],[Level 3]],MATCH(Actuals[[#This Row],[Sub Ledger]],LedgerMapping[[#All],[Sub Ledger]],0))</f>
        <v>Administration</v>
      </c>
      <c r="J2612" s="22">
        <f>YEAR(Actuals[[#This Row],[Date]])</f>
        <v>2023</v>
      </c>
      <c r="K2612" s="22">
        <f>MONTH(Actuals[[#This Row],[Date]])</f>
        <v>6</v>
      </c>
      <c r="L2612" s="12"/>
    </row>
    <row r="2613" spans="1:12" x14ac:dyDescent="0.3">
      <c r="A2613">
        <v>3</v>
      </c>
      <c r="B2613">
        <v>19624</v>
      </c>
      <c r="C2613">
        <v>6</v>
      </c>
      <c r="D2613">
        <v>73000</v>
      </c>
      <c r="E2613" s="46">
        <v>45110</v>
      </c>
      <c r="F2613">
        <v>-486</v>
      </c>
      <c r="I2613" t="str">
        <f>INDEX(LedgerMapping[[#All],[Level 3]],MATCH(Actuals[[#This Row],[Sub Ledger]],LedgerMapping[[#All],[Sub Ledger]],0))</f>
        <v>Administration</v>
      </c>
      <c r="J2613" s="22">
        <f>YEAR(Actuals[[#This Row],[Date]])</f>
        <v>2023</v>
      </c>
      <c r="K2613" s="22">
        <f>MONTH(Actuals[[#This Row],[Date]])</f>
        <v>7</v>
      </c>
      <c r="L2613" s="12"/>
    </row>
    <row r="2614" spans="1:12" x14ac:dyDescent="0.3">
      <c r="A2614">
        <v>3</v>
      </c>
      <c r="B2614">
        <v>20654</v>
      </c>
      <c r="C2614">
        <v>6</v>
      </c>
      <c r="D2614">
        <v>73000</v>
      </c>
      <c r="E2614" s="46">
        <v>45141</v>
      </c>
      <c r="F2614">
        <v>-397</v>
      </c>
      <c r="I2614" t="str">
        <f>INDEX(LedgerMapping[[#All],[Level 3]],MATCH(Actuals[[#This Row],[Sub Ledger]],LedgerMapping[[#All],[Sub Ledger]],0))</f>
        <v>Administration</v>
      </c>
      <c r="J2614" s="22">
        <f>YEAR(Actuals[[#This Row],[Date]])</f>
        <v>2023</v>
      </c>
      <c r="K2614" s="22">
        <f>MONTH(Actuals[[#This Row],[Date]])</f>
        <v>8</v>
      </c>
      <c r="L2614" s="12"/>
    </row>
    <row r="2615" spans="1:12" x14ac:dyDescent="0.3">
      <c r="A2615">
        <v>3</v>
      </c>
      <c r="B2615">
        <v>21656</v>
      </c>
      <c r="C2615">
        <v>6</v>
      </c>
      <c r="D2615">
        <v>73000</v>
      </c>
      <c r="E2615" s="46">
        <v>45169</v>
      </c>
      <c r="F2615">
        <v>-364</v>
      </c>
      <c r="I2615" t="str">
        <f>INDEX(LedgerMapping[[#All],[Level 3]],MATCH(Actuals[[#This Row],[Sub Ledger]],LedgerMapping[[#All],[Sub Ledger]],0))</f>
        <v>Administration</v>
      </c>
      <c r="J2615" s="22">
        <f>YEAR(Actuals[[#This Row],[Date]])</f>
        <v>2023</v>
      </c>
      <c r="K2615" s="22">
        <f>MONTH(Actuals[[#This Row],[Date]])</f>
        <v>8</v>
      </c>
      <c r="L2615" s="12"/>
    </row>
    <row r="2616" spans="1:12" x14ac:dyDescent="0.3">
      <c r="A2616">
        <v>3</v>
      </c>
      <c r="B2616">
        <v>22632</v>
      </c>
      <c r="C2616">
        <v>6</v>
      </c>
      <c r="D2616">
        <v>73000</v>
      </c>
      <c r="E2616" s="46">
        <v>45200</v>
      </c>
      <c r="F2616">
        <v>-416</v>
      </c>
      <c r="I2616" t="str">
        <f>INDEX(LedgerMapping[[#All],[Level 3]],MATCH(Actuals[[#This Row],[Sub Ledger]],LedgerMapping[[#All],[Sub Ledger]],0))</f>
        <v>Administration</v>
      </c>
      <c r="J2616" s="22">
        <f>YEAR(Actuals[[#This Row],[Date]])</f>
        <v>2023</v>
      </c>
      <c r="K2616" s="22">
        <f>MONTH(Actuals[[#This Row],[Date]])</f>
        <v>10</v>
      </c>
      <c r="L2616" s="12"/>
    </row>
    <row r="2617" spans="1:12" x14ac:dyDescent="0.3">
      <c r="A2617">
        <v>3</v>
      </c>
      <c r="B2617">
        <v>23636</v>
      </c>
      <c r="C2617">
        <v>6</v>
      </c>
      <c r="D2617">
        <v>73000</v>
      </c>
      <c r="E2617" s="46">
        <v>45230</v>
      </c>
      <c r="F2617">
        <v>-432</v>
      </c>
      <c r="I2617" t="str">
        <f>INDEX(LedgerMapping[[#All],[Level 3]],MATCH(Actuals[[#This Row],[Sub Ledger]],LedgerMapping[[#All],[Sub Ledger]],0))</f>
        <v>Administration</v>
      </c>
      <c r="J2617" s="22">
        <f>YEAR(Actuals[[#This Row],[Date]])</f>
        <v>2023</v>
      </c>
      <c r="K2617" s="22">
        <f>MONTH(Actuals[[#This Row],[Date]])</f>
        <v>10</v>
      </c>
      <c r="L2617" s="12"/>
    </row>
    <row r="2618" spans="1:12" x14ac:dyDescent="0.3">
      <c r="A2618">
        <v>3</v>
      </c>
      <c r="B2618">
        <v>24666</v>
      </c>
      <c r="C2618">
        <v>6</v>
      </c>
      <c r="D2618">
        <v>73000</v>
      </c>
      <c r="E2618" s="46">
        <v>45261</v>
      </c>
      <c r="F2618">
        <v>-377</v>
      </c>
      <c r="I2618" t="str">
        <f>INDEX(LedgerMapping[[#All],[Level 3]],MATCH(Actuals[[#This Row],[Sub Ledger]],LedgerMapping[[#All],[Sub Ledger]],0))</f>
        <v>Administration</v>
      </c>
      <c r="J2618" s="22">
        <f>YEAR(Actuals[[#This Row],[Date]])</f>
        <v>2023</v>
      </c>
      <c r="K2618" s="22">
        <f>MONTH(Actuals[[#This Row],[Date]])</f>
        <v>12</v>
      </c>
      <c r="L2618" s="12"/>
    </row>
    <row r="2619" spans="1:12" x14ac:dyDescent="0.3">
      <c r="A2619">
        <v>3</v>
      </c>
      <c r="B2619">
        <v>25725</v>
      </c>
      <c r="C2619">
        <v>6</v>
      </c>
      <c r="D2619">
        <v>73000</v>
      </c>
      <c r="E2619" s="46">
        <v>45291</v>
      </c>
      <c r="F2619">
        <v>-405</v>
      </c>
      <c r="I2619" t="str">
        <f>INDEX(LedgerMapping[[#All],[Level 3]],MATCH(Actuals[[#This Row],[Sub Ledger]],LedgerMapping[[#All],[Sub Ledger]],0))</f>
        <v>Administration</v>
      </c>
      <c r="J2619" s="22">
        <f>YEAR(Actuals[[#This Row],[Date]])</f>
        <v>2023</v>
      </c>
      <c r="K2619" s="22">
        <f>MONTH(Actuals[[#This Row],[Date]])</f>
        <v>12</v>
      </c>
      <c r="L2619" s="12"/>
    </row>
    <row r="2620" spans="1:12" x14ac:dyDescent="0.3">
      <c r="A2620">
        <v>3</v>
      </c>
      <c r="B2620">
        <v>26863</v>
      </c>
      <c r="C2620">
        <v>6</v>
      </c>
      <c r="D2620">
        <v>73000</v>
      </c>
      <c r="E2620" s="46">
        <v>45322</v>
      </c>
      <c r="F2620">
        <v>-497</v>
      </c>
      <c r="I2620" t="str">
        <f>INDEX(LedgerMapping[[#All],[Level 3]],MATCH(Actuals[[#This Row],[Sub Ledger]],LedgerMapping[[#All],[Sub Ledger]],0))</f>
        <v>Administration</v>
      </c>
      <c r="J2620" s="22">
        <f>YEAR(Actuals[[#This Row],[Date]])</f>
        <v>2024</v>
      </c>
      <c r="K2620" s="22">
        <f>MONTH(Actuals[[#This Row],[Date]])</f>
        <v>1</v>
      </c>
      <c r="L2620" s="12"/>
    </row>
    <row r="2621" spans="1:12" x14ac:dyDescent="0.3">
      <c r="A2621">
        <v>3</v>
      </c>
      <c r="B2621">
        <v>28013</v>
      </c>
      <c r="C2621">
        <v>6</v>
      </c>
      <c r="D2621">
        <v>73000</v>
      </c>
      <c r="E2621" s="46">
        <v>45354</v>
      </c>
      <c r="F2621">
        <v>-478</v>
      </c>
      <c r="I2621" t="str">
        <f>INDEX(LedgerMapping[[#All],[Level 3]],MATCH(Actuals[[#This Row],[Sub Ledger]],LedgerMapping[[#All],[Sub Ledger]],0))</f>
        <v>Administration</v>
      </c>
      <c r="J2621" s="22">
        <f>YEAR(Actuals[[#This Row],[Date]])</f>
        <v>2024</v>
      </c>
      <c r="K2621" s="22">
        <f>MONTH(Actuals[[#This Row],[Date]])</f>
        <v>3</v>
      </c>
      <c r="L2621" s="12"/>
    </row>
    <row r="2622" spans="1:12" x14ac:dyDescent="0.3">
      <c r="A2622">
        <v>3</v>
      </c>
      <c r="B2622">
        <v>29166</v>
      </c>
      <c r="C2622">
        <v>6</v>
      </c>
      <c r="D2622">
        <v>73000</v>
      </c>
      <c r="E2622" s="46">
        <v>45384</v>
      </c>
      <c r="F2622">
        <v>-450</v>
      </c>
      <c r="I2622" t="str">
        <f>INDEX(LedgerMapping[[#All],[Level 3]],MATCH(Actuals[[#This Row],[Sub Ledger]],LedgerMapping[[#All],[Sub Ledger]],0))</f>
        <v>Administration</v>
      </c>
      <c r="J2622" s="22">
        <f>YEAR(Actuals[[#This Row],[Date]])</f>
        <v>2024</v>
      </c>
      <c r="K2622" s="22">
        <f>MONTH(Actuals[[#This Row],[Date]])</f>
        <v>4</v>
      </c>
      <c r="L2622" s="12"/>
    </row>
    <row r="2623" spans="1:12" x14ac:dyDescent="0.3">
      <c r="A2623">
        <v>3</v>
      </c>
      <c r="B2623">
        <v>30292</v>
      </c>
      <c r="C2623">
        <v>6</v>
      </c>
      <c r="D2623">
        <v>73000</v>
      </c>
      <c r="E2623" s="46">
        <v>45415</v>
      </c>
      <c r="F2623">
        <v>-355</v>
      </c>
      <c r="I2623" t="str">
        <f>INDEX(LedgerMapping[[#All],[Level 3]],MATCH(Actuals[[#This Row],[Sub Ledger]],LedgerMapping[[#All],[Sub Ledger]],0))</f>
        <v>Administration</v>
      </c>
      <c r="J2623" s="22">
        <f>YEAR(Actuals[[#This Row],[Date]])</f>
        <v>2024</v>
      </c>
      <c r="K2623" s="22">
        <f>MONTH(Actuals[[#This Row],[Date]])</f>
        <v>5</v>
      </c>
      <c r="L2623" s="12"/>
    </row>
    <row r="2624" spans="1:12" x14ac:dyDescent="0.3">
      <c r="A2624">
        <v>3</v>
      </c>
      <c r="B2624">
        <v>31418</v>
      </c>
      <c r="C2624">
        <v>6</v>
      </c>
      <c r="D2624">
        <v>73000</v>
      </c>
      <c r="E2624" s="46">
        <v>45445</v>
      </c>
      <c r="F2624">
        <v>-355</v>
      </c>
      <c r="I2624" t="str">
        <f>INDEX(LedgerMapping[[#All],[Level 3]],MATCH(Actuals[[#This Row],[Sub Ledger]],LedgerMapping[[#All],[Sub Ledger]],0))</f>
        <v>Administration</v>
      </c>
      <c r="J2624" s="22">
        <f>YEAR(Actuals[[#This Row],[Date]])</f>
        <v>2024</v>
      </c>
      <c r="K2624" s="22">
        <f>MONTH(Actuals[[#This Row],[Date]])</f>
        <v>6</v>
      </c>
      <c r="L2624" s="12"/>
    </row>
    <row r="2625" spans="1:12" x14ac:dyDescent="0.3">
      <c r="A2625">
        <v>3</v>
      </c>
      <c r="B2625">
        <v>32542</v>
      </c>
      <c r="C2625">
        <v>6</v>
      </c>
      <c r="D2625">
        <v>73000</v>
      </c>
      <c r="E2625" s="46">
        <v>45476</v>
      </c>
      <c r="F2625">
        <v>-355</v>
      </c>
      <c r="I2625" t="str">
        <f>INDEX(LedgerMapping[[#All],[Level 3]],MATCH(Actuals[[#This Row],[Sub Ledger]],LedgerMapping[[#All],[Sub Ledger]],0))</f>
        <v>Administration</v>
      </c>
      <c r="J2625" s="22">
        <f>YEAR(Actuals[[#This Row],[Date]])</f>
        <v>2024</v>
      </c>
      <c r="K2625" s="22">
        <f>MONTH(Actuals[[#This Row],[Date]])</f>
        <v>7</v>
      </c>
      <c r="L2625" s="12"/>
    </row>
    <row r="2626" spans="1:12" x14ac:dyDescent="0.3">
      <c r="A2626">
        <v>3</v>
      </c>
      <c r="B2626">
        <v>33667</v>
      </c>
      <c r="C2626">
        <v>6</v>
      </c>
      <c r="D2626">
        <v>73000</v>
      </c>
      <c r="E2626" s="46">
        <v>45507</v>
      </c>
      <c r="F2626">
        <v>-437</v>
      </c>
      <c r="I2626" t="str">
        <f>INDEX(LedgerMapping[[#All],[Level 3]],MATCH(Actuals[[#This Row],[Sub Ledger]],LedgerMapping[[#All],[Sub Ledger]],0))</f>
        <v>Administration</v>
      </c>
      <c r="J2626" s="22">
        <f>YEAR(Actuals[[#This Row],[Date]])</f>
        <v>2024</v>
      </c>
      <c r="K2626" s="22">
        <f>MONTH(Actuals[[#This Row],[Date]])</f>
        <v>8</v>
      </c>
      <c r="L2626" s="12"/>
    </row>
    <row r="2627" spans="1:12" x14ac:dyDescent="0.3">
      <c r="A2627">
        <v>3</v>
      </c>
      <c r="B2627">
        <v>34817</v>
      </c>
      <c r="C2627">
        <v>6</v>
      </c>
      <c r="D2627">
        <v>73000</v>
      </c>
      <c r="E2627" s="46">
        <v>45536</v>
      </c>
      <c r="F2627">
        <v>-546</v>
      </c>
      <c r="I2627" t="str">
        <f>INDEX(LedgerMapping[[#All],[Level 3]],MATCH(Actuals[[#This Row],[Sub Ledger]],LedgerMapping[[#All],[Sub Ledger]],0))</f>
        <v>Administration</v>
      </c>
      <c r="J2627" s="22">
        <f>YEAR(Actuals[[#This Row],[Date]])</f>
        <v>2024</v>
      </c>
      <c r="K2627" s="22">
        <f>MONTH(Actuals[[#This Row],[Date]])</f>
        <v>9</v>
      </c>
      <c r="L2627" s="12"/>
    </row>
    <row r="2628" spans="1:12" x14ac:dyDescent="0.3">
      <c r="A2628">
        <v>3</v>
      </c>
      <c r="B2628">
        <v>35968</v>
      </c>
      <c r="C2628">
        <v>6</v>
      </c>
      <c r="D2628">
        <v>73000</v>
      </c>
      <c r="E2628" s="46">
        <v>45567</v>
      </c>
      <c r="F2628">
        <v>-456</v>
      </c>
      <c r="I2628" t="str">
        <f>INDEX(LedgerMapping[[#All],[Level 3]],MATCH(Actuals[[#This Row],[Sub Ledger]],LedgerMapping[[#All],[Sub Ledger]],0))</f>
        <v>Administration</v>
      </c>
      <c r="J2628" s="22">
        <f>YEAR(Actuals[[#This Row],[Date]])</f>
        <v>2024</v>
      </c>
      <c r="K2628" s="22">
        <f>MONTH(Actuals[[#This Row],[Date]])</f>
        <v>10</v>
      </c>
      <c r="L2628" s="12"/>
    </row>
    <row r="2629" spans="1:12" x14ac:dyDescent="0.3">
      <c r="A2629">
        <v>3</v>
      </c>
      <c r="B2629">
        <v>37117</v>
      </c>
      <c r="C2629">
        <v>6</v>
      </c>
      <c r="D2629">
        <v>73000</v>
      </c>
      <c r="E2629" s="46">
        <v>45597</v>
      </c>
      <c r="F2629">
        <v>-556</v>
      </c>
      <c r="I2629" t="str">
        <f>INDEX(LedgerMapping[[#All],[Level 3]],MATCH(Actuals[[#This Row],[Sub Ledger]],LedgerMapping[[#All],[Sub Ledger]],0))</f>
        <v>Administration</v>
      </c>
      <c r="J2629" s="22">
        <f>YEAR(Actuals[[#This Row],[Date]])</f>
        <v>2024</v>
      </c>
      <c r="K2629" s="22">
        <f>MONTH(Actuals[[#This Row],[Date]])</f>
        <v>11</v>
      </c>
      <c r="L2629" s="12"/>
    </row>
    <row r="2630" spans="1:12" x14ac:dyDescent="0.3">
      <c r="A2630">
        <v>3</v>
      </c>
      <c r="B2630">
        <v>38267</v>
      </c>
      <c r="C2630">
        <v>6</v>
      </c>
      <c r="D2630">
        <v>73000</v>
      </c>
      <c r="E2630" s="46">
        <v>45628</v>
      </c>
      <c r="F2630">
        <v>-482</v>
      </c>
      <c r="I2630" t="str">
        <f>INDEX(LedgerMapping[[#All],[Level 3]],MATCH(Actuals[[#This Row],[Sub Ledger]],LedgerMapping[[#All],[Sub Ledger]],0))</f>
        <v>Administration</v>
      </c>
      <c r="J2630" s="22">
        <f>YEAR(Actuals[[#This Row],[Date]])</f>
        <v>2024</v>
      </c>
      <c r="K2630" s="22">
        <f>MONTH(Actuals[[#This Row],[Date]])</f>
        <v>12</v>
      </c>
      <c r="L2630" s="12"/>
    </row>
    <row r="2631" spans="1:12" x14ac:dyDescent="0.3">
      <c r="A2631">
        <v>3</v>
      </c>
      <c r="B2631">
        <v>81</v>
      </c>
      <c r="C2631">
        <v>6</v>
      </c>
      <c r="D2631">
        <v>74000</v>
      </c>
      <c r="E2631" s="46">
        <v>44562</v>
      </c>
      <c r="F2631">
        <v>-96</v>
      </c>
      <c r="I2631" t="str">
        <f>INDEX(LedgerMapping[[#All],[Level 3]],MATCH(Actuals[[#This Row],[Sub Ledger]],LedgerMapping[[#All],[Sub Ledger]],0))</f>
        <v>Administration</v>
      </c>
      <c r="J2631" s="22">
        <f>YEAR(Actuals[[#This Row],[Date]])</f>
        <v>2022</v>
      </c>
      <c r="K2631" s="22">
        <f>MONTH(Actuals[[#This Row],[Date]])</f>
        <v>1</v>
      </c>
      <c r="L2631" s="12"/>
    </row>
    <row r="2632" spans="1:12" x14ac:dyDescent="0.3">
      <c r="A2632">
        <v>3</v>
      </c>
      <c r="B2632">
        <v>1209</v>
      </c>
      <c r="C2632">
        <v>6</v>
      </c>
      <c r="D2632">
        <v>74000</v>
      </c>
      <c r="E2632" s="46">
        <v>44593</v>
      </c>
      <c r="F2632">
        <v>-135</v>
      </c>
      <c r="I2632" t="str">
        <f>INDEX(LedgerMapping[[#All],[Level 3]],MATCH(Actuals[[#This Row],[Sub Ledger]],LedgerMapping[[#All],[Sub Ledger]],0))</f>
        <v>Administration</v>
      </c>
      <c r="J2632" s="22">
        <f>YEAR(Actuals[[#This Row],[Date]])</f>
        <v>2022</v>
      </c>
      <c r="K2632" s="22">
        <f>MONTH(Actuals[[#This Row],[Date]])</f>
        <v>2</v>
      </c>
      <c r="L2632" s="12"/>
    </row>
    <row r="2633" spans="1:12" x14ac:dyDescent="0.3">
      <c r="A2633">
        <v>3</v>
      </c>
      <c r="B2633">
        <v>2333</v>
      </c>
      <c r="C2633">
        <v>6</v>
      </c>
      <c r="D2633">
        <v>74000</v>
      </c>
      <c r="E2633" s="46">
        <v>44624</v>
      </c>
      <c r="F2633">
        <v>-115</v>
      </c>
      <c r="I2633" t="str">
        <f>INDEX(LedgerMapping[[#All],[Level 3]],MATCH(Actuals[[#This Row],[Sub Ledger]],LedgerMapping[[#All],[Sub Ledger]],0))</f>
        <v>Administration</v>
      </c>
      <c r="J2633" s="22">
        <f>YEAR(Actuals[[#This Row],[Date]])</f>
        <v>2022</v>
      </c>
      <c r="K2633" s="22">
        <f>MONTH(Actuals[[#This Row],[Date]])</f>
        <v>3</v>
      </c>
      <c r="L2633" s="12"/>
    </row>
    <row r="2634" spans="1:12" x14ac:dyDescent="0.3">
      <c r="A2634">
        <v>3</v>
      </c>
      <c r="B2634">
        <v>3451</v>
      </c>
      <c r="C2634">
        <v>6</v>
      </c>
      <c r="D2634">
        <v>74000</v>
      </c>
      <c r="E2634" s="46">
        <v>44654</v>
      </c>
      <c r="F2634">
        <v>-103</v>
      </c>
      <c r="I2634" t="str">
        <f>INDEX(LedgerMapping[[#All],[Level 3]],MATCH(Actuals[[#This Row],[Sub Ledger]],LedgerMapping[[#All],[Sub Ledger]],0))</f>
        <v>Administration</v>
      </c>
      <c r="J2634" s="22">
        <f>YEAR(Actuals[[#This Row],[Date]])</f>
        <v>2022</v>
      </c>
      <c r="K2634" s="22">
        <f>MONTH(Actuals[[#This Row],[Date]])</f>
        <v>4</v>
      </c>
      <c r="L2634" s="12"/>
    </row>
    <row r="2635" spans="1:12" x14ac:dyDescent="0.3">
      <c r="A2635">
        <v>3</v>
      </c>
      <c r="B2635">
        <v>4571</v>
      </c>
      <c r="C2635">
        <v>6</v>
      </c>
      <c r="D2635">
        <v>74000</v>
      </c>
      <c r="E2635" s="46">
        <v>44685</v>
      </c>
      <c r="F2635">
        <v>-96</v>
      </c>
      <c r="I2635" t="str">
        <f>INDEX(LedgerMapping[[#All],[Level 3]],MATCH(Actuals[[#This Row],[Sub Ledger]],LedgerMapping[[#All],[Sub Ledger]],0))</f>
        <v>Administration</v>
      </c>
      <c r="J2635" s="22">
        <f>YEAR(Actuals[[#This Row],[Date]])</f>
        <v>2022</v>
      </c>
      <c r="K2635" s="22">
        <f>MONTH(Actuals[[#This Row],[Date]])</f>
        <v>5</v>
      </c>
      <c r="L2635" s="12"/>
    </row>
    <row r="2636" spans="1:12" x14ac:dyDescent="0.3">
      <c r="A2636">
        <v>3</v>
      </c>
      <c r="B2636">
        <v>5697</v>
      </c>
      <c r="C2636">
        <v>6</v>
      </c>
      <c r="D2636">
        <v>74000</v>
      </c>
      <c r="E2636" s="46">
        <v>44715</v>
      </c>
      <c r="F2636">
        <v>-93</v>
      </c>
      <c r="I2636" t="str">
        <f>INDEX(LedgerMapping[[#All],[Level 3]],MATCH(Actuals[[#This Row],[Sub Ledger]],LedgerMapping[[#All],[Sub Ledger]],0))</f>
        <v>Administration</v>
      </c>
      <c r="J2636" s="22">
        <f>YEAR(Actuals[[#This Row],[Date]])</f>
        <v>2022</v>
      </c>
      <c r="K2636" s="22">
        <f>MONTH(Actuals[[#This Row],[Date]])</f>
        <v>6</v>
      </c>
      <c r="L2636" s="12"/>
    </row>
    <row r="2637" spans="1:12" x14ac:dyDescent="0.3">
      <c r="A2637">
        <v>3</v>
      </c>
      <c r="B2637">
        <v>6820</v>
      </c>
      <c r="C2637">
        <v>6</v>
      </c>
      <c r="D2637">
        <v>74000</v>
      </c>
      <c r="E2637" s="46">
        <v>44746</v>
      </c>
      <c r="F2637">
        <v>-84</v>
      </c>
      <c r="I2637" t="str">
        <f>INDEX(LedgerMapping[[#All],[Level 3]],MATCH(Actuals[[#This Row],[Sub Ledger]],LedgerMapping[[#All],[Sub Ledger]],0))</f>
        <v>Administration</v>
      </c>
      <c r="J2637" s="22">
        <f>YEAR(Actuals[[#This Row],[Date]])</f>
        <v>2022</v>
      </c>
      <c r="K2637" s="22">
        <f>MONTH(Actuals[[#This Row],[Date]])</f>
        <v>7</v>
      </c>
      <c r="L2637" s="12"/>
    </row>
    <row r="2638" spans="1:12" x14ac:dyDescent="0.3">
      <c r="A2638">
        <v>3</v>
      </c>
      <c r="B2638">
        <v>7941</v>
      </c>
      <c r="C2638">
        <v>6</v>
      </c>
      <c r="D2638">
        <v>74000</v>
      </c>
      <c r="E2638" s="46">
        <v>44777</v>
      </c>
      <c r="F2638">
        <v>-104</v>
      </c>
      <c r="I2638" t="str">
        <f>INDEX(LedgerMapping[[#All],[Level 3]],MATCH(Actuals[[#This Row],[Sub Ledger]],LedgerMapping[[#All],[Sub Ledger]],0))</f>
        <v>Administration</v>
      </c>
      <c r="J2638" s="22">
        <f>YEAR(Actuals[[#This Row],[Date]])</f>
        <v>2022</v>
      </c>
      <c r="K2638" s="22">
        <f>MONTH(Actuals[[#This Row],[Date]])</f>
        <v>8</v>
      </c>
      <c r="L2638" s="12"/>
    </row>
    <row r="2639" spans="1:12" x14ac:dyDescent="0.3">
      <c r="A2639">
        <v>3</v>
      </c>
      <c r="B2639">
        <v>9063</v>
      </c>
      <c r="C2639">
        <v>6</v>
      </c>
      <c r="D2639">
        <v>74000</v>
      </c>
      <c r="E2639" s="46">
        <v>44805</v>
      </c>
      <c r="F2639">
        <v>-101</v>
      </c>
      <c r="I2639" t="str">
        <f>INDEX(LedgerMapping[[#All],[Level 3]],MATCH(Actuals[[#This Row],[Sub Ledger]],LedgerMapping[[#All],[Sub Ledger]],0))</f>
        <v>Administration</v>
      </c>
      <c r="J2639" s="22">
        <f>YEAR(Actuals[[#This Row],[Date]])</f>
        <v>2022</v>
      </c>
      <c r="K2639" s="22">
        <f>MONTH(Actuals[[#This Row],[Date]])</f>
        <v>9</v>
      </c>
      <c r="L2639" s="12"/>
    </row>
    <row r="2640" spans="1:12" x14ac:dyDescent="0.3">
      <c r="A2640">
        <v>3</v>
      </c>
      <c r="B2640">
        <v>10178</v>
      </c>
      <c r="C2640">
        <v>6</v>
      </c>
      <c r="D2640">
        <v>74000</v>
      </c>
      <c r="E2640" s="46">
        <v>44836</v>
      </c>
      <c r="F2640">
        <v>-103</v>
      </c>
      <c r="I2640" t="str">
        <f>INDEX(LedgerMapping[[#All],[Level 3]],MATCH(Actuals[[#This Row],[Sub Ledger]],LedgerMapping[[#All],[Sub Ledger]],0))</f>
        <v>Administration</v>
      </c>
      <c r="J2640" s="22">
        <f>YEAR(Actuals[[#This Row],[Date]])</f>
        <v>2022</v>
      </c>
      <c r="K2640" s="22">
        <f>MONTH(Actuals[[#This Row],[Date]])</f>
        <v>10</v>
      </c>
      <c r="L2640" s="12"/>
    </row>
    <row r="2641" spans="1:12" x14ac:dyDescent="0.3">
      <c r="A2641">
        <v>3</v>
      </c>
      <c r="B2641">
        <v>11297</v>
      </c>
      <c r="C2641">
        <v>6</v>
      </c>
      <c r="D2641">
        <v>74000</v>
      </c>
      <c r="E2641" s="46">
        <v>44866</v>
      </c>
      <c r="F2641">
        <v>-109</v>
      </c>
      <c r="I2641" t="str">
        <f>INDEX(LedgerMapping[[#All],[Level 3]],MATCH(Actuals[[#This Row],[Sub Ledger]],LedgerMapping[[#All],[Sub Ledger]],0))</f>
        <v>Administration</v>
      </c>
      <c r="J2641" s="22">
        <f>YEAR(Actuals[[#This Row],[Date]])</f>
        <v>2022</v>
      </c>
      <c r="K2641" s="22">
        <f>MONTH(Actuals[[#This Row],[Date]])</f>
        <v>11</v>
      </c>
      <c r="L2641" s="12"/>
    </row>
    <row r="2642" spans="1:12" x14ac:dyDescent="0.3">
      <c r="A2642">
        <v>3</v>
      </c>
      <c r="B2642">
        <v>12425</v>
      </c>
      <c r="C2642">
        <v>6</v>
      </c>
      <c r="D2642">
        <v>74000</v>
      </c>
      <c r="E2642" s="46">
        <v>44897</v>
      </c>
      <c r="F2642">
        <v>-129</v>
      </c>
      <c r="I2642" t="str">
        <f>INDEX(LedgerMapping[[#All],[Level 3]],MATCH(Actuals[[#This Row],[Sub Ledger]],LedgerMapping[[#All],[Sub Ledger]],0))</f>
        <v>Administration</v>
      </c>
      <c r="J2642" s="22">
        <f>YEAR(Actuals[[#This Row],[Date]])</f>
        <v>2022</v>
      </c>
      <c r="K2642" s="22">
        <f>MONTH(Actuals[[#This Row],[Date]])</f>
        <v>12</v>
      </c>
      <c r="L2642" s="12"/>
    </row>
    <row r="2643" spans="1:12" x14ac:dyDescent="0.3">
      <c r="A2643">
        <v>3</v>
      </c>
      <c r="B2643">
        <v>13536</v>
      </c>
      <c r="C2643">
        <v>6</v>
      </c>
      <c r="D2643">
        <v>74000</v>
      </c>
      <c r="E2643" s="46">
        <v>44927</v>
      </c>
      <c r="F2643">
        <v>-367</v>
      </c>
      <c r="I2643" t="str">
        <f>INDEX(LedgerMapping[[#All],[Level 3]],MATCH(Actuals[[#This Row],[Sub Ledger]],LedgerMapping[[#All],[Sub Ledger]],0))</f>
        <v>Administration</v>
      </c>
      <c r="J2643" s="22">
        <f>YEAR(Actuals[[#This Row],[Date]])</f>
        <v>2023</v>
      </c>
      <c r="K2643" s="22">
        <f>MONTH(Actuals[[#This Row],[Date]])</f>
        <v>1</v>
      </c>
      <c r="L2643" s="12"/>
    </row>
    <row r="2644" spans="1:12" x14ac:dyDescent="0.3">
      <c r="A2644">
        <v>3</v>
      </c>
      <c r="B2644">
        <v>14550</v>
      </c>
      <c r="C2644">
        <v>6</v>
      </c>
      <c r="D2644">
        <v>74000</v>
      </c>
      <c r="E2644" s="46">
        <v>44958</v>
      </c>
      <c r="F2644">
        <v>-395</v>
      </c>
      <c r="I2644" t="str">
        <f>INDEX(LedgerMapping[[#All],[Level 3]],MATCH(Actuals[[#This Row],[Sub Ledger]],LedgerMapping[[#All],[Sub Ledger]],0))</f>
        <v>Administration</v>
      </c>
      <c r="J2644" s="22">
        <f>YEAR(Actuals[[#This Row],[Date]])</f>
        <v>2023</v>
      </c>
      <c r="K2644" s="22">
        <f>MONTH(Actuals[[#This Row],[Date]])</f>
        <v>2</v>
      </c>
      <c r="L2644" s="12"/>
    </row>
    <row r="2645" spans="1:12" x14ac:dyDescent="0.3">
      <c r="A2645">
        <v>3</v>
      </c>
      <c r="B2645">
        <v>15529</v>
      </c>
      <c r="C2645">
        <v>6</v>
      </c>
      <c r="D2645">
        <v>74000</v>
      </c>
      <c r="E2645" s="46">
        <v>44988</v>
      </c>
      <c r="F2645">
        <v>-376</v>
      </c>
      <c r="I2645" t="str">
        <f>INDEX(LedgerMapping[[#All],[Level 3]],MATCH(Actuals[[#This Row],[Sub Ledger]],LedgerMapping[[#All],[Sub Ledger]],0))</f>
        <v>Administration</v>
      </c>
      <c r="J2645" s="22">
        <f>YEAR(Actuals[[#This Row],[Date]])</f>
        <v>2023</v>
      </c>
      <c r="K2645" s="22">
        <f>MONTH(Actuals[[#This Row],[Date]])</f>
        <v>3</v>
      </c>
      <c r="L2645" s="12"/>
    </row>
    <row r="2646" spans="1:12" x14ac:dyDescent="0.3">
      <c r="A2646">
        <v>3</v>
      </c>
      <c r="B2646">
        <v>16561</v>
      </c>
      <c r="C2646">
        <v>6</v>
      </c>
      <c r="D2646">
        <v>74000</v>
      </c>
      <c r="E2646" s="46">
        <v>45018</v>
      </c>
      <c r="F2646">
        <v>-352</v>
      </c>
      <c r="I2646" t="str">
        <f>INDEX(LedgerMapping[[#All],[Level 3]],MATCH(Actuals[[#This Row],[Sub Ledger]],LedgerMapping[[#All],[Sub Ledger]],0))</f>
        <v>Administration</v>
      </c>
      <c r="J2646" s="22">
        <f>YEAR(Actuals[[#This Row],[Date]])</f>
        <v>2023</v>
      </c>
      <c r="K2646" s="22">
        <f>MONTH(Actuals[[#This Row],[Date]])</f>
        <v>4</v>
      </c>
      <c r="L2646" s="12"/>
    </row>
    <row r="2647" spans="1:12" x14ac:dyDescent="0.3">
      <c r="A2647">
        <v>3</v>
      </c>
      <c r="B2647">
        <v>17593</v>
      </c>
      <c r="C2647">
        <v>6</v>
      </c>
      <c r="D2647">
        <v>74000</v>
      </c>
      <c r="E2647" s="46">
        <v>45049</v>
      </c>
      <c r="F2647">
        <v>-348</v>
      </c>
      <c r="I2647" t="str">
        <f>INDEX(LedgerMapping[[#All],[Level 3]],MATCH(Actuals[[#This Row],[Sub Ledger]],LedgerMapping[[#All],[Sub Ledger]],0))</f>
        <v>Administration</v>
      </c>
      <c r="J2647" s="22">
        <f>YEAR(Actuals[[#This Row],[Date]])</f>
        <v>2023</v>
      </c>
      <c r="K2647" s="22">
        <f>MONTH(Actuals[[#This Row],[Date]])</f>
        <v>5</v>
      </c>
      <c r="L2647" s="12"/>
    </row>
    <row r="2648" spans="1:12" x14ac:dyDescent="0.3">
      <c r="A2648">
        <v>3</v>
      </c>
      <c r="B2648">
        <v>18597</v>
      </c>
      <c r="C2648">
        <v>6</v>
      </c>
      <c r="D2648">
        <v>74000</v>
      </c>
      <c r="E2648" s="46">
        <v>45079</v>
      </c>
      <c r="F2648">
        <v>-439</v>
      </c>
      <c r="I2648" t="str">
        <f>INDEX(LedgerMapping[[#All],[Level 3]],MATCH(Actuals[[#This Row],[Sub Ledger]],LedgerMapping[[#All],[Sub Ledger]],0))</f>
        <v>Administration</v>
      </c>
      <c r="J2648" s="22">
        <f>YEAR(Actuals[[#This Row],[Date]])</f>
        <v>2023</v>
      </c>
      <c r="K2648" s="22">
        <f>MONTH(Actuals[[#This Row],[Date]])</f>
        <v>6</v>
      </c>
      <c r="L2648" s="12"/>
    </row>
    <row r="2649" spans="1:12" x14ac:dyDescent="0.3">
      <c r="A2649">
        <v>3</v>
      </c>
      <c r="B2649">
        <v>19625</v>
      </c>
      <c r="C2649">
        <v>6</v>
      </c>
      <c r="D2649">
        <v>74000</v>
      </c>
      <c r="E2649" s="46">
        <v>45110</v>
      </c>
      <c r="F2649">
        <v>-410</v>
      </c>
      <c r="I2649" t="str">
        <f>INDEX(LedgerMapping[[#All],[Level 3]],MATCH(Actuals[[#This Row],[Sub Ledger]],LedgerMapping[[#All],[Sub Ledger]],0))</f>
        <v>Administration</v>
      </c>
      <c r="J2649" s="22">
        <f>YEAR(Actuals[[#This Row],[Date]])</f>
        <v>2023</v>
      </c>
      <c r="K2649" s="22">
        <f>MONTH(Actuals[[#This Row],[Date]])</f>
        <v>7</v>
      </c>
      <c r="L2649" s="12"/>
    </row>
    <row r="2650" spans="1:12" x14ac:dyDescent="0.3">
      <c r="A2650">
        <v>3</v>
      </c>
      <c r="B2650">
        <v>20655</v>
      </c>
      <c r="C2650">
        <v>6</v>
      </c>
      <c r="D2650">
        <v>74000</v>
      </c>
      <c r="E2650" s="46">
        <v>45141</v>
      </c>
      <c r="F2650">
        <v>-393</v>
      </c>
      <c r="I2650" t="str">
        <f>INDEX(LedgerMapping[[#All],[Level 3]],MATCH(Actuals[[#This Row],[Sub Ledger]],LedgerMapping[[#All],[Sub Ledger]],0))</f>
        <v>Administration</v>
      </c>
      <c r="J2650" s="22">
        <f>YEAR(Actuals[[#This Row],[Date]])</f>
        <v>2023</v>
      </c>
      <c r="K2650" s="22">
        <f>MONTH(Actuals[[#This Row],[Date]])</f>
        <v>8</v>
      </c>
      <c r="L2650" s="12"/>
    </row>
    <row r="2651" spans="1:12" x14ac:dyDescent="0.3">
      <c r="A2651">
        <v>3</v>
      </c>
      <c r="B2651">
        <v>21657</v>
      </c>
      <c r="C2651">
        <v>6</v>
      </c>
      <c r="D2651">
        <v>74000</v>
      </c>
      <c r="E2651" s="46">
        <v>45169</v>
      </c>
      <c r="F2651">
        <v>-323</v>
      </c>
      <c r="I2651" t="str">
        <f>INDEX(LedgerMapping[[#All],[Level 3]],MATCH(Actuals[[#This Row],[Sub Ledger]],LedgerMapping[[#All],[Sub Ledger]],0))</f>
        <v>Administration</v>
      </c>
      <c r="J2651" s="22">
        <f>YEAR(Actuals[[#This Row],[Date]])</f>
        <v>2023</v>
      </c>
      <c r="K2651" s="22">
        <f>MONTH(Actuals[[#This Row],[Date]])</f>
        <v>8</v>
      </c>
      <c r="L2651" s="12"/>
    </row>
    <row r="2652" spans="1:12" x14ac:dyDescent="0.3">
      <c r="A2652">
        <v>3</v>
      </c>
      <c r="B2652">
        <v>22633</v>
      </c>
      <c r="C2652">
        <v>6</v>
      </c>
      <c r="D2652">
        <v>74000</v>
      </c>
      <c r="E2652" s="46">
        <v>45200</v>
      </c>
      <c r="F2652">
        <v>-382</v>
      </c>
      <c r="I2652" t="str">
        <f>INDEX(LedgerMapping[[#All],[Level 3]],MATCH(Actuals[[#This Row],[Sub Ledger]],LedgerMapping[[#All],[Sub Ledger]],0))</f>
        <v>Administration</v>
      </c>
      <c r="J2652" s="22">
        <f>YEAR(Actuals[[#This Row],[Date]])</f>
        <v>2023</v>
      </c>
      <c r="K2652" s="22">
        <f>MONTH(Actuals[[#This Row],[Date]])</f>
        <v>10</v>
      </c>
      <c r="L2652" s="12"/>
    </row>
    <row r="2653" spans="1:12" x14ac:dyDescent="0.3">
      <c r="A2653">
        <v>3</v>
      </c>
      <c r="B2653">
        <v>23637</v>
      </c>
      <c r="C2653">
        <v>6</v>
      </c>
      <c r="D2653">
        <v>74000</v>
      </c>
      <c r="E2653" s="46">
        <v>45230</v>
      </c>
      <c r="F2653">
        <v>-439</v>
      </c>
      <c r="I2653" t="str">
        <f>INDEX(LedgerMapping[[#All],[Level 3]],MATCH(Actuals[[#This Row],[Sub Ledger]],LedgerMapping[[#All],[Sub Ledger]],0))</f>
        <v>Administration</v>
      </c>
      <c r="J2653" s="22">
        <f>YEAR(Actuals[[#This Row],[Date]])</f>
        <v>2023</v>
      </c>
      <c r="K2653" s="22">
        <f>MONTH(Actuals[[#This Row],[Date]])</f>
        <v>10</v>
      </c>
      <c r="L2653" s="12"/>
    </row>
    <row r="2654" spans="1:12" x14ac:dyDescent="0.3">
      <c r="A2654">
        <v>3</v>
      </c>
      <c r="B2654">
        <v>24667</v>
      </c>
      <c r="C2654">
        <v>6</v>
      </c>
      <c r="D2654">
        <v>74000</v>
      </c>
      <c r="E2654" s="46">
        <v>45261</v>
      </c>
      <c r="F2654">
        <v>-335</v>
      </c>
      <c r="I2654" t="str">
        <f>INDEX(LedgerMapping[[#All],[Level 3]],MATCH(Actuals[[#This Row],[Sub Ledger]],LedgerMapping[[#All],[Sub Ledger]],0))</f>
        <v>Administration</v>
      </c>
      <c r="J2654" s="22">
        <f>YEAR(Actuals[[#This Row],[Date]])</f>
        <v>2023</v>
      </c>
      <c r="K2654" s="22">
        <f>MONTH(Actuals[[#This Row],[Date]])</f>
        <v>12</v>
      </c>
      <c r="L2654" s="12"/>
    </row>
    <row r="2655" spans="1:12" x14ac:dyDescent="0.3">
      <c r="A2655">
        <v>3</v>
      </c>
      <c r="B2655">
        <v>25726</v>
      </c>
      <c r="C2655">
        <v>6</v>
      </c>
      <c r="D2655">
        <v>74000</v>
      </c>
      <c r="E2655" s="46">
        <v>45291</v>
      </c>
      <c r="F2655">
        <v>-296</v>
      </c>
      <c r="I2655" t="str">
        <f>INDEX(LedgerMapping[[#All],[Level 3]],MATCH(Actuals[[#This Row],[Sub Ledger]],LedgerMapping[[#All],[Sub Ledger]],0))</f>
        <v>Administration</v>
      </c>
      <c r="J2655" s="22">
        <f>YEAR(Actuals[[#This Row],[Date]])</f>
        <v>2023</v>
      </c>
      <c r="K2655" s="22">
        <f>MONTH(Actuals[[#This Row],[Date]])</f>
        <v>12</v>
      </c>
      <c r="L2655" s="12"/>
    </row>
    <row r="2656" spans="1:12" x14ac:dyDescent="0.3">
      <c r="A2656">
        <v>3</v>
      </c>
      <c r="B2656">
        <v>26864</v>
      </c>
      <c r="C2656">
        <v>6</v>
      </c>
      <c r="D2656">
        <v>74000</v>
      </c>
      <c r="E2656" s="46">
        <v>45322</v>
      </c>
      <c r="F2656">
        <v>-326</v>
      </c>
      <c r="I2656" t="str">
        <f>INDEX(LedgerMapping[[#All],[Level 3]],MATCH(Actuals[[#This Row],[Sub Ledger]],LedgerMapping[[#All],[Sub Ledger]],0))</f>
        <v>Administration</v>
      </c>
      <c r="J2656" s="22">
        <f>YEAR(Actuals[[#This Row],[Date]])</f>
        <v>2024</v>
      </c>
      <c r="K2656" s="22">
        <f>MONTH(Actuals[[#This Row],[Date]])</f>
        <v>1</v>
      </c>
      <c r="L2656" s="12"/>
    </row>
    <row r="2657" spans="1:12" x14ac:dyDescent="0.3">
      <c r="A2657">
        <v>3</v>
      </c>
      <c r="B2657">
        <v>28014</v>
      </c>
      <c r="C2657">
        <v>6</v>
      </c>
      <c r="D2657">
        <v>74000</v>
      </c>
      <c r="E2657" s="46">
        <v>45354</v>
      </c>
      <c r="F2657">
        <v>-335</v>
      </c>
      <c r="I2657" t="str">
        <f>INDEX(LedgerMapping[[#All],[Level 3]],MATCH(Actuals[[#This Row],[Sub Ledger]],LedgerMapping[[#All],[Sub Ledger]],0))</f>
        <v>Administration</v>
      </c>
      <c r="J2657" s="22">
        <f>YEAR(Actuals[[#This Row],[Date]])</f>
        <v>2024</v>
      </c>
      <c r="K2657" s="22">
        <f>MONTH(Actuals[[#This Row],[Date]])</f>
        <v>3</v>
      </c>
      <c r="L2657" s="12"/>
    </row>
    <row r="2658" spans="1:12" x14ac:dyDescent="0.3">
      <c r="A2658">
        <v>3</v>
      </c>
      <c r="B2658">
        <v>29167</v>
      </c>
      <c r="C2658">
        <v>6</v>
      </c>
      <c r="D2658">
        <v>74000</v>
      </c>
      <c r="E2658" s="46">
        <v>45384</v>
      </c>
      <c r="F2658">
        <v>-311</v>
      </c>
      <c r="I2658" t="str">
        <f>INDEX(LedgerMapping[[#All],[Level 3]],MATCH(Actuals[[#This Row],[Sub Ledger]],LedgerMapping[[#All],[Sub Ledger]],0))</f>
        <v>Administration</v>
      </c>
      <c r="J2658" s="22">
        <f>YEAR(Actuals[[#This Row],[Date]])</f>
        <v>2024</v>
      </c>
      <c r="K2658" s="22">
        <f>MONTH(Actuals[[#This Row],[Date]])</f>
        <v>4</v>
      </c>
      <c r="L2658" s="12"/>
    </row>
    <row r="2659" spans="1:12" x14ac:dyDescent="0.3">
      <c r="A2659">
        <v>3</v>
      </c>
      <c r="B2659">
        <v>30293</v>
      </c>
      <c r="C2659">
        <v>6</v>
      </c>
      <c r="D2659">
        <v>74000</v>
      </c>
      <c r="E2659" s="46">
        <v>45415</v>
      </c>
      <c r="F2659">
        <v>-244</v>
      </c>
      <c r="I2659" t="str">
        <f>INDEX(LedgerMapping[[#All],[Level 3]],MATCH(Actuals[[#This Row],[Sub Ledger]],LedgerMapping[[#All],[Sub Ledger]],0))</f>
        <v>Administration</v>
      </c>
      <c r="J2659" s="22">
        <f>YEAR(Actuals[[#This Row],[Date]])</f>
        <v>2024</v>
      </c>
      <c r="K2659" s="22">
        <f>MONTH(Actuals[[#This Row],[Date]])</f>
        <v>5</v>
      </c>
      <c r="L2659" s="12"/>
    </row>
    <row r="2660" spans="1:12" x14ac:dyDescent="0.3">
      <c r="A2660">
        <v>3</v>
      </c>
      <c r="B2660">
        <v>31419</v>
      </c>
      <c r="C2660">
        <v>6</v>
      </c>
      <c r="D2660">
        <v>74000</v>
      </c>
      <c r="E2660" s="46">
        <v>45445</v>
      </c>
      <c r="F2660">
        <v>-236</v>
      </c>
      <c r="I2660" t="str">
        <f>INDEX(LedgerMapping[[#All],[Level 3]],MATCH(Actuals[[#This Row],[Sub Ledger]],LedgerMapping[[#All],[Sub Ledger]],0))</f>
        <v>Administration</v>
      </c>
      <c r="J2660" s="22">
        <f>YEAR(Actuals[[#This Row],[Date]])</f>
        <v>2024</v>
      </c>
      <c r="K2660" s="22">
        <f>MONTH(Actuals[[#This Row],[Date]])</f>
        <v>6</v>
      </c>
      <c r="L2660" s="12"/>
    </row>
    <row r="2661" spans="1:12" x14ac:dyDescent="0.3">
      <c r="A2661">
        <v>3</v>
      </c>
      <c r="B2661">
        <v>32543</v>
      </c>
      <c r="C2661">
        <v>6</v>
      </c>
      <c r="D2661">
        <v>74000</v>
      </c>
      <c r="E2661" s="46">
        <v>45476</v>
      </c>
      <c r="F2661">
        <v>-253</v>
      </c>
      <c r="I2661" t="str">
        <f>INDEX(LedgerMapping[[#All],[Level 3]],MATCH(Actuals[[#This Row],[Sub Ledger]],LedgerMapping[[#All],[Sub Ledger]],0))</f>
        <v>Administration</v>
      </c>
      <c r="J2661" s="22">
        <f>YEAR(Actuals[[#This Row],[Date]])</f>
        <v>2024</v>
      </c>
      <c r="K2661" s="22">
        <f>MONTH(Actuals[[#This Row],[Date]])</f>
        <v>7</v>
      </c>
      <c r="L2661" s="12"/>
    </row>
    <row r="2662" spans="1:12" x14ac:dyDescent="0.3">
      <c r="A2662">
        <v>3</v>
      </c>
      <c r="B2662">
        <v>33668</v>
      </c>
      <c r="C2662">
        <v>6</v>
      </c>
      <c r="D2662">
        <v>74000</v>
      </c>
      <c r="E2662" s="46">
        <v>45507</v>
      </c>
      <c r="F2662">
        <v>-301</v>
      </c>
      <c r="I2662" t="str">
        <f>INDEX(LedgerMapping[[#All],[Level 3]],MATCH(Actuals[[#This Row],[Sub Ledger]],LedgerMapping[[#All],[Sub Ledger]],0))</f>
        <v>Administration</v>
      </c>
      <c r="J2662" s="22">
        <f>YEAR(Actuals[[#This Row],[Date]])</f>
        <v>2024</v>
      </c>
      <c r="K2662" s="22">
        <f>MONTH(Actuals[[#This Row],[Date]])</f>
        <v>8</v>
      </c>
      <c r="L2662" s="12"/>
    </row>
    <row r="2663" spans="1:12" x14ac:dyDescent="0.3">
      <c r="A2663">
        <v>3</v>
      </c>
      <c r="B2663">
        <v>34818</v>
      </c>
      <c r="C2663">
        <v>6</v>
      </c>
      <c r="D2663">
        <v>74000</v>
      </c>
      <c r="E2663" s="46">
        <v>45536</v>
      </c>
      <c r="F2663">
        <v>-383</v>
      </c>
      <c r="I2663" t="str">
        <f>INDEX(LedgerMapping[[#All],[Level 3]],MATCH(Actuals[[#This Row],[Sub Ledger]],LedgerMapping[[#All],[Sub Ledger]],0))</f>
        <v>Administration</v>
      </c>
      <c r="J2663" s="22">
        <f>YEAR(Actuals[[#This Row],[Date]])</f>
        <v>2024</v>
      </c>
      <c r="K2663" s="22">
        <f>MONTH(Actuals[[#This Row],[Date]])</f>
        <v>9</v>
      </c>
      <c r="L2663" s="12"/>
    </row>
    <row r="2664" spans="1:12" x14ac:dyDescent="0.3">
      <c r="A2664">
        <v>3</v>
      </c>
      <c r="B2664">
        <v>35969</v>
      </c>
      <c r="C2664">
        <v>6</v>
      </c>
      <c r="D2664">
        <v>74000</v>
      </c>
      <c r="E2664" s="46">
        <v>45567</v>
      </c>
      <c r="F2664">
        <v>-335</v>
      </c>
      <c r="I2664" t="str">
        <f>INDEX(LedgerMapping[[#All],[Level 3]],MATCH(Actuals[[#This Row],[Sub Ledger]],LedgerMapping[[#All],[Sub Ledger]],0))</f>
        <v>Administration</v>
      </c>
      <c r="J2664" s="22">
        <f>YEAR(Actuals[[#This Row],[Date]])</f>
        <v>2024</v>
      </c>
      <c r="K2664" s="22">
        <f>MONTH(Actuals[[#This Row],[Date]])</f>
        <v>10</v>
      </c>
      <c r="L2664" s="12"/>
    </row>
    <row r="2665" spans="1:12" x14ac:dyDescent="0.3">
      <c r="A2665">
        <v>3</v>
      </c>
      <c r="B2665">
        <v>37118</v>
      </c>
      <c r="C2665">
        <v>6</v>
      </c>
      <c r="D2665">
        <v>74000</v>
      </c>
      <c r="E2665" s="46">
        <v>45597</v>
      </c>
      <c r="F2665">
        <v>-370</v>
      </c>
      <c r="I2665" t="str">
        <f>INDEX(LedgerMapping[[#All],[Level 3]],MATCH(Actuals[[#This Row],[Sub Ledger]],LedgerMapping[[#All],[Sub Ledger]],0))</f>
        <v>Administration</v>
      </c>
      <c r="J2665" s="22">
        <f>YEAR(Actuals[[#This Row],[Date]])</f>
        <v>2024</v>
      </c>
      <c r="K2665" s="22">
        <f>MONTH(Actuals[[#This Row],[Date]])</f>
        <v>11</v>
      </c>
      <c r="L2665" s="12"/>
    </row>
    <row r="2666" spans="1:12" x14ac:dyDescent="0.3">
      <c r="A2666">
        <v>3</v>
      </c>
      <c r="B2666">
        <v>38268</v>
      </c>
      <c r="C2666">
        <v>6</v>
      </c>
      <c r="D2666">
        <v>74000</v>
      </c>
      <c r="E2666" s="46">
        <v>45628</v>
      </c>
      <c r="F2666">
        <v>-359</v>
      </c>
      <c r="I2666" t="str">
        <f>INDEX(LedgerMapping[[#All],[Level 3]],MATCH(Actuals[[#This Row],[Sub Ledger]],LedgerMapping[[#All],[Sub Ledger]],0))</f>
        <v>Administration</v>
      </c>
      <c r="J2666" s="22">
        <f>YEAR(Actuals[[#This Row],[Date]])</f>
        <v>2024</v>
      </c>
      <c r="K2666" s="22">
        <f>MONTH(Actuals[[#This Row],[Date]])</f>
        <v>12</v>
      </c>
      <c r="L2666" s="12"/>
    </row>
    <row r="2667" spans="1:12" x14ac:dyDescent="0.3">
      <c r="A2667">
        <v>3</v>
      </c>
      <c r="B2667">
        <v>82</v>
      </c>
      <c r="C2667">
        <v>6</v>
      </c>
      <c r="D2667">
        <v>76000</v>
      </c>
      <c r="E2667" s="46">
        <v>44562</v>
      </c>
      <c r="F2667">
        <v>-486</v>
      </c>
      <c r="I2667" t="str">
        <f>INDEX(LedgerMapping[[#All],[Level 3]],MATCH(Actuals[[#This Row],[Sub Ledger]],LedgerMapping[[#All],[Sub Ledger]],0))</f>
        <v>Administration</v>
      </c>
      <c r="J2667" s="22">
        <f>YEAR(Actuals[[#This Row],[Date]])</f>
        <v>2022</v>
      </c>
      <c r="K2667" s="22">
        <f>MONTH(Actuals[[#This Row],[Date]])</f>
        <v>1</v>
      </c>
      <c r="L2667" s="12"/>
    </row>
    <row r="2668" spans="1:12" x14ac:dyDescent="0.3">
      <c r="A2668">
        <v>3</v>
      </c>
      <c r="B2668">
        <v>1210</v>
      </c>
      <c r="C2668">
        <v>6</v>
      </c>
      <c r="D2668">
        <v>76000</v>
      </c>
      <c r="E2668" s="46">
        <v>44593</v>
      </c>
      <c r="F2668">
        <v>-787</v>
      </c>
      <c r="I2668" t="str">
        <f>INDEX(LedgerMapping[[#All],[Level 3]],MATCH(Actuals[[#This Row],[Sub Ledger]],LedgerMapping[[#All],[Sub Ledger]],0))</f>
        <v>Administration</v>
      </c>
      <c r="J2668" s="22">
        <f>YEAR(Actuals[[#This Row],[Date]])</f>
        <v>2022</v>
      </c>
      <c r="K2668" s="22">
        <f>MONTH(Actuals[[#This Row],[Date]])</f>
        <v>2</v>
      </c>
      <c r="L2668" s="12"/>
    </row>
    <row r="2669" spans="1:12" x14ac:dyDescent="0.3">
      <c r="A2669">
        <v>3</v>
      </c>
      <c r="B2669">
        <v>2334</v>
      </c>
      <c r="C2669">
        <v>6</v>
      </c>
      <c r="D2669">
        <v>76000</v>
      </c>
      <c r="E2669" s="46">
        <v>44624</v>
      </c>
      <c r="F2669">
        <v>-836</v>
      </c>
      <c r="I2669" t="str">
        <f>INDEX(LedgerMapping[[#All],[Level 3]],MATCH(Actuals[[#This Row],[Sub Ledger]],LedgerMapping[[#All],[Sub Ledger]],0))</f>
        <v>Administration</v>
      </c>
      <c r="J2669" s="22">
        <f>YEAR(Actuals[[#This Row],[Date]])</f>
        <v>2022</v>
      </c>
      <c r="K2669" s="22">
        <f>MONTH(Actuals[[#This Row],[Date]])</f>
        <v>3</v>
      </c>
      <c r="L2669" s="12"/>
    </row>
    <row r="2670" spans="1:12" x14ac:dyDescent="0.3">
      <c r="A2670">
        <v>3</v>
      </c>
      <c r="B2670">
        <v>3452</v>
      </c>
      <c r="C2670">
        <v>6</v>
      </c>
      <c r="D2670">
        <v>76000</v>
      </c>
      <c r="E2670" s="46">
        <v>44654</v>
      </c>
      <c r="F2670">
        <v>-703</v>
      </c>
      <c r="I2670" t="str">
        <f>INDEX(LedgerMapping[[#All],[Level 3]],MATCH(Actuals[[#This Row],[Sub Ledger]],LedgerMapping[[#All],[Sub Ledger]],0))</f>
        <v>Administration</v>
      </c>
      <c r="J2670" s="22">
        <f>YEAR(Actuals[[#This Row],[Date]])</f>
        <v>2022</v>
      </c>
      <c r="K2670" s="22">
        <f>MONTH(Actuals[[#This Row],[Date]])</f>
        <v>4</v>
      </c>
      <c r="L2670" s="12"/>
    </row>
    <row r="2671" spans="1:12" x14ac:dyDescent="0.3">
      <c r="A2671">
        <v>3</v>
      </c>
      <c r="B2671">
        <v>4572</v>
      </c>
      <c r="C2671">
        <v>6</v>
      </c>
      <c r="D2671">
        <v>76000</v>
      </c>
      <c r="E2671" s="46">
        <v>44685</v>
      </c>
      <c r="F2671">
        <v>-970</v>
      </c>
      <c r="I2671" t="str">
        <f>INDEX(LedgerMapping[[#All],[Level 3]],MATCH(Actuals[[#This Row],[Sub Ledger]],LedgerMapping[[#All],[Sub Ledger]],0))</f>
        <v>Administration</v>
      </c>
      <c r="J2671" s="22">
        <f>YEAR(Actuals[[#This Row],[Date]])</f>
        <v>2022</v>
      </c>
      <c r="K2671" s="22">
        <f>MONTH(Actuals[[#This Row],[Date]])</f>
        <v>5</v>
      </c>
      <c r="L2671" s="12"/>
    </row>
    <row r="2672" spans="1:12" x14ac:dyDescent="0.3">
      <c r="A2672">
        <v>3</v>
      </c>
      <c r="B2672">
        <v>5698</v>
      </c>
      <c r="C2672">
        <v>6</v>
      </c>
      <c r="D2672">
        <v>76000</v>
      </c>
      <c r="E2672" s="46">
        <v>44715</v>
      </c>
      <c r="F2672">
        <v>-922</v>
      </c>
      <c r="I2672" t="str">
        <f>INDEX(LedgerMapping[[#All],[Level 3]],MATCH(Actuals[[#This Row],[Sub Ledger]],LedgerMapping[[#All],[Sub Ledger]],0))</f>
        <v>Administration</v>
      </c>
      <c r="J2672" s="22">
        <f>YEAR(Actuals[[#This Row],[Date]])</f>
        <v>2022</v>
      </c>
      <c r="K2672" s="22">
        <f>MONTH(Actuals[[#This Row],[Date]])</f>
        <v>6</v>
      </c>
      <c r="L2672" s="12"/>
    </row>
    <row r="2673" spans="1:12" x14ac:dyDescent="0.3">
      <c r="A2673">
        <v>3</v>
      </c>
      <c r="B2673">
        <v>6822</v>
      </c>
      <c r="C2673">
        <v>6</v>
      </c>
      <c r="D2673">
        <v>76000</v>
      </c>
      <c r="E2673" s="46">
        <v>44746</v>
      </c>
      <c r="F2673">
        <v>-732</v>
      </c>
      <c r="I2673" t="str">
        <f>INDEX(LedgerMapping[[#All],[Level 3]],MATCH(Actuals[[#This Row],[Sub Ledger]],LedgerMapping[[#All],[Sub Ledger]],0))</f>
        <v>Administration</v>
      </c>
      <c r="J2673" s="22">
        <f>YEAR(Actuals[[#This Row],[Date]])</f>
        <v>2022</v>
      </c>
      <c r="K2673" s="22">
        <f>MONTH(Actuals[[#This Row],[Date]])</f>
        <v>7</v>
      </c>
      <c r="L2673" s="12"/>
    </row>
    <row r="2674" spans="1:12" x14ac:dyDescent="0.3">
      <c r="A2674">
        <v>3</v>
      </c>
      <c r="B2674">
        <v>7943</v>
      </c>
      <c r="C2674">
        <v>6</v>
      </c>
      <c r="D2674">
        <v>76000</v>
      </c>
      <c r="E2674" s="46">
        <v>44777</v>
      </c>
      <c r="F2674">
        <v>-929</v>
      </c>
      <c r="I2674" t="str">
        <f>INDEX(LedgerMapping[[#All],[Level 3]],MATCH(Actuals[[#This Row],[Sub Ledger]],LedgerMapping[[#All],[Sub Ledger]],0))</f>
        <v>Administration</v>
      </c>
      <c r="J2674" s="22">
        <f>YEAR(Actuals[[#This Row],[Date]])</f>
        <v>2022</v>
      </c>
      <c r="K2674" s="22">
        <f>MONTH(Actuals[[#This Row],[Date]])</f>
        <v>8</v>
      </c>
      <c r="L2674" s="12"/>
    </row>
    <row r="2675" spans="1:12" x14ac:dyDescent="0.3">
      <c r="A2675">
        <v>3</v>
      </c>
      <c r="B2675">
        <v>9064</v>
      </c>
      <c r="C2675">
        <v>6</v>
      </c>
      <c r="D2675">
        <v>76000</v>
      </c>
      <c r="E2675" s="46">
        <v>44805</v>
      </c>
      <c r="F2675">
        <v>-791</v>
      </c>
      <c r="I2675" t="str">
        <f>INDEX(LedgerMapping[[#All],[Level 3]],MATCH(Actuals[[#This Row],[Sub Ledger]],LedgerMapping[[#All],[Sub Ledger]],0))</f>
        <v>Administration</v>
      </c>
      <c r="J2675" s="22">
        <f>YEAR(Actuals[[#This Row],[Date]])</f>
        <v>2022</v>
      </c>
      <c r="K2675" s="22">
        <f>MONTH(Actuals[[#This Row],[Date]])</f>
        <v>9</v>
      </c>
      <c r="L2675" s="12"/>
    </row>
    <row r="2676" spans="1:12" x14ac:dyDescent="0.3">
      <c r="A2676">
        <v>3</v>
      </c>
      <c r="B2676">
        <v>10180</v>
      </c>
      <c r="C2676">
        <v>6</v>
      </c>
      <c r="D2676">
        <v>76000</v>
      </c>
      <c r="E2676" s="46">
        <v>44836</v>
      </c>
      <c r="F2676">
        <v>-1016</v>
      </c>
      <c r="I2676" t="str">
        <f>INDEX(LedgerMapping[[#All],[Level 3]],MATCH(Actuals[[#This Row],[Sub Ledger]],LedgerMapping[[#All],[Sub Ledger]],0))</f>
        <v>Administration</v>
      </c>
      <c r="J2676" s="22">
        <f>YEAR(Actuals[[#This Row],[Date]])</f>
        <v>2022</v>
      </c>
      <c r="K2676" s="22">
        <f>MONTH(Actuals[[#This Row],[Date]])</f>
        <v>10</v>
      </c>
      <c r="L2676" s="12"/>
    </row>
    <row r="2677" spans="1:12" x14ac:dyDescent="0.3">
      <c r="A2677">
        <v>3</v>
      </c>
      <c r="B2677">
        <v>11298</v>
      </c>
      <c r="C2677">
        <v>6</v>
      </c>
      <c r="D2677">
        <v>76000</v>
      </c>
      <c r="E2677" s="46">
        <v>44866</v>
      </c>
      <c r="F2677">
        <v>-1030</v>
      </c>
      <c r="I2677" t="str">
        <f>INDEX(LedgerMapping[[#All],[Level 3]],MATCH(Actuals[[#This Row],[Sub Ledger]],LedgerMapping[[#All],[Sub Ledger]],0))</f>
        <v>Administration</v>
      </c>
      <c r="J2677" s="22">
        <f>YEAR(Actuals[[#This Row],[Date]])</f>
        <v>2022</v>
      </c>
      <c r="K2677" s="22">
        <f>MONTH(Actuals[[#This Row],[Date]])</f>
        <v>11</v>
      </c>
      <c r="L2677" s="12"/>
    </row>
    <row r="2678" spans="1:12" x14ac:dyDescent="0.3">
      <c r="A2678">
        <v>3</v>
      </c>
      <c r="B2678">
        <v>12427</v>
      </c>
      <c r="C2678">
        <v>6</v>
      </c>
      <c r="D2678">
        <v>76000</v>
      </c>
      <c r="E2678" s="46">
        <v>44897</v>
      </c>
      <c r="F2678">
        <v>-970</v>
      </c>
      <c r="I2678" t="str">
        <f>INDEX(LedgerMapping[[#All],[Level 3]],MATCH(Actuals[[#This Row],[Sub Ledger]],LedgerMapping[[#All],[Sub Ledger]],0))</f>
        <v>Administration</v>
      </c>
      <c r="J2678" s="22">
        <f>YEAR(Actuals[[#This Row],[Date]])</f>
        <v>2022</v>
      </c>
      <c r="K2678" s="22">
        <f>MONTH(Actuals[[#This Row],[Date]])</f>
        <v>12</v>
      </c>
      <c r="L2678" s="12"/>
    </row>
    <row r="2679" spans="1:12" x14ac:dyDescent="0.3">
      <c r="A2679">
        <v>3</v>
      </c>
      <c r="B2679">
        <v>13537</v>
      </c>
      <c r="C2679">
        <v>6</v>
      </c>
      <c r="D2679">
        <v>76000</v>
      </c>
      <c r="E2679" s="46">
        <v>44927</v>
      </c>
      <c r="F2679">
        <v>-4529</v>
      </c>
      <c r="I2679" t="str">
        <f>INDEX(LedgerMapping[[#All],[Level 3]],MATCH(Actuals[[#This Row],[Sub Ledger]],LedgerMapping[[#All],[Sub Ledger]],0))</f>
        <v>Administration</v>
      </c>
      <c r="J2679" s="22">
        <f>YEAR(Actuals[[#This Row],[Date]])</f>
        <v>2023</v>
      </c>
      <c r="K2679" s="22">
        <f>MONTH(Actuals[[#This Row],[Date]])</f>
        <v>1</v>
      </c>
      <c r="L2679" s="12"/>
    </row>
    <row r="2680" spans="1:12" x14ac:dyDescent="0.3">
      <c r="A2680">
        <v>3</v>
      </c>
      <c r="B2680">
        <v>14551</v>
      </c>
      <c r="C2680">
        <v>6</v>
      </c>
      <c r="D2680">
        <v>76000</v>
      </c>
      <c r="E2680" s="46">
        <v>44958</v>
      </c>
      <c r="F2680">
        <v>-5426</v>
      </c>
      <c r="I2680" t="str">
        <f>INDEX(LedgerMapping[[#All],[Level 3]],MATCH(Actuals[[#This Row],[Sub Ledger]],LedgerMapping[[#All],[Sub Ledger]],0))</f>
        <v>Administration</v>
      </c>
      <c r="J2680" s="22">
        <f>YEAR(Actuals[[#This Row],[Date]])</f>
        <v>2023</v>
      </c>
      <c r="K2680" s="22">
        <f>MONTH(Actuals[[#This Row],[Date]])</f>
        <v>2</v>
      </c>
      <c r="L2680" s="12"/>
    </row>
    <row r="2681" spans="1:12" x14ac:dyDescent="0.3">
      <c r="A2681">
        <v>3</v>
      </c>
      <c r="B2681">
        <v>15530</v>
      </c>
      <c r="C2681">
        <v>6</v>
      </c>
      <c r="D2681">
        <v>76000</v>
      </c>
      <c r="E2681" s="46">
        <v>44988</v>
      </c>
      <c r="F2681">
        <v>-4205</v>
      </c>
      <c r="I2681" t="str">
        <f>INDEX(LedgerMapping[[#All],[Level 3]],MATCH(Actuals[[#This Row],[Sub Ledger]],LedgerMapping[[#All],[Sub Ledger]],0))</f>
        <v>Administration</v>
      </c>
      <c r="J2681" s="22">
        <f>YEAR(Actuals[[#This Row],[Date]])</f>
        <v>2023</v>
      </c>
      <c r="K2681" s="22">
        <f>MONTH(Actuals[[#This Row],[Date]])</f>
        <v>3</v>
      </c>
      <c r="L2681" s="12"/>
    </row>
    <row r="2682" spans="1:12" x14ac:dyDescent="0.3">
      <c r="A2682">
        <v>3</v>
      </c>
      <c r="B2682">
        <v>16562</v>
      </c>
      <c r="C2682">
        <v>6</v>
      </c>
      <c r="D2682">
        <v>76000</v>
      </c>
      <c r="E2682" s="46">
        <v>45018</v>
      </c>
      <c r="F2682">
        <v>-3705</v>
      </c>
      <c r="I2682" t="str">
        <f>INDEX(LedgerMapping[[#All],[Level 3]],MATCH(Actuals[[#This Row],[Sub Ledger]],LedgerMapping[[#All],[Sub Ledger]],0))</f>
        <v>Administration</v>
      </c>
      <c r="J2682" s="22">
        <f>YEAR(Actuals[[#This Row],[Date]])</f>
        <v>2023</v>
      </c>
      <c r="K2682" s="22">
        <f>MONTH(Actuals[[#This Row],[Date]])</f>
        <v>4</v>
      </c>
      <c r="L2682" s="12"/>
    </row>
    <row r="2683" spans="1:12" x14ac:dyDescent="0.3">
      <c r="A2683">
        <v>3</v>
      </c>
      <c r="B2683">
        <v>17594</v>
      </c>
      <c r="C2683">
        <v>6</v>
      </c>
      <c r="D2683">
        <v>76000</v>
      </c>
      <c r="E2683" s="46">
        <v>45049</v>
      </c>
      <c r="F2683">
        <v>-4582</v>
      </c>
      <c r="I2683" t="str">
        <f>INDEX(LedgerMapping[[#All],[Level 3]],MATCH(Actuals[[#This Row],[Sub Ledger]],LedgerMapping[[#All],[Sub Ledger]],0))</f>
        <v>Administration</v>
      </c>
      <c r="J2683" s="22">
        <f>YEAR(Actuals[[#This Row],[Date]])</f>
        <v>2023</v>
      </c>
      <c r="K2683" s="22">
        <f>MONTH(Actuals[[#This Row],[Date]])</f>
        <v>5</v>
      </c>
      <c r="L2683" s="12"/>
    </row>
    <row r="2684" spans="1:12" x14ac:dyDescent="0.3">
      <c r="A2684">
        <v>3</v>
      </c>
      <c r="B2684">
        <v>18598</v>
      </c>
      <c r="C2684">
        <v>6</v>
      </c>
      <c r="D2684">
        <v>76000</v>
      </c>
      <c r="E2684" s="46">
        <v>45079</v>
      </c>
      <c r="F2684">
        <v>-3573</v>
      </c>
      <c r="I2684" t="str">
        <f>INDEX(LedgerMapping[[#All],[Level 3]],MATCH(Actuals[[#This Row],[Sub Ledger]],LedgerMapping[[#All],[Sub Ledger]],0))</f>
        <v>Administration</v>
      </c>
      <c r="J2684" s="22">
        <f>YEAR(Actuals[[#This Row],[Date]])</f>
        <v>2023</v>
      </c>
      <c r="K2684" s="22">
        <f>MONTH(Actuals[[#This Row],[Date]])</f>
        <v>6</v>
      </c>
      <c r="L2684" s="12"/>
    </row>
    <row r="2685" spans="1:12" x14ac:dyDescent="0.3">
      <c r="A2685">
        <v>3</v>
      </c>
      <c r="B2685">
        <v>19626</v>
      </c>
      <c r="C2685">
        <v>6</v>
      </c>
      <c r="D2685">
        <v>76000</v>
      </c>
      <c r="E2685" s="46">
        <v>45110</v>
      </c>
      <c r="F2685">
        <v>-3227</v>
      </c>
      <c r="I2685" t="str">
        <f>INDEX(LedgerMapping[[#All],[Level 3]],MATCH(Actuals[[#This Row],[Sub Ledger]],LedgerMapping[[#All],[Sub Ledger]],0))</f>
        <v>Administration</v>
      </c>
      <c r="J2685" s="22">
        <f>YEAR(Actuals[[#This Row],[Date]])</f>
        <v>2023</v>
      </c>
      <c r="K2685" s="22">
        <f>MONTH(Actuals[[#This Row],[Date]])</f>
        <v>7</v>
      </c>
      <c r="L2685" s="12"/>
    </row>
    <row r="2686" spans="1:12" x14ac:dyDescent="0.3">
      <c r="A2686">
        <v>3</v>
      </c>
      <c r="B2686">
        <v>20656</v>
      </c>
      <c r="C2686">
        <v>6</v>
      </c>
      <c r="D2686">
        <v>76000</v>
      </c>
      <c r="E2686" s="46">
        <v>45141</v>
      </c>
      <c r="F2686">
        <v>-3458</v>
      </c>
      <c r="I2686" t="str">
        <f>INDEX(LedgerMapping[[#All],[Level 3]],MATCH(Actuals[[#This Row],[Sub Ledger]],LedgerMapping[[#All],[Sub Ledger]],0))</f>
        <v>Administration</v>
      </c>
      <c r="J2686" s="22">
        <f>YEAR(Actuals[[#This Row],[Date]])</f>
        <v>2023</v>
      </c>
      <c r="K2686" s="22">
        <f>MONTH(Actuals[[#This Row],[Date]])</f>
        <v>8</v>
      </c>
      <c r="L2686" s="12"/>
    </row>
    <row r="2687" spans="1:12" x14ac:dyDescent="0.3">
      <c r="A2687">
        <v>3</v>
      </c>
      <c r="B2687">
        <v>21658</v>
      </c>
      <c r="C2687">
        <v>6</v>
      </c>
      <c r="D2687">
        <v>76000</v>
      </c>
      <c r="E2687" s="46">
        <v>45169</v>
      </c>
      <c r="F2687">
        <v>-2148</v>
      </c>
      <c r="I2687" t="str">
        <f>INDEX(LedgerMapping[[#All],[Level 3]],MATCH(Actuals[[#This Row],[Sub Ledger]],LedgerMapping[[#All],[Sub Ledger]],0))</f>
        <v>Administration</v>
      </c>
      <c r="J2687" s="22">
        <f>YEAR(Actuals[[#This Row],[Date]])</f>
        <v>2023</v>
      </c>
      <c r="K2687" s="22">
        <f>MONTH(Actuals[[#This Row],[Date]])</f>
        <v>8</v>
      </c>
      <c r="L2687" s="12"/>
    </row>
    <row r="2688" spans="1:12" x14ac:dyDescent="0.3">
      <c r="A2688">
        <v>3</v>
      </c>
      <c r="B2688">
        <v>22634</v>
      </c>
      <c r="C2688">
        <v>6</v>
      </c>
      <c r="D2688">
        <v>76000</v>
      </c>
      <c r="E2688" s="46">
        <v>45200</v>
      </c>
      <c r="F2688">
        <v>-4358</v>
      </c>
      <c r="I2688" t="str">
        <f>INDEX(LedgerMapping[[#All],[Level 3]],MATCH(Actuals[[#This Row],[Sub Ledger]],LedgerMapping[[#All],[Sub Ledger]],0))</f>
        <v>Administration</v>
      </c>
      <c r="J2688" s="22">
        <f>YEAR(Actuals[[#This Row],[Date]])</f>
        <v>2023</v>
      </c>
      <c r="K2688" s="22">
        <f>MONTH(Actuals[[#This Row],[Date]])</f>
        <v>10</v>
      </c>
      <c r="L2688" s="12"/>
    </row>
    <row r="2689" spans="1:12" x14ac:dyDescent="0.3">
      <c r="A2689">
        <v>3</v>
      </c>
      <c r="B2689">
        <v>23638</v>
      </c>
      <c r="C2689">
        <v>6</v>
      </c>
      <c r="D2689">
        <v>76000</v>
      </c>
      <c r="E2689" s="46">
        <v>45230</v>
      </c>
      <c r="F2689">
        <v>-4392</v>
      </c>
      <c r="I2689" t="str">
        <f>INDEX(LedgerMapping[[#All],[Level 3]],MATCH(Actuals[[#This Row],[Sub Ledger]],LedgerMapping[[#All],[Sub Ledger]],0))</f>
        <v>Administration</v>
      </c>
      <c r="J2689" s="22">
        <f>YEAR(Actuals[[#This Row],[Date]])</f>
        <v>2023</v>
      </c>
      <c r="K2689" s="22">
        <f>MONTH(Actuals[[#This Row],[Date]])</f>
        <v>10</v>
      </c>
      <c r="L2689" s="12"/>
    </row>
    <row r="2690" spans="1:12" x14ac:dyDescent="0.3">
      <c r="A2690">
        <v>3</v>
      </c>
      <c r="B2690">
        <v>24668</v>
      </c>
      <c r="C2690">
        <v>6</v>
      </c>
      <c r="D2690">
        <v>76000</v>
      </c>
      <c r="E2690" s="46">
        <v>45261</v>
      </c>
      <c r="F2690">
        <v>-3019</v>
      </c>
      <c r="I2690" t="str">
        <f>INDEX(LedgerMapping[[#All],[Level 3]],MATCH(Actuals[[#This Row],[Sub Ledger]],LedgerMapping[[#All],[Sub Ledger]],0))</f>
        <v>Administration</v>
      </c>
      <c r="J2690" s="22">
        <f>YEAR(Actuals[[#This Row],[Date]])</f>
        <v>2023</v>
      </c>
      <c r="K2690" s="22">
        <f>MONTH(Actuals[[#This Row],[Date]])</f>
        <v>12</v>
      </c>
      <c r="L2690" s="12"/>
    </row>
    <row r="2691" spans="1:12" x14ac:dyDescent="0.3">
      <c r="A2691">
        <v>3</v>
      </c>
      <c r="B2691">
        <v>25727</v>
      </c>
      <c r="C2691">
        <v>6</v>
      </c>
      <c r="D2691">
        <v>76000</v>
      </c>
      <c r="E2691" s="46">
        <v>45291</v>
      </c>
      <c r="F2691">
        <v>-2381</v>
      </c>
      <c r="I2691" t="str">
        <f>INDEX(LedgerMapping[[#All],[Level 3]],MATCH(Actuals[[#This Row],[Sub Ledger]],LedgerMapping[[#All],[Sub Ledger]],0))</f>
        <v>Administration</v>
      </c>
      <c r="J2691" s="22">
        <f>YEAR(Actuals[[#This Row],[Date]])</f>
        <v>2023</v>
      </c>
      <c r="K2691" s="22">
        <f>MONTH(Actuals[[#This Row],[Date]])</f>
        <v>12</v>
      </c>
      <c r="L2691" s="12"/>
    </row>
    <row r="2692" spans="1:12" x14ac:dyDescent="0.3">
      <c r="A2692">
        <v>3</v>
      </c>
      <c r="B2692">
        <v>26865</v>
      </c>
      <c r="C2692">
        <v>6</v>
      </c>
      <c r="D2692">
        <v>76000</v>
      </c>
      <c r="E2692" s="46">
        <v>45322</v>
      </c>
      <c r="F2692">
        <v>-3140</v>
      </c>
      <c r="I2692" t="str">
        <f>INDEX(LedgerMapping[[#All],[Level 3]],MATCH(Actuals[[#This Row],[Sub Ledger]],LedgerMapping[[#All],[Sub Ledger]],0))</f>
        <v>Administration</v>
      </c>
      <c r="J2692" s="22">
        <f>YEAR(Actuals[[#This Row],[Date]])</f>
        <v>2024</v>
      </c>
      <c r="K2692" s="22">
        <f>MONTH(Actuals[[#This Row],[Date]])</f>
        <v>1</v>
      </c>
      <c r="L2692" s="12"/>
    </row>
    <row r="2693" spans="1:12" x14ac:dyDescent="0.3">
      <c r="A2693">
        <v>3</v>
      </c>
      <c r="B2693">
        <v>28015</v>
      </c>
      <c r="C2693">
        <v>6</v>
      </c>
      <c r="D2693">
        <v>76000</v>
      </c>
      <c r="E2693" s="46">
        <v>45354</v>
      </c>
      <c r="F2693">
        <v>-3749</v>
      </c>
      <c r="I2693" t="str">
        <f>INDEX(LedgerMapping[[#All],[Level 3]],MATCH(Actuals[[#This Row],[Sub Ledger]],LedgerMapping[[#All],[Sub Ledger]],0))</f>
        <v>Administration</v>
      </c>
      <c r="J2693" s="22">
        <f>YEAR(Actuals[[#This Row],[Date]])</f>
        <v>2024</v>
      </c>
      <c r="K2693" s="22">
        <f>MONTH(Actuals[[#This Row],[Date]])</f>
        <v>3</v>
      </c>
      <c r="L2693" s="12"/>
    </row>
    <row r="2694" spans="1:12" x14ac:dyDescent="0.3">
      <c r="A2694">
        <v>3</v>
      </c>
      <c r="B2694">
        <v>29168</v>
      </c>
      <c r="C2694">
        <v>6</v>
      </c>
      <c r="D2694">
        <v>76000</v>
      </c>
      <c r="E2694" s="46">
        <v>45384</v>
      </c>
      <c r="F2694">
        <v>-2294</v>
      </c>
      <c r="I2694" t="str">
        <f>INDEX(LedgerMapping[[#All],[Level 3]],MATCH(Actuals[[#This Row],[Sub Ledger]],LedgerMapping[[#All],[Sub Ledger]],0))</f>
        <v>Administration</v>
      </c>
      <c r="J2694" s="22">
        <f>YEAR(Actuals[[#This Row],[Date]])</f>
        <v>2024</v>
      </c>
      <c r="K2694" s="22">
        <f>MONTH(Actuals[[#This Row],[Date]])</f>
        <v>4</v>
      </c>
      <c r="L2694" s="12"/>
    </row>
    <row r="2695" spans="1:12" x14ac:dyDescent="0.3">
      <c r="A2695">
        <v>3</v>
      </c>
      <c r="B2695">
        <v>30294</v>
      </c>
      <c r="C2695">
        <v>6</v>
      </c>
      <c r="D2695">
        <v>76000</v>
      </c>
      <c r="E2695" s="46">
        <v>45415</v>
      </c>
      <c r="F2695">
        <v>-1979</v>
      </c>
      <c r="I2695" t="str">
        <f>INDEX(LedgerMapping[[#All],[Level 3]],MATCH(Actuals[[#This Row],[Sub Ledger]],LedgerMapping[[#All],[Sub Ledger]],0))</f>
        <v>Administration</v>
      </c>
      <c r="J2695" s="22">
        <f>YEAR(Actuals[[#This Row],[Date]])</f>
        <v>2024</v>
      </c>
      <c r="K2695" s="22">
        <f>MONTH(Actuals[[#This Row],[Date]])</f>
        <v>5</v>
      </c>
      <c r="L2695" s="12"/>
    </row>
    <row r="2696" spans="1:12" x14ac:dyDescent="0.3">
      <c r="A2696">
        <v>3</v>
      </c>
      <c r="B2696">
        <v>31420</v>
      </c>
      <c r="C2696">
        <v>6</v>
      </c>
      <c r="D2696">
        <v>76000</v>
      </c>
      <c r="E2696" s="46">
        <v>45445</v>
      </c>
      <c r="F2696">
        <v>-2615</v>
      </c>
      <c r="I2696" t="str">
        <f>INDEX(LedgerMapping[[#All],[Level 3]],MATCH(Actuals[[#This Row],[Sub Ledger]],LedgerMapping[[#All],[Sub Ledger]],0))</f>
        <v>Administration</v>
      </c>
      <c r="J2696" s="22">
        <f>YEAR(Actuals[[#This Row],[Date]])</f>
        <v>2024</v>
      </c>
      <c r="K2696" s="22">
        <f>MONTH(Actuals[[#This Row],[Date]])</f>
        <v>6</v>
      </c>
      <c r="L2696" s="12"/>
    </row>
    <row r="2697" spans="1:12" x14ac:dyDescent="0.3">
      <c r="A2697">
        <v>3</v>
      </c>
      <c r="B2697">
        <v>32544</v>
      </c>
      <c r="C2697">
        <v>6</v>
      </c>
      <c r="D2697">
        <v>76000</v>
      </c>
      <c r="E2697" s="46">
        <v>45476</v>
      </c>
      <c r="F2697">
        <v>-1574</v>
      </c>
      <c r="I2697" t="str">
        <f>INDEX(LedgerMapping[[#All],[Level 3]],MATCH(Actuals[[#This Row],[Sub Ledger]],LedgerMapping[[#All],[Sub Ledger]],0))</f>
        <v>Administration</v>
      </c>
      <c r="J2697" s="22">
        <f>YEAR(Actuals[[#This Row],[Date]])</f>
        <v>2024</v>
      </c>
      <c r="K2697" s="22">
        <f>MONTH(Actuals[[#This Row],[Date]])</f>
        <v>7</v>
      </c>
      <c r="L2697" s="12"/>
    </row>
    <row r="2698" spans="1:12" x14ac:dyDescent="0.3">
      <c r="A2698">
        <v>3</v>
      </c>
      <c r="B2698">
        <v>33669</v>
      </c>
      <c r="C2698">
        <v>6</v>
      </c>
      <c r="D2698">
        <v>76000</v>
      </c>
      <c r="E2698" s="46">
        <v>45507</v>
      </c>
      <c r="F2698">
        <v>-1714</v>
      </c>
      <c r="I2698" t="str">
        <f>INDEX(LedgerMapping[[#All],[Level 3]],MATCH(Actuals[[#This Row],[Sub Ledger]],LedgerMapping[[#All],[Sub Ledger]],0))</f>
        <v>Administration</v>
      </c>
      <c r="J2698" s="22">
        <f>YEAR(Actuals[[#This Row],[Date]])</f>
        <v>2024</v>
      </c>
      <c r="K2698" s="22">
        <f>MONTH(Actuals[[#This Row],[Date]])</f>
        <v>8</v>
      </c>
      <c r="L2698" s="12"/>
    </row>
    <row r="2699" spans="1:12" x14ac:dyDescent="0.3">
      <c r="A2699">
        <v>3</v>
      </c>
      <c r="B2699">
        <v>34819</v>
      </c>
      <c r="C2699">
        <v>6</v>
      </c>
      <c r="D2699">
        <v>76000</v>
      </c>
      <c r="E2699" s="46">
        <v>45536</v>
      </c>
      <c r="F2699">
        <v>-2775</v>
      </c>
      <c r="I2699" t="str">
        <f>INDEX(LedgerMapping[[#All],[Level 3]],MATCH(Actuals[[#This Row],[Sub Ledger]],LedgerMapping[[#All],[Sub Ledger]],0))</f>
        <v>Administration</v>
      </c>
      <c r="J2699" s="22">
        <f>YEAR(Actuals[[#This Row],[Date]])</f>
        <v>2024</v>
      </c>
      <c r="K2699" s="22">
        <f>MONTH(Actuals[[#This Row],[Date]])</f>
        <v>9</v>
      </c>
      <c r="L2699" s="12"/>
    </row>
    <row r="2700" spans="1:12" x14ac:dyDescent="0.3">
      <c r="A2700">
        <v>3</v>
      </c>
      <c r="B2700">
        <v>35970</v>
      </c>
      <c r="C2700">
        <v>6</v>
      </c>
      <c r="D2700">
        <v>76000</v>
      </c>
      <c r="E2700" s="46">
        <v>45567</v>
      </c>
      <c r="F2700">
        <v>-2110</v>
      </c>
      <c r="I2700" t="str">
        <f>INDEX(LedgerMapping[[#All],[Level 3]],MATCH(Actuals[[#This Row],[Sub Ledger]],LedgerMapping[[#All],[Sub Ledger]],0))</f>
        <v>Administration</v>
      </c>
      <c r="J2700" s="22">
        <f>YEAR(Actuals[[#This Row],[Date]])</f>
        <v>2024</v>
      </c>
      <c r="K2700" s="22">
        <f>MONTH(Actuals[[#This Row],[Date]])</f>
        <v>10</v>
      </c>
      <c r="L2700" s="12"/>
    </row>
    <row r="2701" spans="1:12" x14ac:dyDescent="0.3">
      <c r="A2701">
        <v>3</v>
      </c>
      <c r="B2701">
        <v>37119</v>
      </c>
      <c r="C2701">
        <v>6</v>
      </c>
      <c r="D2701">
        <v>76000</v>
      </c>
      <c r="E2701" s="46">
        <v>45597</v>
      </c>
      <c r="F2701">
        <v>-2259</v>
      </c>
      <c r="I2701" t="str">
        <f>INDEX(LedgerMapping[[#All],[Level 3]],MATCH(Actuals[[#This Row],[Sub Ledger]],LedgerMapping[[#All],[Sub Ledger]],0))</f>
        <v>Administration</v>
      </c>
      <c r="J2701" s="22">
        <f>YEAR(Actuals[[#This Row],[Date]])</f>
        <v>2024</v>
      </c>
      <c r="K2701" s="22">
        <f>MONTH(Actuals[[#This Row],[Date]])</f>
        <v>11</v>
      </c>
      <c r="L2701" s="12"/>
    </row>
    <row r="2702" spans="1:12" x14ac:dyDescent="0.3">
      <c r="A2702">
        <v>3</v>
      </c>
      <c r="B2702">
        <v>38269</v>
      </c>
      <c r="C2702">
        <v>6</v>
      </c>
      <c r="D2702">
        <v>76000</v>
      </c>
      <c r="E2702" s="46">
        <v>45628</v>
      </c>
      <c r="F2702">
        <v>-3138</v>
      </c>
      <c r="I2702" t="str">
        <f>INDEX(LedgerMapping[[#All],[Level 3]],MATCH(Actuals[[#This Row],[Sub Ledger]],LedgerMapping[[#All],[Sub Ledger]],0))</f>
        <v>Administration</v>
      </c>
      <c r="J2702" s="22">
        <f>YEAR(Actuals[[#This Row],[Date]])</f>
        <v>2024</v>
      </c>
      <c r="K2702" s="22">
        <f>MONTH(Actuals[[#This Row],[Date]])</f>
        <v>12</v>
      </c>
      <c r="L2702" s="12"/>
    </row>
    <row r="2703" spans="1:12" x14ac:dyDescent="0.3">
      <c r="A2703">
        <v>3</v>
      </c>
      <c r="B2703">
        <v>85</v>
      </c>
      <c r="C2703">
        <v>6</v>
      </c>
      <c r="D2703">
        <v>77000</v>
      </c>
      <c r="E2703" s="46">
        <v>44562</v>
      </c>
      <c r="F2703">
        <v>-346</v>
      </c>
      <c r="I2703" t="str">
        <f>INDEX(LedgerMapping[[#All],[Level 3]],MATCH(Actuals[[#This Row],[Sub Ledger]],LedgerMapping[[#All],[Sub Ledger]],0))</f>
        <v>Administration</v>
      </c>
      <c r="J2703" s="22">
        <f>YEAR(Actuals[[#This Row],[Date]])</f>
        <v>2022</v>
      </c>
      <c r="K2703" s="22">
        <f>MONTH(Actuals[[#This Row],[Date]])</f>
        <v>1</v>
      </c>
      <c r="L2703" s="12"/>
    </row>
    <row r="2704" spans="1:12" x14ac:dyDescent="0.3">
      <c r="A2704">
        <v>3</v>
      </c>
      <c r="B2704">
        <v>1213</v>
      </c>
      <c r="C2704">
        <v>6</v>
      </c>
      <c r="D2704">
        <v>77000</v>
      </c>
      <c r="E2704" s="46">
        <v>44593</v>
      </c>
      <c r="F2704">
        <v>-392</v>
      </c>
      <c r="I2704" t="str">
        <f>INDEX(LedgerMapping[[#All],[Level 3]],MATCH(Actuals[[#This Row],[Sub Ledger]],LedgerMapping[[#All],[Sub Ledger]],0))</f>
        <v>Administration</v>
      </c>
      <c r="J2704" s="22">
        <f>YEAR(Actuals[[#This Row],[Date]])</f>
        <v>2022</v>
      </c>
      <c r="K2704" s="22">
        <f>MONTH(Actuals[[#This Row],[Date]])</f>
        <v>2</v>
      </c>
      <c r="L2704" s="12"/>
    </row>
    <row r="2705" spans="1:12" x14ac:dyDescent="0.3">
      <c r="A2705">
        <v>3</v>
      </c>
      <c r="B2705">
        <v>2337</v>
      </c>
      <c r="C2705">
        <v>6</v>
      </c>
      <c r="D2705">
        <v>77000</v>
      </c>
      <c r="E2705" s="46">
        <v>44624</v>
      </c>
      <c r="F2705">
        <v>-324</v>
      </c>
      <c r="I2705" t="str">
        <f>INDEX(LedgerMapping[[#All],[Level 3]],MATCH(Actuals[[#This Row],[Sub Ledger]],LedgerMapping[[#All],[Sub Ledger]],0))</f>
        <v>Administration</v>
      </c>
      <c r="J2705" s="22">
        <f>YEAR(Actuals[[#This Row],[Date]])</f>
        <v>2022</v>
      </c>
      <c r="K2705" s="22">
        <f>MONTH(Actuals[[#This Row],[Date]])</f>
        <v>3</v>
      </c>
      <c r="L2705" s="12"/>
    </row>
    <row r="2706" spans="1:12" x14ac:dyDescent="0.3">
      <c r="A2706">
        <v>3</v>
      </c>
      <c r="B2706">
        <v>3455</v>
      </c>
      <c r="C2706">
        <v>6</v>
      </c>
      <c r="D2706">
        <v>77000</v>
      </c>
      <c r="E2706" s="46">
        <v>44654</v>
      </c>
      <c r="F2706">
        <v>-353</v>
      </c>
      <c r="I2706" t="str">
        <f>INDEX(LedgerMapping[[#All],[Level 3]],MATCH(Actuals[[#This Row],[Sub Ledger]],LedgerMapping[[#All],[Sub Ledger]],0))</f>
        <v>Administration</v>
      </c>
      <c r="J2706" s="22">
        <f>YEAR(Actuals[[#This Row],[Date]])</f>
        <v>2022</v>
      </c>
      <c r="K2706" s="22">
        <f>MONTH(Actuals[[#This Row],[Date]])</f>
        <v>4</v>
      </c>
      <c r="L2706" s="12"/>
    </row>
    <row r="2707" spans="1:12" x14ac:dyDescent="0.3">
      <c r="A2707">
        <v>3</v>
      </c>
      <c r="B2707">
        <v>4575</v>
      </c>
      <c r="C2707">
        <v>6</v>
      </c>
      <c r="D2707">
        <v>77000</v>
      </c>
      <c r="E2707" s="46">
        <v>44685</v>
      </c>
      <c r="F2707">
        <v>-302</v>
      </c>
      <c r="I2707" t="str">
        <f>INDEX(LedgerMapping[[#All],[Level 3]],MATCH(Actuals[[#This Row],[Sub Ledger]],LedgerMapping[[#All],[Sub Ledger]],0))</f>
        <v>Administration</v>
      </c>
      <c r="J2707" s="22">
        <f>YEAR(Actuals[[#This Row],[Date]])</f>
        <v>2022</v>
      </c>
      <c r="K2707" s="22">
        <f>MONTH(Actuals[[#This Row],[Date]])</f>
        <v>5</v>
      </c>
      <c r="L2707" s="12"/>
    </row>
    <row r="2708" spans="1:12" x14ac:dyDescent="0.3">
      <c r="A2708">
        <v>3</v>
      </c>
      <c r="B2708">
        <v>5700</v>
      </c>
      <c r="C2708">
        <v>6</v>
      </c>
      <c r="D2708">
        <v>77000</v>
      </c>
      <c r="E2708" s="46">
        <v>44715</v>
      </c>
      <c r="F2708">
        <v>-299</v>
      </c>
      <c r="I2708" t="str">
        <f>INDEX(LedgerMapping[[#All],[Level 3]],MATCH(Actuals[[#This Row],[Sub Ledger]],LedgerMapping[[#All],[Sub Ledger]],0))</f>
        <v>Administration</v>
      </c>
      <c r="J2708" s="22">
        <f>YEAR(Actuals[[#This Row],[Date]])</f>
        <v>2022</v>
      </c>
      <c r="K2708" s="22">
        <f>MONTH(Actuals[[#This Row],[Date]])</f>
        <v>6</v>
      </c>
      <c r="L2708" s="12"/>
    </row>
    <row r="2709" spans="1:12" x14ac:dyDescent="0.3">
      <c r="A2709">
        <v>3</v>
      </c>
      <c r="B2709">
        <v>6824</v>
      </c>
      <c r="C2709">
        <v>6</v>
      </c>
      <c r="D2709">
        <v>77000</v>
      </c>
      <c r="E2709" s="46">
        <v>44746</v>
      </c>
      <c r="F2709">
        <v>-331</v>
      </c>
      <c r="I2709" t="str">
        <f>INDEX(LedgerMapping[[#All],[Level 3]],MATCH(Actuals[[#This Row],[Sub Ledger]],LedgerMapping[[#All],[Sub Ledger]],0))</f>
        <v>Administration</v>
      </c>
      <c r="J2709" s="22">
        <f>YEAR(Actuals[[#This Row],[Date]])</f>
        <v>2022</v>
      </c>
      <c r="K2709" s="22">
        <f>MONTH(Actuals[[#This Row],[Date]])</f>
        <v>7</v>
      </c>
      <c r="L2709" s="12"/>
    </row>
    <row r="2710" spans="1:12" x14ac:dyDescent="0.3">
      <c r="A2710">
        <v>3</v>
      </c>
      <c r="B2710">
        <v>7944</v>
      </c>
      <c r="C2710">
        <v>6</v>
      </c>
      <c r="D2710">
        <v>77000</v>
      </c>
      <c r="E2710" s="46">
        <v>44777</v>
      </c>
      <c r="F2710">
        <v>-353</v>
      </c>
      <c r="I2710" t="str">
        <f>INDEX(LedgerMapping[[#All],[Level 3]],MATCH(Actuals[[#This Row],[Sub Ledger]],LedgerMapping[[#All],[Sub Ledger]],0))</f>
        <v>Administration</v>
      </c>
      <c r="J2710" s="22">
        <f>YEAR(Actuals[[#This Row],[Date]])</f>
        <v>2022</v>
      </c>
      <c r="K2710" s="22">
        <f>MONTH(Actuals[[#This Row],[Date]])</f>
        <v>8</v>
      </c>
      <c r="L2710" s="12"/>
    </row>
    <row r="2711" spans="1:12" x14ac:dyDescent="0.3">
      <c r="A2711">
        <v>3</v>
      </c>
      <c r="B2711">
        <v>9066</v>
      </c>
      <c r="C2711">
        <v>6</v>
      </c>
      <c r="D2711">
        <v>77000</v>
      </c>
      <c r="E2711" s="46">
        <v>44805</v>
      </c>
      <c r="F2711">
        <v>-349</v>
      </c>
      <c r="I2711" t="str">
        <f>INDEX(LedgerMapping[[#All],[Level 3]],MATCH(Actuals[[#This Row],[Sub Ledger]],LedgerMapping[[#All],[Sub Ledger]],0))</f>
        <v>Administration</v>
      </c>
      <c r="J2711" s="22">
        <f>YEAR(Actuals[[#This Row],[Date]])</f>
        <v>2022</v>
      </c>
      <c r="K2711" s="22">
        <f>MONTH(Actuals[[#This Row],[Date]])</f>
        <v>9</v>
      </c>
      <c r="L2711" s="12"/>
    </row>
    <row r="2712" spans="1:12" x14ac:dyDescent="0.3">
      <c r="A2712">
        <v>3</v>
      </c>
      <c r="B2712">
        <v>10182</v>
      </c>
      <c r="C2712">
        <v>6</v>
      </c>
      <c r="D2712">
        <v>77000</v>
      </c>
      <c r="E2712" s="46">
        <v>44836</v>
      </c>
      <c r="F2712">
        <v>-312</v>
      </c>
      <c r="I2712" t="str">
        <f>INDEX(LedgerMapping[[#All],[Level 3]],MATCH(Actuals[[#This Row],[Sub Ledger]],LedgerMapping[[#All],[Sub Ledger]],0))</f>
        <v>Administration</v>
      </c>
      <c r="J2712" s="22">
        <f>YEAR(Actuals[[#This Row],[Date]])</f>
        <v>2022</v>
      </c>
      <c r="K2712" s="22">
        <f>MONTH(Actuals[[#This Row],[Date]])</f>
        <v>10</v>
      </c>
      <c r="L2712" s="12"/>
    </row>
    <row r="2713" spans="1:12" x14ac:dyDescent="0.3">
      <c r="A2713">
        <v>3</v>
      </c>
      <c r="B2713">
        <v>11300</v>
      </c>
      <c r="C2713">
        <v>6</v>
      </c>
      <c r="D2713">
        <v>77000</v>
      </c>
      <c r="E2713" s="46">
        <v>44866</v>
      </c>
      <c r="F2713">
        <v>-360</v>
      </c>
      <c r="I2713" t="str">
        <f>INDEX(LedgerMapping[[#All],[Level 3]],MATCH(Actuals[[#This Row],[Sub Ledger]],LedgerMapping[[#All],[Sub Ledger]],0))</f>
        <v>Administration</v>
      </c>
      <c r="J2713" s="22">
        <f>YEAR(Actuals[[#This Row],[Date]])</f>
        <v>2022</v>
      </c>
      <c r="K2713" s="22">
        <f>MONTH(Actuals[[#This Row],[Date]])</f>
        <v>11</v>
      </c>
      <c r="L2713" s="12"/>
    </row>
    <row r="2714" spans="1:12" x14ac:dyDescent="0.3">
      <c r="A2714">
        <v>3</v>
      </c>
      <c r="B2714">
        <v>12429</v>
      </c>
      <c r="C2714">
        <v>6</v>
      </c>
      <c r="D2714">
        <v>77000</v>
      </c>
      <c r="E2714" s="46">
        <v>44897</v>
      </c>
      <c r="F2714">
        <v>-337</v>
      </c>
      <c r="I2714" t="str">
        <f>INDEX(LedgerMapping[[#All],[Level 3]],MATCH(Actuals[[#This Row],[Sub Ledger]],LedgerMapping[[#All],[Sub Ledger]],0))</f>
        <v>Administration</v>
      </c>
      <c r="J2714" s="22">
        <f>YEAR(Actuals[[#This Row],[Date]])</f>
        <v>2022</v>
      </c>
      <c r="K2714" s="22">
        <f>MONTH(Actuals[[#This Row],[Date]])</f>
        <v>12</v>
      </c>
      <c r="L2714" s="12"/>
    </row>
    <row r="2715" spans="1:12" x14ac:dyDescent="0.3">
      <c r="A2715">
        <v>3</v>
      </c>
      <c r="B2715">
        <v>13538</v>
      </c>
      <c r="C2715">
        <v>6</v>
      </c>
      <c r="D2715">
        <v>77000</v>
      </c>
      <c r="E2715" s="46">
        <v>44927</v>
      </c>
      <c r="F2715">
        <v>-970</v>
      </c>
      <c r="I2715" t="str">
        <f>INDEX(LedgerMapping[[#All],[Level 3]],MATCH(Actuals[[#This Row],[Sub Ledger]],LedgerMapping[[#All],[Sub Ledger]],0))</f>
        <v>Administration</v>
      </c>
      <c r="J2715" s="22">
        <f>YEAR(Actuals[[#This Row],[Date]])</f>
        <v>2023</v>
      </c>
      <c r="K2715" s="22">
        <f>MONTH(Actuals[[#This Row],[Date]])</f>
        <v>1</v>
      </c>
      <c r="L2715" s="12"/>
    </row>
    <row r="2716" spans="1:12" x14ac:dyDescent="0.3">
      <c r="A2716">
        <v>3</v>
      </c>
      <c r="B2716">
        <v>14552</v>
      </c>
      <c r="C2716">
        <v>6</v>
      </c>
      <c r="D2716">
        <v>77000</v>
      </c>
      <c r="E2716" s="46">
        <v>44958</v>
      </c>
      <c r="F2716">
        <v>-999</v>
      </c>
      <c r="I2716" t="str">
        <f>INDEX(LedgerMapping[[#All],[Level 3]],MATCH(Actuals[[#This Row],[Sub Ledger]],LedgerMapping[[#All],[Sub Ledger]],0))</f>
        <v>Administration</v>
      </c>
      <c r="J2716" s="22">
        <f>YEAR(Actuals[[#This Row],[Date]])</f>
        <v>2023</v>
      </c>
      <c r="K2716" s="22">
        <f>MONTH(Actuals[[#This Row],[Date]])</f>
        <v>2</v>
      </c>
      <c r="L2716" s="12"/>
    </row>
    <row r="2717" spans="1:12" x14ac:dyDescent="0.3">
      <c r="A2717">
        <v>3</v>
      </c>
      <c r="B2717">
        <v>15531</v>
      </c>
      <c r="C2717">
        <v>6</v>
      </c>
      <c r="D2717">
        <v>77000</v>
      </c>
      <c r="E2717" s="46">
        <v>44988</v>
      </c>
      <c r="F2717">
        <v>-891</v>
      </c>
      <c r="I2717" t="str">
        <f>INDEX(LedgerMapping[[#All],[Level 3]],MATCH(Actuals[[#This Row],[Sub Ledger]],LedgerMapping[[#All],[Sub Ledger]],0))</f>
        <v>Administration</v>
      </c>
      <c r="J2717" s="22">
        <f>YEAR(Actuals[[#This Row],[Date]])</f>
        <v>2023</v>
      </c>
      <c r="K2717" s="22">
        <f>MONTH(Actuals[[#This Row],[Date]])</f>
        <v>3</v>
      </c>
      <c r="L2717" s="12"/>
    </row>
    <row r="2718" spans="1:12" x14ac:dyDescent="0.3">
      <c r="A2718">
        <v>3</v>
      </c>
      <c r="B2718">
        <v>16563</v>
      </c>
      <c r="C2718">
        <v>6</v>
      </c>
      <c r="D2718">
        <v>77000</v>
      </c>
      <c r="E2718" s="46">
        <v>45018</v>
      </c>
      <c r="F2718">
        <v>-873</v>
      </c>
      <c r="I2718" t="str">
        <f>INDEX(LedgerMapping[[#All],[Level 3]],MATCH(Actuals[[#This Row],[Sub Ledger]],LedgerMapping[[#All],[Sub Ledger]],0))</f>
        <v>Administration</v>
      </c>
      <c r="J2718" s="22">
        <f>YEAR(Actuals[[#This Row],[Date]])</f>
        <v>2023</v>
      </c>
      <c r="K2718" s="22">
        <f>MONTH(Actuals[[#This Row],[Date]])</f>
        <v>4</v>
      </c>
      <c r="L2718" s="12"/>
    </row>
    <row r="2719" spans="1:12" x14ac:dyDescent="0.3">
      <c r="A2719">
        <v>3</v>
      </c>
      <c r="B2719">
        <v>17595</v>
      </c>
      <c r="C2719">
        <v>6</v>
      </c>
      <c r="D2719">
        <v>77000</v>
      </c>
      <c r="E2719" s="46">
        <v>45049</v>
      </c>
      <c r="F2719">
        <v>-950</v>
      </c>
      <c r="I2719" t="str">
        <f>INDEX(LedgerMapping[[#All],[Level 3]],MATCH(Actuals[[#This Row],[Sub Ledger]],LedgerMapping[[#All],[Sub Ledger]],0))</f>
        <v>Administration</v>
      </c>
      <c r="J2719" s="22">
        <f>YEAR(Actuals[[#This Row],[Date]])</f>
        <v>2023</v>
      </c>
      <c r="K2719" s="22">
        <f>MONTH(Actuals[[#This Row],[Date]])</f>
        <v>5</v>
      </c>
      <c r="L2719" s="12"/>
    </row>
    <row r="2720" spans="1:12" x14ac:dyDescent="0.3">
      <c r="A2720">
        <v>3</v>
      </c>
      <c r="B2720">
        <v>18599</v>
      </c>
      <c r="C2720">
        <v>6</v>
      </c>
      <c r="D2720">
        <v>77000</v>
      </c>
      <c r="E2720" s="46">
        <v>45079</v>
      </c>
      <c r="F2720">
        <v>-858</v>
      </c>
      <c r="I2720" t="str">
        <f>INDEX(LedgerMapping[[#All],[Level 3]],MATCH(Actuals[[#This Row],[Sub Ledger]],LedgerMapping[[#All],[Sub Ledger]],0))</f>
        <v>Administration</v>
      </c>
      <c r="J2720" s="22">
        <f>YEAR(Actuals[[#This Row],[Date]])</f>
        <v>2023</v>
      </c>
      <c r="K2720" s="22">
        <f>MONTH(Actuals[[#This Row],[Date]])</f>
        <v>6</v>
      </c>
      <c r="L2720" s="12"/>
    </row>
    <row r="2721" spans="1:12" x14ac:dyDescent="0.3">
      <c r="A2721">
        <v>3</v>
      </c>
      <c r="B2721">
        <v>19627</v>
      </c>
      <c r="C2721">
        <v>6</v>
      </c>
      <c r="D2721">
        <v>77000</v>
      </c>
      <c r="E2721" s="46">
        <v>45110</v>
      </c>
      <c r="F2721">
        <v>-1009</v>
      </c>
      <c r="I2721" t="str">
        <f>INDEX(LedgerMapping[[#All],[Level 3]],MATCH(Actuals[[#This Row],[Sub Ledger]],LedgerMapping[[#All],[Sub Ledger]],0))</f>
        <v>Administration</v>
      </c>
      <c r="J2721" s="22">
        <f>YEAR(Actuals[[#This Row],[Date]])</f>
        <v>2023</v>
      </c>
      <c r="K2721" s="22">
        <f>MONTH(Actuals[[#This Row],[Date]])</f>
        <v>7</v>
      </c>
      <c r="L2721" s="12"/>
    </row>
    <row r="2722" spans="1:12" x14ac:dyDescent="0.3">
      <c r="A2722">
        <v>3</v>
      </c>
      <c r="B2722">
        <v>20657</v>
      </c>
      <c r="C2722">
        <v>6</v>
      </c>
      <c r="D2722">
        <v>77000</v>
      </c>
      <c r="E2722" s="46">
        <v>45141</v>
      </c>
      <c r="F2722">
        <v>-826</v>
      </c>
      <c r="I2722" t="str">
        <f>INDEX(LedgerMapping[[#All],[Level 3]],MATCH(Actuals[[#This Row],[Sub Ledger]],LedgerMapping[[#All],[Sub Ledger]],0))</f>
        <v>Administration</v>
      </c>
      <c r="J2722" s="22">
        <f>YEAR(Actuals[[#This Row],[Date]])</f>
        <v>2023</v>
      </c>
      <c r="K2722" s="22">
        <f>MONTH(Actuals[[#This Row],[Date]])</f>
        <v>8</v>
      </c>
      <c r="L2722" s="12"/>
    </row>
    <row r="2723" spans="1:12" x14ac:dyDescent="0.3">
      <c r="A2723">
        <v>3</v>
      </c>
      <c r="B2723">
        <v>21659</v>
      </c>
      <c r="C2723">
        <v>6</v>
      </c>
      <c r="D2723">
        <v>77000</v>
      </c>
      <c r="E2723" s="46">
        <v>45169</v>
      </c>
      <c r="F2723">
        <v>-846</v>
      </c>
      <c r="I2723" t="str">
        <f>INDEX(LedgerMapping[[#All],[Level 3]],MATCH(Actuals[[#This Row],[Sub Ledger]],LedgerMapping[[#All],[Sub Ledger]],0))</f>
        <v>Administration</v>
      </c>
      <c r="J2723" s="22">
        <f>YEAR(Actuals[[#This Row],[Date]])</f>
        <v>2023</v>
      </c>
      <c r="K2723" s="22">
        <f>MONTH(Actuals[[#This Row],[Date]])</f>
        <v>8</v>
      </c>
      <c r="L2723" s="12"/>
    </row>
    <row r="2724" spans="1:12" x14ac:dyDescent="0.3">
      <c r="A2724">
        <v>3</v>
      </c>
      <c r="B2724">
        <v>22635</v>
      </c>
      <c r="C2724">
        <v>6</v>
      </c>
      <c r="D2724">
        <v>77000</v>
      </c>
      <c r="E2724" s="46">
        <v>45200</v>
      </c>
      <c r="F2724">
        <v>-900</v>
      </c>
      <c r="I2724" t="str">
        <f>INDEX(LedgerMapping[[#All],[Level 3]],MATCH(Actuals[[#This Row],[Sub Ledger]],LedgerMapping[[#All],[Sub Ledger]],0))</f>
        <v>Administration</v>
      </c>
      <c r="J2724" s="22">
        <f>YEAR(Actuals[[#This Row],[Date]])</f>
        <v>2023</v>
      </c>
      <c r="K2724" s="22">
        <f>MONTH(Actuals[[#This Row],[Date]])</f>
        <v>10</v>
      </c>
      <c r="L2724" s="12"/>
    </row>
    <row r="2725" spans="1:12" x14ac:dyDescent="0.3">
      <c r="A2725">
        <v>3</v>
      </c>
      <c r="B2725">
        <v>23639</v>
      </c>
      <c r="C2725">
        <v>6</v>
      </c>
      <c r="D2725">
        <v>77000</v>
      </c>
      <c r="E2725" s="46">
        <v>45230</v>
      </c>
      <c r="F2725">
        <v>-858</v>
      </c>
      <c r="I2725" t="str">
        <f>INDEX(LedgerMapping[[#All],[Level 3]],MATCH(Actuals[[#This Row],[Sub Ledger]],LedgerMapping[[#All],[Sub Ledger]],0))</f>
        <v>Administration</v>
      </c>
      <c r="J2725" s="22">
        <f>YEAR(Actuals[[#This Row],[Date]])</f>
        <v>2023</v>
      </c>
      <c r="K2725" s="22">
        <f>MONTH(Actuals[[#This Row],[Date]])</f>
        <v>10</v>
      </c>
      <c r="L2725" s="12"/>
    </row>
    <row r="2726" spans="1:12" x14ac:dyDescent="0.3">
      <c r="A2726">
        <v>3</v>
      </c>
      <c r="B2726">
        <v>24669</v>
      </c>
      <c r="C2726">
        <v>6</v>
      </c>
      <c r="D2726">
        <v>77000</v>
      </c>
      <c r="E2726" s="46">
        <v>45261</v>
      </c>
      <c r="F2726">
        <v>-855</v>
      </c>
      <c r="I2726" t="str">
        <f>INDEX(LedgerMapping[[#All],[Level 3]],MATCH(Actuals[[#This Row],[Sub Ledger]],LedgerMapping[[#All],[Sub Ledger]],0))</f>
        <v>Administration</v>
      </c>
      <c r="J2726" s="22">
        <f>YEAR(Actuals[[#This Row],[Date]])</f>
        <v>2023</v>
      </c>
      <c r="K2726" s="22">
        <f>MONTH(Actuals[[#This Row],[Date]])</f>
        <v>12</v>
      </c>
      <c r="L2726" s="12"/>
    </row>
    <row r="2727" spans="1:12" x14ac:dyDescent="0.3">
      <c r="A2727">
        <v>3</v>
      </c>
      <c r="B2727">
        <v>25728</v>
      </c>
      <c r="C2727">
        <v>6</v>
      </c>
      <c r="D2727">
        <v>77000</v>
      </c>
      <c r="E2727" s="46">
        <v>45291</v>
      </c>
      <c r="F2727">
        <v>-869</v>
      </c>
      <c r="I2727" t="str">
        <f>INDEX(LedgerMapping[[#All],[Level 3]],MATCH(Actuals[[#This Row],[Sub Ledger]],LedgerMapping[[#All],[Sub Ledger]],0))</f>
        <v>Administration</v>
      </c>
      <c r="J2727" s="22">
        <f>YEAR(Actuals[[#This Row],[Date]])</f>
        <v>2023</v>
      </c>
      <c r="K2727" s="22">
        <f>MONTH(Actuals[[#This Row],[Date]])</f>
        <v>12</v>
      </c>
      <c r="L2727" s="12"/>
    </row>
    <row r="2728" spans="1:12" x14ac:dyDescent="0.3">
      <c r="A2728">
        <v>3</v>
      </c>
      <c r="B2728">
        <v>26866</v>
      </c>
      <c r="C2728">
        <v>6</v>
      </c>
      <c r="D2728">
        <v>77000</v>
      </c>
      <c r="E2728" s="46">
        <v>45322</v>
      </c>
      <c r="F2728">
        <v>-1033</v>
      </c>
      <c r="I2728" t="str">
        <f>INDEX(LedgerMapping[[#All],[Level 3]],MATCH(Actuals[[#This Row],[Sub Ledger]],LedgerMapping[[#All],[Sub Ledger]],0))</f>
        <v>Administration</v>
      </c>
      <c r="J2728" s="22">
        <f>YEAR(Actuals[[#This Row],[Date]])</f>
        <v>2024</v>
      </c>
      <c r="K2728" s="22">
        <f>MONTH(Actuals[[#This Row],[Date]])</f>
        <v>1</v>
      </c>
      <c r="L2728" s="12"/>
    </row>
    <row r="2729" spans="1:12" x14ac:dyDescent="0.3">
      <c r="A2729">
        <v>3</v>
      </c>
      <c r="B2729">
        <v>28016</v>
      </c>
      <c r="C2729">
        <v>6</v>
      </c>
      <c r="D2729">
        <v>77000</v>
      </c>
      <c r="E2729" s="46">
        <v>45354</v>
      </c>
      <c r="F2729">
        <v>-983</v>
      </c>
      <c r="I2729" t="str">
        <f>INDEX(LedgerMapping[[#All],[Level 3]],MATCH(Actuals[[#This Row],[Sub Ledger]],LedgerMapping[[#All],[Sub Ledger]],0))</f>
        <v>Administration</v>
      </c>
      <c r="J2729" s="22">
        <f>YEAR(Actuals[[#This Row],[Date]])</f>
        <v>2024</v>
      </c>
      <c r="K2729" s="22">
        <f>MONTH(Actuals[[#This Row],[Date]])</f>
        <v>3</v>
      </c>
      <c r="L2729" s="12"/>
    </row>
    <row r="2730" spans="1:12" x14ac:dyDescent="0.3">
      <c r="A2730">
        <v>3</v>
      </c>
      <c r="B2730">
        <v>29169</v>
      </c>
      <c r="C2730">
        <v>6</v>
      </c>
      <c r="D2730">
        <v>77000</v>
      </c>
      <c r="E2730" s="46">
        <v>45384</v>
      </c>
      <c r="F2730">
        <v>-954</v>
      </c>
      <c r="I2730" t="str">
        <f>INDEX(LedgerMapping[[#All],[Level 3]],MATCH(Actuals[[#This Row],[Sub Ledger]],LedgerMapping[[#All],[Sub Ledger]],0))</f>
        <v>Administration</v>
      </c>
      <c r="J2730" s="22">
        <f>YEAR(Actuals[[#This Row],[Date]])</f>
        <v>2024</v>
      </c>
      <c r="K2730" s="22">
        <f>MONTH(Actuals[[#This Row],[Date]])</f>
        <v>4</v>
      </c>
      <c r="L2730" s="12"/>
    </row>
    <row r="2731" spans="1:12" x14ac:dyDescent="0.3">
      <c r="A2731">
        <v>3</v>
      </c>
      <c r="B2731">
        <v>30295</v>
      </c>
      <c r="C2731">
        <v>6</v>
      </c>
      <c r="D2731">
        <v>77000</v>
      </c>
      <c r="E2731" s="46">
        <v>45415</v>
      </c>
      <c r="F2731">
        <v>-869</v>
      </c>
      <c r="I2731" t="str">
        <f>INDEX(LedgerMapping[[#All],[Level 3]],MATCH(Actuals[[#This Row],[Sub Ledger]],LedgerMapping[[#All],[Sub Ledger]],0))</f>
        <v>Administration</v>
      </c>
      <c r="J2731" s="22">
        <f>YEAR(Actuals[[#This Row],[Date]])</f>
        <v>2024</v>
      </c>
      <c r="K2731" s="22">
        <f>MONTH(Actuals[[#This Row],[Date]])</f>
        <v>5</v>
      </c>
      <c r="L2731" s="12"/>
    </row>
    <row r="2732" spans="1:12" x14ac:dyDescent="0.3">
      <c r="A2732">
        <v>3</v>
      </c>
      <c r="B2732">
        <v>31421</v>
      </c>
      <c r="C2732">
        <v>6</v>
      </c>
      <c r="D2732">
        <v>77000</v>
      </c>
      <c r="E2732" s="46">
        <v>45445</v>
      </c>
      <c r="F2732">
        <v>-860</v>
      </c>
      <c r="I2732" t="str">
        <f>INDEX(LedgerMapping[[#All],[Level 3]],MATCH(Actuals[[#This Row],[Sub Ledger]],LedgerMapping[[#All],[Sub Ledger]],0))</f>
        <v>Administration</v>
      </c>
      <c r="J2732" s="22">
        <f>YEAR(Actuals[[#This Row],[Date]])</f>
        <v>2024</v>
      </c>
      <c r="K2732" s="22">
        <f>MONTH(Actuals[[#This Row],[Date]])</f>
        <v>6</v>
      </c>
      <c r="L2732" s="12"/>
    </row>
    <row r="2733" spans="1:12" x14ac:dyDescent="0.3">
      <c r="A2733">
        <v>3</v>
      </c>
      <c r="B2733">
        <v>32545</v>
      </c>
      <c r="C2733">
        <v>6</v>
      </c>
      <c r="D2733">
        <v>77000</v>
      </c>
      <c r="E2733" s="46">
        <v>45476</v>
      </c>
      <c r="F2733">
        <v>-824</v>
      </c>
      <c r="I2733" t="str">
        <f>INDEX(LedgerMapping[[#All],[Level 3]],MATCH(Actuals[[#This Row],[Sub Ledger]],LedgerMapping[[#All],[Sub Ledger]],0))</f>
        <v>Administration</v>
      </c>
      <c r="J2733" s="22">
        <f>YEAR(Actuals[[#This Row],[Date]])</f>
        <v>2024</v>
      </c>
      <c r="K2733" s="22">
        <f>MONTH(Actuals[[#This Row],[Date]])</f>
        <v>7</v>
      </c>
      <c r="L2733" s="12"/>
    </row>
    <row r="2734" spans="1:12" x14ac:dyDescent="0.3">
      <c r="A2734">
        <v>3</v>
      </c>
      <c r="B2734">
        <v>33670</v>
      </c>
      <c r="C2734">
        <v>6</v>
      </c>
      <c r="D2734">
        <v>77000</v>
      </c>
      <c r="E2734" s="46">
        <v>45507</v>
      </c>
      <c r="F2734">
        <v>-935</v>
      </c>
      <c r="I2734" t="str">
        <f>INDEX(LedgerMapping[[#All],[Level 3]],MATCH(Actuals[[#This Row],[Sub Ledger]],LedgerMapping[[#All],[Sub Ledger]],0))</f>
        <v>Administration</v>
      </c>
      <c r="J2734" s="22">
        <f>YEAR(Actuals[[#This Row],[Date]])</f>
        <v>2024</v>
      </c>
      <c r="K2734" s="22">
        <f>MONTH(Actuals[[#This Row],[Date]])</f>
        <v>8</v>
      </c>
      <c r="L2734" s="12"/>
    </row>
    <row r="2735" spans="1:12" x14ac:dyDescent="0.3">
      <c r="A2735">
        <v>3</v>
      </c>
      <c r="B2735">
        <v>34820</v>
      </c>
      <c r="C2735">
        <v>6</v>
      </c>
      <c r="D2735">
        <v>77000</v>
      </c>
      <c r="E2735" s="46">
        <v>45536</v>
      </c>
      <c r="F2735">
        <v>-1040</v>
      </c>
      <c r="I2735" t="str">
        <f>INDEX(LedgerMapping[[#All],[Level 3]],MATCH(Actuals[[#This Row],[Sub Ledger]],LedgerMapping[[#All],[Sub Ledger]],0))</f>
        <v>Administration</v>
      </c>
      <c r="J2735" s="22">
        <f>YEAR(Actuals[[#This Row],[Date]])</f>
        <v>2024</v>
      </c>
      <c r="K2735" s="22">
        <f>MONTH(Actuals[[#This Row],[Date]])</f>
        <v>9</v>
      </c>
      <c r="L2735" s="12"/>
    </row>
    <row r="2736" spans="1:12" x14ac:dyDescent="0.3">
      <c r="A2736">
        <v>3</v>
      </c>
      <c r="B2736">
        <v>35971</v>
      </c>
      <c r="C2736">
        <v>6</v>
      </c>
      <c r="D2736">
        <v>77000</v>
      </c>
      <c r="E2736" s="46">
        <v>45567</v>
      </c>
      <c r="F2736">
        <v>-912</v>
      </c>
      <c r="I2736" t="str">
        <f>INDEX(LedgerMapping[[#All],[Level 3]],MATCH(Actuals[[#This Row],[Sub Ledger]],LedgerMapping[[#All],[Sub Ledger]],0))</f>
        <v>Administration</v>
      </c>
      <c r="J2736" s="22">
        <f>YEAR(Actuals[[#This Row],[Date]])</f>
        <v>2024</v>
      </c>
      <c r="K2736" s="22">
        <f>MONTH(Actuals[[#This Row],[Date]])</f>
        <v>10</v>
      </c>
      <c r="L2736" s="12"/>
    </row>
    <row r="2737" spans="1:12" x14ac:dyDescent="0.3">
      <c r="A2737">
        <v>3</v>
      </c>
      <c r="B2737">
        <v>37120</v>
      </c>
      <c r="C2737">
        <v>6</v>
      </c>
      <c r="D2737">
        <v>77000</v>
      </c>
      <c r="E2737" s="46">
        <v>45597</v>
      </c>
      <c r="F2737">
        <v>-1094</v>
      </c>
      <c r="I2737" t="str">
        <f>INDEX(LedgerMapping[[#All],[Level 3]],MATCH(Actuals[[#This Row],[Sub Ledger]],LedgerMapping[[#All],[Sub Ledger]],0))</f>
        <v>Administration</v>
      </c>
      <c r="J2737" s="22">
        <f>YEAR(Actuals[[#This Row],[Date]])</f>
        <v>2024</v>
      </c>
      <c r="K2737" s="22">
        <f>MONTH(Actuals[[#This Row],[Date]])</f>
        <v>11</v>
      </c>
      <c r="L2737" s="12"/>
    </row>
    <row r="2738" spans="1:12" x14ac:dyDescent="0.3">
      <c r="A2738">
        <v>3</v>
      </c>
      <c r="B2738">
        <v>38270</v>
      </c>
      <c r="C2738">
        <v>6</v>
      </c>
      <c r="D2738">
        <v>77000</v>
      </c>
      <c r="E2738" s="46">
        <v>45628</v>
      </c>
      <c r="F2738">
        <v>-938</v>
      </c>
      <c r="I2738" t="str">
        <f>INDEX(LedgerMapping[[#All],[Level 3]],MATCH(Actuals[[#This Row],[Sub Ledger]],LedgerMapping[[#All],[Sub Ledger]],0))</f>
        <v>Administration</v>
      </c>
      <c r="J2738" s="22">
        <f>YEAR(Actuals[[#This Row],[Date]])</f>
        <v>2024</v>
      </c>
      <c r="K2738" s="22">
        <f>MONTH(Actuals[[#This Row],[Date]])</f>
        <v>12</v>
      </c>
      <c r="L2738" s="12"/>
    </row>
    <row r="2739" spans="1:12" x14ac:dyDescent="0.3">
      <c r="A2739">
        <v>3</v>
      </c>
      <c r="B2739">
        <v>86</v>
      </c>
      <c r="C2739">
        <v>6</v>
      </c>
      <c r="D2739">
        <v>78000</v>
      </c>
      <c r="E2739" s="46">
        <v>44562</v>
      </c>
      <c r="F2739">
        <v>-113</v>
      </c>
      <c r="I2739" t="str">
        <f>INDEX(LedgerMapping[[#All],[Level 3]],MATCH(Actuals[[#This Row],[Sub Ledger]],LedgerMapping[[#All],[Sub Ledger]],0))</f>
        <v>Administration</v>
      </c>
      <c r="J2739" s="22">
        <f>YEAR(Actuals[[#This Row],[Date]])</f>
        <v>2022</v>
      </c>
      <c r="K2739" s="22">
        <f>MONTH(Actuals[[#This Row],[Date]])</f>
        <v>1</v>
      </c>
      <c r="L2739" s="12"/>
    </row>
    <row r="2740" spans="1:12" x14ac:dyDescent="0.3">
      <c r="A2740">
        <v>3</v>
      </c>
      <c r="B2740">
        <v>1214</v>
      </c>
      <c r="C2740">
        <v>6</v>
      </c>
      <c r="D2740">
        <v>78000</v>
      </c>
      <c r="E2740" s="46">
        <v>44593</v>
      </c>
      <c r="F2740">
        <v>-113</v>
      </c>
      <c r="I2740" t="str">
        <f>INDEX(LedgerMapping[[#All],[Level 3]],MATCH(Actuals[[#This Row],[Sub Ledger]],LedgerMapping[[#All],[Sub Ledger]],0))</f>
        <v>Administration</v>
      </c>
      <c r="J2740" s="22">
        <f>YEAR(Actuals[[#This Row],[Date]])</f>
        <v>2022</v>
      </c>
      <c r="K2740" s="22">
        <f>MONTH(Actuals[[#This Row],[Date]])</f>
        <v>2</v>
      </c>
      <c r="L2740" s="12"/>
    </row>
    <row r="2741" spans="1:12" x14ac:dyDescent="0.3">
      <c r="A2741">
        <v>3</v>
      </c>
      <c r="B2741">
        <v>2338</v>
      </c>
      <c r="C2741">
        <v>6</v>
      </c>
      <c r="D2741">
        <v>78000</v>
      </c>
      <c r="E2741" s="46">
        <v>44624</v>
      </c>
      <c r="F2741">
        <v>-92</v>
      </c>
      <c r="I2741" t="str">
        <f>INDEX(LedgerMapping[[#All],[Level 3]],MATCH(Actuals[[#This Row],[Sub Ledger]],LedgerMapping[[#All],[Sub Ledger]],0))</f>
        <v>Administration</v>
      </c>
      <c r="J2741" s="22">
        <f>YEAR(Actuals[[#This Row],[Date]])</f>
        <v>2022</v>
      </c>
      <c r="K2741" s="22">
        <f>MONTH(Actuals[[#This Row],[Date]])</f>
        <v>3</v>
      </c>
      <c r="L2741" s="12"/>
    </row>
    <row r="2742" spans="1:12" x14ac:dyDescent="0.3">
      <c r="A2742">
        <v>3</v>
      </c>
      <c r="B2742">
        <v>3456</v>
      </c>
      <c r="C2742">
        <v>6</v>
      </c>
      <c r="D2742">
        <v>78000</v>
      </c>
      <c r="E2742" s="46">
        <v>44654</v>
      </c>
      <c r="F2742">
        <v>-101</v>
      </c>
      <c r="I2742" t="str">
        <f>INDEX(LedgerMapping[[#All],[Level 3]],MATCH(Actuals[[#This Row],[Sub Ledger]],LedgerMapping[[#All],[Sub Ledger]],0))</f>
        <v>Administration</v>
      </c>
      <c r="J2742" s="22">
        <f>YEAR(Actuals[[#This Row],[Date]])</f>
        <v>2022</v>
      </c>
      <c r="K2742" s="22">
        <f>MONTH(Actuals[[#This Row],[Date]])</f>
        <v>4</v>
      </c>
      <c r="L2742" s="12"/>
    </row>
    <row r="2743" spans="1:12" x14ac:dyDescent="0.3">
      <c r="A2743">
        <v>3</v>
      </c>
      <c r="B2743">
        <v>4576</v>
      </c>
      <c r="C2743">
        <v>6</v>
      </c>
      <c r="D2743">
        <v>78000</v>
      </c>
      <c r="E2743" s="46">
        <v>44685</v>
      </c>
      <c r="F2743">
        <v>-91</v>
      </c>
      <c r="I2743" t="str">
        <f>INDEX(LedgerMapping[[#All],[Level 3]],MATCH(Actuals[[#This Row],[Sub Ledger]],LedgerMapping[[#All],[Sub Ledger]],0))</f>
        <v>Administration</v>
      </c>
      <c r="J2743" s="22">
        <f>YEAR(Actuals[[#This Row],[Date]])</f>
        <v>2022</v>
      </c>
      <c r="K2743" s="22">
        <f>MONTH(Actuals[[#This Row],[Date]])</f>
        <v>5</v>
      </c>
      <c r="L2743" s="12"/>
    </row>
    <row r="2744" spans="1:12" x14ac:dyDescent="0.3">
      <c r="A2744">
        <v>3</v>
      </c>
      <c r="B2744">
        <v>5703</v>
      </c>
      <c r="C2744">
        <v>6</v>
      </c>
      <c r="D2744">
        <v>78000</v>
      </c>
      <c r="E2744" s="46">
        <v>44715</v>
      </c>
      <c r="F2744">
        <v>-97</v>
      </c>
      <c r="I2744" t="str">
        <f>INDEX(LedgerMapping[[#All],[Level 3]],MATCH(Actuals[[#This Row],[Sub Ledger]],LedgerMapping[[#All],[Sub Ledger]],0))</f>
        <v>Administration</v>
      </c>
      <c r="J2744" s="22">
        <f>YEAR(Actuals[[#This Row],[Date]])</f>
        <v>2022</v>
      </c>
      <c r="K2744" s="22">
        <f>MONTH(Actuals[[#This Row],[Date]])</f>
        <v>6</v>
      </c>
      <c r="L2744" s="12"/>
    </row>
    <row r="2745" spans="1:12" x14ac:dyDescent="0.3">
      <c r="A2745">
        <v>3</v>
      </c>
      <c r="B2745">
        <v>6827</v>
      </c>
      <c r="C2745">
        <v>6</v>
      </c>
      <c r="D2745">
        <v>78000</v>
      </c>
      <c r="E2745" s="46">
        <v>44746</v>
      </c>
      <c r="F2745">
        <v>-114</v>
      </c>
      <c r="I2745" t="str">
        <f>INDEX(LedgerMapping[[#All],[Level 3]],MATCH(Actuals[[#This Row],[Sub Ledger]],LedgerMapping[[#All],[Sub Ledger]],0))</f>
        <v>Administration</v>
      </c>
      <c r="J2745" s="22">
        <f>YEAR(Actuals[[#This Row],[Date]])</f>
        <v>2022</v>
      </c>
      <c r="K2745" s="22">
        <f>MONTH(Actuals[[#This Row],[Date]])</f>
        <v>7</v>
      </c>
      <c r="L2745" s="12"/>
    </row>
    <row r="2746" spans="1:12" x14ac:dyDescent="0.3">
      <c r="A2746">
        <v>3</v>
      </c>
      <c r="B2746">
        <v>7947</v>
      </c>
      <c r="C2746">
        <v>6</v>
      </c>
      <c r="D2746">
        <v>78000</v>
      </c>
      <c r="E2746" s="46">
        <v>44777</v>
      </c>
      <c r="F2746">
        <v>-107</v>
      </c>
      <c r="I2746" t="str">
        <f>INDEX(LedgerMapping[[#All],[Level 3]],MATCH(Actuals[[#This Row],[Sub Ledger]],LedgerMapping[[#All],[Sub Ledger]],0))</f>
        <v>Administration</v>
      </c>
      <c r="J2746" s="22">
        <f>YEAR(Actuals[[#This Row],[Date]])</f>
        <v>2022</v>
      </c>
      <c r="K2746" s="22">
        <f>MONTH(Actuals[[#This Row],[Date]])</f>
        <v>8</v>
      </c>
      <c r="L2746" s="12"/>
    </row>
    <row r="2747" spans="1:12" x14ac:dyDescent="0.3">
      <c r="A2747">
        <v>3</v>
      </c>
      <c r="B2747">
        <v>9069</v>
      </c>
      <c r="C2747">
        <v>6</v>
      </c>
      <c r="D2747">
        <v>78000</v>
      </c>
      <c r="E2747" s="46">
        <v>44805</v>
      </c>
      <c r="F2747">
        <v>-105</v>
      </c>
      <c r="I2747" t="str">
        <f>INDEX(LedgerMapping[[#All],[Level 3]],MATCH(Actuals[[#This Row],[Sub Ledger]],LedgerMapping[[#All],[Sub Ledger]],0))</f>
        <v>Administration</v>
      </c>
      <c r="J2747" s="22">
        <f>YEAR(Actuals[[#This Row],[Date]])</f>
        <v>2022</v>
      </c>
      <c r="K2747" s="22">
        <f>MONTH(Actuals[[#This Row],[Date]])</f>
        <v>9</v>
      </c>
      <c r="L2747" s="12"/>
    </row>
    <row r="2748" spans="1:12" x14ac:dyDescent="0.3">
      <c r="A2748">
        <v>3</v>
      </c>
      <c r="B2748">
        <v>10185</v>
      </c>
      <c r="C2748">
        <v>6</v>
      </c>
      <c r="D2748">
        <v>78000</v>
      </c>
      <c r="E2748" s="46">
        <v>44836</v>
      </c>
      <c r="F2748">
        <v>-101</v>
      </c>
      <c r="I2748" t="str">
        <f>INDEX(LedgerMapping[[#All],[Level 3]],MATCH(Actuals[[#This Row],[Sub Ledger]],LedgerMapping[[#All],[Sub Ledger]],0))</f>
        <v>Administration</v>
      </c>
      <c r="J2748" s="22">
        <f>YEAR(Actuals[[#This Row],[Date]])</f>
        <v>2022</v>
      </c>
      <c r="K2748" s="22">
        <f>MONTH(Actuals[[#This Row],[Date]])</f>
        <v>10</v>
      </c>
      <c r="L2748" s="12"/>
    </row>
    <row r="2749" spans="1:12" x14ac:dyDescent="0.3">
      <c r="A2749">
        <v>3</v>
      </c>
      <c r="B2749">
        <v>11303</v>
      </c>
      <c r="C2749">
        <v>6</v>
      </c>
      <c r="D2749">
        <v>78000</v>
      </c>
      <c r="E2749" s="46">
        <v>44866</v>
      </c>
      <c r="F2749">
        <v>-106</v>
      </c>
      <c r="I2749" t="str">
        <f>INDEX(LedgerMapping[[#All],[Level 3]],MATCH(Actuals[[#This Row],[Sub Ledger]],LedgerMapping[[#All],[Sub Ledger]],0))</f>
        <v>Administration</v>
      </c>
      <c r="J2749" s="22">
        <f>YEAR(Actuals[[#This Row],[Date]])</f>
        <v>2022</v>
      </c>
      <c r="K2749" s="22">
        <f>MONTH(Actuals[[#This Row],[Date]])</f>
        <v>11</v>
      </c>
      <c r="L2749" s="12"/>
    </row>
    <row r="2750" spans="1:12" x14ac:dyDescent="0.3">
      <c r="A2750">
        <v>3</v>
      </c>
      <c r="B2750">
        <v>12431</v>
      </c>
      <c r="C2750">
        <v>6</v>
      </c>
      <c r="D2750">
        <v>78000</v>
      </c>
      <c r="E2750" s="46">
        <v>44897</v>
      </c>
      <c r="F2750">
        <v>-93</v>
      </c>
      <c r="I2750" t="str">
        <f>INDEX(LedgerMapping[[#All],[Level 3]],MATCH(Actuals[[#This Row],[Sub Ledger]],LedgerMapping[[#All],[Sub Ledger]],0))</f>
        <v>Administration</v>
      </c>
      <c r="J2750" s="22">
        <f>YEAR(Actuals[[#This Row],[Date]])</f>
        <v>2022</v>
      </c>
      <c r="K2750" s="22">
        <f>MONTH(Actuals[[#This Row],[Date]])</f>
        <v>12</v>
      </c>
      <c r="L2750" s="12"/>
    </row>
    <row r="2751" spans="1:12" x14ac:dyDescent="0.3">
      <c r="A2751">
        <v>3</v>
      </c>
      <c r="B2751">
        <v>13539</v>
      </c>
      <c r="C2751">
        <v>6</v>
      </c>
      <c r="D2751">
        <v>78000</v>
      </c>
      <c r="E2751" s="46">
        <v>44927</v>
      </c>
      <c r="F2751">
        <v>-289</v>
      </c>
      <c r="I2751" t="str">
        <f>INDEX(LedgerMapping[[#All],[Level 3]],MATCH(Actuals[[#This Row],[Sub Ledger]],LedgerMapping[[#All],[Sub Ledger]],0))</f>
        <v>Administration</v>
      </c>
      <c r="J2751" s="22">
        <f>YEAR(Actuals[[#This Row],[Date]])</f>
        <v>2023</v>
      </c>
      <c r="K2751" s="22">
        <f>MONTH(Actuals[[#This Row],[Date]])</f>
        <v>1</v>
      </c>
      <c r="L2751" s="12"/>
    </row>
    <row r="2752" spans="1:12" x14ac:dyDescent="0.3">
      <c r="A2752">
        <v>3</v>
      </c>
      <c r="B2752">
        <v>14553</v>
      </c>
      <c r="C2752">
        <v>6</v>
      </c>
      <c r="D2752">
        <v>78000</v>
      </c>
      <c r="E2752" s="46">
        <v>44958</v>
      </c>
      <c r="F2752">
        <v>-285</v>
      </c>
      <c r="I2752" t="str">
        <f>INDEX(LedgerMapping[[#All],[Level 3]],MATCH(Actuals[[#This Row],[Sub Ledger]],LedgerMapping[[#All],[Sub Ledger]],0))</f>
        <v>Administration</v>
      </c>
      <c r="J2752" s="22">
        <f>YEAR(Actuals[[#This Row],[Date]])</f>
        <v>2023</v>
      </c>
      <c r="K2752" s="22">
        <f>MONTH(Actuals[[#This Row],[Date]])</f>
        <v>2</v>
      </c>
      <c r="L2752" s="12"/>
    </row>
    <row r="2753" spans="1:12" x14ac:dyDescent="0.3">
      <c r="A2753">
        <v>3</v>
      </c>
      <c r="B2753">
        <v>15532</v>
      </c>
      <c r="C2753">
        <v>6</v>
      </c>
      <c r="D2753">
        <v>78000</v>
      </c>
      <c r="E2753" s="46">
        <v>44988</v>
      </c>
      <c r="F2753">
        <v>-252</v>
      </c>
      <c r="I2753" t="str">
        <f>INDEX(LedgerMapping[[#All],[Level 3]],MATCH(Actuals[[#This Row],[Sub Ledger]],LedgerMapping[[#All],[Sub Ledger]],0))</f>
        <v>Administration</v>
      </c>
      <c r="J2753" s="22">
        <f>YEAR(Actuals[[#This Row],[Date]])</f>
        <v>2023</v>
      </c>
      <c r="K2753" s="22">
        <f>MONTH(Actuals[[#This Row],[Date]])</f>
        <v>3</v>
      </c>
      <c r="L2753" s="12"/>
    </row>
    <row r="2754" spans="1:12" x14ac:dyDescent="0.3">
      <c r="A2754">
        <v>3</v>
      </c>
      <c r="B2754">
        <v>16564</v>
      </c>
      <c r="C2754">
        <v>6</v>
      </c>
      <c r="D2754">
        <v>78000</v>
      </c>
      <c r="E2754" s="46">
        <v>45018</v>
      </c>
      <c r="F2754">
        <v>-258</v>
      </c>
      <c r="I2754" t="str">
        <f>INDEX(LedgerMapping[[#All],[Level 3]],MATCH(Actuals[[#This Row],[Sub Ledger]],LedgerMapping[[#All],[Sub Ledger]],0))</f>
        <v>Administration</v>
      </c>
      <c r="J2754" s="22">
        <f>YEAR(Actuals[[#This Row],[Date]])</f>
        <v>2023</v>
      </c>
      <c r="K2754" s="22">
        <f>MONTH(Actuals[[#This Row],[Date]])</f>
        <v>4</v>
      </c>
      <c r="L2754" s="12"/>
    </row>
    <row r="2755" spans="1:12" x14ac:dyDescent="0.3">
      <c r="A2755">
        <v>3</v>
      </c>
      <c r="B2755">
        <v>17596</v>
      </c>
      <c r="C2755">
        <v>6</v>
      </c>
      <c r="D2755">
        <v>78000</v>
      </c>
      <c r="E2755" s="46">
        <v>45049</v>
      </c>
      <c r="F2755">
        <v>-285</v>
      </c>
      <c r="I2755" t="str">
        <f>INDEX(LedgerMapping[[#All],[Level 3]],MATCH(Actuals[[#This Row],[Sub Ledger]],LedgerMapping[[#All],[Sub Ledger]],0))</f>
        <v>Administration</v>
      </c>
      <c r="J2755" s="22">
        <f>YEAR(Actuals[[#This Row],[Date]])</f>
        <v>2023</v>
      </c>
      <c r="K2755" s="22">
        <f>MONTH(Actuals[[#This Row],[Date]])</f>
        <v>5</v>
      </c>
      <c r="L2755" s="12"/>
    </row>
    <row r="2756" spans="1:12" x14ac:dyDescent="0.3">
      <c r="A2756">
        <v>3</v>
      </c>
      <c r="B2756">
        <v>18600</v>
      </c>
      <c r="C2756">
        <v>6</v>
      </c>
      <c r="D2756">
        <v>78000</v>
      </c>
      <c r="E2756" s="46">
        <v>45079</v>
      </c>
      <c r="F2756">
        <v>-238</v>
      </c>
      <c r="I2756" t="str">
        <f>INDEX(LedgerMapping[[#All],[Level 3]],MATCH(Actuals[[#This Row],[Sub Ledger]],LedgerMapping[[#All],[Sub Ledger]],0))</f>
        <v>Administration</v>
      </c>
      <c r="J2756" s="22">
        <f>YEAR(Actuals[[#This Row],[Date]])</f>
        <v>2023</v>
      </c>
      <c r="K2756" s="22">
        <f>MONTH(Actuals[[#This Row],[Date]])</f>
        <v>6</v>
      </c>
      <c r="L2756" s="12"/>
    </row>
    <row r="2757" spans="1:12" x14ac:dyDescent="0.3">
      <c r="A2757">
        <v>3</v>
      </c>
      <c r="B2757">
        <v>19628</v>
      </c>
      <c r="C2757">
        <v>6</v>
      </c>
      <c r="D2757">
        <v>78000</v>
      </c>
      <c r="E2757" s="46">
        <v>45110</v>
      </c>
      <c r="F2757">
        <v>-278</v>
      </c>
      <c r="I2757" t="str">
        <f>INDEX(LedgerMapping[[#All],[Level 3]],MATCH(Actuals[[#This Row],[Sub Ledger]],LedgerMapping[[#All],[Sub Ledger]],0))</f>
        <v>Administration</v>
      </c>
      <c r="J2757" s="22">
        <f>YEAR(Actuals[[#This Row],[Date]])</f>
        <v>2023</v>
      </c>
      <c r="K2757" s="22">
        <f>MONTH(Actuals[[#This Row],[Date]])</f>
        <v>7</v>
      </c>
      <c r="L2757" s="12"/>
    </row>
    <row r="2758" spans="1:12" x14ac:dyDescent="0.3">
      <c r="A2758">
        <v>3</v>
      </c>
      <c r="B2758">
        <v>20658</v>
      </c>
      <c r="C2758">
        <v>6</v>
      </c>
      <c r="D2758">
        <v>78000</v>
      </c>
      <c r="E2758" s="46">
        <v>45141</v>
      </c>
      <c r="F2758">
        <v>-247</v>
      </c>
      <c r="I2758" t="str">
        <f>INDEX(LedgerMapping[[#All],[Level 3]],MATCH(Actuals[[#This Row],[Sub Ledger]],LedgerMapping[[#All],[Sub Ledger]],0))</f>
        <v>Administration</v>
      </c>
      <c r="J2758" s="22">
        <f>YEAR(Actuals[[#This Row],[Date]])</f>
        <v>2023</v>
      </c>
      <c r="K2758" s="22">
        <f>MONTH(Actuals[[#This Row],[Date]])</f>
        <v>8</v>
      </c>
      <c r="L2758" s="12"/>
    </row>
    <row r="2759" spans="1:12" x14ac:dyDescent="0.3">
      <c r="A2759">
        <v>3</v>
      </c>
      <c r="B2759">
        <v>21660</v>
      </c>
      <c r="C2759">
        <v>6</v>
      </c>
      <c r="D2759">
        <v>78000</v>
      </c>
      <c r="E2759" s="46">
        <v>45169</v>
      </c>
      <c r="F2759">
        <v>-267</v>
      </c>
      <c r="I2759" t="str">
        <f>INDEX(LedgerMapping[[#All],[Level 3]],MATCH(Actuals[[#This Row],[Sub Ledger]],LedgerMapping[[#All],[Sub Ledger]],0))</f>
        <v>Administration</v>
      </c>
      <c r="J2759" s="22">
        <f>YEAR(Actuals[[#This Row],[Date]])</f>
        <v>2023</v>
      </c>
      <c r="K2759" s="22">
        <f>MONTH(Actuals[[#This Row],[Date]])</f>
        <v>8</v>
      </c>
      <c r="L2759" s="12"/>
    </row>
    <row r="2760" spans="1:12" x14ac:dyDescent="0.3">
      <c r="A2760">
        <v>3</v>
      </c>
      <c r="B2760">
        <v>22636</v>
      </c>
      <c r="C2760">
        <v>6</v>
      </c>
      <c r="D2760">
        <v>78000</v>
      </c>
      <c r="E2760" s="46">
        <v>45200</v>
      </c>
      <c r="F2760">
        <v>-254</v>
      </c>
      <c r="I2760" t="str">
        <f>INDEX(LedgerMapping[[#All],[Level 3]],MATCH(Actuals[[#This Row],[Sub Ledger]],LedgerMapping[[#All],[Sub Ledger]],0))</f>
        <v>Administration</v>
      </c>
      <c r="J2760" s="22">
        <f>YEAR(Actuals[[#This Row],[Date]])</f>
        <v>2023</v>
      </c>
      <c r="K2760" s="22">
        <f>MONTH(Actuals[[#This Row],[Date]])</f>
        <v>10</v>
      </c>
      <c r="L2760" s="12"/>
    </row>
    <row r="2761" spans="1:12" x14ac:dyDescent="0.3">
      <c r="A2761">
        <v>3</v>
      </c>
      <c r="B2761">
        <v>23640</v>
      </c>
      <c r="C2761">
        <v>6</v>
      </c>
      <c r="D2761">
        <v>78000</v>
      </c>
      <c r="E2761" s="46">
        <v>45230</v>
      </c>
      <c r="F2761">
        <v>-229</v>
      </c>
      <c r="I2761" t="str">
        <f>INDEX(LedgerMapping[[#All],[Level 3]],MATCH(Actuals[[#This Row],[Sub Ledger]],LedgerMapping[[#All],[Sub Ledger]],0))</f>
        <v>Administration</v>
      </c>
      <c r="J2761" s="22">
        <f>YEAR(Actuals[[#This Row],[Date]])</f>
        <v>2023</v>
      </c>
      <c r="K2761" s="22">
        <f>MONTH(Actuals[[#This Row],[Date]])</f>
        <v>10</v>
      </c>
      <c r="L2761" s="12"/>
    </row>
    <row r="2762" spans="1:12" x14ac:dyDescent="0.3">
      <c r="A2762">
        <v>3</v>
      </c>
      <c r="B2762">
        <v>24670</v>
      </c>
      <c r="C2762">
        <v>6</v>
      </c>
      <c r="D2762">
        <v>78000</v>
      </c>
      <c r="E2762" s="46">
        <v>45261</v>
      </c>
      <c r="F2762">
        <v>-263</v>
      </c>
      <c r="I2762" t="str">
        <f>INDEX(LedgerMapping[[#All],[Level 3]],MATCH(Actuals[[#This Row],[Sub Ledger]],LedgerMapping[[#All],[Sub Ledger]],0))</f>
        <v>Administration</v>
      </c>
      <c r="J2762" s="22">
        <f>YEAR(Actuals[[#This Row],[Date]])</f>
        <v>2023</v>
      </c>
      <c r="K2762" s="22">
        <f>MONTH(Actuals[[#This Row],[Date]])</f>
        <v>12</v>
      </c>
      <c r="L2762" s="12"/>
    </row>
    <row r="2763" spans="1:12" x14ac:dyDescent="0.3">
      <c r="A2763">
        <v>3</v>
      </c>
      <c r="B2763">
        <v>25729</v>
      </c>
      <c r="C2763">
        <v>6</v>
      </c>
      <c r="D2763">
        <v>78000</v>
      </c>
      <c r="E2763" s="46">
        <v>45291</v>
      </c>
      <c r="F2763">
        <v>-251</v>
      </c>
      <c r="I2763" t="str">
        <f>INDEX(LedgerMapping[[#All],[Level 3]],MATCH(Actuals[[#This Row],[Sub Ledger]],LedgerMapping[[#All],[Sub Ledger]],0))</f>
        <v>Administration</v>
      </c>
      <c r="J2763" s="22">
        <f>YEAR(Actuals[[#This Row],[Date]])</f>
        <v>2023</v>
      </c>
      <c r="K2763" s="22">
        <f>MONTH(Actuals[[#This Row],[Date]])</f>
        <v>12</v>
      </c>
      <c r="L2763" s="12"/>
    </row>
    <row r="2764" spans="1:12" x14ac:dyDescent="0.3">
      <c r="A2764">
        <v>3</v>
      </c>
      <c r="B2764">
        <v>26867</v>
      </c>
      <c r="C2764">
        <v>6</v>
      </c>
      <c r="D2764">
        <v>78000</v>
      </c>
      <c r="E2764" s="46">
        <v>45322</v>
      </c>
      <c r="F2764">
        <v>-299</v>
      </c>
      <c r="I2764" t="str">
        <f>INDEX(LedgerMapping[[#All],[Level 3]],MATCH(Actuals[[#This Row],[Sub Ledger]],LedgerMapping[[#All],[Sub Ledger]],0))</f>
        <v>Administration</v>
      </c>
      <c r="J2764" s="22">
        <f>YEAR(Actuals[[#This Row],[Date]])</f>
        <v>2024</v>
      </c>
      <c r="K2764" s="22">
        <f>MONTH(Actuals[[#This Row],[Date]])</f>
        <v>1</v>
      </c>
      <c r="L2764" s="12"/>
    </row>
    <row r="2765" spans="1:12" x14ac:dyDescent="0.3">
      <c r="A2765">
        <v>3</v>
      </c>
      <c r="B2765">
        <v>28017</v>
      </c>
      <c r="C2765">
        <v>6</v>
      </c>
      <c r="D2765">
        <v>78000</v>
      </c>
      <c r="E2765" s="46">
        <v>45354</v>
      </c>
      <c r="F2765">
        <v>-278</v>
      </c>
      <c r="I2765" t="str">
        <f>INDEX(LedgerMapping[[#All],[Level 3]],MATCH(Actuals[[#This Row],[Sub Ledger]],LedgerMapping[[#All],[Sub Ledger]],0))</f>
        <v>Administration</v>
      </c>
      <c r="J2765" s="22">
        <f>YEAR(Actuals[[#This Row],[Date]])</f>
        <v>2024</v>
      </c>
      <c r="K2765" s="22">
        <f>MONTH(Actuals[[#This Row],[Date]])</f>
        <v>3</v>
      </c>
      <c r="L2765" s="12"/>
    </row>
    <row r="2766" spans="1:12" x14ac:dyDescent="0.3">
      <c r="A2766">
        <v>3</v>
      </c>
      <c r="B2766">
        <v>29170</v>
      </c>
      <c r="C2766">
        <v>6</v>
      </c>
      <c r="D2766">
        <v>78000</v>
      </c>
      <c r="E2766" s="46">
        <v>45384</v>
      </c>
      <c r="F2766">
        <v>-267</v>
      </c>
      <c r="I2766" t="str">
        <f>INDEX(LedgerMapping[[#All],[Level 3]],MATCH(Actuals[[#This Row],[Sub Ledger]],LedgerMapping[[#All],[Sub Ledger]],0))</f>
        <v>Administration</v>
      </c>
      <c r="J2766" s="22">
        <f>YEAR(Actuals[[#This Row],[Date]])</f>
        <v>2024</v>
      </c>
      <c r="K2766" s="22">
        <f>MONTH(Actuals[[#This Row],[Date]])</f>
        <v>4</v>
      </c>
      <c r="L2766" s="12"/>
    </row>
    <row r="2767" spans="1:12" x14ac:dyDescent="0.3">
      <c r="A2767">
        <v>3</v>
      </c>
      <c r="B2767">
        <v>30296</v>
      </c>
      <c r="C2767">
        <v>6</v>
      </c>
      <c r="D2767">
        <v>78000</v>
      </c>
      <c r="E2767" s="46">
        <v>45415</v>
      </c>
      <c r="F2767">
        <v>-274</v>
      </c>
      <c r="I2767" t="str">
        <f>INDEX(LedgerMapping[[#All],[Level 3]],MATCH(Actuals[[#This Row],[Sub Ledger]],LedgerMapping[[#All],[Sub Ledger]],0))</f>
        <v>Administration</v>
      </c>
      <c r="J2767" s="22">
        <f>YEAR(Actuals[[#This Row],[Date]])</f>
        <v>2024</v>
      </c>
      <c r="K2767" s="22">
        <f>MONTH(Actuals[[#This Row],[Date]])</f>
        <v>5</v>
      </c>
      <c r="L2767" s="12"/>
    </row>
    <row r="2768" spans="1:12" x14ac:dyDescent="0.3">
      <c r="A2768">
        <v>3</v>
      </c>
      <c r="B2768">
        <v>31422</v>
      </c>
      <c r="C2768">
        <v>6</v>
      </c>
      <c r="D2768">
        <v>78000</v>
      </c>
      <c r="E2768" s="46">
        <v>45445</v>
      </c>
      <c r="F2768">
        <v>-266</v>
      </c>
      <c r="I2768" t="str">
        <f>INDEX(LedgerMapping[[#All],[Level 3]],MATCH(Actuals[[#This Row],[Sub Ledger]],LedgerMapping[[#All],[Sub Ledger]],0))</f>
        <v>Administration</v>
      </c>
      <c r="J2768" s="22">
        <f>YEAR(Actuals[[#This Row],[Date]])</f>
        <v>2024</v>
      </c>
      <c r="K2768" s="22">
        <f>MONTH(Actuals[[#This Row],[Date]])</f>
        <v>6</v>
      </c>
      <c r="L2768" s="12"/>
    </row>
    <row r="2769" spans="1:12" x14ac:dyDescent="0.3">
      <c r="A2769">
        <v>3</v>
      </c>
      <c r="B2769">
        <v>32546</v>
      </c>
      <c r="C2769">
        <v>6</v>
      </c>
      <c r="D2769">
        <v>78000</v>
      </c>
      <c r="E2769" s="46">
        <v>45476</v>
      </c>
      <c r="F2769">
        <v>-251</v>
      </c>
      <c r="I2769" t="str">
        <f>INDEX(LedgerMapping[[#All],[Level 3]],MATCH(Actuals[[#This Row],[Sub Ledger]],LedgerMapping[[#All],[Sub Ledger]],0))</f>
        <v>Administration</v>
      </c>
      <c r="J2769" s="22">
        <f>YEAR(Actuals[[#This Row],[Date]])</f>
        <v>2024</v>
      </c>
      <c r="K2769" s="22">
        <f>MONTH(Actuals[[#This Row],[Date]])</f>
        <v>7</v>
      </c>
      <c r="L2769" s="12"/>
    </row>
    <row r="2770" spans="1:12" x14ac:dyDescent="0.3">
      <c r="A2770">
        <v>3</v>
      </c>
      <c r="B2770">
        <v>33671</v>
      </c>
      <c r="C2770">
        <v>6</v>
      </c>
      <c r="D2770">
        <v>78000</v>
      </c>
      <c r="E2770" s="46">
        <v>45507</v>
      </c>
      <c r="F2770">
        <v>-263</v>
      </c>
      <c r="I2770" t="str">
        <f>INDEX(LedgerMapping[[#All],[Level 3]],MATCH(Actuals[[#This Row],[Sub Ledger]],LedgerMapping[[#All],[Sub Ledger]],0))</f>
        <v>Administration</v>
      </c>
      <c r="J2770" s="22">
        <f>YEAR(Actuals[[#This Row],[Date]])</f>
        <v>2024</v>
      </c>
      <c r="K2770" s="22">
        <f>MONTH(Actuals[[#This Row],[Date]])</f>
        <v>8</v>
      </c>
      <c r="L2770" s="12"/>
    </row>
    <row r="2771" spans="1:12" x14ac:dyDescent="0.3">
      <c r="A2771">
        <v>3</v>
      </c>
      <c r="B2771">
        <v>34821</v>
      </c>
      <c r="C2771">
        <v>6</v>
      </c>
      <c r="D2771">
        <v>78000</v>
      </c>
      <c r="E2771" s="46">
        <v>45536</v>
      </c>
      <c r="F2771">
        <v>-269</v>
      </c>
      <c r="I2771" t="str">
        <f>INDEX(LedgerMapping[[#All],[Level 3]],MATCH(Actuals[[#This Row],[Sub Ledger]],LedgerMapping[[#All],[Sub Ledger]],0))</f>
        <v>Administration</v>
      </c>
      <c r="J2771" s="22">
        <f>YEAR(Actuals[[#This Row],[Date]])</f>
        <v>2024</v>
      </c>
      <c r="K2771" s="22">
        <f>MONTH(Actuals[[#This Row],[Date]])</f>
        <v>9</v>
      </c>
      <c r="L2771" s="12"/>
    </row>
    <row r="2772" spans="1:12" x14ac:dyDescent="0.3">
      <c r="A2772">
        <v>3</v>
      </c>
      <c r="B2772">
        <v>35972</v>
      </c>
      <c r="C2772">
        <v>6</v>
      </c>
      <c r="D2772">
        <v>78000</v>
      </c>
      <c r="E2772" s="46">
        <v>45567</v>
      </c>
      <c r="F2772">
        <v>-258</v>
      </c>
      <c r="I2772" t="str">
        <f>INDEX(LedgerMapping[[#All],[Level 3]],MATCH(Actuals[[#This Row],[Sub Ledger]],LedgerMapping[[#All],[Sub Ledger]],0))</f>
        <v>Administration</v>
      </c>
      <c r="J2772" s="22">
        <f>YEAR(Actuals[[#This Row],[Date]])</f>
        <v>2024</v>
      </c>
      <c r="K2772" s="22">
        <f>MONTH(Actuals[[#This Row],[Date]])</f>
        <v>10</v>
      </c>
      <c r="L2772" s="12"/>
    </row>
    <row r="2773" spans="1:12" x14ac:dyDescent="0.3">
      <c r="A2773">
        <v>3</v>
      </c>
      <c r="B2773">
        <v>37121</v>
      </c>
      <c r="C2773">
        <v>6</v>
      </c>
      <c r="D2773">
        <v>78000</v>
      </c>
      <c r="E2773" s="46">
        <v>45597</v>
      </c>
      <c r="F2773">
        <v>-302</v>
      </c>
      <c r="I2773" t="str">
        <f>INDEX(LedgerMapping[[#All],[Level 3]],MATCH(Actuals[[#This Row],[Sub Ledger]],LedgerMapping[[#All],[Sub Ledger]],0))</f>
        <v>Administration</v>
      </c>
      <c r="J2773" s="22">
        <f>YEAR(Actuals[[#This Row],[Date]])</f>
        <v>2024</v>
      </c>
      <c r="K2773" s="22">
        <f>MONTH(Actuals[[#This Row],[Date]])</f>
        <v>11</v>
      </c>
      <c r="L2773" s="12"/>
    </row>
    <row r="2774" spans="1:12" x14ac:dyDescent="0.3">
      <c r="A2774">
        <v>3</v>
      </c>
      <c r="B2774">
        <v>38271</v>
      </c>
      <c r="C2774">
        <v>6</v>
      </c>
      <c r="D2774">
        <v>78000</v>
      </c>
      <c r="E2774" s="46">
        <v>45628</v>
      </c>
      <c r="F2774">
        <v>-251</v>
      </c>
      <c r="I2774" t="str">
        <f>INDEX(LedgerMapping[[#All],[Level 3]],MATCH(Actuals[[#This Row],[Sub Ledger]],LedgerMapping[[#All],[Sub Ledger]],0))</f>
        <v>Administration</v>
      </c>
      <c r="J2774" s="22">
        <f>YEAR(Actuals[[#This Row],[Date]])</f>
        <v>2024</v>
      </c>
      <c r="K2774" s="22">
        <f>MONTH(Actuals[[#This Row],[Date]])</f>
        <v>12</v>
      </c>
      <c r="L2774" s="12"/>
    </row>
    <row r="2775" spans="1:12" x14ac:dyDescent="0.3">
      <c r="A2775">
        <v>3</v>
      </c>
      <c r="B2775">
        <v>89</v>
      </c>
      <c r="C2775">
        <v>6</v>
      </c>
      <c r="D2775">
        <v>80000</v>
      </c>
      <c r="E2775" s="46">
        <v>44562</v>
      </c>
      <c r="F2775">
        <v>-449</v>
      </c>
      <c r="I2775" t="str">
        <f>INDEX(LedgerMapping[[#All],[Level 3]],MATCH(Actuals[[#This Row],[Sub Ledger]],LedgerMapping[[#All],[Sub Ledger]],0))</f>
        <v>Travel and Expenses</v>
      </c>
      <c r="J2775" s="22">
        <f>YEAR(Actuals[[#This Row],[Date]])</f>
        <v>2022</v>
      </c>
      <c r="K2775" s="22">
        <f>MONTH(Actuals[[#This Row],[Date]])</f>
        <v>1</v>
      </c>
      <c r="L2775" s="12"/>
    </row>
    <row r="2776" spans="1:12" x14ac:dyDescent="0.3">
      <c r="A2776">
        <v>3</v>
      </c>
      <c r="B2776">
        <v>1217</v>
      </c>
      <c r="C2776">
        <v>6</v>
      </c>
      <c r="D2776">
        <v>80000</v>
      </c>
      <c r="E2776" s="46">
        <v>44593</v>
      </c>
      <c r="F2776">
        <v>-454</v>
      </c>
      <c r="I2776" t="str">
        <f>INDEX(LedgerMapping[[#All],[Level 3]],MATCH(Actuals[[#This Row],[Sub Ledger]],LedgerMapping[[#All],[Sub Ledger]],0))</f>
        <v>Travel and Expenses</v>
      </c>
      <c r="J2776" s="22">
        <f>YEAR(Actuals[[#This Row],[Date]])</f>
        <v>2022</v>
      </c>
      <c r="K2776" s="22">
        <f>MONTH(Actuals[[#This Row],[Date]])</f>
        <v>2</v>
      </c>
      <c r="L2776" s="12"/>
    </row>
    <row r="2777" spans="1:12" x14ac:dyDescent="0.3">
      <c r="A2777">
        <v>3</v>
      </c>
      <c r="B2777">
        <v>2341</v>
      </c>
      <c r="C2777">
        <v>6</v>
      </c>
      <c r="D2777">
        <v>80000</v>
      </c>
      <c r="E2777" s="46">
        <v>44624</v>
      </c>
      <c r="F2777">
        <v>-349</v>
      </c>
      <c r="I2777" t="str">
        <f>INDEX(LedgerMapping[[#All],[Level 3]],MATCH(Actuals[[#This Row],[Sub Ledger]],LedgerMapping[[#All],[Sub Ledger]],0))</f>
        <v>Travel and Expenses</v>
      </c>
      <c r="J2777" s="22">
        <f>YEAR(Actuals[[#This Row],[Date]])</f>
        <v>2022</v>
      </c>
      <c r="K2777" s="22">
        <f>MONTH(Actuals[[#This Row],[Date]])</f>
        <v>3</v>
      </c>
      <c r="L2777" s="12"/>
    </row>
    <row r="2778" spans="1:12" x14ac:dyDescent="0.3">
      <c r="A2778">
        <v>3</v>
      </c>
      <c r="B2778">
        <v>3459</v>
      </c>
      <c r="C2778">
        <v>6</v>
      </c>
      <c r="D2778">
        <v>80000</v>
      </c>
      <c r="E2778" s="46">
        <v>44654</v>
      </c>
      <c r="F2778">
        <v>-382</v>
      </c>
      <c r="I2778" t="str">
        <f>INDEX(LedgerMapping[[#All],[Level 3]],MATCH(Actuals[[#This Row],[Sub Ledger]],LedgerMapping[[#All],[Sub Ledger]],0))</f>
        <v>Travel and Expenses</v>
      </c>
      <c r="J2778" s="22">
        <f>YEAR(Actuals[[#This Row],[Date]])</f>
        <v>2022</v>
      </c>
      <c r="K2778" s="22">
        <f>MONTH(Actuals[[#This Row],[Date]])</f>
        <v>4</v>
      </c>
      <c r="L2778" s="12"/>
    </row>
    <row r="2779" spans="1:12" x14ac:dyDescent="0.3">
      <c r="A2779">
        <v>3</v>
      </c>
      <c r="B2779">
        <v>4579</v>
      </c>
      <c r="C2779">
        <v>6</v>
      </c>
      <c r="D2779">
        <v>80000</v>
      </c>
      <c r="E2779" s="46">
        <v>44685</v>
      </c>
      <c r="F2779">
        <v>-345</v>
      </c>
      <c r="I2779" t="str">
        <f>INDEX(LedgerMapping[[#All],[Level 3]],MATCH(Actuals[[#This Row],[Sub Ledger]],LedgerMapping[[#All],[Sub Ledger]],0))</f>
        <v>Travel and Expenses</v>
      </c>
      <c r="J2779" s="22">
        <f>YEAR(Actuals[[#This Row],[Date]])</f>
        <v>2022</v>
      </c>
      <c r="K2779" s="22">
        <f>MONTH(Actuals[[#This Row],[Date]])</f>
        <v>5</v>
      </c>
      <c r="L2779" s="12"/>
    </row>
    <row r="2780" spans="1:12" x14ac:dyDescent="0.3">
      <c r="A2780">
        <v>3</v>
      </c>
      <c r="B2780">
        <v>5705</v>
      </c>
      <c r="C2780">
        <v>6</v>
      </c>
      <c r="D2780">
        <v>80000</v>
      </c>
      <c r="E2780" s="46">
        <v>44715</v>
      </c>
      <c r="F2780">
        <v>-375</v>
      </c>
      <c r="I2780" t="str">
        <f>INDEX(LedgerMapping[[#All],[Level 3]],MATCH(Actuals[[#This Row],[Sub Ledger]],LedgerMapping[[#All],[Sub Ledger]],0))</f>
        <v>Travel and Expenses</v>
      </c>
      <c r="J2780" s="22">
        <f>YEAR(Actuals[[#This Row],[Date]])</f>
        <v>2022</v>
      </c>
      <c r="K2780" s="22">
        <f>MONTH(Actuals[[#This Row],[Date]])</f>
        <v>6</v>
      </c>
      <c r="L2780" s="12"/>
    </row>
    <row r="2781" spans="1:12" x14ac:dyDescent="0.3">
      <c r="A2781">
        <v>3</v>
      </c>
      <c r="B2781">
        <v>6829</v>
      </c>
      <c r="C2781">
        <v>6</v>
      </c>
      <c r="D2781">
        <v>80000</v>
      </c>
      <c r="E2781" s="46">
        <v>44746</v>
      </c>
      <c r="F2781">
        <v>-454</v>
      </c>
      <c r="I2781" t="str">
        <f>INDEX(LedgerMapping[[#All],[Level 3]],MATCH(Actuals[[#This Row],[Sub Ledger]],LedgerMapping[[#All],[Sub Ledger]],0))</f>
        <v>Travel and Expenses</v>
      </c>
      <c r="J2781" s="22">
        <f>YEAR(Actuals[[#This Row],[Date]])</f>
        <v>2022</v>
      </c>
      <c r="K2781" s="22">
        <f>MONTH(Actuals[[#This Row],[Date]])</f>
        <v>7</v>
      </c>
      <c r="L2781" s="12"/>
    </row>
    <row r="2782" spans="1:12" x14ac:dyDescent="0.3">
      <c r="A2782">
        <v>3</v>
      </c>
      <c r="B2782">
        <v>7948</v>
      </c>
      <c r="C2782">
        <v>6</v>
      </c>
      <c r="D2782">
        <v>80000</v>
      </c>
      <c r="E2782" s="46">
        <v>44777</v>
      </c>
      <c r="F2782">
        <v>-416</v>
      </c>
      <c r="I2782" t="str">
        <f>INDEX(LedgerMapping[[#All],[Level 3]],MATCH(Actuals[[#This Row],[Sub Ledger]],LedgerMapping[[#All],[Sub Ledger]],0))</f>
        <v>Travel and Expenses</v>
      </c>
      <c r="J2782" s="22">
        <f>YEAR(Actuals[[#This Row],[Date]])</f>
        <v>2022</v>
      </c>
      <c r="K2782" s="22">
        <f>MONTH(Actuals[[#This Row],[Date]])</f>
        <v>8</v>
      </c>
      <c r="L2782" s="12"/>
    </row>
    <row r="2783" spans="1:12" x14ac:dyDescent="0.3">
      <c r="A2783">
        <v>3</v>
      </c>
      <c r="B2783">
        <v>9070</v>
      </c>
      <c r="C2783">
        <v>6</v>
      </c>
      <c r="D2783">
        <v>80000</v>
      </c>
      <c r="E2783" s="46">
        <v>44805</v>
      </c>
      <c r="F2783">
        <v>-403</v>
      </c>
      <c r="I2783" t="str">
        <f>INDEX(LedgerMapping[[#All],[Level 3]],MATCH(Actuals[[#This Row],[Sub Ledger]],LedgerMapping[[#All],[Sub Ledger]],0))</f>
        <v>Travel and Expenses</v>
      </c>
      <c r="J2783" s="22">
        <f>YEAR(Actuals[[#This Row],[Date]])</f>
        <v>2022</v>
      </c>
      <c r="K2783" s="22">
        <f>MONTH(Actuals[[#This Row],[Date]])</f>
        <v>9</v>
      </c>
      <c r="L2783" s="12"/>
    </row>
    <row r="2784" spans="1:12" x14ac:dyDescent="0.3">
      <c r="A2784">
        <v>3</v>
      </c>
      <c r="B2784">
        <v>10187</v>
      </c>
      <c r="C2784">
        <v>6</v>
      </c>
      <c r="D2784">
        <v>80000</v>
      </c>
      <c r="E2784" s="46">
        <v>44836</v>
      </c>
      <c r="F2784">
        <v>-393</v>
      </c>
      <c r="I2784" t="str">
        <f>INDEX(LedgerMapping[[#All],[Level 3]],MATCH(Actuals[[#This Row],[Sub Ledger]],LedgerMapping[[#All],[Sub Ledger]],0))</f>
        <v>Travel and Expenses</v>
      </c>
      <c r="J2784" s="22">
        <f>YEAR(Actuals[[#This Row],[Date]])</f>
        <v>2022</v>
      </c>
      <c r="K2784" s="22">
        <f>MONTH(Actuals[[#This Row],[Date]])</f>
        <v>10</v>
      </c>
      <c r="L2784" s="12"/>
    </row>
    <row r="2785" spans="1:12" x14ac:dyDescent="0.3">
      <c r="A2785">
        <v>3</v>
      </c>
      <c r="B2785">
        <v>11305</v>
      </c>
      <c r="C2785">
        <v>6</v>
      </c>
      <c r="D2785">
        <v>80000</v>
      </c>
      <c r="E2785" s="46">
        <v>44866</v>
      </c>
      <c r="F2785">
        <v>-412</v>
      </c>
      <c r="I2785" t="str">
        <f>INDEX(LedgerMapping[[#All],[Level 3]],MATCH(Actuals[[#This Row],[Sub Ledger]],LedgerMapping[[#All],[Sub Ledger]],0))</f>
        <v>Travel and Expenses</v>
      </c>
      <c r="J2785" s="22">
        <f>YEAR(Actuals[[#This Row],[Date]])</f>
        <v>2022</v>
      </c>
      <c r="K2785" s="22">
        <f>MONTH(Actuals[[#This Row],[Date]])</f>
        <v>11</v>
      </c>
      <c r="L2785" s="12"/>
    </row>
    <row r="2786" spans="1:12" x14ac:dyDescent="0.3">
      <c r="A2786">
        <v>3</v>
      </c>
      <c r="B2786">
        <v>12433</v>
      </c>
      <c r="C2786">
        <v>6</v>
      </c>
      <c r="D2786">
        <v>80000</v>
      </c>
      <c r="E2786" s="46">
        <v>44897</v>
      </c>
      <c r="F2786">
        <v>-356</v>
      </c>
      <c r="I2786" t="str">
        <f>INDEX(LedgerMapping[[#All],[Level 3]],MATCH(Actuals[[#This Row],[Sub Ledger]],LedgerMapping[[#All],[Sub Ledger]],0))</f>
        <v>Travel and Expenses</v>
      </c>
      <c r="J2786" s="22">
        <f>YEAR(Actuals[[#This Row],[Date]])</f>
        <v>2022</v>
      </c>
      <c r="K2786" s="22">
        <f>MONTH(Actuals[[#This Row],[Date]])</f>
        <v>12</v>
      </c>
      <c r="L2786" s="12"/>
    </row>
    <row r="2787" spans="1:12" x14ac:dyDescent="0.3">
      <c r="A2787">
        <v>3</v>
      </c>
      <c r="B2787">
        <v>13540</v>
      </c>
      <c r="C2787">
        <v>6</v>
      </c>
      <c r="D2787">
        <v>80000</v>
      </c>
      <c r="E2787" s="46">
        <v>44927</v>
      </c>
      <c r="F2787">
        <v>-1143</v>
      </c>
      <c r="I2787" t="str">
        <f>INDEX(LedgerMapping[[#All],[Level 3]],MATCH(Actuals[[#This Row],[Sub Ledger]],LedgerMapping[[#All],[Sub Ledger]],0))</f>
        <v>Travel and Expenses</v>
      </c>
      <c r="J2787" s="22">
        <f>YEAR(Actuals[[#This Row],[Date]])</f>
        <v>2023</v>
      </c>
      <c r="K2787" s="22">
        <f>MONTH(Actuals[[#This Row],[Date]])</f>
        <v>1</v>
      </c>
      <c r="L2787" s="12"/>
    </row>
    <row r="2788" spans="1:12" x14ac:dyDescent="0.3">
      <c r="A2788">
        <v>3</v>
      </c>
      <c r="B2788">
        <v>14554</v>
      </c>
      <c r="C2788">
        <v>6</v>
      </c>
      <c r="D2788">
        <v>80000</v>
      </c>
      <c r="E2788" s="46">
        <v>44958</v>
      </c>
      <c r="F2788">
        <v>-1108</v>
      </c>
      <c r="I2788" t="str">
        <f>INDEX(LedgerMapping[[#All],[Level 3]],MATCH(Actuals[[#This Row],[Sub Ledger]],LedgerMapping[[#All],[Sub Ledger]],0))</f>
        <v>Travel and Expenses</v>
      </c>
      <c r="J2788" s="22">
        <f>YEAR(Actuals[[#This Row],[Date]])</f>
        <v>2023</v>
      </c>
      <c r="K2788" s="22">
        <f>MONTH(Actuals[[#This Row],[Date]])</f>
        <v>2</v>
      </c>
      <c r="L2788" s="12"/>
    </row>
    <row r="2789" spans="1:12" x14ac:dyDescent="0.3">
      <c r="A2789">
        <v>3</v>
      </c>
      <c r="B2789">
        <v>15533</v>
      </c>
      <c r="C2789">
        <v>6</v>
      </c>
      <c r="D2789">
        <v>80000</v>
      </c>
      <c r="E2789" s="46">
        <v>44988</v>
      </c>
      <c r="F2789">
        <v>-945</v>
      </c>
      <c r="I2789" t="str">
        <f>INDEX(LedgerMapping[[#All],[Level 3]],MATCH(Actuals[[#This Row],[Sub Ledger]],LedgerMapping[[#All],[Sub Ledger]],0))</f>
        <v>Travel and Expenses</v>
      </c>
      <c r="J2789" s="22">
        <f>YEAR(Actuals[[#This Row],[Date]])</f>
        <v>2023</v>
      </c>
      <c r="K2789" s="22">
        <f>MONTH(Actuals[[#This Row],[Date]])</f>
        <v>3</v>
      </c>
      <c r="L2789" s="12"/>
    </row>
    <row r="2790" spans="1:12" x14ac:dyDescent="0.3">
      <c r="A2790">
        <v>3</v>
      </c>
      <c r="B2790">
        <v>16565</v>
      </c>
      <c r="C2790">
        <v>6</v>
      </c>
      <c r="D2790">
        <v>80000</v>
      </c>
      <c r="E2790" s="46">
        <v>45018</v>
      </c>
      <c r="F2790">
        <v>-997</v>
      </c>
      <c r="I2790" t="str">
        <f>INDEX(LedgerMapping[[#All],[Level 3]],MATCH(Actuals[[#This Row],[Sub Ledger]],LedgerMapping[[#All],[Sub Ledger]],0))</f>
        <v>Travel and Expenses</v>
      </c>
      <c r="J2790" s="22">
        <f>YEAR(Actuals[[#This Row],[Date]])</f>
        <v>2023</v>
      </c>
      <c r="K2790" s="22">
        <f>MONTH(Actuals[[#This Row],[Date]])</f>
        <v>4</v>
      </c>
      <c r="L2790" s="12"/>
    </row>
    <row r="2791" spans="1:12" x14ac:dyDescent="0.3">
      <c r="A2791">
        <v>3</v>
      </c>
      <c r="B2791">
        <v>17597</v>
      </c>
      <c r="C2791">
        <v>6</v>
      </c>
      <c r="D2791">
        <v>80000</v>
      </c>
      <c r="E2791" s="46">
        <v>45049</v>
      </c>
      <c r="F2791">
        <v>-1108</v>
      </c>
      <c r="I2791" t="str">
        <f>INDEX(LedgerMapping[[#All],[Level 3]],MATCH(Actuals[[#This Row],[Sub Ledger]],LedgerMapping[[#All],[Sub Ledger]],0))</f>
        <v>Travel and Expenses</v>
      </c>
      <c r="J2791" s="22">
        <f>YEAR(Actuals[[#This Row],[Date]])</f>
        <v>2023</v>
      </c>
      <c r="K2791" s="22">
        <f>MONTH(Actuals[[#This Row],[Date]])</f>
        <v>5</v>
      </c>
      <c r="L2791" s="12"/>
    </row>
    <row r="2792" spans="1:12" x14ac:dyDescent="0.3">
      <c r="A2792">
        <v>3</v>
      </c>
      <c r="B2792">
        <v>18601</v>
      </c>
      <c r="C2792">
        <v>6</v>
      </c>
      <c r="D2792">
        <v>80000</v>
      </c>
      <c r="E2792" s="46">
        <v>45079</v>
      </c>
      <c r="F2792">
        <v>-935</v>
      </c>
      <c r="I2792" t="str">
        <f>INDEX(LedgerMapping[[#All],[Level 3]],MATCH(Actuals[[#This Row],[Sub Ledger]],LedgerMapping[[#All],[Sub Ledger]],0))</f>
        <v>Travel and Expenses</v>
      </c>
      <c r="J2792" s="22">
        <f>YEAR(Actuals[[#This Row],[Date]])</f>
        <v>2023</v>
      </c>
      <c r="K2792" s="22">
        <f>MONTH(Actuals[[#This Row],[Date]])</f>
        <v>6</v>
      </c>
      <c r="L2792" s="12"/>
    </row>
    <row r="2793" spans="1:12" x14ac:dyDescent="0.3">
      <c r="A2793">
        <v>3</v>
      </c>
      <c r="B2793">
        <v>19629</v>
      </c>
      <c r="C2793">
        <v>6</v>
      </c>
      <c r="D2793">
        <v>80000</v>
      </c>
      <c r="E2793" s="46">
        <v>45110</v>
      </c>
      <c r="F2793">
        <v>-1051</v>
      </c>
      <c r="I2793" t="str">
        <f>INDEX(LedgerMapping[[#All],[Level 3]],MATCH(Actuals[[#This Row],[Sub Ledger]],LedgerMapping[[#All],[Sub Ledger]],0))</f>
        <v>Travel and Expenses</v>
      </c>
      <c r="J2793" s="22">
        <f>YEAR(Actuals[[#This Row],[Date]])</f>
        <v>2023</v>
      </c>
      <c r="K2793" s="22">
        <f>MONTH(Actuals[[#This Row],[Date]])</f>
        <v>7</v>
      </c>
      <c r="L2793" s="12"/>
    </row>
    <row r="2794" spans="1:12" x14ac:dyDescent="0.3">
      <c r="A2794">
        <v>3</v>
      </c>
      <c r="B2794">
        <v>20659</v>
      </c>
      <c r="C2794">
        <v>6</v>
      </c>
      <c r="D2794">
        <v>80000</v>
      </c>
      <c r="E2794" s="46">
        <v>45141</v>
      </c>
      <c r="F2794">
        <v>-992</v>
      </c>
      <c r="I2794" t="str">
        <f>INDEX(LedgerMapping[[#All],[Level 3]],MATCH(Actuals[[#This Row],[Sub Ledger]],LedgerMapping[[#All],[Sub Ledger]],0))</f>
        <v>Travel and Expenses</v>
      </c>
      <c r="J2794" s="22">
        <f>YEAR(Actuals[[#This Row],[Date]])</f>
        <v>2023</v>
      </c>
      <c r="K2794" s="22">
        <f>MONTH(Actuals[[#This Row],[Date]])</f>
        <v>8</v>
      </c>
      <c r="L2794" s="12"/>
    </row>
    <row r="2795" spans="1:12" x14ac:dyDescent="0.3">
      <c r="A2795">
        <v>3</v>
      </c>
      <c r="B2795">
        <v>21661</v>
      </c>
      <c r="C2795">
        <v>6</v>
      </c>
      <c r="D2795">
        <v>80000</v>
      </c>
      <c r="E2795" s="46">
        <v>45169</v>
      </c>
      <c r="F2795">
        <v>-1060</v>
      </c>
      <c r="I2795" t="str">
        <f>INDEX(LedgerMapping[[#All],[Level 3]],MATCH(Actuals[[#This Row],[Sub Ledger]],LedgerMapping[[#All],[Sub Ledger]],0))</f>
        <v>Travel and Expenses</v>
      </c>
      <c r="J2795" s="22">
        <f>YEAR(Actuals[[#This Row],[Date]])</f>
        <v>2023</v>
      </c>
      <c r="K2795" s="22">
        <f>MONTH(Actuals[[#This Row],[Date]])</f>
        <v>8</v>
      </c>
      <c r="L2795" s="12"/>
    </row>
    <row r="2796" spans="1:12" x14ac:dyDescent="0.3">
      <c r="A2796">
        <v>3</v>
      </c>
      <c r="B2796">
        <v>22637</v>
      </c>
      <c r="C2796">
        <v>6</v>
      </c>
      <c r="D2796">
        <v>80000</v>
      </c>
      <c r="E2796" s="46">
        <v>45200</v>
      </c>
      <c r="F2796">
        <v>-966</v>
      </c>
      <c r="I2796" t="str">
        <f>INDEX(LedgerMapping[[#All],[Level 3]],MATCH(Actuals[[#This Row],[Sub Ledger]],LedgerMapping[[#All],[Sub Ledger]],0))</f>
        <v>Travel and Expenses</v>
      </c>
      <c r="J2796" s="22">
        <f>YEAR(Actuals[[#This Row],[Date]])</f>
        <v>2023</v>
      </c>
      <c r="K2796" s="22">
        <f>MONTH(Actuals[[#This Row],[Date]])</f>
        <v>10</v>
      </c>
      <c r="L2796" s="12"/>
    </row>
    <row r="2797" spans="1:12" x14ac:dyDescent="0.3">
      <c r="A2797">
        <v>3</v>
      </c>
      <c r="B2797">
        <v>23641</v>
      </c>
      <c r="C2797">
        <v>6</v>
      </c>
      <c r="D2797">
        <v>80000</v>
      </c>
      <c r="E2797" s="46">
        <v>45230</v>
      </c>
      <c r="F2797">
        <v>-869</v>
      </c>
      <c r="I2797" t="str">
        <f>INDEX(LedgerMapping[[#All],[Level 3]],MATCH(Actuals[[#This Row],[Sub Ledger]],LedgerMapping[[#All],[Sub Ledger]],0))</f>
        <v>Travel and Expenses</v>
      </c>
      <c r="J2797" s="22">
        <f>YEAR(Actuals[[#This Row],[Date]])</f>
        <v>2023</v>
      </c>
      <c r="K2797" s="22">
        <f>MONTH(Actuals[[#This Row],[Date]])</f>
        <v>10</v>
      </c>
      <c r="L2797" s="12"/>
    </row>
    <row r="2798" spans="1:12" x14ac:dyDescent="0.3">
      <c r="A2798">
        <v>3</v>
      </c>
      <c r="B2798">
        <v>24671</v>
      </c>
      <c r="C2798">
        <v>6</v>
      </c>
      <c r="D2798">
        <v>80000</v>
      </c>
      <c r="E2798" s="46">
        <v>45261</v>
      </c>
      <c r="F2798">
        <v>-1029</v>
      </c>
      <c r="I2798" t="str">
        <f>INDEX(LedgerMapping[[#All],[Level 3]],MATCH(Actuals[[#This Row],[Sub Ledger]],LedgerMapping[[#All],[Sub Ledger]],0))</f>
        <v>Travel and Expenses</v>
      </c>
      <c r="J2798" s="22">
        <f>YEAR(Actuals[[#This Row],[Date]])</f>
        <v>2023</v>
      </c>
      <c r="K2798" s="22">
        <f>MONTH(Actuals[[#This Row],[Date]])</f>
        <v>12</v>
      </c>
      <c r="L2798" s="12"/>
    </row>
    <row r="2799" spans="1:12" x14ac:dyDescent="0.3">
      <c r="A2799">
        <v>3</v>
      </c>
      <c r="B2799">
        <v>25730</v>
      </c>
      <c r="C2799">
        <v>6</v>
      </c>
      <c r="D2799">
        <v>80000</v>
      </c>
      <c r="E2799" s="46">
        <v>45291</v>
      </c>
      <c r="F2799">
        <v>-983</v>
      </c>
      <c r="I2799" t="str">
        <f>INDEX(LedgerMapping[[#All],[Level 3]],MATCH(Actuals[[#This Row],[Sub Ledger]],LedgerMapping[[#All],[Sub Ledger]],0))</f>
        <v>Travel and Expenses</v>
      </c>
      <c r="J2799" s="22">
        <f>YEAR(Actuals[[#This Row],[Date]])</f>
        <v>2023</v>
      </c>
      <c r="K2799" s="22">
        <f>MONTH(Actuals[[#This Row],[Date]])</f>
        <v>12</v>
      </c>
      <c r="L2799" s="12"/>
    </row>
    <row r="2800" spans="1:12" x14ac:dyDescent="0.3">
      <c r="A2800">
        <v>3</v>
      </c>
      <c r="B2800">
        <v>26868</v>
      </c>
      <c r="C2800">
        <v>6</v>
      </c>
      <c r="D2800">
        <v>80000</v>
      </c>
      <c r="E2800" s="46">
        <v>45322</v>
      </c>
      <c r="F2800">
        <v>-1252</v>
      </c>
      <c r="I2800" t="str">
        <f>INDEX(LedgerMapping[[#All],[Level 3]],MATCH(Actuals[[#This Row],[Sub Ledger]],LedgerMapping[[#All],[Sub Ledger]],0))</f>
        <v>Travel and Expenses</v>
      </c>
      <c r="J2800" s="22">
        <f>YEAR(Actuals[[#This Row],[Date]])</f>
        <v>2024</v>
      </c>
      <c r="K2800" s="22">
        <f>MONTH(Actuals[[#This Row],[Date]])</f>
        <v>1</v>
      </c>
      <c r="L2800" s="12"/>
    </row>
    <row r="2801" spans="1:12" x14ac:dyDescent="0.3">
      <c r="A2801">
        <v>3</v>
      </c>
      <c r="B2801">
        <v>28018</v>
      </c>
      <c r="C2801">
        <v>6</v>
      </c>
      <c r="D2801">
        <v>80000</v>
      </c>
      <c r="E2801" s="46">
        <v>45354</v>
      </c>
      <c r="F2801">
        <v>-1136</v>
      </c>
      <c r="I2801" t="str">
        <f>INDEX(LedgerMapping[[#All],[Level 3]],MATCH(Actuals[[#This Row],[Sub Ledger]],LedgerMapping[[#All],[Sub Ledger]],0))</f>
        <v>Travel and Expenses</v>
      </c>
      <c r="J2801" s="22">
        <f>YEAR(Actuals[[#This Row],[Date]])</f>
        <v>2024</v>
      </c>
      <c r="K2801" s="22">
        <f>MONTH(Actuals[[#This Row],[Date]])</f>
        <v>3</v>
      </c>
      <c r="L2801" s="12"/>
    </row>
    <row r="2802" spans="1:12" x14ac:dyDescent="0.3">
      <c r="A2802">
        <v>3</v>
      </c>
      <c r="B2802">
        <v>29171</v>
      </c>
      <c r="C2802">
        <v>6</v>
      </c>
      <c r="D2802">
        <v>80000</v>
      </c>
      <c r="E2802" s="46">
        <v>45384</v>
      </c>
      <c r="F2802">
        <v>-1025</v>
      </c>
      <c r="I2802" t="str">
        <f>INDEX(LedgerMapping[[#All],[Level 3]],MATCH(Actuals[[#This Row],[Sub Ledger]],LedgerMapping[[#All],[Sub Ledger]],0))</f>
        <v>Travel and Expenses</v>
      </c>
      <c r="J2802" s="22">
        <f>YEAR(Actuals[[#This Row],[Date]])</f>
        <v>2024</v>
      </c>
      <c r="K2802" s="22">
        <f>MONTH(Actuals[[#This Row],[Date]])</f>
        <v>4</v>
      </c>
      <c r="L2802" s="12"/>
    </row>
    <row r="2803" spans="1:12" x14ac:dyDescent="0.3">
      <c r="A2803">
        <v>3</v>
      </c>
      <c r="B2803">
        <v>30297</v>
      </c>
      <c r="C2803">
        <v>6</v>
      </c>
      <c r="D2803">
        <v>80000</v>
      </c>
      <c r="E2803" s="46">
        <v>45415</v>
      </c>
      <c r="F2803">
        <v>-1103</v>
      </c>
      <c r="I2803" t="str">
        <f>INDEX(LedgerMapping[[#All],[Level 3]],MATCH(Actuals[[#This Row],[Sub Ledger]],LedgerMapping[[#All],[Sub Ledger]],0))</f>
        <v>Travel and Expenses</v>
      </c>
      <c r="J2803" s="22">
        <f>YEAR(Actuals[[#This Row],[Date]])</f>
        <v>2024</v>
      </c>
      <c r="K2803" s="22">
        <f>MONTH(Actuals[[#This Row],[Date]])</f>
        <v>5</v>
      </c>
      <c r="L2803" s="12"/>
    </row>
    <row r="2804" spans="1:12" x14ac:dyDescent="0.3">
      <c r="A2804">
        <v>3</v>
      </c>
      <c r="B2804">
        <v>31423</v>
      </c>
      <c r="C2804">
        <v>6</v>
      </c>
      <c r="D2804">
        <v>80000</v>
      </c>
      <c r="E2804" s="46">
        <v>45445</v>
      </c>
      <c r="F2804">
        <v>-1025</v>
      </c>
      <c r="I2804" t="str">
        <f>INDEX(LedgerMapping[[#All],[Level 3]],MATCH(Actuals[[#This Row],[Sub Ledger]],LedgerMapping[[#All],[Sub Ledger]],0))</f>
        <v>Travel and Expenses</v>
      </c>
      <c r="J2804" s="22">
        <f>YEAR(Actuals[[#This Row],[Date]])</f>
        <v>2024</v>
      </c>
      <c r="K2804" s="22">
        <f>MONTH(Actuals[[#This Row],[Date]])</f>
        <v>6</v>
      </c>
      <c r="L2804" s="12"/>
    </row>
    <row r="2805" spans="1:12" x14ac:dyDescent="0.3">
      <c r="A2805">
        <v>3</v>
      </c>
      <c r="B2805">
        <v>32547</v>
      </c>
      <c r="C2805">
        <v>6</v>
      </c>
      <c r="D2805">
        <v>80000</v>
      </c>
      <c r="E2805" s="46">
        <v>45476</v>
      </c>
      <c r="F2805">
        <v>-972</v>
      </c>
      <c r="I2805" t="str">
        <f>INDEX(LedgerMapping[[#All],[Level 3]],MATCH(Actuals[[#This Row],[Sub Ledger]],LedgerMapping[[#All],[Sub Ledger]],0))</f>
        <v>Travel and Expenses</v>
      </c>
      <c r="J2805" s="22">
        <f>YEAR(Actuals[[#This Row],[Date]])</f>
        <v>2024</v>
      </c>
      <c r="K2805" s="22">
        <f>MONTH(Actuals[[#This Row],[Date]])</f>
        <v>7</v>
      </c>
      <c r="L2805" s="12"/>
    </row>
    <row r="2806" spans="1:12" x14ac:dyDescent="0.3">
      <c r="A2806">
        <v>3</v>
      </c>
      <c r="B2806">
        <v>33672</v>
      </c>
      <c r="C2806">
        <v>6</v>
      </c>
      <c r="D2806">
        <v>80000</v>
      </c>
      <c r="E2806" s="46">
        <v>45507</v>
      </c>
      <c r="F2806">
        <v>-992</v>
      </c>
      <c r="I2806" t="str">
        <f>INDEX(LedgerMapping[[#All],[Level 3]],MATCH(Actuals[[#This Row],[Sub Ledger]],LedgerMapping[[#All],[Sub Ledger]],0))</f>
        <v>Travel and Expenses</v>
      </c>
      <c r="J2806" s="22">
        <f>YEAR(Actuals[[#This Row],[Date]])</f>
        <v>2024</v>
      </c>
      <c r="K2806" s="22">
        <f>MONTH(Actuals[[#This Row],[Date]])</f>
        <v>8</v>
      </c>
      <c r="L2806" s="12"/>
    </row>
    <row r="2807" spans="1:12" x14ac:dyDescent="0.3">
      <c r="A2807">
        <v>3</v>
      </c>
      <c r="B2807">
        <v>34822</v>
      </c>
      <c r="C2807">
        <v>6</v>
      </c>
      <c r="D2807">
        <v>80000</v>
      </c>
      <c r="E2807" s="46">
        <v>45536</v>
      </c>
      <c r="F2807">
        <v>-1047</v>
      </c>
      <c r="I2807" t="str">
        <f>INDEX(LedgerMapping[[#All],[Level 3]],MATCH(Actuals[[#This Row],[Sub Ledger]],LedgerMapping[[#All],[Sub Ledger]],0))</f>
        <v>Travel and Expenses</v>
      </c>
      <c r="J2807" s="22">
        <f>YEAR(Actuals[[#This Row],[Date]])</f>
        <v>2024</v>
      </c>
      <c r="K2807" s="22">
        <f>MONTH(Actuals[[#This Row],[Date]])</f>
        <v>9</v>
      </c>
      <c r="L2807" s="12"/>
    </row>
    <row r="2808" spans="1:12" x14ac:dyDescent="0.3">
      <c r="A2808">
        <v>3</v>
      </c>
      <c r="B2808">
        <v>35973</v>
      </c>
      <c r="C2808">
        <v>6</v>
      </c>
      <c r="D2808">
        <v>80000</v>
      </c>
      <c r="E2808" s="46">
        <v>45567</v>
      </c>
      <c r="F2808">
        <v>-1054</v>
      </c>
      <c r="I2808" t="str">
        <f>INDEX(LedgerMapping[[#All],[Level 3]],MATCH(Actuals[[#This Row],[Sub Ledger]],LedgerMapping[[#All],[Sub Ledger]],0))</f>
        <v>Travel and Expenses</v>
      </c>
      <c r="J2808" s="22">
        <f>YEAR(Actuals[[#This Row],[Date]])</f>
        <v>2024</v>
      </c>
      <c r="K2808" s="22">
        <f>MONTH(Actuals[[#This Row],[Date]])</f>
        <v>10</v>
      </c>
      <c r="L2808" s="12"/>
    </row>
    <row r="2809" spans="1:12" x14ac:dyDescent="0.3">
      <c r="A2809">
        <v>3</v>
      </c>
      <c r="B2809">
        <v>37122</v>
      </c>
      <c r="C2809">
        <v>6</v>
      </c>
      <c r="D2809">
        <v>80000</v>
      </c>
      <c r="E2809" s="46">
        <v>45597</v>
      </c>
      <c r="F2809">
        <v>-1287</v>
      </c>
      <c r="I2809" t="str">
        <f>INDEX(LedgerMapping[[#All],[Level 3]],MATCH(Actuals[[#This Row],[Sub Ledger]],LedgerMapping[[#All],[Sub Ledger]],0))</f>
        <v>Travel and Expenses</v>
      </c>
      <c r="J2809" s="22">
        <f>YEAR(Actuals[[#This Row],[Date]])</f>
        <v>2024</v>
      </c>
      <c r="K2809" s="22">
        <f>MONTH(Actuals[[#This Row],[Date]])</f>
        <v>11</v>
      </c>
      <c r="L2809" s="12"/>
    </row>
    <row r="2810" spans="1:12" x14ac:dyDescent="0.3">
      <c r="A2810">
        <v>3</v>
      </c>
      <c r="B2810">
        <v>38272</v>
      </c>
      <c r="C2810">
        <v>6</v>
      </c>
      <c r="D2810">
        <v>80000</v>
      </c>
      <c r="E2810" s="46">
        <v>45628</v>
      </c>
      <c r="F2810">
        <v>-983</v>
      </c>
      <c r="I2810" t="str">
        <f>INDEX(LedgerMapping[[#All],[Level 3]],MATCH(Actuals[[#This Row],[Sub Ledger]],LedgerMapping[[#All],[Sub Ledger]],0))</f>
        <v>Travel and Expenses</v>
      </c>
      <c r="J2810" s="22">
        <f>YEAR(Actuals[[#This Row],[Date]])</f>
        <v>2024</v>
      </c>
      <c r="K2810" s="22">
        <f>MONTH(Actuals[[#This Row],[Date]])</f>
        <v>12</v>
      </c>
      <c r="L2810" s="12"/>
    </row>
    <row r="2811" spans="1:12" x14ac:dyDescent="0.3">
      <c r="A2811">
        <v>3</v>
      </c>
      <c r="B2811">
        <v>15534</v>
      </c>
      <c r="C2811">
        <v>6</v>
      </c>
      <c r="D2811">
        <v>81000</v>
      </c>
      <c r="E2811" s="46">
        <v>44988</v>
      </c>
      <c r="F2811">
        <v>-585</v>
      </c>
      <c r="I2811" t="str">
        <f>INDEX(LedgerMapping[[#All],[Level 3]],MATCH(Actuals[[#This Row],[Sub Ledger]],LedgerMapping[[#All],[Sub Ledger]],0))</f>
        <v>Depreciation</v>
      </c>
      <c r="J2811" s="22">
        <f>YEAR(Actuals[[#This Row],[Date]])</f>
        <v>2023</v>
      </c>
      <c r="K2811" s="22">
        <f>MONTH(Actuals[[#This Row],[Date]])</f>
        <v>3</v>
      </c>
      <c r="L2811" s="12"/>
    </row>
    <row r="2812" spans="1:12" x14ac:dyDescent="0.3">
      <c r="A2812">
        <v>3</v>
      </c>
      <c r="B2812">
        <v>16566</v>
      </c>
      <c r="C2812">
        <v>6</v>
      </c>
      <c r="D2812">
        <v>81000</v>
      </c>
      <c r="E2812" s="46">
        <v>45018</v>
      </c>
      <c r="F2812">
        <v>-617</v>
      </c>
      <c r="I2812" t="str">
        <f>INDEX(LedgerMapping[[#All],[Level 3]],MATCH(Actuals[[#This Row],[Sub Ledger]],LedgerMapping[[#All],[Sub Ledger]],0))</f>
        <v>Depreciation</v>
      </c>
      <c r="J2812" s="22">
        <f>YEAR(Actuals[[#This Row],[Date]])</f>
        <v>2023</v>
      </c>
      <c r="K2812" s="22">
        <f>MONTH(Actuals[[#This Row],[Date]])</f>
        <v>4</v>
      </c>
      <c r="L2812" s="12"/>
    </row>
    <row r="2813" spans="1:12" x14ac:dyDescent="0.3">
      <c r="A2813">
        <v>3</v>
      </c>
      <c r="B2813">
        <v>17598</v>
      </c>
      <c r="C2813">
        <v>6</v>
      </c>
      <c r="D2813">
        <v>81000</v>
      </c>
      <c r="E2813" s="46">
        <v>45049</v>
      </c>
      <c r="F2813">
        <v>-686</v>
      </c>
      <c r="I2813" t="str">
        <f>INDEX(LedgerMapping[[#All],[Level 3]],MATCH(Actuals[[#This Row],[Sub Ledger]],LedgerMapping[[#All],[Sub Ledger]],0))</f>
        <v>Depreciation</v>
      </c>
      <c r="J2813" s="22">
        <f>YEAR(Actuals[[#This Row],[Date]])</f>
        <v>2023</v>
      </c>
      <c r="K2813" s="22">
        <f>MONTH(Actuals[[#This Row],[Date]])</f>
        <v>5</v>
      </c>
      <c r="L2813" s="12"/>
    </row>
    <row r="2814" spans="1:12" x14ac:dyDescent="0.3">
      <c r="A2814">
        <v>3</v>
      </c>
      <c r="B2814">
        <v>18602</v>
      </c>
      <c r="C2814">
        <v>6</v>
      </c>
      <c r="D2814">
        <v>81000</v>
      </c>
      <c r="E2814" s="46">
        <v>45079</v>
      </c>
      <c r="F2814">
        <v>-579</v>
      </c>
      <c r="I2814" t="str">
        <f>INDEX(LedgerMapping[[#All],[Level 3]],MATCH(Actuals[[#This Row],[Sub Ledger]],LedgerMapping[[#All],[Sub Ledger]],0))</f>
        <v>Depreciation</v>
      </c>
      <c r="J2814" s="22">
        <f>YEAR(Actuals[[#This Row],[Date]])</f>
        <v>2023</v>
      </c>
      <c r="K2814" s="22">
        <f>MONTH(Actuals[[#This Row],[Date]])</f>
        <v>6</v>
      </c>
      <c r="L2814" s="12"/>
    </row>
    <row r="2815" spans="1:12" x14ac:dyDescent="0.3">
      <c r="A2815">
        <v>3</v>
      </c>
      <c r="B2815">
        <v>19630</v>
      </c>
      <c r="C2815">
        <v>6</v>
      </c>
      <c r="D2815">
        <v>81000</v>
      </c>
      <c r="E2815" s="46">
        <v>45110</v>
      </c>
      <c r="F2815">
        <v>-650</v>
      </c>
      <c r="I2815" t="str">
        <f>INDEX(LedgerMapping[[#All],[Level 3]],MATCH(Actuals[[#This Row],[Sub Ledger]],LedgerMapping[[#All],[Sub Ledger]],0))</f>
        <v>Depreciation</v>
      </c>
      <c r="J2815" s="22">
        <f>YEAR(Actuals[[#This Row],[Date]])</f>
        <v>2023</v>
      </c>
      <c r="K2815" s="22">
        <f>MONTH(Actuals[[#This Row],[Date]])</f>
        <v>7</v>
      </c>
      <c r="L2815" s="12"/>
    </row>
    <row r="2816" spans="1:12" x14ac:dyDescent="0.3">
      <c r="A2816">
        <v>3</v>
      </c>
      <c r="B2816">
        <v>20660</v>
      </c>
      <c r="C2816">
        <v>6</v>
      </c>
      <c r="D2816">
        <v>81000</v>
      </c>
      <c r="E2816" s="46">
        <v>45141</v>
      </c>
      <c r="F2816">
        <v>-614</v>
      </c>
      <c r="I2816" t="str">
        <f>INDEX(LedgerMapping[[#All],[Level 3]],MATCH(Actuals[[#This Row],[Sub Ledger]],LedgerMapping[[#All],[Sub Ledger]],0))</f>
        <v>Depreciation</v>
      </c>
      <c r="J2816" s="22">
        <f>YEAR(Actuals[[#This Row],[Date]])</f>
        <v>2023</v>
      </c>
      <c r="K2816" s="22">
        <f>MONTH(Actuals[[#This Row],[Date]])</f>
        <v>8</v>
      </c>
      <c r="L2816" s="12"/>
    </row>
    <row r="2817" spans="1:12" x14ac:dyDescent="0.3">
      <c r="A2817">
        <v>3</v>
      </c>
      <c r="B2817">
        <v>21662</v>
      </c>
      <c r="C2817">
        <v>6</v>
      </c>
      <c r="D2817">
        <v>81000</v>
      </c>
      <c r="E2817" s="46">
        <v>45169</v>
      </c>
      <c r="F2817">
        <v>-656</v>
      </c>
      <c r="I2817" t="str">
        <f>INDEX(LedgerMapping[[#All],[Level 3]],MATCH(Actuals[[#This Row],[Sub Ledger]],LedgerMapping[[#All],[Sub Ledger]],0))</f>
        <v>Depreciation</v>
      </c>
      <c r="J2817" s="22">
        <f>YEAR(Actuals[[#This Row],[Date]])</f>
        <v>2023</v>
      </c>
      <c r="K2817" s="22">
        <f>MONTH(Actuals[[#This Row],[Date]])</f>
        <v>8</v>
      </c>
      <c r="L2817" s="12"/>
    </row>
    <row r="2818" spans="1:12" x14ac:dyDescent="0.3">
      <c r="A2818">
        <v>3</v>
      </c>
      <c r="B2818">
        <v>22638</v>
      </c>
      <c r="C2818">
        <v>6</v>
      </c>
      <c r="D2818">
        <v>81000</v>
      </c>
      <c r="E2818" s="46">
        <v>45200</v>
      </c>
      <c r="F2818">
        <v>-598</v>
      </c>
      <c r="I2818" t="str">
        <f>INDEX(LedgerMapping[[#All],[Level 3]],MATCH(Actuals[[#This Row],[Sub Ledger]],LedgerMapping[[#All],[Sub Ledger]],0))</f>
        <v>Depreciation</v>
      </c>
      <c r="J2818" s="22">
        <f>YEAR(Actuals[[#This Row],[Date]])</f>
        <v>2023</v>
      </c>
      <c r="K2818" s="22">
        <f>MONTH(Actuals[[#This Row],[Date]])</f>
        <v>10</v>
      </c>
      <c r="L2818" s="12"/>
    </row>
    <row r="2819" spans="1:12" x14ac:dyDescent="0.3">
      <c r="A2819">
        <v>3</v>
      </c>
      <c r="B2819">
        <v>23642</v>
      </c>
      <c r="C2819">
        <v>6</v>
      </c>
      <c r="D2819">
        <v>81000</v>
      </c>
      <c r="E2819" s="46">
        <v>45230</v>
      </c>
      <c r="F2819">
        <v>-538</v>
      </c>
      <c r="I2819" t="str">
        <f>INDEX(LedgerMapping[[#All],[Level 3]],MATCH(Actuals[[#This Row],[Sub Ledger]],LedgerMapping[[#All],[Sub Ledger]],0))</f>
        <v>Depreciation</v>
      </c>
      <c r="J2819" s="22">
        <f>YEAR(Actuals[[#This Row],[Date]])</f>
        <v>2023</v>
      </c>
      <c r="K2819" s="22">
        <f>MONTH(Actuals[[#This Row],[Date]])</f>
        <v>10</v>
      </c>
      <c r="L2819" s="12"/>
    </row>
    <row r="2820" spans="1:12" x14ac:dyDescent="0.3">
      <c r="A2820">
        <v>3</v>
      </c>
      <c r="B2820">
        <v>24672</v>
      </c>
      <c r="C2820">
        <v>6</v>
      </c>
      <c r="D2820">
        <v>81000</v>
      </c>
      <c r="E2820" s="46">
        <v>45261</v>
      </c>
      <c r="F2820">
        <v>-637</v>
      </c>
      <c r="I2820" t="str">
        <f>INDEX(LedgerMapping[[#All],[Level 3]],MATCH(Actuals[[#This Row],[Sub Ledger]],LedgerMapping[[#All],[Sub Ledger]],0))</f>
        <v>Depreciation</v>
      </c>
      <c r="J2820" s="22">
        <f>YEAR(Actuals[[#This Row],[Date]])</f>
        <v>2023</v>
      </c>
      <c r="K2820" s="22">
        <f>MONTH(Actuals[[#This Row],[Date]])</f>
        <v>12</v>
      </c>
      <c r="L2820" s="12"/>
    </row>
    <row r="2821" spans="1:12" x14ac:dyDescent="0.3">
      <c r="A2821">
        <v>3</v>
      </c>
      <c r="B2821">
        <v>25731</v>
      </c>
      <c r="C2821">
        <v>6</v>
      </c>
      <c r="D2821">
        <v>81000</v>
      </c>
      <c r="E2821" s="46">
        <v>45291</v>
      </c>
      <c r="F2821">
        <v>-608</v>
      </c>
      <c r="I2821" t="str">
        <f>INDEX(LedgerMapping[[#All],[Level 3]],MATCH(Actuals[[#This Row],[Sub Ledger]],LedgerMapping[[#All],[Sub Ledger]],0))</f>
        <v>Depreciation</v>
      </c>
      <c r="J2821" s="22">
        <f>YEAR(Actuals[[#This Row],[Date]])</f>
        <v>2023</v>
      </c>
      <c r="K2821" s="22">
        <f>MONTH(Actuals[[#This Row],[Date]])</f>
        <v>12</v>
      </c>
      <c r="L2821" s="12"/>
    </row>
    <row r="2822" spans="1:12" x14ac:dyDescent="0.3">
      <c r="A2822">
        <v>3</v>
      </c>
      <c r="B2822">
        <v>26869</v>
      </c>
      <c r="C2822">
        <v>6</v>
      </c>
      <c r="D2822">
        <v>81000</v>
      </c>
      <c r="E2822" s="46">
        <v>45322</v>
      </c>
      <c r="F2822">
        <v>-775</v>
      </c>
      <c r="I2822" t="str">
        <f>INDEX(LedgerMapping[[#All],[Level 3]],MATCH(Actuals[[#This Row],[Sub Ledger]],LedgerMapping[[#All],[Sub Ledger]],0))</f>
        <v>Depreciation</v>
      </c>
      <c r="J2822" s="22">
        <f>YEAR(Actuals[[#This Row],[Date]])</f>
        <v>2024</v>
      </c>
      <c r="K2822" s="22">
        <f>MONTH(Actuals[[#This Row],[Date]])</f>
        <v>1</v>
      </c>
      <c r="L2822" s="12"/>
    </row>
    <row r="2823" spans="1:12" x14ac:dyDescent="0.3">
      <c r="A2823">
        <v>3</v>
      </c>
      <c r="B2823">
        <v>28019</v>
      </c>
      <c r="C2823">
        <v>6</v>
      </c>
      <c r="D2823">
        <v>81000</v>
      </c>
      <c r="E2823" s="46">
        <v>45354</v>
      </c>
      <c r="F2823">
        <v>-703</v>
      </c>
      <c r="I2823" t="str">
        <f>INDEX(LedgerMapping[[#All],[Level 3]],MATCH(Actuals[[#This Row],[Sub Ledger]],LedgerMapping[[#All],[Sub Ledger]],0))</f>
        <v>Depreciation</v>
      </c>
      <c r="J2823" s="22">
        <f>YEAR(Actuals[[#This Row],[Date]])</f>
        <v>2024</v>
      </c>
      <c r="K2823" s="22">
        <f>MONTH(Actuals[[#This Row],[Date]])</f>
        <v>3</v>
      </c>
      <c r="L2823" s="12"/>
    </row>
    <row r="2824" spans="1:12" x14ac:dyDescent="0.3">
      <c r="A2824">
        <v>3</v>
      </c>
      <c r="B2824">
        <v>29172</v>
      </c>
      <c r="C2824">
        <v>6</v>
      </c>
      <c r="D2824">
        <v>81000</v>
      </c>
      <c r="E2824" s="46">
        <v>45384</v>
      </c>
      <c r="F2824">
        <v>-635</v>
      </c>
      <c r="I2824" t="str">
        <f>INDEX(LedgerMapping[[#All],[Level 3]],MATCH(Actuals[[#This Row],[Sub Ledger]],LedgerMapping[[#All],[Sub Ledger]],0))</f>
        <v>Depreciation</v>
      </c>
      <c r="J2824" s="22">
        <f>YEAR(Actuals[[#This Row],[Date]])</f>
        <v>2024</v>
      </c>
      <c r="K2824" s="22">
        <f>MONTH(Actuals[[#This Row],[Date]])</f>
        <v>4</v>
      </c>
      <c r="L2824" s="12"/>
    </row>
    <row r="2825" spans="1:12" x14ac:dyDescent="0.3">
      <c r="A2825">
        <v>3</v>
      </c>
      <c r="B2825">
        <v>30298</v>
      </c>
      <c r="C2825">
        <v>6</v>
      </c>
      <c r="D2825">
        <v>81000</v>
      </c>
      <c r="E2825" s="46">
        <v>45415</v>
      </c>
      <c r="F2825">
        <v>-683</v>
      </c>
      <c r="I2825" t="str">
        <f>INDEX(LedgerMapping[[#All],[Level 3]],MATCH(Actuals[[#This Row],[Sub Ledger]],LedgerMapping[[#All],[Sub Ledger]],0))</f>
        <v>Depreciation</v>
      </c>
      <c r="J2825" s="22">
        <f>YEAR(Actuals[[#This Row],[Date]])</f>
        <v>2024</v>
      </c>
      <c r="K2825" s="22">
        <f>MONTH(Actuals[[#This Row],[Date]])</f>
        <v>5</v>
      </c>
      <c r="L2825" s="12"/>
    </row>
    <row r="2826" spans="1:12" x14ac:dyDescent="0.3">
      <c r="A2826">
        <v>3</v>
      </c>
      <c r="B2826">
        <v>31424</v>
      </c>
      <c r="C2826">
        <v>6</v>
      </c>
      <c r="D2826">
        <v>81000</v>
      </c>
      <c r="E2826" s="46">
        <v>45445</v>
      </c>
      <c r="F2826">
        <v>-635</v>
      </c>
      <c r="I2826" t="str">
        <f>INDEX(LedgerMapping[[#All],[Level 3]],MATCH(Actuals[[#This Row],[Sub Ledger]],LedgerMapping[[#All],[Sub Ledger]],0))</f>
        <v>Depreciation</v>
      </c>
      <c r="J2826" s="22">
        <f>YEAR(Actuals[[#This Row],[Date]])</f>
        <v>2024</v>
      </c>
      <c r="K2826" s="22">
        <f>MONTH(Actuals[[#This Row],[Date]])</f>
        <v>6</v>
      </c>
      <c r="L2826" s="12"/>
    </row>
    <row r="2827" spans="1:12" x14ac:dyDescent="0.3">
      <c r="A2827">
        <v>3</v>
      </c>
      <c r="B2827">
        <v>32548</v>
      </c>
      <c r="C2827">
        <v>6</v>
      </c>
      <c r="D2827">
        <v>81000</v>
      </c>
      <c r="E2827" s="46">
        <v>45476</v>
      </c>
      <c r="F2827">
        <v>-602</v>
      </c>
      <c r="I2827" t="str">
        <f>INDEX(LedgerMapping[[#All],[Level 3]],MATCH(Actuals[[#This Row],[Sub Ledger]],LedgerMapping[[#All],[Sub Ledger]],0))</f>
        <v>Depreciation</v>
      </c>
      <c r="J2827" s="22">
        <f>YEAR(Actuals[[#This Row],[Date]])</f>
        <v>2024</v>
      </c>
      <c r="K2827" s="22">
        <f>MONTH(Actuals[[#This Row],[Date]])</f>
        <v>7</v>
      </c>
      <c r="L2827" s="12"/>
    </row>
    <row r="2828" spans="1:12" x14ac:dyDescent="0.3">
      <c r="A2828">
        <v>3</v>
      </c>
      <c r="B2828">
        <v>33673</v>
      </c>
      <c r="C2828">
        <v>6</v>
      </c>
      <c r="D2828">
        <v>81000</v>
      </c>
      <c r="E2828" s="46">
        <v>45507</v>
      </c>
      <c r="F2828">
        <v>-614</v>
      </c>
      <c r="I2828" t="str">
        <f>INDEX(LedgerMapping[[#All],[Level 3]],MATCH(Actuals[[#This Row],[Sub Ledger]],LedgerMapping[[#All],[Sub Ledger]],0))</f>
        <v>Depreciation</v>
      </c>
      <c r="J2828" s="22">
        <f>YEAR(Actuals[[#This Row],[Date]])</f>
        <v>2024</v>
      </c>
      <c r="K2828" s="22">
        <f>MONTH(Actuals[[#This Row],[Date]])</f>
        <v>8</v>
      </c>
      <c r="L2828" s="12"/>
    </row>
    <row r="2829" spans="1:12" x14ac:dyDescent="0.3">
      <c r="A2829">
        <v>3</v>
      </c>
      <c r="B2829">
        <v>34823</v>
      </c>
      <c r="C2829">
        <v>6</v>
      </c>
      <c r="D2829">
        <v>81000</v>
      </c>
      <c r="E2829" s="46">
        <v>45536</v>
      </c>
      <c r="F2829">
        <v>-648</v>
      </c>
      <c r="I2829" t="str">
        <f>INDEX(LedgerMapping[[#All],[Level 3]],MATCH(Actuals[[#This Row],[Sub Ledger]],LedgerMapping[[#All],[Sub Ledger]],0))</f>
        <v>Depreciation</v>
      </c>
      <c r="J2829" s="22">
        <f>YEAR(Actuals[[#This Row],[Date]])</f>
        <v>2024</v>
      </c>
      <c r="K2829" s="22">
        <f>MONTH(Actuals[[#This Row],[Date]])</f>
        <v>9</v>
      </c>
      <c r="L2829" s="12"/>
    </row>
    <row r="2830" spans="1:12" x14ac:dyDescent="0.3">
      <c r="A2830">
        <v>3</v>
      </c>
      <c r="B2830">
        <v>35974</v>
      </c>
      <c r="C2830">
        <v>6</v>
      </c>
      <c r="D2830">
        <v>81000</v>
      </c>
      <c r="E2830" s="46">
        <v>45567</v>
      </c>
      <c r="F2830">
        <v>-653</v>
      </c>
      <c r="I2830" t="str">
        <f>INDEX(LedgerMapping[[#All],[Level 3]],MATCH(Actuals[[#This Row],[Sub Ledger]],LedgerMapping[[#All],[Sub Ledger]],0))</f>
        <v>Depreciation</v>
      </c>
      <c r="J2830" s="22">
        <f>YEAR(Actuals[[#This Row],[Date]])</f>
        <v>2024</v>
      </c>
      <c r="K2830" s="22">
        <f>MONTH(Actuals[[#This Row],[Date]])</f>
        <v>10</v>
      </c>
      <c r="L2830" s="12"/>
    </row>
    <row r="2831" spans="1:12" x14ac:dyDescent="0.3">
      <c r="A2831">
        <v>3</v>
      </c>
      <c r="B2831">
        <v>37123</v>
      </c>
      <c r="C2831">
        <v>6</v>
      </c>
      <c r="D2831">
        <v>81000</v>
      </c>
      <c r="E2831" s="46">
        <v>45597</v>
      </c>
      <c r="F2831">
        <v>-797</v>
      </c>
      <c r="I2831" t="str">
        <f>INDEX(LedgerMapping[[#All],[Level 3]],MATCH(Actuals[[#This Row],[Sub Ledger]],LedgerMapping[[#All],[Sub Ledger]],0))</f>
        <v>Depreciation</v>
      </c>
      <c r="J2831" s="22">
        <f>YEAR(Actuals[[#This Row],[Date]])</f>
        <v>2024</v>
      </c>
      <c r="K2831" s="22">
        <f>MONTH(Actuals[[#This Row],[Date]])</f>
        <v>11</v>
      </c>
      <c r="L2831" s="12"/>
    </row>
    <row r="2832" spans="1:12" x14ac:dyDescent="0.3">
      <c r="A2832">
        <v>3</v>
      </c>
      <c r="B2832">
        <v>38273</v>
      </c>
      <c r="C2832">
        <v>6</v>
      </c>
      <c r="D2832">
        <v>81000</v>
      </c>
      <c r="E2832" s="46">
        <v>45628</v>
      </c>
      <c r="F2832">
        <v>-608</v>
      </c>
      <c r="I2832" t="str">
        <f>INDEX(LedgerMapping[[#All],[Level 3]],MATCH(Actuals[[#This Row],[Sub Ledger]],LedgerMapping[[#All],[Sub Ledger]],0))</f>
        <v>Depreciation</v>
      </c>
      <c r="J2832" s="22">
        <f>YEAR(Actuals[[#This Row],[Date]])</f>
        <v>2024</v>
      </c>
      <c r="K2832" s="22">
        <f>MONTH(Actuals[[#This Row],[Date]])</f>
        <v>12</v>
      </c>
      <c r="L2832" s="12"/>
    </row>
    <row r="2833" spans="1:12" x14ac:dyDescent="0.3">
      <c r="A2833">
        <v>3</v>
      </c>
      <c r="B2833">
        <v>90</v>
      </c>
      <c r="C2833">
        <v>6</v>
      </c>
      <c r="D2833">
        <v>81000</v>
      </c>
      <c r="E2833" s="46">
        <v>44562</v>
      </c>
      <c r="F2833">
        <v>-278</v>
      </c>
      <c r="I2833" t="str">
        <f>INDEX(LedgerMapping[[#All],[Level 3]],MATCH(Actuals[[#This Row],[Sub Ledger]],LedgerMapping[[#All],[Sub Ledger]],0))</f>
        <v>Depreciation</v>
      </c>
      <c r="J2833" s="22">
        <f>YEAR(Actuals[[#This Row],[Date]])</f>
        <v>2022</v>
      </c>
      <c r="K2833" s="22">
        <f>MONTH(Actuals[[#This Row],[Date]])</f>
        <v>1</v>
      </c>
      <c r="L2833" s="12"/>
    </row>
    <row r="2834" spans="1:12" x14ac:dyDescent="0.3">
      <c r="A2834">
        <v>3</v>
      </c>
      <c r="B2834">
        <v>1218</v>
      </c>
      <c r="C2834">
        <v>6</v>
      </c>
      <c r="D2834">
        <v>81000</v>
      </c>
      <c r="E2834" s="46">
        <v>44593</v>
      </c>
      <c r="F2834">
        <v>-281</v>
      </c>
      <c r="I2834" t="str">
        <f>INDEX(LedgerMapping[[#All],[Level 3]],MATCH(Actuals[[#This Row],[Sub Ledger]],LedgerMapping[[#All],[Sub Ledger]],0))</f>
        <v>Depreciation</v>
      </c>
      <c r="J2834" s="22">
        <f>YEAR(Actuals[[#This Row],[Date]])</f>
        <v>2022</v>
      </c>
      <c r="K2834" s="22">
        <f>MONTH(Actuals[[#This Row],[Date]])</f>
        <v>2</v>
      </c>
      <c r="L2834" s="12"/>
    </row>
    <row r="2835" spans="1:12" x14ac:dyDescent="0.3">
      <c r="A2835">
        <v>3</v>
      </c>
      <c r="B2835">
        <v>2342</v>
      </c>
      <c r="C2835">
        <v>6</v>
      </c>
      <c r="D2835">
        <v>81000</v>
      </c>
      <c r="E2835" s="46">
        <v>44624</v>
      </c>
      <c r="F2835">
        <v>-216</v>
      </c>
      <c r="I2835" t="str">
        <f>INDEX(LedgerMapping[[#All],[Level 3]],MATCH(Actuals[[#This Row],[Sub Ledger]],LedgerMapping[[#All],[Sub Ledger]],0))</f>
        <v>Depreciation</v>
      </c>
      <c r="J2835" s="22">
        <f>YEAR(Actuals[[#This Row],[Date]])</f>
        <v>2022</v>
      </c>
      <c r="K2835" s="22">
        <f>MONTH(Actuals[[#This Row],[Date]])</f>
        <v>3</v>
      </c>
      <c r="L2835" s="12"/>
    </row>
    <row r="2836" spans="1:12" x14ac:dyDescent="0.3">
      <c r="A2836">
        <v>3</v>
      </c>
      <c r="B2836">
        <v>3460</v>
      </c>
      <c r="C2836">
        <v>6</v>
      </c>
      <c r="D2836">
        <v>81000</v>
      </c>
      <c r="E2836" s="46">
        <v>44654</v>
      </c>
      <c r="F2836">
        <v>-237</v>
      </c>
      <c r="I2836" t="str">
        <f>INDEX(LedgerMapping[[#All],[Level 3]],MATCH(Actuals[[#This Row],[Sub Ledger]],LedgerMapping[[#All],[Sub Ledger]],0))</f>
        <v>Depreciation</v>
      </c>
      <c r="J2836" s="22">
        <f>YEAR(Actuals[[#This Row],[Date]])</f>
        <v>2022</v>
      </c>
      <c r="K2836" s="22">
        <f>MONTH(Actuals[[#This Row],[Date]])</f>
        <v>4</v>
      </c>
      <c r="L2836" s="12"/>
    </row>
    <row r="2837" spans="1:12" x14ac:dyDescent="0.3">
      <c r="A2837">
        <v>3</v>
      </c>
      <c r="B2837">
        <v>4580</v>
      </c>
      <c r="C2837">
        <v>6</v>
      </c>
      <c r="D2837">
        <v>81000</v>
      </c>
      <c r="E2837" s="46">
        <v>44685</v>
      </c>
      <c r="F2837">
        <v>-214</v>
      </c>
      <c r="I2837" t="str">
        <f>INDEX(LedgerMapping[[#All],[Level 3]],MATCH(Actuals[[#This Row],[Sub Ledger]],LedgerMapping[[#All],[Sub Ledger]],0))</f>
        <v>Depreciation</v>
      </c>
      <c r="J2837" s="22">
        <f>YEAR(Actuals[[#This Row],[Date]])</f>
        <v>2022</v>
      </c>
      <c r="K2837" s="22">
        <f>MONTH(Actuals[[#This Row],[Date]])</f>
        <v>5</v>
      </c>
      <c r="L2837" s="12"/>
    </row>
    <row r="2838" spans="1:12" x14ac:dyDescent="0.3">
      <c r="A2838">
        <v>3</v>
      </c>
      <c r="B2838">
        <v>5706</v>
      </c>
      <c r="C2838">
        <v>6</v>
      </c>
      <c r="D2838">
        <v>81000</v>
      </c>
      <c r="E2838" s="46">
        <v>44715</v>
      </c>
      <c r="F2838">
        <v>-232</v>
      </c>
      <c r="I2838" t="str">
        <f>INDEX(LedgerMapping[[#All],[Level 3]],MATCH(Actuals[[#This Row],[Sub Ledger]],LedgerMapping[[#All],[Sub Ledger]],0))</f>
        <v>Depreciation</v>
      </c>
      <c r="J2838" s="22">
        <f>YEAR(Actuals[[#This Row],[Date]])</f>
        <v>2022</v>
      </c>
      <c r="K2838" s="22">
        <f>MONTH(Actuals[[#This Row],[Date]])</f>
        <v>6</v>
      </c>
      <c r="L2838" s="12"/>
    </row>
    <row r="2839" spans="1:12" x14ac:dyDescent="0.3">
      <c r="A2839">
        <v>3</v>
      </c>
      <c r="B2839">
        <v>6831</v>
      </c>
      <c r="C2839">
        <v>6</v>
      </c>
      <c r="D2839">
        <v>81000</v>
      </c>
      <c r="E2839" s="46">
        <v>44746</v>
      </c>
      <c r="F2839">
        <v>-281</v>
      </c>
      <c r="I2839" t="str">
        <f>INDEX(LedgerMapping[[#All],[Level 3]],MATCH(Actuals[[#This Row],[Sub Ledger]],LedgerMapping[[#All],[Sub Ledger]],0))</f>
        <v>Depreciation</v>
      </c>
      <c r="J2839" s="22">
        <f>YEAR(Actuals[[#This Row],[Date]])</f>
        <v>2022</v>
      </c>
      <c r="K2839" s="22">
        <f>MONTH(Actuals[[#This Row],[Date]])</f>
        <v>7</v>
      </c>
      <c r="L2839" s="12"/>
    </row>
    <row r="2840" spans="1:12" x14ac:dyDescent="0.3">
      <c r="A2840">
        <v>3</v>
      </c>
      <c r="B2840">
        <v>7951</v>
      </c>
      <c r="C2840">
        <v>6</v>
      </c>
      <c r="D2840">
        <v>81000</v>
      </c>
      <c r="E2840" s="46">
        <v>44777</v>
      </c>
      <c r="F2840">
        <v>-257</v>
      </c>
      <c r="I2840" t="str">
        <f>INDEX(LedgerMapping[[#All],[Level 3]],MATCH(Actuals[[#This Row],[Sub Ledger]],LedgerMapping[[#All],[Sub Ledger]],0))</f>
        <v>Depreciation</v>
      </c>
      <c r="J2840" s="22">
        <f>YEAR(Actuals[[#This Row],[Date]])</f>
        <v>2022</v>
      </c>
      <c r="K2840" s="22">
        <f>MONTH(Actuals[[#This Row],[Date]])</f>
        <v>8</v>
      </c>
      <c r="L2840" s="12"/>
    </row>
    <row r="2841" spans="1:12" x14ac:dyDescent="0.3">
      <c r="A2841">
        <v>3</v>
      </c>
      <c r="B2841">
        <v>9073</v>
      </c>
      <c r="C2841">
        <v>6</v>
      </c>
      <c r="D2841">
        <v>81000</v>
      </c>
      <c r="E2841" s="46">
        <v>44805</v>
      </c>
      <c r="F2841">
        <v>-250</v>
      </c>
      <c r="I2841" t="str">
        <f>INDEX(LedgerMapping[[#All],[Level 3]],MATCH(Actuals[[#This Row],[Sub Ledger]],LedgerMapping[[#All],[Sub Ledger]],0))</f>
        <v>Depreciation</v>
      </c>
      <c r="J2841" s="22">
        <f>YEAR(Actuals[[#This Row],[Date]])</f>
        <v>2022</v>
      </c>
      <c r="K2841" s="22">
        <f>MONTH(Actuals[[#This Row],[Date]])</f>
        <v>9</v>
      </c>
      <c r="L2841" s="12"/>
    </row>
    <row r="2842" spans="1:12" x14ac:dyDescent="0.3">
      <c r="A2842">
        <v>3</v>
      </c>
      <c r="B2842">
        <v>10188</v>
      </c>
      <c r="C2842">
        <v>6</v>
      </c>
      <c r="D2842">
        <v>81000</v>
      </c>
      <c r="E2842" s="46">
        <v>44836</v>
      </c>
      <c r="F2842">
        <v>-243</v>
      </c>
      <c r="I2842" t="str">
        <f>INDEX(LedgerMapping[[#All],[Level 3]],MATCH(Actuals[[#This Row],[Sub Ledger]],LedgerMapping[[#All],[Sub Ledger]],0))</f>
        <v>Depreciation</v>
      </c>
      <c r="J2842" s="22">
        <f>YEAR(Actuals[[#This Row],[Date]])</f>
        <v>2022</v>
      </c>
      <c r="K2842" s="22">
        <f>MONTH(Actuals[[#This Row],[Date]])</f>
        <v>10</v>
      </c>
      <c r="L2842" s="12"/>
    </row>
    <row r="2843" spans="1:12" x14ac:dyDescent="0.3">
      <c r="A2843">
        <v>3</v>
      </c>
      <c r="B2843">
        <v>11306</v>
      </c>
      <c r="C2843">
        <v>6</v>
      </c>
      <c r="D2843">
        <v>81000</v>
      </c>
      <c r="E2843" s="46">
        <v>44866</v>
      </c>
      <c r="F2843">
        <v>-255</v>
      </c>
      <c r="I2843" t="str">
        <f>INDEX(LedgerMapping[[#All],[Level 3]],MATCH(Actuals[[#This Row],[Sub Ledger]],LedgerMapping[[#All],[Sub Ledger]],0))</f>
        <v>Depreciation</v>
      </c>
      <c r="J2843" s="22">
        <f>YEAR(Actuals[[#This Row],[Date]])</f>
        <v>2022</v>
      </c>
      <c r="K2843" s="22">
        <f>MONTH(Actuals[[#This Row],[Date]])</f>
        <v>11</v>
      </c>
      <c r="L2843" s="12"/>
    </row>
    <row r="2844" spans="1:12" x14ac:dyDescent="0.3">
      <c r="A2844">
        <v>3</v>
      </c>
      <c r="B2844">
        <v>12434</v>
      </c>
      <c r="C2844">
        <v>6</v>
      </c>
      <c r="D2844">
        <v>81000</v>
      </c>
      <c r="E2844" s="46">
        <v>44897</v>
      </c>
      <c r="F2844">
        <v>-221</v>
      </c>
      <c r="I2844" t="str">
        <f>INDEX(LedgerMapping[[#All],[Level 3]],MATCH(Actuals[[#This Row],[Sub Ledger]],LedgerMapping[[#All],[Sub Ledger]],0))</f>
        <v>Depreciation</v>
      </c>
      <c r="J2844" s="22">
        <f>YEAR(Actuals[[#This Row],[Date]])</f>
        <v>2022</v>
      </c>
      <c r="K2844" s="22">
        <f>MONTH(Actuals[[#This Row],[Date]])</f>
        <v>12</v>
      </c>
      <c r="L2844" s="12"/>
    </row>
    <row r="2845" spans="1:12" x14ac:dyDescent="0.3">
      <c r="A2845">
        <v>3</v>
      </c>
      <c r="B2845">
        <v>13541</v>
      </c>
      <c r="C2845">
        <v>6</v>
      </c>
      <c r="D2845">
        <v>81000</v>
      </c>
      <c r="E2845" s="46">
        <v>44927</v>
      </c>
      <c r="F2845">
        <v>-707</v>
      </c>
      <c r="I2845" t="str">
        <f>INDEX(LedgerMapping[[#All],[Level 3]],MATCH(Actuals[[#This Row],[Sub Ledger]],LedgerMapping[[#All],[Sub Ledger]],0))</f>
        <v>Depreciation</v>
      </c>
      <c r="J2845" s="22">
        <f>YEAR(Actuals[[#This Row],[Date]])</f>
        <v>2023</v>
      </c>
      <c r="K2845" s="22">
        <f>MONTH(Actuals[[#This Row],[Date]])</f>
        <v>1</v>
      </c>
      <c r="L2845" s="12"/>
    </row>
    <row r="2846" spans="1:12" x14ac:dyDescent="0.3">
      <c r="A2846">
        <v>3</v>
      </c>
      <c r="B2846">
        <v>14555</v>
      </c>
      <c r="C2846">
        <v>6</v>
      </c>
      <c r="D2846">
        <v>81000</v>
      </c>
      <c r="E2846" s="46">
        <v>44958</v>
      </c>
      <c r="F2846">
        <v>-686</v>
      </c>
      <c r="I2846" t="str">
        <f>INDEX(LedgerMapping[[#All],[Level 3]],MATCH(Actuals[[#This Row],[Sub Ledger]],LedgerMapping[[#All],[Sub Ledger]],0))</f>
        <v>Depreciation</v>
      </c>
      <c r="J2846" s="22">
        <f>YEAR(Actuals[[#This Row],[Date]])</f>
        <v>2023</v>
      </c>
      <c r="K2846" s="22">
        <f>MONTH(Actuals[[#This Row],[Date]])</f>
        <v>2</v>
      </c>
      <c r="L2846" s="12"/>
    </row>
    <row r="2847" spans="1:12" x14ac:dyDescent="0.3">
      <c r="A2847">
        <v>3</v>
      </c>
      <c r="B2847">
        <v>93</v>
      </c>
      <c r="C2847">
        <v>6</v>
      </c>
      <c r="D2847">
        <v>82000</v>
      </c>
      <c r="E2847" s="46">
        <v>44562</v>
      </c>
      <c r="F2847">
        <v>-29</v>
      </c>
      <c r="I2847" t="str">
        <f>INDEX(LedgerMapping[[#All],[Level 3]],MATCH(Actuals[[#This Row],[Sub Ledger]],LedgerMapping[[#All],[Sub Ledger]],0))</f>
        <v>Depreciation</v>
      </c>
      <c r="J2847" s="22">
        <f>YEAR(Actuals[[#This Row],[Date]])</f>
        <v>2022</v>
      </c>
      <c r="K2847" s="22">
        <f>MONTH(Actuals[[#This Row],[Date]])</f>
        <v>1</v>
      </c>
      <c r="L2847" s="12"/>
    </row>
    <row r="2848" spans="1:12" x14ac:dyDescent="0.3">
      <c r="A2848">
        <v>3</v>
      </c>
      <c r="B2848">
        <v>1221</v>
      </c>
      <c r="C2848">
        <v>6</v>
      </c>
      <c r="D2848">
        <v>82000</v>
      </c>
      <c r="E2848" s="46">
        <v>44593</v>
      </c>
      <c r="F2848">
        <v>-29</v>
      </c>
      <c r="I2848" t="str">
        <f>INDEX(LedgerMapping[[#All],[Level 3]],MATCH(Actuals[[#This Row],[Sub Ledger]],LedgerMapping[[#All],[Sub Ledger]],0))</f>
        <v>Depreciation</v>
      </c>
      <c r="J2848" s="22">
        <f>YEAR(Actuals[[#This Row],[Date]])</f>
        <v>2022</v>
      </c>
      <c r="K2848" s="22">
        <f>MONTH(Actuals[[#This Row],[Date]])</f>
        <v>2</v>
      </c>
      <c r="L2848" s="12"/>
    </row>
    <row r="2849" spans="1:12" x14ac:dyDescent="0.3">
      <c r="A2849">
        <v>3</v>
      </c>
      <c r="B2849">
        <v>2345</v>
      </c>
      <c r="C2849">
        <v>6</v>
      </c>
      <c r="D2849">
        <v>82000</v>
      </c>
      <c r="E2849" s="46">
        <v>44624</v>
      </c>
      <c r="F2849">
        <v>-21</v>
      </c>
      <c r="I2849" t="str">
        <f>INDEX(LedgerMapping[[#All],[Level 3]],MATCH(Actuals[[#This Row],[Sub Ledger]],LedgerMapping[[#All],[Sub Ledger]],0))</f>
        <v>Depreciation</v>
      </c>
      <c r="J2849" s="22">
        <f>YEAR(Actuals[[#This Row],[Date]])</f>
        <v>2022</v>
      </c>
      <c r="K2849" s="22">
        <f>MONTH(Actuals[[#This Row],[Date]])</f>
        <v>3</v>
      </c>
      <c r="L2849" s="12"/>
    </row>
    <row r="2850" spans="1:12" x14ac:dyDescent="0.3">
      <c r="A2850">
        <v>3</v>
      </c>
      <c r="B2850">
        <v>3463</v>
      </c>
      <c r="C2850">
        <v>6</v>
      </c>
      <c r="D2850">
        <v>82000</v>
      </c>
      <c r="E2850" s="46">
        <v>44654</v>
      </c>
      <c r="F2850">
        <v>-23</v>
      </c>
      <c r="I2850" t="str">
        <f>INDEX(LedgerMapping[[#All],[Level 3]],MATCH(Actuals[[#This Row],[Sub Ledger]],LedgerMapping[[#All],[Sub Ledger]],0))</f>
        <v>Depreciation</v>
      </c>
      <c r="J2850" s="22">
        <f>YEAR(Actuals[[#This Row],[Date]])</f>
        <v>2022</v>
      </c>
      <c r="K2850" s="22">
        <f>MONTH(Actuals[[#This Row],[Date]])</f>
        <v>4</v>
      </c>
      <c r="L2850" s="12"/>
    </row>
    <row r="2851" spans="1:12" x14ac:dyDescent="0.3">
      <c r="A2851">
        <v>3</v>
      </c>
      <c r="B2851">
        <v>4583</v>
      </c>
      <c r="C2851">
        <v>6</v>
      </c>
      <c r="D2851">
        <v>82000</v>
      </c>
      <c r="E2851" s="46">
        <v>44685</v>
      </c>
      <c r="F2851">
        <v>-21</v>
      </c>
      <c r="I2851" t="str">
        <f>INDEX(LedgerMapping[[#All],[Level 3]],MATCH(Actuals[[#This Row],[Sub Ledger]],LedgerMapping[[#All],[Sub Ledger]],0))</f>
        <v>Depreciation</v>
      </c>
      <c r="J2851" s="22">
        <f>YEAR(Actuals[[#This Row],[Date]])</f>
        <v>2022</v>
      </c>
      <c r="K2851" s="22">
        <f>MONTH(Actuals[[#This Row],[Date]])</f>
        <v>5</v>
      </c>
      <c r="L2851" s="12"/>
    </row>
    <row r="2852" spans="1:12" x14ac:dyDescent="0.3">
      <c r="A2852">
        <v>3</v>
      </c>
      <c r="B2852">
        <v>5708</v>
      </c>
      <c r="C2852">
        <v>6</v>
      </c>
      <c r="D2852">
        <v>82000</v>
      </c>
      <c r="E2852" s="46">
        <v>44715</v>
      </c>
      <c r="F2852">
        <v>-24</v>
      </c>
      <c r="I2852" t="str">
        <f>INDEX(LedgerMapping[[#All],[Level 3]],MATCH(Actuals[[#This Row],[Sub Ledger]],LedgerMapping[[#All],[Sub Ledger]],0))</f>
        <v>Depreciation</v>
      </c>
      <c r="J2852" s="22">
        <f>YEAR(Actuals[[#This Row],[Date]])</f>
        <v>2022</v>
      </c>
      <c r="K2852" s="22">
        <f>MONTH(Actuals[[#This Row],[Date]])</f>
        <v>6</v>
      </c>
      <c r="L2852" s="12"/>
    </row>
    <row r="2853" spans="1:12" x14ac:dyDescent="0.3">
      <c r="A2853">
        <v>3</v>
      </c>
      <c r="B2853">
        <v>6832</v>
      </c>
      <c r="C2853">
        <v>6</v>
      </c>
      <c r="D2853">
        <v>82000</v>
      </c>
      <c r="E2853" s="46">
        <v>44746</v>
      </c>
      <c r="F2853">
        <v>-30</v>
      </c>
      <c r="I2853" t="str">
        <f>INDEX(LedgerMapping[[#All],[Level 3]],MATCH(Actuals[[#This Row],[Sub Ledger]],LedgerMapping[[#All],[Sub Ledger]],0))</f>
        <v>Depreciation</v>
      </c>
      <c r="J2853" s="22">
        <f>YEAR(Actuals[[#This Row],[Date]])</f>
        <v>2022</v>
      </c>
      <c r="K2853" s="22">
        <f>MONTH(Actuals[[#This Row],[Date]])</f>
        <v>7</v>
      </c>
      <c r="L2853" s="12"/>
    </row>
    <row r="2854" spans="1:12" x14ac:dyDescent="0.3">
      <c r="A2854">
        <v>3</v>
      </c>
      <c r="B2854">
        <v>7953</v>
      </c>
      <c r="C2854">
        <v>6</v>
      </c>
      <c r="D2854">
        <v>82000</v>
      </c>
      <c r="E2854" s="46">
        <v>44777</v>
      </c>
      <c r="F2854">
        <v>-26</v>
      </c>
      <c r="I2854" t="str">
        <f>INDEX(LedgerMapping[[#All],[Level 3]],MATCH(Actuals[[#This Row],[Sub Ledger]],LedgerMapping[[#All],[Sub Ledger]],0))</f>
        <v>Depreciation</v>
      </c>
      <c r="J2854" s="22">
        <f>YEAR(Actuals[[#This Row],[Date]])</f>
        <v>2022</v>
      </c>
      <c r="K2854" s="22">
        <f>MONTH(Actuals[[#This Row],[Date]])</f>
        <v>8</v>
      </c>
      <c r="L2854" s="12"/>
    </row>
    <row r="2855" spans="1:12" x14ac:dyDescent="0.3">
      <c r="A2855">
        <v>3</v>
      </c>
      <c r="B2855">
        <v>9074</v>
      </c>
      <c r="C2855">
        <v>6</v>
      </c>
      <c r="D2855">
        <v>82000</v>
      </c>
      <c r="E2855" s="46">
        <v>44805</v>
      </c>
      <c r="F2855">
        <v>-25</v>
      </c>
      <c r="I2855" t="str">
        <f>INDEX(LedgerMapping[[#All],[Level 3]],MATCH(Actuals[[#This Row],[Sub Ledger]],LedgerMapping[[#All],[Sub Ledger]],0))</f>
        <v>Depreciation</v>
      </c>
      <c r="J2855" s="22">
        <f>YEAR(Actuals[[#This Row],[Date]])</f>
        <v>2022</v>
      </c>
      <c r="K2855" s="22">
        <f>MONTH(Actuals[[#This Row],[Date]])</f>
        <v>9</v>
      </c>
      <c r="L2855" s="12"/>
    </row>
    <row r="2856" spans="1:12" x14ac:dyDescent="0.3">
      <c r="A2856">
        <v>3</v>
      </c>
      <c r="B2856">
        <v>10191</v>
      </c>
      <c r="C2856">
        <v>6</v>
      </c>
      <c r="D2856">
        <v>82000</v>
      </c>
      <c r="E2856" s="46">
        <v>44836</v>
      </c>
      <c r="F2856">
        <v>-25</v>
      </c>
      <c r="I2856" t="str">
        <f>INDEX(LedgerMapping[[#All],[Level 3]],MATCH(Actuals[[#This Row],[Sub Ledger]],LedgerMapping[[#All],[Sub Ledger]],0))</f>
        <v>Depreciation</v>
      </c>
      <c r="J2856" s="22">
        <f>YEAR(Actuals[[#This Row],[Date]])</f>
        <v>2022</v>
      </c>
      <c r="K2856" s="22">
        <f>MONTH(Actuals[[#This Row],[Date]])</f>
        <v>10</v>
      </c>
      <c r="L2856" s="12"/>
    </row>
    <row r="2857" spans="1:12" x14ac:dyDescent="0.3">
      <c r="A2857">
        <v>3</v>
      </c>
      <c r="B2857">
        <v>11309</v>
      </c>
      <c r="C2857">
        <v>6</v>
      </c>
      <c r="D2857">
        <v>82000</v>
      </c>
      <c r="E2857" s="46">
        <v>44866</v>
      </c>
      <c r="F2857">
        <v>-26</v>
      </c>
      <c r="I2857" t="str">
        <f>INDEX(LedgerMapping[[#All],[Level 3]],MATCH(Actuals[[#This Row],[Sub Ledger]],LedgerMapping[[#All],[Sub Ledger]],0))</f>
        <v>Depreciation</v>
      </c>
      <c r="J2857" s="22">
        <f>YEAR(Actuals[[#This Row],[Date]])</f>
        <v>2022</v>
      </c>
      <c r="K2857" s="22">
        <f>MONTH(Actuals[[#This Row],[Date]])</f>
        <v>11</v>
      </c>
      <c r="L2857" s="12"/>
    </row>
    <row r="2858" spans="1:12" x14ac:dyDescent="0.3">
      <c r="A2858">
        <v>3</v>
      </c>
      <c r="B2858">
        <v>12436</v>
      </c>
      <c r="C2858">
        <v>6</v>
      </c>
      <c r="D2858">
        <v>82000</v>
      </c>
      <c r="E2858" s="46">
        <v>44897</v>
      </c>
      <c r="F2858">
        <v>-22</v>
      </c>
      <c r="I2858" t="str">
        <f>INDEX(LedgerMapping[[#All],[Level 3]],MATCH(Actuals[[#This Row],[Sub Ledger]],LedgerMapping[[#All],[Sub Ledger]],0))</f>
        <v>Depreciation</v>
      </c>
      <c r="J2858" s="22">
        <f>YEAR(Actuals[[#This Row],[Date]])</f>
        <v>2022</v>
      </c>
      <c r="K2858" s="22">
        <f>MONTH(Actuals[[#This Row],[Date]])</f>
        <v>12</v>
      </c>
      <c r="L2858" s="12"/>
    </row>
    <row r="2859" spans="1:12" x14ac:dyDescent="0.3">
      <c r="A2859">
        <v>3</v>
      </c>
      <c r="B2859">
        <v>13542</v>
      </c>
      <c r="C2859">
        <v>6</v>
      </c>
      <c r="D2859">
        <v>82000</v>
      </c>
      <c r="E2859" s="46">
        <v>44927</v>
      </c>
      <c r="F2859">
        <v>-71</v>
      </c>
      <c r="I2859" t="str">
        <f>INDEX(LedgerMapping[[#All],[Level 3]],MATCH(Actuals[[#This Row],[Sub Ledger]],LedgerMapping[[#All],[Sub Ledger]],0))</f>
        <v>Depreciation</v>
      </c>
      <c r="J2859" s="22">
        <f>YEAR(Actuals[[#This Row],[Date]])</f>
        <v>2023</v>
      </c>
      <c r="K2859" s="22">
        <f>MONTH(Actuals[[#This Row],[Date]])</f>
        <v>1</v>
      </c>
      <c r="L2859" s="12"/>
    </row>
    <row r="2860" spans="1:12" x14ac:dyDescent="0.3">
      <c r="A2860">
        <v>3</v>
      </c>
      <c r="B2860">
        <v>14556</v>
      </c>
      <c r="C2860">
        <v>6</v>
      </c>
      <c r="D2860">
        <v>82000</v>
      </c>
      <c r="E2860" s="46">
        <v>44958</v>
      </c>
      <c r="F2860">
        <v>-68</v>
      </c>
      <c r="I2860" t="str">
        <f>INDEX(LedgerMapping[[#All],[Level 3]],MATCH(Actuals[[#This Row],[Sub Ledger]],LedgerMapping[[#All],[Sub Ledger]],0))</f>
        <v>Depreciation</v>
      </c>
      <c r="J2860" s="22">
        <f>YEAR(Actuals[[#This Row],[Date]])</f>
        <v>2023</v>
      </c>
      <c r="K2860" s="22">
        <f>MONTH(Actuals[[#This Row],[Date]])</f>
        <v>2</v>
      </c>
      <c r="L2860" s="12"/>
    </row>
    <row r="2861" spans="1:12" x14ac:dyDescent="0.3">
      <c r="A2861">
        <v>3</v>
      </c>
      <c r="B2861">
        <v>15535</v>
      </c>
      <c r="C2861">
        <v>6</v>
      </c>
      <c r="D2861">
        <v>82000</v>
      </c>
      <c r="E2861" s="46">
        <v>44988</v>
      </c>
      <c r="F2861">
        <v>-56</v>
      </c>
      <c r="I2861" t="str">
        <f>INDEX(LedgerMapping[[#All],[Level 3]],MATCH(Actuals[[#This Row],[Sub Ledger]],LedgerMapping[[#All],[Sub Ledger]],0))</f>
        <v>Depreciation</v>
      </c>
      <c r="J2861" s="22">
        <f>YEAR(Actuals[[#This Row],[Date]])</f>
        <v>2023</v>
      </c>
      <c r="K2861" s="22">
        <f>MONTH(Actuals[[#This Row],[Date]])</f>
        <v>3</v>
      </c>
      <c r="L2861" s="12"/>
    </row>
    <row r="2862" spans="1:12" x14ac:dyDescent="0.3">
      <c r="A2862">
        <v>3</v>
      </c>
      <c r="B2862">
        <v>16567</v>
      </c>
      <c r="C2862">
        <v>6</v>
      </c>
      <c r="D2862">
        <v>82000</v>
      </c>
      <c r="E2862" s="46">
        <v>45018</v>
      </c>
      <c r="F2862">
        <v>-60</v>
      </c>
      <c r="I2862" t="str">
        <f>INDEX(LedgerMapping[[#All],[Level 3]],MATCH(Actuals[[#This Row],[Sub Ledger]],LedgerMapping[[#All],[Sub Ledger]],0))</f>
        <v>Depreciation</v>
      </c>
      <c r="J2862" s="22">
        <f>YEAR(Actuals[[#This Row],[Date]])</f>
        <v>2023</v>
      </c>
      <c r="K2862" s="22">
        <f>MONTH(Actuals[[#This Row],[Date]])</f>
        <v>4</v>
      </c>
      <c r="L2862" s="12"/>
    </row>
    <row r="2863" spans="1:12" x14ac:dyDescent="0.3">
      <c r="A2863">
        <v>3</v>
      </c>
      <c r="B2863">
        <v>17599</v>
      </c>
      <c r="C2863">
        <v>6</v>
      </c>
      <c r="D2863">
        <v>82000</v>
      </c>
      <c r="E2863" s="46">
        <v>45049</v>
      </c>
      <c r="F2863">
        <v>-68</v>
      </c>
      <c r="I2863" t="str">
        <f>INDEX(LedgerMapping[[#All],[Level 3]],MATCH(Actuals[[#This Row],[Sub Ledger]],LedgerMapping[[#All],[Sub Ledger]],0))</f>
        <v>Depreciation</v>
      </c>
      <c r="J2863" s="22">
        <f>YEAR(Actuals[[#This Row],[Date]])</f>
        <v>2023</v>
      </c>
      <c r="K2863" s="22">
        <f>MONTH(Actuals[[#This Row],[Date]])</f>
        <v>5</v>
      </c>
      <c r="L2863" s="12"/>
    </row>
    <row r="2864" spans="1:12" x14ac:dyDescent="0.3">
      <c r="A2864">
        <v>3</v>
      </c>
      <c r="B2864">
        <v>18603</v>
      </c>
      <c r="C2864">
        <v>6</v>
      </c>
      <c r="D2864">
        <v>82000</v>
      </c>
      <c r="E2864" s="46">
        <v>45079</v>
      </c>
      <c r="F2864">
        <v>-58</v>
      </c>
      <c r="I2864" t="str">
        <f>INDEX(LedgerMapping[[#All],[Level 3]],MATCH(Actuals[[#This Row],[Sub Ledger]],LedgerMapping[[#All],[Sub Ledger]],0))</f>
        <v>Depreciation</v>
      </c>
      <c r="J2864" s="22">
        <f>YEAR(Actuals[[#This Row],[Date]])</f>
        <v>2023</v>
      </c>
      <c r="K2864" s="22">
        <f>MONTH(Actuals[[#This Row],[Date]])</f>
        <v>6</v>
      </c>
      <c r="L2864" s="12"/>
    </row>
    <row r="2865" spans="1:12" x14ac:dyDescent="0.3">
      <c r="A2865">
        <v>3</v>
      </c>
      <c r="B2865">
        <v>19631</v>
      </c>
      <c r="C2865">
        <v>6</v>
      </c>
      <c r="D2865">
        <v>82000</v>
      </c>
      <c r="E2865" s="46">
        <v>45110</v>
      </c>
      <c r="F2865">
        <v>-63</v>
      </c>
      <c r="I2865" t="str">
        <f>INDEX(LedgerMapping[[#All],[Level 3]],MATCH(Actuals[[#This Row],[Sub Ledger]],LedgerMapping[[#All],[Sub Ledger]],0))</f>
        <v>Depreciation</v>
      </c>
      <c r="J2865" s="22">
        <f>YEAR(Actuals[[#This Row],[Date]])</f>
        <v>2023</v>
      </c>
      <c r="K2865" s="22">
        <f>MONTH(Actuals[[#This Row],[Date]])</f>
        <v>7</v>
      </c>
      <c r="L2865" s="12"/>
    </row>
    <row r="2866" spans="1:12" x14ac:dyDescent="0.3">
      <c r="A2866">
        <v>3</v>
      </c>
      <c r="B2866">
        <v>20661</v>
      </c>
      <c r="C2866">
        <v>6</v>
      </c>
      <c r="D2866">
        <v>82000</v>
      </c>
      <c r="E2866" s="46">
        <v>45141</v>
      </c>
      <c r="F2866">
        <v>-63</v>
      </c>
      <c r="I2866" t="str">
        <f>INDEX(LedgerMapping[[#All],[Level 3]],MATCH(Actuals[[#This Row],[Sub Ledger]],LedgerMapping[[#All],[Sub Ledger]],0))</f>
        <v>Depreciation</v>
      </c>
      <c r="J2866" s="22">
        <f>YEAR(Actuals[[#This Row],[Date]])</f>
        <v>2023</v>
      </c>
      <c r="K2866" s="22">
        <f>MONTH(Actuals[[#This Row],[Date]])</f>
        <v>8</v>
      </c>
      <c r="L2866" s="12"/>
    </row>
    <row r="2867" spans="1:12" x14ac:dyDescent="0.3">
      <c r="A2867">
        <v>3</v>
      </c>
      <c r="B2867">
        <v>21663</v>
      </c>
      <c r="C2867">
        <v>6</v>
      </c>
      <c r="D2867">
        <v>82000</v>
      </c>
      <c r="E2867" s="46">
        <v>45169</v>
      </c>
      <c r="F2867">
        <v>-66</v>
      </c>
      <c r="I2867" t="str">
        <f>INDEX(LedgerMapping[[#All],[Level 3]],MATCH(Actuals[[#This Row],[Sub Ledger]],LedgerMapping[[#All],[Sub Ledger]],0))</f>
        <v>Depreciation</v>
      </c>
      <c r="J2867" s="22">
        <f>YEAR(Actuals[[#This Row],[Date]])</f>
        <v>2023</v>
      </c>
      <c r="K2867" s="22">
        <f>MONTH(Actuals[[#This Row],[Date]])</f>
        <v>8</v>
      </c>
      <c r="L2867" s="12"/>
    </row>
    <row r="2868" spans="1:12" x14ac:dyDescent="0.3">
      <c r="A2868">
        <v>3</v>
      </c>
      <c r="B2868">
        <v>22639</v>
      </c>
      <c r="C2868">
        <v>6</v>
      </c>
      <c r="D2868">
        <v>82000</v>
      </c>
      <c r="E2868" s="46">
        <v>45200</v>
      </c>
      <c r="F2868">
        <v>-58</v>
      </c>
      <c r="I2868" t="str">
        <f>INDEX(LedgerMapping[[#All],[Level 3]],MATCH(Actuals[[#This Row],[Sub Ledger]],LedgerMapping[[#All],[Sub Ledger]],0))</f>
        <v>Depreciation</v>
      </c>
      <c r="J2868" s="22">
        <f>YEAR(Actuals[[#This Row],[Date]])</f>
        <v>2023</v>
      </c>
      <c r="K2868" s="22">
        <f>MONTH(Actuals[[#This Row],[Date]])</f>
        <v>10</v>
      </c>
      <c r="L2868" s="12"/>
    </row>
    <row r="2869" spans="1:12" x14ac:dyDescent="0.3">
      <c r="A2869">
        <v>3</v>
      </c>
      <c r="B2869">
        <v>23643</v>
      </c>
      <c r="C2869">
        <v>6</v>
      </c>
      <c r="D2869">
        <v>82000</v>
      </c>
      <c r="E2869" s="46">
        <v>45230</v>
      </c>
      <c r="F2869">
        <v>-52</v>
      </c>
      <c r="I2869" t="str">
        <f>INDEX(LedgerMapping[[#All],[Level 3]],MATCH(Actuals[[#This Row],[Sub Ledger]],LedgerMapping[[#All],[Sub Ledger]],0))</f>
        <v>Depreciation</v>
      </c>
      <c r="J2869" s="22">
        <f>YEAR(Actuals[[#This Row],[Date]])</f>
        <v>2023</v>
      </c>
      <c r="K2869" s="22">
        <f>MONTH(Actuals[[#This Row],[Date]])</f>
        <v>10</v>
      </c>
      <c r="L2869" s="12"/>
    </row>
    <row r="2870" spans="1:12" x14ac:dyDescent="0.3">
      <c r="A2870">
        <v>3</v>
      </c>
      <c r="B2870">
        <v>24673</v>
      </c>
      <c r="C2870">
        <v>6</v>
      </c>
      <c r="D2870">
        <v>82000</v>
      </c>
      <c r="E2870" s="46">
        <v>45261</v>
      </c>
      <c r="F2870">
        <v>-64</v>
      </c>
      <c r="I2870" t="str">
        <f>INDEX(LedgerMapping[[#All],[Level 3]],MATCH(Actuals[[#This Row],[Sub Ledger]],LedgerMapping[[#All],[Sub Ledger]],0))</f>
        <v>Depreciation</v>
      </c>
      <c r="J2870" s="22">
        <f>YEAR(Actuals[[#This Row],[Date]])</f>
        <v>2023</v>
      </c>
      <c r="K2870" s="22">
        <f>MONTH(Actuals[[#This Row],[Date]])</f>
        <v>12</v>
      </c>
      <c r="L2870" s="12"/>
    </row>
    <row r="2871" spans="1:12" x14ac:dyDescent="0.3">
      <c r="A2871">
        <v>3</v>
      </c>
      <c r="B2871">
        <v>25732</v>
      </c>
      <c r="C2871">
        <v>6</v>
      </c>
      <c r="D2871">
        <v>82000</v>
      </c>
      <c r="E2871" s="46">
        <v>45291</v>
      </c>
      <c r="F2871">
        <v>-61</v>
      </c>
      <c r="I2871" t="str">
        <f>INDEX(LedgerMapping[[#All],[Level 3]],MATCH(Actuals[[#This Row],[Sub Ledger]],LedgerMapping[[#All],[Sub Ledger]],0))</f>
        <v>Depreciation</v>
      </c>
      <c r="J2871" s="22">
        <f>YEAR(Actuals[[#This Row],[Date]])</f>
        <v>2023</v>
      </c>
      <c r="K2871" s="22">
        <f>MONTH(Actuals[[#This Row],[Date]])</f>
        <v>12</v>
      </c>
      <c r="L2871" s="12"/>
    </row>
    <row r="2872" spans="1:12" x14ac:dyDescent="0.3">
      <c r="A2872">
        <v>3</v>
      </c>
      <c r="B2872">
        <v>26870</v>
      </c>
      <c r="C2872">
        <v>6</v>
      </c>
      <c r="D2872">
        <v>82000</v>
      </c>
      <c r="E2872" s="46">
        <v>45322</v>
      </c>
      <c r="F2872">
        <v>-80</v>
      </c>
      <c r="I2872" t="str">
        <f>INDEX(LedgerMapping[[#All],[Level 3]],MATCH(Actuals[[#This Row],[Sub Ledger]],LedgerMapping[[#All],[Sub Ledger]],0))</f>
        <v>Depreciation</v>
      </c>
      <c r="J2872" s="22">
        <f>YEAR(Actuals[[#This Row],[Date]])</f>
        <v>2024</v>
      </c>
      <c r="K2872" s="22">
        <f>MONTH(Actuals[[#This Row],[Date]])</f>
        <v>1</v>
      </c>
      <c r="L2872" s="12"/>
    </row>
    <row r="2873" spans="1:12" x14ac:dyDescent="0.3">
      <c r="A2873">
        <v>3</v>
      </c>
      <c r="B2873">
        <v>28020</v>
      </c>
      <c r="C2873">
        <v>6</v>
      </c>
      <c r="D2873">
        <v>82000</v>
      </c>
      <c r="E2873" s="46">
        <v>45354</v>
      </c>
      <c r="F2873">
        <v>-73</v>
      </c>
      <c r="I2873" t="str">
        <f>INDEX(LedgerMapping[[#All],[Level 3]],MATCH(Actuals[[#This Row],[Sub Ledger]],LedgerMapping[[#All],[Sub Ledger]],0))</f>
        <v>Depreciation</v>
      </c>
      <c r="J2873" s="22">
        <f>YEAR(Actuals[[#This Row],[Date]])</f>
        <v>2024</v>
      </c>
      <c r="K2873" s="22">
        <f>MONTH(Actuals[[#This Row],[Date]])</f>
        <v>3</v>
      </c>
      <c r="L2873" s="12"/>
    </row>
    <row r="2874" spans="1:12" x14ac:dyDescent="0.3">
      <c r="A2874">
        <v>3</v>
      </c>
      <c r="B2874">
        <v>29173</v>
      </c>
      <c r="C2874">
        <v>6</v>
      </c>
      <c r="D2874">
        <v>82000</v>
      </c>
      <c r="E2874" s="46">
        <v>45384</v>
      </c>
      <c r="F2874">
        <v>-62</v>
      </c>
      <c r="I2874" t="str">
        <f>INDEX(LedgerMapping[[#All],[Level 3]],MATCH(Actuals[[#This Row],[Sub Ledger]],LedgerMapping[[#All],[Sub Ledger]],0))</f>
        <v>Depreciation</v>
      </c>
      <c r="J2874" s="22">
        <f>YEAR(Actuals[[#This Row],[Date]])</f>
        <v>2024</v>
      </c>
      <c r="K2874" s="22">
        <f>MONTH(Actuals[[#This Row],[Date]])</f>
        <v>4</v>
      </c>
      <c r="L2874" s="12"/>
    </row>
    <row r="2875" spans="1:12" x14ac:dyDescent="0.3">
      <c r="A2875">
        <v>3</v>
      </c>
      <c r="B2875">
        <v>30299</v>
      </c>
      <c r="C2875">
        <v>6</v>
      </c>
      <c r="D2875">
        <v>82000</v>
      </c>
      <c r="E2875" s="46">
        <v>45415</v>
      </c>
      <c r="F2875">
        <v>-69</v>
      </c>
      <c r="I2875" t="str">
        <f>INDEX(LedgerMapping[[#All],[Level 3]],MATCH(Actuals[[#This Row],[Sub Ledger]],LedgerMapping[[#All],[Sub Ledger]],0))</f>
        <v>Depreciation</v>
      </c>
      <c r="J2875" s="22">
        <f>YEAR(Actuals[[#This Row],[Date]])</f>
        <v>2024</v>
      </c>
      <c r="K2875" s="22">
        <f>MONTH(Actuals[[#This Row],[Date]])</f>
        <v>5</v>
      </c>
      <c r="L2875" s="12"/>
    </row>
    <row r="2876" spans="1:12" x14ac:dyDescent="0.3">
      <c r="A2876">
        <v>3</v>
      </c>
      <c r="B2876">
        <v>31425</v>
      </c>
      <c r="C2876">
        <v>6</v>
      </c>
      <c r="D2876">
        <v>82000</v>
      </c>
      <c r="E2876" s="46">
        <v>45445</v>
      </c>
      <c r="F2876">
        <v>-62</v>
      </c>
      <c r="I2876" t="str">
        <f>INDEX(LedgerMapping[[#All],[Level 3]],MATCH(Actuals[[#This Row],[Sub Ledger]],LedgerMapping[[#All],[Sub Ledger]],0))</f>
        <v>Depreciation</v>
      </c>
      <c r="J2876" s="22">
        <f>YEAR(Actuals[[#This Row],[Date]])</f>
        <v>2024</v>
      </c>
      <c r="K2876" s="22">
        <f>MONTH(Actuals[[#This Row],[Date]])</f>
        <v>6</v>
      </c>
      <c r="L2876" s="12"/>
    </row>
    <row r="2877" spans="1:12" x14ac:dyDescent="0.3">
      <c r="A2877">
        <v>3</v>
      </c>
      <c r="B2877">
        <v>32549</v>
      </c>
      <c r="C2877">
        <v>6</v>
      </c>
      <c r="D2877">
        <v>82000</v>
      </c>
      <c r="E2877" s="46">
        <v>45476</v>
      </c>
      <c r="F2877">
        <v>-59</v>
      </c>
      <c r="I2877" t="str">
        <f>INDEX(LedgerMapping[[#All],[Level 3]],MATCH(Actuals[[#This Row],[Sub Ledger]],LedgerMapping[[#All],[Sub Ledger]],0))</f>
        <v>Depreciation</v>
      </c>
      <c r="J2877" s="22">
        <f>YEAR(Actuals[[#This Row],[Date]])</f>
        <v>2024</v>
      </c>
      <c r="K2877" s="22">
        <f>MONTH(Actuals[[#This Row],[Date]])</f>
        <v>7</v>
      </c>
      <c r="L2877" s="12"/>
    </row>
    <row r="2878" spans="1:12" x14ac:dyDescent="0.3">
      <c r="A2878">
        <v>3</v>
      </c>
      <c r="B2878">
        <v>33674</v>
      </c>
      <c r="C2878">
        <v>6</v>
      </c>
      <c r="D2878">
        <v>82000</v>
      </c>
      <c r="E2878" s="46">
        <v>45507</v>
      </c>
      <c r="F2878">
        <v>-59</v>
      </c>
      <c r="I2878" t="str">
        <f>INDEX(LedgerMapping[[#All],[Level 3]],MATCH(Actuals[[#This Row],[Sub Ledger]],LedgerMapping[[#All],[Sub Ledger]],0))</f>
        <v>Depreciation</v>
      </c>
      <c r="J2878" s="22">
        <f>YEAR(Actuals[[#This Row],[Date]])</f>
        <v>2024</v>
      </c>
      <c r="K2878" s="22">
        <f>MONTH(Actuals[[#This Row],[Date]])</f>
        <v>8</v>
      </c>
      <c r="L2878" s="12"/>
    </row>
    <row r="2879" spans="1:12" x14ac:dyDescent="0.3">
      <c r="A2879">
        <v>3</v>
      </c>
      <c r="B2879">
        <v>34824</v>
      </c>
      <c r="C2879">
        <v>6</v>
      </c>
      <c r="D2879">
        <v>82000</v>
      </c>
      <c r="E2879" s="46">
        <v>45536</v>
      </c>
      <c r="F2879">
        <v>-64</v>
      </c>
      <c r="I2879" t="str">
        <f>INDEX(LedgerMapping[[#All],[Level 3]],MATCH(Actuals[[#This Row],[Sub Ledger]],LedgerMapping[[#All],[Sub Ledger]],0))</f>
        <v>Depreciation</v>
      </c>
      <c r="J2879" s="22">
        <f>YEAR(Actuals[[#This Row],[Date]])</f>
        <v>2024</v>
      </c>
      <c r="K2879" s="22">
        <f>MONTH(Actuals[[#This Row],[Date]])</f>
        <v>9</v>
      </c>
      <c r="L2879" s="12"/>
    </row>
    <row r="2880" spans="1:12" x14ac:dyDescent="0.3">
      <c r="A2880">
        <v>3</v>
      </c>
      <c r="B2880">
        <v>35975</v>
      </c>
      <c r="C2880">
        <v>6</v>
      </c>
      <c r="D2880">
        <v>82000</v>
      </c>
      <c r="E2880" s="46">
        <v>45567</v>
      </c>
      <c r="F2880">
        <v>-67</v>
      </c>
      <c r="I2880" t="str">
        <f>INDEX(LedgerMapping[[#All],[Level 3]],MATCH(Actuals[[#This Row],[Sub Ledger]],LedgerMapping[[#All],[Sub Ledger]],0))</f>
        <v>Depreciation</v>
      </c>
      <c r="J2880" s="22">
        <f>YEAR(Actuals[[#This Row],[Date]])</f>
        <v>2024</v>
      </c>
      <c r="K2880" s="22">
        <f>MONTH(Actuals[[#This Row],[Date]])</f>
        <v>10</v>
      </c>
      <c r="L2880" s="12"/>
    </row>
    <row r="2881" spans="1:12" x14ac:dyDescent="0.3">
      <c r="A2881">
        <v>3</v>
      </c>
      <c r="B2881">
        <v>37124</v>
      </c>
      <c r="C2881">
        <v>6</v>
      </c>
      <c r="D2881">
        <v>82000</v>
      </c>
      <c r="E2881" s="46">
        <v>45597</v>
      </c>
      <c r="F2881">
        <v>-83</v>
      </c>
      <c r="I2881" t="str">
        <f>INDEX(LedgerMapping[[#All],[Level 3]],MATCH(Actuals[[#This Row],[Sub Ledger]],LedgerMapping[[#All],[Sub Ledger]],0))</f>
        <v>Depreciation</v>
      </c>
      <c r="J2881" s="22">
        <f>YEAR(Actuals[[#This Row],[Date]])</f>
        <v>2024</v>
      </c>
      <c r="K2881" s="22">
        <f>MONTH(Actuals[[#This Row],[Date]])</f>
        <v>11</v>
      </c>
      <c r="L2881" s="12"/>
    </row>
    <row r="2882" spans="1:12" x14ac:dyDescent="0.3">
      <c r="A2882">
        <v>3</v>
      </c>
      <c r="B2882">
        <v>38274</v>
      </c>
      <c r="C2882">
        <v>6</v>
      </c>
      <c r="D2882">
        <v>82000</v>
      </c>
      <c r="E2882" s="46">
        <v>45628</v>
      </c>
      <c r="F2882">
        <v>-60</v>
      </c>
      <c r="I2882" t="str">
        <f>INDEX(LedgerMapping[[#All],[Level 3]],MATCH(Actuals[[#This Row],[Sub Ledger]],LedgerMapping[[#All],[Sub Ledger]],0))</f>
        <v>Depreciation</v>
      </c>
      <c r="J2882" s="22">
        <f>YEAR(Actuals[[#This Row],[Date]])</f>
        <v>2024</v>
      </c>
      <c r="K2882" s="22">
        <f>MONTH(Actuals[[#This Row],[Date]])</f>
        <v>12</v>
      </c>
      <c r="L2882" s="12"/>
    </row>
    <row r="2883" spans="1:12" x14ac:dyDescent="0.3">
      <c r="A2883">
        <v>3</v>
      </c>
      <c r="B2883">
        <v>94</v>
      </c>
      <c r="C2883">
        <v>6</v>
      </c>
      <c r="D2883">
        <v>83000</v>
      </c>
      <c r="E2883" s="46">
        <v>44562</v>
      </c>
      <c r="F2883">
        <v>-102</v>
      </c>
      <c r="I2883" t="str">
        <f>INDEX(LedgerMapping[[#All],[Level 3]],MATCH(Actuals[[#This Row],[Sub Ledger]],LedgerMapping[[#All],[Sub Ledger]],0))</f>
        <v>Depreciation</v>
      </c>
      <c r="J2883" s="22">
        <f>YEAR(Actuals[[#This Row],[Date]])</f>
        <v>2022</v>
      </c>
      <c r="K2883" s="22">
        <f>MONTH(Actuals[[#This Row],[Date]])</f>
        <v>1</v>
      </c>
      <c r="L2883" s="12"/>
    </row>
    <row r="2884" spans="1:12" x14ac:dyDescent="0.3">
      <c r="A2884">
        <v>3</v>
      </c>
      <c r="B2884">
        <v>1222</v>
      </c>
      <c r="C2884">
        <v>6</v>
      </c>
      <c r="D2884">
        <v>83000</v>
      </c>
      <c r="E2884" s="46">
        <v>44593</v>
      </c>
      <c r="F2884">
        <v>-102</v>
      </c>
      <c r="I2884" t="str">
        <f>INDEX(LedgerMapping[[#All],[Level 3]],MATCH(Actuals[[#This Row],[Sub Ledger]],LedgerMapping[[#All],[Sub Ledger]],0))</f>
        <v>Depreciation</v>
      </c>
      <c r="J2884" s="22">
        <f>YEAR(Actuals[[#This Row],[Date]])</f>
        <v>2022</v>
      </c>
      <c r="K2884" s="22">
        <f>MONTH(Actuals[[#This Row],[Date]])</f>
        <v>2</v>
      </c>
      <c r="L2884" s="12"/>
    </row>
    <row r="2885" spans="1:12" x14ac:dyDescent="0.3">
      <c r="A2885">
        <v>3</v>
      </c>
      <c r="B2885">
        <v>2346</v>
      </c>
      <c r="C2885">
        <v>6</v>
      </c>
      <c r="D2885">
        <v>83000</v>
      </c>
      <c r="E2885" s="46">
        <v>44624</v>
      </c>
      <c r="F2885">
        <v>-74</v>
      </c>
      <c r="I2885" t="str">
        <f>INDEX(LedgerMapping[[#All],[Level 3]],MATCH(Actuals[[#This Row],[Sub Ledger]],LedgerMapping[[#All],[Sub Ledger]],0))</f>
        <v>Depreciation</v>
      </c>
      <c r="J2885" s="22">
        <f>YEAR(Actuals[[#This Row],[Date]])</f>
        <v>2022</v>
      </c>
      <c r="K2885" s="22">
        <f>MONTH(Actuals[[#This Row],[Date]])</f>
        <v>3</v>
      </c>
      <c r="L2885" s="12"/>
    </row>
    <row r="2886" spans="1:12" x14ac:dyDescent="0.3">
      <c r="A2886">
        <v>3</v>
      </c>
      <c r="B2886">
        <v>3464</v>
      </c>
      <c r="C2886">
        <v>6</v>
      </c>
      <c r="D2886">
        <v>83000</v>
      </c>
      <c r="E2886" s="46">
        <v>44654</v>
      </c>
      <c r="F2886">
        <v>-79</v>
      </c>
      <c r="I2886" t="str">
        <f>INDEX(LedgerMapping[[#All],[Level 3]],MATCH(Actuals[[#This Row],[Sub Ledger]],LedgerMapping[[#All],[Sub Ledger]],0))</f>
        <v>Depreciation</v>
      </c>
      <c r="J2886" s="22">
        <f>YEAR(Actuals[[#This Row],[Date]])</f>
        <v>2022</v>
      </c>
      <c r="K2886" s="22">
        <f>MONTH(Actuals[[#This Row],[Date]])</f>
        <v>4</v>
      </c>
      <c r="L2886" s="12"/>
    </row>
    <row r="2887" spans="1:12" x14ac:dyDescent="0.3">
      <c r="A2887">
        <v>3</v>
      </c>
      <c r="B2887">
        <v>4584</v>
      </c>
      <c r="C2887">
        <v>6</v>
      </c>
      <c r="D2887">
        <v>83000</v>
      </c>
      <c r="E2887" s="46">
        <v>44685</v>
      </c>
      <c r="F2887">
        <v>-74</v>
      </c>
      <c r="I2887" t="str">
        <f>INDEX(LedgerMapping[[#All],[Level 3]],MATCH(Actuals[[#This Row],[Sub Ledger]],LedgerMapping[[#All],[Sub Ledger]],0))</f>
        <v>Depreciation</v>
      </c>
      <c r="J2887" s="22">
        <f>YEAR(Actuals[[#This Row],[Date]])</f>
        <v>2022</v>
      </c>
      <c r="K2887" s="22">
        <f>MONTH(Actuals[[#This Row],[Date]])</f>
        <v>5</v>
      </c>
      <c r="L2887" s="12"/>
    </row>
    <row r="2888" spans="1:12" x14ac:dyDescent="0.3">
      <c r="A2888">
        <v>3</v>
      </c>
      <c r="B2888">
        <v>5711</v>
      </c>
      <c r="C2888">
        <v>6</v>
      </c>
      <c r="D2888">
        <v>83000</v>
      </c>
      <c r="E2888" s="46">
        <v>44715</v>
      </c>
      <c r="F2888">
        <v>-83</v>
      </c>
      <c r="I2888" t="str">
        <f>INDEX(LedgerMapping[[#All],[Level 3]],MATCH(Actuals[[#This Row],[Sub Ledger]],LedgerMapping[[#All],[Sub Ledger]],0))</f>
        <v>Depreciation</v>
      </c>
      <c r="J2888" s="22">
        <f>YEAR(Actuals[[#This Row],[Date]])</f>
        <v>2022</v>
      </c>
      <c r="K2888" s="22">
        <f>MONTH(Actuals[[#This Row],[Date]])</f>
        <v>6</v>
      </c>
      <c r="L2888" s="12"/>
    </row>
    <row r="2889" spans="1:12" x14ac:dyDescent="0.3">
      <c r="A2889">
        <v>3</v>
      </c>
      <c r="B2889">
        <v>6834</v>
      </c>
      <c r="C2889">
        <v>6</v>
      </c>
      <c r="D2889">
        <v>83000</v>
      </c>
      <c r="E2889" s="46">
        <v>44746</v>
      </c>
      <c r="F2889">
        <v>-103</v>
      </c>
      <c r="I2889" t="str">
        <f>INDEX(LedgerMapping[[#All],[Level 3]],MATCH(Actuals[[#This Row],[Sub Ledger]],LedgerMapping[[#All],[Sub Ledger]],0))</f>
        <v>Depreciation</v>
      </c>
      <c r="J2889" s="22">
        <f>YEAR(Actuals[[#This Row],[Date]])</f>
        <v>2022</v>
      </c>
      <c r="K2889" s="22">
        <f>MONTH(Actuals[[#This Row],[Date]])</f>
        <v>7</v>
      </c>
      <c r="L2889" s="12"/>
    </row>
    <row r="2890" spans="1:12" x14ac:dyDescent="0.3">
      <c r="A2890">
        <v>3</v>
      </c>
      <c r="B2890">
        <v>7954</v>
      </c>
      <c r="C2890">
        <v>6</v>
      </c>
      <c r="D2890">
        <v>83000</v>
      </c>
      <c r="E2890" s="46">
        <v>44777</v>
      </c>
      <c r="F2890">
        <v>-90</v>
      </c>
      <c r="I2890" t="str">
        <f>INDEX(LedgerMapping[[#All],[Level 3]],MATCH(Actuals[[#This Row],[Sub Ledger]],LedgerMapping[[#All],[Sub Ledger]],0))</f>
        <v>Depreciation</v>
      </c>
      <c r="J2890" s="22">
        <f>YEAR(Actuals[[#This Row],[Date]])</f>
        <v>2022</v>
      </c>
      <c r="K2890" s="22">
        <f>MONTH(Actuals[[#This Row],[Date]])</f>
        <v>8</v>
      </c>
      <c r="L2890" s="12"/>
    </row>
    <row r="2891" spans="1:12" x14ac:dyDescent="0.3">
      <c r="A2891">
        <v>3</v>
      </c>
      <c r="B2891">
        <v>9077</v>
      </c>
      <c r="C2891">
        <v>6</v>
      </c>
      <c r="D2891">
        <v>83000</v>
      </c>
      <c r="E2891" s="46">
        <v>44805</v>
      </c>
      <c r="F2891">
        <v>-86</v>
      </c>
      <c r="I2891" t="str">
        <f>INDEX(LedgerMapping[[#All],[Level 3]],MATCH(Actuals[[#This Row],[Sub Ledger]],LedgerMapping[[#All],[Sub Ledger]],0))</f>
        <v>Depreciation</v>
      </c>
      <c r="J2891" s="22">
        <f>YEAR(Actuals[[#This Row],[Date]])</f>
        <v>2022</v>
      </c>
      <c r="K2891" s="22">
        <f>MONTH(Actuals[[#This Row],[Date]])</f>
        <v>9</v>
      </c>
      <c r="L2891" s="12"/>
    </row>
    <row r="2892" spans="1:12" x14ac:dyDescent="0.3">
      <c r="A2892">
        <v>3</v>
      </c>
      <c r="B2892">
        <v>10192</v>
      </c>
      <c r="C2892">
        <v>6</v>
      </c>
      <c r="D2892">
        <v>83000</v>
      </c>
      <c r="E2892" s="46">
        <v>44836</v>
      </c>
      <c r="F2892">
        <v>-89</v>
      </c>
      <c r="I2892" t="str">
        <f>INDEX(LedgerMapping[[#All],[Level 3]],MATCH(Actuals[[#This Row],[Sub Ledger]],LedgerMapping[[#All],[Sub Ledger]],0))</f>
        <v>Depreciation</v>
      </c>
      <c r="J2892" s="22">
        <f>YEAR(Actuals[[#This Row],[Date]])</f>
        <v>2022</v>
      </c>
      <c r="K2892" s="22">
        <f>MONTH(Actuals[[#This Row],[Date]])</f>
        <v>10</v>
      </c>
      <c r="L2892" s="12"/>
    </row>
    <row r="2893" spans="1:12" x14ac:dyDescent="0.3">
      <c r="A2893">
        <v>3</v>
      </c>
      <c r="B2893">
        <v>11310</v>
      </c>
      <c r="C2893">
        <v>6</v>
      </c>
      <c r="D2893">
        <v>83000</v>
      </c>
      <c r="E2893" s="46">
        <v>44866</v>
      </c>
      <c r="F2893">
        <v>-89</v>
      </c>
      <c r="I2893" t="str">
        <f>INDEX(LedgerMapping[[#All],[Level 3]],MATCH(Actuals[[#This Row],[Sub Ledger]],LedgerMapping[[#All],[Sub Ledger]],0))</f>
        <v>Depreciation</v>
      </c>
      <c r="J2893" s="22">
        <f>YEAR(Actuals[[#This Row],[Date]])</f>
        <v>2022</v>
      </c>
      <c r="K2893" s="22">
        <f>MONTH(Actuals[[#This Row],[Date]])</f>
        <v>11</v>
      </c>
      <c r="L2893" s="12"/>
    </row>
    <row r="2894" spans="1:12" x14ac:dyDescent="0.3">
      <c r="A2894">
        <v>3</v>
      </c>
      <c r="B2894">
        <v>12439</v>
      </c>
      <c r="C2894">
        <v>6</v>
      </c>
      <c r="D2894">
        <v>83000</v>
      </c>
      <c r="E2894" s="46">
        <v>44897</v>
      </c>
      <c r="F2894">
        <v>-76</v>
      </c>
      <c r="I2894" t="str">
        <f>INDEX(LedgerMapping[[#All],[Level 3]],MATCH(Actuals[[#This Row],[Sub Ledger]],LedgerMapping[[#All],[Sub Ledger]],0))</f>
        <v>Depreciation</v>
      </c>
      <c r="J2894" s="22">
        <f>YEAR(Actuals[[#This Row],[Date]])</f>
        <v>2022</v>
      </c>
      <c r="K2894" s="22">
        <f>MONTH(Actuals[[#This Row],[Date]])</f>
        <v>12</v>
      </c>
      <c r="L2894" s="12"/>
    </row>
    <row r="2895" spans="1:12" x14ac:dyDescent="0.3">
      <c r="A2895">
        <v>3</v>
      </c>
      <c r="B2895">
        <v>13543</v>
      </c>
      <c r="C2895">
        <v>6</v>
      </c>
      <c r="D2895">
        <v>83000</v>
      </c>
      <c r="E2895" s="46">
        <v>44927</v>
      </c>
      <c r="F2895">
        <v>-250</v>
      </c>
      <c r="I2895" t="str">
        <f>INDEX(LedgerMapping[[#All],[Level 3]],MATCH(Actuals[[#This Row],[Sub Ledger]],LedgerMapping[[#All],[Sub Ledger]],0))</f>
        <v>Depreciation</v>
      </c>
      <c r="J2895" s="22">
        <f>YEAR(Actuals[[#This Row],[Date]])</f>
        <v>2023</v>
      </c>
      <c r="K2895" s="22">
        <f>MONTH(Actuals[[#This Row],[Date]])</f>
        <v>1</v>
      </c>
      <c r="L2895" s="12"/>
    </row>
    <row r="2896" spans="1:12" x14ac:dyDescent="0.3">
      <c r="A2896">
        <v>3</v>
      </c>
      <c r="B2896">
        <v>14557</v>
      </c>
      <c r="C2896">
        <v>6</v>
      </c>
      <c r="D2896">
        <v>83000</v>
      </c>
      <c r="E2896" s="46">
        <v>44958</v>
      </c>
      <c r="F2896">
        <v>-237</v>
      </c>
      <c r="I2896" t="str">
        <f>INDEX(LedgerMapping[[#All],[Level 3]],MATCH(Actuals[[#This Row],[Sub Ledger]],LedgerMapping[[#All],[Sub Ledger]],0))</f>
        <v>Depreciation</v>
      </c>
      <c r="J2896" s="22">
        <f>YEAR(Actuals[[#This Row],[Date]])</f>
        <v>2023</v>
      </c>
      <c r="K2896" s="22">
        <f>MONTH(Actuals[[#This Row],[Date]])</f>
        <v>2</v>
      </c>
      <c r="L2896" s="12"/>
    </row>
    <row r="2897" spans="1:12" x14ac:dyDescent="0.3">
      <c r="A2897">
        <v>3</v>
      </c>
      <c r="B2897">
        <v>15536</v>
      </c>
      <c r="C2897">
        <v>6</v>
      </c>
      <c r="D2897">
        <v>83000</v>
      </c>
      <c r="E2897" s="46">
        <v>44988</v>
      </c>
      <c r="F2897">
        <v>-197</v>
      </c>
      <c r="I2897" t="str">
        <f>INDEX(LedgerMapping[[#All],[Level 3]],MATCH(Actuals[[#This Row],[Sub Ledger]],LedgerMapping[[#All],[Sub Ledger]],0))</f>
        <v>Depreciation</v>
      </c>
      <c r="J2897" s="22">
        <f>YEAR(Actuals[[#This Row],[Date]])</f>
        <v>2023</v>
      </c>
      <c r="K2897" s="22">
        <f>MONTH(Actuals[[#This Row],[Date]])</f>
        <v>3</v>
      </c>
      <c r="L2897" s="12"/>
    </row>
    <row r="2898" spans="1:12" x14ac:dyDescent="0.3">
      <c r="A2898">
        <v>3</v>
      </c>
      <c r="B2898">
        <v>16568</v>
      </c>
      <c r="C2898">
        <v>6</v>
      </c>
      <c r="D2898">
        <v>83000</v>
      </c>
      <c r="E2898" s="46">
        <v>45018</v>
      </c>
      <c r="F2898">
        <v>-211</v>
      </c>
      <c r="I2898" t="str">
        <f>INDEX(LedgerMapping[[#All],[Level 3]],MATCH(Actuals[[#This Row],[Sub Ledger]],LedgerMapping[[#All],[Sub Ledger]],0))</f>
        <v>Depreciation</v>
      </c>
      <c r="J2898" s="22">
        <f>YEAR(Actuals[[#This Row],[Date]])</f>
        <v>2023</v>
      </c>
      <c r="K2898" s="22">
        <f>MONTH(Actuals[[#This Row],[Date]])</f>
        <v>4</v>
      </c>
      <c r="L2898" s="12"/>
    </row>
    <row r="2899" spans="1:12" x14ac:dyDescent="0.3">
      <c r="A2899">
        <v>3</v>
      </c>
      <c r="B2899">
        <v>17600</v>
      </c>
      <c r="C2899">
        <v>6</v>
      </c>
      <c r="D2899">
        <v>83000</v>
      </c>
      <c r="E2899" s="46">
        <v>45049</v>
      </c>
      <c r="F2899">
        <v>-237</v>
      </c>
      <c r="I2899" t="str">
        <f>INDEX(LedgerMapping[[#All],[Level 3]],MATCH(Actuals[[#This Row],[Sub Ledger]],LedgerMapping[[#All],[Sub Ledger]],0))</f>
        <v>Depreciation</v>
      </c>
      <c r="J2899" s="22">
        <f>YEAR(Actuals[[#This Row],[Date]])</f>
        <v>2023</v>
      </c>
      <c r="K2899" s="22">
        <f>MONTH(Actuals[[#This Row],[Date]])</f>
        <v>5</v>
      </c>
      <c r="L2899" s="12"/>
    </row>
    <row r="2900" spans="1:12" x14ac:dyDescent="0.3">
      <c r="A2900">
        <v>3</v>
      </c>
      <c r="B2900">
        <v>18604</v>
      </c>
      <c r="C2900">
        <v>6</v>
      </c>
      <c r="D2900">
        <v>83000</v>
      </c>
      <c r="E2900" s="46">
        <v>45079</v>
      </c>
      <c r="F2900">
        <v>-202</v>
      </c>
      <c r="I2900" t="str">
        <f>INDEX(LedgerMapping[[#All],[Level 3]],MATCH(Actuals[[#This Row],[Sub Ledger]],LedgerMapping[[#All],[Sub Ledger]],0))</f>
        <v>Depreciation</v>
      </c>
      <c r="J2900" s="22">
        <f>YEAR(Actuals[[#This Row],[Date]])</f>
        <v>2023</v>
      </c>
      <c r="K2900" s="22">
        <f>MONTH(Actuals[[#This Row],[Date]])</f>
        <v>6</v>
      </c>
      <c r="L2900" s="12"/>
    </row>
    <row r="2901" spans="1:12" x14ac:dyDescent="0.3">
      <c r="A2901">
        <v>3</v>
      </c>
      <c r="B2901">
        <v>19632</v>
      </c>
      <c r="C2901">
        <v>6</v>
      </c>
      <c r="D2901">
        <v>83000</v>
      </c>
      <c r="E2901" s="46">
        <v>45110</v>
      </c>
      <c r="F2901">
        <v>-220</v>
      </c>
      <c r="I2901" t="str">
        <f>INDEX(LedgerMapping[[#All],[Level 3]],MATCH(Actuals[[#This Row],[Sub Ledger]],LedgerMapping[[#All],[Sub Ledger]],0))</f>
        <v>Depreciation</v>
      </c>
      <c r="J2901" s="22">
        <f>YEAR(Actuals[[#This Row],[Date]])</f>
        <v>2023</v>
      </c>
      <c r="K2901" s="22">
        <f>MONTH(Actuals[[#This Row],[Date]])</f>
        <v>7</v>
      </c>
      <c r="L2901" s="12"/>
    </row>
    <row r="2902" spans="1:12" x14ac:dyDescent="0.3">
      <c r="A2902">
        <v>3</v>
      </c>
      <c r="B2902">
        <v>20662</v>
      </c>
      <c r="C2902">
        <v>6</v>
      </c>
      <c r="D2902">
        <v>83000</v>
      </c>
      <c r="E2902" s="46">
        <v>45141</v>
      </c>
      <c r="F2902">
        <v>-221</v>
      </c>
      <c r="I2902" t="str">
        <f>INDEX(LedgerMapping[[#All],[Level 3]],MATCH(Actuals[[#This Row],[Sub Ledger]],LedgerMapping[[#All],[Sub Ledger]],0))</f>
        <v>Depreciation</v>
      </c>
      <c r="J2902" s="22">
        <f>YEAR(Actuals[[#This Row],[Date]])</f>
        <v>2023</v>
      </c>
      <c r="K2902" s="22">
        <f>MONTH(Actuals[[#This Row],[Date]])</f>
        <v>8</v>
      </c>
      <c r="L2902" s="12"/>
    </row>
    <row r="2903" spans="1:12" x14ac:dyDescent="0.3">
      <c r="A2903">
        <v>3</v>
      </c>
      <c r="B2903">
        <v>21664</v>
      </c>
      <c r="C2903">
        <v>6</v>
      </c>
      <c r="D2903">
        <v>83000</v>
      </c>
      <c r="E2903" s="46">
        <v>45169</v>
      </c>
      <c r="F2903">
        <v>-232</v>
      </c>
      <c r="I2903" t="str">
        <f>INDEX(LedgerMapping[[#All],[Level 3]],MATCH(Actuals[[#This Row],[Sub Ledger]],LedgerMapping[[#All],[Sub Ledger]],0))</f>
        <v>Depreciation</v>
      </c>
      <c r="J2903" s="22">
        <f>YEAR(Actuals[[#This Row],[Date]])</f>
        <v>2023</v>
      </c>
      <c r="K2903" s="22">
        <f>MONTH(Actuals[[#This Row],[Date]])</f>
        <v>8</v>
      </c>
      <c r="L2903" s="12"/>
    </row>
    <row r="2904" spans="1:12" x14ac:dyDescent="0.3">
      <c r="A2904">
        <v>3</v>
      </c>
      <c r="B2904">
        <v>22640</v>
      </c>
      <c r="C2904">
        <v>6</v>
      </c>
      <c r="D2904">
        <v>83000</v>
      </c>
      <c r="E2904" s="46">
        <v>45200</v>
      </c>
      <c r="F2904">
        <v>-202</v>
      </c>
      <c r="I2904" t="str">
        <f>INDEX(LedgerMapping[[#All],[Level 3]],MATCH(Actuals[[#This Row],[Sub Ledger]],LedgerMapping[[#All],[Sub Ledger]],0))</f>
        <v>Depreciation</v>
      </c>
      <c r="J2904" s="22">
        <f>YEAR(Actuals[[#This Row],[Date]])</f>
        <v>2023</v>
      </c>
      <c r="K2904" s="22">
        <f>MONTH(Actuals[[#This Row],[Date]])</f>
        <v>10</v>
      </c>
      <c r="L2904" s="12"/>
    </row>
    <row r="2905" spans="1:12" x14ac:dyDescent="0.3">
      <c r="A2905">
        <v>3</v>
      </c>
      <c r="B2905">
        <v>23644</v>
      </c>
      <c r="C2905">
        <v>6</v>
      </c>
      <c r="D2905">
        <v>83000</v>
      </c>
      <c r="E2905" s="46">
        <v>45230</v>
      </c>
      <c r="F2905">
        <v>-182</v>
      </c>
      <c r="I2905" t="str">
        <f>INDEX(LedgerMapping[[#All],[Level 3]],MATCH(Actuals[[#This Row],[Sub Ledger]],LedgerMapping[[#All],[Sub Ledger]],0))</f>
        <v>Depreciation</v>
      </c>
      <c r="J2905" s="22">
        <f>YEAR(Actuals[[#This Row],[Date]])</f>
        <v>2023</v>
      </c>
      <c r="K2905" s="22">
        <f>MONTH(Actuals[[#This Row],[Date]])</f>
        <v>10</v>
      </c>
      <c r="L2905" s="12"/>
    </row>
    <row r="2906" spans="1:12" x14ac:dyDescent="0.3">
      <c r="A2906">
        <v>3</v>
      </c>
      <c r="B2906">
        <v>24674</v>
      </c>
      <c r="C2906">
        <v>6</v>
      </c>
      <c r="D2906">
        <v>83000</v>
      </c>
      <c r="E2906" s="46">
        <v>45261</v>
      </c>
      <c r="F2906">
        <v>-223</v>
      </c>
      <c r="I2906" t="str">
        <f>INDEX(LedgerMapping[[#All],[Level 3]],MATCH(Actuals[[#This Row],[Sub Ledger]],LedgerMapping[[#All],[Sub Ledger]],0))</f>
        <v>Depreciation</v>
      </c>
      <c r="J2906" s="22">
        <f>YEAR(Actuals[[#This Row],[Date]])</f>
        <v>2023</v>
      </c>
      <c r="K2906" s="22">
        <f>MONTH(Actuals[[#This Row],[Date]])</f>
        <v>12</v>
      </c>
      <c r="L2906" s="12"/>
    </row>
    <row r="2907" spans="1:12" x14ac:dyDescent="0.3">
      <c r="A2907">
        <v>3</v>
      </c>
      <c r="B2907">
        <v>25733</v>
      </c>
      <c r="C2907">
        <v>6</v>
      </c>
      <c r="D2907">
        <v>83000</v>
      </c>
      <c r="E2907" s="46">
        <v>45291</v>
      </c>
      <c r="F2907">
        <v>-213</v>
      </c>
      <c r="I2907" t="str">
        <f>INDEX(LedgerMapping[[#All],[Level 3]],MATCH(Actuals[[#This Row],[Sub Ledger]],LedgerMapping[[#All],[Sub Ledger]],0))</f>
        <v>Depreciation</v>
      </c>
      <c r="J2907" s="22">
        <f>YEAR(Actuals[[#This Row],[Date]])</f>
        <v>2023</v>
      </c>
      <c r="K2907" s="22">
        <f>MONTH(Actuals[[#This Row],[Date]])</f>
        <v>12</v>
      </c>
      <c r="L2907" s="12"/>
    </row>
    <row r="2908" spans="1:12" x14ac:dyDescent="0.3">
      <c r="A2908">
        <v>3</v>
      </c>
      <c r="B2908">
        <v>26871</v>
      </c>
      <c r="C2908">
        <v>6</v>
      </c>
      <c r="D2908">
        <v>83000</v>
      </c>
      <c r="E2908" s="46">
        <v>45322</v>
      </c>
      <c r="F2908">
        <v>-282</v>
      </c>
      <c r="I2908" t="str">
        <f>INDEX(LedgerMapping[[#All],[Level 3]],MATCH(Actuals[[#This Row],[Sub Ledger]],LedgerMapping[[#All],[Sub Ledger]],0))</f>
        <v>Depreciation</v>
      </c>
      <c r="J2908" s="22">
        <f>YEAR(Actuals[[#This Row],[Date]])</f>
        <v>2024</v>
      </c>
      <c r="K2908" s="22">
        <f>MONTH(Actuals[[#This Row],[Date]])</f>
        <v>1</v>
      </c>
      <c r="L2908" s="12"/>
    </row>
    <row r="2909" spans="1:12" x14ac:dyDescent="0.3">
      <c r="A2909">
        <v>3</v>
      </c>
      <c r="B2909">
        <v>28021</v>
      </c>
      <c r="C2909">
        <v>6</v>
      </c>
      <c r="D2909">
        <v>83000</v>
      </c>
      <c r="E2909" s="46">
        <v>45354</v>
      </c>
      <c r="F2909">
        <v>-254</v>
      </c>
      <c r="I2909" t="str">
        <f>INDEX(LedgerMapping[[#All],[Level 3]],MATCH(Actuals[[#This Row],[Sub Ledger]],LedgerMapping[[#All],[Sub Ledger]],0))</f>
        <v>Depreciation</v>
      </c>
      <c r="J2909" s="22">
        <f>YEAR(Actuals[[#This Row],[Date]])</f>
        <v>2024</v>
      </c>
      <c r="K2909" s="22">
        <f>MONTH(Actuals[[#This Row],[Date]])</f>
        <v>3</v>
      </c>
      <c r="L2909" s="12"/>
    </row>
    <row r="2910" spans="1:12" x14ac:dyDescent="0.3">
      <c r="A2910">
        <v>3</v>
      </c>
      <c r="B2910">
        <v>29174</v>
      </c>
      <c r="C2910">
        <v>6</v>
      </c>
      <c r="D2910">
        <v>83000</v>
      </c>
      <c r="E2910" s="46">
        <v>45384</v>
      </c>
      <c r="F2910">
        <v>-217</v>
      </c>
      <c r="I2910" t="str">
        <f>INDEX(LedgerMapping[[#All],[Level 3]],MATCH(Actuals[[#This Row],[Sub Ledger]],LedgerMapping[[#All],[Sub Ledger]],0))</f>
        <v>Depreciation</v>
      </c>
      <c r="J2910" s="22">
        <f>YEAR(Actuals[[#This Row],[Date]])</f>
        <v>2024</v>
      </c>
      <c r="K2910" s="22">
        <f>MONTH(Actuals[[#This Row],[Date]])</f>
        <v>4</v>
      </c>
      <c r="L2910" s="12"/>
    </row>
    <row r="2911" spans="1:12" x14ac:dyDescent="0.3">
      <c r="A2911">
        <v>3</v>
      </c>
      <c r="B2911">
        <v>30300</v>
      </c>
      <c r="C2911">
        <v>6</v>
      </c>
      <c r="D2911">
        <v>83000</v>
      </c>
      <c r="E2911" s="46">
        <v>45415</v>
      </c>
      <c r="F2911">
        <v>-242</v>
      </c>
      <c r="I2911" t="str">
        <f>INDEX(LedgerMapping[[#All],[Level 3]],MATCH(Actuals[[#This Row],[Sub Ledger]],LedgerMapping[[#All],[Sub Ledger]],0))</f>
        <v>Depreciation</v>
      </c>
      <c r="J2911" s="22">
        <f>YEAR(Actuals[[#This Row],[Date]])</f>
        <v>2024</v>
      </c>
      <c r="K2911" s="22">
        <f>MONTH(Actuals[[#This Row],[Date]])</f>
        <v>5</v>
      </c>
      <c r="L2911" s="12"/>
    </row>
    <row r="2912" spans="1:12" x14ac:dyDescent="0.3">
      <c r="A2912">
        <v>3</v>
      </c>
      <c r="B2912">
        <v>31426</v>
      </c>
      <c r="C2912">
        <v>6</v>
      </c>
      <c r="D2912">
        <v>83000</v>
      </c>
      <c r="E2912" s="46">
        <v>45445</v>
      </c>
      <c r="F2912">
        <v>-215</v>
      </c>
      <c r="I2912" t="str">
        <f>INDEX(LedgerMapping[[#All],[Level 3]],MATCH(Actuals[[#This Row],[Sub Ledger]],LedgerMapping[[#All],[Sub Ledger]],0))</f>
        <v>Depreciation</v>
      </c>
      <c r="J2912" s="22">
        <f>YEAR(Actuals[[#This Row],[Date]])</f>
        <v>2024</v>
      </c>
      <c r="K2912" s="22">
        <f>MONTH(Actuals[[#This Row],[Date]])</f>
        <v>6</v>
      </c>
      <c r="L2912" s="12"/>
    </row>
    <row r="2913" spans="1:12" x14ac:dyDescent="0.3">
      <c r="A2913">
        <v>3</v>
      </c>
      <c r="B2913">
        <v>32550</v>
      </c>
      <c r="C2913">
        <v>6</v>
      </c>
      <c r="D2913">
        <v>83000</v>
      </c>
      <c r="E2913" s="46">
        <v>45476</v>
      </c>
      <c r="F2913">
        <v>-209</v>
      </c>
      <c r="I2913" t="str">
        <f>INDEX(LedgerMapping[[#All],[Level 3]],MATCH(Actuals[[#This Row],[Sub Ledger]],LedgerMapping[[#All],[Sub Ledger]],0))</f>
        <v>Depreciation</v>
      </c>
      <c r="J2913" s="22">
        <f>YEAR(Actuals[[#This Row],[Date]])</f>
        <v>2024</v>
      </c>
      <c r="K2913" s="22">
        <f>MONTH(Actuals[[#This Row],[Date]])</f>
        <v>7</v>
      </c>
      <c r="L2913" s="12"/>
    </row>
    <row r="2914" spans="1:12" x14ac:dyDescent="0.3">
      <c r="A2914">
        <v>3</v>
      </c>
      <c r="B2914">
        <v>33675</v>
      </c>
      <c r="C2914">
        <v>6</v>
      </c>
      <c r="D2914">
        <v>83000</v>
      </c>
      <c r="E2914" s="46">
        <v>45507</v>
      </c>
      <c r="F2914">
        <v>-205</v>
      </c>
      <c r="I2914" t="str">
        <f>INDEX(LedgerMapping[[#All],[Level 3]],MATCH(Actuals[[#This Row],[Sub Ledger]],LedgerMapping[[#All],[Sub Ledger]],0))</f>
        <v>Depreciation</v>
      </c>
      <c r="J2914" s="22">
        <f>YEAR(Actuals[[#This Row],[Date]])</f>
        <v>2024</v>
      </c>
      <c r="K2914" s="22">
        <f>MONTH(Actuals[[#This Row],[Date]])</f>
        <v>8</v>
      </c>
      <c r="L2914" s="12"/>
    </row>
    <row r="2915" spans="1:12" x14ac:dyDescent="0.3">
      <c r="A2915">
        <v>3</v>
      </c>
      <c r="B2915">
        <v>34825</v>
      </c>
      <c r="C2915">
        <v>6</v>
      </c>
      <c r="D2915">
        <v>83000</v>
      </c>
      <c r="E2915" s="46">
        <v>45536</v>
      </c>
      <c r="F2915">
        <v>-224</v>
      </c>
      <c r="I2915" t="str">
        <f>INDEX(LedgerMapping[[#All],[Level 3]],MATCH(Actuals[[#This Row],[Sub Ledger]],LedgerMapping[[#All],[Sub Ledger]],0))</f>
        <v>Depreciation</v>
      </c>
      <c r="J2915" s="22">
        <f>YEAR(Actuals[[#This Row],[Date]])</f>
        <v>2024</v>
      </c>
      <c r="K2915" s="22">
        <f>MONTH(Actuals[[#This Row],[Date]])</f>
        <v>9</v>
      </c>
      <c r="L2915" s="12"/>
    </row>
    <row r="2916" spans="1:12" x14ac:dyDescent="0.3">
      <c r="A2916">
        <v>3</v>
      </c>
      <c r="B2916">
        <v>35976</v>
      </c>
      <c r="C2916">
        <v>6</v>
      </c>
      <c r="D2916">
        <v>83000</v>
      </c>
      <c r="E2916" s="46">
        <v>45567</v>
      </c>
      <c r="F2916">
        <v>-233</v>
      </c>
      <c r="I2916" t="str">
        <f>INDEX(LedgerMapping[[#All],[Level 3]],MATCH(Actuals[[#This Row],[Sub Ledger]],LedgerMapping[[#All],[Sub Ledger]],0))</f>
        <v>Depreciation</v>
      </c>
      <c r="J2916" s="22">
        <f>YEAR(Actuals[[#This Row],[Date]])</f>
        <v>2024</v>
      </c>
      <c r="K2916" s="22">
        <f>MONTH(Actuals[[#This Row],[Date]])</f>
        <v>10</v>
      </c>
      <c r="L2916" s="12"/>
    </row>
    <row r="2917" spans="1:12" x14ac:dyDescent="0.3">
      <c r="A2917">
        <v>3</v>
      </c>
      <c r="B2917">
        <v>37125</v>
      </c>
      <c r="C2917">
        <v>6</v>
      </c>
      <c r="D2917">
        <v>83000</v>
      </c>
      <c r="E2917" s="46">
        <v>45597</v>
      </c>
      <c r="F2917">
        <v>-292</v>
      </c>
      <c r="I2917" t="str">
        <f>INDEX(LedgerMapping[[#All],[Level 3]],MATCH(Actuals[[#This Row],[Sub Ledger]],LedgerMapping[[#All],[Sub Ledger]],0))</f>
        <v>Depreciation</v>
      </c>
      <c r="J2917" s="22">
        <f>YEAR(Actuals[[#This Row],[Date]])</f>
        <v>2024</v>
      </c>
      <c r="K2917" s="22">
        <f>MONTH(Actuals[[#This Row],[Date]])</f>
        <v>11</v>
      </c>
      <c r="L2917" s="12"/>
    </row>
    <row r="2918" spans="1:12" x14ac:dyDescent="0.3">
      <c r="A2918">
        <v>3</v>
      </c>
      <c r="B2918">
        <v>38275</v>
      </c>
      <c r="C2918">
        <v>6</v>
      </c>
      <c r="D2918">
        <v>83000</v>
      </c>
      <c r="E2918" s="46">
        <v>45628</v>
      </c>
      <c r="F2918">
        <v>-211</v>
      </c>
      <c r="I2918" t="str">
        <f>INDEX(LedgerMapping[[#All],[Level 3]],MATCH(Actuals[[#This Row],[Sub Ledger]],LedgerMapping[[#All],[Sub Ledger]],0))</f>
        <v>Depreciation</v>
      </c>
      <c r="J2918" s="22">
        <f>YEAR(Actuals[[#This Row],[Date]])</f>
        <v>2024</v>
      </c>
      <c r="K2918" s="22">
        <f>MONTH(Actuals[[#This Row],[Date]])</f>
        <v>12</v>
      </c>
      <c r="L2918" s="12"/>
    </row>
    <row r="2919" spans="1:12" x14ac:dyDescent="0.3">
      <c r="A2919">
        <v>3</v>
      </c>
      <c r="B2919">
        <v>34826</v>
      </c>
      <c r="C2919">
        <v>6</v>
      </c>
      <c r="D2919">
        <v>84000</v>
      </c>
      <c r="E2919" s="46">
        <v>45536</v>
      </c>
      <c r="F2919">
        <v>-191</v>
      </c>
      <c r="I2919" t="str">
        <f>INDEX(LedgerMapping[[#All],[Level 3]],MATCH(Actuals[[#This Row],[Sub Ledger]],LedgerMapping[[#All],[Sub Ledger]],0))</f>
        <v>Depreciation</v>
      </c>
      <c r="J2919" s="22">
        <f>YEAR(Actuals[[#This Row],[Date]])</f>
        <v>2024</v>
      </c>
      <c r="K2919" s="22">
        <f>MONTH(Actuals[[#This Row],[Date]])</f>
        <v>9</v>
      </c>
      <c r="L2919" s="12"/>
    </row>
    <row r="2920" spans="1:12" x14ac:dyDescent="0.3">
      <c r="A2920">
        <v>3</v>
      </c>
      <c r="B2920">
        <v>97</v>
      </c>
      <c r="C2920">
        <v>6</v>
      </c>
      <c r="D2920">
        <v>84000</v>
      </c>
      <c r="E2920" s="46">
        <v>44562</v>
      </c>
      <c r="F2920">
        <v>-92</v>
      </c>
      <c r="I2920" t="str">
        <f>INDEX(LedgerMapping[[#All],[Level 3]],MATCH(Actuals[[#This Row],[Sub Ledger]],LedgerMapping[[#All],[Sub Ledger]],0))</f>
        <v>Depreciation</v>
      </c>
      <c r="J2920" s="22">
        <f>YEAR(Actuals[[#This Row],[Date]])</f>
        <v>2022</v>
      </c>
      <c r="K2920" s="22">
        <f>MONTH(Actuals[[#This Row],[Date]])</f>
        <v>1</v>
      </c>
      <c r="L2920" s="12"/>
    </row>
    <row r="2921" spans="1:12" x14ac:dyDescent="0.3">
      <c r="A2921">
        <v>3</v>
      </c>
      <c r="B2921">
        <v>1225</v>
      </c>
      <c r="C2921">
        <v>6</v>
      </c>
      <c r="D2921">
        <v>84000</v>
      </c>
      <c r="E2921" s="46">
        <v>44593</v>
      </c>
      <c r="F2921">
        <v>-92</v>
      </c>
      <c r="I2921" t="str">
        <f>INDEX(LedgerMapping[[#All],[Level 3]],MATCH(Actuals[[#This Row],[Sub Ledger]],LedgerMapping[[#All],[Sub Ledger]],0))</f>
        <v>Depreciation</v>
      </c>
      <c r="J2921" s="22">
        <f>YEAR(Actuals[[#This Row],[Date]])</f>
        <v>2022</v>
      </c>
      <c r="K2921" s="22">
        <f>MONTH(Actuals[[#This Row],[Date]])</f>
        <v>2</v>
      </c>
      <c r="L2921" s="12"/>
    </row>
    <row r="2922" spans="1:12" x14ac:dyDescent="0.3">
      <c r="A2922">
        <v>3</v>
      </c>
      <c r="B2922">
        <v>2349</v>
      </c>
      <c r="C2922">
        <v>6</v>
      </c>
      <c r="D2922">
        <v>84000</v>
      </c>
      <c r="E2922" s="46">
        <v>44624</v>
      </c>
      <c r="F2922">
        <v>-63</v>
      </c>
      <c r="I2922" t="str">
        <f>INDEX(LedgerMapping[[#All],[Level 3]],MATCH(Actuals[[#This Row],[Sub Ledger]],LedgerMapping[[#All],[Sub Ledger]],0))</f>
        <v>Depreciation</v>
      </c>
      <c r="J2922" s="22">
        <f>YEAR(Actuals[[#This Row],[Date]])</f>
        <v>2022</v>
      </c>
      <c r="K2922" s="22">
        <f>MONTH(Actuals[[#This Row],[Date]])</f>
        <v>3</v>
      </c>
      <c r="L2922" s="12"/>
    </row>
    <row r="2923" spans="1:12" x14ac:dyDescent="0.3">
      <c r="A2923">
        <v>3</v>
      </c>
      <c r="B2923">
        <v>3467</v>
      </c>
      <c r="C2923">
        <v>6</v>
      </c>
      <c r="D2923">
        <v>84000</v>
      </c>
      <c r="E2923" s="46">
        <v>44654</v>
      </c>
      <c r="F2923">
        <v>-66</v>
      </c>
      <c r="I2923" t="str">
        <f>INDEX(LedgerMapping[[#All],[Level 3]],MATCH(Actuals[[#This Row],[Sub Ledger]],LedgerMapping[[#All],[Sub Ledger]],0))</f>
        <v>Depreciation</v>
      </c>
      <c r="J2923" s="22">
        <f>YEAR(Actuals[[#This Row],[Date]])</f>
        <v>2022</v>
      </c>
      <c r="K2923" s="22">
        <f>MONTH(Actuals[[#This Row],[Date]])</f>
        <v>4</v>
      </c>
      <c r="L2923" s="12"/>
    </row>
    <row r="2924" spans="1:12" x14ac:dyDescent="0.3">
      <c r="A2924">
        <v>3</v>
      </c>
      <c r="B2924">
        <v>4587</v>
      </c>
      <c r="C2924">
        <v>6</v>
      </c>
      <c r="D2924">
        <v>84000</v>
      </c>
      <c r="E2924" s="46">
        <v>44685</v>
      </c>
      <c r="F2924">
        <v>-62</v>
      </c>
      <c r="I2924" t="str">
        <f>INDEX(LedgerMapping[[#All],[Level 3]],MATCH(Actuals[[#This Row],[Sub Ledger]],LedgerMapping[[#All],[Sub Ledger]],0))</f>
        <v>Depreciation</v>
      </c>
      <c r="J2924" s="22">
        <f>YEAR(Actuals[[#This Row],[Date]])</f>
        <v>2022</v>
      </c>
      <c r="K2924" s="22">
        <f>MONTH(Actuals[[#This Row],[Date]])</f>
        <v>5</v>
      </c>
      <c r="L2924" s="12"/>
    </row>
    <row r="2925" spans="1:12" x14ac:dyDescent="0.3">
      <c r="A2925">
        <v>3</v>
      </c>
      <c r="B2925">
        <v>5712</v>
      </c>
      <c r="C2925">
        <v>6</v>
      </c>
      <c r="D2925">
        <v>84000</v>
      </c>
      <c r="E2925" s="46">
        <v>44715</v>
      </c>
      <c r="F2925">
        <v>-73</v>
      </c>
      <c r="I2925" t="str">
        <f>INDEX(LedgerMapping[[#All],[Level 3]],MATCH(Actuals[[#This Row],[Sub Ledger]],LedgerMapping[[#All],[Sub Ledger]],0))</f>
        <v>Depreciation</v>
      </c>
      <c r="J2925" s="22">
        <f>YEAR(Actuals[[#This Row],[Date]])</f>
        <v>2022</v>
      </c>
      <c r="K2925" s="22">
        <f>MONTH(Actuals[[#This Row],[Date]])</f>
        <v>6</v>
      </c>
      <c r="L2925" s="12"/>
    </row>
    <row r="2926" spans="1:12" x14ac:dyDescent="0.3">
      <c r="A2926">
        <v>3</v>
      </c>
      <c r="B2926">
        <v>6837</v>
      </c>
      <c r="C2926">
        <v>6</v>
      </c>
      <c r="D2926">
        <v>84000</v>
      </c>
      <c r="E2926" s="46">
        <v>44746</v>
      </c>
      <c r="F2926">
        <v>-93</v>
      </c>
      <c r="I2926" t="str">
        <f>INDEX(LedgerMapping[[#All],[Level 3]],MATCH(Actuals[[#This Row],[Sub Ledger]],LedgerMapping[[#All],[Sub Ledger]],0))</f>
        <v>Depreciation</v>
      </c>
      <c r="J2926" s="22">
        <f>YEAR(Actuals[[#This Row],[Date]])</f>
        <v>2022</v>
      </c>
      <c r="K2926" s="22">
        <f>MONTH(Actuals[[#This Row],[Date]])</f>
        <v>7</v>
      </c>
      <c r="L2926" s="12"/>
    </row>
    <row r="2927" spans="1:12" x14ac:dyDescent="0.3">
      <c r="A2927">
        <v>3</v>
      </c>
      <c r="B2927">
        <v>7956</v>
      </c>
      <c r="C2927">
        <v>6</v>
      </c>
      <c r="D2927">
        <v>84000</v>
      </c>
      <c r="E2927" s="46">
        <v>44777</v>
      </c>
      <c r="F2927">
        <v>-78</v>
      </c>
      <c r="I2927" t="str">
        <f>INDEX(LedgerMapping[[#All],[Level 3]],MATCH(Actuals[[#This Row],[Sub Ledger]],LedgerMapping[[#All],[Sub Ledger]],0))</f>
        <v>Depreciation</v>
      </c>
      <c r="J2927" s="22">
        <f>YEAR(Actuals[[#This Row],[Date]])</f>
        <v>2022</v>
      </c>
      <c r="K2927" s="22">
        <f>MONTH(Actuals[[#This Row],[Date]])</f>
        <v>8</v>
      </c>
      <c r="L2927" s="12"/>
    </row>
    <row r="2928" spans="1:12" x14ac:dyDescent="0.3">
      <c r="A2928">
        <v>3</v>
      </c>
      <c r="B2928">
        <v>9079</v>
      </c>
      <c r="C2928">
        <v>6</v>
      </c>
      <c r="D2928">
        <v>84000</v>
      </c>
      <c r="E2928" s="46">
        <v>44805</v>
      </c>
      <c r="F2928">
        <v>-74</v>
      </c>
      <c r="I2928" t="str">
        <f>INDEX(LedgerMapping[[#All],[Level 3]],MATCH(Actuals[[#This Row],[Sub Ledger]],LedgerMapping[[#All],[Sub Ledger]],0))</f>
        <v>Depreciation</v>
      </c>
      <c r="J2928" s="22">
        <f>YEAR(Actuals[[#This Row],[Date]])</f>
        <v>2022</v>
      </c>
      <c r="K2928" s="22">
        <f>MONTH(Actuals[[#This Row],[Date]])</f>
        <v>9</v>
      </c>
      <c r="L2928" s="12"/>
    </row>
    <row r="2929" spans="1:12" x14ac:dyDescent="0.3">
      <c r="A2929">
        <v>3</v>
      </c>
      <c r="B2929">
        <v>10195</v>
      </c>
      <c r="C2929">
        <v>6</v>
      </c>
      <c r="D2929">
        <v>84000</v>
      </c>
      <c r="E2929" s="46">
        <v>44836</v>
      </c>
      <c r="F2929">
        <v>-80</v>
      </c>
      <c r="I2929" t="str">
        <f>INDEX(LedgerMapping[[#All],[Level 3]],MATCH(Actuals[[#This Row],[Sub Ledger]],LedgerMapping[[#All],[Sub Ledger]],0))</f>
        <v>Depreciation</v>
      </c>
      <c r="J2929" s="22">
        <f>YEAR(Actuals[[#This Row],[Date]])</f>
        <v>2022</v>
      </c>
      <c r="K2929" s="22">
        <f>MONTH(Actuals[[#This Row],[Date]])</f>
        <v>10</v>
      </c>
      <c r="L2929" s="12"/>
    </row>
    <row r="2930" spans="1:12" x14ac:dyDescent="0.3">
      <c r="A2930">
        <v>3</v>
      </c>
      <c r="B2930">
        <v>11313</v>
      </c>
      <c r="C2930">
        <v>6</v>
      </c>
      <c r="D2930">
        <v>84000</v>
      </c>
      <c r="E2930" s="46">
        <v>44866</v>
      </c>
      <c r="F2930">
        <v>-77</v>
      </c>
      <c r="I2930" t="str">
        <f>INDEX(LedgerMapping[[#All],[Level 3]],MATCH(Actuals[[#This Row],[Sub Ledger]],LedgerMapping[[#All],[Sub Ledger]],0))</f>
        <v>Depreciation</v>
      </c>
      <c r="J2930" s="22">
        <f>YEAR(Actuals[[#This Row],[Date]])</f>
        <v>2022</v>
      </c>
      <c r="K2930" s="22">
        <f>MONTH(Actuals[[#This Row],[Date]])</f>
        <v>11</v>
      </c>
      <c r="L2930" s="12"/>
    </row>
    <row r="2931" spans="1:12" x14ac:dyDescent="0.3">
      <c r="A2931">
        <v>3</v>
      </c>
      <c r="B2931">
        <v>12441</v>
      </c>
      <c r="C2931">
        <v>6</v>
      </c>
      <c r="D2931">
        <v>84000</v>
      </c>
      <c r="E2931" s="46">
        <v>44897</v>
      </c>
      <c r="F2931">
        <v>-66</v>
      </c>
      <c r="I2931" t="str">
        <f>INDEX(LedgerMapping[[#All],[Level 3]],MATCH(Actuals[[#This Row],[Sub Ledger]],LedgerMapping[[#All],[Sub Ledger]],0))</f>
        <v>Depreciation</v>
      </c>
      <c r="J2931" s="22">
        <f>YEAR(Actuals[[#This Row],[Date]])</f>
        <v>2022</v>
      </c>
      <c r="K2931" s="22">
        <f>MONTH(Actuals[[#This Row],[Date]])</f>
        <v>12</v>
      </c>
      <c r="L2931" s="12"/>
    </row>
    <row r="2932" spans="1:12" x14ac:dyDescent="0.3">
      <c r="A2932">
        <v>3</v>
      </c>
      <c r="B2932">
        <v>13544</v>
      </c>
      <c r="C2932">
        <v>6</v>
      </c>
      <c r="D2932">
        <v>84000</v>
      </c>
      <c r="E2932" s="46">
        <v>44927</v>
      </c>
      <c r="F2932">
        <v>-217</v>
      </c>
      <c r="I2932" t="str">
        <f>INDEX(LedgerMapping[[#All],[Level 3]],MATCH(Actuals[[#This Row],[Sub Ledger]],LedgerMapping[[#All],[Sub Ledger]],0))</f>
        <v>Depreciation</v>
      </c>
      <c r="J2932" s="22">
        <f>YEAR(Actuals[[#This Row],[Date]])</f>
        <v>2023</v>
      </c>
      <c r="K2932" s="22">
        <f>MONTH(Actuals[[#This Row],[Date]])</f>
        <v>1</v>
      </c>
      <c r="L2932" s="12"/>
    </row>
    <row r="2933" spans="1:12" x14ac:dyDescent="0.3">
      <c r="A2933">
        <v>3</v>
      </c>
      <c r="B2933">
        <v>14558</v>
      </c>
      <c r="C2933">
        <v>6</v>
      </c>
      <c r="D2933">
        <v>84000</v>
      </c>
      <c r="E2933" s="46">
        <v>44958</v>
      </c>
      <c r="F2933">
        <v>-204</v>
      </c>
      <c r="I2933" t="str">
        <f>INDEX(LedgerMapping[[#All],[Level 3]],MATCH(Actuals[[#This Row],[Sub Ledger]],LedgerMapping[[#All],[Sub Ledger]],0))</f>
        <v>Depreciation</v>
      </c>
      <c r="J2933" s="22">
        <f>YEAR(Actuals[[#This Row],[Date]])</f>
        <v>2023</v>
      </c>
      <c r="K2933" s="22">
        <f>MONTH(Actuals[[#This Row],[Date]])</f>
        <v>2</v>
      </c>
      <c r="L2933" s="12"/>
    </row>
    <row r="2934" spans="1:12" x14ac:dyDescent="0.3">
      <c r="A2934">
        <v>3</v>
      </c>
      <c r="B2934">
        <v>15537</v>
      </c>
      <c r="C2934">
        <v>6</v>
      </c>
      <c r="D2934">
        <v>84000</v>
      </c>
      <c r="E2934" s="46">
        <v>44988</v>
      </c>
      <c r="F2934">
        <v>-162</v>
      </c>
      <c r="I2934" t="str">
        <f>INDEX(LedgerMapping[[#All],[Level 3]],MATCH(Actuals[[#This Row],[Sub Ledger]],LedgerMapping[[#All],[Sub Ledger]],0))</f>
        <v>Depreciation</v>
      </c>
      <c r="J2934" s="22">
        <f>YEAR(Actuals[[#This Row],[Date]])</f>
        <v>2023</v>
      </c>
      <c r="K2934" s="22">
        <f>MONTH(Actuals[[#This Row],[Date]])</f>
        <v>3</v>
      </c>
      <c r="L2934" s="12"/>
    </row>
    <row r="2935" spans="1:12" x14ac:dyDescent="0.3">
      <c r="A2935">
        <v>3</v>
      </c>
      <c r="B2935">
        <v>16569</v>
      </c>
      <c r="C2935">
        <v>6</v>
      </c>
      <c r="D2935">
        <v>84000</v>
      </c>
      <c r="E2935" s="46">
        <v>45018</v>
      </c>
      <c r="F2935">
        <v>-180</v>
      </c>
      <c r="I2935" t="str">
        <f>INDEX(LedgerMapping[[#All],[Level 3]],MATCH(Actuals[[#This Row],[Sub Ledger]],LedgerMapping[[#All],[Sub Ledger]],0))</f>
        <v>Depreciation</v>
      </c>
      <c r="J2935" s="22">
        <f>YEAR(Actuals[[#This Row],[Date]])</f>
        <v>2023</v>
      </c>
      <c r="K2935" s="22">
        <f>MONTH(Actuals[[#This Row],[Date]])</f>
        <v>4</v>
      </c>
      <c r="L2935" s="12"/>
    </row>
    <row r="2936" spans="1:12" x14ac:dyDescent="0.3">
      <c r="A2936">
        <v>3</v>
      </c>
      <c r="B2936">
        <v>17601</v>
      </c>
      <c r="C2936">
        <v>6</v>
      </c>
      <c r="D2936">
        <v>84000</v>
      </c>
      <c r="E2936" s="46">
        <v>45049</v>
      </c>
      <c r="F2936">
        <v>-202</v>
      </c>
      <c r="I2936" t="str">
        <f>INDEX(LedgerMapping[[#All],[Level 3]],MATCH(Actuals[[#This Row],[Sub Ledger]],LedgerMapping[[#All],[Sub Ledger]],0))</f>
        <v>Depreciation</v>
      </c>
      <c r="J2936" s="22">
        <f>YEAR(Actuals[[#This Row],[Date]])</f>
        <v>2023</v>
      </c>
      <c r="K2936" s="22">
        <f>MONTH(Actuals[[#This Row],[Date]])</f>
        <v>5</v>
      </c>
      <c r="L2936" s="12"/>
    </row>
    <row r="2937" spans="1:12" x14ac:dyDescent="0.3">
      <c r="A2937">
        <v>3</v>
      </c>
      <c r="B2937">
        <v>18605</v>
      </c>
      <c r="C2937">
        <v>6</v>
      </c>
      <c r="D2937">
        <v>84000</v>
      </c>
      <c r="E2937" s="46">
        <v>45079</v>
      </c>
      <c r="F2937">
        <v>-174</v>
      </c>
      <c r="I2937" t="str">
        <f>INDEX(LedgerMapping[[#All],[Level 3]],MATCH(Actuals[[#This Row],[Sub Ledger]],LedgerMapping[[#All],[Sub Ledger]],0))</f>
        <v>Depreciation</v>
      </c>
      <c r="J2937" s="22">
        <f>YEAR(Actuals[[#This Row],[Date]])</f>
        <v>2023</v>
      </c>
      <c r="K2937" s="22">
        <f>MONTH(Actuals[[#This Row],[Date]])</f>
        <v>6</v>
      </c>
      <c r="L2937" s="12"/>
    </row>
    <row r="2938" spans="1:12" x14ac:dyDescent="0.3">
      <c r="A2938">
        <v>3</v>
      </c>
      <c r="B2938">
        <v>19633</v>
      </c>
      <c r="C2938">
        <v>6</v>
      </c>
      <c r="D2938">
        <v>84000</v>
      </c>
      <c r="E2938" s="46">
        <v>45110</v>
      </c>
      <c r="F2938">
        <v>-182</v>
      </c>
      <c r="I2938" t="str">
        <f>INDEX(LedgerMapping[[#All],[Level 3]],MATCH(Actuals[[#This Row],[Sub Ledger]],LedgerMapping[[#All],[Sub Ledger]],0))</f>
        <v>Depreciation</v>
      </c>
      <c r="J2938" s="22">
        <f>YEAR(Actuals[[#This Row],[Date]])</f>
        <v>2023</v>
      </c>
      <c r="K2938" s="22">
        <f>MONTH(Actuals[[#This Row],[Date]])</f>
        <v>7</v>
      </c>
      <c r="L2938" s="12"/>
    </row>
    <row r="2939" spans="1:12" x14ac:dyDescent="0.3">
      <c r="A2939">
        <v>3</v>
      </c>
      <c r="B2939">
        <v>20663</v>
      </c>
      <c r="C2939">
        <v>6</v>
      </c>
      <c r="D2939">
        <v>84000</v>
      </c>
      <c r="E2939" s="46">
        <v>45141</v>
      </c>
      <c r="F2939">
        <v>-196</v>
      </c>
      <c r="I2939" t="str">
        <f>INDEX(LedgerMapping[[#All],[Level 3]],MATCH(Actuals[[#This Row],[Sub Ledger]],LedgerMapping[[#All],[Sub Ledger]],0))</f>
        <v>Depreciation</v>
      </c>
      <c r="J2939" s="22">
        <f>YEAR(Actuals[[#This Row],[Date]])</f>
        <v>2023</v>
      </c>
      <c r="K2939" s="22">
        <f>MONTH(Actuals[[#This Row],[Date]])</f>
        <v>8</v>
      </c>
      <c r="L2939" s="12"/>
    </row>
    <row r="2940" spans="1:12" x14ac:dyDescent="0.3">
      <c r="A2940">
        <v>3</v>
      </c>
      <c r="B2940">
        <v>21665</v>
      </c>
      <c r="C2940">
        <v>6</v>
      </c>
      <c r="D2940">
        <v>84000</v>
      </c>
      <c r="E2940" s="46">
        <v>45169</v>
      </c>
      <c r="F2940">
        <v>-204</v>
      </c>
      <c r="I2940" t="str">
        <f>INDEX(LedgerMapping[[#All],[Level 3]],MATCH(Actuals[[#This Row],[Sub Ledger]],LedgerMapping[[#All],[Sub Ledger]],0))</f>
        <v>Depreciation</v>
      </c>
      <c r="J2940" s="22">
        <f>YEAR(Actuals[[#This Row],[Date]])</f>
        <v>2023</v>
      </c>
      <c r="K2940" s="22">
        <f>MONTH(Actuals[[#This Row],[Date]])</f>
        <v>8</v>
      </c>
      <c r="L2940" s="12"/>
    </row>
    <row r="2941" spans="1:12" x14ac:dyDescent="0.3">
      <c r="A2941">
        <v>3</v>
      </c>
      <c r="B2941">
        <v>22641</v>
      </c>
      <c r="C2941">
        <v>6</v>
      </c>
      <c r="D2941">
        <v>84000</v>
      </c>
      <c r="E2941" s="46">
        <v>45200</v>
      </c>
      <c r="F2941">
        <v>-168</v>
      </c>
      <c r="I2941" t="str">
        <f>INDEX(LedgerMapping[[#All],[Level 3]],MATCH(Actuals[[#This Row],[Sub Ledger]],LedgerMapping[[#All],[Sub Ledger]],0))</f>
        <v>Depreciation</v>
      </c>
      <c r="J2941" s="22">
        <f>YEAR(Actuals[[#This Row],[Date]])</f>
        <v>2023</v>
      </c>
      <c r="K2941" s="22">
        <f>MONTH(Actuals[[#This Row],[Date]])</f>
        <v>10</v>
      </c>
      <c r="L2941" s="12"/>
    </row>
    <row r="2942" spans="1:12" x14ac:dyDescent="0.3">
      <c r="A2942">
        <v>3</v>
      </c>
      <c r="B2942">
        <v>23645</v>
      </c>
      <c r="C2942">
        <v>6</v>
      </c>
      <c r="D2942">
        <v>84000</v>
      </c>
      <c r="E2942" s="46">
        <v>45230</v>
      </c>
      <c r="F2942">
        <v>-151</v>
      </c>
      <c r="I2942" t="str">
        <f>INDEX(LedgerMapping[[#All],[Level 3]],MATCH(Actuals[[#This Row],[Sub Ledger]],LedgerMapping[[#All],[Sub Ledger]],0))</f>
        <v>Depreciation</v>
      </c>
      <c r="J2942" s="22">
        <f>YEAR(Actuals[[#This Row],[Date]])</f>
        <v>2023</v>
      </c>
      <c r="K2942" s="22">
        <f>MONTH(Actuals[[#This Row],[Date]])</f>
        <v>10</v>
      </c>
      <c r="L2942" s="12"/>
    </row>
    <row r="2943" spans="1:12" x14ac:dyDescent="0.3">
      <c r="A2943">
        <v>3</v>
      </c>
      <c r="B2943">
        <v>24675</v>
      </c>
      <c r="C2943">
        <v>6</v>
      </c>
      <c r="D2943">
        <v>84000</v>
      </c>
      <c r="E2943" s="46">
        <v>45261</v>
      </c>
      <c r="F2943">
        <v>-192</v>
      </c>
      <c r="I2943" t="str">
        <f>INDEX(LedgerMapping[[#All],[Level 3]],MATCH(Actuals[[#This Row],[Sub Ledger]],LedgerMapping[[#All],[Sub Ledger]],0))</f>
        <v>Depreciation</v>
      </c>
      <c r="J2943" s="22">
        <f>YEAR(Actuals[[#This Row],[Date]])</f>
        <v>2023</v>
      </c>
      <c r="K2943" s="22">
        <f>MONTH(Actuals[[#This Row],[Date]])</f>
        <v>12</v>
      </c>
      <c r="L2943" s="12"/>
    </row>
    <row r="2944" spans="1:12" x14ac:dyDescent="0.3">
      <c r="A2944">
        <v>3</v>
      </c>
      <c r="B2944">
        <v>25734</v>
      </c>
      <c r="C2944">
        <v>6</v>
      </c>
      <c r="D2944">
        <v>84000</v>
      </c>
      <c r="E2944" s="46">
        <v>45291</v>
      </c>
      <c r="F2944">
        <v>-181</v>
      </c>
      <c r="I2944" t="str">
        <f>INDEX(LedgerMapping[[#All],[Level 3]],MATCH(Actuals[[#This Row],[Sub Ledger]],LedgerMapping[[#All],[Sub Ledger]],0))</f>
        <v>Depreciation</v>
      </c>
      <c r="J2944" s="22">
        <f>YEAR(Actuals[[#This Row],[Date]])</f>
        <v>2023</v>
      </c>
      <c r="K2944" s="22">
        <f>MONTH(Actuals[[#This Row],[Date]])</f>
        <v>12</v>
      </c>
      <c r="L2944" s="12"/>
    </row>
    <row r="2945" spans="1:12" x14ac:dyDescent="0.3">
      <c r="A2945">
        <v>3</v>
      </c>
      <c r="B2945">
        <v>26872</v>
      </c>
      <c r="C2945">
        <v>6</v>
      </c>
      <c r="D2945">
        <v>84000</v>
      </c>
      <c r="E2945" s="46">
        <v>45322</v>
      </c>
      <c r="F2945">
        <v>-252</v>
      </c>
      <c r="I2945" t="str">
        <f>INDEX(LedgerMapping[[#All],[Level 3]],MATCH(Actuals[[#This Row],[Sub Ledger]],LedgerMapping[[#All],[Sub Ledger]],0))</f>
        <v>Depreciation</v>
      </c>
      <c r="J2945" s="22">
        <f>YEAR(Actuals[[#This Row],[Date]])</f>
        <v>2024</v>
      </c>
      <c r="K2945" s="22">
        <f>MONTH(Actuals[[#This Row],[Date]])</f>
        <v>1</v>
      </c>
      <c r="L2945" s="12"/>
    </row>
    <row r="2946" spans="1:12" x14ac:dyDescent="0.3">
      <c r="A2946">
        <v>3</v>
      </c>
      <c r="B2946">
        <v>28022</v>
      </c>
      <c r="C2946">
        <v>6</v>
      </c>
      <c r="D2946">
        <v>84000</v>
      </c>
      <c r="E2946" s="46">
        <v>45354</v>
      </c>
      <c r="F2946">
        <v>-222</v>
      </c>
      <c r="I2946" t="str">
        <f>INDEX(LedgerMapping[[#All],[Level 3]],MATCH(Actuals[[#This Row],[Sub Ledger]],LedgerMapping[[#All],[Sub Ledger]],0))</f>
        <v>Depreciation</v>
      </c>
      <c r="J2946" s="22">
        <f>YEAR(Actuals[[#This Row],[Date]])</f>
        <v>2024</v>
      </c>
      <c r="K2946" s="22">
        <f>MONTH(Actuals[[#This Row],[Date]])</f>
        <v>3</v>
      </c>
      <c r="L2946" s="12"/>
    </row>
    <row r="2947" spans="1:12" x14ac:dyDescent="0.3">
      <c r="A2947">
        <v>3</v>
      </c>
      <c r="B2947">
        <v>29175</v>
      </c>
      <c r="C2947">
        <v>6</v>
      </c>
      <c r="D2947">
        <v>84000</v>
      </c>
      <c r="E2947" s="46">
        <v>45384</v>
      </c>
      <c r="F2947">
        <v>-182</v>
      </c>
      <c r="I2947" t="str">
        <f>INDEX(LedgerMapping[[#All],[Level 3]],MATCH(Actuals[[#This Row],[Sub Ledger]],LedgerMapping[[#All],[Sub Ledger]],0))</f>
        <v>Depreciation</v>
      </c>
      <c r="J2947" s="22">
        <f>YEAR(Actuals[[#This Row],[Date]])</f>
        <v>2024</v>
      </c>
      <c r="K2947" s="22">
        <f>MONTH(Actuals[[#This Row],[Date]])</f>
        <v>4</v>
      </c>
      <c r="L2947" s="12"/>
    </row>
    <row r="2948" spans="1:12" x14ac:dyDescent="0.3">
      <c r="A2948">
        <v>3</v>
      </c>
      <c r="B2948">
        <v>30301</v>
      </c>
      <c r="C2948">
        <v>6</v>
      </c>
      <c r="D2948">
        <v>84000</v>
      </c>
      <c r="E2948" s="46">
        <v>45415</v>
      </c>
      <c r="F2948">
        <v>-210</v>
      </c>
      <c r="I2948" t="str">
        <f>INDEX(LedgerMapping[[#All],[Level 3]],MATCH(Actuals[[#This Row],[Sub Ledger]],LedgerMapping[[#All],[Sub Ledger]],0))</f>
        <v>Depreciation</v>
      </c>
      <c r="J2948" s="22">
        <f>YEAR(Actuals[[#This Row],[Date]])</f>
        <v>2024</v>
      </c>
      <c r="K2948" s="22">
        <f>MONTH(Actuals[[#This Row],[Date]])</f>
        <v>5</v>
      </c>
      <c r="L2948" s="12"/>
    </row>
    <row r="2949" spans="1:12" x14ac:dyDescent="0.3">
      <c r="A2949">
        <v>3</v>
      </c>
      <c r="B2949">
        <v>31427</v>
      </c>
      <c r="C2949">
        <v>6</v>
      </c>
      <c r="D2949">
        <v>84000</v>
      </c>
      <c r="E2949" s="46">
        <v>45445</v>
      </c>
      <c r="F2949">
        <v>-180</v>
      </c>
      <c r="I2949" t="str">
        <f>INDEX(LedgerMapping[[#All],[Level 3]],MATCH(Actuals[[#This Row],[Sub Ledger]],LedgerMapping[[#All],[Sub Ledger]],0))</f>
        <v>Depreciation</v>
      </c>
      <c r="J2949" s="22">
        <f>YEAR(Actuals[[#This Row],[Date]])</f>
        <v>2024</v>
      </c>
      <c r="K2949" s="22">
        <f>MONTH(Actuals[[#This Row],[Date]])</f>
        <v>6</v>
      </c>
      <c r="L2949" s="12"/>
    </row>
    <row r="2950" spans="1:12" x14ac:dyDescent="0.3">
      <c r="A2950">
        <v>3</v>
      </c>
      <c r="B2950">
        <v>32551</v>
      </c>
      <c r="C2950">
        <v>6</v>
      </c>
      <c r="D2950">
        <v>84000</v>
      </c>
      <c r="E2950" s="46">
        <v>45476</v>
      </c>
      <c r="F2950">
        <v>-177</v>
      </c>
      <c r="I2950" t="str">
        <f>INDEX(LedgerMapping[[#All],[Level 3]],MATCH(Actuals[[#This Row],[Sub Ledger]],LedgerMapping[[#All],[Sub Ledger]],0))</f>
        <v>Depreciation</v>
      </c>
      <c r="J2950" s="22">
        <f>YEAR(Actuals[[#This Row],[Date]])</f>
        <v>2024</v>
      </c>
      <c r="K2950" s="22">
        <f>MONTH(Actuals[[#This Row],[Date]])</f>
        <v>7</v>
      </c>
      <c r="L2950" s="12"/>
    </row>
    <row r="2951" spans="1:12" x14ac:dyDescent="0.3">
      <c r="A2951">
        <v>3</v>
      </c>
      <c r="B2951">
        <v>33676</v>
      </c>
      <c r="C2951">
        <v>6</v>
      </c>
      <c r="D2951">
        <v>84000</v>
      </c>
      <c r="E2951" s="46">
        <v>45507</v>
      </c>
      <c r="F2951">
        <v>-168</v>
      </c>
      <c r="I2951" t="str">
        <f>INDEX(LedgerMapping[[#All],[Level 3]],MATCH(Actuals[[#This Row],[Sub Ledger]],LedgerMapping[[#All],[Sub Ledger]],0))</f>
        <v>Depreciation</v>
      </c>
      <c r="J2951" s="22">
        <f>YEAR(Actuals[[#This Row],[Date]])</f>
        <v>2024</v>
      </c>
      <c r="K2951" s="22">
        <f>MONTH(Actuals[[#This Row],[Date]])</f>
        <v>8</v>
      </c>
      <c r="L2951" s="12"/>
    </row>
    <row r="2952" spans="1:12" x14ac:dyDescent="0.3">
      <c r="A2952">
        <v>3</v>
      </c>
      <c r="B2952">
        <v>35977</v>
      </c>
      <c r="C2952">
        <v>6</v>
      </c>
      <c r="D2952">
        <v>84000</v>
      </c>
      <c r="E2952" s="46">
        <v>45567</v>
      </c>
      <c r="F2952">
        <v>-205</v>
      </c>
      <c r="I2952" t="str">
        <f>INDEX(LedgerMapping[[#All],[Level 3]],MATCH(Actuals[[#This Row],[Sub Ledger]],LedgerMapping[[#All],[Sub Ledger]],0))</f>
        <v>Depreciation</v>
      </c>
      <c r="J2952" s="22">
        <f>YEAR(Actuals[[#This Row],[Date]])</f>
        <v>2024</v>
      </c>
      <c r="K2952" s="22">
        <f>MONTH(Actuals[[#This Row],[Date]])</f>
        <v>10</v>
      </c>
      <c r="L2952" s="12"/>
    </row>
    <row r="2953" spans="1:12" x14ac:dyDescent="0.3">
      <c r="A2953">
        <v>3</v>
      </c>
      <c r="B2953">
        <v>37126</v>
      </c>
      <c r="C2953">
        <v>6</v>
      </c>
      <c r="D2953">
        <v>84000</v>
      </c>
      <c r="E2953" s="46">
        <v>45597</v>
      </c>
      <c r="F2953">
        <v>-263</v>
      </c>
      <c r="I2953" t="str">
        <f>INDEX(LedgerMapping[[#All],[Level 3]],MATCH(Actuals[[#This Row],[Sub Ledger]],LedgerMapping[[#All],[Sub Ledger]],0))</f>
        <v>Depreciation</v>
      </c>
      <c r="J2953" s="22">
        <f>YEAR(Actuals[[#This Row],[Date]])</f>
        <v>2024</v>
      </c>
      <c r="K2953" s="22">
        <f>MONTH(Actuals[[#This Row],[Date]])</f>
        <v>11</v>
      </c>
      <c r="L2953" s="12"/>
    </row>
    <row r="2954" spans="1:12" x14ac:dyDescent="0.3">
      <c r="A2954">
        <v>3</v>
      </c>
      <c r="B2954">
        <v>38276</v>
      </c>
      <c r="C2954">
        <v>6</v>
      </c>
      <c r="D2954">
        <v>84000</v>
      </c>
      <c r="E2954" s="46">
        <v>45628</v>
      </c>
      <c r="F2954">
        <v>-179</v>
      </c>
      <c r="I2954" t="str">
        <f>INDEX(LedgerMapping[[#All],[Level 3]],MATCH(Actuals[[#This Row],[Sub Ledger]],LedgerMapping[[#All],[Sub Ledger]],0))</f>
        <v>Depreciation</v>
      </c>
      <c r="J2954" s="22">
        <f>YEAR(Actuals[[#This Row],[Date]])</f>
        <v>2024</v>
      </c>
      <c r="K2954" s="22">
        <f>MONTH(Actuals[[#This Row],[Date]])</f>
        <v>12</v>
      </c>
      <c r="L2954" s="12"/>
    </row>
    <row r="2955" spans="1:12" x14ac:dyDescent="0.3">
      <c r="A2955">
        <v>3</v>
      </c>
      <c r="B2955">
        <v>98</v>
      </c>
      <c r="C2955">
        <v>6</v>
      </c>
      <c r="D2955">
        <v>85000</v>
      </c>
      <c r="E2955" s="46">
        <v>44562</v>
      </c>
      <c r="F2955">
        <v>-82</v>
      </c>
      <c r="I2955" t="str">
        <f>INDEX(LedgerMapping[[#All],[Level 3]],MATCH(Actuals[[#This Row],[Sub Ledger]],LedgerMapping[[#All],[Sub Ledger]],0))</f>
        <v>Ammortisation</v>
      </c>
      <c r="J2955" s="22">
        <f>YEAR(Actuals[[#This Row],[Date]])</f>
        <v>2022</v>
      </c>
      <c r="K2955" s="22">
        <f>MONTH(Actuals[[#This Row],[Date]])</f>
        <v>1</v>
      </c>
      <c r="L2955" s="12"/>
    </row>
    <row r="2956" spans="1:12" x14ac:dyDescent="0.3">
      <c r="A2956">
        <v>3</v>
      </c>
      <c r="B2956">
        <v>1226</v>
      </c>
      <c r="C2956">
        <v>6</v>
      </c>
      <c r="D2956">
        <v>85000</v>
      </c>
      <c r="E2956" s="46">
        <v>44593</v>
      </c>
      <c r="F2956">
        <v>-82</v>
      </c>
      <c r="I2956" t="str">
        <f>INDEX(LedgerMapping[[#All],[Level 3]],MATCH(Actuals[[#This Row],[Sub Ledger]],LedgerMapping[[#All],[Sub Ledger]],0))</f>
        <v>Ammortisation</v>
      </c>
      <c r="J2956" s="22">
        <f>YEAR(Actuals[[#This Row],[Date]])</f>
        <v>2022</v>
      </c>
      <c r="K2956" s="22">
        <f>MONTH(Actuals[[#This Row],[Date]])</f>
        <v>2</v>
      </c>
      <c r="L2956" s="12"/>
    </row>
    <row r="2957" spans="1:12" x14ac:dyDescent="0.3">
      <c r="A2957">
        <v>3</v>
      </c>
      <c r="B2957">
        <v>2350</v>
      </c>
      <c r="C2957">
        <v>6</v>
      </c>
      <c r="D2957">
        <v>85000</v>
      </c>
      <c r="E2957" s="46">
        <v>44624</v>
      </c>
      <c r="F2957">
        <v>-59</v>
      </c>
      <c r="I2957" t="str">
        <f>INDEX(LedgerMapping[[#All],[Level 3]],MATCH(Actuals[[#This Row],[Sub Ledger]],LedgerMapping[[#All],[Sub Ledger]],0))</f>
        <v>Ammortisation</v>
      </c>
      <c r="J2957" s="22">
        <f>YEAR(Actuals[[#This Row],[Date]])</f>
        <v>2022</v>
      </c>
      <c r="K2957" s="22">
        <f>MONTH(Actuals[[#This Row],[Date]])</f>
        <v>3</v>
      </c>
      <c r="L2957" s="12"/>
    </row>
    <row r="2958" spans="1:12" x14ac:dyDescent="0.3">
      <c r="A2958">
        <v>3</v>
      </c>
      <c r="B2958">
        <v>3468</v>
      </c>
      <c r="C2958">
        <v>6</v>
      </c>
      <c r="D2958">
        <v>85000</v>
      </c>
      <c r="E2958" s="46">
        <v>44654</v>
      </c>
      <c r="F2958">
        <v>-63</v>
      </c>
      <c r="I2958" t="str">
        <f>INDEX(LedgerMapping[[#All],[Level 3]],MATCH(Actuals[[#This Row],[Sub Ledger]],LedgerMapping[[#All],[Sub Ledger]],0))</f>
        <v>Ammortisation</v>
      </c>
      <c r="J2958" s="22">
        <f>YEAR(Actuals[[#This Row],[Date]])</f>
        <v>2022</v>
      </c>
      <c r="K2958" s="22">
        <f>MONTH(Actuals[[#This Row],[Date]])</f>
        <v>4</v>
      </c>
      <c r="L2958" s="12"/>
    </row>
    <row r="2959" spans="1:12" x14ac:dyDescent="0.3">
      <c r="A2959">
        <v>3</v>
      </c>
      <c r="B2959">
        <v>4588</v>
      </c>
      <c r="C2959">
        <v>6</v>
      </c>
      <c r="D2959">
        <v>85000</v>
      </c>
      <c r="E2959" s="46">
        <v>44685</v>
      </c>
      <c r="F2959">
        <v>-59</v>
      </c>
      <c r="I2959" t="str">
        <f>INDEX(LedgerMapping[[#All],[Level 3]],MATCH(Actuals[[#This Row],[Sub Ledger]],LedgerMapping[[#All],[Sub Ledger]],0))</f>
        <v>Ammortisation</v>
      </c>
      <c r="J2959" s="22">
        <f>YEAR(Actuals[[#This Row],[Date]])</f>
        <v>2022</v>
      </c>
      <c r="K2959" s="22">
        <f>MONTH(Actuals[[#This Row],[Date]])</f>
        <v>5</v>
      </c>
      <c r="L2959" s="12"/>
    </row>
    <row r="2960" spans="1:12" x14ac:dyDescent="0.3">
      <c r="A2960">
        <v>3</v>
      </c>
      <c r="B2960">
        <v>5714</v>
      </c>
      <c r="C2960">
        <v>6</v>
      </c>
      <c r="D2960">
        <v>85000</v>
      </c>
      <c r="E2960" s="46">
        <v>44715</v>
      </c>
      <c r="F2960">
        <v>-66</v>
      </c>
      <c r="I2960" t="str">
        <f>INDEX(LedgerMapping[[#All],[Level 3]],MATCH(Actuals[[#This Row],[Sub Ledger]],LedgerMapping[[#All],[Sub Ledger]],0))</f>
        <v>Ammortisation</v>
      </c>
      <c r="J2960" s="22">
        <f>YEAR(Actuals[[#This Row],[Date]])</f>
        <v>2022</v>
      </c>
      <c r="K2960" s="22">
        <f>MONTH(Actuals[[#This Row],[Date]])</f>
        <v>6</v>
      </c>
      <c r="L2960" s="12"/>
    </row>
    <row r="2961" spans="1:12" x14ac:dyDescent="0.3">
      <c r="A2961">
        <v>3</v>
      </c>
      <c r="B2961">
        <v>6838</v>
      </c>
      <c r="C2961">
        <v>6</v>
      </c>
      <c r="D2961">
        <v>85000</v>
      </c>
      <c r="E2961" s="46">
        <v>44746</v>
      </c>
      <c r="F2961">
        <v>-82</v>
      </c>
      <c r="I2961" t="str">
        <f>INDEX(LedgerMapping[[#All],[Level 3]],MATCH(Actuals[[#This Row],[Sub Ledger]],LedgerMapping[[#All],[Sub Ledger]],0))</f>
        <v>Ammortisation</v>
      </c>
      <c r="J2961" s="22">
        <f>YEAR(Actuals[[#This Row],[Date]])</f>
        <v>2022</v>
      </c>
      <c r="K2961" s="22">
        <f>MONTH(Actuals[[#This Row],[Date]])</f>
        <v>7</v>
      </c>
      <c r="L2961" s="12"/>
    </row>
    <row r="2962" spans="1:12" x14ac:dyDescent="0.3">
      <c r="A2962">
        <v>3</v>
      </c>
      <c r="B2962">
        <v>7958</v>
      </c>
      <c r="C2962">
        <v>6</v>
      </c>
      <c r="D2962">
        <v>85000</v>
      </c>
      <c r="E2962" s="46">
        <v>44777</v>
      </c>
      <c r="F2962">
        <v>-72</v>
      </c>
      <c r="I2962" t="str">
        <f>INDEX(LedgerMapping[[#All],[Level 3]],MATCH(Actuals[[#This Row],[Sub Ledger]],LedgerMapping[[#All],[Sub Ledger]],0))</f>
        <v>Ammortisation</v>
      </c>
      <c r="J2962" s="22">
        <f>YEAR(Actuals[[#This Row],[Date]])</f>
        <v>2022</v>
      </c>
      <c r="K2962" s="22">
        <f>MONTH(Actuals[[#This Row],[Date]])</f>
        <v>8</v>
      </c>
      <c r="L2962" s="12"/>
    </row>
    <row r="2963" spans="1:12" x14ac:dyDescent="0.3">
      <c r="A2963">
        <v>3</v>
      </c>
      <c r="B2963">
        <v>9081</v>
      </c>
      <c r="C2963">
        <v>6</v>
      </c>
      <c r="D2963">
        <v>85000</v>
      </c>
      <c r="E2963" s="46">
        <v>44805</v>
      </c>
      <c r="F2963">
        <v>-69</v>
      </c>
      <c r="I2963" t="str">
        <f>INDEX(LedgerMapping[[#All],[Level 3]],MATCH(Actuals[[#This Row],[Sub Ledger]],LedgerMapping[[#All],[Sub Ledger]],0))</f>
        <v>Ammortisation</v>
      </c>
      <c r="J2963" s="22">
        <f>YEAR(Actuals[[#This Row],[Date]])</f>
        <v>2022</v>
      </c>
      <c r="K2963" s="22">
        <f>MONTH(Actuals[[#This Row],[Date]])</f>
        <v>9</v>
      </c>
      <c r="L2963" s="12"/>
    </row>
    <row r="2964" spans="1:12" x14ac:dyDescent="0.3">
      <c r="A2964">
        <v>3</v>
      </c>
      <c r="B2964">
        <v>10197</v>
      </c>
      <c r="C2964">
        <v>6</v>
      </c>
      <c r="D2964">
        <v>85000</v>
      </c>
      <c r="E2964" s="46">
        <v>44836</v>
      </c>
      <c r="F2964">
        <v>-71</v>
      </c>
      <c r="I2964" t="str">
        <f>INDEX(LedgerMapping[[#All],[Level 3]],MATCH(Actuals[[#This Row],[Sub Ledger]],LedgerMapping[[#All],[Sub Ledger]],0))</f>
        <v>Ammortisation</v>
      </c>
      <c r="J2964" s="22">
        <f>YEAR(Actuals[[#This Row],[Date]])</f>
        <v>2022</v>
      </c>
      <c r="K2964" s="22">
        <f>MONTH(Actuals[[#This Row],[Date]])</f>
        <v>10</v>
      </c>
      <c r="L2964" s="12"/>
    </row>
    <row r="2965" spans="1:12" x14ac:dyDescent="0.3">
      <c r="A2965">
        <v>3</v>
      </c>
      <c r="B2965">
        <v>11314</v>
      </c>
      <c r="C2965">
        <v>6</v>
      </c>
      <c r="D2965">
        <v>85000</v>
      </c>
      <c r="E2965" s="46">
        <v>44866</v>
      </c>
      <c r="F2965">
        <v>-71</v>
      </c>
      <c r="I2965" t="str">
        <f>INDEX(LedgerMapping[[#All],[Level 3]],MATCH(Actuals[[#This Row],[Sub Ledger]],LedgerMapping[[#All],[Sub Ledger]],0))</f>
        <v>Ammortisation</v>
      </c>
      <c r="J2965" s="22">
        <f>YEAR(Actuals[[#This Row],[Date]])</f>
        <v>2022</v>
      </c>
      <c r="K2965" s="22">
        <f>MONTH(Actuals[[#This Row],[Date]])</f>
        <v>11</v>
      </c>
      <c r="L2965" s="12"/>
    </row>
    <row r="2966" spans="1:12" x14ac:dyDescent="0.3">
      <c r="A2966">
        <v>3</v>
      </c>
      <c r="B2966">
        <v>12443</v>
      </c>
      <c r="C2966">
        <v>6</v>
      </c>
      <c r="D2966">
        <v>85000</v>
      </c>
      <c r="E2966" s="46">
        <v>44897</v>
      </c>
      <c r="F2966">
        <v>-61</v>
      </c>
      <c r="I2966" t="str">
        <f>INDEX(LedgerMapping[[#All],[Level 3]],MATCH(Actuals[[#This Row],[Sub Ledger]],LedgerMapping[[#All],[Sub Ledger]],0))</f>
        <v>Ammortisation</v>
      </c>
      <c r="J2966" s="22">
        <f>YEAR(Actuals[[#This Row],[Date]])</f>
        <v>2022</v>
      </c>
      <c r="K2966" s="22">
        <f>MONTH(Actuals[[#This Row],[Date]])</f>
        <v>12</v>
      </c>
      <c r="L2966" s="12"/>
    </row>
    <row r="2967" spans="1:12" x14ac:dyDescent="0.3">
      <c r="A2967">
        <v>3</v>
      </c>
      <c r="B2967">
        <v>13545</v>
      </c>
      <c r="C2967">
        <v>6</v>
      </c>
      <c r="D2967">
        <v>85000</v>
      </c>
      <c r="E2967" s="46">
        <v>44927</v>
      </c>
      <c r="F2967">
        <v>-200</v>
      </c>
      <c r="I2967" t="str">
        <f>INDEX(LedgerMapping[[#All],[Level 3]],MATCH(Actuals[[#This Row],[Sub Ledger]],LedgerMapping[[#All],[Sub Ledger]],0))</f>
        <v>Ammortisation</v>
      </c>
      <c r="J2967" s="22">
        <f>YEAR(Actuals[[#This Row],[Date]])</f>
        <v>2023</v>
      </c>
      <c r="K2967" s="22">
        <f>MONTH(Actuals[[#This Row],[Date]])</f>
        <v>1</v>
      </c>
      <c r="L2967" s="12"/>
    </row>
    <row r="2968" spans="1:12" x14ac:dyDescent="0.3">
      <c r="A2968">
        <v>3</v>
      </c>
      <c r="B2968">
        <v>14559</v>
      </c>
      <c r="C2968">
        <v>6</v>
      </c>
      <c r="D2968">
        <v>85000</v>
      </c>
      <c r="E2968" s="46">
        <v>44958</v>
      </c>
      <c r="F2968">
        <v>-190</v>
      </c>
      <c r="I2968" t="str">
        <f>INDEX(LedgerMapping[[#All],[Level 3]],MATCH(Actuals[[#This Row],[Sub Ledger]],LedgerMapping[[#All],[Sub Ledger]],0))</f>
        <v>Ammortisation</v>
      </c>
      <c r="J2968" s="22">
        <f>YEAR(Actuals[[#This Row],[Date]])</f>
        <v>2023</v>
      </c>
      <c r="K2968" s="22">
        <f>MONTH(Actuals[[#This Row],[Date]])</f>
        <v>2</v>
      </c>
      <c r="L2968" s="12"/>
    </row>
    <row r="2969" spans="1:12" x14ac:dyDescent="0.3">
      <c r="A2969">
        <v>3</v>
      </c>
      <c r="B2969">
        <v>15538</v>
      </c>
      <c r="C2969">
        <v>6</v>
      </c>
      <c r="D2969">
        <v>85000</v>
      </c>
      <c r="E2969" s="46">
        <v>44988</v>
      </c>
      <c r="F2969">
        <v>-158</v>
      </c>
      <c r="I2969" t="str">
        <f>INDEX(LedgerMapping[[#All],[Level 3]],MATCH(Actuals[[#This Row],[Sub Ledger]],LedgerMapping[[#All],[Sub Ledger]],0))</f>
        <v>Ammortisation</v>
      </c>
      <c r="J2969" s="22">
        <f>YEAR(Actuals[[#This Row],[Date]])</f>
        <v>2023</v>
      </c>
      <c r="K2969" s="22">
        <f>MONTH(Actuals[[#This Row],[Date]])</f>
        <v>3</v>
      </c>
      <c r="L2969" s="12"/>
    </row>
    <row r="2970" spans="1:12" x14ac:dyDescent="0.3">
      <c r="A2970">
        <v>3</v>
      </c>
      <c r="B2970">
        <v>16570</v>
      </c>
      <c r="C2970">
        <v>6</v>
      </c>
      <c r="D2970">
        <v>85000</v>
      </c>
      <c r="E2970" s="46">
        <v>45018</v>
      </c>
      <c r="F2970">
        <v>-169</v>
      </c>
      <c r="I2970" t="str">
        <f>INDEX(LedgerMapping[[#All],[Level 3]],MATCH(Actuals[[#This Row],[Sub Ledger]],LedgerMapping[[#All],[Sub Ledger]],0))</f>
        <v>Ammortisation</v>
      </c>
      <c r="J2970" s="22">
        <f>YEAR(Actuals[[#This Row],[Date]])</f>
        <v>2023</v>
      </c>
      <c r="K2970" s="22">
        <f>MONTH(Actuals[[#This Row],[Date]])</f>
        <v>4</v>
      </c>
      <c r="L2970" s="12"/>
    </row>
    <row r="2971" spans="1:12" x14ac:dyDescent="0.3">
      <c r="A2971">
        <v>3</v>
      </c>
      <c r="B2971">
        <v>17602</v>
      </c>
      <c r="C2971">
        <v>6</v>
      </c>
      <c r="D2971">
        <v>85000</v>
      </c>
      <c r="E2971" s="46">
        <v>45049</v>
      </c>
      <c r="F2971">
        <v>-190</v>
      </c>
      <c r="I2971" t="str">
        <f>INDEX(LedgerMapping[[#All],[Level 3]],MATCH(Actuals[[#This Row],[Sub Ledger]],LedgerMapping[[#All],[Sub Ledger]],0))</f>
        <v>Ammortisation</v>
      </c>
      <c r="J2971" s="22">
        <f>YEAR(Actuals[[#This Row],[Date]])</f>
        <v>2023</v>
      </c>
      <c r="K2971" s="22">
        <f>MONTH(Actuals[[#This Row],[Date]])</f>
        <v>5</v>
      </c>
      <c r="L2971" s="12"/>
    </row>
    <row r="2972" spans="1:12" x14ac:dyDescent="0.3">
      <c r="A2972">
        <v>3</v>
      </c>
      <c r="B2972">
        <v>18606</v>
      </c>
      <c r="C2972">
        <v>6</v>
      </c>
      <c r="D2972">
        <v>85000</v>
      </c>
      <c r="E2972" s="46">
        <v>45079</v>
      </c>
      <c r="F2972">
        <v>-162</v>
      </c>
      <c r="I2972" t="str">
        <f>INDEX(LedgerMapping[[#All],[Level 3]],MATCH(Actuals[[#This Row],[Sub Ledger]],LedgerMapping[[#All],[Sub Ledger]],0))</f>
        <v>Ammortisation</v>
      </c>
      <c r="J2972" s="22">
        <f>YEAR(Actuals[[#This Row],[Date]])</f>
        <v>2023</v>
      </c>
      <c r="K2972" s="22">
        <f>MONTH(Actuals[[#This Row],[Date]])</f>
        <v>6</v>
      </c>
      <c r="L2972" s="12"/>
    </row>
    <row r="2973" spans="1:12" x14ac:dyDescent="0.3">
      <c r="A2973">
        <v>3</v>
      </c>
      <c r="B2973">
        <v>19634</v>
      </c>
      <c r="C2973">
        <v>6</v>
      </c>
      <c r="D2973">
        <v>85000</v>
      </c>
      <c r="E2973" s="46">
        <v>45110</v>
      </c>
      <c r="F2973">
        <v>-176</v>
      </c>
      <c r="I2973" t="str">
        <f>INDEX(LedgerMapping[[#All],[Level 3]],MATCH(Actuals[[#This Row],[Sub Ledger]],LedgerMapping[[#All],[Sub Ledger]],0))</f>
        <v>Ammortisation</v>
      </c>
      <c r="J2973" s="22">
        <f>YEAR(Actuals[[#This Row],[Date]])</f>
        <v>2023</v>
      </c>
      <c r="K2973" s="22">
        <f>MONTH(Actuals[[#This Row],[Date]])</f>
        <v>7</v>
      </c>
      <c r="L2973" s="12"/>
    </row>
    <row r="2974" spans="1:12" x14ac:dyDescent="0.3">
      <c r="A2974">
        <v>3</v>
      </c>
      <c r="B2974">
        <v>20664</v>
      </c>
      <c r="C2974">
        <v>6</v>
      </c>
      <c r="D2974">
        <v>85000</v>
      </c>
      <c r="E2974" s="46">
        <v>45141</v>
      </c>
      <c r="F2974">
        <v>-177</v>
      </c>
      <c r="I2974" t="str">
        <f>INDEX(LedgerMapping[[#All],[Level 3]],MATCH(Actuals[[#This Row],[Sub Ledger]],LedgerMapping[[#All],[Sub Ledger]],0))</f>
        <v>Ammortisation</v>
      </c>
      <c r="J2974" s="22">
        <f>YEAR(Actuals[[#This Row],[Date]])</f>
        <v>2023</v>
      </c>
      <c r="K2974" s="22">
        <f>MONTH(Actuals[[#This Row],[Date]])</f>
        <v>8</v>
      </c>
      <c r="L2974" s="12"/>
    </row>
    <row r="2975" spans="1:12" x14ac:dyDescent="0.3">
      <c r="A2975">
        <v>3</v>
      </c>
      <c r="B2975">
        <v>21666</v>
      </c>
      <c r="C2975">
        <v>6</v>
      </c>
      <c r="D2975">
        <v>85000</v>
      </c>
      <c r="E2975" s="46">
        <v>45169</v>
      </c>
      <c r="F2975">
        <v>-185</v>
      </c>
      <c r="I2975" t="str">
        <f>INDEX(LedgerMapping[[#All],[Level 3]],MATCH(Actuals[[#This Row],[Sub Ledger]],LedgerMapping[[#All],[Sub Ledger]],0))</f>
        <v>Ammortisation</v>
      </c>
      <c r="J2975" s="22">
        <f>YEAR(Actuals[[#This Row],[Date]])</f>
        <v>2023</v>
      </c>
      <c r="K2975" s="22">
        <f>MONTH(Actuals[[#This Row],[Date]])</f>
        <v>8</v>
      </c>
      <c r="L2975" s="12"/>
    </row>
    <row r="2976" spans="1:12" x14ac:dyDescent="0.3">
      <c r="A2976">
        <v>3</v>
      </c>
      <c r="B2976">
        <v>22642</v>
      </c>
      <c r="C2976">
        <v>6</v>
      </c>
      <c r="D2976">
        <v>85000</v>
      </c>
      <c r="E2976" s="46">
        <v>45200</v>
      </c>
      <c r="F2976">
        <v>-161</v>
      </c>
      <c r="I2976" t="str">
        <f>INDEX(LedgerMapping[[#All],[Level 3]],MATCH(Actuals[[#This Row],[Sub Ledger]],LedgerMapping[[#All],[Sub Ledger]],0))</f>
        <v>Ammortisation</v>
      </c>
      <c r="J2976" s="22">
        <f>YEAR(Actuals[[#This Row],[Date]])</f>
        <v>2023</v>
      </c>
      <c r="K2976" s="22">
        <f>MONTH(Actuals[[#This Row],[Date]])</f>
        <v>10</v>
      </c>
      <c r="L2976" s="12"/>
    </row>
    <row r="2977" spans="1:12" x14ac:dyDescent="0.3">
      <c r="A2977">
        <v>3</v>
      </c>
      <c r="B2977">
        <v>23646</v>
      </c>
      <c r="C2977">
        <v>6</v>
      </c>
      <c r="D2977">
        <v>85000</v>
      </c>
      <c r="E2977" s="46">
        <v>45230</v>
      </c>
      <c r="F2977">
        <v>-145</v>
      </c>
      <c r="I2977" t="str">
        <f>INDEX(LedgerMapping[[#All],[Level 3]],MATCH(Actuals[[#This Row],[Sub Ledger]],LedgerMapping[[#All],[Sub Ledger]],0))</f>
        <v>Ammortisation</v>
      </c>
      <c r="J2977" s="22">
        <f>YEAR(Actuals[[#This Row],[Date]])</f>
        <v>2023</v>
      </c>
      <c r="K2977" s="22">
        <f>MONTH(Actuals[[#This Row],[Date]])</f>
        <v>10</v>
      </c>
      <c r="L2977" s="12"/>
    </row>
    <row r="2978" spans="1:12" x14ac:dyDescent="0.3">
      <c r="A2978">
        <v>3</v>
      </c>
      <c r="B2978">
        <v>24676</v>
      </c>
      <c r="C2978">
        <v>6</v>
      </c>
      <c r="D2978">
        <v>85000</v>
      </c>
      <c r="E2978" s="46">
        <v>45261</v>
      </c>
      <c r="F2978">
        <v>-178</v>
      </c>
      <c r="I2978" t="str">
        <f>INDEX(LedgerMapping[[#All],[Level 3]],MATCH(Actuals[[#This Row],[Sub Ledger]],LedgerMapping[[#All],[Sub Ledger]],0))</f>
        <v>Ammortisation</v>
      </c>
      <c r="J2978" s="22">
        <f>YEAR(Actuals[[#This Row],[Date]])</f>
        <v>2023</v>
      </c>
      <c r="K2978" s="22">
        <f>MONTH(Actuals[[#This Row],[Date]])</f>
        <v>12</v>
      </c>
      <c r="L2978" s="12"/>
    </row>
    <row r="2979" spans="1:12" x14ac:dyDescent="0.3">
      <c r="A2979">
        <v>3</v>
      </c>
      <c r="B2979">
        <v>25735</v>
      </c>
      <c r="C2979">
        <v>6</v>
      </c>
      <c r="D2979">
        <v>85000</v>
      </c>
      <c r="E2979" s="46">
        <v>45291</v>
      </c>
      <c r="F2979">
        <v>-170</v>
      </c>
      <c r="I2979" t="str">
        <f>INDEX(LedgerMapping[[#All],[Level 3]],MATCH(Actuals[[#This Row],[Sub Ledger]],LedgerMapping[[#All],[Sub Ledger]],0))</f>
        <v>Ammortisation</v>
      </c>
      <c r="J2979" s="22">
        <f>YEAR(Actuals[[#This Row],[Date]])</f>
        <v>2023</v>
      </c>
      <c r="K2979" s="22">
        <f>MONTH(Actuals[[#This Row],[Date]])</f>
        <v>12</v>
      </c>
      <c r="L2979" s="12"/>
    </row>
    <row r="2980" spans="1:12" x14ac:dyDescent="0.3">
      <c r="A2980">
        <v>3</v>
      </c>
      <c r="B2980">
        <v>26873</v>
      </c>
      <c r="C2980">
        <v>6</v>
      </c>
      <c r="D2980">
        <v>85000</v>
      </c>
      <c r="E2980" s="46">
        <v>45322</v>
      </c>
      <c r="F2980">
        <v>-225</v>
      </c>
      <c r="I2980" t="str">
        <f>INDEX(LedgerMapping[[#All],[Level 3]],MATCH(Actuals[[#This Row],[Sub Ledger]],LedgerMapping[[#All],[Sub Ledger]],0))</f>
        <v>Ammortisation</v>
      </c>
      <c r="J2980" s="22">
        <f>YEAR(Actuals[[#This Row],[Date]])</f>
        <v>2024</v>
      </c>
      <c r="K2980" s="22">
        <f>MONTH(Actuals[[#This Row],[Date]])</f>
        <v>1</v>
      </c>
      <c r="L2980" s="12"/>
    </row>
    <row r="2981" spans="1:12" x14ac:dyDescent="0.3">
      <c r="A2981">
        <v>3</v>
      </c>
      <c r="B2981">
        <v>28023</v>
      </c>
      <c r="C2981">
        <v>6</v>
      </c>
      <c r="D2981">
        <v>85000</v>
      </c>
      <c r="E2981" s="46">
        <v>45354</v>
      </c>
      <c r="F2981">
        <v>-203</v>
      </c>
      <c r="I2981" t="str">
        <f>INDEX(LedgerMapping[[#All],[Level 3]],MATCH(Actuals[[#This Row],[Sub Ledger]],LedgerMapping[[#All],[Sub Ledger]],0))</f>
        <v>Ammortisation</v>
      </c>
      <c r="J2981" s="22">
        <f>YEAR(Actuals[[#This Row],[Date]])</f>
        <v>2024</v>
      </c>
      <c r="K2981" s="22">
        <f>MONTH(Actuals[[#This Row],[Date]])</f>
        <v>3</v>
      </c>
      <c r="L2981" s="12"/>
    </row>
    <row r="2982" spans="1:12" x14ac:dyDescent="0.3">
      <c r="A2982">
        <v>3</v>
      </c>
      <c r="B2982">
        <v>29176</v>
      </c>
      <c r="C2982">
        <v>6</v>
      </c>
      <c r="D2982">
        <v>85000</v>
      </c>
      <c r="E2982" s="46">
        <v>45384</v>
      </c>
      <c r="F2982">
        <v>-173</v>
      </c>
      <c r="I2982" t="str">
        <f>INDEX(LedgerMapping[[#All],[Level 3]],MATCH(Actuals[[#This Row],[Sub Ledger]],LedgerMapping[[#All],[Sub Ledger]],0))</f>
        <v>Ammortisation</v>
      </c>
      <c r="J2982" s="22">
        <f>YEAR(Actuals[[#This Row],[Date]])</f>
        <v>2024</v>
      </c>
      <c r="K2982" s="22">
        <f>MONTH(Actuals[[#This Row],[Date]])</f>
        <v>4</v>
      </c>
      <c r="L2982" s="12"/>
    </row>
    <row r="2983" spans="1:12" x14ac:dyDescent="0.3">
      <c r="A2983">
        <v>3</v>
      </c>
      <c r="B2983">
        <v>30302</v>
      </c>
      <c r="C2983">
        <v>6</v>
      </c>
      <c r="D2983">
        <v>85000</v>
      </c>
      <c r="E2983" s="46">
        <v>45415</v>
      </c>
      <c r="F2983">
        <v>-193</v>
      </c>
      <c r="I2983" t="str">
        <f>INDEX(LedgerMapping[[#All],[Level 3]],MATCH(Actuals[[#This Row],[Sub Ledger]],LedgerMapping[[#All],[Sub Ledger]],0))</f>
        <v>Ammortisation</v>
      </c>
      <c r="J2983" s="22">
        <f>YEAR(Actuals[[#This Row],[Date]])</f>
        <v>2024</v>
      </c>
      <c r="K2983" s="22">
        <f>MONTH(Actuals[[#This Row],[Date]])</f>
        <v>5</v>
      </c>
      <c r="L2983" s="12"/>
    </row>
    <row r="2984" spans="1:12" x14ac:dyDescent="0.3">
      <c r="A2984">
        <v>3</v>
      </c>
      <c r="B2984">
        <v>31428</v>
      </c>
      <c r="C2984">
        <v>6</v>
      </c>
      <c r="D2984">
        <v>85000</v>
      </c>
      <c r="E2984" s="46">
        <v>45445</v>
      </c>
      <c r="F2984">
        <v>-172</v>
      </c>
      <c r="I2984" t="str">
        <f>INDEX(LedgerMapping[[#All],[Level 3]],MATCH(Actuals[[#This Row],[Sub Ledger]],LedgerMapping[[#All],[Sub Ledger]],0))</f>
        <v>Ammortisation</v>
      </c>
      <c r="J2984" s="22">
        <f>YEAR(Actuals[[#This Row],[Date]])</f>
        <v>2024</v>
      </c>
      <c r="K2984" s="22">
        <f>MONTH(Actuals[[#This Row],[Date]])</f>
        <v>6</v>
      </c>
      <c r="L2984" s="12"/>
    </row>
    <row r="2985" spans="1:12" x14ac:dyDescent="0.3">
      <c r="A2985">
        <v>3</v>
      </c>
      <c r="B2985">
        <v>32552</v>
      </c>
      <c r="C2985">
        <v>6</v>
      </c>
      <c r="D2985">
        <v>85000</v>
      </c>
      <c r="E2985" s="46">
        <v>45476</v>
      </c>
      <c r="F2985">
        <v>-167</v>
      </c>
      <c r="I2985" t="str">
        <f>INDEX(LedgerMapping[[#All],[Level 3]],MATCH(Actuals[[#This Row],[Sub Ledger]],LedgerMapping[[#All],[Sub Ledger]],0))</f>
        <v>Ammortisation</v>
      </c>
      <c r="J2985" s="22">
        <f>YEAR(Actuals[[#This Row],[Date]])</f>
        <v>2024</v>
      </c>
      <c r="K2985" s="22">
        <f>MONTH(Actuals[[#This Row],[Date]])</f>
        <v>7</v>
      </c>
      <c r="L2985" s="12"/>
    </row>
    <row r="2986" spans="1:12" x14ac:dyDescent="0.3">
      <c r="A2986">
        <v>3</v>
      </c>
      <c r="B2986">
        <v>33677</v>
      </c>
      <c r="C2986">
        <v>6</v>
      </c>
      <c r="D2986">
        <v>85000</v>
      </c>
      <c r="E2986" s="46">
        <v>45507</v>
      </c>
      <c r="F2986">
        <v>-164</v>
      </c>
      <c r="I2986" t="str">
        <f>INDEX(LedgerMapping[[#All],[Level 3]],MATCH(Actuals[[#This Row],[Sub Ledger]],LedgerMapping[[#All],[Sub Ledger]],0))</f>
        <v>Ammortisation</v>
      </c>
      <c r="J2986" s="22">
        <f>YEAR(Actuals[[#This Row],[Date]])</f>
        <v>2024</v>
      </c>
      <c r="K2986" s="22">
        <f>MONTH(Actuals[[#This Row],[Date]])</f>
        <v>8</v>
      </c>
      <c r="L2986" s="12"/>
    </row>
    <row r="2987" spans="1:12" x14ac:dyDescent="0.3">
      <c r="A2987">
        <v>3</v>
      </c>
      <c r="B2987">
        <v>34827</v>
      </c>
      <c r="C2987">
        <v>6</v>
      </c>
      <c r="D2987">
        <v>85000</v>
      </c>
      <c r="E2987" s="46">
        <v>45536</v>
      </c>
      <c r="F2987">
        <v>-179</v>
      </c>
      <c r="I2987" t="str">
        <f>INDEX(LedgerMapping[[#All],[Level 3]],MATCH(Actuals[[#This Row],[Sub Ledger]],LedgerMapping[[#All],[Sub Ledger]],0))</f>
        <v>Ammortisation</v>
      </c>
      <c r="J2987" s="22">
        <f>YEAR(Actuals[[#This Row],[Date]])</f>
        <v>2024</v>
      </c>
      <c r="K2987" s="22">
        <f>MONTH(Actuals[[#This Row],[Date]])</f>
        <v>9</v>
      </c>
      <c r="L2987" s="12"/>
    </row>
    <row r="2988" spans="1:12" x14ac:dyDescent="0.3">
      <c r="A2988">
        <v>3</v>
      </c>
      <c r="B2988">
        <v>35978</v>
      </c>
      <c r="C2988">
        <v>6</v>
      </c>
      <c r="D2988">
        <v>85000</v>
      </c>
      <c r="E2988" s="46">
        <v>45567</v>
      </c>
      <c r="F2988">
        <v>-186</v>
      </c>
      <c r="I2988" t="str">
        <f>INDEX(LedgerMapping[[#All],[Level 3]],MATCH(Actuals[[#This Row],[Sub Ledger]],LedgerMapping[[#All],[Sub Ledger]],0))</f>
        <v>Ammortisation</v>
      </c>
      <c r="J2988" s="22">
        <f>YEAR(Actuals[[#This Row],[Date]])</f>
        <v>2024</v>
      </c>
      <c r="K2988" s="22">
        <f>MONTH(Actuals[[#This Row],[Date]])</f>
        <v>10</v>
      </c>
      <c r="L2988" s="12"/>
    </row>
    <row r="2989" spans="1:12" x14ac:dyDescent="0.3">
      <c r="A2989">
        <v>3</v>
      </c>
      <c r="B2989">
        <v>37127</v>
      </c>
      <c r="C2989">
        <v>6</v>
      </c>
      <c r="D2989">
        <v>85000</v>
      </c>
      <c r="E2989" s="46">
        <v>45597</v>
      </c>
      <c r="F2989">
        <v>-233</v>
      </c>
      <c r="I2989" t="str">
        <f>INDEX(LedgerMapping[[#All],[Level 3]],MATCH(Actuals[[#This Row],[Sub Ledger]],LedgerMapping[[#All],[Sub Ledger]],0))</f>
        <v>Ammortisation</v>
      </c>
      <c r="J2989" s="22">
        <f>YEAR(Actuals[[#This Row],[Date]])</f>
        <v>2024</v>
      </c>
      <c r="K2989" s="22">
        <f>MONTH(Actuals[[#This Row],[Date]])</f>
        <v>11</v>
      </c>
      <c r="L2989" s="12"/>
    </row>
    <row r="2990" spans="1:12" x14ac:dyDescent="0.3">
      <c r="A2990">
        <v>3</v>
      </c>
      <c r="B2990">
        <v>38277</v>
      </c>
      <c r="C2990">
        <v>6</v>
      </c>
      <c r="D2990">
        <v>85000</v>
      </c>
      <c r="E2990" s="46">
        <v>45628</v>
      </c>
      <c r="F2990">
        <v>-168</v>
      </c>
      <c r="I2990" t="str">
        <f>INDEX(LedgerMapping[[#All],[Level 3]],MATCH(Actuals[[#This Row],[Sub Ledger]],LedgerMapping[[#All],[Sub Ledger]],0))</f>
        <v>Ammortisation</v>
      </c>
      <c r="J2990" s="22">
        <f>YEAR(Actuals[[#This Row],[Date]])</f>
        <v>2024</v>
      </c>
      <c r="K2990" s="22">
        <f>MONTH(Actuals[[#This Row],[Date]])</f>
        <v>12</v>
      </c>
      <c r="L2990" s="12"/>
    </row>
    <row r="2991" spans="1:12" x14ac:dyDescent="0.3">
      <c r="A2991">
        <v>3</v>
      </c>
      <c r="B2991">
        <v>101</v>
      </c>
      <c r="C2991">
        <v>6</v>
      </c>
      <c r="D2991">
        <v>87000</v>
      </c>
      <c r="E2991" s="46">
        <v>44562</v>
      </c>
      <c r="F2991">
        <v>-360</v>
      </c>
      <c r="I2991" t="str">
        <f>INDEX(LedgerMapping[[#All],[Level 3]],MATCH(Actuals[[#This Row],[Sub Ledger]],LedgerMapping[[#All],[Sub Ledger]],0))</f>
        <v>Administration</v>
      </c>
      <c r="J2991" s="22">
        <f>YEAR(Actuals[[#This Row],[Date]])</f>
        <v>2022</v>
      </c>
      <c r="K2991" s="22">
        <f>MONTH(Actuals[[#This Row],[Date]])</f>
        <v>1</v>
      </c>
      <c r="L2991" s="12"/>
    </row>
    <row r="2992" spans="1:12" x14ac:dyDescent="0.3">
      <c r="A2992">
        <v>3</v>
      </c>
      <c r="B2992">
        <v>1229</v>
      </c>
      <c r="C2992">
        <v>6</v>
      </c>
      <c r="D2992">
        <v>87000</v>
      </c>
      <c r="E2992" s="46">
        <v>44593</v>
      </c>
      <c r="F2992">
        <v>-360</v>
      </c>
      <c r="I2992" t="str">
        <f>INDEX(LedgerMapping[[#All],[Level 3]],MATCH(Actuals[[#This Row],[Sub Ledger]],LedgerMapping[[#All],[Sub Ledger]],0))</f>
        <v>Administration</v>
      </c>
      <c r="J2992" s="22">
        <f>YEAR(Actuals[[#This Row],[Date]])</f>
        <v>2022</v>
      </c>
      <c r="K2992" s="22">
        <f>MONTH(Actuals[[#This Row],[Date]])</f>
        <v>2</v>
      </c>
      <c r="L2992" s="12"/>
    </row>
    <row r="2993" spans="1:12" x14ac:dyDescent="0.3">
      <c r="A2993">
        <v>3</v>
      </c>
      <c r="B2993">
        <v>2353</v>
      </c>
      <c r="C2993">
        <v>6</v>
      </c>
      <c r="D2993">
        <v>87000</v>
      </c>
      <c r="E2993" s="46">
        <v>44624</v>
      </c>
      <c r="F2993">
        <v>-315</v>
      </c>
      <c r="I2993" t="str">
        <f>INDEX(LedgerMapping[[#All],[Level 3]],MATCH(Actuals[[#This Row],[Sub Ledger]],LedgerMapping[[#All],[Sub Ledger]],0))</f>
        <v>Administration</v>
      </c>
      <c r="J2993" s="22">
        <f>YEAR(Actuals[[#This Row],[Date]])</f>
        <v>2022</v>
      </c>
      <c r="K2993" s="22">
        <f>MONTH(Actuals[[#This Row],[Date]])</f>
        <v>3</v>
      </c>
      <c r="L2993" s="12"/>
    </row>
    <row r="2994" spans="1:12" x14ac:dyDescent="0.3">
      <c r="A2994">
        <v>3</v>
      </c>
      <c r="B2994">
        <v>3471</v>
      </c>
      <c r="C2994">
        <v>6</v>
      </c>
      <c r="D2994">
        <v>87000</v>
      </c>
      <c r="E2994" s="46">
        <v>44654</v>
      </c>
      <c r="F2994">
        <v>-360</v>
      </c>
      <c r="I2994" t="str">
        <f>INDEX(LedgerMapping[[#All],[Level 3]],MATCH(Actuals[[#This Row],[Sub Ledger]],LedgerMapping[[#All],[Sub Ledger]],0))</f>
        <v>Administration</v>
      </c>
      <c r="J2994" s="22">
        <f>YEAR(Actuals[[#This Row],[Date]])</f>
        <v>2022</v>
      </c>
      <c r="K2994" s="22">
        <f>MONTH(Actuals[[#This Row],[Date]])</f>
        <v>4</v>
      </c>
      <c r="L2994" s="12"/>
    </row>
    <row r="2995" spans="1:12" x14ac:dyDescent="0.3">
      <c r="A2995">
        <v>3</v>
      </c>
      <c r="B2995">
        <v>4591</v>
      </c>
      <c r="C2995">
        <v>6</v>
      </c>
      <c r="D2995">
        <v>87000</v>
      </c>
      <c r="E2995" s="46">
        <v>44685</v>
      </c>
      <c r="F2995">
        <v>-315</v>
      </c>
      <c r="I2995" t="str">
        <f>INDEX(LedgerMapping[[#All],[Level 3]],MATCH(Actuals[[#This Row],[Sub Ledger]],LedgerMapping[[#All],[Sub Ledger]],0))</f>
        <v>Administration</v>
      </c>
      <c r="J2995" s="22">
        <f>YEAR(Actuals[[#This Row],[Date]])</f>
        <v>2022</v>
      </c>
      <c r="K2995" s="22">
        <f>MONTH(Actuals[[#This Row],[Date]])</f>
        <v>5</v>
      </c>
      <c r="L2995" s="12"/>
    </row>
    <row r="2996" spans="1:12" x14ac:dyDescent="0.3">
      <c r="A2996">
        <v>3</v>
      </c>
      <c r="B2996">
        <v>5716</v>
      </c>
      <c r="C2996">
        <v>6</v>
      </c>
      <c r="D2996">
        <v>87000</v>
      </c>
      <c r="E2996" s="46">
        <v>44715</v>
      </c>
      <c r="F2996">
        <v>-315</v>
      </c>
      <c r="I2996" t="str">
        <f>INDEX(LedgerMapping[[#All],[Level 3]],MATCH(Actuals[[#This Row],[Sub Ledger]],LedgerMapping[[#All],[Sub Ledger]],0))</f>
        <v>Administration</v>
      </c>
      <c r="J2996" s="22">
        <f>YEAR(Actuals[[#This Row],[Date]])</f>
        <v>2022</v>
      </c>
      <c r="K2996" s="22">
        <f>MONTH(Actuals[[#This Row],[Date]])</f>
        <v>6</v>
      </c>
      <c r="L2996" s="12"/>
    </row>
    <row r="2997" spans="1:12" x14ac:dyDescent="0.3">
      <c r="A2997">
        <v>3</v>
      </c>
      <c r="B2997">
        <v>6841</v>
      </c>
      <c r="C2997">
        <v>6</v>
      </c>
      <c r="D2997">
        <v>87000</v>
      </c>
      <c r="E2997" s="46">
        <v>44746</v>
      </c>
      <c r="F2997">
        <v>-360</v>
      </c>
      <c r="I2997" t="str">
        <f>INDEX(LedgerMapping[[#All],[Level 3]],MATCH(Actuals[[#This Row],[Sub Ledger]],LedgerMapping[[#All],[Sub Ledger]],0))</f>
        <v>Administration</v>
      </c>
      <c r="J2997" s="22">
        <f>YEAR(Actuals[[#This Row],[Date]])</f>
        <v>2022</v>
      </c>
      <c r="K2997" s="22">
        <f>MONTH(Actuals[[#This Row],[Date]])</f>
        <v>7</v>
      </c>
      <c r="L2997" s="12"/>
    </row>
    <row r="2998" spans="1:12" x14ac:dyDescent="0.3">
      <c r="A2998">
        <v>3</v>
      </c>
      <c r="B2998">
        <v>7960</v>
      </c>
      <c r="C2998">
        <v>6</v>
      </c>
      <c r="D2998">
        <v>87000</v>
      </c>
      <c r="E2998" s="46">
        <v>44777</v>
      </c>
      <c r="F2998">
        <v>-360</v>
      </c>
      <c r="I2998" t="str">
        <f>INDEX(LedgerMapping[[#All],[Level 3]],MATCH(Actuals[[#This Row],[Sub Ledger]],LedgerMapping[[#All],[Sub Ledger]],0))</f>
        <v>Administration</v>
      </c>
      <c r="J2998" s="22">
        <f>YEAR(Actuals[[#This Row],[Date]])</f>
        <v>2022</v>
      </c>
      <c r="K2998" s="22">
        <f>MONTH(Actuals[[#This Row],[Date]])</f>
        <v>8</v>
      </c>
      <c r="L2998" s="12"/>
    </row>
    <row r="2999" spans="1:12" x14ac:dyDescent="0.3">
      <c r="A2999">
        <v>3</v>
      </c>
      <c r="B2999">
        <v>9083</v>
      </c>
      <c r="C2999">
        <v>6</v>
      </c>
      <c r="D2999">
        <v>87000</v>
      </c>
      <c r="E2999" s="46">
        <v>44805</v>
      </c>
      <c r="F2999">
        <v>-360</v>
      </c>
      <c r="I2999" t="str">
        <f>INDEX(LedgerMapping[[#All],[Level 3]],MATCH(Actuals[[#This Row],[Sub Ledger]],LedgerMapping[[#All],[Sub Ledger]],0))</f>
        <v>Administration</v>
      </c>
      <c r="J2999" s="22">
        <f>YEAR(Actuals[[#This Row],[Date]])</f>
        <v>2022</v>
      </c>
      <c r="K2999" s="22">
        <f>MONTH(Actuals[[#This Row],[Date]])</f>
        <v>9</v>
      </c>
      <c r="L2999" s="12"/>
    </row>
    <row r="3000" spans="1:12" x14ac:dyDescent="0.3">
      <c r="A3000">
        <v>3</v>
      </c>
      <c r="B3000">
        <v>10198</v>
      </c>
      <c r="C3000">
        <v>6</v>
      </c>
      <c r="D3000">
        <v>87000</v>
      </c>
      <c r="E3000" s="46">
        <v>44836</v>
      </c>
      <c r="F3000">
        <v>-315</v>
      </c>
      <c r="I3000" t="str">
        <f>INDEX(LedgerMapping[[#All],[Level 3]],MATCH(Actuals[[#This Row],[Sub Ledger]],LedgerMapping[[#All],[Sub Ledger]],0))</f>
        <v>Administration</v>
      </c>
      <c r="J3000" s="22">
        <f>YEAR(Actuals[[#This Row],[Date]])</f>
        <v>2022</v>
      </c>
      <c r="K3000" s="22">
        <f>MONTH(Actuals[[#This Row],[Date]])</f>
        <v>10</v>
      </c>
      <c r="L3000" s="12"/>
    </row>
    <row r="3001" spans="1:12" x14ac:dyDescent="0.3">
      <c r="A3001">
        <v>3</v>
      </c>
      <c r="B3001">
        <v>11317</v>
      </c>
      <c r="C3001">
        <v>6</v>
      </c>
      <c r="D3001">
        <v>87000</v>
      </c>
      <c r="E3001" s="46">
        <v>44866</v>
      </c>
      <c r="F3001">
        <v>-360</v>
      </c>
      <c r="I3001" t="str">
        <f>INDEX(LedgerMapping[[#All],[Level 3]],MATCH(Actuals[[#This Row],[Sub Ledger]],LedgerMapping[[#All],[Sub Ledger]],0))</f>
        <v>Administration</v>
      </c>
      <c r="J3001" s="22">
        <f>YEAR(Actuals[[#This Row],[Date]])</f>
        <v>2022</v>
      </c>
      <c r="K3001" s="22">
        <f>MONTH(Actuals[[#This Row],[Date]])</f>
        <v>11</v>
      </c>
      <c r="L3001" s="12"/>
    </row>
    <row r="3002" spans="1:12" x14ac:dyDescent="0.3">
      <c r="A3002">
        <v>3</v>
      </c>
      <c r="B3002">
        <v>12445</v>
      </c>
      <c r="C3002">
        <v>6</v>
      </c>
      <c r="D3002">
        <v>87000</v>
      </c>
      <c r="E3002" s="46">
        <v>44897</v>
      </c>
      <c r="F3002">
        <v>-315</v>
      </c>
      <c r="I3002" t="str">
        <f>INDEX(LedgerMapping[[#All],[Level 3]],MATCH(Actuals[[#This Row],[Sub Ledger]],LedgerMapping[[#All],[Sub Ledger]],0))</f>
        <v>Administration</v>
      </c>
      <c r="J3002" s="22">
        <f>YEAR(Actuals[[#This Row],[Date]])</f>
        <v>2022</v>
      </c>
      <c r="K3002" s="22">
        <f>MONTH(Actuals[[#This Row],[Date]])</f>
        <v>12</v>
      </c>
      <c r="L3002" s="12"/>
    </row>
    <row r="3003" spans="1:12" x14ac:dyDescent="0.3">
      <c r="A3003">
        <v>3</v>
      </c>
      <c r="B3003">
        <v>13546</v>
      </c>
      <c r="C3003">
        <v>6</v>
      </c>
      <c r="D3003">
        <v>87000</v>
      </c>
      <c r="E3003" s="46">
        <v>44927</v>
      </c>
      <c r="F3003">
        <v>-990</v>
      </c>
      <c r="I3003" t="str">
        <f>INDEX(LedgerMapping[[#All],[Level 3]],MATCH(Actuals[[#This Row],[Sub Ledger]],LedgerMapping[[#All],[Sub Ledger]],0))</f>
        <v>Administration</v>
      </c>
      <c r="J3003" s="22">
        <f>YEAR(Actuals[[#This Row],[Date]])</f>
        <v>2023</v>
      </c>
      <c r="K3003" s="22">
        <f>MONTH(Actuals[[#This Row],[Date]])</f>
        <v>1</v>
      </c>
      <c r="L3003" s="12"/>
    </row>
    <row r="3004" spans="1:12" x14ac:dyDescent="0.3">
      <c r="A3004">
        <v>3</v>
      </c>
      <c r="B3004">
        <v>14560</v>
      </c>
      <c r="C3004">
        <v>6</v>
      </c>
      <c r="D3004">
        <v>87000</v>
      </c>
      <c r="E3004" s="46">
        <v>44958</v>
      </c>
      <c r="F3004">
        <v>-990</v>
      </c>
      <c r="I3004" t="str">
        <f>INDEX(LedgerMapping[[#All],[Level 3]],MATCH(Actuals[[#This Row],[Sub Ledger]],LedgerMapping[[#All],[Sub Ledger]],0))</f>
        <v>Administration</v>
      </c>
      <c r="J3004" s="22">
        <f>YEAR(Actuals[[#This Row],[Date]])</f>
        <v>2023</v>
      </c>
      <c r="K3004" s="22">
        <f>MONTH(Actuals[[#This Row],[Date]])</f>
        <v>2</v>
      </c>
      <c r="L3004" s="12"/>
    </row>
    <row r="3005" spans="1:12" x14ac:dyDescent="0.3">
      <c r="A3005">
        <v>3</v>
      </c>
      <c r="B3005">
        <v>15539</v>
      </c>
      <c r="C3005">
        <v>6</v>
      </c>
      <c r="D3005">
        <v>87000</v>
      </c>
      <c r="E3005" s="46">
        <v>44988</v>
      </c>
      <c r="F3005">
        <v>-900</v>
      </c>
      <c r="I3005" t="str">
        <f>INDEX(LedgerMapping[[#All],[Level 3]],MATCH(Actuals[[#This Row],[Sub Ledger]],LedgerMapping[[#All],[Sub Ledger]],0))</f>
        <v>Administration</v>
      </c>
      <c r="J3005" s="22">
        <f>YEAR(Actuals[[#This Row],[Date]])</f>
        <v>2023</v>
      </c>
      <c r="K3005" s="22">
        <f>MONTH(Actuals[[#This Row],[Date]])</f>
        <v>3</v>
      </c>
      <c r="L3005" s="12"/>
    </row>
    <row r="3006" spans="1:12" x14ac:dyDescent="0.3">
      <c r="A3006">
        <v>3</v>
      </c>
      <c r="B3006">
        <v>16571</v>
      </c>
      <c r="C3006">
        <v>6</v>
      </c>
      <c r="D3006">
        <v>87000</v>
      </c>
      <c r="E3006" s="46">
        <v>45018</v>
      </c>
      <c r="F3006">
        <v>-900</v>
      </c>
      <c r="I3006" t="str">
        <f>INDEX(LedgerMapping[[#All],[Level 3]],MATCH(Actuals[[#This Row],[Sub Ledger]],LedgerMapping[[#All],[Sub Ledger]],0))</f>
        <v>Administration</v>
      </c>
      <c r="J3006" s="22">
        <f>YEAR(Actuals[[#This Row],[Date]])</f>
        <v>2023</v>
      </c>
      <c r="K3006" s="22">
        <f>MONTH(Actuals[[#This Row],[Date]])</f>
        <v>4</v>
      </c>
      <c r="L3006" s="12"/>
    </row>
    <row r="3007" spans="1:12" x14ac:dyDescent="0.3">
      <c r="A3007">
        <v>3</v>
      </c>
      <c r="B3007">
        <v>17603</v>
      </c>
      <c r="C3007">
        <v>6</v>
      </c>
      <c r="D3007">
        <v>87000</v>
      </c>
      <c r="E3007" s="46">
        <v>45049</v>
      </c>
      <c r="F3007">
        <v>-990</v>
      </c>
      <c r="I3007" t="str">
        <f>INDEX(LedgerMapping[[#All],[Level 3]],MATCH(Actuals[[#This Row],[Sub Ledger]],LedgerMapping[[#All],[Sub Ledger]],0))</f>
        <v>Administration</v>
      </c>
      <c r="J3007" s="22">
        <f>YEAR(Actuals[[#This Row],[Date]])</f>
        <v>2023</v>
      </c>
      <c r="K3007" s="22">
        <f>MONTH(Actuals[[#This Row],[Date]])</f>
        <v>5</v>
      </c>
      <c r="L3007" s="12"/>
    </row>
    <row r="3008" spans="1:12" x14ac:dyDescent="0.3">
      <c r="A3008">
        <v>3</v>
      </c>
      <c r="B3008">
        <v>18607</v>
      </c>
      <c r="C3008">
        <v>6</v>
      </c>
      <c r="D3008">
        <v>87000</v>
      </c>
      <c r="E3008" s="46">
        <v>45079</v>
      </c>
      <c r="F3008">
        <v>-810</v>
      </c>
      <c r="I3008" t="str">
        <f>INDEX(LedgerMapping[[#All],[Level 3]],MATCH(Actuals[[#This Row],[Sub Ledger]],LedgerMapping[[#All],[Sub Ledger]],0))</f>
        <v>Administration</v>
      </c>
      <c r="J3008" s="22">
        <f>YEAR(Actuals[[#This Row],[Date]])</f>
        <v>2023</v>
      </c>
      <c r="K3008" s="22">
        <f>MONTH(Actuals[[#This Row],[Date]])</f>
        <v>6</v>
      </c>
      <c r="L3008" s="12"/>
    </row>
    <row r="3009" spans="1:12" x14ac:dyDescent="0.3">
      <c r="A3009">
        <v>3</v>
      </c>
      <c r="B3009">
        <v>19635</v>
      </c>
      <c r="C3009">
        <v>6</v>
      </c>
      <c r="D3009">
        <v>87000</v>
      </c>
      <c r="E3009" s="46">
        <v>45110</v>
      </c>
      <c r="F3009">
        <v>-990</v>
      </c>
      <c r="I3009" t="str">
        <f>INDEX(LedgerMapping[[#All],[Level 3]],MATCH(Actuals[[#This Row],[Sub Ledger]],LedgerMapping[[#All],[Sub Ledger]],0))</f>
        <v>Administration</v>
      </c>
      <c r="J3009" s="22">
        <f>YEAR(Actuals[[#This Row],[Date]])</f>
        <v>2023</v>
      </c>
      <c r="K3009" s="22">
        <f>MONTH(Actuals[[#This Row],[Date]])</f>
        <v>7</v>
      </c>
      <c r="L3009" s="12"/>
    </row>
    <row r="3010" spans="1:12" x14ac:dyDescent="0.3">
      <c r="A3010">
        <v>3</v>
      </c>
      <c r="B3010">
        <v>20665</v>
      </c>
      <c r="C3010">
        <v>6</v>
      </c>
      <c r="D3010">
        <v>87000</v>
      </c>
      <c r="E3010" s="46">
        <v>45141</v>
      </c>
      <c r="F3010">
        <v>-810</v>
      </c>
      <c r="I3010" t="str">
        <f>INDEX(LedgerMapping[[#All],[Level 3]],MATCH(Actuals[[#This Row],[Sub Ledger]],LedgerMapping[[#All],[Sub Ledger]],0))</f>
        <v>Administration</v>
      </c>
      <c r="J3010" s="22">
        <f>YEAR(Actuals[[#This Row],[Date]])</f>
        <v>2023</v>
      </c>
      <c r="K3010" s="22">
        <f>MONTH(Actuals[[#This Row],[Date]])</f>
        <v>8</v>
      </c>
      <c r="L3010" s="12"/>
    </row>
    <row r="3011" spans="1:12" x14ac:dyDescent="0.3">
      <c r="A3011">
        <v>3</v>
      </c>
      <c r="B3011">
        <v>21667</v>
      </c>
      <c r="C3011">
        <v>6</v>
      </c>
      <c r="D3011">
        <v>87000</v>
      </c>
      <c r="E3011" s="46">
        <v>45169</v>
      </c>
      <c r="F3011">
        <v>-900</v>
      </c>
      <c r="I3011" t="str">
        <f>INDEX(LedgerMapping[[#All],[Level 3]],MATCH(Actuals[[#This Row],[Sub Ledger]],LedgerMapping[[#All],[Sub Ledger]],0))</f>
        <v>Administration</v>
      </c>
      <c r="J3011" s="22">
        <f>YEAR(Actuals[[#This Row],[Date]])</f>
        <v>2023</v>
      </c>
      <c r="K3011" s="22">
        <f>MONTH(Actuals[[#This Row],[Date]])</f>
        <v>8</v>
      </c>
      <c r="L3011" s="12"/>
    </row>
    <row r="3012" spans="1:12" x14ac:dyDescent="0.3">
      <c r="A3012">
        <v>3</v>
      </c>
      <c r="B3012">
        <v>22643</v>
      </c>
      <c r="C3012">
        <v>6</v>
      </c>
      <c r="D3012">
        <v>87000</v>
      </c>
      <c r="E3012" s="46">
        <v>45200</v>
      </c>
      <c r="F3012">
        <v>-900</v>
      </c>
      <c r="I3012" t="str">
        <f>INDEX(LedgerMapping[[#All],[Level 3]],MATCH(Actuals[[#This Row],[Sub Ledger]],LedgerMapping[[#All],[Sub Ledger]],0))</f>
        <v>Administration</v>
      </c>
      <c r="J3012" s="22">
        <f>YEAR(Actuals[[#This Row],[Date]])</f>
        <v>2023</v>
      </c>
      <c r="K3012" s="22">
        <f>MONTH(Actuals[[#This Row],[Date]])</f>
        <v>10</v>
      </c>
      <c r="L3012" s="12"/>
    </row>
    <row r="3013" spans="1:12" x14ac:dyDescent="0.3">
      <c r="A3013">
        <v>3</v>
      </c>
      <c r="B3013">
        <v>23647</v>
      </c>
      <c r="C3013">
        <v>6</v>
      </c>
      <c r="D3013">
        <v>87000</v>
      </c>
      <c r="E3013" s="46">
        <v>45230</v>
      </c>
      <c r="F3013">
        <v>-810</v>
      </c>
      <c r="I3013" t="str">
        <f>INDEX(LedgerMapping[[#All],[Level 3]],MATCH(Actuals[[#This Row],[Sub Ledger]],LedgerMapping[[#All],[Sub Ledger]],0))</f>
        <v>Administration</v>
      </c>
      <c r="J3013" s="22">
        <f>YEAR(Actuals[[#This Row],[Date]])</f>
        <v>2023</v>
      </c>
      <c r="K3013" s="22">
        <f>MONTH(Actuals[[#This Row],[Date]])</f>
        <v>10</v>
      </c>
      <c r="L3013" s="12"/>
    </row>
    <row r="3014" spans="1:12" x14ac:dyDescent="0.3">
      <c r="A3014">
        <v>3</v>
      </c>
      <c r="B3014">
        <v>24677</v>
      </c>
      <c r="C3014">
        <v>6</v>
      </c>
      <c r="D3014">
        <v>87000</v>
      </c>
      <c r="E3014" s="46">
        <v>45261</v>
      </c>
      <c r="F3014">
        <v>-900</v>
      </c>
      <c r="I3014" t="str">
        <f>INDEX(LedgerMapping[[#All],[Level 3]],MATCH(Actuals[[#This Row],[Sub Ledger]],LedgerMapping[[#All],[Sub Ledger]],0))</f>
        <v>Administration</v>
      </c>
      <c r="J3014" s="22">
        <f>YEAR(Actuals[[#This Row],[Date]])</f>
        <v>2023</v>
      </c>
      <c r="K3014" s="22">
        <f>MONTH(Actuals[[#This Row],[Date]])</f>
        <v>12</v>
      </c>
      <c r="L3014" s="12"/>
    </row>
    <row r="3015" spans="1:12" x14ac:dyDescent="0.3">
      <c r="A3015">
        <v>3</v>
      </c>
      <c r="B3015">
        <v>25736</v>
      </c>
      <c r="C3015">
        <v>6</v>
      </c>
      <c r="D3015">
        <v>87000</v>
      </c>
      <c r="E3015" s="46">
        <v>45291</v>
      </c>
      <c r="F3015">
        <v>-878</v>
      </c>
      <c r="I3015" t="str">
        <f>INDEX(LedgerMapping[[#All],[Level 3]],MATCH(Actuals[[#This Row],[Sub Ledger]],LedgerMapping[[#All],[Sub Ledger]],0))</f>
        <v>Administration</v>
      </c>
      <c r="J3015" s="22">
        <f>YEAR(Actuals[[#This Row],[Date]])</f>
        <v>2023</v>
      </c>
      <c r="K3015" s="22">
        <f>MONTH(Actuals[[#This Row],[Date]])</f>
        <v>12</v>
      </c>
      <c r="L3015" s="12"/>
    </row>
    <row r="3016" spans="1:12" x14ac:dyDescent="0.3">
      <c r="A3016">
        <v>3</v>
      </c>
      <c r="B3016">
        <v>26874</v>
      </c>
      <c r="C3016">
        <v>6</v>
      </c>
      <c r="D3016">
        <v>87000</v>
      </c>
      <c r="E3016" s="46">
        <v>45322</v>
      </c>
      <c r="F3016">
        <v>-1013</v>
      </c>
      <c r="I3016" t="str">
        <f>INDEX(LedgerMapping[[#All],[Level 3]],MATCH(Actuals[[#This Row],[Sub Ledger]],LedgerMapping[[#All],[Sub Ledger]],0))</f>
        <v>Administration</v>
      </c>
      <c r="J3016" s="22">
        <f>YEAR(Actuals[[#This Row],[Date]])</f>
        <v>2024</v>
      </c>
      <c r="K3016" s="22">
        <f>MONTH(Actuals[[#This Row],[Date]])</f>
        <v>1</v>
      </c>
      <c r="L3016" s="12"/>
    </row>
    <row r="3017" spans="1:12" x14ac:dyDescent="0.3">
      <c r="A3017">
        <v>3</v>
      </c>
      <c r="B3017">
        <v>28024</v>
      </c>
      <c r="C3017">
        <v>6</v>
      </c>
      <c r="D3017">
        <v>87000</v>
      </c>
      <c r="E3017" s="46">
        <v>45354</v>
      </c>
      <c r="F3017">
        <v>-945</v>
      </c>
      <c r="I3017" t="str">
        <f>INDEX(LedgerMapping[[#All],[Level 3]],MATCH(Actuals[[#This Row],[Sub Ledger]],LedgerMapping[[#All],[Sub Ledger]],0))</f>
        <v>Administration</v>
      </c>
      <c r="J3017" s="22">
        <f>YEAR(Actuals[[#This Row],[Date]])</f>
        <v>2024</v>
      </c>
      <c r="K3017" s="22">
        <f>MONTH(Actuals[[#This Row],[Date]])</f>
        <v>3</v>
      </c>
      <c r="L3017" s="12"/>
    </row>
    <row r="3018" spans="1:12" x14ac:dyDescent="0.3">
      <c r="A3018">
        <v>3</v>
      </c>
      <c r="B3018">
        <v>29177</v>
      </c>
      <c r="C3018">
        <v>6</v>
      </c>
      <c r="D3018">
        <v>87000</v>
      </c>
      <c r="E3018" s="46">
        <v>45384</v>
      </c>
      <c r="F3018">
        <v>-945</v>
      </c>
      <c r="I3018" t="str">
        <f>INDEX(LedgerMapping[[#All],[Level 3]],MATCH(Actuals[[#This Row],[Sub Ledger]],LedgerMapping[[#All],[Sub Ledger]],0))</f>
        <v>Administration</v>
      </c>
      <c r="J3018" s="22">
        <f>YEAR(Actuals[[#This Row],[Date]])</f>
        <v>2024</v>
      </c>
      <c r="K3018" s="22">
        <f>MONTH(Actuals[[#This Row],[Date]])</f>
        <v>4</v>
      </c>
      <c r="L3018" s="12"/>
    </row>
    <row r="3019" spans="1:12" x14ac:dyDescent="0.3">
      <c r="A3019">
        <v>3</v>
      </c>
      <c r="B3019">
        <v>30303</v>
      </c>
      <c r="C3019">
        <v>6</v>
      </c>
      <c r="D3019">
        <v>87000</v>
      </c>
      <c r="E3019" s="46">
        <v>45415</v>
      </c>
      <c r="F3019">
        <v>-945</v>
      </c>
      <c r="I3019" t="str">
        <f>INDEX(LedgerMapping[[#All],[Level 3]],MATCH(Actuals[[#This Row],[Sub Ledger]],LedgerMapping[[#All],[Sub Ledger]],0))</f>
        <v>Administration</v>
      </c>
      <c r="J3019" s="22">
        <f>YEAR(Actuals[[#This Row],[Date]])</f>
        <v>2024</v>
      </c>
      <c r="K3019" s="22">
        <f>MONTH(Actuals[[#This Row],[Date]])</f>
        <v>5</v>
      </c>
      <c r="L3019" s="12"/>
    </row>
    <row r="3020" spans="1:12" x14ac:dyDescent="0.3">
      <c r="A3020">
        <v>3</v>
      </c>
      <c r="B3020">
        <v>31429</v>
      </c>
      <c r="C3020">
        <v>6</v>
      </c>
      <c r="D3020">
        <v>87000</v>
      </c>
      <c r="E3020" s="46">
        <v>45445</v>
      </c>
      <c r="F3020">
        <v>-945</v>
      </c>
      <c r="I3020" t="str">
        <f>INDEX(LedgerMapping[[#All],[Level 3]],MATCH(Actuals[[#This Row],[Sub Ledger]],LedgerMapping[[#All],[Sub Ledger]],0))</f>
        <v>Administration</v>
      </c>
      <c r="J3020" s="22">
        <f>YEAR(Actuals[[#This Row],[Date]])</f>
        <v>2024</v>
      </c>
      <c r="K3020" s="22">
        <f>MONTH(Actuals[[#This Row],[Date]])</f>
        <v>6</v>
      </c>
      <c r="L3020" s="12"/>
    </row>
    <row r="3021" spans="1:12" x14ac:dyDescent="0.3">
      <c r="A3021">
        <v>3</v>
      </c>
      <c r="B3021">
        <v>32553</v>
      </c>
      <c r="C3021">
        <v>6</v>
      </c>
      <c r="D3021">
        <v>87000</v>
      </c>
      <c r="E3021" s="46">
        <v>45476</v>
      </c>
      <c r="F3021">
        <v>-878</v>
      </c>
      <c r="I3021" t="str">
        <f>INDEX(LedgerMapping[[#All],[Level 3]],MATCH(Actuals[[#This Row],[Sub Ledger]],LedgerMapping[[#All],[Sub Ledger]],0))</f>
        <v>Administration</v>
      </c>
      <c r="J3021" s="22">
        <f>YEAR(Actuals[[#This Row],[Date]])</f>
        <v>2024</v>
      </c>
      <c r="K3021" s="22">
        <f>MONTH(Actuals[[#This Row],[Date]])</f>
        <v>7</v>
      </c>
      <c r="L3021" s="12"/>
    </row>
    <row r="3022" spans="1:12" x14ac:dyDescent="0.3">
      <c r="A3022">
        <v>3</v>
      </c>
      <c r="B3022">
        <v>33678</v>
      </c>
      <c r="C3022">
        <v>6</v>
      </c>
      <c r="D3022">
        <v>87000</v>
      </c>
      <c r="E3022" s="46">
        <v>45507</v>
      </c>
      <c r="F3022">
        <v>-945</v>
      </c>
      <c r="I3022" t="str">
        <f>INDEX(LedgerMapping[[#All],[Level 3]],MATCH(Actuals[[#This Row],[Sub Ledger]],LedgerMapping[[#All],[Sub Ledger]],0))</f>
        <v>Administration</v>
      </c>
      <c r="J3022" s="22">
        <f>YEAR(Actuals[[#This Row],[Date]])</f>
        <v>2024</v>
      </c>
      <c r="K3022" s="22">
        <f>MONTH(Actuals[[#This Row],[Date]])</f>
        <v>8</v>
      </c>
      <c r="L3022" s="12"/>
    </row>
    <row r="3023" spans="1:12" x14ac:dyDescent="0.3">
      <c r="A3023">
        <v>3</v>
      </c>
      <c r="B3023">
        <v>34828</v>
      </c>
      <c r="C3023">
        <v>6</v>
      </c>
      <c r="D3023">
        <v>87000</v>
      </c>
      <c r="E3023" s="46">
        <v>45536</v>
      </c>
      <c r="F3023">
        <v>-945</v>
      </c>
      <c r="I3023" t="str">
        <f>INDEX(LedgerMapping[[#All],[Level 3]],MATCH(Actuals[[#This Row],[Sub Ledger]],LedgerMapping[[#All],[Sub Ledger]],0))</f>
        <v>Administration</v>
      </c>
      <c r="J3023" s="22">
        <f>YEAR(Actuals[[#This Row],[Date]])</f>
        <v>2024</v>
      </c>
      <c r="K3023" s="22">
        <f>MONTH(Actuals[[#This Row],[Date]])</f>
        <v>9</v>
      </c>
      <c r="L3023" s="12"/>
    </row>
    <row r="3024" spans="1:12" x14ac:dyDescent="0.3">
      <c r="A3024">
        <v>3</v>
      </c>
      <c r="B3024">
        <v>35979</v>
      </c>
      <c r="C3024">
        <v>6</v>
      </c>
      <c r="D3024">
        <v>87000</v>
      </c>
      <c r="E3024" s="46">
        <v>45567</v>
      </c>
      <c r="F3024">
        <v>-878</v>
      </c>
      <c r="I3024" t="str">
        <f>INDEX(LedgerMapping[[#All],[Level 3]],MATCH(Actuals[[#This Row],[Sub Ledger]],LedgerMapping[[#All],[Sub Ledger]],0))</f>
        <v>Administration</v>
      </c>
      <c r="J3024" s="22">
        <f>YEAR(Actuals[[#This Row],[Date]])</f>
        <v>2024</v>
      </c>
      <c r="K3024" s="22">
        <f>MONTH(Actuals[[#This Row],[Date]])</f>
        <v>10</v>
      </c>
      <c r="L3024" s="12"/>
    </row>
    <row r="3025" spans="1:12" x14ac:dyDescent="0.3">
      <c r="A3025">
        <v>3</v>
      </c>
      <c r="B3025">
        <v>37128</v>
      </c>
      <c r="C3025">
        <v>6</v>
      </c>
      <c r="D3025">
        <v>87000</v>
      </c>
      <c r="E3025" s="46">
        <v>45597</v>
      </c>
      <c r="F3025">
        <v>-1013</v>
      </c>
      <c r="I3025" t="str">
        <f>INDEX(LedgerMapping[[#All],[Level 3]],MATCH(Actuals[[#This Row],[Sub Ledger]],LedgerMapping[[#All],[Sub Ledger]],0))</f>
        <v>Administration</v>
      </c>
      <c r="J3025" s="22">
        <f>YEAR(Actuals[[#This Row],[Date]])</f>
        <v>2024</v>
      </c>
      <c r="K3025" s="22">
        <f>MONTH(Actuals[[#This Row],[Date]])</f>
        <v>11</v>
      </c>
      <c r="L3025" s="12"/>
    </row>
    <row r="3026" spans="1:12" x14ac:dyDescent="0.3">
      <c r="A3026">
        <v>3</v>
      </c>
      <c r="B3026">
        <v>38278</v>
      </c>
      <c r="C3026">
        <v>6</v>
      </c>
      <c r="D3026">
        <v>87000</v>
      </c>
      <c r="E3026" s="46">
        <v>45628</v>
      </c>
      <c r="F3026">
        <v>-878</v>
      </c>
      <c r="I3026" t="str">
        <f>INDEX(LedgerMapping[[#All],[Level 3]],MATCH(Actuals[[#This Row],[Sub Ledger]],LedgerMapping[[#All],[Sub Ledger]],0))</f>
        <v>Administration</v>
      </c>
      <c r="J3026" s="22">
        <f>YEAR(Actuals[[#This Row],[Date]])</f>
        <v>2024</v>
      </c>
      <c r="K3026" s="22">
        <f>MONTH(Actuals[[#This Row],[Date]])</f>
        <v>12</v>
      </c>
      <c r="L3026" s="12"/>
    </row>
    <row r="3027" spans="1:12" x14ac:dyDescent="0.3">
      <c r="A3027">
        <v>3</v>
      </c>
      <c r="B3027">
        <v>103</v>
      </c>
      <c r="C3027">
        <v>6</v>
      </c>
      <c r="D3027">
        <v>90000</v>
      </c>
      <c r="E3027" s="46">
        <v>44562</v>
      </c>
      <c r="F3027">
        <v>-276</v>
      </c>
      <c r="I3027" t="str">
        <f>INDEX(LedgerMapping[[#All],[Level 3]],MATCH(Actuals[[#This Row],[Sub Ledger]],LedgerMapping[[#All],[Sub Ledger]],0))</f>
        <v>Interest</v>
      </c>
      <c r="J3027" s="22">
        <f>YEAR(Actuals[[#This Row],[Date]])</f>
        <v>2022</v>
      </c>
      <c r="K3027" s="22">
        <f>MONTH(Actuals[[#This Row],[Date]])</f>
        <v>1</v>
      </c>
      <c r="L3027" s="12"/>
    </row>
    <row r="3028" spans="1:12" x14ac:dyDescent="0.3">
      <c r="A3028">
        <v>3</v>
      </c>
      <c r="B3028">
        <v>1231</v>
      </c>
      <c r="C3028">
        <v>6</v>
      </c>
      <c r="D3028">
        <v>90000</v>
      </c>
      <c r="E3028" s="46">
        <v>44593</v>
      </c>
      <c r="F3028">
        <v>-276</v>
      </c>
      <c r="I3028" t="str">
        <f>INDEX(LedgerMapping[[#All],[Level 3]],MATCH(Actuals[[#This Row],[Sub Ledger]],LedgerMapping[[#All],[Sub Ledger]],0))</f>
        <v>Interest</v>
      </c>
      <c r="J3028" s="22">
        <f>YEAR(Actuals[[#This Row],[Date]])</f>
        <v>2022</v>
      </c>
      <c r="K3028" s="22">
        <f>MONTH(Actuals[[#This Row],[Date]])</f>
        <v>2</v>
      </c>
      <c r="L3028" s="12"/>
    </row>
    <row r="3029" spans="1:12" x14ac:dyDescent="0.3">
      <c r="A3029">
        <v>3</v>
      </c>
      <c r="B3029">
        <v>2355</v>
      </c>
      <c r="C3029">
        <v>6</v>
      </c>
      <c r="D3029">
        <v>90000</v>
      </c>
      <c r="E3029" s="46">
        <v>44624</v>
      </c>
      <c r="F3029">
        <v>-189</v>
      </c>
      <c r="I3029" t="str">
        <f>INDEX(LedgerMapping[[#All],[Level 3]],MATCH(Actuals[[#This Row],[Sub Ledger]],LedgerMapping[[#All],[Sub Ledger]],0))</f>
        <v>Interest</v>
      </c>
      <c r="J3029" s="22">
        <f>YEAR(Actuals[[#This Row],[Date]])</f>
        <v>2022</v>
      </c>
      <c r="K3029" s="22">
        <f>MONTH(Actuals[[#This Row],[Date]])</f>
        <v>3</v>
      </c>
      <c r="L3029" s="12"/>
    </row>
    <row r="3030" spans="1:12" x14ac:dyDescent="0.3">
      <c r="A3030">
        <v>3</v>
      </c>
      <c r="B3030">
        <v>3473</v>
      </c>
      <c r="C3030">
        <v>6</v>
      </c>
      <c r="D3030">
        <v>90000</v>
      </c>
      <c r="E3030" s="46">
        <v>44654</v>
      </c>
      <c r="F3030">
        <v>-196</v>
      </c>
      <c r="I3030" t="str">
        <f>INDEX(LedgerMapping[[#All],[Level 3]],MATCH(Actuals[[#This Row],[Sub Ledger]],LedgerMapping[[#All],[Sub Ledger]],0))</f>
        <v>Interest</v>
      </c>
      <c r="J3030" s="22">
        <f>YEAR(Actuals[[#This Row],[Date]])</f>
        <v>2022</v>
      </c>
      <c r="K3030" s="22">
        <f>MONTH(Actuals[[#This Row],[Date]])</f>
        <v>4</v>
      </c>
      <c r="L3030" s="12"/>
    </row>
    <row r="3031" spans="1:12" x14ac:dyDescent="0.3">
      <c r="A3031">
        <v>3</v>
      </c>
      <c r="B3031">
        <v>4593</v>
      </c>
      <c r="C3031">
        <v>6</v>
      </c>
      <c r="D3031">
        <v>90000</v>
      </c>
      <c r="E3031" s="46">
        <v>44685</v>
      </c>
      <c r="F3031">
        <v>-186</v>
      </c>
      <c r="I3031" t="str">
        <f>INDEX(LedgerMapping[[#All],[Level 3]],MATCH(Actuals[[#This Row],[Sub Ledger]],LedgerMapping[[#All],[Sub Ledger]],0))</f>
        <v>Interest</v>
      </c>
      <c r="J3031" s="22">
        <f>YEAR(Actuals[[#This Row],[Date]])</f>
        <v>2022</v>
      </c>
      <c r="K3031" s="22">
        <f>MONTH(Actuals[[#This Row],[Date]])</f>
        <v>5</v>
      </c>
      <c r="L3031" s="12"/>
    </row>
    <row r="3032" spans="1:12" x14ac:dyDescent="0.3">
      <c r="A3032">
        <v>3</v>
      </c>
      <c r="B3032">
        <v>5719</v>
      </c>
      <c r="C3032">
        <v>6</v>
      </c>
      <c r="D3032">
        <v>90000</v>
      </c>
      <c r="E3032" s="46">
        <v>44715</v>
      </c>
      <c r="F3032">
        <v>-218</v>
      </c>
      <c r="I3032" t="str">
        <f>INDEX(LedgerMapping[[#All],[Level 3]],MATCH(Actuals[[#This Row],[Sub Ledger]],LedgerMapping[[#All],[Sub Ledger]],0))</f>
        <v>Interest</v>
      </c>
      <c r="J3032" s="22">
        <f>YEAR(Actuals[[#This Row],[Date]])</f>
        <v>2022</v>
      </c>
      <c r="K3032" s="22">
        <f>MONTH(Actuals[[#This Row],[Date]])</f>
        <v>6</v>
      </c>
      <c r="L3032" s="12"/>
    </row>
    <row r="3033" spans="1:12" x14ac:dyDescent="0.3">
      <c r="A3033">
        <v>3</v>
      </c>
      <c r="B3033">
        <v>6843</v>
      </c>
      <c r="C3033">
        <v>6</v>
      </c>
      <c r="D3033">
        <v>90000</v>
      </c>
      <c r="E3033" s="46">
        <v>44746</v>
      </c>
      <c r="F3033">
        <v>-278</v>
      </c>
      <c r="I3033" t="str">
        <f>INDEX(LedgerMapping[[#All],[Level 3]],MATCH(Actuals[[#This Row],[Sub Ledger]],LedgerMapping[[#All],[Sub Ledger]],0))</f>
        <v>Interest</v>
      </c>
      <c r="J3033" s="22">
        <f>YEAR(Actuals[[#This Row],[Date]])</f>
        <v>2022</v>
      </c>
      <c r="K3033" s="22">
        <f>MONTH(Actuals[[#This Row],[Date]])</f>
        <v>7</v>
      </c>
      <c r="L3033" s="12"/>
    </row>
    <row r="3034" spans="1:12" x14ac:dyDescent="0.3">
      <c r="A3034">
        <v>3</v>
      </c>
      <c r="B3034">
        <v>7963</v>
      </c>
      <c r="C3034">
        <v>6</v>
      </c>
      <c r="D3034">
        <v>90000</v>
      </c>
      <c r="E3034" s="46">
        <v>44777</v>
      </c>
      <c r="F3034">
        <v>-232</v>
      </c>
      <c r="I3034" t="str">
        <f>INDEX(LedgerMapping[[#All],[Level 3]],MATCH(Actuals[[#This Row],[Sub Ledger]],LedgerMapping[[#All],[Sub Ledger]],0))</f>
        <v>Interest</v>
      </c>
      <c r="J3034" s="22">
        <f>YEAR(Actuals[[#This Row],[Date]])</f>
        <v>2022</v>
      </c>
      <c r="K3034" s="22">
        <f>MONTH(Actuals[[#This Row],[Date]])</f>
        <v>8</v>
      </c>
      <c r="L3034" s="12"/>
    </row>
    <row r="3035" spans="1:12" x14ac:dyDescent="0.3">
      <c r="A3035">
        <v>3</v>
      </c>
      <c r="B3035">
        <v>9085</v>
      </c>
      <c r="C3035">
        <v>6</v>
      </c>
      <c r="D3035">
        <v>90000</v>
      </c>
      <c r="E3035" s="46">
        <v>44805</v>
      </c>
      <c r="F3035">
        <v>-220</v>
      </c>
      <c r="I3035" t="str">
        <f>INDEX(LedgerMapping[[#All],[Level 3]],MATCH(Actuals[[#This Row],[Sub Ledger]],LedgerMapping[[#All],[Sub Ledger]],0))</f>
        <v>Interest</v>
      </c>
      <c r="J3035" s="22">
        <f>YEAR(Actuals[[#This Row],[Date]])</f>
        <v>2022</v>
      </c>
      <c r="K3035" s="22">
        <f>MONTH(Actuals[[#This Row],[Date]])</f>
        <v>9</v>
      </c>
      <c r="L3035" s="12"/>
    </row>
    <row r="3036" spans="1:12" x14ac:dyDescent="0.3">
      <c r="A3036">
        <v>3</v>
      </c>
      <c r="B3036">
        <v>10201</v>
      </c>
      <c r="C3036">
        <v>6</v>
      </c>
      <c r="D3036">
        <v>90000</v>
      </c>
      <c r="E3036" s="46">
        <v>44836</v>
      </c>
      <c r="F3036">
        <v>-239</v>
      </c>
      <c r="I3036" t="str">
        <f>INDEX(LedgerMapping[[#All],[Level 3]],MATCH(Actuals[[#This Row],[Sub Ledger]],LedgerMapping[[#All],[Sub Ledger]],0))</f>
        <v>Interest</v>
      </c>
      <c r="J3036" s="22">
        <f>YEAR(Actuals[[#This Row],[Date]])</f>
        <v>2022</v>
      </c>
      <c r="K3036" s="22">
        <f>MONTH(Actuals[[#This Row],[Date]])</f>
        <v>10</v>
      </c>
      <c r="L3036" s="12"/>
    </row>
    <row r="3037" spans="1:12" x14ac:dyDescent="0.3">
      <c r="A3037">
        <v>3</v>
      </c>
      <c r="B3037">
        <v>11319</v>
      </c>
      <c r="C3037">
        <v>6</v>
      </c>
      <c r="D3037">
        <v>90000</v>
      </c>
      <c r="E3037" s="46">
        <v>44866</v>
      </c>
      <c r="F3037">
        <v>-230</v>
      </c>
      <c r="I3037" t="str">
        <f>INDEX(LedgerMapping[[#All],[Level 3]],MATCH(Actuals[[#This Row],[Sub Ledger]],LedgerMapping[[#All],[Sub Ledger]],0))</f>
        <v>Interest</v>
      </c>
      <c r="J3037" s="22">
        <f>YEAR(Actuals[[#This Row],[Date]])</f>
        <v>2022</v>
      </c>
      <c r="K3037" s="22">
        <f>MONTH(Actuals[[#This Row],[Date]])</f>
        <v>11</v>
      </c>
      <c r="L3037" s="12"/>
    </row>
    <row r="3038" spans="1:12" x14ac:dyDescent="0.3">
      <c r="A3038">
        <v>3</v>
      </c>
      <c r="B3038">
        <v>12447</v>
      </c>
      <c r="C3038">
        <v>6</v>
      </c>
      <c r="D3038">
        <v>90000</v>
      </c>
      <c r="E3038" s="46">
        <v>44897</v>
      </c>
      <c r="F3038">
        <v>-197</v>
      </c>
      <c r="I3038" t="str">
        <f>INDEX(LedgerMapping[[#All],[Level 3]],MATCH(Actuals[[#This Row],[Sub Ledger]],LedgerMapping[[#All],[Sub Ledger]],0))</f>
        <v>Interest</v>
      </c>
      <c r="J3038" s="22">
        <f>YEAR(Actuals[[#This Row],[Date]])</f>
        <v>2022</v>
      </c>
      <c r="K3038" s="22">
        <f>MONTH(Actuals[[#This Row],[Date]])</f>
        <v>12</v>
      </c>
      <c r="L3038" s="12"/>
    </row>
    <row r="3039" spans="1:12" x14ac:dyDescent="0.3">
      <c r="A3039">
        <v>3</v>
      </c>
      <c r="B3039">
        <v>13548</v>
      </c>
      <c r="C3039">
        <v>6</v>
      </c>
      <c r="D3039">
        <v>90000</v>
      </c>
      <c r="E3039" s="46">
        <v>44927</v>
      </c>
      <c r="F3039">
        <v>-326</v>
      </c>
      <c r="I3039" t="str">
        <f>INDEX(LedgerMapping[[#All],[Level 3]],MATCH(Actuals[[#This Row],[Sub Ledger]],LedgerMapping[[#All],[Sub Ledger]],0))</f>
        <v>Interest</v>
      </c>
      <c r="J3039" s="22">
        <f>YEAR(Actuals[[#This Row],[Date]])</f>
        <v>2023</v>
      </c>
      <c r="K3039" s="22">
        <f>MONTH(Actuals[[#This Row],[Date]])</f>
        <v>1</v>
      </c>
      <c r="L3039" s="12"/>
    </row>
    <row r="3040" spans="1:12" x14ac:dyDescent="0.3">
      <c r="A3040">
        <v>3</v>
      </c>
      <c r="B3040">
        <v>14562</v>
      </c>
      <c r="C3040">
        <v>6</v>
      </c>
      <c r="D3040">
        <v>90000</v>
      </c>
      <c r="E3040" s="46">
        <v>44958</v>
      </c>
      <c r="F3040">
        <v>-306</v>
      </c>
      <c r="I3040" t="str">
        <f>INDEX(LedgerMapping[[#All],[Level 3]],MATCH(Actuals[[#This Row],[Sub Ledger]],LedgerMapping[[#All],[Sub Ledger]],0))</f>
        <v>Interest</v>
      </c>
      <c r="J3040" s="22">
        <f>YEAR(Actuals[[#This Row],[Date]])</f>
        <v>2023</v>
      </c>
      <c r="K3040" s="22">
        <f>MONTH(Actuals[[#This Row],[Date]])</f>
        <v>2</v>
      </c>
      <c r="L3040" s="12"/>
    </row>
    <row r="3041" spans="1:12" x14ac:dyDescent="0.3">
      <c r="A3041">
        <v>3</v>
      </c>
      <c r="B3041">
        <v>15541</v>
      </c>
      <c r="C3041">
        <v>6</v>
      </c>
      <c r="D3041">
        <v>90000</v>
      </c>
      <c r="E3041" s="46">
        <v>44988</v>
      </c>
      <c r="F3041">
        <v>-243</v>
      </c>
      <c r="I3041" t="str">
        <f>INDEX(LedgerMapping[[#All],[Level 3]],MATCH(Actuals[[#This Row],[Sub Ledger]],LedgerMapping[[#All],[Sub Ledger]],0))</f>
        <v>Interest</v>
      </c>
      <c r="J3041" s="22">
        <f>YEAR(Actuals[[#This Row],[Date]])</f>
        <v>2023</v>
      </c>
      <c r="K3041" s="22">
        <f>MONTH(Actuals[[#This Row],[Date]])</f>
        <v>3</v>
      </c>
      <c r="L3041" s="12"/>
    </row>
    <row r="3042" spans="1:12" x14ac:dyDescent="0.3">
      <c r="A3042">
        <v>3</v>
      </c>
      <c r="B3042">
        <v>16573</v>
      </c>
      <c r="C3042">
        <v>6</v>
      </c>
      <c r="D3042">
        <v>90000</v>
      </c>
      <c r="E3042" s="46">
        <v>45018</v>
      </c>
      <c r="F3042">
        <v>-270</v>
      </c>
      <c r="I3042" t="str">
        <f>INDEX(LedgerMapping[[#All],[Level 3]],MATCH(Actuals[[#This Row],[Sub Ledger]],LedgerMapping[[#All],[Sub Ledger]],0))</f>
        <v>Interest</v>
      </c>
      <c r="J3042" s="22">
        <f>YEAR(Actuals[[#This Row],[Date]])</f>
        <v>2023</v>
      </c>
      <c r="K3042" s="22">
        <f>MONTH(Actuals[[#This Row],[Date]])</f>
        <v>4</v>
      </c>
      <c r="L3042" s="12"/>
    </row>
    <row r="3043" spans="1:12" x14ac:dyDescent="0.3">
      <c r="A3043">
        <v>3</v>
      </c>
      <c r="B3043">
        <v>17605</v>
      </c>
      <c r="C3043">
        <v>6</v>
      </c>
      <c r="D3043">
        <v>90000</v>
      </c>
      <c r="E3043" s="46">
        <v>45049</v>
      </c>
      <c r="F3043">
        <v>-303</v>
      </c>
      <c r="I3043" t="str">
        <f>INDEX(LedgerMapping[[#All],[Level 3]],MATCH(Actuals[[#This Row],[Sub Ledger]],LedgerMapping[[#All],[Sub Ledger]],0))</f>
        <v>Interest</v>
      </c>
      <c r="J3043" s="22">
        <f>YEAR(Actuals[[#This Row],[Date]])</f>
        <v>2023</v>
      </c>
      <c r="K3043" s="22">
        <f>MONTH(Actuals[[#This Row],[Date]])</f>
        <v>5</v>
      </c>
      <c r="L3043" s="12"/>
    </row>
    <row r="3044" spans="1:12" x14ac:dyDescent="0.3">
      <c r="A3044">
        <v>3</v>
      </c>
      <c r="B3044">
        <v>18609</v>
      </c>
      <c r="C3044">
        <v>6</v>
      </c>
      <c r="D3044">
        <v>90000</v>
      </c>
      <c r="E3044" s="46">
        <v>45079</v>
      </c>
      <c r="F3044">
        <v>-261</v>
      </c>
      <c r="I3044" t="str">
        <f>INDEX(LedgerMapping[[#All],[Level 3]],MATCH(Actuals[[#This Row],[Sub Ledger]],LedgerMapping[[#All],[Sub Ledger]],0))</f>
        <v>Interest</v>
      </c>
      <c r="J3044" s="22">
        <f>YEAR(Actuals[[#This Row],[Date]])</f>
        <v>2023</v>
      </c>
      <c r="K3044" s="22">
        <f>MONTH(Actuals[[#This Row],[Date]])</f>
        <v>6</v>
      </c>
      <c r="L3044" s="12"/>
    </row>
    <row r="3045" spans="1:12" x14ac:dyDescent="0.3">
      <c r="A3045">
        <v>3</v>
      </c>
      <c r="B3045">
        <v>19637</v>
      </c>
      <c r="C3045">
        <v>6</v>
      </c>
      <c r="D3045">
        <v>90000</v>
      </c>
      <c r="E3045" s="46">
        <v>45110</v>
      </c>
      <c r="F3045">
        <v>-273</v>
      </c>
      <c r="I3045" t="str">
        <f>INDEX(LedgerMapping[[#All],[Level 3]],MATCH(Actuals[[#This Row],[Sub Ledger]],LedgerMapping[[#All],[Sub Ledger]],0))</f>
        <v>Interest</v>
      </c>
      <c r="J3045" s="22">
        <f>YEAR(Actuals[[#This Row],[Date]])</f>
        <v>2023</v>
      </c>
      <c r="K3045" s="22">
        <f>MONTH(Actuals[[#This Row],[Date]])</f>
        <v>7</v>
      </c>
      <c r="L3045" s="12"/>
    </row>
    <row r="3046" spans="1:12" x14ac:dyDescent="0.3">
      <c r="A3046">
        <v>3</v>
      </c>
      <c r="B3046">
        <v>20667</v>
      </c>
      <c r="C3046">
        <v>6</v>
      </c>
      <c r="D3046">
        <v>90000</v>
      </c>
      <c r="E3046" s="46">
        <v>45141</v>
      </c>
      <c r="F3046">
        <v>-294</v>
      </c>
      <c r="I3046" t="str">
        <f>INDEX(LedgerMapping[[#All],[Level 3]],MATCH(Actuals[[#This Row],[Sub Ledger]],LedgerMapping[[#All],[Sub Ledger]],0))</f>
        <v>Interest</v>
      </c>
      <c r="J3046" s="22">
        <f>YEAR(Actuals[[#This Row],[Date]])</f>
        <v>2023</v>
      </c>
      <c r="K3046" s="22">
        <f>MONTH(Actuals[[#This Row],[Date]])</f>
        <v>8</v>
      </c>
      <c r="L3046" s="12"/>
    </row>
    <row r="3047" spans="1:12" x14ac:dyDescent="0.3">
      <c r="A3047">
        <v>3</v>
      </c>
      <c r="B3047">
        <v>21669</v>
      </c>
      <c r="C3047">
        <v>6</v>
      </c>
      <c r="D3047">
        <v>90000</v>
      </c>
      <c r="E3047" s="46">
        <v>45169</v>
      </c>
      <c r="F3047">
        <v>-306</v>
      </c>
      <c r="I3047" t="str">
        <f>INDEX(LedgerMapping[[#All],[Level 3]],MATCH(Actuals[[#This Row],[Sub Ledger]],LedgerMapping[[#All],[Sub Ledger]],0))</f>
        <v>Interest</v>
      </c>
      <c r="J3047" s="22">
        <f>YEAR(Actuals[[#This Row],[Date]])</f>
        <v>2023</v>
      </c>
      <c r="K3047" s="22">
        <f>MONTH(Actuals[[#This Row],[Date]])</f>
        <v>8</v>
      </c>
      <c r="L3047" s="12"/>
    </row>
    <row r="3048" spans="1:12" x14ac:dyDescent="0.3">
      <c r="A3048">
        <v>3</v>
      </c>
      <c r="B3048">
        <v>22645</v>
      </c>
      <c r="C3048">
        <v>6</v>
      </c>
      <c r="D3048">
        <v>90000</v>
      </c>
      <c r="E3048" s="46">
        <v>45200</v>
      </c>
      <c r="F3048">
        <v>-252</v>
      </c>
      <c r="I3048" t="str">
        <f>INDEX(LedgerMapping[[#All],[Level 3]],MATCH(Actuals[[#This Row],[Sub Ledger]],LedgerMapping[[#All],[Sub Ledger]],0))</f>
        <v>Interest</v>
      </c>
      <c r="J3048" s="22">
        <f>YEAR(Actuals[[#This Row],[Date]])</f>
        <v>2023</v>
      </c>
      <c r="K3048" s="22">
        <f>MONTH(Actuals[[#This Row],[Date]])</f>
        <v>10</v>
      </c>
      <c r="L3048" s="12"/>
    </row>
    <row r="3049" spans="1:12" x14ac:dyDescent="0.3">
      <c r="A3049">
        <v>3</v>
      </c>
      <c r="B3049">
        <v>23649</v>
      </c>
      <c r="C3049">
        <v>6</v>
      </c>
      <c r="D3049">
        <v>90000</v>
      </c>
      <c r="E3049" s="46">
        <v>45230</v>
      </c>
      <c r="F3049">
        <v>-226</v>
      </c>
      <c r="I3049" t="str">
        <f>INDEX(LedgerMapping[[#All],[Level 3]],MATCH(Actuals[[#This Row],[Sub Ledger]],LedgerMapping[[#All],[Sub Ledger]],0))</f>
        <v>Interest</v>
      </c>
      <c r="J3049" s="22">
        <f>YEAR(Actuals[[#This Row],[Date]])</f>
        <v>2023</v>
      </c>
      <c r="K3049" s="22">
        <f>MONTH(Actuals[[#This Row],[Date]])</f>
        <v>10</v>
      </c>
      <c r="L3049" s="12"/>
    </row>
    <row r="3050" spans="1:12" x14ac:dyDescent="0.3">
      <c r="A3050">
        <v>3</v>
      </c>
      <c r="B3050">
        <v>24679</v>
      </c>
      <c r="C3050">
        <v>6</v>
      </c>
      <c r="D3050">
        <v>90000</v>
      </c>
      <c r="E3050" s="46">
        <v>45261</v>
      </c>
      <c r="F3050">
        <v>-288</v>
      </c>
      <c r="I3050" t="str">
        <f>INDEX(LedgerMapping[[#All],[Level 3]],MATCH(Actuals[[#This Row],[Sub Ledger]],LedgerMapping[[#All],[Sub Ledger]],0))</f>
        <v>Interest</v>
      </c>
      <c r="J3050" s="22">
        <f>YEAR(Actuals[[#This Row],[Date]])</f>
        <v>2023</v>
      </c>
      <c r="K3050" s="22">
        <f>MONTH(Actuals[[#This Row],[Date]])</f>
        <v>12</v>
      </c>
      <c r="L3050" s="12"/>
    </row>
    <row r="3051" spans="1:12" x14ac:dyDescent="0.3">
      <c r="A3051">
        <v>3</v>
      </c>
      <c r="B3051">
        <v>25738</v>
      </c>
      <c r="C3051">
        <v>6</v>
      </c>
      <c r="D3051">
        <v>90000</v>
      </c>
      <c r="E3051" s="46">
        <v>45291</v>
      </c>
      <c r="F3051">
        <v>-362</v>
      </c>
      <c r="I3051" t="str">
        <f>INDEX(LedgerMapping[[#All],[Level 3]],MATCH(Actuals[[#This Row],[Sub Ledger]],LedgerMapping[[#All],[Sub Ledger]],0))</f>
        <v>Interest</v>
      </c>
      <c r="J3051" s="22">
        <f>YEAR(Actuals[[#This Row],[Date]])</f>
        <v>2023</v>
      </c>
      <c r="K3051" s="22">
        <f>MONTH(Actuals[[#This Row],[Date]])</f>
        <v>12</v>
      </c>
      <c r="L3051" s="12"/>
    </row>
    <row r="3052" spans="1:12" x14ac:dyDescent="0.3">
      <c r="A3052">
        <v>3</v>
      </c>
      <c r="B3052">
        <v>26876</v>
      </c>
      <c r="C3052">
        <v>6</v>
      </c>
      <c r="D3052">
        <v>90000</v>
      </c>
      <c r="E3052" s="46">
        <v>45322</v>
      </c>
      <c r="F3052">
        <v>-504</v>
      </c>
      <c r="I3052" t="str">
        <f>INDEX(LedgerMapping[[#All],[Level 3]],MATCH(Actuals[[#This Row],[Sub Ledger]],LedgerMapping[[#All],[Sub Ledger]],0))</f>
        <v>Interest</v>
      </c>
      <c r="J3052" s="22">
        <f>YEAR(Actuals[[#This Row],[Date]])</f>
        <v>2024</v>
      </c>
      <c r="K3052" s="22">
        <f>MONTH(Actuals[[#This Row],[Date]])</f>
        <v>1</v>
      </c>
      <c r="L3052" s="12"/>
    </row>
    <row r="3053" spans="1:12" x14ac:dyDescent="0.3">
      <c r="A3053">
        <v>3</v>
      </c>
      <c r="B3053">
        <v>28026</v>
      </c>
      <c r="C3053">
        <v>6</v>
      </c>
      <c r="D3053">
        <v>90000</v>
      </c>
      <c r="E3053" s="46">
        <v>45354</v>
      </c>
      <c r="F3053">
        <v>-445</v>
      </c>
      <c r="I3053" t="str">
        <f>INDEX(LedgerMapping[[#All],[Level 3]],MATCH(Actuals[[#This Row],[Sub Ledger]],LedgerMapping[[#All],[Sub Ledger]],0))</f>
        <v>Interest</v>
      </c>
      <c r="J3053" s="22">
        <f>YEAR(Actuals[[#This Row],[Date]])</f>
        <v>2024</v>
      </c>
      <c r="K3053" s="22">
        <f>MONTH(Actuals[[#This Row],[Date]])</f>
        <v>3</v>
      </c>
      <c r="L3053" s="12"/>
    </row>
    <row r="3054" spans="1:12" x14ac:dyDescent="0.3">
      <c r="A3054">
        <v>3</v>
      </c>
      <c r="B3054">
        <v>29179</v>
      </c>
      <c r="C3054">
        <v>6</v>
      </c>
      <c r="D3054">
        <v>90000</v>
      </c>
      <c r="E3054" s="46">
        <v>45384</v>
      </c>
      <c r="F3054">
        <v>-365</v>
      </c>
      <c r="I3054" t="str">
        <f>INDEX(LedgerMapping[[#All],[Level 3]],MATCH(Actuals[[#This Row],[Sub Ledger]],LedgerMapping[[#All],[Sub Ledger]],0))</f>
        <v>Interest</v>
      </c>
      <c r="J3054" s="22">
        <f>YEAR(Actuals[[#This Row],[Date]])</f>
        <v>2024</v>
      </c>
      <c r="K3054" s="22">
        <f>MONTH(Actuals[[#This Row],[Date]])</f>
        <v>4</v>
      </c>
      <c r="L3054" s="12"/>
    </row>
    <row r="3055" spans="1:12" x14ac:dyDescent="0.3">
      <c r="A3055">
        <v>3</v>
      </c>
      <c r="B3055">
        <v>30305</v>
      </c>
      <c r="C3055">
        <v>6</v>
      </c>
      <c r="D3055">
        <v>90000</v>
      </c>
      <c r="E3055" s="46">
        <v>45415</v>
      </c>
      <c r="F3055">
        <v>-420</v>
      </c>
      <c r="I3055" t="str">
        <f>INDEX(LedgerMapping[[#All],[Level 3]],MATCH(Actuals[[#This Row],[Sub Ledger]],LedgerMapping[[#All],[Sub Ledger]],0))</f>
        <v>Interest</v>
      </c>
      <c r="J3055" s="22">
        <f>YEAR(Actuals[[#This Row],[Date]])</f>
        <v>2024</v>
      </c>
      <c r="K3055" s="22">
        <f>MONTH(Actuals[[#This Row],[Date]])</f>
        <v>5</v>
      </c>
      <c r="L3055" s="12"/>
    </row>
    <row r="3056" spans="1:12" x14ac:dyDescent="0.3">
      <c r="A3056">
        <v>3</v>
      </c>
      <c r="B3056">
        <v>31431</v>
      </c>
      <c r="C3056">
        <v>6</v>
      </c>
      <c r="D3056">
        <v>90000</v>
      </c>
      <c r="E3056" s="46">
        <v>45445</v>
      </c>
      <c r="F3056">
        <v>-361</v>
      </c>
      <c r="I3056" t="str">
        <f>INDEX(LedgerMapping[[#All],[Level 3]],MATCH(Actuals[[#This Row],[Sub Ledger]],LedgerMapping[[#All],[Sub Ledger]],0))</f>
        <v>Interest</v>
      </c>
      <c r="J3056" s="22">
        <f>YEAR(Actuals[[#This Row],[Date]])</f>
        <v>2024</v>
      </c>
      <c r="K3056" s="22">
        <f>MONTH(Actuals[[#This Row],[Date]])</f>
        <v>6</v>
      </c>
      <c r="L3056" s="12"/>
    </row>
    <row r="3057" spans="1:12" x14ac:dyDescent="0.3">
      <c r="A3057">
        <v>3</v>
      </c>
      <c r="B3057">
        <v>32555</v>
      </c>
      <c r="C3057">
        <v>6</v>
      </c>
      <c r="D3057">
        <v>90000</v>
      </c>
      <c r="E3057" s="46">
        <v>45476</v>
      </c>
      <c r="F3057">
        <v>-354</v>
      </c>
      <c r="I3057" t="str">
        <f>INDEX(LedgerMapping[[#All],[Level 3]],MATCH(Actuals[[#This Row],[Sub Ledger]],LedgerMapping[[#All],[Sub Ledger]],0))</f>
        <v>Interest</v>
      </c>
      <c r="J3057" s="22">
        <f>YEAR(Actuals[[#This Row],[Date]])</f>
        <v>2024</v>
      </c>
      <c r="K3057" s="22">
        <f>MONTH(Actuals[[#This Row],[Date]])</f>
        <v>7</v>
      </c>
      <c r="L3057" s="12"/>
    </row>
    <row r="3058" spans="1:12" x14ac:dyDescent="0.3">
      <c r="A3058">
        <v>3</v>
      </c>
      <c r="B3058">
        <v>33680</v>
      </c>
      <c r="C3058">
        <v>6</v>
      </c>
      <c r="D3058">
        <v>90000</v>
      </c>
      <c r="E3058" s="46">
        <v>45507</v>
      </c>
      <c r="F3058">
        <v>-336</v>
      </c>
      <c r="I3058" t="str">
        <f>INDEX(LedgerMapping[[#All],[Level 3]],MATCH(Actuals[[#This Row],[Sub Ledger]],LedgerMapping[[#All],[Sub Ledger]],0))</f>
        <v>Interest</v>
      </c>
      <c r="J3058" s="22">
        <f>YEAR(Actuals[[#This Row],[Date]])</f>
        <v>2024</v>
      </c>
      <c r="K3058" s="22">
        <f>MONTH(Actuals[[#This Row],[Date]])</f>
        <v>8</v>
      </c>
      <c r="L3058" s="12"/>
    </row>
    <row r="3059" spans="1:12" x14ac:dyDescent="0.3">
      <c r="A3059">
        <v>3</v>
      </c>
      <c r="B3059">
        <v>34830</v>
      </c>
      <c r="C3059">
        <v>6</v>
      </c>
      <c r="D3059">
        <v>90000</v>
      </c>
      <c r="E3059" s="46">
        <v>45536</v>
      </c>
      <c r="F3059">
        <v>-382</v>
      </c>
      <c r="I3059" t="str">
        <f>INDEX(LedgerMapping[[#All],[Level 3]],MATCH(Actuals[[#This Row],[Sub Ledger]],LedgerMapping[[#All],[Sub Ledger]],0))</f>
        <v>Interest</v>
      </c>
      <c r="J3059" s="22">
        <f>YEAR(Actuals[[#This Row],[Date]])</f>
        <v>2024</v>
      </c>
      <c r="K3059" s="22">
        <f>MONTH(Actuals[[#This Row],[Date]])</f>
        <v>9</v>
      </c>
      <c r="L3059" s="12"/>
    </row>
    <row r="3060" spans="1:12" x14ac:dyDescent="0.3">
      <c r="A3060">
        <v>3</v>
      </c>
      <c r="B3060">
        <v>35981</v>
      </c>
      <c r="C3060">
        <v>6</v>
      </c>
      <c r="D3060">
        <v>90000</v>
      </c>
      <c r="E3060" s="46">
        <v>45567</v>
      </c>
      <c r="F3060">
        <v>-409</v>
      </c>
      <c r="I3060" t="str">
        <f>INDEX(LedgerMapping[[#All],[Level 3]],MATCH(Actuals[[#This Row],[Sub Ledger]],LedgerMapping[[#All],[Sub Ledger]],0))</f>
        <v>Interest</v>
      </c>
      <c r="J3060" s="22">
        <f>YEAR(Actuals[[#This Row],[Date]])</f>
        <v>2024</v>
      </c>
      <c r="K3060" s="22">
        <f>MONTH(Actuals[[#This Row],[Date]])</f>
        <v>10</v>
      </c>
      <c r="L3060" s="12"/>
    </row>
    <row r="3061" spans="1:12" x14ac:dyDescent="0.3">
      <c r="A3061">
        <v>3</v>
      </c>
      <c r="B3061">
        <v>37130</v>
      </c>
      <c r="C3061">
        <v>6</v>
      </c>
      <c r="D3061">
        <v>90000</v>
      </c>
      <c r="E3061" s="46">
        <v>45597</v>
      </c>
      <c r="F3061">
        <v>-526</v>
      </c>
      <c r="I3061" t="str">
        <f>INDEX(LedgerMapping[[#All],[Level 3]],MATCH(Actuals[[#This Row],[Sub Ledger]],LedgerMapping[[#All],[Sub Ledger]],0))</f>
        <v>Interest</v>
      </c>
      <c r="J3061" s="22">
        <f>YEAR(Actuals[[#This Row],[Date]])</f>
        <v>2024</v>
      </c>
      <c r="K3061" s="22">
        <f>MONTH(Actuals[[#This Row],[Date]])</f>
        <v>11</v>
      </c>
      <c r="L3061" s="12"/>
    </row>
    <row r="3062" spans="1:12" x14ac:dyDescent="0.3">
      <c r="A3062">
        <v>3</v>
      </c>
      <c r="B3062">
        <v>38280</v>
      </c>
      <c r="C3062">
        <v>6</v>
      </c>
      <c r="D3062">
        <v>90000</v>
      </c>
      <c r="E3062" s="46">
        <v>45628</v>
      </c>
      <c r="F3062">
        <v>-358</v>
      </c>
      <c r="I3062" t="str">
        <f>INDEX(LedgerMapping[[#All],[Level 3]],MATCH(Actuals[[#This Row],[Sub Ledger]],LedgerMapping[[#All],[Sub Ledger]],0))</f>
        <v>Interest</v>
      </c>
      <c r="J3062" s="22">
        <f>YEAR(Actuals[[#This Row],[Date]])</f>
        <v>2024</v>
      </c>
      <c r="K3062" s="22">
        <f>MONTH(Actuals[[#This Row],[Date]])</f>
        <v>12</v>
      </c>
      <c r="L3062" s="12"/>
    </row>
    <row r="3063" spans="1:12" x14ac:dyDescent="0.3">
      <c r="A3063">
        <v>3</v>
      </c>
      <c r="B3063">
        <v>106</v>
      </c>
      <c r="C3063">
        <v>6</v>
      </c>
      <c r="D3063">
        <v>94000</v>
      </c>
      <c r="E3063" s="46">
        <v>44562</v>
      </c>
      <c r="F3063">
        <v>-3642</v>
      </c>
      <c r="I3063" t="str">
        <f>INDEX(LedgerMapping[[#All],[Level 3]],MATCH(Actuals[[#This Row],[Sub Ledger]],LedgerMapping[[#All],[Sub Ledger]],0))</f>
        <v>Tax</v>
      </c>
      <c r="J3063" s="22">
        <f>YEAR(Actuals[[#This Row],[Date]])</f>
        <v>2022</v>
      </c>
      <c r="K3063" s="22">
        <f>MONTH(Actuals[[#This Row],[Date]])</f>
        <v>1</v>
      </c>
      <c r="L3063" s="12"/>
    </row>
    <row r="3064" spans="1:12" x14ac:dyDescent="0.3">
      <c r="A3064">
        <v>3</v>
      </c>
      <c r="B3064">
        <v>1234</v>
      </c>
      <c r="C3064">
        <v>6</v>
      </c>
      <c r="D3064">
        <v>94000</v>
      </c>
      <c r="E3064" s="46">
        <v>44593</v>
      </c>
      <c r="F3064">
        <v>-6860</v>
      </c>
      <c r="I3064" t="str">
        <f>INDEX(LedgerMapping[[#All],[Level 3]],MATCH(Actuals[[#This Row],[Sub Ledger]],LedgerMapping[[#All],[Sub Ledger]],0))</f>
        <v>Tax</v>
      </c>
      <c r="J3064" s="22">
        <f>YEAR(Actuals[[#This Row],[Date]])</f>
        <v>2022</v>
      </c>
      <c r="K3064" s="22">
        <f>MONTH(Actuals[[#This Row],[Date]])</f>
        <v>2</v>
      </c>
      <c r="L3064" s="12"/>
    </row>
    <row r="3065" spans="1:12" x14ac:dyDescent="0.3">
      <c r="A3065">
        <v>3</v>
      </c>
      <c r="B3065">
        <v>2358</v>
      </c>
      <c r="C3065">
        <v>6</v>
      </c>
      <c r="D3065">
        <v>94000</v>
      </c>
      <c r="E3065" s="46">
        <v>44624</v>
      </c>
      <c r="F3065">
        <v>-7822</v>
      </c>
      <c r="I3065" t="str">
        <f>INDEX(LedgerMapping[[#All],[Level 3]],MATCH(Actuals[[#This Row],[Sub Ledger]],LedgerMapping[[#All],[Sub Ledger]],0))</f>
        <v>Tax</v>
      </c>
      <c r="J3065" s="22">
        <f>YEAR(Actuals[[#This Row],[Date]])</f>
        <v>2022</v>
      </c>
      <c r="K3065" s="22">
        <f>MONTH(Actuals[[#This Row],[Date]])</f>
        <v>3</v>
      </c>
      <c r="L3065" s="12"/>
    </row>
    <row r="3066" spans="1:12" x14ac:dyDescent="0.3">
      <c r="A3066">
        <v>3</v>
      </c>
      <c r="B3066">
        <v>3476</v>
      </c>
      <c r="C3066">
        <v>6</v>
      </c>
      <c r="D3066">
        <v>94000</v>
      </c>
      <c r="E3066" s="46">
        <v>44654</v>
      </c>
      <c r="F3066">
        <v>-5530</v>
      </c>
      <c r="I3066" t="str">
        <f>INDEX(LedgerMapping[[#All],[Level 3]],MATCH(Actuals[[#This Row],[Sub Ledger]],LedgerMapping[[#All],[Sub Ledger]],0))</f>
        <v>Tax</v>
      </c>
      <c r="J3066" s="22">
        <f>YEAR(Actuals[[#This Row],[Date]])</f>
        <v>2022</v>
      </c>
      <c r="K3066" s="22">
        <f>MONTH(Actuals[[#This Row],[Date]])</f>
        <v>4</v>
      </c>
      <c r="L3066" s="12"/>
    </row>
    <row r="3067" spans="1:12" x14ac:dyDescent="0.3">
      <c r="A3067">
        <v>3</v>
      </c>
      <c r="B3067">
        <v>4596</v>
      </c>
      <c r="C3067">
        <v>6</v>
      </c>
      <c r="D3067">
        <v>94000</v>
      </c>
      <c r="E3067" s="46">
        <v>44685</v>
      </c>
      <c r="F3067">
        <v>-9518</v>
      </c>
      <c r="I3067" t="str">
        <f>INDEX(LedgerMapping[[#All],[Level 3]],MATCH(Actuals[[#This Row],[Sub Ledger]],LedgerMapping[[#All],[Sub Ledger]],0))</f>
        <v>Tax</v>
      </c>
      <c r="J3067" s="22">
        <f>YEAR(Actuals[[#This Row],[Date]])</f>
        <v>2022</v>
      </c>
      <c r="K3067" s="22">
        <f>MONTH(Actuals[[#This Row],[Date]])</f>
        <v>5</v>
      </c>
      <c r="L3067" s="12"/>
    </row>
    <row r="3068" spans="1:12" x14ac:dyDescent="0.3">
      <c r="A3068">
        <v>3</v>
      </c>
      <c r="B3068">
        <v>5722</v>
      </c>
      <c r="C3068">
        <v>6</v>
      </c>
      <c r="D3068">
        <v>94000</v>
      </c>
      <c r="E3068" s="46">
        <v>44715</v>
      </c>
      <c r="F3068">
        <v>-12264</v>
      </c>
      <c r="I3068" t="str">
        <f>INDEX(LedgerMapping[[#All],[Level 3]],MATCH(Actuals[[#This Row],[Sub Ledger]],LedgerMapping[[#All],[Sub Ledger]],0))</f>
        <v>Tax</v>
      </c>
      <c r="J3068" s="22">
        <f>YEAR(Actuals[[#This Row],[Date]])</f>
        <v>2022</v>
      </c>
      <c r="K3068" s="22">
        <f>MONTH(Actuals[[#This Row],[Date]])</f>
        <v>6</v>
      </c>
      <c r="L3068" s="12"/>
    </row>
    <row r="3069" spans="1:12" x14ac:dyDescent="0.3">
      <c r="A3069">
        <v>3</v>
      </c>
      <c r="B3069">
        <v>6846</v>
      </c>
      <c r="C3069">
        <v>6</v>
      </c>
      <c r="D3069">
        <v>94000</v>
      </c>
      <c r="E3069" s="46">
        <v>44746</v>
      </c>
      <c r="F3069">
        <v>-7392</v>
      </c>
      <c r="I3069" t="str">
        <f>INDEX(LedgerMapping[[#All],[Level 3]],MATCH(Actuals[[#This Row],[Sub Ledger]],LedgerMapping[[#All],[Sub Ledger]],0))</f>
        <v>Tax</v>
      </c>
      <c r="J3069" s="22">
        <f>YEAR(Actuals[[#This Row],[Date]])</f>
        <v>2022</v>
      </c>
      <c r="K3069" s="22">
        <f>MONTH(Actuals[[#This Row],[Date]])</f>
        <v>7</v>
      </c>
      <c r="L3069" s="12"/>
    </row>
    <row r="3070" spans="1:12" x14ac:dyDescent="0.3">
      <c r="A3070">
        <v>3</v>
      </c>
      <c r="B3070">
        <v>7966</v>
      </c>
      <c r="C3070">
        <v>6</v>
      </c>
      <c r="D3070">
        <v>94000</v>
      </c>
      <c r="E3070" s="46">
        <v>44777</v>
      </c>
      <c r="F3070">
        <v>-8246</v>
      </c>
      <c r="I3070" t="str">
        <f>INDEX(LedgerMapping[[#All],[Level 3]],MATCH(Actuals[[#This Row],[Sub Ledger]],LedgerMapping[[#All],[Sub Ledger]],0))</f>
        <v>Tax</v>
      </c>
      <c r="J3070" s="22">
        <f>YEAR(Actuals[[#This Row],[Date]])</f>
        <v>2022</v>
      </c>
      <c r="K3070" s="22">
        <f>MONTH(Actuals[[#This Row],[Date]])</f>
        <v>8</v>
      </c>
      <c r="L3070" s="12"/>
    </row>
    <row r="3071" spans="1:12" x14ac:dyDescent="0.3">
      <c r="A3071">
        <v>3</v>
      </c>
      <c r="B3071">
        <v>9088</v>
      </c>
      <c r="C3071">
        <v>6</v>
      </c>
      <c r="D3071">
        <v>94000</v>
      </c>
      <c r="E3071" s="46">
        <v>44805</v>
      </c>
      <c r="F3071">
        <v>-7230</v>
      </c>
      <c r="I3071" t="str">
        <f>INDEX(LedgerMapping[[#All],[Level 3]],MATCH(Actuals[[#This Row],[Sub Ledger]],LedgerMapping[[#All],[Sub Ledger]],0))</f>
        <v>Tax</v>
      </c>
      <c r="J3071" s="22">
        <f>YEAR(Actuals[[#This Row],[Date]])</f>
        <v>2022</v>
      </c>
      <c r="K3071" s="22">
        <f>MONTH(Actuals[[#This Row],[Date]])</f>
        <v>9</v>
      </c>
      <c r="L3071" s="12"/>
    </row>
    <row r="3072" spans="1:12" x14ac:dyDescent="0.3">
      <c r="A3072">
        <v>3</v>
      </c>
      <c r="B3072">
        <v>10204</v>
      </c>
      <c r="C3072">
        <v>6</v>
      </c>
      <c r="D3072">
        <v>94000</v>
      </c>
      <c r="E3072" s="46">
        <v>44836</v>
      </c>
      <c r="F3072">
        <v>-12604</v>
      </c>
      <c r="I3072" t="str">
        <f>INDEX(LedgerMapping[[#All],[Level 3]],MATCH(Actuals[[#This Row],[Sub Ledger]],LedgerMapping[[#All],[Sub Ledger]],0))</f>
        <v>Tax</v>
      </c>
      <c r="J3072" s="22">
        <f>YEAR(Actuals[[#This Row],[Date]])</f>
        <v>2022</v>
      </c>
      <c r="K3072" s="22">
        <f>MONTH(Actuals[[#This Row],[Date]])</f>
        <v>10</v>
      </c>
      <c r="L3072" s="12"/>
    </row>
    <row r="3073" spans="1:12" x14ac:dyDescent="0.3">
      <c r="A3073">
        <v>3</v>
      </c>
      <c r="B3073">
        <v>11322</v>
      </c>
      <c r="C3073">
        <v>6</v>
      </c>
      <c r="D3073">
        <v>94000</v>
      </c>
      <c r="E3073" s="46">
        <v>44866</v>
      </c>
      <c r="F3073">
        <v>-10600</v>
      </c>
      <c r="I3073" t="str">
        <f>INDEX(LedgerMapping[[#All],[Level 3]],MATCH(Actuals[[#This Row],[Sub Ledger]],LedgerMapping[[#All],[Sub Ledger]],0))</f>
        <v>Tax</v>
      </c>
      <c r="J3073" s="22">
        <f>YEAR(Actuals[[#This Row],[Date]])</f>
        <v>2022</v>
      </c>
      <c r="K3073" s="22">
        <f>MONTH(Actuals[[#This Row],[Date]])</f>
        <v>11</v>
      </c>
      <c r="L3073" s="12"/>
    </row>
    <row r="3074" spans="1:12" x14ac:dyDescent="0.3">
      <c r="A3074">
        <v>3</v>
      </c>
      <c r="B3074">
        <v>12450</v>
      </c>
      <c r="C3074">
        <v>6</v>
      </c>
      <c r="D3074">
        <v>94000</v>
      </c>
      <c r="E3074" s="46">
        <v>44897</v>
      </c>
      <c r="F3074">
        <v>-7718</v>
      </c>
      <c r="I3074" t="str">
        <f>INDEX(LedgerMapping[[#All],[Level 3]],MATCH(Actuals[[#This Row],[Sub Ledger]],LedgerMapping[[#All],[Sub Ledger]],0))</f>
        <v>Tax</v>
      </c>
      <c r="J3074" s="22">
        <f>YEAR(Actuals[[#This Row],[Date]])</f>
        <v>2022</v>
      </c>
      <c r="K3074" s="22">
        <f>MONTH(Actuals[[#This Row],[Date]])</f>
        <v>12</v>
      </c>
      <c r="L3074" s="12"/>
    </row>
    <row r="3075" spans="1:12" x14ac:dyDescent="0.3">
      <c r="A3075">
        <v>3</v>
      </c>
      <c r="B3075">
        <v>13551</v>
      </c>
      <c r="C3075">
        <v>6</v>
      </c>
      <c r="D3075">
        <v>94000</v>
      </c>
      <c r="E3075" s="46">
        <v>44927</v>
      </c>
      <c r="F3075">
        <v>-16824</v>
      </c>
      <c r="I3075" t="str">
        <f>INDEX(LedgerMapping[[#All],[Level 3]],MATCH(Actuals[[#This Row],[Sub Ledger]],LedgerMapping[[#All],[Sub Ledger]],0))</f>
        <v>Tax</v>
      </c>
      <c r="J3075" s="22">
        <f>YEAR(Actuals[[#This Row],[Date]])</f>
        <v>2023</v>
      </c>
      <c r="K3075" s="22">
        <f>MONTH(Actuals[[#This Row],[Date]])</f>
        <v>1</v>
      </c>
      <c r="L3075" s="12"/>
    </row>
    <row r="3076" spans="1:12" x14ac:dyDescent="0.3">
      <c r="A3076">
        <v>3</v>
      </c>
      <c r="B3076">
        <v>14565</v>
      </c>
      <c r="C3076">
        <v>6</v>
      </c>
      <c r="D3076">
        <v>94000</v>
      </c>
      <c r="E3076" s="46">
        <v>44958</v>
      </c>
      <c r="F3076">
        <v>-18744</v>
      </c>
      <c r="I3076" t="str">
        <f>INDEX(LedgerMapping[[#All],[Level 3]],MATCH(Actuals[[#This Row],[Sub Ledger]],LedgerMapping[[#All],[Sub Ledger]],0))</f>
        <v>Tax</v>
      </c>
      <c r="J3076" s="22">
        <f>YEAR(Actuals[[#This Row],[Date]])</f>
        <v>2023</v>
      </c>
      <c r="K3076" s="22">
        <f>MONTH(Actuals[[#This Row],[Date]])</f>
        <v>2</v>
      </c>
      <c r="L3076" s="12"/>
    </row>
    <row r="3077" spans="1:12" x14ac:dyDescent="0.3">
      <c r="A3077">
        <v>3</v>
      </c>
      <c r="B3077">
        <v>15544</v>
      </c>
      <c r="C3077">
        <v>6</v>
      </c>
      <c r="D3077">
        <v>94000</v>
      </c>
      <c r="E3077" s="46">
        <v>44988</v>
      </c>
      <c r="F3077">
        <v>-14365</v>
      </c>
      <c r="I3077" t="str">
        <f>INDEX(LedgerMapping[[#All],[Level 3]],MATCH(Actuals[[#This Row],[Sub Ledger]],LedgerMapping[[#All],[Sub Ledger]],0))</f>
        <v>Tax</v>
      </c>
      <c r="J3077" s="22">
        <f>YEAR(Actuals[[#This Row],[Date]])</f>
        <v>2023</v>
      </c>
      <c r="K3077" s="22">
        <f>MONTH(Actuals[[#This Row],[Date]])</f>
        <v>3</v>
      </c>
      <c r="L3077" s="12"/>
    </row>
    <row r="3078" spans="1:12" x14ac:dyDescent="0.3">
      <c r="A3078">
        <v>3</v>
      </c>
      <c r="B3078">
        <v>16576</v>
      </c>
      <c r="C3078">
        <v>6</v>
      </c>
      <c r="D3078">
        <v>94000</v>
      </c>
      <c r="E3078" s="46">
        <v>45018</v>
      </c>
      <c r="F3078">
        <v>-12573</v>
      </c>
      <c r="I3078" t="str">
        <f>INDEX(LedgerMapping[[#All],[Level 3]],MATCH(Actuals[[#This Row],[Sub Ledger]],LedgerMapping[[#All],[Sub Ledger]],0))</f>
        <v>Tax</v>
      </c>
      <c r="J3078" s="22">
        <f>YEAR(Actuals[[#This Row],[Date]])</f>
        <v>2023</v>
      </c>
      <c r="K3078" s="22">
        <f>MONTH(Actuals[[#This Row],[Date]])</f>
        <v>4</v>
      </c>
      <c r="L3078" s="12"/>
    </row>
    <row r="3079" spans="1:12" x14ac:dyDescent="0.3">
      <c r="A3079">
        <v>3</v>
      </c>
      <c r="B3079">
        <v>17608</v>
      </c>
      <c r="C3079">
        <v>6</v>
      </c>
      <c r="D3079">
        <v>94000</v>
      </c>
      <c r="E3079" s="46">
        <v>45049</v>
      </c>
      <c r="F3079">
        <v>-15639</v>
      </c>
      <c r="I3079" t="str">
        <f>INDEX(LedgerMapping[[#All],[Level 3]],MATCH(Actuals[[#This Row],[Sub Ledger]],LedgerMapping[[#All],[Sub Ledger]],0))</f>
        <v>Tax</v>
      </c>
      <c r="J3079" s="22">
        <f>YEAR(Actuals[[#This Row],[Date]])</f>
        <v>2023</v>
      </c>
      <c r="K3079" s="22">
        <f>MONTH(Actuals[[#This Row],[Date]])</f>
        <v>5</v>
      </c>
      <c r="L3079" s="12"/>
    </row>
    <row r="3080" spans="1:12" x14ac:dyDescent="0.3">
      <c r="A3080">
        <v>3</v>
      </c>
      <c r="B3080">
        <v>18612</v>
      </c>
      <c r="C3080">
        <v>6</v>
      </c>
      <c r="D3080">
        <v>94000</v>
      </c>
      <c r="E3080" s="46">
        <v>45079</v>
      </c>
      <c r="F3080">
        <v>-11854</v>
      </c>
      <c r="I3080" t="str">
        <f>INDEX(LedgerMapping[[#All],[Level 3]],MATCH(Actuals[[#This Row],[Sub Ledger]],LedgerMapping[[#All],[Sub Ledger]],0))</f>
        <v>Tax</v>
      </c>
      <c r="J3080" s="22">
        <f>YEAR(Actuals[[#This Row],[Date]])</f>
        <v>2023</v>
      </c>
      <c r="K3080" s="22">
        <f>MONTH(Actuals[[#This Row],[Date]])</f>
        <v>6</v>
      </c>
      <c r="L3080" s="12"/>
    </row>
    <row r="3081" spans="1:12" x14ac:dyDescent="0.3">
      <c r="A3081">
        <v>3</v>
      </c>
      <c r="B3081">
        <v>19640</v>
      </c>
      <c r="C3081">
        <v>6</v>
      </c>
      <c r="D3081">
        <v>94000</v>
      </c>
      <c r="E3081" s="46">
        <v>45110</v>
      </c>
      <c r="F3081">
        <v>-9163</v>
      </c>
      <c r="I3081" t="str">
        <f>INDEX(LedgerMapping[[#All],[Level 3]],MATCH(Actuals[[#This Row],[Sub Ledger]],LedgerMapping[[#All],[Sub Ledger]],0))</f>
        <v>Tax</v>
      </c>
      <c r="J3081" s="22">
        <f>YEAR(Actuals[[#This Row],[Date]])</f>
        <v>2023</v>
      </c>
      <c r="K3081" s="22">
        <f>MONTH(Actuals[[#This Row],[Date]])</f>
        <v>7</v>
      </c>
      <c r="L3081" s="12"/>
    </row>
    <row r="3082" spans="1:12" x14ac:dyDescent="0.3">
      <c r="A3082">
        <v>3</v>
      </c>
      <c r="B3082">
        <v>20670</v>
      </c>
      <c r="C3082">
        <v>6</v>
      </c>
      <c r="D3082">
        <v>94000</v>
      </c>
      <c r="E3082" s="46">
        <v>45141</v>
      </c>
      <c r="F3082">
        <v>-12594</v>
      </c>
      <c r="I3082" t="str">
        <f>INDEX(LedgerMapping[[#All],[Level 3]],MATCH(Actuals[[#This Row],[Sub Ledger]],LedgerMapping[[#All],[Sub Ledger]],0))</f>
        <v>Tax</v>
      </c>
      <c r="J3082" s="22">
        <f>YEAR(Actuals[[#This Row],[Date]])</f>
        <v>2023</v>
      </c>
      <c r="K3082" s="22">
        <f>MONTH(Actuals[[#This Row],[Date]])</f>
        <v>8</v>
      </c>
      <c r="L3082" s="12"/>
    </row>
    <row r="3083" spans="1:12" x14ac:dyDescent="0.3">
      <c r="A3083">
        <v>3</v>
      </c>
      <c r="B3083">
        <v>21672</v>
      </c>
      <c r="C3083">
        <v>6</v>
      </c>
      <c r="D3083">
        <v>94000</v>
      </c>
      <c r="E3083" s="46">
        <v>45169</v>
      </c>
      <c r="F3083">
        <v>-7156</v>
      </c>
      <c r="I3083" t="str">
        <f>INDEX(LedgerMapping[[#All],[Level 3]],MATCH(Actuals[[#This Row],[Sub Ledger]],LedgerMapping[[#All],[Sub Ledger]],0))</f>
        <v>Tax</v>
      </c>
      <c r="J3083" s="22">
        <f>YEAR(Actuals[[#This Row],[Date]])</f>
        <v>2023</v>
      </c>
      <c r="K3083" s="22">
        <f>MONTH(Actuals[[#This Row],[Date]])</f>
        <v>8</v>
      </c>
      <c r="L3083" s="12"/>
    </row>
    <row r="3084" spans="1:12" x14ac:dyDescent="0.3">
      <c r="A3084">
        <v>3</v>
      </c>
      <c r="B3084">
        <v>22648</v>
      </c>
      <c r="C3084">
        <v>6</v>
      </c>
      <c r="D3084">
        <v>94000</v>
      </c>
      <c r="E3084" s="46">
        <v>45200</v>
      </c>
      <c r="F3084">
        <v>-14372</v>
      </c>
      <c r="I3084" t="str">
        <f>INDEX(LedgerMapping[[#All],[Level 3]],MATCH(Actuals[[#This Row],[Sub Ledger]],LedgerMapping[[#All],[Sub Ledger]],0))</f>
        <v>Tax</v>
      </c>
      <c r="J3084" s="22">
        <f>YEAR(Actuals[[#This Row],[Date]])</f>
        <v>2023</v>
      </c>
      <c r="K3084" s="22">
        <f>MONTH(Actuals[[#This Row],[Date]])</f>
        <v>10</v>
      </c>
      <c r="L3084" s="12"/>
    </row>
    <row r="3085" spans="1:12" x14ac:dyDescent="0.3">
      <c r="A3085">
        <v>3</v>
      </c>
      <c r="B3085">
        <v>23652</v>
      </c>
      <c r="C3085">
        <v>6</v>
      </c>
      <c r="D3085">
        <v>94000</v>
      </c>
      <c r="E3085" s="46">
        <v>45230</v>
      </c>
      <c r="F3085">
        <v>-12543</v>
      </c>
      <c r="I3085" t="str">
        <f>INDEX(LedgerMapping[[#All],[Level 3]],MATCH(Actuals[[#This Row],[Sub Ledger]],LedgerMapping[[#All],[Sub Ledger]],0))</f>
        <v>Tax</v>
      </c>
      <c r="J3085" s="22">
        <f>YEAR(Actuals[[#This Row],[Date]])</f>
        <v>2023</v>
      </c>
      <c r="K3085" s="22">
        <f>MONTH(Actuals[[#This Row],[Date]])</f>
        <v>10</v>
      </c>
      <c r="L3085" s="12"/>
    </row>
    <row r="3086" spans="1:12" x14ac:dyDescent="0.3">
      <c r="A3086">
        <v>3</v>
      </c>
      <c r="B3086">
        <v>24682</v>
      </c>
      <c r="C3086">
        <v>6</v>
      </c>
      <c r="D3086">
        <v>94000</v>
      </c>
      <c r="E3086" s="46">
        <v>45261</v>
      </c>
      <c r="F3086">
        <v>-10989</v>
      </c>
      <c r="I3086" t="str">
        <f>INDEX(LedgerMapping[[#All],[Level 3]],MATCH(Actuals[[#This Row],[Sub Ledger]],LedgerMapping[[#All],[Sub Ledger]],0))</f>
        <v>Tax</v>
      </c>
      <c r="J3086" s="22">
        <f>YEAR(Actuals[[#This Row],[Date]])</f>
        <v>2023</v>
      </c>
      <c r="K3086" s="22">
        <f>MONTH(Actuals[[#This Row],[Date]])</f>
        <v>12</v>
      </c>
      <c r="L3086" s="12"/>
    </row>
    <row r="3087" spans="1:12" x14ac:dyDescent="0.3">
      <c r="A3087">
        <v>3</v>
      </c>
      <c r="B3087">
        <v>25741</v>
      </c>
      <c r="C3087">
        <v>6</v>
      </c>
      <c r="D3087">
        <v>94000</v>
      </c>
      <c r="E3087" s="46">
        <v>45291</v>
      </c>
      <c r="F3087">
        <v>-3293</v>
      </c>
      <c r="I3087" t="str">
        <f>INDEX(LedgerMapping[[#All],[Level 3]],MATCH(Actuals[[#This Row],[Sub Ledger]],LedgerMapping[[#All],[Sub Ledger]],0))</f>
        <v>Tax</v>
      </c>
      <c r="J3087" s="22">
        <f>YEAR(Actuals[[#This Row],[Date]])</f>
        <v>2023</v>
      </c>
      <c r="K3087" s="22">
        <f>MONTH(Actuals[[#This Row],[Date]])</f>
        <v>12</v>
      </c>
      <c r="L3087" s="12"/>
    </row>
    <row r="3088" spans="1:12" x14ac:dyDescent="0.3">
      <c r="A3088">
        <v>3</v>
      </c>
      <c r="B3088">
        <v>26879</v>
      </c>
      <c r="C3088">
        <v>6</v>
      </c>
      <c r="D3088">
        <v>94000</v>
      </c>
      <c r="E3088" s="46">
        <v>45322</v>
      </c>
      <c r="F3088">
        <v>-3589</v>
      </c>
      <c r="I3088" t="str">
        <f>INDEX(LedgerMapping[[#All],[Level 3]],MATCH(Actuals[[#This Row],[Sub Ledger]],LedgerMapping[[#All],[Sub Ledger]],0))</f>
        <v>Tax</v>
      </c>
      <c r="J3088" s="22">
        <f>YEAR(Actuals[[#This Row],[Date]])</f>
        <v>2024</v>
      </c>
      <c r="K3088" s="22">
        <f>MONTH(Actuals[[#This Row],[Date]])</f>
        <v>1</v>
      </c>
      <c r="L3088" s="12"/>
    </row>
    <row r="3089" spans="1:12" x14ac:dyDescent="0.3">
      <c r="A3089">
        <v>3</v>
      </c>
      <c r="B3089">
        <v>28029</v>
      </c>
      <c r="C3089">
        <v>6</v>
      </c>
      <c r="D3089">
        <v>94000</v>
      </c>
      <c r="E3089" s="46">
        <v>45354</v>
      </c>
      <c r="F3089">
        <v>-4107</v>
      </c>
      <c r="I3089" t="str">
        <f>INDEX(LedgerMapping[[#All],[Level 3]],MATCH(Actuals[[#This Row],[Sub Ledger]],LedgerMapping[[#All],[Sub Ledger]],0))</f>
        <v>Tax</v>
      </c>
      <c r="J3089" s="22">
        <f>YEAR(Actuals[[#This Row],[Date]])</f>
        <v>2024</v>
      </c>
      <c r="K3089" s="22">
        <f>MONTH(Actuals[[#This Row],[Date]])</f>
        <v>3</v>
      </c>
      <c r="L3089" s="12"/>
    </row>
    <row r="3090" spans="1:12" x14ac:dyDescent="0.3">
      <c r="A3090">
        <v>3</v>
      </c>
      <c r="B3090">
        <v>29182</v>
      </c>
      <c r="C3090">
        <v>6</v>
      </c>
      <c r="D3090">
        <v>94000</v>
      </c>
      <c r="E3090" s="46">
        <v>45384</v>
      </c>
      <c r="F3090">
        <v>-2019</v>
      </c>
      <c r="I3090" t="str">
        <f>INDEX(LedgerMapping[[#All],[Level 3]],MATCH(Actuals[[#This Row],[Sub Ledger]],LedgerMapping[[#All],[Sub Ledger]],0))</f>
        <v>Tax</v>
      </c>
      <c r="J3090" s="22">
        <f>YEAR(Actuals[[#This Row],[Date]])</f>
        <v>2024</v>
      </c>
      <c r="K3090" s="22">
        <f>MONTH(Actuals[[#This Row],[Date]])</f>
        <v>4</v>
      </c>
      <c r="L3090" s="12"/>
    </row>
    <row r="3091" spans="1:12" x14ac:dyDescent="0.3">
      <c r="A3091">
        <v>3</v>
      </c>
      <c r="B3091">
        <v>30308</v>
      </c>
      <c r="C3091">
        <v>6</v>
      </c>
      <c r="D3091">
        <v>94000</v>
      </c>
      <c r="E3091" s="46">
        <v>45415</v>
      </c>
      <c r="F3091">
        <v>-1737</v>
      </c>
      <c r="I3091" t="str">
        <f>INDEX(LedgerMapping[[#All],[Level 3]],MATCH(Actuals[[#This Row],[Sub Ledger]],LedgerMapping[[#All],[Sub Ledger]],0))</f>
        <v>Tax</v>
      </c>
      <c r="J3091" s="22">
        <f>YEAR(Actuals[[#This Row],[Date]])</f>
        <v>2024</v>
      </c>
      <c r="K3091" s="22">
        <f>MONTH(Actuals[[#This Row],[Date]])</f>
        <v>5</v>
      </c>
      <c r="L3091" s="12"/>
    </row>
    <row r="3092" spans="1:12" x14ac:dyDescent="0.3">
      <c r="A3092">
        <v>3</v>
      </c>
      <c r="B3092">
        <v>31434</v>
      </c>
      <c r="C3092">
        <v>6</v>
      </c>
      <c r="D3092">
        <v>94000</v>
      </c>
      <c r="E3092" s="46">
        <v>45445</v>
      </c>
      <c r="F3092">
        <v>-2735</v>
      </c>
      <c r="I3092" t="str">
        <f>INDEX(LedgerMapping[[#All],[Level 3]],MATCH(Actuals[[#This Row],[Sub Ledger]],LedgerMapping[[#All],[Sub Ledger]],0))</f>
        <v>Tax</v>
      </c>
      <c r="J3092" s="22">
        <f>YEAR(Actuals[[#This Row],[Date]])</f>
        <v>2024</v>
      </c>
      <c r="K3092" s="22">
        <f>MONTH(Actuals[[#This Row],[Date]])</f>
        <v>6</v>
      </c>
      <c r="L3092" s="12"/>
    </row>
    <row r="3093" spans="1:12" x14ac:dyDescent="0.3">
      <c r="A3093">
        <v>3</v>
      </c>
      <c r="B3093">
        <v>32558</v>
      </c>
      <c r="C3093">
        <v>6</v>
      </c>
      <c r="D3093">
        <v>94000</v>
      </c>
      <c r="E3093" s="46">
        <v>45476</v>
      </c>
      <c r="F3093">
        <v>-1332</v>
      </c>
      <c r="I3093" t="str">
        <f>INDEX(LedgerMapping[[#All],[Level 3]],MATCH(Actuals[[#This Row],[Sub Ledger]],LedgerMapping[[#All],[Sub Ledger]],0))</f>
        <v>Tax</v>
      </c>
      <c r="J3093" s="22">
        <f>YEAR(Actuals[[#This Row],[Date]])</f>
        <v>2024</v>
      </c>
      <c r="K3093" s="22">
        <f>MONTH(Actuals[[#This Row],[Date]])</f>
        <v>7</v>
      </c>
      <c r="L3093" s="12"/>
    </row>
    <row r="3094" spans="1:12" x14ac:dyDescent="0.3">
      <c r="A3094">
        <v>3</v>
      </c>
      <c r="B3094">
        <v>33683</v>
      </c>
      <c r="C3094">
        <v>6</v>
      </c>
      <c r="D3094">
        <v>94000</v>
      </c>
      <c r="E3094" s="46">
        <v>45507</v>
      </c>
      <c r="F3094">
        <v>-1172</v>
      </c>
      <c r="I3094" t="str">
        <f>INDEX(LedgerMapping[[#All],[Level 3]],MATCH(Actuals[[#This Row],[Sub Ledger]],LedgerMapping[[#All],[Sub Ledger]],0))</f>
        <v>Tax</v>
      </c>
      <c r="J3094" s="22">
        <f>YEAR(Actuals[[#This Row],[Date]])</f>
        <v>2024</v>
      </c>
      <c r="K3094" s="22">
        <f>MONTH(Actuals[[#This Row],[Date]])</f>
        <v>8</v>
      </c>
      <c r="L3094" s="12"/>
    </row>
    <row r="3095" spans="1:12" x14ac:dyDescent="0.3">
      <c r="A3095">
        <v>3</v>
      </c>
      <c r="B3095">
        <v>34833</v>
      </c>
      <c r="C3095">
        <v>6</v>
      </c>
      <c r="D3095">
        <v>94000</v>
      </c>
      <c r="E3095" s="46">
        <v>45536</v>
      </c>
      <c r="F3095">
        <v>-2318</v>
      </c>
      <c r="I3095" t="str">
        <f>INDEX(LedgerMapping[[#All],[Level 3]],MATCH(Actuals[[#This Row],[Sub Ledger]],LedgerMapping[[#All],[Sub Ledger]],0))</f>
        <v>Tax</v>
      </c>
      <c r="J3095" s="22">
        <f>YEAR(Actuals[[#This Row],[Date]])</f>
        <v>2024</v>
      </c>
      <c r="K3095" s="22">
        <f>MONTH(Actuals[[#This Row],[Date]])</f>
        <v>9</v>
      </c>
      <c r="L3095" s="12"/>
    </row>
    <row r="3096" spans="1:12" x14ac:dyDescent="0.3">
      <c r="A3096">
        <v>3</v>
      </c>
      <c r="B3096">
        <v>35984</v>
      </c>
      <c r="C3096">
        <v>6</v>
      </c>
      <c r="D3096">
        <v>94000</v>
      </c>
      <c r="E3096" s="46">
        <v>45567</v>
      </c>
      <c r="F3096">
        <v>-1947</v>
      </c>
      <c r="I3096" t="str">
        <f>INDEX(LedgerMapping[[#All],[Level 3]],MATCH(Actuals[[#This Row],[Sub Ledger]],LedgerMapping[[#All],[Sub Ledger]],0))</f>
        <v>Tax</v>
      </c>
      <c r="J3096" s="22">
        <f>YEAR(Actuals[[#This Row],[Date]])</f>
        <v>2024</v>
      </c>
      <c r="K3096" s="22">
        <f>MONTH(Actuals[[#This Row],[Date]])</f>
        <v>10</v>
      </c>
      <c r="L3096" s="12"/>
    </row>
    <row r="3097" spans="1:12" x14ac:dyDescent="0.3">
      <c r="A3097">
        <v>3</v>
      </c>
      <c r="B3097">
        <v>37133</v>
      </c>
      <c r="C3097">
        <v>6</v>
      </c>
      <c r="D3097">
        <v>94000</v>
      </c>
      <c r="E3097" s="46">
        <v>45597</v>
      </c>
      <c r="F3097">
        <v>-2020</v>
      </c>
      <c r="I3097" t="str">
        <f>INDEX(LedgerMapping[[#All],[Level 3]],MATCH(Actuals[[#This Row],[Sub Ledger]],LedgerMapping[[#All],[Sub Ledger]],0))</f>
        <v>Tax</v>
      </c>
      <c r="J3097" s="22">
        <f>YEAR(Actuals[[#This Row],[Date]])</f>
        <v>2024</v>
      </c>
      <c r="K3097" s="22">
        <f>MONTH(Actuals[[#This Row],[Date]])</f>
        <v>11</v>
      </c>
      <c r="L3097" s="12"/>
    </row>
    <row r="3098" spans="1:12" x14ac:dyDescent="0.3">
      <c r="A3098">
        <v>3</v>
      </c>
      <c r="B3098">
        <v>38283</v>
      </c>
      <c r="C3098">
        <v>6</v>
      </c>
      <c r="D3098">
        <v>94000</v>
      </c>
      <c r="E3098" s="46">
        <v>45628</v>
      </c>
      <c r="F3098">
        <v>-3173</v>
      </c>
      <c r="I3098" t="str">
        <f>INDEX(LedgerMapping[[#All],[Level 3]],MATCH(Actuals[[#This Row],[Sub Ledger]],LedgerMapping[[#All],[Sub Ledger]],0))</f>
        <v>Tax</v>
      </c>
      <c r="J3098" s="22">
        <f>YEAR(Actuals[[#This Row],[Date]])</f>
        <v>2024</v>
      </c>
      <c r="K3098" s="22">
        <f>MONTH(Actuals[[#This Row],[Date]])</f>
        <v>12</v>
      </c>
      <c r="L3098" s="12"/>
    </row>
    <row r="3099" spans="1:12" x14ac:dyDescent="0.3">
      <c r="A3099">
        <v>5</v>
      </c>
      <c r="B3099">
        <v>381</v>
      </c>
      <c r="C3099">
        <v>6</v>
      </c>
      <c r="D3099">
        <v>53000</v>
      </c>
      <c r="E3099" s="46">
        <v>44562</v>
      </c>
      <c r="F3099">
        <v>561</v>
      </c>
      <c r="I3099" t="str">
        <f>INDEX(LedgerMapping[[#All],[Level 3]],MATCH(Actuals[[#This Row],[Sub Ledger]],LedgerMapping[[#All],[Sub Ledger]],0))</f>
        <v>Standard Returns</v>
      </c>
      <c r="J3099" s="22">
        <f>YEAR(Actuals[[#This Row],[Date]])</f>
        <v>2022</v>
      </c>
      <c r="K3099" s="22">
        <f>MONTH(Actuals[[#This Row],[Date]])</f>
        <v>1</v>
      </c>
      <c r="L3099" s="12"/>
    </row>
    <row r="3100" spans="1:12" x14ac:dyDescent="0.3">
      <c r="A3100">
        <v>5</v>
      </c>
      <c r="B3100">
        <v>1505</v>
      </c>
      <c r="C3100">
        <v>6</v>
      </c>
      <c r="D3100">
        <v>53000</v>
      </c>
      <c r="E3100" s="46">
        <v>44593</v>
      </c>
      <c r="F3100">
        <v>-16097</v>
      </c>
      <c r="I3100" t="str">
        <f>INDEX(LedgerMapping[[#All],[Level 3]],MATCH(Actuals[[#This Row],[Sub Ledger]],LedgerMapping[[#All],[Sub Ledger]],0))</f>
        <v>Standard Returns</v>
      </c>
      <c r="J3100" s="22">
        <f>YEAR(Actuals[[#This Row],[Date]])</f>
        <v>2022</v>
      </c>
      <c r="K3100" s="22">
        <f>MONTH(Actuals[[#This Row],[Date]])</f>
        <v>2</v>
      </c>
      <c r="L3100" s="12"/>
    </row>
    <row r="3101" spans="1:12" x14ac:dyDescent="0.3">
      <c r="A3101">
        <v>5</v>
      </c>
      <c r="B3101">
        <v>3749</v>
      </c>
      <c r="C3101">
        <v>6</v>
      </c>
      <c r="D3101">
        <v>53000</v>
      </c>
      <c r="E3101" s="46">
        <v>44654</v>
      </c>
      <c r="F3101">
        <v>-5610</v>
      </c>
      <c r="I3101" t="str">
        <f>INDEX(LedgerMapping[[#All],[Level 3]],MATCH(Actuals[[#This Row],[Sub Ledger]],LedgerMapping[[#All],[Sub Ledger]],0))</f>
        <v>Standard Returns</v>
      </c>
      <c r="J3101" s="22">
        <f>YEAR(Actuals[[#This Row],[Date]])</f>
        <v>2022</v>
      </c>
      <c r="K3101" s="22">
        <f>MONTH(Actuals[[#This Row],[Date]])</f>
        <v>4</v>
      </c>
      <c r="L3101" s="12"/>
    </row>
    <row r="3102" spans="1:12" x14ac:dyDescent="0.3">
      <c r="A3102">
        <v>5</v>
      </c>
      <c r="B3102">
        <v>4869</v>
      </c>
      <c r="C3102">
        <v>6</v>
      </c>
      <c r="D3102">
        <v>53000</v>
      </c>
      <c r="E3102" s="46">
        <v>44685</v>
      </c>
      <c r="F3102">
        <v>-9628</v>
      </c>
      <c r="I3102" t="str">
        <f>INDEX(LedgerMapping[[#All],[Level 3]],MATCH(Actuals[[#This Row],[Sub Ledger]],LedgerMapping[[#All],[Sub Ledger]],0))</f>
        <v>Standard Returns</v>
      </c>
      <c r="J3102" s="22">
        <f>YEAR(Actuals[[#This Row],[Date]])</f>
        <v>2022</v>
      </c>
      <c r="K3102" s="22">
        <f>MONTH(Actuals[[#This Row],[Date]])</f>
        <v>5</v>
      </c>
      <c r="L3102" s="12"/>
    </row>
    <row r="3103" spans="1:12" x14ac:dyDescent="0.3">
      <c r="A3103">
        <v>5</v>
      </c>
      <c r="B3103">
        <v>5993</v>
      </c>
      <c r="C3103">
        <v>6</v>
      </c>
      <c r="D3103">
        <v>53000</v>
      </c>
      <c r="E3103" s="46">
        <v>44715</v>
      </c>
      <c r="F3103">
        <v>-7264</v>
      </c>
      <c r="I3103" t="str">
        <f>INDEX(LedgerMapping[[#All],[Level 3]],MATCH(Actuals[[#This Row],[Sub Ledger]],LedgerMapping[[#All],[Sub Ledger]],0))</f>
        <v>Standard Returns</v>
      </c>
      <c r="J3103" s="22">
        <f>YEAR(Actuals[[#This Row],[Date]])</f>
        <v>2022</v>
      </c>
      <c r="K3103" s="22">
        <f>MONTH(Actuals[[#This Row],[Date]])</f>
        <v>6</v>
      </c>
      <c r="L3103" s="12"/>
    </row>
    <row r="3104" spans="1:12" x14ac:dyDescent="0.3">
      <c r="A3104">
        <v>5</v>
      </c>
      <c r="B3104">
        <v>7117</v>
      </c>
      <c r="C3104">
        <v>6</v>
      </c>
      <c r="D3104">
        <v>53000</v>
      </c>
      <c r="E3104" s="46">
        <v>44746</v>
      </c>
      <c r="F3104">
        <v>-2312</v>
      </c>
      <c r="I3104" t="str">
        <f>INDEX(LedgerMapping[[#All],[Level 3]],MATCH(Actuals[[#This Row],[Sub Ledger]],LedgerMapping[[#All],[Sub Ledger]],0))</f>
        <v>Standard Returns</v>
      </c>
      <c r="J3104" s="22">
        <f>YEAR(Actuals[[#This Row],[Date]])</f>
        <v>2022</v>
      </c>
      <c r="K3104" s="22">
        <f>MONTH(Actuals[[#This Row],[Date]])</f>
        <v>7</v>
      </c>
      <c r="L3104" s="12"/>
    </row>
    <row r="3105" spans="1:12" x14ac:dyDescent="0.3">
      <c r="A3105">
        <v>5</v>
      </c>
      <c r="B3105">
        <v>8237</v>
      </c>
      <c r="C3105">
        <v>6</v>
      </c>
      <c r="D3105">
        <v>53000</v>
      </c>
      <c r="E3105" s="46">
        <v>44777</v>
      </c>
      <c r="F3105">
        <v>-19190</v>
      </c>
      <c r="I3105" t="str">
        <f>INDEX(LedgerMapping[[#All],[Level 3]],MATCH(Actuals[[#This Row],[Sub Ledger]],LedgerMapping[[#All],[Sub Ledger]],0))</f>
        <v>Standard Returns</v>
      </c>
      <c r="J3105" s="22">
        <f>YEAR(Actuals[[#This Row],[Date]])</f>
        <v>2022</v>
      </c>
      <c r="K3105" s="22">
        <f>MONTH(Actuals[[#This Row],[Date]])</f>
        <v>8</v>
      </c>
      <c r="L3105" s="12"/>
    </row>
    <row r="3106" spans="1:12" x14ac:dyDescent="0.3">
      <c r="A3106">
        <v>5</v>
      </c>
      <c r="B3106">
        <v>11595</v>
      </c>
      <c r="C3106">
        <v>6</v>
      </c>
      <c r="D3106">
        <v>53000</v>
      </c>
      <c r="E3106" s="46">
        <v>44866</v>
      </c>
      <c r="F3106">
        <v>-11152</v>
      </c>
      <c r="I3106" t="str">
        <f>INDEX(LedgerMapping[[#All],[Level 3]],MATCH(Actuals[[#This Row],[Sub Ledger]],LedgerMapping[[#All],[Sub Ledger]],0))</f>
        <v>Standard Returns</v>
      </c>
      <c r="J3106" s="22">
        <f>YEAR(Actuals[[#This Row],[Date]])</f>
        <v>2022</v>
      </c>
      <c r="K3106" s="22">
        <f>MONTH(Actuals[[#This Row],[Date]])</f>
        <v>11</v>
      </c>
      <c r="L3106" s="12"/>
    </row>
    <row r="3107" spans="1:12" x14ac:dyDescent="0.3">
      <c r="A3107">
        <v>5</v>
      </c>
      <c r="B3107">
        <v>12723</v>
      </c>
      <c r="C3107">
        <v>6</v>
      </c>
      <c r="D3107">
        <v>53000</v>
      </c>
      <c r="E3107" s="46">
        <v>44897</v>
      </c>
      <c r="F3107">
        <v>-6747</v>
      </c>
      <c r="I3107" t="str">
        <f>INDEX(LedgerMapping[[#All],[Level 3]],MATCH(Actuals[[#This Row],[Sub Ledger]],LedgerMapping[[#All],[Sub Ledger]],0))</f>
        <v>Standard Returns</v>
      </c>
      <c r="J3107" s="22">
        <f>YEAR(Actuals[[#This Row],[Date]])</f>
        <v>2022</v>
      </c>
      <c r="K3107" s="22">
        <f>MONTH(Actuals[[#This Row],[Date]])</f>
        <v>12</v>
      </c>
      <c r="L3107" s="12"/>
    </row>
    <row r="3108" spans="1:12" x14ac:dyDescent="0.3">
      <c r="A3108">
        <v>5</v>
      </c>
      <c r="B3108">
        <v>13736</v>
      </c>
      <c r="C3108">
        <v>6</v>
      </c>
      <c r="D3108">
        <v>53000</v>
      </c>
      <c r="E3108" s="46">
        <v>44927</v>
      </c>
      <c r="F3108">
        <v>-44051</v>
      </c>
      <c r="I3108" t="str">
        <f>INDEX(LedgerMapping[[#All],[Level 3]],MATCH(Actuals[[#This Row],[Sub Ledger]],LedgerMapping[[#All],[Sub Ledger]],0))</f>
        <v>Standard Returns</v>
      </c>
      <c r="J3108" s="22">
        <f>YEAR(Actuals[[#This Row],[Date]])</f>
        <v>2023</v>
      </c>
      <c r="K3108" s="22">
        <f>MONTH(Actuals[[#This Row],[Date]])</f>
        <v>1</v>
      </c>
      <c r="L3108" s="12"/>
    </row>
    <row r="3109" spans="1:12" x14ac:dyDescent="0.3">
      <c r="A3109">
        <v>5</v>
      </c>
      <c r="B3109">
        <v>14746</v>
      </c>
      <c r="C3109">
        <v>6</v>
      </c>
      <c r="D3109">
        <v>53000</v>
      </c>
      <c r="E3109" s="46">
        <v>44958</v>
      </c>
      <c r="F3109">
        <v>-22137</v>
      </c>
      <c r="I3109" t="str">
        <f>INDEX(LedgerMapping[[#All],[Level 3]],MATCH(Actuals[[#This Row],[Sub Ledger]],LedgerMapping[[#All],[Sub Ledger]],0))</f>
        <v>Standard Returns</v>
      </c>
      <c r="J3109" s="22">
        <f>YEAR(Actuals[[#This Row],[Date]])</f>
        <v>2023</v>
      </c>
      <c r="K3109" s="22">
        <f>MONTH(Actuals[[#This Row],[Date]])</f>
        <v>2</v>
      </c>
      <c r="L3109" s="12"/>
    </row>
    <row r="3110" spans="1:12" x14ac:dyDescent="0.3">
      <c r="A3110">
        <v>5</v>
      </c>
      <c r="B3110">
        <v>15726</v>
      </c>
      <c r="C3110">
        <v>6</v>
      </c>
      <c r="D3110">
        <v>53000</v>
      </c>
      <c r="E3110" s="46">
        <v>44988</v>
      </c>
      <c r="F3110">
        <v>-8256</v>
      </c>
      <c r="I3110" t="str">
        <f>INDEX(LedgerMapping[[#All],[Level 3]],MATCH(Actuals[[#This Row],[Sub Ledger]],LedgerMapping[[#All],[Sub Ledger]],0))</f>
        <v>Standard Returns</v>
      </c>
      <c r="J3110" s="22">
        <f>YEAR(Actuals[[#This Row],[Date]])</f>
        <v>2023</v>
      </c>
      <c r="K3110" s="22">
        <f>MONTH(Actuals[[#This Row],[Date]])</f>
        <v>3</v>
      </c>
      <c r="L3110" s="12"/>
    </row>
    <row r="3111" spans="1:12" x14ac:dyDescent="0.3">
      <c r="A3111">
        <v>5</v>
      </c>
      <c r="B3111">
        <v>16758</v>
      </c>
      <c r="C3111">
        <v>6</v>
      </c>
      <c r="D3111">
        <v>53000</v>
      </c>
      <c r="E3111" s="46">
        <v>45018</v>
      </c>
      <c r="F3111">
        <v>-30109</v>
      </c>
      <c r="I3111" t="str">
        <f>INDEX(LedgerMapping[[#All],[Level 3]],MATCH(Actuals[[#This Row],[Sub Ledger]],LedgerMapping[[#All],[Sub Ledger]],0))</f>
        <v>Standard Returns</v>
      </c>
      <c r="J3111" s="22">
        <f>YEAR(Actuals[[#This Row],[Date]])</f>
        <v>2023</v>
      </c>
      <c r="K3111" s="22">
        <f>MONTH(Actuals[[#This Row],[Date]])</f>
        <v>4</v>
      </c>
      <c r="L3111" s="12"/>
    </row>
    <row r="3112" spans="1:12" x14ac:dyDescent="0.3">
      <c r="A3112">
        <v>5</v>
      </c>
      <c r="B3112">
        <v>17789</v>
      </c>
      <c r="C3112">
        <v>6</v>
      </c>
      <c r="D3112">
        <v>53000</v>
      </c>
      <c r="E3112" s="46">
        <v>45049</v>
      </c>
      <c r="F3112">
        <v>-6609</v>
      </c>
      <c r="I3112" t="str">
        <f>INDEX(LedgerMapping[[#All],[Level 3]],MATCH(Actuals[[#This Row],[Sub Ledger]],LedgerMapping[[#All],[Sub Ledger]],0))</f>
        <v>Standard Returns</v>
      </c>
      <c r="J3112" s="22">
        <f>YEAR(Actuals[[#This Row],[Date]])</f>
        <v>2023</v>
      </c>
      <c r="K3112" s="22">
        <f>MONTH(Actuals[[#This Row],[Date]])</f>
        <v>5</v>
      </c>
      <c r="L3112" s="12"/>
    </row>
    <row r="3113" spans="1:12" x14ac:dyDescent="0.3">
      <c r="A3113">
        <v>5</v>
      </c>
      <c r="B3113">
        <v>18793</v>
      </c>
      <c r="C3113">
        <v>6</v>
      </c>
      <c r="D3113">
        <v>53000</v>
      </c>
      <c r="E3113" s="46">
        <v>45079</v>
      </c>
      <c r="F3113">
        <v>-12651</v>
      </c>
      <c r="I3113" t="str">
        <f>INDEX(LedgerMapping[[#All],[Level 3]],MATCH(Actuals[[#This Row],[Sub Ledger]],LedgerMapping[[#All],[Sub Ledger]],0))</f>
        <v>Standard Returns</v>
      </c>
      <c r="J3113" s="22">
        <f>YEAR(Actuals[[#This Row],[Date]])</f>
        <v>2023</v>
      </c>
      <c r="K3113" s="22">
        <f>MONTH(Actuals[[#This Row],[Date]])</f>
        <v>6</v>
      </c>
      <c r="L3113" s="12"/>
    </row>
    <row r="3114" spans="1:12" x14ac:dyDescent="0.3">
      <c r="A3114">
        <v>5</v>
      </c>
      <c r="B3114">
        <v>19821</v>
      </c>
      <c r="C3114">
        <v>6</v>
      </c>
      <c r="D3114">
        <v>53000</v>
      </c>
      <c r="E3114" s="46">
        <v>45110</v>
      </c>
      <c r="F3114">
        <v>-4136</v>
      </c>
      <c r="I3114" t="str">
        <f>INDEX(LedgerMapping[[#All],[Level 3]],MATCH(Actuals[[#This Row],[Sub Ledger]],LedgerMapping[[#All],[Sub Ledger]],0))</f>
        <v>Standard Returns</v>
      </c>
      <c r="J3114" s="22">
        <f>YEAR(Actuals[[#This Row],[Date]])</f>
        <v>2023</v>
      </c>
      <c r="K3114" s="22">
        <f>MONTH(Actuals[[#This Row],[Date]])</f>
        <v>7</v>
      </c>
      <c r="L3114" s="12"/>
    </row>
    <row r="3115" spans="1:12" x14ac:dyDescent="0.3">
      <c r="A3115">
        <v>5</v>
      </c>
      <c r="B3115">
        <v>20852</v>
      </c>
      <c r="C3115">
        <v>6</v>
      </c>
      <c r="D3115">
        <v>53000</v>
      </c>
      <c r="E3115" s="46">
        <v>45141</v>
      </c>
      <c r="F3115">
        <v>-31424</v>
      </c>
      <c r="I3115" t="str">
        <f>INDEX(LedgerMapping[[#All],[Level 3]],MATCH(Actuals[[#This Row],[Sub Ledger]],LedgerMapping[[#All],[Sub Ledger]],0))</f>
        <v>Standard Returns</v>
      </c>
      <c r="J3115" s="22">
        <f>YEAR(Actuals[[#This Row],[Date]])</f>
        <v>2023</v>
      </c>
      <c r="K3115" s="22">
        <f>MONTH(Actuals[[#This Row],[Date]])</f>
        <v>8</v>
      </c>
      <c r="L3115" s="12"/>
    </row>
    <row r="3116" spans="1:12" x14ac:dyDescent="0.3">
      <c r="A3116">
        <v>5</v>
      </c>
      <c r="B3116">
        <v>21853</v>
      </c>
      <c r="C3116">
        <v>6</v>
      </c>
      <c r="D3116">
        <v>53000</v>
      </c>
      <c r="E3116" s="46">
        <v>45169</v>
      </c>
      <c r="F3116">
        <v>-28151</v>
      </c>
      <c r="I3116" t="str">
        <f>INDEX(LedgerMapping[[#All],[Level 3]],MATCH(Actuals[[#This Row],[Sub Ledger]],LedgerMapping[[#All],[Sub Ledger]],0))</f>
        <v>Standard Returns</v>
      </c>
      <c r="J3116" s="22">
        <f>YEAR(Actuals[[#This Row],[Date]])</f>
        <v>2023</v>
      </c>
      <c r="K3116" s="22">
        <f>MONTH(Actuals[[#This Row],[Date]])</f>
        <v>8</v>
      </c>
      <c r="L3116" s="12"/>
    </row>
    <row r="3117" spans="1:12" x14ac:dyDescent="0.3">
      <c r="A3117">
        <v>5</v>
      </c>
      <c r="B3117">
        <v>22830</v>
      </c>
      <c r="C3117">
        <v>6</v>
      </c>
      <c r="D3117">
        <v>53000</v>
      </c>
      <c r="E3117" s="46">
        <v>45200</v>
      </c>
      <c r="F3117">
        <v>-22786</v>
      </c>
      <c r="I3117" t="str">
        <f>INDEX(LedgerMapping[[#All],[Level 3]],MATCH(Actuals[[#This Row],[Sub Ledger]],LedgerMapping[[#All],[Sub Ledger]],0))</f>
        <v>Standard Returns</v>
      </c>
      <c r="J3117" s="22">
        <f>YEAR(Actuals[[#This Row],[Date]])</f>
        <v>2023</v>
      </c>
      <c r="K3117" s="22">
        <f>MONTH(Actuals[[#This Row],[Date]])</f>
        <v>10</v>
      </c>
      <c r="L3117" s="12"/>
    </row>
    <row r="3118" spans="1:12" x14ac:dyDescent="0.3">
      <c r="A3118">
        <v>5</v>
      </c>
      <c r="B3118">
        <v>23834</v>
      </c>
      <c r="C3118">
        <v>6</v>
      </c>
      <c r="D3118">
        <v>53000</v>
      </c>
      <c r="E3118" s="46">
        <v>45230</v>
      </c>
      <c r="F3118">
        <v>-20400</v>
      </c>
      <c r="I3118" t="str">
        <f>INDEX(LedgerMapping[[#All],[Level 3]],MATCH(Actuals[[#This Row],[Sub Ledger]],LedgerMapping[[#All],[Sub Ledger]],0))</f>
        <v>Standard Returns</v>
      </c>
      <c r="J3118" s="22">
        <f>YEAR(Actuals[[#This Row],[Date]])</f>
        <v>2023</v>
      </c>
      <c r="K3118" s="22">
        <f>MONTH(Actuals[[#This Row],[Date]])</f>
        <v>10</v>
      </c>
      <c r="L3118" s="12"/>
    </row>
    <row r="3119" spans="1:12" x14ac:dyDescent="0.3">
      <c r="A3119">
        <v>5</v>
      </c>
      <c r="B3119">
        <v>24863</v>
      </c>
      <c r="C3119">
        <v>6</v>
      </c>
      <c r="D3119">
        <v>53000</v>
      </c>
      <c r="E3119" s="46">
        <v>45261</v>
      </c>
      <c r="F3119">
        <v>-35432</v>
      </c>
      <c r="I3119" t="str">
        <f>INDEX(LedgerMapping[[#All],[Level 3]],MATCH(Actuals[[#This Row],[Sub Ledger]],LedgerMapping[[#All],[Sub Ledger]],0))</f>
        <v>Standard Returns</v>
      </c>
      <c r="J3119" s="22">
        <f>YEAR(Actuals[[#This Row],[Date]])</f>
        <v>2023</v>
      </c>
      <c r="K3119" s="22">
        <f>MONTH(Actuals[[#This Row],[Date]])</f>
        <v>12</v>
      </c>
      <c r="L3119" s="12"/>
    </row>
    <row r="3120" spans="1:12" x14ac:dyDescent="0.3">
      <c r="A3120">
        <v>5</v>
      </c>
      <c r="B3120">
        <v>25927</v>
      </c>
      <c r="C3120">
        <v>6</v>
      </c>
      <c r="D3120">
        <v>53000</v>
      </c>
      <c r="E3120" s="46">
        <v>45291</v>
      </c>
      <c r="F3120">
        <v>-27042</v>
      </c>
      <c r="I3120" t="str">
        <f>INDEX(LedgerMapping[[#All],[Level 3]],MATCH(Actuals[[#This Row],[Sub Ledger]],LedgerMapping[[#All],[Sub Ledger]],0))</f>
        <v>Standard Returns</v>
      </c>
      <c r="J3120" s="22">
        <f>YEAR(Actuals[[#This Row],[Date]])</f>
        <v>2023</v>
      </c>
      <c r="K3120" s="22">
        <f>MONTH(Actuals[[#This Row],[Date]])</f>
        <v>12</v>
      </c>
      <c r="L3120" s="12"/>
    </row>
    <row r="3121" spans="1:12" x14ac:dyDescent="0.3">
      <c r="A3121">
        <v>5</v>
      </c>
      <c r="B3121">
        <v>28210</v>
      </c>
      <c r="C3121">
        <v>6</v>
      </c>
      <c r="D3121">
        <v>53000</v>
      </c>
      <c r="E3121" s="46">
        <v>45354</v>
      </c>
      <c r="F3121">
        <v>-32384</v>
      </c>
      <c r="I3121" t="str">
        <f>INDEX(LedgerMapping[[#All],[Level 3]],MATCH(Actuals[[#This Row],[Sub Ledger]],LedgerMapping[[#All],[Sub Ledger]],0))</f>
        <v>Standard Returns</v>
      </c>
      <c r="J3121" s="22">
        <f>YEAR(Actuals[[#This Row],[Date]])</f>
        <v>2024</v>
      </c>
      <c r="K3121" s="22">
        <f>MONTH(Actuals[[#This Row],[Date]])</f>
        <v>3</v>
      </c>
      <c r="L3121" s="12"/>
    </row>
    <row r="3122" spans="1:12" x14ac:dyDescent="0.3">
      <c r="A3122">
        <v>5</v>
      </c>
      <c r="B3122">
        <v>29364</v>
      </c>
      <c r="C3122">
        <v>6</v>
      </c>
      <c r="D3122">
        <v>53000</v>
      </c>
      <c r="E3122" s="46">
        <v>45384</v>
      </c>
      <c r="F3122">
        <v>-2672</v>
      </c>
      <c r="I3122" t="str">
        <f>INDEX(LedgerMapping[[#All],[Level 3]],MATCH(Actuals[[#This Row],[Sub Ledger]],LedgerMapping[[#All],[Sub Ledger]],0))</f>
        <v>Standard Returns</v>
      </c>
      <c r="J3122" s="22">
        <f>YEAR(Actuals[[#This Row],[Date]])</f>
        <v>2024</v>
      </c>
      <c r="K3122" s="22">
        <f>MONTH(Actuals[[#This Row],[Date]])</f>
        <v>4</v>
      </c>
      <c r="L3122" s="12"/>
    </row>
    <row r="3123" spans="1:12" x14ac:dyDescent="0.3">
      <c r="A3123">
        <v>5</v>
      </c>
      <c r="B3123">
        <v>30490</v>
      </c>
      <c r="C3123">
        <v>6</v>
      </c>
      <c r="D3123">
        <v>53000</v>
      </c>
      <c r="E3123" s="46">
        <v>45415</v>
      </c>
      <c r="F3123">
        <v>-9785</v>
      </c>
      <c r="I3123" t="str">
        <f>INDEX(LedgerMapping[[#All],[Level 3]],MATCH(Actuals[[#This Row],[Sub Ledger]],LedgerMapping[[#All],[Sub Ledger]],0))</f>
        <v>Standard Returns</v>
      </c>
      <c r="J3123" s="22">
        <f>YEAR(Actuals[[#This Row],[Date]])</f>
        <v>2024</v>
      </c>
      <c r="K3123" s="22">
        <f>MONTH(Actuals[[#This Row],[Date]])</f>
        <v>5</v>
      </c>
      <c r="L3123" s="12"/>
    </row>
    <row r="3124" spans="1:12" x14ac:dyDescent="0.3">
      <c r="A3124">
        <v>5</v>
      </c>
      <c r="B3124">
        <v>31616</v>
      </c>
      <c r="C3124">
        <v>6</v>
      </c>
      <c r="D3124">
        <v>53000</v>
      </c>
      <c r="E3124" s="46">
        <v>45445</v>
      </c>
      <c r="F3124">
        <v>-17756</v>
      </c>
      <c r="I3124" t="str">
        <f>INDEX(LedgerMapping[[#All],[Level 3]],MATCH(Actuals[[#This Row],[Sub Ledger]],LedgerMapping[[#All],[Sub Ledger]],0))</f>
        <v>Standard Returns</v>
      </c>
      <c r="J3124" s="22">
        <f>YEAR(Actuals[[#This Row],[Date]])</f>
        <v>2024</v>
      </c>
      <c r="K3124" s="22">
        <f>MONTH(Actuals[[#This Row],[Date]])</f>
        <v>6</v>
      </c>
      <c r="L3124" s="12"/>
    </row>
    <row r="3125" spans="1:12" x14ac:dyDescent="0.3">
      <c r="A3125">
        <v>5</v>
      </c>
      <c r="B3125">
        <v>32740</v>
      </c>
      <c r="C3125">
        <v>6</v>
      </c>
      <c r="D3125">
        <v>53000</v>
      </c>
      <c r="E3125" s="46">
        <v>45476</v>
      </c>
      <c r="F3125">
        <v>-7768</v>
      </c>
      <c r="I3125" t="str">
        <f>INDEX(LedgerMapping[[#All],[Level 3]],MATCH(Actuals[[#This Row],[Sub Ledger]],LedgerMapping[[#All],[Sub Ledger]],0))</f>
        <v>Standard Returns</v>
      </c>
      <c r="J3125" s="22">
        <f>YEAR(Actuals[[#This Row],[Date]])</f>
        <v>2024</v>
      </c>
      <c r="K3125" s="22">
        <f>MONTH(Actuals[[#This Row],[Date]])</f>
        <v>7</v>
      </c>
      <c r="L3125" s="12"/>
    </row>
    <row r="3126" spans="1:12" x14ac:dyDescent="0.3">
      <c r="A3126">
        <v>5</v>
      </c>
      <c r="B3126">
        <v>33865</v>
      </c>
      <c r="C3126">
        <v>6</v>
      </c>
      <c r="D3126">
        <v>53000</v>
      </c>
      <c r="E3126" s="46">
        <v>45507</v>
      </c>
      <c r="F3126">
        <v>-7653</v>
      </c>
      <c r="I3126" t="str">
        <f>INDEX(LedgerMapping[[#All],[Level 3]],MATCH(Actuals[[#This Row],[Sub Ledger]],LedgerMapping[[#All],[Sub Ledger]],0))</f>
        <v>Standard Returns</v>
      </c>
      <c r="J3126" s="22">
        <f>YEAR(Actuals[[#This Row],[Date]])</f>
        <v>2024</v>
      </c>
      <c r="K3126" s="22">
        <f>MONTH(Actuals[[#This Row],[Date]])</f>
        <v>8</v>
      </c>
      <c r="L3126" s="12"/>
    </row>
    <row r="3127" spans="1:12" x14ac:dyDescent="0.3">
      <c r="A3127">
        <v>5</v>
      </c>
      <c r="B3127">
        <v>35015</v>
      </c>
      <c r="C3127">
        <v>6</v>
      </c>
      <c r="D3127">
        <v>53000</v>
      </c>
      <c r="E3127" s="46">
        <v>45536</v>
      </c>
      <c r="F3127">
        <v>-8999</v>
      </c>
      <c r="I3127" t="str">
        <f>INDEX(LedgerMapping[[#All],[Level 3]],MATCH(Actuals[[#This Row],[Sub Ledger]],LedgerMapping[[#All],[Sub Ledger]],0))</f>
        <v>Standard Returns</v>
      </c>
      <c r="J3127" s="22">
        <f>YEAR(Actuals[[#This Row],[Date]])</f>
        <v>2024</v>
      </c>
      <c r="K3127" s="22">
        <f>MONTH(Actuals[[#This Row],[Date]])</f>
        <v>9</v>
      </c>
      <c r="L3127" s="12"/>
    </row>
    <row r="3128" spans="1:12" x14ac:dyDescent="0.3">
      <c r="A3128">
        <v>5</v>
      </c>
      <c r="B3128">
        <v>36165</v>
      </c>
      <c r="C3128">
        <v>6</v>
      </c>
      <c r="D3128">
        <v>53000</v>
      </c>
      <c r="E3128" s="46">
        <v>45567</v>
      </c>
      <c r="F3128">
        <v>-4721</v>
      </c>
      <c r="I3128" t="str">
        <f>INDEX(LedgerMapping[[#All],[Level 3]],MATCH(Actuals[[#This Row],[Sub Ledger]],LedgerMapping[[#All],[Sub Ledger]],0))</f>
        <v>Standard Returns</v>
      </c>
      <c r="J3128" s="22">
        <f>YEAR(Actuals[[#This Row],[Date]])</f>
        <v>2024</v>
      </c>
      <c r="K3128" s="22">
        <f>MONTH(Actuals[[#This Row],[Date]])</f>
        <v>10</v>
      </c>
      <c r="L3128" s="12"/>
    </row>
    <row r="3129" spans="1:12" x14ac:dyDescent="0.3">
      <c r="A3129">
        <v>5</v>
      </c>
      <c r="B3129">
        <v>37315</v>
      </c>
      <c r="C3129">
        <v>6</v>
      </c>
      <c r="D3129">
        <v>53000</v>
      </c>
      <c r="E3129" s="46">
        <v>45597</v>
      </c>
      <c r="F3129">
        <v>-12486</v>
      </c>
      <c r="I3129" t="str">
        <f>INDEX(LedgerMapping[[#All],[Level 3]],MATCH(Actuals[[#This Row],[Sub Ledger]],LedgerMapping[[#All],[Sub Ledger]],0))</f>
        <v>Standard Returns</v>
      </c>
      <c r="J3129" s="22">
        <f>YEAR(Actuals[[#This Row],[Date]])</f>
        <v>2024</v>
      </c>
      <c r="K3129" s="22">
        <f>MONTH(Actuals[[#This Row],[Date]])</f>
        <v>11</v>
      </c>
      <c r="L3129" s="12"/>
    </row>
    <row r="3130" spans="1:12" x14ac:dyDescent="0.3">
      <c r="A3130">
        <v>5</v>
      </c>
      <c r="B3130">
        <v>38465</v>
      </c>
      <c r="C3130">
        <v>6</v>
      </c>
      <c r="D3130">
        <v>53000</v>
      </c>
      <c r="E3130" s="46">
        <v>45628</v>
      </c>
      <c r="F3130">
        <v>-8990</v>
      </c>
      <c r="I3130" t="str">
        <f>INDEX(LedgerMapping[[#All],[Level 3]],MATCH(Actuals[[#This Row],[Sub Ledger]],LedgerMapping[[#All],[Sub Ledger]],0))</f>
        <v>Standard Returns</v>
      </c>
      <c r="J3130" s="22">
        <f>YEAR(Actuals[[#This Row],[Date]])</f>
        <v>2024</v>
      </c>
      <c r="K3130" s="22">
        <f>MONTH(Actuals[[#This Row],[Date]])</f>
        <v>12</v>
      </c>
      <c r="L3130" s="12"/>
    </row>
    <row r="3131" spans="1:12" x14ac:dyDescent="0.3">
      <c r="A3131">
        <v>5</v>
      </c>
      <c r="B3131">
        <v>1506</v>
      </c>
      <c r="C3131">
        <v>6</v>
      </c>
      <c r="D3131">
        <v>54000</v>
      </c>
      <c r="E3131" s="46">
        <v>44593</v>
      </c>
      <c r="F3131">
        <v>-707</v>
      </c>
      <c r="I3131" t="str">
        <f>INDEX(LedgerMapping[[#All],[Level 3]],MATCH(Actuals[[#This Row],[Sub Ledger]],LedgerMapping[[#All],[Sub Ledger]],0))</f>
        <v>Standard Discount</v>
      </c>
      <c r="J3131" s="22">
        <f>YEAR(Actuals[[#This Row],[Date]])</f>
        <v>2022</v>
      </c>
      <c r="K3131" s="22">
        <f>MONTH(Actuals[[#This Row],[Date]])</f>
        <v>2</v>
      </c>
      <c r="L3131" s="12"/>
    </row>
    <row r="3132" spans="1:12" x14ac:dyDescent="0.3">
      <c r="A3132">
        <v>5</v>
      </c>
      <c r="B3132">
        <v>4870</v>
      </c>
      <c r="C3132">
        <v>6</v>
      </c>
      <c r="D3132">
        <v>54000</v>
      </c>
      <c r="E3132" s="46">
        <v>44685</v>
      </c>
      <c r="F3132">
        <v>-1</v>
      </c>
      <c r="I3132" t="str">
        <f>INDEX(LedgerMapping[[#All],[Level 3]],MATCH(Actuals[[#This Row],[Sub Ledger]],LedgerMapping[[#All],[Sub Ledger]],0))</f>
        <v>Standard Discount</v>
      </c>
      <c r="J3132" s="22">
        <f>YEAR(Actuals[[#This Row],[Date]])</f>
        <v>2022</v>
      </c>
      <c r="K3132" s="22">
        <f>MONTH(Actuals[[#This Row],[Date]])</f>
        <v>5</v>
      </c>
      <c r="L3132" s="12"/>
    </row>
    <row r="3133" spans="1:12" x14ac:dyDescent="0.3">
      <c r="A3133">
        <v>5</v>
      </c>
      <c r="B3133">
        <v>5994</v>
      </c>
      <c r="C3133">
        <v>6</v>
      </c>
      <c r="D3133">
        <v>54000</v>
      </c>
      <c r="E3133" s="46">
        <v>44715</v>
      </c>
      <c r="F3133">
        <v>-1</v>
      </c>
      <c r="I3133" t="str">
        <f>INDEX(LedgerMapping[[#All],[Level 3]],MATCH(Actuals[[#This Row],[Sub Ledger]],LedgerMapping[[#All],[Sub Ledger]],0))</f>
        <v>Standard Discount</v>
      </c>
      <c r="J3133" s="22">
        <f>YEAR(Actuals[[#This Row],[Date]])</f>
        <v>2022</v>
      </c>
      <c r="K3133" s="22">
        <f>MONTH(Actuals[[#This Row],[Date]])</f>
        <v>6</v>
      </c>
      <c r="L3133" s="12"/>
    </row>
    <row r="3134" spans="1:12" x14ac:dyDescent="0.3">
      <c r="A3134">
        <v>5</v>
      </c>
      <c r="B3134">
        <v>8238</v>
      </c>
      <c r="C3134">
        <v>6</v>
      </c>
      <c r="D3134">
        <v>54000</v>
      </c>
      <c r="E3134" s="46">
        <v>44777</v>
      </c>
      <c r="F3134">
        <v>-1</v>
      </c>
      <c r="I3134" t="str">
        <f>INDEX(LedgerMapping[[#All],[Level 3]],MATCH(Actuals[[#This Row],[Sub Ledger]],LedgerMapping[[#All],[Sub Ledger]],0))</f>
        <v>Standard Discount</v>
      </c>
      <c r="J3134" s="22">
        <f>YEAR(Actuals[[#This Row],[Date]])</f>
        <v>2022</v>
      </c>
      <c r="K3134" s="22">
        <f>MONTH(Actuals[[#This Row],[Date]])</f>
        <v>8</v>
      </c>
      <c r="L3134" s="12"/>
    </row>
    <row r="3135" spans="1:12" x14ac:dyDescent="0.3">
      <c r="A3135">
        <v>5</v>
      </c>
      <c r="B3135">
        <v>11596</v>
      </c>
      <c r="C3135">
        <v>6</v>
      </c>
      <c r="D3135">
        <v>54000</v>
      </c>
      <c r="E3135" s="46">
        <v>44866</v>
      </c>
      <c r="F3135">
        <v>-28</v>
      </c>
      <c r="I3135" t="str">
        <f>INDEX(LedgerMapping[[#All],[Level 3]],MATCH(Actuals[[#This Row],[Sub Ledger]],LedgerMapping[[#All],[Sub Ledger]],0))</f>
        <v>Standard Discount</v>
      </c>
      <c r="J3135" s="22">
        <f>YEAR(Actuals[[#This Row],[Date]])</f>
        <v>2022</v>
      </c>
      <c r="K3135" s="22">
        <f>MONTH(Actuals[[#This Row],[Date]])</f>
        <v>11</v>
      </c>
      <c r="L3135" s="12"/>
    </row>
    <row r="3136" spans="1:12" x14ac:dyDescent="0.3">
      <c r="A3136">
        <v>5</v>
      </c>
      <c r="B3136">
        <v>12724</v>
      </c>
      <c r="C3136">
        <v>6</v>
      </c>
      <c r="D3136">
        <v>54000</v>
      </c>
      <c r="E3136" s="46">
        <v>44897</v>
      </c>
      <c r="F3136">
        <v>-18780</v>
      </c>
      <c r="I3136" t="str">
        <f>INDEX(LedgerMapping[[#All],[Level 3]],MATCH(Actuals[[#This Row],[Sub Ledger]],LedgerMapping[[#All],[Sub Ledger]],0))</f>
        <v>Standard Discount</v>
      </c>
      <c r="J3136" s="22">
        <f>YEAR(Actuals[[#This Row],[Date]])</f>
        <v>2022</v>
      </c>
      <c r="K3136" s="22">
        <f>MONTH(Actuals[[#This Row],[Date]])</f>
        <v>12</v>
      </c>
      <c r="L3136" s="12"/>
    </row>
    <row r="3137" spans="1:12" x14ac:dyDescent="0.3">
      <c r="A3137">
        <v>5</v>
      </c>
      <c r="B3137">
        <v>13737</v>
      </c>
      <c r="C3137">
        <v>6</v>
      </c>
      <c r="D3137">
        <v>54000</v>
      </c>
      <c r="E3137" s="46">
        <v>44927</v>
      </c>
      <c r="F3137">
        <v>-31678</v>
      </c>
      <c r="I3137" t="str">
        <f>INDEX(LedgerMapping[[#All],[Level 3]],MATCH(Actuals[[#This Row],[Sub Ledger]],LedgerMapping[[#All],[Sub Ledger]],0))</f>
        <v>Standard Discount</v>
      </c>
      <c r="J3137" s="22">
        <f>YEAR(Actuals[[#This Row],[Date]])</f>
        <v>2023</v>
      </c>
      <c r="K3137" s="22">
        <f>MONTH(Actuals[[#This Row],[Date]])</f>
        <v>1</v>
      </c>
      <c r="L3137" s="12"/>
    </row>
    <row r="3138" spans="1:12" x14ac:dyDescent="0.3">
      <c r="A3138">
        <v>5</v>
      </c>
      <c r="B3138">
        <v>14747</v>
      </c>
      <c r="C3138">
        <v>6</v>
      </c>
      <c r="D3138">
        <v>54000</v>
      </c>
      <c r="E3138" s="46">
        <v>44958</v>
      </c>
      <c r="F3138">
        <v>-10754</v>
      </c>
      <c r="I3138" t="str">
        <f>INDEX(LedgerMapping[[#All],[Level 3]],MATCH(Actuals[[#This Row],[Sub Ledger]],LedgerMapping[[#All],[Sub Ledger]],0))</f>
        <v>Standard Discount</v>
      </c>
      <c r="J3138" s="22">
        <f>YEAR(Actuals[[#This Row],[Date]])</f>
        <v>2023</v>
      </c>
      <c r="K3138" s="22">
        <f>MONTH(Actuals[[#This Row],[Date]])</f>
        <v>2</v>
      </c>
      <c r="L3138" s="12"/>
    </row>
    <row r="3139" spans="1:12" x14ac:dyDescent="0.3">
      <c r="A3139">
        <v>5</v>
      </c>
      <c r="B3139">
        <v>15727</v>
      </c>
      <c r="C3139">
        <v>6</v>
      </c>
      <c r="D3139">
        <v>54000</v>
      </c>
      <c r="E3139" s="46">
        <v>44988</v>
      </c>
      <c r="F3139">
        <v>-1363</v>
      </c>
      <c r="I3139" t="str">
        <f>INDEX(LedgerMapping[[#All],[Level 3]],MATCH(Actuals[[#This Row],[Sub Ledger]],LedgerMapping[[#All],[Sub Ledger]],0))</f>
        <v>Standard Discount</v>
      </c>
      <c r="J3139" s="22">
        <f>YEAR(Actuals[[#This Row],[Date]])</f>
        <v>2023</v>
      </c>
      <c r="K3139" s="22">
        <f>MONTH(Actuals[[#This Row],[Date]])</f>
        <v>3</v>
      </c>
      <c r="L3139" s="12"/>
    </row>
    <row r="3140" spans="1:12" x14ac:dyDescent="0.3">
      <c r="A3140">
        <v>5</v>
      </c>
      <c r="B3140">
        <v>16759</v>
      </c>
      <c r="C3140">
        <v>6</v>
      </c>
      <c r="D3140">
        <v>54000</v>
      </c>
      <c r="E3140" s="46">
        <v>45018</v>
      </c>
      <c r="F3140">
        <v>-3139</v>
      </c>
      <c r="I3140" t="str">
        <f>INDEX(LedgerMapping[[#All],[Level 3]],MATCH(Actuals[[#This Row],[Sub Ledger]],LedgerMapping[[#All],[Sub Ledger]],0))</f>
        <v>Standard Discount</v>
      </c>
      <c r="J3140" s="22">
        <f>YEAR(Actuals[[#This Row],[Date]])</f>
        <v>2023</v>
      </c>
      <c r="K3140" s="22">
        <f>MONTH(Actuals[[#This Row],[Date]])</f>
        <v>4</v>
      </c>
      <c r="L3140" s="12"/>
    </row>
    <row r="3141" spans="1:12" x14ac:dyDescent="0.3">
      <c r="A3141">
        <v>5</v>
      </c>
      <c r="B3141">
        <v>17790</v>
      </c>
      <c r="C3141">
        <v>6</v>
      </c>
      <c r="D3141">
        <v>54000</v>
      </c>
      <c r="E3141" s="46">
        <v>45049</v>
      </c>
      <c r="F3141">
        <v>-111</v>
      </c>
      <c r="I3141" t="str">
        <f>INDEX(LedgerMapping[[#All],[Level 3]],MATCH(Actuals[[#This Row],[Sub Ledger]],LedgerMapping[[#All],[Sub Ledger]],0))</f>
        <v>Standard Discount</v>
      </c>
      <c r="J3141" s="22">
        <f>YEAR(Actuals[[#This Row],[Date]])</f>
        <v>2023</v>
      </c>
      <c r="K3141" s="22">
        <f>MONTH(Actuals[[#This Row],[Date]])</f>
        <v>5</v>
      </c>
      <c r="L3141" s="12"/>
    </row>
    <row r="3142" spans="1:12" x14ac:dyDescent="0.3">
      <c r="A3142">
        <v>5</v>
      </c>
      <c r="B3142">
        <v>18794</v>
      </c>
      <c r="C3142">
        <v>6</v>
      </c>
      <c r="D3142">
        <v>54000</v>
      </c>
      <c r="E3142" s="46">
        <v>45079</v>
      </c>
      <c r="F3142">
        <v>-1130</v>
      </c>
      <c r="I3142" t="str">
        <f>INDEX(LedgerMapping[[#All],[Level 3]],MATCH(Actuals[[#This Row],[Sub Ledger]],LedgerMapping[[#All],[Sub Ledger]],0))</f>
        <v>Standard Discount</v>
      </c>
      <c r="J3142" s="22">
        <f>YEAR(Actuals[[#This Row],[Date]])</f>
        <v>2023</v>
      </c>
      <c r="K3142" s="22">
        <f>MONTH(Actuals[[#This Row],[Date]])</f>
        <v>6</v>
      </c>
      <c r="L3142" s="12"/>
    </row>
    <row r="3143" spans="1:12" x14ac:dyDescent="0.3">
      <c r="A3143">
        <v>5</v>
      </c>
      <c r="B3143">
        <v>19822</v>
      </c>
      <c r="C3143">
        <v>6</v>
      </c>
      <c r="D3143">
        <v>54000</v>
      </c>
      <c r="E3143" s="46">
        <v>45110</v>
      </c>
      <c r="F3143">
        <v>-2255</v>
      </c>
      <c r="I3143" t="str">
        <f>INDEX(LedgerMapping[[#All],[Level 3]],MATCH(Actuals[[#This Row],[Sub Ledger]],LedgerMapping[[#All],[Sub Ledger]],0))</f>
        <v>Standard Discount</v>
      </c>
      <c r="J3143" s="22">
        <f>YEAR(Actuals[[#This Row],[Date]])</f>
        <v>2023</v>
      </c>
      <c r="K3143" s="22">
        <f>MONTH(Actuals[[#This Row],[Date]])</f>
        <v>7</v>
      </c>
      <c r="L3143" s="12"/>
    </row>
    <row r="3144" spans="1:12" x14ac:dyDescent="0.3">
      <c r="A3144">
        <v>5</v>
      </c>
      <c r="B3144">
        <v>20853</v>
      </c>
      <c r="C3144">
        <v>6</v>
      </c>
      <c r="D3144">
        <v>54000</v>
      </c>
      <c r="E3144" s="46">
        <v>45141</v>
      </c>
      <c r="F3144">
        <v>-153</v>
      </c>
      <c r="I3144" t="str">
        <f>INDEX(LedgerMapping[[#All],[Level 3]],MATCH(Actuals[[#This Row],[Sub Ledger]],LedgerMapping[[#All],[Sub Ledger]],0))</f>
        <v>Standard Discount</v>
      </c>
      <c r="J3144" s="22">
        <f>YEAR(Actuals[[#This Row],[Date]])</f>
        <v>2023</v>
      </c>
      <c r="K3144" s="22">
        <f>MONTH(Actuals[[#This Row],[Date]])</f>
        <v>8</v>
      </c>
      <c r="L3144" s="12"/>
    </row>
    <row r="3145" spans="1:12" x14ac:dyDescent="0.3">
      <c r="A3145">
        <v>5</v>
      </c>
      <c r="B3145">
        <v>22831</v>
      </c>
      <c r="C3145">
        <v>6</v>
      </c>
      <c r="D3145">
        <v>54000</v>
      </c>
      <c r="E3145" s="46">
        <v>45200</v>
      </c>
      <c r="F3145">
        <v>-3201</v>
      </c>
      <c r="I3145" t="str">
        <f>INDEX(LedgerMapping[[#All],[Level 3]],MATCH(Actuals[[#This Row],[Sub Ledger]],LedgerMapping[[#All],[Sub Ledger]],0))</f>
        <v>Standard Discount</v>
      </c>
      <c r="J3145" s="22">
        <f>YEAR(Actuals[[#This Row],[Date]])</f>
        <v>2023</v>
      </c>
      <c r="K3145" s="22">
        <f>MONTH(Actuals[[#This Row],[Date]])</f>
        <v>10</v>
      </c>
      <c r="L3145" s="12"/>
    </row>
    <row r="3146" spans="1:12" x14ac:dyDescent="0.3">
      <c r="A3146">
        <v>5</v>
      </c>
      <c r="B3146">
        <v>23835</v>
      </c>
      <c r="C3146">
        <v>6</v>
      </c>
      <c r="D3146">
        <v>54000</v>
      </c>
      <c r="E3146" s="46">
        <v>45230</v>
      </c>
      <c r="F3146">
        <v>-2252</v>
      </c>
      <c r="I3146" t="str">
        <f>INDEX(LedgerMapping[[#All],[Level 3]],MATCH(Actuals[[#This Row],[Sub Ledger]],LedgerMapping[[#All],[Sub Ledger]],0))</f>
        <v>Standard Discount</v>
      </c>
      <c r="J3146" s="22">
        <f>YEAR(Actuals[[#This Row],[Date]])</f>
        <v>2023</v>
      </c>
      <c r="K3146" s="22">
        <f>MONTH(Actuals[[#This Row],[Date]])</f>
        <v>10</v>
      </c>
      <c r="L3146" s="12"/>
    </row>
    <row r="3147" spans="1:12" x14ac:dyDescent="0.3">
      <c r="A3147">
        <v>5</v>
      </c>
      <c r="B3147">
        <v>24864</v>
      </c>
      <c r="C3147">
        <v>6</v>
      </c>
      <c r="D3147">
        <v>54000</v>
      </c>
      <c r="E3147" s="46">
        <v>45261</v>
      </c>
      <c r="F3147">
        <v>-784</v>
      </c>
      <c r="I3147" t="str">
        <f>INDEX(LedgerMapping[[#All],[Level 3]],MATCH(Actuals[[#This Row],[Sub Ledger]],LedgerMapping[[#All],[Sub Ledger]],0))</f>
        <v>Standard Discount</v>
      </c>
      <c r="J3147" s="22">
        <f>YEAR(Actuals[[#This Row],[Date]])</f>
        <v>2023</v>
      </c>
      <c r="K3147" s="22">
        <f>MONTH(Actuals[[#This Row],[Date]])</f>
        <v>12</v>
      </c>
      <c r="L3147" s="12"/>
    </row>
    <row r="3148" spans="1:12" x14ac:dyDescent="0.3">
      <c r="A3148">
        <v>5</v>
      </c>
      <c r="B3148">
        <v>25928</v>
      </c>
      <c r="C3148">
        <v>6</v>
      </c>
      <c r="D3148">
        <v>54000</v>
      </c>
      <c r="E3148" s="46">
        <v>45291</v>
      </c>
      <c r="F3148">
        <v>-6072</v>
      </c>
      <c r="I3148" t="str">
        <f>INDEX(LedgerMapping[[#All],[Level 3]],MATCH(Actuals[[#This Row],[Sub Ledger]],LedgerMapping[[#All],[Sub Ledger]],0))</f>
        <v>Standard Discount</v>
      </c>
      <c r="J3148" s="22">
        <f>YEAR(Actuals[[#This Row],[Date]])</f>
        <v>2023</v>
      </c>
      <c r="K3148" s="22">
        <f>MONTH(Actuals[[#This Row],[Date]])</f>
        <v>12</v>
      </c>
      <c r="L3148" s="12"/>
    </row>
    <row r="3149" spans="1:12" x14ac:dyDescent="0.3">
      <c r="A3149">
        <v>5</v>
      </c>
      <c r="B3149">
        <v>27060</v>
      </c>
      <c r="C3149">
        <v>6</v>
      </c>
      <c r="D3149">
        <v>54000</v>
      </c>
      <c r="E3149" s="46">
        <v>45322</v>
      </c>
      <c r="F3149">
        <v>-6186</v>
      </c>
      <c r="I3149" t="str">
        <f>INDEX(LedgerMapping[[#All],[Level 3]],MATCH(Actuals[[#This Row],[Sub Ledger]],LedgerMapping[[#All],[Sub Ledger]],0))</f>
        <v>Standard Discount</v>
      </c>
      <c r="J3149" s="22">
        <f>YEAR(Actuals[[#This Row],[Date]])</f>
        <v>2024</v>
      </c>
      <c r="K3149" s="22">
        <f>MONTH(Actuals[[#This Row],[Date]])</f>
        <v>1</v>
      </c>
      <c r="L3149" s="12"/>
    </row>
    <row r="3150" spans="1:12" x14ac:dyDescent="0.3">
      <c r="A3150">
        <v>5</v>
      </c>
      <c r="B3150">
        <v>28211</v>
      </c>
      <c r="C3150">
        <v>6</v>
      </c>
      <c r="D3150">
        <v>54000</v>
      </c>
      <c r="E3150" s="46">
        <v>45354</v>
      </c>
      <c r="F3150">
        <v>-6974</v>
      </c>
      <c r="I3150" t="str">
        <f>INDEX(LedgerMapping[[#All],[Level 3]],MATCH(Actuals[[#This Row],[Sub Ledger]],LedgerMapping[[#All],[Sub Ledger]],0))</f>
        <v>Standard Discount</v>
      </c>
      <c r="J3150" s="22">
        <f>YEAR(Actuals[[#This Row],[Date]])</f>
        <v>2024</v>
      </c>
      <c r="K3150" s="22">
        <f>MONTH(Actuals[[#This Row],[Date]])</f>
        <v>3</v>
      </c>
      <c r="L3150" s="12"/>
    </row>
    <row r="3151" spans="1:12" x14ac:dyDescent="0.3">
      <c r="A3151">
        <v>5</v>
      </c>
      <c r="B3151">
        <v>29365</v>
      </c>
      <c r="C3151">
        <v>6</v>
      </c>
      <c r="D3151">
        <v>54000</v>
      </c>
      <c r="E3151" s="46">
        <v>45384</v>
      </c>
      <c r="F3151">
        <v>-344</v>
      </c>
      <c r="I3151" t="str">
        <f>INDEX(LedgerMapping[[#All],[Level 3]],MATCH(Actuals[[#This Row],[Sub Ledger]],LedgerMapping[[#All],[Sub Ledger]],0))</f>
        <v>Standard Discount</v>
      </c>
      <c r="J3151" s="22">
        <f>YEAR(Actuals[[#This Row],[Date]])</f>
        <v>2024</v>
      </c>
      <c r="K3151" s="22">
        <f>MONTH(Actuals[[#This Row],[Date]])</f>
        <v>4</v>
      </c>
      <c r="L3151" s="12"/>
    </row>
    <row r="3152" spans="1:12" x14ac:dyDescent="0.3">
      <c r="A3152">
        <v>5</v>
      </c>
      <c r="B3152">
        <v>30491</v>
      </c>
      <c r="C3152">
        <v>6</v>
      </c>
      <c r="D3152">
        <v>54000</v>
      </c>
      <c r="E3152" s="46">
        <v>45415</v>
      </c>
      <c r="F3152">
        <v>-11</v>
      </c>
      <c r="I3152" t="str">
        <f>INDEX(LedgerMapping[[#All],[Level 3]],MATCH(Actuals[[#This Row],[Sub Ledger]],LedgerMapping[[#All],[Sub Ledger]],0))</f>
        <v>Standard Discount</v>
      </c>
      <c r="J3152" s="22">
        <f>YEAR(Actuals[[#This Row],[Date]])</f>
        <v>2024</v>
      </c>
      <c r="K3152" s="22">
        <f>MONTH(Actuals[[#This Row],[Date]])</f>
        <v>5</v>
      </c>
      <c r="L3152" s="12"/>
    </row>
    <row r="3153" spans="1:12" x14ac:dyDescent="0.3">
      <c r="A3153">
        <v>5</v>
      </c>
      <c r="B3153">
        <v>31617</v>
      </c>
      <c r="C3153">
        <v>6</v>
      </c>
      <c r="D3153">
        <v>54000</v>
      </c>
      <c r="E3153" s="46">
        <v>45445</v>
      </c>
      <c r="F3153">
        <v>-631</v>
      </c>
      <c r="I3153" t="str">
        <f>INDEX(LedgerMapping[[#All],[Level 3]],MATCH(Actuals[[#This Row],[Sub Ledger]],LedgerMapping[[#All],[Sub Ledger]],0))</f>
        <v>Standard Discount</v>
      </c>
      <c r="J3153" s="22">
        <f>YEAR(Actuals[[#This Row],[Date]])</f>
        <v>2024</v>
      </c>
      <c r="K3153" s="22">
        <f>MONTH(Actuals[[#This Row],[Date]])</f>
        <v>6</v>
      </c>
      <c r="L3153" s="12"/>
    </row>
    <row r="3154" spans="1:12" x14ac:dyDescent="0.3">
      <c r="A3154">
        <v>5</v>
      </c>
      <c r="B3154">
        <v>32741</v>
      </c>
      <c r="C3154">
        <v>6</v>
      </c>
      <c r="D3154">
        <v>54000</v>
      </c>
      <c r="E3154" s="46">
        <v>45476</v>
      </c>
      <c r="F3154">
        <v>-1</v>
      </c>
      <c r="I3154" t="str">
        <f>INDEX(LedgerMapping[[#All],[Level 3]],MATCH(Actuals[[#This Row],[Sub Ledger]],LedgerMapping[[#All],[Sub Ledger]],0))</f>
        <v>Standard Discount</v>
      </c>
      <c r="J3154" s="22">
        <f>YEAR(Actuals[[#This Row],[Date]])</f>
        <v>2024</v>
      </c>
      <c r="K3154" s="22">
        <f>MONTH(Actuals[[#This Row],[Date]])</f>
        <v>7</v>
      </c>
      <c r="L3154" s="12"/>
    </row>
    <row r="3155" spans="1:12" x14ac:dyDescent="0.3">
      <c r="A3155">
        <v>5</v>
      </c>
      <c r="B3155">
        <v>35016</v>
      </c>
      <c r="C3155">
        <v>6</v>
      </c>
      <c r="D3155">
        <v>54000</v>
      </c>
      <c r="E3155" s="46">
        <v>45536</v>
      </c>
      <c r="F3155">
        <v>-38</v>
      </c>
      <c r="I3155" t="str">
        <f>INDEX(LedgerMapping[[#All],[Level 3]],MATCH(Actuals[[#This Row],[Sub Ledger]],LedgerMapping[[#All],[Sub Ledger]],0))</f>
        <v>Standard Discount</v>
      </c>
      <c r="J3155" s="22">
        <f>YEAR(Actuals[[#This Row],[Date]])</f>
        <v>2024</v>
      </c>
      <c r="K3155" s="22">
        <f>MONTH(Actuals[[#This Row],[Date]])</f>
        <v>9</v>
      </c>
      <c r="L3155" s="12"/>
    </row>
    <row r="3156" spans="1:12" x14ac:dyDescent="0.3">
      <c r="A3156">
        <v>5</v>
      </c>
      <c r="B3156">
        <v>36166</v>
      </c>
      <c r="C3156">
        <v>6</v>
      </c>
      <c r="D3156">
        <v>54000</v>
      </c>
      <c r="E3156" s="46">
        <v>45567</v>
      </c>
      <c r="F3156">
        <v>-5</v>
      </c>
      <c r="I3156" t="str">
        <f>INDEX(LedgerMapping[[#All],[Level 3]],MATCH(Actuals[[#This Row],[Sub Ledger]],LedgerMapping[[#All],[Sub Ledger]],0))</f>
        <v>Standard Discount</v>
      </c>
      <c r="J3156" s="22">
        <f>YEAR(Actuals[[#This Row],[Date]])</f>
        <v>2024</v>
      </c>
      <c r="K3156" s="22">
        <f>MONTH(Actuals[[#This Row],[Date]])</f>
        <v>10</v>
      </c>
      <c r="L3156" s="12"/>
    </row>
    <row r="3157" spans="1:12" x14ac:dyDescent="0.3">
      <c r="A3157">
        <v>5</v>
      </c>
      <c r="B3157">
        <v>37316</v>
      </c>
      <c r="C3157">
        <v>6</v>
      </c>
      <c r="D3157">
        <v>54000</v>
      </c>
      <c r="E3157" s="46">
        <v>45597</v>
      </c>
      <c r="F3157">
        <v>-6729</v>
      </c>
      <c r="I3157" t="str">
        <f>INDEX(LedgerMapping[[#All],[Level 3]],MATCH(Actuals[[#This Row],[Sub Ledger]],LedgerMapping[[#All],[Sub Ledger]],0))</f>
        <v>Standard Discount</v>
      </c>
      <c r="J3157" s="22">
        <f>YEAR(Actuals[[#This Row],[Date]])</f>
        <v>2024</v>
      </c>
      <c r="K3157" s="22">
        <f>MONTH(Actuals[[#This Row],[Date]])</f>
        <v>11</v>
      </c>
      <c r="L3157" s="12"/>
    </row>
    <row r="3158" spans="1:12" x14ac:dyDescent="0.3">
      <c r="A3158">
        <v>5</v>
      </c>
      <c r="B3158">
        <v>38466</v>
      </c>
      <c r="C3158">
        <v>6</v>
      </c>
      <c r="D3158">
        <v>54000</v>
      </c>
      <c r="E3158" s="46">
        <v>45628</v>
      </c>
      <c r="F3158">
        <v>-4534</v>
      </c>
      <c r="I3158" t="str">
        <f>INDEX(LedgerMapping[[#All],[Level 3]],MATCH(Actuals[[#This Row],[Sub Ledger]],LedgerMapping[[#All],[Sub Ledger]],0))</f>
        <v>Standard Discount</v>
      </c>
      <c r="J3158" s="22">
        <f>YEAR(Actuals[[#This Row],[Date]])</f>
        <v>2024</v>
      </c>
      <c r="K3158" s="22">
        <f>MONTH(Actuals[[#This Row],[Date]])</f>
        <v>12</v>
      </c>
      <c r="L3158" s="12"/>
    </row>
    <row r="3159" spans="1:12" x14ac:dyDescent="0.3">
      <c r="A3159">
        <v>5</v>
      </c>
      <c r="B3159">
        <v>382</v>
      </c>
      <c r="C3159">
        <v>6</v>
      </c>
      <c r="D3159">
        <v>56000</v>
      </c>
      <c r="E3159" s="46">
        <v>44562</v>
      </c>
      <c r="F3159">
        <v>-21575</v>
      </c>
      <c r="I3159" t="str">
        <f>INDEX(LedgerMapping[[#All],[Level 3]],MATCH(Actuals[[#This Row],[Sub Ledger]],LedgerMapping[[#All],[Sub Ledger]],0))</f>
        <v>Standard Cost of Sales</v>
      </c>
      <c r="J3159" s="22">
        <f>YEAR(Actuals[[#This Row],[Date]])</f>
        <v>2022</v>
      </c>
      <c r="K3159" s="22">
        <f>MONTH(Actuals[[#This Row],[Date]])</f>
        <v>1</v>
      </c>
      <c r="L3159" s="12"/>
    </row>
    <row r="3160" spans="1:12" x14ac:dyDescent="0.3">
      <c r="A3160">
        <v>5</v>
      </c>
      <c r="B3160">
        <v>1509</v>
      </c>
      <c r="C3160">
        <v>6</v>
      </c>
      <c r="D3160">
        <v>56000</v>
      </c>
      <c r="E3160" s="46">
        <v>44593</v>
      </c>
      <c r="F3160">
        <v>-82201</v>
      </c>
      <c r="I3160" t="str">
        <f>INDEX(LedgerMapping[[#All],[Level 3]],MATCH(Actuals[[#This Row],[Sub Ledger]],LedgerMapping[[#All],[Sub Ledger]],0))</f>
        <v>Standard Cost of Sales</v>
      </c>
      <c r="J3160" s="22">
        <f>YEAR(Actuals[[#This Row],[Date]])</f>
        <v>2022</v>
      </c>
      <c r="K3160" s="22">
        <f>MONTH(Actuals[[#This Row],[Date]])</f>
        <v>2</v>
      </c>
      <c r="L3160" s="12"/>
    </row>
    <row r="3161" spans="1:12" x14ac:dyDescent="0.3">
      <c r="A3161">
        <v>5</v>
      </c>
      <c r="B3161">
        <v>2627</v>
      </c>
      <c r="C3161">
        <v>6</v>
      </c>
      <c r="D3161">
        <v>56000</v>
      </c>
      <c r="E3161" s="46">
        <v>44624</v>
      </c>
      <c r="F3161">
        <v>-71398</v>
      </c>
      <c r="I3161" t="str">
        <f>INDEX(LedgerMapping[[#All],[Level 3]],MATCH(Actuals[[#This Row],[Sub Ledger]],LedgerMapping[[#All],[Sub Ledger]],0))</f>
        <v>Standard Cost of Sales</v>
      </c>
      <c r="J3161" s="22">
        <f>YEAR(Actuals[[#This Row],[Date]])</f>
        <v>2022</v>
      </c>
      <c r="K3161" s="22">
        <f>MONTH(Actuals[[#This Row],[Date]])</f>
        <v>3</v>
      </c>
      <c r="L3161" s="12"/>
    </row>
    <row r="3162" spans="1:12" x14ac:dyDescent="0.3">
      <c r="A3162">
        <v>5</v>
      </c>
      <c r="B3162">
        <v>3750</v>
      </c>
      <c r="C3162">
        <v>6</v>
      </c>
      <c r="D3162">
        <v>56000</v>
      </c>
      <c r="E3162" s="46">
        <v>44654</v>
      </c>
      <c r="F3162">
        <v>-38587</v>
      </c>
      <c r="I3162" t="str">
        <f>INDEX(LedgerMapping[[#All],[Level 3]],MATCH(Actuals[[#This Row],[Sub Ledger]],LedgerMapping[[#All],[Sub Ledger]],0))</f>
        <v>Standard Cost of Sales</v>
      </c>
      <c r="J3162" s="22">
        <f>YEAR(Actuals[[#This Row],[Date]])</f>
        <v>2022</v>
      </c>
      <c r="K3162" s="22">
        <f>MONTH(Actuals[[#This Row],[Date]])</f>
        <v>4</v>
      </c>
      <c r="L3162" s="12"/>
    </row>
    <row r="3163" spans="1:12" x14ac:dyDescent="0.3">
      <c r="A3163">
        <v>5</v>
      </c>
      <c r="B3163">
        <v>4873</v>
      </c>
      <c r="C3163">
        <v>6</v>
      </c>
      <c r="D3163">
        <v>56000</v>
      </c>
      <c r="E3163" s="46">
        <v>44685</v>
      </c>
      <c r="F3163">
        <v>-123664</v>
      </c>
      <c r="I3163" t="str">
        <f>INDEX(LedgerMapping[[#All],[Level 3]],MATCH(Actuals[[#This Row],[Sub Ledger]],LedgerMapping[[#All],[Sub Ledger]],0))</f>
        <v>Standard Cost of Sales</v>
      </c>
      <c r="J3163" s="22">
        <f>YEAR(Actuals[[#This Row],[Date]])</f>
        <v>2022</v>
      </c>
      <c r="K3163" s="22">
        <f>MONTH(Actuals[[#This Row],[Date]])</f>
        <v>5</v>
      </c>
      <c r="L3163" s="12"/>
    </row>
    <row r="3164" spans="1:12" x14ac:dyDescent="0.3">
      <c r="A3164">
        <v>5</v>
      </c>
      <c r="B3164">
        <v>5997</v>
      </c>
      <c r="C3164">
        <v>6</v>
      </c>
      <c r="D3164">
        <v>56000</v>
      </c>
      <c r="E3164" s="46">
        <v>44715</v>
      </c>
      <c r="F3164">
        <v>-126471</v>
      </c>
      <c r="I3164" t="str">
        <f>INDEX(LedgerMapping[[#All],[Level 3]],MATCH(Actuals[[#This Row],[Sub Ledger]],LedgerMapping[[#All],[Sub Ledger]],0))</f>
        <v>Standard Cost of Sales</v>
      </c>
      <c r="J3164" s="22">
        <f>YEAR(Actuals[[#This Row],[Date]])</f>
        <v>2022</v>
      </c>
      <c r="K3164" s="22">
        <f>MONTH(Actuals[[#This Row],[Date]])</f>
        <v>6</v>
      </c>
      <c r="L3164" s="12"/>
    </row>
    <row r="3165" spans="1:12" x14ac:dyDescent="0.3">
      <c r="A3165">
        <v>5</v>
      </c>
      <c r="B3165">
        <v>7118</v>
      </c>
      <c r="C3165">
        <v>6</v>
      </c>
      <c r="D3165">
        <v>56000</v>
      </c>
      <c r="E3165" s="46">
        <v>44746</v>
      </c>
      <c r="F3165">
        <v>-33310</v>
      </c>
      <c r="I3165" t="str">
        <f>INDEX(LedgerMapping[[#All],[Level 3]],MATCH(Actuals[[#This Row],[Sub Ledger]],LedgerMapping[[#All],[Sub Ledger]],0))</f>
        <v>Standard Cost of Sales</v>
      </c>
      <c r="J3165" s="22">
        <f>YEAR(Actuals[[#This Row],[Date]])</f>
        <v>2022</v>
      </c>
      <c r="K3165" s="22">
        <f>MONTH(Actuals[[#This Row],[Date]])</f>
        <v>7</v>
      </c>
      <c r="L3165" s="12"/>
    </row>
    <row r="3166" spans="1:12" x14ac:dyDescent="0.3">
      <c r="A3166">
        <v>5</v>
      </c>
      <c r="B3166">
        <v>8241</v>
      </c>
      <c r="C3166">
        <v>6</v>
      </c>
      <c r="D3166">
        <v>56000</v>
      </c>
      <c r="E3166" s="46">
        <v>44777</v>
      </c>
      <c r="F3166">
        <v>-102458</v>
      </c>
      <c r="I3166" t="str">
        <f>INDEX(LedgerMapping[[#All],[Level 3]],MATCH(Actuals[[#This Row],[Sub Ledger]],LedgerMapping[[#All],[Sub Ledger]],0))</f>
        <v>Standard Cost of Sales</v>
      </c>
      <c r="J3166" s="22">
        <f>YEAR(Actuals[[#This Row],[Date]])</f>
        <v>2022</v>
      </c>
      <c r="K3166" s="22">
        <f>MONTH(Actuals[[#This Row],[Date]])</f>
        <v>8</v>
      </c>
      <c r="L3166" s="12"/>
    </row>
    <row r="3167" spans="1:12" x14ac:dyDescent="0.3">
      <c r="A3167">
        <v>5</v>
      </c>
      <c r="B3167">
        <v>9359</v>
      </c>
      <c r="C3167">
        <v>6</v>
      </c>
      <c r="D3167">
        <v>56000</v>
      </c>
      <c r="E3167" s="46">
        <v>44805</v>
      </c>
      <c r="F3167">
        <v>-117863</v>
      </c>
      <c r="I3167" t="str">
        <f>INDEX(LedgerMapping[[#All],[Level 3]],MATCH(Actuals[[#This Row],[Sub Ledger]],LedgerMapping[[#All],[Sub Ledger]],0))</f>
        <v>Standard Cost of Sales</v>
      </c>
      <c r="J3167" s="22">
        <f>YEAR(Actuals[[#This Row],[Date]])</f>
        <v>2022</v>
      </c>
      <c r="K3167" s="22">
        <f>MONTH(Actuals[[#This Row],[Date]])</f>
        <v>9</v>
      </c>
      <c r="L3167" s="12"/>
    </row>
    <row r="3168" spans="1:12" x14ac:dyDescent="0.3">
      <c r="A3168">
        <v>5</v>
      </c>
      <c r="B3168">
        <v>10475</v>
      </c>
      <c r="C3168">
        <v>6</v>
      </c>
      <c r="D3168">
        <v>56000</v>
      </c>
      <c r="E3168" s="46">
        <v>44836</v>
      </c>
      <c r="F3168">
        <v>-45149</v>
      </c>
      <c r="I3168" t="str">
        <f>INDEX(LedgerMapping[[#All],[Level 3]],MATCH(Actuals[[#This Row],[Sub Ledger]],LedgerMapping[[#All],[Sub Ledger]],0))</f>
        <v>Standard Cost of Sales</v>
      </c>
      <c r="J3168" s="22">
        <f>YEAR(Actuals[[#This Row],[Date]])</f>
        <v>2022</v>
      </c>
      <c r="K3168" s="22">
        <f>MONTH(Actuals[[#This Row],[Date]])</f>
        <v>10</v>
      </c>
      <c r="L3168" s="12"/>
    </row>
    <row r="3169" spans="1:12" x14ac:dyDescent="0.3">
      <c r="A3169">
        <v>5</v>
      </c>
      <c r="B3169">
        <v>11599</v>
      </c>
      <c r="C3169">
        <v>6</v>
      </c>
      <c r="D3169">
        <v>56000</v>
      </c>
      <c r="E3169" s="46">
        <v>44866</v>
      </c>
      <c r="F3169">
        <v>-124324</v>
      </c>
      <c r="I3169" t="str">
        <f>INDEX(LedgerMapping[[#All],[Level 3]],MATCH(Actuals[[#This Row],[Sub Ledger]],LedgerMapping[[#All],[Sub Ledger]],0))</f>
        <v>Standard Cost of Sales</v>
      </c>
      <c r="J3169" s="22">
        <f>YEAR(Actuals[[#This Row],[Date]])</f>
        <v>2022</v>
      </c>
      <c r="K3169" s="22">
        <f>MONTH(Actuals[[#This Row],[Date]])</f>
        <v>11</v>
      </c>
      <c r="L3169" s="12"/>
    </row>
    <row r="3170" spans="1:12" x14ac:dyDescent="0.3">
      <c r="A3170">
        <v>5</v>
      </c>
      <c r="B3170">
        <v>12727</v>
      </c>
      <c r="C3170">
        <v>6</v>
      </c>
      <c r="D3170">
        <v>56000</v>
      </c>
      <c r="E3170" s="46">
        <v>44897</v>
      </c>
      <c r="F3170">
        <v>-120396</v>
      </c>
      <c r="I3170" t="str">
        <f>INDEX(LedgerMapping[[#All],[Level 3]],MATCH(Actuals[[#This Row],[Sub Ledger]],LedgerMapping[[#All],[Sub Ledger]],0))</f>
        <v>Standard Cost of Sales</v>
      </c>
      <c r="J3170" s="22">
        <f>YEAR(Actuals[[#This Row],[Date]])</f>
        <v>2022</v>
      </c>
      <c r="K3170" s="22">
        <f>MONTH(Actuals[[#This Row],[Date]])</f>
        <v>12</v>
      </c>
      <c r="L3170" s="12"/>
    </row>
    <row r="3171" spans="1:12" x14ac:dyDescent="0.3">
      <c r="A3171">
        <v>5</v>
      </c>
      <c r="B3171">
        <v>13738</v>
      </c>
      <c r="C3171">
        <v>6</v>
      </c>
      <c r="D3171">
        <v>56000</v>
      </c>
      <c r="E3171" s="46">
        <v>44927</v>
      </c>
      <c r="F3171">
        <v>-93669</v>
      </c>
      <c r="I3171" t="str">
        <f>INDEX(LedgerMapping[[#All],[Level 3]],MATCH(Actuals[[#This Row],[Sub Ledger]],LedgerMapping[[#All],[Sub Ledger]],0))</f>
        <v>Standard Cost of Sales</v>
      </c>
      <c r="J3171" s="22">
        <f>YEAR(Actuals[[#This Row],[Date]])</f>
        <v>2023</v>
      </c>
      <c r="K3171" s="22">
        <f>MONTH(Actuals[[#This Row],[Date]])</f>
        <v>1</v>
      </c>
      <c r="L3171" s="12"/>
    </row>
    <row r="3172" spans="1:12" x14ac:dyDescent="0.3">
      <c r="A3172">
        <v>5</v>
      </c>
      <c r="B3172">
        <v>14748</v>
      </c>
      <c r="C3172">
        <v>6</v>
      </c>
      <c r="D3172">
        <v>56000</v>
      </c>
      <c r="E3172" s="46">
        <v>44958</v>
      </c>
      <c r="F3172">
        <v>-103936</v>
      </c>
      <c r="I3172" t="str">
        <f>INDEX(LedgerMapping[[#All],[Level 3]],MATCH(Actuals[[#This Row],[Sub Ledger]],LedgerMapping[[#All],[Sub Ledger]],0))</f>
        <v>Standard Cost of Sales</v>
      </c>
      <c r="J3172" s="22">
        <f>YEAR(Actuals[[#This Row],[Date]])</f>
        <v>2023</v>
      </c>
      <c r="K3172" s="22">
        <f>MONTH(Actuals[[#This Row],[Date]])</f>
        <v>2</v>
      </c>
      <c r="L3172" s="12"/>
    </row>
    <row r="3173" spans="1:12" x14ac:dyDescent="0.3">
      <c r="A3173">
        <v>5</v>
      </c>
      <c r="B3173">
        <v>15728</v>
      </c>
      <c r="C3173">
        <v>6</v>
      </c>
      <c r="D3173">
        <v>56000</v>
      </c>
      <c r="E3173" s="46">
        <v>44988</v>
      </c>
      <c r="F3173">
        <v>-144604</v>
      </c>
      <c r="I3173" t="str">
        <f>INDEX(LedgerMapping[[#All],[Level 3]],MATCH(Actuals[[#This Row],[Sub Ledger]],LedgerMapping[[#All],[Sub Ledger]],0))</f>
        <v>Standard Cost of Sales</v>
      </c>
      <c r="J3173" s="22">
        <f>YEAR(Actuals[[#This Row],[Date]])</f>
        <v>2023</v>
      </c>
      <c r="K3173" s="22">
        <f>MONTH(Actuals[[#This Row],[Date]])</f>
        <v>3</v>
      </c>
      <c r="L3173" s="12"/>
    </row>
    <row r="3174" spans="1:12" x14ac:dyDescent="0.3">
      <c r="A3174">
        <v>5</v>
      </c>
      <c r="B3174">
        <v>16760</v>
      </c>
      <c r="C3174">
        <v>6</v>
      </c>
      <c r="D3174">
        <v>56000</v>
      </c>
      <c r="E3174" s="46">
        <v>45018</v>
      </c>
      <c r="F3174">
        <v>-80441</v>
      </c>
      <c r="I3174" t="str">
        <f>INDEX(LedgerMapping[[#All],[Level 3]],MATCH(Actuals[[#This Row],[Sub Ledger]],LedgerMapping[[#All],[Sub Ledger]],0))</f>
        <v>Standard Cost of Sales</v>
      </c>
      <c r="J3174" s="22">
        <f>YEAR(Actuals[[#This Row],[Date]])</f>
        <v>2023</v>
      </c>
      <c r="K3174" s="22">
        <f>MONTH(Actuals[[#This Row],[Date]])</f>
        <v>4</v>
      </c>
      <c r="L3174" s="12"/>
    </row>
    <row r="3175" spans="1:12" x14ac:dyDescent="0.3">
      <c r="A3175">
        <v>5</v>
      </c>
      <c r="B3175">
        <v>17791</v>
      </c>
      <c r="C3175">
        <v>6</v>
      </c>
      <c r="D3175">
        <v>56000</v>
      </c>
      <c r="E3175" s="46">
        <v>45049</v>
      </c>
      <c r="F3175">
        <v>-95800</v>
      </c>
      <c r="I3175" t="str">
        <f>INDEX(LedgerMapping[[#All],[Level 3]],MATCH(Actuals[[#This Row],[Sub Ledger]],LedgerMapping[[#All],[Sub Ledger]],0))</f>
        <v>Standard Cost of Sales</v>
      </c>
      <c r="J3175" s="22">
        <f>YEAR(Actuals[[#This Row],[Date]])</f>
        <v>2023</v>
      </c>
      <c r="K3175" s="22">
        <f>MONTH(Actuals[[#This Row],[Date]])</f>
        <v>5</v>
      </c>
      <c r="L3175" s="12"/>
    </row>
    <row r="3176" spans="1:12" x14ac:dyDescent="0.3">
      <c r="A3176">
        <v>5</v>
      </c>
      <c r="B3176">
        <v>18795</v>
      </c>
      <c r="C3176">
        <v>6</v>
      </c>
      <c r="D3176">
        <v>56000</v>
      </c>
      <c r="E3176" s="46">
        <v>45079</v>
      </c>
      <c r="F3176">
        <v>-130264</v>
      </c>
      <c r="I3176" t="str">
        <f>INDEX(LedgerMapping[[#All],[Level 3]],MATCH(Actuals[[#This Row],[Sub Ledger]],LedgerMapping[[#All],[Sub Ledger]],0))</f>
        <v>Standard Cost of Sales</v>
      </c>
      <c r="J3176" s="22">
        <f>YEAR(Actuals[[#This Row],[Date]])</f>
        <v>2023</v>
      </c>
      <c r="K3176" s="22">
        <f>MONTH(Actuals[[#This Row],[Date]])</f>
        <v>6</v>
      </c>
      <c r="L3176" s="12"/>
    </row>
    <row r="3177" spans="1:12" x14ac:dyDescent="0.3">
      <c r="A3177">
        <v>5</v>
      </c>
      <c r="B3177">
        <v>19823</v>
      </c>
      <c r="C3177">
        <v>6</v>
      </c>
      <c r="D3177">
        <v>56000</v>
      </c>
      <c r="E3177" s="46">
        <v>45110</v>
      </c>
      <c r="F3177">
        <v>-61159</v>
      </c>
      <c r="I3177" t="str">
        <f>INDEX(LedgerMapping[[#All],[Level 3]],MATCH(Actuals[[#This Row],[Sub Ledger]],LedgerMapping[[#All],[Sub Ledger]],0))</f>
        <v>Standard Cost of Sales</v>
      </c>
      <c r="J3177" s="22">
        <f>YEAR(Actuals[[#This Row],[Date]])</f>
        <v>2023</v>
      </c>
      <c r="K3177" s="22">
        <f>MONTH(Actuals[[#This Row],[Date]])</f>
        <v>7</v>
      </c>
      <c r="L3177" s="12"/>
    </row>
    <row r="3178" spans="1:12" x14ac:dyDescent="0.3">
      <c r="A3178">
        <v>5</v>
      </c>
      <c r="B3178">
        <v>20854</v>
      </c>
      <c r="C3178">
        <v>6</v>
      </c>
      <c r="D3178">
        <v>56000</v>
      </c>
      <c r="E3178" s="46">
        <v>45141</v>
      </c>
      <c r="F3178">
        <v>-85031</v>
      </c>
      <c r="I3178" t="str">
        <f>INDEX(LedgerMapping[[#All],[Level 3]],MATCH(Actuals[[#This Row],[Sub Ledger]],LedgerMapping[[#All],[Sub Ledger]],0))</f>
        <v>Standard Cost of Sales</v>
      </c>
      <c r="J3178" s="22">
        <f>YEAR(Actuals[[#This Row],[Date]])</f>
        <v>2023</v>
      </c>
      <c r="K3178" s="22">
        <f>MONTH(Actuals[[#This Row],[Date]])</f>
        <v>8</v>
      </c>
      <c r="L3178" s="12"/>
    </row>
    <row r="3179" spans="1:12" x14ac:dyDescent="0.3">
      <c r="A3179">
        <v>5</v>
      </c>
      <c r="B3179">
        <v>21854</v>
      </c>
      <c r="C3179">
        <v>6</v>
      </c>
      <c r="D3179">
        <v>56000</v>
      </c>
      <c r="E3179" s="46">
        <v>45169</v>
      </c>
      <c r="F3179">
        <v>-105578</v>
      </c>
      <c r="I3179" t="str">
        <f>INDEX(LedgerMapping[[#All],[Level 3]],MATCH(Actuals[[#This Row],[Sub Ledger]],LedgerMapping[[#All],[Sub Ledger]],0))</f>
        <v>Standard Cost of Sales</v>
      </c>
      <c r="J3179" s="22">
        <f>YEAR(Actuals[[#This Row],[Date]])</f>
        <v>2023</v>
      </c>
      <c r="K3179" s="22">
        <f>MONTH(Actuals[[#This Row],[Date]])</f>
        <v>8</v>
      </c>
      <c r="L3179" s="12"/>
    </row>
    <row r="3180" spans="1:12" x14ac:dyDescent="0.3">
      <c r="A3180">
        <v>5</v>
      </c>
      <c r="B3180">
        <v>22832</v>
      </c>
      <c r="C3180">
        <v>6</v>
      </c>
      <c r="D3180">
        <v>56000</v>
      </c>
      <c r="E3180" s="46">
        <v>45200</v>
      </c>
      <c r="F3180">
        <v>-78998</v>
      </c>
      <c r="I3180" t="str">
        <f>INDEX(LedgerMapping[[#All],[Level 3]],MATCH(Actuals[[#This Row],[Sub Ledger]],LedgerMapping[[#All],[Sub Ledger]],0))</f>
        <v>Standard Cost of Sales</v>
      </c>
      <c r="J3180" s="22">
        <f>YEAR(Actuals[[#This Row],[Date]])</f>
        <v>2023</v>
      </c>
      <c r="K3180" s="22">
        <f>MONTH(Actuals[[#This Row],[Date]])</f>
        <v>10</v>
      </c>
      <c r="L3180" s="12"/>
    </row>
    <row r="3181" spans="1:12" x14ac:dyDescent="0.3">
      <c r="A3181">
        <v>5</v>
      </c>
      <c r="B3181">
        <v>23836</v>
      </c>
      <c r="C3181">
        <v>6</v>
      </c>
      <c r="D3181">
        <v>56000</v>
      </c>
      <c r="E3181" s="46">
        <v>45230</v>
      </c>
      <c r="F3181">
        <v>-90754</v>
      </c>
      <c r="I3181" t="str">
        <f>INDEX(LedgerMapping[[#All],[Level 3]],MATCH(Actuals[[#This Row],[Sub Ledger]],LedgerMapping[[#All],[Sub Ledger]],0))</f>
        <v>Standard Cost of Sales</v>
      </c>
      <c r="J3181" s="22">
        <f>YEAR(Actuals[[#This Row],[Date]])</f>
        <v>2023</v>
      </c>
      <c r="K3181" s="22">
        <f>MONTH(Actuals[[#This Row],[Date]])</f>
        <v>10</v>
      </c>
      <c r="L3181" s="12"/>
    </row>
    <row r="3182" spans="1:12" x14ac:dyDescent="0.3">
      <c r="A3182">
        <v>5</v>
      </c>
      <c r="B3182">
        <v>24865</v>
      </c>
      <c r="C3182">
        <v>6</v>
      </c>
      <c r="D3182">
        <v>56000</v>
      </c>
      <c r="E3182" s="46">
        <v>45261</v>
      </c>
      <c r="F3182">
        <v>-119717</v>
      </c>
      <c r="I3182" t="str">
        <f>INDEX(LedgerMapping[[#All],[Level 3]],MATCH(Actuals[[#This Row],[Sub Ledger]],LedgerMapping[[#All],[Sub Ledger]],0))</f>
        <v>Standard Cost of Sales</v>
      </c>
      <c r="J3182" s="22">
        <f>YEAR(Actuals[[#This Row],[Date]])</f>
        <v>2023</v>
      </c>
      <c r="K3182" s="22">
        <f>MONTH(Actuals[[#This Row],[Date]])</f>
        <v>12</v>
      </c>
      <c r="L3182" s="12"/>
    </row>
    <row r="3183" spans="1:12" x14ac:dyDescent="0.3">
      <c r="A3183">
        <v>5</v>
      </c>
      <c r="B3183">
        <v>25929</v>
      </c>
      <c r="C3183">
        <v>6</v>
      </c>
      <c r="D3183">
        <v>56000</v>
      </c>
      <c r="E3183" s="46">
        <v>45291</v>
      </c>
      <c r="F3183">
        <v>-72982</v>
      </c>
      <c r="I3183" t="str">
        <f>INDEX(LedgerMapping[[#All],[Level 3]],MATCH(Actuals[[#This Row],[Sub Ledger]],LedgerMapping[[#All],[Sub Ledger]],0))</f>
        <v>Standard Cost of Sales</v>
      </c>
      <c r="J3183" s="22">
        <f>YEAR(Actuals[[#This Row],[Date]])</f>
        <v>2023</v>
      </c>
      <c r="K3183" s="22">
        <f>MONTH(Actuals[[#This Row],[Date]])</f>
        <v>12</v>
      </c>
      <c r="L3183" s="12"/>
    </row>
    <row r="3184" spans="1:12" x14ac:dyDescent="0.3">
      <c r="A3184">
        <v>5</v>
      </c>
      <c r="B3184">
        <v>27061</v>
      </c>
      <c r="C3184">
        <v>6</v>
      </c>
      <c r="D3184">
        <v>56000</v>
      </c>
      <c r="E3184" s="46">
        <v>45322</v>
      </c>
      <c r="F3184">
        <v>-146716</v>
      </c>
      <c r="I3184" t="str">
        <f>INDEX(LedgerMapping[[#All],[Level 3]],MATCH(Actuals[[#This Row],[Sub Ledger]],LedgerMapping[[#All],[Sub Ledger]],0))</f>
        <v>Standard Cost of Sales</v>
      </c>
      <c r="J3184" s="22">
        <f>YEAR(Actuals[[#This Row],[Date]])</f>
        <v>2024</v>
      </c>
      <c r="K3184" s="22">
        <f>MONTH(Actuals[[#This Row],[Date]])</f>
        <v>1</v>
      </c>
      <c r="L3184" s="12"/>
    </row>
    <row r="3185" spans="1:12" x14ac:dyDescent="0.3">
      <c r="A3185">
        <v>5</v>
      </c>
      <c r="B3185">
        <v>28212</v>
      </c>
      <c r="C3185">
        <v>6</v>
      </c>
      <c r="D3185">
        <v>56000</v>
      </c>
      <c r="E3185" s="46">
        <v>45354</v>
      </c>
      <c r="F3185">
        <v>-150832</v>
      </c>
      <c r="I3185" t="str">
        <f>INDEX(LedgerMapping[[#All],[Level 3]],MATCH(Actuals[[#This Row],[Sub Ledger]],LedgerMapping[[#All],[Sub Ledger]],0))</f>
        <v>Standard Cost of Sales</v>
      </c>
      <c r="J3185" s="22">
        <f>YEAR(Actuals[[#This Row],[Date]])</f>
        <v>2024</v>
      </c>
      <c r="K3185" s="22">
        <f>MONTH(Actuals[[#This Row],[Date]])</f>
        <v>3</v>
      </c>
      <c r="L3185" s="12"/>
    </row>
    <row r="3186" spans="1:12" x14ac:dyDescent="0.3">
      <c r="A3186">
        <v>5</v>
      </c>
      <c r="B3186">
        <v>29366</v>
      </c>
      <c r="C3186">
        <v>6</v>
      </c>
      <c r="D3186">
        <v>56000</v>
      </c>
      <c r="E3186" s="46">
        <v>45384</v>
      </c>
      <c r="F3186">
        <v>-62878</v>
      </c>
      <c r="I3186" t="str">
        <f>INDEX(LedgerMapping[[#All],[Level 3]],MATCH(Actuals[[#This Row],[Sub Ledger]],LedgerMapping[[#All],[Sub Ledger]],0))</f>
        <v>Standard Cost of Sales</v>
      </c>
      <c r="J3186" s="22">
        <f>YEAR(Actuals[[#This Row],[Date]])</f>
        <v>2024</v>
      </c>
      <c r="K3186" s="22">
        <f>MONTH(Actuals[[#This Row],[Date]])</f>
        <v>4</v>
      </c>
      <c r="L3186" s="12"/>
    </row>
    <row r="3187" spans="1:12" x14ac:dyDescent="0.3">
      <c r="A3187">
        <v>5</v>
      </c>
      <c r="B3187">
        <v>30492</v>
      </c>
      <c r="C3187">
        <v>6</v>
      </c>
      <c r="D3187">
        <v>56000</v>
      </c>
      <c r="E3187" s="46">
        <v>45415</v>
      </c>
      <c r="F3187">
        <v>-129640</v>
      </c>
      <c r="I3187" t="str">
        <f>INDEX(LedgerMapping[[#All],[Level 3]],MATCH(Actuals[[#This Row],[Sub Ledger]],LedgerMapping[[#All],[Sub Ledger]],0))</f>
        <v>Standard Cost of Sales</v>
      </c>
      <c r="J3187" s="22">
        <f>YEAR(Actuals[[#This Row],[Date]])</f>
        <v>2024</v>
      </c>
      <c r="K3187" s="22">
        <f>MONTH(Actuals[[#This Row],[Date]])</f>
        <v>5</v>
      </c>
      <c r="L3187" s="12"/>
    </row>
    <row r="3188" spans="1:12" x14ac:dyDescent="0.3">
      <c r="A3188">
        <v>5</v>
      </c>
      <c r="B3188">
        <v>31618</v>
      </c>
      <c r="C3188">
        <v>6</v>
      </c>
      <c r="D3188">
        <v>56000</v>
      </c>
      <c r="E3188" s="46">
        <v>45445</v>
      </c>
      <c r="F3188">
        <v>-123781</v>
      </c>
      <c r="I3188" t="str">
        <f>INDEX(LedgerMapping[[#All],[Level 3]],MATCH(Actuals[[#This Row],[Sub Ledger]],LedgerMapping[[#All],[Sub Ledger]],0))</f>
        <v>Standard Cost of Sales</v>
      </c>
      <c r="J3188" s="22">
        <f>YEAR(Actuals[[#This Row],[Date]])</f>
        <v>2024</v>
      </c>
      <c r="K3188" s="22">
        <f>MONTH(Actuals[[#This Row],[Date]])</f>
        <v>6</v>
      </c>
      <c r="L3188" s="12"/>
    </row>
    <row r="3189" spans="1:12" x14ac:dyDescent="0.3">
      <c r="A3189">
        <v>5</v>
      </c>
      <c r="B3189">
        <v>32742</v>
      </c>
      <c r="C3189">
        <v>6</v>
      </c>
      <c r="D3189">
        <v>56000</v>
      </c>
      <c r="E3189" s="46">
        <v>45476</v>
      </c>
      <c r="F3189">
        <v>-56234</v>
      </c>
      <c r="I3189" t="str">
        <f>INDEX(LedgerMapping[[#All],[Level 3]],MATCH(Actuals[[#This Row],[Sub Ledger]],LedgerMapping[[#All],[Sub Ledger]],0))</f>
        <v>Standard Cost of Sales</v>
      </c>
      <c r="J3189" s="22">
        <f>YEAR(Actuals[[#This Row],[Date]])</f>
        <v>2024</v>
      </c>
      <c r="K3189" s="22">
        <f>MONTH(Actuals[[#This Row],[Date]])</f>
        <v>7</v>
      </c>
      <c r="L3189" s="12"/>
    </row>
    <row r="3190" spans="1:12" x14ac:dyDescent="0.3">
      <c r="A3190">
        <v>5</v>
      </c>
      <c r="B3190">
        <v>33866</v>
      </c>
      <c r="C3190">
        <v>6</v>
      </c>
      <c r="D3190">
        <v>56000</v>
      </c>
      <c r="E3190" s="46">
        <v>45507</v>
      </c>
      <c r="F3190">
        <v>-109060</v>
      </c>
      <c r="I3190" t="str">
        <f>INDEX(LedgerMapping[[#All],[Level 3]],MATCH(Actuals[[#This Row],[Sub Ledger]],LedgerMapping[[#All],[Sub Ledger]],0))</f>
        <v>Standard Cost of Sales</v>
      </c>
      <c r="J3190" s="22">
        <f>YEAR(Actuals[[#This Row],[Date]])</f>
        <v>2024</v>
      </c>
      <c r="K3190" s="22">
        <f>MONTH(Actuals[[#This Row],[Date]])</f>
        <v>8</v>
      </c>
      <c r="L3190" s="12"/>
    </row>
    <row r="3191" spans="1:12" x14ac:dyDescent="0.3">
      <c r="A3191">
        <v>5</v>
      </c>
      <c r="B3191">
        <v>35017</v>
      </c>
      <c r="C3191">
        <v>6</v>
      </c>
      <c r="D3191">
        <v>56000</v>
      </c>
      <c r="E3191" s="46">
        <v>45536</v>
      </c>
      <c r="F3191">
        <v>-111264</v>
      </c>
      <c r="I3191" t="str">
        <f>INDEX(LedgerMapping[[#All],[Level 3]],MATCH(Actuals[[#This Row],[Sub Ledger]],LedgerMapping[[#All],[Sub Ledger]],0))</f>
        <v>Standard Cost of Sales</v>
      </c>
      <c r="J3191" s="22">
        <f>YEAR(Actuals[[#This Row],[Date]])</f>
        <v>2024</v>
      </c>
      <c r="K3191" s="22">
        <f>MONTH(Actuals[[#This Row],[Date]])</f>
        <v>9</v>
      </c>
      <c r="L3191" s="12"/>
    </row>
    <row r="3192" spans="1:12" x14ac:dyDescent="0.3">
      <c r="A3192">
        <v>5</v>
      </c>
      <c r="B3192">
        <v>36167</v>
      </c>
      <c r="C3192">
        <v>6</v>
      </c>
      <c r="D3192">
        <v>56000</v>
      </c>
      <c r="E3192" s="46">
        <v>45567</v>
      </c>
      <c r="F3192">
        <v>-63219</v>
      </c>
      <c r="I3192" t="str">
        <f>INDEX(LedgerMapping[[#All],[Level 3]],MATCH(Actuals[[#This Row],[Sub Ledger]],LedgerMapping[[#All],[Sub Ledger]],0))</f>
        <v>Standard Cost of Sales</v>
      </c>
      <c r="J3192" s="22">
        <f>YEAR(Actuals[[#This Row],[Date]])</f>
        <v>2024</v>
      </c>
      <c r="K3192" s="22">
        <f>MONTH(Actuals[[#This Row],[Date]])</f>
        <v>10</v>
      </c>
      <c r="L3192" s="12"/>
    </row>
    <row r="3193" spans="1:12" x14ac:dyDescent="0.3">
      <c r="A3193">
        <v>5</v>
      </c>
      <c r="B3193">
        <v>37317</v>
      </c>
      <c r="C3193">
        <v>6</v>
      </c>
      <c r="D3193">
        <v>56000</v>
      </c>
      <c r="E3193" s="46">
        <v>45597</v>
      </c>
      <c r="F3193">
        <v>-123371</v>
      </c>
      <c r="I3193" t="str">
        <f>INDEX(LedgerMapping[[#All],[Level 3]],MATCH(Actuals[[#This Row],[Sub Ledger]],LedgerMapping[[#All],[Sub Ledger]],0))</f>
        <v>Standard Cost of Sales</v>
      </c>
      <c r="J3193" s="22">
        <f>YEAR(Actuals[[#This Row],[Date]])</f>
        <v>2024</v>
      </c>
      <c r="K3193" s="22">
        <f>MONTH(Actuals[[#This Row],[Date]])</f>
        <v>11</v>
      </c>
      <c r="L3193" s="12"/>
    </row>
    <row r="3194" spans="1:12" x14ac:dyDescent="0.3">
      <c r="A3194">
        <v>5</v>
      </c>
      <c r="B3194">
        <v>38467</v>
      </c>
      <c r="C3194">
        <v>6</v>
      </c>
      <c r="D3194">
        <v>56000</v>
      </c>
      <c r="E3194" s="46">
        <v>45628</v>
      </c>
      <c r="F3194">
        <v>-134705</v>
      </c>
      <c r="I3194" t="str">
        <f>INDEX(LedgerMapping[[#All],[Level 3]],MATCH(Actuals[[#This Row],[Sub Ledger]],LedgerMapping[[#All],[Sub Ledger]],0))</f>
        <v>Standard Cost of Sales</v>
      </c>
      <c r="J3194" s="22">
        <f>YEAR(Actuals[[#This Row],[Date]])</f>
        <v>2024</v>
      </c>
      <c r="K3194" s="22">
        <f>MONTH(Actuals[[#This Row],[Date]])</f>
        <v>12</v>
      </c>
      <c r="L3194" s="12"/>
    </row>
    <row r="3195" spans="1:12" x14ac:dyDescent="0.3">
      <c r="A3195">
        <v>5</v>
      </c>
      <c r="B3195">
        <v>29367</v>
      </c>
      <c r="C3195">
        <v>6</v>
      </c>
      <c r="D3195">
        <v>57000</v>
      </c>
      <c r="E3195" s="46">
        <v>45384</v>
      </c>
      <c r="F3195">
        <v>-16037</v>
      </c>
      <c r="I3195" t="str">
        <f>INDEX(LedgerMapping[[#All],[Level 3]],MATCH(Actuals[[#This Row],[Sub Ledger]],LedgerMapping[[#All],[Sub Ledger]],0))</f>
        <v>Other adjustment</v>
      </c>
      <c r="J3195" s="22">
        <f>YEAR(Actuals[[#This Row],[Date]])</f>
        <v>2024</v>
      </c>
      <c r="K3195" s="22">
        <f>MONTH(Actuals[[#This Row],[Date]])</f>
        <v>4</v>
      </c>
      <c r="L3195" s="12"/>
    </row>
    <row r="3196" spans="1:12" x14ac:dyDescent="0.3">
      <c r="A3196">
        <v>5</v>
      </c>
      <c r="B3196">
        <v>385</v>
      </c>
      <c r="C3196">
        <v>6</v>
      </c>
      <c r="D3196">
        <v>57000</v>
      </c>
      <c r="E3196" s="46">
        <v>44562</v>
      </c>
      <c r="F3196">
        <v>-467</v>
      </c>
      <c r="I3196" t="str">
        <f>INDEX(LedgerMapping[[#All],[Level 3]],MATCH(Actuals[[#This Row],[Sub Ledger]],LedgerMapping[[#All],[Sub Ledger]],0))</f>
        <v>Other adjustment</v>
      </c>
      <c r="J3196" s="22">
        <f>YEAR(Actuals[[#This Row],[Date]])</f>
        <v>2022</v>
      </c>
      <c r="K3196" s="22">
        <f>MONTH(Actuals[[#This Row],[Date]])</f>
        <v>1</v>
      </c>
      <c r="L3196" s="12"/>
    </row>
    <row r="3197" spans="1:12" x14ac:dyDescent="0.3">
      <c r="A3197">
        <v>5</v>
      </c>
      <c r="B3197">
        <v>1510</v>
      </c>
      <c r="C3197">
        <v>6</v>
      </c>
      <c r="D3197">
        <v>57000</v>
      </c>
      <c r="E3197" s="46">
        <v>44593</v>
      </c>
      <c r="F3197">
        <v>-8048</v>
      </c>
      <c r="I3197" t="str">
        <f>INDEX(LedgerMapping[[#All],[Level 3]],MATCH(Actuals[[#This Row],[Sub Ledger]],LedgerMapping[[#All],[Sub Ledger]],0))</f>
        <v>Other adjustment</v>
      </c>
      <c r="J3197" s="22">
        <f>YEAR(Actuals[[#This Row],[Date]])</f>
        <v>2022</v>
      </c>
      <c r="K3197" s="22">
        <f>MONTH(Actuals[[#This Row],[Date]])</f>
        <v>2</v>
      </c>
      <c r="L3197" s="12"/>
    </row>
    <row r="3198" spans="1:12" x14ac:dyDescent="0.3">
      <c r="A3198">
        <v>5</v>
      </c>
      <c r="B3198">
        <v>2628</v>
      </c>
      <c r="C3198">
        <v>6</v>
      </c>
      <c r="D3198">
        <v>57000</v>
      </c>
      <c r="E3198" s="46">
        <v>44624</v>
      </c>
      <c r="F3198">
        <v>-5650</v>
      </c>
      <c r="I3198" t="str">
        <f>INDEX(LedgerMapping[[#All],[Level 3]],MATCH(Actuals[[#This Row],[Sub Ledger]],LedgerMapping[[#All],[Sub Ledger]],0))</f>
        <v>Other adjustment</v>
      </c>
      <c r="J3198" s="22">
        <f>YEAR(Actuals[[#This Row],[Date]])</f>
        <v>2022</v>
      </c>
      <c r="K3198" s="22">
        <f>MONTH(Actuals[[#This Row],[Date]])</f>
        <v>3</v>
      </c>
      <c r="L3198" s="12"/>
    </row>
    <row r="3199" spans="1:12" x14ac:dyDescent="0.3">
      <c r="A3199">
        <v>5</v>
      </c>
      <c r="B3199">
        <v>4874</v>
      </c>
      <c r="C3199">
        <v>6</v>
      </c>
      <c r="D3199">
        <v>57000</v>
      </c>
      <c r="E3199" s="46">
        <v>44685</v>
      </c>
      <c r="F3199">
        <v>-8023</v>
      </c>
      <c r="I3199" t="str">
        <f>INDEX(LedgerMapping[[#All],[Level 3]],MATCH(Actuals[[#This Row],[Sub Ledger]],LedgerMapping[[#All],[Sub Ledger]],0))</f>
        <v>Other adjustment</v>
      </c>
      <c r="J3199" s="22">
        <f>YEAR(Actuals[[#This Row],[Date]])</f>
        <v>2022</v>
      </c>
      <c r="K3199" s="22">
        <f>MONTH(Actuals[[#This Row],[Date]])</f>
        <v>5</v>
      </c>
      <c r="L3199" s="12"/>
    </row>
    <row r="3200" spans="1:12" x14ac:dyDescent="0.3">
      <c r="A3200">
        <v>5</v>
      </c>
      <c r="B3200">
        <v>5998</v>
      </c>
      <c r="C3200">
        <v>6</v>
      </c>
      <c r="D3200">
        <v>57000</v>
      </c>
      <c r="E3200" s="46">
        <v>44715</v>
      </c>
      <c r="F3200">
        <v>-12107</v>
      </c>
      <c r="I3200" t="str">
        <f>INDEX(LedgerMapping[[#All],[Level 3]],MATCH(Actuals[[#This Row],[Sub Ledger]],LedgerMapping[[#All],[Sub Ledger]],0))</f>
        <v>Other adjustment</v>
      </c>
      <c r="J3200" s="22">
        <f>YEAR(Actuals[[#This Row],[Date]])</f>
        <v>2022</v>
      </c>
      <c r="K3200" s="22">
        <f>MONTH(Actuals[[#This Row],[Date]])</f>
        <v>6</v>
      </c>
      <c r="L3200" s="12"/>
    </row>
    <row r="3201" spans="1:12" x14ac:dyDescent="0.3">
      <c r="A3201">
        <v>5</v>
      </c>
      <c r="B3201">
        <v>7121</v>
      </c>
      <c r="C3201">
        <v>6</v>
      </c>
      <c r="D3201">
        <v>57000</v>
      </c>
      <c r="E3201" s="46">
        <v>44746</v>
      </c>
      <c r="F3201">
        <v>-3211</v>
      </c>
      <c r="I3201" t="str">
        <f>INDEX(LedgerMapping[[#All],[Level 3]],MATCH(Actuals[[#This Row],[Sub Ledger]],LedgerMapping[[#All],[Sub Ledger]],0))</f>
        <v>Other adjustment</v>
      </c>
      <c r="J3201" s="22">
        <f>YEAR(Actuals[[#This Row],[Date]])</f>
        <v>2022</v>
      </c>
      <c r="K3201" s="22">
        <f>MONTH(Actuals[[#This Row],[Date]])</f>
        <v>7</v>
      </c>
      <c r="L3201" s="12"/>
    </row>
    <row r="3202" spans="1:12" x14ac:dyDescent="0.3">
      <c r="A3202">
        <v>5</v>
      </c>
      <c r="B3202">
        <v>8242</v>
      </c>
      <c r="C3202">
        <v>6</v>
      </c>
      <c r="D3202">
        <v>57000</v>
      </c>
      <c r="E3202" s="46">
        <v>44777</v>
      </c>
      <c r="F3202">
        <v>-15991</v>
      </c>
      <c r="I3202" t="str">
        <f>INDEX(LedgerMapping[[#All],[Level 3]],MATCH(Actuals[[#This Row],[Sub Ledger]],LedgerMapping[[#All],[Sub Ledger]],0))</f>
        <v>Other adjustment</v>
      </c>
      <c r="J3202" s="22">
        <f>YEAR(Actuals[[#This Row],[Date]])</f>
        <v>2022</v>
      </c>
      <c r="K3202" s="22">
        <f>MONTH(Actuals[[#This Row],[Date]])</f>
        <v>8</v>
      </c>
      <c r="L3202" s="12"/>
    </row>
    <row r="3203" spans="1:12" x14ac:dyDescent="0.3">
      <c r="A3203">
        <v>5</v>
      </c>
      <c r="B3203">
        <v>9360</v>
      </c>
      <c r="C3203">
        <v>6</v>
      </c>
      <c r="D3203">
        <v>57000</v>
      </c>
      <c r="E3203" s="46">
        <v>44805</v>
      </c>
      <c r="F3203">
        <v>-10682</v>
      </c>
      <c r="I3203" t="str">
        <f>INDEX(LedgerMapping[[#All],[Level 3]],MATCH(Actuals[[#This Row],[Sub Ledger]],LedgerMapping[[#All],[Sub Ledger]],0))</f>
        <v>Other adjustment</v>
      </c>
      <c r="J3203" s="22">
        <f>YEAR(Actuals[[#This Row],[Date]])</f>
        <v>2022</v>
      </c>
      <c r="K3203" s="22">
        <f>MONTH(Actuals[[#This Row],[Date]])</f>
        <v>9</v>
      </c>
      <c r="L3203" s="12"/>
    </row>
    <row r="3204" spans="1:12" x14ac:dyDescent="0.3">
      <c r="A3204">
        <v>5</v>
      </c>
      <c r="B3204">
        <v>10476</v>
      </c>
      <c r="C3204">
        <v>6</v>
      </c>
      <c r="D3204">
        <v>57000</v>
      </c>
      <c r="E3204" s="46">
        <v>44836</v>
      </c>
      <c r="F3204">
        <v>-4436</v>
      </c>
      <c r="I3204" t="str">
        <f>INDEX(LedgerMapping[[#All],[Level 3]],MATCH(Actuals[[#This Row],[Sub Ledger]],LedgerMapping[[#All],[Sub Ledger]],0))</f>
        <v>Other adjustment</v>
      </c>
      <c r="J3204" s="22">
        <f>YEAR(Actuals[[#This Row],[Date]])</f>
        <v>2022</v>
      </c>
      <c r="K3204" s="22">
        <f>MONTH(Actuals[[#This Row],[Date]])</f>
        <v>10</v>
      </c>
      <c r="L3204" s="12"/>
    </row>
    <row r="3205" spans="1:12" x14ac:dyDescent="0.3">
      <c r="A3205">
        <v>5</v>
      </c>
      <c r="B3205">
        <v>11600</v>
      </c>
      <c r="C3205">
        <v>6</v>
      </c>
      <c r="D3205">
        <v>57000</v>
      </c>
      <c r="E3205" s="46">
        <v>44866</v>
      </c>
      <c r="F3205">
        <v>-9293</v>
      </c>
      <c r="I3205" t="str">
        <f>INDEX(LedgerMapping[[#All],[Level 3]],MATCH(Actuals[[#This Row],[Sub Ledger]],LedgerMapping[[#All],[Sub Ledger]],0))</f>
        <v>Other adjustment</v>
      </c>
      <c r="J3205" s="22">
        <f>YEAR(Actuals[[#This Row],[Date]])</f>
        <v>2022</v>
      </c>
      <c r="K3205" s="22">
        <f>MONTH(Actuals[[#This Row],[Date]])</f>
        <v>11</v>
      </c>
      <c r="L3205" s="12"/>
    </row>
    <row r="3206" spans="1:12" x14ac:dyDescent="0.3">
      <c r="A3206">
        <v>5</v>
      </c>
      <c r="B3206">
        <v>12728</v>
      </c>
      <c r="C3206">
        <v>6</v>
      </c>
      <c r="D3206">
        <v>57000</v>
      </c>
      <c r="E3206" s="46">
        <v>44897</v>
      </c>
      <c r="F3206">
        <v>-11246</v>
      </c>
      <c r="I3206" t="str">
        <f>INDEX(LedgerMapping[[#All],[Level 3]],MATCH(Actuals[[#This Row],[Sub Ledger]],LedgerMapping[[#All],[Sub Ledger]],0))</f>
        <v>Other adjustment</v>
      </c>
      <c r="J3206" s="22">
        <f>YEAR(Actuals[[#This Row],[Date]])</f>
        <v>2022</v>
      </c>
      <c r="K3206" s="22">
        <f>MONTH(Actuals[[#This Row],[Date]])</f>
        <v>12</v>
      </c>
      <c r="L3206" s="12"/>
    </row>
    <row r="3207" spans="1:12" x14ac:dyDescent="0.3">
      <c r="A3207">
        <v>5</v>
      </c>
      <c r="B3207">
        <v>13739</v>
      </c>
      <c r="C3207">
        <v>6</v>
      </c>
      <c r="D3207">
        <v>57000</v>
      </c>
      <c r="E3207" s="46">
        <v>44927</v>
      </c>
      <c r="F3207">
        <v>-61182</v>
      </c>
      <c r="I3207" t="str">
        <f>INDEX(LedgerMapping[[#All],[Level 3]],MATCH(Actuals[[#This Row],[Sub Ledger]],LedgerMapping[[#All],[Sub Ledger]],0))</f>
        <v>Other adjustment</v>
      </c>
      <c r="J3207" s="22">
        <f>YEAR(Actuals[[#This Row],[Date]])</f>
        <v>2023</v>
      </c>
      <c r="K3207" s="22">
        <f>MONTH(Actuals[[#This Row],[Date]])</f>
        <v>1</v>
      </c>
      <c r="L3207" s="12"/>
    </row>
    <row r="3208" spans="1:12" x14ac:dyDescent="0.3">
      <c r="A3208">
        <v>5</v>
      </c>
      <c r="B3208">
        <v>14749</v>
      </c>
      <c r="C3208">
        <v>6</v>
      </c>
      <c r="D3208">
        <v>57000</v>
      </c>
      <c r="E3208" s="46">
        <v>44958</v>
      </c>
      <c r="F3208">
        <v>-12298</v>
      </c>
      <c r="I3208" t="str">
        <f>INDEX(LedgerMapping[[#All],[Level 3]],MATCH(Actuals[[#This Row],[Sub Ledger]],LedgerMapping[[#All],[Sub Ledger]],0))</f>
        <v>Other adjustment</v>
      </c>
      <c r="J3208" s="22">
        <f>YEAR(Actuals[[#This Row],[Date]])</f>
        <v>2023</v>
      </c>
      <c r="K3208" s="22">
        <f>MONTH(Actuals[[#This Row],[Date]])</f>
        <v>2</v>
      </c>
      <c r="L3208" s="12"/>
    </row>
    <row r="3209" spans="1:12" x14ac:dyDescent="0.3">
      <c r="A3209">
        <v>5</v>
      </c>
      <c r="B3209">
        <v>15729</v>
      </c>
      <c r="C3209">
        <v>6</v>
      </c>
      <c r="D3209">
        <v>57000</v>
      </c>
      <c r="E3209" s="46">
        <v>44988</v>
      </c>
      <c r="F3209">
        <v>-27521</v>
      </c>
      <c r="I3209" t="str">
        <f>INDEX(LedgerMapping[[#All],[Level 3]],MATCH(Actuals[[#This Row],[Sub Ledger]],LedgerMapping[[#All],[Sub Ledger]],0))</f>
        <v>Other adjustment</v>
      </c>
      <c r="J3209" s="22">
        <f>YEAR(Actuals[[#This Row],[Date]])</f>
        <v>2023</v>
      </c>
      <c r="K3209" s="22">
        <f>MONTH(Actuals[[#This Row],[Date]])</f>
        <v>3</v>
      </c>
      <c r="L3209" s="12"/>
    </row>
    <row r="3210" spans="1:12" x14ac:dyDescent="0.3">
      <c r="A3210">
        <v>5</v>
      </c>
      <c r="B3210">
        <v>16761</v>
      </c>
      <c r="C3210">
        <v>6</v>
      </c>
      <c r="D3210">
        <v>57000</v>
      </c>
      <c r="E3210" s="46">
        <v>45018</v>
      </c>
      <c r="F3210">
        <v>-20073</v>
      </c>
      <c r="I3210" t="str">
        <f>INDEX(LedgerMapping[[#All],[Level 3]],MATCH(Actuals[[#This Row],[Sub Ledger]],LedgerMapping[[#All],[Sub Ledger]],0))</f>
        <v>Other adjustment</v>
      </c>
      <c r="J3210" s="22">
        <f>YEAR(Actuals[[#This Row],[Date]])</f>
        <v>2023</v>
      </c>
      <c r="K3210" s="22">
        <f>MONTH(Actuals[[#This Row],[Date]])</f>
        <v>4</v>
      </c>
      <c r="L3210" s="12"/>
    </row>
    <row r="3211" spans="1:12" x14ac:dyDescent="0.3">
      <c r="A3211">
        <v>5</v>
      </c>
      <c r="B3211">
        <v>17792</v>
      </c>
      <c r="C3211">
        <v>6</v>
      </c>
      <c r="D3211">
        <v>57000</v>
      </c>
      <c r="E3211" s="46">
        <v>45049</v>
      </c>
      <c r="F3211">
        <v>-11015</v>
      </c>
      <c r="I3211" t="str">
        <f>INDEX(LedgerMapping[[#All],[Level 3]],MATCH(Actuals[[#This Row],[Sub Ledger]],LedgerMapping[[#All],[Sub Ledger]],0))</f>
        <v>Other adjustment</v>
      </c>
      <c r="J3211" s="22">
        <f>YEAR(Actuals[[#This Row],[Date]])</f>
        <v>2023</v>
      </c>
      <c r="K3211" s="22">
        <f>MONTH(Actuals[[#This Row],[Date]])</f>
        <v>5</v>
      </c>
      <c r="L3211" s="12"/>
    </row>
    <row r="3212" spans="1:12" x14ac:dyDescent="0.3">
      <c r="A3212">
        <v>5</v>
      </c>
      <c r="B3212">
        <v>18796</v>
      </c>
      <c r="C3212">
        <v>6</v>
      </c>
      <c r="D3212">
        <v>57000</v>
      </c>
      <c r="E3212" s="46">
        <v>45079</v>
      </c>
      <c r="F3212">
        <v>-10542</v>
      </c>
      <c r="I3212" t="str">
        <f>INDEX(LedgerMapping[[#All],[Level 3]],MATCH(Actuals[[#This Row],[Sub Ledger]],LedgerMapping[[#All],[Sub Ledger]],0))</f>
        <v>Other adjustment</v>
      </c>
      <c r="J3212" s="22">
        <f>YEAR(Actuals[[#This Row],[Date]])</f>
        <v>2023</v>
      </c>
      <c r="K3212" s="22">
        <f>MONTH(Actuals[[#This Row],[Date]])</f>
        <v>6</v>
      </c>
      <c r="L3212" s="12"/>
    </row>
    <row r="3213" spans="1:12" x14ac:dyDescent="0.3">
      <c r="A3213">
        <v>5</v>
      </c>
      <c r="B3213">
        <v>19824</v>
      </c>
      <c r="C3213">
        <v>6</v>
      </c>
      <c r="D3213">
        <v>57000</v>
      </c>
      <c r="E3213" s="46">
        <v>45110</v>
      </c>
      <c r="F3213">
        <v>-27579</v>
      </c>
      <c r="I3213" t="str">
        <f>INDEX(LedgerMapping[[#All],[Level 3]],MATCH(Actuals[[#This Row],[Sub Ledger]],LedgerMapping[[#All],[Sub Ledger]],0))</f>
        <v>Other adjustment</v>
      </c>
      <c r="J3213" s="22">
        <f>YEAR(Actuals[[#This Row],[Date]])</f>
        <v>2023</v>
      </c>
      <c r="K3213" s="22">
        <f>MONTH(Actuals[[#This Row],[Date]])</f>
        <v>7</v>
      </c>
      <c r="L3213" s="12"/>
    </row>
    <row r="3214" spans="1:12" x14ac:dyDescent="0.3">
      <c r="A3214">
        <v>5</v>
      </c>
      <c r="B3214">
        <v>21855</v>
      </c>
      <c r="C3214">
        <v>6</v>
      </c>
      <c r="D3214">
        <v>57000</v>
      </c>
      <c r="E3214" s="46">
        <v>45169</v>
      </c>
      <c r="F3214">
        <v>-23459</v>
      </c>
      <c r="I3214" t="str">
        <f>INDEX(LedgerMapping[[#All],[Level 3]],MATCH(Actuals[[#This Row],[Sub Ledger]],LedgerMapping[[#All],[Sub Ledger]],0))</f>
        <v>Other adjustment</v>
      </c>
      <c r="J3214" s="22">
        <f>YEAR(Actuals[[#This Row],[Date]])</f>
        <v>2023</v>
      </c>
      <c r="K3214" s="22">
        <f>MONTH(Actuals[[#This Row],[Date]])</f>
        <v>8</v>
      </c>
      <c r="L3214" s="12"/>
    </row>
    <row r="3215" spans="1:12" x14ac:dyDescent="0.3">
      <c r="A3215">
        <v>5</v>
      </c>
      <c r="B3215">
        <v>23837</v>
      </c>
      <c r="C3215">
        <v>6</v>
      </c>
      <c r="D3215">
        <v>57000</v>
      </c>
      <c r="E3215" s="46">
        <v>45230</v>
      </c>
      <c r="F3215">
        <v>-34000</v>
      </c>
      <c r="I3215" t="str">
        <f>INDEX(LedgerMapping[[#All],[Level 3]],MATCH(Actuals[[#This Row],[Sub Ledger]],LedgerMapping[[#All],[Sub Ledger]],0))</f>
        <v>Other adjustment</v>
      </c>
      <c r="J3215" s="22">
        <f>YEAR(Actuals[[#This Row],[Date]])</f>
        <v>2023</v>
      </c>
      <c r="K3215" s="22">
        <f>MONTH(Actuals[[#This Row],[Date]])</f>
        <v>10</v>
      </c>
      <c r="L3215" s="12"/>
    </row>
    <row r="3216" spans="1:12" x14ac:dyDescent="0.3">
      <c r="A3216">
        <v>5</v>
      </c>
      <c r="B3216">
        <v>24866</v>
      </c>
      <c r="C3216">
        <v>6</v>
      </c>
      <c r="D3216">
        <v>57000</v>
      </c>
      <c r="E3216" s="46">
        <v>45261</v>
      </c>
      <c r="F3216">
        <v>-29527</v>
      </c>
      <c r="I3216" t="str">
        <f>INDEX(LedgerMapping[[#All],[Level 3]],MATCH(Actuals[[#This Row],[Sub Ledger]],LedgerMapping[[#All],[Sub Ledger]],0))</f>
        <v>Other adjustment</v>
      </c>
      <c r="J3216" s="22">
        <f>YEAR(Actuals[[#This Row],[Date]])</f>
        <v>2023</v>
      </c>
      <c r="K3216" s="22">
        <f>MONTH(Actuals[[#This Row],[Date]])</f>
        <v>12</v>
      </c>
      <c r="L3216" s="12"/>
    </row>
    <row r="3217" spans="1:12" x14ac:dyDescent="0.3">
      <c r="A3217">
        <v>5</v>
      </c>
      <c r="B3217">
        <v>25930</v>
      </c>
      <c r="C3217">
        <v>6</v>
      </c>
      <c r="D3217">
        <v>57000</v>
      </c>
      <c r="E3217" s="46">
        <v>45291</v>
      </c>
      <c r="F3217">
        <v>-7511</v>
      </c>
      <c r="I3217" t="str">
        <f>INDEX(LedgerMapping[[#All],[Level 3]],MATCH(Actuals[[#This Row],[Sub Ledger]],LedgerMapping[[#All],[Sub Ledger]],0))</f>
        <v>Other adjustment</v>
      </c>
      <c r="J3217" s="22">
        <f>YEAR(Actuals[[#This Row],[Date]])</f>
        <v>2023</v>
      </c>
      <c r="K3217" s="22">
        <f>MONTH(Actuals[[#This Row],[Date]])</f>
        <v>12</v>
      </c>
      <c r="L3217" s="12"/>
    </row>
    <row r="3218" spans="1:12" x14ac:dyDescent="0.3">
      <c r="A3218">
        <v>5</v>
      </c>
      <c r="B3218">
        <v>28213</v>
      </c>
      <c r="C3218">
        <v>6</v>
      </c>
      <c r="D3218">
        <v>57000</v>
      </c>
      <c r="E3218" s="46">
        <v>45354</v>
      </c>
      <c r="F3218">
        <v>-19430</v>
      </c>
      <c r="I3218" t="str">
        <f>INDEX(LedgerMapping[[#All],[Level 3]],MATCH(Actuals[[#This Row],[Sub Ledger]],LedgerMapping[[#All],[Sub Ledger]],0))</f>
        <v>Other adjustment</v>
      </c>
      <c r="J3218" s="22">
        <f>YEAR(Actuals[[#This Row],[Date]])</f>
        <v>2024</v>
      </c>
      <c r="K3218" s="22">
        <f>MONTH(Actuals[[#This Row],[Date]])</f>
        <v>3</v>
      </c>
      <c r="L3218" s="12"/>
    </row>
    <row r="3219" spans="1:12" x14ac:dyDescent="0.3">
      <c r="A3219">
        <v>5</v>
      </c>
      <c r="B3219">
        <v>30493</v>
      </c>
      <c r="C3219">
        <v>6</v>
      </c>
      <c r="D3219">
        <v>57000</v>
      </c>
      <c r="E3219" s="46">
        <v>45415</v>
      </c>
      <c r="F3219">
        <v>-7339</v>
      </c>
      <c r="I3219" t="str">
        <f>INDEX(LedgerMapping[[#All],[Level 3]],MATCH(Actuals[[#This Row],[Sub Ledger]],LedgerMapping[[#All],[Sub Ledger]],0))</f>
        <v>Other adjustment</v>
      </c>
      <c r="J3219" s="22">
        <f>YEAR(Actuals[[#This Row],[Date]])</f>
        <v>2024</v>
      </c>
      <c r="K3219" s="22">
        <f>MONTH(Actuals[[#This Row],[Date]])</f>
        <v>5</v>
      </c>
      <c r="L3219" s="12"/>
    </row>
    <row r="3220" spans="1:12" x14ac:dyDescent="0.3">
      <c r="A3220">
        <v>5</v>
      </c>
      <c r="B3220">
        <v>31619</v>
      </c>
      <c r="C3220">
        <v>6</v>
      </c>
      <c r="D3220">
        <v>57000</v>
      </c>
      <c r="E3220" s="46">
        <v>45445</v>
      </c>
      <c r="F3220">
        <v>-26634</v>
      </c>
      <c r="I3220" t="str">
        <f>INDEX(LedgerMapping[[#All],[Level 3]],MATCH(Actuals[[#This Row],[Sub Ledger]],LedgerMapping[[#All],[Sub Ledger]],0))</f>
        <v>Other adjustment</v>
      </c>
      <c r="J3220" s="22">
        <f>YEAR(Actuals[[#This Row],[Date]])</f>
        <v>2024</v>
      </c>
      <c r="K3220" s="22">
        <f>MONTH(Actuals[[#This Row],[Date]])</f>
        <v>6</v>
      </c>
      <c r="L3220" s="12"/>
    </row>
    <row r="3221" spans="1:12" x14ac:dyDescent="0.3">
      <c r="A3221">
        <v>5</v>
      </c>
      <c r="B3221">
        <v>32743</v>
      </c>
      <c r="C3221">
        <v>6</v>
      </c>
      <c r="D3221">
        <v>57000</v>
      </c>
      <c r="E3221" s="46">
        <v>45476</v>
      </c>
      <c r="F3221">
        <v>-2913</v>
      </c>
      <c r="I3221" t="str">
        <f>INDEX(LedgerMapping[[#All],[Level 3]],MATCH(Actuals[[#This Row],[Sub Ledger]],LedgerMapping[[#All],[Sub Ledger]],0))</f>
        <v>Other adjustment</v>
      </c>
      <c r="J3221" s="22">
        <f>YEAR(Actuals[[#This Row],[Date]])</f>
        <v>2024</v>
      </c>
      <c r="K3221" s="22">
        <f>MONTH(Actuals[[#This Row],[Date]])</f>
        <v>7</v>
      </c>
      <c r="L3221" s="12"/>
    </row>
    <row r="3222" spans="1:12" x14ac:dyDescent="0.3">
      <c r="A3222">
        <v>5</v>
      </c>
      <c r="B3222">
        <v>33867</v>
      </c>
      <c r="C3222">
        <v>6</v>
      </c>
      <c r="D3222">
        <v>57000</v>
      </c>
      <c r="E3222" s="46">
        <v>45507</v>
      </c>
      <c r="F3222">
        <v>-5740</v>
      </c>
      <c r="I3222" t="str">
        <f>INDEX(LedgerMapping[[#All],[Level 3]],MATCH(Actuals[[#This Row],[Sub Ledger]],LedgerMapping[[#All],[Sub Ledger]],0))</f>
        <v>Other adjustment</v>
      </c>
      <c r="J3222" s="22">
        <f>YEAR(Actuals[[#This Row],[Date]])</f>
        <v>2024</v>
      </c>
      <c r="K3222" s="22">
        <f>MONTH(Actuals[[#This Row],[Date]])</f>
        <v>8</v>
      </c>
      <c r="L3222" s="12"/>
    </row>
    <row r="3223" spans="1:12" x14ac:dyDescent="0.3">
      <c r="A3223">
        <v>5</v>
      </c>
      <c r="B3223">
        <v>35018</v>
      </c>
      <c r="C3223">
        <v>6</v>
      </c>
      <c r="D3223">
        <v>57000</v>
      </c>
      <c r="E3223" s="46">
        <v>45536</v>
      </c>
      <c r="F3223">
        <v>-8999</v>
      </c>
      <c r="I3223" t="str">
        <f>INDEX(LedgerMapping[[#All],[Level 3]],MATCH(Actuals[[#This Row],[Sub Ledger]],LedgerMapping[[#All],[Sub Ledger]],0))</f>
        <v>Other adjustment</v>
      </c>
      <c r="J3223" s="22">
        <f>YEAR(Actuals[[#This Row],[Date]])</f>
        <v>2024</v>
      </c>
      <c r="K3223" s="22">
        <f>MONTH(Actuals[[#This Row],[Date]])</f>
        <v>9</v>
      </c>
      <c r="L3223" s="12"/>
    </row>
    <row r="3224" spans="1:12" x14ac:dyDescent="0.3">
      <c r="A3224">
        <v>5</v>
      </c>
      <c r="B3224">
        <v>36168</v>
      </c>
      <c r="C3224">
        <v>6</v>
      </c>
      <c r="D3224">
        <v>57000</v>
      </c>
      <c r="E3224" s="46">
        <v>45567</v>
      </c>
      <c r="F3224">
        <v>-14163</v>
      </c>
      <c r="I3224" t="str">
        <f>INDEX(LedgerMapping[[#All],[Level 3]],MATCH(Actuals[[#This Row],[Sub Ledger]],LedgerMapping[[#All],[Sub Ledger]],0))</f>
        <v>Other adjustment</v>
      </c>
      <c r="J3224" s="22">
        <f>YEAR(Actuals[[#This Row],[Date]])</f>
        <v>2024</v>
      </c>
      <c r="K3224" s="22">
        <f>MONTH(Actuals[[#This Row],[Date]])</f>
        <v>10</v>
      </c>
      <c r="L3224" s="12"/>
    </row>
    <row r="3225" spans="1:12" x14ac:dyDescent="0.3">
      <c r="A3225">
        <v>5</v>
      </c>
      <c r="B3225">
        <v>37318</v>
      </c>
      <c r="C3225">
        <v>6</v>
      </c>
      <c r="D3225">
        <v>57000</v>
      </c>
      <c r="E3225" s="46">
        <v>45597</v>
      </c>
      <c r="F3225">
        <v>-24972</v>
      </c>
      <c r="I3225" t="str">
        <f>INDEX(LedgerMapping[[#All],[Level 3]],MATCH(Actuals[[#This Row],[Sub Ledger]],LedgerMapping[[#All],[Sub Ledger]],0))</f>
        <v>Other adjustment</v>
      </c>
      <c r="J3225" s="22">
        <f>YEAR(Actuals[[#This Row],[Date]])</f>
        <v>2024</v>
      </c>
      <c r="K3225" s="22">
        <f>MONTH(Actuals[[#This Row],[Date]])</f>
        <v>11</v>
      </c>
      <c r="L3225" s="12"/>
    </row>
    <row r="3226" spans="1:12" x14ac:dyDescent="0.3">
      <c r="A3226">
        <v>5</v>
      </c>
      <c r="B3226">
        <v>38468</v>
      </c>
      <c r="C3226">
        <v>6</v>
      </c>
      <c r="D3226">
        <v>57000</v>
      </c>
      <c r="E3226" s="46">
        <v>45628</v>
      </c>
      <c r="F3226">
        <v>-6743</v>
      </c>
      <c r="I3226" t="str">
        <f>INDEX(LedgerMapping[[#All],[Level 3]],MATCH(Actuals[[#This Row],[Sub Ledger]],LedgerMapping[[#All],[Sub Ledger]],0))</f>
        <v>Other adjustment</v>
      </c>
      <c r="J3226" s="22">
        <f>YEAR(Actuals[[#This Row],[Date]])</f>
        <v>2024</v>
      </c>
      <c r="K3226" s="22">
        <f>MONTH(Actuals[[#This Row],[Date]])</f>
        <v>12</v>
      </c>
      <c r="L3226" s="12"/>
    </row>
    <row r="3227" spans="1:12" x14ac:dyDescent="0.3">
      <c r="A3227">
        <v>5</v>
      </c>
      <c r="B3227">
        <v>386</v>
      </c>
      <c r="C3227">
        <v>6</v>
      </c>
      <c r="D3227">
        <v>60000</v>
      </c>
      <c r="E3227" s="46">
        <v>44562</v>
      </c>
      <c r="F3227">
        <v>-25480</v>
      </c>
      <c r="I3227" t="str">
        <f>INDEX(LedgerMapping[[#All],[Level 3]],MATCH(Actuals[[#This Row],[Sub Ledger]],LedgerMapping[[#All],[Sub Ledger]],0))</f>
        <v>Marketing</v>
      </c>
      <c r="J3227" s="22">
        <f>YEAR(Actuals[[#This Row],[Date]])</f>
        <v>2022</v>
      </c>
      <c r="K3227" s="22">
        <f>MONTH(Actuals[[#This Row],[Date]])</f>
        <v>1</v>
      </c>
      <c r="L3227" s="12"/>
    </row>
    <row r="3228" spans="1:12" x14ac:dyDescent="0.3">
      <c r="A3228">
        <v>5</v>
      </c>
      <c r="B3228">
        <v>1512</v>
      </c>
      <c r="C3228">
        <v>6</v>
      </c>
      <c r="D3228">
        <v>60000</v>
      </c>
      <c r="E3228" s="46">
        <v>44593</v>
      </c>
      <c r="F3228">
        <v>-24960</v>
      </c>
      <c r="I3228" t="str">
        <f>INDEX(LedgerMapping[[#All],[Level 3]],MATCH(Actuals[[#This Row],[Sub Ledger]],LedgerMapping[[#All],[Sub Ledger]],0))</f>
        <v>Marketing</v>
      </c>
      <c r="J3228" s="22">
        <f>YEAR(Actuals[[#This Row],[Date]])</f>
        <v>2022</v>
      </c>
      <c r="K3228" s="22">
        <f>MONTH(Actuals[[#This Row],[Date]])</f>
        <v>2</v>
      </c>
      <c r="L3228" s="12"/>
    </row>
    <row r="3229" spans="1:12" x14ac:dyDescent="0.3">
      <c r="A3229">
        <v>5</v>
      </c>
      <c r="B3229">
        <v>2630</v>
      </c>
      <c r="C3229">
        <v>6</v>
      </c>
      <c r="D3229">
        <v>60000</v>
      </c>
      <c r="E3229" s="46">
        <v>44624</v>
      </c>
      <c r="F3229">
        <v>-34240</v>
      </c>
      <c r="I3229" t="str">
        <f>INDEX(LedgerMapping[[#All],[Level 3]],MATCH(Actuals[[#This Row],[Sub Ledger]],LedgerMapping[[#All],[Sub Ledger]],0))</f>
        <v>Marketing</v>
      </c>
      <c r="J3229" s="22">
        <f>YEAR(Actuals[[#This Row],[Date]])</f>
        <v>2022</v>
      </c>
      <c r="K3229" s="22">
        <f>MONTH(Actuals[[#This Row],[Date]])</f>
        <v>3</v>
      </c>
      <c r="L3229" s="12"/>
    </row>
    <row r="3230" spans="1:12" x14ac:dyDescent="0.3">
      <c r="A3230">
        <v>5</v>
      </c>
      <c r="B3230">
        <v>3752</v>
      </c>
      <c r="C3230">
        <v>6</v>
      </c>
      <c r="D3230">
        <v>60000</v>
      </c>
      <c r="E3230" s="46">
        <v>44654</v>
      </c>
      <c r="F3230">
        <v>-31680</v>
      </c>
      <c r="I3230" t="str">
        <f>INDEX(LedgerMapping[[#All],[Level 3]],MATCH(Actuals[[#This Row],[Sub Ledger]],LedgerMapping[[#All],[Sub Ledger]],0))</f>
        <v>Marketing</v>
      </c>
      <c r="J3230" s="22">
        <f>YEAR(Actuals[[#This Row],[Date]])</f>
        <v>2022</v>
      </c>
      <c r="K3230" s="22">
        <f>MONTH(Actuals[[#This Row],[Date]])</f>
        <v>4</v>
      </c>
      <c r="L3230" s="12"/>
    </row>
    <row r="3231" spans="1:12" x14ac:dyDescent="0.3">
      <c r="A3231">
        <v>5</v>
      </c>
      <c r="B3231">
        <v>4876</v>
      </c>
      <c r="C3231">
        <v>6</v>
      </c>
      <c r="D3231">
        <v>60000</v>
      </c>
      <c r="E3231" s="46">
        <v>44685</v>
      </c>
      <c r="F3231">
        <v>-28000</v>
      </c>
      <c r="I3231" t="str">
        <f>INDEX(LedgerMapping[[#All],[Level 3]],MATCH(Actuals[[#This Row],[Sub Ledger]],LedgerMapping[[#All],[Sub Ledger]],0))</f>
        <v>Marketing</v>
      </c>
      <c r="J3231" s="22">
        <f>YEAR(Actuals[[#This Row],[Date]])</f>
        <v>2022</v>
      </c>
      <c r="K3231" s="22">
        <f>MONTH(Actuals[[#This Row],[Date]])</f>
        <v>5</v>
      </c>
      <c r="L3231" s="12"/>
    </row>
    <row r="3232" spans="1:12" x14ac:dyDescent="0.3">
      <c r="A3232">
        <v>5</v>
      </c>
      <c r="B3232">
        <v>6001</v>
      </c>
      <c r="C3232">
        <v>6</v>
      </c>
      <c r="D3232">
        <v>60000</v>
      </c>
      <c r="E3232" s="46">
        <v>44715</v>
      </c>
      <c r="F3232">
        <v>-28280</v>
      </c>
      <c r="I3232" t="str">
        <f>INDEX(LedgerMapping[[#All],[Level 3]],MATCH(Actuals[[#This Row],[Sub Ledger]],LedgerMapping[[#All],[Sub Ledger]],0))</f>
        <v>Marketing</v>
      </c>
      <c r="J3232" s="22">
        <f>YEAR(Actuals[[#This Row],[Date]])</f>
        <v>2022</v>
      </c>
      <c r="K3232" s="22">
        <f>MONTH(Actuals[[#This Row],[Date]])</f>
        <v>6</v>
      </c>
      <c r="L3232" s="12"/>
    </row>
    <row r="3233" spans="1:12" x14ac:dyDescent="0.3">
      <c r="A3233">
        <v>5</v>
      </c>
      <c r="B3233">
        <v>7122</v>
      </c>
      <c r="C3233">
        <v>6</v>
      </c>
      <c r="D3233">
        <v>60000</v>
      </c>
      <c r="E3233" s="46">
        <v>44746</v>
      </c>
      <c r="F3233">
        <v>-28560</v>
      </c>
      <c r="I3233" t="str">
        <f>INDEX(LedgerMapping[[#All],[Level 3]],MATCH(Actuals[[#This Row],[Sub Ledger]],LedgerMapping[[#All],[Sub Ledger]],0))</f>
        <v>Marketing</v>
      </c>
      <c r="J3233" s="22">
        <f>YEAR(Actuals[[#This Row],[Date]])</f>
        <v>2022</v>
      </c>
      <c r="K3233" s="22">
        <f>MONTH(Actuals[[#This Row],[Date]])</f>
        <v>7</v>
      </c>
      <c r="L3233" s="12"/>
    </row>
    <row r="3234" spans="1:12" x14ac:dyDescent="0.3">
      <c r="A3234">
        <v>5</v>
      </c>
      <c r="B3234">
        <v>8245</v>
      </c>
      <c r="C3234">
        <v>6</v>
      </c>
      <c r="D3234">
        <v>60000</v>
      </c>
      <c r="E3234" s="46">
        <v>44777</v>
      </c>
      <c r="F3234">
        <v>-27440</v>
      </c>
      <c r="I3234" t="str">
        <f>INDEX(LedgerMapping[[#All],[Level 3]],MATCH(Actuals[[#This Row],[Sub Ledger]],LedgerMapping[[#All],[Sub Ledger]],0))</f>
        <v>Marketing</v>
      </c>
      <c r="J3234" s="22">
        <f>YEAR(Actuals[[#This Row],[Date]])</f>
        <v>2022</v>
      </c>
      <c r="K3234" s="22">
        <f>MONTH(Actuals[[#This Row],[Date]])</f>
        <v>8</v>
      </c>
      <c r="L3234" s="12"/>
    </row>
    <row r="3235" spans="1:12" x14ac:dyDescent="0.3">
      <c r="A3235">
        <v>5</v>
      </c>
      <c r="B3235">
        <v>9362</v>
      </c>
      <c r="C3235">
        <v>6</v>
      </c>
      <c r="D3235">
        <v>60000</v>
      </c>
      <c r="E3235" s="46">
        <v>44805</v>
      </c>
      <c r="F3235">
        <v>-27440</v>
      </c>
      <c r="I3235" t="str">
        <f>INDEX(LedgerMapping[[#All],[Level 3]],MATCH(Actuals[[#This Row],[Sub Ledger]],LedgerMapping[[#All],[Sub Ledger]],0))</f>
        <v>Marketing</v>
      </c>
      <c r="J3235" s="22">
        <f>YEAR(Actuals[[#This Row],[Date]])</f>
        <v>2022</v>
      </c>
      <c r="K3235" s="22">
        <f>MONTH(Actuals[[#This Row],[Date]])</f>
        <v>9</v>
      </c>
      <c r="L3235" s="12"/>
    </row>
    <row r="3236" spans="1:12" x14ac:dyDescent="0.3">
      <c r="A3236">
        <v>5</v>
      </c>
      <c r="B3236">
        <v>10478</v>
      </c>
      <c r="C3236">
        <v>6</v>
      </c>
      <c r="D3236">
        <v>60000</v>
      </c>
      <c r="E3236" s="46">
        <v>44836</v>
      </c>
      <c r="F3236">
        <v>-33810</v>
      </c>
      <c r="I3236" t="str">
        <f>INDEX(LedgerMapping[[#All],[Level 3]],MATCH(Actuals[[#This Row],[Sub Ledger]],LedgerMapping[[#All],[Sub Ledger]],0))</f>
        <v>Marketing</v>
      </c>
      <c r="J3236" s="22">
        <f>YEAR(Actuals[[#This Row],[Date]])</f>
        <v>2022</v>
      </c>
      <c r="K3236" s="22">
        <f>MONTH(Actuals[[#This Row],[Date]])</f>
        <v>10</v>
      </c>
      <c r="L3236" s="12"/>
    </row>
    <row r="3237" spans="1:12" x14ac:dyDescent="0.3">
      <c r="A3237">
        <v>5</v>
      </c>
      <c r="B3237">
        <v>11603</v>
      </c>
      <c r="C3237">
        <v>6</v>
      </c>
      <c r="D3237">
        <v>60000</v>
      </c>
      <c r="E3237" s="46">
        <v>44866</v>
      </c>
      <c r="F3237">
        <v>-33120</v>
      </c>
      <c r="I3237" t="str">
        <f>INDEX(LedgerMapping[[#All],[Level 3]],MATCH(Actuals[[#This Row],[Sub Ledger]],LedgerMapping[[#All],[Sub Ledger]],0))</f>
        <v>Marketing</v>
      </c>
      <c r="J3237" s="22">
        <f>YEAR(Actuals[[#This Row],[Date]])</f>
        <v>2022</v>
      </c>
      <c r="K3237" s="22">
        <f>MONTH(Actuals[[#This Row],[Date]])</f>
        <v>11</v>
      </c>
      <c r="L3237" s="12"/>
    </row>
    <row r="3238" spans="1:12" x14ac:dyDescent="0.3">
      <c r="A3238">
        <v>5</v>
      </c>
      <c r="B3238">
        <v>12731</v>
      </c>
      <c r="C3238">
        <v>6</v>
      </c>
      <c r="D3238">
        <v>60000</v>
      </c>
      <c r="E3238" s="46">
        <v>44897</v>
      </c>
      <c r="F3238">
        <v>-25392</v>
      </c>
      <c r="I3238" t="str">
        <f>INDEX(LedgerMapping[[#All],[Level 3]],MATCH(Actuals[[#This Row],[Sub Ledger]],LedgerMapping[[#All],[Sub Ledger]],0))</f>
        <v>Marketing</v>
      </c>
      <c r="J3238" s="22">
        <f>YEAR(Actuals[[#This Row],[Date]])</f>
        <v>2022</v>
      </c>
      <c r="K3238" s="22">
        <f>MONTH(Actuals[[#This Row],[Date]])</f>
        <v>12</v>
      </c>
      <c r="L3238" s="12"/>
    </row>
    <row r="3239" spans="1:12" x14ac:dyDescent="0.3">
      <c r="A3239">
        <v>5</v>
      </c>
      <c r="B3239">
        <v>13740</v>
      </c>
      <c r="C3239">
        <v>6</v>
      </c>
      <c r="D3239">
        <v>60000</v>
      </c>
      <c r="E3239" s="46">
        <v>44927</v>
      </c>
      <c r="F3239">
        <v>-33009</v>
      </c>
      <c r="I3239" t="str">
        <f>INDEX(LedgerMapping[[#All],[Level 3]],MATCH(Actuals[[#This Row],[Sub Ledger]],LedgerMapping[[#All],[Sub Ledger]],0))</f>
        <v>Marketing</v>
      </c>
      <c r="J3239" s="22">
        <f>YEAR(Actuals[[#This Row],[Date]])</f>
        <v>2023</v>
      </c>
      <c r="K3239" s="22">
        <f>MONTH(Actuals[[#This Row],[Date]])</f>
        <v>1</v>
      </c>
      <c r="L3239" s="12"/>
    </row>
    <row r="3240" spans="1:12" x14ac:dyDescent="0.3">
      <c r="A3240">
        <v>5</v>
      </c>
      <c r="B3240">
        <v>14750</v>
      </c>
      <c r="C3240">
        <v>6</v>
      </c>
      <c r="D3240">
        <v>60000</v>
      </c>
      <c r="E3240" s="46">
        <v>44958</v>
      </c>
      <c r="F3240">
        <v>-36239</v>
      </c>
      <c r="I3240" t="str">
        <f>INDEX(LedgerMapping[[#All],[Level 3]],MATCH(Actuals[[#This Row],[Sub Ledger]],LedgerMapping[[#All],[Sub Ledger]],0))</f>
        <v>Marketing</v>
      </c>
      <c r="J3240" s="22">
        <f>YEAR(Actuals[[#This Row],[Date]])</f>
        <v>2023</v>
      </c>
      <c r="K3240" s="22">
        <f>MONTH(Actuals[[#This Row],[Date]])</f>
        <v>2</v>
      </c>
      <c r="L3240" s="12"/>
    </row>
    <row r="3241" spans="1:12" x14ac:dyDescent="0.3">
      <c r="A3241">
        <v>5</v>
      </c>
      <c r="B3241">
        <v>15730</v>
      </c>
      <c r="C3241">
        <v>6</v>
      </c>
      <c r="D3241">
        <v>60000</v>
      </c>
      <c r="E3241" s="46">
        <v>44988</v>
      </c>
      <c r="F3241">
        <v>-43997</v>
      </c>
      <c r="I3241" t="str">
        <f>INDEX(LedgerMapping[[#All],[Level 3]],MATCH(Actuals[[#This Row],[Sub Ledger]],LedgerMapping[[#All],[Sub Ledger]],0))</f>
        <v>Marketing</v>
      </c>
      <c r="J3241" s="22">
        <f>YEAR(Actuals[[#This Row],[Date]])</f>
        <v>2023</v>
      </c>
      <c r="K3241" s="22">
        <f>MONTH(Actuals[[#This Row],[Date]])</f>
        <v>3</v>
      </c>
      <c r="L3241" s="12"/>
    </row>
    <row r="3242" spans="1:12" x14ac:dyDescent="0.3">
      <c r="A3242">
        <v>5</v>
      </c>
      <c r="B3242">
        <v>16762</v>
      </c>
      <c r="C3242">
        <v>6</v>
      </c>
      <c r="D3242">
        <v>60000</v>
      </c>
      <c r="E3242" s="46">
        <v>45018</v>
      </c>
      <c r="F3242">
        <v>-47990</v>
      </c>
      <c r="I3242" t="str">
        <f>INDEX(LedgerMapping[[#All],[Level 3]],MATCH(Actuals[[#This Row],[Sub Ledger]],LedgerMapping[[#All],[Sub Ledger]],0))</f>
        <v>Marketing</v>
      </c>
      <c r="J3242" s="22">
        <f>YEAR(Actuals[[#This Row],[Date]])</f>
        <v>2023</v>
      </c>
      <c r="K3242" s="22">
        <f>MONTH(Actuals[[#This Row],[Date]])</f>
        <v>4</v>
      </c>
      <c r="L3242" s="12"/>
    </row>
    <row r="3243" spans="1:12" x14ac:dyDescent="0.3">
      <c r="A3243">
        <v>5</v>
      </c>
      <c r="B3243">
        <v>17793</v>
      </c>
      <c r="C3243">
        <v>6</v>
      </c>
      <c r="D3243">
        <v>60000</v>
      </c>
      <c r="E3243" s="46">
        <v>45049</v>
      </c>
      <c r="F3243">
        <v>-48438</v>
      </c>
      <c r="I3243" t="str">
        <f>INDEX(LedgerMapping[[#All],[Level 3]],MATCH(Actuals[[#This Row],[Sub Ledger]],LedgerMapping[[#All],[Sub Ledger]],0))</f>
        <v>Marketing</v>
      </c>
      <c r="J3243" s="22">
        <f>YEAR(Actuals[[#This Row],[Date]])</f>
        <v>2023</v>
      </c>
      <c r="K3243" s="22">
        <f>MONTH(Actuals[[#This Row],[Date]])</f>
        <v>5</v>
      </c>
      <c r="L3243" s="12"/>
    </row>
    <row r="3244" spans="1:12" x14ac:dyDescent="0.3">
      <c r="A3244">
        <v>5</v>
      </c>
      <c r="B3244">
        <v>18797</v>
      </c>
      <c r="C3244">
        <v>6</v>
      </c>
      <c r="D3244">
        <v>60000</v>
      </c>
      <c r="E3244" s="46">
        <v>45079</v>
      </c>
      <c r="F3244">
        <v>-42608</v>
      </c>
      <c r="I3244" t="str">
        <f>INDEX(LedgerMapping[[#All],[Level 3]],MATCH(Actuals[[#This Row],[Sub Ledger]],LedgerMapping[[#All],[Sub Ledger]],0))</f>
        <v>Marketing</v>
      </c>
      <c r="J3244" s="22">
        <f>YEAR(Actuals[[#This Row],[Date]])</f>
        <v>2023</v>
      </c>
      <c r="K3244" s="22">
        <f>MONTH(Actuals[[#This Row],[Date]])</f>
        <v>6</v>
      </c>
      <c r="L3244" s="12"/>
    </row>
    <row r="3245" spans="1:12" x14ac:dyDescent="0.3">
      <c r="A3245">
        <v>5</v>
      </c>
      <c r="B3245">
        <v>19825</v>
      </c>
      <c r="C3245">
        <v>6</v>
      </c>
      <c r="D3245">
        <v>60000</v>
      </c>
      <c r="E3245" s="46">
        <v>45110</v>
      </c>
      <c r="F3245">
        <v>-38033</v>
      </c>
      <c r="I3245" t="str">
        <f>INDEX(LedgerMapping[[#All],[Level 3]],MATCH(Actuals[[#This Row],[Sub Ledger]],LedgerMapping[[#All],[Sub Ledger]],0))</f>
        <v>Marketing</v>
      </c>
      <c r="J3245" s="22">
        <f>YEAR(Actuals[[#This Row],[Date]])</f>
        <v>2023</v>
      </c>
      <c r="K3245" s="22">
        <f>MONTH(Actuals[[#This Row],[Date]])</f>
        <v>7</v>
      </c>
      <c r="L3245" s="12"/>
    </row>
    <row r="3246" spans="1:12" x14ac:dyDescent="0.3">
      <c r="A3246">
        <v>5</v>
      </c>
      <c r="B3246">
        <v>20855</v>
      </c>
      <c r="C3246">
        <v>6</v>
      </c>
      <c r="D3246">
        <v>60000</v>
      </c>
      <c r="E3246" s="46">
        <v>45141</v>
      </c>
      <c r="F3246">
        <v>-41262</v>
      </c>
      <c r="I3246" t="str">
        <f>INDEX(LedgerMapping[[#All],[Level 3]],MATCH(Actuals[[#This Row],[Sub Ledger]],LedgerMapping[[#All],[Sub Ledger]],0))</f>
        <v>Marketing</v>
      </c>
      <c r="J3246" s="22">
        <f>YEAR(Actuals[[#This Row],[Date]])</f>
        <v>2023</v>
      </c>
      <c r="K3246" s="22">
        <f>MONTH(Actuals[[#This Row],[Date]])</f>
        <v>8</v>
      </c>
      <c r="L3246" s="12"/>
    </row>
    <row r="3247" spans="1:12" x14ac:dyDescent="0.3">
      <c r="A3247">
        <v>5</v>
      </c>
      <c r="B3247">
        <v>21856</v>
      </c>
      <c r="C3247">
        <v>6</v>
      </c>
      <c r="D3247">
        <v>60000</v>
      </c>
      <c r="E3247" s="46">
        <v>45169</v>
      </c>
      <c r="F3247">
        <v>-35880</v>
      </c>
      <c r="I3247" t="str">
        <f>INDEX(LedgerMapping[[#All],[Level 3]],MATCH(Actuals[[#This Row],[Sub Ledger]],LedgerMapping[[#All],[Sub Ledger]],0))</f>
        <v>Marketing</v>
      </c>
      <c r="J3247" s="22">
        <f>YEAR(Actuals[[#This Row],[Date]])</f>
        <v>2023</v>
      </c>
      <c r="K3247" s="22">
        <f>MONTH(Actuals[[#This Row],[Date]])</f>
        <v>8</v>
      </c>
      <c r="L3247" s="12"/>
    </row>
    <row r="3248" spans="1:12" x14ac:dyDescent="0.3">
      <c r="A3248">
        <v>5</v>
      </c>
      <c r="B3248">
        <v>22833</v>
      </c>
      <c r="C3248">
        <v>6</v>
      </c>
      <c r="D3248">
        <v>60000</v>
      </c>
      <c r="E3248" s="46">
        <v>45200</v>
      </c>
      <c r="F3248">
        <v>-39961</v>
      </c>
      <c r="I3248" t="str">
        <f>INDEX(LedgerMapping[[#All],[Level 3]],MATCH(Actuals[[#This Row],[Sub Ledger]],LedgerMapping[[#All],[Sub Ledger]],0))</f>
        <v>Marketing</v>
      </c>
      <c r="J3248" s="22">
        <f>YEAR(Actuals[[#This Row],[Date]])</f>
        <v>2023</v>
      </c>
      <c r="K3248" s="22">
        <f>MONTH(Actuals[[#This Row],[Date]])</f>
        <v>10</v>
      </c>
      <c r="L3248" s="12"/>
    </row>
    <row r="3249" spans="1:12" x14ac:dyDescent="0.3">
      <c r="A3249">
        <v>5</v>
      </c>
      <c r="B3249">
        <v>23838</v>
      </c>
      <c r="C3249">
        <v>6</v>
      </c>
      <c r="D3249">
        <v>60000</v>
      </c>
      <c r="E3249" s="46">
        <v>45230</v>
      </c>
      <c r="F3249">
        <v>-39154</v>
      </c>
      <c r="I3249" t="str">
        <f>INDEX(LedgerMapping[[#All],[Level 3]],MATCH(Actuals[[#This Row],[Sub Ledger]],LedgerMapping[[#All],[Sub Ledger]],0))</f>
        <v>Marketing</v>
      </c>
      <c r="J3249" s="22">
        <f>YEAR(Actuals[[#This Row],[Date]])</f>
        <v>2023</v>
      </c>
      <c r="K3249" s="22">
        <f>MONTH(Actuals[[#This Row],[Date]])</f>
        <v>10</v>
      </c>
      <c r="L3249" s="12"/>
    </row>
    <row r="3250" spans="1:12" x14ac:dyDescent="0.3">
      <c r="A3250">
        <v>5</v>
      </c>
      <c r="B3250">
        <v>24867</v>
      </c>
      <c r="C3250">
        <v>6</v>
      </c>
      <c r="D3250">
        <v>60000</v>
      </c>
      <c r="E3250" s="46">
        <v>45261</v>
      </c>
      <c r="F3250">
        <v>-40365</v>
      </c>
      <c r="I3250" t="str">
        <f>INDEX(LedgerMapping[[#All],[Level 3]],MATCH(Actuals[[#This Row],[Sub Ledger]],LedgerMapping[[#All],[Sub Ledger]],0))</f>
        <v>Marketing</v>
      </c>
      <c r="J3250" s="22">
        <f>YEAR(Actuals[[#This Row],[Date]])</f>
        <v>2023</v>
      </c>
      <c r="K3250" s="22">
        <f>MONTH(Actuals[[#This Row],[Date]])</f>
        <v>12</v>
      </c>
      <c r="L3250" s="12"/>
    </row>
    <row r="3251" spans="1:12" x14ac:dyDescent="0.3">
      <c r="A3251">
        <v>5</v>
      </c>
      <c r="B3251">
        <v>25931</v>
      </c>
      <c r="C3251">
        <v>6</v>
      </c>
      <c r="D3251">
        <v>60000</v>
      </c>
      <c r="E3251" s="46">
        <v>45291</v>
      </c>
      <c r="F3251">
        <v>-44078</v>
      </c>
      <c r="I3251" t="str">
        <f>INDEX(LedgerMapping[[#All],[Level 3]],MATCH(Actuals[[#This Row],[Sub Ledger]],LedgerMapping[[#All],[Sub Ledger]],0))</f>
        <v>Marketing</v>
      </c>
      <c r="J3251" s="22">
        <f>YEAR(Actuals[[#This Row],[Date]])</f>
        <v>2023</v>
      </c>
      <c r="K3251" s="22">
        <f>MONTH(Actuals[[#This Row],[Date]])</f>
        <v>12</v>
      </c>
      <c r="L3251" s="12"/>
    </row>
    <row r="3252" spans="1:12" x14ac:dyDescent="0.3">
      <c r="A3252">
        <v>5</v>
      </c>
      <c r="B3252">
        <v>27062</v>
      </c>
      <c r="C3252">
        <v>6</v>
      </c>
      <c r="D3252">
        <v>60000</v>
      </c>
      <c r="E3252" s="46">
        <v>45322</v>
      </c>
      <c r="F3252">
        <v>-49639</v>
      </c>
      <c r="I3252" t="str">
        <f>INDEX(LedgerMapping[[#All],[Level 3]],MATCH(Actuals[[#This Row],[Sub Ledger]],LedgerMapping[[#All],[Sub Ledger]],0))</f>
        <v>Marketing</v>
      </c>
      <c r="J3252" s="22">
        <f>YEAR(Actuals[[#This Row],[Date]])</f>
        <v>2024</v>
      </c>
      <c r="K3252" s="22">
        <f>MONTH(Actuals[[#This Row],[Date]])</f>
        <v>1</v>
      </c>
      <c r="L3252" s="12"/>
    </row>
    <row r="3253" spans="1:12" x14ac:dyDescent="0.3">
      <c r="A3253">
        <v>5</v>
      </c>
      <c r="B3253">
        <v>28214</v>
      </c>
      <c r="C3253">
        <v>6</v>
      </c>
      <c r="D3253">
        <v>60000</v>
      </c>
      <c r="E3253" s="46">
        <v>45354</v>
      </c>
      <c r="F3253">
        <v>-58664</v>
      </c>
      <c r="I3253" t="str">
        <f>INDEX(LedgerMapping[[#All],[Level 3]],MATCH(Actuals[[#This Row],[Sub Ledger]],LedgerMapping[[#All],[Sub Ledger]],0))</f>
        <v>Marketing</v>
      </c>
      <c r="J3253" s="22">
        <f>YEAR(Actuals[[#This Row],[Date]])</f>
        <v>2024</v>
      </c>
      <c r="K3253" s="22">
        <f>MONTH(Actuals[[#This Row],[Date]])</f>
        <v>3</v>
      </c>
      <c r="L3253" s="12"/>
    </row>
    <row r="3254" spans="1:12" x14ac:dyDescent="0.3">
      <c r="A3254">
        <v>5</v>
      </c>
      <c r="B3254">
        <v>29368</v>
      </c>
      <c r="C3254">
        <v>6</v>
      </c>
      <c r="D3254">
        <v>60000</v>
      </c>
      <c r="E3254" s="46">
        <v>45384</v>
      </c>
      <c r="F3254">
        <v>-49514</v>
      </c>
      <c r="I3254" t="str">
        <f>INDEX(LedgerMapping[[#All],[Level 3]],MATCH(Actuals[[#This Row],[Sub Ledger]],LedgerMapping[[#All],[Sub Ledger]],0))</f>
        <v>Marketing</v>
      </c>
      <c r="J3254" s="22">
        <f>YEAR(Actuals[[#This Row],[Date]])</f>
        <v>2024</v>
      </c>
      <c r="K3254" s="22">
        <f>MONTH(Actuals[[#This Row],[Date]])</f>
        <v>4</v>
      </c>
      <c r="L3254" s="12"/>
    </row>
    <row r="3255" spans="1:12" x14ac:dyDescent="0.3">
      <c r="A3255">
        <v>5</v>
      </c>
      <c r="B3255">
        <v>30494</v>
      </c>
      <c r="C3255">
        <v>6</v>
      </c>
      <c r="D3255">
        <v>60000</v>
      </c>
      <c r="E3255" s="46">
        <v>45415</v>
      </c>
      <c r="F3255">
        <v>-49639</v>
      </c>
      <c r="I3255" t="str">
        <f>INDEX(LedgerMapping[[#All],[Level 3]],MATCH(Actuals[[#This Row],[Sub Ledger]],LedgerMapping[[#All],[Sub Ledger]],0))</f>
        <v>Marketing</v>
      </c>
      <c r="J3255" s="22">
        <f>YEAR(Actuals[[#This Row],[Date]])</f>
        <v>2024</v>
      </c>
      <c r="K3255" s="22">
        <f>MONTH(Actuals[[#This Row],[Date]])</f>
        <v>5</v>
      </c>
      <c r="L3255" s="12"/>
    </row>
    <row r="3256" spans="1:12" x14ac:dyDescent="0.3">
      <c r="A3256">
        <v>5</v>
      </c>
      <c r="B3256">
        <v>31620</v>
      </c>
      <c r="C3256">
        <v>6</v>
      </c>
      <c r="D3256">
        <v>60000</v>
      </c>
      <c r="E3256" s="46">
        <v>45445</v>
      </c>
      <c r="F3256">
        <v>-55973</v>
      </c>
      <c r="I3256" t="str">
        <f>INDEX(LedgerMapping[[#All],[Level 3]],MATCH(Actuals[[#This Row],[Sub Ledger]],LedgerMapping[[#All],[Sub Ledger]],0))</f>
        <v>Marketing</v>
      </c>
      <c r="J3256" s="22">
        <f>YEAR(Actuals[[#This Row],[Date]])</f>
        <v>2024</v>
      </c>
      <c r="K3256" s="22">
        <f>MONTH(Actuals[[#This Row],[Date]])</f>
        <v>6</v>
      </c>
      <c r="L3256" s="12"/>
    </row>
    <row r="3257" spans="1:12" x14ac:dyDescent="0.3">
      <c r="A3257">
        <v>5</v>
      </c>
      <c r="B3257">
        <v>32744</v>
      </c>
      <c r="C3257">
        <v>6</v>
      </c>
      <c r="D3257">
        <v>60000</v>
      </c>
      <c r="E3257" s="46">
        <v>45476</v>
      </c>
      <c r="F3257">
        <v>-57587</v>
      </c>
      <c r="I3257" t="str">
        <f>INDEX(LedgerMapping[[#All],[Level 3]],MATCH(Actuals[[#This Row],[Sub Ledger]],LedgerMapping[[#All],[Sub Ledger]],0))</f>
        <v>Marketing</v>
      </c>
      <c r="J3257" s="22">
        <f>YEAR(Actuals[[#This Row],[Date]])</f>
        <v>2024</v>
      </c>
      <c r="K3257" s="22">
        <f>MONTH(Actuals[[#This Row],[Date]])</f>
        <v>7</v>
      </c>
      <c r="L3257" s="12"/>
    </row>
    <row r="3258" spans="1:12" x14ac:dyDescent="0.3">
      <c r="A3258">
        <v>5</v>
      </c>
      <c r="B3258">
        <v>33868</v>
      </c>
      <c r="C3258">
        <v>6</v>
      </c>
      <c r="D3258">
        <v>60000</v>
      </c>
      <c r="E3258" s="46">
        <v>45507</v>
      </c>
      <c r="F3258">
        <v>-48438</v>
      </c>
      <c r="I3258" t="str">
        <f>INDEX(LedgerMapping[[#All],[Level 3]],MATCH(Actuals[[#This Row],[Sub Ledger]],LedgerMapping[[#All],[Sub Ledger]],0))</f>
        <v>Marketing</v>
      </c>
      <c r="J3258" s="22">
        <f>YEAR(Actuals[[#This Row],[Date]])</f>
        <v>2024</v>
      </c>
      <c r="K3258" s="22">
        <f>MONTH(Actuals[[#This Row],[Date]])</f>
        <v>8</v>
      </c>
      <c r="L3258" s="12"/>
    </row>
    <row r="3259" spans="1:12" x14ac:dyDescent="0.3">
      <c r="A3259">
        <v>5</v>
      </c>
      <c r="B3259">
        <v>35019</v>
      </c>
      <c r="C3259">
        <v>6</v>
      </c>
      <c r="D3259">
        <v>60000</v>
      </c>
      <c r="E3259" s="46">
        <v>45536</v>
      </c>
      <c r="F3259">
        <v>-41897</v>
      </c>
      <c r="I3259" t="str">
        <f>INDEX(LedgerMapping[[#All],[Level 3]],MATCH(Actuals[[#This Row],[Sub Ledger]],LedgerMapping[[#All],[Sub Ledger]],0))</f>
        <v>Marketing</v>
      </c>
      <c r="J3259" s="22">
        <f>YEAR(Actuals[[#This Row],[Date]])</f>
        <v>2024</v>
      </c>
      <c r="K3259" s="22">
        <f>MONTH(Actuals[[#This Row],[Date]])</f>
        <v>9</v>
      </c>
      <c r="L3259" s="12"/>
    </row>
    <row r="3260" spans="1:12" x14ac:dyDescent="0.3">
      <c r="A3260">
        <v>5</v>
      </c>
      <c r="B3260">
        <v>36169</v>
      </c>
      <c r="C3260">
        <v>6</v>
      </c>
      <c r="D3260">
        <v>60000</v>
      </c>
      <c r="E3260" s="46">
        <v>45567</v>
      </c>
      <c r="F3260">
        <v>-49639</v>
      </c>
      <c r="I3260" t="str">
        <f>INDEX(LedgerMapping[[#All],[Level 3]],MATCH(Actuals[[#This Row],[Sub Ledger]],LedgerMapping[[#All],[Sub Ledger]],0))</f>
        <v>Marketing</v>
      </c>
      <c r="J3260" s="22">
        <f>YEAR(Actuals[[#This Row],[Date]])</f>
        <v>2024</v>
      </c>
      <c r="K3260" s="22">
        <f>MONTH(Actuals[[#This Row],[Date]])</f>
        <v>10</v>
      </c>
      <c r="L3260" s="12"/>
    </row>
    <row r="3261" spans="1:12" x14ac:dyDescent="0.3">
      <c r="A3261">
        <v>5</v>
      </c>
      <c r="B3261">
        <v>37319</v>
      </c>
      <c r="C3261">
        <v>6</v>
      </c>
      <c r="D3261">
        <v>60000</v>
      </c>
      <c r="E3261" s="46">
        <v>45597</v>
      </c>
      <c r="F3261">
        <v>-55973</v>
      </c>
      <c r="I3261" t="str">
        <f>INDEX(LedgerMapping[[#All],[Level 3]],MATCH(Actuals[[#This Row],[Sub Ledger]],LedgerMapping[[#All],[Sub Ledger]],0))</f>
        <v>Marketing</v>
      </c>
      <c r="J3261" s="22">
        <f>YEAR(Actuals[[#This Row],[Date]])</f>
        <v>2024</v>
      </c>
      <c r="K3261" s="22">
        <f>MONTH(Actuals[[#This Row],[Date]])</f>
        <v>11</v>
      </c>
      <c r="L3261" s="12"/>
    </row>
    <row r="3262" spans="1:12" x14ac:dyDescent="0.3">
      <c r="A3262">
        <v>5</v>
      </c>
      <c r="B3262">
        <v>38469</v>
      </c>
      <c r="C3262">
        <v>6</v>
      </c>
      <c r="D3262">
        <v>60000</v>
      </c>
      <c r="E3262" s="46">
        <v>45628</v>
      </c>
      <c r="F3262">
        <v>-53820</v>
      </c>
      <c r="I3262" t="str">
        <f>INDEX(LedgerMapping[[#All],[Level 3]],MATCH(Actuals[[#This Row],[Sub Ledger]],LedgerMapping[[#All],[Sub Ledger]],0))</f>
        <v>Marketing</v>
      </c>
      <c r="J3262" s="22">
        <f>YEAR(Actuals[[#This Row],[Date]])</f>
        <v>2024</v>
      </c>
      <c r="K3262" s="22">
        <f>MONTH(Actuals[[#This Row],[Date]])</f>
        <v>12</v>
      </c>
      <c r="L3262" s="12"/>
    </row>
    <row r="3263" spans="1:12" x14ac:dyDescent="0.3">
      <c r="A3263">
        <v>5</v>
      </c>
      <c r="B3263">
        <v>389</v>
      </c>
      <c r="C3263">
        <v>6</v>
      </c>
      <c r="D3263">
        <v>61000</v>
      </c>
      <c r="E3263" s="46">
        <v>44562</v>
      </c>
      <c r="F3263">
        <v>-2038</v>
      </c>
      <c r="I3263" t="str">
        <f>INDEX(LedgerMapping[[#All],[Level 3]],MATCH(Actuals[[#This Row],[Sub Ledger]],LedgerMapping[[#All],[Sub Ledger]],0))</f>
        <v>Marketing</v>
      </c>
      <c r="J3263" s="22">
        <f>YEAR(Actuals[[#This Row],[Date]])</f>
        <v>2022</v>
      </c>
      <c r="K3263" s="22">
        <f>MONTH(Actuals[[#This Row],[Date]])</f>
        <v>1</v>
      </c>
      <c r="L3263" s="12"/>
    </row>
    <row r="3264" spans="1:12" x14ac:dyDescent="0.3">
      <c r="A3264">
        <v>5</v>
      </c>
      <c r="B3264">
        <v>1515</v>
      </c>
      <c r="C3264">
        <v>6</v>
      </c>
      <c r="D3264">
        <v>61000</v>
      </c>
      <c r="E3264" s="46">
        <v>44593</v>
      </c>
      <c r="F3264">
        <v>-1996</v>
      </c>
      <c r="I3264" t="str">
        <f>INDEX(LedgerMapping[[#All],[Level 3]],MATCH(Actuals[[#This Row],[Sub Ledger]],LedgerMapping[[#All],[Sub Ledger]],0))</f>
        <v>Marketing</v>
      </c>
      <c r="J3264" s="22">
        <f>YEAR(Actuals[[#This Row],[Date]])</f>
        <v>2022</v>
      </c>
      <c r="K3264" s="22">
        <f>MONTH(Actuals[[#This Row],[Date]])</f>
        <v>2</v>
      </c>
      <c r="L3264" s="12"/>
    </row>
    <row r="3265" spans="1:12" x14ac:dyDescent="0.3">
      <c r="A3265">
        <v>5</v>
      </c>
      <c r="B3265">
        <v>2633</v>
      </c>
      <c r="C3265">
        <v>6</v>
      </c>
      <c r="D3265">
        <v>61000</v>
      </c>
      <c r="E3265" s="46">
        <v>44624</v>
      </c>
      <c r="F3265">
        <v>-4108</v>
      </c>
      <c r="I3265" t="str">
        <f>INDEX(LedgerMapping[[#All],[Level 3]],MATCH(Actuals[[#This Row],[Sub Ledger]],LedgerMapping[[#All],[Sub Ledger]],0))</f>
        <v>Marketing</v>
      </c>
      <c r="J3265" s="22">
        <f>YEAR(Actuals[[#This Row],[Date]])</f>
        <v>2022</v>
      </c>
      <c r="K3265" s="22">
        <f>MONTH(Actuals[[#This Row],[Date]])</f>
        <v>3</v>
      </c>
      <c r="L3265" s="12"/>
    </row>
    <row r="3266" spans="1:12" x14ac:dyDescent="0.3">
      <c r="A3266">
        <v>5</v>
      </c>
      <c r="B3266">
        <v>3755</v>
      </c>
      <c r="C3266">
        <v>6</v>
      </c>
      <c r="D3266">
        <v>61000</v>
      </c>
      <c r="E3266" s="46">
        <v>44654</v>
      </c>
      <c r="F3266">
        <v>-2534</v>
      </c>
      <c r="I3266" t="str">
        <f>INDEX(LedgerMapping[[#All],[Level 3]],MATCH(Actuals[[#This Row],[Sub Ledger]],LedgerMapping[[#All],[Sub Ledger]],0))</f>
        <v>Marketing</v>
      </c>
      <c r="J3266" s="22">
        <f>YEAR(Actuals[[#This Row],[Date]])</f>
        <v>2022</v>
      </c>
      <c r="K3266" s="22">
        <f>MONTH(Actuals[[#This Row],[Date]])</f>
        <v>4</v>
      </c>
      <c r="L3266" s="12"/>
    </row>
    <row r="3267" spans="1:12" x14ac:dyDescent="0.3">
      <c r="A3267">
        <v>5</v>
      </c>
      <c r="B3267">
        <v>4878</v>
      </c>
      <c r="C3267">
        <v>6</v>
      </c>
      <c r="D3267">
        <v>61000</v>
      </c>
      <c r="E3267" s="46">
        <v>44685</v>
      </c>
      <c r="F3267">
        <v>-3360</v>
      </c>
      <c r="I3267" t="str">
        <f>INDEX(LedgerMapping[[#All],[Level 3]],MATCH(Actuals[[#This Row],[Sub Ledger]],LedgerMapping[[#All],[Sub Ledger]],0))</f>
        <v>Marketing</v>
      </c>
      <c r="J3267" s="22">
        <f>YEAR(Actuals[[#This Row],[Date]])</f>
        <v>2022</v>
      </c>
      <c r="K3267" s="22">
        <f>MONTH(Actuals[[#This Row],[Date]])</f>
        <v>5</v>
      </c>
      <c r="L3267" s="12"/>
    </row>
    <row r="3268" spans="1:12" x14ac:dyDescent="0.3">
      <c r="A3268">
        <v>5</v>
      </c>
      <c r="B3268">
        <v>6002</v>
      </c>
      <c r="C3268">
        <v>6</v>
      </c>
      <c r="D3268">
        <v>61000</v>
      </c>
      <c r="E3268" s="46">
        <v>44715</v>
      </c>
      <c r="F3268">
        <v>-2545</v>
      </c>
      <c r="I3268" t="str">
        <f>INDEX(LedgerMapping[[#All],[Level 3]],MATCH(Actuals[[#This Row],[Sub Ledger]],LedgerMapping[[#All],[Sub Ledger]],0))</f>
        <v>Marketing</v>
      </c>
      <c r="J3268" s="22">
        <f>YEAR(Actuals[[#This Row],[Date]])</f>
        <v>2022</v>
      </c>
      <c r="K3268" s="22">
        <f>MONTH(Actuals[[#This Row],[Date]])</f>
        <v>6</v>
      </c>
      <c r="L3268" s="12"/>
    </row>
    <row r="3269" spans="1:12" x14ac:dyDescent="0.3">
      <c r="A3269">
        <v>5</v>
      </c>
      <c r="B3269">
        <v>7124</v>
      </c>
      <c r="C3269">
        <v>6</v>
      </c>
      <c r="D3269">
        <v>61000</v>
      </c>
      <c r="E3269" s="46">
        <v>44746</v>
      </c>
      <c r="F3269">
        <v>-3141</v>
      </c>
      <c r="I3269" t="str">
        <f>INDEX(LedgerMapping[[#All],[Level 3]],MATCH(Actuals[[#This Row],[Sub Ledger]],LedgerMapping[[#All],[Sub Ledger]],0))</f>
        <v>Marketing</v>
      </c>
      <c r="J3269" s="22">
        <f>YEAR(Actuals[[#This Row],[Date]])</f>
        <v>2022</v>
      </c>
      <c r="K3269" s="22">
        <f>MONTH(Actuals[[#This Row],[Date]])</f>
        <v>7</v>
      </c>
      <c r="L3269" s="12"/>
    </row>
    <row r="3270" spans="1:12" x14ac:dyDescent="0.3">
      <c r="A3270">
        <v>5</v>
      </c>
      <c r="B3270">
        <v>8246</v>
      </c>
      <c r="C3270">
        <v>6</v>
      </c>
      <c r="D3270">
        <v>61000</v>
      </c>
      <c r="E3270" s="46">
        <v>44777</v>
      </c>
      <c r="F3270">
        <v>-2195</v>
      </c>
      <c r="I3270" t="str">
        <f>INDEX(LedgerMapping[[#All],[Level 3]],MATCH(Actuals[[#This Row],[Sub Ledger]],LedgerMapping[[#All],[Sub Ledger]],0))</f>
        <v>Marketing</v>
      </c>
      <c r="J3270" s="22">
        <f>YEAR(Actuals[[#This Row],[Date]])</f>
        <v>2022</v>
      </c>
      <c r="K3270" s="22">
        <f>MONTH(Actuals[[#This Row],[Date]])</f>
        <v>8</v>
      </c>
      <c r="L3270" s="12"/>
    </row>
    <row r="3271" spans="1:12" x14ac:dyDescent="0.3">
      <c r="A3271">
        <v>5</v>
      </c>
      <c r="B3271">
        <v>9365</v>
      </c>
      <c r="C3271">
        <v>6</v>
      </c>
      <c r="D3271">
        <v>61000</v>
      </c>
      <c r="E3271" s="46">
        <v>44805</v>
      </c>
      <c r="F3271">
        <v>-2195</v>
      </c>
      <c r="I3271" t="str">
        <f>INDEX(LedgerMapping[[#All],[Level 3]],MATCH(Actuals[[#This Row],[Sub Ledger]],LedgerMapping[[#All],[Sub Ledger]],0))</f>
        <v>Marketing</v>
      </c>
      <c r="J3271" s="22">
        <f>YEAR(Actuals[[#This Row],[Date]])</f>
        <v>2022</v>
      </c>
      <c r="K3271" s="22">
        <f>MONTH(Actuals[[#This Row],[Date]])</f>
        <v>9</v>
      </c>
      <c r="L3271" s="12"/>
    </row>
    <row r="3272" spans="1:12" x14ac:dyDescent="0.3">
      <c r="A3272">
        <v>5</v>
      </c>
      <c r="B3272">
        <v>10480</v>
      </c>
      <c r="C3272">
        <v>6</v>
      </c>
      <c r="D3272">
        <v>61000</v>
      </c>
      <c r="E3272" s="46">
        <v>44836</v>
      </c>
      <c r="F3272">
        <v>-3816</v>
      </c>
      <c r="I3272" t="str">
        <f>INDEX(LedgerMapping[[#All],[Level 3]],MATCH(Actuals[[#This Row],[Sub Ledger]],LedgerMapping[[#All],[Sub Ledger]],0))</f>
        <v>Marketing</v>
      </c>
      <c r="J3272" s="22">
        <f>YEAR(Actuals[[#This Row],[Date]])</f>
        <v>2022</v>
      </c>
      <c r="K3272" s="22">
        <f>MONTH(Actuals[[#This Row],[Date]])</f>
        <v>10</v>
      </c>
      <c r="L3272" s="12"/>
    </row>
    <row r="3273" spans="1:12" x14ac:dyDescent="0.3">
      <c r="A3273">
        <v>5</v>
      </c>
      <c r="B3273">
        <v>11604</v>
      </c>
      <c r="C3273">
        <v>6</v>
      </c>
      <c r="D3273">
        <v>61000</v>
      </c>
      <c r="E3273" s="46">
        <v>44866</v>
      </c>
      <c r="F3273">
        <v>-3058</v>
      </c>
      <c r="I3273" t="str">
        <f>INDEX(LedgerMapping[[#All],[Level 3]],MATCH(Actuals[[#This Row],[Sub Ledger]],LedgerMapping[[#All],[Sub Ledger]],0))</f>
        <v>Marketing</v>
      </c>
      <c r="J3273" s="22">
        <f>YEAR(Actuals[[#This Row],[Date]])</f>
        <v>2022</v>
      </c>
      <c r="K3273" s="22">
        <f>MONTH(Actuals[[#This Row],[Date]])</f>
        <v>11</v>
      </c>
      <c r="L3273" s="12"/>
    </row>
    <row r="3274" spans="1:12" x14ac:dyDescent="0.3">
      <c r="A3274">
        <v>5</v>
      </c>
      <c r="B3274">
        <v>12732</v>
      </c>
      <c r="C3274">
        <v>6</v>
      </c>
      <c r="D3274">
        <v>61000</v>
      </c>
      <c r="E3274" s="46">
        <v>44897</v>
      </c>
      <c r="F3274">
        <v>-2084</v>
      </c>
      <c r="I3274" t="str">
        <f>INDEX(LedgerMapping[[#All],[Level 3]],MATCH(Actuals[[#This Row],[Sub Ledger]],LedgerMapping[[#All],[Sub Ledger]],0))</f>
        <v>Marketing</v>
      </c>
      <c r="J3274" s="22">
        <f>YEAR(Actuals[[#This Row],[Date]])</f>
        <v>2022</v>
      </c>
      <c r="K3274" s="22">
        <f>MONTH(Actuals[[#This Row],[Date]])</f>
        <v>12</v>
      </c>
      <c r="L3274" s="12"/>
    </row>
    <row r="3275" spans="1:12" x14ac:dyDescent="0.3">
      <c r="A3275">
        <v>5</v>
      </c>
      <c r="B3275">
        <v>13741</v>
      </c>
      <c r="C3275">
        <v>6</v>
      </c>
      <c r="D3275">
        <v>61000</v>
      </c>
      <c r="E3275" s="46">
        <v>44927</v>
      </c>
      <c r="F3275">
        <v>-2709</v>
      </c>
      <c r="I3275" t="str">
        <f>INDEX(LedgerMapping[[#All],[Level 3]],MATCH(Actuals[[#This Row],[Sub Ledger]],LedgerMapping[[#All],[Sub Ledger]],0))</f>
        <v>Marketing</v>
      </c>
      <c r="J3275" s="22">
        <f>YEAR(Actuals[[#This Row],[Date]])</f>
        <v>2023</v>
      </c>
      <c r="K3275" s="22">
        <f>MONTH(Actuals[[#This Row],[Date]])</f>
        <v>1</v>
      </c>
      <c r="L3275" s="12"/>
    </row>
    <row r="3276" spans="1:12" x14ac:dyDescent="0.3">
      <c r="A3276">
        <v>5</v>
      </c>
      <c r="B3276">
        <v>14751</v>
      </c>
      <c r="C3276">
        <v>6</v>
      </c>
      <c r="D3276">
        <v>61000</v>
      </c>
      <c r="E3276" s="46">
        <v>44958</v>
      </c>
      <c r="F3276">
        <v>-2975</v>
      </c>
      <c r="I3276" t="str">
        <f>INDEX(LedgerMapping[[#All],[Level 3]],MATCH(Actuals[[#This Row],[Sub Ledger]],LedgerMapping[[#All],[Sub Ledger]],0))</f>
        <v>Marketing</v>
      </c>
      <c r="J3276" s="22">
        <f>YEAR(Actuals[[#This Row],[Date]])</f>
        <v>2023</v>
      </c>
      <c r="K3276" s="22">
        <f>MONTH(Actuals[[#This Row],[Date]])</f>
        <v>2</v>
      </c>
      <c r="L3276" s="12"/>
    </row>
    <row r="3277" spans="1:12" x14ac:dyDescent="0.3">
      <c r="A3277">
        <v>5</v>
      </c>
      <c r="B3277">
        <v>15731</v>
      </c>
      <c r="C3277">
        <v>6</v>
      </c>
      <c r="D3277">
        <v>61000</v>
      </c>
      <c r="E3277" s="46">
        <v>44988</v>
      </c>
      <c r="F3277">
        <v>-4514</v>
      </c>
      <c r="I3277" t="str">
        <f>INDEX(LedgerMapping[[#All],[Level 3]],MATCH(Actuals[[#This Row],[Sub Ledger]],LedgerMapping[[#All],[Sub Ledger]],0))</f>
        <v>Marketing</v>
      </c>
      <c r="J3277" s="22">
        <f>YEAR(Actuals[[#This Row],[Date]])</f>
        <v>2023</v>
      </c>
      <c r="K3277" s="22">
        <f>MONTH(Actuals[[#This Row],[Date]])</f>
        <v>3</v>
      </c>
      <c r="L3277" s="12"/>
    </row>
    <row r="3278" spans="1:12" x14ac:dyDescent="0.3">
      <c r="A3278">
        <v>5</v>
      </c>
      <c r="B3278">
        <v>16763</v>
      </c>
      <c r="C3278">
        <v>6</v>
      </c>
      <c r="D3278">
        <v>61000</v>
      </c>
      <c r="E3278" s="46">
        <v>45018</v>
      </c>
      <c r="F3278">
        <v>-3939</v>
      </c>
      <c r="I3278" t="str">
        <f>INDEX(LedgerMapping[[#All],[Level 3]],MATCH(Actuals[[#This Row],[Sub Ledger]],LedgerMapping[[#All],[Sub Ledger]],0))</f>
        <v>Marketing</v>
      </c>
      <c r="J3278" s="22">
        <f>YEAR(Actuals[[#This Row],[Date]])</f>
        <v>2023</v>
      </c>
      <c r="K3278" s="22">
        <f>MONTH(Actuals[[#This Row],[Date]])</f>
        <v>4</v>
      </c>
      <c r="L3278" s="12"/>
    </row>
    <row r="3279" spans="1:12" x14ac:dyDescent="0.3">
      <c r="A3279">
        <v>5</v>
      </c>
      <c r="B3279">
        <v>17794</v>
      </c>
      <c r="C3279">
        <v>6</v>
      </c>
      <c r="D3279">
        <v>61000</v>
      </c>
      <c r="E3279" s="46">
        <v>45049</v>
      </c>
      <c r="F3279">
        <v>-4970</v>
      </c>
      <c r="I3279" t="str">
        <f>INDEX(LedgerMapping[[#All],[Level 3]],MATCH(Actuals[[#This Row],[Sub Ledger]],LedgerMapping[[#All],[Sub Ledger]],0))</f>
        <v>Marketing</v>
      </c>
      <c r="J3279" s="22">
        <f>YEAR(Actuals[[#This Row],[Date]])</f>
        <v>2023</v>
      </c>
      <c r="K3279" s="22">
        <f>MONTH(Actuals[[#This Row],[Date]])</f>
        <v>5</v>
      </c>
      <c r="L3279" s="12"/>
    </row>
    <row r="3280" spans="1:12" x14ac:dyDescent="0.3">
      <c r="A3280">
        <v>5</v>
      </c>
      <c r="B3280">
        <v>18798</v>
      </c>
      <c r="C3280">
        <v>6</v>
      </c>
      <c r="D3280">
        <v>61000</v>
      </c>
      <c r="E3280" s="46">
        <v>45079</v>
      </c>
      <c r="F3280">
        <v>-4372</v>
      </c>
      <c r="I3280" t="str">
        <f>INDEX(LedgerMapping[[#All],[Level 3]],MATCH(Actuals[[#This Row],[Sub Ledger]],LedgerMapping[[#All],[Sub Ledger]],0))</f>
        <v>Marketing</v>
      </c>
      <c r="J3280" s="22">
        <f>YEAR(Actuals[[#This Row],[Date]])</f>
        <v>2023</v>
      </c>
      <c r="K3280" s="22">
        <f>MONTH(Actuals[[#This Row],[Date]])</f>
        <v>6</v>
      </c>
      <c r="L3280" s="12"/>
    </row>
    <row r="3281" spans="1:12" x14ac:dyDescent="0.3">
      <c r="A3281">
        <v>5</v>
      </c>
      <c r="B3281">
        <v>19826</v>
      </c>
      <c r="C3281">
        <v>6</v>
      </c>
      <c r="D3281">
        <v>61000</v>
      </c>
      <c r="E3281" s="46">
        <v>45110</v>
      </c>
      <c r="F3281">
        <v>-3512</v>
      </c>
      <c r="I3281" t="str">
        <f>INDEX(LedgerMapping[[#All],[Level 3]],MATCH(Actuals[[#This Row],[Sub Ledger]],LedgerMapping[[#All],[Sub Ledger]],0))</f>
        <v>Marketing</v>
      </c>
      <c r="J3281" s="22">
        <f>YEAR(Actuals[[#This Row],[Date]])</f>
        <v>2023</v>
      </c>
      <c r="K3281" s="22">
        <f>MONTH(Actuals[[#This Row],[Date]])</f>
        <v>7</v>
      </c>
      <c r="L3281" s="12"/>
    </row>
    <row r="3282" spans="1:12" x14ac:dyDescent="0.3">
      <c r="A3282">
        <v>5</v>
      </c>
      <c r="B3282">
        <v>20856</v>
      </c>
      <c r="C3282">
        <v>6</v>
      </c>
      <c r="D3282">
        <v>61000</v>
      </c>
      <c r="E3282" s="46">
        <v>45141</v>
      </c>
      <c r="F3282">
        <v>-3387</v>
      </c>
      <c r="I3282" t="str">
        <f>INDEX(LedgerMapping[[#All],[Level 3]],MATCH(Actuals[[#This Row],[Sub Ledger]],LedgerMapping[[#All],[Sub Ledger]],0))</f>
        <v>Marketing</v>
      </c>
      <c r="J3282" s="22">
        <f>YEAR(Actuals[[#This Row],[Date]])</f>
        <v>2023</v>
      </c>
      <c r="K3282" s="22">
        <f>MONTH(Actuals[[#This Row],[Date]])</f>
        <v>8</v>
      </c>
      <c r="L3282" s="12"/>
    </row>
    <row r="3283" spans="1:12" x14ac:dyDescent="0.3">
      <c r="A3283">
        <v>5</v>
      </c>
      <c r="B3283">
        <v>21857</v>
      </c>
      <c r="C3283">
        <v>6</v>
      </c>
      <c r="D3283">
        <v>61000</v>
      </c>
      <c r="E3283" s="46">
        <v>45169</v>
      </c>
      <c r="F3283">
        <v>-2945</v>
      </c>
      <c r="I3283" t="str">
        <f>INDEX(LedgerMapping[[#All],[Level 3]],MATCH(Actuals[[#This Row],[Sub Ledger]],LedgerMapping[[#All],[Sub Ledger]],0))</f>
        <v>Marketing</v>
      </c>
      <c r="J3283" s="22">
        <f>YEAR(Actuals[[#This Row],[Date]])</f>
        <v>2023</v>
      </c>
      <c r="K3283" s="22">
        <f>MONTH(Actuals[[#This Row],[Date]])</f>
        <v>8</v>
      </c>
      <c r="L3283" s="12"/>
    </row>
    <row r="3284" spans="1:12" x14ac:dyDescent="0.3">
      <c r="A3284">
        <v>5</v>
      </c>
      <c r="B3284">
        <v>22834</v>
      </c>
      <c r="C3284">
        <v>6</v>
      </c>
      <c r="D3284">
        <v>61000</v>
      </c>
      <c r="E3284" s="46">
        <v>45200</v>
      </c>
      <c r="F3284">
        <v>-4100</v>
      </c>
      <c r="I3284" t="str">
        <f>INDEX(LedgerMapping[[#All],[Level 3]],MATCH(Actuals[[#This Row],[Sub Ledger]],LedgerMapping[[#All],[Sub Ledger]],0))</f>
        <v>Marketing</v>
      </c>
      <c r="J3284" s="22">
        <f>YEAR(Actuals[[#This Row],[Date]])</f>
        <v>2023</v>
      </c>
      <c r="K3284" s="22">
        <f>MONTH(Actuals[[#This Row],[Date]])</f>
        <v>10</v>
      </c>
      <c r="L3284" s="12"/>
    </row>
    <row r="3285" spans="1:12" x14ac:dyDescent="0.3">
      <c r="A3285">
        <v>5</v>
      </c>
      <c r="B3285">
        <v>23839</v>
      </c>
      <c r="C3285">
        <v>6</v>
      </c>
      <c r="D3285">
        <v>61000</v>
      </c>
      <c r="E3285" s="46">
        <v>45230</v>
      </c>
      <c r="F3285">
        <v>-4017</v>
      </c>
      <c r="I3285" t="str">
        <f>INDEX(LedgerMapping[[#All],[Level 3]],MATCH(Actuals[[#This Row],[Sub Ledger]],LedgerMapping[[#All],[Sub Ledger]],0))</f>
        <v>Marketing</v>
      </c>
      <c r="J3285" s="22">
        <f>YEAR(Actuals[[#This Row],[Date]])</f>
        <v>2023</v>
      </c>
      <c r="K3285" s="22">
        <f>MONTH(Actuals[[#This Row],[Date]])</f>
        <v>10</v>
      </c>
      <c r="L3285" s="12"/>
    </row>
    <row r="3286" spans="1:12" x14ac:dyDescent="0.3">
      <c r="A3286">
        <v>5</v>
      </c>
      <c r="B3286">
        <v>24868</v>
      </c>
      <c r="C3286">
        <v>6</v>
      </c>
      <c r="D3286">
        <v>61000</v>
      </c>
      <c r="E3286" s="46">
        <v>45261</v>
      </c>
      <c r="F3286">
        <v>-3728</v>
      </c>
      <c r="I3286" t="str">
        <f>INDEX(LedgerMapping[[#All],[Level 3]],MATCH(Actuals[[#This Row],[Sub Ledger]],LedgerMapping[[#All],[Sub Ledger]],0))</f>
        <v>Marketing</v>
      </c>
      <c r="J3286" s="22">
        <f>YEAR(Actuals[[#This Row],[Date]])</f>
        <v>2023</v>
      </c>
      <c r="K3286" s="22">
        <f>MONTH(Actuals[[#This Row],[Date]])</f>
        <v>12</v>
      </c>
      <c r="L3286" s="12"/>
    </row>
    <row r="3287" spans="1:12" x14ac:dyDescent="0.3">
      <c r="A3287">
        <v>5</v>
      </c>
      <c r="B3287">
        <v>25932</v>
      </c>
      <c r="C3287">
        <v>6</v>
      </c>
      <c r="D3287">
        <v>61000</v>
      </c>
      <c r="E3287" s="46">
        <v>45291</v>
      </c>
      <c r="F3287">
        <v>-4071</v>
      </c>
      <c r="I3287" t="str">
        <f>INDEX(LedgerMapping[[#All],[Level 3]],MATCH(Actuals[[#This Row],[Sub Ledger]],LedgerMapping[[#All],[Sub Ledger]],0))</f>
        <v>Marketing</v>
      </c>
      <c r="J3287" s="22">
        <f>YEAR(Actuals[[#This Row],[Date]])</f>
        <v>2023</v>
      </c>
      <c r="K3287" s="22">
        <f>MONTH(Actuals[[#This Row],[Date]])</f>
        <v>12</v>
      </c>
      <c r="L3287" s="12"/>
    </row>
    <row r="3288" spans="1:12" x14ac:dyDescent="0.3">
      <c r="A3288">
        <v>5</v>
      </c>
      <c r="B3288">
        <v>27063</v>
      </c>
      <c r="C3288">
        <v>6</v>
      </c>
      <c r="D3288">
        <v>61000</v>
      </c>
      <c r="E3288" s="46">
        <v>45322</v>
      </c>
      <c r="F3288">
        <v>-6112</v>
      </c>
      <c r="I3288" t="str">
        <f>INDEX(LedgerMapping[[#All],[Level 3]],MATCH(Actuals[[#This Row],[Sub Ledger]],LedgerMapping[[#All],[Sub Ledger]],0))</f>
        <v>Marketing</v>
      </c>
      <c r="J3288" s="22">
        <f>YEAR(Actuals[[#This Row],[Date]])</f>
        <v>2024</v>
      </c>
      <c r="K3288" s="22">
        <f>MONTH(Actuals[[#This Row],[Date]])</f>
        <v>1</v>
      </c>
      <c r="L3288" s="12"/>
    </row>
    <row r="3289" spans="1:12" x14ac:dyDescent="0.3">
      <c r="A3289">
        <v>5</v>
      </c>
      <c r="B3289">
        <v>28215</v>
      </c>
      <c r="C3289">
        <v>6</v>
      </c>
      <c r="D3289">
        <v>61000</v>
      </c>
      <c r="E3289" s="46">
        <v>45354</v>
      </c>
      <c r="F3289">
        <v>-4815</v>
      </c>
      <c r="I3289" t="str">
        <f>INDEX(LedgerMapping[[#All],[Level 3]],MATCH(Actuals[[#This Row],[Sub Ledger]],LedgerMapping[[#All],[Sub Ledger]],0))</f>
        <v>Marketing</v>
      </c>
      <c r="J3289" s="22">
        <f>YEAR(Actuals[[#This Row],[Date]])</f>
        <v>2024</v>
      </c>
      <c r="K3289" s="22">
        <f>MONTH(Actuals[[#This Row],[Date]])</f>
        <v>3</v>
      </c>
      <c r="L3289" s="12"/>
    </row>
    <row r="3290" spans="1:12" x14ac:dyDescent="0.3">
      <c r="A3290">
        <v>5</v>
      </c>
      <c r="B3290">
        <v>29369</v>
      </c>
      <c r="C3290">
        <v>6</v>
      </c>
      <c r="D3290">
        <v>61000</v>
      </c>
      <c r="E3290" s="46">
        <v>45384</v>
      </c>
      <c r="F3290">
        <v>-5081</v>
      </c>
      <c r="I3290" t="str">
        <f>INDEX(LedgerMapping[[#All],[Level 3]],MATCH(Actuals[[#This Row],[Sub Ledger]],LedgerMapping[[#All],[Sub Ledger]],0))</f>
        <v>Marketing</v>
      </c>
      <c r="J3290" s="22">
        <f>YEAR(Actuals[[#This Row],[Date]])</f>
        <v>2024</v>
      </c>
      <c r="K3290" s="22">
        <f>MONTH(Actuals[[#This Row],[Date]])</f>
        <v>4</v>
      </c>
      <c r="L3290" s="12"/>
    </row>
    <row r="3291" spans="1:12" x14ac:dyDescent="0.3">
      <c r="A3291">
        <v>5</v>
      </c>
      <c r="B3291">
        <v>30495</v>
      </c>
      <c r="C3291">
        <v>6</v>
      </c>
      <c r="D3291">
        <v>61000</v>
      </c>
      <c r="E3291" s="46">
        <v>45415</v>
      </c>
      <c r="F3291">
        <v>-5603</v>
      </c>
      <c r="I3291" t="str">
        <f>INDEX(LedgerMapping[[#All],[Level 3]],MATCH(Actuals[[#This Row],[Sub Ledger]],LedgerMapping[[#All],[Sub Ledger]],0))</f>
        <v>Marketing</v>
      </c>
      <c r="J3291" s="22">
        <f>YEAR(Actuals[[#This Row],[Date]])</f>
        <v>2024</v>
      </c>
      <c r="K3291" s="22">
        <f>MONTH(Actuals[[#This Row],[Date]])</f>
        <v>5</v>
      </c>
      <c r="L3291" s="12"/>
    </row>
    <row r="3292" spans="1:12" x14ac:dyDescent="0.3">
      <c r="A3292">
        <v>5</v>
      </c>
      <c r="B3292">
        <v>31621</v>
      </c>
      <c r="C3292">
        <v>6</v>
      </c>
      <c r="D3292">
        <v>61000</v>
      </c>
      <c r="E3292" s="46">
        <v>45445</v>
      </c>
      <c r="F3292">
        <v>-5743</v>
      </c>
      <c r="I3292" t="str">
        <f>INDEX(LedgerMapping[[#All],[Level 3]],MATCH(Actuals[[#This Row],[Sub Ledger]],LedgerMapping[[#All],[Sub Ledger]],0))</f>
        <v>Marketing</v>
      </c>
      <c r="J3292" s="22">
        <f>YEAR(Actuals[[#This Row],[Date]])</f>
        <v>2024</v>
      </c>
      <c r="K3292" s="22">
        <f>MONTH(Actuals[[#This Row],[Date]])</f>
        <v>6</v>
      </c>
      <c r="L3292" s="12"/>
    </row>
    <row r="3293" spans="1:12" x14ac:dyDescent="0.3">
      <c r="A3293">
        <v>5</v>
      </c>
      <c r="B3293">
        <v>32745</v>
      </c>
      <c r="C3293">
        <v>6</v>
      </c>
      <c r="D3293">
        <v>61000</v>
      </c>
      <c r="E3293" s="46">
        <v>45476</v>
      </c>
      <c r="F3293">
        <v>-5317</v>
      </c>
      <c r="I3293" t="str">
        <f>INDEX(LedgerMapping[[#All],[Level 3]],MATCH(Actuals[[#This Row],[Sub Ledger]],LedgerMapping[[#All],[Sub Ledger]],0))</f>
        <v>Marketing</v>
      </c>
      <c r="J3293" s="22">
        <f>YEAR(Actuals[[#This Row],[Date]])</f>
        <v>2024</v>
      </c>
      <c r="K3293" s="22">
        <f>MONTH(Actuals[[#This Row],[Date]])</f>
        <v>7</v>
      </c>
      <c r="L3293" s="12"/>
    </row>
    <row r="3294" spans="1:12" x14ac:dyDescent="0.3">
      <c r="A3294">
        <v>5</v>
      </c>
      <c r="B3294">
        <v>33869</v>
      </c>
      <c r="C3294">
        <v>6</v>
      </c>
      <c r="D3294">
        <v>61000</v>
      </c>
      <c r="E3294" s="46">
        <v>45507</v>
      </c>
      <c r="F3294">
        <v>-5963</v>
      </c>
      <c r="I3294" t="str">
        <f>INDEX(LedgerMapping[[#All],[Level 3]],MATCH(Actuals[[#This Row],[Sub Ledger]],LedgerMapping[[#All],[Sub Ledger]],0))</f>
        <v>Marketing</v>
      </c>
      <c r="J3294" s="22">
        <f>YEAR(Actuals[[#This Row],[Date]])</f>
        <v>2024</v>
      </c>
      <c r="K3294" s="22">
        <f>MONTH(Actuals[[#This Row],[Date]])</f>
        <v>8</v>
      </c>
      <c r="L3294" s="12"/>
    </row>
    <row r="3295" spans="1:12" x14ac:dyDescent="0.3">
      <c r="A3295">
        <v>5</v>
      </c>
      <c r="B3295">
        <v>35020</v>
      </c>
      <c r="C3295">
        <v>6</v>
      </c>
      <c r="D3295">
        <v>61000</v>
      </c>
      <c r="E3295" s="46">
        <v>45536</v>
      </c>
      <c r="F3295">
        <v>-5158</v>
      </c>
      <c r="I3295" t="str">
        <f>INDEX(LedgerMapping[[#All],[Level 3]],MATCH(Actuals[[#This Row],[Sub Ledger]],LedgerMapping[[#All],[Sub Ledger]],0))</f>
        <v>Marketing</v>
      </c>
      <c r="J3295" s="22">
        <f>YEAR(Actuals[[#This Row],[Date]])</f>
        <v>2024</v>
      </c>
      <c r="K3295" s="22">
        <f>MONTH(Actuals[[#This Row],[Date]])</f>
        <v>9</v>
      </c>
      <c r="L3295" s="12"/>
    </row>
    <row r="3296" spans="1:12" x14ac:dyDescent="0.3">
      <c r="A3296">
        <v>5</v>
      </c>
      <c r="B3296">
        <v>36170</v>
      </c>
      <c r="C3296">
        <v>6</v>
      </c>
      <c r="D3296">
        <v>61000</v>
      </c>
      <c r="E3296" s="46">
        <v>45567</v>
      </c>
      <c r="F3296">
        <v>-5093</v>
      </c>
      <c r="I3296" t="str">
        <f>INDEX(LedgerMapping[[#All],[Level 3]],MATCH(Actuals[[#This Row],[Sub Ledger]],LedgerMapping[[#All],[Sub Ledger]],0))</f>
        <v>Marketing</v>
      </c>
      <c r="J3296" s="22">
        <f>YEAR(Actuals[[#This Row],[Date]])</f>
        <v>2024</v>
      </c>
      <c r="K3296" s="22">
        <f>MONTH(Actuals[[#This Row],[Date]])</f>
        <v>10</v>
      </c>
      <c r="L3296" s="12"/>
    </row>
    <row r="3297" spans="1:12" x14ac:dyDescent="0.3">
      <c r="A3297">
        <v>5</v>
      </c>
      <c r="B3297">
        <v>37320</v>
      </c>
      <c r="C3297">
        <v>6</v>
      </c>
      <c r="D3297">
        <v>61000</v>
      </c>
      <c r="E3297" s="46">
        <v>45597</v>
      </c>
      <c r="F3297">
        <v>-6891</v>
      </c>
      <c r="I3297" t="str">
        <f>INDEX(LedgerMapping[[#All],[Level 3]],MATCH(Actuals[[#This Row],[Sub Ledger]],LedgerMapping[[#All],[Sub Ledger]],0))</f>
        <v>Marketing</v>
      </c>
      <c r="J3297" s="22">
        <f>YEAR(Actuals[[#This Row],[Date]])</f>
        <v>2024</v>
      </c>
      <c r="K3297" s="22">
        <f>MONTH(Actuals[[#This Row],[Date]])</f>
        <v>11</v>
      </c>
      <c r="L3297" s="12"/>
    </row>
    <row r="3298" spans="1:12" x14ac:dyDescent="0.3">
      <c r="A3298">
        <v>5</v>
      </c>
      <c r="B3298">
        <v>38470</v>
      </c>
      <c r="C3298">
        <v>6</v>
      </c>
      <c r="D3298">
        <v>61000</v>
      </c>
      <c r="E3298" s="46">
        <v>45628</v>
      </c>
      <c r="F3298">
        <v>-5522</v>
      </c>
      <c r="I3298" t="str">
        <f>INDEX(LedgerMapping[[#All],[Level 3]],MATCH(Actuals[[#This Row],[Sub Ledger]],LedgerMapping[[#All],[Sub Ledger]],0))</f>
        <v>Marketing</v>
      </c>
      <c r="J3298" s="22">
        <f>YEAR(Actuals[[#This Row],[Date]])</f>
        <v>2024</v>
      </c>
      <c r="K3298" s="22">
        <f>MONTH(Actuals[[#This Row],[Date]])</f>
        <v>12</v>
      </c>
      <c r="L3298" s="12"/>
    </row>
    <row r="3299" spans="1:12" x14ac:dyDescent="0.3">
      <c r="A3299">
        <v>5</v>
      </c>
      <c r="B3299">
        <v>390</v>
      </c>
      <c r="C3299">
        <v>6</v>
      </c>
      <c r="D3299">
        <v>62000</v>
      </c>
      <c r="E3299" s="46">
        <v>44562</v>
      </c>
      <c r="F3299">
        <v>-2293</v>
      </c>
      <c r="I3299" t="str">
        <f>INDEX(LedgerMapping[[#All],[Level 3]],MATCH(Actuals[[#This Row],[Sub Ledger]],LedgerMapping[[#All],[Sub Ledger]],0))</f>
        <v>Marketing</v>
      </c>
      <c r="J3299" s="22">
        <f>YEAR(Actuals[[#This Row],[Date]])</f>
        <v>2022</v>
      </c>
      <c r="K3299" s="22">
        <f>MONTH(Actuals[[#This Row],[Date]])</f>
        <v>1</v>
      </c>
      <c r="L3299" s="12"/>
    </row>
    <row r="3300" spans="1:12" x14ac:dyDescent="0.3">
      <c r="A3300">
        <v>5</v>
      </c>
      <c r="B3300">
        <v>1516</v>
      </c>
      <c r="C3300">
        <v>6</v>
      </c>
      <c r="D3300">
        <v>62000</v>
      </c>
      <c r="E3300" s="46">
        <v>44593</v>
      </c>
      <c r="F3300">
        <v>-1497</v>
      </c>
      <c r="I3300" t="str">
        <f>INDEX(LedgerMapping[[#All],[Level 3]],MATCH(Actuals[[#This Row],[Sub Ledger]],LedgerMapping[[#All],[Sub Ledger]],0))</f>
        <v>Marketing</v>
      </c>
      <c r="J3300" s="22">
        <f>YEAR(Actuals[[#This Row],[Date]])</f>
        <v>2022</v>
      </c>
      <c r="K3300" s="22">
        <f>MONTH(Actuals[[#This Row],[Date]])</f>
        <v>2</v>
      </c>
      <c r="L3300" s="12"/>
    </row>
    <row r="3301" spans="1:12" x14ac:dyDescent="0.3">
      <c r="A3301">
        <v>5</v>
      </c>
      <c r="B3301">
        <v>2634</v>
      </c>
      <c r="C3301">
        <v>6</v>
      </c>
      <c r="D3301">
        <v>62000</v>
      </c>
      <c r="E3301" s="46">
        <v>44624</v>
      </c>
      <c r="F3301">
        <v>-2054</v>
      </c>
      <c r="I3301" t="str">
        <f>INDEX(LedgerMapping[[#All],[Level 3]],MATCH(Actuals[[#This Row],[Sub Ledger]],LedgerMapping[[#All],[Sub Ledger]],0))</f>
        <v>Marketing</v>
      </c>
      <c r="J3301" s="22">
        <f>YEAR(Actuals[[#This Row],[Date]])</f>
        <v>2022</v>
      </c>
      <c r="K3301" s="22">
        <f>MONTH(Actuals[[#This Row],[Date]])</f>
        <v>3</v>
      </c>
      <c r="L3301" s="12"/>
    </row>
    <row r="3302" spans="1:12" x14ac:dyDescent="0.3">
      <c r="A3302">
        <v>5</v>
      </c>
      <c r="B3302">
        <v>3756</v>
      </c>
      <c r="C3302">
        <v>6</v>
      </c>
      <c r="D3302">
        <v>62000</v>
      </c>
      <c r="E3302" s="46">
        <v>44654</v>
      </c>
      <c r="F3302">
        <v>-1900</v>
      </c>
      <c r="I3302" t="str">
        <f>INDEX(LedgerMapping[[#All],[Level 3]],MATCH(Actuals[[#This Row],[Sub Ledger]],LedgerMapping[[#All],[Sub Ledger]],0))</f>
        <v>Marketing</v>
      </c>
      <c r="J3302" s="22">
        <f>YEAR(Actuals[[#This Row],[Date]])</f>
        <v>2022</v>
      </c>
      <c r="K3302" s="22">
        <f>MONTH(Actuals[[#This Row],[Date]])</f>
        <v>4</v>
      </c>
      <c r="L3302" s="12"/>
    </row>
    <row r="3303" spans="1:12" x14ac:dyDescent="0.3">
      <c r="A3303">
        <v>5</v>
      </c>
      <c r="B3303">
        <v>4880</v>
      </c>
      <c r="C3303">
        <v>6</v>
      </c>
      <c r="D3303">
        <v>62000</v>
      </c>
      <c r="E3303" s="46">
        <v>44685</v>
      </c>
      <c r="F3303">
        <v>-1400</v>
      </c>
      <c r="I3303" t="str">
        <f>INDEX(LedgerMapping[[#All],[Level 3]],MATCH(Actuals[[#This Row],[Sub Ledger]],LedgerMapping[[#All],[Sub Ledger]],0))</f>
        <v>Marketing</v>
      </c>
      <c r="J3303" s="22">
        <f>YEAR(Actuals[[#This Row],[Date]])</f>
        <v>2022</v>
      </c>
      <c r="K3303" s="22">
        <f>MONTH(Actuals[[#This Row],[Date]])</f>
        <v>5</v>
      </c>
      <c r="L3303" s="12"/>
    </row>
    <row r="3304" spans="1:12" x14ac:dyDescent="0.3">
      <c r="A3304">
        <v>5</v>
      </c>
      <c r="B3304">
        <v>6004</v>
      </c>
      <c r="C3304">
        <v>6</v>
      </c>
      <c r="D3304">
        <v>62000</v>
      </c>
      <c r="E3304" s="46">
        <v>44715</v>
      </c>
      <c r="F3304">
        <v>-2828</v>
      </c>
      <c r="I3304" t="str">
        <f>INDEX(LedgerMapping[[#All],[Level 3]],MATCH(Actuals[[#This Row],[Sub Ledger]],LedgerMapping[[#All],[Sub Ledger]],0))</f>
        <v>Marketing</v>
      </c>
      <c r="J3304" s="22">
        <f>YEAR(Actuals[[#This Row],[Date]])</f>
        <v>2022</v>
      </c>
      <c r="K3304" s="22">
        <f>MONTH(Actuals[[#This Row],[Date]])</f>
        <v>6</v>
      </c>
      <c r="L3304" s="12"/>
    </row>
    <row r="3305" spans="1:12" x14ac:dyDescent="0.3">
      <c r="A3305">
        <v>5</v>
      </c>
      <c r="B3305">
        <v>7127</v>
      </c>
      <c r="C3305">
        <v>6</v>
      </c>
      <c r="D3305">
        <v>62000</v>
      </c>
      <c r="E3305" s="46">
        <v>44746</v>
      </c>
      <c r="F3305">
        <v>-2856</v>
      </c>
      <c r="I3305" t="str">
        <f>INDEX(LedgerMapping[[#All],[Level 3]],MATCH(Actuals[[#This Row],[Sub Ledger]],LedgerMapping[[#All],[Sub Ledger]],0))</f>
        <v>Marketing</v>
      </c>
      <c r="J3305" s="22">
        <f>YEAR(Actuals[[#This Row],[Date]])</f>
        <v>2022</v>
      </c>
      <c r="K3305" s="22">
        <f>MONTH(Actuals[[#This Row],[Date]])</f>
        <v>7</v>
      </c>
      <c r="L3305" s="12"/>
    </row>
    <row r="3306" spans="1:12" x14ac:dyDescent="0.3">
      <c r="A3306">
        <v>5</v>
      </c>
      <c r="B3306">
        <v>8249</v>
      </c>
      <c r="C3306">
        <v>6</v>
      </c>
      <c r="D3306">
        <v>62000</v>
      </c>
      <c r="E3306" s="46">
        <v>44777</v>
      </c>
      <c r="F3306">
        <v>-2195</v>
      </c>
      <c r="I3306" t="str">
        <f>INDEX(LedgerMapping[[#All],[Level 3]],MATCH(Actuals[[#This Row],[Sub Ledger]],LedgerMapping[[#All],[Sub Ledger]],0))</f>
        <v>Marketing</v>
      </c>
      <c r="J3306" s="22">
        <f>YEAR(Actuals[[#This Row],[Date]])</f>
        <v>2022</v>
      </c>
      <c r="K3306" s="22">
        <f>MONTH(Actuals[[#This Row],[Date]])</f>
        <v>8</v>
      </c>
      <c r="L3306" s="12"/>
    </row>
    <row r="3307" spans="1:12" x14ac:dyDescent="0.3">
      <c r="A3307">
        <v>5</v>
      </c>
      <c r="B3307">
        <v>9366</v>
      </c>
      <c r="C3307">
        <v>6</v>
      </c>
      <c r="D3307">
        <v>62000</v>
      </c>
      <c r="E3307" s="46">
        <v>44805</v>
      </c>
      <c r="F3307">
        <v>-1920</v>
      </c>
      <c r="I3307" t="str">
        <f>INDEX(LedgerMapping[[#All],[Level 3]],MATCH(Actuals[[#This Row],[Sub Ledger]],LedgerMapping[[#All],[Sub Ledger]],0))</f>
        <v>Marketing</v>
      </c>
      <c r="J3307" s="22">
        <f>YEAR(Actuals[[#This Row],[Date]])</f>
        <v>2022</v>
      </c>
      <c r="K3307" s="22">
        <f>MONTH(Actuals[[#This Row],[Date]])</f>
        <v>9</v>
      </c>
      <c r="L3307" s="12"/>
    </row>
    <row r="3308" spans="1:12" x14ac:dyDescent="0.3">
      <c r="A3308">
        <v>5</v>
      </c>
      <c r="B3308">
        <v>10482</v>
      </c>
      <c r="C3308">
        <v>6</v>
      </c>
      <c r="D3308">
        <v>62000</v>
      </c>
      <c r="E3308" s="46">
        <v>44836</v>
      </c>
      <c r="F3308">
        <v>-3469</v>
      </c>
      <c r="I3308" t="str">
        <f>INDEX(LedgerMapping[[#All],[Level 3]],MATCH(Actuals[[#This Row],[Sub Ledger]],LedgerMapping[[#All],[Sub Ledger]],0))</f>
        <v>Marketing</v>
      </c>
      <c r="J3308" s="22">
        <f>YEAR(Actuals[[#This Row],[Date]])</f>
        <v>2022</v>
      </c>
      <c r="K3308" s="22">
        <f>MONTH(Actuals[[#This Row],[Date]])</f>
        <v>10</v>
      </c>
      <c r="L3308" s="12"/>
    </row>
    <row r="3309" spans="1:12" x14ac:dyDescent="0.3">
      <c r="A3309">
        <v>5</v>
      </c>
      <c r="B3309">
        <v>11607</v>
      </c>
      <c r="C3309">
        <v>6</v>
      </c>
      <c r="D3309">
        <v>62000</v>
      </c>
      <c r="E3309" s="46">
        <v>44866</v>
      </c>
      <c r="F3309">
        <v>-1699</v>
      </c>
      <c r="I3309" t="str">
        <f>INDEX(LedgerMapping[[#All],[Level 3]],MATCH(Actuals[[#This Row],[Sub Ledger]],LedgerMapping[[#All],[Sub Ledger]],0))</f>
        <v>Marketing</v>
      </c>
      <c r="J3309" s="22">
        <f>YEAR(Actuals[[#This Row],[Date]])</f>
        <v>2022</v>
      </c>
      <c r="K3309" s="22">
        <f>MONTH(Actuals[[#This Row],[Date]])</f>
        <v>11</v>
      </c>
      <c r="L3309" s="12"/>
    </row>
    <row r="3310" spans="1:12" x14ac:dyDescent="0.3">
      <c r="A3310">
        <v>5</v>
      </c>
      <c r="B3310">
        <v>12735</v>
      </c>
      <c r="C3310">
        <v>6</v>
      </c>
      <c r="D3310">
        <v>62000</v>
      </c>
      <c r="E3310" s="46">
        <v>44897</v>
      </c>
      <c r="F3310">
        <v>-1823</v>
      </c>
      <c r="I3310" t="str">
        <f>INDEX(LedgerMapping[[#All],[Level 3]],MATCH(Actuals[[#This Row],[Sub Ledger]],LedgerMapping[[#All],[Sub Ledger]],0))</f>
        <v>Marketing</v>
      </c>
      <c r="J3310" s="22">
        <f>YEAR(Actuals[[#This Row],[Date]])</f>
        <v>2022</v>
      </c>
      <c r="K3310" s="22">
        <f>MONTH(Actuals[[#This Row],[Date]])</f>
        <v>12</v>
      </c>
      <c r="L3310" s="12"/>
    </row>
    <row r="3311" spans="1:12" x14ac:dyDescent="0.3">
      <c r="A3311">
        <v>5</v>
      </c>
      <c r="B3311">
        <v>13742</v>
      </c>
      <c r="C3311">
        <v>6</v>
      </c>
      <c r="D3311">
        <v>62000</v>
      </c>
      <c r="E3311" s="46">
        <v>44927</v>
      </c>
      <c r="F3311">
        <v>-3048</v>
      </c>
      <c r="I3311" t="str">
        <f>INDEX(LedgerMapping[[#All],[Level 3]],MATCH(Actuals[[#This Row],[Sub Ledger]],LedgerMapping[[#All],[Sub Ledger]],0))</f>
        <v>Marketing</v>
      </c>
      <c r="J3311" s="22">
        <f>YEAR(Actuals[[#This Row],[Date]])</f>
        <v>2023</v>
      </c>
      <c r="K3311" s="22">
        <f>MONTH(Actuals[[#This Row],[Date]])</f>
        <v>1</v>
      </c>
      <c r="L3311" s="12"/>
    </row>
    <row r="3312" spans="1:12" x14ac:dyDescent="0.3">
      <c r="A3312">
        <v>5</v>
      </c>
      <c r="B3312">
        <v>14752</v>
      </c>
      <c r="C3312">
        <v>6</v>
      </c>
      <c r="D3312">
        <v>62000</v>
      </c>
      <c r="E3312" s="46">
        <v>44958</v>
      </c>
      <c r="F3312">
        <v>-2231</v>
      </c>
      <c r="I3312" t="str">
        <f>INDEX(LedgerMapping[[#All],[Level 3]],MATCH(Actuals[[#This Row],[Sub Ledger]],LedgerMapping[[#All],[Sub Ledger]],0))</f>
        <v>Marketing</v>
      </c>
      <c r="J3312" s="22">
        <f>YEAR(Actuals[[#This Row],[Date]])</f>
        <v>2023</v>
      </c>
      <c r="K3312" s="22">
        <f>MONTH(Actuals[[#This Row],[Date]])</f>
        <v>2</v>
      </c>
      <c r="L3312" s="12"/>
    </row>
    <row r="3313" spans="1:12" x14ac:dyDescent="0.3">
      <c r="A3313">
        <v>5</v>
      </c>
      <c r="B3313">
        <v>15732</v>
      </c>
      <c r="C3313">
        <v>6</v>
      </c>
      <c r="D3313">
        <v>62000</v>
      </c>
      <c r="E3313" s="46">
        <v>44988</v>
      </c>
      <c r="F3313">
        <v>-2257</v>
      </c>
      <c r="I3313" t="str">
        <f>INDEX(LedgerMapping[[#All],[Level 3]],MATCH(Actuals[[#This Row],[Sub Ledger]],LedgerMapping[[#All],[Sub Ledger]],0))</f>
        <v>Marketing</v>
      </c>
      <c r="J3313" s="22">
        <f>YEAR(Actuals[[#This Row],[Date]])</f>
        <v>2023</v>
      </c>
      <c r="K3313" s="22">
        <f>MONTH(Actuals[[#This Row],[Date]])</f>
        <v>3</v>
      </c>
      <c r="L3313" s="12"/>
    </row>
    <row r="3314" spans="1:12" x14ac:dyDescent="0.3">
      <c r="A3314">
        <v>5</v>
      </c>
      <c r="B3314">
        <v>16764</v>
      </c>
      <c r="C3314">
        <v>6</v>
      </c>
      <c r="D3314">
        <v>62000</v>
      </c>
      <c r="E3314" s="46">
        <v>45018</v>
      </c>
      <c r="F3314">
        <v>-3939</v>
      </c>
      <c r="I3314" t="str">
        <f>INDEX(LedgerMapping[[#All],[Level 3]],MATCH(Actuals[[#This Row],[Sub Ledger]],LedgerMapping[[#All],[Sub Ledger]],0))</f>
        <v>Marketing</v>
      </c>
      <c r="J3314" s="22">
        <f>YEAR(Actuals[[#This Row],[Date]])</f>
        <v>2023</v>
      </c>
      <c r="K3314" s="22">
        <f>MONTH(Actuals[[#This Row],[Date]])</f>
        <v>4</v>
      </c>
      <c r="L3314" s="12"/>
    </row>
    <row r="3315" spans="1:12" x14ac:dyDescent="0.3">
      <c r="A3315">
        <v>5</v>
      </c>
      <c r="B3315">
        <v>17795</v>
      </c>
      <c r="C3315">
        <v>6</v>
      </c>
      <c r="D3315">
        <v>62000</v>
      </c>
      <c r="E3315" s="46">
        <v>45049</v>
      </c>
      <c r="F3315">
        <v>-3479</v>
      </c>
      <c r="I3315" t="str">
        <f>INDEX(LedgerMapping[[#All],[Level 3]],MATCH(Actuals[[#This Row],[Sub Ledger]],LedgerMapping[[#All],[Sub Ledger]],0))</f>
        <v>Marketing</v>
      </c>
      <c r="J3315" s="22">
        <f>YEAR(Actuals[[#This Row],[Date]])</f>
        <v>2023</v>
      </c>
      <c r="K3315" s="22">
        <f>MONTH(Actuals[[#This Row],[Date]])</f>
        <v>5</v>
      </c>
      <c r="L3315" s="12"/>
    </row>
    <row r="3316" spans="1:12" x14ac:dyDescent="0.3">
      <c r="A3316">
        <v>5</v>
      </c>
      <c r="B3316">
        <v>18799</v>
      </c>
      <c r="C3316">
        <v>6</v>
      </c>
      <c r="D3316">
        <v>62000</v>
      </c>
      <c r="E3316" s="46">
        <v>45079</v>
      </c>
      <c r="F3316">
        <v>-4372</v>
      </c>
      <c r="I3316" t="str">
        <f>INDEX(LedgerMapping[[#All],[Level 3]],MATCH(Actuals[[#This Row],[Sub Ledger]],LedgerMapping[[#All],[Sub Ledger]],0))</f>
        <v>Marketing</v>
      </c>
      <c r="J3316" s="22">
        <f>YEAR(Actuals[[#This Row],[Date]])</f>
        <v>2023</v>
      </c>
      <c r="K3316" s="22">
        <f>MONTH(Actuals[[#This Row],[Date]])</f>
        <v>6</v>
      </c>
      <c r="L3316" s="12"/>
    </row>
    <row r="3317" spans="1:12" x14ac:dyDescent="0.3">
      <c r="A3317">
        <v>5</v>
      </c>
      <c r="B3317">
        <v>19827</v>
      </c>
      <c r="C3317">
        <v>6</v>
      </c>
      <c r="D3317">
        <v>62000</v>
      </c>
      <c r="E3317" s="46">
        <v>45110</v>
      </c>
      <c r="F3317">
        <v>-2342</v>
      </c>
      <c r="I3317" t="str">
        <f>INDEX(LedgerMapping[[#All],[Level 3]],MATCH(Actuals[[#This Row],[Sub Ledger]],LedgerMapping[[#All],[Sub Ledger]],0))</f>
        <v>Marketing</v>
      </c>
      <c r="J3317" s="22">
        <f>YEAR(Actuals[[#This Row],[Date]])</f>
        <v>2023</v>
      </c>
      <c r="K3317" s="22">
        <f>MONTH(Actuals[[#This Row],[Date]])</f>
        <v>7</v>
      </c>
      <c r="L3317" s="12"/>
    </row>
    <row r="3318" spans="1:12" x14ac:dyDescent="0.3">
      <c r="A3318">
        <v>5</v>
      </c>
      <c r="B3318">
        <v>20857</v>
      </c>
      <c r="C3318">
        <v>6</v>
      </c>
      <c r="D3318">
        <v>62000</v>
      </c>
      <c r="E3318" s="46">
        <v>45141</v>
      </c>
      <c r="F3318">
        <v>-3810</v>
      </c>
      <c r="I3318" t="str">
        <f>INDEX(LedgerMapping[[#All],[Level 3]],MATCH(Actuals[[#This Row],[Sub Ledger]],LedgerMapping[[#All],[Sub Ledger]],0))</f>
        <v>Marketing</v>
      </c>
      <c r="J3318" s="22">
        <f>YEAR(Actuals[[#This Row],[Date]])</f>
        <v>2023</v>
      </c>
      <c r="K3318" s="22">
        <f>MONTH(Actuals[[#This Row],[Date]])</f>
        <v>8</v>
      </c>
      <c r="L3318" s="12"/>
    </row>
    <row r="3319" spans="1:12" x14ac:dyDescent="0.3">
      <c r="A3319">
        <v>5</v>
      </c>
      <c r="B3319">
        <v>21858</v>
      </c>
      <c r="C3319">
        <v>6</v>
      </c>
      <c r="D3319">
        <v>62000</v>
      </c>
      <c r="E3319" s="46">
        <v>45169</v>
      </c>
      <c r="F3319">
        <v>-2209</v>
      </c>
      <c r="I3319" t="str">
        <f>INDEX(LedgerMapping[[#All],[Level 3]],MATCH(Actuals[[#This Row],[Sub Ledger]],LedgerMapping[[#All],[Sub Ledger]],0))</f>
        <v>Marketing</v>
      </c>
      <c r="J3319" s="22">
        <f>YEAR(Actuals[[#This Row],[Date]])</f>
        <v>2023</v>
      </c>
      <c r="K3319" s="22">
        <f>MONTH(Actuals[[#This Row],[Date]])</f>
        <v>8</v>
      </c>
      <c r="L3319" s="12"/>
    </row>
    <row r="3320" spans="1:12" x14ac:dyDescent="0.3">
      <c r="A3320">
        <v>5</v>
      </c>
      <c r="B3320">
        <v>22835</v>
      </c>
      <c r="C3320">
        <v>6</v>
      </c>
      <c r="D3320">
        <v>62000</v>
      </c>
      <c r="E3320" s="46">
        <v>45200</v>
      </c>
      <c r="F3320">
        <v>-4100</v>
      </c>
      <c r="I3320" t="str">
        <f>INDEX(LedgerMapping[[#All],[Level 3]],MATCH(Actuals[[#This Row],[Sub Ledger]],LedgerMapping[[#All],[Sub Ledger]],0))</f>
        <v>Marketing</v>
      </c>
      <c r="J3320" s="22">
        <f>YEAR(Actuals[[#This Row],[Date]])</f>
        <v>2023</v>
      </c>
      <c r="K3320" s="22">
        <f>MONTH(Actuals[[#This Row],[Date]])</f>
        <v>10</v>
      </c>
      <c r="L3320" s="12"/>
    </row>
    <row r="3321" spans="1:12" x14ac:dyDescent="0.3">
      <c r="A3321">
        <v>5</v>
      </c>
      <c r="B3321">
        <v>23840</v>
      </c>
      <c r="C3321">
        <v>6</v>
      </c>
      <c r="D3321">
        <v>62000</v>
      </c>
      <c r="E3321" s="46">
        <v>45230</v>
      </c>
      <c r="F3321">
        <v>-2411</v>
      </c>
      <c r="I3321" t="str">
        <f>INDEX(LedgerMapping[[#All],[Level 3]],MATCH(Actuals[[#This Row],[Sub Ledger]],LedgerMapping[[#All],[Sub Ledger]],0))</f>
        <v>Marketing</v>
      </c>
      <c r="J3321" s="22">
        <f>YEAR(Actuals[[#This Row],[Date]])</f>
        <v>2023</v>
      </c>
      <c r="K3321" s="22">
        <f>MONTH(Actuals[[#This Row],[Date]])</f>
        <v>10</v>
      </c>
      <c r="L3321" s="12"/>
    </row>
    <row r="3322" spans="1:12" x14ac:dyDescent="0.3">
      <c r="A3322">
        <v>5</v>
      </c>
      <c r="B3322">
        <v>24869</v>
      </c>
      <c r="C3322">
        <v>6</v>
      </c>
      <c r="D3322">
        <v>62000</v>
      </c>
      <c r="E3322" s="46">
        <v>45261</v>
      </c>
      <c r="F3322">
        <v>-2899</v>
      </c>
      <c r="I3322" t="str">
        <f>INDEX(LedgerMapping[[#All],[Level 3]],MATCH(Actuals[[#This Row],[Sub Ledger]],LedgerMapping[[#All],[Sub Ledger]],0))</f>
        <v>Marketing</v>
      </c>
      <c r="J3322" s="22">
        <f>YEAR(Actuals[[#This Row],[Date]])</f>
        <v>2023</v>
      </c>
      <c r="K3322" s="22">
        <f>MONTH(Actuals[[#This Row],[Date]])</f>
        <v>12</v>
      </c>
      <c r="L3322" s="12"/>
    </row>
    <row r="3323" spans="1:12" x14ac:dyDescent="0.3">
      <c r="A3323">
        <v>5</v>
      </c>
      <c r="B3323">
        <v>25933</v>
      </c>
      <c r="C3323">
        <v>6</v>
      </c>
      <c r="D3323">
        <v>62000</v>
      </c>
      <c r="E3323" s="46">
        <v>45291</v>
      </c>
      <c r="F3323">
        <v>-4523</v>
      </c>
      <c r="I3323" t="str">
        <f>INDEX(LedgerMapping[[#All],[Level 3]],MATCH(Actuals[[#This Row],[Sub Ledger]],LedgerMapping[[#All],[Sub Ledger]],0))</f>
        <v>Marketing</v>
      </c>
      <c r="J3323" s="22">
        <f>YEAR(Actuals[[#This Row],[Date]])</f>
        <v>2023</v>
      </c>
      <c r="K3323" s="22">
        <f>MONTH(Actuals[[#This Row],[Date]])</f>
        <v>12</v>
      </c>
      <c r="L3323" s="12"/>
    </row>
    <row r="3324" spans="1:12" x14ac:dyDescent="0.3">
      <c r="A3324">
        <v>5</v>
      </c>
      <c r="B3324">
        <v>27064</v>
      </c>
      <c r="C3324">
        <v>6</v>
      </c>
      <c r="D3324">
        <v>62000</v>
      </c>
      <c r="E3324" s="46">
        <v>45322</v>
      </c>
      <c r="F3324">
        <v>-2546</v>
      </c>
      <c r="I3324" t="str">
        <f>INDEX(LedgerMapping[[#All],[Level 3]],MATCH(Actuals[[#This Row],[Sub Ledger]],LedgerMapping[[#All],[Sub Ledger]],0))</f>
        <v>Marketing</v>
      </c>
      <c r="J3324" s="22">
        <f>YEAR(Actuals[[#This Row],[Date]])</f>
        <v>2024</v>
      </c>
      <c r="K3324" s="22">
        <f>MONTH(Actuals[[#This Row],[Date]])</f>
        <v>1</v>
      </c>
      <c r="L3324" s="12"/>
    </row>
    <row r="3325" spans="1:12" x14ac:dyDescent="0.3">
      <c r="A3325">
        <v>5</v>
      </c>
      <c r="B3325">
        <v>28216</v>
      </c>
      <c r="C3325">
        <v>6</v>
      </c>
      <c r="D3325">
        <v>62000</v>
      </c>
      <c r="E3325" s="46">
        <v>45354</v>
      </c>
      <c r="F3325">
        <v>-4213</v>
      </c>
      <c r="I3325" t="str">
        <f>INDEX(LedgerMapping[[#All],[Level 3]],MATCH(Actuals[[#This Row],[Sub Ledger]],LedgerMapping[[#All],[Sub Ledger]],0))</f>
        <v>Marketing</v>
      </c>
      <c r="J3325" s="22">
        <f>YEAR(Actuals[[#This Row],[Date]])</f>
        <v>2024</v>
      </c>
      <c r="K3325" s="22">
        <f>MONTH(Actuals[[#This Row],[Date]])</f>
        <v>3</v>
      </c>
      <c r="L3325" s="12"/>
    </row>
    <row r="3326" spans="1:12" x14ac:dyDescent="0.3">
      <c r="A3326">
        <v>5</v>
      </c>
      <c r="B3326">
        <v>29370</v>
      </c>
      <c r="C3326">
        <v>6</v>
      </c>
      <c r="D3326">
        <v>62000</v>
      </c>
      <c r="E3326" s="46">
        <v>45384</v>
      </c>
      <c r="F3326">
        <v>-2540</v>
      </c>
      <c r="I3326" t="str">
        <f>INDEX(LedgerMapping[[#All],[Level 3]],MATCH(Actuals[[#This Row],[Sub Ledger]],LedgerMapping[[#All],[Sub Ledger]],0))</f>
        <v>Marketing</v>
      </c>
      <c r="J3326" s="22">
        <f>YEAR(Actuals[[#This Row],[Date]])</f>
        <v>2024</v>
      </c>
      <c r="K3326" s="22">
        <f>MONTH(Actuals[[#This Row],[Date]])</f>
        <v>4</v>
      </c>
      <c r="L3326" s="12"/>
    </row>
    <row r="3327" spans="1:12" x14ac:dyDescent="0.3">
      <c r="A3327">
        <v>5</v>
      </c>
      <c r="B3327">
        <v>30496</v>
      </c>
      <c r="C3327">
        <v>6</v>
      </c>
      <c r="D3327">
        <v>62000</v>
      </c>
      <c r="E3327" s="46">
        <v>45415</v>
      </c>
      <c r="F3327">
        <v>-4074</v>
      </c>
      <c r="I3327" t="str">
        <f>INDEX(LedgerMapping[[#All],[Level 3]],MATCH(Actuals[[#This Row],[Sub Ledger]],LedgerMapping[[#All],[Sub Ledger]],0))</f>
        <v>Marketing</v>
      </c>
      <c r="J3327" s="22">
        <f>YEAR(Actuals[[#This Row],[Date]])</f>
        <v>2024</v>
      </c>
      <c r="K3327" s="22">
        <f>MONTH(Actuals[[#This Row],[Date]])</f>
        <v>5</v>
      </c>
      <c r="L3327" s="12"/>
    </row>
    <row r="3328" spans="1:12" x14ac:dyDescent="0.3">
      <c r="A3328">
        <v>5</v>
      </c>
      <c r="B3328">
        <v>31622</v>
      </c>
      <c r="C3328">
        <v>6</v>
      </c>
      <c r="D3328">
        <v>62000</v>
      </c>
      <c r="E3328" s="46">
        <v>45445</v>
      </c>
      <c r="F3328">
        <v>-4595</v>
      </c>
      <c r="I3328" t="str">
        <f>INDEX(LedgerMapping[[#All],[Level 3]],MATCH(Actuals[[#This Row],[Sub Ledger]],LedgerMapping[[#All],[Sub Ledger]],0))</f>
        <v>Marketing</v>
      </c>
      <c r="J3328" s="22">
        <f>YEAR(Actuals[[#This Row],[Date]])</f>
        <v>2024</v>
      </c>
      <c r="K3328" s="22">
        <f>MONTH(Actuals[[#This Row],[Date]])</f>
        <v>6</v>
      </c>
      <c r="L3328" s="12"/>
    </row>
    <row r="3329" spans="1:12" x14ac:dyDescent="0.3">
      <c r="A3329">
        <v>5</v>
      </c>
      <c r="B3329">
        <v>32746</v>
      </c>
      <c r="C3329">
        <v>6</v>
      </c>
      <c r="D3329">
        <v>62000</v>
      </c>
      <c r="E3329" s="46">
        <v>45476</v>
      </c>
      <c r="F3329">
        <v>-5909</v>
      </c>
      <c r="I3329" t="str">
        <f>INDEX(LedgerMapping[[#All],[Level 3]],MATCH(Actuals[[#This Row],[Sub Ledger]],LedgerMapping[[#All],[Sub Ledger]],0))</f>
        <v>Marketing</v>
      </c>
      <c r="J3329" s="22">
        <f>YEAR(Actuals[[#This Row],[Date]])</f>
        <v>2024</v>
      </c>
      <c r="K3329" s="22">
        <f>MONTH(Actuals[[#This Row],[Date]])</f>
        <v>7</v>
      </c>
      <c r="L3329" s="12"/>
    </row>
    <row r="3330" spans="1:12" x14ac:dyDescent="0.3">
      <c r="A3330">
        <v>5</v>
      </c>
      <c r="B3330">
        <v>33870</v>
      </c>
      <c r="C3330">
        <v>6</v>
      </c>
      <c r="D3330">
        <v>62000</v>
      </c>
      <c r="E3330" s="46">
        <v>45507</v>
      </c>
      <c r="F3330">
        <v>-4473</v>
      </c>
      <c r="I3330" t="str">
        <f>INDEX(LedgerMapping[[#All],[Level 3]],MATCH(Actuals[[#This Row],[Sub Ledger]],LedgerMapping[[#All],[Sub Ledger]],0))</f>
        <v>Marketing</v>
      </c>
      <c r="J3330" s="22">
        <f>YEAR(Actuals[[#This Row],[Date]])</f>
        <v>2024</v>
      </c>
      <c r="K3330" s="22">
        <f>MONTH(Actuals[[#This Row],[Date]])</f>
        <v>8</v>
      </c>
      <c r="L3330" s="12"/>
    </row>
    <row r="3331" spans="1:12" x14ac:dyDescent="0.3">
      <c r="A3331">
        <v>5</v>
      </c>
      <c r="B3331">
        <v>35021</v>
      </c>
      <c r="C3331">
        <v>6</v>
      </c>
      <c r="D3331">
        <v>62000</v>
      </c>
      <c r="E3331" s="46">
        <v>45536</v>
      </c>
      <c r="F3331">
        <v>-3009</v>
      </c>
      <c r="I3331" t="str">
        <f>INDEX(LedgerMapping[[#All],[Level 3]],MATCH(Actuals[[#This Row],[Sub Ledger]],LedgerMapping[[#All],[Sub Ledger]],0))</f>
        <v>Marketing</v>
      </c>
      <c r="J3331" s="22">
        <f>YEAR(Actuals[[#This Row],[Date]])</f>
        <v>2024</v>
      </c>
      <c r="K3331" s="22">
        <f>MONTH(Actuals[[#This Row],[Date]])</f>
        <v>9</v>
      </c>
      <c r="L3331" s="12"/>
    </row>
    <row r="3332" spans="1:12" x14ac:dyDescent="0.3">
      <c r="A3332">
        <v>5</v>
      </c>
      <c r="B3332">
        <v>36171</v>
      </c>
      <c r="C3332">
        <v>6</v>
      </c>
      <c r="D3332">
        <v>62000</v>
      </c>
      <c r="E3332" s="46">
        <v>45567</v>
      </c>
      <c r="F3332">
        <v>-3056</v>
      </c>
      <c r="I3332" t="str">
        <f>INDEX(LedgerMapping[[#All],[Level 3]],MATCH(Actuals[[#This Row],[Sub Ledger]],LedgerMapping[[#All],[Sub Ledger]],0))</f>
        <v>Marketing</v>
      </c>
      <c r="J3332" s="22">
        <f>YEAR(Actuals[[#This Row],[Date]])</f>
        <v>2024</v>
      </c>
      <c r="K3332" s="22">
        <f>MONTH(Actuals[[#This Row],[Date]])</f>
        <v>10</v>
      </c>
      <c r="L3332" s="12"/>
    </row>
    <row r="3333" spans="1:12" x14ac:dyDescent="0.3">
      <c r="A3333">
        <v>5</v>
      </c>
      <c r="B3333">
        <v>37321</v>
      </c>
      <c r="C3333">
        <v>6</v>
      </c>
      <c r="D3333">
        <v>62000</v>
      </c>
      <c r="E3333" s="46">
        <v>45597</v>
      </c>
      <c r="F3333">
        <v>-4020</v>
      </c>
      <c r="I3333" t="str">
        <f>INDEX(LedgerMapping[[#All],[Level 3]],MATCH(Actuals[[#This Row],[Sub Ledger]],LedgerMapping[[#All],[Sub Ledger]],0))</f>
        <v>Marketing</v>
      </c>
      <c r="J3333" s="22">
        <f>YEAR(Actuals[[#This Row],[Date]])</f>
        <v>2024</v>
      </c>
      <c r="K3333" s="22">
        <f>MONTH(Actuals[[#This Row],[Date]])</f>
        <v>11</v>
      </c>
      <c r="L3333" s="12"/>
    </row>
    <row r="3334" spans="1:12" x14ac:dyDescent="0.3">
      <c r="A3334">
        <v>5</v>
      </c>
      <c r="B3334">
        <v>38471</v>
      </c>
      <c r="C3334">
        <v>6</v>
      </c>
      <c r="D3334">
        <v>62000</v>
      </c>
      <c r="E3334" s="46">
        <v>45628</v>
      </c>
      <c r="F3334">
        <v>-2761</v>
      </c>
      <c r="I3334" t="str">
        <f>INDEX(LedgerMapping[[#All],[Level 3]],MATCH(Actuals[[#This Row],[Sub Ledger]],LedgerMapping[[#All],[Sub Ledger]],0))</f>
        <v>Marketing</v>
      </c>
      <c r="J3334" s="22">
        <f>YEAR(Actuals[[#This Row],[Date]])</f>
        <v>2024</v>
      </c>
      <c r="K3334" s="22">
        <f>MONTH(Actuals[[#This Row],[Date]])</f>
        <v>12</v>
      </c>
      <c r="L3334" s="12"/>
    </row>
    <row r="3335" spans="1:12" x14ac:dyDescent="0.3">
      <c r="A3335">
        <v>5</v>
      </c>
      <c r="B3335">
        <v>22836</v>
      </c>
      <c r="C3335">
        <v>6</v>
      </c>
      <c r="D3335">
        <v>63000</v>
      </c>
      <c r="E3335" s="46">
        <v>45200</v>
      </c>
      <c r="F3335">
        <v>-8545</v>
      </c>
      <c r="I3335" t="str">
        <f>INDEX(LedgerMapping[[#All],[Level 3]],MATCH(Actuals[[#This Row],[Sub Ledger]],LedgerMapping[[#All],[Sub Ledger]],0))</f>
        <v>Marketing</v>
      </c>
      <c r="J3335" s="22">
        <f>YEAR(Actuals[[#This Row],[Date]])</f>
        <v>2023</v>
      </c>
      <c r="K3335" s="22">
        <f>MONTH(Actuals[[#This Row],[Date]])</f>
        <v>10</v>
      </c>
      <c r="L3335" s="12"/>
    </row>
    <row r="3336" spans="1:12" x14ac:dyDescent="0.3">
      <c r="A3336">
        <v>5</v>
      </c>
      <c r="B3336">
        <v>393</v>
      </c>
      <c r="C3336">
        <v>6</v>
      </c>
      <c r="D3336">
        <v>63000</v>
      </c>
      <c r="E3336" s="46">
        <v>44562</v>
      </c>
      <c r="F3336">
        <v>-2244</v>
      </c>
      <c r="I3336" t="str">
        <f>INDEX(LedgerMapping[[#All],[Level 3]],MATCH(Actuals[[#This Row],[Sub Ledger]],LedgerMapping[[#All],[Sub Ledger]],0))</f>
        <v>Marketing</v>
      </c>
      <c r="J3336" s="22">
        <f>YEAR(Actuals[[#This Row],[Date]])</f>
        <v>2022</v>
      </c>
      <c r="K3336" s="22">
        <f>MONTH(Actuals[[#This Row],[Date]])</f>
        <v>1</v>
      </c>
      <c r="L3336" s="12"/>
    </row>
    <row r="3337" spans="1:12" x14ac:dyDescent="0.3">
      <c r="A3337">
        <v>5</v>
      </c>
      <c r="B3337">
        <v>1519</v>
      </c>
      <c r="C3337">
        <v>6</v>
      </c>
      <c r="D3337">
        <v>63000</v>
      </c>
      <c r="E3337" s="46">
        <v>44593</v>
      </c>
      <c r="F3337">
        <v>-16097</v>
      </c>
      <c r="I3337" t="str">
        <f>INDEX(LedgerMapping[[#All],[Level 3]],MATCH(Actuals[[#This Row],[Sub Ledger]],LedgerMapping[[#All],[Sub Ledger]],0))</f>
        <v>Marketing</v>
      </c>
      <c r="J3337" s="22">
        <f>YEAR(Actuals[[#This Row],[Date]])</f>
        <v>2022</v>
      </c>
      <c r="K3337" s="22">
        <f>MONTH(Actuals[[#This Row],[Date]])</f>
        <v>2</v>
      </c>
      <c r="L3337" s="12"/>
    </row>
    <row r="3338" spans="1:12" x14ac:dyDescent="0.3">
      <c r="A3338">
        <v>5</v>
      </c>
      <c r="B3338">
        <v>2637</v>
      </c>
      <c r="C3338">
        <v>6</v>
      </c>
      <c r="D3338">
        <v>63000</v>
      </c>
      <c r="E3338" s="46">
        <v>44624</v>
      </c>
      <c r="F3338">
        <v>-6781</v>
      </c>
      <c r="I3338" t="str">
        <f>INDEX(LedgerMapping[[#All],[Level 3]],MATCH(Actuals[[#This Row],[Sub Ledger]],LedgerMapping[[#All],[Sub Ledger]],0))</f>
        <v>Marketing</v>
      </c>
      <c r="J3338" s="22">
        <f>YEAR(Actuals[[#This Row],[Date]])</f>
        <v>2022</v>
      </c>
      <c r="K3338" s="22">
        <f>MONTH(Actuals[[#This Row],[Date]])</f>
        <v>3</v>
      </c>
      <c r="L3338" s="12"/>
    </row>
    <row r="3339" spans="1:12" x14ac:dyDescent="0.3">
      <c r="A3339">
        <v>5</v>
      </c>
      <c r="B3339">
        <v>3759</v>
      </c>
      <c r="C3339">
        <v>6</v>
      </c>
      <c r="D3339">
        <v>63000</v>
      </c>
      <c r="E3339" s="46">
        <v>44654</v>
      </c>
      <c r="F3339">
        <v>-2244</v>
      </c>
      <c r="I3339" t="str">
        <f>INDEX(LedgerMapping[[#All],[Level 3]],MATCH(Actuals[[#This Row],[Sub Ledger]],LedgerMapping[[#All],[Sub Ledger]],0))</f>
        <v>Marketing</v>
      </c>
      <c r="J3339" s="22">
        <f>YEAR(Actuals[[#This Row],[Date]])</f>
        <v>2022</v>
      </c>
      <c r="K3339" s="22">
        <f>MONTH(Actuals[[#This Row],[Date]])</f>
        <v>4</v>
      </c>
      <c r="L3339" s="12"/>
    </row>
    <row r="3340" spans="1:12" x14ac:dyDescent="0.3">
      <c r="A3340">
        <v>5</v>
      </c>
      <c r="B3340">
        <v>4882</v>
      </c>
      <c r="C3340">
        <v>6</v>
      </c>
      <c r="D3340">
        <v>63000</v>
      </c>
      <c r="E3340" s="46">
        <v>44685</v>
      </c>
      <c r="F3340">
        <v>-24070</v>
      </c>
      <c r="I3340" t="str">
        <f>INDEX(LedgerMapping[[#All],[Level 3]],MATCH(Actuals[[#This Row],[Sub Ledger]],LedgerMapping[[#All],[Sub Ledger]],0))</f>
        <v>Marketing</v>
      </c>
      <c r="J3340" s="22">
        <f>YEAR(Actuals[[#This Row],[Date]])</f>
        <v>2022</v>
      </c>
      <c r="K3340" s="22">
        <f>MONTH(Actuals[[#This Row],[Date]])</f>
        <v>5</v>
      </c>
      <c r="L3340" s="12"/>
    </row>
    <row r="3341" spans="1:12" x14ac:dyDescent="0.3">
      <c r="A3341">
        <v>5</v>
      </c>
      <c r="B3341">
        <v>6006</v>
      </c>
      <c r="C3341">
        <v>6</v>
      </c>
      <c r="D3341">
        <v>63000</v>
      </c>
      <c r="E3341" s="46">
        <v>44715</v>
      </c>
      <c r="F3341">
        <v>-14529</v>
      </c>
      <c r="I3341" t="str">
        <f>INDEX(LedgerMapping[[#All],[Level 3]],MATCH(Actuals[[#This Row],[Sub Ledger]],LedgerMapping[[#All],[Sub Ledger]],0))</f>
        <v>Marketing</v>
      </c>
      <c r="J3341" s="22">
        <f>YEAR(Actuals[[#This Row],[Date]])</f>
        <v>2022</v>
      </c>
      <c r="K3341" s="22">
        <f>MONTH(Actuals[[#This Row],[Date]])</f>
        <v>6</v>
      </c>
      <c r="L3341" s="12"/>
    </row>
    <row r="3342" spans="1:12" x14ac:dyDescent="0.3">
      <c r="A3342">
        <v>5</v>
      </c>
      <c r="B3342">
        <v>7128</v>
      </c>
      <c r="C3342">
        <v>6</v>
      </c>
      <c r="D3342">
        <v>63000</v>
      </c>
      <c r="E3342" s="46">
        <v>44746</v>
      </c>
      <c r="F3342">
        <v>-3854</v>
      </c>
      <c r="I3342" t="str">
        <f>INDEX(LedgerMapping[[#All],[Level 3]],MATCH(Actuals[[#This Row],[Sub Ledger]],LedgerMapping[[#All],[Sub Ledger]],0))</f>
        <v>Marketing</v>
      </c>
      <c r="J3342" s="22">
        <f>YEAR(Actuals[[#This Row],[Date]])</f>
        <v>2022</v>
      </c>
      <c r="K3342" s="22">
        <f>MONTH(Actuals[[#This Row],[Date]])</f>
        <v>7</v>
      </c>
      <c r="L3342" s="12"/>
    </row>
    <row r="3343" spans="1:12" x14ac:dyDescent="0.3">
      <c r="A3343">
        <v>5</v>
      </c>
      <c r="B3343">
        <v>8250</v>
      </c>
      <c r="C3343">
        <v>6</v>
      </c>
      <c r="D3343">
        <v>63000</v>
      </c>
      <c r="E3343" s="46">
        <v>44777</v>
      </c>
      <c r="F3343">
        <v>-11514</v>
      </c>
      <c r="I3343" t="str">
        <f>INDEX(LedgerMapping[[#All],[Level 3]],MATCH(Actuals[[#This Row],[Sub Ledger]],LedgerMapping[[#All],[Sub Ledger]],0))</f>
        <v>Marketing</v>
      </c>
      <c r="J3343" s="22">
        <f>YEAR(Actuals[[#This Row],[Date]])</f>
        <v>2022</v>
      </c>
      <c r="K3343" s="22">
        <f>MONTH(Actuals[[#This Row],[Date]])</f>
        <v>8</v>
      </c>
      <c r="L3343" s="12"/>
    </row>
    <row r="3344" spans="1:12" x14ac:dyDescent="0.3">
      <c r="A3344">
        <v>5</v>
      </c>
      <c r="B3344">
        <v>9369</v>
      </c>
      <c r="C3344">
        <v>6</v>
      </c>
      <c r="D3344">
        <v>63000</v>
      </c>
      <c r="E3344" s="46">
        <v>44805</v>
      </c>
      <c r="F3344">
        <v>-12818</v>
      </c>
      <c r="I3344" t="str">
        <f>INDEX(LedgerMapping[[#All],[Level 3]],MATCH(Actuals[[#This Row],[Sub Ledger]],LedgerMapping[[#All],[Sub Ledger]],0))</f>
        <v>Marketing</v>
      </c>
      <c r="J3344" s="22">
        <f>YEAR(Actuals[[#This Row],[Date]])</f>
        <v>2022</v>
      </c>
      <c r="K3344" s="22">
        <f>MONTH(Actuals[[#This Row],[Date]])</f>
        <v>9</v>
      </c>
      <c r="L3344" s="12"/>
    </row>
    <row r="3345" spans="1:12" x14ac:dyDescent="0.3">
      <c r="A3345">
        <v>5</v>
      </c>
      <c r="B3345">
        <v>10485</v>
      </c>
      <c r="C3345">
        <v>6</v>
      </c>
      <c r="D3345">
        <v>63000</v>
      </c>
      <c r="E3345" s="46">
        <v>44836</v>
      </c>
      <c r="F3345">
        <v>-3993</v>
      </c>
      <c r="I3345" t="str">
        <f>INDEX(LedgerMapping[[#All],[Level 3]],MATCH(Actuals[[#This Row],[Sub Ledger]],LedgerMapping[[#All],[Sub Ledger]],0))</f>
        <v>Marketing</v>
      </c>
      <c r="J3345" s="22">
        <f>YEAR(Actuals[[#This Row],[Date]])</f>
        <v>2022</v>
      </c>
      <c r="K3345" s="22">
        <f>MONTH(Actuals[[#This Row],[Date]])</f>
        <v>10</v>
      </c>
      <c r="L3345" s="12"/>
    </row>
    <row r="3346" spans="1:12" x14ac:dyDescent="0.3">
      <c r="A3346">
        <v>5</v>
      </c>
      <c r="B3346">
        <v>11609</v>
      </c>
      <c r="C3346">
        <v>6</v>
      </c>
      <c r="D3346">
        <v>63000</v>
      </c>
      <c r="E3346" s="46">
        <v>44866</v>
      </c>
      <c r="F3346">
        <v>-11152</v>
      </c>
      <c r="I3346" t="str">
        <f>INDEX(LedgerMapping[[#All],[Level 3]],MATCH(Actuals[[#This Row],[Sub Ledger]],LedgerMapping[[#All],[Sub Ledger]],0))</f>
        <v>Marketing</v>
      </c>
      <c r="J3346" s="22">
        <f>YEAR(Actuals[[#This Row],[Date]])</f>
        <v>2022</v>
      </c>
      <c r="K3346" s="22">
        <f>MONTH(Actuals[[#This Row],[Date]])</f>
        <v>11</v>
      </c>
      <c r="L3346" s="12"/>
    </row>
    <row r="3347" spans="1:12" x14ac:dyDescent="0.3">
      <c r="A3347">
        <v>5</v>
      </c>
      <c r="B3347">
        <v>12736</v>
      </c>
      <c r="C3347">
        <v>6</v>
      </c>
      <c r="D3347">
        <v>63000</v>
      </c>
      <c r="E3347" s="46">
        <v>44897</v>
      </c>
      <c r="F3347">
        <v>-13495</v>
      </c>
      <c r="I3347" t="str">
        <f>INDEX(LedgerMapping[[#All],[Level 3]],MATCH(Actuals[[#This Row],[Sub Ledger]],LedgerMapping[[#All],[Sub Ledger]],0))</f>
        <v>Marketing</v>
      </c>
      <c r="J3347" s="22">
        <f>YEAR(Actuals[[#This Row],[Date]])</f>
        <v>2022</v>
      </c>
      <c r="K3347" s="22">
        <f>MONTH(Actuals[[#This Row],[Date]])</f>
        <v>12</v>
      </c>
      <c r="L3347" s="12"/>
    </row>
    <row r="3348" spans="1:12" x14ac:dyDescent="0.3">
      <c r="A3348">
        <v>5</v>
      </c>
      <c r="B3348">
        <v>13743</v>
      </c>
      <c r="C3348">
        <v>6</v>
      </c>
      <c r="D3348">
        <v>63000</v>
      </c>
      <c r="E3348" s="46">
        <v>44927</v>
      </c>
      <c r="F3348">
        <v>-11012</v>
      </c>
      <c r="I3348" t="str">
        <f>INDEX(LedgerMapping[[#All],[Level 3]],MATCH(Actuals[[#This Row],[Sub Ledger]],LedgerMapping[[#All],[Sub Ledger]],0))</f>
        <v>Marketing</v>
      </c>
      <c r="J3348" s="22">
        <f>YEAR(Actuals[[#This Row],[Date]])</f>
        <v>2023</v>
      </c>
      <c r="K3348" s="22">
        <f>MONTH(Actuals[[#This Row],[Date]])</f>
        <v>1</v>
      </c>
      <c r="L3348" s="12"/>
    </row>
    <row r="3349" spans="1:12" x14ac:dyDescent="0.3">
      <c r="A3349">
        <v>5</v>
      </c>
      <c r="B3349">
        <v>14753</v>
      </c>
      <c r="C3349">
        <v>6</v>
      </c>
      <c r="D3349">
        <v>63000</v>
      </c>
      <c r="E3349" s="46">
        <v>44958</v>
      </c>
      <c r="F3349">
        <v>-7379</v>
      </c>
      <c r="I3349" t="str">
        <f>INDEX(LedgerMapping[[#All],[Level 3]],MATCH(Actuals[[#This Row],[Sub Ledger]],LedgerMapping[[#All],[Sub Ledger]],0))</f>
        <v>Marketing</v>
      </c>
      <c r="J3349" s="22">
        <f>YEAR(Actuals[[#This Row],[Date]])</f>
        <v>2023</v>
      </c>
      <c r="K3349" s="22">
        <f>MONTH(Actuals[[#This Row],[Date]])</f>
        <v>2</v>
      </c>
      <c r="L3349" s="12"/>
    </row>
    <row r="3350" spans="1:12" x14ac:dyDescent="0.3">
      <c r="A3350">
        <v>5</v>
      </c>
      <c r="B3350">
        <v>15733</v>
      </c>
      <c r="C3350">
        <v>6</v>
      </c>
      <c r="D3350">
        <v>63000</v>
      </c>
      <c r="E3350" s="46">
        <v>44988</v>
      </c>
      <c r="F3350">
        <v>-16512</v>
      </c>
      <c r="I3350" t="str">
        <f>INDEX(LedgerMapping[[#All],[Level 3]],MATCH(Actuals[[#This Row],[Sub Ledger]],LedgerMapping[[#All],[Sub Ledger]],0))</f>
        <v>Marketing</v>
      </c>
      <c r="J3350" s="22">
        <f>YEAR(Actuals[[#This Row],[Date]])</f>
        <v>2023</v>
      </c>
      <c r="K3350" s="22">
        <f>MONTH(Actuals[[#This Row],[Date]])</f>
        <v>3</v>
      </c>
      <c r="L3350" s="12"/>
    </row>
    <row r="3351" spans="1:12" x14ac:dyDescent="0.3">
      <c r="A3351">
        <v>5</v>
      </c>
      <c r="B3351">
        <v>16765</v>
      </c>
      <c r="C3351">
        <v>6</v>
      </c>
      <c r="D3351">
        <v>63000</v>
      </c>
      <c r="E3351" s="46">
        <v>45018</v>
      </c>
      <c r="F3351">
        <v>-6022</v>
      </c>
      <c r="I3351" t="str">
        <f>INDEX(LedgerMapping[[#All],[Level 3]],MATCH(Actuals[[#This Row],[Sub Ledger]],LedgerMapping[[#All],[Sub Ledger]],0))</f>
        <v>Marketing</v>
      </c>
      <c r="J3351" s="22">
        <f>YEAR(Actuals[[#This Row],[Date]])</f>
        <v>2023</v>
      </c>
      <c r="K3351" s="22">
        <f>MONTH(Actuals[[#This Row],[Date]])</f>
        <v>4</v>
      </c>
      <c r="L3351" s="12"/>
    </row>
    <row r="3352" spans="1:12" x14ac:dyDescent="0.3">
      <c r="A3352">
        <v>5</v>
      </c>
      <c r="B3352">
        <v>17796</v>
      </c>
      <c r="C3352">
        <v>6</v>
      </c>
      <c r="D3352">
        <v>63000</v>
      </c>
      <c r="E3352" s="46">
        <v>45049</v>
      </c>
      <c r="F3352">
        <v>-13218</v>
      </c>
      <c r="I3352" t="str">
        <f>INDEX(LedgerMapping[[#All],[Level 3]],MATCH(Actuals[[#This Row],[Sub Ledger]],LedgerMapping[[#All],[Sub Ledger]],0))</f>
        <v>Marketing</v>
      </c>
      <c r="J3352" s="22">
        <f>YEAR(Actuals[[#This Row],[Date]])</f>
        <v>2023</v>
      </c>
      <c r="K3352" s="22">
        <f>MONTH(Actuals[[#This Row],[Date]])</f>
        <v>5</v>
      </c>
      <c r="L3352" s="12"/>
    </row>
    <row r="3353" spans="1:12" x14ac:dyDescent="0.3">
      <c r="A3353">
        <v>5</v>
      </c>
      <c r="B3353">
        <v>18800</v>
      </c>
      <c r="C3353">
        <v>6</v>
      </c>
      <c r="D3353">
        <v>63000</v>
      </c>
      <c r="E3353" s="46">
        <v>45079</v>
      </c>
      <c r="F3353">
        <v>-9488</v>
      </c>
      <c r="I3353" t="str">
        <f>INDEX(LedgerMapping[[#All],[Level 3]],MATCH(Actuals[[#This Row],[Sub Ledger]],LedgerMapping[[#All],[Sub Ledger]],0))</f>
        <v>Marketing</v>
      </c>
      <c r="J3353" s="22">
        <f>YEAR(Actuals[[#This Row],[Date]])</f>
        <v>2023</v>
      </c>
      <c r="K3353" s="22">
        <f>MONTH(Actuals[[#This Row],[Date]])</f>
        <v>6</v>
      </c>
      <c r="L3353" s="12"/>
    </row>
    <row r="3354" spans="1:12" x14ac:dyDescent="0.3">
      <c r="A3354">
        <v>5</v>
      </c>
      <c r="B3354">
        <v>19828</v>
      </c>
      <c r="C3354">
        <v>6</v>
      </c>
      <c r="D3354">
        <v>63000</v>
      </c>
      <c r="E3354" s="46">
        <v>45110</v>
      </c>
      <c r="F3354">
        <v>-4136</v>
      </c>
      <c r="I3354" t="str">
        <f>INDEX(LedgerMapping[[#All],[Level 3]],MATCH(Actuals[[#This Row],[Sub Ledger]],LedgerMapping[[#All],[Sub Ledger]],0))</f>
        <v>Marketing</v>
      </c>
      <c r="J3354" s="22">
        <f>YEAR(Actuals[[#This Row],[Date]])</f>
        <v>2023</v>
      </c>
      <c r="K3354" s="22">
        <f>MONTH(Actuals[[#This Row],[Date]])</f>
        <v>7</v>
      </c>
      <c r="L3354" s="12"/>
    </row>
    <row r="3355" spans="1:12" x14ac:dyDescent="0.3">
      <c r="A3355">
        <v>5</v>
      </c>
      <c r="B3355">
        <v>20858</v>
      </c>
      <c r="C3355">
        <v>6</v>
      </c>
      <c r="D3355">
        <v>63000</v>
      </c>
      <c r="E3355" s="46">
        <v>45141</v>
      </c>
      <c r="F3355">
        <v>-7856</v>
      </c>
      <c r="I3355" t="str">
        <f>INDEX(LedgerMapping[[#All],[Level 3]],MATCH(Actuals[[#This Row],[Sub Ledger]],LedgerMapping[[#All],[Sub Ledger]],0))</f>
        <v>Marketing</v>
      </c>
      <c r="J3355" s="22">
        <f>YEAR(Actuals[[#This Row],[Date]])</f>
        <v>2023</v>
      </c>
      <c r="K3355" s="22">
        <f>MONTH(Actuals[[#This Row],[Date]])</f>
        <v>8</v>
      </c>
      <c r="L3355" s="12"/>
    </row>
    <row r="3356" spans="1:12" x14ac:dyDescent="0.3">
      <c r="A3356">
        <v>5</v>
      </c>
      <c r="B3356">
        <v>21859</v>
      </c>
      <c r="C3356">
        <v>6</v>
      </c>
      <c r="D3356">
        <v>63000</v>
      </c>
      <c r="E3356" s="46">
        <v>45169</v>
      </c>
      <c r="F3356">
        <v>-11729</v>
      </c>
      <c r="I3356" t="str">
        <f>INDEX(LedgerMapping[[#All],[Level 3]],MATCH(Actuals[[#This Row],[Sub Ledger]],LedgerMapping[[#All],[Sub Ledger]],0))</f>
        <v>Marketing</v>
      </c>
      <c r="J3356" s="22">
        <f>YEAR(Actuals[[#This Row],[Date]])</f>
        <v>2023</v>
      </c>
      <c r="K3356" s="22">
        <f>MONTH(Actuals[[#This Row],[Date]])</f>
        <v>8</v>
      </c>
      <c r="L3356" s="12"/>
    </row>
    <row r="3357" spans="1:12" x14ac:dyDescent="0.3">
      <c r="A3357">
        <v>5</v>
      </c>
      <c r="B3357">
        <v>23841</v>
      </c>
      <c r="C3357">
        <v>6</v>
      </c>
      <c r="D3357">
        <v>63000</v>
      </c>
      <c r="E3357" s="46">
        <v>45230</v>
      </c>
      <c r="F3357">
        <v>-6800</v>
      </c>
      <c r="I3357" t="str">
        <f>INDEX(LedgerMapping[[#All],[Level 3]],MATCH(Actuals[[#This Row],[Sub Ledger]],LedgerMapping[[#All],[Sub Ledger]],0))</f>
        <v>Marketing</v>
      </c>
      <c r="J3357" s="22">
        <f>YEAR(Actuals[[#This Row],[Date]])</f>
        <v>2023</v>
      </c>
      <c r="K3357" s="22">
        <f>MONTH(Actuals[[#This Row],[Date]])</f>
        <v>10</v>
      </c>
      <c r="L3357" s="12"/>
    </row>
    <row r="3358" spans="1:12" x14ac:dyDescent="0.3">
      <c r="A3358">
        <v>5</v>
      </c>
      <c r="B3358">
        <v>24870</v>
      </c>
      <c r="C3358">
        <v>6</v>
      </c>
      <c r="D3358">
        <v>63000</v>
      </c>
      <c r="E3358" s="46">
        <v>45261</v>
      </c>
      <c r="F3358">
        <v>-8858</v>
      </c>
      <c r="I3358" t="str">
        <f>INDEX(LedgerMapping[[#All],[Level 3]],MATCH(Actuals[[#This Row],[Sub Ledger]],LedgerMapping[[#All],[Sub Ledger]],0))</f>
        <v>Marketing</v>
      </c>
      <c r="J3358" s="22">
        <f>YEAR(Actuals[[#This Row],[Date]])</f>
        <v>2023</v>
      </c>
      <c r="K3358" s="22">
        <f>MONTH(Actuals[[#This Row],[Date]])</f>
        <v>12</v>
      </c>
      <c r="L3358" s="12"/>
    </row>
    <row r="3359" spans="1:12" x14ac:dyDescent="0.3">
      <c r="A3359">
        <v>5</v>
      </c>
      <c r="B3359">
        <v>25934</v>
      </c>
      <c r="C3359">
        <v>6</v>
      </c>
      <c r="D3359">
        <v>63000</v>
      </c>
      <c r="E3359" s="46">
        <v>45291</v>
      </c>
      <c r="F3359">
        <v>-4056</v>
      </c>
      <c r="I3359" t="str">
        <f>INDEX(LedgerMapping[[#All],[Level 3]],MATCH(Actuals[[#This Row],[Sub Ledger]],LedgerMapping[[#All],[Sub Ledger]],0))</f>
        <v>Marketing</v>
      </c>
      <c r="J3359" s="22">
        <f>YEAR(Actuals[[#This Row],[Date]])</f>
        <v>2023</v>
      </c>
      <c r="K3359" s="22">
        <f>MONTH(Actuals[[#This Row],[Date]])</f>
        <v>12</v>
      </c>
      <c r="L3359" s="12"/>
    </row>
    <row r="3360" spans="1:12" x14ac:dyDescent="0.3">
      <c r="A3360">
        <v>5</v>
      </c>
      <c r="B3360">
        <v>27065</v>
      </c>
      <c r="C3360">
        <v>6</v>
      </c>
      <c r="D3360">
        <v>63000</v>
      </c>
      <c r="E3360" s="46">
        <v>45322</v>
      </c>
      <c r="F3360">
        <v>-24740</v>
      </c>
      <c r="I3360" t="str">
        <f>INDEX(LedgerMapping[[#All],[Level 3]],MATCH(Actuals[[#This Row],[Sub Ledger]],LedgerMapping[[#All],[Sub Ledger]],0))</f>
        <v>Marketing</v>
      </c>
      <c r="J3360" s="22">
        <f>YEAR(Actuals[[#This Row],[Date]])</f>
        <v>2024</v>
      </c>
      <c r="K3360" s="22">
        <f>MONTH(Actuals[[#This Row],[Date]])</f>
        <v>1</v>
      </c>
      <c r="L3360" s="12"/>
    </row>
    <row r="3361" spans="1:12" x14ac:dyDescent="0.3">
      <c r="A3361">
        <v>5</v>
      </c>
      <c r="B3361">
        <v>28217</v>
      </c>
      <c r="C3361">
        <v>6</v>
      </c>
      <c r="D3361">
        <v>63000</v>
      </c>
      <c r="E3361" s="46">
        <v>45354</v>
      </c>
      <c r="F3361">
        <v>-23316</v>
      </c>
      <c r="I3361" t="str">
        <f>INDEX(LedgerMapping[[#All],[Level 3]],MATCH(Actuals[[#This Row],[Sub Ledger]],LedgerMapping[[#All],[Sub Ledger]],0))</f>
        <v>Marketing</v>
      </c>
      <c r="J3361" s="22">
        <f>YEAR(Actuals[[#This Row],[Date]])</f>
        <v>2024</v>
      </c>
      <c r="K3361" s="22">
        <f>MONTH(Actuals[[#This Row],[Date]])</f>
        <v>3</v>
      </c>
      <c r="L3361" s="12"/>
    </row>
    <row r="3362" spans="1:12" x14ac:dyDescent="0.3">
      <c r="A3362">
        <v>5</v>
      </c>
      <c r="B3362">
        <v>29371</v>
      </c>
      <c r="C3362">
        <v>6</v>
      </c>
      <c r="D3362">
        <v>63000</v>
      </c>
      <c r="E3362" s="46">
        <v>45384</v>
      </c>
      <c r="F3362">
        <v>-12028</v>
      </c>
      <c r="I3362" t="str">
        <f>INDEX(LedgerMapping[[#All],[Level 3]],MATCH(Actuals[[#This Row],[Sub Ledger]],LedgerMapping[[#All],[Sub Ledger]],0))</f>
        <v>Marketing</v>
      </c>
      <c r="J3362" s="22">
        <f>YEAR(Actuals[[#This Row],[Date]])</f>
        <v>2024</v>
      </c>
      <c r="K3362" s="22">
        <f>MONTH(Actuals[[#This Row],[Date]])</f>
        <v>4</v>
      </c>
      <c r="L3362" s="12"/>
    </row>
    <row r="3363" spans="1:12" x14ac:dyDescent="0.3">
      <c r="A3363">
        <v>5</v>
      </c>
      <c r="B3363">
        <v>30497</v>
      </c>
      <c r="C3363">
        <v>6</v>
      </c>
      <c r="D3363">
        <v>63000</v>
      </c>
      <c r="E3363" s="46">
        <v>45415</v>
      </c>
      <c r="F3363">
        <v>-8807</v>
      </c>
      <c r="I3363" t="str">
        <f>INDEX(LedgerMapping[[#All],[Level 3]],MATCH(Actuals[[#This Row],[Sub Ledger]],LedgerMapping[[#All],[Sub Ledger]],0))</f>
        <v>Marketing</v>
      </c>
      <c r="J3363" s="22">
        <f>YEAR(Actuals[[#This Row],[Date]])</f>
        <v>2024</v>
      </c>
      <c r="K3363" s="22">
        <f>MONTH(Actuals[[#This Row],[Date]])</f>
        <v>5</v>
      </c>
      <c r="L3363" s="12"/>
    </row>
    <row r="3364" spans="1:12" x14ac:dyDescent="0.3">
      <c r="A3364">
        <v>5</v>
      </c>
      <c r="B3364">
        <v>31623</v>
      </c>
      <c r="C3364">
        <v>6</v>
      </c>
      <c r="D3364">
        <v>63000</v>
      </c>
      <c r="E3364" s="46">
        <v>45445</v>
      </c>
      <c r="F3364">
        <v>-7990</v>
      </c>
      <c r="I3364" t="str">
        <f>INDEX(LedgerMapping[[#All],[Level 3]],MATCH(Actuals[[#This Row],[Sub Ledger]],LedgerMapping[[#All],[Sub Ledger]],0))</f>
        <v>Marketing</v>
      </c>
      <c r="J3364" s="22">
        <f>YEAR(Actuals[[#This Row],[Date]])</f>
        <v>2024</v>
      </c>
      <c r="K3364" s="22">
        <f>MONTH(Actuals[[#This Row],[Date]])</f>
        <v>6</v>
      </c>
      <c r="L3364" s="12"/>
    </row>
    <row r="3365" spans="1:12" x14ac:dyDescent="0.3">
      <c r="A3365">
        <v>5</v>
      </c>
      <c r="B3365">
        <v>32747</v>
      </c>
      <c r="C3365">
        <v>6</v>
      </c>
      <c r="D3365">
        <v>63000</v>
      </c>
      <c r="E3365" s="46">
        <v>45476</v>
      </c>
      <c r="F3365">
        <v>-8739</v>
      </c>
      <c r="I3365" t="str">
        <f>INDEX(LedgerMapping[[#All],[Level 3]],MATCH(Actuals[[#This Row],[Sub Ledger]],LedgerMapping[[#All],[Sub Ledger]],0))</f>
        <v>Marketing</v>
      </c>
      <c r="J3365" s="22">
        <f>YEAR(Actuals[[#This Row],[Date]])</f>
        <v>2024</v>
      </c>
      <c r="K3365" s="22">
        <f>MONTH(Actuals[[#This Row],[Date]])</f>
        <v>7</v>
      </c>
      <c r="L3365" s="12"/>
    </row>
    <row r="3366" spans="1:12" x14ac:dyDescent="0.3">
      <c r="A3366">
        <v>5</v>
      </c>
      <c r="B3366">
        <v>33871</v>
      </c>
      <c r="C3366">
        <v>6</v>
      </c>
      <c r="D3366">
        <v>63000</v>
      </c>
      <c r="E3366" s="46">
        <v>45507</v>
      </c>
      <c r="F3366">
        <v>-10332</v>
      </c>
      <c r="I3366" t="str">
        <f>INDEX(LedgerMapping[[#All],[Level 3]],MATCH(Actuals[[#This Row],[Sub Ledger]],LedgerMapping[[#All],[Sub Ledger]],0))</f>
        <v>Marketing</v>
      </c>
      <c r="J3366" s="22">
        <f>YEAR(Actuals[[#This Row],[Date]])</f>
        <v>2024</v>
      </c>
      <c r="K3366" s="22">
        <f>MONTH(Actuals[[#This Row],[Date]])</f>
        <v>8</v>
      </c>
      <c r="L3366" s="12"/>
    </row>
    <row r="3367" spans="1:12" x14ac:dyDescent="0.3">
      <c r="A3367">
        <v>5</v>
      </c>
      <c r="B3367">
        <v>35022</v>
      </c>
      <c r="C3367">
        <v>6</v>
      </c>
      <c r="D3367">
        <v>63000</v>
      </c>
      <c r="E3367" s="46">
        <v>45536</v>
      </c>
      <c r="F3367">
        <v>-5399</v>
      </c>
      <c r="I3367" t="str">
        <f>INDEX(LedgerMapping[[#All],[Level 3]],MATCH(Actuals[[#This Row],[Sub Ledger]],LedgerMapping[[#All],[Sub Ledger]],0))</f>
        <v>Marketing</v>
      </c>
      <c r="J3367" s="22">
        <f>YEAR(Actuals[[#This Row],[Date]])</f>
        <v>2024</v>
      </c>
      <c r="K3367" s="22">
        <f>MONTH(Actuals[[#This Row],[Date]])</f>
        <v>9</v>
      </c>
      <c r="L3367" s="12"/>
    </row>
    <row r="3368" spans="1:12" x14ac:dyDescent="0.3">
      <c r="A3368">
        <v>5</v>
      </c>
      <c r="B3368">
        <v>36172</v>
      </c>
      <c r="C3368">
        <v>6</v>
      </c>
      <c r="D3368">
        <v>63000</v>
      </c>
      <c r="E3368" s="46">
        <v>45567</v>
      </c>
      <c r="F3368">
        <v>-8498</v>
      </c>
      <c r="I3368" t="str">
        <f>INDEX(LedgerMapping[[#All],[Level 3]],MATCH(Actuals[[#This Row],[Sub Ledger]],LedgerMapping[[#All],[Sub Ledger]],0))</f>
        <v>Marketing</v>
      </c>
      <c r="J3368" s="22">
        <f>YEAR(Actuals[[#This Row],[Date]])</f>
        <v>2024</v>
      </c>
      <c r="K3368" s="22">
        <f>MONTH(Actuals[[#This Row],[Date]])</f>
        <v>10</v>
      </c>
      <c r="L3368" s="12"/>
    </row>
    <row r="3369" spans="1:12" x14ac:dyDescent="0.3">
      <c r="A3369">
        <v>5</v>
      </c>
      <c r="B3369">
        <v>37322</v>
      </c>
      <c r="C3369">
        <v>6</v>
      </c>
      <c r="D3369">
        <v>63000</v>
      </c>
      <c r="E3369" s="46">
        <v>45597</v>
      </c>
      <c r="F3369">
        <v>-14983</v>
      </c>
      <c r="I3369" t="str">
        <f>INDEX(LedgerMapping[[#All],[Level 3]],MATCH(Actuals[[#This Row],[Sub Ledger]],LedgerMapping[[#All],[Sub Ledger]],0))</f>
        <v>Marketing</v>
      </c>
      <c r="J3369" s="22">
        <f>YEAR(Actuals[[#This Row],[Date]])</f>
        <v>2024</v>
      </c>
      <c r="K3369" s="22">
        <f>MONTH(Actuals[[#This Row],[Date]])</f>
        <v>11</v>
      </c>
      <c r="L3369" s="12"/>
    </row>
    <row r="3370" spans="1:12" x14ac:dyDescent="0.3">
      <c r="A3370">
        <v>5</v>
      </c>
      <c r="B3370">
        <v>38472</v>
      </c>
      <c r="C3370">
        <v>6</v>
      </c>
      <c r="D3370">
        <v>63000</v>
      </c>
      <c r="E3370" s="46">
        <v>45628</v>
      </c>
      <c r="F3370">
        <v>-16183</v>
      </c>
      <c r="I3370" t="str">
        <f>INDEX(LedgerMapping[[#All],[Level 3]],MATCH(Actuals[[#This Row],[Sub Ledger]],LedgerMapping[[#All],[Sub Ledger]],0))</f>
        <v>Marketing</v>
      </c>
      <c r="J3370" s="22">
        <f>YEAR(Actuals[[#This Row],[Date]])</f>
        <v>2024</v>
      </c>
      <c r="K3370" s="22">
        <f>MONTH(Actuals[[#This Row],[Date]])</f>
        <v>12</v>
      </c>
      <c r="L3370" s="12"/>
    </row>
    <row r="3371" spans="1:12" x14ac:dyDescent="0.3">
      <c r="A3371">
        <v>5</v>
      </c>
      <c r="B3371">
        <v>35023</v>
      </c>
      <c r="C3371">
        <v>6</v>
      </c>
      <c r="D3371">
        <v>65000</v>
      </c>
      <c r="E3371" s="46">
        <v>45536</v>
      </c>
      <c r="F3371">
        <v>-604</v>
      </c>
      <c r="I3371" t="str">
        <f>INDEX(LedgerMapping[[#All],[Level 3]],MATCH(Actuals[[#This Row],[Sub Ledger]],LedgerMapping[[#All],[Sub Ledger]],0))</f>
        <v>Administration</v>
      </c>
      <c r="J3371" s="22">
        <f>YEAR(Actuals[[#This Row],[Date]])</f>
        <v>2024</v>
      </c>
      <c r="K3371" s="22">
        <f>MONTH(Actuals[[#This Row],[Date]])</f>
        <v>9</v>
      </c>
      <c r="L3371" s="12"/>
    </row>
    <row r="3372" spans="1:12" x14ac:dyDescent="0.3">
      <c r="A3372">
        <v>5</v>
      </c>
      <c r="B3372">
        <v>394</v>
      </c>
      <c r="C3372">
        <v>6</v>
      </c>
      <c r="D3372">
        <v>65000</v>
      </c>
      <c r="E3372" s="46">
        <v>44562</v>
      </c>
      <c r="F3372">
        <v>-553</v>
      </c>
      <c r="I3372" t="str">
        <f>INDEX(LedgerMapping[[#All],[Level 3]],MATCH(Actuals[[#This Row],[Sub Ledger]],LedgerMapping[[#All],[Sub Ledger]],0))</f>
        <v>Administration</v>
      </c>
      <c r="J3372" s="22">
        <f>YEAR(Actuals[[#This Row],[Date]])</f>
        <v>2022</v>
      </c>
      <c r="K3372" s="22">
        <f>MONTH(Actuals[[#This Row],[Date]])</f>
        <v>1</v>
      </c>
      <c r="L3372" s="12"/>
    </row>
    <row r="3373" spans="1:12" x14ac:dyDescent="0.3">
      <c r="A3373">
        <v>5</v>
      </c>
      <c r="B3373">
        <v>1520</v>
      </c>
      <c r="C3373">
        <v>6</v>
      </c>
      <c r="D3373">
        <v>65000</v>
      </c>
      <c r="E3373" s="46">
        <v>44593</v>
      </c>
      <c r="F3373">
        <v>-306</v>
      </c>
      <c r="I3373" t="str">
        <f>INDEX(LedgerMapping[[#All],[Level 3]],MATCH(Actuals[[#This Row],[Sub Ledger]],LedgerMapping[[#All],[Sub Ledger]],0))</f>
        <v>Administration</v>
      </c>
      <c r="J3373" s="22">
        <f>YEAR(Actuals[[#This Row],[Date]])</f>
        <v>2022</v>
      </c>
      <c r="K3373" s="22">
        <f>MONTH(Actuals[[#This Row],[Date]])</f>
        <v>2</v>
      </c>
      <c r="L3373" s="12"/>
    </row>
    <row r="3374" spans="1:12" x14ac:dyDescent="0.3">
      <c r="A3374">
        <v>5</v>
      </c>
      <c r="B3374">
        <v>2638</v>
      </c>
      <c r="C3374">
        <v>6</v>
      </c>
      <c r="D3374">
        <v>65000</v>
      </c>
      <c r="E3374" s="46">
        <v>44624</v>
      </c>
      <c r="F3374">
        <v>-400</v>
      </c>
      <c r="I3374" t="str">
        <f>INDEX(LedgerMapping[[#All],[Level 3]],MATCH(Actuals[[#This Row],[Sub Ledger]],LedgerMapping[[#All],[Sub Ledger]],0))</f>
        <v>Administration</v>
      </c>
      <c r="J3374" s="22">
        <f>YEAR(Actuals[[#This Row],[Date]])</f>
        <v>2022</v>
      </c>
      <c r="K3374" s="22">
        <f>MONTH(Actuals[[#This Row],[Date]])</f>
        <v>3</v>
      </c>
      <c r="L3374" s="12"/>
    </row>
    <row r="3375" spans="1:12" x14ac:dyDescent="0.3">
      <c r="A3375">
        <v>5</v>
      </c>
      <c r="B3375">
        <v>3760</v>
      </c>
      <c r="C3375">
        <v>6</v>
      </c>
      <c r="D3375">
        <v>65000</v>
      </c>
      <c r="E3375" s="46">
        <v>44654</v>
      </c>
      <c r="F3375">
        <v>-424</v>
      </c>
      <c r="I3375" t="str">
        <f>INDEX(LedgerMapping[[#All],[Level 3]],MATCH(Actuals[[#This Row],[Sub Ledger]],LedgerMapping[[#All],[Sub Ledger]],0))</f>
        <v>Administration</v>
      </c>
      <c r="J3375" s="22">
        <f>YEAR(Actuals[[#This Row],[Date]])</f>
        <v>2022</v>
      </c>
      <c r="K3375" s="22">
        <f>MONTH(Actuals[[#This Row],[Date]])</f>
        <v>4</v>
      </c>
      <c r="L3375" s="12"/>
    </row>
    <row r="3376" spans="1:12" x14ac:dyDescent="0.3">
      <c r="A3376">
        <v>5</v>
      </c>
      <c r="B3376">
        <v>4885</v>
      </c>
      <c r="C3376">
        <v>6</v>
      </c>
      <c r="D3376">
        <v>65000</v>
      </c>
      <c r="E3376" s="46">
        <v>44685</v>
      </c>
      <c r="F3376">
        <v>-322</v>
      </c>
      <c r="I3376" t="str">
        <f>INDEX(LedgerMapping[[#All],[Level 3]],MATCH(Actuals[[#This Row],[Sub Ledger]],LedgerMapping[[#All],[Sub Ledger]],0))</f>
        <v>Administration</v>
      </c>
      <c r="J3376" s="22">
        <f>YEAR(Actuals[[#This Row],[Date]])</f>
        <v>2022</v>
      </c>
      <c r="K3376" s="22">
        <f>MONTH(Actuals[[#This Row],[Date]])</f>
        <v>5</v>
      </c>
      <c r="L3376" s="12"/>
    </row>
    <row r="3377" spans="1:12" x14ac:dyDescent="0.3">
      <c r="A3377">
        <v>5</v>
      </c>
      <c r="B3377">
        <v>6008</v>
      </c>
      <c r="C3377">
        <v>6</v>
      </c>
      <c r="D3377">
        <v>65000</v>
      </c>
      <c r="E3377" s="46">
        <v>44715</v>
      </c>
      <c r="F3377">
        <v>-588</v>
      </c>
      <c r="I3377" t="str">
        <f>INDEX(LedgerMapping[[#All],[Level 3]],MATCH(Actuals[[#This Row],[Sub Ledger]],LedgerMapping[[#All],[Sub Ledger]],0))</f>
        <v>Administration</v>
      </c>
      <c r="J3377" s="22">
        <f>YEAR(Actuals[[#This Row],[Date]])</f>
        <v>2022</v>
      </c>
      <c r="K3377" s="22">
        <f>MONTH(Actuals[[#This Row],[Date]])</f>
        <v>6</v>
      </c>
      <c r="L3377" s="12"/>
    </row>
    <row r="3378" spans="1:12" x14ac:dyDescent="0.3">
      <c r="A3378">
        <v>5</v>
      </c>
      <c r="B3378">
        <v>7130</v>
      </c>
      <c r="C3378">
        <v>6</v>
      </c>
      <c r="D3378">
        <v>65000</v>
      </c>
      <c r="E3378" s="46">
        <v>44746</v>
      </c>
      <c r="F3378">
        <v>-609</v>
      </c>
      <c r="I3378" t="str">
        <f>INDEX(LedgerMapping[[#All],[Level 3]],MATCH(Actuals[[#This Row],[Sub Ledger]],LedgerMapping[[#All],[Sub Ledger]],0))</f>
        <v>Administration</v>
      </c>
      <c r="J3378" s="22">
        <f>YEAR(Actuals[[#This Row],[Date]])</f>
        <v>2022</v>
      </c>
      <c r="K3378" s="22">
        <f>MONTH(Actuals[[#This Row],[Date]])</f>
        <v>7</v>
      </c>
      <c r="L3378" s="12"/>
    </row>
    <row r="3379" spans="1:12" x14ac:dyDescent="0.3">
      <c r="A3379">
        <v>5</v>
      </c>
      <c r="B3379">
        <v>8253</v>
      </c>
      <c r="C3379">
        <v>6</v>
      </c>
      <c r="D3379">
        <v>65000</v>
      </c>
      <c r="E3379" s="46">
        <v>44777</v>
      </c>
      <c r="F3379">
        <v>-455</v>
      </c>
      <c r="I3379" t="str">
        <f>INDEX(LedgerMapping[[#All],[Level 3]],MATCH(Actuals[[#This Row],[Sub Ledger]],LedgerMapping[[#All],[Sub Ledger]],0))</f>
        <v>Administration</v>
      </c>
      <c r="J3379" s="22">
        <f>YEAR(Actuals[[#This Row],[Date]])</f>
        <v>2022</v>
      </c>
      <c r="K3379" s="22">
        <f>MONTH(Actuals[[#This Row],[Date]])</f>
        <v>8</v>
      </c>
      <c r="L3379" s="12"/>
    </row>
    <row r="3380" spans="1:12" x14ac:dyDescent="0.3">
      <c r="A3380">
        <v>5</v>
      </c>
      <c r="B3380">
        <v>9371</v>
      </c>
      <c r="C3380">
        <v>6</v>
      </c>
      <c r="D3380">
        <v>65000</v>
      </c>
      <c r="E3380" s="46">
        <v>44805</v>
      </c>
      <c r="F3380">
        <v>-441</v>
      </c>
      <c r="I3380" t="str">
        <f>INDEX(LedgerMapping[[#All],[Level 3]],MATCH(Actuals[[#This Row],[Sub Ledger]],LedgerMapping[[#All],[Sub Ledger]],0))</f>
        <v>Administration</v>
      </c>
      <c r="J3380" s="22">
        <f>YEAR(Actuals[[#This Row],[Date]])</f>
        <v>2022</v>
      </c>
      <c r="K3380" s="22">
        <f>MONTH(Actuals[[#This Row],[Date]])</f>
        <v>9</v>
      </c>
      <c r="L3380" s="12"/>
    </row>
    <row r="3381" spans="1:12" x14ac:dyDescent="0.3">
      <c r="A3381">
        <v>5</v>
      </c>
      <c r="B3381">
        <v>10486</v>
      </c>
      <c r="C3381">
        <v>6</v>
      </c>
      <c r="D3381">
        <v>65000</v>
      </c>
      <c r="E3381" s="46">
        <v>44836</v>
      </c>
      <c r="F3381">
        <v>-616</v>
      </c>
      <c r="I3381" t="str">
        <f>INDEX(LedgerMapping[[#All],[Level 3]],MATCH(Actuals[[#This Row],[Sub Ledger]],LedgerMapping[[#All],[Sub Ledger]],0))</f>
        <v>Administration</v>
      </c>
      <c r="J3381" s="22">
        <f>YEAR(Actuals[[#This Row],[Date]])</f>
        <v>2022</v>
      </c>
      <c r="K3381" s="22">
        <f>MONTH(Actuals[[#This Row],[Date]])</f>
        <v>10</v>
      </c>
      <c r="L3381" s="12"/>
    </row>
    <row r="3382" spans="1:12" x14ac:dyDescent="0.3">
      <c r="A3382">
        <v>5</v>
      </c>
      <c r="B3382">
        <v>11611</v>
      </c>
      <c r="C3382">
        <v>6</v>
      </c>
      <c r="D3382">
        <v>65000</v>
      </c>
      <c r="E3382" s="46">
        <v>44866</v>
      </c>
      <c r="F3382">
        <v>-376</v>
      </c>
      <c r="I3382" t="str">
        <f>INDEX(LedgerMapping[[#All],[Level 3]],MATCH(Actuals[[#This Row],[Sub Ledger]],LedgerMapping[[#All],[Sub Ledger]],0))</f>
        <v>Administration</v>
      </c>
      <c r="J3382" s="22">
        <f>YEAR(Actuals[[#This Row],[Date]])</f>
        <v>2022</v>
      </c>
      <c r="K3382" s="22">
        <f>MONTH(Actuals[[#This Row],[Date]])</f>
        <v>11</v>
      </c>
      <c r="L3382" s="12"/>
    </row>
    <row r="3383" spans="1:12" x14ac:dyDescent="0.3">
      <c r="A3383">
        <v>5</v>
      </c>
      <c r="B3383">
        <v>12739</v>
      </c>
      <c r="C3383">
        <v>6</v>
      </c>
      <c r="D3383">
        <v>65000</v>
      </c>
      <c r="E3383" s="46">
        <v>44897</v>
      </c>
      <c r="F3383">
        <v>-390</v>
      </c>
      <c r="I3383" t="str">
        <f>INDEX(LedgerMapping[[#All],[Level 3]],MATCH(Actuals[[#This Row],[Sub Ledger]],LedgerMapping[[#All],[Sub Ledger]],0))</f>
        <v>Administration</v>
      </c>
      <c r="J3383" s="22">
        <f>YEAR(Actuals[[#This Row],[Date]])</f>
        <v>2022</v>
      </c>
      <c r="K3383" s="22">
        <f>MONTH(Actuals[[#This Row],[Date]])</f>
        <v>12</v>
      </c>
      <c r="L3383" s="12"/>
    </row>
    <row r="3384" spans="1:12" x14ac:dyDescent="0.3">
      <c r="A3384">
        <v>5</v>
      </c>
      <c r="B3384">
        <v>13744</v>
      </c>
      <c r="C3384">
        <v>6</v>
      </c>
      <c r="D3384">
        <v>65000</v>
      </c>
      <c r="E3384" s="46">
        <v>44927</v>
      </c>
      <c r="F3384">
        <v>-486</v>
      </c>
      <c r="I3384" t="str">
        <f>INDEX(LedgerMapping[[#All],[Level 3]],MATCH(Actuals[[#This Row],[Sub Ledger]],LedgerMapping[[#All],[Sub Ledger]],0))</f>
        <v>Administration</v>
      </c>
      <c r="J3384" s="22">
        <f>YEAR(Actuals[[#This Row],[Date]])</f>
        <v>2023</v>
      </c>
      <c r="K3384" s="22">
        <f>MONTH(Actuals[[#This Row],[Date]])</f>
        <v>1</v>
      </c>
      <c r="L3384" s="12"/>
    </row>
    <row r="3385" spans="1:12" x14ac:dyDescent="0.3">
      <c r="A3385">
        <v>5</v>
      </c>
      <c r="B3385">
        <v>14754</v>
      </c>
      <c r="C3385">
        <v>6</v>
      </c>
      <c r="D3385">
        <v>65000</v>
      </c>
      <c r="E3385" s="46">
        <v>44958</v>
      </c>
      <c r="F3385">
        <v>-318</v>
      </c>
      <c r="I3385" t="str">
        <f>INDEX(LedgerMapping[[#All],[Level 3]],MATCH(Actuals[[#This Row],[Sub Ledger]],LedgerMapping[[#All],[Sub Ledger]],0))</f>
        <v>Administration</v>
      </c>
      <c r="J3385" s="22">
        <f>YEAR(Actuals[[#This Row],[Date]])</f>
        <v>2023</v>
      </c>
      <c r="K3385" s="22">
        <f>MONTH(Actuals[[#This Row],[Date]])</f>
        <v>2</v>
      </c>
      <c r="L3385" s="12"/>
    </row>
    <row r="3386" spans="1:12" x14ac:dyDescent="0.3">
      <c r="A3386">
        <v>5</v>
      </c>
      <c r="B3386">
        <v>15734</v>
      </c>
      <c r="C3386">
        <v>6</v>
      </c>
      <c r="D3386">
        <v>65000</v>
      </c>
      <c r="E3386" s="46">
        <v>44988</v>
      </c>
      <c r="F3386">
        <v>-270</v>
      </c>
      <c r="I3386" t="str">
        <f>INDEX(LedgerMapping[[#All],[Level 3]],MATCH(Actuals[[#This Row],[Sub Ledger]],LedgerMapping[[#All],[Sub Ledger]],0))</f>
        <v>Administration</v>
      </c>
      <c r="J3386" s="22">
        <f>YEAR(Actuals[[#This Row],[Date]])</f>
        <v>2023</v>
      </c>
      <c r="K3386" s="22">
        <f>MONTH(Actuals[[#This Row],[Date]])</f>
        <v>3</v>
      </c>
      <c r="L3386" s="12"/>
    </row>
    <row r="3387" spans="1:12" x14ac:dyDescent="0.3">
      <c r="A3387">
        <v>5</v>
      </c>
      <c r="B3387">
        <v>16766</v>
      </c>
      <c r="C3387">
        <v>6</v>
      </c>
      <c r="D3387">
        <v>65000</v>
      </c>
      <c r="E3387" s="46">
        <v>45018</v>
      </c>
      <c r="F3387">
        <v>-518</v>
      </c>
      <c r="I3387" t="str">
        <f>INDEX(LedgerMapping[[#All],[Level 3]],MATCH(Actuals[[#This Row],[Sub Ledger]],LedgerMapping[[#All],[Sub Ledger]],0))</f>
        <v>Administration</v>
      </c>
      <c r="J3387" s="22">
        <f>YEAR(Actuals[[#This Row],[Date]])</f>
        <v>2023</v>
      </c>
      <c r="K3387" s="22">
        <f>MONTH(Actuals[[#This Row],[Date]])</f>
        <v>4</v>
      </c>
      <c r="L3387" s="12"/>
    </row>
    <row r="3388" spans="1:12" x14ac:dyDescent="0.3">
      <c r="A3388">
        <v>5</v>
      </c>
      <c r="B3388">
        <v>17797</v>
      </c>
      <c r="C3388">
        <v>6</v>
      </c>
      <c r="D3388">
        <v>65000</v>
      </c>
      <c r="E3388" s="46">
        <v>45049</v>
      </c>
      <c r="F3388">
        <v>-443</v>
      </c>
      <c r="I3388" t="str">
        <f>INDEX(LedgerMapping[[#All],[Level 3]],MATCH(Actuals[[#This Row],[Sub Ledger]],LedgerMapping[[#All],[Sub Ledger]],0))</f>
        <v>Administration</v>
      </c>
      <c r="J3388" s="22">
        <f>YEAR(Actuals[[#This Row],[Date]])</f>
        <v>2023</v>
      </c>
      <c r="K3388" s="22">
        <f>MONTH(Actuals[[#This Row],[Date]])</f>
        <v>5</v>
      </c>
      <c r="L3388" s="12"/>
    </row>
    <row r="3389" spans="1:12" x14ac:dyDescent="0.3">
      <c r="A3389">
        <v>5</v>
      </c>
      <c r="B3389">
        <v>18801</v>
      </c>
      <c r="C3389">
        <v>6</v>
      </c>
      <c r="D3389">
        <v>65000</v>
      </c>
      <c r="E3389" s="46">
        <v>45079</v>
      </c>
      <c r="F3389">
        <v>-623</v>
      </c>
      <c r="I3389" t="str">
        <f>INDEX(LedgerMapping[[#All],[Level 3]],MATCH(Actuals[[#This Row],[Sub Ledger]],LedgerMapping[[#All],[Sub Ledger]],0))</f>
        <v>Administration</v>
      </c>
      <c r="J3389" s="22">
        <f>YEAR(Actuals[[#This Row],[Date]])</f>
        <v>2023</v>
      </c>
      <c r="K3389" s="22">
        <f>MONTH(Actuals[[#This Row],[Date]])</f>
        <v>6</v>
      </c>
      <c r="L3389" s="12"/>
    </row>
    <row r="3390" spans="1:12" x14ac:dyDescent="0.3">
      <c r="A3390">
        <v>5</v>
      </c>
      <c r="B3390">
        <v>19829</v>
      </c>
      <c r="C3390">
        <v>6</v>
      </c>
      <c r="D3390">
        <v>65000</v>
      </c>
      <c r="E3390" s="46">
        <v>45110</v>
      </c>
      <c r="F3390">
        <v>-336</v>
      </c>
      <c r="I3390" t="str">
        <f>INDEX(LedgerMapping[[#All],[Level 3]],MATCH(Actuals[[#This Row],[Sub Ledger]],LedgerMapping[[#All],[Sub Ledger]],0))</f>
        <v>Administration</v>
      </c>
      <c r="J3390" s="22">
        <f>YEAR(Actuals[[#This Row],[Date]])</f>
        <v>2023</v>
      </c>
      <c r="K3390" s="22">
        <f>MONTH(Actuals[[#This Row],[Date]])</f>
        <v>7</v>
      </c>
      <c r="L3390" s="12"/>
    </row>
    <row r="3391" spans="1:12" x14ac:dyDescent="0.3">
      <c r="A3391">
        <v>5</v>
      </c>
      <c r="B3391">
        <v>20859</v>
      </c>
      <c r="C3391">
        <v>6</v>
      </c>
      <c r="D3391">
        <v>65000</v>
      </c>
      <c r="E3391" s="46">
        <v>45141</v>
      </c>
      <c r="F3391">
        <v>-608</v>
      </c>
      <c r="I3391" t="str">
        <f>INDEX(LedgerMapping[[#All],[Level 3]],MATCH(Actuals[[#This Row],[Sub Ledger]],LedgerMapping[[#All],[Sub Ledger]],0))</f>
        <v>Administration</v>
      </c>
      <c r="J3391" s="22">
        <f>YEAR(Actuals[[#This Row],[Date]])</f>
        <v>2023</v>
      </c>
      <c r="K3391" s="22">
        <f>MONTH(Actuals[[#This Row],[Date]])</f>
        <v>8</v>
      </c>
      <c r="L3391" s="12"/>
    </row>
    <row r="3392" spans="1:12" x14ac:dyDescent="0.3">
      <c r="A3392">
        <v>5</v>
      </c>
      <c r="B3392">
        <v>21860</v>
      </c>
      <c r="C3392">
        <v>6</v>
      </c>
      <c r="D3392">
        <v>65000</v>
      </c>
      <c r="E3392" s="46">
        <v>45169</v>
      </c>
      <c r="F3392">
        <v>-294</v>
      </c>
      <c r="I3392" t="str">
        <f>INDEX(LedgerMapping[[#All],[Level 3]],MATCH(Actuals[[#This Row],[Sub Ledger]],LedgerMapping[[#All],[Sub Ledger]],0))</f>
        <v>Administration</v>
      </c>
      <c r="J3392" s="22">
        <f>YEAR(Actuals[[#This Row],[Date]])</f>
        <v>2023</v>
      </c>
      <c r="K3392" s="22">
        <f>MONTH(Actuals[[#This Row],[Date]])</f>
        <v>8</v>
      </c>
      <c r="L3392" s="12"/>
    </row>
    <row r="3393" spans="1:12" x14ac:dyDescent="0.3">
      <c r="A3393">
        <v>5</v>
      </c>
      <c r="B3393">
        <v>22837</v>
      </c>
      <c r="C3393">
        <v>6</v>
      </c>
      <c r="D3393">
        <v>65000</v>
      </c>
      <c r="E3393" s="46">
        <v>45200</v>
      </c>
      <c r="F3393">
        <v>-601</v>
      </c>
      <c r="I3393" t="str">
        <f>INDEX(LedgerMapping[[#All],[Level 3]],MATCH(Actuals[[#This Row],[Sub Ledger]],LedgerMapping[[#All],[Sub Ledger]],0))</f>
        <v>Administration</v>
      </c>
      <c r="J3393" s="22">
        <f>YEAR(Actuals[[#This Row],[Date]])</f>
        <v>2023</v>
      </c>
      <c r="K3393" s="22">
        <f>MONTH(Actuals[[#This Row],[Date]])</f>
        <v>10</v>
      </c>
      <c r="L3393" s="12"/>
    </row>
    <row r="3394" spans="1:12" x14ac:dyDescent="0.3">
      <c r="A3394">
        <v>5</v>
      </c>
      <c r="B3394">
        <v>23842</v>
      </c>
      <c r="C3394">
        <v>6</v>
      </c>
      <c r="D3394">
        <v>65000</v>
      </c>
      <c r="E3394" s="46">
        <v>45230</v>
      </c>
      <c r="F3394">
        <v>-324</v>
      </c>
      <c r="I3394" t="str">
        <f>INDEX(LedgerMapping[[#All],[Level 3]],MATCH(Actuals[[#This Row],[Sub Ledger]],LedgerMapping[[#All],[Sub Ledger]],0))</f>
        <v>Administration</v>
      </c>
      <c r="J3394" s="22">
        <f>YEAR(Actuals[[#This Row],[Date]])</f>
        <v>2023</v>
      </c>
      <c r="K3394" s="22">
        <f>MONTH(Actuals[[#This Row],[Date]])</f>
        <v>10</v>
      </c>
      <c r="L3394" s="12"/>
    </row>
    <row r="3395" spans="1:12" x14ac:dyDescent="0.3">
      <c r="A3395">
        <v>5</v>
      </c>
      <c r="B3395">
        <v>24871</v>
      </c>
      <c r="C3395">
        <v>6</v>
      </c>
      <c r="D3395">
        <v>65000</v>
      </c>
      <c r="E3395" s="46">
        <v>45261</v>
      </c>
      <c r="F3395">
        <v>-412</v>
      </c>
      <c r="I3395" t="str">
        <f>INDEX(LedgerMapping[[#All],[Level 3]],MATCH(Actuals[[#This Row],[Sub Ledger]],LedgerMapping[[#All],[Sub Ledger]],0))</f>
        <v>Administration</v>
      </c>
      <c r="J3395" s="22">
        <f>YEAR(Actuals[[#This Row],[Date]])</f>
        <v>2023</v>
      </c>
      <c r="K3395" s="22">
        <f>MONTH(Actuals[[#This Row],[Date]])</f>
        <v>12</v>
      </c>
      <c r="L3395" s="12"/>
    </row>
    <row r="3396" spans="1:12" x14ac:dyDescent="0.3">
      <c r="A3396">
        <v>5</v>
      </c>
      <c r="B3396">
        <v>25935</v>
      </c>
      <c r="C3396">
        <v>6</v>
      </c>
      <c r="D3396">
        <v>65000</v>
      </c>
      <c r="E3396" s="46">
        <v>45291</v>
      </c>
      <c r="F3396">
        <v>-680</v>
      </c>
      <c r="I3396" t="str">
        <f>INDEX(LedgerMapping[[#All],[Level 3]],MATCH(Actuals[[#This Row],[Sub Ledger]],LedgerMapping[[#All],[Sub Ledger]],0))</f>
        <v>Administration</v>
      </c>
      <c r="J3396" s="22">
        <f>YEAR(Actuals[[#This Row],[Date]])</f>
        <v>2023</v>
      </c>
      <c r="K3396" s="22">
        <f>MONTH(Actuals[[#This Row],[Date]])</f>
        <v>12</v>
      </c>
      <c r="L3396" s="12"/>
    </row>
    <row r="3397" spans="1:12" x14ac:dyDescent="0.3">
      <c r="A3397">
        <v>5</v>
      </c>
      <c r="B3397">
        <v>27066</v>
      </c>
      <c r="C3397">
        <v>6</v>
      </c>
      <c r="D3397">
        <v>65000</v>
      </c>
      <c r="E3397" s="46">
        <v>45322</v>
      </c>
      <c r="F3397">
        <v>-436</v>
      </c>
      <c r="I3397" t="str">
        <f>INDEX(LedgerMapping[[#All],[Level 3]],MATCH(Actuals[[#This Row],[Sub Ledger]],LedgerMapping[[#All],[Sub Ledger]],0))</f>
        <v>Administration</v>
      </c>
      <c r="J3397" s="22">
        <f>YEAR(Actuals[[#This Row],[Date]])</f>
        <v>2024</v>
      </c>
      <c r="K3397" s="22">
        <f>MONTH(Actuals[[#This Row],[Date]])</f>
        <v>1</v>
      </c>
      <c r="L3397" s="12"/>
    </row>
    <row r="3398" spans="1:12" x14ac:dyDescent="0.3">
      <c r="A3398">
        <v>5</v>
      </c>
      <c r="B3398">
        <v>28218</v>
      </c>
      <c r="C3398">
        <v>6</v>
      </c>
      <c r="D3398">
        <v>65000</v>
      </c>
      <c r="E3398" s="46">
        <v>45354</v>
      </c>
      <c r="F3398">
        <v>-702</v>
      </c>
      <c r="I3398" t="str">
        <f>INDEX(LedgerMapping[[#All],[Level 3]],MATCH(Actuals[[#This Row],[Sub Ledger]],LedgerMapping[[#All],[Sub Ledger]],0))</f>
        <v>Administration</v>
      </c>
      <c r="J3398" s="22">
        <f>YEAR(Actuals[[#This Row],[Date]])</f>
        <v>2024</v>
      </c>
      <c r="K3398" s="22">
        <f>MONTH(Actuals[[#This Row],[Date]])</f>
        <v>3</v>
      </c>
      <c r="L3398" s="12"/>
    </row>
    <row r="3399" spans="1:12" x14ac:dyDescent="0.3">
      <c r="A3399">
        <v>5</v>
      </c>
      <c r="B3399">
        <v>29372</v>
      </c>
      <c r="C3399">
        <v>6</v>
      </c>
      <c r="D3399">
        <v>65000</v>
      </c>
      <c r="E3399" s="46">
        <v>45384</v>
      </c>
      <c r="F3399">
        <v>-480</v>
      </c>
      <c r="I3399" t="str">
        <f>INDEX(LedgerMapping[[#All],[Level 3]],MATCH(Actuals[[#This Row],[Sub Ledger]],LedgerMapping[[#All],[Sub Ledger]],0))</f>
        <v>Administration</v>
      </c>
      <c r="J3399" s="22">
        <f>YEAR(Actuals[[#This Row],[Date]])</f>
        <v>2024</v>
      </c>
      <c r="K3399" s="22">
        <f>MONTH(Actuals[[#This Row],[Date]])</f>
        <v>4</v>
      </c>
      <c r="L3399" s="12"/>
    </row>
    <row r="3400" spans="1:12" x14ac:dyDescent="0.3">
      <c r="A3400">
        <v>5</v>
      </c>
      <c r="B3400">
        <v>30498</v>
      </c>
      <c r="C3400">
        <v>6</v>
      </c>
      <c r="D3400">
        <v>65000</v>
      </c>
      <c r="E3400" s="46">
        <v>45415</v>
      </c>
      <c r="F3400">
        <v>-723</v>
      </c>
      <c r="I3400" t="str">
        <f>INDEX(LedgerMapping[[#All],[Level 3]],MATCH(Actuals[[#This Row],[Sub Ledger]],LedgerMapping[[#All],[Sub Ledger]],0))</f>
        <v>Administration</v>
      </c>
      <c r="J3400" s="22">
        <f>YEAR(Actuals[[#This Row],[Date]])</f>
        <v>2024</v>
      </c>
      <c r="K3400" s="22">
        <f>MONTH(Actuals[[#This Row],[Date]])</f>
        <v>5</v>
      </c>
      <c r="L3400" s="12"/>
    </row>
    <row r="3401" spans="1:12" x14ac:dyDescent="0.3">
      <c r="A3401">
        <v>5</v>
      </c>
      <c r="B3401">
        <v>31624</v>
      </c>
      <c r="C3401">
        <v>6</v>
      </c>
      <c r="D3401">
        <v>65000</v>
      </c>
      <c r="E3401" s="46">
        <v>45445</v>
      </c>
      <c r="F3401">
        <v>-842</v>
      </c>
      <c r="I3401" t="str">
        <f>INDEX(LedgerMapping[[#All],[Level 3]],MATCH(Actuals[[#This Row],[Sub Ledger]],LedgerMapping[[#All],[Sub Ledger]],0))</f>
        <v>Administration</v>
      </c>
      <c r="J3401" s="22">
        <f>YEAR(Actuals[[#This Row],[Date]])</f>
        <v>2024</v>
      </c>
      <c r="K3401" s="22">
        <f>MONTH(Actuals[[#This Row],[Date]])</f>
        <v>6</v>
      </c>
      <c r="L3401" s="12"/>
    </row>
    <row r="3402" spans="1:12" x14ac:dyDescent="0.3">
      <c r="A3402">
        <v>5</v>
      </c>
      <c r="B3402">
        <v>32748</v>
      </c>
      <c r="C3402">
        <v>6</v>
      </c>
      <c r="D3402">
        <v>65000</v>
      </c>
      <c r="E3402" s="46">
        <v>45476</v>
      </c>
      <c r="F3402">
        <v>-983</v>
      </c>
      <c r="I3402" t="str">
        <f>INDEX(LedgerMapping[[#All],[Level 3]],MATCH(Actuals[[#This Row],[Sub Ledger]],LedgerMapping[[#All],[Sub Ledger]],0))</f>
        <v>Administration</v>
      </c>
      <c r="J3402" s="22">
        <f>YEAR(Actuals[[#This Row],[Date]])</f>
        <v>2024</v>
      </c>
      <c r="K3402" s="22">
        <f>MONTH(Actuals[[#This Row],[Date]])</f>
        <v>7</v>
      </c>
      <c r="L3402" s="12"/>
    </row>
    <row r="3403" spans="1:12" x14ac:dyDescent="0.3">
      <c r="A3403">
        <v>5</v>
      </c>
      <c r="B3403">
        <v>33872</v>
      </c>
      <c r="C3403">
        <v>6</v>
      </c>
      <c r="D3403">
        <v>65000</v>
      </c>
      <c r="E3403" s="46">
        <v>45507</v>
      </c>
      <c r="F3403">
        <v>-889</v>
      </c>
      <c r="I3403" t="str">
        <f>INDEX(LedgerMapping[[#All],[Level 3]],MATCH(Actuals[[#This Row],[Sub Ledger]],LedgerMapping[[#All],[Sub Ledger]],0))</f>
        <v>Administration</v>
      </c>
      <c r="J3403" s="22">
        <f>YEAR(Actuals[[#This Row],[Date]])</f>
        <v>2024</v>
      </c>
      <c r="K3403" s="22">
        <f>MONTH(Actuals[[#This Row],[Date]])</f>
        <v>8</v>
      </c>
      <c r="L3403" s="12"/>
    </row>
    <row r="3404" spans="1:12" x14ac:dyDescent="0.3">
      <c r="A3404">
        <v>5</v>
      </c>
      <c r="B3404">
        <v>36173</v>
      </c>
      <c r="C3404">
        <v>6</v>
      </c>
      <c r="D3404">
        <v>65000</v>
      </c>
      <c r="E3404" s="46">
        <v>45567</v>
      </c>
      <c r="F3404">
        <v>-515</v>
      </c>
      <c r="I3404" t="str">
        <f>INDEX(LedgerMapping[[#All],[Level 3]],MATCH(Actuals[[#This Row],[Sub Ledger]],LedgerMapping[[#All],[Sub Ledger]],0))</f>
        <v>Administration</v>
      </c>
      <c r="J3404" s="22">
        <f>YEAR(Actuals[[#This Row],[Date]])</f>
        <v>2024</v>
      </c>
      <c r="K3404" s="22">
        <f>MONTH(Actuals[[#This Row],[Date]])</f>
        <v>10</v>
      </c>
      <c r="L3404" s="12"/>
    </row>
    <row r="3405" spans="1:12" x14ac:dyDescent="0.3">
      <c r="A3405">
        <v>5</v>
      </c>
      <c r="B3405">
        <v>37323</v>
      </c>
      <c r="C3405">
        <v>6</v>
      </c>
      <c r="D3405">
        <v>65000</v>
      </c>
      <c r="E3405" s="46">
        <v>45597</v>
      </c>
      <c r="F3405">
        <v>-690</v>
      </c>
      <c r="I3405" t="str">
        <f>INDEX(LedgerMapping[[#All],[Level 3]],MATCH(Actuals[[#This Row],[Sub Ledger]],LedgerMapping[[#All],[Sub Ledger]],0))</f>
        <v>Administration</v>
      </c>
      <c r="J3405" s="22">
        <f>YEAR(Actuals[[#This Row],[Date]])</f>
        <v>2024</v>
      </c>
      <c r="K3405" s="22">
        <f>MONTH(Actuals[[#This Row],[Date]])</f>
        <v>11</v>
      </c>
      <c r="L3405" s="12"/>
    </row>
    <row r="3406" spans="1:12" x14ac:dyDescent="0.3">
      <c r="A3406">
        <v>5</v>
      </c>
      <c r="B3406">
        <v>38473</v>
      </c>
      <c r="C3406">
        <v>6</v>
      </c>
      <c r="D3406">
        <v>65000</v>
      </c>
      <c r="E3406" s="46">
        <v>45628</v>
      </c>
      <c r="F3406">
        <v>-515</v>
      </c>
      <c r="I3406" t="str">
        <f>INDEX(LedgerMapping[[#All],[Level 3]],MATCH(Actuals[[#This Row],[Sub Ledger]],LedgerMapping[[#All],[Sub Ledger]],0))</f>
        <v>Administration</v>
      </c>
      <c r="J3406" s="22">
        <f>YEAR(Actuals[[#This Row],[Date]])</f>
        <v>2024</v>
      </c>
      <c r="K3406" s="22">
        <f>MONTH(Actuals[[#This Row],[Date]])</f>
        <v>12</v>
      </c>
      <c r="L3406" s="12"/>
    </row>
    <row r="3407" spans="1:12" x14ac:dyDescent="0.3">
      <c r="A3407">
        <v>5</v>
      </c>
      <c r="B3407">
        <v>397</v>
      </c>
      <c r="C3407">
        <v>6</v>
      </c>
      <c r="D3407">
        <v>66000</v>
      </c>
      <c r="E3407" s="46">
        <v>44562</v>
      </c>
      <c r="F3407">
        <v>-503</v>
      </c>
      <c r="I3407" t="str">
        <f>INDEX(LedgerMapping[[#All],[Level 3]],MATCH(Actuals[[#This Row],[Sub Ledger]],LedgerMapping[[#All],[Sub Ledger]],0))</f>
        <v>Administration</v>
      </c>
      <c r="J3407" s="22">
        <f>YEAR(Actuals[[#This Row],[Date]])</f>
        <v>2022</v>
      </c>
      <c r="K3407" s="22">
        <f>MONTH(Actuals[[#This Row],[Date]])</f>
        <v>1</v>
      </c>
      <c r="L3407" s="12"/>
    </row>
    <row r="3408" spans="1:12" x14ac:dyDescent="0.3">
      <c r="A3408">
        <v>5</v>
      </c>
      <c r="B3408">
        <v>1523</v>
      </c>
      <c r="C3408">
        <v>6</v>
      </c>
      <c r="D3408">
        <v>66000</v>
      </c>
      <c r="E3408" s="46">
        <v>44593</v>
      </c>
      <c r="F3408">
        <v>-278</v>
      </c>
      <c r="I3408" t="str">
        <f>INDEX(LedgerMapping[[#All],[Level 3]],MATCH(Actuals[[#This Row],[Sub Ledger]],LedgerMapping[[#All],[Sub Ledger]],0))</f>
        <v>Administration</v>
      </c>
      <c r="J3408" s="22">
        <f>YEAR(Actuals[[#This Row],[Date]])</f>
        <v>2022</v>
      </c>
      <c r="K3408" s="22">
        <f>MONTH(Actuals[[#This Row],[Date]])</f>
        <v>2</v>
      </c>
      <c r="L3408" s="12"/>
    </row>
    <row r="3409" spans="1:12" x14ac:dyDescent="0.3">
      <c r="A3409">
        <v>5</v>
      </c>
      <c r="B3409">
        <v>2641</v>
      </c>
      <c r="C3409">
        <v>6</v>
      </c>
      <c r="D3409">
        <v>66000</v>
      </c>
      <c r="E3409" s="46">
        <v>44624</v>
      </c>
      <c r="F3409">
        <v>-364</v>
      </c>
      <c r="I3409" t="str">
        <f>INDEX(LedgerMapping[[#All],[Level 3]],MATCH(Actuals[[#This Row],[Sub Ledger]],LedgerMapping[[#All],[Sub Ledger]],0))</f>
        <v>Administration</v>
      </c>
      <c r="J3409" s="22">
        <f>YEAR(Actuals[[#This Row],[Date]])</f>
        <v>2022</v>
      </c>
      <c r="K3409" s="22">
        <f>MONTH(Actuals[[#This Row],[Date]])</f>
        <v>3</v>
      </c>
      <c r="L3409" s="12"/>
    </row>
    <row r="3410" spans="1:12" x14ac:dyDescent="0.3">
      <c r="A3410">
        <v>5</v>
      </c>
      <c r="B3410">
        <v>3763</v>
      </c>
      <c r="C3410">
        <v>6</v>
      </c>
      <c r="D3410">
        <v>66000</v>
      </c>
      <c r="E3410" s="46">
        <v>44654</v>
      </c>
      <c r="F3410">
        <v>-385</v>
      </c>
      <c r="I3410" t="str">
        <f>INDEX(LedgerMapping[[#All],[Level 3]],MATCH(Actuals[[#This Row],[Sub Ledger]],LedgerMapping[[#All],[Sub Ledger]],0))</f>
        <v>Administration</v>
      </c>
      <c r="J3410" s="22">
        <f>YEAR(Actuals[[#This Row],[Date]])</f>
        <v>2022</v>
      </c>
      <c r="K3410" s="22">
        <f>MONTH(Actuals[[#This Row],[Date]])</f>
        <v>4</v>
      </c>
      <c r="L3410" s="12"/>
    </row>
    <row r="3411" spans="1:12" x14ac:dyDescent="0.3">
      <c r="A3411">
        <v>5</v>
      </c>
      <c r="B3411">
        <v>4886</v>
      </c>
      <c r="C3411">
        <v>6</v>
      </c>
      <c r="D3411">
        <v>66000</v>
      </c>
      <c r="E3411" s="46">
        <v>44685</v>
      </c>
      <c r="F3411">
        <v>-293</v>
      </c>
      <c r="I3411" t="str">
        <f>INDEX(LedgerMapping[[#All],[Level 3]],MATCH(Actuals[[#This Row],[Sub Ledger]],LedgerMapping[[#All],[Sub Ledger]],0))</f>
        <v>Administration</v>
      </c>
      <c r="J3411" s="22">
        <f>YEAR(Actuals[[#This Row],[Date]])</f>
        <v>2022</v>
      </c>
      <c r="K3411" s="22">
        <f>MONTH(Actuals[[#This Row],[Date]])</f>
        <v>5</v>
      </c>
      <c r="L3411" s="12"/>
    </row>
    <row r="3412" spans="1:12" x14ac:dyDescent="0.3">
      <c r="A3412">
        <v>5</v>
      </c>
      <c r="B3412">
        <v>6010</v>
      </c>
      <c r="C3412">
        <v>6</v>
      </c>
      <c r="D3412">
        <v>66000</v>
      </c>
      <c r="E3412" s="46">
        <v>44715</v>
      </c>
      <c r="F3412">
        <v>-535</v>
      </c>
      <c r="I3412" t="str">
        <f>INDEX(LedgerMapping[[#All],[Level 3]],MATCH(Actuals[[#This Row],[Sub Ledger]],LedgerMapping[[#All],[Sub Ledger]],0))</f>
        <v>Administration</v>
      </c>
      <c r="J3412" s="22">
        <f>YEAR(Actuals[[#This Row],[Date]])</f>
        <v>2022</v>
      </c>
      <c r="K3412" s="22">
        <f>MONTH(Actuals[[#This Row],[Date]])</f>
        <v>6</v>
      </c>
      <c r="L3412" s="12"/>
    </row>
    <row r="3413" spans="1:12" x14ac:dyDescent="0.3">
      <c r="A3413">
        <v>5</v>
      </c>
      <c r="B3413">
        <v>7133</v>
      </c>
      <c r="C3413">
        <v>6</v>
      </c>
      <c r="D3413">
        <v>66000</v>
      </c>
      <c r="E3413" s="46">
        <v>44746</v>
      </c>
      <c r="F3413">
        <v>-554</v>
      </c>
      <c r="I3413" t="str">
        <f>INDEX(LedgerMapping[[#All],[Level 3]],MATCH(Actuals[[#This Row],[Sub Ledger]],LedgerMapping[[#All],[Sub Ledger]],0))</f>
        <v>Administration</v>
      </c>
      <c r="J3413" s="22">
        <f>YEAR(Actuals[[#This Row],[Date]])</f>
        <v>2022</v>
      </c>
      <c r="K3413" s="22">
        <f>MONTH(Actuals[[#This Row],[Date]])</f>
        <v>7</v>
      </c>
      <c r="L3413" s="12"/>
    </row>
    <row r="3414" spans="1:12" x14ac:dyDescent="0.3">
      <c r="A3414">
        <v>5</v>
      </c>
      <c r="B3414">
        <v>8254</v>
      </c>
      <c r="C3414">
        <v>6</v>
      </c>
      <c r="D3414">
        <v>66000</v>
      </c>
      <c r="E3414" s="46">
        <v>44777</v>
      </c>
      <c r="F3414">
        <v>-414</v>
      </c>
      <c r="I3414" t="str">
        <f>INDEX(LedgerMapping[[#All],[Level 3]],MATCH(Actuals[[#This Row],[Sub Ledger]],LedgerMapping[[#All],[Sub Ledger]],0))</f>
        <v>Administration</v>
      </c>
      <c r="J3414" s="22">
        <f>YEAR(Actuals[[#This Row],[Date]])</f>
        <v>2022</v>
      </c>
      <c r="K3414" s="22">
        <f>MONTH(Actuals[[#This Row],[Date]])</f>
        <v>8</v>
      </c>
      <c r="L3414" s="12"/>
    </row>
    <row r="3415" spans="1:12" x14ac:dyDescent="0.3">
      <c r="A3415">
        <v>5</v>
      </c>
      <c r="B3415">
        <v>9373</v>
      </c>
      <c r="C3415">
        <v>6</v>
      </c>
      <c r="D3415">
        <v>66000</v>
      </c>
      <c r="E3415" s="46">
        <v>44805</v>
      </c>
      <c r="F3415">
        <v>-401</v>
      </c>
      <c r="I3415" t="str">
        <f>INDEX(LedgerMapping[[#All],[Level 3]],MATCH(Actuals[[#This Row],[Sub Ledger]],LedgerMapping[[#All],[Sub Ledger]],0))</f>
        <v>Administration</v>
      </c>
      <c r="J3415" s="22">
        <f>YEAR(Actuals[[#This Row],[Date]])</f>
        <v>2022</v>
      </c>
      <c r="K3415" s="22">
        <f>MONTH(Actuals[[#This Row],[Date]])</f>
        <v>9</v>
      </c>
      <c r="L3415" s="12"/>
    </row>
    <row r="3416" spans="1:12" x14ac:dyDescent="0.3">
      <c r="A3416">
        <v>5</v>
      </c>
      <c r="B3416">
        <v>10489</v>
      </c>
      <c r="C3416">
        <v>6</v>
      </c>
      <c r="D3416">
        <v>66000</v>
      </c>
      <c r="E3416" s="46">
        <v>44836</v>
      </c>
      <c r="F3416">
        <v>-560</v>
      </c>
      <c r="I3416" t="str">
        <f>INDEX(LedgerMapping[[#All],[Level 3]],MATCH(Actuals[[#This Row],[Sub Ledger]],LedgerMapping[[#All],[Sub Ledger]],0))</f>
        <v>Administration</v>
      </c>
      <c r="J3416" s="22">
        <f>YEAR(Actuals[[#This Row],[Date]])</f>
        <v>2022</v>
      </c>
      <c r="K3416" s="22">
        <f>MONTH(Actuals[[#This Row],[Date]])</f>
        <v>10</v>
      </c>
      <c r="L3416" s="12"/>
    </row>
    <row r="3417" spans="1:12" x14ac:dyDescent="0.3">
      <c r="A3417">
        <v>5</v>
      </c>
      <c r="B3417">
        <v>11612</v>
      </c>
      <c r="C3417">
        <v>6</v>
      </c>
      <c r="D3417">
        <v>66000</v>
      </c>
      <c r="E3417" s="46">
        <v>44866</v>
      </c>
      <c r="F3417">
        <v>-342</v>
      </c>
      <c r="I3417" t="str">
        <f>INDEX(LedgerMapping[[#All],[Level 3]],MATCH(Actuals[[#This Row],[Sub Ledger]],LedgerMapping[[#All],[Sub Ledger]],0))</f>
        <v>Administration</v>
      </c>
      <c r="J3417" s="22">
        <f>YEAR(Actuals[[#This Row],[Date]])</f>
        <v>2022</v>
      </c>
      <c r="K3417" s="22">
        <f>MONTH(Actuals[[#This Row],[Date]])</f>
        <v>11</v>
      </c>
      <c r="L3417" s="12"/>
    </row>
    <row r="3418" spans="1:12" x14ac:dyDescent="0.3">
      <c r="A3418">
        <v>5</v>
      </c>
      <c r="B3418">
        <v>12740</v>
      </c>
      <c r="C3418">
        <v>6</v>
      </c>
      <c r="D3418">
        <v>66000</v>
      </c>
      <c r="E3418" s="46">
        <v>44897</v>
      </c>
      <c r="F3418">
        <v>-354</v>
      </c>
      <c r="I3418" t="str">
        <f>INDEX(LedgerMapping[[#All],[Level 3]],MATCH(Actuals[[#This Row],[Sub Ledger]],LedgerMapping[[#All],[Sub Ledger]],0))</f>
        <v>Administration</v>
      </c>
      <c r="J3418" s="22">
        <f>YEAR(Actuals[[#This Row],[Date]])</f>
        <v>2022</v>
      </c>
      <c r="K3418" s="22">
        <f>MONTH(Actuals[[#This Row],[Date]])</f>
        <v>12</v>
      </c>
      <c r="L3418" s="12"/>
    </row>
    <row r="3419" spans="1:12" x14ac:dyDescent="0.3">
      <c r="A3419">
        <v>5</v>
      </c>
      <c r="B3419">
        <v>13745</v>
      </c>
      <c r="C3419">
        <v>6</v>
      </c>
      <c r="D3419">
        <v>66000</v>
      </c>
      <c r="E3419" s="46">
        <v>44927</v>
      </c>
      <c r="F3419">
        <v>-442</v>
      </c>
      <c r="I3419" t="str">
        <f>INDEX(LedgerMapping[[#All],[Level 3]],MATCH(Actuals[[#This Row],[Sub Ledger]],LedgerMapping[[#All],[Sub Ledger]],0))</f>
        <v>Administration</v>
      </c>
      <c r="J3419" s="22">
        <f>YEAR(Actuals[[#This Row],[Date]])</f>
        <v>2023</v>
      </c>
      <c r="K3419" s="22">
        <f>MONTH(Actuals[[#This Row],[Date]])</f>
        <v>1</v>
      </c>
      <c r="L3419" s="12"/>
    </row>
    <row r="3420" spans="1:12" x14ac:dyDescent="0.3">
      <c r="A3420">
        <v>5</v>
      </c>
      <c r="B3420">
        <v>14755</v>
      </c>
      <c r="C3420">
        <v>6</v>
      </c>
      <c r="D3420">
        <v>66000</v>
      </c>
      <c r="E3420" s="46">
        <v>44958</v>
      </c>
      <c r="F3420">
        <v>-289</v>
      </c>
      <c r="I3420" t="str">
        <f>INDEX(LedgerMapping[[#All],[Level 3]],MATCH(Actuals[[#This Row],[Sub Ledger]],LedgerMapping[[#All],[Sub Ledger]],0))</f>
        <v>Administration</v>
      </c>
      <c r="J3420" s="22">
        <f>YEAR(Actuals[[#This Row],[Date]])</f>
        <v>2023</v>
      </c>
      <c r="K3420" s="22">
        <f>MONTH(Actuals[[#This Row],[Date]])</f>
        <v>2</v>
      </c>
      <c r="L3420" s="12"/>
    </row>
    <row r="3421" spans="1:12" x14ac:dyDescent="0.3">
      <c r="A3421">
        <v>5</v>
      </c>
      <c r="B3421">
        <v>15735</v>
      </c>
      <c r="C3421">
        <v>6</v>
      </c>
      <c r="D3421">
        <v>66000</v>
      </c>
      <c r="E3421" s="46">
        <v>44988</v>
      </c>
      <c r="F3421">
        <v>-245</v>
      </c>
      <c r="I3421" t="str">
        <f>INDEX(LedgerMapping[[#All],[Level 3]],MATCH(Actuals[[#This Row],[Sub Ledger]],LedgerMapping[[#All],[Sub Ledger]],0))</f>
        <v>Administration</v>
      </c>
      <c r="J3421" s="22">
        <f>YEAR(Actuals[[#This Row],[Date]])</f>
        <v>2023</v>
      </c>
      <c r="K3421" s="22">
        <f>MONTH(Actuals[[#This Row],[Date]])</f>
        <v>3</v>
      </c>
      <c r="L3421" s="12"/>
    </row>
    <row r="3422" spans="1:12" x14ac:dyDescent="0.3">
      <c r="A3422">
        <v>5</v>
      </c>
      <c r="B3422">
        <v>16767</v>
      </c>
      <c r="C3422">
        <v>6</v>
      </c>
      <c r="D3422">
        <v>66000</v>
      </c>
      <c r="E3422" s="46">
        <v>45018</v>
      </c>
      <c r="F3422">
        <v>-470</v>
      </c>
      <c r="I3422" t="str">
        <f>INDEX(LedgerMapping[[#All],[Level 3]],MATCH(Actuals[[#This Row],[Sub Ledger]],LedgerMapping[[#All],[Sub Ledger]],0))</f>
        <v>Administration</v>
      </c>
      <c r="J3422" s="22">
        <f>YEAR(Actuals[[#This Row],[Date]])</f>
        <v>2023</v>
      </c>
      <c r="K3422" s="22">
        <f>MONTH(Actuals[[#This Row],[Date]])</f>
        <v>4</v>
      </c>
      <c r="L3422" s="12"/>
    </row>
    <row r="3423" spans="1:12" x14ac:dyDescent="0.3">
      <c r="A3423">
        <v>5</v>
      </c>
      <c r="B3423">
        <v>17798</v>
      </c>
      <c r="C3423">
        <v>6</v>
      </c>
      <c r="D3423">
        <v>66000</v>
      </c>
      <c r="E3423" s="46">
        <v>45049</v>
      </c>
      <c r="F3423">
        <v>-402</v>
      </c>
      <c r="I3423" t="str">
        <f>INDEX(LedgerMapping[[#All],[Level 3]],MATCH(Actuals[[#This Row],[Sub Ledger]],LedgerMapping[[#All],[Sub Ledger]],0))</f>
        <v>Administration</v>
      </c>
      <c r="J3423" s="22">
        <f>YEAR(Actuals[[#This Row],[Date]])</f>
        <v>2023</v>
      </c>
      <c r="K3423" s="22">
        <f>MONTH(Actuals[[#This Row],[Date]])</f>
        <v>5</v>
      </c>
      <c r="L3423" s="12"/>
    </row>
    <row r="3424" spans="1:12" x14ac:dyDescent="0.3">
      <c r="A3424">
        <v>5</v>
      </c>
      <c r="B3424">
        <v>18802</v>
      </c>
      <c r="C3424">
        <v>6</v>
      </c>
      <c r="D3424">
        <v>66000</v>
      </c>
      <c r="E3424" s="46">
        <v>45079</v>
      </c>
      <c r="F3424">
        <v>-566</v>
      </c>
      <c r="I3424" t="str">
        <f>INDEX(LedgerMapping[[#All],[Level 3]],MATCH(Actuals[[#This Row],[Sub Ledger]],LedgerMapping[[#All],[Sub Ledger]],0))</f>
        <v>Administration</v>
      </c>
      <c r="J3424" s="22">
        <f>YEAR(Actuals[[#This Row],[Date]])</f>
        <v>2023</v>
      </c>
      <c r="K3424" s="22">
        <f>MONTH(Actuals[[#This Row],[Date]])</f>
        <v>6</v>
      </c>
      <c r="L3424" s="12"/>
    </row>
    <row r="3425" spans="1:12" x14ac:dyDescent="0.3">
      <c r="A3425">
        <v>5</v>
      </c>
      <c r="B3425">
        <v>19830</v>
      </c>
      <c r="C3425">
        <v>6</v>
      </c>
      <c r="D3425">
        <v>66000</v>
      </c>
      <c r="E3425" s="46">
        <v>45110</v>
      </c>
      <c r="F3425">
        <v>-305</v>
      </c>
      <c r="I3425" t="str">
        <f>INDEX(LedgerMapping[[#All],[Level 3]],MATCH(Actuals[[#This Row],[Sub Ledger]],LedgerMapping[[#All],[Sub Ledger]],0))</f>
        <v>Administration</v>
      </c>
      <c r="J3425" s="22">
        <f>YEAR(Actuals[[#This Row],[Date]])</f>
        <v>2023</v>
      </c>
      <c r="K3425" s="22">
        <f>MONTH(Actuals[[#This Row],[Date]])</f>
        <v>7</v>
      </c>
      <c r="L3425" s="12"/>
    </row>
    <row r="3426" spans="1:12" x14ac:dyDescent="0.3">
      <c r="A3426">
        <v>5</v>
      </c>
      <c r="B3426">
        <v>20860</v>
      </c>
      <c r="C3426">
        <v>6</v>
      </c>
      <c r="D3426">
        <v>66000</v>
      </c>
      <c r="E3426" s="46">
        <v>45141</v>
      </c>
      <c r="F3426">
        <v>-553</v>
      </c>
      <c r="I3426" t="str">
        <f>INDEX(LedgerMapping[[#All],[Level 3]],MATCH(Actuals[[#This Row],[Sub Ledger]],LedgerMapping[[#All],[Sub Ledger]],0))</f>
        <v>Administration</v>
      </c>
      <c r="J3426" s="22">
        <f>YEAR(Actuals[[#This Row],[Date]])</f>
        <v>2023</v>
      </c>
      <c r="K3426" s="22">
        <f>MONTH(Actuals[[#This Row],[Date]])</f>
        <v>8</v>
      </c>
      <c r="L3426" s="12"/>
    </row>
    <row r="3427" spans="1:12" x14ac:dyDescent="0.3">
      <c r="A3427">
        <v>5</v>
      </c>
      <c r="B3427">
        <v>21861</v>
      </c>
      <c r="C3427">
        <v>6</v>
      </c>
      <c r="D3427">
        <v>66000</v>
      </c>
      <c r="E3427" s="46">
        <v>45169</v>
      </c>
      <c r="F3427">
        <v>-267</v>
      </c>
      <c r="I3427" t="str">
        <f>INDEX(LedgerMapping[[#All],[Level 3]],MATCH(Actuals[[#This Row],[Sub Ledger]],LedgerMapping[[#All],[Sub Ledger]],0))</f>
        <v>Administration</v>
      </c>
      <c r="J3427" s="22">
        <f>YEAR(Actuals[[#This Row],[Date]])</f>
        <v>2023</v>
      </c>
      <c r="K3427" s="22">
        <f>MONTH(Actuals[[#This Row],[Date]])</f>
        <v>8</v>
      </c>
      <c r="L3427" s="12"/>
    </row>
    <row r="3428" spans="1:12" x14ac:dyDescent="0.3">
      <c r="A3428">
        <v>5</v>
      </c>
      <c r="B3428">
        <v>22838</v>
      </c>
      <c r="C3428">
        <v>6</v>
      </c>
      <c r="D3428">
        <v>66000</v>
      </c>
      <c r="E3428" s="46">
        <v>45200</v>
      </c>
      <c r="F3428">
        <v>-546</v>
      </c>
      <c r="I3428" t="str">
        <f>INDEX(LedgerMapping[[#All],[Level 3]],MATCH(Actuals[[#This Row],[Sub Ledger]],LedgerMapping[[#All],[Sub Ledger]],0))</f>
        <v>Administration</v>
      </c>
      <c r="J3428" s="22">
        <f>YEAR(Actuals[[#This Row],[Date]])</f>
        <v>2023</v>
      </c>
      <c r="K3428" s="22">
        <f>MONTH(Actuals[[#This Row],[Date]])</f>
        <v>10</v>
      </c>
      <c r="L3428" s="12"/>
    </row>
    <row r="3429" spans="1:12" x14ac:dyDescent="0.3">
      <c r="A3429">
        <v>5</v>
      </c>
      <c r="B3429">
        <v>23843</v>
      </c>
      <c r="C3429">
        <v>6</v>
      </c>
      <c r="D3429">
        <v>66000</v>
      </c>
      <c r="E3429" s="46">
        <v>45230</v>
      </c>
      <c r="F3429">
        <v>-295</v>
      </c>
      <c r="I3429" t="str">
        <f>INDEX(LedgerMapping[[#All],[Level 3]],MATCH(Actuals[[#This Row],[Sub Ledger]],LedgerMapping[[#All],[Sub Ledger]],0))</f>
        <v>Administration</v>
      </c>
      <c r="J3429" s="22">
        <f>YEAR(Actuals[[#This Row],[Date]])</f>
        <v>2023</v>
      </c>
      <c r="K3429" s="22">
        <f>MONTH(Actuals[[#This Row],[Date]])</f>
        <v>10</v>
      </c>
      <c r="L3429" s="12"/>
    </row>
    <row r="3430" spans="1:12" x14ac:dyDescent="0.3">
      <c r="A3430">
        <v>5</v>
      </c>
      <c r="B3430">
        <v>24872</v>
      </c>
      <c r="C3430">
        <v>6</v>
      </c>
      <c r="D3430">
        <v>66000</v>
      </c>
      <c r="E3430" s="46">
        <v>45261</v>
      </c>
      <c r="F3430">
        <v>-374</v>
      </c>
      <c r="I3430" t="str">
        <f>INDEX(LedgerMapping[[#All],[Level 3]],MATCH(Actuals[[#This Row],[Sub Ledger]],LedgerMapping[[#All],[Sub Ledger]],0))</f>
        <v>Administration</v>
      </c>
      <c r="J3430" s="22">
        <f>YEAR(Actuals[[#This Row],[Date]])</f>
        <v>2023</v>
      </c>
      <c r="K3430" s="22">
        <f>MONTH(Actuals[[#This Row],[Date]])</f>
        <v>12</v>
      </c>
      <c r="L3430" s="12"/>
    </row>
    <row r="3431" spans="1:12" x14ac:dyDescent="0.3">
      <c r="A3431">
        <v>5</v>
      </c>
      <c r="B3431">
        <v>25936</v>
      </c>
      <c r="C3431">
        <v>6</v>
      </c>
      <c r="D3431">
        <v>66000</v>
      </c>
      <c r="E3431" s="46">
        <v>45291</v>
      </c>
      <c r="F3431">
        <v>-619</v>
      </c>
      <c r="I3431" t="str">
        <f>INDEX(LedgerMapping[[#All],[Level 3]],MATCH(Actuals[[#This Row],[Sub Ledger]],LedgerMapping[[#All],[Sub Ledger]],0))</f>
        <v>Administration</v>
      </c>
      <c r="J3431" s="22">
        <f>YEAR(Actuals[[#This Row],[Date]])</f>
        <v>2023</v>
      </c>
      <c r="K3431" s="22">
        <f>MONTH(Actuals[[#This Row],[Date]])</f>
        <v>12</v>
      </c>
      <c r="L3431" s="12"/>
    </row>
    <row r="3432" spans="1:12" x14ac:dyDescent="0.3">
      <c r="A3432">
        <v>5</v>
      </c>
      <c r="B3432">
        <v>27067</v>
      </c>
      <c r="C3432">
        <v>6</v>
      </c>
      <c r="D3432">
        <v>66000</v>
      </c>
      <c r="E3432" s="46">
        <v>45322</v>
      </c>
      <c r="F3432">
        <v>-396</v>
      </c>
      <c r="I3432" t="str">
        <f>INDEX(LedgerMapping[[#All],[Level 3]],MATCH(Actuals[[#This Row],[Sub Ledger]],LedgerMapping[[#All],[Sub Ledger]],0))</f>
        <v>Administration</v>
      </c>
      <c r="J3432" s="22">
        <f>YEAR(Actuals[[#This Row],[Date]])</f>
        <v>2024</v>
      </c>
      <c r="K3432" s="22">
        <f>MONTH(Actuals[[#This Row],[Date]])</f>
        <v>1</v>
      </c>
      <c r="L3432" s="12"/>
    </row>
    <row r="3433" spans="1:12" x14ac:dyDescent="0.3">
      <c r="A3433">
        <v>5</v>
      </c>
      <c r="B3433">
        <v>28219</v>
      </c>
      <c r="C3433">
        <v>6</v>
      </c>
      <c r="D3433">
        <v>66000</v>
      </c>
      <c r="E3433" s="46">
        <v>45354</v>
      </c>
      <c r="F3433">
        <v>-638</v>
      </c>
      <c r="I3433" t="str">
        <f>INDEX(LedgerMapping[[#All],[Level 3]],MATCH(Actuals[[#This Row],[Sub Ledger]],LedgerMapping[[#All],[Sub Ledger]],0))</f>
        <v>Administration</v>
      </c>
      <c r="J3433" s="22">
        <f>YEAR(Actuals[[#This Row],[Date]])</f>
        <v>2024</v>
      </c>
      <c r="K3433" s="22">
        <f>MONTH(Actuals[[#This Row],[Date]])</f>
        <v>3</v>
      </c>
      <c r="L3433" s="12"/>
    </row>
    <row r="3434" spans="1:12" x14ac:dyDescent="0.3">
      <c r="A3434">
        <v>5</v>
      </c>
      <c r="B3434">
        <v>29373</v>
      </c>
      <c r="C3434">
        <v>6</v>
      </c>
      <c r="D3434">
        <v>66000</v>
      </c>
      <c r="E3434" s="46">
        <v>45384</v>
      </c>
      <c r="F3434">
        <v>-437</v>
      </c>
      <c r="I3434" t="str">
        <f>INDEX(LedgerMapping[[#All],[Level 3]],MATCH(Actuals[[#This Row],[Sub Ledger]],LedgerMapping[[#All],[Sub Ledger]],0))</f>
        <v>Administration</v>
      </c>
      <c r="J3434" s="22">
        <f>YEAR(Actuals[[#This Row],[Date]])</f>
        <v>2024</v>
      </c>
      <c r="K3434" s="22">
        <f>MONTH(Actuals[[#This Row],[Date]])</f>
        <v>4</v>
      </c>
      <c r="L3434" s="12"/>
    </row>
    <row r="3435" spans="1:12" x14ac:dyDescent="0.3">
      <c r="A3435">
        <v>5</v>
      </c>
      <c r="B3435">
        <v>30499</v>
      </c>
      <c r="C3435">
        <v>6</v>
      </c>
      <c r="D3435">
        <v>66000</v>
      </c>
      <c r="E3435" s="46">
        <v>45415</v>
      </c>
      <c r="F3435">
        <v>-657</v>
      </c>
      <c r="I3435" t="str">
        <f>INDEX(LedgerMapping[[#All],[Level 3]],MATCH(Actuals[[#This Row],[Sub Ledger]],LedgerMapping[[#All],[Sub Ledger]],0))</f>
        <v>Administration</v>
      </c>
      <c r="J3435" s="22">
        <f>YEAR(Actuals[[#This Row],[Date]])</f>
        <v>2024</v>
      </c>
      <c r="K3435" s="22">
        <f>MONTH(Actuals[[#This Row],[Date]])</f>
        <v>5</v>
      </c>
      <c r="L3435" s="12"/>
    </row>
    <row r="3436" spans="1:12" x14ac:dyDescent="0.3">
      <c r="A3436">
        <v>5</v>
      </c>
      <c r="B3436">
        <v>31625</v>
      </c>
      <c r="C3436">
        <v>6</v>
      </c>
      <c r="D3436">
        <v>66000</v>
      </c>
      <c r="E3436" s="46">
        <v>45445</v>
      </c>
      <c r="F3436">
        <v>-766</v>
      </c>
      <c r="I3436" t="str">
        <f>INDEX(LedgerMapping[[#All],[Level 3]],MATCH(Actuals[[#This Row],[Sub Ledger]],LedgerMapping[[#All],[Sub Ledger]],0))</f>
        <v>Administration</v>
      </c>
      <c r="J3436" s="22">
        <f>YEAR(Actuals[[#This Row],[Date]])</f>
        <v>2024</v>
      </c>
      <c r="K3436" s="22">
        <f>MONTH(Actuals[[#This Row],[Date]])</f>
        <v>6</v>
      </c>
      <c r="L3436" s="12"/>
    </row>
    <row r="3437" spans="1:12" x14ac:dyDescent="0.3">
      <c r="A3437">
        <v>5</v>
      </c>
      <c r="B3437">
        <v>32749</v>
      </c>
      <c r="C3437">
        <v>6</v>
      </c>
      <c r="D3437">
        <v>66000</v>
      </c>
      <c r="E3437" s="46">
        <v>45476</v>
      </c>
      <c r="F3437">
        <v>-894</v>
      </c>
      <c r="I3437" t="str">
        <f>INDEX(LedgerMapping[[#All],[Level 3]],MATCH(Actuals[[#This Row],[Sub Ledger]],LedgerMapping[[#All],[Sub Ledger]],0))</f>
        <v>Administration</v>
      </c>
      <c r="J3437" s="22">
        <f>YEAR(Actuals[[#This Row],[Date]])</f>
        <v>2024</v>
      </c>
      <c r="K3437" s="22">
        <f>MONTH(Actuals[[#This Row],[Date]])</f>
        <v>7</v>
      </c>
      <c r="L3437" s="12"/>
    </row>
    <row r="3438" spans="1:12" x14ac:dyDescent="0.3">
      <c r="A3438">
        <v>5</v>
      </c>
      <c r="B3438">
        <v>33873</v>
      </c>
      <c r="C3438">
        <v>6</v>
      </c>
      <c r="D3438">
        <v>66000</v>
      </c>
      <c r="E3438" s="46">
        <v>45507</v>
      </c>
      <c r="F3438">
        <v>-809</v>
      </c>
      <c r="I3438" t="str">
        <f>INDEX(LedgerMapping[[#All],[Level 3]],MATCH(Actuals[[#This Row],[Sub Ledger]],LedgerMapping[[#All],[Sub Ledger]],0))</f>
        <v>Administration</v>
      </c>
      <c r="J3438" s="22">
        <f>YEAR(Actuals[[#This Row],[Date]])</f>
        <v>2024</v>
      </c>
      <c r="K3438" s="22">
        <f>MONTH(Actuals[[#This Row],[Date]])</f>
        <v>8</v>
      </c>
      <c r="L3438" s="12"/>
    </row>
    <row r="3439" spans="1:12" x14ac:dyDescent="0.3">
      <c r="A3439">
        <v>5</v>
      </c>
      <c r="B3439">
        <v>35024</v>
      </c>
      <c r="C3439">
        <v>6</v>
      </c>
      <c r="D3439">
        <v>66000</v>
      </c>
      <c r="E3439" s="46">
        <v>45536</v>
      </c>
      <c r="F3439">
        <v>-549</v>
      </c>
      <c r="I3439" t="str">
        <f>INDEX(LedgerMapping[[#All],[Level 3]],MATCH(Actuals[[#This Row],[Sub Ledger]],LedgerMapping[[#All],[Sub Ledger]],0))</f>
        <v>Administration</v>
      </c>
      <c r="J3439" s="22">
        <f>YEAR(Actuals[[#This Row],[Date]])</f>
        <v>2024</v>
      </c>
      <c r="K3439" s="22">
        <f>MONTH(Actuals[[#This Row],[Date]])</f>
        <v>9</v>
      </c>
      <c r="L3439" s="12"/>
    </row>
    <row r="3440" spans="1:12" x14ac:dyDescent="0.3">
      <c r="A3440">
        <v>5</v>
      </c>
      <c r="B3440">
        <v>36174</v>
      </c>
      <c r="C3440">
        <v>6</v>
      </c>
      <c r="D3440">
        <v>66000</v>
      </c>
      <c r="E3440" s="46">
        <v>45567</v>
      </c>
      <c r="F3440">
        <v>-468</v>
      </c>
      <c r="I3440" t="str">
        <f>INDEX(LedgerMapping[[#All],[Level 3]],MATCH(Actuals[[#This Row],[Sub Ledger]],LedgerMapping[[#All],[Sub Ledger]],0))</f>
        <v>Administration</v>
      </c>
      <c r="J3440" s="22">
        <f>YEAR(Actuals[[#This Row],[Date]])</f>
        <v>2024</v>
      </c>
      <c r="K3440" s="22">
        <f>MONTH(Actuals[[#This Row],[Date]])</f>
        <v>10</v>
      </c>
      <c r="L3440" s="12"/>
    </row>
    <row r="3441" spans="1:12" x14ac:dyDescent="0.3">
      <c r="A3441">
        <v>5</v>
      </c>
      <c r="B3441">
        <v>37324</v>
      </c>
      <c r="C3441">
        <v>6</v>
      </c>
      <c r="D3441">
        <v>66000</v>
      </c>
      <c r="E3441" s="46">
        <v>45597</v>
      </c>
      <c r="F3441">
        <v>-627</v>
      </c>
      <c r="I3441" t="str">
        <f>INDEX(LedgerMapping[[#All],[Level 3]],MATCH(Actuals[[#This Row],[Sub Ledger]],LedgerMapping[[#All],[Sub Ledger]],0))</f>
        <v>Administration</v>
      </c>
      <c r="J3441" s="22">
        <f>YEAR(Actuals[[#This Row],[Date]])</f>
        <v>2024</v>
      </c>
      <c r="K3441" s="22">
        <f>MONTH(Actuals[[#This Row],[Date]])</f>
        <v>11</v>
      </c>
      <c r="L3441" s="12"/>
    </row>
    <row r="3442" spans="1:12" x14ac:dyDescent="0.3">
      <c r="A3442">
        <v>5</v>
      </c>
      <c r="B3442">
        <v>38474</v>
      </c>
      <c r="C3442">
        <v>6</v>
      </c>
      <c r="D3442">
        <v>66000</v>
      </c>
      <c r="E3442" s="46">
        <v>45628</v>
      </c>
      <c r="F3442">
        <v>-468</v>
      </c>
      <c r="I3442" t="str">
        <f>INDEX(LedgerMapping[[#All],[Level 3]],MATCH(Actuals[[#This Row],[Sub Ledger]],LedgerMapping[[#All],[Sub Ledger]],0))</f>
        <v>Administration</v>
      </c>
      <c r="J3442" s="22">
        <f>YEAR(Actuals[[#This Row],[Date]])</f>
        <v>2024</v>
      </c>
      <c r="K3442" s="22">
        <f>MONTH(Actuals[[#This Row],[Date]])</f>
        <v>12</v>
      </c>
      <c r="L3442" s="12"/>
    </row>
    <row r="3443" spans="1:12" x14ac:dyDescent="0.3">
      <c r="A3443">
        <v>5</v>
      </c>
      <c r="B3443">
        <v>398</v>
      </c>
      <c r="C3443">
        <v>6</v>
      </c>
      <c r="D3443">
        <v>67000</v>
      </c>
      <c r="E3443" s="46">
        <v>44562</v>
      </c>
      <c r="F3443">
        <v>-252</v>
      </c>
      <c r="I3443" t="str">
        <f>INDEX(LedgerMapping[[#All],[Level 3]],MATCH(Actuals[[#This Row],[Sub Ledger]],LedgerMapping[[#All],[Sub Ledger]],0))</f>
        <v>Administration</v>
      </c>
      <c r="J3443" s="22">
        <f>YEAR(Actuals[[#This Row],[Date]])</f>
        <v>2022</v>
      </c>
      <c r="K3443" s="22">
        <f>MONTH(Actuals[[#This Row],[Date]])</f>
        <v>1</v>
      </c>
      <c r="L3443" s="12"/>
    </row>
    <row r="3444" spans="1:12" x14ac:dyDescent="0.3">
      <c r="A3444">
        <v>5</v>
      </c>
      <c r="B3444">
        <v>1524</v>
      </c>
      <c r="C3444">
        <v>6</v>
      </c>
      <c r="D3444">
        <v>67000</v>
      </c>
      <c r="E3444" s="46">
        <v>44593</v>
      </c>
      <c r="F3444">
        <v>-144</v>
      </c>
      <c r="I3444" t="str">
        <f>INDEX(LedgerMapping[[#All],[Level 3]],MATCH(Actuals[[#This Row],[Sub Ledger]],LedgerMapping[[#All],[Sub Ledger]],0))</f>
        <v>Administration</v>
      </c>
      <c r="J3444" s="22">
        <f>YEAR(Actuals[[#This Row],[Date]])</f>
        <v>2022</v>
      </c>
      <c r="K3444" s="22">
        <f>MONTH(Actuals[[#This Row],[Date]])</f>
        <v>2</v>
      </c>
      <c r="L3444" s="12"/>
    </row>
    <row r="3445" spans="1:12" x14ac:dyDescent="0.3">
      <c r="A3445">
        <v>5</v>
      </c>
      <c r="B3445">
        <v>2642</v>
      </c>
      <c r="C3445">
        <v>6</v>
      </c>
      <c r="D3445">
        <v>67000</v>
      </c>
      <c r="E3445" s="46">
        <v>44624</v>
      </c>
      <c r="F3445">
        <v>-192</v>
      </c>
      <c r="I3445" t="str">
        <f>INDEX(LedgerMapping[[#All],[Level 3]],MATCH(Actuals[[#This Row],[Sub Ledger]],LedgerMapping[[#All],[Sub Ledger]],0))</f>
        <v>Administration</v>
      </c>
      <c r="J3445" s="22">
        <f>YEAR(Actuals[[#This Row],[Date]])</f>
        <v>2022</v>
      </c>
      <c r="K3445" s="22">
        <f>MONTH(Actuals[[#This Row],[Date]])</f>
        <v>3</v>
      </c>
      <c r="L3445" s="12"/>
    </row>
    <row r="3446" spans="1:12" x14ac:dyDescent="0.3">
      <c r="A3446">
        <v>5</v>
      </c>
      <c r="B3446">
        <v>3764</v>
      </c>
      <c r="C3446">
        <v>6</v>
      </c>
      <c r="D3446">
        <v>67000</v>
      </c>
      <c r="E3446" s="46">
        <v>44654</v>
      </c>
      <c r="F3446">
        <v>-200</v>
      </c>
      <c r="I3446" t="str">
        <f>INDEX(LedgerMapping[[#All],[Level 3]],MATCH(Actuals[[#This Row],[Sub Ledger]],LedgerMapping[[#All],[Sub Ledger]],0))</f>
        <v>Administration</v>
      </c>
      <c r="J3446" s="22">
        <f>YEAR(Actuals[[#This Row],[Date]])</f>
        <v>2022</v>
      </c>
      <c r="K3446" s="22">
        <f>MONTH(Actuals[[#This Row],[Date]])</f>
        <v>4</v>
      </c>
      <c r="L3446" s="12"/>
    </row>
    <row r="3447" spans="1:12" x14ac:dyDescent="0.3">
      <c r="A3447">
        <v>5</v>
      </c>
      <c r="B3447">
        <v>4888</v>
      </c>
      <c r="C3447">
        <v>6</v>
      </c>
      <c r="D3447">
        <v>67000</v>
      </c>
      <c r="E3447" s="46">
        <v>44685</v>
      </c>
      <c r="F3447">
        <v>-154</v>
      </c>
      <c r="I3447" t="str">
        <f>INDEX(LedgerMapping[[#All],[Level 3]],MATCH(Actuals[[#This Row],[Sub Ledger]],LedgerMapping[[#All],[Sub Ledger]],0))</f>
        <v>Administration</v>
      </c>
      <c r="J3447" s="22">
        <f>YEAR(Actuals[[#This Row],[Date]])</f>
        <v>2022</v>
      </c>
      <c r="K3447" s="22">
        <f>MONTH(Actuals[[#This Row],[Date]])</f>
        <v>5</v>
      </c>
      <c r="L3447" s="12"/>
    </row>
    <row r="3448" spans="1:12" x14ac:dyDescent="0.3">
      <c r="A3448">
        <v>5</v>
      </c>
      <c r="B3448">
        <v>6013</v>
      </c>
      <c r="C3448">
        <v>6</v>
      </c>
      <c r="D3448">
        <v>67000</v>
      </c>
      <c r="E3448" s="46">
        <v>44715</v>
      </c>
      <c r="F3448">
        <v>-266</v>
      </c>
      <c r="I3448" t="str">
        <f>INDEX(LedgerMapping[[#All],[Level 3]],MATCH(Actuals[[#This Row],[Sub Ledger]],LedgerMapping[[#All],[Sub Ledger]],0))</f>
        <v>Administration</v>
      </c>
      <c r="J3448" s="22">
        <f>YEAR(Actuals[[#This Row],[Date]])</f>
        <v>2022</v>
      </c>
      <c r="K3448" s="22">
        <f>MONTH(Actuals[[#This Row],[Date]])</f>
        <v>6</v>
      </c>
      <c r="L3448" s="12"/>
    </row>
    <row r="3449" spans="1:12" x14ac:dyDescent="0.3">
      <c r="A3449">
        <v>5</v>
      </c>
      <c r="B3449">
        <v>7134</v>
      </c>
      <c r="C3449">
        <v>6</v>
      </c>
      <c r="D3449">
        <v>67000</v>
      </c>
      <c r="E3449" s="46">
        <v>44746</v>
      </c>
      <c r="F3449">
        <v>-273</v>
      </c>
      <c r="I3449" t="str">
        <f>INDEX(LedgerMapping[[#All],[Level 3]],MATCH(Actuals[[#This Row],[Sub Ledger]],LedgerMapping[[#All],[Sub Ledger]],0))</f>
        <v>Administration</v>
      </c>
      <c r="J3449" s="22">
        <f>YEAR(Actuals[[#This Row],[Date]])</f>
        <v>2022</v>
      </c>
      <c r="K3449" s="22">
        <f>MONTH(Actuals[[#This Row],[Date]])</f>
        <v>7</v>
      </c>
      <c r="L3449" s="12"/>
    </row>
    <row r="3450" spans="1:12" x14ac:dyDescent="0.3">
      <c r="A3450">
        <v>5</v>
      </c>
      <c r="B3450">
        <v>8257</v>
      </c>
      <c r="C3450">
        <v>6</v>
      </c>
      <c r="D3450">
        <v>67000</v>
      </c>
      <c r="E3450" s="46">
        <v>44777</v>
      </c>
      <c r="F3450">
        <v>-210</v>
      </c>
      <c r="I3450" t="str">
        <f>INDEX(LedgerMapping[[#All],[Level 3]],MATCH(Actuals[[#This Row],[Sub Ledger]],LedgerMapping[[#All],[Sub Ledger]],0))</f>
        <v>Administration</v>
      </c>
      <c r="J3450" s="22">
        <f>YEAR(Actuals[[#This Row],[Date]])</f>
        <v>2022</v>
      </c>
      <c r="K3450" s="22">
        <f>MONTH(Actuals[[#This Row],[Date]])</f>
        <v>8</v>
      </c>
      <c r="L3450" s="12"/>
    </row>
    <row r="3451" spans="1:12" x14ac:dyDescent="0.3">
      <c r="A3451">
        <v>5</v>
      </c>
      <c r="B3451">
        <v>9375</v>
      </c>
      <c r="C3451">
        <v>6</v>
      </c>
      <c r="D3451">
        <v>67000</v>
      </c>
      <c r="E3451" s="46">
        <v>44805</v>
      </c>
      <c r="F3451">
        <v>-203</v>
      </c>
      <c r="I3451" t="str">
        <f>INDEX(LedgerMapping[[#All],[Level 3]],MATCH(Actuals[[#This Row],[Sub Ledger]],LedgerMapping[[#All],[Sub Ledger]],0))</f>
        <v>Administration</v>
      </c>
      <c r="J3451" s="22">
        <f>YEAR(Actuals[[#This Row],[Date]])</f>
        <v>2022</v>
      </c>
      <c r="K3451" s="22">
        <f>MONTH(Actuals[[#This Row],[Date]])</f>
        <v>9</v>
      </c>
      <c r="L3451" s="12"/>
    </row>
    <row r="3452" spans="1:12" x14ac:dyDescent="0.3">
      <c r="A3452">
        <v>5</v>
      </c>
      <c r="B3452">
        <v>10491</v>
      </c>
      <c r="C3452">
        <v>6</v>
      </c>
      <c r="D3452">
        <v>67000</v>
      </c>
      <c r="E3452" s="46">
        <v>44836</v>
      </c>
      <c r="F3452">
        <v>-273</v>
      </c>
      <c r="I3452" t="str">
        <f>INDEX(LedgerMapping[[#All],[Level 3]],MATCH(Actuals[[#This Row],[Sub Ledger]],LedgerMapping[[#All],[Sub Ledger]],0))</f>
        <v>Administration</v>
      </c>
      <c r="J3452" s="22">
        <f>YEAR(Actuals[[#This Row],[Date]])</f>
        <v>2022</v>
      </c>
      <c r="K3452" s="22">
        <f>MONTH(Actuals[[#This Row],[Date]])</f>
        <v>10</v>
      </c>
      <c r="L3452" s="12"/>
    </row>
    <row r="3453" spans="1:12" x14ac:dyDescent="0.3">
      <c r="A3453">
        <v>5</v>
      </c>
      <c r="B3453">
        <v>11615</v>
      </c>
      <c r="C3453">
        <v>6</v>
      </c>
      <c r="D3453">
        <v>67000</v>
      </c>
      <c r="E3453" s="46">
        <v>44866</v>
      </c>
      <c r="F3453">
        <v>-184</v>
      </c>
      <c r="I3453" t="str">
        <f>INDEX(LedgerMapping[[#All],[Level 3]],MATCH(Actuals[[#This Row],[Sub Ledger]],LedgerMapping[[#All],[Sub Ledger]],0))</f>
        <v>Administration</v>
      </c>
      <c r="J3453" s="22">
        <f>YEAR(Actuals[[#This Row],[Date]])</f>
        <v>2022</v>
      </c>
      <c r="K3453" s="22">
        <f>MONTH(Actuals[[#This Row],[Date]])</f>
        <v>11</v>
      </c>
      <c r="L3453" s="12"/>
    </row>
    <row r="3454" spans="1:12" x14ac:dyDescent="0.3">
      <c r="A3454">
        <v>5</v>
      </c>
      <c r="B3454">
        <v>12742</v>
      </c>
      <c r="C3454">
        <v>6</v>
      </c>
      <c r="D3454">
        <v>67000</v>
      </c>
      <c r="E3454" s="46">
        <v>44897</v>
      </c>
      <c r="F3454">
        <v>-180</v>
      </c>
      <c r="I3454" t="str">
        <f>INDEX(LedgerMapping[[#All],[Level 3]],MATCH(Actuals[[#This Row],[Sub Ledger]],LedgerMapping[[#All],[Sub Ledger]],0))</f>
        <v>Administration</v>
      </c>
      <c r="J3454" s="22">
        <f>YEAR(Actuals[[#This Row],[Date]])</f>
        <v>2022</v>
      </c>
      <c r="K3454" s="22">
        <f>MONTH(Actuals[[#This Row],[Date]])</f>
        <v>12</v>
      </c>
      <c r="L3454" s="12"/>
    </row>
    <row r="3455" spans="1:12" x14ac:dyDescent="0.3">
      <c r="A3455">
        <v>5</v>
      </c>
      <c r="B3455">
        <v>13746</v>
      </c>
      <c r="C3455">
        <v>6</v>
      </c>
      <c r="D3455">
        <v>67000</v>
      </c>
      <c r="E3455" s="46">
        <v>44927</v>
      </c>
      <c r="F3455">
        <v>-222</v>
      </c>
      <c r="I3455" t="str">
        <f>INDEX(LedgerMapping[[#All],[Level 3]],MATCH(Actuals[[#This Row],[Sub Ledger]],LedgerMapping[[#All],[Sub Ledger]],0))</f>
        <v>Administration</v>
      </c>
      <c r="J3455" s="22">
        <f>YEAR(Actuals[[#This Row],[Date]])</f>
        <v>2023</v>
      </c>
      <c r="K3455" s="22">
        <f>MONTH(Actuals[[#This Row],[Date]])</f>
        <v>1</v>
      </c>
      <c r="L3455" s="12"/>
    </row>
    <row r="3456" spans="1:12" x14ac:dyDescent="0.3">
      <c r="A3456">
        <v>5</v>
      </c>
      <c r="B3456">
        <v>14756</v>
      </c>
      <c r="C3456">
        <v>6</v>
      </c>
      <c r="D3456">
        <v>67000</v>
      </c>
      <c r="E3456" s="46">
        <v>44958</v>
      </c>
      <c r="F3456">
        <v>-150</v>
      </c>
      <c r="I3456" t="str">
        <f>INDEX(LedgerMapping[[#All],[Level 3]],MATCH(Actuals[[#This Row],[Sub Ledger]],LedgerMapping[[#All],[Sub Ledger]],0))</f>
        <v>Administration</v>
      </c>
      <c r="J3456" s="22">
        <f>YEAR(Actuals[[#This Row],[Date]])</f>
        <v>2023</v>
      </c>
      <c r="K3456" s="22">
        <f>MONTH(Actuals[[#This Row],[Date]])</f>
        <v>2</v>
      </c>
      <c r="L3456" s="12"/>
    </row>
    <row r="3457" spans="1:12" x14ac:dyDescent="0.3">
      <c r="A3457">
        <v>5</v>
      </c>
      <c r="B3457">
        <v>15736</v>
      </c>
      <c r="C3457">
        <v>6</v>
      </c>
      <c r="D3457">
        <v>67000</v>
      </c>
      <c r="E3457" s="46">
        <v>44988</v>
      </c>
      <c r="F3457">
        <v>-135</v>
      </c>
      <c r="I3457" t="str">
        <f>INDEX(LedgerMapping[[#All],[Level 3]],MATCH(Actuals[[#This Row],[Sub Ledger]],LedgerMapping[[#All],[Sub Ledger]],0))</f>
        <v>Administration</v>
      </c>
      <c r="J3457" s="22">
        <f>YEAR(Actuals[[#This Row],[Date]])</f>
        <v>2023</v>
      </c>
      <c r="K3457" s="22">
        <f>MONTH(Actuals[[#This Row],[Date]])</f>
        <v>3</v>
      </c>
      <c r="L3457" s="12"/>
    </row>
    <row r="3458" spans="1:12" x14ac:dyDescent="0.3">
      <c r="A3458">
        <v>5</v>
      </c>
      <c r="B3458">
        <v>16768</v>
      </c>
      <c r="C3458">
        <v>6</v>
      </c>
      <c r="D3458">
        <v>67000</v>
      </c>
      <c r="E3458" s="46">
        <v>45018</v>
      </c>
      <c r="F3458">
        <v>-240</v>
      </c>
      <c r="I3458" t="str">
        <f>INDEX(LedgerMapping[[#All],[Level 3]],MATCH(Actuals[[#This Row],[Sub Ledger]],LedgerMapping[[#All],[Sub Ledger]],0))</f>
        <v>Administration</v>
      </c>
      <c r="J3458" s="22">
        <f>YEAR(Actuals[[#This Row],[Date]])</f>
        <v>2023</v>
      </c>
      <c r="K3458" s="22">
        <f>MONTH(Actuals[[#This Row],[Date]])</f>
        <v>4</v>
      </c>
      <c r="L3458" s="12"/>
    </row>
    <row r="3459" spans="1:12" x14ac:dyDescent="0.3">
      <c r="A3459">
        <v>5</v>
      </c>
      <c r="B3459">
        <v>17799</v>
      </c>
      <c r="C3459">
        <v>6</v>
      </c>
      <c r="D3459">
        <v>67000</v>
      </c>
      <c r="E3459" s="46">
        <v>45049</v>
      </c>
      <c r="F3459">
        <v>-203</v>
      </c>
      <c r="I3459" t="str">
        <f>INDEX(LedgerMapping[[#All],[Level 3]],MATCH(Actuals[[#This Row],[Sub Ledger]],LedgerMapping[[#All],[Sub Ledger]],0))</f>
        <v>Administration</v>
      </c>
      <c r="J3459" s="22">
        <f>YEAR(Actuals[[#This Row],[Date]])</f>
        <v>2023</v>
      </c>
      <c r="K3459" s="22">
        <f>MONTH(Actuals[[#This Row],[Date]])</f>
        <v>5</v>
      </c>
      <c r="L3459" s="12"/>
    </row>
    <row r="3460" spans="1:12" x14ac:dyDescent="0.3">
      <c r="A3460">
        <v>5</v>
      </c>
      <c r="B3460">
        <v>18803</v>
      </c>
      <c r="C3460">
        <v>6</v>
      </c>
      <c r="D3460">
        <v>67000</v>
      </c>
      <c r="E3460" s="46">
        <v>45079</v>
      </c>
      <c r="F3460">
        <v>-285</v>
      </c>
      <c r="I3460" t="str">
        <f>INDEX(LedgerMapping[[#All],[Level 3]],MATCH(Actuals[[#This Row],[Sub Ledger]],LedgerMapping[[#All],[Sub Ledger]],0))</f>
        <v>Administration</v>
      </c>
      <c r="J3460" s="22">
        <f>YEAR(Actuals[[#This Row],[Date]])</f>
        <v>2023</v>
      </c>
      <c r="K3460" s="22">
        <f>MONTH(Actuals[[#This Row],[Date]])</f>
        <v>6</v>
      </c>
      <c r="L3460" s="12"/>
    </row>
    <row r="3461" spans="1:12" x14ac:dyDescent="0.3">
      <c r="A3461">
        <v>5</v>
      </c>
      <c r="B3461">
        <v>19831</v>
      </c>
      <c r="C3461">
        <v>6</v>
      </c>
      <c r="D3461">
        <v>67000</v>
      </c>
      <c r="E3461" s="46">
        <v>45110</v>
      </c>
      <c r="F3461">
        <v>-156</v>
      </c>
      <c r="I3461" t="str">
        <f>INDEX(LedgerMapping[[#All],[Level 3]],MATCH(Actuals[[#This Row],[Sub Ledger]],LedgerMapping[[#All],[Sub Ledger]],0))</f>
        <v>Administration</v>
      </c>
      <c r="J3461" s="22">
        <f>YEAR(Actuals[[#This Row],[Date]])</f>
        <v>2023</v>
      </c>
      <c r="K3461" s="22">
        <f>MONTH(Actuals[[#This Row],[Date]])</f>
        <v>7</v>
      </c>
      <c r="L3461" s="12"/>
    </row>
    <row r="3462" spans="1:12" x14ac:dyDescent="0.3">
      <c r="A3462">
        <v>5</v>
      </c>
      <c r="B3462">
        <v>20861</v>
      </c>
      <c r="C3462">
        <v>6</v>
      </c>
      <c r="D3462">
        <v>67000</v>
      </c>
      <c r="E3462" s="46">
        <v>45141</v>
      </c>
      <c r="F3462">
        <v>-270</v>
      </c>
      <c r="I3462" t="str">
        <f>INDEX(LedgerMapping[[#All],[Level 3]],MATCH(Actuals[[#This Row],[Sub Ledger]],LedgerMapping[[#All],[Sub Ledger]],0))</f>
        <v>Administration</v>
      </c>
      <c r="J3462" s="22">
        <f>YEAR(Actuals[[#This Row],[Date]])</f>
        <v>2023</v>
      </c>
      <c r="K3462" s="22">
        <f>MONTH(Actuals[[#This Row],[Date]])</f>
        <v>8</v>
      </c>
      <c r="L3462" s="12"/>
    </row>
    <row r="3463" spans="1:12" x14ac:dyDescent="0.3">
      <c r="A3463">
        <v>5</v>
      </c>
      <c r="B3463">
        <v>21862</v>
      </c>
      <c r="C3463">
        <v>6</v>
      </c>
      <c r="D3463">
        <v>67000</v>
      </c>
      <c r="E3463" s="46">
        <v>45169</v>
      </c>
      <c r="F3463">
        <v>-138</v>
      </c>
      <c r="I3463" t="str">
        <f>INDEX(LedgerMapping[[#All],[Level 3]],MATCH(Actuals[[#This Row],[Sub Ledger]],LedgerMapping[[#All],[Sub Ledger]],0))</f>
        <v>Administration</v>
      </c>
      <c r="J3463" s="22">
        <f>YEAR(Actuals[[#This Row],[Date]])</f>
        <v>2023</v>
      </c>
      <c r="K3463" s="22">
        <f>MONTH(Actuals[[#This Row],[Date]])</f>
        <v>8</v>
      </c>
      <c r="L3463" s="12"/>
    </row>
    <row r="3464" spans="1:12" x14ac:dyDescent="0.3">
      <c r="A3464">
        <v>5</v>
      </c>
      <c r="B3464">
        <v>22839</v>
      </c>
      <c r="C3464">
        <v>6</v>
      </c>
      <c r="D3464">
        <v>67000</v>
      </c>
      <c r="E3464" s="46">
        <v>45200</v>
      </c>
      <c r="F3464">
        <v>-270</v>
      </c>
      <c r="I3464" t="str">
        <f>INDEX(LedgerMapping[[#All],[Level 3]],MATCH(Actuals[[#This Row],[Sub Ledger]],LedgerMapping[[#All],[Sub Ledger]],0))</f>
        <v>Administration</v>
      </c>
      <c r="J3464" s="22">
        <f>YEAR(Actuals[[#This Row],[Date]])</f>
        <v>2023</v>
      </c>
      <c r="K3464" s="22">
        <f>MONTH(Actuals[[#This Row],[Date]])</f>
        <v>10</v>
      </c>
      <c r="L3464" s="12"/>
    </row>
    <row r="3465" spans="1:12" x14ac:dyDescent="0.3">
      <c r="A3465">
        <v>5</v>
      </c>
      <c r="B3465">
        <v>23844</v>
      </c>
      <c r="C3465">
        <v>6</v>
      </c>
      <c r="D3465">
        <v>67000</v>
      </c>
      <c r="E3465" s="46">
        <v>45230</v>
      </c>
      <c r="F3465">
        <v>-155</v>
      </c>
      <c r="I3465" t="str">
        <f>INDEX(LedgerMapping[[#All],[Level 3]],MATCH(Actuals[[#This Row],[Sub Ledger]],LedgerMapping[[#All],[Sub Ledger]],0))</f>
        <v>Administration</v>
      </c>
      <c r="J3465" s="22">
        <f>YEAR(Actuals[[#This Row],[Date]])</f>
        <v>2023</v>
      </c>
      <c r="K3465" s="22">
        <f>MONTH(Actuals[[#This Row],[Date]])</f>
        <v>10</v>
      </c>
      <c r="L3465" s="12"/>
    </row>
    <row r="3466" spans="1:12" x14ac:dyDescent="0.3">
      <c r="A3466">
        <v>5</v>
      </c>
      <c r="B3466">
        <v>24873</v>
      </c>
      <c r="C3466">
        <v>6</v>
      </c>
      <c r="D3466">
        <v>67000</v>
      </c>
      <c r="E3466" s="46">
        <v>45261</v>
      </c>
      <c r="F3466">
        <v>-189</v>
      </c>
      <c r="I3466" t="str">
        <f>INDEX(LedgerMapping[[#All],[Level 3]],MATCH(Actuals[[#This Row],[Sub Ledger]],LedgerMapping[[#All],[Sub Ledger]],0))</f>
        <v>Administration</v>
      </c>
      <c r="J3466" s="22">
        <f>YEAR(Actuals[[#This Row],[Date]])</f>
        <v>2023</v>
      </c>
      <c r="K3466" s="22">
        <f>MONTH(Actuals[[#This Row],[Date]])</f>
        <v>12</v>
      </c>
      <c r="L3466" s="12"/>
    </row>
    <row r="3467" spans="1:12" x14ac:dyDescent="0.3">
      <c r="A3467">
        <v>5</v>
      </c>
      <c r="B3467">
        <v>25937</v>
      </c>
      <c r="C3467">
        <v>6</v>
      </c>
      <c r="D3467">
        <v>67000</v>
      </c>
      <c r="E3467" s="46">
        <v>45291</v>
      </c>
      <c r="F3467">
        <v>-308</v>
      </c>
      <c r="I3467" t="str">
        <f>INDEX(LedgerMapping[[#All],[Level 3]],MATCH(Actuals[[#This Row],[Sub Ledger]],LedgerMapping[[#All],[Sub Ledger]],0))</f>
        <v>Administration</v>
      </c>
      <c r="J3467" s="22">
        <f>YEAR(Actuals[[#This Row],[Date]])</f>
        <v>2023</v>
      </c>
      <c r="K3467" s="22">
        <f>MONTH(Actuals[[#This Row],[Date]])</f>
        <v>12</v>
      </c>
      <c r="L3467" s="12"/>
    </row>
    <row r="3468" spans="1:12" x14ac:dyDescent="0.3">
      <c r="A3468">
        <v>5</v>
      </c>
      <c r="B3468">
        <v>27068</v>
      </c>
      <c r="C3468">
        <v>6</v>
      </c>
      <c r="D3468">
        <v>67000</v>
      </c>
      <c r="E3468" s="46">
        <v>45322</v>
      </c>
      <c r="F3468">
        <v>-208</v>
      </c>
      <c r="I3468" t="str">
        <f>INDEX(LedgerMapping[[#All],[Level 3]],MATCH(Actuals[[#This Row],[Sub Ledger]],LedgerMapping[[#All],[Sub Ledger]],0))</f>
        <v>Administration</v>
      </c>
      <c r="J3468" s="22">
        <f>YEAR(Actuals[[#This Row],[Date]])</f>
        <v>2024</v>
      </c>
      <c r="K3468" s="22">
        <f>MONTH(Actuals[[#This Row],[Date]])</f>
        <v>1</v>
      </c>
      <c r="L3468" s="12"/>
    </row>
    <row r="3469" spans="1:12" x14ac:dyDescent="0.3">
      <c r="A3469">
        <v>5</v>
      </c>
      <c r="B3469">
        <v>28220</v>
      </c>
      <c r="C3469">
        <v>6</v>
      </c>
      <c r="D3469">
        <v>67000</v>
      </c>
      <c r="E3469" s="46">
        <v>45354</v>
      </c>
      <c r="F3469">
        <v>-328</v>
      </c>
      <c r="I3469" t="str">
        <f>INDEX(LedgerMapping[[#All],[Level 3]],MATCH(Actuals[[#This Row],[Sub Ledger]],LedgerMapping[[#All],[Sub Ledger]],0))</f>
        <v>Administration</v>
      </c>
      <c r="J3469" s="22">
        <f>YEAR(Actuals[[#This Row],[Date]])</f>
        <v>2024</v>
      </c>
      <c r="K3469" s="22">
        <f>MONTH(Actuals[[#This Row],[Date]])</f>
        <v>3</v>
      </c>
      <c r="L3469" s="12"/>
    </row>
    <row r="3470" spans="1:12" x14ac:dyDescent="0.3">
      <c r="A3470">
        <v>5</v>
      </c>
      <c r="B3470">
        <v>29374</v>
      </c>
      <c r="C3470">
        <v>6</v>
      </c>
      <c r="D3470">
        <v>67000</v>
      </c>
      <c r="E3470" s="46">
        <v>45384</v>
      </c>
      <c r="F3470">
        <v>-234</v>
      </c>
      <c r="I3470" t="str">
        <f>INDEX(LedgerMapping[[#All],[Level 3]],MATCH(Actuals[[#This Row],[Sub Ledger]],LedgerMapping[[#All],[Sub Ledger]],0))</f>
        <v>Administration</v>
      </c>
      <c r="J3470" s="22">
        <f>YEAR(Actuals[[#This Row],[Date]])</f>
        <v>2024</v>
      </c>
      <c r="K3470" s="22">
        <f>MONTH(Actuals[[#This Row],[Date]])</f>
        <v>4</v>
      </c>
      <c r="L3470" s="12"/>
    </row>
    <row r="3471" spans="1:12" x14ac:dyDescent="0.3">
      <c r="A3471">
        <v>5</v>
      </c>
      <c r="B3471">
        <v>30500</v>
      </c>
      <c r="C3471">
        <v>6</v>
      </c>
      <c r="D3471">
        <v>67000</v>
      </c>
      <c r="E3471" s="46">
        <v>45415</v>
      </c>
      <c r="F3471">
        <v>-327</v>
      </c>
      <c r="I3471" t="str">
        <f>INDEX(LedgerMapping[[#All],[Level 3]],MATCH(Actuals[[#This Row],[Sub Ledger]],LedgerMapping[[#All],[Sub Ledger]],0))</f>
        <v>Administration</v>
      </c>
      <c r="J3471" s="22">
        <f>YEAR(Actuals[[#This Row],[Date]])</f>
        <v>2024</v>
      </c>
      <c r="K3471" s="22">
        <f>MONTH(Actuals[[#This Row],[Date]])</f>
        <v>5</v>
      </c>
      <c r="L3471" s="12"/>
    </row>
    <row r="3472" spans="1:12" x14ac:dyDescent="0.3">
      <c r="A3472">
        <v>5</v>
      </c>
      <c r="B3472">
        <v>31626</v>
      </c>
      <c r="C3472">
        <v>6</v>
      </c>
      <c r="D3472">
        <v>67000</v>
      </c>
      <c r="E3472" s="46">
        <v>45445</v>
      </c>
      <c r="F3472">
        <v>-386</v>
      </c>
      <c r="I3472" t="str">
        <f>INDEX(LedgerMapping[[#All],[Level 3]],MATCH(Actuals[[#This Row],[Sub Ledger]],LedgerMapping[[#All],[Sub Ledger]],0))</f>
        <v>Administration</v>
      </c>
      <c r="J3472" s="22">
        <f>YEAR(Actuals[[#This Row],[Date]])</f>
        <v>2024</v>
      </c>
      <c r="K3472" s="22">
        <f>MONTH(Actuals[[#This Row],[Date]])</f>
        <v>6</v>
      </c>
      <c r="L3472" s="12"/>
    </row>
    <row r="3473" spans="1:12" x14ac:dyDescent="0.3">
      <c r="A3473">
        <v>5</v>
      </c>
      <c r="B3473">
        <v>32750</v>
      </c>
      <c r="C3473">
        <v>6</v>
      </c>
      <c r="D3473">
        <v>67000</v>
      </c>
      <c r="E3473" s="46">
        <v>45476</v>
      </c>
      <c r="F3473">
        <v>-445</v>
      </c>
      <c r="I3473" t="str">
        <f>INDEX(LedgerMapping[[#All],[Level 3]],MATCH(Actuals[[#This Row],[Sub Ledger]],LedgerMapping[[#All],[Sub Ledger]],0))</f>
        <v>Administration</v>
      </c>
      <c r="J3473" s="22">
        <f>YEAR(Actuals[[#This Row],[Date]])</f>
        <v>2024</v>
      </c>
      <c r="K3473" s="22">
        <f>MONTH(Actuals[[#This Row],[Date]])</f>
        <v>7</v>
      </c>
      <c r="L3473" s="12"/>
    </row>
    <row r="3474" spans="1:12" x14ac:dyDescent="0.3">
      <c r="A3474">
        <v>5</v>
      </c>
      <c r="B3474">
        <v>33874</v>
      </c>
      <c r="C3474">
        <v>6</v>
      </c>
      <c r="D3474">
        <v>67000</v>
      </c>
      <c r="E3474" s="46">
        <v>45507</v>
      </c>
      <c r="F3474">
        <v>-410</v>
      </c>
      <c r="I3474" t="str">
        <f>INDEX(LedgerMapping[[#All],[Level 3]],MATCH(Actuals[[#This Row],[Sub Ledger]],LedgerMapping[[#All],[Sub Ledger]],0))</f>
        <v>Administration</v>
      </c>
      <c r="J3474" s="22">
        <f>YEAR(Actuals[[#This Row],[Date]])</f>
        <v>2024</v>
      </c>
      <c r="K3474" s="22">
        <f>MONTH(Actuals[[#This Row],[Date]])</f>
        <v>8</v>
      </c>
      <c r="L3474" s="12"/>
    </row>
    <row r="3475" spans="1:12" x14ac:dyDescent="0.3">
      <c r="A3475">
        <v>5</v>
      </c>
      <c r="B3475">
        <v>35025</v>
      </c>
      <c r="C3475">
        <v>6</v>
      </c>
      <c r="D3475">
        <v>67000</v>
      </c>
      <c r="E3475" s="46">
        <v>45536</v>
      </c>
      <c r="F3475">
        <v>-277</v>
      </c>
      <c r="I3475" t="str">
        <f>INDEX(LedgerMapping[[#All],[Level 3]],MATCH(Actuals[[#This Row],[Sub Ledger]],LedgerMapping[[#All],[Sub Ledger]],0))</f>
        <v>Administration</v>
      </c>
      <c r="J3475" s="22">
        <f>YEAR(Actuals[[#This Row],[Date]])</f>
        <v>2024</v>
      </c>
      <c r="K3475" s="22">
        <f>MONTH(Actuals[[#This Row],[Date]])</f>
        <v>9</v>
      </c>
      <c r="L3475" s="12"/>
    </row>
    <row r="3476" spans="1:12" x14ac:dyDescent="0.3">
      <c r="A3476">
        <v>5</v>
      </c>
      <c r="B3476">
        <v>36175</v>
      </c>
      <c r="C3476">
        <v>6</v>
      </c>
      <c r="D3476">
        <v>67000</v>
      </c>
      <c r="E3476" s="46">
        <v>45567</v>
      </c>
      <c r="F3476">
        <v>-248</v>
      </c>
      <c r="I3476" t="str">
        <f>INDEX(LedgerMapping[[#All],[Level 3]],MATCH(Actuals[[#This Row],[Sub Ledger]],LedgerMapping[[#All],[Sub Ledger]],0))</f>
        <v>Administration</v>
      </c>
      <c r="J3476" s="22">
        <f>YEAR(Actuals[[#This Row],[Date]])</f>
        <v>2024</v>
      </c>
      <c r="K3476" s="22">
        <f>MONTH(Actuals[[#This Row],[Date]])</f>
        <v>10</v>
      </c>
      <c r="L3476" s="12"/>
    </row>
    <row r="3477" spans="1:12" x14ac:dyDescent="0.3">
      <c r="A3477">
        <v>5</v>
      </c>
      <c r="B3477">
        <v>37325</v>
      </c>
      <c r="C3477">
        <v>6</v>
      </c>
      <c r="D3477">
        <v>67000</v>
      </c>
      <c r="E3477" s="46">
        <v>45597</v>
      </c>
      <c r="F3477">
        <v>-328</v>
      </c>
      <c r="I3477" t="str">
        <f>INDEX(LedgerMapping[[#All],[Level 3]],MATCH(Actuals[[#This Row],[Sub Ledger]],LedgerMapping[[#All],[Sub Ledger]],0))</f>
        <v>Administration</v>
      </c>
      <c r="J3477" s="22">
        <f>YEAR(Actuals[[#This Row],[Date]])</f>
        <v>2024</v>
      </c>
      <c r="K3477" s="22">
        <f>MONTH(Actuals[[#This Row],[Date]])</f>
        <v>11</v>
      </c>
      <c r="L3477" s="12"/>
    </row>
    <row r="3478" spans="1:12" x14ac:dyDescent="0.3">
      <c r="A3478">
        <v>5</v>
      </c>
      <c r="B3478">
        <v>38475</v>
      </c>
      <c r="C3478">
        <v>6</v>
      </c>
      <c r="D3478">
        <v>67000</v>
      </c>
      <c r="E3478" s="46">
        <v>45628</v>
      </c>
      <c r="F3478">
        <v>-246</v>
      </c>
      <c r="I3478" t="str">
        <f>INDEX(LedgerMapping[[#All],[Level 3]],MATCH(Actuals[[#This Row],[Sub Ledger]],LedgerMapping[[#All],[Sub Ledger]],0))</f>
        <v>Administration</v>
      </c>
      <c r="J3478" s="22">
        <f>YEAR(Actuals[[#This Row],[Date]])</f>
        <v>2024</v>
      </c>
      <c r="K3478" s="22">
        <f>MONTH(Actuals[[#This Row],[Date]])</f>
        <v>12</v>
      </c>
      <c r="L3478" s="12"/>
    </row>
    <row r="3479" spans="1:12" x14ac:dyDescent="0.3">
      <c r="A3479">
        <v>5</v>
      </c>
      <c r="B3479">
        <v>401</v>
      </c>
      <c r="C3479">
        <v>6</v>
      </c>
      <c r="D3479">
        <v>68000</v>
      </c>
      <c r="E3479" s="46">
        <v>44562</v>
      </c>
      <c r="F3479">
        <v>-189</v>
      </c>
      <c r="I3479" t="str">
        <f>INDEX(LedgerMapping[[#All],[Level 3]],MATCH(Actuals[[#This Row],[Sub Ledger]],LedgerMapping[[#All],[Sub Ledger]],0))</f>
        <v>Administration</v>
      </c>
      <c r="J3479" s="22">
        <f>YEAR(Actuals[[#This Row],[Date]])</f>
        <v>2022</v>
      </c>
      <c r="K3479" s="22">
        <f>MONTH(Actuals[[#This Row],[Date]])</f>
        <v>1</v>
      </c>
      <c r="L3479" s="12"/>
    </row>
    <row r="3480" spans="1:12" x14ac:dyDescent="0.3">
      <c r="A3480">
        <v>5</v>
      </c>
      <c r="B3480">
        <v>1527</v>
      </c>
      <c r="C3480">
        <v>6</v>
      </c>
      <c r="D3480">
        <v>68000</v>
      </c>
      <c r="E3480" s="46">
        <v>44593</v>
      </c>
      <c r="F3480">
        <v>-108</v>
      </c>
      <c r="I3480" t="str">
        <f>INDEX(LedgerMapping[[#All],[Level 3]],MATCH(Actuals[[#This Row],[Sub Ledger]],LedgerMapping[[#All],[Sub Ledger]],0))</f>
        <v>Administration</v>
      </c>
      <c r="J3480" s="22">
        <f>YEAR(Actuals[[#This Row],[Date]])</f>
        <v>2022</v>
      </c>
      <c r="K3480" s="22">
        <f>MONTH(Actuals[[#This Row],[Date]])</f>
        <v>2</v>
      </c>
      <c r="L3480" s="12"/>
    </row>
    <row r="3481" spans="1:12" x14ac:dyDescent="0.3">
      <c r="A3481">
        <v>5</v>
      </c>
      <c r="B3481">
        <v>2645</v>
      </c>
      <c r="C3481">
        <v>6</v>
      </c>
      <c r="D3481">
        <v>68000</v>
      </c>
      <c r="E3481" s="46">
        <v>44624</v>
      </c>
      <c r="F3481">
        <v>-144</v>
      </c>
      <c r="I3481" t="str">
        <f>INDEX(LedgerMapping[[#All],[Level 3]],MATCH(Actuals[[#This Row],[Sub Ledger]],LedgerMapping[[#All],[Sub Ledger]],0))</f>
        <v>Administration</v>
      </c>
      <c r="J3481" s="22">
        <f>YEAR(Actuals[[#This Row],[Date]])</f>
        <v>2022</v>
      </c>
      <c r="K3481" s="22">
        <f>MONTH(Actuals[[#This Row],[Date]])</f>
        <v>3</v>
      </c>
      <c r="L3481" s="12"/>
    </row>
    <row r="3482" spans="1:12" x14ac:dyDescent="0.3">
      <c r="A3482">
        <v>5</v>
      </c>
      <c r="B3482">
        <v>3767</v>
      </c>
      <c r="C3482">
        <v>6</v>
      </c>
      <c r="D3482">
        <v>68000</v>
      </c>
      <c r="E3482" s="46">
        <v>44654</v>
      </c>
      <c r="F3482">
        <v>-152</v>
      </c>
      <c r="I3482" t="str">
        <f>INDEX(LedgerMapping[[#All],[Level 3]],MATCH(Actuals[[#This Row],[Sub Ledger]],LedgerMapping[[#All],[Sub Ledger]],0))</f>
        <v>Administration</v>
      </c>
      <c r="J3482" s="22">
        <f>YEAR(Actuals[[#This Row],[Date]])</f>
        <v>2022</v>
      </c>
      <c r="K3482" s="22">
        <f>MONTH(Actuals[[#This Row],[Date]])</f>
        <v>4</v>
      </c>
      <c r="L3482" s="12"/>
    </row>
    <row r="3483" spans="1:12" x14ac:dyDescent="0.3">
      <c r="A3483">
        <v>5</v>
      </c>
      <c r="B3483">
        <v>4890</v>
      </c>
      <c r="C3483">
        <v>6</v>
      </c>
      <c r="D3483">
        <v>68000</v>
      </c>
      <c r="E3483" s="46">
        <v>44685</v>
      </c>
      <c r="F3483">
        <v>-119</v>
      </c>
      <c r="I3483" t="str">
        <f>INDEX(LedgerMapping[[#All],[Level 3]],MATCH(Actuals[[#This Row],[Sub Ledger]],LedgerMapping[[#All],[Sub Ledger]],0))</f>
        <v>Administration</v>
      </c>
      <c r="J3483" s="22">
        <f>YEAR(Actuals[[#This Row],[Date]])</f>
        <v>2022</v>
      </c>
      <c r="K3483" s="22">
        <f>MONTH(Actuals[[#This Row],[Date]])</f>
        <v>5</v>
      </c>
      <c r="L3483" s="12"/>
    </row>
    <row r="3484" spans="1:12" x14ac:dyDescent="0.3">
      <c r="A3484">
        <v>5</v>
      </c>
      <c r="B3484">
        <v>6015</v>
      </c>
      <c r="C3484">
        <v>6</v>
      </c>
      <c r="D3484">
        <v>68000</v>
      </c>
      <c r="E3484" s="46">
        <v>44715</v>
      </c>
      <c r="F3484">
        <v>-196</v>
      </c>
      <c r="I3484" t="str">
        <f>INDEX(LedgerMapping[[#All],[Level 3]],MATCH(Actuals[[#This Row],[Sub Ledger]],LedgerMapping[[#All],[Sub Ledger]],0))</f>
        <v>Administration</v>
      </c>
      <c r="J3484" s="22">
        <f>YEAR(Actuals[[#This Row],[Date]])</f>
        <v>2022</v>
      </c>
      <c r="K3484" s="22">
        <f>MONTH(Actuals[[#This Row],[Date]])</f>
        <v>6</v>
      </c>
      <c r="L3484" s="12"/>
    </row>
    <row r="3485" spans="1:12" x14ac:dyDescent="0.3">
      <c r="A3485">
        <v>5</v>
      </c>
      <c r="B3485">
        <v>7136</v>
      </c>
      <c r="C3485">
        <v>6</v>
      </c>
      <c r="D3485">
        <v>68000</v>
      </c>
      <c r="E3485" s="46">
        <v>44746</v>
      </c>
      <c r="F3485">
        <v>-203</v>
      </c>
      <c r="I3485" t="str">
        <f>INDEX(LedgerMapping[[#All],[Level 3]],MATCH(Actuals[[#This Row],[Sub Ledger]],LedgerMapping[[#All],[Sub Ledger]],0))</f>
        <v>Administration</v>
      </c>
      <c r="J3485" s="22">
        <f>YEAR(Actuals[[#This Row],[Date]])</f>
        <v>2022</v>
      </c>
      <c r="K3485" s="22">
        <f>MONTH(Actuals[[#This Row],[Date]])</f>
        <v>7</v>
      </c>
      <c r="L3485" s="12"/>
    </row>
    <row r="3486" spans="1:12" x14ac:dyDescent="0.3">
      <c r="A3486">
        <v>5</v>
      </c>
      <c r="B3486">
        <v>8259</v>
      </c>
      <c r="C3486">
        <v>6</v>
      </c>
      <c r="D3486">
        <v>68000</v>
      </c>
      <c r="E3486" s="46">
        <v>44777</v>
      </c>
      <c r="F3486">
        <v>-161</v>
      </c>
      <c r="I3486" t="str">
        <f>INDEX(LedgerMapping[[#All],[Level 3]],MATCH(Actuals[[#This Row],[Sub Ledger]],LedgerMapping[[#All],[Sub Ledger]],0))</f>
        <v>Administration</v>
      </c>
      <c r="J3486" s="22">
        <f>YEAR(Actuals[[#This Row],[Date]])</f>
        <v>2022</v>
      </c>
      <c r="K3486" s="22">
        <f>MONTH(Actuals[[#This Row],[Date]])</f>
        <v>8</v>
      </c>
      <c r="L3486" s="12"/>
    </row>
    <row r="3487" spans="1:12" x14ac:dyDescent="0.3">
      <c r="A3487">
        <v>5</v>
      </c>
      <c r="B3487">
        <v>9377</v>
      </c>
      <c r="C3487">
        <v>6</v>
      </c>
      <c r="D3487">
        <v>68000</v>
      </c>
      <c r="E3487" s="46">
        <v>44805</v>
      </c>
      <c r="F3487">
        <v>-154</v>
      </c>
      <c r="I3487" t="str">
        <f>INDEX(LedgerMapping[[#All],[Level 3]],MATCH(Actuals[[#This Row],[Sub Ledger]],LedgerMapping[[#All],[Sub Ledger]],0))</f>
        <v>Administration</v>
      </c>
      <c r="J3487" s="22">
        <f>YEAR(Actuals[[#This Row],[Date]])</f>
        <v>2022</v>
      </c>
      <c r="K3487" s="22">
        <f>MONTH(Actuals[[#This Row],[Date]])</f>
        <v>9</v>
      </c>
      <c r="L3487" s="12"/>
    </row>
    <row r="3488" spans="1:12" x14ac:dyDescent="0.3">
      <c r="A3488">
        <v>5</v>
      </c>
      <c r="B3488">
        <v>10492</v>
      </c>
      <c r="C3488">
        <v>6</v>
      </c>
      <c r="D3488">
        <v>68000</v>
      </c>
      <c r="E3488" s="46">
        <v>44836</v>
      </c>
      <c r="F3488">
        <v>-210</v>
      </c>
      <c r="I3488" t="str">
        <f>INDEX(LedgerMapping[[#All],[Level 3]],MATCH(Actuals[[#This Row],[Sub Ledger]],LedgerMapping[[#All],[Sub Ledger]],0))</f>
        <v>Administration</v>
      </c>
      <c r="J3488" s="22">
        <f>YEAR(Actuals[[#This Row],[Date]])</f>
        <v>2022</v>
      </c>
      <c r="K3488" s="22">
        <f>MONTH(Actuals[[#This Row],[Date]])</f>
        <v>10</v>
      </c>
      <c r="L3488" s="12"/>
    </row>
    <row r="3489" spans="1:12" x14ac:dyDescent="0.3">
      <c r="A3489">
        <v>5</v>
      </c>
      <c r="B3489">
        <v>11616</v>
      </c>
      <c r="C3489">
        <v>6</v>
      </c>
      <c r="D3489">
        <v>68000</v>
      </c>
      <c r="E3489" s="46">
        <v>44866</v>
      </c>
      <c r="F3489">
        <v>-136</v>
      </c>
      <c r="I3489" t="str">
        <f>INDEX(LedgerMapping[[#All],[Level 3]],MATCH(Actuals[[#This Row],[Sub Ledger]],LedgerMapping[[#All],[Sub Ledger]],0))</f>
        <v>Administration</v>
      </c>
      <c r="J3489" s="22">
        <f>YEAR(Actuals[[#This Row],[Date]])</f>
        <v>2022</v>
      </c>
      <c r="K3489" s="22">
        <f>MONTH(Actuals[[#This Row],[Date]])</f>
        <v>11</v>
      </c>
      <c r="L3489" s="12"/>
    </row>
    <row r="3490" spans="1:12" x14ac:dyDescent="0.3">
      <c r="A3490">
        <v>5</v>
      </c>
      <c r="B3490">
        <v>12745</v>
      </c>
      <c r="C3490">
        <v>6</v>
      </c>
      <c r="D3490">
        <v>68000</v>
      </c>
      <c r="E3490" s="46">
        <v>44897</v>
      </c>
      <c r="F3490">
        <v>-132</v>
      </c>
      <c r="I3490" t="str">
        <f>INDEX(LedgerMapping[[#All],[Level 3]],MATCH(Actuals[[#This Row],[Sub Ledger]],LedgerMapping[[#All],[Sub Ledger]],0))</f>
        <v>Administration</v>
      </c>
      <c r="J3490" s="22">
        <f>YEAR(Actuals[[#This Row],[Date]])</f>
        <v>2022</v>
      </c>
      <c r="K3490" s="22">
        <f>MONTH(Actuals[[#This Row],[Date]])</f>
        <v>12</v>
      </c>
      <c r="L3490" s="12"/>
    </row>
    <row r="3491" spans="1:12" x14ac:dyDescent="0.3">
      <c r="A3491">
        <v>5</v>
      </c>
      <c r="B3491">
        <v>13747</v>
      </c>
      <c r="C3491">
        <v>6</v>
      </c>
      <c r="D3491">
        <v>68000</v>
      </c>
      <c r="E3491" s="46">
        <v>44927</v>
      </c>
      <c r="F3491">
        <v>-162</v>
      </c>
      <c r="I3491" t="str">
        <f>INDEX(LedgerMapping[[#All],[Level 3]],MATCH(Actuals[[#This Row],[Sub Ledger]],LedgerMapping[[#All],[Sub Ledger]],0))</f>
        <v>Administration</v>
      </c>
      <c r="J3491" s="22">
        <f>YEAR(Actuals[[#This Row],[Date]])</f>
        <v>2023</v>
      </c>
      <c r="K3491" s="22">
        <f>MONTH(Actuals[[#This Row],[Date]])</f>
        <v>1</v>
      </c>
      <c r="L3491" s="12"/>
    </row>
    <row r="3492" spans="1:12" x14ac:dyDescent="0.3">
      <c r="A3492">
        <v>5</v>
      </c>
      <c r="B3492">
        <v>14757</v>
      </c>
      <c r="C3492">
        <v>6</v>
      </c>
      <c r="D3492">
        <v>68000</v>
      </c>
      <c r="E3492" s="46">
        <v>44958</v>
      </c>
      <c r="F3492">
        <v>-114</v>
      </c>
      <c r="I3492" t="str">
        <f>INDEX(LedgerMapping[[#All],[Level 3]],MATCH(Actuals[[#This Row],[Sub Ledger]],LedgerMapping[[#All],[Sub Ledger]],0))</f>
        <v>Administration</v>
      </c>
      <c r="J3492" s="22">
        <f>YEAR(Actuals[[#This Row],[Date]])</f>
        <v>2023</v>
      </c>
      <c r="K3492" s="22">
        <f>MONTH(Actuals[[#This Row],[Date]])</f>
        <v>2</v>
      </c>
      <c r="L3492" s="12"/>
    </row>
    <row r="3493" spans="1:12" x14ac:dyDescent="0.3">
      <c r="A3493">
        <v>5</v>
      </c>
      <c r="B3493">
        <v>15737</v>
      </c>
      <c r="C3493">
        <v>6</v>
      </c>
      <c r="D3493">
        <v>68000</v>
      </c>
      <c r="E3493" s="46">
        <v>44988</v>
      </c>
      <c r="F3493">
        <v>-101</v>
      </c>
      <c r="I3493" t="str">
        <f>INDEX(LedgerMapping[[#All],[Level 3]],MATCH(Actuals[[#This Row],[Sub Ledger]],LedgerMapping[[#All],[Sub Ledger]],0))</f>
        <v>Administration</v>
      </c>
      <c r="J3493" s="22">
        <f>YEAR(Actuals[[#This Row],[Date]])</f>
        <v>2023</v>
      </c>
      <c r="K3493" s="22">
        <f>MONTH(Actuals[[#This Row],[Date]])</f>
        <v>3</v>
      </c>
      <c r="L3493" s="12"/>
    </row>
    <row r="3494" spans="1:12" x14ac:dyDescent="0.3">
      <c r="A3494">
        <v>5</v>
      </c>
      <c r="B3494">
        <v>16769</v>
      </c>
      <c r="C3494">
        <v>6</v>
      </c>
      <c r="D3494">
        <v>68000</v>
      </c>
      <c r="E3494" s="46">
        <v>45018</v>
      </c>
      <c r="F3494">
        <v>-180</v>
      </c>
      <c r="I3494" t="str">
        <f>INDEX(LedgerMapping[[#All],[Level 3]],MATCH(Actuals[[#This Row],[Sub Ledger]],LedgerMapping[[#All],[Sub Ledger]],0))</f>
        <v>Administration</v>
      </c>
      <c r="J3494" s="22">
        <f>YEAR(Actuals[[#This Row],[Date]])</f>
        <v>2023</v>
      </c>
      <c r="K3494" s="22">
        <f>MONTH(Actuals[[#This Row],[Date]])</f>
        <v>4</v>
      </c>
      <c r="L3494" s="12"/>
    </row>
    <row r="3495" spans="1:12" x14ac:dyDescent="0.3">
      <c r="A3495">
        <v>5</v>
      </c>
      <c r="B3495">
        <v>17800</v>
      </c>
      <c r="C3495">
        <v>6</v>
      </c>
      <c r="D3495">
        <v>68000</v>
      </c>
      <c r="E3495" s="46">
        <v>45049</v>
      </c>
      <c r="F3495">
        <v>-158</v>
      </c>
      <c r="I3495" t="str">
        <f>INDEX(LedgerMapping[[#All],[Level 3]],MATCH(Actuals[[#This Row],[Sub Ledger]],LedgerMapping[[#All],[Sub Ledger]],0))</f>
        <v>Administration</v>
      </c>
      <c r="J3495" s="22">
        <f>YEAR(Actuals[[#This Row],[Date]])</f>
        <v>2023</v>
      </c>
      <c r="K3495" s="22">
        <f>MONTH(Actuals[[#This Row],[Date]])</f>
        <v>5</v>
      </c>
      <c r="L3495" s="12"/>
    </row>
    <row r="3496" spans="1:12" x14ac:dyDescent="0.3">
      <c r="A3496">
        <v>5</v>
      </c>
      <c r="B3496">
        <v>18804</v>
      </c>
      <c r="C3496">
        <v>6</v>
      </c>
      <c r="D3496">
        <v>68000</v>
      </c>
      <c r="E3496" s="46">
        <v>45079</v>
      </c>
      <c r="F3496">
        <v>-210</v>
      </c>
      <c r="I3496" t="str">
        <f>INDEX(LedgerMapping[[#All],[Level 3]],MATCH(Actuals[[#This Row],[Sub Ledger]],LedgerMapping[[#All],[Sub Ledger]],0))</f>
        <v>Administration</v>
      </c>
      <c r="J3496" s="22">
        <f>YEAR(Actuals[[#This Row],[Date]])</f>
        <v>2023</v>
      </c>
      <c r="K3496" s="22">
        <f>MONTH(Actuals[[#This Row],[Date]])</f>
        <v>6</v>
      </c>
      <c r="L3496" s="12"/>
    </row>
    <row r="3497" spans="1:12" x14ac:dyDescent="0.3">
      <c r="A3497">
        <v>5</v>
      </c>
      <c r="B3497">
        <v>19832</v>
      </c>
      <c r="C3497">
        <v>6</v>
      </c>
      <c r="D3497">
        <v>68000</v>
      </c>
      <c r="E3497" s="46">
        <v>45110</v>
      </c>
      <c r="F3497">
        <v>-120</v>
      </c>
      <c r="I3497" t="str">
        <f>INDEX(LedgerMapping[[#All],[Level 3]],MATCH(Actuals[[#This Row],[Sub Ledger]],LedgerMapping[[#All],[Sub Ledger]],0))</f>
        <v>Administration</v>
      </c>
      <c r="J3497" s="22">
        <f>YEAR(Actuals[[#This Row],[Date]])</f>
        <v>2023</v>
      </c>
      <c r="K3497" s="22">
        <f>MONTH(Actuals[[#This Row],[Date]])</f>
        <v>7</v>
      </c>
      <c r="L3497" s="12"/>
    </row>
    <row r="3498" spans="1:12" x14ac:dyDescent="0.3">
      <c r="A3498">
        <v>5</v>
      </c>
      <c r="B3498">
        <v>20862</v>
      </c>
      <c r="C3498">
        <v>6</v>
      </c>
      <c r="D3498">
        <v>68000</v>
      </c>
      <c r="E3498" s="46">
        <v>45141</v>
      </c>
      <c r="F3498">
        <v>-203</v>
      </c>
      <c r="I3498" t="str">
        <f>INDEX(LedgerMapping[[#All],[Level 3]],MATCH(Actuals[[#This Row],[Sub Ledger]],LedgerMapping[[#All],[Sub Ledger]],0))</f>
        <v>Administration</v>
      </c>
      <c r="J3498" s="22">
        <f>YEAR(Actuals[[#This Row],[Date]])</f>
        <v>2023</v>
      </c>
      <c r="K3498" s="22">
        <f>MONTH(Actuals[[#This Row],[Date]])</f>
        <v>8</v>
      </c>
      <c r="L3498" s="12"/>
    </row>
    <row r="3499" spans="1:12" x14ac:dyDescent="0.3">
      <c r="A3499">
        <v>5</v>
      </c>
      <c r="B3499">
        <v>21863</v>
      </c>
      <c r="C3499">
        <v>6</v>
      </c>
      <c r="D3499">
        <v>68000</v>
      </c>
      <c r="E3499" s="46">
        <v>45169</v>
      </c>
      <c r="F3499">
        <v>-102</v>
      </c>
      <c r="I3499" t="str">
        <f>INDEX(LedgerMapping[[#All],[Level 3]],MATCH(Actuals[[#This Row],[Sub Ledger]],LedgerMapping[[#All],[Sub Ledger]],0))</f>
        <v>Administration</v>
      </c>
      <c r="J3499" s="22">
        <f>YEAR(Actuals[[#This Row],[Date]])</f>
        <v>2023</v>
      </c>
      <c r="K3499" s="22">
        <f>MONTH(Actuals[[#This Row],[Date]])</f>
        <v>8</v>
      </c>
      <c r="L3499" s="12"/>
    </row>
    <row r="3500" spans="1:12" x14ac:dyDescent="0.3">
      <c r="A3500">
        <v>5</v>
      </c>
      <c r="B3500">
        <v>22840</v>
      </c>
      <c r="C3500">
        <v>6</v>
      </c>
      <c r="D3500">
        <v>68000</v>
      </c>
      <c r="E3500" s="46">
        <v>45200</v>
      </c>
      <c r="F3500">
        <v>-203</v>
      </c>
      <c r="I3500" t="str">
        <f>INDEX(LedgerMapping[[#All],[Level 3]],MATCH(Actuals[[#This Row],[Sub Ledger]],LedgerMapping[[#All],[Sub Ledger]],0))</f>
        <v>Administration</v>
      </c>
      <c r="J3500" s="22">
        <f>YEAR(Actuals[[#This Row],[Date]])</f>
        <v>2023</v>
      </c>
      <c r="K3500" s="22">
        <f>MONTH(Actuals[[#This Row],[Date]])</f>
        <v>10</v>
      </c>
      <c r="L3500" s="12"/>
    </row>
    <row r="3501" spans="1:12" x14ac:dyDescent="0.3">
      <c r="A3501">
        <v>5</v>
      </c>
      <c r="B3501">
        <v>23845</v>
      </c>
      <c r="C3501">
        <v>6</v>
      </c>
      <c r="D3501">
        <v>68000</v>
      </c>
      <c r="E3501" s="46">
        <v>45230</v>
      </c>
      <c r="F3501">
        <v>-115</v>
      </c>
      <c r="I3501" t="str">
        <f>INDEX(LedgerMapping[[#All],[Level 3]],MATCH(Actuals[[#This Row],[Sub Ledger]],LedgerMapping[[#All],[Sub Ledger]],0))</f>
        <v>Administration</v>
      </c>
      <c r="J3501" s="22">
        <f>YEAR(Actuals[[#This Row],[Date]])</f>
        <v>2023</v>
      </c>
      <c r="K3501" s="22">
        <f>MONTH(Actuals[[#This Row],[Date]])</f>
        <v>10</v>
      </c>
      <c r="L3501" s="12"/>
    </row>
    <row r="3502" spans="1:12" x14ac:dyDescent="0.3">
      <c r="A3502">
        <v>5</v>
      </c>
      <c r="B3502">
        <v>24874</v>
      </c>
      <c r="C3502">
        <v>6</v>
      </c>
      <c r="D3502">
        <v>68000</v>
      </c>
      <c r="E3502" s="46">
        <v>45261</v>
      </c>
      <c r="F3502">
        <v>-142</v>
      </c>
      <c r="I3502" t="str">
        <f>INDEX(LedgerMapping[[#All],[Level 3]],MATCH(Actuals[[#This Row],[Sub Ledger]],LedgerMapping[[#All],[Sub Ledger]],0))</f>
        <v>Administration</v>
      </c>
      <c r="J3502" s="22">
        <f>YEAR(Actuals[[#This Row],[Date]])</f>
        <v>2023</v>
      </c>
      <c r="K3502" s="22">
        <f>MONTH(Actuals[[#This Row],[Date]])</f>
        <v>12</v>
      </c>
      <c r="L3502" s="12"/>
    </row>
    <row r="3503" spans="1:12" x14ac:dyDescent="0.3">
      <c r="A3503">
        <v>5</v>
      </c>
      <c r="B3503">
        <v>25938</v>
      </c>
      <c r="C3503">
        <v>6</v>
      </c>
      <c r="D3503">
        <v>68000</v>
      </c>
      <c r="E3503" s="46">
        <v>45291</v>
      </c>
      <c r="F3503">
        <v>-227</v>
      </c>
      <c r="I3503" t="str">
        <f>INDEX(LedgerMapping[[#All],[Level 3]],MATCH(Actuals[[#This Row],[Sub Ledger]],LedgerMapping[[#All],[Sub Ledger]],0))</f>
        <v>Administration</v>
      </c>
      <c r="J3503" s="22">
        <f>YEAR(Actuals[[#This Row],[Date]])</f>
        <v>2023</v>
      </c>
      <c r="K3503" s="22">
        <f>MONTH(Actuals[[#This Row],[Date]])</f>
        <v>12</v>
      </c>
      <c r="L3503" s="12"/>
    </row>
    <row r="3504" spans="1:12" x14ac:dyDescent="0.3">
      <c r="A3504">
        <v>5</v>
      </c>
      <c r="B3504">
        <v>27069</v>
      </c>
      <c r="C3504">
        <v>6</v>
      </c>
      <c r="D3504">
        <v>68000</v>
      </c>
      <c r="E3504" s="46">
        <v>45322</v>
      </c>
      <c r="F3504">
        <v>-158</v>
      </c>
      <c r="I3504" t="str">
        <f>INDEX(LedgerMapping[[#All],[Level 3]],MATCH(Actuals[[#This Row],[Sub Ledger]],LedgerMapping[[#All],[Sub Ledger]],0))</f>
        <v>Administration</v>
      </c>
      <c r="J3504" s="22">
        <f>YEAR(Actuals[[#This Row],[Date]])</f>
        <v>2024</v>
      </c>
      <c r="K3504" s="22">
        <f>MONTH(Actuals[[#This Row],[Date]])</f>
        <v>1</v>
      </c>
      <c r="L3504" s="12"/>
    </row>
    <row r="3505" spans="1:12" x14ac:dyDescent="0.3">
      <c r="A3505">
        <v>5</v>
      </c>
      <c r="B3505">
        <v>28221</v>
      </c>
      <c r="C3505">
        <v>6</v>
      </c>
      <c r="D3505">
        <v>68000</v>
      </c>
      <c r="E3505" s="46">
        <v>45354</v>
      </c>
      <c r="F3505">
        <v>-246</v>
      </c>
      <c r="I3505" t="str">
        <f>INDEX(LedgerMapping[[#All],[Level 3]],MATCH(Actuals[[#This Row],[Sub Ledger]],LedgerMapping[[#All],[Sub Ledger]],0))</f>
        <v>Administration</v>
      </c>
      <c r="J3505" s="22">
        <f>YEAR(Actuals[[#This Row],[Date]])</f>
        <v>2024</v>
      </c>
      <c r="K3505" s="22">
        <f>MONTH(Actuals[[#This Row],[Date]])</f>
        <v>3</v>
      </c>
      <c r="L3505" s="12"/>
    </row>
    <row r="3506" spans="1:12" x14ac:dyDescent="0.3">
      <c r="A3506">
        <v>5</v>
      </c>
      <c r="B3506">
        <v>29375</v>
      </c>
      <c r="C3506">
        <v>6</v>
      </c>
      <c r="D3506">
        <v>68000</v>
      </c>
      <c r="E3506" s="46">
        <v>45384</v>
      </c>
      <c r="F3506">
        <v>-176</v>
      </c>
      <c r="I3506" t="str">
        <f>INDEX(LedgerMapping[[#All],[Level 3]],MATCH(Actuals[[#This Row],[Sub Ledger]],LedgerMapping[[#All],[Sub Ledger]],0))</f>
        <v>Administration</v>
      </c>
      <c r="J3506" s="22">
        <f>YEAR(Actuals[[#This Row],[Date]])</f>
        <v>2024</v>
      </c>
      <c r="K3506" s="22">
        <f>MONTH(Actuals[[#This Row],[Date]])</f>
        <v>4</v>
      </c>
      <c r="L3506" s="12"/>
    </row>
    <row r="3507" spans="1:12" x14ac:dyDescent="0.3">
      <c r="A3507">
        <v>5</v>
      </c>
      <c r="B3507">
        <v>30501</v>
      </c>
      <c r="C3507">
        <v>6</v>
      </c>
      <c r="D3507">
        <v>68000</v>
      </c>
      <c r="E3507" s="46">
        <v>45415</v>
      </c>
      <c r="F3507">
        <v>-248</v>
      </c>
      <c r="I3507" t="str">
        <f>INDEX(LedgerMapping[[#All],[Level 3]],MATCH(Actuals[[#This Row],[Sub Ledger]],LedgerMapping[[#All],[Sub Ledger]],0))</f>
        <v>Administration</v>
      </c>
      <c r="J3507" s="22">
        <f>YEAR(Actuals[[#This Row],[Date]])</f>
        <v>2024</v>
      </c>
      <c r="K3507" s="22">
        <f>MONTH(Actuals[[#This Row],[Date]])</f>
        <v>5</v>
      </c>
      <c r="L3507" s="12"/>
    </row>
    <row r="3508" spans="1:12" x14ac:dyDescent="0.3">
      <c r="A3508">
        <v>5</v>
      </c>
      <c r="B3508">
        <v>31627</v>
      </c>
      <c r="C3508">
        <v>6</v>
      </c>
      <c r="D3508">
        <v>68000</v>
      </c>
      <c r="E3508" s="46">
        <v>45445</v>
      </c>
      <c r="F3508">
        <v>-293</v>
      </c>
      <c r="I3508" t="str">
        <f>INDEX(LedgerMapping[[#All],[Level 3]],MATCH(Actuals[[#This Row],[Sub Ledger]],LedgerMapping[[#All],[Sub Ledger]],0))</f>
        <v>Administration</v>
      </c>
      <c r="J3508" s="22">
        <f>YEAR(Actuals[[#This Row],[Date]])</f>
        <v>2024</v>
      </c>
      <c r="K3508" s="22">
        <f>MONTH(Actuals[[#This Row],[Date]])</f>
        <v>6</v>
      </c>
      <c r="L3508" s="12"/>
    </row>
    <row r="3509" spans="1:12" x14ac:dyDescent="0.3">
      <c r="A3509">
        <v>5</v>
      </c>
      <c r="B3509">
        <v>32751</v>
      </c>
      <c r="C3509">
        <v>6</v>
      </c>
      <c r="D3509">
        <v>68000</v>
      </c>
      <c r="E3509" s="46">
        <v>45476</v>
      </c>
      <c r="F3509">
        <v>-339</v>
      </c>
      <c r="I3509" t="str">
        <f>INDEX(LedgerMapping[[#All],[Level 3]],MATCH(Actuals[[#This Row],[Sub Ledger]],LedgerMapping[[#All],[Sub Ledger]],0))</f>
        <v>Administration</v>
      </c>
      <c r="J3509" s="22">
        <f>YEAR(Actuals[[#This Row],[Date]])</f>
        <v>2024</v>
      </c>
      <c r="K3509" s="22">
        <f>MONTH(Actuals[[#This Row],[Date]])</f>
        <v>7</v>
      </c>
      <c r="L3509" s="12"/>
    </row>
    <row r="3510" spans="1:12" x14ac:dyDescent="0.3">
      <c r="A3510">
        <v>5</v>
      </c>
      <c r="B3510">
        <v>33875</v>
      </c>
      <c r="C3510">
        <v>6</v>
      </c>
      <c r="D3510">
        <v>68000</v>
      </c>
      <c r="E3510" s="46">
        <v>45507</v>
      </c>
      <c r="F3510">
        <v>-304</v>
      </c>
      <c r="I3510" t="str">
        <f>INDEX(LedgerMapping[[#All],[Level 3]],MATCH(Actuals[[#This Row],[Sub Ledger]],LedgerMapping[[#All],[Sub Ledger]],0))</f>
        <v>Administration</v>
      </c>
      <c r="J3510" s="22">
        <f>YEAR(Actuals[[#This Row],[Date]])</f>
        <v>2024</v>
      </c>
      <c r="K3510" s="22">
        <f>MONTH(Actuals[[#This Row],[Date]])</f>
        <v>8</v>
      </c>
      <c r="L3510" s="12"/>
    </row>
    <row r="3511" spans="1:12" x14ac:dyDescent="0.3">
      <c r="A3511">
        <v>5</v>
      </c>
      <c r="B3511">
        <v>35026</v>
      </c>
      <c r="C3511">
        <v>6</v>
      </c>
      <c r="D3511">
        <v>68000</v>
      </c>
      <c r="E3511" s="46">
        <v>45536</v>
      </c>
      <c r="F3511">
        <v>-208</v>
      </c>
      <c r="I3511" t="str">
        <f>INDEX(LedgerMapping[[#All],[Level 3]],MATCH(Actuals[[#This Row],[Sub Ledger]],LedgerMapping[[#All],[Sub Ledger]],0))</f>
        <v>Administration</v>
      </c>
      <c r="J3511" s="22">
        <f>YEAR(Actuals[[#This Row],[Date]])</f>
        <v>2024</v>
      </c>
      <c r="K3511" s="22">
        <f>MONTH(Actuals[[#This Row],[Date]])</f>
        <v>9</v>
      </c>
      <c r="L3511" s="12"/>
    </row>
    <row r="3512" spans="1:12" x14ac:dyDescent="0.3">
      <c r="A3512">
        <v>5</v>
      </c>
      <c r="B3512">
        <v>36176</v>
      </c>
      <c r="C3512">
        <v>6</v>
      </c>
      <c r="D3512">
        <v>68000</v>
      </c>
      <c r="E3512" s="46">
        <v>45567</v>
      </c>
      <c r="F3512">
        <v>-188</v>
      </c>
      <c r="I3512" t="str">
        <f>INDEX(LedgerMapping[[#All],[Level 3]],MATCH(Actuals[[#This Row],[Sub Ledger]],LedgerMapping[[#All],[Sub Ledger]],0))</f>
        <v>Administration</v>
      </c>
      <c r="J3512" s="22">
        <f>YEAR(Actuals[[#This Row],[Date]])</f>
        <v>2024</v>
      </c>
      <c r="K3512" s="22">
        <f>MONTH(Actuals[[#This Row],[Date]])</f>
        <v>10</v>
      </c>
      <c r="L3512" s="12"/>
    </row>
    <row r="3513" spans="1:12" x14ac:dyDescent="0.3">
      <c r="A3513">
        <v>5</v>
      </c>
      <c r="B3513">
        <v>37326</v>
      </c>
      <c r="C3513">
        <v>6</v>
      </c>
      <c r="D3513">
        <v>68000</v>
      </c>
      <c r="E3513" s="46">
        <v>45597</v>
      </c>
      <c r="F3513">
        <v>-246</v>
      </c>
      <c r="I3513" t="str">
        <f>INDEX(LedgerMapping[[#All],[Level 3]],MATCH(Actuals[[#This Row],[Sub Ledger]],LedgerMapping[[#All],[Sub Ledger]],0))</f>
        <v>Administration</v>
      </c>
      <c r="J3513" s="22">
        <f>YEAR(Actuals[[#This Row],[Date]])</f>
        <v>2024</v>
      </c>
      <c r="K3513" s="22">
        <f>MONTH(Actuals[[#This Row],[Date]])</f>
        <v>11</v>
      </c>
      <c r="L3513" s="12"/>
    </row>
    <row r="3514" spans="1:12" x14ac:dyDescent="0.3">
      <c r="A3514">
        <v>5</v>
      </c>
      <c r="B3514">
        <v>38476</v>
      </c>
      <c r="C3514">
        <v>6</v>
      </c>
      <c r="D3514">
        <v>68000</v>
      </c>
      <c r="E3514" s="46">
        <v>45628</v>
      </c>
      <c r="F3514">
        <v>-187</v>
      </c>
      <c r="I3514" t="str">
        <f>INDEX(LedgerMapping[[#All],[Level 3]],MATCH(Actuals[[#This Row],[Sub Ledger]],LedgerMapping[[#All],[Sub Ledger]],0))</f>
        <v>Administration</v>
      </c>
      <c r="J3514" s="22">
        <f>YEAR(Actuals[[#This Row],[Date]])</f>
        <v>2024</v>
      </c>
      <c r="K3514" s="22">
        <f>MONTH(Actuals[[#This Row],[Date]])</f>
        <v>12</v>
      </c>
      <c r="L3514" s="12"/>
    </row>
    <row r="3515" spans="1:12" x14ac:dyDescent="0.3">
      <c r="A3515">
        <v>5</v>
      </c>
      <c r="B3515">
        <v>23846</v>
      </c>
      <c r="C3515">
        <v>6</v>
      </c>
      <c r="D3515">
        <v>69000</v>
      </c>
      <c r="E3515" s="46">
        <v>45230</v>
      </c>
      <c r="F3515">
        <v>-32</v>
      </c>
      <c r="I3515" t="str">
        <f>INDEX(LedgerMapping[[#All],[Level 3]],MATCH(Actuals[[#This Row],[Sub Ledger]],LedgerMapping[[#All],[Sub Ledger]],0))</f>
        <v>Administration</v>
      </c>
      <c r="J3515" s="22">
        <f>YEAR(Actuals[[#This Row],[Date]])</f>
        <v>2023</v>
      </c>
      <c r="K3515" s="22">
        <f>MONTH(Actuals[[#This Row],[Date]])</f>
        <v>10</v>
      </c>
      <c r="L3515" s="12"/>
    </row>
    <row r="3516" spans="1:12" x14ac:dyDescent="0.3">
      <c r="A3516">
        <v>5</v>
      </c>
      <c r="B3516">
        <v>24875</v>
      </c>
      <c r="C3516">
        <v>6</v>
      </c>
      <c r="D3516">
        <v>69000</v>
      </c>
      <c r="E3516" s="46">
        <v>45261</v>
      </c>
      <c r="F3516">
        <v>-41</v>
      </c>
      <c r="I3516" t="str">
        <f>INDEX(LedgerMapping[[#All],[Level 3]],MATCH(Actuals[[#This Row],[Sub Ledger]],LedgerMapping[[#All],[Sub Ledger]],0))</f>
        <v>Administration</v>
      </c>
      <c r="J3516" s="22">
        <f>YEAR(Actuals[[#This Row],[Date]])</f>
        <v>2023</v>
      </c>
      <c r="K3516" s="22">
        <f>MONTH(Actuals[[#This Row],[Date]])</f>
        <v>12</v>
      </c>
      <c r="L3516" s="12"/>
    </row>
    <row r="3517" spans="1:12" x14ac:dyDescent="0.3">
      <c r="A3517">
        <v>5</v>
      </c>
      <c r="B3517">
        <v>25939</v>
      </c>
      <c r="C3517">
        <v>6</v>
      </c>
      <c r="D3517">
        <v>69000</v>
      </c>
      <c r="E3517" s="46">
        <v>45291</v>
      </c>
      <c r="F3517">
        <v>-68</v>
      </c>
      <c r="I3517" t="str">
        <f>INDEX(LedgerMapping[[#All],[Level 3]],MATCH(Actuals[[#This Row],[Sub Ledger]],LedgerMapping[[#All],[Sub Ledger]],0))</f>
        <v>Administration</v>
      </c>
      <c r="J3517" s="22">
        <f>YEAR(Actuals[[#This Row],[Date]])</f>
        <v>2023</v>
      </c>
      <c r="K3517" s="22">
        <f>MONTH(Actuals[[#This Row],[Date]])</f>
        <v>12</v>
      </c>
      <c r="L3517" s="12"/>
    </row>
    <row r="3518" spans="1:12" x14ac:dyDescent="0.3">
      <c r="A3518">
        <v>5</v>
      </c>
      <c r="B3518">
        <v>27070</v>
      </c>
      <c r="C3518">
        <v>6</v>
      </c>
      <c r="D3518">
        <v>69000</v>
      </c>
      <c r="E3518" s="46">
        <v>45322</v>
      </c>
      <c r="F3518">
        <v>-44</v>
      </c>
      <c r="I3518" t="str">
        <f>INDEX(LedgerMapping[[#All],[Level 3]],MATCH(Actuals[[#This Row],[Sub Ledger]],LedgerMapping[[#All],[Sub Ledger]],0))</f>
        <v>Administration</v>
      </c>
      <c r="J3518" s="22">
        <f>YEAR(Actuals[[#This Row],[Date]])</f>
        <v>2024</v>
      </c>
      <c r="K3518" s="22">
        <f>MONTH(Actuals[[#This Row],[Date]])</f>
        <v>1</v>
      </c>
      <c r="L3518" s="12"/>
    </row>
    <row r="3519" spans="1:12" x14ac:dyDescent="0.3">
      <c r="A3519">
        <v>5</v>
      </c>
      <c r="B3519">
        <v>28222</v>
      </c>
      <c r="C3519">
        <v>6</v>
      </c>
      <c r="D3519">
        <v>69000</v>
      </c>
      <c r="E3519" s="46">
        <v>45354</v>
      </c>
      <c r="F3519">
        <v>-70</v>
      </c>
      <c r="I3519" t="str">
        <f>INDEX(LedgerMapping[[#All],[Level 3]],MATCH(Actuals[[#This Row],[Sub Ledger]],LedgerMapping[[#All],[Sub Ledger]],0))</f>
        <v>Administration</v>
      </c>
      <c r="J3519" s="22">
        <f>YEAR(Actuals[[#This Row],[Date]])</f>
        <v>2024</v>
      </c>
      <c r="K3519" s="22">
        <f>MONTH(Actuals[[#This Row],[Date]])</f>
        <v>3</v>
      </c>
      <c r="L3519" s="12"/>
    </row>
    <row r="3520" spans="1:12" x14ac:dyDescent="0.3">
      <c r="A3520">
        <v>5</v>
      </c>
      <c r="B3520">
        <v>29376</v>
      </c>
      <c r="C3520">
        <v>6</v>
      </c>
      <c r="D3520">
        <v>69000</v>
      </c>
      <c r="E3520" s="46">
        <v>45384</v>
      </c>
      <c r="F3520">
        <v>-48</v>
      </c>
      <c r="I3520" t="str">
        <f>INDEX(LedgerMapping[[#All],[Level 3]],MATCH(Actuals[[#This Row],[Sub Ledger]],LedgerMapping[[#All],[Sub Ledger]],0))</f>
        <v>Administration</v>
      </c>
      <c r="J3520" s="22">
        <f>YEAR(Actuals[[#This Row],[Date]])</f>
        <v>2024</v>
      </c>
      <c r="K3520" s="22">
        <f>MONTH(Actuals[[#This Row],[Date]])</f>
        <v>4</v>
      </c>
      <c r="L3520" s="12"/>
    </row>
    <row r="3521" spans="1:12" x14ac:dyDescent="0.3">
      <c r="A3521">
        <v>5</v>
      </c>
      <c r="B3521">
        <v>30502</v>
      </c>
      <c r="C3521">
        <v>6</v>
      </c>
      <c r="D3521">
        <v>69000</v>
      </c>
      <c r="E3521" s="46">
        <v>45415</v>
      </c>
      <c r="F3521">
        <v>-72</v>
      </c>
      <c r="I3521" t="str">
        <f>INDEX(LedgerMapping[[#All],[Level 3]],MATCH(Actuals[[#This Row],[Sub Ledger]],LedgerMapping[[#All],[Sub Ledger]],0))</f>
        <v>Administration</v>
      </c>
      <c r="J3521" s="22">
        <f>YEAR(Actuals[[#This Row],[Date]])</f>
        <v>2024</v>
      </c>
      <c r="K3521" s="22">
        <f>MONTH(Actuals[[#This Row],[Date]])</f>
        <v>5</v>
      </c>
      <c r="L3521" s="12"/>
    </row>
    <row r="3522" spans="1:12" x14ac:dyDescent="0.3">
      <c r="A3522">
        <v>5</v>
      </c>
      <c r="B3522">
        <v>31628</v>
      </c>
      <c r="C3522">
        <v>6</v>
      </c>
      <c r="D3522">
        <v>69000</v>
      </c>
      <c r="E3522" s="46">
        <v>45445</v>
      </c>
      <c r="F3522">
        <v>-84</v>
      </c>
      <c r="I3522" t="str">
        <f>INDEX(LedgerMapping[[#All],[Level 3]],MATCH(Actuals[[#This Row],[Sub Ledger]],LedgerMapping[[#All],[Sub Ledger]],0))</f>
        <v>Administration</v>
      </c>
      <c r="J3522" s="22">
        <f>YEAR(Actuals[[#This Row],[Date]])</f>
        <v>2024</v>
      </c>
      <c r="K3522" s="22">
        <f>MONTH(Actuals[[#This Row],[Date]])</f>
        <v>6</v>
      </c>
      <c r="L3522" s="12"/>
    </row>
    <row r="3523" spans="1:12" x14ac:dyDescent="0.3">
      <c r="A3523">
        <v>5</v>
      </c>
      <c r="B3523">
        <v>32752</v>
      </c>
      <c r="C3523">
        <v>6</v>
      </c>
      <c r="D3523">
        <v>69000</v>
      </c>
      <c r="E3523" s="46">
        <v>45476</v>
      </c>
      <c r="F3523">
        <v>-98</v>
      </c>
      <c r="I3523" t="str">
        <f>INDEX(LedgerMapping[[#All],[Level 3]],MATCH(Actuals[[#This Row],[Sub Ledger]],LedgerMapping[[#All],[Sub Ledger]],0))</f>
        <v>Administration</v>
      </c>
      <c r="J3523" s="22">
        <f>YEAR(Actuals[[#This Row],[Date]])</f>
        <v>2024</v>
      </c>
      <c r="K3523" s="22">
        <f>MONTH(Actuals[[#This Row],[Date]])</f>
        <v>7</v>
      </c>
      <c r="L3523" s="12"/>
    </row>
    <row r="3524" spans="1:12" x14ac:dyDescent="0.3">
      <c r="A3524">
        <v>5</v>
      </c>
      <c r="B3524">
        <v>33876</v>
      </c>
      <c r="C3524">
        <v>6</v>
      </c>
      <c r="D3524">
        <v>69000</v>
      </c>
      <c r="E3524" s="46">
        <v>45507</v>
      </c>
      <c r="F3524">
        <v>-89</v>
      </c>
      <c r="I3524" t="str">
        <f>INDEX(LedgerMapping[[#All],[Level 3]],MATCH(Actuals[[#This Row],[Sub Ledger]],LedgerMapping[[#All],[Sub Ledger]],0))</f>
        <v>Administration</v>
      </c>
      <c r="J3524" s="22">
        <f>YEAR(Actuals[[#This Row],[Date]])</f>
        <v>2024</v>
      </c>
      <c r="K3524" s="22">
        <f>MONTH(Actuals[[#This Row],[Date]])</f>
        <v>8</v>
      </c>
      <c r="L3524" s="12"/>
    </row>
    <row r="3525" spans="1:12" x14ac:dyDescent="0.3">
      <c r="A3525">
        <v>5</v>
      </c>
      <c r="B3525">
        <v>35027</v>
      </c>
      <c r="C3525">
        <v>6</v>
      </c>
      <c r="D3525">
        <v>69000</v>
      </c>
      <c r="E3525" s="46">
        <v>45536</v>
      </c>
      <c r="F3525">
        <v>-60</v>
      </c>
      <c r="I3525" t="str">
        <f>INDEX(LedgerMapping[[#All],[Level 3]],MATCH(Actuals[[#This Row],[Sub Ledger]],LedgerMapping[[#All],[Sub Ledger]],0))</f>
        <v>Administration</v>
      </c>
      <c r="J3525" s="22">
        <f>YEAR(Actuals[[#This Row],[Date]])</f>
        <v>2024</v>
      </c>
      <c r="K3525" s="22">
        <f>MONTH(Actuals[[#This Row],[Date]])</f>
        <v>9</v>
      </c>
      <c r="L3525" s="12"/>
    </row>
    <row r="3526" spans="1:12" x14ac:dyDescent="0.3">
      <c r="A3526">
        <v>5</v>
      </c>
      <c r="B3526">
        <v>36177</v>
      </c>
      <c r="C3526">
        <v>6</v>
      </c>
      <c r="D3526">
        <v>69000</v>
      </c>
      <c r="E3526" s="46">
        <v>45567</v>
      </c>
      <c r="F3526">
        <v>-52</v>
      </c>
      <c r="I3526" t="str">
        <f>INDEX(LedgerMapping[[#All],[Level 3]],MATCH(Actuals[[#This Row],[Sub Ledger]],LedgerMapping[[#All],[Sub Ledger]],0))</f>
        <v>Administration</v>
      </c>
      <c r="J3526" s="22">
        <f>YEAR(Actuals[[#This Row],[Date]])</f>
        <v>2024</v>
      </c>
      <c r="K3526" s="22">
        <f>MONTH(Actuals[[#This Row],[Date]])</f>
        <v>10</v>
      </c>
      <c r="L3526" s="12"/>
    </row>
    <row r="3527" spans="1:12" x14ac:dyDescent="0.3">
      <c r="A3527">
        <v>5</v>
      </c>
      <c r="B3527">
        <v>37327</v>
      </c>
      <c r="C3527">
        <v>6</v>
      </c>
      <c r="D3527">
        <v>69000</v>
      </c>
      <c r="E3527" s="46">
        <v>45597</v>
      </c>
      <c r="F3527">
        <v>-69</v>
      </c>
      <c r="I3527" t="str">
        <f>INDEX(LedgerMapping[[#All],[Level 3]],MATCH(Actuals[[#This Row],[Sub Ledger]],LedgerMapping[[#All],[Sub Ledger]],0))</f>
        <v>Administration</v>
      </c>
      <c r="J3527" s="22">
        <f>YEAR(Actuals[[#This Row],[Date]])</f>
        <v>2024</v>
      </c>
      <c r="K3527" s="22">
        <f>MONTH(Actuals[[#This Row],[Date]])</f>
        <v>11</v>
      </c>
      <c r="L3527" s="12"/>
    </row>
    <row r="3528" spans="1:12" x14ac:dyDescent="0.3">
      <c r="A3528">
        <v>5</v>
      </c>
      <c r="B3528">
        <v>38477</v>
      </c>
      <c r="C3528">
        <v>6</v>
      </c>
      <c r="D3528">
        <v>69000</v>
      </c>
      <c r="E3528" s="46">
        <v>45628</v>
      </c>
      <c r="F3528">
        <v>-52</v>
      </c>
      <c r="I3528" t="str">
        <f>INDEX(LedgerMapping[[#All],[Level 3]],MATCH(Actuals[[#This Row],[Sub Ledger]],LedgerMapping[[#All],[Sub Ledger]],0))</f>
        <v>Administration</v>
      </c>
      <c r="J3528" s="22">
        <f>YEAR(Actuals[[#This Row],[Date]])</f>
        <v>2024</v>
      </c>
      <c r="K3528" s="22">
        <f>MONTH(Actuals[[#This Row],[Date]])</f>
        <v>12</v>
      </c>
      <c r="L3528" s="12"/>
    </row>
    <row r="3529" spans="1:12" x14ac:dyDescent="0.3">
      <c r="A3529">
        <v>5</v>
      </c>
      <c r="B3529">
        <v>402</v>
      </c>
      <c r="C3529">
        <v>6</v>
      </c>
      <c r="D3529">
        <v>69000</v>
      </c>
      <c r="E3529" s="46">
        <v>44562</v>
      </c>
      <c r="F3529">
        <v>-55</v>
      </c>
      <c r="I3529" t="str">
        <f>INDEX(LedgerMapping[[#All],[Level 3]],MATCH(Actuals[[#This Row],[Sub Ledger]],LedgerMapping[[#All],[Sub Ledger]],0))</f>
        <v>Administration</v>
      </c>
      <c r="J3529" s="22">
        <f>YEAR(Actuals[[#This Row],[Date]])</f>
        <v>2022</v>
      </c>
      <c r="K3529" s="22">
        <f>MONTH(Actuals[[#This Row],[Date]])</f>
        <v>1</v>
      </c>
      <c r="L3529" s="12"/>
    </row>
    <row r="3530" spans="1:12" x14ac:dyDescent="0.3">
      <c r="A3530">
        <v>5</v>
      </c>
      <c r="B3530">
        <v>1528</v>
      </c>
      <c r="C3530">
        <v>6</v>
      </c>
      <c r="D3530">
        <v>69000</v>
      </c>
      <c r="E3530" s="46">
        <v>44593</v>
      </c>
      <c r="F3530">
        <v>-31</v>
      </c>
      <c r="I3530" t="str">
        <f>INDEX(LedgerMapping[[#All],[Level 3]],MATCH(Actuals[[#This Row],[Sub Ledger]],LedgerMapping[[#All],[Sub Ledger]],0))</f>
        <v>Administration</v>
      </c>
      <c r="J3530" s="22">
        <f>YEAR(Actuals[[#This Row],[Date]])</f>
        <v>2022</v>
      </c>
      <c r="K3530" s="22">
        <f>MONTH(Actuals[[#This Row],[Date]])</f>
        <v>2</v>
      </c>
      <c r="L3530" s="12"/>
    </row>
    <row r="3531" spans="1:12" x14ac:dyDescent="0.3">
      <c r="A3531">
        <v>5</v>
      </c>
      <c r="B3531">
        <v>2646</v>
      </c>
      <c r="C3531">
        <v>6</v>
      </c>
      <c r="D3531">
        <v>69000</v>
      </c>
      <c r="E3531" s="46">
        <v>44624</v>
      </c>
      <c r="F3531">
        <v>-40</v>
      </c>
      <c r="I3531" t="str">
        <f>INDEX(LedgerMapping[[#All],[Level 3]],MATCH(Actuals[[#This Row],[Sub Ledger]],LedgerMapping[[#All],[Sub Ledger]],0))</f>
        <v>Administration</v>
      </c>
      <c r="J3531" s="22">
        <f>YEAR(Actuals[[#This Row],[Date]])</f>
        <v>2022</v>
      </c>
      <c r="K3531" s="22">
        <f>MONTH(Actuals[[#This Row],[Date]])</f>
        <v>3</v>
      </c>
      <c r="L3531" s="12"/>
    </row>
    <row r="3532" spans="1:12" x14ac:dyDescent="0.3">
      <c r="A3532">
        <v>5</v>
      </c>
      <c r="B3532">
        <v>3768</v>
      </c>
      <c r="C3532">
        <v>6</v>
      </c>
      <c r="D3532">
        <v>69000</v>
      </c>
      <c r="E3532" s="46">
        <v>44654</v>
      </c>
      <c r="F3532">
        <v>-42</v>
      </c>
      <c r="I3532" t="str">
        <f>INDEX(LedgerMapping[[#All],[Level 3]],MATCH(Actuals[[#This Row],[Sub Ledger]],LedgerMapping[[#All],[Sub Ledger]],0))</f>
        <v>Administration</v>
      </c>
      <c r="J3532" s="22">
        <f>YEAR(Actuals[[#This Row],[Date]])</f>
        <v>2022</v>
      </c>
      <c r="K3532" s="22">
        <f>MONTH(Actuals[[#This Row],[Date]])</f>
        <v>4</v>
      </c>
      <c r="L3532" s="12"/>
    </row>
    <row r="3533" spans="1:12" x14ac:dyDescent="0.3">
      <c r="A3533">
        <v>5</v>
      </c>
      <c r="B3533">
        <v>4892</v>
      </c>
      <c r="C3533">
        <v>6</v>
      </c>
      <c r="D3533">
        <v>69000</v>
      </c>
      <c r="E3533" s="46">
        <v>44685</v>
      </c>
      <c r="F3533">
        <v>-32</v>
      </c>
      <c r="I3533" t="str">
        <f>INDEX(LedgerMapping[[#All],[Level 3]],MATCH(Actuals[[#This Row],[Sub Ledger]],LedgerMapping[[#All],[Sub Ledger]],0))</f>
        <v>Administration</v>
      </c>
      <c r="J3533" s="22">
        <f>YEAR(Actuals[[#This Row],[Date]])</f>
        <v>2022</v>
      </c>
      <c r="K3533" s="22">
        <f>MONTH(Actuals[[#This Row],[Date]])</f>
        <v>5</v>
      </c>
      <c r="L3533" s="12"/>
    </row>
    <row r="3534" spans="1:12" x14ac:dyDescent="0.3">
      <c r="A3534">
        <v>5</v>
      </c>
      <c r="B3534">
        <v>6016</v>
      </c>
      <c r="C3534">
        <v>6</v>
      </c>
      <c r="D3534">
        <v>69000</v>
      </c>
      <c r="E3534" s="46">
        <v>44715</v>
      </c>
      <c r="F3534">
        <v>-59</v>
      </c>
      <c r="I3534" t="str">
        <f>INDEX(LedgerMapping[[#All],[Level 3]],MATCH(Actuals[[#This Row],[Sub Ledger]],LedgerMapping[[#All],[Sub Ledger]],0))</f>
        <v>Administration</v>
      </c>
      <c r="J3534" s="22">
        <f>YEAR(Actuals[[#This Row],[Date]])</f>
        <v>2022</v>
      </c>
      <c r="K3534" s="22">
        <f>MONTH(Actuals[[#This Row],[Date]])</f>
        <v>6</v>
      </c>
      <c r="L3534" s="12"/>
    </row>
    <row r="3535" spans="1:12" x14ac:dyDescent="0.3">
      <c r="A3535">
        <v>5</v>
      </c>
      <c r="B3535">
        <v>7138</v>
      </c>
      <c r="C3535">
        <v>6</v>
      </c>
      <c r="D3535">
        <v>69000</v>
      </c>
      <c r="E3535" s="46">
        <v>44746</v>
      </c>
      <c r="F3535">
        <v>-61</v>
      </c>
      <c r="I3535" t="str">
        <f>INDEX(LedgerMapping[[#All],[Level 3]],MATCH(Actuals[[#This Row],[Sub Ledger]],LedgerMapping[[#All],[Sub Ledger]],0))</f>
        <v>Administration</v>
      </c>
      <c r="J3535" s="22">
        <f>YEAR(Actuals[[#This Row],[Date]])</f>
        <v>2022</v>
      </c>
      <c r="K3535" s="22">
        <f>MONTH(Actuals[[#This Row],[Date]])</f>
        <v>7</v>
      </c>
      <c r="L3535" s="12"/>
    </row>
    <row r="3536" spans="1:12" x14ac:dyDescent="0.3">
      <c r="A3536">
        <v>5</v>
      </c>
      <c r="B3536">
        <v>8260</v>
      </c>
      <c r="C3536">
        <v>6</v>
      </c>
      <c r="D3536">
        <v>69000</v>
      </c>
      <c r="E3536" s="46">
        <v>44777</v>
      </c>
      <c r="F3536">
        <v>-46</v>
      </c>
      <c r="I3536" t="str">
        <f>INDEX(LedgerMapping[[#All],[Level 3]],MATCH(Actuals[[#This Row],[Sub Ledger]],LedgerMapping[[#All],[Sub Ledger]],0))</f>
        <v>Administration</v>
      </c>
      <c r="J3536" s="22">
        <f>YEAR(Actuals[[#This Row],[Date]])</f>
        <v>2022</v>
      </c>
      <c r="K3536" s="22">
        <f>MONTH(Actuals[[#This Row],[Date]])</f>
        <v>8</v>
      </c>
      <c r="L3536" s="12"/>
    </row>
    <row r="3537" spans="1:12" x14ac:dyDescent="0.3">
      <c r="A3537">
        <v>5</v>
      </c>
      <c r="B3537">
        <v>9378</v>
      </c>
      <c r="C3537">
        <v>6</v>
      </c>
      <c r="D3537">
        <v>69000</v>
      </c>
      <c r="E3537" s="46">
        <v>44805</v>
      </c>
      <c r="F3537">
        <v>-44</v>
      </c>
      <c r="I3537" t="str">
        <f>INDEX(LedgerMapping[[#All],[Level 3]],MATCH(Actuals[[#This Row],[Sub Ledger]],LedgerMapping[[#All],[Sub Ledger]],0))</f>
        <v>Administration</v>
      </c>
      <c r="J3537" s="22">
        <f>YEAR(Actuals[[#This Row],[Date]])</f>
        <v>2022</v>
      </c>
      <c r="K3537" s="22">
        <f>MONTH(Actuals[[#This Row],[Date]])</f>
        <v>9</v>
      </c>
      <c r="L3537" s="12"/>
    </row>
    <row r="3538" spans="1:12" x14ac:dyDescent="0.3">
      <c r="A3538">
        <v>5</v>
      </c>
      <c r="B3538">
        <v>10494</v>
      </c>
      <c r="C3538">
        <v>6</v>
      </c>
      <c r="D3538">
        <v>69000</v>
      </c>
      <c r="E3538" s="46">
        <v>44836</v>
      </c>
      <c r="F3538">
        <v>-62</v>
      </c>
      <c r="I3538" t="str">
        <f>INDEX(LedgerMapping[[#All],[Level 3]],MATCH(Actuals[[#This Row],[Sub Ledger]],LedgerMapping[[#All],[Sub Ledger]],0))</f>
        <v>Administration</v>
      </c>
      <c r="J3538" s="22">
        <f>YEAR(Actuals[[#This Row],[Date]])</f>
        <v>2022</v>
      </c>
      <c r="K3538" s="22">
        <f>MONTH(Actuals[[#This Row],[Date]])</f>
        <v>10</v>
      </c>
      <c r="L3538" s="12"/>
    </row>
    <row r="3539" spans="1:12" x14ac:dyDescent="0.3">
      <c r="A3539">
        <v>5</v>
      </c>
      <c r="B3539">
        <v>11618</v>
      </c>
      <c r="C3539">
        <v>6</v>
      </c>
      <c r="D3539">
        <v>69000</v>
      </c>
      <c r="E3539" s="46">
        <v>44866</v>
      </c>
      <c r="F3539">
        <v>-38</v>
      </c>
      <c r="I3539" t="str">
        <f>INDEX(LedgerMapping[[#All],[Level 3]],MATCH(Actuals[[#This Row],[Sub Ledger]],LedgerMapping[[#All],[Sub Ledger]],0))</f>
        <v>Administration</v>
      </c>
      <c r="J3539" s="22">
        <f>YEAR(Actuals[[#This Row],[Date]])</f>
        <v>2022</v>
      </c>
      <c r="K3539" s="22">
        <f>MONTH(Actuals[[#This Row],[Date]])</f>
        <v>11</v>
      </c>
      <c r="L3539" s="12"/>
    </row>
    <row r="3540" spans="1:12" x14ac:dyDescent="0.3">
      <c r="A3540">
        <v>5</v>
      </c>
      <c r="B3540">
        <v>12746</v>
      </c>
      <c r="C3540">
        <v>6</v>
      </c>
      <c r="D3540">
        <v>69000</v>
      </c>
      <c r="E3540" s="46">
        <v>44897</v>
      </c>
      <c r="F3540">
        <v>-39</v>
      </c>
      <c r="I3540" t="str">
        <f>INDEX(LedgerMapping[[#All],[Level 3]],MATCH(Actuals[[#This Row],[Sub Ledger]],LedgerMapping[[#All],[Sub Ledger]],0))</f>
        <v>Administration</v>
      </c>
      <c r="J3540" s="22">
        <f>YEAR(Actuals[[#This Row],[Date]])</f>
        <v>2022</v>
      </c>
      <c r="K3540" s="22">
        <f>MONTH(Actuals[[#This Row],[Date]])</f>
        <v>12</v>
      </c>
      <c r="L3540" s="12"/>
    </row>
    <row r="3541" spans="1:12" x14ac:dyDescent="0.3">
      <c r="A3541">
        <v>5</v>
      </c>
      <c r="B3541">
        <v>13748</v>
      </c>
      <c r="C3541">
        <v>6</v>
      </c>
      <c r="D3541">
        <v>69000</v>
      </c>
      <c r="E3541" s="46">
        <v>44927</v>
      </c>
      <c r="F3541">
        <v>-49</v>
      </c>
      <c r="I3541" t="str">
        <f>INDEX(LedgerMapping[[#All],[Level 3]],MATCH(Actuals[[#This Row],[Sub Ledger]],LedgerMapping[[#All],[Sub Ledger]],0))</f>
        <v>Administration</v>
      </c>
      <c r="J3541" s="22">
        <f>YEAR(Actuals[[#This Row],[Date]])</f>
        <v>2023</v>
      </c>
      <c r="K3541" s="22">
        <f>MONTH(Actuals[[#This Row],[Date]])</f>
        <v>1</v>
      </c>
      <c r="L3541" s="12"/>
    </row>
    <row r="3542" spans="1:12" x14ac:dyDescent="0.3">
      <c r="A3542">
        <v>5</v>
      </c>
      <c r="B3542">
        <v>14758</v>
      </c>
      <c r="C3542">
        <v>6</v>
      </c>
      <c r="D3542">
        <v>69000</v>
      </c>
      <c r="E3542" s="46">
        <v>44958</v>
      </c>
      <c r="F3542">
        <v>-32</v>
      </c>
      <c r="I3542" t="str">
        <f>INDEX(LedgerMapping[[#All],[Level 3]],MATCH(Actuals[[#This Row],[Sub Ledger]],LedgerMapping[[#All],[Sub Ledger]],0))</f>
        <v>Administration</v>
      </c>
      <c r="J3542" s="22">
        <f>YEAR(Actuals[[#This Row],[Date]])</f>
        <v>2023</v>
      </c>
      <c r="K3542" s="22">
        <f>MONTH(Actuals[[#This Row],[Date]])</f>
        <v>2</v>
      </c>
      <c r="L3542" s="12"/>
    </row>
    <row r="3543" spans="1:12" x14ac:dyDescent="0.3">
      <c r="A3543">
        <v>5</v>
      </c>
      <c r="B3543">
        <v>15738</v>
      </c>
      <c r="C3543">
        <v>6</v>
      </c>
      <c r="D3543">
        <v>69000</v>
      </c>
      <c r="E3543" s="46">
        <v>44988</v>
      </c>
      <c r="F3543">
        <v>-27</v>
      </c>
      <c r="I3543" t="str">
        <f>INDEX(LedgerMapping[[#All],[Level 3]],MATCH(Actuals[[#This Row],[Sub Ledger]],LedgerMapping[[#All],[Sub Ledger]],0))</f>
        <v>Administration</v>
      </c>
      <c r="J3543" s="22">
        <f>YEAR(Actuals[[#This Row],[Date]])</f>
        <v>2023</v>
      </c>
      <c r="K3543" s="22">
        <f>MONTH(Actuals[[#This Row],[Date]])</f>
        <v>3</v>
      </c>
      <c r="L3543" s="12"/>
    </row>
    <row r="3544" spans="1:12" x14ac:dyDescent="0.3">
      <c r="A3544">
        <v>5</v>
      </c>
      <c r="B3544">
        <v>16770</v>
      </c>
      <c r="C3544">
        <v>6</v>
      </c>
      <c r="D3544">
        <v>69000</v>
      </c>
      <c r="E3544" s="46">
        <v>45018</v>
      </c>
      <c r="F3544">
        <v>-52</v>
      </c>
      <c r="I3544" t="str">
        <f>INDEX(LedgerMapping[[#All],[Level 3]],MATCH(Actuals[[#This Row],[Sub Ledger]],LedgerMapping[[#All],[Sub Ledger]],0))</f>
        <v>Administration</v>
      </c>
      <c r="J3544" s="22">
        <f>YEAR(Actuals[[#This Row],[Date]])</f>
        <v>2023</v>
      </c>
      <c r="K3544" s="22">
        <f>MONTH(Actuals[[#This Row],[Date]])</f>
        <v>4</v>
      </c>
      <c r="L3544" s="12"/>
    </row>
    <row r="3545" spans="1:12" x14ac:dyDescent="0.3">
      <c r="A3545">
        <v>5</v>
      </c>
      <c r="B3545">
        <v>17801</v>
      </c>
      <c r="C3545">
        <v>6</v>
      </c>
      <c r="D3545">
        <v>69000</v>
      </c>
      <c r="E3545" s="46">
        <v>45049</v>
      </c>
      <c r="F3545">
        <v>-44</v>
      </c>
      <c r="I3545" t="str">
        <f>INDEX(LedgerMapping[[#All],[Level 3]],MATCH(Actuals[[#This Row],[Sub Ledger]],LedgerMapping[[#All],[Sub Ledger]],0))</f>
        <v>Administration</v>
      </c>
      <c r="J3545" s="22">
        <f>YEAR(Actuals[[#This Row],[Date]])</f>
        <v>2023</v>
      </c>
      <c r="K3545" s="22">
        <f>MONTH(Actuals[[#This Row],[Date]])</f>
        <v>5</v>
      </c>
      <c r="L3545" s="12"/>
    </row>
    <row r="3546" spans="1:12" x14ac:dyDescent="0.3">
      <c r="A3546">
        <v>5</v>
      </c>
      <c r="B3546">
        <v>18805</v>
      </c>
      <c r="C3546">
        <v>6</v>
      </c>
      <c r="D3546">
        <v>69000</v>
      </c>
      <c r="E3546" s="46">
        <v>45079</v>
      </c>
      <c r="F3546">
        <v>-62</v>
      </c>
      <c r="I3546" t="str">
        <f>INDEX(LedgerMapping[[#All],[Level 3]],MATCH(Actuals[[#This Row],[Sub Ledger]],LedgerMapping[[#All],[Sub Ledger]],0))</f>
        <v>Administration</v>
      </c>
      <c r="J3546" s="22">
        <f>YEAR(Actuals[[#This Row],[Date]])</f>
        <v>2023</v>
      </c>
      <c r="K3546" s="22">
        <f>MONTH(Actuals[[#This Row],[Date]])</f>
        <v>6</v>
      </c>
      <c r="L3546" s="12"/>
    </row>
    <row r="3547" spans="1:12" x14ac:dyDescent="0.3">
      <c r="A3547">
        <v>5</v>
      </c>
      <c r="B3547">
        <v>19833</v>
      </c>
      <c r="C3547">
        <v>6</v>
      </c>
      <c r="D3547">
        <v>69000</v>
      </c>
      <c r="E3547" s="46">
        <v>45110</v>
      </c>
      <c r="F3547">
        <v>-34</v>
      </c>
      <c r="I3547" t="str">
        <f>INDEX(LedgerMapping[[#All],[Level 3]],MATCH(Actuals[[#This Row],[Sub Ledger]],LedgerMapping[[#All],[Sub Ledger]],0))</f>
        <v>Administration</v>
      </c>
      <c r="J3547" s="22">
        <f>YEAR(Actuals[[#This Row],[Date]])</f>
        <v>2023</v>
      </c>
      <c r="K3547" s="22">
        <f>MONTH(Actuals[[#This Row],[Date]])</f>
        <v>7</v>
      </c>
      <c r="L3547" s="12"/>
    </row>
    <row r="3548" spans="1:12" x14ac:dyDescent="0.3">
      <c r="A3548">
        <v>5</v>
      </c>
      <c r="B3548">
        <v>20863</v>
      </c>
      <c r="C3548">
        <v>6</v>
      </c>
      <c r="D3548">
        <v>69000</v>
      </c>
      <c r="E3548" s="46">
        <v>45141</v>
      </c>
      <c r="F3548">
        <v>-61</v>
      </c>
      <c r="I3548" t="str">
        <f>INDEX(LedgerMapping[[#All],[Level 3]],MATCH(Actuals[[#This Row],[Sub Ledger]],LedgerMapping[[#All],[Sub Ledger]],0))</f>
        <v>Administration</v>
      </c>
      <c r="J3548" s="22">
        <f>YEAR(Actuals[[#This Row],[Date]])</f>
        <v>2023</v>
      </c>
      <c r="K3548" s="22">
        <f>MONTH(Actuals[[#This Row],[Date]])</f>
        <v>8</v>
      </c>
      <c r="L3548" s="12"/>
    </row>
    <row r="3549" spans="1:12" x14ac:dyDescent="0.3">
      <c r="A3549">
        <v>5</v>
      </c>
      <c r="B3549">
        <v>21864</v>
      </c>
      <c r="C3549">
        <v>6</v>
      </c>
      <c r="D3549">
        <v>69000</v>
      </c>
      <c r="E3549" s="46">
        <v>45169</v>
      </c>
      <c r="F3549">
        <v>-29</v>
      </c>
      <c r="I3549" t="str">
        <f>INDEX(LedgerMapping[[#All],[Level 3]],MATCH(Actuals[[#This Row],[Sub Ledger]],LedgerMapping[[#All],[Sub Ledger]],0))</f>
        <v>Administration</v>
      </c>
      <c r="J3549" s="22">
        <f>YEAR(Actuals[[#This Row],[Date]])</f>
        <v>2023</v>
      </c>
      <c r="K3549" s="22">
        <f>MONTH(Actuals[[#This Row],[Date]])</f>
        <v>8</v>
      </c>
      <c r="L3549" s="12"/>
    </row>
    <row r="3550" spans="1:12" x14ac:dyDescent="0.3">
      <c r="A3550">
        <v>5</v>
      </c>
      <c r="B3550">
        <v>22841</v>
      </c>
      <c r="C3550">
        <v>6</v>
      </c>
      <c r="D3550">
        <v>69000</v>
      </c>
      <c r="E3550" s="46">
        <v>45200</v>
      </c>
      <c r="F3550">
        <v>-60</v>
      </c>
      <c r="I3550" t="str">
        <f>INDEX(LedgerMapping[[#All],[Level 3]],MATCH(Actuals[[#This Row],[Sub Ledger]],LedgerMapping[[#All],[Sub Ledger]],0))</f>
        <v>Administration</v>
      </c>
      <c r="J3550" s="22">
        <f>YEAR(Actuals[[#This Row],[Date]])</f>
        <v>2023</v>
      </c>
      <c r="K3550" s="22">
        <f>MONTH(Actuals[[#This Row],[Date]])</f>
        <v>10</v>
      </c>
      <c r="L3550" s="12"/>
    </row>
    <row r="3551" spans="1:12" x14ac:dyDescent="0.3">
      <c r="A3551">
        <v>5</v>
      </c>
      <c r="B3551">
        <v>403</v>
      </c>
      <c r="C3551">
        <v>6</v>
      </c>
      <c r="D3551">
        <v>71000</v>
      </c>
      <c r="E3551" s="46">
        <v>44562</v>
      </c>
      <c r="F3551">
        <v>-49</v>
      </c>
      <c r="I3551" t="str">
        <f>INDEX(LedgerMapping[[#All],[Level 3]],MATCH(Actuals[[#This Row],[Sub Ledger]],LedgerMapping[[#All],[Sub Ledger]],0))</f>
        <v>Indirect Labour</v>
      </c>
      <c r="J3551" s="22">
        <f>YEAR(Actuals[[#This Row],[Date]])</f>
        <v>2022</v>
      </c>
      <c r="K3551" s="22">
        <f>MONTH(Actuals[[#This Row],[Date]])</f>
        <v>1</v>
      </c>
      <c r="L3551" s="12"/>
    </row>
    <row r="3552" spans="1:12" x14ac:dyDescent="0.3">
      <c r="A3552">
        <v>5</v>
      </c>
      <c r="B3552">
        <v>1529</v>
      </c>
      <c r="C3552">
        <v>6</v>
      </c>
      <c r="D3552">
        <v>71000</v>
      </c>
      <c r="E3552" s="46">
        <v>44593</v>
      </c>
      <c r="F3552">
        <v>-60</v>
      </c>
      <c r="I3552" t="str">
        <f>INDEX(LedgerMapping[[#All],[Level 3]],MATCH(Actuals[[#This Row],[Sub Ledger]],LedgerMapping[[#All],[Sub Ledger]],0))</f>
        <v>Indirect Labour</v>
      </c>
      <c r="J3552" s="22">
        <f>YEAR(Actuals[[#This Row],[Date]])</f>
        <v>2022</v>
      </c>
      <c r="K3552" s="22">
        <f>MONTH(Actuals[[#This Row],[Date]])</f>
        <v>2</v>
      </c>
      <c r="L3552" s="12"/>
    </row>
    <row r="3553" spans="1:12" x14ac:dyDescent="0.3">
      <c r="A3553">
        <v>5</v>
      </c>
      <c r="B3553">
        <v>2647</v>
      </c>
      <c r="C3553">
        <v>6</v>
      </c>
      <c r="D3553">
        <v>71000</v>
      </c>
      <c r="E3553" s="46">
        <v>44624</v>
      </c>
      <c r="F3553">
        <v>-40</v>
      </c>
      <c r="I3553" t="str">
        <f>INDEX(LedgerMapping[[#All],[Level 3]],MATCH(Actuals[[#This Row],[Sub Ledger]],LedgerMapping[[#All],[Sub Ledger]],0))</f>
        <v>Indirect Labour</v>
      </c>
      <c r="J3553" s="22">
        <f>YEAR(Actuals[[#This Row],[Date]])</f>
        <v>2022</v>
      </c>
      <c r="K3553" s="22">
        <f>MONTH(Actuals[[#This Row],[Date]])</f>
        <v>3</v>
      </c>
      <c r="L3553" s="12"/>
    </row>
    <row r="3554" spans="1:12" x14ac:dyDescent="0.3">
      <c r="A3554">
        <v>5</v>
      </c>
      <c r="B3554">
        <v>3769</v>
      </c>
      <c r="C3554">
        <v>6</v>
      </c>
      <c r="D3554">
        <v>71000</v>
      </c>
      <c r="E3554" s="46">
        <v>44654</v>
      </c>
      <c r="F3554">
        <v>-40</v>
      </c>
      <c r="I3554" t="str">
        <f>INDEX(LedgerMapping[[#All],[Level 3]],MATCH(Actuals[[#This Row],[Sub Ledger]],LedgerMapping[[#All],[Sub Ledger]],0))</f>
        <v>Indirect Labour</v>
      </c>
      <c r="J3554" s="22">
        <f>YEAR(Actuals[[#This Row],[Date]])</f>
        <v>2022</v>
      </c>
      <c r="K3554" s="22">
        <f>MONTH(Actuals[[#This Row],[Date]])</f>
        <v>4</v>
      </c>
      <c r="L3554" s="12"/>
    </row>
    <row r="3555" spans="1:12" x14ac:dyDescent="0.3">
      <c r="A3555">
        <v>5</v>
      </c>
      <c r="B3555">
        <v>4893</v>
      </c>
      <c r="C3555">
        <v>6</v>
      </c>
      <c r="D3555">
        <v>71000</v>
      </c>
      <c r="E3555" s="46">
        <v>44685</v>
      </c>
      <c r="F3555">
        <v>-49</v>
      </c>
      <c r="I3555" t="str">
        <f>INDEX(LedgerMapping[[#All],[Level 3]],MATCH(Actuals[[#This Row],[Sub Ledger]],LedgerMapping[[#All],[Sub Ledger]],0))</f>
        <v>Indirect Labour</v>
      </c>
      <c r="J3555" s="22">
        <f>YEAR(Actuals[[#This Row],[Date]])</f>
        <v>2022</v>
      </c>
      <c r="K3555" s="22">
        <f>MONTH(Actuals[[#This Row],[Date]])</f>
        <v>5</v>
      </c>
      <c r="L3555" s="12"/>
    </row>
    <row r="3556" spans="1:12" x14ac:dyDescent="0.3">
      <c r="A3556">
        <v>5</v>
      </c>
      <c r="B3556">
        <v>6017</v>
      </c>
      <c r="C3556">
        <v>6</v>
      </c>
      <c r="D3556">
        <v>71000</v>
      </c>
      <c r="E3556" s="46">
        <v>44715</v>
      </c>
      <c r="F3556">
        <v>-42</v>
      </c>
      <c r="I3556" t="str">
        <f>INDEX(LedgerMapping[[#All],[Level 3]],MATCH(Actuals[[#This Row],[Sub Ledger]],LedgerMapping[[#All],[Sub Ledger]],0))</f>
        <v>Indirect Labour</v>
      </c>
      <c r="J3556" s="22">
        <f>YEAR(Actuals[[#This Row],[Date]])</f>
        <v>2022</v>
      </c>
      <c r="K3556" s="22">
        <f>MONTH(Actuals[[#This Row],[Date]])</f>
        <v>6</v>
      </c>
      <c r="L3556" s="12"/>
    </row>
    <row r="3557" spans="1:12" x14ac:dyDescent="0.3">
      <c r="A3557">
        <v>5</v>
      </c>
      <c r="B3557">
        <v>7140</v>
      </c>
      <c r="C3557">
        <v>6</v>
      </c>
      <c r="D3557">
        <v>71000</v>
      </c>
      <c r="E3557" s="46">
        <v>44746</v>
      </c>
      <c r="F3557">
        <v>-70</v>
      </c>
      <c r="I3557" t="str">
        <f>INDEX(LedgerMapping[[#All],[Level 3]],MATCH(Actuals[[#This Row],[Sub Ledger]],LedgerMapping[[#All],[Sub Ledger]],0))</f>
        <v>Indirect Labour</v>
      </c>
      <c r="J3557" s="22">
        <f>YEAR(Actuals[[#This Row],[Date]])</f>
        <v>2022</v>
      </c>
      <c r="K3557" s="22">
        <f>MONTH(Actuals[[#This Row],[Date]])</f>
        <v>7</v>
      </c>
      <c r="L3557" s="12"/>
    </row>
    <row r="3558" spans="1:12" x14ac:dyDescent="0.3">
      <c r="A3558">
        <v>5</v>
      </c>
      <c r="B3558">
        <v>8262</v>
      </c>
      <c r="C3558">
        <v>6</v>
      </c>
      <c r="D3558">
        <v>71000</v>
      </c>
      <c r="E3558" s="46">
        <v>44777</v>
      </c>
      <c r="F3558">
        <v>-63</v>
      </c>
      <c r="I3558" t="str">
        <f>INDEX(LedgerMapping[[#All],[Level 3]],MATCH(Actuals[[#This Row],[Sub Ledger]],LedgerMapping[[#All],[Sub Ledger]],0))</f>
        <v>Indirect Labour</v>
      </c>
      <c r="J3558" s="22">
        <f>YEAR(Actuals[[#This Row],[Date]])</f>
        <v>2022</v>
      </c>
      <c r="K3558" s="22">
        <f>MONTH(Actuals[[#This Row],[Date]])</f>
        <v>8</v>
      </c>
      <c r="L3558" s="12"/>
    </row>
    <row r="3559" spans="1:12" x14ac:dyDescent="0.3">
      <c r="A3559">
        <v>5</v>
      </c>
      <c r="B3559">
        <v>9379</v>
      </c>
      <c r="C3559">
        <v>6</v>
      </c>
      <c r="D3559">
        <v>71000</v>
      </c>
      <c r="E3559" s="46">
        <v>44805</v>
      </c>
      <c r="F3559">
        <v>-49</v>
      </c>
      <c r="I3559" t="str">
        <f>INDEX(LedgerMapping[[#All],[Level 3]],MATCH(Actuals[[#This Row],[Sub Ledger]],LedgerMapping[[#All],[Sub Ledger]],0))</f>
        <v>Indirect Labour</v>
      </c>
      <c r="J3559" s="22">
        <f>YEAR(Actuals[[#This Row],[Date]])</f>
        <v>2022</v>
      </c>
      <c r="K3559" s="22">
        <f>MONTH(Actuals[[#This Row],[Date]])</f>
        <v>9</v>
      </c>
      <c r="L3559" s="12"/>
    </row>
    <row r="3560" spans="1:12" x14ac:dyDescent="0.3">
      <c r="A3560">
        <v>5</v>
      </c>
      <c r="B3560">
        <v>10496</v>
      </c>
      <c r="C3560">
        <v>6</v>
      </c>
      <c r="D3560">
        <v>71000</v>
      </c>
      <c r="E3560" s="46">
        <v>44836</v>
      </c>
      <c r="F3560">
        <v>-91</v>
      </c>
      <c r="I3560" t="str">
        <f>INDEX(LedgerMapping[[#All],[Level 3]],MATCH(Actuals[[#This Row],[Sub Ledger]],LedgerMapping[[#All],[Sub Ledger]],0))</f>
        <v>Indirect Labour</v>
      </c>
      <c r="J3560" s="22">
        <f>YEAR(Actuals[[#This Row],[Date]])</f>
        <v>2022</v>
      </c>
      <c r="K3560" s="22">
        <f>MONTH(Actuals[[#This Row],[Date]])</f>
        <v>10</v>
      </c>
      <c r="L3560" s="12"/>
    </row>
    <row r="3561" spans="1:12" x14ac:dyDescent="0.3">
      <c r="A3561">
        <v>5</v>
      </c>
      <c r="B3561">
        <v>11620</v>
      </c>
      <c r="C3561">
        <v>6</v>
      </c>
      <c r="D3561">
        <v>71000</v>
      </c>
      <c r="E3561" s="46">
        <v>44866</v>
      </c>
      <c r="F3561">
        <v>-52</v>
      </c>
      <c r="I3561" t="str">
        <f>INDEX(LedgerMapping[[#All],[Level 3]],MATCH(Actuals[[#This Row],[Sub Ledger]],LedgerMapping[[#All],[Sub Ledger]],0))</f>
        <v>Indirect Labour</v>
      </c>
      <c r="J3561" s="22">
        <f>YEAR(Actuals[[#This Row],[Date]])</f>
        <v>2022</v>
      </c>
      <c r="K3561" s="22">
        <f>MONTH(Actuals[[#This Row],[Date]])</f>
        <v>11</v>
      </c>
      <c r="L3561" s="12"/>
    </row>
    <row r="3562" spans="1:12" x14ac:dyDescent="0.3">
      <c r="A3562">
        <v>5</v>
      </c>
      <c r="B3562">
        <v>12747</v>
      </c>
      <c r="C3562">
        <v>6</v>
      </c>
      <c r="D3562">
        <v>71000</v>
      </c>
      <c r="E3562" s="46">
        <v>44897</v>
      </c>
      <c r="F3562">
        <v>-54</v>
      </c>
      <c r="I3562" t="str">
        <f>INDEX(LedgerMapping[[#All],[Level 3]],MATCH(Actuals[[#This Row],[Sub Ledger]],LedgerMapping[[#All],[Sub Ledger]],0))</f>
        <v>Indirect Labour</v>
      </c>
      <c r="J3562" s="22">
        <f>YEAR(Actuals[[#This Row],[Date]])</f>
        <v>2022</v>
      </c>
      <c r="K3562" s="22">
        <f>MONTH(Actuals[[#This Row],[Date]])</f>
        <v>12</v>
      </c>
      <c r="L3562" s="12"/>
    </row>
    <row r="3563" spans="1:12" x14ac:dyDescent="0.3">
      <c r="A3563">
        <v>5</v>
      </c>
      <c r="B3563">
        <v>13749</v>
      </c>
      <c r="C3563">
        <v>6</v>
      </c>
      <c r="D3563">
        <v>71000</v>
      </c>
      <c r="E3563" s="46">
        <v>44927</v>
      </c>
      <c r="F3563">
        <v>-70</v>
      </c>
      <c r="I3563" t="str">
        <f>INDEX(LedgerMapping[[#All],[Level 3]],MATCH(Actuals[[#This Row],[Sub Ledger]],LedgerMapping[[#All],[Sub Ledger]],0))</f>
        <v>Indirect Labour</v>
      </c>
      <c r="J3563" s="22">
        <f>YEAR(Actuals[[#This Row],[Date]])</f>
        <v>2023</v>
      </c>
      <c r="K3563" s="22">
        <f>MONTH(Actuals[[#This Row],[Date]])</f>
        <v>1</v>
      </c>
      <c r="L3563" s="12"/>
    </row>
    <row r="3564" spans="1:12" x14ac:dyDescent="0.3">
      <c r="A3564">
        <v>5</v>
      </c>
      <c r="B3564">
        <v>14759</v>
      </c>
      <c r="C3564">
        <v>6</v>
      </c>
      <c r="D3564">
        <v>71000</v>
      </c>
      <c r="E3564" s="46">
        <v>44958</v>
      </c>
      <c r="F3564">
        <v>-47</v>
      </c>
      <c r="I3564" t="str">
        <f>INDEX(LedgerMapping[[#All],[Level 3]],MATCH(Actuals[[#This Row],[Sub Ledger]],LedgerMapping[[#All],[Sub Ledger]],0))</f>
        <v>Indirect Labour</v>
      </c>
      <c r="J3564" s="22">
        <f>YEAR(Actuals[[#This Row],[Date]])</f>
        <v>2023</v>
      </c>
      <c r="K3564" s="22">
        <f>MONTH(Actuals[[#This Row],[Date]])</f>
        <v>2</v>
      </c>
      <c r="L3564" s="12"/>
    </row>
    <row r="3565" spans="1:12" x14ac:dyDescent="0.3">
      <c r="A3565">
        <v>5</v>
      </c>
      <c r="B3565">
        <v>15739</v>
      </c>
      <c r="C3565">
        <v>6</v>
      </c>
      <c r="D3565">
        <v>71000</v>
      </c>
      <c r="E3565" s="46">
        <v>44988</v>
      </c>
      <c r="F3565">
        <v>-44</v>
      </c>
      <c r="I3565" t="str">
        <f>INDEX(LedgerMapping[[#All],[Level 3]],MATCH(Actuals[[#This Row],[Sub Ledger]],LedgerMapping[[#All],[Sub Ledger]],0))</f>
        <v>Indirect Labour</v>
      </c>
      <c r="J3565" s="22">
        <f>YEAR(Actuals[[#This Row],[Date]])</f>
        <v>2023</v>
      </c>
      <c r="K3565" s="22">
        <f>MONTH(Actuals[[#This Row],[Date]])</f>
        <v>3</v>
      </c>
      <c r="L3565" s="12"/>
    </row>
    <row r="3566" spans="1:12" x14ac:dyDescent="0.3">
      <c r="A3566">
        <v>5</v>
      </c>
      <c r="B3566">
        <v>16771</v>
      </c>
      <c r="C3566">
        <v>6</v>
      </c>
      <c r="D3566">
        <v>71000</v>
      </c>
      <c r="E3566" s="46">
        <v>45018</v>
      </c>
      <c r="F3566">
        <v>-78</v>
      </c>
      <c r="I3566" t="str">
        <f>INDEX(LedgerMapping[[#All],[Level 3]],MATCH(Actuals[[#This Row],[Sub Ledger]],LedgerMapping[[#All],[Sub Ledger]],0))</f>
        <v>Indirect Labour</v>
      </c>
      <c r="J3566" s="22">
        <f>YEAR(Actuals[[#This Row],[Date]])</f>
        <v>2023</v>
      </c>
      <c r="K3566" s="22">
        <f>MONTH(Actuals[[#This Row],[Date]])</f>
        <v>4</v>
      </c>
      <c r="L3566" s="12"/>
    </row>
    <row r="3567" spans="1:12" x14ac:dyDescent="0.3">
      <c r="A3567">
        <v>5</v>
      </c>
      <c r="B3567">
        <v>17802</v>
      </c>
      <c r="C3567">
        <v>6</v>
      </c>
      <c r="D3567">
        <v>71000</v>
      </c>
      <c r="E3567" s="46">
        <v>45049</v>
      </c>
      <c r="F3567">
        <v>-68</v>
      </c>
      <c r="I3567" t="str">
        <f>INDEX(LedgerMapping[[#All],[Level 3]],MATCH(Actuals[[#This Row],[Sub Ledger]],LedgerMapping[[#All],[Sub Ledger]],0))</f>
        <v>Indirect Labour</v>
      </c>
      <c r="J3567" s="22">
        <f>YEAR(Actuals[[#This Row],[Date]])</f>
        <v>2023</v>
      </c>
      <c r="K3567" s="22">
        <f>MONTH(Actuals[[#This Row],[Date]])</f>
        <v>5</v>
      </c>
      <c r="L3567" s="12"/>
    </row>
    <row r="3568" spans="1:12" x14ac:dyDescent="0.3">
      <c r="A3568">
        <v>5</v>
      </c>
      <c r="B3568">
        <v>18806</v>
      </c>
      <c r="C3568">
        <v>6</v>
      </c>
      <c r="D3568">
        <v>71000</v>
      </c>
      <c r="E3568" s="46">
        <v>45079</v>
      </c>
      <c r="F3568">
        <v>-98</v>
      </c>
      <c r="I3568" t="str">
        <f>INDEX(LedgerMapping[[#All],[Level 3]],MATCH(Actuals[[#This Row],[Sub Ledger]],LedgerMapping[[#All],[Sub Ledger]],0))</f>
        <v>Indirect Labour</v>
      </c>
      <c r="J3568" s="22">
        <f>YEAR(Actuals[[#This Row],[Date]])</f>
        <v>2023</v>
      </c>
      <c r="K3568" s="22">
        <f>MONTH(Actuals[[#This Row],[Date]])</f>
        <v>6</v>
      </c>
      <c r="L3568" s="12"/>
    </row>
    <row r="3569" spans="1:12" x14ac:dyDescent="0.3">
      <c r="A3569">
        <v>5</v>
      </c>
      <c r="B3569">
        <v>19834</v>
      </c>
      <c r="C3569">
        <v>6</v>
      </c>
      <c r="D3569">
        <v>71000</v>
      </c>
      <c r="E3569" s="46">
        <v>45110</v>
      </c>
      <c r="F3569">
        <v>-47</v>
      </c>
      <c r="I3569" t="str">
        <f>INDEX(LedgerMapping[[#All],[Level 3]],MATCH(Actuals[[#This Row],[Sub Ledger]],LedgerMapping[[#All],[Sub Ledger]],0))</f>
        <v>Indirect Labour</v>
      </c>
      <c r="J3569" s="22">
        <f>YEAR(Actuals[[#This Row],[Date]])</f>
        <v>2023</v>
      </c>
      <c r="K3569" s="22">
        <f>MONTH(Actuals[[#This Row],[Date]])</f>
        <v>7</v>
      </c>
      <c r="L3569" s="12"/>
    </row>
    <row r="3570" spans="1:12" x14ac:dyDescent="0.3">
      <c r="A3570">
        <v>5</v>
      </c>
      <c r="B3570">
        <v>20864</v>
      </c>
      <c r="C3570">
        <v>6</v>
      </c>
      <c r="D3570">
        <v>71000</v>
      </c>
      <c r="E3570" s="46">
        <v>45141</v>
      </c>
      <c r="F3570">
        <v>-88</v>
      </c>
      <c r="I3570" t="str">
        <f>INDEX(LedgerMapping[[#All],[Level 3]],MATCH(Actuals[[#This Row],[Sub Ledger]],LedgerMapping[[#All],[Sub Ledger]],0))</f>
        <v>Indirect Labour</v>
      </c>
      <c r="J3570" s="22">
        <f>YEAR(Actuals[[#This Row],[Date]])</f>
        <v>2023</v>
      </c>
      <c r="K3570" s="22">
        <f>MONTH(Actuals[[#This Row],[Date]])</f>
        <v>8</v>
      </c>
      <c r="L3570" s="12"/>
    </row>
    <row r="3571" spans="1:12" x14ac:dyDescent="0.3">
      <c r="A3571">
        <v>5</v>
      </c>
      <c r="B3571">
        <v>21865</v>
      </c>
      <c r="C3571">
        <v>6</v>
      </c>
      <c r="D3571">
        <v>71000</v>
      </c>
      <c r="E3571" s="46">
        <v>45169</v>
      </c>
      <c r="F3571">
        <v>-47</v>
      </c>
      <c r="I3571" t="str">
        <f>INDEX(LedgerMapping[[#All],[Level 3]],MATCH(Actuals[[#This Row],[Sub Ledger]],LedgerMapping[[#All],[Sub Ledger]],0))</f>
        <v>Indirect Labour</v>
      </c>
      <c r="J3571" s="22">
        <f>YEAR(Actuals[[#This Row],[Date]])</f>
        <v>2023</v>
      </c>
      <c r="K3571" s="22">
        <f>MONTH(Actuals[[#This Row],[Date]])</f>
        <v>8</v>
      </c>
      <c r="L3571" s="12"/>
    </row>
    <row r="3572" spans="1:12" x14ac:dyDescent="0.3">
      <c r="A3572">
        <v>5</v>
      </c>
      <c r="B3572">
        <v>22842</v>
      </c>
      <c r="C3572">
        <v>6</v>
      </c>
      <c r="D3572">
        <v>71000</v>
      </c>
      <c r="E3572" s="46">
        <v>45200</v>
      </c>
      <c r="F3572">
        <v>-88</v>
      </c>
      <c r="I3572" t="str">
        <f>INDEX(LedgerMapping[[#All],[Level 3]],MATCH(Actuals[[#This Row],[Sub Ledger]],LedgerMapping[[#All],[Sub Ledger]],0))</f>
        <v>Indirect Labour</v>
      </c>
      <c r="J3572" s="22">
        <f>YEAR(Actuals[[#This Row],[Date]])</f>
        <v>2023</v>
      </c>
      <c r="K3572" s="22">
        <f>MONTH(Actuals[[#This Row],[Date]])</f>
        <v>10</v>
      </c>
      <c r="L3572" s="12"/>
    </row>
    <row r="3573" spans="1:12" x14ac:dyDescent="0.3">
      <c r="A3573">
        <v>5</v>
      </c>
      <c r="B3573">
        <v>23847</v>
      </c>
      <c r="C3573">
        <v>6</v>
      </c>
      <c r="D3573">
        <v>71000</v>
      </c>
      <c r="E3573" s="46">
        <v>45230</v>
      </c>
      <c r="F3573">
        <v>-53</v>
      </c>
      <c r="I3573" t="str">
        <f>INDEX(LedgerMapping[[#All],[Level 3]],MATCH(Actuals[[#This Row],[Sub Ledger]],LedgerMapping[[#All],[Sub Ledger]],0))</f>
        <v>Indirect Labour</v>
      </c>
      <c r="J3573" s="22">
        <f>YEAR(Actuals[[#This Row],[Date]])</f>
        <v>2023</v>
      </c>
      <c r="K3573" s="22">
        <f>MONTH(Actuals[[#This Row],[Date]])</f>
        <v>10</v>
      </c>
      <c r="L3573" s="12"/>
    </row>
    <row r="3574" spans="1:12" x14ac:dyDescent="0.3">
      <c r="A3574">
        <v>5</v>
      </c>
      <c r="B3574">
        <v>24876</v>
      </c>
      <c r="C3574">
        <v>6</v>
      </c>
      <c r="D3574">
        <v>71000</v>
      </c>
      <c r="E3574" s="46">
        <v>45261</v>
      </c>
      <c r="F3574">
        <v>-61</v>
      </c>
      <c r="I3574" t="str">
        <f>INDEX(LedgerMapping[[#All],[Level 3]],MATCH(Actuals[[#This Row],[Sub Ledger]],LedgerMapping[[#All],[Sub Ledger]],0))</f>
        <v>Indirect Labour</v>
      </c>
      <c r="J3574" s="22">
        <f>YEAR(Actuals[[#This Row],[Date]])</f>
        <v>2023</v>
      </c>
      <c r="K3574" s="22">
        <f>MONTH(Actuals[[#This Row],[Date]])</f>
        <v>12</v>
      </c>
      <c r="L3574" s="12"/>
    </row>
    <row r="3575" spans="1:12" x14ac:dyDescent="0.3">
      <c r="A3575">
        <v>5</v>
      </c>
      <c r="B3575">
        <v>25940</v>
      </c>
      <c r="C3575">
        <v>6</v>
      </c>
      <c r="D3575">
        <v>71000</v>
      </c>
      <c r="E3575" s="46">
        <v>45291</v>
      </c>
      <c r="F3575">
        <v>-105</v>
      </c>
      <c r="I3575" t="str">
        <f>INDEX(LedgerMapping[[#All],[Level 3]],MATCH(Actuals[[#This Row],[Sub Ledger]],LedgerMapping[[#All],[Sub Ledger]],0))</f>
        <v>Indirect Labour</v>
      </c>
      <c r="J3575" s="22">
        <f>YEAR(Actuals[[#This Row],[Date]])</f>
        <v>2023</v>
      </c>
      <c r="K3575" s="22">
        <f>MONTH(Actuals[[#This Row],[Date]])</f>
        <v>12</v>
      </c>
      <c r="L3575" s="12"/>
    </row>
    <row r="3576" spans="1:12" x14ac:dyDescent="0.3">
      <c r="A3576">
        <v>5</v>
      </c>
      <c r="B3576">
        <v>27071</v>
      </c>
      <c r="C3576">
        <v>6</v>
      </c>
      <c r="D3576">
        <v>71000</v>
      </c>
      <c r="E3576" s="46">
        <v>45322</v>
      </c>
      <c r="F3576">
        <v>-64</v>
      </c>
      <c r="I3576" t="str">
        <f>INDEX(LedgerMapping[[#All],[Level 3]],MATCH(Actuals[[#This Row],[Sub Ledger]],LedgerMapping[[#All],[Sub Ledger]],0))</f>
        <v>Indirect Labour</v>
      </c>
      <c r="J3576" s="22">
        <f>YEAR(Actuals[[#This Row],[Date]])</f>
        <v>2024</v>
      </c>
      <c r="K3576" s="22">
        <f>MONTH(Actuals[[#This Row],[Date]])</f>
        <v>1</v>
      </c>
      <c r="L3576" s="12"/>
    </row>
    <row r="3577" spans="1:12" x14ac:dyDescent="0.3">
      <c r="A3577">
        <v>5</v>
      </c>
      <c r="B3577">
        <v>28223</v>
      </c>
      <c r="C3577">
        <v>6</v>
      </c>
      <c r="D3577">
        <v>71000</v>
      </c>
      <c r="E3577" s="46">
        <v>45354</v>
      </c>
      <c r="F3577">
        <v>-106</v>
      </c>
      <c r="I3577" t="str">
        <f>INDEX(LedgerMapping[[#All],[Level 3]],MATCH(Actuals[[#This Row],[Sub Ledger]],LedgerMapping[[#All],[Sub Ledger]],0))</f>
        <v>Indirect Labour</v>
      </c>
      <c r="J3577" s="22">
        <f>YEAR(Actuals[[#This Row],[Date]])</f>
        <v>2024</v>
      </c>
      <c r="K3577" s="22">
        <f>MONTH(Actuals[[#This Row],[Date]])</f>
        <v>3</v>
      </c>
      <c r="L3577" s="12"/>
    </row>
    <row r="3578" spans="1:12" x14ac:dyDescent="0.3">
      <c r="A3578">
        <v>5</v>
      </c>
      <c r="B3578">
        <v>29377</v>
      </c>
      <c r="C3578">
        <v>6</v>
      </c>
      <c r="D3578">
        <v>71000</v>
      </c>
      <c r="E3578" s="46">
        <v>45384</v>
      </c>
      <c r="F3578">
        <v>-76</v>
      </c>
      <c r="I3578" t="str">
        <f>INDEX(LedgerMapping[[#All],[Level 3]],MATCH(Actuals[[#This Row],[Sub Ledger]],LedgerMapping[[#All],[Sub Ledger]],0))</f>
        <v>Indirect Labour</v>
      </c>
      <c r="J3578" s="22">
        <f>YEAR(Actuals[[#This Row],[Date]])</f>
        <v>2024</v>
      </c>
      <c r="K3578" s="22">
        <f>MONTH(Actuals[[#This Row],[Date]])</f>
        <v>4</v>
      </c>
      <c r="L3578" s="12"/>
    </row>
    <row r="3579" spans="1:12" x14ac:dyDescent="0.3">
      <c r="A3579">
        <v>5</v>
      </c>
      <c r="B3579">
        <v>30503</v>
      </c>
      <c r="C3579">
        <v>6</v>
      </c>
      <c r="D3579">
        <v>71000</v>
      </c>
      <c r="E3579" s="46">
        <v>45415</v>
      </c>
      <c r="F3579">
        <v>-103</v>
      </c>
      <c r="I3579" t="str">
        <f>INDEX(LedgerMapping[[#All],[Level 3]],MATCH(Actuals[[#This Row],[Sub Ledger]],LedgerMapping[[#All],[Sub Ledger]],0))</f>
        <v>Indirect Labour</v>
      </c>
      <c r="J3579" s="22">
        <f>YEAR(Actuals[[#This Row],[Date]])</f>
        <v>2024</v>
      </c>
      <c r="K3579" s="22">
        <f>MONTH(Actuals[[#This Row],[Date]])</f>
        <v>5</v>
      </c>
      <c r="L3579" s="12"/>
    </row>
    <row r="3580" spans="1:12" x14ac:dyDescent="0.3">
      <c r="A3580">
        <v>5</v>
      </c>
      <c r="B3580">
        <v>31629</v>
      </c>
      <c r="C3580">
        <v>6</v>
      </c>
      <c r="D3580">
        <v>71000</v>
      </c>
      <c r="E3580" s="46">
        <v>45445</v>
      </c>
      <c r="F3580">
        <v>-122</v>
      </c>
      <c r="I3580" t="str">
        <f>INDEX(LedgerMapping[[#All],[Level 3]],MATCH(Actuals[[#This Row],[Sub Ledger]],LedgerMapping[[#All],[Sub Ledger]],0))</f>
        <v>Indirect Labour</v>
      </c>
      <c r="J3580" s="22">
        <f>YEAR(Actuals[[#This Row],[Date]])</f>
        <v>2024</v>
      </c>
      <c r="K3580" s="22">
        <f>MONTH(Actuals[[#This Row],[Date]])</f>
        <v>6</v>
      </c>
      <c r="L3580" s="12"/>
    </row>
    <row r="3581" spans="1:12" x14ac:dyDescent="0.3">
      <c r="A3581">
        <v>5</v>
      </c>
      <c r="B3581">
        <v>32753</v>
      </c>
      <c r="C3581">
        <v>6</v>
      </c>
      <c r="D3581">
        <v>71000</v>
      </c>
      <c r="E3581" s="46">
        <v>45476</v>
      </c>
      <c r="F3581">
        <v>-152</v>
      </c>
      <c r="I3581" t="str">
        <f>INDEX(LedgerMapping[[#All],[Level 3]],MATCH(Actuals[[#This Row],[Sub Ledger]],LedgerMapping[[#All],[Sub Ledger]],0))</f>
        <v>Indirect Labour</v>
      </c>
      <c r="J3581" s="22">
        <f>YEAR(Actuals[[#This Row],[Date]])</f>
        <v>2024</v>
      </c>
      <c r="K3581" s="22">
        <f>MONTH(Actuals[[#This Row],[Date]])</f>
        <v>7</v>
      </c>
      <c r="L3581" s="12"/>
    </row>
    <row r="3582" spans="1:12" x14ac:dyDescent="0.3">
      <c r="A3582">
        <v>5</v>
      </c>
      <c r="B3582">
        <v>33877</v>
      </c>
      <c r="C3582">
        <v>6</v>
      </c>
      <c r="D3582">
        <v>71000</v>
      </c>
      <c r="E3582" s="46">
        <v>45507</v>
      </c>
      <c r="F3582">
        <v>-137</v>
      </c>
      <c r="I3582" t="str">
        <f>INDEX(LedgerMapping[[#All],[Level 3]],MATCH(Actuals[[#This Row],[Sub Ledger]],LedgerMapping[[#All],[Sub Ledger]],0))</f>
        <v>Indirect Labour</v>
      </c>
      <c r="J3582" s="22">
        <f>YEAR(Actuals[[#This Row],[Date]])</f>
        <v>2024</v>
      </c>
      <c r="K3582" s="22">
        <f>MONTH(Actuals[[#This Row],[Date]])</f>
        <v>8</v>
      </c>
      <c r="L3582" s="12"/>
    </row>
    <row r="3583" spans="1:12" x14ac:dyDescent="0.3">
      <c r="A3583">
        <v>5</v>
      </c>
      <c r="B3583">
        <v>35028</v>
      </c>
      <c r="C3583">
        <v>6</v>
      </c>
      <c r="D3583">
        <v>71000</v>
      </c>
      <c r="E3583" s="46">
        <v>45536</v>
      </c>
      <c r="F3583">
        <v>-90</v>
      </c>
      <c r="I3583" t="str">
        <f>INDEX(LedgerMapping[[#All],[Level 3]],MATCH(Actuals[[#This Row],[Sub Ledger]],LedgerMapping[[#All],[Sub Ledger]],0))</f>
        <v>Indirect Labour</v>
      </c>
      <c r="J3583" s="22">
        <f>YEAR(Actuals[[#This Row],[Date]])</f>
        <v>2024</v>
      </c>
      <c r="K3583" s="22">
        <f>MONTH(Actuals[[#This Row],[Date]])</f>
        <v>9</v>
      </c>
      <c r="L3583" s="12"/>
    </row>
    <row r="3584" spans="1:12" x14ac:dyDescent="0.3">
      <c r="A3584">
        <v>5</v>
      </c>
      <c r="B3584">
        <v>36178</v>
      </c>
      <c r="C3584">
        <v>6</v>
      </c>
      <c r="D3584">
        <v>71000</v>
      </c>
      <c r="E3584" s="46">
        <v>45567</v>
      </c>
      <c r="F3584">
        <v>-77</v>
      </c>
      <c r="I3584" t="str">
        <f>INDEX(LedgerMapping[[#All],[Level 3]],MATCH(Actuals[[#This Row],[Sub Ledger]],LedgerMapping[[#All],[Sub Ledger]],0))</f>
        <v>Indirect Labour</v>
      </c>
      <c r="J3584" s="22">
        <f>YEAR(Actuals[[#This Row],[Date]])</f>
        <v>2024</v>
      </c>
      <c r="K3584" s="22">
        <f>MONTH(Actuals[[#This Row],[Date]])</f>
        <v>10</v>
      </c>
      <c r="L3584" s="12"/>
    </row>
    <row r="3585" spans="1:12" x14ac:dyDescent="0.3">
      <c r="A3585">
        <v>5</v>
      </c>
      <c r="B3585">
        <v>37328</v>
      </c>
      <c r="C3585">
        <v>6</v>
      </c>
      <c r="D3585">
        <v>71000</v>
      </c>
      <c r="E3585" s="46">
        <v>45597</v>
      </c>
      <c r="F3585">
        <v>-106</v>
      </c>
      <c r="I3585" t="str">
        <f>INDEX(LedgerMapping[[#All],[Level 3]],MATCH(Actuals[[#This Row],[Sub Ledger]],LedgerMapping[[#All],[Sub Ledger]],0))</f>
        <v>Indirect Labour</v>
      </c>
      <c r="J3585" s="22">
        <f>YEAR(Actuals[[#This Row],[Date]])</f>
        <v>2024</v>
      </c>
      <c r="K3585" s="22">
        <f>MONTH(Actuals[[#This Row],[Date]])</f>
        <v>11</v>
      </c>
      <c r="L3585" s="12"/>
    </row>
    <row r="3586" spans="1:12" x14ac:dyDescent="0.3">
      <c r="A3586">
        <v>5</v>
      </c>
      <c r="B3586">
        <v>38478</v>
      </c>
      <c r="C3586">
        <v>6</v>
      </c>
      <c r="D3586">
        <v>71000</v>
      </c>
      <c r="E3586" s="46">
        <v>45628</v>
      </c>
      <c r="F3586">
        <v>-76</v>
      </c>
      <c r="I3586" t="str">
        <f>INDEX(LedgerMapping[[#All],[Level 3]],MATCH(Actuals[[#This Row],[Sub Ledger]],LedgerMapping[[#All],[Sub Ledger]],0))</f>
        <v>Indirect Labour</v>
      </c>
      <c r="J3586" s="22">
        <f>YEAR(Actuals[[#This Row],[Date]])</f>
        <v>2024</v>
      </c>
      <c r="K3586" s="22">
        <f>MONTH(Actuals[[#This Row],[Date]])</f>
        <v>12</v>
      </c>
      <c r="L3586" s="12"/>
    </row>
    <row r="3587" spans="1:12" x14ac:dyDescent="0.3">
      <c r="A3587">
        <v>5</v>
      </c>
      <c r="B3587">
        <v>406</v>
      </c>
      <c r="C3587">
        <v>6</v>
      </c>
      <c r="D3587">
        <v>72000</v>
      </c>
      <c r="E3587" s="46">
        <v>44562</v>
      </c>
      <c r="F3587">
        <v>-168</v>
      </c>
      <c r="I3587" t="str">
        <f>INDEX(LedgerMapping[[#All],[Level 3]],MATCH(Actuals[[#This Row],[Sub Ledger]],LedgerMapping[[#All],[Sub Ledger]],0))</f>
        <v>Indirect Labour</v>
      </c>
      <c r="J3587" s="22">
        <f>YEAR(Actuals[[#This Row],[Date]])</f>
        <v>2022</v>
      </c>
      <c r="K3587" s="22">
        <f>MONTH(Actuals[[#This Row],[Date]])</f>
        <v>1</v>
      </c>
      <c r="L3587" s="12"/>
    </row>
    <row r="3588" spans="1:12" x14ac:dyDescent="0.3">
      <c r="A3588">
        <v>5</v>
      </c>
      <c r="B3588">
        <v>1532</v>
      </c>
      <c r="C3588">
        <v>6</v>
      </c>
      <c r="D3588">
        <v>72000</v>
      </c>
      <c r="E3588" s="46">
        <v>44593</v>
      </c>
      <c r="F3588">
        <v>-321</v>
      </c>
      <c r="I3588" t="str">
        <f>INDEX(LedgerMapping[[#All],[Level 3]],MATCH(Actuals[[#This Row],[Sub Ledger]],LedgerMapping[[#All],[Sub Ledger]],0))</f>
        <v>Indirect Labour</v>
      </c>
      <c r="J3588" s="22">
        <f>YEAR(Actuals[[#This Row],[Date]])</f>
        <v>2022</v>
      </c>
      <c r="K3588" s="22">
        <f>MONTH(Actuals[[#This Row],[Date]])</f>
        <v>2</v>
      </c>
      <c r="L3588" s="12"/>
    </row>
    <row r="3589" spans="1:12" x14ac:dyDescent="0.3">
      <c r="A3589">
        <v>5</v>
      </c>
      <c r="B3589">
        <v>2650</v>
      </c>
      <c r="C3589">
        <v>6</v>
      </c>
      <c r="D3589">
        <v>72000</v>
      </c>
      <c r="E3589" s="46">
        <v>44624</v>
      </c>
      <c r="F3589">
        <v>-339</v>
      </c>
      <c r="I3589" t="str">
        <f>INDEX(LedgerMapping[[#All],[Level 3]],MATCH(Actuals[[#This Row],[Sub Ledger]],LedgerMapping[[#All],[Sub Ledger]],0))</f>
        <v>Indirect Labour</v>
      </c>
      <c r="J3589" s="22">
        <f>YEAR(Actuals[[#This Row],[Date]])</f>
        <v>2022</v>
      </c>
      <c r="K3589" s="22">
        <f>MONTH(Actuals[[#This Row],[Date]])</f>
        <v>3</v>
      </c>
      <c r="L3589" s="12"/>
    </row>
    <row r="3590" spans="1:12" x14ac:dyDescent="0.3">
      <c r="A3590">
        <v>5</v>
      </c>
      <c r="B3590">
        <v>3772</v>
      </c>
      <c r="C3590">
        <v>6</v>
      </c>
      <c r="D3590">
        <v>72000</v>
      </c>
      <c r="E3590" s="46">
        <v>44654</v>
      </c>
      <c r="F3590">
        <v>-224</v>
      </c>
      <c r="I3590" t="str">
        <f>INDEX(LedgerMapping[[#All],[Level 3]],MATCH(Actuals[[#This Row],[Sub Ledger]],LedgerMapping[[#All],[Sub Ledger]],0))</f>
        <v>Indirect Labour</v>
      </c>
      <c r="J3590" s="22">
        <f>YEAR(Actuals[[#This Row],[Date]])</f>
        <v>2022</v>
      </c>
      <c r="K3590" s="22">
        <f>MONTH(Actuals[[#This Row],[Date]])</f>
        <v>4</v>
      </c>
      <c r="L3590" s="12"/>
    </row>
    <row r="3591" spans="1:12" x14ac:dyDescent="0.3">
      <c r="A3591">
        <v>5</v>
      </c>
      <c r="B3591">
        <v>4895</v>
      </c>
      <c r="C3591">
        <v>6</v>
      </c>
      <c r="D3591">
        <v>72000</v>
      </c>
      <c r="E3591" s="46">
        <v>44685</v>
      </c>
      <c r="F3591">
        <v>-1444</v>
      </c>
      <c r="I3591" t="str">
        <f>INDEX(LedgerMapping[[#All],[Level 3]],MATCH(Actuals[[#This Row],[Sub Ledger]],LedgerMapping[[#All],[Sub Ledger]],0))</f>
        <v>Indirect Labour</v>
      </c>
      <c r="J3591" s="22">
        <f>YEAR(Actuals[[#This Row],[Date]])</f>
        <v>2022</v>
      </c>
      <c r="K3591" s="22">
        <f>MONTH(Actuals[[#This Row],[Date]])</f>
        <v>5</v>
      </c>
      <c r="L3591" s="12"/>
    </row>
    <row r="3592" spans="1:12" x14ac:dyDescent="0.3">
      <c r="A3592">
        <v>5</v>
      </c>
      <c r="B3592">
        <v>6020</v>
      </c>
      <c r="C3592">
        <v>6</v>
      </c>
      <c r="D3592">
        <v>72000</v>
      </c>
      <c r="E3592" s="46">
        <v>44715</v>
      </c>
      <c r="F3592">
        <v>-726</v>
      </c>
      <c r="I3592" t="str">
        <f>INDEX(LedgerMapping[[#All],[Level 3]],MATCH(Actuals[[#This Row],[Sub Ledger]],LedgerMapping[[#All],[Sub Ledger]],0))</f>
        <v>Indirect Labour</v>
      </c>
      <c r="J3592" s="22">
        <f>YEAR(Actuals[[#This Row],[Date]])</f>
        <v>2022</v>
      </c>
      <c r="K3592" s="22">
        <f>MONTH(Actuals[[#This Row],[Date]])</f>
        <v>6</v>
      </c>
      <c r="L3592" s="12"/>
    </row>
    <row r="3593" spans="1:12" x14ac:dyDescent="0.3">
      <c r="A3593">
        <v>5</v>
      </c>
      <c r="B3593">
        <v>7142</v>
      </c>
      <c r="C3593">
        <v>6</v>
      </c>
      <c r="D3593">
        <v>72000</v>
      </c>
      <c r="E3593" s="46">
        <v>44746</v>
      </c>
      <c r="F3593">
        <v>-231</v>
      </c>
      <c r="I3593" t="str">
        <f>INDEX(LedgerMapping[[#All],[Level 3]],MATCH(Actuals[[#This Row],[Sub Ledger]],LedgerMapping[[#All],[Sub Ledger]],0))</f>
        <v>Indirect Labour</v>
      </c>
      <c r="J3593" s="22">
        <f>YEAR(Actuals[[#This Row],[Date]])</f>
        <v>2022</v>
      </c>
      <c r="K3593" s="22">
        <f>MONTH(Actuals[[#This Row],[Date]])</f>
        <v>7</v>
      </c>
      <c r="L3593" s="12"/>
    </row>
    <row r="3594" spans="1:12" x14ac:dyDescent="0.3">
      <c r="A3594">
        <v>5</v>
      </c>
      <c r="B3594">
        <v>8264</v>
      </c>
      <c r="C3594">
        <v>6</v>
      </c>
      <c r="D3594">
        <v>72000</v>
      </c>
      <c r="E3594" s="46">
        <v>44777</v>
      </c>
      <c r="F3594">
        <v>-383</v>
      </c>
      <c r="I3594" t="str">
        <f>INDEX(LedgerMapping[[#All],[Level 3]],MATCH(Actuals[[#This Row],[Sub Ledger]],LedgerMapping[[#All],[Sub Ledger]],0))</f>
        <v>Indirect Labour</v>
      </c>
      <c r="J3594" s="22">
        <f>YEAR(Actuals[[#This Row],[Date]])</f>
        <v>2022</v>
      </c>
      <c r="K3594" s="22">
        <f>MONTH(Actuals[[#This Row],[Date]])</f>
        <v>8</v>
      </c>
      <c r="L3594" s="12"/>
    </row>
    <row r="3595" spans="1:12" x14ac:dyDescent="0.3">
      <c r="A3595">
        <v>5</v>
      </c>
      <c r="B3595">
        <v>9381</v>
      </c>
      <c r="C3595">
        <v>6</v>
      </c>
      <c r="D3595">
        <v>72000</v>
      </c>
      <c r="E3595" s="46">
        <v>44805</v>
      </c>
      <c r="F3595">
        <v>-961</v>
      </c>
      <c r="I3595" t="str">
        <f>INDEX(LedgerMapping[[#All],[Level 3]],MATCH(Actuals[[#This Row],[Sub Ledger]],LedgerMapping[[#All],[Sub Ledger]],0))</f>
        <v>Indirect Labour</v>
      </c>
      <c r="J3595" s="22">
        <f>YEAR(Actuals[[#This Row],[Date]])</f>
        <v>2022</v>
      </c>
      <c r="K3595" s="22">
        <f>MONTH(Actuals[[#This Row],[Date]])</f>
        <v>9</v>
      </c>
      <c r="L3595" s="12"/>
    </row>
    <row r="3596" spans="1:12" x14ac:dyDescent="0.3">
      <c r="A3596">
        <v>5</v>
      </c>
      <c r="B3596">
        <v>10498</v>
      </c>
      <c r="C3596">
        <v>6</v>
      </c>
      <c r="D3596">
        <v>72000</v>
      </c>
      <c r="E3596" s="46">
        <v>44836</v>
      </c>
      <c r="F3596">
        <v>-266</v>
      </c>
      <c r="I3596" t="str">
        <f>INDEX(LedgerMapping[[#All],[Level 3]],MATCH(Actuals[[#This Row],[Sub Ledger]],LedgerMapping[[#All],[Sub Ledger]],0))</f>
        <v>Indirect Labour</v>
      </c>
      <c r="J3596" s="22">
        <f>YEAR(Actuals[[#This Row],[Date]])</f>
        <v>2022</v>
      </c>
      <c r="K3596" s="22">
        <f>MONTH(Actuals[[#This Row],[Date]])</f>
        <v>10</v>
      </c>
      <c r="L3596" s="12"/>
    </row>
    <row r="3597" spans="1:12" x14ac:dyDescent="0.3">
      <c r="A3597">
        <v>5</v>
      </c>
      <c r="B3597">
        <v>11622</v>
      </c>
      <c r="C3597">
        <v>6</v>
      </c>
      <c r="D3597">
        <v>72000</v>
      </c>
      <c r="E3597" s="46">
        <v>44866</v>
      </c>
      <c r="F3597">
        <v>-1115</v>
      </c>
      <c r="I3597" t="str">
        <f>INDEX(LedgerMapping[[#All],[Level 3]],MATCH(Actuals[[#This Row],[Sub Ledger]],LedgerMapping[[#All],[Sub Ledger]],0))</f>
        <v>Indirect Labour</v>
      </c>
      <c r="J3597" s="22">
        <f>YEAR(Actuals[[#This Row],[Date]])</f>
        <v>2022</v>
      </c>
      <c r="K3597" s="22">
        <f>MONTH(Actuals[[#This Row],[Date]])</f>
        <v>11</v>
      </c>
      <c r="L3597" s="12"/>
    </row>
    <row r="3598" spans="1:12" x14ac:dyDescent="0.3">
      <c r="A3598">
        <v>5</v>
      </c>
      <c r="B3598">
        <v>12750</v>
      </c>
      <c r="C3598">
        <v>6</v>
      </c>
      <c r="D3598">
        <v>72000</v>
      </c>
      <c r="E3598" s="46">
        <v>44897</v>
      </c>
      <c r="F3598">
        <v>-674</v>
      </c>
      <c r="I3598" t="str">
        <f>INDEX(LedgerMapping[[#All],[Level 3]],MATCH(Actuals[[#This Row],[Sub Ledger]],LedgerMapping[[#All],[Sub Ledger]],0))</f>
        <v>Indirect Labour</v>
      </c>
      <c r="J3598" s="22">
        <f>YEAR(Actuals[[#This Row],[Date]])</f>
        <v>2022</v>
      </c>
      <c r="K3598" s="22">
        <f>MONTH(Actuals[[#This Row],[Date]])</f>
        <v>12</v>
      </c>
      <c r="L3598" s="12"/>
    </row>
    <row r="3599" spans="1:12" x14ac:dyDescent="0.3">
      <c r="A3599">
        <v>5</v>
      </c>
      <c r="B3599">
        <v>13750</v>
      </c>
      <c r="C3599">
        <v>6</v>
      </c>
      <c r="D3599">
        <v>72000</v>
      </c>
      <c r="E3599" s="46">
        <v>44927</v>
      </c>
      <c r="F3599">
        <v>-1101</v>
      </c>
      <c r="I3599" t="str">
        <f>INDEX(LedgerMapping[[#All],[Level 3]],MATCH(Actuals[[#This Row],[Sub Ledger]],LedgerMapping[[#All],[Sub Ledger]],0))</f>
        <v>Indirect Labour</v>
      </c>
      <c r="J3599" s="22">
        <f>YEAR(Actuals[[#This Row],[Date]])</f>
        <v>2023</v>
      </c>
      <c r="K3599" s="22">
        <f>MONTH(Actuals[[#This Row],[Date]])</f>
        <v>1</v>
      </c>
      <c r="L3599" s="12"/>
    </row>
    <row r="3600" spans="1:12" x14ac:dyDescent="0.3">
      <c r="A3600">
        <v>5</v>
      </c>
      <c r="B3600">
        <v>14760</v>
      </c>
      <c r="C3600">
        <v>6</v>
      </c>
      <c r="D3600">
        <v>72000</v>
      </c>
      <c r="E3600" s="46">
        <v>44958</v>
      </c>
      <c r="F3600">
        <v>-368</v>
      </c>
      <c r="I3600" t="str">
        <f>INDEX(LedgerMapping[[#All],[Level 3]],MATCH(Actuals[[#This Row],[Sub Ledger]],LedgerMapping[[#All],[Sub Ledger]],0))</f>
        <v>Indirect Labour</v>
      </c>
      <c r="J3600" s="22">
        <f>YEAR(Actuals[[#This Row],[Date]])</f>
        <v>2023</v>
      </c>
      <c r="K3600" s="22">
        <f>MONTH(Actuals[[#This Row],[Date]])</f>
        <v>2</v>
      </c>
      <c r="L3600" s="12"/>
    </row>
    <row r="3601" spans="1:12" x14ac:dyDescent="0.3">
      <c r="A3601">
        <v>5</v>
      </c>
      <c r="B3601">
        <v>15740</v>
      </c>
      <c r="C3601">
        <v>6</v>
      </c>
      <c r="D3601">
        <v>72000</v>
      </c>
      <c r="E3601" s="46">
        <v>44988</v>
      </c>
      <c r="F3601">
        <v>-413</v>
      </c>
      <c r="I3601" t="str">
        <f>INDEX(LedgerMapping[[#All],[Level 3]],MATCH(Actuals[[#This Row],[Sub Ledger]],LedgerMapping[[#All],[Sub Ledger]],0))</f>
        <v>Indirect Labour</v>
      </c>
      <c r="J3601" s="22">
        <f>YEAR(Actuals[[#This Row],[Date]])</f>
        <v>2023</v>
      </c>
      <c r="K3601" s="22">
        <f>MONTH(Actuals[[#This Row],[Date]])</f>
        <v>3</v>
      </c>
      <c r="L3601" s="12"/>
    </row>
    <row r="3602" spans="1:12" x14ac:dyDescent="0.3">
      <c r="A3602">
        <v>5</v>
      </c>
      <c r="B3602">
        <v>16772</v>
      </c>
      <c r="C3602">
        <v>6</v>
      </c>
      <c r="D3602">
        <v>72000</v>
      </c>
      <c r="E3602" s="46">
        <v>45018</v>
      </c>
      <c r="F3602">
        <v>-903</v>
      </c>
      <c r="I3602" t="str">
        <f>INDEX(LedgerMapping[[#All],[Level 3]],MATCH(Actuals[[#This Row],[Sub Ledger]],LedgerMapping[[#All],[Sub Ledger]],0))</f>
        <v>Indirect Labour</v>
      </c>
      <c r="J3602" s="22">
        <f>YEAR(Actuals[[#This Row],[Date]])</f>
        <v>2023</v>
      </c>
      <c r="K3602" s="22">
        <f>MONTH(Actuals[[#This Row],[Date]])</f>
        <v>4</v>
      </c>
      <c r="L3602" s="12"/>
    </row>
    <row r="3603" spans="1:12" x14ac:dyDescent="0.3">
      <c r="A3603">
        <v>5</v>
      </c>
      <c r="B3603">
        <v>17803</v>
      </c>
      <c r="C3603">
        <v>6</v>
      </c>
      <c r="D3603">
        <v>72000</v>
      </c>
      <c r="E3603" s="46">
        <v>45049</v>
      </c>
      <c r="F3603">
        <v>-661</v>
      </c>
      <c r="I3603" t="str">
        <f>INDEX(LedgerMapping[[#All],[Level 3]],MATCH(Actuals[[#This Row],[Sub Ledger]],LedgerMapping[[#All],[Sub Ledger]],0))</f>
        <v>Indirect Labour</v>
      </c>
      <c r="J3603" s="22">
        <f>YEAR(Actuals[[#This Row],[Date]])</f>
        <v>2023</v>
      </c>
      <c r="K3603" s="22">
        <f>MONTH(Actuals[[#This Row],[Date]])</f>
        <v>5</v>
      </c>
      <c r="L3603" s="12"/>
    </row>
    <row r="3604" spans="1:12" x14ac:dyDescent="0.3">
      <c r="A3604">
        <v>5</v>
      </c>
      <c r="B3604">
        <v>18807</v>
      </c>
      <c r="C3604">
        <v>6</v>
      </c>
      <c r="D3604">
        <v>72000</v>
      </c>
      <c r="E3604" s="46">
        <v>45079</v>
      </c>
      <c r="F3604">
        <v>-316</v>
      </c>
      <c r="I3604" t="str">
        <f>INDEX(LedgerMapping[[#All],[Level 3]],MATCH(Actuals[[#This Row],[Sub Ledger]],LedgerMapping[[#All],[Sub Ledger]],0))</f>
        <v>Indirect Labour</v>
      </c>
      <c r="J3604" s="22">
        <f>YEAR(Actuals[[#This Row],[Date]])</f>
        <v>2023</v>
      </c>
      <c r="K3604" s="22">
        <f>MONTH(Actuals[[#This Row],[Date]])</f>
        <v>6</v>
      </c>
      <c r="L3604" s="12"/>
    </row>
    <row r="3605" spans="1:12" x14ac:dyDescent="0.3">
      <c r="A3605">
        <v>5</v>
      </c>
      <c r="B3605">
        <v>19835</v>
      </c>
      <c r="C3605">
        <v>6</v>
      </c>
      <c r="D3605">
        <v>72000</v>
      </c>
      <c r="E3605" s="46">
        <v>45110</v>
      </c>
      <c r="F3605">
        <v>-827</v>
      </c>
      <c r="I3605" t="str">
        <f>INDEX(LedgerMapping[[#All],[Level 3]],MATCH(Actuals[[#This Row],[Sub Ledger]],LedgerMapping[[#All],[Sub Ledger]],0))</f>
        <v>Indirect Labour</v>
      </c>
      <c r="J3605" s="22">
        <f>YEAR(Actuals[[#This Row],[Date]])</f>
        <v>2023</v>
      </c>
      <c r="K3605" s="22">
        <f>MONTH(Actuals[[#This Row],[Date]])</f>
        <v>7</v>
      </c>
      <c r="L3605" s="12"/>
    </row>
    <row r="3606" spans="1:12" x14ac:dyDescent="0.3">
      <c r="A3606">
        <v>5</v>
      </c>
      <c r="B3606">
        <v>20865</v>
      </c>
      <c r="C3606">
        <v>6</v>
      </c>
      <c r="D3606">
        <v>72000</v>
      </c>
      <c r="E3606" s="46">
        <v>45141</v>
      </c>
      <c r="F3606">
        <v>-262</v>
      </c>
      <c r="I3606" t="str">
        <f>INDEX(LedgerMapping[[#All],[Level 3]],MATCH(Actuals[[#This Row],[Sub Ledger]],LedgerMapping[[#All],[Sub Ledger]],0))</f>
        <v>Indirect Labour</v>
      </c>
      <c r="J3606" s="22">
        <f>YEAR(Actuals[[#This Row],[Date]])</f>
        <v>2023</v>
      </c>
      <c r="K3606" s="22">
        <f>MONTH(Actuals[[#This Row],[Date]])</f>
        <v>8</v>
      </c>
      <c r="L3606" s="12"/>
    </row>
    <row r="3607" spans="1:12" x14ac:dyDescent="0.3">
      <c r="A3607">
        <v>5</v>
      </c>
      <c r="B3607">
        <v>21866</v>
      </c>
      <c r="C3607">
        <v>6</v>
      </c>
      <c r="D3607">
        <v>72000</v>
      </c>
      <c r="E3607" s="46">
        <v>45169</v>
      </c>
      <c r="F3607">
        <v>-704</v>
      </c>
      <c r="I3607" t="str">
        <f>INDEX(LedgerMapping[[#All],[Level 3]],MATCH(Actuals[[#This Row],[Sub Ledger]],LedgerMapping[[#All],[Sub Ledger]],0))</f>
        <v>Indirect Labour</v>
      </c>
      <c r="J3607" s="22">
        <f>YEAR(Actuals[[#This Row],[Date]])</f>
        <v>2023</v>
      </c>
      <c r="K3607" s="22">
        <f>MONTH(Actuals[[#This Row],[Date]])</f>
        <v>8</v>
      </c>
      <c r="L3607" s="12"/>
    </row>
    <row r="3608" spans="1:12" x14ac:dyDescent="0.3">
      <c r="A3608">
        <v>5</v>
      </c>
      <c r="B3608">
        <v>22843</v>
      </c>
      <c r="C3608">
        <v>6</v>
      </c>
      <c r="D3608">
        <v>72000</v>
      </c>
      <c r="E3608" s="46">
        <v>45200</v>
      </c>
      <c r="F3608">
        <v>-569</v>
      </c>
      <c r="I3608" t="str">
        <f>INDEX(LedgerMapping[[#All],[Level 3]],MATCH(Actuals[[#This Row],[Sub Ledger]],LedgerMapping[[#All],[Sub Ledger]],0))</f>
        <v>Indirect Labour</v>
      </c>
      <c r="J3608" s="22">
        <f>YEAR(Actuals[[#This Row],[Date]])</f>
        <v>2023</v>
      </c>
      <c r="K3608" s="22">
        <f>MONTH(Actuals[[#This Row],[Date]])</f>
        <v>10</v>
      </c>
      <c r="L3608" s="12"/>
    </row>
    <row r="3609" spans="1:12" x14ac:dyDescent="0.3">
      <c r="A3609">
        <v>5</v>
      </c>
      <c r="B3609">
        <v>23848</v>
      </c>
      <c r="C3609">
        <v>6</v>
      </c>
      <c r="D3609">
        <v>72000</v>
      </c>
      <c r="E3609" s="46">
        <v>45230</v>
      </c>
      <c r="F3609">
        <v>-340</v>
      </c>
      <c r="I3609" t="str">
        <f>INDEX(LedgerMapping[[#All],[Level 3]],MATCH(Actuals[[#This Row],[Sub Ledger]],LedgerMapping[[#All],[Sub Ledger]],0))</f>
        <v>Indirect Labour</v>
      </c>
      <c r="J3609" s="22">
        <f>YEAR(Actuals[[#This Row],[Date]])</f>
        <v>2023</v>
      </c>
      <c r="K3609" s="22">
        <f>MONTH(Actuals[[#This Row],[Date]])</f>
        <v>10</v>
      </c>
      <c r="L3609" s="12"/>
    </row>
    <row r="3610" spans="1:12" x14ac:dyDescent="0.3">
      <c r="A3610">
        <v>5</v>
      </c>
      <c r="B3610">
        <v>24877</v>
      </c>
      <c r="C3610">
        <v>6</v>
      </c>
      <c r="D3610">
        <v>72000</v>
      </c>
      <c r="E3610" s="46">
        <v>45261</v>
      </c>
      <c r="F3610">
        <v>-295</v>
      </c>
      <c r="I3610" t="str">
        <f>INDEX(LedgerMapping[[#All],[Level 3]],MATCH(Actuals[[#This Row],[Sub Ledger]],LedgerMapping[[#All],[Sub Ledger]],0))</f>
        <v>Indirect Labour</v>
      </c>
      <c r="J3610" s="22">
        <f>YEAR(Actuals[[#This Row],[Date]])</f>
        <v>2023</v>
      </c>
      <c r="K3610" s="22">
        <f>MONTH(Actuals[[#This Row],[Date]])</f>
        <v>12</v>
      </c>
      <c r="L3610" s="12"/>
    </row>
    <row r="3611" spans="1:12" x14ac:dyDescent="0.3">
      <c r="A3611">
        <v>5</v>
      </c>
      <c r="B3611">
        <v>25941</v>
      </c>
      <c r="C3611">
        <v>6</v>
      </c>
      <c r="D3611">
        <v>72000</v>
      </c>
      <c r="E3611" s="46">
        <v>45291</v>
      </c>
      <c r="F3611">
        <v>-405</v>
      </c>
      <c r="I3611" t="str">
        <f>INDEX(LedgerMapping[[#All],[Level 3]],MATCH(Actuals[[#This Row],[Sub Ledger]],LedgerMapping[[#All],[Sub Ledger]],0))</f>
        <v>Indirect Labour</v>
      </c>
      <c r="J3611" s="22">
        <f>YEAR(Actuals[[#This Row],[Date]])</f>
        <v>2023</v>
      </c>
      <c r="K3611" s="22">
        <f>MONTH(Actuals[[#This Row],[Date]])</f>
        <v>12</v>
      </c>
      <c r="L3611" s="12"/>
    </row>
    <row r="3612" spans="1:12" x14ac:dyDescent="0.3">
      <c r="A3612">
        <v>5</v>
      </c>
      <c r="B3612">
        <v>27072</v>
      </c>
      <c r="C3612">
        <v>6</v>
      </c>
      <c r="D3612">
        <v>72000</v>
      </c>
      <c r="E3612" s="46">
        <v>45322</v>
      </c>
      <c r="F3612">
        <v>-1484</v>
      </c>
      <c r="I3612" t="str">
        <f>INDEX(LedgerMapping[[#All],[Level 3]],MATCH(Actuals[[#This Row],[Sub Ledger]],LedgerMapping[[#All],[Sub Ledger]],0))</f>
        <v>Indirect Labour</v>
      </c>
      <c r="J3612" s="22">
        <f>YEAR(Actuals[[#This Row],[Date]])</f>
        <v>2024</v>
      </c>
      <c r="K3612" s="22">
        <f>MONTH(Actuals[[#This Row],[Date]])</f>
        <v>1</v>
      </c>
      <c r="L3612" s="12"/>
    </row>
    <row r="3613" spans="1:12" x14ac:dyDescent="0.3">
      <c r="A3613">
        <v>5</v>
      </c>
      <c r="B3613">
        <v>28224</v>
      </c>
      <c r="C3613">
        <v>6</v>
      </c>
      <c r="D3613">
        <v>72000</v>
      </c>
      <c r="E3613" s="46">
        <v>45354</v>
      </c>
      <c r="F3613">
        <v>-1166</v>
      </c>
      <c r="I3613" t="str">
        <f>INDEX(LedgerMapping[[#All],[Level 3]],MATCH(Actuals[[#This Row],[Sub Ledger]],LedgerMapping[[#All],[Sub Ledger]],0))</f>
        <v>Indirect Labour</v>
      </c>
      <c r="J3613" s="22">
        <f>YEAR(Actuals[[#This Row],[Date]])</f>
        <v>2024</v>
      </c>
      <c r="K3613" s="22">
        <f>MONTH(Actuals[[#This Row],[Date]])</f>
        <v>3</v>
      </c>
      <c r="L3613" s="12"/>
    </row>
    <row r="3614" spans="1:12" x14ac:dyDescent="0.3">
      <c r="A3614">
        <v>5</v>
      </c>
      <c r="B3614">
        <v>29378</v>
      </c>
      <c r="C3614">
        <v>6</v>
      </c>
      <c r="D3614">
        <v>72000</v>
      </c>
      <c r="E3614" s="46">
        <v>45384</v>
      </c>
      <c r="F3614">
        <v>-962</v>
      </c>
      <c r="I3614" t="str">
        <f>INDEX(LedgerMapping[[#All],[Level 3]],MATCH(Actuals[[#This Row],[Sub Ledger]],LedgerMapping[[#All],[Sub Ledger]],0))</f>
        <v>Indirect Labour</v>
      </c>
      <c r="J3614" s="22">
        <f>YEAR(Actuals[[#This Row],[Date]])</f>
        <v>2024</v>
      </c>
      <c r="K3614" s="22">
        <f>MONTH(Actuals[[#This Row],[Date]])</f>
        <v>4</v>
      </c>
      <c r="L3614" s="12"/>
    </row>
    <row r="3615" spans="1:12" x14ac:dyDescent="0.3">
      <c r="A3615">
        <v>5</v>
      </c>
      <c r="B3615">
        <v>30504</v>
      </c>
      <c r="C3615">
        <v>6</v>
      </c>
      <c r="D3615">
        <v>72000</v>
      </c>
      <c r="E3615" s="46">
        <v>45415</v>
      </c>
      <c r="F3615">
        <v>-880</v>
      </c>
      <c r="I3615" t="str">
        <f>INDEX(LedgerMapping[[#All],[Level 3]],MATCH(Actuals[[#This Row],[Sub Ledger]],LedgerMapping[[#All],[Sub Ledger]],0))</f>
        <v>Indirect Labour</v>
      </c>
      <c r="J3615" s="22">
        <f>YEAR(Actuals[[#This Row],[Date]])</f>
        <v>2024</v>
      </c>
      <c r="K3615" s="22">
        <f>MONTH(Actuals[[#This Row],[Date]])</f>
        <v>5</v>
      </c>
      <c r="L3615" s="12"/>
    </row>
    <row r="3616" spans="1:12" x14ac:dyDescent="0.3">
      <c r="A3616">
        <v>5</v>
      </c>
      <c r="B3616">
        <v>31630</v>
      </c>
      <c r="C3616">
        <v>6</v>
      </c>
      <c r="D3616">
        <v>72000</v>
      </c>
      <c r="E3616" s="46">
        <v>45445</v>
      </c>
      <c r="F3616">
        <v>-399</v>
      </c>
      <c r="I3616" t="str">
        <f>INDEX(LedgerMapping[[#All],[Level 3]],MATCH(Actuals[[#This Row],[Sub Ledger]],LedgerMapping[[#All],[Sub Ledger]],0))</f>
        <v>Indirect Labour</v>
      </c>
      <c r="J3616" s="22">
        <f>YEAR(Actuals[[#This Row],[Date]])</f>
        <v>2024</v>
      </c>
      <c r="K3616" s="22">
        <f>MONTH(Actuals[[#This Row],[Date]])</f>
        <v>6</v>
      </c>
      <c r="L3616" s="12"/>
    </row>
    <row r="3617" spans="1:12" x14ac:dyDescent="0.3">
      <c r="A3617">
        <v>5</v>
      </c>
      <c r="B3617">
        <v>32754</v>
      </c>
      <c r="C3617">
        <v>6</v>
      </c>
      <c r="D3617">
        <v>72000</v>
      </c>
      <c r="E3617" s="46">
        <v>45476</v>
      </c>
      <c r="F3617">
        <v>-698</v>
      </c>
      <c r="I3617" t="str">
        <f>INDEX(LedgerMapping[[#All],[Level 3]],MATCH(Actuals[[#This Row],[Sub Ledger]],LedgerMapping[[#All],[Sub Ledger]],0))</f>
        <v>Indirect Labour</v>
      </c>
      <c r="J3617" s="22">
        <f>YEAR(Actuals[[#This Row],[Date]])</f>
        <v>2024</v>
      </c>
      <c r="K3617" s="22">
        <f>MONTH(Actuals[[#This Row],[Date]])</f>
        <v>7</v>
      </c>
      <c r="L3617" s="12"/>
    </row>
    <row r="3618" spans="1:12" x14ac:dyDescent="0.3">
      <c r="A3618">
        <v>5</v>
      </c>
      <c r="B3618">
        <v>33878</v>
      </c>
      <c r="C3618">
        <v>6</v>
      </c>
      <c r="D3618">
        <v>72000</v>
      </c>
      <c r="E3618" s="46">
        <v>45507</v>
      </c>
      <c r="F3618">
        <v>-1033</v>
      </c>
      <c r="I3618" t="str">
        <f>INDEX(LedgerMapping[[#All],[Level 3]],MATCH(Actuals[[#This Row],[Sub Ledger]],LedgerMapping[[#All],[Sub Ledger]],0))</f>
        <v>Indirect Labour</v>
      </c>
      <c r="J3618" s="22">
        <f>YEAR(Actuals[[#This Row],[Date]])</f>
        <v>2024</v>
      </c>
      <c r="K3618" s="22">
        <f>MONTH(Actuals[[#This Row],[Date]])</f>
        <v>8</v>
      </c>
      <c r="L3618" s="12"/>
    </row>
    <row r="3619" spans="1:12" x14ac:dyDescent="0.3">
      <c r="A3619">
        <v>5</v>
      </c>
      <c r="B3619">
        <v>35029</v>
      </c>
      <c r="C3619">
        <v>6</v>
      </c>
      <c r="D3619">
        <v>72000</v>
      </c>
      <c r="E3619" s="46">
        <v>45536</v>
      </c>
      <c r="F3619">
        <v>-269</v>
      </c>
      <c r="I3619" t="str">
        <f>INDEX(LedgerMapping[[#All],[Level 3]],MATCH(Actuals[[#This Row],[Sub Ledger]],LedgerMapping[[#All],[Sub Ledger]],0))</f>
        <v>Indirect Labour</v>
      </c>
      <c r="J3619" s="22">
        <f>YEAR(Actuals[[#This Row],[Date]])</f>
        <v>2024</v>
      </c>
      <c r="K3619" s="22">
        <f>MONTH(Actuals[[#This Row],[Date]])</f>
        <v>9</v>
      </c>
      <c r="L3619" s="12"/>
    </row>
    <row r="3620" spans="1:12" x14ac:dyDescent="0.3">
      <c r="A3620">
        <v>5</v>
      </c>
      <c r="B3620">
        <v>36179</v>
      </c>
      <c r="C3620">
        <v>6</v>
      </c>
      <c r="D3620">
        <v>72000</v>
      </c>
      <c r="E3620" s="46">
        <v>45567</v>
      </c>
      <c r="F3620">
        <v>-637</v>
      </c>
      <c r="I3620" t="str">
        <f>INDEX(LedgerMapping[[#All],[Level 3]],MATCH(Actuals[[#This Row],[Sub Ledger]],LedgerMapping[[#All],[Sub Ledger]],0))</f>
        <v>Indirect Labour</v>
      </c>
      <c r="J3620" s="22">
        <f>YEAR(Actuals[[#This Row],[Date]])</f>
        <v>2024</v>
      </c>
      <c r="K3620" s="22">
        <f>MONTH(Actuals[[#This Row],[Date]])</f>
        <v>10</v>
      </c>
      <c r="L3620" s="12"/>
    </row>
    <row r="3621" spans="1:12" x14ac:dyDescent="0.3">
      <c r="A3621">
        <v>5</v>
      </c>
      <c r="B3621">
        <v>37329</v>
      </c>
      <c r="C3621">
        <v>6</v>
      </c>
      <c r="D3621">
        <v>72000</v>
      </c>
      <c r="E3621" s="46">
        <v>45597</v>
      </c>
      <c r="F3621">
        <v>-749</v>
      </c>
      <c r="I3621" t="str">
        <f>INDEX(LedgerMapping[[#All],[Level 3]],MATCH(Actuals[[#This Row],[Sub Ledger]],LedgerMapping[[#All],[Sub Ledger]],0))</f>
        <v>Indirect Labour</v>
      </c>
      <c r="J3621" s="22">
        <f>YEAR(Actuals[[#This Row],[Date]])</f>
        <v>2024</v>
      </c>
      <c r="K3621" s="22">
        <f>MONTH(Actuals[[#This Row],[Date]])</f>
        <v>11</v>
      </c>
      <c r="L3621" s="12"/>
    </row>
    <row r="3622" spans="1:12" x14ac:dyDescent="0.3">
      <c r="A3622">
        <v>5</v>
      </c>
      <c r="B3622">
        <v>38479</v>
      </c>
      <c r="C3622">
        <v>6</v>
      </c>
      <c r="D3622">
        <v>72000</v>
      </c>
      <c r="E3622" s="46">
        <v>45628</v>
      </c>
      <c r="F3622">
        <v>-1618</v>
      </c>
      <c r="I3622" t="str">
        <f>INDEX(LedgerMapping[[#All],[Level 3]],MATCH(Actuals[[#This Row],[Sub Ledger]],LedgerMapping[[#All],[Sub Ledger]],0))</f>
        <v>Indirect Labour</v>
      </c>
      <c r="J3622" s="22">
        <f>YEAR(Actuals[[#This Row],[Date]])</f>
        <v>2024</v>
      </c>
      <c r="K3622" s="22">
        <f>MONTH(Actuals[[#This Row],[Date]])</f>
        <v>12</v>
      </c>
      <c r="L3622" s="12"/>
    </row>
    <row r="3623" spans="1:12" x14ac:dyDescent="0.3">
      <c r="A3623">
        <v>5</v>
      </c>
      <c r="B3623">
        <v>407</v>
      </c>
      <c r="C3623">
        <v>6</v>
      </c>
      <c r="D3623">
        <v>73000</v>
      </c>
      <c r="E3623" s="46">
        <v>44562</v>
      </c>
      <c r="F3623">
        <v>-336</v>
      </c>
      <c r="I3623" t="str">
        <f>INDEX(LedgerMapping[[#All],[Level 3]],MATCH(Actuals[[#This Row],[Sub Ledger]],LedgerMapping[[#All],[Sub Ledger]],0))</f>
        <v>Administration</v>
      </c>
      <c r="J3623" s="22">
        <f>YEAR(Actuals[[#This Row],[Date]])</f>
        <v>2022</v>
      </c>
      <c r="K3623" s="22">
        <f>MONTH(Actuals[[#This Row],[Date]])</f>
        <v>1</v>
      </c>
      <c r="L3623" s="12"/>
    </row>
    <row r="3624" spans="1:12" x14ac:dyDescent="0.3">
      <c r="A3624">
        <v>5</v>
      </c>
      <c r="B3624">
        <v>1533</v>
      </c>
      <c r="C3624">
        <v>6</v>
      </c>
      <c r="D3624">
        <v>73000</v>
      </c>
      <c r="E3624" s="46">
        <v>44593</v>
      </c>
      <c r="F3624">
        <v>-218</v>
      </c>
      <c r="I3624" t="str">
        <f>INDEX(LedgerMapping[[#All],[Level 3]],MATCH(Actuals[[#This Row],[Sub Ledger]],LedgerMapping[[#All],[Sub Ledger]],0))</f>
        <v>Administration</v>
      </c>
      <c r="J3624" s="22">
        <f>YEAR(Actuals[[#This Row],[Date]])</f>
        <v>2022</v>
      </c>
      <c r="K3624" s="22">
        <f>MONTH(Actuals[[#This Row],[Date]])</f>
        <v>2</v>
      </c>
      <c r="L3624" s="12"/>
    </row>
    <row r="3625" spans="1:12" x14ac:dyDescent="0.3">
      <c r="A3625">
        <v>5</v>
      </c>
      <c r="B3625">
        <v>2651</v>
      </c>
      <c r="C3625">
        <v>6</v>
      </c>
      <c r="D3625">
        <v>73000</v>
      </c>
      <c r="E3625" s="46">
        <v>44624</v>
      </c>
      <c r="F3625">
        <v>-291</v>
      </c>
      <c r="I3625" t="str">
        <f>INDEX(LedgerMapping[[#All],[Level 3]],MATCH(Actuals[[#This Row],[Sub Ledger]],LedgerMapping[[#All],[Sub Ledger]],0))</f>
        <v>Administration</v>
      </c>
      <c r="J3625" s="22">
        <f>YEAR(Actuals[[#This Row],[Date]])</f>
        <v>2022</v>
      </c>
      <c r="K3625" s="22">
        <f>MONTH(Actuals[[#This Row],[Date]])</f>
        <v>3</v>
      </c>
      <c r="L3625" s="12"/>
    </row>
    <row r="3626" spans="1:12" x14ac:dyDescent="0.3">
      <c r="A3626">
        <v>5</v>
      </c>
      <c r="B3626">
        <v>3773</v>
      </c>
      <c r="C3626">
        <v>6</v>
      </c>
      <c r="D3626">
        <v>73000</v>
      </c>
      <c r="E3626" s="46">
        <v>44654</v>
      </c>
      <c r="F3626">
        <v>-301</v>
      </c>
      <c r="I3626" t="str">
        <f>INDEX(LedgerMapping[[#All],[Level 3]],MATCH(Actuals[[#This Row],[Sub Ledger]],LedgerMapping[[#All],[Sub Ledger]],0))</f>
        <v>Administration</v>
      </c>
      <c r="J3626" s="22">
        <f>YEAR(Actuals[[#This Row],[Date]])</f>
        <v>2022</v>
      </c>
      <c r="K3626" s="22">
        <f>MONTH(Actuals[[#This Row],[Date]])</f>
        <v>4</v>
      </c>
      <c r="L3626" s="12"/>
    </row>
    <row r="3627" spans="1:12" x14ac:dyDescent="0.3">
      <c r="A3627">
        <v>5</v>
      </c>
      <c r="B3627">
        <v>4898</v>
      </c>
      <c r="C3627">
        <v>6</v>
      </c>
      <c r="D3627">
        <v>73000</v>
      </c>
      <c r="E3627" s="46">
        <v>44685</v>
      </c>
      <c r="F3627">
        <v>-245</v>
      </c>
      <c r="I3627" t="str">
        <f>INDEX(LedgerMapping[[#All],[Level 3]],MATCH(Actuals[[#This Row],[Sub Ledger]],LedgerMapping[[#All],[Sub Ledger]],0))</f>
        <v>Administration</v>
      </c>
      <c r="J3627" s="22">
        <f>YEAR(Actuals[[#This Row],[Date]])</f>
        <v>2022</v>
      </c>
      <c r="K3627" s="22">
        <f>MONTH(Actuals[[#This Row],[Date]])</f>
        <v>5</v>
      </c>
      <c r="L3627" s="12"/>
    </row>
    <row r="3628" spans="1:12" x14ac:dyDescent="0.3">
      <c r="A3628">
        <v>5</v>
      </c>
      <c r="B3628">
        <v>6022</v>
      </c>
      <c r="C3628">
        <v>6</v>
      </c>
      <c r="D3628">
        <v>73000</v>
      </c>
      <c r="E3628" s="46">
        <v>44715</v>
      </c>
      <c r="F3628">
        <v>-345</v>
      </c>
      <c r="I3628" t="str">
        <f>INDEX(LedgerMapping[[#All],[Level 3]],MATCH(Actuals[[#This Row],[Sub Ledger]],LedgerMapping[[#All],[Sub Ledger]],0))</f>
        <v>Administration</v>
      </c>
      <c r="J3628" s="22">
        <f>YEAR(Actuals[[#This Row],[Date]])</f>
        <v>2022</v>
      </c>
      <c r="K3628" s="22">
        <f>MONTH(Actuals[[#This Row],[Date]])</f>
        <v>6</v>
      </c>
      <c r="L3628" s="12"/>
    </row>
    <row r="3629" spans="1:12" x14ac:dyDescent="0.3">
      <c r="A3629">
        <v>5</v>
      </c>
      <c r="B3629">
        <v>7144</v>
      </c>
      <c r="C3629">
        <v>6</v>
      </c>
      <c r="D3629">
        <v>73000</v>
      </c>
      <c r="E3629" s="46">
        <v>44746</v>
      </c>
      <c r="F3629">
        <v>-354</v>
      </c>
      <c r="I3629" t="str">
        <f>INDEX(LedgerMapping[[#All],[Level 3]],MATCH(Actuals[[#This Row],[Sub Ledger]],LedgerMapping[[#All],[Sub Ledger]],0))</f>
        <v>Administration</v>
      </c>
      <c r="J3629" s="22">
        <f>YEAR(Actuals[[#This Row],[Date]])</f>
        <v>2022</v>
      </c>
      <c r="K3629" s="22">
        <f>MONTH(Actuals[[#This Row],[Date]])</f>
        <v>7</v>
      </c>
      <c r="L3629" s="12"/>
    </row>
    <row r="3630" spans="1:12" x14ac:dyDescent="0.3">
      <c r="A3630">
        <v>5</v>
      </c>
      <c r="B3630">
        <v>8265</v>
      </c>
      <c r="C3630">
        <v>6</v>
      </c>
      <c r="D3630">
        <v>73000</v>
      </c>
      <c r="E3630" s="46">
        <v>44777</v>
      </c>
      <c r="F3630">
        <v>-300</v>
      </c>
      <c r="I3630" t="str">
        <f>INDEX(LedgerMapping[[#All],[Level 3]],MATCH(Actuals[[#This Row],[Sub Ledger]],LedgerMapping[[#All],[Sub Ledger]],0))</f>
        <v>Administration</v>
      </c>
      <c r="J3630" s="22">
        <f>YEAR(Actuals[[#This Row],[Date]])</f>
        <v>2022</v>
      </c>
      <c r="K3630" s="22">
        <f>MONTH(Actuals[[#This Row],[Date]])</f>
        <v>8</v>
      </c>
      <c r="L3630" s="12"/>
    </row>
    <row r="3631" spans="1:12" x14ac:dyDescent="0.3">
      <c r="A3631">
        <v>5</v>
      </c>
      <c r="B3631">
        <v>9384</v>
      </c>
      <c r="C3631">
        <v>6</v>
      </c>
      <c r="D3631">
        <v>73000</v>
      </c>
      <c r="E3631" s="46">
        <v>44805</v>
      </c>
      <c r="F3631">
        <v>-291</v>
      </c>
      <c r="I3631" t="str">
        <f>INDEX(LedgerMapping[[#All],[Level 3]],MATCH(Actuals[[#This Row],[Sub Ledger]],LedgerMapping[[#All],[Sub Ledger]],0))</f>
        <v>Administration</v>
      </c>
      <c r="J3631" s="22">
        <f>YEAR(Actuals[[#This Row],[Date]])</f>
        <v>2022</v>
      </c>
      <c r="K3631" s="22">
        <f>MONTH(Actuals[[#This Row],[Date]])</f>
        <v>9</v>
      </c>
      <c r="L3631" s="12"/>
    </row>
    <row r="3632" spans="1:12" x14ac:dyDescent="0.3">
      <c r="A3632">
        <v>5</v>
      </c>
      <c r="B3632">
        <v>10499</v>
      </c>
      <c r="C3632">
        <v>6</v>
      </c>
      <c r="D3632">
        <v>73000</v>
      </c>
      <c r="E3632" s="46">
        <v>44836</v>
      </c>
      <c r="F3632">
        <v>-364</v>
      </c>
      <c r="I3632" t="str">
        <f>INDEX(LedgerMapping[[#All],[Level 3]],MATCH(Actuals[[#This Row],[Sub Ledger]],LedgerMapping[[#All],[Sub Ledger]],0))</f>
        <v>Administration</v>
      </c>
      <c r="J3632" s="22">
        <f>YEAR(Actuals[[#This Row],[Date]])</f>
        <v>2022</v>
      </c>
      <c r="K3632" s="22">
        <f>MONTH(Actuals[[#This Row],[Date]])</f>
        <v>10</v>
      </c>
      <c r="L3632" s="12"/>
    </row>
    <row r="3633" spans="1:12" x14ac:dyDescent="0.3">
      <c r="A3633">
        <v>5</v>
      </c>
      <c r="B3633">
        <v>11624</v>
      </c>
      <c r="C3633">
        <v>6</v>
      </c>
      <c r="D3633">
        <v>73000</v>
      </c>
      <c r="E3633" s="46">
        <v>44866</v>
      </c>
      <c r="F3633">
        <v>-280</v>
      </c>
      <c r="I3633" t="str">
        <f>INDEX(LedgerMapping[[#All],[Level 3]],MATCH(Actuals[[#This Row],[Sub Ledger]],LedgerMapping[[#All],[Sub Ledger]],0))</f>
        <v>Administration</v>
      </c>
      <c r="J3633" s="22">
        <f>YEAR(Actuals[[#This Row],[Date]])</f>
        <v>2022</v>
      </c>
      <c r="K3633" s="22">
        <f>MONTH(Actuals[[#This Row],[Date]])</f>
        <v>11</v>
      </c>
      <c r="L3633" s="12"/>
    </row>
    <row r="3634" spans="1:12" x14ac:dyDescent="0.3">
      <c r="A3634">
        <v>5</v>
      </c>
      <c r="B3634">
        <v>12752</v>
      </c>
      <c r="C3634">
        <v>6</v>
      </c>
      <c r="D3634">
        <v>73000</v>
      </c>
      <c r="E3634" s="46">
        <v>44897</v>
      </c>
      <c r="F3634">
        <v>-249</v>
      </c>
      <c r="I3634" t="str">
        <f>INDEX(LedgerMapping[[#All],[Level 3]],MATCH(Actuals[[#This Row],[Sub Ledger]],LedgerMapping[[#All],[Sub Ledger]],0))</f>
        <v>Administration</v>
      </c>
      <c r="J3634" s="22">
        <f>YEAR(Actuals[[#This Row],[Date]])</f>
        <v>2022</v>
      </c>
      <c r="K3634" s="22">
        <f>MONTH(Actuals[[#This Row],[Date]])</f>
        <v>12</v>
      </c>
      <c r="L3634" s="12"/>
    </row>
    <row r="3635" spans="1:12" x14ac:dyDescent="0.3">
      <c r="A3635">
        <v>5</v>
      </c>
      <c r="B3635">
        <v>13751</v>
      </c>
      <c r="C3635">
        <v>6</v>
      </c>
      <c r="D3635">
        <v>73000</v>
      </c>
      <c r="E3635" s="46">
        <v>44927</v>
      </c>
      <c r="F3635">
        <v>-288</v>
      </c>
      <c r="I3635" t="str">
        <f>INDEX(LedgerMapping[[#All],[Level 3]],MATCH(Actuals[[#This Row],[Sub Ledger]],LedgerMapping[[#All],[Sub Ledger]],0))</f>
        <v>Administration</v>
      </c>
      <c r="J3635" s="22">
        <f>YEAR(Actuals[[#This Row],[Date]])</f>
        <v>2023</v>
      </c>
      <c r="K3635" s="22">
        <f>MONTH(Actuals[[#This Row],[Date]])</f>
        <v>1</v>
      </c>
      <c r="L3635" s="12"/>
    </row>
    <row r="3636" spans="1:12" x14ac:dyDescent="0.3">
      <c r="A3636">
        <v>5</v>
      </c>
      <c r="B3636">
        <v>14761</v>
      </c>
      <c r="C3636">
        <v>6</v>
      </c>
      <c r="D3636">
        <v>73000</v>
      </c>
      <c r="E3636" s="46">
        <v>44958</v>
      </c>
      <c r="F3636">
        <v>-226</v>
      </c>
      <c r="I3636" t="str">
        <f>INDEX(LedgerMapping[[#All],[Level 3]],MATCH(Actuals[[#This Row],[Sub Ledger]],LedgerMapping[[#All],[Sub Ledger]],0))</f>
        <v>Administration</v>
      </c>
      <c r="J3636" s="22">
        <f>YEAR(Actuals[[#This Row],[Date]])</f>
        <v>2023</v>
      </c>
      <c r="K3636" s="22">
        <f>MONTH(Actuals[[#This Row],[Date]])</f>
        <v>2</v>
      </c>
      <c r="L3636" s="12"/>
    </row>
    <row r="3637" spans="1:12" x14ac:dyDescent="0.3">
      <c r="A3637">
        <v>5</v>
      </c>
      <c r="B3637">
        <v>15741</v>
      </c>
      <c r="C3637">
        <v>6</v>
      </c>
      <c r="D3637">
        <v>73000</v>
      </c>
      <c r="E3637" s="46">
        <v>44988</v>
      </c>
      <c r="F3637">
        <v>-219</v>
      </c>
      <c r="I3637" t="str">
        <f>INDEX(LedgerMapping[[#All],[Level 3]],MATCH(Actuals[[#This Row],[Sub Ledger]],LedgerMapping[[#All],[Sub Ledger]],0))</f>
        <v>Administration</v>
      </c>
      <c r="J3637" s="22">
        <f>YEAR(Actuals[[#This Row],[Date]])</f>
        <v>2023</v>
      </c>
      <c r="K3637" s="22">
        <f>MONTH(Actuals[[#This Row],[Date]])</f>
        <v>3</v>
      </c>
      <c r="L3637" s="12"/>
    </row>
    <row r="3638" spans="1:12" x14ac:dyDescent="0.3">
      <c r="A3638">
        <v>5</v>
      </c>
      <c r="B3638">
        <v>16773</v>
      </c>
      <c r="C3638">
        <v>6</v>
      </c>
      <c r="D3638">
        <v>73000</v>
      </c>
      <c r="E3638" s="46">
        <v>45018</v>
      </c>
      <c r="F3638">
        <v>-332</v>
      </c>
      <c r="I3638" t="str">
        <f>INDEX(LedgerMapping[[#All],[Level 3]],MATCH(Actuals[[#This Row],[Sub Ledger]],LedgerMapping[[#All],[Sub Ledger]],0))</f>
        <v>Administration</v>
      </c>
      <c r="J3638" s="22">
        <f>YEAR(Actuals[[#This Row],[Date]])</f>
        <v>2023</v>
      </c>
      <c r="K3638" s="22">
        <f>MONTH(Actuals[[#This Row],[Date]])</f>
        <v>4</v>
      </c>
      <c r="L3638" s="12"/>
    </row>
    <row r="3639" spans="1:12" x14ac:dyDescent="0.3">
      <c r="A3639">
        <v>5</v>
      </c>
      <c r="B3639">
        <v>17804</v>
      </c>
      <c r="C3639">
        <v>6</v>
      </c>
      <c r="D3639">
        <v>73000</v>
      </c>
      <c r="E3639" s="46">
        <v>45049</v>
      </c>
      <c r="F3639">
        <v>-302</v>
      </c>
      <c r="I3639" t="str">
        <f>INDEX(LedgerMapping[[#All],[Level 3]],MATCH(Actuals[[#This Row],[Sub Ledger]],LedgerMapping[[#All],[Sub Ledger]],0))</f>
        <v>Administration</v>
      </c>
      <c r="J3639" s="22">
        <f>YEAR(Actuals[[#This Row],[Date]])</f>
        <v>2023</v>
      </c>
      <c r="K3639" s="22">
        <f>MONTH(Actuals[[#This Row],[Date]])</f>
        <v>5</v>
      </c>
      <c r="L3639" s="12"/>
    </row>
    <row r="3640" spans="1:12" x14ac:dyDescent="0.3">
      <c r="A3640">
        <v>5</v>
      </c>
      <c r="B3640">
        <v>18808</v>
      </c>
      <c r="C3640">
        <v>6</v>
      </c>
      <c r="D3640">
        <v>73000</v>
      </c>
      <c r="E3640" s="46">
        <v>45079</v>
      </c>
      <c r="F3640">
        <v>-371</v>
      </c>
      <c r="I3640" t="str">
        <f>INDEX(LedgerMapping[[#All],[Level 3]],MATCH(Actuals[[#This Row],[Sub Ledger]],LedgerMapping[[#All],[Sub Ledger]],0))</f>
        <v>Administration</v>
      </c>
      <c r="J3640" s="22">
        <f>YEAR(Actuals[[#This Row],[Date]])</f>
        <v>2023</v>
      </c>
      <c r="K3640" s="22">
        <f>MONTH(Actuals[[#This Row],[Date]])</f>
        <v>6</v>
      </c>
      <c r="L3640" s="12"/>
    </row>
    <row r="3641" spans="1:12" x14ac:dyDescent="0.3">
      <c r="A3641">
        <v>5</v>
      </c>
      <c r="B3641">
        <v>19836</v>
      </c>
      <c r="C3641">
        <v>6</v>
      </c>
      <c r="D3641">
        <v>73000</v>
      </c>
      <c r="E3641" s="46">
        <v>45110</v>
      </c>
      <c r="F3641">
        <v>-234</v>
      </c>
      <c r="I3641" t="str">
        <f>INDEX(LedgerMapping[[#All],[Level 3]],MATCH(Actuals[[#This Row],[Sub Ledger]],LedgerMapping[[#All],[Sub Ledger]],0))</f>
        <v>Administration</v>
      </c>
      <c r="J3641" s="22">
        <f>YEAR(Actuals[[#This Row],[Date]])</f>
        <v>2023</v>
      </c>
      <c r="K3641" s="22">
        <f>MONTH(Actuals[[#This Row],[Date]])</f>
        <v>7</v>
      </c>
      <c r="L3641" s="12"/>
    </row>
    <row r="3642" spans="1:12" x14ac:dyDescent="0.3">
      <c r="A3642">
        <v>5</v>
      </c>
      <c r="B3642">
        <v>20866</v>
      </c>
      <c r="C3642">
        <v>6</v>
      </c>
      <c r="D3642">
        <v>73000</v>
      </c>
      <c r="E3642" s="46">
        <v>45141</v>
      </c>
      <c r="F3642">
        <v>-361</v>
      </c>
      <c r="I3642" t="str">
        <f>INDEX(LedgerMapping[[#All],[Level 3]],MATCH(Actuals[[#This Row],[Sub Ledger]],LedgerMapping[[#All],[Sub Ledger]],0))</f>
        <v>Administration</v>
      </c>
      <c r="J3642" s="22">
        <f>YEAR(Actuals[[#This Row],[Date]])</f>
        <v>2023</v>
      </c>
      <c r="K3642" s="22">
        <f>MONTH(Actuals[[#This Row],[Date]])</f>
        <v>8</v>
      </c>
      <c r="L3642" s="12"/>
    </row>
    <row r="3643" spans="1:12" x14ac:dyDescent="0.3">
      <c r="A3643">
        <v>5</v>
      </c>
      <c r="B3643">
        <v>21867</v>
      </c>
      <c r="C3643">
        <v>6</v>
      </c>
      <c r="D3643">
        <v>73000</v>
      </c>
      <c r="E3643" s="46">
        <v>45169</v>
      </c>
      <c r="F3643">
        <v>-210</v>
      </c>
      <c r="I3643" t="str">
        <f>INDEX(LedgerMapping[[#All],[Level 3]],MATCH(Actuals[[#This Row],[Sub Ledger]],LedgerMapping[[#All],[Sub Ledger]],0))</f>
        <v>Administration</v>
      </c>
      <c r="J3643" s="22">
        <f>YEAR(Actuals[[#This Row],[Date]])</f>
        <v>2023</v>
      </c>
      <c r="K3643" s="22">
        <f>MONTH(Actuals[[#This Row],[Date]])</f>
        <v>8</v>
      </c>
      <c r="L3643" s="12"/>
    </row>
    <row r="3644" spans="1:12" x14ac:dyDescent="0.3">
      <c r="A3644">
        <v>5</v>
      </c>
      <c r="B3644">
        <v>22844</v>
      </c>
      <c r="C3644">
        <v>6</v>
      </c>
      <c r="D3644">
        <v>73000</v>
      </c>
      <c r="E3644" s="46">
        <v>45200</v>
      </c>
      <c r="F3644">
        <v>-351</v>
      </c>
      <c r="I3644" t="str">
        <f>INDEX(LedgerMapping[[#All],[Level 3]],MATCH(Actuals[[#This Row],[Sub Ledger]],LedgerMapping[[#All],[Sub Ledger]],0))</f>
        <v>Administration</v>
      </c>
      <c r="J3644" s="22">
        <f>YEAR(Actuals[[#This Row],[Date]])</f>
        <v>2023</v>
      </c>
      <c r="K3644" s="22">
        <f>MONTH(Actuals[[#This Row],[Date]])</f>
        <v>10</v>
      </c>
      <c r="L3644" s="12"/>
    </row>
    <row r="3645" spans="1:12" x14ac:dyDescent="0.3">
      <c r="A3645">
        <v>5</v>
      </c>
      <c r="B3645">
        <v>23849</v>
      </c>
      <c r="C3645">
        <v>6</v>
      </c>
      <c r="D3645">
        <v>73000</v>
      </c>
      <c r="E3645" s="46">
        <v>45230</v>
      </c>
      <c r="F3645">
        <v>-236</v>
      </c>
      <c r="I3645" t="str">
        <f>INDEX(LedgerMapping[[#All],[Level 3]],MATCH(Actuals[[#This Row],[Sub Ledger]],LedgerMapping[[#All],[Sub Ledger]],0))</f>
        <v>Administration</v>
      </c>
      <c r="J3645" s="22">
        <f>YEAR(Actuals[[#This Row],[Date]])</f>
        <v>2023</v>
      </c>
      <c r="K3645" s="22">
        <f>MONTH(Actuals[[#This Row],[Date]])</f>
        <v>10</v>
      </c>
      <c r="L3645" s="12"/>
    </row>
    <row r="3646" spans="1:12" x14ac:dyDescent="0.3">
      <c r="A3646">
        <v>5</v>
      </c>
      <c r="B3646">
        <v>24878</v>
      </c>
      <c r="C3646">
        <v>6</v>
      </c>
      <c r="D3646">
        <v>73000</v>
      </c>
      <c r="E3646" s="46">
        <v>45261</v>
      </c>
      <c r="F3646">
        <v>-272</v>
      </c>
      <c r="I3646" t="str">
        <f>INDEX(LedgerMapping[[#All],[Level 3]],MATCH(Actuals[[#This Row],[Sub Ledger]],LedgerMapping[[#All],[Sub Ledger]],0))</f>
        <v>Administration</v>
      </c>
      <c r="J3646" s="22">
        <f>YEAR(Actuals[[#This Row],[Date]])</f>
        <v>2023</v>
      </c>
      <c r="K3646" s="22">
        <f>MONTH(Actuals[[#This Row],[Date]])</f>
        <v>12</v>
      </c>
      <c r="L3646" s="12"/>
    </row>
    <row r="3647" spans="1:12" x14ac:dyDescent="0.3">
      <c r="A3647">
        <v>5</v>
      </c>
      <c r="B3647">
        <v>25942</v>
      </c>
      <c r="C3647">
        <v>6</v>
      </c>
      <c r="D3647">
        <v>73000</v>
      </c>
      <c r="E3647" s="46">
        <v>45291</v>
      </c>
      <c r="F3647">
        <v>-400</v>
      </c>
      <c r="I3647" t="str">
        <f>INDEX(LedgerMapping[[#All],[Level 3]],MATCH(Actuals[[#This Row],[Sub Ledger]],LedgerMapping[[#All],[Sub Ledger]],0))</f>
        <v>Administration</v>
      </c>
      <c r="J3647" s="22">
        <f>YEAR(Actuals[[#This Row],[Date]])</f>
        <v>2023</v>
      </c>
      <c r="K3647" s="22">
        <f>MONTH(Actuals[[#This Row],[Date]])</f>
        <v>12</v>
      </c>
      <c r="L3647" s="12"/>
    </row>
    <row r="3648" spans="1:12" x14ac:dyDescent="0.3">
      <c r="A3648">
        <v>5</v>
      </c>
      <c r="B3648">
        <v>27073</v>
      </c>
      <c r="C3648">
        <v>6</v>
      </c>
      <c r="D3648">
        <v>73000</v>
      </c>
      <c r="E3648" s="46">
        <v>45322</v>
      </c>
      <c r="F3648">
        <v>-334</v>
      </c>
      <c r="I3648" t="str">
        <f>INDEX(LedgerMapping[[#All],[Level 3]],MATCH(Actuals[[#This Row],[Sub Ledger]],LedgerMapping[[#All],[Sub Ledger]],0))</f>
        <v>Administration</v>
      </c>
      <c r="J3648" s="22">
        <f>YEAR(Actuals[[#This Row],[Date]])</f>
        <v>2024</v>
      </c>
      <c r="K3648" s="22">
        <f>MONTH(Actuals[[#This Row],[Date]])</f>
        <v>1</v>
      </c>
      <c r="L3648" s="12"/>
    </row>
    <row r="3649" spans="1:12" x14ac:dyDescent="0.3">
      <c r="A3649">
        <v>5</v>
      </c>
      <c r="B3649">
        <v>28225</v>
      </c>
      <c r="C3649">
        <v>6</v>
      </c>
      <c r="D3649">
        <v>73000</v>
      </c>
      <c r="E3649" s="46">
        <v>45354</v>
      </c>
      <c r="F3649">
        <v>-471</v>
      </c>
      <c r="I3649" t="str">
        <f>INDEX(LedgerMapping[[#All],[Level 3]],MATCH(Actuals[[#This Row],[Sub Ledger]],LedgerMapping[[#All],[Sub Ledger]],0))</f>
        <v>Administration</v>
      </c>
      <c r="J3649" s="22">
        <f>YEAR(Actuals[[#This Row],[Date]])</f>
        <v>2024</v>
      </c>
      <c r="K3649" s="22">
        <f>MONTH(Actuals[[#This Row],[Date]])</f>
        <v>3</v>
      </c>
      <c r="L3649" s="12"/>
    </row>
    <row r="3650" spans="1:12" x14ac:dyDescent="0.3">
      <c r="A3650">
        <v>5</v>
      </c>
      <c r="B3650">
        <v>29379</v>
      </c>
      <c r="C3650">
        <v>6</v>
      </c>
      <c r="D3650">
        <v>73000</v>
      </c>
      <c r="E3650" s="46">
        <v>45384</v>
      </c>
      <c r="F3650">
        <v>-380</v>
      </c>
      <c r="I3650" t="str">
        <f>INDEX(LedgerMapping[[#All],[Level 3]],MATCH(Actuals[[#This Row],[Sub Ledger]],LedgerMapping[[#All],[Sub Ledger]],0))</f>
        <v>Administration</v>
      </c>
      <c r="J3650" s="22">
        <f>YEAR(Actuals[[#This Row],[Date]])</f>
        <v>2024</v>
      </c>
      <c r="K3650" s="22">
        <f>MONTH(Actuals[[#This Row],[Date]])</f>
        <v>4</v>
      </c>
      <c r="L3650" s="12"/>
    </row>
    <row r="3651" spans="1:12" x14ac:dyDescent="0.3">
      <c r="A3651">
        <v>5</v>
      </c>
      <c r="B3651">
        <v>30505</v>
      </c>
      <c r="C3651">
        <v>6</v>
      </c>
      <c r="D3651">
        <v>73000</v>
      </c>
      <c r="E3651" s="46">
        <v>45415</v>
      </c>
      <c r="F3651">
        <v>-450</v>
      </c>
      <c r="I3651" t="str">
        <f>INDEX(LedgerMapping[[#All],[Level 3]],MATCH(Actuals[[#This Row],[Sub Ledger]],LedgerMapping[[#All],[Sub Ledger]],0))</f>
        <v>Administration</v>
      </c>
      <c r="J3651" s="22">
        <f>YEAR(Actuals[[#This Row],[Date]])</f>
        <v>2024</v>
      </c>
      <c r="K3651" s="22">
        <f>MONTH(Actuals[[#This Row],[Date]])</f>
        <v>5</v>
      </c>
      <c r="L3651" s="12"/>
    </row>
    <row r="3652" spans="1:12" x14ac:dyDescent="0.3">
      <c r="A3652">
        <v>5</v>
      </c>
      <c r="B3652">
        <v>31631</v>
      </c>
      <c r="C3652">
        <v>6</v>
      </c>
      <c r="D3652">
        <v>73000</v>
      </c>
      <c r="E3652" s="46">
        <v>45445</v>
      </c>
      <c r="F3652">
        <v>-532</v>
      </c>
      <c r="I3652" t="str">
        <f>INDEX(LedgerMapping[[#All],[Level 3]],MATCH(Actuals[[#This Row],[Sub Ledger]],LedgerMapping[[#All],[Sub Ledger]],0))</f>
        <v>Administration</v>
      </c>
      <c r="J3652" s="22">
        <f>YEAR(Actuals[[#This Row],[Date]])</f>
        <v>2024</v>
      </c>
      <c r="K3652" s="22">
        <f>MONTH(Actuals[[#This Row],[Date]])</f>
        <v>6</v>
      </c>
      <c r="L3652" s="12"/>
    </row>
    <row r="3653" spans="1:12" x14ac:dyDescent="0.3">
      <c r="A3653">
        <v>5</v>
      </c>
      <c r="B3653">
        <v>32755</v>
      </c>
      <c r="C3653">
        <v>6</v>
      </c>
      <c r="D3653">
        <v>73000</v>
      </c>
      <c r="E3653" s="46">
        <v>45476</v>
      </c>
      <c r="F3653">
        <v>-593</v>
      </c>
      <c r="I3653" t="str">
        <f>INDEX(LedgerMapping[[#All],[Level 3]],MATCH(Actuals[[#This Row],[Sub Ledger]],LedgerMapping[[#All],[Sub Ledger]],0))</f>
        <v>Administration</v>
      </c>
      <c r="J3653" s="22">
        <f>YEAR(Actuals[[#This Row],[Date]])</f>
        <v>2024</v>
      </c>
      <c r="K3653" s="22">
        <f>MONTH(Actuals[[#This Row],[Date]])</f>
        <v>7</v>
      </c>
      <c r="L3653" s="12"/>
    </row>
    <row r="3654" spans="1:12" x14ac:dyDescent="0.3">
      <c r="A3654">
        <v>5</v>
      </c>
      <c r="B3654">
        <v>33879</v>
      </c>
      <c r="C3654">
        <v>6</v>
      </c>
      <c r="D3654">
        <v>73000</v>
      </c>
      <c r="E3654" s="46">
        <v>45507</v>
      </c>
      <c r="F3654">
        <v>-547</v>
      </c>
      <c r="I3654" t="str">
        <f>INDEX(LedgerMapping[[#All],[Level 3]],MATCH(Actuals[[#This Row],[Sub Ledger]],LedgerMapping[[#All],[Sub Ledger]],0))</f>
        <v>Administration</v>
      </c>
      <c r="J3654" s="22">
        <f>YEAR(Actuals[[#This Row],[Date]])</f>
        <v>2024</v>
      </c>
      <c r="K3654" s="22">
        <f>MONTH(Actuals[[#This Row],[Date]])</f>
        <v>8</v>
      </c>
      <c r="L3654" s="12"/>
    </row>
    <row r="3655" spans="1:12" x14ac:dyDescent="0.3">
      <c r="A3655">
        <v>5</v>
      </c>
      <c r="B3655">
        <v>35030</v>
      </c>
      <c r="C3655">
        <v>6</v>
      </c>
      <c r="D3655">
        <v>73000</v>
      </c>
      <c r="E3655" s="46">
        <v>45536</v>
      </c>
      <c r="F3655">
        <v>-399</v>
      </c>
      <c r="I3655" t="str">
        <f>INDEX(LedgerMapping[[#All],[Level 3]],MATCH(Actuals[[#This Row],[Sub Ledger]],LedgerMapping[[#All],[Sub Ledger]],0))</f>
        <v>Administration</v>
      </c>
      <c r="J3655" s="22">
        <f>YEAR(Actuals[[#This Row],[Date]])</f>
        <v>2024</v>
      </c>
      <c r="K3655" s="22">
        <f>MONTH(Actuals[[#This Row],[Date]])</f>
        <v>9</v>
      </c>
      <c r="L3655" s="12"/>
    </row>
    <row r="3656" spans="1:12" x14ac:dyDescent="0.3">
      <c r="A3656">
        <v>5</v>
      </c>
      <c r="B3656">
        <v>36180</v>
      </c>
      <c r="C3656">
        <v>6</v>
      </c>
      <c r="D3656">
        <v>73000</v>
      </c>
      <c r="E3656" s="46">
        <v>45567</v>
      </c>
      <c r="F3656">
        <v>-373</v>
      </c>
      <c r="I3656" t="str">
        <f>INDEX(LedgerMapping[[#All],[Level 3]],MATCH(Actuals[[#This Row],[Sub Ledger]],LedgerMapping[[#All],[Sub Ledger]],0))</f>
        <v>Administration</v>
      </c>
      <c r="J3656" s="22">
        <f>YEAR(Actuals[[#This Row],[Date]])</f>
        <v>2024</v>
      </c>
      <c r="K3656" s="22">
        <f>MONTH(Actuals[[#This Row],[Date]])</f>
        <v>10</v>
      </c>
      <c r="L3656" s="12"/>
    </row>
    <row r="3657" spans="1:12" x14ac:dyDescent="0.3">
      <c r="A3657">
        <v>5</v>
      </c>
      <c r="B3657">
        <v>37330</v>
      </c>
      <c r="C3657">
        <v>6</v>
      </c>
      <c r="D3657">
        <v>73000</v>
      </c>
      <c r="E3657" s="46">
        <v>45597</v>
      </c>
      <c r="F3657">
        <v>-471</v>
      </c>
      <c r="I3657" t="str">
        <f>INDEX(LedgerMapping[[#All],[Level 3]],MATCH(Actuals[[#This Row],[Sub Ledger]],LedgerMapping[[#All],[Sub Ledger]],0))</f>
        <v>Administration</v>
      </c>
      <c r="J3657" s="22">
        <f>YEAR(Actuals[[#This Row],[Date]])</f>
        <v>2024</v>
      </c>
      <c r="K3657" s="22">
        <f>MONTH(Actuals[[#This Row],[Date]])</f>
        <v>11</v>
      </c>
      <c r="L3657" s="12"/>
    </row>
    <row r="3658" spans="1:12" x14ac:dyDescent="0.3">
      <c r="A3658">
        <v>5</v>
      </c>
      <c r="B3658">
        <v>38480</v>
      </c>
      <c r="C3658">
        <v>6</v>
      </c>
      <c r="D3658">
        <v>73000</v>
      </c>
      <c r="E3658" s="46">
        <v>45628</v>
      </c>
      <c r="F3658">
        <v>-395</v>
      </c>
      <c r="I3658" t="str">
        <f>INDEX(LedgerMapping[[#All],[Level 3]],MATCH(Actuals[[#This Row],[Sub Ledger]],LedgerMapping[[#All],[Sub Ledger]],0))</f>
        <v>Administration</v>
      </c>
      <c r="J3658" s="22">
        <f>YEAR(Actuals[[#This Row],[Date]])</f>
        <v>2024</v>
      </c>
      <c r="K3658" s="22">
        <f>MONTH(Actuals[[#This Row],[Date]])</f>
        <v>12</v>
      </c>
      <c r="L3658" s="12"/>
    </row>
    <row r="3659" spans="1:12" x14ac:dyDescent="0.3">
      <c r="A3659">
        <v>5</v>
      </c>
      <c r="B3659">
        <v>410</v>
      </c>
      <c r="C3659">
        <v>6</v>
      </c>
      <c r="D3659">
        <v>74000</v>
      </c>
      <c r="E3659" s="46">
        <v>44562</v>
      </c>
      <c r="F3659">
        <v>-248</v>
      </c>
      <c r="I3659" t="str">
        <f>INDEX(LedgerMapping[[#All],[Level 3]],MATCH(Actuals[[#This Row],[Sub Ledger]],LedgerMapping[[#All],[Sub Ledger]],0))</f>
        <v>Administration</v>
      </c>
      <c r="J3659" s="22">
        <f>YEAR(Actuals[[#This Row],[Date]])</f>
        <v>2022</v>
      </c>
      <c r="K3659" s="22">
        <f>MONTH(Actuals[[#This Row],[Date]])</f>
        <v>1</v>
      </c>
      <c r="L3659" s="12"/>
    </row>
    <row r="3660" spans="1:12" x14ac:dyDescent="0.3">
      <c r="A3660">
        <v>5</v>
      </c>
      <c r="B3660">
        <v>1536</v>
      </c>
      <c r="C3660">
        <v>6</v>
      </c>
      <c r="D3660">
        <v>74000</v>
      </c>
      <c r="E3660" s="46">
        <v>44593</v>
      </c>
      <c r="F3660">
        <v>-175</v>
      </c>
      <c r="I3660" t="str">
        <f>INDEX(LedgerMapping[[#All],[Level 3]],MATCH(Actuals[[#This Row],[Sub Ledger]],LedgerMapping[[#All],[Sub Ledger]],0))</f>
        <v>Administration</v>
      </c>
      <c r="J3660" s="22">
        <f>YEAR(Actuals[[#This Row],[Date]])</f>
        <v>2022</v>
      </c>
      <c r="K3660" s="22">
        <f>MONTH(Actuals[[#This Row],[Date]])</f>
        <v>2</v>
      </c>
      <c r="L3660" s="12"/>
    </row>
    <row r="3661" spans="1:12" x14ac:dyDescent="0.3">
      <c r="A3661">
        <v>5</v>
      </c>
      <c r="B3661">
        <v>2654</v>
      </c>
      <c r="C3661">
        <v>6</v>
      </c>
      <c r="D3661">
        <v>74000</v>
      </c>
      <c r="E3661" s="46">
        <v>44624</v>
      </c>
      <c r="F3661">
        <v>-180</v>
      </c>
      <c r="I3661" t="str">
        <f>INDEX(LedgerMapping[[#All],[Level 3]],MATCH(Actuals[[#This Row],[Sub Ledger]],LedgerMapping[[#All],[Sub Ledger]],0))</f>
        <v>Administration</v>
      </c>
      <c r="J3661" s="22">
        <f>YEAR(Actuals[[#This Row],[Date]])</f>
        <v>2022</v>
      </c>
      <c r="K3661" s="22">
        <f>MONTH(Actuals[[#This Row],[Date]])</f>
        <v>3</v>
      </c>
      <c r="L3661" s="12"/>
    </row>
    <row r="3662" spans="1:12" x14ac:dyDescent="0.3">
      <c r="A3662">
        <v>5</v>
      </c>
      <c r="B3662">
        <v>3776</v>
      </c>
      <c r="C3662">
        <v>6</v>
      </c>
      <c r="D3662">
        <v>74000</v>
      </c>
      <c r="E3662" s="46">
        <v>44654</v>
      </c>
      <c r="F3662">
        <v>-188</v>
      </c>
      <c r="I3662" t="str">
        <f>INDEX(LedgerMapping[[#All],[Level 3]],MATCH(Actuals[[#This Row],[Sub Ledger]],LedgerMapping[[#All],[Sub Ledger]],0))</f>
        <v>Administration</v>
      </c>
      <c r="J3662" s="22">
        <f>YEAR(Actuals[[#This Row],[Date]])</f>
        <v>2022</v>
      </c>
      <c r="K3662" s="22">
        <f>MONTH(Actuals[[#This Row],[Date]])</f>
        <v>4</v>
      </c>
      <c r="L3662" s="12"/>
    </row>
    <row r="3663" spans="1:12" x14ac:dyDescent="0.3">
      <c r="A3663">
        <v>5</v>
      </c>
      <c r="B3663">
        <v>4899</v>
      </c>
      <c r="C3663">
        <v>6</v>
      </c>
      <c r="D3663">
        <v>74000</v>
      </c>
      <c r="E3663" s="46">
        <v>44685</v>
      </c>
      <c r="F3663">
        <v>-166</v>
      </c>
      <c r="I3663" t="str">
        <f>INDEX(LedgerMapping[[#All],[Level 3]],MATCH(Actuals[[#This Row],[Sub Ledger]],LedgerMapping[[#All],[Sub Ledger]],0))</f>
        <v>Administration</v>
      </c>
      <c r="J3663" s="22">
        <f>YEAR(Actuals[[#This Row],[Date]])</f>
        <v>2022</v>
      </c>
      <c r="K3663" s="22">
        <f>MONTH(Actuals[[#This Row],[Date]])</f>
        <v>5</v>
      </c>
      <c r="L3663" s="12"/>
    </row>
    <row r="3664" spans="1:12" x14ac:dyDescent="0.3">
      <c r="A3664">
        <v>5</v>
      </c>
      <c r="B3664">
        <v>6023</v>
      </c>
      <c r="C3664">
        <v>6</v>
      </c>
      <c r="D3664">
        <v>74000</v>
      </c>
      <c r="E3664" s="46">
        <v>44715</v>
      </c>
      <c r="F3664">
        <v>-261</v>
      </c>
      <c r="I3664" t="str">
        <f>INDEX(LedgerMapping[[#All],[Level 3]],MATCH(Actuals[[#This Row],[Sub Ledger]],LedgerMapping[[#All],[Sub Ledger]],0))</f>
        <v>Administration</v>
      </c>
      <c r="J3664" s="22">
        <f>YEAR(Actuals[[#This Row],[Date]])</f>
        <v>2022</v>
      </c>
      <c r="K3664" s="22">
        <f>MONTH(Actuals[[#This Row],[Date]])</f>
        <v>6</v>
      </c>
      <c r="L3664" s="12"/>
    </row>
    <row r="3665" spans="1:12" x14ac:dyDescent="0.3">
      <c r="A3665">
        <v>5</v>
      </c>
      <c r="B3665">
        <v>7146</v>
      </c>
      <c r="C3665">
        <v>6</v>
      </c>
      <c r="D3665">
        <v>74000</v>
      </c>
      <c r="E3665" s="46">
        <v>44746</v>
      </c>
      <c r="F3665">
        <v>-267</v>
      </c>
      <c r="I3665" t="str">
        <f>INDEX(LedgerMapping[[#All],[Level 3]],MATCH(Actuals[[#This Row],[Sub Ledger]],LedgerMapping[[#All],[Sub Ledger]],0))</f>
        <v>Administration</v>
      </c>
      <c r="J3665" s="22">
        <f>YEAR(Actuals[[#This Row],[Date]])</f>
        <v>2022</v>
      </c>
      <c r="K3665" s="22">
        <f>MONTH(Actuals[[#This Row],[Date]])</f>
        <v>7</v>
      </c>
      <c r="L3665" s="12"/>
    </row>
    <row r="3666" spans="1:12" x14ac:dyDescent="0.3">
      <c r="A3666">
        <v>5</v>
      </c>
      <c r="B3666">
        <v>8267</v>
      </c>
      <c r="C3666">
        <v>6</v>
      </c>
      <c r="D3666">
        <v>74000</v>
      </c>
      <c r="E3666" s="46">
        <v>44777</v>
      </c>
      <c r="F3666">
        <v>-215</v>
      </c>
      <c r="I3666" t="str">
        <f>INDEX(LedgerMapping[[#All],[Level 3]],MATCH(Actuals[[#This Row],[Sub Ledger]],LedgerMapping[[#All],[Sub Ledger]],0))</f>
        <v>Administration</v>
      </c>
      <c r="J3666" s="22">
        <f>YEAR(Actuals[[#This Row],[Date]])</f>
        <v>2022</v>
      </c>
      <c r="K3666" s="22">
        <f>MONTH(Actuals[[#This Row],[Date]])</f>
        <v>8</v>
      </c>
      <c r="L3666" s="12"/>
    </row>
    <row r="3667" spans="1:12" x14ac:dyDescent="0.3">
      <c r="A3667">
        <v>5</v>
      </c>
      <c r="B3667">
        <v>9386</v>
      </c>
      <c r="C3667">
        <v>6</v>
      </c>
      <c r="D3667">
        <v>74000</v>
      </c>
      <c r="E3667" s="46">
        <v>44805</v>
      </c>
      <c r="F3667">
        <v>-208</v>
      </c>
      <c r="I3667" t="str">
        <f>INDEX(LedgerMapping[[#All],[Level 3]],MATCH(Actuals[[#This Row],[Sub Ledger]],LedgerMapping[[#All],[Sub Ledger]],0))</f>
        <v>Administration</v>
      </c>
      <c r="J3667" s="22">
        <f>YEAR(Actuals[[#This Row],[Date]])</f>
        <v>2022</v>
      </c>
      <c r="K3667" s="22">
        <f>MONTH(Actuals[[#This Row],[Date]])</f>
        <v>9</v>
      </c>
      <c r="L3667" s="12"/>
    </row>
    <row r="3668" spans="1:12" x14ac:dyDescent="0.3">
      <c r="A3668">
        <v>5</v>
      </c>
      <c r="B3668">
        <v>10501</v>
      </c>
      <c r="C3668">
        <v>6</v>
      </c>
      <c r="D3668">
        <v>74000</v>
      </c>
      <c r="E3668" s="46">
        <v>44836</v>
      </c>
      <c r="F3668">
        <v>-270</v>
      </c>
      <c r="I3668" t="str">
        <f>INDEX(LedgerMapping[[#All],[Level 3]],MATCH(Actuals[[#This Row],[Sub Ledger]],LedgerMapping[[#All],[Sub Ledger]],0))</f>
        <v>Administration</v>
      </c>
      <c r="J3668" s="22">
        <f>YEAR(Actuals[[#This Row],[Date]])</f>
        <v>2022</v>
      </c>
      <c r="K3668" s="22">
        <f>MONTH(Actuals[[#This Row],[Date]])</f>
        <v>10</v>
      </c>
      <c r="L3668" s="12"/>
    </row>
    <row r="3669" spans="1:12" x14ac:dyDescent="0.3">
      <c r="A3669">
        <v>5</v>
      </c>
      <c r="B3669">
        <v>11626</v>
      </c>
      <c r="C3669">
        <v>6</v>
      </c>
      <c r="D3669">
        <v>74000</v>
      </c>
      <c r="E3669" s="46">
        <v>44866</v>
      </c>
      <c r="F3669">
        <v>-173</v>
      </c>
      <c r="I3669" t="str">
        <f>INDEX(LedgerMapping[[#All],[Level 3]],MATCH(Actuals[[#This Row],[Sub Ledger]],LedgerMapping[[#All],[Sub Ledger]],0))</f>
        <v>Administration</v>
      </c>
      <c r="J3669" s="22">
        <f>YEAR(Actuals[[#This Row],[Date]])</f>
        <v>2022</v>
      </c>
      <c r="K3669" s="22">
        <f>MONTH(Actuals[[#This Row],[Date]])</f>
        <v>11</v>
      </c>
      <c r="L3669" s="12"/>
    </row>
    <row r="3670" spans="1:12" x14ac:dyDescent="0.3">
      <c r="A3670">
        <v>5</v>
      </c>
      <c r="B3670">
        <v>12754</v>
      </c>
      <c r="C3670">
        <v>6</v>
      </c>
      <c r="D3670">
        <v>74000</v>
      </c>
      <c r="E3670" s="46">
        <v>44897</v>
      </c>
      <c r="F3670">
        <v>-210</v>
      </c>
      <c r="I3670" t="str">
        <f>INDEX(LedgerMapping[[#All],[Level 3]],MATCH(Actuals[[#This Row],[Sub Ledger]],LedgerMapping[[#All],[Sub Ledger]],0))</f>
        <v>Administration</v>
      </c>
      <c r="J3670" s="22">
        <f>YEAR(Actuals[[#This Row],[Date]])</f>
        <v>2022</v>
      </c>
      <c r="K3670" s="22">
        <f>MONTH(Actuals[[#This Row],[Date]])</f>
        <v>12</v>
      </c>
      <c r="L3670" s="12"/>
    </row>
    <row r="3671" spans="1:12" x14ac:dyDescent="0.3">
      <c r="A3671">
        <v>5</v>
      </c>
      <c r="B3671">
        <v>13752</v>
      </c>
      <c r="C3671">
        <v>6</v>
      </c>
      <c r="D3671">
        <v>74000</v>
      </c>
      <c r="E3671" s="46">
        <v>44927</v>
      </c>
      <c r="F3671">
        <v>-326</v>
      </c>
      <c r="I3671" t="str">
        <f>INDEX(LedgerMapping[[#All],[Level 3]],MATCH(Actuals[[#This Row],[Sub Ledger]],LedgerMapping[[#All],[Sub Ledger]],0))</f>
        <v>Administration</v>
      </c>
      <c r="J3671" s="22">
        <f>YEAR(Actuals[[#This Row],[Date]])</f>
        <v>2023</v>
      </c>
      <c r="K3671" s="22">
        <f>MONTH(Actuals[[#This Row],[Date]])</f>
        <v>1</v>
      </c>
      <c r="L3671" s="12"/>
    </row>
    <row r="3672" spans="1:12" x14ac:dyDescent="0.3">
      <c r="A3672">
        <v>5</v>
      </c>
      <c r="B3672">
        <v>14762</v>
      </c>
      <c r="C3672">
        <v>6</v>
      </c>
      <c r="D3672">
        <v>74000</v>
      </c>
      <c r="E3672" s="46">
        <v>44958</v>
      </c>
      <c r="F3672">
        <v>-240</v>
      </c>
      <c r="I3672" t="str">
        <f>INDEX(LedgerMapping[[#All],[Level 3]],MATCH(Actuals[[#This Row],[Sub Ledger]],LedgerMapping[[#All],[Sub Ledger]],0))</f>
        <v>Administration</v>
      </c>
      <c r="J3672" s="22">
        <f>YEAR(Actuals[[#This Row],[Date]])</f>
        <v>2023</v>
      </c>
      <c r="K3672" s="22">
        <f>MONTH(Actuals[[#This Row],[Date]])</f>
        <v>2</v>
      </c>
      <c r="L3672" s="12"/>
    </row>
    <row r="3673" spans="1:12" x14ac:dyDescent="0.3">
      <c r="A3673">
        <v>5</v>
      </c>
      <c r="B3673">
        <v>15742</v>
      </c>
      <c r="C3673">
        <v>6</v>
      </c>
      <c r="D3673">
        <v>74000</v>
      </c>
      <c r="E3673" s="46">
        <v>44988</v>
      </c>
      <c r="F3673">
        <v>-202</v>
      </c>
      <c r="I3673" t="str">
        <f>INDEX(LedgerMapping[[#All],[Level 3]],MATCH(Actuals[[#This Row],[Sub Ledger]],LedgerMapping[[#All],[Sub Ledger]],0))</f>
        <v>Administration</v>
      </c>
      <c r="J3673" s="22">
        <f>YEAR(Actuals[[#This Row],[Date]])</f>
        <v>2023</v>
      </c>
      <c r="K3673" s="22">
        <f>MONTH(Actuals[[#This Row],[Date]])</f>
        <v>3</v>
      </c>
      <c r="L3673" s="12"/>
    </row>
    <row r="3674" spans="1:12" x14ac:dyDescent="0.3">
      <c r="A3674">
        <v>5</v>
      </c>
      <c r="B3674">
        <v>16774</v>
      </c>
      <c r="C3674">
        <v>6</v>
      </c>
      <c r="D3674">
        <v>74000</v>
      </c>
      <c r="E3674" s="46">
        <v>45018</v>
      </c>
      <c r="F3674">
        <v>-298</v>
      </c>
      <c r="I3674" t="str">
        <f>INDEX(LedgerMapping[[#All],[Level 3]],MATCH(Actuals[[#This Row],[Sub Ledger]],LedgerMapping[[#All],[Sub Ledger]],0))</f>
        <v>Administration</v>
      </c>
      <c r="J3674" s="22">
        <f>YEAR(Actuals[[#This Row],[Date]])</f>
        <v>2023</v>
      </c>
      <c r="K3674" s="22">
        <f>MONTH(Actuals[[#This Row],[Date]])</f>
        <v>4</v>
      </c>
      <c r="L3674" s="12"/>
    </row>
    <row r="3675" spans="1:12" x14ac:dyDescent="0.3">
      <c r="A3675">
        <v>5</v>
      </c>
      <c r="B3675">
        <v>17805</v>
      </c>
      <c r="C3675">
        <v>6</v>
      </c>
      <c r="D3675">
        <v>74000</v>
      </c>
      <c r="E3675" s="46">
        <v>45049</v>
      </c>
      <c r="F3675">
        <v>-266</v>
      </c>
      <c r="I3675" t="str">
        <f>INDEX(LedgerMapping[[#All],[Level 3]],MATCH(Actuals[[#This Row],[Sub Ledger]],LedgerMapping[[#All],[Sub Ledger]],0))</f>
        <v>Administration</v>
      </c>
      <c r="J3675" s="22">
        <f>YEAR(Actuals[[#This Row],[Date]])</f>
        <v>2023</v>
      </c>
      <c r="K3675" s="22">
        <f>MONTH(Actuals[[#This Row],[Date]])</f>
        <v>5</v>
      </c>
      <c r="L3675" s="12"/>
    </row>
    <row r="3676" spans="1:12" x14ac:dyDescent="0.3">
      <c r="A3676">
        <v>5</v>
      </c>
      <c r="B3676">
        <v>18809</v>
      </c>
      <c r="C3676">
        <v>6</v>
      </c>
      <c r="D3676">
        <v>74000</v>
      </c>
      <c r="E3676" s="46">
        <v>45079</v>
      </c>
      <c r="F3676">
        <v>-344</v>
      </c>
      <c r="I3676" t="str">
        <f>INDEX(LedgerMapping[[#All],[Level 3]],MATCH(Actuals[[#This Row],[Sub Ledger]],LedgerMapping[[#All],[Sub Ledger]],0))</f>
        <v>Administration</v>
      </c>
      <c r="J3676" s="22">
        <f>YEAR(Actuals[[#This Row],[Date]])</f>
        <v>2023</v>
      </c>
      <c r="K3676" s="22">
        <f>MONTH(Actuals[[#This Row],[Date]])</f>
        <v>6</v>
      </c>
      <c r="L3676" s="12"/>
    </row>
    <row r="3677" spans="1:12" x14ac:dyDescent="0.3">
      <c r="A3677">
        <v>5</v>
      </c>
      <c r="B3677">
        <v>19837</v>
      </c>
      <c r="C3677">
        <v>6</v>
      </c>
      <c r="D3677">
        <v>74000</v>
      </c>
      <c r="E3677" s="46">
        <v>45110</v>
      </c>
      <c r="F3677">
        <v>-250</v>
      </c>
      <c r="I3677" t="str">
        <f>INDEX(LedgerMapping[[#All],[Level 3]],MATCH(Actuals[[#This Row],[Sub Ledger]],LedgerMapping[[#All],[Sub Ledger]],0))</f>
        <v>Administration</v>
      </c>
      <c r="J3677" s="22">
        <f>YEAR(Actuals[[#This Row],[Date]])</f>
        <v>2023</v>
      </c>
      <c r="K3677" s="22">
        <f>MONTH(Actuals[[#This Row],[Date]])</f>
        <v>7</v>
      </c>
      <c r="L3677" s="12"/>
    </row>
    <row r="3678" spans="1:12" x14ac:dyDescent="0.3">
      <c r="A3678">
        <v>5</v>
      </c>
      <c r="B3678">
        <v>20867</v>
      </c>
      <c r="C3678">
        <v>6</v>
      </c>
      <c r="D3678">
        <v>74000</v>
      </c>
      <c r="E3678" s="46">
        <v>45141</v>
      </c>
      <c r="F3678">
        <v>-336</v>
      </c>
      <c r="I3678" t="str">
        <f>INDEX(LedgerMapping[[#All],[Level 3]],MATCH(Actuals[[#This Row],[Sub Ledger]],LedgerMapping[[#All],[Sub Ledger]],0))</f>
        <v>Administration</v>
      </c>
      <c r="J3678" s="22">
        <f>YEAR(Actuals[[#This Row],[Date]])</f>
        <v>2023</v>
      </c>
      <c r="K3678" s="22">
        <f>MONTH(Actuals[[#This Row],[Date]])</f>
        <v>8</v>
      </c>
      <c r="L3678" s="12"/>
    </row>
    <row r="3679" spans="1:12" x14ac:dyDescent="0.3">
      <c r="A3679">
        <v>5</v>
      </c>
      <c r="B3679">
        <v>21868</v>
      </c>
      <c r="C3679">
        <v>6</v>
      </c>
      <c r="D3679">
        <v>74000</v>
      </c>
      <c r="E3679" s="46">
        <v>45169</v>
      </c>
      <c r="F3679">
        <v>-226</v>
      </c>
      <c r="I3679" t="str">
        <f>INDEX(LedgerMapping[[#All],[Level 3]],MATCH(Actuals[[#This Row],[Sub Ledger]],LedgerMapping[[#All],[Sub Ledger]],0))</f>
        <v>Administration</v>
      </c>
      <c r="J3679" s="22">
        <f>YEAR(Actuals[[#This Row],[Date]])</f>
        <v>2023</v>
      </c>
      <c r="K3679" s="22">
        <f>MONTH(Actuals[[#This Row],[Date]])</f>
        <v>8</v>
      </c>
      <c r="L3679" s="12"/>
    </row>
    <row r="3680" spans="1:12" x14ac:dyDescent="0.3">
      <c r="A3680">
        <v>5</v>
      </c>
      <c r="B3680">
        <v>22845</v>
      </c>
      <c r="C3680">
        <v>6</v>
      </c>
      <c r="D3680">
        <v>74000</v>
      </c>
      <c r="E3680" s="46">
        <v>45200</v>
      </c>
      <c r="F3680">
        <v>-359</v>
      </c>
      <c r="I3680" t="str">
        <f>INDEX(LedgerMapping[[#All],[Level 3]],MATCH(Actuals[[#This Row],[Sub Ledger]],LedgerMapping[[#All],[Sub Ledger]],0))</f>
        <v>Administration</v>
      </c>
      <c r="J3680" s="22">
        <f>YEAR(Actuals[[#This Row],[Date]])</f>
        <v>2023</v>
      </c>
      <c r="K3680" s="22">
        <f>MONTH(Actuals[[#This Row],[Date]])</f>
        <v>10</v>
      </c>
      <c r="L3680" s="12"/>
    </row>
    <row r="3681" spans="1:12" x14ac:dyDescent="0.3">
      <c r="A3681">
        <v>5</v>
      </c>
      <c r="B3681">
        <v>23850</v>
      </c>
      <c r="C3681">
        <v>6</v>
      </c>
      <c r="D3681">
        <v>74000</v>
      </c>
      <c r="E3681" s="46">
        <v>45230</v>
      </c>
      <c r="F3681">
        <v>-230</v>
      </c>
      <c r="I3681" t="str">
        <f>INDEX(LedgerMapping[[#All],[Level 3]],MATCH(Actuals[[#This Row],[Sub Ledger]],LedgerMapping[[#All],[Sub Ledger]],0))</f>
        <v>Administration</v>
      </c>
      <c r="J3681" s="22">
        <f>YEAR(Actuals[[#This Row],[Date]])</f>
        <v>2023</v>
      </c>
      <c r="K3681" s="22">
        <f>MONTH(Actuals[[#This Row],[Date]])</f>
        <v>10</v>
      </c>
      <c r="L3681" s="12"/>
    </row>
    <row r="3682" spans="1:12" x14ac:dyDescent="0.3">
      <c r="A3682">
        <v>5</v>
      </c>
      <c r="B3682">
        <v>24879</v>
      </c>
      <c r="C3682">
        <v>6</v>
      </c>
      <c r="D3682">
        <v>74000</v>
      </c>
      <c r="E3682" s="46">
        <v>45261</v>
      </c>
      <c r="F3682">
        <v>-268</v>
      </c>
      <c r="I3682" t="str">
        <f>INDEX(LedgerMapping[[#All],[Level 3]],MATCH(Actuals[[#This Row],[Sub Ledger]],LedgerMapping[[#All],[Sub Ledger]],0))</f>
        <v>Administration</v>
      </c>
      <c r="J3682" s="22">
        <f>YEAR(Actuals[[#This Row],[Date]])</f>
        <v>2023</v>
      </c>
      <c r="K3682" s="22">
        <f>MONTH(Actuals[[#This Row],[Date]])</f>
        <v>12</v>
      </c>
      <c r="L3682" s="12"/>
    </row>
    <row r="3683" spans="1:12" x14ac:dyDescent="0.3">
      <c r="A3683">
        <v>5</v>
      </c>
      <c r="B3683">
        <v>25943</v>
      </c>
      <c r="C3683">
        <v>6</v>
      </c>
      <c r="D3683">
        <v>74000</v>
      </c>
      <c r="E3683" s="46">
        <v>45291</v>
      </c>
      <c r="F3683">
        <v>-320</v>
      </c>
      <c r="I3683" t="str">
        <f>INDEX(LedgerMapping[[#All],[Level 3]],MATCH(Actuals[[#This Row],[Sub Ledger]],LedgerMapping[[#All],[Sub Ledger]],0))</f>
        <v>Administration</v>
      </c>
      <c r="J3683" s="22">
        <f>YEAR(Actuals[[#This Row],[Date]])</f>
        <v>2023</v>
      </c>
      <c r="K3683" s="22">
        <f>MONTH(Actuals[[#This Row],[Date]])</f>
        <v>12</v>
      </c>
      <c r="L3683" s="12"/>
    </row>
    <row r="3684" spans="1:12" x14ac:dyDescent="0.3">
      <c r="A3684">
        <v>5</v>
      </c>
      <c r="B3684">
        <v>27074</v>
      </c>
      <c r="C3684">
        <v>6</v>
      </c>
      <c r="D3684">
        <v>74000</v>
      </c>
      <c r="E3684" s="46">
        <v>45322</v>
      </c>
      <c r="F3684">
        <v>-267</v>
      </c>
      <c r="I3684" t="str">
        <f>INDEX(LedgerMapping[[#All],[Level 3]],MATCH(Actuals[[#This Row],[Sub Ledger]],LedgerMapping[[#All],[Sub Ledger]],0))</f>
        <v>Administration</v>
      </c>
      <c r="J3684" s="22">
        <f>YEAR(Actuals[[#This Row],[Date]])</f>
        <v>2024</v>
      </c>
      <c r="K3684" s="22">
        <f>MONTH(Actuals[[#This Row],[Date]])</f>
        <v>1</v>
      </c>
      <c r="L3684" s="12"/>
    </row>
    <row r="3685" spans="1:12" x14ac:dyDescent="0.3">
      <c r="A3685">
        <v>5</v>
      </c>
      <c r="B3685">
        <v>28226</v>
      </c>
      <c r="C3685">
        <v>6</v>
      </c>
      <c r="D3685">
        <v>74000</v>
      </c>
      <c r="E3685" s="46">
        <v>45354</v>
      </c>
      <c r="F3685">
        <v>-342</v>
      </c>
      <c r="I3685" t="str">
        <f>INDEX(LedgerMapping[[#All],[Level 3]],MATCH(Actuals[[#This Row],[Sub Ledger]],LedgerMapping[[#All],[Sub Ledger]],0))</f>
        <v>Administration</v>
      </c>
      <c r="J3685" s="22">
        <f>YEAR(Actuals[[#This Row],[Date]])</f>
        <v>2024</v>
      </c>
      <c r="K3685" s="22">
        <f>MONTH(Actuals[[#This Row],[Date]])</f>
        <v>3</v>
      </c>
      <c r="L3685" s="12"/>
    </row>
    <row r="3686" spans="1:12" x14ac:dyDescent="0.3">
      <c r="A3686">
        <v>5</v>
      </c>
      <c r="B3686">
        <v>29380</v>
      </c>
      <c r="C3686">
        <v>6</v>
      </c>
      <c r="D3686">
        <v>74000</v>
      </c>
      <c r="E3686" s="46">
        <v>45384</v>
      </c>
      <c r="F3686">
        <v>-269</v>
      </c>
      <c r="I3686" t="str">
        <f>INDEX(LedgerMapping[[#All],[Level 3]],MATCH(Actuals[[#This Row],[Sub Ledger]],LedgerMapping[[#All],[Sub Ledger]],0))</f>
        <v>Administration</v>
      </c>
      <c r="J3686" s="22">
        <f>YEAR(Actuals[[#This Row],[Date]])</f>
        <v>2024</v>
      </c>
      <c r="K3686" s="22">
        <f>MONTH(Actuals[[#This Row],[Date]])</f>
        <v>4</v>
      </c>
      <c r="L3686" s="12"/>
    </row>
    <row r="3687" spans="1:12" x14ac:dyDescent="0.3">
      <c r="A3687">
        <v>5</v>
      </c>
      <c r="B3687">
        <v>30506</v>
      </c>
      <c r="C3687">
        <v>6</v>
      </c>
      <c r="D3687">
        <v>74000</v>
      </c>
      <c r="E3687" s="46">
        <v>45415</v>
      </c>
      <c r="F3687">
        <v>-378</v>
      </c>
      <c r="I3687" t="str">
        <f>INDEX(LedgerMapping[[#All],[Level 3]],MATCH(Actuals[[#This Row],[Sub Ledger]],LedgerMapping[[#All],[Sub Ledger]],0))</f>
        <v>Administration</v>
      </c>
      <c r="J3687" s="22">
        <f>YEAR(Actuals[[#This Row],[Date]])</f>
        <v>2024</v>
      </c>
      <c r="K3687" s="22">
        <f>MONTH(Actuals[[#This Row],[Date]])</f>
        <v>5</v>
      </c>
      <c r="L3687" s="12"/>
    </row>
    <row r="3688" spans="1:12" x14ac:dyDescent="0.3">
      <c r="A3688">
        <v>5</v>
      </c>
      <c r="B3688">
        <v>31632</v>
      </c>
      <c r="C3688">
        <v>6</v>
      </c>
      <c r="D3688">
        <v>74000</v>
      </c>
      <c r="E3688" s="46">
        <v>45445</v>
      </c>
      <c r="F3688">
        <v>-388</v>
      </c>
      <c r="I3688" t="str">
        <f>INDEX(LedgerMapping[[#All],[Level 3]],MATCH(Actuals[[#This Row],[Sub Ledger]],LedgerMapping[[#All],[Sub Ledger]],0))</f>
        <v>Administration</v>
      </c>
      <c r="J3688" s="22">
        <f>YEAR(Actuals[[#This Row],[Date]])</f>
        <v>2024</v>
      </c>
      <c r="K3688" s="22">
        <f>MONTH(Actuals[[#This Row],[Date]])</f>
        <v>6</v>
      </c>
      <c r="L3688" s="12"/>
    </row>
    <row r="3689" spans="1:12" x14ac:dyDescent="0.3">
      <c r="A3689">
        <v>5</v>
      </c>
      <c r="B3689">
        <v>32756</v>
      </c>
      <c r="C3689">
        <v>6</v>
      </c>
      <c r="D3689">
        <v>74000</v>
      </c>
      <c r="E3689" s="46">
        <v>45476</v>
      </c>
      <c r="F3689">
        <v>-434</v>
      </c>
      <c r="I3689" t="str">
        <f>INDEX(LedgerMapping[[#All],[Level 3]],MATCH(Actuals[[#This Row],[Sub Ledger]],LedgerMapping[[#All],[Sub Ledger]],0))</f>
        <v>Administration</v>
      </c>
      <c r="J3689" s="22">
        <f>YEAR(Actuals[[#This Row],[Date]])</f>
        <v>2024</v>
      </c>
      <c r="K3689" s="22">
        <f>MONTH(Actuals[[#This Row],[Date]])</f>
        <v>7</v>
      </c>
      <c r="L3689" s="12"/>
    </row>
    <row r="3690" spans="1:12" x14ac:dyDescent="0.3">
      <c r="A3690">
        <v>5</v>
      </c>
      <c r="B3690">
        <v>33880</v>
      </c>
      <c r="C3690">
        <v>6</v>
      </c>
      <c r="D3690">
        <v>74000</v>
      </c>
      <c r="E3690" s="46">
        <v>45507</v>
      </c>
      <c r="F3690">
        <v>-405</v>
      </c>
      <c r="I3690" t="str">
        <f>INDEX(LedgerMapping[[#All],[Level 3]],MATCH(Actuals[[#This Row],[Sub Ledger]],LedgerMapping[[#All],[Sub Ledger]],0))</f>
        <v>Administration</v>
      </c>
      <c r="J3690" s="22">
        <f>YEAR(Actuals[[#This Row],[Date]])</f>
        <v>2024</v>
      </c>
      <c r="K3690" s="22">
        <f>MONTH(Actuals[[#This Row],[Date]])</f>
        <v>8</v>
      </c>
      <c r="L3690" s="12"/>
    </row>
    <row r="3691" spans="1:12" x14ac:dyDescent="0.3">
      <c r="A3691">
        <v>5</v>
      </c>
      <c r="B3691">
        <v>35031</v>
      </c>
      <c r="C3691">
        <v>6</v>
      </c>
      <c r="D3691">
        <v>74000</v>
      </c>
      <c r="E3691" s="46">
        <v>45536</v>
      </c>
      <c r="F3691">
        <v>-334</v>
      </c>
      <c r="I3691" t="str">
        <f>INDEX(LedgerMapping[[#All],[Level 3]],MATCH(Actuals[[#This Row],[Sub Ledger]],LedgerMapping[[#All],[Sub Ledger]],0))</f>
        <v>Administration</v>
      </c>
      <c r="J3691" s="22">
        <f>YEAR(Actuals[[#This Row],[Date]])</f>
        <v>2024</v>
      </c>
      <c r="K3691" s="22">
        <f>MONTH(Actuals[[#This Row],[Date]])</f>
        <v>9</v>
      </c>
      <c r="L3691" s="12"/>
    </row>
    <row r="3692" spans="1:12" x14ac:dyDescent="0.3">
      <c r="A3692">
        <v>5</v>
      </c>
      <c r="B3692">
        <v>36181</v>
      </c>
      <c r="C3692">
        <v>6</v>
      </c>
      <c r="D3692">
        <v>74000</v>
      </c>
      <c r="E3692" s="46">
        <v>45567</v>
      </c>
      <c r="F3692">
        <v>-302</v>
      </c>
      <c r="I3692" t="str">
        <f>INDEX(LedgerMapping[[#All],[Level 3]],MATCH(Actuals[[#This Row],[Sub Ledger]],LedgerMapping[[#All],[Sub Ledger]],0))</f>
        <v>Administration</v>
      </c>
      <c r="J3692" s="22">
        <f>YEAR(Actuals[[#This Row],[Date]])</f>
        <v>2024</v>
      </c>
      <c r="K3692" s="22">
        <f>MONTH(Actuals[[#This Row],[Date]])</f>
        <v>10</v>
      </c>
      <c r="L3692" s="12"/>
    </row>
    <row r="3693" spans="1:12" x14ac:dyDescent="0.3">
      <c r="A3693">
        <v>5</v>
      </c>
      <c r="B3693">
        <v>37331</v>
      </c>
      <c r="C3693">
        <v>6</v>
      </c>
      <c r="D3693">
        <v>74000</v>
      </c>
      <c r="E3693" s="46">
        <v>45597</v>
      </c>
      <c r="F3693">
        <v>-338</v>
      </c>
      <c r="I3693" t="str">
        <f>INDEX(LedgerMapping[[#All],[Level 3]],MATCH(Actuals[[#This Row],[Sub Ledger]],LedgerMapping[[#All],[Sub Ledger]],0))</f>
        <v>Administration</v>
      </c>
      <c r="J3693" s="22">
        <f>YEAR(Actuals[[#This Row],[Date]])</f>
        <v>2024</v>
      </c>
      <c r="K3693" s="22">
        <f>MONTH(Actuals[[#This Row],[Date]])</f>
        <v>11</v>
      </c>
      <c r="L3693" s="12"/>
    </row>
    <row r="3694" spans="1:12" x14ac:dyDescent="0.3">
      <c r="A3694">
        <v>5</v>
      </c>
      <c r="B3694">
        <v>38481</v>
      </c>
      <c r="C3694">
        <v>6</v>
      </c>
      <c r="D3694">
        <v>74000</v>
      </c>
      <c r="E3694" s="46">
        <v>45628</v>
      </c>
      <c r="F3694">
        <v>-281</v>
      </c>
      <c r="I3694" t="str">
        <f>INDEX(LedgerMapping[[#All],[Level 3]],MATCH(Actuals[[#This Row],[Sub Ledger]],LedgerMapping[[#All],[Sub Ledger]],0))</f>
        <v>Administration</v>
      </c>
      <c r="J3694" s="22">
        <f>YEAR(Actuals[[#This Row],[Date]])</f>
        <v>2024</v>
      </c>
      <c r="K3694" s="22">
        <f>MONTH(Actuals[[#This Row],[Date]])</f>
        <v>12</v>
      </c>
      <c r="L3694" s="12"/>
    </row>
    <row r="3695" spans="1:12" x14ac:dyDescent="0.3">
      <c r="A3695">
        <v>5</v>
      </c>
      <c r="B3695">
        <v>411</v>
      </c>
      <c r="C3695">
        <v>6</v>
      </c>
      <c r="D3695">
        <v>76000</v>
      </c>
      <c r="E3695" s="46">
        <v>44562</v>
      </c>
      <c r="F3695">
        <v>-846</v>
      </c>
      <c r="I3695" t="str">
        <f>INDEX(LedgerMapping[[#All],[Level 3]],MATCH(Actuals[[#This Row],[Sub Ledger]],LedgerMapping[[#All],[Sub Ledger]],0))</f>
        <v>Administration</v>
      </c>
      <c r="J3695" s="22">
        <f>YEAR(Actuals[[#This Row],[Date]])</f>
        <v>2022</v>
      </c>
      <c r="K3695" s="22">
        <f>MONTH(Actuals[[#This Row],[Date]])</f>
        <v>1</v>
      </c>
      <c r="L3695" s="12"/>
    </row>
    <row r="3696" spans="1:12" x14ac:dyDescent="0.3">
      <c r="A3696">
        <v>5</v>
      </c>
      <c r="B3696">
        <v>1537</v>
      </c>
      <c r="C3696">
        <v>6</v>
      </c>
      <c r="D3696">
        <v>76000</v>
      </c>
      <c r="E3696" s="46">
        <v>44593</v>
      </c>
      <c r="F3696">
        <v>-2703</v>
      </c>
      <c r="I3696" t="str">
        <f>INDEX(LedgerMapping[[#All],[Level 3]],MATCH(Actuals[[#This Row],[Sub Ledger]],LedgerMapping[[#All],[Sub Ledger]],0))</f>
        <v>Administration</v>
      </c>
      <c r="J3696" s="22">
        <f>YEAR(Actuals[[#This Row],[Date]])</f>
        <v>2022</v>
      </c>
      <c r="K3696" s="22">
        <f>MONTH(Actuals[[#This Row],[Date]])</f>
        <v>2</v>
      </c>
      <c r="L3696" s="12"/>
    </row>
    <row r="3697" spans="1:12" x14ac:dyDescent="0.3">
      <c r="A3697">
        <v>5</v>
      </c>
      <c r="B3697">
        <v>2655</v>
      </c>
      <c r="C3697">
        <v>6</v>
      </c>
      <c r="D3697">
        <v>76000</v>
      </c>
      <c r="E3697" s="46">
        <v>44624</v>
      </c>
      <c r="F3697">
        <v>-1650</v>
      </c>
      <c r="I3697" t="str">
        <f>INDEX(LedgerMapping[[#All],[Level 3]],MATCH(Actuals[[#This Row],[Sub Ledger]],LedgerMapping[[#All],[Sub Ledger]],0))</f>
        <v>Administration</v>
      </c>
      <c r="J3697" s="22">
        <f>YEAR(Actuals[[#This Row],[Date]])</f>
        <v>2022</v>
      </c>
      <c r="K3697" s="22">
        <f>MONTH(Actuals[[#This Row],[Date]])</f>
        <v>3</v>
      </c>
      <c r="L3697" s="12"/>
    </row>
    <row r="3698" spans="1:12" x14ac:dyDescent="0.3">
      <c r="A3698">
        <v>5</v>
      </c>
      <c r="B3698">
        <v>3777</v>
      </c>
      <c r="C3698">
        <v>6</v>
      </c>
      <c r="D3698">
        <v>76000</v>
      </c>
      <c r="E3698" s="46">
        <v>44654</v>
      </c>
      <c r="F3698">
        <v>-1232</v>
      </c>
      <c r="I3698" t="str">
        <f>INDEX(LedgerMapping[[#All],[Level 3]],MATCH(Actuals[[#This Row],[Sub Ledger]],LedgerMapping[[#All],[Sub Ledger]],0))</f>
        <v>Administration</v>
      </c>
      <c r="J3698" s="22">
        <f>YEAR(Actuals[[#This Row],[Date]])</f>
        <v>2022</v>
      </c>
      <c r="K3698" s="22">
        <f>MONTH(Actuals[[#This Row],[Date]])</f>
        <v>4</v>
      </c>
      <c r="L3698" s="12"/>
    </row>
    <row r="3699" spans="1:12" x14ac:dyDescent="0.3">
      <c r="A3699">
        <v>5</v>
      </c>
      <c r="B3699">
        <v>4901</v>
      </c>
      <c r="C3699">
        <v>6</v>
      </c>
      <c r="D3699">
        <v>76000</v>
      </c>
      <c r="E3699" s="46">
        <v>44685</v>
      </c>
      <c r="F3699">
        <v>-3865</v>
      </c>
      <c r="I3699" t="str">
        <f>INDEX(LedgerMapping[[#All],[Level 3]],MATCH(Actuals[[#This Row],[Sub Ledger]],LedgerMapping[[#All],[Sub Ledger]],0))</f>
        <v>Administration</v>
      </c>
      <c r="J3699" s="22">
        <f>YEAR(Actuals[[#This Row],[Date]])</f>
        <v>2022</v>
      </c>
      <c r="K3699" s="22">
        <f>MONTH(Actuals[[#This Row],[Date]])</f>
        <v>5</v>
      </c>
      <c r="L3699" s="12"/>
    </row>
    <row r="3700" spans="1:12" x14ac:dyDescent="0.3">
      <c r="A3700">
        <v>5</v>
      </c>
      <c r="B3700">
        <v>6025</v>
      </c>
      <c r="C3700">
        <v>6</v>
      </c>
      <c r="D3700">
        <v>76000</v>
      </c>
      <c r="E3700" s="46">
        <v>44715</v>
      </c>
      <c r="F3700">
        <v>-3516</v>
      </c>
      <c r="I3700" t="str">
        <f>INDEX(LedgerMapping[[#All],[Level 3]],MATCH(Actuals[[#This Row],[Sub Ledger]],LedgerMapping[[#All],[Sub Ledger]],0))</f>
        <v>Administration</v>
      </c>
      <c r="J3700" s="22">
        <f>YEAR(Actuals[[#This Row],[Date]])</f>
        <v>2022</v>
      </c>
      <c r="K3700" s="22">
        <f>MONTH(Actuals[[#This Row],[Date]])</f>
        <v>6</v>
      </c>
      <c r="L3700" s="12"/>
    </row>
    <row r="3701" spans="1:12" x14ac:dyDescent="0.3">
      <c r="A3701">
        <v>5</v>
      </c>
      <c r="B3701">
        <v>7147</v>
      </c>
      <c r="C3701">
        <v>6</v>
      </c>
      <c r="D3701">
        <v>76000</v>
      </c>
      <c r="E3701" s="46">
        <v>44746</v>
      </c>
      <c r="F3701">
        <v>-1053</v>
      </c>
      <c r="I3701" t="str">
        <f>INDEX(LedgerMapping[[#All],[Level 3]],MATCH(Actuals[[#This Row],[Sub Ledger]],LedgerMapping[[#All],[Sub Ledger]],0))</f>
        <v>Administration</v>
      </c>
      <c r="J3701" s="22">
        <f>YEAR(Actuals[[#This Row],[Date]])</f>
        <v>2022</v>
      </c>
      <c r="K3701" s="22">
        <f>MONTH(Actuals[[#This Row],[Date]])</f>
        <v>7</v>
      </c>
      <c r="L3701" s="12"/>
    </row>
    <row r="3702" spans="1:12" x14ac:dyDescent="0.3">
      <c r="A3702">
        <v>5</v>
      </c>
      <c r="B3702">
        <v>8269</v>
      </c>
      <c r="C3702">
        <v>6</v>
      </c>
      <c r="D3702">
        <v>76000</v>
      </c>
      <c r="E3702" s="46">
        <v>44777</v>
      </c>
      <c r="F3702">
        <v>-3420</v>
      </c>
      <c r="I3702" t="str">
        <f>INDEX(LedgerMapping[[#All],[Level 3]],MATCH(Actuals[[#This Row],[Sub Ledger]],LedgerMapping[[#All],[Sub Ledger]],0))</f>
        <v>Administration</v>
      </c>
      <c r="J3702" s="22">
        <f>YEAR(Actuals[[#This Row],[Date]])</f>
        <v>2022</v>
      </c>
      <c r="K3702" s="22">
        <f>MONTH(Actuals[[#This Row],[Date]])</f>
        <v>8</v>
      </c>
      <c r="L3702" s="12"/>
    </row>
    <row r="3703" spans="1:12" x14ac:dyDescent="0.3">
      <c r="A3703">
        <v>5</v>
      </c>
      <c r="B3703">
        <v>9387</v>
      </c>
      <c r="C3703">
        <v>6</v>
      </c>
      <c r="D3703">
        <v>76000</v>
      </c>
      <c r="E3703" s="46">
        <v>44805</v>
      </c>
      <c r="F3703">
        <v>-2884</v>
      </c>
      <c r="I3703" t="str">
        <f>INDEX(LedgerMapping[[#All],[Level 3]],MATCH(Actuals[[#This Row],[Sub Ledger]],LedgerMapping[[#All],[Sub Ledger]],0))</f>
        <v>Administration</v>
      </c>
      <c r="J3703" s="22">
        <f>YEAR(Actuals[[#This Row],[Date]])</f>
        <v>2022</v>
      </c>
      <c r="K3703" s="22">
        <f>MONTH(Actuals[[#This Row],[Date]])</f>
        <v>9</v>
      </c>
      <c r="L3703" s="12"/>
    </row>
    <row r="3704" spans="1:12" x14ac:dyDescent="0.3">
      <c r="A3704">
        <v>5</v>
      </c>
      <c r="B3704">
        <v>10504</v>
      </c>
      <c r="C3704">
        <v>6</v>
      </c>
      <c r="D3704">
        <v>76000</v>
      </c>
      <c r="E3704" s="46">
        <v>44836</v>
      </c>
      <c r="F3704">
        <v>-1542</v>
      </c>
      <c r="I3704" t="str">
        <f>INDEX(LedgerMapping[[#All],[Level 3]],MATCH(Actuals[[#This Row],[Sub Ledger]],LedgerMapping[[#All],[Sub Ledger]],0))</f>
        <v>Administration</v>
      </c>
      <c r="J3704" s="22">
        <f>YEAR(Actuals[[#This Row],[Date]])</f>
        <v>2022</v>
      </c>
      <c r="K3704" s="22">
        <f>MONTH(Actuals[[#This Row],[Date]])</f>
        <v>10</v>
      </c>
      <c r="L3704" s="12"/>
    </row>
    <row r="3705" spans="1:12" x14ac:dyDescent="0.3">
      <c r="A3705">
        <v>5</v>
      </c>
      <c r="B3705">
        <v>11628</v>
      </c>
      <c r="C3705">
        <v>6</v>
      </c>
      <c r="D3705">
        <v>76000</v>
      </c>
      <c r="E3705" s="46">
        <v>44866</v>
      </c>
      <c r="F3705">
        <v>-4520</v>
      </c>
      <c r="I3705" t="str">
        <f>INDEX(LedgerMapping[[#All],[Level 3]],MATCH(Actuals[[#This Row],[Sub Ledger]],LedgerMapping[[#All],[Sub Ledger]],0))</f>
        <v>Administration</v>
      </c>
      <c r="J3705" s="22">
        <f>YEAR(Actuals[[#This Row],[Date]])</f>
        <v>2022</v>
      </c>
      <c r="K3705" s="22">
        <f>MONTH(Actuals[[#This Row],[Date]])</f>
        <v>11</v>
      </c>
      <c r="L3705" s="12"/>
    </row>
    <row r="3706" spans="1:12" x14ac:dyDescent="0.3">
      <c r="A3706">
        <v>5</v>
      </c>
      <c r="B3706">
        <v>12756</v>
      </c>
      <c r="C3706">
        <v>6</v>
      </c>
      <c r="D3706">
        <v>76000</v>
      </c>
      <c r="E3706" s="46">
        <v>44897</v>
      </c>
      <c r="F3706">
        <v>-2999</v>
      </c>
      <c r="I3706" t="str">
        <f>INDEX(LedgerMapping[[#All],[Level 3]],MATCH(Actuals[[#This Row],[Sub Ledger]],LedgerMapping[[#All],[Sub Ledger]],0))</f>
        <v>Administration</v>
      </c>
      <c r="J3706" s="22">
        <f>YEAR(Actuals[[#This Row],[Date]])</f>
        <v>2022</v>
      </c>
      <c r="K3706" s="22">
        <f>MONTH(Actuals[[#This Row],[Date]])</f>
        <v>12</v>
      </c>
      <c r="L3706" s="12"/>
    </row>
    <row r="3707" spans="1:12" x14ac:dyDescent="0.3">
      <c r="A3707">
        <v>5</v>
      </c>
      <c r="B3707">
        <v>13753</v>
      </c>
      <c r="C3707">
        <v>6</v>
      </c>
      <c r="D3707">
        <v>76000</v>
      </c>
      <c r="E3707" s="46">
        <v>44927</v>
      </c>
      <c r="F3707">
        <v>-3463</v>
      </c>
      <c r="I3707" t="str">
        <f>INDEX(LedgerMapping[[#All],[Level 3]],MATCH(Actuals[[#This Row],[Sub Ledger]],LedgerMapping[[#All],[Sub Ledger]],0))</f>
        <v>Administration</v>
      </c>
      <c r="J3707" s="22">
        <f>YEAR(Actuals[[#This Row],[Date]])</f>
        <v>2023</v>
      </c>
      <c r="K3707" s="22">
        <f>MONTH(Actuals[[#This Row],[Date]])</f>
        <v>1</v>
      </c>
      <c r="L3707" s="12"/>
    </row>
    <row r="3708" spans="1:12" x14ac:dyDescent="0.3">
      <c r="A3708">
        <v>5</v>
      </c>
      <c r="B3708">
        <v>14763</v>
      </c>
      <c r="C3708">
        <v>6</v>
      </c>
      <c r="D3708">
        <v>76000</v>
      </c>
      <c r="E3708" s="46">
        <v>44958</v>
      </c>
      <c r="F3708">
        <v>-3089</v>
      </c>
      <c r="I3708" t="str">
        <f>INDEX(LedgerMapping[[#All],[Level 3]],MATCH(Actuals[[#This Row],[Sub Ledger]],LedgerMapping[[#All],[Sub Ledger]],0))</f>
        <v>Administration</v>
      </c>
      <c r="J3708" s="22">
        <f>YEAR(Actuals[[#This Row],[Date]])</f>
        <v>2023</v>
      </c>
      <c r="K3708" s="22">
        <f>MONTH(Actuals[[#This Row],[Date]])</f>
        <v>2</v>
      </c>
      <c r="L3708" s="12"/>
    </row>
    <row r="3709" spans="1:12" x14ac:dyDescent="0.3">
      <c r="A3709">
        <v>5</v>
      </c>
      <c r="B3709">
        <v>15743</v>
      </c>
      <c r="C3709">
        <v>6</v>
      </c>
      <c r="D3709">
        <v>76000</v>
      </c>
      <c r="E3709" s="46">
        <v>44988</v>
      </c>
      <c r="F3709">
        <v>-3276</v>
      </c>
      <c r="I3709" t="str">
        <f>INDEX(LedgerMapping[[#All],[Level 3]],MATCH(Actuals[[#This Row],[Sub Ledger]],LedgerMapping[[#All],[Sub Ledger]],0))</f>
        <v>Administration</v>
      </c>
      <c r="J3709" s="22">
        <f>YEAR(Actuals[[#This Row],[Date]])</f>
        <v>2023</v>
      </c>
      <c r="K3709" s="22">
        <f>MONTH(Actuals[[#This Row],[Date]])</f>
        <v>3</v>
      </c>
      <c r="L3709" s="12"/>
    </row>
    <row r="3710" spans="1:12" x14ac:dyDescent="0.3">
      <c r="A3710">
        <v>5</v>
      </c>
      <c r="B3710">
        <v>16775</v>
      </c>
      <c r="C3710">
        <v>6</v>
      </c>
      <c r="D3710">
        <v>76000</v>
      </c>
      <c r="E3710" s="46">
        <v>45018</v>
      </c>
      <c r="F3710">
        <v>-2839</v>
      </c>
      <c r="I3710" t="str">
        <f>INDEX(LedgerMapping[[#All],[Level 3]],MATCH(Actuals[[#This Row],[Sub Ledger]],LedgerMapping[[#All],[Sub Ledger]],0))</f>
        <v>Administration</v>
      </c>
      <c r="J3710" s="22">
        <f>YEAR(Actuals[[#This Row],[Date]])</f>
        <v>2023</v>
      </c>
      <c r="K3710" s="22">
        <f>MONTH(Actuals[[#This Row],[Date]])</f>
        <v>4</v>
      </c>
      <c r="L3710" s="12"/>
    </row>
    <row r="3711" spans="1:12" x14ac:dyDescent="0.3">
      <c r="A3711">
        <v>5</v>
      </c>
      <c r="B3711">
        <v>17806</v>
      </c>
      <c r="C3711">
        <v>6</v>
      </c>
      <c r="D3711">
        <v>76000</v>
      </c>
      <c r="E3711" s="46">
        <v>45049</v>
      </c>
      <c r="F3711">
        <v>-2928</v>
      </c>
      <c r="I3711" t="str">
        <f>INDEX(LedgerMapping[[#All],[Level 3]],MATCH(Actuals[[#This Row],[Sub Ledger]],LedgerMapping[[#All],[Sub Ledger]],0))</f>
        <v>Administration</v>
      </c>
      <c r="J3711" s="22">
        <f>YEAR(Actuals[[#This Row],[Date]])</f>
        <v>2023</v>
      </c>
      <c r="K3711" s="22">
        <f>MONTH(Actuals[[#This Row],[Date]])</f>
        <v>5</v>
      </c>
      <c r="L3711" s="12"/>
    </row>
    <row r="3712" spans="1:12" x14ac:dyDescent="0.3">
      <c r="A3712">
        <v>5</v>
      </c>
      <c r="B3712">
        <v>18810</v>
      </c>
      <c r="C3712">
        <v>6</v>
      </c>
      <c r="D3712">
        <v>76000</v>
      </c>
      <c r="E3712" s="46">
        <v>45079</v>
      </c>
      <c r="F3712">
        <v>-3137</v>
      </c>
      <c r="I3712" t="str">
        <f>INDEX(LedgerMapping[[#All],[Level 3]],MATCH(Actuals[[#This Row],[Sub Ledger]],LedgerMapping[[#All],[Sub Ledger]],0))</f>
        <v>Administration</v>
      </c>
      <c r="J3712" s="22">
        <f>YEAR(Actuals[[#This Row],[Date]])</f>
        <v>2023</v>
      </c>
      <c r="K3712" s="22">
        <f>MONTH(Actuals[[#This Row],[Date]])</f>
        <v>6</v>
      </c>
      <c r="L3712" s="12"/>
    </row>
    <row r="3713" spans="1:12" x14ac:dyDescent="0.3">
      <c r="A3713">
        <v>5</v>
      </c>
      <c r="B3713">
        <v>19838</v>
      </c>
      <c r="C3713">
        <v>6</v>
      </c>
      <c r="D3713">
        <v>76000</v>
      </c>
      <c r="E3713" s="46">
        <v>45110</v>
      </c>
      <c r="F3713">
        <v>-1877</v>
      </c>
      <c r="I3713" t="str">
        <f>INDEX(LedgerMapping[[#All],[Level 3]],MATCH(Actuals[[#This Row],[Sub Ledger]],LedgerMapping[[#All],[Sub Ledger]],0))</f>
        <v>Administration</v>
      </c>
      <c r="J3713" s="22">
        <f>YEAR(Actuals[[#This Row],[Date]])</f>
        <v>2023</v>
      </c>
      <c r="K3713" s="22">
        <f>MONTH(Actuals[[#This Row],[Date]])</f>
        <v>7</v>
      </c>
      <c r="L3713" s="12"/>
    </row>
    <row r="3714" spans="1:12" x14ac:dyDescent="0.3">
      <c r="A3714">
        <v>5</v>
      </c>
      <c r="B3714">
        <v>20868</v>
      </c>
      <c r="C3714">
        <v>6</v>
      </c>
      <c r="D3714">
        <v>76000</v>
      </c>
      <c r="E3714" s="46">
        <v>45141</v>
      </c>
      <c r="F3714">
        <v>-2618</v>
      </c>
      <c r="I3714" t="str">
        <f>INDEX(LedgerMapping[[#All],[Level 3]],MATCH(Actuals[[#This Row],[Sub Ledger]],LedgerMapping[[#All],[Sub Ledger]],0))</f>
        <v>Administration</v>
      </c>
      <c r="J3714" s="22">
        <f>YEAR(Actuals[[#This Row],[Date]])</f>
        <v>2023</v>
      </c>
      <c r="K3714" s="22">
        <f>MONTH(Actuals[[#This Row],[Date]])</f>
        <v>8</v>
      </c>
      <c r="L3714" s="12"/>
    </row>
    <row r="3715" spans="1:12" x14ac:dyDescent="0.3">
      <c r="A3715">
        <v>5</v>
      </c>
      <c r="B3715">
        <v>21869</v>
      </c>
      <c r="C3715">
        <v>6</v>
      </c>
      <c r="D3715">
        <v>76000</v>
      </c>
      <c r="E3715" s="46">
        <v>45169</v>
      </c>
      <c r="F3715">
        <v>-2024</v>
      </c>
      <c r="I3715" t="str">
        <f>INDEX(LedgerMapping[[#All],[Level 3]],MATCH(Actuals[[#This Row],[Sub Ledger]],LedgerMapping[[#All],[Sub Ledger]],0))</f>
        <v>Administration</v>
      </c>
      <c r="J3715" s="22">
        <f>YEAR(Actuals[[#This Row],[Date]])</f>
        <v>2023</v>
      </c>
      <c r="K3715" s="22">
        <f>MONTH(Actuals[[#This Row],[Date]])</f>
        <v>8</v>
      </c>
      <c r="L3715" s="12"/>
    </row>
    <row r="3716" spans="1:12" x14ac:dyDescent="0.3">
      <c r="A3716">
        <v>5</v>
      </c>
      <c r="B3716">
        <v>22846</v>
      </c>
      <c r="C3716">
        <v>6</v>
      </c>
      <c r="D3716">
        <v>76000</v>
      </c>
      <c r="E3716" s="46">
        <v>45200</v>
      </c>
      <c r="F3716">
        <v>-2877</v>
      </c>
      <c r="I3716" t="str">
        <f>INDEX(LedgerMapping[[#All],[Level 3]],MATCH(Actuals[[#This Row],[Sub Ledger]],LedgerMapping[[#All],[Sub Ledger]],0))</f>
        <v>Administration</v>
      </c>
      <c r="J3716" s="22">
        <f>YEAR(Actuals[[#This Row],[Date]])</f>
        <v>2023</v>
      </c>
      <c r="K3716" s="22">
        <f>MONTH(Actuals[[#This Row],[Date]])</f>
        <v>10</v>
      </c>
      <c r="L3716" s="12"/>
    </row>
    <row r="3717" spans="1:12" x14ac:dyDescent="0.3">
      <c r="A3717">
        <v>5</v>
      </c>
      <c r="B3717">
        <v>23851</v>
      </c>
      <c r="C3717">
        <v>6</v>
      </c>
      <c r="D3717">
        <v>76000</v>
      </c>
      <c r="E3717" s="46">
        <v>45230</v>
      </c>
      <c r="F3717">
        <v>-2843</v>
      </c>
      <c r="I3717" t="str">
        <f>INDEX(LedgerMapping[[#All],[Level 3]],MATCH(Actuals[[#This Row],[Sub Ledger]],LedgerMapping[[#All],[Sub Ledger]],0))</f>
        <v>Administration</v>
      </c>
      <c r="J3717" s="22">
        <f>YEAR(Actuals[[#This Row],[Date]])</f>
        <v>2023</v>
      </c>
      <c r="K3717" s="22">
        <f>MONTH(Actuals[[#This Row],[Date]])</f>
        <v>10</v>
      </c>
      <c r="L3717" s="12"/>
    </row>
    <row r="3718" spans="1:12" x14ac:dyDescent="0.3">
      <c r="A3718">
        <v>5</v>
      </c>
      <c r="B3718">
        <v>24880</v>
      </c>
      <c r="C3718">
        <v>6</v>
      </c>
      <c r="D3718">
        <v>76000</v>
      </c>
      <c r="E3718" s="46">
        <v>45261</v>
      </c>
      <c r="F3718">
        <v>-2645</v>
      </c>
      <c r="I3718" t="str">
        <f>INDEX(LedgerMapping[[#All],[Level 3]],MATCH(Actuals[[#This Row],[Sub Ledger]],LedgerMapping[[#All],[Sub Ledger]],0))</f>
        <v>Administration</v>
      </c>
      <c r="J3718" s="22">
        <f>YEAR(Actuals[[#This Row],[Date]])</f>
        <v>2023</v>
      </c>
      <c r="K3718" s="22">
        <f>MONTH(Actuals[[#This Row],[Date]])</f>
        <v>12</v>
      </c>
      <c r="L3718" s="12"/>
    </row>
    <row r="3719" spans="1:12" x14ac:dyDescent="0.3">
      <c r="A3719">
        <v>5</v>
      </c>
      <c r="B3719">
        <v>25944</v>
      </c>
      <c r="C3719">
        <v>6</v>
      </c>
      <c r="D3719">
        <v>76000</v>
      </c>
      <c r="E3719" s="46">
        <v>45291</v>
      </c>
      <c r="F3719">
        <v>-2190</v>
      </c>
      <c r="I3719" t="str">
        <f>INDEX(LedgerMapping[[#All],[Level 3]],MATCH(Actuals[[#This Row],[Sub Ledger]],LedgerMapping[[#All],[Sub Ledger]],0))</f>
        <v>Administration</v>
      </c>
      <c r="J3719" s="22">
        <f>YEAR(Actuals[[#This Row],[Date]])</f>
        <v>2023</v>
      </c>
      <c r="K3719" s="22">
        <f>MONTH(Actuals[[#This Row],[Date]])</f>
        <v>12</v>
      </c>
      <c r="L3719" s="12"/>
    </row>
    <row r="3720" spans="1:12" x14ac:dyDescent="0.3">
      <c r="A3720">
        <v>5</v>
      </c>
      <c r="B3720">
        <v>27075</v>
      </c>
      <c r="C3720">
        <v>6</v>
      </c>
      <c r="D3720">
        <v>76000</v>
      </c>
      <c r="E3720" s="46">
        <v>45322</v>
      </c>
      <c r="F3720">
        <v>-4052</v>
      </c>
      <c r="I3720" t="str">
        <f>INDEX(LedgerMapping[[#All],[Level 3]],MATCH(Actuals[[#This Row],[Sub Ledger]],LedgerMapping[[#All],[Sub Ledger]],0))</f>
        <v>Administration</v>
      </c>
      <c r="J3720" s="22">
        <f>YEAR(Actuals[[#This Row],[Date]])</f>
        <v>2024</v>
      </c>
      <c r="K3720" s="22">
        <f>MONTH(Actuals[[#This Row],[Date]])</f>
        <v>1</v>
      </c>
      <c r="L3720" s="12"/>
    </row>
    <row r="3721" spans="1:12" x14ac:dyDescent="0.3">
      <c r="A3721">
        <v>5</v>
      </c>
      <c r="B3721">
        <v>28227</v>
      </c>
      <c r="C3721">
        <v>6</v>
      </c>
      <c r="D3721">
        <v>76000</v>
      </c>
      <c r="E3721" s="46">
        <v>45354</v>
      </c>
      <c r="F3721">
        <v>-5143</v>
      </c>
      <c r="I3721" t="str">
        <f>INDEX(LedgerMapping[[#All],[Level 3]],MATCH(Actuals[[#This Row],[Sub Ledger]],LedgerMapping[[#All],[Sub Ledger]],0))</f>
        <v>Administration</v>
      </c>
      <c r="J3721" s="22">
        <f>YEAR(Actuals[[#This Row],[Date]])</f>
        <v>2024</v>
      </c>
      <c r="K3721" s="22">
        <f>MONTH(Actuals[[#This Row],[Date]])</f>
        <v>3</v>
      </c>
      <c r="L3721" s="12"/>
    </row>
    <row r="3722" spans="1:12" x14ac:dyDescent="0.3">
      <c r="A3722">
        <v>5</v>
      </c>
      <c r="B3722">
        <v>29381</v>
      </c>
      <c r="C3722">
        <v>6</v>
      </c>
      <c r="D3722">
        <v>76000</v>
      </c>
      <c r="E3722" s="46">
        <v>45384</v>
      </c>
      <c r="F3722">
        <v>-2258</v>
      </c>
      <c r="I3722" t="str">
        <f>INDEX(LedgerMapping[[#All],[Level 3]],MATCH(Actuals[[#This Row],[Sub Ledger]],LedgerMapping[[#All],[Sub Ledger]],0))</f>
        <v>Administration</v>
      </c>
      <c r="J3722" s="22">
        <f>YEAR(Actuals[[#This Row],[Date]])</f>
        <v>2024</v>
      </c>
      <c r="K3722" s="22">
        <f>MONTH(Actuals[[#This Row],[Date]])</f>
        <v>4</v>
      </c>
      <c r="L3722" s="12"/>
    </row>
    <row r="3723" spans="1:12" x14ac:dyDescent="0.3">
      <c r="A3723">
        <v>5</v>
      </c>
      <c r="B3723">
        <v>30507</v>
      </c>
      <c r="C3723">
        <v>6</v>
      </c>
      <c r="D3723">
        <v>76000</v>
      </c>
      <c r="E3723" s="46">
        <v>45415</v>
      </c>
      <c r="F3723">
        <v>-4138</v>
      </c>
      <c r="I3723" t="str">
        <f>INDEX(LedgerMapping[[#All],[Level 3]],MATCH(Actuals[[#This Row],[Sub Ledger]],LedgerMapping[[#All],[Sub Ledger]],0))</f>
        <v>Administration</v>
      </c>
      <c r="J3723" s="22">
        <f>YEAR(Actuals[[#This Row],[Date]])</f>
        <v>2024</v>
      </c>
      <c r="K3723" s="22">
        <f>MONTH(Actuals[[#This Row],[Date]])</f>
        <v>5</v>
      </c>
      <c r="L3723" s="12"/>
    </row>
    <row r="3724" spans="1:12" x14ac:dyDescent="0.3">
      <c r="A3724">
        <v>5</v>
      </c>
      <c r="B3724">
        <v>31633</v>
      </c>
      <c r="C3724">
        <v>6</v>
      </c>
      <c r="D3724">
        <v>76000</v>
      </c>
      <c r="E3724" s="46">
        <v>45445</v>
      </c>
      <c r="F3724">
        <v>-3894</v>
      </c>
      <c r="I3724" t="str">
        <f>INDEX(LedgerMapping[[#All],[Level 3]],MATCH(Actuals[[#This Row],[Sub Ledger]],LedgerMapping[[#All],[Sub Ledger]],0))</f>
        <v>Administration</v>
      </c>
      <c r="J3724" s="22">
        <f>YEAR(Actuals[[#This Row],[Date]])</f>
        <v>2024</v>
      </c>
      <c r="K3724" s="22">
        <f>MONTH(Actuals[[#This Row],[Date]])</f>
        <v>6</v>
      </c>
      <c r="L3724" s="12"/>
    </row>
    <row r="3725" spans="1:12" x14ac:dyDescent="0.3">
      <c r="A3725">
        <v>5</v>
      </c>
      <c r="B3725">
        <v>32757</v>
      </c>
      <c r="C3725">
        <v>6</v>
      </c>
      <c r="D3725">
        <v>76000</v>
      </c>
      <c r="E3725" s="46">
        <v>45476</v>
      </c>
      <c r="F3725">
        <v>-2142</v>
      </c>
      <c r="I3725" t="str">
        <f>INDEX(LedgerMapping[[#All],[Level 3]],MATCH(Actuals[[#This Row],[Sub Ledger]],LedgerMapping[[#All],[Sub Ledger]],0))</f>
        <v>Administration</v>
      </c>
      <c r="J3725" s="22">
        <f>YEAR(Actuals[[#This Row],[Date]])</f>
        <v>2024</v>
      </c>
      <c r="K3725" s="22">
        <f>MONTH(Actuals[[#This Row],[Date]])</f>
        <v>7</v>
      </c>
      <c r="L3725" s="12"/>
    </row>
    <row r="3726" spans="1:12" x14ac:dyDescent="0.3">
      <c r="A3726">
        <v>5</v>
      </c>
      <c r="B3726">
        <v>33881</v>
      </c>
      <c r="C3726">
        <v>6</v>
      </c>
      <c r="D3726">
        <v>76000</v>
      </c>
      <c r="E3726" s="46">
        <v>45507</v>
      </c>
      <c r="F3726">
        <v>-3507</v>
      </c>
      <c r="I3726" t="str">
        <f>INDEX(LedgerMapping[[#All],[Level 3]],MATCH(Actuals[[#This Row],[Sub Ledger]],LedgerMapping[[#All],[Sub Ledger]],0))</f>
        <v>Administration</v>
      </c>
      <c r="J3726" s="22">
        <f>YEAR(Actuals[[#This Row],[Date]])</f>
        <v>2024</v>
      </c>
      <c r="K3726" s="22">
        <f>MONTH(Actuals[[#This Row],[Date]])</f>
        <v>8</v>
      </c>
      <c r="L3726" s="12"/>
    </row>
    <row r="3727" spans="1:12" x14ac:dyDescent="0.3">
      <c r="A3727">
        <v>5</v>
      </c>
      <c r="B3727">
        <v>35032</v>
      </c>
      <c r="C3727">
        <v>6</v>
      </c>
      <c r="D3727">
        <v>76000</v>
      </c>
      <c r="E3727" s="46">
        <v>45536</v>
      </c>
      <c r="F3727">
        <v>-2601</v>
      </c>
      <c r="I3727" t="str">
        <f>INDEX(LedgerMapping[[#All],[Level 3]],MATCH(Actuals[[#This Row],[Sub Ledger]],LedgerMapping[[#All],[Sub Ledger]],0))</f>
        <v>Administration</v>
      </c>
      <c r="J3727" s="22">
        <f>YEAR(Actuals[[#This Row],[Date]])</f>
        <v>2024</v>
      </c>
      <c r="K3727" s="22">
        <f>MONTH(Actuals[[#This Row],[Date]])</f>
        <v>9</v>
      </c>
      <c r="L3727" s="12"/>
    </row>
    <row r="3728" spans="1:12" x14ac:dyDescent="0.3">
      <c r="A3728">
        <v>5</v>
      </c>
      <c r="B3728">
        <v>36182</v>
      </c>
      <c r="C3728">
        <v>6</v>
      </c>
      <c r="D3728">
        <v>76000</v>
      </c>
      <c r="E3728" s="46">
        <v>45567</v>
      </c>
      <c r="F3728">
        <v>-2084</v>
      </c>
      <c r="I3728" t="str">
        <f>INDEX(LedgerMapping[[#All],[Level 3]],MATCH(Actuals[[#This Row],[Sub Ledger]],LedgerMapping[[#All],[Sub Ledger]],0))</f>
        <v>Administration</v>
      </c>
      <c r="J3728" s="22">
        <f>YEAR(Actuals[[#This Row],[Date]])</f>
        <v>2024</v>
      </c>
      <c r="K3728" s="22">
        <f>MONTH(Actuals[[#This Row],[Date]])</f>
        <v>10</v>
      </c>
      <c r="L3728" s="12"/>
    </row>
    <row r="3729" spans="1:12" x14ac:dyDescent="0.3">
      <c r="A3729">
        <v>5</v>
      </c>
      <c r="B3729">
        <v>37332</v>
      </c>
      <c r="C3729">
        <v>6</v>
      </c>
      <c r="D3729">
        <v>76000</v>
      </c>
      <c r="E3729" s="46">
        <v>45597</v>
      </c>
      <c r="F3729">
        <v>-3510</v>
      </c>
      <c r="I3729" t="str">
        <f>INDEX(LedgerMapping[[#All],[Level 3]],MATCH(Actuals[[#This Row],[Sub Ledger]],LedgerMapping[[#All],[Sub Ledger]],0))</f>
        <v>Administration</v>
      </c>
      <c r="J3729" s="22">
        <f>YEAR(Actuals[[#This Row],[Date]])</f>
        <v>2024</v>
      </c>
      <c r="K3729" s="22">
        <f>MONTH(Actuals[[#This Row],[Date]])</f>
        <v>11</v>
      </c>
      <c r="L3729" s="12"/>
    </row>
    <row r="3730" spans="1:12" x14ac:dyDescent="0.3">
      <c r="A3730">
        <v>5</v>
      </c>
      <c r="B3730">
        <v>38482</v>
      </c>
      <c r="C3730">
        <v>6</v>
      </c>
      <c r="D3730">
        <v>76000</v>
      </c>
      <c r="E3730" s="46">
        <v>45628</v>
      </c>
      <c r="F3730">
        <v>-3478</v>
      </c>
      <c r="I3730" t="str">
        <f>INDEX(LedgerMapping[[#All],[Level 3]],MATCH(Actuals[[#This Row],[Sub Ledger]],LedgerMapping[[#All],[Sub Ledger]],0))</f>
        <v>Administration</v>
      </c>
      <c r="J3730" s="22">
        <f>YEAR(Actuals[[#This Row],[Date]])</f>
        <v>2024</v>
      </c>
      <c r="K3730" s="22">
        <f>MONTH(Actuals[[#This Row],[Date]])</f>
        <v>12</v>
      </c>
      <c r="L3730" s="12"/>
    </row>
    <row r="3731" spans="1:12" x14ac:dyDescent="0.3">
      <c r="A3731">
        <v>5</v>
      </c>
      <c r="B3731">
        <v>3780</v>
      </c>
      <c r="C3731">
        <v>6</v>
      </c>
      <c r="D3731">
        <v>77000</v>
      </c>
      <c r="E3731" s="46">
        <v>44654</v>
      </c>
      <c r="F3731">
        <v>-684</v>
      </c>
      <c r="I3731" t="str">
        <f>INDEX(LedgerMapping[[#All],[Level 3]],MATCH(Actuals[[#This Row],[Sub Ledger]],LedgerMapping[[#All],[Sub Ledger]],0))</f>
        <v>Administration</v>
      </c>
      <c r="J3731" s="22">
        <f>YEAR(Actuals[[#This Row],[Date]])</f>
        <v>2022</v>
      </c>
      <c r="K3731" s="22">
        <f>MONTH(Actuals[[#This Row],[Date]])</f>
        <v>4</v>
      </c>
      <c r="L3731" s="12"/>
    </row>
    <row r="3732" spans="1:12" x14ac:dyDescent="0.3">
      <c r="A3732">
        <v>5</v>
      </c>
      <c r="B3732">
        <v>414</v>
      </c>
      <c r="C3732">
        <v>6</v>
      </c>
      <c r="D3732">
        <v>77000</v>
      </c>
      <c r="E3732" s="46">
        <v>44562</v>
      </c>
      <c r="F3732">
        <v>-667</v>
      </c>
      <c r="I3732" t="str">
        <f>INDEX(LedgerMapping[[#All],[Level 3]],MATCH(Actuals[[#This Row],[Sub Ledger]],LedgerMapping[[#All],[Sub Ledger]],0))</f>
        <v>Administration</v>
      </c>
      <c r="J3732" s="22">
        <f>YEAR(Actuals[[#This Row],[Date]])</f>
        <v>2022</v>
      </c>
      <c r="K3732" s="22">
        <f>MONTH(Actuals[[#This Row],[Date]])</f>
        <v>1</v>
      </c>
      <c r="L3732" s="12"/>
    </row>
    <row r="3733" spans="1:12" x14ac:dyDescent="0.3">
      <c r="A3733">
        <v>5</v>
      </c>
      <c r="B3733">
        <v>1540</v>
      </c>
      <c r="C3733">
        <v>6</v>
      </c>
      <c r="D3733">
        <v>77000</v>
      </c>
      <c r="E3733" s="46">
        <v>44593</v>
      </c>
      <c r="F3733">
        <v>-507</v>
      </c>
      <c r="I3733" t="str">
        <f>INDEX(LedgerMapping[[#All],[Level 3]],MATCH(Actuals[[#This Row],[Sub Ledger]],LedgerMapping[[#All],[Sub Ledger]],0))</f>
        <v>Administration</v>
      </c>
      <c r="J3733" s="22">
        <f>YEAR(Actuals[[#This Row],[Date]])</f>
        <v>2022</v>
      </c>
      <c r="K3733" s="22">
        <f>MONTH(Actuals[[#This Row],[Date]])</f>
        <v>2</v>
      </c>
      <c r="L3733" s="12"/>
    </row>
    <row r="3734" spans="1:12" x14ac:dyDescent="0.3">
      <c r="A3734">
        <v>5</v>
      </c>
      <c r="B3734">
        <v>2658</v>
      </c>
      <c r="C3734">
        <v>6</v>
      </c>
      <c r="D3734">
        <v>77000</v>
      </c>
      <c r="E3734" s="46">
        <v>44624</v>
      </c>
      <c r="F3734">
        <v>-676</v>
      </c>
      <c r="I3734" t="str">
        <f>INDEX(LedgerMapping[[#All],[Level 3]],MATCH(Actuals[[#This Row],[Sub Ledger]],LedgerMapping[[#All],[Sub Ledger]],0))</f>
        <v>Administration</v>
      </c>
      <c r="J3734" s="22">
        <f>YEAR(Actuals[[#This Row],[Date]])</f>
        <v>2022</v>
      </c>
      <c r="K3734" s="22">
        <f>MONTH(Actuals[[#This Row],[Date]])</f>
        <v>3</v>
      </c>
      <c r="L3734" s="12"/>
    </row>
    <row r="3735" spans="1:12" x14ac:dyDescent="0.3">
      <c r="A3735">
        <v>5</v>
      </c>
      <c r="B3735">
        <v>4904</v>
      </c>
      <c r="C3735">
        <v>6</v>
      </c>
      <c r="D3735">
        <v>77000</v>
      </c>
      <c r="E3735" s="46">
        <v>44685</v>
      </c>
      <c r="F3735">
        <v>-579</v>
      </c>
      <c r="I3735" t="str">
        <f>INDEX(LedgerMapping[[#All],[Level 3]],MATCH(Actuals[[#This Row],[Sub Ledger]],LedgerMapping[[#All],[Sub Ledger]],0))</f>
        <v>Administration</v>
      </c>
      <c r="J3735" s="22">
        <f>YEAR(Actuals[[#This Row],[Date]])</f>
        <v>2022</v>
      </c>
      <c r="K3735" s="22">
        <f>MONTH(Actuals[[#This Row],[Date]])</f>
        <v>5</v>
      </c>
      <c r="L3735" s="12"/>
    </row>
    <row r="3736" spans="1:12" x14ac:dyDescent="0.3">
      <c r="A3736">
        <v>5</v>
      </c>
      <c r="B3736">
        <v>6028</v>
      </c>
      <c r="C3736">
        <v>6</v>
      </c>
      <c r="D3736">
        <v>77000</v>
      </c>
      <c r="E3736" s="46">
        <v>44715</v>
      </c>
      <c r="F3736">
        <v>-680</v>
      </c>
      <c r="I3736" t="str">
        <f>INDEX(LedgerMapping[[#All],[Level 3]],MATCH(Actuals[[#This Row],[Sub Ledger]],LedgerMapping[[#All],[Sub Ledger]],0))</f>
        <v>Administration</v>
      </c>
      <c r="J3736" s="22">
        <f>YEAR(Actuals[[#This Row],[Date]])</f>
        <v>2022</v>
      </c>
      <c r="K3736" s="22">
        <f>MONTH(Actuals[[#This Row],[Date]])</f>
        <v>6</v>
      </c>
      <c r="L3736" s="12"/>
    </row>
    <row r="3737" spans="1:12" x14ac:dyDescent="0.3">
      <c r="A3737">
        <v>5</v>
      </c>
      <c r="B3737">
        <v>7149</v>
      </c>
      <c r="C3737">
        <v>6</v>
      </c>
      <c r="D3737">
        <v>77000</v>
      </c>
      <c r="E3737" s="46">
        <v>44746</v>
      </c>
      <c r="F3737">
        <v>-686</v>
      </c>
      <c r="I3737" t="str">
        <f>INDEX(LedgerMapping[[#All],[Level 3]],MATCH(Actuals[[#This Row],[Sub Ledger]],LedgerMapping[[#All],[Sub Ledger]],0))</f>
        <v>Administration</v>
      </c>
      <c r="J3737" s="22">
        <f>YEAR(Actuals[[#This Row],[Date]])</f>
        <v>2022</v>
      </c>
      <c r="K3737" s="22">
        <f>MONTH(Actuals[[#This Row],[Date]])</f>
        <v>7</v>
      </c>
      <c r="L3737" s="12"/>
    </row>
    <row r="3738" spans="1:12" x14ac:dyDescent="0.3">
      <c r="A3738">
        <v>5</v>
      </c>
      <c r="B3738">
        <v>8272</v>
      </c>
      <c r="C3738">
        <v>6</v>
      </c>
      <c r="D3738">
        <v>77000</v>
      </c>
      <c r="E3738" s="46">
        <v>44777</v>
      </c>
      <c r="F3738">
        <v>-630</v>
      </c>
      <c r="I3738" t="str">
        <f>INDEX(LedgerMapping[[#All],[Level 3]],MATCH(Actuals[[#This Row],[Sub Ledger]],LedgerMapping[[#All],[Sub Ledger]],0))</f>
        <v>Administration</v>
      </c>
      <c r="J3738" s="22">
        <f>YEAR(Actuals[[#This Row],[Date]])</f>
        <v>2022</v>
      </c>
      <c r="K3738" s="22">
        <f>MONTH(Actuals[[#This Row],[Date]])</f>
        <v>8</v>
      </c>
      <c r="L3738" s="12"/>
    </row>
    <row r="3739" spans="1:12" x14ac:dyDescent="0.3">
      <c r="A3739">
        <v>5</v>
      </c>
      <c r="B3739">
        <v>9389</v>
      </c>
      <c r="C3739">
        <v>6</v>
      </c>
      <c r="D3739">
        <v>77000</v>
      </c>
      <c r="E3739" s="46">
        <v>44805</v>
      </c>
      <c r="F3739">
        <v>-623</v>
      </c>
      <c r="I3739" t="str">
        <f>INDEX(LedgerMapping[[#All],[Level 3]],MATCH(Actuals[[#This Row],[Sub Ledger]],LedgerMapping[[#All],[Sub Ledger]],0))</f>
        <v>Administration</v>
      </c>
      <c r="J3739" s="22">
        <f>YEAR(Actuals[[#This Row],[Date]])</f>
        <v>2022</v>
      </c>
      <c r="K3739" s="22">
        <f>MONTH(Actuals[[#This Row],[Date]])</f>
        <v>9</v>
      </c>
      <c r="L3739" s="12"/>
    </row>
    <row r="3740" spans="1:12" x14ac:dyDescent="0.3">
      <c r="A3740">
        <v>5</v>
      </c>
      <c r="B3740">
        <v>10505</v>
      </c>
      <c r="C3740">
        <v>6</v>
      </c>
      <c r="D3740">
        <v>77000</v>
      </c>
      <c r="E3740" s="46">
        <v>44836</v>
      </c>
      <c r="F3740">
        <v>-686</v>
      </c>
      <c r="I3740" t="str">
        <f>INDEX(LedgerMapping[[#All],[Level 3]],MATCH(Actuals[[#This Row],[Sub Ledger]],LedgerMapping[[#All],[Sub Ledger]],0))</f>
        <v>Administration</v>
      </c>
      <c r="J3740" s="22">
        <f>YEAR(Actuals[[#This Row],[Date]])</f>
        <v>2022</v>
      </c>
      <c r="K3740" s="22">
        <f>MONTH(Actuals[[#This Row],[Date]])</f>
        <v>10</v>
      </c>
      <c r="L3740" s="12"/>
    </row>
    <row r="3741" spans="1:12" x14ac:dyDescent="0.3">
      <c r="A3741">
        <v>5</v>
      </c>
      <c r="B3741">
        <v>11630</v>
      </c>
      <c r="C3741">
        <v>6</v>
      </c>
      <c r="D3741">
        <v>77000</v>
      </c>
      <c r="E3741" s="46">
        <v>44866</v>
      </c>
      <c r="F3741">
        <v>-669</v>
      </c>
      <c r="I3741" t="str">
        <f>INDEX(LedgerMapping[[#All],[Level 3]],MATCH(Actuals[[#This Row],[Sub Ledger]],LedgerMapping[[#All],[Sub Ledger]],0))</f>
        <v>Administration</v>
      </c>
      <c r="J3741" s="22">
        <f>YEAR(Actuals[[#This Row],[Date]])</f>
        <v>2022</v>
      </c>
      <c r="K3741" s="22">
        <f>MONTH(Actuals[[#This Row],[Date]])</f>
        <v>11</v>
      </c>
      <c r="L3741" s="12"/>
    </row>
    <row r="3742" spans="1:12" x14ac:dyDescent="0.3">
      <c r="A3742">
        <v>5</v>
      </c>
      <c r="B3742">
        <v>12757</v>
      </c>
      <c r="C3742">
        <v>6</v>
      </c>
      <c r="D3742">
        <v>77000</v>
      </c>
      <c r="E3742" s="46">
        <v>44897</v>
      </c>
      <c r="F3742">
        <v>-540</v>
      </c>
      <c r="I3742" t="str">
        <f>INDEX(LedgerMapping[[#All],[Level 3]],MATCH(Actuals[[#This Row],[Sub Ledger]],LedgerMapping[[#All],[Sub Ledger]],0))</f>
        <v>Administration</v>
      </c>
      <c r="J3742" s="22">
        <f>YEAR(Actuals[[#This Row],[Date]])</f>
        <v>2022</v>
      </c>
      <c r="K3742" s="22">
        <f>MONTH(Actuals[[#This Row],[Date]])</f>
        <v>12</v>
      </c>
      <c r="L3742" s="12"/>
    </row>
    <row r="3743" spans="1:12" x14ac:dyDescent="0.3">
      <c r="A3743">
        <v>5</v>
      </c>
      <c r="B3743">
        <v>13754</v>
      </c>
      <c r="C3743">
        <v>6</v>
      </c>
      <c r="D3743">
        <v>77000</v>
      </c>
      <c r="E3743" s="46">
        <v>44927</v>
      </c>
      <c r="F3743">
        <v>-578</v>
      </c>
      <c r="I3743" t="str">
        <f>INDEX(LedgerMapping[[#All],[Level 3]],MATCH(Actuals[[#This Row],[Sub Ledger]],LedgerMapping[[#All],[Sub Ledger]],0))</f>
        <v>Administration</v>
      </c>
      <c r="J3743" s="22">
        <f>YEAR(Actuals[[#This Row],[Date]])</f>
        <v>2023</v>
      </c>
      <c r="K3743" s="22">
        <f>MONTH(Actuals[[#This Row],[Date]])</f>
        <v>1</v>
      </c>
      <c r="L3743" s="12"/>
    </row>
    <row r="3744" spans="1:12" x14ac:dyDescent="0.3">
      <c r="A3744">
        <v>5</v>
      </c>
      <c r="B3744">
        <v>14764</v>
      </c>
      <c r="C3744">
        <v>6</v>
      </c>
      <c r="D3744">
        <v>77000</v>
      </c>
      <c r="E3744" s="46">
        <v>44958</v>
      </c>
      <c r="F3744">
        <v>-513</v>
      </c>
      <c r="I3744" t="str">
        <f>INDEX(LedgerMapping[[#All],[Level 3]],MATCH(Actuals[[#This Row],[Sub Ledger]],LedgerMapping[[#All],[Sub Ledger]],0))</f>
        <v>Administration</v>
      </c>
      <c r="J3744" s="22">
        <f>YEAR(Actuals[[#This Row],[Date]])</f>
        <v>2023</v>
      </c>
      <c r="K3744" s="22">
        <f>MONTH(Actuals[[#This Row],[Date]])</f>
        <v>2</v>
      </c>
      <c r="L3744" s="12"/>
    </row>
    <row r="3745" spans="1:12" x14ac:dyDescent="0.3">
      <c r="A3745">
        <v>5</v>
      </c>
      <c r="B3745">
        <v>15744</v>
      </c>
      <c r="C3745">
        <v>6</v>
      </c>
      <c r="D3745">
        <v>77000</v>
      </c>
      <c r="E3745" s="46">
        <v>44988</v>
      </c>
      <c r="F3745">
        <v>-547</v>
      </c>
      <c r="I3745" t="str">
        <f>INDEX(LedgerMapping[[#All],[Level 3]],MATCH(Actuals[[#This Row],[Sub Ledger]],LedgerMapping[[#All],[Sub Ledger]],0))</f>
        <v>Administration</v>
      </c>
      <c r="J3745" s="22">
        <f>YEAR(Actuals[[#This Row],[Date]])</f>
        <v>2023</v>
      </c>
      <c r="K3745" s="22">
        <f>MONTH(Actuals[[#This Row],[Date]])</f>
        <v>3</v>
      </c>
      <c r="L3745" s="12"/>
    </row>
    <row r="3746" spans="1:12" x14ac:dyDescent="0.3">
      <c r="A3746">
        <v>5</v>
      </c>
      <c r="B3746">
        <v>16776</v>
      </c>
      <c r="C3746">
        <v>6</v>
      </c>
      <c r="D3746">
        <v>77000</v>
      </c>
      <c r="E3746" s="46">
        <v>45018</v>
      </c>
      <c r="F3746">
        <v>-689</v>
      </c>
      <c r="I3746" t="str">
        <f>INDEX(LedgerMapping[[#All],[Level 3]],MATCH(Actuals[[#This Row],[Sub Ledger]],LedgerMapping[[#All],[Sub Ledger]],0))</f>
        <v>Administration</v>
      </c>
      <c r="J3746" s="22">
        <f>YEAR(Actuals[[#This Row],[Date]])</f>
        <v>2023</v>
      </c>
      <c r="K3746" s="22">
        <f>MONTH(Actuals[[#This Row],[Date]])</f>
        <v>4</v>
      </c>
      <c r="L3746" s="12"/>
    </row>
    <row r="3747" spans="1:12" x14ac:dyDescent="0.3">
      <c r="A3747">
        <v>5</v>
      </c>
      <c r="B3747">
        <v>17807</v>
      </c>
      <c r="C3747">
        <v>6</v>
      </c>
      <c r="D3747">
        <v>77000</v>
      </c>
      <c r="E3747" s="46">
        <v>45049</v>
      </c>
      <c r="F3747">
        <v>-655</v>
      </c>
      <c r="I3747" t="str">
        <f>INDEX(LedgerMapping[[#All],[Level 3]],MATCH(Actuals[[#This Row],[Sub Ledger]],LedgerMapping[[#All],[Sub Ledger]],0))</f>
        <v>Administration</v>
      </c>
      <c r="J3747" s="22">
        <f>YEAR(Actuals[[#This Row],[Date]])</f>
        <v>2023</v>
      </c>
      <c r="K3747" s="22">
        <f>MONTH(Actuals[[#This Row],[Date]])</f>
        <v>5</v>
      </c>
      <c r="L3747" s="12"/>
    </row>
    <row r="3748" spans="1:12" x14ac:dyDescent="0.3">
      <c r="A3748">
        <v>5</v>
      </c>
      <c r="B3748">
        <v>18811</v>
      </c>
      <c r="C3748">
        <v>6</v>
      </c>
      <c r="D3748">
        <v>77000</v>
      </c>
      <c r="E3748" s="46">
        <v>45079</v>
      </c>
      <c r="F3748">
        <v>-729</v>
      </c>
      <c r="I3748" t="str">
        <f>INDEX(LedgerMapping[[#All],[Level 3]],MATCH(Actuals[[#This Row],[Sub Ledger]],LedgerMapping[[#All],[Sub Ledger]],0))</f>
        <v>Administration</v>
      </c>
      <c r="J3748" s="22">
        <f>YEAR(Actuals[[#This Row],[Date]])</f>
        <v>2023</v>
      </c>
      <c r="K3748" s="22">
        <f>MONTH(Actuals[[#This Row],[Date]])</f>
        <v>6</v>
      </c>
      <c r="L3748" s="12"/>
    </row>
    <row r="3749" spans="1:12" x14ac:dyDescent="0.3">
      <c r="A3749">
        <v>5</v>
      </c>
      <c r="B3749">
        <v>19839</v>
      </c>
      <c r="C3749">
        <v>6</v>
      </c>
      <c r="D3749">
        <v>77000</v>
      </c>
      <c r="E3749" s="46">
        <v>45110</v>
      </c>
      <c r="F3749">
        <v>-518</v>
      </c>
      <c r="I3749" t="str">
        <f>INDEX(LedgerMapping[[#All],[Level 3]],MATCH(Actuals[[#This Row],[Sub Ledger]],LedgerMapping[[#All],[Sub Ledger]],0))</f>
        <v>Administration</v>
      </c>
      <c r="J3749" s="22">
        <f>YEAR(Actuals[[#This Row],[Date]])</f>
        <v>2023</v>
      </c>
      <c r="K3749" s="22">
        <f>MONTH(Actuals[[#This Row],[Date]])</f>
        <v>7</v>
      </c>
      <c r="L3749" s="12"/>
    </row>
    <row r="3750" spans="1:12" x14ac:dyDescent="0.3">
      <c r="A3750">
        <v>5</v>
      </c>
      <c r="B3750">
        <v>20869</v>
      </c>
      <c r="C3750">
        <v>6</v>
      </c>
      <c r="D3750">
        <v>77000</v>
      </c>
      <c r="E3750" s="46">
        <v>45141</v>
      </c>
      <c r="F3750">
        <v>-716</v>
      </c>
      <c r="I3750" t="str">
        <f>INDEX(LedgerMapping[[#All],[Level 3]],MATCH(Actuals[[#This Row],[Sub Ledger]],LedgerMapping[[#All],[Sub Ledger]],0))</f>
        <v>Administration</v>
      </c>
      <c r="J3750" s="22">
        <f>YEAR(Actuals[[#This Row],[Date]])</f>
        <v>2023</v>
      </c>
      <c r="K3750" s="22">
        <f>MONTH(Actuals[[#This Row],[Date]])</f>
        <v>8</v>
      </c>
      <c r="L3750" s="12"/>
    </row>
    <row r="3751" spans="1:12" x14ac:dyDescent="0.3">
      <c r="A3751">
        <v>5</v>
      </c>
      <c r="B3751">
        <v>21870</v>
      </c>
      <c r="C3751">
        <v>6</v>
      </c>
      <c r="D3751">
        <v>77000</v>
      </c>
      <c r="E3751" s="46">
        <v>45169</v>
      </c>
      <c r="F3751">
        <v>-502</v>
      </c>
      <c r="I3751" t="str">
        <f>INDEX(LedgerMapping[[#All],[Level 3]],MATCH(Actuals[[#This Row],[Sub Ledger]],LedgerMapping[[#All],[Sub Ledger]],0))</f>
        <v>Administration</v>
      </c>
      <c r="J3751" s="22">
        <f>YEAR(Actuals[[#This Row],[Date]])</f>
        <v>2023</v>
      </c>
      <c r="K3751" s="22">
        <f>MONTH(Actuals[[#This Row],[Date]])</f>
        <v>8</v>
      </c>
      <c r="L3751" s="12"/>
    </row>
    <row r="3752" spans="1:12" x14ac:dyDescent="0.3">
      <c r="A3752">
        <v>5</v>
      </c>
      <c r="B3752">
        <v>22847</v>
      </c>
      <c r="C3752">
        <v>6</v>
      </c>
      <c r="D3752">
        <v>77000</v>
      </c>
      <c r="E3752" s="46">
        <v>45200</v>
      </c>
      <c r="F3752">
        <v>-668</v>
      </c>
      <c r="I3752" t="str">
        <f>INDEX(LedgerMapping[[#All],[Level 3]],MATCH(Actuals[[#This Row],[Sub Ledger]],LedgerMapping[[#All],[Sub Ledger]],0))</f>
        <v>Administration</v>
      </c>
      <c r="J3752" s="22">
        <f>YEAR(Actuals[[#This Row],[Date]])</f>
        <v>2023</v>
      </c>
      <c r="K3752" s="22">
        <f>MONTH(Actuals[[#This Row],[Date]])</f>
        <v>10</v>
      </c>
      <c r="L3752" s="12"/>
    </row>
    <row r="3753" spans="1:12" x14ac:dyDescent="0.3">
      <c r="A3753">
        <v>5</v>
      </c>
      <c r="B3753">
        <v>23852</v>
      </c>
      <c r="C3753">
        <v>6</v>
      </c>
      <c r="D3753">
        <v>77000</v>
      </c>
      <c r="E3753" s="46">
        <v>45230</v>
      </c>
      <c r="F3753">
        <v>-565</v>
      </c>
      <c r="I3753" t="str">
        <f>INDEX(LedgerMapping[[#All],[Level 3]],MATCH(Actuals[[#This Row],[Sub Ledger]],LedgerMapping[[#All],[Sub Ledger]],0))</f>
        <v>Administration</v>
      </c>
      <c r="J3753" s="22">
        <f>YEAR(Actuals[[#This Row],[Date]])</f>
        <v>2023</v>
      </c>
      <c r="K3753" s="22">
        <f>MONTH(Actuals[[#This Row],[Date]])</f>
        <v>10</v>
      </c>
      <c r="L3753" s="12"/>
    </row>
    <row r="3754" spans="1:12" x14ac:dyDescent="0.3">
      <c r="A3754">
        <v>5</v>
      </c>
      <c r="B3754">
        <v>24881</v>
      </c>
      <c r="C3754">
        <v>6</v>
      </c>
      <c r="D3754">
        <v>77000</v>
      </c>
      <c r="E3754" s="46">
        <v>45261</v>
      </c>
      <c r="F3754">
        <v>-595</v>
      </c>
      <c r="I3754" t="str">
        <f>INDEX(LedgerMapping[[#All],[Level 3]],MATCH(Actuals[[#This Row],[Sub Ledger]],LedgerMapping[[#All],[Sub Ledger]],0))</f>
        <v>Administration</v>
      </c>
      <c r="J3754" s="22">
        <f>YEAR(Actuals[[#This Row],[Date]])</f>
        <v>2023</v>
      </c>
      <c r="K3754" s="22">
        <f>MONTH(Actuals[[#This Row],[Date]])</f>
        <v>12</v>
      </c>
      <c r="L3754" s="12"/>
    </row>
    <row r="3755" spans="1:12" x14ac:dyDescent="0.3">
      <c r="A3755">
        <v>5</v>
      </c>
      <c r="B3755">
        <v>25945</v>
      </c>
      <c r="C3755">
        <v>6</v>
      </c>
      <c r="D3755">
        <v>77000</v>
      </c>
      <c r="E3755" s="46">
        <v>45291</v>
      </c>
      <c r="F3755">
        <v>-788</v>
      </c>
      <c r="I3755" t="str">
        <f>INDEX(LedgerMapping[[#All],[Level 3]],MATCH(Actuals[[#This Row],[Sub Ledger]],LedgerMapping[[#All],[Sub Ledger]],0))</f>
        <v>Administration</v>
      </c>
      <c r="J3755" s="22">
        <f>YEAR(Actuals[[#This Row],[Date]])</f>
        <v>2023</v>
      </c>
      <c r="K3755" s="22">
        <f>MONTH(Actuals[[#This Row],[Date]])</f>
        <v>12</v>
      </c>
      <c r="L3755" s="12"/>
    </row>
    <row r="3756" spans="1:12" x14ac:dyDescent="0.3">
      <c r="A3756">
        <v>5</v>
      </c>
      <c r="B3756">
        <v>27076</v>
      </c>
      <c r="C3756">
        <v>6</v>
      </c>
      <c r="D3756">
        <v>77000</v>
      </c>
      <c r="E3756" s="46">
        <v>45322</v>
      </c>
      <c r="F3756">
        <v>-810</v>
      </c>
      <c r="I3756" t="str">
        <f>INDEX(LedgerMapping[[#All],[Level 3]],MATCH(Actuals[[#This Row],[Sub Ledger]],LedgerMapping[[#All],[Sub Ledger]],0))</f>
        <v>Administration</v>
      </c>
      <c r="J3756" s="22">
        <f>YEAR(Actuals[[#This Row],[Date]])</f>
        <v>2024</v>
      </c>
      <c r="K3756" s="22">
        <f>MONTH(Actuals[[#This Row],[Date]])</f>
        <v>1</v>
      </c>
      <c r="L3756" s="12"/>
    </row>
    <row r="3757" spans="1:12" x14ac:dyDescent="0.3">
      <c r="A3757">
        <v>5</v>
      </c>
      <c r="B3757">
        <v>28228</v>
      </c>
      <c r="C3757">
        <v>6</v>
      </c>
      <c r="D3757">
        <v>77000</v>
      </c>
      <c r="E3757" s="46">
        <v>45354</v>
      </c>
      <c r="F3757">
        <v>-1031</v>
      </c>
      <c r="I3757" t="str">
        <f>INDEX(LedgerMapping[[#All],[Level 3]],MATCH(Actuals[[#This Row],[Sub Ledger]],LedgerMapping[[#All],[Sub Ledger]],0))</f>
        <v>Administration</v>
      </c>
      <c r="J3757" s="22">
        <f>YEAR(Actuals[[#This Row],[Date]])</f>
        <v>2024</v>
      </c>
      <c r="K3757" s="22">
        <f>MONTH(Actuals[[#This Row],[Date]])</f>
        <v>3</v>
      </c>
      <c r="L3757" s="12"/>
    </row>
    <row r="3758" spans="1:12" x14ac:dyDescent="0.3">
      <c r="A3758">
        <v>5</v>
      </c>
      <c r="B3758">
        <v>29382</v>
      </c>
      <c r="C3758">
        <v>6</v>
      </c>
      <c r="D3758">
        <v>77000</v>
      </c>
      <c r="E3758" s="46">
        <v>45384</v>
      </c>
      <c r="F3758">
        <v>-948</v>
      </c>
      <c r="I3758" t="str">
        <f>INDEX(LedgerMapping[[#All],[Level 3]],MATCH(Actuals[[#This Row],[Sub Ledger]],LedgerMapping[[#All],[Sub Ledger]],0))</f>
        <v>Administration</v>
      </c>
      <c r="J3758" s="22">
        <f>YEAR(Actuals[[#This Row],[Date]])</f>
        <v>2024</v>
      </c>
      <c r="K3758" s="22">
        <f>MONTH(Actuals[[#This Row],[Date]])</f>
        <v>4</v>
      </c>
      <c r="L3758" s="12"/>
    </row>
    <row r="3759" spans="1:12" x14ac:dyDescent="0.3">
      <c r="A3759">
        <v>5</v>
      </c>
      <c r="B3759">
        <v>30508</v>
      </c>
      <c r="C3759">
        <v>6</v>
      </c>
      <c r="D3759">
        <v>77000</v>
      </c>
      <c r="E3759" s="46">
        <v>45415</v>
      </c>
      <c r="F3759">
        <v>-917</v>
      </c>
      <c r="I3759" t="str">
        <f>INDEX(LedgerMapping[[#All],[Level 3]],MATCH(Actuals[[#This Row],[Sub Ledger]],LedgerMapping[[#All],[Sub Ledger]],0))</f>
        <v>Administration</v>
      </c>
      <c r="J3759" s="22">
        <f>YEAR(Actuals[[#This Row],[Date]])</f>
        <v>2024</v>
      </c>
      <c r="K3759" s="22">
        <f>MONTH(Actuals[[#This Row],[Date]])</f>
        <v>5</v>
      </c>
      <c r="L3759" s="12"/>
    </row>
    <row r="3760" spans="1:12" x14ac:dyDescent="0.3">
      <c r="A3760">
        <v>5</v>
      </c>
      <c r="B3760">
        <v>31634</v>
      </c>
      <c r="C3760">
        <v>6</v>
      </c>
      <c r="D3760">
        <v>77000</v>
      </c>
      <c r="E3760" s="46">
        <v>45445</v>
      </c>
      <c r="F3760">
        <v>-1085</v>
      </c>
      <c r="I3760" t="str">
        <f>INDEX(LedgerMapping[[#All],[Level 3]],MATCH(Actuals[[#This Row],[Sub Ledger]],LedgerMapping[[#All],[Sub Ledger]],0))</f>
        <v>Administration</v>
      </c>
      <c r="J3760" s="22">
        <f>YEAR(Actuals[[#This Row],[Date]])</f>
        <v>2024</v>
      </c>
      <c r="K3760" s="22">
        <f>MONTH(Actuals[[#This Row],[Date]])</f>
        <v>6</v>
      </c>
      <c r="L3760" s="12"/>
    </row>
    <row r="3761" spans="1:12" x14ac:dyDescent="0.3">
      <c r="A3761">
        <v>5</v>
      </c>
      <c r="B3761">
        <v>32758</v>
      </c>
      <c r="C3761">
        <v>6</v>
      </c>
      <c r="D3761">
        <v>77000</v>
      </c>
      <c r="E3761" s="46">
        <v>45476</v>
      </c>
      <c r="F3761">
        <v>-1137</v>
      </c>
      <c r="I3761" t="str">
        <f>INDEX(LedgerMapping[[#All],[Level 3]],MATCH(Actuals[[#This Row],[Sub Ledger]],LedgerMapping[[#All],[Sub Ledger]],0))</f>
        <v>Administration</v>
      </c>
      <c r="J3761" s="22">
        <f>YEAR(Actuals[[#This Row],[Date]])</f>
        <v>2024</v>
      </c>
      <c r="K3761" s="22">
        <f>MONTH(Actuals[[#This Row],[Date]])</f>
        <v>7</v>
      </c>
      <c r="L3761" s="12"/>
    </row>
    <row r="3762" spans="1:12" x14ac:dyDescent="0.3">
      <c r="A3762">
        <v>5</v>
      </c>
      <c r="B3762">
        <v>33882</v>
      </c>
      <c r="C3762">
        <v>6</v>
      </c>
      <c r="D3762">
        <v>77000</v>
      </c>
      <c r="E3762" s="46">
        <v>45507</v>
      </c>
      <c r="F3762">
        <v>-1105</v>
      </c>
      <c r="I3762" t="str">
        <f>INDEX(LedgerMapping[[#All],[Level 3]],MATCH(Actuals[[#This Row],[Sub Ledger]],LedgerMapping[[#All],[Sub Ledger]],0))</f>
        <v>Administration</v>
      </c>
      <c r="J3762" s="22">
        <f>YEAR(Actuals[[#This Row],[Date]])</f>
        <v>2024</v>
      </c>
      <c r="K3762" s="22">
        <f>MONTH(Actuals[[#This Row],[Date]])</f>
        <v>8</v>
      </c>
      <c r="L3762" s="12"/>
    </row>
    <row r="3763" spans="1:12" x14ac:dyDescent="0.3">
      <c r="A3763">
        <v>5</v>
      </c>
      <c r="B3763">
        <v>35033</v>
      </c>
      <c r="C3763">
        <v>6</v>
      </c>
      <c r="D3763">
        <v>77000</v>
      </c>
      <c r="E3763" s="46">
        <v>45536</v>
      </c>
      <c r="F3763">
        <v>-873</v>
      </c>
      <c r="I3763" t="str">
        <f>INDEX(LedgerMapping[[#All],[Level 3]],MATCH(Actuals[[#This Row],[Sub Ledger]],LedgerMapping[[#All],[Sub Ledger]],0))</f>
        <v>Administration</v>
      </c>
      <c r="J3763" s="22">
        <f>YEAR(Actuals[[#This Row],[Date]])</f>
        <v>2024</v>
      </c>
      <c r="K3763" s="22">
        <f>MONTH(Actuals[[#This Row],[Date]])</f>
        <v>9</v>
      </c>
      <c r="L3763" s="12"/>
    </row>
    <row r="3764" spans="1:12" x14ac:dyDescent="0.3">
      <c r="A3764">
        <v>5</v>
      </c>
      <c r="B3764">
        <v>36183</v>
      </c>
      <c r="C3764">
        <v>6</v>
      </c>
      <c r="D3764">
        <v>77000</v>
      </c>
      <c r="E3764" s="46">
        <v>45567</v>
      </c>
      <c r="F3764">
        <v>-846</v>
      </c>
      <c r="I3764" t="str">
        <f>INDEX(LedgerMapping[[#All],[Level 3]],MATCH(Actuals[[#This Row],[Sub Ledger]],LedgerMapping[[#All],[Sub Ledger]],0))</f>
        <v>Administration</v>
      </c>
      <c r="J3764" s="22">
        <f>YEAR(Actuals[[#This Row],[Date]])</f>
        <v>2024</v>
      </c>
      <c r="K3764" s="22">
        <f>MONTH(Actuals[[#This Row],[Date]])</f>
        <v>10</v>
      </c>
      <c r="L3764" s="12"/>
    </row>
    <row r="3765" spans="1:12" x14ac:dyDescent="0.3">
      <c r="A3765">
        <v>5</v>
      </c>
      <c r="B3765">
        <v>37333</v>
      </c>
      <c r="C3765">
        <v>6</v>
      </c>
      <c r="D3765">
        <v>77000</v>
      </c>
      <c r="E3765" s="46">
        <v>45597</v>
      </c>
      <c r="F3765">
        <v>-1031</v>
      </c>
      <c r="I3765" t="str">
        <f>INDEX(LedgerMapping[[#All],[Level 3]],MATCH(Actuals[[#This Row],[Sub Ledger]],LedgerMapping[[#All],[Sub Ledger]],0))</f>
        <v>Administration</v>
      </c>
      <c r="J3765" s="22">
        <f>YEAR(Actuals[[#This Row],[Date]])</f>
        <v>2024</v>
      </c>
      <c r="K3765" s="22">
        <f>MONTH(Actuals[[#This Row],[Date]])</f>
        <v>11</v>
      </c>
      <c r="L3765" s="12"/>
    </row>
    <row r="3766" spans="1:12" x14ac:dyDescent="0.3">
      <c r="A3766">
        <v>5</v>
      </c>
      <c r="B3766">
        <v>38483</v>
      </c>
      <c r="C3766">
        <v>6</v>
      </c>
      <c r="D3766">
        <v>77000</v>
      </c>
      <c r="E3766" s="46">
        <v>45628</v>
      </c>
      <c r="F3766">
        <v>-958</v>
      </c>
      <c r="I3766" t="str">
        <f>INDEX(LedgerMapping[[#All],[Level 3]],MATCH(Actuals[[#This Row],[Sub Ledger]],LedgerMapping[[#All],[Sub Ledger]],0))</f>
        <v>Administration</v>
      </c>
      <c r="J3766" s="22">
        <f>YEAR(Actuals[[#This Row],[Date]])</f>
        <v>2024</v>
      </c>
      <c r="K3766" s="22">
        <f>MONTH(Actuals[[#This Row],[Date]])</f>
        <v>12</v>
      </c>
      <c r="L3766" s="12"/>
    </row>
    <row r="3767" spans="1:12" x14ac:dyDescent="0.3">
      <c r="A3767">
        <v>5</v>
      </c>
      <c r="B3767">
        <v>415</v>
      </c>
      <c r="C3767">
        <v>6</v>
      </c>
      <c r="D3767">
        <v>78000</v>
      </c>
      <c r="E3767" s="46">
        <v>44562</v>
      </c>
      <c r="F3767">
        <v>-178</v>
      </c>
      <c r="I3767" t="str">
        <f>INDEX(LedgerMapping[[#All],[Level 3]],MATCH(Actuals[[#This Row],[Sub Ledger]],LedgerMapping[[#All],[Sub Ledger]],0))</f>
        <v>Administration</v>
      </c>
      <c r="J3767" s="22">
        <f>YEAR(Actuals[[#This Row],[Date]])</f>
        <v>2022</v>
      </c>
      <c r="K3767" s="22">
        <f>MONTH(Actuals[[#This Row],[Date]])</f>
        <v>1</v>
      </c>
      <c r="L3767" s="12"/>
    </row>
    <row r="3768" spans="1:12" x14ac:dyDescent="0.3">
      <c r="A3768">
        <v>5</v>
      </c>
      <c r="B3768">
        <v>1541</v>
      </c>
      <c r="C3768">
        <v>6</v>
      </c>
      <c r="D3768">
        <v>78000</v>
      </c>
      <c r="E3768" s="46">
        <v>44593</v>
      </c>
      <c r="F3768">
        <v>-162</v>
      </c>
      <c r="I3768" t="str">
        <f>INDEX(LedgerMapping[[#All],[Level 3]],MATCH(Actuals[[#This Row],[Sub Ledger]],LedgerMapping[[#All],[Sub Ledger]],0))</f>
        <v>Administration</v>
      </c>
      <c r="J3768" s="22">
        <f>YEAR(Actuals[[#This Row],[Date]])</f>
        <v>2022</v>
      </c>
      <c r="K3768" s="22">
        <f>MONTH(Actuals[[#This Row],[Date]])</f>
        <v>2</v>
      </c>
      <c r="L3768" s="12"/>
    </row>
    <row r="3769" spans="1:12" x14ac:dyDescent="0.3">
      <c r="A3769">
        <v>5</v>
      </c>
      <c r="B3769">
        <v>2659</v>
      </c>
      <c r="C3769">
        <v>6</v>
      </c>
      <c r="D3769">
        <v>78000</v>
      </c>
      <c r="E3769" s="46">
        <v>44624</v>
      </c>
      <c r="F3769">
        <v>-224</v>
      </c>
      <c r="I3769" t="str">
        <f>INDEX(LedgerMapping[[#All],[Level 3]],MATCH(Actuals[[#This Row],[Sub Ledger]],LedgerMapping[[#All],[Sub Ledger]],0))</f>
        <v>Administration</v>
      </c>
      <c r="J3769" s="22">
        <f>YEAR(Actuals[[#This Row],[Date]])</f>
        <v>2022</v>
      </c>
      <c r="K3769" s="22">
        <f>MONTH(Actuals[[#This Row],[Date]])</f>
        <v>3</v>
      </c>
      <c r="L3769" s="12"/>
    </row>
    <row r="3770" spans="1:12" x14ac:dyDescent="0.3">
      <c r="A3770">
        <v>5</v>
      </c>
      <c r="B3770">
        <v>3781</v>
      </c>
      <c r="C3770">
        <v>6</v>
      </c>
      <c r="D3770">
        <v>78000</v>
      </c>
      <c r="E3770" s="46">
        <v>44654</v>
      </c>
      <c r="F3770">
        <v>-227</v>
      </c>
      <c r="I3770" t="str">
        <f>INDEX(LedgerMapping[[#All],[Level 3]],MATCH(Actuals[[#This Row],[Sub Ledger]],LedgerMapping[[#All],[Sub Ledger]],0))</f>
        <v>Administration</v>
      </c>
      <c r="J3770" s="22">
        <f>YEAR(Actuals[[#This Row],[Date]])</f>
        <v>2022</v>
      </c>
      <c r="K3770" s="22">
        <f>MONTH(Actuals[[#This Row],[Date]])</f>
        <v>4</v>
      </c>
      <c r="L3770" s="12"/>
    </row>
    <row r="3771" spans="1:12" x14ac:dyDescent="0.3">
      <c r="A3771">
        <v>5</v>
      </c>
      <c r="B3771">
        <v>4906</v>
      </c>
      <c r="C3771">
        <v>6</v>
      </c>
      <c r="D3771">
        <v>78000</v>
      </c>
      <c r="E3771" s="46">
        <v>44685</v>
      </c>
      <c r="F3771">
        <v>-194</v>
      </c>
      <c r="I3771" t="str">
        <f>INDEX(LedgerMapping[[#All],[Level 3]],MATCH(Actuals[[#This Row],[Sub Ledger]],LedgerMapping[[#All],[Sub Ledger]],0))</f>
        <v>Administration</v>
      </c>
      <c r="J3771" s="22">
        <f>YEAR(Actuals[[#This Row],[Date]])</f>
        <v>2022</v>
      </c>
      <c r="K3771" s="22">
        <f>MONTH(Actuals[[#This Row],[Date]])</f>
        <v>5</v>
      </c>
      <c r="L3771" s="12"/>
    </row>
    <row r="3772" spans="1:12" x14ac:dyDescent="0.3">
      <c r="A3772">
        <v>5</v>
      </c>
      <c r="B3772">
        <v>6029</v>
      </c>
      <c r="C3772">
        <v>6</v>
      </c>
      <c r="D3772">
        <v>78000</v>
      </c>
      <c r="E3772" s="46">
        <v>44715</v>
      </c>
      <c r="F3772">
        <v>-192</v>
      </c>
      <c r="I3772" t="str">
        <f>INDEX(LedgerMapping[[#All],[Level 3]],MATCH(Actuals[[#This Row],[Sub Ledger]],LedgerMapping[[#All],[Sub Ledger]],0))</f>
        <v>Administration</v>
      </c>
      <c r="J3772" s="22">
        <f>YEAR(Actuals[[#This Row],[Date]])</f>
        <v>2022</v>
      </c>
      <c r="K3772" s="22">
        <f>MONTH(Actuals[[#This Row],[Date]])</f>
        <v>6</v>
      </c>
      <c r="L3772" s="12"/>
    </row>
    <row r="3773" spans="1:12" x14ac:dyDescent="0.3">
      <c r="A3773">
        <v>5</v>
      </c>
      <c r="B3773">
        <v>7151</v>
      </c>
      <c r="C3773">
        <v>6</v>
      </c>
      <c r="D3773">
        <v>78000</v>
      </c>
      <c r="E3773" s="46">
        <v>44746</v>
      </c>
      <c r="F3773">
        <v>-188</v>
      </c>
      <c r="I3773" t="str">
        <f>INDEX(LedgerMapping[[#All],[Level 3]],MATCH(Actuals[[#This Row],[Sub Ledger]],LedgerMapping[[#All],[Sub Ledger]],0))</f>
        <v>Administration</v>
      </c>
      <c r="J3773" s="22">
        <f>YEAR(Actuals[[#This Row],[Date]])</f>
        <v>2022</v>
      </c>
      <c r="K3773" s="22">
        <f>MONTH(Actuals[[#This Row],[Date]])</f>
        <v>7</v>
      </c>
      <c r="L3773" s="12"/>
    </row>
    <row r="3774" spans="1:12" x14ac:dyDescent="0.3">
      <c r="A3774">
        <v>5</v>
      </c>
      <c r="B3774">
        <v>8273</v>
      </c>
      <c r="C3774">
        <v>6</v>
      </c>
      <c r="D3774">
        <v>78000</v>
      </c>
      <c r="E3774" s="46">
        <v>44777</v>
      </c>
      <c r="F3774">
        <v>-178</v>
      </c>
      <c r="I3774" t="str">
        <f>INDEX(LedgerMapping[[#All],[Level 3]],MATCH(Actuals[[#This Row],[Sub Ledger]],LedgerMapping[[#All],[Sub Ledger]],0))</f>
        <v>Administration</v>
      </c>
      <c r="J3774" s="22">
        <f>YEAR(Actuals[[#This Row],[Date]])</f>
        <v>2022</v>
      </c>
      <c r="K3774" s="22">
        <f>MONTH(Actuals[[#This Row],[Date]])</f>
        <v>8</v>
      </c>
      <c r="L3774" s="12"/>
    </row>
    <row r="3775" spans="1:12" x14ac:dyDescent="0.3">
      <c r="A3775">
        <v>5</v>
      </c>
      <c r="B3775">
        <v>9391</v>
      </c>
      <c r="C3775">
        <v>6</v>
      </c>
      <c r="D3775">
        <v>78000</v>
      </c>
      <c r="E3775" s="46">
        <v>44805</v>
      </c>
      <c r="F3775">
        <v>-205</v>
      </c>
      <c r="I3775" t="str">
        <f>INDEX(LedgerMapping[[#All],[Level 3]],MATCH(Actuals[[#This Row],[Sub Ledger]],LedgerMapping[[#All],[Sub Ledger]],0))</f>
        <v>Administration</v>
      </c>
      <c r="J3775" s="22">
        <f>YEAR(Actuals[[#This Row],[Date]])</f>
        <v>2022</v>
      </c>
      <c r="K3775" s="22">
        <f>MONTH(Actuals[[#This Row],[Date]])</f>
        <v>9</v>
      </c>
      <c r="L3775" s="12"/>
    </row>
    <row r="3776" spans="1:12" x14ac:dyDescent="0.3">
      <c r="A3776">
        <v>5</v>
      </c>
      <c r="B3776">
        <v>10507</v>
      </c>
      <c r="C3776">
        <v>6</v>
      </c>
      <c r="D3776">
        <v>78000</v>
      </c>
      <c r="E3776" s="46">
        <v>44836</v>
      </c>
      <c r="F3776">
        <v>-182</v>
      </c>
      <c r="I3776" t="str">
        <f>INDEX(LedgerMapping[[#All],[Level 3]],MATCH(Actuals[[#This Row],[Sub Ledger]],LedgerMapping[[#All],[Sub Ledger]],0))</f>
        <v>Administration</v>
      </c>
      <c r="J3776" s="22">
        <f>YEAR(Actuals[[#This Row],[Date]])</f>
        <v>2022</v>
      </c>
      <c r="K3776" s="22">
        <f>MONTH(Actuals[[#This Row],[Date]])</f>
        <v>10</v>
      </c>
      <c r="L3776" s="12"/>
    </row>
    <row r="3777" spans="1:12" x14ac:dyDescent="0.3">
      <c r="A3777">
        <v>5</v>
      </c>
      <c r="B3777">
        <v>11631</v>
      </c>
      <c r="C3777">
        <v>6</v>
      </c>
      <c r="D3777">
        <v>78000</v>
      </c>
      <c r="E3777" s="46">
        <v>44866</v>
      </c>
      <c r="F3777">
        <v>-218</v>
      </c>
      <c r="I3777" t="str">
        <f>INDEX(LedgerMapping[[#All],[Level 3]],MATCH(Actuals[[#This Row],[Sub Ledger]],LedgerMapping[[#All],[Sub Ledger]],0))</f>
        <v>Administration</v>
      </c>
      <c r="J3777" s="22">
        <f>YEAR(Actuals[[#This Row],[Date]])</f>
        <v>2022</v>
      </c>
      <c r="K3777" s="22">
        <f>MONTH(Actuals[[#This Row],[Date]])</f>
        <v>11</v>
      </c>
      <c r="L3777" s="12"/>
    </row>
    <row r="3778" spans="1:12" x14ac:dyDescent="0.3">
      <c r="A3778">
        <v>5</v>
      </c>
      <c r="B3778">
        <v>13755</v>
      </c>
      <c r="C3778">
        <v>6</v>
      </c>
      <c r="D3778">
        <v>78000</v>
      </c>
      <c r="E3778" s="46">
        <v>44927</v>
      </c>
      <c r="F3778">
        <v>-151</v>
      </c>
      <c r="I3778" t="str">
        <f>INDEX(LedgerMapping[[#All],[Level 3]],MATCH(Actuals[[#This Row],[Sub Ledger]],LedgerMapping[[#All],[Sub Ledger]],0))</f>
        <v>Administration</v>
      </c>
      <c r="J3778" s="22">
        <f>YEAR(Actuals[[#This Row],[Date]])</f>
        <v>2023</v>
      </c>
      <c r="K3778" s="22">
        <f>MONTH(Actuals[[#This Row],[Date]])</f>
        <v>1</v>
      </c>
      <c r="L3778" s="12"/>
    </row>
    <row r="3779" spans="1:12" x14ac:dyDescent="0.3">
      <c r="A3779">
        <v>5</v>
      </c>
      <c r="B3779">
        <v>14765</v>
      </c>
      <c r="C3779">
        <v>6</v>
      </c>
      <c r="D3779">
        <v>78000</v>
      </c>
      <c r="E3779" s="46">
        <v>44958</v>
      </c>
      <c r="F3779">
        <v>-154</v>
      </c>
      <c r="I3779" t="str">
        <f>INDEX(LedgerMapping[[#All],[Level 3]],MATCH(Actuals[[#This Row],[Sub Ledger]],LedgerMapping[[#All],[Sub Ledger]],0))</f>
        <v>Administration</v>
      </c>
      <c r="J3779" s="22">
        <f>YEAR(Actuals[[#This Row],[Date]])</f>
        <v>2023</v>
      </c>
      <c r="K3779" s="22">
        <f>MONTH(Actuals[[#This Row],[Date]])</f>
        <v>2</v>
      </c>
      <c r="L3779" s="12"/>
    </row>
    <row r="3780" spans="1:12" x14ac:dyDescent="0.3">
      <c r="A3780">
        <v>5</v>
      </c>
      <c r="B3780">
        <v>15745</v>
      </c>
      <c r="C3780">
        <v>6</v>
      </c>
      <c r="D3780">
        <v>78000</v>
      </c>
      <c r="E3780" s="46">
        <v>44988</v>
      </c>
      <c r="F3780">
        <v>-184</v>
      </c>
      <c r="I3780" t="str">
        <f>INDEX(LedgerMapping[[#All],[Level 3]],MATCH(Actuals[[#This Row],[Sub Ledger]],LedgerMapping[[#All],[Sub Ledger]],0))</f>
        <v>Administration</v>
      </c>
      <c r="J3780" s="22">
        <f>YEAR(Actuals[[#This Row],[Date]])</f>
        <v>2023</v>
      </c>
      <c r="K3780" s="22">
        <f>MONTH(Actuals[[#This Row],[Date]])</f>
        <v>3</v>
      </c>
      <c r="L3780" s="12"/>
    </row>
    <row r="3781" spans="1:12" x14ac:dyDescent="0.3">
      <c r="A3781">
        <v>5</v>
      </c>
      <c r="B3781">
        <v>16777</v>
      </c>
      <c r="C3781">
        <v>6</v>
      </c>
      <c r="D3781">
        <v>78000</v>
      </c>
      <c r="E3781" s="46">
        <v>45018</v>
      </c>
      <c r="F3781">
        <v>-204</v>
      </c>
      <c r="I3781" t="str">
        <f>INDEX(LedgerMapping[[#All],[Level 3]],MATCH(Actuals[[#This Row],[Sub Ledger]],LedgerMapping[[#All],[Sub Ledger]],0))</f>
        <v>Administration</v>
      </c>
      <c r="J3781" s="22">
        <f>YEAR(Actuals[[#This Row],[Date]])</f>
        <v>2023</v>
      </c>
      <c r="K3781" s="22">
        <f>MONTH(Actuals[[#This Row],[Date]])</f>
        <v>4</v>
      </c>
      <c r="L3781" s="12"/>
    </row>
    <row r="3782" spans="1:12" x14ac:dyDescent="0.3">
      <c r="A3782">
        <v>5</v>
      </c>
      <c r="B3782">
        <v>17808</v>
      </c>
      <c r="C3782">
        <v>6</v>
      </c>
      <c r="D3782">
        <v>78000</v>
      </c>
      <c r="E3782" s="46">
        <v>45049</v>
      </c>
      <c r="F3782">
        <v>-197</v>
      </c>
      <c r="I3782" t="str">
        <f>INDEX(LedgerMapping[[#All],[Level 3]],MATCH(Actuals[[#This Row],[Sub Ledger]],LedgerMapping[[#All],[Sub Ledger]],0))</f>
        <v>Administration</v>
      </c>
      <c r="J3782" s="22">
        <f>YEAR(Actuals[[#This Row],[Date]])</f>
        <v>2023</v>
      </c>
      <c r="K3782" s="22">
        <f>MONTH(Actuals[[#This Row],[Date]])</f>
        <v>5</v>
      </c>
      <c r="L3782" s="12"/>
    </row>
    <row r="3783" spans="1:12" x14ac:dyDescent="0.3">
      <c r="A3783">
        <v>5</v>
      </c>
      <c r="B3783">
        <v>18812</v>
      </c>
      <c r="C3783">
        <v>6</v>
      </c>
      <c r="D3783">
        <v>78000</v>
      </c>
      <c r="E3783" s="46">
        <v>45079</v>
      </c>
      <c r="F3783">
        <v>-204</v>
      </c>
      <c r="I3783" t="str">
        <f>INDEX(LedgerMapping[[#All],[Level 3]],MATCH(Actuals[[#This Row],[Sub Ledger]],LedgerMapping[[#All],[Sub Ledger]],0))</f>
        <v>Administration</v>
      </c>
      <c r="J3783" s="22">
        <f>YEAR(Actuals[[#This Row],[Date]])</f>
        <v>2023</v>
      </c>
      <c r="K3783" s="22">
        <f>MONTH(Actuals[[#This Row],[Date]])</f>
        <v>6</v>
      </c>
      <c r="L3783" s="12"/>
    </row>
    <row r="3784" spans="1:12" x14ac:dyDescent="0.3">
      <c r="A3784">
        <v>5</v>
      </c>
      <c r="B3784">
        <v>19840</v>
      </c>
      <c r="C3784">
        <v>6</v>
      </c>
      <c r="D3784">
        <v>78000</v>
      </c>
      <c r="E3784" s="46">
        <v>45110</v>
      </c>
      <c r="F3784">
        <v>-161</v>
      </c>
      <c r="I3784" t="str">
        <f>INDEX(LedgerMapping[[#All],[Level 3]],MATCH(Actuals[[#This Row],[Sub Ledger]],LedgerMapping[[#All],[Sub Ledger]],0))</f>
        <v>Administration</v>
      </c>
      <c r="J3784" s="22">
        <f>YEAR(Actuals[[#This Row],[Date]])</f>
        <v>2023</v>
      </c>
      <c r="K3784" s="22">
        <f>MONTH(Actuals[[#This Row],[Date]])</f>
        <v>7</v>
      </c>
      <c r="L3784" s="12"/>
    </row>
    <row r="3785" spans="1:12" x14ac:dyDescent="0.3">
      <c r="A3785">
        <v>5</v>
      </c>
      <c r="B3785">
        <v>20870</v>
      </c>
      <c r="C3785">
        <v>6</v>
      </c>
      <c r="D3785">
        <v>78000</v>
      </c>
      <c r="E3785" s="46">
        <v>45141</v>
      </c>
      <c r="F3785">
        <v>-203</v>
      </c>
      <c r="I3785" t="str">
        <f>INDEX(LedgerMapping[[#All],[Level 3]],MATCH(Actuals[[#This Row],[Sub Ledger]],LedgerMapping[[#All],[Sub Ledger]],0))</f>
        <v>Administration</v>
      </c>
      <c r="J3785" s="22">
        <f>YEAR(Actuals[[#This Row],[Date]])</f>
        <v>2023</v>
      </c>
      <c r="K3785" s="22">
        <f>MONTH(Actuals[[#This Row],[Date]])</f>
        <v>8</v>
      </c>
      <c r="L3785" s="12"/>
    </row>
    <row r="3786" spans="1:12" x14ac:dyDescent="0.3">
      <c r="A3786">
        <v>5</v>
      </c>
      <c r="B3786">
        <v>21871</v>
      </c>
      <c r="C3786">
        <v>6</v>
      </c>
      <c r="D3786">
        <v>78000</v>
      </c>
      <c r="E3786" s="46">
        <v>45169</v>
      </c>
      <c r="F3786">
        <v>-155</v>
      </c>
      <c r="I3786" t="str">
        <f>INDEX(LedgerMapping[[#All],[Level 3]],MATCH(Actuals[[#This Row],[Sub Ledger]],LedgerMapping[[#All],[Sub Ledger]],0))</f>
        <v>Administration</v>
      </c>
      <c r="J3786" s="22">
        <f>YEAR(Actuals[[#This Row],[Date]])</f>
        <v>2023</v>
      </c>
      <c r="K3786" s="22">
        <f>MONTH(Actuals[[#This Row],[Date]])</f>
        <v>8</v>
      </c>
      <c r="L3786" s="12"/>
    </row>
    <row r="3787" spans="1:12" x14ac:dyDescent="0.3">
      <c r="A3787">
        <v>5</v>
      </c>
      <c r="B3787">
        <v>22848</v>
      </c>
      <c r="C3787">
        <v>6</v>
      </c>
      <c r="D3787">
        <v>78000</v>
      </c>
      <c r="E3787" s="46">
        <v>45200</v>
      </c>
      <c r="F3787">
        <v>-170</v>
      </c>
      <c r="I3787" t="str">
        <f>INDEX(LedgerMapping[[#All],[Level 3]],MATCH(Actuals[[#This Row],[Sub Ledger]],LedgerMapping[[#All],[Sub Ledger]],0))</f>
        <v>Administration</v>
      </c>
      <c r="J3787" s="22">
        <f>YEAR(Actuals[[#This Row],[Date]])</f>
        <v>2023</v>
      </c>
      <c r="K3787" s="22">
        <f>MONTH(Actuals[[#This Row],[Date]])</f>
        <v>10</v>
      </c>
      <c r="L3787" s="12"/>
    </row>
    <row r="3788" spans="1:12" x14ac:dyDescent="0.3">
      <c r="A3788">
        <v>5</v>
      </c>
      <c r="B3788">
        <v>23853</v>
      </c>
      <c r="C3788">
        <v>6</v>
      </c>
      <c r="D3788">
        <v>78000</v>
      </c>
      <c r="E3788" s="46">
        <v>45230</v>
      </c>
      <c r="F3788">
        <v>-184</v>
      </c>
      <c r="I3788" t="str">
        <f>INDEX(LedgerMapping[[#All],[Level 3]],MATCH(Actuals[[#This Row],[Sub Ledger]],LedgerMapping[[#All],[Sub Ledger]],0))</f>
        <v>Administration</v>
      </c>
      <c r="J3788" s="22">
        <f>YEAR(Actuals[[#This Row],[Date]])</f>
        <v>2023</v>
      </c>
      <c r="K3788" s="22">
        <f>MONTH(Actuals[[#This Row],[Date]])</f>
        <v>10</v>
      </c>
      <c r="L3788" s="12"/>
    </row>
    <row r="3789" spans="1:12" x14ac:dyDescent="0.3">
      <c r="A3789">
        <v>5</v>
      </c>
      <c r="B3789">
        <v>24882</v>
      </c>
      <c r="C3789">
        <v>6</v>
      </c>
      <c r="D3789">
        <v>78000</v>
      </c>
      <c r="E3789" s="46">
        <v>45261</v>
      </c>
      <c r="F3789">
        <v>-177</v>
      </c>
      <c r="I3789" t="str">
        <f>INDEX(LedgerMapping[[#All],[Level 3]],MATCH(Actuals[[#This Row],[Sub Ledger]],LedgerMapping[[#All],[Sub Ledger]],0))</f>
        <v>Administration</v>
      </c>
      <c r="J3789" s="22">
        <f>YEAR(Actuals[[#This Row],[Date]])</f>
        <v>2023</v>
      </c>
      <c r="K3789" s="22">
        <f>MONTH(Actuals[[#This Row],[Date]])</f>
        <v>12</v>
      </c>
      <c r="L3789" s="12"/>
    </row>
    <row r="3790" spans="1:12" x14ac:dyDescent="0.3">
      <c r="A3790">
        <v>5</v>
      </c>
      <c r="B3790">
        <v>25946</v>
      </c>
      <c r="C3790">
        <v>6</v>
      </c>
      <c r="D3790">
        <v>78000</v>
      </c>
      <c r="E3790" s="46">
        <v>45291</v>
      </c>
      <c r="F3790">
        <v>-219</v>
      </c>
      <c r="I3790" t="str">
        <f>INDEX(LedgerMapping[[#All],[Level 3]],MATCH(Actuals[[#This Row],[Sub Ledger]],LedgerMapping[[#All],[Sub Ledger]],0))</f>
        <v>Administration</v>
      </c>
      <c r="J3790" s="22">
        <f>YEAR(Actuals[[#This Row],[Date]])</f>
        <v>2023</v>
      </c>
      <c r="K3790" s="22">
        <f>MONTH(Actuals[[#This Row],[Date]])</f>
        <v>12</v>
      </c>
      <c r="L3790" s="12"/>
    </row>
    <row r="3791" spans="1:12" x14ac:dyDescent="0.3">
      <c r="A3791">
        <v>5</v>
      </c>
      <c r="B3791">
        <v>27077</v>
      </c>
      <c r="C3791">
        <v>6</v>
      </c>
      <c r="D3791">
        <v>78000</v>
      </c>
      <c r="E3791" s="46">
        <v>45322</v>
      </c>
      <c r="F3791">
        <v>-249</v>
      </c>
      <c r="I3791" t="str">
        <f>INDEX(LedgerMapping[[#All],[Level 3]],MATCH(Actuals[[#This Row],[Sub Ledger]],LedgerMapping[[#All],[Sub Ledger]],0))</f>
        <v>Administration</v>
      </c>
      <c r="J3791" s="22">
        <f>YEAR(Actuals[[#This Row],[Date]])</f>
        <v>2024</v>
      </c>
      <c r="K3791" s="22">
        <f>MONTH(Actuals[[#This Row],[Date]])</f>
        <v>1</v>
      </c>
      <c r="L3791" s="12"/>
    </row>
    <row r="3792" spans="1:12" x14ac:dyDescent="0.3">
      <c r="A3792">
        <v>5</v>
      </c>
      <c r="B3792">
        <v>28229</v>
      </c>
      <c r="C3792">
        <v>6</v>
      </c>
      <c r="D3792">
        <v>78000</v>
      </c>
      <c r="E3792" s="46">
        <v>45354</v>
      </c>
      <c r="F3792">
        <v>-302</v>
      </c>
      <c r="I3792" t="str">
        <f>INDEX(LedgerMapping[[#All],[Level 3]],MATCH(Actuals[[#This Row],[Sub Ledger]],LedgerMapping[[#All],[Sub Ledger]],0))</f>
        <v>Administration</v>
      </c>
      <c r="J3792" s="22">
        <f>YEAR(Actuals[[#This Row],[Date]])</f>
        <v>2024</v>
      </c>
      <c r="K3792" s="22">
        <f>MONTH(Actuals[[#This Row],[Date]])</f>
        <v>3</v>
      </c>
      <c r="L3792" s="12"/>
    </row>
    <row r="3793" spans="1:12" x14ac:dyDescent="0.3">
      <c r="A3793">
        <v>5</v>
      </c>
      <c r="B3793">
        <v>29383</v>
      </c>
      <c r="C3793">
        <v>6</v>
      </c>
      <c r="D3793">
        <v>78000</v>
      </c>
      <c r="E3793" s="46">
        <v>45384</v>
      </c>
      <c r="F3793">
        <v>-294</v>
      </c>
      <c r="I3793" t="str">
        <f>INDEX(LedgerMapping[[#All],[Level 3]],MATCH(Actuals[[#This Row],[Sub Ledger]],LedgerMapping[[#All],[Sub Ledger]],0))</f>
        <v>Administration</v>
      </c>
      <c r="J3793" s="22">
        <f>YEAR(Actuals[[#This Row],[Date]])</f>
        <v>2024</v>
      </c>
      <c r="K3793" s="22">
        <f>MONTH(Actuals[[#This Row],[Date]])</f>
        <v>4</v>
      </c>
      <c r="L3793" s="12"/>
    </row>
    <row r="3794" spans="1:12" x14ac:dyDescent="0.3">
      <c r="A3794">
        <v>5</v>
      </c>
      <c r="B3794">
        <v>30509</v>
      </c>
      <c r="C3794">
        <v>6</v>
      </c>
      <c r="D3794">
        <v>78000</v>
      </c>
      <c r="E3794" s="46">
        <v>45415</v>
      </c>
      <c r="F3794">
        <v>-266</v>
      </c>
      <c r="I3794" t="str">
        <f>INDEX(LedgerMapping[[#All],[Level 3]],MATCH(Actuals[[#This Row],[Sub Ledger]],LedgerMapping[[#All],[Sub Ledger]],0))</f>
        <v>Administration</v>
      </c>
      <c r="J3794" s="22">
        <f>YEAR(Actuals[[#This Row],[Date]])</f>
        <v>2024</v>
      </c>
      <c r="K3794" s="22">
        <f>MONTH(Actuals[[#This Row],[Date]])</f>
        <v>5</v>
      </c>
      <c r="L3794" s="12"/>
    </row>
    <row r="3795" spans="1:12" x14ac:dyDescent="0.3">
      <c r="A3795">
        <v>5</v>
      </c>
      <c r="B3795">
        <v>31635</v>
      </c>
      <c r="C3795">
        <v>6</v>
      </c>
      <c r="D3795">
        <v>78000</v>
      </c>
      <c r="E3795" s="46">
        <v>45445</v>
      </c>
      <c r="F3795">
        <v>-306</v>
      </c>
      <c r="I3795" t="str">
        <f>INDEX(LedgerMapping[[#All],[Level 3]],MATCH(Actuals[[#This Row],[Sub Ledger]],LedgerMapping[[#All],[Sub Ledger]],0))</f>
        <v>Administration</v>
      </c>
      <c r="J3795" s="22">
        <f>YEAR(Actuals[[#This Row],[Date]])</f>
        <v>2024</v>
      </c>
      <c r="K3795" s="22">
        <f>MONTH(Actuals[[#This Row],[Date]])</f>
        <v>6</v>
      </c>
      <c r="L3795" s="12"/>
    </row>
    <row r="3796" spans="1:12" x14ac:dyDescent="0.3">
      <c r="A3796">
        <v>5</v>
      </c>
      <c r="B3796">
        <v>32759</v>
      </c>
      <c r="C3796">
        <v>6</v>
      </c>
      <c r="D3796">
        <v>78000</v>
      </c>
      <c r="E3796" s="46">
        <v>45476</v>
      </c>
      <c r="F3796">
        <v>-311</v>
      </c>
      <c r="I3796" t="str">
        <f>INDEX(LedgerMapping[[#All],[Level 3]],MATCH(Actuals[[#This Row],[Sub Ledger]],LedgerMapping[[#All],[Sub Ledger]],0))</f>
        <v>Administration</v>
      </c>
      <c r="J3796" s="22">
        <f>YEAR(Actuals[[#This Row],[Date]])</f>
        <v>2024</v>
      </c>
      <c r="K3796" s="22">
        <f>MONTH(Actuals[[#This Row],[Date]])</f>
        <v>7</v>
      </c>
      <c r="L3796" s="12"/>
    </row>
    <row r="3797" spans="1:12" x14ac:dyDescent="0.3">
      <c r="A3797">
        <v>5</v>
      </c>
      <c r="B3797">
        <v>33883</v>
      </c>
      <c r="C3797">
        <v>6</v>
      </c>
      <c r="D3797">
        <v>78000</v>
      </c>
      <c r="E3797" s="46">
        <v>45507</v>
      </c>
      <c r="F3797">
        <v>-308</v>
      </c>
      <c r="I3797" t="str">
        <f>INDEX(LedgerMapping[[#All],[Level 3]],MATCH(Actuals[[#This Row],[Sub Ledger]],LedgerMapping[[#All],[Sub Ledger]],0))</f>
        <v>Administration</v>
      </c>
      <c r="J3797" s="22">
        <f>YEAR(Actuals[[#This Row],[Date]])</f>
        <v>2024</v>
      </c>
      <c r="K3797" s="22">
        <f>MONTH(Actuals[[#This Row],[Date]])</f>
        <v>8</v>
      </c>
      <c r="L3797" s="12"/>
    </row>
    <row r="3798" spans="1:12" x14ac:dyDescent="0.3">
      <c r="A3798">
        <v>5</v>
      </c>
      <c r="B3798">
        <v>35034</v>
      </c>
      <c r="C3798">
        <v>6</v>
      </c>
      <c r="D3798">
        <v>78000</v>
      </c>
      <c r="E3798" s="46">
        <v>45536</v>
      </c>
      <c r="F3798">
        <v>-249</v>
      </c>
      <c r="I3798" t="str">
        <f>INDEX(LedgerMapping[[#All],[Level 3]],MATCH(Actuals[[#This Row],[Sub Ledger]],LedgerMapping[[#All],[Sub Ledger]],0))</f>
        <v>Administration</v>
      </c>
      <c r="J3798" s="22">
        <f>YEAR(Actuals[[#This Row],[Date]])</f>
        <v>2024</v>
      </c>
      <c r="K3798" s="22">
        <f>MONTH(Actuals[[#This Row],[Date]])</f>
        <v>9</v>
      </c>
      <c r="L3798" s="12"/>
    </row>
    <row r="3799" spans="1:12" x14ac:dyDescent="0.3">
      <c r="A3799">
        <v>5</v>
      </c>
      <c r="B3799">
        <v>36184</v>
      </c>
      <c r="C3799">
        <v>6</v>
      </c>
      <c r="D3799">
        <v>78000</v>
      </c>
      <c r="E3799" s="46">
        <v>45567</v>
      </c>
      <c r="F3799">
        <v>-254</v>
      </c>
      <c r="I3799" t="str">
        <f>INDEX(LedgerMapping[[#All],[Level 3]],MATCH(Actuals[[#This Row],[Sub Ledger]],LedgerMapping[[#All],[Sub Ledger]],0))</f>
        <v>Administration</v>
      </c>
      <c r="J3799" s="22">
        <f>YEAR(Actuals[[#This Row],[Date]])</f>
        <v>2024</v>
      </c>
      <c r="K3799" s="22">
        <f>MONTH(Actuals[[#This Row],[Date]])</f>
        <v>10</v>
      </c>
      <c r="L3799" s="12"/>
    </row>
    <row r="3800" spans="1:12" x14ac:dyDescent="0.3">
      <c r="A3800">
        <v>5</v>
      </c>
      <c r="B3800">
        <v>37334</v>
      </c>
      <c r="C3800">
        <v>6</v>
      </c>
      <c r="D3800">
        <v>78000</v>
      </c>
      <c r="E3800" s="46">
        <v>45597</v>
      </c>
      <c r="F3800">
        <v>-299</v>
      </c>
      <c r="I3800" t="str">
        <f>INDEX(LedgerMapping[[#All],[Level 3]],MATCH(Actuals[[#This Row],[Sub Ledger]],LedgerMapping[[#All],[Sub Ledger]],0))</f>
        <v>Administration</v>
      </c>
      <c r="J3800" s="22">
        <f>YEAR(Actuals[[#This Row],[Date]])</f>
        <v>2024</v>
      </c>
      <c r="K3800" s="22">
        <f>MONTH(Actuals[[#This Row],[Date]])</f>
        <v>11</v>
      </c>
      <c r="L3800" s="12"/>
    </row>
    <row r="3801" spans="1:12" x14ac:dyDescent="0.3">
      <c r="A3801">
        <v>5</v>
      </c>
      <c r="B3801">
        <v>38484</v>
      </c>
      <c r="C3801">
        <v>6</v>
      </c>
      <c r="D3801">
        <v>78000</v>
      </c>
      <c r="E3801" s="46">
        <v>45628</v>
      </c>
      <c r="F3801">
        <v>-314</v>
      </c>
      <c r="I3801" t="str">
        <f>INDEX(LedgerMapping[[#All],[Level 3]],MATCH(Actuals[[#This Row],[Sub Ledger]],LedgerMapping[[#All],[Sub Ledger]],0))</f>
        <v>Administration</v>
      </c>
      <c r="J3801" s="22">
        <f>YEAR(Actuals[[#This Row],[Date]])</f>
        <v>2024</v>
      </c>
      <c r="K3801" s="22">
        <f>MONTH(Actuals[[#This Row],[Date]])</f>
        <v>12</v>
      </c>
      <c r="L3801" s="12"/>
    </row>
    <row r="3802" spans="1:12" x14ac:dyDescent="0.3">
      <c r="A3802">
        <v>5</v>
      </c>
      <c r="B3802">
        <v>12760</v>
      </c>
      <c r="C3802">
        <v>6</v>
      </c>
      <c r="D3802">
        <v>78000</v>
      </c>
      <c r="E3802" s="46">
        <v>44897</v>
      </c>
      <c r="F3802">
        <v>-158</v>
      </c>
      <c r="I3802" t="str">
        <f>INDEX(LedgerMapping[[#All],[Level 3]],MATCH(Actuals[[#This Row],[Sub Ledger]],LedgerMapping[[#All],[Sub Ledger]],0))</f>
        <v>Administration</v>
      </c>
      <c r="J3802" s="22">
        <f>YEAR(Actuals[[#This Row],[Date]])</f>
        <v>2022</v>
      </c>
      <c r="K3802" s="22">
        <f>MONTH(Actuals[[#This Row],[Date]])</f>
        <v>12</v>
      </c>
      <c r="L3802" s="12"/>
    </row>
    <row r="3803" spans="1:12" x14ac:dyDescent="0.3">
      <c r="A3803">
        <v>5</v>
      </c>
      <c r="B3803">
        <v>418</v>
      </c>
      <c r="C3803">
        <v>6</v>
      </c>
      <c r="D3803">
        <v>80000</v>
      </c>
      <c r="E3803" s="46">
        <v>44562</v>
      </c>
      <c r="F3803">
        <v>-668</v>
      </c>
      <c r="I3803" t="str">
        <f>INDEX(LedgerMapping[[#All],[Level 3]],MATCH(Actuals[[#This Row],[Sub Ledger]],LedgerMapping[[#All],[Sub Ledger]],0))</f>
        <v>Travel and Expenses</v>
      </c>
      <c r="J3803" s="22">
        <f>YEAR(Actuals[[#This Row],[Date]])</f>
        <v>2022</v>
      </c>
      <c r="K3803" s="22">
        <f>MONTH(Actuals[[#This Row],[Date]])</f>
        <v>1</v>
      </c>
      <c r="L3803" s="12"/>
    </row>
    <row r="3804" spans="1:12" x14ac:dyDescent="0.3">
      <c r="A3804">
        <v>5</v>
      </c>
      <c r="B3804">
        <v>1544</v>
      </c>
      <c r="C3804">
        <v>6</v>
      </c>
      <c r="D3804">
        <v>80000</v>
      </c>
      <c r="E3804" s="46">
        <v>44593</v>
      </c>
      <c r="F3804">
        <v>-617</v>
      </c>
      <c r="I3804" t="str">
        <f>INDEX(LedgerMapping[[#All],[Level 3]],MATCH(Actuals[[#This Row],[Sub Ledger]],LedgerMapping[[#All],[Sub Ledger]],0))</f>
        <v>Travel and Expenses</v>
      </c>
      <c r="J3804" s="22">
        <f>YEAR(Actuals[[#This Row],[Date]])</f>
        <v>2022</v>
      </c>
      <c r="K3804" s="22">
        <f>MONTH(Actuals[[#This Row],[Date]])</f>
        <v>2</v>
      </c>
      <c r="L3804" s="12"/>
    </row>
    <row r="3805" spans="1:12" x14ac:dyDescent="0.3">
      <c r="A3805">
        <v>5</v>
      </c>
      <c r="B3805">
        <v>2662</v>
      </c>
      <c r="C3805">
        <v>6</v>
      </c>
      <c r="D3805">
        <v>80000</v>
      </c>
      <c r="E3805" s="46">
        <v>44624</v>
      </c>
      <c r="F3805">
        <v>-890</v>
      </c>
      <c r="I3805" t="str">
        <f>INDEX(LedgerMapping[[#All],[Level 3]],MATCH(Actuals[[#This Row],[Sub Ledger]],LedgerMapping[[#All],[Sub Ledger]],0))</f>
        <v>Travel and Expenses</v>
      </c>
      <c r="J3805" s="22">
        <f>YEAR(Actuals[[#This Row],[Date]])</f>
        <v>2022</v>
      </c>
      <c r="K3805" s="22">
        <f>MONTH(Actuals[[#This Row],[Date]])</f>
        <v>3</v>
      </c>
      <c r="L3805" s="12"/>
    </row>
    <row r="3806" spans="1:12" x14ac:dyDescent="0.3">
      <c r="A3806">
        <v>5</v>
      </c>
      <c r="B3806">
        <v>3784</v>
      </c>
      <c r="C3806">
        <v>6</v>
      </c>
      <c r="D3806">
        <v>80000</v>
      </c>
      <c r="E3806" s="46">
        <v>44654</v>
      </c>
      <c r="F3806">
        <v>-907</v>
      </c>
      <c r="I3806" t="str">
        <f>INDEX(LedgerMapping[[#All],[Level 3]],MATCH(Actuals[[#This Row],[Sub Ledger]],LedgerMapping[[#All],[Sub Ledger]],0))</f>
        <v>Travel and Expenses</v>
      </c>
      <c r="J3806" s="22">
        <f>YEAR(Actuals[[#This Row],[Date]])</f>
        <v>2022</v>
      </c>
      <c r="K3806" s="22">
        <f>MONTH(Actuals[[#This Row],[Date]])</f>
        <v>4</v>
      </c>
      <c r="L3806" s="12"/>
    </row>
    <row r="3807" spans="1:12" x14ac:dyDescent="0.3">
      <c r="A3807">
        <v>5</v>
      </c>
      <c r="B3807">
        <v>4907</v>
      </c>
      <c r="C3807">
        <v>6</v>
      </c>
      <c r="D3807">
        <v>80000</v>
      </c>
      <c r="E3807" s="46">
        <v>44685</v>
      </c>
      <c r="F3807">
        <v>-749</v>
      </c>
      <c r="I3807" t="str">
        <f>INDEX(LedgerMapping[[#All],[Level 3]],MATCH(Actuals[[#This Row],[Sub Ledger]],LedgerMapping[[#All],[Sub Ledger]],0))</f>
        <v>Travel and Expenses</v>
      </c>
      <c r="J3807" s="22">
        <f>YEAR(Actuals[[#This Row],[Date]])</f>
        <v>2022</v>
      </c>
      <c r="K3807" s="22">
        <f>MONTH(Actuals[[#This Row],[Date]])</f>
        <v>5</v>
      </c>
      <c r="L3807" s="12"/>
    </row>
    <row r="3808" spans="1:12" x14ac:dyDescent="0.3">
      <c r="A3808">
        <v>5</v>
      </c>
      <c r="B3808">
        <v>6031</v>
      </c>
      <c r="C3808">
        <v>6</v>
      </c>
      <c r="D3808">
        <v>80000</v>
      </c>
      <c r="E3808" s="46">
        <v>44715</v>
      </c>
      <c r="F3808">
        <v>-742</v>
      </c>
      <c r="I3808" t="str">
        <f>INDEX(LedgerMapping[[#All],[Level 3]],MATCH(Actuals[[#This Row],[Sub Ledger]],LedgerMapping[[#All],[Sub Ledger]],0))</f>
        <v>Travel and Expenses</v>
      </c>
      <c r="J3808" s="22">
        <f>YEAR(Actuals[[#This Row],[Date]])</f>
        <v>2022</v>
      </c>
      <c r="K3808" s="22">
        <f>MONTH(Actuals[[#This Row],[Date]])</f>
        <v>6</v>
      </c>
      <c r="L3808" s="12"/>
    </row>
    <row r="3809" spans="1:12" x14ac:dyDescent="0.3">
      <c r="A3809">
        <v>5</v>
      </c>
      <c r="B3809">
        <v>7153</v>
      </c>
      <c r="C3809">
        <v>6</v>
      </c>
      <c r="D3809">
        <v>80000</v>
      </c>
      <c r="E3809" s="46">
        <v>44746</v>
      </c>
      <c r="F3809">
        <v>-720</v>
      </c>
      <c r="I3809" t="str">
        <f>INDEX(LedgerMapping[[#All],[Level 3]],MATCH(Actuals[[#This Row],[Sub Ledger]],LedgerMapping[[#All],[Sub Ledger]],0))</f>
        <v>Travel and Expenses</v>
      </c>
      <c r="J3809" s="22">
        <f>YEAR(Actuals[[#This Row],[Date]])</f>
        <v>2022</v>
      </c>
      <c r="K3809" s="22">
        <f>MONTH(Actuals[[#This Row],[Date]])</f>
        <v>7</v>
      </c>
      <c r="L3809" s="12"/>
    </row>
    <row r="3810" spans="1:12" x14ac:dyDescent="0.3">
      <c r="A3810">
        <v>5</v>
      </c>
      <c r="B3810">
        <v>8276</v>
      </c>
      <c r="C3810">
        <v>6</v>
      </c>
      <c r="D3810">
        <v>80000</v>
      </c>
      <c r="E3810" s="46">
        <v>44777</v>
      </c>
      <c r="F3810">
        <v>-668</v>
      </c>
      <c r="I3810" t="str">
        <f>INDEX(LedgerMapping[[#All],[Level 3]],MATCH(Actuals[[#This Row],[Sub Ledger]],LedgerMapping[[#All],[Sub Ledger]],0))</f>
        <v>Travel and Expenses</v>
      </c>
      <c r="J3810" s="22">
        <f>YEAR(Actuals[[#This Row],[Date]])</f>
        <v>2022</v>
      </c>
      <c r="K3810" s="22">
        <f>MONTH(Actuals[[#This Row],[Date]])</f>
        <v>8</v>
      </c>
      <c r="L3810" s="12"/>
    </row>
    <row r="3811" spans="1:12" x14ac:dyDescent="0.3">
      <c r="A3811">
        <v>5</v>
      </c>
      <c r="B3811">
        <v>9394</v>
      </c>
      <c r="C3811">
        <v>6</v>
      </c>
      <c r="D3811">
        <v>80000</v>
      </c>
      <c r="E3811" s="46">
        <v>44805</v>
      </c>
      <c r="F3811">
        <v>-808</v>
      </c>
      <c r="I3811" t="str">
        <f>INDEX(LedgerMapping[[#All],[Level 3]],MATCH(Actuals[[#This Row],[Sub Ledger]],LedgerMapping[[#All],[Sub Ledger]],0))</f>
        <v>Travel and Expenses</v>
      </c>
      <c r="J3811" s="22">
        <f>YEAR(Actuals[[#This Row],[Date]])</f>
        <v>2022</v>
      </c>
      <c r="K3811" s="22">
        <f>MONTH(Actuals[[#This Row],[Date]])</f>
        <v>9</v>
      </c>
      <c r="L3811" s="12"/>
    </row>
    <row r="3812" spans="1:12" x14ac:dyDescent="0.3">
      <c r="A3812">
        <v>5</v>
      </c>
      <c r="B3812">
        <v>10510</v>
      </c>
      <c r="C3812">
        <v>6</v>
      </c>
      <c r="D3812">
        <v>80000</v>
      </c>
      <c r="E3812" s="46">
        <v>44836</v>
      </c>
      <c r="F3812">
        <v>-690</v>
      </c>
      <c r="I3812" t="str">
        <f>INDEX(LedgerMapping[[#All],[Level 3]],MATCH(Actuals[[#This Row],[Sub Ledger]],LedgerMapping[[#All],[Sub Ledger]],0))</f>
        <v>Travel and Expenses</v>
      </c>
      <c r="J3812" s="22">
        <f>YEAR(Actuals[[#This Row],[Date]])</f>
        <v>2022</v>
      </c>
      <c r="K3812" s="22">
        <f>MONTH(Actuals[[#This Row],[Date]])</f>
        <v>10</v>
      </c>
      <c r="L3812" s="12"/>
    </row>
    <row r="3813" spans="1:12" x14ac:dyDescent="0.3">
      <c r="A3813">
        <v>5</v>
      </c>
      <c r="B3813">
        <v>11634</v>
      </c>
      <c r="C3813">
        <v>6</v>
      </c>
      <c r="D3813">
        <v>80000</v>
      </c>
      <c r="E3813" s="46">
        <v>44866</v>
      </c>
      <c r="F3813">
        <v>-856</v>
      </c>
      <c r="I3813" t="str">
        <f>INDEX(LedgerMapping[[#All],[Level 3]],MATCH(Actuals[[#This Row],[Sub Ledger]],LedgerMapping[[#All],[Sub Ledger]],0))</f>
        <v>Travel and Expenses</v>
      </c>
      <c r="J3813" s="22">
        <f>YEAR(Actuals[[#This Row],[Date]])</f>
        <v>2022</v>
      </c>
      <c r="K3813" s="22">
        <f>MONTH(Actuals[[#This Row],[Date]])</f>
        <v>11</v>
      </c>
      <c r="L3813" s="12"/>
    </row>
    <row r="3814" spans="1:12" x14ac:dyDescent="0.3">
      <c r="A3814">
        <v>5</v>
      </c>
      <c r="B3814">
        <v>12761</v>
      </c>
      <c r="C3814">
        <v>6</v>
      </c>
      <c r="D3814">
        <v>80000</v>
      </c>
      <c r="E3814" s="46">
        <v>44897</v>
      </c>
      <c r="F3814">
        <v>-598</v>
      </c>
      <c r="I3814" t="str">
        <f>INDEX(LedgerMapping[[#All],[Level 3]],MATCH(Actuals[[#This Row],[Sub Ledger]],LedgerMapping[[#All],[Sub Ledger]],0))</f>
        <v>Travel and Expenses</v>
      </c>
      <c r="J3814" s="22">
        <f>YEAR(Actuals[[#This Row],[Date]])</f>
        <v>2022</v>
      </c>
      <c r="K3814" s="22">
        <f>MONTH(Actuals[[#This Row],[Date]])</f>
        <v>12</v>
      </c>
      <c r="L3814" s="12"/>
    </row>
    <row r="3815" spans="1:12" x14ac:dyDescent="0.3">
      <c r="A3815">
        <v>5</v>
      </c>
      <c r="B3815">
        <v>13756</v>
      </c>
      <c r="C3815">
        <v>6</v>
      </c>
      <c r="D3815">
        <v>80000</v>
      </c>
      <c r="E3815" s="46">
        <v>44927</v>
      </c>
      <c r="F3815">
        <v>-567</v>
      </c>
      <c r="I3815" t="str">
        <f>INDEX(LedgerMapping[[#All],[Level 3]],MATCH(Actuals[[#This Row],[Sub Ledger]],LedgerMapping[[#All],[Sub Ledger]],0))</f>
        <v>Travel and Expenses</v>
      </c>
      <c r="J3815" s="22">
        <f>YEAR(Actuals[[#This Row],[Date]])</f>
        <v>2023</v>
      </c>
      <c r="K3815" s="22">
        <f>MONTH(Actuals[[#This Row],[Date]])</f>
        <v>1</v>
      </c>
      <c r="L3815" s="12"/>
    </row>
    <row r="3816" spans="1:12" x14ac:dyDescent="0.3">
      <c r="A3816">
        <v>5</v>
      </c>
      <c r="B3816">
        <v>14766</v>
      </c>
      <c r="C3816">
        <v>6</v>
      </c>
      <c r="D3816">
        <v>80000</v>
      </c>
      <c r="E3816" s="46">
        <v>44958</v>
      </c>
      <c r="F3816">
        <v>-579</v>
      </c>
      <c r="I3816" t="str">
        <f>INDEX(LedgerMapping[[#All],[Level 3]],MATCH(Actuals[[#This Row],[Sub Ledger]],LedgerMapping[[#All],[Sub Ledger]],0))</f>
        <v>Travel and Expenses</v>
      </c>
      <c r="J3816" s="22">
        <f>YEAR(Actuals[[#This Row],[Date]])</f>
        <v>2023</v>
      </c>
      <c r="K3816" s="22">
        <f>MONTH(Actuals[[#This Row],[Date]])</f>
        <v>2</v>
      </c>
      <c r="L3816" s="12"/>
    </row>
    <row r="3817" spans="1:12" x14ac:dyDescent="0.3">
      <c r="A3817">
        <v>5</v>
      </c>
      <c r="B3817">
        <v>15746</v>
      </c>
      <c r="C3817">
        <v>6</v>
      </c>
      <c r="D3817">
        <v>80000</v>
      </c>
      <c r="E3817" s="46">
        <v>44988</v>
      </c>
      <c r="F3817">
        <v>-730</v>
      </c>
      <c r="I3817" t="str">
        <f>INDEX(LedgerMapping[[#All],[Level 3]],MATCH(Actuals[[#This Row],[Sub Ledger]],LedgerMapping[[#All],[Sub Ledger]],0))</f>
        <v>Travel and Expenses</v>
      </c>
      <c r="J3817" s="22">
        <f>YEAR(Actuals[[#This Row],[Date]])</f>
        <v>2023</v>
      </c>
      <c r="K3817" s="22">
        <f>MONTH(Actuals[[#This Row],[Date]])</f>
        <v>3</v>
      </c>
      <c r="L3817" s="12"/>
    </row>
    <row r="3818" spans="1:12" x14ac:dyDescent="0.3">
      <c r="A3818">
        <v>5</v>
      </c>
      <c r="B3818">
        <v>16778</v>
      </c>
      <c r="C3818">
        <v>6</v>
      </c>
      <c r="D3818">
        <v>80000</v>
      </c>
      <c r="E3818" s="46">
        <v>45018</v>
      </c>
      <c r="F3818">
        <v>-827</v>
      </c>
      <c r="I3818" t="str">
        <f>INDEX(LedgerMapping[[#All],[Level 3]],MATCH(Actuals[[#This Row],[Sub Ledger]],LedgerMapping[[#All],[Sub Ledger]],0))</f>
        <v>Travel and Expenses</v>
      </c>
      <c r="J3818" s="22">
        <f>YEAR(Actuals[[#This Row],[Date]])</f>
        <v>2023</v>
      </c>
      <c r="K3818" s="22">
        <f>MONTH(Actuals[[#This Row],[Date]])</f>
        <v>4</v>
      </c>
      <c r="L3818" s="12"/>
    </row>
    <row r="3819" spans="1:12" x14ac:dyDescent="0.3">
      <c r="A3819">
        <v>5</v>
      </c>
      <c r="B3819">
        <v>17809</v>
      </c>
      <c r="C3819">
        <v>6</v>
      </c>
      <c r="D3819">
        <v>80000</v>
      </c>
      <c r="E3819" s="46">
        <v>45049</v>
      </c>
      <c r="F3819">
        <v>-772</v>
      </c>
      <c r="I3819" t="str">
        <f>INDEX(LedgerMapping[[#All],[Level 3]],MATCH(Actuals[[#This Row],[Sub Ledger]],LedgerMapping[[#All],[Sub Ledger]],0))</f>
        <v>Travel and Expenses</v>
      </c>
      <c r="J3819" s="22">
        <f>YEAR(Actuals[[#This Row],[Date]])</f>
        <v>2023</v>
      </c>
      <c r="K3819" s="22">
        <f>MONTH(Actuals[[#This Row],[Date]])</f>
        <v>5</v>
      </c>
      <c r="L3819" s="12"/>
    </row>
    <row r="3820" spans="1:12" x14ac:dyDescent="0.3">
      <c r="A3820">
        <v>5</v>
      </c>
      <c r="B3820">
        <v>18813</v>
      </c>
      <c r="C3820">
        <v>6</v>
      </c>
      <c r="D3820">
        <v>80000</v>
      </c>
      <c r="E3820" s="46">
        <v>45079</v>
      </c>
      <c r="F3820">
        <v>-827</v>
      </c>
      <c r="I3820" t="str">
        <f>INDEX(LedgerMapping[[#All],[Level 3]],MATCH(Actuals[[#This Row],[Sub Ledger]],LedgerMapping[[#All],[Sub Ledger]],0))</f>
        <v>Travel and Expenses</v>
      </c>
      <c r="J3820" s="22">
        <f>YEAR(Actuals[[#This Row],[Date]])</f>
        <v>2023</v>
      </c>
      <c r="K3820" s="22">
        <f>MONTH(Actuals[[#This Row],[Date]])</f>
        <v>6</v>
      </c>
      <c r="L3820" s="12"/>
    </row>
    <row r="3821" spans="1:12" x14ac:dyDescent="0.3">
      <c r="A3821">
        <v>5</v>
      </c>
      <c r="B3821">
        <v>19841</v>
      </c>
      <c r="C3821">
        <v>6</v>
      </c>
      <c r="D3821">
        <v>80000</v>
      </c>
      <c r="E3821" s="46">
        <v>45110</v>
      </c>
      <c r="F3821">
        <v>-623</v>
      </c>
      <c r="I3821" t="str">
        <f>INDEX(LedgerMapping[[#All],[Level 3]],MATCH(Actuals[[#This Row],[Sub Ledger]],LedgerMapping[[#All],[Sub Ledger]],0))</f>
        <v>Travel and Expenses</v>
      </c>
      <c r="J3821" s="22">
        <f>YEAR(Actuals[[#This Row],[Date]])</f>
        <v>2023</v>
      </c>
      <c r="K3821" s="22">
        <f>MONTH(Actuals[[#This Row],[Date]])</f>
        <v>7</v>
      </c>
      <c r="L3821" s="12"/>
    </row>
    <row r="3822" spans="1:12" x14ac:dyDescent="0.3">
      <c r="A3822">
        <v>5</v>
      </c>
      <c r="B3822">
        <v>20871</v>
      </c>
      <c r="C3822">
        <v>6</v>
      </c>
      <c r="D3822">
        <v>80000</v>
      </c>
      <c r="E3822" s="46">
        <v>45141</v>
      </c>
      <c r="F3822">
        <v>-811</v>
      </c>
      <c r="I3822" t="str">
        <f>INDEX(LedgerMapping[[#All],[Level 3]],MATCH(Actuals[[#This Row],[Sub Ledger]],LedgerMapping[[#All],[Sub Ledger]],0))</f>
        <v>Travel and Expenses</v>
      </c>
      <c r="J3822" s="22">
        <f>YEAR(Actuals[[#This Row],[Date]])</f>
        <v>2023</v>
      </c>
      <c r="K3822" s="22">
        <f>MONTH(Actuals[[#This Row],[Date]])</f>
        <v>8</v>
      </c>
      <c r="L3822" s="12"/>
    </row>
    <row r="3823" spans="1:12" x14ac:dyDescent="0.3">
      <c r="A3823">
        <v>5</v>
      </c>
      <c r="B3823">
        <v>21872</v>
      </c>
      <c r="C3823">
        <v>6</v>
      </c>
      <c r="D3823">
        <v>80000</v>
      </c>
      <c r="E3823" s="46">
        <v>45169</v>
      </c>
      <c r="F3823">
        <v>-592</v>
      </c>
      <c r="I3823" t="str">
        <f>INDEX(LedgerMapping[[#All],[Level 3]],MATCH(Actuals[[#This Row],[Sub Ledger]],LedgerMapping[[#All],[Sub Ledger]],0))</f>
        <v>Travel and Expenses</v>
      </c>
      <c r="J3823" s="22">
        <f>YEAR(Actuals[[#This Row],[Date]])</f>
        <v>2023</v>
      </c>
      <c r="K3823" s="22">
        <f>MONTH(Actuals[[#This Row],[Date]])</f>
        <v>8</v>
      </c>
      <c r="L3823" s="12"/>
    </row>
    <row r="3824" spans="1:12" x14ac:dyDescent="0.3">
      <c r="A3824">
        <v>5</v>
      </c>
      <c r="B3824">
        <v>22849</v>
      </c>
      <c r="C3824">
        <v>6</v>
      </c>
      <c r="D3824">
        <v>80000</v>
      </c>
      <c r="E3824" s="46">
        <v>45200</v>
      </c>
      <c r="F3824">
        <v>-638</v>
      </c>
      <c r="I3824" t="str">
        <f>INDEX(LedgerMapping[[#All],[Level 3]],MATCH(Actuals[[#This Row],[Sub Ledger]],LedgerMapping[[#All],[Sub Ledger]],0))</f>
        <v>Travel and Expenses</v>
      </c>
      <c r="J3824" s="22">
        <f>YEAR(Actuals[[#This Row],[Date]])</f>
        <v>2023</v>
      </c>
      <c r="K3824" s="22">
        <f>MONTH(Actuals[[#This Row],[Date]])</f>
        <v>10</v>
      </c>
      <c r="L3824" s="12"/>
    </row>
    <row r="3825" spans="1:12" x14ac:dyDescent="0.3">
      <c r="A3825">
        <v>5</v>
      </c>
      <c r="B3825">
        <v>23854</v>
      </c>
      <c r="C3825">
        <v>6</v>
      </c>
      <c r="D3825">
        <v>80000</v>
      </c>
      <c r="E3825" s="46">
        <v>45230</v>
      </c>
      <c r="F3825">
        <v>-730</v>
      </c>
      <c r="I3825" t="str">
        <f>INDEX(LedgerMapping[[#All],[Level 3]],MATCH(Actuals[[#This Row],[Sub Ledger]],LedgerMapping[[#All],[Sub Ledger]],0))</f>
        <v>Travel and Expenses</v>
      </c>
      <c r="J3825" s="22">
        <f>YEAR(Actuals[[#This Row],[Date]])</f>
        <v>2023</v>
      </c>
      <c r="K3825" s="22">
        <f>MONTH(Actuals[[#This Row],[Date]])</f>
        <v>10</v>
      </c>
      <c r="L3825" s="12"/>
    </row>
    <row r="3826" spans="1:12" x14ac:dyDescent="0.3">
      <c r="A3826">
        <v>5</v>
      </c>
      <c r="B3826">
        <v>24883</v>
      </c>
      <c r="C3826">
        <v>6</v>
      </c>
      <c r="D3826">
        <v>80000</v>
      </c>
      <c r="E3826" s="46">
        <v>45261</v>
      </c>
      <c r="F3826">
        <v>-687</v>
      </c>
      <c r="I3826" t="str">
        <f>INDEX(LedgerMapping[[#All],[Level 3]],MATCH(Actuals[[#This Row],[Sub Ledger]],LedgerMapping[[#All],[Sub Ledger]],0))</f>
        <v>Travel and Expenses</v>
      </c>
      <c r="J3826" s="22">
        <f>YEAR(Actuals[[#This Row],[Date]])</f>
        <v>2023</v>
      </c>
      <c r="K3826" s="22">
        <f>MONTH(Actuals[[#This Row],[Date]])</f>
        <v>12</v>
      </c>
      <c r="L3826" s="12"/>
    </row>
    <row r="3827" spans="1:12" x14ac:dyDescent="0.3">
      <c r="A3827">
        <v>5</v>
      </c>
      <c r="B3827">
        <v>25947</v>
      </c>
      <c r="C3827">
        <v>6</v>
      </c>
      <c r="D3827">
        <v>80000</v>
      </c>
      <c r="E3827" s="46">
        <v>45291</v>
      </c>
      <c r="F3827">
        <v>-901</v>
      </c>
      <c r="I3827" t="str">
        <f>INDEX(LedgerMapping[[#All],[Level 3]],MATCH(Actuals[[#This Row],[Sub Ledger]],LedgerMapping[[#All],[Sub Ledger]],0))</f>
        <v>Travel and Expenses</v>
      </c>
      <c r="J3827" s="22">
        <f>YEAR(Actuals[[#This Row],[Date]])</f>
        <v>2023</v>
      </c>
      <c r="K3827" s="22">
        <f>MONTH(Actuals[[#This Row],[Date]])</f>
        <v>12</v>
      </c>
      <c r="L3827" s="12"/>
    </row>
    <row r="3828" spans="1:12" x14ac:dyDescent="0.3">
      <c r="A3828">
        <v>5</v>
      </c>
      <c r="B3828">
        <v>27078</v>
      </c>
      <c r="C3828">
        <v>6</v>
      </c>
      <c r="D3828">
        <v>80000</v>
      </c>
      <c r="E3828" s="46">
        <v>45322</v>
      </c>
      <c r="F3828">
        <v>-946</v>
      </c>
      <c r="I3828" t="str">
        <f>INDEX(LedgerMapping[[#All],[Level 3]],MATCH(Actuals[[#This Row],[Sub Ledger]],LedgerMapping[[#All],[Sub Ledger]],0))</f>
        <v>Travel and Expenses</v>
      </c>
      <c r="J3828" s="22">
        <f>YEAR(Actuals[[#This Row],[Date]])</f>
        <v>2024</v>
      </c>
      <c r="K3828" s="22">
        <f>MONTH(Actuals[[#This Row],[Date]])</f>
        <v>1</v>
      </c>
      <c r="L3828" s="12"/>
    </row>
    <row r="3829" spans="1:12" x14ac:dyDescent="0.3">
      <c r="A3829">
        <v>5</v>
      </c>
      <c r="B3829">
        <v>28230</v>
      </c>
      <c r="C3829">
        <v>6</v>
      </c>
      <c r="D3829">
        <v>80000</v>
      </c>
      <c r="E3829" s="46">
        <v>45354</v>
      </c>
      <c r="F3829">
        <v>-1192</v>
      </c>
      <c r="I3829" t="str">
        <f>INDEX(LedgerMapping[[#All],[Level 3]],MATCH(Actuals[[#This Row],[Sub Ledger]],LedgerMapping[[#All],[Sub Ledger]],0))</f>
        <v>Travel and Expenses</v>
      </c>
      <c r="J3829" s="22">
        <f>YEAR(Actuals[[#This Row],[Date]])</f>
        <v>2024</v>
      </c>
      <c r="K3829" s="22">
        <f>MONTH(Actuals[[#This Row],[Date]])</f>
        <v>3</v>
      </c>
      <c r="L3829" s="12"/>
    </row>
    <row r="3830" spans="1:12" x14ac:dyDescent="0.3">
      <c r="A3830">
        <v>5</v>
      </c>
      <c r="B3830">
        <v>29384</v>
      </c>
      <c r="C3830">
        <v>6</v>
      </c>
      <c r="D3830">
        <v>80000</v>
      </c>
      <c r="E3830" s="46">
        <v>45384</v>
      </c>
      <c r="F3830">
        <v>-1118</v>
      </c>
      <c r="I3830" t="str">
        <f>INDEX(LedgerMapping[[#All],[Level 3]],MATCH(Actuals[[#This Row],[Sub Ledger]],LedgerMapping[[#All],[Sub Ledger]],0))</f>
        <v>Travel and Expenses</v>
      </c>
      <c r="J3830" s="22">
        <f>YEAR(Actuals[[#This Row],[Date]])</f>
        <v>2024</v>
      </c>
      <c r="K3830" s="22">
        <f>MONTH(Actuals[[#This Row],[Date]])</f>
        <v>4</v>
      </c>
      <c r="L3830" s="12"/>
    </row>
    <row r="3831" spans="1:12" x14ac:dyDescent="0.3">
      <c r="A3831">
        <v>5</v>
      </c>
      <c r="B3831">
        <v>30510</v>
      </c>
      <c r="C3831">
        <v>6</v>
      </c>
      <c r="D3831">
        <v>80000</v>
      </c>
      <c r="E3831" s="46">
        <v>45415</v>
      </c>
      <c r="F3831">
        <v>-1081</v>
      </c>
      <c r="I3831" t="str">
        <f>INDEX(LedgerMapping[[#All],[Level 3]],MATCH(Actuals[[#This Row],[Sub Ledger]],LedgerMapping[[#All],[Sub Ledger]],0))</f>
        <v>Travel and Expenses</v>
      </c>
      <c r="J3831" s="22">
        <f>YEAR(Actuals[[#This Row],[Date]])</f>
        <v>2024</v>
      </c>
      <c r="K3831" s="22">
        <f>MONTH(Actuals[[#This Row],[Date]])</f>
        <v>5</v>
      </c>
      <c r="L3831" s="12"/>
    </row>
    <row r="3832" spans="1:12" x14ac:dyDescent="0.3">
      <c r="A3832">
        <v>5</v>
      </c>
      <c r="B3832">
        <v>31636</v>
      </c>
      <c r="C3832">
        <v>6</v>
      </c>
      <c r="D3832">
        <v>80000</v>
      </c>
      <c r="E3832" s="46">
        <v>45445</v>
      </c>
      <c r="F3832">
        <v>-1229</v>
      </c>
      <c r="I3832" t="str">
        <f>INDEX(LedgerMapping[[#All],[Level 3]],MATCH(Actuals[[#This Row],[Sub Ledger]],LedgerMapping[[#All],[Sub Ledger]],0))</f>
        <v>Travel and Expenses</v>
      </c>
      <c r="J3832" s="22">
        <f>YEAR(Actuals[[#This Row],[Date]])</f>
        <v>2024</v>
      </c>
      <c r="K3832" s="22">
        <f>MONTH(Actuals[[#This Row],[Date]])</f>
        <v>6</v>
      </c>
      <c r="L3832" s="12"/>
    </row>
    <row r="3833" spans="1:12" x14ac:dyDescent="0.3">
      <c r="A3833">
        <v>5</v>
      </c>
      <c r="B3833">
        <v>32760</v>
      </c>
      <c r="C3833">
        <v>6</v>
      </c>
      <c r="D3833">
        <v>80000</v>
      </c>
      <c r="E3833" s="46">
        <v>45476</v>
      </c>
      <c r="F3833">
        <v>-1277</v>
      </c>
      <c r="I3833" t="str">
        <f>INDEX(LedgerMapping[[#All],[Level 3]],MATCH(Actuals[[#This Row],[Sub Ledger]],LedgerMapping[[#All],[Sub Ledger]],0))</f>
        <v>Travel and Expenses</v>
      </c>
      <c r="J3833" s="22">
        <f>YEAR(Actuals[[#This Row],[Date]])</f>
        <v>2024</v>
      </c>
      <c r="K3833" s="22">
        <f>MONTH(Actuals[[#This Row],[Date]])</f>
        <v>7</v>
      </c>
      <c r="L3833" s="12"/>
    </row>
    <row r="3834" spans="1:12" x14ac:dyDescent="0.3">
      <c r="A3834">
        <v>5</v>
      </c>
      <c r="B3834">
        <v>33884</v>
      </c>
      <c r="C3834">
        <v>6</v>
      </c>
      <c r="D3834">
        <v>80000</v>
      </c>
      <c r="E3834" s="46">
        <v>45507</v>
      </c>
      <c r="F3834">
        <v>-1240</v>
      </c>
      <c r="I3834" t="str">
        <f>INDEX(LedgerMapping[[#All],[Level 3]],MATCH(Actuals[[#This Row],[Sub Ledger]],LedgerMapping[[#All],[Sub Ledger]],0))</f>
        <v>Travel and Expenses</v>
      </c>
      <c r="J3834" s="22">
        <f>YEAR(Actuals[[#This Row],[Date]])</f>
        <v>2024</v>
      </c>
      <c r="K3834" s="22">
        <f>MONTH(Actuals[[#This Row],[Date]])</f>
        <v>8</v>
      </c>
      <c r="L3834" s="12"/>
    </row>
    <row r="3835" spans="1:12" x14ac:dyDescent="0.3">
      <c r="A3835">
        <v>5</v>
      </c>
      <c r="B3835">
        <v>35035</v>
      </c>
      <c r="C3835">
        <v>6</v>
      </c>
      <c r="D3835">
        <v>80000</v>
      </c>
      <c r="E3835" s="46">
        <v>45536</v>
      </c>
      <c r="F3835">
        <v>-946</v>
      </c>
      <c r="I3835" t="str">
        <f>INDEX(LedgerMapping[[#All],[Level 3]],MATCH(Actuals[[#This Row],[Sub Ledger]],LedgerMapping[[#All],[Sub Ledger]],0))</f>
        <v>Travel and Expenses</v>
      </c>
      <c r="J3835" s="22">
        <f>YEAR(Actuals[[#This Row],[Date]])</f>
        <v>2024</v>
      </c>
      <c r="K3835" s="22">
        <f>MONTH(Actuals[[#This Row],[Date]])</f>
        <v>9</v>
      </c>
      <c r="L3835" s="12"/>
    </row>
    <row r="3836" spans="1:12" x14ac:dyDescent="0.3">
      <c r="A3836">
        <v>5</v>
      </c>
      <c r="B3836">
        <v>36185</v>
      </c>
      <c r="C3836">
        <v>6</v>
      </c>
      <c r="D3836">
        <v>80000</v>
      </c>
      <c r="E3836" s="46">
        <v>45567</v>
      </c>
      <c r="F3836">
        <v>-977</v>
      </c>
      <c r="I3836" t="str">
        <f>INDEX(LedgerMapping[[#All],[Level 3]],MATCH(Actuals[[#This Row],[Sub Ledger]],LedgerMapping[[#All],[Sub Ledger]],0))</f>
        <v>Travel and Expenses</v>
      </c>
      <c r="J3836" s="22">
        <f>YEAR(Actuals[[#This Row],[Date]])</f>
        <v>2024</v>
      </c>
      <c r="K3836" s="22">
        <f>MONTH(Actuals[[#This Row],[Date]])</f>
        <v>10</v>
      </c>
      <c r="L3836" s="12"/>
    </row>
    <row r="3837" spans="1:12" x14ac:dyDescent="0.3">
      <c r="A3837">
        <v>5</v>
      </c>
      <c r="B3837">
        <v>37335</v>
      </c>
      <c r="C3837">
        <v>6</v>
      </c>
      <c r="D3837">
        <v>80000</v>
      </c>
      <c r="E3837" s="46">
        <v>45597</v>
      </c>
      <c r="F3837">
        <v>-1155</v>
      </c>
      <c r="I3837" t="str">
        <f>INDEX(LedgerMapping[[#All],[Level 3]],MATCH(Actuals[[#This Row],[Sub Ledger]],LedgerMapping[[#All],[Sub Ledger]],0))</f>
        <v>Travel and Expenses</v>
      </c>
      <c r="J3837" s="22">
        <f>YEAR(Actuals[[#This Row],[Date]])</f>
        <v>2024</v>
      </c>
      <c r="K3837" s="22">
        <f>MONTH(Actuals[[#This Row],[Date]])</f>
        <v>11</v>
      </c>
      <c r="L3837" s="12"/>
    </row>
    <row r="3838" spans="1:12" x14ac:dyDescent="0.3">
      <c r="A3838">
        <v>5</v>
      </c>
      <c r="B3838">
        <v>38485</v>
      </c>
      <c r="C3838">
        <v>6</v>
      </c>
      <c r="D3838">
        <v>80000</v>
      </c>
      <c r="E3838" s="46">
        <v>45628</v>
      </c>
      <c r="F3838">
        <v>-1301</v>
      </c>
      <c r="I3838" t="str">
        <f>INDEX(LedgerMapping[[#All],[Level 3]],MATCH(Actuals[[#This Row],[Sub Ledger]],LedgerMapping[[#All],[Sub Ledger]],0))</f>
        <v>Travel and Expenses</v>
      </c>
      <c r="J3838" s="22">
        <f>YEAR(Actuals[[#This Row],[Date]])</f>
        <v>2024</v>
      </c>
      <c r="K3838" s="22">
        <f>MONTH(Actuals[[#This Row],[Date]])</f>
        <v>12</v>
      </c>
      <c r="L3838" s="12"/>
    </row>
    <row r="3839" spans="1:12" x14ac:dyDescent="0.3">
      <c r="A3839">
        <v>5</v>
      </c>
      <c r="B3839">
        <v>419</v>
      </c>
      <c r="C3839">
        <v>6</v>
      </c>
      <c r="D3839">
        <v>81000</v>
      </c>
      <c r="E3839" s="46">
        <v>44562</v>
      </c>
      <c r="F3839">
        <v>-414</v>
      </c>
      <c r="I3839" t="str">
        <f>INDEX(LedgerMapping[[#All],[Level 3]],MATCH(Actuals[[#This Row],[Sub Ledger]],LedgerMapping[[#All],[Sub Ledger]],0))</f>
        <v>Depreciation</v>
      </c>
      <c r="J3839" s="22">
        <f>YEAR(Actuals[[#This Row],[Date]])</f>
        <v>2022</v>
      </c>
      <c r="K3839" s="22">
        <f>MONTH(Actuals[[#This Row],[Date]])</f>
        <v>1</v>
      </c>
      <c r="L3839" s="12"/>
    </row>
    <row r="3840" spans="1:12" x14ac:dyDescent="0.3">
      <c r="A3840">
        <v>5</v>
      </c>
      <c r="B3840">
        <v>1545</v>
      </c>
      <c r="C3840">
        <v>6</v>
      </c>
      <c r="D3840">
        <v>81000</v>
      </c>
      <c r="E3840" s="46">
        <v>44593</v>
      </c>
      <c r="F3840">
        <v>-382</v>
      </c>
      <c r="I3840" t="str">
        <f>INDEX(LedgerMapping[[#All],[Level 3]],MATCH(Actuals[[#This Row],[Sub Ledger]],LedgerMapping[[#All],[Sub Ledger]],0))</f>
        <v>Depreciation</v>
      </c>
      <c r="J3840" s="22">
        <f>YEAR(Actuals[[#This Row],[Date]])</f>
        <v>2022</v>
      </c>
      <c r="K3840" s="22">
        <f>MONTH(Actuals[[#This Row],[Date]])</f>
        <v>2</v>
      </c>
      <c r="L3840" s="12"/>
    </row>
    <row r="3841" spans="1:12" x14ac:dyDescent="0.3">
      <c r="A3841">
        <v>5</v>
      </c>
      <c r="B3841">
        <v>2663</v>
      </c>
      <c r="C3841">
        <v>6</v>
      </c>
      <c r="D3841">
        <v>81000</v>
      </c>
      <c r="E3841" s="46">
        <v>44624</v>
      </c>
      <c r="F3841">
        <v>-551</v>
      </c>
      <c r="I3841" t="str">
        <f>INDEX(LedgerMapping[[#All],[Level 3]],MATCH(Actuals[[#This Row],[Sub Ledger]],LedgerMapping[[#All],[Sub Ledger]],0))</f>
        <v>Depreciation</v>
      </c>
      <c r="J3841" s="22">
        <f>YEAR(Actuals[[#This Row],[Date]])</f>
        <v>2022</v>
      </c>
      <c r="K3841" s="22">
        <f>MONTH(Actuals[[#This Row],[Date]])</f>
        <v>3</v>
      </c>
      <c r="L3841" s="12"/>
    </row>
    <row r="3842" spans="1:12" x14ac:dyDescent="0.3">
      <c r="A3842">
        <v>5</v>
      </c>
      <c r="B3842">
        <v>3785</v>
      </c>
      <c r="C3842">
        <v>6</v>
      </c>
      <c r="D3842">
        <v>81000</v>
      </c>
      <c r="E3842" s="46">
        <v>44654</v>
      </c>
      <c r="F3842">
        <v>-561</v>
      </c>
      <c r="I3842" t="str">
        <f>INDEX(LedgerMapping[[#All],[Level 3]],MATCH(Actuals[[#This Row],[Sub Ledger]],LedgerMapping[[#All],[Sub Ledger]],0))</f>
        <v>Depreciation</v>
      </c>
      <c r="J3842" s="22">
        <f>YEAR(Actuals[[#This Row],[Date]])</f>
        <v>2022</v>
      </c>
      <c r="K3842" s="22">
        <f>MONTH(Actuals[[#This Row],[Date]])</f>
        <v>4</v>
      </c>
      <c r="L3842" s="12"/>
    </row>
    <row r="3843" spans="1:12" x14ac:dyDescent="0.3">
      <c r="A3843">
        <v>5</v>
      </c>
      <c r="B3843">
        <v>4909</v>
      </c>
      <c r="C3843">
        <v>6</v>
      </c>
      <c r="D3843">
        <v>81000</v>
      </c>
      <c r="E3843" s="46">
        <v>44685</v>
      </c>
      <c r="F3843">
        <v>-464</v>
      </c>
      <c r="I3843" t="str">
        <f>INDEX(LedgerMapping[[#All],[Level 3]],MATCH(Actuals[[#This Row],[Sub Ledger]],LedgerMapping[[#All],[Sub Ledger]],0))</f>
        <v>Depreciation</v>
      </c>
      <c r="J3843" s="22">
        <f>YEAR(Actuals[[#This Row],[Date]])</f>
        <v>2022</v>
      </c>
      <c r="K3843" s="22">
        <f>MONTH(Actuals[[#This Row],[Date]])</f>
        <v>5</v>
      </c>
      <c r="L3843" s="12"/>
    </row>
    <row r="3844" spans="1:12" x14ac:dyDescent="0.3">
      <c r="A3844">
        <v>5</v>
      </c>
      <c r="B3844">
        <v>6033</v>
      </c>
      <c r="C3844">
        <v>6</v>
      </c>
      <c r="D3844">
        <v>81000</v>
      </c>
      <c r="E3844" s="46">
        <v>44715</v>
      </c>
      <c r="F3844">
        <v>-459</v>
      </c>
      <c r="I3844" t="str">
        <f>INDEX(LedgerMapping[[#All],[Level 3]],MATCH(Actuals[[#This Row],[Sub Ledger]],LedgerMapping[[#All],[Sub Ledger]],0))</f>
        <v>Depreciation</v>
      </c>
      <c r="J3844" s="22">
        <f>YEAR(Actuals[[#This Row],[Date]])</f>
        <v>2022</v>
      </c>
      <c r="K3844" s="22">
        <f>MONTH(Actuals[[#This Row],[Date]])</f>
        <v>6</v>
      </c>
      <c r="L3844" s="12"/>
    </row>
    <row r="3845" spans="1:12" x14ac:dyDescent="0.3">
      <c r="A3845">
        <v>5</v>
      </c>
      <c r="B3845">
        <v>7155</v>
      </c>
      <c r="C3845">
        <v>6</v>
      </c>
      <c r="D3845">
        <v>81000</v>
      </c>
      <c r="E3845" s="46">
        <v>44746</v>
      </c>
      <c r="F3845">
        <v>-445</v>
      </c>
      <c r="I3845" t="str">
        <f>INDEX(LedgerMapping[[#All],[Level 3]],MATCH(Actuals[[#This Row],[Sub Ledger]],LedgerMapping[[#All],[Sub Ledger]],0))</f>
        <v>Depreciation</v>
      </c>
      <c r="J3845" s="22">
        <f>YEAR(Actuals[[#This Row],[Date]])</f>
        <v>2022</v>
      </c>
      <c r="K3845" s="22">
        <f>MONTH(Actuals[[#This Row],[Date]])</f>
        <v>7</v>
      </c>
      <c r="L3845" s="12"/>
    </row>
    <row r="3846" spans="1:12" x14ac:dyDescent="0.3">
      <c r="A3846">
        <v>5</v>
      </c>
      <c r="B3846">
        <v>8278</v>
      </c>
      <c r="C3846">
        <v>6</v>
      </c>
      <c r="D3846">
        <v>81000</v>
      </c>
      <c r="E3846" s="46">
        <v>44777</v>
      </c>
      <c r="F3846">
        <v>-414</v>
      </c>
      <c r="I3846" t="str">
        <f>INDEX(LedgerMapping[[#All],[Level 3]],MATCH(Actuals[[#This Row],[Sub Ledger]],LedgerMapping[[#All],[Sub Ledger]],0))</f>
        <v>Depreciation</v>
      </c>
      <c r="J3846" s="22">
        <f>YEAR(Actuals[[#This Row],[Date]])</f>
        <v>2022</v>
      </c>
      <c r="K3846" s="22">
        <f>MONTH(Actuals[[#This Row],[Date]])</f>
        <v>8</v>
      </c>
      <c r="L3846" s="12"/>
    </row>
    <row r="3847" spans="1:12" x14ac:dyDescent="0.3">
      <c r="A3847">
        <v>5</v>
      </c>
      <c r="B3847">
        <v>9395</v>
      </c>
      <c r="C3847">
        <v>6</v>
      </c>
      <c r="D3847">
        <v>81000</v>
      </c>
      <c r="E3847" s="46">
        <v>44805</v>
      </c>
      <c r="F3847">
        <v>-500</v>
      </c>
      <c r="I3847" t="str">
        <f>INDEX(LedgerMapping[[#All],[Level 3]],MATCH(Actuals[[#This Row],[Sub Ledger]],LedgerMapping[[#All],[Sub Ledger]],0))</f>
        <v>Depreciation</v>
      </c>
      <c r="J3847" s="22">
        <f>YEAR(Actuals[[#This Row],[Date]])</f>
        <v>2022</v>
      </c>
      <c r="K3847" s="22">
        <f>MONTH(Actuals[[#This Row],[Date]])</f>
        <v>9</v>
      </c>
      <c r="L3847" s="12"/>
    </row>
    <row r="3848" spans="1:12" x14ac:dyDescent="0.3">
      <c r="A3848">
        <v>5</v>
      </c>
      <c r="B3848">
        <v>10511</v>
      </c>
      <c r="C3848">
        <v>6</v>
      </c>
      <c r="D3848">
        <v>81000</v>
      </c>
      <c r="E3848" s="46">
        <v>44836</v>
      </c>
      <c r="F3848">
        <v>-427</v>
      </c>
      <c r="I3848" t="str">
        <f>INDEX(LedgerMapping[[#All],[Level 3]],MATCH(Actuals[[#This Row],[Sub Ledger]],LedgerMapping[[#All],[Sub Ledger]],0))</f>
        <v>Depreciation</v>
      </c>
      <c r="J3848" s="22">
        <f>YEAR(Actuals[[#This Row],[Date]])</f>
        <v>2022</v>
      </c>
      <c r="K3848" s="22">
        <f>MONTH(Actuals[[#This Row],[Date]])</f>
        <v>10</v>
      </c>
      <c r="L3848" s="12"/>
    </row>
    <row r="3849" spans="1:12" x14ac:dyDescent="0.3">
      <c r="A3849">
        <v>5</v>
      </c>
      <c r="B3849">
        <v>11636</v>
      </c>
      <c r="C3849">
        <v>6</v>
      </c>
      <c r="D3849">
        <v>81000</v>
      </c>
      <c r="E3849" s="46">
        <v>44866</v>
      </c>
      <c r="F3849">
        <v>-530</v>
      </c>
      <c r="I3849" t="str">
        <f>INDEX(LedgerMapping[[#All],[Level 3]],MATCH(Actuals[[#This Row],[Sub Ledger]],LedgerMapping[[#All],[Sub Ledger]],0))</f>
        <v>Depreciation</v>
      </c>
      <c r="J3849" s="22">
        <f>YEAR(Actuals[[#This Row],[Date]])</f>
        <v>2022</v>
      </c>
      <c r="K3849" s="22">
        <f>MONTH(Actuals[[#This Row],[Date]])</f>
        <v>11</v>
      </c>
      <c r="L3849" s="12"/>
    </row>
    <row r="3850" spans="1:12" x14ac:dyDescent="0.3">
      <c r="A3850">
        <v>5</v>
      </c>
      <c r="B3850">
        <v>12763</v>
      </c>
      <c r="C3850">
        <v>6</v>
      </c>
      <c r="D3850">
        <v>81000</v>
      </c>
      <c r="E3850" s="46">
        <v>44897</v>
      </c>
      <c r="F3850">
        <v>-370</v>
      </c>
      <c r="I3850" t="str">
        <f>INDEX(LedgerMapping[[#All],[Level 3]],MATCH(Actuals[[#This Row],[Sub Ledger]],LedgerMapping[[#All],[Sub Ledger]],0))</f>
        <v>Depreciation</v>
      </c>
      <c r="J3850" s="22">
        <f>YEAR(Actuals[[#This Row],[Date]])</f>
        <v>2022</v>
      </c>
      <c r="K3850" s="22">
        <f>MONTH(Actuals[[#This Row],[Date]])</f>
        <v>12</v>
      </c>
      <c r="L3850" s="12"/>
    </row>
    <row r="3851" spans="1:12" x14ac:dyDescent="0.3">
      <c r="A3851">
        <v>5</v>
      </c>
      <c r="B3851">
        <v>13757</v>
      </c>
      <c r="C3851">
        <v>6</v>
      </c>
      <c r="D3851">
        <v>81000</v>
      </c>
      <c r="E3851" s="46">
        <v>44927</v>
      </c>
      <c r="F3851">
        <v>-351</v>
      </c>
      <c r="I3851" t="str">
        <f>INDEX(LedgerMapping[[#All],[Level 3]],MATCH(Actuals[[#This Row],[Sub Ledger]],LedgerMapping[[#All],[Sub Ledger]],0))</f>
        <v>Depreciation</v>
      </c>
      <c r="J3851" s="22">
        <f>YEAR(Actuals[[#This Row],[Date]])</f>
        <v>2023</v>
      </c>
      <c r="K3851" s="22">
        <f>MONTH(Actuals[[#This Row],[Date]])</f>
        <v>1</v>
      </c>
      <c r="L3851" s="12"/>
    </row>
    <row r="3852" spans="1:12" x14ac:dyDescent="0.3">
      <c r="A3852">
        <v>5</v>
      </c>
      <c r="B3852">
        <v>14767</v>
      </c>
      <c r="C3852">
        <v>6</v>
      </c>
      <c r="D3852">
        <v>81000</v>
      </c>
      <c r="E3852" s="46">
        <v>44958</v>
      </c>
      <c r="F3852">
        <v>-359</v>
      </c>
      <c r="I3852" t="str">
        <f>INDEX(LedgerMapping[[#All],[Level 3]],MATCH(Actuals[[#This Row],[Sub Ledger]],LedgerMapping[[#All],[Sub Ledger]],0))</f>
        <v>Depreciation</v>
      </c>
      <c r="J3852" s="22">
        <f>YEAR(Actuals[[#This Row],[Date]])</f>
        <v>2023</v>
      </c>
      <c r="K3852" s="22">
        <f>MONTH(Actuals[[#This Row],[Date]])</f>
        <v>2</v>
      </c>
      <c r="L3852" s="12"/>
    </row>
    <row r="3853" spans="1:12" x14ac:dyDescent="0.3">
      <c r="A3853">
        <v>5</v>
      </c>
      <c r="B3853">
        <v>15747</v>
      </c>
      <c r="C3853">
        <v>6</v>
      </c>
      <c r="D3853">
        <v>81000</v>
      </c>
      <c r="E3853" s="46">
        <v>44988</v>
      </c>
      <c r="F3853">
        <v>-452</v>
      </c>
      <c r="I3853" t="str">
        <f>INDEX(LedgerMapping[[#All],[Level 3]],MATCH(Actuals[[#This Row],[Sub Ledger]],LedgerMapping[[#All],[Sub Ledger]],0))</f>
        <v>Depreciation</v>
      </c>
      <c r="J3853" s="22">
        <f>YEAR(Actuals[[#This Row],[Date]])</f>
        <v>2023</v>
      </c>
      <c r="K3853" s="22">
        <f>MONTH(Actuals[[#This Row],[Date]])</f>
        <v>3</v>
      </c>
      <c r="L3853" s="12"/>
    </row>
    <row r="3854" spans="1:12" x14ac:dyDescent="0.3">
      <c r="A3854">
        <v>5</v>
      </c>
      <c r="B3854">
        <v>16779</v>
      </c>
      <c r="C3854">
        <v>6</v>
      </c>
      <c r="D3854">
        <v>81000</v>
      </c>
      <c r="E3854" s="46">
        <v>45018</v>
      </c>
      <c r="F3854">
        <v>-512</v>
      </c>
      <c r="I3854" t="str">
        <f>INDEX(LedgerMapping[[#All],[Level 3]],MATCH(Actuals[[#This Row],[Sub Ledger]],LedgerMapping[[#All],[Sub Ledger]],0))</f>
        <v>Depreciation</v>
      </c>
      <c r="J3854" s="22">
        <f>YEAR(Actuals[[#This Row],[Date]])</f>
        <v>2023</v>
      </c>
      <c r="K3854" s="22">
        <f>MONTH(Actuals[[#This Row],[Date]])</f>
        <v>4</v>
      </c>
      <c r="L3854" s="12"/>
    </row>
    <row r="3855" spans="1:12" x14ac:dyDescent="0.3">
      <c r="A3855">
        <v>5</v>
      </c>
      <c r="B3855">
        <v>17810</v>
      </c>
      <c r="C3855">
        <v>6</v>
      </c>
      <c r="D3855">
        <v>81000</v>
      </c>
      <c r="E3855" s="46">
        <v>45049</v>
      </c>
      <c r="F3855">
        <v>-478</v>
      </c>
      <c r="I3855" t="str">
        <f>INDEX(LedgerMapping[[#All],[Level 3]],MATCH(Actuals[[#This Row],[Sub Ledger]],LedgerMapping[[#All],[Sub Ledger]],0))</f>
        <v>Depreciation</v>
      </c>
      <c r="J3855" s="22">
        <f>YEAR(Actuals[[#This Row],[Date]])</f>
        <v>2023</v>
      </c>
      <c r="K3855" s="22">
        <f>MONTH(Actuals[[#This Row],[Date]])</f>
        <v>5</v>
      </c>
      <c r="L3855" s="12"/>
    </row>
    <row r="3856" spans="1:12" x14ac:dyDescent="0.3">
      <c r="A3856">
        <v>5</v>
      </c>
      <c r="B3856">
        <v>18814</v>
      </c>
      <c r="C3856">
        <v>6</v>
      </c>
      <c r="D3856">
        <v>81000</v>
      </c>
      <c r="E3856" s="46">
        <v>45079</v>
      </c>
      <c r="F3856">
        <v>-512</v>
      </c>
      <c r="I3856" t="str">
        <f>INDEX(LedgerMapping[[#All],[Level 3]],MATCH(Actuals[[#This Row],[Sub Ledger]],LedgerMapping[[#All],[Sub Ledger]],0))</f>
        <v>Depreciation</v>
      </c>
      <c r="J3856" s="22">
        <f>YEAR(Actuals[[#This Row],[Date]])</f>
        <v>2023</v>
      </c>
      <c r="K3856" s="22">
        <f>MONTH(Actuals[[#This Row],[Date]])</f>
        <v>6</v>
      </c>
      <c r="L3856" s="12"/>
    </row>
    <row r="3857" spans="1:12" x14ac:dyDescent="0.3">
      <c r="A3857">
        <v>5</v>
      </c>
      <c r="B3857">
        <v>19842</v>
      </c>
      <c r="C3857">
        <v>6</v>
      </c>
      <c r="D3857">
        <v>81000</v>
      </c>
      <c r="E3857" s="46">
        <v>45110</v>
      </c>
      <c r="F3857">
        <v>-386</v>
      </c>
      <c r="I3857" t="str">
        <f>INDEX(LedgerMapping[[#All],[Level 3]],MATCH(Actuals[[#This Row],[Sub Ledger]],LedgerMapping[[#All],[Sub Ledger]],0))</f>
        <v>Depreciation</v>
      </c>
      <c r="J3857" s="22">
        <f>YEAR(Actuals[[#This Row],[Date]])</f>
        <v>2023</v>
      </c>
      <c r="K3857" s="22">
        <f>MONTH(Actuals[[#This Row],[Date]])</f>
        <v>7</v>
      </c>
      <c r="L3857" s="12"/>
    </row>
    <row r="3858" spans="1:12" x14ac:dyDescent="0.3">
      <c r="A3858">
        <v>5</v>
      </c>
      <c r="B3858">
        <v>20872</v>
      </c>
      <c r="C3858">
        <v>6</v>
      </c>
      <c r="D3858">
        <v>81000</v>
      </c>
      <c r="E3858" s="46">
        <v>45141</v>
      </c>
      <c r="F3858">
        <v>-502</v>
      </c>
      <c r="I3858" t="str">
        <f>INDEX(LedgerMapping[[#All],[Level 3]],MATCH(Actuals[[#This Row],[Sub Ledger]],LedgerMapping[[#All],[Sub Ledger]],0))</f>
        <v>Depreciation</v>
      </c>
      <c r="J3858" s="22">
        <f>YEAR(Actuals[[#This Row],[Date]])</f>
        <v>2023</v>
      </c>
      <c r="K3858" s="22">
        <f>MONTH(Actuals[[#This Row],[Date]])</f>
        <v>8</v>
      </c>
      <c r="L3858" s="12"/>
    </row>
    <row r="3859" spans="1:12" x14ac:dyDescent="0.3">
      <c r="A3859">
        <v>5</v>
      </c>
      <c r="B3859">
        <v>21873</v>
      </c>
      <c r="C3859">
        <v>6</v>
      </c>
      <c r="D3859">
        <v>81000</v>
      </c>
      <c r="E3859" s="46">
        <v>45169</v>
      </c>
      <c r="F3859">
        <v>-366</v>
      </c>
      <c r="I3859" t="str">
        <f>INDEX(LedgerMapping[[#All],[Level 3]],MATCH(Actuals[[#This Row],[Sub Ledger]],LedgerMapping[[#All],[Sub Ledger]],0))</f>
        <v>Depreciation</v>
      </c>
      <c r="J3859" s="22">
        <f>YEAR(Actuals[[#This Row],[Date]])</f>
        <v>2023</v>
      </c>
      <c r="K3859" s="22">
        <f>MONTH(Actuals[[#This Row],[Date]])</f>
        <v>8</v>
      </c>
      <c r="L3859" s="12"/>
    </row>
    <row r="3860" spans="1:12" x14ac:dyDescent="0.3">
      <c r="A3860">
        <v>5</v>
      </c>
      <c r="B3860">
        <v>22850</v>
      </c>
      <c r="C3860">
        <v>6</v>
      </c>
      <c r="D3860">
        <v>81000</v>
      </c>
      <c r="E3860" s="46">
        <v>45200</v>
      </c>
      <c r="F3860">
        <v>-395</v>
      </c>
      <c r="I3860" t="str">
        <f>INDEX(LedgerMapping[[#All],[Level 3]],MATCH(Actuals[[#This Row],[Sub Ledger]],LedgerMapping[[#All],[Sub Ledger]],0))</f>
        <v>Depreciation</v>
      </c>
      <c r="J3860" s="22">
        <f>YEAR(Actuals[[#This Row],[Date]])</f>
        <v>2023</v>
      </c>
      <c r="K3860" s="22">
        <f>MONTH(Actuals[[#This Row],[Date]])</f>
        <v>10</v>
      </c>
      <c r="L3860" s="12"/>
    </row>
    <row r="3861" spans="1:12" x14ac:dyDescent="0.3">
      <c r="A3861">
        <v>5</v>
      </c>
      <c r="B3861">
        <v>23855</v>
      </c>
      <c r="C3861">
        <v>6</v>
      </c>
      <c r="D3861">
        <v>81000</v>
      </c>
      <c r="E3861" s="46">
        <v>45230</v>
      </c>
      <c r="F3861">
        <v>-452</v>
      </c>
      <c r="I3861" t="str">
        <f>INDEX(LedgerMapping[[#All],[Level 3]],MATCH(Actuals[[#This Row],[Sub Ledger]],LedgerMapping[[#All],[Sub Ledger]],0))</f>
        <v>Depreciation</v>
      </c>
      <c r="J3861" s="22">
        <f>YEAR(Actuals[[#This Row],[Date]])</f>
        <v>2023</v>
      </c>
      <c r="K3861" s="22">
        <f>MONTH(Actuals[[#This Row],[Date]])</f>
        <v>10</v>
      </c>
      <c r="L3861" s="12"/>
    </row>
    <row r="3862" spans="1:12" x14ac:dyDescent="0.3">
      <c r="A3862">
        <v>5</v>
      </c>
      <c r="B3862">
        <v>24884</v>
      </c>
      <c r="C3862">
        <v>6</v>
      </c>
      <c r="D3862">
        <v>81000</v>
      </c>
      <c r="E3862" s="46">
        <v>45261</v>
      </c>
      <c r="F3862">
        <v>-425</v>
      </c>
      <c r="I3862" t="str">
        <f>INDEX(LedgerMapping[[#All],[Level 3]],MATCH(Actuals[[#This Row],[Sub Ledger]],LedgerMapping[[#All],[Sub Ledger]],0))</f>
        <v>Depreciation</v>
      </c>
      <c r="J3862" s="22">
        <f>YEAR(Actuals[[#This Row],[Date]])</f>
        <v>2023</v>
      </c>
      <c r="K3862" s="22">
        <f>MONTH(Actuals[[#This Row],[Date]])</f>
        <v>12</v>
      </c>
      <c r="L3862" s="12"/>
    </row>
    <row r="3863" spans="1:12" x14ac:dyDescent="0.3">
      <c r="A3863">
        <v>5</v>
      </c>
      <c r="B3863">
        <v>25948</v>
      </c>
      <c r="C3863">
        <v>6</v>
      </c>
      <c r="D3863">
        <v>81000</v>
      </c>
      <c r="E3863" s="46">
        <v>45291</v>
      </c>
      <c r="F3863">
        <v>-558</v>
      </c>
      <c r="I3863" t="str">
        <f>INDEX(LedgerMapping[[#All],[Level 3]],MATCH(Actuals[[#This Row],[Sub Ledger]],LedgerMapping[[#All],[Sub Ledger]],0))</f>
        <v>Depreciation</v>
      </c>
      <c r="J3863" s="22">
        <f>YEAR(Actuals[[#This Row],[Date]])</f>
        <v>2023</v>
      </c>
      <c r="K3863" s="22">
        <f>MONTH(Actuals[[#This Row],[Date]])</f>
        <v>12</v>
      </c>
      <c r="L3863" s="12"/>
    </row>
    <row r="3864" spans="1:12" x14ac:dyDescent="0.3">
      <c r="A3864">
        <v>5</v>
      </c>
      <c r="B3864">
        <v>27079</v>
      </c>
      <c r="C3864">
        <v>6</v>
      </c>
      <c r="D3864">
        <v>81000</v>
      </c>
      <c r="E3864" s="46">
        <v>45322</v>
      </c>
      <c r="F3864">
        <v>-585</v>
      </c>
      <c r="I3864" t="str">
        <f>INDEX(LedgerMapping[[#All],[Level 3]],MATCH(Actuals[[#This Row],[Sub Ledger]],LedgerMapping[[#All],[Sub Ledger]],0))</f>
        <v>Depreciation</v>
      </c>
      <c r="J3864" s="22">
        <f>YEAR(Actuals[[#This Row],[Date]])</f>
        <v>2024</v>
      </c>
      <c r="K3864" s="22">
        <f>MONTH(Actuals[[#This Row],[Date]])</f>
        <v>1</v>
      </c>
      <c r="L3864" s="12"/>
    </row>
    <row r="3865" spans="1:12" x14ac:dyDescent="0.3">
      <c r="A3865">
        <v>5</v>
      </c>
      <c r="B3865">
        <v>28231</v>
      </c>
      <c r="C3865">
        <v>6</v>
      </c>
      <c r="D3865">
        <v>81000</v>
      </c>
      <c r="E3865" s="46">
        <v>45354</v>
      </c>
      <c r="F3865">
        <v>-737</v>
      </c>
      <c r="I3865" t="str">
        <f>INDEX(LedgerMapping[[#All],[Level 3]],MATCH(Actuals[[#This Row],[Sub Ledger]],LedgerMapping[[#All],[Sub Ledger]],0))</f>
        <v>Depreciation</v>
      </c>
      <c r="J3865" s="22">
        <f>YEAR(Actuals[[#This Row],[Date]])</f>
        <v>2024</v>
      </c>
      <c r="K3865" s="22">
        <f>MONTH(Actuals[[#This Row],[Date]])</f>
        <v>3</v>
      </c>
      <c r="L3865" s="12"/>
    </row>
    <row r="3866" spans="1:12" x14ac:dyDescent="0.3">
      <c r="A3866">
        <v>5</v>
      </c>
      <c r="B3866">
        <v>29385</v>
      </c>
      <c r="C3866">
        <v>6</v>
      </c>
      <c r="D3866">
        <v>81000</v>
      </c>
      <c r="E3866" s="46">
        <v>45384</v>
      </c>
      <c r="F3866">
        <v>-691</v>
      </c>
      <c r="I3866" t="str">
        <f>INDEX(LedgerMapping[[#All],[Level 3]],MATCH(Actuals[[#This Row],[Sub Ledger]],LedgerMapping[[#All],[Sub Ledger]],0))</f>
        <v>Depreciation</v>
      </c>
      <c r="J3866" s="22">
        <f>YEAR(Actuals[[#This Row],[Date]])</f>
        <v>2024</v>
      </c>
      <c r="K3866" s="22">
        <f>MONTH(Actuals[[#This Row],[Date]])</f>
        <v>4</v>
      </c>
      <c r="L3866" s="12"/>
    </row>
    <row r="3867" spans="1:12" x14ac:dyDescent="0.3">
      <c r="A3867">
        <v>5</v>
      </c>
      <c r="B3867">
        <v>30511</v>
      </c>
      <c r="C3867">
        <v>6</v>
      </c>
      <c r="D3867">
        <v>81000</v>
      </c>
      <c r="E3867" s="46">
        <v>45415</v>
      </c>
      <c r="F3867">
        <v>-669</v>
      </c>
      <c r="I3867" t="str">
        <f>INDEX(LedgerMapping[[#All],[Level 3]],MATCH(Actuals[[#This Row],[Sub Ledger]],LedgerMapping[[#All],[Sub Ledger]],0))</f>
        <v>Depreciation</v>
      </c>
      <c r="J3867" s="22">
        <f>YEAR(Actuals[[#This Row],[Date]])</f>
        <v>2024</v>
      </c>
      <c r="K3867" s="22">
        <f>MONTH(Actuals[[#This Row],[Date]])</f>
        <v>5</v>
      </c>
      <c r="L3867" s="12"/>
    </row>
    <row r="3868" spans="1:12" x14ac:dyDescent="0.3">
      <c r="A3868">
        <v>5</v>
      </c>
      <c r="B3868">
        <v>31637</v>
      </c>
      <c r="C3868">
        <v>6</v>
      </c>
      <c r="D3868">
        <v>81000</v>
      </c>
      <c r="E3868" s="46">
        <v>45445</v>
      </c>
      <c r="F3868">
        <v>-761</v>
      </c>
      <c r="I3868" t="str">
        <f>INDEX(LedgerMapping[[#All],[Level 3]],MATCH(Actuals[[#This Row],[Sub Ledger]],LedgerMapping[[#All],[Sub Ledger]],0))</f>
        <v>Depreciation</v>
      </c>
      <c r="J3868" s="22">
        <f>YEAR(Actuals[[#This Row],[Date]])</f>
        <v>2024</v>
      </c>
      <c r="K3868" s="22">
        <f>MONTH(Actuals[[#This Row],[Date]])</f>
        <v>6</v>
      </c>
      <c r="L3868" s="12"/>
    </row>
    <row r="3869" spans="1:12" x14ac:dyDescent="0.3">
      <c r="A3869">
        <v>5</v>
      </c>
      <c r="B3869">
        <v>32761</v>
      </c>
      <c r="C3869">
        <v>6</v>
      </c>
      <c r="D3869">
        <v>81000</v>
      </c>
      <c r="E3869" s="46">
        <v>45476</v>
      </c>
      <c r="F3869">
        <v>-790</v>
      </c>
      <c r="I3869" t="str">
        <f>INDEX(LedgerMapping[[#All],[Level 3]],MATCH(Actuals[[#This Row],[Sub Ledger]],LedgerMapping[[#All],[Sub Ledger]],0))</f>
        <v>Depreciation</v>
      </c>
      <c r="J3869" s="22">
        <f>YEAR(Actuals[[#This Row],[Date]])</f>
        <v>2024</v>
      </c>
      <c r="K3869" s="22">
        <f>MONTH(Actuals[[#This Row],[Date]])</f>
        <v>7</v>
      </c>
      <c r="L3869" s="12"/>
    </row>
    <row r="3870" spans="1:12" x14ac:dyDescent="0.3">
      <c r="A3870">
        <v>5</v>
      </c>
      <c r="B3870">
        <v>33885</v>
      </c>
      <c r="C3870">
        <v>6</v>
      </c>
      <c r="D3870">
        <v>81000</v>
      </c>
      <c r="E3870" s="46">
        <v>45507</v>
      </c>
      <c r="F3870">
        <v>-768</v>
      </c>
      <c r="I3870" t="str">
        <f>INDEX(LedgerMapping[[#All],[Level 3]],MATCH(Actuals[[#This Row],[Sub Ledger]],LedgerMapping[[#All],[Sub Ledger]],0))</f>
        <v>Depreciation</v>
      </c>
      <c r="J3870" s="22">
        <f>YEAR(Actuals[[#This Row],[Date]])</f>
        <v>2024</v>
      </c>
      <c r="K3870" s="22">
        <f>MONTH(Actuals[[#This Row],[Date]])</f>
        <v>8</v>
      </c>
      <c r="L3870" s="12"/>
    </row>
    <row r="3871" spans="1:12" x14ac:dyDescent="0.3">
      <c r="A3871">
        <v>5</v>
      </c>
      <c r="B3871">
        <v>35036</v>
      </c>
      <c r="C3871">
        <v>6</v>
      </c>
      <c r="D3871">
        <v>81000</v>
      </c>
      <c r="E3871" s="46">
        <v>45536</v>
      </c>
      <c r="F3871">
        <v>-585</v>
      </c>
      <c r="I3871" t="str">
        <f>INDEX(LedgerMapping[[#All],[Level 3]],MATCH(Actuals[[#This Row],[Sub Ledger]],LedgerMapping[[#All],[Sub Ledger]],0))</f>
        <v>Depreciation</v>
      </c>
      <c r="J3871" s="22">
        <f>YEAR(Actuals[[#This Row],[Date]])</f>
        <v>2024</v>
      </c>
      <c r="K3871" s="22">
        <f>MONTH(Actuals[[#This Row],[Date]])</f>
        <v>9</v>
      </c>
      <c r="L3871" s="12"/>
    </row>
    <row r="3872" spans="1:12" x14ac:dyDescent="0.3">
      <c r="A3872">
        <v>5</v>
      </c>
      <c r="B3872">
        <v>36186</v>
      </c>
      <c r="C3872">
        <v>6</v>
      </c>
      <c r="D3872">
        <v>81000</v>
      </c>
      <c r="E3872" s="46">
        <v>45567</v>
      </c>
      <c r="F3872">
        <v>-605</v>
      </c>
      <c r="I3872" t="str">
        <f>INDEX(LedgerMapping[[#All],[Level 3]],MATCH(Actuals[[#This Row],[Sub Ledger]],LedgerMapping[[#All],[Sub Ledger]],0))</f>
        <v>Depreciation</v>
      </c>
      <c r="J3872" s="22">
        <f>YEAR(Actuals[[#This Row],[Date]])</f>
        <v>2024</v>
      </c>
      <c r="K3872" s="22">
        <f>MONTH(Actuals[[#This Row],[Date]])</f>
        <v>10</v>
      </c>
      <c r="L3872" s="12"/>
    </row>
    <row r="3873" spans="1:12" x14ac:dyDescent="0.3">
      <c r="A3873">
        <v>5</v>
      </c>
      <c r="B3873">
        <v>37336</v>
      </c>
      <c r="C3873">
        <v>6</v>
      </c>
      <c r="D3873">
        <v>81000</v>
      </c>
      <c r="E3873" s="46">
        <v>45597</v>
      </c>
      <c r="F3873">
        <v>-715</v>
      </c>
      <c r="I3873" t="str">
        <f>INDEX(LedgerMapping[[#All],[Level 3]],MATCH(Actuals[[#This Row],[Sub Ledger]],LedgerMapping[[#All],[Sub Ledger]],0))</f>
        <v>Depreciation</v>
      </c>
      <c r="J3873" s="22">
        <f>YEAR(Actuals[[#This Row],[Date]])</f>
        <v>2024</v>
      </c>
      <c r="K3873" s="22">
        <f>MONTH(Actuals[[#This Row],[Date]])</f>
        <v>11</v>
      </c>
      <c r="L3873" s="12"/>
    </row>
    <row r="3874" spans="1:12" x14ac:dyDescent="0.3">
      <c r="A3874">
        <v>5</v>
      </c>
      <c r="B3874">
        <v>38486</v>
      </c>
      <c r="C3874">
        <v>6</v>
      </c>
      <c r="D3874">
        <v>81000</v>
      </c>
      <c r="E3874" s="46">
        <v>45628</v>
      </c>
      <c r="F3874">
        <v>-806</v>
      </c>
      <c r="I3874" t="str">
        <f>INDEX(LedgerMapping[[#All],[Level 3]],MATCH(Actuals[[#This Row],[Sub Ledger]],LedgerMapping[[#All],[Sub Ledger]],0))</f>
        <v>Depreciation</v>
      </c>
      <c r="J3874" s="22">
        <f>YEAR(Actuals[[#This Row],[Date]])</f>
        <v>2024</v>
      </c>
      <c r="K3874" s="22">
        <f>MONTH(Actuals[[#This Row],[Date]])</f>
        <v>12</v>
      </c>
      <c r="L3874" s="12"/>
    </row>
    <row r="3875" spans="1:12" x14ac:dyDescent="0.3">
      <c r="A3875">
        <v>5</v>
      </c>
      <c r="B3875">
        <v>422</v>
      </c>
      <c r="C3875">
        <v>6</v>
      </c>
      <c r="D3875">
        <v>82000</v>
      </c>
      <c r="E3875" s="46">
        <v>44562</v>
      </c>
      <c r="F3875">
        <v>-40</v>
      </c>
      <c r="I3875" t="str">
        <f>INDEX(LedgerMapping[[#All],[Level 3]],MATCH(Actuals[[#This Row],[Sub Ledger]],LedgerMapping[[#All],[Sub Ledger]],0))</f>
        <v>Depreciation</v>
      </c>
      <c r="J3875" s="22">
        <f>YEAR(Actuals[[#This Row],[Date]])</f>
        <v>2022</v>
      </c>
      <c r="K3875" s="22">
        <f>MONTH(Actuals[[#This Row],[Date]])</f>
        <v>1</v>
      </c>
      <c r="L3875" s="12"/>
    </row>
    <row r="3876" spans="1:12" x14ac:dyDescent="0.3">
      <c r="A3876">
        <v>5</v>
      </c>
      <c r="B3876">
        <v>1548</v>
      </c>
      <c r="C3876">
        <v>6</v>
      </c>
      <c r="D3876">
        <v>82000</v>
      </c>
      <c r="E3876" s="46">
        <v>44593</v>
      </c>
      <c r="F3876">
        <v>-38</v>
      </c>
      <c r="I3876" t="str">
        <f>INDEX(LedgerMapping[[#All],[Level 3]],MATCH(Actuals[[#This Row],[Sub Ledger]],LedgerMapping[[#All],[Sub Ledger]],0))</f>
        <v>Depreciation</v>
      </c>
      <c r="J3876" s="22">
        <f>YEAR(Actuals[[#This Row],[Date]])</f>
        <v>2022</v>
      </c>
      <c r="K3876" s="22">
        <f>MONTH(Actuals[[#This Row],[Date]])</f>
        <v>2</v>
      </c>
      <c r="L3876" s="12"/>
    </row>
    <row r="3877" spans="1:12" x14ac:dyDescent="0.3">
      <c r="A3877">
        <v>5</v>
      </c>
      <c r="B3877">
        <v>2666</v>
      </c>
      <c r="C3877">
        <v>6</v>
      </c>
      <c r="D3877">
        <v>82000</v>
      </c>
      <c r="E3877" s="46">
        <v>44624</v>
      </c>
      <c r="F3877">
        <v>-57</v>
      </c>
      <c r="I3877" t="str">
        <f>INDEX(LedgerMapping[[#All],[Level 3]],MATCH(Actuals[[#This Row],[Sub Ledger]],LedgerMapping[[#All],[Sub Ledger]],0))</f>
        <v>Depreciation</v>
      </c>
      <c r="J3877" s="22">
        <f>YEAR(Actuals[[#This Row],[Date]])</f>
        <v>2022</v>
      </c>
      <c r="K3877" s="22">
        <f>MONTH(Actuals[[#This Row],[Date]])</f>
        <v>3</v>
      </c>
      <c r="L3877" s="12"/>
    </row>
    <row r="3878" spans="1:12" x14ac:dyDescent="0.3">
      <c r="A3878">
        <v>5</v>
      </c>
      <c r="B3878">
        <v>3788</v>
      </c>
      <c r="C3878">
        <v>6</v>
      </c>
      <c r="D3878">
        <v>82000</v>
      </c>
      <c r="E3878" s="46">
        <v>44654</v>
      </c>
      <c r="F3878">
        <v>-59</v>
      </c>
      <c r="I3878" t="str">
        <f>INDEX(LedgerMapping[[#All],[Level 3]],MATCH(Actuals[[#This Row],[Sub Ledger]],LedgerMapping[[#All],[Sub Ledger]],0))</f>
        <v>Depreciation</v>
      </c>
      <c r="J3878" s="22">
        <f>YEAR(Actuals[[#This Row],[Date]])</f>
        <v>2022</v>
      </c>
      <c r="K3878" s="22">
        <f>MONTH(Actuals[[#This Row],[Date]])</f>
        <v>4</v>
      </c>
      <c r="L3878" s="12"/>
    </row>
    <row r="3879" spans="1:12" x14ac:dyDescent="0.3">
      <c r="A3879">
        <v>5</v>
      </c>
      <c r="B3879">
        <v>4912</v>
      </c>
      <c r="C3879">
        <v>6</v>
      </c>
      <c r="D3879">
        <v>82000</v>
      </c>
      <c r="E3879" s="46">
        <v>44685</v>
      </c>
      <c r="F3879">
        <v>-47</v>
      </c>
      <c r="I3879" t="str">
        <f>INDEX(LedgerMapping[[#All],[Level 3]],MATCH(Actuals[[#This Row],[Sub Ledger]],LedgerMapping[[#All],[Sub Ledger]],0))</f>
        <v>Depreciation</v>
      </c>
      <c r="J3879" s="22">
        <f>YEAR(Actuals[[#This Row],[Date]])</f>
        <v>2022</v>
      </c>
      <c r="K3879" s="22">
        <f>MONTH(Actuals[[#This Row],[Date]])</f>
        <v>5</v>
      </c>
      <c r="L3879" s="12"/>
    </row>
    <row r="3880" spans="1:12" x14ac:dyDescent="0.3">
      <c r="A3880">
        <v>5</v>
      </c>
      <c r="B3880">
        <v>6036</v>
      </c>
      <c r="C3880">
        <v>6</v>
      </c>
      <c r="D3880">
        <v>82000</v>
      </c>
      <c r="E3880" s="46">
        <v>44715</v>
      </c>
      <c r="F3880">
        <v>-47</v>
      </c>
      <c r="I3880" t="str">
        <f>INDEX(LedgerMapping[[#All],[Level 3]],MATCH(Actuals[[#This Row],[Sub Ledger]],LedgerMapping[[#All],[Sub Ledger]],0))</f>
        <v>Depreciation</v>
      </c>
      <c r="J3880" s="22">
        <f>YEAR(Actuals[[#This Row],[Date]])</f>
        <v>2022</v>
      </c>
      <c r="K3880" s="22">
        <f>MONTH(Actuals[[#This Row],[Date]])</f>
        <v>6</v>
      </c>
      <c r="L3880" s="12"/>
    </row>
    <row r="3881" spans="1:12" x14ac:dyDescent="0.3">
      <c r="A3881">
        <v>5</v>
      </c>
      <c r="B3881">
        <v>7158</v>
      </c>
      <c r="C3881">
        <v>6</v>
      </c>
      <c r="D3881">
        <v>82000</v>
      </c>
      <c r="E3881" s="46">
        <v>44746</v>
      </c>
      <c r="F3881">
        <v>-45</v>
      </c>
      <c r="I3881" t="str">
        <f>INDEX(LedgerMapping[[#All],[Level 3]],MATCH(Actuals[[#This Row],[Sub Ledger]],LedgerMapping[[#All],[Sub Ledger]],0))</f>
        <v>Depreciation</v>
      </c>
      <c r="J3881" s="22">
        <f>YEAR(Actuals[[#This Row],[Date]])</f>
        <v>2022</v>
      </c>
      <c r="K3881" s="22">
        <f>MONTH(Actuals[[#This Row],[Date]])</f>
        <v>7</v>
      </c>
      <c r="L3881" s="12"/>
    </row>
    <row r="3882" spans="1:12" x14ac:dyDescent="0.3">
      <c r="A3882">
        <v>5</v>
      </c>
      <c r="B3882">
        <v>8279</v>
      </c>
      <c r="C3882">
        <v>6</v>
      </c>
      <c r="D3882">
        <v>82000</v>
      </c>
      <c r="E3882" s="46">
        <v>44777</v>
      </c>
      <c r="F3882">
        <v>-40</v>
      </c>
      <c r="I3882" t="str">
        <f>INDEX(LedgerMapping[[#All],[Level 3]],MATCH(Actuals[[#This Row],[Sub Ledger]],LedgerMapping[[#All],[Sub Ledger]],0))</f>
        <v>Depreciation</v>
      </c>
      <c r="J3882" s="22">
        <f>YEAR(Actuals[[#This Row],[Date]])</f>
        <v>2022</v>
      </c>
      <c r="K3882" s="22">
        <f>MONTH(Actuals[[#This Row],[Date]])</f>
        <v>8</v>
      </c>
      <c r="L3882" s="12"/>
    </row>
    <row r="3883" spans="1:12" x14ac:dyDescent="0.3">
      <c r="A3883">
        <v>5</v>
      </c>
      <c r="B3883">
        <v>9397</v>
      </c>
      <c r="C3883">
        <v>6</v>
      </c>
      <c r="D3883">
        <v>82000</v>
      </c>
      <c r="E3883" s="46">
        <v>44805</v>
      </c>
      <c r="F3883">
        <v>-53</v>
      </c>
      <c r="I3883" t="str">
        <f>INDEX(LedgerMapping[[#All],[Level 3]],MATCH(Actuals[[#This Row],[Sub Ledger]],LedgerMapping[[#All],[Sub Ledger]],0))</f>
        <v>Depreciation</v>
      </c>
      <c r="J3883" s="22">
        <f>YEAR(Actuals[[#This Row],[Date]])</f>
        <v>2022</v>
      </c>
      <c r="K3883" s="22">
        <f>MONTH(Actuals[[#This Row],[Date]])</f>
        <v>9</v>
      </c>
      <c r="L3883" s="12"/>
    </row>
    <row r="3884" spans="1:12" x14ac:dyDescent="0.3">
      <c r="A3884">
        <v>5</v>
      </c>
      <c r="B3884">
        <v>10514</v>
      </c>
      <c r="C3884">
        <v>6</v>
      </c>
      <c r="D3884">
        <v>82000</v>
      </c>
      <c r="E3884" s="46">
        <v>44836</v>
      </c>
      <c r="F3884">
        <v>-42</v>
      </c>
      <c r="I3884" t="str">
        <f>INDEX(LedgerMapping[[#All],[Level 3]],MATCH(Actuals[[#This Row],[Sub Ledger]],LedgerMapping[[#All],[Sub Ledger]],0))</f>
        <v>Depreciation</v>
      </c>
      <c r="J3884" s="22">
        <f>YEAR(Actuals[[#This Row],[Date]])</f>
        <v>2022</v>
      </c>
      <c r="K3884" s="22">
        <f>MONTH(Actuals[[#This Row],[Date]])</f>
        <v>10</v>
      </c>
      <c r="L3884" s="12"/>
    </row>
    <row r="3885" spans="1:12" x14ac:dyDescent="0.3">
      <c r="A3885">
        <v>5</v>
      </c>
      <c r="B3885">
        <v>11638</v>
      </c>
      <c r="C3885">
        <v>6</v>
      </c>
      <c r="D3885">
        <v>82000</v>
      </c>
      <c r="E3885" s="46">
        <v>44866</v>
      </c>
      <c r="F3885">
        <v>-54</v>
      </c>
      <c r="I3885" t="str">
        <f>INDEX(LedgerMapping[[#All],[Level 3]],MATCH(Actuals[[#This Row],[Sub Ledger]],LedgerMapping[[#All],[Sub Ledger]],0))</f>
        <v>Depreciation</v>
      </c>
      <c r="J3885" s="22">
        <f>YEAR(Actuals[[#This Row],[Date]])</f>
        <v>2022</v>
      </c>
      <c r="K3885" s="22">
        <f>MONTH(Actuals[[#This Row],[Date]])</f>
        <v>11</v>
      </c>
      <c r="L3885" s="12"/>
    </row>
    <row r="3886" spans="1:12" x14ac:dyDescent="0.3">
      <c r="A3886">
        <v>5</v>
      </c>
      <c r="B3886">
        <v>12766</v>
      </c>
      <c r="C3886">
        <v>6</v>
      </c>
      <c r="D3886">
        <v>82000</v>
      </c>
      <c r="E3886" s="46">
        <v>44897</v>
      </c>
      <c r="F3886">
        <v>-36</v>
      </c>
      <c r="I3886" t="str">
        <f>INDEX(LedgerMapping[[#All],[Level 3]],MATCH(Actuals[[#This Row],[Sub Ledger]],LedgerMapping[[#All],[Sub Ledger]],0))</f>
        <v>Depreciation</v>
      </c>
      <c r="J3886" s="22">
        <f>YEAR(Actuals[[#This Row],[Date]])</f>
        <v>2022</v>
      </c>
      <c r="K3886" s="22">
        <f>MONTH(Actuals[[#This Row],[Date]])</f>
        <v>12</v>
      </c>
      <c r="L3886" s="12"/>
    </row>
    <row r="3887" spans="1:12" x14ac:dyDescent="0.3">
      <c r="A3887">
        <v>5</v>
      </c>
      <c r="B3887">
        <v>13758</v>
      </c>
      <c r="C3887">
        <v>6</v>
      </c>
      <c r="D3887">
        <v>82000</v>
      </c>
      <c r="E3887" s="46">
        <v>44927</v>
      </c>
      <c r="F3887">
        <v>-33</v>
      </c>
      <c r="I3887" t="str">
        <f>INDEX(LedgerMapping[[#All],[Level 3]],MATCH(Actuals[[#This Row],[Sub Ledger]],LedgerMapping[[#All],[Sub Ledger]],0))</f>
        <v>Depreciation</v>
      </c>
      <c r="J3887" s="22">
        <f>YEAR(Actuals[[#This Row],[Date]])</f>
        <v>2023</v>
      </c>
      <c r="K3887" s="22">
        <f>MONTH(Actuals[[#This Row],[Date]])</f>
        <v>1</v>
      </c>
      <c r="L3887" s="12"/>
    </row>
    <row r="3888" spans="1:12" x14ac:dyDescent="0.3">
      <c r="A3888">
        <v>5</v>
      </c>
      <c r="B3888">
        <v>14768</v>
      </c>
      <c r="C3888">
        <v>6</v>
      </c>
      <c r="D3888">
        <v>82000</v>
      </c>
      <c r="E3888" s="46">
        <v>44958</v>
      </c>
      <c r="F3888">
        <v>-35</v>
      </c>
      <c r="I3888" t="str">
        <f>INDEX(LedgerMapping[[#All],[Level 3]],MATCH(Actuals[[#This Row],[Sub Ledger]],LedgerMapping[[#All],[Sub Ledger]],0))</f>
        <v>Depreciation</v>
      </c>
      <c r="J3888" s="22">
        <f>YEAR(Actuals[[#This Row],[Date]])</f>
        <v>2023</v>
      </c>
      <c r="K3888" s="22">
        <f>MONTH(Actuals[[#This Row],[Date]])</f>
        <v>2</v>
      </c>
      <c r="L3888" s="12"/>
    </row>
    <row r="3889" spans="1:12" x14ac:dyDescent="0.3">
      <c r="A3889">
        <v>5</v>
      </c>
      <c r="B3889">
        <v>15748</v>
      </c>
      <c r="C3889">
        <v>6</v>
      </c>
      <c r="D3889">
        <v>82000</v>
      </c>
      <c r="E3889" s="46">
        <v>44988</v>
      </c>
      <c r="F3889">
        <v>-47</v>
      </c>
      <c r="I3889" t="str">
        <f>INDEX(LedgerMapping[[#All],[Level 3]],MATCH(Actuals[[#This Row],[Sub Ledger]],LedgerMapping[[#All],[Sub Ledger]],0))</f>
        <v>Depreciation</v>
      </c>
      <c r="J3889" s="22">
        <f>YEAR(Actuals[[#This Row],[Date]])</f>
        <v>2023</v>
      </c>
      <c r="K3889" s="22">
        <f>MONTH(Actuals[[#This Row],[Date]])</f>
        <v>3</v>
      </c>
      <c r="L3889" s="12"/>
    </row>
    <row r="3890" spans="1:12" x14ac:dyDescent="0.3">
      <c r="A3890">
        <v>5</v>
      </c>
      <c r="B3890">
        <v>16780</v>
      </c>
      <c r="C3890">
        <v>6</v>
      </c>
      <c r="D3890">
        <v>82000</v>
      </c>
      <c r="E3890" s="46">
        <v>45018</v>
      </c>
      <c r="F3890">
        <v>-53</v>
      </c>
      <c r="I3890" t="str">
        <f>INDEX(LedgerMapping[[#All],[Level 3]],MATCH(Actuals[[#This Row],[Sub Ledger]],LedgerMapping[[#All],[Sub Ledger]],0))</f>
        <v>Depreciation</v>
      </c>
      <c r="J3890" s="22">
        <f>YEAR(Actuals[[#This Row],[Date]])</f>
        <v>2023</v>
      </c>
      <c r="K3890" s="22">
        <f>MONTH(Actuals[[#This Row],[Date]])</f>
        <v>4</v>
      </c>
      <c r="L3890" s="12"/>
    </row>
    <row r="3891" spans="1:12" x14ac:dyDescent="0.3">
      <c r="A3891">
        <v>5</v>
      </c>
      <c r="B3891">
        <v>17811</v>
      </c>
      <c r="C3891">
        <v>6</v>
      </c>
      <c r="D3891">
        <v>82000</v>
      </c>
      <c r="E3891" s="46">
        <v>45049</v>
      </c>
      <c r="F3891">
        <v>-48</v>
      </c>
      <c r="I3891" t="str">
        <f>INDEX(LedgerMapping[[#All],[Level 3]],MATCH(Actuals[[#This Row],[Sub Ledger]],LedgerMapping[[#All],[Sub Ledger]],0))</f>
        <v>Depreciation</v>
      </c>
      <c r="J3891" s="22">
        <f>YEAR(Actuals[[#This Row],[Date]])</f>
        <v>2023</v>
      </c>
      <c r="K3891" s="22">
        <f>MONTH(Actuals[[#This Row],[Date]])</f>
        <v>5</v>
      </c>
      <c r="L3891" s="12"/>
    </row>
    <row r="3892" spans="1:12" x14ac:dyDescent="0.3">
      <c r="A3892">
        <v>5</v>
      </c>
      <c r="B3892">
        <v>18815</v>
      </c>
      <c r="C3892">
        <v>6</v>
      </c>
      <c r="D3892">
        <v>82000</v>
      </c>
      <c r="E3892" s="46">
        <v>45079</v>
      </c>
      <c r="F3892">
        <v>-53</v>
      </c>
      <c r="I3892" t="str">
        <f>INDEX(LedgerMapping[[#All],[Level 3]],MATCH(Actuals[[#This Row],[Sub Ledger]],LedgerMapping[[#All],[Sub Ledger]],0))</f>
        <v>Depreciation</v>
      </c>
      <c r="J3892" s="22">
        <f>YEAR(Actuals[[#This Row],[Date]])</f>
        <v>2023</v>
      </c>
      <c r="K3892" s="22">
        <f>MONTH(Actuals[[#This Row],[Date]])</f>
        <v>6</v>
      </c>
      <c r="L3892" s="12"/>
    </row>
    <row r="3893" spans="1:12" x14ac:dyDescent="0.3">
      <c r="A3893">
        <v>5</v>
      </c>
      <c r="B3893">
        <v>19843</v>
      </c>
      <c r="C3893">
        <v>6</v>
      </c>
      <c r="D3893">
        <v>82000</v>
      </c>
      <c r="E3893" s="46">
        <v>45110</v>
      </c>
      <c r="F3893">
        <v>-38</v>
      </c>
      <c r="I3893" t="str">
        <f>INDEX(LedgerMapping[[#All],[Level 3]],MATCH(Actuals[[#This Row],[Sub Ledger]],LedgerMapping[[#All],[Sub Ledger]],0))</f>
        <v>Depreciation</v>
      </c>
      <c r="J3893" s="22">
        <f>YEAR(Actuals[[#This Row],[Date]])</f>
        <v>2023</v>
      </c>
      <c r="K3893" s="22">
        <f>MONTH(Actuals[[#This Row],[Date]])</f>
        <v>7</v>
      </c>
      <c r="L3893" s="12"/>
    </row>
    <row r="3894" spans="1:12" x14ac:dyDescent="0.3">
      <c r="A3894">
        <v>5</v>
      </c>
      <c r="B3894">
        <v>20873</v>
      </c>
      <c r="C3894">
        <v>6</v>
      </c>
      <c r="D3894">
        <v>82000</v>
      </c>
      <c r="E3894" s="46">
        <v>45141</v>
      </c>
      <c r="F3894">
        <v>-52</v>
      </c>
      <c r="I3894" t="str">
        <f>INDEX(LedgerMapping[[#All],[Level 3]],MATCH(Actuals[[#This Row],[Sub Ledger]],LedgerMapping[[#All],[Sub Ledger]],0))</f>
        <v>Depreciation</v>
      </c>
      <c r="J3894" s="22">
        <f>YEAR(Actuals[[#This Row],[Date]])</f>
        <v>2023</v>
      </c>
      <c r="K3894" s="22">
        <f>MONTH(Actuals[[#This Row],[Date]])</f>
        <v>8</v>
      </c>
      <c r="L3894" s="12"/>
    </row>
    <row r="3895" spans="1:12" x14ac:dyDescent="0.3">
      <c r="A3895">
        <v>5</v>
      </c>
      <c r="B3895">
        <v>21874</v>
      </c>
      <c r="C3895">
        <v>6</v>
      </c>
      <c r="D3895">
        <v>82000</v>
      </c>
      <c r="E3895" s="46">
        <v>45169</v>
      </c>
      <c r="F3895">
        <v>-36</v>
      </c>
      <c r="I3895" t="str">
        <f>INDEX(LedgerMapping[[#All],[Level 3]],MATCH(Actuals[[#This Row],[Sub Ledger]],LedgerMapping[[#All],[Sub Ledger]],0))</f>
        <v>Depreciation</v>
      </c>
      <c r="J3895" s="22">
        <f>YEAR(Actuals[[#This Row],[Date]])</f>
        <v>2023</v>
      </c>
      <c r="K3895" s="22">
        <f>MONTH(Actuals[[#This Row],[Date]])</f>
        <v>8</v>
      </c>
      <c r="L3895" s="12"/>
    </row>
    <row r="3896" spans="1:12" x14ac:dyDescent="0.3">
      <c r="A3896">
        <v>5</v>
      </c>
      <c r="B3896">
        <v>22851</v>
      </c>
      <c r="C3896">
        <v>6</v>
      </c>
      <c r="D3896">
        <v>82000</v>
      </c>
      <c r="E3896" s="46">
        <v>45200</v>
      </c>
      <c r="F3896">
        <v>-38</v>
      </c>
      <c r="I3896" t="str">
        <f>INDEX(LedgerMapping[[#All],[Level 3]],MATCH(Actuals[[#This Row],[Sub Ledger]],LedgerMapping[[#All],[Sub Ledger]],0))</f>
        <v>Depreciation</v>
      </c>
      <c r="J3896" s="22">
        <f>YEAR(Actuals[[#This Row],[Date]])</f>
        <v>2023</v>
      </c>
      <c r="K3896" s="22">
        <f>MONTH(Actuals[[#This Row],[Date]])</f>
        <v>10</v>
      </c>
      <c r="L3896" s="12"/>
    </row>
    <row r="3897" spans="1:12" x14ac:dyDescent="0.3">
      <c r="A3897">
        <v>5</v>
      </c>
      <c r="B3897">
        <v>23856</v>
      </c>
      <c r="C3897">
        <v>6</v>
      </c>
      <c r="D3897">
        <v>82000</v>
      </c>
      <c r="E3897" s="46">
        <v>45230</v>
      </c>
      <c r="F3897">
        <v>-47</v>
      </c>
      <c r="I3897" t="str">
        <f>INDEX(LedgerMapping[[#All],[Level 3]],MATCH(Actuals[[#This Row],[Sub Ledger]],LedgerMapping[[#All],[Sub Ledger]],0))</f>
        <v>Depreciation</v>
      </c>
      <c r="J3897" s="22">
        <f>YEAR(Actuals[[#This Row],[Date]])</f>
        <v>2023</v>
      </c>
      <c r="K3897" s="22">
        <f>MONTH(Actuals[[#This Row],[Date]])</f>
        <v>10</v>
      </c>
      <c r="L3897" s="12"/>
    </row>
    <row r="3898" spans="1:12" x14ac:dyDescent="0.3">
      <c r="A3898">
        <v>5</v>
      </c>
      <c r="B3898">
        <v>24885</v>
      </c>
      <c r="C3898">
        <v>6</v>
      </c>
      <c r="D3898">
        <v>82000</v>
      </c>
      <c r="E3898" s="46">
        <v>45261</v>
      </c>
      <c r="F3898">
        <v>-42</v>
      </c>
      <c r="I3898" t="str">
        <f>INDEX(LedgerMapping[[#All],[Level 3]],MATCH(Actuals[[#This Row],[Sub Ledger]],LedgerMapping[[#All],[Sub Ledger]],0))</f>
        <v>Depreciation</v>
      </c>
      <c r="J3898" s="22">
        <f>YEAR(Actuals[[#This Row],[Date]])</f>
        <v>2023</v>
      </c>
      <c r="K3898" s="22">
        <f>MONTH(Actuals[[#This Row],[Date]])</f>
        <v>12</v>
      </c>
      <c r="L3898" s="12"/>
    </row>
    <row r="3899" spans="1:12" x14ac:dyDescent="0.3">
      <c r="A3899">
        <v>5</v>
      </c>
      <c r="B3899">
        <v>25949</v>
      </c>
      <c r="C3899">
        <v>6</v>
      </c>
      <c r="D3899">
        <v>82000</v>
      </c>
      <c r="E3899" s="46">
        <v>45291</v>
      </c>
      <c r="F3899">
        <v>-58</v>
      </c>
      <c r="I3899" t="str">
        <f>INDEX(LedgerMapping[[#All],[Level 3]],MATCH(Actuals[[#This Row],[Sub Ledger]],LedgerMapping[[#All],[Sub Ledger]],0))</f>
        <v>Depreciation</v>
      </c>
      <c r="J3899" s="22">
        <f>YEAR(Actuals[[#This Row],[Date]])</f>
        <v>2023</v>
      </c>
      <c r="K3899" s="22">
        <f>MONTH(Actuals[[#This Row],[Date]])</f>
        <v>12</v>
      </c>
      <c r="L3899" s="12"/>
    </row>
    <row r="3900" spans="1:12" x14ac:dyDescent="0.3">
      <c r="A3900">
        <v>5</v>
      </c>
      <c r="B3900">
        <v>27080</v>
      </c>
      <c r="C3900">
        <v>6</v>
      </c>
      <c r="D3900">
        <v>82000</v>
      </c>
      <c r="E3900" s="46">
        <v>45322</v>
      </c>
      <c r="F3900">
        <v>-56</v>
      </c>
      <c r="I3900" t="str">
        <f>INDEX(LedgerMapping[[#All],[Level 3]],MATCH(Actuals[[#This Row],[Sub Ledger]],LedgerMapping[[#All],[Sub Ledger]],0))</f>
        <v>Depreciation</v>
      </c>
      <c r="J3900" s="22">
        <f>YEAR(Actuals[[#This Row],[Date]])</f>
        <v>2024</v>
      </c>
      <c r="K3900" s="22">
        <f>MONTH(Actuals[[#This Row],[Date]])</f>
        <v>1</v>
      </c>
      <c r="L3900" s="12"/>
    </row>
    <row r="3901" spans="1:12" x14ac:dyDescent="0.3">
      <c r="A3901">
        <v>5</v>
      </c>
      <c r="B3901">
        <v>28232</v>
      </c>
      <c r="C3901">
        <v>6</v>
      </c>
      <c r="D3901">
        <v>82000</v>
      </c>
      <c r="E3901" s="46">
        <v>45354</v>
      </c>
      <c r="F3901">
        <v>-73</v>
      </c>
      <c r="I3901" t="str">
        <f>INDEX(LedgerMapping[[#All],[Level 3]],MATCH(Actuals[[#This Row],[Sub Ledger]],LedgerMapping[[#All],[Sub Ledger]],0))</f>
        <v>Depreciation</v>
      </c>
      <c r="J3901" s="22">
        <f>YEAR(Actuals[[#This Row],[Date]])</f>
        <v>2024</v>
      </c>
      <c r="K3901" s="22">
        <f>MONTH(Actuals[[#This Row],[Date]])</f>
        <v>3</v>
      </c>
      <c r="L3901" s="12"/>
    </row>
    <row r="3902" spans="1:12" x14ac:dyDescent="0.3">
      <c r="A3902">
        <v>5</v>
      </c>
      <c r="B3902">
        <v>29386</v>
      </c>
      <c r="C3902">
        <v>6</v>
      </c>
      <c r="D3902">
        <v>82000</v>
      </c>
      <c r="E3902" s="46">
        <v>45384</v>
      </c>
      <c r="F3902">
        <v>-66</v>
      </c>
      <c r="I3902" t="str">
        <f>INDEX(LedgerMapping[[#All],[Level 3]],MATCH(Actuals[[#This Row],[Sub Ledger]],LedgerMapping[[#All],[Sub Ledger]],0))</f>
        <v>Depreciation</v>
      </c>
      <c r="J3902" s="22">
        <f>YEAR(Actuals[[#This Row],[Date]])</f>
        <v>2024</v>
      </c>
      <c r="K3902" s="22">
        <f>MONTH(Actuals[[#This Row],[Date]])</f>
        <v>4</v>
      </c>
      <c r="L3902" s="12"/>
    </row>
    <row r="3903" spans="1:12" x14ac:dyDescent="0.3">
      <c r="A3903">
        <v>5</v>
      </c>
      <c r="B3903">
        <v>30512</v>
      </c>
      <c r="C3903">
        <v>6</v>
      </c>
      <c r="D3903">
        <v>82000</v>
      </c>
      <c r="E3903" s="46">
        <v>45415</v>
      </c>
      <c r="F3903">
        <v>-68</v>
      </c>
      <c r="I3903" t="str">
        <f>INDEX(LedgerMapping[[#All],[Level 3]],MATCH(Actuals[[#This Row],[Sub Ledger]],LedgerMapping[[#All],[Sub Ledger]],0))</f>
        <v>Depreciation</v>
      </c>
      <c r="J3903" s="22">
        <f>YEAR(Actuals[[#This Row],[Date]])</f>
        <v>2024</v>
      </c>
      <c r="K3903" s="22">
        <f>MONTH(Actuals[[#This Row],[Date]])</f>
        <v>5</v>
      </c>
      <c r="L3903" s="12"/>
    </row>
    <row r="3904" spans="1:12" x14ac:dyDescent="0.3">
      <c r="A3904">
        <v>5</v>
      </c>
      <c r="B3904">
        <v>31638</v>
      </c>
      <c r="C3904">
        <v>6</v>
      </c>
      <c r="D3904">
        <v>82000</v>
      </c>
      <c r="E3904" s="46">
        <v>45445</v>
      </c>
      <c r="F3904">
        <v>-76</v>
      </c>
      <c r="I3904" t="str">
        <f>INDEX(LedgerMapping[[#All],[Level 3]],MATCH(Actuals[[#This Row],[Sub Ledger]],LedgerMapping[[#All],[Sub Ledger]],0))</f>
        <v>Depreciation</v>
      </c>
      <c r="J3904" s="22">
        <f>YEAR(Actuals[[#This Row],[Date]])</f>
        <v>2024</v>
      </c>
      <c r="K3904" s="22">
        <f>MONTH(Actuals[[#This Row],[Date]])</f>
        <v>6</v>
      </c>
      <c r="L3904" s="12"/>
    </row>
    <row r="3905" spans="1:12" x14ac:dyDescent="0.3">
      <c r="A3905">
        <v>5</v>
      </c>
      <c r="B3905">
        <v>32762</v>
      </c>
      <c r="C3905">
        <v>6</v>
      </c>
      <c r="D3905">
        <v>82000</v>
      </c>
      <c r="E3905" s="46">
        <v>45476</v>
      </c>
      <c r="F3905">
        <v>-81</v>
      </c>
      <c r="I3905" t="str">
        <f>INDEX(LedgerMapping[[#All],[Level 3]],MATCH(Actuals[[#This Row],[Sub Ledger]],LedgerMapping[[#All],[Sub Ledger]],0))</f>
        <v>Depreciation</v>
      </c>
      <c r="J3905" s="22">
        <f>YEAR(Actuals[[#This Row],[Date]])</f>
        <v>2024</v>
      </c>
      <c r="K3905" s="22">
        <f>MONTH(Actuals[[#This Row],[Date]])</f>
        <v>7</v>
      </c>
      <c r="L3905" s="12"/>
    </row>
    <row r="3906" spans="1:12" x14ac:dyDescent="0.3">
      <c r="A3906">
        <v>5</v>
      </c>
      <c r="B3906">
        <v>33886</v>
      </c>
      <c r="C3906">
        <v>6</v>
      </c>
      <c r="D3906">
        <v>82000</v>
      </c>
      <c r="E3906" s="46">
        <v>45507</v>
      </c>
      <c r="F3906">
        <v>-77</v>
      </c>
      <c r="I3906" t="str">
        <f>INDEX(LedgerMapping[[#All],[Level 3]],MATCH(Actuals[[#This Row],[Sub Ledger]],LedgerMapping[[#All],[Sub Ledger]],0))</f>
        <v>Depreciation</v>
      </c>
      <c r="J3906" s="22">
        <f>YEAR(Actuals[[#This Row],[Date]])</f>
        <v>2024</v>
      </c>
      <c r="K3906" s="22">
        <f>MONTH(Actuals[[#This Row],[Date]])</f>
        <v>8</v>
      </c>
      <c r="L3906" s="12"/>
    </row>
    <row r="3907" spans="1:12" x14ac:dyDescent="0.3">
      <c r="A3907">
        <v>5</v>
      </c>
      <c r="B3907">
        <v>35037</v>
      </c>
      <c r="C3907">
        <v>6</v>
      </c>
      <c r="D3907">
        <v>82000</v>
      </c>
      <c r="E3907" s="46">
        <v>45536</v>
      </c>
      <c r="F3907">
        <v>-56</v>
      </c>
      <c r="I3907" t="str">
        <f>INDEX(LedgerMapping[[#All],[Level 3]],MATCH(Actuals[[#This Row],[Sub Ledger]],LedgerMapping[[#All],[Sub Ledger]],0))</f>
        <v>Depreciation</v>
      </c>
      <c r="J3907" s="22">
        <f>YEAR(Actuals[[#This Row],[Date]])</f>
        <v>2024</v>
      </c>
      <c r="K3907" s="22">
        <f>MONTH(Actuals[[#This Row],[Date]])</f>
        <v>9</v>
      </c>
      <c r="L3907" s="12"/>
    </row>
    <row r="3908" spans="1:12" x14ac:dyDescent="0.3">
      <c r="A3908">
        <v>5</v>
      </c>
      <c r="B3908">
        <v>36187</v>
      </c>
      <c r="C3908">
        <v>6</v>
      </c>
      <c r="D3908">
        <v>82000</v>
      </c>
      <c r="E3908" s="46">
        <v>45567</v>
      </c>
      <c r="F3908">
        <v>-59</v>
      </c>
      <c r="I3908" t="str">
        <f>INDEX(LedgerMapping[[#All],[Level 3]],MATCH(Actuals[[#This Row],[Sub Ledger]],LedgerMapping[[#All],[Sub Ledger]],0))</f>
        <v>Depreciation</v>
      </c>
      <c r="J3908" s="22">
        <f>YEAR(Actuals[[#This Row],[Date]])</f>
        <v>2024</v>
      </c>
      <c r="K3908" s="22">
        <f>MONTH(Actuals[[#This Row],[Date]])</f>
        <v>10</v>
      </c>
      <c r="L3908" s="12"/>
    </row>
    <row r="3909" spans="1:12" x14ac:dyDescent="0.3">
      <c r="A3909">
        <v>5</v>
      </c>
      <c r="B3909">
        <v>37337</v>
      </c>
      <c r="C3909">
        <v>6</v>
      </c>
      <c r="D3909">
        <v>82000</v>
      </c>
      <c r="E3909" s="46">
        <v>45597</v>
      </c>
      <c r="F3909">
        <v>-70</v>
      </c>
      <c r="I3909" t="str">
        <f>INDEX(LedgerMapping[[#All],[Level 3]],MATCH(Actuals[[#This Row],[Sub Ledger]],LedgerMapping[[#All],[Sub Ledger]],0))</f>
        <v>Depreciation</v>
      </c>
      <c r="J3909" s="22">
        <f>YEAR(Actuals[[#This Row],[Date]])</f>
        <v>2024</v>
      </c>
      <c r="K3909" s="22">
        <f>MONTH(Actuals[[#This Row],[Date]])</f>
        <v>11</v>
      </c>
      <c r="L3909" s="12"/>
    </row>
    <row r="3910" spans="1:12" x14ac:dyDescent="0.3">
      <c r="A3910">
        <v>5</v>
      </c>
      <c r="B3910">
        <v>38487</v>
      </c>
      <c r="C3910">
        <v>6</v>
      </c>
      <c r="D3910">
        <v>82000</v>
      </c>
      <c r="E3910" s="46">
        <v>45628</v>
      </c>
      <c r="F3910">
        <v>-84</v>
      </c>
      <c r="I3910" t="str">
        <f>INDEX(LedgerMapping[[#All],[Level 3]],MATCH(Actuals[[#This Row],[Sub Ledger]],LedgerMapping[[#All],[Sub Ledger]],0))</f>
        <v>Depreciation</v>
      </c>
      <c r="J3910" s="22">
        <f>YEAR(Actuals[[#This Row],[Date]])</f>
        <v>2024</v>
      </c>
      <c r="K3910" s="22">
        <f>MONTH(Actuals[[#This Row],[Date]])</f>
        <v>12</v>
      </c>
      <c r="L3910" s="12"/>
    </row>
    <row r="3911" spans="1:12" x14ac:dyDescent="0.3">
      <c r="A3911">
        <v>5</v>
      </c>
      <c r="B3911">
        <v>423</v>
      </c>
      <c r="C3911">
        <v>6</v>
      </c>
      <c r="D3911">
        <v>83000</v>
      </c>
      <c r="E3911" s="46">
        <v>44562</v>
      </c>
      <c r="F3911">
        <v>-140</v>
      </c>
      <c r="I3911" t="str">
        <f>INDEX(LedgerMapping[[#All],[Level 3]],MATCH(Actuals[[#This Row],[Sub Ledger]],LedgerMapping[[#All],[Sub Ledger]],0))</f>
        <v>Depreciation</v>
      </c>
      <c r="J3911" s="22">
        <f>YEAR(Actuals[[#This Row],[Date]])</f>
        <v>2022</v>
      </c>
      <c r="K3911" s="22">
        <f>MONTH(Actuals[[#This Row],[Date]])</f>
        <v>1</v>
      </c>
      <c r="L3911" s="12"/>
    </row>
    <row r="3912" spans="1:12" x14ac:dyDescent="0.3">
      <c r="A3912">
        <v>5</v>
      </c>
      <c r="B3912">
        <v>1549</v>
      </c>
      <c r="C3912">
        <v>6</v>
      </c>
      <c r="D3912">
        <v>83000</v>
      </c>
      <c r="E3912" s="46">
        <v>44593</v>
      </c>
      <c r="F3912">
        <v>-132</v>
      </c>
      <c r="I3912" t="str">
        <f>INDEX(LedgerMapping[[#All],[Level 3]],MATCH(Actuals[[#This Row],[Sub Ledger]],LedgerMapping[[#All],[Sub Ledger]],0))</f>
        <v>Depreciation</v>
      </c>
      <c r="J3912" s="22">
        <f>YEAR(Actuals[[#This Row],[Date]])</f>
        <v>2022</v>
      </c>
      <c r="K3912" s="22">
        <f>MONTH(Actuals[[#This Row],[Date]])</f>
        <v>2</v>
      </c>
      <c r="L3912" s="12"/>
    </row>
    <row r="3913" spans="1:12" x14ac:dyDescent="0.3">
      <c r="A3913">
        <v>5</v>
      </c>
      <c r="B3913">
        <v>2667</v>
      </c>
      <c r="C3913">
        <v>6</v>
      </c>
      <c r="D3913">
        <v>83000</v>
      </c>
      <c r="E3913" s="46">
        <v>44624</v>
      </c>
      <c r="F3913">
        <v>-200</v>
      </c>
      <c r="I3913" t="str">
        <f>INDEX(LedgerMapping[[#All],[Level 3]],MATCH(Actuals[[#This Row],[Sub Ledger]],LedgerMapping[[#All],[Sub Ledger]],0))</f>
        <v>Depreciation</v>
      </c>
      <c r="J3913" s="22">
        <f>YEAR(Actuals[[#This Row],[Date]])</f>
        <v>2022</v>
      </c>
      <c r="K3913" s="22">
        <f>MONTH(Actuals[[#This Row],[Date]])</f>
        <v>3</v>
      </c>
      <c r="L3913" s="12"/>
    </row>
    <row r="3914" spans="1:12" x14ac:dyDescent="0.3">
      <c r="A3914">
        <v>5</v>
      </c>
      <c r="B3914">
        <v>3789</v>
      </c>
      <c r="C3914">
        <v>6</v>
      </c>
      <c r="D3914">
        <v>83000</v>
      </c>
      <c r="E3914" s="46">
        <v>44654</v>
      </c>
      <c r="F3914">
        <v>-206</v>
      </c>
      <c r="I3914" t="str">
        <f>INDEX(LedgerMapping[[#All],[Level 3]],MATCH(Actuals[[#This Row],[Sub Ledger]],LedgerMapping[[#All],[Sub Ledger]],0))</f>
        <v>Depreciation</v>
      </c>
      <c r="J3914" s="22">
        <f>YEAR(Actuals[[#This Row],[Date]])</f>
        <v>2022</v>
      </c>
      <c r="K3914" s="22">
        <f>MONTH(Actuals[[#This Row],[Date]])</f>
        <v>4</v>
      </c>
      <c r="L3914" s="12"/>
    </row>
    <row r="3915" spans="1:12" x14ac:dyDescent="0.3">
      <c r="A3915">
        <v>5</v>
      </c>
      <c r="B3915">
        <v>4913</v>
      </c>
      <c r="C3915">
        <v>6</v>
      </c>
      <c r="D3915">
        <v>83000</v>
      </c>
      <c r="E3915" s="46">
        <v>44685</v>
      </c>
      <c r="F3915">
        <v>-165</v>
      </c>
      <c r="I3915" t="str">
        <f>INDEX(LedgerMapping[[#All],[Level 3]],MATCH(Actuals[[#This Row],[Sub Ledger]],LedgerMapping[[#All],[Sub Ledger]],0))</f>
        <v>Depreciation</v>
      </c>
      <c r="J3915" s="22">
        <f>YEAR(Actuals[[#This Row],[Date]])</f>
        <v>2022</v>
      </c>
      <c r="K3915" s="22">
        <f>MONTH(Actuals[[#This Row],[Date]])</f>
        <v>5</v>
      </c>
      <c r="L3915" s="12"/>
    </row>
    <row r="3916" spans="1:12" x14ac:dyDescent="0.3">
      <c r="A3916">
        <v>5</v>
      </c>
      <c r="B3916">
        <v>6037</v>
      </c>
      <c r="C3916">
        <v>6</v>
      </c>
      <c r="D3916">
        <v>83000</v>
      </c>
      <c r="E3916" s="46">
        <v>44715</v>
      </c>
      <c r="F3916">
        <v>-164</v>
      </c>
      <c r="I3916" t="str">
        <f>INDEX(LedgerMapping[[#All],[Level 3]],MATCH(Actuals[[#This Row],[Sub Ledger]],LedgerMapping[[#All],[Sub Ledger]],0))</f>
        <v>Depreciation</v>
      </c>
      <c r="J3916" s="22">
        <f>YEAR(Actuals[[#This Row],[Date]])</f>
        <v>2022</v>
      </c>
      <c r="K3916" s="22">
        <f>MONTH(Actuals[[#This Row],[Date]])</f>
        <v>6</v>
      </c>
      <c r="L3916" s="12"/>
    </row>
    <row r="3917" spans="1:12" x14ac:dyDescent="0.3">
      <c r="A3917">
        <v>5</v>
      </c>
      <c r="B3917">
        <v>7160</v>
      </c>
      <c r="C3917">
        <v>6</v>
      </c>
      <c r="D3917">
        <v>83000</v>
      </c>
      <c r="E3917" s="46">
        <v>44746</v>
      </c>
      <c r="F3917">
        <v>-157</v>
      </c>
      <c r="I3917" t="str">
        <f>INDEX(LedgerMapping[[#All],[Level 3]],MATCH(Actuals[[#This Row],[Sub Ledger]],LedgerMapping[[#All],[Sub Ledger]],0))</f>
        <v>Depreciation</v>
      </c>
      <c r="J3917" s="22">
        <f>YEAR(Actuals[[#This Row],[Date]])</f>
        <v>2022</v>
      </c>
      <c r="K3917" s="22">
        <f>MONTH(Actuals[[#This Row],[Date]])</f>
        <v>7</v>
      </c>
      <c r="L3917" s="12"/>
    </row>
    <row r="3918" spans="1:12" x14ac:dyDescent="0.3">
      <c r="A3918">
        <v>5</v>
      </c>
      <c r="B3918">
        <v>8281</v>
      </c>
      <c r="C3918">
        <v>6</v>
      </c>
      <c r="D3918">
        <v>83000</v>
      </c>
      <c r="E3918" s="46">
        <v>44777</v>
      </c>
      <c r="F3918">
        <v>-140</v>
      </c>
      <c r="I3918" t="str">
        <f>INDEX(LedgerMapping[[#All],[Level 3]],MATCH(Actuals[[#This Row],[Sub Ledger]],LedgerMapping[[#All],[Sub Ledger]],0))</f>
        <v>Depreciation</v>
      </c>
      <c r="J3918" s="22">
        <f>YEAR(Actuals[[#This Row],[Date]])</f>
        <v>2022</v>
      </c>
      <c r="K3918" s="22">
        <f>MONTH(Actuals[[#This Row],[Date]])</f>
        <v>8</v>
      </c>
      <c r="L3918" s="12"/>
    </row>
    <row r="3919" spans="1:12" x14ac:dyDescent="0.3">
      <c r="A3919">
        <v>5</v>
      </c>
      <c r="B3919">
        <v>9400</v>
      </c>
      <c r="C3919">
        <v>6</v>
      </c>
      <c r="D3919">
        <v>83000</v>
      </c>
      <c r="E3919" s="46">
        <v>44805</v>
      </c>
      <c r="F3919">
        <v>-185</v>
      </c>
      <c r="I3919" t="str">
        <f>INDEX(LedgerMapping[[#All],[Level 3]],MATCH(Actuals[[#This Row],[Sub Ledger]],LedgerMapping[[#All],[Sub Ledger]],0))</f>
        <v>Depreciation</v>
      </c>
      <c r="J3919" s="22">
        <f>YEAR(Actuals[[#This Row],[Date]])</f>
        <v>2022</v>
      </c>
      <c r="K3919" s="22">
        <f>MONTH(Actuals[[#This Row],[Date]])</f>
        <v>9</v>
      </c>
      <c r="L3919" s="12"/>
    </row>
    <row r="3920" spans="1:12" x14ac:dyDescent="0.3">
      <c r="A3920">
        <v>5</v>
      </c>
      <c r="B3920">
        <v>10515</v>
      </c>
      <c r="C3920">
        <v>6</v>
      </c>
      <c r="D3920">
        <v>83000</v>
      </c>
      <c r="E3920" s="46">
        <v>44836</v>
      </c>
      <c r="F3920">
        <v>-146</v>
      </c>
      <c r="I3920" t="str">
        <f>INDEX(LedgerMapping[[#All],[Level 3]],MATCH(Actuals[[#This Row],[Sub Ledger]],LedgerMapping[[#All],[Sub Ledger]],0))</f>
        <v>Depreciation</v>
      </c>
      <c r="J3920" s="22">
        <f>YEAR(Actuals[[#This Row],[Date]])</f>
        <v>2022</v>
      </c>
      <c r="K3920" s="22">
        <f>MONTH(Actuals[[#This Row],[Date]])</f>
        <v>10</v>
      </c>
      <c r="L3920" s="12"/>
    </row>
    <row r="3921" spans="1:12" x14ac:dyDescent="0.3">
      <c r="A3921">
        <v>5</v>
      </c>
      <c r="B3921">
        <v>11639</v>
      </c>
      <c r="C3921">
        <v>6</v>
      </c>
      <c r="D3921">
        <v>83000</v>
      </c>
      <c r="E3921" s="46">
        <v>44866</v>
      </c>
      <c r="F3921">
        <v>-189</v>
      </c>
      <c r="I3921" t="str">
        <f>INDEX(LedgerMapping[[#All],[Level 3]],MATCH(Actuals[[#This Row],[Sub Ledger]],LedgerMapping[[#All],[Sub Ledger]],0))</f>
        <v>Depreciation</v>
      </c>
      <c r="J3921" s="22">
        <f>YEAR(Actuals[[#This Row],[Date]])</f>
        <v>2022</v>
      </c>
      <c r="K3921" s="22">
        <f>MONTH(Actuals[[#This Row],[Date]])</f>
        <v>11</v>
      </c>
      <c r="L3921" s="12"/>
    </row>
    <row r="3922" spans="1:12" x14ac:dyDescent="0.3">
      <c r="A3922">
        <v>5</v>
      </c>
      <c r="B3922">
        <v>12767</v>
      </c>
      <c r="C3922">
        <v>6</v>
      </c>
      <c r="D3922">
        <v>83000</v>
      </c>
      <c r="E3922" s="46">
        <v>44897</v>
      </c>
      <c r="F3922">
        <v>-126</v>
      </c>
      <c r="I3922" t="str">
        <f>INDEX(LedgerMapping[[#All],[Level 3]],MATCH(Actuals[[#This Row],[Sub Ledger]],LedgerMapping[[#All],[Sub Ledger]],0))</f>
        <v>Depreciation</v>
      </c>
      <c r="J3922" s="22">
        <f>YEAR(Actuals[[#This Row],[Date]])</f>
        <v>2022</v>
      </c>
      <c r="K3922" s="22">
        <f>MONTH(Actuals[[#This Row],[Date]])</f>
        <v>12</v>
      </c>
      <c r="L3922" s="12"/>
    </row>
    <row r="3923" spans="1:12" x14ac:dyDescent="0.3">
      <c r="A3923">
        <v>5</v>
      </c>
      <c r="B3923">
        <v>13759</v>
      </c>
      <c r="C3923">
        <v>6</v>
      </c>
      <c r="D3923">
        <v>83000</v>
      </c>
      <c r="E3923" s="46">
        <v>44927</v>
      </c>
      <c r="F3923">
        <v>-117</v>
      </c>
      <c r="I3923" t="str">
        <f>INDEX(LedgerMapping[[#All],[Level 3]],MATCH(Actuals[[#This Row],[Sub Ledger]],LedgerMapping[[#All],[Sub Ledger]],0))</f>
        <v>Depreciation</v>
      </c>
      <c r="J3923" s="22">
        <f>YEAR(Actuals[[#This Row],[Date]])</f>
        <v>2023</v>
      </c>
      <c r="K3923" s="22">
        <f>MONTH(Actuals[[#This Row],[Date]])</f>
        <v>1</v>
      </c>
      <c r="L3923" s="12"/>
    </row>
    <row r="3924" spans="1:12" x14ac:dyDescent="0.3">
      <c r="A3924">
        <v>5</v>
      </c>
      <c r="B3924">
        <v>14769</v>
      </c>
      <c r="C3924">
        <v>6</v>
      </c>
      <c r="D3924">
        <v>83000</v>
      </c>
      <c r="E3924" s="46">
        <v>44958</v>
      </c>
      <c r="F3924">
        <v>-122</v>
      </c>
      <c r="I3924" t="str">
        <f>INDEX(LedgerMapping[[#All],[Level 3]],MATCH(Actuals[[#This Row],[Sub Ledger]],LedgerMapping[[#All],[Sub Ledger]],0))</f>
        <v>Depreciation</v>
      </c>
      <c r="J3924" s="22">
        <f>YEAR(Actuals[[#This Row],[Date]])</f>
        <v>2023</v>
      </c>
      <c r="K3924" s="22">
        <f>MONTH(Actuals[[#This Row],[Date]])</f>
        <v>2</v>
      </c>
      <c r="L3924" s="12"/>
    </row>
    <row r="3925" spans="1:12" x14ac:dyDescent="0.3">
      <c r="A3925">
        <v>5</v>
      </c>
      <c r="B3925">
        <v>15749</v>
      </c>
      <c r="C3925">
        <v>6</v>
      </c>
      <c r="D3925">
        <v>83000</v>
      </c>
      <c r="E3925" s="46">
        <v>44988</v>
      </c>
      <c r="F3925">
        <v>-163</v>
      </c>
      <c r="I3925" t="str">
        <f>INDEX(LedgerMapping[[#All],[Level 3]],MATCH(Actuals[[#This Row],[Sub Ledger]],LedgerMapping[[#All],[Sub Ledger]],0))</f>
        <v>Depreciation</v>
      </c>
      <c r="J3925" s="22">
        <f>YEAR(Actuals[[#This Row],[Date]])</f>
        <v>2023</v>
      </c>
      <c r="K3925" s="22">
        <f>MONTH(Actuals[[#This Row],[Date]])</f>
        <v>3</v>
      </c>
      <c r="L3925" s="12"/>
    </row>
    <row r="3926" spans="1:12" x14ac:dyDescent="0.3">
      <c r="A3926">
        <v>5</v>
      </c>
      <c r="B3926">
        <v>16781</v>
      </c>
      <c r="C3926">
        <v>6</v>
      </c>
      <c r="D3926">
        <v>83000</v>
      </c>
      <c r="E3926" s="46">
        <v>45018</v>
      </c>
      <c r="F3926">
        <v>-185</v>
      </c>
      <c r="I3926" t="str">
        <f>INDEX(LedgerMapping[[#All],[Level 3]],MATCH(Actuals[[#This Row],[Sub Ledger]],LedgerMapping[[#All],[Sub Ledger]],0))</f>
        <v>Depreciation</v>
      </c>
      <c r="J3926" s="22">
        <f>YEAR(Actuals[[#This Row],[Date]])</f>
        <v>2023</v>
      </c>
      <c r="K3926" s="22">
        <f>MONTH(Actuals[[#This Row],[Date]])</f>
        <v>4</v>
      </c>
      <c r="L3926" s="12"/>
    </row>
    <row r="3927" spans="1:12" x14ac:dyDescent="0.3">
      <c r="A3927">
        <v>5</v>
      </c>
      <c r="B3927">
        <v>17812</v>
      </c>
      <c r="C3927">
        <v>6</v>
      </c>
      <c r="D3927">
        <v>83000</v>
      </c>
      <c r="E3927" s="46">
        <v>45049</v>
      </c>
      <c r="F3927">
        <v>-167</v>
      </c>
      <c r="I3927" t="str">
        <f>INDEX(LedgerMapping[[#All],[Level 3]],MATCH(Actuals[[#This Row],[Sub Ledger]],LedgerMapping[[#All],[Sub Ledger]],0))</f>
        <v>Depreciation</v>
      </c>
      <c r="J3927" s="22">
        <f>YEAR(Actuals[[#This Row],[Date]])</f>
        <v>2023</v>
      </c>
      <c r="K3927" s="22">
        <f>MONTH(Actuals[[#This Row],[Date]])</f>
        <v>5</v>
      </c>
      <c r="L3927" s="12"/>
    </row>
    <row r="3928" spans="1:12" x14ac:dyDescent="0.3">
      <c r="A3928">
        <v>5</v>
      </c>
      <c r="B3928">
        <v>18816</v>
      </c>
      <c r="C3928">
        <v>6</v>
      </c>
      <c r="D3928">
        <v>83000</v>
      </c>
      <c r="E3928" s="46">
        <v>45079</v>
      </c>
      <c r="F3928">
        <v>-185</v>
      </c>
      <c r="I3928" t="str">
        <f>INDEX(LedgerMapping[[#All],[Level 3]],MATCH(Actuals[[#This Row],[Sub Ledger]],LedgerMapping[[#All],[Sub Ledger]],0))</f>
        <v>Depreciation</v>
      </c>
      <c r="J3928" s="22">
        <f>YEAR(Actuals[[#This Row],[Date]])</f>
        <v>2023</v>
      </c>
      <c r="K3928" s="22">
        <f>MONTH(Actuals[[#This Row],[Date]])</f>
        <v>6</v>
      </c>
      <c r="L3928" s="12"/>
    </row>
    <row r="3929" spans="1:12" x14ac:dyDescent="0.3">
      <c r="A3929">
        <v>5</v>
      </c>
      <c r="B3929">
        <v>19844</v>
      </c>
      <c r="C3929">
        <v>6</v>
      </c>
      <c r="D3929">
        <v>83000</v>
      </c>
      <c r="E3929" s="46">
        <v>45110</v>
      </c>
      <c r="F3929">
        <v>-135</v>
      </c>
      <c r="I3929" t="str">
        <f>INDEX(LedgerMapping[[#All],[Level 3]],MATCH(Actuals[[#This Row],[Sub Ledger]],LedgerMapping[[#All],[Sub Ledger]],0))</f>
        <v>Depreciation</v>
      </c>
      <c r="J3929" s="22">
        <f>YEAR(Actuals[[#This Row],[Date]])</f>
        <v>2023</v>
      </c>
      <c r="K3929" s="22">
        <f>MONTH(Actuals[[#This Row],[Date]])</f>
        <v>7</v>
      </c>
      <c r="L3929" s="12"/>
    </row>
    <row r="3930" spans="1:12" x14ac:dyDescent="0.3">
      <c r="A3930">
        <v>5</v>
      </c>
      <c r="B3930">
        <v>20874</v>
      </c>
      <c r="C3930">
        <v>6</v>
      </c>
      <c r="D3930">
        <v>83000</v>
      </c>
      <c r="E3930" s="46">
        <v>45141</v>
      </c>
      <c r="F3930">
        <v>-181</v>
      </c>
      <c r="I3930" t="str">
        <f>INDEX(LedgerMapping[[#All],[Level 3]],MATCH(Actuals[[#This Row],[Sub Ledger]],LedgerMapping[[#All],[Sub Ledger]],0))</f>
        <v>Depreciation</v>
      </c>
      <c r="J3930" s="22">
        <f>YEAR(Actuals[[#This Row],[Date]])</f>
        <v>2023</v>
      </c>
      <c r="K3930" s="22">
        <f>MONTH(Actuals[[#This Row],[Date]])</f>
        <v>8</v>
      </c>
      <c r="L3930" s="12"/>
    </row>
    <row r="3931" spans="1:12" x14ac:dyDescent="0.3">
      <c r="A3931">
        <v>5</v>
      </c>
      <c r="B3931">
        <v>21875</v>
      </c>
      <c r="C3931">
        <v>6</v>
      </c>
      <c r="D3931">
        <v>83000</v>
      </c>
      <c r="E3931" s="46">
        <v>45169</v>
      </c>
      <c r="F3931">
        <v>-125</v>
      </c>
      <c r="I3931" t="str">
        <f>INDEX(LedgerMapping[[#All],[Level 3]],MATCH(Actuals[[#This Row],[Sub Ledger]],LedgerMapping[[#All],[Sub Ledger]],0))</f>
        <v>Depreciation</v>
      </c>
      <c r="J3931" s="22">
        <f>YEAR(Actuals[[#This Row],[Date]])</f>
        <v>2023</v>
      </c>
      <c r="K3931" s="22">
        <f>MONTH(Actuals[[#This Row],[Date]])</f>
        <v>8</v>
      </c>
      <c r="L3931" s="12"/>
    </row>
    <row r="3932" spans="1:12" x14ac:dyDescent="0.3">
      <c r="A3932">
        <v>5</v>
      </c>
      <c r="B3932">
        <v>22852</v>
      </c>
      <c r="C3932">
        <v>6</v>
      </c>
      <c r="D3932">
        <v>83000</v>
      </c>
      <c r="E3932" s="46">
        <v>45200</v>
      </c>
      <c r="F3932">
        <v>-131</v>
      </c>
      <c r="I3932" t="str">
        <f>INDEX(LedgerMapping[[#All],[Level 3]],MATCH(Actuals[[#This Row],[Sub Ledger]],LedgerMapping[[#All],[Sub Ledger]],0))</f>
        <v>Depreciation</v>
      </c>
      <c r="J3932" s="22">
        <f>YEAR(Actuals[[#This Row],[Date]])</f>
        <v>2023</v>
      </c>
      <c r="K3932" s="22">
        <f>MONTH(Actuals[[#This Row],[Date]])</f>
        <v>10</v>
      </c>
      <c r="L3932" s="12"/>
    </row>
    <row r="3933" spans="1:12" x14ac:dyDescent="0.3">
      <c r="A3933">
        <v>5</v>
      </c>
      <c r="B3933">
        <v>23857</v>
      </c>
      <c r="C3933">
        <v>6</v>
      </c>
      <c r="D3933">
        <v>83000</v>
      </c>
      <c r="E3933" s="46">
        <v>45230</v>
      </c>
      <c r="F3933">
        <v>-163</v>
      </c>
      <c r="I3933" t="str">
        <f>INDEX(LedgerMapping[[#All],[Level 3]],MATCH(Actuals[[#This Row],[Sub Ledger]],LedgerMapping[[#All],[Sub Ledger]],0))</f>
        <v>Depreciation</v>
      </c>
      <c r="J3933" s="22">
        <f>YEAR(Actuals[[#This Row],[Date]])</f>
        <v>2023</v>
      </c>
      <c r="K3933" s="22">
        <f>MONTH(Actuals[[#This Row],[Date]])</f>
        <v>10</v>
      </c>
      <c r="L3933" s="12"/>
    </row>
    <row r="3934" spans="1:12" x14ac:dyDescent="0.3">
      <c r="A3934">
        <v>5</v>
      </c>
      <c r="B3934">
        <v>24886</v>
      </c>
      <c r="C3934">
        <v>6</v>
      </c>
      <c r="D3934">
        <v>83000</v>
      </c>
      <c r="E3934" s="46">
        <v>45261</v>
      </c>
      <c r="F3934">
        <v>-147</v>
      </c>
      <c r="I3934" t="str">
        <f>INDEX(LedgerMapping[[#All],[Level 3]],MATCH(Actuals[[#This Row],[Sub Ledger]],LedgerMapping[[#All],[Sub Ledger]],0))</f>
        <v>Depreciation</v>
      </c>
      <c r="J3934" s="22">
        <f>YEAR(Actuals[[#This Row],[Date]])</f>
        <v>2023</v>
      </c>
      <c r="K3934" s="22">
        <f>MONTH(Actuals[[#This Row],[Date]])</f>
        <v>12</v>
      </c>
      <c r="L3934" s="12"/>
    </row>
    <row r="3935" spans="1:12" x14ac:dyDescent="0.3">
      <c r="A3935">
        <v>5</v>
      </c>
      <c r="B3935">
        <v>25950</v>
      </c>
      <c r="C3935">
        <v>6</v>
      </c>
      <c r="D3935">
        <v>83000</v>
      </c>
      <c r="E3935" s="46">
        <v>45291</v>
      </c>
      <c r="F3935">
        <v>-202</v>
      </c>
      <c r="I3935" t="str">
        <f>INDEX(LedgerMapping[[#All],[Level 3]],MATCH(Actuals[[#This Row],[Sub Ledger]],LedgerMapping[[#All],[Sub Ledger]],0))</f>
        <v>Depreciation</v>
      </c>
      <c r="J3935" s="22">
        <f>YEAR(Actuals[[#This Row],[Date]])</f>
        <v>2023</v>
      </c>
      <c r="K3935" s="22">
        <f>MONTH(Actuals[[#This Row],[Date]])</f>
        <v>12</v>
      </c>
      <c r="L3935" s="12"/>
    </row>
    <row r="3936" spans="1:12" x14ac:dyDescent="0.3">
      <c r="A3936">
        <v>5</v>
      </c>
      <c r="B3936">
        <v>27081</v>
      </c>
      <c r="C3936">
        <v>6</v>
      </c>
      <c r="D3936">
        <v>83000</v>
      </c>
      <c r="E3936" s="46">
        <v>45322</v>
      </c>
      <c r="F3936">
        <v>-195</v>
      </c>
      <c r="I3936" t="str">
        <f>INDEX(LedgerMapping[[#All],[Level 3]],MATCH(Actuals[[#This Row],[Sub Ledger]],LedgerMapping[[#All],[Sub Ledger]],0))</f>
        <v>Depreciation</v>
      </c>
      <c r="J3936" s="22">
        <f>YEAR(Actuals[[#This Row],[Date]])</f>
        <v>2024</v>
      </c>
      <c r="K3936" s="22">
        <f>MONTH(Actuals[[#This Row],[Date]])</f>
        <v>1</v>
      </c>
      <c r="L3936" s="12"/>
    </row>
    <row r="3937" spans="1:12" x14ac:dyDescent="0.3">
      <c r="A3937">
        <v>5</v>
      </c>
      <c r="B3937">
        <v>28233</v>
      </c>
      <c r="C3937">
        <v>6</v>
      </c>
      <c r="D3937">
        <v>83000</v>
      </c>
      <c r="E3937" s="46">
        <v>45354</v>
      </c>
      <c r="F3937">
        <v>-256</v>
      </c>
      <c r="I3937" t="str">
        <f>INDEX(LedgerMapping[[#All],[Level 3]],MATCH(Actuals[[#This Row],[Sub Ledger]],LedgerMapping[[#All],[Sub Ledger]],0))</f>
        <v>Depreciation</v>
      </c>
      <c r="J3937" s="22">
        <f>YEAR(Actuals[[#This Row],[Date]])</f>
        <v>2024</v>
      </c>
      <c r="K3937" s="22">
        <f>MONTH(Actuals[[#This Row],[Date]])</f>
        <v>3</v>
      </c>
      <c r="L3937" s="12"/>
    </row>
    <row r="3938" spans="1:12" x14ac:dyDescent="0.3">
      <c r="A3938">
        <v>5</v>
      </c>
      <c r="B3938">
        <v>29387</v>
      </c>
      <c r="C3938">
        <v>6</v>
      </c>
      <c r="D3938">
        <v>83000</v>
      </c>
      <c r="E3938" s="46">
        <v>45384</v>
      </c>
      <c r="F3938">
        <v>-231</v>
      </c>
      <c r="I3938" t="str">
        <f>INDEX(LedgerMapping[[#All],[Level 3]],MATCH(Actuals[[#This Row],[Sub Ledger]],LedgerMapping[[#All],[Sub Ledger]],0))</f>
        <v>Depreciation</v>
      </c>
      <c r="J3938" s="22">
        <f>YEAR(Actuals[[#This Row],[Date]])</f>
        <v>2024</v>
      </c>
      <c r="K3938" s="22">
        <f>MONTH(Actuals[[#This Row],[Date]])</f>
        <v>4</v>
      </c>
      <c r="L3938" s="12"/>
    </row>
    <row r="3939" spans="1:12" x14ac:dyDescent="0.3">
      <c r="A3939">
        <v>5</v>
      </c>
      <c r="B3939">
        <v>30513</v>
      </c>
      <c r="C3939">
        <v>6</v>
      </c>
      <c r="D3939">
        <v>83000</v>
      </c>
      <c r="E3939" s="46">
        <v>45415</v>
      </c>
      <c r="F3939">
        <v>-241</v>
      </c>
      <c r="I3939" t="str">
        <f>INDEX(LedgerMapping[[#All],[Level 3]],MATCH(Actuals[[#This Row],[Sub Ledger]],LedgerMapping[[#All],[Sub Ledger]],0))</f>
        <v>Depreciation</v>
      </c>
      <c r="J3939" s="22">
        <f>YEAR(Actuals[[#This Row],[Date]])</f>
        <v>2024</v>
      </c>
      <c r="K3939" s="22">
        <f>MONTH(Actuals[[#This Row],[Date]])</f>
        <v>5</v>
      </c>
      <c r="L3939" s="12"/>
    </row>
    <row r="3940" spans="1:12" x14ac:dyDescent="0.3">
      <c r="A3940">
        <v>5</v>
      </c>
      <c r="B3940">
        <v>31639</v>
      </c>
      <c r="C3940">
        <v>6</v>
      </c>
      <c r="D3940">
        <v>83000</v>
      </c>
      <c r="E3940" s="46">
        <v>45445</v>
      </c>
      <c r="F3940">
        <v>-266</v>
      </c>
      <c r="I3940" t="str">
        <f>INDEX(LedgerMapping[[#All],[Level 3]],MATCH(Actuals[[#This Row],[Sub Ledger]],LedgerMapping[[#All],[Sub Ledger]],0))</f>
        <v>Depreciation</v>
      </c>
      <c r="J3940" s="22">
        <f>YEAR(Actuals[[#This Row],[Date]])</f>
        <v>2024</v>
      </c>
      <c r="K3940" s="22">
        <f>MONTH(Actuals[[#This Row],[Date]])</f>
        <v>6</v>
      </c>
      <c r="L3940" s="12"/>
    </row>
    <row r="3941" spans="1:12" x14ac:dyDescent="0.3">
      <c r="A3941">
        <v>5</v>
      </c>
      <c r="B3941">
        <v>32763</v>
      </c>
      <c r="C3941">
        <v>6</v>
      </c>
      <c r="D3941">
        <v>83000</v>
      </c>
      <c r="E3941" s="46">
        <v>45476</v>
      </c>
      <c r="F3941">
        <v>-282</v>
      </c>
      <c r="I3941" t="str">
        <f>INDEX(LedgerMapping[[#All],[Level 3]],MATCH(Actuals[[#This Row],[Sub Ledger]],LedgerMapping[[#All],[Sub Ledger]],0))</f>
        <v>Depreciation</v>
      </c>
      <c r="J3941" s="22">
        <f>YEAR(Actuals[[#This Row],[Date]])</f>
        <v>2024</v>
      </c>
      <c r="K3941" s="22">
        <f>MONTH(Actuals[[#This Row],[Date]])</f>
        <v>7</v>
      </c>
      <c r="L3941" s="12"/>
    </row>
    <row r="3942" spans="1:12" x14ac:dyDescent="0.3">
      <c r="A3942">
        <v>5</v>
      </c>
      <c r="B3942">
        <v>33887</v>
      </c>
      <c r="C3942">
        <v>6</v>
      </c>
      <c r="D3942">
        <v>83000</v>
      </c>
      <c r="E3942" s="46">
        <v>45507</v>
      </c>
      <c r="F3942">
        <v>-271</v>
      </c>
      <c r="I3942" t="str">
        <f>INDEX(LedgerMapping[[#All],[Level 3]],MATCH(Actuals[[#This Row],[Sub Ledger]],LedgerMapping[[#All],[Sub Ledger]],0))</f>
        <v>Depreciation</v>
      </c>
      <c r="J3942" s="22">
        <f>YEAR(Actuals[[#This Row],[Date]])</f>
        <v>2024</v>
      </c>
      <c r="K3942" s="22">
        <f>MONTH(Actuals[[#This Row],[Date]])</f>
        <v>8</v>
      </c>
      <c r="L3942" s="12"/>
    </row>
    <row r="3943" spans="1:12" x14ac:dyDescent="0.3">
      <c r="A3943">
        <v>5</v>
      </c>
      <c r="B3943">
        <v>35038</v>
      </c>
      <c r="C3943">
        <v>6</v>
      </c>
      <c r="D3943">
        <v>83000</v>
      </c>
      <c r="E3943" s="46">
        <v>45536</v>
      </c>
      <c r="F3943">
        <v>-195</v>
      </c>
      <c r="I3943" t="str">
        <f>INDEX(LedgerMapping[[#All],[Level 3]],MATCH(Actuals[[#This Row],[Sub Ledger]],LedgerMapping[[#All],[Sub Ledger]],0))</f>
        <v>Depreciation</v>
      </c>
      <c r="J3943" s="22">
        <f>YEAR(Actuals[[#This Row],[Date]])</f>
        <v>2024</v>
      </c>
      <c r="K3943" s="22">
        <f>MONTH(Actuals[[#This Row],[Date]])</f>
        <v>9</v>
      </c>
      <c r="L3943" s="12"/>
    </row>
    <row r="3944" spans="1:12" x14ac:dyDescent="0.3">
      <c r="A3944">
        <v>5</v>
      </c>
      <c r="B3944">
        <v>36188</v>
      </c>
      <c r="C3944">
        <v>6</v>
      </c>
      <c r="D3944">
        <v>83000</v>
      </c>
      <c r="E3944" s="46">
        <v>45567</v>
      </c>
      <c r="F3944">
        <v>-207</v>
      </c>
      <c r="I3944" t="str">
        <f>INDEX(LedgerMapping[[#All],[Level 3]],MATCH(Actuals[[#This Row],[Sub Ledger]],LedgerMapping[[#All],[Sub Ledger]],0))</f>
        <v>Depreciation</v>
      </c>
      <c r="J3944" s="22">
        <f>YEAR(Actuals[[#This Row],[Date]])</f>
        <v>2024</v>
      </c>
      <c r="K3944" s="22">
        <f>MONTH(Actuals[[#This Row],[Date]])</f>
        <v>10</v>
      </c>
      <c r="L3944" s="12"/>
    </row>
    <row r="3945" spans="1:12" x14ac:dyDescent="0.3">
      <c r="A3945">
        <v>5</v>
      </c>
      <c r="B3945">
        <v>37338</v>
      </c>
      <c r="C3945">
        <v>6</v>
      </c>
      <c r="D3945">
        <v>83000</v>
      </c>
      <c r="E3945" s="46">
        <v>45597</v>
      </c>
      <c r="F3945">
        <v>-248</v>
      </c>
      <c r="I3945" t="str">
        <f>INDEX(LedgerMapping[[#All],[Level 3]],MATCH(Actuals[[#This Row],[Sub Ledger]],LedgerMapping[[#All],[Sub Ledger]],0))</f>
        <v>Depreciation</v>
      </c>
      <c r="J3945" s="22">
        <f>YEAR(Actuals[[#This Row],[Date]])</f>
        <v>2024</v>
      </c>
      <c r="K3945" s="22">
        <f>MONTH(Actuals[[#This Row],[Date]])</f>
        <v>11</v>
      </c>
      <c r="L3945" s="12"/>
    </row>
    <row r="3946" spans="1:12" x14ac:dyDescent="0.3">
      <c r="A3946">
        <v>5</v>
      </c>
      <c r="B3946">
        <v>38488</v>
      </c>
      <c r="C3946">
        <v>6</v>
      </c>
      <c r="D3946">
        <v>83000</v>
      </c>
      <c r="E3946" s="46">
        <v>45628</v>
      </c>
      <c r="F3946">
        <v>-293</v>
      </c>
      <c r="I3946" t="str">
        <f>INDEX(LedgerMapping[[#All],[Level 3]],MATCH(Actuals[[#This Row],[Sub Ledger]],LedgerMapping[[#All],[Sub Ledger]],0))</f>
        <v>Depreciation</v>
      </c>
      <c r="J3946" s="22">
        <f>YEAR(Actuals[[#This Row],[Date]])</f>
        <v>2024</v>
      </c>
      <c r="K3946" s="22">
        <f>MONTH(Actuals[[#This Row],[Date]])</f>
        <v>12</v>
      </c>
      <c r="L3946" s="12"/>
    </row>
    <row r="3947" spans="1:12" x14ac:dyDescent="0.3">
      <c r="A3947">
        <v>5</v>
      </c>
      <c r="B3947">
        <v>426</v>
      </c>
      <c r="C3947">
        <v>6</v>
      </c>
      <c r="D3947">
        <v>84000</v>
      </c>
      <c r="E3947" s="46">
        <v>44562</v>
      </c>
      <c r="F3947">
        <v>-116</v>
      </c>
      <c r="I3947" t="str">
        <f>INDEX(LedgerMapping[[#All],[Level 3]],MATCH(Actuals[[#This Row],[Sub Ledger]],LedgerMapping[[#All],[Sub Ledger]],0))</f>
        <v>Depreciation</v>
      </c>
      <c r="J3947" s="22">
        <f>YEAR(Actuals[[#This Row],[Date]])</f>
        <v>2022</v>
      </c>
      <c r="K3947" s="22">
        <f>MONTH(Actuals[[#This Row],[Date]])</f>
        <v>1</v>
      </c>
      <c r="L3947" s="12"/>
    </row>
    <row r="3948" spans="1:12" x14ac:dyDescent="0.3">
      <c r="A3948">
        <v>5</v>
      </c>
      <c r="B3948">
        <v>1552</v>
      </c>
      <c r="C3948">
        <v>6</v>
      </c>
      <c r="D3948">
        <v>84000</v>
      </c>
      <c r="E3948" s="46">
        <v>44593</v>
      </c>
      <c r="F3948">
        <v>-114</v>
      </c>
      <c r="I3948" t="str">
        <f>INDEX(LedgerMapping[[#All],[Level 3]],MATCH(Actuals[[#This Row],[Sub Ledger]],LedgerMapping[[#All],[Sub Ledger]],0))</f>
        <v>Depreciation</v>
      </c>
      <c r="J3948" s="22">
        <f>YEAR(Actuals[[#This Row],[Date]])</f>
        <v>2022</v>
      </c>
      <c r="K3948" s="22">
        <f>MONTH(Actuals[[#This Row],[Date]])</f>
        <v>2</v>
      </c>
      <c r="L3948" s="12"/>
    </row>
    <row r="3949" spans="1:12" x14ac:dyDescent="0.3">
      <c r="A3949">
        <v>5</v>
      </c>
      <c r="B3949">
        <v>2670</v>
      </c>
      <c r="C3949">
        <v>6</v>
      </c>
      <c r="D3949">
        <v>84000</v>
      </c>
      <c r="E3949" s="46">
        <v>44624</v>
      </c>
      <c r="F3949">
        <v>-179</v>
      </c>
      <c r="I3949" t="str">
        <f>INDEX(LedgerMapping[[#All],[Level 3]],MATCH(Actuals[[#This Row],[Sub Ledger]],LedgerMapping[[#All],[Sub Ledger]],0))</f>
        <v>Depreciation</v>
      </c>
      <c r="J3949" s="22">
        <f>YEAR(Actuals[[#This Row],[Date]])</f>
        <v>2022</v>
      </c>
      <c r="K3949" s="22">
        <f>MONTH(Actuals[[#This Row],[Date]])</f>
        <v>3</v>
      </c>
      <c r="L3949" s="12"/>
    </row>
    <row r="3950" spans="1:12" x14ac:dyDescent="0.3">
      <c r="A3950">
        <v>5</v>
      </c>
      <c r="B3950">
        <v>3792</v>
      </c>
      <c r="C3950">
        <v>6</v>
      </c>
      <c r="D3950">
        <v>84000</v>
      </c>
      <c r="E3950" s="46">
        <v>44654</v>
      </c>
      <c r="F3950">
        <v>-185</v>
      </c>
      <c r="I3950" t="str">
        <f>INDEX(LedgerMapping[[#All],[Level 3]],MATCH(Actuals[[#This Row],[Sub Ledger]],LedgerMapping[[#All],[Sub Ledger]],0))</f>
        <v>Depreciation</v>
      </c>
      <c r="J3950" s="22">
        <f>YEAR(Actuals[[#This Row],[Date]])</f>
        <v>2022</v>
      </c>
      <c r="K3950" s="22">
        <f>MONTH(Actuals[[#This Row],[Date]])</f>
        <v>4</v>
      </c>
      <c r="L3950" s="12"/>
    </row>
    <row r="3951" spans="1:12" x14ac:dyDescent="0.3">
      <c r="A3951">
        <v>5</v>
      </c>
      <c r="B3951">
        <v>4916</v>
      </c>
      <c r="C3951">
        <v>6</v>
      </c>
      <c r="D3951">
        <v>84000</v>
      </c>
      <c r="E3951" s="46">
        <v>44685</v>
      </c>
      <c r="F3951">
        <v>-145</v>
      </c>
      <c r="I3951" t="str">
        <f>INDEX(LedgerMapping[[#All],[Level 3]],MATCH(Actuals[[#This Row],[Sub Ledger]],LedgerMapping[[#All],[Sub Ledger]],0))</f>
        <v>Depreciation</v>
      </c>
      <c r="J3951" s="22">
        <f>YEAR(Actuals[[#This Row],[Date]])</f>
        <v>2022</v>
      </c>
      <c r="K3951" s="22">
        <f>MONTH(Actuals[[#This Row],[Date]])</f>
        <v>5</v>
      </c>
      <c r="L3951" s="12"/>
    </row>
    <row r="3952" spans="1:12" x14ac:dyDescent="0.3">
      <c r="A3952">
        <v>5</v>
      </c>
      <c r="B3952">
        <v>6040</v>
      </c>
      <c r="C3952">
        <v>6</v>
      </c>
      <c r="D3952">
        <v>84000</v>
      </c>
      <c r="E3952" s="46">
        <v>44715</v>
      </c>
      <c r="F3952">
        <v>-142</v>
      </c>
      <c r="I3952" t="str">
        <f>INDEX(LedgerMapping[[#All],[Level 3]],MATCH(Actuals[[#This Row],[Sub Ledger]],LedgerMapping[[#All],[Sub Ledger]],0))</f>
        <v>Depreciation</v>
      </c>
      <c r="J3952" s="22">
        <f>YEAR(Actuals[[#This Row],[Date]])</f>
        <v>2022</v>
      </c>
      <c r="K3952" s="22">
        <f>MONTH(Actuals[[#This Row],[Date]])</f>
        <v>6</v>
      </c>
      <c r="L3952" s="12"/>
    </row>
    <row r="3953" spans="1:12" x14ac:dyDescent="0.3">
      <c r="A3953">
        <v>5</v>
      </c>
      <c r="B3953">
        <v>7161</v>
      </c>
      <c r="C3953">
        <v>6</v>
      </c>
      <c r="D3953">
        <v>84000</v>
      </c>
      <c r="E3953" s="46">
        <v>44746</v>
      </c>
      <c r="F3953">
        <v>-135</v>
      </c>
      <c r="I3953" t="str">
        <f>INDEX(LedgerMapping[[#All],[Level 3]],MATCH(Actuals[[#This Row],[Sub Ledger]],LedgerMapping[[#All],[Sub Ledger]],0))</f>
        <v>Depreciation</v>
      </c>
      <c r="J3953" s="22">
        <f>YEAR(Actuals[[#This Row],[Date]])</f>
        <v>2022</v>
      </c>
      <c r="K3953" s="22">
        <f>MONTH(Actuals[[#This Row],[Date]])</f>
        <v>7</v>
      </c>
      <c r="L3953" s="12"/>
    </row>
    <row r="3954" spans="1:12" x14ac:dyDescent="0.3">
      <c r="A3954">
        <v>5</v>
      </c>
      <c r="B3954">
        <v>8284</v>
      </c>
      <c r="C3954">
        <v>6</v>
      </c>
      <c r="D3954">
        <v>84000</v>
      </c>
      <c r="E3954" s="46">
        <v>44777</v>
      </c>
      <c r="F3954">
        <v>-116</v>
      </c>
      <c r="I3954" t="str">
        <f>INDEX(LedgerMapping[[#All],[Level 3]],MATCH(Actuals[[#This Row],[Sub Ledger]],LedgerMapping[[#All],[Sub Ledger]],0))</f>
        <v>Depreciation</v>
      </c>
      <c r="J3954" s="22">
        <f>YEAR(Actuals[[#This Row],[Date]])</f>
        <v>2022</v>
      </c>
      <c r="K3954" s="22">
        <f>MONTH(Actuals[[#This Row],[Date]])</f>
        <v>8</v>
      </c>
      <c r="L3954" s="12"/>
    </row>
    <row r="3955" spans="1:12" x14ac:dyDescent="0.3">
      <c r="A3955">
        <v>5</v>
      </c>
      <c r="B3955">
        <v>9402</v>
      </c>
      <c r="C3955">
        <v>6</v>
      </c>
      <c r="D3955">
        <v>84000</v>
      </c>
      <c r="E3955" s="46">
        <v>44805</v>
      </c>
      <c r="F3955">
        <v>-168</v>
      </c>
      <c r="I3955" t="str">
        <f>INDEX(LedgerMapping[[#All],[Level 3]],MATCH(Actuals[[#This Row],[Sub Ledger]],LedgerMapping[[#All],[Sub Ledger]],0))</f>
        <v>Depreciation</v>
      </c>
      <c r="J3955" s="22">
        <f>YEAR(Actuals[[#This Row],[Date]])</f>
        <v>2022</v>
      </c>
      <c r="K3955" s="22">
        <f>MONTH(Actuals[[#This Row],[Date]])</f>
        <v>9</v>
      </c>
      <c r="L3955" s="12"/>
    </row>
    <row r="3956" spans="1:12" x14ac:dyDescent="0.3">
      <c r="A3956">
        <v>5</v>
      </c>
      <c r="B3956">
        <v>10518</v>
      </c>
      <c r="C3956">
        <v>6</v>
      </c>
      <c r="D3956">
        <v>84000</v>
      </c>
      <c r="E3956" s="46">
        <v>44836</v>
      </c>
      <c r="F3956">
        <v>-123</v>
      </c>
      <c r="I3956" t="str">
        <f>INDEX(LedgerMapping[[#All],[Level 3]],MATCH(Actuals[[#This Row],[Sub Ledger]],LedgerMapping[[#All],[Sub Ledger]],0))</f>
        <v>Depreciation</v>
      </c>
      <c r="J3956" s="22">
        <f>YEAR(Actuals[[#This Row],[Date]])</f>
        <v>2022</v>
      </c>
      <c r="K3956" s="22">
        <f>MONTH(Actuals[[#This Row],[Date]])</f>
        <v>10</v>
      </c>
      <c r="L3956" s="12"/>
    </row>
    <row r="3957" spans="1:12" x14ac:dyDescent="0.3">
      <c r="A3957">
        <v>5</v>
      </c>
      <c r="B3957">
        <v>11641</v>
      </c>
      <c r="C3957">
        <v>6</v>
      </c>
      <c r="D3957">
        <v>84000</v>
      </c>
      <c r="E3957" s="46">
        <v>44866</v>
      </c>
      <c r="F3957">
        <v>-164</v>
      </c>
      <c r="I3957" t="str">
        <f>INDEX(LedgerMapping[[#All],[Level 3]],MATCH(Actuals[[#This Row],[Sub Ledger]],LedgerMapping[[#All],[Sub Ledger]],0))</f>
        <v>Depreciation</v>
      </c>
      <c r="J3957" s="22">
        <f>YEAR(Actuals[[#This Row],[Date]])</f>
        <v>2022</v>
      </c>
      <c r="K3957" s="22">
        <f>MONTH(Actuals[[#This Row],[Date]])</f>
        <v>11</v>
      </c>
      <c r="L3957" s="12"/>
    </row>
    <row r="3958" spans="1:12" x14ac:dyDescent="0.3">
      <c r="A3958">
        <v>5</v>
      </c>
      <c r="B3958">
        <v>12769</v>
      </c>
      <c r="C3958">
        <v>6</v>
      </c>
      <c r="D3958">
        <v>84000</v>
      </c>
      <c r="E3958" s="46">
        <v>44897</v>
      </c>
      <c r="F3958">
        <v>-108</v>
      </c>
      <c r="I3958" t="str">
        <f>INDEX(LedgerMapping[[#All],[Level 3]],MATCH(Actuals[[#This Row],[Sub Ledger]],LedgerMapping[[#All],[Sub Ledger]],0))</f>
        <v>Depreciation</v>
      </c>
      <c r="J3958" s="22">
        <f>YEAR(Actuals[[#This Row],[Date]])</f>
        <v>2022</v>
      </c>
      <c r="K3958" s="22">
        <f>MONTH(Actuals[[#This Row],[Date]])</f>
        <v>12</v>
      </c>
      <c r="L3958" s="12"/>
    </row>
    <row r="3959" spans="1:12" x14ac:dyDescent="0.3">
      <c r="A3959">
        <v>5</v>
      </c>
      <c r="B3959">
        <v>13760</v>
      </c>
      <c r="C3959">
        <v>6</v>
      </c>
      <c r="D3959">
        <v>84000</v>
      </c>
      <c r="E3959" s="46">
        <v>44927</v>
      </c>
      <c r="F3959">
        <v>-97</v>
      </c>
      <c r="I3959" t="str">
        <f>INDEX(LedgerMapping[[#All],[Level 3]],MATCH(Actuals[[#This Row],[Sub Ledger]],LedgerMapping[[#All],[Sub Ledger]],0))</f>
        <v>Depreciation</v>
      </c>
      <c r="J3959" s="22">
        <f>YEAR(Actuals[[#This Row],[Date]])</f>
        <v>2023</v>
      </c>
      <c r="K3959" s="22">
        <f>MONTH(Actuals[[#This Row],[Date]])</f>
        <v>1</v>
      </c>
      <c r="L3959" s="12"/>
    </row>
    <row r="3960" spans="1:12" x14ac:dyDescent="0.3">
      <c r="A3960">
        <v>5</v>
      </c>
      <c r="B3960">
        <v>14770</v>
      </c>
      <c r="C3960">
        <v>6</v>
      </c>
      <c r="D3960">
        <v>84000</v>
      </c>
      <c r="E3960" s="46">
        <v>44958</v>
      </c>
      <c r="F3960">
        <v>-102</v>
      </c>
      <c r="I3960" t="str">
        <f>INDEX(LedgerMapping[[#All],[Level 3]],MATCH(Actuals[[#This Row],[Sub Ledger]],LedgerMapping[[#All],[Sub Ledger]],0))</f>
        <v>Depreciation</v>
      </c>
      <c r="J3960" s="22">
        <f>YEAR(Actuals[[#This Row],[Date]])</f>
        <v>2023</v>
      </c>
      <c r="K3960" s="22">
        <f>MONTH(Actuals[[#This Row],[Date]])</f>
        <v>2</v>
      </c>
      <c r="L3960" s="12"/>
    </row>
    <row r="3961" spans="1:12" x14ac:dyDescent="0.3">
      <c r="A3961">
        <v>5</v>
      </c>
      <c r="B3961">
        <v>15750</v>
      </c>
      <c r="C3961">
        <v>6</v>
      </c>
      <c r="D3961">
        <v>84000</v>
      </c>
      <c r="E3961" s="46">
        <v>44988</v>
      </c>
      <c r="F3961">
        <v>-143</v>
      </c>
      <c r="I3961" t="str">
        <f>INDEX(LedgerMapping[[#All],[Level 3]],MATCH(Actuals[[#This Row],[Sub Ledger]],LedgerMapping[[#All],[Sub Ledger]],0))</f>
        <v>Depreciation</v>
      </c>
      <c r="J3961" s="22">
        <f>YEAR(Actuals[[#This Row],[Date]])</f>
        <v>2023</v>
      </c>
      <c r="K3961" s="22">
        <f>MONTH(Actuals[[#This Row],[Date]])</f>
        <v>3</v>
      </c>
      <c r="L3961" s="12"/>
    </row>
    <row r="3962" spans="1:12" x14ac:dyDescent="0.3">
      <c r="A3962">
        <v>5</v>
      </c>
      <c r="B3962">
        <v>16782</v>
      </c>
      <c r="C3962">
        <v>6</v>
      </c>
      <c r="D3962">
        <v>84000</v>
      </c>
      <c r="E3962" s="46">
        <v>45018</v>
      </c>
      <c r="F3962">
        <v>-164</v>
      </c>
      <c r="I3962" t="str">
        <f>INDEX(LedgerMapping[[#All],[Level 3]],MATCH(Actuals[[#This Row],[Sub Ledger]],LedgerMapping[[#All],[Sub Ledger]],0))</f>
        <v>Depreciation</v>
      </c>
      <c r="J3962" s="22">
        <f>YEAR(Actuals[[#This Row],[Date]])</f>
        <v>2023</v>
      </c>
      <c r="K3962" s="22">
        <f>MONTH(Actuals[[#This Row],[Date]])</f>
        <v>4</v>
      </c>
      <c r="L3962" s="12"/>
    </row>
    <row r="3963" spans="1:12" x14ac:dyDescent="0.3">
      <c r="A3963">
        <v>5</v>
      </c>
      <c r="B3963">
        <v>17813</v>
      </c>
      <c r="C3963">
        <v>6</v>
      </c>
      <c r="D3963">
        <v>84000</v>
      </c>
      <c r="E3963" s="46">
        <v>45049</v>
      </c>
      <c r="F3963">
        <v>-144</v>
      </c>
      <c r="I3963" t="str">
        <f>INDEX(LedgerMapping[[#All],[Level 3]],MATCH(Actuals[[#This Row],[Sub Ledger]],LedgerMapping[[#All],[Sub Ledger]],0))</f>
        <v>Depreciation</v>
      </c>
      <c r="J3963" s="22">
        <f>YEAR(Actuals[[#This Row],[Date]])</f>
        <v>2023</v>
      </c>
      <c r="K3963" s="22">
        <f>MONTH(Actuals[[#This Row],[Date]])</f>
        <v>5</v>
      </c>
      <c r="L3963" s="12"/>
    </row>
    <row r="3964" spans="1:12" x14ac:dyDescent="0.3">
      <c r="A3964">
        <v>5</v>
      </c>
      <c r="B3964">
        <v>18817</v>
      </c>
      <c r="C3964">
        <v>6</v>
      </c>
      <c r="D3964">
        <v>84000</v>
      </c>
      <c r="E3964" s="46">
        <v>45079</v>
      </c>
      <c r="F3964">
        <v>-165</v>
      </c>
      <c r="I3964" t="str">
        <f>INDEX(LedgerMapping[[#All],[Level 3]],MATCH(Actuals[[#This Row],[Sub Ledger]],LedgerMapping[[#All],[Sub Ledger]],0))</f>
        <v>Depreciation</v>
      </c>
      <c r="J3964" s="22">
        <f>YEAR(Actuals[[#This Row],[Date]])</f>
        <v>2023</v>
      </c>
      <c r="K3964" s="22">
        <f>MONTH(Actuals[[#This Row],[Date]])</f>
        <v>6</v>
      </c>
      <c r="L3964" s="12"/>
    </row>
    <row r="3965" spans="1:12" x14ac:dyDescent="0.3">
      <c r="A3965">
        <v>5</v>
      </c>
      <c r="B3965">
        <v>19845</v>
      </c>
      <c r="C3965">
        <v>6</v>
      </c>
      <c r="D3965">
        <v>84000</v>
      </c>
      <c r="E3965" s="46">
        <v>45110</v>
      </c>
      <c r="F3965">
        <v>-117</v>
      </c>
      <c r="I3965" t="str">
        <f>INDEX(LedgerMapping[[#All],[Level 3]],MATCH(Actuals[[#This Row],[Sub Ledger]],LedgerMapping[[#All],[Sub Ledger]],0))</f>
        <v>Depreciation</v>
      </c>
      <c r="J3965" s="22">
        <f>YEAR(Actuals[[#This Row],[Date]])</f>
        <v>2023</v>
      </c>
      <c r="K3965" s="22">
        <f>MONTH(Actuals[[#This Row],[Date]])</f>
        <v>7</v>
      </c>
      <c r="L3965" s="12"/>
    </row>
    <row r="3966" spans="1:12" x14ac:dyDescent="0.3">
      <c r="A3966">
        <v>5</v>
      </c>
      <c r="B3966">
        <v>20875</v>
      </c>
      <c r="C3966">
        <v>6</v>
      </c>
      <c r="D3966">
        <v>84000</v>
      </c>
      <c r="E3966" s="46">
        <v>45141</v>
      </c>
      <c r="F3966">
        <v>-161</v>
      </c>
      <c r="I3966" t="str">
        <f>INDEX(LedgerMapping[[#All],[Level 3]],MATCH(Actuals[[#This Row],[Sub Ledger]],LedgerMapping[[#All],[Sub Ledger]],0))</f>
        <v>Depreciation</v>
      </c>
      <c r="J3966" s="22">
        <f>YEAR(Actuals[[#This Row],[Date]])</f>
        <v>2023</v>
      </c>
      <c r="K3966" s="22">
        <f>MONTH(Actuals[[#This Row],[Date]])</f>
        <v>8</v>
      </c>
      <c r="L3966" s="12"/>
    </row>
    <row r="3967" spans="1:12" x14ac:dyDescent="0.3">
      <c r="A3967">
        <v>5</v>
      </c>
      <c r="B3967">
        <v>21876</v>
      </c>
      <c r="C3967">
        <v>6</v>
      </c>
      <c r="D3967">
        <v>84000</v>
      </c>
      <c r="E3967" s="46">
        <v>45169</v>
      </c>
      <c r="F3967">
        <v>-105</v>
      </c>
      <c r="I3967" t="str">
        <f>INDEX(LedgerMapping[[#All],[Level 3]],MATCH(Actuals[[#This Row],[Sub Ledger]],LedgerMapping[[#All],[Sub Ledger]],0))</f>
        <v>Depreciation</v>
      </c>
      <c r="J3967" s="22">
        <f>YEAR(Actuals[[#This Row],[Date]])</f>
        <v>2023</v>
      </c>
      <c r="K3967" s="22">
        <f>MONTH(Actuals[[#This Row],[Date]])</f>
        <v>8</v>
      </c>
      <c r="L3967" s="12"/>
    </row>
    <row r="3968" spans="1:12" x14ac:dyDescent="0.3">
      <c r="A3968">
        <v>5</v>
      </c>
      <c r="B3968">
        <v>22853</v>
      </c>
      <c r="C3968">
        <v>6</v>
      </c>
      <c r="D3968">
        <v>84000</v>
      </c>
      <c r="E3968" s="46">
        <v>45200</v>
      </c>
      <c r="F3968">
        <v>-108</v>
      </c>
      <c r="I3968" t="str">
        <f>INDEX(LedgerMapping[[#All],[Level 3]],MATCH(Actuals[[#This Row],[Sub Ledger]],LedgerMapping[[#All],[Sub Ledger]],0))</f>
        <v>Depreciation</v>
      </c>
      <c r="J3968" s="22">
        <f>YEAR(Actuals[[#This Row],[Date]])</f>
        <v>2023</v>
      </c>
      <c r="K3968" s="22">
        <f>MONTH(Actuals[[#This Row],[Date]])</f>
        <v>10</v>
      </c>
      <c r="L3968" s="12"/>
    </row>
    <row r="3969" spans="1:12" x14ac:dyDescent="0.3">
      <c r="A3969">
        <v>5</v>
      </c>
      <c r="B3969">
        <v>23858</v>
      </c>
      <c r="C3969">
        <v>6</v>
      </c>
      <c r="D3969">
        <v>84000</v>
      </c>
      <c r="E3969" s="46">
        <v>45230</v>
      </c>
      <c r="F3969">
        <v>-143</v>
      </c>
      <c r="I3969" t="str">
        <f>INDEX(LedgerMapping[[#All],[Level 3]],MATCH(Actuals[[#This Row],[Sub Ledger]],LedgerMapping[[#All],[Sub Ledger]],0))</f>
        <v>Depreciation</v>
      </c>
      <c r="J3969" s="22">
        <f>YEAR(Actuals[[#This Row],[Date]])</f>
        <v>2023</v>
      </c>
      <c r="K3969" s="22">
        <f>MONTH(Actuals[[#This Row],[Date]])</f>
        <v>10</v>
      </c>
      <c r="L3969" s="12"/>
    </row>
    <row r="3970" spans="1:12" x14ac:dyDescent="0.3">
      <c r="A3970">
        <v>5</v>
      </c>
      <c r="B3970">
        <v>24887</v>
      </c>
      <c r="C3970">
        <v>6</v>
      </c>
      <c r="D3970">
        <v>84000</v>
      </c>
      <c r="E3970" s="46">
        <v>45261</v>
      </c>
      <c r="F3970">
        <v>-125</v>
      </c>
      <c r="I3970" t="str">
        <f>INDEX(LedgerMapping[[#All],[Level 3]],MATCH(Actuals[[#This Row],[Sub Ledger]],LedgerMapping[[#All],[Sub Ledger]],0))</f>
        <v>Depreciation</v>
      </c>
      <c r="J3970" s="22">
        <f>YEAR(Actuals[[#This Row],[Date]])</f>
        <v>2023</v>
      </c>
      <c r="K3970" s="22">
        <f>MONTH(Actuals[[#This Row],[Date]])</f>
        <v>12</v>
      </c>
      <c r="L3970" s="12"/>
    </row>
    <row r="3971" spans="1:12" x14ac:dyDescent="0.3">
      <c r="A3971">
        <v>5</v>
      </c>
      <c r="B3971">
        <v>25951</v>
      </c>
      <c r="C3971">
        <v>6</v>
      </c>
      <c r="D3971">
        <v>84000</v>
      </c>
      <c r="E3971" s="46">
        <v>45291</v>
      </c>
      <c r="F3971">
        <v>-180</v>
      </c>
      <c r="I3971" t="str">
        <f>INDEX(LedgerMapping[[#All],[Level 3]],MATCH(Actuals[[#This Row],[Sub Ledger]],LedgerMapping[[#All],[Sub Ledger]],0))</f>
        <v>Depreciation</v>
      </c>
      <c r="J3971" s="22">
        <f>YEAR(Actuals[[#This Row],[Date]])</f>
        <v>2023</v>
      </c>
      <c r="K3971" s="22">
        <f>MONTH(Actuals[[#This Row],[Date]])</f>
        <v>12</v>
      </c>
      <c r="L3971" s="12"/>
    </row>
    <row r="3972" spans="1:12" x14ac:dyDescent="0.3">
      <c r="A3972">
        <v>5</v>
      </c>
      <c r="B3972">
        <v>27082</v>
      </c>
      <c r="C3972">
        <v>6</v>
      </c>
      <c r="D3972">
        <v>84000</v>
      </c>
      <c r="E3972" s="46">
        <v>45322</v>
      </c>
      <c r="F3972">
        <v>-162</v>
      </c>
      <c r="I3972" t="str">
        <f>INDEX(LedgerMapping[[#All],[Level 3]],MATCH(Actuals[[#This Row],[Sub Ledger]],LedgerMapping[[#All],[Sub Ledger]],0))</f>
        <v>Depreciation</v>
      </c>
      <c r="J3972" s="22">
        <f>YEAR(Actuals[[#This Row],[Date]])</f>
        <v>2024</v>
      </c>
      <c r="K3972" s="22">
        <f>MONTH(Actuals[[#This Row],[Date]])</f>
        <v>1</v>
      </c>
      <c r="L3972" s="12"/>
    </row>
    <row r="3973" spans="1:12" x14ac:dyDescent="0.3">
      <c r="A3973">
        <v>5</v>
      </c>
      <c r="B3973">
        <v>28234</v>
      </c>
      <c r="C3973">
        <v>6</v>
      </c>
      <c r="D3973">
        <v>84000</v>
      </c>
      <c r="E3973" s="46">
        <v>45354</v>
      </c>
      <c r="F3973">
        <v>-220</v>
      </c>
      <c r="I3973" t="str">
        <f>INDEX(LedgerMapping[[#All],[Level 3]],MATCH(Actuals[[#This Row],[Sub Ledger]],LedgerMapping[[#All],[Sub Ledger]],0))</f>
        <v>Depreciation</v>
      </c>
      <c r="J3973" s="22">
        <f>YEAR(Actuals[[#This Row],[Date]])</f>
        <v>2024</v>
      </c>
      <c r="K3973" s="22">
        <f>MONTH(Actuals[[#This Row],[Date]])</f>
        <v>3</v>
      </c>
      <c r="L3973" s="12"/>
    </row>
    <row r="3974" spans="1:12" x14ac:dyDescent="0.3">
      <c r="A3974">
        <v>5</v>
      </c>
      <c r="B3974">
        <v>29388</v>
      </c>
      <c r="C3974">
        <v>6</v>
      </c>
      <c r="D3974">
        <v>84000</v>
      </c>
      <c r="E3974" s="46">
        <v>45384</v>
      </c>
      <c r="F3974">
        <v>-189</v>
      </c>
      <c r="I3974" t="str">
        <f>INDEX(LedgerMapping[[#All],[Level 3]],MATCH(Actuals[[#This Row],[Sub Ledger]],LedgerMapping[[#All],[Sub Ledger]],0))</f>
        <v>Depreciation</v>
      </c>
      <c r="J3974" s="22">
        <f>YEAR(Actuals[[#This Row],[Date]])</f>
        <v>2024</v>
      </c>
      <c r="K3974" s="22">
        <f>MONTH(Actuals[[#This Row],[Date]])</f>
        <v>4</v>
      </c>
      <c r="L3974" s="12"/>
    </row>
    <row r="3975" spans="1:12" x14ac:dyDescent="0.3">
      <c r="A3975">
        <v>5</v>
      </c>
      <c r="B3975">
        <v>30514</v>
      </c>
      <c r="C3975">
        <v>6</v>
      </c>
      <c r="D3975">
        <v>84000</v>
      </c>
      <c r="E3975" s="46">
        <v>45415</v>
      </c>
      <c r="F3975">
        <v>-212</v>
      </c>
      <c r="I3975" t="str">
        <f>INDEX(LedgerMapping[[#All],[Level 3]],MATCH(Actuals[[#This Row],[Sub Ledger]],LedgerMapping[[#All],[Sub Ledger]],0))</f>
        <v>Depreciation</v>
      </c>
      <c r="J3975" s="22">
        <f>YEAR(Actuals[[#This Row],[Date]])</f>
        <v>2024</v>
      </c>
      <c r="K3975" s="22">
        <f>MONTH(Actuals[[#This Row],[Date]])</f>
        <v>5</v>
      </c>
      <c r="L3975" s="12"/>
    </row>
    <row r="3976" spans="1:12" x14ac:dyDescent="0.3">
      <c r="A3976">
        <v>5</v>
      </c>
      <c r="B3976">
        <v>31640</v>
      </c>
      <c r="C3976">
        <v>6</v>
      </c>
      <c r="D3976">
        <v>84000</v>
      </c>
      <c r="E3976" s="46">
        <v>45445</v>
      </c>
      <c r="F3976">
        <v>-231</v>
      </c>
      <c r="I3976" t="str">
        <f>INDEX(LedgerMapping[[#All],[Level 3]],MATCH(Actuals[[#This Row],[Sub Ledger]],LedgerMapping[[#All],[Sub Ledger]],0))</f>
        <v>Depreciation</v>
      </c>
      <c r="J3976" s="22">
        <f>YEAR(Actuals[[#This Row],[Date]])</f>
        <v>2024</v>
      </c>
      <c r="K3976" s="22">
        <f>MONTH(Actuals[[#This Row],[Date]])</f>
        <v>6</v>
      </c>
      <c r="L3976" s="12"/>
    </row>
    <row r="3977" spans="1:12" x14ac:dyDescent="0.3">
      <c r="A3977">
        <v>5</v>
      </c>
      <c r="B3977">
        <v>32764</v>
      </c>
      <c r="C3977">
        <v>6</v>
      </c>
      <c r="D3977">
        <v>84000</v>
      </c>
      <c r="E3977" s="46">
        <v>45476</v>
      </c>
      <c r="F3977">
        <v>-250</v>
      </c>
      <c r="I3977" t="str">
        <f>INDEX(LedgerMapping[[#All],[Level 3]],MATCH(Actuals[[#This Row],[Sub Ledger]],LedgerMapping[[#All],[Sub Ledger]],0))</f>
        <v>Depreciation</v>
      </c>
      <c r="J3977" s="22">
        <f>YEAR(Actuals[[#This Row],[Date]])</f>
        <v>2024</v>
      </c>
      <c r="K3977" s="22">
        <f>MONTH(Actuals[[#This Row],[Date]])</f>
        <v>7</v>
      </c>
      <c r="L3977" s="12"/>
    </row>
    <row r="3978" spans="1:12" x14ac:dyDescent="0.3">
      <c r="A3978">
        <v>5</v>
      </c>
      <c r="B3978">
        <v>33888</v>
      </c>
      <c r="C3978">
        <v>6</v>
      </c>
      <c r="D3978">
        <v>84000</v>
      </c>
      <c r="E3978" s="46">
        <v>45507</v>
      </c>
      <c r="F3978">
        <v>-239</v>
      </c>
      <c r="I3978" t="str">
        <f>INDEX(LedgerMapping[[#All],[Level 3]],MATCH(Actuals[[#This Row],[Sub Ledger]],LedgerMapping[[#All],[Sub Ledger]],0))</f>
        <v>Depreciation</v>
      </c>
      <c r="J3978" s="22">
        <f>YEAR(Actuals[[#This Row],[Date]])</f>
        <v>2024</v>
      </c>
      <c r="K3978" s="22">
        <f>MONTH(Actuals[[#This Row],[Date]])</f>
        <v>8</v>
      </c>
      <c r="L3978" s="12"/>
    </row>
    <row r="3979" spans="1:12" x14ac:dyDescent="0.3">
      <c r="A3979">
        <v>5</v>
      </c>
      <c r="B3979">
        <v>35039</v>
      </c>
      <c r="C3979">
        <v>6</v>
      </c>
      <c r="D3979">
        <v>84000</v>
      </c>
      <c r="E3979" s="46">
        <v>45536</v>
      </c>
      <c r="F3979">
        <v>-162</v>
      </c>
      <c r="I3979" t="str">
        <f>INDEX(LedgerMapping[[#All],[Level 3]],MATCH(Actuals[[#This Row],[Sub Ledger]],LedgerMapping[[#All],[Sub Ledger]],0))</f>
        <v>Depreciation</v>
      </c>
      <c r="J3979" s="22">
        <f>YEAR(Actuals[[#This Row],[Date]])</f>
        <v>2024</v>
      </c>
      <c r="K3979" s="22">
        <f>MONTH(Actuals[[#This Row],[Date]])</f>
        <v>9</v>
      </c>
      <c r="L3979" s="12"/>
    </row>
    <row r="3980" spans="1:12" x14ac:dyDescent="0.3">
      <c r="A3980">
        <v>5</v>
      </c>
      <c r="B3980">
        <v>36189</v>
      </c>
      <c r="C3980">
        <v>6</v>
      </c>
      <c r="D3980">
        <v>84000</v>
      </c>
      <c r="E3980" s="46">
        <v>45567</v>
      </c>
      <c r="F3980">
        <v>-174</v>
      </c>
      <c r="I3980" t="str">
        <f>INDEX(LedgerMapping[[#All],[Level 3]],MATCH(Actuals[[#This Row],[Sub Ledger]],LedgerMapping[[#All],[Sub Ledger]],0))</f>
        <v>Depreciation</v>
      </c>
      <c r="J3980" s="22">
        <f>YEAR(Actuals[[#This Row],[Date]])</f>
        <v>2024</v>
      </c>
      <c r="K3980" s="22">
        <f>MONTH(Actuals[[#This Row],[Date]])</f>
        <v>10</v>
      </c>
      <c r="L3980" s="12"/>
    </row>
    <row r="3981" spans="1:12" x14ac:dyDescent="0.3">
      <c r="A3981">
        <v>5</v>
      </c>
      <c r="B3981">
        <v>37339</v>
      </c>
      <c r="C3981">
        <v>6</v>
      </c>
      <c r="D3981">
        <v>84000</v>
      </c>
      <c r="E3981" s="46">
        <v>45597</v>
      </c>
      <c r="F3981">
        <v>-208</v>
      </c>
      <c r="I3981" t="str">
        <f>INDEX(LedgerMapping[[#All],[Level 3]],MATCH(Actuals[[#This Row],[Sub Ledger]],LedgerMapping[[#All],[Sub Ledger]],0))</f>
        <v>Depreciation</v>
      </c>
      <c r="J3981" s="22">
        <f>YEAR(Actuals[[#This Row],[Date]])</f>
        <v>2024</v>
      </c>
      <c r="K3981" s="22">
        <f>MONTH(Actuals[[#This Row],[Date]])</f>
        <v>11</v>
      </c>
      <c r="L3981" s="12"/>
    </row>
    <row r="3982" spans="1:12" x14ac:dyDescent="0.3">
      <c r="A3982">
        <v>5</v>
      </c>
      <c r="B3982">
        <v>38489</v>
      </c>
      <c r="C3982">
        <v>6</v>
      </c>
      <c r="D3982">
        <v>84000</v>
      </c>
      <c r="E3982" s="46">
        <v>45628</v>
      </c>
      <c r="F3982">
        <v>-259</v>
      </c>
      <c r="I3982" t="str">
        <f>INDEX(LedgerMapping[[#All],[Level 3]],MATCH(Actuals[[#This Row],[Sub Ledger]],LedgerMapping[[#All],[Sub Ledger]],0))</f>
        <v>Depreciation</v>
      </c>
      <c r="J3982" s="22">
        <f>YEAR(Actuals[[#This Row],[Date]])</f>
        <v>2024</v>
      </c>
      <c r="K3982" s="22">
        <f>MONTH(Actuals[[#This Row],[Date]])</f>
        <v>12</v>
      </c>
      <c r="L3982" s="12"/>
    </row>
    <row r="3983" spans="1:12" x14ac:dyDescent="0.3">
      <c r="A3983">
        <v>5</v>
      </c>
      <c r="B3983">
        <v>427</v>
      </c>
      <c r="C3983">
        <v>6</v>
      </c>
      <c r="D3983">
        <v>85000</v>
      </c>
      <c r="E3983" s="46">
        <v>44562</v>
      </c>
      <c r="F3983">
        <v>-112</v>
      </c>
      <c r="I3983" t="str">
        <f>INDEX(LedgerMapping[[#All],[Level 3]],MATCH(Actuals[[#This Row],[Sub Ledger]],LedgerMapping[[#All],[Sub Ledger]],0))</f>
        <v>Ammortisation</v>
      </c>
      <c r="J3983" s="22">
        <f>YEAR(Actuals[[#This Row],[Date]])</f>
        <v>2022</v>
      </c>
      <c r="K3983" s="22">
        <f>MONTH(Actuals[[#This Row],[Date]])</f>
        <v>1</v>
      </c>
      <c r="L3983" s="12"/>
    </row>
    <row r="3984" spans="1:12" x14ac:dyDescent="0.3">
      <c r="A3984">
        <v>5</v>
      </c>
      <c r="B3984">
        <v>1553</v>
      </c>
      <c r="C3984">
        <v>6</v>
      </c>
      <c r="D3984">
        <v>85000</v>
      </c>
      <c r="E3984" s="46">
        <v>44593</v>
      </c>
      <c r="F3984">
        <v>-105</v>
      </c>
      <c r="I3984" t="str">
        <f>INDEX(LedgerMapping[[#All],[Level 3]],MATCH(Actuals[[#This Row],[Sub Ledger]],LedgerMapping[[#All],[Sub Ledger]],0))</f>
        <v>Ammortisation</v>
      </c>
      <c r="J3984" s="22">
        <f>YEAR(Actuals[[#This Row],[Date]])</f>
        <v>2022</v>
      </c>
      <c r="K3984" s="22">
        <f>MONTH(Actuals[[#This Row],[Date]])</f>
        <v>2</v>
      </c>
      <c r="L3984" s="12"/>
    </row>
    <row r="3985" spans="1:12" x14ac:dyDescent="0.3">
      <c r="A3985">
        <v>5</v>
      </c>
      <c r="B3985">
        <v>2671</v>
      </c>
      <c r="C3985">
        <v>6</v>
      </c>
      <c r="D3985">
        <v>85000</v>
      </c>
      <c r="E3985" s="46">
        <v>44624</v>
      </c>
      <c r="F3985">
        <v>-160</v>
      </c>
      <c r="I3985" t="str">
        <f>INDEX(LedgerMapping[[#All],[Level 3]],MATCH(Actuals[[#This Row],[Sub Ledger]],LedgerMapping[[#All],[Sub Ledger]],0))</f>
        <v>Ammortisation</v>
      </c>
      <c r="J3985" s="22">
        <f>YEAR(Actuals[[#This Row],[Date]])</f>
        <v>2022</v>
      </c>
      <c r="K3985" s="22">
        <f>MONTH(Actuals[[#This Row],[Date]])</f>
        <v>3</v>
      </c>
      <c r="L3985" s="12"/>
    </row>
    <row r="3986" spans="1:12" x14ac:dyDescent="0.3">
      <c r="A3986">
        <v>5</v>
      </c>
      <c r="B3986">
        <v>3793</v>
      </c>
      <c r="C3986">
        <v>6</v>
      </c>
      <c r="D3986">
        <v>85000</v>
      </c>
      <c r="E3986" s="46">
        <v>44654</v>
      </c>
      <c r="F3986">
        <v>-164</v>
      </c>
      <c r="I3986" t="str">
        <f>INDEX(LedgerMapping[[#All],[Level 3]],MATCH(Actuals[[#This Row],[Sub Ledger]],LedgerMapping[[#All],[Sub Ledger]],0))</f>
        <v>Ammortisation</v>
      </c>
      <c r="J3986" s="22">
        <f>YEAR(Actuals[[#This Row],[Date]])</f>
        <v>2022</v>
      </c>
      <c r="K3986" s="22">
        <f>MONTH(Actuals[[#This Row],[Date]])</f>
        <v>4</v>
      </c>
      <c r="L3986" s="12"/>
    </row>
    <row r="3987" spans="1:12" x14ac:dyDescent="0.3">
      <c r="A3987">
        <v>5</v>
      </c>
      <c r="B3987">
        <v>4918</v>
      </c>
      <c r="C3987">
        <v>6</v>
      </c>
      <c r="D3987">
        <v>85000</v>
      </c>
      <c r="E3987" s="46">
        <v>44685</v>
      </c>
      <c r="F3987">
        <v>-132</v>
      </c>
      <c r="I3987" t="str">
        <f>INDEX(LedgerMapping[[#All],[Level 3]],MATCH(Actuals[[#This Row],[Sub Ledger]],LedgerMapping[[#All],[Sub Ledger]],0))</f>
        <v>Ammortisation</v>
      </c>
      <c r="J3987" s="22">
        <f>YEAR(Actuals[[#This Row],[Date]])</f>
        <v>2022</v>
      </c>
      <c r="K3987" s="22">
        <f>MONTH(Actuals[[#This Row],[Date]])</f>
        <v>5</v>
      </c>
      <c r="L3987" s="12"/>
    </row>
    <row r="3988" spans="1:12" x14ac:dyDescent="0.3">
      <c r="A3988">
        <v>5</v>
      </c>
      <c r="B3988">
        <v>6042</v>
      </c>
      <c r="C3988">
        <v>6</v>
      </c>
      <c r="D3988">
        <v>85000</v>
      </c>
      <c r="E3988" s="46">
        <v>44715</v>
      </c>
      <c r="F3988">
        <v>-131</v>
      </c>
      <c r="I3988" t="str">
        <f>INDEX(LedgerMapping[[#All],[Level 3]],MATCH(Actuals[[#This Row],[Sub Ledger]],LedgerMapping[[#All],[Sub Ledger]],0))</f>
        <v>Ammortisation</v>
      </c>
      <c r="J3988" s="22">
        <f>YEAR(Actuals[[#This Row],[Date]])</f>
        <v>2022</v>
      </c>
      <c r="K3988" s="22">
        <f>MONTH(Actuals[[#This Row],[Date]])</f>
        <v>6</v>
      </c>
      <c r="L3988" s="12"/>
    </row>
    <row r="3989" spans="1:12" x14ac:dyDescent="0.3">
      <c r="A3989">
        <v>5</v>
      </c>
      <c r="B3989">
        <v>7164</v>
      </c>
      <c r="C3989">
        <v>6</v>
      </c>
      <c r="D3989">
        <v>85000</v>
      </c>
      <c r="E3989" s="46">
        <v>44746</v>
      </c>
      <c r="F3989">
        <v>-126</v>
      </c>
      <c r="I3989" t="str">
        <f>INDEX(LedgerMapping[[#All],[Level 3]],MATCH(Actuals[[#This Row],[Sub Ledger]],LedgerMapping[[#All],[Sub Ledger]],0))</f>
        <v>Ammortisation</v>
      </c>
      <c r="J3989" s="22">
        <f>YEAR(Actuals[[#This Row],[Date]])</f>
        <v>2022</v>
      </c>
      <c r="K3989" s="22">
        <f>MONTH(Actuals[[#This Row],[Date]])</f>
        <v>7</v>
      </c>
      <c r="L3989" s="12"/>
    </row>
    <row r="3990" spans="1:12" x14ac:dyDescent="0.3">
      <c r="A3990">
        <v>5</v>
      </c>
      <c r="B3990">
        <v>8286</v>
      </c>
      <c r="C3990">
        <v>6</v>
      </c>
      <c r="D3990">
        <v>85000</v>
      </c>
      <c r="E3990" s="46">
        <v>44777</v>
      </c>
      <c r="F3990">
        <v>-112</v>
      </c>
      <c r="I3990" t="str">
        <f>INDEX(LedgerMapping[[#All],[Level 3]],MATCH(Actuals[[#This Row],[Sub Ledger]],LedgerMapping[[#All],[Sub Ledger]],0))</f>
        <v>Ammortisation</v>
      </c>
      <c r="J3990" s="22">
        <f>YEAR(Actuals[[#This Row],[Date]])</f>
        <v>2022</v>
      </c>
      <c r="K3990" s="22">
        <f>MONTH(Actuals[[#This Row],[Date]])</f>
        <v>8</v>
      </c>
      <c r="L3990" s="12"/>
    </row>
    <row r="3991" spans="1:12" x14ac:dyDescent="0.3">
      <c r="A3991">
        <v>5</v>
      </c>
      <c r="B3991">
        <v>9403</v>
      </c>
      <c r="C3991">
        <v>6</v>
      </c>
      <c r="D3991">
        <v>85000</v>
      </c>
      <c r="E3991" s="46">
        <v>44805</v>
      </c>
      <c r="F3991">
        <v>-148</v>
      </c>
      <c r="I3991" t="str">
        <f>INDEX(LedgerMapping[[#All],[Level 3]],MATCH(Actuals[[#This Row],[Sub Ledger]],LedgerMapping[[#All],[Sub Ledger]],0))</f>
        <v>Ammortisation</v>
      </c>
      <c r="J3991" s="22">
        <f>YEAR(Actuals[[#This Row],[Date]])</f>
        <v>2022</v>
      </c>
      <c r="K3991" s="22">
        <f>MONTH(Actuals[[#This Row],[Date]])</f>
        <v>9</v>
      </c>
      <c r="L3991" s="12"/>
    </row>
    <row r="3992" spans="1:12" x14ac:dyDescent="0.3">
      <c r="A3992">
        <v>5</v>
      </c>
      <c r="B3992">
        <v>10519</v>
      </c>
      <c r="C3992">
        <v>6</v>
      </c>
      <c r="D3992">
        <v>85000</v>
      </c>
      <c r="E3992" s="46">
        <v>44836</v>
      </c>
      <c r="F3992">
        <v>-117</v>
      </c>
      <c r="I3992" t="str">
        <f>INDEX(LedgerMapping[[#All],[Level 3]],MATCH(Actuals[[#This Row],[Sub Ledger]],LedgerMapping[[#All],[Sub Ledger]],0))</f>
        <v>Ammortisation</v>
      </c>
      <c r="J3992" s="22">
        <f>YEAR(Actuals[[#This Row],[Date]])</f>
        <v>2022</v>
      </c>
      <c r="K3992" s="22">
        <f>MONTH(Actuals[[#This Row],[Date]])</f>
        <v>10</v>
      </c>
      <c r="L3992" s="12"/>
    </row>
    <row r="3993" spans="1:12" x14ac:dyDescent="0.3">
      <c r="A3993">
        <v>5</v>
      </c>
      <c r="B3993">
        <v>11644</v>
      </c>
      <c r="C3993">
        <v>6</v>
      </c>
      <c r="D3993">
        <v>85000</v>
      </c>
      <c r="E3993" s="46">
        <v>44866</v>
      </c>
      <c r="F3993">
        <v>-151</v>
      </c>
      <c r="I3993" t="str">
        <f>INDEX(LedgerMapping[[#All],[Level 3]],MATCH(Actuals[[#This Row],[Sub Ledger]],LedgerMapping[[#All],[Sub Ledger]],0))</f>
        <v>Ammortisation</v>
      </c>
      <c r="J3993" s="22">
        <f>YEAR(Actuals[[#This Row],[Date]])</f>
        <v>2022</v>
      </c>
      <c r="K3993" s="22">
        <f>MONTH(Actuals[[#This Row],[Date]])</f>
        <v>11</v>
      </c>
      <c r="L3993" s="12"/>
    </row>
    <row r="3994" spans="1:12" x14ac:dyDescent="0.3">
      <c r="A3994">
        <v>5</v>
      </c>
      <c r="B3994">
        <v>12772</v>
      </c>
      <c r="C3994">
        <v>6</v>
      </c>
      <c r="D3994">
        <v>85000</v>
      </c>
      <c r="E3994" s="46">
        <v>44897</v>
      </c>
      <c r="F3994">
        <v>-101</v>
      </c>
      <c r="I3994" t="str">
        <f>INDEX(LedgerMapping[[#All],[Level 3]],MATCH(Actuals[[#This Row],[Sub Ledger]],LedgerMapping[[#All],[Sub Ledger]],0))</f>
        <v>Ammortisation</v>
      </c>
      <c r="J3994" s="22">
        <f>YEAR(Actuals[[#This Row],[Date]])</f>
        <v>2022</v>
      </c>
      <c r="K3994" s="22">
        <f>MONTH(Actuals[[#This Row],[Date]])</f>
        <v>12</v>
      </c>
      <c r="L3994" s="12"/>
    </row>
    <row r="3995" spans="1:12" x14ac:dyDescent="0.3">
      <c r="A3995">
        <v>5</v>
      </c>
      <c r="B3995">
        <v>13761</v>
      </c>
      <c r="C3995">
        <v>6</v>
      </c>
      <c r="D3995">
        <v>85000</v>
      </c>
      <c r="E3995" s="46">
        <v>44927</v>
      </c>
      <c r="F3995">
        <v>-94</v>
      </c>
      <c r="I3995" t="str">
        <f>INDEX(LedgerMapping[[#All],[Level 3]],MATCH(Actuals[[#This Row],[Sub Ledger]],LedgerMapping[[#All],[Sub Ledger]],0))</f>
        <v>Ammortisation</v>
      </c>
      <c r="J3995" s="22">
        <f>YEAR(Actuals[[#This Row],[Date]])</f>
        <v>2023</v>
      </c>
      <c r="K3995" s="22">
        <f>MONTH(Actuals[[#This Row],[Date]])</f>
        <v>1</v>
      </c>
      <c r="L3995" s="12"/>
    </row>
    <row r="3996" spans="1:12" x14ac:dyDescent="0.3">
      <c r="A3996">
        <v>5</v>
      </c>
      <c r="B3996">
        <v>14771</v>
      </c>
      <c r="C3996">
        <v>6</v>
      </c>
      <c r="D3996">
        <v>85000</v>
      </c>
      <c r="E3996" s="46">
        <v>44958</v>
      </c>
      <c r="F3996">
        <v>-98</v>
      </c>
      <c r="I3996" t="str">
        <f>INDEX(LedgerMapping[[#All],[Level 3]],MATCH(Actuals[[#This Row],[Sub Ledger]],LedgerMapping[[#All],[Sub Ledger]],0))</f>
        <v>Ammortisation</v>
      </c>
      <c r="J3996" s="22">
        <f>YEAR(Actuals[[#This Row],[Date]])</f>
        <v>2023</v>
      </c>
      <c r="K3996" s="22">
        <f>MONTH(Actuals[[#This Row],[Date]])</f>
        <v>2</v>
      </c>
      <c r="L3996" s="12"/>
    </row>
    <row r="3997" spans="1:12" x14ac:dyDescent="0.3">
      <c r="A3997">
        <v>5</v>
      </c>
      <c r="B3997">
        <v>15751</v>
      </c>
      <c r="C3997">
        <v>6</v>
      </c>
      <c r="D3997">
        <v>85000</v>
      </c>
      <c r="E3997" s="46">
        <v>44988</v>
      </c>
      <c r="F3997">
        <v>-130</v>
      </c>
      <c r="I3997" t="str">
        <f>INDEX(LedgerMapping[[#All],[Level 3]],MATCH(Actuals[[#This Row],[Sub Ledger]],LedgerMapping[[#All],[Sub Ledger]],0))</f>
        <v>Ammortisation</v>
      </c>
      <c r="J3997" s="22">
        <f>YEAR(Actuals[[#This Row],[Date]])</f>
        <v>2023</v>
      </c>
      <c r="K3997" s="22">
        <f>MONTH(Actuals[[#This Row],[Date]])</f>
        <v>3</v>
      </c>
      <c r="L3997" s="12"/>
    </row>
    <row r="3998" spans="1:12" x14ac:dyDescent="0.3">
      <c r="A3998">
        <v>5</v>
      </c>
      <c r="B3998">
        <v>16783</v>
      </c>
      <c r="C3998">
        <v>6</v>
      </c>
      <c r="D3998">
        <v>85000</v>
      </c>
      <c r="E3998" s="46">
        <v>45018</v>
      </c>
      <c r="F3998">
        <v>-147</v>
      </c>
      <c r="I3998" t="str">
        <f>INDEX(LedgerMapping[[#All],[Level 3]],MATCH(Actuals[[#This Row],[Sub Ledger]],LedgerMapping[[#All],[Sub Ledger]],0))</f>
        <v>Ammortisation</v>
      </c>
      <c r="J3998" s="22">
        <f>YEAR(Actuals[[#This Row],[Date]])</f>
        <v>2023</v>
      </c>
      <c r="K3998" s="22">
        <f>MONTH(Actuals[[#This Row],[Date]])</f>
        <v>4</v>
      </c>
      <c r="L3998" s="12"/>
    </row>
    <row r="3999" spans="1:12" x14ac:dyDescent="0.3">
      <c r="A3999">
        <v>5</v>
      </c>
      <c r="B3999">
        <v>17814</v>
      </c>
      <c r="C3999">
        <v>6</v>
      </c>
      <c r="D3999">
        <v>85000</v>
      </c>
      <c r="E3999" s="46">
        <v>45049</v>
      </c>
      <c r="F3999">
        <v>-134</v>
      </c>
      <c r="I3999" t="str">
        <f>INDEX(LedgerMapping[[#All],[Level 3]],MATCH(Actuals[[#This Row],[Sub Ledger]],LedgerMapping[[#All],[Sub Ledger]],0))</f>
        <v>Ammortisation</v>
      </c>
      <c r="J3999" s="22">
        <f>YEAR(Actuals[[#This Row],[Date]])</f>
        <v>2023</v>
      </c>
      <c r="K3999" s="22">
        <f>MONTH(Actuals[[#This Row],[Date]])</f>
        <v>5</v>
      </c>
      <c r="L3999" s="12"/>
    </row>
    <row r="4000" spans="1:12" x14ac:dyDescent="0.3">
      <c r="A4000">
        <v>5</v>
      </c>
      <c r="B4000">
        <v>18818</v>
      </c>
      <c r="C4000">
        <v>6</v>
      </c>
      <c r="D4000">
        <v>85000</v>
      </c>
      <c r="E4000" s="46">
        <v>45079</v>
      </c>
      <c r="F4000">
        <v>-147</v>
      </c>
      <c r="I4000" t="str">
        <f>INDEX(LedgerMapping[[#All],[Level 3]],MATCH(Actuals[[#This Row],[Sub Ledger]],LedgerMapping[[#All],[Sub Ledger]],0))</f>
        <v>Ammortisation</v>
      </c>
      <c r="J4000" s="22">
        <f>YEAR(Actuals[[#This Row],[Date]])</f>
        <v>2023</v>
      </c>
      <c r="K4000" s="22">
        <f>MONTH(Actuals[[#This Row],[Date]])</f>
        <v>6</v>
      </c>
      <c r="L4000" s="12"/>
    </row>
    <row r="4001" spans="1:12" x14ac:dyDescent="0.3">
      <c r="A4001">
        <v>5</v>
      </c>
      <c r="B4001">
        <v>19846</v>
      </c>
      <c r="C4001">
        <v>6</v>
      </c>
      <c r="D4001">
        <v>85000</v>
      </c>
      <c r="E4001" s="46">
        <v>45110</v>
      </c>
      <c r="F4001">
        <v>-108</v>
      </c>
      <c r="I4001" t="str">
        <f>INDEX(LedgerMapping[[#All],[Level 3]],MATCH(Actuals[[#This Row],[Sub Ledger]],LedgerMapping[[#All],[Sub Ledger]],0))</f>
        <v>Ammortisation</v>
      </c>
      <c r="J4001" s="22">
        <f>YEAR(Actuals[[#This Row],[Date]])</f>
        <v>2023</v>
      </c>
      <c r="K4001" s="22">
        <f>MONTH(Actuals[[#This Row],[Date]])</f>
        <v>7</v>
      </c>
      <c r="L4001" s="12"/>
    </row>
    <row r="4002" spans="1:12" x14ac:dyDescent="0.3">
      <c r="A4002">
        <v>5</v>
      </c>
      <c r="B4002">
        <v>20876</v>
      </c>
      <c r="C4002">
        <v>6</v>
      </c>
      <c r="D4002">
        <v>85000</v>
      </c>
      <c r="E4002" s="46">
        <v>45141</v>
      </c>
      <c r="F4002">
        <v>-145</v>
      </c>
      <c r="I4002" t="str">
        <f>INDEX(LedgerMapping[[#All],[Level 3]],MATCH(Actuals[[#This Row],[Sub Ledger]],LedgerMapping[[#All],[Sub Ledger]],0))</f>
        <v>Ammortisation</v>
      </c>
      <c r="J4002" s="22">
        <f>YEAR(Actuals[[#This Row],[Date]])</f>
        <v>2023</v>
      </c>
      <c r="K4002" s="22">
        <f>MONTH(Actuals[[#This Row],[Date]])</f>
        <v>8</v>
      </c>
      <c r="L4002" s="12"/>
    </row>
    <row r="4003" spans="1:12" x14ac:dyDescent="0.3">
      <c r="A4003">
        <v>5</v>
      </c>
      <c r="B4003">
        <v>21877</v>
      </c>
      <c r="C4003">
        <v>6</v>
      </c>
      <c r="D4003">
        <v>85000</v>
      </c>
      <c r="E4003" s="46">
        <v>45169</v>
      </c>
      <c r="F4003">
        <v>-100</v>
      </c>
      <c r="I4003" t="str">
        <f>INDEX(LedgerMapping[[#All],[Level 3]],MATCH(Actuals[[#This Row],[Sub Ledger]],LedgerMapping[[#All],[Sub Ledger]],0))</f>
        <v>Ammortisation</v>
      </c>
      <c r="J4003" s="22">
        <f>YEAR(Actuals[[#This Row],[Date]])</f>
        <v>2023</v>
      </c>
      <c r="K4003" s="22">
        <f>MONTH(Actuals[[#This Row],[Date]])</f>
        <v>8</v>
      </c>
      <c r="L4003" s="12"/>
    </row>
    <row r="4004" spans="1:12" x14ac:dyDescent="0.3">
      <c r="A4004">
        <v>5</v>
      </c>
      <c r="B4004">
        <v>22854</v>
      </c>
      <c r="C4004">
        <v>6</v>
      </c>
      <c r="D4004">
        <v>85000</v>
      </c>
      <c r="E4004" s="46">
        <v>45200</v>
      </c>
      <c r="F4004">
        <v>-105</v>
      </c>
      <c r="I4004" t="str">
        <f>INDEX(LedgerMapping[[#All],[Level 3]],MATCH(Actuals[[#This Row],[Sub Ledger]],LedgerMapping[[#All],[Sub Ledger]],0))</f>
        <v>Ammortisation</v>
      </c>
      <c r="J4004" s="22">
        <f>YEAR(Actuals[[#This Row],[Date]])</f>
        <v>2023</v>
      </c>
      <c r="K4004" s="22">
        <f>MONTH(Actuals[[#This Row],[Date]])</f>
        <v>10</v>
      </c>
      <c r="L4004" s="12"/>
    </row>
    <row r="4005" spans="1:12" x14ac:dyDescent="0.3">
      <c r="A4005">
        <v>5</v>
      </c>
      <c r="B4005">
        <v>23859</v>
      </c>
      <c r="C4005">
        <v>6</v>
      </c>
      <c r="D4005">
        <v>85000</v>
      </c>
      <c r="E4005" s="46">
        <v>45230</v>
      </c>
      <c r="F4005">
        <v>-130</v>
      </c>
      <c r="I4005" t="str">
        <f>INDEX(LedgerMapping[[#All],[Level 3]],MATCH(Actuals[[#This Row],[Sub Ledger]],LedgerMapping[[#All],[Sub Ledger]],0))</f>
        <v>Ammortisation</v>
      </c>
      <c r="J4005" s="22">
        <f>YEAR(Actuals[[#This Row],[Date]])</f>
        <v>2023</v>
      </c>
      <c r="K4005" s="22">
        <f>MONTH(Actuals[[#This Row],[Date]])</f>
        <v>10</v>
      </c>
      <c r="L4005" s="12"/>
    </row>
    <row r="4006" spans="1:12" x14ac:dyDescent="0.3">
      <c r="A4006">
        <v>5</v>
      </c>
      <c r="B4006">
        <v>24888</v>
      </c>
      <c r="C4006">
        <v>6</v>
      </c>
      <c r="D4006">
        <v>85000</v>
      </c>
      <c r="E4006" s="46">
        <v>45261</v>
      </c>
      <c r="F4006">
        <v>-118</v>
      </c>
      <c r="I4006" t="str">
        <f>INDEX(LedgerMapping[[#All],[Level 3]],MATCH(Actuals[[#This Row],[Sub Ledger]],LedgerMapping[[#All],[Sub Ledger]],0))</f>
        <v>Ammortisation</v>
      </c>
      <c r="J4006" s="22">
        <f>YEAR(Actuals[[#This Row],[Date]])</f>
        <v>2023</v>
      </c>
      <c r="K4006" s="22">
        <f>MONTH(Actuals[[#This Row],[Date]])</f>
        <v>12</v>
      </c>
      <c r="L4006" s="12"/>
    </row>
    <row r="4007" spans="1:12" x14ac:dyDescent="0.3">
      <c r="A4007">
        <v>5</v>
      </c>
      <c r="B4007">
        <v>25952</v>
      </c>
      <c r="C4007">
        <v>6</v>
      </c>
      <c r="D4007">
        <v>85000</v>
      </c>
      <c r="E4007" s="46">
        <v>45291</v>
      </c>
      <c r="F4007">
        <v>-161</v>
      </c>
      <c r="I4007" t="str">
        <f>INDEX(LedgerMapping[[#All],[Level 3]],MATCH(Actuals[[#This Row],[Sub Ledger]],LedgerMapping[[#All],[Sub Ledger]],0))</f>
        <v>Ammortisation</v>
      </c>
      <c r="J4007" s="22">
        <f>YEAR(Actuals[[#This Row],[Date]])</f>
        <v>2023</v>
      </c>
      <c r="K4007" s="22">
        <f>MONTH(Actuals[[#This Row],[Date]])</f>
        <v>12</v>
      </c>
      <c r="L4007" s="12"/>
    </row>
    <row r="4008" spans="1:12" x14ac:dyDescent="0.3">
      <c r="A4008">
        <v>5</v>
      </c>
      <c r="B4008">
        <v>27083</v>
      </c>
      <c r="C4008">
        <v>6</v>
      </c>
      <c r="D4008">
        <v>85000</v>
      </c>
      <c r="E4008" s="46">
        <v>45322</v>
      </c>
      <c r="F4008">
        <v>-157</v>
      </c>
      <c r="I4008" t="str">
        <f>INDEX(LedgerMapping[[#All],[Level 3]],MATCH(Actuals[[#This Row],[Sub Ledger]],LedgerMapping[[#All],[Sub Ledger]],0))</f>
        <v>Ammortisation</v>
      </c>
      <c r="J4008" s="22">
        <f>YEAR(Actuals[[#This Row],[Date]])</f>
        <v>2024</v>
      </c>
      <c r="K4008" s="22">
        <f>MONTH(Actuals[[#This Row],[Date]])</f>
        <v>1</v>
      </c>
      <c r="L4008" s="12"/>
    </row>
    <row r="4009" spans="1:12" x14ac:dyDescent="0.3">
      <c r="A4009">
        <v>5</v>
      </c>
      <c r="B4009">
        <v>28235</v>
      </c>
      <c r="C4009">
        <v>6</v>
      </c>
      <c r="D4009">
        <v>85000</v>
      </c>
      <c r="E4009" s="46">
        <v>45354</v>
      </c>
      <c r="F4009">
        <v>-204</v>
      </c>
      <c r="I4009" t="str">
        <f>INDEX(LedgerMapping[[#All],[Level 3]],MATCH(Actuals[[#This Row],[Sub Ledger]],LedgerMapping[[#All],[Sub Ledger]],0))</f>
        <v>Ammortisation</v>
      </c>
      <c r="J4009" s="22">
        <f>YEAR(Actuals[[#This Row],[Date]])</f>
        <v>2024</v>
      </c>
      <c r="K4009" s="22">
        <f>MONTH(Actuals[[#This Row],[Date]])</f>
        <v>3</v>
      </c>
      <c r="L4009" s="12"/>
    </row>
    <row r="4010" spans="1:12" x14ac:dyDescent="0.3">
      <c r="A4010">
        <v>5</v>
      </c>
      <c r="B4010">
        <v>29389</v>
      </c>
      <c r="C4010">
        <v>6</v>
      </c>
      <c r="D4010">
        <v>85000</v>
      </c>
      <c r="E4010" s="46">
        <v>45384</v>
      </c>
      <c r="F4010">
        <v>-185</v>
      </c>
      <c r="I4010" t="str">
        <f>INDEX(LedgerMapping[[#All],[Level 3]],MATCH(Actuals[[#This Row],[Sub Ledger]],LedgerMapping[[#All],[Sub Ledger]],0))</f>
        <v>Ammortisation</v>
      </c>
      <c r="J4010" s="22">
        <f>YEAR(Actuals[[#This Row],[Date]])</f>
        <v>2024</v>
      </c>
      <c r="K4010" s="22">
        <f>MONTH(Actuals[[#This Row],[Date]])</f>
        <v>4</v>
      </c>
      <c r="L4010" s="12"/>
    </row>
    <row r="4011" spans="1:12" x14ac:dyDescent="0.3">
      <c r="A4011">
        <v>5</v>
      </c>
      <c r="B4011">
        <v>30515</v>
      </c>
      <c r="C4011">
        <v>6</v>
      </c>
      <c r="D4011">
        <v>85000</v>
      </c>
      <c r="E4011" s="46">
        <v>45415</v>
      </c>
      <c r="F4011">
        <v>-193</v>
      </c>
      <c r="I4011" t="str">
        <f>INDEX(LedgerMapping[[#All],[Level 3]],MATCH(Actuals[[#This Row],[Sub Ledger]],LedgerMapping[[#All],[Sub Ledger]],0))</f>
        <v>Ammortisation</v>
      </c>
      <c r="J4011" s="22">
        <f>YEAR(Actuals[[#This Row],[Date]])</f>
        <v>2024</v>
      </c>
      <c r="K4011" s="22">
        <f>MONTH(Actuals[[#This Row],[Date]])</f>
        <v>5</v>
      </c>
      <c r="L4011" s="12"/>
    </row>
    <row r="4012" spans="1:12" x14ac:dyDescent="0.3">
      <c r="A4012">
        <v>5</v>
      </c>
      <c r="B4012">
        <v>31641</v>
      </c>
      <c r="C4012">
        <v>6</v>
      </c>
      <c r="D4012">
        <v>85000</v>
      </c>
      <c r="E4012" s="46">
        <v>45445</v>
      </c>
      <c r="F4012">
        <v>-212</v>
      </c>
      <c r="I4012" t="str">
        <f>INDEX(LedgerMapping[[#All],[Level 3]],MATCH(Actuals[[#This Row],[Sub Ledger]],LedgerMapping[[#All],[Sub Ledger]],0))</f>
        <v>Ammortisation</v>
      </c>
      <c r="J4012" s="22">
        <f>YEAR(Actuals[[#This Row],[Date]])</f>
        <v>2024</v>
      </c>
      <c r="K4012" s="22">
        <f>MONTH(Actuals[[#This Row],[Date]])</f>
        <v>6</v>
      </c>
      <c r="L4012" s="12"/>
    </row>
    <row r="4013" spans="1:12" x14ac:dyDescent="0.3">
      <c r="A4013">
        <v>5</v>
      </c>
      <c r="B4013">
        <v>32765</v>
      </c>
      <c r="C4013">
        <v>6</v>
      </c>
      <c r="D4013">
        <v>85000</v>
      </c>
      <c r="E4013" s="46">
        <v>45476</v>
      </c>
      <c r="F4013">
        <v>-226</v>
      </c>
      <c r="I4013" t="str">
        <f>INDEX(LedgerMapping[[#All],[Level 3]],MATCH(Actuals[[#This Row],[Sub Ledger]],LedgerMapping[[#All],[Sub Ledger]],0))</f>
        <v>Ammortisation</v>
      </c>
      <c r="J4013" s="22">
        <f>YEAR(Actuals[[#This Row],[Date]])</f>
        <v>2024</v>
      </c>
      <c r="K4013" s="22">
        <f>MONTH(Actuals[[#This Row],[Date]])</f>
        <v>7</v>
      </c>
      <c r="L4013" s="12"/>
    </row>
    <row r="4014" spans="1:12" x14ac:dyDescent="0.3">
      <c r="A4014">
        <v>5</v>
      </c>
      <c r="B4014">
        <v>33889</v>
      </c>
      <c r="C4014">
        <v>6</v>
      </c>
      <c r="D4014">
        <v>85000</v>
      </c>
      <c r="E4014" s="46">
        <v>45507</v>
      </c>
      <c r="F4014">
        <v>-217</v>
      </c>
      <c r="I4014" t="str">
        <f>INDEX(LedgerMapping[[#All],[Level 3]],MATCH(Actuals[[#This Row],[Sub Ledger]],LedgerMapping[[#All],[Sub Ledger]],0))</f>
        <v>Ammortisation</v>
      </c>
      <c r="J4014" s="22">
        <f>YEAR(Actuals[[#This Row],[Date]])</f>
        <v>2024</v>
      </c>
      <c r="K4014" s="22">
        <f>MONTH(Actuals[[#This Row],[Date]])</f>
        <v>8</v>
      </c>
      <c r="L4014" s="12"/>
    </row>
    <row r="4015" spans="1:12" x14ac:dyDescent="0.3">
      <c r="A4015">
        <v>5</v>
      </c>
      <c r="B4015">
        <v>35040</v>
      </c>
      <c r="C4015">
        <v>6</v>
      </c>
      <c r="D4015">
        <v>85000</v>
      </c>
      <c r="E4015" s="46">
        <v>45536</v>
      </c>
      <c r="F4015">
        <v>-157</v>
      </c>
      <c r="I4015" t="str">
        <f>INDEX(LedgerMapping[[#All],[Level 3]],MATCH(Actuals[[#This Row],[Sub Ledger]],LedgerMapping[[#All],[Sub Ledger]],0))</f>
        <v>Ammortisation</v>
      </c>
      <c r="J4015" s="22">
        <f>YEAR(Actuals[[#This Row],[Date]])</f>
        <v>2024</v>
      </c>
      <c r="K4015" s="22">
        <f>MONTH(Actuals[[#This Row],[Date]])</f>
        <v>9</v>
      </c>
      <c r="L4015" s="12"/>
    </row>
    <row r="4016" spans="1:12" x14ac:dyDescent="0.3">
      <c r="A4016">
        <v>5</v>
      </c>
      <c r="B4016">
        <v>36190</v>
      </c>
      <c r="C4016">
        <v>6</v>
      </c>
      <c r="D4016">
        <v>85000</v>
      </c>
      <c r="E4016" s="46">
        <v>45567</v>
      </c>
      <c r="F4016">
        <v>-166</v>
      </c>
      <c r="I4016" t="str">
        <f>INDEX(LedgerMapping[[#All],[Level 3]],MATCH(Actuals[[#This Row],[Sub Ledger]],LedgerMapping[[#All],[Sub Ledger]],0))</f>
        <v>Ammortisation</v>
      </c>
      <c r="J4016" s="22">
        <f>YEAR(Actuals[[#This Row],[Date]])</f>
        <v>2024</v>
      </c>
      <c r="K4016" s="22">
        <f>MONTH(Actuals[[#This Row],[Date]])</f>
        <v>10</v>
      </c>
      <c r="L4016" s="12"/>
    </row>
    <row r="4017" spans="1:12" x14ac:dyDescent="0.3">
      <c r="A4017">
        <v>5</v>
      </c>
      <c r="B4017">
        <v>37340</v>
      </c>
      <c r="C4017">
        <v>6</v>
      </c>
      <c r="D4017">
        <v>85000</v>
      </c>
      <c r="E4017" s="46">
        <v>45597</v>
      </c>
      <c r="F4017">
        <v>-198</v>
      </c>
      <c r="I4017" t="str">
        <f>INDEX(LedgerMapping[[#All],[Level 3]],MATCH(Actuals[[#This Row],[Sub Ledger]],LedgerMapping[[#All],[Sub Ledger]],0))</f>
        <v>Ammortisation</v>
      </c>
      <c r="J4017" s="22">
        <f>YEAR(Actuals[[#This Row],[Date]])</f>
        <v>2024</v>
      </c>
      <c r="K4017" s="22">
        <f>MONTH(Actuals[[#This Row],[Date]])</f>
        <v>11</v>
      </c>
      <c r="L4017" s="12"/>
    </row>
    <row r="4018" spans="1:12" x14ac:dyDescent="0.3">
      <c r="A4018">
        <v>5</v>
      </c>
      <c r="B4018">
        <v>38490</v>
      </c>
      <c r="C4018">
        <v>6</v>
      </c>
      <c r="D4018">
        <v>85000</v>
      </c>
      <c r="E4018" s="46">
        <v>45628</v>
      </c>
      <c r="F4018">
        <v>-234</v>
      </c>
      <c r="I4018" t="str">
        <f>INDEX(LedgerMapping[[#All],[Level 3]],MATCH(Actuals[[#This Row],[Sub Ledger]],LedgerMapping[[#All],[Sub Ledger]],0))</f>
        <v>Ammortisation</v>
      </c>
      <c r="J4018" s="22">
        <f>YEAR(Actuals[[#This Row],[Date]])</f>
        <v>2024</v>
      </c>
      <c r="K4018" s="22">
        <f>MONTH(Actuals[[#This Row],[Date]])</f>
        <v>12</v>
      </c>
      <c r="L4018" s="12"/>
    </row>
    <row r="4019" spans="1:12" x14ac:dyDescent="0.3">
      <c r="A4019">
        <v>5</v>
      </c>
      <c r="B4019">
        <v>430</v>
      </c>
      <c r="C4019">
        <v>6</v>
      </c>
      <c r="D4019">
        <v>87000</v>
      </c>
      <c r="E4019" s="46">
        <v>44562</v>
      </c>
      <c r="F4019">
        <v>-630</v>
      </c>
      <c r="I4019" t="str">
        <f>INDEX(LedgerMapping[[#All],[Level 3]],MATCH(Actuals[[#This Row],[Sub Ledger]],LedgerMapping[[#All],[Sub Ledger]],0))</f>
        <v>Administration</v>
      </c>
      <c r="J4019" s="22">
        <f>YEAR(Actuals[[#This Row],[Date]])</f>
        <v>2022</v>
      </c>
      <c r="K4019" s="22">
        <f>MONTH(Actuals[[#This Row],[Date]])</f>
        <v>1</v>
      </c>
      <c r="L4019" s="12"/>
    </row>
    <row r="4020" spans="1:12" x14ac:dyDescent="0.3">
      <c r="A4020">
        <v>5</v>
      </c>
      <c r="B4020">
        <v>1556</v>
      </c>
      <c r="C4020">
        <v>6</v>
      </c>
      <c r="D4020">
        <v>87000</v>
      </c>
      <c r="E4020" s="46">
        <v>44593</v>
      </c>
      <c r="F4020">
        <v>-540</v>
      </c>
      <c r="I4020" t="str">
        <f>INDEX(LedgerMapping[[#All],[Level 3]],MATCH(Actuals[[#This Row],[Sub Ledger]],LedgerMapping[[#All],[Sub Ledger]],0))</f>
        <v>Administration</v>
      </c>
      <c r="J4020" s="22">
        <f>YEAR(Actuals[[#This Row],[Date]])</f>
        <v>2022</v>
      </c>
      <c r="K4020" s="22">
        <f>MONTH(Actuals[[#This Row],[Date]])</f>
        <v>2</v>
      </c>
      <c r="L4020" s="12"/>
    </row>
    <row r="4021" spans="1:12" x14ac:dyDescent="0.3">
      <c r="A4021">
        <v>5</v>
      </c>
      <c r="B4021">
        <v>2674</v>
      </c>
      <c r="C4021">
        <v>6</v>
      </c>
      <c r="D4021">
        <v>87000</v>
      </c>
      <c r="E4021" s="46">
        <v>44624</v>
      </c>
      <c r="F4021">
        <v>-720</v>
      </c>
      <c r="I4021" t="str">
        <f>INDEX(LedgerMapping[[#All],[Level 3]],MATCH(Actuals[[#This Row],[Sub Ledger]],LedgerMapping[[#All],[Sub Ledger]],0))</f>
        <v>Administration</v>
      </c>
      <c r="J4021" s="22">
        <f>YEAR(Actuals[[#This Row],[Date]])</f>
        <v>2022</v>
      </c>
      <c r="K4021" s="22">
        <f>MONTH(Actuals[[#This Row],[Date]])</f>
        <v>3</v>
      </c>
      <c r="L4021" s="12"/>
    </row>
    <row r="4022" spans="1:12" x14ac:dyDescent="0.3">
      <c r="A4022">
        <v>5</v>
      </c>
      <c r="B4022">
        <v>3796</v>
      </c>
      <c r="C4022">
        <v>6</v>
      </c>
      <c r="D4022">
        <v>87000</v>
      </c>
      <c r="E4022" s="46">
        <v>44654</v>
      </c>
      <c r="F4022">
        <v>-720</v>
      </c>
      <c r="I4022" t="str">
        <f>INDEX(LedgerMapping[[#All],[Level 3]],MATCH(Actuals[[#This Row],[Sub Ledger]],LedgerMapping[[#All],[Sub Ledger]],0))</f>
        <v>Administration</v>
      </c>
      <c r="J4022" s="22">
        <f>YEAR(Actuals[[#This Row],[Date]])</f>
        <v>2022</v>
      </c>
      <c r="K4022" s="22">
        <f>MONTH(Actuals[[#This Row],[Date]])</f>
        <v>4</v>
      </c>
      <c r="L4022" s="12"/>
    </row>
    <row r="4023" spans="1:12" x14ac:dyDescent="0.3">
      <c r="A4023">
        <v>5</v>
      </c>
      <c r="B4023">
        <v>4919</v>
      </c>
      <c r="C4023">
        <v>6</v>
      </c>
      <c r="D4023">
        <v>87000</v>
      </c>
      <c r="E4023" s="46">
        <v>44685</v>
      </c>
      <c r="F4023">
        <v>-630</v>
      </c>
      <c r="I4023" t="str">
        <f>INDEX(LedgerMapping[[#All],[Level 3]],MATCH(Actuals[[#This Row],[Sub Ledger]],LedgerMapping[[#All],[Sub Ledger]],0))</f>
        <v>Administration</v>
      </c>
      <c r="J4023" s="22">
        <f>YEAR(Actuals[[#This Row],[Date]])</f>
        <v>2022</v>
      </c>
      <c r="K4023" s="22">
        <f>MONTH(Actuals[[#This Row],[Date]])</f>
        <v>5</v>
      </c>
      <c r="L4023" s="12"/>
    </row>
    <row r="4024" spans="1:12" x14ac:dyDescent="0.3">
      <c r="A4024">
        <v>5</v>
      </c>
      <c r="B4024">
        <v>6044</v>
      </c>
      <c r="C4024">
        <v>6</v>
      </c>
      <c r="D4024">
        <v>87000</v>
      </c>
      <c r="E4024" s="46">
        <v>44715</v>
      </c>
      <c r="F4024">
        <v>-630</v>
      </c>
      <c r="I4024" t="str">
        <f>INDEX(LedgerMapping[[#All],[Level 3]],MATCH(Actuals[[#This Row],[Sub Ledger]],LedgerMapping[[#All],[Sub Ledger]],0))</f>
        <v>Administration</v>
      </c>
      <c r="J4024" s="22">
        <f>YEAR(Actuals[[#This Row],[Date]])</f>
        <v>2022</v>
      </c>
      <c r="K4024" s="22">
        <f>MONTH(Actuals[[#This Row],[Date]])</f>
        <v>6</v>
      </c>
      <c r="L4024" s="12"/>
    </row>
    <row r="4025" spans="1:12" x14ac:dyDescent="0.3">
      <c r="A4025">
        <v>5</v>
      </c>
      <c r="B4025">
        <v>7165</v>
      </c>
      <c r="C4025">
        <v>6</v>
      </c>
      <c r="D4025">
        <v>87000</v>
      </c>
      <c r="E4025" s="46">
        <v>44746</v>
      </c>
      <c r="F4025">
        <v>-630</v>
      </c>
      <c r="I4025" t="str">
        <f>INDEX(LedgerMapping[[#All],[Level 3]],MATCH(Actuals[[#This Row],[Sub Ledger]],LedgerMapping[[#All],[Sub Ledger]],0))</f>
        <v>Administration</v>
      </c>
      <c r="J4025" s="22">
        <f>YEAR(Actuals[[#This Row],[Date]])</f>
        <v>2022</v>
      </c>
      <c r="K4025" s="22">
        <f>MONTH(Actuals[[#This Row],[Date]])</f>
        <v>7</v>
      </c>
      <c r="L4025" s="12"/>
    </row>
    <row r="4026" spans="1:12" x14ac:dyDescent="0.3">
      <c r="A4026">
        <v>5</v>
      </c>
      <c r="B4026">
        <v>8287</v>
      </c>
      <c r="C4026">
        <v>6</v>
      </c>
      <c r="D4026">
        <v>87000</v>
      </c>
      <c r="E4026" s="46">
        <v>44777</v>
      </c>
      <c r="F4026">
        <v>-630</v>
      </c>
      <c r="I4026" t="str">
        <f>INDEX(LedgerMapping[[#All],[Level 3]],MATCH(Actuals[[#This Row],[Sub Ledger]],LedgerMapping[[#All],[Sub Ledger]],0))</f>
        <v>Administration</v>
      </c>
      <c r="J4026" s="22">
        <f>YEAR(Actuals[[#This Row],[Date]])</f>
        <v>2022</v>
      </c>
      <c r="K4026" s="22">
        <f>MONTH(Actuals[[#This Row],[Date]])</f>
        <v>8</v>
      </c>
      <c r="L4026" s="12"/>
    </row>
    <row r="4027" spans="1:12" x14ac:dyDescent="0.3">
      <c r="A4027">
        <v>5</v>
      </c>
      <c r="B4027">
        <v>9406</v>
      </c>
      <c r="C4027">
        <v>6</v>
      </c>
      <c r="D4027">
        <v>87000</v>
      </c>
      <c r="E4027" s="46">
        <v>44805</v>
      </c>
      <c r="F4027">
        <v>-630</v>
      </c>
      <c r="I4027" t="str">
        <f>INDEX(LedgerMapping[[#All],[Level 3]],MATCH(Actuals[[#This Row],[Sub Ledger]],LedgerMapping[[#All],[Sub Ledger]],0))</f>
        <v>Administration</v>
      </c>
      <c r="J4027" s="22">
        <f>YEAR(Actuals[[#This Row],[Date]])</f>
        <v>2022</v>
      </c>
      <c r="K4027" s="22">
        <f>MONTH(Actuals[[#This Row],[Date]])</f>
        <v>9</v>
      </c>
      <c r="L4027" s="12"/>
    </row>
    <row r="4028" spans="1:12" x14ac:dyDescent="0.3">
      <c r="A4028">
        <v>5</v>
      </c>
      <c r="B4028">
        <v>10522</v>
      </c>
      <c r="C4028">
        <v>6</v>
      </c>
      <c r="D4028">
        <v>87000</v>
      </c>
      <c r="E4028" s="46">
        <v>44836</v>
      </c>
      <c r="F4028">
        <v>-630</v>
      </c>
      <c r="I4028" t="str">
        <f>INDEX(LedgerMapping[[#All],[Level 3]],MATCH(Actuals[[#This Row],[Sub Ledger]],LedgerMapping[[#All],[Sub Ledger]],0))</f>
        <v>Administration</v>
      </c>
      <c r="J4028" s="22">
        <f>YEAR(Actuals[[#This Row],[Date]])</f>
        <v>2022</v>
      </c>
      <c r="K4028" s="22">
        <f>MONTH(Actuals[[#This Row],[Date]])</f>
        <v>10</v>
      </c>
      <c r="L4028" s="12"/>
    </row>
    <row r="4029" spans="1:12" x14ac:dyDescent="0.3">
      <c r="A4029">
        <v>5</v>
      </c>
      <c r="B4029">
        <v>11646</v>
      </c>
      <c r="C4029">
        <v>6</v>
      </c>
      <c r="D4029">
        <v>87000</v>
      </c>
      <c r="E4029" s="46">
        <v>44866</v>
      </c>
      <c r="F4029">
        <v>-720</v>
      </c>
      <c r="I4029" t="str">
        <f>INDEX(LedgerMapping[[#All],[Level 3]],MATCH(Actuals[[#This Row],[Sub Ledger]],LedgerMapping[[#All],[Sub Ledger]],0))</f>
        <v>Administration</v>
      </c>
      <c r="J4029" s="22">
        <f>YEAR(Actuals[[#This Row],[Date]])</f>
        <v>2022</v>
      </c>
      <c r="K4029" s="22">
        <f>MONTH(Actuals[[#This Row],[Date]])</f>
        <v>11</v>
      </c>
      <c r="L4029" s="12"/>
    </row>
    <row r="4030" spans="1:12" x14ac:dyDescent="0.3">
      <c r="A4030">
        <v>5</v>
      </c>
      <c r="B4030">
        <v>12774</v>
      </c>
      <c r="C4030">
        <v>6</v>
      </c>
      <c r="D4030">
        <v>87000</v>
      </c>
      <c r="E4030" s="46">
        <v>44897</v>
      </c>
      <c r="F4030">
        <v>-540</v>
      </c>
      <c r="I4030" t="str">
        <f>INDEX(LedgerMapping[[#All],[Level 3]],MATCH(Actuals[[#This Row],[Sub Ledger]],LedgerMapping[[#All],[Sub Ledger]],0))</f>
        <v>Administration</v>
      </c>
      <c r="J4030" s="22">
        <f>YEAR(Actuals[[#This Row],[Date]])</f>
        <v>2022</v>
      </c>
      <c r="K4030" s="22">
        <f>MONTH(Actuals[[#This Row],[Date]])</f>
        <v>12</v>
      </c>
      <c r="L4030" s="12"/>
    </row>
    <row r="4031" spans="1:12" x14ac:dyDescent="0.3">
      <c r="A4031">
        <v>5</v>
      </c>
      <c r="B4031">
        <v>13762</v>
      </c>
      <c r="C4031">
        <v>6</v>
      </c>
      <c r="D4031">
        <v>87000</v>
      </c>
      <c r="E4031" s="46">
        <v>44927</v>
      </c>
      <c r="F4031">
        <v>-540</v>
      </c>
      <c r="I4031" t="str">
        <f>INDEX(LedgerMapping[[#All],[Level 3]],MATCH(Actuals[[#This Row],[Sub Ledger]],LedgerMapping[[#All],[Sub Ledger]],0))</f>
        <v>Administration</v>
      </c>
      <c r="J4031" s="22">
        <f>YEAR(Actuals[[#This Row],[Date]])</f>
        <v>2023</v>
      </c>
      <c r="K4031" s="22">
        <f>MONTH(Actuals[[#This Row],[Date]])</f>
        <v>1</v>
      </c>
      <c r="L4031" s="12"/>
    </row>
    <row r="4032" spans="1:12" x14ac:dyDescent="0.3">
      <c r="A4032">
        <v>5</v>
      </c>
      <c r="B4032">
        <v>14772</v>
      </c>
      <c r="C4032">
        <v>6</v>
      </c>
      <c r="D4032">
        <v>87000</v>
      </c>
      <c r="E4032" s="46">
        <v>44958</v>
      </c>
      <c r="F4032">
        <v>-540</v>
      </c>
      <c r="I4032" t="str">
        <f>INDEX(LedgerMapping[[#All],[Level 3]],MATCH(Actuals[[#This Row],[Sub Ledger]],LedgerMapping[[#All],[Sub Ledger]],0))</f>
        <v>Administration</v>
      </c>
      <c r="J4032" s="22">
        <f>YEAR(Actuals[[#This Row],[Date]])</f>
        <v>2023</v>
      </c>
      <c r="K4032" s="22">
        <f>MONTH(Actuals[[#This Row],[Date]])</f>
        <v>2</v>
      </c>
      <c r="L4032" s="12"/>
    </row>
    <row r="4033" spans="1:12" x14ac:dyDescent="0.3">
      <c r="A4033">
        <v>5</v>
      </c>
      <c r="B4033">
        <v>15752</v>
      </c>
      <c r="C4033">
        <v>6</v>
      </c>
      <c r="D4033">
        <v>87000</v>
      </c>
      <c r="E4033" s="46">
        <v>44988</v>
      </c>
      <c r="F4033">
        <v>-608</v>
      </c>
      <c r="I4033" t="str">
        <f>INDEX(LedgerMapping[[#All],[Level 3]],MATCH(Actuals[[#This Row],[Sub Ledger]],LedgerMapping[[#All],[Sub Ledger]],0))</f>
        <v>Administration</v>
      </c>
      <c r="J4033" s="22">
        <f>YEAR(Actuals[[#This Row],[Date]])</f>
        <v>2023</v>
      </c>
      <c r="K4033" s="22">
        <f>MONTH(Actuals[[#This Row],[Date]])</f>
        <v>3</v>
      </c>
      <c r="L4033" s="12"/>
    </row>
    <row r="4034" spans="1:12" x14ac:dyDescent="0.3">
      <c r="A4034">
        <v>5</v>
      </c>
      <c r="B4034">
        <v>16784</v>
      </c>
      <c r="C4034">
        <v>6</v>
      </c>
      <c r="D4034">
        <v>87000</v>
      </c>
      <c r="E4034" s="46">
        <v>45018</v>
      </c>
      <c r="F4034">
        <v>-675</v>
      </c>
      <c r="I4034" t="str">
        <f>INDEX(LedgerMapping[[#All],[Level 3]],MATCH(Actuals[[#This Row],[Sub Ledger]],LedgerMapping[[#All],[Sub Ledger]],0))</f>
        <v>Administration</v>
      </c>
      <c r="J4034" s="22">
        <f>YEAR(Actuals[[#This Row],[Date]])</f>
        <v>2023</v>
      </c>
      <c r="K4034" s="22">
        <f>MONTH(Actuals[[#This Row],[Date]])</f>
        <v>4</v>
      </c>
      <c r="L4034" s="12"/>
    </row>
    <row r="4035" spans="1:12" x14ac:dyDescent="0.3">
      <c r="A4035">
        <v>5</v>
      </c>
      <c r="B4035">
        <v>17815</v>
      </c>
      <c r="C4035">
        <v>6</v>
      </c>
      <c r="D4035">
        <v>87000</v>
      </c>
      <c r="E4035" s="46">
        <v>45049</v>
      </c>
      <c r="F4035">
        <v>-675</v>
      </c>
      <c r="I4035" t="str">
        <f>INDEX(LedgerMapping[[#All],[Level 3]],MATCH(Actuals[[#This Row],[Sub Ledger]],LedgerMapping[[#All],[Sub Ledger]],0))</f>
        <v>Administration</v>
      </c>
      <c r="J4035" s="22">
        <f>YEAR(Actuals[[#This Row],[Date]])</f>
        <v>2023</v>
      </c>
      <c r="K4035" s="22">
        <f>MONTH(Actuals[[#This Row],[Date]])</f>
        <v>5</v>
      </c>
      <c r="L4035" s="12"/>
    </row>
    <row r="4036" spans="1:12" x14ac:dyDescent="0.3">
      <c r="A4036">
        <v>5</v>
      </c>
      <c r="B4036">
        <v>18819</v>
      </c>
      <c r="C4036">
        <v>6</v>
      </c>
      <c r="D4036">
        <v>87000</v>
      </c>
      <c r="E4036" s="46">
        <v>45079</v>
      </c>
      <c r="F4036">
        <v>-675</v>
      </c>
      <c r="I4036" t="str">
        <f>INDEX(LedgerMapping[[#All],[Level 3]],MATCH(Actuals[[#This Row],[Sub Ledger]],LedgerMapping[[#All],[Sub Ledger]],0))</f>
        <v>Administration</v>
      </c>
      <c r="J4036" s="22">
        <f>YEAR(Actuals[[#This Row],[Date]])</f>
        <v>2023</v>
      </c>
      <c r="K4036" s="22">
        <f>MONTH(Actuals[[#This Row],[Date]])</f>
        <v>6</v>
      </c>
      <c r="L4036" s="12"/>
    </row>
    <row r="4037" spans="1:12" x14ac:dyDescent="0.3">
      <c r="A4037">
        <v>5</v>
      </c>
      <c r="B4037">
        <v>19847</v>
      </c>
      <c r="C4037">
        <v>6</v>
      </c>
      <c r="D4037">
        <v>87000</v>
      </c>
      <c r="E4037" s="46">
        <v>45110</v>
      </c>
      <c r="F4037">
        <v>-540</v>
      </c>
      <c r="I4037" t="str">
        <f>INDEX(LedgerMapping[[#All],[Level 3]],MATCH(Actuals[[#This Row],[Sub Ledger]],LedgerMapping[[#All],[Sub Ledger]],0))</f>
        <v>Administration</v>
      </c>
      <c r="J4037" s="22">
        <f>YEAR(Actuals[[#This Row],[Date]])</f>
        <v>2023</v>
      </c>
      <c r="K4037" s="22">
        <f>MONTH(Actuals[[#This Row],[Date]])</f>
        <v>7</v>
      </c>
      <c r="L4037" s="12"/>
    </row>
    <row r="4038" spans="1:12" x14ac:dyDescent="0.3">
      <c r="A4038">
        <v>5</v>
      </c>
      <c r="B4038">
        <v>20877</v>
      </c>
      <c r="C4038">
        <v>6</v>
      </c>
      <c r="D4038">
        <v>87000</v>
      </c>
      <c r="E4038" s="46">
        <v>45141</v>
      </c>
      <c r="F4038">
        <v>-675</v>
      </c>
      <c r="I4038" t="str">
        <f>INDEX(LedgerMapping[[#All],[Level 3]],MATCH(Actuals[[#This Row],[Sub Ledger]],LedgerMapping[[#All],[Sub Ledger]],0))</f>
        <v>Administration</v>
      </c>
      <c r="J4038" s="22">
        <f>YEAR(Actuals[[#This Row],[Date]])</f>
        <v>2023</v>
      </c>
      <c r="K4038" s="22">
        <f>MONTH(Actuals[[#This Row],[Date]])</f>
        <v>8</v>
      </c>
      <c r="L4038" s="12"/>
    </row>
    <row r="4039" spans="1:12" x14ac:dyDescent="0.3">
      <c r="A4039">
        <v>5</v>
      </c>
      <c r="B4039">
        <v>21878</v>
      </c>
      <c r="C4039">
        <v>6</v>
      </c>
      <c r="D4039">
        <v>87000</v>
      </c>
      <c r="E4039" s="46">
        <v>45169</v>
      </c>
      <c r="F4039">
        <v>-540</v>
      </c>
      <c r="I4039" t="str">
        <f>INDEX(LedgerMapping[[#All],[Level 3]],MATCH(Actuals[[#This Row],[Sub Ledger]],LedgerMapping[[#All],[Sub Ledger]],0))</f>
        <v>Administration</v>
      </c>
      <c r="J4039" s="22">
        <f>YEAR(Actuals[[#This Row],[Date]])</f>
        <v>2023</v>
      </c>
      <c r="K4039" s="22">
        <f>MONTH(Actuals[[#This Row],[Date]])</f>
        <v>8</v>
      </c>
      <c r="L4039" s="12"/>
    </row>
    <row r="4040" spans="1:12" x14ac:dyDescent="0.3">
      <c r="A4040">
        <v>5</v>
      </c>
      <c r="B4040">
        <v>22855</v>
      </c>
      <c r="C4040">
        <v>6</v>
      </c>
      <c r="D4040">
        <v>87000</v>
      </c>
      <c r="E4040" s="46">
        <v>45200</v>
      </c>
      <c r="F4040">
        <v>-608</v>
      </c>
      <c r="I4040" t="str">
        <f>INDEX(LedgerMapping[[#All],[Level 3]],MATCH(Actuals[[#This Row],[Sub Ledger]],LedgerMapping[[#All],[Sub Ledger]],0))</f>
        <v>Administration</v>
      </c>
      <c r="J4040" s="22">
        <f>YEAR(Actuals[[#This Row],[Date]])</f>
        <v>2023</v>
      </c>
      <c r="K4040" s="22">
        <f>MONTH(Actuals[[#This Row],[Date]])</f>
        <v>10</v>
      </c>
      <c r="L4040" s="12"/>
    </row>
    <row r="4041" spans="1:12" x14ac:dyDescent="0.3">
      <c r="A4041">
        <v>5</v>
      </c>
      <c r="B4041">
        <v>23860</v>
      </c>
      <c r="C4041">
        <v>6</v>
      </c>
      <c r="D4041">
        <v>87000</v>
      </c>
      <c r="E4041" s="46">
        <v>45230</v>
      </c>
      <c r="F4041">
        <v>-608</v>
      </c>
      <c r="I4041" t="str">
        <f>INDEX(LedgerMapping[[#All],[Level 3]],MATCH(Actuals[[#This Row],[Sub Ledger]],LedgerMapping[[#All],[Sub Ledger]],0))</f>
        <v>Administration</v>
      </c>
      <c r="J4041" s="22">
        <f>YEAR(Actuals[[#This Row],[Date]])</f>
        <v>2023</v>
      </c>
      <c r="K4041" s="22">
        <f>MONTH(Actuals[[#This Row],[Date]])</f>
        <v>10</v>
      </c>
      <c r="L4041" s="12"/>
    </row>
    <row r="4042" spans="1:12" x14ac:dyDescent="0.3">
      <c r="A4042">
        <v>5</v>
      </c>
      <c r="B4042">
        <v>24889</v>
      </c>
      <c r="C4042">
        <v>6</v>
      </c>
      <c r="D4042">
        <v>87000</v>
      </c>
      <c r="E4042" s="46">
        <v>45261</v>
      </c>
      <c r="F4042">
        <v>-608</v>
      </c>
      <c r="I4042" t="str">
        <f>INDEX(LedgerMapping[[#All],[Level 3]],MATCH(Actuals[[#This Row],[Sub Ledger]],LedgerMapping[[#All],[Sub Ledger]],0))</f>
        <v>Administration</v>
      </c>
      <c r="J4042" s="22">
        <f>YEAR(Actuals[[#This Row],[Date]])</f>
        <v>2023</v>
      </c>
      <c r="K4042" s="22">
        <f>MONTH(Actuals[[#This Row],[Date]])</f>
        <v>12</v>
      </c>
      <c r="L4042" s="12"/>
    </row>
    <row r="4043" spans="1:12" x14ac:dyDescent="0.3">
      <c r="A4043">
        <v>5</v>
      </c>
      <c r="B4043">
        <v>25953</v>
      </c>
      <c r="C4043">
        <v>6</v>
      </c>
      <c r="D4043">
        <v>87000</v>
      </c>
      <c r="E4043" s="46">
        <v>45291</v>
      </c>
      <c r="F4043">
        <v>-729</v>
      </c>
      <c r="I4043" t="str">
        <f>INDEX(LedgerMapping[[#All],[Level 3]],MATCH(Actuals[[#This Row],[Sub Ledger]],LedgerMapping[[#All],[Sub Ledger]],0))</f>
        <v>Administration</v>
      </c>
      <c r="J4043" s="22">
        <f>YEAR(Actuals[[#This Row],[Date]])</f>
        <v>2023</v>
      </c>
      <c r="K4043" s="22">
        <f>MONTH(Actuals[[#This Row],[Date]])</f>
        <v>12</v>
      </c>
      <c r="L4043" s="12"/>
    </row>
    <row r="4044" spans="1:12" x14ac:dyDescent="0.3">
      <c r="A4044">
        <v>5</v>
      </c>
      <c r="B4044">
        <v>27084</v>
      </c>
      <c r="C4044">
        <v>6</v>
      </c>
      <c r="D4044">
        <v>87000</v>
      </c>
      <c r="E4044" s="46">
        <v>45322</v>
      </c>
      <c r="F4044">
        <v>-891</v>
      </c>
      <c r="I4044" t="str">
        <f>INDEX(LedgerMapping[[#All],[Level 3]],MATCH(Actuals[[#This Row],[Sub Ledger]],LedgerMapping[[#All],[Sub Ledger]],0))</f>
        <v>Administration</v>
      </c>
      <c r="J4044" s="22">
        <f>YEAR(Actuals[[#This Row],[Date]])</f>
        <v>2024</v>
      </c>
      <c r="K4044" s="22">
        <f>MONTH(Actuals[[#This Row],[Date]])</f>
        <v>1</v>
      </c>
      <c r="L4044" s="12"/>
    </row>
    <row r="4045" spans="1:12" x14ac:dyDescent="0.3">
      <c r="A4045">
        <v>5</v>
      </c>
      <c r="B4045">
        <v>28236</v>
      </c>
      <c r="C4045">
        <v>6</v>
      </c>
      <c r="D4045">
        <v>87000</v>
      </c>
      <c r="E4045" s="46">
        <v>45354</v>
      </c>
      <c r="F4045">
        <v>-1053</v>
      </c>
      <c r="I4045" t="str">
        <f>INDEX(LedgerMapping[[#All],[Level 3]],MATCH(Actuals[[#This Row],[Sub Ledger]],LedgerMapping[[#All],[Sub Ledger]],0))</f>
        <v>Administration</v>
      </c>
      <c r="J4045" s="22">
        <f>YEAR(Actuals[[#This Row],[Date]])</f>
        <v>2024</v>
      </c>
      <c r="K4045" s="22">
        <f>MONTH(Actuals[[#This Row],[Date]])</f>
        <v>3</v>
      </c>
      <c r="L4045" s="12"/>
    </row>
    <row r="4046" spans="1:12" x14ac:dyDescent="0.3">
      <c r="A4046">
        <v>5</v>
      </c>
      <c r="B4046">
        <v>29390</v>
      </c>
      <c r="C4046">
        <v>6</v>
      </c>
      <c r="D4046">
        <v>87000</v>
      </c>
      <c r="E4046" s="46">
        <v>45384</v>
      </c>
      <c r="F4046">
        <v>-1053</v>
      </c>
      <c r="I4046" t="str">
        <f>INDEX(LedgerMapping[[#All],[Level 3]],MATCH(Actuals[[#This Row],[Sub Ledger]],LedgerMapping[[#All],[Sub Ledger]],0))</f>
        <v>Administration</v>
      </c>
      <c r="J4046" s="22">
        <f>YEAR(Actuals[[#This Row],[Date]])</f>
        <v>2024</v>
      </c>
      <c r="K4046" s="22">
        <f>MONTH(Actuals[[#This Row],[Date]])</f>
        <v>4</v>
      </c>
      <c r="L4046" s="12"/>
    </row>
    <row r="4047" spans="1:12" x14ac:dyDescent="0.3">
      <c r="A4047">
        <v>5</v>
      </c>
      <c r="B4047">
        <v>30516</v>
      </c>
      <c r="C4047">
        <v>6</v>
      </c>
      <c r="D4047">
        <v>87000</v>
      </c>
      <c r="E4047" s="46">
        <v>45415</v>
      </c>
      <c r="F4047">
        <v>-891</v>
      </c>
      <c r="I4047" t="str">
        <f>INDEX(LedgerMapping[[#All],[Level 3]],MATCH(Actuals[[#This Row],[Sub Ledger]],LedgerMapping[[#All],[Sub Ledger]],0))</f>
        <v>Administration</v>
      </c>
      <c r="J4047" s="22">
        <f>YEAR(Actuals[[#This Row],[Date]])</f>
        <v>2024</v>
      </c>
      <c r="K4047" s="22">
        <f>MONTH(Actuals[[#This Row],[Date]])</f>
        <v>5</v>
      </c>
      <c r="L4047" s="12"/>
    </row>
    <row r="4048" spans="1:12" x14ac:dyDescent="0.3">
      <c r="A4048">
        <v>5</v>
      </c>
      <c r="B4048">
        <v>31642</v>
      </c>
      <c r="C4048">
        <v>6</v>
      </c>
      <c r="D4048">
        <v>87000</v>
      </c>
      <c r="E4048" s="46">
        <v>45445</v>
      </c>
      <c r="F4048">
        <v>-1053</v>
      </c>
      <c r="I4048" t="str">
        <f>INDEX(LedgerMapping[[#All],[Level 3]],MATCH(Actuals[[#This Row],[Sub Ledger]],LedgerMapping[[#All],[Sub Ledger]],0))</f>
        <v>Administration</v>
      </c>
      <c r="J4048" s="22">
        <f>YEAR(Actuals[[#This Row],[Date]])</f>
        <v>2024</v>
      </c>
      <c r="K4048" s="22">
        <f>MONTH(Actuals[[#This Row],[Date]])</f>
        <v>6</v>
      </c>
      <c r="L4048" s="12"/>
    </row>
    <row r="4049" spans="1:12" x14ac:dyDescent="0.3">
      <c r="A4049">
        <v>5</v>
      </c>
      <c r="B4049">
        <v>32766</v>
      </c>
      <c r="C4049">
        <v>6</v>
      </c>
      <c r="D4049">
        <v>87000</v>
      </c>
      <c r="E4049" s="46">
        <v>45476</v>
      </c>
      <c r="F4049">
        <v>-1053</v>
      </c>
      <c r="I4049" t="str">
        <f>INDEX(LedgerMapping[[#All],[Level 3]],MATCH(Actuals[[#This Row],[Sub Ledger]],LedgerMapping[[#All],[Sub Ledger]],0))</f>
        <v>Administration</v>
      </c>
      <c r="J4049" s="22">
        <f>YEAR(Actuals[[#This Row],[Date]])</f>
        <v>2024</v>
      </c>
      <c r="K4049" s="22">
        <f>MONTH(Actuals[[#This Row],[Date]])</f>
        <v>7</v>
      </c>
      <c r="L4049" s="12"/>
    </row>
    <row r="4050" spans="1:12" x14ac:dyDescent="0.3">
      <c r="A4050">
        <v>5</v>
      </c>
      <c r="B4050">
        <v>33890</v>
      </c>
      <c r="C4050">
        <v>6</v>
      </c>
      <c r="D4050">
        <v>87000</v>
      </c>
      <c r="E4050" s="46">
        <v>45507</v>
      </c>
      <c r="F4050">
        <v>-1053</v>
      </c>
      <c r="I4050" t="str">
        <f>INDEX(LedgerMapping[[#All],[Level 3]],MATCH(Actuals[[#This Row],[Sub Ledger]],LedgerMapping[[#All],[Sub Ledger]],0))</f>
        <v>Administration</v>
      </c>
      <c r="J4050" s="22">
        <f>YEAR(Actuals[[#This Row],[Date]])</f>
        <v>2024</v>
      </c>
      <c r="K4050" s="22">
        <f>MONTH(Actuals[[#This Row],[Date]])</f>
        <v>8</v>
      </c>
      <c r="L4050" s="12"/>
    </row>
    <row r="4051" spans="1:12" x14ac:dyDescent="0.3">
      <c r="A4051">
        <v>5</v>
      </c>
      <c r="B4051">
        <v>35041</v>
      </c>
      <c r="C4051">
        <v>6</v>
      </c>
      <c r="D4051">
        <v>87000</v>
      </c>
      <c r="E4051" s="46">
        <v>45536</v>
      </c>
      <c r="F4051">
        <v>-891</v>
      </c>
      <c r="I4051" t="str">
        <f>INDEX(LedgerMapping[[#All],[Level 3]],MATCH(Actuals[[#This Row],[Sub Ledger]],LedgerMapping[[#All],[Sub Ledger]],0))</f>
        <v>Administration</v>
      </c>
      <c r="J4051" s="22">
        <f>YEAR(Actuals[[#This Row],[Date]])</f>
        <v>2024</v>
      </c>
      <c r="K4051" s="22">
        <f>MONTH(Actuals[[#This Row],[Date]])</f>
        <v>9</v>
      </c>
      <c r="L4051" s="12"/>
    </row>
    <row r="4052" spans="1:12" x14ac:dyDescent="0.3">
      <c r="A4052">
        <v>5</v>
      </c>
      <c r="B4052">
        <v>36191</v>
      </c>
      <c r="C4052">
        <v>6</v>
      </c>
      <c r="D4052">
        <v>87000</v>
      </c>
      <c r="E4052" s="46">
        <v>45567</v>
      </c>
      <c r="F4052">
        <v>-891</v>
      </c>
      <c r="I4052" t="str">
        <f>INDEX(LedgerMapping[[#All],[Level 3]],MATCH(Actuals[[#This Row],[Sub Ledger]],LedgerMapping[[#All],[Sub Ledger]],0))</f>
        <v>Administration</v>
      </c>
      <c r="J4052" s="22">
        <f>YEAR(Actuals[[#This Row],[Date]])</f>
        <v>2024</v>
      </c>
      <c r="K4052" s="22">
        <f>MONTH(Actuals[[#This Row],[Date]])</f>
        <v>10</v>
      </c>
      <c r="L4052" s="12"/>
    </row>
    <row r="4053" spans="1:12" x14ac:dyDescent="0.3">
      <c r="A4053">
        <v>5</v>
      </c>
      <c r="B4053">
        <v>37341</v>
      </c>
      <c r="C4053">
        <v>6</v>
      </c>
      <c r="D4053">
        <v>87000</v>
      </c>
      <c r="E4053" s="46">
        <v>45597</v>
      </c>
      <c r="F4053">
        <v>-1053</v>
      </c>
      <c r="I4053" t="str">
        <f>INDEX(LedgerMapping[[#All],[Level 3]],MATCH(Actuals[[#This Row],[Sub Ledger]],LedgerMapping[[#All],[Sub Ledger]],0))</f>
        <v>Administration</v>
      </c>
      <c r="J4053" s="22">
        <f>YEAR(Actuals[[#This Row],[Date]])</f>
        <v>2024</v>
      </c>
      <c r="K4053" s="22">
        <f>MONTH(Actuals[[#This Row],[Date]])</f>
        <v>11</v>
      </c>
      <c r="L4053" s="12"/>
    </row>
    <row r="4054" spans="1:12" x14ac:dyDescent="0.3">
      <c r="A4054">
        <v>5</v>
      </c>
      <c r="B4054">
        <v>38491</v>
      </c>
      <c r="C4054">
        <v>6</v>
      </c>
      <c r="D4054">
        <v>87000</v>
      </c>
      <c r="E4054" s="46">
        <v>45628</v>
      </c>
      <c r="F4054">
        <v>-1053</v>
      </c>
      <c r="I4054" t="str">
        <f>INDEX(LedgerMapping[[#All],[Level 3]],MATCH(Actuals[[#This Row],[Sub Ledger]],LedgerMapping[[#All],[Sub Ledger]],0))</f>
        <v>Administration</v>
      </c>
      <c r="J4054" s="22">
        <f>YEAR(Actuals[[#This Row],[Date]])</f>
        <v>2024</v>
      </c>
      <c r="K4054" s="22">
        <f>MONTH(Actuals[[#This Row],[Date]])</f>
        <v>12</v>
      </c>
      <c r="L4054" s="12"/>
    </row>
    <row r="4055" spans="1:12" x14ac:dyDescent="0.3">
      <c r="A4055">
        <v>5</v>
      </c>
      <c r="B4055">
        <v>432</v>
      </c>
      <c r="C4055">
        <v>6</v>
      </c>
      <c r="D4055">
        <v>90000</v>
      </c>
      <c r="E4055" s="46">
        <v>44562</v>
      </c>
      <c r="F4055">
        <v>-174</v>
      </c>
      <c r="I4055" t="str">
        <f>INDEX(LedgerMapping[[#All],[Level 3]],MATCH(Actuals[[#This Row],[Sub Ledger]],LedgerMapping[[#All],[Sub Ledger]],0))</f>
        <v>Interest</v>
      </c>
      <c r="J4055" s="22">
        <f>YEAR(Actuals[[#This Row],[Date]])</f>
        <v>2022</v>
      </c>
      <c r="K4055" s="22">
        <f>MONTH(Actuals[[#This Row],[Date]])</f>
        <v>1</v>
      </c>
      <c r="L4055" s="12"/>
    </row>
    <row r="4056" spans="1:12" x14ac:dyDescent="0.3">
      <c r="A4056">
        <v>5</v>
      </c>
      <c r="B4056">
        <v>1558</v>
      </c>
      <c r="C4056">
        <v>6</v>
      </c>
      <c r="D4056">
        <v>90000</v>
      </c>
      <c r="E4056" s="46">
        <v>44593</v>
      </c>
      <c r="F4056">
        <v>-171</v>
      </c>
      <c r="I4056" t="str">
        <f>INDEX(LedgerMapping[[#All],[Level 3]],MATCH(Actuals[[#This Row],[Sub Ledger]],LedgerMapping[[#All],[Sub Ledger]],0))</f>
        <v>Interest</v>
      </c>
      <c r="J4056" s="22">
        <f>YEAR(Actuals[[#This Row],[Date]])</f>
        <v>2022</v>
      </c>
      <c r="K4056" s="22">
        <f>MONTH(Actuals[[#This Row],[Date]])</f>
        <v>2</v>
      </c>
      <c r="L4056" s="12"/>
    </row>
    <row r="4057" spans="1:12" x14ac:dyDescent="0.3">
      <c r="A4057">
        <v>5</v>
      </c>
      <c r="B4057">
        <v>2676</v>
      </c>
      <c r="C4057">
        <v>6</v>
      </c>
      <c r="D4057">
        <v>90000</v>
      </c>
      <c r="E4057" s="46">
        <v>44624</v>
      </c>
      <c r="F4057">
        <v>-268</v>
      </c>
      <c r="I4057" t="str">
        <f>INDEX(LedgerMapping[[#All],[Level 3]],MATCH(Actuals[[#This Row],[Sub Ledger]],LedgerMapping[[#All],[Sub Ledger]],0))</f>
        <v>Interest</v>
      </c>
      <c r="J4057" s="22">
        <f>YEAR(Actuals[[#This Row],[Date]])</f>
        <v>2022</v>
      </c>
      <c r="K4057" s="22">
        <f>MONTH(Actuals[[#This Row],[Date]])</f>
        <v>3</v>
      </c>
      <c r="L4057" s="12"/>
    </row>
    <row r="4058" spans="1:12" x14ac:dyDescent="0.3">
      <c r="A4058">
        <v>5</v>
      </c>
      <c r="B4058">
        <v>3798</v>
      </c>
      <c r="C4058">
        <v>6</v>
      </c>
      <c r="D4058">
        <v>90000</v>
      </c>
      <c r="E4058" s="46">
        <v>44654</v>
      </c>
      <c r="F4058">
        <v>-278</v>
      </c>
      <c r="I4058" t="str">
        <f>INDEX(LedgerMapping[[#All],[Level 3]],MATCH(Actuals[[#This Row],[Sub Ledger]],LedgerMapping[[#All],[Sub Ledger]],0))</f>
        <v>Interest</v>
      </c>
      <c r="J4058" s="22">
        <f>YEAR(Actuals[[#This Row],[Date]])</f>
        <v>2022</v>
      </c>
      <c r="K4058" s="22">
        <f>MONTH(Actuals[[#This Row],[Date]])</f>
        <v>4</v>
      </c>
      <c r="L4058" s="12"/>
    </row>
    <row r="4059" spans="1:12" x14ac:dyDescent="0.3">
      <c r="A4059">
        <v>5</v>
      </c>
      <c r="B4059">
        <v>4922</v>
      </c>
      <c r="C4059">
        <v>6</v>
      </c>
      <c r="D4059">
        <v>90000</v>
      </c>
      <c r="E4059" s="46">
        <v>44685</v>
      </c>
      <c r="F4059">
        <v>-218</v>
      </c>
      <c r="I4059" t="str">
        <f>INDEX(LedgerMapping[[#All],[Level 3]],MATCH(Actuals[[#This Row],[Sub Ledger]],LedgerMapping[[#All],[Sub Ledger]],0))</f>
        <v>Interest</v>
      </c>
      <c r="J4059" s="22">
        <f>YEAR(Actuals[[#This Row],[Date]])</f>
        <v>2022</v>
      </c>
      <c r="K4059" s="22">
        <f>MONTH(Actuals[[#This Row],[Date]])</f>
        <v>5</v>
      </c>
      <c r="L4059" s="12"/>
    </row>
    <row r="4060" spans="1:12" x14ac:dyDescent="0.3">
      <c r="A4060">
        <v>5</v>
      </c>
      <c r="B4060">
        <v>6046</v>
      </c>
      <c r="C4060">
        <v>6</v>
      </c>
      <c r="D4060">
        <v>90000</v>
      </c>
      <c r="E4060" s="46">
        <v>44715</v>
      </c>
      <c r="F4060">
        <v>-214</v>
      </c>
      <c r="I4060" t="str">
        <f>INDEX(LedgerMapping[[#All],[Level 3]],MATCH(Actuals[[#This Row],[Sub Ledger]],LedgerMapping[[#All],[Sub Ledger]],0))</f>
        <v>Interest</v>
      </c>
      <c r="J4060" s="22">
        <f>YEAR(Actuals[[#This Row],[Date]])</f>
        <v>2022</v>
      </c>
      <c r="K4060" s="22">
        <f>MONTH(Actuals[[#This Row],[Date]])</f>
        <v>6</v>
      </c>
      <c r="L4060" s="12"/>
    </row>
    <row r="4061" spans="1:12" x14ac:dyDescent="0.3">
      <c r="A4061">
        <v>5</v>
      </c>
      <c r="B4061">
        <v>7168</v>
      </c>
      <c r="C4061">
        <v>6</v>
      </c>
      <c r="D4061">
        <v>90000</v>
      </c>
      <c r="E4061" s="46">
        <v>44746</v>
      </c>
      <c r="F4061">
        <v>-203</v>
      </c>
      <c r="I4061" t="str">
        <f>INDEX(LedgerMapping[[#All],[Level 3]],MATCH(Actuals[[#This Row],[Sub Ledger]],LedgerMapping[[#All],[Sub Ledger]],0))</f>
        <v>Interest</v>
      </c>
      <c r="J4061" s="22">
        <f>YEAR(Actuals[[#This Row],[Date]])</f>
        <v>2022</v>
      </c>
      <c r="K4061" s="22">
        <f>MONTH(Actuals[[#This Row],[Date]])</f>
        <v>7</v>
      </c>
      <c r="L4061" s="12"/>
    </row>
    <row r="4062" spans="1:12" x14ac:dyDescent="0.3">
      <c r="A4062">
        <v>5</v>
      </c>
      <c r="B4062">
        <v>8290</v>
      </c>
      <c r="C4062">
        <v>6</v>
      </c>
      <c r="D4062">
        <v>90000</v>
      </c>
      <c r="E4062" s="46">
        <v>44777</v>
      </c>
      <c r="F4062">
        <v>-174</v>
      </c>
      <c r="I4062" t="str">
        <f>INDEX(LedgerMapping[[#All],[Level 3]],MATCH(Actuals[[#This Row],[Sub Ledger]],LedgerMapping[[#All],[Sub Ledger]],0))</f>
        <v>Interest</v>
      </c>
      <c r="J4062" s="22">
        <f>YEAR(Actuals[[#This Row],[Date]])</f>
        <v>2022</v>
      </c>
      <c r="K4062" s="22">
        <f>MONTH(Actuals[[#This Row],[Date]])</f>
        <v>8</v>
      </c>
      <c r="L4062" s="12"/>
    </row>
    <row r="4063" spans="1:12" x14ac:dyDescent="0.3">
      <c r="A4063">
        <v>5</v>
      </c>
      <c r="B4063">
        <v>9408</v>
      </c>
      <c r="C4063">
        <v>6</v>
      </c>
      <c r="D4063">
        <v>90000</v>
      </c>
      <c r="E4063" s="46">
        <v>44805</v>
      </c>
      <c r="F4063">
        <v>-252</v>
      </c>
      <c r="I4063" t="str">
        <f>INDEX(LedgerMapping[[#All],[Level 3]],MATCH(Actuals[[#This Row],[Sub Ledger]],LedgerMapping[[#All],[Sub Ledger]],0))</f>
        <v>Interest</v>
      </c>
      <c r="J4063" s="22">
        <f>YEAR(Actuals[[#This Row],[Date]])</f>
        <v>2022</v>
      </c>
      <c r="K4063" s="22">
        <f>MONTH(Actuals[[#This Row],[Date]])</f>
        <v>9</v>
      </c>
      <c r="L4063" s="12"/>
    </row>
    <row r="4064" spans="1:12" x14ac:dyDescent="0.3">
      <c r="A4064">
        <v>5</v>
      </c>
      <c r="B4064">
        <v>10524</v>
      </c>
      <c r="C4064">
        <v>6</v>
      </c>
      <c r="D4064">
        <v>90000</v>
      </c>
      <c r="E4064" s="46">
        <v>44836</v>
      </c>
      <c r="F4064">
        <v>-184</v>
      </c>
      <c r="I4064" t="str">
        <f>INDEX(LedgerMapping[[#All],[Level 3]],MATCH(Actuals[[#This Row],[Sub Ledger]],LedgerMapping[[#All],[Sub Ledger]],0))</f>
        <v>Interest</v>
      </c>
      <c r="J4064" s="22">
        <f>YEAR(Actuals[[#This Row],[Date]])</f>
        <v>2022</v>
      </c>
      <c r="K4064" s="22">
        <f>MONTH(Actuals[[#This Row],[Date]])</f>
        <v>10</v>
      </c>
      <c r="L4064" s="12"/>
    </row>
    <row r="4065" spans="1:12" x14ac:dyDescent="0.3">
      <c r="A4065">
        <v>5</v>
      </c>
      <c r="B4065">
        <v>11648</v>
      </c>
      <c r="C4065">
        <v>6</v>
      </c>
      <c r="D4065">
        <v>90000</v>
      </c>
      <c r="E4065" s="46">
        <v>44866</v>
      </c>
      <c r="F4065">
        <v>-247</v>
      </c>
      <c r="I4065" t="str">
        <f>INDEX(LedgerMapping[[#All],[Level 3]],MATCH(Actuals[[#This Row],[Sub Ledger]],LedgerMapping[[#All],[Sub Ledger]],0))</f>
        <v>Interest</v>
      </c>
      <c r="J4065" s="22">
        <f>YEAR(Actuals[[#This Row],[Date]])</f>
        <v>2022</v>
      </c>
      <c r="K4065" s="22">
        <f>MONTH(Actuals[[#This Row],[Date]])</f>
        <v>11</v>
      </c>
      <c r="L4065" s="12"/>
    </row>
    <row r="4066" spans="1:12" x14ac:dyDescent="0.3">
      <c r="A4066">
        <v>5</v>
      </c>
      <c r="B4066">
        <v>12776</v>
      </c>
      <c r="C4066">
        <v>6</v>
      </c>
      <c r="D4066">
        <v>90000</v>
      </c>
      <c r="E4066" s="46">
        <v>44897</v>
      </c>
      <c r="F4066">
        <v>-162</v>
      </c>
      <c r="I4066" t="str">
        <f>INDEX(LedgerMapping[[#All],[Level 3]],MATCH(Actuals[[#This Row],[Sub Ledger]],LedgerMapping[[#All],[Sub Ledger]],0))</f>
        <v>Interest</v>
      </c>
      <c r="J4066" s="22">
        <f>YEAR(Actuals[[#This Row],[Date]])</f>
        <v>2022</v>
      </c>
      <c r="K4066" s="22">
        <f>MONTH(Actuals[[#This Row],[Date]])</f>
        <v>12</v>
      </c>
      <c r="L4066" s="12"/>
    </row>
    <row r="4067" spans="1:12" x14ac:dyDescent="0.3">
      <c r="A4067">
        <v>5</v>
      </c>
      <c r="B4067">
        <v>13764</v>
      </c>
      <c r="C4067">
        <v>6</v>
      </c>
      <c r="D4067">
        <v>90000</v>
      </c>
      <c r="E4067" s="46">
        <v>44927</v>
      </c>
      <c r="F4067">
        <v>-194</v>
      </c>
      <c r="I4067" t="str">
        <f>INDEX(LedgerMapping[[#All],[Level 3]],MATCH(Actuals[[#This Row],[Sub Ledger]],LedgerMapping[[#All],[Sub Ledger]],0))</f>
        <v>Interest</v>
      </c>
      <c r="J4067" s="22">
        <f>YEAR(Actuals[[#This Row],[Date]])</f>
        <v>2023</v>
      </c>
      <c r="K4067" s="22">
        <f>MONTH(Actuals[[#This Row],[Date]])</f>
        <v>1</v>
      </c>
      <c r="L4067" s="12"/>
    </row>
    <row r="4068" spans="1:12" x14ac:dyDescent="0.3">
      <c r="A4068">
        <v>5</v>
      </c>
      <c r="B4068">
        <v>14774</v>
      </c>
      <c r="C4068">
        <v>6</v>
      </c>
      <c r="D4068">
        <v>90000</v>
      </c>
      <c r="E4068" s="46">
        <v>44958</v>
      </c>
      <c r="F4068">
        <v>-204</v>
      </c>
      <c r="I4068" t="str">
        <f>INDEX(LedgerMapping[[#All],[Level 3]],MATCH(Actuals[[#This Row],[Sub Ledger]],LedgerMapping[[#All],[Sub Ledger]],0))</f>
        <v>Interest</v>
      </c>
      <c r="J4068" s="22">
        <f>YEAR(Actuals[[#This Row],[Date]])</f>
        <v>2023</v>
      </c>
      <c r="K4068" s="22">
        <f>MONTH(Actuals[[#This Row],[Date]])</f>
        <v>2</v>
      </c>
      <c r="L4068" s="12"/>
    </row>
    <row r="4069" spans="1:12" x14ac:dyDescent="0.3">
      <c r="A4069">
        <v>5</v>
      </c>
      <c r="B4069">
        <v>15754</v>
      </c>
      <c r="C4069">
        <v>6</v>
      </c>
      <c r="D4069">
        <v>90000</v>
      </c>
      <c r="E4069" s="46">
        <v>44988</v>
      </c>
      <c r="F4069">
        <v>-286</v>
      </c>
      <c r="I4069" t="str">
        <f>INDEX(LedgerMapping[[#All],[Level 3]],MATCH(Actuals[[#This Row],[Sub Ledger]],LedgerMapping[[#All],[Sub Ledger]],0))</f>
        <v>Interest</v>
      </c>
      <c r="J4069" s="22">
        <f>YEAR(Actuals[[#This Row],[Date]])</f>
        <v>2023</v>
      </c>
      <c r="K4069" s="22">
        <f>MONTH(Actuals[[#This Row],[Date]])</f>
        <v>3</v>
      </c>
      <c r="L4069" s="12"/>
    </row>
    <row r="4070" spans="1:12" x14ac:dyDescent="0.3">
      <c r="A4070">
        <v>5</v>
      </c>
      <c r="B4070">
        <v>16786</v>
      </c>
      <c r="C4070">
        <v>6</v>
      </c>
      <c r="D4070">
        <v>90000</v>
      </c>
      <c r="E4070" s="46">
        <v>45018</v>
      </c>
      <c r="F4070">
        <v>-327</v>
      </c>
      <c r="I4070" t="str">
        <f>INDEX(LedgerMapping[[#All],[Level 3]],MATCH(Actuals[[#This Row],[Sub Ledger]],LedgerMapping[[#All],[Sub Ledger]],0))</f>
        <v>Interest</v>
      </c>
      <c r="J4070" s="22">
        <f>YEAR(Actuals[[#This Row],[Date]])</f>
        <v>2023</v>
      </c>
      <c r="K4070" s="22">
        <f>MONTH(Actuals[[#This Row],[Date]])</f>
        <v>4</v>
      </c>
      <c r="L4070" s="12"/>
    </row>
    <row r="4071" spans="1:12" x14ac:dyDescent="0.3">
      <c r="A4071">
        <v>5</v>
      </c>
      <c r="B4071">
        <v>17817</v>
      </c>
      <c r="C4071">
        <v>6</v>
      </c>
      <c r="D4071">
        <v>90000</v>
      </c>
      <c r="E4071" s="46">
        <v>45049</v>
      </c>
      <c r="F4071">
        <v>-288</v>
      </c>
      <c r="I4071" t="str">
        <f>INDEX(LedgerMapping[[#All],[Level 3]],MATCH(Actuals[[#This Row],[Sub Ledger]],LedgerMapping[[#All],[Sub Ledger]],0))</f>
        <v>Interest</v>
      </c>
      <c r="J4071" s="22">
        <f>YEAR(Actuals[[#This Row],[Date]])</f>
        <v>2023</v>
      </c>
      <c r="K4071" s="22">
        <f>MONTH(Actuals[[#This Row],[Date]])</f>
        <v>5</v>
      </c>
      <c r="L4071" s="12"/>
    </row>
    <row r="4072" spans="1:12" x14ac:dyDescent="0.3">
      <c r="A4072">
        <v>5</v>
      </c>
      <c r="B4072">
        <v>18821</v>
      </c>
      <c r="C4072">
        <v>6</v>
      </c>
      <c r="D4072">
        <v>90000</v>
      </c>
      <c r="E4072" s="46">
        <v>45079</v>
      </c>
      <c r="F4072">
        <v>-330</v>
      </c>
      <c r="I4072" t="str">
        <f>INDEX(LedgerMapping[[#All],[Level 3]],MATCH(Actuals[[#This Row],[Sub Ledger]],LedgerMapping[[#All],[Sub Ledger]],0))</f>
        <v>Interest</v>
      </c>
      <c r="J4072" s="22">
        <f>YEAR(Actuals[[#This Row],[Date]])</f>
        <v>2023</v>
      </c>
      <c r="K4072" s="22">
        <f>MONTH(Actuals[[#This Row],[Date]])</f>
        <v>6</v>
      </c>
      <c r="L4072" s="12"/>
    </row>
    <row r="4073" spans="1:12" x14ac:dyDescent="0.3">
      <c r="A4073">
        <v>5</v>
      </c>
      <c r="B4073">
        <v>19849</v>
      </c>
      <c r="C4073">
        <v>6</v>
      </c>
      <c r="D4073">
        <v>90000</v>
      </c>
      <c r="E4073" s="46">
        <v>45110</v>
      </c>
      <c r="F4073">
        <v>-235</v>
      </c>
      <c r="I4073" t="str">
        <f>INDEX(LedgerMapping[[#All],[Level 3]],MATCH(Actuals[[#This Row],[Sub Ledger]],LedgerMapping[[#All],[Sub Ledger]],0))</f>
        <v>Interest</v>
      </c>
      <c r="J4073" s="22">
        <f>YEAR(Actuals[[#This Row],[Date]])</f>
        <v>2023</v>
      </c>
      <c r="K4073" s="22">
        <f>MONTH(Actuals[[#This Row],[Date]])</f>
        <v>7</v>
      </c>
      <c r="L4073" s="12"/>
    </row>
    <row r="4074" spans="1:12" x14ac:dyDescent="0.3">
      <c r="A4074">
        <v>5</v>
      </c>
      <c r="B4074">
        <v>20879</v>
      </c>
      <c r="C4074">
        <v>6</v>
      </c>
      <c r="D4074">
        <v>90000</v>
      </c>
      <c r="E4074" s="46">
        <v>45141</v>
      </c>
      <c r="F4074">
        <v>-321</v>
      </c>
      <c r="I4074" t="str">
        <f>INDEX(LedgerMapping[[#All],[Level 3]],MATCH(Actuals[[#This Row],[Sub Ledger]],LedgerMapping[[#All],[Sub Ledger]],0))</f>
        <v>Interest</v>
      </c>
      <c r="J4074" s="22">
        <f>YEAR(Actuals[[#This Row],[Date]])</f>
        <v>2023</v>
      </c>
      <c r="K4074" s="22">
        <f>MONTH(Actuals[[#This Row],[Date]])</f>
        <v>8</v>
      </c>
      <c r="L4074" s="12"/>
    </row>
    <row r="4075" spans="1:12" x14ac:dyDescent="0.3">
      <c r="A4075">
        <v>5</v>
      </c>
      <c r="B4075">
        <v>21880</v>
      </c>
      <c r="C4075">
        <v>6</v>
      </c>
      <c r="D4075">
        <v>90000</v>
      </c>
      <c r="E4075" s="46">
        <v>45169</v>
      </c>
      <c r="F4075">
        <v>-211</v>
      </c>
      <c r="I4075" t="str">
        <f>INDEX(LedgerMapping[[#All],[Level 3]],MATCH(Actuals[[#This Row],[Sub Ledger]],LedgerMapping[[#All],[Sub Ledger]],0))</f>
        <v>Interest</v>
      </c>
      <c r="J4075" s="22">
        <f>YEAR(Actuals[[#This Row],[Date]])</f>
        <v>2023</v>
      </c>
      <c r="K4075" s="22">
        <f>MONTH(Actuals[[#This Row],[Date]])</f>
        <v>8</v>
      </c>
      <c r="L4075" s="12"/>
    </row>
    <row r="4076" spans="1:12" x14ac:dyDescent="0.3">
      <c r="A4076">
        <v>5</v>
      </c>
      <c r="B4076">
        <v>22857</v>
      </c>
      <c r="C4076">
        <v>6</v>
      </c>
      <c r="D4076">
        <v>90000</v>
      </c>
      <c r="E4076" s="46">
        <v>45200</v>
      </c>
      <c r="F4076">
        <v>-216</v>
      </c>
      <c r="I4076" t="str">
        <f>INDEX(LedgerMapping[[#All],[Level 3]],MATCH(Actuals[[#This Row],[Sub Ledger]],LedgerMapping[[#All],[Sub Ledger]],0))</f>
        <v>Interest</v>
      </c>
      <c r="J4076" s="22">
        <f>YEAR(Actuals[[#This Row],[Date]])</f>
        <v>2023</v>
      </c>
      <c r="K4076" s="22">
        <f>MONTH(Actuals[[#This Row],[Date]])</f>
        <v>10</v>
      </c>
      <c r="L4076" s="12"/>
    </row>
    <row r="4077" spans="1:12" x14ac:dyDescent="0.3">
      <c r="A4077">
        <v>5</v>
      </c>
      <c r="B4077">
        <v>23862</v>
      </c>
      <c r="C4077">
        <v>6</v>
      </c>
      <c r="D4077">
        <v>90000</v>
      </c>
      <c r="E4077" s="46">
        <v>45230</v>
      </c>
      <c r="F4077">
        <v>-286</v>
      </c>
      <c r="I4077" t="str">
        <f>INDEX(LedgerMapping[[#All],[Level 3]],MATCH(Actuals[[#This Row],[Sub Ledger]],LedgerMapping[[#All],[Sub Ledger]],0))</f>
        <v>Interest</v>
      </c>
      <c r="J4077" s="22">
        <f>YEAR(Actuals[[#This Row],[Date]])</f>
        <v>2023</v>
      </c>
      <c r="K4077" s="22">
        <f>MONTH(Actuals[[#This Row],[Date]])</f>
        <v>10</v>
      </c>
      <c r="L4077" s="12"/>
    </row>
    <row r="4078" spans="1:12" x14ac:dyDescent="0.3">
      <c r="A4078">
        <v>5</v>
      </c>
      <c r="B4078">
        <v>24891</v>
      </c>
      <c r="C4078">
        <v>6</v>
      </c>
      <c r="D4078">
        <v>90000</v>
      </c>
      <c r="E4078" s="46">
        <v>45261</v>
      </c>
      <c r="F4078">
        <v>-251</v>
      </c>
      <c r="I4078" t="str">
        <f>INDEX(LedgerMapping[[#All],[Level 3]],MATCH(Actuals[[#This Row],[Sub Ledger]],LedgerMapping[[#All],[Sub Ledger]],0))</f>
        <v>Interest</v>
      </c>
      <c r="J4078" s="22">
        <f>YEAR(Actuals[[#This Row],[Date]])</f>
        <v>2023</v>
      </c>
      <c r="K4078" s="22">
        <f>MONTH(Actuals[[#This Row],[Date]])</f>
        <v>12</v>
      </c>
      <c r="L4078" s="12"/>
    </row>
    <row r="4079" spans="1:12" x14ac:dyDescent="0.3">
      <c r="A4079">
        <v>5</v>
      </c>
      <c r="B4079">
        <v>25955</v>
      </c>
      <c r="C4079">
        <v>6</v>
      </c>
      <c r="D4079">
        <v>90000</v>
      </c>
      <c r="E4079" s="46">
        <v>45291</v>
      </c>
      <c r="F4079">
        <v>-399</v>
      </c>
      <c r="I4079" t="str">
        <f>INDEX(LedgerMapping[[#All],[Level 3]],MATCH(Actuals[[#This Row],[Sub Ledger]],LedgerMapping[[#All],[Sub Ledger]],0))</f>
        <v>Interest</v>
      </c>
      <c r="J4079" s="22">
        <f>YEAR(Actuals[[#This Row],[Date]])</f>
        <v>2023</v>
      </c>
      <c r="K4079" s="22">
        <f>MONTH(Actuals[[#This Row],[Date]])</f>
        <v>12</v>
      </c>
      <c r="L4079" s="12"/>
    </row>
    <row r="4080" spans="1:12" x14ac:dyDescent="0.3">
      <c r="A4080">
        <v>5</v>
      </c>
      <c r="B4080">
        <v>27086</v>
      </c>
      <c r="C4080">
        <v>6</v>
      </c>
      <c r="D4080">
        <v>90000</v>
      </c>
      <c r="E4080" s="46">
        <v>45322</v>
      </c>
      <c r="F4080">
        <v>-270</v>
      </c>
      <c r="I4080" t="str">
        <f>INDEX(LedgerMapping[[#All],[Level 3]],MATCH(Actuals[[#This Row],[Sub Ledger]],LedgerMapping[[#All],[Sub Ledger]],0))</f>
        <v>Interest</v>
      </c>
      <c r="J4080" s="22">
        <f>YEAR(Actuals[[#This Row],[Date]])</f>
        <v>2024</v>
      </c>
      <c r="K4080" s="22">
        <f>MONTH(Actuals[[#This Row],[Date]])</f>
        <v>1</v>
      </c>
      <c r="L4080" s="12"/>
    </row>
    <row r="4081" spans="1:12" x14ac:dyDescent="0.3">
      <c r="A4081">
        <v>5</v>
      </c>
      <c r="B4081">
        <v>28238</v>
      </c>
      <c r="C4081">
        <v>6</v>
      </c>
      <c r="D4081">
        <v>90000</v>
      </c>
      <c r="E4081" s="46">
        <v>45354</v>
      </c>
      <c r="F4081">
        <v>-366</v>
      </c>
      <c r="I4081" t="str">
        <f>INDEX(LedgerMapping[[#All],[Level 3]],MATCH(Actuals[[#This Row],[Sub Ledger]],LedgerMapping[[#All],[Sub Ledger]],0))</f>
        <v>Interest</v>
      </c>
      <c r="J4081" s="22">
        <f>YEAR(Actuals[[#This Row],[Date]])</f>
        <v>2024</v>
      </c>
      <c r="K4081" s="22">
        <f>MONTH(Actuals[[#This Row],[Date]])</f>
        <v>3</v>
      </c>
      <c r="L4081" s="12"/>
    </row>
    <row r="4082" spans="1:12" x14ac:dyDescent="0.3">
      <c r="A4082">
        <v>5</v>
      </c>
      <c r="B4082">
        <v>29392</v>
      </c>
      <c r="C4082">
        <v>6</v>
      </c>
      <c r="D4082">
        <v>90000</v>
      </c>
      <c r="E4082" s="46">
        <v>45384</v>
      </c>
      <c r="F4082">
        <v>-315</v>
      </c>
      <c r="I4082" t="str">
        <f>INDEX(LedgerMapping[[#All],[Level 3]],MATCH(Actuals[[#This Row],[Sub Ledger]],LedgerMapping[[#All],[Sub Ledger]],0))</f>
        <v>Interest</v>
      </c>
      <c r="J4082" s="22">
        <f>YEAR(Actuals[[#This Row],[Date]])</f>
        <v>2024</v>
      </c>
      <c r="K4082" s="22">
        <f>MONTH(Actuals[[#This Row],[Date]])</f>
        <v>4</v>
      </c>
      <c r="L4082" s="12"/>
    </row>
    <row r="4083" spans="1:12" x14ac:dyDescent="0.3">
      <c r="A4083">
        <v>5</v>
      </c>
      <c r="B4083">
        <v>30518</v>
      </c>
      <c r="C4083">
        <v>6</v>
      </c>
      <c r="D4083">
        <v>90000</v>
      </c>
      <c r="E4083" s="46">
        <v>45415</v>
      </c>
      <c r="F4083">
        <v>-353</v>
      </c>
      <c r="I4083" t="str">
        <f>INDEX(LedgerMapping[[#All],[Level 3]],MATCH(Actuals[[#This Row],[Sub Ledger]],LedgerMapping[[#All],[Sub Ledger]],0))</f>
        <v>Interest</v>
      </c>
      <c r="J4083" s="22">
        <f>YEAR(Actuals[[#This Row],[Date]])</f>
        <v>2024</v>
      </c>
      <c r="K4083" s="22">
        <f>MONTH(Actuals[[#This Row],[Date]])</f>
        <v>5</v>
      </c>
      <c r="L4083" s="12"/>
    </row>
    <row r="4084" spans="1:12" x14ac:dyDescent="0.3">
      <c r="A4084">
        <v>5</v>
      </c>
      <c r="B4084">
        <v>31644</v>
      </c>
      <c r="C4084">
        <v>6</v>
      </c>
      <c r="D4084">
        <v>90000</v>
      </c>
      <c r="E4084" s="46">
        <v>45445</v>
      </c>
      <c r="F4084">
        <v>-386</v>
      </c>
      <c r="I4084" t="str">
        <f>INDEX(LedgerMapping[[#All],[Level 3]],MATCH(Actuals[[#This Row],[Sub Ledger]],LedgerMapping[[#All],[Sub Ledger]],0))</f>
        <v>Interest</v>
      </c>
      <c r="J4084" s="22">
        <f>YEAR(Actuals[[#This Row],[Date]])</f>
        <v>2024</v>
      </c>
      <c r="K4084" s="22">
        <f>MONTH(Actuals[[#This Row],[Date]])</f>
        <v>6</v>
      </c>
      <c r="L4084" s="12"/>
    </row>
    <row r="4085" spans="1:12" x14ac:dyDescent="0.3">
      <c r="A4085">
        <v>5</v>
      </c>
      <c r="B4085">
        <v>32768</v>
      </c>
      <c r="C4085">
        <v>6</v>
      </c>
      <c r="D4085">
        <v>90000</v>
      </c>
      <c r="E4085" s="46">
        <v>45476</v>
      </c>
      <c r="F4085">
        <v>-417</v>
      </c>
      <c r="I4085" t="str">
        <f>INDEX(LedgerMapping[[#All],[Level 3]],MATCH(Actuals[[#This Row],[Sub Ledger]],LedgerMapping[[#All],[Sub Ledger]],0))</f>
        <v>Interest</v>
      </c>
      <c r="J4085" s="22">
        <f>YEAR(Actuals[[#This Row],[Date]])</f>
        <v>2024</v>
      </c>
      <c r="K4085" s="22">
        <f>MONTH(Actuals[[#This Row],[Date]])</f>
        <v>7</v>
      </c>
      <c r="L4085" s="12"/>
    </row>
    <row r="4086" spans="1:12" x14ac:dyDescent="0.3">
      <c r="A4086">
        <v>5</v>
      </c>
      <c r="B4086">
        <v>33892</v>
      </c>
      <c r="C4086">
        <v>6</v>
      </c>
      <c r="D4086">
        <v>90000</v>
      </c>
      <c r="E4086" s="46">
        <v>45507</v>
      </c>
      <c r="F4086">
        <v>-397</v>
      </c>
      <c r="I4086" t="str">
        <f>INDEX(LedgerMapping[[#All],[Level 3]],MATCH(Actuals[[#This Row],[Sub Ledger]],LedgerMapping[[#All],[Sub Ledger]],0))</f>
        <v>Interest</v>
      </c>
      <c r="J4086" s="22">
        <f>YEAR(Actuals[[#This Row],[Date]])</f>
        <v>2024</v>
      </c>
      <c r="K4086" s="22">
        <f>MONTH(Actuals[[#This Row],[Date]])</f>
        <v>8</v>
      </c>
      <c r="L4086" s="12"/>
    </row>
    <row r="4087" spans="1:12" x14ac:dyDescent="0.3">
      <c r="A4087">
        <v>5</v>
      </c>
      <c r="B4087">
        <v>35043</v>
      </c>
      <c r="C4087">
        <v>6</v>
      </c>
      <c r="D4087">
        <v>90000</v>
      </c>
      <c r="E4087" s="46">
        <v>45536</v>
      </c>
      <c r="F4087">
        <v>-270</v>
      </c>
      <c r="I4087" t="str">
        <f>INDEX(LedgerMapping[[#All],[Level 3]],MATCH(Actuals[[#This Row],[Sub Ledger]],LedgerMapping[[#All],[Sub Ledger]],0))</f>
        <v>Interest</v>
      </c>
      <c r="J4087" s="22">
        <f>YEAR(Actuals[[#This Row],[Date]])</f>
        <v>2024</v>
      </c>
      <c r="K4087" s="22">
        <f>MONTH(Actuals[[#This Row],[Date]])</f>
        <v>9</v>
      </c>
      <c r="L4087" s="12"/>
    </row>
    <row r="4088" spans="1:12" x14ac:dyDescent="0.3">
      <c r="A4088">
        <v>5</v>
      </c>
      <c r="B4088">
        <v>36193</v>
      </c>
      <c r="C4088">
        <v>6</v>
      </c>
      <c r="D4088">
        <v>90000</v>
      </c>
      <c r="E4088" s="46">
        <v>45567</v>
      </c>
      <c r="F4088">
        <v>-290</v>
      </c>
      <c r="I4088" t="str">
        <f>INDEX(LedgerMapping[[#All],[Level 3]],MATCH(Actuals[[#This Row],[Sub Ledger]],LedgerMapping[[#All],[Sub Ledger]],0))</f>
        <v>Interest</v>
      </c>
      <c r="J4088" s="22">
        <f>YEAR(Actuals[[#This Row],[Date]])</f>
        <v>2024</v>
      </c>
      <c r="K4088" s="22">
        <f>MONTH(Actuals[[#This Row],[Date]])</f>
        <v>10</v>
      </c>
      <c r="L4088" s="12"/>
    </row>
    <row r="4089" spans="1:12" x14ac:dyDescent="0.3">
      <c r="A4089">
        <v>5</v>
      </c>
      <c r="B4089">
        <v>37343</v>
      </c>
      <c r="C4089">
        <v>6</v>
      </c>
      <c r="D4089">
        <v>90000</v>
      </c>
      <c r="E4089" s="46">
        <v>45597</v>
      </c>
      <c r="F4089">
        <v>-347</v>
      </c>
      <c r="I4089" t="str">
        <f>INDEX(LedgerMapping[[#All],[Level 3]],MATCH(Actuals[[#This Row],[Sub Ledger]],LedgerMapping[[#All],[Sub Ledger]],0))</f>
        <v>Interest</v>
      </c>
      <c r="J4089" s="22">
        <f>YEAR(Actuals[[#This Row],[Date]])</f>
        <v>2024</v>
      </c>
      <c r="K4089" s="22">
        <f>MONTH(Actuals[[#This Row],[Date]])</f>
        <v>11</v>
      </c>
      <c r="L4089" s="12"/>
    </row>
    <row r="4090" spans="1:12" x14ac:dyDescent="0.3">
      <c r="A4090">
        <v>5</v>
      </c>
      <c r="B4090">
        <v>38493</v>
      </c>
      <c r="C4090">
        <v>6</v>
      </c>
      <c r="D4090">
        <v>90000</v>
      </c>
      <c r="E4090" s="46">
        <v>45628</v>
      </c>
      <c r="F4090">
        <v>-432</v>
      </c>
      <c r="I4090" t="str">
        <f>INDEX(LedgerMapping[[#All],[Level 3]],MATCH(Actuals[[#This Row],[Sub Ledger]],LedgerMapping[[#All],[Sub Ledger]],0))</f>
        <v>Interest</v>
      </c>
      <c r="J4090" s="22">
        <f>YEAR(Actuals[[#This Row],[Date]])</f>
        <v>2024</v>
      </c>
      <c r="K4090" s="22">
        <f>MONTH(Actuals[[#This Row],[Date]])</f>
        <v>12</v>
      </c>
      <c r="L4090" s="12"/>
    </row>
    <row r="4091" spans="1:12" x14ac:dyDescent="0.3">
      <c r="A4091">
        <v>5</v>
      </c>
      <c r="B4091">
        <v>435</v>
      </c>
      <c r="C4091">
        <v>6</v>
      </c>
      <c r="D4091">
        <v>94000</v>
      </c>
      <c r="E4091" s="46">
        <v>44562</v>
      </c>
      <c r="F4091">
        <v>-4254</v>
      </c>
      <c r="I4091" t="str">
        <f>INDEX(LedgerMapping[[#All],[Level 3]],MATCH(Actuals[[#This Row],[Sub Ledger]],LedgerMapping[[#All],[Sub Ledger]],0))</f>
        <v>Tax</v>
      </c>
      <c r="J4091" s="22">
        <f>YEAR(Actuals[[#This Row],[Date]])</f>
        <v>2022</v>
      </c>
      <c r="K4091" s="22">
        <f>MONTH(Actuals[[#This Row],[Date]])</f>
        <v>1</v>
      </c>
      <c r="L4091" s="12"/>
    </row>
    <row r="4092" spans="1:12" x14ac:dyDescent="0.3">
      <c r="A4092">
        <v>5</v>
      </c>
      <c r="B4092">
        <v>1561</v>
      </c>
      <c r="C4092">
        <v>6</v>
      </c>
      <c r="D4092">
        <v>94000</v>
      </c>
      <c r="E4092" s="46">
        <v>44593</v>
      </c>
      <c r="F4092">
        <v>-29118</v>
      </c>
      <c r="I4092" t="str">
        <f>INDEX(LedgerMapping[[#All],[Level 3]],MATCH(Actuals[[#This Row],[Sub Ledger]],LedgerMapping[[#All],[Sub Ledger]],0))</f>
        <v>Tax</v>
      </c>
      <c r="J4092" s="22">
        <f>YEAR(Actuals[[#This Row],[Date]])</f>
        <v>2022</v>
      </c>
      <c r="K4092" s="22">
        <f>MONTH(Actuals[[#This Row],[Date]])</f>
        <v>2</v>
      </c>
      <c r="L4092" s="12"/>
    </row>
    <row r="4093" spans="1:12" x14ac:dyDescent="0.3">
      <c r="A4093">
        <v>5</v>
      </c>
      <c r="B4093">
        <v>2679</v>
      </c>
      <c r="C4093">
        <v>6</v>
      </c>
      <c r="D4093">
        <v>94000</v>
      </c>
      <c r="E4093" s="46">
        <v>44624</v>
      </c>
      <c r="F4093">
        <v>-13986</v>
      </c>
      <c r="I4093" t="str">
        <f>INDEX(LedgerMapping[[#All],[Level 3]],MATCH(Actuals[[#This Row],[Sub Ledger]],LedgerMapping[[#All],[Sub Ledger]],0))</f>
        <v>Tax</v>
      </c>
      <c r="J4093" s="22">
        <f>YEAR(Actuals[[#This Row],[Date]])</f>
        <v>2022</v>
      </c>
      <c r="K4093" s="22">
        <f>MONTH(Actuals[[#This Row],[Date]])</f>
        <v>3</v>
      </c>
      <c r="L4093" s="12"/>
    </row>
    <row r="4094" spans="1:12" x14ac:dyDescent="0.3">
      <c r="A4094">
        <v>5</v>
      </c>
      <c r="B4094">
        <v>3801</v>
      </c>
      <c r="C4094">
        <v>6</v>
      </c>
      <c r="D4094">
        <v>94000</v>
      </c>
      <c r="E4094" s="46">
        <v>44654</v>
      </c>
      <c r="F4094">
        <v>-10074</v>
      </c>
      <c r="I4094" t="str">
        <f>INDEX(LedgerMapping[[#All],[Level 3]],MATCH(Actuals[[#This Row],[Sub Ledger]],LedgerMapping[[#All],[Sub Ledger]],0))</f>
        <v>Tax</v>
      </c>
      <c r="J4094" s="22">
        <f>YEAR(Actuals[[#This Row],[Date]])</f>
        <v>2022</v>
      </c>
      <c r="K4094" s="22">
        <f>MONTH(Actuals[[#This Row],[Date]])</f>
        <v>4</v>
      </c>
      <c r="L4094" s="12"/>
    </row>
    <row r="4095" spans="1:12" x14ac:dyDescent="0.3">
      <c r="A4095">
        <v>5</v>
      </c>
      <c r="B4095">
        <v>4925</v>
      </c>
      <c r="C4095">
        <v>6</v>
      </c>
      <c r="D4095">
        <v>94000</v>
      </c>
      <c r="E4095" s="46">
        <v>44685</v>
      </c>
      <c r="F4095">
        <v>-49548</v>
      </c>
      <c r="I4095" t="str">
        <f>INDEX(LedgerMapping[[#All],[Level 3]],MATCH(Actuals[[#This Row],[Sub Ledger]],LedgerMapping[[#All],[Sub Ledger]],0))</f>
        <v>Tax</v>
      </c>
      <c r="J4095" s="22">
        <f>YEAR(Actuals[[#This Row],[Date]])</f>
        <v>2022</v>
      </c>
      <c r="K4095" s="22">
        <f>MONTH(Actuals[[#This Row],[Date]])</f>
        <v>5</v>
      </c>
      <c r="L4095" s="12"/>
    </row>
    <row r="4096" spans="1:12" x14ac:dyDescent="0.3">
      <c r="A4096">
        <v>5</v>
      </c>
      <c r="B4096">
        <v>6049</v>
      </c>
      <c r="C4096">
        <v>6</v>
      </c>
      <c r="D4096">
        <v>94000</v>
      </c>
      <c r="E4096" s="46">
        <v>44715</v>
      </c>
      <c r="F4096">
        <v>-34287</v>
      </c>
      <c r="I4096" t="str">
        <f>INDEX(LedgerMapping[[#All],[Level 3]],MATCH(Actuals[[#This Row],[Sub Ledger]],LedgerMapping[[#All],[Sub Ledger]],0))</f>
        <v>Tax</v>
      </c>
      <c r="J4096" s="22">
        <f>YEAR(Actuals[[#This Row],[Date]])</f>
        <v>2022</v>
      </c>
      <c r="K4096" s="22">
        <f>MONTH(Actuals[[#This Row],[Date]])</f>
        <v>6</v>
      </c>
      <c r="L4096" s="12"/>
    </row>
    <row r="4097" spans="1:12" x14ac:dyDescent="0.3">
      <c r="A4097">
        <v>5</v>
      </c>
      <c r="B4097">
        <v>7171</v>
      </c>
      <c r="C4097">
        <v>6</v>
      </c>
      <c r="D4097">
        <v>94000</v>
      </c>
      <c r="E4097" s="46">
        <v>44746</v>
      </c>
      <c r="F4097">
        <v>-5217</v>
      </c>
      <c r="I4097" t="str">
        <f>INDEX(LedgerMapping[[#All],[Level 3]],MATCH(Actuals[[#This Row],[Sub Ledger]],LedgerMapping[[#All],[Sub Ledger]],0))</f>
        <v>Tax</v>
      </c>
      <c r="J4097" s="22">
        <f>YEAR(Actuals[[#This Row],[Date]])</f>
        <v>2022</v>
      </c>
      <c r="K4097" s="22">
        <f>MONTH(Actuals[[#This Row],[Date]])</f>
        <v>7</v>
      </c>
      <c r="L4097" s="12"/>
    </row>
    <row r="4098" spans="1:12" x14ac:dyDescent="0.3">
      <c r="A4098">
        <v>5</v>
      </c>
      <c r="B4098">
        <v>8293</v>
      </c>
      <c r="C4098">
        <v>6</v>
      </c>
      <c r="D4098">
        <v>94000</v>
      </c>
      <c r="E4098" s="46">
        <v>44777</v>
      </c>
      <c r="F4098">
        <v>-29232</v>
      </c>
      <c r="I4098" t="str">
        <f>INDEX(LedgerMapping[[#All],[Level 3]],MATCH(Actuals[[#This Row],[Sub Ledger]],LedgerMapping[[#All],[Sub Ledger]],0))</f>
        <v>Tax</v>
      </c>
      <c r="J4098" s="22">
        <f>YEAR(Actuals[[#This Row],[Date]])</f>
        <v>2022</v>
      </c>
      <c r="K4098" s="22">
        <f>MONTH(Actuals[[#This Row],[Date]])</f>
        <v>8</v>
      </c>
      <c r="L4098" s="12"/>
    </row>
    <row r="4099" spans="1:12" x14ac:dyDescent="0.3">
      <c r="A4099">
        <v>5</v>
      </c>
      <c r="B4099">
        <v>9411</v>
      </c>
      <c r="C4099">
        <v>6</v>
      </c>
      <c r="D4099">
        <v>94000</v>
      </c>
      <c r="E4099" s="46">
        <v>44805</v>
      </c>
      <c r="F4099">
        <v>-29940</v>
      </c>
      <c r="I4099" t="str">
        <f>INDEX(LedgerMapping[[#All],[Level 3]],MATCH(Actuals[[#This Row],[Sub Ledger]],LedgerMapping[[#All],[Sub Ledger]],0))</f>
        <v>Tax</v>
      </c>
      <c r="J4099" s="22">
        <f>YEAR(Actuals[[#This Row],[Date]])</f>
        <v>2022</v>
      </c>
      <c r="K4099" s="22">
        <f>MONTH(Actuals[[#This Row],[Date]])</f>
        <v>9</v>
      </c>
      <c r="L4099" s="12"/>
    </row>
    <row r="4100" spans="1:12" x14ac:dyDescent="0.3">
      <c r="A4100">
        <v>5</v>
      </c>
      <c r="B4100">
        <v>10527</v>
      </c>
      <c r="C4100">
        <v>6</v>
      </c>
      <c r="D4100">
        <v>94000</v>
      </c>
      <c r="E4100" s="46">
        <v>44836</v>
      </c>
      <c r="F4100">
        <v>-12261</v>
      </c>
      <c r="I4100" t="str">
        <f>INDEX(LedgerMapping[[#All],[Level 3]],MATCH(Actuals[[#This Row],[Sub Ledger]],LedgerMapping[[#All],[Sub Ledger]],0))</f>
        <v>Tax</v>
      </c>
      <c r="J4100" s="22">
        <f>YEAR(Actuals[[#This Row],[Date]])</f>
        <v>2022</v>
      </c>
      <c r="K4100" s="22">
        <f>MONTH(Actuals[[#This Row],[Date]])</f>
        <v>10</v>
      </c>
      <c r="L4100" s="12"/>
    </row>
    <row r="4101" spans="1:12" x14ac:dyDescent="0.3">
      <c r="A4101">
        <v>5</v>
      </c>
      <c r="B4101">
        <v>11651</v>
      </c>
      <c r="C4101">
        <v>6</v>
      </c>
      <c r="D4101">
        <v>94000</v>
      </c>
      <c r="E4101" s="46">
        <v>44866</v>
      </c>
      <c r="F4101">
        <v>-58365</v>
      </c>
      <c r="I4101" t="str">
        <f>INDEX(LedgerMapping[[#All],[Level 3]],MATCH(Actuals[[#This Row],[Sub Ledger]],LedgerMapping[[#All],[Sub Ledger]],0))</f>
        <v>Tax</v>
      </c>
      <c r="J4101" s="22">
        <f>YEAR(Actuals[[#This Row],[Date]])</f>
        <v>2022</v>
      </c>
      <c r="K4101" s="22">
        <f>MONTH(Actuals[[#This Row],[Date]])</f>
        <v>11</v>
      </c>
      <c r="L4101" s="12"/>
    </row>
    <row r="4102" spans="1:12" x14ac:dyDescent="0.3">
      <c r="A4102">
        <v>5</v>
      </c>
      <c r="B4102">
        <v>12779</v>
      </c>
      <c r="C4102">
        <v>6</v>
      </c>
      <c r="D4102">
        <v>94000</v>
      </c>
      <c r="E4102" s="46">
        <v>44897</v>
      </c>
      <c r="F4102">
        <v>-24228</v>
      </c>
      <c r="I4102" t="str">
        <f>INDEX(LedgerMapping[[#All],[Level 3]],MATCH(Actuals[[#This Row],[Sub Ledger]],LedgerMapping[[#All],[Sub Ledger]],0))</f>
        <v>Tax</v>
      </c>
      <c r="J4102" s="22">
        <f>YEAR(Actuals[[#This Row],[Date]])</f>
        <v>2022</v>
      </c>
      <c r="K4102" s="22">
        <f>MONTH(Actuals[[#This Row],[Date]])</f>
        <v>12</v>
      </c>
      <c r="L4102" s="12"/>
    </row>
    <row r="4103" spans="1:12" x14ac:dyDescent="0.3">
      <c r="A4103">
        <v>5</v>
      </c>
      <c r="B4103">
        <v>13767</v>
      </c>
      <c r="C4103">
        <v>6</v>
      </c>
      <c r="D4103">
        <v>94000</v>
      </c>
      <c r="E4103" s="46">
        <v>44927</v>
      </c>
      <c r="F4103">
        <v>-41346</v>
      </c>
      <c r="I4103" t="str">
        <f>INDEX(LedgerMapping[[#All],[Level 3]],MATCH(Actuals[[#This Row],[Sub Ledger]],LedgerMapping[[#All],[Sub Ledger]],0))</f>
        <v>Tax</v>
      </c>
      <c r="J4103" s="22">
        <f>YEAR(Actuals[[#This Row],[Date]])</f>
        <v>2023</v>
      </c>
      <c r="K4103" s="22">
        <f>MONTH(Actuals[[#This Row],[Date]])</f>
        <v>1</v>
      </c>
      <c r="L4103" s="12"/>
    </row>
    <row r="4104" spans="1:12" x14ac:dyDescent="0.3">
      <c r="A4104">
        <v>5</v>
      </c>
      <c r="B4104">
        <v>14777</v>
      </c>
      <c r="C4104">
        <v>6</v>
      </c>
      <c r="D4104">
        <v>94000</v>
      </c>
      <c r="E4104" s="46">
        <v>44958</v>
      </c>
      <c r="F4104">
        <v>-45759</v>
      </c>
      <c r="I4104" t="str">
        <f>INDEX(LedgerMapping[[#All],[Level 3]],MATCH(Actuals[[#This Row],[Sub Ledger]],LedgerMapping[[#All],[Sub Ledger]],0))</f>
        <v>Tax</v>
      </c>
      <c r="J4104" s="22">
        <f>YEAR(Actuals[[#This Row],[Date]])</f>
        <v>2023</v>
      </c>
      <c r="K4104" s="22">
        <f>MONTH(Actuals[[#This Row],[Date]])</f>
        <v>2</v>
      </c>
      <c r="L4104" s="12"/>
    </row>
    <row r="4105" spans="1:12" x14ac:dyDescent="0.3">
      <c r="A4105">
        <v>5</v>
      </c>
      <c r="B4105">
        <v>15757</v>
      </c>
      <c r="C4105">
        <v>6</v>
      </c>
      <c r="D4105">
        <v>94000</v>
      </c>
      <c r="E4105" s="46">
        <v>44988</v>
      </c>
      <c r="F4105">
        <v>-53289</v>
      </c>
      <c r="I4105" t="str">
        <f>INDEX(LedgerMapping[[#All],[Level 3]],MATCH(Actuals[[#This Row],[Sub Ledger]],LedgerMapping[[#All],[Sub Ledger]],0))</f>
        <v>Tax</v>
      </c>
      <c r="J4105" s="22">
        <f>YEAR(Actuals[[#This Row],[Date]])</f>
        <v>2023</v>
      </c>
      <c r="K4105" s="22">
        <f>MONTH(Actuals[[#This Row],[Date]])</f>
        <v>3</v>
      </c>
      <c r="L4105" s="12"/>
    </row>
    <row r="4106" spans="1:12" x14ac:dyDescent="0.3">
      <c r="A4106">
        <v>5</v>
      </c>
      <c r="B4106">
        <v>16789</v>
      </c>
      <c r="C4106">
        <v>6</v>
      </c>
      <c r="D4106">
        <v>94000</v>
      </c>
      <c r="E4106" s="46">
        <v>45018</v>
      </c>
      <c r="F4106">
        <v>-40314</v>
      </c>
      <c r="I4106" t="str">
        <f>INDEX(LedgerMapping[[#All],[Level 3]],MATCH(Actuals[[#This Row],[Sub Ledger]],LedgerMapping[[#All],[Sub Ledger]],0))</f>
        <v>Tax</v>
      </c>
      <c r="J4106" s="22">
        <f>YEAR(Actuals[[#This Row],[Date]])</f>
        <v>2023</v>
      </c>
      <c r="K4106" s="22">
        <f>MONTH(Actuals[[#This Row],[Date]])</f>
        <v>4</v>
      </c>
      <c r="L4106" s="12"/>
    </row>
    <row r="4107" spans="1:12" x14ac:dyDescent="0.3">
      <c r="A4107">
        <v>5</v>
      </c>
      <c r="B4107">
        <v>17820</v>
      </c>
      <c r="C4107">
        <v>6</v>
      </c>
      <c r="D4107">
        <v>94000</v>
      </c>
      <c r="E4107" s="46">
        <v>45049</v>
      </c>
      <c r="F4107">
        <v>-44172</v>
      </c>
      <c r="I4107" t="str">
        <f>INDEX(LedgerMapping[[#All],[Level 3]],MATCH(Actuals[[#This Row],[Sub Ledger]],LedgerMapping[[#All],[Sub Ledger]],0))</f>
        <v>Tax</v>
      </c>
      <c r="J4107" s="22">
        <f>YEAR(Actuals[[#This Row],[Date]])</f>
        <v>2023</v>
      </c>
      <c r="K4107" s="22">
        <f>MONTH(Actuals[[#This Row],[Date]])</f>
        <v>5</v>
      </c>
      <c r="L4107" s="12"/>
    </row>
    <row r="4108" spans="1:12" x14ac:dyDescent="0.3">
      <c r="A4108">
        <v>5</v>
      </c>
      <c r="B4108">
        <v>18824</v>
      </c>
      <c r="C4108">
        <v>6</v>
      </c>
      <c r="D4108">
        <v>94000</v>
      </c>
      <c r="E4108" s="46">
        <v>45079</v>
      </c>
      <c r="F4108">
        <v>-38637</v>
      </c>
      <c r="I4108" t="str">
        <f>INDEX(LedgerMapping[[#All],[Level 3]],MATCH(Actuals[[#This Row],[Sub Ledger]],LedgerMapping[[#All],[Sub Ledger]],0))</f>
        <v>Tax</v>
      </c>
      <c r="J4108" s="22">
        <f>YEAR(Actuals[[#This Row],[Date]])</f>
        <v>2023</v>
      </c>
      <c r="K4108" s="22">
        <f>MONTH(Actuals[[#This Row],[Date]])</f>
        <v>6</v>
      </c>
      <c r="L4108" s="12"/>
    </row>
    <row r="4109" spans="1:12" x14ac:dyDescent="0.3">
      <c r="A4109">
        <v>5</v>
      </c>
      <c r="B4109">
        <v>19852</v>
      </c>
      <c r="C4109">
        <v>6</v>
      </c>
      <c r="D4109">
        <v>94000</v>
      </c>
      <c r="E4109" s="46">
        <v>45110</v>
      </c>
      <c r="F4109">
        <v>-30144</v>
      </c>
      <c r="I4109" t="str">
        <f>INDEX(LedgerMapping[[#All],[Level 3]],MATCH(Actuals[[#This Row],[Sub Ledger]],LedgerMapping[[#All],[Sub Ledger]],0))</f>
        <v>Tax</v>
      </c>
      <c r="J4109" s="22">
        <f>YEAR(Actuals[[#This Row],[Date]])</f>
        <v>2023</v>
      </c>
      <c r="K4109" s="22">
        <f>MONTH(Actuals[[#This Row],[Date]])</f>
        <v>7</v>
      </c>
      <c r="L4109" s="12"/>
    </row>
    <row r="4110" spans="1:12" x14ac:dyDescent="0.3">
      <c r="A4110">
        <v>5</v>
      </c>
      <c r="B4110">
        <v>20882</v>
      </c>
      <c r="C4110">
        <v>6</v>
      </c>
      <c r="D4110">
        <v>94000</v>
      </c>
      <c r="E4110" s="46">
        <v>45141</v>
      </c>
      <c r="F4110">
        <v>-33912</v>
      </c>
      <c r="I4110" t="str">
        <f>INDEX(LedgerMapping[[#All],[Level 3]],MATCH(Actuals[[#This Row],[Sub Ledger]],LedgerMapping[[#All],[Sub Ledger]],0))</f>
        <v>Tax</v>
      </c>
      <c r="J4110" s="22">
        <f>YEAR(Actuals[[#This Row],[Date]])</f>
        <v>2023</v>
      </c>
      <c r="K4110" s="22">
        <f>MONTH(Actuals[[#This Row],[Date]])</f>
        <v>8</v>
      </c>
      <c r="L4110" s="12"/>
    </row>
    <row r="4111" spans="1:12" x14ac:dyDescent="0.3">
      <c r="A4111">
        <v>5</v>
      </c>
      <c r="B4111">
        <v>21883</v>
      </c>
      <c r="C4111">
        <v>6</v>
      </c>
      <c r="D4111">
        <v>94000</v>
      </c>
      <c r="E4111" s="46">
        <v>45169</v>
      </c>
      <c r="F4111">
        <v>-23925</v>
      </c>
      <c r="I4111" t="str">
        <f>INDEX(LedgerMapping[[#All],[Level 3]],MATCH(Actuals[[#This Row],[Sub Ledger]],LedgerMapping[[#All],[Sub Ledger]],0))</f>
        <v>Tax</v>
      </c>
      <c r="J4111" s="22">
        <f>YEAR(Actuals[[#This Row],[Date]])</f>
        <v>2023</v>
      </c>
      <c r="K4111" s="22">
        <f>MONTH(Actuals[[#This Row],[Date]])</f>
        <v>8</v>
      </c>
      <c r="L4111" s="12"/>
    </row>
    <row r="4112" spans="1:12" x14ac:dyDescent="0.3">
      <c r="A4112">
        <v>5</v>
      </c>
      <c r="B4112">
        <v>22860</v>
      </c>
      <c r="C4112">
        <v>6</v>
      </c>
      <c r="D4112">
        <v>94000</v>
      </c>
      <c r="E4112" s="46">
        <v>45200</v>
      </c>
      <c r="F4112">
        <v>-32769</v>
      </c>
      <c r="I4112" t="str">
        <f>INDEX(LedgerMapping[[#All],[Level 3]],MATCH(Actuals[[#This Row],[Sub Ledger]],LedgerMapping[[#All],[Sub Ledger]],0))</f>
        <v>Tax</v>
      </c>
      <c r="J4112" s="22">
        <f>YEAR(Actuals[[#This Row],[Date]])</f>
        <v>2023</v>
      </c>
      <c r="K4112" s="22">
        <f>MONTH(Actuals[[#This Row],[Date]])</f>
        <v>10</v>
      </c>
      <c r="L4112" s="12"/>
    </row>
    <row r="4113" spans="1:12" x14ac:dyDescent="0.3">
      <c r="A4113">
        <v>5</v>
      </c>
      <c r="B4113">
        <v>23865</v>
      </c>
      <c r="C4113">
        <v>6</v>
      </c>
      <c r="D4113">
        <v>94000</v>
      </c>
      <c r="E4113" s="46">
        <v>45230</v>
      </c>
      <c r="F4113">
        <v>-45207</v>
      </c>
      <c r="I4113" t="str">
        <f>INDEX(LedgerMapping[[#All],[Level 3]],MATCH(Actuals[[#This Row],[Sub Ledger]],LedgerMapping[[#All],[Sub Ledger]],0))</f>
        <v>Tax</v>
      </c>
      <c r="J4113" s="22">
        <f>YEAR(Actuals[[#This Row],[Date]])</f>
        <v>2023</v>
      </c>
      <c r="K4113" s="22">
        <f>MONTH(Actuals[[#This Row],[Date]])</f>
        <v>10</v>
      </c>
      <c r="L4113" s="12"/>
    </row>
    <row r="4114" spans="1:12" x14ac:dyDescent="0.3">
      <c r="A4114">
        <v>5</v>
      </c>
      <c r="B4114">
        <v>24894</v>
      </c>
      <c r="C4114">
        <v>6</v>
      </c>
      <c r="D4114">
        <v>94000</v>
      </c>
      <c r="E4114" s="46">
        <v>45261</v>
      </c>
      <c r="F4114">
        <v>-32604</v>
      </c>
      <c r="I4114" t="str">
        <f>INDEX(LedgerMapping[[#All],[Level 3]],MATCH(Actuals[[#This Row],[Sub Ledger]],LedgerMapping[[#All],[Sub Ledger]],0))</f>
        <v>Tax</v>
      </c>
      <c r="J4114" s="22">
        <f>YEAR(Actuals[[#This Row],[Date]])</f>
        <v>2023</v>
      </c>
      <c r="K4114" s="22">
        <f>MONTH(Actuals[[#This Row],[Date]])</f>
        <v>12</v>
      </c>
      <c r="L4114" s="12"/>
    </row>
    <row r="4115" spans="1:12" x14ac:dyDescent="0.3">
      <c r="A4115">
        <v>5</v>
      </c>
      <c r="B4115">
        <v>25958</v>
      </c>
      <c r="C4115">
        <v>6</v>
      </c>
      <c r="D4115">
        <v>94000</v>
      </c>
      <c r="E4115" s="46">
        <v>45291</v>
      </c>
      <c r="F4115">
        <v>-28824</v>
      </c>
      <c r="I4115" t="str">
        <f>INDEX(LedgerMapping[[#All],[Level 3]],MATCH(Actuals[[#This Row],[Sub Ledger]],LedgerMapping[[#All],[Sub Ledger]],0))</f>
        <v>Tax</v>
      </c>
      <c r="J4115" s="22">
        <f>YEAR(Actuals[[#This Row],[Date]])</f>
        <v>2023</v>
      </c>
      <c r="K4115" s="22">
        <f>MONTH(Actuals[[#This Row],[Date]])</f>
        <v>12</v>
      </c>
      <c r="L4115" s="12"/>
    </row>
    <row r="4116" spans="1:12" x14ac:dyDescent="0.3">
      <c r="A4116">
        <v>5</v>
      </c>
      <c r="B4116">
        <v>27089</v>
      </c>
      <c r="C4116">
        <v>6</v>
      </c>
      <c r="D4116">
        <v>94000</v>
      </c>
      <c r="E4116" s="46">
        <v>45322</v>
      </c>
      <c r="F4116">
        <v>-36904</v>
      </c>
      <c r="I4116" t="str">
        <f>INDEX(LedgerMapping[[#All],[Level 3]],MATCH(Actuals[[#This Row],[Sub Ledger]],LedgerMapping[[#All],[Sub Ledger]],0))</f>
        <v>Tax</v>
      </c>
      <c r="J4116" s="22">
        <f>YEAR(Actuals[[#This Row],[Date]])</f>
        <v>2024</v>
      </c>
      <c r="K4116" s="22">
        <f>MONTH(Actuals[[#This Row],[Date]])</f>
        <v>1</v>
      </c>
      <c r="L4116" s="12"/>
    </row>
    <row r="4117" spans="1:12" x14ac:dyDescent="0.3">
      <c r="A4117">
        <v>5</v>
      </c>
      <c r="B4117">
        <v>28241</v>
      </c>
      <c r="C4117">
        <v>6</v>
      </c>
      <c r="D4117">
        <v>94000</v>
      </c>
      <c r="E4117" s="46">
        <v>45354</v>
      </c>
      <c r="F4117">
        <v>-49067</v>
      </c>
      <c r="I4117" t="str">
        <f>INDEX(LedgerMapping[[#All],[Level 3]],MATCH(Actuals[[#This Row],[Sub Ledger]],LedgerMapping[[#All],[Sub Ledger]],0))</f>
        <v>Tax</v>
      </c>
      <c r="J4117" s="22">
        <f>YEAR(Actuals[[#This Row],[Date]])</f>
        <v>2024</v>
      </c>
      <c r="K4117" s="22">
        <f>MONTH(Actuals[[#This Row],[Date]])</f>
        <v>3</v>
      </c>
      <c r="L4117" s="12"/>
    </row>
    <row r="4118" spans="1:12" x14ac:dyDescent="0.3">
      <c r="A4118">
        <v>5</v>
      </c>
      <c r="B4118">
        <v>29395</v>
      </c>
      <c r="C4118">
        <v>6</v>
      </c>
      <c r="D4118">
        <v>94000</v>
      </c>
      <c r="E4118" s="46">
        <v>45384</v>
      </c>
      <c r="F4118">
        <v>-20272</v>
      </c>
      <c r="I4118" t="str">
        <f>INDEX(LedgerMapping[[#All],[Level 3]],MATCH(Actuals[[#This Row],[Sub Ledger]],LedgerMapping[[#All],[Sub Ledger]],0))</f>
        <v>Tax</v>
      </c>
      <c r="J4118" s="22">
        <f>YEAR(Actuals[[#This Row],[Date]])</f>
        <v>2024</v>
      </c>
      <c r="K4118" s="22">
        <f>MONTH(Actuals[[#This Row],[Date]])</f>
        <v>4</v>
      </c>
      <c r="L4118" s="12"/>
    </row>
    <row r="4119" spans="1:12" x14ac:dyDescent="0.3">
      <c r="A4119">
        <v>5</v>
      </c>
      <c r="B4119">
        <v>30521</v>
      </c>
      <c r="C4119">
        <v>6</v>
      </c>
      <c r="D4119">
        <v>94000</v>
      </c>
      <c r="E4119" s="46">
        <v>45415</v>
      </c>
      <c r="F4119">
        <v>-39205</v>
      </c>
      <c r="I4119" t="str">
        <f>INDEX(LedgerMapping[[#All],[Level 3]],MATCH(Actuals[[#This Row],[Sub Ledger]],LedgerMapping[[#All],[Sub Ledger]],0))</f>
        <v>Tax</v>
      </c>
      <c r="J4119" s="22">
        <f>YEAR(Actuals[[#This Row],[Date]])</f>
        <v>2024</v>
      </c>
      <c r="K4119" s="22">
        <f>MONTH(Actuals[[#This Row],[Date]])</f>
        <v>5</v>
      </c>
      <c r="L4119" s="12"/>
    </row>
    <row r="4120" spans="1:12" x14ac:dyDescent="0.3">
      <c r="A4120">
        <v>5</v>
      </c>
      <c r="B4120">
        <v>31647</v>
      </c>
      <c r="C4120">
        <v>6</v>
      </c>
      <c r="D4120">
        <v>94000</v>
      </c>
      <c r="E4120" s="46">
        <v>45445</v>
      </c>
      <c r="F4120">
        <v>-29715</v>
      </c>
      <c r="I4120" t="str">
        <f>INDEX(LedgerMapping[[#All],[Level 3]],MATCH(Actuals[[#This Row],[Sub Ledger]],LedgerMapping[[#All],[Sub Ledger]],0))</f>
        <v>Tax</v>
      </c>
      <c r="J4120" s="22">
        <f>YEAR(Actuals[[#This Row],[Date]])</f>
        <v>2024</v>
      </c>
      <c r="K4120" s="22">
        <f>MONTH(Actuals[[#This Row],[Date]])</f>
        <v>6</v>
      </c>
      <c r="L4120" s="12"/>
    </row>
    <row r="4121" spans="1:12" x14ac:dyDescent="0.3">
      <c r="A4121">
        <v>5</v>
      </c>
      <c r="B4121">
        <v>32771</v>
      </c>
      <c r="C4121">
        <v>6</v>
      </c>
      <c r="D4121">
        <v>94000</v>
      </c>
      <c r="E4121" s="46">
        <v>45476</v>
      </c>
      <c r="F4121">
        <v>-13707</v>
      </c>
      <c r="I4121" t="str">
        <f>INDEX(LedgerMapping[[#All],[Level 3]],MATCH(Actuals[[#This Row],[Sub Ledger]],LedgerMapping[[#All],[Sub Ledger]],0))</f>
        <v>Tax</v>
      </c>
      <c r="J4121" s="22">
        <f>YEAR(Actuals[[#This Row],[Date]])</f>
        <v>2024</v>
      </c>
      <c r="K4121" s="22">
        <f>MONTH(Actuals[[#This Row],[Date]])</f>
        <v>7</v>
      </c>
      <c r="L4121" s="12"/>
    </row>
    <row r="4122" spans="1:12" x14ac:dyDescent="0.3">
      <c r="A4122">
        <v>5</v>
      </c>
      <c r="B4122">
        <v>33895</v>
      </c>
      <c r="C4122">
        <v>6</v>
      </c>
      <c r="D4122">
        <v>94000</v>
      </c>
      <c r="E4122" s="46">
        <v>45507</v>
      </c>
      <c r="F4122">
        <v>-29882</v>
      </c>
      <c r="I4122" t="str">
        <f>INDEX(LedgerMapping[[#All],[Level 3]],MATCH(Actuals[[#This Row],[Sub Ledger]],LedgerMapping[[#All],[Sub Ledger]],0))</f>
        <v>Tax</v>
      </c>
      <c r="J4122" s="22">
        <f>YEAR(Actuals[[#This Row],[Date]])</f>
        <v>2024</v>
      </c>
      <c r="K4122" s="22">
        <f>MONTH(Actuals[[#This Row],[Date]])</f>
        <v>8</v>
      </c>
      <c r="L4122" s="12"/>
    </row>
    <row r="4123" spans="1:12" x14ac:dyDescent="0.3">
      <c r="A4123">
        <v>5</v>
      </c>
      <c r="B4123">
        <v>35046</v>
      </c>
      <c r="C4123">
        <v>6</v>
      </c>
      <c r="D4123">
        <v>94000</v>
      </c>
      <c r="E4123" s="46">
        <v>45536</v>
      </c>
      <c r="F4123">
        <v>-17767</v>
      </c>
      <c r="I4123" t="str">
        <f>INDEX(LedgerMapping[[#All],[Level 3]],MATCH(Actuals[[#This Row],[Sub Ledger]],LedgerMapping[[#All],[Sub Ledger]],0))</f>
        <v>Tax</v>
      </c>
      <c r="J4123" s="22">
        <f>YEAR(Actuals[[#This Row],[Date]])</f>
        <v>2024</v>
      </c>
      <c r="K4123" s="22">
        <f>MONTH(Actuals[[#This Row],[Date]])</f>
        <v>9</v>
      </c>
      <c r="L4123" s="12"/>
    </row>
    <row r="4124" spans="1:12" x14ac:dyDescent="0.3">
      <c r="A4124">
        <v>5</v>
      </c>
      <c r="B4124">
        <v>36196</v>
      </c>
      <c r="C4124">
        <v>6</v>
      </c>
      <c r="D4124">
        <v>94000</v>
      </c>
      <c r="E4124" s="46">
        <v>45567</v>
      </c>
      <c r="F4124">
        <v>-15642</v>
      </c>
      <c r="I4124" t="str">
        <f>INDEX(LedgerMapping[[#All],[Level 3]],MATCH(Actuals[[#This Row],[Sub Ledger]],LedgerMapping[[#All],[Sub Ledger]],0))</f>
        <v>Tax</v>
      </c>
      <c r="J4124" s="22">
        <f>YEAR(Actuals[[#This Row],[Date]])</f>
        <v>2024</v>
      </c>
      <c r="K4124" s="22">
        <f>MONTH(Actuals[[#This Row],[Date]])</f>
        <v>10</v>
      </c>
      <c r="L4124" s="12"/>
    </row>
    <row r="4125" spans="1:12" x14ac:dyDescent="0.3">
      <c r="A4125">
        <v>5</v>
      </c>
      <c r="B4125">
        <v>37346</v>
      </c>
      <c r="C4125">
        <v>6</v>
      </c>
      <c r="D4125">
        <v>94000</v>
      </c>
      <c r="E4125" s="46">
        <v>45597</v>
      </c>
      <c r="F4125">
        <v>-29169</v>
      </c>
      <c r="I4125" t="str">
        <f>INDEX(LedgerMapping[[#All],[Level 3]],MATCH(Actuals[[#This Row],[Sub Ledger]],LedgerMapping[[#All],[Sub Ledger]],0))</f>
        <v>Tax</v>
      </c>
      <c r="J4125" s="22">
        <f>YEAR(Actuals[[#This Row],[Date]])</f>
        <v>2024</v>
      </c>
      <c r="K4125" s="22">
        <f>MONTH(Actuals[[#This Row],[Date]])</f>
        <v>11</v>
      </c>
      <c r="L4125" s="12"/>
    </row>
    <row r="4126" spans="1:12" x14ac:dyDescent="0.3">
      <c r="A4126">
        <v>5</v>
      </c>
      <c r="B4126">
        <v>38496</v>
      </c>
      <c r="C4126">
        <v>6</v>
      </c>
      <c r="D4126">
        <v>94000</v>
      </c>
      <c r="E4126" s="46">
        <v>45628</v>
      </c>
      <c r="F4126">
        <v>-32847</v>
      </c>
      <c r="I4126" t="str">
        <f>INDEX(LedgerMapping[[#All],[Level 3]],MATCH(Actuals[[#This Row],[Sub Ledger]],LedgerMapping[[#All],[Sub Ledger]],0))</f>
        <v>Tax</v>
      </c>
      <c r="J4126" s="22">
        <f>YEAR(Actuals[[#This Row],[Date]])</f>
        <v>2024</v>
      </c>
      <c r="K4126" s="22">
        <f>MONTH(Actuals[[#This Row],[Date]])</f>
        <v>12</v>
      </c>
      <c r="L4126" s="12"/>
    </row>
    <row r="4127" spans="1:12" x14ac:dyDescent="0.3">
      <c r="A4127">
        <v>4</v>
      </c>
      <c r="B4127">
        <v>240</v>
      </c>
      <c r="C4127">
        <v>6</v>
      </c>
      <c r="D4127">
        <v>53000</v>
      </c>
      <c r="E4127" s="46">
        <v>44562</v>
      </c>
      <c r="F4127">
        <v>1126</v>
      </c>
      <c r="I4127" t="str">
        <f>INDEX(LedgerMapping[[#All],[Level 3]],MATCH(Actuals[[#This Row],[Sub Ledger]],LedgerMapping[[#All],[Sub Ledger]],0))</f>
        <v>Standard Returns</v>
      </c>
      <c r="J4127" s="22">
        <f>YEAR(Actuals[[#This Row],[Date]])</f>
        <v>2022</v>
      </c>
      <c r="K4127" s="22">
        <f>MONTH(Actuals[[#This Row],[Date]])</f>
        <v>1</v>
      </c>
      <c r="L4127" s="12"/>
    </row>
    <row r="4128" spans="1:12" x14ac:dyDescent="0.3">
      <c r="A4128">
        <v>4</v>
      </c>
      <c r="B4128">
        <v>1366</v>
      </c>
      <c r="C4128">
        <v>6</v>
      </c>
      <c r="D4128">
        <v>53000</v>
      </c>
      <c r="E4128" s="46">
        <v>44593</v>
      </c>
      <c r="F4128">
        <v>-7866</v>
      </c>
      <c r="I4128" t="str">
        <f>INDEX(LedgerMapping[[#All],[Level 3]],MATCH(Actuals[[#This Row],[Sub Ledger]],LedgerMapping[[#All],[Sub Ledger]],0))</f>
        <v>Standard Returns</v>
      </c>
      <c r="J4128" s="22">
        <f>YEAR(Actuals[[#This Row],[Date]])</f>
        <v>2022</v>
      </c>
      <c r="K4128" s="22">
        <f>MONTH(Actuals[[#This Row],[Date]])</f>
        <v>2</v>
      </c>
      <c r="L4128" s="12"/>
    </row>
    <row r="4129" spans="1:12" x14ac:dyDescent="0.3">
      <c r="A4129">
        <v>4</v>
      </c>
      <c r="B4129">
        <v>3608</v>
      </c>
      <c r="C4129">
        <v>6</v>
      </c>
      <c r="D4129">
        <v>53000</v>
      </c>
      <c r="E4129" s="46">
        <v>44654</v>
      </c>
      <c r="F4129">
        <v>-5933</v>
      </c>
      <c r="I4129" t="str">
        <f>INDEX(LedgerMapping[[#All],[Level 3]],MATCH(Actuals[[#This Row],[Sub Ledger]],LedgerMapping[[#All],[Sub Ledger]],0))</f>
        <v>Standard Returns</v>
      </c>
      <c r="J4129" s="22">
        <f>YEAR(Actuals[[#This Row],[Date]])</f>
        <v>2022</v>
      </c>
      <c r="K4129" s="22">
        <f>MONTH(Actuals[[#This Row],[Date]])</f>
        <v>4</v>
      </c>
      <c r="L4129" s="12"/>
    </row>
    <row r="4130" spans="1:12" x14ac:dyDescent="0.3">
      <c r="A4130">
        <v>4</v>
      </c>
      <c r="B4130">
        <v>4728</v>
      </c>
      <c r="C4130">
        <v>6</v>
      </c>
      <c r="D4130">
        <v>53000</v>
      </c>
      <c r="E4130" s="46">
        <v>44685</v>
      </c>
      <c r="F4130">
        <v>-4804</v>
      </c>
      <c r="I4130" t="str">
        <f>INDEX(LedgerMapping[[#All],[Level 3]],MATCH(Actuals[[#This Row],[Sub Ledger]],LedgerMapping[[#All],[Sub Ledger]],0))</f>
        <v>Standard Returns</v>
      </c>
      <c r="J4130" s="22">
        <f>YEAR(Actuals[[#This Row],[Date]])</f>
        <v>2022</v>
      </c>
      <c r="K4130" s="22">
        <f>MONTH(Actuals[[#This Row],[Date]])</f>
        <v>5</v>
      </c>
      <c r="L4130" s="12"/>
    </row>
    <row r="4131" spans="1:12" x14ac:dyDescent="0.3">
      <c r="A4131">
        <v>4</v>
      </c>
      <c r="B4131">
        <v>5854</v>
      </c>
      <c r="C4131">
        <v>6</v>
      </c>
      <c r="D4131">
        <v>53000</v>
      </c>
      <c r="E4131" s="46">
        <v>44715</v>
      </c>
      <c r="F4131">
        <v>-11152</v>
      </c>
      <c r="I4131" t="str">
        <f>INDEX(LedgerMapping[[#All],[Level 3]],MATCH(Actuals[[#This Row],[Sub Ledger]],LedgerMapping[[#All],[Sub Ledger]],0))</f>
        <v>Standard Returns</v>
      </c>
      <c r="J4131" s="22">
        <f>YEAR(Actuals[[#This Row],[Date]])</f>
        <v>2022</v>
      </c>
      <c r="K4131" s="22">
        <f>MONTH(Actuals[[#This Row],[Date]])</f>
        <v>6</v>
      </c>
      <c r="L4131" s="12"/>
    </row>
    <row r="4132" spans="1:12" x14ac:dyDescent="0.3">
      <c r="A4132">
        <v>4</v>
      </c>
      <c r="B4132">
        <v>6978</v>
      </c>
      <c r="C4132">
        <v>6</v>
      </c>
      <c r="D4132">
        <v>53000</v>
      </c>
      <c r="E4132" s="46">
        <v>44746</v>
      </c>
      <c r="F4132">
        <v>-9687</v>
      </c>
      <c r="I4132" t="str">
        <f>INDEX(LedgerMapping[[#All],[Level 3]],MATCH(Actuals[[#This Row],[Sub Ledger]],LedgerMapping[[#All],[Sub Ledger]],0))</f>
        <v>Standard Returns</v>
      </c>
      <c r="J4132" s="22">
        <f>YEAR(Actuals[[#This Row],[Date]])</f>
        <v>2022</v>
      </c>
      <c r="K4132" s="22">
        <f>MONTH(Actuals[[#This Row],[Date]])</f>
        <v>7</v>
      </c>
      <c r="L4132" s="12"/>
    </row>
    <row r="4133" spans="1:12" x14ac:dyDescent="0.3">
      <c r="A4133">
        <v>4</v>
      </c>
      <c r="B4133">
        <v>8098</v>
      </c>
      <c r="C4133">
        <v>6</v>
      </c>
      <c r="D4133">
        <v>53000</v>
      </c>
      <c r="E4133" s="46">
        <v>44777</v>
      </c>
      <c r="F4133">
        <v>-18982</v>
      </c>
      <c r="I4133" t="str">
        <f>INDEX(LedgerMapping[[#All],[Level 3]],MATCH(Actuals[[#This Row],[Sub Ledger]],LedgerMapping[[#All],[Sub Ledger]],0))</f>
        <v>Standard Returns</v>
      </c>
      <c r="J4133" s="22">
        <f>YEAR(Actuals[[#This Row],[Date]])</f>
        <v>2022</v>
      </c>
      <c r="K4133" s="22">
        <f>MONTH(Actuals[[#This Row],[Date]])</f>
        <v>8</v>
      </c>
      <c r="L4133" s="12"/>
    </row>
    <row r="4134" spans="1:12" x14ac:dyDescent="0.3">
      <c r="A4134">
        <v>4</v>
      </c>
      <c r="B4134">
        <v>9220</v>
      </c>
      <c r="C4134">
        <v>6</v>
      </c>
      <c r="D4134">
        <v>53000</v>
      </c>
      <c r="E4134" s="46">
        <v>44805</v>
      </c>
      <c r="F4134">
        <v>-4128</v>
      </c>
      <c r="I4134" t="str">
        <f>INDEX(LedgerMapping[[#All],[Level 3]],MATCH(Actuals[[#This Row],[Sub Ledger]],LedgerMapping[[#All],[Sub Ledger]],0))</f>
        <v>Standard Returns</v>
      </c>
      <c r="J4134" s="22">
        <f>YEAR(Actuals[[#This Row],[Date]])</f>
        <v>2022</v>
      </c>
      <c r="K4134" s="22">
        <f>MONTH(Actuals[[#This Row],[Date]])</f>
        <v>9</v>
      </c>
      <c r="L4134" s="12"/>
    </row>
    <row r="4135" spans="1:12" x14ac:dyDescent="0.3">
      <c r="A4135">
        <v>4</v>
      </c>
      <c r="B4135">
        <v>11454</v>
      </c>
      <c r="C4135">
        <v>6</v>
      </c>
      <c r="D4135">
        <v>53000</v>
      </c>
      <c r="E4135" s="46">
        <v>44866</v>
      </c>
      <c r="F4135">
        <v>-8841</v>
      </c>
      <c r="I4135" t="str">
        <f>INDEX(LedgerMapping[[#All],[Level 3]],MATCH(Actuals[[#This Row],[Sub Ledger]],LedgerMapping[[#All],[Sub Ledger]],0))</f>
        <v>Standard Returns</v>
      </c>
      <c r="J4135" s="22">
        <f>YEAR(Actuals[[#This Row],[Date]])</f>
        <v>2022</v>
      </c>
      <c r="K4135" s="22">
        <f>MONTH(Actuals[[#This Row],[Date]])</f>
        <v>11</v>
      </c>
      <c r="L4135" s="12"/>
    </row>
    <row r="4136" spans="1:12" x14ac:dyDescent="0.3">
      <c r="A4136">
        <v>4</v>
      </c>
      <c r="B4136">
        <v>12582</v>
      </c>
      <c r="C4136">
        <v>6</v>
      </c>
      <c r="D4136">
        <v>53000</v>
      </c>
      <c r="E4136" s="46">
        <v>44897</v>
      </c>
      <c r="F4136">
        <v>-4647</v>
      </c>
      <c r="I4136" t="str">
        <f>INDEX(LedgerMapping[[#All],[Level 3]],MATCH(Actuals[[#This Row],[Sub Ledger]],LedgerMapping[[#All],[Sub Ledger]],0))</f>
        <v>Standard Returns</v>
      </c>
      <c r="J4136" s="22">
        <f>YEAR(Actuals[[#This Row],[Date]])</f>
        <v>2022</v>
      </c>
      <c r="K4136" s="22">
        <f>MONTH(Actuals[[#This Row],[Date]])</f>
        <v>12</v>
      </c>
      <c r="L4136" s="12"/>
    </row>
    <row r="4137" spans="1:12" x14ac:dyDescent="0.3">
      <c r="A4137">
        <v>4</v>
      </c>
      <c r="B4137">
        <v>14654</v>
      </c>
      <c r="C4137">
        <v>6</v>
      </c>
      <c r="D4137">
        <v>53000</v>
      </c>
      <c r="E4137" s="46">
        <v>44958</v>
      </c>
      <c r="F4137">
        <v>-40959</v>
      </c>
      <c r="I4137" t="str">
        <f>INDEX(LedgerMapping[[#All],[Level 3]],MATCH(Actuals[[#This Row],[Sub Ledger]],LedgerMapping[[#All],[Sub Ledger]],0))</f>
        <v>Standard Returns</v>
      </c>
      <c r="J4137" s="22">
        <f>YEAR(Actuals[[#This Row],[Date]])</f>
        <v>2023</v>
      </c>
      <c r="K4137" s="22">
        <f>MONTH(Actuals[[#This Row],[Date]])</f>
        <v>2</v>
      </c>
      <c r="L4137" s="12"/>
    </row>
    <row r="4138" spans="1:12" x14ac:dyDescent="0.3">
      <c r="A4138">
        <v>4</v>
      </c>
      <c r="B4138">
        <v>15633</v>
      </c>
      <c r="C4138">
        <v>6</v>
      </c>
      <c r="D4138">
        <v>53000</v>
      </c>
      <c r="E4138" s="46">
        <v>44988</v>
      </c>
      <c r="F4138">
        <v>-3930</v>
      </c>
      <c r="I4138" t="str">
        <f>INDEX(LedgerMapping[[#All],[Level 3]],MATCH(Actuals[[#This Row],[Sub Ledger]],LedgerMapping[[#All],[Sub Ledger]],0))</f>
        <v>Standard Returns</v>
      </c>
      <c r="J4138" s="22">
        <f>YEAR(Actuals[[#This Row],[Date]])</f>
        <v>2023</v>
      </c>
      <c r="K4138" s="22">
        <f>MONTH(Actuals[[#This Row],[Date]])</f>
        <v>3</v>
      </c>
      <c r="L4138" s="12"/>
    </row>
    <row r="4139" spans="1:12" x14ac:dyDescent="0.3">
      <c r="A4139">
        <v>4</v>
      </c>
      <c r="B4139">
        <v>16665</v>
      </c>
      <c r="C4139">
        <v>6</v>
      </c>
      <c r="D4139">
        <v>53000</v>
      </c>
      <c r="E4139" s="46">
        <v>45018</v>
      </c>
      <c r="F4139">
        <v>-4326</v>
      </c>
      <c r="I4139" t="str">
        <f>INDEX(LedgerMapping[[#All],[Level 3]],MATCH(Actuals[[#This Row],[Sub Ledger]],LedgerMapping[[#All],[Sub Ledger]],0))</f>
        <v>Standard Returns</v>
      </c>
      <c r="J4139" s="22">
        <f>YEAR(Actuals[[#This Row],[Date]])</f>
        <v>2023</v>
      </c>
      <c r="K4139" s="22">
        <f>MONTH(Actuals[[#This Row],[Date]])</f>
        <v>4</v>
      </c>
      <c r="L4139" s="12"/>
    </row>
    <row r="4140" spans="1:12" x14ac:dyDescent="0.3">
      <c r="A4140">
        <v>4</v>
      </c>
      <c r="B4140">
        <v>17697</v>
      </c>
      <c r="C4140">
        <v>6</v>
      </c>
      <c r="D4140">
        <v>53000</v>
      </c>
      <c r="E4140" s="46">
        <v>45049</v>
      </c>
      <c r="F4140">
        <v>-19775</v>
      </c>
      <c r="I4140" t="str">
        <f>INDEX(LedgerMapping[[#All],[Level 3]],MATCH(Actuals[[#This Row],[Sub Ledger]],LedgerMapping[[#All],[Sub Ledger]],0))</f>
        <v>Standard Returns</v>
      </c>
      <c r="J4140" s="22">
        <f>YEAR(Actuals[[#This Row],[Date]])</f>
        <v>2023</v>
      </c>
      <c r="K4140" s="22">
        <f>MONTH(Actuals[[#This Row],[Date]])</f>
        <v>5</v>
      </c>
      <c r="L4140" s="12"/>
    </row>
    <row r="4141" spans="1:12" x14ac:dyDescent="0.3">
      <c r="A4141">
        <v>4</v>
      </c>
      <c r="B4141">
        <v>18701</v>
      </c>
      <c r="C4141">
        <v>6</v>
      </c>
      <c r="D4141">
        <v>53000</v>
      </c>
      <c r="E4141" s="46">
        <v>45079</v>
      </c>
      <c r="F4141">
        <v>-3314</v>
      </c>
      <c r="I4141" t="str">
        <f>INDEX(LedgerMapping[[#All],[Level 3]],MATCH(Actuals[[#This Row],[Sub Ledger]],LedgerMapping[[#All],[Sub Ledger]],0))</f>
        <v>Standard Returns</v>
      </c>
      <c r="J4141" s="22">
        <f>YEAR(Actuals[[#This Row],[Date]])</f>
        <v>2023</v>
      </c>
      <c r="K4141" s="22">
        <f>MONTH(Actuals[[#This Row],[Date]])</f>
        <v>6</v>
      </c>
      <c r="L4141" s="12"/>
    </row>
    <row r="4142" spans="1:12" x14ac:dyDescent="0.3">
      <c r="A4142">
        <v>4</v>
      </c>
      <c r="B4142">
        <v>19729</v>
      </c>
      <c r="C4142">
        <v>6</v>
      </c>
      <c r="D4142">
        <v>53000</v>
      </c>
      <c r="E4142" s="46">
        <v>45110</v>
      </c>
      <c r="F4142">
        <v>-6953</v>
      </c>
      <c r="I4142" t="str">
        <f>INDEX(LedgerMapping[[#All],[Level 3]],MATCH(Actuals[[#This Row],[Sub Ledger]],LedgerMapping[[#All],[Sub Ledger]],0))</f>
        <v>Standard Returns</v>
      </c>
      <c r="J4142" s="22">
        <f>YEAR(Actuals[[#This Row],[Date]])</f>
        <v>2023</v>
      </c>
      <c r="K4142" s="22">
        <f>MONTH(Actuals[[#This Row],[Date]])</f>
        <v>7</v>
      </c>
      <c r="L4142" s="12"/>
    </row>
    <row r="4143" spans="1:12" x14ac:dyDescent="0.3">
      <c r="A4143">
        <v>4</v>
      </c>
      <c r="B4143">
        <v>20759</v>
      </c>
      <c r="C4143">
        <v>6</v>
      </c>
      <c r="D4143">
        <v>53000</v>
      </c>
      <c r="E4143" s="46">
        <v>45141</v>
      </c>
      <c r="F4143">
        <v>-19407</v>
      </c>
      <c r="I4143" t="str">
        <f>INDEX(LedgerMapping[[#All],[Level 3]],MATCH(Actuals[[#This Row],[Sub Ledger]],LedgerMapping[[#All],[Sub Ledger]],0))</f>
        <v>Standard Returns</v>
      </c>
      <c r="J4143" s="22">
        <f>YEAR(Actuals[[#This Row],[Date]])</f>
        <v>2023</v>
      </c>
      <c r="K4143" s="22">
        <f>MONTH(Actuals[[#This Row],[Date]])</f>
        <v>8</v>
      </c>
      <c r="L4143" s="12"/>
    </row>
    <row r="4144" spans="1:12" x14ac:dyDescent="0.3">
      <c r="A4144">
        <v>4</v>
      </c>
      <c r="B4144">
        <v>21761</v>
      </c>
      <c r="C4144">
        <v>6</v>
      </c>
      <c r="D4144">
        <v>53000</v>
      </c>
      <c r="E4144" s="46">
        <v>45169</v>
      </c>
      <c r="F4144">
        <v>-6230</v>
      </c>
      <c r="I4144" t="str">
        <f>INDEX(LedgerMapping[[#All],[Level 3]],MATCH(Actuals[[#This Row],[Sub Ledger]],LedgerMapping[[#All],[Sub Ledger]],0))</f>
        <v>Standard Returns</v>
      </c>
      <c r="J4144" s="22">
        <f>YEAR(Actuals[[#This Row],[Date]])</f>
        <v>2023</v>
      </c>
      <c r="K4144" s="22">
        <f>MONTH(Actuals[[#This Row],[Date]])</f>
        <v>8</v>
      </c>
      <c r="L4144" s="12"/>
    </row>
    <row r="4145" spans="1:12" x14ac:dyDescent="0.3">
      <c r="A4145">
        <v>4</v>
      </c>
      <c r="B4145">
        <v>22737</v>
      </c>
      <c r="C4145">
        <v>6</v>
      </c>
      <c r="D4145">
        <v>53000</v>
      </c>
      <c r="E4145" s="46">
        <v>45200</v>
      </c>
      <c r="F4145">
        <v>-11605</v>
      </c>
      <c r="I4145" t="str">
        <f>INDEX(LedgerMapping[[#All],[Level 3]],MATCH(Actuals[[#This Row],[Sub Ledger]],LedgerMapping[[#All],[Sub Ledger]],0))</f>
        <v>Standard Returns</v>
      </c>
      <c r="J4145" s="22">
        <f>YEAR(Actuals[[#This Row],[Date]])</f>
        <v>2023</v>
      </c>
      <c r="K4145" s="22">
        <f>MONTH(Actuals[[#This Row],[Date]])</f>
        <v>10</v>
      </c>
      <c r="L4145" s="12"/>
    </row>
    <row r="4146" spans="1:12" x14ac:dyDescent="0.3">
      <c r="A4146">
        <v>4</v>
      </c>
      <c r="B4146">
        <v>23741</v>
      </c>
      <c r="C4146">
        <v>6</v>
      </c>
      <c r="D4146">
        <v>53000</v>
      </c>
      <c r="E4146" s="46">
        <v>45230</v>
      </c>
      <c r="F4146">
        <v>-29338</v>
      </c>
      <c r="I4146" t="str">
        <f>INDEX(LedgerMapping[[#All],[Level 3]],MATCH(Actuals[[#This Row],[Sub Ledger]],LedgerMapping[[#All],[Sub Ledger]],0))</f>
        <v>Standard Returns</v>
      </c>
      <c r="J4146" s="22">
        <f>YEAR(Actuals[[#This Row],[Date]])</f>
        <v>2023</v>
      </c>
      <c r="K4146" s="22">
        <f>MONTH(Actuals[[#This Row],[Date]])</f>
        <v>10</v>
      </c>
      <c r="L4146" s="12"/>
    </row>
    <row r="4147" spans="1:12" x14ac:dyDescent="0.3">
      <c r="A4147">
        <v>4</v>
      </c>
      <c r="B4147">
        <v>25832</v>
      </c>
      <c r="C4147">
        <v>6</v>
      </c>
      <c r="D4147">
        <v>53000</v>
      </c>
      <c r="E4147" s="46">
        <v>45291</v>
      </c>
      <c r="F4147">
        <v>-36360</v>
      </c>
      <c r="I4147" t="str">
        <f>INDEX(LedgerMapping[[#All],[Level 3]],MATCH(Actuals[[#This Row],[Sub Ledger]],LedgerMapping[[#All],[Sub Ledger]],0))</f>
        <v>Standard Returns</v>
      </c>
      <c r="J4147" s="22">
        <f>YEAR(Actuals[[#This Row],[Date]])</f>
        <v>2023</v>
      </c>
      <c r="K4147" s="22">
        <f>MONTH(Actuals[[#This Row],[Date]])</f>
        <v>12</v>
      </c>
      <c r="L4147" s="12"/>
    </row>
    <row r="4148" spans="1:12" x14ac:dyDescent="0.3">
      <c r="A4148">
        <v>4</v>
      </c>
      <c r="B4148">
        <v>28118</v>
      </c>
      <c r="C4148">
        <v>6</v>
      </c>
      <c r="D4148">
        <v>53000</v>
      </c>
      <c r="E4148" s="46">
        <v>45354</v>
      </c>
      <c r="F4148">
        <v>-13451</v>
      </c>
      <c r="I4148" t="str">
        <f>INDEX(LedgerMapping[[#All],[Level 3]],MATCH(Actuals[[#This Row],[Sub Ledger]],LedgerMapping[[#All],[Sub Ledger]],0))</f>
        <v>Standard Returns</v>
      </c>
      <c r="J4148" s="22">
        <f>YEAR(Actuals[[#This Row],[Date]])</f>
        <v>2024</v>
      </c>
      <c r="K4148" s="22">
        <f>MONTH(Actuals[[#This Row],[Date]])</f>
        <v>3</v>
      </c>
      <c r="L4148" s="12"/>
    </row>
    <row r="4149" spans="1:12" x14ac:dyDescent="0.3">
      <c r="A4149">
        <v>4</v>
      </c>
      <c r="B4149">
        <v>29271</v>
      </c>
      <c r="C4149">
        <v>6</v>
      </c>
      <c r="D4149">
        <v>53000</v>
      </c>
      <c r="E4149" s="46">
        <v>45384</v>
      </c>
      <c r="F4149">
        <v>-7902</v>
      </c>
      <c r="I4149" t="str">
        <f>INDEX(LedgerMapping[[#All],[Level 3]],MATCH(Actuals[[#This Row],[Sub Ledger]],LedgerMapping[[#All],[Sub Ledger]],0))</f>
        <v>Standard Returns</v>
      </c>
      <c r="J4149" s="22">
        <f>YEAR(Actuals[[#This Row],[Date]])</f>
        <v>2024</v>
      </c>
      <c r="K4149" s="22">
        <f>MONTH(Actuals[[#This Row],[Date]])</f>
        <v>4</v>
      </c>
      <c r="L4149" s="12"/>
    </row>
    <row r="4150" spans="1:12" x14ac:dyDescent="0.3">
      <c r="A4150">
        <v>4</v>
      </c>
      <c r="B4150">
        <v>31523</v>
      </c>
      <c r="C4150">
        <v>6</v>
      </c>
      <c r="D4150">
        <v>53000</v>
      </c>
      <c r="E4150" s="46">
        <v>45445</v>
      </c>
      <c r="F4150">
        <v>-10856</v>
      </c>
      <c r="I4150" t="str">
        <f>INDEX(LedgerMapping[[#All],[Level 3]],MATCH(Actuals[[#This Row],[Sub Ledger]],LedgerMapping[[#All],[Sub Ledger]],0))</f>
        <v>Standard Returns</v>
      </c>
      <c r="J4150" s="22">
        <f>YEAR(Actuals[[#This Row],[Date]])</f>
        <v>2024</v>
      </c>
      <c r="K4150" s="22">
        <f>MONTH(Actuals[[#This Row],[Date]])</f>
        <v>6</v>
      </c>
      <c r="L4150" s="12"/>
    </row>
    <row r="4151" spans="1:12" x14ac:dyDescent="0.3">
      <c r="A4151">
        <v>4</v>
      </c>
      <c r="B4151">
        <v>32647</v>
      </c>
      <c r="C4151">
        <v>6</v>
      </c>
      <c r="D4151">
        <v>53000</v>
      </c>
      <c r="E4151" s="46">
        <v>45476</v>
      </c>
      <c r="F4151">
        <v>-20742</v>
      </c>
      <c r="I4151" t="str">
        <f>INDEX(LedgerMapping[[#All],[Level 3]],MATCH(Actuals[[#This Row],[Sub Ledger]],LedgerMapping[[#All],[Sub Ledger]],0))</f>
        <v>Standard Returns</v>
      </c>
      <c r="J4151" s="22">
        <f>YEAR(Actuals[[#This Row],[Date]])</f>
        <v>2024</v>
      </c>
      <c r="K4151" s="22">
        <f>MONTH(Actuals[[#This Row],[Date]])</f>
        <v>7</v>
      </c>
      <c r="L4151" s="12"/>
    </row>
    <row r="4152" spans="1:12" x14ac:dyDescent="0.3">
      <c r="A4152">
        <v>4</v>
      </c>
      <c r="B4152">
        <v>33772</v>
      </c>
      <c r="C4152">
        <v>6</v>
      </c>
      <c r="D4152">
        <v>53000</v>
      </c>
      <c r="E4152" s="46">
        <v>45507</v>
      </c>
      <c r="F4152">
        <v>-3354</v>
      </c>
      <c r="I4152" t="str">
        <f>INDEX(LedgerMapping[[#All],[Level 3]],MATCH(Actuals[[#This Row],[Sub Ledger]],LedgerMapping[[#All],[Sub Ledger]],0))</f>
        <v>Standard Returns</v>
      </c>
      <c r="J4152" s="22">
        <f>YEAR(Actuals[[#This Row],[Date]])</f>
        <v>2024</v>
      </c>
      <c r="K4152" s="22">
        <f>MONTH(Actuals[[#This Row],[Date]])</f>
        <v>8</v>
      </c>
      <c r="L4152" s="12"/>
    </row>
    <row r="4153" spans="1:12" x14ac:dyDescent="0.3">
      <c r="A4153">
        <v>4</v>
      </c>
      <c r="B4153">
        <v>34922</v>
      </c>
      <c r="C4153">
        <v>6</v>
      </c>
      <c r="D4153">
        <v>53000</v>
      </c>
      <c r="E4153" s="46">
        <v>45536</v>
      </c>
      <c r="F4153">
        <v>-14547</v>
      </c>
      <c r="I4153" t="str">
        <f>INDEX(LedgerMapping[[#All],[Level 3]],MATCH(Actuals[[#This Row],[Sub Ledger]],LedgerMapping[[#All],[Sub Ledger]],0))</f>
        <v>Standard Returns</v>
      </c>
      <c r="J4153" s="22">
        <f>YEAR(Actuals[[#This Row],[Date]])</f>
        <v>2024</v>
      </c>
      <c r="K4153" s="22">
        <f>MONTH(Actuals[[#This Row],[Date]])</f>
        <v>9</v>
      </c>
      <c r="L4153" s="12"/>
    </row>
    <row r="4154" spans="1:12" x14ac:dyDescent="0.3">
      <c r="A4154">
        <v>4</v>
      </c>
      <c r="B4154">
        <v>37222</v>
      </c>
      <c r="C4154">
        <v>6</v>
      </c>
      <c r="D4154">
        <v>53000</v>
      </c>
      <c r="E4154" s="46">
        <v>45597</v>
      </c>
      <c r="F4154">
        <v>-26915</v>
      </c>
      <c r="I4154" t="str">
        <f>INDEX(LedgerMapping[[#All],[Level 3]],MATCH(Actuals[[#This Row],[Sub Ledger]],LedgerMapping[[#All],[Sub Ledger]],0))</f>
        <v>Standard Returns</v>
      </c>
      <c r="J4154" s="22">
        <f>YEAR(Actuals[[#This Row],[Date]])</f>
        <v>2024</v>
      </c>
      <c r="K4154" s="22">
        <f>MONTH(Actuals[[#This Row],[Date]])</f>
        <v>11</v>
      </c>
      <c r="L4154" s="12"/>
    </row>
    <row r="4155" spans="1:12" x14ac:dyDescent="0.3">
      <c r="A4155">
        <v>4</v>
      </c>
      <c r="B4155">
        <v>38372</v>
      </c>
      <c r="C4155">
        <v>6</v>
      </c>
      <c r="D4155">
        <v>53000</v>
      </c>
      <c r="E4155" s="46">
        <v>45628</v>
      </c>
      <c r="F4155">
        <v>-5325</v>
      </c>
      <c r="I4155" t="str">
        <f>INDEX(LedgerMapping[[#All],[Level 3]],MATCH(Actuals[[#This Row],[Sub Ledger]],LedgerMapping[[#All],[Sub Ledger]],0))</f>
        <v>Standard Returns</v>
      </c>
      <c r="J4155" s="22">
        <f>YEAR(Actuals[[#This Row],[Date]])</f>
        <v>2024</v>
      </c>
      <c r="K4155" s="22">
        <f>MONTH(Actuals[[#This Row],[Date]])</f>
        <v>12</v>
      </c>
      <c r="L4155" s="12"/>
    </row>
    <row r="4156" spans="1:12" x14ac:dyDescent="0.3">
      <c r="A4156">
        <v>4</v>
      </c>
      <c r="B4156">
        <v>30397</v>
      </c>
      <c r="C4156">
        <v>6</v>
      </c>
      <c r="D4156">
        <v>53000</v>
      </c>
      <c r="E4156" s="46">
        <v>45415</v>
      </c>
      <c r="F4156">
        <v>-13431</v>
      </c>
      <c r="I4156" t="str">
        <f>INDEX(LedgerMapping[[#All],[Level 3]],MATCH(Actuals[[#This Row],[Sub Ledger]],LedgerMapping[[#All],[Sub Ledger]],0))</f>
        <v>Standard Returns</v>
      </c>
      <c r="J4156" s="22">
        <f>YEAR(Actuals[[#This Row],[Date]])</f>
        <v>2024</v>
      </c>
      <c r="K4156" s="22">
        <f>MONTH(Actuals[[#This Row],[Date]])</f>
        <v>5</v>
      </c>
      <c r="L4156" s="12"/>
    </row>
    <row r="4157" spans="1:12" x14ac:dyDescent="0.3">
      <c r="A4157">
        <v>4</v>
      </c>
      <c r="B4157">
        <v>3609</v>
      </c>
      <c r="C4157">
        <v>6</v>
      </c>
      <c r="D4157">
        <v>54000</v>
      </c>
      <c r="E4157" s="46">
        <v>44654</v>
      </c>
      <c r="F4157">
        <v>-8</v>
      </c>
      <c r="I4157" t="str">
        <f>INDEX(LedgerMapping[[#All],[Level 3]],MATCH(Actuals[[#This Row],[Sub Ledger]],LedgerMapping[[#All],[Sub Ledger]],0))</f>
        <v>Standard Discount</v>
      </c>
      <c r="J4157" s="22">
        <f>YEAR(Actuals[[#This Row],[Date]])</f>
        <v>2022</v>
      </c>
      <c r="K4157" s="22">
        <f>MONTH(Actuals[[#This Row],[Date]])</f>
        <v>4</v>
      </c>
      <c r="L4157" s="12"/>
    </row>
    <row r="4158" spans="1:12" x14ac:dyDescent="0.3">
      <c r="A4158">
        <v>4</v>
      </c>
      <c r="B4158">
        <v>4729</v>
      </c>
      <c r="C4158">
        <v>6</v>
      </c>
      <c r="D4158">
        <v>54000</v>
      </c>
      <c r="E4158" s="46">
        <v>44685</v>
      </c>
      <c r="F4158">
        <v>-7</v>
      </c>
      <c r="I4158" t="str">
        <f>INDEX(LedgerMapping[[#All],[Level 3]],MATCH(Actuals[[#This Row],[Sub Ledger]],LedgerMapping[[#All],[Sub Ledger]],0))</f>
        <v>Standard Discount</v>
      </c>
      <c r="J4158" s="22">
        <f>YEAR(Actuals[[#This Row],[Date]])</f>
        <v>2022</v>
      </c>
      <c r="K4158" s="22">
        <f>MONTH(Actuals[[#This Row],[Date]])</f>
        <v>5</v>
      </c>
      <c r="L4158" s="12"/>
    </row>
    <row r="4159" spans="1:12" x14ac:dyDescent="0.3">
      <c r="A4159">
        <v>4</v>
      </c>
      <c r="B4159">
        <v>5855</v>
      </c>
      <c r="C4159">
        <v>6</v>
      </c>
      <c r="D4159">
        <v>54000</v>
      </c>
      <c r="E4159" s="46">
        <v>44715</v>
      </c>
      <c r="F4159">
        <v>-1</v>
      </c>
      <c r="I4159" t="str">
        <f>INDEX(LedgerMapping[[#All],[Level 3]],MATCH(Actuals[[#This Row],[Sub Ledger]],LedgerMapping[[#All],[Sub Ledger]],0))</f>
        <v>Standard Discount</v>
      </c>
      <c r="J4159" s="22">
        <f>YEAR(Actuals[[#This Row],[Date]])</f>
        <v>2022</v>
      </c>
      <c r="K4159" s="22">
        <f>MONTH(Actuals[[#This Row],[Date]])</f>
        <v>6</v>
      </c>
      <c r="L4159" s="12"/>
    </row>
    <row r="4160" spans="1:12" x14ac:dyDescent="0.3">
      <c r="A4160">
        <v>4</v>
      </c>
      <c r="B4160">
        <v>10336</v>
      </c>
      <c r="C4160">
        <v>6</v>
      </c>
      <c r="D4160">
        <v>54000</v>
      </c>
      <c r="E4160" s="46">
        <v>44836</v>
      </c>
      <c r="F4160">
        <v>-7</v>
      </c>
      <c r="I4160" t="str">
        <f>INDEX(LedgerMapping[[#All],[Level 3]],MATCH(Actuals[[#This Row],[Sub Ledger]],LedgerMapping[[#All],[Sub Ledger]],0))</f>
        <v>Standard Discount</v>
      </c>
      <c r="J4160" s="22">
        <f>YEAR(Actuals[[#This Row],[Date]])</f>
        <v>2022</v>
      </c>
      <c r="K4160" s="22">
        <f>MONTH(Actuals[[#This Row],[Date]])</f>
        <v>10</v>
      </c>
      <c r="L4160" s="12"/>
    </row>
    <row r="4161" spans="1:12" x14ac:dyDescent="0.3">
      <c r="A4161">
        <v>4</v>
      </c>
      <c r="B4161">
        <v>11456</v>
      </c>
      <c r="C4161">
        <v>6</v>
      </c>
      <c r="D4161">
        <v>54000</v>
      </c>
      <c r="E4161" s="46">
        <v>44866</v>
      </c>
      <c r="F4161">
        <v>-5</v>
      </c>
      <c r="I4161" t="str">
        <f>INDEX(LedgerMapping[[#All],[Level 3]],MATCH(Actuals[[#This Row],[Sub Ledger]],LedgerMapping[[#All],[Sub Ledger]],0))</f>
        <v>Standard Discount</v>
      </c>
      <c r="J4161" s="22">
        <f>YEAR(Actuals[[#This Row],[Date]])</f>
        <v>2022</v>
      </c>
      <c r="K4161" s="22">
        <f>MONTH(Actuals[[#This Row],[Date]])</f>
        <v>11</v>
      </c>
      <c r="L4161" s="12"/>
    </row>
    <row r="4162" spans="1:12" x14ac:dyDescent="0.3">
      <c r="A4162">
        <v>4</v>
      </c>
      <c r="B4162">
        <v>12583</v>
      </c>
      <c r="C4162">
        <v>6</v>
      </c>
      <c r="D4162">
        <v>54000</v>
      </c>
      <c r="E4162" s="46">
        <v>44897</v>
      </c>
      <c r="F4162">
        <v>-19637</v>
      </c>
      <c r="I4162" t="str">
        <f>INDEX(LedgerMapping[[#All],[Level 3]],MATCH(Actuals[[#This Row],[Sub Ledger]],LedgerMapping[[#All],[Sub Ledger]],0))</f>
        <v>Standard Discount</v>
      </c>
      <c r="J4162" s="22">
        <f>YEAR(Actuals[[#This Row],[Date]])</f>
        <v>2022</v>
      </c>
      <c r="K4162" s="22">
        <f>MONTH(Actuals[[#This Row],[Date]])</f>
        <v>12</v>
      </c>
      <c r="L4162" s="12"/>
    </row>
    <row r="4163" spans="1:12" x14ac:dyDescent="0.3">
      <c r="A4163">
        <v>4</v>
      </c>
      <c r="B4163">
        <v>13642</v>
      </c>
      <c r="C4163">
        <v>6</v>
      </c>
      <c r="D4163">
        <v>54000</v>
      </c>
      <c r="E4163" s="46">
        <v>44927</v>
      </c>
      <c r="F4163">
        <v>-21542</v>
      </c>
      <c r="I4163" t="str">
        <f>INDEX(LedgerMapping[[#All],[Level 3]],MATCH(Actuals[[#This Row],[Sub Ledger]],LedgerMapping[[#All],[Sub Ledger]],0))</f>
        <v>Standard Discount</v>
      </c>
      <c r="J4163" s="22">
        <f>YEAR(Actuals[[#This Row],[Date]])</f>
        <v>2023</v>
      </c>
      <c r="K4163" s="22">
        <f>MONTH(Actuals[[#This Row],[Date]])</f>
        <v>1</v>
      </c>
      <c r="L4163" s="12"/>
    </row>
    <row r="4164" spans="1:12" x14ac:dyDescent="0.3">
      <c r="A4164">
        <v>4</v>
      </c>
      <c r="B4164">
        <v>14655</v>
      </c>
      <c r="C4164">
        <v>6</v>
      </c>
      <c r="D4164">
        <v>54000</v>
      </c>
      <c r="E4164" s="46">
        <v>44958</v>
      </c>
      <c r="F4164">
        <v>-8860</v>
      </c>
      <c r="I4164" t="str">
        <f>INDEX(LedgerMapping[[#All],[Level 3]],MATCH(Actuals[[#This Row],[Sub Ledger]],LedgerMapping[[#All],[Sub Ledger]],0))</f>
        <v>Standard Discount</v>
      </c>
      <c r="J4164" s="22">
        <f>YEAR(Actuals[[#This Row],[Date]])</f>
        <v>2023</v>
      </c>
      <c r="K4164" s="22">
        <f>MONTH(Actuals[[#This Row],[Date]])</f>
        <v>2</v>
      </c>
      <c r="L4164" s="12"/>
    </row>
    <row r="4165" spans="1:12" x14ac:dyDescent="0.3">
      <c r="A4165">
        <v>4</v>
      </c>
      <c r="B4165">
        <v>15634</v>
      </c>
      <c r="C4165">
        <v>6</v>
      </c>
      <c r="D4165">
        <v>54000</v>
      </c>
      <c r="E4165" s="46">
        <v>44988</v>
      </c>
      <c r="F4165">
        <v>-58</v>
      </c>
      <c r="I4165" t="str">
        <f>INDEX(LedgerMapping[[#All],[Level 3]],MATCH(Actuals[[#This Row],[Sub Ledger]],LedgerMapping[[#All],[Sub Ledger]],0))</f>
        <v>Standard Discount</v>
      </c>
      <c r="J4165" s="22">
        <f>YEAR(Actuals[[#This Row],[Date]])</f>
        <v>2023</v>
      </c>
      <c r="K4165" s="22">
        <f>MONTH(Actuals[[#This Row],[Date]])</f>
        <v>3</v>
      </c>
      <c r="L4165" s="12"/>
    </row>
    <row r="4166" spans="1:12" x14ac:dyDescent="0.3">
      <c r="A4166">
        <v>4</v>
      </c>
      <c r="B4166">
        <v>16666</v>
      </c>
      <c r="C4166">
        <v>6</v>
      </c>
      <c r="D4166">
        <v>54000</v>
      </c>
      <c r="E4166" s="46">
        <v>45018</v>
      </c>
      <c r="F4166">
        <v>-3678</v>
      </c>
      <c r="I4166" t="str">
        <f>INDEX(LedgerMapping[[#All],[Level 3]],MATCH(Actuals[[#This Row],[Sub Ledger]],LedgerMapping[[#All],[Sub Ledger]],0))</f>
        <v>Standard Discount</v>
      </c>
      <c r="J4166" s="22">
        <f>YEAR(Actuals[[#This Row],[Date]])</f>
        <v>2023</v>
      </c>
      <c r="K4166" s="22">
        <f>MONTH(Actuals[[#This Row],[Date]])</f>
        <v>4</v>
      </c>
      <c r="L4166" s="12"/>
    </row>
    <row r="4167" spans="1:12" x14ac:dyDescent="0.3">
      <c r="A4167">
        <v>4</v>
      </c>
      <c r="B4167">
        <v>17698</v>
      </c>
      <c r="C4167">
        <v>6</v>
      </c>
      <c r="D4167">
        <v>54000</v>
      </c>
      <c r="E4167" s="46">
        <v>45049</v>
      </c>
      <c r="F4167">
        <v>-1846</v>
      </c>
      <c r="I4167" t="str">
        <f>INDEX(LedgerMapping[[#All],[Level 3]],MATCH(Actuals[[#This Row],[Sub Ledger]],LedgerMapping[[#All],[Sub Ledger]],0))</f>
        <v>Standard Discount</v>
      </c>
      <c r="J4167" s="22">
        <f>YEAR(Actuals[[#This Row],[Date]])</f>
        <v>2023</v>
      </c>
      <c r="K4167" s="22">
        <f>MONTH(Actuals[[#This Row],[Date]])</f>
        <v>5</v>
      </c>
      <c r="L4167" s="12"/>
    </row>
    <row r="4168" spans="1:12" x14ac:dyDescent="0.3">
      <c r="A4168">
        <v>4</v>
      </c>
      <c r="B4168">
        <v>19730</v>
      </c>
      <c r="C4168">
        <v>6</v>
      </c>
      <c r="D4168">
        <v>54000</v>
      </c>
      <c r="E4168" s="46">
        <v>45110</v>
      </c>
      <c r="F4168">
        <v>-1733</v>
      </c>
      <c r="I4168" t="str">
        <f>INDEX(LedgerMapping[[#All],[Level 3]],MATCH(Actuals[[#This Row],[Sub Ledger]],LedgerMapping[[#All],[Sub Ledger]],0))</f>
        <v>Standard Discount</v>
      </c>
      <c r="J4168" s="22">
        <f>YEAR(Actuals[[#This Row],[Date]])</f>
        <v>2023</v>
      </c>
      <c r="K4168" s="22">
        <f>MONTH(Actuals[[#This Row],[Date]])</f>
        <v>7</v>
      </c>
      <c r="L4168" s="12"/>
    </row>
    <row r="4169" spans="1:12" x14ac:dyDescent="0.3">
      <c r="A4169">
        <v>4</v>
      </c>
      <c r="B4169">
        <v>20760</v>
      </c>
      <c r="C4169">
        <v>6</v>
      </c>
      <c r="D4169">
        <v>54000</v>
      </c>
      <c r="E4169" s="46">
        <v>45141</v>
      </c>
      <c r="F4169">
        <v>-29</v>
      </c>
      <c r="I4169" t="str">
        <f>INDEX(LedgerMapping[[#All],[Level 3]],MATCH(Actuals[[#This Row],[Sub Ledger]],LedgerMapping[[#All],[Sub Ledger]],0))</f>
        <v>Standard Discount</v>
      </c>
      <c r="J4169" s="22">
        <f>YEAR(Actuals[[#This Row],[Date]])</f>
        <v>2023</v>
      </c>
      <c r="K4169" s="22">
        <f>MONTH(Actuals[[#This Row],[Date]])</f>
        <v>8</v>
      </c>
      <c r="L4169" s="12"/>
    </row>
    <row r="4170" spans="1:12" x14ac:dyDescent="0.3">
      <c r="A4170">
        <v>4</v>
      </c>
      <c r="B4170">
        <v>22738</v>
      </c>
      <c r="C4170">
        <v>6</v>
      </c>
      <c r="D4170">
        <v>54000</v>
      </c>
      <c r="E4170" s="46">
        <v>45200</v>
      </c>
      <c r="F4170">
        <v>-3498</v>
      </c>
      <c r="I4170" t="str">
        <f>INDEX(LedgerMapping[[#All],[Level 3]],MATCH(Actuals[[#This Row],[Sub Ledger]],LedgerMapping[[#All],[Sub Ledger]],0))</f>
        <v>Standard Discount</v>
      </c>
      <c r="J4170" s="22">
        <f>YEAR(Actuals[[#This Row],[Date]])</f>
        <v>2023</v>
      </c>
      <c r="K4170" s="22">
        <f>MONTH(Actuals[[#This Row],[Date]])</f>
        <v>10</v>
      </c>
      <c r="L4170" s="12"/>
    </row>
    <row r="4171" spans="1:12" x14ac:dyDescent="0.3">
      <c r="A4171">
        <v>4</v>
      </c>
      <c r="B4171">
        <v>23742</v>
      </c>
      <c r="C4171">
        <v>6</v>
      </c>
      <c r="D4171">
        <v>54000</v>
      </c>
      <c r="E4171" s="46">
        <v>45230</v>
      </c>
      <c r="F4171">
        <v>-521</v>
      </c>
      <c r="I4171" t="str">
        <f>INDEX(LedgerMapping[[#All],[Level 3]],MATCH(Actuals[[#This Row],[Sub Ledger]],LedgerMapping[[#All],[Sub Ledger]],0))</f>
        <v>Standard Discount</v>
      </c>
      <c r="J4171" s="22">
        <f>YEAR(Actuals[[#This Row],[Date]])</f>
        <v>2023</v>
      </c>
      <c r="K4171" s="22">
        <f>MONTH(Actuals[[#This Row],[Date]])</f>
        <v>10</v>
      </c>
      <c r="L4171" s="12"/>
    </row>
    <row r="4172" spans="1:12" x14ac:dyDescent="0.3">
      <c r="A4172">
        <v>4</v>
      </c>
      <c r="B4172">
        <v>24771</v>
      </c>
      <c r="C4172">
        <v>6</v>
      </c>
      <c r="D4172">
        <v>54000</v>
      </c>
      <c r="E4172" s="46">
        <v>45261</v>
      </c>
      <c r="F4172">
        <v>-80</v>
      </c>
      <c r="I4172" t="str">
        <f>INDEX(LedgerMapping[[#All],[Level 3]],MATCH(Actuals[[#This Row],[Sub Ledger]],LedgerMapping[[#All],[Sub Ledger]],0))</f>
        <v>Standard Discount</v>
      </c>
      <c r="J4172" s="22">
        <f>YEAR(Actuals[[#This Row],[Date]])</f>
        <v>2023</v>
      </c>
      <c r="K4172" s="22">
        <f>MONTH(Actuals[[#This Row],[Date]])</f>
        <v>12</v>
      </c>
      <c r="L4172" s="12"/>
    </row>
    <row r="4173" spans="1:12" x14ac:dyDescent="0.3">
      <c r="A4173">
        <v>4</v>
      </c>
      <c r="B4173">
        <v>25833</v>
      </c>
      <c r="C4173">
        <v>6</v>
      </c>
      <c r="D4173">
        <v>54000</v>
      </c>
      <c r="E4173" s="46">
        <v>45291</v>
      </c>
      <c r="F4173">
        <v>-85791</v>
      </c>
      <c r="I4173" t="str">
        <f>INDEX(LedgerMapping[[#All],[Level 3]],MATCH(Actuals[[#This Row],[Sub Ledger]],LedgerMapping[[#All],[Sub Ledger]],0))</f>
        <v>Standard Discount</v>
      </c>
      <c r="J4173" s="22">
        <f>YEAR(Actuals[[#This Row],[Date]])</f>
        <v>2023</v>
      </c>
      <c r="K4173" s="22">
        <f>MONTH(Actuals[[#This Row],[Date]])</f>
        <v>12</v>
      </c>
      <c r="L4173" s="12"/>
    </row>
    <row r="4174" spans="1:12" x14ac:dyDescent="0.3">
      <c r="A4174">
        <v>4</v>
      </c>
      <c r="B4174">
        <v>26968</v>
      </c>
      <c r="C4174">
        <v>6</v>
      </c>
      <c r="D4174">
        <v>54000</v>
      </c>
      <c r="E4174" s="46">
        <v>45322</v>
      </c>
      <c r="F4174">
        <v>-20946</v>
      </c>
      <c r="I4174" t="str">
        <f>INDEX(LedgerMapping[[#All],[Level 3]],MATCH(Actuals[[#This Row],[Sub Ledger]],LedgerMapping[[#All],[Sub Ledger]],0))</f>
        <v>Standard Discount</v>
      </c>
      <c r="J4174" s="22">
        <f>YEAR(Actuals[[#This Row],[Date]])</f>
        <v>2024</v>
      </c>
      <c r="K4174" s="22">
        <f>MONTH(Actuals[[#This Row],[Date]])</f>
        <v>1</v>
      </c>
      <c r="L4174" s="12"/>
    </row>
    <row r="4175" spans="1:12" x14ac:dyDescent="0.3">
      <c r="A4175">
        <v>4</v>
      </c>
      <c r="B4175">
        <v>28119</v>
      </c>
      <c r="C4175">
        <v>6</v>
      </c>
      <c r="D4175">
        <v>54000</v>
      </c>
      <c r="E4175" s="46">
        <v>45354</v>
      </c>
      <c r="F4175">
        <v>-26310</v>
      </c>
      <c r="I4175" t="str">
        <f>INDEX(LedgerMapping[[#All],[Level 3]],MATCH(Actuals[[#This Row],[Sub Ledger]],LedgerMapping[[#All],[Sub Ledger]],0))</f>
        <v>Standard Discount</v>
      </c>
      <c r="J4175" s="22">
        <f>YEAR(Actuals[[#This Row],[Date]])</f>
        <v>2024</v>
      </c>
      <c r="K4175" s="22">
        <f>MONTH(Actuals[[#This Row],[Date]])</f>
        <v>3</v>
      </c>
      <c r="L4175" s="12"/>
    </row>
    <row r="4176" spans="1:12" x14ac:dyDescent="0.3">
      <c r="A4176">
        <v>4</v>
      </c>
      <c r="B4176">
        <v>29272</v>
      </c>
      <c r="C4176">
        <v>6</v>
      </c>
      <c r="D4176">
        <v>54000</v>
      </c>
      <c r="E4176" s="46">
        <v>45384</v>
      </c>
      <c r="F4176">
        <v>-992</v>
      </c>
      <c r="I4176" t="str">
        <f>INDEX(LedgerMapping[[#All],[Level 3]],MATCH(Actuals[[#This Row],[Sub Ledger]],LedgerMapping[[#All],[Sub Ledger]],0))</f>
        <v>Standard Discount</v>
      </c>
      <c r="J4176" s="22">
        <f>YEAR(Actuals[[#This Row],[Date]])</f>
        <v>2024</v>
      </c>
      <c r="K4176" s="22">
        <f>MONTH(Actuals[[#This Row],[Date]])</f>
        <v>4</v>
      </c>
      <c r="L4176" s="12"/>
    </row>
    <row r="4177" spans="1:12" x14ac:dyDescent="0.3">
      <c r="A4177">
        <v>4</v>
      </c>
      <c r="B4177">
        <v>30398</v>
      </c>
      <c r="C4177">
        <v>6</v>
      </c>
      <c r="D4177">
        <v>54000</v>
      </c>
      <c r="E4177" s="46">
        <v>45415</v>
      </c>
      <c r="F4177">
        <v>-36</v>
      </c>
      <c r="I4177" t="str">
        <f>INDEX(LedgerMapping[[#All],[Level 3]],MATCH(Actuals[[#This Row],[Sub Ledger]],LedgerMapping[[#All],[Sub Ledger]],0))</f>
        <v>Standard Discount</v>
      </c>
      <c r="J4177" s="22">
        <f>YEAR(Actuals[[#This Row],[Date]])</f>
        <v>2024</v>
      </c>
      <c r="K4177" s="22">
        <f>MONTH(Actuals[[#This Row],[Date]])</f>
        <v>5</v>
      </c>
      <c r="L4177" s="12"/>
    </row>
    <row r="4178" spans="1:12" x14ac:dyDescent="0.3">
      <c r="A4178">
        <v>4</v>
      </c>
      <c r="B4178">
        <v>31524</v>
      </c>
      <c r="C4178">
        <v>6</v>
      </c>
      <c r="D4178">
        <v>54000</v>
      </c>
      <c r="E4178" s="46">
        <v>45445</v>
      </c>
      <c r="F4178">
        <v>-75</v>
      </c>
      <c r="I4178" t="str">
        <f>INDEX(LedgerMapping[[#All],[Level 3]],MATCH(Actuals[[#This Row],[Sub Ledger]],LedgerMapping[[#All],[Sub Ledger]],0))</f>
        <v>Standard Discount</v>
      </c>
      <c r="J4178" s="22">
        <f>YEAR(Actuals[[#This Row],[Date]])</f>
        <v>2024</v>
      </c>
      <c r="K4178" s="22">
        <f>MONTH(Actuals[[#This Row],[Date]])</f>
        <v>6</v>
      </c>
      <c r="L4178" s="12"/>
    </row>
    <row r="4179" spans="1:12" x14ac:dyDescent="0.3">
      <c r="A4179">
        <v>4</v>
      </c>
      <c r="B4179">
        <v>32648</v>
      </c>
      <c r="C4179">
        <v>6</v>
      </c>
      <c r="D4179">
        <v>54000</v>
      </c>
      <c r="E4179" s="46">
        <v>45476</v>
      </c>
      <c r="F4179">
        <v>-1164</v>
      </c>
      <c r="I4179" t="str">
        <f>INDEX(LedgerMapping[[#All],[Level 3]],MATCH(Actuals[[#This Row],[Sub Ledger]],LedgerMapping[[#All],[Sub Ledger]],0))</f>
        <v>Standard Discount</v>
      </c>
      <c r="J4179" s="22">
        <f>YEAR(Actuals[[#This Row],[Date]])</f>
        <v>2024</v>
      </c>
      <c r="K4179" s="22">
        <f>MONTH(Actuals[[#This Row],[Date]])</f>
        <v>7</v>
      </c>
      <c r="L4179" s="12"/>
    </row>
    <row r="4180" spans="1:12" x14ac:dyDescent="0.3">
      <c r="A4180">
        <v>4</v>
      </c>
      <c r="B4180">
        <v>33773</v>
      </c>
      <c r="C4180">
        <v>6</v>
      </c>
      <c r="D4180">
        <v>54000</v>
      </c>
      <c r="E4180" s="46">
        <v>45507</v>
      </c>
      <c r="F4180">
        <v>-31</v>
      </c>
      <c r="I4180" t="str">
        <f>INDEX(LedgerMapping[[#All],[Level 3]],MATCH(Actuals[[#This Row],[Sub Ledger]],LedgerMapping[[#All],[Sub Ledger]],0))</f>
        <v>Standard Discount</v>
      </c>
      <c r="J4180" s="22">
        <f>YEAR(Actuals[[#This Row],[Date]])</f>
        <v>2024</v>
      </c>
      <c r="K4180" s="22">
        <f>MONTH(Actuals[[#This Row],[Date]])</f>
        <v>8</v>
      </c>
      <c r="L4180" s="12"/>
    </row>
    <row r="4181" spans="1:12" x14ac:dyDescent="0.3">
      <c r="A4181">
        <v>4</v>
      </c>
      <c r="B4181">
        <v>34923</v>
      </c>
      <c r="C4181">
        <v>6</v>
      </c>
      <c r="D4181">
        <v>54000</v>
      </c>
      <c r="E4181" s="46">
        <v>45536</v>
      </c>
      <c r="F4181">
        <v>-402</v>
      </c>
      <c r="I4181" t="str">
        <f>INDEX(LedgerMapping[[#All],[Level 3]],MATCH(Actuals[[#This Row],[Sub Ledger]],LedgerMapping[[#All],[Sub Ledger]],0))</f>
        <v>Standard Discount</v>
      </c>
      <c r="J4181" s="22">
        <f>YEAR(Actuals[[#This Row],[Date]])</f>
        <v>2024</v>
      </c>
      <c r="K4181" s="22">
        <f>MONTH(Actuals[[#This Row],[Date]])</f>
        <v>9</v>
      </c>
      <c r="L4181" s="12"/>
    </row>
    <row r="4182" spans="1:12" x14ac:dyDescent="0.3">
      <c r="A4182">
        <v>4</v>
      </c>
      <c r="B4182">
        <v>36073</v>
      </c>
      <c r="C4182">
        <v>6</v>
      </c>
      <c r="D4182">
        <v>54000</v>
      </c>
      <c r="E4182" s="46">
        <v>45567</v>
      </c>
      <c r="F4182">
        <v>-3146</v>
      </c>
      <c r="I4182" t="str">
        <f>INDEX(LedgerMapping[[#All],[Level 3]],MATCH(Actuals[[#This Row],[Sub Ledger]],LedgerMapping[[#All],[Sub Ledger]],0))</f>
        <v>Standard Discount</v>
      </c>
      <c r="J4182" s="22">
        <f>YEAR(Actuals[[#This Row],[Date]])</f>
        <v>2024</v>
      </c>
      <c r="K4182" s="22">
        <f>MONTH(Actuals[[#This Row],[Date]])</f>
        <v>10</v>
      </c>
      <c r="L4182" s="12"/>
    </row>
    <row r="4183" spans="1:12" x14ac:dyDescent="0.3">
      <c r="A4183">
        <v>4</v>
      </c>
      <c r="B4183">
        <v>37223</v>
      </c>
      <c r="C4183">
        <v>6</v>
      </c>
      <c r="D4183">
        <v>54000</v>
      </c>
      <c r="E4183" s="46">
        <v>45597</v>
      </c>
      <c r="F4183">
        <v>-2656</v>
      </c>
      <c r="I4183" t="str">
        <f>INDEX(LedgerMapping[[#All],[Level 3]],MATCH(Actuals[[#This Row],[Sub Ledger]],LedgerMapping[[#All],[Sub Ledger]],0))</f>
        <v>Standard Discount</v>
      </c>
      <c r="J4183" s="22">
        <f>YEAR(Actuals[[#This Row],[Date]])</f>
        <v>2024</v>
      </c>
      <c r="K4183" s="22">
        <f>MONTH(Actuals[[#This Row],[Date]])</f>
        <v>11</v>
      </c>
      <c r="L4183" s="12"/>
    </row>
    <row r="4184" spans="1:12" x14ac:dyDescent="0.3">
      <c r="A4184">
        <v>4</v>
      </c>
      <c r="B4184">
        <v>38373</v>
      </c>
      <c r="C4184">
        <v>6</v>
      </c>
      <c r="D4184">
        <v>54000</v>
      </c>
      <c r="E4184" s="46">
        <v>45628</v>
      </c>
      <c r="F4184">
        <v>-4751</v>
      </c>
      <c r="I4184" t="str">
        <f>INDEX(LedgerMapping[[#All],[Level 3]],MATCH(Actuals[[#This Row],[Sub Ledger]],LedgerMapping[[#All],[Sub Ledger]],0))</f>
        <v>Standard Discount</v>
      </c>
      <c r="J4184" s="22">
        <f>YEAR(Actuals[[#This Row],[Date]])</f>
        <v>2024</v>
      </c>
      <c r="K4184" s="22">
        <f>MONTH(Actuals[[#This Row],[Date]])</f>
        <v>12</v>
      </c>
      <c r="L4184" s="12"/>
    </row>
    <row r="4185" spans="1:12" x14ac:dyDescent="0.3">
      <c r="A4185">
        <v>4</v>
      </c>
      <c r="B4185">
        <v>241</v>
      </c>
      <c r="C4185">
        <v>6</v>
      </c>
      <c r="D4185">
        <v>56000</v>
      </c>
      <c r="E4185" s="46">
        <v>44562</v>
      </c>
      <c r="F4185">
        <v>-42417</v>
      </c>
      <c r="I4185" t="str">
        <f>INDEX(LedgerMapping[[#All],[Level 3]],MATCH(Actuals[[#This Row],[Sub Ledger]],LedgerMapping[[#All],[Sub Ledger]],0))</f>
        <v>Standard Cost of Sales</v>
      </c>
      <c r="J4185" s="22">
        <f>YEAR(Actuals[[#This Row],[Date]])</f>
        <v>2022</v>
      </c>
      <c r="K4185" s="22">
        <f>MONTH(Actuals[[#This Row],[Date]])</f>
        <v>1</v>
      </c>
      <c r="L4185" s="12"/>
    </row>
    <row r="4186" spans="1:12" x14ac:dyDescent="0.3">
      <c r="A4186">
        <v>4</v>
      </c>
      <c r="B4186">
        <v>1367</v>
      </c>
      <c r="C4186">
        <v>6</v>
      </c>
      <c r="D4186">
        <v>56000</v>
      </c>
      <c r="E4186" s="46">
        <v>44593</v>
      </c>
      <c r="F4186">
        <v>-87872</v>
      </c>
      <c r="I4186" t="str">
        <f>INDEX(LedgerMapping[[#All],[Level 3]],MATCH(Actuals[[#This Row],[Sub Ledger]],LedgerMapping[[#All],[Sub Ledger]],0))</f>
        <v>Standard Cost of Sales</v>
      </c>
      <c r="J4186" s="22">
        <f>YEAR(Actuals[[#This Row],[Date]])</f>
        <v>2022</v>
      </c>
      <c r="K4186" s="22">
        <f>MONTH(Actuals[[#This Row],[Date]])</f>
        <v>2</v>
      </c>
      <c r="L4186" s="12"/>
    </row>
    <row r="4187" spans="1:12" x14ac:dyDescent="0.3">
      <c r="A4187">
        <v>4</v>
      </c>
      <c r="B4187">
        <v>2490</v>
      </c>
      <c r="C4187">
        <v>6</v>
      </c>
      <c r="D4187">
        <v>56000</v>
      </c>
      <c r="E4187" s="46">
        <v>44624</v>
      </c>
      <c r="F4187">
        <v>-39667</v>
      </c>
      <c r="I4187" t="str">
        <f>INDEX(LedgerMapping[[#All],[Level 3]],MATCH(Actuals[[#This Row],[Sub Ledger]],LedgerMapping[[#All],[Sub Ledger]],0))</f>
        <v>Standard Cost of Sales</v>
      </c>
      <c r="J4187" s="22">
        <f>YEAR(Actuals[[#This Row],[Date]])</f>
        <v>2022</v>
      </c>
      <c r="K4187" s="22">
        <f>MONTH(Actuals[[#This Row],[Date]])</f>
        <v>3</v>
      </c>
      <c r="L4187" s="12"/>
    </row>
    <row r="4188" spans="1:12" x14ac:dyDescent="0.3">
      <c r="A4188">
        <v>4</v>
      </c>
      <c r="B4188">
        <v>3612</v>
      </c>
      <c r="C4188">
        <v>6</v>
      </c>
      <c r="D4188">
        <v>56000</v>
      </c>
      <c r="E4188" s="46">
        <v>44654</v>
      </c>
      <c r="F4188">
        <v>-41363</v>
      </c>
      <c r="I4188" t="str">
        <f>INDEX(LedgerMapping[[#All],[Level 3]],MATCH(Actuals[[#This Row],[Sub Ledger]],LedgerMapping[[#All],[Sub Ledger]],0))</f>
        <v>Standard Cost of Sales</v>
      </c>
      <c r="J4188" s="22">
        <f>YEAR(Actuals[[#This Row],[Date]])</f>
        <v>2022</v>
      </c>
      <c r="K4188" s="22">
        <f>MONTH(Actuals[[#This Row],[Date]])</f>
        <v>4</v>
      </c>
      <c r="L4188" s="12"/>
    </row>
    <row r="4189" spans="1:12" x14ac:dyDescent="0.3">
      <c r="A4189">
        <v>4</v>
      </c>
      <c r="B4189">
        <v>4732</v>
      </c>
      <c r="C4189">
        <v>6</v>
      </c>
      <c r="D4189">
        <v>56000</v>
      </c>
      <c r="E4189" s="46">
        <v>44685</v>
      </c>
      <c r="F4189">
        <v>-134367</v>
      </c>
      <c r="I4189" t="str">
        <f>INDEX(LedgerMapping[[#All],[Level 3]],MATCH(Actuals[[#This Row],[Sub Ledger]],LedgerMapping[[#All],[Sub Ledger]],0))</f>
        <v>Standard Cost of Sales</v>
      </c>
      <c r="J4189" s="22">
        <f>YEAR(Actuals[[#This Row],[Date]])</f>
        <v>2022</v>
      </c>
      <c r="K4189" s="22">
        <f>MONTH(Actuals[[#This Row],[Date]])</f>
        <v>5</v>
      </c>
      <c r="L4189" s="12"/>
    </row>
    <row r="4190" spans="1:12" x14ac:dyDescent="0.3">
      <c r="A4190">
        <v>4</v>
      </c>
      <c r="B4190">
        <v>5858</v>
      </c>
      <c r="C4190">
        <v>6</v>
      </c>
      <c r="D4190">
        <v>56000</v>
      </c>
      <c r="E4190" s="46">
        <v>44715</v>
      </c>
      <c r="F4190">
        <v>-51631</v>
      </c>
      <c r="I4190" t="str">
        <f>INDEX(LedgerMapping[[#All],[Level 3]],MATCH(Actuals[[#This Row],[Sub Ledger]],LedgerMapping[[#All],[Sub Ledger]],0))</f>
        <v>Standard Cost of Sales</v>
      </c>
      <c r="J4190" s="22">
        <f>YEAR(Actuals[[#This Row],[Date]])</f>
        <v>2022</v>
      </c>
      <c r="K4190" s="22">
        <f>MONTH(Actuals[[#This Row],[Date]])</f>
        <v>6</v>
      </c>
      <c r="L4190" s="12"/>
    </row>
    <row r="4191" spans="1:12" x14ac:dyDescent="0.3">
      <c r="A4191">
        <v>4</v>
      </c>
      <c r="B4191">
        <v>6979</v>
      </c>
      <c r="C4191">
        <v>6</v>
      </c>
      <c r="D4191">
        <v>56000</v>
      </c>
      <c r="E4191" s="46">
        <v>44746</v>
      </c>
      <c r="F4191">
        <v>-40536</v>
      </c>
      <c r="I4191" t="str">
        <f>INDEX(LedgerMapping[[#All],[Level 3]],MATCH(Actuals[[#This Row],[Sub Ledger]],LedgerMapping[[#All],[Sub Ledger]],0))</f>
        <v>Standard Cost of Sales</v>
      </c>
      <c r="J4191" s="22">
        <f>YEAR(Actuals[[#This Row],[Date]])</f>
        <v>2022</v>
      </c>
      <c r="K4191" s="22">
        <f>MONTH(Actuals[[#This Row],[Date]])</f>
        <v>7</v>
      </c>
      <c r="L4191" s="12"/>
    </row>
    <row r="4192" spans="1:12" x14ac:dyDescent="0.3">
      <c r="A4192">
        <v>4</v>
      </c>
      <c r="B4192">
        <v>8099</v>
      </c>
      <c r="C4192">
        <v>6</v>
      </c>
      <c r="D4192">
        <v>56000</v>
      </c>
      <c r="E4192" s="46">
        <v>44777</v>
      </c>
      <c r="F4192">
        <v>-132512</v>
      </c>
      <c r="I4192" t="str">
        <f>INDEX(LedgerMapping[[#All],[Level 3]],MATCH(Actuals[[#This Row],[Sub Ledger]],LedgerMapping[[#All],[Sub Ledger]],0))</f>
        <v>Standard Cost of Sales</v>
      </c>
      <c r="J4192" s="22">
        <f>YEAR(Actuals[[#This Row],[Date]])</f>
        <v>2022</v>
      </c>
      <c r="K4192" s="22">
        <f>MONTH(Actuals[[#This Row],[Date]])</f>
        <v>8</v>
      </c>
      <c r="L4192" s="12"/>
    </row>
    <row r="4193" spans="1:12" x14ac:dyDescent="0.3">
      <c r="A4193">
        <v>4</v>
      </c>
      <c r="B4193">
        <v>9221</v>
      </c>
      <c r="C4193">
        <v>6</v>
      </c>
      <c r="D4193">
        <v>56000</v>
      </c>
      <c r="E4193" s="46">
        <v>44805</v>
      </c>
      <c r="F4193">
        <v>-52267</v>
      </c>
      <c r="I4193" t="str">
        <f>INDEX(LedgerMapping[[#All],[Level 3]],MATCH(Actuals[[#This Row],[Sub Ledger]],LedgerMapping[[#All],[Sub Ledger]],0))</f>
        <v>Standard Cost of Sales</v>
      </c>
      <c r="J4193" s="22">
        <f>YEAR(Actuals[[#This Row],[Date]])</f>
        <v>2022</v>
      </c>
      <c r="K4193" s="22">
        <f>MONTH(Actuals[[#This Row],[Date]])</f>
        <v>9</v>
      </c>
      <c r="L4193" s="12"/>
    </row>
    <row r="4194" spans="1:12" x14ac:dyDescent="0.3">
      <c r="A4194">
        <v>4</v>
      </c>
      <c r="B4194">
        <v>10337</v>
      </c>
      <c r="C4194">
        <v>6</v>
      </c>
      <c r="D4194">
        <v>56000</v>
      </c>
      <c r="E4194" s="46">
        <v>44836</v>
      </c>
      <c r="F4194">
        <v>-46622</v>
      </c>
      <c r="I4194" t="str">
        <f>INDEX(LedgerMapping[[#All],[Level 3]],MATCH(Actuals[[#This Row],[Sub Ledger]],LedgerMapping[[#All],[Sub Ledger]],0))</f>
        <v>Standard Cost of Sales</v>
      </c>
      <c r="J4194" s="22">
        <f>YEAR(Actuals[[#This Row],[Date]])</f>
        <v>2022</v>
      </c>
      <c r="K4194" s="22">
        <f>MONTH(Actuals[[#This Row],[Date]])</f>
        <v>10</v>
      </c>
      <c r="L4194" s="12"/>
    </row>
    <row r="4195" spans="1:12" x14ac:dyDescent="0.3">
      <c r="A4195">
        <v>4</v>
      </c>
      <c r="B4195">
        <v>11457</v>
      </c>
      <c r="C4195">
        <v>6</v>
      </c>
      <c r="D4195">
        <v>56000</v>
      </c>
      <c r="E4195" s="46">
        <v>44866</v>
      </c>
      <c r="F4195">
        <v>-143863</v>
      </c>
      <c r="I4195" t="str">
        <f>INDEX(LedgerMapping[[#All],[Level 3]],MATCH(Actuals[[#This Row],[Sub Ledger]],LedgerMapping[[#All],[Sub Ledger]],0))</f>
        <v>Standard Cost of Sales</v>
      </c>
      <c r="J4195" s="22">
        <f>YEAR(Actuals[[#This Row],[Date]])</f>
        <v>2022</v>
      </c>
      <c r="K4195" s="22">
        <f>MONTH(Actuals[[#This Row],[Date]])</f>
        <v>11</v>
      </c>
      <c r="L4195" s="12"/>
    </row>
    <row r="4196" spans="1:12" x14ac:dyDescent="0.3">
      <c r="A4196">
        <v>4</v>
      </c>
      <c r="B4196">
        <v>12586</v>
      </c>
      <c r="C4196">
        <v>6</v>
      </c>
      <c r="D4196">
        <v>56000</v>
      </c>
      <c r="E4196" s="46">
        <v>44897</v>
      </c>
      <c r="F4196">
        <v>-50710</v>
      </c>
      <c r="I4196" t="str">
        <f>INDEX(LedgerMapping[[#All],[Level 3]],MATCH(Actuals[[#This Row],[Sub Ledger]],LedgerMapping[[#All],[Sub Ledger]],0))</f>
        <v>Standard Cost of Sales</v>
      </c>
      <c r="J4196" s="22">
        <f>YEAR(Actuals[[#This Row],[Date]])</f>
        <v>2022</v>
      </c>
      <c r="K4196" s="22">
        <f>MONTH(Actuals[[#This Row],[Date]])</f>
        <v>12</v>
      </c>
      <c r="L4196" s="12"/>
    </row>
    <row r="4197" spans="1:12" x14ac:dyDescent="0.3">
      <c r="A4197">
        <v>4</v>
      </c>
      <c r="B4197">
        <v>13643</v>
      </c>
      <c r="C4197">
        <v>6</v>
      </c>
      <c r="D4197">
        <v>56000</v>
      </c>
      <c r="E4197" s="46">
        <v>44927</v>
      </c>
      <c r="F4197">
        <v>-55316</v>
      </c>
      <c r="I4197" t="str">
        <f>INDEX(LedgerMapping[[#All],[Level 3]],MATCH(Actuals[[#This Row],[Sub Ledger]],LedgerMapping[[#All],[Sub Ledger]],0))</f>
        <v>Standard Cost of Sales</v>
      </c>
      <c r="J4197" s="22">
        <f>YEAR(Actuals[[#This Row],[Date]])</f>
        <v>2023</v>
      </c>
      <c r="K4197" s="22">
        <f>MONTH(Actuals[[#This Row],[Date]])</f>
        <v>1</v>
      </c>
      <c r="L4197" s="12"/>
    </row>
    <row r="4198" spans="1:12" x14ac:dyDescent="0.3">
      <c r="A4198">
        <v>4</v>
      </c>
      <c r="B4198">
        <v>14656</v>
      </c>
      <c r="C4198">
        <v>6</v>
      </c>
      <c r="D4198">
        <v>56000</v>
      </c>
      <c r="E4198" s="46">
        <v>44958</v>
      </c>
      <c r="F4198">
        <v>-120570</v>
      </c>
      <c r="I4198" t="str">
        <f>INDEX(LedgerMapping[[#All],[Level 3]],MATCH(Actuals[[#This Row],[Sub Ledger]],LedgerMapping[[#All],[Sub Ledger]],0))</f>
        <v>Standard Cost of Sales</v>
      </c>
      <c r="J4198" s="22">
        <f>YEAR(Actuals[[#This Row],[Date]])</f>
        <v>2023</v>
      </c>
      <c r="K4198" s="22">
        <f>MONTH(Actuals[[#This Row],[Date]])</f>
        <v>2</v>
      </c>
      <c r="L4198" s="12"/>
    </row>
    <row r="4199" spans="1:12" x14ac:dyDescent="0.3">
      <c r="A4199">
        <v>4</v>
      </c>
      <c r="B4199">
        <v>15635</v>
      </c>
      <c r="C4199">
        <v>6</v>
      </c>
      <c r="D4199">
        <v>56000</v>
      </c>
      <c r="E4199" s="46">
        <v>44988</v>
      </c>
      <c r="F4199">
        <v>-40461</v>
      </c>
      <c r="I4199" t="str">
        <f>INDEX(LedgerMapping[[#All],[Level 3]],MATCH(Actuals[[#This Row],[Sub Ledger]],LedgerMapping[[#All],[Sub Ledger]],0))</f>
        <v>Standard Cost of Sales</v>
      </c>
      <c r="J4199" s="22">
        <f>YEAR(Actuals[[#This Row],[Date]])</f>
        <v>2023</v>
      </c>
      <c r="K4199" s="22">
        <f>MONTH(Actuals[[#This Row],[Date]])</f>
        <v>3</v>
      </c>
      <c r="L4199" s="12"/>
    </row>
    <row r="4200" spans="1:12" x14ac:dyDescent="0.3">
      <c r="A4200">
        <v>4</v>
      </c>
      <c r="B4200">
        <v>16667</v>
      </c>
      <c r="C4200">
        <v>6</v>
      </c>
      <c r="D4200">
        <v>56000</v>
      </c>
      <c r="E4200" s="46">
        <v>45018</v>
      </c>
      <c r="F4200">
        <v>-45660</v>
      </c>
      <c r="I4200" t="str">
        <f>INDEX(LedgerMapping[[#All],[Level 3]],MATCH(Actuals[[#This Row],[Sub Ledger]],LedgerMapping[[#All],[Sub Ledger]],0))</f>
        <v>Standard Cost of Sales</v>
      </c>
      <c r="J4200" s="22">
        <f>YEAR(Actuals[[#This Row],[Date]])</f>
        <v>2023</v>
      </c>
      <c r="K4200" s="22">
        <f>MONTH(Actuals[[#This Row],[Date]])</f>
        <v>4</v>
      </c>
      <c r="L4200" s="12"/>
    </row>
    <row r="4201" spans="1:12" x14ac:dyDescent="0.3">
      <c r="A4201">
        <v>4</v>
      </c>
      <c r="B4201">
        <v>17699</v>
      </c>
      <c r="C4201">
        <v>6</v>
      </c>
      <c r="D4201">
        <v>56000</v>
      </c>
      <c r="E4201" s="46">
        <v>45049</v>
      </c>
      <c r="F4201">
        <v>-106519</v>
      </c>
      <c r="I4201" t="str">
        <f>INDEX(LedgerMapping[[#All],[Level 3]],MATCH(Actuals[[#This Row],[Sub Ledger]],LedgerMapping[[#All],[Sub Ledger]],0))</f>
        <v>Standard Cost of Sales</v>
      </c>
      <c r="J4201" s="22">
        <f>YEAR(Actuals[[#This Row],[Date]])</f>
        <v>2023</v>
      </c>
      <c r="K4201" s="22">
        <f>MONTH(Actuals[[#This Row],[Date]])</f>
        <v>5</v>
      </c>
      <c r="L4201" s="12"/>
    </row>
    <row r="4202" spans="1:12" x14ac:dyDescent="0.3">
      <c r="A4202">
        <v>4</v>
      </c>
      <c r="B4202">
        <v>18702</v>
      </c>
      <c r="C4202">
        <v>6</v>
      </c>
      <c r="D4202">
        <v>56000</v>
      </c>
      <c r="E4202" s="46">
        <v>45079</v>
      </c>
      <c r="F4202">
        <v>-42278</v>
      </c>
      <c r="I4202" t="str">
        <f>INDEX(LedgerMapping[[#All],[Level 3]],MATCH(Actuals[[#This Row],[Sub Ledger]],LedgerMapping[[#All],[Sub Ledger]],0))</f>
        <v>Standard Cost of Sales</v>
      </c>
      <c r="J4202" s="22">
        <f>YEAR(Actuals[[#This Row],[Date]])</f>
        <v>2023</v>
      </c>
      <c r="K4202" s="22">
        <f>MONTH(Actuals[[#This Row],[Date]])</f>
        <v>6</v>
      </c>
      <c r="L4202" s="12"/>
    </row>
    <row r="4203" spans="1:12" x14ac:dyDescent="0.3">
      <c r="A4203">
        <v>4</v>
      </c>
      <c r="B4203">
        <v>19731</v>
      </c>
      <c r="C4203">
        <v>6</v>
      </c>
      <c r="D4203">
        <v>56000</v>
      </c>
      <c r="E4203" s="46">
        <v>45110</v>
      </c>
      <c r="F4203">
        <v>-35625</v>
      </c>
      <c r="I4203" t="str">
        <f>INDEX(LedgerMapping[[#All],[Level 3]],MATCH(Actuals[[#This Row],[Sub Ledger]],LedgerMapping[[#All],[Sub Ledger]],0))</f>
        <v>Standard Cost of Sales</v>
      </c>
      <c r="J4203" s="22">
        <f>YEAR(Actuals[[#This Row],[Date]])</f>
        <v>2023</v>
      </c>
      <c r="K4203" s="22">
        <f>MONTH(Actuals[[#This Row],[Date]])</f>
        <v>7</v>
      </c>
      <c r="L4203" s="12"/>
    </row>
    <row r="4204" spans="1:12" x14ac:dyDescent="0.3">
      <c r="A4204">
        <v>4</v>
      </c>
      <c r="B4204">
        <v>20761</v>
      </c>
      <c r="C4204">
        <v>6</v>
      </c>
      <c r="D4204">
        <v>56000</v>
      </c>
      <c r="E4204" s="46">
        <v>45141</v>
      </c>
      <c r="F4204">
        <v>-96314</v>
      </c>
      <c r="I4204" t="str">
        <f>INDEX(LedgerMapping[[#All],[Level 3]],MATCH(Actuals[[#This Row],[Sub Ledger]],LedgerMapping[[#All],[Sub Ledger]],0))</f>
        <v>Standard Cost of Sales</v>
      </c>
      <c r="J4204" s="22">
        <f>YEAR(Actuals[[#This Row],[Date]])</f>
        <v>2023</v>
      </c>
      <c r="K4204" s="22">
        <f>MONTH(Actuals[[#This Row],[Date]])</f>
        <v>8</v>
      </c>
      <c r="L4204" s="12"/>
    </row>
    <row r="4205" spans="1:12" x14ac:dyDescent="0.3">
      <c r="A4205">
        <v>4</v>
      </c>
      <c r="B4205">
        <v>21762</v>
      </c>
      <c r="C4205">
        <v>6</v>
      </c>
      <c r="D4205">
        <v>56000</v>
      </c>
      <c r="E4205" s="46">
        <v>45169</v>
      </c>
      <c r="F4205">
        <v>-28707</v>
      </c>
      <c r="I4205" t="str">
        <f>INDEX(LedgerMapping[[#All],[Level 3]],MATCH(Actuals[[#This Row],[Sub Ledger]],LedgerMapping[[#All],[Sub Ledger]],0))</f>
        <v>Standard Cost of Sales</v>
      </c>
      <c r="J4205" s="22">
        <f>YEAR(Actuals[[#This Row],[Date]])</f>
        <v>2023</v>
      </c>
      <c r="K4205" s="22">
        <f>MONTH(Actuals[[#This Row],[Date]])</f>
        <v>8</v>
      </c>
      <c r="L4205" s="12"/>
    </row>
    <row r="4206" spans="1:12" x14ac:dyDescent="0.3">
      <c r="A4206">
        <v>4</v>
      </c>
      <c r="B4206">
        <v>22739</v>
      </c>
      <c r="C4206">
        <v>6</v>
      </c>
      <c r="D4206">
        <v>56000</v>
      </c>
      <c r="E4206" s="46">
        <v>45200</v>
      </c>
      <c r="F4206">
        <v>-44167</v>
      </c>
      <c r="I4206" t="str">
        <f>INDEX(LedgerMapping[[#All],[Level 3]],MATCH(Actuals[[#This Row],[Sub Ledger]],LedgerMapping[[#All],[Sub Ledger]],0))</f>
        <v>Standard Cost of Sales</v>
      </c>
      <c r="J4206" s="22">
        <f>YEAR(Actuals[[#This Row],[Date]])</f>
        <v>2023</v>
      </c>
      <c r="K4206" s="22">
        <f>MONTH(Actuals[[#This Row],[Date]])</f>
        <v>10</v>
      </c>
      <c r="L4206" s="12"/>
    </row>
    <row r="4207" spans="1:12" x14ac:dyDescent="0.3">
      <c r="A4207">
        <v>4</v>
      </c>
      <c r="B4207">
        <v>23743</v>
      </c>
      <c r="C4207">
        <v>6</v>
      </c>
      <c r="D4207">
        <v>56000</v>
      </c>
      <c r="E4207" s="46">
        <v>45230</v>
      </c>
      <c r="F4207">
        <v>-100881</v>
      </c>
      <c r="I4207" t="str">
        <f>INDEX(LedgerMapping[[#All],[Level 3]],MATCH(Actuals[[#This Row],[Sub Ledger]],LedgerMapping[[#All],[Sub Ledger]],0))</f>
        <v>Standard Cost of Sales</v>
      </c>
      <c r="J4207" s="22">
        <f>YEAR(Actuals[[#This Row],[Date]])</f>
        <v>2023</v>
      </c>
      <c r="K4207" s="22">
        <f>MONTH(Actuals[[#This Row],[Date]])</f>
        <v>10</v>
      </c>
      <c r="L4207" s="12"/>
    </row>
    <row r="4208" spans="1:12" x14ac:dyDescent="0.3">
      <c r="A4208">
        <v>4</v>
      </c>
      <c r="B4208">
        <v>24772</v>
      </c>
      <c r="C4208">
        <v>6</v>
      </c>
      <c r="D4208">
        <v>56000</v>
      </c>
      <c r="E4208" s="46">
        <v>45261</v>
      </c>
      <c r="F4208">
        <v>-31370</v>
      </c>
      <c r="I4208" t="str">
        <f>INDEX(LedgerMapping[[#All],[Level 3]],MATCH(Actuals[[#This Row],[Sub Ledger]],LedgerMapping[[#All],[Sub Ledger]],0))</f>
        <v>Standard Cost of Sales</v>
      </c>
      <c r="J4208" s="22">
        <f>YEAR(Actuals[[#This Row],[Date]])</f>
        <v>2023</v>
      </c>
      <c r="K4208" s="22">
        <f>MONTH(Actuals[[#This Row],[Date]])</f>
        <v>12</v>
      </c>
      <c r="L4208" s="12"/>
    </row>
    <row r="4209" spans="1:12" x14ac:dyDescent="0.3">
      <c r="A4209">
        <v>4</v>
      </c>
      <c r="B4209">
        <v>25834</v>
      </c>
      <c r="C4209">
        <v>6</v>
      </c>
      <c r="D4209">
        <v>56000</v>
      </c>
      <c r="E4209" s="46">
        <v>45291</v>
      </c>
      <c r="F4209">
        <v>-100198</v>
      </c>
      <c r="I4209" t="str">
        <f>INDEX(LedgerMapping[[#All],[Level 3]],MATCH(Actuals[[#This Row],[Sub Ledger]],LedgerMapping[[#All],[Sub Ledger]],0))</f>
        <v>Standard Cost of Sales</v>
      </c>
      <c r="J4209" s="22">
        <f>YEAR(Actuals[[#This Row],[Date]])</f>
        <v>2023</v>
      </c>
      <c r="K4209" s="22">
        <f>MONTH(Actuals[[#This Row],[Date]])</f>
        <v>12</v>
      </c>
      <c r="L4209" s="12"/>
    </row>
    <row r="4210" spans="1:12" x14ac:dyDescent="0.3">
      <c r="A4210">
        <v>4</v>
      </c>
      <c r="B4210">
        <v>26969</v>
      </c>
      <c r="C4210">
        <v>6</v>
      </c>
      <c r="D4210">
        <v>56000</v>
      </c>
      <c r="E4210" s="46">
        <v>45322</v>
      </c>
      <c r="F4210">
        <v>-137132</v>
      </c>
      <c r="I4210" t="str">
        <f>INDEX(LedgerMapping[[#All],[Level 3]],MATCH(Actuals[[#This Row],[Sub Ledger]],LedgerMapping[[#All],[Sub Ledger]],0))</f>
        <v>Standard Cost of Sales</v>
      </c>
      <c r="J4210" s="22">
        <f>YEAR(Actuals[[#This Row],[Date]])</f>
        <v>2024</v>
      </c>
      <c r="K4210" s="22">
        <f>MONTH(Actuals[[#This Row],[Date]])</f>
        <v>1</v>
      </c>
      <c r="L4210" s="12"/>
    </row>
    <row r="4211" spans="1:12" x14ac:dyDescent="0.3">
      <c r="A4211">
        <v>4</v>
      </c>
      <c r="B4211">
        <v>28120</v>
      </c>
      <c r="C4211">
        <v>6</v>
      </c>
      <c r="D4211">
        <v>56000</v>
      </c>
      <c r="E4211" s="46">
        <v>45354</v>
      </c>
      <c r="F4211">
        <v>-171953</v>
      </c>
      <c r="I4211" t="str">
        <f>INDEX(LedgerMapping[[#All],[Level 3]],MATCH(Actuals[[#This Row],[Sub Ledger]],LedgerMapping[[#All],[Sub Ledger]],0))</f>
        <v>Standard Cost of Sales</v>
      </c>
      <c r="J4211" s="22">
        <f>YEAR(Actuals[[#This Row],[Date]])</f>
        <v>2024</v>
      </c>
      <c r="K4211" s="22">
        <f>MONTH(Actuals[[#This Row],[Date]])</f>
        <v>3</v>
      </c>
      <c r="L4211" s="12"/>
    </row>
    <row r="4212" spans="1:12" x14ac:dyDescent="0.3">
      <c r="A4212">
        <v>4</v>
      </c>
      <c r="B4212">
        <v>29273</v>
      </c>
      <c r="C4212">
        <v>6</v>
      </c>
      <c r="D4212">
        <v>56000</v>
      </c>
      <c r="E4212" s="46">
        <v>45384</v>
      </c>
      <c r="F4212">
        <v>-86562</v>
      </c>
      <c r="I4212" t="str">
        <f>INDEX(LedgerMapping[[#All],[Level 3]],MATCH(Actuals[[#This Row],[Sub Ledger]],LedgerMapping[[#All],[Sub Ledger]],0))</f>
        <v>Standard Cost of Sales</v>
      </c>
      <c r="J4212" s="22">
        <f>YEAR(Actuals[[#This Row],[Date]])</f>
        <v>2024</v>
      </c>
      <c r="K4212" s="22">
        <f>MONTH(Actuals[[#This Row],[Date]])</f>
        <v>4</v>
      </c>
      <c r="L4212" s="12"/>
    </row>
    <row r="4213" spans="1:12" x14ac:dyDescent="0.3">
      <c r="A4213">
        <v>4</v>
      </c>
      <c r="B4213">
        <v>30399</v>
      </c>
      <c r="C4213">
        <v>6</v>
      </c>
      <c r="D4213">
        <v>56000</v>
      </c>
      <c r="E4213" s="46">
        <v>45415</v>
      </c>
      <c r="F4213">
        <v>-117994</v>
      </c>
      <c r="I4213" t="str">
        <f>INDEX(LedgerMapping[[#All],[Level 3]],MATCH(Actuals[[#This Row],[Sub Ledger]],LedgerMapping[[#All],[Sub Ledger]],0))</f>
        <v>Standard Cost of Sales</v>
      </c>
      <c r="J4213" s="22">
        <f>YEAR(Actuals[[#This Row],[Date]])</f>
        <v>2024</v>
      </c>
      <c r="K4213" s="22">
        <f>MONTH(Actuals[[#This Row],[Date]])</f>
        <v>5</v>
      </c>
      <c r="L4213" s="12"/>
    </row>
    <row r="4214" spans="1:12" x14ac:dyDescent="0.3">
      <c r="A4214">
        <v>4</v>
      </c>
      <c r="B4214">
        <v>31525</v>
      </c>
      <c r="C4214">
        <v>6</v>
      </c>
      <c r="D4214">
        <v>56000</v>
      </c>
      <c r="E4214" s="46">
        <v>45445</v>
      </c>
      <c r="F4214">
        <v>-152193</v>
      </c>
      <c r="I4214" t="str">
        <f>INDEX(LedgerMapping[[#All],[Level 3]],MATCH(Actuals[[#This Row],[Sub Ledger]],LedgerMapping[[#All],[Sub Ledger]],0))</f>
        <v>Standard Cost of Sales</v>
      </c>
      <c r="J4214" s="22">
        <f>YEAR(Actuals[[#This Row],[Date]])</f>
        <v>2024</v>
      </c>
      <c r="K4214" s="22">
        <f>MONTH(Actuals[[#This Row],[Date]])</f>
        <v>6</v>
      </c>
      <c r="L4214" s="12"/>
    </row>
    <row r="4215" spans="1:12" x14ac:dyDescent="0.3">
      <c r="A4215">
        <v>4</v>
      </c>
      <c r="B4215">
        <v>32649</v>
      </c>
      <c r="C4215">
        <v>6</v>
      </c>
      <c r="D4215">
        <v>56000</v>
      </c>
      <c r="E4215" s="46">
        <v>45476</v>
      </c>
      <c r="F4215">
        <v>-79120</v>
      </c>
      <c r="I4215" t="str">
        <f>INDEX(LedgerMapping[[#All],[Level 3]],MATCH(Actuals[[#This Row],[Sub Ledger]],LedgerMapping[[#All],[Sub Ledger]],0))</f>
        <v>Standard Cost of Sales</v>
      </c>
      <c r="J4215" s="22">
        <f>YEAR(Actuals[[#This Row],[Date]])</f>
        <v>2024</v>
      </c>
      <c r="K4215" s="22">
        <f>MONTH(Actuals[[#This Row],[Date]])</f>
        <v>7</v>
      </c>
      <c r="L4215" s="12"/>
    </row>
    <row r="4216" spans="1:12" x14ac:dyDescent="0.3">
      <c r="A4216">
        <v>4</v>
      </c>
      <c r="B4216">
        <v>33774</v>
      </c>
      <c r="C4216">
        <v>6</v>
      </c>
      <c r="D4216">
        <v>56000</v>
      </c>
      <c r="E4216" s="46">
        <v>45507</v>
      </c>
      <c r="F4216">
        <v>-106185</v>
      </c>
      <c r="I4216" t="str">
        <f>INDEX(LedgerMapping[[#All],[Level 3]],MATCH(Actuals[[#This Row],[Sub Ledger]],LedgerMapping[[#All],[Sub Ledger]],0))</f>
        <v>Standard Cost of Sales</v>
      </c>
      <c r="J4216" s="22">
        <f>YEAR(Actuals[[#This Row],[Date]])</f>
        <v>2024</v>
      </c>
      <c r="K4216" s="22">
        <f>MONTH(Actuals[[#This Row],[Date]])</f>
        <v>8</v>
      </c>
      <c r="L4216" s="12"/>
    </row>
    <row r="4217" spans="1:12" x14ac:dyDescent="0.3">
      <c r="A4217">
        <v>4</v>
      </c>
      <c r="B4217">
        <v>34924</v>
      </c>
      <c r="C4217">
        <v>6</v>
      </c>
      <c r="D4217">
        <v>56000</v>
      </c>
      <c r="E4217" s="46">
        <v>45536</v>
      </c>
      <c r="F4217">
        <v>-145753</v>
      </c>
      <c r="I4217" t="str">
        <f>INDEX(LedgerMapping[[#All],[Level 3]],MATCH(Actuals[[#This Row],[Sub Ledger]],LedgerMapping[[#All],[Sub Ledger]],0))</f>
        <v>Standard Cost of Sales</v>
      </c>
      <c r="J4217" s="22">
        <f>YEAR(Actuals[[#This Row],[Date]])</f>
        <v>2024</v>
      </c>
      <c r="K4217" s="22">
        <f>MONTH(Actuals[[#This Row],[Date]])</f>
        <v>9</v>
      </c>
      <c r="L4217" s="12"/>
    </row>
    <row r="4218" spans="1:12" x14ac:dyDescent="0.3">
      <c r="A4218">
        <v>4</v>
      </c>
      <c r="B4218">
        <v>36074</v>
      </c>
      <c r="C4218">
        <v>6</v>
      </c>
      <c r="D4218">
        <v>56000</v>
      </c>
      <c r="E4218" s="46">
        <v>45567</v>
      </c>
      <c r="F4218">
        <v>-90166</v>
      </c>
      <c r="I4218" t="str">
        <f>INDEX(LedgerMapping[[#All],[Level 3]],MATCH(Actuals[[#This Row],[Sub Ledger]],LedgerMapping[[#All],[Sub Ledger]],0))</f>
        <v>Standard Cost of Sales</v>
      </c>
      <c r="J4218" s="22">
        <f>YEAR(Actuals[[#This Row],[Date]])</f>
        <v>2024</v>
      </c>
      <c r="K4218" s="22">
        <f>MONTH(Actuals[[#This Row],[Date]])</f>
        <v>10</v>
      </c>
      <c r="L4218" s="12"/>
    </row>
    <row r="4219" spans="1:12" x14ac:dyDescent="0.3">
      <c r="A4219">
        <v>4</v>
      </c>
      <c r="B4219">
        <v>37224</v>
      </c>
      <c r="C4219">
        <v>6</v>
      </c>
      <c r="D4219">
        <v>56000</v>
      </c>
      <c r="E4219" s="46">
        <v>45597</v>
      </c>
      <c r="F4219">
        <v>-120144</v>
      </c>
      <c r="I4219" t="str">
        <f>INDEX(LedgerMapping[[#All],[Level 3]],MATCH(Actuals[[#This Row],[Sub Ledger]],LedgerMapping[[#All],[Sub Ledger]],0))</f>
        <v>Standard Cost of Sales</v>
      </c>
      <c r="J4219" s="22">
        <f>YEAR(Actuals[[#This Row],[Date]])</f>
        <v>2024</v>
      </c>
      <c r="K4219" s="22">
        <f>MONTH(Actuals[[#This Row],[Date]])</f>
        <v>11</v>
      </c>
      <c r="L4219" s="12"/>
    </row>
    <row r="4220" spans="1:12" x14ac:dyDescent="0.3">
      <c r="A4220">
        <v>4</v>
      </c>
      <c r="B4220">
        <v>38374</v>
      </c>
      <c r="C4220">
        <v>6</v>
      </c>
      <c r="D4220">
        <v>56000</v>
      </c>
      <c r="E4220" s="46">
        <v>45628</v>
      </c>
      <c r="F4220">
        <v>-162872</v>
      </c>
      <c r="I4220" t="str">
        <f>INDEX(LedgerMapping[[#All],[Level 3]],MATCH(Actuals[[#This Row],[Sub Ledger]],LedgerMapping[[#All],[Sub Ledger]],0))</f>
        <v>Standard Cost of Sales</v>
      </c>
      <c r="J4220" s="22">
        <f>YEAR(Actuals[[#This Row],[Date]])</f>
        <v>2024</v>
      </c>
      <c r="K4220" s="22">
        <f>MONTH(Actuals[[#This Row],[Date]])</f>
        <v>12</v>
      </c>
      <c r="L4220" s="12"/>
    </row>
    <row r="4221" spans="1:12" x14ac:dyDescent="0.3">
      <c r="A4221">
        <v>4</v>
      </c>
      <c r="B4221">
        <v>244</v>
      </c>
      <c r="C4221">
        <v>6</v>
      </c>
      <c r="D4221">
        <v>57000</v>
      </c>
      <c r="E4221" s="46">
        <v>44562</v>
      </c>
      <c r="F4221">
        <v>-938</v>
      </c>
      <c r="I4221" t="str">
        <f>INDEX(LedgerMapping[[#All],[Level 3]],MATCH(Actuals[[#This Row],[Sub Ledger]],LedgerMapping[[#All],[Sub Ledger]],0))</f>
        <v>Other adjustment</v>
      </c>
      <c r="J4221" s="22">
        <f>YEAR(Actuals[[#This Row],[Date]])</f>
        <v>2022</v>
      </c>
      <c r="K4221" s="22">
        <f>MONTH(Actuals[[#This Row],[Date]])</f>
        <v>1</v>
      </c>
      <c r="L4221" s="12"/>
    </row>
    <row r="4222" spans="1:12" x14ac:dyDescent="0.3">
      <c r="A4222">
        <v>4</v>
      </c>
      <c r="B4222">
        <v>1370</v>
      </c>
      <c r="C4222">
        <v>6</v>
      </c>
      <c r="D4222">
        <v>57000</v>
      </c>
      <c r="E4222" s="46">
        <v>44593</v>
      </c>
      <c r="F4222">
        <v>-6555</v>
      </c>
      <c r="I4222" t="str">
        <f>INDEX(LedgerMapping[[#All],[Level 3]],MATCH(Actuals[[#This Row],[Sub Ledger]],LedgerMapping[[#All],[Sub Ledger]],0))</f>
        <v>Other adjustment</v>
      </c>
      <c r="J4222" s="22">
        <f>YEAR(Actuals[[#This Row],[Date]])</f>
        <v>2022</v>
      </c>
      <c r="K4222" s="22">
        <f>MONTH(Actuals[[#This Row],[Date]])</f>
        <v>2</v>
      </c>
      <c r="L4222" s="12"/>
    </row>
    <row r="4223" spans="1:12" x14ac:dyDescent="0.3">
      <c r="A4223">
        <v>4</v>
      </c>
      <c r="B4223">
        <v>2491</v>
      </c>
      <c r="C4223">
        <v>6</v>
      </c>
      <c r="D4223">
        <v>57000</v>
      </c>
      <c r="E4223" s="46">
        <v>44624</v>
      </c>
      <c r="F4223">
        <v>-3308</v>
      </c>
      <c r="I4223" t="str">
        <f>INDEX(LedgerMapping[[#All],[Level 3]],MATCH(Actuals[[#This Row],[Sub Ledger]],LedgerMapping[[#All],[Sub Ledger]],0))</f>
        <v>Other adjustment</v>
      </c>
      <c r="J4223" s="22">
        <f>YEAR(Actuals[[#This Row],[Date]])</f>
        <v>2022</v>
      </c>
      <c r="K4223" s="22">
        <f>MONTH(Actuals[[#This Row],[Date]])</f>
        <v>3</v>
      </c>
      <c r="L4223" s="12"/>
    </row>
    <row r="4224" spans="1:12" x14ac:dyDescent="0.3">
      <c r="A4224">
        <v>4</v>
      </c>
      <c r="B4224">
        <v>3613</v>
      </c>
      <c r="C4224">
        <v>6</v>
      </c>
      <c r="D4224">
        <v>57000</v>
      </c>
      <c r="E4224" s="46">
        <v>44654</v>
      </c>
      <c r="F4224">
        <v>-8240</v>
      </c>
      <c r="I4224" t="str">
        <f>INDEX(LedgerMapping[[#All],[Level 3]],MATCH(Actuals[[#This Row],[Sub Ledger]],LedgerMapping[[#All],[Sub Ledger]],0))</f>
        <v>Other adjustment</v>
      </c>
      <c r="J4224" s="22">
        <f>YEAR(Actuals[[#This Row],[Date]])</f>
        <v>2022</v>
      </c>
      <c r="K4224" s="22">
        <f>MONTH(Actuals[[#This Row],[Date]])</f>
        <v>4</v>
      </c>
      <c r="L4224" s="12"/>
    </row>
    <row r="4225" spans="1:12" x14ac:dyDescent="0.3">
      <c r="A4225">
        <v>4</v>
      </c>
      <c r="B4225">
        <v>4733</v>
      </c>
      <c r="C4225">
        <v>6</v>
      </c>
      <c r="D4225">
        <v>57000</v>
      </c>
      <c r="E4225" s="46">
        <v>44685</v>
      </c>
      <c r="F4225">
        <v>-12010</v>
      </c>
      <c r="I4225" t="str">
        <f>INDEX(LedgerMapping[[#All],[Level 3]],MATCH(Actuals[[#This Row],[Sub Ledger]],LedgerMapping[[#All],[Sub Ledger]],0))</f>
        <v>Other adjustment</v>
      </c>
      <c r="J4225" s="22">
        <f>YEAR(Actuals[[#This Row],[Date]])</f>
        <v>2022</v>
      </c>
      <c r="K4225" s="22">
        <f>MONTH(Actuals[[#This Row],[Date]])</f>
        <v>5</v>
      </c>
      <c r="L4225" s="12"/>
    </row>
    <row r="4226" spans="1:12" x14ac:dyDescent="0.3">
      <c r="A4226">
        <v>4</v>
      </c>
      <c r="B4226">
        <v>6982</v>
      </c>
      <c r="C4226">
        <v>6</v>
      </c>
      <c r="D4226">
        <v>57000</v>
      </c>
      <c r="E4226" s="46">
        <v>44746</v>
      </c>
      <c r="F4226">
        <v>-1345</v>
      </c>
      <c r="I4226" t="str">
        <f>INDEX(LedgerMapping[[#All],[Level 3]],MATCH(Actuals[[#This Row],[Sub Ledger]],LedgerMapping[[#All],[Sub Ledger]],0))</f>
        <v>Other adjustment</v>
      </c>
      <c r="J4226" s="22">
        <f>YEAR(Actuals[[#This Row],[Date]])</f>
        <v>2022</v>
      </c>
      <c r="K4226" s="22">
        <f>MONTH(Actuals[[#This Row],[Date]])</f>
        <v>7</v>
      </c>
      <c r="L4226" s="12"/>
    </row>
    <row r="4227" spans="1:12" x14ac:dyDescent="0.3">
      <c r="A4227">
        <v>4</v>
      </c>
      <c r="B4227">
        <v>8102</v>
      </c>
      <c r="C4227">
        <v>6</v>
      </c>
      <c r="D4227">
        <v>57000</v>
      </c>
      <c r="E4227" s="46">
        <v>44777</v>
      </c>
      <c r="F4227">
        <v>-6327</v>
      </c>
      <c r="I4227" t="str">
        <f>INDEX(LedgerMapping[[#All],[Level 3]],MATCH(Actuals[[#This Row],[Sub Ledger]],LedgerMapping[[#All],[Sub Ledger]],0))</f>
        <v>Other adjustment</v>
      </c>
      <c r="J4227" s="22">
        <f>YEAR(Actuals[[#This Row],[Date]])</f>
        <v>2022</v>
      </c>
      <c r="K4227" s="22">
        <f>MONTH(Actuals[[#This Row],[Date]])</f>
        <v>8</v>
      </c>
      <c r="L4227" s="12"/>
    </row>
    <row r="4228" spans="1:12" x14ac:dyDescent="0.3">
      <c r="A4228">
        <v>4</v>
      </c>
      <c r="B4228">
        <v>9224</v>
      </c>
      <c r="C4228">
        <v>6</v>
      </c>
      <c r="D4228">
        <v>57000</v>
      </c>
      <c r="E4228" s="46">
        <v>44805</v>
      </c>
      <c r="F4228">
        <v>-2293</v>
      </c>
      <c r="I4228" t="str">
        <f>INDEX(LedgerMapping[[#All],[Level 3]],MATCH(Actuals[[#This Row],[Sub Ledger]],LedgerMapping[[#All],[Sub Ledger]],0))</f>
        <v>Other adjustment</v>
      </c>
      <c r="J4228" s="22">
        <f>YEAR(Actuals[[#This Row],[Date]])</f>
        <v>2022</v>
      </c>
      <c r="K4228" s="22">
        <f>MONTH(Actuals[[#This Row],[Date]])</f>
        <v>9</v>
      </c>
      <c r="L4228" s="12"/>
    </row>
    <row r="4229" spans="1:12" x14ac:dyDescent="0.3">
      <c r="A4229">
        <v>4</v>
      </c>
      <c r="B4229">
        <v>10340</v>
      </c>
      <c r="C4229">
        <v>6</v>
      </c>
      <c r="D4229">
        <v>57000</v>
      </c>
      <c r="E4229" s="46">
        <v>44836</v>
      </c>
      <c r="F4229">
        <v>-3538</v>
      </c>
      <c r="I4229" t="str">
        <f>INDEX(LedgerMapping[[#All],[Level 3]],MATCH(Actuals[[#This Row],[Sub Ledger]],LedgerMapping[[#All],[Sub Ledger]],0))</f>
        <v>Other adjustment</v>
      </c>
      <c r="J4229" s="22">
        <f>YEAR(Actuals[[#This Row],[Date]])</f>
        <v>2022</v>
      </c>
      <c r="K4229" s="22">
        <f>MONTH(Actuals[[#This Row],[Date]])</f>
        <v>10</v>
      </c>
      <c r="L4229" s="12"/>
    </row>
    <row r="4230" spans="1:12" x14ac:dyDescent="0.3">
      <c r="A4230">
        <v>4</v>
      </c>
      <c r="B4230">
        <v>11460</v>
      </c>
      <c r="C4230">
        <v>6</v>
      </c>
      <c r="D4230">
        <v>57000</v>
      </c>
      <c r="E4230" s="46">
        <v>44866</v>
      </c>
      <c r="F4230">
        <v>-11051</v>
      </c>
      <c r="I4230" t="str">
        <f>INDEX(LedgerMapping[[#All],[Level 3]],MATCH(Actuals[[#This Row],[Sub Ledger]],LedgerMapping[[#All],[Sub Ledger]],0))</f>
        <v>Other adjustment</v>
      </c>
      <c r="J4230" s="22">
        <f>YEAR(Actuals[[#This Row],[Date]])</f>
        <v>2022</v>
      </c>
      <c r="K4230" s="22">
        <f>MONTH(Actuals[[#This Row],[Date]])</f>
        <v>11</v>
      </c>
      <c r="L4230" s="12"/>
    </row>
    <row r="4231" spans="1:12" x14ac:dyDescent="0.3">
      <c r="A4231">
        <v>4</v>
      </c>
      <c r="B4231">
        <v>12587</v>
      </c>
      <c r="C4231">
        <v>6</v>
      </c>
      <c r="D4231">
        <v>57000</v>
      </c>
      <c r="E4231" s="46">
        <v>44897</v>
      </c>
      <c r="F4231">
        <v>-968</v>
      </c>
      <c r="I4231" t="str">
        <f>INDEX(LedgerMapping[[#All],[Level 3]],MATCH(Actuals[[#This Row],[Sub Ledger]],LedgerMapping[[#All],[Sub Ledger]],0))</f>
        <v>Other adjustment</v>
      </c>
      <c r="J4231" s="22">
        <f>YEAR(Actuals[[#This Row],[Date]])</f>
        <v>2022</v>
      </c>
      <c r="K4231" s="22">
        <f>MONTH(Actuals[[#This Row],[Date]])</f>
        <v>12</v>
      </c>
      <c r="L4231" s="12"/>
    </row>
    <row r="4232" spans="1:12" x14ac:dyDescent="0.3">
      <c r="A4232">
        <v>4</v>
      </c>
      <c r="B4232">
        <v>13644</v>
      </c>
      <c r="C4232">
        <v>6</v>
      </c>
      <c r="D4232">
        <v>57000</v>
      </c>
      <c r="E4232" s="46">
        <v>44927</v>
      </c>
      <c r="F4232">
        <v>-18238</v>
      </c>
      <c r="I4232" t="str">
        <f>INDEX(LedgerMapping[[#All],[Level 3]],MATCH(Actuals[[#This Row],[Sub Ledger]],LedgerMapping[[#All],[Sub Ledger]],0))</f>
        <v>Other adjustment</v>
      </c>
      <c r="J4232" s="22">
        <f>YEAR(Actuals[[#This Row],[Date]])</f>
        <v>2023</v>
      </c>
      <c r="K4232" s="22">
        <f>MONTH(Actuals[[#This Row],[Date]])</f>
        <v>1</v>
      </c>
      <c r="L4232" s="12"/>
    </row>
    <row r="4233" spans="1:12" x14ac:dyDescent="0.3">
      <c r="A4233">
        <v>4</v>
      </c>
      <c r="B4233">
        <v>15636</v>
      </c>
      <c r="C4233">
        <v>6</v>
      </c>
      <c r="D4233">
        <v>57000</v>
      </c>
      <c r="E4233" s="46">
        <v>44988</v>
      </c>
      <c r="F4233">
        <v>-6550</v>
      </c>
      <c r="I4233" t="str">
        <f>INDEX(LedgerMapping[[#All],[Level 3]],MATCH(Actuals[[#This Row],[Sub Ledger]],LedgerMapping[[#All],[Sub Ledger]],0))</f>
        <v>Other adjustment</v>
      </c>
      <c r="J4233" s="22">
        <f>YEAR(Actuals[[#This Row],[Date]])</f>
        <v>2023</v>
      </c>
      <c r="K4233" s="22">
        <f>MONTH(Actuals[[#This Row],[Date]])</f>
        <v>3</v>
      </c>
      <c r="L4233" s="12"/>
    </row>
    <row r="4234" spans="1:12" x14ac:dyDescent="0.3">
      <c r="A4234">
        <v>4</v>
      </c>
      <c r="B4234">
        <v>16668</v>
      </c>
      <c r="C4234">
        <v>6</v>
      </c>
      <c r="D4234">
        <v>57000</v>
      </c>
      <c r="E4234" s="46">
        <v>45018</v>
      </c>
      <c r="F4234">
        <v>-21632</v>
      </c>
      <c r="I4234" t="str">
        <f>INDEX(LedgerMapping[[#All],[Level 3]],MATCH(Actuals[[#This Row],[Sub Ledger]],LedgerMapping[[#All],[Sub Ledger]],0))</f>
        <v>Other adjustment</v>
      </c>
      <c r="J4234" s="22">
        <f>YEAR(Actuals[[#This Row],[Date]])</f>
        <v>2023</v>
      </c>
      <c r="K4234" s="22">
        <f>MONTH(Actuals[[#This Row],[Date]])</f>
        <v>4</v>
      </c>
      <c r="L4234" s="12"/>
    </row>
    <row r="4235" spans="1:12" x14ac:dyDescent="0.3">
      <c r="A4235">
        <v>4</v>
      </c>
      <c r="B4235">
        <v>18703</v>
      </c>
      <c r="C4235">
        <v>6</v>
      </c>
      <c r="D4235">
        <v>57000</v>
      </c>
      <c r="E4235" s="46">
        <v>45079</v>
      </c>
      <c r="F4235">
        <v>-2762</v>
      </c>
      <c r="I4235" t="str">
        <f>INDEX(LedgerMapping[[#All],[Level 3]],MATCH(Actuals[[#This Row],[Sub Ledger]],LedgerMapping[[#All],[Sub Ledger]],0))</f>
        <v>Other adjustment</v>
      </c>
      <c r="J4235" s="22">
        <f>YEAR(Actuals[[#This Row],[Date]])</f>
        <v>2023</v>
      </c>
      <c r="K4235" s="22">
        <f>MONTH(Actuals[[#This Row],[Date]])</f>
        <v>6</v>
      </c>
      <c r="L4235" s="12"/>
    </row>
    <row r="4236" spans="1:12" x14ac:dyDescent="0.3">
      <c r="A4236">
        <v>4</v>
      </c>
      <c r="B4236">
        <v>20762</v>
      </c>
      <c r="C4236">
        <v>6</v>
      </c>
      <c r="D4236">
        <v>57000</v>
      </c>
      <c r="E4236" s="46">
        <v>45141</v>
      </c>
      <c r="F4236">
        <v>-8086</v>
      </c>
      <c r="I4236" t="str">
        <f>INDEX(LedgerMapping[[#All],[Level 3]],MATCH(Actuals[[#This Row],[Sub Ledger]],LedgerMapping[[#All],[Sub Ledger]],0))</f>
        <v>Other adjustment</v>
      </c>
      <c r="J4236" s="22">
        <f>YEAR(Actuals[[#This Row],[Date]])</f>
        <v>2023</v>
      </c>
      <c r="K4236" s="22">
        <f>MONTH(Actuals[[#This Row],[Date]])</f>
        <v>8</v>
      </c>
      <c r="L4236" s="12"/>
    </row>
    <row r="4237" spans="1:12" x14ac:dyDescent="0.3">
      <c r="A4237">
        <v>4</v>
      </c>
      <c r="B4237">
        <v>21763</v>
      </c>
      <c r="C4237">
        <v>6</v>
      </c>
      <c r="D4237">
        <v>57000</v>
      </c>
      <c r="E4237" s="46">
        <v>45169</v>
      </c>
      <c r="F4237">
        <v>-2076</v>
      </c>
      <c r="I4237" t="str">
        <f>INDEX(LedgerMapping[[#All],[Level 3]],MATCH(Actuals[[#This Row],[Sub Ledger]],LedgerMapping[[#All],[Sub Ledger]],0))</f>
        <v>Other adjustment</v>
      </c>
      <c r="J4237" s="22">
        <f>YEAR(Actuals[[#This Row],[Date]])</f>
        <v>2023</v>
      </c>
      <c r="K4237" s="22">
        <f>MONTH(Actuals[[#This Row],[Date]])</f>
        <v>8</v>
      </c>
      <c r="L4237" s="12"/>
    </row>
    <row r="4238" spans="1:12" x14ac:dyDescent="0.3">
      <c r="A4238">
        <v>4</v>
      </c>
      <c r="B4238">
        <v>22740</v>
      </c>
      <c r="C4238">
        <v>6</v>
      </c>
      <c r="D4238">
        <v>57000</v>
      </c>
      <c r="E4238" s="46">
        <v>45200</v>
      </c>
      <c r="F4238">
        <v>-25790</v>
      </c>
      <c r="I4238" t="str">
        <f>INDEX(LedgerMapping[[#All],[Level 3]],MATCH(Actuals[[#This Row],[Sub Ledger]],LedgerMapping[[#All],[Sub Ledger]],0))</f>
        <v>Other adjustment</v>
      </c>
      <c r="J4238" s="22">
        <f>YEAR(Actuals[[#This Row],[Date]])</f>
        <v>2023</v>
      </c>
      <c r="K4238" s="22">
        <f>MONTH(Actuals[[#This Row],[Date]])</f>
        <v>10</v>
      </c>
      <c r="L4238" s="12"/>
    </row>
    <row r="4239" spans="1:12" x14ac:dyDescent="0.3">
      <c r="A4239">
        <v>4</v>
      </c>
      <c r="B4239">
        <v>23744</v>
      </c>
      <c r="C4239">
        <v>6</v>
      </c>
      <c r="D4239">
        <v>57000</v>
      </c>
      <c r="E4239" s="46">
        <v>45230</v>
      </c>
      <c r="F4239">
        <v>-19558</v>
      </c>
      <c r="I4239" t="str">
        <f>INDEX(LedgerMapping[[#All],[Level 3]],MATCH(Actuals[[#This Row],[Sub Ledger]],LedgerMapping[[#All],[Sub Ledger]],0))</f>
        <v>Other adjustment</v>
      </c>
      <c r="J4239" s="22">
        <f>YEAR(Actuals[[#This Row],[Date]])</f>
        <v>2023</v>
      </c>
      <c r="K4239" s="22">
        <f>MONTH(Actuals[[#This Row],[Date]])</f>
        <v>10</v>
      </c>
      <c r="L4239" s="12"/>
    </row>
    <row r="4240" spans="1:12" x14ac:dyDescent="0.3">
      <c r="A4240">
        <v>4</v>
      </c>
      <c r="B4240">
        <v>24773</v>
      </c>
      <c r="C4240">
        <v>6</v>
      </c>
      <c r="D4240">
        <v>57000</v>
      </c>
      <c r="E4240" s="46">
        <v>45261</v>
      </c>
      <c r="F4240">
        <v>-2114</v>
      </c>
      <c r="I4240" t="str">
        <f>INDEX(LedgerMapping[[#All],[Level 3]],MATCH(Actuals[[#This Row],[Sub Ledger]],LedgerMapping[[#All],[Sub Ledger]],0))</f>
        <v>Other adjustment</v>
      </c>
      <c r="J4240" s="22">
        <f>YEAR(Actuals[[#This Row],[Date]])</f>
        <v>2023</v>
      </c>
      <c r="K4240" s="22">
        <f>MONTH(Actuals[[#This Row],[Date]])</f>
        <v>12</v>
      </c>
      <c r="L4240" s="12"/>
    </row>
    <row r="4241" spans="1:12" x14ac:dyDescent="0.3">
      <c r="A4241">
        <v>4</v>
      </c>
      <c r="B4241">
        <v>25835</v>
      </c>
      <c r="C4241">
        <v>6</v>
      </c>
      <c r="D4241">
        <v>57000</v>
      </c>
      <c r="E4241" s="46">
        <v>45291</v>
      </c>
      <c r="F4241">
        <v>-12120</v>
      </c>
      <c r="I4241" t="str">
        <f>INDEX(LedgerMapping[[#All],[Level 3]],MATCH(Actuals[[#This Row],[Sub Ledger]],LedgerMapping[[#All],[Sub Ledger]],0))</f>
        <v>Other adjustment</v>
      </c>
      <c r="J4241" s="22">
        <f>YEAR(Actuals[[#This Row],[Date]])</f>
        <v>2023</v>
      </c>
      <c r="K4241" s="22">
        <f>MONTH(Actuals[[#This Row],[Date]])</f>
        <v>12</v>
      </c>
      <c r="L4241" s="12"/>
    </row>
    <row r="4242" spans="1:12" x14ac:dyDescent="0.3">
      <c r="A4242">
        <v>4</v>
      </c>
      <c r="B4242">
        <v>26970</v>
      </c>
      <c r="C4242">
        <v>6</v>
      </c>
      <c r="D4242">
        <v>57000</v>
      </c>
      <c r="E4242" s="46">
        <v>45322</v>
      </c>
      <c r="F4242">
        <v>-9133</v>
      </c>
      <c r="I4242" t="str">
        <f>INDEX(LedgerMapping[[#All],[Level 3]],MATCH(Actuals[[#This Row],[Sub Ledger]],LedgerMapping[[#All],[Sub Ledger]],0))</f>
        <v>Other adjustment</v>
      </c>
      <c r="J4242" s="22">
        <f>YEAR(Actuals[[#This Row],[Date]])</f>
        <v>2024</v>
      </c>
      <c r="K4242" s="22">
        <f>MONTH(Actuals[[#This Row],[Date]])</f>
        <v>1</v>
      </c>
      <c r="L4242" s="12"/>
    </row>
    <row r="4243" spans="1:12" x14ac:dyDescent="0.3">
      <c r="A4243">
        <v>4</v>
      </c>
      <c r="B4243">
        <v>29274</v>
      </c>
      <c r="C4243">
        <v>6</v>
      </c>
      <c r="D4243">
        <v>57000</v>
      </c>
      <c r="E4243" s="46">
        <v>45384</v>
      </c>
      <c r="F4243">
        <v>-11853</v>
      </c>
      <c r="I4243" t="str">
        <f>INDEX(LedgerMapping[[#All],[Level 3]],MATCH(Actuals[[#This Row],[Sub Ledger]],LedgerMapping[[#All],[Sub Ledger]],0))</f>
        <v>Other adjustment</v>
      </c>
      <c r="J4243" s="22">
        <f>YEAR(Actuals[[#This Row],[Date]])</f>
        <v>2024</v>
      </c>
      <c r="K4243" s="22">
        <f>MONTH(Actuals[[#This Row],[Date]])</f>
        <v>4</v>
      </c>
      <c r="L4243" s="12"/>
    </row>
    <row r="4244" spans="1:12" x14ac:dyDescent="0.3">
      <c r="A4244">
        <v>4</v>
      </c>
      <c r="B4244">
        <v>30400</v>
      </c>
      <c r="C4244">
        <v>6</v>
      </c>
      <c r="D4244">
        <v>57000</v>
      </c>
      <c r="E4244" s="46">
        <v>45415</v>
      </c>
      <c r="F4244">
        <v>-13431</v>
      </c>
      <c r="I4244" t="str">
        <f>INDEX(LedgerMapping[[#All],[Level 3]],MATCH(Actuals[[#This Row],[Sub Ledger]],LedgerMapping[[#All],[Sub Ledger]],0))</f>
        <v>Other adjustment</v>
      </c>
      <c r="J4244" s="22">
        <f>YEAR(Actuals[[#This Row],[Date]])</f>
        <v>2024</v>
      </c>
      <c r="K4244" s="22">
        <f>MONTH(Actuals[[#This Row],[Date]])</f>
        <v>5</v>
      </c>
      <c r="L4244" s="12"/>
    </row>
    <row r="4245" spans="1:12" x14ac:dyDescent="0.3">
      <c r="A4245">
        <v>4</v>
      </c>
      <c r="B4245">
        <v>31526</v>
      </c>
      <c r="C4245">
        <v>6</v>
      </c>
      <c r="D4245">
        <v>57000</v>
      </c>
      <c r="E4245" s="46">
        <v>45445</v>
      </c>
      <c r="F4245">
        <v>-8142</v>
      </c>
      <c r="I4245" t="str">
        <f>INDEX(LedgerMapping[[#All],[Level 3]],MATCH(Actuals[[#This Row],[Sub Ledger]],LedgerMapping[[#All],[Sub Ledger]],0))</f>
        <v>Other adjustment</v>
      </c>
      <c r="J4245" s="22">
        <f>YEAR(Actuals[[#This Row],[Date]])</f>
        <v>2024</v>
      </c>
      <c r="K4245" s="22">
        <f>MONTH(Actuals[[#This Row],[Date]])</f>
        <v>6</v>
      </c>
      <c r="L4245" s="12"/>
    </row>
    <row r="4246" spans="1:12" x14ac:dyDescent="0.3">
      <c r="A4246">
        <v>4</v>
      </c>
      <c r="B4246">
        <v>32650</v>
      </c>
      <c r="C4246">
        <v>6</v>
      </c>
      <c r="D4246">
        <v>57000</v>
      </c>
      <c r="E4246" s="46">
        <v>45476</v>
      </c>
      <c r="F4246">
        <v>-10371</v>
      </c>
      <c r="I4246" t="str">
        <f>INDEX(LedgerMapping[[#All],[Level 3]],MATCH(Actuals[[#This Row],[Sub Ledger]],LedgerMapping[[#All],[Sub Ledger]],0))</f>
        <v>Other adjustment</v>
      </c>
      <c r="J4246" s="22">
        <f>YEAR(Actuals[[#This Row],[Date]])</f>
        <v>2024</v>
      </c>
      <c r="K4246" s="22">
        <f>MONTH(Actuals[[#This Row],[Date]])</f>
        <v>7</v>
      </c>
      <c r="L4246" s="12"/>
    </row>
    <row r="4247" spans="1:12" x14ac:dyDescent="0.3">
      <c r="A4247">
        <v>4</v>
      </c>
      <c r="B4247">
        <v>33775</v>
      </c>
      <c r="C4247">
        <v>6</v>
      </c>
      <c r="D4247">
        <v>57000</v>
      </c>
      <c r="E4247" s="46">
        <v>45507</v>
      </c>
      <c r="F4247">
        <v>-5032</v>
      </c>
      <c r="I4247" t="str">
        <f>INDEX(LedgerMapping[[#All],[Level 3]],MATCH(Actuals[[#This Row],[Sub Ledger]],LedgerMapping[[#All],[Sub Ledger]],0))</f>
        <v>Other adjustment</v>
      </c>
      <c r="J4247" s="22">
        <f>YEAR(Actuals[[#This Row],[Date]])</f>
        <v>2024</v>
      </c>
      <c r="K4247" s="22">
        <f>MONTH(Actuals[[#This Row],[Date]])</f>
        <v>8</v>
      </c>
      <c r="L4247" s="12"/>
    </row>
    <row r="4248" spans="1:12" x14ac:dyDescent="0.3">
      <c r="A4248">
        <v>4</v>
      </c>
      <c r="B4248">
        <v>34925</v>
      </c>
      <c r="C4248">
        <v>6</v>
      </c>
      <c r="D4248">
        <v>57000</v>
      </c>
      <c r="E4248" s="46">
        <v>45536</v>
      </c>
      <c r="F4248">
        <v>-7273</v>
      </c>
      <c r="I4248" t="str">
        <f>INDEX(LedgerMapping[[#All],[Level 3]],MATCH(Actuals[[#This Row],[Sub Ledger]],LedgerMapping[[#All],[Sub Ledger]],0))</f>
        <v>Other adjustment</v>
      </c>
      <c r="J4248" s="22">
        <f>YEAR(Actuals[[#This Row],[Date]])</f>
        <v>2024</v>
      </c>
      <c r="K4248" s="22">
        <f>MONTH(Actuals[[#This Row],[Date]])</f>
        <v>9</v>
      </c>
      <c r="L4248" s="12"/>
    </row>
    <row r="4249" spans="1:12" x14ac:dyDescent="0.3">
      <c r="A4249">
        <v>4</v>
      </c>
      <c r="B4249">
        <v>36075</v>
      </c>
      <c r="C4249">
        <v>6</v>
      </c>
      <c r="D4249">
        <v>57000</v>
      </c>
      <c r="E4249" s="46">
        <v>45567</v>
      </c>
      <c r="F4249">
        <v>-14045</v>
      </c>
      <c r="I4249" t="str">
        <f>INDEX(LedgerMapping[[#All],[Level 3]],MATCH(Actuals[[#This Row],[Sub Ledger]],LedgerMapping[[#All],[Sub Ledger]],0))</f>
        <v>Other adjustment</v>
      </c>
      <c r="J4249" s="22">
        <f>YEAR(Actuals[[#This Row],[Date]])</f>
        <v>2024</v>
      </c>
      <c r="K4249" s="22">
        <f>MONTH(Actuals[[#This Row],[Date]])</f>
        <v>10</v>
      </c>
      <c r="L4249" s="12"/>
    </row>
    <row r="4250" spans="1:12" x14ac:dyDescent="0.3">
      <c r="A4250">
        <v>4</v>
      </c>
      <c r="B4250">
        <v>37225</v>
      </c>
      <c r="C4250">
        <v>6</v>
      </c>
      <c r="D4250">
        <v>57000</v>
      </c>
      <c r="E4250" s="46">
        <v>45597</v>
      </c>
      <c r="F4250">
        <v>-20186</v>
      </c>
      <c r="I4250" t="str">
        <f>INDEX(LedgerMapping[[#All],[Level 3]],MATCH(Actuals[[#This Row],[Sub Ledger]],LedgerMapping[[#All],[Sub Ledger]],0))</f>
        <v>Other adjustment</v>
      </c>
      <c r="J4250" s="22">
        <f>YEAR(Actuals[[#This Row],[Date]])</f>
        <v>2024</v>
      </c>
      <c r="K4250" s="22">
        <f>MONTH(Actuals[[#This Row],[Date]])</f>
        <v>11</v>
      </c>
      <c r="L4250" s="12"/>
    </row>
    <row r="4251" spans="1:12" x14ac:dyDescent="0.3">
      <c r="A4251">
        <v>4</v>
      </c>
      <c r="B4251">
        <v>38375</v>
      </c>
      <c r="C4251">
        <v>6</v>
      </c>
      <c r="D4251">
        <v>57000</v>
      </c>
      <c r="E4251" s="46">
        <v>45628</v>
      </c>
      <c r="F4251">
        <v>-23962</v>
      </c>
      <c r="I4251" t="str">
        <f>INDEX(LedgerMapping[[#All],[Level 3]],MATCH(Actuals[[#This Row],[Sub Ledger]],LedgerMapping[[#All],[Sub Ledger]],0))</f>
        <v>Other adjustment</v>
      </c>
      <c r="J4251" s="22">
        <f>YEAR(Actuals[[#This Row],[Date]])</f>
        <v>2024</v>
      </c>
      <c r="K4251" s="22">
        <f>MONTH(Actuals[[#This Row],[Date]])</f>
        <v>12</v>
      </c>
      <c r="L4251" s="12"/>
    </row>
    <row r="4252" spans="1:12" x14ac:dyDescent="0.3">
      <c r="A4252">
        <v>4</v>
      </c>
      <c r="B4252">
        <v>245</v>
      </c>
      <c r="C4252">
        <v>6</v>
      </c>
      <c r="D4252">
        <v>60000</v>
      </c>
      <c r="E4252" s="46">
        <v>44562</v>
      </c>
      <c r="F4252">
        <v>-26040</v>
      </c>
      <c r="I4252" t="str">
        <f>INDEX(LedgerMapping[[#All],[Level 3]],MATCH(Actuals[[#This Row],[Sub Ledger]],LedgerMapping[[#All],[Sub Ledger]],0))</f>
        <v>Marketing</v>
      </c>
      <c r="J4252" s="22">
        <f>YEAR(Actuals[[#This Row],[Date]])</f>
        <v>2022</v>
      </c>
      <c r="K4252" s="22">
        <f>MONTH(Actuals[[#This Row],[Date]])</f>
        <v>1</v>
      </c>
      <c r="L4252" s="12"/>
    </row>
    <row r="4253" spans="1:12" x14ac:dyDescent="0.3">
      <c r="A4253">
        <v>4</v>
      </c>
      <c r="B4253">
        <v>1371</v>
      </c>
      <c r="C4253">
        <v>6</v>
      </c>
      <c r="D4253">
        <v>60000</v>
      </c>
      <c r="E4253" s="46">
        <v>44593</v>
      </c>
      <c r="F4253">
        <v>-21840</v>
      </c>
      <c r="I4253" t="str">
        <f>INDEX(LedgerMapping[[#All],[Level 3]],MATCH(Actuals[[#This Row],[Sub Ledger]],LedgerMapping[[#All],[Sub Ledger]],0))</f>
        <v>Marketing</v>
      </c>
      <c r="J4253" s="22">
        <f>YEAR(Actuals[[#This Row],[Date]])</f>
        <v>2022</v>
      </c>
      <c r="K4253" s="22">
        <f>MONTH(Actuals[[#This Row],[Date]])</f>
        <v>2</v>
      </c>
      <c r="L4253" s="12"/>
    </row>
    <row r="4254" spans="1:12" x14ac:dyDescent="0.3">
      <c r="A4254">
        <v>4</v>
      </c>
      <c r="B4254">
        <v>2493</v>
      </c>
      <c r="C4254">
        <v>6</v>
      </c>
      <c r="D4254">
        <v>60000</v>
      </c>
      <c r="E4254" s="46">
        <v>44624</v>
      </c>
      <c r="F4254">
        <v>-24240</v>
      </c>
      <c r="I4254" t="str">
        <f>INDEX(LedgerMapping[[#All],[Level 3]],MATCH(Actuals[[#This Row],[Sub Ledger]],LedgerMapping[[#All],[Sub Ledger]],0))</f>
        <v>Marketing</v>
      </c>
      <c r="J4254" s="22">
        <f>YEAR(Actuals[[#This Row],[Date]])</f>
        <v>2022</v>
      </c>
      <c r="K4254" s="22">
        <f>MONTH(Actuals[[#This Row],[Date]])</f>
        <v>3</v>
      </c>
      <c r="L4254" s="12"/>
    </row>
    <row r="4255" spans="1:12" x14ac:dyDescent="0.3">
      <c r="A4255">
        <v>4</v>
      </c>
      <c r="B4255">
        <v>3615</v>
      </c>
      <c r="C4255">
        <v>6</v>
      </c>
      <c r="D4255">
        <v>60000</v>
      </c>
      <c r="E4255" s="46">
        <v>44654</v>
      </c>
      <c r="F4255">
        <v>-29120</v>
      </c>
      <c r="I4255" t="str">
        <f>INDEX(LedgerMapping[[#All],[Level 3]],MATCH(Actuals[[#This Row],[Sub Ledger]],LedgerMapping[[#All],[Sub Ledger]],0))</f>
        <v>Marketing</v>
      </c>
      <c r="J4255" s="22">
        <f>YEAR(Actuals[[#This Row],[Date]])</f>
        <v>2022</v>
      </c>
      <c r="K4255" s="22">
        <f>MONTH(Actuals[[#This Row],[Date]])</f>
        <v>4</v>
      </c>
      <c r="L4255" s="12"/>
    </row>
    <row r="4256" spans="1:12" x14ac:dyDescent="0.3">
      <c r="A4256">
        <v>4</v>
      </c>
      <c r="B4256">
        <v>4735</v>
      </c>
      <c r="C4256">
        <v>6</v>
      </c>
      <c r="D4256">
        <v>60000</v>
      </c>
      <c r="E4256" s="46">
        <v>44685</v>
      </c>
      <c r="F4256">
        <v>-29760</v>
      </c>
      <c r="I4256" t="str">
        <f>INDEX(LedgerMapping[[#All],[Level 3]],MATCH(Actuals[[#This Row],[Sub Ledger]],LedgerMapping[[#All],[Sub Ledger]],0))</f>
        <v>Marketing</v>
      </c>
      <c r="J4256" s="22">
        <f>YEAR(Actuals[[#This Row],[Date]])</f>
        <v>2022</v>
      </c>
      <c r="K4256" s="22">
        <f>MONTH(Actuals[[#This Row],[Date]])</f>
        <v>5</v>
      </c>
      <c r="L4256" s="12"/>
    </row>
    <row r="4257" spans="1:12" x14ac:dyDescent="0.3">
      <c r="A4257">
        <v>4</v>
      </c>
      <c r="B4257">
        <v>5859</v>
      </c>
      <c r="C4257">
        <v>6</v>
      </c>
      <c r="D4257">
        <v>60000</v>
      </c>
      <c r="E4257" s="46">
        <v>44715</v>
      </c>
      <c r="F4257">
        <v>-23280</v>
      </c>
      <c r="I4257" t="str">
        <f>INDEX(LedgerMapping[[#All],[Level 3]],MATCH(Actuals[[#This Row],[Sub Ledger]],LedgerMapping[[#All],[Sub Ledger]],0))</f>
        <v>Marketing</v>
      </c>
      <c r="J4257" s="22">
        <f>YEAR(Actuals[[#This Row],[Date]])</f>
        <v>2022</v>
      </c>
      <c r="K4257" s="22">
        <f>MONTH(Actuals[[#This Row],[Date]])</f>
        <v>6</v>
      </c>
      <c r="L4257" s="12"/>
    </row>
    <row r="4258" spans="1:12" x14ac:dyDescent="0.3">
      <c r="A4258">
        <v>4</v>
      </c>
      <c r="B4258">
        <v>6984</v>
      </c>
      <c r="C4258">
        <v>6</v>
      </c>
      <c r="D4258">
        <v>60000</v>
      </c>
      <c r="E4258" s="46">
        <v>44746</v>
      </c>
      <c r="F4258">
        <v>-28280</v>
      </c>
      <c r="I4258" t="str">
        <f>INDEX(LedgerMapping[[#All],[Level 3]],MATCH(Actuals[[#This Row],[Sub Ledger]],LedgerMapping[[#All],[Sub Ledger]],0))</f>
        <v>Marketing</v>
      </c>
      <c r="J4258" s="22">
        <f>YEAR(Actuals[[#This Row],[Date]])</f>
        <v>2022</v>
      </c>
      <c r="K4258" s="22">
        <f>MONTH(Actuals[[#This Row],[Date]])</f>
        <v>7</v>
      </c>
      <c r="L4258" s="12"/>
    </row>
    <row r="4259" spans="1:12" x14ac:dyDescent="0.3">
      <c r="A4259">
        <v>4</v>
      </c>
      <c r="B4259">
        <v>8103</v>
      </c>
      <c r="C4259">
        <v>6</v>
      </c>
      <c r="D4259">
        <v>60000</v>
      </c>
      <c r="E4259" s="46">
        <v>44777</v>
      </c>
      <c r="F4259">
        <v>-29120</v>
      </c>
      <c r="I4259" t="str">
        <f>INDEX(LedgerMapping[[#All],[Level 3]],MATCH(Actuals[[#This Row],[Sub Ledger]],LedgerMapping[[#All],[Sub Ledger]],0))</f>
        <v>Marketing</v>
      </c>
      <c r="J4259" s="22">
        <f>YEAR(Actuals[[#This Row],[Date]])</f>
        <v>2022</v>
      </c>
      <c r="K4259" s="22">
        <f>MONTH(Actuals[[#This Row],[Date]])</f>
        <v>8</v>
      </c>
      <c r="L4259" s="12"/>
    </row>
    <row r="4260" spans="1:12" x14ac:dyDescent="0.3">
      <c r="A4260">
        <v>4</v>
      </c>
      <c r="B4260">
        <v>9225</v>
      </c>
      <c r="C4260">
        <v>6</v>
      </c>
      <c r="D4260">
        <v>60000</v>
      </c>
      <c r="E4260" s="46">
        <v>44805</v>
      </c>
      <c r="F4260">
        <v>-30720</v>
      </c>
      <c r="I4260" t="str">
        <f>INDEX(LedgerMapping[[#All],[Level 3]],MATCH(Actuals[[#This Row],[Sub Ledger]],LedgerMapping[[#All],[Sub Ledger]],0))</f>
        <v>Marketing</v>
      </c>
      <c r="J4260" s="22">
        <f>YEAR(Actuals[[#This Row],[Date]])</f>
        <v>2022</v>
      </c>
      <c r="K4260" s="22">
        <f>MONTH(Actuals[[#This Row],[Date]])</f>
        <v>9</v>
      </c>
      <c r="L4260" s="12"/>
    </row>
    <row r="4261" spans="1:12" x14ac:dyDescent="0.3">
      <c r="A4261">
        <v>4</v>
      </c>
      <c r="B4261">
        <v>10342</v>
      </c>
      <c r="C4261">
        <v>6</v>
      </c>
      <c r="D4261">
        <v>60000</v>
      </c>
      <c r="E4261" s="46">
        <v>44836</v>
      </c>
      <c r="F4261">
        <v>-28980</v>
      </c>
      <c r="I4261" t="str">
        <f>INDEX(LedgerMapping[[#All],[Level 3]],MATCH(Actuals[[#This Row],[Sub Ledger]],LedgerMapping[[#All],[Sub Ledger]],0))</f>
        <v>Marketing</v>
      </c>
      <c r="J4261" s="22">
        <f>YEAR(Actuals[[#This Row],[Date]])</f>
        <v>2022</v>
      </c>
      <c r="K4261" s="22">
        <f>MONTH(Actuals[[#This Row],[Date]])</f>
        <v>10</v>
      </c>
      <c r="L4261" s="12"/>
    </row>
    <row r="4262" spans="1:12" x14ac:dyDescent="0.3">
      <c r="A4262">
        <v>4</v>
      </c>
      <c r="B4262">
        <v>11461</v>
      </c>
      <c r="C4262">
        <v>6</v>
      </c>
      <c r="D4262">
        <v>60000</v>
      </c>
      <c r="E4262" s="46">
        <v>44866</v>
      </c>
      <c r="F4262">
        <v>-38272</v>
      </c>
      <c r="I4262" t="str">
        <f>INDEX(LedgerMapping[[#All],[Level 3]],MATCH(Actuals[[#This Row],[Sub Ledger]],LedgerMapping[[#All],[Sub Ledger]],0))</f>
        <v>Marketing</v>
      </c>
      <c r="J4262" s="22">
        <f>YEAR(Actuals[[#This Row],[Date]])</f>
        <v>2022</v>
      </c>
      <c r="K4262" s="22">
        <f>MONTH(Actuals[[#This Row],[Date]])</f>
        <v>11</v>
      </c>
      <c r="L4262" s="12"/>
    </row>
    <row r="4263" spans="1:12" x14ac:dyDescent="0.3">
      <c r="A4263">
        <v>4</v>
      </c>
      <c r="B4263">
        <v>12589</v>
      </c>
      <c r="C4263">
        <v>6</v>
      </c>
      <c r="D4263">
        <v>60000</v>
      </c>
      <c r="E4263" s="46">
        <v>44897</v>
      </c>
      <c r="F4263">
        <v>-38272</v>
      </c>
      <c r="I4263" t="str">
        <f>INDEX(LedgerMapping[[#All],[Level 3]],MATCH(Actuals[[#This Row],[Sub Ledger]],LedgerMapping[[#All],[Sub Ledger]],0))</f>
        <v>Marketing</v>
      </c>
      <c r="J4263" s="22">
        <f>YEAR(Actuals[[#This Row],[Date]])</f>
        <v>2022</v>
      </c>
      <c r="K4263" s="22">
        <f>MONTH(Actuals[[#This Row],[Date]])</f>
        <v>12</v>
      </c>
      <c r="L4263" s="12"/>
    </row>
    <row r="4264" spans="1:12" x14ac:dyDescent="0.3">
      <c r="A4264">
        <v>4</v>
      </c>
      <c r="B4264">
        <v>13645</v>
      </c>
      <c r="C4264">
        <v>6</v>
      </c>
      <c r="D4264">
        <v>60000</v>
      </c>
      <c r="E4264" s="46">
        <v>44927</v>
      </c>
      <c r="F4264">
        <v>-39647</v>
      </c>
      <c r="I4264" t="str">
        <f>INDEX(LedgerMapping[[#All],[Level 3]],MATCH(Actuals[[#This Row],[Sub Ledger]],LedgerMapping[[#All],[Sub Ledger]],0))</f>
        <v>Marketing</v>
      </c>
      <c r="J4264" s="22">
        <f>YEAR(Actuals[[#This Row],[Date]])</f>
        <v>2023</v>
      </c>
      <c r="K4264" s="22">
        <f>MONTH(Actuals[[#This Row],[Date]])</f>
        <v>1</v>
      </c>
      <c r="L4264" s="12"/>
    </row>
    <row r="4265" spans="1:12" x14ac:dyDescent="0.3">
      <c r="A4265">
        <v>4</v>
      </c>
      <c r="B4265">
        <v>14657</v>
      </c>
      <c r="C4265">
        <v>6</v>
      </c>
      <c r="D4265">
        <v>60000</v>
      </c>
      <c r="E4265" s="46">
        <v>44958</v>
      </c>
      <c r="F4265">
        <v>-34283</v>
      </c>
      <c r="I4265" t="str">
        <f>INDEX(LedgerMapping[[#All],[Level 3]],MATCH(Actuals[[#This Row],[Sub Ledger]],LedgerMapping[[#All],[Sub Ledger]],0))</f>
        <v>Marketing</v>
      </c>
      <c r="J4265" s="22">
        <f>YEAR(Actuals[[#This Row],[Date]])</f>
        <v>2023</v>
      </c>
      <c r="K4265" s="22">
        <f>MONTH(Actuals[[#This Row],[Date]])</f>
        <v>2</v>
      </c>
      <c r="L4265" s="12"/>
    </row>
    <row r="4266" spans="1:12" x14ac:dyDescent="0.3">
      <c r="A4266">
        <v>4</v>
      </c>
      <c r="B4266">
        <v>15637</v>
      </c>
      <c r="C4266">
        <v>6</v>
      </c>
      <c r="D4266">
        <v>60000</v>
      </c>
      <c r="E4266" s="46">
        <v>44988</v>
      </c>
      <c r="F4266">
        <v>-33933</v>
      </c>
      <c r="I4266" t="str">
        <f>INDEX(LedgerMapping[[#All],[Level 3]],MATCH(Actuals[[#This Row],[Sub Ledger]],LedgerMapping[[#All],[Sub Ledger]],0))</f>
        <v>Marketing</v>
      </c>
      <c r="J4266" s="22">
        <f>YEAR(Actuals[[#This Row],[Date]])</f>
        <v>2023</v>
      </c>
      <c r="K4266" s="22">
        <f>MONTH(Actuals[[#This Row],[Date]])</f>
        <v>3</v>
      </c>
      <c r="L4266" s="12"/>
    </row>
    <row r="4267" spans="1:12" x14ac:dyDescent="0.3">
      <c r="A4267">
        <v>4</v>
      </c>
      <c r="B4267">
        <v>16669</v>
      </c>
      <c r="C4267">
        <v>6</v>
      </c>
      <c r="D4267">
        <v>60000</v>
      </c>
      <c r="E4267" s="46">
        <v>45018</v>
      </c>
      <c r="F4267">
        <v>-35682</v>
      </c>
      <c r="I4267" t="str">
        <f>INDEX(LedgerMapping[[#All],[Level 3]],MATCH(Actuals[[#This Row],[Sub Ledger]],LedgerMapping[[#All],[Sub Ledger]],0))</f>
        <v>Marketing</v>
      </c>
      <c r="J4267" s="22">
        <f>YEAR(Actuals[[#This Row],[Date]])</f>
        <v>2023</v>
      </c>
      <c r="K4267" s="22">
        <f>MONTH(Actuals[[#This Row],[Date]])</f>
        <v>4</v>
      </c>
      <c r="L4267" s="12"/>
    </row>
    <row r="4268" spans="1:12" x14ac:dyDescent="0.3">
      <c r="A4268">
        <v>4</v>
      </c>
      <c r="B4268">
        <v>17700</v>
      </c>
      <c r="C4268">
        <v>6</v>
      </c>
      <c r="D4268">
        <v>60000</v>
      </c>
      <c r="E4268" s="46">
        <v>45049</v>
      </c>
      <c r="F4268">
        <v>-33933</v>
      </c>
      <c r="I4268" t="str">
        <f>INDEX(LedgerMapping[[#All],[Level 3]],MATCH(Actuals[[#This Row],[Sub Ledger]],LedgerMapping[[#All],[Sub Ledger]],0))</f>
        <v>Marketing</v>
      </c>
      <c r="J4268" s="22">
        <f>YEAR(Actuals[[#This Row],[Date]])</f>
        <v>2023</v>
      </c>
      <c r="K4268" s="22">
        <f>MONTH(Actuals[[#This Row],[Date]])</f>
        <v>5</v>
      </c>
      <c r="L4268" s="12"/>
    </row>
    <row r="4269" spans="1:12" x14ac:dyDescent="0.3">
      <c r="A4269">
        <v>4</v>
      </c>
      <c r="B4269">
        <v>18704</v>
      </c>
      <c r="C4269">
        <v>6</v>
      </c>
      <c r="D4269">
        <v>60000</v>
      </c>
      <c r="E4269" s="46">
        <v>45079</v>
      </c>
      <c r="F4269">
        <v>-33584</v>
      </c>
      <c r="I4269" t="str">
        <f>INDEX(LedgerMapping[[#All],[Level 3]],MATCH(Actuals[[#This Row],[Sub Ledger]],LedgerMapping[[#All],[Sub Ledger]],0))</f>
        <v>Marketing</v>
      </c>
      <c r="J4269" s="22">
        <f>YEAR(Actuals[[#This Row],[Date]])</f>
        <v>2023</v>
      </c>
      <c r="K4269" s="22">
        <f>MONTH(Actuals[[#This Row],[Date]])</f>
        <v>6</v>
      </c>
      <c r="L4269" s="12"/>
    </row>
    <row r="4270" spans="1:12" x14ac:dyDescent="0.3">
      <c r="A4270">
        <v>4</v>
      </c>
      <c r="B4270">
        <v>19732</v>
      </c>
      <c r="C4270">
        <v>6</v>
      </c>
      <c r="D4270">
        <v>60000</v>
      </c>
      <c r="E4270" s="46">
        <v>45110</v>
      </c>
      <c r="F4270">
        <v>-33272</v>
      </c>
      <c r="I4270" t="str">
        <f>INDEX(LedgerMapping[[#All],[Level 3]],MATCH(Actuals[[#This Row],[Sub Ledger]],LedgerMapping[[#All],[Sub Ledger]],0))</f>
        <v>Marketing</v>
      </c>
      <c r="J4270" s="22">
        <f>YEAR(Actuals[[#This Row],[Date]])</f>
        <v>2023</v>
      </c>
      <c r="K4270" s="22">
        <f>MONTH(Actuals[[#This Row],[Date]])</f>
        <v>7</v>
      </c>
      <c r="L4270" s="12"/>
    </row>
    <row r="4271" spans="1:12" x14ac:dyDescent="0.3">
      <c r="A4271">
        <v>4</v>
      </c>
      <c r="B4271">
        <v>20763</v>
      </c>
      <c r="C4271">
        <v>6</v>
      </c>
      <c r="D4271">
        <v>60000</v>
      </c>
      <c r="E4271" s="46">
        <v>45141</v>
      </c>
      <c r="F4271">
        <v>-36149</v>
      </c>
      <c r="I4271" t="str">
        <f>INDEX(LedgerMapping[[#All],[Level 3]],MATCH(Actuals[[#This Row],[Sub Ledger]],LedgerMapping[[#All],[Sub Ledger]],0))</f>
        <v>Marketing</v>
      </c>
      <c r="J4271" s="22">
        <f>YEAR(Actuals[[#This Row],[Date]])</f>
        <v>2023</v>
      </c>
      <c r="K4271" s="22">
        <f>MONTH(Actuals[[#This Row],[Date]])</f>
        <v>8</v>
      </c>
      <c r="L4271" s="12"/>
    </row>
    <row r="4272" spans="1:12" x14ac:dyDescent="0.3">
      <c r="A4272">
        <v>4</v>
      </c>
      <c r="B4272">
        <v>21764</v>
      </c>
      <c r="C4272">
        <v>6</v>
      </c>
      <c r="D4272">
        <v>60000</v>
      </c>
      <c r="E4272" s="46">
        <v>45169</v>
      </c>
      <c r="F4272">
        <v>-31717</v>
      </c>
      <c r="I4272" t="str">
        <f>INDEX(LedgerMapping[[#All],[Level 3]],MATCH(Actuals[[#This Row],[Sub Ledger]],LedgerMapping[[#All],[Sub Ledger]],0))</f>
        <v>Marketing</v>
      </c>
      <c r="J4272" s="22">
        <f>YEAR(Actuals[[#This Row],[Date]])</f>
        <v>2023</v>
      </c>
      <c r="K4272" s="22">
        <f>MONTH(Actuals[[#This Row],[Date]])</f>
        <v>8</v>
      </c>
      <c r="L4272" s="12"/>
    </row>
    <row r="4273" spans="1:12" x14ac:dyDescent="0.3">
      <c r="A4273">
        <v>4</v>
      </c>
      <c r="B4273">
        <v>22741</v>
      </c>
      <c r="C4273">
        <v>6</v>
      </c>
      <c r="D4273">
        <v>60000</v>
      </c>
      <c r="E4273" s="46">
        <v>45200</v>
      </c>
      <c r="F4273">
        <v>-37781</v>
      </c>
      <c r="I4273" t="str">
        <f>INDEX(LedgerMapping[[#All],[Level 3]],MATCH(Actuals[[#This Row],[Sub Ledger]],LedgerMapping[[#All],[Sub Ledger]],0))</f>
        <v>Marketing</v>
      </c>
      <c r="J4273" s="22">
        <f>YEAR(Actuals[[#This Row],[Date]])</f>
        <v>2023</v>
      </c>
      <c r="K4273" s="22">
        <f>MONTH(Actuals[[#This Row],[Date]])</f>
        <v>10</v>
      </c>
      <c r="L4273" s="12"/>
    </row>
    <row r="4274" spans="1:12" x14ac:dyDescent="0.3">
      <c r="A4274">
        <v>4</v>
      </c>
      <c r="B4274">
        <v>23745</v>
      </c>
      <c r="C4274">
        <v>6</v>
      </c>
      <c r="D4274">
        <v>60000</v>
      </c>
      <c r="E4274" s="46">
        <v>45230</v>
      </c>
      <c r="F4274">
        <v>-36149</v>
      </c>
      <c r="I4274" t="str">
        <f>INDEX(LedgerMapping[[#All],[Level 3]],MATCH(Actuals[[#This Row],[Sub Ledger]],LedgerMapping[[#All],[Sub Ledger]],0))</f>
        <v>Marketing</v>
      </c>
      <c r="J4274" s="22">
        <f>YEAR(Actuals[[#This Row],[Date]])</f>
        <v>2023</v>
      </c>
      <c r="K4274" s="22">
        <f>MONTH(Actuals[[#This Row],[Date]])</f>
        <v>10</v>
      </c>
      <c r="L4274" s="12"/>
    </row>
    <row r="4275" spans="1:12" x14ac:dyDescent="0.3">
      <c r="A4275">
        <v>4</v>
      </c>
      <c r="B4275">
        <v>24774</v>
      </c>
      <c r="C4275">
        <v>6</v>
      </c>
      <c r="D4275">
        <v>60000</v>
      </c>
      <c r="E4275" s="46">
        <v>45261</v>
      </c>
      <c r="F4275">
        <v>-33584</v>
      </c>
      <c r="I4275" t="str">
        <f>INDEX(LedgerMapping[[#All],[Level 3]],MATCH(Actuals[[#This Row],[Sub Ledger]],LedgerMapping[[#All],[Sub Ledger]],0))</f>
        <v>Marketing</v>
      </c>
      <c r="J4275" s="22">
        <f>YEAR(Actuals[[#This Row],[Date]])</f>
        <v>2023</v>
      </c>
      <c r="K4275" s="22">
        <f>MONTH(Actuals[[#This Row],[Date]])</f>
        <v>12</v>
      </c>
      <c r="L4275" s="12"/>
    </row>
    <row r="4276" spans="1:12" x14ac:dyDescent="0.3">
      <c r="A4276">
        <v>4</v>
      </c>
      <c r="B4276">
        <v>25836</v>
      </c>
      <c r="C4276">
        <v>6</v>
      </c>
      <c r="D4276">
        <v>60000</v>
      </c>
      <c r="E4276" s="46">
        <v>45291</v>
      </c>
      <c r="F4276">
        <v>-48510</v>
      </c>
      <c r="I4276" t="str">
        <f>INDEX(LedgerMapping[[#All],[Level 3]],MATCH(Actuals[[#This Row],[Sub Ledger]],LedgerMapping[[#All],[Sub Ledger]],0))</f>
        <v>Marketing</v>
      </c>
      <c r="J4276" s="22">
        <f>YEAR(Actuals[[#This Row],[Date]])</f>
        <v>2023</v>
      </c>
      <c r="K4276" s="22">
        <f>MONTH(Actuals[[#This Row],[Date]])</f>
        <v>12</v>
      </c>
      <c r="L4276" s="12"/>
    </row>
    <row r="4277" spans="1:12" x14ac:dyDescent="0.3">
      <c r="A4277">
        <v>4</v>
      </c>
      <c r="B4277">
        <v>26971</v>
      </c>
      <c r="C4277">
        <v>6</v>
      </c>
      <c r="D4277">
        <v>60000</v>
      </c>
      <c r="E4277" s="46">
        <v>45322</v>
      </c>
      <c r="F4277">
        <v>-52118</v>
      </c>
      <c r="I4277" t="str">
        <f>INDEX(LedgerMapping[[#All],[Level 3]],MATCH(Actuals[[#This Row],[Sub Ledger]],LedgerMapping[[#All],[Sub Ledger]],0))</f>
        <v>Marketing</v>
      </c>
      <c r="J4277" s="22">
        <f>YEAR(Actuals[[#This Row],[Date]])</f>
        <v>2024</v>
      </c>
      <c r="K4277" s="22">
        <f>MONTH(Actuals[[#This Row],[Date]])</f>
        <v>1</v>
      </c>
      <c r="L4277" s="12"/>
    </row>
    <row r="4278" spans="1:12" x14ac:dyDescent="0.3">
      <c r="A4278">
        <v>4</v>
      </c>
      <c r="B4278">
        <v>28121</v>
      </c>
      <c r="C4278">
        <v>6</v>
      </c>
      <c r="D4278">
        <v>60000</v>
      </c>
      <c r="E4278" s="46">
        <v>45354</v>
      </c>
      <c r="F4278">
        <v>-52992</v>
      </c>
      <c r="I4278" t="str">
        <f>INDEX(LedgerMapping[[#All],[Level 3]],MATCH(Actuals[[#This Row],[Sub Ledger]],LedgerMapping[[#All],[Sub Ledger]],0))</f>
        <v>Marketing</v>
      </c>
      <c r="J4278" s="22">
        <f>YEAR(Actuals[[#This Row],[Date]])</f>
        <v>2024</v>
      </c>
      <c r="K4278" s="22">
        <f>MONTH(Actuals[[#This Row],[Date]])</f>
        <v>3</v>
      </c>
      <c r="L4278" s="12"/>
    </row>
    <row r="4279" spans="1:12" x14ac:dyDescent="0.3">
      <c r="A4279">
        <v>4</v>
      </c>
      <c r="B4279">
        <v>29275</v>
      </c>
      <c r="C4279">
        <v>6</v>
      </c>
      <c r="D4279">
        <v>60000</v>
      </c>
      <c r="E4279" s="46">
        <v>45384</v>
      </c>
      <c r="F4279">
        <v>-54142</v>
      </c>
      <c r="I4279" t="str">
        <f>INDEX(LedgerMapping[[#All],[Level 3]],MATCH(Actuals[[#This Row],[Sub Ledger]],LedgerMapping[[#All],[Sub Ledger]],0))</f>
        <v>Marketing</v>
      </c>
      <c r="J4279" s="22">
        <f>YEAR(Actuals[[#This Row],[Date]])</f>
        <v>2024</v>
      </c>
      <c r="K4279" s="22">
        <f>MONTH(Actuals[[#This Row],[Date]])</f>
        <v>4</v>
      </c>
      <c r="L4279" s="12"/>
    </row>
    <row r="4280" spans="1:12" x14ac:dyDescent="0.3">
      <c r="A4280">
        <v>4</v>
      </c>
      <c r="B4280">
        <v>30401</v>
      </c>
      <c r="C4280">
        <v>6</v>
      </c>
      <c r="D4280">
        <v>60000</v>
      </c>
      <c r="E4280" s="46">
        <v>45415</v>
      </c>
      <c r="F4280">
        <v>-56810</v>
      </c>
      <c r="I4280" t="str">
        <f>INDEX(LedgerMapping[[#All],[Level 3]],MATCH(Actuals[[#This Row],[Sub Ledger]],LedgerMapping[[#All],[Sub Ledger]],0))</f>
        <v>Marketing</v>
      </c>
      <c r="J4280" s="22">
        <f>YEAR(Actuals[[#This Row],[Date]])</f>
        <v>2024</v>
      </c>
      <c r="K4280" s="22">
        <f>MONTH(Actuals[[#This Row],[Date]])</f>
        <v>5</v>
      </c>
      <c r="L4280" s="12"/>
    </row>
    <row r="4281" spans="1:12" x14ac:dyDescent="0.3">
      <c r="A4281">
        <v>4</v>
      </c>
      <c r="B4281">
        <v>31527</v>
      </c>
      <c r="C4281">
        <v>6</v>
      </c>
      <c r="D4281">
        <v>60000</v>
      </c>
      <c r="E4281" s="46">
        <v>45445</v>
      </c>
      <c r="F4281">
        <v>-52118</v>
      </c>
      <c r="I4281" t="str">
        <f>INDEX(LedgerMapping[[#All],[Level 3]],MATCH(Actuals[[#This Row],[Sub Ledger]],LedgerMapping[[#All],[Sub Ledger]],0))</f>
        <v>Marketing</v>
      </c>
      <c r="J4281" s="22">
        <f>YEAR(Actuals[[#This Row],[Date]])</f>
        <v>2024</v>
      </c>
      <c r="K4281" s="22">
        <f>MONTH(Actuals[[#This Row],[Date]])</f>
        <v>6</v>
      </c>
      <c r="L4281" s="12"/>
    </row>
    <row r="4282" spans="1:12" x14ac:dyDescent="0.3">
      <c r="A4282">
        <v>4</v>
      </c>
      <c r="B4282">
        <v>32651</v>
      </c>
      <c r="C4282">
        <v>6</v>
      </c>
      <c r="D4282">
        <v>60000</v>
      </c>
      <c r="E4282" s="46">
        <v>45476</v>
      </c>
      <c r="F4282">
        <v>-53544</v>
      </c>
      <c r="I4282" t="str">
        <f>INDEX(LedgerMapping[[#All],[Level 3]],MATCH(Actuals[[#This Row],[Sub Ledger]],LedgerMapping[[#All],[Sub Ledger]],0))</f>
        <v>Marketing</v>
      </c>
      <c r="J4282" s="22">
        <f>YEAR(Actuals[[#This Row],[Date]])</f>
        <v>2024</v>
      </c>
      <c r="K4282" s="22">
        <f>MONTH(Actuals[[#This Row],[Date]])</f>
        <v>7</v>
      </c>
      <c r="L4282" s="12"/>
    </row>
    <row r="4283" spans="1:12" x14ac:dyDescent="0.3">
      <c r="A4283">
        <v>4</v>
      </c>
      <c r="B4283">
        <v>33776</v>
      </c>
      <c r="C4283">
        <v>6</v>
      </c>
      <c r="D4283">
        <v>60000</v>
      </c>
      <c r="E4283" s="46">
        <v>45507</v>
      </c>
      <c r="F4283">
        <v>-60720</v>
      </c>
      <c r="I4283" t="str">
        <f>INDEX(LedgerMapping[[#All],[Level 3]],MATCH(Actuals[[#This Row],[Sub Ledger]],LedgerMapping[[#All],[Sub Ledger]],0))</f>
        <v>Marketing</v>
      </c>
      <c r="J4283" s="22">
        <f>YEAR(Actuals[[#This Row],[Date]])</f>
        <v>2024</v>
      </c>
      <c r="K4283" s="22">
        <f>MONTH(Actuals[[#This Row],[Date]])</f>
        <v>8</v>
      </c>
      <c r="L4283" s="12"/>
    </row>
    <row r="4284" spans="1:12" x14ac:dyDescent="0.3">
      <c r="A4284">
        <v>4</v>
      </c>
      <c r="B4284">
        <v>34926</v>
      </c>
      <c r="C4284">
        <v>6</v>
      </c>
      <c r="D4284">
        <v>60000</v>
      </c>
      <c r="E4284" s="46">
        <v>45536</v>
      </c>
      <c r="F4284">
        <v>-63986</v>
      </c>
      <c r="I4284" t="str">
        <f>INDEX(LedgerMapping[[#All],[Level 3]],MATCH(Actuals[[#This Row],[Sub Ledger]],LedgerMapping[[#All],[Sub Ledger]],0))</f>
        <v>Marketing</v>
      </c>
      <c r="J4284" s="22">
        <f>YEAR(Actuals[[#This Row],[Date]])</f>
        <v>2024</v>
      </c>
      <c r="K4284" s="22">
        <f>MONTH(Actuals[[#This Row],[Date]])</f>
        <v>9</v>
      </c>
      <c r="L4284" s="12"/>
    </row>
    <row r="4285" spans="1:12" x14ac:dyDescent="0.3">
      <c r="A4285">
        <v>4</v>
      </c>
      <c r="B4285">
        <v>36076</v>
      </c>
      <c r="C4285">
        <v>6</v>
      </c>
      <c r="D4285">
        <v>60000</v>
      </c>
      <c r="E4285" s="46">
        <v>45567</v>
      </c>
      <c r="F4285">
        <v>-59202</v>
      </c>
      <c r="I4285" t="str">
        <f>INDEX(LedgerMapping[[#All],[Level 3]],MATCH(Actuals[[#This Row],[Sub Ledger]],LedgerMapping[[#All],[Sub Ledger]],0))</f>
        <v>Marketing</v>
      </c>
      <c r="J4285" s="22">
        <f>YEAR(Actuals[[#This Row],[Date]])</f>
        <v>2024</v>
      </c>
      <c r="K4285" s="22">
        <f>MONTH(Actuals[[#This Row],[Date]])</f>
        <v>10</v>
      </c>
      <c r="L4285" s="12"/>
    </row>
    <row r="4286" spans="1:12" x14ac:dyDescent="0.3">
      <c r="A4286">
        <v>4</v>
      </c>
      <c r="B4286">
        <v>37226</v>
      </c>
      <c r="C4286">
        <v>6</v>
      </c>
      <c r="D4286">
        <v>60000</v>
      </c>
      <c r="E4286" s="46">
        <v>45597</v>
      </c>
      <c r="F4286">
        <v>-49680</v>
      </c>
      <c r="I4286" t="str">
        <f>INDEX(LedgerMapping[[#All],[Level 3]],MATCH(Actuals[[#This Row],[Sub Ledger]],LedgerMapping[[#All],[Sub Ledger]],0))</f>
        <v>Marketing</v>
      </c>
      <c r="J4286" s="22">
        <f>YEAR(Actuals[[#This Row],[Date]])</f>
        <v>2024</v>
      </c>
      <c r="K4286" s="22">
        <f>MONTH(Actuals[[#This Row],[Date]])</f>
        <v>11</v>
      </c>
      <c r="L4286" s="12"/>
    </row>
    <row r="4287" spans="1:12" x14ac:dyDescent="0.3">
      <c r="A4287">
        <v>4</v>
      </c>
      <c r="B4287">
        <v>38376</v>
      </c>
      <c r="C4287">
        <v>6</v>
      </c>
      <c r="D4287">
        <v>60000</v>
      </c>
      <c r="E4287" s="46">
        <v>45628</v>
      </c>
      <c r="F4287">
        <v>-52118</v>
      </c>
      <c r="I4287" t="str">
        <f>INDEX(LedgerMapping[[#All],[Level 3]],MATCH(Actuals[[#This Row],[Sub Ledger]],LedgerMapping[[#All],[Sub Ledger]],0))</f>
        <v>Marketing</v>
      </c>
      <c r="J4287" s="22">
        <f>YEAR(Actuals[[#This Row],[Date]])</f>
        <v>2024</v>
      </c>
      <c r="K4287" s="22">
        <f>MONTH(Actuals[[#This Row],[Date]])</f>
        <v>12</v>
      </c>
      <c r="L4287" s="12"/>
    </row>
    <row r="4288" spans="1:12" x14ac:dyDescent="0.3">
      <c r="A4288">
        <v>4</v>
      </c>
      <c r="B4288">
        <v>21765</v>
      </c>
      <c r="C4288">
        <v>6</v>
      </c>
      <c r="D4288">
        <v>61000</v>
      </c>
      <c r="E4288" s="46">
        <v>45169</v>
      </c>
      <c r="F4288">
        <v>-3254</v>
      </c>
      <c r="I4288" t="str">
        <f>INDEX(LedgerMapping[[#All],[Level 3]],MATCH(Actuals[[#This Row],[Sub Ledger]],LedgerMapping[[#All],[Sub Ledger]],0))</f>
        <v>Marketing</v>
      </c>
      <c r="J4288" s="22">
        <f>YEAR(Actuals[[#This Row],[Date]])</f>
        <v>2023</v>
      </c>
      <c r="K4288" s="22">
        <f>MONTH(Actuals[[#This Row],[Date]])</f>
        <v>8</v>
      </c>
      <c r="L4288" s="12"/>
    </row>
    <row r="4289" spans="1:12" x14ac:dyDescent="0.3">
      <c r="A4289">
        <v>4</v>
      </c>
      <c r="B4289">
        <v>22742</v>
      </c>
      <c r="C4289">
        <v>6</v>
      </c>
      <c r="D4289">
        <v>61000</v>
      </c>
      <c r="E4289" s="46">
        <v>45200</v>
      </c>
      <c r="F4289">
        <v>-4652</v>
      </c>
      <c r="I4289" t="str">
        <f>INDEX(LedgerMapping[[#All],[Level 3]],MATCH(Actuals[[#This Row],[Sub Ledger]],LedgerMapping[[#All],[Sub Ledger]],0))</f>
        <v>Marketing</v>
      </c>
      <c r="J4289" s="22">
        <f>YEAR(Actuals[[#This Row],[Date]])</f>
        <v>2023</v>
      </c>
      <c r="K4289" s="22">
        <f>MONTH(Actuals[[#This Row],[Date]])</f>
        <v>10</v>
      </c>
      <c r="L4289" s="12"/>
    </row>
    <row r="4290" spans="1:12" x14ac:dyDescent="0.3">
      <c r="A4290">
        <v>4</v>
      </c>
      <c r="B4290">
        <v>23746</v>
      </c>
      <c r="C4290">
        <v>6</v>
      </c>
      <c r="D4290">
        <v>61000</v>
      </c>
      <c r="E4290" s="46">
        <v>45230</v>
      </c>
      <c r="F4290">
        <v>-4451</v>
      </c>
      <c r="I4290" t="str">
        <f>INDEX(LedgerMapping[[#All],[Level 3]],MATCH(Actuals[[#This Row],[Sub Ledger]],LedgerMapping[[#All],[Sub Ledger]],0))</f>
        <v>Marketing</v>
      </c>
      <c r="J4290" s="22">
        <f>YEAR(Actuals[[#This Row],[Date]])</f>
        <v>2023</v>
      </c>
      <c r="K4290" s="22">
        <f>MONTH(Actuals[[#This Row],[Date]])</f>
        <v>10</v>
      </c>
      <c r="L4290" s="12"/>
    </row>
    <row r="4291" spans="1:12" x14ac:dyDescent="0.3">
      <c r="A4291">
        <v>4</v>
      </c>
      <c r="B4291">
        <v>24775</v>
      </c>
      <c r="C4291">
        <v>6</v>
      </c>
      <c r="D4291">
        <v>61000</v>
      </c>
      <c r="E4291" s="46">
        <v>45261</v>
      </c>
      <c r="F4291">
        <v>-2757</v>
      </c>
      <c r="I4291" t="str">
        <f>INDEX(LedgerMapping[[#All],[Level 3]],MATCH(Actuals[[#This Row],[Sub Ledger]],LedgerMapping[[#All],[Sub Ledger]],0))</f>
        <v>Marketing</v>
      </c>
      <c r="J4291" s="22">
        <f>YEAR(Actuals[[#This Row],[Date]])</f>
        <v>2023</v>
      </c>
      <c r="K4291" s="22">
        <f>MONTH(Actuals[[#This Row],[Date]])</f>
        <v>12</v>
      </c>
      <c r="L4291" s="12"/>
    </row>
    <row r="4292" spans="1:12" x14ac:dyDescent="0.3">
      <c r="A4292">
        <v>4</v>
      </c>
      <c r="B4292">
        <v>25837</v>
      </c>
      <c r="C4292">
        <v>6</v>
      </c>
      <c r="D4292">
        <v>61000</v>
      </c>
      <c r="E4292" s="46">
        <v>45291</v>
      </c>
      <c r="F4292">
        <v>-4977</v>
      </c>
      <c r="I4292" t="str">
        <f>INDEX(LedgerMapping[[#All],[Level 3]],MATCH(Actuals[[#This Row],[Sub Ledger]],LedgerMapping[[#All],[Sub Ledger]],0))</f>
        <v>Marketing</v>
      </c>
      <c r="J4292" s="22">
        <f>YEAR(Actuals[[#This Row],[Date]])</f>
        <v>2023</v>
      </c>
      <c r="K4292" s="22">
        <f>MONTH(Actuals[[#This Row],[Date]])</f>
        <v>12</v>
      </c>
      <c r="L4292" s="12"/>
    </row>
    <row r="4293" spans="1:12" x14ac:dyDescent="0.3">
      <c r="A4293">
        <v>4</v>
      </c>
      <c r="B4293">
        <v>26972</v>
      </c>
      <c r="C4293">
        <v>6</v>
      </c>
      <c r="D4293">
        <v>61000</v>
      </c>
      <c r="E4293" s="46">
        <v>45322</v>
      </c>
      <c r="F4293">
        <v>-5882</v>
      </c>
      <c r="I4293" t="str">
        <f>INDEX(LedgerMapping[[#All],[Level 3]],MATCH(Actuals[[#This Row],[Sub Ledger]],LedgerMapping[[#All],[Sub Ledger]],0))</f>
        <v>Marketing</v>
      </c>
      <c r="J4293" s="22">
        <f>YEAR(Actuals[[#This Row],[Date]])</f>
        <v>2024</v>
      </c>
      <c r="K4293" s="22">
        <f>MONTH(Actuals[[#This Row],[Date]])</f>
        <v>1</v>
      </c>
      <c r="L4293" s="12"/>
    </row>
    <row r="4294" spans="1:12" x14ac:dyDescent="0.3">
      <c r="A4294">
        <v>4</v>
      </c>
      <c r="B4294">
        <v>28122</v>
      </c>
      <c r="C4294">
        <v>6</v>
      </c>
      <c r="D4294">
        <v>61000</v>
      </c>
      <c r="E4294" s="46">
        <v>45354</v>
      </c>
      <c r="F4294">
        <v>-5981</v>
      </c>
      <c r="I4294" t="str">
        <f>INDEX(LedgerMapping[[#All],[Level 3]],MATCH(Actuals[[#This Row],[Sub Ledger]],LedgerMapping[[#All],[Sub Ledger]],0))</f>
        <v>Marketing</v>
      </c>
      <c r="J4294" s="22">
        <f>YEAR(Actuals[[#This Row],[Date]])</f>
        <v>2024</v>
      </c>
      <c r="K4294" s="22">
        <f>MONTH(Actuals[[#This Row],[Date]])</f>
        <v>3</v>
      </c>
      <c r="L4294" s="12"/>
    </row>
    <row r="4295" spans="1:12" x14ac:dyDescent="0.3">
      <c r="A4295">
        <v>4</v>
      </c>
      <c r="B4295">
        <v>29276</v>
      </c>
      <c r="C4295">
        <v>6</v>
      </c>
      <c r="D4295">
        <v>61000</v>
      </c>
      <c r="E4295" s="46">
        <v>45384</v>
      </c>
      <c r="F4295">
        <v>-6666</v>
      </c>
      <c r="I4295" t="str">
        <f>INDEX(LedgerMapping[[#All],[Level 3]],MATCH(Actuals[[#This Row],[Sub Ledger]],LedgerMapping[[#All],[Sub Ledger]],0))</f>
        <v>Marketing</v>
      </c>
      <c r="J4295" s="22">
        <f>YEAR(Actuals[[#This Row],[Date]])</f>
        <v>2024</v>
      </c>
      <c r="K4295" s="22">
        <f>MONTH(Actuals[[#This Row],[Date]])</f>
        <v>4</v>
      </c>
      <c r="L4295" s="12"/>
    </row>
    <row r="4296" spans="1:12" x14ac:dyDescent="0.3">
      <c r="A4296">
        <v>4</v>
      </c>
      <c r="B4296">
        <v>30402</v>
      </c>
      <c r="C4296">
        <v>6</v>
      </c>
      <c r="D4296">
        <v>61000</v>
      </c>
      <c r="E4296" s="46">
        <v>45415</v>
      </c>
      <c r="F4296">
        <v>-6412</v>
      </c>
      <c r="I4296" t="str">
        <f>INDEX(LedgerMapping[[#All],[Level 3]],MATCH(Actuals[[#This Row],[Sub Ledger]],LedgerMapping[[#All],[Sub Ledger]],0))</f>
        <v>Marketing</v>
      </c>
      <c r="J4296" s="22">
        <f>YEAR(Actuals[[#This Row],[Date]])</f>
        <v>2024</v>
      </c>
      <c r="K4296" s="22">
        <f>MONTH(Actuals[[#This Row],[Date]])</f>
        <v>5</v>
      </c>
      <c r="L4296" s="12"/>
    </row>
    <row r="4297" spans="1:12" x14ac:dyDescent="0.3">
      <c r="A4297">
        <v>4</v>
      </c>
      <c r="B4297">
        <v>31528</v>
      </c>
      <c r="C4297">
        <v>6</v>
      </c>
      <c r="D4297">
        <v>61000</v>
      </c>
      <c r="E4297" s="46">
        <v>45445</v>
      </c>
      <c r="F4297">
        <v>-5882</v>
      </c>
      <c r="I4297" t="str">
        <f>INDEX(LedgerMapping[[#All],[Level 3]],MATCH(Actuals[[#This Row],[Sub Ledger]],LedgerMapping[[#All],[Sub Ledger]],0))</f>
        <v>Marketing</v>
      </c>
      <c r="J4297" s="22">
        <f>YEAR(Actuals[[#This Row],[Date]])</f>
        <v>2024</v>
      </c>
      <c r="K4297" s="22">
        <f>MONTH(Actuals[[#This Row],[Date]])</f>
        <v>6</v>
      </c>
      <c r="L4297" s="12"/>
    </row>
    <row r="4298" spans="1:12" x14ac:dyDescent="0.3">
      <c r="A4298">
        <v>4</v>
      </c>
      <c r="B4298">
        <v>32652</v>
      </c>
      <c r="C4298">
        <v>6</v>
      </c>
      <c r="D4298">
        <v>61000</v>
      </c>
      <c r="E4298" s="46">
        <v>45476</v>
      </c>
      <c r="F4298">
        <v>-6592</v>
      </c>
      <c r="I4298" t="str">
        <f>INDEX(LedgerMapping[[#All],[Level 3]],MATCH(Actuals[[#This Row],[Sub Ledger]],LedgerMapping[[#All],[Sub Ledger]],0))</f>
        <v>Marketing</v>
      </c>
      <c r="J4298" s="22">
        <f>YEAR(Actuals[[#This Row],[Date]])</f>
        <v>2024</v>
      </c>
      <c r="K4298" s="22">
        <f>MONTH(Actuals[[#This Row],[Date]])</f>
        <v>7</v>
      </c>
      <c r="L4298" s="12"/>
    </row>
    <row r="4299" spans="1:12" x14ac:dyDescent="0.3">
      <c r="A4299">
        <v>4</v>
      </c>
      <c r="B4299">
        <v>33777</v>
      </c>
      <c r="C4299">
        <v>6</v>
      </c>
      <c r="D4299">
        <v>61000</v>
      </c>
      <c r="E4299" s="46">
        <v>45507</v>
      </c>
      <c r="F4299">
        <v>-6853</v>
      </c>
      <c r="I4299" t="str">
        <f>INDEX(LedgerMapping[[#All],[Level 3]],MATCH(Actuals[[#This Row],[Sub Ledger]],LedgerMapping[[#All],[Sub Ledger]],0))</f>
        <v>Marketing</v>
      </c>
      <c r="J4299" s="22">
        <f>YEAR(Actuals[[#This Row],[Date]])</f>
        <v>2024</v>
      </c>
      <c r="K4299" s="22">
        <f>MONTH(Actuals[[#This Row],[Date]])</f>
        <v>8</v>
      </c>
      <c r="L4299" s="12"/>
    </row>
    <row r="4300" spans="1:12" x14ac:dyDescent="0.3">
      <c r="A4300">
        <v>4</v>
      </c>
      <c r="B4300">
        <v>34927</v>
      </c>
      <c r="C4300">
        <v>6</v>
      </c>
      <c r="D4300">
        <v>61000</v>
      </c>
      <c r="E4300" s="46">
        <v>45536</v>
      </c>
      <c r="F4300">
        <v>-7878</v>
      </c>
      <c r="I4300" t="str">
        <f>INDEX(LedgerMapping[[#All],[Level 3]],MATCH(Actuals[[#This Row],[Sub Ledger]],LedgerMapping[[#All],[Sub Ledger]],0))</f>
        <v>Marketing</v>
      </c>
      <c r="J4300" s="22">
        <f>YEAR(Actuals[[#This Row],[Date]])</f>
        <v>2024</v>
      </c>
      <c r="K4300" s="22">
        <f>MONTH(Actuals[[#This Row],[Date]])</f>
        <v>9</v>
      </c>
      <c r="L4300" s="12"/>
    </row>
    <row r="4301" spans="1:12" x14ac:dyDescent="0.3">
      <c r="A4301">
        <v>4</v>
      </c>
      <c r="B4301">
        <v>36077</v>
      </c>
      <c r="C4301">
        <v>6</v>
      </c>
      <c r="D4301">
        <v>61000</v>
      </c>
      <c r="E4301" s="46">
        <v>45567</v>
      </c>
      <c r="F4301">
        <v>-5467</v>
      </c>
      <c r="I4301" t="str">
        <f>INDEX(LedgerMapping[[#All],[Level 3]],MATCH(Actuals[[#This Row],[Sub Ledger]],LedgerMapping[[#All],[Sub Ledger]],0))</f>
        <v>Marketing</v>
      </c>
      <c r="J4301" s="22">
        <f>YEAR(Actuals[[#This Row],[Date]])</f>
        <v>2024</v>
      </c>
      <c r="K4301" s="22">
        <f>MONTH(Actuals[[#This Row],[Date]])</f>
        <v>10</v>
      </c>
      <c r="L4301" s="12"/>
    </row>
    <row r="4302" spans="1:12" x14ac:dyDescent="0.3">
      <c r="A4302">
        <v>4</v>
      </c>
      <c r="B4302">
        <v>37227</v>
      </c>
      <c r="C4302">
        <v>6</v>
      </c>
      <c r="D4302">
        <v>61000</v>
      </c>
      <c r="E4302" s="46">
        <v>45597</v>
      </c>
      <c r="F4302">
        <v>-5607</v>
      </c>
      <c r="I4302" t="str">
        <f>INDEX(LedgerMapping[[#All],[Level 3]],MATCH(Actuals[[#This Row],[Sub Ledger]],LedgerMapping[[#All],[Sub Ledger]],0))</f>
        <v>Marketing</v>
      </c>
      <c r="J4302" s="22">
        <f>YEAR(Actuals[[#This Row],[Date]])</f>
        <v>2024</v>
      </c>
      <c r="K4302" s="22">
        <f>MONTH(Actuals[[#This Row],[Date]])</f>
        <v>11</v>
      </c>
      <c r="L4302" s="12"/>
    </row>
    <row r="4303" spans="1:12" x14ac:dyDescent="0.3">
      <c r="A4303">
        <v>4</v>
      </c>
      <c r="B4303">
        <v>38377</v>
      </c>
      <c r="C4303">
        <v>6</v>
      </c>
      <c r="D4303">
        <v>61000</v>
      </c>
      <c r="E4303" s="46">
        <v>45628</v>
      </c>
      <c r="F4303">
        <v>-5882</v>
      </c>
      <c r="I4303" t="str">
        <f>INDEX(LedgerMapping[[#All],[Level 3]],MATCH(Actuals[[#This Row],[Sub Ledger]],LedgerMapping[[#All],[Sub Ledger]],0))</f>
        <v>Marketing</v>
      </c>
      <c r="J4303" s="22">
        <f>YEAR(Actuals[[#This Row],[Date]])</f>
        <v>2024</v>
      </c>
      <c r="K4303" s="22">
        <f>MONTH(Actuals[[#This Row],[Date]])</f>
        <v>12</v>
      </c>
      <c r="L4303" s="12"/>
    </row>
    <row r="4304" spans="1:12" x14ac:dyDescent="0.3">
      <c r="A4304">
        <v>4</v>
      </c>
      <c r="B4304">
        <v>248</v>
      </c>
      <c r="C4304">
        <v>6</v>
      </c>
      <c r="D4304">
        <v>61000</v>
      </c>
      <c r="E4304" s="46">
        <v>44562</v>
      </c>
      <c r="F4304">
        <v>-2083</v>
      </c>
      <c r="I4304" t="str">
        <f>INDEX(LedgerMapping[[#All],[Level 3]],MATCH(Actuals[[#This Row],[Sub Ledger]],LedgerMapping[[#All],[Sub Ledger]],0))</f>
        <v>Marketing</v>
      </c>
      <c r="J4304" s="22">
        <f>YEAR(Actuals[[#This Row],[Date]])</f>
        <v>2022</v>
      </c>
      <c r="K4304" s="22">
        <f>MONTH(Actuals[[#This Row],[Date]])</f>
        <v>1</v>
      </c>
      <c r="L4304" s="12"/>
    </row>
    <row r="4305" spans="1:12" x14ac:dyDescent="0.3">
      <c r="A4305">
        <v>4</v>
      </c>
      <c r="B4305">
        <v>1374</v>
      </c>
      <c r="C4305">
        <v>6</v>
      </c>
      <c r="D4305">
        <v>61000</v>
      </c>
      <c r="E4305" s="46">
        <v>44593</v>
      </c>
      <c r="F4305">
        <v>-1965</v>
      </c>
      <c r="I4305" t="str">
        <f>INDEX(LedgerMapping[[#All],[Level 3]],MATCH(Actuals[[#This Row],[Sub Ledger]],LedgerMapping[[#All],[Sub Ledger]],0))</f>
        <v>Marketing</v>
      </c>
      <c r="J4305" s="22">
        <f>YEAR(Actuals[[#This Row],[Date]])</f>
        <v>2022</v>
      </c>
      <c r="K4305" s="22">
        <f>MONTH(Actuals[[#This Row],[Date]])</f>
        <v>2</v>
      </c>
      <c r="L4305" s="12"/>
    </row>
    <row r="4306" spans="1:12" x14ac:dyDescent="0.3">
      <c r="A4306">
        <v>4</v>
      </c>
      <c r="B4306">
        <v>2496</v>
      </c>
      <c r="C4306">
        <v>6</v>
      </c>
      <c r="D4306">
        <v>61000</v>
      </c>
      <c r="E4306" s="46">
        <v>44624</v>
      </c>
      <c r="F4306">
        <v>-2666</v>
      </c>
      <c r="I4306" t="str">
        <f>INDEX(LedgerMapping[[#All],[Level 3]],MATCH(Actuals[[#This Row],[Sub Ledger]],LedgerMapping[[#All],[Sub Ledger]],0))</f>
        <v>Marketing</v>
      </c>
      <c r="J4306" s="22">
        <f>YEAR(Actuals[[#This Row],[Date]])</f>
        <v>2022</v>
      </c>
      <c r="K4306" s="22">
        <f>MONTH(Actuals[[#This Row],[Date]])</f>
        <v>3</v>
      </c>
      <c r="L4306" s="12"/>
    </row>
    <row r="4307" spans="1:12" x14ac:dyDescent="0.3">
      <c r="A4307">
        <v>4</v>
      </c>
      <c r="B4307">
        <v>3618</v>
      </c>
      <c r="C4307">
        <v>6</v>
      </c>
      <c r="D4307">
        <v>61000</v>
      </c>
      <c r="E4307" s="46">
        <v>44654</v>
      </c>
      <c r="F4307">
        <v>-3203</v>
      </c>
      <c r="I4307" t="str">
        <f>INDEX(LedgerMapping[[#All],[Level 3]],MATCH(Actuals[[#This Row],[Sub Ledger]],LedgerMapping[[#All],[Sub Ledger]],0))</f>
        <v>Marketing</v>
      </c>
      <c r="J4307" s="22">
        <f>YEAR(Actuals[[#This Row],[Date]])</f>
        <v>2022</v>
      </c>
      <c r="K4307" s="22">
        <f>MONTH(Actuals[[#This Row],[Date]])</f>
        <v>4</v>
      </c>
      <c r="L4307" s="12"/>
    </row>
    <row r="4308" spans="1:12" x14ac:dyDescent="0.3">
      <c r="A4308">
        <v>4</v>
      </c>
      <c r="B4308">
        <v>4738</v>
      </c>
      <c r="C4308">
        <v>6</v>
      </c>
      <c r="D4308">
        <v>61000</v>
      </c>
      <c r="E4308" s="46">
        <v>44685</v>
      </c>
      <c r="F4308">
        <v>-2976</v>
      </c>
      <c r="I4308" t="str">
        <f>INDEX(LedgerMapping[[#All],[Level 3]],MATCH(Actuals[[#This Row],[Sub Ledger]],LedgerMapping[[#All],[Sub Ledger]],0))</f>
        <v>Marketing</v>
      </c>
      <c r="J4308" s="22">
        <f>YEAR(Actuals[[#This Row],[Date]])</f>
        <v>2022</v>
      </c>
      <c r="K4308" s="22">
        <f>MONTH(Actuals[[#This Row],[Date]])</f>
        <v>5</v>
      </c>
      <c r="L4308" s="12"/>
    </row>
    <row r="4309" spans="1:12" x14ac:dyDescent="0.3">
      <c r="A4309">
        <v>4</v>
      </c>
      <c r="B4309">
        <v>5862</v>
      </c>
      <c r="C4309">
        <v>6</v>
      </c>
      <c r="D4309">
        <v>61000</v>
      </c>
      <c r="E4309" s="46">
        <v>44715</v>
      </c>
      <c r="F4309">
        <v>-2560</v>
      </c>
      <c r="I4309" t="str">
        <f>INDEX(LedgerMapping[[#All],[Level 3]],MATCH(Actuals[[#This Row],[Sub Ledger]],LedgerMapping[[#All],[Sub Ledger]],0))</f>
        <v>Marketing</v>
      </c>
      <c r="J4309" s="22">
        <f>YEAR(Actuals[[#This Row],[Date]])</f>
        <v>2022</v>
      </c>
      <c r="K4309" s="22">
        <f>MONTH(Actuals[[#This Row],[Date]])</f>
        <v>6</v>
      </c>
      <c r="L4309" s="12"/>
    </row>
    <row r="4310" spans="1:12" x14ac:dyDescent="0.3">
      <c r="A4310">
        <v>4</v>
      </c>
      <c r="B4310">
        <v>6986</v>
      </c>
      <c r="C4310">
        <v>6</v>
      </c>
      <c r="D4310">
        <v>61000</v>
      </c>
      <c r="E4310" s="46">
        <v>44746</v>
      </c>
      <c r="F4310">
        <v>-2262</v>
      </c>
      <c r="I4310" t="str">
        <f>INDEX(LedgerMapping[[#All],[Level 3]],MATCH(Actuals[[#This Row],[Sub Ledger]],LedgerMapping[[#All],[Sub Ledger]],0))</f>
        <v>Marketing</v>
      </c>
      <c r="J4310" s="22">
        <f>YEAR(Actuals[[#This Row],[Date]])</f>
        <v>2022</v>
      </c>
      <c r="K4310" s="22">
        <f>MONTH(Actuals[[#This Row],[Date]])</f>
        <v>7</v>
      </c>
      <c r="L4310" s="12"/>
    </row>
    <row r="4311" spans="1:12" x14ac:dyDescent="0.3">
      <c r="A4311">
        <v>4</v>
      </c>
      <c r="B4311">
        <v>8106</v>
      </c>
      <c r="C4311">
        <v>6</v>
      </c>
      <c r="D4311">
        <v>61000</v>
      </c>
      <c r="E4311" s="46">
        <v>44777</v>
      </c>
      <c r="F4311">
        <v>-3203</v>
      </c>
      <c r="I4311" t="str">
        <f>INDEX(LedgerMapping[[#All],[Level 3]],MATCH(Actuals[[#This Row],[Sub Ledger]],LedgerMapping[[#All],[Sub Ledger]],0))</f>
        <v>Marketing</v>
      </c>
      <c r="J4311" s="22">
        <f>YEAR(Actuals[[#This Row],[Date]])</f>
        <v>2022</v>
      </c>
      <c r="K4311" s="22">
        <f>MONTH(Actuals[[#This Row],[Date]])</f>
        <v>8</v>
      </c>
      <c r="L4311" s="12"/>
    </row>
    <row r="4312" spans="1:12" x14ac:dyDescent="0.3">
      <c r="A4312">
        <v>4</v>
      </c>
      <c r="B4312">
        <v>9228</v>
      </c>
      <c r="C4312">
        <v>6</v>
      </c>
      <c r="D4312">
        <v>61000</v>
      </c>
      <c r="E4312" s="46">
        <v>44805</v>
      </c>
      <c r="F4312">
        <v>-2764</v>
      </c>
      <c r="I4312" t="str">
        <f>INDEX(LedgerMapping[[#All],[Level 3]],MATCH(Actuals[[#This Row],[Sub Ledger]],LedgerMapping[[#All],[Sub Ledger]],0))</f>
        <v>Marketing</v>
      </c>
      <c r="J4312" s="22">
        <f>YEAR(Actuals[[#This Row],[Date]])</f>
        <v>2022</v>
      </c>
      <c r="K4312" s="22">
        <f>MONTH(Actuals[[#This Row],[Date]])</f>
        <v>9</v>
      </c>
      <c r="L4312" s="12"/>
    </row>
    <row r="4313" spans="1:12" x14ac:dyDescent="0.3">
      <c r="A4313">
        <v>4</v>
      </c>
      <c r="B4313">
        <v>10343</v>
      </c>
      <c r="C4313">
        <v>6</v>
      </c>
      <c r="D4313">
        <v>61000</v>
      </c>
      <c r="E4313" s="46">
        <v>44836</v>
      </c>
      <c r="F4313">
        <v>-2676</v>
      </c>
      <c r="I4313" t="str">
        <f>INDEX(LedgerMapping[[#All],[Level 3]],MATCH(Actuals[[#This Row],[Sub Ledger]],LedgerMapping[[#All],[Sub Ledger]],0))</f>
        <v>Marketing</v>
      </c>
      <c r="J4313" s="22">
        <f>YEAR(Actuals[[#This Row],[Date]])</f>
        <v>2022</v>
      </c>
      <c r="K4313" s="22">
        <f>MONTH(Actuals[[#This Row],[Date]])</f>
        <v>10</v>
      </c>
      <c r="L4313" s="12"/>
    </row>
    <row r="4314" spans="1:12" x14ac:dyDescent="0.3">
      <c r="A4314">
        <v>4</v>
      </c>
      <c r="B4314">
        <v>11463</v>
      </c>
      <c r="C4314">
        <v>6</v>
      </c>
      <c r="D4314">
        <v>61000</v>
      </c>
      <c r="E4314" s="46">
        <v>44866</v>
      </c>
      <c r="F4314">
        <v>-3141</v>
      </c>
      <c r="I4314" t="str">
        <f>INDEX(LedgerMapping[[#All],[Level 3]],MATCH(Actuals[[#This Row],[Sub Ledger]],LedgerMapping[[#All],[Sub Ledger]],0))</f>
        <v>Marketing</v>
      </c>
      <c r="J4314" s="22">
        <f>YEAR(Actuals[[#This Row],[Date]])</f>
        <v>2022</v>
      </c>
      <c r="K4314" s="22">
        <f>MONTH(Actuals[[#This Row],[Date]])</f>
        <v>11</v>
      </c>
      <c r="L4314" s="12"/>
    </row>
    <row r="4315" spans="1:12" x14ac:dyDescent="0.3">
      <c r="A4315">
        <v>4</v>
      </c>
      <c r="B4315">
        <v>12592</v>
      </c>
      <c r="C4315">
        <v>6</v>
      </c>
      <c r="D4315">
        <v>61000</v>
      </c>
      <c r="E4315" s="46">
        <v>44897</v>
      </c>
      <c r="F4315">
        <v>-3141</v>
      </c>
      <c r="I4315" t="str">
        <f>INDEX(LedgerMapping[[#All],[Level 3]],MATCH(Actuals[[#This Row],[Sub Ledger]],LedgerMapping[[#All],[Sub Ledger]],0))</f>
        <v>Marketing</v>
      </c>
      <c r="J4315" s="22">
        <f>YEAR(Actuals[[#This Row],[Date]])</f>
        <v>2022</v>
      </c>
      <c r="K4315" s="22">
        <f>MONTH(Actuals[[#This Row],[Date]])</f>
        <v>12</v>
      </c>
      <c r="L4315" s="12"/>
    </row>
    <row r="4316" spans="1:12" x14ac:dyDescent="0.3">
      <c r="A4316">
        <v>4</v>
      </c>
      <c r="B4316">
        <v>13646</v>
      </c>
      <c r="C4316">
        <v>6</v>
      </c>
      <c r="D4316">
        <v>61000</v>
      </c>
      <c r="E4316" s="46">
        <v>44927</v>
      </c>
      <c r="F4316">
        <v>-4882</v>
      </c>
      <c r="I4316" t="str">
        <f>INDEX(LedgerMapping[[#All],[Level 3]],MATCH(Actuals[[#This Row],[Sub Ledger]],LedgerMapping[[#All],[Sub Ledger]],0))</f>
        <v>Marketing</v>
      </c>
      <c r="J4316" s="22">
        <f>YEAR(Actuals[[#This Row],[Date]])</f>
        <v>2023</v>
      </c>
      <c r="K4316" s="22">
        <f>MONTH(Actuals[[#This Row],[Date]])</f>
        <v>1</v>
      </c>
      <c r="L4316" s="12"/>
    </row>
    <row r="4317" spans="1:12" x14ac:dyDescent="0.3">
      <c r="A4317">
        <v>4</v>
      </c>
      <c r="B4317">
        <v>14658</v>
      </c>
      <c r="C4317">
        <v>6</v>
      </c>
      <c r="D4317">
        <v>61000</v>
      </c>
      <c r="E4317" s="46">
        <v>44958</v>
      </c>
      <c r="F4317">
        <v>-3517</v>
      </c>
      <c r="I4317" t="str">
        <f>INDEX(LedgerMapping[[#All],[Level 3]],MATCH(Actuals[[#This Row],[Sub Ledger]],LedgerMapping[[#All],[Sub Ledger]],0))</f>
        <v>Marketing</v>
      </c>
      <c r="J4317" s="22">
        <f>YEAR(Actuals[[#This Row],[Date]])</f>
        <v>2023</v>
      </c>
      <c r="K4317" s="22">
        <f>MONTH(Actuals[[#This Row],[Date]])</f>
        <v>2</v>
      </c>
      <c r="L4317" s="12"/>
    </row>
    <row r="4318" spans="1:12" x14ac:dyDescent="0.3">
      <c r="A4318">
        <v>4</v>
      </c>
      <c r="B4318">
        <v>15638</v>
      </c>
      <c r="C4318">
        <v>6</v>
      </c>
      <c r="D4318">
        <v>61000</v>
      </c>
      <c r="E4318" s="46">
        <v>44988</v>
      </c>
      <c r="F4318">
        <v>-3481</v>
      </c>
      <c r="I4318" t="str">
        <f>INDEX(LedgerMapping[[#All],[Level 3]],MATCH(Actuals[[#This Row],[Sub Ledger]],LedgerMapping[[#All],[Sub Ledger]],0))</f>
        <v>Marketing</v>
      </c>
      <c r="J4318" s="22">
        <f>YEAR(Actuals[[#This Row],[Date]])</f>
        <v>2023</v>
      </c>
      <c r="K4318" s="22">
        <f>MONTH(Actuals[[#This Row],[Date]])</f>
        <v>3</v>
      </c>
      <c r="L4318" s="12"/>
    </row>
    <row r="4319" spans="1:12" x14ac:dyDescent="0.3">
      <c r="A4319">
        <v>4</v>
      </c>
      <c r="B4319">
        <v>16670</v>
      </c>
      <c r="C4319">
        <v>6</v>
      </c>
      <c r="D4319">
        <v>61000</v>
      </c>
      <c r="E4319" s="46">
        <v>45018</v>
      </c>
      <c r="F4319">
        <v>-3661</v>
      </c>
      <c r="I4319" t="str">
        <f>INDEX(LedgerMapping[[#All],[Level 3]],MATCH(Actuals[[#This Row],[Sub Ledger]],LedgerMapping[[#All],[Sub Ledger]],0))</f>
        <v>Marketing</v>
      </c>
      <c r="J4319" s="22">
        <f>YEAR(Actuals[[#This Row],[Date]])</f>
        <v>2023</v>
      </c>
      <c r="K4319" s="22">
        <f>MONTH(Actuals[[#This Row],[Date]])</f>
        <v>4</v>
      </c>
      <c r="L4319" s="12"/>
    </row>
    <row r="4320" spans="1:12" x14ac:dyDescent="0.3">
      <c r="A4320">
        <v>4</v>
      </c>
      <c r="B4320">
        <v>17701</v>
      </c>
      <c r="C4320">
        <v>6</v>
      </c>
      <c r="D4320">
        <v>61000</v>
      </c>
      <c r="E4320" s="46">
        <v>45049</v>
      </c>
      <c r="F4320">
        <v>-3830</v>
      </c>
      <c r="I4320" t="str">
        <f>INDEX(LedgerMapping[[#All],[Level 3]],MATCH(Actuals[[#This Row],[Sub Ledger]],LedgerMapping[[#All],[Sub Ledger]],0))</f>
        <v>Marketing</v>
      </c>
      <c r="J4320" s="22">
        <f>YEAR(Actuals[[#This Row],[Date]])</f>
        <v>2023</v>
      </c>
      <c r="K4320" s="22">
        <f>MONTH(Actuals[[#This Row],[Date]])</f>
        <v>5</v>
      </c>
      <c r="L4320" s="12"/>
    </row>
    <row r="4321" spans="1:12" x14ac:dyDescent="0.3">
      <c r="A4321">
        <v>4</v>
      </c>
      <c r="B4321">
        <v>18705</v>
      </c>
      <c r="C4321">
        <v>6</v>
      </c>
      <c r="D4321">
        <v>61000</v>
      </c>
      <c r="E4321" s="46">
        <v>45079</v>
      </c>
      <c r="F4321">
        <v>-2757</v>
      </c>
      <c r="I4321" t="str">
        <f>INDEX(LedgerMapping[[#All],[Level 3]],MATCH(Actuals[[#This Row],[Sub Ledger]],LedgerMapping[[#All],[Sub Ledger]],0))</f>
        <v>Marketing</v>
      </c>
      <c r="J4321" s="22">
        <f>YEAR(Actuals[[#This Row],[Date]])</f>
        <v>2023</v>
      </c>
      <c r="K4321" s="22">
        <f>MONTH(Actuals[[#This Row],[Date]])</f>
        <v>6</v>
      </c>
      <c r="L4321" s="12"/>
    </row>
    <row r="4322" spans="1:12" x14ac:dyDescent="0.3">
      <c r="A4322">
        <v>4</v>
      </c>
      <c r="B4322">
        <v>19733</v>
      </c>
      <c r="C4322">
        <v>6</v>
      </c>
      <c r="D4322">
        <v>61000</v>
      </c>
      <c r="E4322" s="46">
        <v>45110</v>
      </c>
      <c r="F4322">
        <v>-4096</v>
      </c>
      <c r="I4322" t="str">
        <f>INDEX(LedgerMapping[[#All],[Level 3]],MATCH(Actuals[[#This Row],[Sub Ledger]],LedgerMapping[[#All],[Sub Ledger]],0))</f>
        <v>Marketing</v>
      </c>
      <c r="J4322" s="22">
        <f>YEAR(Actuals[[#This Row],[Date]])</f>
        <v>2023</v>
      </c>
      <c r="K4322" s="22">
        <f>MONTH(Actuals[[#This Row],[Date]])</f>
        <v>7</v>
      </c>
      <c r="L4322" s="12"/>
    </row>
    <row r="4323" spans="1:12" x14ac:dyDescent="0.3">
      <c r="A4323">
        <v>4</v>
      </c>
      <c r="B4323">
        <v>20764</v>
      </c>
      <c r="C4323">
        <v>6</v>
      </c>
      <c r="D4323">
        <v>61000</v>
      </c>
      <c r="E4323" s="46">
        <v>45141</v>
      </c>
      <c r="F4323">
        <v>-3709</v>
      </c>
      <c r="I4323" t="str">
        <f>INDEX(LedgerMapping[[#All],[Level 3]],MATCH(Actuals[[#This Row],[Sub Ledger]],LedgerMapping[[#All],[Sub Ledger]],0))</f>
        <v>Marketing</v>
      </c>
      <c r="J4323" s="22">
        <f>YEAR(Actuals[[#This Row],[Date]])</f>
        <v>2023</v>
      </c>
      <c r="K4323" s="22">
        <f>MONTH(Actuals[[#This Row],[Date]])</f>
        <v>8</v>
      </c>
      <c r="L4323" s="12"/>
    </row>
    <row r="4324" spans="1:12" x14ac:dyDescent="0.3">
      <c r="A4324">
        <v>4</v>
      </c>
      <c r="B4324">
        <v>249</v>
      </c>
      <c r="C4324">
        <v>6</v>
      </c>
      <c r="D4324">
        <v>62000</v>
      </c>
      <c r="E4324" s="46">
        <v>44562</v>
      </c>
      <c r="F4324">
        <v>-1562</v>
      </c>
      <c r="I4324" t="str">
        <f>INDEX(LedgerMapping[[#All],[Level 3]],MATCH(Actuals[[#This Row],[Sub Ledger]],LedgerMapping[[#All],[Sub Ledger]],0))</f>
        <v>Marketing</v>
      </c>
      <c r="J4324" s="22">
        <f>YEAR(Actuals[[#This Row],[Date]])</f>
        <v>2022</v>
      </c>
      <c r="K4324" s="22">
        <f>MONTH(Actuals[[#This Row],[Date]])</f>
        <v>1</v>
      </c>
      <c r="L4324" s="12"/>
    </row>
    <row r="4325" spans="1:12" x14ac:dyDescent="0.3">
      <c r="A4325">
        <v>4</v>
      </c>
      <c r="B4325">
        <v>1375</v>
      </c>
      <c r="C4325">
        <v>6</v>
      </c>
      <c r="D4325">
        <v>62000</v>
      </c>
      <c r="E4325" s="46">
        <v>44593</v>
      </c>
      <c r="F4325">
        <v>-2184</v>
      </c>
      <c r="I4325" t="str">
        <f>INDEX(LedgerMapping[[#All],[Level 3]],MATCH(Actuals[[#This Row],[Sub Ledger]],LedgerMapping[[#All],[Sub Ledger]],0))</f>
        <v>Marketing</v>
      </c>
      <c r="J4325" s="22">
        <f>YEAR(Actuals[[#This Row],[Date]])</f>
        <v>2022</v>
      </c>
      <c r="K4325" s="22">
        <f>MONTH(Actuals[[#This Row],[Date]])</f>
        <v>2</v>
      </c>
      <c r="L4325" s="12"/>
    </row>
    <row r="4326" spans="1:12" x14ac:dyDescent="0.3">
      <c r="A4326">
        <v>4</v>
      </c>
      <c r="B4326">
        <v>2497</v>
      </c>
      <c r="C4326">
        <v>6</v>
      </c>
      <c r="D4326">
        <v>62000</v>
      </c>
      <c r="E4326" s="46">
        <v>44624</v>
      </c>
      <c r="F4326">
        <v>-1454</v>
      </c>
      <c r="I4326" t="str">
        <f>INDEX(LedgerMapping[[#All],[Level 3]],MATCH(Actuals[[#This Row],[Sub Ledger]],LedgerMapping[[#All],[Sub Ledger]],0))</f>
        <v>Marketing</v>
      </c>
      <c r="J4326" s="22">
        <f>YEAR(Actuals[[#This Row],[Date]])</f>
        <v>2022</v>
      </c>
      <c r="K4326" s="22">
        <f>MONTH(Actuals[[#This Row],[Date]])</f>
        <v>3</v>
      </c>
      <c r="L4326" s="12"/>
    </row>
    <row r="4327" spans="1:12" x14ac:dyDescent="0.3">
      <c r="A4327">
        <v>4</v>
      </c>
      <c r="B4327">
        <v>3619</v>
      </c>
      <c r="C4327">
        <v>6</v>
      </c>
      <c r="D4327">
        <v>62000</v>
      </c>
      <c r="E4327" s="46">
        <v>44654</v>
      </c>
      <c r="F4327">
        <v>-2038</v>
      </c>
      <c r="I4327" t="str">
        <f>INDEX(LedgerMapping[[#All],[Level 3]],MATCH(Actuals[[#This Row],[Sub Ledger]],LedgerMapping[[#All],[Sub Ledger]],0))</f>
        <v>Marketing</v>
      </c>
      <c r="J4327" s="22">
        <f>YEAR(Actuals[[#This Row],[Date]])</f>
        <v>2022</v>
      </c>
      <c r="K4327" s="22">
        <f>MONTH(Actuals[[#This Row],[Date]])</f>
        <v>4</v>
      </c>
      <c r="L4327" s="12"/>
    </row>
    <row r="4328" spans="1:12" x14ac:dyDescent="0.3">
      <c r="A4328">
        <v>4</v>
      </c>
      <c r="B4328">
        <v>4739</v>
      </c>
      <c r="C4328">
        <v>6</v>
      </c>
      <c r="D4328">
        <v>62000</v>
      </c>
      <c r="E4328" s="46">
        <v>44685</v>
      </c>
      <c r="F4328">
        <v>-1488</v>
      </c>
      <c r="I4328" t="str">
        <f>INDEX(LedgerMapping[[#All],[Level 3]],MATCH(Actuals[[#This Row],[Sub Ledger]],LedgerMapping[[#All],[Sub Ledger]],0))</f>
        <v>Marketing</v>
      </c>
      <c r="J4328" s="22">
        <f>YEAR(Actuals[[#This Row],[Date]])</f>
        <v>2022</v>
      </c>
      <c r="K4328" s="22">
        <f>MONTH(Actuals[[#This Row],[Date]])</f>
        <v>5</v>
      </c>
      <c r="L4328" s="12"/>
    </row>
    <row r="4329" spans="1:12" x14ac:dyDescent="0.3">
      <c r="A4329">
        <v>4</v>
      </c>
      <c r="B4329">
        <v>5863</v>
      </c>
      <c r="C4329">
        <v>6</v>
      </c>
      <c r="D4329">
        <v>62000</v>
      </c>
      <c r="E4329" s="46">
        <v>44715</v>
      </c>
      <c r="F4329">
        <v>-1629</v>
      </c>
      <c r="I4329" t="str">
        <f>INDEX(LedgerMapping[[#All],[Level 3]],MATCH(Actuals[[#This Row],[Sub Ledger]],LedgerMapping[[#All],[Sub Ledger]],0))</f>
        <v>Marketing</v>
      </c>
      <c r="J4329" s="22">
        <f>YEAR(Actuals[[#This Row],[Date]])</f>
        <v>2022</v>
      </c>
      <c r="K4329" s="22">
        <f>MONTH(Actuals[[#This Row],[Date]])</f>
        <v>6</v>
      </c>
      <c r="L4329" s="12"/>
    </row>
    <row r="4330" spans="1:12" x14ac:dyDescent="0.3">
      <c r="A4330">
        <v>4</v>
      </c>
      <c r="B4330">
        <v>6988</v>
      </c>
      <c r="C4330">
        <v>6</v>
      </c>
      <c r="D4330">
        <v>62000</v>
      </c>
      <c r="E4330" s="46">
        <v>44746</v>
      </c>
      <c r="F4330">
        <v>-2828</v>
      </c>
      <c r="I4330" t="str">
        <f>INDEX(LedgerMapping[[#All],[Level 3]],MATCH(Actuals[[#This Row],[Sub Ledger]],LedgerMapping[[#All],[Sub Ledger]],0))</f>
        <v>Marketing</v>
      </c>
      <c r="J4330" s="22">
        <f>YEAR(Actuals[[#This Row],[Date]])</f>
        <v>2022</v>
      </c>
      <c r="K4330" s="22">
        <f>MONTH(Actuals[[#This Row],[Date]])</f>
        <v>7</v>
      </c>
      <c r="L4330" s="12"/>
    </row>
    <row r="4331" spans="1:12" x14ac:dyDescent="0.3">
      <c r="A4331">
        <v>4</v>
      </c>
      <c r="B4331">
        <v>8108</v>
      </c>
      <c r="C4331">
        <v>6</v>
      </c>
      <c r="D4331">
        <v>62000</v>
      </c>
      <c r="E4331" s="46">
        <v>44777</v>
      </c>
      <c r="F4331">
        <v>-2329</v>
      </c>
      <c r="I4331" t="str">
        <f>INDEX(LedgerMapping[[#All],[Level 3]],MATCH(Actuals[[#This Row],[Sub Ledger]],LedgerMapping[[#All],[Sub Ledger]],0))</f>
        <v>Marketing</v>
      </c>
      <c r="J4331" s="22">
        <f>YEAR(Actuals[[#This Row],[Date]])</f>
        <v>2022</v>
      </c>
      <c r="K4331" s="22">
        <f>MONTH(Actuals[[#This Row],[Date]])</f>
        <v>8</v>
      </c>
      <c r="L4331" s="12"/>
    </row>
    <row r="4332" spans="1:12" x14ac:dyDescent="0.3">
      <c r="A4332">
        <v>4</v>
      </c>
      <c r="B4332">
        <v>9230</v>
      </c>
      <c r="C4332">
        <v>6</v>
      </c>
      <c r="D4332">
        <v>62000</v>
      </c>
      <c r="E4332" s="46">
        <v>44805</v>
      </c>
      <c r="F4332">
        <v>-2764</v>
      </c>
      <c r="I4332" t="str">
        <f>INDEX(LedgerMapping[[#All],[Level 3]],MATCH(Actuals[[#This Row],[Sub Ledger]],LedgerMapping[[#All],[Sub Ledger]],0))</f>
        <v>Marketing</v>
      </c>
      <c r="J4332" s="22">
        <f>YEAR(Actuals[[#This Row],[Date]])</f>
        <v>2022</v>
      </c>
      <c r="K4332" s="22">
        <f>MONTH(Actuals[[#This Row],[Date]])</f>
        <v>9</v>
      </c>
      <c r="L4332" s="12"/>
    </row>
    <row r="4333" spans="1:12" x14ac:dyDescent="0.3">
      <c r="A4333">
        <v>4</v>
      </c>
      <c r="B4333">
        <v>10346</v>
      </c>
      <c r="C4333">
        <v>6</v>
      </c>
      <c r="D4333">
        <v>62000</v>
      </c>
      <c r="E4333" s="46">
        <v>44836</v>
      </c>
      <c r="F4333">
        <v>-2081</v>
      </c>
      <c r="I4333" t="str">
        <f>INDEX(LedgerMapping[[#All],[Level 3]],MATCH(Actuals[[#This Row],[Sub Ledger]],LedgerMapping[[#All],[Sub Ledger]],0))</f>
        <v>Marketing</v>
      </c>
      <c r="J4333" s="22">
        <f>YEAR(Actuals[[#This Row],[Date]])</f>
        <v>2022</v>
      </c>
      <c r="K4333" s="22">
        <f>MONTH(Actuals[[#This Row],[Date]])</f>
        <v>10</v>
      </c>
      <c r="L4333" s="12"/>
    </row>
    <row r="4334" spans="1:12" x14ac:dyDescent="0.3">
      <c r="A4334">
        <v>4</v>
      </c>
      <c r="B4334">
        <v>11465</v>
      </c>
      <c r="C4334">
        <v>6</v>
      </c>
      <c r="D4334">
        <v>62000</v>
      </c>
      <c r="E4334" s="46">
        <v>44866</v>
      </c>
      <c r="F4334">
        <v>-3534</v>
      </c>
      <c r="I4334" t="str">
        <f>INDEX(LedgerMapping[[#All],[Level 3]],MATCH(Actuals[[#This Row],[Sub Ledger]],LedgerMapping[[#All],[Sub Ledger]],0))</f>
        <v>Marketing</v>
      </c>
      <c r="J4334" s="22">
        <f>YEAR(Actuals[[#This Row],[Date]])</f>
        <v>2022</v>
      </c>
      <c r="K4334" s="22">
        <f>MONTH(Actuals[[#This Row],[Date]])</f>
        <v>11</v>
      </c>
      <c r="L4334" s="12"/>
    </row>
    <row r="4335" spans="1:12" x14ac:dyDescent="0.3">
      <c r="A4335">
        <v>4</v>
      </c>
      <c r="B4335">
        <v>12593</v>
      </c>
      <c r="C4335">
        <v>6</v>
      </c>
      <c r="D4335">
        <v>62000</v>
      </c>
      <c r="E4335" s="46">
        <v>44897</v>
      </c>
      <c r="F4335">
        <v>-3141</v>
      </c>
      <c r="I4335" t="str">
        <f>INDEX(LedgerMapping[[#All],[Level 3]],MATCH(Actuals[[#This Row],[Sub Ledger]],LedgerMapping[[#All],[Sub Ledger]],0))</f>
        <v>Marketing</v>
      </c>
      <c r="J4335" s="22">
        <f>YEAR(Actuals[[#This Row],[Date]])</f>
        <v>2022</v>
      </c>
      <c r="K4335" s="22">
        <f>MONTH(Actuals[[#This Row],[Date]])</f>
        <v>12</v>
      </c>
      <c r="L4335" s="12"/>
    </row>
    <row r="4336" spans="1:12" x14ac:dyDescent="0.3">
      <c r="A4336">
        <v>4</v>
      </c>
      <c r="B4336">
        <v>13647</v>
      </c>
      <c r="C4336">
        <v>6</v>
      </c>
      <c r="D4336">
        <v>62000</v>
      </c>
      <c r="E4336" s="46">
        <v>44927</v>
      </c>
      <c r="F4336">
        <v>-3661</v>
      </c>
      <c r="I4336" t="str">
        <f>INDEX(LedgerMapping[[#All],[Level 3]],MATCH(Actuals[[#This Row],[Sub Ledger]],LedgerMapping[[#All],[Sub Ledger]],0))</f>
        <v>Marketing</v>
      </c>
      <c r="J4336" s="22">
        <f>YEAR(Actuals[[#This Row],[Date]])</f>
        <v>2023</v>
      </c>
      <c r="K4336" s="22">
        <f>MONTH(Actuals[[#This Row],[Date]])</f>
        <v>1</v>
      </c>
      <c r="L4336" s="12"/>
    </row>
    <row r="4337" spans="1:12" x14ac:dyDescent="0.3">
      <c r="A4337">
        <v>4</v>
      </c>
      <c r="B4337">
        <v>14659</v>
      </c>
      <c r="C4337">
        <v>6</v>
      </c>
      <c r="D4337">
        <v>62000</v>
      </c>
      <c r="E4337" s="46">
        <v>44958</v>
      </c>
      <c r="F4337">
        <v>-2462</v>
      </c>
      <c r="I4337" t="str">
        <f>INDEX(LedgerMapping[[#All],[Level 3]],MATCH(Actuals[[#This Row],[Sub Ledger]],LedgerMapping[[#All],[Sub Ledger]],0))</f>
        <v>Marketing</v>
      </c>
      <c r="J4337" s="22">
        <f>YEAR(Actuals[[#This Row],[Date]])</f>
        <v>2023</v>
      </c>
      <c r="K4337" s="22">
        <f>MONTH(Actuals[[#This Row],[Date]])</f>
        <v>2</v>
      </c>
      <c r="L4337" s="12"/>
    </row>
    <row r="4338" spans="1:12" x14ac:dyDescent="0.3">
      <c r="A4338">
        <v>4</v>
      </c>
      <c r="B4338">
        <v>15639</v>
      </c>
      <c r="C4338">
        <v>6</v>
      </c>
      <c r="D4338">
        <v>62000</v>
      </c>
      <c r="E4338" s="46">
        <v>44988</v>
      </c>
      <c r="F4338">
        <v>-3481</v>
      </c>
      <c r="I4338" t="str">
        <f>INDEX(LedgerMapping[[#All],[Level 3]],MATCH(Actuals[[#This Row],[Sub Ledger]],LedgerMapping[[#All],[Sub Ledger]],0))</f>
        <v>Marketing</v>
      </c>
      <c r="J4338" s="22">
        <f>YEAR(Actuals[[#This Row],[Date]])</f>
        <v>2023</v>
      </c>
      <c r="K4338" s="22">
        <f>MONTH(Actuals[[#This Row],[Date]])</f>
        <v>3</v>
      </c>
      <c r="L4338" s="12"/>
    </row>
    <row r="4339" spans="1:12" x14ac:dyDescent="0.3">
      <c r="A4339">
        <v>4</v>
      </c>
      <c r="B4339">
        <v>16671</v>
      </c>
      <c r="C4339">
        <v>6</v>
      </c>
      <c r="D4339">
        <v>62000</v>
      </c>
      <c r="E4339" s="46">
        <v>45018</v>
      </c>
      <c r="F4339">
        <v>-2196</v>
      </c>
      <c r="I4339" t="str">
        <f>INDEX(LedgerMapping[[#All],[Level 3]],MATCH(Actuals[[#This Row],[Sub Ledger]],LedgerMapping[[#All],[Sub Ledger]],0))</f>
        <v>Marketing</v>
      </c>
      <c r="J4339" s="22">
        <f>YEAR(Actuals[[#This Row],[Date]])</f>
        <v>2023</v>
      </c>
      <c r="K4339" s="22">
        <f>MONTH(Actuals[[#This Row],[Date]])</f>
        <v>4</v>
      </c>
      <c r="L4339" s="12"/>
    </row>
    <row r="4340" spans="1:12" x14ac:dyDescent="0.3">
      <c r="A4340">
        <v>4</v>
      </c>
      <c r="B4340">
        <v>17702</v>
      </c>
      <c r="C4340">
        <v>6</v>
      </c>
      <c r="D4340">
        <v>62000</v>
      </c>
      <c r="E4340" s="46">
        <v>45049</v>
      </c>
      <c r="F4340">
        <v>-3134</v>
      </c>
      <c r="I4340" t="str">
        <f>INDEX(LedgerMapping[[#All],[Level 3]],MATCH(Actuals[[#This Row],[Sub Ledger]],LedgerMapping[[#All],[Sub Ledger]],0))</f>
        <v>Marketing</v>
      </c>
      <c r="J4340" s="22">
        <f>YEAR(Actuals[[#This Row],[Date]])</f>
        <v>2023</v>
      </c>
      <c r="K4340" s="22">
        <f>MONTH(Actuals[[#This Row],[Date]])</f>
        <v>5</v>
      </c>
      <c r="L4340" s="12"/>
    </row>
    <row r="4341" spans="1:12" x14ac:dyDescent="0.3">
      <c r="A4341">
        <v>4</v>
      </c>
      <c r="B4341">
        <v>18706</v>
      </c>
      <c r="C4341">
        <v>6</v>
      </c>
      <c r="D4341">
        <v>62000</v>
      </c>
      <c r="E4341" s="46">
        <v>45079</v>
      </c>
      <c r="F4341">
        <v>-2757</v>
      </c>
      <c r="I4341" t="str">
        <f>INDEX(LedgerMapping[[#All],[Level 3]],MATCH(Actuals[[#This Row],[Sub Ledger]],LedgerMapping[[#All],[Sub Ledger]],0))</f>
        <v>Marketing</v>
      </c>
      <c r="J4341" s="22">
        <f>YEAR(Actuals[[#This Row],[Date]])</f>
        <v>2023</v>
      </c>
      <c r="K4341" s="22">
        <f>MONTH(Actuals[[#This Row],[Date]])</f>
        <v>6</v>
      </c>
      <c r="L4341" s="12"/>
    </row>
    <row r="4342" spans="1:12" x14ac:dyDescent="0.3">
      <c r="A4342">
        <v>4</v>
      </c>
      <c r="B4342">
        <v>19734</v>
      </c>
      <c r="C4342">
        <v>6</v>
      </c>
      <c r="D4342">
        <v>62000</v>
      </c>
      <c r="E4342" s="46">
        <v>45110</v>
      </c>
      <c r="F4342">
        <v>-2731</v>
      </c>
      <c r="I4342" t="str">
        <f>INDEX(LedgerMapping[[#All],[Level 3]],MATCH(Actuals[[#This Row],[Sub Ledger]],LedgerMapping[[#All],[Sub Ledger]],0))</f>
        <v>Marketing</v>
      </c>
      <c r="J4342" s="22">
        <f>YEAR(Actuals[[#This Row],[Date]])</f>
        <v>2023</v>
      </c>
      <c r="K4342" s="22">
        <f>MONTH(Actuals[[#This Row],[Date]])</f>
        <v>7</v>
      </c>
      <c r="L4342" s="12"/>
    </row>
    <row r="4343" spans="1:12" x14ac:dyDescent="0.3">
      <c r="A4343">
        <v>4</v>
      </c>
      <c r="B4343">
        <v>20765</v>
      </c>
      <c r="C4343">
        <v>6</v>
      </c>
      <c r="D4343">
        <v>62000</v>
      </c>
      <c r="E4343" s="46">
        <v>45141</v>
      </c>
      <c r="F4343">
        <v>-2225</v>
      </c>
      <c r="I4343" t="str">
        <f>INDEX(LedgerMapping[[#All],[Level 3]],MATCH(Actuals[[#This Row],[Sub Ledger]],LedgerMapping[[#All],[Sub Ledger]],0))</f>
        <v>Marketing</v>
      </c>
      <c r="J4343" s="22">
        <f>YEAR(Actuals[[#This Row],[Date]])</f>
        <v>2023</v>
      </c>
      <c r="K4343" s="22">
        <f>MONTH(Actuals[[#This Row],[Date]])</f>
        <v>8</v>
      </c>
      <c r="L4343" s="12"/>
    </row>
    <row r="4344" spans="1:12" x14ac:dyDescent="0.3">
      <c r="A4344">
        <v>4</v>
      </c>
      <c r="B4344">
        <v>21766</v>
      </c>
      <c r="C4344">
        <v>6</v>
      </c>
      <c r="D4344">
        <v>62000</v>
      </c>
      <c r="E4344" s="46">
        <v>45169</v>
      </c>
      <c r="F4344">
        <v>-2929</v>
      </c>
      <c r="I4344" t="str">
        <f>INDEX(LedgerMapping[[#All],[Level 3]],MATCH(Actuals[[#This Row],[Sub Ledger]],LedgerMapping[[#All],[Sub Ledger]],0))</f>
        <v>Marketing</v>
      </c>
      <c r="J4344" s="22">
        <f>YEAR(Actuals[[#This Row],[Date]])</f>
        <v>2023</v>
      </c>
      <c r="K4344" s="22">
        <f>MONTH(Actuals[[#This Row],[Date]])</f>
        <v>8</v>
      </c>
      <c r="L4344" s="12"/>
    </row>
    <row r="4345" spans="1:12" x14ac:dyDescent="0.3">
      <c r="A4345">
        <v>4</v>
      </c>
      <c r="B4345">
        <v>22743</v>
      </c>
      <c r="C4345">
        <v>6</v>
      </c>
      <c r="D4345">
        <v>62000</v>
      </c>
      <c r="E4345" s="46">
        <v>45200</v>
      </c>
      <c r="F4345">
        <v>-2326</v>
      </c>
      <c r="I4345" t="str">
        <f>INDEX(LedgerMapping[[#All],[Level 3]],MATCH(Actuals[[#This Row],[Sub Ledger]],LedgerMapping[[#All],[Sub Ledger]],0))</f>
        <v>Marketing</v>
      </c>
      <c r="J4345" s="22">
        <f>YEAR(Actuals[[#This Row],[Date]])</f>
        <v>2023</v>
      </c>
      <c r="K4345" s="22">
        <f>MONTH(Actuals[[#This Row],[Date]])</f>
        <v>10</v>
      </c>
      <c r="L4345" s="12"/>
    </row>
    <row r="4346" spans="1:12" x14ac:dyDescent="0.3">
      <c r="A4346">
        <v>4</v>
      </c>
      <c r="B4346">
        <v>23747</v>
      </c>
      <c r="C4346">
        <v>6</v>
      </c>
      <c r="D4346">
        <v>62000</v>
      </c>
      <c r="E4346" s="46">
        <v>45230</v>
      </c>
      <c r="F4346">
        <v>-2225</v>
      </c>
      <c r="I4346" t="str">
        <f>INDEX(LedgerMapping[[#All],[Level 3]],MATCH(Actuals[[#This Row],[Sub Ledger]],LedgerMapping[[#All],[Sub Ledger]],0))</f>
        <v>Marketing</v>
      </c>
      <c r="J4346" s="22">
        <f>YEAR(Actuals[[#This Row],[Date]])</f>
        <v>2023</v>
      </c>
      <c r="K4346" s="22">
        <f>MONTH(Actuals[[#This Row],[Date]])</f>
        <v>10</v>
      </c>
      <c r="L4346" s="12"/>
    </row>
    <row r="4347" spans="1:12" x14ac:dyDescent="0.3">
      <c r="A4347">
        <v>4</v>
      </c>
      <c r="B4347">
        <v>24776</v>
      </c>
      <c r="C4347">
        <v>6</v>
      </c>
      <c r="D4347">
        <v>62000</v>
      </c>
      <c r="E4347" s="46">
        <v>45261</v>
      </c>
      <c r="F4347">
        <v>-2757</v>
      </c>
      <c r="I4347" t="str">
        <f>INDEX(LedgerMapping[[#All],[Level 3]],MATCH(Actuals[[#This Row],[Sub Ledger]],LedgerMapping[[#All],[Sub Ledger]],0))</f>
        <v>Marketing</v>
      </c>
      <c r="J4347" s="22">
        <f>YEAR(Actuals[[#This Row],[Date]])</f>
        <v>2023</v>
      </c>
      <c r="K4347" s="22">
        <f>MONTH(Actuals[[#This Row],[Date]])</f>
        <v>12</v>
      </c>
      <c r="L4347" s="12"/>
    </row>
    <row r="4348" spans="1:12" x14ac:dyDescent="0.3">
      <c r="A4348">
        <v>4</v>
      </c>
      <c r="B4348">
        <v>25838</v>
      </c>
      <c r="C4348">
        <v>6</v>
      </c>
      <c r="D4348">
        <v>62000</v>
      </c>
      <c r="E4348" s="46">
        <v>45291</v>
      </c>
      <c r="F4348">
        <v>-2986</v>
      </c>
      <c r="I4348" t="str">
        <f>INDEX(LedgerMapping[[#All],[Level 3]],MATCH(Actuals[[#This Row],[Sub Ledger]],LedgerMapping[[#All],[Sub Ledger]],0))</f>
        <v>Marketing</v>
      </c>
      <c r="J4348" s="22">
        <f>YEAR(Actuals[[#This Row],[Date]])</f>
        <v>2023</v>
      </c>
      <c r="K4348" s="22">
        <f>MONTH(Actuals[[#This Row],[Date]])</f>
        <v>12</v>
      </c>
      <c r="L4348" s="12"/>
    </row>
    <row r="4349" spans="1:12" x14ac:dyDescent="0.3">
      <c r="A4349">
        <v>4</v>
      </c>
      <c r="B4349">
        <v>26973</v>
      </c>
      <c r="C4349">
        <v>6</v>
      </c>
      <c r="D4349">
        <v>62000</v>
      </c>
      <c r="E4349" s="46">
        <v>45322</v>
      </c>
      <c r="F4349">
        <v>-4278</v>
      </c>
      <c r="I4349" t="str">
        <f>INDEX(LedgerMapping[[#All],[Level 3]],MATCH(Actuals[[#This Row],[Sub Ledger]],LedgerMapping[[#All],[Sub Ledger]],0))</f>
        <v>Marketing</v>
      </c>
      <c r="J4349" s="22">
        <f>YEAR(Actuals[[#This Row],[Date]])</f>
        <v>2024</v>
      </c>
      <c r="K4349" s="22">
        <f>MONTH(Actuals[[#This Row],[Date]])</f>
        <v>1</v>
      </c>
      <c r="L4349" s="12"/>
    </row>
    <row r="4350" spans="1:12" x14ac:dyDescent="0.3">
      <c r="A4350">
        <v>4</v>
      </c>
      <c r="B4350">
        <v>28123</v>
      </c>
      <c r="C4350">
        <v>6</v>
      </c>
      <c r="D4350">
        <v>62000</v>
      </c>
      <c r="E4350" s="46">
        <v>45354</v>
      </c>
      <c r="F4350">
        <v>-3262</v>
      </c>
      <c r="I4350" t="str">
        <f>INDEX(LedgerMapping[[#All],[Level 3]],MATCH(Actuals[[#This Row],[Sub Ledger]],LedgerMapping[[#All],[Sub Ledger]],0))</f>
        <v>Marketing</v>
      </c>
      <c r="J4350" s="22">
        <f>YEAR(Actuals[[#This Row],[Date]])</f>
        <v>2024</v>
      </c>
      <c r="K4350" s="22">
        <f>MONTH(Actuals[[#This Row],[Date]])</f>
        <v>3</v>
      </c>
      <c r="L4350" s="12"/>
    </row>
    <row r="4351" spans="1:12" x14ac:dyDescent="0.3">
      <c r="A4351">
        <v>4</v>
      </c>
      <c r="B4351">
        <v>29277</v>
      </c>
      <c r="C4351">
        <v>6</v>
      </c>
      <c r="D4351">
        <v>62000</v>
      </c>
      <c r="E4351" s="46">
        <v>45384</v>
      </c>
      <c r="F4351">
        <v>-4444</v>
      </c>
      <c r="I4351" t="str">
        <f>INDEX(LedgerMapping[[#All],[Level 3]],MATCH(Actuals[[#This Row],[Sub Ledger]],LedgerMapping[[#All],[Sub Ledger]],0))</f>
        <v>Marketing</v>
      </c>
      <c r="J4351" s="22">
        <f>YEAR(Actuals[[#This Row],[Date]])</f>
        <v>2024</v>
      </c>
      <c r="K4351" s="22">
        <f>MONTH(Actuals[[#This Row],[Date]])</f>
        <v>4</v>
      </c>
      <c r="L4351" s="12"/>
    </row>
    <row r="4352" spans="1:12" x14ac:dyDescent="0.3">
      <c r="A4352">
        <v>4</v>
      </c>
      <c r="B4352">
        <v>30403</v>
      </c>
      <c r="C4352">
        <v>6</v>
      </c>
      <c r="D4352">
        <v>62000</v>
      </c>
      <c r="E4352" s="46">
        <v>45415</v>
      </c>
      <c r="F4352">
        <v>-5246</v>
      </c>
      <c r="I4352" t="str">
        <f>INDEX(LedgerMapping[[#All],[Level 3]],MATCH(Actuals[[#This Row],[Sub Ledger]],LedgerMapping[[#All],[Sub Ledger]],0))</f>
        <v>Marketing</v>
      </c>
      <c r="J4352" s="22">
        <f>YEAR(Actuals[[#This Row],[Date]])</f>
        <v>2024</v>
      </c>
      <c r="K4352" s="22">
        <f>MONTH(Actuals[[#This Row],[Date]])</f>
        <v>5</v>
      </c>
      <c r="L4352" s="12"/>
    </row>
    <row r="4353" spans="1:12" x14ac:dyDescent="0.3">
      <c r="A4353">
        <v>4</v>
      </c>
      <c r="B4353">
        <v>31529</v>
      </c>
      <c r="C4353">
        <v>6</v>
      </c>
      <c r="D4353">
        <v>62000</v>
      </c>
      <c r="E4353" s="46">
        <v>45445</v>
      </c>
      <c r="F4353">
        <v>-3208</v>
      </c>
      <c r="I4353" t="str">
        <f>INDEX(LedgerMapping[[#All],[Level 3]],MATCH(Actuals[[#This Row],[Sub Ledger]],LedgerMapping[[#All],[Sub Ledger]],0))</f>
        <v>Marketing</v>
      </c>
      <c r="J4353" s="22">
        <f>YEAR(Actuals[[#This Row],[Date]])</f>
        <v>2024</v>
      </c>
      <c r="K4353" s="22">
        <f>MONTH(Actuals[[#This Row],[Date]])</f>
        <v>6</v>
      </c>
      <c r="L4353" s="12"/>
    </row>
    <row r="4354" spans="1:12" x14ac:dyDescent="0.3">
      <c r="A4354">
        <v>4</v>
      </c>
      <c r="B4354">
        <v>32653</v>
      </c>
      <c r="C4354">
        <v>6</v>
      </c>
      <c r="D4354">
        <v>62000</v>
      </c>
      <c r="E4354" s="46">
        <v>45476</v>
      </c>
      <c r="F4354">
        <v>-3845</v>
      </c>
      <c r="I4354" t="str">
        <f>INDEX(LedgerMapping[[#All],[Level 3]],MATCH(Actuals[[#This Row],[Sub Ledger]],LedgerMapping[[#All],[Sub Ledger]],0))</f>
        <v>Marketing</v>
      </c>
      <c r="J4354" s="22">
        <f>YEAR(Actuals[[#This Row],[Date]])</f>
        <v>2024</v>
      </c>
      <c r="K4354" s="22">
        <f>MONTH(Actuals[[#This Row],[Date]])</f>
        <v>7</v>
      </c>
      <c r="L4354" s="12"/>
    </row>
    <row r="4355" spans="1:12" x14ac:dyDescent="0.3">
      <c r="A4355">
        <v>4</v>
      </c>
      <c r="B4355">
        <v>33778</v>
      </c>
      <c r="C4355">
        <v>6</v>
      </c>
      <c r="D4355">
        <v>62000</v>
      </c>
      <c r="E4355" s="46">
        <v>45507</v>
      </c>
      <c r="F4355">
        <v>-6230</v>
      </c>
      <c r="I4355" t="str">
        <f>INDEX(LedgerMapping[[#All],[Level 3]],MATCH(Actuals[[#This Row],[Sub Ledger]],LedgerMapping[[#All],[Sub Ledger]],0))</f>
        <v>Marketing</v>
      </c>
      <c r="J4355" s="22">
        <f>YEAR(Actuals[[#This Row],[Date]])</f>
        <v>2024</v>
      </c>
      <c r="K4355" s="22">
        <f>MONTH(Actuals[[#This Row],[Date]])</f>
        <v>8</v>
      </c>
      <c r="L4355" s="12"/>
    </row>
    <row r="4356" spans="1:12" x14ac:dyDescent="0.3">
      <c r="A4356">
        <v>4</v>
      </c>
      <c r="B4356">
        <v>34928</v>
      </c>
      <c r="C4356">
        <v>6</v>
      </c>
      <c r="D4356">
        <v>62000</v>
      </c>
      <c r="E4356" s="46">
        <v>45536</v>
      </c>
      <c r="F4356">
        <v>-5252</v>
      </c>
      <c r="I4356" t="str">
        <f>INDEX(LedgerMapping[[#All],[Level 3]],MATCH(Actuals[[#This Row],[Sub Ledger]],LedgerMapping[[#All],[Sub Ledger]],0))</f>
        <v>Marketing</v>
      </c>
      <c r="J4356" s="22">
        <f>YEAR(Actuals[[#This Row],[Date]])</f>
        <v>2024</v>
      </c>
      <c r="K4356" s="22">
        <f>MONTH(Actuals[[#This Row],[Date]])</f>
        <v>9</v>
      </c>
      <c r="L4356" s="12"/>
    </row>
    <row r="4357" spans="1:12" x14ac:dyDescent="0.3">
      <c r="A4357">
        <v>4</v>
      </c>
      <c r="B4357">
        <v>36078</v>
      </c>
      <c r="C4357">
        <v>6</v>
      </c>
      <c r="D4357">
        <v>62000</v>
      </c>
      <c r="E4357" s="46">
        <v>45567</v>
      </c>
      <c r="F4357">
        <v>-5467</v>
      </c>
      <c r="I4357" t="str">
        <f>INDEX(LedgerMapping[[#All],[Level 3]],MATCH(Actuals[[#This Row],[Sub Ledger]],LedgerMapping[[#All],[Sub Ledger]],0))</f>
        <v>Marketing</v>
      </c>
      <c r="J4357" s="22">
        <f>YEAR(Actuals[[#This Row],[Date]])</f>
        <v>2024</v>
      </c>
      <c r="K4357" s="22">
        <f>MONTH(Actuals[[#This Row],[Date]])</f>
        <v>10</v>
      </c>
      <c r="L4357" s="12"/>
    </row>
    <row r="4358" spans="1:12" x14ac:dyDescent="0.3">
      <c r="A4358">
        <v>4</v>
      </c>
      <c r="B4358">
        <v>37228</v>
      </c>
      <c r="C4358">
        <v>6</v>
      </c>
      <c r="D4358">
        <v>62000</v>
      </c>
      <c r="E4358" s="46">
        <v>45597</v>
      </c>
      <c r="F4358">
        <v>-5097</v>
      </c>
      <c r="I4358" t="str">
        <f>INDEX(LedgerMapping[[#All],[Level 3]],MATCH(Actuals[[#This Row],[Sub Ledger]],LedgerMapping[[#All],[Sub Ledger]],0))</f>
        <v>Marketing</v>
      </c>
      <c r="J4358" s="22">
        <f>YEAR(Actuals[[#This Row],[Date]])</f>
        <v>2024</v>
      </c>
      <c r="K4358" s="22">
        <f>MONTH(Actuals[[#This Row],[Date]])</f>
        <v>11</v>
      </c>
      <c r="L4358" s="12"/>
    </row>
    <row r="4359" spans="1:12" x14ac:dyDescent="0.3">
      <c r="A4359">
        <v>4</v>
      </c>
      <c r="B4359">
        <v>38378</v>
      </c>
      <c r="C4359">
        <v>6</v>
      </c>
      <c r="D4359">
        <v>62000</v>
      </c>
      <c r="E4359" s="46">
        <v>45628</v>
      </c>
      <c r="F4359">
        <v>-4278</v>
      </c>
      <c r="I4359" t="str">
        <f>INDEX(LedgerMapping[[#All],[Level 3]],MATCH(Actuals[[#This Row],[Sub Ledger]],LedgerMapping[[#All],[Sub Ledger]],0))</f>
        <v>Marketing</v>
      </c>
      <c r="J4359" s="22">
        <f>YEAR(Actuals[[#This Row],[Date]])</f>
        <v>2024</v>
      </c>
      <c r="K4359" s="22">
        <f>MONTH(Actuals[[#This Row],[Date]])</f>
        <v>12</v>
      </c>
      <c r="L4359" s="12"/>
    </row>
    <row r="4360" spans="1:12" x14ac:dyDescent="0.3">
      <c r="A4360">
        <v>4</v>
      </c>
      <c r="B4360">
        <v>252</v>
      </c>
      <c r="C4360">
        <v>6</v>
      </c>
      <c r="D4360">
        <v>63000</v>
      </c>
      <c r="E4360" s="46">
        <v>44562</v>
      </c>
      <c r="F4360">
        <v>-3379</v>
      </c>
      <c r="I4360" t="str">
        <f>INDEX(LedgerMapping[[#All],[Level 3]],MATCH(Actuals[[#This Row],[Sub Ledger]],LedgerMapping[[#All],[Sub Ledger]],0))</f>
        <v>Marketing</v>
      </c>
      <c r="J4360" s="22">
        <f>YEAR(Actuals[[#This Row],[Date]])</f>
        <v>2022</v>
      </c>
      <c r="K4360" s="22">
        <f>MONTH(Actuals[[#This Row],[Date]])</f>
        <v>1</v>
      </c>
      <c r="L4360" s="12"/>
    </row>
    <row r="4361" spans="1:12" x14ac:dyDescent="0.3">
      <c r="A4361">
        <v>4</v>
      </c>
      <c r="B4361">
        <v>1378</v>
      </c>
      <c r="C4361">
        <v>6</v>
      </c>
      <c r="D4361">
        <v>63000</v>
      </c>
      <c r="E4361" s="46">
        <v>44593</v>
      </c>
      <c r="F4361">
        <v>-10488</v>
      </c>
      <c r="I4361" t="str">
        <f>INDEX(LedgerMapping[[#All],[Level 3]],MATCH(Actuals[[#This Row],[Sub Ledger]],LedgerMapping[[#All],[Sub Ledger]],0))</f>
        <v>Marketing</v>
      </c>
      <c r="J4361" s="22">
        <f>YEAR(Actuals[[#This Row],[Date]])</f>
        <v>2022</v>
      </c>
      <c r="K4361" s="22">
        <f>MONTH(Actuals[[#This Row],[Date]])</f>
        <v>2</v>
      </c>
      <c r="L4361" s="12"/>
    </row>
    <row r="4362" spans="1:12" x14ac:dyDescent="0.3">
      <c r="A4362">
        <v>4</v>
      </c>
      <c r="B4362">
        <v>2500</v>
      </c>
      <c r="C4362">
        <v>6</v>
      </c>
      <c r="D4362">
        <v>63000</v>
      </c>
      <c r="E4362" s="46">
        <v>44624</v>
      </c>
      <c r="F4362">
        <v>-4962</v>
      </c>
      <c r="I4362" t="str">
        <f>INDEX(LedgerMapping[[#All],[Level 3]],MATCH(Actuals[[#This Row],[Sub Ledger]],LedgerMapping[[#All],[Sub Ledger]],0))</f>
        <v>Marketing</v>
      </c>
      <c r="J4362" s="22">
        <f>YEAR(Actuals[[#This Row],[Date]])</f>
        <v>2022</v>
      </c>
      <c r="K4362" s="22">
        <f>MONTH(Actuals[[#This Row],[Date]])</f>
        <v>3</v>
      </c>
      <c r="L4362" s="12"/>
    </row>
    <row r="4363" spans="1:12" x14ac:dyDescent="0.3">
      <c r="A4363">
        <v>4</v>
      </c>
      <c r="B4363">
        <v>3622</v>
      </c>
      <c r="C4363">
        <v>6</v>
      </c>
      <c r="D4363">
        <v>63000</v>
      </c>
      <c r="E4363" s="46">
        <v>44654</v>
      </c>
      <c r="F4363">
        <v>-5933</v>
      </c>
      <c r="I4363" t="str">
        <f>INDEX(LedgerMapping[[#All],[Level 3]],MATCH(Actuals[[#This Row],[Sub Ledger]],LedgerMapping[[#All],[Sub Ledger]],0))</f>
        <v>Marketing</v>
      </c>
      <c r="J4363" s="22">
        <f>YEAR(Actuals[[#This Row],[Date]])</f>
        <v>2022</v>
      </c>
      <c r="K4363" s="22">
        <f>MONTH(Actuals[[#This Row],[Date]])</f>
        <v>4</v>
      </c>
      <c r="L4363" s="12"/>
    </row>
    <row r="4364" spans="1:12" x14ac:dyDescent="0.3">
      <c r="A4364">
        <v>4</v>
      </c>
      <c r="B4364">
        <v>4742</v>
      </c>
      <c r="C4364">
        <v>6</v>
      </c>
      <c r="D4364">
        <v>63000</v>
      </c>
      <c r="E4364" s="46">
        <v>44685</v>
      </c>
      <c r="F4364">
        <v>-19217</v>
      </c>
      <c r="I4364" t="str">
        <f>INDEX(LedgerMapping[[#All],[Level 3]],MATCH(Actuals[[#This Row],[Sub Ledger]],LedgerMapping[[#All],[Sub Ledger]],0))</f>
        <v>Marketing</v>
      </c>
      <c r="J4364" s="22">
        <f>YEAR(Actuals[[#This Row],[Date]])</f>
        <v>2022</v>
      </c>
      <c r="K4364" s="22">
        <f>MONTH(Actuals[[#This Row],[Date]])</f>
        <v>5</v>
      </c>
      <c r="L4364" s="12"/>
    </row>
    <row r="4365" spans="1:12" x14ac:dyDescent="0.3">
      <c r="A4365">
        <v>4</v>
      </c>
      <c r="B4365">
        <v>5865</v>
      </c>
      <c r="C4365">
        <v>6</v>
      </c>
      <c r="D4365">
        <v>63000</v>
      </c>
      <c r="E4365" s="46">
        <v>44715</v>
      </c>
      <c r="F4365">
        <v>-7435</v>
      </c>
      <c r="I4365" t="str">
        <f>INDEX(LedgerMapping[[#All],[Level 3]],MATCH(Actuals[[#This Row],[Sub Ledger]],LedgerMapping[[#All],[Sub Ledger]],0))</f>
        <v>Marketing</v>
      </c>
      <c r="J4365" s="22">
        <f>YEAR(Actuals[[#This Row],[Date]])</f>
        <v>2022</v>
      </c>
      <c r="K4365" s="22">
        <f>MONTH(Actuals[[#This Row],[Date]])</f>
        <v>6</v>
      </c>
      <c r="L4365" s="12"/>
    </row>
    <row r="4366" spans="1:12" x14ac:dyDescent="0.3">
      <c r="A4366">
        <v>4</v>
      </c>
      <c r="B4366">
        <v>6989</v>
      </c>
      <c r="C4366">
        <v>6</v>
      </c>
      <c r="D4366">
        <v>63000</v>
      </c>
      <c r="E4366" s="46">
        <v>44746</v>
      </c>
      <c r="F4366">
        <v>-3229</v>
      </c>
      <c r="I4366" t="str">
        <f>INDEX(LedgerMapping[[#All],[Level 3]],MATCH(Actuals[[#This Row],[Sub Ledger]],LedgerMapping[[#All],[Sub Ledger]],0))</f>
        <v>Marketing</v>
      </c>
      <c r="J4366" s="22">
        <f>YEAR(Actuals[[#This Row],[Date]])</f>
        <v>2022</v>
      </c>
      <c r="K4366" s="22">
        <f>MONTH(Actuals[[#This Row],[Date]])</f>
        <v>7</v>
      </c>
      <c r="L4366" s="12"/>
    </row>
    <row r="4367" spans="1:12" x14ac:dyDescent="0.3">
      <c r="A4367">
        <v>4</v>
      </c>
      <c r="B4367">
        <v>8110</v>
      </c>
      <c r="C4367">
        <v>6</v>
      </c>
      <c r="D4367">
        <v>63000</v>
      </c>
      <c r="E4367" s="46">
        <v>44777</v>
      </c>
      <c r="F4367">
        <v>-11389</v>
      </c>
      <c r="I4367" t="str">
        <f>INDEX(LedgerMapping[[#All],[Level 3]],MATCH(Actuals[[#This Row],[Sub Ledger]],LedgerMapping[[#All],[Sub Ledger]],0))</f>
        <v>Marketing</v>
      </c>
      <c r="J4367" s="22">
        <f>YEAR(Actuals[[#This Row],[Date]])</f>
        <v>2022</v>
      </c>
      <c r="K4367" s="22">
        <f>MONTH(Actuals[[#This Row],[Date]])</f>
        <v>8</v>
      </c>
      <c r="L4367" s="12"/>
    </row>
    <row r="4368" spans="1:12" x14ac:dyDescent="0.3">
      <c r="A4368">
        <v>4</v>
      </c>
      <c r="B4368">
        <v>9232</v>
      </c>
      <c r="C4368">
        <v>6</v>
      </c>
      <c r="D4368">
        <v>63000</v>
      </c>
      <c r="E4368" s="46">
        <v>44805</v>
      </c>
      <c r="F4368">
        <v>-4128</v>
      </c>
      <c r="I4368" t="str">
        <f>INDEX(LedgerMapping[[#All],[Level 3]],MATCH(Actuals[[#This Row],[Sub Ledger]],LedgerMapping[[#All],[Sub Ledger]],0))</f>
        <v>Marketing</v>
      </c>
      <c r="J4368" s="22">
        <f>YEAR(Actuals[[#This Row],[Date]])</f>
        <v>2022</v>
      </c>
      <c r="K4368" s="22">
        <f>MONTH(Actuals[[#This Row],[Date]])</f>
        <v>9</v>
      </c>
      <c r="L4368" s="12"/>
    </row>
    <row r="4369" spans="1:12" x14ac:dyDescent="0.3">
      <c r="A4369">
        <v>4</v>
      </c>
      <c r="B4369">
        <v>10348</v>
      </c>
      <c r="C4369">
        <v>6</v>
      </c>
      <c r="D4369">
        <v>63000</v>
      </c>
      <c r="E4369" s="46">
        <v>44836</v>
      </c>
      <c r="F4369">
        <v>-7076</v>
      </c>
      <c r="I4369" t="str">
        <f>INDEX(LedgerMapping[[#All],[Level 3]],MATCH(Actuals[[#This Row],[Sub Ledger]],LedgerMapping[[#All],[Sub Ledger]],0))</f>
        <v>Marketing</v>
      </c>
      <c r="J4369" s="22">
        <f>YEAR(Actuals[[#This Row],[Date]])</f>
        <v>2022</v>
      </c>
      <c r="K4369" s="22">
        <f>MONTH(Actuals[[#This Row],[Date]])</f>
        <v>10</v>
      </c>
      <c r="L4369" s="12"/>
    </row>
    <row r="4370" spans="1:12" x14ac:dyDescent="0.3">
      <c r="A4370">
        <v>4</v>
      </c>
      <c r="B4370">
        <v>11468</v>
      </c>
      <c r="C4370">
        <v>6</v>
      </c>
      <c r="D4370">
        <v>63000</v>
      </c>
      <c r="E4370" s="46">
        <v>44866</v>
      </c>
      <c r="F4370">
        <v>-22102</v>
      </c>
      <c r="I4370" t="str">
        <f>INDEX(LedgerMapping[[#All],[Level 3]],MATCH(Actuals[[#This Row],[Sub Ledger]],LedgerMapping[[#All],[Sub Ledger]],0))</f>
        <v>Marketing</v>
      </c>
      <c r="J4370" s="22">
        <f>YEAR(Actuals[[#This Row],[Date]])</f>
        <v>2022</v>
      </c>
      <c r="K4370" s="22">
        <f>MONTH(Actuals[[#This Row],[Date]])</f>
        <v>11</v>
      </c>
      <c r="L4370" s="12"/>
    </row>
    <row r="4371" spans="1:12" x14ac:dyDescent="0.3">
      <c r="A4371">
        <v>4</v>
      </c>
      <c r="B4371">
        <v>12595</v>
      </c>
      <c r="C4371">
        <v>6</v>
      </c>
      <c r="D4371">
        <v>63000</v>
      </c>
      <c r="E4371" s="46">
        <v>44897</v>
      </c>
      <c r="F4371">
        <v>-5808</v>
      </c>
      <c r="I4371" t="str">
        <f>INDEX(LedgerMapping[[#All],[Level 3]],MATCH(Actuals[[#This Row],[Sub Ledger]],LedgerMapping[[#All],[Sub Ledger]],0))</f>
        <v>Marketing</v>
      </c>
      <c r="J4371" s="22">
        <f>YEAR(Actuals[[#This Row],[Date]])</f>
        <v>2022</v>
      </c>
      <c r="K4371" s="22">
        <f>MONTH(Actuals[[#This Row],[Date]])</f>
        <v>12</v>
      </c>
      <c r="L4371" s="12"/>
    </row>
    <row r="4372" spans="1:12" x14ac:dyDescent="0.3">
      <c r="A4372">
        <v>4</v>
      </c>
      <c r="B4372">
        <v>13648</v>
      </c>
      <c r="C4372">
        <v>6</v>
      </c>
      <c r="D4372">
        <v>63000</v>
      </c>
      <c r="E4372" s="46">
        <v>44927</v>
      </c>
      <c r="F4372">
        <v>-7113</v>
      </c>
      <c r="I4372" t="str">
        <f>INDEX(LedgerMapping[[#All],[Level 3]],MATCH(Actuals[[#This Row],[Sub Ledger]],LedgerMapping[[#All],[Sub Ledger]],0))</f>
        <v>Marketing</v>
      </c>
      <c r="J4372" s="22">
        <f>YEAR(Actuals[[#This Row],[Date]])</f>
        <v>2023</v>
      </c>
      <c r="K4372" s="22">
        <f>MONTH(Actuals[[#This Row],[Date]])</f>
        <v>1</v>
      </c>
      <c r="L4372" s="12"/>
    </row>
    <row r="4373" spans="1:12" x14ac:dyDescent="0.3">
      <c r="A4373">
        <v>4</v>
      </c>
      <c r="B4373">
        <v>14660</v>
      </c>
      <c r="C4373">
        <v>6</v>
      </c>
      <c r="D4373">
        <v>63000</v>
      </c>
      <c r="E4373" s="46">
        <v>44958</v>
      </c>
      <c r="F4373">
        <v>-14791</v>
      </c>
      <c r="I4373" t="str">
        <f>INDEX(LedgerMapping[[#All],[Level 3]],MATCH(Actuals[[#This Row],[Sub Ledger]],LedgerMapping[[#All],[Sub Ledger]],0))</f>
        <v>Marketing</v>
      </c>
      <c r="J4373" s="22">
        <f>YEAR(Actuals[[#This Row],[Date]])</f>
        <v>2023</v>
      </c>
      <c r="K4373" s="22">
        <f>MONTH(Actuals[[#This Row],[Date]])</f>
        <v>2</v>
      </c>
      <c r="L4373" s="12"/>
    </row>
    <row r="4374" spans="1:12" x14ac:dyDescent="0.3">
      <c r="A4374">
        <v>4</v>
      </c>
      <c r="B4374">
        <v>15640</v>
      </c>
      <c r="C4374">
        <v>6</v>
      </c>
      <c r="D4374">
        <v>63000</v>
      </c>
      <c r="E4374" s="46">
        <v>44988</v>
      </c>
      <c r="F4374">
        <v>-3406</v>
      </c>
      <c r="I4374" t="str">
        <f>INDEX(LedgerMapping[[#All],[Level 3]],MATCH(Actuals[[#This Row],[Sub Ledger]],LedgerMapping[[#All],[Sub Ledger]],0))</f>
        <v>Marketing</v>
      </c>
      <c r="J4374" s="22">
        <f>YEAR(Actuals[[#This Row],[Date]])</f>
        <v>2023</v>
      </c>
      <c r="K4374" s="22">
        <f>MONTH(Actuals[[#This Row],[Date]])</f>
        <v>3</v>
      </c>
      <c r="L4374" s="12"/>
    </row>
    <row r="4375" spans="1:12" x14ac:dyDescent="0.3">
      <c r="A4375">
        <v>4</v>
      </c>
      <c r="B4375">
        <v>16672</v>
      </c>
      <c r="C4375">
        <v>6</v>
      </c>
      <c r="D4375">
        <v>63000</v>
      </c>
      <c r="E4375" s="46">
        <v>45018</v>
      </c>
      <c r="F4375">
        <v>-7499</v>
      </c>
      <c r="I4375" t="str">
        <f>INDEX(LedgerMapping[[#All],[Level 3]],MATCH(Actuals[[#This Row],[Sub Ledger]],LedgerMapping[[#All],[Sub Ledger]],0))</f>
        <v>Marketing</v>
      </c>
      <c r="J4375" s="22">
        <f>YEAR(Actuals[[#This Row],[Date]])</f>
        <v>2023</v>
      </c>
      <c r="K4375" s="22">
        <f>MONTH(Actuals[[#This Row],[Date]])</f>
        <v>4</v>
      </c>
      <c r="L4375" s="12"/>
    </row>
    <row r="4376" spans="1:12" x14ac:dyDescent="0.3">
      <c r="A4376">
        <v>4</v>
      </c>
      <c r="B4376">
        <v>17703</v>
      </c>
      <c r="C4376">
        <v>6</v>
      </c>
      <c r="D4376">
        <v>63000</v>
      </c>
      <c r="E4376" s="46">
        <v>45049</v>
      </c>
      <c r="F4376">
        <v>-11425</v>
      </c>
      <c r="I4376" t="str">
        <f>INDEX(LedgerMapping[[#All],[Level 3]],MATCH(Actuals[[#This Row],[Sub Ledger]],LedgerMapping[[#All],[Sub Ledger]],0))</f>
        <v>Marketing</v>
      </c>
      <c r="J4376" s="22">
        <f>YEAR(Actuals[[#This Row],[Date]])</f>
        <v>2023</v>
      </c>
      <c r="K4376" s="22">
        <f>MONTH(Actuals[[#This Row],[Date]])</f>
        <v>5</v>
      </c>
      <c r="L4376" s="12"/>
    </row>
    <row r="4377" spans="1:12" x14ac:dyDescent="0.3">
      <c r="A4377">
        <v>4</v>
      </c>
      <c r="B4377">
        <v>18707</v>
      </c>
      <c r="C4377">
        <v>6</v>
      </c>
      <c r="D4377">
        <v>63000</v>
      </c>
      <c r="E4377" s="46">
        <v>45079</v>
      </c>
      <c r="F4377">
        <v>-2154</v>
      </c>
      <c r="I4377" t="str">
        <f>INDEX(LedgerMapping[[#All],[Level 3]],MATCH(Actuals[[#This Row],[Sub Ledger]],LedgerMapping[[#All],[Sub Ledger]],0))</f>
        <v>Marketing</v>
      </c>
      <c r="J4377" s="22">
        <f>YEAR(Actuals[[#This Row],[Date]])</f>
        <v>2023</v>
      </c>
      <c r="K4377" s="22">
        <f>MONTH(Actuals[[#This Row],[Date]])</f>
        <v>6</v>
      </c>
      <c r="L4377" s="12"/>
    </row>
    <row r="4378" spans="1:12" x14ac:dyDescent="0.3">
      <c r="A4378">
        <v>4</v>
      </c>
      <c r="B4378">
        <v>19735</v>
      </c>
      <c r="C4378">
        <v>6</v>
      </c>
      <c r="D4378">
        <v>63000</v>
      </c>
      <c r="E4378" s="46">
        <v>45110</v>
      </c>
      <c r="F4378">
        <v>-3013</v>
      </c>
      <c r="I4378" t="str">
        <f>INDEX(LedgerMapping[[#All],[Level 3]],MATCH(Actuals[[#This Row],[Sub Ledger]],LedgerMapping[[#All],[Sub Ledger]],0))</f>
        <v>Marketing</v>
      </c>
      <c r="J4378" s="22">
        <f>YEAR(Actuals[[#This Row],[Date]])</f>
        <v>2023</v>
      </c>
      <c r="K4378" s="22">
        <f>MONTH(Actuals[[#This Row],[Date]])</f>
        <v>7</v>
      </c>
      <c r="L4378" s="12"/>
    </row>
    <row r="4379" spans="1:12" x14ac:dyDescent="0.3">
      <c r="A4379">
        <v>4</v>
      </c>
      <c r="B4379">
        <v>20766</v>
      </c>
      <c r="C4379">
        <v>6</v>
      </c>
      <c r="D4379">
        <v>63000</v>
      </c>
      <c r="E4379" s="46">
        <v>45141</v>
      </c>
      <c r="F4379">
        <v>-8410</v>
      </c>
      <c r="I4379" t="str">
        <f>INDEX(LedgerMapping[[#All],[Level 3]],MATCH(Actuals[[#This Row],[Sub Ledger]],LedgerMapping[[#All],[Sub Ledger]],0))</f>
        <v>Marketing</v>
      </c>
      <c r="J4379" s="22">
        <f>YEAR(Actuals[[#This Row],[Date]])</f>
        <v>2023</v>
      </c>
      <c r="K4379" s="22">
        <f>MONTH(Actuals[[#This Row],[Date]])</f>
        <v>8</v>
      </c>
      <c r="L4379" s="12"/>
    </row>
    <row r="4380" spans="1:12" x14ac:dyDescent="0.3">
      <c r="A4380">
        <v>4</v>
      </c>
      <c r="B4380">
        <v>21767</v>
      </c>
      <c r="C4380">
        <v>6</v>
      </c>
      <c r="D4380">
        <v>63000</v>
      </c>
      <c r="E4380" s="46">
        <v>45169</v>
      </c>
      <c r="F4380">
        <v>-1620</v>
      </c>
      <c r="I4380" t="str">
        <f>INDEX(LedgerMapping[[#All],[Level 3]],MATCH(Actuals[[#This Row],[Sub Ledger]],LedgerMapping[[#All],[Sub Ledger]],0))</f>
        <v>Marketing</v>
      </c>
      <c r="J4380" s="22">
        <f>YEAR(Actuals[[#This Row],[Date]])</f>
        <v>2023</v>
      </c>
      <c r="K4380" s="22">
        <f>MONTH(Actuals[[#This Row],[Date]])</f>
        <v>8</v>
      </c>
      <c r="L4380" s="12"/>
    </row>
    <row r="4381" spans="1:12" x14ac:dyDescent="0.3">
      <c r="A4381">
        <v>4</v>
      </c>
      <c r="B4381">
        <v>22744</v>
      </c>
      <c r="C4381">
        <v>6</v>
      </c>
      <c r="D4381">
        <v>63000</v>
      </c>
      <c r="E4381" s="46">
        <v>45200</v>
      </c>
      <c r="F4381">
        <v>-8382</v>
      </c>
      <c r="I4381" t="str">
        <f>INDEX(LedgerMapping[[#All],[Level 3]],MATCH(Actuals[[#This Row],[Sub Ledger]],LedgerMapping[[#All],[Sub Ledger]],0))</f>
        <v>Marketing</v>
      </c>
      <c r="J4381" s="22">
        <f>YEAR(Actuals[[#This Row],[Date]])</f>
        <v>2023</v>
      </c>
      <c r="K4381" s="22">
        <f>MONTH(Actuals[[#This Row],[Date]])</f>
        <v>10</v>
      </c>
      <c r="L4381" s="12"/>
    </row>
    <row r="4382" spans="1:12" x14ac:dyDescent="0.3">
      <c r="A4382">
        <v>4</v>
      </c>
      <c r="B4382">
        <v>23748</v>
      </c>
      <c r="C4382">
        <v>6</v>
      </c>
      <c r="D4382">
        <v>63000</v>
      </c>
      <c r="E4382" s="46">
        <v>45230</v>
      </c>
      <c r="F4382">
        <v>-10171</v>
      </c>
      <c r="I4382" t="str">
        <f>INDEX(LedgerMapping[[#All],[Level 3]],MATCH(Actuals[[#This Row],[Sub Ledger]],LedgerMapping[[#All],[Sub Ledger]],0))</f>
        <v>Marketing</v>
      </c>
      <c r="J4382" s="22">
        <f>YEAR(Actuals[[#This Row],[Date]])</f>
        <v>2023</v>
      </c>
      <c r="K4382" s="22">
        <f>MONTH(Actuals[[#This Row],[Date]])</f>
        <v>10</v>
      </c>
      <c r="L4382" s="12"/>
    </row>
    <row r="4383" spans="1:12" x14ac:dyDescent="0.3">
      <c r="A4383">
        <v>4</v>
      </c>
      <c r="B4383">
        <v>24777</v>
      </c>
      <c r="C4383">
        <v>6</v>
      </c>
      <c r="D4383">
        <v>63000</v>
      </c>
      <c r="E4383" s="46">
        <v>45261</v>
      </c>
      <c r="F4383">
        <v>-1649</v>
      </c>
      <c r="I4383" t="str">
        <f>INDEX(LedgerMapping[[#All],[Level 3]],MATCH(Actuals[[#This Row],[Sub Ledger]],LedgerMapping[[#All],[Sub Ledger]],0))</f>
        <v>Marketing</v>
      </c>
      <c r="J4383" s="22">
        <f>YEAR(Actuals[[#This Row],[Date]])</f>
        <v>2023</v>
      </c>
      <c r="K4383" s="22">
        <f>MONTH(Actuals[[#This Row],[Date]])</f>
        <v>12</v>
      </c>
      <c r="L4383" s="12"/>
    </row>
    <row r="4384" spans="1:12" x14ac:dyDescent="0.3">
      <c r="A4384">
        <v>4</v>
      </c>
      <c r="B4384">
        <v>25839</v>
      </c>
      <c r="C4384">
        <v>6</v>
      </c>
      <c r="D4384">
        <v>63000</v>
      </c>
      <c r="E4384" s="46">
        <v>45291</v>
      </c>
      <c r="F4384">
        <v>-12605</v>
      </c>
      <c r="I4384" t="str">
        <f>INDEX(LedgerMapping[[#All],[Level 3]],MATCH(Actuals[[#This Row],[Sub Ledger]],LedgerMapping[[#All],[Sub Ledger]],0))</f>
        <v>Marketing</v>
      </c>
      <c r="J4384" s="22">
        <f>YEAR(Actuals[[#This Row],[Date]])</f>
        <v>2023</v>
      </c>
      <c r="K4384" s="22">
        <f>MONTH(Actuals[[#This Row],[Date]])</f>
        <v>12</v>
      </c>
      <c r="L4384" s="12"/>
    </row>
    <row r="4385" spans="1:12" x14ac:dyDescent="0.3">
      <c r="A4385">
        <v>4</v>
      </c>
      <c r="B4385">
        <v>26974</v>
      </c>
      <c r="C4385">
        <v>6</v>
      </c>
      <c r="D4385">
        <v>63000</v>
      </c>
      <c r="E4385" s="46">
        <v>45322</v>
      </c>
      <c r="F4385">
        <v>-30445</v>
      </c>
      <c r="I4385" t="str">
        <f>INDEX(LedgerMapping[[#All],[Level 3]],MATCH(Actuals[[#This Row],[Sub Ledger]],LedgerMapping[[#All],[Sub Ledger]],0))</f>
        <v>Marketing</v>
      </c>
      <c r="J4385" s="22">
        <f>YEAR(Actuals[[#This Row],[Date]])</f>
        <v>2024</v>
      </c>
      <c r="K4385" s="22">
        <f>MONTH(Actuals[[#This Row],[Date]])</f>
        <v>1</v>
      </c>
      <c r="L4385" s="12"/>
    </row>
    <row r="4386" spans="1:12" x14ac:dyDescent="0.3">
      <c r="A4386">
        <v>4</v>
      </c>
      <c r="B4386">
        <v>28124</v>
      </c>
      <c r="C4386">
        <v>6</v>
      </c>
      <c r="D4386">
        <v>63000</v>
      </c>
      <c r="E4386" s="46">
        <v>45354</v>
      </c>
      <c r="F4386">
        <v>-26902</v>
      </c>
      <c r="I4386" t="str">
        <f>INDEX(LedgerMapping[[#All],[Level 3]],MATCH(Actuals[[#This Row],[Sub Ledger]],LedgerMapping[[#All],[Sub Ledger]],0))</f>
        <v>Marketing</v>
      </c>
      <c r="J4386" s="22">
        <f>YEAR(Actuals[[#This Row],[Date]])</f>
        <v>2024</v>
      </c>
      <c r="K4386" s="22">
        <f>MONTH(Actuals[[#This Row],[Date]])</f>
        <v>3</v>
      </c>
      <c r="L4386" s="12"/>
    </row>
    <row r="4387" spans="1:12" x14ac:dyDescent="0.3">
      <c r="A4387">
        <v>4</v>
      </c>
      <c r="B4387">
        <v>29278</v>
      </c>
      <c r="C4387">
        <v>6</v>
      </c>
      <c r="D4387">
        <v>63000</v>
      </c>
      <c r="E4387" s="46">
        <v>45384</v>
      </c>
      <c r="F4387">
        <v>-11853</v>
      </c>
      <c r="I4387" t="str">
        <f>INDEX(LedgerMapping[[#All],[Level 3]],MATCH(Actuals[[#This Row],[Sub Ledger]],LedgerMapping[[#All],[Sub Ledger]],0))</f>
        <v>Marketing</v>
      </c>
      <c r="J4387" s="22">
        <f>YEAR(Actuals[[#This Row],[Date]])</f>
        <v>2024</v>
      </c>
      <c r="K4387" s="22">
        <f>MONTH(Actuals[[#This Row],[Date]])</f>
        <v>4</v>
      </c>
      <c r="L4387" s="12"/>
    </row>
    <row r="4388" spans="1:12" x14ac:dyDescent="0.3">
      <c r="A4388">
        <v>4</v>
      </c>
      <c r="B4388">
        <v>30404</v>
      </c>
      <c r="C4388">
        <v>6</v>
      </c>
      <c r="D4388">
        <v>63000</v>
      </c>
      <c r="E4388" s="46">
        <v>45415</v>
      </c>
      <c r="F4388">
        <v>-17908</v>
      </c>
      <c r="I4388" t="str">
        <f>INDEX(LedgerMapping[[#All],[Level 3]],MATCH(Actuals[[#This Row],[Sub Ledger]],LedgerMapping[[#All],[Sub Ledger]],0))</f>
        <v>Marketing</v>
      </c>
      <c r="J4388" s="22">
        <f>YEAR(Actuals[[#This Row],[Date]])</f>
        <v>2024</v>
      </c>
      <c r="K4388" s="22">
        <f>MONTH(Actuals[[#This Row],[Date]])</f>
        <v>5</v>
      </c>
      <c r="L4388" s="12"/>
    </row>
    <row r="4389" spans="1:12" x14ac:dyDescent="0.3">
      <c r="A4389">
        <v>4</v>
      </c>
      <c r="B4389">
        <v>31530</v>
      </c>
      <c r="C4389">
        <v>6</v>
      </c>
      <c r="D4389">
        <v>63000</v>
      </c>
      <c r="E4389" s="46">
        <v>45445</v>
      </c>
      <c r="F4389">
        <v>-27141</v>
      </c>
      <c r="I4389" t="str">
        <f>INDEX(LedgerMapping[[#All],[Level 3]],MATCH(Actuals[[#This Row],[Sub Ledger]],LedgerMapping[[#All],[Sub Ledger]],0))</f>
        <v>Marketing</v>
      </c>
      <c r="J4389" s="22">
        <f>YEAR(Actuals[[#This Row],[Date]])</f>
        <v>2024</v>
      </c>
      <c r="K4389" s="22">
        <f>MONTH(Actuals[[#This Row],[Date]])</f>
        <v>6</v>
      </c>
      <c r="L4389" s="12"/>
    </row>
    <row r="4390" spans="1:12" x14ac:dyDescent="0.3">
      <c r="A4390">
        <v>4</v>
      </c>
      <c r="B4390">
        <v>32654</v>
      </c>
      <c r="C4390">
        <v>6</v>
      </c>
      <c r="D4390">
        <v>63000</v>
      </c>
      <c r="E4390" s="46">
        <v>45476</v>
      </c>
      <c r="F4390">
        <v>-13828</v>
      </c>
      <c r="I4390" t="str">
        <f>INDEX(LedgerMapping[[#All],[Level 3]],MATCH(Actuals[[#This Row],[Sub Ledger]],LedgerMapping[[#All],[Sub Ledger]],0))</f>
        <v>Marketing</v>
      </c>
      <c r="J4390" s="22">
        <f>YEAR(Actuals[[#This Row],[Date]])</f>
        <v>2024</v>
      </c>
      <c r="K4390" s="22">
        <f>MONTH(Actuals[[#This Row],[Date]])</f>
        <v>7</v>
      </c>
      <c r="L4390" s="12"/>
    </row>
    <row r="4391" spans="1:12" x14ac:dyDescent="0.3">
      <c r="A4391">
        <v>4</v>
      </c>
      <c r="B4391">
        <v>33779</v>
      </c>
      <c r="C4391">
        <v>6</v>
      </c>
      <c r="D4391">
        <v>63000</v>
      </c>
      <c r="E4391" s="46">
        <v>45507</v>
      </c>
      <c r="F4391">
        <v>-10064</v>
      </c>
      <c r="I4391" t="str">
        <f>INDEX(LedgerMapping[[#All],[Level 3]],MATCH(Actuals[[#This Row],[Sub Ledger]],LedgerMapping[[#All],[Sub Ledger]],0))</f>
        <v>Marketing</v>
      </c>
      <c r="J4391" s="22">
        <f>YEAR(Actuals[[#This Row],[Date]])</f>
        <v>2024</v>
      </c>
      <c r="K4391" s="22">
        <f>MONTH(Actuals[[#This Row],[Date]])</f>
        <v>8</v>
      </c>
      <c r="L4391" s="12"/>
    </row>
    <row r="4392" spans="1:12" x14ac:dyDescent="0.3">
      <c r="A4392">
        <v>4</v>
      </c>
      <c r="B4392">
        <v>34929</v>
      </c>
      <c r="C4392">
        <v>6</v>
      </c>
      <c r="D4392">
        <v>63000</v>
      </c>
      <c r="E4392" s="46">
        <v>45536</v>
      </c>
      <c r="F4392">
        <v>-19396</v>
      </c>
      <c r="I4392" t="str">
        <f>INDEX(LedgerMapping[[#All],[Level 3]],MATCH(Actuals[[#This Row],[Sub Ledger]],LedgerMapping[[#All],[Sub Ledger]],0))</f>
        <v>Marketing</v>
      </c>
      <c r="J4392" s="22">
        <f>YEAR(Actuals[[#This Row],[Date]])</f>
        <v>2024</v>
      </c>
      <c r="K4392" s="22">
        <f>MONTH(Actuals[[#This Row],[Date]])</f>
        <v>9</v>
      </c>
      <c r="L4392" s="12"/>
    </row>
    <row r="4393" spans="1:12" x14ac:dyDescent="0.3">
      <c r="A4393">
        <v>4</v>
      </c>
      <c r="B4393">
        <v>36079</v>
      </c>
      <c r="C4393">
        <v>6</v>
      </c>
      <c r="D4393">
        <v>63000</v>
      </c>
      <c r="E4393" s="46">
        <v>45567</v>
      </c>
      <c r="F4393">
        <v>-14045</v>
      </c>
      <c r="I4393" t="str">
        <f>INDEX(LedgerMapping[[#All],[Level 3]],MATCH(Actuals[[#This Row],[Sub Ledger]],LedgerMapping[[#All],[Sub Ledger]],0))</f>
        <v>Marketing</v>
      </c>
      <c r="J4393" s="22">
        <f>YEAR(Actuals[[#This Row],[Date]])</f>
        <v>2024</v>
      </c>
      <c r="K4393" s="22">
        <f>MONTH(Actuals[[#This Row],[Date]])</f>
        <v>10</v>
      </c>
      <c r="L4393" s="12"/>
    </row>
    <row r="4394" spans="1:12" x14ac:dyDescent="0.3">
      <c r="A4394">
        <v>4</v>
      </c>
      <c r="B4394">
        <v>37229</v>
      </c>
      <c r="C4394">
        <v>6</v>
      </c>
      <c r="D4394">
        <v>63000</v>
      </c>
      <c r="E4394" s="46">
        <v>45597</v>
      </c>
      <c r="F4394">
        <v>-17943</v>
      </c>
      <c r="I4394" t="str">
        <f>INDEX(LedgerMapping[[#All],[Level 3]],MATCH(Actuals[[#This Row],[Sub Ledger]],LedgerMapping[[#All],[Sub Ledger]],0))</f>
        <v>Marketing</v>
      </c>
      <c r="J4394" s="22">
        <f>YEAR(Actuals[[#This Row],[Date]])</f>
        <v>2024</v>
      </c>
      <c r="K4394" s="22">
        <f>MONTH(Actuals[[#This Row],[Date]])</f>
        <v>11</v>
      </c>
      <c r="L4394" s="12"/>
    </row>
    <row r="4395" spans="1:12" x14ac:dyDescent="0.3">
      <c r="A4395">
        <v>4</v>
      </c>
      <c r="B4395">
        <v>38379</v>
      </c>
      <c r="C4395">
        <v>6</v>
      </c>
      <c r="D4395">
        <v>63000</v>
      </c>
      <c r="E4395" s="46">
        <v>45628</v>
      </c>
      <c r="F4395">
        <v>-26625</v>
      </c>
      <c r="I4395" t="str">
        <f>INDEX(LedgerMapping[[#All],[Level 3]],MATCH(Actuals[[#This Row],[Sub Ledger]],LedgerMapping[[#All],[Sub Ledger]],0))</f>
        <v>Marketing</v>
      </c>
      <c r="J4395" s="22">
        <f>YEAR(Actuals[[#This Row],[Date]])</f>
        <v>2024</v>
      </c>
      <c r="K4395" s="22">
        <f>MONTH(Actuals[[#This Row],[Date]])</f>
        <v>12</v>
      </c>
      <c r="L4395" s="12"/>
    </row>
    <row r="4396" spans="1:12" x14ac:dyDescent="0.3">
      <c r="A4396">
        <v>4</v>
      </c>
      <c r="B4396">
        <v>253</v>
      </c>
      <c r="C4396">
        <v>6</v>
      </c>
      <c r="D4396">
        <v>65000</v>
      </c>
      <c r="E4396" s="46">
        <v>44562</v>
      </c>
      <c r="F4396">
        <v>-378</v>
      </c>
      <c r="I4396" t="str">
        <f>INDEX(LedgerMapping[[#All],[Level 3]],MATCH(Actuals[[#This Row],[Sub Ledger]],LedgerMapping[[#All],[Sub Ledger]],0))</f>
        <v>Administration</v>
      </c>
      <c r="J4396" s="22">
        <f>YEAR(Actuals[[#This Row],[Date]])</f>
        <v>2022</v>
      </c>
      <c r="K4396" s="22">
        <f>MONTH(Actuals[[#This Row],[Date]])</f>
        <v>1</v>
      </c>
      <c r="L4396" s="12"/>
    </row>
    <row r="4397" spans="1:12" x14ac:dyDescent="0.3">
      <c r="A4397">
        <v>4</v>
      </c>
      <c r="B4397">
        <v>1379</v>
      </c>
      <c r="C4397">
        <v>6</v>
      </c>
      <c r="D4397">
        <v>65000</v>
      </c>
      <c r="E4397" s="46">
        <v>44593</v>
      </c>
      <c r="F4397">
        <v>-540</v>
      </c>
      <c r="I4397" t="str">
        <f>INDEX(LedgerMapping[[#All],[Level 3]],MATCH(Actuals[[#This Row],[Sub Ledger]],LedgerMapping[[#All],[Sub Ledger]],0))</f>
        <v>Administration</v>
      </c>
      <c r="J4397" s="22">
        <f>YEAR(Actuals[[#This Row],[Date]])</f>
        <v>2022</v>
      </c>
      <c r="K4397" s="22">
        <f>MONTH(Actuals[[#This Row],[Date]])</f>
        <v>2</v>
      </c>
      <c r="L4397" s="12"/>
    </row>
    <row r="4398" spans="1:12" x14ac:dyDescent="0.3">
      <c r="A4398">
        <v>4</v>
      </c>
      <c r="B4398">
        <v>2501</v>
      </c>
      <c r="C4398">
        <v>6</v>
      </c>
      <c r="D4398">
        <v>65000</v>
      </c>
      <c r="E4398" s="46">
        <v>44624</v>
      </c>
      <c r="F4398">
        <v>-336</v>
      </c>
      <c r="I4398" t="str">
        <f>INDEX(LedgerMapping[[#All],[Level 3]],MATCH(Actuals[[#This Row],[Sub Ledger]],LedgerMapping[[#All],[Sub Ledger]],0))</f>
        <v>Administration</v>
      </c>
      <c r="J4398" s="22">
        <f>YEAR(Actuals[[#This Row],[Date]])</f>
        <v>2022</v>
      </c>
      <c r="K4398" s="22">
        <f>MONTH(Actuals[[#This Row],[Date]])</f>
        <v>3</v>
      </c>
      <c r="L4398" s="12"/>
    </row>
    <row r="4399" spans="1:12" x14ac:dyDescent="0.3">
      <c r="A4399">
        <v>4</v>
      </c>
      <c r="B4399">
        <v>3623</v>
      </c>
      <c r="C4399">
        <v>6</v>
      </c>
      <c r="D4399">
        <v>65000</v>
      </c>
      <c r="E4399" s="46">
        <v>44654</v>
      </c>
      <c r="F4399">
        <v>-406</v>
      </c>
      <c r="I4399" t="str">
        <f>INDEX(LedgerMapping[[#All],[Level 3]],MATCH(Actuals[[#This Row],[Sub Ledger]],LedgerMapping[[#All],[Sub Ledger]],0))</f>
        <v>Administration</v>
      </c>
      <c r="J4399" s="22">
        <f>YEAR(Actuals[[#This Row],[Date]])</f>
        <v>2022</v>
      </c>
      <c r="K4399" s="22">
        <f>MONTH(Actuals[[#This Row],[Date]])</f>
        <v>4</v>
      </c>
      <c r="L4399" s="12"/>
    </row>
    <row r="4400" spans="1:12" x14ac:dyDescent="0.3">
      <c r="A4400">
        <v>4</v>
      </c>
      <c r="B4400">
        <v>4743</v>
      </c>
      <c r="C4400">
        <v>6</v>
      </c>
      <c r="D4400">
        <v>65000</v>
      </c>
      <c r="E4400" s="46">
        <v>44685</v>
      </c>
      <c r="F4400">
        <v>-360</v>
      </c>
      <c r="I4400" t="str">
        <f>INDEX(LedgerMapping[[#All],[Level 3]],MATCH(Actuals[[#This Row],[Sub Ledger]],LedgerMapping[[#All],[Sub Ledger]],0))</f>
        <v>Administration</v>
      </c>
      <c r="J4400" s="22">
        <f>YEAR(Actuals[[#This Row],[Date]])</f>
        <v>2022</v>
      </c>
      <c r="K4400" s="22">
        <f>MONTH(Actuals[[#This Row],[Date]])</f>
        <v>5</v>
      </c>
      <c r="L4400" s="12"/>
    </row>
    <row r="4401" spans="1:12" x14ac:dyDescent="0.3">
      <c r="A4401">
        <v>4</v>
      </c>
      <c r="B4401">
        <v>5868</v>
      </c>
      <c r="C4401">
        <v>6</v>
      </c>
      <c r="D4401">
        <v>65000</v>
      </c>
      <c r="E4401" s="46">
        <v>44715</v>
      </c>
      <c r="F4401">
        <v>-372</v>
      </c>
      <c r="I4401" t="str">
        <f>INDEX(LedgerMapping[[#All],[Level 3]],MATCH(Actuals[[#This Row],[Sub Ledger]],LedgerMapping[[#All],[Sub Ledger]],0))</f>
        <v>Administration</v>
      </c>
      <c r="J4401" s="22">
        <f>YEAR(Actuals[[#This Row],[Date]])</f>
        <v>2022</v>
      </c>
      <c r="K4401" s="22">
        <f>MONTH(Actuals[[#This Row],[Date]])</f>
        <v>6</v>
      </c>
      <c r="L4401" s="12"/>
    </row>
    <row r="4402" spans="1:12" x14ac:dyDescent="0.3">
      <c r="A4402">
        <v>4</v>
      </c>
      <c r="B4402">
        <v>6992</v>
      </c>
      <c r="C4402">
        <v>6</v>
      </c>
      <c r="D4402">
        <v>65000</v>
      </c>
      <c r="E4402" s="46">
        <v>44746</v>
      </c>
      <c r="F4402">
        <v>-616</v>
      </c>
      <c r="I4402" t="str">
        <f>INDEX(LedgerMapping[[#All],[Level 3]],MATCH(Actuals[[#This Row],[Sub Ledger]],LedgerMapping[[#All],[Sub Ledger]],0))</f>
        <v>Administration</v>
      </c>
      <c r="J4402" s="22">
        <f>YEAR(Actuals[[#This Row],[Date]])</f>
        <v>2022</v>
      </c>
      <c r="K4402" s="22">
        <f>MONTH(Actuals[[#This Row],[Date]])</f>
        <v>7</v>
      </c>
      <c r="L4402" s="12"/>
    </row>
    <row r="4403" spans="1:12" x14ac:dyDescent="0.3">
      <c r="A4403">
        <v>4</v>
      </c>
      <c r="B4403">
        <v>8112</v>
      </c>
      <c r="C4403">
        <v>6</v>
      </c>
      <c r="D4403">
        <v>65000</v>
      </c>
      <c r="E4403" s="46">
        <v>44777</v>
      </c>
      <c r="F4403">
        <v>-469</v>
      </c>
      <c r="I4403" t="str">
        <f>INDEX(LedgerMapping[[#All],[Level 3]],MATCH(Actuals[[#This Row],[Sub Ledger]],LedgerMapping[[#All],[Sub Ledger]],0))</f>
        <v>Administration</v>
      </c>
      <c r="J4403" s="22">
        <f>YEAR(Actuals[[#This Row],[Date]])</f>
        <v>2022</v>
      </c>
      <c r="K4403" s="22">
        <f>MONTH(Actuals[[#This Row],[Date]])</f>
        <v>8</v>
      </c>
      <c r="L4403" s="12"/>
    </row>
    <row r="4404" spans="1:12" x14ac:dyDescent="0.3">
      <c r="A4404">
        <v>4</v>
      </c>
      <c r="B4404">
        <v>9233</v>
      </c>
      <c r="C4404">
        <v>6</v>
      </c>
      <c r="D4404">
        <v>65000</v>
      </c>
      <c r="E4404" s="46">
        <v>44805</v>
      </c>
      <c r="F4404">
        <v>-640</v>
      </c>
      <c r="I4404" t="str">
        <f>INDEX(LedgerMapping[[#All],[Level 3]],MATCH(Actuals[[#This Row],[Sub Ledger]],LedgerMapping[[#All],[Sub Ledger]],0))</f>
        <v>Administration</v>
      </c>
      <c r="J4404" s="22">
        <f>YEAR(Actuals[[#This Row],[Date]])</f>
        <v>2022</v>
      </c>
      <c r="K4404" s="22">
        <f>MONTH(Actuals[[#This Row],[Date]])</f>
        <v>9</v>
      </c>
      <c r="L4404" s="12"/>
    </row>
    <row r="4405" spans="1:12" x14ac:dyDescent="0.3">
      <c r="A4405">
        <v>4</v>
      </c>
      <c r="B4405">
        <v>10350</v>
      </c>
      <c r="C4405">
        <v>6</v>
      </c>
      <c r="D4405">
        <v>65000</v>
      </c>
      <c r="E4405" s="46">
        <v>44836</v>
      </c>
      <c r="F4405">
        <v>-348</v>
      </c>
      <c r="I4405" t="str">
        <f>INDEX(LedgerMapping[[#All],[Level 3]],MATCH(Actuals[[#This Row],[Sub Ledger]],LedgerMapping[[#All],[Sub Ledger]],0))</f>
        <v>Administration</v>
      </c>
      <c r="J4405" s="22">
        <f>YEAR(Actuals[[#This Row],[Date]])</f>
        <v>2022</v>
      </c>
      <c r="K4405" s="22">
        <f>MONTH(Actuals[[#This Row],[Date]])</f>
        <v>10</v>
      </c>
      <c r="L4405" s="12"/>
    </row>
    <row r="4406" spans="1:12" x14ac:dyDescent="0.3">
      <c r="A4406">
        <v>4</v>
      </c>
      <c r="B4406">
        <v>11470</v>
      </c>
      <c r="C4406">
        <v>6</v>
      </c>
      <c r="D4406">
        <v>65000</v>
      </c>
      <c r="E4406" s="46">
        <v>44866</v>
      </c>
      <c r="F4406">
        <v>-600</v>
      </c>
      <c r="I4406" t="str">
        <f>INDEX(LedgerMapping[[#All],[Level 3]],MATCH(Actuals[[#This Row],[Sub Ledger]],LedgerMapping[[#All],[Sub Ledger]],0))</f>
        <v>Administration</v>
      </c>
      <c r="J4406" s="22">
        <f>YEAR(Actuals[[#This Row],[Date]])</f>
        <v>2022</v>
      </c>
      <c r="K4406" s="22">
        <f>MONTH(Actuals[[#This Row],[Date]])</f>
        <v>11</v>
      </c>
      <c r="L4406" s="12"/>
    </row>
    <row r="4407" spans="1:12" x14ac:dyDescent="0.3">
      <c r="A4407">
        <v>4</v>
      </c>
      <c r="B4407">
        <v>12598</v>
      </c>
      <c r="C4407">
        <v>6</v>
      </c>
      <c r="D4407">
        <v>65000</v>
      </c>
      <c r="E4407" s="46">
        <v>44897</v>
      </c>
      <c r="F4407">
        <v>-576</v>
      </c>
      <c r="I4407" t="str">
        <f>INDEX(LedgerMapping[[#All],[Level 3]],MATCH(Actuals[[#This Row],[Sub Ledger]],LedgerMapping[[#All],[Sub Ledger]],0))</f>
        <v>Administration</v>
      </c>
      <c r="J4407" s="22">
        <f>YEAR(Actuals[[#This Row],[Date]])</f>
        <v>2022</v>
      </c>
      <c r="K4407" s="22">
        <f>MONTH(Actuals[[#This Row],[Date]])</f>
        <v>12</v>
      </c>
      <c r="L4407" s="12"/>
    </row>
    <row r="4408" spans="1:12" x14ac:dyDescent="0.3">
      <c r="A4408">
        <v>4</v>
      </c>
      <c r="B4408">
        <v>13649</v>
      </c>
      <c r="C4408">
        <v>6</v>
      </c>
      <c r="D4408">
        <v>65000</v>
      </c>
      <c r="E4408" s="46">
        <v>44927</v>
      </c>
      <c r="F4408">
        <v>-488</v>
      </c>
      <c r="I4408" t="str">
        <f>INDEX(LedgerMapping[[#All],[Level 3]],MATCH(Actuals[[#This Row],[Sub Ledger]],LedgerMapping[[#All],[Sub Ledger]],0))</f>
        <v>Administration</v>
      </c>
      <c r="J4408" s="22">
        <f>YEAR(Actuals[[#This Row],[Date]])</f>
        <v>2023</v>
      </c>
      <c r="K4408" s="22">
        <f>MONTH(Actuals[[#This Row],[Date]])</f>
        <v>1</v>
      </c>
      <c r="L4408" s="12"/>
    </row>
    <row r="4409" spans="1:12" x14ac:dyDescent="0.3">
      <c r="A4409">
        <v>4</v>
      </c>
      <c r="B4409">
        <v>14661</v>
      </c>
      <c r="C4409">
        <v>6</v>
      </c>
      <c r="D4409">
        <v>65000</v>
      </c>
      <c r="E4409" s="46">
        <v>44958</v>
      </c>
      <c r="F4409">
        <v>-351</v>
      </c>
      <c r="I4409" t="str">
        <f>INDEX(LedgerMapping[[#All],[Level 3]],MATCH(Actuals[[#This Row],[Sub Ledger]],LedgerMapping[[#All],[Sub Ledger]],0))</f>
        <v>Administration</v>
      </c>
      <c r="J4409" s="22">
        <f>YEAR(Actuals[[#This Row],[Date]])</f>
        <v>2023</v>
      </c>
      <c r="K4409" s="22">
        <f>MONTH(Actuals[[#This Row],[Date]])</f>
        <v>2</v>
      </c>
      <c r="L4409" s="12"/>
    </row>
    <row r="4410" spans="1:12" x14ac:dyDescent="0.3">
      <c r="A4410">
        <v>4</v>
      </c>
      <c r="B4410">
        <v>15641</v>
      </c>
      <c r="C4410">
        <v>6</v>
      </c>
      <c r="D4410">
        <v>65000</v>
      </c>
      <c r="E4410" s="46">
        <v>44988</v>
      </c>
      <c r="F4410">
        <v>-527</v>
      </c>
      <c r="I4410" t="str">
        <f>INDEX(LedgerMapping[[#All],[Level 3]],MATCH(Actuals[[#This Row],[Sub Ledger]],LedgerMapping[[#All],[Sub Ledger]],0))</f>
        <v>Administration</v>
      </c>
      <c r="J4410" s="22">
        <f>YEAR(Actuals[[#This Row],[Date]])</f>
        <v>2023</v>
      </c>
      <c r="K4410" s="22">
        <f>MONTH(Actuals[[#This Row],[Date]])</f>
        <v>3</v>
      </c>
      <c r="L4410" s="12"/>
    </row>
    <row r="4411" spans="1:12" x14ac:dyDescent="0.3">
      <c r="A4411">
        <v>4</v>
      </c>
      <c r="B4411">
        <v>16673</v>
      </c>
      <c r="C4411">
        <v>6</v>
      </c>
      <c r="D4411">
        <v>65000</v>
      </c>
      <c r="E4411" s="46">
        <v>45018</v>
      </c>
      <c r="F4411">
        <v>-293</v>
      </c>
      <c r="I4411" t="str">
        <f>INDEX(LedgerMapping[[#All],[Level 3]],MATCH(Actuals[[#This Row],[Sub Ledger]],LedgerMapping[[#All],[Sub Ledger]],0))</f>
        <v>Administration</v>
      </c>
      <c r="J4411" s="22">
        <f>YEAR(Actuals[[#This Row],[Date]])</f>
        <v>2023</v>
      </c>
      <c r="K4411" s="22">
        <f>MONTH(Actuals[[#This Row],[Date]])</f>
        <v>4</v>
      </c>
      <c r="L4411" s="12"/>
    </row>
    <row r="4412" spans="1:12" x14ac:dyDescent="0.3">
      <c r="A4412">
        <v>4</v>
      </c>
      <c r="B4412">
        <v>17704</v>
      </c>
      <c r="C4412">
        <v>6</v>
      </c>
      <c r="D4412">
        <v>65000</v>
      </c>
      <c r="E4412" s="46">
        <v>45049</v>
      </c>
      <c r="F4412">
        <v>-474</v>
      </c>
      <c r="I4412" t="str">
        <f>INDEX(LedgerMapping[[#All],[Level 3]],MATCH(Actuals[[#This Row],[Sub Ledger]],LedgerMapping[[#All],[Sub Ledger]],0))</f>
        <v>Administration</v>
      </c>
      <c r="J4412" s="22">
        <f>YEAR(Actuals[[#This Row],[Date]])</f>
        <v>2023</v>
      </c>
      <c r="K4412" s="22">
        <f>MONTH(Actuals[[#This Row],[Date]])</f>
        <v>5</v>
      </c>
      <c r="L4412" s="12"/>
    </row>
    <row r="4413" spans="1:12" x14ac:dyDescent="0.3">
      <c r="A4413">
        <v>4</v>
      </c>
      <c r="B4413">
        <v>18708</v>
      </c>
      <c r="C4413">
        <v>6</v>
      </c>
      <c r="D4413">
        <v>65000</v>
      </c>
      <c r="E4413" s="46">
        <v>45079</v>
      </c>
      <c r="F4413">
        <v>-380</v>
      </c>
      <c r="I4413" t="str">
        <f>INDEX(LedgerMapping[[#All],[Level 3]],MATCH(Actuals[[#This Row],[Sub Ledger]],LedgerMapping[[#All],[Sub Ledger]],0))</f>
        <v>Administration</v>
      </c>
      <c r="J4413" s="22">
        <f>YEAR(Actuals[[#This Row],[Date]])</f>
        <v>2023</v>
      </c>
      <c r="K4413" s="22">
        <f>MONTH(Actuals[[#This Row],[Date]])</f>
        <v>6</v>
      </c>
      <c r="L4413" s="12"/>
    </row>
    <row r="4414" spans="1:12" x14ac:dyDescent="0.3">
      <c r="A4414">
        <v>4</v>
      </c>
      <c r="B4414">
        <v>19736</v>
      </c>
      <c r="C4414">
        <v>6</v>
      </c>
      <c r="D4414">
        <v>65000</v>
      </c>
      <c r="E4414" s="46">
        <v>45110</v>
      </c>
      <c r="F4414">
        <v>-343</v>
      </c>
      <c r="I4414" t="str">
        <f>INDEX(LedgerMapping[[#All],[Level 3]],MATCH(Actuals[[#This Row],[Sub Ledger]],LedgerMapping[[#All],[Sub Ledger]],0))</f>
        <v>Administration</v>
      </c>
      <c r="J4414" s="22">
        <f>YEAR(Actuals[[#This Row],[Date]])</f>
        <v>2023</v>
      </c>
      <c r="K4414" s="22">
        <f>MONTH(Actuals[[#This Row],[Date]])</f>
        <v>7</v>
      </c>
      <c r="L4414" s="12"/>
    </row>
    <row r="4415" spans="1:12" x14ac:dyDescent="0.3">
      <c r="A4415">
        <v>4</v>
      </c>
      <c r="B4415">
        <v>20767</v>
      </c>
      <c r="C4415">
        <v>6</v>
      </c>
      <c r="D4415">
        <v>65000</v>
      </c>
      <c r="E4415" s="46">
        <v>45141</v>
      </c>
      <c r="F4415">
        <v>-351</v>
      </c>
      <c r="I4415" t="str">
        <f>INDEX(LedgerMapping[[#All],[Level 3]],MATCH(Actuals[[#This Row],[Sub Ledger]],LedgerMapping[[#All],[Sub Ledger]],0))</f>
        <v>Administration</v>
      </c>
      <c r="J4415" s="22">
        <f>YEAR(Actuals[[#This Row],[Date]])</f>
        <v>2023</v>
      </c>
      <c r="K4415" s="22">
        <f>MONTH(Actuals[[#This Row],[Date]])</f>
        <v>8</v>
      </c>
      <c r="L4415" s="12"/>
    </row>
    <row r="4416" spans="1:12" x14ac:dyDescent="0.3">
      <c r="A4416">
        <v>4</v>
      </c>
      <c r="B4416">
        <v>21768</v>
      </c>
      <c r="C4416">
        <v>6</v>
      </c>
      <c r="D4416">
        <v>65000</v>
      </c>
      <c r="E4416" s="46">
        <v>45169</v>
      </c>
      <c r="F4416">
        <v>-421</v>
      </c>
      <c r="I4416" t="str">
        <f>INDEX(LedgerMapping[[#All],[Level 3]],MATCH(Actuals[[#This Row],[Sub Ledger]],LedgerMapping[[#All],[Sub Ledger]],0))</f>
        <v>Administration</v>
      </c>
      <c r="J4416" s="22">
        <f>YEAR(Actuals[[#This Row],[Date]])</f>
        <v>2023</v>
      </c>
      <c r="K4416" s="22">
        <f>MONTH(Actuals[[#This Row],[Date]])</f>
        <v>8</v>
      </c>
      <c r="L4416" s="12"/>
    </row>
    <row r="4417" spans="1:12" x14ac:dyDescent="0.3">
      <c r="A4417">
        <v>4</v>
      </c>
      <c r="B4417">
        <v>22745</v>
      </c>
      <c r="C4417">
        <v>6</v>
      </c>
      <c r="D4417">
        <v>65000</v>
      </c>
      <c r="E4417" s="46">
        <v>45200</v>
      </c>
      <c r="F4417">
        <v>-287</v>
      </c>
      <c r="I4417" t="str">
        <f>INDEX(LedgerMapping[[#All],[Level 3]],MATCH(Actuals[[#This Row],[Sub Ledger]],LedgerMapping[[#All],[Sub Ledger]],0))</f>
        <v>Administration</v>
      </c>
      <c r="J4417" s="22">
        <f>YEAR(Actuals[[#This Row],[Date]])</f>
        <v>2023</v>
      </c>
      <c r="K4417" s="22">
        <f>MONTH(Actuals[[#This Row],[Date]])</f>
        <v>10</v>
      </c>
      <c r="L4417" s="12"/>
    </row>
    <row r="4418" spans="1:12" x14ac:dyDescent="0.3">
      <c r="A4418">
        <v>4</v>
      </c>
      <c r="B4418">
        <v>23749</v>
      </c>
      <c r="C4418">
        <v>6</v>
      </c>
      <c r="D4418">
        <v>65000</v>
      </c>
      <c r="E4418" s="46">
        <v>45230</v>
      </c>
      <c r="F4418">
        <v>-364</v>
      </c>
      <c r="I4418" t="str">
        <f>INDEX(LedgerMapping[[#All],[Level 3]],MATCH(Actuals[[#This Row],[Sub Ledger]],LedgerMapping[[#All],[Sub Ledger]],0))</f>
        <v>Administration</v>
      </c>
      <c r="J4418" s="22">
        <f>YEAR(Actuals[[#This Row],[Date]])</f>
        <v>2023</v>
      </c>
      <c r="K4418" s="22">
        <f>MONTH(Actuals[[#This Row],[Date]])</f>
        <v>10</v>
      </c>
      <c r="L4418" s="12"/>
    </row>
    <row r="4419" spans="1:12" x14ac:dyDescent="0.3">
      <c r="A4419">
        <v>4</v>
      </c>
      <c r="B4419">
        <v>24778</v>
      </c>
      <c r="C4419">
        <v>6</v>
      </c>
      <c r="D4419">
        <v>65000</v>
      </c>
      <c r="E4419" s="46">
        <v>45261</v>
      </c>
      <c r="F4419">
        <v>-354</v>
      </c>
      <c r="I4419" t="str">
        <f>INDEX(LedgerMapping[[#All],[Level 3]],MATCH(Actuals[[#This Row],[Sub Ledger]],LedgerMapping[[#All],[Sub Ledger]],0))</f>
        <v>Administration</v>
      </c>
      <c r="J4419" s="22">
        <f>YEAR(Actuals[[#This Row],[Date]])</f>
        <v>2023</v>
      </c>
      <c r="K4419" s="22">
        <f>MONTH(Actuals[[#This Row],[Date]])</f>
        <v>12</v>
      </c>
      <c r="L4419" s="12"/>
    </row>
    <row r="4420" spans="1:12" x14ac:dyDescent="0.3">
      <c r="A4420">
        <v>4</v>
      </c>
      <c r="B4420">
        <v>25840</v>
      </c>
      <c r="C4420">
        <v>6</v>
      </c>
      <c r="D4420">
        <v>65000</v>
      </c>
      <c r="E4420" s="46">
        <v>45291</v>
      </c>
      <c r="F4420">
        <v>-423</v>
      </c>
      <c r="I4420" t="str">
        <f>INDEX(LedgerMapping[[#All],[Level 3]],MATCH(Actuals[[#This Row],[Sub Ledger]],LedgerMapping[[#All],[Sub Ledger]],0))</f>
        <v>Administration</v>
      </c>
      <c r="J4420" s="22">
        <f>YEAR(Actuals[[#This Row],[Date]])</f>
        <v>2023</v>
      </c>
      <c r="K4420" s="22">
        <f>MONTH(Actuals[[#This Row],[Date]])</f>
        <v>12</v>
      </c>
      <c r="L4420" s="12"/>
    </row>
    <row r="4421" spans="1:12" x14ac:dyDescent="0.3">
      <c r="A4421">
        <v>4</v>
      </c>
      <c r="B4421">
        <v>26975</v>
      </c>
      <c r="C4421">
        <v>6</v>
      </c>
      <c r="D4421">
        <v>65000</v>
      </c>
      <c r="E4421" s="46">
        <v>45322</v>
      </c>
      <c r="F4421">
        <v>-770</v>
      </c>
      <c r="I4421" t="str">
        <f>INDEX(LedgerMapping[[#All],[Level 3]],MATCH(Actuals[[#This Row],[Sub Ledger]],LedgerMapping[[#All],[Sub Ledger]],0))</f>
        <v>Administration</v>
      </c>
      <c r="J4421" s="22">
        <f>YEAR(Actuals[[#This Row],[Date]])</f>
        <v>2024</v>
      </c>
      <c r="K4421" s="22">
        <f>MONTH(Actuals[[#This Row],[Date]])</f>
        <v>1</v>
      </c>
      <c r="L4421" s="12"/>
    </row>
    <row r="4422" spans="1:12" x14ac:dyDescent="0.3">
      <c r="A4422">
        <v>4</v>
      </c>
      <c r="B4422">
        <v>28125</v>
      </c>
      <c r="C4422">
        <v>6</v>
      </c>
      <c r="D4422">
        <v>65000</v>
      </c>
      <c r="E4422" s="46">
        <v>45354</v>
      </c>
      <c r="F4422">
        <v>-636</v>
      </c>
      <c r="I4422" t="str">
        <f>INDEX(LedgerMapping[[#All],[Level 3]],MATCH(Actuals[[#This Row],[Sub Ledger]],LedgerMapping[[#All],[Sub Ledger]],0))</f>
        <v>Administration</v>
      </c>
      <c r="J4422" s="22">
        <f>YEAR(Actuals[[#This Row],[Date]])</f>
        <v>2024</v>
      </c>
      <c r="K4422" s="22">
        <f>MONTH(Actuals[[#This Row],[Date]])</f>
        <v>3</v>
      </c>
      <c r="L4422" s="12"/>
    </row>
    <row r="4423" spans="1:12" x14ac:dyDescent="0.3">
      <c r="A4423">
        <v>4</v>
      </c>
      <c r="B4423">
        <v>29279</v>
      </c>
      <c r="C4423">
        <v>6</v>
      </c>
      <c r="D4423">
        <v>65000</v>
      </c>
      <c r="E4423" s="46">
        <v>45384</v>
      </c>
      <c r="F4423">
        <v>-781</v>
      </c>
      <c r="I4423" t="str">
        <f>INDEX(LedgerMapping[[#All],[Level 3]],MATCH(Actuals[[#This Row],[Sub Ledger]],LedgerMapping[[#All],[Sub Ledger]],0))</f>
        <v>Administration</v>
      </c>
      <c r="J4423" s="22">
        <f>YEAR(Actuals[[#This Row],[Date]])</f>
        <v>2024</v>
      </c>
      <c r="K4423" s="22">
        <f>MONTH(Actuals[[#This Row],[Date]])</f>
        <v>4</v>
      </c>
      <c r="L4423" s="12"/>
    </row>
    <row r="4424" spans="1:12" x14ac:dyDescent="0.3">
      <c r="A4424">
        <v>4</v>
      </c>
      <c r="B4424">
        <v>30405</v>
      </c>
      <c r="C4424">
        <v>6</v>
      </c>
      <c r="D4424">
        <v>65000</v>
      </c>
      <c r="E4424" s="46">
        <v>45415</v>
      </c>
      <c r="F4424">
        <v>-962</v>
      </c>
      <c r="I4424" t="str">
        <f>INDEX(LedgerMapping[[#All],[Level 3]],MATCH(Actuals[[#This Row],[Sub Ledger]],LedgerMapping[[#All],[Sub Ledger]],0))</f>
        <v>Administration</v>
      </c>
      <c r="J4424" s="22">
        <f>YEAR(Actuals[[#This Row],[Date]])</f>
        <v>2024</v>
      </c>
      <c r="K4424" s="22">
        <f>MONTH(Actuals[[#This Row],[Date]])</f>
        <v>5</v>
      </c>
      <c r="L4424" s="12"/>
    </row>
    <row r="4425" spans="1:12" x14ac:dyDescent="0.3">
      <c r="A4425">
        <v>4</v>
      </c>
      <c r="B4425">
        <v>31531</v>
      </c>
      <c r="C4425">
        <v>6</v>
      </c>
      <c r="D4425">
        <v>65000</v>
      </c>
      <c r="E4425" s="46">
        <v>45445</v>
      </c>
      <c r="F4425">
        <v>-583</v>
      </c>
      <c r="I4425" t="str">
        <f>INDEX(LedgerMapping[[#All],[Level 3]],MATCH(Actuals[[#This Row],[Sub Ledger]],LedgerMapping[[#All],[Sub Ledger]],0))</f>
        <v>Administration</v>
      </c>
      <c r="J4425" s="22">
        <f>YEAR(Actuals[[#This Row],[Date]])</f>
        <v>2024</v>
      </c>
      <c r="K4425" s="22">
        <f>MONTH(Actuals[[#This Row],[Date]])</f>
        <v>6</v>
      </c>
      <c r="L4425" s="12"/>
    </row>
    <row r="4426" spans="1:12" x14ac:dyDescent="0.3">
      <c r="A4426">
        <v>4</v>
      </c>
      <c r="B4426">
        <v>32655</v>
      </c>
      <c r="C4426">
        <v>6</v>
      </c>
      <c r="D4426">
        <v>65000</v>
      </c>
      <c r="E4426" s="46">
        <v>45476</v>
      </c>
      <c r="F4426">
        <v>-708</v>
      </c>
      <c r="I4426" t="str">
        <f>INDEX(LedgerMapping[[#All],[Level 3]],MATCH(Actuals[[#This Row],[Sub Ledger]],LedgerMapping[[#All],[Sub Ledger]],0))</f>
        <v>Administration</v>
      </c>
      <c r="J4426" s="22">
        <f>YEAR(Actuals[[#This Row],[Date]])</f>
        <v>2024</v>
      </c>
      <c r="K4426" s="22">
        <f>MONTH(Actuals[[#This Row],[Date]])</f>
        <v>7</v>
      </c>
      <c r="L4426" s="12"/>
    </row>
    <row r="4427" spans="1:12" x14ac:dyDescent="0.3">
      <c r="A4427">
        <v>4</v>
      </c>
      <c r="B4427">
        <v>33780</v>
      </c>
      <c r="C4427">
        <v>6</v>
      </c>
      <c r="D4427">
        <v>65000</v>
      </c>
      <c r="E4427" s="46">
        <v>45507</v>
      </c>
      <c r="F4427">
        <v>-1056</v>
      </c>
      <c r="I4427" t="str">
        <f>INDEX(LedgerMapping[[#All],[Level 3]],MATCH(Actuals[[#This Row],[Sub Ledger]],LedgerMapping[[#All],[Sub Ledger]],0))</f>
        <v>Administration</v>
      </c>
      <c r="J4427" s="22">
        <f>YEAR(Actuals[[#This Row],[Date]])</f>
        <v>2024</v>
      </c>
      <c r="K4427" s="22">
        <f>MONTH(Actuals[[#This Row],[Date]])</f>
        <v>8</v>
      </c>
      <c r="L4427" s="12"/>
    </row>
    <row r="4428" spans="1:12" x14ac:dyDescent="0.3">
      <c r="A4428">
        <v>4</v>
      </c>
      <c r="B4428">
        <v>34930</v>
      </c>
      <c r="C4428">
        <v>6</v>
      </c>
      <c r="D4428">
        <v>65000</v>
      </c>
      <c r="E4428" s="46">
        <v>45536</v>
      </c>
      <c r="F4428">
        <v>-923</v>
      </c>
      <c r="I4428" t="str">
        <f>INDEX(LedgerMapping[[#All],[Level 3]],MATCH(Actuals[[#This Row],[Sub Ledger]],LedgerMapping[[#All],[Sub Ledger]],0))</f>
        <v>Administration</v>
      </c>
      <c r="J4428" s="22">
        <f>YEAR(Actuals[[#This Row],[Date]])</f>
        <v>2024</v>
      </c>
      <c r="K4428" s="22">
        <f>MONTH(Actuals[[#This Row],[Date]])</f>
        <v>9</v>
      </c>
      <c r="L4428" s="12"/>
    </row>
    <row r="4429" spans="1:12" x14ac:dyDescent="0.3">
      <c r="A4429">
        <v>4</v>
      </c>
      <c r="B4429">
        <v>36080</v>
      </c>
      <c r="C4429">
        <v>6</v>
      </c>
      <c r="D4429">
        <v>65000</v>
      </c>
      <c r="E4429" s="46">
        <v>45567</v>
      </c>
      <c r="F4429">
        <v>-1053</v>
      </c>
      <c r="I4429" t="str">
        <f>INDEX(LedgerMapping[[#All],[Level 3]],MATCH(Actuals[[#This Row],[Sub Ledger]],LedgerMapping[[#All],[Sub Ledger]],0))</f>
        <v>Administration</v>
      </c>
      <c r="J4429" s="22">
        <f>YEAR(Actuals[[#This Row],[Date]])</f>
        <v>2024</v>
      </c>
      <c r="K4429" s="22">
        <f>MONTH(Actuals[[#This Row],[Date]])</f>
        <v>10</v>
      </c>
      <c r="L4429" s="12"/>
    </row>
    <row r="4430" spans="1:12" x14ac:dyDescent="0.3">
      <c r="A4430">
        <v>4</v>
      </c>
      <c r="B4430">
        <v>37230</v>
      </c>
      <c r="C4430">
        <v>6</v>
      </c>
      <c r="D4430">
        <v>65000</v>
      </c>
      <c r="E4430" s="46">
        <v>45597</v>
      </c>
      <c r="F4430">
        <v>-1020</v>
      </c>
      <c r="I4430" t="str">
        <f>INDEX(LedgerMapping[[#All],[Level 3]],MATCH(Actuals[[#This Row],[Sub Ledger]],LedgerMapping[[#All],[Sub Ledger]],0))</f>
        <v>Administration</v>
      </c>
      <c r="J4430" s="22">
        <f>YEAR(Actuals[[#This Row],[Date]])</f>
        <v>2024</v>
      </c>
      <c r="K4430" s="22">
        <f>MONTH(Actuals[[#This Row],[Date]])</f>
        <v>11</v>
      </c>
      <c r="L4430" s="12"/>
    </row>
    <row r="4431" spans="1:12" x14ac:dyDescent="0.3">
      <c r="A4431">
        <v>4</v>
      </c>
      <c r="B4431">
        <v>38380</v>
      </c>
      <c r="C4431">
        <v>6</v>
      </c>
      <c r="D4431">
        <v>65000</v>
      </c>
      <c r="E4431" s="46">
        <v>45628</v>
      </c>
      <c r="F4431">
        <v>-759</v>
      </c>
      <c r="I4431" t="str">
        <f>INDEX(LedgerMapping[[#All],[Level 3]],MATCH(Actuals[[#This Row],[Sub Ledger]],LedgerMapping[[#All],[Sub Ledger]],0))</f>
        <v>Administration</v>
      </c>
      <c r="J4431" s="22">
        <f>YEAR(Actuals[[#This Row],[Date]])</f>
        <v>2024</v>
      </c>
      <c r="K4431" s="22">
        <f>MONTH(Actuals[[#This Row],[Date]])</f>
        <v>12</v>
      </c>
      <c r="L4431" s="12"/>
    </row>
    <row r="4432" spans="1:12" x14ac:dyDescent="0.3">
      <c r="A4432">
        <v>4</v>
      </c>
      <c r="B4432">
        <v>256</v>
      </c>
      <c r="C4432">
        <v>6</v>
      </c>
      <c r="D4432">
        <v>66000</v>
      </c>
      <c r="E4432" s="46">
        <v>44562</v>
      </c>
      <c r="F4432">
        <v>-343</v>
      </c>
      <c r="I4432" t="str">
        <f>INDEX(LedgerMapping[[#All],[Level 3]],MATCH(Actuals[[#This Row],[Sub Ledger]],LedgerMapping[[#All],[Sub Ledger]],0))</f>
        <v>Administration</v>
      </c>
      <c r="J4432" s="22">
        <f>YEAR(Actuals[[#This Row],[Date]])</f>
        <v>2022</v>
      </c>
      <c r="K4432" s="22">
        <f>MONTH(Actuals[[#This Row],[Date]])</f>
        <v>1</v>
      </c>
      <c r="L4432" s="12"/>
    </row>
    <row r="4433" spans="1:12" x14ac:dyDescent="0.3">
      <c r="A4433">
        <v>4</v>
      </c>
      <c r="B4433">
        <v>1382</v>
      </c>
      <c r="C4433">
        <v>6</v>
      </c>
      <c r="D4433">
        <v>66000</v>
      </c>
      <c r="E4433" s="46">
        <v>44593</v>
      </c>
      <c r="F4433">
        <v>-491</v>
      </c>
      <c r="I4433" t="str">
        <f>INDEX(LedgerMapping[[#All],[Level 3]],MATCH(Actuals[[#This Row],[Sub Ledger]],LedgerMapping[[#All],[Sub Ledger]],0))</f>
        <v>Administration</v>
      </c>
      <c r="J4433" s="22">
        <f>YEAR(Actuals[[#This Row],[Date]])</f>
        <v>2022</v>
      </c>
      <c r="K4433" s="22">
        <f>MONTH(Actuals[[#This Row],[Date]])</f>
        <v>2</v>
      </c>
      <c r="L4433" s="12"/>
    </row>
    <row r="4434" spans="1:12" x14ac:dyDescent="0.3">
      <c r="A4434">
        <v>4</v>
      </c>
      <c r="B4434">
        <v>2504</v>
      </c>
      <c r="C4434">
        <v>6</v>
      </c>
      <c r="D4434">
        <v>66000</v>
      </c>
      <c r="E4434" s="46">
        <v>44624</v>
      </c>
      <c r="F4434">
        <v>-305</v>
      </c>
      <c r="I4434" t="str">
        <f>INDEX(LedgerMapping[[#All],[Level 3]],MATCH(Actuals[[#This Row],[Sub Ledger]],LedgerMapping[[#All],[Sub Ledger]],0))</f>
        <v>Administration</v>
      </c>
      <c r="J4434" s="22">
        <f>YEAR(Actuals[[#This Row],[Date]])</f>
        <v>2022</v>
      </c>
      <c r="K4434" s="22">
        <f>MONTH(Actuals[[#This Row],[Date]])</f>
        <v>3</v>
      </c>
      <c r="L4434" s="12"/>
    </row>
    <row r="4435" spans="1:12" x14ac:dyDescent="0.3">
      <c r="A4435">
        <v>4</v>
      </c>
      <c r="B4435">
        <v>3626</v>
      </c>
      <c r="C4435">
        <v>6</v>
      </c>
      <c r="D4435">
        <v>66000</v>
      </c>
      <c r="E4435" s="46">
        <v>44654</v>
      </c>
      <c r="F4435">
        <v>-369</v>
      </c>
      <c r="I4435" t="str">
        <f>INDEX(LedgerMapping[[#All],[Level 3]],MATCH(Actuals[[#This Row],[Sub Ledger]],LedgerMapping[[#All],[Sub Ledger]],0))</f>
        <v>Administration</v>
      </c>
      <c r="J4435" s="22">
        <f>YEAR(Actuals[[#This Row],[Date]])</f>
        <v>2022</v>
      </c>
      <c r="K4435" s="22">
        <f>MONTH(Actuals[[#This Row],[Date]])</f>
        <v>4</v>
      </c>
      <c r="L4435" s="12"/>
    </row>
    <row r="4436" spans="1:12" x14ac:dyDescent="0.3">
      <c r="A4436">
        <v>4</v>
      </c>
      <c r="B4436">
        <v>4746</v>
      </c>
      <c r="C4436">
        <v>6</v>
      </c>
      <c r="D4436">
        <v>66000</v>
      </c>
      <c r="E4436" s="46">
        <v>44685</v>
      </c>
      <c r="F4436">
        <v>-327</v>
      </c>
      <c r="I4436" t="str">
        <f>INDEX(LedgerMapping[[#All],[Level 3]],MATCH(Actuals[[#This Row],[Sub Ledger]],LedgerMapping[[#All],[Sub Ledger]],0))</f>
        <v>Administration</v>
      </c>
      <c r="J4436" s="22">
        <f>YEAR(Actuals[[#This Row],[Date]])</f>
        <v>2022</v>
      </c>
      <c r="K4436" s="22">
        <f>MONTH(Actuals[[#This Row],[Date]])</f>
        <v>5</v>
      </c>
      <c r="L4436" s="12"/>
    </row>
    <row r="4437" spans="1:12" x14ac:dyDescent="0.3">
      <c r="A4437">
        <v>4</v>
      </c>
      <c r="B4437">
        <v>5869</v>
      </c>
      <c r="C4437">
        <v>6</v>
      </c>
      <c r="D4437">
        <v>66000</v>
      </c>
      <c r="E4437" s="46">
        <v>44715</v>
      </c>
      <c r="F4437">
        <v>-338</v>
      </c>
      <c r="I4437" t="str">
        <f>INDEX(LedgerMapping[[#All],[Level 3]],MATCH(Actuals[[#This Row],[Sub Ledger]],LedgerMapping[[#All],[Sub Ledger]],0))</f>
        <v>Administration</v>
      </c>
      <c r="J4437" s="22">
        <f>YEAR(Actuals[[#This Row],[Date]])</f>
        <v>2022</v>
      </c>
      <c r="K4437" s="22">
        <f>MONTH(Actuals[[#This Row],[Date]])</f>
        <v>6</v>
      </c>
      <c r="L4437" s="12"/>
    </row>
    <row r="4438" spans="1:12" x14ac:dyDescent="0.3">
      <c r="A4438">
        <v>4</v>
      </c>
      <c r="B4438">
        <v>6994</v>
      </c>
      <c r="C4438">
        <v>6</v>
      </c>
      <c r="D4438">
        <v>66000</v>
      </c>
      <c r="E4438" s="46">
        <v>44746</v>
      </c>
      <c r="F4438">
        <v>-560</v>
      </c>
      <c r="I4438" t="str">
        <f>INDEX(LedgerMapping[[#All],[Level 3]],MATCH(Actuals[[#This Row],[Sub Ledger]],LedgerMapping[[#All],[Sub Ledger]],0))</f>
        <v>Administration</v>
      </c>
      <c r="J4438" s="22">
        <f>YEAR(Actuals[[#This Row],[Date]])</f>
        <v>2022</v>
      </c>
      <c r="K4438" s="22">
        <f>MONTH(Actuals[[#This Row],[Date]])</f>
        <v>7</v>
      </c>
      <c r="L4438" s="12"/>
    </row>
    <row r="4439" spans="1:12" x14ac:dyDescent="0.3">
      <c r="A4439">
        <v>4</v>
      </c>
      <c r="B4439">
        <v>8113</v>
      </c>
      <c r="C4439">
        <v>6</v>
      </c>
      <c r="D4439">
        <v>66000</v>
      </c>
      <c r="E4439" s="46">
        <v>44777</v>
      </c>
      <c r="F4439">
        <v>-426</v>
      </c>
      <c r="I4439" t="str">
        <f>INDEX(LedgerMapping[[#All],[Level 3]],MATCH(Actuals[[#This Row],[Sub Ledger]],LedgerMapping[[#All],[Sub Ledger]],0))</f>
        <v>Administration</v>
      </c>
      <c r="J4439" s="22">
        <f>YEAR(Actuals[[#This Row],[Date]])</f>
        <v>2022</v>
      </c>
      <c r="K4439" s="22">
        <f>MONTH(Actuals[[#This Row],[Date]])</f>
        <v>8</v>
      </c>
      <c r="L4439" s="12"/>
    </row>
    <row r="4440" spans="1:12" x14ac:dyDescent="0.3">
      <c r="A4440">
        <v>4</v>
      </c>
      <c r="B4440">
        <v>9236</v>
      </c>
      <c r="C4440">
        <v>6</v>
      </c>
      <c r="D4440">
        <v>66000</v>
      </c>
      <c r="E4440" s="46">
        <v>44805</v>
      </c>
      <c r="F4440">
        <v>-582</v>
      </c>
      <c r="I4440" t="str">
        <f>INDEX(LedgerMapping[[#All],[Level 3]],MATCH(Actuals[[#This Row],[Sub Ledger]],LedgerMapping[[#All],[Sub Ledger]],0))</f>
        <v>Administration</v>
      </c>
      <c r="J4440" s="22">
        <f>YEAR(Actuals[[#This Row],[Date]])</f>
        <v>2022</v>
      </c>
      <c r="K4440" s="22">
        <f>MONTH(Actuals[[#This Row],[Date]])</f>
        <v>9</v>
      </c>
      <c r="L4440" s="12"/>
    </row>
    <row r="4441" spans="1:12" x14ac:dyDescent="0.3">
      <c r="A4441">
        <v>4</v>
      </c>
      <c r="B4441">
        <v>10351</v>
      </c>
      <c r="C4441">
        <v>6</v>
      </c>
      <c r="D4441">
        <v>66000</v>
      </c>
      <c r="E4441" s="46">
        <v>44836</v>
      </c>
      <c r="F4441">
        <v>-316</v>
      </c>
      <c r="I4441" t="str">
        <f>INDEX(LedgerMapping[[#All],[Level 3]],MATCH(Actuals[[#This Row],[Sub Ledger]],LedgerMapping[[#All],[Sub Ledger]],0))</f>
        <v>Administration</v>
      </c>
      <c r="J4441" s="22">
        <f>YEAR(Actuals[[#This Row],[Date]])</f>
        <v>2022</v>
      </c>
      <c r="K4441" s="22">
        <f>MONTH(Actuals[[#This Row],[Date]])</f>
        <v>10</v>
      </c>
      <c r="L4441" s="12"/>
    </row>
    <row r="4442" spans="1:12" x14ac:dyDescent="0.3">
      <c r="A4442">
        <v>4</v>
      </c>
      <c r="B4442">
        <v>11472</v>
      </c>
      <c r="C4442">
        <v>6</v>
      </c>
      <c r="D4442">
        <v>66000</v>
      </c>
      <c r="E4442" s="46">
        <v>44866</v>
      </c>
      <c r="F4442">
        <v>-546</v>
      </c>
      <c r="I4442" t="str">
        <f>INDEX(LedgerMapping[[#All],[Level 3]],MATCH(Actuals[[#This Row],[Sub Ledger]],LedgerMapping[[#All],[Sub Ledger]],0))</f>
        <v>Administration</v>
      </c>
      <c r="J4442" s="22">
        <f>YEAR(Actuals[[#This Row],[Date]])</f>
        <v>2022</v>
      </c>
      <c r="K4442" s="22">
        <f>MONTH(Actuals[[#This Row],[Date]])</f>
        <v>11</v>
      </c>
      <c r="L4442" s="12"/>
    </row>
    <row r="4443" spans="1:12" x14ac:dyDescent="0.3">
      <c r="A4443">
        <v>4</v>
      </c>
      <c r="B4443">
        <v>12599</v>
      </c>
      <c r="C4443">
        <v>6</v>
      </c>
      <c r="D4443">
        <v>66000</v>
      </c>
      <c r="E4443" s="46">
        <v>44897</v>
      </c>
      <c r="F4443">
        <v>-524</v>
      </c>
      <c r="I4443" t="str">
        <f>INDEX(LedgerMapping[[#All],[Level 3]],MATCH(Actuals[[#This Row],[Sub Ledger]],LedgerMapping[[#All],[Sub Ledger]],0))</f>
        <v>Administration</v>
      </c>
      <c r="J4443" s="22">
        <f>YEAR(Actuals[[#This Row],[Date]])</f>
        <v>2022</v>
      </c>
      <c r="K4443" s="22">
        <f>MONTH(Actuals[[#This Row],[Date]])</f>
        <v>12</v>
      </c>
      <c r="L4443" s="12"/>
    </row>
    <row r="4444" spans="1:12" x14ac:dyDescent="0.3">
      <c r="A4444">
        <v>4</v>
      </c>
      <c r="B4444">
        <v>13650</v>
      </c>
      <c r="C4444">
        <v>6</v>
      </c>
      <c r="D4444">
        <v>66000</v>
      </c>
      <c r="E4444" s="46">
        <v>44927</v>
      </c>
      <c r="F4444">
        <v>-443</v>
      </c>
      <c r="I4444" t="str">
        <f>INDEX(LedgerMapping[[#All],[Level 3]],MATCH(Actuals[[#This Row],[Sub Ledger]],LedgerMapping[[#All],[Sub Ledger]],0))</f>
        <v>Administration</v>
      </c>
      <c r="J4444" s="22">
        <f>YEAR(Actuals[[#This Row],[Date]])</f>
        <v>2023</v>
      </c>
      <c r="K4444" s="22">
        <f>MONTH(Actuals[[#This Row],[Date]])</f>
        <v>1</v>
      </c>
      <c r="L4444" s="12"/>
    </row>
    <row r="4445" spans="1:12" x14ac:dyDescent="0.3">
      <c r="A4445">
        <v>4</v>
      </c>
      <c r="B4445">
        <v>14662</v>
      </c>
      <c r="C4445">
        <v>6</v>
      </c>
      <c r="D4445">
        <v>66000</v>
      </c>
      <c r="E4445" s="46">
        <v>44958</v>
      </c>
      <c r="F4445">
        <v>-319</v>
      </c>
      <c r="I4445" t="str">
        <f>INDEX(LedgerMapping[[#All],[Level 3]],MATCH(Actuals[[#This Row],[Sub Ledger]],LedgerMapping[[#All],[Sub Ledger]],0))</f>
        <v>Administration</v>
      </c>
      <c r="J4445" s="22">
        <f>YEAR(Actuals[[#This Row],[Date]])</f>
        <v>2023</v>
      </c>
      <c r="K4445" s="22">
        <f>MONTH(Actuals[[#This Row],[Date]])</f>
        <v>2</v>
      </c>
      <c r="L4445" s="12"/>
    </row>
    <row r="4446" spans="1:12" x14ac:dyDescent="0.3">
      <c r="A4446">
        <v>4</v>
      </c>
      <c r="B4446">
        <v>15642</v>
      </c>
      <c r="C4446">
        <v>6</v>
      </c>
      <c r="D4446">
        <v>66000</v>
      </c>
      <c r="E4446" s="46">
        <v>44988</v>
      </c>
      <c r="F4446">
        <v>-479</v>
      </c>
      <c r="I4446" t="str">
        <f>INDEX(LedgerMapping[[#All],[Level 3]],MATCH(Actuals[[#This Row],[Sub Ledger]],LedgerMapping[[#All],[Sub Ledger]],0))</f>
        <v>Administration</v>
      </c>
      <c r="J4446" s="22">
        <f>YEAR(Actuals[[#This Row],[Date]])</f>
        <v>2023</v>
      </c>
      <c r="K4446" s="22">
        <f>MONTH(Actuals[[#This Row],[Date]])</f>
        <v>3</v>
      </c>
      <c r="L4446" s="12"/>
    </row>
    <row r="4447" spans="1:12" x14ac:dyDescent="0.3">
      <c r="A4447">
        <v>4</v>
      </c>
      <c r="B4447">
        <v>16674</v>
      </c>
      <c r="C4447">
        <v>6</v>
      </c>
      <c r="D4447">
        <v>66000</v>
      </c>
      <c r="E4447" s="46">
        <v>45018</v>
      </c>
      <c r="F4447">
        <v>-266</v>
      </c>
      <c r="I4447" t="str">
        <f>INDEX(LedgerMapping[[#All],[Level 3]],MATCH(Actuals[[#This Row],[Sub Ledger]],LedgerMapping[[#All],[Sub Ledger]],0))</f>
        <v>Administration</v>
      </c>
      <c r="J4447" s="22">
        <f>YEAR(Actuals[[#This Row],[Date]])</f>
        <v>2023</v>
      </c>
      <c r="K4447" s="22">
        <f>MONTH(Actuals[[#This Row],[Date]])</f>
        <v>4</v>
      </c>
      <c r="L4447" s="12"/>
    </row>
    <row r="4448" spans="1:12" x14ac:dyDescent="0.3">
      <c r="A4448">
        <v>4</v>
      </c>
      <c r="B4448">
        <v>17705</v>
      </c>
      <c r="C4448">
        <v>6</v>
      </c>
      <c r="D4448">
        <v>66000</v>
      </c>
      <c r="E4448" s="46">
        <v>45049</v>
      </c>
      <c r="F4448">
        <v>-431</v>
      </c>
      <c r="I4448" t="str">
        <f>INDEX(LedgerMapping[[#All],[Level 3]],MATCH(Actuals[[#This Row],[Sub Ledger]],LedgerMapping[[#All],[Sub Ledger]],0))</f>
        <v>Administration</v>
      </c>
      <c r="J4448" s="22">
        <f>YEAR(Actuals[[#This Row],[Date]])</f>
        <v>2023</v>
      </c>
      <c r="K4448" s="22">
        <f>MONTH(Actuals[[#This Row],[Date]])</f>
        <v>5</v>
      </c>
      <c r="L4448" s="12"/>
    </row>
    <row r="4449" spans="1:12" x14ac:dyDescent="0.3">
      <c r="A4449">
        <v>4</v>
      </c>
      <c r="B4449">
        <v>18709</v>
      </c>
      <c r="C4449">
        <v>6</v>
      </c>
      <c r="D4449">
        <v>66000</v>
      </c>
      <c r="E4449" s="46">
        <v>45079</v>
      </c>
      <c r="F4449">
        <v>-346</v>
      </c>
      <c r="I4449" t="str">
        <f>INDEX(LedgerMapping[[#All],[Level 3]],MATCH(Actuals[[#This Row],[Sub Ledger]],LedgerMapping[[#All],[Sub Ledger]],0))</f>
        <v>Administration</v>
      </c>
      <c r="J4449" s="22">
        <f>YEAR(Actuals[[#This Row],[Date]])</f>
        <v>2023</v>
      </c>
      <c r="K4449" s="22">
        <f>MONTH(Actuals[[#This Row],[Date]])</f>
        <v>6</v>
      </c>
      <c r="L4449" s="12"/>
    </row>
    <row r="4450" spans="1:12" x14ac:dyDescent="0.3">
      <c r="A4450">
        <v>4</v>
      </c>
      <c r="B4450">
        <v>19737</v>
      </c>
      <c r="C4450">
        <v>6</v>
      </c>
      <c r="D4450">
        <v>66000</v>
      </c>
      <c r="E4450" s="46">
        <v>45110</v>
      </c>
      <c r="F4450">
        <v>-312</v>
      </c>
      <c r="I4450" t="str">
        <f>INDEX(LedgerMapping[[#All],[Level 3]],MATCH(Actuals[[#This Row],[Sub Ledger]],LedgerMapping[[#All],[Sub Ledger]],0))</f>
        <v>Administration</v>
      </c>
      <c r="J4450" s="22">
        <f>YEAR(Actuals[[#This Row],[Date]])</f>
        <v>2023</v>
      </c>
      <c r="K4450" s="22">
        <f>MONTH(Actuals[[#This Row],[Date]])</f>
        <v>7</v>
      </c>
      <c r="L4450" s="12"/>
    </row>
    <row r="4451" spans="1:12" x14ac:dyDescent="0.3">
      <c r="A4451">
        <v>4</v>
      </c>
      <c r="B4451">
        <v>20768</v>
      </c>
      <c r="C4451">
        <v>6</v>
      </c>
      <c r="D4451">
        <v>66000</v>
      </c>
      <c r="E4451" s="46">
        <v>45141</v>
      </c>
      <c r="F4451">
        <v>-319</v>
      </c>
      <c r="I4451" t="str">
        <f>INDEX(LedgerMapping[[#All],[Level 3]],MATCH(Actuals[[#This Row],[Sub Ledger]],LedgerMapping[[#All],[Sub Ledger]],0))</f>
        <v>Administration</v>
      </c>
      <c r="J4451" s="22">
        <f>YEAR(Actuals[[#This Row],[Date]])</f>
        <v>2023</v>
      </c>
      <c r="K4451" s="22">
        <f>MONTH(Actuals[[#This Row],[Date]])</f>
        <v>8</v>
      </c>
      <c r="L4451" s="12"/>
    </row>
    <row r="4452" spans="1:12" x14ac:dyDescent="0.3">
      <c r="A4452">
        <v>4</v>
      </c>
      <c r="B4452">
        <v>21769</v>
      </c>
      <c r="C4452">
        <v>6</v>
      </c>
      <c r="D4452">
        <v>66000</v>
      </c>
      <c r="E4452" s="46">
        <v>45169</v>
      </c>
      <c r="F4452">
        <v>-383</v>
      </c>
      <c r="I4452" t="str">
        <f>INDEX(LedgerMapping[[#All],[Level 3]],MATCH(Actuals[[#This Row],[Sub Ledger]],LedgerMapping[[#All],[Sub Ledger]],0))</f>
        <v>Administration</v>
      </c>
      <c r="J4452" s="22">
        <f>YEAR(Actuals[[#This Row],[Date]])</f>
        <v>2023</v>
      </c>
      <c r="K4452" s="22">
        <f>MONTH(Actuals[[#This Row],[Date]])</f>
        <v>8</v>
      </c>
      <c r="L4452" s="12"/>
    </row>
    <row r="4453" spans="1:12" x14ac:dyDescent="0.3">
      <c r="A4453">
        <v>4</v>
      </c>
      <c r="B4453">
        <v>22746</v>
      </c>
      <c r="C4453">
        <v>6</v>
      </c>
      <c r="D4453">
        <v>66000</v>
      </c>
      <c r="E4453" s="46">
        <v>45200</v>
      </c>
      <c r="F4453">
        <v>-261</v>
      </c>
      <c r="I4453" t="str">
        <f>INDEX(LedgerMapping[[#All],[Level 3]],MATCH(Actuals[[#This Row],[Sub Ledger]],LedgerMapping[[#All],[Sub Ledger]],0))</f>
        <v>Administration</v>
      </c>
      <c r="J4453" s="22">
        <f>YEAR(Actuals[[#This Row],[Date]])</f>
        <v>2023</v>
      </c>
      <c r="K4453" s="22">
        <f>MONTH(Actuals[[#This Row],[Date]])</f>
        <v>10</v>
      </c>
      <c r="L4453" s="12"/>
    </row>
    <row r="4454" spans="1:12" x14ac:dyDescent="0.3">
      <c r="A4454">
        <v>4</v>
      </c>
      <c r="B4454">
        <v>23750</v>
      </c>
      <c r="C4454">
        <v>6</v>
      </c>
      <c r="D4454">
        <v>66000</v>
      </c>
      <c r="E4454" s="46">
        <v>45230</v>
      </c>
      <c r="F4454">
        <v>-331</v>
      </c>
      <c r="I4454" t="str">
        <f>INDEX(LedgerMapping[[#All],[Level 3]],MATCH(Actuals[[#This Row],[Sub Ledger]],LedgerMapping[[#All],[Sub Ledger]],0))</f>
        <v>Administration</v>
      </c>
      <c r="J4454" s="22">
        <f>YEAR(Actuals[[#This Row],[Date]])</f>
        <v>2023</v>
      </c>
      <c r="K4454" s="22">
        <f>MONTH(Actuals[[#This Row],[Date]])</f>
        <v>10</v>
      </c>
      <c r="L4454" s="12"/>
    </row>
    <row r="4455" spans="1:12" x14ac:dyDescent="0.3">
      <c r="A4455">
        <v>4</v>
      </c>
      <c r="B4455">
        <v>24779</v>
      </c>
      <c r="C4455">
        <v>6</v>
      </c>
      <c r="D4455">
        <v>66000</v>
      </c>
      <c r="E4455" s="46">
        <v>45261</v>
      </c>
      <c r="F4455">
        <v>-322</v>
      </c>
      <c r="I4455" t="str">
        <f>INDEX(LedgerMapping[[#All],[Level 3]],MATCH(Actuals[[#This Row],[Sub Ledger]],LedgerMapping[[#All],[Sub Ledger]],0))</f>
        <v>Administration</v>
      </c>
      <c r="J4455" s="22">
        <f>YEAR(Actuals[[#This Row],[Date]])</f>
        <v>2023</v>
      </c>
      <c r="K4455" s="22">
        <f>MONTH(Actuals[[#This Row],[Date]])</f>
        <v>12</v>
      </c>
      <c r="L4455" s="12"/>
    </row>
    <row r="4456" spans="1:12" x14ac:dyDescent="0.3">
      <c r="A4456">
        <v>4</v>
      </c>
      <c r="B4456">
        <v>25841</v>
      </c>
      <c r="C4456">
        <v>6</v>
      </c>
      <c r="D4456">
        <v>66000</v>
      </c>
      <c r="E4456" s="46">
        <v>45291</v>
      </c>
      <c r="F4456">
        <v>-384</v>
      </c>
      <c r="I4456" t="str">
        <f>INDEX(LedgerMapping[[#All],[Level 3]],MATCH(Actuals[[#This Row],[Sub Ledger]],LedgerMapping[[#All],[Sub Ledger]],0))</f>
        <v>Administration</v>
      </c>
      <c r="J4456" s="22">
        <f>YEAR(Actuals[[#This Row],[Date]])</f>
        <v>2023</v>
      </c>
      <c r="K4456" s="22">
        <f>MONTH(Actuals[[#This Row],[Date]])</f>
        <v>12</v>
      </c>
      <c r="L4456" s="12"/>
    </row>
    <row r="4457" spans="1:12" x14ac:dyDescent="0.3">
      <c r="A4457">
        <v>4</v>
      </c>
      <c r="B4457">
        <v>26976</v>
      </c>
      <c r="C4457">
        <v>6</v>
      </c>
      <c r="D4457">
        <v>66000</v>
      </c>
      <c r="E4457" s="46">
        <v>45322</v>
      </c>
      <c r="F4457">
        <v>-700</v>
      </c>
      <c r="I4457" t="str">
        <f>INDEX(LedgerMapping[[#All],[Level 3]],MATCH(Actuals[[#This Row],[Sub Ledger]],LedgerMapping[[#All],[Sub Ledger]],0))</f>
        <v>Administration</v>
      </c>
      <c r="J4457" s="22">
        <f>YEAR(Actuals[[#This Row],[Date]])</f>
        <v>2024</v>
      </c>
      <c r="K4457" s="22">
        <f>MONTH(Actuals[[#This Row],[Date]])</f>
        <v>1</v>
      </c>
      <c r="L4457" s="12"/>
    </row>
    <row r="4458" spans="1:12" x14ac:dyDescent="0.3">
      <c r="A4458">
        <v>4</v>
      </c>
      <c r="B4458">
        <v>28126</v>
      </c>
      <c r="C4458">
        <v>6</v>
      </c>
      <c r="D4458">
        <v>66000</v>
      </c>
      <c r="E4458" s="46">
        <v>45354</v>
      </c>
      <c r="F4458">
        <v>-578</v>
      </c>
      <c r="I4458" t="str">
        <f>INDEX(LedgerMapping[[#All],[Level 3]],MATCH(Actuals[[#This Row],[Sub Ledger]],LedgerMapping[[#All],[Sub Ledger]],0))</f>
        <v>Administration</v>
      </c>
      <c r="J4458" s="22">
        <f>YEAR(Actuals[[#This Row],[Date]])</f>
        <v>2024</v>
      </c>
      <c r="K4458" s="22">
        <f>MONTH(Actuals[[#This Row],[Date]])</f>
        <v>3</v>
      </c>
      <c r="L4458" s="12"/>
    </row>
    <row r="4459" spans="1:12" x14ac:dyDescent="0.3">
      <c r="A4459">
        <v>4</v>
      </c>
      <c r="B4459">
        <v>29280</v>
      </c>
      <c r="C4459">
        <v>6</v>
      </c>
      <c r="D4459">
        <v>66000</v>
      </c>
      <c r="E4459" s="46">
        <v>45384</v>
      </c>
      <c r="F4459">
        <v>-710</v>
      </c>
      <c r="I4459" t="str">
        <f>INDEX(LedgerMapping[[#All],[Level 3]],MATCH(Actuals[[#This Row],[Sub Ledger]],LedgerMapping[[#All],[Sub Ledger]],0))</f>
        <v>Administration</v>
      </c>
      <c r="J4459" s="22">
        <f>YEAR(Actuals[[#This Row],[Date]])</f>
        <v>2024</v>
      </c>
      <c r="K4459" s="22">
        <f>MONTH(Actuals[[#This Row],[Date]])</f>
        <v>4</v>
      </c>
      <c r="L4459" s="12"/>
    </row>
    <row r="4460" spans="1:12" x14ac:dyDescent="0.3">
      <c r="A4460">
        <v>4</v>
      </c>
      <c r="B4460">
        <v>30406</v>
      </c>
      <c r="C4460">
        <v>6</v>
      </c>
      <c r="D4460">
        <v>66000</v>
      </c>
      <c r="E4460" s="46">
        <v>45415</v>
      </c>
      <c r="F4460">
        <v>-875</v>
      </c>
      <c r="I4460" t="str">
        <f>INDEX(LedgerMapping[[#All],[Level 3]],MATCH(Actuals[[#This Row],[Sub Ledger]],LedgerMapping[[#All],[Sub Ledger]],0))</f>
        <v>Administration</v>
      </c>
      <c r="J4460" s="22">
        <f>YEAR(Actuals[[#This Row],[Date]])</f>
        <v>2024</v>
      </c>
      <c r="K4460" s="22">
        <f>MONTH(Actuals[[#This Row],[Date]])</f>
        <v>5</v>
      </c>
      <c r="L4460" s="12"/>
    </row>
    <row r="4461" spans="1:12" x14ac:dyDescent="0.3">
      <c r="A4461">
        <v>4</v>
      </c>
      <c r="B4461">
        <v>31532</v>
      </c>
      <c r="C4461">
        <v>6</v>
      </c>
      <c r="D4461">
        <v>66000</v>
      </c>
      <c r="E4461" s="46">
        <v>45445</v>
      </c>
      <c r="F4461">
        <v>-530</v>
      </c>
      <c r="I4461" t="str">
        <f>INDEX(LedgerMapping[[#All],[Level 3]],MATCH(Actuals[[#This Row],[Sub Ledger]],LedgerMapping[[#All],[Sub Ledger]],0))</f>
        <v>Administration</v>
      </c>
      <c r="J4461" s="22">
        <f>YEAR(Actuals[[#This Row],[Date]])</f>
        <v>2024</v>
      </c>
      <c r="K4461" s="22">
        <f>MONTH(Actuals[[#This Row],[Date]])</f>
        <v>6</v>
      </c>
      <c r="L4461" s="12"/>
    </row>
    <row r="4462" spans="1:12" x14ac:dyDescent="0.3">
      <c r="A4462">
        <v>4</v>
      </c>
      <c r="B4462">
        <v>32656</v>
      </c>
      <c r="C4462">
        <v>6</v>
      </c>
      <c r="D4462">
        <v>66000</v>
      </c>
      <c r="E4462" s="46">
        <v>45476</v>
      </c>
      <c r="F4462">
        <v>-644</v>
      </c>
      <c r="I4462" t="str">
        <f>INDEX(LedgerMapping[[#All],[Level 3]],MATCH(Actuals[[#This Row],[Sub Ledger]],LedgerMapping[[#All],[Sub Ledger]],0))</f>
        <v>Administration</v>
      </c>
      <c r="J4462" s="22">
        <f>YEAR(Actuals[[#This Row],[Date]])</f>
        <v>2024</v>
      </c>
      <c r="K4462" s="22">
        <f>MONTH(Actuals[[#This Row],[Date]])</f>
        <v>7</v>
      </c>
      <c r="L4462" s="12"/>
    </row>
    <row r="4463" spans="1:12" x14ac:dyDescent="0.3">
      <c r="A4463">
        <v>4</v>
      </c>
      <c r="B4463">
        <v>33781</v>
      </c>
      <c r="C4463">
        <v>6</v>
      </c>
      <c r="D4463">
        <v>66000</v>
      </c>
      <c r="E4463" s="46">
        <v>45507</v>
      </c>
      <c r="F4463">
        <v>-960</v>
      </c>
      <c r="I4463" t="str">
        <f>INDEX(LedgerMapping[[#All],[Level 3]],MATCH(Actuals[[#This Row],[Sub Ledger]],LedgerMapping[[#All],[Sub Ledger]],0))</f>
        <v>Administration</v>
      </c>
      <c r="J4463" s="22">
        <f>YEAR(Actuals[[#This Row],[Date]])</f>
        <v>2024</v>
      </c>
      <c r="K4463" s="22">
        <f>MONTH(Actuals[[#This Row],[Date]])</f>
        <v>8</v>
      </c>
      <c r="L4463" s="12"/>
    </row>
    <row r="4464" spans="1:12" x14ac:dyDescent="0.3">
      <c r="A4464">
        <v>4</v>
      </c>
      <c r="B4464">
        <v>34931</v>
      </c>
      <c r="C4464">
        <v>6</v>
      </c>
      <c r="D4464">
        <v>66000</v>
      </c>
      <c r="E4464" s="46">
        <v>45536</v>
      </c>
      <c r="F4464">
        <v>-839</v>
      </c>
      <c r="I4464" t="str">
        <f>INDEX(LedgerMapping[[#All],[Level 3]],MATCH(Actuals[[#This Row],[Sub Ledger]],LedgerMapping[[#All],[Sub Ledger]],0))</f>
        <v>Administration</v>
      </c>
      <c r="J4464" s="22">
        <f>YEAR(Actuals[[#This Row],[Date]])</f>
        <v>2024</v>
      </c>
      <c r="K4464" s="22">
        <f>MONTH(Actuals[[#This Row],[Date]])</f>
        <v>9</v>
      </c>
      <c r="L4464" s="12"/>
    </row>
    <row r="4465" spans="1:12" x14ac:dyDescent="0.3">
      <c r="A4465">
        <v>4</v>
      </c>
      <c r="B4465">
        <v>36081</v>
      </c>
      <c r="C4465">
        <v>6</v>
      </c>
      <c r="D4465">
        <v>66000</v>
      </c>
      <c r="E4465" s="46">
        <v>45567</v>
      </c>
      <c r="F4465">
        <v>-958</v>
      </c>
      <c r="I4465" t="str">
        <f>INDEX(LedgerMapping[[#All],[Level 3]],MATCH(Actuals[[#This Row],[Sub Ledger]],LedgerMapping[[#All],[Sub Ledger]],0))</f>
        <v>Administration</v>
      </c>
      <c r="J4465" s="22">
        <f>YEAR(Actuals[[#This Row],[Date]])</f>
        <v>2024</v>
      </c>
      <c r="K4465" s="22">
        <f>MONTH(Actuals[[#This Row],[Date]])</f>
        <v>10</v>
      </c>
      <c r="L4465" s="12"/>
    </row>
    <row r="4466" spans="1:12" x14ac:dyDescent="0.3">
      <c r="A4466">
        <v>4</v>
      </c>
      <c r="B4466">
        <v>38381</v>
      </c>
      <c r="C4466">
        <v>6</v>
      </c>
      <c r="D4466">
        <v>66000</v>
      </c>
      <c r="E4466" s="46">
        <v>45628</v>
      </c>
      <c r="F4466">
        <v>-690</v>
      </c>
      <c r="I4466" t="str">
        <f>INDEX(LedgerMapping[[#All],[Level 3]],MATCH(Actuals[[#This Row],[Sub Ledger]],LedgerMapping[[#All],[Sub Ledger]],0))</f>
        <v>Administration</v>
      </c>
      <c r="J4466" s="22">
        <f>YEAR(Actuals[[#This Row],[Date]])</f>
        <v>2024</v>
      </c>
      <c r="K4466" s="22">
        <f>MONTH(Actuals[[#This Row],[Date]])</f>
        <v>12</v>
      </c>
      <c r="L4466" s="12"/>
    </row>
    <row r="4467" spans="1:12" x14ac:dyDescent="0.3">
      <c r="A4467">
        <v>4</v>
      </c>
      <c r="B4467">
        <v>37231</v>
      </c>
      <c r="C4467">
        <v>6</v>
      </c>
      <c r="D4467">
        <v>66000</v>
      </c>
      <c r="E4467" s="46">
        <v>45597</v>
      </c>
      <c r="F4467">
        <v>-928</v>
      </c>
      <c r="I4467" t="str">
        <f>INDEX(LedgerMapping[[#All],[Level 3]],MATCH(Actuals[[#This Row],[Sub Ledger]],LedgerMapping[[#All],[Sub Ledger]],0))</f>
        <v>Administration</v>
      </c>
      <c r="J4467" s="22">
        <f>YEAR(Actuals[[#This Row],[Date]])</f>
        <v>2024</v>
      </c>
      <c r="K4467" s="22">
        <f>MONTH(Actuals[[#This Row],[Date]])</f>
        <v>11</v>
      </c>
      <c r="L4467" s="12"/>
    </row>
    <row r="4468" spans="1:12" x14ac:dyDescent="0.3">
      <c r="A4468">
        <v>4</v>
      </c>
      <c r="B4468">
        <v>257</v>
      </c>
      <c r="C4468">
        <v>6</v>
      </c>
      <c r="D4468">
        <v>67000</v>
      </c>
      <c r="E4468" s="46">
        <v>44562</v>
      </c>
      <c r="F4468">
        <v>-182</v>
      </c>
      <c r="I4468" t="str">
        <f>INDEX(LedgerMapping[[#All],[Level 3]],MATCH(Actuals[[#This Row],[Sub Ledger]],LedgerMapping[[#All],[Sub Ledger]],0))</f>
        <v>Administration</v>
      </c>
      <c r="J4468" s="22">
        <f>YEAR(Actuals[[#This Row],[Date]])</f>
        <v>2022</v>
      </c>
      <c r="K4468" s="22">
        <f>MONTH(Actuals[[#This Row],[Date]])</f>
        <v>1</v>
      </c>
      <c r="L4468" s="12"/>
    </row>
    <row r="4469" spans="1:12" x14ac:dyDescent="0.3">
      <c r="A4469">
        <v>4</v>
      </c>
      <c r="B4469">
        <v>1383</v>
      </c>
      <c r="C4469">
        <v>6</v>
      </c>
      <c r="D4469">
        <v>67000</v>
      </c>
      <c r="E4469" s="46">
        <v>44593</v>
      </c>
      <c r="F4469">
        <v>-240</v>
      </c>
      <c r="I4469" t="str">
        <f>INDEX(LedgerMapping[[#All],[Level 3]],MATCH(Actuals[[#This Row],[Sub Ledger]],LedgerMapping[[#All],[Sub Ledger]],0))</f>
        <v>Administration</v>
      </c>
      <c r="J4469" s="22">
        <f>YEAR(Actuals[[#This Row],[Date]])</f>
        <v>2022</v>
      </c>
      <c r="K4469" s="22">
        <f>MONTH(Actuals[[#This Row],[Date]])</f>
        <v>2</v>
      </c>
      <c r="L4469" s="12"/>
    </row>
    <row r="4470" spans="1:12" x14ac:dyDescent="0.3">
      <c r="A4470">
        <v>4</v>
      </c>
      <c r="B4470">
        <v>2505</v>
      </c>
      <c r="C4470">
        <v>6</v>
      </c>
      <c r="D4470">
        <v>67000</v>
      </c>
      <c r="E4470" s="46">
        <v>44624</v>
      </c>
      <c r="F4470">
        <v>-156</v>
      </c>
      <c r="I4470" t="str">
        <f>INDEX(LedgerMapping[[#All],[Level 3]],MATCH(Actuals[[#This Row],[Sub Ledger]],LedgerMapping[[#All],[Sub Ledger]],0))</f>
        <v>Administration</v>
      </c>
      <c r="J4470" s="22">
        <f>YEAR(Actuals[[#This Row],[Date]])</f>
        <v>2022</v>
      </c>
      <c r="K4470" s="22">
        <f>MONTH(Actuals[[#This Row],[Date]])</f>
        <v>3</v>
      </c>
      <c r="L4470" s="12"/>
    </row>
    <row r="4471" spans="1:12" x14ac:dyDescent="0.3">
      <c r="A4471">
        <v>4</v>
      </c>
      <c r="B4471">
        <v>3627</v>
      </c>
      <c r="C4471">
        <v>6</v>
      </c>
      <c r="D4471">
        <v>67000</v>
      </c>
      <c r="E4471" s="46">
        <v>44654</v>
      </c>
      <c r="F4471">
        <v>-189</v>
      </c>
      <c r="I4471" t="str">
        <f>INDEX(LedgerMapping[[#All],[Level 3]],MATCH(Actuals[[#This Row],[Sub Ledger]],LedgerMapping[[#All],[Sub Ledger]],0))</f>
        <v>Administration</v>
      </c>
      <c r="J4471" s="22">
        <f>YEAR(Actuals[[#This Row],[Date]])</f>
        <v>2022</v>
      </c>
      <c r="K4471" s="22">
        <f>MONTH(Actuals[[#This Row],[Date]])</f>
        <v>4</v>
      </c>
      <c r="L4471" s="12"/>
    </row>
    <row r="4472" spans="1:12" x14ac:dyDescent="0.3">
      <c r="A4472">
        <v>4</v>
      </c>
      <c r="B4472">
        <v>4747</v>
      </c>
      <c r="C4472">
        <v>6</v>
      </c>
      <c r="D4472">
        <v>67000</v>
      </c>
      <c r="E4472" s="46">
        <v>44685</v>
      </c>
      <c r="F4472">
        <v>-176</v>
      </c>
      <c r="I4472" t="str">
        <f>INDEX(LedgerMapping[[#All],[Level 3]],MATCH(Actuals[[#This Row],[Sub Ledger]],LedgerMapping[[#All],[Sub Ledger]],0))</f>
        <v>Administration</v>
      </c>
      <c r="J4472" s="22">
        <f>YEAR(Actuals[[#This Row],[Date]])</f>
        <v>2022</v>
      </c>
      <c r="K4472" s="22">
        <f>MONTH(Actuals[[#This Row],[Date]])</f>
        <v>5</v>
      </c>
      <c r="L4472" s="12"/>
    </row>
    <row r="4473" spans="1:12" x14ac:dyDescent="0.3">
      <c r="A4473">
        <v>4</v>
      </c>
      <c r="B4473">
        <v>5872</v>
      </c>
      <c r="C4473">
        <v>6</v>
      </c>
      <c r="D4473">
        <v>67000</v>
      </c>
      <c r="E4473" s="46">
        <v>44715</v>
      </c>
      <c r="F4473">
        <v>-174</v>
      </c>
      <c r="I4473" t="str">
        <f>INDEX(LedgerMapping[[#All],[Level 3]],MATCH(Actuals[[#This Row],[Sub Ledger]],LedgerMapping[[#All],[Sub Ledger]],0))</f>
        <v>Administration</v>
      </c>
      <c r="J4473" s="22">
        <f>YEAR(Actuals[[#This Row],[Date]])</f>
        <v>2022</v>
      </c>
      <c r="K4473" s="22">
        <f>MONTH(Actuals[[#This Row],[Date]])</f>
        <v>6</v>
      </c>
      <c r="L4473" s="12"/>
    </row>
    <row r="4474" spans="1:12" x14ac:dyDescent="0.3">
      <c r="A4474">
        <v>4</v>
      </c>
      <c r="B4474">
        <v>6996</v>
      </c>
      <c r="C4474">
        <v>6</v>
      </c>
      <c r="D4474">
        <v>67000</v>
      </c>
      <c r="E4474" s="46">
        <v>44746</v>
      </c>
      <c r="F4474">
        <v>-280</v>
      </c>
      <c r="I4474" t="str">
        <f>INDEX(LedgerMapping[[#All],[Level 3]],MATCH(Actuals[[#This Row],[Sub Ledger]],LedgerMapping[[#All],[Sub Ledger]],0))</f>
        <v>Administration</v>
      </c>
      <c r="J4474" s="22">
        <f>YEAR(Actuals[[#This Row],[Date]])</f>
        <v>2022</v>
      </c>
      <c r="K4474" s="22">
        <f>MONTH(Actuals[[#This Row],[Date]])</f>
        <v>7</v>
      </c>
      <c r="L4474" s="12"/>
    </row>
    <row r="4475" spans="1:12" x14ac:dyDescent="0.3">
      <c r="A4475">
        <v>4</v>
      </c>
      <c r="B4475">
        <v>8115</v>
      </c>
      <c r="C4475">
        <v>6</v>
      </c>
      <c r="D4475">
        <v>67000</v>
      </c>
      <c r="E4475" s="46">
        <v>44777</v>
      </c>
      <c r="F4475">
        <v>-217</v>
      </c>
      <c r="I4475" t="str">
        <f>INDEX(LedgerMapping[[#All],[Level 3]],MATCH(Actuals[[#This Row],[Sub Ledger]],LedgerMapping[[#All],[Sub Ledger]],0))</f>
        <v>Administration</v>
      </c>
      <c r="J4475" s="22">
        <f>YEAR(Actuals[[#This Row],[Date]])</f>
        <v>2022</v>
      </c>
      <c r="K4475" s="22">
        <f>MONTH(Actuals[[#This Row],[Date]])</f>
        <v>8</v>
      </c>
      <c r="L4475" s="12"/>
    </row>
    <row r="4476" spans="1:12" x14ac:dyDescent="0.3">
      <c r="A4476">
        <v>4</v>
      </c>
      <c r="B4476">
        <v>9238</v>
      </c>
      <c r="C4476">
        <v>6</v>
      </c>
      <c r="D4476">
        <v>67000</v>
      </c>
      <c r="E4476" s="46">
        <v>44805</v>
      </c>
      <c r="F4476">
        <v>-288</v>
      </c>
      <c r="I4476" t="str">
        <f>INDEX(LedgerMapping[[#All],[Level 3]],MATCH(Actuals[[#This Row],[Sub Ledger]],LedgerMapping[[#All],[Sub Ledger]],0))</f>
        <v>Administration</v>
      </c>
      <c r="J4476" s="22">
        <f>YEAR(Actuals[[#This Row],[Date]])</f>
        <v>2022</v>
      </c>
      <c r="K4476" s="22">
        <f>MONTH(Actuals[[#This Row],[Date]])</f>
        <v>9</v>
      </c>
      <c r="L4476" s="12"/>
    </row>
    <row r="4477" spans="1:12" x14ac:dyDescent="0.3">
      <c r="A4477">
        <v>4</v>
      </c>
      <c r="B4477">
        <v>10353</v>
      </c>
      <c r="C4477">
        <v>6</v>
      </c>
      <c r="D4477">
        <v>67000</v>
      </c>
      <c r="E4477" s="46">
        <v>44836</v>
      </c>
      <c r="F4477">
        <v>-162</v>
      </c>
      <c r="I4477" t="str">
        <f>INDEX(LedgerMapping[[#All],[Level 3]],MATCH(Actuals[[#This Row],[Sub Ledger]],LedgerMapping[[#All],[Sub Ledger]],0))</f>
        <v>Administration</v>
      </c>
      <c r="J4477" s="22">
        <f>YEAR(Actuals[[#This Row],[Date]])</f>
        <v>2022</v>
      </c>
      <c r="K4477" s="22">
        <f>MONTH(Actuals[[#This Row],[Date]])</f>
        <v>10</v>
      </c>
      <c r="L4477" s="12"/>
    </row>
    <row r="4478" spans="1:12" x14ac:dyDescent="0.3">
      <c r="A4478">
        <v>4</v>
      </c>
      <c r="B4478">
        <v>11474</v>
      </c>
      <c r="C4478">
        <v>6</v>
      </c>
      <c r="D4478">
        <v>67000</v>
      </c>
      <c r="E4478" s="46">
        <v>44866</v>
      </c>
      <c r="F4478">
        <v>-272</v>
      </c>
      <c r="I4478" t="str">
        <f>INDEX(LedgerMapping[[#All],[Level 3]],MATCH(Actuals[[#This Row],[Sub Ledger]],LedgerMapping[[#All],[Sub Ledger]],0))</f>
        <v>Administration</v>
      </c>
      <c r="J4478" s="22">
        <f>YEAR(Actuals[[#This Row],[Date]])</f>
        <v>2022</v>
      </c>
      <c r="K4478" s="22">
        <f>MONTH(Actuals[[#This Row],[Date]])</f>
        <v>11</v>
      </c>
      <c r="L4478" s="12"/>
    </row>
    <row r="4479" spans="1:12" x14ac:dyDescent="0.3">
      <c r="A4479">
        <v>4</v>
      </c>
      <c r="B4479">
        <v>12601</v>
      </c>
      <c r="C4479">
        <v>6</v>
      </c>
      <c r="D4479">
        <v>67000</v>
      </c>
      <c r="E4479" s="46">
        <v>44897</v>
      </c>
      <c r="F4479">
        <v>-264</v>
      </c>
      <c r="I4479" t="str">
        <f>INDEX(LedgerMapping[[#All],[Level 3]],MATCH(Actuals[[#This Row],[Sub Ledger]],LedgerMapping[[#All],[Sub Ledger]],0))</f>
        <v>Administration</v>
      </c>
      <c r="J4479" s="22">
        <f>YEAR(Actuals[[#This Row],[Date]])</f>
        <v>2022</v>
      </c>
      <c r="K4479" s="22">
        <f>MONTH(Actuals[[#This Row],[Date]])</f>
        <v>12</v>
      </c>
      <c r="L4479" s="12"/>
    </row>
    <row r="4480" spans="1:12" x14ac:dyDescent="0.3">
      <c r="A4480">
        <v>4</v>
      </c>
      <c r="B4480">
        <v>13651</v>
      </c>
      <c r="C4480">
        <v>6</v>
      </c>
      <c r="D4480">
        <v>67000</v>
      </c>
      <c r="E4480" s="46">
        <v>44927</v>
      </c>
      <c r="F4480">
        <v>-221</v>
      </c>
      <c r="I4480" t="str">
        <f>INDEX(LedgerMapping[[#All],[Level 3]],MATCH(Actuals[[#This Row],[Sub Ledger]],LedgerMapping[[#All],[Sub Ledger]],0))</f>
        <v>Administration</v>
      </c>
      <c r="J4480" s="22">
        <f>YEAR(Actuals[[#This Row],[Date]])</f>
        <v>2023</v>
      </c>
      <c r="K4480" s="22">
        <f>MONTH(Actuals[[#This Row],[Date]])</f>
        <v>1</v>
      </c>
      <c r="L4480" s="12"/>
    </row>
    <row r="4481" spans="1:12" x14ac:dyDescent="0.3">
      <c r="A4481">
        <v>4</v>
      </c>
      <c r="B4481">
        <v>14663</v>
      </c>
      <c r="C4481">
        <v>6</v>
      </c>
      <c r="D4481">
        <v>67000</v>
      </c>
      <c r="E4481" s="46">
        <v>44958</v>
      </c>
      <c r="F4481">
        <v>-164</v>
      </c>
      <c r="I4481" t="str">
        <f>INDEX(LedgerMapping[[#All],[Level 3]],MATCH(Actuals[[#This Row],[Sub Ledger]],LedgerMapping[[#All],[Sub Ledger]],0))</f>
        <v>Administration</v>
      </c>
      <c r="J4481" s="22">
        <f>YEAR(Actuals[[#This Row],[Date]])</f>
        <v>2023</v>
      </c>
      <c r="K4481" s="22">
        <f>MONTH(Actuals[[#This Row],[Date]])</f>
        <v>2</v>
      </c>
      <c r="L4481" s="12"/>
    </row>
    <row r="4482" spans="1:12" x14ac:dyDescent="0.3">
      <c r="A4482">
        <v>4</v>
      </c>
      <c r="B4482">
        <v>15643</v>
      </c>
      <c r="C4482">
        <v>6</v>
      </c>
      <c r="D4482">
        <v>67000</v>
      </c>
      <c r="E4482" s="46">
        <v>44988</v>
      </c>
      <c r="F4482">
        <v>-234</v>
      </c>
      <c r="I4482" t="str">
        <f>INDEX(LedgerMapping[[#All],[Level 3]],MATCH(Actuals[[#This Row],[Sub Ledger]],LedgerMapping[[#All],[Sub Ledger]],0))</f>
        <v>Administration</v>
      </c>
      <c r="J4482" s="22">
        <f>YEAR(Actuals[[#This Row],[Date]])</f>
        <v>2023</v>
      </c>
      <c r="K4482" s="22">
        <f>MONTH(Actuals[[#This Row],[Date]])</f>
        <v>3</v>
      </c>
      <c r="L4482" s="12"/>
    </row>
    <row r="4483" spans="1:12" x14ac:dyDescent="0.3">
      <c r="A4483">
        <v>4</v>
      </c>
      <c r="B4483">
        <v>16675</v>
      </c>
      <c r="C4483">
        <v>6</v>
      </c>
      <c r="D4483">
        <v>67000</v>
      </c>
      <c r="E4483" s="46">
        <v>45018</v>
      </c>
      <c r="F4483">
        <v>-140</v>
      </c>
      <c r="I4483" t="str">
        <f>INDEX(LedgerMapping[[#All],[Level 3]],MATCH(Actuals[[#This Row],[Sub Ledger]],LedgerMapping[[#All],[Sub Ledger]],0))</f>
        <v>Administration</v>
      </c>
      <c r="J4483" s="22">
        <f>YEAR(Actuals[[#This Row],[Date]])</f>
        <v>2023</v>
      </c>
      <c r="K4483" s="22">
        <f>MONTH(Actuals[[#This Row],[Date]])</f>
        <v>4</v>
      </c>
      <c r="L4483" s="12"/>
    </row>
    <row r="4484" spans="1:12" x14ac:dyDescent="0.3">
      <c r="A4484">
        <v>4</v>
      </c>
      <c r="B4484">
        <v>17706</v>
      </c>
      <c r="C4484">
        <v>6</v>
      </c>
      <c r="D4484">
        <v>67000</v>
      </c>
      <c r="E4484" s="46">
        <v>45049</v>
      </c>
      <c r="F4484">
        <v>-211</v>
      </c>
      <c r="I4484" t="str">
        <f>INDEX(LedgerMapping[[#All],[Level 3]],MATCH(Actuals[[#This Row],[Sub Ledger]],LedgerMapping[[#All],[Sub Ledger]],0))</f>
        <v>Administration</v>
      </c>
      <c r="J4484" s="22">
        <f>YEAR(Actuals[[#This Row],[Date]])</f>
        <v>2023</v>
      </c>
      <c r="K4484" s="22">
        <f>MONTH(Actuals[[#This Row],[Date]])</f>
        <v>5</v>
      </c>
      <c r="L4484" s="12"/>
    </row>
    <row r="4485" spans="1:12" x14ac:dyDescent="0.3">
      <c r="A4485">
        <v>4</v>
      </c>
      <c r="B4485">
        <v>18710</v>
      </c>
      <c r="C4485">
        <v>6</v>
      </c>
      <c r="D4485">
        <v>67000</v>
      </c>
      <c r="E4485" s="46">
        <v>45079</v>
      </c>
      <c r="F4485">
        <v>-176</v>
      </c>
      <c r="I4485" t="str">
        <f>INDEX(LedgerMapping[[#All],[Level 3]],MATCH(Actuals[[#This Row],[Sub Ledger]],LedgerMapping[[#All],[Sub Ledger]],0))</f>
        <v>Administration</v>
      </c>
      <c r="J4485" s="22">
        <f>YEAR(Actuals[[#This Row],[Date]])</f>
        <v>2023</v>
      </c>
      <c r="K4485" s="22">
        <f>MONTH(Actuals[[#This Row],[Date]])</f>
        <v>6</v>
      </c>
      <c r="L4485" s="12"/>
    </row>
    <row r="4486" spans="1:12" x14ac:dyDescent="0.3">
      <c r="A4486">
        <v>4</v>
      </c>
      <c r="B4486">
        <v>19738</v>
      </c>
      <c r="C4486">
        <v>6</v>
      </c>
      <c r="D4486">
        <v>67000</v>
      </c>
      <c r="E4486" s="46">
        <v>45110</v>
      </c>
      <c r="F4486">
        <v>-156</v>
      </c>
      <c r="I4486" t="str">
        <f>INDEX(LedgerMapping[[#All],[Level 3]],MATCH(Actuals[[#This Row],[Sub Ledger]],LedgerMapping[[#All],[Sub Ledger]],0))</f>
        <v>Administration</v>
      </c>
      <c r="J4486" s="22">
        <f>YEAR(Actuals[[#This Row],[Date]])</f>
        <v>2023</v>
      </c>
      <c r="K4486" s="22">
        <f>MONTH(Actuals[[#This Row],[Date]])</f>
        <v>7</v>
      </c>
      <c r="L4486" s="12"/>
    </row>
    <row r="4487" spans="1:12" x14ac:dyDescent="0.3">
      <c r="A4487">
        <v>4</v>
      </c>
      <c r="B4487">
        <v>20769</v>
      </c>
      <c r="C4487">
        <v>6</v>
      </c>
      <c r="D4487">
        <v>67000</v>
      </c>
      <c r="E4487" s="46">
        <v>45141</v>
      </c>
      <c r="F4487">
        <v>-169</v>
      </c>
      <c r="I4487" t="str">
        <f>INDEX(LedgerMapping[[#All],[Level 3]],MATCH(Actuals[[#This Row],[Sub Ledger]],LedgerMapping[[#All],[Sub Ledger]],0))</f>
        <v>Administration</v>
      </c>
      <c r="J4487" s="22">
        <f>YEAR(Actuals[[#This Row],[Date]])</f>
        <v>2023</v>
      </c>
      <c r="K4487" s="22">
        <f>MONTH(Actuals[[#This Row],[Date]])</f>
        <v>8</v>
      </c>
      <c r="L4487" s="12"/>
    </row>
    <row r="4488" spans="1:12" x14ac:dyDescent="0.3">
      <c r="A4488">
        <v>4</v>
      </c>
      <c r="B4488">
        <v>21770</v>
      </c>
      <c r="C4488">
        <v>6</v>
      </c>
      <c r="D4488">
        <v>67000</v>
      </c>
      <c r="E4488" s="46">
        <v>45169</v>
      </c>
      <c r="F4488">
        <v>-192</v>
      </c>
      <c r="I4488" t="str">
        <f>INDEX(LedgerMapping[[#All],[Level 3]],MATCH(Actuals[[#This Row],[Sub Ledger]],LedgerMapping[[#All],[Sub Ledger]],0))</f>
        <v>Administration</v>
      </c>
      <c r="J4488" s="22">
        <f>YEAR(Actuals[[#This Row],[Date]])</f>
        <v>2023</v>
      </c>
      <c r="K4488" s="22">
        <f>MONTH(Actuals[[#This Row],[Date]])</f>
        <v>8</v>
      </c>
      <c r="L4488" s="12"/>
    </row>
    <row r="4489" spans="1:12" x14ac:dyDescent="0.3">
      <c r="A4489">
        <v>4</v>
      </c>
      <c r="B4489">
        <v>22747</v>
      </c>
      <c r="C4489">
        <v>6</v>
      </c>
      <c r="D4489">
        <v>67000</v>
      </c>
      <c r="E4489" s="46">
        <v>45200</v>
      </c>
      <c r="F4489">
        <v>-135</v>
      </c>
      <c r="I4489" t="str">
        <f>INDEX(LedgerMapping[[#All],[Level 3]],MATCH(Actuals[[#This Row],[Sub Ledger]],LedgerMapping[[#All],[Sub Ledger]],0))</f>
        <v>Administration</v>
      </c>
      <c r="J4489" s="22">
        <f>YEAR(Actuals[[#This Row],[Date]])</f>
        <v>2023</v>
      </c>
      <c r="K4489" s="22">
        <f>MONTH(Actuals[[#This Row],[Date]])</f>
        <v>10</v>
      </c>
      <c r="L4489" s="12"/>
    </row>
    <row r="4490" spans="1:12" x14ac:dyDescent="0.3">
      <c r="A4490">
        <v>4</v>
      </c>
      <c r="B4490">
        <v>23751</v>
      </c>
      <c r="C4490">
        <v>6</v>
      </c>
      <c r="D4490">
        <v>67000</v>
      </c>
      <c r="E4490" s="46">
        <v>45230</v>
      </c>
      <c r="F4490">
        <v>-169</v>
      </c>
      <c r="I4490" t="str">
        <f>INDEX(LedgerMapping[[#All],[Level 3]],MATCH(Actuals[[#This Row],[Sub Ledger]],LedgerMapping[[#All],[Sub Ledger]],0))</f>
        <v>Administration</v>
      </c>
      <c r="J4490" s="22">
        <f>YEAR(Actuals[[#This Row],[Date]])</f>
        <v>2023</v>
      </c>
      <c r="K4490" s="22">
        <f>MONTH(Actuals[[#This Row],[Date]])</f>
        <v>10</v>
      </c>
      <c r="L4490" s="12"/>
    </row>
    <row r="4491" spans="1:12" x14ac:dyDescent="0.3">
      <c r="A4491">
        <v>4</v>
      </c>
      <c r="B4491">
        <v>24780</v>
      </c>
      <c r="C4491">
        <v>6</v>
      </c>
      <c r="D4491">
        <v>67000</v>
      </c>
      <c r="E4491" s="46">
        <v>45261</v>
      </c>
      <c r="F4491">
        <v>-161</v>
      </c>
      <c r="I4491" t="str">
        <f>INDEX(LedgerMapping[[#All],[Level 3]],MATCH(Actuals[[#This Row],[Sub Ledger]],LedgerMapping[[#All],[Sub Ledger]],0))</f>
        <v>Administration</v>
      </c>
      <c r="J4491" s="22">
        <f>YEAR(Actuals[[#This Row],[Date]])</f>
        <v>2023</v>
      </c>
      <c r="K4491" s="22">
        <f>MONTH(Actuals[[#This Row],[Date]])</f>
        <v>12</v>
      </c>
      <c r="L4491" s="12"/>
    </row>
    <row r="4492" spans="1:12" x14ac:dyDescent="0.3">
      <c r="A4492">
        <v>4</v>
      </c>
      <c r="B4492">
        <v>25842</v>
      </c>
      <c r="C4492">
        <v>6</v>
      </c>
      <c r="D4492">
        <v>67000</v>
      </c>
      <c r="E4492" s="46">
        <v>45291</v>
      </c>
      <c r="F4492">
        <v>-203</v>
      </c>
      <c r="I4492" t="str">
        <f>INDEX(LedgerMapping[[#All],[Level 3]],MATCH(Actuals[[#This Row],[Sub Ledger]],LedgerMapping[[#All],[Sub Ledger]],0))</f>
        <v>Administration</v>
      </c>
      <c r="J4492" s="22">
        <f>YEAR(Actuals[[#This Row],[Date]])</f>
        <v>2023</v>
      </c>
      <c r="K4492" s="22">
        <f>MONTH(Actuals[[#This Row],[Date]])</f>
        <v>12</v>
      </c>
      <c r="L4492" s="12"/>
    </row>
    <row r="4493" spans="1:12" x14ac:dyDescent="0.3">
      <c r="A4493">
        <v>4</v>
      </c>
      <c r="B4493">
        <v>26977</v>
      </c>
      <c r="C4493">
        <v>6</v>
      </c>
      <c r="D4493">
        <v>67000</v>
      </c>
      <c r="E4493" s="46">
        <v>45322</v>
      </c>
      <c r="F4493">
        <v>-352</v>
      </c>
      <c r="I4493" t="str">
        <f>INDEX(LedgerMapping[[#All],[Level 3]],MATCH(Actuals[[#This Row],[Sub Ledger]],LedgerMapping[[#All],[Sub Ledger]],0))</f>
        <v>Administration</v>
      </c>
      <c r="J4493" s="22">
        <f>YEAR(Actuals[[#This Row],[Date]])</f>
        <v>2024</v>
      </c>
      <c r="K4493" s="22">
        <f>MONTH(Actuals[[#This Row],[Date]])</f>
        <v>1</v>
      </c>
      <c r="L4493" s="12"/>
    </row>
    <row r="4494" spans="1:12" x14ac:dyDescent="0.3">
      <c r="A4494">
        <v>4</v>
      </c>
      <c r="B4494">
        <v>28127</v>
      </c>
      <c r="C4494">
        <v>6</v>
      </c>
      <c r="D4494">
        <v>67000</v>
      </c>
      <c r="E4494" s="46">
        <v>45354</v>
      </c>
      <c r="F4494">
        <v>-300</v>
      </c>
      <c r="I4494" t="str">
        <f>INDEX(LedgerMapping[[#All],[Level 3]],MATCH(Actuals[[#This Row],[Sub Ledger]],LedgerMapping[[#All],[Sub Ledger]],0))</f>
        <v>Administration</v>
      </c>
      <c r="J4494" s="22">
        <f>YEAR(Actuals[[#This Row],[Date]])</f>
        <v>2024</v>
      </c>
      <c r="K4494" s="22">
        <f>MONTH(Actuals[[#This Row],[Date]])</f>
        <v>3</v>
      </c>
      <c r="L4494" s="12"/>
    </row>
    <row r="4495" spans="1:12" x14ac:dyDescent="0.3">
      <c r="A4495">
        <v>4</v>
      </c>
      <c r="B4495">
        <v>29281</v>
      </c>
      <c r="C4495">
        <v>6</v>
      </c>
      <c r="D4495">
        <v>67000</v>
      </c>
      <c r="E4495" s="46">
        <v>45384</v>
      </c>
      <c r="F4495">
        <v>-352</v>
      </c>
      <c r="I4495" t="str">
        <f>INDEX(LedgerMapping[[#All],[Level 3]],MATCH(Actuals[[#This Row],[Sub Ledger]],LedgerMapping[[#All],[Sub Ledger]],0))</f>
        <v>Administration</v>
      </c>
      <c r="J4495" s="22">
        <f>YEAR(Actuals[[#This Row],[Date]])</f>
        <v>2024</v>
      </c>
      <c r="K4495" s="22">
        <f>MONTH(Actuals[[#This Row],[Date]])</f>
        <v>4</v>
      </c>
      <c r="L4495" s="12"/>
    </row>
    <row r="4496" spans="1:12" x14ac:dyDescent="0.3">
      <c r="A4496">
        <v>4</v>
      </c>
      <c r="B4496">
        <v>30407</v>
      </c>
      <c r="C4496">
        <v>6</v>
      </c>
      <c r="D4496">
        <v>67000</v>
      </c>
      <c r="E4496" s="46">
        <v>45415</v>
      </c>
      <c r="F4496">
        <v>-442</v>
      </c>
      <c r="I4496" t="str">
        <f>INDEX(LedgerMapping[[#All],[Level 3]],MATCH(Actuals[[#This Row],[Sub Ledger]],LedgerMapping[[#All],[Sub Ledger]],0))</f>
        <v>Administration</v>
      </c>
      <c r="J4496" s="22">
        <f>YEAR(Actuals[[#This Row],[Date]])</f>
        <v>2024</v>
      </c>
      <c r="K4496" s="22">
        <f>MONTH(Actuals[[#This Row],[Date]])</f>
        <v>5</v>
      </c>
      <c r="L4496" s="12"/>
    </row>
    <row r="4497" spans="1:12" x14ac:dyDescent="0.3">
      <c r="A4497">
        <v>4</v>
      </c>
      <c r="B4497">
        <v>31533</v>
      </c>
      <c r="C4497">
        <v>6</v>
      </c>
      <c r="D4497">
        <v>67000</v>
      </c>
      <c r="E4497" s="46">
        <v>45445</v>
      </c>
      <c r="F4497">
        <v>-275</v>
      </c>
      <c r="I4497" t="str">
        <f>INDEX(LedgerMapping[[#All],[Level 3]],MATCH(Actuals[[#This Row],[Sub Ledger]],LedgerMapping[[#All],[Sub Ledger]],0))</f>
        <v>Administration</v>
      </c>
      <c r="J4497" s="22">
        <f>YEAR(Actuals[[#This Row],[Date]])</f>
        <v>2024</v>
      </c>
      <c r="K4497" s="22">
        <f>MONTH(Actuals[[#This Row],[Date]])</f>
        <v>6</v>
      </c>
      <c r="L4497" s="12"/>
    </row>
    <row r="4498" spans="1:12" x14ac:dyDescent="0.3">
      <c r="A4498">
        <v>4</v>
      </c>
      <c r="B4498">
        <v>32657</v>
      </c>
      <c r="C4498">
        <v>6</v>
      </c>
      <c r="D4498">
        <v>67000</v>
      </c>
      <c r="E4498" s="46">
        <v>45476</v>
      </c>
      <c r="F4498">
        <v>-336</v>
      </c>
      <c r="I4498" t="str">
        <f>INDEX(LedgerMapping[[#All],[Level 3]],MATCH(Actuals[[#This Row],[Sub Ledger]],LedgerMapping[[#All],[Sub Ledger]],0))</f>
        <v>Administration</v>
      </c>
      <c r="J4498" s="22">
        <f>YEAR(Actuals[[#This Row],[Date]])</f>
        <v>2024</v>
      </c>
      <c r="K4498" s="22">
        <f>MONTH(Actuals[[#This Row],[Date]])</f>
        <v>7</v>
      </c>
      <c r="L4498" s="12"/>
    </row>
    <row r="4499" spans="1:12" x14ac:dyDescent="0.3">
      <c r="A4499">
        <v>4</v>
      </c>
      <c r="B4499">
        <v>33782</v>
      </c>
      <c r="C4499">
        <v>6</v>
      </c>
      <c r="D4499">
        <v>67000</v>
      </c>
      <c r="E4499" s="46">
        <v>45507</v>
      </c>
      <c r="F4499">
        <v>-468</v>
      </c>
      <c r="I4499" t="str">
        <f>INDEX(LedgerMapping[[#All],[Level 3]],MATCH(Actuals[[#This Row],[Sub Ledger]],LedgerMapping[[#All],[Sub Ledger]],0))</f>
        <v>Administration</v>
      </c>
      <c r="J4499" s="22">
        <f>YEAR(Actuals[[#This Row],[Date]])</f>
        <v>2024</v>
      </c>
      <c r="K4499" s="22">
        <f>MONTH(Actuals[[#This Row],[Date]])</f>
        <v>8</v>
      </c>
      <c r="L4499" s="12"/>
    </row>
    <row r="4500" spans="1:12" x14ac:dyDescent="0.3">
      <c r="A4500">
        <v>4</v>
      </c>
      <c r="B4500">
        <v>34932</v>
      </c>
      <c r="C4500">
        <v>6</v>
      </c>
      <c r="D4500">
        <v>67000</v>
      </c>
      <c r="E4500" s="46">
        <v>45536</v>
      </c>
      <c r="F4500">
        <v>-429</v>
      </c>
      <c r="I4500" t="str">
        <f>INDEX(LedgerMapping[[#All],[Level 3]],MATCH(Actuals[[#This Row],[Sub Ledger]],LedgerMapping[[#All],[Sub Ledger]],0))</f>
        <v>Administration</v>
      </c>
      <c r="J4500" s="22">
        <f>YEAR(Actuals[[#This Row],[Date]])</f>
        <v>2024</v>
      </c>
      <c r="K4500" s="22">
        <f>MONTH(Actuals[[#This Row],[Date]])</f>
        <v>9</v>
      </c>
      <c r="L4500" s="12"/>
    </row>
    <row r="4501" spans="1:12" x14ac:dyDescent="0.3">
      <c r="A4501">
        <v>4</v>
      </c>
      <c r="B4501">
        <v>36082</v>
      </c>
      <c r="C4501">
        <v>6</v>
      </c>
      <c r="D4501">
        <v>67000</v>
      </c>
      <c r="E4501" s="46">
        <v>45567</v>
      </c>
      <c r="F4501">
        <v>-468</v>
      </c>
      <c r="I4501" t="str">
        <f>INDEX(LedgerMapping[[#All],[Level 3]],MATCH(Actuals[[#This Row],[Sub Ledger]],LedgerMapping[[#All],[Sub Ledger]],0))</f>
        <v>Administration</v>
      </c>
      <c r="J4501" s="22">
        <f>YEAR(Actuals[[#This Row],[Date]])</f>
        <v>2024</v>
      </c>
      <c r="K4501" s="22">
        <f>MONTH(Actuals[[#This Row],[Date]])</f>
        <v>10</v>
      </c>
      <c r="L4501" s="12"/>
    </row>
    <row r="4502" spans="1:12" x14ac:dyDescent="0.3">
      <c r="A4502">
        <v>4</v>
      </c>
      <c r="B4502">
        <v>37232</v>
      </c>
      <c r="C4502">
        <v>6</v>
      </c>
      <c r="D4502">
        <v>67000</v>
      </c>
      <c r="E4502" s="46">
        <v>45597</v>
      </c>
      <c r="F4502">
        <v>-456</v>
      </c>
      <c r="I4502" t="str">
        <f>INDEX(LedgerMapping[[#All],[Level 3]],MATCH(Actuals[[#This Row],[Sub Ledger]],LedgerMapping[[#All],[Sub Ledger]],0))</f>
        <v>Administration</v>
      </c>
      <c r="J4502" s="22">
        <f>YEAR(Actuals[[#This Row],[Date]])</f>
        <v>2024</v>
      </c>
      <c r="K4502" s="22">
        <f>MONTH(Actuals[[#This Row],[Date]])</f>
        <v>11</v>
      </c>
      <c r="L4502" s="12"/>
    </row>
    <row r="4503" spans="1:12" x14ac:dyDescent="0.3">
      <c r="A4503">
        <v>4</v>
      </c>
      <c r="B4503">
        <v>38382</v>
      </c>
      <c r="C4503">
        <v>6</v>
      </c>
      <c r="D4503">
        <v>67000</v>
      </c>
      <c r="E4503" s="46">
        <v>45628</v>
      </c>
      <c r="F4503">
        <v>-352</v>
      </c>
      <c r="I4503" t="str">
        <f>INDEX(LedgerMapping[[#All],[Level 3]],MATCH(Actuals[[#This Row],[Sub Ledger]],LedgerMapping[[#All],[Sub Ledger]],0))</f>
        <v>Administration</v>
      </c>
      <c r="J4503" s="22">
        <f>YEAR(Actuals[[#This Row],[Date]])</f>
        <v>2024</v>
      </c>
      <c r="K4503" s="22">
        <f>MONTH(Actuals[[#This Row],[Date]])</f>
        <v>12</v>
      </c>
      <c r="L4503" s="12"/>
    </row>
    <row r="4504" spans="1:12" x14ac:dyDescent="0.3">
      <c r="A4504">
        <v>4</v>
      </c>
      <c r="B4504">
        <v>260</v>
      </c>
      <c r="C4504">
        <v>6</v>
      </c>
      <c r="D4504">
        <v>68000</v>
      </c>
      <c r="E4504" s="46">
        <v>44562</v>
      </c>
      <c r="F4504">
        <v>-133</v>
      </c>
      <c r="I4504" t="str">
        <f>INDEX(LedgerMapping[[#All],[Level 3]],MATCH(Actuals[[#This Row],[Sub Ledger]],LedgerMapping[[#All],[Sub Ledger]],0))</f>
        <v>Administration</v>
      </c>
      <c r="J4504" s="22">
        <f>YEAR(Actuals[[#This Row],[Date]])</f>
        <v>2022</v>
      </c>
      <c r="K4504" s="22">
        <f>MONTH(Actuals[[#This Row],[Date]])</f>
        <v>1</v>
      </c>
      <c r="L4504" s="12"/>
    </row>
    <row r="4505" spans="1:12" x14ac:dyDescent="0.3">
      <c r="A4505">
        <v>4</v>
      </c>
      <c r="B4505">
        <v>1386</v>
      </c>
      <c r="C4505">
        <v>6</v>
      </c>
      <c r="D4505">
        <v>68000</v>
      </c>
      <c r="E4505" s="46">
        <v>44593</v>
      </c>
      <c r="F4505">
        <v>-180</v>
      </c>
      <c r="I4505" t="str">
        <f>INDEX(LedgerMapping[[#All],[Level 3]],MATCH(Actuals[[#This Row],[Sub Ledger]],LedgerMapping[[#All],[Sub Ledger]],0))</f>
        <v>Administration</v>
      </c>
      <c r="J4505" s="22">
        <f>YEAR(Actuals[[#This Row],[Date]])</f>
        <v>2022</v>
      </c>
      <c r="K4505" s="22">
        <f>MONTH(Actuals[[#This Row],[Date]])</f>
        <v>2</v>
      </c>
      <c r="L4505" s="12"/>
    </row>
    <row r="4506" spans="1:12" x14ac:dyDescent="0.3">
      <c r="A4506">
        <v>4</v>
      </c>
      <c r="B4506">
        <v>2508</v>
      </c>
      <c r="C4506">
        <v>6</v>
      </c>
      <c r="D4506">
        <v>68000</v>
      </c>
      <c r="E4506" s="46">
        <v>44624</v>
      </c>
      <c r="F4506">
        <v>-120</v>
      </c>
      <c r="I4506" t="str">
        <f>INDEX(LedgerMapping[[#All],[Level 3]],MATCH(Actuals[[#This Row],[Sub Ledger]],LedgerMapping[[#All],[Sub Ledger]],0))</f>
        <v>Administration</v>
      </c>
      <c r="J4506" s="22">
        <f>YEAR(Actuals[[#This Row],[Date]])</f>
        <v>2022</v>
      </c>
      <c r="K4506" s="22">
        <f>MONTH(Actuals[[#This Row],[Date]])</f>
        <v>3</v>
      </c>
      <c r="L4506" s="12"/>
    </row>
    <row r="4507" spans="1:12" x14ac:dyDescent="0.3">
      <c r="A4507">
        <v>4</v>
      </c>
      <c r="B4507">
        <v>3630</v>
      </c>
      <c r="C4507">
        <v>6</v>
      </c>
      <c r="D4507">
        <v>68000</v>
      </c>
      <c r="E4507" s="46">
        <v>44654</v>
      </c>
      <c r="F4507">
        <v>-140</v>
      </c>
      <c r="I4507" t="str">
        <f>INDEX(LedgerMapping[[#All],[Level 3]],MATCH(Actuals[[#This Row],[Sub Ledger]],LedgerMapping[[#All],[Sub Ledger]],0))</f>
        <v>Administration</v>
      </c>
      <c r="J4507" s="22">
        <f>YEAR(Actuals[[#This Row],[Date]])</f>
        <v>2022</v>
      </c>
      <c r="K4507" s="22">
        <f>MONTH(Actuals[[#This Row],[Date]])</f>
        <v>4</v>
      </c>
      <c r="L4507" s="12"/>
    </row>
    <row r="4508" spans="1:12" x14ac:dyDescent="0.3">
      <c r="A4508">
        <v>4</v>
      </c>
      <c r="B4508">
        <v>4750</v>
      </c>
      <c r="C4508">
        <v>6</v>
      </c>
      <c r="D4508">
        <v>68000</v>
      </c>
      <c r="E4508" s="46">
        <v>44685</v>
      </c>
      <c r="F4508">
        <v>-128</v>
      </c>
      <c r="I4508" t="str">
        <f>INDEX(LedgerMapping[[#All],[Level 3]],MATCH(Actuals[[#This Row],[Sub Ledger]],LedgerMapping[[#All],[Sub Ledger]],0))</f>
        <v>Administration</v>
      </c>
      <c r="J4508" s="22">
        <f>YEAR(Actuals[[#This Row],[Date]])</f>
        <v>2022</v>
      </c>
      <c r="K4508" s="22">
        <f>MONTH(Actuals[[#This Row],[Date]])</f>
        <v>5</v>
      </c>
      <c r="L4508" s="12"/>
    </row>
    <row r="4509" spans="1:12" x14ac:dyDescent="0.3">
      <c r="A4509">
        <v>4</v>
      </c>
      <c r="B4509">
        <v>5873</v>
      </c>
      <c r="C4509">
        <v>6</v>
      </c>
      <c r="D4509">
        <v>68000</v>
      </c>
      <c r="E4509" s="46">
        <v>44715</v>
      </c>
      <c r="F4509">
        <v>-132</v>
      </c>
      <c r="I4509" t="str">
        <f>INDEX(LedgerMapping[[#All],[Level 3]],MATCH(Actuals[[#This Row],[Sub Ledger]],LedgerMapping[[#All],[Sub Ledger]],0))</f>
        <v>Administration</v>
      </c>
      <c r="J4509" s="22">
        <f>YEAR(Actuals[[#This Row],[Date]])</f>
        <v>2022</v>
      </c>
      <c r="K4509" s="22">
        <f>MONTH(Actuals[[#This Row],[Date]])</f>
        <v>6</v>
      </c>
      <c r="L4509" s="12"/>
    </row>
    <row r="4510" spans="1:12" x14ac:dyDescent="0.3">
      <c r="A4510">
        <v>4</v>
      </c>
      <c r="B4510">
        <v>6998</v>
      </c>
      <c r="C4510">
        <v>6</v>
      </c>
      <c r="D4510">
        <v>68000</v>
      </c>
      <c r="E4510" s="46">
        <v>44746</v>
      </c>
      <c r="F4510">
        <v>-210</v>
      </c>
      <c r="I4510" t="str">
        <f>INDEX(LedgerMapping[[#All],[Level 3]],MATCH(Actuals[[#This Row],[Sub Ledger]],LedgerMapping[[#All],[Sub Ledger]],0))</f>
        <v>Administration</v>
      </c>
      <c r="J4510" s="22">
        <f>YEAR(Actuals[[#This Row],[Date]])</f>
        <v>2022</v>
      </c>
      <c r="K4510" s="22">
        <f>MONTH(Actuals[[#This Row],[Date]])</f>
        <v>7</v>
      </c>
      <c r="L4510" s="12"/>
    </row>
    <row r="4511" spans="1:12" x14ac:dyDescent="0.3">
      <c r="A4511">
        <v>4</v>
      </c>
      <c r="B4511">
        <v>8117</v>
      </c>
      <c r="C4511">
        <v>6</v>
      </c>
      <c r="D4511">
        <v>68000</v>
      </c>
      <c r="E4511" s="46">
        <v>44777</v>
      </c>
      <c r="F4511">
        <v>-161</v>
      </c>
      <c r="I4511" t="str">
        <f>INDEX(LedgerMapping[[#All],[Level 3]],MATCH(Actuals[[#This Row],[Sub Ledger]],LedgerMapping[[#All],[Sub Ledger]],0))</f>
        <v>Administration</v>
      </c>
      <c r="J4511" s="22">
        <f>YEAR(Actuals[[#This Row],[Date]])</f>
        <v>2022</v>
      </c>
      <c r="K4511" s="22">
        <f>MONTH(Actuals[[#This Row],[Date]])</f>
        <v>8</v>
      </c>
      <c r="L4511" s="12"/>
    </row>
    <row r="4512" spans="1:12" x14ac:dyDescent="0.3">
      <c r="A4512">
        <v>4</v>
      </c>
      <c r="B4512">
        <v>9239</v>
      </c>
      <c r="C4512">
        <v>6</v>
      </c>
      <c r="D4512">
        <v>68000</v>
      </c>
      <c r="E4512" s="46">
        <v>44805</v>
      </c>
      <c r="F4512">
        <v>-216</v>
      </c>
      <c r="I4512" t="str">
        <f>INDEX(LedgerMapping[[#All],[Level 3]],MATCH(Actuals[[#This Row],[Sub Ledger]],LedgerMapping[[#All],[Sub Ledger]],0))</f>
        <v>Administration</v>
      </c>
      <c r="J4512" s="22">
        <f>YEAR(Actuals[[#This Row],[Date]])</f>
        <v>2022</v>
      </c>
      <c r="K4512" s="22">
        <f>MONTH(Actuals[[#This Row],[Date]])</f>
        <v>9</v>
      </c>
      <c r="L4512" s="12"/>
    </row>
    <row r="4513" spans="1:12" x14ac:dyDescent="0.3">
      <c r="A4513">
        <v>4</v>
      </c>
      <c r="B4513">
        <v>10355</v>
      </c>
      <c r="C4513">
        <v>6</v>
      </c>
      <c r="D4513">
        <v>68000</v>
      </c>
      <c r="E4513" s="46">
        <v>44836</v>
      </c>
      <c r="F4513">
        <v>-120</v>
      </c>
      <c r="I4513" t="str">
        <f>INDEX(LedgerMapping[[#All],[Level 3]],MATCH(Actuals[[#This Row],[Sub Ledger]],LedgerMapping[[#All],[Sub Ledger]],0))</f>
        <v>Administration</v>
      </c>
      <c r="J4513" s="22">
        <f>YEAR(Actuals[[#This Row],[Date]])</f>
        <v>2022</v>
      </c>
      <c r="K4513" s="22">
        <f>MONTH(Actuals[[#This Row],[Date]])</f>
        <v>10</v>
      </c>
      <c r="L4513" s="12"/>
    </row>
    <row r="4514" spans="1:12" x14ac:dyDescent="0.3">
      <c r="A4514">
        <v>4</v>
      </c>
      <c r="B4514">
        <v>11476</v>
      </c>
      <c r="C4514">
        <v>6</v>
      </c>
      <c r="D4514">
        <v>68000</v>
      </c>
      <c r="E4514" s="46">
        <v>44866</v>
      </c>
      <c r="F4514">
        <v>-208</v>
      </c>
      <c r="I4514" t="str">
        <f>INDEX(LedgerMapping[[#All],[Level 3]],MATCH(Actuals[[#This Row],[Sub Ledger]],LedgerMapping[[#All],[Sub Ledger]],0))</f>
        <v>Administration</v>
      </c>
      <c r="J4514" s="22">
        <f>YEAR(Actuals[[#This Row],[Date]])</f>
        <v>2022</v>
      </c>
      <c r="K4514" s="22">
        <f>MONTH(Actuals[[#This Row],[Date]])</f>
        <v>11</v>
      </c>
      <c r="L4514" s="12"/>
    </row>
    <row r="4515" spans="1:12" x14ac:dyDescent="0.3">
      <c r="A4515">
        <v>4</v>
      </c>
      <c r="B4515">
        <v>12603</v>
      </c>
      <c r="C4515">
        <v>6</v>
      </c>
      <c r="D4515">
        <v>68000</v>
      </c>
      <c r="E4515" s="46">
        <v>44897</v>
      </c>
      <c r="F4515">
        <v>-200</v>
      </c>
      <c r="I4515" t="str">
        <f>INDEX(LedgerMapping[[#All],[Level 3]],MATCH(Actuals[[#This Row],[Sub Ledger]],LedgerMapping[[#All],[Sub Ledger]],0))</f>
        <v>Administration</v>
      </c>
      <c r="J4515" s="22">
        <f>YEAR(Actuals[[#This Row],[Date]])</f>
        <v>2022</v>
      </c>
      <c r="K4515" s="22">
        <f>MONTH(Actuals[[#This Row],[Date]])</f>
        <v>12</v>
      </c>
      <c r="L4515" s="12"/>
    </row>
    <row r="4516" spans="1:12" x14ac:dyDescent="0.3">
      <c r="A4516">
        <v>4</v>
      </c>
      <c r="B4516">
        <v>13652</v>
      </c>
      <c r="C4516">
        <v>6</v>
      </c>
      <c r="D4516">
        <v>68000</v>
      </c>
      <c r="E4516" s="46">
        <v>44927</v>
      </c>
      <c r="F4516">
        <v>-169</v>
      </c>
      <c r="I4516" t="str">
        <f>INDEX(LedgerMapping[[#All],[Level 3]],MATCH(Actuals[[#This Row],[Sub Ledger]],LedgerMapping[[#All],[Sub Ledger]],0))</f>
        <v>Administration</v>
      </c>
      <c r="J4516" s="22">
        <f>YEAR(Actuals[[#This Row],[Date]])</f>
        <v>2023</v>
      </c>
      <c r="K4516" s="22">
        <f>MONTH(Actuals[[#This Row],[Date]])</f>
        <v>1</v>
      </c>
      <c r="L4516" s="12"/>
    </row>
    <row r="4517" spans="1:12" x14ac:dyDescent="0.3">
      <c r="A4517">
        <v>4</v>
      </c>
      <c r="B4517">
        <v>14664</v>
      </c>
      <c r="C4517">
        <v>6</v>
      </c>
      <c r="D4517">
        <v>68000</v>
      </c>
      <c r="E4517" s="46">
        <v>44958</v>
      </c>
      <c r="F4517">
        <v>-123</v>
      </c>
      <c r="I4517" t="str">
        <f>INDEX(LedgerMapping[[#All],[Level 3]],MATCH(Actuals[[#This Row],[Sub Ledger]],LedgerMapping[[#All],[Sub Ledger]],0))</f>
        <v>Administration</v>
      </c>
      <c r="J4517" s="22">
        <f>YEAR(Actuals[[#This Row],[Date]])</f>
        <v>2023</v>
      </c>
      <c r="K4517" s="22">
        <f>MONTH(Actuals[[#This Row],[Date]])</f>
        <v>2</v>
      </c>
      <c r="L4517" s="12"/>
    </row>
    <row r="4518" spans="1:12" x14ac:dyDescent="0.3">
      <c r="A4518">
        <v>4</v>
      </c>
      <c r="B4518">
        <v>15644</v>
      </c>
      <c r="C4518">
        <v>6</v>
      </c>
      <c r="D4518">
        <v>68000</v>
      </c>
      <c r="E4518" s="46">
        <v>44988</v>
      </c>
      <c r="F4518">
        <v>-176</v>
      </c>
      <c r="I4518" t="str">
        <f>INDEX(LedgerMapping[[#All],[Level 3]],MATCH(Actuals[[#This Row],[Sub Ledger]],LedgerMapping[[#All],[Sub Ledger]],0))</f>
        <v>Administration</v>
      </c>
      <c r="J4518" s="22">
        <f>YEAR(Actuals[[#This Row],[Date]])</f>
        <v>2023</v>
      </c>
      <c r="K4518" s="22">
        <f>MONTH(Actuals[[#This Row],[Date]])</f>
        <v>3</v>
      </c>
      <c r="L4518" s="12"/>
    </row>
    <row r="4519" spans="1:12" x14ac:dyDescent="0.3">
      <c r="A4519">
        <v>4</v>
      </c>
      <c r="B4519">
        <v>16676</v>
      </c>
      <c r="C4519">
        <v>6</v>
      </c>
      <c r="D4519">
        <v>68000</v>
      </c>
      <c r="E4519" s="46">
        <v>45018</v>
      </c>
      <c r="F4519">
        <v>-105</v>
      </c>
      <c r="I4519" t="str">
        <f>INDEX(LedgerMapping[[#All],[Level 3]],MATCH(Actuals[[#This Row],[Sub Ledger]],LedgerMapping[[#All],[Sub Ledger]],0))</f>
        <v>Administration</v>
      </c>
      <c r="J4519" s="22">
        <f>YEAR(Actuals[[#This Row],[Date]])</f>
        <v>2023</v>
      </c>
      <c r="K4519" s="22">
        <f>MONTH(Actuals[[#This Row],[Date]])</f>
        <v>4</v>
      </c>
      <c r="L4519" s="12"/>
    </row>
    <row r="4520" spans="1:12" x14ac:dyDescent="0.3">
      <c r="A4520">
        <v>4</v>
      </c>
      <c r="B4520">
        <v>17707</v>
      </c>
      <c r="C4520">
        <v>6</v>
      </c>
      <c r="D4520">
        <v>68000</v>
      </c>
      <c r="E4520" s="46">
        <v>45049</v>
      </c>
      <c r="F4520">
        <v>-158</v>
      </c>
      <c r="I4520" t="str">
        <f>INDEX(LedgerMapping[[#All],[Level 3]],MATCH(Actuals[[#This Row],[Sub Ledger]],LedgerMapping[[#All],[Sub Ledger]],0))</f>
        <v>Administration</v>
      </c>
      <c r="J4520" s="22">
        <f>YEAR(Actuals[[#This Row],[Date]])</f>
        <v>2023</v>
      </c>
      <c r="K4520" s="22">
        <f>MONTH(Actuals[[#This Row],[Date]])</f>
        <v>5</v>
      </c>
      <c r="L4520" s="12"/>
    </row>
    <row r="4521" spans="1:12" x14ac:dyDescent="0.3">
      <c r="A4521">
        <v>4</v>
      </c>
      <c r="B4521">
        <v>18711</v>
      </c>
      <c r="C4521">
        <v>6</v>
      </c>
      <c r="D4521">
        <v>68000</v>
      </c>
      <c r="E4521" s="46">
        <v>45079</v>
      </c>
      <c r="F4521">
        <v>-135</v>
      </c>
      <c r="I4521" t="str">
        <f>INDEX(LedgerMapping[[#All],[Level 3]],MATCH(Actuals[[#This Row],[Sub Ledger]],LedgerMapping[[#All],[Sub Ledger]],0))</f>
        <v>Administration</v>
      </c>
      <c r="J4521" s="22">
        <f>YEAR(Actuals[[#This Row],[Date]])</f>
        <v>2023</v>
      </c>
      <c r="K4521" s="22">
        <f>MONTH(Actuals[[#This Row],[Date]])</f>
        <v>6</v>
      </c>
      <c r="L4521" s="12"/>
    </row>
    <row r="4522" spans="1:12" x14ac:dyDescent="0.3">
      <c r="A4522">
        <v>4</v>
      </c>
      <c r="B4522">
        <v>19739</v>
      </c>
      <c r="C4522">
        <v>6</v>
      </c>
      <c r="D4522">
        <v>68000</v>
      </c>
      <c r="E4522" s="46">
        <v>45110</v>
      </c>
      <c r="F4522">
        <v>-120</v>
      </c>
      <c r="I4522" t="str">
        <f>INDEX(LedgerMapping[[#All],[Level 3]],MATCH(Actuals[[#This Row],[Sub Ledger]],LedgerMapping[[#All],[Sub Ledger]],0))</f>
        <v>Administration</v>
      </c>
      <c r="J4522" s="22">
        <f>YEAR(Actuals[[#This Row],[Date]])</f>
        <v>2023</v>
      </c>
      <c r="K4522" s="22">
        <f>MONTH(Actuals[[#This Row],[Date]])</f>
        <v>7</v>
      </c>
      <c r="L4522" s="12"/>
    </row>
    <row r="4523" spans="1:12" x14ac:dyDescent="0.3">
      <c r="A4523">
        <v>4</v>
      </c>
      <c r="B4523">
        <v>20770</v>
      </c>
      <c r="C4523">
        <v>6</v>
      </c>
      <c r="D4523">
        <v>68000</v>
      </c>
      <c r="E4523" s="46">
        <v>45141</v>
      </c>
      <c r="F4523">
        <v>-124</v>
      </c>
      <c r="I4523" t="str">
        <f>INDEX(LedgerMapping[[#All],[Level 3]],MATCH(Actuals[[#This Row],[Sub Ledger]],LedgerMapping[[#All],[Sub Ledger]],0))</f>
        <v>Administration</v>
      </c>
      <c r="J4523" s="22">
        <f>YEAR(Actuals[[#This Row],[Date]])</f>
        <v>2023</v>
      </c>
      <c r="K4523" s="22">
        <f>MONTH(Actuals[[#This Row],[Date]])</f>
        <v>8</v>
      </c>
      <c r="L4523" s="12"/>
    </row>
    <row r="4524" spans="1:12" x14ac:dyDescent="0.3">
      <c r="A4524">
        <v>4</v>
      </c>
      <c r="B4524">
        <v>21771</v>
      </c>
      <c r="C4524">
        <v>6</v>
      </c>
      <c r="D4524">
        <v>68000</v>
      </c>
      <c r="E4524" s="46">
        <v>45169</v>
      </c>
      <c r="F4524">
        <v>-146</v>
      </c>
      <c r="I4524" t="str">
        <f>INDEX(LedgerMapping[[#All],[Level 3]],MATCH(Actuals[[#This Row],[Sub Ledger]],LedgerMapping[[#All],[Sub Ledger]],0))</f>
        <v>Administration</v>
      </c>
      <c r="J4524" s="22">
        <f>YEAR(Actuals[[#This Row],[Date]])</f>
        <v>2023</v>
      </c>
      <c r="K4524" s="22">
        <f>MONTH(Actuals[[#This Row],[Date]])</f>
        <v>8</v>
      </c>
      <c r="L4524" s="12"/>
    </row>
    <row r="4525" spans="1:12" x14ac:dyDescent="0.3">
      <c r="A4525">
        <v>4</v>
      </c>
      <c r="B4525">
        <v>22748</v>
      </c>
      <c r="C4525">
        <v>6</v>
      </c>
      <c r="D4525">
        <v>68000</v>
      </c>
      <c r="E4525" s="46">
        <v>45200</v>
      </c>
      <c r="F4525">
        <v>-99</v>
      </c>
      <c r="I4525" t="str">
        <f>INDEX(LedgerMapping[[#All],[Level 3]],MATCH(Actuals[[#This Row],[Sub Ledger]],LedgerMapping[[#All],[Sub Ledger]],0))</f>
        <v>Administration</v>
      </c>
      <c r="J4525" s="22">
        <f>YEAR(Actuals[[#This Row],[Date]])</f>
        <v>2023</v>
      </c>
      <c r="K4525" s="22">
        <f>MONTH(Actuals[[#This Row],[Date]])</f>
        <v>10</v>
      </c>
      <c r="L4525" s="12"/>
    </row>
    <row r="4526" spans="1:12" x14ac:dyDescent="0.3">
      <c r="A4526">
        <v>4</v>
      </c>
      <c r="B4526">
        <v>23752</v>
      </c>
      <c r="C4526">
        <v>6</v>
      </c>
      <c r="D4526">
        <v>68000</v>
      </c>
      <c r="E4526" s="46">
        <v>45230</v>
      </c>
      <c r="F4526">
        <v>-130</v>
      </c>
      <c r="I4526" t="str">
        <f>INDEX(LedgerMapping[[#All],[Level 3]],MATCH(Actuals[[#This Row],[Sub Ledger]],LedgerMapping[[#All],[Sub Ledger]],0))</f>
        <v>Administration</v>
      </c>
      <c r="J4526" s="22">
        <f>YEAR(Actuals[[#This Row],[Date]])</f>
        <v>2023</v>
      </c>
      <c r="K4526" s="22">
        <f>MONTH(Actuals[[#This Row],[Date]])</f>
        <v>10</v>
      </c>
      <c r="L4526" s="12"/>
    </row>
    <row r="4527" spans="1:12" x14ac:dyDescent="0.3">
      <c r="A4527">
        <v>4</v>
      </c>
      <c r="B4527">
        <v>24781</v>
      </c>
      <c r="C4527">
        <v>6</v>
      </c>
      <c r="D4527">
        <v>68000</v>
      </c>
      <c r="E4527" s="46">
        <v>45261</v>
      </c>
      <c r="F4527">
        <v>-125</v>
      </c>
      <c r="I4527" t="str">
        <f>INDEX(LedgerMapping[[#All],[Level 3]],MATCH(Actuals[[#This Row],[Sub Ledger]],LedgerMapping[[#All],[Sub Ledger]],0))</f>
        <v>Administration</v>
      </c>
      <c r="J4527" s="22">
        <f>YEAR(Actuals[[#This Row],[Date]])</f>
        <v>2023</v>
      </c>
      <c r="K4527" s="22">
        <f>MONTH(Actuals[[#This Row],[Date]])</f>
        <v>12</v>
      </c>
      <c r="L4527" s="12"/>
    </row>
    <row r="4528" spans="1:12" x14ac:dyDescent="0.3">
      <c r="A4528">
        <v>4</v>
      </c>
      <c r="B4528">
        <v>25843</v>
      </c>
      <c r="C4528">
        <v>6</v>
      </c>
      <c r="D4528">
        <v>68000</v>
      </c>
      <c r="E4528" s="46">
        <v>45291</v>
      </c>
      <c r="F4528">
        <v>-152</v>
      </c>
      <c r="I4528" t="str">
        <f>INDEX(LedgerMapping[[#All],[Level 3]],MATCH(Actuals[[#This Row],[Sub Ledger]],LedgerMapping[[#All],[Sub Ledger]],0))</f>
        <v>Administration</v>
      </c>
      <c r="J4528" s="22">
        <f>YEAR(Actuals[[#This Row],[Date]])</f>
        <v>2023</v>
      </c>
      <c r="K4528" s="22">
        <f>MONTH(Actuals[[#This Row],[Date]])</f>
        <v>12</v>
      </c>
      <c r="L4528" s="12"/>
    </row>
    <row r="4529" spans="1:12" x14ac:dyDescent="0.3">
      <c r="A4529">
        <v>4</v>
      </c>
      <c r="B4529">
        <v>26978</v>
      </c>
      <c r="C4529">
        <v>6</v>
      </c>
      <c r="D4529">
        <v>68000</v>
      </c>
      <c r="E4529" s="46">
        <v>45322</v>
      </c>
      <c r="F4529">
        <v>-264</v>
      </c>
      <c r="I4529" t="str">
        <f>INDEX(LedgerMapping[[#All],[Level 3]],MATCH(Actuals[[#This Row],[Sub Ledger]],LedgerMapping[[#All],[Sub Ledger]],0))</f>
        <v>Administration</v>
      </c>
      <c r="J4529" s="22">
        <f>YEAR(Actuals[[#This Row],[Date]])</f>
        <v>2024</v>
      </c>
      <c r="K4529" s="22">
        <f>MONTH(Actuals[[#This Row],[Date]])</f>
        <v>1</v>
      </c>
      <c r="L4529" s="12"/>
    </row>
    <row r="4530" spans="1:12" x14ac:dyDescent="0.3">
      <c r="A4530">
        <v>4</v>
      </c>
      <c r="B4530">
        <v>28128</v>
      </c>
      <c r="C4530">
        <v>6</v>
      </c>
      <c r="D4530">
        <v>68000</v>
      </c>
      <c r="E4530" s="46">
        <v>45354</v>
      </c>
      <c r="F4530">
        <v>-228</v>
      </c>
      <c r="I4530" t="str">
        <f>INDEX(LedgerMapping[[#All],[Level 3]],MATCH(Actuals[[#This Row],[Sub Ledger]],LedgerMapping[[#All],[Sub Ledger]],0))</f>
        <v>Administration</v>
      </c>
      <c r="J4530" s="22">
        <f>YEAR(Actuals[[#This Row],[Date]])</f>
        <v>2024</v>
      </c>
      <c r="K4530" s="22">
        <f>MONTH(Actuals[[#This Row],[Date]])</f>
        <v>3</v>
      </c>
      <c r="L4530" s="12"/>
    </row>
    <row r="4531" spans="1:12" x14ac:dyDescent="0.3">
      <c r="A4531">
        <v>4</v>
      </c>
      <c r="B4531">
        <v>29282</v>
      </c>
      <c r="C4531">
        <v>6</v>
      </c>
      <c r="D4531">
        <v>68000</v>
      </c>
      <c r="E4531" s="46">
        <v>45384</v>
      </c>
      <c r="F4531">
        <v>-264</v>
      </c>
      <c r="I4531" t="str">
        <f>INDEX(LedgerMapping[[#All],[Level 3]],MATCH(Actuals[[#This Row],[Sub Ledger]],LedgerMapping[[#All],[Sub Ledger]],0))</f>
        <v>Administration</v>
      </c>
      <c r="J4531" s="22">
        <f>YEAR(Actuals[[#This Row],[Date]])</f>
        <v>2024</v>
      </c>
      <c r="K4531" s="22">
        <f>MONTH(Actuals[[#This Row],[Date]])</f>
        <v>4</v>
      </c>
      <c r="L4531" s="12"/>
    </row>
    <row r="4532" spans="1:12" x14ac:dyDescent="0.3">
      <c r="A4532">
        <v>4</v>
      </c>
      <c r="B4532">
        <v>30408</v>
      </c>
      <c r="C4532">
        <v>6</v>
      </c>
      <c r="D4532">
        <v>68000</v>
      </c>
      <c r="E4532" s="46">
        <v>45415</v>
      </c>
      <c r="F4532">
        <v>-325</v>
      </c>
      <c r="I4532" t="str">
        <f>INDEX(LedgerMapping[[#All],[Level 3]],MATCH(Actuals[[#This Row],[Sub Ledger]],LedgerMapping[[#All],[Sub Ledger]],0))</f>
        <v>Administration</v>
      </c>
      <c r="J4532" s="22">
        <f>YEAR(Actuals[[#This Row],[Date]])</f>
        <v>2024</v>
      </c>
      <c r="K4532" s="22">
        <f>MONTH(Actuals[[#This Row],[Date]])</f>
        <v>5</v>
      </c>
      <c r="L4532" s="12"/>
    </row>
    <row r="4533" spans="1:12" x14ac:dyDescent="0.3">
      <c r="A4533">
        <v>4</v>
      </c>
      <c r="B4533">
        <v>31534</v>
      </c>
      <c r="C4533">
        <v>6</v>
      </c>
      <c r="D4533">
        <v>68000</v>
      </c>
      <c r="E4533" s="46">
        <v>45445</v>
      </c>
      <c r="F4533">
        <v>-209</v>
      </c>
      <c r="I4533" t="str">
        <f>INDEX(LedgerMapping[[#All],[Level 3]],MATCH(Actuals[[#This Row],[Sub Ledger]],LedgerMapping[[#All],[Sub Ledger]],0))</f>
        <v>Administration</v>
      </c>
      <c r="J4533" s="22">
        <f>YEAR(Actuals[[#This Row],[Date]])</f>
        <v>2024</v>
      </c>
      <c r="K4533" s="22">
        <f>MONTH(Actuals[[#This Row],[Date]])</f>
        <v>6</v>
      </c>
      <c r="L4533" s="12"/>
    </row>
    <row r="4534" spans="1:12" x14ac:dyDescent="0.3">
      <c r="A4534">
        <v>4</v>
      </c>
      <c r="B4534">
        <v>32658</v>
      </c>
      <c r="C4534">
        <v>6</v>
      </c>
      <c r="D4534">
        <v>68000</v>
      </c>
      <c r="E4534" s="46">
        <v>45476</v>
      </c>
      <c r="F4534">
        <v>-252</v>
      </c>
      <c r="I4534" t="str">
        <f>INDEX(LedgerMapping[[#All],[Level 3]],MATCH(Actuals[[#This Row],[Sub Ledger]],LedgerMapping[[#All],[Sub Ledger]],0))</f>
        <v>Administration</v>
      </c>
      <c r="J4534" s="22">
        <f>YEAR(Actuals[[#This Row],[Date]])</f>
        <v>2024</v>
      </c>
      <c r="K4534" s="22">
        <f>MONTH(Actuals[[#This Row],[Date]])</f>
        <v>7</v>
      </c>
      <c r="L4534" s="12"/>
    </row>
    <row r="4535" spans="1:12" x14ac:dyDescent="0.3">
      <c r="A4535">
        <v>4</v>
      </c>
      <c r="B4535">
        <v>33783</v>
      </c>
      <c r="C4535">
        <v>6</v>
      </c>
      <c r="D4535">
        <v>68000</v>
      </c>
      <c r="E4535" s="46">
        <v>45507</v>
      </c>
      <c r="F4535">
        <v>-360</v>
      </c>
      <c r="I4535" t="str">
        <f>INDEX(LedgerMapping[[#All],[Level 3]],MATCH(Actuals[[#This Row],[Sub Ledger]],LedgerMapping[[#All],[Sub Ledger]],0))</f>
        <v>Administration</v>
      </c>
      <c r="J4535" s="22">
        <f>YEAR(Actuals[[#This Row],[Date]])</f>
        <v>2024</v>
      </c>
      <c r="K4535" s="22">
        <f>MONTH(Actuals[[#This Row],[Date]])</f>
        <v>8</v>
      </c>
      <c r="L4535" s="12"/>
    </row>
    <row r="4536" spans="1:12" x14ac:dyDescent="0.3">
      <c r="A4536">
        <v>4</v>
      </c>
      <c r="B4536">
        <v>34933</v>
      </c>
      <c r="C4536">
        <v>6</v>
      </c>
      <c r="D4536">
        <v>68000</v>
      </c>
      <c r="E4536" s="46">
        <v>45536</v>
      </c>
      <c r="F4536">
        <v>-325</v>
      </c>
      <c r="I4536" t="str">
        <f>INDEX(LedgerMapping[[#All],[Level 3]],MATCH(Actuals[[#This Row],[Sub Ledger]],LedgerMapping[[#All],[Sub Ledger]],0))</f>
        <v>Administration</v>
      </c>
      <c r="J4536" s="22">
        <f>YEAR(Actuals[[#This Row],[Date]])</f>
        <v>2024</v>
      </c>
      <c r="K4536" s="22">
        <f>MONTH(Actuals[[#This Row],[Date]])</f>
        <v>9</v>
      </c>
      <c r="L4536" s="12"/>
    </row>
    <row r="4537" spans="1:12" x14ac:dyDescent="0.3">
      <c r="A4537">
        <v>4</v>
      </c>
      <c r="B4537">
        <v>36083</v>
      </c>
      <c r="C4537">
        <v>6</v>
      </c>
      <c r="D4537">
        <v>68000</v>
      </c>
      <c r="E4537" s="46">
        <v>45567</v>
      </c>
      <c r="F4537">
        <v>-351</v>
      </c>
      <c r="I4537" t="str">
        <f>INDEX(LedgerMapping[[#All],[Level 3]],MATCH(Actuals[[#This Row],[Sub Ledger]],LedgerMapping[[#All],[Sub Ledger]],0))</f>
        <v>Administration</v>
      </c>
      <c r="J4537" s="22">
        <f>YEAR(Actuals[[#This Row],[Date]])</f>
        <v>2024</v>
      </c>
      <c r="K4537" s="22">
        <f>MONTH(Actuals[[#This Row],[Date]])</f>
        <v>10</v>
      </c>
      <c r="L4537" s="12"/>
    </row>
    <row r="4538" spans="1:12" x14ac:dyDescent="0.3">
      <c r="A4538">
        <v>4</v>
      </c>
      <c r="B4538">
        <v>37233</v>
      </c>
      <c r="C4538">
        <v>6</v>
      </c>
      <c r="D4538">
        <v>68000</v>
      </c>
      <c r="E4538" s="46">
        <v>45597</v>
      </c>
      <c r="F4538">
        <v>-348</v>
      </c>
      <c r="I4538" t="str">
        <f>INDEX(LedgerMapping[[#All],[Level 3]],MATCH(Actuals[[#This Row],[Sub Ledger]],LedgerMapping[[#All],[Sub Ledger]],0))</f>
        <v>Administration</v>
      </c>
      <c r="J4538" s="22">
        <f>YEAR(Actuals[[#This Row],[Date]])</f>
        <v>2024</v>
      </c>
      <c r="K4538" s="22">
        <f>MONTH(Actuals[[#This Row],[Date]])</f>
        <v>11</v>
      </c>
      <c r="L4538" s="12"/>
    </row>
    <row r="4539" spans="1:12" x14ac:dyDescent="0.3">
      <c r="A4539">
        <v>4</v>
      </c>
      <c r="B4539">
        <v>38383</v>
      </c>
      <c r="C4539">
        <v>6</v>
      </c>
      <c r="D4539">
        <v>68000</v>
      </c>
      <c r="E4539" s="46">
        <v>45628</v>
      </c>
      <c r="F4539">
        <v>-264</v>
      </c>
      <c r="I4539" t="str">
        <f>INDEX(LedgerMapping[[#All],[Level 3]],MATCH(Actuals[[#This Row],[Sub Ledger]],LedgerMapping[[#All],[Sub Ledger]],0))</f>
        <v>Administration</v>
      </c>
      <c r="J4539" s="22">
        <f>YEAR(Actuals[[#This Row],[Date]])</f>
        <v>2024</v>
      </c>
      <c r="K4539" s="22">
        <f>MONTH(Actuals[[#This Row],[Date]])</f>
        <v>12</v>
      </c>
      <c r="L4539" s="12"/>
    </row>
    <row r="4540" spans="1:12" x14ac:dyDescent="0.3">
      <c r="A4540">
        <v>4</v>
      </c>
      <c r="B4540">
        <v>261</v>
      </c>
      <c r="C4540">
        <v>6</v>
      </c>
      <c r="D4540">
        <v>69000</v>
      </c>
      <c r="E4540" s="46">
        <v>44562</v>
      </c>
      <c r="F4540">
        <v>-38</v>
      </c>
      <c r="I4540" t="str">
        <f>INDEX(LedgerMapping[[#All],[Level 3]],MATCH(Actuals[[#This Row],[Sub Ledger]],LedgerMapping[[#All],[Sub Ledger]],0))</f>
        <v>Administration</v>
      </c>
      <c r="J4540" s="22">
        <f>YEAR(Actuals[[#This Row],[Date]])</f>
        <v>2022</v>
      </c>
      <c r="K4540" s="22">
        <f>MONTH(Actuals[[#This Row],[Date]])</f>
        <v>1</v>
      </c>
      <c r="L4540" s="12"/>
    </row>
    <row r="4541" spans="1:12" x14ac:dyDescent="0.3">
      <c r="A4541">
        <v>4</v>
      </c>
      <c r="B4541">
        <v>1387</v>
      </c>
      <c r="C4541">
        <v>6</v>
      </c>
      <c r="D4541">
        <v>69000</v>
      </c>
      <c r="E4541" s="46">
        <v>44593</v>
      </c>
      <c r="F4541">
        <v>-54</v>
      </c>
      <c r="I4541" t="str">
        <f>INDEX(LedgerMapping[[#All],[Level 3]],MATCH(Actuals[[#This Row],[Sub Ledger]],LedgerMapping[[#All],[Sub Ledger]],0))</f>
        <v>Administration</v>
      </c>
      <c r="J4541" s="22">
        <f>YEAR(Actuals[[#This Row],[Date]])</f>
        <v>2022</v>
      </c>
      <c r="K4541" s="22">
        <f>MONTH(Actuals[[#This Row],[Date]])</f>
        <v>2</v>
      </c>
      <c r="L4541" s="12"/>
    </row>
    <row r="4542" spans="1:12" x14ac:dyDescent="0.3">
      <c r="A4542">
        <v>4</v>
      </c>
      <c r="B4542">
        <v>2509</v>
      </c>
      <c r="C4542">
        <v>6</v>
      </c>
      <c r="D4542">
        <v>69000</v>
      </c>
      <c r="E4542" s="46">
        <v>44624</v>
      </c>
      <c r="F4542">
        <v>-34</v>
      </c>
      <c r="I4542" t="str">
        <f>INDEX(LedgerMapping[[#All],[Level 3]],MATCH(Actuals[[#This Row],[Sub Ledger]],LedgerMapping[[#All],[Sub Ledger]],0))</f>
        <v>Administration</v>
      </c>
      <c r="J4542" s="22">
        <f>YEAR(Actuals[[#This Row],[Date]])</f>
        <v>2022</v>
      </c>
      <c r="K4542" s="22">
        <f>MONTH(Actuals[[#This Row],[Date]])</f>
        <v>3</v>
      </c>
      <c r="L4542" s="12"/>
    </row>
    <row r="4543" spans="1:12" x14ac:dyDescent="0.3">
      <c r="A4543">
        <v>4</v>
      </c>
      <c r="B4543">
        <v>3631</v>
      </c>
      <c r="C4543">
        <v>6</v>
      </c>
      <c r="D4543">
        <v>69000</v>
      </c>
      <c r="E4543" s="46">
        <v>44654</v>
      </c>
      <c r="F4543">
        <v>-41</v>
      </c>
      <c r="I4543" t="str">
        <f>INDEX(LedgerMapping[[#All],[Level 3]],MATCH(Actuals[[#This Row],[Sub Ledger]],LedgerMapping[[#All],[Sub Ledger]],0))</f>
        <v>Administration</v>
      </c>
      <c r="J4543" s="22">
        <f>YEAR(Actuals[[#This Row],[Date]])</f>
        <v>2022</v>
      </c>
      <c r="K4543" s="22">
        <f>MONTH(Actuals[[#This Row],[Date]])</f>
        <v>4</v>
      </c>
      <c r="L4543" s="12"/>
    </row>
    <row r="4544" spans="1:12" x14ac:dyDescent="0.3">
      <c r="A4544">
        <v>4</v>
      </c>
      <c r="B4544">
        <v>4751</v>
      </c>
      <c r="C4544">
        <v>6</v>
      </c>
      <c r="D4544">
        <v>69000</v>
      </c>
      <c r="E4544" s="46">
        <v>44685</v>
      </c>
      <c r="F4544">
        <v>-36</v>
      </c>
      <c r="I4544" t="str">
        <f>INDEX(LedgerMapping[[#All],[Level 3]],MATCH(Actuals[[#This Row],[Sub Ledger]],LedgerMapping[[#All],[Sub Ledger]],0))</f>
        <v>Administration</v>
      </c>
      <c r="J4544" s="22">
        <f>YEAR(Actuals[[#This Row],[Date]])</f>
        <v>2022</v>
      </c>
      <c r="K4544" s="22">
        <f>MONTH(Actuals[[#This Row],[Date]])</f>
        <v>5</v>
      </c>
      <c r="L4544" s="12"/>
    </row>
    <row r="4545" spans="1:12" x14ac:dyDescent="0.3">
      <c r="A4545">
        <v>4</v>
      </c>
      <c r="B4545">
        <v>5875</v>
      </c>
      <c r="C4545">
        <v>6</v>
      </c>
      <c r="D4545">
        <v>69000</v>
      </c>
      <c r="E4545" s="46">
        <v>44715</v>
      </c>
      <c r="F4545">
        <v>-37</v>
      </c>
      <c r="I4545" t="str">
        <f>INDEX(LedgerMapping[[#All],[Level 3]],MATCH(Actuals[[#This Row],[Sub Ledger]],LedgerMapping[[#All],[Sub Ledger]],0))</f>
        <v>Administration</v>
      </c>
      <c r="J4545" s="22">
        <f>YEAR(Actuals[[#This Row],[Date]])</f>
        <v>2022</v>
      </c>
      <c r="K4545" s="22">
        <f>MONTH(Actuals[[#This Row],[Date]])</f>
        <v>6</v>
      </c>
      <c r="L4545" s="12"/>
    </row>
    <row r="4546" spans="1:12" x14ac:dyDescent="0.3">
      <c r="A4546">
        <v>4</v>
      </c>
      <c r="B4546">
        <v>6999</v>
      </c>
      <c r="C4546">
        <v>6</v>
      </c>
      <c r="D4546">
        <v>69000</v>
      </c>
      <c r="E4546" s="46">
        <v>44746</v>
      </c>
      <c r="F4546">
        <v>-62</v>
      </c>
      <c r="I4546" t="str">
        <f>INDEX(LedgerMapping[[#All],[Level 3]],MATCH(Actuals[[#This Row],[Sub Ledger]],LedgerMapping[[#All],[Sub Ledger]],0))</f>
        <v>Administration</v>
      </c>
      <c r="J4546" s="22">
        <f>YEAR(Actuals[[#This Row],[Date]])</f>
        <v>2022</v>
      </c>
      <c r="K4546" s="22">
        <f>MONTH(Actuals[[#This Row],[Date]])</f>
        <v>7</v>
      </c>
      <c r="L4546" s="12"/>
    </row>
    <row r="4547" spans="1:12" x14ac:dyDescent="0.3">
      <c r="A4547">
        <v>4</v>
      </c>
      <c r="B4547">
        <v>8119</v>
      </c>
      <c r="C4547">
        <v>6</v>
      </c>
      <c r="D4547">
        <v>69000</v>
      </c>
      <c r="E4547" s="46">
        <v>44777</v>
      </c>
      <c r="F4547">
        <v>-47</v>
      </c>
      <c r="I4547" t="str">
        <f>INDEX(LedgerMapping[[#All],[Level 3]],MATCH(Actuals[[#This Row],[Sub Ledger]],LedgerMapping[[#All],[Sub Ledger]],0))</f>
        <v>Administration</v>
      </c>
      <c r="J4547" s="22">
        <f>YEAR(Actuals[[#This Row],[Date]])</f>
        <v>2022</v>
      </c>
      <c r="K4547" s="22">
        <f>MONTH(Actuals[[#This Row],[Date]])</f>
        <v>8</v>
      </c>
      <c r="L4547" s="12"/>
    </row>
    <row r="4548" spans="1:12" x14ac:dyDescent="0.3">
      <c r="A4548">
        <v>4</v>
      </c>
      <c r="B4548">
        <v>9241</v>
      </c>
      <c r="C4548">
        <v>6</v>
      </c>
      <c r="D4548">
        <v>69000</v>
      </c>
      <c r="E4548" s="46">
        <v>44805</v>
      </c>
      <c r="F4548">
        <v>-64</v>
      </c>
      <c r="I4548" t="str">
        <f>INDEX(LedgerMapping[[#All],[Level 3]],MATCH(Actuals[[#This Row],[Sub Ledger]],LedgerMapping[[#All],[Sub Ledger]],0))</f>
        <v>Administration</v>
      </c>
      <c r="J4548" s="22">
        <f>YEAR(Actuals[[#This Row],[Date]])</f>
        <v>2022</v>
      </c>
      <c r="K4548" s="22">
        <f>MONTH(Actuals[[#This Row],[Date]])</f>
        <v>9</v>
      </c>
      <c r="L4548" s="12"/>
    </row>
    <row r="4549" spans="1:12" x14ac:dyDescent="0.3">
      <c r="A4549">
        <v>4</v>
      </c>
      <c r="B4549">
        <v>10357</v>
      </c>
      <c r="C4549">
        <v>6</v>
      </c>
      <c r="D4549">
        <v>69000</v>
      </c>
      <c r="E4549" s="46">
        <v>44836</v>
      </c>
      <c r="F4549">
        <v>-35</v>
      </c>
      <c r="I4549" t="str">
        <f>INDEX(LedgerMapping[[#All],[Level 3]],MATCH(Actuals[[#This Row],[Sub Ledger]],LedgerMapping[[#All],[Sub Ledger]],0))</f>
        <v>Administration</v>
      </c>
      <c r="J4549" s="22">
        <f>YEAR(Actuals[[#This Row],[Date]])</f>
        <v>2022</v>
      </c>
      <c r="K4549" s="22">
        <f>MONTH(Actuals[[#This Row],[Date]])</f>
        <v>10</v>
      </c>
      <c r="L4549" s="12"/>
    </row>
    <row r="4550" spans="1:12" x14ac:dyDescent="0.3">
      <c r="A4550">
        <v>4</v>
      </c>
      <c r="B4550">
        <v>11477</v>
      </c>
      <c r="C4550">
        <v>6</v>
      </c>
      <c r="D4550">
        <v>69000</v>
      </c>
      <c r="E4550" s="46">
        <v>44866</v>
      </c>
      <c r="F4550">
        <v>-60</v>
      </c>
      <c r="I4550" t="str">
        <f>INDEX(LedgerMapping[[#All],[Level 3]],MATCH(Actuals[[#This Row],[Sub Ledger]],LedgerMapping[[#All],[Sub Ledger]],0))</f>
        <v>Administration</v>
      </c>
      <c r="J4550" s="22">
        <f>YEAR(Actuals[[#This Row],[Date]])</f>
        <v>2022</v>
      </c>
      <c r="K4550" s="22">
        <f>MONTH(Actuals[[#This Row],[Date]])</f>
        <v>11</v>
      </c>
      <c r="L4550" s="12"/>
    </row>
    <row r="4551" spans="1:12" x14ac:dyDescent="0.3">
      <c r="A4551">
        <v>4</v>
      </c>
      <c r="B4551">
        <v>12605</v>
      </c>
      <c r="C4551">
        <v>6</v>
      </c>
      <c r="D4551">
        <v>69000</v>
      </c>
      <c r="E4551" s="46">
        <v>44897</v>
      </c>
      <c r="F4551">
        <v>-58</v>
      </c>
      <c r="I4551" t="str">
        <f>INDEX(LedgerMapping[[#All],[Level 3]],MATCH(Actuals[[#This Row],[Sub Ledger]],LedgerMapping[[#All],[Sub Ledger]],0))</f>
        <v>Administration</v>
      </c>
      <c r="J4551" s="22">
        <f>YEAR(Actuals[[#This Row],[Date]])</f>
        <v>2022</v>
      </c>
      <c r="K4551" s="22">
        <f>MONTH(Actuals[[#This Row],[Date]])</f>
        <v>12</v>
      </c>
      <c r="L4551" s="12"/>
    </row>
    <row r="4552" spans="1:12" x14ac:dyDescent="0.3">
      <c r="A4552">
        <v>4</v>
      </c>
      <c r="B4552">
        <v>13653</v>
      </c>
      <c r="C4552">
        <v>6</v>
      </c>
      <c r="D4552">
        <v>69000</v>
      </c>
      <c r="E4552" s="46">
        <v>44927</v>
      </c>
      <c r="F4552">
        <v>-49</v>
      </c>
      <c r="I4552" t="str">
        <f>INDEX(LedgerMapping[[#All],[Level 3]],MATCH(Actuals[[#This Row],[Sub Ledger]],LedgerMapping[[#All],[Sub Ledger]],0))</f>
        <v>Administration</v>
      </c>
      <c r="J4552" s="22">
        <f>YEAR(Actuals[[#This Row],[Date]])</f>
        <v>2023</v>
      </c>
      <c r="K4552" s="22">
        <f>MONTH(Actuals[[#This Row],[Date]])</f>
        <v>1</v>
      </c>
      <c r="L4552" s="12"/>
    </row>
    <row r="4553" spans="1:12" x14ac:dyDescent="0.3">
      <c r="A4553">
        <v>4</v>
      </c>
      <c r="B4553">
        <v>14665</v>
      </c>
      <c r="C4553">
        <v>6</v>
      </c>
      <c r="D4553">
        <v>69000</v>
      </c>
      <c r="E4553" s="46">
        <v>44958</v>
      </c>
      <c r="F4553">
        <v>-35</v>
      </c>
      <c r="I4553" t="str">
        <f>INDEX(LedgerMapping[[#All],[Level 3]],MATCH(Actuals[[#This Row],[Sub Ledger]],LedgerMapping[[#All],[Sub Ledger]],0))</f>
        <v>Administration</v>
      </c>
      <c r="J4553" s="22">
        <f>YEAR(Actuals[[#This Row],[Date]])</f>
        <v>2023</v>
      </c>
      <c r="K4553" s="22">
        <f>MONTH(Actuals[[#This Row],[Date]])</f>
        <v>2</v>
      </c>
      <c r="L4553" s="12"/>
    </row>
    <row r="4554" spans="1:12" x14ac:dyDescent="0.3">
      <c r="A4554">
        <v>4</v>
      </c>
      <c r="B4554">
        <v>15645</v>
      </c>
      <c r="C4554">
        <v>6</v>
      </c>
      <c r="D4554">
        <v>69000</v>
      </c>
      <c r="E4554" s="46">
        <v>44988</v>
      </c>
      <c r="F4554">
        <v>-53</v>
      </c>
      <c r="I4554" t="str">
        <f>INDEX(LedgerMapping[[#All],[Level 3]],MATCH(Actuals[[#This Row],[Sub Ledger]],LedgerMapping[[#All],[Sub Ledger]],0))</f>
        <v>Administration</v>
      </c>
      <c r="J4554" s="22">
        <f>YEAR(Actuals[[#This Row],[Date]])</f>
        <v>2023</v>
      </c>
      <c r="K4554" s="22">
        <f>MONTH(Actuals[[#This Row],[Date]])</f>
        <v>3</v>
      </c>
      <c r="L4554" s="12"/>
    </row>
    <row r="4555" spans="1:12" x14ac:dyDescent="0.3">
      <c r="A4555">
        <v>4</v>
      </c>
      <c r="B4555">
        <v>16677</v>
      </c>
      <c r="C4555">
        <v>6</v>
      </c>
      <c r="D4555">
        <v>69000</v>
      </c>
      <c r="E4555" s="46">
        <v>45018</v>
      </c>
      <c r="F4555">
        <v>-29</v>
      </c>
      <c r="I4555" t="str">
        <f>INDEX(LedgerMapping[[#All],[Level 3]],MATCH(Actuals[[#This Row],[Sub Ledger]],LedgerMapping[[#All],[Sub Ledger]],0))</f>
        <v>Administration</v>
      </c>
      <c r="J4555" s="22">
        <f>YEAR(Actuals[[#This Row],[Date]])</f>
        <v>2023</v>
      </c>
      <c r="K4555" s="22">
        <f>MONTH(Actuals[[#This Row],[Date]])</f>
        <v>4</v>
      </c>
      <c r="L4555" s="12"/>
    </row>
    <row r="4556" spans="1:12" x14ac:dyDescent="0.3">
      <c r="A4556">
        <v>4</v>
      </c>
      <c r="B4556">
        <v>17708</v>
      </c>
      <c r="C4556">
        <v>6</v>
      </c>
      <c r="D4556">
        <v>69000</v>
      </c>
      <c r="E4556" s="46">
        <v>45049</v>
      </c>
      <c r="F4556">
        <v>-47</v>
      </c>
      <c r="I4556" t="str">
        <f>INDEX(LedgerMapping[[#All],[Level 3]],MATCH(Actuals[[#This Row],[Sub Ledger]],LedgerMapping[[#All],[Sub Ledger]],0))</f>
        <v>Administration</v>
      </c>
      <c r="J4556" s="22">
        <f>YEAR(Actuals[[#This Row],[Date]])</f>
        <v>2023</v>
      </c>
      <c r="K4556" s="22">
        <f>MONTH(Actuals[[#This Row],[Date]])</f>
        <v>5</v>
      </c>
      <c r="L4556" s="12"/>
    </row>
    <row r="4557" spans="1:12" x14ac:dyDescent="0.3">
      <c r="A4557">
        <v>4</v>
      </c>
      <c r="B4557">
        <v>18712</v>
      </c>
      <c r="C4557">
        <v>6</v>
      </c>
      <c r="D4557">
        <v>69000</v>
      </c>
      <c r="E4557" s="46">
        <v>45079</v>
      </c>
      <c r="F4557">
        <v>-38</v>
      </c>
      <c r="I4557" t="str">
        <f>INDEX(LedgerMapping[[#All],[Level 3]],MATCH(Actuals[[#This Row],[Sub Ledger]],LedgerMapping[[#All],[Sub Ledger]],0))</f>
        <v>Administration</v>
      </c>
      <c r="J4557" s="22">
        <f>YEAR(Actuals[[#This Row],[Date]])</f>
        <v>2023</v>
      </c>
      <c r="K4557" s="22">
        <f>MONTH(Actuals[[#This Row],[Date]])</f>
        <v>6</v>
      </c>
      <c r="L4557" s="12"/>
    </row>
    <row r="4558" spans="1:12" x14ac:dyDescent="0.3">
      <c r="A4558">
        <v>4</v>
      </c>
      <c r="B4558">
        <v>19740</v>
      </c>
      <c r="C4558">
        <v>6</v>
      </c>
      <c r="D4558">
        <v>69000</v>
      </c>
      <c r="E4558" s="46">
        <v>45110</v>
      </c>
      <c r="F4558">
        <v>-34</v>
      </c>
      <c r="I4558" t="str">
        <f>INDEX(LedgerMapping[[#All],[Level 3]],MATCH(Actuals[[#This Row],[Sub Ledger]],LedgerMapping[[#All],[Sub Ledger]],0))</f>
        <v>Administration</v>
      </c>
      <c r="J4558" s="22">
        <f>YEAR(Actuals[[#This Row],[Date]])</f>
        <v>2023</v>
      </c>
      <c r="K4558" s="22">
        <f>MONTH(Actuals[[#This Row],[Date]])</f>
        <v>7</v>
      </c>
      <c r="L4558" s="12"/>
    </row>
    <row r="4559" spans="1:12" x14ac:dyDescent="0.3">
      <c r="A4559">
        <v>4</v>
      </c>
      <c r="B4559">
        <v>20771</v>
      </c>
      <c r="C4559">
        <v>6</v>
      </c>
      <c r="D4559">
        <v>69000</v>
      </c>
      <c r="E4559" s="46">
        <v>45141</v>
      </c>
      <c r="F4559">
        <v>-35</v>
      </c>
      <c r="I4559" t="str">
        <f>INDEX(LedgerMapping[[#All],[Level 3]],MATCH(Actuals[[#This Row],[Sub Ledger]],LedgerMapping[[#All],[Sub Ledger]],0))</f>
        <v>Administration</v>
      </c>
      <c r="J4559" s="22">
        <f>YEAR(Actuals[[#This Row],[Date]])</f>
        <v>2023</v>
      </c>
      <c r="K4559" s="22">
        <f>MONTH(Actuals[[#This Row],[Date]])</f>
        <v>8</v>
      </c>
      <c r="L4559" s="12"/>
    </row>
    <row r="4560" spans="1:12" x14ac:dyDescent="0.3">
      <c r="A4560">
        <v>4</v>
      </c>
      <c r="B4560">
        <v>21772</v>
      </c>
      <c r="C4560">
        <v>6</v>
      </c>
      <c r="D4560">
        <v>69000</v>
      </c>
      <c r="E4560" s="46">
        <v>45169</v>
      </c>
      <c r="F4560">
        <v>-42</v>
      </c>
      <c r="I4560" t="str">
        <f>INDEX(LedgerMapping[[#All],[Level 3]],MATCH(Actuals[[#This Row],[Sub Ledger]],LedgerMapping[[#All],[Sub Ledger]],0))</f>
        <v>Administration</v>
      </c>
      <c r="J4560" s="22">
        <f>YEAR(Actuals[[#This Row],[Date]])</f>
        <v>2023</v>
      </c>
      <c r="K4560" s="22">
        <f>MONTH(Actuals[[#This Row],[Date]])</f>
        <v>8</v>
      </c>
      <c r="L4560" s="12"/>
    </row>
    <row r="4561" spans="1:12" x14ac:dyDescent="0.3">
      <c r="A4561">
        <v>4</v>
      </c>
      <c r="B4561">
        <v>22749</v>
      </c>
      <c r="C4561">
        <v>6</v>
      </c>
      <c r="D4561">
        <v>69000</v>
      </c>
      <c r="E4561" s="46">
        <v>45200</v>
      </c>
      <c r="F4561">
        <v>-29</v>
      </c>
      <c r="I4561" t="str">
        <f>INDEX(LedgerMapping[[#All],[Level 3]],MATCH(Actuals[[#This Row],[Sub Ledger]],LedgerMapping[[#All],[Sub Ledger]],0))</f>
        <v>Administration</v>
      </c>
      <c r="J4561" s="22">
        <f>YEAR(Actuals[[#This Row],[Date]])</f>
        <v>2023</v>
      </c>
      <c r="K4561" s="22">
        <f>MONTH(Actuals[[#This Row],[Date]])</f>
        <v>10</v>
      </c>
      <c r="L4561" s="12"/>
    </row>
    <row r="4562" spans="1:12" x14ac:dyDescent="0.3">
      <c r="A4562">
        <v>4</v>
      </c>
      <c r="B4562">
        <v>23753</v>
      </c>
      <c r="C4562">
        <v>6</v>
      </c>
      <c r="D4562">
        <v>69000</v>
      </c>
      <c r="E4562" s="46">
        <v>45230</v>
      </c>
      <c r="F4562">
        <v>-36</v>
      </c>
      <c r="I4562" t="str">
        <f>INDEX(LedgerMapping[[#All],[Level 3]],MATCH(Actuals[[#This Row],[Sub Ledger]],LedgerMapping[[#All],[Sub Ledger]],0))</f>
        <v>Administration</v>
      </c>
      <c r="J4562" s="22">
        <f>YEAR(Actuals[[#This Row],[Date]])</f>
        <v>2023</v>
      </c>
      <c r="K4562" s="22">
        <f>MONTH(Actuals[[#This Row],[Date]])</f>
        <v>10</v>
      </c>
      <c r="L4562" s="12"/>
    </row>
    <row r="4563" spans="1:12" x14ac:dyDescent="0.3">
      <c r="A4563">
        <v>4</v>
      </c>
      <c r="B4563">
        <v>24782</v>
      </c>
      <c r="C4563">
        <v>6</v>
      </c>
      <c r="D4563">
        <v>69000</v>
      </c>
      <c r="E4563" s="46">
        <v>45261</v>
      </c>
      <c r="F4563">
        <v>-35</v>
      </c>
      <c r="I4563" t="str">
        <f>INDEX(LedgerMapping[[#All],[Level 3]],MATCH(Actuals[[#This Row],[Sub Ledger]],LedgerMapping[[#All],[Sub Ledger]],0))</f>
        <v>Administration</v>
      </c>
      <c r="J4563" s="22">
        <f>YEAR(Actuals[[#This Row],[Date]])</f>
        <v>2023</v>
      </c>
      <c r="K4563" s="22">
        <f>MONTH(Actuals[[#This Row],[Date]])</f>
        <v>12</v>
      </c>
      <c r="L4563" s="12"/>
    </row>
    <row r="4564" spans="1:12" x14ac:dyDescent="0.3">
      <c r="A4564">
        <v>4</v>
      </c>
      <c r="B4564">
        <v>25844</v>
      </c>
      <c r="C4564">
        <v>6</v>
      </c>
      <c r="D4564">
        <v>69000</v>
      </c>
      <c r="E4564" s="46">
        <v>45291</v>
      </c>
      <c r="F4564">
        <v>-42</v>
      </c>
      <c r="I4564" t="str">
        <f>INDEX(LedgerMapping[[#All],[Level 3]],MATCH(Actuals[[#This Row],[Sub Ledger]],LedgerMapping[[#All],[Sub Ledger]],0))</f>
        <v>Administration</v>
      </c>
      <c r="J4564" s="22">
        <f>YEAR(Actuals[[#This Row],[Date]])</f>
        <v>2023</v>
      </c>
      <c r="K4564" s="22">
        <f>MONTH(Actuals[[#This Row],[Date]])</f>
        <v>12</v>
      </c>
      <c r="L4564" s="12"/>
    </row>
    <row r="4565" spans="1:12" x14ac:dyDescent="0.3">
      <c r="A4565">
        <v>4</v>
      </c>
      <c r="B4565">
        <v>26979</v>
      </c>
      <c r="C4565">
        <v>6</v>
      </c>
      <c r="D4565">
        <v>69000</v>
      </c>
      <c r="E4565" s="46">
        <v>45322</v>
      </c>
      <c r="F4565">
        <v>-77</v>
      </c>
      <c r="I4565" t="str">
        <f>INDEX(LedgerMapping[[#All],[Level 3]],MATCH(Actuals[[#This Row],[Sub Ledger]],LedgerMapping[[#All],[Sub Ledger]],0))</f>
        <v>Administration</v>
      </c>
      <c r="J4565" s="22">
        <f>YEAR(Actuals[[#This Row],[Date]])</f>
        <v>2024</v>
      </c>
      <c r="K4565" s="22">
        <f>MONTH(Actuals[[#This Row],[Date]])</f>
        <v>1</v>
      </c>
      <c r="L4565" s="12"/>
    </row>
    <row r="4566" spans="1:12" x14ac:dyDescent="0.3">
      <c r="A4566">
        <v>4</v>
      </c>
      <c r="B4566">
        <v>28129</v>
      </c>
      <c r="C4566">
        <v>6</v>
      </c>
      <c r="D4566">
        <v>69000</v>
      </c>
      <c r="E4566" s="46">
        <v>45354</v>
      </c>
      <c r="F4566">
        <v>-64</v>
      </c>
      <c r="I4566" t="str">
        <f>INDEX(LedgerMapping[[#All],[Level 3]],MATCH(Actuals[[#This Row],[Sub Ledger]],LedgerMapping[[#All],[Sub Ledger]],0))</f>
        <v>Administration</v>
      </c>
      <c r="J4566" s="22">
        <f>YEAR(Actuals[[#This Row],[Date]])</f>
        <v>2024</v>
      </c>
      <c r="K4566" s="22">
        <f>MONTH(Actuals[[#This Row],[Date]])</f>
        <v>3</v>
      </c>
      <c r="L4566" s="12"/>
    </row>
    <row r="4567" spans="1:12" x14ac:dyDescent="0.3">
      <c r="A4567">
        <v>4</v>
      </c>
      <c r="B4567">
        <v>29283</v>
      </c>
      <c r="C4567">
        <v>6</v>
      </c>
      <c r="D4567">
        <v>69000</v>
      </c>
      <c r="E4567" s="46">
        <v>45384</v>
      </c>
      <c r="F4567">
        <v>-78</v>
      </c>
      <c r="I4567" t="str">
        <f>INDEX(LedgerMapping[[#All],[Level 3]],MATCH(Actuals[[#This Row],[Sub Ledger]],LedgerMapping[[#All],[Sub Ledger]],0))</f>
        <v>Administration</v>
      </c>
      <c r="J4567" s="22">
        <f>YEAR(Actuals[[#This Row],[Date]])</f>
        <v>2024</v>
      </c>
      <c r="K4567" s="22">
        <f>MONTH(Actuals[[#This Row],[Date]])</f>
        <v>4</v>
      </c>
      <c r="L4567" s="12"/>
    </row>
    <row r="4568" spans="1:12" x14ac:dyDescent="0.3">
      <c r="A4568">
        <v>4</v>
      </c>
      <c r="B4568">
        <v>30409</v>
      </c>
      <c r="C4568">
        <v>6</v>
      </c>
      <c r="D4568">
        <v>69000</v>
      </c>
      <c r="E4568" s="46">
        <v>45415</v>
      </c>
      <c r="F4568">
        <v>-96</v>
      </c>
      <c r="I4568" t="str">
        <f>INDEX(LedgerMapping[[#All],[Level 3]],MATCH(Actuals[[#This Row],[Sub Ledger]],LedgerMapping[[#All],[Sub Ledger]],0))</f>
        <v>Administration</v>
      </c>
      <c r="J4568" s="22">
        <f>YEAR(Actuals[[#This Row],[Date]])</f>
        <v>2024</v>
      </c>
      <c r="K4568" s="22">
        <f>MONTH(Actuals[[#This Row],[Date]])</f>
        <v>5</v>
      </c>
      <c r="L4568" s="12"/>
    </row>
    <row r="4569" spans="1:12" x14ac:dyDescent="0.3">
      <c r="A4569">
        <v>4</v>
      </c>
      <c r="B4569">
        <v>31535</v>
      </c>
      <c r="C4569">
        <v>6</v>
      </c>
      <c r="D4569">
        <v>69000</v>
      </c>
      <c r="E4569" s="46">
        <v>45445</v>
      </c>
      <c r="F4569">
        <v>-58</v>
      </c>
      <c r="I4569" t="str">
        <f>INDEX(LedgerMapping[[#All],[Level 3]],MATCH(Actuals[[#This Row],[Sub Ledger]],LedgerMapping[[#All],[Sub Ledger]],0))</f>
        <v>Administration</v>
      </c>
      <c r="J4569" s="22">
        <f>YEAR(Actuals[[#This Row],[Date]])</f>
        <v>2024</v>
      </c>
      <c r="K4569" s="22">
        <f>MONTH(Actuals[[#This Row],[Date]])</f>
        <v>6</v>
      </c>
      <c r="L4569" s="12"/>
    </row>
    <row r="4570" spans="1:12" x14ac:dyDescent="0.3">
      <c r="A4570">
        <v>4</v>
      </c>
      <c r="B4570">
        <v>32659</v>
      </c>
      <c r="C4570">
        <v>6</v>
      </c>
      <c r="D4570">
        <v>69000</v>
      </c>
      <c r="E4570" s="46">
        <v>45476</v>
      </c>
      <c r="F4570">
        <v>-71</v>
      </c>
      <c r="I4570" t="str">
        <f>INDEX(LedgerMapping[[#All],[Level 3]],MATCH(Actuals[[#This Row],[Sub Ledger]],LedgerMapping[[#All],[Sub Ledger]],0))</f>
        <v>Administration</v>
      </c>
      <c r="J4570" s="22">
        <f>YEAR(Actuals[[#This Row],[Date]])</f>
        <v>2024</v>
      </c>
      <c r="K4570" s="22">
        <f>MONTH(Actuals[[#This Row],[Date]])</f>
        <v>7</v>
      </c>
      <c r="L4570" s="12"/>
    </row>
    <row r="4571" spans="1:12" x14ac:dyDescent="0.3">
      <c r="A4571">
        <v>4</v>
      </c>
      <c r="B4571">
        <v>33784</v>
      </c>
      <c r="C4571">
        <v>6</v>
      </c>
      <c r="D4571">
        <v>69000</v>
      </c>
      <c r="E4571" s="46">
        <v>45507</v>
      </c>
      <c r="F4571">
        <v>-106</v>
      </c>
      <c r="I4571" t="str">
        <f>INDEX(LedgerMapping[[#All],[Level 3]],MATCH(Actuals[[#This Row],[Sub Ledger]],LedgerMapping[[#All],[Sub Ledger]],0))</f>
        <v>Administration</v>
      </c>
      <c r="J4571" s="22">
        <f>YEAR(Actuals[[#This Row],[Date]])</f>
        <v>2024</v>
      </c>
      <c r="K4571" s="22">
        <f>MONTH(Actuals[[#This Row],[Date]])</f>
        <v>8</v>
      </c>
      <c r="L4571" s="12"/>
    </row>
    <row r="4572" spans="1:12" x14ac:dyDescent="0.3">
      <c r="A4572">
        <v>4</v>
      </c>
      <c r="B4572">
        <v>34934</v>
      </c>
      <c r="C4572">
        <v>6</v>
      </c>
      <c r="D4572">
        <v>69000</v>
      </c>
      <c r="E4572" s="46">
        <v>45536</v>
      </c>
      <c r="F4572">
        <v>-92</v>
      </c>
      <c r="I4572" t="str">
        <f>INDEX(LedgerMapping[[#All],[Level 3]],MATCH(Actuals[[#This Row],[Sub Ledger]],LedgerMapping[[#All],[Sub Ledger]],0))</f>
        <v>Administration</v>
      </c>
      <c r="J4572" s="22">
        <f>YEAR(Actuals[[#This Row],[Date]])</f>
        <v>2024</v>
      </c>
      <c r="K4572" s="22">
        <f>MONTH(Actuals[[#This Row],[Date]])</f>
        <v>9</v>
      </c>
      <c r="L4572" s="12"/>
    </row>
    <row r="4573" spans="1:12" x14ac:dyDescent="0.3">
      <c r="A4573">
        <v>4</v>
      </c>
      <c r="B4573">
        <v>36084</v>
      </c>
      <c r="C4573">
        <v>6</v>
      </c>
      <c r="D4573">
        <v>69000</v>
      </c>
      <c r="E4573" s="46">
        <v>45567</v>
      </c>
      <c r="F4573">
        <v>-105</v>
      </c>
      <c r="I4573" t="str">
        <f>INDEX(LedgerMapping[[#All],[Level 3]],MATCH(Actuals[[#This Row],[Sub Ledger]],LedgerMapping[[#All],[Sub Ledger]],0))</f>
        <v>Administration</v>
      </c>
      <c r="J4573" s="22">
        <f>YEAR(Actuals[[#This Row],[Date]])</f>
        <v>2024</v>
      </c>
      <c r="K4573" s="22">
        <f>MONTH(Actuals[[#This Row],[Date]])</f>
        <v>10</v>
      </c>
      <c r="L4573" s="12"/>
    </row>
    <row r="4574" spans="1:12" x14ac:dyDescent="0.3">
      <c r="A4574">
        <v>4</v>
      </c>
      <c r="B4574">
        <v>37234</v>
      </c>
      <c r="C4574">
        <v>6</v>
      </c>
      <c r="D4574">
        <v>69000</v>
      </c>
      <c r="E4574" s="46">
        <v>45597</v>
      </c>
      <c r="F4574">
        <v>-102</v>
      </c>
      <c r="I4574" t="str">
        <f>INDEX(LedgerMapping[[#All],[Level 3]],MATCH(Actuals[[#This Row],[Sub Ledger]],LedgerMapping[[#All],[Sub Ledger]],0))</f>
        <v>Administration</v>
      </c>
      <c r="J4574" s="22">
        <f>YEAR(Actuals[[#This Row],[Date]])</f>
        <v>2024</v>
      </c>
      <c r="K4574" s="22">
        <f>MONTH(Actuals[[#This Row],[Date]])</f>
        <v>11</v>
      </c>
      <c r="L4574" s="12"/>
    </row>
    <row r="4575" spans="1:12" x14ac:dyDescent="0.3">
      <c r="A4575">
        <v>4</v>
      </c>
      <c r="B4575">
        <v>38384</v>
      </c>
      <c r="C4575">
        <v>6</v>
      </c>
      <c r="D4575">
        <v>69000</v>
      </c>
      <c r="E4575" s="46">
        <v>45628</v>
      </c>
      <c r="F4575">
        <v>-76</v>
      </c>
      <c r="I4575" t="str">
        <f>INDEX(LedgerMapping[[#All],[Level 3]],MATCH(Actuals[[#This Row],[Sub Ledger]],LedgerMapping[[#All],[Sub Ledger]],0))</f>
        <v>Administration</v>
      </c>
      <c r="J4575" s="22">
        <f>YEAR(Actuals[[#This Row],[Date]])</f>
        <v>2024</v>
      </c>
      <c r="K4575" s="22">
        <f>MONTH(Actuals[[#This Row],[Date]])</f>
        <v>12</v>
      </c>
      <c r="L4575" s="12"/>
    </row>
    <row r="4576" spans="1:12" x14ac:dyDescent="0.3">
      <c r="A4576">
        <v>4</v>
      </c>
      <c r="B4576">
        <v>262</v>
      </c>
      <c r="C4576">
        <v>6</v>
      </c>
      <c r="D4576">
        <v>71000</v>
      </c>
      <c r="E4576" s="46">
        <v>44562</v>
      </c>
      <c r="F4576">
        <v>-63</v>
      </c>
      <c r="I4576" t="str">
        <f>INDEX(LedgerMapping[[#All],[Level 3]],MATCH(Actuals[[#This Row],[Sub Ledger]],LedgerMapping[[#All],[Sub Ledger]],0))</f>
        <v>Indirect Labour</v>
      </c>
      <c r="J4576" s="22">
        <f>YEAR(Actuals[[#This Row],[Date]])</f>
        <v>2022</v>
      </c>
      <c r="K4576" s="22">
        <f>MONTH(Actuals[[#This Row],[Date]])</f>
        <v>1</v>
      </c>
      <c r="L4576" s="12"/>
    </row>
    <row r="4577" spans="1:12" x14ac:dyDescent="0.3">
      <c r="A4577">
        <v>4</v>
      </c>
      <c r="B4577">
        <v>1388</v>
      </c>
      <c r="C4577">
        <v>6</v>
      </c>
      <c r="D4577">
        <v>71000</v>
      </c>
      <c r="E4577" s="46">
        <v>44593</v>
      </c>
      <c r="F4577">
        <v>-48</v>
      </c>
      <c r="I4577" t="str">
        <f>INDEX(LedgerMapping[[#All],[Level 3]],MATCH(Actuals[[#This Row],[Sub Ledger]],LedgerMapping[[#All],[Sub Ledger]],0))</f>
        <v>Indirect Labour</v>
      </c>
      <c r="J4577" s="22">
        <f>YEAR(Actuals[[#This Row],[Date]])</f>
        <v>2022</v>
      </c>
      <c r="K4577" s="22">
        <f>MONTH(Actuals[[#This Row],[Date]])</f>
        <v>2</v>
      </c>
      <c r="L4577" s="12"/>
    </row>
    <row r="4578" spans="1:12" x14ac:dyDescent="0.3">
      <c r="A4578">
        <v>4</v>
      </c>
      <c r="B4578">
        <v>2510</v>
      </c>
      <c r="C4578">
        <v>6</v>
      </c>
      <c r="D4578">
        <v>71000</v>
      </c>
      <c r="E4578" s="46">
        <v>44624</v>
      </c>
      <c r="F4578">
        <v>-36</v>
      </c>
      <c r="I4578" t="str">
        <f>INDEX(LedgerMapping[[#All],[Level 3]],MATCH(Actuals[[#This Row],[Sub Ledger]],LedgerMapping[[#All],[Sub Ledger]],0))</f>
        <v>Indirect Labour</v>
      </c>
      <c r="J4578" s="22">
        <f>YEAR(Actuals[[#This Row],[Date]])</f>
        <v>2022</v>
      </c>
      <c r="K4578" s="22">
        <f>MONTH(Actuals[[#This Row],[Date]])</f>
        <v>3</v>
      </c>
      <c r="L4578" s="12"/>
    </row>
    <row r="4579" spans="1:12" x14ac:dyDescent="0.3">
      <c r="A4579">
        <v>4</v>
      </c>
      <c r="B4579">
        <v>3632</v>
      </c>
      <c r="C4579">
        <v>6</v>
      </c>
      <c r="D4579">
        <v>71000</v>
      </c>
      <c r="E4579" s="46">
        <v>44654</v>
      </c>
      <c r="F4579">
        <v>-35</v>
      </c>
      <c r="I4579" t="str">
        <f>INDEX(LedgerMapping[[#All],[Level 3]],MATCH(Actuals[[#This Row],[Sub Ledger]],LedgerMapping[[#All],[Sub Ledger]],0))</f>
        <v>Indirect Labour</v>
      </c>
      <c r="J4579" s="22">
        <f>YEAR(Actuals[[#This Row],[Date]])</f>
        <v>2022</v>
      </c>
      <c r="K4579" s="22">
        <f>MONTH(Actuals[[#This Row],[Date]])</f>
        <v>4</v>
      </c>
      <c r="L4579" s="12"/>
    </row>
    <row r="4580" spans="1:12" x14ac:dyDescent="0.3">
      <c r="A4580">
        <v>4</v>
      </c>
      <c r="B4580">
        <v>4752</v>
      </c>
      <c r="C4580">
        <v>6</v>
      </c>
      <c r="D4580">
        <v>71000</v>
      </c>
      <c r="E4580" s="46">
        <v>44685</v>
      </c>
      <c r="F4580">
        <v>-64</v>
      </c>
      <c r="I4580" t="str">
        <f>INDEX(LedgerMapping[[#All],[Level 3]],MATCH(Actuals[[#This Row],[Sub Ledger]],LedgerMapping[[#All],[Sub Ledger]],0))</f>
        <v>Indirect Labour</v>
      </c>
      <c r="J4580" s="22">
        <f>YEAR(Actuals[[#This Row],[Date]])</f>
        <v>2022</v>
      </c>
      <c r="K4580" s="22">
        <f>MONTH(Actuals[[#This Row],[Date]])</f>
        <v>5</v>
      </c>
      <c r="L4580" s="12"/>
    </row>
    <row r="4581" spans="1:12" x14ac:dyDescent="0.3">
      <c r="A4581">
        <v>4</v>
      </c>
      <c r="B4581">
        <v>5876</v>
      </c>
      <c r="C4581">
        <v>6</v>
      </c>
      <c r="D4581">
        <v>71000</v>
      </c>
      <c r="E4581" s="46">
        <v>44715</v>
      </c>
      <c r="F4581">
        <v>-42</v>
      </c>
      <c r="I4581" t="str">
        <f>INDEX(LedgerMapping[[#All],[Level 3]],MATCH(Actuals[[#This Row],[Sub Ledger]],LedgerMapping[[#All],[Sub Ledger]],0))</f>
        <v>Indirect Labour</v>
      </c>
      <c r="J4581" s="22">
        <f>YEAR(Actuals[[#This Row],[Date]])</f>
        <v>2022</v>
      </c>
      <c r="K4581" s="22">
        <f>MONTH(Actuals[[#This Row],[Date]])</f>
        <v>6</v>
      </c>
      <c r="L4581" s="12"/>
    </row>
    <row r="4582" spans="1:12" x14ac:dyDescent="0.3">
      <c r="A4582">
        <v>4</v>
      </c>
      <c r="B4582">
        <v>7000</v>
      </c>
      <c r="C4582">
        <v>6</v>
      </c>
      <c r="D4582">
        <v>71000</v>
      </c>
      <c r="E4582" s="46">
        <v>44746</v>
      </c>
      <c r="F4582">
        <v>-56</v>
      </c>
      <c r="I4582" t="str">
        <f>INDEX(LedgerMapping[[#All],[Level 3]],MATCH(Actuals[[#This Row],[Sub Ledger]],LedgerMapping[[#All],[Sub Ledger]],0))</f>
        <v>Indirect Labour</v>
      </c>
      <c r="J4582" s="22">
        <f>YEAR(Actuals[[#This Row],[Date]])</f>
        <v>2022</v>
      </c>
      <c r="K4582" s="22">
        <f>MONTH(Actuals[[#This Row],[Date]])</f>
        <v>7</v>
      </c>
      <c r="L4582" s="12"/>
    </row>
    <row r="4583" spans="1:12" x14ac:dyDescent="0.3">
      <c r="A4583">
        <v>4</v>
      </c>
      <c r="B4583">
        <v>8121</v>
      </c>
      <c r="C4583">
        <v>6</v>
      </c>
      <c r="D4583">
        <v>71000</v>
      </c>
      <c r="E4583" s="46">
        <v>44777</v>
      </c>
      <c r="F4583">
        <v>-42</v>
      </c>
      <c r="I4583" t="str">
        <f>INDEX(LedgerMapping[[#All],[Level 3]],MATCH(Actuals[[#This Row],[Sub Ledger]],LedgerMapping[[#All],[Sub Ledger]],0))</f>
        <v>Indirect Labour</v>
      </c>
      <c r="J4583" s="22">
        <f>YEAR(Actuals[[#This Row],[Date]])</f>
        <v>2022</v>
      </c>
      <c r="K4583" s="22">
        <f>MONTH(Actuals[[#This Row],[Date]])</f>
        <v>8</v>
      </c>
      <c r="L4583" s="12"/>
    </row>
    <row r="4584" spans="1:12" x14ac:dyDescent="0.3">
      <c r="A4584">
        <v>4</v>
      </c>
      <c r="B4584">
        <v>9242</v>
      </c>
      <c r="C4584">
        <v>6</v>
      </c>
      <c r="D4584">
        <v>71000</v>
      </c>
      <c r="E4584" s="46">
        <v>44805</v>
      </c>
      <c r="F4584">
        <v>-72</v>
      </c>
      <c r="I4584" t="str">
        <f>INDEX(LedgerMapping[[#All],[Level 3]],MATCH(Actuals[[#This Row],[Sub Ledger]],LedgerMapping[[#All],[Sub Ledger]],0))</f>
        <v>Indirect Labour</v>
      </c>
      <c r="J4584" s="22">
        <f>YEAR(Actuals[[#This Row],[Date]])</f>
        <v>2022</v>
      </c>
      <c r="K4584" s="22">
        <f>MONTH(Actuals[[#This Row],[Date]])</f>
        <v>9</v>
      </c>
      <c r="L4584" s="12"/>
    </row>
    <row r="4585" spans="1:12" x14ac:dyDescent="0.3">
      <c r="A4585">
        <v>4</v>
      </c>
      <c r="B4585">
        <v>10358</v>
      </c>
      <c r="C4585">
        <v>6</v>
      </c>
      <c r="D4585">
        <v>71000</v>
      </c>
      <c r="E4585" s="46">
        <v>44836</v>
      </c>
      <c r="F4585">
        <v>-54</v>
      </c>
      <c r="I4585" t="str">
        <f>INDEX(LedgerMapping[[#All],[Level 3]],MATCH(Actuals[[#This Row],[Sub Ledger]],LedgerMapping[[#All],[Sub Ledger]],0))</f>
        <v>Indirect Labour</v>
      </c>
      <c r="J4585" s="22">
        <f>YEAR(Actuals[[#This Row],[Date]])</f>
        <v>2022</v>
      </c>
      <c r="K4585" s="22">
        <f>MONTH(Actuals[[#This Row],[Date]])</f>
        <v>10</v>
      </c>
      <c r="L4585" s="12"/>
    </row>
    <row r="4586" spans="1:12" x14ac:dyDescent="0.3">
      <c r="A4586">
        <v>4</v>
      </c>
      <c r="B4586">
        <v>11479</v>
      </c>
      <c r="C4586">
        <v>6</v>
      </c>
      <c r="D4586">
        <v>71000</v>
      </c>
      <c r="E4586" s="46">
        <v>44866</v>
      </c>
      <c r="F4586">
        <v>-93</v>
      </c>
      <c r="I4586" t="str">
        <f>INDEX(LedgerMapping[[#All],[Level 3]],MATCH(Actuals[[#This Row],[Sub Ledger]],LedgerMapping[[#All],[Sub Ledger]],0))</f>
        <v>Indirect Labour</v>
      </c>
      <c r="J4586" s="22">
        <f>YEAR(Actuals[[#This Row],[Date]])</f>
        <v>2022</v>
      </c>
      <c r="K4586" s="22">
        <f>MONTH(Actuals[[#This Row],[Date]])</f>
        <v>11</v>
      </c>
      <c r="L4586" s="12"/>
    </row>
    <row r="4587" spans="1:12" x14ac:dyDescent="0.3">
      <c r="A4587">
        <v>4</v>
      </c>
      <c r="B4587">
        <v>12607</v>
      </c>
      <c r="C4587">
        <v>6</v>
      </c>
      <c r="D4587">
        <v>71000</v>
      </c>
      <c r="E4587" s="46">
        <v>44897</v>
      </c>
      <c r="F4587">
        <v>-83</v>
      </c>
      <c r="I4587" t="str">
        <f>INDEX(LedgerMapping[[#All],[Level 3]],MATCH(Actuals[[#This Row],[Sub Ledger]],LedgerMapping[[#All],[Sub Ledger]],0))</f>
        <v>Indirect Labour</v>
      </c>
      <c r="J4587" s="22">
        <f>YEAR(Actuals[[#This Row],[Date]])</f>
        <v>2022</v>
      </c>
      <c r="K4587" s="22">
        <f>MONTH(Actuals[[#This Row],[Date]])</f>
        <v>12</v>
      </c>
      <c r="L4587" s="12"/>
    </row>
    <row r="4588" spans="1:12" x14ac:dyDescent="0.3">
      <c r="A4588">
        <v>4</v>
      </c>
      <c r="B4588">
        <v>13654</v>
      </c>
      <c r="C4588">
        <v>6</v>
      </c>
      <c r="D4588">
        <v>71000</v>
      </c>
      <c r="E4588" s="46">
        <v>44927</v>
      </c>
      <c r="F4588">
        <v>-76</v>
      </c>
      <c r="I4588" t="str">
        <f>INDEX(LedgerMapping[[#All],[Level 3]],MATCH(Actuals[[#This Row],[Sub Ledger]],LedgerMapping[[#All],[Sub Ledger]],0))</f>
        <v>Indirect Labour</v>
      </c>
      <c r="J4588" s="22">
        <f>YEAR(Actuals[[#This Row],[Date]])</f>
        <v>2023</v>
      </c>
      <c r="K4588" s="22">
        <f>MONTH(Actuals[[#This Row],[Date]])</f>
        <v>1</v>
      </c>
      <c r="L4588" s="12"/>
    </row>
    <row r="4589" spans="1:12" x14ac:dyDescent="0.3">
      <c r="A4589">
        <v>4</v>
      </c>
      <c r="B4589">
        <v>14666</v>
      </c>
      <c r="C4589">
        <v>6</v>
      </c>
      <c r="D4589">
        <v>71000</v>
      </c>
      <c r="E4589" s="46">
        <v>44958</v>
      </c>
      <c r="F4589">
        <v>-53</v>
      </c>
      <c r="I4589" t="str">
        <f>INDEX(LedgerMapping[[#All],[Level 3]],MATCH(Actuals[[#This Row],[Sub Ledger]],LedgerMapping[[#All],[Sub Ledger]],0))</f>
        <v>Indirect Labour</v>
      </c>
      <c r="J4589" s="22">
        <f>YEAR(Actuals[[#This Row],[Date]])</f>
        <v>2023</v>
      </c>
      <c r="K4589" s="22">
        <f>MONTH(Actuals[[#This Row],[Date]])</f>
        <v>2</v>
      </c>
      <c r="L4589" s="12"/>
    </row>
    <row r="4590" spans="1:12" x14ac:dyDescent="0.3">
      <c r="A4590">
        <v>4</v>
      </c>
      <c r="B4590">
        <v>15646</v>
      </c>
      <c r="C4590">
        <v>6</v>
      </c>
      <c r="D4590">
        <v>71000</v>
      </c>
      <c r="E4590" s="46">
        <v>44988</v>
      </c>
      <c r="F4590">
        <v>-76</v>
      </c>
      <c r="I4590" t="str">
        <f>INDEX(LedgerMapping[[#All],[Level 3]],MATCH(Actuals[[#This Row],[Sub Ledger]],LedgerMapping[[#All],[Sub Ledger]],0))</f>
        <v>Indirect Labour</v>
      </c>
      <c r="J4590" s="22">
        <f>YEAR(Actuals[[#This Row],[Date]])</f>
        <v>2023</v>
      </c>
      <c r="K4590" s="22">
        <f>MONTH(Actuals[[#This Row],[Date]])</f>
        <v>3</v>
      </c>
      <c r="L4590" s="12"/>
    </row>
    <row r="4591" spans="1:12" x14ac:dyDescent="0.3">
      <c r="A4591">
        <v>4</v>
      </c>
      <c r="B4591">
        <v>16678</v>
      </c>
      <c r="C4591">
        <v>6</v>
      </c>
      <c r="D4591">
        <v>71000</v>
      </c>
      <c r="E4591" s="46">
        <v>45018</v>
      </c>
      <c r="F4591">
        <v>-46</v>
      </c>
      <c r="I4591" t="str">
        <f>INDEX(LedgerMapping[[#All],[Level 3]],MATCH(Actuals[[#This Row],[Sub Ledger]],LedgerMapping[[#All],[Sub Ledger]],0))</f>
        <v>Indirect Labour</v>
      </c>
      <c r="J4591" s="22">
        <f>YEAR(Actuals[[#This Row],[Date]])</f>
        <v>2023</v>
      </c>
      <c r="K4591" s="22">
        <f>MONTH(Actuals[[#This Row],[Date]])</f>
        <v>4</v>
      </c>
      <c r="L4591" s="12"/>
    </row>
    <row r="4592" spans="1:12" x14ac:dyDescent="0.3">
      <c r="A4592">
        <v>4</v>
      </c>
      <c r="B4592">
        <v>17709</v>
      </c>
      <c r="C4592">
        <v>6</v>
      </c>
      <c r="D4592">
        <v>71000</v>
      </c>
      <c r="E4592" s="46">
        <v>45049</v>
      </c>
      <c r="F4592">
        <v>-68</v>
      </c>
      <c r="I4592" t="str">
        <f>INDEX(LedgerMapping[[#All],[Level 3]],MATCH(Actuals[[#This Row],[Sub Ledger]],LedgerMapping[[#All],[Sub Ledger]],0))</f>
        <v>Indirect Labour</v>
      </c>
      <c r="J4592" s="22">
        <f>YEAR(Actuals[[#This Row],[Date]])</f>
        <v>2023</v>
      </c>
      <c r="K4592" s="22">
        <f>MONTH(Actuals[[#This Row],[Date]])</f>
        <v>5</v>
      </c>
      <c r="L4592" s="12"/>
    </row>
    <row r="4593" spans="1:12" x14ac:dyDescent="0.3">
      <c r="A4593">
        <v>4</v>
      </c>
      <c r="B4593">
        <v>18713</v>
      </c>
      <c r="C4593">
        <v>6</v>
      </c>
      <c r="D4593">
        <v>71000</v>
      </c>
      <c r="E4593" s="46">
        <v>45079</v>
      </c>
      <c r="F4593">
        <v>-60</v>
      </c>
      <c r="I4593" t="str">
        <f>INDEX(LedgerMapping[[#All],[Level 3]],MATCH(Actuals[[#This Row],[Sub Ledger]],LedgerMapping[[#All],[Sub Ledger]],0))</f>
        <v>Indirect Labour</v>
      </c>
      <c r="J4593" s="22">
        <f>YEAR(Actuals[[#This Row],[Date]])</f>
        <v>2023</v>
      </c>
      <c r="K4593" s="22">
        <f>MONTH(Actuals[[#This Row],[Date]])</f>
        <v>6</v>
      </c>
      <c r="L4593" s="12"/>
    </row>
    <row r="4594" spans="1:12" x14ac:dyDescent="0.3">
      <c r="A4594">
        <v>4</v>
      </c>
      <c r="B4594">
        <v>19741</v>
      </c>
      <c r="C4594">
        <v>6</v>
      </c>
      <c r="D4594">
        <v>71000</v>
      </c>
      <c r="E4594" s="46">
        <v>45110</v>
      </c>
      <c r="F4594">
        <v>-54</v>
      </c>
      <c r="I4594" t="str">
        <f>INDEX(LedgerMapping[[#All],[Level 3]],MATCH(Actuals[[#This Row],[Sub Ledger]],LedgerMapping[[#All],[Sub Ledger]],0))</f>
        <v>Indirect Labour</v>
      </c>
      <c r="J4594" s="22">
        <f>YEAR(Actuals[[#This Row],[Date]])</f>
        <v>2023</v>
      </c>
      <c r="K4594" s="22">
        <f>MONTH(Actuals[[#This Row],[Date]])</f>
        <v>7</v>
      </c>
      <c r="L4594" s="12"/>
    </row>
    <row r="4595" spans="1:12" x14ac:dyDescent="0.3">
      <c r="A4595">
        <v>4</v>
      </c>
      <c r="B4595">
        <v>20772</v>
      </c>
      <c r="C4595">
        <v>6</v>
      </c>
      <c r="D4595">
        <v>71000</v>
      </c>
      <c r="E4595" s="46">
        <v>45141</v>
      </c>
      <c r="F4595">
        <v>-51</v>
      </c>
      <c r="I4595" t="str">
        <f>INDEX(LedgerMapping[[#All],[Level 3]],MATCH(Actuals[[#This Row],[Sub Ledger]],LedgerMapping[[#All],[Sub Ledger]],0))</f>
        <v>Indirect Labour</v>
      </c>
      <c r="J4595" s="22">
        <f>YEAR(Actuals[[#This Row],[Date]])</f>
        <v>2023</v>
      </c>
      <c r="K4595" s="22">
        <f>MONTH(Actuals[[#This Row],[Date]])</f>
        <v>8</v>
      </c>
      <c r="L4595" s="12"/>
    </row>
    <row r="4596" spans="1:12" x14ac:dyDescent="0.3">
      <c r="A4596">
        <v>4</v>
      </c>
      <c r="B4596">
        <v>21773</v>
      </c>
      <c r="C4596">
        <v>6</v>
      </c>
      <c r="D4596">
        <v>71000</v>
      </c>
      <c r="E4596" s="46">
        <v>45169</v>
      </c>
      <c r="F4596">
        <v>-60</v>
      </c>
      <c r="I4596" t="str">
        <f>INDEX(LedgerMapping[[#All],[Level 3]],MATCH(Actuals[[#This Row],[Sub Ledger]],LedgerMapping[[#All],[Sub Ledger]],0))</f>
        <v>Indirect Labour</v>
      </c>
      <c r="J4596" s="22">
        <f>YEAR(Actuals[[#This Row],[Date]])</f>
        <v>2023</v>
      </c>
      <c r="K4596" s="22">
        <f>MONTH(Actuals[[#This Row],[Date]])</f>
        <v>8</v>
      </c>
      <c r="L4596" s="12"/>
    </row>
    <row r="4597" spans="1:12" x14ac:dyDescent="0.3">
      <c r="A4597">
        <v>4</v>
      </c>
      <c r="B4597">
        <v>22750</v>
      </c>
      <c r="C4597">
        <v>6</v>
      </c>
      <c r="D4597">
        <v>71000</v>
      </c>
      <c r="E4597" s="46">
        <v>45200</v>
      </c>
      <c r="F4597">
        <v>-46</v>
      </c>
      <c r="I4597" t="str">
        <f>INDEX(LedgerMapping[[#All],[Level 3]],MATCH(Actuals[[#This Row],[Sub Ledger]],LedgerMapping[[#All],[Sub Ledger]],0))</f>
        <v>Indirect Labour</v>
      </c>
      <c r="J4597" s="22">
        <f>YEAR(Actuals[[#This Row],[Date]])</f>
        <v>2023</v>
      </c>
      <c r="K4597" s="22">
        <f>MONTH(Actuals[[#This Row],[Date]])</f>
        <v>10</v>
      </c>
      <c r="L4597" s="12"/>
    </row>
    <row r="4598" spans="1:12" x14ac:dyDescent="0.3">
      <c r="A4598">
        <v>4</v>
      </c>
      <c r="B4598">
        <v>23754</v>
      </c>
      <c r="C4598">
        <v>6</v>
      </c>
      <c r="D4598">
        <v>71000</v>
      </c>
      <c r="E4598" s="46">
        <v>45230</v>
      </c>
      <c r="F4598">
        <v>-51</v>
      </c>
      <c r="I4598" t="str">
        <f>INDEX(LedgerMapping[[#All],[Level 3]],MATCH(Actuals[[#This Row],[Sub Ledger]],LedgerMapping[[#All],[Sub Ledger]],0))</f>
        <v>Indirect Labour</v>
      </c>
      <c r="J4598" s="22">
        <f>YEAR(Actuals[[#This Row],[Date]])</f>
        <v>2023</v>
      </c>
      <c r="K4598" s="22">
        <f>MONTH(Actuals[[#This Row],[Date]])</f>
        <v>10</v>
      </c>
      <c r="L4598" s="12"/>
    </row>
    <row r="4599" spans="1:12" x14ac:dyDescent="0.3">
      <c r="A4599">
        <v>4</v>
      </c>
      <c r="B4599">
        <v>24783</v>
      </c>
      <c r="C4599">
        <v>6</v>
      </c>
      <c r="D4599">
        <v>71000</v>
      </c>
      <c r="E4599" s="46">
        <v>45261</v>
      </c>
      <c r="F4599">
        <v>-54</v>
      </c>
      <c r="I4599" t="str">
        <f>INDEX(LedgerMapping[[#All],[Level 3]],MATCH(Actuals[[#This Row],[Sub Ledger]],LedgerMapping[[#All],[Sub Ledger]],0))</f>
        <v>Indirect Labour</v>
      </c>
      <c r="J4599" s="22">
        <f>YEAR(Actuals[[#This Row],[Date]])</f>
        <v>2023</v>
      </c>
      <c r="K4599" s="22">
        <f>MONTH(Actuals[[#This Row],[Date]])</f>
        <v>12</v>
      </c>
      <c r="L4599" s="12"/>
    </row>
    <row r="4600" spans="1:12" x14ac:dyDescent="0.3">
      <c r="A4600">
        <v>4</v>
      </c>
      <c r="B4600">
        <v>25845</v>
      </c>
      <c r="C4600">
        <v>6</v>
      </c>
      <c r="D4600">
        <v>71000</v>
      </c>
      <c r="E4600" s="46">
        <v>45291</v>
      </c>
      <c r="F4600">
        <v>-66</v>
      </c>
      <c r="I4600" t="str">
        <f>INDEX(LedgerMapping[[#All],[Level 3]],MATCH(Actuals[[#This Row],[Sub Ledger]],LedgerMapping[[#All],[Sub Ledger]],0))</f>
        <v>Indirect Labour</v>
      </c>
      <c r="J4600" s="22">
        <f>YEAR(Actuals[[#This Row],[Date]])</f>
        <v>2023</v>
      </c>
      <c r="K4600" s="22">
        <f>MONTH(Actuals[[#This Row],[Date]])</f>
        <v>12</v>
      </c>
      <c r="L4600" s="12"/>
    </row>
    <row r="4601" spans="1:12" x14ac:dyDescent="0.3">
      <c r="A4601">
        <v>4</v>
      </c>
      <c r="B4601">
        <v>26980</v>
      </c>
      <c r="C4601">
        <v>6</v>
      </c>
      <c r="D4601">
        <v>71000</v>
      </c>
      <c r="E4601" s="46">
        <v>45322</v>
      </c>
      <c r="F4601">
        <v>-114</v>
      </c>
      <c r="I4601" t="str">
        <f>INDEX(LedgerMapping[[#All],[Level 3]],MATCH(Actuals[[#This Row],[Sub Ledger]],LedgerMapping[[#All],[Sub Ledger]],0))</f>
        <v>Indirect Labour</v>
      </c>
      <c r="J4601" s="22">
        <f>YEAR(Actuals[[#This Row],[Date]])</f>
        <v>2024</v>
      </c>
      <c r="K4601" s="22">
        <f>MONTH(Actuals[[#This Row],[Date]])</f>
        <v>1</v>
      </c>
      <c r="L4601" s="12"/>
    </row>
    <row r="4602" spans="1:12" x14ac:dyDescent="0.3">
      <c r="A4602">
        <v>4</v>
      </c>
      <c r="B4602">
        <v>28130</v>
      </c>
      <c r="C4602">
        <v>6</v>
      </c>
      <c r="D4602">
        <v>71000</v>
      </c>
      <c r="E4602" s="46">
        <v>45354</v>
      </c>
      <c r="F4602">
        <v>-93</v>
      </c>
      <c r="I4602" t="str">
        <f>INDEX(LedgerMapping[[#All],[Level 3]],MATCH(Actuals[[#This Row],[Sub Ledger]],LedgerMapping[[#All],[Sub Ledger]],0))</f>
        <v>Indirect Labour</v>
      </c>
      <c r="J4602" s="22">
        <f>YEAR(Actuals[[#This Row],[Date]])</f>
        <v>2024</v>
      </c>
      <c r="K4602" s="22">
        <f>MONTH(Actuals[[#This Row],[Date]])</f>
        <v>3</v>
      </c>
      <c r="L4602" s="12"/>
    </row>
    <row r="4603" spans="1:12" x14ac:dyDescent="0.3">
      <c r="A4603">
        <v>4</v>
      </c>
      <c r="B4603">
        <v>29284</v>
      </c>
      <c r="C4603">
        <v>6</v>
      </c>
      <c r="D4603">
        <v>71000</v>
      </c>
      <c r="E4603" s="46">
        <v>45384</v>
      </c>
      <c r="F4603">
        <v>-114</v>
      </c>
      <c r="I4603" t="str">
        <f>INDEX(LedgerMapping[[#All],[Level 3]],MATCH(Actuals[[#This Row],[Sub Ledger]],LedgerMapping[[#All],[Sub Ledger]],0))</f>
        <v>Indirect Labour</v>
      </c>
      <c r="J4603" s="22">
        <f>YEAR(Actuals[[#This Row],[Date]])</f>
        <v>2024</v>
      </c>
      <c r="K4603" s="22">
        <f>MONTH(Actuals[[#This Row],[Date]])</f>
        <v>4</v>
      </c>
      <c r="L4603" s="12"/>
    </row>
    <row r="4604" spans="1:12" x14ac:dyDescent="0.3">
      <c r="A4604">
        <v>4</v>
      </c>
      <c r="B4604">
        <v>30410</v>
      </c>
      <c r="C4604">
        <v>6</v>
      </c>
      <c r="D4604">
        <v>71000</v>
      </c>
      <c r="E4604" s="46">
        <v>45415</v>
      </c>
      <c r="F4604">
        <v>-152</v>
      </c>
      <c r="I4604" t="str">
        <f>INDEX(LedgerMapping[[#All],[Level 3]],MATCH(Actuals[[#This Row],[Sub Ledger]],LedgerMapping[[#All],[Sub Ledger]],0))</f>
        <v>Indirect Labour</v>
      </c>
      <c r="J4604" s="22">
        <f>YEAR(Actuals[[#This Row],[Date]])</f>
        <v>2024</v>
      </c>
      <c r="K4604" s="22">
        <f>MONTH(Actuals[[#This Row],[Date]])</f>
        <v>5</v>
      </c>
      <c r="L4604" s="12"/>
    </row>
    <row r="4605" spans="1:12" x14ac:dyDescent="0.3">
      <c r="A4605">
        <v>4</v>
      </c>
      <c r="B4605">
        <v>31536</v>
      </c>
      <c r="C4605">
        <v>6</v>
      </c>
      <c r="D4605">
        <v>71000</v>
      </c>
      <c r="E4605" s="46">
        <v>45445</v>
      </c>
      <c r="F4605">
        <v>-85</v>
      </c>
      <c r="I4605" t="str">
        <f>INDEX(LedgerMapping[[#All],[Level 3]],MATCH(Actuals[[#This Row],[Sub Ledger]],LedgerMapping[[#All],[Sub Ledger]],0))</f>
        <v>Indirect Labour</v>
      </c>
      <c r="J4605" s="22">
        <f>YEAR(Actuals[[#This Row],[Date]])</f>
        <v>2024</v>
      </c>
      <c r="K4605" s="22">
        <f>MONTH(Actuals[[#This Row],[Date]])</f>
        <v>6</v>
      </c>
      <c r="L4605" s="12"/>
    </row>
    <row r="4606" spans="1:12" x14ac:dyDescent="0.3">
      <c r="A4606">
        <v>4</v>
      </c>
      <c r="B4606">
        <v>32660</v>
      </c>
      <c r="C4606">
        <v>6</v>
      </c>
      <c r="D4606">
        <v>71000</v>
      </c>
      <c r="E4606" s="46">
        <v>45476</v>
      </c>
      <c r="F4606">
        <v>-109</v>
      </c>
      <c r="I4606" t="str">
        <f>INDEX(LedgerMapping[[#All],[Level 3]],MATCH(Actuals[[#This Row],[Sub Ledger]],LedgerMapping[[#All],[Sub Ledger]],0))</f>
        <v>Indirect Labour</v>
      </c>
      <c r="J4606" s="22">
        <f>YEAR(Actuals[[#This Row],[Date]])</f>
        <v>2024</v>
      </c>
      <c r="K4606" s="22">
        <f>MONTH(Actuals[[#This Row],[Date]])</f>
        <v>7</v>
      </c>
      <c r="L4606" s="12"/>
    </row>
    <row r="4607" spans="1:12" x14ac:dyDescent="0.3">
      <c r="A4607">
        <v>4</v>
      </c>
      <c r="B4607">
        <v>33785</v>
      </c>
      <c r="C4607">
        <v>6</v>
      </c>
      <c r="D4607">
        <v>71000</v>
      </c>
      <c r="E4607" s="46">
        <v>45507</v>
      </c>
      <c r="F4607">
        <v>-156</v>
      </c>
      <c r="I4607" t="str">
        <f>INDEX(LedgerMapping[[#All],[Level 3]],MATCH(Actuals[[#This Row],[Sub Ledger]],LedgerMapping[[#All],[Sub Ledger]],0))</f>
        <v>Indirect Labour</v>
      </c>
      <c r="J4607" s="22">
        <f>YEAR(Actuals[[#This Row],[Date]])</f>
        <v>2024</v>
      </c>
      <c r="K4607" s="22">
        <f>MONTH(Actuals[[#This Row],[Date]])</f>
        <v>8</v>
      </c>
      <c r="L4607" s="12"/>
    </row>
    <row r="4608" spans="1:12" x14ac:dyDescent="0.3">
      <c r="A4608">
        <v>4</v>
      </c>
      <c r="B4608">
        <v>34935</v>
      </c>
      <c r="C4608">
        <v>6</v>
      </c>
      <c r="D4608">
        <v>71000</v>
      </c>
      <c r="E4608" s="46">
        <v>45536</v>
      </c>
      <c r="F4608">
        <v>-135</v>
      </c>
      <c r="I4608" t="str">
        <f>INDEX(LedgerMapping[[#All],[Level 3]],MATCH(Actuals[[#This Row],[Sub Ledger]],LedgerMapping[[#All],[Sub Ledger]],0))</f>
        <v>Indirect Labour</v>
      </c>
      <c r="J4608" s="22">
        <f>YEAR(Actuals[[#This Row],[Date]])</f>
        <v>2024</v>
      </c>
      <c r="K4608" s="22">
        <f>MONTH(Actuals[[#This Row],[Date]])</f>
        <v>9</v>
      </c>
      <c r="L4608" s="12"/>
    </row>
    <row r="4609" spans="1:12" x14ac:dyDescent="0.3">
      <c r="A4609">
        <v>4</v>
      </c>
      <c r="B4609">
        <v>36085</v>
      </c>
      <c r="C4609">
        <v>6</v>
      </c>
      <c r="D4609">
        <v>71000</v>
      </c>
      <c r="E4609" s="46">
        <v>45567</v>
      </c>
      <c r="F4609">
        <v>-152</v>
      </c>
      <c r="I4609" t="str">
        <f>INDEX(LedgerMapping[[#All],[Level 3]],MATCH(Actuals[[#This Row],[Sub Ledger]],LedgerMapping[[#All],[Sub Ledger]],0))</f>
        <v>Indirect Labour</v>
      </c>
      <c r="J4609" s="22">
        <f>YEAR(Actuals[[#This Row],[Date]])</f>
        <v>2024</v>
      </c>
      <c r="K4609" s="22">
        <f>MONTH(Actuals[[#This Row],[Date]])</f>
        <v>10</v>
      </c>
      <c r="L4609" s="12"/>
    </row>
    <row r="4610" spans="1:12" x14ac:dyDescent="0.3">
      <c r="A4610">
        <v>4</v>
      </c>
      <c r="B4610">
        <v>37235</v>
      </c>
      <c r="C4610">
        <v>6</v>
      </c>
      <c r="D4610">
        <v>71000</v>
      </c>
      <c r="E4610" s="46">
        <v>45597</v>
      </c>
      <c r="F4610">
        <v>-156</v>
      </c>
      <c r="I4610" t="str">
        <f>INDEX(LedgerMapping[[#All],[Level 3]],MATCH(Actuals[[#This Row],[Sub Ledger]],LedgerMapping[[#All],[Sub Ledger]],0))</f>
        <v>Indirect Labour</v>
      </c>
      <c r="J4610" s="22">
        <f>YEAR(Actuals[[#This Row],[Date]])</f>
        <v>2024</v>
      </c>
      <c r="K4610" s="22">
        <f>MONTH(Actuals[[#This Row],[Date]])</f>
        <v>11</v>
      </c>
      <c r="L4610" s="12"/>
    </row>
    <row r="4611" spans="1:12" x14ac:dyDescent="0.3">
      <c r="A4611">
        <v>4</v>
      </c>
      <c r="B4611">
        <v>38385</v>
      </c>
      <c r="C4611">
        <v>6</v>
      </c>
      <c r="D4611">
        <v>71000</v>
      </c>
      <c r="E4611" s="46">
        <v>45628</v>
      </c>
      <c r="F4611">
        <v>-114</v>
      </c>
      <c r="I4611" t="str">
        <f>INDEX(LedgerMapping[[#All],[Level 3]],MATCH(Actuals[[#This Row],[Sub Ledger]],LedgerMapping[[#All],[Sub Ledger]],0))</f>
        <v>Indirect Labour</v>
      </c>
      <c r="J4611" s="22">
        <f>YEAR(Actuals[[#This Row],[Date]])</f>
        <v>2024</v>
      </c>
      <c r="K4611" s="22">
        <f>MONTH(Actuals[[#This Row],[Date]])</f>
        <v>12</v>
      </c>
      <c r="L4611" s="12"/>
    </row>
    <row r="4612" spans="1:12" x14ac:dyDescent="0.3">
      <c r="A4612">
        <v>4</v>
      </c>
      <c r="B4612">
        <v>265</v>
      </c>
      <c r="C4612">
        <v>6</v>
      </c>
      <c r="D4612">
        <v>72000</v>
      </c>
      <c r="E4612" s="46">
        <v>44562</v>
      </c>
      <c r="F4612">
        <v>-225</v>
      </c>
      <c r="I4612" t="str">
        <f>INDEX(LedgerMapping[[#All],[Level 3]],MATCH(Actuals[[#This Row],[Sub Ledger]],LedgerMapping[[#All],[Sub Ledger]],0))</f>
        <v>Indirect Labour</v>
      </c>
      <c r="J4612" s="22">
        <f>YEAR(Actuals[[#This Row],[Date]])</f>
        <v>2022</v>
      </c>
      <c r="K4612" s="22">
        <f>MONTH(Actuals[[#This Row],[Date]])</f>
        <v>1</v>
      </c>
      <c r="L4612" s="12"/>
    </row>
    <row r="4613" spans="1:12" x14ac:dyDescent="0.3">
      <c r="A4613">
        <v>4</v>
      </c>
      <c r="B4613">
        <v>1391</v>
      </c>
      <c r="C4613">
        <v>6</v>
      </c>
      <c r="D4613">
        <v>72000</v>
      </c>
      <c r="E4613" s="46">
        <v>44593</v>
      </c>
      <c r="F4613">
        <v>-524</v>
      </c>
      <c r="I4613" t="str">
        <f>INDEX(LedgerMapping[[#All],[Level 3]],MATCH(Actuals[[#This Row],[Sub Ledger]],LedgerMapping[[#All],[Sub Ledger]],0))</f>
        <v>Indirect Labour</v>
      </c>
      <c r="J4613" s="22">
        <f>YEAR(Actuals[[#This Row],[Date]])</f>
        <v>2022</v>
      </c>
      <c r="K4613" s="22">
        <f>MONTH(Actuals[[#This Row],[Date]])</f>
        <v>2</v>
      </c>
      <c r="L4613" s="12"/>
    </row>
    <row r="4614" spans="1:12" x14ac:dyDescent="0.3">
      <c r="A4614">
        <v>4</v>
      </c>
      <c r="B4614">
        <v>2513</v>
      </c>
      <c r="C4614">
        <v>6</v>
      </c>
      <c r="D4614">
        <v>72000</v>
      </c>
      <c r="E4614" s="46">
        <v>44624</v>
      </c>
      <c r="F4614">
        <v>-297</v>
      </c>
      <c r="I4614" t="str">
        <f>INDEX(LedgerMapping[[#All],[Level 3]],MATCH(Actuals[[#This Row],[Sub Ledger]],LedgerMapping[[#All],[Sub Ledger]],0))</f>
        <v>Indirect Labour</v>
      </c>
      <c r="J4614" s="22">
        <f>YEAR(Actuals[[#This Row],[Date]])</f>
        <v>2022</v>
      </c>
      <c r="K4614" s="22">
        <f>MONTH(Actuals[[#This Row],[Date]])</f>
        <v>3</v>
      </c>
      <c r="L4614" s="12"/>
    </row>
    <row r="4615" spans="1:12" x14ac:dyDescent="0.3">
      <c r="A4615">
        <v>4</v>
      </c>
      <c r="B4615">
        <v>3635</v>
      </c>
      <c r="C4615">
        <v>6</v>
      </c>
      <c r="D4615">
        <v>72000</v>
      </c>
      <c r="E4615" s="46">
        <v>44654</v>
      </c>
      <c r="F4615">
        <v>-197</v>
      </c>
      <c r="I4615" t="str">
        <f>INDEX(LedgerMapping[[#All],[Level 3]],MATCH(Actuals[[#This Row],[Sub Ledger]],LedgerMapping[[#All],[Sub Ledger]],0))</f>
        <v>Indirect Labour</v>
      </c>
      <c r="J4615" s="22">
        <f>YEAR(Actuals[[#This Row],[Date]])</f>
        <v>2022</v>
      </c>
      <c r="K4615" s="22">
        <f>MONTH(Actuals[[#This Row],[Date]])</f>
        <v>4</v>
      </c>
      <c r="L4615" s="12"/>
    </row>
    <row r="4616" spans="1:12" x14ac:dyDescent="0.3">
      <c r="A4616">
        <v>4</v>
      </c>
      <c r="B4616">
        <v>4755</v>
      </c>
      <c r="C4616">
        <v>6</v>
      </c>
      <c r="D4616">
        <v>72000</v>
      </c>
      <c r="E4616" s="46">
        <v>44685</v>
      </c>
      <c r="F4616">
        <v>-480</v>
      </c>
      <c r="I4616" t="str">
        <f>INDEX(LedgerMapping[[#All],[Level 3]],MATCH(Actuals[[#This Row],[Sub Ledger]],LedgerMapping[[#All],[Sub Ledger]],0))</f>
        <v>Indirect Labour</v>
      </c>
      <c r="J4616" s="22">
        <f>YEAR(Actuals[[#This Row],[Date]])</f>
        <v>2022</v>
      </c>
      <c r="K4616" s="22">
        <f>MONTH(Actuals[[#This Row],[Date]])</f>
        <v>5</v>
      </c>
      <c r="L4616" s="12"/>
    </row>
    <row r="4617" spans="1:12" x14ac:dyDescent="0.3">
      <c r="A4617">
        <v>4</v>
      </c>
      <c r="B4617">
        <v>5879</v>
      </c>
      <c r="C4617">
        <v>6</v>
      </c>
      <c r="D4617">
        <v>72000</v>
      </c>
      <c r="E4617" s="46">
        <v>44715</v>
      </c>
      <c r="F4617">
        <v>-743</v>
      </c>
      <c r="I4617" t="str">
        <f>INDEX(LedgerMapping[[#All],[Level 3]],MATCH(Actuals[[#This Row],[Sub Ledger]],LedgerMapping[[#All],[Sub Ledger]],0))</f>
        <v>Indirect Labour</v>
      </c>
      <c r="J4617" s="22">
        <f>YEAR(Actuals[[#This Row],[Date]])</f>
        <v>2022</v>
      </c>
      <c r="K4617" s="22">
        <f>MONTH(Actuals[[#This Row],[Date]])</f>
        <v>6</v>
      </c>
      <c r="L4617" s="12"/>
    </row>
    <row r="4618" spans="1:12" x14ac:dyDescent="0.3">
      <c r="A4618">
        <v>4</v>
      </c>
      <c r="B4618">
        <v>7002</v>
      </c>
      <c r="C4618">
        <v>6</v>
      </c>
      <c r="D4618">
        <v>72000</v>
      </c>
      <c r="E4618" s="46">
        <v>44746</v>
      </c>
      <c r="F4618">
        <v>-645</v>
      </c>
      <c r="I4618" t="str">
        <f>INDEX(LedgerMapping[[#All],[Level 3]],MATCH(Actuals[[#This Row],[Sub Ledger]],LedgerMapping[[#All],[Sub Ledger]],0))</f>
        <v>Indirect Labour</v>
      </c>
      <c r="J4618" s="22">
        <f>YEAR(Actuals[[#This Row],[Date]])</f>
        <v>2022</v>
      </c>
      <c r="K4618" s="22">
        <f>MONTH(Actuals[[#This Row],[Date]])</f>
        <v>7</v>
      </c>
      <c r="L4618" s="12"/>
    </row>
    <row r="4619" spans="1:12" x14ac:dyDescent="0.3">
      <c r="A4619">
        <v>4</v>
      </c>
      <c r="B4619">
        <v>8122</v>
      </c>
      <c r="C4619">
        <v>6</v>
      </c>
      <c r="D4619">
        <v>72000</v>
      </c>
      <c r="E4619" s="46">
        <v>44777</v>
      </c>
      <c r="F4619">
        <v>-759</v>
      </c>
      <c r="I4619" t="str">
        <f>INDEX(LedgerMapping[[#All],[Level 3]],MATCH(Actuals[[#This Row],[Sub Ledger]],LedgerMapping[[#All],[Sub Ledger]],0))</f>
        <v>Indirect Labour</v>
      </c>
      <c r="J4619" s="22">
        <f>YEAR(Actuals[[#This Row],[Date]])</f>
        <v>2022</v>
      </c>
      <c r="K4619" s="22">
        <f>MONTH(Actuals[[#This Row],[Date]])</f>
        <v>8</v>
      </c>
      <c r="L4619" s="12"/>
    </row>
    <row r="4620" spans="1:12" x14ac:dyDescent="0.3">
      <c r="A4620">
        <v>4</v>
      </c>
      <c r="B4620">
        <v>9244</v>
      </c>
      <c r="C4620">
        <v>6</v>
      </c>
      <c r="D4620">
        <v>72000</v>
      </c>
      <c r="E4620" s="46">
        <v>44805</v>
      </c>
      <c r="F4620">
        <v>-275</v>
      </c>
      <c r="I4620" t="str">
        <f>INDEX(LedgerMapping[[#All],[Level 3]],MATCH(Actuals[[#This Row],[Sub Ledger]],LedgerMapping[[#All],[Sub Ledger]],0))</f>
        <v>Indirect Labour</v>
      </c>
      <c r="J4620" s="22">
        <f>YEAR(Actuals[[#This Row],[Date]])</f>
        <v>2022</v>
      </c>
      <c r="K4620" s="22">
        <f>MONTH(Actuals[[#This Row],[Date]])</f>
        <v>9</v>
      </c>
      <c r="L4620" s="12"/>
    </row>
    <row r="4621" spans="1:12" x14ac:dyDescent="0.3">
      <c r="A4621">
        <v>4</v>
      </c>
      <c r="B4621">
        <v>10360</v>
      </c>
      <c r="C4621">
        <v>6</v>
      </c>
      <c r="D4621">
        <v>72000</v>
      </c>
      <c r="E4621" s="46">
        <v>44836</v>
      </c>
      <c r="F4621">
        <v>-141</v>
      </c>
      <c r="I4621" t="str">
        <f>INDEX(LedgerMapping[[#All],[Level 3]],MATCH(Actuals[[#This Row],[Sub Ledger]],LedgerMapping[[#All],[Sub Ledger]],0))</f>
        <v>Indirect Labour</v>
      </c>
      <c r="J4621" s="22">
        <f>YEAR(Actuals[[#This Row],[Date]])</f>
        <v>2022</v>
      </c>
      <c r="K4621" s="22">
        <f>MONTH(Actuals[[#This Row],[Date]])</f>
        <v>10</v>
      </c>
      <c r="L4621" s="12"/>
    </row>
    <row r="4622" spans="1:12" x14ac:dyDescent="0.3">
      <c r="A4622">
        <v>4</v>
      </c>
      <c r="B4622">
        <v>11480</v>
      </c>
      <c r="C4622">
        <v>6</v>
      </c>
      <c r="D4622">
        <v>72000</v>
      </c>
      <c r="E4622" s="46">
        <v>44866</v>
      </c>
      <c r="F4622">
        <v>-1326</v>
      </c>
      <c r="I4622" t="str">
        <f>INDEX(LedgerMapping[[#All],[Level 3]],MATCH(Actuals[[#This Row],[Sub Ledger]],LedgerMapping[[#All],[Sub Ledger]],0))</f>
        <v>Indirect Labour</v>
      </c>
      <c r="J4622" s="22">
        <f>YEAR(Actuals[[#This Row],[Date]])</f>
        <v>2022</v>
      </c>
      <c r="K4622" s="22">
        <f>MONTH(Actuals[[#This Row],[Date]])</f>
        <v>11</v>
      </c>
      <c r="L4622" s="12"/>
    </row>
    <row r="4623" spans="1:12" x14ac:dyDescent="0.3">
      <c r="A4623">
        <v>4</v>
      </c>
      <c r="B4623">
        <v>12608</v>
      </c>
      <c r="C4623">
        <v>6</v>
      </c>
      <c r="D4623">
        <v>72000</v>
      </c>
      <c r="E4623" s="46">
        <v>44897</v>
      </c>
      <c r="F4623">
        <v>-348</v>
      </c>
      <c r="I4623" t="str">
        <f>INDEX(LedgerMapping[[#All],[Level 3]],MATCH(Actuals[[#This Row],[Sub Ledger]],LedgerMapping[[#All],[Sub Ledger]],0))</f>
        <v>Indirect Labour</v>
      </c>
      <c r="J4623" s="22">
        <f>YEAR(Actuals[[#This Row],[Date]])</f>
        <v>2022</v>
      </c>
      <c r="K4623" s="22">
        <f>MONTH(Actuals[[#This Row],[Date]])</f>
        <v>12</v>
      </c>
      <c r="L4623" s="12"/>
    </row>
    <row r="4624" spans="1:12" x14ac:dyDescent="0.3">
      <c r="A4624">
        <v>4</v>
      </c>
      <c r="B4624">
        <v>13655</v>
      </c>
      <c r="C4624">
        <v>6</v>
      </c>
      <c r="D4624">
        <v>72000</v>
      </c>
      <c r="E4624" s="46">
        <v>44927</v>
      </c>
      <c r="F4624">
        <v>-237</v>
      </c>
      <c r="I4624" t="str">
        <f>INDEX(LedgerMapping[[#All],[Level 3]],MATCH(Actuals[[#This Row],[Sub Ledger]],LedgerMapping[[#All],[Sub Ledger]],0))</f>
        <v>Indirect Labour</v>
      </c>
      <c r="J4624" s="22">
        <f>YEAR(Actuals[[#This Row],[Date]])</f>
        <v>2023</v>
      </c>
      <c r="K4624" s="22">
        <f>MONTH(Actuals[[#This Row],[Date]])</f>
        <v>1</v>
      </c>
      <c r="L4624" s="12"/>
    </row>
    <row r="4625" spans="1:12" x14ac:dyDescent="0.3">
      <c r="A4625">
        <v>4</v>
      </c>
      <c r="B4625">
        <v>14667</v>
      </c>
      <c r="C4625">
        <v>6</v>
      </c>
      <c r="D4625">
        <v>72000</v>
      </c>
      <c r="E4625" s="46">
        <v>44958</v>
      </c>
      <c r="F4625">
        <v>-592</v>
      </c>
      <c r="I4625" t="str">
        <f>INDEX(LedgerMapping[[#All],[Level 3]],MATCH(Actuals[[#This Row],[Sub Ledger]],LedgerMapping[[#All],[Sub Ledger]],0))</f>
        <v>Indirect Labour</v>
      </c>
      <c r="J4625" s="22">
        <f>YEAR(Actuals[[#This Row],[Date]])</f>
        <v>2023</v>
      </c>
      <c r="K4625" s="22">
        <f>MONTH(Actuals[[#This Row],[Date]])</f>
        <v>2</v>
      </c>
      <c r="L4625" s="12"/>
    </row>
    <row r="4626" spans="1:12" x14ac:dyDescent="0.3">
      <c r="A4626">
        <v>4</v>
      </c>
      <c r="B4626">
        <v>15647</v>
      </c>
      <c r="C4626">
        <v>6</v>
      </c>
      <c r="D4626">
        <v>72000</v>
      </c>
      <c r="E4626" s="46">
        <v>44988</v>
      </c>
      <c r="F4626">
        <v>-255</v>
      </c>
      <c r="I4626" t="str">
        <f>INDEX(LedgerMapping[[#All],[Level 3]],MATCH(Actuals[[#This Row],[Sub Ledger]],LedgerMapping[[#All],[Sub Ledger]],0))</f>
        <v>Indirect Labour</v>
      </c>
      <c r="J4626" s="22">
        <f>YEAR(Actuals[[#This Row],[Date]])</f>
        <v>2023</v>
      </c>
      <c r="K4626" s="22">
        <f>MONTH(Actuals[[#This Row],[Date]])</f>
        <v>3</v>
      </c>
      <c r="L4626" s="12"/>
    </row>
    <row r="4627" spans="1:12" x14ac:dyDescent="0.3">
      <c r="A4627">
        <v>4</v>
      </c>
      <c r="B4627">
        <v>16679</v>
      </c>
      <c r="C4627">
        <v>6</v>
      </c>
      <c r="D4627">
        <v>72000</v>
      </c>
      <c r="E4627" s="46">
        <v>45018</v>
      </c>
      <c r="F4627">
        <v>-562</v>
      </c>
      <c r="I4627" t="str">
        <f>INDEX(LedgerMapping[[#All],[Level 3]],MATCH(Actuals[[#This Row],[Sub Ledger]],LedgerMapping[[#All],[Sub Ledger]],0))</f>
        <v>Indirect Labour</v>
      </c>
      <c r="J4627" s="22">
        <f>YEAR(Actuals[[#This Row],[Date]])</f>
        <v>2023</v>
      </c>
      <c r="K4627" s="22">
        <f>MONTH(Actuals[[#This Row],[Date]])</f>
        <v>4</v>
      </c>
      <c r="L4627" s="12"/>
    </row>
    <row r="4628" spans="1:12" x14ac:dyDescent="0.3">
      <c r="A4628">
        <v>4</v>
      </c>
      <c r="B4628">
        <v>17710</v>
      </c>
      <c r="C4628">
        <v>6</v>
      </c>
      <c r="D4628">
        <v>72000</v>
      </c>
      <c r="E4628" s="46">
        <v>45049</v>
      </c>
      <c r="F4628">
        <v>-285</v>
      </c>
      <c r="I4628" t="str">
        <f>INDEX(LedgerMapping[[#All],[Level 3]],MATCH(Actuals[[#This Row],[Sub Ledger]],LedgerMapping[[#All],[Sub Ledger]],0))</f>
        <v>Indirect Labour</v>
      </c>
      <c r="J4628" s="22">
        <f>YEAR(Actuals[[#This Row],[Date]])</f>
        <v>2023</v>
      </c>
      <c r="K4628" s="22">
        <f>MONTH(Actuals[[#This Row],[Date]])</f>
        <v>5</v>
      </c>
      <c r="L4628" s="12"/>
    </row>
    <row r="4629" spans="1:12" x14ac:dyDescent="0.3">
      <c r="A4629">
        <v>4</v>
      </c>
      <c r="B4629">
        <v>18714</v>
      </c>
      <c r="C4629">
        <v>6</v>
      </c>
      <c r="D4629">
        <v>72000</v>
      </c>
      <c r="E4629" s="46">
        <v>45079</v>
      </c>
      <c r="F4629">
        <v>-143</v>
      </c>
      <c r="I4629" t="str">
        <f>INDEX(LedgerMapping[[#All],[Level 3]],MATCH(Actuals[[#This Row],[Sub Ledger]],LedgerMapping[[#All],[Sub Ledger]],0))</f>
        <v>Indirect Labour</v>
      </c>
      <c r="J4629" s="22">
        <f>YEAR(Actuals[[#This Row],[Date]])</f>
        <v>2023</v>
      </c>
      <c r="K4629" s="22">
        <f>MONTH(Actuals[[#This Row],[Date]])</f>
        <v>6</v>
      </c>
      <c r="L4629" s="12"/>
    </row>
    <row r="4630" spans="1:12" x14ac:dyDescent="0.3">
      <c r="A4630">
        <v>4</v>
      </c>
      <c r="B4630">
        <v>19742</v>
      </c>
      <c r="C4630">
        <v>6</v>
      </c>
      <c r="D4630">
        <v>72000</v>
      </c>
      <c r="E4630" s="46">
        <v>45110</v>
      </c>
      <c r="F4630">
        <v>-452</v>
      </c>
      <c r="I4630" t="str">
        <f>INDEX(LedgerMapping[[#All],[Level 3]],MATCH(Actuals[[#This Row],[Sub Ledger]],LedgerMapping[[#All],[Sub Ledger]],0))</f>
        <v>Indirect Labour</v>
      </c>
      <c r="J4630" s="22">
        <f>YEAR(Actuals[[#This Row],[Date]])</f>
        <v>2023</v>
      </c>
      <c r="K4630" s="22">
        <f>MONTH(Actuals[[#This Row],[Date]])</f>
        <v>7</v>
      </c>
      <c r="L4630" s="12"/>
    </row>
    <row r="4631" spans="1:12" x14ac:dyDescent="0.3">
      <c r="A4631">
        <v>4</v>
      </c>
      <c r="B4631">
        <v>20773</v>
      </c>
      <c r="C4631">
        <v>6</v>
      </c>
      <c r="D4631">
        <v>72000</v>
      </c>
      <c r="E4631" s="46">
        <v>45141</v>
      </c>
      <c r="F4631">
        <v>-210</v>
      </c>
      <c r="I4631" t="str">
        <f>INDEX(LedgerMapping[[#All],[Level 3]],MATCH(Actuals[[#This Row],[Sub Ledger]],LedgerMapping[[#All],[Sub Ledger]],0))</f>
        <v>Indirect Labour</v>
      </c>
      <c r="J4631" s="22">
        <f>YEAR(Actuals[[#This Row],[Date]])</f>
        <v>2023</v>
      </c>
      <c r="K4631" s="22">
        <f>MONTH(Actuals[[#This Row],[Date]])</f>
        <v>8</v>
      </c>
      <c r="L4631" s="12"/>
    </row>
    <row r="4632" spans="1:12" x14ac:dyDescent="0.3">
      <c r="A4632">
        <v>4</v>
      </c>
      <c r="B4632">
        <v>21774</v>
      </c>
      <c r="C4632">
        <v>6</v>
      </c>
      <c r="D4632">
        <v>72000</v>
      </c>
      <c r="E4632" s="46">
        <v>45169</v>
      </c>
      <c r="F4632">
        <v>-162</v>
      </c>
      <c r="I4632" t="str">
        <f>INDEX(LedgerMapping[[#All],[Level 3]],MATCH(Actuals[[#This Row],[Sub Ledger]],LedgerMapping[[#All],[Sub Ledger]],0))</f>
        <v>Indirect Labour</v>
      </c>
      <c r="J4632" s="22">
        <f>YEAR(Actuals[[#This Row],[Date]])</f>
        <v>2023</v>
      </c>
      <c r="K4632" s="22">
        <f>MONTH(Actuals[[#This Row],[Date]])</f>
        <v>8</v>
      </c>
      <c r="L4632" s="12"/>
    </row>
    <row r="4633" spans="1:12" x14ac:dyDescent="0.3">
      <c r="A4633">
        <v>4</v>
      </c>
      <c r="B4633">
        <v>22751</v>
      </c>
      <c r="C4633">
        <v>6</v>
      </c>
      <c r="D4633">
        <v>72000</v>
      </c>
      <c r="E4633" s="46">
        <v>45200</v>
      </c>
      <c r="F4633">
        <v>-335</v>
      </c>
      <c r="I4633" t="str">
        <f>INDEX(LedgerMapping[[#All],[Level 3]],MATCH(Actuals[[#This Row],[Sub Ledger]],LedgerMapping[[#All],[Sub Ledger]],0))</f>
        <v>Indirect Labour</v>
      </c>
      <c r="J4633" s="22">
        <f>YEAR(Actuals[[#This Row],[Date]])</f>
        <v>2023</v>
      </c>
      <c r="K4633" s="22">
        <f>MONTH(Actuals[[#This Row],[Date]])</f>
        <v>10</v>
      </c>
      <c r="L4633" s="12"/>
    </row>
    <row r="4634" spans="1:12" x14ac:dyDescent="0.3">
      <c r="A4634">
        <v>4</v>
      </c>
      <c r="B4634">
        <v>23755</v>
      </c>
      <c r="C4634">
        <v>6</v>
      </c>
      <c r="D4634">
        <v>72000</v>
      </c>
      <c r="E4634" s="46">
        <v>45230</v>
      </c>
      <c r="F4634">
        <v>-508</v>
      </c>
      <c r="I4634" t="str">
        <f>INDEX(LedgerMapping[[#All],[Level 3]],MATCH(Actuals[[#This Row],[Sub Ledger]],LedgerMapping[[#All],[Sub Ledger]],0))</f>
        <v>Indirect Labour</v>
      </c>
      <c r="J4634" s="22">
        <f>YEAR(Actuals[[#This Row],[Date]])</f>
        <v>2023</v>
      </c>
      <c r="K4634" s="22">
        <f>MONTH(Actuals[[#This Row],[Date]])</f>
        <v>10</v>
      </c>
      <c r="L4634" s="12"/>
    </row>
    <row r="4635" spans="1:12" x14ac:dyDescent="0.3">
      <c r="A4635">
        <v>4</v>
      </c>
      <c r="B4635">
        <v>24784</v>
      </c>
      <c r="C4635">
        <v>6</v>
      </c>
      <c r="D4635">
        <v>72000</v>
      </c>
      <c r="E4635" s="46">
        <v>45261</v>
      </c>
      <c r="F4635">
        <v>-55</v>
      </c>
      <c r="I4635" t="str">
        <f>INDEX(LedgerMapping[[#All],[Level 3]],MATCH(Actuals[[#This Row],[Sub Ledger]],LedgerMapping[[#All],[Sub Ledger]],0))</f>
        <v>Indirect Labour</v>
      </c>
      <c r="J4635" s="22">
        <f>YEAR(Actuals[[#This Row],[Date]])</f>
        <v>2023</v>
      </c>
      <c r="K4635" s="22">
        <f>MONTH(Actuals[[#This Row],[Date]])</f>
        <v>12</v>
      </c>
      <c r="L4635" s="12"/>
    </row>
    <row r="4636" spans="1:12" x14ac:dyDescent="0.3">
      <c r="A4636">
        <v>4</v>
      </c>
      <c r="B4636">
        <v>25846</v>
      </c>
      <c r="C4636">
        <v>6</v>
      </c>
      <c r="D4636">
        <v>72000</v>
      </c>
      <c r="E4636" s="46">
        <v>45291</v>
      </c>
      <c r="F4636">
        <v>-315</v>
      </c>
      <c r="I4636" t="str">
        <f>INDEX(LedgerMapping[[#All],[Level 3]],MATCH(Actuals[[#This Row],[Sub Ledger]],LedgerMapping[[#All],[Sub Ledger]],0))</f>
        <v>Indirect Labour</v>
      </c>
      <c r="J4636" s="22">
        <f>YEAR(Actuals[[#This Row],[Date]])</f>
        <v>2023</v>
      </c>
      <c r="K4636" s="22">
        <f>MONTH(Actuals[[#This Row],[Date]])</f>
        <v>12</v>
      </c>
      <c r="L4636" s="12"/>
    </row>
    <row r="4637" spans="1:12" x14ac:dyDescent="0.3">
      <c r="A4637">
        <v>4</v>
      </c>
      <c r="B4637">
        <v>26981</v>
      </c>
      <c r="C4637">
        <v>6</v>
      </c>
      <c r="D4637">
        <v>72000</v>
      </c>
      <c r="E4637" s="46">
        <v>45322</v>
      </c>
      <c r="F4637">
        <v>-608</v>
      </c>
      <c r="I4637" t="str">
        <f>INDEX(LedgerMapping[[#All],[Level 3]],MATCH(Actuals[[#This Row],[Sub Ledger]],LedgerMapping[[#All],[Sub Ledger]],0))</f>
        <v>Indirect Labour</v>
      </c>
      <c r="J4637" s="22">
        <f>YEAR(Actuals[[#This Row],[Date]])</f>
        <v>2024</v>
      </c>
      <c r="K4637" s="22">
        <f>MONTH(Actuals[[#This Row],[Date]])</f>
        <v>1</v>
      </c>
      <c r="L4637" s="12"/>
    </row>
    <row r="4638" spans="1:12" x14ac:dyDescent="0.3">
      <c r="A4638">
        <v>4</v>
      </c>
      <c r="B4638">
        <v>28131</v>
      </c>
      <c r="C4638">
        <v>6</v>
      </c>
      <c r="D4638">
        <v>72000</v>
      </c>
      <c r="E4638" s="46">
        <v>45354</v>
      </c>
      <c r="F4638">
        <v>-672</v>
      </c>
      <c r="I4638" t="str">
        <f>INDEX(LedgerMapping[[#All],[Level 3]],MATCH(Actuals[[#This Row],[Sub Ledger]],LedgerMapping[[#All],[Sub Ledger]],0))</f>
        <v>Indirect Labour</v>
      </c>
      <c r="J4638" s="22">
        <f>YEAR(Actuals[[#This Row],[Date]])</f>
        <v>2024</v>
      </c>
      <c r="K4638" s="22">
        <f>MONTH(Actuals[[#This Row],[Date]])</f>
        <v>3</v>
      </c>
      <c r="L4638" s="12"/>
    </row>
    <row r="4639" spans="1:12" x14ac:dyDescent="0.3">
      <c r="A4639">
        <v>4</v>
      </c>
      <c r="B4639">
        <v>29285</v>
      </c>
      <c r="C4639">
        <v>6</v>
      </c>
      <c r="D4639">
        <v>72000</v>
      </c>
      <c r="E4639" s="46">
        <v>45384</v>
      </c>
      <c r="F4639">
        <v>-790</v>
      </c>
      <c r="I4639" t="str">
        <f>INDEX(LedgerMapping[[#All],[Level 3]],MATCH(Actuals[[#This Row],[Sub Ledger]],LedgerMapping[[#All],[Sub Ledger]],0))</f>
        <v>Indirect Labour</v>
      </c>
      <c r="J4639" s="22">
        <f>YEAR(Actuals[[#This Row],[Date]])</f>
        <v>2024</v>
      </c>
      <c r="K4639" s="22">
        <f>MONTH(Actuals[[#This Row],[Date]])</f>
        <v>4</v>
      </c>
      <c r="L4639" s="12"/>
    </row>
    <row r="4640" spans="1:12" x14ac:dyDescent="0.3">
      <c r="A4640">
        <v>4</v>
      </c>
      <c r="B4640">
        <v>30411</v>
      </c>
      <c r="C4640">
        <v>6</v>
      </c>
      <c r="D4640">
        <v>72000</v>
      </c>
      <c r="E4640" s="46">
        <v>45415</v>
      </c>
      <c r="F4640">
        <v>-447</v>
      </c>
      <c r="I4640" t="str">
        <f>INDEX(LedgerMapping[[#All],[Level 3]],MATCH(Actuals[[#This Row],[Sub Ledger]],LedgerMapping[[#All],[Sub Ledger]],0))</f>
        <v>Indirect Labour</v>
      </c>
      <c r="J4640" s="22">
        <f>YEAR(Actuals[[#This Row],[Date]])</f>
        <v>2024</v>
      </c>
      <c r="K4640" s="22">
        <f>MONTH(Actuals[[#This Row],[Date]])</f>
        <v>5</v>
      </c>
      <c r="L4640" s="12"/>
    </row>
    <row r="4641" spans="1:12" x14ac:dyDescent="0.3">
      <c r="A4641">
        <v>4</v>
      </c>
      <c r="B4641">
        <v>31537</v>
      </c>
      <c r="C4641">
        <v>6</v>
      </c>
      <c r="D4641">
        <v>72000</v>
      </c>
      <c r="E4641" s="46">
        <v>45445</v>
      </c>
      <c r="F4641">
        <v>-1085</v>
      </c>
      <c r="I4641" t="str">
        <f>INDEX(LedgerMapping[[#All],[Level 3]],MATCH(Actuals[[#This Row],[Sub Ledger]],LedgerMapping[[#All],[Sub Ledger]],0))</f>
        <v>Indirect Labour</v>
      </c>
      <c r="J4641" s="22">
        <f>YEAR(Actuals[[#This Row],[Date]])</f>
        <v>2024</v>
      </c>
      <c r="K4641" s="22">
        <f>MONTH(Actuals[[#This Row],[Date]])</f>
        <v>6</v>
      </c>
      <c r="L4641" s="12"/>
    </row>
    <row r="4642" spans="1:12" x14ac:dyDescent="0.3">
      <c r="A4642">
        <v>4</v>
      </c>
      <c r="B4642">
        <v>32661</v>
      </c>
      <c r="C4642">
        <v>6</v>
      </c>
      <c r="D4642">
        <v>72000</v>
      </c>
      <c r="E4642" s="46">
        <v>45476</v>
      </c>
      <c r="F4642">
        <v>-345</v>
      </c>
      <c r="I4642" t="str">
        <f>INDEX(LedgerMapping[[#All],[Level 3]],MATCH(Actuals[[#This Row],[Sub Ledger]],LedgerMapping[[#All],[Sub Ledger]],0))</f>
        <v>Indirect Labour</v>
      </c>
      <c r="J4642" s="22">
        <f>YEAR(Actuals[[#This Row],[Date]])</f>
        <v>2024</v>
      </c>
      <c r="K4642" s="22">
        <f>MONTH(Actuals[[#This Row],[Date]])</f>
        <v>7</v>
      </c>
      <c r="L4642" s="12"/>
    </row>
    <row r="4643" spans="1:12" x14ac:dyDescent="0.3">
      <c r="A4643">
        <v>4</v>
      </c>
      <c r="B4643">
        <v>33786</v>
      </c>
      <c r="C4643">
        <v>6</v>
      </c>
      <c r="D4643">
        <v>72000</v>
      </c>
      <c r="E4643" s="46">
        <v>45507</v>
      </c>
      <c r="F4643">
        <v>-1341</v>
      </c>
      <c r="I4643" t="str">
        <f>INDEX(LedgerMapping[[#All],[Level 3]],MATCH(Actuals[[#This Row],[Sub Ledger]],LedgerMapping[[#All],[Sub Ledger]],0))</f>
        <v>Indirect Labour</v>
      </c>
      <c r="J4643" s="22">
        <f>YEAR(Actuals[[#This Row],[Date]])</f>
        <v>2024</v>
      </c>
      <c r="K4643" s="22">
        <f>MONTH(Actuals[[#This Row],[Date]])</f>
        <v>8</v>
      </c>
      <c r="L4643" s="12"/>
    </row>
    <row r="4644" spans="1:12" x14ac:dyDescent="0.3">
      <c r="A4644">
        <v>4</v>
      </c>
      <c r="B4644">
        <v>34936</v>
      </c>
      <c r="C4644">
        <v>6</v>
      </c>
      <c r="D4644">
        <v>72000</v>
      </c>
      <c r="E4644" s="46">
        <v>45536</v>
      </c>
      <c r="F4644">
        <v>-484</v>
      </c>
      <c r="I4644" t="str">
        <f>INDEX(LedgerMapping[[#All],[Level 3]],MATCH(Actuals[[#This Row],[Sub Ledger]],LedgerMapping[[#All],[Sub Ledger]],0))</f>
        <v>Indirect Labour</v>
      </c>
      <c r="J4644" s="22">
        <f>YEAR(Actuals[[#This Row],[Date]])</f>
        <v>2024</v>
      </c>
      <c r="K4644" s="22">
        <f>MONTH(Actuals[[#This Row],[Date]])</f>
        <v>9</v>
      </c>
      <c r="L4644" s="12"/>
    </row>
    <row r="4645" spans="1:12" x14ac:dyDescent="0.3">
      <c r="A4645">
        <v>4</v>
      </c>
      <c r="B4645">
        <v>36086</v>
      </c>
      <c r="C4645">
        <v>6</v>
      </c>
      <c r="D4645">
        <v>72000</v>
      </c>
      <c r="E4645" s="46">
        <v>45567</v>
      </c>
      <c r="F4645">
        <v>-468</v>
      </c>
      <c r="I4645" t="str">
        <f>INDEX(LedgerMapping[[#All],[Level 3]],MATCH(Actuals[[#This Row],[Sub Ledger]],LedgerMapping[[#All],[Sub Ledger]],0))</f>
        <v>Indirect Labour</v>
      </c>
      <c r="J4645" s="22">
        <f>YEAR(Actuals[[#This Row],[Date]])</f>
        <v>2024</v>
      </c>
      <c r="K4645" s="22">
        <f>MONTH(Actuals[[#This Row],[Date]])</f>
        <v>10</v>
      </c>
      <c r="L4645" s="12"/>
    </row>
    <row r="4646" spans="1:12" x14ac:dyDescent="0.3">
      <c r="A4646">
        <v>4</v>
      </c>
      <c r="B4646">
        <v>37236</v>
      </c>
      <c r="C4646">
        <v>6</v>
      </c>
      <c r="D4646">
        <v>72000</v>
      </c>
      <c r="E4646" s="46">
        <v>45597</v>
      </c>
      <c r="F4646">
        <v>-897</v>
      </c>
      <c r="I4646" t="str">
        <f>INDEX(LedgerMapping[[#All],[Level 3]],MATCH(Actuals[[#This Row],[Sub Ledger]],LedgerMapping[[#All],[Sub Ledger]],0))</f>
        <v>Indirect Labour</v>
      </c>
      <c r="J4646" s="22">
        <f>YEAR(Actuals[[#This Row],[Date]])</f>
        <v>2024</v>
      </c>
      <c r="K4646" s="22">
        <f>MONTH(Actuals[[#This Row],[Date]])</f>
        <v>11</v>
      </c>
      <c r="L4646" s="12"/>
    </row>
    <row r="4647" spans="1:12" x14ac:dyDescent="0.3">
      <c r="A4647">
        <v>4</v>
      </c>
      <c r="B4647">
        <v>38386</v>
      </c>
      <c r="C4647">
        <v>6</v>
      </c>
      <c r="D4647">
        <v>72000</v>
      </c>
      <c r="E4647" s="46">
        <v>45628</v>
      </c>
      <c r="F4647">
        <v>-1597</v>
      </c>
      <c r="I4647" t="str">
        <f>INDEX(LedgerMapping[[#All],[Level 3]],MATCH(Actuals[[#This Row],[Sub Ledger]],LedgerMapping[[#All],[Sub Ledger]],0))</f>
        <v>Indirect Labour</v>
      </c>
      <c r="J4647" s="22">
        <f>YEAR(Actuals[[#This Row],[Date]])</f>
        <v>2024</v>
      </c>
      <c r="K4647" s="22">
        <f>MONTH(Actuals[[#This Row],[Date]])</f>
        <v>12</v>
      </c>
      <c r="L4647" s="12"/>
    </row>
    <row r="4648" spans="1:12" x14ac:dyDescent="0.3">
      <c r="A4648">
        <v>4</v>
      </c>
      <c r="B4648">
        <v>266</v>
      </c>
      <c r="C4648">
        <v>6</v>
      </c>
      <c r="D4648">
        <v>73000</v>
      </c>
      <c r="E4648" s="46">
        <v>44562</v>
      </c>
      <c r="F4648">
        <v>-263</v>
      </c>
      <c r="I4648" t="str">
        <f>INDEX(LedgerMapping[[#All],[Level 3]],MATCH(Actuals[[#This Row],[Sub Ledger]],LedgerMapping[[#All],[Sub Ledger]],0))</f>
        <v>Administration</v>
      </c>
      <c r="J4648" s="22">
        <f>YEAR(Actuals[[#This Row],[Date]])</f>
        <v>2022</v>
      </c>
      <c r="K4648" s="22">
        <f>MONTH(Actuals[[#This Row],[Date]])</f>
        <v>1</v>
      </c>
      <c r="L4648" s="12"/>
    </row>
    <row r="4649" spans="1:12" x14ac:dyDescent="0.3">
      <c r="A4649">
        <v>4</v>
      </c>
      <c r="B4649">
        <v>1392</v>
      </c>
      <c r="C4649">
        <v>6</v>
      </c>
      <c r="D4649">
        <v>73000</v>
      </c>
      <c r="E4649" s="46">
        <v>44593</v>
      </c>
      <c r="F4649">
        <v>-312</v>
      </c>
      <c r="I4649" t="str">
        <f>INDEX(LedgerMapping[[#All],[Level 3]],MATCH(Actuals[[#This Row],[Sub Ledger]],LedgerMapping[[#All],[Sub Ledger]],0))</f>
        <v>Administration</v>
      </c>
      <c r="J4649" s="22">
        <f>YEAR(Actuals[[#This Row],[Date]])</f>
        <v>2022</v>
      </c>
      <c r="K4649" s="22">
        <f>MONTH(Actuals[[#This Row],[Date]])</f>
        <v>2</v>
      </c>
      <c r="L4649" s="12"/>
    </row>
    <row r="4650" spans="1:12" x14ac:dyDescent="0.3">
      <c r="A4650">
        <v>4</v>
      </c>
      <c r="B4650">
        <v>2514</v>
      </c>
      <c r="C4650">
        <v>6</v>
      </c>
      <c r="D4650">
        <v>73000</v>
      </c>
      <c r="E4650" s="46">
        <v>44624</v>
      </c>
      <c r="F4650">
        <v>-234</v>
      </c>
      <c r="I4650" t="str">
        <f>INDEX(LedgerMapping[[#All],[Level 3]],MATCH(Actuals[[#This Row],[Sub Ledger]],LedgerMapping[[#All],[Sub Ledger]],0))</f>
        <v>Administration</v>
      </c>
      <c r="J4650" s="22">
        <f>YEAR(Actuals[[#This Row],[Date]])</f>
        <v>2022</v>
      </c>
      <c r="K4650" s="22">
        <f>MONTH(Actuals[[#This Row],[Date]])</f>
        <v>3</v>
      </c>
      <c r="L4650" s="12"/>
    </row>
    <row r="4651" spans="1:12" x14ac:dyDescent="0.3">
      <c r="A4651">
        <v>4</v>
      </c>
      <c r="B4651">
        <v>3636</v>
      </c>
      <c r="C4651">
        <v>6</v>
      </c>
      <c r="D4651">
        <v>73000</v>
      </c>
      <c r="E4651" s="46">
        <v>44654</v>
      </c>
      <c r="F4651">
        <v>-273</v>
      </c>
      <c r="I4651" t="str">
        <f>INDEX(LedgerMapping[[#All],[Level 3]],MATCH(Actuals[[#This Row],[Sub Ledger]],LedgerMapping[[#All],[Sub Ledger]],0))</f>
        <v>Administration</v>
      </c>
      <c r="J4651" s="22">
        <f>YEAR(Actuals[[#This Row],[Date]])</f>
        <v>2022</v>
      </c>
      <c r="K4651" s="22">
        <f>MONTH(Actuals[[#This Row],[Date]])</f>
        <v>4</v>
      </c>
      <c r="L4651" s="12"/>
    </row>
    <row r="4652" spans="1:12" x14ac:dyDescent="0.3">
      <c r="A4652">
        <v>4</v>
      </c>
      <c r="B4652">
        <v>4756</v>
      </c>
      <c r="C4652">
        <v>6</v>
      </c>
      <c r="D4652">
        <v>73000</v>
      </c>
      <c r="E4652" s="46">
        <v>44685</v>
      </c>
      <c r="F4652">
        <v>-270</v>
      </c>
      <c r="I4652" t="str">
        <f>INDEX(LedgerMapping[[#All],[Level 3]],MATCH(Actuals[[#This Row],[Sub Ledger]],LedgerMapping[[#All],[Sub Ledger]],0))</f>
        <v>Administration</v>
      </c>
      <c r="J4652" s="22">
        <f>YEAR(Actuals[[#This Row],[Date]])</f>
        <v>2022</v>
      </c>
      <c r="K4652" s="22">
        <f>MONTH(Actuals[[#This Row],[Date]])</f>
        <v>5</v>
      </c>
      <c r="L4652" s="12"/>
    </row>
    <row r="4653" spans="1:12" x14ac:dyDescent="0.3">
      <c r="A4653">
        <v>4</v>
      </c>
      <c r="B4653">
        <v>5880</v>
      </c>
      <c r="C4653">
        <v>6</v>
      </c>
      <c r="D4653">
        <v>73000</v>
      </c>
      <c r="E4653" s="46">
        <v>44715</v>
      </c>
      <c r="F4653">
        <v>-249</v>
      </c>
      <c r="I4653" t="str">
        <f>INDEX(LedgerMapping[[#All],[Level 3]],MATCH(Actuals[[#This Row],[Sub Ledger]],LedgerMapping[[#All],[Sub Ledger]],0))</f>
        <v>Administration</v>
      </c>
      <c r="J4653" s="22">
        <f>YEAR(Actuals[[#This Row],[Date]])</f>
        <v>2022</v>
      </c>
      <c r="K4653" s="22">
        <f>MONTH(Actuals[[#This Row],[Date]])</f>
        <v>6</v>
      </c>
      <c r="L4653" s="12"/>
    </row>
    <row r="4654" spans="1:12" x14ac:dyDescent="0.3">
      <c r="A4654">
        <v>4</v>
      </c>
      <c r="B4654">
        <v>7005</v>
      </c>
      <c r="C4654">
        <v>6</v>
      </c>
      <c r="D4654">
        <v>73000</v>
      </c>
      <c r="E4654" s="46">
        <v>44746</v>
      </c>
      <c r="F4654">
        <v>-364</v>
      </c>
      <c r="I4654" t="str">
        <f>INDEX(LedgerMapping[[#All],[Level 3]],MATCH(Actuals[[#This Row],[Sub Ledger]],LedgerMapping[[#All],[Sub Ledger]],0))</f>
        <v>Administration</v>
      </c>
      <c r="J4654" s="22">
        <f>YEAR(Actuals[[#This Row],[Date]])</f>
        <v>2022</v>
      </c>
      <c r="K4654" s="22">
        <f>MONTH(Actuals[[#This Row],[Date]])</f>
        <v>7</v>
      </c>
      <c r="L4654" s="12"/>
    </row>
    <row r="4655" spans="1:12" x14ac:dyDescent="0.3">
      <c r="A4655">
        <v>4</v>
      </c>
      <c r="B4655">
        <v>8125</v>
      </c>
      <c r="C4655">
        <v>6</v>
      </c>
      <c r="D4655">
        <v>73000</v>
      </c>
      <c r="E4655" s="46">
        <v>44777</v>
      </c>
      <c r="F4655">
        <v>-300</v>
      </c>
      <c r="I4655" t="str">
        <f>INDEX(LedgerMapping[[#All],[Level 3]],MATCH(Actuals[[#This Row],[Sub Ledger]],LedgerMapping[[#All],[Sub Ledger]],0))</f>
        <v>Administration</v>
      </c>
      <c r="J4655" s="22">
        <f>YEAR(Actuals[[#This Row],[Date]])</f>
        <v>2022</v>
      </c>
      <c r="K4655" s="22">
        <f>MONTH(Actuals[[#This Row],[Date]])</f>
        <v>8</v>
      </c>
      <c r="L4655" s="12"/>
    </row>
    <row r="4656" spans="1:12" x14ac:dyDescent="0.3">
      <c r="A4656">
        <v>4</v>
      </c>
      <c r="B4656">
        <v>9247</v>
      </c>
      <c r="C4656">
        <v>6</v>
      </c>
      <c r="D4656">
        <v>73000</v>
      </c>
      <c r="E4656" s="46">
        <v>44805</v>
      </c>
      <c r="F4656">
        <v>-384</v>
      </c>
      <c r="I4656" t="str">
        <f>INDEX(LedgerMapping[[#All],[Level 3]],MATCH(Actuals[[#This Row],[Sub Ledger]],LedgerMapping[[#All],[Sub Ledger]],0))</f>
        <v>Administration</v>
      </c>
      <c r="J4656" s="22">
        <f>YEAR(Actuals[[#This Row],[Date]])</f>
        <v>2022</v>
      </c>
      <c r="K4656" s="22">
        <f>MONTH(Actuals[[#This Row],[Date]])</f>
        <v>9</v>
      </c>
      <c r="L4656" s="12"/>
    </row>
    <row r="4657" spans="1:12" x14ac:dyDescent="0.3">
      <c r="A4657">
        <v>4</v>
      </c>
      <c r="B4657">
        <v>10362</v>
      </c>
      <c r="C4657">
        <v>6</v>
      </c>
      <c r="D4657">
        <v>73000</v>
      </c>
      <c r="E4657" s="46">
        <v>44836</v>
      </c>
      <c r="F4657">
        <v>-234</v>
      </c>
      <c r="I4657" t="str">
        <f>INDEX(LedgerMapping[[#All],[Level 3]],MATCH(Actuals[[#This Row],[Sub Ledger]],LedgerMapping[[#All],[Sub Ledger]],0))</f>
        <v>Administration</v>
      </c>
      <c r="J4657" s="22">
        <f>YEAR(Actuals[[#This Row],[Date]])</f>
        <v>2022</v>
      </c>
      <c r="K4657" s="22">
        <f>MONTH(Actuals[[#This Row],[Date]])</f>
        <v>10</v>
      </c>
      <c r="L4657" s="12"/>
    </row>
    <row r="4658" spans="1:12" x14ac:dyDescent="0.3">
      <c r="A4658">
        <v>4</v>
      </c>
      <c r="B4658">
        <v>11483</v>
      </c>
      <c r="C4658">
        <v>6</v>
      </c>
      <c r="D4658">
        <v>73000</v>
      </c>
      <c r="E4658" s="46">
        <v>44866</v>
      </c>
      <c r="F4658">
        <v>-374</v>
      </c>
      <c r="I4658" t="str">
        <f>INDEX(LedgerMapping[[#All],[Level 3]],MATCH(Actuals[[#This Row],[Sub Ledger]],LedgerMapping[[#All],[Sub Ledger]],0))</f>
        <v>Administration</v>
      </c>
      <c r="J4658" s="22">
        <f>YEAR(Actuals[[#This Row],[Date]])</f>
        <v>2022</v>
      </c>
      <c r="K4658" s="22">
        <f>MONTH(Actuals[[#This Row],[Date]])</f>
        <v>11</v>
      </c>
      <c r="L4658" s="12"/>
    </row>
    <row r="4659" spans="1:12" x14ac:dyDescent="0.3">
      <c r="A4659">
        <v>4</v>
      </c>
      <c r="B4659">
        <v>12611</v>
      </c>
      <c r="C4659">
        <v>6</v>
      </c>
      <c r="D4659">
        <v>73000</v>
      </c>
      <c r="E4659" s="46">
        <v>44897</v>
      </c>
      <c r="F4659">
        <v>-364</v>
      </c>
      <c r="I4659" t="str">
        <f>INDEX(LedgerMapping[[#All],[Level 3]],MATCH(Actuals[[#This Row],[Sub Ledger]],LedgerMapping[[#All],[Sub Ledger]],0))</f>
        <v>Administration</v>
      </c>
      <c r="J4659" s="22">
        <f>YEAR(Actuals[[#This Row],[Date]])</f>
        <v>2022</v>
      </c>
      <c r="K4659" s="22">
        <f>MONTH(Actuals[[#This Row],[Date]])</f>
        <v>12</v>
      </c>
      <c r="L4659" s="12"/>
    </row>
    <row r="4660" spans="1:12" x14ac:dyDescent="0.3">
      <c r="A4660">
        <v>4</v>
      </c>
      <c r="B4660">
        <v>13656</v>
      </c>
      <c r="C4660">
        <v>6</v>
      </c>
      <c r="D4660">
        <v>73000</v>
      </c>
      <c r="E4660" s="46">
        <v>44927</v>
      </c>
      <c r="F4660">
        <v>-304</v>
      </c>
      <c r="I4660" t="str">
        <f>INDEX(LedgerMapping[[#All],[Level 3]],MATCH(Actuals[[#This Row],[Sub Ledger]],LedgerMapping[[#All],[Sub Ledger]],0))</f>
        <v>Administration</v>
      </c>
      <c r="J4660" s="22">
        <f>YEAR(Actuals[[#This Row],[Date]])</f>
        <v>2023</v>
      </c>
      <c r="K4660" s="22">
        <f>MONTH(Actuals[[#This Row],[Date]])</f>
        <v>1</v>
      </c>
      <c r="L4660" s="12"/>
    </row>
    <row r="4661" spans="1:12" x14ac:dyDescent="0.3">
      <c r="A4661">
        <v>4</v>
      </c>
      <c r="B4661">
        <v>14668</v>
      </c>
      <c r="C4661">
        <v>6</v>
      </c>
      <c r="D4661">
        <v>73000</v>
      </c>
      <c r="E4661" s="46">
        <v>44958</v>
      </c>
      <c r="F4661">
        <v>-235</v>
      </c>
      <c r="I4661" t="str">
        <f>INDEX(LedgerMapping[[#All],[Level 3]],MATCH(Actuals[[#This Row],[Sub Ledger]],LedgerMapping[[#All],[Sub Ledger]],0))</f>
        <v>Administration</v>
      </c>
      <c r="J4661" s="22">
        <f>YEAR(Actuals[[#This Row],[Date]])</f>
        <v>2023</v>
      </c>
      <c r="K4661" s="22">
        <f>MONTH(Actuals[[#This Row],[Date]])</f>
        <v>2</v>
      </c>
      <c r="L4661" s="12"/>
    </row>
    <row r="4662" spans="1:12" x14ac:dyDescent="0.3">
      <c r="A4662">
        <v>4</v>
      </c>
      <c r="B4662">
        <v>15648</v>
      </c>
      <c r="C4662">
        <v>6</v>
      </c>
      <c r="D4662">
        <v>73000</v>
      </c>
      <c r="E4662" s="46">
        <v>44988</v>
      </c>
      <c r="F4662">
        <v>-304</v>
      </c>
      <c r="I4662" t="str">
        <f>INDEX(LedgerMapping[[#All],[Level 3]],MATCH(Actuals[[#This Row],[Sub Ledger]],LedgerMapping[[#All],[Sub Ledger]],0))</f>
        <v>Administration</v>
      </c>
      <c r="J4662" s="22">
        <f>YEAR(Actuals[[#This Row],[Date]])</f>
        <v>2023</v>
      </c>
      <c r="K4662" s="22">
        <f>MONTH(Actuals[[#This Row],[Date]])</f>
        <v>3</v>
      </c>
      <c r="L4662" s="12"/>
    </row>
    <row r="4663" spans="1:12" x14ac:dyDescent="0.3">
      <c r="A4663">
        <v>4</v>
      </c>
      <c r="B4663">
        <v>16680</v>
      </c>
      <c r="C4663">
        <v>6</v>
      </c>
      <c r="D4663">
        <v>73000</v>
      </c>
      <c r="E4663" s="46">
        <v>45018</v>
      </c>
      <c r="F4663">
        <v>-213</v>
      </c>
      <c r="I4663" t="str">
        <f>INDEX(LedgerMapping[[#All],[Level 3]],MATCH(Actuals[[#This Row],[Sub Ledger]],LedgerMapping[[#All],[Sub Ledger]],0))</f>
        <v>Administration</v>
      </c>
      <c r="J4663" s="22">
        <f>YEAR(Actuals[[#This Row],[Date]])</f>
        <v>2023</v>
      </c>
      <c r="K4663" s="22">
        <f>MONTH(Actuals[[#This Row],[Date]])</f>
        <v>4</v>
      </c>
      <c r="L4663" s="12"/>
    </row>
    <row r="4664" spans="1:12" x14ac:dyDescent="0.3">
      <c r="A4664">
        <v>4</v>
      </c>
      <c r="B4664">
        <v>17711</v>
      </c>
      <c r="C4664">
        <v>6</v>
      </c>
      <c r="D4664">
        <v>73000</v>
      </c>
      <c r="E4664" s="46">
        <v>45049</v>
      </c>
      <c r="F4664">
        <v>-281</v>
      </c>
      <c r="I4664" t="str">
        <f>INDEX(LedgerMapping[[#All],[Level 3]],MATCH(Actuals[[#This Row],[Sub Ledger]],LedgerMapping[[#All],[Sub Ledger]],0))</f>
        <v>Administration</v>
      </c>
      <c r="J4664" s="22">
        <f>YEAR(Actuals[[#This Row],[Date]])</f>
        <v>2023</v>
      </c>
      <c r="K4664" s="22">
        <f>MONTH(Actuals[[#This Row],[Date]])</f>
        <v>5</v>
      </c>
      <c r="L4664" s="12"/>
    </row>
    <row r="4665" spans="1:12" x14ac:dyDescent="0.3">
      <c r="A4665">
        <v>4</v>
      </c>
      <c r="B4665">
        <v>18715</v>
      </c>
      <c r="C4665">
        <v>6</v>
      </c>
      <c r="D4665">
        <v>73000</v>
      </c>
      <c r="E4665" s="46">
        <v>45079</v>
      </c>
      <c r="F4665">
        <v>-251</v>
      </c>
      <c r="I4665" t="str">
        <f>INDEX(LedgerMapping[[#All],[Level 3]],MATCH(Actuals[[#This Row],[Sub Ledger]],LedgerMapping[[#All],[Sub Ledger]],0))</f>
        <v>Administration</v>
      </c>
      <c r="J4665" s="22">
        <f>YEAR(Actuals[[#This Row],[Date]])</f>
        <v>2023</v>
      </c>
      <c r="K4665" s="22">
        <f>MONTH(Actuals[[#This Row],[Date]])</f>
        <v>6</v>
      </c>
      <c r="L4665" s="12"/>
    </row>
    <row r="4666" spans="1:12" x14ac:dyDescent="0.3">
      <c r="A4666">
        <v>4</v>
      </c>
      <c r="B4666">
        <v>19743</v>
      </c>
      <c r="C4666">
        <v>6</v>
      </c>
      <c r="D4666">
        <v>73000</v>
      </c>
      <c r="E4666" s="46">
        <v>45110</v>
      </c>
      <c r="F4666">
        <v>-223</v>
      </c>
      <c r="I4666" t="str">
        <f>INDEX(LedgerMapping[[#All],[Level 3]],MATCH(Actuals[[#This Row],[Sub Ledger]],LedgerMapping[[#All],[Sub Ledger]],0))</f>
        <v>Administration</v>
      </c>
      <c r="J4666" s="22">
        <f>YEAR(Actuals[[#This Row],[Date]])</f>
        <v>2023</v>
      </c>
      <c r="K4666" s="22">
        <f>MONTH(Actuals[[#This Row],[Date]])</f>
        <v>7</v>
      </c>
      <c r="L4666" s="12"/>
    </row>
    <row r="4667" spans="1:12" x14ac:dyDescent="0.3">
      <c r="A4667">
        <v>4</v>
      </c>
      <c r="B4667">
        <v>20774</v>
      </c>
      <c r="C4667">
        <v>6</v>
      </c>
      <c r="D4667">
        <v>73000</v>
      </c>
      <c r="E4667" s="46">
        <v>45141</v>
      </c>
      <c r="F4667">
        <v>-245</v>
      </c>
      <c r="I4667" t="str">
        <f>INDEX(LedgerMapping[[#All],[Level 3]],MATCH(Actuals[[#This Row],[Sub Ledger]],LedgerMapping[[#All],[Sub Ledger]],0))</f>
        <v>Administration</v>
      </c>
      <c r="J4667" s="22">
        <f>YEAR(Actuals[[#This Row],[Date]])</f>
        <v>2023</v>
      </c>
      <c r="K4667" s="22">
        <f>MONTH(Actuals[[#This Row],[Date]])</f>
        <v>8</v>
      </c>
      <c r="L4667" s="12"/>
    </row>
    <row r="4668" spans="1:12" x14ac:dyDescent="0.3">
      <c r="A4668">
        <v>4</v>
      </c>
      <c r="B4668">
        <v>21775</v>
      </c>
      <c r="C4668">
        <v>6</v>
      </c>
      <c r="D4668">
        <v>73000</v>
      </c>
      <c r="E4668" s="46">
        <v>45169</v>
      </c>
      <c r="F4668">
        <v>-257</v>
      </c>
      <c r="I4668" t="str">
        <f>INDEX(LedgerMapping[[#All],[Level 3]],MATCH(Actuals[[#This Row],[Sub Ledger]],LedgerMapping[[#All],[Sub Ledger]],0))</f>
        <v>Administration</v>
      </c>
      <c r="J4668" s="22">
        <f>YEAR(Actuals[[#This Row],[Date]])</f>
        <v>2023</v>
      </c>
      <c r="K4668" s="22">
        <f>MONTH(Actuals[[#This Row],[Date]])</f>
        <v>8</v>
      </c>
      <c r="L4668" s="12"/>
    </row>
    <row r="4669" spans="1:12" x14ac:dyDescent="0.3">
      <c r="A4669">
        <v>4</v>
      </c>
      <c r="B4669">
        <v>22752</v>
      </c>
      <c r="C4669">
        <v>6</v>
      </c>
      <c r="D4669">
        <v>73000</v>
      </c>
      <c r="E4669" s="46">
        <v>45200</v>
      </c>
      <c r="F4669">
        <v>-205</v>
      </c>
      <c r="I4669" t="str">
        <f>INDEX(LedgerMapping[[#All],[Level 3]],MATCH(Actuals[[#This Row],[Sub Ledger]],LedgerMapping[[#All],[Sub Ledger]],0))</f>
        <v>Administration</v>
      </c>
      <c r="J4669" s="22">
        <f>YEAR(Actuals[[#This Row],[Date]])</f>
        <v>2023</v>
      </c>
      <c r="K4669" s="22">
        <f>MONTH(Actuals[[#This Row],[Date]])</f>
        <v>10</v>
      </c>
      <c r="L4669" s="12"/>
    </row>
    <row r="4670" spans="1:12" x14ac:dyDescent="0.3">
      <c r="A4670">
        <v>4</v>
      </c>
      <c r="B4670">
        <v>23756</v>
      </c>
      <c r="C4670">
        <v>6</v>
      </c>
      <c r="D4670">
        <v>73000</v>
      </c>
      <c r="E4670" s="46">
        <v>45230</v>
      </c>
      <c r="F4670">
        <v>-254</v>
      </c>
      <c r="I4670" t="str">
        <f>INDEX(LedgerMapping[[#All],[Level 3]],MATCH(Actuals[[#This Row],[Sub Ledger]],LedgerMapping[[#All],[Sub Ledger]],0))</f>
        <v>Administration</v>
      </c>
      <c r="J4670" s="22">
        <f>YEAR(Actuals[[#This Row],[Date]])</f>
        <v>2023</v>
      </c>
      <c r="K4670" s="22">
        <f>MONTH(Actuals[[#This Row],[Date]])</f>
        <v>10</v>
      </c>
      <c r="L4670" s="12"/>
    </row>
    <row r="4671" spans="1:12" x14ac:dyDescent="0.3">
      <c r="A4671">
        <v>4</v>
      </c>
      <c r="B4671">
        <v>24785</v>
      </c>
      <c r="C4671">
        <v>6</v>
      </c>
      <c r="D4671">
        <v>73000</v>
      </c>
      <c r="E4671" s="46">
        <v>45261</v>
      </c>
      <c r="F4671">
        <v>-229</v>
      </c>
      <c r="I4671" t="str">
        <f>INDEX(LedgerMapping[[#All],[Level 3]],MATCH(Actuals[[#This Row],[Sub Ledger]],LedgerMapping[[#All],[Sub Ledger]],0))</f>
        <v>Administration</v>
      </c>
      <c r="J4671" s="22">
        <f>YEAR(Actuals[[#This Row],[Date]])</f>
        <v>2023</v>
      </c>
      <c r="K4671" s="22">
        <f>MONTH(Actuals[[#This Row],[Date]])</f>
        <v>12</v>
      </c>
      <c r="L4671" s="12"/>
    </row>
    <row r="4672" spans="1:12" x14ac:dyDescent="0.3">
      <c r="A4672">
        <v>4</v>
      </c>
      <c r="B4672">
        <v>25847</v>
      </c>
      <c r="C4672">
        <v>6</v>
      </c>
      <c r="D4672">
        <v>73000</v>
      </c>
      <c r="E4672" s="46">
        <v>45291</v>
      </c>
      <c r="F4672">
        <v>-307</v>
      </c>
      <c r="I4672" t="str">
        <f>INDEX(LedgerMapping[[#All],[Level 3]],MATCH(Actuals[[#This Row],[Sub Ledger]],LedgerMapping[[#All],[Sub Ledger]],0))</f>
        <v>Administration</v>
      </c>
      <c r="J4672" s="22">
        <f>YEAR(Actuals[[#This Row],[Date]])</f>
        <v>2023</v>
      </c>
      <c r="K4672" s="22">
        <f>MONTH(Actuals[[#This Row],[Date]])</f>
        <v>12</v>
      </c>
      <c r="L4672" s="12"/>
    </row>
    <row r="4673" spans="1:12" x14ac:dyDescent="0.3">
      <c r="A4673">
        <v>4</v>
      </c>
      <c r="B4673">
        <v>26982</v>
      </c>
      <c r="C4673">
        <v>6</v>
      </c>
      <c r="D4673">
        <v>73000</v>
      </c>
      <c r="E4673" s="46">
        <v>45322</v>
      </c>
      <c r="F4673">
        <v>-486</v>
      </c>
      <c r="I4673" t="str">
        <f>INDEX(LedgerMapping[[#All],[Level 3]],MATCH(Actuals[[#This Row],[Sub Ledger]],LedgerMapping[[#All],[Sub Ledger]],0))</f>
        <v>Administration</v>
      </c>
      <c r="J4673" s="22">
        <f>YEAR(Actuals[[#This Row],[Date]])</f>
        <v>2024</v>
      </c>
      <c r="K4673" s="22">
        <f>MONTH(Actuals[[#This Row],[Date]])</f>
        <v>1</v>
      </c>
      <c r="L4673" s="12"/>
    </row>
    <row r="4674" spans="1:12" x14ac:dyDescent="0.3">
      <c r="A4674">
        <v>4</v>
      </c>
      <c r="B4674">
        <v>28132</v>
      </c>
      <c r="C4674">
        <v>6</v>
      </c>
      <c r="D4674">
        <v>73000</v>
      </c>
      <c r="E4674" s="46">
        <v>45354</v>
      </c>
      <c r="F4674">
        <v>-452</v>
      </c>
      <c r="I4674" t="str">
        <f>INDEX(LedgerMapping[[#All],[Level 3]],MATCH(Actuals[[#This Row],[Sub Ledger]],LedgerMapping[[#All],[Sub Ledger]],0))</f>
        <v>Administration</v>
      </c>
      <c r="J4674" s="22">
        <f>YEAR(Actuals[[#This Row],[Date]])</f>
        <v>2024</v>
      </c>
      <c r="K4674" s="22">
        <f>MONTH(Actuals[[#This Row],[Date]])</f>
        <v>3</v>
      </c>
      <c r="L4674" s="12"/>
    </row>
    <row r="4675" spans="1:12" x14ac:dyDescent="0.3">
      <c r="A4675">
        <v>4</v>
      </c>
      <c r="B4675">
        <v>29286</v>
      </c>
      <c r="C4675">
        <v>6</v>
      </c>
      <c r="D4675">
        <v>73000</v>
      </c>
      <c r="E4675" s="46">
        <v>45384</v>
      </c>
      <c r="F4675">
        <v>-486</v>
      </c>
      <c r="I4675" t="str">
        <f>INDEX(LedgerMapping[[#All],[Level 3]],MATCH(Actuals[[#This Row],[Sub Ledger]],LedgerMapping[[#All],[Sub Ledger]],0))</f>
        <v>Administration</v>
      </c>
      <c r="J4675" s="22">
        <f>YEAR(Actuals[[#This Row],[Date]])</f>
        <v>2024</v>
      </c>
      <c r="K4675" s="22">
        <f>MONTH(Actuals[[#This Row],[Date]])</f>
        <v>4</v>
      </c>
      <c r="L4675" s="12"/>
    </row>
    <row r="4676" spans="1:12" x14ac:dyDescent="0.3">
      <c r="A4676">
        <v>4</v>
      </c>
      <c r="B4676">
        <v>30412</v>
      </c>
      <c r="C4676">
        <v>6</v>
      </c>
      <c r="D4676">
        <v>73000</v>
      </c>
      <c r="E4676" s="46">
        <v>45415</v>
      </c>
      <c r="F4676">
        <v>-591</v>
      </c>
      <c r="I4676" t="str">
        <f>INDEX(LedgerMapping[[#All],[Level 3]],MATCH(Actuals[[#This Row],[Sub Ledger]],LedgerMapping[[#All],[Sub Ledger]],0))</f>
        <v>Administration</v>
      </c>
      <c r="J4676" s="22">
        <f>YEAR(Actuals[[#This Row],[Date]])</f>
        <v>2024</v>
      </c>
      <c r="K4676" s="22">
        <f>MONTH(Actuals[[#This Row],[Date]])</f>
        <v>5</v>
      </c>
      <c r="L4676" s="12"/>
    </row>
    <row r="4677" spans="1:12" x14ac:dyDescent="0.3">
      <c r="A4677">
        <v>4</v>
      </c>
      <c r="B4677">
        <v>31538</v>
      </c>
      <c r="C4677">
        <v>6</v>
      </c>
      <c r="D4677">
        <v>73000</v>
      </c>
      <c r="E4677" s="46">
        <v>45445</v>
      </c>
      <c r="F4677">
        <v>-414</v>
      </c>
      <c r="I4677" t="str">
        <f>INDEX(LedgerMapping[[#All],[Level 3]],MATCH(Actuals[[#This Row],[Sub Ledger]],LedgerMapping[[#All],[Sub Ledger]],0))</f>
        <v>Administration</v>
      </c>
      <c r="J4677" s="22">
        <f>YEAR(Actuals[[#This Row],[Date]])</f>
        <v>2024</v>
      </c>
      <c r="K4677" s="22">
        <f>MONTH(Actuals[[#This Row],[Date]])</f>
        <v>6</v>
      </c>
      <c r="L4677" s="12"/>
    </row>
    <row r="4678" spans="1:12" x14ac:dyDescent="0.3">
      <c r="A4678">
        <v>4</v>
      </c>
      <c r="B4678">
        <v>32662</v>
      </c>
      <c r="C4678">
        <v>6</v>
      </c>
      <c r="D4678">
        <v>73000</v>
      </c>
      <c r="E4678" s="46">
        <v>45476</v>
      </c>
      <c r="F4678">
        <v>-483</v>
      </c>
      <c r="I4678" t="str">
        <f>INDEX(LedgerMapping[[#All],[Level 3]],MATCH(Actuals[[#This Row],[Sub Ledger]],LedgerMapping[[#All],[Sub Ledger]],0))</f>
        <v>Administration</v>
      </c>
      <c r="J4678" s="22">
        <f>YEAR(Actuals[[#This Row],[Date]])</f>
        <v>2024</v>
      </c>
      <c r="K4678" s="22">
        <f>MONTH(Actuals[[#This Row],[Date]])</f>
        <v>7</v>
      </c>
      <c r="L4678" s="12"/>
    </row>
    <row r="4679" spans="1:12" x14ac:dyDescent="0.3">
      <c r="A4679">
        <v>4</v>
      </c>
      <c r="B4679">
        <v>33787</v>
      </c>
      <c r="C4679">
        <v>6</v>
      </c>
      <c r="D4679">
        <v>73000</v>
      </c>
      <c r="E4679" s="46">
        <v>45507</v>
      </c>
      <c r="F4679">
        <v>-624</v>
      </c>
      <c r="I4679" t="str">
        <f>INDEX(LedgerMapping[[#All],[Level 3]],MATCH(Actuals[[#This Row],[Sub Ledger]],LedgerMapping[[#All],[Sub Ledger]],0))</f>
        <v>Administration</v>
      </c>
      <c r="J4679" s="22">
        <f>YEAR(Actuals[[#This Row],[Date]])</f>
        <v>2024</v>
      </c>
      <c r="K4679" s="22">
        <f>MONTH(Actuals[[#This Row],[Date]])</f>
        <v>8</v>
      </c>
      <c r="L4679" s="12"/>
    </row>
    <row r="4680" spans="1:12" x14ac:dyDescent="0.3">
      <c r="A4680">
        <v>4</v>
      </c>
      <c r="B4680">
        <v>34937</v>
      </c>
      <c r="C4680">
        <v>6</v>
      </c>
      <c r="D4680">
        <v>73000</v>
      </c>
      <c r="E4680" s="46">
        <v>45536</v>
      </c>
      <c r="F4680">
        <v>-591</v>
      </c>
      <c r="I4680" t="str">
        <f>INDEX(LedgerMapping[[#All],[Level 3]],MATCH(Actuals[[#This Row],[Sub Ledger]],LedgerMapping[[#All],[Sub Ledger]],0))</f>
        <v>Administration</v>
      </c>
      <c r="J4680" s="22">
        <f>YEAR(Actuals[[#This Row],[Date]])</f>
        <v>2024</v>
      </c>
      <c r="K4680" s="22">
        <f>MONTH(Actuals[[#This Row],[Date]])</f>
        <v>9</v>
      </c>
      <c r="L4680" s="12"/>
    </row>
    <row r="4681" spans="1:12" x14ac:dyDescent="0.3">
      <c r="A4681">
        <v>4</v>
      </c>
      <c r="B4681">
        <v>36087</v>
      </c>
      <c r="C4681">
        <v>6</v>
      </c>
      <c r="D4681">
        <v>73000</v>
      </c>
      <c r="E4681" s="46">
        <v>45567</v>
      </c>
      <c r="F4681">
        <v>-625</v>
      </c>
      <c r="I4681" t="str">
        <f>INDEX(LedgerMapping[[#All],[Level 3]],MATCH(Actuals[[#This Row],[Sub Ledger]],LedgerMapping[[#All],[Sub Ledger]],0))</f>
        <v>Administration</v>
      </c>
      <c r="J4681" s="22">
        <f>YEAR(Actuals[[#This Row],[Date]])</f>
        <v>2024</v>
      </c>
      <c r="K4681" s="22">
        <f>MONTH(Actuals[[#This Row],[Date]])</f>
        <v>10</v>
      </c>
      <c r="L4681" s="12"/>
    </row>
    <row r="4682" spans="1:12" x14ac:dyDescent="0.3">
      <c r="A4682">
        <v>4</v>
      </c>
      <c r="B4682">
        <v>37237</v>
      </c>
      <c r="C4682">
        <v>6</v>
      </c>
      <c r="D4682">
        <v>73000</v>
      </c>
      <c r="E4682" s="46">
        <v>45597</v>
      </c>
      <c r="F4682">
        <v>-608</v>
      </c>
      <c r="I4682" t="str">
        <f>INDEX(LedgerMapping[[#All],[Level 3]],MATCH(Actuals[[#This Row],[Sub Ledger]],LedgerMapping[[#All],[Sub Ledger]],0))</f>
        <v>Administration</v>
      </c>
      <c r="J4682" s="22">
        <f>YEAR(Actuals[[#This Row],[Date]])</f>
        <v>2024</v>
      </c>
      <c r="K4682" s="22">
        <f>MONTH(Actuals[[#This Row],[Date]])</f>
        <v>11</v>
      </c>
      <c r="L4682" s="12"/>
    </row>
    <row r="4683" spans="1:12" x14ac:dyDescent="0.3">
      <c r="A4683">
        <v>4</v>
      </c>
      <c r="B4683">
        <v>38387</v>
      </c>
      <c r="C4683">
        <v>6</v>
      </c>
      <c r="D4683">
        <v>73000</v>
      </c>
      <c r="E4683" s="46">
        <v>45628</v>
      </c>
      <c r="F4683">
        <v>-486</v>
      </c>
      <c r="I4683" t="str">
        <f>INDEX(LedgerMapping[[#All],[Level 3]],MATCH(Actuals[[#This Row],[Sub Ledger]],LedgerMapping[[#All],[Sub Ledger]],0))</f>
        <v>Administration</v>
      </c>
      <c r="J4683" s="22">
        <f>YEAR(Actuals[[#This Row],[Date]])</f>
        <v>2024</v>
      </c>
      <c r="K4683" s="22">
        <f>MONTH(Actuals[[#This Row],[Date]])</f>
        <v>12</v>
      </c>
      <c r="L4683" s="12"/>
    </row>
    <row r="4684" spans="1:12" x14ac:dyDescent="0.3">
      <c r="A4684">
        <v>4</v>
      </c>
      <c r="B4684">
        <v>269</v>
      </c>
      <c r="C4684">
        <v>6</v>
      </c>
      <c r="D4684">
        <v>74000</v>
      </c>
      <c r="E4684" s="46">
        <v>44562</v>
      </c>
      <c r="F4684">
        <v>-187</v>
      </c>
      <c r="I4684" t="str">
        <f>INDEX(LedgerMapping[[#All],[Level 3]],MATCH(Actuals[[#This Row],[Sub Ledger]],LedgerMapping[[#All],[Sub Ledger]],0))</f>
        <v>Administration</v>
      </c>
      <c r="J4684" s="22">
        <f>YEAR(Actuals[[#This Row],[Date]])</f>
        <v>2022</v>
      </c>
      <c r="K4684" s="22">
        <f>MONTH(Actuals[[#This Row],[Date]])</f>
        <v>1</v>
      </c>
      <c r="L4684" s="12"/>
    </row>
    <row r="4685" spans="1:12" x14ac:dyDescent="0.3">
      <c r="A4685">
        <v>4</v>
      </c>
      <c r="B4685">
        <v>1395</v>
      </c>
      <c r="C4685">
        <v>6</v>
      </c>
      <c r="D4685">
        <v>74000</v>
      </c>
      <c r="E4685" s="46">
        <v>44593</v>
      </c>
      <c r="F4685">
        <v>-271</v>
      </c>
      <c r="I4685" t="str">
        <f>INDEX(LedgerMapping[[#All],[Level 3]],MATCH(Actuals[[#This Row],[Sub Ledger]],LedgerMapping[[#All],[Sub Ledger]],0))</f>
        <v>Administration</v>
      </c>
      <c r="J4685" s="22">
        <f>YEAR(Actuals[[#This Row],[Date]])</f>
        <v>2022</v>
      </c>
      <c r="K4685" s="22">
        <f>MONTH(Actuals[[#This Row],[Date]])</f>
        <v>2</v>
      </c>
      <c r="L4685" s="12"/>
    </row>
    <row r="4686" spans="1:12" x14ac:dyDescent="0.3">
      <c r="A4686">
        <v>4</v>
      </c>
      <c r="B4686">
        <v>2517</v>
      </c>
      <c r="C4686">
        <v>6</v>
      </c>
      <c r="D4686">
        <v>74000</v>
      </c>
      <c r="E4686" s="46">
        <v>44624</v>
      </c>
      <c r="F4686">
        <v>-187</v>
      </c>
      <c r="I4686" t="str">
        <f>INDEX(LedgerMapping[[#All],[Level 3]],MATCH(Actuals[[#This Row],[Sub Ledger]],LedgerMapping[[#All],[Sub Ledger]],0))</f>
        <v>Administration</v>
      </c>
      <c r="J4686" s="22">
        <f>YEAR(Actuals[[#This Row],[Date]])</f>
        <v>2022</v>
      </c>
      <c r="K4686" s="22">
        <f>MONTH(Actuals[[#This Row],[Date]])</f>
        <v>3</v>
      </c>
      <c r="L4686" s="12"/>
    </row>
    <row r="4687" spans="1:12" x14ac:dyDescent="0.3">
      <c r="A4687">
        <v>4</v>
      </c>
      <c r="B4687">
        <v>3639</v>
      </c>
      <c r="C4687">
        <v>6</v>
      </c>
      <c r="D4687">
        <v>74000</v>
      </c>
      <c r="E4687" s="46">
        <v>44654</v>
      </c>
      <c r="F4687">
        <v>-195</v>
      </c>
      <c r="I4687" t="str">
        <f>INDEX(LedgerMapping[[#All],[Level 3]],MATCH(Actuals[[#This Row],[Sub Ledger]],LedgerMapping[[#All],[Sub Ledger]],0))</f>
        <v>Administration</v>
      </c>
      <c r="J4687" s="22">
        <f>YEAR(Actuals[[#This Row],[Date]])</f>
        <v>2022</v>
      </c>
      <c r="K4687" s="22">
        <f>MONTH(Actuals[[#This Row],[Date]])</f>
        <v>4</v>
      </c>
      <c r="L4687" s="12"/>
    </row>
    <row r="4688" spans="1:12" x14ac:dyDescent="0.3">
      <c r="A4688">
        <v>4</v>
      </c>
      <c r="B4688">
        <v>4759</v>
      </c>
      <c r="C4688">
        <v>6</v>
      </c>
      <c r="D4688">
        <v>74000</v>
      </c>
      <c r="E4688" s="46">
        <v>44685</v>
      </c>
      <c r="F4688">
        <v>-167</v>
      </c>
      <c r="I4688" t="str">
        <f>INDEX(LedgerMapping[[#All],[Level 3]],MATCH(Actuals[[#This Row],[Sub Ledger]],LedgerMapping[[#All],[Sub Ledger]],0))</f>
        <v>Administration</v>
      </c>
      <c r="J4688" s="22">
        <f>YEAR(Actuals[[#This Row],[Date]])</f>
        <v>2022</v>
      </c>
      <c r="K4688" s="22">
        <f>MONTH(Actuals[[#This Row],[Date]])</f>
        <v>5</v>
      </c>
      <c r="L4688" s="12"/>
    </row>
    <row r="4689" spans="1:12" x14ac:dyDescent="0.3">
      <c r="A4689">
        <v>4</v>
      </c>
      <c r="B4689">
        <v>5882</v>
      </c>
      <c r="C4689">
        <v>6</v>
      </c>
      <c r="D4689">
        <v>74000</v>
      </c>
      <c r="E4689" s="46">
        <v>44715</v>
      </c>
      <c r="F4689">
        <v>-202</v>
      </c>
      <c r="I4689" t="str">
        <f>INDEX(LedgerMapping[[#All],[Level 3]],MATCH(Actuals[[#This Row],[Sub Ledger]],LedgerMapping[[#All],[Sub Ledger]],0))</f>
        <v>Administration</v>
      </c>
      <c r="J4689" s="22">
        <f>YEAR(Actuals[[#This Row],[Date]])</f>
        <v>2022</v>
      </c>
      <c r="K4689" s="22">
        <f>MONTH(Actuals[[#This Row],[Date]])</f>
        <v>6</v>
      </c>
      <c r="L4689" s="12"/>
    </row>
    <row r="4690" spans="1:12" x14ac:dyDescent="0.3">
      <c r="A4690">
        <v>4</v>
      </c>
      <c r="B4690">
        <v>7007</v>
      </c>
      <c r="C4690">
        <v>6</v>
      </c>
      <c r="D4690">
        <v>74000</v>
      </c>
      <c r="E4690" s="46">
        <v>44746</v>
      </c>
      <c r="F4690">
        <v>-272</v>
      </c>
      <c r="I4690" t="str">
        <f>INDEX(LedgerMapping[[#All],[Level 3]],MATCH(Actuals[[#This Row],[Sub Ledger]],LedgerMapping[[#All],[Sub Ledger]],0))</f>
        <v>Administration</v>
      </c>
      <c r="J4690" s="22">
        <f>YEAR(Actuals[[#This Row],[Date]])</f>
        <v>2022</v>
      </c>
      <c r="K4690" s="22">
        <f>MONTH(Actuals[[#This Row],[Date]])</f>
        <v>7</v>
      </c>
      <c r="L4690" s="12"/>
    </row>
    <row r="4691" spans="1:12" x14ac:dyDescent="0.3">
      <c r="A4691">
        <v>4</v>
      </c>
      <c r="B4691">
        <v>8126</v>
      </c>
      <c r="C4691">
        <v>6</v>
      </c>
      <c r="D4691">
        <v>74000</v>
      </c>
      <c r="E4691" s="46">
        <v>44777</v>
      </c>
      <c r="F4691">
        <v>-218</v>
      </c>
      <c r="I4691" t="str">
        <f>INDEX(LedgerMapping[[#All],[Level 3]],MATCH(Actuals[[#This Row],[Sub Ledger]],LedgerMapping[[#All],[Sub Ledger]],0))</f>
        <v>Administration</v>
      </c>
      <c r="J4691" s="22">
        <f>YEAR(Actuals[[#This Row],[Date]])</f>
        <v>2022</v>
      </c>
      <c r="K4691" s="22">
        <f>MONTH(Actuals[[#This Row],[Date]])</f>
        <v>8</v>
      </c>
      <c r="L4691" s="12"/>
    </row>
    <row r="4692" spans="1:12" x14ac:dyDescent="0.3">
      <c r="A4692">
        <v>4</v>
      </c>
      <c r="B4692">
        <v>9248</v>
      </c>
      <c r="C4692">
        <v>6</v>
      </c>
      <c r="D4692">
        <v>74000</v>
      </c>
      <c r="E4692" s="46">
        <v>44805</v>
      </c>
      <c r="F4692">
        <v>-255</v>
      </c>
      <c r="I4692" t="str">
        <f>INDEX(LedgerMapping[[#All],[Level 3]],MATCH(Actuals[[#This Row],[Sub Ledger]],LedgerMapping[[#All],[Sub Ledger]],0))</f>
        <v>Administration</v>
      </c>
      <c r="J4692" s="22">
        <f>YEAR(Actuals[[#This Row],[Date]])</f>
        <v>2022</v>
      </c>
      <c r="K4692" s="22">
        <f>MONTH(Actuals[[#This Row],[Date]])</f>
        <v>9</v>
      </c>
      <c r="L4692" s="12"/>
    </row>
    <row r="4693" spans="1:12" x14ac:dyDescent="0.3">
      <c r="A4693">
        <v>4</v>
      </c>
      <c r="B4693">
        <v>10365</v>
      </c>
      <c r="C4693">
        <v>6</v>
      </c>
      <c r="D4693">
        <v>74000</v>
      </c>
      <c r="E4693" s="46">
        <v>44836</v>
      </c>
      <c r="F4693">
        <v>-192</v>
      </c>
      <c r="I4693" t="str">
        <f>INDEX(LedgerMapping[[#All],[Level 3]],MATCH(Actuals[[#This Row],[Sub Ledger]],LedgerMapping[[#All],[Sub Ledger]],0))</f>
        <v>Administration</v>
      </c>
      <c r="J4693" s="22">
        <f>YEAR(Actuals[[#This Row],[Date]])</f>
        <v>2022</v>
      </c>
      <c r="K4693" s="22">
        <f>MONTH(Actuals[[#This Row],[Date]])</f>
        <v>10</v>
      </c>
      <c r="L4693" s="12"/>
    </row>
    <row r="4694" spans="1:12" x14ac:dyDescent="0.3">
      <c r="A4694">
        <v>4</v>
      </c>
      <c r="B4694">
        <v>11485</v>
      </c>
      <c r="C4694">
        <v>6</v>
      </c>
      <c r="D4694">
        <v>74000</v>
      </c>
      <c r="E4694" s="46">
        <v>44866</v>
      </c>
      <c r="F4694">
        <v>-242</v>
      </c>
      <c r="I4694" t="str">
        <f>INDEX(LedgerMapping[[#All],[Level 3]],MATCH(Actuals[[#This Row],[Sub Ledger]],LedgerMapping[[#All],[Sub Ledger]],0))</f>
        <v>Administration</v>
      </c>
      <c r="J4694" s="22">
        <f>YEAR(Actuals[[#This Row],[Date]])</f>
        <v>2022</v>
      </c>
      <c r="K4694" s="22">
        <f>MONTH(Actuals[[#This Row],[Date]])</f>
        <v>11</v>
      </c>
      <c r="L4694" s="12"/>
    </row>
    <row r="4695" spans="1:12" x14ac:dyDescent="0.3">
      <c r="A4695">
        <v>4</v>
      </c>
      <c r="B4695">
        <v>12612</v>
      </c>
      <c r="C4695">
        <v>6</v>
      </c>
      <c r="D4695">
        <v>74000</v>
      </c>
      <c r="E4695" s="46">
        <v>44897</v>
      </c>
      <c r="F4695">
        <v>-235</v>
      </c>
      <c r="I4695" t="str">
        <f>INDEX(LedgerMapping[[#All],[Level 3]],MATCH(Actuals[[#This Row],[Sub Ledger]],LedgerMapping[[#All],[Sub Ledger]],0))</f>
        <v>Administration</v>
      </c>
      <c r="J4695" s="22">
        <f>YEAR(Actuals[[#This Row],[Date]])</f>
        <v>2022</v>
      </c>
      <c r="K4695" s="22">
        <f>MONTH(Actuals[[#This Row],[Date]])</f>
        <v>12</v>
      </c>
      <c r="L4695" s="12"/>
    </row>
    <row r="4696" spans="1:12" x14ac:dyDescent="0.3">
      <c r="A4696">
        <v>4</v>
      </c>
      <c r="B4696">
        <v>13657</v>
      </c>
      <c r="C4696">
        <v>6</v>
      </c>
      <c r="D4696">
        <v>74000</v>
      </c>
      <c r="E4696" s="46">
        <v>44927</v>
      </c>
      <c r="F4696">
        <v>-276</v>
      </c>
      <c r="I4696" t="str">
        <f>INDEX(LedgerMapping[[#All],[Level 3]],MATCH(Actuals[[#This Row],[Sub Ledger]],LedgerMapping[[#All],[Sub Ledger]],0))</f>
        <v>Administration</v>
      </c>
      <c r="J4696" s="22">
        <f>YEAR(Actuals[[#This Row],[Date]])</f>
        <v>2023</v>
      </c>
      <c r="K4696" s="22">
        <f>MONTH(Actuals[[#This Row],[Date]])</f>
        <v>1</v>
      </c>
      <c r="L4696" s="12"/>
    </row>
    <row r="4697" spans="1:12" x14ac:dyDescent="0.3">
      <c r="A4697">
        <v>4</v>
      </c>
      <c r="B4697">
        <v>14669</v>
      </c>
      <c r="C4697">
        <v>6</v>
      </c>
      <c r="D4697">
        <v>74000</v>
      </c>
      <c r="E4697" s="46">
        <v>44958</v>
      </c>
      <c r="F4697">
        <v>-230</v>
      </c>
      <c r="I4697" t="str">
        <f>INDEX(LedgerMapping[[#All],[Level 3]],MATCH(Actuals[[#This Row],[Sub Ledger]],LedgerMapping[[#All],[Sub Ledger]],0))</f>
        <v>Administration</v>
      </c>
      <c r="J4697" s="22">
        <f>YEAR(Actuals[[#This Row],[Date]])</f>
        <v>2023</v>
      </c>
      <c r="K4697" s="22">
        <f>MONTH(Actuals[[#This Row],[Date]])</f>
        <v>2</v>
      </c>
      <c r="L4697" s="12"/>
    </row>
    <row r="4698" spans="1:12" x14ac:dyDescent="0.3">
      <c r="A4698">
        <v>4</v>
      </c>
      <c r="B4698">
        <v>15649</v>
      </c>
      <c r="C4698">
        <v>6</v>
      </c>
      <c r="D4698">
        <v>74000</v>
      </c>
      <c r="E4698" s="46">
        <v>44988</v>
      </c>
      <c r="F4698">
        <v>-313</v>
      </c>
      <c r="I4698" t="str">
        <f>INDEX(LedgerMapping[[#All],[Level 3]],MATCH(Actuals[[#This Row],[Sub Ledger]],LedgerMapping[[#All],[Sub Ledger]],0))</f>
        <v>Administration</v>
      </c>
      <c r="J4698" s="22">
        <f>YEAR(Actuals[[#This Row],[Date]])</f>
        <v>2023</v>
      </c>
      <c r="K4698" s="22">
        <f>MONTH(Actuals[[#This Row],[Date]])</f>
        <v>3</v>
      </c>
      <c r="L4698" s="12"/>
    </row>
    <row r="4699" spans="1:12" x14ac:dyDescent="0.3">
      <c r="A4699">
        <v>4</v>
      </c>
      <c r="B4699">
        <v>16681</v>
      </c>
      <c r="C4699">
        <v>6</v>
      </c>
      <c r="D4699">
        <v>74000</v>
      </c>
      <c r="E4699" s="46">
        <v>45018</v>
      </c>
      <c r="F4699">
        <v>-203</v>
      </c>
      <c r="I4699" t="str">
        <f>INDEX(LedgerMapping[[#All],[Level 3]],MATCH(Actuals[[#This Row],[Sub Ledger]],LedgerMapping[[#All],[Sub Ledger]],0))</f>
        <v>Administration</v>
      </c>
      <c r="J4699" s="22">
        <f>YEAR(Actuals[[#This Row],[Date]])</f>
        <v>2023</v>
      </c>
      <c r="K4699" s="22">
        <f>MONTH(Actuals[[#This Row],[Date]])</f>
        <v>4</v>
      </c>
      <c r="L4699" s="12"/>
    </row>
    <row r="4700" spans="1:12" x14ac:dyDescent="0.3">
      <c r="A4700">
        <v>4</v>
      </c>
      <c r="B4700">
        <v>17712</v>
      </c>
      <c r="C4700">
        <v>6</v>
      </c>
      <c r="D4700">
        <v>74000</v>
      </c>
      <c r="E4700" s="46">
        <v>45049</v>
      </c>
      <c r="F4700">
        <v>-287</v>
      </c>
      <c r="I4700" t="str">
        <f>INDEX(LedgerMapping[[#All],[Level 3]],MATCH(Actuals[[#This Row],[Sub Ledger]],LedgerMapping[[#All],[Sub Ledger]],0))</f>
        <v>Administration</v>
      </c>
      <c r="J4700" s="22">
        <f>YEAR(Actuals[[#This Row],[Date]])</f>
        <v>2023</v>
      </c>
      <c r="K4700" s="22">
        <f>MONTH(Actuals[[#This Row],[Date]])</f>
        <v>5</v>
      </c>
      <c r="L4700" s="12"/>
    </row>
    <row r="4701" spans="1:12" x14ac:dyDescent="0.3">
      <c r="A4701">
        <v>4</v>
      </c>
      <c r="B4701">
        <v>18716</v>
      </c>
      <c r="C4701">
        <v>6</v>
      </c>
      <c r="D4701">
        <v>74000</v>
      </c>
      <c r="E4701" s="46">
        <v>45079</v>
      </c>
      <c r="F4701">
        <v>-246</v>
      </c>
      <c r="I4701" t="str">
        <f>INDEX(LedgerMapping[[#All],[Level 3]],MATCH(Actuals[[#This Row],[Sub Ledger]],LedgerMapping[[#All],[Sub Ledger]],0))</f>
        <v>Administration</v>
      </c>
      <c r="J4701" s="22">
        <f>YEAR(Actuals[[#This Row],[Date]])</f>
        <v>2023</v>
      </c>
      <c r="K4701" s="22">
        <f>MONTH(Actuals[[#This Row],[Date]])</f>
        <v>6</v>
      </c>
      <c r="L4701" s="12"/>
    </row>
    <row r="4702" spans="1:12" x14ac:dyDescent="0.3">
      <c r="A4702">
        <v>4</v>
      </c>
      <c r="B4702">
        <v>19744</v>
      </c>
      <c r="C4702">
        <v>6</v>
      </c>
      <c r="D4702">
        <v>74000</v>
      </c>
      <c r="E4702" s="46">
        <v>45110</v>
      </c>
      <c r="F4702">
        <v>-243</v>
      </c>
      <c r="I4702" t="str">
        <f>INDEX(LedgerMapping[[#All],[Level 3]],MATCH(Actuals[[#This Row],[Sub Ledger]],LedgerMapping[[#All],[Sub Ledger]],0))</f>
        <v>Administration</v>
      </c>
      <c r="J4702" s="22">
        <f>YEAR(Actuals[[#This Row],[Date]])</f>
        <v>2023</v>
      </c>
      <c r="K4702" s="22">
        <f>MONTH(Actuals[[#This Row],[Date]])</f>
        <v>7</v>
      </c>
      <c r="L4702" s="12"/>
    </row>
    <row r="4703" spans="1:12" x14ac:dyDescent="0.3">
      <c r="A4703">
        <v>4</v>
      </c>
      <c r="B4703">
        <v>20775</v>
      </c>
      <c r="C4703">
        <v>6</v>
      </c>
      <c r="D4703">
        <v>74000</v>
      </c>
      <c r="E4703" s="46">
        <v>45141</v>
      </c>
      <c r="F4703">
        <v>-219</v>
      </c>
      <c r="I4703" t="str">
        <f>INDEX(LedgerMapping[[#All],[Level 3]],MATCH(Actuals[[#This Row],[Sub Ledger]],LedgerMapping[[#All],[Sub Ledger]],0))</f>
        <v>Administration</v>
      </c>
      <c r="J4703" s="22">
        <f>YEAR(Actuals[[#This Row],[Date]])</f>
        <v>2023</v>
      </c>
      <c r="K4703" s="22">
        <f>MONTH(Actuals[[#This Row],[Date]])</f>
        <v>8</v>
      </c>
      <c r="L4703" s="12"/>
    </row>
    <row r="4704" spans="1:12" x14ac:dyDescent="0.3">
      <c r="A4704">
        <v>4</v>
      </c>
      <c r="B4704">
        <v>21776</v>
      </c>
      <c r="C4704">
        <v>6</v>
      </c>
      <c r="D4704">
        <v>74000</v>
      </c>
      <c r="E4704" s="46">
        <v>45169</v>
      </c>
      <c r="F4704">
        <v>-284</v>
      </c>
      <c r="I4704" t="str">
        <f>INDEX(LedgerMapping[[#All],[Level 3]],MATCH(Actuals[[#This Row],[Sub Ledger]],LedgerMapping[[#All],[Sub Ledger]],0))</f>
        <v>Administration</v>
      </c>
      <c r="J4704" s="22">
        <f>YEAR(Actuals[[#This Row],[Date]])</f>
        <v>2023</v>
      </c>
      <c r="K4704" s="22">
        <f>MONTH(Actuals[[#This Row],[Date]])</f>
        <v>8</v>
      </c>
      <c r="L4704" s="12"/>
    </row>
    <row r="4705" spans="1:12" x14ac:dyDescent="0.3">
      <c r="A4705">
        <v>4</v>
      </c>
      <c r="B4705">
        <v>22753</v>
      </c>
      <c r="C4705">
        <v>6</v>
      </c>
      <c r="D4705">
        <v>74000</v>
      </c>
      <c r="E4705" s="46">
        <v>45200</v>
      </c>
      <c r="F4705">
        <v>-200</v>
      </c>
      <c r="I4705" t="str">
        <f>INDEX(LedgerMapping[[#All],[Level 3]],MATCH(Actuals[[#This Row],[Sub Ledger]],LedgerMapping[[#All],[Sub Ledger]],0))</f>
        <v>Administration</v>
      </c>
      <c r="J4705" s="22">
        <f>YEAR(Actuals[[#This Row],[Date]])</f>
        <v>2023</v>
      </c>
      <c r="K4705" s="22">
        <f>MONTH(Actuals[[#This Row],[Date]])</f>
        <v>10</v>
      </c>
      <c r="L4705" s="12"/>
    </row>
    <row r="4706" spans="1:12" x14ac:dyDescent="0.3">
      <c r="A4706">
        <v>4</v>
      </c>
      <c r="B4706">
        <v>23757</v>
      </c>
      <c r="C4706">
        <v>6</v>
      </c>
      <c r="D4706">
        <v>74000</v>
      </c>
      <c r="E4706" s="46">
        <v>45230</v>
      </c>
      <c r="F4706">
        <v>-224</v>
      </c>
      <c r="I4706" t="str">
        <f>INDEX(LedgerMapping[[#All],[Level 3]],MATCH(Actuals[[#This Row],[Sub Ledger]],LedgerMapping[[#All],[Sub Ledger]],0))</f>
        <v>Administration</v>
      </c>
      <c r="J4706" s="22">
        <f>YEAR(Actuals[[#This Row],[Date]])</f>
        <v>2023</v>
      </c>
      <c r="K4706" s="22">
        <f>MONTH(Actuals[[#This Row],[Date]])</f>
        <v>10</v>
      </c>
      <c r="L4706" s="12"/>
    </row>
    <row r="4707" spans="1:12" x14ac:dyDescent="0.3">
      <c r="A4707">
        <v>4</v>
      </c>
      <c r="B4707">
        <v>24786</v>
      </c>
      <c r="C4707">
        <v>6</v>
      </c>
      <c r="D4707">
        <v>74000</v>
      </c>
      <c r="E4707" s="46">
        <v>45261</v>
      </c>
      <c r="F4707">
        <v>-250</v>
      </c>
      <c r="I4707" t="str">
        <f>INDEX(LedgerMapping[[#All],[Level 3]],MATCH(Actuals[[#This Row],[Sub Ledger]],LedgerMapping[[#All],[Sub Ledger]],0))</f>
        <v>Administration</v>
      </c>
      <c r="J4707" s="22">
        <f>YEAR(Actuals[[#This Row],[Date]])</f>
        <v>2023</v>
      </c>
      <c r="K4707" s="22">
        <f>MONTH(Actuals[[#This Row],[Date]])</f>
        <v>12</v>
      </c>
      <c r="L4707" s="12"/>
    </row>
    <row r="4708" spans="1:12" x14ac:dyDescent="0.3">
      <c r="A4708">
        <v>4</v>
      </c>
      <c r="B4708">
        <v>25848</v>
      </c>
      <c r="C4708">
        <v>6</v>
      </c>
      <c r="D4708">
        <v>74000</v>
      </c>
      <c r="E4708" s="46">
        <v>45291</v>
      </c>
      <c r="F4708">
        <v>-221</v>
      </c>
      <c r="I4708" t="str">
        <f>INDEX(LedgerMapping[[#All],[Level 3]],MATCH(Actuals[[#This Row],[Sub Ledger]],LedgerMapping[[#All],[Sub Ledger]],0))</f>
        <v>Administration</v>
      </c>
      <c r="J4708" s="22">
        <f>YEAR(Actuals[[#This Row],[Date]])</f>
        <v>2023</v>
      </c>
      <c r="K4708" s="22">
        <f>MONTH(Actuals[[#This Row],[Date]])</f>
        <v>12</v>
      </c>
      <c r="L4708" s="12"/>
    </row>
    <row r="4709" spans="1:12" x14ac:dyDescent="0.3">
      <c r="A4709">
        <v>4</v>
      </c>
      <c r="B4709">
        <v>26983</v>
      </c>
      <c r="C4709">
        <v>6</v>
      </c>
      <c r="D4709">
        <v>74000</v>
      </c>
      <c r="E4709" s="46">
        <v>45322</v>
      </c>
      <c r="F4709">
        <v>-408</v>
      </c>
      <c r="I4709" t="str">
        <f>INDEX(LedgerMapping[[#All],[Level 3]],MATCH(Actuals[[#This Row],[Sub Ledger]],LedgerMapping[[#All],[Sub Ledger]],0))</f>
        <v>Administration</v>
      </c>
      <c r="J4709" s="22">
        <f>YEAR(Actuals[[#This Row],[Date]])</f>
        <v>2024</v>
      </c>
      <c r="K4709" s="22">
        <f>MONTH(Actuals[[#This Row],[Date]])</f>
        <v>1</v>
      </c>
      <c r="L4709" s="12"/>
    </row>
    <row r="4710" spans="1:12" x14ac:dyDescent="0.3">
      <c r="A4710">
        <v>4</v>
      </c>
      <c r="B4710">
        <v>28133</v>
      </c>
      <c r="C4710">
        <v>6</v>
      </c>
      <c r="D4710">
        <v>74000</v>
      </c>
      <c r="E4710" s="46">
        <v>45354</v>
      </c>
      <c r="F4710">
        <v>-346</v>
      </c>
      <c r="I4710" t="str">
        <f>INDEX(LedgerMapping[[#All],[Level 3]],MATCH(Actuals[[#This Row],[Sub Ledger]],LedgerMapping[[#All],[Sub Ledger]],0))</f>
        <v>Administration</v>
      </c>
      <c r="J4710" s="22">
        <f>YEAR(Actuals[[#This Row],[Date]])</f>
        <v>2024</v>
      </c>
      <c r="K4710" s="22">
        <f>MONTH(Actuals[[#This Row],[Date]])</f>
        <v>3</v>
      </c>
      <c r="L4710" s="12"/>
    </row>
    <row r="4711" spans="1:12" x14ac:dyDescent="0.3">
      <c r="A4711">
        <v>4</v>
      </c>
      <c r="B4711">
        <v>29287</v>
      </c>
      <c r="C4711">
        <v>6</v>
      </c>
      <c r="D4711">
        <v>74000</v>
      </c>
      <c r="E4711" s="46">
        <v>45384</v>
      </c>
      <c r="F4711">
        <v>-414</v>
      </c>
      <c r="I4711" t="str">
        <f>INDEX(LedgerMapping[[#All],[Level 3]],MATCH(Actuals[[#This Row],[Sub Ledger]],LedgerMapping[[#All],[Sub Ledger]],0))</f>
        <v>Administration</v>
      </c>
      <c r="J4711" s="22">
        <f>YEAR(Actuals[[#This Row],[Date]])</f>
        <v>2024</v>
      </c>
      <c r="K4711" s="22">
        <f>MONTH(Actuals[[#This Row],[Date]])</f>
        <v>4</v>
      </c>
      <c r="L4711" s="12"/>
    </row>
    <row r="4712" spans="1:12" x14ac:dyDescent="0.3">
      <c r="A4712">
        <v>4</v>
      </c>
      <c r="B4712">
        <v>30413</v>
      </c>
      <c r="C4712">
        <v>6</v>
      </c>
      <c r="D4712">
        <v>74000</v>
      </c>
      <c r="E4712" s="46">
        <v>45415</v>
      </c>
      <c r="F4712">
        <v>-439</v>
      </c>
      <c r="I4712" t="str">
        <f>INDEX(LedgerMapping[[#All],[Level 3]],MATCH(Actuals[[#This Row],[Sub Ledger]],LedgerMapping[[#All],[Sub Ledger]],0))</f>
        <v>Administration</v>
      </c>
      <c r="J4712" s="22">
        <f>YEAR(Actuals[[#This Row],[Date]])</f>
        <v>2024</v>
      </c>
      <c r="K4712" s="22">
        <f>MONTH(Actuals[[#This Row],[Date]])</f>
        <v>5</v>
      </c>
      <c r="L4712" s="12"/>
    </row>
    <row r="4713" spans="1:12" x14ac:dyDescent="0.3">
      <c r="A4713">
        <v>4</v>
      </c>
      <c r="B4713">
        <v>31539</v>
      </c>
      <c r="C4713">
        <v>6</v>
      </c>
      <c r="D4713">
        <v>74000</v>
      </c>
      <c r="E4713" s="46">
        <v>45445</v>
      </c>
      <c r="F4713">
        <v>-337</v>
      </c>
      <c r="I4713" t="str">
        <f>INDEX(LedgerMapping[[#All],[Level 3]],MATCH(Actuals[[#This Row],[Sub Ledger]],LedgerMapping[[#All],[Sub Ledger]],0))</f>
        <v>Administration</v>
      </c>
      <c r="J4713" s="22">
        <f>YEAR(Actuals[[#This Row],[Date]])</f>
        <v>2024</v>
      </c>
      <c r="K4713" s="22">
        <f>MONTH(Actuals[[#This Row],[Date]])</f>
        <v>6</v>
      </c>
      <c r="L4713" s="12"/>
    </row>
    <row r="4714" spans="1:12" x14ac:dyDescent="0.3">
      <c r="A4714">
        <v>4</v>
      </c>
      <c r="B4714">
        <v>32663</v>
      </c>
      <c r="C4714">
        <v>6</v>
      </c>
      <c r="D4714">
        <v>74000</v>
      </c>
      <c r="E4714" s="46">
        <v>45476</v>
      </c>
      <c r="F4714">
        <v>-369</v>
      </c>
      <c r="I4714" t="str">
        <f>INDEX(LedgerMapping[[#All],[Level 3]],MATCH(Actuals[[#This Row],[Sub Ledger]],LedgerMapping[[#All],[Sub Ledger]],0))</f>
        <v>Administration</v>
      </c>
      <c r="J4714" s="22">
        <f>YEAR(Actuals[[#This Row],[Date]])</f>
        <v>2024</v>
      </c>
      <c r="K4714" s="22">
        <f>MONTH(Actuals[[#This Row],[Date]])</f>
        <v>7</v>
      </c>
      <c r="L4714" s="12"/>
    </row>
    <row r="4715" spans="1:12" x14ac:dyDescent="0.3">
      <c r="A4715">
        <v>4</v>
      </c>
      <c r="B4715">
        <v>33788</v>
      </c>
      <c r="C4715">
        <v>6</v>
      </c>
      <c r="D4715">
        <v>74000</v>
      </c>
      <c r="E4715" s="46">
        <v>45507</v>
      </c>
      <c r="F4715">
        <v>-490</v>
      </c>
      <c r="I4715" t="str">
        <f>INDEX(LedgerMapping[[#All],[Level 3]],MATCH(Actuals[[#This Row],[Sub Ledger]],LedgerMapping[[#All],[Sub Ledger]],0))</f>
        <v>Administration</v>
      </c>
      <c r="J4715" s="22">
        <f>YEAR(Actuals[[#This Row],[Date]])</f>
        <v>2024</v>
      </c>
      <c r="K4715" s="22">
        <f>MONTH(Actuals[[#This Row],[Date]])</f>
        <v>8</v>
      </c>
      <c r="L4715" s="12"/>
    </row>
    <row r="4716" spans="1:12" x14ac:dyDescent="0.3">
      <c r="A4716">
        <v>4</v>
      </c>
      <c r="B4716">
        <v>34938</v>
      </c>
      <c r="C4716">
        <v>6</v>
      </c>
      <c r="D4716">
        <v>74000</v>
      </c>
      <c r="E4716" s="46">
        <v>45536</v>
      </c>
      <c r="F4716">
        <v>-429</v>
      </c>
      <c r="I4716" t="str">
        <f>INDEX(LedgerMapping[[#All],[Level 3]],MATCH(Actuals[[#This Row],[Sub Ledger]],LedgerMapping[[#All],[Sub Ledger]],0))</f>
        <v>Administration</v>
      </c>
      <c r="J4716" s="22">
        <f>YEAR(Actuals[[#This Row],[Date]])</f>
        <v>2024</v>
      </c>
      <c r="K4716" s="22">
        <f>MONTH(Actuals[[#This Row],[Date]])</f>
        <v>9</v>
      </c>
      <c r="L4716" s="12"/>
    </row>
    <row r="4717" spans="1:12" x14ac:dyDescent="0.3">
      <c r="A4717">
        <v>4</v>
      </c>
      <c r="B4717">
        <v>36088</v>
      </c>
      <c r="C4717">
        <v>6</v>
      </c>
      <c r="D4717">
        <v>74000</v>
      </c>
      <c r="E4717" s="46">
        <v>45567</v>
      </c>
      <c r="F4717">
        <v>-467</v>
      </c>
      <c r="I4717" t="str">
        <f>INDEX(LedgerMapping[[#All],[Level 3]],MATCH(Actuals[[#This Row],[Sub Ledger]],LedgerMapping[[#All],[Sub Ledger]],0))</f>
        <v>Administration</v>
      </c>
      <c r="J4717" s="22">
        <f>YEAR(Actuals[[#This Row],[Date]])</f>
        <v>2024</v>
      </c>
      <c r="K4717" s="22">
        <f>MONTH(Actuals[[#This Row],[Date]])</f>
        <v>10</v>
      </c>
      <c r="L4717" s="12"/>
    </row>
    <row r="4718" spans="1:12" x14ac:dyDescent="0.3">
      <c r="A4718">
        <v>4</v>
      </c>
      <c r="B4718">
        <v>37238</v>
      </c>
      <c r="C4718">
        <v>6</v>
      </c>
      <c r="D4718">
        <v>74000</v>
      </c>
      <c r="E4718" s="46">
        <v>45597</v>
      </c>
      <c r="F4718">
        <v>-480</v>
      </c>
      <c r="I4718" t="str">
        <f>INDEX(LedgerMapping[[#All],[Level 3]],MATCH(Actuals[[#This Row],[Sub Ledger]],LedgerMapping[[#All],[Sub Ledger]],0))</f>
        <v>Administration</v>
      </c>
      <c r="J4718" s="22">
        <f>YEAR(Actuals[[#This Row],[Date]])</f>
        <v>2024</v>
      </c>
      <c r="K4718" s="22">
        <f>MONTH(Actuals[[#This Row],[Date]])</f>
        <v>11</v>
      </c>
      <c r="L4718" s="12"/>
    </row>
    <row r="4719" spans="1:12" x14ac:dyDescent="0.3">
      <c r="A4719">
        <v>4</v>
      </c>
      <c r="B4719">
        <v>38388</v>
      </c>
      <c r="C4719">
        <v>6</v>
      </c>
      <c r="D4719">
        <v>74000</v>
      </c>
      <c r="E4719" s="46">
        <v>45628</v>
      </c>
      <c r="F4719">
        <v>-408</v>
      </c>
      <c r="I4719" t="str">
        <f>INDEX(LedgerMapping[[#All],[Level 3]],MATCH(Actuals[[#This Row],[Sub Ledger]],LedgerMapping[[#All],[Sub Ledger]],0))</f>
        <v>Administration</v>
      </c>
      <c r="J4719" s="22">
        <f>YEAR(Actuals[[#This Row],[Date]])</f>
        <v>2024</v>
      </c>
      <c r="K4719" s="22">
        <f>MONTH(Actuals[[#This Row],[Date]])</f>
        <v>12</v>
      </c>
      <c r="L4719" s="12"/>
    </row>
    <row r="4720" spans="1:12" x14ac:dyDescent="0.3">
      <c r="A4720">
        <v>4</v>
      </c>
      <c r="B4720">
        <v>19745</v>
      </c>
      <c r="C4720">
        <v>6</v>
      </c>
      <c r="D4720">
        <v>76000</v>
      </c>
      <c r="E4720" s="46">
        <v>45110</v>
      </c>
      <c r="F4720">
        <v>-1465</v>
      </c>
      <c r="I4720" t="str">
        <f>INDEX(LedgerMapping[[#All],[Level 3]],MATCH(Actuals[[#This Row],[Sub Ledger]],LedgerMapping[[#All],[Sub Ledger]],0))</f>
        <v>Administration</v>
      </c>
      <c r="J4720" s="22">
        <f>YEAR(Actuals[[#This Row],[Date]])</f>
        <v>2023</v>
      </c>
      <c r="K4720" s="22">
        <f>MONTH(Actuals[[#This Row],[Date]])</f>
        <v>7</v>
      </c>
      <c r="L4720" s="12"/>
    </row>
    <row r="4721" spans="1:12" x14ac:dyDescent="0.3">
      <c r="A4721">
        <v>4</v>
      </c>
      <c r="B4721">
        <v>270</v>
      </c>
      <c r="C4721">
        <v>6</v>
      </c>
      <c r="D4721">
        <v>76000</v>
      </c>
      <c r="E4721" s="46">
        <v>44562</v>
      </c>
      <c r="F4721">
        <v>-1201</v>
      </c>
      <c r="I4721" t="str">
        <f>INDEX(LedgerMapping[[#All],[Level 3]],MATCH(Actuals[[#This Row],[Sub Ledger]],LedgerMapping[[#All],[Sub Ledger]],0))</f>
        <v>Administration</v>
      </c>
      <c r="J4721" s="22">
        <f>YEAR(Actuals[[#This Row],[Date]])</f>
        <v>2022</v>
      </c>
      <c r="K4721" s="22">
        <f>MONTH(Actuals[[#This Row],[Date]])</f>
        <v>1</v>
      </c>
      <c r="L4721" s="12"/>
    </row>
    <row r="4722" spans="1:12" x14ac:dyDescent="0.3">
      <c r="A4722">
        <v>4</v>
      </c>
      <c r="B4722">
        <v>1396</v>
      </c>
      <c r="C4722">
        <v>6</v>
      </c>
      <c r="D4722">
        <v>76000</v>
      </c>
      <c r="E4722" s="46">
        <v>44593</v>
      </c>
      <c r="F4722">
        <v>-2637</v>
      </c>
      <c r="I4722" t="str">
        <f>INDEX(LedgerMapping[[#All],[Level 3]],MATCH(Actuals[[#This Row],[Sub Ledger]],LedgerMapping[[#All],[Sub Ledger]],0))</f>
        <v>Administration</v>
      </c>
      <c r="J4722" s="22">
        <f>YEAR(Actuals[[#This Row],[Date]])</f>
        <v>2022</v>
      </c>
      <c r="K4722" s="22">
        <f>MONTH(Actuals[[#This Row],[Date]])</f>
        <v>2</v>
      </c>
      <c r="L4722" s="12"/>
    </row>
    <row r="4723" spans="1:12" x14ac:dyDescent="0.3">
      <c r="A4723">
        <v>4</v>
      </c>
      <c r="B4723">
        <v>2518</v>
      </c>
      <c r="C4723">
        <v>6</v>
      </c>
      <c r="D4723">
        <v>76000</v>
      </c>
      <c r="E4723" s="46">
        <v>44624</v>
      </c>
      <c r="F4723">
        <v>-1050</v>
      </c>
      <c r="I4723" t="str">
        <f>INDEX(LedgerMapping[[#All],[Level 3]],MATCH(Actuals[[#This Row],[Sub Ledger]],LedgerMapping[[#All],[Sub Ledger]],0))</f>
        <v>Administration</v>
      </c>
      <c r="J4723" s="22">
        <f>YEAR(Actuals[[#This Row],[Date]])</f>
        <v>2022</v>
      </c>
      <c r="K4723" s="22">
        <f>MONTH(Actuals[[#This Row],[Date]])</f>
        <v>3</v>
      </c>
      <c r="L4723" s="12"/>
    </row>
    <row r="4724" spans="1:12" x14ac:dyDescent="0.3">
      <c r="A4724">
        <v>4</v>
      </c>
      <c r="B4724">
        <v>3640</v>
      </c>
      <c r="C4724">
        <v>6</v>
      </c>
      <c r="D4724">
        <v>76000</v>
      </c>
      <c r="E4724" s="46">
        <v>44654</v>
      </c>
      <c r="F4724">
        <v>-1874</v>
      </c>
      <c r="I4724" t="str">
        <f>INDEX(LedgerMapping[[#All],[Level 3]],MATCH(Actuals[[#This Row],[Sub Ledger]],LedgerMapping[[#All],[Sub Ledger]],0))</f>
        <v>Administration</v>
      </c>
      <c r="J4724" s="22">
        <f>YEAR(Actuals[[#This Row],[Date]])</f>
        <v>2022</v>
      </c>
      <c r="K4724" s="22">
        <f>MONTH(Actuals[[#This Row],[Date]])</f>
        <v>4</v>
      </c>
      <c r="L4724" s="12"/>
    </row>
    <row r="4725" spans="1:12" x14ac:dyDescent="0.3">
      <c r="A4725">
        <v>4</v>
      </c>
      <c r="B4725">
        <v>4760</v>
      </c>
      <c r="C4725">
        <v>6</v>
      </c>
      <c r="D4725">
        <v>76000</v>
      </c>
      <c r="E4725" s="46">
        <v>44685</v>
      </c>
      <c r="F4725">
        <v>-3904</v>
      </c>
      <c r="I4725" t="str">
        <f>INDEX(LedgerMapping[[#All],[Level 3]],MATCH(Actuals[[#This Row],[Sub Ledger]],LedgerMapping[[#All],[Sub Ledger]],0))</f>
        <v>Administration</v>
      </c>
      <c r="J4725" s="22">
        <f>YEAR(Actuals[[#This Row],[Date]])</f>
        <v>2022</v>
      </c>
      <c r="K4725" s="22">
        <f>MONTH(Actuals[[#This Row],[Date]])</f>
        <v>5</v>
      </c>
      <c r="L4725" s="12"/>
    </row>
    <row r="4726" spans="1:12" x14ac:dyDescent="0.3">
      <c r="A4726">
        <v>4</v>
      </c>
      <c r="B4726">
        <v>5885</v>
      </c>
      <c r="C4726">
        <v>6</v>
      </c>
      <c r="D4726">
        <v>76000</v>
      </c>
      <c r="E4726" s="46">
        <v>44715</v>
      </c>
      <c r="F4726">
        <v>-1769</v>
      </c>
      <c r="I4726" t="str">
        <f>INDEX(LedgerMapping[[#All],[Level 3]],MATCH(Actuals[[#This Row],[Sub Ledger]],LedgerMapping[[#All],[Sub Ledger]],0))</f>
        <v>Administration</v>
      </c>
      <c r="J4726" s="22">
        <f>YEAR(Actuals[[#This Row],[Date]])</f>
        <v>2022</v>
      </c>
      <c r="K4726" s="22">
        <f>MONTH(Actuals[[#This Row],[Date]])</f>
        <v>6</v>
      </c>
      <c r="L4726" s="12"/>
    </row>
    <row r="4727" spans="1:12" x14ac:dyDescent="0.3">
      <c r="A4727">
        <v>4</v>
      </c>
      <c r="B4727">
        <v>7008</v>
      </c>
      <c r="C4727">
        <v>6</v>
      </c>
      <c r="D4727">
        <v>76000</v>
      </c>
      <c r="E4727" s="46">
        <v>44746</v>
      </c>
      <c r="F4727">
        <v>-1805</v>
      </c>
      <c r="I4727" t="str">
        <f>INDEX(LedgerMapping[[#All],[Level 3]],MATCH(Actuals[[#This Row],[Sub Ledger]],LedgerMapping[[#All],[Sub Ledger]],0))</f>
        <v>Administration</v>
      </c>
      <c r="J4727" s="22">
        <f>YEAR(Actuals[[#This Row],[Date]])</f>
        <v>2022</v>
      </c>
      <c r="K4727" s="22">
        <f>MONTH(Actuals[[#This Row],[Date]])</f>
        <v>7</v>
      </c>
      <c r="L4727" s="12"/>
    </row>
    <row r="4728" spans="1:12" x14ac:dyDescent="0.3">
      <c r="A4728">
        <v>4</v>
      </c>
      <c r="B4728">
        <v>8129</v>
      </c>
      <c r="C4728">
        <v>6</v>
      </c>
      <c r="D4728">
        <v>76000</v>
      </c>
      <c r="E4728" s="46">
        <v>44777</v>
      </c>
      <c r="F4728">
        <v>-3421</v>
      </c>
      <c r="I4728" t="str">
        <f>INDEX(LedgerMapping[[#All],[Level 3]],MATCH(Actuals[[#This Row],[Sub Ledger]],LedgerMapping[[#All],[Sub Ledger]],0))</f>
        <v>Administration</v>
      </c>
      <c r="J4728" s="22">
        <f>YEAR(Actuals[[#This Row],[Date]])</f>
        <v>2022</v>
      </c>
      <c r="K4728" s="22">
        <f>MONTH(Actuals[[#This Row],[Date]])</f>
        <v>8</v>
      </c>
      <c r="L4728" s="12"/>
    </row>
    <row r="4729" spans="1:12" x14ac:dyDescent="0.3">
      <c r="A4729">
        <v>4</v>
      </c>
      <c r="B4729">
        <v>9250</v>
      </c>
      <c r="C4729">
        <v>6</v>
      </c>
      <c r="D4729">
        <v>76000</v>
      </c>
      <c r="E4729" s="46">
        <v>44805</v>
      </c>
      <c r="F4729">
        <v>-1590</v>
      </c>
      <c r="I4729" t="str">
        <f>INDEX(LedgerMapping[[#All],[Level 3]],MATCH(Actuals[[#This Row],[Sub Ledger]],LedgerMapping[[#All],[Sub Ledger]],0))</f>
        <v>Administration</v>
      </c>
      <c r="J4729" s="22">
        <f>YEAR(Actuals[[#This Row],[Date]])</f>
        <v>2022</v>
      </c>
      <c r="K4729" s="22">
        <f>MONTH(Actuals[[#This Row],[Date]])</f>
        <v>9</v>
      </c>
      <c r="L4729" s="12"/>
    </row>
    <row r="4730" spans="1:12" x14ac:dyDescent="0.3">
      <c r="A4730">
        <v>4</v>
      </c>
      <c r="B4730">
        <v>10366</v>
      </c>
      <c r="C4730">
        <v>6</v>
      </c>
      <c r="D4730">
        <v>76000</v>
      </c>
      <c r="E4730" s="46">
        <v>44836</v>
      </c>
      <c r="F4730">
        <v>-1389</v>
      </c>
      <c r="I4730" t="str">
        <f>INDEX(LedgerMapping[[#All],[Level 3]],MATCH(Actuals[[#This Row],[Sub Ledger]],LedgerMapping[[#All],[Sub Ledger]],0))</f>
        <v>Administration</v>
      </c>
      <c r="J4730" s="22">
        <f>YEAR(Actuals[[#This Row],[Date]])</f>
        <v>2022</v>
      </c>
      <c r="K4730" s="22">
        <f>MONTH(Actuals[[#This Row],[Date]])</f>
        <v>10</v>
      </c>
      <c r="L4730" s="12"/>
    </row>
    <row r="4731" spans="1:12" x14ac:dyDescent="0.3">
      <c r="A4731">
        <v>4</v>
      </c>
      <c r="B4731">
        <v>11486</v>
      </c>
      <c r="C4731">
        <v>6</v>
      </c>
      <c r="D4731">
        <v>76000</v>
      </c>
      <c r="E4731" s="46">
        <v>44866</v>
      </c>
      <c r="F4731">
        <v>-4093</v>
      </c>
      <c r="I4731" t="str">
        <f>INDEX(LedgerMapping[[#All],[Level 3]],MATCH(Actuals[[#This Row],[Sub Ledger]],LedgerMapping[[#All],[Sub Ledger]],0))</f>
        <v>Administration</v>
      </c>
      <c r="J4731" s="22">
        <f>YEAR(Actuals[[#This Row],[Date]])</f>
        <v>2022</v>
      </c>
      <c r="K4731" s="22">
        <f>MONTH(Actuals[[#This Row],[Date]])</f>
        <v>11</v>
      </c>
      <c r="L4731" s="12"/>
    </row>
    <row r="4732" spans="1:12" x14ac:dyDescent="0.3">
      <c r="A4732">
        <v>4</v>
      </c>
      <c r="B4732">
        <v>12614</v>
      </c>
      <c r="C4732">
        <v>6</v>
      </c>
      <c r="D4732">
        <v>76000</v>
      </c>
      <c r="E4732" s="46">
        <v>44897</v>
      </c>
      <c r="F4732">
        <v>-1369</v>
      </c>
      <c r="I4732" t="str">
        <f>INDEX(LedgerMapping[[#All],[Level 3]],MATCH(Actuals[[#This Row],[Sub Ledger]],LedgerMapping[[#All],[Sub Ledger]],0))</f>
        <v>Administration</v>
      </c>
      <c r="J4732" s="22">
        <f>YEAR(Actuals[[#This Row],[Date]])</f>
        <v>2022</v>
      </c>
      <c r="K4732" s="22">
        <f>MONTH(Actuals[[#This Row],[Date]])</f>
        <v>12</v>
      </c>
      <c r="L4732" s="12"/>
    </row>
    <row r="4733" spans="1:12" x14ac:dyDescent="0.3">
      <c r="A4733">
        <v>4</v>
      </c>
      <c r="B4733">
        <v>13658</v>
      </c>
      <c r="C4733">
        <v>6</v>
      </c>
      <c r="D4733">
        <v>76000</v>
      </c>
      <c r="E4733" s="46">
        <v>44927</v>
      </c>
      <c r="F4733">
        <v>-2310</v>
      </c>
      <c r="I4733" t="str">
        <f>INDEX(LedgerMapping[[#All],[Level 3]],MATCH(Actuals[[#This Row],[Sub Ledger]],LedgerMapping[[#All],[Sub Ledger]],0))</f>
        <v>Administration</v>
      </c>
      <c r="J4733" s="22">
        <f>YEAR(Actuals[[#This Row],[Date]])</f>
        <v>2023</v>
      </c>
      <c r="K4733" s="22">
        <f>MONTH(Actuals[[#This Row],[Date]])</f>
        <v>1</v>
      </c>
      <c r="L4733" s="12"/>
    </row>
    <row r="4734" spans="1:12" x14ac:dyDescent="0.3">
      <c r="A4734">
        <v>4</v>
      </c>
      <c r="B4734">
        <v>14670</v>
      </c>
      <c r="C4734">
        <v>6</v>
      </c>
      <c r="D4734">
        <v>76000</v>
      </c>
      <c r="E4734" s="46">
        <v>44958</v>
      </c>
      <c r="F4734">
        <v>-2606</v>
      </c>
      <c r="I4734" t="str">
        <f>INDEX(LedgerMapping[[#All],[Level 3]],MATCH(Actuals[[#This Row],[Sub Ledger]],LedgerMapping[[#All],[Sub Ledger]],0))</f>
        <v>Administration</v>
      </c>
      <c r="J4734" s="22">
        <f>YEAR(Actuals[[#This Row],[Date]])</f>
        <v>2023</v>
      </c>
      <c r="K4734" s="22">
        <f>MONTH(Actuals[[#This Row],[Date]])</f>
        <v>2</v>
      </c>
      <c r="L4734" s="12"/>
    </row>
    <row r="4735" spans="1:12" x14ac:dyDescent="0.3">
      <c r="A4735">
        <v>4</v>
      </c>
      <c r="B4735">
        <v>15650</v>
      </c>
      <c r="C4735">
        <v>6</v>
      </c>
      <c r="D4735">
        <v>76000</v>
      </c>
      <c r="E4735" s="46">
        <v>44988</v>
      </c>
      <c r="F4735">
        <v>-1071</v>
      </c>
      <c r="I4735" t="str">
        <f>INDEX(LedgerMapping[[#All],[Level 3]],MATCH(Actuals[[#This Row],[Sub Ledger]],LedgerMapping[[#All],[Sub Ledger]],0))</f>
        <v>Administration</v>
      </c>
      <c r="J4735" s="22">
        <f>YEAR(Actuals[[#This Row],[Date]])</f>
        <v>2023</v>
      </c>
      <c r="K4735" s="22">
        <f>MONTH(Actuals[[#This Row],[Date]])</f>
        <v>3</v>
      </c>
      <c r="L4735" s="12"/>
    </row>
    <row r="4736" spans="1:12" x14ac:dyDescent="0.3">
      <c r="A4736">
        <v>4</v>
      </c>
      <c r="B4736">
        <v>16682</v>
      </c>
      <c r="C4736">
        <v>6</v>
      </c>
      <c r="D4736">
        <v>76000</v>
      </c>
      <c r="E4736" s="46">
        <v>45018</v>
      </c>
      <c r="F4736">
        <v>-1684</v>
      </c>
      <c r="I4736" t="str">
        <f>INDEX(LedgerMapping[[#All],[Level 3]],MATCH(Actuals[[#This Row],[Sub Ledger]],LedgerMapping[[#All],[Sub Ledger]],0))</f>
        <v>Administration</v>
      </c>
      <c r="J4736" s="22">
        <f>YEAR(Actuals[[#This Row],[Date]])</f>
        <v>2023</v>
      </c>
      <c r="K4736" s="22">
        <f>MONTH(Actuals[[#This Row],[Date]])</f>
        <v>4</v>
      </c>
      <c r="L4736" s="12"/>
    </row>
    <row r="4737" spans="1:12" x14ac:dyDescent="0.3">
      <c r="A4737">
        <v>4</v>
      </c>
      <c r="B4737">
        <v>17713</v>
      </c>
      <c r="C4737">
        <v>6</v>
      </c>
      <c r="D4737">
        <v>76000</v>
      </c>
      <c r="E4737" s="46">
        <v>45049</v>
      </c>
      <c r="F4737">
        <v>-2732</v>
      </c>
      <c r="I4737" t="str">
        <f>INDEX(LedgerMapping[[#All],[Level 3]],MATCH(Actuals[[#This Row],[Sub Ledger]],LedgerMapping[[#All],[Sub Ledger]],0))</f>
        <v>Administration</v>
      </c>
      <c r="J4737" s="22">
        <f>YEAR(Actuals[[#This Row],[Date]])</f>
        <v>2023</v>
      </c>
      <c r="K4737" s="22">
        <f>MONTH(Actuals[[#This Row],[Date]])</f>
        <v>5</v>
      </c>
      <c r="L4737" s="12"/>
    </row>
    <row r="4738" spans="1:12" x14ac:dyDescent="0.3">
      <c r="A4738">
        <v>4</v>
      </c>
      <c r="B4738">
        <v>18717</v>
      </c>
      <c r="C4738">
        <v>6</v>
      </c>
      <c r="D4738">
        <v>76000</v>
      </c>
      <c r="E4738" s="46">
        <v>45079</v>
      </c>
      <c r="F4738">
        <v>-866</v>
      </c>
      <c r="I4738" t="str">
        <f>INDEX(LedgerMapping[[#All],[Level 3]],MATCH(Actuals[[#This Row],[Sub Ledger]],LedgerMapping[[#All],[Sub Ledger]],0))</f>
        <v>Administration</v>
      </c>
      <c r="J4738" s="22">
        <f>YEAR(Actuals[[#This Row],[Date]])</f>
        <v>2023</v>
      </c>
      <c r="K4738" s="22">
        <f>MONTH(Actuals[[#This Row],[Date]])</f>
        <v>6</v>
      </c>
      <c r="L4738" s="12"/>
    </row>
    <row r="4739" spans="1:12" x14ac:dyDescent="0.3">
      <c r="A4739">
        <v>4</v>
      </c>
      <c r="B4739">
        <v>20776</v>
      </c>
      <c r="C4739">
        <v>6</v>
      </c>
      <c r="D4739">
        <v>76000</v>
      </c>
      <c r="E4739" s="46">
        <v>45141</v>
      </c>
      <c r="F4739">
        <v>-1927</v>
      </c>
      <c r="I4739" t="str">
        <f>INDEX(LedgerMapping[[#All],[Level 3]],MATCH(Actuals[[#This Row],[Sub Ledger]],LedgerMapping[[#All],[Sub Ledger]],0))</f>
        <v>Administration</v>
      </c>
      <c r="J4739" s="22">
        <f>YEAR(Actuals[[#This Row],[Date]])</f>
        <v>2023</v>
      </c>
      <c r="K4739" s="22">
        <f>MONTH(Actuals[[#This Row],[Date]])</f>
        <v>8</v>
      </c>
      <c r="L4739" s="12"/>
    </row>
    <row r="4740" spans="1:12" x14ac:dyDescent="0.3">
      <c r="A4740">
        <v>4</v>
      </c>
      <c r="B4740">
        <v>21777</v>
      </c>
      <c r="C4740">
        <v>6</v>
      </c>
      <c r="D4740">
        <v>76000</v>
      </c>
      <c r="E4740" s="46">
        <v>45169</v>
      </c>
      <c r="F4740">
        <v>-740</v>
      </c>
      <c r="I4740" t="str">
        <f>INDEX(LedgerMapping[[#All],[Level 3]],MATCH(Actuals[[#This Row],[Sub Ledger]],LedgerMapping[[#All],[Sub Ledger]],0))</f>
        <v>Administration</v>
      </c>
      <c r="J4740" s="22">
        <f>YEAR(Actuals[[#This Row],[Date]])</f>
        <v>2023</v>
      </c>
      <c r="K4740" s="22">
        <f>MONTH(Actuals[[#This Row],[Date]])</f>
        <v>8</v>
      </c>
      <c r="L4740" s="12"/>
    </row>
    <row r="4741" spans="1:12" x14ac:dyDescent="0.3">
      <c r="A4741">
        <v>4</v>
      </c>
      <c r="B4741">
        <v>22754</v>
      </c>
      <c r="C4741">
        <v>6</v>
      </c>
      <c r="D4741">
        <v>76000</v>
      </c>
      <c r="E4741" s="46">
        <v>45200</v>
      </c>
      <c r="F4741">
        <v>-1519</v>
      </c>
      <c r="I4741" t="str">
        <f>INDEX(LedgerMapping[[#All],[Level 3]],MATCH(Actuals[[#This Row],[Sub Ledger]],LedgerMapping[[#All],[Sub Ledger]],0))</f>
        <v>Administration</v>
      </c>
      <c r="J4741" s="22">
        <f>YEAR(Actuals[[#This Row],[Date]])</f>
        <v>2023</v>
      </c>
      <c r="K4741" s="22">
        <f>MONTH(Actuals[[#This Row],[Date]])</f>
        <v>10</v>
      </c>
      <c r="L4741" s="12"/>
    </row>
    <row r="4742" spans="1:12" x14ac:dyDescent="0.3">
      <c r="A4742">
        <v>4</v>
      </c>
      <c r="B4742">
        <v>23758</v>
      </c>
      <c r="C4742">
        <v>6</v>
      </c>
      <c r="D4742">
        <v>76000</v>
      </c>
      <c r="E4742" s="46">
        <v>45230</v>
      </c>
      <c r="F4742">
        <v>-2265</v>
      </c>
      <c r="I4742" t="str">
        <f>INDEX(LedgerMapping[[#All],[Level 3]],MATCH(Actuals[[#This Row],[Sub Ledger]],LedgerMapping[[#All],[Sub Ledger]],0))</f>
        <v>Administration</v>
      </c>
      <c r="J4742" s="22">
        <f>YEAR(Actuals[[#This Row],[Date]])</f>
        <v>2023</v>
      </c>
      <c r="K4742" s="22">
        <f>MONTH(Actuals[[#This Row],[Date]])</f>
        <v>10</v>
      </c>
      <c r="L4742" s="12"/>
    </row>
    <row r="4743" spans="1:12" x14ac:dyDescent="0.3">
      <c r="A4743">
        <v>4</v>
      </c>
      <c r="B4743">
        <v>24787</v>
      </c>
      <c r="C4743">
        <v>6</v>
      </c>
      <c r="D4743">
        <v>76000</v>
      </c>
      <c r="E4743" s="46">
        <v>45261</v>
      </c>
      <c r="F4743">
        <v>-707</v>
      </c>
      <c r="I4743" t="str">
        <f>INDEX(LedgerMapping[[#All],[Level 3]],MATCH(Actuals[[#This Row],[Sub Ledger]],LedgerMapping[[#All],[Sub Ledger]],0))</f>
        <v>Administration</v>
      </c>
      <c r="J4743" s="22">
        <f>YEAR(Actuals[[#This Row],[Date]])</f>
        <v>2023</v>
      </c>
      <c r="K4743" s="22">
        <f>MONTH(Actuals[[#This Row],[Date]])</f>
        <v>12</v>
      </c>
      <c r="L4743" s="12"/>
    </row>
    <row r="4744" spans="1:12" x14ac:dyDescent="0.3">
      <c r="A4744">
        <v>4</v>
      </c>
      <c r="B4744">
        <v>25849</v>
      </c>
      <c r="C4744">
        <v>6</v>
      </c>
      <c r="D4744">
        <v>76000</v>
      </c>
      <c r="E4744" s="46">
        <v>45291</v>
      </c>
      <c r="F4744">
        <v>-2766</v>
      </c>
      <c r="I4744" t="str">
        <f>INDEX(LedgerMapping[[#All],[Level 3]],MATCH(Actuals[[#This Row],[Sub Ledger]],LedgerMapping[[#All],[Sub Ledger]],0))</f>
        <v>Administration</v>
      </c>
      <c r="J4744" s="22">
        <f>YEAR(Actuals[[#This Row],[Date]])</f>
        <v>2023</v>
      </c>
      <c r="K4744" s="22">
        <f>MONTH(Actuals[[#This Row],[Date]])</f>
        <v>12</v>
      </c>
      <c r="L4744" s="12"/>
    </row>
    <row r="4745" spans="1:12" x14ac:dyDescent="0.3">
      <c r="A4745">
        <v>4</v>
      </c>
      <c r="B4745">
        <v>26984</v>
      </c>
      <c r="C4745">
        <v>6</v>
      </c>
      <c r="D4745">
        <v>76000</v>
      </c>
      <c r="E4745" s="46">
        <v>45322</v>
      </c>
      <c r="F4745">
        <v>-5529</v>
      </c>
      <c r="I4745" t="str">
        <f>INDEX(LedgerMapping[[#All],[Level 3]],MATCH(Actuals[[#This Row],[Sub Ledger]],LedgerMapping[[#All],[Sub Ledger]],0))</f>
        <v>Administration</v>
      </c>
      <c r="J4745" s="22">
        <f>YEAR(Actuals[[#This Row],[Date]])</f>
        <v>2024</v>
      </c>
      <c r="K4745" s="22">
        <f>MONTH(Actuals[[#This Row],[Date]])</f>
        <v>1</v>
      </c>
      <c r="L4745" s="12"/>
    </row>
    <row r="4746" spans="1:12" x14ac:dyDescent="0.3">
      <c r="A4746">
        <v>4</v>
      </c>
      <c r="B4746">
        <v>28134</v>
      </c>
      <c r="C4746">
        <v>6</v>
      </c>
      <c r="D4746">
        <v>76000</v>
      </c>
      <c r="E4746" s="46">
        <v>45354</v>
      </c>
      <c r="F4746">
        <v>-5681</v>
      </c>
      <c r="I4746" t="str">
        <f>INDEX(LedgerMapping[[#All],[Level 3]],MATCH(Actuals[[#This Row],[Sub Ledger]],LedgerMapping[[#All],[Sub Ledger]],0))</f>
        <v>Administration</v>
      </c>
      <c r="J4746" s="22">
        <f>YEAR(Actuals[[#This Row],[Date]])</f>
        <v>2024</v>
      </c>
      <c r="K4746" s="22">
        <f>MONTH(Actuals[[#This Row],[Date]])</f>
        <v>3</v>
      </c>
      <c r="L4746" s="12"/>
    </row>
    <row r="4747" spans="1:12" x14ac:dyDescent="0.3">
      <c r="A4747">
        <v>4</v>
      </c>
      <c r="B4747">
        <v>29288</v>
      </c>
      <c r="C4747">
        <v>6</v>
      </c>
      <c r="D4747">
        <v>76000</v>
      </c>
      <c r="E4747" s="46">
        <v>45384</v>
      </c>
      <c r="F4747">
        <v>-3785</v>
      </c>
      <c r="I4747" t="str">
        <f>INDEX(LedgerMapping[[#All],[Level 3]],MATCH(Actuals[[#This Row],[Sub Ledger]],LedgerMapping[[#All],[Sub Ledger]],0))</f>
        <v>Administration</v>
      </c>
      <c r="J4747" s="22">
        <f>YEAR(Actuals[[#This Row],[Date]])</f>
        <v>2024</v>
      </c>
      <c r="K4747" s="22">
        <f>MONTH(Actuals[[#This Row],[Date]])</f>
        <v>4</v>
      </c>
      <c r="L4747" s="12"/>
    </row>
    <row r="4748" spans="1:12" x14ac:dyDescent="0.3">
      <c r="A4748">
        <v>4</v>
      </c>
      <c r="B4748">
        <v>30414</v>
      </c>
      <c r="C4748">
        <v>6</v>
      </c>
      <c r="D4748">
        <v>76000</v>
      </c>
      <c r="E4748" s="46">
        <v>45415</v>
      </c>
      <c r="F4748">
        <v>-4400</v>
      </c>
      <c r="I4748" t="str">
        <f>INDEX(LedgerMapping[[#All],[Level 3]],MATCH(Actuals[[#This Row],[Sub Ledger]],LedgerMapping[[#All],[Sub Ledger]],0))</f>
        <v>Administration</v>
      </c>
      <c r="J4748" s="22">
        <f>YEAR(Actuals[[#This Row],[Date]])</f>
        <v>2024</v>
      </c>
      <c r="K4748" s="22">
        <f>MONTH(Actuals[[#This Row],[Date]])</f>
        <v>5</v>
      </c>
      <c r="L4748" s="12"/>
    </row>
    <row r="4749" spans="1:12" x14ac:dyDescent="0.3">
      <c r="A4749">
        <v>4</v>
      </c>
      <c r="B4749">
        <v>31540</v>
      </c>
      <c r="C4749">
        <v>6</v>
      </c>
      <c r="D4749">
        <v>76000</v>
      </c>
      <c r="E4749" s="46">
        <v>45445</v>
      </c>
      <c r="F4749">
        <v>-4648</v>
      </c>
      <c r="I4749" t="str">
        <f>INDEX(LedgerMapping[[#All],[Level 3]],MATCH(Actuals[[#This Row],[Sub Ledger]],LedgerMapping[[#All],[Sub Ledger]],0))</f>
        <v>Administration</v>
      </c>
      <c r="J4749" s="22">
        <f>YEAR(Actuals[[#This Row],[Date]])</f>
        <v>2024</v>
      </c>
      <c r="K4749" s="22">
        <f>MONTH(Actuals[[#This Row],[Date]])</f>
        <v>6</v>
      </c>
      <c r="L4749" s="12"/>
    </row>
    <row r="4750" spans="1:12" x14ac:dyDescent="0.3">
      <c r="A4750">
        <v>4</v>
      </c>
      <c r="B4750">
        <v>32664</v>
      </c>
      <c r="C4750">
        <v>6</v>
      </c>
      <c r="D4750">
        <v>76000</v>
      </c>
      <c r="E4750" s="46">
        <v>45476</v>
      </c>
      <c r="F4750">
        <v>-3298</v>
      </c>
      <c r="I4750" t="str">
        <f>INDEX(LedgerMapping[[#All],[Level 3]],MATCH(Actuals[[#This Row],[Sub Ledger]],LedgerMapping[[#All],[Sub Ledger]],0))</f>
        <v>Administration</v>
      </c>
      <c r="J4750" s="22">
        <f>YEAR(Actuals[[#This Row],[Date]])</f>
        <v>2024</v>
      </c>
      <c r="K4750" s="22">
        <f>MONTH(Actuals[[#This Row],[Date]])</f>
        <v>7</v>
      </c>
      <c r="L4750" s="12"/>
    </row>
    <row r="4751" spans="1:12" x14ac:dyDescent="0.3">
      <c r="A4751">
        <v>4</v>
      </c>
      <c r="B4751">
        <v>33789</v>
      </c>
      <c r="C4751">
        <v>6</v>
      </c>
      <c r="D4751">
        <v>76000</v>
      </c>
      <c r="E4751" s="46">
        <v>45507</v>
      </c>
      <c r="F4751">
        <v>-3579</v>
      </c>
      <c r="I4751" t="str">
        <f>INDEX(LedgerMapping[[#All],[Level 3]],MATCH(Actuals[[#This Row],[Sub Ledger]],LedgerMapping[[#All],[Sub Ledger]],0))</f>
        <v>Administration</v>
      </c>
      <c r="J4751" s="22">
        <f>YEAR(Actuals[[#This Row],[Date]])</f>
        <v>2024</v>
      </c>
      <c r="K4751" s="22">
        <f>MONTH(Actuals[[#This Row],[Date]])</f>
        <v>8</v>
      </c>
      <c r="L4751" s="12"/>
    </row>
    <row r="4752" spans="1:12" x14ac:dyDescent="0.3">
      <c r="A4752">
        <v>4</v>
      </c>
      <c r="B4752">
        <v>34939</v>
      </c>
      <c r="C4752">
        <v>6</v>
      </c>
      <c r="D4752">
        <v>76000</v>
      </c>
      <c r="E4752" s="46">
        <v>45536</v>
      </c>
      <c r="F4752">
        <v>-4665</v>
      </c>
      <c r="I4752" t="str">
        <f>INDEX(LedgerMapping[[#All],[Level 3]],MATCH(Actuals[[#This Row],[Sub Ledger]],LedgerMapping[[#All],[Sub Ledger]],0))</f>
        <v>Administration</v>
      </c>
      <c r="J4752" s="22">
        <f>YEAR(Actuals[[#This Row],[Date]])</f>
        <v>2024</v>
      </c>
      <c r="K4752" s="22">
        <f>MONTH(Actuals[[#This Row],[Date]])</f>
        <v>9</v>
      </c>
      <c r="L4752" s="12"/>
    </row>
    <row r="4753" spans="1:12" x14ac:dyDescent="0.3">
      <c r="A4753">
        <v>4</v>
      </c>
      <c r="B4753">
        <v>36089</v>
      </c>
      <c r="C4753">
        <v>6</v>
      </c>
      <c r="D4753">
        <v>76000</v>
      </c>
      <c r="E4753" s="46">
        <v>45567</v>
      </c>
      <c r="F4753">
        <v>-4659</v>
      </c>
      <c r="I4753" t="str">
        <f>INDEX(LedgerMapping[[#All],[Level 3]],MATCH(Actuals[[#This Row],[Sub Ledger]],LedgerMapping[[#All],[Sub Ledger]],0))</f>
        <v>Administration</v>
      </c>
      <c r="J4753" s="22">
        <f>YEAR(Actuals[[#This Row],[Date]])</f>
        <v>2024</v>
      </c>
      <c r="K4753" s="22">
        <f>MONTH(Actuals[[#This Row],[Date]])</f>
        <v>10</v>
      </c>
      <c r="L4753" s="12"/>
    </row>
    <row r="4754" spans="1:12" x14ac:dyDescent="0.3">
      <c r="A4754">
        <v>4</v>
      </c>
      <c r="B4754">
        <v>37239</v>
      </c>
      <c r="C4754">
        <v>6</v>
      </c>
      <c r="D4754">
        <v>76000</v>
      </c>
      <c r="E4754" s="46">
        <v>45597</v>
      </c>
      <c r="F4754">
        <v>-4523</v>
      </c>
      <c r="I4754" t="str">
        <f>INDEX(LedgerMapping[[#All],[Level 3]],MATCH(Actuals[[#This Row],[Sub Ledger]],LedgerMapping[[#All],[Sub Ledger]],0))</f>
        <v>Administration</v>
      </c>
      <c r="J4754" s="22">
        <f>YEAR(Actuals[[#This Row],[Date]])</f>
        <v>2024</v>
      </c>
      <c r="K4754" s="22">
        <f>MONTH(Actuals[[#This Row],[Date]])</f>
        <v>11</v>
      </c>
      <c r="L4754" s="12"/>
    </row>
    <row r="4755" spans="1:12" x14ac:dyDescent="0.3">
      <c r="A4755">
        <v>4</v>
      </c>
      <c r="B4755">
        <v>38389</v>
      </c>
      <c r="C4755">
        <v>6</v>
      </c>
      <c r="D4755">
        <v>76000</v>
      </c>
      <c r="E4755" s="46">
        <v>45628</v>
      </c>
      <c r="F4755">
        <v>-4906</v>
      </c>
      <c r="I4755" t="str">
        <f>INDEX(LedgerMapping[[#All],[Level 3]],MATCH(Actuals[[#This Row],[Sub Ledger]],LedgerMapping[[#All],[Sub Ledger]],0))</f>
        <v>Administration</v>
      </c>
      <c r="J4755" s="22">
        <f>YEAR(Actuals[[#This Row],[Date]])</f>
        <v>2024</v>
      </c>
      <c r="K4755" s="22">
        <f>MONTH(Actuals[[#This Row],[Date]])</f>
        <v>12</v>
      </c>
      <c r="L4755" s="12"/>
    </row>
    <row r="4756" spans="1:12" x14ac:dyDescent="0.3">
      <c r="A4756">
        <v>4</v>
      </c>
      <c r="B4756">
        <v>273</v>
      </c>
      <c r="C4756">
        <v>6</v>
      </c>
      <c r="D4756">
        <v>77000</v>
      </c>
      <c r="E4756" s="46">
        <v>44562</v>
      </c>
      <c r="F4756">
        <v>-604</v>
      </c>
      <c r="I4756" t="str">
        <f>INDEX(LedgerMapping[[#All],[Level 3]],MATCH(Actuals[[#This Row],[Sub Ledger]],LedgerMapping[[#All],[Sub Ledger]],0))</f>
        <v>Administration</v>
      </c>
      <c r="J4756" s="22">
        <f>YEAR(Actuals[[#This Row],[Date]])</f>
        <v>2022</v>
      </c>
      <c r="K4756" s="22">
        <f>MONTH(Actuals[[#This Row],[Date]])</f>
        <v>1</v>
      </c>
      <c r="L4756" s="12"/>
    </row>
    <row r="4757" spans="1:12" x14ac:dyDescent="0.3">
      <c r="A4757">
        <v>4</v>
      </c>
      <c r="B4757">
        <v>1399</v>
      </c>
      <c r="C4757">
        <v>6</v>
      </c>
      <c r="D4757">
        <v>77000</v>
      </c>
      <c r="E4757" s="46">
        <v>44593</v>
      </c>
      <c r="F4757">
        <v>-594</v>
      </c>
      <c r="I4757" t="str">
        <f>INDEX(LedgerMapping[[#All],[Level 3]],MATCH(Actuals[[#This Row],[Sub Ledger]],LedgerMapping[[#All],[Sub Ledger]],0))</f>
        <v>Administration</v>
      </c>
      <c r="J4757" s="22">
        <f>YEAR(Actuals[[#This Row],[Date]])</f>
        <v>2022</v>
      </c>
      <c r="K4757" s="22">
        <f>MONTH(Actuals[[#This Row],[Date]])</f>
        <v>2</v>
      </c>
      <c r="L4757" s="12"/>
    </row>
    <row r="4758" spans="1:12" x14ac:dyDescent="0.3">
      <c r="A4758">
        <v>4</v>
      </c>
      <c r="B4758">
        <v>2521</v>
      </c>
      <c r="C4758">
        <v>6</v>
      </c>
      <c r="D4758">
        <v>77000</v>
      </c>
      <c r="E4758" s="46">
        <v>44624</v>
      </c>
      <c r="F4758">
        <v>-518</v>
      </c>
      <c r="I4758" t="str">
        <f>INDEX(LedgerMapping[[#All],[Level 3]],MATCH(Actuals[[#This Row],[Sub Ledger]],LedgerMapping[[#All],[Sub Ledger]],0))</f>
        <v>Administration</v>
      </c>
      <c r="J4758" s="22">
        <f>YEAR(Actuals[[#This Row],[Date]])</f>
        <v>2022</v>
      </c>
      <c r="K4758" s="22">
        <f>MONTH(Actuals[[#This Row],[Date]])</f>
        <v>3</v>
      </c>
      <c r="L4758" s="12"/>
    </row>
    <row r="4759" spans="1:12" x14ac:dyDescent="0.3">
      <c r="A4759">
        <v>4</v>
      </c>
      <c r="B4759">
        <v>3643</v>
      </c>
      <c r="C4759">
        <v>6</v>
      </c>
      <c r="D4759">
        <v>77000</v>
      </c>
      <c r="E4759" s="46">
        <v>44654</v>
      </c>
      <c r="F4759">
        <v>-611</v>
      </c>
      <c r="I4759" t="str">
        <f>INDEX(LedgerMapping[[#All],[Level 3]],MATCH(Actuals[[#This Row],[Sub Ledger]],LedgerMapping[[#All],[Sub Ledger]],0))</f>
        <v>Administration</v>
      </c>
      <c r="J4759" s="22">
        <f>YEAR(Actuals[[#This Row],[Date]])</f>
        <v>2022</v>
      </c>
      <c r="K4759" s="22">
        <f>MONTH(Actuals[[#This Row],[Date]])</f>
        <v>4</v>
      </c>
      <c r="L4759" s="12"/>
    </row>
    <row r="4760" spans="1:12" x14ac:dyDescent="0.3">
      <c r="A4760">
        <v>4</v>
      </c>
      <c r="B4760">
        <v>4763</v>
      </c>
      <c r="C4760">
        <v>6</v>
      </c>
      <c r="D4760">
        <v>77000</v>
      </c>
      <c r="E4760" s="46">
        <v>44685</v>
      </c>
      <c r="F4760">
        <v>-662</v>
      </c>
      <c r="I4760" t="str">
        <f>INDEX(LedgerMapping[[#All],[Level 3]],MATCH(Actuals[[#This Row],[Sub Ledger]],LedgerMapping[[#All],[Sub Ledger]],0))</f>
        <v>Administration</v>
      </c>
      <c r="J4760" s="22">
        <f>YEAR(Actuals[[#This Row],[Date]])</f>
        <v>2022</v>
      </c>
      <c r="K4760" s="22">
        <f>MONTH(Actuals[[#This Row],[Date]])</f>
        <v>5</v>
      </c>
      <c r="L4760" s="12"/>
    </row>
    <row r="4761" spans="1:12" x14ac:dyDescent="0.3">
      <c r="A4761">
        <v>4</v>
      </c>
      <c r="B4761">
        <v>5886</v>
      </c>
      <c r="C4761">
        <v>6</v>
      </c>
      <c r="D4761">
        <v>77000</v>
      </c>
      <c r="E4761" s="46">
        <v>44715</v>
      </c>
      <c r="F4761">
        <v>-534</v>
      </c>
      <c r="I4761" t="str">
        <f>INDEX(LedgerMapping[[#All],[Level 3]],MATCH(Actuals[[#This Row],[Sub Ledger]],LedgerMapping[[#All],[Sub Ledger]],0))</f>
        <v>Administration</v>
      </c>
      <c r="J4761" s="22">
        <f>YEAR(Actuals[[#This Row],[Date]])</f>
        <v>2022</v>
      </c>
      <c r="K4761" s="22">
        <f>MONTH(Actuals[[#This Row],[Date]])</f>
        <v>6</v>
      </c>
      <c r="L4761" s="12"/>
    </row>
    <row r="4762" spans="1:12" x14ac:dyDescent="0.3">
      <c r="A4762">
        <v>4</v>
      </c>
      <c r="B4762">
        <v>7011</v>
      </c>
      <c r="C4762">
        <v>6</v>
      </c>
      <c r="D4762">
        <v>77000</v>
      </c>
      <c r="E4762" s="46">
        <v>44746</v>
      </c>
      <c r="F4762">
        <v>-693</v>
      </c>
      <c r="I4762" t="str">
        <f>INDEX(LedgerMapping[[#All],[Level 3]],MATCH(Actuals[[#This Row],[Sub Ledger]],LedgerMapping[[#All],[Sub Ledger]],0))</f>
        <v>Administration</v>
      </c>
      <c r="J4762" s="22">
        <f>YEAR(Actuals[[#This Row],[Date]])</f>
        <v>2022</v>
      </c>
      <c r="K4762" s="22">
        <f>MONTH(Actuals[[#This Row],[Date]])</f>
        <v>7</v>
      </c>
      <c r="L4762" s="12"/>
    </row>
    <row r="4763" spans="1:12" x14ac:dyDescent="0.3">
      <c r="A4763">
        <v>4</v>
      </c>
      <c r="B4763">
        <v>8131</v>
      </c>
      <c r="C4763">
        <v>6</v>
      </c>
      <c r="D4763">
        <v>77000</v>
      </c>
      <c r="E4763" s="46">
        <v>44777</v>
      </c>
      <c r="F4763">
        <v>-636</v>
      </c>
      <c r="I4763" t="str">
        <f>INDEX(LedgerMapping[[#All],[Level 3]],MATCH(Actuals[[#This Row],[Sub Ledger]],LedgerMapping[[#All],[Sub Ledger]],0))</f>
        <v>Administration</v>
      </c>
      <c r="J4763" s="22">
        <f>YEAR(Actuals[[#This Row],[Date]])</f>
        <v>2022</v>
      </c>
      <c r="K4763" s="22">
        <f>MONTH(Actuals[[#This Row],[Date]])</f>
        <v>8</v>
      </c>
      <c r="L4763" s="12"/>
    </row>
    <row r="4764" spans="1:12" x14ac:dyDescent="0.3">
      <c r="A4764">
        <v>4</v>
      </c>
      <c r="B4764">
        <v>9253</v>
      </c>
      <c r="C4764">
        <v>6</v>
      </c>
      <c r="D4764">
        <v>77000</v>
      </c>
      <c r="E4764" s="46">
        <v>44805</v>
      </c>
      <c r="F4764">
        <v>-763</v>
      </c>
      <c r="I4764" t="str">
        <f>INDEX(LedgerMapping[[#All],[Level 3]],MATCH(Actuals[[#This Row],[Sub Ledger]],LedgerMapping[[#All],[Sub Ledger]],0))</f>
        <v>Administration</v>
      </c>
      <c r="J4764" s="22">
        <f>YEAR(Actuals[[#This Row],[Date]])</f>
        <v>2022</v>
      </c>
      <c r="K4764" s="22">
        <f>MONTH(Actuals[[#This Row],[Date]])</f>
        <v>9</v>
      </c>
      <c r="L4764" s="12"/>
    </row>
    <row r="4765" spans="1:12" x14ac:dyDescent="0.3">
      <c r="A4765">
        <v>4</v>
      </c>
      <c r="B4765">
        <v>10369</v>
      </c>
      <c r="C4765">
        <v>6</v>
      </c>
      <c r="D4765">
        <v>77000</v>
      </c>
      <c r="E4765" s="46">
        <v>44836</v>
      </c>
      <c r="F4765">
        <v>-523</v>
      </c>
      <c r="I4765" t="str">
        <f>INDEX(LedgerMapping[[#All],[Level 3]],MATCH(Actuals[[#This Row],[Sub Ledger]],LedgerMapping[[#All],[Sub Ledger]],0))</f>
        <v>Administration</v>
      </c>
      <c r="J4765" s="22">
        <f>YEAR(Actuals[[#This Row],[Date]])</f>
        <v>2022</v>
      </c>
      <c r="K4765" s="22">
        <f>MONTH(Actuals[[#This Row],[Date]])</f>
        <v>10</v>
      </c>
      <c r="L4765" s="12"/>
    </row>
    <row r="4766" spans="1:12" x14ac:dyDescent="0.3">
      <c r="A4766">
        <v>4</v>
      </c>
      <c r="B4766">
        <v>11489</v>
      </c>
      <c r="C4766">
        <v>6</v>
      </c>
      <c r="D4766">
        <v>77000</v>
      </c>
      <c r="E4766" s="46">
        <v>44866</v>
      </c>
      <c r="F4766">
        <v>-748</v>
      </c>
      <c r="I4766" t="str">
        <f>INDEX(LedgerMapping[[#All],[Level 3]],MATCH(Actuals[[#This Row],[Sub Ledger]],LedgerMapping[[#All],[Sub Ledger]],0))</f>
        <v>Administration</v>
      </c>
      <c r="J4766" s="22">
        <f>YEAR(Actuals[[#This Row],[Date]])</f>
        <v>2022</v>
      </c>
      <c r="K4766" s="22">
        <f>MONTH(Actuals[[#This Row],[Date]])</f>
        <v>11</v>
      </c>
      <c r="L4766" s="12"/>
    </row>
    <row r="4767" spans="1:12" x14ac:dyDescent="0.3">
      <c r="A4767">
        <v>4</v>
      </c>
      <c r="B4767">
        <v>12616</v>
      </c>
      <c r="C4767">
        <v>6</v>
      </c>
      <c r="D4767">
        <v>77000</v>
      </c>
      <c r="E4767" s="46">
        <v>44897</v>
      </c>
      <c r="F4767">
        <v>-741</v>
      </c>
      <c r="I4767" t="str">
        <f>INDEX(LedgerMapping[[#All],[Level 3]],MATCH(Actuals[[#This Row],[Sub Ledger]],LedgerMapping[[#All],[Sub Ledger]],0))</f>
        <v>Administration</v>
      </c>
      <c r="J4767" s="22">
        <f>YEAR(Actuals[[#This Row],[Date]])</f>
        <v>2022</v>
      </c>
      <c r="K4767" s="22">
        <f>MONTH(Actuals[[#This Row],[Date]])</f>
        <v>12</v>
      </c>
      <c r="L4767" s="12"/>
    </row>
    <row r="4768" spans="1:12" x14ac:dyDescent="0.3">
      <c r="A4768">
        <v>4</v>
      </c>
      <c r="B4768">
        <v>13659</v>
      </c>
      <c r="C4768">
        <v>6</v>
      </c>
      <c r="D4768">
        <v>77000</v>
      </c>
      <c r="E4768" s="46">
        <v>44927</v>
      </c>
      <c r="F4768">
        <v>-608</v>
      </c>
      <c r="I4768" t="str">
        <f>INDEX(LedgerMapping[[#All],[Level 3]],MATCH(Actuals[[#This Row],[Sub Ledger]],LedgerMapping[[#All],[Sub Ledger]],0))</f>
        <v>Administration</v>
      </c>
      <c r="J4768" s="22">
        <f>YEAR(Actuals[[#This Row],[Date]])</f>
        <v>2023</v>
      </c>
      <c r="K4768" s="22">
        <f>MONTH(Actuals[[#This Row],[Date]])</f>
        <v>1</v>
      </c>
      <c r="L4768" s="12"/>
    </row>
    <row r="4769" spans="1:12" x14ac:dyDescent="0.3">
      <c r="A4769">
        <v>4</v>
      </c>
      <c r="B4769">
        <v>14671</v>
      </c>
      <c r="C4769">
        <v>6</v>
      </c>
      <c r="D4769">
        <v>77000</v>
      </c>
      <c r="E4769" s="46">
        <v>44958</v>
      </c>
      <c r="F4769">
        <v>-515</v>
      </c>
      <c r="I4769" t="str">
        <f>INDEX(LedgerMapping[[#All],[Level 3]],MATCH(Actuals[[#This Row],[Sub Ledger]],LedgerMapping[[#All],[Sub Ledger]],0))</f>
        <v>Administration</v>
      </c>
      <c r="J4769" s="22">
        <f>YEAR(Actuals[[#This Row],[Date]])</f>
        <v>2023</v>
      </c>
      <c r="K4769" s="22">
        <f>MONTH(Actuals[[#This Row],[Date]])</f>
        <v>2</v>
      </c>
      <c r="L4769" s="12"/>
    </row>
    <row r="4770" spans="1:12" x14ac:dyDescent="0.3">
      <c r="A4770">
        <v>4</v>
      </c>
      <c r="B4770">
        <v>15651</v>
      </c>
      <c r="C4770">
        <v>6</v>
      </c>
      <c r="D4770">
        <v>77000</v>
      </c>
      <c r="E4770" s="46">
        <v>44988</v>
      </c>
      <c r="F4770">
        <v>-579</v>
      </c>
      <c r="I4770" t="str">
        <f>INDEX(LedgerMapping[[#All],[Level 3]],MATCH(Actuals[[#This Row],[Sub Ledger]],LedgerMapping[[#All],[Sub Ledger]],0))</f>
        <v>Administration</v>
      </c>
      <c r="J4770" s="22">
        <f>YEAR(Actuals[[#This Row],[Date]])</f>
        <v>2023</v>
      </c>
      <c r="K4770" s="22">
        <f>MONTH(Actuals[[#This Row],[Date]])</f>
        <v>3</v>
      </c>
      <c r="L4770" s="12"/>
    </row>
    <row r="4771" spans="1:12" x14ac:dyDescent="0.3">
      <c r="A4771">
        <v>4</v>
      </c>
      <c r="B4771">
        <v>16683</v>
      </c>
      <c r="C4771">
        <v>6</v>
      </c>
      <c r="D4771">
        <v>77000</v>
      </c>
      <c r="E4771" s="46">
        <v>45018</v>
      </c>
      <c r="F4771">
        <v>-495</v>
      </c>
      <c r="I4771" t="str">
        <f>INDEX(LedgerMapping[[#All],[Level 3]],MATCH(Actuals[[#This Row],[Sub Ledger]],LedgerMapping[[#All],[Sub Ledger]],0))</f>
        <v>Administration</v>
      </c>
      <c r="J4771" s="22">
        <f>YEAR(Actuals[[#This Row],[Date]])</f>
        <v>2023</v>
      </c>
      <c r="K4771" s="22">
        <f>MONTH(Actuals[[#This Row],[Date]])</f>
        <v>4</v>
      </c>
      <c r="L4771" s="12"/>
    </row>
    <row r="4772" spans="1:12" x14ac:dyDescent="0.3">
      <c r="A4772">
        <v>4</v>
      </c>
      <c r="B4772">
        <v>17714</v>
      </c>
      <c r="C4772">
        <v>6</v>
      </c>
      <c r="D4772">
        <v>77000</v>
      </c>
      <c r="E4772" s="46">
        <v>45049</v>
      </c>
      <c r="F4772">
        <v>-558</v>
      </c>
      <c r="I4772" t="str">
        <f>INDEX(LedgerMapping[[#All],[Level 3]],MATCH(Actuals[[#This Row],[Sub Ledger]],LedgerMapping[[#All],[Sub Ledger]],0))</f>
        <v>Administration</v>
      </c>
      <c r="J4772" s="22">
        <f>YEAR(Actuals[[#This Row],[Date]])</f>
        <v>2023</v>
      </c>
      <c r="K4772" s="22">
        <f>MONTH(Actuals[[#This Row],[Date]])</f>
        <v>5</v>
      </c>
      <c r="L4772" s="12"/>
    </row>
    <row r="4773" spans="1:12" x14ac:dyDescent="0.3">
      <c r="A4773">
        <v>4</v>
      </c>
      <c r="B4773">
        <v>18718</v>
      </c>
      <c r="C4773">
        <v>6</v>
      </c>
      <c r="D4773">
        <v>77000</v>
      </c>
      <c r="E4773" s="46">
        <v>45079</v>
      </c>
      <c r="F4773">
        <v>-527</v>
      </c>
      <c r="I4773" t="str">
        <f>INDEX(LedgerMapping[[#All],[Level 3]],MATCH(Actuals[[#This Row],[Sub Ledger]],LedgerMapping[[#All],[Sub Ledger]],0))</f>
        <v>Administration</v>
      </c>
      <c r="J4773" s="22">
        <f>YEAR(Actuals[[#This Row],[Date]])</f>
        <v>2023</v>
      </c>
      <c r="K4773" s="22">
        <f>MONTH(Actuals[[#This Row],[Date]])</f>
        <v>6</v>
      </c>
      <c r="L4773" s="12"/>
    </row>
    <row r="4774" spans="1:12" x14ac:dyDescent="0.3">
      <c r="A4774">
        <v>4</v>
      </c>
      <c r="B4774">
        <v>19746</v>
      </c>
      <c r="C4774">
        <v>6</v>
      </c>
      <c r="D4774">
        <v>77000</v>
      </c>
      <c r="E4774" s="46">
        <v>45110</v>
      </c>
      <c r="F4774">
        <v>-468</v>
      </c>
      <c r="I4774" t="str">
        <f>INDEX(LedgerMapping[[#All],[Level 3]],MATCH(Actuals[[#This Row],[Sub Ledger]],LedgerMapping[[#All],[Sub Ledger]],0))</f>
        <v>Administration</v>
      </c>
      <c r="J4774" s="22">
        <f>YEAR(Actuals[[#This Row],[Date]])</f>
        <v>2023</v>
      </c>
      <c r="K4774" s="22">
        <f>MONTH(Actuals[[#This Row],[Date]])</f>
        <v>7</v>
      </c>
      <c r="L4774" s="12"/>
    </row>
    <row r="4775" spans="1:12" x14ac:dyDescent="0.3">
      <c r="A4775">
        <v>4</v>
      </c>
      <c r="B4775">
        <v>20777</v>
      </c>
      <c r="C4775">
        <v>6</v>
      </c>
      <c r="D4775">
        <v>77000</v>
      </c>
      <c r="E4775" s="46">
        <v>45141</v>
      </c>
      <c r="F4775">
        <v>-562</v>
      </c>
      <c r="I4775" t="str">
        <f>INDEX(LedgerMapping[[#All],[Level 3]],MATCH(Actuals[[#This Row],[Sub Ledger]],LedgerMapping[[#All],[Sub Ledger]],0))</f>
        <v>Administration</v>
      </c>
      <c r="J4775" s="22">
        <f>YEAR(Actuals[[#This Row],[Date]])</f>
        <v>2023</v>
      </c>
      <c r="K4775" s="22">
        <f>MONTH(Actuals[[#This Row],[Date]])</f>
        <v>8</v>
      </c>
      <c r="L4775" s="12"/>
    </row>
    <row r="4776" spans="1:12" x14ac:dyDescent="0.3">
      <c r="A4776">
        <v>4</v>
      </c>
      <c r="B4776">
        <v>21778</v>
      </c>
      <c r="C4776">
        <v>6</v>
      </c>
      <c r="D4776">
        <v>77000</v>
      </c>
      <c r="E4776" s="46">
        <v>45169</v>
      </c>
      <c r="F4776">
        <v>-501</v>
      </c>
      <c r="I4776" t="str">
        <f>INDEX(LedgerMapping[[#All],[Level 3]],MATCH(Actuals[[#This Row],[Sub Ledger]],LedgerMapping[[#All],[Sub Ledger]],0))</f>
        <v>Administration</v>
      </c>
      <c r="J4776" s="22">
        <f>YEAR(Actuals[[#This Row],[Date]])</f>
        <v>2023</v>
      </c>
      <c r="K4776" s="22">
        <f>MONTH(Actuals[[#This Row],[Date]])</f>
        <v>8</v>
      </c>
      <c r="L4776" s="12"/>
    </row>
    <row r="4777" spans="1:12" x14ac:dyDescent="0.3">
      <c r="A4777">
        <v>4</v>
      </c>
      <c r="B4777">
        <v>22755</v>
      </c>
      <c r="C4777">
        <v>6</v>
      </c>
      <c r="D4777">
        <v>77000</v>
      </c>
      <c r="E4777" s="46">
        <v>45200</v>
      </c>
      <c r="F4777">
        <v>-489</v>
      </c>
      <c r="I4777" t="str">
        <f>INDEX(LedgerMapping[[#All],[Level 3]],MATCH(Actuals[[#This Row],[Sub Ledger]],LedgerMapping[[#All],[Sub Ledger]],0))</f>
        <v>Administration</v>
      </c>
      <c r="J4777" s="22">
        <f>YEAR(Actuals[[#This Row],[Date]])</f>
        <v>2023</v>
      </c>
      <c r="K4777" s="22">
        <f>MONTH(Actuals[[#This Row],[Date]])</f>
        <v>10</v>
      </c>
      <c r="L4777" s="12"/>
    </row>
    <row r="4778" spans="1:12" x14ac:dyDescent="0.3">
      <c r="A4778">
        <v>4</v>
      </c>
      <c r="B4778">
        <v>23759</v>
      </c>
      <c r="C4778">
        <v>6</v>
      </c>
      <c r="D4778">
        <v>77000</v>
      </c>
      <c r="E4778" s="46">
        <v>45230</v>
      </c>
      <c r="F4778">
        <v>-562</v>
      </c>
      <c r="I4778" t="str">
        <f>INDEX(LedgerMapping[[#All],[Level 3]],MATCH(Actuals[[#This Row],[Sub Ledger]],LedgerMapping[[#All],[Sub Ledger]],0))</f>
        <v>Administration</v>
      </c>
      <c r="J4778" s="22">
        <f>YEAR(Actuals[[#This Row],[Date]])</f>
        <v>2023</v>
      </c>
      <c r="K4778" s="22">
        <f>MONTH(Actuals[[#This Row],[Date]])</f>
        <v>10</v>
      </c>
      <c r="L4778" s="12"/>
    </row>
    <row r="4779" spans="1:12" x14ac:dyDescent="0.3">
      <c r="A4779">
        <v>4</v>
      </c>
      <c r="B4779">
        <v>24788</v>
      </c>
      <c r="C4779">
        <v>6</v>
      </c>
      <c r="D4779">
        <v>77000</v>
      </c>
      <c r="E4779" s="46">
        <v>45261</v>
      </c>
      <c r="F4779">
        <v>-473</v>
      </c>
      <c r="I4779" t="str">
        <f>INDEX(LedgerMapping[[#All],[Level 3]],MATCH(Actuals[[#This Row],[Sub Ledger]],LedgerMapping[[#All],[Sub Ledger]],0))</f>
        <v>Administration</v>
      </c>
      <c r="J4779" s="22">
        <f>YEAR(Actuals[[#This Row],[Date]])</f>
        <v>2023</v>
      </c>
      <c r="K4779" s="22">
        <f>MONTH(Actuals[[#This Row],[Date]])</f>
        <v>12</v>
      </c>
      <c r="L4779" s="12"/>
    </row>
    <row r="4780" spans="1:12" x14ac:dyDescent="0.3">
      <c r="A4780">
        <v>4</v>
      </c>
      <c r="B4780">
        <v>25850</v>
      </c>
      <c r="C4780">
        <v>6</v>
      </c>
      <c r="D4780">
        <v>77000</v>
      </c>
      <c r="E4780" s="46">
        <v>45291</v>
      </c>
      <c r="F4780">
        <v>-714</v>
      </c>
      <c r="I4780" t="str">
        <f>INDEX(LedgerMapping[[#All],[Level 3]],MATCH(Actuals[[#This Row],[Sub Ledger]],LedgerMapping[[#All],[Sub Ledger]],0))</f>
        <v>Administration</v>
      </c>
      <c r="J4780" s="22">
        <f>YEAR(Actuals[[#This Row],[Date]])</f>
        <v>2023</v>
      </c>
      <c r="K4780" s="22">
        <f>MONTH(Actuals[[#This Row],[Date]])</f>
        <v>12</v>
      </c>
      <c r="L4780" s="12"/>
    </row>
    <row r="4781" spans="1:12" x14ac:dyDescent="0.3">
      <c r="A4781">
        <v>4</v>
      </c>
      <c r="B4781">
        <v>26985</v>
      </c>
      <c r="C4781">
        <v>6</v>
      </c>
      <c r="D4781">
        <v>77000</v>
      </c>
      <c r="E4781" s="46">
        <v>45322</v>
      </c>
      <c r="F4781">
        <v>-1009</v>
      </c>
      <c r="I4781" t="str">
        <f>INDEX(LedgerMapping[[#All],[Level 3]],MATCH(Actuals[[#This Row],[Sub Ledger]],LedgerMapping[[#All],[Sub Ledger]],0))</f>
        <v>Administration</v>
      </c>
      <c r="J4781" s="22">
        <f>YEAR(Actuals[[#This Row],[Date]])</f>
        <v>2024</v>
      </c>
      <c r="K4781" s="22">
        <f>MONTH(Actuals[[#This Row],[Date]])</f>
        <v>1</v>
      </c>
      <c r="L4781" s="12"/>
    </row>
    <row r="4782" spans="1:12" x14ac:dyDescent="0.3">
      <c r="A4782">
        <v>4</v>
      </c>
      <c r="B4782">
        <v>28135</v>
      </c>
      <c r="C4782">
        <v>6</v>
      </c>
      <c r="D4782">
        <v>77000</v>
      </c>
      <c r="E4782" s="46">
        <v>45354</v>
      </c>
      <c r="F4782">
        <v>-1026</v>
      </c>
      <c r="I4782" t="str">
        <f>INDEX(LedgerMapping[[#All],[Level 3]],MATCH(Actuals[[#This Row],[Sub Ledger]],LedgerMapping[[#All],[Sub Ledger]],0))</f>
        <v>Administration</v>
      </c>
      <c r="J4782" s="22">
        <f>YEAR(Actuals[[#This Row],[Date]])</f>
        <v>2024</v>
      </c>
      <c r="K4782" s="22">
        <f>MONTH(Actuals[[#This Row],[Date]])</f>
        <v>3</v>
      </c>
      <c r="L4782" s="12"/>
    </row>
    <row r="4783" spans="1:12" x14ac:dyDescent="0.3">
      <c r="A4783">
        <v>4</v>
      </c>
      <c r="B4783">
        <v>29289</v>
      </c>
      <c r="C4783">
        <v>6</v>
      </c>
      <c r="D4783">
        <v>77000</v>
      </c>
      <c r="E4783" s="46">
        <v>45384</v>
      </c>
      <c r="F4783">
        <v>-1009</v>
      </c>
      <c r="I4783" t="str">
        <f>INDEX(LedgerMapping[[#All],[Level 3]],MATCH(Actuals[[#This Row],[Sub Ledger]],LedgerMapping[[#All],[Sub Ledger]],0))</f>
        <v>Administration</v>
      </c>
      <c r="J4783" s="22">
        <f>YEAR(Actuals[[#This Row],[Date]])</f>
        <v>2024</v>
      </c>
      <c r="K4783" s="22">
        <f>MONTH(Actuals[[#This Row],[Date]])</f>
        <v>4</v>
      </c>
      <c r="L4783" s="12"/>
    </row>
    <row r="4784" spans="1:12" x14ac:dyDescent="0.3">
      <c r="A4784">
        <v>4</v>
      </c>
      <c r="B4784">
        <v>30415</v>
      </c>
      <c r="C4784">
        <v>6</v>
      </c>
      <c r="D4784">
        <v>77000</v>
      </c>
      <c r="E4784" s="46">
        <v>45415</v>
      </c>
      <c r="F4784">
        <v>-1216</v>
      </c>
      <c r="I4784" t="str">
        <f>INDEX(LedgerMapping[[#All],[Level 3]],MATCH(Actuals[[#This Row],[Sub Ledger]],LedgerMapping[[#All],[Sub Ledger]],0))</f>
        <v>Administration</v>
      </c>
      <c r="J4784" s="22">
        <f>YEAR(Actuals[[#This Row],[Date]])</f>
        <v>2024</v>
      </c>
      <c r="K4784" s="22">
        <f>MONTH(Actuals[[#This Row],[Date]])</f>
        <v>5</v>
      </c>
      <c r="L4784" s="12"/>
    </row>
    <row r="4785" spans="1:12" x14ac:dyDescent="0.3">
      <c r="A4785">
        <v>4</v>
      </c>
      <c r="B4785">
        <v>31541</v>
      </c>
      <c r="C4785">
        <v>6</v>
      </c>
      <c r="D4785">
        <v>77000</v>
      </c>
      <c r="E4785" s="46">
        <v>45445</v>
      </c>
      <c r="F4785">
        <v>-940</v>
      </c>
      <c r="I4785" t="str">
        <f>INDEX(LedgerMapping[[#All],[Level 3]],MATCH(Actuals[[#This Row],[Sub Ledger]],LedgerMapping[[#All],[Sub Ledger]],0))</f>
        <v>Administration</v>
      </c>
      <c r="J4785" s="22">
        <f>YEAR(Actuals[[#This Row],[Date]])</f>
        <v>2024</v>
      </c>
      <c r="K4785" s="22">
        <f>MONTH(Actuals[[#This Row],[Date]])</f>
        <v>6</v>
      </c>
      <c r="L4785" s="12"/>
    </row>
    <row r="4786" spans="1:12" x14ac:dyDescent="0.3">
      <c r="A4786">
        <v>4</v>
      </c>
      <c r="B4786">
        <v>32665</v>
      </c>
      <c r="C4786">
        <v>6</v>
      </c>
      <c r="D4786">
        <v>77000</v>
      </c>
      <c r="E4786" s="46">
        <v>45476</v>
      </c>
      <c r="F4786">
        <v>-1058</v>
      </c>
      <c r="I4786" t="str">
        <f>INDEX(LedgerMapping[[#All],[Level 3]],MATCH(Actuals[[#This Row],[Sub Ledger]],LedgerMapping[[#All],[Sub Ledger]],0))</f>
        <v>Administration</v>
      </c>
      <c r="J4786" s="22">
        <f>YEAR(Actuals[[#This Row],[Date]])</f>
        <v>2024</v>
      </c>
      <c r="K4786" s="22">
        <f>MONTH(Actuals[[#This Row],[Date]])</f>
        <v>7</v>
      </c>
      <c r="L4786" s="12"/>
    </row>
    <row r="4787" spans="1:12" x14ac:dyDescent="0.3">
      <c r="A4787">
        <v>4</v>
      </c>
      <c r="B4787">
        <v>33790</v>
      </c>
      <c r="C4787">
        <v>6</v>
      </c>
      <c r="D4787">
        <v>77000</v>
      </c>
      <c r="E4787" s="46">
        <v>45507</v>
      </c>
      <c r="F4787">
        <v>-1177</v>
      </c>
      <c r="I4787" t="str">
        <f>INDEX(LedgerMapping[[#All],[Level 3]],MATCH(Actuals[[#This Row],[Sub Ledger]],LedgerMapping[[#All],[Sub Ledger]],0))</f>
        <v>Administration</v>
      </c>
      <c r="J4787" s="22">
        <f>YEAR(Actuals[[#This Row],[Date]])</f>
        <v>2024</v>
      </c>
      <c r="K4787" s="22">
        <f>MONTH(Actuals[[#This Row],[Date]])</f>
        <v>8</v>
      </c>
      <c r="L4787" s="12"/>
    </row>
    <row r="4788" spans="1:12" x14ac:dyDescent="0.3">
      <c r="A4788">
        <v>4</v>
      </c>
      <c r="B4788">
        <v>34940</v>
      </c>
      <c r="C4788">
        <v>6</v>
      </c>
      <c r="D4788">
        <v>77000</v>
      </c>
      <c r="E4788" s="46">
        <v>45536</v>
      </c>
      <c r="F4788">
        <v>-1205</v>
      </c>
      <c r="I4788" t="str">
        <f>INDEX(LedgerMapping[[#All],[Level 3]],MATCH(Actuals[[#This Row],[Sub Ledger]],LedgerMapping[[#All],[Sub Ledger]],0))</f>
        <v>Administration</v>
      </c>
      <c r="J4788" s="22">
        <f>YEAR(Actuals[[#This Row],[Date]])</f>
        <v>2024</v>
      </c>
      <c r="K4788" s="22">
        <f>MONTH(Actuals[[#This Row],[Date]])</f>
        <v>9</v>
      </c>
      <c r="L4788" s="12"/>
    </row>
    <row r="4789" spans="1:12" x14ac:dyDescent="0.3">
      <c r="A4789">
        <v>4</v>
      </c>
      <c r="B4789">
        <v>36090</v>
      </c>
      <c r="C4789">
        <v>6</v>
      </c>
      <c r="D4789">
        <v>77000</v>
      </c>
      <c r="E4789" s="46">
        <v>45567</v>
      </c>
      <c r="F4789">
        <v>-1240</v>
      </c>
      <c r="I4789" t="str">
        <f>INDEX(LedgerMapping[[#All],[Level 3]],MATCH(Actuals[[#This Row],[Sub Ledger]],LedgerMapping[[#All],[Sub Ledger]],0))</f>
        <v>Administration</v>
      </c>
      <c r="J4789" s="22">
        <f>YEAR(Actuals[[#This Row],[Date]])</f>
        <v>2024</v>
      </c>
      <c r="K4789" s="22">
        <f>MONTH(Actuals[[#This Row],[Date]])</f>
        <v>10</v>
      </c>
      <c r="L4789" s="12"/>
    </row>
    <row r="4790" spans="1:12" x14ac:dyDescent="0.3">
      <c r="A4790">
        <v>4</v>
      </c>
      <c r="B4790">
        <v>37240</v>
      </c>
      <c r="C4790">
        <v>6</v>
      </c>
      <c r="D4790">
        <v>77000</v>
      </c>
      <c r="E4790" s="46">
        <v>45597</v>
      </c>
      <c r="F4790">
        <v>-1166</v>
      </c>
      <c r="I4790" t="str">
        <f>INDEX(LedgerMapping[[#All],[Level 3]],MATCH(Actuals[[#This Row],[Sub Ledger]],LedgerMapping[[#All],[Sub Ledger]],0))</f>
        <v>Administration</v>
      </c>
      <c r="J4790" s="22">
        <f>YEAR(Actuals[[#This Row],[Date]])</f>
        <v>2024</v>
      </c>
      <c r="K4790" s="22">
        <f>MONTH(Actuals[[#This Row],[Date]])</f>
        <v>11</v>
      </c>
      <c r="L4790" s="12"/>
    </row>
    <row r="4791" spans="1:12" x14ac:dyDescent="0.3">
      <c r="A4791">
        <v>4</v>
      </c>
      <c r="B4791">
        <v>38390</v>
      </c>
      <c r="C4791">
        <v>6</v>
      </c>
      <c r="D4791">
        <v>77000</v>
      </c>
      <c r="E4791" s="46">
        <v>45628</v>
      </c>
      <c r="F4791">
        <v>-1009</v>
      </c>
      <c r="I4791" t="str">
        <f>INDEX(LedgerMapping[[#All],[Level 3]],MATCH(Actuals[[#This Row],[Sub Ledger]],LedgerMapping[[#All],[Sub Ledger]],0))</f>
        <v>Administration</v>
      </c>
      <c r="J4791" s="22">
        <f>YEAR(Actuals[[#This Row],[Date]])</f>
        <v>2024</v>
      </c>
      <c r="K4791" s="22">
        <f>MONTH(Actuals[[#This Row],[Date]])</f>
        <v>12</v>
      </c>
      <c r="L4791" s="12"/>
    </row>
    <row r="4792" spans="1:12" x14ac:dyDescent="0.3">
      <c r="A4792">
        <v>4</v>
      </c>
      <c r="B4792">
        <v>274</v>
      </c>
      <c r="C4792">
        <v>6</v>
      </c>
      <c r="D4792">
        <v>78000</v>
      </c>
      <c r="E4792" s="46">
        <v>44562</v>
      </c>
      <c r="F4792">
        <v>-193</v>
      </c>
      <c r="I4792" t="str">
        <f>INDEX(LedgerMapping[[#All],[Level 3]],MATCH(Actuals[[#This Row],[Sub Ledger]],LedgerMapping[[#All],[Sub Ledger]],0))</f>
        <v>Administration</v>
      </c>
      <c r="J4792" s="22">
        <f>YEAR(Actuals[[#This Row],[Date]])</f>
        <v>2022</v>
      </c>
      <c r="K4792" s="22">
        <f>MONTH(Actuals[[#This Row],[Date]])</f>
        <v>1</v>
      </c>
      <c r="L4792" s="12"/>
    </row>
    <row r="4793" spans="1:12" x14ac:dyDescent="0.3">
      <c r="A4793">
        <v>4</v>
      </c>
      <c r="B4793">
        <v>1400</v>
      </c>
      <c r="C4793">
        <v>6</v>
      </c>
      <c r="D4793">
        <v>78000</v>
      </c>
      <c r="E4793" s="46">
        <v>44593</v>
      </c>
      <c r="F4793">
        <v>-177</v>
      </c>
      <c r="I4793" t="str">
        <f>INDEX(LedgerMapping[[#All],[Level 3]],MATCH(Actuals[[#This Row],[Sub Ledger]],LedgerMapping[[#All],[Sub Ledger]],0))</f>
        <v>Administration</v>
      </c>
      <c r="J4793" s="22">
        <f>YEAR(Actuals[[#This Row],[Date]])</f>
        <v>2022</v>
      </c>
      <c r="K4793" s="22">
        <f>MONTH(Actuals[[#This Row],[Date]])</f>
        <v>2</v>
      </c>
      <c r="L4793" s="12"/>
    </row>
    <row r="4794" spans="1:12" x14ac:dyDescent="0.3">
      <c r="A4794">
        <v>4</v>
      </c>
      <c r="B4794">
        <v>2522</v>
      </c>
      <c r="C4794">
        <v>6</v>
      </c>
      <c r="D4794">
        <v>78000</v>
      </c>
      <c r="E4794" s="46">
        <v>44624</v>
      </c>
      <c r="F4794">
        <v>-172</v>
      </c>
      <c r="I4794" t="str">
        <f>INDEX(LedgerMapping[[#All],[Level 3]],MATCH(Actuals[[#This Row],[Sub Ledger]],LedgerMapping[[#All],[Sub Ledger]],0))</f>
        <v>Administration</v>
      </c>
      <c r="J4794" s="22">
        <f>YEAR(Actuals[[#This Row],[Date]])</f>
        <v>2022</v>
      </c>
      <c r="K4794" s="22">
        <f>MONTH(Actuals[[#This Row],[Date]])</f>
        <v>3</v>
      </c>
      <c r="L4794" s="12"/>
    </row>
    <row r="4795" spans="1:12" x14ac:dyDescent="0.3">
      <c r="A4795">
        <v>4</v>
      </c>
      <c r="B4795">
        <v>3644</v>
      </c>
      <c r="C4795">
        <v>6</v>
      </c>
      <c r="D4795">
        <v>78000</v>
      </c>
      <c r="E4795" s="46">
        <v>44654</v>
      </c>
      <c r="F4795">
        <v>-188</v>
      </c>
      <c r="I4795" t="str">
        <f>INDEX(LedgerMapping[[#All],[Level 3]],MATCH(Actuals[[#This Row],[Sub Ledger]],LedgerMapping[[#All],[Sub Ledger]],0))</f>
        <v>Administration</v>
      </c>
      <c r="J4795" s="22">
        <f>YEAR(Actuals[[#This Row],[Date]])</f>
        <v>2022</v>
      </c>
      <c r="K4795" s="22">
        <f>MONTH(Actuals[[#This Row],[Date]])</f>
        <v>4</v>
      </c>
      <c r="L4795" s="12"/>
    </row>
    <row r="4796" spans="1:12" x14ac:dyDescent="0.3">
      <c r="A4796">
        <v>4</v>
      </c>
      <c r="B4796">
        <v>4764</v>
      </c>
      <c r="C4796">
        <v>6</v>
      </c>
      <c r="D4796">
        <v>78000</v>
      </c>
      <c r="E4796" s="46">
        <v>44685</v>
      </c>
      <c r="F4796">
        <v>-212</v>
      </c>
      <c r="I4796" t="str">
        <f>INDEX(LedgerMapping[[#All],[Level 3]],MATCH(Actuals[[#This Row],[Sub Ledger]],LedgerMapping[[#All],[Sub Ledger]],0))</f>
        <v>Administration</v>
      </c>
      <c r="J4796" s="22">
        <f>YEAR(Actuals[[#This Row],[Date]])</f>
        <v>2022</v>
      </c>
      <c r="K4796" s="22">
        <f>MONTH(Actuals[[#This Row],[Date]])</f>
        <v>5</v>
      </c>
      <c r="L4796" s="12"/>
    </row>
    <row r="4797" spans="1:12" x14ac:dyDescent="0.3">
      <c r="A4797">
        <v>4</v>
      </c>
      <c r="B4797">
        <v>5889</v>
      </c>
      <c r="C4797">
        <v>6</v>
      </c>
      <c r="D4797">
        <v>78000</v>
      </c>
      <c r="E4797" s="46">
        <v>44715</v>
      </c>
      <c r="F4797">
        <v>-163</v>
      </c>
      <c r="I4797" t="str">
        <f>INDEX(LedgerMapping[[#All],[Level 3]],MATCH(Actuals[[#This Row],[Sub Ledger]],LedgerMapping[[#All],[Sub Ledger]],0))</f>
        <v>Administration</v>
      </c>
      <c r="J4797" s="22">
        <f>YEAR(Actuals[[#This Row],[Date]])</f>
        <v>2022</v>
      </c>
      <c r="K4797" s="22">
        <f>MONTH(Actuals[[#This Row],[Date]])</f>
        <v>6</v>
      </c>
      <c r="L4797" s="12"/>
    </row>
    <row r="4798" spans="1:12" x14ac:dyDescent="0.3">
      <c r="A4798">
        <v>4</v>
      </c>
      <c r="B4798">
        <v>7012</v>
      </c>
      <c r="C4798">
        <v>6</v>
      </c>
      <c r="D4798">
        <v>78000</v>
      </c>
      <c r="E4798" s="46">
        <v>44746</v>
      </c>
      <c r="F4798">
        <v>-192</v>
      </c>
      <c r="I4798" t="str">
        <f>INDEX(LedgerMapping[[#All],[Level 3]],MATCH(Actuals[[#This Row],[Sub Ledger]],LedgerMapping[[#All],[Sub Ledger]],0))</f>
        <v>Administration</v>
      </c>
      <c r="J4798" s="22">
        <f>YEAR(Actuals[[#This Row],[Date]])</f>
        <v>2022</v>
      </c>
      <c r="K4798" s="22">
        <f>MONTH(Actuals[[#This Row],[Date]])</f>
        <v>7</v>
      </c>
      <c r="L4798" s="12"/>
    </row>
    <row r="4799" spans="1:12" x14ac:dyDescent="0.3">
      <c r="A4799">
        <v>4</v>
      </c>
      <c r="B4799">
        <v>8132</v>
      </c>
      <c r="C4799">
        <v>6</v>
      </c>
      <c r="D4799">
        <v>78000</v>
      </c>
      <c r="E4799" s="46">
        <v>44777</v>
      </c>
      <c r="F4799">
        <v>-199</v>
      </c>
      <c r="I4799" t="str">
        <f>INDEX(LedgerMapping[[#All],[Level 3]],MATCH(Actuals[[#This Row],[Sub Ledger]],LedgerMapping[[#All],[Sub Ledger]],0))</f>
        <v>Administration</v>
      </c>
      <c r="J4799" s="22">
        <f>YEAR(Actuals[[#This Row],[Date]])</f>
        <v>2022</v>
      </c>
      <c r="K4799" s="22">
        <f>MONTH(Actuals[[#This Row],[Date]])</f>
        <v>8</v>
      </c>
      <c r="L4799" s="12"/>
    </row>
    <row r="4800" spans="1:12" x14ac:dyDescent="0.3">
      <c r="A4800">
        <v>4</v>
      </c>
      <c r="B4800">
        <v>9255</v>
      </c>
      <c r="C4800">
        <v>6</v>
      </c>
      <c r="D4800">
        <v>78000</v>
      </c>
      <c r="E4800" s="46">
        <v>44805</v>
      </c>
      <c r="F4800">
        <v>-222</v>
      </c>
      <c r="I4800" t="str">
        <f>INDEX(LedgerMapping[[#All],[Level 3]],MATCH(Actuals[[#This Row],[Sub Ledger]],LedgerMapping[[#All],[Sub Ledger]],0))</f>
        <v>Administration</v>
      </c>
      <c r="J4800" s="22">
        <f>YEAR(Actuals[[#This Row],[Date]])</f>
        <v>2022</v>
      </c>
      <c r="K4800" s="22">
        <f>MONTH(Actuals[[#This Row],[Date]])</f>
        <v>9</v>
      </c>
      <c r="L4800" s="12"/>
    </row>
    <row r="4801" spans="1:12" x14ac:dyDescent="0.3">
      <c r="A4801">
        <v>4</v>
      </c>
      <c r="B4801">
        <v>10371</v>
      </c>
      <c r="C4801">
        <v>6</v>
      </c>
      <c r="D4801">
        <v>78000</v>
      </c>
      <c r="E4801" s="46">
        <v>44836</v>
      </c>
      <c r="F4801">
        <v>-163</v>
      </c>
      <c r="I4801" t="str">
        <f>INDEX(LedgerMapping[[#All],[Level 3]],MATCH(Actuals[[#This Row],[Sub Ledger]],LedgerMapping[[#All],[Sub Ledger]],0))</f>
        <v>Administration</v>
      </c>
      <c r="J4801" s="22">
        <f>YEAR(Actuals[[#This Row],[Date]])</f>
        <v>2022</v>
      </c>
      <c r="K4801" s="22">
        <f>MONTH(Actuals[[#This Row],[Date]])</f>
        <v>10</v>
      </c>
      <c r="L4801" s="12"/>
    </row>
    <row r="4802" spans="1:12" x14ac:dyDescent="0.3">
      <c r="A4802">
        <v>4</v>
      </c>
      <c r="B4802">
        <v>11491</v>
      </c>
      <c r="C4802">
        <v>6</v>
      </c>
      <c r="D4802">
        <v>78000</v>
      </c>
      <c r="E4802" s="46">
        <v>44866</v>
      </c>
      <c r="F4802">
        <v>-208</v>
      </c>
      <c r="I4802" t="str">
        <f>INDEX(LedgerMapping[[#All],[Level 3]],MATCH(Actuals[[#This Row],[Sub Ledger]],LedgerMapping[[#All],[Sub Ledger]],0))</f>
        <v>Administration</v>
      </c>
      <c r="J4802" s="22">
        <f>YEAR(Actuals[[#This Row],[Date]])</f>
        <v>2022</v>
      </c>
      <c r="K4802" s="22">
        <f>MONTH(Actuals[[#This Row],[Date]])</f>
        <v>11</v>
      </c>
      <c r="L4802" s="12"/>
    </row>
    <row r="4803" spans="1:12" x14ac:dyDescent="0.3">
      <c r="A4803">
        <v>4</v>
      </c>
      <c r="B4803">
        <v>12618</v>
      </c>
      <c r="C4803">
        <v>6</v>
      </c>
      <c r="D4803">
        <v>78000</v>
      </c>
      <c r="E4803" s="46">
        <v>44897</v>
      </c>
      <c r="F4803">
        <v>-214</v>
      </c>
      <c r="I4803" t="str">
        <f>INDEX(LedgerMapping[[#All],[Level 3]],MATCH(Actuals[[#This Row],[Sub Ledger]],LedgerMapping[[#All],[Sub Ledger]],0))</f>
        <v>Administration</v>
      </c>
      <c r="J4803" s="22">
        <f>YEAR(Actuals[[#This Row],[Date]])</f>
        <v>2022</v>
      </c>
      <c r="K4803" s="22">
        <f>MONTH(Actuals[[#This Row],[Date]])</f>
        <v>12</v>
      </c>
      <c r="L4803" s="12"/>
    </row>
    <row r="4804" spans="1:12" x14ac:dyDescent="0.3">
      <c r="A4804">
        <v>4</v>
      </c>
      <c r="B4804">
        <v>13660</v>
      </c>
      <c r="C4804">
        <v>6</v>
      </c>
      <c r="D4804">
        <v>78000</v>
      </c>
      <c r="E4804" s="46">
        <v>44927</v>
      </c>
      <c r="F4804">
        <v>-174</v>
      </c>
      <c r="I4804" t="str">
        <f>INDEX(LedgerMapping[[#All],[Level 3]],MATCH(Actuals[[#This Row],[Sub Ledger]],LedgerMapping[[#All],[Sub Ledger]],0))</f>
        <v>Administration</v>
      </c>
      <c r="J4804" s="22">
        <f>YEAR(Actuals[[#This Row],[Date]])</f>
        <v>2023</v>
      </c>
      <c r="K4804" s="22">
        <f>MONTH(Actuals[[#This Row],[Date]])</f>
        <v>1</v>
      </c>
      <c r="L4804" s="12"/>
    </row>
    <row r="4805" spans="1:12" x14ac:dyDescent="0.3">
      <c r="A4805">
        <v>4</v>
      </c>
      <c r="B4805">
        <v>14672</v>
      </c>
      <c r="C4805">
        <v>6</v>
      </c>
      <c r="D4805">
        <v>78000</v>
      </c>
      <c r="E4805" s="46">
        <v>44958</v>
      </c>
      <c r="F4805">
        <v>-147</v>
      </c>
      <c r="I4805" t="str">
        <f>INDEX(LedgerMapping[[#All],[Level 3]],MATCH(Actuals[[#This Row],[Sub Ledger]],LedgerMapping[[#All],[Sub Ledger]],0))</f>
        <v>Administration</v>
      </c>
      <c r="J4805" s="22">
        <f>YEAR(Actuals[[#This Row],[Date]])</f>
        <v>2023</v>
      </c>
      <c r="K4805" s="22">
        <f>MONTH(Actuals[[#This Row],[Date]])</f>
        <v>2</v>
      </c>
      <c r="L4805" s="12"/>
    </row>
    <row r="4806" spans="1:12" x14ac:dyDescent="0.3">
      <c r="A4806">
        <v>4</v>
      </c>
      <c r="B4806">
        <v>15652</v>
      </c>
      <c r="C4806">
        <v>6</v>
      </c>
      <c r="D4806">
        <v>78000</v>
      </c>
      <c r="E4806" s="46">
        <v>44988</v>
      </c>
      <c r="F4806">
        <v>-160</v>
      </c>
      <c r="I4806" t="str">
        <f>INDEX(LedgerMapping[[#All],[Level 3]],MATCH(Actuals[[#This Row],[Sub Ledger]],LedgerMapping[[#All],[Sub Ledger]],0))</f>
        <v>Administration</v>
      </c>
      <c r="J4806" s="22">
        <f>YEAR(Actuals[[#This Row],[Date]])</f>
        <v>2023</v>
      </c>
      <c r="K4806" s="22">
        <f>MONTH(Actuals[[#This Row],[Date]])</f>
        <v>3</v>
      </c>
      <c r="L4806" s="12"/>
    </row>
    <row r="4807" spans="1:12" x14ac:dyDescent="0.3">
      <c r="A4807">
        <v>4</v>
      </c>
      <c r="B4807">
        <v>16684</v>
      </c>
      <c r="C4807">
        <v>6</v>
      </c>
      <c r="D4807">
        <v>78000</v>
      </c>
      <c r="E4807" s="46">
        <v>45018</v>
      </c>
      <c r="F4807">
        <v>-151</v>
      </c>
      <c r="I4807" t="str">
        <f>INDEX(LedgerMapping[[#All],[Level 3]],MATCH(Actuals[[#This Row],[Sub Ledger]],LedgerMapping[[#All],[Sub Ledger]],0))</f>
        <v>Administration</v>
      </c>
      <c r="J4807" s="22">
        <f>YEAR(Actuals[[#This Row],[Date]])</f>
        <v>2023</v>
      </c>
      <c r="K4807" s="22">
        <f>MONTH(Actuals[[#This Row],[Date]])</f>
        <v>4</v>
      </c>
      <c r="L4807" s="12"/>
    </row>
    <row r="4808" spans="1:12" x14ac:dyDescent="0.3">
      <c r="A4808">
        <v>4</v>
      </c>
      <c r="B4808">
        <v>17715</v>
      </c>
      <c r="C4808">
        <v>6</v>
      </c>
      <c r="D4808">
        <v>78000</v>
      </c>
      <c r="E4808" s="46">
        <v>45049</v>
      </c>
      <c r="F4808">
        <v>-157</v>
      </c>
      <c r="I4808" t="str">
        <f>INDEX(LedgerMapping[[#All],[Level 3]],MATCH(Actuals[[#This Row],[Sub Ledger]],LedgerMapping[[#All],[Sub Ledger]],0))</f>
        <v>Administration</v>
      </c>
      <c r="J4808" s="22">
        <f>YEAR(Actuals[[#This Row],[Date]])</f>
        <v>2023</v>
      </c>
      <c r="K4808" s="22">
        <f>MONTH(Actuals[[#This Row],[Date]])</f>
        <v>5</v>
      </c>
      <c r="L4808" s="12"/>
    </row>
    <row r="4809" spans="1:12" x14ac:dyDescent="0.3">
      <c r="A4809">
        <v>4</v>
      </c>
      <c r="B4809">
        <v>18719</v>
      </c>
      <c r="C4809">
        <v>6</v>
      </c>
      <c r="D4809">
        <v>78000</v>
      </c>
      <c r="E4809" s="46">
        <v>45079</v>
      </c>
      <c r="F4809">
        <v>-158</v>
      </c>
      <c r="I4809" t="str">
        <f>INDEX(LedgerMapping[[#All],[Level 3]],MATCH(Actuals[[#This Row],[Sub Ledger]],LedgerMapping[[#All],[Sub Ledger]],0))</f>
        <v>Administration</v>
      </c>
      <c r="J4809" s="22">
        <f>YEAR(Actuals[[#This Row],[Date]])</f>
        <v>2023</v>
      </c>
      <c r="K4809" s="22">
        <f>MONTH(Actuals[[#This Row],[Date]])</f>
        <v>6</v>
      </c>
      <c r="L4809" s="12"/>
    </row>
    <row r="4810" spans="1:12" x14ac:dyDescent="0.3">
      <c r="A4810">
        <v>4</v>
      </c>
      <c r="B4810">
        <v>19747</v>
      </c>
      <c r="C4810">
        <v>6</v>
      </c>
      <c r="D4810">
        <v>78000</v>
      </c>
      <c r="E4810" s="46">
        <v>45110</v>
      </c>
      <c r="F4810">
        <v>-138</v>
      </c>
      <c r="I4810" t="str">
        <f>INDEX(LedgerMapping[[#All],[Level 3]],MATCH(Actuals[[#This Row],[Sub Ledger]],LedgerMapping[[#All],[Sub Ledger]],0))</f>
        <v>Administration</v>
      </c>
      <c r="J4810" s="22">
        <f>YEAR(Actuals[[#This Row],[Date]])</f>
        <v>2023</v>
      </c>
      <c r="K4810" s="22">
        <f>MONTH(Actuals[[#This Row],[Date]])</f>
        <v>7</v>
      </c>
      <c r="L4810" s="12"/>
    </row>
    <row r="4811" spans="1:12" x14ac:dyDescent="0.3">
      <c r="A4811">
        <v>4</v>
      </c>
      <c r="B4811">
        <v>20778</v>
      </c>
      <c r="C4811">
        <v>6</v>
      </c>
      <c r="D4811">
        <v>78000</v>
      </c>
      <c r="E4811" s="46">
        <v>45141</v>
      </c>
      <c r="F4811">
        <v>-171</v>
      </c>
      <c r="I4811" t="str">
        <f>INDEX(LedgerMapping[[#All],[Level 3]],MATCH(Actuals[[#This Row],[Sub Ledger]],LedgerMapping[[#All],[Sub Ledger]],0))</f>
        <v>Administration</v>
      </c>
      <c r="J4811" s="22">
        <f>YEAR(Actuals[[#This Row],[Date]])</f>
        <v>2023</v>
      </c>
      <c r="K4811" s="22">
        <f>MONTH(Actuals[[#This Row],[Date]])</f>
        <v>8</v>
      </c>
      <c r="L4811" s="12"/>
    </row>
    <row r="4812" spans="1:12" x14ac:dyDescent="0.3">
      <c r="A4812">
        <v>4</v>
      </c>
      <c r="B4812">
        <v>21779</v>
      </c>
      <c r="C4812">
        <v>6</v>
      </c>
      <c r="D4812">
        <v>78000</v>
      </c>
      <c r="E4812" s="46">
        <v>45169</v>
      </c>
      <c r="F4812">
        <v>-131</v>
      </c>
      <c r="I4812" t="str">
        <f>INDEX(LedgerMapping[[#All],[Level 3]],MATCH(Actuals[[#This Row],[Sub Ledger]],LedgerMapping[[#All],[Sub Ledger]],0))</f>
        <v>Administration</v>
      </c>
      <c r="J4812" s="22">
        <f>YEAR(Actuals[[#This Row],[Date]])</f>
        <v>2023</v>
      </c>
      <c r="K4812" s="22">
        <f>MONTH(Actuals[[#This Row],[Date]])</f>
        <v>8</v>
      </c>
      <c r="L4812" s="12"/>
    </row>
    <row r="4813" spans="1:12" x14ac:dyDescent="0.3">
      <c r="A4813">
        <v>4</v>
      </c>
      <c r="B4813">
        <v>22756</v>
      </c>
      <c r="C4813">
        <v>6</v>
      </c>
      <c r="D4813">
        <v>78000</v>
      </c>
      <c r="E4813" s="46">
        <v>45200</v>
      </c>
      <c r="F4813">
        <v>-150</v>
      </c>
      <c r="I4813" t="str">
        <f>INDEX(LedgerMapping[[#All],[Level 3]],MATCH(Actuals[[#This Row],[Sub Ledger]],LedgerMapping[[#All],[Sub Ledger]],0))</f>
        <v>Administration</v>
      </c>
      <c r="J4813" s="22">
        <f>YEAR(Actuals[[#This Row],[Date]])</f>
        <v>2023</v>
      </c>
      <c r="K4813" s="22">
        <f>MONTH(Actuals[[#This Row],[Date]])</f>
        <v>10</v>
      </c>
      <c r="L4813" s="12"/>
    </row>
    <row r="4814" spans="1:12" x14ac:dyDescent="0.3">
      <c r="A4814">
        <v>4</v>
      </c>
      <c r="B4814">
        <v>23760</v>
      </c>
      <c r="C4814">
        <v>6</v>
      </c>
      <c r="D4814">
        <v>78000</v>
      </c>
      <c r="E4814" s="46">
        <v>45230</v>
      </c>
      <c r="F4814">
        <v>-180</v>
      </c>
      <c r="I4814" t="str">
        <f>INDEX(LedgerMapping[[#All],[Level 3]],MATCH(Actuals[[#This Row],[Sub Ledger]],LedgerMapping[[#All],[Sub Ledger]],0))</f>
        <v>Administration</v>
      </c>
      <c r="J4814" s="22">
        <f>YEAR(Actuals[[#This Row],[Date]])</f>
        <v>2023</v>
      </c>
      <c r="K4814" s="22">
        <f>MONTH(Actuals[[#This Row],[Date]])</f>
        <v>10</v>
      </c>
      <c r="L4814" s="12"/>
    </row>
    <row r="4815" spans="1:12" x14ac:dyDescent="0.3">
      <c r="A4815">
        <v>4</v>
      </c>
      <c r="B4815">
        <v>24789</v>
      </c>
      <c r="C4815">
        <v>6</v>
      </c>
      <c r="D4815">
        <v>78000</v>
      </c>
      <c r="E4815" s="46">
        <v>45261</v>
      </c>
      <c r="F4815">
        <v>-132</v>
      </c>
      <c r="I4815" t="str">
        <f>INDEX(LedgerMapping[[#All],[Level 3]],MATCH(Actuals[[#This Row],[Sub Ledger]],LedgerMapping[[#All],[Sub Ledger]],0))</f>
        <v>Administration</v>
      </c>
      <c r="J4815" s="22">
        <f>YEAR(Actuals[[#This Row],[Date]])</f>
        <v>2023</v>
      </c>
      <c r="K4815" s="22">
        <f>MONTH(Actuals[[#This Row],[Date]])</f>
        <v>12</v>
      </c>
      <c r="L4815" s="12"/>
    </row>
    <row r="4816" spans="1:12" x14ac:dyDescent="0.3">
      <c r="A4816">
        <v>4</v>
      </c>
      <c r="B4816">
        <v>25851</v>
      </c>
      <c r="C4816">
        <v>6</v>
      </c>
      <c r="D4816">
        <v>78000</v>
      </c>
      <c r="E4816" s="46">
        <v>45291</v>
      </c>
      <c r="F4816">
        <v>-219</v>
      </c>
      <c r="I4816" t="str">
        <f>INDEX(LedgerMapping[[#All],[Level 3]],MATCH(Actuals[[#This Row],[Sub Ledger]],LedgerMapping[[#All],[Sub Ledger]],0))</f>
        <v>Administration</v>
      </c>
      <c r="J4816" s="22">
        <f>YEAR(Actuals[[#This Row],[Date]])</f>
        <v>2023</v>
      </c>
      <c r="K4816" s="22">
        <f>MONTH(Actuals[[#This Row],[Date]])</f>
        <v>12</v>
      </c>
      <c r="L4816" s="12"/>
    </row>
    <row r="4817" spans="1:12" x14ac:dyDescent="0.3">
      <c r="A4817">
        <v>4</v>
      </c>
      <c r="B4817">
        <v>26986</v>
      </c>
      <c r="C4817">
        <v>6</v>
      </c>
      <c r="D4817">
        <v>78000</v>
      </c>
      <c r="E4817" s="46">
        <v>45322</v>
      </c>
      <c r="F4817">
        <v>-285</v>
      </c>
      <c r="I4817" t="str">
        <f>INDEX(LedgerMapping[[#All],[Level 3]],MATCH(Actuals[[#This Row],[Sub Ledger]],LedgerMapping[[#All],[Sub Ledger]],0))</f>
        <v>Administration</v>
      </c>
      <c r="J4817" s="22">
        <f>YEAR(Actuals[[#This Row],[Date]])</f>
        <v>2024</v>
      </c>
      <c r="K4817" s="22">
        <f>MONTH(Actuals[[#This Row],[Date]])</f>
        <v>1</v>
      </c>
      <c r="L4817" s="12"/>
    </row>
    <row r="4818" spans="1:12" x14ac:dyDescent="0.3">
      <c r="A4818">
        <v>4</v>
      </c>
      <c r="B4818">
        <v>28136</v>
      </c>
      <c r="C4818">
        <v>6</v>
      </c>
      <c r="D4818">
        <v>78000</v>
      </c>
      <c r="E4818" s="46">
        <v>45354</v>
      </c>
      <c r="F4818">
        <v>-304</v>
      </c>
      <c r="I4818" t="str">
        <f>INDEX(LedgerMapping[[#All],[Level 3]],MATCH(Actuals[[#This Row],[Sub Ledger]],LedgerMapping[[#All],[Sub Ledger]],0))</f>
        <v>Administration</v>
      </c>
      <c r="J4818" s="22">
        <f>YEAR(Actuals[[#This Row],[Date]])</f>
        <v>2024</v>
      </c>
      <c r="K4818" s="22">
        <f>MONTH(Actuals[[#This Row],[Date]])</f>
        <v>3</v>
      </c>
      <c r="L4818" s="12"/>
    </row>
    <row r="4819" spans="1:12" x14ac:dyDescent="0.3">
      <c r="A4819">
        <v>4</v>
      </c>
      <c r="B4819">
        <v>29290</v>
      </c>
      <c r="C4819">
        <v>6</v>
      </c>
      <c r="D4819">
        <v>78000</v>
      </c>
      <c r="E4819" s="46">
        <v>45384</v>
      </c>
      <c r="F4819">
        <v>-279</v>
      </c>
      <c r="I4819" t="str">
        <f>INDEX(LedgerMapping[[#All],[Level 3]],MATCH(Actuals[[#This Row],[Sub Ledger]],LedgerMapping[[#All],[Sub Ledger]],0))</f>
        <v>Administration</v>
      </c>
      <c r="J4819" s="22">
        <f>YEAR(Actuals[[#This Row],[Date]])</f>
        <v>2024</v>
      </c>
      <c r="K4819" s="22">
        <f>MONTH(Actuals[[#This Row],[Date]])</f>
        <v>4</v>
      </c>
      <c r="L4819" s="12"/>
    </row>
    <row r="4820" spans="1:12" x14ac:dyDescent="0.3">
      <c r="A4820">
        <v>4</v>
      </c>
      <c r="B4820">
        <v>30416</v>
      </c>
      <c r="C4820">
        <v>6</v>
      </c>
      <c r="D4820">
        <v>78000</v>
      </c>
      <c r="E4820" s="46">
        <v>45415</v>
      </c>
      <c r="F4820">
        <v>-344</v>
      </c>
      <c r="I4820" t="str">
        <f>INDEX(LedgerMapping[[#All],[Level 3]],MATCH(Actuals[[#This Row],[Sub Ledger]],LedgerMapping[[#All],[Sub Ledger]],0))</f>
        <v>Administration</v>
      </c>
      <c r="J4820" s="22">
        <f>YEAR(Actuals[[#This Row],[Date]])</f>
        <v>2024</v>
      </c>
      <c r="K4820" s="22">
        <f>MONTH(Actuals[[#This Row],[Date]])</f>
        <v>5</v>
      </c>
      <c r="L4820" s="12"/>
    </row>
    <row r="4821" spans="1:12" x14ac:dyDescent="0.3">
      <c r="A4821">
        <v>4</v>
      </c>
      <c r="B4821">
        <v>31542</v>
      </c>
      <c r="C4821">
        <v>6</v>
      </c>
      <c r="D4821">
        <v>78000</v>
      </c>
      <c r="E4821" s="46">
        <v>45445</v>
      </c>
      <c r="F4821">
        <v>-286</v>
      </c>
      <c r="I4821" t="str">
        <f>INDEX(LedgerMapping[[#All],[Level 3]],MATCH(Actuals[[#This Row],[Sub Ledger]],LedgerMapping[[#All],[Sub Ledger]],0))</f>
        <v>Administration</v>
      </c>
      <c r="J4821" s="22">
        <f>YEAR(Actuals[[#This Row],[Date]])</f>
        <v>2024</v>
      </c>
      <c r="K4821" s="22">
        <f>MONTH(Actuals[[#This Row],[Date]])</f>
        <v>6</v>
      </c>
      <c r="L4821" s="12"/>
    </row>
    <row r="4822" spans="1:12" x14ac:dyDescent="0.3">
      <c r="A4822">
        <v>4</v>
      </c>
      <c r="B4822">
        <v>32666</v>
      </c>
      <c r="C4822">
        <v>6</v>
      </c>
      <c r="D4822">
        <v>78000</v>
      </c>
      <c r="E4822" s="46">
        <v>45476</v>
      </c>
      <c r="F4822">
        <v>-323</v>
      </c>
      <c r="I4822" t="str">
        <f>INDEX(LedgerMapping[[#All],[Level 3]],MATCH(Actuals[[#This Row],[Sub Ledger]],LedgerMapping[[#All],[Sub Ledger]],0))</f>
        <v>Administration</v>
      </c>
      <c r="J4822" s="22">
        <f>YEAR(Actuals[[#This Row],[Date]])</f>
        <v>2024</v>
      </c>
      <c r="K4822" s="22">
        <f>MONTH(Actuals[[#This Row],[Date]])</f>
        <v>7</v>
      </c>
      <c r="L4822" s="12"/>
    </row>
    <row r="4823" spans="1:12" x14ac:dyDescent="0.3">
      <c r="A4823">
        <v>4</v>
      </c>
      <c r="B4823">
        <v>33791</v>
      </c>
      <c r="C4823">
        <v>6</v>
      </c>
      <c r="D4823">
        <v>78000</v>
      </c>
      <c r="E4823" s="46">
        <v>45507</v>
      </c>
      <c r="F4823">
        <v>-304</v>
      </c>
      <c r="I4823" t="str">
        <f>INDEX(LedgerMapping[[#All],[Level 3]],MATCH(Actuals[[#This Row],[Sub Ledger]],LedgerMapping[[#All],[Sub Ledger]],0))</f>
        <v>Administration</v>
      </c>
      <c r="J4823" s="22">
        <f>YEAR(Actuals[[#This Row],[Date]])</f>
        <v>2024</v>
      </c>
      <c r="K4823" s="22">
        <f>MONTH(Actuals[[#This Row],[Date]])</f>
        <v>8</v>
      </c>
      <c r="L4823" s="12"/>
    </row>
    <row r="4824" spans="1:12" x14ac:dyDescent="0.3">
      <c r="A4824">
        <v>4</v>
      </c>
      <c r="B4824">
        <v>34941</v>
      </c>
      <c r="C4824">
        <v>6</v>
      </c>
      <c r="D4824">
        <v>78000</v>
      </c>
      <c r="E4824" s="46">
        <v>45536</v>
      </c>
      <c r="F4824">
        <v>-338</v>
      </c>
      <c r="I4824" t="str">
        <f>INDEX(LedgerMapping[[#All],[Level 3]],MATCH(Actuals[[#This Row],[Sub Ledger]],LedgerMapping[[#All],[Sub Ledger]],0))</f>
        <v>Administration</v>
      </c>
      <c r="J4824" s="22">
        <f>YEAR(Actuals[[#This Row],[Date]])</f>
        <v>2024</v>
      </c>
      <c r="K4824" s="22">
        <f>MONTH(Actuals[[#This Row],[Date]])</f>
        <v>9</v>
      </c>
      <c r="L4824" s="12"/>
    </row>
    <row r="4825" spans="1:12" x14ac:dyDescent="0.3">
      <c r="A4825">
        <v>4</v>
      </c>
      <c r="B4825">
        <v>36091</v>
      </c>
      <c r="C4825">
        <v>6</v>
      </c>
      <c r="D4825">
        <v>78000</v>
      </c>
      <c r="E4825" s="46">
        <v>45567</v>
      </c>
      <c r="F4825">
        <v>-335</v>
      </c>
      <c r="I4825" t="str">
        <f>INDEX(LedgerMapping[[#All],[Level 3]],MATCH(Actuals[[#This Row],[Sub Ledger]],LedgerMapping[[#All],[Sub Ledger]],0))</f>
        <v>Administration</v>
      </c>
      <c r="J4825" s="22">
        <f>YEAR(Actuals[[#This Row],[Date]])</f>
        <v>2024</v>
      </c>
      <c r="K4825" s="22">
        <f>MONTH(Actuals[[#This Row],[Date]])</f>
        <v>10</v>
      </c>
      <c r="L4825" s="12"/>
    </row>
    <row r="4826" spans="1:12" x14ac:dyDescent="0.3">
      <c r="A4826">
        <v>4</v>
      </c>
      <c r="B4826">
        <v>37241</v>
      </c>
      <c r="C4826">
        <v>6</v>
      </c>
      <c r="D4826">
        <v>78000</v>
      </c>
      <c r="E4826" s="46">
        <v>45597</v>
      </c>
      <c r="F4826">
        <v>-330</v>
      </c>
      <c r="I4826" t="str">
        <f>INDEX(LedgerMapping[[#All],[Level 3]],MATCH(Actuals[[#This Row],[Sub Ledger]],LedgerMapping[[#All],[Sub Ledger]],0))</f>
        <v>Administration</v>
      </c>
      <c r="J4826" s="22">
        <f>YEAR(Actuals[[#This Row],[Date]])</f>
        <v>2024</v>
      </c>
      <c r="K4826" s="22">
        <f>MONTH(Actuals[[#This Row],[Date]])</f>
        <v>11</v>
      </c>
      <c r="L4826" s="12"/>
    </row>
    <row r="4827" spans="1:12" x14ac:dyDescent="0.3">
      <c r="A4827">
        <v>4</v>
      </c>
      <c r="B4827">
        <v>38391</v>
      </c>
      <c r="C4827">
        <v>6</v>
      </c>
      <c r="D4827">
        <v>78000</v>
      </c>
      <c r="E4827" s="46">
        <v>45628</v>
      </c>
      <c r="F4827">
        <v>-284</v>
      </c>
      <c r="I4827" t="str">
        <f>INDEX(LedgerMapping[[#All],[Level 3]],MATCH(Actuals[[#This Row],[Sub Ledger]],LedgerMapping[[#All],[Sub Ledger]],0))</f>
        <v>Administration</v>
      </c>
      <c r="J4827" s="22">
        <f>YEAR(Actuals[[#This Row],[Date]])</f>
        <v>2024</v>
      </c>
      <c r="K4827" s="22">
        <f>MONTH(Actuals[[#This Row],[Date]])</f>
        <v>12</v>
      </c>
      <c r="L4827" s="12"/>
    </row>
    <row r="4828" spans="1:12" x14ac:dyDescent="0.3">
      <c r="A4828">
        <v>4</v>
      </c>
      <c r="B4828">
        <v>277</v>
      </c>
      <c r="C4828">
        <v>6</v>
      </c>
      <c r="D4828">
        <v>80000</v>
      </c>
      <c r="E4828" s="46">
        <v>44562</v>
      </c>
      <c r="F4828">
        <v>-749</v>
      </c>
      <c r="I4828" t="str">
        <f>INDEX(LedgerMapping[[#All],[Level 3]],MATCH(Actuals[[#This Row],[Sub Ledger]],LedgerMapping[[#All],[Sub Ledger]],0))</f>
        <v>Travel and Expenses</v>
      </c>
      <c r="J4828" s="22">
        <f>YEAR(Actuals[[#This Row],[Date]])</f>
        <v>2022</v>
      </c>
      <c r="K4828" s="22">
        <f>MONTH(Actuals[[#This Row],[Date]])</f>
        <v>1</v>
      </c>
      <c r="L4828" s="12"/>
    </row>
    <row r="4829" spans="1:12" x14ac:dyDescent="0.3">
      <c r="A4829">
        <v>4</v>
      </c>
      <c r="B4829">
        <v>1403</v>
      </c>
      <c r="C4829">
        <v>6</v>
      </c>
      <c r="D4829">
        <v>80000</v>
      </c>
      <c r="E4829" s="46">
        <v>44593</v>
      </c>
      <c r="F4829">
        <v>-680</v>
      </c>
      <c r="I4829" t="str">
        <f>INDEX(LedgerMapping[[#All],[Level 3]],MATCH(Actuals[[#This Row],[Sub Ledger]],LedgerMapping[[#All],[Sub Ledger]],0))</f>
        <v>Travel and Expenses</v>
      </c>
      <c r="J4829" s="22">
        <f>YEAR(Actuals[[#This Row],[Date]])</f>
        <v>2022</v>
      </c>
      <c r="K4829" s="22">
        <f>MONTH(Actuals[[#This Row],[Date]])</f>
        <v>2</v>
      </c>
      <c r="L4829" s="12"/>
    </row>
    <row r="4830" spans="1:12" x14ac:dyDescent="0.3">
      <c r="A4830">
        <v>4</v>
      </c>
      <c r="B4830">
        <v>2525</v>
      </c>
      <c r="C4830">
        <v>6</v>
      </c>
      <c r="D4830">
        <v>80000</v>
      </c>
      <c r="E4830" s="46">
        <v>44624</v>
      </c>
      <c r="F4830">
        <v>-655</v>
      </c>
      <c r="I4830" t="str">
        <f>INDEX(LedgerMapping[[#All],[Level 3]],MATCH(Actuals[[#This Row],[Sub Ledger]],LedgerMapping[[#All],[Sub Ledger]],0))</f>
        <v>Travel and Expenses</v>
      </c>
      <c r="J4830" s="22">
        <f>YEAR(Actuals[[#This Row],[Date]])</f>
        <v>2022</v>
      </c>
      <c r="K4830" s="22">
        <f>MONTH(Actuals[[#This Row],[Date]])</f>
        <v>3</v>
      </c>
      <c r="L4830" s="12"/>
    </row>
    <row r="4831" spans="1:12" x14ac:dyDescent="0.3">
      <c r="A4831">
        <v>4</v>
      </c>
      <c r="B4831">
        <v>3647</v>
      </c>
      <c r="C4831">
        <v>6</v>
      </c>
      <c r="D4831">
        <v>80000</v>
      </c>
      <c r="E4831" s="46">
        <v>44654</v>
      </c>
      <c r="F4831">
        <v>-720</v>
      </c>
      <c r="I4831" t="str">
        <f>INDEX(LedgerMapping[[#All],[Level 3]],MATCH(Actuals[[#This Row],[Sub Ledger]],LedgerMapping[[#All],[Sub Ledger]],0))</f>
        <v>Travel and Expenses</v>
      </c>
      <c r="J4831" s="22">
        <f>YEAR(Actuals[[#This Row],[Date]])</f>
        <v>2022</v>
      </c>
      <c r="K4831" s="22">
        <f>MONTH(Actuals[[#This Row],[Date]])</f>
        <v>4</v>
      </c>
      <c r="L4831" s="12"/>
    </row>
    <row r="4832" spans="1:12" x14ac:dyDescent="0.3">
      <c r="A4832">
        <v>4</v>
      </c>
      <c r="B4832">
        <v>4767</v>
      </c>
      <c r="C4832">
        <v>6</v>
      </c>
      <c r="D4832">
        <v>80000</v>
      </c>
      <c r="E4832" s="46">
        <v>44685</v>
      </c>
      <c r="F4832">
        <v>-823</v>
      </c>
      <c r="I4832" t="str">
        <f>INDEX(LedgerMapping[[#All],[Level 3]],MATCH(Actuals[[#This Row],[Sub Ledger]],LedgerMapping[[#All],[Sub Ledger]],0))</f>
        <v>Travel and Expenses</v>
      </c>
      <c r="J4832" s="22">
        <f>YEAR(Actuals[[#This Row],[Date]])</f>
        <v>2022</v>
      </c>
      <c r="K4832" s="22">
        <f>MONTH(Actuals[[#This Row],[Date]])</f>
        <v>5</v>
      </c>
      <c r="L4832" s="12"/>
    </row>
    <row r="4833" spans="1:12" x14ac:dyDescent="0.3">
      <c r="A4833">
        <v>4</v>
      </c>
      <c r="B4833">
        <v>5891</v>
      </c>
      <c r="C4833">
        <v>6</v>
      </c>
      <c r="D4833">
        <v>80000</v>
      </c>
      <c r="E4833" s="46">
        <v>44715</v>
      </c>
      <c r="F4833">
        <v>-617</v>
      </c>
      <c r="I4833" t="str">
        <f>INDEX(LedgerMapping[[#All],[Level 3]],MATCH(Actuals[[#This Row],[Sub Ledger]],LedgerMapping[[#All],[Sub Ledger]],0))</f>
        <v>Travel and Expenses</v>
      </c>
      <c r="J4833" s="22">
        <f>YEAR(Actuals[[#This Row],[Date]])</f>
        <v>2022</v>
      </c>
      <c r="K4833" s="22">
        <f>MONTH(Actuals[[#This Row],[Date]])</f>
        <v>6</v>
      </c>
      <c r="L4833" s="12"/>
    </row>
    <row r="4834" spans="1:12" x14ac:dyDescent="0.3">
      <c r="A4834">
        <v>4</v>
      </c>
      <c r="B4834">
        <v>7015</v>
      </c>
      <c r="C4834">
        <v>6</v>
      </c>
      <c r="D4834">
        <v>80000</v>
      </c>
      <c r="E4834" s="46">
        <v>44746</v>
      </c>
      <c r="F4834">
        <v>-742</v>
      </c>
      <c r="I4834" t="str">
        <f>INDEX(LedgerMapping[[#All],[Level 3]],MATCH(Actuals[[#This Row],[Sub Ledger]],LedgerMapping[[#All],[Sub Ledger]],0))</f>
        <v>Travel and Expenses</v>
      </c>
      <c r="J4834" s="22">
        <f>YEAR(Actuals[[#This Row],[Date]])</f>
        <v>2022</v>
      </c>
      <c r="K4834" s="22">
        <f>MONTH(Actuals[[#This Row],[Date]])</f>
        <v>7</v>
      </c>
      <c r="L4834" s="12"/>
    </row>
    <row r="4835" spans="1:12" x14ac:dyDescent="0.3">
      <c r="A4835">
        <v>4</v>
      </c>
      <c r="B4835">
        <v>8135</v>
      </c>
      <c r="C4835">
        <v>6</v>
      </c>
      <c r="D4835">
        <v>80000</v>
      </c>
      <c r="E4835" s="46">
        <v>44777</v>
      </c>
      <c r="F4835">
        <v>-779</v>
      </c>
      <c r="I4835" t="str">
        <f>INDEX(LedgerMapping[[#All],[Level 3]],MATCH(Actuals[[#This Row],[Sub Ledger]],LedgerMapping[[#All],[Sub Ledger]],0))</f>
        <v>Travel and Expenses</v>
      </c>
      <c r="J4835" s="22">
        <f>YEAR(Actuals[[#This Row],[Date]])</f>
        <v>2022</v>
      </c>
      <c r="K4835" s="22">
        <f>MONTH(Actuals[[#This Row],[Date]])</f>
        <v>8</v>
      </c>
      <c r="L4835" s="12"/>
    </row>
    <row r="4836" spans="1:12" x14ac:dyDescent="0.3">
      <c r="A4836">
        <v>4</v>
      </c>
      <c r="B4836">
        <v>9257</v>
      </c>
      <c r="C4836">
        <v>6</v>
      </c>
      <c r="D4836">
        <v>80000</v>
      </c>
      <c r="E4836" s="46">
        <v>44805</v>
      </c>
      <c r="F4836">
        <v>-882</v>
      </c>
      <c r="I4836" t="str">
        <f>INDEX(LedgerMapping[[#All],[Level 3]],MATCH(Actuals[[#This Row],[Sub Ledger]],LedgerMapping[[#All],[Sub Ledger]],0))</f>
        <v>Travel and Expenses</v>
      </c>
      <c r="J4836" s="22">
        <f>YEAR(Actuals[[#This Row],[Date]])</f>
        <v>2022</v>
      </c>
      <c r="K4836" s="22">
        <f>MONTH(Actuals[[#This Row],[Date]])</f>
        <v>9</v>
      </c>
      <c r="L4836" s="12"/>
    </row>
    <row r="4837" spans="1:12" x14ac:dyDescent="0.3">
      <c r="A4837">
        <v>4</v>
      </c>
      <c r="B4837">
        <v>10372</v>
      </c>
      <c r="C4837">
        <v>6</v>
      </c>
      <c r="D4837">
        <v>80000</v>
      </c>
      <c r="E4837" s="46">
        <v>44836</v>
      </c>
      <c r="F4837">
        <v>-623</v>
      </c>
      <c r="I4837" t="str">
        <f>INDEX(LedgerMapping[[#All],[Level 3]],MATCH(Actuals[[#This Row],[Sub Ledger]],LedgerMapping[[#All],[Sub Ledger]],0))</f>
        <v>Travel and Expenses</v>
      </c>
      <c r="J4837" s="22">
        <f>YEAR(Actuals[[#This Row],[Date]])</f>
        <v>2022</v>
      </c>
      <c r="K4837" s="22">
        <f>MONTH(Actuals[[#This Row],[Date]])</f>
        <v>10</v>
      </c>
      <c r="L4837" s="12"/>
    </row>
    <row r="4838" spans="1:12" x14ac:dyDescent="0.3">
      <c r="A4838">
        <v>4</v>
      </c>
      <c r="B4838">
        <v>11492</v>
      </c>
      <c r="C4838">
        <v>6</v>
      </c>
      <c r="D4838">
        <v>80000</v>
      </c>
      <c r="E4838" s="46">
        <v>44866</v>
      </c>
      <c r="F4838">
        <v>-798</v>
      </c>
      <c r="I4838" t="str">
        <f>INDEX(LedgerMapping[[#All],[Level 3]],MATCH(Actuals[[#This Row],[Sub Ledger]],LedgerMapping[[#All],[Sub Ledger]],0))</f>
        <v>Travel and Expenses</v>
      </c>
      <c r="J4838" s="22">
        <f>YEAR(Actuals[[#This Row],[Date]])</f>
        <v>2022</v>
      </c>
      <c r="K4838" s="22">
        <f>MONTH(Actuals[[#This Row],[Date]])</f>
        <v>11</v>
      </c>
      <c r="L4838" s="12"/>
    </row>
    <row r="4839" spans="1:12" x14ac:dyDescent="0.3">
      <c r="A4839">
        <v>4</v>
      </c>
      <c r="B4839">
        <v>12621</v>
      </c>
      <c r="C4839">
        <v>6</v>
      </c>
      <c r="D4839">
        <v>80000</v>
      </c>
      <c r="E4839" s="46">
        <v>44897</v>
      </c>
      <c r="F4839">
        <v>-831</v>
      </c>
      <c r="I4839" t="str">
        <f>INDEX(LedgerMapping[[#All],[Level 3]],MATCH(Actuals[[#This Row],[Sub Ledger]],LedgerMapping[[#All],[Sub Ledger]],0))</f>
        <v>Travel and Expenses</v>
      </c>
      <c r="J4839" s="22">
        <f>YEAR(Actuals[[#This Row],[Date]])</f>
        <v>2022</v>
      </c>
      <c r="K4839" s="22">
        <f>MONTH(Actuals[[#This Row],[Date]])</f>
        <v>12</v>
      </c>
      <c r="L4839" s="12"/>
    </row>
    <row r="4840" spans="1:12" x14ac:dyDescent="0.3">
      <c r="A4840">
        <v>4</v>
      </c>
      <c r="B4840">
        <v>13661</v>
      </c>
      <c r="C4840">
        <v>6</v>
      </c>
      <c r="D4840">
        <v>80000</v>
      </c>
      <c r="E4840" s="46">
        <v>44927</v>
      </c>
      <c r="F4840">
        <v>-696</v>
      </c>
      <c r="I4840" t="str">
        <f>INDEX(LedgerMapping[[#All],[Level 3]],MATCH(Actuals[[#This Row],[Sub Ledger]],LedgerMapping[[#All],[Sub Ledger]],0))</f>
        <v>Travel and Expenses</v>
      </c>
      <c r="J4840" s="22">
        <f>YEAR(Actuals[[#This Row],[Date]])</f>
        <v>2023</v>
      </c>
      <c r="K4840" s="22">
        <f>MONTH(Actuals[[#This Row],[Date]])</f>
        <v>1</v>
      </c>
      <c r="L4840" s="12"/>
    </row>
    <row r="4841" spans="1:12" x14ac:dyDescent="0.3">
      <c r="A4841">
        <v>4</v>
      </c>
      <c r="B4841">
        <v>14673</v>
      </c>
      <c r="C4841">
        <v>6</v>
      </c>
      <c r="D4841">
        <v>80000</v>
      </c>
      <c r="E4841" s="46">
        <v>44958</v>
      </c>
      <c r="F4841">
        <v>-553</v>
      </c>
      <c r="I4841" t="str">
        <f>INDEX(LedgerMapping[[#All],[Level 3]],MATCH(Actuals[[#This Row],[Sub Ledger]],LedgerMapping[[#All],[Sub Ledger]],0))</f>
        <v>Travel and Expenses</v>
      </c>
      <c r="J4841" s="22">
        <f>YEAR(Actuals[[#This Row],[Date]])</f>
        <v>2023</v>
      </c>
      <c r="K4841" s="22">
        <f>MONTH(Actuals[[#This Row],[Date]])</f>
        <v>2</v>
      </c>
      <c r="L4841" s="12"/>
    </row>
    <row r="4842" spans="1:12" x14ac:dyDescent="0.3">
      <c r="A4842">
        <v>4</v>
      </c>
      <c r="B4842">
        <v>15653</v>
      </c>
      <c r="C4842">
        <v>6</v>
      </c>
      <c r="D4842">
        <v>80000</v>
      </c>
      <c r="E4842" s="46">
        <v>44988</v>
      </c>
      <c r="F4842">
        <v>-638</v>
      </c>
      <c r="I4842" t="str">
        <f>INDEX(LedgerMapping[[#All],[Level 3]],MATCH(Actuals[[#This Row],[Sub Ledger]],LedgerMapping[[#All],[Sub Ledger]],0))</f>
        <v>Travel and Expenses</v>
      </c>
      <c r="J4842" s="22">
        <f>YEAR(Actuals[[#This Row],[Date]])</f>
        <v>2023</v>
      </c>
      <c r="K4842" s="22">
        <f>MONTH(Actuals[[#This Row],[Date]])</f>
        <v>3</v>
      </c>
      <c r="L4842" s="12"/>
    </row>
    <row r="4843" spans="1:12" x14ac:dyDescent="0.3">
      <c r="A4843">
        <v>4</v>
      </c>
      <c r="B4843">
        <v>16685</v>
      </c>
      <c r="C4843">
        <v>6</v>
      </c>
      <c r="D4843">
        <v>80000</v>
      </c>
      <c r="E4843" s="46">
        <v>45018</v>
      </c>
      <c r="F4843">
        <v>-583</v>
      </c>
      <c r="I4843" t="str">
        <f>INDEX(LedgerMapping[[#All],[Level 3]],MATCH(Actuals[[#This Row],[Sub Ledger]],LedgerMapping[[#All],[Sub Ledger]],0))</f>
        <v>Travel and Expenses</v>
      </c>
      <c r="J4843" s="22">
        <f>YEAR(Actuals[[#This Row],[Date]])</f>
        <v>2023</v>
      </c>
      <c r="K4843" s="22">
        <f>MONTH(Actuals[[#This Row],[Date]])</f>
        <v>4</v>
      </c>
      <c r="L4843" s="12"/>
    </row>
    <row r="4844" spans="1:12" x14ac:dyDescent="0.3">
      <c r="A4844">
        <v>4</v>
      </c>
      <c r="B4844">
        <v>17716</v>
      </c>
      <c r="C4844">
        <v>6</v>
      </c>
      <c r="D4844">
        <v>80000</v>
      </c>
      <c r="E4844" s="46">
        <v>45049</v>
      </c>
      <c r="F4844">
        <v>-620</v>
      </c>
      <c r="I4844" t="str">
        <f>INDEX(LedgerMapping[[#All],[Level 3]],MATCH(Actuals[[#This Row],[Sub Ledger]],LedgerMapping[[#All],[Sub Ledger]],0))</f>
        <v>Travel and Expenses</v>
      </c>
      <c r="J4844" s="22">
        <f>YEAR(Actuals[[#This Row],[Date]])</f>
        <v>2023</v>
      </c>
      <c r="K4844" s="22">
        <f>MONTH(Actuals[[#This Row],[Date]])</f>
        <v>5</v>
      </c>
      <c r="L4844" s="12"/>
    </row>
    <row r="4845" spans="1:12" x14ac:dyDescent="0.3">
      <c r="A4845">
        <v>4</v>
      </c>
      <c r="B4845">
        <v>18720</v>
      </c>
      <c r="C4845">
        <v>6</v>
      </c>
      <c r="D4845">
        <v>80000</v>
      </c>
      <c r="E4845" s="46">
        <v>45079</v>
      </c>
      <c r="F4845">
        <v>-626</v>
      </c>
      <c r="I4845" t="str">
        <f>INDEX(LedgerMapping[[#All],[Level 3]],MATCH(Actuals[[#This Row],[Sub Ledger]],LedgerMapping[[#All],[Sub Ledger]],0))</f>
        <v>Travel and Expenses</v>
      </c>
      <c r="J4845" s="22">
        <f>YEAR(Actuals[[#This Row],[Date]])</f>
        <v>2023</v>
      </c>
      <c r="K4845" s="22">
        <f>MONTH(Actuals[[#This Row],[Date]])</f>
        <v>6</v>
      </c>
      <c r="L4845" s="12"/>
    </row>
    <row r="4846" spans="1:12" x14ac:dyDescent="0.3">
      <c r="A4846">
        <v>4</v>
      </c>
      <c r="B4846">
        <v>19748</v>
      </c>
      <c r="C4846">
        <v>6</v>
      </c>
      <c r="D4846">
        <v>80000</v>
      </c>
      <c r="E4846" s="46">
        <v>45110</v>
      </c>
      <c r="F4846">
        <v>-535</v>
      </c>
      <c r="I4846" t="str">
        <f>INDEX(LedgerMapping[[#All],[Level 3]],MATCH(Actuals[[#This Row],[Sub Ledger]],LedgerMapping[[#All],[Sub Ledger]],0))</f>
        <v>Travel and Expenses</v>
      </c>
      <c r="J4846" s="22">
        <f>YEAR(Actuals[[#This Row],[Date]])</f>
        <v>2023</v>
      </c>
      <c r="K4846" s="22">
        <f>MONTH(Actuals[[#This Row],[Date]])</f>
        <v>7</v>
      </c>
      <c r="L4846" s="12"/>
    </row>
    <row r="4847" spans="1:12" x14ac:dyDescent="0.3">
      <c r="A4847">
        <v>4</v>
      </c>
      <c r="B4847">
        <v>20779</v>
      </c>
      <c r="C4847">
        <v>6</v>
      </c>
      <c r="D4847">
        <v>80000</v>
      </c>
      <c r="E4847" s="46">
        <v>45141</v>
      </c>
      <c r="F4847">
        <v>-669</v>
      </c>
      <c r="I4847" t="str">
        <f>INDEX(LedgerMapping[[#All],[Level 3]],MATCH(Actuals[[#This Row],[Sub Ledger]],LedgerMapping[[#All],[Sub Ledger]],0))</f>
        <v>Travel and Expenses</v>
      </c>
      <c r="J4847" s="22">
        <f>YEAR(Actuals[[#This Row],[Date]])</f>
        <v>2023</v>
      </c>
      <c r="K4847" s="22">
        <f>MONTH(Actuals[[#This Row],[Date]])</f>
        <v>8</v>
      </c>
      <c r="L4847" s="12"/>
    </row>
    <row r="4848" spans="1:12" x14ac:dyDescent="0.3">
      <c r="A4848">
        <v>4</v>
      </c>
      <c r="B4848">
        <v>21780</v>
      </c>
      <c r="C4848">
        <v>6</v>
      </c>
      <c r="D4848">
        <v>80000</v>
      </c>
      <c r="E4848" s="46">
        <v>45169</v>
      </c>
      <c r="F4848">
        <v>-497</v>
      </c>
      <c r="I4848" t="str">
        <f>INDEX(LedgerMapping[[#All],[Level 3]],MATCH(Actuals[[#This Row],[Sub Ledger]],LedgerMapping[[#All],[Sub Ledger]],0))</f>
        <v>Travel and Expenses</v>
      </c>
      <c r="J4848" s="22">
        <f>YEAR(Actuals[[#This Row],[Date]])</f>
        <v>2023</v>
      </c>
      <c r="K4848" s="22">
        <f>MONTH(Actuals[[#This Row],[Date]])</f>
        <v>8</v>
      </c>
      <c r="L4848" s="12"/>
    </row>
    <row r="4849" spans="1:12" x14ac:dyDescent="0.3">
      <c r="A4849">
        <v>4</v>
      </c>
      <c r="B4849">
        <v>22757</v>
      </c>
      <c r="C4849">
        <v>6</v>
      </c>
      <c r="D4849">
        <v>80000</v>
      </c>
      <c r="E4849" s="46">
        <v>45200</v>
      </c>
      <c r="F4849">
        <v>-571</v>
      </c>
      <c r="I4849" t="str">
        <f>INDEX(LedgerMapping[[#All],[Level 3]],MATCH(Actuals[[#This Row],[Sub Ledger]],LedgerMapping[[#All],[Sub Ledger]],0))</f>
        <v>Travel and Expenses</v>
      </c>
      <c r="J4849" s="22">
        <f>YEAR(Actuals[[#This Row],[Date]])</f>
        <v>2023</v>
      </c>
      <c r="K4849" s="22">
        <f>MONTH(Actuals[[#This Row],[Date]])</f>
        <v>10</v>
      </c>
      <c r="L4849" s="12"/>
    </row>
    <row r="4850" spans="1:12" x14ac:dyDescent="0.3">
      <c r="A4850">
        <v>4</v>
      </c>
      <c r="B4850">
        <v>23761</v>
      </c>
      <c r="C4850">
        <v>6</v>
      </c>
      <c r="D4850">
        <v>80000</v>
      </c>
      <c r="E4850" s="46">
        <v>45230</v>
      </c>
      <c r="F4850">
        <v>-737</v>
      </c>
      <c r="I4850" t="str">
        <f>INDEX(LedgerMapping[[#All],[Level 3]],MATCH(Actuals[[#This Row],[Sub Ledger]],LedgerMapping[[#All],[Sub Ledger]],0))</f>
        <v>Travel and Expenses</v>
      </c>
      <c r="J4850" s="22">
        <f>YEAR(Actuals[[#This Row],[Date]])</f>
        <v>2023</v>
      </c>
      <c r="K4850" s="22">
        <f>MONTH(Actuals[[#This Row],[Date]])</f>
        <v>10</v>
      </c>
      <c r="L4850" s="12"/>
    </row>
    <row r="4851" spans="1:12" x14ac:dyDescent="0.3">
      <c r="A4851">
        <v>4</v>
      </c>
      <c r="B4851">
        <v>24790</v>
      </c>
      <c r="C4851">
        <v>6</v>
      </c>
      <c r="D4851">
        <v>80000</v>
      </c>
      <c r="E4851" s="46">
        <v>45261</v>
      </c>
      <c r="F4851">
        <v>-497</v>
      </c>
      <c r="I4851" t="str">
        <f>INDEX(LedgerMapping[[#All],[Level 3]],MATCH(Actuals[[#This Row],[Sub Ledger]],LedgerMapping[[#All],[Sub Ledger]],0))</f>
        <v>Travel and Expenses</v>
      </c>
      <c r="J4851" s="22">
        <f>YEAR(Actuals[[#This Row],[Date]])</f>
        <v>2023</v>
      </c>
      <c r="K4851" s="22">
        <f>MONTH(Actuals[[#This Row],[Date]])</f>
        <v>12</v>
      </c>
      <c r="L4851" s="12"/>
    </row>
    <row r="4852" spans="1:12" x14ac:dyDescent="0.3">
      <c r="A4852">
        <v>4</v>
      </c>
      <c r="B4852">
        <v>25852</v>
      </c>
      <c r="C4852">
        <v>6</v>
      </c>
      <c r="D4852">
        <v>80000</v>
      </c>
      <c r="E4852" s="46">
        <v>45291</v>
      </c>
      <c r="F4852">
        <v>-861</v>
      </c>
      <c r="I4852" t="str">
        <f>INDEX(LedgerMapping[[#All],[Level 3]],MATCH(Actuals[[#This Row],[Sub Ledger]],LedgerMapping[[#All],[Sub Ledger]],0))</f>
        <v>Travel and Expenses</v>
      </c>
      <c r="J4852" s="22">
        <f>YEAR(Actuals[[#This Row],[Date]])</f>
        <v>2023</v>
      </c>
      <c r="K4852" s="22">
        <f>MONTH(Actuals[[#This Row],[Date]])</f>
        <v>12</v>
      </c>
      <c r="L4852" s="12"/>
    </row>
    <row r="4853" spans="1:12" x14ac:dyDescent="0.3">
      <c r="A4853">
        <v>4</v>
      </c>
      <c r="B4853">
        <v>26987</v>
      </c>
      <c r="C4853">
        <v>6</v>
      </c>
      <c r="D4853">
        <v>80000</v>
      </c>
      <c r="E4853" s="46">
        <v>45322</v>
      </c>
      <c r="F4853">
        <v>-1108</v>
      </c>
      <c r="I4853" t="str">
        <f>INDEX(LedgerMapping[[#All],[Level 3]],MATCH(Actuals[[#This Row],[Sub Ledger]],LedgerMapping[[#All],[Sub Ledger]],0))</f>
        <v>Travel and Expenses</v>
      </c>
      <c r="J4853" s="22">
        <f>YEAR(Actuals[[#This Row],[Date]])</f>
        <v>2024</v>
      </c>
      <c r="K4853" s="22">
        <f>MONTH(Actuals[[#This Row],[Date]])</f>
        <v>1</v>
      </c>
      <c r="L4853" s="12"/>
    </row>
    <row r="4854" spans="1:12" x14ac:dyDescent="0.3">
      <c r="A4854">
        <v>4</v>
      </c>
      <c r="B4854">
        <v>28137</v>
      </c>
      <c r="C4854">
        <v>6</v>
      </c>
      <c r="D4854">
        <v>80000</v>
      </c>
      <c r="E4854" s="46">
        <v>45354</v>
      </c>
      <c r="F4854">
        <v>-1159</v>
      </c>
      <c r="I4854" t="str">
        <f>INDEX(LedgerMapping[[#All],[Level 3]],MATCH(Actuals[[#This Row],[Sub Ledger]],LedgerMapping[[#All],[Sub Ledger]],0))</f>
        <v>Travel and Expenses</v>
      </c>
      <c r="J4854" s="22">
        <f>YEAR(Actuals[[#This Row],[Date]])</f>
        <v>2024</v>
      </c>
      <c r="K4854" s="22">
        <f>MONTH(Actuals[[#This Row],[Date]])</f>
        <v>3</v>
      </c>
      <c r="L4854" s="12"/>
    </row>
    <row r="4855" spans="1:12" x14ac:dyDescent="0.3">
      <c r="A4855">
        <v>4</v>
      </c>
      <c r="B4855">
        <v>29291</v>
      </c>
      <c r="C4855">
        <v>6</v>
      </c>
      <c r="D4855">
        <v>80000</v>
      </c>
      <c r="E4855" s="46">
        <v>45384</v>
      </c>
      <c r="F4855">
        <v>-1062</v>
      </c>
      <c r="I4855" t="str">
        <f>INDEX(LedgerMapping[[#All],[Level 3]],MATCH(Actuals[[#This Row],[Sub Ledger]],LedgerMapping[[#All],[Sub Ledger]],0))</f>
        <v>Travel and Expenses</v>
      </c>
      <c r="J4855" s="22">
        <f>YEAR(Actuals[[#This Row],[Date]])</f>
        <v>2024</v>
      </c>
      <c r="K4855" s="22">
        <f>MONTH(Actuals[[#This Row],[Date]])</f>
        <v>4</v>
      </c>
      <c r="L4855" s="12"/>
    </row>
    <row r="4856" spans="1:12" x14ac:dyDescent="0.3">
      <c r="A4856">
        <v>4</v>
      </c>
      <c r="B4856">
        <v>30417</v>
      </c>
      <c r="C4856">
        <v>6</v>
      </c>
      <c r="D4856">
        <v>80000</v>
      </c>
      <c r="E4856" s="46">
        <v>45415</v>
      </c>
      <c r="F4856">
        <v>-1405</v>
      </c>
      <c r="I4856" t="str">
        <f>INDEX(LedgerMapping[[#All],[Level 3]],MATCH(Actuals[[#This Row],[Sub Ledger]],LedgerMapping[[#All],[Sub Ledger]],0))</f>
        <v>Travel and Expenses</v>
      </c>
      <c r="J4856" s="22">
        <f>YEAR(Actuals[[#This Row],[Date]])</f>
        <v>2024</v>
      </c>
      <c r="K4856" s="22">
        <f>MONTH(Actuals[[#This Row],[Date]])</f>
        <v>5</v>
      </c>
      <c r="L4856" s="12"/>
    </row>
    <row r="4857" spans="1:12" x14ac:dyDescent="0.3">
      <c r="A4857">
        <v>4</v>
      </c>
      <c r="B4857">
        <v>31543</v>
      </c>
      <c r="C4857">
        <v>6</v>
      </c>
      <c r="D4857">
        <v>80000</v>
      </c>
      <c r="E4857" s="46">
        <v>45445</v>
      </c>
      <c r="F4857">
        <v>-1120</v>
      </c>
      <c r="I4857" t="str">
        <f>INDEX(LedgerMapping[[#All],[Level 3]],MATCH(Actuals[[#This Row],[Sub Ledger]],LedgerMapping[[#All],[Sub Ledger]],0))</f>
        <v>Travel and Expenses</v>
      </c>
      <c r="J4857" s="22">
        <f>YEAR(Actuals[[#This Row],[Date]])</f>
        <v>2024</v>
      </c>
      <c r="K4857" s="22">
        <f>MONTH(Actuals[[#This Row],[Date]])</f>
        <v>6</v>
      </c>
      <c r="L4857" s="12"/>
    </row>
    <row r="4858" spans="1:12" x14ac:dyDescent="0.3">
      <c r="A4858">
        <v>4</v>
      </c>
      <c r="B4858">
        <v>32667</v>
      </c>
      <c r="C4858">
        <v>6</v>
      </c>
      <c r="D4858">
        <v>80000</v>
      </c>
      <c r="E4858" s="46">
        <v>45476</v>
      </c>
      <c r="F4858">
        <v>-1323</v>
      </c>
      <c r="I4858" t="str">
        <f>INDEX(LedgerMapping[[#All],[Level 3]],MATCH(Actuals[[#This Row],[Sub Ledger]],LedgerMapping[[#All],[Sub Ledger]],0))</f>
        <v>Travel and Expenses</v>
      </c>
      <c r="J4858" s="22">
        <f>YEAR(Actuals[[#This Row],[Date]])</f>
        <v>2024</v>
      </c>
      <c r="K4858" s="22">
        <f>MONTH(Actuals[[#This Row],[Date]])</f>
        <v>7</v>
      </c>
      <c r="L4858" s="12"/>
    </row>
    <row r="4859" spans="1:12" x14ac:dyDescent="0.3">
      <c r="A4859">
        <v>4</v>
      </c>
      <c r="B4859">
        <v>33792</v>
      </c>
      <c r="C4859">
        <v>6</v>
      </c>
      <c r="D4859">
        <v>80000</v>
      </c>
      <c r="E4859" s="46">
        <v>45507</v>
      </c>
      <c r="F4859">
        <v>-1159</v>
      </c>
      <c r="I4859" t="str">
        <f>INDEX(LedgerMapping[[#All],[Level 3]],MATCH(Actuals[[#This Row],[Sub Ledger]],LedgerMapping[[#All],[Sub Ledger]],0))</f>
        <v>Travel and Expenses</v>
      </c>
      <c r="J4859" s="22">
        <f>YEAR(Actuals[[#This Row],[Date]])</f>
        <v>2024</v>
      </c>
      <c r="K4859" s="22">
        <f>MONTH(Actuals[[#This Row],[Date]])</f>
        <v>8</v>
      </c>
      <c r="L4859" s="12"/>
    </row>
    <row r="4860" spans="1:12" x14ac:dyDescent="0.3">
      <c r="A4860">
        <v>4</v>
      </c>
      <c r="B4860">
        <v>34942</v>
      </c>
      <c r="C4860">
        <v>6</v>
      </c>
      <c r="D4860">
        <v>80000</v>
      </c>
      <c r="E4860" s="46">
        <v>45536</v>
      </c>
      <c r="F4860">
        <v>-1337</v>
      </c>
      <c r="I4860" t="str">
        <f>INDEX(LedgerMapping[[#All],[Level 3]],MATCH(Actuals[[#This Row],[Sub Ledger]],LedgerMapping[[#All],[Sub Ledger]],0))</f>
        <v>Travel and Expenses</v>
      </c>
      <c r="J4860" s="22">
        <f>YEAR(Actuals[[#This Row],[Date]])</f>
        <v>2024</v>
      </c>
      <c r="K4860" s="22">
        <f>MONTH(Actuals[[#This Row],[Date]])</f>
        <v>9</v>
      </c>
      <c r="L4860" s="12"/>
    </row>
    <row r="4861" spans="1:12" x14ac:dyDescent="0.3">
      <c r="A4861">
        <v>4</v>
      </c>
      <c r="B4861">
        <v>36092</v>
      </c>
      <c r="C4861">
        <v>6</v>
      </c>
      <c r="D4861">
        <v>80000</v>
      </c>
      <c r="E4861" s="46">
        <v>45567</v>
      </c>
      <c r="F4861">
        <v>-1310</v>
      </c>
      <c r="I4861" t="str">
        <f>INDEX(LedgerMapping[[#All],[Level 3]],MATCH(Actuals[[#This Row],[Sub Ledger]],LedgerMapping[[#All],[Sub Ledger]],0))</f>
        <v>Travel and Expenses</v>
      </c>
      <c r="J4861" s="22">
        <f>YEAR(Actuals[[#This Row],[Date]])</f>
        <v>2024</v>
      </c>
      <c r="K4861" s="22">
        <f>MONTH(Actuals[[#This Row],[Date]])</f>
        <v>10</v>
      </c>
      <c r="L4861" s="12"/>
    </row>
    <row r="4862" spans="1:12" x14ac:dyDescent="0.3">
      <c r="A4862">
        <v>4</v>
      </c>
      <c r="B4862">
        <v>37242</v>
      </c>
      <c r="C4862">
        <v>6</v>
      </c>
      <c r="D4862">
        <v>80000</v>
      </c>
      <c r="E4862" s="46">
        <v>45597</v>
      </c>
      <c r="F4862">
        <v>-1386</v>
      </c>
      <c r="I4862" t="str">
        <f>INDEX(LedgerMapping[[#All],[Level 3]],MATCH(Actuals[[#This Row],[Sub Ledger]],LedgerMapping[[#All],[Sub Ledger]],0))</f>
        <v>Travel and Expenses</v>
      </c>
      <c r="J4862" s="22">
        <f>YEAR(Actuals[[#This Row],[Date]])</f>
        <v>2024</v>
      </c>
      <c r="K4862" s="22">
        <f>MONTH(Actuals[[#This Row],[Date]])</f>
        <v>11</v>
      </c>
      <c r="L4862" s="12"/>
    </row>
    <row r="4863" spans="1:12" x14ac:dyDescent="0.3">
      <c r="A4863">
        <v>4</v>
      </c>
      <c r="B4863">
        <v>38392</v>
      </c>
      <c r="C4863">
        <v>6</v>
      </c>
      <c r="D4863">
        <v>80000</v>
      </c>
      <c r="E4863" s="46">
        <v>45628</v>
      </c>
      <c r="F4863">
        <v>-1108</v>
      </c>
      <c r="I4863" t="str">
        <f>INDEX(LedgerMapping[[#All],[Level 3]],MATCH(Actuals[[#This Row],[Sub Ledger]],LedgerMapping[[#All],[Sub Ledger]],0))</f>
        <v>Travel and Expenses</v>
      </c>
      <c r="J4863" s="22">
        <f>YEAR(Actuals[[#This Row],[Date]])</f>
        <v>2024</v>
      </c>
      <c r="K4863" s="22">
        <f>MONTH(Actuals[[#This Row],[Date]])</f>
        <v>12</v>
      </c>
      <c r="L4863" s="12"/>
    </row>
    <row r="4864" spans="1:12" x14ac:dyDescent="0.3">
      <c r="A4864">
        <v>4</v>
      </c>
      <c r="B4864">
        <v>278</v>
      </c>
      <c r="C4864">
        <v>6</v>
      </c>
      <c r="D4864">
        <v>81000</v>
      </c>
      <c r="E4864" s="46">
        <v>44562</v>
      </c>
      <c r="F4864">
        <v>-464</v>
      </c>
      <c r="I4864" t="str">
        <f>INDEX(LedgerMapping[[#All],[Level 3]],MATCH(Actuals[[#This Row],[Sub Ledger]],LedgerMapping[[#All],[Sub Ledger]],0))</f>
        <v>Depreciation</v>
      </c>
      <c r="J4864" s="22">
        <f>YEAR(Actuals[[#This Row],[Date]])</f>
        <v>2022</v>
      </c>
      <c r="K4864" s="22">
        <f>MONTH(Actuals[[#This Row],[Date]])</f>
        <v>1</v>
      </c>
      <c r="L4864" s="12"/>
    </row>
    <row r="4865" spans="1:12" x14ac:dyDescent="0.3">
      <c r="A4865">
        <v>4</v>
      </c>
      <c r="B4865">
        <v>1404</v>
      </c>
      <c r="C4865">
        <v>6</v>
      </c>
      <c r="D4865">
        <v>81000</v>
      </c>
      <c r="E4865" s="46">
        <v>44593</v>
      </c>
      <c r="F4865">
        <v>-421</v>
      </c>
      <c r="I4865" t="str">
        <f>INDEX(LedgerMapping[[#All],[Level 3]],MATCH(Actuals[[#This Row],[Sub Ledger]],LedgerMapping[[#All],[Sub Ledger]],0))</f>
        <v>Depreciation</v>
      </c>
      <c r="J4865" s="22">
        <f>YEAR(Actuals[[#This Row],[Date]])</f>
        <v>2022</v>
      </c>
      <c r="K4865" s="22">
        <f>MONTH(Actuals[[#This Row],[Date]])</f>
        <v>2</v>
      </c>
      <c r="L4865" s="12"/>
    </row>
    <row r="4866" spans="1:12" x14ac:dyDescent="0.3">
      <c r="A4866">
        <v>4</v>
      </c>
      <c r="B4866">
        <v>2526</v>
      </c>
      <c r="C4866">
        <v>6</v>
      </c>
      <c r="D4866">
        <v>81000</v>
      </c>
      <c r="E4866" s="46">
        <v>44624</v>
      </c>
      <c r="F4866">
        <v>-405</v>
      </c>
      <c r="I4866" t="str">
        <f>INDEX(LedgerMapping[[#All],[Level 3]],MATCH(Actuals[[#This Row],[Sub Ledger]],LedgerMapping[[#All],[Sub Ledger]],0))</f>
        <v>Depreciation</v>
      </c>
      <c r="J4866" s="22">
        <f>YEAR(Actuals[[#This Row],[Date]])</f>
        <v>2022</v>
      </c>
      <c r="K4866" s="22">
        <f>MONTH(Actuals[[#This Row],[Date]])</f>
        <v>3</v>
      </c>
      <c r="L4866" s="12"/>
    </row>
    <row r="4867" spans="1:12" x14ac:dyDescent="0.3">
      <c r="A4867">
        <v>4</v>
      </c>
      <c r="B4867">
        <v>3648</v>
      </c>
      <c r="C4867">
        <v>6</v>
      </c>
      <c r="D4867">
        <v>81000</v>
      </c>
      <c r="E4867" s="46">
        <v>44654</v>
      </c>
      <c r="F4867">
        <v>-445</v>
      </c>
      <c r="I4867" t="str">
        <f>INDEX(LedgerMapping[[#All],[Level 3]],MATCH(Actuals[[#This Row],[Sub Ledger]],LedgerMapping[[#All],[Sub Ledger]],0))</f>
        <v>Depreciation</v>
      </c>
      <c r="J4867" s="22">
        <f>YEAR(Actuals[[#This Row],[Date]])</f>
        <v>2022</v>
      </c>
      <c r="K4867" s="22">
        <f>MONTH(Actuals[[#This Row],[Date]])</f>
        <v>4</v>
      </c>
      <c r="L4867" s="12"/>
    </row>
    <row r="4868" spans="1:12" x14ac:dyDescent="0.3">
      <c r="A4868">
        <v>4</v>
      </c>
      <c r="B4868">
        <v>4768</v>
      </c>
      <c r="C4868">
        <v>6</v>
      </c>
      <c r="D4868">
        <v>81000</v>
      </c>
      <c r="E4868" s="46">
        <v>44685</v>
      </c>
      <c r="F4868">
        <v>-509</v>
      </c>
      <c r="I4868" t="str">
        <f>INDEX(LedgerMapping[[#All],[Level 3]],MATCH(Actuals[[#This Row],[Sub Ledger]],LedgerMapping[[#All],[Sub Ledger]],0))</f>
        <v>Depreciation</v>
      </c>
      <c r="J4868" s="22">
        <f>YEAR(Actuals[[#This Row],[Date]])</f>
        <v>2022</v>
      </c>
      <c r="K4868" s="22">
        <f>MONTH(Actuals[[#This Row],[Date]])</f>
        <v>5</v>
      </c>
      <c r="L4868" s="12"/>
    </row>
    <row r="4869" spans="1:12" x14ac:dyDescent="0.3">
      <c r="A4869">
        <v>4</v>
      </c>
      <c r="B4869">
        <v>5893</v>
      </c>
      <c r="C4869">
        <v>6</v>
      </c>
      <c r="D4869">
        <v>81000</v>
      </c>
      <c r="E4869" s="46">
        <v>44715</v>
      </c>
      <c r="F4869">
        <v>-382</v>
      </c>
      <c r="I4869" t="str">
        <f>INDEX(LedgerMapping[[#All],[Level 3]],MATCH(Actuals[[#This Row],[Sub Ledger]],LedgerMapping[[#All],[Sub Ledger]],0))</f>
        <v>Depreciation</v>
      </c>
      <c r="J4869" s="22">
        <f>YEAR(Actuals[[#This Row],[Date]])</f>
        <v>2022</v>
      </c>
      <c r="K4869" s="22">
        <f>MONTH(Actuals[[#This Row],[Date]])</f>
        <v>6</v>
      </c>
      <c r="L4869" s="12"/>
    </row>
    <row r="4870" spans="1:12" x14ac:dyDescent="0.3">
      <c r="A4870">
        <v>4</v>
      </c>
      <c r="B4870">
        <v>7017</v>
      </c>
      <c r="C4870">
        <v>6</v>
      </c>
      <c r="D4870">
        <v>81000</v>
      </c>
      <c r="E4870" s="46">
        <v>44746</v>
      </c>
      <c r="F4870">
        <v>-459</v>
      </c>
      <c r="I4870" t="str">
        <f>INDEX(LedgerMapping[[#All],[Level 3]],MATCH(Actuals[[#This Row],[Sub Ledger]],LedgerMapping[[#All],[Sub Ledger]],0))</f>
        <v>Depreciation</v>
      </c>
      <c r="J4870" s="22">
        <f>YEAR(Actuals[[#This Row],[Date]])</f>
        <v>2022</v>
      </c>
      <c r="K4870" s="22">
        <f>MONTH(Actuals[[#This Row],[Date]])</f>
        <v>7</v>
      </c>
      <c r="L4870" s="12"/>
    </row>
    <row r="4871" spans="1:12" x14ac:dyDescent="0.3">
      <c r="A4871">
        <v>4</v>
      </c>
      <c r="B4871">
        <v>8137</v>
      </c>
      <c r="C4871">
        <v>6</v>
      </c>
      <c r="D4871">
        <v>81000</v>
      </c>
      <c r="E4871" s="46">
        <v>44777</v>
      </c>
      <c r="F4871">
        <v>-482</v>
      </c>
      <c r="I4871" t="str">
        <f>INDEX(LedgerMapping[[#All],[Level 3]],MATCH(Actuals[[#This Row],[Sub Ledger]],LedgerMapping[[#All],[Sub Ledger]],0))</f>
        <v>Depreciation</v>
      </c>
      <c r="J4871" s="22">
        <f>YEAR(Actuals[[#This Row],[Date]])</f>
        <v>2022</v>
      </c>
      <c r="K4871" s="22">
        <f>MONTH(Actuals[[#This Row],[Date]])</f>
        <v>8</v>
      </c>
      <c r="L4871" s="12"/>
    </row>
    <row r="4872" spans="1:12" x14ac:dyDescent="0.3">
      <c r="A4872">
        <v>4</v>
      </c>
      <c r="B4872">
        <v>9258</v>
      </c>
      <c r="C4872">
        <v>6</v>
      </c>
      <c r="D4872">
        <v>81000</v>
      </c>
      <c r="E4872" s="46">
        <v>44805</v>
      </c>
      <c r="F4872">
        <v>-546</v>
      </c>
      <c r="I4872" t="str">
        <f>INDEX(LedgerMapping[[#All],[Level 3]],MATCH(Actuals[[#This Row],[Sub Ledger]],LedgerMapping[[#All],[Sub Ledger]],0))</f>
        <v>Depreciation</v>
      </c>
      <c r="J4872" s="22">
        <f>YEAR(Actuals[[#This Row],[Date]])</f>
        <v>2022</v>
      </c>
      <c r="K4872" s="22">
        <f>MONTH(Actuals[[#This Row],[Date]])</f>
        <v>9</v>
      </c>
      <c r="L4872" s="12"/>
    </row>
    <row r="4873" spans="1:12" x14ac:dyDescent="0.3">
      <c r="A4873">
        <v>4</v>
      </c>
      <c r="B4873">
        <v>10374</v>
      </c>
      <c r="C4873">
        <v>6</v>
      </c>
      <c r="D4873">
        <v>81000</v>
      </c>
      <c r="E4873" s="46">
        <v>44836</v>
      </c>
      <c r="F4873">
        <v>-386</v>
      </c>
      <c r="I4873" t="str">
        <f>INDEX(LedgerMapping[[#All],[Level 3]],MATCH(Actuals[[#This Row],[Sub Ledger]],LedgerMapping[[#All],[Sub Ledger]],0))</f>
        <v>Depreciation</v>
      </c>
      <c r="J4873" s="22">
        <f>YEAR(Actuals[[#This Row],[Date]])</f>
        <v>2022</v>
      </c>
      <c r="K4873" s="22">
        <f>MONTH(Actuals[[#This Row],[Date]])</f>
        <v>10</v>
      </c>
      <c r="L4873" s="12"/>
    </row>
    <row r="4874" spans="1:12" x14ac:dyDescent="0.3">
      <c r="A4874">
        <v>4</v>
      </c>
      <c r="B4874">
        <v>11494</v>
      </c>
      <c r="C4874">
        <v>6</v>
      </c>
      <c r="D4874">
        <v>81000</v>
      </c>
      <c r="E4874" s="46">
        <v>44866</v>
      </c>
      <c r="F4874">
        <v>-494</v>
      </c>
      <c r="I4874" t="str">
        <f>INDEX(LedgerMapping[[#All],[Level 3]],MATCH(Actuals[[#This Row],[Sub Ledger]],LedgerMapping[[#All],[Sub Ledger]],0))</f>
        <v>Depreciation</v>
      </c>
      <c r="J4874" s="22">
        <f>YEAR(Actuals[[#This Row],[Date]])</f>
        <v>2022</v>
      </c>
      <c r="K4874" s="22">
        <f>MONTH(Actuals[[#This Row],[Date]])</f>
        <v>11</v>
      </c>
      <c r="L4874" s="12"/>
    </row>
    <row r="4875" spans="1:12" x14ac:dyDescent="0.3">
      <c r="A4875">
        <v>4</v>
      </c>
      <c r="B4875">
        <v>12622</v>
      </c>
      <c r="C4875">
        <v>6</v>
      </c>
      <c r="D4875">
        <v>81000</v>
      </c>
      <c r="E4875" s="46">
        <v>44897</v>
      </c>
      <c r="F4875">
        <v>-514</v>
      </c>
      <c r="I4875" t="str">
        <f>INDEX(LedgerMapping[[#All],[Level 3]],MATCH(Actuals[[#This Row],[Sub Ledger]],LedgerMapping[[#All],[Sub Ledger]],0))</f>
        <v>Depreciation</v>
      </c>
      <c r="J4875" s="22">
        <f>YEAR(Actuals[[#This Row],[Date]])</f>
        <v>2022</v>
      </c>
      <c r="K4875" s="22">
        <f>MONTH(Actuals[[#This Row],[Date]])</f>
        <v>12</v>
      </c>
      <c r="L4875" s="12"/>
    </row>
    <row r="4876" spans="1:12" x14ac:dyDescent="0.3">
      <c r="A4876">
        <v>4</v>
      </c>
      <c r="B4876">
        <v>13662</v>
      </c>
      <c r="C4876">
        <v>6</v>
      </c>
      <c r="D4876">
        <v>81000</v>
      </c>
      <c r="E4876" s="46">
        <v>44927</v>
      </c>
      <c r="F4876">
        <v>-431</v>
      </c>
      <c r="I4876" t="str">
        <f>INDEX(LedgerMapping[[#All],[Level 3]],MATCH(Actuals[[#This Row],[Sub Ledger]],LedgerMapping[[#All],[Sub Ledger]],0))</f>
        <v>Depreciation</v>
      </c>
      <c r="J4876" s="22">
        <f>YEAR(Actuals[[#This Row],[Date]])</f>
        <v>2023</v>
      </c>
      <c r="K4876" s="22">
        <f>MONTH(Actuals[[#This Row],[Date]])</f>
        <v>1</v>
      </c>
      <c r="L4876" s="12"/>
    </row>
    <row r="4877" spans="1:12" x14ac:dyDescent="0.3">
      <c r="A4877">
        <v>4</v>
      </c>
      <c r="B4877">
        <v>14674</v>
      </c>
      <c r="C4877">
        <v>6</v>
      </c>
      <c r="D4877">
        <v>81000</v>
      </c>
      <c r="E4877" s="46">
        <v>44958</v>
      </c>
      <c r="F4877">
        <v>-342</v>
      </c>
      <c r="I4877" t="str">
        <f>INDEX(LedgerMapping[[#All],[Level 3]],MATCH(Actuals[[#This Row],[Sub Ledger]],LedgerMapping[[#All],[Sub Ledger]],0))</f>
        <v>Depreciation</v>
      </c>
      <c r="J4877" s="22">
        <f>YEAR(Actuals[[#This Row],[Date]])</f>
        <v>2023</v>
      </c>
      <c r="K4877" s="22">
        <f>MONTH(Actuals[[#This Row],[Date]])</f>
        <v>2</v>
      </c>
      <c r="L4877" s="12"/>
    </row>
    <row r="4878" spans="1:12" x14ac:dyDescent="0.3">
      <c r="A4878">
        <v>4</v>
      </c>
      <c r="B4878">
        <v>15654</v>
      </c>
      <c r="C4878">
        <v>6</v>
      </c>
      <c r="D4878">
        <v>81000</v>
      </c>
      <c r="E4878" s="46">
        <v>44988</v>
      </c>
      <c r="F4878">
        <v>-395</v>
      </c>
      <c r="I4878" t="str">
        <f>INDEX(LedgerMapping[[#All],[Level 3]],MATCH(Actuals[[#This Row],[Sub Ledger]],LedgerMapping[[#All],[Sub Ledger]],0))</f>
        <v>Depreciation</v>
      </c>
      <c r="J4878" s="22">
        <f>YEAR(Actuals[[#This Row],[Date]])</f>
        <v>2023</v>
      </c>
      <c r="K4878" s="22">
        <f>MONTH(Actuals[[#This Row],[Date]])</f>
        <v>3</v>
      </c>
      <c r="L4878" s="12"/>
    </row>
    <row r="4879" spans="1:12" x14ac:dyDescent="0.3">
      <c r="A4879">
        <v>4</v>
      </c>
      <c r="B4879">
        <v>16686</v>
      </c>
      <c r="C4879">
        <v>6</v>
      </c>
      <c r="D4879">
        <v>81000</v>
      </c>
      <c r="E4879" s="46">
        <v>45018</v>
      </c>
      <c r="F4879">
        <v>-361</v>
      </c>
      <c r="I4879" t="str">
        <f>INDEX(LedgerMapping[[#All],[Level 3]],MATCH(Actuals[[#This Row],[Sub Ledger]],LedgerMapping[[#All],[Sub Ledger]],0))</f>
        <v>Depreciation</v>
      </c>
      <c r="J4879" s="22">
        <f>YEAR(Actuals[[#This Row],[Date]])</f>
        <v>2023</v>
      </c>
      <c r="K4879" s="22">
        <f>MONTH(Actuals[[#This Row],[Date]])</f>
        <v>4</v>
      </c>
      <c r="L4879" s="12"/>
    </row>
    <row r="4880" spans="1:12" x14ac:dyDescent="0.3">
      <c r="A4880">
        <v>4</v>
      </c>
      <c r="B4880">
        <v>17717</v>
      </c>
      <c r="C4880">
        <v>6</v>
      </c>
      <c r="D4880">
        <v>81000</v>
      </c>
      <c r="E4880" s="46">
        <v>45049</v>
      </c>
      <c r="F4880">
        <v>-384</v>
      </c>
      <c r="I4880" t="str">
        <f>INDEX(LedgerMapping[[#All],[Level 3]],MATCH(Actuals[[#This Row],[Sub Ledger]],LedgerMapping[[#All],[Sub Ledger]],0))</f>
        <v>Depreciation</v>
      </c>
      <c r="J4880" s="22">
        <f>YEAR(Actuals[[#This Row],[Date]])</f>
        <v>2023</v>
      </c>
      <c r="K4880" s="22">
        <f>MONTH(Actuals[[#This Row],[Date]])</f>
        <v>5</v>
      </c>
      <c r="L4880" s="12"/>
    </row>
    <row r="4881" spans="1:12" x14ac:dyDescent="0.3">
      <c r="A4881">
        <v>4</v>
      </c>
      <c r="B4881">
        <v>18721</v>
      </c>
      <c r="C4881">
        <v>6</v>
      </c>
      <c r="D4881">
        <v>81000</v>
      </c>
      <c r="E4881" s="46">
        <v>45079</v>
      </c>
      <c r="F4881">
        <v>-387</v>
      </c>
      <c r="I4881" t="str">
        <f>INDEX(LedgerMapping[[#All],[Level 3]],MATCH(Actuals[[#This Row],[Sub Ledger]],LedgerMapping[[#All],[Sub Ledger]],0))</f>
        <v>Depreciation</v>
      </c>
      <c r="J4881" s="22">
        <f>YEAR(Actuals[[#This Row],[Date]])</f>
        <v>2023</v>
      </c>
      <c r="K4881" s="22">
        <f>MONTH(Actuals[[#This Row],[Date]])</f>
        <v>6</v>
      </c>
      <c r="L4881" s="12"/>
    </row>
    <row r="4882" spans="1:12" x14ac:dyDescent="0.3">
      <c r="A4882">
        <v>4</v>
      </c>
      <c r="B4882">
        <v>19749</v>
      </c>
      <c r="C4882">
        <v>6</v>
      </c>
      <c r="D4882">
        <v>81000</v>
      </c>
      <c r="E4882" s="46">
        <v>45110</v>
      </c>
      <c r="F4882">
        <v>-331</v>
      </c>
      <c r="I4882" t="str">
        <f>INDEX(LedgerMapping[[#All],[Level 3]],MATCH(Actuals[[#This Row],[Sub Ledger]],LedgerMapping[[#All],[Sub Ledger]],0))</f>
        <v>Depreciation</v>
      </c>
      <c r="J4882" s="22">
        <f>YEAR(Actuals[[#This Row],[Date]])</f>
        <v>2023</v>
      </c>
      <c r="K4882" s="22">
        <f>MONTH(Actuals[[#This Row],[Date]])</f>
        <v>7</v>
      </c>
      <c r="L4882" s="12"/>
    </row>
    <row r="4883" spans="1:12" x14ac:dyDescent="0.3">
      <c r="A4883">
        <v>4</v>
      </c>
      <c r="B4883">
        <v>20780</v>
      </c>
      <c r="C4883">
        <v>6</v>
      </c>
      <c r="D4883">
        <v>81000</v>
      </c>
      <c r="E4883" s="46">
        <v>45141</v>
      </c>
      <c r="F4883">
        <v>-414</v>
      </c>
      <c r="I4883" t="str">
        <f>INDEX(LedgerMapping[[#All],[Level 3]],MATCH(Actuals[[#This Row],[Sub Ledger]],LedgerMapping[[#All],[Sub Ledger]],0))</f>
        <v>Depreciation</v>
      </c>
      <c r="J4883" s="22">
        <f>YEAR(Actuals[[#This Row],[Date]])</f>
        <v>2023</v>
      </c>
      <c r="K4883" s="22">
        <f>MONTH(Actuals[[#This Row],[Date]])</f>
        <v>8</v>
      </c>
      <c r="L4883" s="12"/>
    </row>
    <row r="4884" spans="1:12" x14ac:dyDescent="0.3">
      <c r="A4884">
        <v>4</v>
      </c>
      <c r="B4884">
        <v>21781</v>
      </c>
      <c r="C4884">
        <v>6</v>
      </c>
      <c r="D4884">
        <v>81000</v>
      </c>
      <c r="E4884" s="46">
        <v>45169</v>
      </c>
      <c r="F4884">
        <v>-307</v>
      </c>
      <c r="I4884" t="str">
        <f>INDEX(LedgerMapping[[#All],[Level 3]],MATCH(Actuals[[#This Row],[Sub Ledger]],LedgerMapping[[#All],[Sub Ledger]],0))</f>
        <v>Depreciation</v>
      </c>
      <c r="J4884" s="22">
        <f>YEAR(Actuals[[#This Row],[Date]])</f>
        <v>2023</v>
      </c>
      <c r="K4884" s="22">
        <f>MONTH(Actuals[[#This Row],[Date]])</f>
        <v>8</v>
      </c>
      <c r="L4884" s="12"/>
    </row>
    <row r="4885" spans="1:12" x14ac:dyDescent="0.3">
      <c r="A4885">
        <v>4</v>
      </c>
      <c r="B4885">
        <v>22758</v>
      </c>
      <c r="C4885">
        <v>6</v>
      </c>
      <c r="D4885">
        <v>81000</v>
      </c>
      <c r="E4885" s="46">
        <v>45200</v>
      </c>
      <c r="F4885">
        <v>-354</v>
      </c>
      <c r="I4885" t="str">
        <f>INDEX(LedgerMapping[[#All],[Level 3]],MATCH(Actuals[[#This Row],[Sub Ledger]],LedgerMapping[[#All],[Sub Ledger]],0))</f>
        <v>Depreciation</v>
      </c>
      <c r="J4885" s="22">
        <f>YEAR(Actuals[[#This Row],[Date]])</f>
        <v>2023</v>
      </c>
      <c r="K4885" s="22">
        <f>MONTH(Actuals[[#This Row],[Date]])</f>
        <v>10</v>
      </c>
      <c r="L4885" s="12"/>
    </row>
    <row r="4886" spans="1:12" x14ac:dyDescent="0.3">
      <c r="A4886">
        <v>4</v>
      </c>
      <c r="B4886">
        <v>23762</v>
      </c>
      <c r="C4886">
        <v>6</v>
      </c>
      <c r="D4886">
        <v>81000</v>
      </c>
      <c r="E4886" s="46">
        <v>45230</v>
      </c>
      <c r="F4886">
        <v>-456</v>
      </c>
      <c r="I4886" t="str">
        <f>INDEX(LedgerMapping[[#All],[Level 3]],MATCH(Actuals[[#This Row],[Sub Ledger]],LedgerMapping[[#All],[Sub Ledger]],0))</f>
        <v>Depreciation</v>
      </c>
      <c r="J4886" s="22">
        <f>YEAR(Actuals[[#This Row],[Date]])</f>
        <v>2023</v>
      </c>
      <c r="K4886" s="22">
        <f>MONTH(Actuals[[#This Row],[Date]])</f>
        <v>10</v>
      </c>
      <c r="L4886" s="12"/>
    </row>
    <row r="4887" spans="1:12" x14ac:dyDescent="0.3">
      <c r="A4887">
        <v>4</v>
      </c>
      <c r="B4887">
        <v>24791</v>
      </c>
      <c r="C4887">
        <v>6</v>
      </c>
      <c r="D4887">
        <v>81000</v>
      </c>
      <c r="E4887" s="46">
        <v>45261</v>
      </c>
      <c r="F4887">
        <v>-307</v>
      </c>
      <c r="I4887" t="str">
        <f>INDEX(LedgerMapping[[#All],[Level 3]],MATCH(Actuals[[#This Row],[Sub Ledger]],LedgerMapping[[#All],[Sub Ledger]],0))</f>
        <v>Depreciation</v>
      </c>
      <c r="J4887" s="22">
        <f>YEAR(Actuals[[#This Row],[Date]])</f>
        <v>2023</v>
      </c>
      <c r="K4887" s="22">
        <f>MONTH(Actuals[[#This Row],[Date]])</f>
        <v>12</v>
      </c>
      <c r="L4887" s="12"/>
    </row>
    <row r="4888" spans="1:12" x14ac:dyDescent="0.3">
      <c r="A4888">
        <v>4</v>
      </c>
      <c r="B4888">
        <v>25853</v>
      </c>
      <c r="C4888">
        <v>6</v>
      </c>
      <c r="D4888">
        <v>81000</v>
      </c>
      <c r="E4888" s="46">
        <v>45291</v>
      </c>
      <c r="F4888">
        <v>-532</v>
      </c>
      <c r="I4888" t="str">
        <f>INDEX(LedgerMapping[[#All],[Level 3]],MATCH(Actuals[[#This Row],[Sub Ledger]],LedgerMapping[[#All],[Sub Ledger]],0))</f>
        <v>Depreciation</v>
      </c>
      <c r="J4888" s="22">
        <f>YEAR(Actuals[[#This Row],[Date]])</f>
        <v>2023</v>
      </c>
      <c r="K4888" s="22">
        <f>MONTH(Actuals[[#This Row],[Date]])</f>
        <v>12</v>
      </c>
      <c r="L4888" s="12"/>
    </row>
    <row r="4889" spans="1:12" x14ac:dyDescent="0.3">
      <c r="A4889">
        <v>4</v>
      </c>
      <c r="B4889">
        <v>26988</v>
      </c>
      <c r="C4889">
        <v>6</v>
      </c>
      <c r="D4889">
        <v>81000</v>
      </c>
      <c r="E4889" s="46">
        <v>45322</v>
      </c>
      <c r="F4889">
        <v>-686</v>
      </c>
      <c r="I4889" t="str">
        <f>INDEX(LedgerMapping[[#All],[Level 3]],MATCH(Actuals[[#This Row],[Sub Ledger]],LedgerMapping[[#All],[Sub Ledger]],0))</f>
        <v>Depreciation</v>
      </c>
      <c r="J4889" s="22">
        <f>YEAR(Actuals[[#This Row],[Date]])</f>
        <v>2024</v>
      </c>
      <c r="K4889" s="22">
        <f>MONTH(Actuals[[#This Row],[Date]])</f>
        <v>1</v>
      </c>
      <c r="L4889" s="12"/>
    </row>
    <row r="4890" spans="1:12" x14ac:dyDescent="0.3">
      <c r="A4890">
        <v>4</v>
      </c>
      <c r="B4890">
        <v>28138</v>
      </c>
      <c r="C4890">
        <v>6</v>
      </c>
      <c r="D4890">
        <v>81000</v>
      </c>
      <c r="E4890" s="46">
        <v>45354</v>
      </c>
      <c r="F4890">
        <v>-717</v>
      </c>
      <c r="I4890" t="str">
        <f>INDEX(LedgerMapping[[#All],[Level 3]],MATCH(Actuals[[#This Row],[Sub Ledger]],LedgerMapping[[#All],[Sub Ledger]],0))</f>
        <v>Depreciation</v>
      </c>
      <c r="J4890" s="22">
        <f>YEAR(Actuals[[#This Row],[Date]])</f>
        <v>2024</v>
      </c>
      <c r="K4890" s="22">
        <f>MONTH(Actuals[[#This Row],[Date]])</f>
        <v>3</v>
      </c>
      <c r="L4890" s="12"/>
    </row>
    <row r="4891" spans="1:12" x14ac:dyDescent="0.3">
      <c r="A4891">
        <v>4</v>
      </c>
      <c r="B4891">
        <v>29292</v>
      </c>
      <c r="C4891">
        <v>6</v>
      </c>
      <c r="D4891">
        <v>81000</v>
      </c>
      <c r="E4891" s="46">
        <v>45384</v>
      </c>
      <c r="F4891">
        <v>-657</v>
      </c>
      <c r="I4891" t="str">
        <f>INDEX(LedgerMapping[[#All],[Level 3]],MATCH(Actuals[[#This Row],[Sub Ledger]],LedgerMapping[[#All],[Sub Ledger]],0))</f>
        <v>Depreciation</v>
      </c>
      <c r="J4891" s="22">
        <f>YEAR(Actuals[[#This Row],[Date]])</f>
        <v>2024</v>
      </c>
      <c r="K4891" s="22">
        <f>MONTH(Actuals[[#This Row],[Date]])</f>
        <v>4</v>
      </c>
      <c r="L4891" s="12"/>
    </row>
    <row r="4892" spans="1:12" x14ac:dyDescent="0.3">
      <c r="A4892">
        <v>4</v>
      </c>
      <c r="B4892">
        <v>30418</v>
      </c>
      <c r="C4892">
        <v>6</v>
      </c>
      <c r="D4892">
        <v>81000</v>
      </c>
      <c r="E4892" s="46">
        <v>45415</v>
      </c>
      <c r="F4892">
        <v>-870</v>
      </c>
      <c r="I4892" t="str">
        <f>INDEX(LedgerMapping[[#All],[Level 3]],MATCH(Actuals[[#This Row],[Sub Ledger]],LedgerMapping[[#All],[Sub Ledger]],0))</f>
        <v>Depreciation</v>
      </c>
      <c r="J4892" s="22">
        <f>YEAR(Actuals[[#This Row],[Date]])</f>
        <v>2024</v>
      </c>
      <c r="K4892" s="22">
        <f>MONTH(Actuals[[#This Row],[Date]])</f>
        <v>5</v>
      </c>
      <c r="L4892" s="12"/>
    </row>
    <row r="4893" spans="1:12" x14ac:dyDescent="0.3">
      <c r="A4893">
        <v>4</v>
      </c>
      <c r="B4893">
        <v>31544</v>
      </c>
      <c r="C4893">
        <v>6</v>
      </c>
      <c r="D4893">
        <v>81000</v>
      </c>
      <c r="E4893" s="46">
        <v>45445</v>
      </c>
      <c r="F4893">
        <v>-693</v>
      </c>
      <c r="I4893" t="str">
        <f>INDEX(LedgerMapping[[#All],[Level 3]],MATCH(Actuals[[#This Row],[Sub Ledger]],LedgerMapping[[#All],[Sub Ledger]],0))</f>
        <v>Depreciation</v>
      </c>
      <c r="J4893" s="22">
        <f>YEAR(Actuals[[#This Row],[Date]])</f>
        <v>2024</v>
      </c>
      <c r="K4893" s="22">
        <f>MONTH(Actuals[[#This Row],[Date]])</f>
        <v>6</v>
      </c>
      <c r="L4893" s="12"/>
    </row>
    <row r="4894" spans="1:12" x14ac:dyDescent="0.3">
      <c r="A4894">
        <v>4</v>
      </c>
      <c r="B4894">
        <v>32668</v>
      </c>
      <c r="C4894">
        <v>6</v>
      </c>
      <c r="D4894">
        <v>81000</v>
      </c>
      <c r="E4894" s="46">
        <v>45476</v>
      </c>
      <c r="F4894">
        <v>-819</v>
      </c>
      <c r="I4894" t="str">
        <f>INDEX(LedgerMapping[[#All],[Level 3]],MATCH(Actuals[[#This Row],[Sub Ledger]],LedgerMapping[[#All],[Sub Ledger]],0))</f>
        <v>Depreciation</v>
      </c>
      <c r="J4894" s="22">
        <f>YEAR(Actuals[[#This Row],[Date]])</f>
        <v>2024</v>
      </c>
      <c r="K4894" s="22">
        <f>MONTH(Actuals[[#This Row],[Date]])</f>
        <v>7</v>
      </c>
      <c r="L4894" s="12"/>
    </row>
    <row r="4895" spans="1:12" x14ac:dyDescent="0.3">
      <c r="A4895">
        <v>4</v>
      </c>
      <c r="B4895">
        <v>33793</v>
      </c>
      <c r="C4895">
        <v>6</v>
      </c>
      <c r="D4895">
        <v>81000</v>
      </c>
      <c r="E4895" s="46">
        <v>45507</v>
      </c>
      <c r="F4895">
        <v>-717</v>
      </c>
      <c r="I4895" t="str">
        <f>INDEX(LedgerMapping[[#All],[Level 3]],MATCH(Actuals[[#This Row],[Sub Ledger]],LedgerMapping[[#All],[Sub Ledger]],0))</f>
        <v>Depreciation</v>
      </c>
      <c r="J4895" s="22">
        <f>YEAR(Actuals[[#This Row],[Date]])</f>
        <v>2024</v>
      </c>
      <c r="K4895" s="22">
        <f>MONTH(Actuals[[#This Row],[Date]])</f>
        <v>8</v>
      </c>
      <c r="L4895" s="12"/>
    </row>
    <row r="4896" spans="1:12" x14ac:dyDescent="0.3">
      <c r="A4896">
        <v>4</v>
      </c>
      <c r="B4896">
        <v>34943</v>
      </c>
      <c r="C4896">
        <v>6</v>
      </c>
      <c r="D4896">
        <v>81000</v>
      </c>
      <c r="E4896" s="46">
        <v>45536</v>
      </c>
      <c r="F4896">
        <v>-828</v>
      </c>
      <c r="I4896" t="str">
        <f>INDEX(LedgerMapping[[#All],[Level 3]],MATCH(Actuals[[#This Row],[Sub Ledger]],LedgerMapping[[#All],[Sub Ledger]],0))</f>
        <v>Depreciation</v>
      </c>
      <c r="J4896" s="22">
        <f>YEAR(Actuals[[#This Row],[Date]])</f>
        <v>2024</v>
      </c>
      <c r="K4896" s="22">
        <f>MONTH(Actuals[[#This Row],[Date]])</f>
        <v>9</v>
      </c>
      <c r="L4896" s="12"/>
    </row>
    <row r="4897" spans="1:12" x14ac:dyDescent="0.3">
      <c r="A4897">
        <v>4</v>
      </c>
      <c r="B4897">
        <v>36093</v>
      </c>
      <c r="C4897">
        <v>6</v>
      </c>
      <c r="D4897">
        <v>81000</v>
      </c>
      <c r="E4897" s="46">
        <v>45567</v>
      </c>
      <c r="F4897">
        <v>-811</v>
      </c>
      <c r="I4897" t="str">
        <f>INDEX(LedgerMapping[[#All],[Level 3]],MATCH(Actuals[[#This Row],[Sub Ledger]],LedgerMapping[[#All],[Sub Ledger]],0))</f>
        <v>Depreciation</v>
      </c>
      <c r="J4897" s="22">
        <f>YEAR(Actuals[[#This Row],[Date]])</f>
        <v>2024</v>
      </c>
      <c r="K4897" s="22">
        <f>MONTH(Actuals[[#This Row],[Date]])</f>
        <v>10</v>
      </c>
      <c r="L4897" s="12"/>
    </row>
    <row r="4898" spans="1:12" x14ac:dyDescent="0.3">
      <c r="A4898">
        <v>4</v>
      </c>
      <c r="B4898">
        <v>37243</v>
      </c>
      <c r="C4898">
        <v>6</v>
      </c>
      <c r="D4898">
        <v>81000</v>
      </c>
      <c r="E4898" s="46">
        <v>45597</v>
      </c>
      <c r="F4898">
        <v>-858</v>
      </c>
      <c r="I4898" t="str">
        <f>INDEX(LedgerMapping[[#All],[Level 3]],MATCH(Actuals[[#This Row],[Sub Ledger]],LedgerMapping[[#All],[Sub Ledger]],0))</f>
        <v>Depreciation</v>
      </c>
      <c r="J4898" s="22">
        <f>YEAR(Actuals[[#This Row],[Date]])</f>
        <v>2024</v>
      </c>
      <c r="K4898" s="22">
        <f>MONTH(Actuals[[#This Row],[Date]])</f>
        <v>11</v>
      </c>
      <c r="L4898" s="12"/>
    </row>
    <row r="4899" spans="1:12" x14ac:dyDescent="0.3">
      <c r="A4899">
        <v>4</v>
      </c>
      <c r="B4899">
        <v>38393</v>
      </c>
      <c r="C4899">
        <v>6</v>
      </c>
      <c r="D4899">
        <v>81000</v>
      </c>
      <c r="E4899" s="46">
        <v>45628</v>
      </c>
      <c r="F4899">
        <v>-686</v>
      </c>
      <c r="I4899" t="str">
        <f>INDEX(LedgerMapping[[#All],[Level 3]],MATCH(Actuals[[#This Row],[Sub Ledger]],LedgerMapping[[#All],[Sub Ledger]],0))</f>
        <v>Depreciation</v>
      </c>
      <c r="J4899" s="22">
        <f>YEAR(Actuals[[#This Row],[Date]])</f>
        <v>2024</v>
      </c>
      <c r="K4899" s="22">
        <f>MONTH(Actuals[[#This Row],[Date]])</f>
        <v>12</v>
      </c>
      <c r="L4899" s="12"/>
    </row>
    <row r="4900" spans="1:12" x14ac:dyDescent="0.3">
      <c r="A4900">
        <v>4</v>
      </c>
      <c r="B4900">
        <v>281</v>
      </c>
      <c r="C4900">
        <v>6</v>
      </c>
      <c r="D4900">
        <v>82000</v>
      </c>
      <c r="E4900" s="46">
        <v>44562</v>
      </c>
      <c r="F4900">
        <v>-47</v>
      </c>
      <c r="I4900" t="str">
        <f>INDEX(LedgerMapping[[#All],[Level 3]],MATCH(Actuals[[#This Row],[Sub Ledger]],LedgerMapping[[#All],[Sub Ledger]],0))</f>
        <v>Depreciation</v>
      </c>
      <c r="J4900" s="22">
        <f>YEAR(Actuals[[#This Row],[Date]])</f>
        <v>2022</v>
      </c>
      <c r="K4900" s="22">
        <f>MONTH(Actuals[[#This Row],[Date]])</f>
        <v>1</v>
      </c>
      <c r="L4900" s="12"/>
    </row>
    <row r="4901" spans="1:12" x14ac:dyDescent="0.3">
      <c r="A4901">
        <v>4</v>
      </c>
      <c r="B4901">
        <v>1407</v>
      </c>
      <c r="C4901">
        <v>6</v>
      </c>
      <c r="D4901">
        <v>82000</v>
      </c>
      <c r="E4901" s="46">
        <v>44593</v>
      </c>
      <c r="F4901">
        <v>-44</v>
      </c>
      <c r="I4901" t="str">
        <f>INDEX(LedgerMapping[[#All],[Level 3]],MATCH(Actuals[[#This Row],[Sub Ledger]],LedgerMapping[[#All],[Sub Ledger]],0))</f>
        <v>Depreciation</v>
      </c>
      <c r="J4901" s="22">
        <f>YEAR(Actuals[[#This Row],[Date]])</f>
        <v>2022</v>
      </c>
      <c r="K4901" s="22">
        <f>MONTH(Actuals[[#This Row],[Date]])</f>
        <v>2</v>
      </c>
      <c r="L4901" s="12"/>
    </row>
    <row r="4902" spans="1:12" x14ac:dyDescent="0.3">
      <c r="A4902">
        <v>4</v>
      </c>
      <c r="B4902">
        <v>2529</v>
      </c>
      <c r="C4902">
        <v>6</v>
      </c>
      <c r="D4902">
        <v>82000</v>
      </c>
      <c r="E4902" s="46">
        <v>44624</v>
      </c>
      <c r="F4902">
        <v>-42</v>
      </c>
      <c r="I4902" t="str">
        <f>INDEX(LedgerMapping[[#All],[Level 3]],MATCH(Actuals[[#This Row],[Sub Ledger]],LedgerMapping[[#All],[Sub Ledger]],0))</f>
        <v>Depreciation</v>
      </c>
      <c r="J4902" s="22">
        <f>YEAR(Actuals[[#This Row],[Date]])</f>
        <v>2022</v>
      </c>
      <c r="K4902" s="22">
        <f>MONTH(Actuals[[#This Row],[Date]])</f>
        <v>3</v>
      </c>
      <c r="L4902" s="12"/>
    </row>
    <row r="4903" spans="1:12" x14ac:dyDescent="0.3">
      <c r="A4903">
        <v>4</v>
      </c>
      <c r="B4903">
        <v>3651</v>
      </c>
      <c r="C4903">
        <v>6</v>
      </c>
      <c r="D4903">
        <v>82000</v>
      </c>
      <c r="E4903" s="46">
        <v>44654</v>
      </c>
      <c r="F4903">
        <v>-45</v>
      </c>
      <c r="I4903" t="str">
        <f>INDEX(LedgerMapping[[#All],[Level 3]],MATCH(Actuals[[#This Row],[Sub Ledger]],LedgerMapping[[#All],[Sub Ledger]],0))</f>
        <v>Depreciation</v>
      </c>
      <c r="J4903" s="22">
        <f>YEAR(Actuals[[#This Row],[Date]])</f>
        <v>2022</v>
      </c>
      <c r="K4903" s="22">
        <f>MONTH(Actuals[[#This Row],[Date]])</f>
        <v>4</v>
      </c>
      <c r="L4903" s="12"/>
    </row>
    <row r="4904" spans="1:12" x14ac:dyDescent="0.3">
      <c r="A4904">
        <v>4</v>
      </c>
      <c r="B4904">
        <v>4771</v>
      </c>
      <c r="C4904">
        <v>6</v>
      </c>
      <c r="D4904">
        <v>82000</v>
      </c>
      <c r="E4904" s="46">
        <v>44685</v>
      </c>
      <c r="F4904">
        <v>-51</v>
      </c>
      <c r="I4904" t="str">
        <f>INDEX(LedgerMapping[[#All],[Level 3]],MATCH(Actuals[[#This Row],[Sub Ledger]],LedgerMapping[[#All],[Sub Ledger]],0))</f>
        <v>Depreciation</v>
      </c>
      <c r="J4904" s="22">
        <f>YEAR(Actuals[[#This Row],[Date]])</f>
        <v>2022</v>
      </c>
      <c r="K4904" s="22">
        <f>MONTH(Actuals[[#This Row],[Date]])</f>
        <v>5</v>
      </c>
      <c r="L4904" s="12"/>
    </row>
    <row r="4905" spans="1:12" x14ac:dyDescent="0.3">
      <c r="A4905">
        <v>4</v>
      </c>
      <c r="B4905">
        <v>5895</v>
      </c>
      <c r="C4905">
        <v>6</v>
      </c>
      <c r="D4905">
        <v>82000</v>
      </c>
      <c r="E4905" s="46">
        <v>44715</v>
      </c>
      <c r="F4905">
        <v>-38</v>
      </c>
      <c r="I4905" t="str">
        <f>INDEX(LedgerMapping[[#All],[Level 3]],MATCH(Actuals[[#This Row],[Sub Ledger]],LedgerMapping[[#All],[Sub Ledger]],0))</f>
        <v>Depreciation</v>
      </c>
      <c r="J4905" s="22">
        <f>YEAR(Actuals[[#This Row],[Date]])</f>
        <v>2022</v>
      </c>
      <c r="K4905" s="22">
        <f>MONTH(Actuals[[#This Row],[Date]])</f>
        <v>6</v>
      </c>
      <c r="L4905" s="12"/>
    </row>
    <row r="4906" spans="1:12" x14ac:dyDescent="0.3">
      <c r="A4906">
        <v>4</v>
      </c>
      <c r="B4906">
        <v>7019</v>
      </c>
      <c r="C4906">
        <v>6</v>
      </c>
      <c r="D4906">
        <v>82000</v>
      </c>
      <c r="E4906" s="46">
        <v>44746</v>
      </c>
      <c r="F4906">
        <v>-46</v>
      </c>
      <c r="I4906" t="str">
        <f>INDEX(LedgerMapping[[#All],[Level 3]],MATCH(Actuals[[#This Row],[Sub Ledger]],LedgerMapping[[#All],[Sub Ledger]],0))</f>
        <v>Depreciation</v>
      </c>
      <c r="J4906" s="22">
        <f>YEAR(Actuals[[#This Row],[Date]])</f>
        <v>2022</v>
      </c>
      <c r="K4906" s="22">
        <f>MONTH(Actuals[[#This Row],[Date]])</f>
        <v>7</v>
      </c>
      <c r="L4906" s="12"/>
    </row>
    <row r="4907" spans="1:12" x14ac:dyDescent="0.3">
      <c r="A4907">
        <v>4</v>
      </c>
      <c r="B4907">
        <v>8139</v>
      </c>
      <c r="C4907">
        <v>6</v>
      </c>
      <c r="D4907">
        <v>82000</v>
      </c>
      <c r="E4907" s="46">
        <v>44777</v>
      </c>
      <c r="F4907">
        <v>-50</v>
      </c>
      <c r="I4907" t="str">
        <f>INDEX(LedgerMapping[[#All],[Level 3]],MATCH(Actuals[[#This Row],[Sub Ledger]],LedgerMapping[[#All],[Sub Ledger]],0))</f>
        <v>Depreciation</v>
      </c>
      <c r="J4907" s="22">
        <f>YEAR(Actuals[[#This Row],[Date]])</f>
        <v>2022</v>
      </c>
      <c r="K4907" s="22">
        <f>MONTH(Actuals[[#This Row],[Date]])</f>
        <v>8</v>
      </c>
      <c r="L4907" s="12"/>
    </row>
    <row r="4908" spans="1:12" x14ac:dyDescent="0.3">
      <c r="A4908">
        <v>4</v>
      </c>
      <c r="B4908">
        <v>9261</v>
      </c>
      <c r="C4908">
        <v>6</v>
      </c>
      <c r="D4908">
        <v>82000</v>
      </c>
      <c r="E4908" s="46">
        <v>44805</v>
      </c>
      <c r="F4908">
        <v>-56</v>
      </c>
      <c r="I4908" t="str">
        <f>INDEX(LedgerMapping[[#All],[Level 3]],MATCH(Actuals[[#This Row],[Sub Ledger]],LedgerMapping[[#All],[Sub Ledger]],0))</f>
        <v>Depreciation</v>
      </c>
      <c r="J4908" s="22">
        <f>YEAR(Actuals[[#This Row],[Date]])</f>
        <v>2022</v>
      </c>
      <c r="K4908" s="22">
        <f>MONTH(Actuals[[#This Row],[Date]])</f>
        <v>9</v>
      </c>
      <c r="L4908" s="12"/>
    </row>
    <row r="4909" spans="1:12" x14ac:dyDescent="0.3">
      <c r="A4909">
        <v>4</v>
      </c>
      <c r="B4909">
        <v>10376</v>
      </c>
      <c r="C4909">
        <v>6</v>
      </c>
      <c r="D4909">
        <v>82000</v>
      </c>
      <c r="E4909" s="46">
        <v>44836</v>
      </c>
      <c r="F4909">
        <v>-38</v>
      </c>
      <c r="I4909" t="str">
        <f>INDEX(LedgerMapping[[#All],[Level 3]],MATCH(Actuals[[#This Row],[Sub Ledger]],LedgerMapping[[#All],[Sub Ledger]],0))</f>
        <v>Depreciation</v>
      </c>
      <c r="J4909" s="22">
        <f>YEAR(Actuals[[#This Row],[Date]])</f>
        <v>2022</v>
      </c>
      <c r="K4909" s="22">
        <f>MONTH(Actuals[[#This Row],[Date]])</f>
        <v>10</v>
      </c>
      <c r="L4909" s="12"/>
    </row>
    <row r="4910" spans="1:12" x14ac:dyDescent="0.3">
      <c r="A4910">
        <v>4</v>
      </c>
      <c r="B4910">
        <v>11496</v>
      </c>
      <c r="C4910">
        <v>6</v>
      </c>
      <c r="D4910">
        <v>82000</v>
      </c>
      <c r="E4910" s="46">
        <v>44866</v>
      </c>
      <c r="F4910">
        <v>-48</v>
      </c>
      <c r="I4910" t="str">
        <f>INDEX(LedgerMapping[[#All],[Level 3]],MATCH(Actuals[[#This Row],[Sub Ledger]],LedgerMapping[[#All],[Sub Ledger]],0))</f>
        <v>Depreciation</v>
      </c>
      <c r="J4910" s="22">
        <f>YEAR(Actuals[[#This Row],[Date]])</f>
        <v>2022</v>
      </c>
      <c r="K4910" s="22">
        <f>MONTH(Actuals[[#This Row],[Date]])</f>
        <v>11</v>
      </c>
      <c r="L4910" s="12"/>
    </row>
    <row r="4911" spans="1:12" x14ac:dyDescent="0.3">
      <c r="A4911">
        <v>4</v>
      </c>
      <c r="B4911">
        <v>12625</v>
      </c>
      <c r="C4911">
        <v>6</v>
      </c>
      <c r="D4911">
        <v>82000</v>
      </c>
      <c r="E4911" s="46">
        <v>44897</v>
      </c>
      <c r="F4911">
        <v>-52</v>
      </c>
      <c r="I4911" t="str">
        <f>INDEX(LedgerMapping[[#All],[Level 3]],MATCH(Actuals[[#This Row],[Sub Ledger]],LedgerMapping[[#All],[Sub Ledger]],0))</f>
        <v>Depreciation</v>
      </c>
      <c r="J4911" s="22">
        <f>YEAR(Actuals[[#This Row],[Date]])</f>
        <v>2022</v>
      </c>
      <c r="K4911" s="22">
        <f>MONTH(Actuals[[#This Row],[Date]])</f>
        <v>12</v>
      </c>
      <c r="L4911" s="12"/>
    </row>
    <row r="4912" spans="1:12" x14ac:dyDescent="0.3">
      <c r="A4912">
        <v>4</v>
      </c>
      <c r="B4912">
        <v>13663</v>
      </c>
      <c r="C4912">
        <v>6</v>
      </c>
      <c r="D4912">
        <v>82000</v>
      </c>
      <c r="E4912" s="46">
        <v>44927</v>
      </c>
      <c r="F4912">
        <v>-44</v>
      </c>
      <c r="I4912" t="str">
        <f>INDEX(LedgerMapping[[#All],[Level 3]],MATCH(Actuals[[#This Row],[Sub Ledger]],LedgerMapping[[#All],[Sub Ledger]],0))</f>
        <v>Depreciation</v>
      </c>
      <c r="J4912" s="22">
        <f>YEAR(Actuals[[#This Row],[Date]])</f>
        <v>2023</v>
      </c>
      <c r="K4912" s="22">
        <f>MONTH(Actuals[[#This Row],[Date]])</f>
        <v>1</v>
      </c>
      <c r="L4912" s="12"/>
    </row>
    <row r="4913" spans="1:12" x14ac:dyDescent="0.3">
      <c r="A4913">
        <v>4</v>
      </c>
      <c r="B4913">
        <v>14675</v>
      </c>
      <c r="C4913">
        <v>6</v>
      </c>
      <c r="D4913">
        <v>82000</v>
      </c>
      <c r="E4913" s="46">
        <v>44958</v>
      </c>
      <c r="F4913">
        <v>-33</v>
      </c>
      <c r="I4913" t="str">
        <f>INDEX(LedgerMapping[[#All],[Level 3]],MATCH(Actuals[[#This Row],[Sub Ledger]],LedgerMapping[[#All],[Sub Ledger]],0))</f>
        <v>Depreciation</v>
      </c>
      <c r="J4913" s="22">
        <f>YEAR(Actuals[[#This Row],[Date]])</f>
        <v>2023</v>
      </c>
      <c r="K4913" s="22">
        <f>MONTH(Actuals[[#This Row],[Date]])</f>
        <v>2</v>
      </c>
      <c r="L4913" s="12"/>
    </row>
    <row r="4914" spans="1:12" x14ac:dyDescent="0.3">
      <c r="A4914">
        <v>4</v>
      </c>
      <c r="B4914">
        <v>15655</v>
      </c>
      <c r="C4914">
        <v>6</v>
      </c>
      <c r="D4914">
        <v>82000</v>
      </c>
      <c r="E4914" s="46">
        <v>44988</v>
      </c>
      <c r="F4914">
        <v>-40</v>
      </c>
      <c r="I4914" t="str">
        <f>INDEX(LedgerMapping[[#All],[Level 3]],MATCH(Actuals[[#This Row],[Sub Ledger]],LedgerMapping[[#All],[Sub Ledger]],0))</f>
        <v>Depreciation</v>
      </c>
      <c r="J4914" s="22">
        <f>YEAR(Actuals[[#This Row],[Date]])</f>
        <v>2023</v>
      </c>
      <c r="K4914" s="22">
        <f>MONTH(Actuals[[#This Row],[Date]])</f>
        <v>3</v>
      </c>
      <c r="L4914" s="12"/>
    </row>
    <row r="4915" spans="1:12" x14ac:dyDescent="0.3">
      <c r="A4915">
        <v>4</v>
      </c>
      <c r="B4915">
        <v>16687</v>
      </c>
      <c r="C4915">
        <v>6</v>
      </c>
      <c r="D4915">
        <v>82000</v>
      </c>
      <c r="E4915" s="46">
        <v>45018</v>
      </c>
      <c r="F4915">
        <v>-35</v>
      </c>
      <c r="I4915" t="str">
        <f>INDEX(LedgerMapping[[#All],[Level 3]],MATCH(Actuals[[#This Row],[Sub Ledger]],LedgerMapping[[#All],[Sub Ledger]],0))</f>
        <v>Depreciation</v>
      </c>
      <c r="J4915" s="22">
        <f>YEAR(Actuals[[#This Row],[Date]])</f>
        <v>2023</v>
      </c>
      <c r="K4915" s="22">
        <f>MONTH(Actuals[[#This Row],[Date]])</f>
        <v>4</v>
      </c>
      <c r="L4915" s="12"/>
    </row>
    <row r="4916" spans="1:12" x14ac:dyDescent="0.3">
      <c r="A4916">
        <v>4</v>
      </c>
      <c r="B4916">
        <v>17718</v>
      </c>
      <c r="C4916">
        <v>6</v>
      </c>
      <c r="D4916">
        <v>82000</v>
      </c>
      <c r="E4916" s="46">
        <v>45049</v>
      </c>
      <c r="F4916">
        <v>-39</v>
      </c>
      <c r="I4916" t="str">
        <f>INDEX(LedgerMapping[[#All],[Level 3]],MATCH(Actuals[[#This Row],[Sub Ledger]],LedgerMapping[[#All],[Sub Ledger]],0))</f>
        <v>Depreciation</v>
      </c>
      <c r="J4916" s="22">
        <f>YEAR(Actuals[[#This Row],[Date]])</f>
        <v>2023</v>
      </c>
      <c r="K4916" s="22">
        <f>MONTH(Actuals[[#This Row],[Date]])</f>
        <v>5</v>
      </c>
      <c r="L4916" s="12"/>
    </row>
    <row r="4917" spans="1:12" x14ac:dyDescent="0.3">
      <c r="A4917">
        <v>4</v>
      </c>
      <c r="B4917">
        <v>18722</v>
      </c>
      <c r="C4917">
        <v>6</v>
      </c>
      <c r="D4917">
        <v>82000</v>
      </c>
      <c r="E4917" s="46">
        <v>45079</v>
      </c>
      <c r="F4917">
        <v>-39</v>
      </c>
      <c r="I4917" t="str">
        <f>INDEX(LedgerMapping[[#All],[Level 3]],MATCH(Actuals[[#This Row],[Sub Ledger]],LedgerMapping[[#All],[Sub Ledger]],0))</f>
        <v>Depreciation</v>
      </c>
      <c r="J4917" s="22">
        <f>YEAR(Actuals[[#This Row],[Date]])</f>
        <v>2023</v>
      </c>
      <c r="K4917" s="22">
        <f>MONTH(Actuals[[#This Row],[Date]])</f>
        <v>6</v>
      </c>
      <c r="L4917" s="12"/>
    </row>
    <row r="4918" spans="1:12" x14ac:dyDescent="0.3">
      <c r="A4918">
        <v>4</v>
      </c>
      <c r="B4918">
        <v>19750</v>
      </c>
      <c r="C4918">
        <v>6</v>
      </c>
      <c r="D4918">
        <v>82000</v>
      </c>
      <c r="E4918" s="46">
        <v>45110</v>
      </c>
      <c r="F4918">
        <v>-33</v>
      </c>
      <c r="I4918" t="str">
        <f>INDEX(LedgerMapping[[#All],[Level 3]],MATCH(Actuals[[#This Row],[Sub Ledger]],LedgerMapping[[#All],[Sub Ledger]],0))</f>
        <v>Depreciation</v>
      </c>
      <c r="J4918" s="22">
        <f>YEAR(Actuals[[#This Row],[Date]])</f>
        <v>2023</v>
      </c>
      <c r="K4918" s="22">
        <f>MONTH(Actuals[[#This Row],[Date]])</f>
        <v>7</v>
      </c>
      <c r="L4918" s="12"/>
    </row>
    <row r="4919" spans="1:12" x14ac:dyDescent="0.3">
      <c r="A4919">
        <v>4</v>
      </c>
      <c r="B4919">
        <v>20781</v>
      </c>
      <c r="C4919">
        <v>6</v>
      </c>
      <c r="D4919">
        <v>82000</v>
      </c>
      <c r="E4919" s="46">
        <v>45141</v>
      </c>
      <c r="F4919">
        <v>-42</v>
      </c>
      <c r="I4919" t="str">
        <f>INDEX(LedgerMapping[[#All],[Level 3]],MATCH(Actuals[[#This Row],[Sub Ledger]],LedgerMapping[[#All],[Sub Ledger]],0))</f>
        <v>Depreciation</v>
      </c>
      <c r="J4919" s="22">
        <f>YEAR(Actuals[[#This Row],[Date]])</f>
        <v>2023</v>
      </c>
      <c r="K4919" s="22">
        <f>MONTH(Actuals[[#This Row],[Date]])</f>
        <v>8</v>
      </c>
      <c r="L4919" s="12"/>
    </row>
    <row r="4920" spans="1:12" x14ac:dyDescent="0.3">
      <c r="A4920">
        <v>4</v>
      </c>
      <c r="B4920">
        <v>21782</v>
      </c>
      <c r="C4920">
        <v>6</v>
      </c>
      <c r="D4920">
        <v>82000</v>
      </c>
      <c r="E4920" s="46">
        <v>45169</v>
      </c>
      <c r="F4920">
        <v>-29</v>
      </c>
      <c r="I4920" t="str">
        <f>INDEX(LedgerMapping[[#All],[Level 3]],MATCH(Actuals[[#This Row],[Sub Ledger]],LedgerMapping[[#All],[Sub Ledger]],0))</f>
        <v>Depreciation</v>
      </c>
      <c r="J4920" s="22">
        <f>YEAR(Actuals[[#This Row],[Date]])</f>
        <v>2023</v>
      </c>
      <c r="K4920" s="22">
        <f>MONTH(Actuals[[#This Row],[Date]])</f>
        <v>8</v>
      </c>
      <c r="L4920" s="12"/>
    </row>
    <row r="4921" spans="1:12" x14ac:dyDescent="0.3">
      <c r="A4921">
        <v>4</v>
      </c>
      <c r="B4921">
        <v>22759</v>
      </c>
      <c r="C4921">
        <v>6</v>
      </c>
      <c r="D4921">
        <v>82000</v>
      </c>
      <c r="E4921" s="46">
        <v>45200</v>
      </c>
      <c r="F4921">
        <v>-34</v>
      </c>
      <c r="I4921" t="str">
        <f>INDEX(LedgerMapping[[#All],[Level 3]],MATCH(Actuals[[#This Row],[Sub Ledger]],LedgerMapping[[#All],[Sub Ledger]],0))</f>
        <v>Depreciation</v>
      </c>
      <c r="J4921" s="22">
        <f>YEAR(Actuals[[#This Row],[Date]])</f>
        <v>2023</v>
      </c>
      <c r="K4921" s="22">
        <f>MONTH(Actuals[[#This Row],[Date]])</f>
        <v>10</v>
      </c>
      <c r="L4921" s="12"/>
    </row>
    <row r="4922" spans="1:12" x14ac:dyDescent="0.3">
      <c r="A4922">
        <v>4</v>
      </c>
      <c r="B4922">
        <v>23763</v>
      </c>
      <c r="C4922">
        <v>6</v>
      </c>
      <c r="D4922">
        <v>82000</v>
      </c>
      <c r="E4922" s="46">
        <v>45230</v>
      </c>
      <c r="F4922">
        <v>-47</v>
      </c>
      <c r="I4922" t="str">
        <f>INDEX(LedgerMapping[[#All],[Level 3]],MATCH(Actuals[[#This Row],[Sub Ledger]],LedgerMapping[[#All],[Sub Ledger]],0))</f>
        <v>Depreciation</v>
      </c>
      <c r="J4922" s="22">
        <f>YEAR(Actuals[[#This Row],[Date]])</f>
        <v>2023</v>
      </c>
      <c r="K4922" s="22">
        <f>MONTH(Actuals[[#This Row],[Date]])</f>
        <v>10</v>
      </c>
      <c r="L4922" s="12"/>
    </row>
    <row r="4923" spans="1:12" x14ac:dyDescent="0.3">
      <c r="A4923">
        <v>4</v>
      </c>
      <c r="B4923">
        <v>24792</v>
      </c>
      <c r="C4923">
        <v>6</v>
      </c>
      <c r="D4923">
        <v>82000</v>
      </c>
      <c r="E4923" s="46">
        <v>45261</v>
      </c>
      <c r="F4923">
        <v>-29</v>
      </c>
      <c r="I4923" t="str">
        <f>INDEX(LedgerMapping[[#All],[Level 3]],MATCH(Actuals[[#This Row],[Sub Ledger]],LedgerMapping[[#All],[Sub Ledger]],0))</f>
        <v>Depreciation</v>
      </c>
      <c r="J4923" s="22">
        <f>YEAR(Actuals[[#This Row],[Date]])</f>
        <v>2023</v>
      </c>
      <c r="K4923" s="22">
        <f>MONTH(Actuals[[#This Row],[Date]])</f>
        <v>12</v>
      </c>
      <c r="L4923" s="12"/>
    </row>
    <row r="4924" spans="1:12" x14ac:dyDescent="0.3">
      <c r="A4924">
        <v>4</v>
      </c>
      <c r="B4924">
        <v>25854</v>
      </c>
      <c r="C4924">
        <v>6</v>
      </c>
      <c r="D4924">
        <v>82000</v>
      </c>
      <c r="E4924" s="46">
        <v>45291</v>
      </c>
      <c r="F4924">
        <v>-53</v>
      </c>
      <c r="I4924" t="str">
        <f>INDEX(LedgerMapping[[#All],[Level 3]],MATCH(Actuals[[#This Row],[Sub Ledger]],LedgerMapping[[#All],[Sub Ledger]],0))</f>
        <v>Depreciation</v>
      </c>
      <c r="J4924" s="22">
        <f>YEAR(Actuals[[#This Row],[Date]])</f>
        <v>2023</v>
      </c>
      <c r="K4924" s="22">
        <f>MONTH(Actuals[[#This Row],[Date]])</f>
        <v>12</v>
      </c>
      <c r="L4924" s="12"/>
    </row>
    <row r="4925" spans="1:12" x14ac:dyDescent="0.3">
      <c r="A4925">
        <v>4</v>
      </c>
      <c r="B4925">
        <v>26989</v>
      </c>
      <c r="C4925">
        <v>6</v>
      </c>
      <c r="D4925">
        <v>82000</v>
      </c>
      <c r="E4925" s="46">
        <v>45322</v>
      </c>
      <c r="F4925">
        <v>-68</v>
      </c>
      <c r="I4925" t="str">
        <f>INDEX(LedgerMapping[[#All],[Level 3]],MATCH(Actuals[[#This Row],[Sub Ledger]],LedgerMapping[[#All],[Sub Ledger]],0))</f>
        <v>Depreciation</v>
      </c>
      <c r="J4925" s="22">
        <f>YEAR(Actuals[[#This Row],[Date]])</f>
        <v>2024</v>
      </c>
      <c r="K4925" s="22">
        <f>MONTH(Actuals[[#This Row],[Date]])</f>
        <v>1</v>
      </c>
      <c r="L4925" s="12"/>
    </row>
    <row r="4926" spans="1:12" x14ac:dyDescent="0.3">
      <c r="A4926">
        <v>4</v>
      </c>
      <c r="B4926">
        <v>28139</v>
      </c>
      <c r="C4926">
        <v>6</v>
      </c>
      <c r="D4926">
        <v>82000</v>
      </c>
      <c r="E4926" s="46">
        <v>45354</v>
      </c>
      <c r="F4926">
        <v>-69</v>
      </c>
      <c r="I4926" t="str">
        <f>INDEX(LedgerMapping[[#All],[Level 3]],MATCH(Actuals[[#This Row],[Sub Ledger]],LedgerMapping[[#All],[Sub Ledger]],0))</f>
        <v>Depreciation</v>
      </c>
      <c r="J4926" s="22">
        <f>YEAR(Actuals[[#This Row],[Date]])</f>
        <v>2024</v>
      </c>
      <c r="K4926" s="22">
        <f>MONTH(Actuals[[#This Row],[Date]])</f>
        <v>3</v>
      </c>
      <c r="L4926" s="12"/>
    </row>
    <row r="4927" spans="1:12" x14ac:dyDescent="0.3">
      <c r="A4927">
        <v>4</v>
      </c>
      <c r="B4927">
        <v>29293</v>
      </c>
      <c r="C4927">
        <v>6</v>
      </c>
      <c r="D4927">
        <v>82000</v>
      </c>
      <c r="E4927" s="46">
        <v>45384</v>
      </c>
      <c r="F4927">
        <v>-63</v>
      </c>
      <c r="I4927" t="str">
        <f>INDEX(LedgerMapping[[#All],[Level 3]],MATCH(Actuals[[#This Row],[Sub Ledger]],LedgerMapping[[#All],[Sub Ledger]],0))</f>
        <v>Depreciation</v>
      </c>
      <c r="J4927" s="22">
        <f>YEAR(Actuals[[#This Row],[Date]])</f>
        <v>2024</v>
      </c>
      <c r="K4927" s="22">
        <f>MONTH(Actuals[[#This Row],[Date]])</f>
        <v>4</v>
      </c>
      <c r="L4927" s="12"/>
    </row>
    <row r="4928" spans="1:12" x14ac:dyDescent="0.3">
      <c r="A4928">
        <v>4</v>
      </c>
      <c r="B4928">
        <v>30419</v>
      </c>
      <c r="C4928">
        <v>6</v>
      </c>
      <c r="D4928">
        <v>82000</v>
      </c>
      <c r="E4928" s="46">
        <v>45415</v>
      </c>
      <c r="F4928">
        <v>-89</v>
      </c>
      <c r="I4928" t="str">
        <f>INDEX(LedgerMapping[[#All],[Level 3]],MATCH(Actuals[[#This Row],[Sub Ledger]],LedgerMapping[[#All],[Sub Ledger]],0))</f>
        <v>Depreciation</v>
      </c>
      <c r="J4928" s="22">
        <f>YEAR(Actuals[[#This Row],[Date]])</f>
        <v>2024</v>
      </c>
      <c r="K4928" s="22">
        <f>MONTH(Actuals[[#This Row],[Date]])</f>
        <v>5</v>
      </c>
      <c r="L4928" s="12"/>
    </row>
    <row r="4929" spans="1:12" x14ac:dyDescent="0.3">
      <c r="A4929">
        <v>4</v>
      </c>
      <c r="B4929">
        <v>31545</v>
      </c>
      <c r="C4929">
        <v>6</v>
      </c>
      <c r="D4929">
        <v>82000</v>
      </c>
      <c r="E4929" s="46">
        <v>45445</v>
      </c>
      <c r="F4929">
        <v>-68</v>
      </c>
      <c r="I4929" t="str">
        <f>INDEX(LedgerMapping[[#All],[Level 3]],MATCH(Actuals[[#This Row],[Sub Ledger]],LedgerMapping[[#All],[Sub Ledger]],0))</f>
        <v>Depreciation</v>
      </c>
      <c r="J4929" s="22">
        <f>YEAR(Actuals[[#This Row],[Date]])</f>
        <v>2024</v>
      </c>
      <c r="K4929" s="22">
        <f>MONTH(Actuals[[#This Row],[Date]])</f>
        <v>6</v>
      </c>
      <c r="L4929" s="12"/>
    </row>
    <row r="4930" spans="1:12" x14ac:dyDescent="0.3">
      <c r="A4930">
        <v>4</v>
      </c>
      <c r="B4930">
        <v>32669</v>
      </c>
      <c r="C4930">
        <v>6</v>
      </c>
      <c r="D4930">
        <v>82000</v>
      </c>
      <c r="E4930" s="46">
        <v>45476</v>
      </c>
      <c r="F4930">
        <v>-85</v>
      </c>
      <c r="I4930" t="str">
        <f>INDEX(LedgerMapping[[#All],[Level 3]],MATCH(Actuals[[#This Row],[Sub Ledger]],LedgerMapping[[#All],[Sub Ledger]],0))</f>
        <v>Depreciation</v>
      </c>
      <c r="J4930" s="22">
        <f>YEAR(Actuals[[#This Row],[Date]])</f>
        <v>2024</v>
      </c>
      <c r="K4930" s="22">
        <f>MONTH(Actuals[[#This Row],[Date]])</f>
        <v>7</v>
      </c>
      <c r="L4930" s="12"/>
    </row>
    <row r="4931" spans="1:12" x14ac:dyDescent="0.3">
      <c r="A4931">
        <v>4</v>
      </c>
      <c r="B4931">
        <v>33794</v>
      </c>
      <c r="C4931">
        <v>6</v>
      </c>
      <c r="D4931">
        <v>82000</v>
      </c>
      <c r="E4931" s="46">
        <v>45507</v>
      </c>
      <c r="F4931">
        <v>-69</v>
      </c>
      <c r="I4931" t="str">
        <f>INDEX(LedgerMapping[[#All],[Level 3]],MATCH(Actuals[[#This Row],[Sub Ledger]],LedgerMapping[[#All],[Sub Ledger]],0))</f>
        <v>Depreciation</v>
      </c>
      <c r="J4931" s="22">
        <f>YEAR(Actuals[[#This Row],[Date]])</f>
        <v>2024</v>
      </c>
      <c r="K4931" s="22">
        <f>MONTH(Actuals[[#This Row],[Date]])</f>
        <v>8</v>
      </c>
      <c r="L4931" s="12"/>
    </row>
    <row r="4932" spans="1:12" x14ac:dyDescent="0.3">
      <c r="A4932">
        <v>4</v>
      </c>
      <c r="B4932">
        <v>34944</v>
      </c>
      <c r="C4932">
        <v>6</v>
      </c>
      <c r="D4932">
        <v>82000</v>
      </c>
      <c r="E4932" s="46">
        <v>45536</v>
      </c>
      <c r="F4932">
        <v>-83</v>
      </c>
      <c r="I4932" t="str">
        <f>INDEX(LedgerMapping[[#All],[Level 3]],MATCH(Actuals[[#This Row],[Sub Ledger]],LedgerMapping[[#All],[Sub Ledger]],0))</f>
        <v>Depreciation</v>
      </c>
      <c r="J4932" s="22">
        <f>YEAR(Actuals[[#This Row],[Date]])</f>
        <v>2024</v>
      </c>
      <c r="K4932" s="22">
        <f>MONTH(Actuals[[#This Row],[Date]])</f>
        <v>9</v>
      </c>
      <c r="L4932" s="12"/>
    </row>
    <row r="4933" spans="1:12" x14ac:dyDescent="0.3">
      <c r="A4933">
        <v>4</v>
      </c>
      <c r="B4933">
        <v>36094</v>
      </c>
      <c r="C4933">
        <v>6</v>
      </c>
      <c r="D4933">
        <v>82000</v>
      </c>
      <c r="E4933" s="46">
        <v>45567</v>
      </c>
      <c r="F4933">
        <v>-81</v>
      </c>
      <c r="I4933" t="str">
        <f>INDEX(LedgerMapping[[#All],[Level 3]],MATCH(Actuals[[#This Row],[Sub Ledger]],LedgerMapping[[#All],[Sub Ledger]],0))</f>
        <v>Depreciation</v>
      </c>
      <c r="J4933" s="22">
        <f>YEAR(Actuals[[#This Row],[Date]])</f>
        <v>2024</v>
      </c>
      <c r="K4933" s="22">
        <f>MONTH(Actuals[[#This Row],[Date]])</f>
        <v>10</v>
      </c>
      <c r="L4933" s="12"/>
    </row>
    <row r="4934" spans="1:12" x14ac:dyDescent="0.3">
      <c r="A4934">
        <v>4</v>
      </c>
      <c r="B4934">
        <v>37244</v>
      </c>
      <c r="C4934">
        <v>6</v>
      </c>
      <c r="D4934">
        <v>82000</v>
      </c>
      <c r="E4934" s="46">
        <v>45597</v>
      </c>
      <c r="F4934">
        <v>-91</v>
      </c>
      <c r="I4934" t="str">
        <f>INDEX(LedgerMapping[[#All],[Level 3]],MATCH(Actuals[[#This Row],[Sub Ledger]],LedgerMapping[[#All],[Sub Ledger]],0))</f>
        <v>Depreciation</v>
      </c>
      <c r="J4934" s="22">
        <f>YEAR(Actuals[[#This Row],[Date]])</f>
        <v>2024</v>
      </c>
      <c r="K4934" s="22">
        <f>MONTH(Actuals[[#This Row],[Date]])</f>
        <v>11</v>
      </c>
      <c r="L4934" s="12"/>
    </row>
    <row r="4935" spans="1:12" x14ac:dyDescent="0.3">
      <c r="A4935">
        <v>4</v>
      </c>
      <c r="B4935">
        <v>38394</v>
      </c>
      <c r="C4935">
        <v>6</v>
      </c>
      <c r="D4935">
        <v>82000</v>
      </c>
      <c r="E4935" s="46">
        <v>45628</v>
      </c>
      <c r="F4935">
        <v>-67</v>
      </c>
      <c r="I4935" t="str">
        <f>INDEX(LedgerMapping[[#All],[Level 3]],MATCH(Actuals[[#This Row],[Sub Ledger]],LedgerMapping[[#All],[Sub Ledger]],0))</f>
        <v>Depreciation</v>
      </c>
      <c r="J4935" s="22">
        <f>YEAR(Actuals[[#This Row],[Date]])</f>
        <v>2024</v>
      </c>
      <c r="K4935" s="22">
        <f>MONTH(Actuals[[#This Row],[Date]])</f>
        <v>12</v>
      </c>
      <c r="L4935" s="12"/>
    </row>
    <row r="4936" spans="1:12" x14ac:dyDescent="0.3">
      <c r="A4936">
        <v>4</v>
      </c>
      <c r="B4936">
        <v>282</v>
      </c>
      <c r="C4936">
        <v>6</v>
      </c>
      <c r="D4936">
        <v>83000</v>
      </c>
      <c r="E4936" s="46">
        <v>44562</v>
      </c>
      <c r="F4936">
        <v>-165</v>
      </c>
      <c r="I4936" t="str">
        <f>INDEX(LedgerMapping[[#All],[Level 3]],MATCH(Actuals[[#This Row],[Sub Ledger]],LedgerMapping[[#All],[Sub Ledger]],0))</f>
        <v>Depreciation</v>
      </c>
      <c r="J4936" s="22">
        <f>YEAR(Actuals[[#This Row],[Date]])</f>
        <v>2022</v>
      </c>
      <c r="K4936" s="22">
        <f>MONTH(Actuals[[#This Row],[Date]])</f>
        <v>1</v>
      </c>
      <c r="L4936" s="12"/>
    </row>
    <row r="4937" spans="1:12" x14ac:dyDescent="0.3">
      <c r="A4937">
        <v>4</v>
      </c>
      <c r="B4937">
        <v>1408</v>
      </c>
      <c r="C4937">
        <v>6</v>
      </c>
      <c r="D4937">
        <v>83000</v>
      </c>
      <c r="E4937" s="46">
        <v>44593</v>
      </c>
      <c r="F4937">
        <v>-154</v>
      </c>
      <c r="I4937" t="str">
        <f>INDEX(LedgerMapping[[#All],[Level 3]],MATCH(Actuals[[#This Row],[Sub Ledger]],LedgerMapping[[#All],[Sub Ledger]],0))</f>
        <v>Depreciation</v>
      </c>
      <c r="J4937" s="22">
        <f>YEAR(Actuals[[#This Row],[Date]])</f>
        <v>2022</v>
      </c>
      <c r="K4937" s="22">
        <f>MONTH(Actuals[[#This Row],[Date]])</f>
        <v>2</v>
      </c>
      <c r="L4937" s="12"/>
    </row>
    <row r="4938" spans="1:12" x14ac:dyDescent="0.3">
      <c r="A4938">
        <v>4</v>
      </c>
      <c r="B4938">
        <v>2530</v>
      </c>
      <c r="C4938">
        <v>6</v>
      </c>
      <c r="D4938">
        <v>83000</v>
      </c>
      <c r="E4938" s="46">
        <v>44624</v>
      </c>
      <c r="F4938">
        <v>-147</v>
      </c>
      <c r="I4938" t="str">
        <f>INDEX(LedgerMapping[[#All],[Level 3]],MATCH(Actuals[[#This Row],[Sub Ledger]],LedgerMapping[[#All],[Sub Ledger]],0))</f>
        <v>Depreciation</v>
      </c>
      <c r="J4938" s="22">
        <f>YEAR(Actuals[[#This Row],[Date]])</f>
        <v>2022</v>
      </c>
      <c r="K4938" s="22">
        <f>MONTH(Actuals[[#This Row],[Date]])</f>
        <v>3</v>
      </c>
      <c r="L4938" s="12"/>
    </row>
    <row r="4939" spans="1:12" x14ac:dyDescent="0.3">
      <c r="A4939">
        <v>4</v>
      </c>
      <c r="B4939">
        <v>3652</v>
      </c>
      <c r="C4939">
        <v>6</v>
      </c>
      <c r="D4939">
        <v>83000</v>
      </c>
      <c r="E4939" s="46">
        <v>44654</v>
      </c>
      <c r="F4939">
        <v>-157</v>
      </c>
      <c r="I4939" t="str">
        <f>INDEX(LedgerMapping[[#All],[Level 3]],MATCH(Actuals[[#This Row],[Sub Ledger]],LedgerMapping[[#All],[Sub Ledger]],0))</f>
        <v>Depreciation</v>
      </c>
      <c r="J4939" s="22">
        <f>YEAR(Actuals[[#This Row],[Date]])</f>
        <v>2022</v>
      </c>
      <c r="K4939" s="22">
        <f>MONTH(Actuals[[#This Row],[Date]])</f>
        <v>4</v>
      </c>
      <c r="L4939" s="12"/>
    </row>
    <row r="4940" spans="1:12" x14ac:dyDescent="0.3">
      <c r="A4940">
        <v>4</v>
      </c>
      <c r="B4940">
        <v>4772</v>
      </c>
      <c r="C4940">
        <v>6</v>
      </c>
      <c r="D4940">
        <v>83000</v>
      </c>
      <c r="E4940" s="46">
        <v>44685</v>
      </c>
      <c r="F4940">
        <v>-178</v>
      </c>
      <c r="I4940" t="str">
        <f>INDEX(LedgerMapping[[#All],[Level 3]],MATCH(Actuals[[#This Row],[Sub Ledger]],LedgerMapping[[#All],[Sub Ledger]],0))</f>
        <v>Depreciation</v>
      </c>
      <c r="J4940" s="22">
        <f>YEAR(Actuals[[#This Row],[Date]])</f>
        <v>2022</v>
      </c>
      <c r="K4940" s="22">
        <f>MONTH(Actuals[[#This Row],[Date]])</f>
        <v>5</v>
      </c>
      <c r="L4940" s="12"/>
    </row>
    <row r="4941" spans="1:12" x14ac:dyDescent="0.3">
      <c r="A4941">
        <v>4</v>
      </c>
      <c r="B4941">
        <v>5897</v>
      </c>
      <c r="C4941">
        <v>6</v>
      </c>
      <c r="D4941">
        <v>83000</v>
      </c>
      <c r="E4941" s="46">
        <v>44715</v>
      </c>
      <c r="F4941">
        <v>-133</v>
      </c>
      <c r="I4941" t="str">
        <f>INDEX(LedgerMapping[[#All],[Level 3]],MATCH(Actuals[[#This Row],[Sub Ledger]],LedgerMapping[[#All],[Sub Ledger]],0))</f>
        <v>Depreciation</v>
      </c>
      <c r="J4941" s="22">
        <f>YEAR(Actuals[[#This Row],[Date]])</f>
        <v>2022</v>
      </c>
      <c r="K4941" s="22">
        <f>MONTH(Actuals[[#This Row],[Date]])</f>
        <v>6</v>
      </c>
      <c r="L4941" s="12"/>
    </row>
    <row r="4942" spans="1:12" x14ac:dyDescent="0.3">
      <c r="A4942">
        <v>4</v>
      </c>
      <c r="B4942">
        <v>7020</v>
      </c>
      <c r="C4942">
        <v>6</v>
      </c>
      <c r="D4942">
        <v>83000</v>
      </c>
      <c r="E4942" s="46">
        <v>44746</v>
      </c>
      <c r="F4942">
        <v>-162</v>
      </c>
      <c r="I4942" t="str">
        <f>INDEX(LedgerMapping[[#All],[Level 3]],MATCH(Actuals[[#This Row],[Sub Ledger]],LedgerMapping[[#All],[Sub Ledger]],0))</f>
        <v>Depreciation</v>
      </c>
      <c r="J4942" s="22">
        <f>YEAR(Actuals[[#This Row],[Date]])</f>
        <v>2022</v>
      </c>
      <c r="K4942" s="22">
        <f>MONTH(Actuals[[#This Row],[Date]])</f>
        <v>7</v>
      </c>
      <c r="L4942" s="12"/>
    </row>
    <row r="4943" spans="1:12" x14ac:dyDescent="0.3">
      <c r="A4943">
        <v>4</v>
      </c>
      <c r="B4943">
        <v>8141</v>
      </c>
      <c r="C4943">
        <v>6</v>
      </c>
      <c r="D4943">
        <v>83000</v>
      </c>
      <c r="E4943" s="46">
        <v>44777</v>
      </c>
      <c r="F4943">
        <v>-175</v>
      </c>
      <c r="I4943" t="str">
        <f>INDEX(LedgerMapping[[#All],[Level 3]],MATCH(Actuals[[#This Row],[Sub Ledger]],LedgerMapping[[#All],[Sub Ledger]],0))</f>
        <v>Depreciation</v>
      </c>
      <c r="J4943" s="22">
        <f>YEAR(Actuals[[#This Row],[Date]])</f>
        <v>2022</v>
      </c>
      <c r="K4943" s="22">
        <f>MONTH(Actuals[[#This Row],[Date]])</f>
        <v>8</v>
      </c>
      <c r="L4943" s="12"/>
    </row>
    <row r="4944" spans="1:12" x14ac:dyDescent="0.3">
      <c r="A4944">
        <v>4</v>
      </c>
      <c r="B4944">
        <v>9262</v>
      </c>
      <c r="C4944">
        <v>6</v>
      </c>
      <c r="D4944">
        <v>83000</v>
      </c>
      <c r="E4944" s="46">
        <v>44805</v>
      </c>
      <c r="F4944">
        <v>-196</v>
      </c>
      <c r="I4944" t="str">
        <f>INDEX(LedgerMapping[[#All],[Level 3]],MATCH(Actuals[[#This Row],[Sub Ledger]],LedgerMapping[[#All],[Sub Ledger]],0))</f>
        <v>Depreciation</v>
      </c>
      <c r="J4944" s="22">
        <f>YEAR(Actuals[[#This Row],[Date]])</f>
        <v>2022</v>
      </c>
      <c r="K4944" s="22">
        <f>MONTH(Actuals[[#This Row],[Date]])</f>
        <v>9</v>
      </c>
      <c r="L4944" s="12"/>
    </row>
    <row r="4945" spans="1:12" x14ac:dyDescent="0.3">
      <c r="A4945">
        <v>4</v>
      </c>
      <c r="B4945">
        <v>10378</v>
      </c>
      <c r="C4945">
        <v>6</v>
      </c>
      <c r="D4945">
        <v>83000</v>
      </c>
      <c r="E4945" s="46">
        <v>44836</v>
      </c>
      <c r="F4945">
        <v>-135</v>
      </c>
      <c r="I4945" t="str">
        <f>INDEX(LedgerMapping[[#All],[Level 3]],MATCH(Actuals[[#This Row],[Sub Ledger]],LedgerMapping[[#All],[Sub Ledger]],0))</f>
        <v>Depreciation</v>
      </c>
      <c r="J4945" s="22">
        <f>YEAR(Actuals[[#This Row],[Date]])</f>
        <v>2022</v>
      </c>
      <c r="K4945" s="22">
        <f>MONTH(Actuals[[#This Row],[Date]])</f>
        <v>10</v>
      </c>
      <c r="L4945" s="12"/>
    </row>
    <row r="4946" spans="1:12" x14ac:dyDescent="0.3">
      <c r="A4946">
        <v>4</v>
      </c>
      <c r="B4946">
        <v>11498</v>
      </c>
      <c r="C4946">
        <v>6</v>
      </c>
      <c r="D4946">
        <v>83000</v>
      </c>
      <c r="E4946" s="46">
        <v>44866</v>
      </c>
      <c r="F4946">
        <v>-169</v>
      </c>
      <c r="I4946" t="str">
        <f>INDEX(LedgerMapping[[#All],[Level 3]],MATCH(Actuals[[#This Row],[Sub Ledger]],LedgerMapping[[#All],[Sub Ledger]],0))</f>
        <v>Depreciation</v>
      </c>
      <c r="J4946" s="22">
        <f>YEAR(Actuals[[#This Row],[Date]])</f>
        <v>2022</v>
      </c>
      <c r="K4946" s="22">
        <f>MONTH(Actuals[[#This Row],[Date]])</f>
        <v>11</v>
      </c>
      <c r="L4946" s="12"/>
    </row>
    <row r="4947" spans="1:12" x14ac:dyDescent="0.3">
      <c r="A4947">
        <v>4</v>
      </c>
      <c r="B4947">
        <v>12626</v>
      </c>
      <c r="C4947">
        <v>6</v>
      </c>
      <c r="D4947">
        <v>83000</v>
      </c>
      <c r="E4947" s="46">
        <v>44897</v>
      </c>
      <c r="F4947">
        <v>-182</v>
      </c>
      <c r="I4947" t="str">
        <f>INDEX(LedgerMapping[[#All],[Level 3]],MATCH(Actuals[[#This Row],[Sub Ledger]],LedgerMapping[[#All],[Sub Ledger]],0))</f>
        <v>Depreciation</v>
      </c>
      <c r="J4947" s="22">
        <f>YEAR(Actuals[[#This Row],[Date]])</f>
        <v>2022</v>
      </c>
      <c r="K4947" s="22">
        <f>MONTH(Actuals[[#This Row],[Date]])</f>
        <v>12</v>
      </c>
      <c r="L4947" s="12"/>
    </row>
    <row r="4948" spans="1:12" x14ac:dyDescent="0.3">
      <c r="A4948">
        <v>4</v>
      </c>
      <c r="B4948">
        <v>13664</v>
      </c>
      <c r="C4948">
        <v>6</v>
      </c>
      <c r="D4948">
        <v>83000</v>
      </c>
      <c r="E4948" s="46">
        <v>44927</v>
      </c>
      <c r="F4948">
        <v>-153</v>
      </c>
      <c r="I4948" t="str">
        <f>INDEX(LedgerMapping[[#All],[Level 3]],MATCH(Actuals[[#This Row],[Sub Ledger]],LedgerMapping[[#All],[Sub Ledger]],0))</f>
        <v>Depreciation</v>
      </c>
      <c r="J4948" s="22">
        <f>YEAR(Actuals[[#This Row],[Date]])</f>
        <v>2023</v>
      </c>
      <c r="K4948" s="22">
        <f>MONTH(Actuals[[#This Row],[Date]])</f>
        <v>1</v>
      </c>
      <c r="L4948" s="12"/>
    </row>
    <row r="4949" spans="1:12" x14ac:dyDescent="0.3">
      <c r="A4949">
        <v>4</v>
      </c>
      <c r="B4949">
        <v>14676</v>
      </c>
      <c r="C4949">
        <v>6</v>
      </c>
      <c r="D4949">
        <v>83000</v>
      </c>
      <c r="E4949" s="46">
        <v>44958</v>
      </c>
      <c r="F4949">
        <v>-114</v>
      </c>
      <c r="I4949" t="str">
        <f>INDEX(LedgerMapping[[#All],[Level 3]],MATCH(Actuals[[#This Row],[Sub Ledger]],LedgerMapping[[#All],[Sub Ledger]],0))</f>
        <v>Depreciation</v>
      </c>
      <c r="J4949" s="22">
        <f>YEAR(Actuals[[#This Row],[Date]])</f>
        <v>2023</v>
      </c>
      <c r="K4949" s="22">
        <f>MONTH(Actuals[[#This Row],[Date]])</f>
        <v>2</v>
      </c>
      <c r="L4949" s="12"/>
    </row>
    <row r="4950" spans="1:12" x14ac:dyDescent="0.3">
      <c r="A4950">
        <v>4</v>
      </c>
      <c r="B4950">
        <v>15656</v>
      </c>
      <c r="C4950">
        <v>6</v>
      </c>
      <c r="D4950">
        <v>83000</v>
      </c>
      <c r="E4950" s="46">
        <v>44988</v>
      </c>
      <c r="F4950">
        <v>-141</v>
      </c>
      <c r="I4950" t="str">
        <f>INDEX(LedgerMapping[[#All],[Level 3]],MATCH(Actuals[[#This Row],[Sub Ledger]],LedgerMapping[[#All],[Sub Ledger]],0))</f>
        <v>Depreciation</v>
      </c>
      <c r="J4950" s="22">
        <f>YEAR(Actuals[[#This Row],[Date]])</f>
        <v>2023</v>
      </c>
      <c r="K4950" s="22">
        <f>MONTH(Actuals[[#This Row],[Date]])</f>
        <v>3</v>
      </c>
      <c r="L4950" s="12"/>
    </row>
    <row r="4951" spans="1:12" x14ac:dyDescent="0.3">
      <c r="A4951">
        <v>4</v>
      </c>
      <c r="B4951">
        <v>16688</v>
      </c>
      <c r="C4951">
        <v>6</v>
      </c>
      <c r="D4951">
        <v>83000</v>
      </c>
      <c r="E4951" s="46">
        <v>45018</v>
      </c>
      <c r="F4951">
        <v>-124</v>
      </c>
      <c r="I4951" t="str">
        <f>INDEX(LedgerMapping[[#All],[Level 3]],MATCH(Actuals[[#This Row],[Sub Ledger]],LedgerMapping[[#All],[Sub Ledger]],0))</f>
        <v>Depreciation</v>
      </c>
      <c r="J4951" s="22">
        <f>YEAR(Actuals[[#This Row],[Date]])</f>
        <v>2023</v>
      </c>
      <c r="K4951" s="22">
        <f>MONTH(Actuals[[#This Row],[Date]])</f>
        <v>4</v>
      </c>
      <c r="L4951" s="12"/>
    </row>
    <row r="4952" spans="1:12" x14ac:dyDescent="0.3">
      <c r="A4952">
        <v>4</v>
      </c>
      <c r="B4952">
        <v>17719</v>
      </c>
      <c r="C4952">
        <v>6</v>
      </c>
      <c r="D4952">
        <v>83000</v>
      </c>
      <c r="E4952" s="46">
        <v>45049</v>
      </c>
      <c r="F4952">
        <v>-137</v>
      </c>
      <c r="I4952" t="str">
        <f>INDEX(LedgerMapping[[#All],[Level 3]],MATCH(Actuals[[#This Row],[Sub Ledger]],LedgerMapping[[#All],[Sub Ledger]],0))</f>
        <v>Depreciation</v>
      </c>
      <c r="J4952" s="22">
        <f>YEAR(Actuals[[#This Row],[Date]])</f>
        <v>2023</v>
      </c>
      <c r="K4952" s="22">
        <f>MONTH(Actuals[[#This Row],[Date]])</f>
        <v>5</v>
      </c>
      <c r="L4952" s="12"/>
    </row>
    <row r="4953" spans="1:12" x14ac:dyDescent="0.3">
      <c r="A4953">
        <v>4</v>
      </c>
      <c r="B4953">
        <v>18723</v>
      </c>
      <c r="C4953">
        <v>6</v>
      </c>
      <c r="D4953">
        <v>83000</v>
      </c>
      <c r="E4953" s="46">
        <v>45079</v>
      </c>
      <c r="F4953">
        <v>-137</v>
      </c>
      <c r="I4953" t="str">
        <f>INDEX(LedgerMapping[[#All],[Level 3]],MATCH(Actuals[[#This Row],[Sub Ledger]],LedgerMapping[[#All],[Sub Ledger]],0))</f>
        <v>Depreciation</v>
      </c>
      <c r="J4953" s="22">
        <f>YEAR(Actuals[[#This Row],[Date]])</f>
        <v>2023</v>
      </c>
      <c r="K4953" s="22">
        <f>MONTH(Actuals[[#This Row],[Date]])</f>
        <v>6</v>
      </c>
      <c r="L4953" s="12"/>
    </row>
    <row r="4954" spans="1:12" x14ac:dyDescent="0.3">
      <c r="A4954">
        <v>4</v>
      </c>
      <c r="B4954">
        <v>19751</v>
      </c>
      <c r="C4954">
        <v>6</v>
      </c>
      <c r="D4954">
        <v>83000</v>
      </c>
      <c r="E4954" s="46">
        <v>45110</v>
      </c>
      <c r="F4954">
        <v>-116</v>
      </c>
      <c r="I4954" t="str">
        <f>INDEX(LedgerMapping[[#All],[Level 3]],MATCH(Actuals[[#This Row],[Sub Ledger]],LedgerMapping[[#All],[Sub Ledger]],0))</f>
        <v>Depreciation</v>
      </c>
      <c r="J4954" s="22">
        <f>YEAR(Actuals[[#This Row],[Date]])</f>
        <v>2023</v>
      </c>
      <c r="K4954" s="22">
        <f>MONTH(Actuals[[#This Row],[Date]])</f>
        <v>7</v>
      </c>
      <c r="L4954" s="12"/>
    </row>
    <row r="4955" spans="1:12" x14ac:dyDescent="0.3">
      <c r="A4955">
        <v>4</v>
      </c>
      <c r="B4955">
        <v>20782</v>
      </c>
      <c r="C4955">
        <v>6</v>
      </c>
      <c r="D4955">
        <v>83000</v>
      </c>
      <c r="E4955" s="46">
        <v>45141</v>
      </c>
      <c r="F4955">
        <v>-145</v>
      </c>
      <c r="I4955" t="str">
        <f>INDEX(LedgerMapping[[#All],[Level 3]],MATCH(Actuals[[#This Row],[Sub Ledger]],LedgerMapping[[#All],[Sub Ledger]],0))</f>
        <v>Depreciation</v>
      </c>
      <c r="J4955" s="22">
        <f>YEAR(Actuals[[#This Row],[Date]])</f>
        <v>2023</v>
      </c>
      <c r="K4955" s="22">
        <f>MONTH(Actuals[[#This Row],[Date]])</f>
        <v>8</v>
      </c>
      <c r="L4955" s="12"/>
    </row>
    <row r="4956" spans="1:12" x14ac:dyDescent="0.3">
      <c r="A4956">
        <v>4</v>
      </c>
      <c r="B4956">
        <v>21783</v>
      </c>
      <c r="C4956">
        <v>6</v>
      </c>
      <c r="D4956">
        <v>83000</v>
      </c>
      <c r="E4956" s="46">
        <v>45169</v>
      </c>
      <c r="F4956">
        <v>-103</v>
      </c>
      <c r="I4956" t="str">
        <f>INDEX(LedgerMapping[[#All],[Level 3]],MATCH(Actuals[[#This Row],[Sub Ledger]],LedgerMapping[[#All],[Sub Ledger]],0))</f>
        <v>Depreciation</v>
      </c>
      <c r="J4956" s="22">
        <f>YEAR(Actuals[[#This Row],[Date]])</f>
        <v>2023</v>
      </c>
      <c r="K4956" s="22">
        <f>MONTH(Actuals[[#This Row],[Date]])</f>
        <v>8</v>
      </c>
      <c r="L4956" s="12"/>
    </row>
    <row r="4957" spans="1:12" x14ac:dyDescent="0.3">
      <c r="A4957">
        <v>4</v>
      </c>
      <c r="B4957">
        <v>22760</v>
      </c>
      <c r="C4957">
        <v>6</v>
      </c>
      <c r="D4957">
        <v>83000</v>
      </c>
      <c r="E4957" s="46">
        <v>45200</v>
      </c>
      <c r="F4957">
        <v>-121</v>
      </c>
      <c r="I4957" t="str">
        <f>INDEX(LedgerMapping[[#All],[Level 3]],MATCH(Actuals[[#This Row],[Sub Ledger]],LedgerMapping[[#All],[Sub Ledger]],0))</f>
        <v>Depreciation</v>
      </c>
      <c r="J4957" s="22">
        <f>YEAR(Actuals[[#This Row],[Date]])</f>
        <v>2023</v>
      </c>
      <c r="K4957" s="22">
        <f>MONTH(Actuals[[#This Row],[Date]])</f>
        <v>10</v>
      </c>
      <c r="L4957" s="12"/>
    </row>
    <row r="4958" spans="1:12" x14ac:dyDescent="0.3">
      <c r="A4958">
        <v>4</v>
      </c>
      <c r="B4958">
        <v>23764</v>
      </c>
      <c r="C4958">
        <v>6</v>
      </c>
      <c r="D4958">
        <v>83000</v>
      </c>
      <c r="E4958" s="46">
        <v>45230</v>
      </c>
      <c r="F4958">
        <v>-167</v>
      </c>
      <c r="I4958" t="str">
        <f>INDEX(LedgerMapping[[#All],[Level 3]],MATCH(Actuals[[#This Row],[Sub Ledger]],LedgerMapping[[#All],[Sub Ledger]],0))</f>
        <v>Depreciation</v>
      </c>
      <c r="J4958" s="22">
        <f>YEAR(Actuals[[#This Row],[Date]])</f>
        <v>2023</v>
      </c>
      <c r="K4958" s="22">
        <f>MONTH(Actuals[[#This Row],[Date]])</f>
        <v>10</v>
      </c>
      <c r="L4958" s="12"/>
    </row>
    <row r="4959" spans="1:12" x14ac:dyDescent="0.3">
      <c r="A4959">
        <v>4</v>
      </c>
      <c r="B4959">
        <v>24793</v>
      </c>
      <c r="C4959">
        <v>6</v>
      </c>
      <c r="D4959">
        <v>83000</v>
      </c>
      <c r="E4959" s="46">
        <v>45261</v>
      </c>
      <c r="F4959">
        <v>-104</v>
      </c>
      <c r="I4959" t="str">
        <f>INDEX(LedgerMapping[[#All],[Level 3]],MATCH(Actuals[[#This Row],[Sub Ledger]],LedgerMapping[[#All],[Sub Ledger]],0))</f>
        <v>Depreciation</v>
      </c>
      <c r="J4959" s="22">
        <f>YEAR(Actuals[[#This Row],[Date]])</f>
        <v>2023</v>
      </c>
      <c r="K4959" s="22">
        <f>MONTH(Actuals[[#This Row],[Date]])</f>
        <v>12</v>
      </c>
      <c r="L4959" s="12"/>
    </row>
    <row r="4960" spans="1:12" x14ac:dyDescent="0.3">
      <c r="A4960">
        <v>4</v>
      </c>
      <c r="B4960">
        <v>25855</v>
      </c>
      <c r="C4960">
        <v>6</v>
      </c>
      <c r="D4960">
        <v>83000</v>
      </c>
      <c r="E4960" s="46">
        <v>45291</v>
      </c>
      <c r="F4960">
        <v>-187</v>
      </c>
      <c r="I4960" t="str">
        <f>INDEX(LedgerMapping[[#All],[Level 3]],MATCH(Actuals[[#This Row],[Sub Ledger]],LedgerMapping[[#All],[Sub Ledger]],0))</f>
        <v>Depreciation</v>
      </c>
      <c r="J4960" s="22">
        <f>YEAR(Actuals[[#This Row],[Date]])</f>
        <v>2023</v>
      </c>
      <c r="K4960" s="22">
        <f>MONTH(Actuals[[#This Row],[Date]])</f>
        <v>12</v>
      </c>
      <c r="L4960" s="12"/>
    </row>
    <row r="4961" spans="1:12" x14ac:dyDescent="0.3">
      <c r="A4961">
        <v>4</v>
      </c>
      <c r="B4961">
        <v>26990</v>
      </c>
      <c r="C4961">
        <v>6</v>
      </c>
      <c r="D4961">
        <v>83000</v>
      </c>
      <c r="E4961" s="46">
        <v>45322</v>
      </c>
      <c r="F4961">
        <v>-240</v>
      </c>
      <c r="I4961" t="str">
        <f>INDEX(LedgerMapping[[#All],[Level 3]],MATCH(Actuals[[#This Row],[Sub Ledger]],LedgerMapping[[#All],[Sub Ledger]],0))</f>
        <v>Depreciation</v>
      </c>
      <c r="J4961" s="22">
        <f>YEAR(Actuals[[#This Row],[Date]])</f>
        <v>2024</v>
      </c>
      <c r="K4961" s="22">
        <f>MONTH(Actuals[[#This Row],[Date]])</f>
        <v>1</v>
      </c>
      <c r="L4961" s="12"/>
    </row>
    <row r="4962" spans="1:12" x14ac:dyDescent="0.3">
      <c r="A4962">
        <v>4</v>
      </c>
      <c r="B4962">
        <v>28140</v>
      </c>
      <c r="C4962">
        <v>6</v>
      </c>
      <c r="D4962">
        <v>83000</v>
      </c>
      <c r="E4962" s="46">
        <v>45354</v>
      </c>
      <c r="F4962">
        <v>-242</v>
      </c>
      <c r="I4962" t="str">
        <f>INDEX(LedgerMapping[[#All],[Level 3]],MATCH(Actuals[[#This Row],[Sub Ledger]],LedgerMapping[[#All],[Sub Ledger]],0))</f>
        <v>Depreciation</v>
      </c>
      <c r="J4962" s="22">
        <f>YEAR(Actuals[[#This Row],[Date]])</f>
        <v>2024</v>
      </c>
      <c r="K4962" s="22">
        <f>MONTH(Actuals[[#This Row],[Date]])</f>
        <v>3</v>
      </c>
      <c r="L4962" s="12"/>
    </row>
    <row r="4963" spans="1:12" x14ac:dyDescent="0.3">
      <c r="A4963">
        <v>4</v>
      </c>
      <c r="B4963">
        <v>29294</v>
      </c>
      <c r="C4963">
        <v>6</v>
      </c>
      <c r="D4963">
        <v>83000</v>
      </c>
      <c r="E4963" s="46">
        <v>45384</v>
      </c>
      <c r="F4963">
        <v>-222</v>
      </c>
      <c r="I4963" t="str">
        <f>INDEX(LedgerMapping[[#All],[Level 3]],MATCH(Actuals[[#This Row],[Sub Ledger]],LedgerMapping[[#All],[Sub Ledger]],0))</f>
        <v>Depreciation</v>
      </c>
      <c r="J4963" s="22">
        <f>YEAR(Actuals[[#This Row],[Date]])</f>
        <v>2024</v>
      </c>
      <c r="K4963" s="22">
        <f>MONTH(Actuals[[#This Row],[Date]])</f>
        <v>4</v>
      </c>
      <c r="L4963" s="12"/>
    </row>
    <row r="4964" spans="1:12" x14ac:dyDescent="0.3">
      <c r="A4964">
        <v>4</v>
      </c>
      <c r="B4964">
        <v>30420</v>
      </c>
      <c r="C4964">
        <v>6</v>
      </c>
      <c r="D4964">
        <v>83000</v>
      </c>
      <c r="E4964" s="46">
        <v>45415</v>
      </c>
      <c r="F4964">
        <v>-310</v>
      </c>
      <c r="I4964" t="str">
        <f>INDEX(LedgerMapping[[#All],[Level 3]],MATCH(Actuals[[#This Row],[Sub Ledger]],LedgerMapping[[#All],[Sub Ledger]],0))</f>
        <v>Depreciation</v>
      </c>
      <c r="J4964" s="22">
        <f>YEAR(Actuals[[#This Row],[Date]])</f>
        <v>2024</v>
      </c>
      <c r="K4964" s="22">
        <f>MONTH(Actuals[[#This Row],[Date]])</f>
        <v>5</v>
      </c>
      <c r="L4964" s="12"/>
    </row>
    <row r="4965" spans="1:12" x14ac:dyDescent="0.3">
      <c r="A4965">
        <v>4</v>
      </c>
      <c r="B4965">
        <v>31546</v>
      </c>
      <c r="C4965">
        <v>6</v>
      </c>
      <c r="D4965">
        <v>83000</v>
      </c>
      <c r="E4965" s="46">
        <v>45445</v>
      </c>
      <c r="F4965">
        <v>-240</v>
      </c>
      <c r="I4965" t="str">
        <f>INDEX(LedgerMapping[[#All],[Level 3]],MATCH(Actuals[[#This Row],[Sub Ledger]],LedgerMapping[[#All],[Sub Ledger]],0))</f>
        <v>Depreciation</v>
      </c>
      <c r="J4965" s="22">
        <f>YEAR(Actuals[[#This Row],[Date]])</f>
        <v>2024</v>
      </c>
      <c r="K4965" s="22">
        <f>MONTH(Actuals[[#This Row],[Date]])</f>
        <v>6</v>
      </c>
      <c r="L4965" s="12"/>
    </row>
    <row r="4966" spans="1:12" x14ac:dyDescent="0.3">
      <c r="A4966">
        <v>4</v>
      </c>
      <c r="B4966">
        <v>32670</v>
      </c>
      <c r="C4966">
        <v>6</v>
      </c>
      <c r="D4966">
        <v>83000</v>
      </c>
      <c r="E4966" s="46">
        <v>45476</v>
      </c>
      <c r="F4966">
        <v>-298</v>
      </c>
      <c r="I4966" t="str">
        <f>INDEX(LedgerMapping[[#All],[Level 3]],MATCH(Actuals[[#This Row],[Sub Ledger]],LedgerMapping[[#All],[Sub Ledger]],0))</f>
        <v>Depreciation</v>
      </c>
      <c r="J4966" s="22">
        <f>YEAR(Actuals[[#This Row],[Date]])</f>
        <v>2024</v>
      </c>
      <c r="K4966" s="22">
        <f>MONTH(Actuals[[#This Row],[Date]])</f>
        <v>7</v>
      </c>
      <c r="L4966" s="12"/>
    </row>
    <row r="4967" spans="1:12" x14ac:dyDescent="0.3">
      <c r="A4967">
        <v>4</v>
      </c>
      <c r="B4967">
        <v>33795</v>
      </c>
      <c r="C4967">
        <v>6</v>
      </c>
      <c r="D4967">
        <v>83000</v>
      </c>
      <c r="E4967" s="46">
        <v>45507</v>
      </c>
      <c r="F4967">
        <v>-242</v>
      </c>
      <c r="I4967" t="str">
        <f>INDEX(LedgerMapping[[#All],[Level 3]],MATCH(Actuals[[#This Row],[Sub Ledger]],LedgerMapping[[#All],[Sub Ledger]],0))</f>
        <v>Depreciation</v>
      </c>
      <c r="J4967" s="22">
        <f>YEAR(Actuals[[#This Row],[Date]])</f>
        <v>2024</v>
      </c>
      <c r="K4967" s="22">
        <f>MONTH(Actuals[[#This Row],[Date]])</f>
        <v>8</v>
      </c>
      <c r="L4967" s="12"/>
    </row>
    <row r="4968" spans="1:12" x14ac:dyDescent="0.3">
      <c r="A4968">
        <v>4</v>
      </c>
      <c r="B4968">
        <v>34945</v>
      </c>
      <c r="C4968">
        <v>6</v>
      </c>
      <c r="D4968">
        <v>83000</v>
      </c>
      <c r="E4968" s="46">
        <v>45536</v>
      </c>
      <c r="F4968">
        <v>-290</v>
      </c>
      <c r="I4968" t="str">
        <f>INDEX(LedgerMapping[[#All],[Level 3]],MATCH(Actuals[[#This Row],[Sub Ledger]],LedgerMapping[[#All],[Sub Ledger]],0))</f>
        <v>Depreciation</v>
      </c>
      <c r="J4968" s="22">
        <f>YEAR(Actuals[[#This Row],[Date]])</f>
        <v>2024</v>
      </c>
      <c r="K4968" s="22">
        <f>MONTH(Actuals[[#This Row],[Date]])</f>
        <v>9</v>
      </c>
      <c r="L4968" s="12"/>
    </row>
    <row r="4969" spans="1:12" x14ac:dyDescent="0.3">
      <c r="A4969">
        <v>4</v>
      </c>
      <c r="B4969">
        <v>36095</v>
      </c>
      <c r="C4969">
        <v>6</v>
      </c>
      <c r="D4969">
        <v>83000</v>
      </c>
      <c r="E4969" s="46">
        <v>45567</v>
      </c>
      <c r="F4969">
        <v>-284</v>
      </c>
      <c r="I4969" t="str">
        <f>INDEX(LedgerMapping[[#All],[Level 3]],MATCH(Actuals[[#This Row],[Sub Ledger]],LedgerMapping[[#All],[Sub Ledger]],0))</f>
        <v>Depreciation</v>
      </c>
      <c r="J4969" s="22">
        <f>YEAR(Actuals[[#This Row],[Date]])</f>
        <v>2024</v>
      </c>
      <c r="K4969" s="22">
        <f>MONTH(Actuals[[#This Row],[Date]])</f>
        <v>10</v>
      </c>
      <c r="L4969" s="12"/>
    </row>
    <row r="4970" spans="1:12" x14ac:dyDescent="0.3">
      <c r="A4970">
        <v>4</v>
      </c>
      <c r="B4970">
        <v>37245</v>
      </c>
      <c r="C4970">
        <v>6</v>
      </c>
      <c r="D4970">
        <v>83000</v>
      </c>
      <c r="E4970" s="46">
        <v>45597</v>
      </c>
      <c r="F4970">
        <v>-317</v>
      </c>
      <c r="I4970" t="str">
        <f>INDEX(LedgerMapping[[#All],[Level 3]],MATCH(Actuals[[#This Row],[Sub Ledger]],LedgerMapping[[#All],[Sub Ledger]],0))</f>
        <v>Depreciation</v>
      </c>
      <c r="J4970" s="22">
        <f>YEAR(Actuals[[#This Row],[Date]])</f>
        <v>2024</v>
      </c>
      <c r="K4970" s="22">
        <f>MONTH(Actuals[[#This Row],[Date]])</f>
        <v>11</v>
      </c>
      <c r="L4970" s="12"/>
    </row>
    <row r="4971" spans="1:12" x14ac:dyDescent="0.3">
      <c r="A4971">
        <v>4</v>
      </c>
      <c r="B4971">
        <v>38395</v>
      </c>
      <c r="C4971">
        <v>6</v>
      </c>
      <c r="D4971">
        <v>83000</v>
      </c>
      <c r="E4971" s="46">
        <v>45628</v>
      </c>
      <c r="F4971">
        <v>-235</v>
      </c>
      <c r="I4971" t="str">
        <f>INDEX(LedgerMapping[[#All],[Level 3]],MATCH(Actuals[[#This Row],[Sub Ledger]],LedgerMapping[[#All],[Sub Ledger]],0))</f>
        <v>Depreciation</v>
      </c>
      <c r="J4971" s="22">
        <f>YEAR(Actuals[[#This Row],[Date]])</f>
        <v>2024</v>
      </c>
      <c r="K4971" s="22">
        <f>MONTH(Actuals[[#This Row],[Date]])</f>
        <v>12</v>
      </c>
      <c r="L4971" s="12"/>
    </row>
    <row r="4972" spans="1:12" x14ac:dyDescent="0.3">
      <c r="A4972">
        <v>4</v>
      </c>
      <c r="B4972">
        <v>285</v>
      </c>
      <c r="C4972">
        <v>6</v>
      </c>
      <c r="D4972">
        <v>84000</v>
      </c>
      <c r="E4972" s="46">
        <v>44562</v>
      </c>
      <c r="F4972">
        <v>-145</v>
      </c>
      <c r="I4972" t="str">
        <f>INDEX(LedgerMapping[[#All],[Level 3]],MATCH(Actuals[[#This Row],[Sub Ledger]],LedgerMapping[[#All],[Sub Ledger]],0))</f>
        <v>Depreciation</v>
      </c>
      <c r="J4972" s="22">
        <f>YEAR(Actuals[[#This Row],[Date]])</f>
        <v>2022</v>
      </c>
      <c r="K4972" s="22">
        <f>MONTH(Actuals[[#This Row],[Date]])</f>
        <v>1</v>
      </c>
      <c r="L4972" s="12"/>
    </row>
    <row r="4973" spans="1:12" x14ac:dyDescent="0.3">
      <c r="A4973">
        <v>4</v>
      </c>
      <c r="B4973">
        <v>1411</v>
      </c>
      <c r="C4973">
        <v>6</v>
      </c>
      <c r="D4973">
        <v>84000</v>
      </c>
      <c r="E4973" s="46">
        <v>44593</v>
      </c>
      <c r="F4973">
        <v>-139</v>
      </c>
      <c r="I4973" t="str">
        <f>INDEX(LedgerMapping[[#All],[Level 3]],MATCH(Actuals[[#This Row],[Sub Ledger]],LedgerMapping[[#All],[Sub Ledger]],0))</f>
        <v>Depreciation</v>
      </c>
      <c r="J4973" s="22">
        <f>YEAR(Actuals[[#This Row],[Date]])</f>
        <v>2022</v>
      </c>
      <c r="K4973" s="22">
        <f>MONTH(Actuals[[#This Row],[Date]])</f>
        <v>2</v>
      </c>
      <c r="L4973" s="12"/>
    </row>
    <row r="4974" spans="1:12" x14ac:dyDescent="0.3">
      <c r="A4974">
        <v>4</v>
      </c>
      <c r="B4974">
        <v>2533</v>
      </c>
      <c r="C4974">
        <v>6</v>
      </c>
      <c r="D4974">
        <v>84000</v>
      </c>
      <c r="E4974" s="46">
        <v>44624</v>
      </c>
      <c r="F4974">
        <v>-130</v>
      </c>
      <c r="I4974" t="str">
        <f>INDEX(LedgerMapping[[#All],[Level 3]],MATCH(Actuals[[#This Row],[Sub Ledger]],LedgerMapping[[#All],[Sub Ledger]],0))</f>
        <v>Depreciation</v>
      </c>
      <c r="J4974" s="22">
        <f>YEAR(Actuals[[#This Row],[Date]])</f>
        <v>2022</v>
      </c>
      <c r="K4974" s="22">
        <f>MONTH(Actuals[[#This Row],[Date]])</f>
        <v>3</v>
      </c>
      <c r="L4974" s="12"/>
    </row>
    <row r="4975" spans="1:12" x14ac:dyDescent="0.3">
      <c r="A4975">
        <v>4</v>
      </c>
      <c r="B4975">
        <v>3655</v>
      </c>
      <c r="C4975">
        <v>6</v>
      </c>
      <c r="D4975">
        <v>84000</v>
      </c>
      <c r="E4975" s="46">
        <v>44654</v>
      </c>
      <c r="F4975">
        <v>-135</v>
      </c>
      <c r="I4975" t="str">
        <f>INDEX(LedgerMapping[[#All],[Level 3]],MATCH(Actuals[[#This Row],[Sub Ledger]],LedgerMapping[[#All],[Sub Ledger]],0))</f>
        <v>Depreciation</v>
      </c>
      <c r="J4975" s="22">
        <f>YEAR(Actuals[[#This Row],[Date]])</f>
        <v>2022</v>
      </c>
      <c r="K4975" s="22">
        <f>MONTH(Actuals[[#This Row],[Date]])</f>
        <v>4</v>
      </c>
      <c r="L4975" s="12"/>
    </row>
    <row r="4976" spans="1:12" x14ac:dyDescent="0.3">
      <c r="A4976">
        <v>4</v>
      </c>
      <c r="B4976">
        <v>4775</v>
      </c>
      <c r="C4976">
        <v>6</v>
      </c>
      <c r="D4976">
        <v>84000</v>
      </c>
      <c r="E4976" s="46">
        <v>44685</v>
      </c>
      <c r="F4976">
        <v>-153</v>
      </c>
      <c r="I4976" t="str">
        <f>INDEX(LedgerMapping[[#All],[Level 3]],MATCH(Actuals[[#This Row],[Sub Ledger]],LedgerMapping[[#All],[Sub Ledger]],0))</f>
        <v>Depreciation</v>
      </c>
      <c r="J4976" s="22">
        <f>YEAR(Actuals[[#This Row],[Date]])</f>
        <v>2022</v>
      </c>
      <c r="K4976" s="22">
        <f>MONTH(Actuals[[#This Row],[Date]])</f>
        <v>5</v>
      </c>
      <c r="L4976" s="12"/>
    </row>
    <row r="4977" spans="1:12" x14ac:dyDescent="0.3">
      <c r="A4977">
        <v>4</v>
      </c>
      <c r="B4977">
        <v>5898</v>
      </c>
      <c r="C4977">
        <v>6</v>
      </c>
      <c r="D4977">
        <v>84000</v>
      </c>
      <c r="E4977" s="46">
        <v>44715</v>
      </c>
      <c r="F4977">
        <v>-115</v>
      </c>
      <c r="I4977" t="str">
        <f>INDEX(LedgerMapping[[#All],[Level 3]],MATCH(Actuals[[#This Row],[Sub Ledger]],LedgerMapping[[#All],[Sub Ledger]],0))</f>
        <v>Depreciation</v>
      </c>
      <c r="J4977" s="22">
        <f>YEAR(Actuals[[#This Row],[Date]])</f>
        <v>2022</v>
      </c>
      <c r="K4977" s="22">
        <f>MONTH(Actuals[[#This Row],[Date]])</f>
        <v>6</v>
      </c>
      <c r="L4977" s="12"/>
    </row>
    <row r="4978" spans="1:12" x14ac:dyDescent="0.3">
      <c r="A4978">
        <v>4</v>
      </c>
      <c r="B4978">
        <v>7022</v>
      </c>
      <c r="C4978">
        <v>6</v>
      </c>
      <c r="D4978">
        <v>84000</v>
      </c>
      <c r="E4978" s="46">
        <v>44746</v>
      </c>
      <c r="F4978">
        <v>-142</v>
      </c>
      <c r="I4978" t="str">
        <f>INDEX(LedgerMapping[[#All],[Level 3]],MATCH(Actuals[[#This Row],[Sub Ledger]],LedgerMapping[[#All],[Sub Ledger]],0))</f>
        <v>Depreciation</v>
      </c>
      <c r="J4978" s="22">
        <f>YEAR(Actuals[[#This Row],[Date]])</f>
        <v>2022</v>
      </c>
      <c r="K4978" s="22">
        <f>MONTH(Actuals[[#This Row],[Date]])</f>
        <v>7</v>
      </c>
      <c r="L4978" s="12"/>
    </row>
    <row r="4979" spans="1:12" x14ac:dyDescent="0.3">
      <c r="A4979">
        <v>4</v>
      </c>
      <c r="B4979">
        <v>8142</v>
      </c>
      <c r="C4979">
        <v>6</v>
      </c>
      <c r="D4979">
        <v>84000</v>
      </c>
      <c r="E4979" s="46">
        <v>44777</v>
      </c>
      <c r="F4979">
        <v>-155</v>
      </c>
      <c r="I4979" t="str">
        <f>INDEX(LedgerMapping[[#All],[Level 3]],MATCH(Actuals[[#This Row],[Sub Ledger]],LedgerMapping[[#All],[Sub Ledger]],0))</f>
        <v>Depreciation</v>
      </c>
      <c r="J4979" s="22">
        <f>YEAR(Actuals[[#This Row],[Date]])</f>
        <v>2022</v>
      </c>
      <c r="K4979" s="22">
        <f>MONTH(Actuals[[#This Row],[Date]])</f>
        <v>8</v>
      </c>
      <c r="L4979" s="12"/>
    </row>
    <row r="4980" spans="1:12" x14ac:dyDescent="0.3">
      <c r="A4980">
        <v>4</v>
      </c>
      <c r="B4980">
        <v>9264</v>
      </c>
      <c r="C4980">
        <v>6</v>
      </c>
      <c r="D4980">
        <v>84000</v>
      </c>
      <c r="E4980" s="46">
        <v>44805</v>
      </c>
      <c r="F4980">
        <v>-174</v>
      </c>
      <c r="I4980" t="str">
        <f>INDEX(LedgerMapping[[#All],[Level 3]],MATCH(Actuals[[#This Row],[Sub Ledger]],LedgerMapping[[#All],[Sub Ledger]],0))</f>
        <v>Depreciation</v>
      </c>
      <c r="J4980" s="22">
        <f>YEAR(Actuals[[#This Row],[Date]])</f>
        <v>2022</v>
      </c>
      <c r="K4980" s="22">
        <f>MONTH(Actuals[[#This Row],[Date]])</f>
        <v>9</v>
      </c>
      <c r="L4980" s="12"/>
    </row>
    <row r="4981" spans="1:12" x14ac:dyDescent="0.3">
      <c r="A4981">
        <v>4</v>
      </c>
      <c r="B4981">
        <v>10381</v>
      </c>
      <c r="C4981">
        <v>6</v>
      </c>
      <c r="D4981">
        <v>84000</v>
      </c>
      <c r="E4981" s="46">
        <v>44836</v>
      </c>
      <c r="F4981">
        <v>-116</v>
      </c>
      <c r="I4981" t="str">
        <f>INDEX(LedgerMapping[[#All],[Level 3]],MATCH(Actuals[[#This Row],[Sub Ledger]],LedgerMapping[[#All],[Sub Ledger]],0))</f>
        <v>Depreciation</v>
      </c>
      <c r="J4981" s="22">
        <f>YEAR(Actuals[[#This Row],[Date]])</f>
        <v>2022</v>
      </c>
      <c r="K4981" s="22">
        <f>MONTH(Actuals[[#This Row],[Date]])</f>
        <v>10</v>
      </c>
      <c r="L4981" s="12"/>
    </row>
    <row r="4982" spans="1:12" x14ac:dyDescent="0.3">
      <c r="A4982">
        <v>4</v>
      </c>
      <c r="B4982">
        <v>11500</v>
      </c>
      <c r="C4982">
        <v>6</v>
      </c>
      <c r="D4982">
        <v>84000</v>
      </c>
      <c r="E4982" s="46">
        <v>44866</v>
      </c>
      <c r="F4982">
        <v>-144</v>
      </c>
      <c r="I4982" t="str">
        <f>INDEX(LedgerMapping[[#All],[Level 3]],MATCH(Actuals[[#This Row],[Sub Ledger]],LedgerMapping[[#All],[Sub Ledger]],0))</f>
        <v>Depreciation</v>
      </c>
      <c r="J4982" s="22">
        <f>YEAR(Actuals[[#This Row],[Date]])</f>
        <v>2022</v>
      </c>
      <c r="K4982" s="22">
        <f>MONTH(Actuals[[#This Row],[Date]])</f>
        <v>11</v>
      </c>
      <c r="L4982" s="12"/>
    </row>
    <row r="4983" spans="1:12" x14ac:dyDescent="0.3">
      <c r="A4983">
        <v>4</v>
      </c>
      <c r="B4983">
        <v>12629</v>
      </c>
      <c r="C4983">
        <v>6</v>
      </c>
      <c r="D4983">
        <v>84000</v>
      </c>
      <c r="E4983" s="46">
        <v>44897</v>
      </c>
      <c r="F4983">
        <v>-156</v>
      </c>
      <c r="I4983" t="str">
        <f>INDEX(LedgerMapping[[#All],[Level 3]],MATCH(Actuals[[#This Row],[Sub Ledger]],LedgerMapping[[#All],[Sub Ledger]],0))</f>
        <v>Depreciation</v>
      </c>
      <c r="J4983" s="22">
        <f>YEAR(Actuals[[#This Row],[Date]])</f>
        <v>2022</v>
      </c>
      <c r="K4983" s="22">
        <f>MONTH(Actuals[[#This Row],[Date]])</f>
        <v>12</v>
      </c>
      <c r="L4983" s="12"/>
    </row>
    <row r="4984" spans="1:12" x14ac:dyDescent="0.3">
      <c r="A4984">
        <v>4</v>
      </c>
      <c r="B4984">
        <v>13665</v>
      </c>
      <c r="C4984">
        <v>6</v>
      </c>
      <c r="D4984">
        <v>84000</v>
      </c>
      <c r="E4984" s="46">
        <v>44927</v>
      </c>
      <c r="F4984">
        <v>-134</v>
      </c>
      <c r="I4984" t="str">
        <f>INDEX(LedgerMapping[[#All],[Level 3]],MATCH(Actuals[[#This Row],[Sub Ledger]],LedgerMapping[[#All],[Sub Ledger]],0))</f>
        <v>Depreciation</v>
      </c>
      <c r="J4984" s="22">
        <f>YEAR(Actuals[[#This Row],[Date]])</f>
        <v>2023</v>
      </c>
      <c r="K4984" s="22">
        <f>MONTH(Actuals[[#This Row],[Date]])</f>
        <v>1</v>
      </c>
      <c r="L4984" s="12"/>
    </row>
    <row r="4985" spans="1:12" x14ac:dyDescent="0.3">
      <c r="A4985">
        <v>4</v>
      </c>
      <c r="B4985">
        <v>14677</v>
      </c>
      <c r="C4985">
        <v>6</v>
      </c>
      <c r="D4985">
        <v>84000</v>
      </c>
      <c r="E4985" s="46">
        <v>44958</v>
      </c>
      <c r="F4985">
        <v>-94</v>
      </c>
      <c r="I4985" t="str">
        <f>INDEX(LedgerMapping[[#All],[Level 3]],MATCH(Actuals[[#This Row],[Sub Ledger]],LedgerMapping[[#All],[Sub Ledger]],0))</f>
        <v>Depreciation</v>
      </c>
      <c r="J4985" s="22">
        <f>YEAR(Actuals[[#This Row],[Date]])</f>
        <v>2023</v>
      </c>
      <c r="K4985" s="22">
        <f>MONTH(Actuals[[#This Row],[Date]])</f>
        <v>2</v>
      </c>
      <c r="L4985" s="12"/>
    </row>
    <row r="4986" spans="1:12" x14ac:dyDescent="0.3">
      <c r="A4986">
        <v>4</v>
      </c>
      <c r="B4986">
        <v>15657</v>
      </c>
      <c r="C4986">
        <v>6</v>
      </c>
      <c r="D4986">
        <v>84000</v>
      </c>
      <c r="E4986" s="46">
        <v>44988</v>
      </c>
      <c r="F4986">
        <v>-125</v>
      </c>
      <c r="I4986" t="str">
        <f>INDEX(LedgerMapping[[#All],[Level 3]],MATCH(Actuals[[#This Row],[Sub Ledger]],LedgerMapping[[#All],[Sub Ledger]],0))</f>
        <v>Depreciation</v>
      </c>
      <c r="J4986" s="22">
        <f>YEAR(Actuals[[#This Row],[Date]])</f>
        <v>2023</v>
      </c>
      <c r="K4986" s="22">
        <f>MONTH(Actuals[[#This Row],[Date]])</f>
        <v>3</v>
      </c>
      <c r="L4986" s="12"/>
    </row>
    <row r="4987" spans="1:12" x14ac:dyDescent="0.3">
      <c r="A4987">
        <v>4</v>
      </c>
      <c r="B4987">
        <v>16689</v>
      </c>
      <c r="C4987">
        <v>6</v>
      </c>
      <c r="D4987">
        <v>84000</v>
      </c>
      <c r="E4987" s="46">
        <v>45018</v>
      </c>
      <c r="F4987">
        <v>-105</v>
      </c>
      <c r="I4987" t="str">
        <f>INDEX(LedgerMapping[[#All],[Level 3]],MATCH(Actuals[[#This Row],[Sub Ledger]],LedgerMapping[[#All],[Sub Ledger]],0))</f>
        <v>Depreciation</v>
      </c>
      <c r="J4987" s="22">
        <f>YEAR(Actuals[[#This Row],[Date]])</f>
        <v>2023</v>
      </c>
      <c r="K4987" s="22">
        <f>MONTH(Actuals[[#This Row],[Date]])</f>
        <v>4</v>
      </c>
      <c r="L4987" s="12"/>
    </row>
    <row r="4988" spans="1:12" x14ac:dyDescent="0.3">
      <c r="A4988">
        <v>4</v>
      </c>
      <c r="B4988">
        <v>17720</v>
      </c>
      <c r="C4988">
        <v>6</v>
      </c>
      <c r="D4988">
        <v>84000</v>
      </c>
      <c r="E4988" s="46">
        <v>45049</v>
      </c>
      <c r="F4988">
        <v>-120</v>
      </c>
      <c r="I4988" t="str">
        <f>INDEX(LedgerMapping[[#All],[Level 3]],MATCH(Actuals[[#This Row],[Sub Ledger]],LedgerMapping[[#All],[Sub Ledger]],0))</f>
        <v>Depreciation</v>
      </c>
      <c r="J4988" s="22">
        <f>YEAR(Actuals[[#This Row],[Date]])</f>
        <v>2023</v>
      </c>
      <c r="K4988" s="22">
        <f>MONTH(Actuals[[#This Row],[Date]])</f>
        <v>5</v>
      </c>
      <c r="L4988" s="12"/>
    </row>
    <row r="4989" spans="1:12" x14ac:dyDescent="0.3">
      <c r="A4989">
        <v>4</v>
      </c>
      <c r="B4989">
        <v>18724</v>
      </c>
      <c r="C4989">
        <v>6</v>
      </c>
      <c r="D4989">
        <v>84000</v>
      </c>
      <c r="E4989" s="46">
        <v>45079</v>
      </c>
      <c r="F4989">
        <v>-120</v>
      </c>
      <c r="I4989" t="str">
        <f>INDEX(LedgerMapping[[#All],[Level 3]],MATCH(Actuals[[#This Row],[Sub Ledger]],LedgerMapping[[#All],[Sub Ledger]],0))</f>
        <v>Depreciation</v>
      </c>
      <c r="J4989" s="22">
        <f>YEAR(Actuals[[#This Row],[Date]])</f>
        <v>2023</v>
      </c>
      <c r="K4989" s="22">
        <f>MONTH(Actuals[[#This Row],[Date]])</f>
        <v>6</v>
      </c>
      <c r="L4989" s="12"/>
    </row>
    <row r="4990" spans="1:12" x14ac:dyDescent="0.3">
      <c r="A4990">
        <v>4</v>
      </c>
      <c r="B4990">
        <v>19752</v>
      </c>
      <c r="C4990">
        <v>6</v>
      </c>
      <c r="D4990">
        <v>84000</v>
      </c>
      <c r="E4990" s="46">
        <v>45110</v>
      </c>
      <c r="F4990">
        <v>-101</v>
      </c>
      <c r="I4990" t="str">
        <f>INDEX(LedgerMapping[[#All],[Level 3]],MATCH(Actuals[[#This Row],[Sub Ledger]],LedgerMapping[[#All],[Sub Ledger]],0))</f>
        <v>Depreciation</v>
      </c>
      <c r="J4990" s="22">
        <f>YEAR(Actuals[[#This Row],[Date]])</f>
        <v>2023</v>
      </c>
      <c r="K4990" s="22">
        <f>MONTH(Actuals[[#This Row],[Date]])</f>
        <v>7</v>
      </c>
      <c r="L4990" s="12"/>
    </row>
    <row r="4991" spans="1:12" x14ac:dyDescent="0.3">
      <c r="A4991">
        <v>4</v>
      </c>
      <c r="B4991">
        <v>20783</v>
      </c>
      <c r="C4991">
        <v>6</v>
      </c>
      <c r="D4991">
        <v>84000</v>
      </c>
      <c r="E4991" s="46">
        <v>45141</v>
      </c>
      <c r="F4991">
        <v>-125</v>
      </c>
      <c r="I4991" t="str">
        <f>INDEX(LedgerMapping[[#All],[Level 3]],MATCH(Actuals[[#This Row],[Sub Ledger]],LedgerMapping[[#All],[Sub Ledger]],0))</f>
        <v>Depreciation</v>
      </c>
      <c r="J4991" s="22">
        <f>YEAR(Actuals[[#This Row],[Date]])</f>
        <v>2023</v>
      </c>
      <c r="K4991" s="22">
        <f>MONTH(Actuals[[#This Row],[Date]])</f>
        <v>8</v>
      </c>
      <c r="L4991" s="12"/>
    </row>
    <row r="4992" spans="1:12" x14ac:dyDescent="0.3">
      <c r="A4992">
        <v>4</v>
      </c>
      <c r="B4992">
        <v>21784</v>
      </c>
      <c r="C4992">
        <v>6</v>
      </c>
      <c r="D4992">
        <v>84000</v>
      </c>
      <c r="E4992" s="46">
        <v>45169</v>
      </c>
      <c r="F4992">
        <v>-85</v>
      </c>
      <c r="I4992" t="str">
        <f>INDEX(LedgerMapping[[#All],[Level 3]],MATCH(Actuals[[#This Row],[Sub Ledger]],LedgerMapping[[#All],[Sub Ledger]],0))</f>
        <v>Depreciation</v>
      </c>
      <c r="J4992" s="22">
        <f>YEAR(Actuals[[#This Row],[Date]])</f>
        <v>2023</v>
      </c>
      <c r="K4992" s="22">
        <f>MONTH(Actuals[[#This Row],[Date]])</f>
        <v>8</v>
      </c>
      <c r="L4992" s="12"/>
    </row>
    <row r="4993" spans="1:12" x14ac:dyDescent="0.3">
      <c r="A4993">
        <v>4</v>
      </c>
      <c r="B4993">
        <v>22761</v>
      </c>
      <c r="C4993">
        <v>6</v>
      </c>
      <c r="D4993">
        <v>84000</v>
      </c>
      <c r="E4993" s="46">
        <v>45200</v>
      </c>
      <c r="F4993">
        <v>-101</v>
      </c>
      <c r="I4993" t="str">
        <f>INDEX(LedgerMapping[[#All],[Level 3]],MATCH(Actuals[[#This Row],[Sub Ledger]],LedgerMapping[[#All],[Sub Ledger]],0))</f>
        <v>Depreciation</v>
      </c>
      <c r="J4993" s="22">
        <f>YEAR(Actuals[[#This Row],[Date]])</f>
        <v>2023</v>
      </c>
      <c r="K4993" s="22">
        <f>MONTH(Actuals[[#This Row],[Date]])</f>
        <v>10</v>
      </c>
      <c r="L4993" s="12"/>
    </row>
    <row r="4994" spans="1:12" x14ac:dyDescent="0.3">
      <c r="A4994">
        <v>4</v>
      </c>
      <c r="B4994">
        <v>23765</v>
      </c>
      <c r="C4994">
        <v>6</v>
      </c>
      <c r="D4994">
        <v>84000</v>
      </c>
      <c r="E4994" s="46">
        <v>45230</v>
      </c>
      <c r="F4994">
        <v>-151</v>
      </c>
      <c r="I4994" t="str">
        <f>INDEX(LedgerMapping[[#All],[Level 3]],MATCH(Actuals[[#This Row],[Sub Ledger]],LedgerMapping[[#All],[Sub Ledger]],0))</f>
        <v>Depreciation</v>
      </c>
      <c r="J4994" s="22">
        <f>YEAR(Actuals[[#This Row],[Date]])</f>
        <v>2023</v>
      </c>
      <c r="K4994" s="22">
        <f>MONTH(Actuals[[#This Row],[Date]])</f>
        <v>10</v>
      </c>
      <c r="L4994" s="12"/>
    </row>
    <row r="4995" spans="1:12" x14ac:dyDescent="0.3">
      <c r="A4995">
        <v>4</v>
      </c>
      <c r="B4995">
        <v>24794</v>
      </c>
      <c r="C4995">
        <v>6</v>
      </c>
      <c r="D4995">
        <v>84000</v>
      </c>
      <c r="E4995" s="46">
        <v>45261</v>
      </c>
      <c r="F4995">
        <v>-86</v>
      </c>
      <c r="I4995" t="str">
        <f>INDEX(LedgerMapping[[#All],[Level 3]],MATCH(Actuals[[#This Row],[Sub Ledger]],LedgerMapping[[#All],[Sub Ledger]],0))</f>
        <v>Depreciation</v>
      </c>
      <c r="J4995" s="22">
        <f>YEAR(Actuals[[#This Row],[Date]])</f>
        <v>2023</v>
      </c>
      <c r="K4995" s="22">
        <f>MONTH(Actuals[[#This Row],[Date]])</f>
        <v>12</v>
      </c>
      <c r="L4995" s="12"/>
    </row>
    <row r="4996" spans="1:12" x14ac:dyDescent="0.3">
      <c r="A4996">
        <v>4</v>
      </c>
      <c r="B4996">
        <v>25856</v>
      </c>
      <c r="C4996">
        <v>6</v>
      </c>
      <c r="D4996">
        <v>84000</v>
      </c>
      <c r="E4996" s="46">
        <v>45291</v>
      </c>
      <c r="F4996">
        <v>-161</v>
      </c>
      <c r="I4996" t="str">
        <f>INDEX(LedgerMapping[[#All],[Level 3]],MATCH(Actuals[[#This Row],[Sub Ledger]],LedgerMapping[[#All],[Sub Ledger]],0))</f>
        <v>Depreciation</v>
      </c>
      <c r="J4996" s="22">
        <f>YEAR(Actuals[[#This Row],[Date]])</f>
        <v>2023</v>
      </c>
      <c r="K4996" s="22">
        <f>MONTH(Actuals[[#This Row],[Date]])</f>
        <v>12</v>
      </c>
      <c r="L4996" s="12"/>
    </row>
    <row r="4997" spans="1:12" x14ac:dyDescent="0.3">
      <c r="A4997">
        <v>4</v>
      </c>
      <c r="B4997">
        <v>26991</v>
      </c>
      <c r="C4997">
        <v>6</v>
      </c>
      <c r="D4997">
        <v>84000</v>
      </c>
      <c r="E4997" s="46">
        <v>45322</v>
      </c>
      <c r="F4997">
        <v>-204</v>
      </c>
      <c r="I4997" t="str">
        <f>INDEX(LedgerMapping[[#All],[Level 3]],MATCH(Actuals[[#This Row],[Sub Ledger]],LedgerMapping[[#All],[Sub Ledger]],0))</f>
        <v>Depreciation</v>
      </c>
      <c r="J4997" s="22">
        <f>YEAR(Actuals[[#This Row],[Date]])</f>
        <v>2024</v>
      </c>
      <c r="K4997" s="22">
        <f>MONTH(Actuals[[#This Row],[Date]])</f>
        <v>1</v>
      </c>
      <c r="L4997" s="12"/>
    </row>
    <row r="4998" spans="1:12" x14ac:dyDescent="0.3">
      <c r="A4998">
        <v>4</v>
      </c>
      <c r="B4998">
        <v>28141</v>
      </c>
      <c r="C4998">
        <v>6</v>
      </c>
      <c r="D4998">
        <v>84000</v>
      </c>
      <c r="E4998" s="46">
        <v>45354</v>
      </c>
      <c r="F4998">
        <v>-201</v>
      </c>
      <c r="I4998" t="str">
        <f>INDEX(LedgerMapping[[#All],[Level 3]],MATCH(Actuals[[#This Row],[Sub Ledger]],LedgerMapping[[#All],[Sub Ledger]],0))</f>
        <v>Depreciation</v>
      </c>
      <c r="J4998" s="22">
        <f>YEAR(Actuals[[#This Row],[Date]])</f>
        <v>2024</v>
      </c>
      <c r="K4998" s="22">
        <f>MONTH(Actuals[[#This Row],[Date]])</f>
        <v>3</v>
      </c>
      <c r="L4998" s="12"/>
    </row>
    <row r="4999" spans="1:12" x14ac:dyDescent="0.3">
      <c r="A4999">
        <v>4</v>
      </c>
      <c r="B4999">
        <v>29295</v>
      </c>
      <c r="C4999">
        <v>6</v>
      </c>
      <c r="D4999">
        <v>84000</v>
      </c>
      <c r="E4999" s="46">
        <v>45384</v>
      </c>
      <c r="F4999">
        <v>-184</v>
      </c>
      <c r="I4999" t="str">
        <f>INDEX(LedgerMapping[[#All],[Level 3]],MATCH(Actuals[[#This Row],[Sub Ledger]],LedgerMapping[[#All],[Sub Ledger]],0))</f>
        <v>Depreciation</v>
      </c>
      <c r="J4999" s="22">
        <f>YEAR(Actuals[[#This Row],[Date]])</f>
        <v>2024</v>
      </c>
      <c r="K4999" s="22">
        <f>MONTH(Actuals[[#This Row],[Date]])</f>
        <v>4</v>
      </c>
      <c r="L4999" s="12"/>
    </row>
    <row r="5000" spans="1:12" x14ac:dyDescent="0.3">
      <c r="A5000">
        <v>4</v>
      </c>
      <c r="B5000">
        <v>30421</v>
      </c>
      <c r="C5000">
        <v>6</v>
      </c>
      <c r="D5000">
        <v>84000</v>
      </c>
      <c r="E5000" s="46">
        <v>45415</v>
      </c>
      <c r="F5000">
        <v>-273</v>
      </c>
      <c r="I5000" t="str">
        <f>INDEX(LedgerMapping[[#All],[Level 3]],MATCH(Actuals[[#This Row],[Sub Ledger]],LedgerMapping[[#All],[Sub Ledger]],0))</f>
        <v>Depreciation</v>
      </c>
      <c r="J5000" s="22">
        <f>YEAR(Actuals[[#This Row],[Date]])</f>
        <v>2024</v>
      </c>
      <c r="K5000" s="22">
        <f>MONTH(Actuals[[#This Row],[Date]])</f>
        <v>5</v>
      </c>
      <c r="L5000" s="12"/>
    </row>
    <row r="5001" spans="1:12" x14ac:dyDescent="0.3">
      <c r="A5001">
        <v>4</v>
      </c>
      <c r="B5001">
        <v>31547</v>
      </c>
      <c r="C5001">
        <v>6</v>
      </c>
      <c r="D5001">
        <v>84000</v>
      </c>
      <c r="E5001" s="46">
        <v>45445</v>
      </c>
      <c r="F5001">
        <v>-206</v>
      </c>
      <c r="I5001" t="str">
        <f>INDEX(LedgerMapping[[#All],[Level 3]],MATCH(Actuals[[#This Row],[Sub Ledger]],LedgerMapping[[#All],[Sub Ledger]],0))</f>
        <v>Depreciation</v>
      </c>
      <c r="J5001" s="22">
        <f>YEAR(Actuals[[#This Row],[Date]])</f>
        <v>2024</v>
      </c>
      <c r="K5001" s="22">
        <f>MONTH(Actuals[[#This Row],[Date]])</f>
        <v>6</v>
      </c>
      <c r="L5001" s="12"/>
    </row>
    <row r="5002" spans="1:12" x14ac:dyDescent="0.3">
      <c r="A5002">
        <v>4</v>
      </c>
      <c r="B5002">
        <v>32671</v>
      </c>
      <c r="C5002">
        <v>6</v>
      </c>
      <c r="D5002">
        <v>84000</v>
      </c>
      <c r="E5002" s="46">
        <v>45476</v>
      </c>
      <c r="F5002">
        <v>-264</v>
      </c>
      <c r="I5002" t="str">
        <f>INDEX(LedgerMapping[[#All],[Level 3]],MATCH(Actuals[[#This Row],[Sub Ledger]],LedgerMapping[[#All],[Sub Ledger]],0))</f>
        <v>Depreciation</v>
      </c>
      <c r="J5002" s="22">
        <f>YEAR(Actuals[[#This Row],[Date]])</f>
        <v>2024</v>
      </c>
      <c r="K5002" s="22">
        <f>MONTH(Actuals[[#This Row],[Date]])</f>
        <v>7</v>
      </c>
      <c r="L5002" s="12"/>
    </row>
    <row r="5003" spans="1:12" x14ac:dyDescent="0.3">
      <c r="A5003">
        <v>4</v>
      </c>
      <c r="B5003">
        <v>33796</v>
      </c>
      <c r="C5003">
        <v>6</v>
      </c>
      <c r="D5003">
        <v>84000</v>
      </c>
      <c r="E5003" s="46">
        <v>45507</v>
      </c>
      <c r="F5003">
        <v>-204</v>
      </c>
      <c r="I5003" t="str">
        <f>INDEX(LedgerMapping[[#All],[Level 3]],MATCH(Actuals[[#This Row],[Sub Ledger]],LedgerMapping[[#All],[Sub Ledger]],0))</f>
        <v>Depreciation</v>
      </c>
      <c r="J5003" s="22">
        <f>YEAR(Actuals[[#This Row],[Date]])</f>
        <v>2024</v>
      </c>
      <c r="K5003" s="22">
        <f>MONTH(Actuals[[#This Row],[Date]])</f>
        <v>8</v>
      </c>
      <c r="L5003" s="12"/>
    </row>
    <row r="5004" spans="1:12" x14ac:dyDescent="0.3">
      <c r="A5004">
        <v>4</v>
      </c>
      <c r="B5004">
        <v>34946</v>
      </c>
      <c r="C5004">
        <v>6</v>
      </c>
      <c r="D5004">
        <v>84000</v>
      </c>
      <c r="E5004" s="46">
        <v>45536</v>
      </c>
      <c r="F5004">
        <v>-249</v>
      </c>
      <c r="I5004" t="str">
        <f>INDEX(LedgerMapping[[#All],[Level 3]],MATCH(Actuals[[#This Row],[Sub Ledger]],LedgerMapping[[#All],[Sub Ledger]],0))</f>
        <v>Depreciation</v>
      </c>
      <c r="J5004" s="22">
        <f>YEAR(Actuals[[#This Row],[Date]])</f>
        <v>2024</v>
      </c>
      <c r="K5004" s="22">
        <f>MONTH(Actuals[[#This Row],[Date]])</f>
        <v>9</v>
      </c>
      <c r="L5004" s="12"/>
    </row>
    <row r="5005" spans="1:12" x14ac:dyDescent="0.3">
      <c r="A5005">
        <v>4</v>
      </c>
      <c r="B5005">
        <v>36096</v>
      </c>
      <c r="C5005">
        <v>6</v>
      </c>
      <c r="D5005">
        <v>84000</v>
      </c>
      <c r="E5005" s="46">
        <v>45567</v>
      </c>
      <c r="F5005">
        <v>-241</v>
      </c>
      <c r="I5005" t="str">
        <f>INDEX(LedgerMapping[[#All],[Level 3]],MATCH(Actuals[[#This Row],[Sub Ledger]],LedgerMapping[[#All],[Sub Ledger]],0))</f>
        <v>Depreciation</v>
      </c>
      <c r="J5005" s="22">
        <f>YEAR(Actuals[[#This Row],[Date]])</f>
        <v>2024</v>
      </c>
      <c r="K5005" s="22">
        <f>MONTH(Actuals[[#This Row],[Date]])</f>
        <v>10</v>
      </c>
      <c r="L5005" s="12"/>
    </row>
    <row r="5006" spans="1:12" x14ac:dyDescent="0.3">
      <c r="A5006">
        <v>4</v>
      </c>
      <c r="B5006">
        <v>37246</v>
      </c>
      <c r="C5006">
        <v>6</v>
      </c>
      <c r="D5006">
        <v>84000</v>
      </c>
      <c r="E5006" s="46">
        <v>45597</v>
      </c>
      <c r="F5006">
        <v>-288</v>
      </c>
      <c r="I5006" t="str">
        <f>INDEX(LedgerMapping[[#All],[Level 3]],MATCH(Actuals[[#This Row],[Sub Ledger]],LedgerMapping[[#All],[Sub Ledger]],0))</f>
        <v>Depreciation</v>
      </c>
      <c r="J5006" s="22">
        <f>YEAR(Actuals[[#This Row],[Date]])</f>
        <v>2024</v>
      </c>
      <c r="K5006" s="22">
        <f>MONTH(Actuals[[#This Row],[Date]])</f>
        <v>11</v>
      </c>
      <c r="L5006" s="12"/>
    </row>
    <row r="5007" spans="1:12" x14ac:dyDescent="0.3">
      <c r="A5007">
        <v>4</v>
      </c>
      <c r="B5007">
        <v>38396</v>
      </c>
      <c r="C5007">
        <v>6</v>
      </c>
      <c r="D5007">
        <v>84000</v>
      </c>
      <c r="E5007" s="46">
        <v>45628</v>
      </c>
      <c r="F5007">
        <v>-200</v>
      </c>
      <c r="I5007" t="str">
        <f>INDEX(LedgerMapping[[#All],[Level 3]],MATCH(Actuals[[#This Row],[Sub Ledger]],LedgerMapping[[#All],[Sub Ledger]],0))</f>
        <v>Depreciation</v>
      </c>
      <c r="J5007" s="22">
        <f>YEAR(Actuals[[#This Row],[Date]])</f>
        <v>2024</v>
      </c>
      <c r="K5007" s="22">
        <f>MONTH(Actuals[[#This Row],[Date]])</f>
        <v>12</v>
      </c>
      <c r="L5007" s="12"/>
    </row>
    <row r="5008" spans="1:12" x14ac:dyDescent="0.3">
      <c r="A5008">
        <v>4</v>
      </c>
      <c r="B5008">
        <v>286</v>
      </c>
      <c r="C5008">
        <v>6</v>
      </c>
      <c r="D5008">
        <v>85000</v>
      </c>
      <c r="E5008" s="46">
        <v>44562</v>
      </c>
      <c r="F5008">
        <v>-132</v>
      </c>
      <c r="I5008" t="str">
        <f>INDEX(LedgerMapping[[#All],[Level 3]],MATCH(Actuals[[#This Row],[Sub Ledger]],LedgerMapping[[#All],[Sub Ledger]],0))</f>
        <v>Ammortisation</v>
      </c>
      <c r="J5008" s="22">
        <f>YEAR(Actuals[[#This Row],[Date]])</f>
        <v>2022</v>
      </c>
      <c r="K5008" s="22">
        <f>MONTH(Actuals[[#This Row],[Date]])</f>
        <v>1</v>
      </c>
      <c r="L5008" s="12"/>
    </row>
    <row r="5009" spans="1:12" x14ac:dyDescent="0.3">
      <c r="A5009">
        <v>4</v>
      </c>
      <c r="B5009">
        <v>1412</v>
      </c>
      <c r="C5009">
        <v>6</v>
      </c>
      <c r="D5009">
        <v>85000</v>
      </c>
      <c r="E5009" s="46">
        <v>44593</v>
      </c>
      <c r="F5009">
        <v>-123</v>
      </c>
      <c r="I5009" t="str">
        <f>INDEX(LedgerMapping[[#All],[Level 3]],MATCH(Actuals[[#This Row],[Sub Ledger]],LedgerMapping[[#All],[Sub Ledger]],0))</f>
        <v>Ammortisation</v>
      </c>
      <c r="J5009" s="22">
        <f>YEAR(Actuals[[#This Row],[Date]])</f>
        <v>2022</v>
      </c>
      <c r="K5009" s="22">
        <f>MONTH(Actuals[[#This Row],[Date]])</f>
        <v>2</v>
      </c>
      <c r="L5009" s="12"/>
    </row>
    <row r="5010" spans="1:12" x14ac:dyDescent="0.3">
      <c r="A5010">
        <v>4</v>
      </c>
      <c r="B5010">
        <v>2534</v>
      </c>
      <c r="C5010">
        <v>6</v>
      </c>
      <c r="D5010">
        <v>85000</v>
      </c>
      <c r="E5010" s="46">
        <v>44624</v>
      </c>
      <c r="F5010">
        <v>-118</v>
      </c>
      <c r="I5010" t="str">
        <f>INDEX(LedgerMapping[[#All],[Level 3]],MATCH(Actuals[[#This Row],[Sub Ledger]],LedgerMapping[[#All],[Sub Ledger]],0))</f>
        <v>Ammortisation</v>
      </c>
      <c r="J5010" s="22">
        <f>YEAR(Actuals[[#This Row],[Date]])</f>
        <v>2022</v>
      </c>
      <c r="K5010" s="22">
        <f>MONTH(Actuals[[#This Row],[Date]])</f>
        <v>3</v>
      </c>
      <c r="L5010" s="12"/>
    </row>
    <row r="5011" spans="1:12" x14ac:dyDescent="0.3">
      <c r="A5011">
        <v>4</v>
      </c>
      <c r="B5011">
        <v>3656</v>
      </c>
      <c r="C5011">
        <v>6</v>
      </c>
      <c r="D5011">
        <v>85000</v>
      </c>
      <c r="E5011" s="46">
        <v>44654</v>
      </c>
      <c r="F5011">
        <v>-126</v>
      </c>
      <c r="I5011" t="str">
        <f>INDEX(LedgerMapping[[#All],[Level 3]],MATCH(Actuals[[#This Row],[Sub Ledger]],LedgerMapping[[#All],[Sub Ledger]],0))</f>
        <v>Ammortisation</v>
      </c>
      <c r="J5011" s="22">
        <f>YEAR(Actuals[[#This Row],[Date]])</f>
        <v>2022</v>
      </c>
      <c r="K5011" s="22">
        <f>MONTH(Actuals[[#This Row],[Date]])</f>
        <v>4</v>
      </c>
      <c r="L5011" s="12"/>
    </row>
    <row r="5012" spans="1:12" x14ac:dyDescent="0.3">
      <c r="A5012">
        <v>4</v>
      </c>
      <c r="B5012">
        <v>4776</v>
      </c>
      <c r="C5012">
        <v>6</v>
      </c>
      <c r="D5012">
        <v>85000</v>
      </c>
      <c r="E5012" s="46">
        <v>44685</v>
      </c>
      <c r="F5012">
        <v>-142</v>
      </c>
      <c r="I5012" t="str">
        <f>INDEX(LedgerMapping[[#All],[Level 3]],MATCH(Actuals[[#This Row],[Sub Ledger]],LedgerMapping[[#All],[Sub Ledger]],0))</f>
        <v>Ammortisation</v>
      </c>
      <c r="J5012" s="22">
        <f>YEAR(Actuals[[#This Row],[Date]])</f>
        <v>2022</v>
      </c>
      <c r="K5012" s="22">
        <f>MONTH(Actuals[[#This Row],[Date]])</f>
        <v>5</v>
      </c>
      <c r="L5012" s="12"/>
    </row>
    <row r="5013" spans="1:12" x14ac:dyDescent="0.3">
      <c r="A5013">
        <v>4</v>
      </c>
      <c r="B5013">
        <v>5901</v>
      </c>
      <c r="C5013">
        <v>6</v>
      </c>
      <c r="D5013">
        <v>85000</v>
      </c>
      <c r="E5013" s="46">
        <v>44715</v>
      </c>
      <c r="F5013">
        <v>-107</v>
      </c>
      <c r="I5013" t="str">
        <f>INDEX(LedgerMapping[[#All],[Level 3]],MATCH(Actuals[[#This Row],[Sub Ledger]],LedgerMapping[[#All],[Sub Ledger]],0))</f>
        <v>Ammortisation</v>
      </c>
      <c r="J5013" s="22">
        <f>YEAR(Actuals[[#This Row],[Date]])</f>
        <v>2022</v>
      </c>
      <c r="K5013" s="22">
        <f>MONTH(Actuals[[#This Row],[Date]])</f>
        <v>6</v>
      </c>
      <c r="L5013" s="12"/>
    </row>
    <row r="5014" spans="1:12" x14ac:dyDescent="0.3">
      <c r="A5014">
        <v>4</v>
      </c>
      <c r="B5014">
        <v>7025</v>
      </c>
      <c r="C5014">
        <v>6</v>
      </c>
      <c r="D5014">
        <v>85000</v>
      </c>
      <c r="E5014" s="46">
        <v>44746</v>
      </c>
      <c r="F5014">
        <v>-130</v>
      </c>
      <c r="I5014" t="str">
        <f>INDEX(LedgerMapping[[#All],[Level 3]],MATCH(Actuals[[#This Row],[Sub Ledger]],LedgerMapping[[#All],[Sub Ledger]],0))</f>
        <v>Ammortisation</v>
      </c>
      <c r="J5014" s="22">
        <f>YEAR(Actuals[[#This Row],[Date]])</f>
        <v>2022</v>
      </c>
      <c r="K5014" s="22">
        <f>MONTH(Actuals[[#This Row],[Date]])</f>
        <v>7</v>
      </c>
      <c r="L5014" s="12"/>
    </row>
    <row r="5015" spans="1:12" x14ac:dyDescent="0.3">
      <c r="A5015">
        <v>4</v>
      </c>
      <c r="B5015">
        <v>8145</v>
      </c>
      <c r="C5015">
        <v>6</v>
      </c>
      <c r="D5015">
        <v>85000</v>
      </c>
      <c r="E5015" s="46">
        <v>44777</v>
      </c>
      <c r="F5015">
        <v>-140</v>
      </c>
      <c r="I5015" t="str">
        <f>INDEX(LedgerMapping[[#All],[Level 3]],MATCH(Actuals[[#This Row],[Sub Ledger]],LedgerMapping[[#All],[Sub Ledger]],0))</f>
        <v>Ammortisation</v>
      </c>
      <c r="J5015" s="22">
        <f>YEAR(Actuals[[#This Row],[Date]])</f>
        <v>2022</v>
      </c>
      <c r="K5015" s="22">
        <f>MONTH(Actuals[[#This Row],[Date]])</f>
        <v>8</v>
      </c>
      <c r="L5015" s="12"/>
    </row>
    <row r="5016" spans="1:12" x14ac:dyDescent="0.3">
      <c r="A5016">
        <v>4</v>
      </c>
      <c r="B5016">
        <v>9266</v>
      </c>
      <c r="C5016">
        <v>6</v>
      </c>
      <c r="D5016">
        <v>85000</v>
      </c>
      <c r="E5016" s="46">
        <v>44805</v>
      </c>
      <c r="F5016">
        <v>-157</v>
      </c>
      <c r="I5016" t="str">
        <f>INDEX(LedgerMapping[[#All],[Level 3]],MATCH(Actuals[[#This Row],[Sub Ledger]],LedgerMapping[[#All],[Sub Ledger]],0))</f>
        <v>Ammortisation</v>
      </c>
      <c r="J5016" s="22">
        <f>YEAR(Actuals[[#This Row],[Date]])</f>
        <v>2022</v>
      </c>
      <c r="K5016" s="22">
        <f>MONTH(Actuals[[#This Row],[Date]])</f>
        <v>9</v>
      </c>
      <c r="L5016" s="12"/>
    </row>
    <row r="5017" spans="1:12" x14ac:dyDescent="0.3">
      <c r="A5017">
        <v>4</v>
      </c>
      <c r="B5017">
        <v>10382</v>
      </c>
      <c r="C5017">
        <v>6</v>
      </c>
      <c r="D5017">
        <v>85000</v>
      </c>
      <c r="E5017" s="46">
        <v>44836</v>
      </c>
      <c r="F5017">
        <v>-108</v>
      </c>
      <c r="I5017" t="str">
        <f>INDEX(LedgerMapping[[#All],[Level 3]],MATCH(Actuals[[#This Row],[Sub Ledger]],LedgerMapping[[#All],[Sub Ledger]],0))</f>
        <v>Ammortisation</v>
      </c>
      <c r="J5017" s="22">
        <f>YEAR(Actuals[[#This Row],[Date]])</f>
        <v>2022</v>
      </c>
      <c r="K5017" s="22">
        <f>MONTH(Actuals[[#This Row],[Date]])</f>
        <v>10</v>
      </c>
      <c r="L5017" s="12"/>
    </row>
    <row r="5018" spans="1:12" x14ac:dyDescent="0.3">
      <c r="A5018">
        <v>4</v>
      </c>
      <c r="B5018">
        <v>11502</v>
      </c>
      <c r="C5018">
        <v>6</v>
      </c>
      <c r="D5018">
        <v>85000</v>
      </c>
      <c r="E5018" s="46">
        <v>44866</v>
      </c>
      <c r="F5018">
        <v>-135</v>
      </c>
      <c r="I5018" t="str">
        <f>INDEX(LedgerMapping[[#All],[Level 3]],MATCH(Actuals[[#This Row],[Sub Ledger]],LedgerMapping[[#All],[Sub Ledger]],0))</f>
        <v>Ammortisation</v>
      </c>
      <c r="J5018" s="22">
        <f>YEAR(Actuals[[#This Row],[Date]])</f>
        <v>2022</v>
      </c>
      <c r="K5018" s="22">
        <f>MONTH(Actuals[[#This Row],[Date]])</f>
        <v>11</v>
      </c>
      <c r="L5018" s="12"/>
    </row>
    <row r="5019" spans="1:12" x14ac:dyDescent="0.3">
      <c r="A5019">
        <v>4</v>
      </c>
      <c r="B5019">
        <v>12630</v>
      </c>
      <c r="C5019">
        <v>6</v>
      </c>
      <c r="D5019">
        <v>85000</v>
      </c>
      <c r="E5019" s="46">
        <v>44897</v>
      </c>
      <c r="F5019">
        <v>-145</v>
      </c>
      <c r="I5019" t="str">
        <f>INDEX(LedgerMapping[[#All],[Level 3]],MATCH(Actuals[[#This Row],[Sub Ledger]],LedgerMapping[[#All],[Sub Ledger]],0))</f>
        <v>Ammortisation</v>
      </c>
      <c r="J5019" s="22">
        <f>YEAR(Actuals[[#This Row],[Date]])</f>
        <v>2022</v>
      </c>
      <c r="K5019" s="22">
        <f>MONTH(Actuals[[#This Row],[Date]])</f>
        <v>12</v>
      </c>
      <c r="L5019" s="12"/>
    </row>
    <row r="5020" spans="1:12" x14ac:dyDescent="0.3">
      <c r="A5020">
        <v>4</v>
      </c>
      <c r="B5020">
        <v>13666</v>
      </c>
      <c r="C5020">
        <v>6</v>
      </c>
      <c r="D5020">
        <v>85000</v>
      </c>
      <c r="E5020" s="46">
        <v>44927</v>
      </c>
      <c r="F5020">
        <v>-123</v>
      </c>
      <c r="I5020" t="str">
        <f>INDEX(LedgerMapping[[#All],[Level 3]],MATCH(Actuals[[#This Row],[Sub Ledger]],LedgerMapping[[#All],[Sub Ledger]],0))</f>
        <v>Ammortisation</v>
      </c>
      <c r="J5020" s="22">
        <f>YEAR(Actuals[[#This Row],[Date]])</f>
        <v>2023</v>
      </c>
      <c r="K5020" s="22">
        <f>MONTH(Actuals[[#This Row],[Date]])</f>
        <v>1</v>
      </c>
      <c r="L5020" s="12"/>
    </row>
    <row r="5021" spans="1:12" x14ac:dyDescent="0.3">
      <c r="A5021">
        <v>4</v>
      </c>
      <c r="B5021">
        <v>14678</v>
      </c>
      <c r="C5021">
        <v>6</v>
      </c>
      <c r="D5021">
        <v>85000</v>
      </c>
      <c r="E5021" s="46">
        <v>44958</v>
      </c>
      <c r="F5021">
        <v>-91</v>
      </c>
      <c r="I5021" t="str">
        <f>INDEX(LedgerMapping[[#All],[Level 3]],MATCH(Actuals[[#This Row],[Sub Ledger]],LedgerMapping[[#All],[Sub Ledger]],0))</f>
        <v>Ammortisation</v>
      </c>
      <c r="J5021" s="22">
        <f>YEAR(Actuals[[#This Row],[Date]])</f>
        <v>2023</v>
      </c>
      <c r="K5021" s="22">
        <f>MONTH(Actuals[[#This Row],[Date]])</f>
        <v>2</v>
      </c>
      <c r="L5021" s="12"/>
    </row>
    <row r="5022" spans="1:12" x14ac:dyDescent="0.3">
      <c r="A5022">
        <v>4</v>
      </c>
      <c r="B5022">
        <v>15658</v>
      </c>
      <c r="C5022">
        <v>6</v>
      </c>
      <c r="D5022">
        <v>85000</v>
      </c>
      <c r="E5022" s="46">
        <v>44988</v>
      </c>
      <c r="F5022">
        <v>-112</v>
      </c>
      <c r="I5022" t="str">
        <f>INDEX(LedgerMapping[[#All],[Level 3]],MATCH(Actuals[[#This Row],[Sub Ledger]],LedgerMapping[[#All],[Sub Ledger]],0))</f>
        <v>Ammortisation</v>
      </c>
      <c r="J5022" s="22">
        <f>YEAR(Actuals[[#This Row],[Date]])</f>
        <v>2023</v>
      </c>
      <c r="K5022" s="22">
        <f>MONTH(Actuals[[#This Row],[Date]])</f>
        <v>3</v>
      </c>
      <c r="L5022" s="12"/>
    </row>
    <row r="5023" spans="1:12" x14ac:dyDescent="0.3">
      <c r="A5023">
        <v>4</v>
      </c>
      <c r="B5023">
        <v>16690</v>
      </c>
      <c r="C5023">
        <v>6</v>
      </c>
      <c r="D5023">
        <v>85000</v>
      </c>
      <c r="E5023" s="46">
        <v>45018</v>
      </c>
      <c r="F5023">
        <v>-99</v>
      </c>
      <c r="I5023" t="str">
        <f>INDEX(LedgerMapping[[#All],[Level 3]],MATCH(Actuals[[#This Row],[Sub Ledger]],LedgerMapping[[#All],[Sub Ledger]],0))</f>
        <v>Ammortisation</v>
      </c>
      <c r="J5023" s="22">
        <f>YEAR(Actuals[[#This Row],[Date]])</f>
        <v>2023</v>
      </c>
      <c r="K5023" s="22">
        <f>MONTH(Actuals[[#This Row],[Date]])</f>
        <v>4</v>
      </c>
      <c r="L5023" s="12"/>
    </row>
    <row r="5024" spans="1:12" x14ac:dyDescent="0.3">
      <c r="A5024">
        <v>4</v>
      </c>
      <c r="B5024">
        <v>17721</v>
      </c>
      <c r="C5024">
        <v>6</v>
      </c>
      <c r="D5024">
        <v>85000</v>
      </c>
      <c r="E5024" s="46">
        <v>45049</v>
      </c>
      <c r="F5024">
        <v>-109</v>
      </c>
      <c r="I5024" t="str">
        <f>INDEX(LedgerMapping[[#All],[Level 3]],MATCH(Actuals[[#This Row],[Sub Ledger]],LedgerMapping[[#All],[Sub Ledger]],0))</f>
        <v>Ammortisation</v>
      </c>
      <c r="J5024" s="22">
        <f>YEAR(Actuals[[#This Row],[Date]])</f>
        <v>2023</v>
      </c>
      <c r="K5024" s="22">
        <f>MONTH(Actuals[[#This Row],[Date]])</f>
        <v>5</v>
      </c>
      <c r="L5024" s="12"/>
    </row>
    <row r="5025" spans="1:12" x14ac:dyDescent="0.3">
      <c r="A5025">
        <v>4</v>
      </c>
      <c r="B5025">
        <v>18725</v>
      </c>
      <c r="C5025">
        <v>6</v>
      </c>
      <c r="D5025">
        <v>85000</v>
      </c>
      <c r="E5025" s="46">
        <v>45079</v>
      </c>
      <c r="F5025">
        <v>-109</v>
      </c>
      <c r="I5025" t="str">
        <f>INDEX(LedgerMapping[[#All],[Level 3]],MATCH(Actuals[[#This Row],[Sub Ledger]],LedgerMapping[[#All],[Sub Ledger]],0))</f>
        <v>Ammortisation</v>
      </c>
      <c r="J5025" s="22">
        <f>YEAR(Actuals[[#This Row],[Date]])</f>
        <v>2023</v>
      </c>
      <c r="K5025" s="22">
        <f>MONTH(Actuals[[#This Row],[Date]])</f>
        <v>6</v>
      </c>
      <c r="L5025" s="12"/>
    </row>
    <row r="5026" spans="1:12" x14ac:dyDescent="0.3">
      <c r="A5026">
        <v>4</v>
      </c>
      <c r="B5026">
        <v>19753</v>
      </c>
      <c r="C5026">
        <v>6</v>
      </c>
      <c r="D5026">
        <v>85000</v>
      </c>
      <c r="E5026" s="46">
        <v>45110</v>
      </c>
      <c r="F5026">
        <v>-92</v>
      </c>
      <c r="I5026" t="str">
        <f>INDEX(LedgerMapping[[#All],[Level 3]],MATCH(Actuals[[#This Row],[Sub Ledger]],LedgerMapping[[#All],[Sub Ledger]],0))</f>
        <v>Ammortisation</v>
      </c>
      <c r="J5026" s="22">
        <f>YEAR(Actuals[[#This Row],[Date]])</f>
        <v>2023</v>
      </c>
      <c r="K5026" s="22">
        <f>MONTH(Actuals[[#This Row],[Date]])</f>
        <v>7</v>
      </c>
      <c r="L5026" s="12"/>
    </row>
    <row r="5027" spans="1:12" x14ac:dyDescent="0.3">
      <c r="A5027">
        <v>4</v>
      </c>
      <c r="B5027">
        <v>20784</v>
      </c>
      <c r="C5027">
        <v>6</v>
      </c>
      <c r="D5027">
        <v>85000</v>
      </c>
      <c r="E5027" s="46">
        <v>45141</v>
      </c>
      <c r="F5027">
        <v>-116</v>
      </c>
      <c r="I5027" t="str">
        <f>INDEX(LedgerMapping[[#All],[Level 3]],MATCH(Actuals[[#This Row],[Sub Ledger]],LedgerMapping[[#All],[Sub Ledger]],0))</f>
        <v>Ammortisation</v>
      </c>
      <c r="J5027" s="22">
        <f>YEAR(Actuals[[#This Row],[Date]])</f>
        <v>2023</v>
      </c>
      <c r="K5027" s="22">
        <f>MONTH(Actuals[[#This Row],[Date]])</f>
        <v>8</v>
      </c>
      <c r="L5027" s="12"/>
    </row>
    <row r="5028" spans="1:12" x14ac:dyDescent="0.3">
      <c r="A5028">
        <v>4</v>
      </c>
      <c r="B5028">
        <v>21785</v>
      </c>
      <c r="C5028">
        <v>6</v>
      </c>
      <c r="D5028">
        <v>85000</v>
      </c>
      <c r="E5028" s="46">
        <v>45169</v>
      </c>
      <c r="F5028">
        <v>-82</v>
      </c>
      <c r="I5028" t="str">
        <f>INDEX(LedgerMapping[[#All],[Level 3]],MATCH(Actuals[[#This Row],[Sub Ledger]],LedgerMapping[[#All],[Sub Ledger]],0))</f>
        <v>Ammortisation</v>
      </c>
      <c r="J5028" s="22">
        <f>YEAR(Actuals[[#This Row],[Date]])</f>
        <v>2023</v>
      </c>
      <c r="K5028" s="22">
        <f>MONTH(Actuals[[#This Row],[Date]])</f>
        <v>8</v>
      </c>
      <c r="L5028" s="12"/>
    </row>
    <row r="5029" spans="1:12" x14ac:dyDescent="0.3">
      <c r="A5029">
        <v>4</v>
      </c>
      <c r="B5029">
        <v>22762</v>
      </c>
      <c r="C5029">
        <v>6</v>
      </c>
      <c r="D5029">
        <v>85000</v>
      </c>
      <c r="E5029" s="46">
        <v>45200</v>
      </c>
      <c r="F5029">
        <v>-97</v>
      </c>
      <c r="I5029" t="str">
        <f>INDEX(LedgerMapping[[#All],[Level 3]],MATCH(Actuals[[#This Row],[Sub Ledger]],LedgerMapping[[#All],[Sub Ledger]],0))</f>
        <v>Ammortisation</v>
      </c>
      <c r="J5029" s="22">
        <f>YEAR(Actuals[[#This Row],[Date]])</f>
        <v>2023</v>
      </c>
      <c r="K5029" s="22">
        <f>MONTH(Actuals[[#This Row],[Date]])</f>
        <v>10</v>
      </c>
      <c r="L5029" s="12"/>
    </row>
    <row r="5030" spans="1:12" x14ac:dyDescent="0.3">
      <c r="A5030">
        <v>4</v>
      </c>
      <c r="B5030">
        <v>23766</v>
      </c>
      <c r="C5030">
        <v>6</v>
      </c>
      <c r="D5030">
        <v>85000</v>
      </c>
      <c r="E5030" s="46">
        <v>45230</v>
      </c>
      <c r="F5030">
        <v>-134</v>
      </c>
      <c r="I5030" t="str">
        <f>INDEX(LedgerMapping[[#All],[Level 3]],MATCH(Actuals[[#This Row],[Sub Ledger]],LedgerMapping[[#All],[Sub Ledger]],0))</f>
        <v>Ammortisation</v>
      </c>
      <c r="J5030" s="22">
        <f>YEAR(Actuals[[#This Row],[Date]])</f>
        <v>2023</v>
      </c>
      <c r="K5030" s="22">
        <f>MONTH(Actuals[[#This Row],[Date]])</f>
        <v>10</v>
      </c>
      <c r="L5030" s="12"/>
    </row>
    <row r="5031" spans="1:12" x14ac:dyDescent="0.3">
      <c r="A5031">
        <v>4</v>
      </c>
      <c r="B5031">
        <v>24795</v>
      </c>
      <c r="C5031">
        <v>6</v>
      </c>
      <c r="D5031">
        <v>85000</v>
      </c>
      <c r="E5031" s="46">
        <v>45261</v>
      </c>
      <c r="F5031">
        <v>-83</v>
      </c>
      <c r="I5031" t="str">
        <f>INDEX(LedgerMapping[[#All],[Level 3]],MATCH(Actuals[[#This Row],[Sub Ledger]],LedgerMapping[[#All],[Sub Ledger]],0))</f>
        <v>Ammortisation</v>
      </c>
      <c r="J5031" s="22">
        <f>YEAR(Actuals[[#This Row],[Date]])</f>
        <v>2023</v>
      </c>
      <c r="K5031" s="22">
        <f>MONTH(Actuals[[#This Row],[Date]])</f>
        <v>12</v>
      </c>
      <c r="L5031" s="12"/>
    </row>
    <row r="5032" spans="1:12" x14ac:dyDescent="0.3">
      <c r="A5032">
        <v>4</v>
      </c>
      <c r="B5032">
        <v>25857</v>
      </c>
      <c r="C5032">
        <v>6</v>
      </c>
      <c r="D5032">
        <v>85000</v>
      </c>
      <c r="E5032" s="46">
        <v>45291</v>
      </c>
      <c r="F5032">
        <v>-149</v>
      </c>
      <c r="I5032" t="str">
        <f>INDEX(LedgerMapping[[#All],[Level 3]],MATCH(Actuals[[#This Row],[Sub Ledger]],LedgerMapping[[#All],[Sub Ledger]],0))</f>
        <v>Ammortisation</v>
      </c>
      <c r="J5032" s="22">
        <f>YEAR(Actuals[[#This Row],[Date]])</f>
        <v>2023</v>
      </c>
      <c r="K5032" s="22">
        <f>MONTH(Actuals[[#This Row],[Date]])</f>
        <v>12</v>
      </c>
      <c r="L5032" s="12"/>
    </row>
    <row r="5033" spans="1:12" x14ac:dyDescent="0.3">
      <c r="A5033">
        <v>4</v>
      </c>
      <c r="B5033">
        <v>26992</v>
      </c>
      <c r="C5033">
        <v>6</v>
      </c>
      <c r="D5033">
        <v>85000</v>
      </c>
      <c r="E5033" s="46">
        <v>45322</v>
      </c>
      <c r="F5033">
        <v>-192</v>
      </c>
      <c r="I5033" t="str">
        <f>INDEX(LedgerMapping[[#All],[Level 3]],MATCH(Actuals[[#This Row],[Sub Ledger]],LedgerMapping[[#All],[Sub Ledger]],0))</f>
        <v>Ammortisation</v>
      </c>
      <c r="J5033" s="22">
        <f>YEAR(Actuals[[#This Row],[Date]])</f>
        <v>2024</v>
      </c>
      <c r="K5033" s="22">
        <f>MONTH(Actuals[[#This Row],[Date]])</f>
        <v>1</v>
      </c>
      <c r="L5033" s="12"/>
    </row>
    <row r="5034" spans="1:12" x14ac:dyDescent="0.3">
      <c r="A5034">
        <v>4</v>
      </c>
      <c r="B5034">
        <v>28142</v>
      </c>
      <c r="C5034">
        <v>6</v>
      </c>
      <c r="D5034">
        <v>85000</v>
      </c>
      <c r="E5034" s="46">
        <v>45354</v>
      </c>
      <c r="F5034">
        <v>-194</v>
      </c>
      <c r="I5034" t="str">
        <f>INDEX(LedgerMapping[[#All],[Level 3]],MATCH(Actuals[[#This Row],[Sub Ledger]],LedgerMapping[[#All],[Sub Ledger]],0))</f>
        <v>Ammortisation</v>
      </c>
      <c r="J5034" s="22">
        <f>YEAR(Actuals[[#This Row],[Date]])</f>
        <v>2024</v>
      </c>
      <c r="K5034" s="22">
        <f>MONTH(Actuals[[#This Row],[Date]])</f>
        <v>3</v>
      </c>
      <c r="L5034" s="12"/>
    </row>
    <row r="5035" spans="1:12" x14ac:dyDescent="0.3">
      <c r="A5035">
        <v>4</v>
      </c>
      <c r="B5035">
        <v>29296</v>
      </c>
      <c r="C5035">
        <v>6</v>
      </c>
      <c r="D5035">
        <v>85000</v>
      </c>
      <c r="E5035" s="46">
        <v>45384</v>
      </c>
      <c r="F5035">
        <v>-178</v>
      </c>
      <c r="I5035" t="str">
        <f>INDEX(LedgerMapping[[#All],[Level 3]],MATCH(Actuals[[#This Row],[Sub Ledger]],LedgerMapping[[#All],[Sub Ledger]],0))</f>
        <v>Ammortisation</v>
      </c>
      <c r="J5035" s="22">
        <f>YEAR(Actuals[[#This Row],[Date]])</f>
        <v>2024</v>
      </c>
      <c r="K5035" s="22">
        <f>MONTH(Actuals[[#This Row],[Date]])</f>
        <v>4</v>
      </c>
      <c r="L5035" s="12"/>
    </row>
    <row r="5036" spans="1:12" x14ac:dyDescent="0.3">
      <c r="A5036">
        <v>4</v>
      </c>
      <c r="B5036">
        <v>30422</v>
      </c>
      <c r="C5036">
        <v>6</v>
      </c>
      <c r="D5036">
        <v>85000</v>
      </c>
      <c r="E5036" s="46">
        <v>45415</v>
      </c>
      <c r="F5036">
        <v>-248</v>
      </c>
      <c r="I5036" t="str">
        <f>INDEX(LedgerMapping[[#All],[Level 3]],MATCH(Actuals[[#This Row],[Sub Ledger]],LedgerMapping[[#All],[Sub Ledger]],0))</f>
        <v>Ammortisation</v>
      </c>
      <c r="J5036" s="22">
        <f>YEAR(Actuals[[#This Row],[Date]])</f>
        <v>2024</v>
      </c>
      <c r="K5036" s="22">
        <f>MONTH(Actuals[[#This Row],[Date]])</f>
        <v>5</v>
      </c>
      <c r="L5036" s="12"/>
    </row>
    <row r="5037" spans="1:12" x14ac:dyDescent="0.3">
      <c r="A5037">
        <v>4</v>
      </c>
      <c r="B5037">
        <v>31548</v>
      </c>
      <c r="C5037">
        <v>6</v>
      </c>
      <c r="D5037">
        <v>85000</v>
      </c>
      <c r="E5037" s="46">
        <v>45445</v>
      </c>
      <c r="F5037">
        <v>-192</v>
      </c>
      <c r="I5037" t="str">
        <f>INDEX(LedgerMapping[[#All],[Level 3]],MATCH(Actuals[[#This Row],[Sub Ledger]],LedgerMapping[[#All],[Sub Ledger]],0))</f>
        <v>Ammortisation</v>
      </c>
      <c r="J5037" s="22">
        <f>YEAR(Actuals[[#This Row],[Date]])</f>
        <v>2024</v>
      </c>
      <c r="K5037" s="22">
        <f>MONTH(Actuals[[#This Row],[Date]])</f>
        <v>6</v>
      </c>
      <c r="L5037" s="12"/>
    </row>
    <row r="5038" spans="1:12" x14ac:dyDescent="0.3">
      <c r="A5038">
        <v>4</v>
      </c>
      <c r="B5038">
        <v>32672</v>
      </c>
      <c r="C5038">
        <v>6</v>
      </c>
      <c r="D5038">
        <v>85000</v>
      </c>
      <c r="E5038" s="46">
        <v>45476</v>
      </c>
      <c r="F5038">
        <v>-238</v>
      </c>
      <c r="I5038" t="str">
        <f>INDEX(LedgerMapping[[#All],[Level 3]],MATCH(Actuals[[#This Row],[Sub Ledger]],LedgerMapping[[#All],[Sub Ledger]],0))</f>
        <v>Ammortisation</v>
      </c>
      <c r="J5038" s="22">
        <f>YEAR(Actuals[[#This Row],[Date]])</f>
        <v>2024</v>
      </c>
      <c r="K5038" s="22">
        <f>MONTH(Actuals[[#This Row],[Date]])</f>
        <v>7</v>
      </c>
      <c r="L5038" s="12"/>
    </row>
    <row r="5039" spans="1:12" x14ac:dyDescent="0.3">
      <c r="A5039">
        <v>4</v>
      </c>
      <c r="B5039">
        <v>33797</v>
      </c>
      <c r="C5039">
        <v>6</v>
      </c>
      <c r="D5039">
        <v>85000</v>
      </c>
      <c r="E5039" s="46">
        <v>45507</v>
      </c>
      <c r="F5039">
        <v>-194</v>
      </c>
      <c r="I5039" t="str">
        <f>INDEX(LedgerMapping[[#All],[Level 3]],MATCH(Actuals[[#This Row],[Sub Ledger]],LedgerMapping[[#All],[Sub Ledger]],0))</f>
        <v>Ammortisation</v>
      </c>
      <c r="J5039" s="22">
        <f>YEAR(Actuals[[#This Row],[Date]])</f>
        <v>2024</v>
      </c>
      <c r="K5039" s="22">
        <f>MONTH(Actuals[[#This Row],[Date]])</f>
        <v>8</v>
      </c>
      <c r="L5039" s="12"/>
    </row>
    <row r="5040" spans="1:12" x14ac:dyDescent="0.3">
      <c r="A5040">
        <v>4</v>
      </c>
      <c r="B5040">
        <v>34947</v>
      </c>
      <c r="C5040">
        <v>6</v>
      </c>
      <c r="D5040">
        <v>85000</v>
      </c>
      <c r="E5040" s="46">
        <v>45536</v>
      </c>
      <c r="F5040">
        <v>-232</v>
      </c>
      <c r="I5040" t="str">
        <f>INDEX(LedgerMapping[[#All],[Level 3]],MATCH(Actuals[[#This Row],[Sub Ledger]],LedgerMapping[[#All],[Sub Ledger]],0))</f>
        <v>Ammortisation</v>
      </c>
      <c r="J5040" s="22">
        <f>YEAR(Actuals[[#This Row],[Date]])</f>
        <v>2024</v>
      </c>
      <c r="K5040" s="22">
        <f>MONTH(Actuals[[#This Row],[Date]])</f>
        <v>9</v>
      </c>
      <c r="L5040" s="12"/>
    </row>
    <row r="5041" spans="1:12" x14ac:dyDescent="0.3">
      <c r="A5041">
        <v>4</v>
      </c>
      <c r="B5041">
        <v>36097</v>
      </c>
      <c r="C5041">
        <v>6</v>
      </c>
      <c r="D5041">
        <v>85000</v>
      </c>
      <c r="E5041" s="46">
        <v>45567</v>
      </c>
      <c r="F5041">
        <v>-227</v>
      </c>
      <c r="I5041" t="str">
        <f>INDEX(LedgerMapping[[#All],[Level 3]],MATCH(Actuals[[#This Row],[Sub Ledger]],LedgerMapping[[#All],[Sub Ledger]],0))</f>
        <v>Ammortisation</v>
      </c>
      <c r="J5041" s="22">
        <f>YEAR(Actuals[[#This Row],[Date]])</f>
        <v>2024</v>
      </c>
      <c r="K5041" s="22">
        <f>MONTH(Actuals[[#This Row],[Date]])</f>
        <v>10</v>
      </c>
      <c r="L5041" s="12"/>
    </row>
    <row r="5042" spans="1:12" x14ac:dyDescent="0.3">
      <c r="A5042">
        <v>4</v>
      </c>
      <c r="B5042">
        <v>37247</v>
      </c>
      <c r="C5042">
        <v>6</v>
      </c>
      <c r="D5042">
        <v>85000</v>
      </c>
      <c r="E5042" s="46">
        <v>45597</v>
      </c>
      <c r="F5042">
        <v>-253</v>
      </c>
      <c r="I5042" t="str">
        <f>INDEX(LedgerMapping[[#All],[Level 3]],MATCH(Actuals[[#This Row],[Sub Ledger]],LedgerMapping[[#All],[Sub Ledger]],0))</f>
        <v>Ammortisation</v>
      </c>
      <c r="J5042" s="22">
        <f>YEAR(Actuals[[#This Row],[Date]])</f>
        <v>2024</v>
      </c>
      <c r="K5042" s="22">
        <f>MONTH(Actuals[[#This Row],[Date]])</f>
        <v>11</v>
      </c>
      <c r="L5042" s="12"/>
    </row>
    <row r="5043" spans="1:12" x14ac:dyDescent="0.3">
      <c r="A5043">
        <v>4</v>
      </c>
      <c r="B5043">
        <v>38397</v>
      </c>
      <c r="C5043">
        <v>6</v>
      </c>
      <c r="D5043">
        <v>85000</v>
      </c>
      <c r="E5043" s="46">
        <v>45628</v>
      </c>
      <c r="F5043">
        <v>-188</v>
      </c>
      <c r="I5043" t="str">
        <f>INDEX(LedgerMapping[[#All],[Level 3]],MATCH(Actuals[[#This Row],[Sub Ledger]],LedgerMapping[[#All],[Sub Ledger]],0))</f>
        <v>Ammortisation</v>
      </c>
      <c r="J5043" s="22">
        <f>YEAR(Actuals[[#This Row],[Date]])</f>
        <v>2024</v>
      </c>
      <c r="K5043" s="22">
        <f>MONTH(Actuals[[#This Row],[Date]])</f>
        <v>12</v>
      </c>
      <c r="L5043" s="12"/>
    </row>
    <row r="5044" spans="1:12" x14ac:dyDescent="0.3">
      <c r="A5044">
        <v>4</v>
      </c>
      <c r="B5044">
        <v>289</v>
      </c>
      <c r="C5044">
        <v>6</v>
      </c>
      <c r="D5044">
        <v>87000</v>
      </c>
      <c r="E5044" s="46">
        <v>44562</v>
      </c>
      <c r="F5044">
        <v>-630</v>
      </c>
      <c r="I5044" t="str">
        <f>INDEX(LedgerMapping[[#All],[Level 3]],MATCH(Actuals[[#This Row],[Sub Ledger]],LedgerMapping[[#All],[Sub Ledger]],0))</f>
        <v>Administration</v>
      </c>
      <c r="J5044" s="22">
        <f>YEAR(Actuals[[#This Row],[Date]])</f>
        <v>2022</v>
      </c>
      <c r="K5044" s="22">
        <f>MONTH(Actuals[[#This Row],[Date]])</f>
        <v>1</v>
      </c>
      <c r="L5044" s="12"/>
    </row>
    <row r="5045" spans="1:12" x14ac:dyDescent="0.3">
      <c r="A5045">
        <v>4</v>
      </c>
      <c r="B5045">
        <v>1415</v>
      </c>
      <c r="C5045">
        <v>6</v>
      </c>
      <c r="D5045">
        <v>87000</v>
      </c>
      <c r="E5045" s="46">
        <v>44593</v>
      </c>
      <c r="F5045">
        <v>-540</v>
      </c>
      <c r="I5045" t="str">
        <f>INDEX(LedgerMapping[[#All],[Level 3]],MATCH(Actuals[[#This Row],[Sub Ledger]],LedgerMapping[[#All],[Sub Ledger]],0))</f>
        <v>Administration</v>
      </c>
      <c r="J5045" s="22">
        <f>YEAR(Actuals[[#This Row],[Date]])</f>
        <v>2022</v>
      </c>
      <c r="K5045" s="22">
        <f>MONTH(Actuals[[#This Row],[Date]])</f>
        <v>2</v>
      </c>
      <c r="L5045" s="12"/>
    </row>
    <row r="5046" spans="1:12" x14ac:dyDescent="0.3">
      <c r="A5046">
        <v>4</v>
      </c>
      <c r="B5046">
        <v>2537</v>
      </c>
      <c r="C5046">
        <v>6</v>
      </c>
      <c r="D5046">
        <v>87000</v>
      </c>
      <c r="E5046" s="46">
        <v>44624</v>
      </c>
      <c r="F5046">
        <v>-540</v>
      </c>
      <c r="I5046" t="str">
        <f>INDEX(LedgerMapping[[#All],[Level 3]],MATCH(Actuals[[#This Row],[Sub Ledger]],LedgerMapping[[#All],[Sub Ledger]],0))</f>
        <v>Administration</v>
      </c>
      <c r="J5046" s="22">
        <f>YEAR(Actuals[[#This Row],[Date]])</f>
        <v>2022</v>
      </c>
      <c r="K5046" s="22">
        <f>MONTH(Actuals[[#This Row],[Date]])</f>
        <v>3</v>
      </c>
      <c r="L5046" s="12"/>
    </row>
    <row r="5047" spans="1:12" x14ac:dyDescent="0.3">
      <c r="A5047">
        <v>4</v>
      </c>
      <c r="B5047">
        <v>3659</v>
      </c>
      <c r="C5047">
        <v>6</v>
      </c>
      <c r="D5047">
        <v>87000</v>
      </c>
      <c r="E5047" s="46">
        <v>44654</v>
      </c>
      <c r="F5047">
        <v>-630</v>
      </c>
      <c r="I5047" t="str">
        <f>INDEX(LedgerMapping[[#All],[Level 3]],MATCH(Actuals[[#This Row],[Sub Ledger]],LedgerMapping[[#All],[Sub Ledger]],0))</f>
        <v>Administration</v>
      </c>
      <c r="J5047" s="22">
        <f>YEAR(Actuals[[#This Row],[Date]])</f>
        <v>2022</v>
      </c>
      <c r="K5047" s="22">
        <f>MONTH(Actuals[[#This Row],[Date]])</f>
        <v>4</v>
      </c>
      <c r="L5047" s="12"/>
    </row>
    <row r="5048" spans="1:12" x14ac:dyDescent="0.3">
      <c r="A5048">
        <v>4</v>
      </c>
      <c r="B5048">
        <v>4779</v>
      </c>
      <c r="C5048">
        <v>6</v>
      </c>
      <c r="D5048">
        <v>87000</v>
      </c>
      <c r="E5048" s="46">
        <v>44685</v>
      </c>
      <c r="F5048">
        <v>-720</v>
      </c>
      <c r="I5048" t="str">
        <f>INDEX(LedgerMapping[[#All],[Level 3]],MATCH(Actuals[[#This Row],[Sub Ledger]],LedgerMapping[[#All],[Sub Ledger]],0))</f>
        <v>Administration</v>
      </c>
      <c r="J5048" s="22">
        <f>YEAR(Actuals[[#This Row],[Date]])</f>
        <v>2022</v>
      </c>
      <c r="K5048" s="22">
        <f>MONTH(Actuals[[#This Row],[Date]])</f>
        <v>5</v>
      </c>
      <c r="L5048" s="12"/>
    </row>
    <row r="5049" spans="1:12" x14ac:dyDescent="0.3">
      <c r="A5049">
        <v>4</v>
      </c>
      <c r="B5049">
        <v>5902</v>
      </c>
      <c r="C5049">
        <v>6</v>
      </c>
      <c r="D5049">
        <v>87000</v>
      </c>
      <c r="E5049" s="46">
        <v>44715</v>
      </c>
      <c r="F5049">
        <v>-540</v>
      </c>
      <c r="I5049" t="str">
        <f>INDEX(LedgerMapping[[#All],[Level 3]],MATCH(Actuals[[#This Row],[Sub Ledger]],LedgerMapping[[#All],[Sub Ledger]],0))</f>
        <v>Administration</v>
      </c>
      <c r="J5049" s="22">
        <f>YEAR(Actuals[[#This Row],[Date]])</f>
        <v>2022</v>
      </c>
      <c r="K5049" s="22">
        <f>MONTH(Actuals[[#This Row],[Date]])</f>
        <v>6</v>
      </c>
      <c r="L5049" s="12"/>
    </row>
    <row r="5050" spans="1:12" x14ac:dyDescent="0.3">
      <c r="A5050">
        <v>4</v>
      </c>
      <c r="B5050">
        <v>7026</v>
      </c>
      <c r="C5050">
        <v>6</v>
      </c>
      <c r="D5050">
        <v>87000</v>
      </c>
      <c r="E5050" s="46">
        <v>44746</v>
      </c>
      <c r="F5050">
        <v>-630</v>
      </c>
      <c r="I5050" t="str">
        <f>INDEX(LedgerMapping[[#All],[Level 3]],MATCH(Actuals[[#This Row],[Sub Ledger]],LedgerMapping[[#All],[Sub Ledger]],0))</f>
        <v>Administration</v>
      </c>
      <c r="J5050" s="22">
        <f>YEAR(Actuals[[#This Row],[Date]])</f>
        <v>2022</v>
      </c>
      <c r="K5050" s="22">
        <f>MONTH(Actuals[[#This Row],[Date]])</f>
        <v>7</v>
      </c>
      <c r="L5050" s="12"/>
    </row>
    <row r="5051" spans="1:12" x14ac:dyDescent="0.3">
      <c r="A5051">
        <v>4</v>
      </c>
      <c r="B5051">
        <v>8147</v>
      </c>
      <c r="C5051">
        <v>6</v>
      </c>
      <c r="D5051">
        <v>87000</v>
      </c>
      <c r="E5051" s="46">
        <v>44777</v>
      </c>
      <c r="F5051">
        <v>-630</v>
      </c>
      <c r="I5051" t="str">
        <f>INDEX(LedgerMapping[[#All],[Level 3]],MATCH(Actuals[[#This Row],[Sub Ledger]],LedgerMapping[[#All],[Sub Ledger]],0))</f>
        <v>Administration</v>
      </c>
      <c r="J5051" s="22">
        <f>YEAR(Actuals[[#This Row],[Date]])</f>
        <v>2022</v>
      </c>
      <c r="K5051" s="22">
        <f>MONTH(Actuals[[#This Row],[Date]])</f>
        <v>8</v>
      </c>
      <c r="L5051" s="12"/>
    </row>
    <row r="5052" spans="1:12" x14ac:dyDescent="0.3">
      <c r="A5052">
        <v>4</v>
      </c>
      <c r="B5052">
        <v>9268</v>
      </c>
      <c r="C5052">
        <v>6</v>
      </c>
      <c r="D5052">
        <v>87000</v>
      </c>
      <c r="E5052" s="46">
        <v>44805</v>
      </c>
      <c r="F5052">
        <v>-720</v>
      </c>
      <c r="I5052" t="str">
        <f>INDEX(LedgerMapping[[#All],[Level 3]],MATCH(Actuals[[#This Row],[Sub Ledger]],LedgerMapping[[#All],[Sub Ledger]],0))</f>
        <v>Administration</v>
      </c>
      <c r="J5052" s="22">
        <f>YEAR(Actuals[[#This Row],[Date]])</f>
        <v>2022</v>
      </c>
      <c r="K5052" s="22">
        <f>MONTH(Actuals[[#This Row],[Date]])</f>
        <v>9</v>
      </c>
      <c r="L5052" s="12"/>
    </row>
    <row r="5053" spans="1:12" x14ac:dyDescent="0.3">
      <c r="A5053">
        <v>4</v>
      </c>
      <c r="B5053">
        <v>10384</v>
      </c>
      <c r="C5053">
        <v>6</v>
      </c>
      <c r="D5053">
        <v>87000</v>
      </c>
      <c r="E5053" s="46">
        <v>44836</v>
      </c>
      <c r="F5053">
        <v>-540</v>
      </c>
      <c r="I5053" t="str">
        <f>INDEX(LedgerMapping[[#All],[Level 3]],MATCH(Actuals[[#This Row],[Sub Ledger]],LedgerMapping[[#All],[Sub Ledger]],0))</f>
        <v>Administration</v>
      </c>
      <c r="J5053" s="22">
        <f>YEAR(Actuals[[#This Row],[Date]])</f>
        <v>2022</v>
      </c>
      <c r="K5053" s="22">
        <f>MONTH(Actuals[[#This Row],[Date]])</f>
        <v>10</v>
      </c>
      <c r="L5053" s="12"/>
    </row>
    <row r="5054" spans="1:12" x14ac:dyDescent="0.3">
      <c r="A5054">
        <v>4</v>
      </c>
      <c r="B5054">
        <v>11505</v>
      </c>
      <c r="C5054">
        <v>6</v>
      </c>
      <c r="D5054">
        <v>87000</v>
      </c>
      <c r="E5054" s="46">
        <v>44866</v>
      </c>
      <c r="F5054">
        <v>-720</v>
      </c>
      <c r="I5054" t="str">
        <f>INDEX(LedgerMapping[[#All],[Level 3]],MATCH(Actuals[[#This Row],[Sub Ledger]],LedgerMapping[[#All],[Sub Ledger]],0))</f>
        <v>Administration</v>
      </c>
      <c r="J5054" s="22">
        <f>YEAR(Actuals[[#This Row],[Date]])</f>
        <v>2022</v>
      </c>
      <c r="K5054" s="22">
        <f>MONTH(Actuals[[#This Row],[Date]])</f>
        <v>11</v>
      </c>
      <c r="L5054" s="12"/>
    </row>
    <row r="5055" spans="1:12" x14ac:dyDescent="0.3">
      <c r="A5055">
        <v>4</v>
      </c>
      <c r="B5055">
        <v>12632</v>
      </c>
      <c r="C5055">
        <v>6</v>
      </c>
      <c r="D5055">
        <v>87000</v>
      </c>
      <c r="E5055" s="46">
        <v>44897</v>
      </c>
      <c r="F5055">
        <v>-720</v>
      </c>
      <c r="I5055" t="str">
        <f>INDEX(LedgerMapping[[#All],[Level 3]],MATCH(Actuals[[#This Row],[Sub Ledger]],LedgerMapping[[#All],[Sub Ledger]],0))</f>
        <v>Administration</v>
      </c>
      <c r="J5055" s="22">
        <f>YEAR(Actuals[[#This Row],[Date]])</f>
        <v>2022</v>
      </c>
      <c r="K5055" s="22">
        <f>MONTH(Actuals[[#This Row],[Date]])</f>
        <v>12</v>
      </c>
      <c r="L5055" s="12"/>
    </row>
    <row r="5056" spans="1:12" x14ac:dyDescent="0.3">
      <c r="A5056">
        <v>4</v>
      </c>
      <c r="B5056">
        <v>13667</v>
      </c>
      <c r="C5056">
        <v>6</v>
      </c>
      <c r="D5056">
        <v>87000</v>
      </c>
      <c r="E5056" s="46">
        <v>44927</v>
      </c>
      <c r="F5056">
        <v>-585</v>
      </c>
      <c r="I5056" t="str">
        <f>INDEX(LedgerMapping[[#All],[Level 3]],MATCH(Actuals[[#This Row],[Sub Ledger]],LedgerMapping[[#All],[Sub Ledger]],0))</f>
        <v>Administration</v>
      </c>
      <c r="J5056" s="22">
        <f>YEAR(Actuals[[#This Row],[Date]])</f>
        <v>2023</v>
      </c>
      <c r="K5056" s="22">
        <f>MONTH(Actuals[[#This Row],[Date]])</f>
        <v>1</v>
      </c>
      <c r="L5056" s="12"/>
    </row>
    <row r="5057" spans="1:12" x14ac:dyDescent="0.3">
      <c r="A5057">
        <v>4</v>
      </c>
      <c r="B5057">
        <v>14679</v>
      </c>
      <c r="C5057">
        <v>6</v>
      </c>
      <c r="D5057">
        <v>87000</v>
      </c>
      <c r="E5057" s="46">
        <v>44958</v>
      </c>
      <c r="F5057">
        <v>-527</v>
      </c>
      <c r="I5057" t="str">
        <f>INDEX(LedgerMapping[[#All],[Level 3]],MATCH(Actuals[[#This Row],[Sub Ledger]],LedgerMapping[[#All],[Sub Ledger]],0))</f>
        <v>Administration</v>
      </c>
      <c r="J5057" s="22">
        <f>YEAR(Actuals[[#This Row],[Date]])</f>
        <v>2023</v>
      </c>
      <c r="K5057" s="22">
        <f>MONTH(Actuals[[#This Row],[Date]])</f>
        <v>2</v>
      </c>
      <c r="L5057" s="12"/>
    </row>
    <row r="5058" spans="1:12" x14ac:dyDescent="0.3">
      <c r="A5058">
        <v>4</v>
      </c>
      <c r="B5058">
        <v>15659</v>
      </c>
      <c r="C5058">
        <v>6</v>
      </c>
      <c r="D5058">
        <v>87000</v>
      </c>
      <c r="E5058" s="46">
        <v>44988</v>
      </c>
      <c r="F5058">
        <v>-527</v>
      </c>
      <c r="I5058" t="str">
        <f>INDEX(LedgerMapping[[#All],[Level 3]],MATCH(Actuals[[#This Row],[Sub Ledger]],LedgerMapping[[#All],[Sub Ledger]],0))</f>
        <v>Administration</v>
      </c>
      <c r="J5058" s="22">
        <f>YEAR(Actuals[[#This Row],[Date]])</f>
        <v>2023</v>
      </c>
      <c r="K5058" s="22">
        <f>MONTH(Actuals[[#This Row],[Date]])</f>
        <v>3</v>
      </c>
      <c r="L5058" s="12"/>
    </row>
    <row r="5059" spans="1:12" x14ac:dyDescent="0.3">
      <c r="A5059">
        <v>4</v>
      </c>
      <c r="B5059">
        <v>16691</v>
      </c>
      <c r="C5059">
        <v>6</v>
      </c>
      <c r="D5059">
        <v>87000</v>
      </c>
      <c r="E5059" s="46">
        <v>45018</v>
      </c>
      <c r="F5059">
        <v>-527</v>
      </c>
      <c r="I5059" t="str">
        <f>INDEX(LedgerMapping[[#All],[Level 3]],MATCH(Actuals[[#This Row],[Sub Ledger]],LedgerMapping[[#All],[Sub Ledger]],0))</f>
        <v>Administration</v>
      </c>
      <c r="J5059" s="22">
        <f>YEAR(Actuals[[#This Row],[Date]])</f>
        <v>2023</v>
      </c>
      <c r="K5059" s="22">
        <f>MONTH(Actuals[[#This Row],[Date]])</f>
        <v>4</v>
      </c>
      <c r="L5059" s="12"/>
    </row>
    <row r="5060" spans="1:12" x14ac:dyDescent="0.3">
      <c r="A5060">
        <v>4</v>
      </c>
      <c r="B5060">
        <v>17722</v>
      </c>
      <c r="C5060">
        <v>6</v>
      </c>
      <c r="D5060">
        <v>87000</v>
      </c>
      <c r="E5060" s="46">
        <v>45049</v>
      </c>
      <c r="F5060">
        <v>-527</v>
      </c>
      <c r="I5060" t="str">
        <f>INDEX(LedgerMapping[[#All],[Level 3]],MATCH(Actuals[[#This Row],[Sub Ledger]],LedgerMapping[[#All],[Sub Ledger]],0))</f>
        <v>Administration</v>
      </c>
      <c r="J5060" s="22">
        <f>YEAR(Actuals[[#This Row],[Date]])</f>
        <v>2023</v>
      </c>
      <c r="K5060" s="22">
        <f>MONTH(Actuals[[#This Row],[Date]])</f>
        <v>5</v>
      </c>
      <c r="L5060" s="12"/>
    </row>
    <row r="5061" spans="1:12" x14ac:dyDescent="0.3">
      <c r="A5061">
        <v>4</v>
      </c>
      <c r="B5061">
        <v>18726</v>
      </c>
      <c r="C5061">
        <v>6</v>
      </c>
      <c r="D5061">
        <v>87000</v>
      </c>
      <c r="E5061" s="46">
        <v>45079</v>
      </c>
      <c r="F5061">
        <v>-527</v>
      </c>
      <c r="I5061" t="str">
        <f>INDEX(LedgerMapping[[#All],[Level 3]],MATCH(Actuals[[#This Row],[Sub Ledger]],LedgerMapping[[#All],[Sub Ledger]],0))</f>
        <v>Administration</v>
      </c>
      <c r="J5061" s="22">
        <f>YEAR(Actuals[[#This Row],[Date]])</f>
        <v>2023</v>
      </c>
      <c r="K5061" s="22">
        <f>MONTH(Actuals[[#This Row],[Date]])</f>
        <v>6</v>
      </c>
      <c r="L5061" s="12"/>
    </row>
    <row r="5062" spans="1:12" x14ac:dyDescent="0.3">
      <c r="A5062">
        <v>4</v>
      </c>
      <c r="B5062">
        <v>19754</v>
      </c>
      <c r="C5062">
        <v>6</v>
      </c>
      <c r="D5062">
        <v>87000</v>
      </c>
      <c r="E5062" s="46">
        <v>45110</v>
      </c>
      <c r="F5062">
        <v>-468</v>
      </c>
      <c r="I5062" t="str">
        <f>INDEX(LedgerMapping[[#All],[Level 3]],MATCH(Actuals[[#This Row],[Sub Ledger]],LedgerMapping[[#All],[Sub Ledger]],0))</f>
        <v>Administration</v>
      </c>
      <c r="J5062" s="22">
        <f>YEAR(Actuals[[#This Row],[Date]])</f>
        <v>2023</v>
      </c>
      <c r="K5062" s="22">
        <f>MONTH(Actuals[[#This Row],[Date]])</f>
        <v>7</v>
      </c>
      <c r="L5062" s="12"/>
    </row>
    <row r="5063" spans="1:12" x14ac:dyDescent="0.3">
      <c r="A5063">
        <v>4</v>
      </c>
      <c r="B5063">
        <v>20785</v>
      </c>
      <c r="C5063">
        <v>6</v>
      </c>
      <c r="D5063">
        <v>87000</v>
      </c>
      <c r="E5063" s="46">
        <v>45141</v>
      </c>
      <c r="F5063">
        <v>-585</v>
      </c>
      <c r="I5063" t="str">
        <f>INDEX(LedgerMapping[[#All],[Level 3]],MATCH(Actuals[[#This Row],[Sub Ledger]],LedgerMapping[[#All],[Sub Ledger]],0))</f>
        <v>Administration</v>
      </c>
      <c r="J5063" s="22">
        <f>YEAR(Actuals[[#This Row],[Date]])</f>
        <v>2023</v>
      </c>
      <c r="K5063" s="22">
        <f>MONTH(Actuals[[#This Row],[Date]])</f>
        <v>8</v>
      </c>
      <c r="L5063" s="12"/>
    </row>
    <row r="5064" spans="1:12" x14ac:dyDescent="0.3">
      <c r="A5064">
        <v>4</v>
      </c>
      <c r="B5064">
        <v>21786</v>
      </c>
      <c r="C5064">
        <v>6</v>
      </c>
      <c r="D5064">
        <v>87000</v>
      </c>
      <c r="E5064" s="46">
        <v>45169</v>
      </c>
      <c r="F5064">
        <v>-468</v>
      </c>
      <c r="I5064" t="str">
        <f>INDEX(LedgerMapping[[#All],[Level 3]],MATCH(Actuals[[#This Row],[Sub Ledger]],LedgerMapping[[#All],[Sub Ledger]],0))</f>
        <v>Administration</v>
      </c>
      <c r="J5064" s="22">
        <f>YEAR(Actuals[[#This Row],[Date]])</f>
        <v>2023</v>
      </c>
      <c r="K5064" s="22">
        <f>MONTH(Actuals[[#This Row],[Date]])</f>
        <v>8</v>
      </c>
      <c r="L5064" s="12"/>
    </row>
    <row r="5065" spans="1:12" x14ac:dyDescent="0.3">
      <c r="A5065">
        <v>4</v>
      </c>
      <c r="B5065">
        <v>22763</v>
      </c>
      <c r="C5065">
        <v>6</v>
      </c>
      <c r="D5065">
        <v>87000</v>
      </c>
      <c r="E5065" s="46">
        <v>45200</v>
      </c>
      <c r="F5065">
        <v>-527</v>
      </c>
      <c r="I5065" t="str">
        <f>INDEX(LedgerMapping[[#All],[Level 3]],MATCH(Actuals[[#This Row],[Sub Ledger]],LedgerMapping[[#All],[Sub Ledger]],0))</f>
        <v>Administration</v>
      </c>
      <c r="J5065" s="22">
        <f>YEAR(Actuals[[#This Row],[Date]])</f>
        <v>2023</v>
      </c>
      <c r="K5065" s="22">
        <f>MONTH(Actuals[[#This Row],[Date]])</f>
        <v>10</v>
      </c>
      <c r="L5065" s="12"/>
    </row>
    <row r="5066" spans="1:12" x14ac:dyDescent="0.3">
      <c r="A5066">
        <v>4</v>
      </c>
      <c r="B5066">
        <v>23767</v>
      </c>
      <c r="C5066">
        <v>6</v>
      </c>
      <c r="D5066">
        <v>87000</v>
      </c>
      <c r="E5066" s="46">
        <v>45230</v>
      </c>
      <c r="F5066">
        <v>-585</v>
      </c>
      <c r="I5066" t="str">
        <f>INDEX(LedgerMapping[[#All],[Level 3]],MATCH(Actuals[[#This Row],[Sub Ledger]],LedgerMapping[[#All],[Sub Ledger]],0))</f>
        <v>Administration</v>
      </c>
      <c r="J5066" s="22">
        <f>YEAR(Actuals[[#This Row],[Date]])</f>
        <v>2023</v>
      </c>
      <c r="K5066" s="22">
        <f>MONTH(Actuals[[#This Row],[Date]])</f>
        <v>10</v>
      </c>
      <c r="L5066" s="12"/>
    </row>
    <row r="5067" spans="1:12" x14ac:dyDescent="0.3">
      <c r="A5067">
        <v>4</v>
      </c>
      <c r="B5067">
        <v>24796</v>
      </c>
      <c r="C5067">
        <v>6</v>
      </c>
      <c r="D5067">
        <v>87000</v>
      </c>
      <c r="E5067" s="46">
        <v>45261</v>
      </c>
      <c r="F5067">
        <v>-468</v>
      </c>
      <c r="I5067" t="str">
        <f>INDEX(LedgerMapping[[#All],[Level 3]],MATCH(Actuals[[#This Row],[Sub Ledger]],LedgerMapping[[#All],[Sub Ledger]],0))</f>
        <v>Administration</v>
      </c>
      <c r="J5067" s="22">
        <f>YEAR(Actuals[[#This Row],[Date]])</f>
        <v>2023</v>
      </c>
      <c r="K5067" s="22">
        <f>MONTH(Actuals[[#This Row],[Date]])</f>
        <v>12</v>
      </c>
      <c r="L5067" s="12"/>
    </row>
    <row r="5068" spans="1:12" x14ac:dyDescent="0.3">
      <c r="A5068">
        <v>4</v>
      </c>
      <c r="B5068">
        <v>25858</v>
      </c>
      <c r="C5068">
        <v>6</v>
      </c>
      <c r="D5068">
        <v>87000</v>
      </c>
      <c r="E5068" s="46">
        <v>45291</v>
      </c>
      <c r="F5068">
        <v>-761</v>
      </c>
      <c r="I5068" t="str">
        <f>INDEX(LedgerMapping[[#All],[Level 3]],MATCH(Actuals[[#This Row],[Sub Ledger]],LedgerMapping[[#All],[Sub Ledger]],0))</f>
        <v>Administration</v>
      </c>
      <c r="J5068" s="22">
        <f>YEAR(Actuals[[#This Row],[Date]])</f>
        <v>2023</v>
      </c>
      <c r="K5068" s="22">
        <f>MONTH(Actuals[[#This Row],[Date]])</f>
        <v>12</v>
      </c>
      <c r="L5068" s="12"/>
    </row>
    <row r="5069" spans="1:12" x14ac:dyDescent="0.3">
      <c r="A5069">
        <v>4</v>
      </c>
      <c r="B5069">
        <v>26993</v>
      </c>
      <c r="C5069">
        <v>6</v>
      </c>
      <c r="D5069">
        <v>87000</v>
      </c>
      <c r="E5069" s="46">
        <v>45322</v>
      </c>
      <c r="F5069">
        <v>-990</v>
      </c>
      <c r="I5069" t="str">
        <f>INDEX(LedgerMapping[[#All],[Level 3]],MATCH(Actuals[[#This Row],[Sub Ledger]],LedgerMapping[[#All],[Sub Ledger]],0))</f>
        <v>Administration</v>
      </c>
      <c r="J5069" s="22">
        <f>YEAR(Actuals[[#This Row],[Date]])</f>
        <v>2024</v>
      </c>
      <c r="K5069" s="22">
        <f>MONTH(Actuals[[#This Row],[Date]])</f>
        <v>1</v>
      </c>
      <c r="L5069" s="12"/>
    </row>
    <row r="5070" spans="1:12" x14ac:dyDescent="0.3">
      <c r="A5070">
        <v>4</v>
      </c>
      <c r="B5070">
        <v>28143</v>
      </c>
      <c r="C5070">
        <v>6</v>
      </c>
      <c r="D5070">
        <v>87000</v>
      </c>
      <c r="E5070" s="46">
        <v>45354</v>
      </c>
      <c r="F5070">
        <v>-1080</v>
      </c>
      <c r="I5070" t="str">
        <f>INDEX(LedgerMapping[[#All],[Level 3]],MATCH(Actuals[[#This Row],[Sub Ledger]],LedgerMapping[[#All],[Sub Ledger]],0))</f>
        <v>Administration</v>
      </c>
      <c r="J5070" s="22">
        <f>YEAR(Actuals[[#This Row],[Date]])</f>
        <v>2024</v>
      </c>
      <c r="K5070" s="22">
        <f>MONTH(Actuals[[#This Row],[Date]])</f>
        <v>3</v>
      </c>
      <c r="L5070" s="12"/>
    </row>
    <row r="5071" spans="1:12" x14ac:dyDescent="0.3">
      <c r="A5071">
        <v>4</v>
      </c>
      <c r="B5071">
        <v>29297</v>
      </c>
      <c r="C5071">
        <v>6</v>
      </c>
      <c r="D5071">
        <v>87000</v>
      </c>
      <c r="E5071" s="46">
        <v>45384</v>
      </c>
      <c r="F5071">
        <v>-990</v>
      </c>
      <c r="I5071" t="str">
        <f>INDEX(LedgerMapping[[#All],[Level 3]],MATCH(Actuals[[#This Row],[Sub Ledger]],LedgerMapping[[#All],[Sub Ledger]],0))</f>
        <v>Administration</v>
      </c>
      <c r="J5071" s="22">
        <f>YEAR(Actuals[[#This Row],[Date]])</f>
        <v>2024</v>
      </c>
      <c r="K5071" s="22">
        <f>MONTH(Actuals[[#This Row],[Date]])</f>
        <v>4</v>
      </c>
      <c r="L5071" s="12"/>
    </row>
    <row r="5072" spans="1:12" x14ac:dyDescent="0.3">
      <c r="A5072">
        <v>4</v>
      </c>
      <c r="B5072">
        <v>30423</v>
      </c>
      <c r="C5072">
        <v>6</v>
      </c>
      <c r="D5072">
        <v>87000</v>
      </c>
      <c r="E5072" s="46">
        <v>45415</v>
      </c>
      <c r="F5072">
        <v>-1170</v>
      </c>
      <c r="I5072" t="str">
        <f>INDEX(LedgerMapping[[#All],[Level 3]],MATCH(Actuals[[#This Row],[Sub Ledger]],LedgerMapping[[#All],[Sub Ledger]],0))</f>
        <v>Administration</v>
      </c>
      <c r="J5072" s="22">
        <f>YEAR(Actuals[[#This Row],[Date]])</f>
        <v>2024</v>
      </c>
      <c r="K5072" s="22">
        <f>MONTH(Actuals[[#This Row],[Date]])</f>
        <v>5</v>
      </c>
      <c r="L5072" s="12"/>
    </row>
    <row r="5073" spans="1:12" x14ac:dyDescent="0.3">
      <c r="A5073">
        <v>4</v>
      </c>
      <c r="B5073">
        <v>31549</v>
      </c>
      <c r="C5073">
        <v>6</v>
      </c>
      <c r="D5073">
        <v>87000</v>
      </c>
      <c r="E5073" s="46">
        <v>45445</v>
      </c>
      <c r="F5073">
        <v>-990</v>
      </c>
      <c r="I5073" t="str">
        <f>INDEX(LedgerMapping[[#All],[Level 3]],MATCH(Actuals[[#This Row],[Sub Ledger]],LedgerMapping[[#All],[Sub Ledger]],0))</f>
        <v>Administration</v>
      </c>
      <c r="J5073" s="22">
        <f>YEAR(Actuals[[#This Row],[Date]])</f>
        <v>2024</v>
      </c>
      <c r="K5073" s="22">
        <f>MONTH(Actuals[[#This Row],[Date]])</f>
        <v>6</v>
      </c>
      <c r="L5073" s="12"/>
    </row>
    <row r="5074" spans="1:12" x14ac:dyDescent="0.3">
      <c r="A5074">
        <v>4</v>
      </c>
      <c r="B5074">
        <v>32673</v>
      </c>
      <c r="C5074">
        <v>6</v>
      </c>
      <c r="D5074">
        <v>87000</v>
      </c>
      <c r="E5074" s="46">
        <v>45476</v>
      </c>
      <c r="F5074">
        <v>-1080</v>
      </c>
      <c r="I5074" t="str">
        <f>INDEX(LedgerMapping[[#All],[Level 3]],MATCH(Actuals[[#This Row],[Sub Ledger]],LedgerMapping[[#All],[Sub Ledger]],0))</f>
        <v>Administration</v>
      </c>
      <c r="J5074" s="22">
        <f>YEAR(Actuals[[#This Row],[Date]])</f>
        <v>2024</v>
      </c>
      <c r="K5074" s="22">
        <f>MONTH(Actuals[[#This Row],[Date]])</f>
        <v>7</v>
      </c>
      <c r="L5074" s="12"/>
    </row>
    <row r="5075" spans="1:12" x14ac:dyDescent="0.3">
      <c r="A5075">
        <v>4</v>
      </c>
      <c r="B5075">
        <v>33798</v>
      </c>
      <c r="C5075">
        <v>6</v>
      </c>
      <c r="D5075">
        <v>87000</v>
      </c>
      <c r="E5075" s="46">
        <v>45507</v>
      </c>
      <c r="F5075">
        <v>-1080</v>
      </c>
      <c r="I5075" t="str">
        <f>INDEX(LedgerMapping[[#All],[Level 3]],MATCH(Actuals[[#This Row],[Sub Ledger]],LedgerMapping[[#All],[Sub Ledger]],0))</f>
        <v>Administration</v>
      </c>
      <c r="J5075" s="22">
        <f>YEAR(Actuals[[#This Row],[Date]])</f>
        <v>2024</v>
      </c>
      <c r="K5075" s="22">
        <f>MONTH(Actuals[[#This Row],[Date]])</f>
        <v>8</v>
      </c>
      <c r="L5075" s="12"/>
    </row>
    <row r="5076" spans="1:12" x14ac:dyDescent="0.3">
      <c r="A5076">
        <v>4</v>
      </c>
      <c r="B5076">
        <v>34948</v>
      </c>
      <c r="C5076">
        <v>6</v>
      </c>
      <c r="D5076">
        <v>87000</v>
      </c>
      <c r="E5076" s="46">
        <v>45536</v>
      </c>
      <c r="F5076">
        <v>-1170</v>
      </c>
      <c r="I5076" t="str">
        <f>INDEX(LedgerMapping[[#All],[Level 3]],MATCH(Actuals[[#This Row],[Sub Ledger]],LedgerMapping[[#All],[Sub Ledger]],0))</f>
        <v>Administration</v>
      </c>
      <c r="J5076" s="22">
        <f>YEAR(Actuals[[#This Row],[Date]])</f>
        <v>2024</v>
      </c>
      <c r="K5076" s="22">
        <f>MONTH(Actuals[[#This Row],[Date]])</f>
        <v>9</v>
      </c>
      <c r="L5076" s="12"/>
    </row>
    <row r="5077" spans="1:12" x14ac:dyDescent="0.3">
      <c r="A5077">
        <v>4</v>
      </c>
      <c r="B5077">
        <v>36098</v>
      </c>
      <c r="C5077">
        <v>6</v>
      </c>
      <c r="D5077">
        <v>87000</v>
      </c>
      <c r="E5077" s="46">
        <v>45567</v>
      </c>
      <c r="F5077">
        <v>-1170</v>
      </c>
      <c r="I5077" t="str">
        <f>INDEX(LedgerMapping[[#All],[Level 3]],MATCH(Actuals[[#This Row],[Sub Ledger]],LedgerMapping[[#All],[Sub Ledger]],0))</f>
        <v>Administration</v>
      </c>
      <c r="J5077" s="22">
        <f>YEAR(Actuals[[#This Row],[Date]])</f>
        <v>2024</v>
      </c>
      <c r="K5077" s="22">
        <f>MONTH(Actuals[[#This Row],[Date]])</f>
        <v>10</v>
      </c>
      <c r="L5077" s="12"/>
    </row>
    <row r="5078" spans="1:12" x14ac:dyDescent="0.3">
      <c r="A5078">
        <v>4</v>
      </c>
      <c r="B5078">
        <v>37248</v>
      </c>
      <c r="C5078">
        <v>6</v>
      </c>
      <c r="D5078">
        <v>87000</v>
      </c>
      <c r="E5078" s="46">
        <v>45597</v>
      </c>
      <c r="F5078">
        <v>-1080</v>
      </c>
      <c r="I5078" t="str">
        <f>INDEX(LedgerMapping[[#All],[Level 3]],MATCH(Actuals[[#This Row],[Sub Ledger]],LedgerMapping[[#All],[Sub Ledger]],0))</f>
        <v>Administration</v>
      </c>
      <c r="J5078" s="22">
        <f>YEAR(Actuals[[#This Row],[Date]])</f>
        <v>2024</v>
      </c>
      <c r="K5078" s="22">
        <f>MONTH(Actuals[[#This Row],[Date]])</f>
        <v>11</v>
      </c>
      <c r="L5078" s="12"/>
    </row>
    <row r="5079" spans="1:12" x14ac:dyDescent="0.3">
      <c r="A5079">
        <v>4</v>
      </c>
      <c r="B5079">
        <v>38398</v>
      </c>
      <c r="C5079">
        <v>6</v>
      </c>
      <c r="D5079">
        <v>87000</v>
      </c>
      <c r="E5079" s="46">
        <v>45628</v>
      </c>
      <c r="F5079">
        <v>-990</v>
      </c>
      <c r="I5079" t="str">
        <f>INDEX(LedgerMapping[[#All],[Level 3]],MATCH(Actuals[[#This Row],[Sub Ledger]],LedgerMapping[[#All],[Sub Ledger]],0))</f>
        <v>Administration</v>
      </c>
      <c r="J5079" s="22">
        <f>YEAR(Actuals[[#This Row],[Date]])</f>
        <v>2024</v>
      </c>
      <c r="K5079" s="22">
        <f>MONTH(Actuals[[#This Row],[Date]])</f>
        <v>12</v>
      </c>
      <c r="L5079" s="12"/>
    </row>
    <row r="5080" spans="1:12" x14ac:dyDescent="0.3">
      <c r="A5080">
        <v>4</v>
      </c>
      <c r="B5080">
        <v>291</v>
      </c>
      <c r="C5080">
        <v>6</v>
      </c>
      <c r="D5080">
        <v>90000</v>
      </c>
      <c r="E5080" s="46">
        <v>44562</v>
      </c>
      <c r="F5080">
        <v>-218</v>
      </c>
      <c r="I5080" t="str">
        <f>INDEX(LedgerMapping[[#All],[Level 3]],MATCH(Actuals[[#This Row],[Sub Ledger]],LedgerMapping[[#All],[Sub Ledger]],0))</f>
        <v>Interest</v>
      </c>
      <c r="J5080" s="22">
        <f>YEAR(Actuals[[#This Row],[Date]])</f>
        <v>2022</v>
      </c>
      <c r="K5080" s="22">
        <f>MONTH(Actuals[[#This Row],[Date]])</f>
        <v>1</v>
      </c>
      <c r="L5080" s="12"/>
    </row>
    <row r="5081" spans="1:12" x14ac:dyDescent="0.3">
      <c r="A5081">
        <v>4</v>
      </c>
      <c r="B5081">
        <v>1417</v>
      </c>
      <c r="C5081">
        <v>6</v>
      </c>
      <c r="D5081">
        <v>90000</v>
      </c>
      <c r="E5081" s="46">
        <v>44593</v>
      </c>
      <c r="F5081">
        <v>-208</v>
      </c>
      <c r="I5081" t="str">
        <f>INDEX(LedgerMapping[[#All],[Level 3]],MATCH(Actuals[[#This Row],[Sub Ledger]],LedgerMapping[[#All],[Sub Ledger]],0))</f>
        <v>Interest</v>
      </c>
      <c r="J5081" s="22">
        <f>YEAR(Actuals[[#This Row],[Date]])</f>
        <v>2022</v>
      </c>
      <c r="K5081" s="22">
        <f>MONTH(Actuals[[#This Row],[Date]])</f>
        <v>2</v>
      </c>
      <c r="L5081" s="12"/>
    </row>
    <row r="5082" spans="1:12" x14ac:dyDescent="0.3">
      <c r="A5082">
        <v>4</v>
      </c>
      <c r="B5082">
        <v>2539</v>
      </c>
      <c r="C5082">
        <v>6</v>
      </c>
      <c r="D5082">
        <v>90000</v>
      </c>
      <c r="E5082" s="46">
        <v>44624</v>
      </c>
      <c r="F5082">
        <v>-196</v>
      </c>
      <c r="I5082" t="str">
        <f>INDEX(LedgerMapping[[#All],[Level 3]],MATCH(Actuals[[#This Row],[Sub Ledger]],LedgerMapping[[#All],[Sub Ledger]],0))</f>
        <v>Interest</v>
      </c>
      <c r="J5082" s="22">
        <f>YEAR(Actuals[[#This Row],[Date]])</f>
        <v>2022</v>
      </c>
      <c r="K5082" s="22">
        <f>MONTH(Actuals[[#This Row],[Date]])</f>
        <v>3</v>
      </c>
      <c r="L5082" s="12"/>
    </row>
    <row r="5083" spans="1:12" x14ac:dyDescent="0.3">
      <c r="A5083">
        <v>4</v>
      </c>
      <c r="B5083">
        <v>3661</v>
      </c>
      <c r="C5083">
        <v>6</v>
      </c>
      <c r="D5083">
        <v>90000</v>
      </c>
      <c r="E5083" s="46">
        <v>44654</v>
      </c>
      <c r="F5083">
        <v>-203</v>
      </c>
      <c r="I5083" t="str">
        <f>INDEX(LedgerMapping[[#All],[Level 3]],MATCH(Actuals[[#This Row],[Sub Ledger]],LedgerMapping[[#All],[Sub Ledger]],0))</f>
        <v>Interest</v>
      </c>
      <c r="J5083" s="22">
        <f>YEAR(Actuals[[#This Row],[Date]])</f>
        <v>2022</v>
      </c>
      <c r="K5083" s="22">
        <f>MONTH(Actuals[[#This Row],[Date]])</f>
        <v>4</v>
      </c>
      <c r="L5083" s="12"/>
    </row>
    <row r="5084" spans="1:12" x14ac:dyDescent="0.3">
      <c r="A5084">
        <v>4</v>
      </c>
      <c r="B5084">
        <v>4781</v>
      </c>
      <c r="C5084">
        <v>6</v>
      </c>
      <c r="D5084">
        <v>90000</v>
      </c>
      <c r="E5084" s="46">
        <v>44685</v>
      </c>
      <c r="F5084">
        <v>-230</v>
      </c>
      <c r="I5084" t="str">
        <f>INDEX(LedgerMapping[[#All],[Level 3]],MATCH(Actuals[[#This Row],[Sub Ledger]],LedgerMapping[[#All],[Sub Ledger]],0))</f>
        <v>Interest</v>
      </c>
      <c r="J5084" s="22">
        <f>YEAR(Actuals[[#This Row],[Date]])</f>
        <v>2022</v>
      </c>
      <c r="K5084" s="22">
        <f>MONTH(Actuals[[#This Row],[Date]])</f>
        <v>5</v>
      </c>
      <c r="L5084" s="12"/>
    </row>
    <row r="5085" spans="1:12" x14ac:dyDescent="0.3">
      <c r="A5085">
        <v>4</v>
      </c>
      <c r="B5085">
        <v>5905</v>
      </c>
      <c r="C5085">
        <v>6</v>
      </c>
      <c r="D5085">
        <v>90000</v>
      </c>
      <c r="E5085" s="46">
        <v>44715</v>
      </c>
      <c r="F5085">
        <v>-172</v>
      </c>
      <c r="I5085" t="str">
        <f>INDEX(LedgerMapping[[#All],[Level 3]],MATCH(Actuals[[#This Row],[Sub Ledger]],LedgerMapping[[#All],[Sub Ledger]],0))</f>
        <v>Interest</v>
      </c>
      <c r="J5085" s="22">
        <f>YEAR(Actuals[[#This Row],[Date]])</f>
        <v>2022</v>
      </c>
      <c r="K5085" s="22">
        <f>MONTH(Actuals[[#This Row],[Date]])</f>
        <v>6</v>
      </c>
      <c r="L5085" s="12"/>
    </row>
    <row r="5086" spans="1:12" x14ac:dyDescent="0.3">
      <c r="A5086">
        <v>4</v>
      </c>
      <c r="B5086">
        <v>7029</v>
      </c>
      <c r="C5086">
        <v>6</v>
      </c>
      <c r="D5086">
        <v>90000</v>
      </c>
      <c r="E5086" s="46">
        <v>44746</v>
      </c>
      <c r="F5086">
        <v>-214</v>
      </c>
      <c r="I5086" t="str">
        <f>INDEX(LedgerMapping[[#All],[Level 3]],MATCH(Actuals[[#This Row],[Sub Ledger]],LedgerMapping[[#All],[Sub Ledger]],0))</f>
        <v>Interest</v>
      </c>
      <c r="J5086" s="22">
        <f>YEAR(Actuals[[#This Row],[Date]])</f>
        <v>2022</v>
      </c>
      <c r="K5086" s="22">
        <f>MONTH(Actuals[[#This Row],[Date]])</f>
        <v>7</v>
      </c>
      <c r="L5086" s="12"/>
    </row>
    <row r="5087" spans="1:12" x14ac:dyDescent="0.3">
      <c r="A5087">
        <v>4</v>
      </c>
      <c r="B5087">
        <v>8149</v>
      </c>
      <c r="C5087">
        <v>6</v>
      </c>
      <c r="D5087">
        <v>90000</v>
      </c>
      <c r="E5087" s="46">
        <v>44777</v>
      </c>
      <c r="F5087">
        <v>-233</v>
      </c>
      <c r="I5087" t="str">
        <f>INDEX(LedgerMapping[[#All],[Level 3]],MATCH(Actuals[[#This Row],[Sub Ledger]],LedgerMapping[[#All],[Sub Ledger]],0))</f>
        <v>Interest</v>
      </c>
      <c r="J5087" s="22">
        <f>YEAR(Actuals[[#This Row],[Date]])</f>
        <v>2022</v>
      </c>
      <c r="K5087" s="22">
        <f>MONTH(Actuals[[#This Row],[Date]])</f>
        <v>8</v>
      </c>
      <c r="L5087" s="12"/>
    </row>
    <row r="5088" spans="1:12" x14ac:dyDescent="0.3">
      <c r="A5088">
        <v>4</v>
      </c>
      <c r="B5088">
        <v>9271</v>
      </c>
      <c r="C5088">
        <v>6</v>
      </c>
      <c r="D5088">
        <v>90000</v>
      </c>
      <c r="E5088" s="46">
        <v>44805</v>
      </c>
      <c r="F5088">
        <v>-261</v>
      </c>
      <c r="I5088" t="str">
        <f>INDEX(LedgerMapping[[#All],[Level 3]],MATCH(Actuals[[#This Row],[Sub Ledger]],LedgerMapping[[#All],[Sub Ledger]],0))</f>
        <v>Interest</v>
      </c>
      <c r="J5088" s="22">
        <f>YEAR(Actuals[[#This Row],[Date]])</f>
        <v>2022</v>
      </c>
      <c r="K5088" s="22">
        <f>MONTH(Actuals[[#This Row],[Date]])</f>
        <v>9</v>
      </c>
      <c r="L5088" s="12"/>
    </row>
    <row r="5089" spans="1:12" x14ac:dyDescent="0.3">
      <c r="A5089">
        <v>4</v>
      </c>
      <c r="B5089">
        <v>10387</v>
      </c>
      <c r="C5089">
        <v>6</v>
      </c>
      <c r="D5089">
        <v>90000</v>
      </c>
      <c r="E5089" s="46">
        <v>44836</v>
      </c>
      <c r="F5089">
        <v>-174</v>
      </c>
      <c r="I5089" t="str">
        <f>INDEX(LedgerMapping[[#All],[Level 3]],MATCH(Actuals[[#This Row],[Sub Ledger]],LedgerMapping[[#All],[Sub Ledger]],0))</f>
        <v>Interest</v>
      </c>
      <c r="J5089" s="22">
        <f>YEAR(Actuals[[#This Row],[Date]])</f>
        <v>2022</v>
      </c>
      <c r="K5089" s="22">
        <f>MONTH(Actuals[[#This Row],[Date]])</f>
        <v>10</v>
      </c>
      <c r="L5089" s="12"/>
    </row>
    <row r="5090" spans="1:12" x14ac:dyDescent="0.3">
      <c r="A5090">
        <v>4</v>
      </c>
      <c r="B5090">
        <v>11507</v>
      </c>
      <c r="C5090">
        <v>6</v>
      </c>
      <c r="D5090">
        <v>90000</v>
      </c>
      <c r="E5090" s="46">
        <v>44866</v>
      </c>
      <c r="F5090">
        <v>-216</v>
      </c>
      <c r="I5090" t="str">
        <f>INDEX(LedgerMapping[[#All],[Level 3]],MATCH(Actuals[[#This Row],[Sub Ledger]],LedgerMapping[[#All],[Sub Ledger]],0))</f>
        <v>Interest</v>
      </c>
      <c r="J5090" s="22">
        <f>YEAR(Actuals[[#This Row],[Date]])</f>
        <v>2022</v>
      </c>
      <c r="K5090" s="22">
        <f>MONTH(Actuals[[#This Row],[Date]])</f>
        <v>11</v>
      </c>
      <c r="L5090" s="12"/>
    </row>
    <row r="5091" spans="1:12" x14ac:dyDescent="0.3">
      <c r="A5091">
        <v>4</v>
      </c>
      <c r="B5091">
        <v>12635</v>
      </c>
      <c r="C5091">
        <v>6</v>
      </c>
      <c r="D5091">
        <v>90000</v>
      </c>
      <c r="E5091" s="46">
        <v>44897</v>
      </c>
      <c r="F5091">
        <v>-235</v>
      </c>
      <c r="I5091" t="str">
        <f>INDEX(LedgerMapping[[#All],[Level 3]],MATCH(Actuals[[#This Row],[Sub Ledger]],LedgerMapping[[#All],[Sub Ledger]],0))</f>
        <v>Interest</v>
      </c>
      <c r="J5091" s="22">
        <f>YEAR(Actuals[[#This Row],[Date]])</f>
        <v>2022</v>
      </c>
      <c r="K5091" s="22">
        <f>MONTH(Actuals[[#This Row],[Date]])</f>
        <v>12</v>
      </c>
      <c r="L5091" s="12"/>
    </row>
    <row r="5092" spans="1:12" x14ac:dyDescent="0.3">
      <c r="A5092">
        <v>4</v>
      </c>
      <c r="B5092">
        <v>13669</v>
      </c>
      <c r="C5092">
        <v>6</v>
      </c>
      <c r="D5092">
        <v>90000</v>
      </c>
      <c r="E5092" s="46">
        <v>44927</v>
      </c>
      <c r="F5092">
        <v>-309</v>
      </c>
      <c r="I5092" t="str">
        <f>INDEX(LedgerMapping[[#All],[Level 3]],MATCH(Actuals[[#This Row],[Sub Ledger]],LedgerMapping[[#All],[Sub Ledger]],0))</f>
        <v>Interest</v>
      </c>
      <c r="J5092" s="22">
        <f>YEAR(Actuals[[#This Row],[Date]])</f>
        <v>2023</v>
      </c>
      <c r="K5092" s="22">
        <f>MONTH(Actuals[[#This Row],[Date]])</f>
        <v>1</v>
      </c>
      <c r="L5092" s="12"/>
    </row>
    <row r="5093" spans="1:12" x14ac:dyDescent="0.3">
      <c r="A5093">
        <v>4</v>
      </c>
      <c r="B5093">
        <v>14681</v>
      </c>
      <c r="C5093">
        <v>6</v>
      </c>
      <c r="D5093">
        <v>90000</v>
      </c>
      <c r="E5093" s="46">
        <v>44958</v>
      </c>
      <c r="F5093">
        <v>-218</v>
      </c>
      <c r="I5093" t="str">
        <f>INDEX(LedgerMapping[[#All],[Level 3]],MATCH(Actuals[[#This Row],[Sub Ledger]],LedgerMapping[[#All],[Sub Ledger]],0))</f>
        <v>Interest</v>
      </c>
      <c r="J5093" s="22">
        <f>YEAR(Actuals[[#This Row],[Date]])</f>
        <v>2023</v>
      </c>
      <c r="K5093" s="22">
        <f>MONTH(Actuals[[#This Row],[Date]])</f>
        <v>2</v>
      </c>
      <c r="L5093" s="12"/>
    </row>
    <row r="5094" spans="1:12" x14ac:dyDescent="0.3">
      <c r="A5094">
        <v>4</v>
      </c>
      <c r="B5094">
        <v>15661</v>
      </c>
      <c r="C5094">
        <v>6</v>
      </c>
      <c r="D5094">
        <v>90000</v>
      </c>
      <c r="E5094" s="46">
        <v>44988</v>
      </c>
      <c r="F5094">
        <v>-288</v>
      </c>
      <c r="I5094" t="str">
        <f>INDEX(LedgerMapping[[#All],[Level 3]],MATCH(Actuals[[#This Row],[Sub Ledger]],LedgerMapping[[#All],[Sub Ledger]],0))</f>
        <v>Interest</v>
      </c>
      <c r="J5094" s="22">
        <f>YEAR(Actuals[[#This Row],[Date]])</f>
        <v>2023</v>
      </c>
      <c r="K5094" s="22">
        <f>MONTH(Actuals[[#This Row],[Date]])</f>
        <v>3</v>
      </c>
      <c r="L5094" s="12"/>
    </row>
    <row r="5095" spans="1:12" x14ac:dyDescent="0.3">
      <c r="A5095">
        <v>4</v>
      </c>
      <c r="B5095">
        <v>16693</v>
      </c>
      <c r="C5095">
        <v>6</v>
      </c>
      <c r="D5095">
        <v>90000</v>
      </c>
      <c r="E5095" s="46">
        <v>45018</v>
      </c>
      <c r="F5095">
        <v>-243</v>
      </c>
      <c r="I5095" t="str">
        <f>INDEX(LedgerMapping[[#All],[Level 3]],MATCH(Actuals[[#This Row],[Sub Ledger]],LedgerMapping[[#All],[Sub Ledger]],0))</f>
        <v>Interest</v>
      </c>
      <c r="J5095" s="22">
        <f>YEAR(Actuals[[#This Row],[Date]])</f>
        <v>2023</v>
      </c>
      <c r="K5095" s="22">
        <f>MONTH(Actuals[[#This Row],[Date]])</f>
        <v>4</v>
      </c>
      <c r="L5095" s="12"/>
    </row>
    <row r="5096" spans="1:12" x14ac:dyDescent="0.3">
      <c r="A5096">
        <v>4</v>
      </c>
      <c r="B5096">
        <v>17724</v>
      </c>
      <c r="C5096">
        <v>6</v>
      </c>
      <c r="D5096">
        <v>90000</v>
      </c>
      <c r="E5096" s="46">
        <v>45049</v>
      </c>
      <c r="F5096">
        <v>-278</v>
      </c>
      <c r="I5096" t="str">
        <f>INDEX(LedgerMapping[[#All],[Level 3]],MATCH(Actuals[[#This Row],[Sub Ledger]],LedgerMapping[[#All],[Sub Ledger]],0))</f>
        <v>Interest</v>
      </c>
      <c r="J5096" s="22">
        <f>YEAR(Actuals[[#This Row],[Date]])</f>
        <v>2023</v>
      </c>
      <c r="K5096" s="22">
        <f>MONTH(Actuals[[#This Row],[Date]])</f>
        <v>5</v>
      </c>
      <c r="L5096" s="12"/>
    </row>
    <row r="5097" spans="1:12" x14ac:dyDescent="0.3">
      <c r="A5097">
        <v>4</v>
      </c>
      <c r="B5097">
        <v>18728</v>
      </c>
      <c r="C5097">
        <v>6</v>
      </c>
      <c r="D5097">
        <v>90000</v>
      </c>
      <c r="E5097" s="46">
        <v>45079</v>
      </c>
      <c r="F5097">
        <v>-278</v>
      </c>
      <c r="I5097" t="str">
        <f>INDEX(LedgerMapping[[#All],[Level 3]],MATCH(Actuals[[#This Row],[Sub Ledger]],LedgerMapping[[#All],[Sub Ledger]],0))</f>
        <v>Interest</v>
      </c>
      <c r="J5097" s="22">
        <f>YEAR(Actuals[[#This Row],[Date]])</f>
        <v>2023</v>
      </c>
      <c r="K5097" s="22">
        <f>MONTH(Actuals[[#This Row],[Date]])</f>
        <v>6</v>
      </c>
      <c r="L5097" s="12"/>
    </row>
    <row r="5098" spans="1:12" x14ac:dyDescent="0.3">
      <c r="A5098">
        <v>4</v>
      </c>
      <c r="B5098">
        <v>19756</v>
      </c>
      <c r="C5098">
        <v>6</v>
      </c>
      <c r="D5098">
        <v>90000</v>
      </c>
      <c r="E5098" s="46">
        <v>45110</v>
      </c>
      <c r="F5098">
        <v>-232</v>
      </c>
      <c r="I5098" t="str">
        <f>INDEX(LedgerMapping[[#All],[Level 3]],MATCH(Actuals[[#This Row],[Sub Ledger]],LedgerMapping[[#All],[Sub Ledger]],0))</f>
        <v>Interest</v>
      </c>
      <c r="J5098" s="22">
        <f>YEAR(Actuals[[#This Row],[Date]])</f>
        <v>2023</v>
      </c>
      <c r="K5098" s="22">
        <f>MONTH(Actuals[[#This Row],[Date]])</f>
        <v>7</v>
      </c>
      <c r="L5098" s="12"/>
    </row>
    <row r="5099" spans="1:12" x14ac:dyDescent="0.3">
      <c r="A5099">
        <v>4</v>
      </c>
      <c r="B5099">
        <v>20787</v>
      </c>
      <c r="C5099">
        <v>6</v>
      </c>
      <c r="D5099">
        <v>90000</v>
      </c>
      <c r="E5099" s="46">
        <v>45141</v>
      </c>
      <c r="F5099">
        <v>-288</v>
      </c>
      <c r="I5099" t="str">
        <f>INDEX(LedgerMapping[[#All],[Level 3]],MATCH(Actuals[[#This Row],[Sub Ledger]],LedgerMapping[[#All],[Sub Ledger]],0))</f>
        <v>Interest</v>
      </c>
      <c r="J5099" s="22">
        <f>YEAR(Actuals[[#This Row],[Date]])</f>
        <v>2023</v>
      </c>
      <c r="K5099" s="22">
        <f>MONTH(Actuals[[#This Row],[Date]])</f>
        <v>8</v>
      </c>
      <c r="L5099" s="12"/>
    </row>
    <row r="5100" spans="1:12" x14ac:dyDescent="0.3">
      <c r="A5100">
        <v>4</v>
      </c>
      <c r="B5100">
        <v>21788</v>
      </c>
      <c r="C5100">
        <v>6</v>
      </c>
      <c r="D5100">
        <v>90000</v>
      </c>
      <c r="E5100" s="46">
        <v>45169</v>
      </c>
      <c r="F5100">
        <v>-196</v>
      </c>
      <c r="I5100" t="str">
        <f>INDEX(LedgerMapping[[#All],[Level 3]],MATCH(Actuals[[#This Row],[Sub Ledger]],LedgerMapping[[#All],[Sub Ledger]],0))</f>
        <v>Interest</v>
      </c>
      <c r="J5100" s="22">
        <f>YEAR(Actuals[[#This Row],[Date]])</f>
        <v>2023</v>
      </c>
      <c r="K5100" s="22">
        <f>MONTH(Actuals[[#This Row],[Date]])</f>
        <v>8</v>
      </c>
      <c r="L5100" s="12"/>
    </row>
    <row r="5101" spans="1:12" x14ac:dyDescent="0.3">
      <c r="A5101">
        <v>4</v>
      </c>
      <c r="B5101">
        <v>22765</v>
      </c>
      <c r="C5101">
        <v>6</v>
      </c>
      <c r="D5101">
        <v>90000</v>
      </c>
      <c r="E5101" s="46">
        <v>45200</v>
      </c>
      <c r="F5101">
        <v>-234</v>
      </c>
      <c r="I5101" t="str">
        <f>INDEX(LedgerMapping[[#All],[Level 3]],MATCH(Actuals[[#This Row],[Sub Ledger]],LedgerMapping[[#All],[Sub Ledger]],0))</f>
        <v>Interest</v>
      </c>
      <c r="J5101" s="22">
        <f>YEAR(Actuals[[#This Row],[Date]])</f>
        <v>2023</v>
      </c>
      <c r="K5101" s="22">
        <f>MONTH(Actuals[[#This Row],[Date]])</f>
        <v>10</v>
      </c>
      <c r="L5101" s="12"/>
    </row>
    <row r="5102" spans="1:12" x14ac:dyDescent="0.3">
      <c r="A5102">
        <v>4</v>
      </c>
      <c r="B5102">
        <v>23769</v>
      </c>
      <c r="C5102">
        <v>6</v>
      </c>
      <c r="D5102">
        <v>90000</v>
      </c>
      <c r="E5102" s="46">
        <v>45230</v>
      </c>
      <c r="F5102">
        <v>-348</v>
      </c>
      <c r="I5102" t="str">
        <f>INDEX(LedgerMapping[[#All],[Level 3]],MATCH(Actuals[[#This Row],[Sub Ledger]],LedgerMapping[[#All],[Sub Ledger]],0))</f>
        <v>Interest</v>
      </c>
      <c r="J5102" s="22">
        <f>YEAR(Actuals[[#This Row],[Date]])</f>
        <v>2023</v>
      </c>
      <c r="K5102" s="22">
        <f>MONTH(Actuals[[#This Row],[Date]])</f>
        <v>10</v>
      </c>
      <c r="L5102" s="12"/>
    </row>
    <row r="5103" spans="1:12" x14ac:dyDescent="0.3">
      <c r="A5103">
        <v>4</v>
      </c>
      <c r="B5103">
        <v>24798</v>
      </c>
      <c r="C5103">
        <v>6</v>
      </c>
      <c r="D5103">
        <v>90000</v>
      </c>
      <c r="E5103" s="46">
        <v>45261</v>
      </c>
      <c r="F5103">
        <v>-199</v>
      </c>
      <c r="I5103" t="str">
        <f>INDEX(LedgerMapping[[#All],[Level 3]],MATCH(Actuals[[#This Row],[Sub Ledger]],LedgerMapping[[#All],[Sub Ledger]],0))</f>
        <v>Interest</v>
      </c>
      <c r="J5103" s="22">
        <f>YEAR(Actuals[[#This Row],[Date]])</f>
        <v>2023</v>
      </c>
      <c r="K5103" s="22">
        <f>MONTH(Actuals[[#This Row],[Date]])</f>
        <v>12</v>
      </c>
      <c r="L5103" s="12"/>
    </row>
    <row r="5104" spans="1:12" x14ac:dyDescent="0.3">
      <c r="A5104">
        <v>4</v>
      </c>
      <c r="B5104">
        <v>25860</v>
      </c>
      <c r="C5104">
        <v>6</v>
      </c>
      <c r="D5104">
        <v>90000</v>
      </c>
      <c r="E5104" s="46">
        <v>45291</v>
      </c>
      <c r="F5104">
        <v>-370</v>
      </c>
      <c r="I5104" t="str">
        <f>INDEX(LedgerMapping[[#All],[Level 3]],MATCH(Actuals[[#This Row],[Sub Ledger]],LedgerMapping[[#All],[Sub Ledger]],0))</f>
        <v>Interest</v>
      </c>
      <c r="J5104" s="22">
        <f>YEAR(Actuals[[#This Row],[Date]])</f>
        <v>2023</v>
      </c>
      <c r="K5104" s="22">
        <f>MONTH(Actuals[[#This Row],[Date]])</f>
        <v>12</v>
      </c>
      <c r="L5104" s="12"/>
    </row>
    <row r="5105" spans="1:12" x14ac:dyDescent="0.3">
      <c r="A5105">
        <v>4</v>
      </c>
      <c r="B5105">
        <v>26995</v>
      </c>
      <c r="C5105">
        <v>6</v>
      </c>
      <c r="D5105">
        <v>90000</v>
      </c>
      <c r="E5105" s="46">
        <v>45322</v>
      </c>
      <c r="F5105">
        <v>-306</v>
      </c>
      <c r="I5105" t="str">
        <f>INDEX(LedgerMapping[[#All],[Level 3]],MATCH(Actuals[[#This Row],[Sub Ledger]],LedgerMapping[[#All],[Sub Ledger]],0))</f>
        <v>Interest</v>
      </c>
      <c r="J5105" s="22">
        <f>YEAR(Actuals[[#This Row],[Date]])</f>
        <v>2024</v>
      </c>
      <c r="K5105" s="22">
        <f>MONTH(Actuals[[#This Row],[Date]])</f>
        <v>1</v>
      </c>
      <c r="L5105" s="12"/>
    </row>
    <row r="5106" spans="1:12" x14ac:dyDescent="0.3">
      <c r="A5106">
        <v>4</v>
      </c>
      <c r="B5106">
        <v>28145</v>
      </c>
      <c r="C5106">
        <v>6</v>
      </c>
      <c r="D5106">
        <v>90000</v>
      </c>
      <c r="E5106" s="46">
        <v>45354</v>
      </c>
      <c r="F5106">
        <v>-302</v>
      </c>
      <c r="I5106" t="str">
        <f>INDEX(LedgerMapping[[#All],[Level 3]],MATCH(Actuals[[#This Row],[Sub Ledger]],LedgerMapping[[#All],[Sub Ledger]],0))</f>
        <v>Interest</v>
      </c>
      <c r="J5106" s="22">
        <f>YEAR(Actuals[[#This Row],[Date]])</f>
        <v>2024</v>
      </c>
      <c r="K5106" s="22">
        <f>MONTH(Actuals[[#This Row],[Date]])</f>
        <v>3</v>
      </c>
      <c r="L5106" s="12"/>
    </row>
    <row r="5107" spans="1:12" x14ac:dyDescent="0.3">
      <c r="A5107">
        <v>4</v>
      </c>
      <c r="B5107">
        <v>29299</v>
      </c>
      <c r="C5107">
        <v>6</v>
      </c>
      <c r="D5107">
        <v>90000</v>
      </c>
      <c r="E5107" s="46">
        <v>45384</v>
      </c>
      <c r="F5107">
        <v>-277</v>
      </c>
      <c r="I5107" t="str">
        <f>INDEX(LedgerMapping[[#All],[Level 3]],MATCH(Actuals[[#This Row],[Sub Ledger]],LedgerMapping[[#All],[Sub Ledger]],0))</f>
        <v>Interest</v>
      </c>
      <c r="J5107" s="22">
        <f>YEAR(Actuals[[#This Row],[Date]])</f>
        <v>2024</v>
      </c>
      <c r="K5107" s="22">
        <f>MONTH(Actuals[[#This Row],[Date]])</f>
        <v>4</v>
      </c>
      <c r="L5107" s="12"/>
    </row>
    <row r="5108" spans="1:12" x14ac:dyDescent="0.3">
      <c r="A5108">
        <v>4</v>
      </c>
      <c r="B5108">
        <v>30425</v>
      </c>
      <c r="C5108">
        <v>6</v>
      </c>
      <c r="D5108">
        <v>90000</v>
      </c>
      <c r="E5108" s="46">
        <v>45415</v>
      </c>
      <c r="F5108">
        <v>-409</v>
      </c>
      <c r="I5108" t="str">
        <f>INDEX(LedgerMapping[[#All],[Level 3]],MATCH(Actuals[[#This Row],[Sub Ledger]],LedgerMapping[[#All],[Sub Ledger]],0))</f>
        <v>Interest</v>
      </c>
      <c r="J5108" s="22">
        <f>YEAR(Actuals[[#This Row],[Date]])</f>
        <v>2024</v>
      </c>
      <c r="K5108" s="22">
        <f>MONTH(Actuals[[#This Row],[Date]])</f>
        <v>5</v>
      </c>
      <c r="L5108" s="12"/>
    </row>
    <row r="5109" spans="1:12" x14ac:dyDescent="0.3">
      <c r="A5109">
        <v>4</v>
      </c>
      <c r="B5109">
        <v>31551</v>
      </c>
      <c r="C5109">
        <v>6</v>
      </c>
      <c r="D5109">
        <v>90000</v>
      </c>
      <c r="E5109" s="46">
        <v>45445</v>
      </c>
      <c r="F5109">
        <v>-310</v>
      </c>
      <c r="I5109" t="str">
        <f>INDEX(LedgerMapping[[#All],[Level 3]],MATCH(Actuals[[#This Row],[Sub Ledger]],LedgerMapping[[#All],[Sub Ledger]],0))</f>
        <v>Interest</v>
      </c>
      <c r="J5109" s="22">
        <f>YEAR(Actuals[[#This Row],[Date]])</f>
        <v>2024</v>
      </c>
      <c r="K5109" s="22">
        <f>MONTH(Actuals[[#This Row],[Date]])</f>
        <v>6</v>
      </c>
      <c r="L5109" s="12"/>
    </row>
    <row r="5110" spans="1:12" x14ac:dyDescent="0.3">
      <c r="A5110">
        <v>4</v>
      </c>
      <c r="B5110">
        <v>32675</v>
      </c>
      <c r="C5110">
        <v>6</v>
      </c>
      <c r="D5110">
        <v>90000</v>
      </c>
      <c r="E5110" s="46">
        <v>45476</v>
      </c>
      <c r="F5110">
        <v>-396</v>
      </c>
      <c r="I5110" t="str">
        <f>INDEX(LedgerMapping[[#All],[Level 3]],MATCH(Actuals[[#This Row],[Sub Ledger]],LedgerMapping[[#All],[Sub Ledger]],0))</f>
        <v>Interest</v>
      </c>
      <c r="J5110" s="22">
        <f>YEAR(Actuals[[#This Row],[Date]])</f>
        <v>2024</v>
      </c>
      <c r="K5110" s="22">
        <f>MONTH(Actuals[[#This Row],[Date]])</f>
        <v>7</v>
      </c>
      <c r="L5110" s="12"/>
    </row>
    <row r="5111" spans="1:12" x14ac:dyDescent="0.3">
      <c r="A5111">
        <v>4</v>
      </c>
      <c r="B5111">
        <v>33800</v>
      </c>
      <c r="C5111">
        <v>6</v>
      </c>
      <c r="D5111">
        <v>90000</v>
      </c>
      <c r="E5111" s="46">
        <v>45507</v>
      </c>
      <c r="F5111">
        <v>-306</v>
      </c>
      <c r="I5111" t="str">
        <f>INDEX(LedgerMapping[[#All],[Level 3]],MATCH(Actuals[[#This Row],[Sub Ledger]],LedgerMapping[[#All],[Sub Ledger]],0))</f>
        <v>Interest</v>
      </c>
      <c r="J5111" s="22">
        <f>YEAR(Actuals[[#This Row],[Date]])</f>
        <v>2024</v>
      </c>
      <c r="K5111" s="22">
        <f>MONTH(Actuals[[#This Row],[Date]])</f>
        <v>8</v>
      </c>
      <c r="L5111" s="12"/>
    </row>
    <row r="5112" spans="1:12" x14ac:dyDescent="0.3">
      <c r="A5112">
        <v>4</v>
      </c>
      <c r="B5112">
        <v>34950</v>
      </c>
      <c r="C5112">
        <v>6</v>
      </c>
      <c r="D5112">
        <v>90000</v>
      </c>
      <c r="E5112" s="46">
        <v>45536</v>
      </c>
      <c r="F5112">
        <v>-374</v>
      </c>
      <c r="I5112" t="str">
        <f>INDEX(LedgerMapping[[#All],[Level 3]],MATCH(Actuals[[#This Row],[Sub Ledger]],LedgerMapping[[#All],[Sub Ledger]],0))</f>
        <v>Interest</v>
      </c>
      <c r="J5112" s="22">
        <f>YEAR(Actuals[[#This Row],[Date]])</f>
        <v>2024</v>
      </c>
      <c r="K5112" s="22">
        <f>MONTH(Actuals[[#This Row],[Date]])</f>
        <v>9</v>
      </c>
      <c r="L5112" s="12"/>
    </row>
    <row r="5113" spans="1:12" x14ac:dyDescent="0.3">
      <c r="A5113">
        <v>4</v>
      </c>
      <c r="B5113">
        <v>36100</v>
      </c>
      <c r="C5113">
        <v>6</v>
      </c>
      <c r="D5113">
        <v>90000</v>
      </c>
      <c r="E5113" s="46">
        <v>45567</v>
      </c>
      <c r="F5113">
        <v>-362</v>
      </c>
      <c r="I5113" t="str">
        <f>INDEX(LedgerMapping[[#All],[Level 3]],MATCH(Actuals[[#This Row],[Sub Ledger]],LedgerMapping[[#All],[Sub Ledger]],0))</f>
        <v>Interest</v>
      </c>
      <c r="J5113" s="22">
        <f>YEAR(Actuals[[#This Row],[Date]])</f>
        <v>2024</v>
      </c>
      <c r="K5113" s="22">
        <f>MONTH(Actuals[[#This Row],[Date]])</f>
        <v>10</v>
      </c>
      <c r="L5113" s="12"/>
    </row>
    <row r="5114" spans="1:12" x14ac:dyDescent="0.3">
      <c r="A5114">
        <v>4</v>
      </c>
      <c r="B5114">
        <v>37250</v>
      </c>
      <c r="C5114">
        <v>6</v>
      </c>
      <c r="D5114">
        <v>90000</v>
      </c>
      <c r="E5114" s="46">
        <v>45597</v>
      </c>
      <c r="F5114">
        <v>-432</v>
      </c>
      <c r="I5114" t="str">
        <f>INDEX(LedgerMapping[[#All],[Level 3]],MATCH(Actuals[[#This Row],[Sub Ledger]],LedgerMapping[[#All],[Sub Ledger]],0))</f>
        <v>Interest</v>
      </c>
      <c r="J5114" s="22">
        <f>YEAR(Actuals[[#This Row],[Date]])</f>
        <v>2024</v>
      </c>
      <c r="K5114" s="22">
        <f>MONTH(Actuals[[#This Row],[Date]])</f>
        <v>11</v>
      </c>
      <c r="L5114" s="12"/>
    </row>
    <row r="5115" spans="1:12" x14ac:dyDescent="0.3">
      <c r="A5115">
        <v>4</v>
      </c>
      <c r="B5115">
        <v>38400</v>
      </c>
      <c r="C5115">
        <v>6</v>
      </c>
      <c r="D5115">
        <v>90000</v>
      </c>
      <c r="E5115" s="46">
        <v>45628</v>
      </c>
      <c r="F5115">
        <v>-300</v>
      </c>
      <c r="I5115" t="str">
        <f>INDEX(LedgerMapping[[#All],[Level 3]],MATCH(Actuals[[#This Row],[Sub Ledger]],LedgerMapping[[#All],[Sub Ledger]],0))</f>
        <v>Interest</v>
      </c>
      <c r="J5115" s="22">
        <f>YEAR(Actuals[[#This Row],[Date]])</f>
        <v>2024</v>
      </c>
      <c r="K5115" s="22">
        <f>MONTH(Actuals[[#This Row],[Date]])</f>
        <v>12</v>
      </c>
      <c r="L5115" s="12"/>
    </row>
    <row r="5116" spans="1:12" x14ac:dyDescent="0.3">
      <c r="A5116">
        <v>4</v>
      </c>
      <c r="B5116">
        <v>37253</v>
      </c>
      <c r="C5116">
        <v>6</v>
      </c>
      <c r="D5116">
        <v>94000</v>
      </c>
      <c r="E5116" s="46">
        <v>45597</v>
      </c>
      <c r="F5116">
        <v>-33797</v>
      </c>
      <c r="I5116" t="str">
        <f>INDEX(LedgerMapping[[#All],[Level 3]],MATCH(Actuals[[#This Row],[Sub Ledger]],LedgerMapping[[#All],[Sub Ledger]],0))</f>
        <v>Tax</v>
      </c>
      <c r="J5116" s="22">
        <f>YEAR(Actuals[[#This Row],[Date]])</f>
        <v>2024</v>
      </c>
      <c r="K5116" s="22">
        <f>MONTH(Actuals[[#This Row],[Date]])</f>
        <v>11</v>
      </c>
      <c r="L5116" s="12"/>
    </row>
    <row r="5117" spans="1:12" x14ac:dyDescent="0.3">
      <c r="A5117">
        <v>4</v>
      </c>
      <c r="B5117">
        <v>294</v>
      </c>
      <c r="C5117">
        <v>6</v>
      </c>
      <c r="D5117">
        <v>94000</v>
      </c>
      <c r="E5117" s="46">
        <v>44562</v>
      </c>
      <c r="F5117">
        <v>-3303</v>
      </c>
      <c r="I5117" t="str">
        <f>INDEX(LedgerMapping[[#All],[Level 3]],MATCH(Actuals[[#This Row],[Sub Ledger]],LedgerMapping[[#All],[Sub Ledger]],0))</f>
        <v>Tax</v>
      </c>
      <c r="J5117" s="22">
        <f>YEAR(Actuals[[#This Row],[Date]])</f>
        <v>2022</v>
      </c>
      <c r="K5117" s="22">
        <f>MONTH(Actuals[[#This Row],[Date]])</f>
        <v>1</v>
      </c>
      <c r="L5117" s="12"/>
    </row>
    <row r="5118" spans="1:12" x14ac:dyDescent="0.3">
      <c r="A5118">
        <v>4</v>
      </c>
      <c r="B5118">
        <v>1420</v>
      </c>
      <c r="C5118">
        <v>6</v>
      </c>
      <c r="D5118">
        <v>94000</v>
      </c>
      <c r="E5118" s="46">
        <v>44593</v>
      </c>
      <c r="F5118">
        <v>-7818</v>
      </c>
      <c r="I5118" t="str">
        <f>INDEX(LedgerMapping[[#All],[Level 3]],MATCH(Actuals[[#This Row],[Sub Ledger]],LedgerMapping[[#All],[Sub Ledger]],0))</f>
        <v>Tax</v>
      </c>
      <c r="J5118" s="22">
        <f>YEAR(Actuals[[#This Row],[Date]])</f>
        <v>2022</v>
      </c>
      <c r="K5118" s="22">
        <f>MONTH(Actuals[[#This Row],[Date]])</f>
        <v>2</v>
      </c>
      <c r="L5118" s="12"/>
    </row>
    <row r="5119" spans="1:12" x14ac:dyDescent="0.3">
      <c r="A5119">
        <v>4</v>
      </c>
      <c r="B5119">
        <v>2542</v>
      </c>
      <c r="C5119">
        <v>6</v>
      </c>
      <c r="D5119">
        <v>94000</v>
      </c>
      <c r="E5119" s="46">
        <v>44624</v>
      </c>
      <c r="F5119">
        <v>-2612</v>
      </c>
      <c r="I5119" t="str">
        <f>INDEX(LedgerMapping[[#All],[Level 3]],MATCH(Actuals[[#This Row],[Sub Ledger]],LedgerMapping[[#All],[Sub Ledger]],0))</f>
        <v>Tax</v>
      </c>
      <c r="J5119" s="22">
        <f>YEAR(Actuals[[#This Row],[Date]])</f>
        <v>2022</v>
      </c>
      <c r="K5119" s="22">
        <f>MONTH(Actuals[[#This Row],[Date]])</f>
        <v>3</v>
      </c>
      <c r="L5119" s="12"/>
    </row>
    <row r="5120" spans="1:12" x14ac:dyDescent="0.3">
      <c r="A5120">
        <v>4</v>
      </c>
      <c r="B5120">
        <v>3664</v>
      </c>
      <c r="C5120">
        <v>6</v>
      </c>
      <c r="D5120">
        <v>94000</v>
      </c>
      <c r="E5120" s="46">
        <v>44654</v>
      </c>
      <c r="F5120">
        <v>-5821</v>
      </c>
      <c r="I5120" t="str">
        <f>INDEX(LedgerMapping[[#All],[Level 3]],MATCH(Actuals[[#This Row],[Sub Ledger]],LedgerMapping[[#All],[Sub Ledger]],0))</f>
        <v>Tax</v>
      </c>
      <c r="J5120" s="22">
        <f>YEAR(Actuals[[#This Row],[Date]])</f>
        <v>2022</v>
      </c>
      <c r="K5120" s="22">
        <f>MONTH(Actuals[[#This Row],[Date]])</f>
        <v>4</v>
      </c>
      <c r="L5120" s="12"/>
    </row>
    <row r="5121" spans="1:12" x14ac:dyDescent="0.3">
      <c r="A5121">
        <v>4</v>
      </c>
      <c r="B5121">
        <v>4784</v>
      </c>
      <c r="C5121">
        <v>6</v>
      </c>
      <c r="D5121">
        <v>94000</v>
      </c>
      <c r="E5121" s="46">
        <v>44685</v>
      </c>
      <c r="F5121">
        <v>-15209</v>
      </c>
      <c r="I5121" t="str">
        <f>INDEX(LedgerMapping[[#All],[Level 3]],MATCH(Actuals[[#This Row],[Sub Ledger]],LedgerMapping[[#All],[Sub Ledger]],0))</f>
        <v>Tax</v>
      </c>
      <c r="J5121" s="22">
        <f>YEAR(Actuals[[#This Row],[Date]])</f>
        <v>2022</v>
      </c>
      <c r="K5121" s="22">
        <f>MONTH(Actuals[[#This Row],[Date]])</f>
        <v>5</v>
      </c>
      <c r="L5121" s="12"/>
    </row>
    <row r="5122" spans="1:12" x14ac:dyDescent="0.3">
      <c r="A5122">
        <v>4</v>
      </c>
      <c r="B5122">
        <v>5908</v>
      </c>
      <c r="C5122">
        <v>6</v>
      </c>
      <c r="D5122">
        <v>94000</v>
      </c>
      <c r="E5122" s="46">
        <v>44715</v>
      </c>
      <c r="F5122">
        <v>-5400</v>
      </c>
      <c r="I5122" t="str">
        <f>INDEX(LedgerMapping[[#All],[Level 3]],MATCH(Actuals[[#This Row],[Sub Ledger]],LedgerMapping[[#All],[Sub Ledger]],0))</f>
        <v>Tax</v>
      </c>
      <c r="J5122" s="22">
        <f>YEAR(Actuals[[#This Row],[Date]])</f>
        <v>2022</v>
      </c>
      <c r="K5122" s="22">
        <f>MONTH(Actuals[[#This Row],[Date]])</f>
        <v>6</v>
      </c>
      <c r="L5122" s="12"/>
    </row>
    <row r="5123" spans="1:12" x14ac:dyDescent="0.3">
      <c r="A5123">
        <v>4</v>
      </c>
      <c r="B5123">
        <v>7032</v>
      </c>
      <c r="C5123">
        <v>6</v>
      </c>
      <c r="D5123">
        <v>94000</v>
      </c>
      <c r="E5123" s="46">
        <v>44746</v>
      </c>
      <c r="F5123">
        <v>-5098</v>
      </c>
      <c r="I5123" t="str">
        <f>INDEX(LedgerMapping[[#All],[Level 3]],MATCH(Actuals[[#This Row],[Sub Ledger]],LedgerMapping[[#All],[Sub Ledger]],0))</f>
        <v>Tax</v>
      </c>
      <c r="J5123" s="22">
        <f>YEAR(Actuals[[#This Row],[Date]])</f>
        <v>2022</v>
      </c>
      <c r="K5123" s="22">
        <f>MONTH(Actuals[[#This Row],[Date]])</f>
        <v>7</v>
      </c>
      <c r="L5123" s="12"/>
    </row>
    <row r="5124" spans="1:12" x14ac:dyDescent="0.3">
      <c r="A5124">
        <v>4</v>
      </c>
      <c r="B5124">
        <v>8152</v>
      </c>
      <c r="C5124">
        <v>6</v>
      </c>
      <c r="D5124">
        <v>94000</v>
      </c>
      <c r="E5124" s="46">
        <v>44777</v>
      </c>
      <c r="F5124">
        <v>-10199</v>
      </c>
      <c r="I5124" t="str">
        <f>INDEX(LedgerMapping[[#All],[Level 3]],MATCH(Actuals[[#This Row],[Sub Ledger]],LedgerMapping[[#All],[Sub Ledger]],0))</f>
        <v>Tax</v>
      </c>
      <c r="J5124" s="22">
        <f>YEAR(Actuals[[#This Row],[Date]])</f>
        <v>2022</v>
      </c>
      <c r="K5124" s="22">
        <f>MONTH(Actuals[[#This Row],[Date]])</f>
        <v>8</v>
      </c>
      <c r="L5124" s="12"/>
    </row>
    <row r="5125" spans="1:12" x14ac:dyDescent="0.3">
      <c r="A5125">
        <v>4</v>
      </c>
      <c r="B5125">
        <v>9274</v>
      </c>
      <c r="C5125">
        <v>6</v>
      </c>
      <c r="D5125">
        <v>94000</v>
      </c>
      <c r="E5125" s="46">
        <v>44805</v>
      </c>
      <c r="F5125">
        <v>-3890</v>
      </c>
      <c r="I5125" t="str">
        <f>INDEX(LedgerMapping[[#All],[Level 3]],MATCH(Actuals[[#This Row],[Sub Ledger]],LedgerMapping[[#All],[Sub Ledger]],0))</f>
        <v>Tax</v>
      </c>
      <c r="J5125" s="22">
        <f>YEAR(Actuals[[#This Row],[Date]])</f>
        <v>2022</v>
      </c>
      <c r="K5125" s="22">
        <f>MONTH(Actuals[[#This Row],[Date]])</f>
        <v>9</v>
      </c>
      <c r="L5125" s="12"/>
    </row>
    <row r="5126" spans="1:12" x14ac:dyDescent="0.3">
      <c r="A5126">
        <v>4</v>
      </c>
      <c r="B5126">
        <v>10390</v>
      </c>
      <c r="C5126">
        <v>6</v>
      </c>
      <c r="D5126">
        <v>94000</v>
      </c>
      <c r="E5126" s="46">
        <v>44836</v>
      </c>
      <c r="F5126">
        <v>-4388</v>
      </c>
      <c r="I5126" t="str">
        <f>INDEX(LedgerMapping[[#All],[Level 3]],MATCH(Actuals[[#This Row],[Sub Ledger]],LedgerMapping[[#All],[Sub Ledger]],0))</f>
        <v>Tax</v>
      </c>
      <c r="J5126" s="22">
        <f>YEAR(Actuals[[#This Row],[Date]])</f>
        <v>2022</v>
      </c>
      <c r="K5126" s="22">
        <f>MONTH(Actuals[[#This Row],[Date]])</f>
        <v>10</v>
      </c>
      <c r="L5126" s="12"/>
    </row>
    <row r="5127" spans="1:12" x14ac:dyDescent="0.3">
      <c r="A5127">
        <v>4</v>
      </c>
      <c r="B5127">
        <v>11510</v>
      </c>
      <c r="C5127">
        <v>6</v>
      </c>
      <c r="D5127">
        <v>94000</v>
      </c>
      <c r="E5127" s="46">
        <v>44866</v>
      </c>
      <c r="F5127">
        <v>-11569</v>
      </c>
      <c r="I5127" t="str">
        <f>INDEX(LedgerMapping[[#All],[Level 3]],MATCH(Actuals[[#This Row],[Sub Ledger]],LedgerMapping[[#All],[Sub Ledger]],0))</f>
        <v>Tax</v>
      </c>
      <c r="J5127" s="22">
        <f>YEAR(Actuals[[#This Row],[Date]])</f>
        <v>2022</v>
      </c>
      <c r="K5127" s="22">
        <f>MONTH(Actuals[[#This Row],[Date]])</f>
        <v>11</v>
      </c>
      <c r="L5127" s="12"/>
    </row>
    <row r="5128" spans="1:12" x14ac:dyDescent="0.3">
      <c r="A5128">
        <v>4</v>
      </c>
      <c r="B5128">
        <v>12638</v>
      </c>
      <c r="C5128">
        <v>6</v>
      </c>
      <c r="D5128">
        <v>94000</v>
      </c>
      <c r="E5128" s="46">
        <v>44897</v>
      </c>
      <c r="F5128">
        <v>-2087</v>
      </c>
      <c r="I5128" t="str">
        <f>INDEX(LedgerMapping[[#All],[Level 3]],MATCH(Actuals[[#This Row],[Sub Ledger]],LedgerMapping[[#All],[Sub Ledger]],0))</f>
        <v>Tax</v>
      </c>
      <c r="J5128" s="22">
        <f>YEAR(Actuals[[#This Row],[Date]])</f>
        <v>2022</v>
      </c>
      <c r="K5128" s="22">
        <f>MONTH(Actuals[[#This Row],[Date]])</f>
        <v>12</v>
      </c>
      <c r="L5128" s="12"/>
    </row>
    <row r="5129" spans="1:12" x14ac:dyDescent="0.3">
      <c r="A5129">
        <v>4</v>
      </c>
      <c r="B5129">
        <v>13672</v>
      </c>
      <c r="C5129">
        <v>6</v>
      </c>
      <c r="D5129">
        <v>94000</v>
      </c>
      <c r="E5129" s="46">
        <v>44927</v>
      </c>
      <c r="F5129">
        <v>-31119</v>
      </c>
      <c r="I5129" t="str">
        <f>INDEX(LedgerMapping[[#All],[Level 3]],MATCH(Actuals[[#This Row],[Sub Ledger]],LedgerMapping[[#All],[Sub Ledger]],0))</f>
        <v>Tax</v>
      </c>
      <c r="J5129" s="22">
        <f>YEAR(Actuals[[#This Row],[Date]])</f>
        <v>2023</v>
      </c>
      <c r="K5129" s="22">
        <f>MONTH(Actuals[[#This Row],[Date]])</f>
        <v>1</v>
      </c>
      <c r="L5129" s="12"/>
    </row>
    <row r="5130" spans="1:12" x14ac:dyDescent="0.3">
      <c r="A5130">
        <v>4</v>
      </c>
      <c r="B5130">
        <v>14684</v>
      </c>
      <c r="C5130">
        <v>6</v>
      </c>
      <c r="D5130">
        <v>94000</v>
      </c>
      <c r="E5130" s="46">
        <v>44958</v>
      </c>
      <c r="F5130">
        <v>-25826</v>
      </c>
      <c r="I5130" t="str">
        <f>INDEX(LedgerMapping[[#All],[Level 3]],MATCH(Actuals[[#This Row],[Sub Ledger]],LedgerMapping[[#All],[Sub Ledger]],0))</f>
        <v>Tax</v>
      </c>
      <c r="J5130" s="22">
        <f>YEAR(Actuals[[#This Row],[Date]])</f>
        <v>2023</v>
      </c>
      <c r="K5130" s="22">
        <f>MONTH(Actuals[[#This Row],[Date]])</f>
        <v>2</v>
      </c>
      <c r="L5130" s="12"/>
    </row>
    <row r="5131" spans="1:12" x14ac:dyDescent="0.3">
      <c r="A5131">
        <v>4</v>
      </c>
      <c r="B5131">
        <v>15664</v>
      </c>
      <c r="C5131">
        <v>6</v>
      </c>
      <c r="D5131">
        <v>94000</v>
      </c>
      <c r="E5131" s="46">
        <v>44988</v>
      </c>
      <c r="F5131">
        <v>-9222</v>
      </c>
      <c r="I5131" t="str">
        <f>INDEX(LedgerMapping[[#All],[Level 3]],MATCH(Actuals[[#This Row],[Sub Ledger]],LedgerMapping[[#All],[Sub Ledger]],0))</f>
        <v>Tax</v>
      </c>
      <c r="J5131" s="22">
        <f>YEAR(Actuals[[#This Row],[Date]])</f>
        <v>2023</v>
      </c>
      <c r="K5131" s="22">
        <f>MONTH(Actuals[[#This Row],[Date]])</f>
        <v>3</v>
      </c>
      <c r="L5131" s="12"/>
    </row>
    <row r="5132" spans="1:12" x14ac:dyDescent="0.3">
      <c r="A5132">
        <v>4</v>
      </c>
      <c r="B5132">
        <v>16696</v>
      </c>
      <c r="C5132">
        <v>6</v>
      </c>
      <c r="D5132">
        <v>94000</v>
      </c>
      <c r="E5132" s="46">
        <v>45018</v>
      </c>
      <c r="F5132">
        <v>-23500</v>
      </c>
      <c r="I5132" t="str">
        <f>INDEX(LedgerMapping[[#All],[Level 3]],MATCH(Actuals[[#This Row],[Sub Ledger]],LedgerMapping[[#All],[Sub Ledger]],0))</f>
        <v>Tax</v>
      </c>
      <c r="J5132" s="22">
        <f>YEAR(Actuals[[#This Row],[Date]])</f>
        <v>2023</v>
      </c>
      <c r="K5132" s="22">
        <f>MONTH(Actuals[[#This Row],[Date]])</f>
        <v>4</v>
      </c>
      <c r="L5132" s="12"/>
    </row>
    <row r="5133" spans="1:12" x14ac:dyDescent="0.3">
      <c r="A5133">
        <v>4</v>
      </c>
      <c r="B5133">
        <v>17727</v>
      </c>
      <c r="C5133">
        <v>6</v>
      </c>
      <c r="D5133">
        <v>94000</v>
      </c>
      <c r="E5133" s="46">
        <v>45049</v>
      </c>
      <c r="F5133">
        <v>-30631</v>
      </c>
      <c r="I5133" t="str">
        <f>INDEX(LedgerMapping[[#All],[Level 3]],MATCH(Actuals[[#This Row],[Sub Ledger]],LedgerMapping[[#All],[Sub Ledger]],0))</f>
        <v>Tax</v>
      </c>
      <c r="J5133" s="22">
        <f>YEAR(Actuals[[#This Row],[Date]])</f>
        <v>2023</v>
      </c>
      <c r="K5133" s="22">
        <f>MONTH(Actuals[[#This Row],[Date]])</f>
        <v>5</v>
      </c>
      <c r="L5133" s="12"/>
    </row>
    <row r="5134" spans="1:12" x14ac:dyDescent="0.3">
      <c r="A5134">
        <v>4</v>
      </c>
      <c r="B5134">
        <v>18731</v>
      </c>
      <c r="C5134">
        <v>6</v>
      </c>
      <c r="D5134">
        <v>94000</v>
      </c>
      <c r="E5134" s="46">
        <v>45079</v>
      </c>
      <c r="F5134">
        <v>-7110</v>
      </c>
      <c r="I5134" t="str">
        <f>INDEX(LedgerMapping[[#All],[Level 3]],MATCH(Actuals[[#This Row],[Sub Ledger]],LedgerMapping[[#All],[Sub Ledger]],0))</f>
        <v>Tax</v>
      </c>
      <c r="J5134" s="22">
        <f>YEAR(Actuals[[#This Row],[Date]])</f>
        <v>2023</v>
      </c>
      <c r="K5134" s="22">
        <f>MONTH(Actuals[[#This Row],[Date]])</f>
        <v>6</v>
      </c>
      <c r="L5134" s="12"/>
    </row>
    <row r="5135" spans="1:12" x14ac:dyDescent="0.3">
      <c r="A5135">
        <v>4</v>
      </c>
      <c r="B5135">
        <v>19759</v>
      </c>
      <c r="C5135">
        <v>6</v>
      </c>
      <c r="D5135">
        <v>94000</v>
      </c>
      <c r="E5135" s="46">
        <v>45110</v>
      </c>
      <c r="F5135">
        <v>-17965</v>
      </c>
      <c r="I5135" t="str">
        <f>INDEX(LedgerMapping[[#All],[Level 3]],MATCH(Actuals[[#This Row],[Sub Ledger]],LedgerMapping[[#All],[Sub Ledger]],0))</f>
        <v>Tax</v>
      </c>
      <c r="J5135" s="22">
        <f>YEAR(Actuals[[#This Row],[Date]])</f>
        <v>2023</v>
      </c>
      <c r="K5135" s="22">
        <f>MONTH(Actuals[[#This Row],[Date]])</f>
        <v>7</v>
      </c>
      <c r="L5135" s="12"/>
    </row>
    <row r="5136" spans="1:12" x14ac:dyDescent="0.3">
      <c r="A5136">
        <v>4</v>
      </c>
      <c r="B5136">
        <v>20790</v>
      </c>
      <c r="C5136">
        <v>6</v>
      </c>
      <c r="D5136">
        <v>94000</v>
      </c>
      <c r="E5136" s="46">
        <v>45141</v>
      </c>
      <c r="F5136">
        <v>-20090</v>
      </c>
      <c r="I5136" t="str">
        <f>INDEX(LedgerMapping[[#All],[Level 3]],MATCH(Actuals[[#This Row],[Sub Ledger]],LedgerMapping[[#All],[Sub Ledger]],0))</f>
        <v>Tax</v>
      </c>
      <c r="J5136" s="22">
        <f>YEAR(Actuals[[#This Row],[Date]])</f>
        <v>2023</v>
      </c>
      <c r="K5136" s="22">
        <f>MONTH(Actuals[[#This Row],[Date]])</f>
        <v>8</v>
      </c>
      <c r="L5136" s="12"/>
    </row>
    <row r="5137" spans="1:12" x14ac:dyDescent="0.3">
      <c r="A5137">
        <v>4</v>
      </c>
      <c r="B5137">
        <v>21791</v>
      </c>
      <c r="C5137">
        <v>6</v>
      </c>
      <c r="D5137">
        <v>94000</v>
      </c>
      <c r="E5137" s="46">
        <v>45169</v>
      </c>
      <c r="F5137">
        <v>-4294</v>
      </c>
      <c r="I5137" t="str">
        <f>INDEX(LedgerMapping[[#All],[Level 3]],MATCH(Actuals[[#This Row],[Sub Ledger]],LedgerMapping[[#All],[Sub Ledger]],0))</f>
        <v>Tax</v>
      </c>
      <c r="J5137" s="22">
        <f>YEAR(Actuals[[#This Row],[Date]])</f>
        <v>2023</v>
      </c>
      <c r="K5137" s="22">
        <f>MONTH(Actuals[[#This Row],[Date]])</f>
        <v>8</v>
      </c>
      <c r="L5137" s="12"/>
    </row>
    <row r="5138" spans="1:12" x14ac:dyDescent="0.3">
      <c r="A5138">
        <v>4</v>
      </c>
      <c r="B5138">
        <v>22768</v>
      </c>
      <c r="C5138">
        <v>6</v>
      </c>
      <c r="D5138">
        <v>94000</v>
      </c>
      <c r="E5138" s="46">
        <v>45200</v>
      </c>
      <c r="F5138">
        <v>-16828</v>
      </c>
      <c r="I5138" t="str">
        <f>INDEX(LedgerMapping[[#All],[Level 3]],MATCH(Actuals[[#This Row],[Sub Ledger]],LedgerMapping[[#All],[Sub Ledger]],0))</f>
        <v>Tax</v>
      </c>
      <c r="J5138" s="22">
        <f>YEAR(Actuals[[#This Row],[Date]])</f>
        <v>2023</v>
      </c>
      <c r="K5138" s="22">
        <f>MONTH(Actuals[[#This Row],[Date]])</f>
        <v>10</v>
      </c>
      <c r="L5138" s="12"/>
    </row>
    <row r="5139" spans="1:12" x14ac:dyDescent="0.3">
      <c r="A5139">
        <v>4</v>
      </c>
      <c r="B5139">
        <v>23772</v>
      </c>
      <c r="C5139">
        <v>6</v>
      </c>
      <c r="D5139">
        <v>94000</v>
      </c>
      <c r="E5139" s="46">
        <v>45230</v>
      </c>
      <c r="F5139">
        <v>-28248</v>
      </c>
      <c r="I5139" t="str">
        <f>INDEX(LedgerMapping[[#All],[Level 3]],MATCH(Actuals[[#This Row],[Sub Ledger]],LedgerMapping[[#All],[Sub Ledger]],0))</f>
        <v>Tax</v>
      </c>
      <c r="J5139" s="22">
        <f>YEAR(Actuals[[#This Row],[Date]])</f>
        <v>2023</v>
      </c>
      <c r="K5139" s="22">
        <f>MONTH(Actuals[[#This Row],[Date]])</f>
        <v>10</v>
      </c>
      <c r="L5139" s="12"/>
    </row>
    <row r="5140" spans="1:12" x14ac:dyDescent="0.3">
      <c r="A5140">
        <v>4</v>
      </c>
      <c r="B5140">
        <v>24801</v>
      </c>
      <c r="C5140">
        <v>6</v>
      </c>
      <c r="D5140">
        <v>94000</v>
      </c>
      <c r="E5140" s="46">
        <v>45261</v>
      </c>
      <c r="F5140">
        <v>-5027</v>
      </c>
      <c r="I5140" t="str">
        <f>INDEX(LedgerMapping[[#All],[Level 3]],MATCH(Actuals[[#This Row],[Sub Ledger]],LedgerMapping[[#All],[Sub Ledger]],0))</f>
        <v>Tax</v>
      </c>
      <c r="J5140" s="22">
        <f>YEAR(Actuals[[#This Row],[Date]])</f>
        <v>2023</v>
      </c>
      <c r="K5140" s="22">
        <f>MONTH(Actuals[[#This Row],[Date]])</f>
        <v>12</v>
      </c>
      <c r="L5140" s="12"/>
    </row>
    <row r="5141" spans="1:12" x14ac:dyDescent="0.3">
      <c r="A5141">
        <v>4</v>
      </c>
      <c r="B5141">
        <v>25863</v>
      </c>
      <c r="C5141">
        <v>6</v>
      </c>
      <c r="D5141">
        <v>94000</v>
      </c>
      <c r="E5141" s="46">
        <v>45291</v>
      </c>
      <c r="F5141">
        <v>-32993</v>
      </c>
      <c r="I5141" t="str">
        <f>INDEX(LedgerMapping[[#All],[Level 3]],MATCH(Actuals[[#This Row],[Sub Ledger]],LedgerMapping[[#All],[Sub Ledger]],0))</f>
        <v>Tax</v>
      </c>
      <c r="J5141" s="22">
        <f>YEAR(Actuals[[#This Row],[Date]])</f>
        <v>2023</v>
      </c>
      <c r="K5141" s="22">
        <f>MONTH(Actuals[[#This Row],[Date]])</f>
        <v>12</v>
      </c>
      <c r="L5141" s="12"/>
    </row>
    <row r="5142" spans="1:12" x14ac:dyDescent="0.3">
      <c r="A5142">
        <v>4</v>
      </c>
      <c r="B5142">
        <v>26998</v>
      </c>
      <c r="C5142">
        <v>6</v>
      </c>
      <c r="D5142">
        <v>94000</v>
      </c>
      <c r="E5142" s="46">
        <v>45322</v>
      </c>
      <c r="F5142">
        <v>-43577</v>
      </c>
      <c r="I5142" t="str">
        <f>INDEX(LedgerMapping[[#All],[Level 3]],MATCH(Actuals[[#This Row],[Sub Ledger]],LedgerMapping[[#All],[Sub Ledger]],0))</f>
        <v>Tax</v>
      </c>
      <c r="J5142" s="22">
        <f>YEAR(Actuals[[#This Row],[Date]])</f>
        <v>2024</v>
      </c>
      <c r="K5142" s="22">
        <f>MONTH(Actuals[[#This Row],[Date]])</f>
        <v>1</v>
      </c>
      <c r="L5142" s="12"/>
    </row>
    <row r="5143" spans="1:12" x14ac:dyDescent="0.3">
      <c r="A5143">
        <v>4</v>
      </c>
      <c r="B5143">
        <v>28148</v>
      </c>
      <c r="C5143">
        <v>6</v>
      </c>
      <c r="D5143">
        <v>94000</v>
      </c>
      <c r="E5143" s="46">
        <v>45354</v>
      </c>
      <c r="F5143">
        <v>-42192</v>
      </c>
      <c r="I5143" t="str">
        <f>INDEX(LedgerMapping[[#All],[Level 3]],MATCH(Actuals[[#This Row],[Sub Ledger]],LedgerMapping[[#All],[Sub Ledger]],0))</f>
        <v>Tax</v>
      </c>
      <c r="J5143" s="22">
        <f>YEAR(Actuals[[#This Row],[Date]])</f>
        <v>2024</v>
      </c>
      <c r="K5143" s="22">
        <f>MONTH(Actuals[[#This Row],[Date]])</f>
        <v>3</v>
      </c>
      <c r="L5143" s="12"/>
    </row>
    <row r="5144" spans="1:12" x14ac:dyDescent="0.3">
      <c r="A5144">
        <v>4</v>
      </c>
      <c r="B5144">
        <v>29302</v>
      </c>
      <c r="C5144">
        <v>6</v>
      </c>
      <c r="D5144">
        <v>94000</v>
      </c>
      <c r="E5144" s="46">
        <v>45384</v>
      </c>
      <c r="F5144">
        <v>-27110</v>
      </c>
      <c r="I5144" t="str">
        <f>INDEX(LedgerMapping[[#All],[Level 3]],MATCH(Actuals[[#This Row],[Sub Ledger]],LedgerMapping[[#All],[Sub Ledger]],0))</f>
        <v>Tax</v>
      </c>
      <c r="J5144" s="22">
        <f>YEAR(Actuals[[#This Row],[Date]])</f>
        <v>2024</v>
      </c>
      <c r="K5144" s="22">
        <f>MONTH(Actuals[[#This Row],[Date]])</f>
        <v>4</v>
      </c>
      <c r="L5144" s="12"/>
    </row>
    <row r="5145" spans="1:12" x14ac:dyDescent="0.3">
      <c r="A5145">
        <v>4</v>
      </c>
      <c r="B5145">
        <v>30428</v>
      </c>
      <c r="C5145">
        <v>6</v>
      </c>
      <c r="D5145">
        <v>94000</v>
      </c>
      <c r="E5145" s="46">
        <v>45415</v>
      </c>
      <c r="F5145">
        <v>-32063</v>
      </c>
      <c r="I5145" t="str">
        <f>INDEX(LedgerMapping[[#All],[Level 3]],MATCH(Actuals[[#This Row],[Sub Ledger]],LedgerMapping[[#All],[Sub Ledger]],0))</f>
        <v>Tax</v>
      </c>
      <c r="J5145" s="22">
        <f>YEAR(Actuals[[#This Row],[Date]])</f>
        <v>2024</v>
      </c>
      <c r="K5145" s="22">
        <f>MONTH(Actuals[[#This Row],[Date]])</f>
        <v>5</v>
      </c>
      <c r="L5145" s="12"/>
    </row>
    <row r="5146" spans="1:12" x14ac:dyDescent="0.3">
      <c r="A5146">
        <v>4</v>
      </c>
      <c r="B5146">
        <v>31554</v>
      </c>
      <c r="C5146">
        <v>6</v>
      </c>
      <c r="D5146">
        <v>94000</v>
      </c>
      <c r="E5146" s="46">
        <v>45445</v>
      </c>
      <c r="F5146">
        <v>-39746</v>
      </c>
      <c r="I5146" t="str">
        <f>INDEX(LedgerMapping[[#All],[Level 3]],MATCH(Actuals[[#This Row],[Sub Ledger]],LedgerMapping[[#All],[Sub Ledger]],0))</f>
        <v>Tax</v>
      </c>
      <c r="J5146" s="22">
        <f>YEAR(Actuals[[#This Row],[Date]])</f>
        <v>2024</v>
      </c>
      <c r="K5146" s="22">
        <f>MONTH(Actuals[[#This Row],[Date]])</f>
        <v>6</v>
      </c>
      <c r="L5146" s="12"/>
    </row>
    <row r="5147" spans="1:12" x14ac:dyDescent="0.3">
      <c r="A5147">
        <v>4</v>
      </c>
      <c r="B5147">
        <v>32678</v>
      </c>
      <c r="C5147">
        <v>6</v>
      </c>
      <c r="D5147">
        <v>94000</v>
      </c>
      <c r="E5147" s="46">
        <v>45476</v>
      </c>
      <c r="F5147">
        <v>-27459</v>
      </c>
      <c r="I5147" t="str">
        <f>INDEX(LedgerMapping[[#All],[Level 3]],MATCH(Actuals[[#This Row],[Sub Ledger]],LedgerMapping[[#All],[Sub Ledger]],0))</f>
        <v>Tax</v>
      </c>
      <c r="J5147" s="22">
        <f>YEAR(Actuals[[#This Row],[Date]])</f>
        <v>2024</v>
      </c>
      <c r="K5147" s="22">
        <f>MONTH(Actuals[[#This Row],[Date]])</f>
        <v>7</v>
      </c>
      <c r="L5147" s="12"/>
    </row>
    <row r="5148" spans="1:12" x14ac:dyDescent="0.3">
      <c r="A5148">
        <v>4</v>
      </c>
      <c r="B5148">
        <v>33803</v>
      </c>
      <c r="C5148">
        <v>6</v>
      </c>
      <c r="D5148">
        <v>94000</v>
      </c>
      <c r="E5148" s="46">
        <v>45507</v>
      </c>
      <c r="F5148">
        <v>-21720</v>
      </c>
      <c r="I5148" t="str">
        <f>INDEX(LedgerMapping[[#All],[Level 3]],MATCH(Actuals[[#This Row],[Sub Ledger]],LedgerMapping[[#All],[Sub Ledger]],0))</f>
        <v>Tax</v>
      </c>
      <c r="J5148" s="22">
        <f>YEAR(Actuals[[#This Row],[Date]])</f>
        <v>2024</v>
      </c>
      <c r="K5148" s="22">
        <f>MONTH(Actuals[[#This Row],[Date]])</f>
        <v>8</v>
      </c>
      <c r="L5148" s="12"/>
    </row>
    <row r="5149" spans="1:12" x14ac:dyDescent="0.3">
      <c r="A5149">
        <v>4</v>
      </c>
      <c r="B5149">
        <v>34953</v>
      </c>
      <c r="C5149">
        <v>6</v>
      </c>
      <c r="D5149">
        <v>94000</v>
      </c>
      <c r="E5149" s="46">
        <v>45536</v>
      </c>
      <c r="F5149">
        <v>-31731</v>
      </c>
      <c r="I5149" t="str">
        <f>INDEX(LedgerMapping[[#All],[Level 3]],MATCH(Actuals[[#This Row],[Sub Ledger]],LedgerMapping[[#All],[Sub Ledger]],0))</f>
        <v>Tax</v>
      </c>
      <c r="J5149" s="22">
        <f>YEAR(Actuals[[#This Row],[Date]])</f>
        <v>2024</v>
      </c>
      <c r="K5149" s="22">
        <f>MONTH(Actuals[[#This Row],[Date]])</f>
        <v>9</v>
      </c>
      <c r="L5149" s="12"/>
    </row>
    <row r="5150" spans="1:12" x14ac:dyDescent="0.3">
      <c r="A5150">
        <v>4</v>
      </c>
      <c r="B5150">
        <v>36103</v>
      </c>
      <c r="C5150">
        <v>6</v>
      </c>
      <c r="D5150">
        <v>94000</v>
      </c>
      <c r="E5150" s="46">
        <v>45567</v>
      </c>
      <c r="F5150">
        <v>-38002</v>
      </c>
      <c r="I5150" t="str">
        <f>INDEX(LedgerMapping[[#All],[Level 3]],MATCH(Actuals[[#This Row],[Sub Ledger]],LedgerMapping[[#All],[Sub Ledger]],0))</f>
        <v>Tax</v>
      </c>
      <c r="J5150" s="22">
        <f>YEAR(Actuals[[#This Row],[Date]])</f>
        <v>2024</v>
      </c>
      <c r="K5150" s="22">
        <f>MONTH(Actuals[[#This Row],[Date]])</f>
        <v>10</v>
      </c>
      <c r="L5150" s="12"/>
    </row>
    <row r="5151" spans="1:12" x14ac:dyDescent="0.3">
      <c r="A5151">
        <v>4</v>
      </c>
      <c r="B5151">
        <v>38403</v>
      </c>
      <c r="C5151">
        <v>6</v>
      </c>
      <c r="D5151">
        <v>94000</v>
      </c>
      <c r="E5151" s="46">
        <v>45628</v>
      </c>
      <c r="F5151">
        <v>-36884</v>
      </c>
      <c r="I5151" t="str">
        <f>INDEX(LedgerMapping[[#All],[Level 3]],MATCH(Actuals[[#This Row],[Sub Ledger]],LedgerMapping[[#All],[Sub Ledger]],0))</f>
        <v>Tax</v>
      </c>
      <c r="J5151" s="22">
        <f>YEAR(Actuals[[#This Row],[Date]])</f>
        <v>2024</v>
      </c>
      <c r="K5151" s="22">
        <f>MONTH(Actuals[[#This Row],[Date]])</f>
        <v>12</v>
      </c>
      <c r="L5151" s="12"/>
    </row>
    <row r="5152" spans="1:12" x14ac:dyDescent="0.3">
      <c r="A5152">
        <v>6</v>
      </c>
      <c r="B5152">
        <v>1836</v>
      </c>
      <c r="C5152">
        <v>6</v>
      </c>
      <c r="D5152">
        <v>53000</v>
      </c>
      <c r="E5152" s="46">
        <v>44593</v>
      </c>
      <c r="F5152">
        <v>-7300</v>
      </c>
      <c r="I5152" t="str">
        <f>INDEX(LedgerMapping[[#All],[Level 3]],MATCH(Actuals[[#This Row],[Sub Ledger]],LedgerMapping[[#All],[Sub Ledger]],0))</f>
        <v>Standard Returns</v>
      </c>
      <c r="J5152" s="22">
        <f>YEAR(Actuals[[#This Row],[Date]])</f>
        <v>2022</v>
      </c>
      <c r="K5152" s="22">
        <f>MONTH(Actuals[[#This Row],[Date]])</f>
        <v>2</v>
      </c>
      <c r="L5152" s="12"/>
    </row>
    <row r="5153" spans="1:12" x14ac:dyDescent="0.3">
      <c r="A5153">
        <v>6</v>
      </c>
      <c r="B5153">
        <v>712</v>
      </c>
      <c r="C5153">
        <v>6</v>
      </c>
      <c r="D5153">
        <v>53000</v>
      </c>
      <c r="E5153" s="46">
        <v>44562</v>
      </c>
      <c r="F5153">
        <v>-3759</v>
      </c>
      <c r="I5153" t="str">
        <f>INDEX(LedgerMapping[[#All],[Level 3]],MATCH(Actuals[[#This Row],[Sub Ledger]],LedgerMapping[[#All],[Sub Ledger]],0))</f>
        <v>Standard Returns</v>
      </c>
      <c r="J5153" s="22">
        <f>YEAR(Actuals[[#This Row],[Date]])</f>
        <v>2022</v>
      </c>
      <c r="K5153" s="22">
        <f>MONTH(Actuals[[#This Row],[Date]])</f>
        <v>1</v>
      </c>
      <c r="L5153" s="12"/>
    </row>
    <row r="5154" spans="1:12" x14ac:dyDescent="0.3">
      <c r="A5154">
        <v>6</v>
      </c>
      <c r="B5154">
        <v>2954</v>
      </c>
      <c r="C5154">
        <v>6</v>
      </c>
      <c r="D5154">
        <v>53000</v>
      </c>
      <c r="E5154" s="46">
        <v>44624</v>
      </c>
      <c r="F5154">
        <v>-9955</v>
      </c>
      <c r="I5154" t="str">
        <f>INDEX(LedgerMapping[[#All],[Level 3]],MATCH(Actuals[[#This Row],[Sub Ledger]],LedgerMapping[[#All],[Sub Ledger]],0))</f>
        <v>Standard Returns</v>
      </c>
      <c r="J5154" s="22">
        <f>YEAR(Actuals[[#This Row],[Date]])</f>
        <v>2022</v>
      </c>
      <c r="K5154" s="22">
        <f>MONTH(Actuals[[#This Row],[Date]])</f>
        <v>3</v>
      </c>
      <c r="L5154" s="12"/>
    </row>
    <row r="5155" spans="1:12" x14ac:dyDescent="0.3">
      <c r="A5155">
        <v>6</v>
      </c>
      <c r="B5155">
        <v>4076</v>
      </c>
      <c r="C5155">
        <v>6</v>
      </c>
      <c r="D5155">
        <v>53000</v>
      </c>
      <c r="E5155" s="46">
        <v>44654</v>
      </c>
      <c r="F5155">
        <v>-3343</v>
      </c>
      <c r="I5155" t="str">
        <f>INDEX(LedgerMapping[[#All],[Level 3]],MATCH(Actuals[[#This Row],[Sub Ledger]],LedgerMapping[[#All],[Sub Ledger]],0))</f>
        <v>Standard Returns</v>
      </c>
      <c r="J5155" s="22">
        <f>YEAR(Actuals[[#This Row],[Date]])</f>
        <v>2022</v>
      </c>
      <c r="K5155" s="22">
        <f>MONTH(Actuals[[#This Row],[Date]])</f>
        <v>4</v>
      </c>
      <c r="L5155" s="12"/>
    </row>
    <row r="5156" spans="1:12" x14ac:dyDescent="0.3">
      <c r="A5156">
        <v>6</v>
      </c>
      <c r="B5156">
        <v>5200</v>
      </c>
      <c r="C5156">
        <v>6</v>
      </c>
      <c r="D5156">
        <v>53000</v>
      </c>
      <c r="E5156" s="46">
        <v>44685</v>
      </c>
      <c r="F5156">
        <v>-5391</v>
      </c>
      <c r="I5156" t="str">
        <f>INDEX(LedgerMapping[[#All],[Level 3]],MATCH(Actuals[[#This Row],[Sub Ledger]],LedgerMapping[[#All],[Sub Ledger]],0))</f>
        <v>Standard Returns</v>
      </c>
      <c r="J5156" s="22">
        <f>YEAR(Actuals[[#This Row],[Date]])</f>
        <v>2022</v>
      </c>
      <c r="K5156" s="22">
        <f>MONTH(Actuals[[#This Row],[Date]])</f>
        <v>5</v>
      </c>
      <c r="L5156" s="12"/>
    </row>
    <row r="5157" spans="1:12" x14ac:dyDescent="0.3">
      <c r="A5157">
        <v>6</v>
      </c>
      <c r="B5157">
        <v>6324</v>
      </c>
      <c r="C5157">
        <v>6</v>
      </c>
      <c r="D5157">
        <v>53000</v>
      </c>
      <c r="E5157" s="46">
        <v>44715</v>
      </c>
      <c r="F5157">
        <v>-9092</v>
      </c>
      <c r="I5157" t="str">
        <f>INDEX(LedgerMapping[[#All],[Level 3]],MATCH(Actuals[[#This Row],[Sub Ledger]],LedgerMapping[[#All],[Sub Ledger]],0))</f>
        <v>Standard Returns</v>
      </c>
      <c r="J5157" s="22">
        <f>YEAR(Actuals[[#This Row],[Date]])</f>
        <v>2022</v>
      </c>
      <c r="K5157" s="22">
        <f>MONTH(Actuals[[#This Row],[Date]])</f>
        <v>6</v>
      </c>
      <c r="L5157" s="12"/>
    </row>
    <row r="5158" spans="1:12" x14ac:dyDescent="0.3">
      <c r="A5158">
        <v>6</v>
      </c>
      <c r="B5158">
        <v>7446</v>
      </c>
      <c r="C5158">
        <v>6</v>
      </c>
      <c r="D5158">
        <v>53000</v>
      </c>
      <c r="E5158" s="46">
        <v>44746</v>
      </c>
      <c r="F5158">
        <v>-6752</v>
      </c>
      <c r="I5158" t="str">
        <f>INDEX(LedgerMapping[[#All],[Level 3]],MATCH(Actuals[[#This Row],[Sub Ledger]],LedgerMapping[[#All],[Sub Ledger]],0))</f>
        <v>Standard Returns</v>
      </c>
      <c r="J5158" s="22">
        <f>YEAR(Actuals[[#This Row],[Date]])</f>
        <v>2022</v>
      </c>
      <c r="K5158" s="22">
        <f>MONTH(Actuals[[#This Row],[Date]])</f>
        <v>7</v>
      </c>
      <c r="L5158" s="12"/>
    </row>
    <row r="5159" spans="1:12" x14ac:dyDescent="0.3">
      <c r="A5159">
        <v>6</v>
      </c>
      <c r="B5159">
        <v>8568</v>
      </c>
      <c r="C5159">
        <v>6</v>
      </c>
      <c r="D5159">
        <v>53000</v>
      </c>
      <c r="E5159" s="46">
        <v>44777</v>
      </c>
      <c r="F5159">
        <v>-11240</v>
      </c>
      <c r="I5159" t="str">
        <f>INDEX(LedgerMapping[[#All],[Level 3]],MATCH(Actuals[[#This Row],[Sub Ledger]],LedgerMapping[[#All],[Sub Ledger]],0))</f>
        <v>Standard Returns</v>
      </c>
      <c r="J5159" s="22">
        <f>YEAR(Actuals[[#This Row],[Date]])</f>
        <v>2022</v>
      </c>
      <c r="K5159" s="22">
        <f>MONTH(Actuals[[#This Row],[Date]])</f>
        <v>8</v>
      </c>
      <c r="L5159" s="12"/>
    </row>
    <row r="5160" spans="1:12" x14ac:dyDescent="0.3">
      <c r="A5160">
        <v>6</v>
      </c>
      <c r="B5160">
        <v>9686</v>
      </c>
      <c r="C5160">
        <v>6</v>
      </c>
      <c r="D5160">
        <v>53000</v>
      </c>
      <c r="E5160" s="46">
        <v>44805</v>
      </c>
      <c r="F5160">
        <v>-10062</v>
      </c>
      <c r="I5160" t="str">
        <f>INDEX(LedgerMapping[[#All],[Level 3]],MATCH(Actuals[[#This Row],[Sub Ledger]],LedgerMapping[[#All],[Sub Ledger]],0))</f>
        <v>Standard Returns</v>
      </c>
      <c r="J5160" s="22">
        <f>YEAR(Actuals[[#This Row],[Date]])</f>
        <v>2022</v>
      </c>
      <c r="K5160" s="22">
        <f>MONTH(Actuals[[#This Row],[Date]])</f>
        <v>9</v>
      </c>
      <c r="L5160" s="12"/>
    </row>
    <row r="5161" spans="1:12" x14ac:dyDescent="0.3">
      <c r="A5161">
        <v>6</v>
      </c>
      <c r="B5161">
        <v>10802</v>
      </c>
      <c r="C5161">
        <v>6</v>
      </c>
      <c r="D5161">
        <v>53000</v>
      </c>
      <c r="E5161" s="46">
        <v>44836</v>
      </c>
      <c r="F5161">
        <v>-5544</v>
      </c>
      <c r="I5161" t="str">
        <f>INDEX(LedgerMapping[[#All],[Level 3]],MATCH(Actuals[[#This Row],[Sub Ledger]],LedgerMapping[[#All],[Sub Ledger]],0))</f>
        <v>Standard Returns</v>
      </c>
      <c r="J5161" s="22">
        <f>YEAR(Actuals[[#This Row],[Date]])</f>
        <v>2022</v>
      </c>
      <c r="K5161" s="22">
        <f>MONTH(Actuals[[#This Row],[Date]])</f>
        <v>10</v>
      </c>
      <c r="L5161" s="12"/>
    </row>
    <row r="5162" spans="1:12" x14ac:dyDescent="0.3">
      <c r="A5162">
        <v>6</v>
      </c>
      <c r="B5162">
        <v>11926</v>
      </c>
      <c r="C5162">
        <v>6</v>
      </c>
      <c r="D5162">
        <v>53000</v>
      </c>
      <c r="E5162" s="46">
        <v>44866</v>
      </c>
      <c r="F5162">
        <v>-13549</v>
      </c>
      <c r="I5162" t="str">
        <f>INDEX(LedgerMapping[[#All],[Level 3]],MATCH(Actuals[[#This Row],[Sub Ledger]],LedgerMapping[[#All],[Sub Ledger]],0))</f>
        <v>Standard Returns</v>
      </c>
      <c r="J5162" s="22">
        <f>YEAR(Actuals[[#This Row],[Date]])</f>
        <v>2022</v>
      </c>
      <c r="K5162" s="22">
        <f>MONTH(Actuals[[#This Row],[Date]])</f>
        <v>11</v>
      </c>
      <c r="L5162" s="12"/>
    </row>
    <row r="5163" spans="1:12" x14ac:dyDescent="0.3">
      <c r="A5163">
        <v>6</v>
      </c>
      <c r="B5163">
        <v>13054</v>
      </c>
      <c r="C5163">
        <v>6</v>
      </c>
      <c r="D5163">
        <v>53000</v>
      </c>
      <c r="E5163" s="46">
        <v>44897</v>
      </c>
      <c r="F5163">
        <v>-5951</v>
      </c>
      <c r="I5163" t="str">
        <f>INDEX(LedgerMapping[[#All],[Level 3]],MATCH(Actuals[[#This Row],[Sub Ledger]],LedgerMapping[[#All],[Sub Ledger]],0))</f>
        <v>Standard Returns</v>
      </c>
      <c r="J5163" s="22">
        <f>YEAR(Actuals[[#This Row],[Date]])</f>
        <v>2022</v>
      </c>
      <c r="K5163" s="22">
        <f>MONTH(Actuals[[#This Row],[Date]])</f>
        <v>12</v>
      </c>
      <c r="L5163" s="12"/>
    </row>
    <row r="5164" spans="1:12" x14ac:dyDescent="0.3">
      <c r="A5164">
        <v>6</v>
      </c>
      <c r="B5164">
        <v>13936</v>
      </c>
      <c r="C5164">
        <v>6</v>
      </c>
      <c r="D5164">
        <v>53000</v>
      </c>
      <c r="E5164" s="46">
        <v>44927</v>
      </c>
      <c r="F5164">
        <v>-6489</v>
      </c>
      <c r="I5164" t="str">
        <f>INDEX(LedgerMapping[[#All],[Level 3]],MATCH(Actuals[[#This Row],[Sub Ledger]],LedgerMapping[[#All],[Sub Ledger]],0))</f>
        <v>Standard Returns</v>
      </c>
      <c r="J5164" s="22">
        <f>YEAR(Actuals[[#This Row],[Date]])</f>
        <v>2023</v>
      </c>
      <c r="K5164" s="22">
        <f>MONTH(Actuals[[#This Row],[Date]])</f>
        <v>1</v>
      </c>
      <c r="L5164" s="12"/>
    </row>
    <row r="5165" spans="1:12" x14ac:dyDescent="0.3">
      <c r="A5165">
        <v>6</v>
      </c>
      <c r="B5165">
        <v>14944</v>
      </c>
      <c r="C5165">
        <v>6</v>
      </c>
      <c r="D5165">
        <v>53000</v>
      </c>
      <c r="E5165" s="46">
        <v>44958</v>
      </c>
      <c r="F5165">
        <v>-17426</v>
      </c>
      <c r="I5165" t="str">
        <f>INDEX(LedgerMapping[[#All],[Level 3]],MATCH(Actuals[[#This Row],[Sub Ledger]],LedgerMapping[[#All],[Sub Ledger]],0))</f>
        <v>Standard Returns</v>
      </c>
      <c r="J5165" s="22">
        <f>YEAR(Actuals[[#This Row],[Date]])</f>
        <v>2023</v>
      </c>
      <c r="K5165" s="22">
        <f>MONTH(Actuals[[#This Row],[Date]])</f>
        <v>2</v>
      </c>
      <c r="L5165" s="12"/>
    </row>
    <row r="5166" spans="1:12" x14ac:dyDescent="0.3">
      <c r="A5166">
        <v>6</v>
      </c>
      <c r="B5166">
        <v>15924</v>
      </c>
      <c r="C5166">
        <v>6</v>
      </c>
      <c r="D5166">
        <v>53000</v>
      </c>
      <c r="E5166" s="46">
        <v>44988</v>
      </c>
      <c r="F5166">
        <v>-3147</v>
      </c>
      <c r="I5166" t="str">
        <f>INDEX(LedgerMapping[[#All],[Level 3]],MATCH(Actuals[[#This Row],[Sub Ledger]],LedgerMapping[[#All],[Sub Ledger]],0))</f>
        <v>Standard Returns</v>
      </c>
      <c r="J5166" s="22">
        <f>YEAR(Actuals[[#This Row],[Date]])</f>
        <v>2023</v>
      </c>
      <c r="K5166" s="22">
        <f>MONTH(Actuals[[#This Row],[Date]])</f>
        <v>3</v>
      </c>
      <c r="L5166" s="12"/>
    </row>
    <row r="5167" spans="1:12" x14ac:dyDescent="0.3">
      <c r="A5167">
        <v>6</v>
      </c>
      <c r="B5167">
        <v>16956</v>
      </c>
      <c r="C5167">
        <v>6</v>
      </c>
      <c r="D5167">
        <v>53000</v>
      </c>
      <c r="E5167" s="46">
        <v>45018</v>
      </c>
      <c r="F5167">
        <v>-10386</v>
      </c>
      <c r="I5167" t="str">
        <f>INDEX(LedgerMapping[[#All],[Level 3]],MATCH(Actuals[[#This Row],[Sub Ledger]],LedgerMapping[[#All],[Sub Ledger]],0))</f>
        <v>Standard Returns</v>
      </c>
      <c r="J5167" s="22">
        <f>YEAR(Actuals[[#This Row],[Date]])</f>
        <v>2023</v>
      </c>
      <c r="K5167" s="22">
        <f>MONTH(Actuals[[#This Row],[Date]])</f>
        <v>4</v>
      </c>
      <c r="L5167" s="12"/>
    </row>
    <row r="5168" spans="1:12" x14ac:dyDescent="0.3">
      <c r="A5168">
        <v>6</v>
      </c>
      <c r="B5168">
        <v>17987</v>
      </c>
      <c r="C5168">
        <v>6</v>
      </c>
      <c r="D5168">
        <v>53000</v>
      </c>
      <c r="E5168" s="46">
        <v>45049</v>
      </c>
      <c r="F5168">
        <v>-22465</v>
      </c>
      <c r="I5168" t="str">
        <f>INDEX(LedgerMapping[[#All],[Level 3]],MATCH(Actuals[[#This Row],[Sub Ledger]],LedgerMapping[[#All],[Sub Ledger]],0))</f>
        <v>Standard Returns</v>
      </c>
      <c r="J5168" s="22">
        <f>YEAR(Actuals[[#This Row],[Date]])</f>
        <v>2023</v>
      </c>
      <c r="K5168" s="22">
        <f>MONTH(Actuals[[#This Row],[Date]])</f>
        <v>5</v>
      </c>
      <c r="L5168" s="12"/>
    </row>
    <row r="5169" spans="1:12" x14ac:dyDescent="0.3">
      <c r="A5169">
        <v>6</v>
      </c>
      <c r="B5169">
        <v>18991</v>
      </c>
      <c r="C5169">
        <v>6</v>
      </c>
      <c r="D5169">
        <v>53000</v>
      </c>
      <c r="E5169" s="46">
        <v>45079</v>
      </c>
      <c r="F5169">
        <v>-2707</v>
      </c>
      <c r="I5169" t="str">
        <f>INDEX(LedgerMapping[[#All],[Level 3]],MATCH(Actuals[[#This Row],[Sub Ledger]],LedgerMapping[[#All],[Sub Ledger]],0))</f>
        <v>Standard Returns</v>
      </c>
      <c r="J5169" s="22">
        <f>YEAR(Actuals[[#This Row],[Date]])</f>
        <v>2023</v>
      </c>
      <c r="K5169" s="22">
        <f>MONTH(Actuals[[#This Row],[Date]])</f>
        <v>6</v>
      </c>
      <c r="L5169" s="12"/>
    </row>
    <row r="5170" spans="1:12" x14ac:dyDescent="0.3">
      <c r="A5170">
        <v>6</v>
      </c>
      <c r="B5170">
        <v>20019</v>
      </c>
      <c r="C5170">
        <v>6</v>
      </c>
      <c r="D5170">
        <v>53000</v>
      </c>
      <c r="E5170" s="46">
        <v>45110</v>
      </c>
      <c r="F5170">
        <v>-4418</v>
      </c>
      <c r="I5170" t="str">
        <f>INDEX(LedgerMapping[[#All],[Level 3]],MATCH(Actuals[[#This Row],[Sub Ledger]],LedgerMapping[[#All],[Sub Ledger]],0))</f>
        <v>Standard Returns</v>
      </c>
      <c r="J5170" s="22">
        <f>YEAR(Actuals[[#This Row],[Date]])</f>
        <v>2023</v>
      </c>
      <c r="K5170" s="22">
        <f>MONTH(Actuals[[#This Row],[Date]])</f>
        <v>7</v>
      </c>
      <c r="L5170" s="12"/>
    </row>
    <row r="5171" spans="1:12" x14ac:dyDescent="0.3">
      <c r="A5171">
        <v>6</v>
      </c>
      <c r="B5171">
        <v>22050</v>
      </c>
      <c r="C5171">
        <v>6</v>
      </c>
      <c r="D5171">
        <v>53000</v>
      </c>
      <c r="E5171" s="46">
        <v>45169</v>
      </c>
      <c r="F5171">
        <v>-9066</v>
      </c>
      <c r="I5171" t="str">
        <f>INDEX(LedgerMapping[[#All],[Level 3]],MATCH(Actuals[[#This Row],[Sub Ledger]],LedgerMapping[[#All],[Sub Ledger]],0))</f>
        <v>Standard Returns</v>
      </c>
      <c r="J5171" s="22">
        <f>YEAR(Actuals[[#This Row],[Date]])</f>
        <v>2023</v>
      </c>
      <c r="K5171" s="22">
        <f>MONTH(Actuals[[#This Row],[Date]])</f>
        <v>8</v>
      </c>
      <c r="L5171" s="12"/>
    </row>
    <row r="5172" spans="1:12" x14ac:dyDescent="0.3">
      <c r="A5172">
        <v>6</v>
      </c>
      <c r="B5172">
        <v>23027</v>
      </c>
      <c r="C5172">
        <v>6</v>
      </c>
      <c r="D5172">
        <v>53000</v>
      </c>
      <c r="E5172" s="46">
        <v>45200</v>
      </c>
      <c r="F5172">
        <v>-18695</v>
      </c>
      <c r="I5172" t="str">
        <f>INDEX(LedgerMapping[[#All],[Level 3]],MATCH(Actuals[[#This Row],[Sub Ledger]],LedgerMapping[[#All],[Sub Ledger]],0))</f>
        <v>Standard Returns</v>
      </c>
      <c r="J5172" s="22">
        <f>YEAR(Actuals[[#This Row],[Date]])</f>
        <v>2023</v>
      </c>
      <c r="K5172" s="22">
        <f>MONTH(Actuals[[#This Row],[Date]])</f>
        <v>10</v>
      </c>
      <c r="L5172" s="12"/>
    </row>
    <row r="5173" spans="1:12" x14ac:dyDescent="0.3">
      <c r="A5173">
        <v>6</v>
      </c>
      <c r="B5173">
        <v>25061</v>
      </c>
      <c r="C5173">
        <v>6</v>
      </c>
      <c r="D5173">
        <v>53000</v>
      </c>
      <c r="E5173" s="46">
        <v>45261</v>
      </c>
      <c r="F5173">
        <v>-16119</v>
      </c>
      <c r="I5173" t="str">
        <f>INDEX(LedgerMapping[[#All],[Level 3]],MATCH(Actuals[[#This Row],[Sub Ledger]],LedgerMapping[[#All],[Sub Ledger]],0))</f>
        <v>Standard Returns</v>
      </c>
      <c r="J5173" s="22">
        <f>YEAR(Actuals[[#This Row],[Date]])</f>
        <v>2023</v>
      </c>
      <c r="K5173" s="22">
        <f>MONTH(Actuals[[#This Row],[Date]])</f>
        <v>12</v>
      </c>
      <c r="L5173" s="12"/>
    </row>
    <row r="5174" spans="1:12" x14ac:dyDescent="0.3">
      <c r="A5174">
        <v>6</v>
      </c>
      <c r="B5174">
        <v>26127</v>
      </c>
      <c r="C5174">
        <v>6</v>
      </c>
      <c r="D5174">
        <v>53000</v>
      </c>
      <c r="E5174" s="46">
        <v>45291</v>
      </c>
      <c r="F5174">
        <v>-6158</v>
      </c>
      <c r="I5174" t="str">
        <f>INDEX(LedgerMapping[[#All],[Level 3]],MATCH(Actuals[[#This Row],[Sub Ledger]],LedgerMapping[[#All],[Sub Ledger]],0))</f>
        <v>Standard Returns</v>
      </c>
      <c r="J5174" s="22">
        <f>YEAR(Actuals[[#This Row],[Date]])</f>
        <v>2023</v>
      </c>
      <c r="K5174" s="22">
        <f>MONTH(Actuals[[#This Row],[Date]])</f>
        <v>12</v>
      </c>
      <c r="L5174" s="12"/>
    </row>
    <row r="5175" spans="1:12" x14ac:dyDescent="0.3">
      <c r="A5175">
        <v>6</v>
      </c>
      <c r="B5175">
        <v>27256</v>
      </c>
      <c r="C5175">
        <v>6</v>
      </c>
      <c r="D5175">
        <v>53000</v>
      </c>
      <c r="E5175" s="46">
        <v>45322</v>
      </c>
      <c r="F5175">
        <v>-20467</v>
      </c>
      <c r="I5175" t="str">
        <f>INDEX(LedgerMapping[[#All],[Level 3]],MATCH(Actuals[[#This Row],[Sub Ledger]],LedgerMapping[[#All],[Sub Ledger]],0))</f>
        <v>Standard Returns</v>
      </c>
      <c r="J5175" s="22">
        <f>YEAR(Actuals[[#This Row],[Date]])</f>
        <v>2024</v>
      </c>
      <c r="K5175" s="22">
        <f>MONTH(Actuals[[#This Row],[Date]])</f>
        <v>1</v>
      </c>
      <c r="L5175" s="12"/>
    </row>
    <row r="5176" spans="1:12" x14ac:dyDescent="0.3">
      <c r="A5176">
        <v>6</v>
      </c>
      <c r="B5176">
        <v>28408</v>
      </c>
      <c r="C5176">
        <v>6</v>
      </c>
      <c r="D5176">
        <v>53000</v>
      </c>
      <c r="E5176" s="46">
        <v>45354</v>
      </c>
      <c r="F5176">
        <v>-8295</v>
      </c>
      <c r="I5176" t="str">
        <f>INDEX(LedgerMapping[[#All],[Level 3]],MATCH(Actuals[[#This Row],[Sub Ledger]],LedgerMapping[[#All],[Sub Ledger]],0))</f>
        <v>Standard Returns</v>
      </c>
      <c r="J5176" s="22">
        <f>YEAR(Actuals[[#This Row],[Date]])</f>
        <v>2024</v>
      </c>
      <c r="K5176" s="22">
        <f>MONTH(Actuals[[#This Row],[Date]])</f>
        <v>3</v>
      </c>
      <c r="L5176" s="12"/>
    </row>
    <row r="5177" spans="1:12" x14ac:dyDescent="0.3">
      <c r="A5177">
        <v>6</v>
      </c>
      <c r="B5177">
        <v>29562</v>
      </c>
      <c r="C5177">
        <v>6</v>
      </c>
      <c r="D5177">
        <v>53000</v>
      </c>
      <c r="E5177" s="46">
        <v>45384</v>
      </c>
      <c r="F5177">
        <v>-11004</v>
      </c>
      <c r="I5177" t="str">
        <f>INDEX(LedgerMapping[[#All],[Level 3]],MATCH(Actuals[[#This Row],[Sub Ledger]],LedgerMapping[[#All],[Sub Ledger]],0))</f>
        <v>Standard Returns</v>
      </c>
      <c r="J5177" s="22">
        <f>YEAR(Actuals[[#This Row],[Date]])</f>
        <v>2024</v>
      </c>
      <c r="K5177" s="22">
        <f>MONTH(Actuals[[#This Row],[Date]])</f>
        <v>4</v>
      </c>
      <c r="L5177" s="12"/>
    </row>
    <row r="5178" spans="1:12" x14ac:dyDescent="0.3">
      <c r="A5178">
        <v>6</v>
      </c>
      <c r="B5178">
        <v>30688</v>
      </c>
      <c r="C5178">
        <v>6</v>
      </c>
      <c r="D5178">
        <v>53000</v>
      </c>
      <c r="E5178" s="46">
        <v>45415</v>
      </c>
      <c r="F5178">
        <v>-8356</v>
      </c>
      <c r="I5178" t="str">
        <f>INDEX(LedgerMapping[[#All],[Level 3]],MATCH(Actuals[[#This Row],[Sub Ledger]],LedgerMapping[[#All],[Sub Ledger]],0))</f>
        <v>Standard Returns</v>
      </c>
      <c r="J5178" s="22">
        <f>YEAR(Actuals[[#This Row],[Date]])</f>
        <v>2024</v>
      </c>
      <c r="K5178" s="22">
        <f>MONTH(Actuals[[#This Row],[Date]])</f>
        <v>5</v>
      </c>
      <c r="L5178" s="12"/>
    </row>
    <row r="5179" spans="1:12" x14ac:dyDescent="0.3">
      <c r="A5179">
        <v>6</v>
      </c>
      <c r="B5179">
        <v>31814</v>
      </c>
      <c r="C5179">
        <v>6</v>
      </c>
      <c r="D5179">
        <v>53000</v>
      </c>
      <c r="E5179" s="46">
        <v>45445</v>
      </c>
      <c r="F5179">
        <v>-8888</v>
      </c>
      <c r="I5179" t="str">
        <f>INDEX(LedgerMapping[[#All],[Level 3]],MATCH(Actuals[[#This Row],[Sub Ledger]],LedgerMapping[[#All],[Sub Ledger]],0))</f>
        <v>Standard Returns</v>
      </c>
      <c r="J5179" s="22">
        <f>YEAR(Actuals[[#This Row],[Date]])</f>
        <v>2024</v>
      </c>
      <c r="K5179" s="22">
        <f>MONTH(Actuals[[#This Row],[Date]])</f>
        <v>6</v>
      </c>
      <c r="L5179" s="12"/>
    </row>
    <row r="5180" spans="1:12" x14ac:dyDescent="0.3">
      <c r="A5180">
        <v>6</v>
      </c>
      <c r="B5180">
        <v>32938</v>
      </c>
      <c r="C5180">
        <v>6</v>
      </c>
      <c r="D5180">
        <v>53000</v>
      </c>
      <c r="E5180" s="46">
        <v>45476</v>
      </c>
      <c r="F5180">
        <v>-2709</v>
      </c>
      <c r="I5180" t="str">
        <f>INDEX(LedgerMapping[[#All],[Level 3]],MATCH(Actuals[[#This Row],[Sub Ledger]],LedgerMapping[[#All],[Sub Ledger]],0))</f>
        <v>Standard Returns</v>
      </c>
      <c r="J5180" s="22">
        <f>YEAR(Actuals[[#This Row],[Date]])</f>
        <v>2024</v>
      </c>
      <c r="K5180" s="22">
        <f>MONTH(Actuals[[#This Row],[Date]])</f>
        <v>7</v>
      </c>
      <c r="L5180" s="12"/>
    </row>
    <row r="5181" spans="1:12" x14ac:dyDescent="0.3">
      <c r="A5181">
        <v>6</v>
      </c>
      <c r="B5181">
        <v>35213</v>
      </c>
      <c r="C5181">
        <v>6</v>
      </c>
      <c r="D5181">
        <v>53000</v>
      </c>
      <c r="E5181" s="46">
        <v>45536</v>
      </c>
      <c r="F5181">
        <v>-4361</v>
      </c>
      <c r="I5181" t="str">
        <f>INDEX(LedgerMapping[[#All],[Level 3]],MATCH(Actuals[[#This Row],[Sub Ledger]],LedgerMapping[[#All],[Sub Ledger]],0))</f>
        <v>Standard Returns</v>
      </c>
      <c r="J5181" s="22">
        <f>YEAR(Actuals[[#This Row],[Date]])</f>
        <v>2024</v>
      </c>
      <c r="K5181" s="22">
        <f>MONTH(Actuals[[#This Row],[Date]])</f>
        <v>9</v>
      </c>
      <c r="L5181" s="12"/>
    </row>
    <row r="5182" spans="1:12" x14ac:dyDescent="0.3">
      <c r="A5182">
        <v>6</v>
      </c>
      <c r="B5182">
        <v>36363</v>
      </c>
      <c r="C5182">
        <v>6</v>
      </c>
      <c r="D5182">
        <v>53000</v>
      </c>
      <c r="E5182" s="46">
        <v>45567</v>
      </c>
      <c r="F5182">
        <v>-8399</v>
      </c>
      <c r="I5182" t="str">
        <f>INDEX(LedgerMapping[[#All],[Level 3]],MATCH(Actuals[[#This Row],[Sub Ledger]],LedgerMapping[[#All],[Sub Ledger]],0))</f>
        <v>Standard Returns</v>
      </c>
      <c r="J5182" s="22">
        <f>YEAR(Actuals[[#This Row],[Date]])</f>
        <v>2024</v>
      </c>
      <c r="K5182" s="22">
        <f>MONTH(Actuals[[#This Row],[Date]])</f>
        <v>10</v>
      </c>
      <c r="L5182" s="12"/>
    </row>
    <row r="5183" spans="1:12" x14ac:dyDescent="0.3">
      <c r="A5183">
        <v>6</v>
      </c>
      <c r="B5183">
        <v>37513</v>
      </c>
      <c r="C5183">
        <v>6</v>
      </c>
      <c r="D5183">
        <v>53000</v>
      </c>
      <c r="E5183" s="46">
        <v>45597</v>
      </c>
      <c r="F5183">
        <v>-12663</v>
      </c>
      <c r="I5183" t="str">
        <f>INDEX(LedgerMapping[[#All],[Level 3]],MATCH(Actuals[[#This Row],[Sub Ledger]],LedgerMapping[[#All],[Sub Ledger]],0))</f>
        <v>Standard Returns</v>
      </c>
      <c r="J5183" s="22">
        <f>YEAR(Actuals[[#This Row],[Date]])</f>
        <v>2024</v>
      </c>
      <c r="K5183" s="22">
        <f>MONTH(Actuals[[#This Row],[Date]])</f>
        <v>11</v>
      </c>
      <c r="L5183" s="12"/>
    </row>
    <row r="5184" spans="1:12" x14ac:dyDescent="0.3">
      <c r="A5184">
        <v>6</v>
      </c>
      <c r="B5184">
        <v>38663</v>
      </c>
      <c r="C5184">
        <v>6</v>
      </c>
      <c r="D5184">
        <v>53000</v>
      </c>
      <c r="E5184" s="46">
        <v>45628</v>
      </c>
      <c r="F5184">
        <v>-5594</v>
      </c>
      <c r="I5184" t="str">
        <f>INDEX(LedgerMapping[[#All],[Level 3]],MATCH(Actuals[[#This Row],[Sub Ledger]],LedgerMapping[[#All],[Sub Ledger]],0))</f>
        <v>Standard Returns</v>
      </c>
      <c r="J5184" s="22">
        <f>YEAR(Actuals[[#This Row],[Date]])</f>
        <v>2024</v>
      </c>
      <c r="K5184" s="22">
        <f>MONTH(Actuals[[#This Row],[Date]])</f>
        <v>12</v>
      </c>
      <c r="L5184" s="12"/>
    </row>
    <row r="5185" spans="1:12" x14ac:dyDescent="0.3">
      <c r="A5185">
        <v>6</v>
      </c>
      <c r="B5185">
        <v>25062</v>
      </c>
      <c r="C5185">
        <v>6</v>
      </c>
      <c r="D5185">
        <v>54000</v>
      </c>
      <c r="E5185" s="46">
        <v>45261</v>
      </c>
      <c r="F5185">
        <v>-92</v>
      </c>
      <c r="I5185" t="str">
        <f>INDEX(LedgerMapping[[#All],[Level 3]],MATCH(Actuals[[#This Row],[Sub Ledger]],LedgerMapping[[#All],[Sub Ledger]],0))</f>
        <v>Standard Discount</v>
      </c>
      <c r="J5185" s="22">
        <f>YEAR(Actuals[[#This Row],[Date]])</f>
        <v>2023</v>
      </c>
      <c r="K5185" s="22">
        <f>MONTH(Actuals[[#This Row],[Date]])</f>
        <v>12</v>
      </c>
      <c r="L5185" s="12"/>
    </row>
    <row r="5186" spans="1:12" x14ac:dyDescent="0.3">
      <c r="A5186">
        <v>6</v>
      </c>
      <c r="B5186">
        <v>26128</v>
      </c>
      <c r="C5186">
        <v>6</v>
      </c>
      <c r="D5186">
        <v>54000</v>
      </c>
      <c r="E5186" s="46">
        <v>45291</v>
      </c>
      <c r="F5186">
        <v>-2770</v>
      </c>
      <c r="I5186" t="str">
        <f>INDEX(LedgerMapping[[#All],[Level 3]],MATCH(Actuals[[#This Row],[Sub Ledger]],LedgerMapping[[#All],[Sub Ledger]],0))</f>
        <v>Standard Discount</v>
      </c>
      <c r="J5186" s="22">
        <f>YEAR(Actuals[[#This Row],[Date]])</f>
        <v>2023</v>
      </c>
      <c r="K5186" s="22">
        <f>MONTH(Actuals[[#This Row],[Date]])</f>
        <v>12</v>
      </c>
      <c r="L5186" s="12"/>
    </row>
    <row r="5187" spans="1:12" x14ac:dyDescent="0.3">
      <c r="A5187">
        <v>6</v>
      </c>
      <c r="B5187">
        <v>27257</v>
      </c>
      <c r="C5187">
        <v>6</v>
      </c>
      <c r="D5187">
        <v>54000</v>
      </c>
      <c r="E5187" s="46">
        <v>45322</v>
      </c>
      <c r="F5187">
        <v>-8140</v>
      </c>
      <c r="I5187" t="str">
        <f>INDEX(LedgerMapping[[#All],[Level 3]],MATCH(Actuals[[#This Row],[Sub Ledger]],LedgerMapping[[#All],[Sub Ledger]],0))</f>
        <v>Standard Discount</v>
      </c>
      <c r="J5187" s="22">
        <f>YEAR(Actuals[[#This Row],[Date]])</f>
        <v>2024</v>
      </c>
      <c r="K5187" s="22">
        <f>MONTH(Actuals[[#This Row],[Date]])</f>
        <v>1</v>
      </c>
      <c r="L5187" s="12"/>
    </row>
    <row r="5188" spans="1:12" x14ac:dyDescent="0.3">
      <c r="A5188">
        <v>6</v>
      </c>
      <c r="B5188">
        <v>28409</v>
      </c>
      <c r="C5188">
        <v>6</v>
      </c>
      <c r="D5188">
        <v>54000</v>
      </c>
      <c r="E5188" s="46">
        <v>45354</v>
      </c>
      <c r="F5188">
        <v>-14164</v>
      </c>
      <c r="I5188" t="str">
        <f>INDEX(LedgerMapping[[#All],[Level 3]],MATCH(Actuals[[#This Row],[Sub Ledger]],LedgerMapping[[#All],[Sub Ledger]],0))</f>
        <v>Standard Discount</v>
      </c>
      <c r="J5188" s="22">
        <f>YEAR(Actuals[[#This Row],[Date]])</f>
        <v>2024</v>
      </c>
      <c r="K5188" s="22">
        <f>MONTH(Actuals[[#This Row],[Date]])</f>
        <v>3</v>
      </c>
      <c r="L5188" s="12"/>
    </row>
    <row r="5189" spans="1:12" x14ac:dyDescent="0.3">
      <c r="A5189">
        <v>6</v>
      </c>
      <c r="B5189">
        <v>29563</v>
      </c>
      <c r="C5189">
        <v>6</v>
      </c>
      <c r="D5189">
        <v>54000</v>
      </c>
      <c r="E5189" s="46">
        <v>45384</v>
      </c>
      <c r="F5189">
        <v>-257</v>
      </c>
      <c r="I5189" t="str">
        <f>INDEX(LedgerMapping[[#All],[Level 3]],MATCH(Actuals[[#This Row],[Sub Ledger]],LedgerMapping[[#All],[Sub Ledger]],0))</f>
        <v>Standard Discount</v>
      </c>
      <c r="J5189" s="22">
        <f>YEAR(Actuals[[#This Row],[Date]])</f>
        <v>2024</v>
      </c>
      <c r="K5189" s="22">
        <f>MONTH(Actuals[[#This Row],[Date]])</f>
        <v>4</v>
      </c>
      <c r="L5189" s="12"/>
    </row>
    <row r="5190" spans="1:12" x14ac:dyDescent="0.3">
      <c r="A5190">
        <v>6</v>
      </c>
      <c r="B5190">
        <v>30689</v>
      </c>
      <c r="C5190">
        <v>6</v>
      </c>
      <c r="D5190">
        <v>54000</v>
      </c>
      <c r="E5190" s="46">
        <v>45415</v>
      </c>
      <c r="F5190">
        <v>-10</v>
      </c>
      <c r="I5190" t="str">
        <f>INDEX(LedgerMapping[[#All],[Level 3]],MATCH(Actuals[[#This Row],[Sub Ledger]],LedgerMapping[[#All],[Sub Ledger]],0))</f>
        <v>Standard Discount</v>
      </c>
      <c r="J5190" s="22">
        <f>YEAR(Actuals[[#This Row],[Date]])</f>
        <v>2024</v>
      </c>
      <c r="K5190" s="22">
        <f>MONTH(Actuals[[#This Row],[Date]])</f>
        <v>5</v>
      </c>
      <c r="L5190" s="12"/>
    </row>
    <row r="5191" spans="1:12" x14ac:dyDescent="0.3">
      <c r="A5191">
        <v>6</v>
      </c>
      <c r="B5191">
        <v>31815</v>
      </c>
      <c r="C5191">
        <v>6</v>
      </c>
      <c r="D5191">
        <v>54000</v>
      </c>
      <c r="E5191" s="46">
        <v>45445</v>
      </c>
      <c r="F5191">
        <v>-36</v>
      </c>
      <c r="I5191" t="str">
        <f>INDEX(LedgerMapping[[#All],[Level 3]],MATCH(Actuals[[#This Row],[Sub Ledger]],LedgerMapping[[#All],[Sub Ledger]],0))</f>
        <v>Standard Discount</v>
      </c>
      <c r="J5191" s="22">
        <f>YEAR(Actuals[[#This Row],[Date]])</f>
        <v>2024</v>
      </c>
      <c r="K5191" s="22">
        <f>MONTH(Actuals[[#This Row],[Date]])</f>
        <v>6</v>
      </c>
      <c r="L5191" s="12"/>
    </row>
    <row r="5192" spans="1:12" x14ac:dyDescent="0.3">
      <c r="A5192">
        <v>6</v>
      </c>
      <c r="B5192">
        <v>32939</v>
      </c>
      <c r="C5192">
        <v>6</v>
      </c>
      <c r="D5192">
        <v>54000</v>
      </c>
      <c r="E5192" s="46">
        <v>45476</v>
      </c>
      <c r="F5192">
        <v>-134</v>
      </c>
      <c r="I5192" t="str">
        <f>INDEX(LedgerMapping[[#All],[Level 3]],MATCH(Actuals[[#This Row],[Sub Ledger]],LedgerMapping[[#All],[Sub Ledger]],0))</f>
        <v>Standard Discount</v>
      </c>
      <c r="J5192" s="22">
        <f>YEAR(Actuals[[#This Row],[Date]])</f>
        <v>2024</v>
      </c>
      <c r="K5192" s="22">
        <f>MONTH(Actuals[[#This Row],[Date]])</f>
        <v>7</v>
      </c>
      <c r="L5192" s="12"/>
    </row>
    <row r="5193" spans="1:12" x14ac:dyDescent="0.3">
      <c r="A5193">
        <v>6</v>
      </c>
      <c r="B5193">
        <v>34062</v>
      </c>
      <c r="C5193">
        <v>6</v>
      </c>
      <c r="D5193">
        <v>54000</v>
      </c>
      <c r="E5193" s="46">
        <v>45507</v>
      </c>
      <c r="F5193">
        <v>-1</v>
      </c>
      <c r="I5193" t="str">
        <f>INDEX(LedgerMapping[[#All],[Level 3]],MATCH(Actuals[[#This Row],[Sub Ledger]],LedgerMapping[[#All],[Sub Ledger]],0))</f>
        <v>Standard Discount</v>
      </c>
      <c r="J5193" s="22">
        <f>YEAR(Actuals[[#This Row],[Date]])</f>
        <v>2024</v>
      </c>
      <c r="K5193" s="22">
        <f>MONTH(Actuals[[#This Row],[Date]])</f>
        <v>8</v>
      </c>
      <c r="L5193" s="12"/>
    </row>
    <row r="5194" spans="1:12" x14ac:dyDescent="0.3">
      <c r="A5194">
        <v>6</v>
      </c>
      <c r="B5194">
        <v>35214</v>
      </c>
      <c r="C5194">
        <v>6</v>
      </c>
      <c r="D5194">
        <v>54000</v>
      </c>
      <c r="E5194" s="46">
        <v>45536</v>
      </c>
      <c r="F5194">
        <v>-11</v>
      </c>
      <c r="I5194" t="str">
        <f>INDEX(LedgerMapping[[#All],[Level 3]],MATCH(Actuals[[#This Row],[Sub Ledger]],LedgerMapping[[#All],[Sub Ledger]],0))</f>
        <v>Standard Discount</v>
      </c>
      <c r="J5194" s="22">
        <f>YEAR(Actuals[[#This Row],[Date]])</f>
        <v>2024</v>
      </c>
      <c r="K5194" s="22">
        <f>MONTH(Actuals[[#This Row],[Date]])</f>
        <v>9</v>
      </c>
      <c r="L5194" s="12"/>
    </row>
    <row r="5195" spans="1:12" x14ac:dyDescent="0.3">
      <c r="A5195">
        <v>6</v>
      </c>
      <c r="B5195">
        <v>36364</v>
      </c>
      <c r="C5195">
        <v>6</v>
      </c>
      <c r="D5195">
        <v>54000</v>
      </c>
      <c r="E5195" s="46">
        <v>45567</v>
      </c>
      <c r="F5195">
        <v>-128</v>
      </c>
      <c r="I5195" t="str">
        <f>INDEX(LedgerMapping[[#All],[Level 3]],MATCH(Actuals[[#This Row],[Sub Ledger]],LedgerMapping[[#All],[Sub Ledger]],0))</f>
        <v>Standard Discount</v>
      </c>
      <c r="J5195" s="22">
        <f>YEAR(Actuals[[#This Row],[Date]])</f>
        <v>2024</v>
      </c>
      <c r="K5195" s="22">
        <f>MONTH(Actuals[[#This Row],[Date]])</f>
        <v>10</v>
      </c>
      <c r="L5195" s="12"/>
    </row>
    <row r="5196" spans="1:12" x14ac:dyDescent="0.3">
      <c r="A5196">
        <v>6</v>
      </c>
      <c r="B5196">
        <v>37514</v>
      </c>
      <c r="C5196">
        <v>6</v>
      </c>
      <c r="D5196">
        <v>54000</v>
      </c>
      <c r="E5196" s="46">
        <v>45597</v>
      </c>
      <c r="F5196">
        <v>-2007</v>
      </c>
      <c r="I5196" t="str">
        <f>INDEX(LedgerMapping[[#All],[Level 3]],MATCH(Actuals[[#This Row],[Sub Ledger]],LedgerMapping[[#All],[Sub Ledger]],0))</f>
        <v>Standard Discount</v>
      </c>
      <c r="J5196" s="22">
        <f>YEAR(Actuals[[#This Row],[Date]])</f>
        <v>2024</v>
      </c>
      <c r="K5196" s="22">
        <f>MONTH(Actuals[[#This Row],[Date]])</f>
        <v>11</v>
      </c>
      <c r="L5196" s="12"/>
    </row>
    <row r="5197" spans="1:12" x14ac:dyDescent="0.3">
      <c r="A5197">
        <v>6</v>
      </c>
      <c r="B5197">
        <v>38664</v>
      </c>
      <c r="C5197">
        <v>6</v>
      </c>
      <c r="D5197">
        <v>54000</v>
      </c>
      <c r="E5197" s="46">
        <v>45628</v>
      </c>
      <c r="F5197">
        <v>-42</v>
      </c>
      <c r="I5197" t="str">
        <f>INDEX(LedgerMapping[[#All],[Level 3]],MATCH(Actuals[[#This Row],[Sub Ledger]],LedgerMapping[[#All],[Sub Ledger]],0))</f>
        <v>Standard Discount</v>
      </c>
      <c r="J5197" s="22">
        <f>YEAR(Actuals[[#This Row],[Date]])</f>
        <v>2024</v>
      </c>
      <c r="K5197" s="22">
        <f>MONTH(Actuals[[#This Row],[Date]])</f>
        <v>12</v>
      </c>
      <c r="L5197" s="12"/>
    </row>
    <row r="5198" spans="1:12" x14ac:dyDescent="0.3">
      <c r="A5198">
        <v>6</v>
      </c>
      <c r="B5198">
        <v>1837</v>
      </c>
      <c r="C5198">
        <v>6</v>
      </c>
      <c r="D5198">
        <v>54000</v>
      </c>
      <c r="E5198" s="46">
        <v>44593</v>
      </c>
      <c r="F5198">
        <v>-1219</v>
      </c>
      <c r="I5198" t="str">
        <f>INDEX(LedgerMapping[[#All],[Level 3]],MATCH(Actuals[[#This Row],[Sub Ledger]],LedgerMapping[[#All],[Sub Ledger]],0))</f>
        <v>Standard Discount</v>
      </c>
      <c r="J5198" s="22">
        <f>YEAR(Actuals[[#This Row],[Date]])</f>
        <v>2022</v>
      </c>
      <c r="K5198" s="22">
        <f>MONTH(Actuals[[#This Row],[Date]])</f>
        <v>2</v>
      </c>
      <c r="L5198" s="12"/>
    </row>
    <row r="5199" spans="1:12" x14ac:dyDescent="0.3">
      <c r="A5199">
        <v>6</v>
      </c>
      <c r="B5199">
        <v>2955</v>
      </c>
      <c r="C5199">
        <v>6</v>
      </c>
      <c r="D5199">
        <v>54000</v>
      </c>
      <c r="E5199" s="46">
        <v>44624</v>
      </c>
      <c r="F5199">
        <v>-6</v>
      </c>
      <c r="I5199" t="str">
        <f>INDEX(LedgerMapping[[#All],[Level 3]],MATCH(Actuals[[#This Row],[Sub Ledger]],LedgerMapping[[#All],[Sub Ledger]],0))</f>
        <v>Standard Discount</v>
      </c>
      <c r="J5199" s="22">
        <f>YEAR(Actuals[[#This Row],[Date]])</f>
        <v>2022</v>
      </c>
      <c r="K5199" s="22">
        <f>MONTH(Actuals[[#This Row],[Date]])</f>
        <v>3</v>
      </c>
      <c r="L5199" s="12"/>
    </row>
    <row r="5200" spans="1:12" x14ac:dyDescent="0.3">
      <c r="A5200">
        <v>6</v>
      </c>
      <c r="B5200">
        <v>4077</v>
      </c>
      <c r="C5200">
        <v>6</v>
      </c>
      <c r="D5200">
        <v>54000</v>
      </c>
      <c r="E5200" s="46">
        <v>44654</v>
      </c>
      <c r="F5200">
        <v>-1</v>
      </c>
      <c r="I5200" t="str">
        <f>INDEX(LedgerMapping[[#All],[Level 3]],MATCH(Actuals[[#This Row],[Sub Ledger]],LedgerMapping[[#All],[Sub Ledger]],0))</f>
        <v>Standard Discount</v>
      </c>
      <c r="J5200" s="22">
        <f>YEAR(Actuals[[#This Row],[Date]])</f>
        <v>2022</v>
      </c>
      <c r="K5200" s="22">
        <f>MONTH(Actuals[[#This Row],[Date]])</f>
        <v>4</v>
      </c>
      <c r="L5200" s="12"/>
    </row>
    <row r="5201" spans="1:12" x14ac:dyDescent="0.3">
      <c r="A5201">
        <v>6</v>
      </c>
      <c r="B5201">
        <v>5201</v>
      </c>
      <c r="C5201">
        <v>6</v>
      </c>
      <c r="D5201">
        <v>54000</v>
      </c>
      <c r="E5201" s="46">
        <v>44685</v>
      </c>
      <c r="F5201">
        <v>-1120</v>
      </c>
      <c r="I5201" t="str">
        <f>INDEX(LedgerMapping[[#All],[Level 3]],MATCH(Actuals[[#This Row],[Sub Ledger]],LedgerMapping[[#All],[Sub Ledger]],0))</f>
        <v>Standard Discount</v>
      </c>
      <c r="J5201" s="22">
        <f>YEAR(Actuals[[#This Row],[Date]])</f>
        <v>2022</v>
      </c>
      <c r="K5201" s="22">
        <f>MONTH(Actuals[[#This Row],[Date]])</f>
        <v>5</v>
      </c>
      <c r="L5201" s="12"/>
    </row>
    <row r="5202" spans="1:12" x14ac:dyDescent="0.3">
      <c r="A5202">
        <v>6</v>
      </c>
      <c r="B5202">
        <v>11927</v>
      </c>
      <c r="C5202">
        <v>6</v>
      </c>
      <c r="D5202">
        <v>54000</v>
      </c>
      <c r="E5202" s="46">
        <v>44866</v>
      </c>
      <c r="F5202">
        <v>-583</v>
      </c>
      <c r="I5202" t="str">
        <f>INDEX(LedgerMapping[[#All],[Level 3]],MATCH(Actuals[[#This Row],[Sub Ledger]],LedgerMapping[[#All],[Sub Ledger]],0))</f>
        <v>Standard Discount</v>
      </c>
      <c r="J5202" s="22">
        <f>YEAR(Actuals[[#This Row],[Date]])</f>
        <v>2022</v>
      </c>
      <c r="K5202" s="22">
        <f>MONTH(Actuals[[#This Row],[Date]])</f>
        <v>11</v>
      </c>
      <c r="L5202" s="12"/>
    </row>
    <row r="5203" spans="1:12" x14ac:dyDescent="0.3">
      <c r="A5203">
        <v>6</v>
      </c>
      <c r="B5203">
        <v>13055</v>
      </c>
      <c r="C5203">
        <v>6</v>
      </c>
      <c r="D5203">
        <v>54000</v>
      </c>
      <c r="E5203" s="46">
        <v>44897</v>
      </c>
      <c r="F5203">
        <v>-53802</v>
      </c>
      <c r="I5203" t="str">
        <f>INDEX(LedgerMapping[[#All],[Level 3]],MATCH(Actuals[[#This Row],[Sub Ledger]],LedgerMapping[[#All],[Sub Ledger]],0))</f>
        <v>Standard Discount</v>
      </c>
      <c r="J5203" s="22">
        <f>YEAR(Actuals[[#This Row],[Date]])</f>
        <v>2022</v>
      </c>
      <c r="K5203" s="22">
        <f>MONTH(Actuals[[#This Row],[Date]])</f>
        <v>12</v>
      </c>
      <c r="L5203" s="12"/>
    </row>
    <row r="5204" spans="1:12" x14ac:dyDescent="0.3">
      <c r="A5204">
        <v>6</v>
      </c>
      <c r="B5204">
        <v>13937</v>
      </c>
      <c r="C5204">
        <v>6</v>
      </c>
      <c r="D5204">
        <v>54000</v>
      </c>
      <c r="E5204" s="46">
        <v>44927</v>
      </c>
      <c r="F5204">
        <v>-16926</v>
      </c>
      <c r="I5204" t="str">
        <f>INDEX(LedgerMapping[[#All],[Level 3]],MATCH(Actuals[[#This Row],[Sub Ledger]],LedgerMapping[[#All],[Sub Ledger]],0))</f>
        <v>Standard Discount</v>
      </c>
      <c r="J5204" s="22">
        <f>YEAR(Actuals[[#This Row],[Date]])</f>
        <v>2023</v>
      </c>
      <c r="K5204" s="22">
        <f>MONTH(Actuals[[#This Row],[Date]])</f>
        <v>1</v>
      </c>
      <c r="L5204" s="12"/>
    </row>
    <row r="5205" spans="1:12" x14ac:dyDescent="0.3">
      <c r="A5205">
        <v>6</v>
      </c>
      <c r="B5205">
        <v>14945</v>
      </c>
      <c r="C5205">
        <v>6</v>
      </c>
      <c r="D5205">
        <v>54000</v>
      </c>
      <c r="E5205" s="46">
        <v>44958</v>
      </c>
      <c r="F5205">
        <v>-7978</v>
      </c>
      <c r="I5205" t="str">
        <f>INDEX(LedgerMapping[[#All],[Level 3]],MATCH(Actuals[[#This Row],[Sub Ledger]],LedgerMapping[[#All],[Sub Ledger]],0))</f>
        <v>Standard Discount</v>
      </c>
      <c r="J5205" s="22">
        <f>YEAR(Actuals[[#This Row],[Date]])</f>
        <v>2023</v>
      </c>
      <c r="K5205" s="22">
        <f>MONTH(Actuals[[#This Row],[Date]])</f>
        <v>2</v>
      </c>
      <c r="L5205" s="12"/>
    </row>
    <row r="5206" spans="1:12" x14ac:dyDescent="0.3">
      <c r="A5206">
        <v>6</v>
      </c>
      <c r="B5206">
        <v>15925</v>
      </c>
      <c r="C5206">
        <v>6</v>
      </c>
      <c r="D5206">
        <v>54000</v>
      </c>
      <c r="E5206" s="46">
        <v>44988</v>
      </c>
      <c r="F5206">
        <v>-198</v>
      </c>
      <c r="I5206" t="str">
        <f>INDEX(LedgerMapping[[#All],[Level 3]],MATCH(Actuals[[#This Row],[Sub Ledger]],LedgerMapping[[#All],[Sub Ledger]],0))</f>
        <v>Standard Discount</v>
      </c>
      <c r="J5206" s="22">
        <f>YEAR(Actuals[[#This Row],[Date]])</f>
        <v>2023</v>
      </c>
      <c r="K5206" s="22">
        <f>MONTH(Actuals[[#This Row],[Date]])</f>
        <v>3</v>
      </c>
      <c r="L5206" s="12"/>
    </row>
    <row r="5207" spans="1:12" x14ac:dyDescent="0.3">
      <c r="A5207">
        <v>6</v>
      </c>
      <c r="B5207">
        <v>16957</v>
      </c>
      <c r="C5207">
        <v>6</v>
      </c>
      <c r="D5207">
        <v>54000</v>
      </c>
      <c r="E5207" s="46">
        <v>45018</v>
      </c>
      <c r="F5207">
        <v>-258</v>
      </c>
      <c r="I5207" t="str">
        <f>INDEX(LedgerMapping[[#All],[Level 3]],MATCH(Actuals[[#This Row],[Sub Ledger]],LedgerMapping[[#All],[Sub Ledger]],0))</f>
        <v>Standard Discount</v>
      </c>
      <c r="J5207" s="22">
        <f>YEAR(Actuals[[#This Row],[Date]])</f>
        <v>2023</v>
      </c>
      <c r="K5207" s="22">
        <f>MONTH(Actuals[[#This Row],[Date]])</f>
        <v>4</v>
      </c>
      <c r="L5207" s="12"/>
    </row>
    <row r="5208" spans="1:12" x14ac:dyDescent="0.3">
      <c r="A5208">
        <v>6</v>
      </c>
      <c r="B5208">
        <v>20020</v>
      </c>
      <c r="C5208">
        <v>6</v>
      </c>
      <c r="D5208">
        <v>54000</v>
      </c>
      <c r="E5208" s="46">
        <v>45110</v>
      </c>
      <c r="F5208">
        <v>-29</v>
      </c>
      <c r="I5208" t="str">
        <f>INDEX(LedgerMapping[[#All],[Level 3]],MATCH(Actuals[[#This Row],[Sub Ledger]],LedgerMapping[[#All],[Sub Ledger]],0))</f>
        <v>Standard Discount</v>
      </c>
      <c r="J5208" s="22">
        <f>YEAR(Actuals[[#This Row],[Date]])</f>
        <v>2023</v>
      </c>
      <c r="K5208" s="22">
        <f>MONTH(Actuals[[#This Row],[Date]])</f>
        <v>7</v>
      </c>
      <c r="L5208" s="12"/>
    </row>
    <row r="5209" spans="1:12" x14ac:dyDescent="0.3">
      <c r="A5209">
        <v>6</v>
      </c>
      <c r="B5209">
        <v>22051</v>
      </c>
      <c r="C5209">
        <v>6</v>
      </c>
      <c r="D5209">
        <v>54000</v>
      </c>
      <c r="E5209" s="46">
        <v>45169</v>
      </c>
      <c r="F5209">
        <v>-92</v>
      </c>
      <c r="I5209" t="str">
        <f>INDEX(LedgerMapping[[#All],[Level 3]],MATCH(Actuals[[#This Row],[Sub Ledger]],LedgerMapping[[#All],[Sub Ledger]],0))</f>
        <v>Standard Discount</v>
      </c>
      <c r="J5209" s="22">
        <f>YEAR(Actuals[[#This Row],[Date]])</f>
        <v>2023</v>
      </c>
      <c r="K5209" s="22">
        <f>MONTH(Actuals[[#This Row],[Date]])</f>
        <v>8</v>
      </c>
      <c r="L5209" s="12"/>
    </row>
    <row r="5210" spans="1:12" x14ac:dyDescent="0.3">
      <c r="A5210">
        <v>6</v>
      </c>
      <c r="B5210">
        <v>23028</v>
      </c>
      <c r="C5210">
        <v>6</v>
      </c>
      <c r="D5210">
        <v>54000</v>
      </c>
      <c r="E5210" s="46">
        <v>45200</v>
      </c>
      <c r="F5210">
        <v>-862</v>
      </c>
      <c r="I5210" t="str">
        <f>INDEX(LedgerMapping[[#All],[Level 3]],MATCH(Actuals[[#This Row],[Sub Ledger]],LedgerMapping[[#All],[Sub Ledger]],0))</f>
        <v>Standard Discount</v>
      </c>
      <c r="J5210" s="22">
        <f>YEAR(Actuals[[#This Row],[Date]])</f>
        <v>2023</v>
      </c>
      <c r="K5210" s="22">
        <f>MONTH(Actuals[[#This Row],[Date]])</f>
        <v>10</v>
      </c>
      <c r="L5210" s="12"/>
    </row>
    <row r="5211" spans="1:12" x14ac:dyDescent="0.3">
      <c r="A5211">
        <v>6</v>
      </c>
      <c r="B5211">
        <v>24032</v>
      </c>
      <c r="C5211">
        <v>6</v>
      </c>
      <c r="D5211">
        <v>54000</v>
      </c>
      <c r="E5211" s="46">
        <v>45230</v>
      </c>
      <c r="F5211">
        <v>-239</v>
      </c>
      <c r="I5211" t="str">
        <f>INDEX(LedgerMapping[[#All],[Level 3]],MATCH(Actuals[[#This Row],[Sub Ledger]],LedgerMapping[[#All],[Sub Ledger]],0))</f>
        <v>Standard Discount</v>
      </c>
      <c r="J5211" s="22">
        <f>YEAR(Actuals[[#This Row],[Date]])</f>
        <v>2023</v>
      </c>
      <c r="K5211" s="22">
        <f>MONTH(Actuals[[#This Row],[Date]])</f>
        <v>10</v>
      </c>
      <c r="L5211" s="12"/>
    </row>
    <row r="5212" spans="1:12" x14ac:dyDescent="0.3">
      <c r="A5212">
        <v>6</v>
      </c>
      <c r="B5212">
        <v>713</v>
      </c>
      <c r="C5212">
        <v>6</v>
      </c>
      <c r="D5212">
        <v>56000</v>
      </c>
      <c r="E5212" s="46">
        <v>44562</v>
      </c>
      <c r="F5212">
        <v>-47208</v>
      </c>
      <c r="I5212" t="str">
        <f>INDEX(LedgerMapping[[#All],[Level 3]],MATCH(Actuals[[#This Row],[Sub Ledger]],LedgerMapping[[#All],[Sub Ledger]],0))</f>
        <v>Standard Cost of Sales</v>
      </c>
      <c r="J5212" s="22">
        <f>YEAR(Actuals[[#This Row],[Date]])</f>
        <v>2022</v>
      </c>
      <c r="K5212" s="22">
        <f>MONTH(Actuals[[#This Row],[Date]])</f>
        <v>1</v>
      </c>
      <c r="L5212" s="12"/>
    </row>
    <row r="5213" spans="1:12" x14ac:dyDescent="0.3">
      <c r="A5213">
        <v>6</v>
      </c>
      <c r="B5213">
        <v>1840</v>
      </c>
      <c r="C5213">
        <v>6</v>
      </c>
      <c r="D5213">
        <v>56000</v>
      </c>
      <c r="E5213" s="46">
        <v>44593</v>
      </c>
      <c r="F5213">
        <v>-92016</v>
      </c>
      <c r="I5213" t="str">
        <f>INDEX(LedgerMapping[[#All],[Level 3]],MATCH(Actuals[[#This Row],[Sub Ledger]],LedgerMapping[[#All],[Sub Ledger]],0))</f>
        <v>Standard Cost of Sales</v>
      </c>
      <c r="J5213" s="22">
        <f>YEAR(Actuals[[#This Row],[Date]])</f>
        <v>2022</v>
      </c>
      <c r="K5213" s="22">
        <f>MONTH(Actuals[[#This Row],[Date]])</f>
        <v>2</v>
      </c>
      <c r="L5213" s="12"/>
    </row>
    <row r="5214" spans="1:12" x14ac:dyDescent="0.3">
      <c r="A5214">
        <v>6</v>
      </c>
      <c r="B5214">
        <v>2958</v>
      </c>
      <c r="C5214">
        <v>6</v>
      </c>
      <c r="D5214">
        <v>56000</v>
      </c>
      <c r="E5214" s="46">
        <v>44624</v>
      </c>
      <c r="F5214">
        <v>-60389</v>
      </c>
      <c r="I5214" t="str">
        <f>INDEX(LedgerMapping[[#All],[Level 3]],MATCH(Actuals[[#This Row],[Sub Ledger]],LedgerMapping[[#All],[Sub Ledger]],0))</f>
        <v>Standard Cost of Sales</v>
      </c>
      <c r="J5214" s="22">
        <f>YEAR(Actuals[[#This Row],[Date]])</f>
        <v>2022</v>
      </c>
      <c r="K5214" s="22">
        <f>MONTH(Actuals[[#This Row],[Date]])</f>
        <v>3</v>
      </c>
      <c r="L5214" s="12"/>
    </row>
    <row r="5215" spans="1:12" x14ac:dyDescent="0.3">
      <c r="A5215">
        <v>6</v>
      </c>
      <c r="B5215">
        <v>4080</v>
      </c>
      <c r="C5215">
        <v>6</v>
      </c>
      <c r="D5215">
        <v>56000</v>
      </c>
      <c r="E5215" s="46">
        <v>44654</v>
      </c>
      <c r="F5215">
        <v>-57287</v>
      </c>
      <c r="I5215" t="str">
        <f>INDEX(LedgerMapping[[#All],[Level 3]],MATCH(Actuals[[#This Row],[Sub Ledger]],LedgerMapping[[#All],[Sub Ledger]],0))</f>
        <v>Standard Cost of Sales</v>
      </c>
      <c r="J5215" s="22">
        <f>YEAR(Actuals[[#This Row],[Date]])</f>
        <v>2022</v>
      </c>
      <c r="K5215" s="22">
        <f>MONTH(Actuals[[#This Row],[Date]])</f>
        <v>4</v>
      </c>
      <c r="L5215" s="12"/>
    </row>
    <row r="5216" spans="1:12" x14ac:dyDescent="0.3">
      <c r="A5216">
        <v>6</v>
      </c>
      <c r="B5216">
        <v>5204</v>
      </c>
      <c r="C5216">
        <v>6</v>
      </c>
      <c r="D5216">
        <v>56000</v>
      </c>
      <c r="E5216" s="46">
        <v>44685</v>
      </c>
      <c r="F5216">
        <v>-132765</v>
      </c>
      <c r="I5216" t="str">
        <f>INDEX(LedgerMapping[[#All],[Level 3]],MATCH(Actuals[[#This Row],[Sub Ledger]],LedgerMapping[[#All],[Sub Ledger]],0))</f>
        <v>Standard Cost of Sales</v>
      </c>
      <c r="J5216" s="22">
        <f>YEAR(Actuals[[#This Row],[Date]])</f>
        <v>2022</v>
      </c>
      <c r="K5216" s="22">
        <f>MONTH(Actuals[[#This Row],[Date]])</f>
        <v>5</v>
      </c>
      <c r="L5216" s="12"/>
    </row>
    <row r="5217" spans="1:12" x14ac:dyDescent="0.3">
      <c r="A5217">
        <v>6</v>
      </c>
      <c r="B5217">
        <v>6325</v>
      </c>
      <c r="C5217">
        <v>6</v>
      </c>
      <c r="D5217">
        <v>56000</v>
      </c>
      <c r="E5217" s="46">
        <v>44715</v>
      </c>
      <c r="F5217">
        <v>-82898</v>
      </c>
      <c r="I5217" t="str">
        <f>INDEX(LedgerMapping[[#All],[Level 3]],MATCH(Actuals[[#This Row],[Sub Ledger]],LedgerMapping[[#All],[Sub Ledger]],0))</f>
        <v>Standard Cost of Sales</v>
      </c>
      <c r="J5217" s="22">
        <f>YEAR(Actuals[[#This Row],[Date]])</f>
        <v>2022</v>
      </c>
      <c r="K5217" s="22">
        <f>MONTH(Actuals[[#This Row],[Date]])</f>
        <v>6</v>
      </c>
      <c r="L5217" s="12"/>
    </row>
    <row r="5218" spans="1:12" x14ac:dyDescent="0.3">
      <c r="A5218">
        <v>6</v>
      </c>
      <c r="B5218">
        <v>7447</v>
      </c>
      <c r="C5218">
        <v>6</v>
      </c>
      <c r="D5218">
        <v>56000</v>
      </c>
      <c r="E5218" s="46">
        <v>44746</v>
      </c>
      <c r="F5218">
        <v>-48060</v>
      </c>
      <c r="I5218" t="str">
        <f>INDEX(LedgerMapping[[#All],[Level 3]],MATCH(Actuals[[#This Row],[Sub Ledger]],LedgerMapping[[#All],[Sub Ledger]],0))</f>
        <v>Standard Cost of Sales</v>
      </c>
      <c r="J5218" s="22">
        <f>YEAR(Actuals[[#This Row],[Date]])</f>
        <v>2022</v>
      </c>
      <c r="K5218" s="22">
        <f>MONTH(Actuals[[#This Row],[Date]])</f>
        <v>7</v>
      </c>
      <c r="L5218" s="12"/>
    </row>
    <row r="5219" spans="1:12" x14ac:dyDescent="0.3">
      <c r="A5219">
        <v>6</v>
      </c>
      <c r="B5219">
        <v>8569</v>
      </c>
      <c r="C5219">
        <v>6</v>
      </c>
      <c r="D5219">
        <v>56000</v>
      </c>
      <c r="E5219" s="46">
        <v>44777</v>
      </c>
      <c r="F5219">
        <v>-113703</v>
      </c>
      <c r="I5219" t="str">
        <f>INDEX(LedgerMapping[[#All],[Level 3]],MATCH(Actuals[[#This Row],[Sub Ledger]],LedgerMapping[[#All],[Sub Ledger]],0))</f>
        <v>Standard Cost of Sales</v>
      </c>
      <c r="J5219" s="22">
        <f>YEAR(Actuals[[#This Row],[Date]])</f>
        <v>2022</v>
      </c>
      <c r="K5219" s="22">
        <f>MONTH(Actuals[[#This Row],[Date]])</f>
        <v>8</v>
      </c>
      <c r="L5219" s="12"/>
    </row>
    <row r="5220" spans="1:12" x14ac:dyDescent="0.3">
      <c r="A5220">
        <v>6</v>
      </c>
      <c r="B5220">
        <v>9687</v>
      </c>
      <c r="C5220">
        <v>6</v>
      </c>
      <c r="D5220">
        <v>56000</v>
      </c>
      <c r="E5220" s="46">
        <v>44805</v>
      </c>
      <c r="F5220">
        <v>-62964</v>
      </c>
      <c r="I5220" t="str">
        <f>INDEX(LedgerMapping[[#All],[Level 3]],MATCH(Actuals[[#This Row],[Sub Ledger]],LedgerMapping[[#All],[Sub Ledger]],0))</f>
        <v>Standard Cost of Sales</v>
      </c>
      <c r="J5220" s="22">
        <f>YEAR(Actuals[[#This Row],[Date]])</f>
        <v>2022</v>
      </c>
      <c r="K5220" s="22">
        <f>MONTH(Actuals[[#This Row],[Date]])</f>
        <v>9</v>
      </c>
      <c r="L5220" s="12"/>
    </row>
    <row r="5221" spans="1:12" x14ac:dyDescent="0.3">
      <c r="A5221">
        <v>6</v>
      </c>
      <c r="B5221">
        <v>10804</v>
      </c>
      <c r="C5221">
        <v>6</v>
      </c>
      <c r="D5221">
        <v>56000</v>
      </c>
      <c r="E5221" s="46">
        <v>44836</v>
      </c>
      <c r="F5221">
        <v>-63648</v>
      </c>
      <c r="I5221" t="str">
        <f>INDEX(LedgerMapping[[#All],[Level 3]],MATCH(Actuals[[#This Row],[Sub Ledger]],LedgerMapping[[#All],[Sub Ledger]],0))</f>
        <v>Standard Cost of Sales</v>
      </c>
      <c r="J5221" s="22">
        <f>YEAR(Actuals[[#This Row],[Date]])</f>
        <v>2022</v>
      </c>
      <c r="K5221" s="22">
        <f>MONTH(Actuals[[#This Row],[Date]])</f>
        <v>10</v>
      </c>
      <c r="L5221" s="12"/>
    </row>
    <row r="5222" spans="1:12" x14ac:dyDescent="0.3">
      <c r="A5222">
        <v>6</v>
      </c>
      <c r="B5222">
        <v>11930</v>
      </c>
      <c r="C5222">
        <v>6</v>
      </c>
      <c r="D5222">
        <v>56000</v>
      </c>
      <c r="E5222" s="46">
        <v>44866</v>
      </c>
      <c r="F5222">
        <v>-120471</v>
      </c>
      <c r="I5222" t="str">
        <f>INDEX(LedgerMapping[[#All],[Level 3]],MATCH(Actuals[[#This Row],[Sub Ledger]],LedgerMapping[[#All],[Sub Ledger]],0))</f>
        <v>Standard Cost of Sales</v>
      </c>
      <c r="J5222" s="22">
        <f>YEAR(Actuals[[#This Row],[Date]])</f>
        <v>2022</v>
      </c>
      <c r="K5222" s="22">
        <f>MONTH(Actuals[[#This Row],[Date]])</f>
        <v>11</v>
      </c>
      <c r="L5222" s="12"/>
    </row>
    <row r="5223" spans="1:12" x14ac:dyDescent="0.3">
      <c r="A5223">
        <v>6</v>
      </c>
      <c r="B5223">
        <v>13058</v>
      </c>
      <c r="C5223">
        <v>6</v>
      </c>
      <c r="D5223">
        <v>56000</v>
      </c>
      <c r="E5223" s="46">
        <v>44897</v>
      </c>
      <c r="F5223">
        <v>-82568</v>
      </c>
      <c r="I5223" t="str">
        <f>INDEX(LedgerMapping[[#All],[Level 3]],MATCH(Actuals[[#This Row],[Sub Ledger]],LedgerMapping[[#All],[Sub Ledger]],0))</f>
        <v>Standard Cost of Sales</v>
      </c>
      <c r="J5223" s="22">
        <f>YEAR(Actuals[[#This Row],[Date]])</f>
        <v>2022</v>
      </c>
      <c r="K5223" s="22">
        <f>MONTH(Actuals[[#This Row],[Date]])</f>
        <v>12</v>
      </c>
      <c r="L5223" s="12"/>
    </row>
    <row r="5224" spans="1:12" x14ac:dyDescent="0.3">
      <c r="A5224">
        <v>6</v>
      </c>
      <c r="B5224">
        <v>13938</v>
      </c>
      <c r="C5224">
        <v>6</v>
      </c>
      <c r="D5224">
        <v>56000</v>
      </c>
      <c r="E5224" s="46">
        <v>44927</v>
      </c>
      <c r="F5224">
        <v>-52225</v>
      </c>
      <c r="I5224" t="str">
        <f>INDEX(LedgerMapping[[#All],[Level 3]],MATCH(Actuals[[#This Row],[Sub Ledger]],LedgerMapping[[#All],[Sub Ledger]],0))</f>
        <v>Standard Cost of Sales</v>
      </c>
      <c r="J5224" s="22">
        <f>YEAR(Actuals[[#This Row],[Date]])</f>
        <v>2023</v>
      </c>
      <c r="K5224" s="22">
        <f>MONTH(Actuals[[#This Row],[Date]])</f>
        <v>1</v>
      </c>
      <c r="L5224" s="12"/>
    </row>
    <row r="5225" spans="1:12" x14ac:dyDescent="0.3">
      <c r="A5225">
        <v>6</v>
      </c>
      <c r="B5225">
        <v>14946</v>
      </c>
      <c r="C5225">
        <v>6</v>
      </c>
      <c r="D5225">
        <v>56000</v>
      </c>
      <c r="E5225" s="46">
        <v>44958</v>
      </c>
      <c r="F5225">
        <v>-112893</v>
      </c>
      <c r="I5225" t="str">
        <f>INDEX(LedgerMapping[[#All],[Level 3]],MATCH(Actuals[[#This Row],[Sub Ledger]],LedgerMapping[[#All],[Sub Ledger]],0))</f>
        <v>Standard Cost of Sales</v>
      </c>
      <c r="J5225" s="22">
        <f>YEAR(Actuals[[#This Row],[Date]])</f>
        <v>2023</v>
      </c>
      <c r="K5225" s="22">
        <f>MONTH(Actuals[[#This Row],[Date]])</f>
        <v>2</v>
      </c>
      <c r="L5225" s="12"/>
    </row>
    <row r="5226" spans="1:12" x14ac:dyDescent="0.3">
      <c r="A5226">
        <v>6</v>
      </c>
      <c r="B5226">
        <v>15926</v>
      </c>
      <c r="C5226">
        <v>6</v>
      </c>
      <c r="D5226">
        <v>56000</v>
      </c>
      <c r="E5226" s="46">
        <v>44988</v>
      </c>
      <c r="F5226">
        <v>-47839</v>
      </c>
      <c r="I5226" t="str">
        <f>INDEX(LedgerMapping[[#All],[Level 3]],MATCH(Actuals[[#This Row],[Sub Ledger]],LedgerMapping[[#All],[Sub Ledger]],0))</f>
        <v>Standard Cost of Sales</v>
      </c>
      <c r="J5226" s="22">
        <f>YEAR(Actuals[[#This Row],[Date]])</f>
        <v>2023</v>
      </c>
      <c r="K5226" s="22">
        <f>MONTH(Actuals[[#This Row],[Date]])</f>
        <v>3</v>
      </c>
      <c r="L5226" s="12"/>
    </row>
    <row r="5227" spans="1:12" x14ac:dyDescent="0.3">
      <c r="A5227">
        <v>6</v>
      </c>
      <c r="B5227">
        <v>16958</v>
      </c>
      <c r="C5227">
        <v>6</v>
      </c>
      <c r="D5227">
        <v>56000</v>
      </c>
      <c r="E5227" s="46">
        <v>45018</v>
      </c>
      <c r="F5227">
        <v>-54557</v>
      </c>
      <c r="I5227" t="str">
        <f>INDEX(LedgerMapping[[#All],[Level 3]],MATCH(Actuals[[#This Row],[Sub Ledger]],LedgerMapping[[#All],[Sub Ledger]],0))</f>
        <v>Standard Cost of Sales</v>
      </c>
      <c r="J5227" s="22">
        <f>YEAR(Actuals[[#This Row],[Date]])</f>
        <v>2023</v>
      </c>
      <c r="K5227" s="22">
        <f>MONTH(Actuals[[#This Row],[Date]])</f>
        <v>4</v>
      </c>
      <c r="L5227" s="12"/>
    </row>
    <row r="5228" spans="1:12" x14ac:dyDescent="0.3">
      <c r="A5228">
        <v>6</v>
      </c>
      <c r="B5228">
        <v>17988</v>
      </c>
      <c r="C5228">
        <v>6</v>
      </c>
      <c r="D5228">
        <v>56000</v>
      </c>
      <c r="E5228" s="46">
        <v>45049</v>
      </c>
      <c r="F5228">
        <v>-92985</v>
      </c>
      <c r="I5228" t="str">
        <f>INDEX(LedgerMapping[[#All],[Level 3]],MATCH(Actuals[[#This Row],[Sub Ledger]],LedgerMapping[[#All],[Sub Ledger]],0))</f>
        <v>Standard Cost of Sales</v>
      </c>
      <c r="J5228" s="22">
        <f>YEAR(Actuals[[#This Row],[Date]])</f>
        <v>2023</v>
      </c>
      <c r="K5228" s="22">
        <f>MONTH(Actuals[[#This Row],[Date]])</f>
        <v>5</v>
      </c>
      <c r="L5228" s="12"/>
    </row>
    <row r="5229" spans="1:12" x14ac:dyDescent="0.3">
      <c r="A5229">
        <v>6</v>
      </c>
      <c r="B5229">
        <v>18992</v>
      </c>
      <c r="C5229">
        <v>6</v>
      </c>
      <c r="D5229">
        <v>56000</v>
      </c>
      <c r="E5229" s="46">
        <v>45079</v>
      </c>
      <c r="F5229">
        <v>-43261</v>
      </c>
      <c r="I5229" t="str">
        <f>INDEX(LedgerMapping[[#All],[Level 3]],MATCH(Actuals[[#This Row],[Sub Ledger]],LedgerMapping[[#All],[Sub Ledger]],0))</f>
        <v>Standard Cost of Sales</v>
      </c>
      <c r="J5229" s="22">
        <f>YEAR(Actuals[[#This Row],[Date]])</f>
        <v>2023</v>
      </c>
      <c r="K5229" s="22">
        <f>MONTH(Actuals[[#This Row],[Date]])</f>
        <v>6</v>
      </c>
      <c r="L5229" s="12"/>
    </row>
    <row r="5230" spans="1:12" x14ac:dyDescent="0.3">
      <c r="A5230">
        <v>6</v>
      </c>
      <c r="B5230">
        <v>20021</v>
      </c>
      <c r="C5230">
        <v>6</v>
      </c>
      <c r="D5230">
        <v>56000</v>
      </c>
      <c r="E5230" s="46">
        <v>45110</v>
      </c>
      <c r="F5230">
        <v>-40975</v>
      </c>
      <c r="I5230" t="str">
        <f>INDEX(LedgerMapping[[#All],[Level 3]],MATCH(Actuals[[#This Row],[Sub Ledger]],LedgerMapping[[#All],[Sub Ledger]],0))</f>
        <v>Standard Cost of Sales</v>
      </c>
      <c r="J5230" s="22">
        <f>YEAR(Actuals[[#This Row],[Date]])</f>
        <v>2023</v>
      </c>
      <c r="K5230" s="22">
        <f>MONTH(Actuals[[#This Row],[Date]])</f>
        <v>7</v>
      </c>
      <c r="L5230" s="12"/>
    </row>
    <row r="5231" spans="1:12" x14ac:dyDescent="0.3">
      <c r="A5231">
        <v>6</v>
      </c>
      <c r="B5231">
        <v>21049</v>
      </c>
      <c r="C5231">
        <v>6</v>
      </c>
      <c r="D5231">
        <v>56000</v>
      </c>
      <c r="E5231" s="46">
        <v>45141</v>
      </c>
      <c r="F5231">
        <v>-83416</v>
      </c>
      <c r="I5231" t="str">
        <f>INDEX(LedgerMapping[[#All],[Level 3]],MATCH(Actuals[[#This Row],[Sub Ledger]],LedgerMapping[[#All],[Sub Ledger]],0))</f>
        <v>Standard Cost of Sales</v>
      </c>
      <c r="J5231" s="22">
        <f>YEAR(Actuals[[#This Row],[Date]])</f>
        <v>2023</v>
      </c>
      <c r="K5231" s="22">
        <f>MONTH(Actuals[[#This Row],[Date]])</f>
        <v>8</v>
      </c>
      <c r="L5231" s="12"/>
    </row>
    <row r="5232" spans="1:12" x14ac:dyDescent="0.3">
      <c r="A5232">
        <v>6</v>
      </c>
      <c r="B5232">
        <v>22052</v>
      </c>
      <c r="C5232">
        <v>6</v>
      </c>
      <c r="D5232">
        <v>56000</v>
      </c>
      <c r="E5232" s="46">
        <v>45169</v>
      </c>
      <c r="F5232">
        <v>-35424</v>
      </c>
      <c r="I5232" t="str">
        <f>INDEX(LedgerMapping[[#All],[Level 3]],MATCH(Actuals[[#This Row],[Sub Ledger]],LedgerMapping[[#All],[Sub Ledger]],0))</f>
        <v>Standard Cost of Sales</v>
      </c>
      <c r="J5232" s="22">
        <f>YEAR(Actuals[[#This Row],[Date]])</f>
        <v>2023</v>
      </c>
      <c r="K5232" s="22">
        <f>MONTH(Actuals[[#This Row],[Date]])</f>
        <v>8</v>
      </c>
      <c r="L5232" s="12"/>
    </row>
    <row r="5233" spans="1:12" x14ac:dyDescent="0.3">
      <c r="A5233">
        <v>6</v>
      </c>
      <c r="B5233">
        <v>23029</v>
      </c>
      <c r="C5233">
        <v>6</v>
      </c>
      <c r="D5233">
        <v>56000</v>
      </c>
      <c r="E5233" s="46">
        <v>45200</v>
      </c>
      <c r="F5233">
        <v>-53878</v>
      </c>
      <c r="I5233" t="str">
        <f>INDEX(LedgerMapping[[#All],[Level 3]],MATCH(Actuals[[#This Row],[Sub Ledger]],LedgerMapping[[#All],[Sub Ledger]],0))</f>
        <v>Standard Cost of Sales</v>
      </c>
      <c r="J5233" s="22">
        <f>YEAR(Actuals[[#This Row],[Date]])</f>
        <v>2023</v>
      </c>
      <c r="K5233" s="22">
        <f>MONTH(Actuals[[#This Row],[Date]])</f>
        <v>10</v>
      </c>
      <c r="L5233" s="12"/>
    </row>
    <row r="5234" spans="1:12" x14ac:dyDescent="0.3">
      <c r="A5234">
        <v>6</v>
      </c>
      <c r="B5234">
        <v>24033</v>
      </c>
      <c r="C5234">
        <v>6</v>
      </c>
      <c r="D5234">
        <v>56000</v>
      </c>
      <c r="E5234" s="46">
        <v>45230</v>
      </c>
      <c r="F5234">
        <v>-85897</v>
      </c>
      <c r="I5234" t="str">
        <f>INDEX(LedgerMapping[[#All],[Level 3]],MATCH(Actuals[[#This Row],[Sub Ledger]],LedgerMapping[[#All],[Sub Ledger]],0))</f>
        <v>Standard Cost of Sales</v>
      </c>
      <c r="J5234" s="22">
        <f>YEAR(Actuals[[#This Row],[Date]])</f>
        <v>2023</v>
      </c>
      <c r="K5234" s="22">
        <f>MONTH(Actuals[[#This Row],[Date]])</f>
        <v>10</v>
      </c>
      <c r="L5234" s="12"/>
    </row>
    <row r="5235" spans="1:12" x14ac:dyDescent="0.3">
      <c r="A5235">
        <v>6</v>
      </c>
      <c r="B5235">
        <v>25063</v>
      </c>
      <c r="C5235">
        <v>6</v>
      </c>
      <c r="D5235">
        <v>56000</v>
      </c>
      <c r="E5235" s="46">
        <v>45261</v>
      </c>
      <c r="F5235">
        <v>-41712</v>
      </c>
      <c r="I5235" t="str">
        <f>INDEX(LedgerMapping[[#All],[Level 3]],MATCH(Actuals[[#This Row],[Sub Ledger]],LedgerMapping[[#All],[Sub Ledger]],0))</f>
        <v>Standard Cost of Sales</v>
      </c>
      <c r="J5235" s="22">
        <f>YEAR(Actuals[[#This Row],[Date]])</f>
        <v>2023</v>
      </c>
      <c r="K5235" s="22">
        <f>MONTH(Actuals[[#This Row],[Date]])</f>
        <v>12</v>
      </c>
      <c r="L5235" s="12"/>
    </row>
    <row r="5236" spans="1:12" x14ac:dyDescent="0.3">
      <c r="A5236">
        <v>6</v>
      </c>
      <c r="B5236">
        <v>26129</v>
      </c>
      <c r="C5236">
        <v>6</v>
      </c>
      <c r="D5236">
        <v>56000</v>
      </c>
      <c r="E5236" s="46">
        <v>45291</v>
      </c>
      <c r="F5236">
        <v>-51898</v>
      </c>
      <c r="I5236" t="str">
        <f>INDEX(LedgerMapping[[#All],[Level 3]],MATCH(Actuals[[#This Row],[Sub Ledger]],LedgerMapping[[#All],[Sub Ledger]],0))</f>
        <v>Standard Cost of Sales</v>
      </c>
      <c r="J5236" s="22">
        <f>YEAR(Actuals[[#This Row],[Date]])</f>
        <v>2023</v>
      </c>
      <c r="K5236" s="22">
        <f>MONTH(Actuals[[#This Row],[Date]])</f>
        <v>12</v>
      </c>
      <c r="L5236" s="12"/>
    </row>
    <row r="5237" spans="1:12" x14ac:dyDescent="0.3">
      <c r="A5237">
        <v>6</v>
      </c>
      <c r="B5237">
        <v>27258</v>
      </c>
      <c r="C5237">
        <v>6</v>
      </c>
      <c r="D5237">
        <v>56000</v>
      </c>
      <c r="E5237" s="46">
        <v>45322</v>
      </c>
      <c r="F5237">
        <v>-112975</v>
      </c>
      <c r="I5237" t="str">
        <f>INDEX(LedgerMapping[[#All],[Level 3]],MATCH(Actuals[[#This Row],[Sub Ledger]],LedgerMapping[[#All],[Sub Ledger]],0))</f>
        <v>Standard Cost of Sales</v>
      </c>
      <c r="J5237" s="22">
        <f>YEAR(Actuals[[#This Row],[Date]])</f>
        <v>2024</v>
      </c>
      <c r="K5237" s="22">
        <f>MONTH(Actuals[[#This Row],[Date]])</f>
        <v>1</v>
      </c>
      <c r="L5237" s="12"/>
    </row>
    <row r="5238" spans="1:12" x14ac:dyDescent="0.3">
      <c r="A5238">
        <v>6</v>
      </c>
      <c r="B5238">
        <v>28410</v>
      </c>
      <c r="C5238">
        <v>6</v>
      </c>
      <c r="D5238">
        <v>56000</v>
      </c>
      <c r="E5238" s="46">
        <v>45354</v>
      </c>
      <c r="F5238">
        <v>-98035</v>
      </c>
      <c r="I5238" t="str">
        <f>INDEX(LedgerMapping[[#All],[Level 3]],MATCH(Actuals[[#This Row],[Sub Ledger]],LedgerMapping[[#All],[Sub Ledger]],0))</f>
        <v>Standard Cost of Sales</v>
      </c>
      <c r="J5238" s="22">
        <f>YEAR(Actuals[[#This Row],[Date]])</f>
        <v>2024</v>
      </c>
      <c r="K5238" s="22">
        <f>MONTH(Actuals[[#This Row],[Date]])</f>
        <v>3</v>
      </c>
      <c r="L5238" s="12"/>
    </row>
    <row r="5239" spans="1:12" x14ac:dyDescent="0.3">
      <c r="A5239">
        <v>6</v>
      </c>
      <c r="B5239">
        <v>29564</v>
      </c>
      <c r="C5239">
        <v>6</v>
      </c>
      <c r="D5239">
        <v>56000</v>
      </c>
      <c r="E5239" s="46">
        <v>45384</v>
      </c>
      <c r="F5239">
        <v>-53774</v>
      </c>
      <c r="I5239" t="str">
        <f>INDEX(LedgerMapping[[#All],[Level 3]],MATCH(Actuals[[#This Row],[Sub Ledger]],LedgerMapping[[#All],[Sub Ledger]],0))</f>
        <v>Standard Cost of Sales</v>
      </c>
      <c r="J5239" s="22">
        <f>YEAR(Actuals[[#This Row],[Date]])</f>
        <v>2024</v>
      </c>
      <c r="K5239" s="22">
        <f>MONTH(Actuals[[#This Row],[Date]])</f>
        <v>4</v>
      </c>
      <c r="L5239" s="12"/>
    </row>
    <row r="5240" spans="1:12" x14ac:dyDescent="0.3">
      <c r="A5240">
        <v>6</v>
      </c>
      <c r="B5240">
        <v>30690</v>
      </c>
      <c r="C5240">
        <v>6</v>
      </c>
      <c r="D5240">
        <v>56000</v>
      </c>
      <c r="E5240" s="46">
        <v>45415</v>
      </c>
      <c r="F5240">
        <v>-97870</v>
      </c>
      <c r="I5240" t="str">
        <f>INDEX(LedgerMapping[[#All],[Level 3]],MATCH(Actuals[[#This Row],[Sub Ledger]],LedgerMapping[[#All],[Sub Ledger]],0))</f>
        <v>Standard Cost of Sales</v>
      </c>
      <c r="J5240" s="22">
        <f>YEAR(Actuals[[#This Row],[Date]])</f>
        <v>2024</v>
      </c>
      <c r="K5240" s="22">
        <f>MONTH(Actuals[[#This Row],[Date]])</f>
        <v>5</v>
      </c>
      <c r="L5240" s="12"/>
    </row>
    <row r="5241" spans="1:12" x14ac:dyDescent="0.3">
      <c r="A5241">
        <v>6</v>
      </c>
      <c r="B5241">
        <v>31816</v>
      </c>
      <c r="C5241">
        <v>6</v>
      </c>
      <c r="D5241">
        <v>56000</v>
      </c>
      <c r="E5241" s="46">
        <v>45445</v>
      </c>
      <c r="F5241">
        <v>-90882</v>
      </c>
      <c r="I5241" t="str">
        <f>INDEX(LedgerMapping[[#All],[Level 3]],MATCH(Actuals[[#This Row],[Sub Ledger]],LedgerMapping[[#All],[Sub Ledger]],0))</f>
        <v>Standard Cost of Sales</v>
      </c>
      <c r="J5241" s="22">
        <f>YEAR(Actuals[[#This Row],[Date]])</f>
        <v>2024</v>
      </c>
      <c r="K5241" s="22">
        <f>MONTH(Actuals[[#This Row],[Date]])</f>
        <v>6</v>
      </c>
      <c r="L5241" s="12"/>
    </row>
    <row r="5242" spans="1:12" x14ac:dyDescent="0.3">
      <c r="A5242">
        <v>6</v>
      </c>
      <c r="B5242">
        <v>32940</v>
      </c>
      <c r="C5242">
        <v>6</v>
      </c>
      <c r="D5242">
        <v>56000</v>
      </c>
      <c r="E5242" s="46">
        <v>45476</v>
      </c>
      <c r="F5242">
        <v>-43823</v>
      </c>
      <c r="I5242" t="str">
        <f>INDEX(LedgerMapping[[#All],[Level 3]],MATCH(Actuals[[#This Row],[Sub Ledger]],LedgerMapping[[#All],[Sub Ledger]],0))</f>
        <v>Standard Cost of Sales</v>
      </c>
      <c r="J5242" s="22">
        <f>YEAR(Actuals[[#This Row],[Date]])</f>
        <v>2024</v>
      </c>
      <c r="K5242" s="22">
        <f>MONTH(Actuals[[#This Row],[Date]])</f>
        <v>7</v>
      </c>
      <c r="L5242" s="12"/>
    </row>
    <row r="5243" spans="1:12" x14ac:dyDescent="0.3">
      <c r="A5243">
        <v>6</v>
      </c>
      <c r="B5243">
        <v>34063</v>
      </c>
      <c r="C5243">
        <v>6</v>
      </c>
      <c r="D5243">
        <v>56000</v>
      </c>
      <c r="E5243" s="46">
        <v>45507</v>
      </c>
      <c r="F5243">
        <v>-87553</v>
      </c>
      <c r="I5243" t="str">
        <f>INDEX(LedgerMapping[[#All],[Level 3]],MATCH(Actuals[[#This Row],[Sub Ledger]],LedgerMapping[[#All],[Sub Ledger]],0))</f>
        <v>Standard Cost of Sales</v>
      </c>
      <c r="J5243" s="22">
        <f>YEAR(Actuals[[#This Row],[Date]])</f>
        <v>2024</v>
      </c>
      <c r="K5243" s="22">
        <f>MONTH(Actuals[[#This Row],[Date]])</f>
        <v>8</v>
      </c>
      <c r="L5243" s="12"/>
    </row>
    <row r="5244" spans="1:12" x14ac:dyDescent="0.3">
      <c r="A5244">
        <v>6</v>
      </c>
      <c r="B5244">
        <v>35215</v>
      </c>
      <c r="C5244">
        <v>6</v>
      </c>
      <c r="D5244">
        <v>56000</v>
      </c>
      <c r="E5244" s="46">
        <v>45536</v>
      </c>
      <c r="F5244">
        <v>-75570</v>
      </c>
      <c r="I5244" t="str">
        <f>INDEX(LedgerMapping[[#All],[Level 3]],MATCH(Actuals[[#This Row],[Sub Ledger]],LedgerMapping[[#All],[Sub Ledger]],0))</f>
        <v>Standard Cost of Sales</v>
      </c>
      <c r="J5244" s="22">
        <f>YEAR(Actuals[[#This Row],[Date]])</f>
        <v>2024</v>
      </c>
      <c r="K5244" s="22">
        <f>MONTH(Actuals[[#This Row],[Date]])</f>
        <v>9</v>
      </c>
      <c r="L5244" s="12"/>
    </row>
    <row r="5245" spans="1:12" x14ac:dyDescent="0.3">
      <c r="A5245">
        <v>6</v>
      </c>
      <c r="B5245">
        <v>36365</v>
      </c>
      <c r="C5245">
        <v>6</v>
      </c>
      <c r="D5245">
        <v>56000</v>
      </c>
      <c r="E5245" s="46">
        <v>45567</v>
      </c>
      <c r="F5245">
        <v>-49223</v>
      </c>
      <c r="I5245" t="str">
        <f>INDEX(LedgerMapping[[#All],[Level 3]],MATCH(Actuals[[#This Row],[Sub Ledger]],LedgerMapping[[#All],[Sub Ledger]],0))</f>
        <v>Standard Cost of Sales</v>
      </c>
      <c r="J5245" s="22">
        <f>YEAR(Actuals[[#This Row],[Date]])</f>
        <v>2024</v>
      </c>
      <c r="K5245" s="22">
        <f>MONTH(Actuals[[#This Row],[Date]])</f>
        <v>10</v>
      </c>
      <c r="L5245" s="12"/>
    </row>
    <row r="5246" spans="1:12" x14ac:dyDescent="0.3">
      <c r="A5246">
        <v>6</v>
      </c>
      <c r="B5246">
        <v>37515</v>
      </c>
      <c r="C5246">
        <v>6</v>
      </c>
      <c r="D5246">
        <v>56000</v>
      </c>
      <c r="E5246" s="46">
        <v>45597</v>
      </c>
      <c r="F5246">
        <v>-107728</v>
      </c>
      <c r="I5246" t="str">
        <f>INDEX(LedgerMapping[[#All],[Level 3]],MATCH(Actuals[[#This Row],[Sub Ledger]],LedgerMapping[[#All],[Sub Ledger]],0))</f>
        <v>Standard Cost of Sales</v>
      </c>
      <c r="J5246" s="22">
        <f>YEAR(Actuals[[#This Row],[Date]])</f>
        <v>2024</v>
      </c>
      <c r="K5246" s="22">
        <f>MONTH(Actuals[[#This Row],[Date]])</f>
        <v>11</v>
      </c>
      <c r="L5246" s="12"/>
    </row>
    <row r="5247" spans="1:12" x14ac:dyDescent="0.3">
      <c r="A5247">
        <v>6</v>
      </c>
      <c r="B5247">
        <v>38665</v>
      </c>
      <c r="C5247">
        <v>6</v>
      </c>
      <c r="D5247">
        <v>56000</v>
      </c>
      <c r="E5247" s="46">
        <v>45628</v>
      </c>
      <c r="F5247">
        <v>-91544</v>
      </c>
      <c r="I5247" t="str">
        <f>INDEX(LedgerMapping[[#All],[Level 3]],MATCH(Actuals[[#This Row],[Sub Ledger]],LedgerMapping[[#All],[Sub Ledger]],0))</f>
        <v>Standard Cost of Sales</v>
      </c>
      <c r="J5247" s="22">
        <f>YEAR(Actuals[[#This Row],[Date]])</f>
        <v>2024</v>
      </c>
      <c r="K5247" s="22">
        <f>MONTH(Actuals[[#This Row],[Date]])</f>
        <v>12</v>
      </c>
      <c r="L5247" s="12"/>
    </row>
    <row r="5248" spans="1:12" x14ac:dyDescent="0.3">
      <c r="A5248">
        <v>6</v>
      </c>
      <c r="B5248">
        <v>716</v>
      </c>
      <c r="C5248">
        <v>6</v>
      </c>
      <c r="D5248">
        <v>57000</v>
      </c>
      <c r="E5248" s="46">
        <v>44562</v>
      </c>
      <c r="F5248">
        <v>-4177</v>
      </c>
      <c r="I5248" t="str">
        <f>INDEX(LedgerMapping[[#All],[Level 3]],MATCH(Actuals[[#This Row],[Sub Ledger]],LedgerMapping[[#All],[Sub Ledger]],0))</f>
        <v>Other adjustment</v>
      </c>
      <c r="J5248" s="22">
        <f>YEAR(Actuals[[#This Row],[Date]])</f>
        <v>2022</v>
      </c>
      <c r="K5248" s="22">
        <f>MONTH(Actuals[[#This Row],[Date]])</f>
        <v>1</v>
      </c>
      <c r="L5248" s="12"/>
    </row>
    <row r="5249" spans="1:12" x14ac:dyDescent="0.3">
      <c r="A5249">
        <v>6</v>
      </c>
      <c r="B5249">
        <v>1841</v>
      </c>
      <c r="C5249">
        <v>6</v>
      </c>
      <c r="D5249">
        <v>57000</v>
      </c>
      <c r="E5249" s="46">
        <v>44593</v>
      </c>
      <c r="F5249">
        <v>-9125</v>
      </c>
      <c r="I5249" t="str">
        <f>INDEX(LedgerMapping[[#All],[Level 3]],MATCH(Actuals[[#This Row],[Sub Ledger]],LedgerMapping[[#All],[Sub Ledger]],0))</f>
        <v>Other adjustment</v>
      </c>
      <c r="J5249" s="22">
        <f>YEAR(Actuals[[#This Row],[Date]])</f>
        <v>2022</v>
      </c>
      <c r="K5249" s="22">
        <f>MONTH(Actuals[[#This Row],[Date]])</f>
        <v>2</v>
      </c>
      <c r="L5249" s="12"/>
    </row>
    <row r="5250" spans="1:12" x14ac:dyDescent="0.3">
      <c r="A5250">
        <v>6</v>
      </c>
      <c r="B5250">
        <v>4081</v>
      </c>
      <c r="C5250">
        <v>6</v>
      </c>
      <c r="D5250">
        <v>57000</v>
      </c>
      <c r="E5250" s="46">
        <v>44654</v>
      </c>
      <c r="F5250">
        <v>-5572</v>
      </c>
      <c r="I5250" t="str">
        <f>INDEX(LedgerMapping[[#All],[Level 3]],MATCH(Actuals[[#This Row],[Sub Ledger]],LedgerMapping[[#All],[Sub Ledger]],0))</f>
        <v>Other adjustment</v>
      </c>
      <c r="J5250" s="22">
        <f>YEAR(Actuals[[#This Row],[Date]])</f>
        <v>2022</v>
      </c>
      <c r="K5250" s="22">
        <f>MONTH(Actuals[[#This Row],[Date]])</f>
        <v>4</v>
      </c>
      <c r="L5250" s="12"/>
    </row>
    <row r="5251" spans="1:12" x14ac:dyDescent="0.3">
      <c r="A5251">
        <v>6</v>
      </c>
      <c r="B5251">
        <v>6328</v>
      </c>
      <c r="C5251">
        <v>6</v>
      </c>
      <c r="D5251">
        <v>57000</v>
      </c>
      <c r="E5251" s="46">
        <v>44715</v>
      </c>
      <c r="F5251">
        <v>-2525</v>
      </c>
      <c r="I5251" t="str">
        <f>INDEX(LedgerMapping[[#All],[Level 3]],MATCH(Actuals[[#This Row],[Sub Ledger]],LedgerMapping[[#All],[Sub Ledger]],0))</f>
        <v>Other adjustment</v>
      </c>
      <c r="J5251" s="22">
        <f>YEAR(Actuals[[#This Row],[Date]])</f>
        <v>2022</v>
      </c>
      <c r="K5251" s="22">
        <f>MONTH(Actuals[[#This Row],[Date]])</f>
        <v>6</v>
      </c>
      <c r="L5251" s="12"/>
    </row>
    <row r="5252" spans="1:12" x14ac:dyDescent="0.3">
      <c r="A5252">
        <v>6</v>
      </c>
      <c r="B5252">
        <v>7450</v>
      </c>
      <c r="C5252">
        <v>6</v>
      </c>
      <c r="D5252">
        <v>57000</v>
      </c>
      <c r="E5252" s="46">
        <v>44746</v>
      </c>
      <c r="F5252">
        <v>-2813</v>
      </c>
      <c r="I5252" t="str">
        <f>INDEX(LedgerMapping[[#All],[Level 3]],MATCH(Actuals[[#This Row],[Sub Ledger]],LedgerMapping[[#All],[Sub Ledger]],0))</f>
        <v>Other adjustment</v>
      </c>
      <c r="J5252" s="22">
        <f>YEAR(Actuals[[#This Row],[Date]])</f>
        <v>2022</v>
      </c>
      <c r="K5252" s="22">
        <f>MONTH(Actuals[[#This Row],[Date]])</f>
        <v>7</v>
      </c>
      <c r="L5252" s="12"/>
    </row>
    <row r="5253" spans="1:12" x14ac:dyDescent="0.3">
      <c r="A5253">
        <v>6</v>
      </c>
      <c r="B5253">
        <v>8572</v>
      </c>
      <c r="C5253">
        <v>6</v>
      </c>
      <c r="D5253">
        <v>57000</v>
      </c>
      <c r="E5253" s="46">
        <v>44777</v>
      </c>
      <c r="F5253">
        <v>-6244</v>
      </c>
      <c r="I5253" t="str">
        <f>INDEX(LedgerMapping[[#All],[Level 3]],MATCH(Actuals[[#This Row],[Sub Ledger]],LedgerMapping[[#All],[Sub Ledger]],0))</f>
        <v>Other adjustment</v>
      </c>
      <c r="J5253" s="22">
        <f>YEAR(Actuals[[#This Row],[Date]])</f>
        <v>2022</v>
      </c>
      <c r="K5253" s="22">
        <f>MONTH(Actuals[[#This Row],[Date]])</f>
        <v>8</v>
      </c>
      <c r="L5253" s="12"/>
    </row>
    <row r="5254" spans="1:12" x14ac:dyDescent="0.3">
      <c r="A5254">
        <v>6</v>
      </c>
      <c r="B5254">
        <v>10805</v>
      </c>
      <c r="C5254">
        <v>6</v>
      </c>
      <c r="D5254">
        <v>57000</v>
      </c>
      <c r="E5254" s="46">
        <v>44836</v>
      </c>
      <c r="F5254">
        <v>-6160</v>
      </c>
      <c r="I5254" t="str">
        <f>INDEX(LedgerMapping[[#All],[Level 3]],MATCH(Actuals[[#This Row],[Sub Ledger]],LedgerMapping[[#All],[Sub Ledger]],0))</f>
        <v>Other adjustment</v>
      </c>
      <c r="J5254" s="22">
        <f>YEAR(Actuals[[#This Row],[Date]])</f>
        <v>2022</v>
      </c>
      <c r="K5254" s="22">
        <f>MONTH(Actuals[[#This Row],[Date]])</f>
        <v>10</v>
      </c>
      <c r="L5254" s="12"/>
    </row>
    <row r="5255" spans="1:12" x14ac:dyDescent="0.3">
      <c r="A5255">
        <v>6</v>
      </c>
      <c r="B5255">
        <v>13059</v>
      </c>
      <c r="C5255">
        <v>6</v>
      </c>
      <c r="D5255">
        <v>57000</v>
      </c>
      <c r="E5255" s="46">
        <v>44897</v>
      </c>
      <c r="F5255">
        <v>-1653</v>
      </c>
      <c r="I5255" t="str">
        <f>INDEX(LedgerMapping[[#All],[Level 3]],MATCH(Actuals[[#This Row],[Sub Ledger]],LedgerMapping[[#All],[Sub Ledger]],0))</f>
        <v>Other adjustment</v>
      </c>
      <c r="J5255" s="22">
        <f>YEAR(Actuals[[#This Row],[Date]])</f>
        <v>2022</v>
      </c>
      <c r="K5255" s="22">
        <f>MONTH(Actuals[[#This Row],[Date]])</f>
        <v>12</v>
      </c>
      <c r="L5255" s="12"/>
    </row>
    <row r="5256" spans="1:12" x14ac:dyDescent="0.3">
      <c r="A5256">
        <v>6</v>
      </c>
      <c r="B5256">
        <v>13939</v>
      </c>
      <c r="C5256">
        <v>6</v>
      </c>
      <c r="D5256">
        <v>57000</v>
      </c>
      <c r="E5256" s="46">
        <v>44927</v>
      </c>
      <c r="F5256">
        <v>-27039</v>
      </c>
      <c r="I5256" t="str">
        <f>INDEX(LedgerMapping[[#All],[Level 3]],MATCH(Actuals[[#This Row],[Sub Ledger]],LedgerMapping[[#All],[Sub Ledger]],0))</f>
        <v>Other adjustment</v>
      </c>
      <c r="J5256" s="22">
        <f>YEAR(Actuals[[#This Row],[Date]])</f>
        <v>2023</v>
      </c>
      <c r="K5256" s="22">
        <f>MONTH(Actuals[[#This Row],[Date]])</f>
        <v>1</v>
      </c>
      <c r="L5256" s="12"/>
    </row>
    <row r="5257" spans="1:12" x14ac:dyDescent="0.3">
      <c r="A5257">
        <v>6</v>
      </c>
      <c r="B5257">
        <v>14947</v>
      </c>
      <c r="C5257">
        <v>6</v>
      </c>
      <c r="D5257">
        <v>57000</v>
      </c>
      <c r="E5257" s="46">
        <v>44958</v>
      </c>
      <c r="F5257">
        <v>-29044</v>
      </c>
      <c r="I5257" t="str">
        <f>INDEX(LedgerMapping[[#All],[Level 3]],MATCH(Actuals[[#This Row],[Sub Ledger]],LedgerMapping[[#All],[Sub Ledger]],0))</f>
        <v>Other adjustment</v>
      </c>
      <c r="J5257" s="22">
        <f>YEAR(Actuals[[#This Row],[Date]])</f>
        <v>2023</v>
      </c>
      <c r="K5257" s="22">
        <f>MONTH(Actuals[[#This Row],[Date]])</f>
        <v>2</v>
      </c>
      <c r="L5257" s="12"/>
    </row>
    <row r="5258" spans="1:12" x14ac:dyDescent="0.3">
      <c r="A5258">
        <v>6</v>
      </c>
      <c r="B5258">
        <v>15927</v>
      </c>
      <c r="C5258">
        <v>6</v>
      </c>
      <c r="D5258">
        <v>57000</v>
      </c>
      <c r="E5258" s="46">
        <v>44988</v>
      </c>
      <c r="F5258">
        <v>-20980</v>
      </c>
      <c r="I5258" t="str">
        <f>INDEX(LedgerMapping[[#All],[Level 3]],MATCH(Actuals[[#This Row],[Sub Ledger]],LedgerMapping[[#All],[Sub Ledger]],0))</f>
        <v>Other adjustment</v>
      </c>
      <c r="J5258" s="22">
        <f>YEAR(Actuals[[#This Row],[Date]])</f>
        <v>2023</v>
      </c>
      <c r="K5258" s="22">
        <f>MONTH(Actuals[[#This Row],[Date]])</f>
        <v>3</v>
      </c>
      <c r="L5258" s="12"/>
    </row>
    <row r="5259" spans="1:12" x14ac:dyDescent="0.3">
      <c r="A5259">
        <v>6</v>
      </c>
      <c r="B5259">
        <v>16959</v>
      </c>
      <c r="C5259">
        <v>6</v>
      </c>
      <c r="D5259">
        <v>57000</v>
      </c>
      <c r="E5259" s="46">
        <v>45018</v>
      </c>
      <c r="F5259">
        <v>-8655</v>
      </c>
      <c r="I5259" t="str">
        <f>INDEX(LedgerMapping[[#All],[Level 3]],MATCH(Actuals[[#This Row],[Sub Ledger]],LedgerMapping[[#All],[Sub Ledger]],0))</f>
        <v>Other adjustment</v>
      </c>
      <c r="J5259" s="22">
        <f>YEAR(Actuals[[#This Row],[Date]])</f>
        <v>2023</v>
      </c>
      <c r="K5259" s="22">
        <f>MONTH(Actuals[[#This Row],[Date]])</f>
        <v>4</v>
      </c>
      <c r="L5259" s="12"/>
    </row>
    <row r="5260" spans="1:12" x14ac:dyDescent="0.3">
      <c r="A5260">
        <v>6</v>
      </c>
      <c r="B5260">
        <v>17989</v>
      </c>
      <c r="C5260">
        <v>6</v>
      </c>
      <c r="D5260">
        <v>57000</v>
      </c>
      <c r="E5260" s="46">
        <v>45049</v>
      </c>
      <c r="F5260">
        <v>-29953</v>
      </c>
      <c r="I5260" t="str">
        <f>INDEX(LedgerMapping[[#All],[Level 3]],MATCH(Actuals[[#This Row],[Sub Ledger]],LedgerMapping[[#All],[Sub Ledger]],0))</f>
        <v>Other adjustment</v>
      </c>
      <c r="J5260" s="22">
        <f>YEAR(Actuals[[#This Row],[Date]])</f>
        <v>2023</v>
      </c>
      <c r="K5260" s="22">
        <f>MONTH(Actuals[[#This Row],[Date]])</f>
        <v>5</v>
      </c>
      <c r="L5260" s="12"/>
    </row>
    <row r="5261" spans="1:12" x14ac:dyDescent="0.3">
      <c r="A5261">
        <v>6</v>
      </c>
      <c r="B5261">
        <v>18993</v>
      </c>
      <c r="C5261">
        <v>6</v>
      </c>
      <c r="D5261">
        <v>57000</v>
      </c>
      <c r="E5261" s="46">
        <v>45079</v>
      </c>
      <c r="F5261">
        <v>-4512</v>
      </c>
      <c r="I5261" t="str">
        <f>INDEX(LedgerMapping[[#All],[Level 3]],MATCH(Actuals[[#This Row],[Sub Ledger]],LedgerMapping[[#All],[Sub Ledger]],0))</f>
        <v>Other adjustment</v>
      </c>
      <c r="J5261" s="22">
        <f>YEAR(Actuals[[#This Row],[Date]])</f>
        <v>2023</v>
      </c>
      <c r="K5261" s="22">
        <f>MONTH(Actuals[[#This Row],[Date]])</f>
        <v>6</v>
      </c>
      <c r="L5261" s="12"/>
    </row>
    <row r="5262" spans="1:12" x14ac:dyDescent="0.3">
      <c r="A5262">
        <v>6</v>
      </c>
      <c r="B5262">
        <v>20022</v>
      </c>
      <c r="C5262">
        <v>6</v>
      </c>
      <c r="D5262">
        <v>57000</v>
      </c>
      <c r="E5262" s="46">
        <v>45110</v>
      </c>
      <c r="F5262">
        <v>-7364</v>
      </c>
      <c r="I5262" t="str">
        <f>INDEX(LedgerMapping[[#All],[Level 3]],MATCH(Actuals[[#This Row],[Sub Ledger]],LedgerMapping[[#All],[Sub Ledger]],0))</f>
        <v>Other adjustment</v>
      </c>
      <c r="J5262" s="22">
        <f>YEAR(Actuals[[#This Row],[Date]])</f>
        <v>2023</v>
      </c>
      <c r="K5262" s="22">
        <f>MONTH(Actuals[[#This Row],[Date]])</f>
        <v>7</v>
      </c>
      <c r="L5262" s="12"/>
    </row>
    <row r="5263" spans="1:12" x14ac:dyDescent="0.3">
      <c r="A5263">
        <v>6</v>
      </c>
      <c r="B5263">
        <v>22053</v>
      </c>
      <c r="C5263">
        <v>6</v>
      </c>
      <c r="D5263">
        <v>57000</v>
      </c>
      <c r="E5263" s="46">
        <v>45169</v>
      </c>
      <c r="F5263">
        <v>-11332</v>
      </c>
      <c r="I5263" t="str">
        <f>INDEX(LedgerMapping[[#All],[Level 3]],MATCH(Actuals[[#This Row],[Sub Ledger]],LedgerMapping[[#All],[Sub Ledger]],0))</f>
        <v>Other adjustment</v>
      </c>
      <c r="J5263" s="22">
        <f>YEAR(Actuals[[#This Row],[Date]])</f>
        <v>2023</v>
      </c>
      <c r="K5263" s="22">
        <f>MONTH(Actuals[[#This Row],[Date]])</f>
        <v>8</v>
      </c>
      <c r="L5263" s="12"/>
    </row>
    <row r="5264" spans="1:12" x14ac:dyDescent="0.3">
      <c r="A5264">
        <v>6</v>
      </c>
      <c r="B5264">
        <v>23030</v>
      </c>
      <c r="C5264">
        <v>6</v>
      </c>
      <c r="D5264">
        <v>57000</v>
      </c>
      <c r="E5264" s="46">
        <v>45200</v>
      </c>
      <c r="F5264">
        <v>-10386</v>
      </c>
      <c r="I5264" t="str">
        <f>INDEX(LedgerMapping[[#All],[Level 3]],MATCH(Actuals[[#This Row],[Sub Ledger]],LedgerMapping[[#All],[Sub Ledger]],0))</f>
        <v>Other adjustment</v>
      </c>
      <c r="J5264" s="22">
        <f>YEAR(Actuals[[#This Row],[Date]])</f>
        <v>2023</v>
      </c>
      <c r="K5264" s="22">
        <f>MONTH(Actuals[[#This Row],[Date]])</f>
        <v>10</v>
      </c>
      <c r="L5264" s="12"/>
    </row>
    <row r="5265" spans="1:12" x14ac:dyDescent="0.3">
      <c r="A5265">
        <v>6</v>
      </c>
      <c r="B5265">
        <v>24034</v>
      </c>
      <c r="C5265">
        <v>6</v>
      </c>
      <c r="D5265">
        <v>57000</v>
      </c>
      <c r="E5265" s="46">
        <v>45230</v>
      </c>
      <c r="F5265">
        <v>-6388</v>
      </c>
      <c r="I5265" t="str">
        <f>INDEX(LedgerMapping[[#All],[Level 3]],MATCH(Actuals[[#This Row],[Sub Ledger]],LedgerMapping[[#All],[Sub Ledger]],0))</f>
        <v>Other adjustment</v>
      </c>
      <c r="J5265" s="22">
        <f>YEAR(Actuals[[#This Row],[Date]])</f>
        <v>2023</v>
      </c>
      <c r="K5265" s="22">
        <f>MONTH(Actuals[[#This Row],[Date]])</f>
        <v>10</v>
      </c>
      <c r="L5265" s="12"/>
    </row>
    <row r="5266" spans="1:12" x14ac:dyDescent="0.3">
      <c r="A5266">
        <v>6</v>
      </c>
      <c r="B5266">
        <v>25064</v>
      </c>
      <c r="C5266">
        <v>6</v>
      </c>
      <c r="D5266">
        <v>57000</v>
      </c>
      <c r="E5266" s="46">
        <v>45261</v>
      </c>
      <c r="F5266">
        <v>-8955</v>
      </c>
      <c r="I5266" t="str">
        <f>INDEX(LedgerMapping[[#All],[Level 3]],MATCH(Actuals[[#This Row],[Sub Ledger]],LedgerMapping[[#All],[Sub Ledger]],0))</f>
        <v>Other adjustment</v>
      </c>
      <c r="J5266" s="22">
        <f>YEAR(Actuals[[#This Row],[Date]])</f>
        <v>2023</v>
      </c>
      <c r="K5266" s="22">
        <f>MONTH(Actuals[[#This Row],[Date]])</f>
        <v>12</v>
      </c>
      <c r="L5266" s="12"/>
    </row>
    <row r="5267" spans="1:12" x14ac:dyDescent="0.3">
      <c r="A5267">
        <v>6</v>
      </c>
      <c r="B5267">
        <v>26130</v>
      </c>
      <c r="C5267">
        <v>6</v>
      </c>
      <c r="D5267">
        <v>57000</v>
      </c>
      <c r="E5267" s="46">
        <v>45291</v>
      </c>
      <c r="F5267">
        <v>-20528</v>
      </c>
      <c r="I5267" t="str">
        <f>INDEX(LedgerMapping[[#All],[Level 3]],MATCH(Actuals[[#This Row],[Sub Ledger]],LedgerMapping[[#All],[Sub Ledger]],0))</f>
        <v>Other adjustment</v>
      </c>
      <c r="J5267" s="22">
        <f>YEAR(Actuals[[#This Row],[Date]])</f>
        <v>2023</v>
      </c>
      <c r="K5267" s="22">
        <f>MONTH(Actuals[[#This Row],[Date]])</f>
        <v>12</v>
      </c>
      <c r="L5267" s="12"/>
    </row>
    <row r="5268" spans="1:12" x14ac:dyDescent="0.3">
      <c r="A5268">
        <v>6</v>
      </c>
      <c r="B5268">
        <v>27259</v>
      </c>
      <c r="C5268">
        <v>6</v>
      </c>
      <c r="D5268">
        <v>57000</v>
      </c>
      <c r="E5268" s="46">
        <v>45322</v>
      </c>
      <c r="F5268">
        <v>-20467</v>
      </c>
      <c r="I5268" t="str">
        <f>INDEX(LedgerMapping[[#All],[Level 3]],MATCH(Actuals[[#This Row],[Sub Ledger]],LedgerMapping[[#All],[Sub Ledger]],0))</f>
        <v>Other adjustment</v>
      </c>
      <c r="J5268" s="22">
        <f>YEAR(Actuals[[#This Row],[Date]])</f>
        <v>2024</v>
      </c>
      <c r="K5268" s="22">
        <f>MONTH(Actuals[[#This Row],[Date]])</f>
        <v>1</v>
      </c>
      <c r="L5268" s="12"/>
    </row>
    <row r="5269" spans="1:12" x14ac:dyDescent="0.3">
      <c r="A5269">
        <v>6</v>
      </c>
      <c r="B5269">
        <v>28411</v>
      </c>
      <c r="C5269">
        <v>6</v>
      </c>
      <c r="D5269">
        <v>57000</v>
      </c>
      <c r="E5269" s="46">
        <v>45354</v>
      </c>
      <c r="F5269">
        <v>-16590</v>
      </c>
      <c r="I5269" t="str">
        <f>INDEX(LedgerMapping[[#All],[Level 3]],MATCH(Actuals[[#This Row],[Sub Ledger]],LedgerMapping[[#All],[Sub Ledger]],0))</f>
        <v>Other adjustment</v>
      </c>
      <c r="J5269" s="22">
        <f>YEAR(Actuals[[#This Row],[Date]])</f>
        <v>2024</v>
      </c>
      <c r="K5269" s="22">
        <f>MONTH(Actuals[[#This Row],[Date]])</f>
        <v>3</v>
      </c>
      <c r="L5269" s="12"/>
    </row>
    <row r="5270" spans="1:12" x14ac:dyDescent="0.3">
      <c r="A5270">
        <v>6</v>
      </c>
      <c r="B5270">
        <v>29565</v>
      </c>
      <c r="C5270">
        <v>6</v>
      </c>
      <c r="D5270">
        <v>57000</v>
      </c>
      <c r="E5270" s="46">
        <v>45384</v>
      </c>
      <c r="F5270">
        <v>-5502</v>
      </c>
      <c r="I5270" t="str">
        <f>INDEX(LedgerMapping[[#All],[Level 3]],MATCH(Actuals[[#This Row],[Sub Ledger]],LedgerMapping[[#All],[Sub Ledger]],0))</f>
        <v>Other adjustment</v>
      </c>
      <c r="J5270" s="22">
        <f>YEAR(Actuals[[#This Row],[Date]])</f>
        <v>2024</v>
      </c>
      <c r="K5270" s="22">
        <f>MONTH(Actuals[[#This Row],[Date]])</f>
        <v>4</v>
      </c>
      <c r="L5270" s="12"/>
    </row>
    <row r="5271" spans="1:12" x14ac:dyDescent="0.3">
      <c r="A5271">
        <v>6</v>
      </c>
      <c r="B5271">
        <v>30691</v>
      </c>
      <c r="C5271">
        <v>6</v>
      </c>
      <c r="D5271">
        <v>57000</v>
      </c>
      <c r="E5271" s="46">
        <v>45415</v>
      </c>
      <c r="F5271">
        <v>-12534</v>
      </c>
      <c r="I5271" t="str">
        <f>INDEX(LedgerMapping[[#All],[Level 3]],MATCH(Actuals[[#This Row],[Sub Ledger]],LedgerMapping[[#All],[Sub Ledger]],0))</f>
        <v>Other adjustment</v>
      </c>
      <c r="J5271" s="22">
        <f>YEAR(Actuals[[#This Row],[Date]])</f>
        <v>2024</v>
      </c>
      <c r="K5271" s="22">
        <f>MONTH(Actuals[[#This Row],[Date]])</f>
        <v>5</v>
      </c>
      <c r="L5271" s="12"/>
    </row>
    <row r="5272" spans="1:12" x14ac:dyDescent="0.3">
      <c r="A5272">
        <v>6</v>
      </c>
      <c r="B5272">
        <v>31817</v>
      </c>
      <c r="C5272">
        <v>6</v>
      </c>
      <c r="D5272">
        <v>57000</v>
      </c>
      <c r="E5272" s="46">
        <v>45445</v>
      </c>
      <c r="F5272">
        <v>-3333</v>
      </c>
      <c r="I5272" t="str">
        <f>INDEX(LedgerMapping[[#All],[Level 3]],MATCH(Actuals[[#This Row],[Sub Ledger]],LedgerMapping[[#All],[Sub Ledger]],0))</f>
        <v>Other adjustment</v>
      </c>
      <c r="J5272" s="22">
        <f>YEAR(Actuals[[#This Row],[Date]])</f>
        <v>2024</v>
      </c>
      <c r="K5272" s="22">
        <f>MONTH(Actuals[[#This Row],[Date]])</f>
        <v>6</v>
      </c>
      <c r="L5272" s="12"/>
    </row>
    <row r="5273" spans="1:12" x14ac:dyDescent="0.3">
      <c r="A5273">
        <v>6</v>
      </c>
      <c r="B5273">
        <v>32941</v>
      </c>
      <c r="C5273">
        <v>6</v>
      </c>
      <c r="D5273">
        <v>57000</v>
      </c>
      <c r="E5273" s="46">
        <v>45476</v>
      </c>
      <c r="F5273">
        <v>-4064</v>
      </c>
      <c r="I5273" t="str">
        <f>INDEX(LedgerMapping[[#All],[Level 3]],MATCH(Actuals[[#This Row],[Sub Ledger]],LedgerMapping[[#All],[Sub Ledger]],0))</f>
        <v>Other adjustment</v>
      </c>
      <c r="J5273" s="22">
        <f>YEAR(Actuals[[#This Row],[Date]])</f>
        <v>2024</v>
      </c>
      <c r="K5273" s="22">
        <f>MONTH(Actuals[[#This Row],[Date]])</f>
        <v>7</v>
      </c>
      <c r="L5273" s="12"/>
    </row>
    <row r="5274" spans="1:12" x14ac:dyDescent="0.3">
      <c r="A5274">
        <v>6</v>
      </c>
      <c r="B5274">
        <v>34064</v>
      </c>
      <c r="C5274">
        <v>6</v>
      </c>
      <c r="D5274">
        <v>57000</v>
      </c>
      <c r="E5274" s="46">
        <v>45507</v>
      </c>
      <c r="F5274">
        <v>-16984</v>
      </c>
      <c r="I5274" t="str">
        <f>INDEX(LedgerMapping[[#All],[Level 3]],MATCH(Actuals[[#This Row],[Sub Ledger]],LedgerMapping[[#All],[Sub Ledger]],0))</f>
        <v>Other adjustment</v>
      </c>
      <c r="J5274" s="22">
        <f>YEAR(Actuals[[#This Row],[Date]])</f>
        <v>2024</v>
      </c>
      <c r="K5274" s="22">
        <f>MONTH(Actuals[[#This Row],[Date]])</f>
        <v>8</v>
      </c>
      <c r="L5274" s="12"/>
    </row>
    <row r="5275" spans="1:12" x14ac:dyDescent="0.3">
      <c r="A5275">
        <v>6</v>
      </c>
      <c r="B5275">
        <v>35216</v>
      </c>
      <c r="C5275">
        <v>6</v>
      </c>
      <c r="D5275">
        <v>57000</v>
      </c>
      <c r="E5275" s="46">
        <v>45536</v>
      </c>
      <c r="F5275">
        <v>-13085</v>
      </c>
      <c r="I5275" t="str">
        <f>INDEX(LedgerMapping[[#All],[Level 3]],MATCH(Actuals[[#This Row],[Sub Ledger]],LedgerMapping[[#All],[Sub Ledger]],0))</f>
        <v>Other adjustment</v>
      </c>
      <c r="J5275" s="22">
        <f>YEAR(Actuals[[#This Row],[Date]])</f>
        <v>2024</v>
      </c>
      <c r="K5275" s="22">
        <f>MONTH(Actuals[[#This Row],[Date]])</f>
        <v>9</v>
      </c>
      <c r="L5275" s="12"/>
    </row>
    <row r="5276" spans="1:12" x14ac:dyDescent="0.3">
      <c r="A5276">
        <v>6</v>
      </c>
      <c r="B5276">
        <v>36366</v>
      </c>
      <c r="C5276">
        <v>6</v>
      </c>
      <c r="D5276">
        <v>57000</v>
      </c>
      <c r="E5276" s="46">
        <v>45567</v>
      </c>
      <c r="F5276">
        <v>-10079</v>
      </c>
      <c r="I5276" t="str">
        <f>INDEX(LedgerMapping[[#All],[Level 3]],MATCH(Actuals[[#This Row],[Sub Ledger]],LedgerMapping[[#All],[Sub Ledger]],0))</f>
        <v>Other adjustment</v>
      </c>
      <c r="J5276" s="22">
        <f>YEAR(Actuals[[#This Row],[Date]])</f>
        <v>2024</v>
      </c>
      <c r="K5276" s="22">
        <f>MONTH(Actuals[[#This Row],[Date]])</f>
        <v>10</v>
      </c>
      <c r="L5276" s="12"/>
    </row>
    <row r="5277" spans="1:12" x14ac:dyDescent="0.3">
      <c r="A5277">
        <v>6</v>
      </c>
      <c r="B5277">
        <v>37516</v>
      </c>
      <c r="C5277">
        <v>6</v>
      </c>
      <c r="D5277">
        <v>57000</v>
      </c>
      <c r="E5277" s="46">
        <v>45597</v>
      </c>
      <c r="F5277">
        <v>-4748</v>
      </c>
      <c r="I5277" t="str">
        <f>INDEX(LedgerMapping[[#All],[Level 3]],MATCH(Actuals[[#This Row],[Sub Ledger]],LedgerMapping[[#All],[Sub Ledger]],0))</f>
        <v>Other adjustment</v>
      </c>
      <c r="J5277" s="22">
        <f>YEAR(Actuals[[#This Row],[Date]])</f>
        <v>2024</v>
      </c>
      <c r="K5277" s="22">
        <f>MONTH(Actuals[[#This Row],[Date]])</f>
        <v>11</v>
      </c>
      <c r="L5277" s="12"/>
    </row>
    <row r="5278" spans="1:12" x14ac:dyDescent="0.3">
      <c r="A5278">
        <v>6</v>
      </c>
      <c r="B5278">
        <v>38666</v>
      </c>
      <c r="C5278">
        <v>6</v>
      </c>
      <c r="D5278">
        <v>57000</v>
      </c>
      <c r="E5278" s="46">
        <v>45628</v>
      </c>
      <c r="F5278">
        <v>-8392</v>
      </c>
      <c r="I5278" t="str">
        <f>INDEX(LedgerMapping[[#All],[Level 3]],MATCH(Actuals[[#This Row],[Sub Ledger]],LedgerMapping[[#All],[Sub Ledger]],0))</f>
        <v>Other adjustment</v>
      </c>
      <c r="J5278" s="22">
        <f>YEAR(Actuals[[#This Row],[Date]])</f>
        <v>2024</v>
      </c>
      <c r="K5278" s="22">
        <f>MONTH(Actuals[[#This Row],[Date]])</f>
        <v>12</v>
      </c>
      <c r="L5278" s="12"/>
    </row>
    <row r="5279" spans="1:12" x14ac:dyDescent="0.3">
      <c r="A5279">
        <v>6</v>
      </c>
      <c r="B5279">
        <v>717</v>
      </c>
      <c r="C5279">
        <v>6</v>
      </c>
      <c r="D5279">
        <v>60000</v>
      </c>
      <c r="E5279" s="46">
        <v>44562</v>
      </c>
      <c r="F5279">
        <v>-17108</v>
      </c>
      <c r="I5279" t="str">
        <f>INDEX(LedgerMapping[[#All],[Level 3]],MATCH(Actuals[[#This Row],[Sub Ledger]],LedgerMapping[[#All],[Sub Ledger]],0))</f>
        <v>Marketing</v>
      </c>
      <c r="J5279" s="22">
        <f>YEAR(Actuals[[#This Row],[Date]])</f>
        <v>2022</v>
      </c>
      <c r="K5279" s="22">
        <f>MONTH(Actuals[[#This Row],[Date]])</f>
        <v>1</v>
      </c>
      <c r="L5279" s="12"/>
    </row>
    <row r="5280" spans="1:12" x14ac:dyDescent="0.3">
      <c r="A5280">
        <v>6</v>
      </c>
      <c r="B5280">
        <v>1843</v>
      </c>
      <c r="C5280">
        <v>6</v>
      </c>
      <c r="D5280">
        <v>60000</v>
      </c>
      <c r="E5280" s="46">
        <v>44593</v>
      </c>
      <c r="F5280">
        <v>-16692</v>
      </c>
      <c r="I5280" t="str">
        <f>INDEX(LedgerMapping[[#All],[Level 3]],MATCH(Actuals[[#This Row],[Sub Ledger]],LedgerMapping[[#All],[Sub Ledger]],0))</f>
        <v>Marketing</v>
      </c>
      <c r="J5280" s="22">
        <f>YEAR(Actuals[[#This Row],[Date]])</f>
        <v>2022</v>
      </c>
      <c r="K5280" s="22">
        <f>MONTH(Actuals[[#This Row],[Date]])</f>
        <v>2</v>
      </c>
      <c r="L5280" s="12"/>
    </row>
    <row r="5281" spans="1:12" x14ac:dyDescent="0.3">
      <c r="A5281">
        <v>6</v>
      </c>
      <c r="B5281">
        <v>2959</v>
      </c>
      <c r="C5281">
        <v>6</v>
      </c>
      <c r="D5281">
        <v>60000</v>
      </c>
      <c r="E5281" s="46">
        <v>44624</v>
      </c>
      <c r="F5281">
        <v>-22672</v>
      </c>
      <c r="I5281" t="str">
        <f>INDEX(LedgerMapping[[#All],[Level 3]],MATCH(Actuals[[#This Row],[Sub Ledger]],LedgerMapping[[#All],[Sub Ledger]],0))</f>
        <v>Marketing</v>
      </c>
      <c r="J5281" s="22">
        <f>YEAR(Actuals[[#This Row],[Date]])</f>
        <v>2022</v>
      </c>
      <c r="K5281" s="22">
        <f>MONTH(Actuals[[#This Row],[Date]])</f>
        <v>3</v>
      </c>
      <c r="L5281" s="12"/>
    </row>
    <row r="5282" spans="1:12" x14ac:dyDescent="0.3">
      <c r="A5282">
        <v>6</v>
      </c>
      <c r="B5282">
        <v>4083</v>
      </c>
      <c r="C5282">
        <v>6</v>
      </c>
      <c r="D5282">
        <v>60000</v>
      </c>
      <c r="E5282" s="46">
        <v>44654</v>
      </c>
      <c r="F5282">
        <v>-21424</v>
      </c>
      <c r="I5282" t="str">
        <f>INDEX(LedgerMapping[[#All],[Level 3]],MATCH(Actuals[[#This Row],[Sub Ledger]],LedgerMapping[[#All],[Sub Ledger]],0))</f>
        <v>Marketing</v>
      </c>
      <c r="J5282" s="22">
        <f>YEAR(Actuals[[#This Row],[Date]])</f>
        <v>2022</v>
      </c>
      <c r="K5282" s="22">
        <f>MONTH(Actuals[[#This Row],[Date]])</f>
        <v>4</v>
      </c>
      <c r="L5282" s="12"/>
    </row>
    <row r="5283" spans="1:12" x14ac:dyDescent="0.3">
      <c r="A5283">
        <v>6</v>
      </c>
      <c r="B5283">
        <v>5205</v>
      </c>
      <c r="C5283">
        <v>6</v>
      </c>
      <c r="D5283">
        <v>60000</v>
      </c>
      <c r="E5283" s="46">
        <v>44685</v>
      </c>
      <c r="F5283">
        <v>-16380</v>
      </c>
      <c r="I5283" t="str">
        <f>INDEX(LedgerMapping[[#All],[Level 3]],MATCH(Actuals[[#This Row],[Sub Ledger]],LedgerMapping[[#All],[Sub Ledger]],0))</f>
        <v>Marketing</v>
      </c>
      <c r="J5283" s="22">
        <f>YEAR(Actuals[[#This Row],[Date]])</f>
        <v>2022</v>
      </c>
      <c r="K5283" s="22">
        <f>MONTH(Actuals[[#This Row],[Date]])</f>
        <v>5</v>
      </c>
      <c r="L5283" s="12"/>
    </row>
    <row r="5284" spans="1:12" x14ac:dyDescent="0.3">
      <c r="A5284">
        <v>6</v>
      </c>
      <c r="B5284">
        <v>6329</v>
      </c>
      <c r="C5284">
        <v>6</v>
      </c>
      <c r="D5284">
        <v>60000</v>
      </c>
      <c r="E5284" s="46">
        <v>44715</v>
      </c>
      <c r="F5284">
        <v>-14820</v>
      </c>
      <c r="I5284" t="str">
        <f>INDEX(LedgerMapping[[#All],[Level 3]],MATCH(Actuals[[#This Row],[Sub Ledger]],LedgerMapping[[#All],[Sub Ledger]],0))</f>
        <v>Marketing</v>
      </c>
      <c r="J5284" s="22">
        <f>YEAR(Actuals[[#This Row],[Date]])</f>
        <v>2022</v>
      </c>
      <c r="K5284" s="22">
        <f>MONTH(Actuals[[#This Row],[Date]])</f>
        <v>6</v>
      </c>
      <c r="L5284" s="12"/>
    </row>
    <row r="5285" spans="1:12" x14ac:dyDescent="0.3">
      <c r="A5285">
        <v>6</v>
      </c>
      <c r="B5285">
        <v>7451</v>
      </c>
      <c r="C5285">
        <v>6</v>
      </c>
      <c r="D5285">
        <v>60000</v>
      </c>
      <c r="E5285" s="46">
        <v>44746</v>
      </c>
      <c r="F5285">
        <v>-15132</v>
      </c>
      <c r="I5285" t="str">
        <f>INDEX(LedgerMapping[[#All],[Level 3]],MATCH(Actuals[[#This Row],[Sub Ledger]],LedgerMapping[[#All],[Sub Ledger]],0))</f>
        <v>Marketing</v>
      </c>
      <c r="J5285" s="22">
        <f>YEAR(Actuals[[#This Row],[Date]])</f>
        <v>2022</v>
      </c>
      <c r="K5285" s="22">
        <f>MONTH(Actuals[[#This Row],[Date]])</f>
        <v>7</v>
      </c>
      <c r="L5285" s="12"/>
    </row>
    <row r="5286" spans="1:12" x14ac:dyDescent="0.3">
      <c r="A5286">
        <v>6</v>
      </c>
      <c r="B5286">
        <v>8574</v>
      </c>
      <c r="C5286">
        <v>6</v>
      </c>
      <c r="D5286">
        <v>60000</v>
      </c>
      <c r="E5286" s="46">
        <v>44777</v>
      </c>
      <c r="F5286">
        <v>-18018</v>
      </c>
      <c r="I5286" t="str">
        <f>INDEX(LedgerMapping[[#All],[Level 3]],MATCH(Actuals[[#This Row],[Sub Ledger]],LedgerMapping[[#All],[Sub Ledger]],0))</f>
        <v>Marketing</v>
      </c>
      <c r="J5286" s="22">
        <f>YEAR(Actuals[[#This Row],[Date]])</f>
        <v>2022</v>
      </c>
      <c r="K5286" s="22">
        <f>MONTH(Actuals[[#This Row],[Date]])</f>
        <v>8</v>
      </c>
      <c r="L5286" s="12"/>
    </row>
    <row r="5287" spans="1:12" x14ac:dyDescent="0.3">
      <c r="A5287">
        <v>6</v>
      </c>
      <c r="B5287">
        <v>9690</v>
      </c>
      <c r="C5287">
        <v>6</v>
      </c>
      <c r="D5287">
        <v>60000</v>
      </c>
      <c r="E5287" s="46">
        <v>44805</v>
      </c>
      <c r="F5287">
        <v>-18018</v>
      </c>
      <c r="I5287" t="str">
        <f>INDEX(LedgerMapping[[#All],[Level 3]],MATCH(Actuals[[#This Row],[Sub Ledger]],LedgerMapping[[#All],[Sub Ledger]],0))</f>
        <v>Marketing</v>
      </c>
      <c r="J5287" s="22">
        <f>YEAR(Actuals[[#This Row],[Date]])</f>
        <v>2022</v>
      </c>
      <c r="K5287" s="22">
        <f>MONTH(Actuals[[#This Row],[Date]])</f>
        <v>9</v>
      </c>
      <c r="L5287" s="12"/>
    </row>
    <row r="5288" spans="1:12" x14ac:dyDescent="0.3">
      <c r="A5288">
        <v>6</v>
      </c>
      <c r="B5288">
        <v>10807</v>
      </c>
      <c r="C5288">
        <v>6</v>
      </c>
      <c r="D5288">
        <v>60000</v>
      </c>
      <c r="E5288" s="46">
        <v>44836</v>
      </c>
      <c r="F5288">
        <v>-20511</v>
      </c>
      <c r="I5288" t="str">
        <f>INDEX(LedgerMapping[[#All],[Level 3]],MATCH(Actuals[[#This Row],[Sub Ledger]],LedgerMapping[[#All],[Sub Ledger]],0))</f>
        <v>Marketing</v>
      </c>
      <c r="J5288" s="22">
        <f>YEAR(Actuals[[#This Row],[Date]])</f>
        <v>2022</v>
      </c>
      <c r="K5288" s="22">
        <f>MONTH(Actuals[[#This Row],[Date]])</f>
        <v>10</v>
      </c>
      <c r="L5288" s="12"/>
    </row>
    <row r="5289" spans="1:12" x14ac:dyDescent="0.3">
      <c r="A5289">
        <v>6</v>
      </c>
      <c r="B5289">
        <v>11931</v>
      </c>
      <c r="C5289">
        <v>6</v>
      </c>
      <c r="D5289">
        <v>60000</v>
      </c>
      <c r="E5289" s="46">
        <v>44866</v>
      </c>
      <c r="F5289">
        <v>-20302</v>
      </c>
      <c r="I5289" t="str">
        <f>INDEX(LedgerMapping[[#All],[Level 3]],MATCH(Actuals[[#This Row],[Sub Ledger]],LedgerMapping[[#All],[Sub Ledger]],0))</f>
        <v>Marketing</v>
      </c>
      <c r="J5289" s="22">
        <f>YEAR(Actuals[[#This Row],[Date]])</f>
        <v>2022</v>
      </c>
      <c r="K5289" s="22">
        <f>MONTH(Actuals[[#This Row],[Date]])</f>
        <v>11</v>
      </c>
      <c r="L5289" s="12"/>
    </row>
    <row r="5290" spans="1:12" x14ac:dyDescent="0.3">
      <c r="A5290">
        <v>6</v>
      </c>
      <c r="B5290">
        <v>13062</v>
      </c>
      <c r="C5290">
        <v>6</v>
      </c>
      <c r="D5290">
        <v>60000</v>
      </c>
      <c r="E5290" s="46">
        <v>44897</v>
      </c>
      <c r="F5290">
        <v>-21349</v>
      </c>
      <c r="I5290" t="str">
        <f>INDEX(LedgerMapping[[#All],[Level 3]],MATCH(Actuals[[#This Row],[Sub Ledger]],LedgerMapping[[#All],[Sub Ledger]],0))</f>
        <v>Marketing</v>
      </c>
      <c r="J5290" s="22">
        <f>YEAR(Actuals[[#This Row],[Date]])</f>
        <v>2022</v>
      </c>
      <c r="K5290" s="22">
        <f>MONTH(Actuals[[#This Row],[Date]])</f>
        <v>12</v>
      </c>
      <c r="L5290" s="12"/>
    </row>
    <row r="5291" spans="1:12" x14ac:dyDescent="0.3">
      <c r="A5291">
        <v>6</v>
      </c>
      <c r="B5291">
        <v>13940</v>
      </c>
      <c r="C5291">
        <v>6</v>
      </c>
      <c r="D5291">
        <v>60000</v>
      </c>
      <c r="E5291" s="46">
        <v>44927</v>
      </c>
      <c r="F5291">
        <v>-21022</v>
      </c>
      <c r="I5291" t="str">
        <f>INDEX(LedgerMapping[[#All],[Level 3]],MATCH(Actuals[[#This Row],[Sub Ledger]],LedgerMapping[[#All],[Sub Ledger]],0))</f>
        <v>Marketing</v>
      </c>
      <c r="J5291" s="22">
        <f>YEAR(Actuals[[#This Row],[Date]])</f>
        <v>2023</v>
      </c>
      <c r="K5291" s="22">
        <f>MONTH(Actuals[[#This Row],[Date]])</f>
        <v>1</v>
      </c>
      <c r="L5291" s="12"/>
    </row>
    <row r="5292" spans="1:12" x14ac:dyDescent="0.3">
      <c r="A5292">
        <v>6</v>
      </c>
      <c r="B5292">
        <v>14948</v>
      </c>
      <c r="C5292">
        <v>6</v>
      </c>
      <c r="D5292">
        <v>60000</v>
      </c>
      <c r="E5292" s="46">
        <v>44958</v>
      </c>
      <c r="F5292">
        <v>-18687</v>
      </c>
      <c r="I5292" t="str">
        <f>INDEX(LedgerMapping[[#All],[Level 3]],MATCH(Actuals[[#This Row],[Sub Ledger]],LedgerMapping[[#All],[Sub Ledger]],0))</f>
        <v>Marketing</v>
      </c>
      <c r="J5292" s="22">
        <f>YEAR(Actuals[[#This Row],[Date]])</f>
        <v>2023</v>
      </c>
      <c r="K5292" s="22">
        <f>MONTH(Actuals[[#This Row],[Date]])</f>
        <v>2</v>
      </c>
      <c r="L5292" s="12"/>
    </row>
    <row r="5293" spans="1:12" x14ac:dyDescent="0.3">
      <c r="A5293">
        <v>6</v>
      </c>
      <c r="B5293">
        <v>15928</v>
      </c>
      <c r="C5293">
        <v>6</v>
      </c>
      <c r="D5293">
        <v>60000</v>
      </c>
      <c r="E5293" s="46">
        <v>44988</v>
      </c>
      <c r="F5293">
        <v>-20495</v>
      </c>
      <c r="I5293" t="str">
        <f>INDEX(LedgerMapping[[#All],[Level 3]],MATCH(Actuals[[#This Row],[Sub Ledger]],LedgerMapping[[#All],[Sub Ledger]],0))</f>
        <v>Marketing</v>
      </c>
      <c r="J5293" s="22">
        <f>YEAR(Actuals[[#This Row],[Date]])</f>
        <v>2023</v>
      </c>
      <c r="K5293" s="22">
        <f>MONTH(Actuals[[#This Row],[Date]])</f>
        <v>3</v>
      </c>
      <c r="L5293" s="12"/>
    </row>
    <row r="5294" spans="1:12" x14ac:dyDescent="0.3">
      <c r="A5294">
        <v>6</v>
      </c>
      <c r="B5294">
        <v>16960</v>
      </c>
      <c r="C5294">
        <v>6</v>
      </c>
      <c r="D5294">
        <v>60000</v>
      </c>
      <c r="E5294" s="46">
        <v>45018</v>
      </c>
      <c r="F5294">
        <v>-24413</v>
      </c>
      <c r="I5294" t="str">
        <f>INDEX(LedgerMapping[[#All],[Level 3]],MATCH(Actuals[[#This Row],[Sub Ledger]],LedgerMapping[[#All],[Sub Ledger]],0))</f>
        <v>Marketing</v>
      </c>
      <c r="J5294" s="22">
        <f>YEAR(Actuals[[#This Row],[Date]])</f>
        <v>2023</v>
      </c>
      <c r="K5294" s="22">
        <f>MONTH(Actuals[[#This Row],[Date]])</f>
        <v>4</v>
      </c>
      <c r="L5294" s="12"/>
    </row>
    <row r="5295" spans="1:12" x14ac:dyDescent="0.3">
      <c r="A5295">
        <v>6</v>
      </c>
      <c r="B5295">
        <v>17990</v>
      </c>
      <c r="C5295">
        <v>6</v>
      </c>
      <c r="D5295">
        <v>60000</v>
      </c>
      <c r="E5295" s="46">
        <v>45049</v>
      </c>
      <c r="F5295">
        <v>-24613</v>
      </c>
      <c r="I5295" t="str">
        <f>INDEX(LedgerMapping[[#All],[Level 3]],MATCH(Actuals[[#This Row],[Sub Ledger]],LedgerMapping[[#All],[Sub Ledger]],0))</f>
        <v>Marketing</v>
      </c>
      <c r="J5295" s="22">
        <f>YEAR(Actuals[[#This Row],[Date]])</f>
        <v>2023</v>
      </c>
      <c r="K5295" s="22">
        <f>MONTH(Actuals[[#This Row],[Date]])</f>
        <v>5</v>
      </c>
      <c r="L5295" s="12"/>
    </row>
    <row r="5296" spans="1:12" x14ac:dyDescent="0.3">
      <c r="A5296">
        <v>6</v>
      </c>
      <c r="B5296">
        <v>18994</v>
      </c>
      <c r="C5296">
        <v>6</v>
      </c>
      <c r="D5296">
        <v>60000</v>
      </c>
      <c r="E5296" s="46">
        <v>45079</v>
      </c>
      <c r="F5296">
        <v>-20344</v>
      </c>
      <c r="I5296" t="str">
        <f>INDEX(LedgerMapping[[#All],[Level 3]],MATCH(Actuals[[#This Row],[Sub Ledger]],LedgerMapping[[#All],[Sub Ledger]],0))</f>
        <v>Marketing</v>
      </c>
      <c r="J5296" s="22">
        <f>YEAR(Actuals[[#This Row],[Date]])</f>
        <v>2023</v>
      </c>
      <c r="K5296" s="22">
        <f>MONTH(Actuals[[#This Row],[Date]])</f>
        <v>6</v>
      </c>
      <c r="L5296" s="12"/>
    </row>
    <row r="5297" spans="1:12" x14ac:dyDescent="0.3">
      <c r="A5297">
        <v>6</v>
      </c>
      <c r="B5297">
        <v>20023</v>
      </c>
      <c r="C5297">
        <v>6</v>
      </c>
      <c r="D5297">
        <v>60000</v>
      </c>
      <c r="E5297" s="46">
        <v>45110</v>
      </c>
      <c r="F5297">
        <v>-20294</v>
      </c>
      <c r="I5297" t="str">
        <f>INDEX(LedgerMapping[[#All],[Level 3]],MATCH(Actuals[[#This Row],[Sub Ledger]],LedgerMapping[[#All],[Sub Ledger]],0))</f>
        <v>Marketing</v>
      </c>
      <c r="J5297" s="22">
        <f>YEAR(Actuals[[#This Row],[Date]])</f>
        <v>2023</v>
      </c>
      <c r="K5297" s="22">
        <f>MONTH(Actuals[[#This Row],[Date]])</f>
        <v>7</v>
      </c>
      <c r="L5297" s="12"/>
    </row>
    <row r="5298" spans="1:12" x14ac:dyDescent="0.3">
      <c r="A5298">
        <v>6</v>
      </c>
      <c r="B5298">
        <v>21050</v>
      </c>
      <c r="C5298">
        <v>6</v>
      </c>
      <c r="D5298">
        <v>60000</v>
      </c>
      <c r="E5298" s="46">
        <v>45141</v>
      </c>
      <c r="F5298">
        <v>-22152</v>
      </c>
      <c r="I5298" t="str">
        <f>INDEX(LedgerMapping[[#All],[Level 3]],MATCH(Actuals[[#This Row],[Sub Ledger]],LedgerMapping[[#All],[Sub Ledger]],0))</f>
        <v>Marketing</v>
      </c>
      <c r="J5298" s="22">
        <f>YEAR(Actuals[[#This Row],[Date]])</f>
        <v>2023</v>
      </c>
      <c r="K5298" s="22">
        <f>MONTH(Actuals[[#This Row],[Date]])</f>
        <v>8</v>
      </c>
      <c r="L5298" s="12"/>
    </row>
    <row r="5299" spans="1:12" x14ac:dyDescent="0.3">
      <c r="A5299">
        <v>6</v>
      </c>
      <c r="B5299">
        <v>22054</v>
      </c>
      <c r="C5299">
        <v>6</v>
      </c>
      <c r="D5299">
        <v>60000</v>
      </c>
      <c r="E5299" s="46">
        <v>45169</v>
      </c>
      <c r="F5299">
        <v>-22152</v>
      </c>
      <c r="I5299" t="str">
        <f>INDEX(LedgerMapping[[#All],[Level 3]],MATCH(Actuals[[#This Row],[Sub Ledger]],LedgerMapping[[#All],[Sub Ledger]],0))</f>
        <v>Marketing</v>
      </c>
      <c r="J5299" s="22">
        <f>YEAR(Actuals[[#This Row],[Date]])</f>
        <v>2023</v>
      </c>
      <c r="K5299" s="22">
        <f>MONTH(Actuals[[#This Row],[Date]])</f>
        <v>8</v>
      </c>
      <c r="L5299" s="12"/>
    </row>
    <row r="5300" spans="1:12" x14ac:dyDescent="0.3">
      <c r="A5300">
        <v>6</v>
      </c>
      <c r="B5300">
        <v>23031</v>
      </c>
      <c r="C5300">
        <v>6</v>
      </c>
      <c r="D5300">
        <v>60000</v>
      </c>
      <c r="E5300" s="46">
        <v>45200</v>
      </c>
      <c r="F5300">
        <v>-21022</v>
      </c>
      <c r="I5300" t="str">
        <f>INDEX(LedgerMapping[[#All],[Level 3]],MATCH(Actuals[[#This Row],[Sub Ledger]],LedgerMapping[[#All],[Sub Ledger]],0))</f>
        <v>Marketing</v>
      </c>
      <c r="J5300" s="22">
        <f>YEAR(Actuals[[#This Row],[Date]])</f>
        <v>2023</v>
      </c>
      <c r="K5300" s="22">
        <f>MONTH(Actuals[[#This Row],[Date]])</f>
        <v>10</v>
      </c>
      <c r="L5300" s="12"/>
    </row>
    <row r="5301" spans="1:12" x14ac:dyDescent="0.3">
      <c r="A5301">
        <v>6</v>
      </c>
      <c r="B5301">
        <v>24035</v>
      </c>
      <c r="C5301">
        <v>6</v>
      </c>
      <c r="D5301">
        <v>60000</v>
      </c>
      <c r="E5301" s="46">
        <v>45230</v>
      </c>
      <c r="F5301">
        <v>-21901</v>
      </c>
      <c r="I5301" t="str">
        <f>INDEX(LedgerMapping[[#All],[Level 3]],MATCH(Actuals[[#This Row],[Sub Ledger]],LedgerMapping[[#All],[Sub Ledger]],0))</f>
        <v>Marketing</v>
      </c>
      <c r="J5301" s="22">
        <f>YEAR(Actuals[[#This Row],[Date]])</f>
        <v>2023</v>
      </c>
      <c r="K5301" s="22">
        <f>MONTH(Actuals[[#This Row],[Date]])</f>
        <v>10</v>
      </c>
      <c r="L5301" s="12"/>
    </row>
    <row r="5302" spans="1:12" x14ac:dyDescent="0.3">
      <c r="A5302">
        <v>6</v>
      </c>
      <c r="B5302">
        <v>25065</v>
      </c>
      <c r="C5302">
        <v>6</v>
      </c>
      <c r="D5302">
        <v>60000</v>
      </c>
      <c r="E5302" s="46">
        <v>45261</v>
      </c>
      <c r="F5302">
        <v>-22856</v>
      </c>
      <c r="I5302" t="str">
        <f>INDEX(LedgerMapping[[#All],[Level 3]],MATCH(Actuals[[#This Row],[Sub Ledger]],LedgerMapping[[#All],[Sub Ledger]],0))</f>
        <v>Marketing</v>
      </c>
      <c r="J5302" s="22">
        <f>YEAR(Actuals[[#This Row],[Date]])</f>
        <v>2023</v>
      </c>
      <c r="K5302" s="22">
        <f>MONTH(Actuals[[#This Row],[Date]])</f>
        <v>12</v>
      </c>
      <c r="L5302" s="12"/>
    </row>
    <row r="5303" spans="1:12" x14ac:dyDescent="0.3">
      <c r="A5303">
        <v>6</v>
      </c>
      <c r="B5303">
        <v>26131</v>
      </c>
      <c r="C5303">
        <v>6</v>
      </c>
      <c r="D5303">
        <v>60000</v>
      </c>
      <c r="E5303" s="46">
        <v>45291</v>
      </c>
      <c r="F5303">
        <v>-15195</v>
      </c>
      <c r="I5303" t="str">
        <f>INDEX(LedgerMapping[[#All],[Level 3]],MATCH(Actuals[[#This Row],[Sub Ledger]],LedgerMapping[[#All],[Sub Ledger]],0))</f>
        <v>Marketing</v>
      </c>
      <c r="J5303" s="22">
        <f>YEAR(Actuals[[#This Row],[Date]])</f>
        <v>2023</v>
      </c>
      <c r="K5303" s="22">
        <f>MONTH(Actuals[[#This Row],[Date]])</f>
        <v>12</v>
      </c>
      <c r="L5303" s="12"/>
    </row>
    <row r="5304" spans="1:12" x14ac:dyDescent="0.3">
      <c r="A5304">
        <v>6</v>
      </c>
      <c r="B5304">
        <v>27260</v>
      </c>
      <c r="C5304">
        <v>6</v>
      </c>
      <c r="D5304">
        <v>60000</v>
      </c>
      <c r="E5304" s="46">
        <v>45322</v>
      </c>
      <c r="F5304">
        <v>-19977</v>
      </c>
      <c r="I5304" t="str">
        <f>INDEX(LedgerMapping[[#All],[Level 3]],MATCH(Actuals[[#This Row],[Sub Ledger]],LedgerMapping[[#All],[Sub Ledger]],0))</f>
        <v>Marketing</v>
      </c>
      <c r="J5304" s="22">
        <f>YEAR(Actuals[[#This Row],[Date]])</f>
        <v>2024</v>
      </c>
      <c r="K5304" s="22">
        <f>MONTH(Actuals[[#This Row],[Date]])</f>
        <v>1</v>
      </c>
      <c r="L5304" s="12"/>
    </row>
    <row r="5305" spans="1:12" x14ac:dyDescent="0.3">
      <c r="A5305">
        <v>6</v>
      </c>
      <c r="B5305">
        <v>28412</v>
      </c>
      <c r="C5305">
        <v>6</v>
      </c>
      <c r="D5305">
        <v>60000</v>
      </c>
      <c r="E5305" s="46">
        <v>45354</v>
      </c>
      <c r="F5305">
        <v>-21039</v>
      </c>
      <c r="I5305" t="str">
        <f>INDEX(LedgerMapping[[#All],[Level 3]],MATCH(Actuals[[#This Row],[Sub Ledger]],LedgerMapping[[#All],[Sub Ledger]],0))</f>
        <v>Marketing</v>
      </c>
      <c r="J5305" s="22">
        <f>YEAR(Actuals[[#This Row],[Date]])</f>
        <v>2024</v>
      </c>
      <c r="K5305" s="22">
        <f>MONTH(Actuals[[#This Row],[Date]])</f>
        <v>3</v>
      </c>
      <c r="L5305" s="12"/>
    </row>
    <row r="5306" spans="1:12" x14ac:dyDescent="0.3">
      <c r="A5306">
        <v>6</v>
      </c>
      <c r="B5306">
        <v>29566</v>
      </c>
      <c r="C5306">
        <v>6</v>
      </c>
      <c r="D5306">
        <v>60000</v>
      </c>
      <c r="E5306" s="46">
        <v>45384</v>
      </c>
      <c r="F5306">
        <v>-21642</v>
      </c>
      <c r="I5306" t="str">
        <f>INDEX(LedgerMapping[[#All],[Level 3]],MATCH(Actuals[[#This Row],[Sub Ledger]],LedgerMapping[[#All],[Sub Ledger]],0))</f>
        <v>Marketing</v>
      </c>
      <c r="J5306" s="22">
        <f>YEAR(Actuals[[#This Row],[Date]])</f>
        <v>2024</v>
      </c>
      <c r="K5306" s="22">
        <f>MONTH(Actuals[[#This Row],[Date]])</f>
        <v>4</v>
      </c>
      <c r="L5306" s="12"/>
    </row>
    <row r="5307" spans="1:12" x14ac:dyDescent="0.3">
      <c r="A5307">
        <v>6</v>
      </c>
      <c r="B5307">
        <v>30692</v>
      </c>
      <c r="C5307">
        <v>6</v>
      </c>
      <c r="D5307">
        <v>60000</v>
      </c>
      <c r="E5307" s="46">
        <v>45415</v>
      </c>
      <c r="F5307">
        <v>-17728</v>
      </c>
      <c r="I5307" t="str">
        <f>INDEX(LedgerMapping[[#All],[Level 3]],MATCH(Actuals[[#This Row],[Sub Ledger]],LedgerMapping[[#All],[Sub Ledger]],0))</f>
        <v>Marketing</v>
      </c>
      <c r="J5307" s="22">
        <f>YEAR(Actuals[[#This Row],[Date]])</f>
        <v>2024</v>
      </c>
      <c r="K5307" s="22">
        <f>MONTH(Actuals[[#This Row],[Date]])</f>
        <v>5</v>
      </c>
      <c r="L5307" s="12"/>
    </row>
    <row r="5308" spans="1:12" x14ac:dyDescent="0.3">
      <c r="A5308">
        <v>6</v>
      </c>
      <c r="B5308">
        <v>31818</v>
      </c>
      <c r="C5308">
        <v>6</v>
      </c>
      <c r="D5308">
        <v>60000</v>
      </c>
      <c r="E5308" s="46">
        <v>45445</v>
      </c>
      <c r="F5308">
        <v>-20845</v>
      </c>
      <c r="I5308" t="str">
        <f>INDEX(LedgerMapping[[#All],[Level 3]],MATCH(Actuals[[#This Row],[Sub Ledger]],LedgerMapping[[#All],[Sub Ledger]],0))</f>
        <v>Marketing</v>
      </c>
      <c r="J5308" s="22">
        <f>YEAR(Actuals[[#This Row],[Date]])</f>
        <v>2024</v>
      </c>
      <c r="K5308" s="22">
        <f>MONTH(Actuals[[#This Row],[Date]])</f>
        <v>6</v>
      </c>
      <c r="L5308" s="12"/>
    </row>
    <row r="5309" spans="1:12" x14ac:dyDescent="0.3">
      <c r="A5309">
        <v>6</v>
      </c>
      <c r="B5309">
        <v>32942</v>
      </c>
      <c r="C5309">
        <v>6</v>
      </c>
      <c r="D5309">
        <v>60000</v>
      </c>
      <c r="E5309" s="46">
        <v>45476</v>
      </c>
      <c r="F5309">
        <v>-21872</v>
      </c>
      <c r="I5309" t="str">
        <f>INDEX(LedgerMapping[[#All],[Level 3]],MATCH(Actuals[[#This Row],[Sub Ledger]],LedgerMapping[[#All],[Sub Ledger]],0))</f>
        <v>Marketing</v>
      </c>
      <c r="J5309" s="22">
        <f>YEAR(Actuals[[#This Row],[Date]])</f>
        <v>2024</v>
      </c>
      <c r="K5309" s="22">
        <f>MONTH(Actuals[[#This Row],[Date]])</f>
        <v>7</v>
      </c>
      <c r="L5309" s="12"/>
    </row>
    <row r="5310" spans="1:12" x14ac:dyDescent="0.3">
      <c r="A5310">
        <v>6</v>
      </c>
      <c r="B5310">
        <v>34065</v>
      </c>
      <c r="C5310">
        <v>6</v>
      </c>
      <c r="D5310">
        <v>60000</v>
      </c>
      <c r="E5310" s="46">
        <v>45507</v>
      </c>
      <c r="F5310">
        <v>-20066</v>
      </c>
      <c r="I5310" t="str">
        <f>INDEX(LedgerMapping[[#All],[Level 3]],MATCH(Actuals[[#This Row],[Sub Ledger]],LedgerMapping[[#All],[Sub Ledger]],0))</f>
        <v>Marketing</v>
      </c>
      <c r="J5310" s="22">
        <f>YEAR(Actuals[[#This Row],[Date]])</f>
        <v>2024</v>
      </c>
      <c r="K5310" s="22">
        <f>MONTH(Actuals[[#This Row],[Date]])</f>
        <v>8</v>
      </c>
      <c r="L5310" s="12"/>
    </row>
    <row r="5311" spans="1:12" x14ac:dyDescent="0.3">
      <c r="A5311">
        <v>6</v>
      </c>
      <c r="B5311">
        <v>35217</v>
      </c>
      <c r="C5311">
        <v>6</v>
      </c>
      <c r="D5311">
        <v>60000</v>
      </c>
      <c r="E5311" s="46">
        <v>45536</v>
      </c>
      <c r="F5311">
        <v>-19340</v>
      </c>
      <c r="I5311" t="str">
        <f>INDEX(LedgerMapping[[#All],[Level 3]],MATCH(Actuals[[#This Row],[Sub Ledger]],LedgerMapping[[#All],[Sub Ledger]],0))</f>
        <v>Marketing</v>
      </c>
      <c r="J5311" s="22">
        <f>YEAR(Actuals[[#This Row],[Date]])</f>
        <v>2024</v>
      </c>
      <c r="K5311" s="22">
        <f>MONTH(Actuals[[#This Row],[Date]])</f>
        <v>9</v>
      </c>
      <c r="L5311" s="12"/>
    </row>
    <row r="5312" spans="1:12" x14ac:dyDescent="0.3">
      <c r="A5312">
        <v>6</v>
      </c>
      <c r="B5312">
        <v>36367</v>
      </c>
      <c r="C5312">
        <v>6</v>
      </c>
      <c r="D5312">
        <v>60000</v>
      </c>
      <c r="E5312" s="46">
        <v>45567</v>
      </c>
      <c r="F5312">
        <v>-21429</v>
      </c>
      <c r="I5312" t="str">
        <f>INDEX(LedgerMapping[[#All],[Level 3]],MATCH(Actuals[[#This Row],[Sub Ledger]],LedgerMapping[[#All],[Sub Ledger]],0))</f>
        <v>Marketing</v>
      </c>
      <c r="J5312" s="22">
        <f>YEAR(Actuals[[#This Row],[Date]])</f>
        <v>2024</v>
      </c>
      <c r="K5312" s="22">
        <f>MONTH(Actuals[[#This Row],[Date]])</f>
        <v>10</v>
      </c>
      <c r="L5312" s="12"/>
    </row>
    <row r="5313" spans="1:12" x14ac:dyDescent="0.3">
      <c r="A5313">
        <v>6</v>
      </c>
      <c r="B5313">
        <v>37517</v>
      </c>
      <c r="C5313">
        <v>6</v>
      </c>
      <c r="D5313">
        <v>60000</v>
      </c>
      <c r="E5313" s="46">
        <v>45597</v>
      </c>
      <c r="F5313">
        <v>-25095</v>
      </c>
      <c r="I5313" t="str">
        <f>INDEX(LedgerMapping[[#All],[Level 3]],MATCH(Actuals[[#This Row],[Sub Ledger]],LedgerMapping[[#All],[Sub Ledger]],0))</f>
        <v>Marketing</v>
      </c>
      <c r="J5313" s="22">
        <f>YEAR(Actuals[[#This Row],[Date]])</f>
        <v>2024</v>
      </c>
      <c r="K5313" s="22">
        <f>MONTH(Actuals[[#This Row],[Date]])</f>
        <v>11</v>
      </c>
      <c r="L5313" s="12"/>
    </row>
    <row r="5314" spans="1:12" x14ac:dyDescent="0.3">
      <c r="A5314">
        <v>6</v>
      </c>
      <c r="B5314">
        <v>38667</v>
      </c>
      <c r="C5314">
        <v>6</v>
      </c>
      <c r="D5314">
        <v>60000</v>
      </c>
      <c r="E5314" s="46">
        <v>45628</v>
      </c>
      <c r="F5314">
        <v>-23714</v>
      </c>
      <c r="I5314" t="str">
        <f>INDEX(LedgerMapping[[#All],[Level 3]],MATCH(Actuals[[#This Row],[Sub Ledger]],LedgerMapping[[#All],[Sub Ledger]],0))</f>
        <v>Marketing</v>
      </c>
      <c r="J5314" s="22">
        <f>YEAR(Actuals[[#This Row],[Date]])</f>
        <v>2024</v>
      </c>
      <c r="K5314" s="22">
        <f>MONTH(Actuals[[#This Row],[Date]])</f>
        <v>12</v>
      </c>
      <c r="L5314" s="12"/>
    </row>
    <row r="5315" spans="1:12" x14ac:dyDescent="0.3">
      <c r="A5315">
        <v>6</v>
      </c>
      <c r="B5315">
        <v>720</v>
      </c>
      <c r="C5315">
        <v>6</v>
      </c>
      <c r="D5315">
        <v>61000</v>
      </c>
      <c r="E5315" s="46">
        <v>44562</v>
      </c>
      <c r="F5315">
        <v>-1539</v>
      </c>
      <c r="I5315" t="str">
        <f>INDEX(LedgerMapping[[#All],[Level 3]],MATCH(Actuals[[#This Row],[Sub Ledger]],LedgerMapping[[#All],[Sub Ledger]],0))</f>
        <v>Marketing</v>
      </c>
      <c r="J5315" s="22">
        <f>YEAR(Actuals[[#This Row],[Date]])</f>
        <v>2022</v>
      </c>
      <c r="K5315" s="22">
        <f>MONTH(Actuals[[#This Row],[Date]])</f>
        <v>1</v>
      </c>
      <c r="L5315" s="12"/>
    </row>
    <row r="5316" spans="1:12" x14ac:dyDescent="0.3">
      <c r="A5316">
        <v>6</v>
      </c>
      <c r="B5316">
        <v>1846</v>
      </c>
      <c r="C5316">
        <v>6</v>
      </c>
      <c r="D5316">
        <v>61000</v>
      </c>
      <c r="E5316" s="46">
        <v>44593</v>
      </c>
      <c r="F5316">
        <v>-1335</v>
      </c>
      <c r="I5316" t="str">
        <f>INDEX(LedgerMapping[[#All],[Level 3]],MATCH(Actuals[[#This Row],[Sub Ledger]],LedgerMapping[[#All],[Sub Ledger]],0))</f>
        <v>Marketing</v>
      </c>
      <c r="J5316" s="22">
        <f>YEAR(Actuals[[#This Row],[Date]])</f>
        <v>2022</v>
      </c>
      <c r="K5316" s="22">
        <f>MONTH(Actuals[[#This Row],[Date]])</f>
        <v>2</v>
      </c>
      <c r="L5316" s="12"/>
    </row>
    <row r="5317" spans="1:12" x14ac:dyDescent="0.3">
      <c r="A5317">
        <v>6</v>
      </c>
      <c r="B5317">
        <v>2962</v>
      </c>
      <c r="C5317">
        <v>6</v>
      </c>
      <c r="D5317">
        <v>61000</v>
      </c>
      <c r="E5317" s="46">
        <v>44624</v>
      </c>
      <c r="F5317">
        <v>-2267</v>
      </c>
      <c r="I5317" t="str">
        <f>INDEX(LedgerMapping[[#All],[Level 3]],MATCH(Actuals[[#This Row],[Sub Ledger]],LedgerMapping[[#All],[Sub Ledger]],0))</f>
        <v>Marketing</v>
      </c>
      <c r="J5317" s="22">
        <f>YEAR(Actuals[[#This Row],[Date]])</f>
        <v>2022</v>
      </c>
      <c r="K5317" s="22">
        <f>MONTH(Actuals[[#This Row],[Date]])</f>
        <v>3</v>
      </c>
      <c r="L5317" s="12"/>
    </row>
    <row r="5318" spans="1:12" x14ac:dyDescent="0.3">
      <c r="A5318">
        <v>6</v>
      </c>
      <c r="B5318">
        <v>4086</v>
      </c>
      <c r="C5318">
        <v>6</v>
      </c>
      <c r="D5318">
        <v>61000</v>
      </c>
      <c r="E5318" s="46">
        <v>44654</v>
      </c>
      <c r="F5318">
        <v>-1928</v>
      </c>
      <c r="I5318" t="str">
        <f>INDEX(LedgerMapping[[#All],[Level 3]],MATCH(Actuals[[#This Row],[Sub Ledger]],LedgerMapping[[#All],[Sub Ledger]],0))</f>
        <v>Marketing</v>
      </c>
      <c r="J5318" s="22">
        <f>YEAR(Actuals[[#This Row],[Date]])</f>
        <v>2022</v>
      </c>
      <c r="K5318" s="22">
        <f>MONTH(Actuals[[#This Row],[Date]])</f>
        <v>4</v>
      </c>
      <c r="L5318" s="12"/>
    </row>
    <row r="5319" spans="1:12" x14ac:dyDescent="0.3">
      <c r="A5319">
        <v>6</v>
      </c>
      <c r="B5319">
        <v>5208</v>
      </c>
      <c r="C5319">
        <v>6</v>
      </c>
      <c r="D5319">
        <v>61000</v>
      </c>
      <c r="E5319" s="46">
        <v>44685</v>
      </c>
      <c r="F5319">
        <v>-1310</v>
      </c>
      <c r="I5319" t="str">
        <f>INDEX(LedgerMapping[[#All],[Level 3]],MATCH(Actuals[[#This Row],[Sub Ledger]],LedgerMapping[[#All],[Sub Ledger]],0))</f>
        <v>Marketing</v>
      </c>
      <c r="J5319" s="22">
        <f>YEAR(Actuals[[#This Row],[Date]])</f>
        <v>2022</v>
      </c>
      <c r="K5319" s="22">
        <f>MONTH(Actuals[[#This Row],[Date]])</f>
        <v>5</v>
      </c>
      <c r="L5319" s="12"/>
    </row>
    <row r="5320" spans="1:12" x14ac:dyDescent="0.3">
      <c r="A5320">
        <v>6</v>
      </c>
      <c r="B5320">
        <v>6331</v>
      </c>
      <c r="C5320">
        <v>6</v>
      </c>
      <c r="D5320">
        <v>61000</v>
      </c>
      <c r="E5320" s="46">
        <v>44715</v>
      </c>
      <c r="F5320">
        <v>-1482</v>
      </c>
      <c r="I5320" t="str">
        <f>INDEX(LedgerMapping[[#All],[Level 3]],MATCH(Actuals[[#This Row],[Sub Ledger]],LedgerMapping[[#All],[Sub Ledger]],0))</f>
        <v>Marketing</v>
      </c>
      <c r="J5320" s="22">
        <f>YEAR(Actuals[[#This Row],[Date]])</f>
        <v>2022</v>
      </c>
      <c r="K5320" s="22">
        <f>MONTH(Actuals[[#This Row],[Date]])</f>
        <v>6</v>
      </c>
      <c r="L5320" s="12"/>
    </row>
    <row r="5321" spans="1:12" x14ac:dyDescent="0.3">
      <c r="A5321">
        <v>6</v>
      </c>
      <c r="B5321">
        <v>7453</v>
      </c>
      <c r="C5321">
        <v>6</v>
      </c>
      <c r="D5321">
        <v>61000</v>
      </c>
      <c r="E5321" s="46">
        <v>44746</v>
      </c>
      <c r="F5321">
        <v>-1210</v>
      </c>
      <c r="I5321" t="str">
        <f>INDEX(LedgerMapping[[#All],[Level 3]],MATCH(Actuals[[#This Row],[Sub Ledger]],LedgerMapping[[#All],[Sub Ledger]],0))</f>
        <v>Marketing</v>
      </c>
      <c r="J5321" s="22">
        <f>YEAR(Actuals[[#This Row],[Date]])</f>
        <v>2022</v>
      </c>
      <c r="K5321" s="22">
        <f>MONTH(Actuals[[#This Row],[Date]])</f>
        <v>7</v>
      </c>
      <c r="L5321" s="12"/>
    </row>
    <row r="5322" spans="1:12" x14ac:dyDescent="0.3">
      <c r="A5322">
        <v>6</v>
      </c>
      <c r="B5322">
        <v>8576</v>
      </c>
      <c r="C5322">
        <v>6</v>
      </c>
      <c r="D5322">
        <v>61000</v>
      </c>
      <c r="E5322" s="46">
        <v>44777</v>
      </c>
      <c r="F5322">
        <v>-1441</v>
      </c>
      <c r="I5322" t="str">
        <f>INDEX(LedgerMapping[[#All],[Level 3]],MATCH(Actuals[[#This Row],[Sub Ledger]],LedgerMapping[[#All],[Sub Ledger]],0))</f>
        <v>Marketing</v>
      </c>
      <c r="J5322" s="22">
        <f>YEAR(Actuals[[#This Row],[Date]])</f>
        <v>2022</v>
      </c>
      <c r="K5322" s="22">
        <f>MONTH(Actuals[[#This Row],[Date]])</f>
        <v>8</v>
      </c>
      <c r="L5322" s="12"/>
    </row>
    <row r="5323" spans="1:12" x14ac:dyDescent="0.3">
      <c r="A5323">
        <v>6</v>
      </c>
      <c r="B5323">
        <v>9691</v>
      </c>
      <c r="C5323">
        <v>6</v>
      </c>
      <c r="D5323">
        <v>61000</v>
      </c>
      <c r="E5323" s="46">
        <v>44805</v>
      </c>
      <c r="F5323">
        <v>-1621</v>
      </c>
      <c r="I5323" t="str">
        <f>INDEX(LedgerMapping[[#All],[Level 3]],MATCH(Actuals[[#This Row],[Sub Ledger]],LedgerMapping[[#All],[Sub Ledger]],0))</f>
        <v>Marketing</v>
      </c>
      <c r="J5323" s="22">
        <f>YEAR(Actuals[[#This Row],[Date]])</f>
        <v>2022</v>
      </c>
      <c r="K5323" s="22">
        <f>MONTH(Actuals[[#This Row],[Date]])</f>
        <v>9</v>
      </c>
      <c r="L5323" s="12"/>
    </row>
    <row r="5324" spans="1:12" x14ac:dyDescent="0.3">
      <c r="A5324">
        <v>6</v>
      </c>
      <c r="B5324">
        <v>10810</v>
      </c>
      <c r="C5324">
        <v>6</v>
      </c>
      <c r="D5324">
        <v>61000</v>
      </c>
      <c r="E5324" s="46">
        <v>44836</v>
      </c>
      <c r="F5324">
        <v>-2525</v>
      </c>
      <c r="I5324" t="str">
        <f>INDEX(LedgerMapping[[#All],[Level 3]],MATCH(Actuals[[#This Row],[Sub Ledger]],LedgerMapping[[#All],[Sub Ledger]],0))</f>
        <v>Marketing</v>
      </c>
      <c r="J5324" s="22">
        <f>YEAR(Actuals[[#This Row],[Date]])</f>
        <v>2022</v>
      </c>
      <c r="K5324" s="22">
        <f>MONTH(Actuals[[#This Row],[Date]])</f>
        <v>10</v>
      </c>
      <c r="L5324" s="12"/>
    </row>
    <row r="5325" spans="1:12" x14ac:dyDescent="0.3">
      <c r="A5325">
        <v>6</v>
      </c>
      <c r="B5325">
        <v>11933</v>
      </c>
      <c r="C5325">
        <v>6</v>
      </c>
      <c r="D5325">
        <v>61000</v>
      </c>
      <c r="E5325" s="46">
        <v>44866</v>
      </c>
      <c r="F5325">
        <v>-2083</v>
      </c>
      <c r="I5325" t="str">
        <f>INDEX(LedgerMapping[[#All],[Level 3]],MATCH(Actuals[[#This Row],[Sub Ledger]],LedgerMapping[[#All],[Sub Ledger]],0))</f>
        <v>Marketing</v>
      </c>
      <c r="J5325" s="22">
        <f>YEAR(Actuals[[#This Row],[Date]])</f>
        <v>2022</v>
      </c>
      <c r="K5325" s="22">
        <f>MONTH(Actuals[[#This Row],[Date]])</f>
        <v>11</v>
      </c>
      <c r="L5325" s="12"/>
    </row>
    <row r="5326" spans="1:12" x14ac:dyDescent="0.3">
      <c r="A5326">
        <v>6</v>
      </c>
      <c r="B5326">
        <v>13063</v>
      </c>
      <c r="C5326">
        <v>6</v>
      </c>
      <c r="D5326">
        <v>61000</v>
      </c>
      <c r="E5326" s="46">
        <v>44897</v>
      </c>
      <c r="F5326">
        <v>-1971</v>
      </c>
      <c r="I5326" t="str">
        <f>INDEX(LedgerMapping[[#All],[Level 3]],MATCH(Actuals[[#This Row],[Sub Ledger]],LedgerMapping[[#All],[Sub Ledger]],0))</f>
        <v>Marketing</v>
      </c>
      <c r="J5326" s="22">
        <f>YEAR(Actuals[[#This Row],[Date]])</f>
        <v>2022</v>
      </c>
      <c r="K5326" s="22">
        <f>MONTH(Actuals[[#This Row],[Date]])</f>
        <v>12</v>
      </c>
      <c r="L5326" s="12"/>
    </row>
    <row r="5327" spans="1:12" x14ac:dyDescent="0.3">
      <c r="A5327">
        <v>6</v>
      </c>
      <c r="B5327">
        <v>13941</v>
      </c>
      <c r="C5327">
        <v>6</v>
      </c>
      <c r="D5327">
        <v>61000</v>
      </c>
      <c r="E5327" s="46">
        <v>44927</v>
      </c>
      <c r="F5327">
        <v>-2372</v>
      </c>
      <c r="I5327" t="str">
        <f>INDEX(LedgerMapping[[#All],[Level 3]],MATCH(Actuals[[#This Row],[Sub Ledger]],LedgerMapping[[#All],[Sub Ledger]],0))</f>
        <v>Marketing</v>
      </c>
      <c r="J5327" s="22">
        <f>YEAR(Actuals[[#This Row],[Date]])</f>
        <v>2023</v>
      </c>
      <c r="K5327" s="22">
        <f>MONTH(Actuals[[#This Row],[Date]])</f>
        <v>1</v>
      </c>
      <c r="L5327" s="12"/>
    </row>
    <row r="5328" spans="1:12" x14ac:dyDescent="0.3">
      <c r="A5328">
        <v>6</v>
      </c>
      <c r="B5328">
        <v>14949</v>
      </c>
      <c r="C5328">
        <v>6</v>
      </c>
      <c r="D5328">
        <v>61000</v>
      </c>
      <c r="E5328" s="46">
        <v>44958</v>
      </c>
      <c r="F5328">
        <v>-1917</v>
      </c>
      <c r="I5328" t="str">
        <f>INDEX(LedgerMapping[[#All],[Level 3]],MATCH(Actuals[[#This Row],[Sub Ledger]],LedgerMapping[[#All],[Sub Ledger]],0))</f>
        <v>Marketing</v>
      </c>
      <c r="J5328" s="22">
        <f>YEAR(Actuals[[#This Row],[Date]])</f>
        <v>2023</v>
      </c>
      <c r="K5328" s="22">
        <f>MONTH(Actuals[[#This Row],[Date]])</f>
        <v>2</v>
      </c>
      <c r="L5328" s="12"/>
    </row>
    <row r="5329" spans="1:12" x14ac:dyDescent="0.3">
      <c r="A5329">
        <v>6</v>
      </c>
      <c r="B5329">
        <v>15929</v>
      </c>
      <c r="C5329">
        <v>6</v>
      </c>
      <c r="D5329">
        <v>61000</v>
      </c>
      <c r="E5329" s="46">
        <v>44988</v>
      </c>
      <c r="F5329">
        <v>-1893</v>
      </c>
      <c r="I5329" t="str">
        <f>INDEX(LedgerMapping[[#All],[Level 3]],MATCH(Actuals[[#This Row],[Sub Ledger]],LedgerMapping[[#All],[Sub Ledger]],0))</f>
        <v>Marketing</v>
      </c>
      <c r="J5329" s="22">
        <f>YEAR(Actuals[[#This Row],[Date]])</f>
        <v>2023</v>
      </c>
      <c r="K5329" s="22">
        <f>MONTH(Actuals[[#This Row],[Date]])</f>
        <v>3</v>
      </c>
      <c r="L5329" s="12"/>
    </row>
    <row r="5330" spans="1:12" x14ac:dyDescent="0.3">
      <c r="A5330">
        <v>6</v>
      </c>
      <c r="B5330">
        <v>16961</v>
      </c>
      <c r="C5330">
        <v>6</v>
      </c>
      <c r="D5330">
        <v>61000</v>
      </c>
      <c r="E5330" s="46">
        <v>45018</v>
      </c>
      <c r="F5330">
        <v>-2004</v>
      </c>
      <c r="I5330" t="str">
        <f>INDEX(LedgerMapping[[#All],[Level 3]],MATCH(Actuals[[#This Row],[Sub Ledger]],LedgerMapping[[#All],[Sub Ledger]],0))</f>
        <v>Marketing</v>
      </c>
      <c r="J5330" s="22">
        <f>YEAR(Actuals[[#This Row],[Date]])</f>
        <v>2023</v>
      </c>
      <c r="K5330" s="22">
        <f>MONTH(Actuals[[#This Row],[Date]])</f>
        <v>4</v>
      </c>
      <c r="L5330" s="12"/>
    </row>
    <row r="5331" spans="1:12" x14ac:dyDescent="0.3">
      <c r="A5331">
        <v>6</v>
      </c>
      <c r="B5331">
        <v>17991</v>
      </c>
      <c r="C5331">
        <v>6</v>
      </c>
      <c r="D5331">
        <v>61000</v>
      </c>
      <c r="E5331" s="46">
        <v>45049</v>
      </c>
      <c r="F5331">
        <v>-3030</v>
      </c>
      <c r="I5331" t="str">
        <f>INDEX(LedgerMapping[[#All],[Level 3]],MATCH(Actuals[[#This Row],[Sub Ledger]],LedgerMapping[[#All],[Sub Ledger]],0))</f>
        <v>Marketing</v>
      </c>
      <c r="J5331" s="22">
        <f>YEAR(Actuals[[#This Row],[Date]])</f>
        <v>2023</v>
      </c>
      <c r="K5331" s="22">
        <f>MONTH(Actuals[[#This Row],[Date]])</f>
        <v>5</v>
      </c>
      <c r="L5331" s="12"/>
    </row>
    <row r="5332" spans="1:12" x14ac:dyDescent="0.3">
      <c r="A5332">
        <v>6</v>
      </c>
      <c r="B5332">
        <v>18995</v>
      </c>
      <c r="C5332">
        <v>6</v>
      </c>
      <c r="D5332">
        <v>61000</v>
      </c>
      <c r="E5332" s="46">
        <v>45079</v>
      </c>
      <c r="F5332">
        <v>-2505</v>
      </c>
      <c r="I5332" t="str">
        <f>INDEX(LedgerMapping[[#All],[Level 3]],MATCH(Actuals[[#This Row],[Sub Ledger]],LedgerMapping[[#All],[Sub Ledger]],0))</f>
        <v>Marketing</v>
      </c>
      <c r="J5332" s="22">
        <f>YEAR(Actuals[[#This Row],[Date]])</f>
        <v>2023</v>
      </c>
      <c r="K5332" s="22">
        <f>MONTH(Actuals[[#This Row],[Date]])</f>
        <v>6</v>
      </c>
      <c r="L5332" s="12"/>
    </row>
    <row r="5333" spans="1:12" x14ac:dyDescent="0.3">
      <c r="A5333">
        <v>6</v>
      </c>
      <c r="B5333">
        <v>20024</v>
      </c>
      <c r="C5333">
        <v>6</v>
      </c>
      <c r="D5333">
        <v>61000</v>
      </c>
      <c r="E5333" s="46">
        <v>45110</v>
      </c>
      <c r="F5333">
        <v>-1874</v>
      </c>
      <c r="I5333" t="str">
        <f>INDEX(LedgerMapping[[#All],[Level 3]],MATCH(Actuals[[#This Row],[Sub Ledger]],LedgerMapping[[#All],[Sub Ledger]],0))</f>
        <v>Marketing</v>
      </c>
      <c r="J5333" s="22">
        <f>YEAR(Actuals[[#This Row],[Date]])</f>
        <v>2023</v>
      </c>
      <c r="K5333" s="22">
        <f>MONTH(Actuals[[#This Row],[Date]])</f>
        <v>7</v>
      </c>
      <c r="L5333" s="12"/>
    </row>
    <row r="5334" spans="1:12" x14ac:dyDescent="0.3">
      <c r="A5334">
        <v>6</v>
      </c>
      <c r="B5334">
        <v>21051</v>
      </c>
      <c r="C5334">
        <v>6</v>
      </c>
      <c r="D5334">
        <v>61000</v>
      </c>
      <c r="E5334" s="46">
        <v>45141</v>
      </c>
      <c r="F5334">
        <v>-2273</v>
      </c>
      <c r="I5334" t="str">
        <f>INDEX(LedgerMapping[[#All],[Level 3]],MATCH(Actuals[[#This Row],[Sub Ledger]],LedgerMapping[[#All],[Sub Ledger]],0))</f>
        <v>Marketing</v>
      </c>
      <c r="J5334" s="22">
        <f>YEAR(Actuals[[#This Row],[Date]])</f>
        <v>2023</v>
      </c>
      <c r="K5334" s="22">
        <f>MONTH(Actuals[[#This Row],[Date]])</f>
        <v>8</v>
      </c>
      <c r="L5334" s="12"/>
    </row>
    <row r="5335" spans="1:12" x14ac:dyDescent="0.3">
      <c r="A5335">
        <v>6</v>
      </c>
      <c r="B5335">
        <v>22055</v>
      </c>
      <c r="C5335">
        <v>6</v>
      </c>
      <c r="D5335">
        <v>61000</v>
      </c>
      <c r="E5335" s="46">
        <v>45169</v>
      </c>
      <c r="F5335">
        <v>-2273</v>
      </c>
      <c r="I5335" t="str">
        <f>INDEX(LedgerMapping[[#All],[Level 3]],MATCH(Actuals[[#This Row],[Sub Ledger]],LedgerMapping[[#All],[Sub Ledger]],0))</f>
        <v>Marketing</v>
      </c>
      <c r="J5335" s="22">
        <f>YEAR(Actuals[[#This Row],[Date]])</f>
        <v>2023</v>
      </c>
      <c r="K5335" s="22">
        <f>MONTH(Actuals[[#This Row],[Date]])</f>
        <v>8</v>
      </c>
      <c r="L5335" s="12"/>
    </row>
    <row r="5336" spans="1:12" x14ac:dyDescent="0.3">
      <c r="A5336">
        <v>6</v>
      </c>
      <c r="B5336">
        <v>23032</v>
      </c>
      <c r="C5336">
        <v>6</v>
      </c>
      <c r="D5336">
        <v>61000</v>
      </c>
      <c r="E5336" s="46">
        <v>45200</v>
      </c>
      <c r="F5336">
        <v>-1941</v>
      </c>
      <c r="I5336" t="str">
        <f>INDEX(LedgerMapping[[#All],[Level 3]],MATCH(Actuals[[#This Row],[Sub Ledger]],LedgerMapping[[#All],[Sub Ledger]],0))</f>
        <v>Marketing</v>
      </c>
      <c r="J5336" s="22">
        <f>YEAR(Actuals[[#This Row],[Date]])</f>
        <v>2023</v>
      </c>
      <c r="K5336" s="22">
        <f>MONTH(Actuals[[#This Row],[Date]])</f>
        <v>10</v>
      </c>
      <c r="L5336" s="12"/>
    </row>
    <row r="5337" spans="1:12" x14ac:dyDescent="0.3">
      <c r="A5337">
        <v>6</v>
      </c>
      <c r="B5337">
        <v>24036</v>
      </c>
      <c r="C5337">
        <v>6</v>
      </c>
      <c r="D5337">
        <v>61000</v>
      </c>
      <c r="E5337" s="46">
        <v>45230</v>
      </c>
      <c r="F5337">
        <v>-2696</v>
      </c>
      <c r="I5337" t="str">
        <f>INDEX(LedgerMapping[[#All],[Level 3]],MATCH(Actuals[[#This Row],[Sub Ledger]],LedgerMapping[[#All],[Sub Ledger]],0))</f>
        <v>Marketing</v>
      </c>
      <c r="J5337" s="22">
        <f>YEAR(Actuals[[#This Row],[Date]])</f>
        <v>2023</v>
      </c>
      <c r="K5337" s="22">
        <f>MONTH(Actuals[[#This Row],[Date]])</f>
        <v>10</v>
      </c>
      <c r="L5337" s="12"/>
    </row>
    <row r="5338" spans="1:12" x14ac:dyDescent="0.3">
      <c r="A5338">
        <v>6</v>
      </c>
      <c r="B5338">
        <v>25066</v>
      </c>
      <c r="C5338">
        <v>6</v>
      </c>
      <c r="D5338">
        <v>61000</v>
      </c>
      <c r="E5338" s="46">
        <v>45261</v>
      </c>
      <c r="F5338">
        <v>-1876</v>
      </c>
      <c r="I5338" t="str">
        <f>INDEX(LedgerMapping[[#All],[Level 3]],MATCH(Actuals[[#This Row],[Sub Ledger]],LedgerMapping[[#All],[Sub Ledger]],0))</f>
        <v>Marketing</v>
      </c>
      <c r="J5338" s="22">
        <f>YEAR(Actuals[[#This Row],[Date]])</f>
        <v>2023</v>
      </c>
      <c r="K5338" s="22">
        <f>MONTH(Actuals[[#This Row],[Date]])</f>
        <v>12</v>
      </c>
      <c r="L5338" s="12"/>
    </row>
    <row r="5339" spans="1:12" x14ac:dyDescent="0.3">
      <c r="A5339">
        <v>6</v>
      </c>
      <c r="B5339">
        <v>26132</v>
      </c>
      <c r="C5339">
        <v>6</v>
      </c>
      <c r="D5339">
        <v>61000</v>
      </c>
      <c r="E5339" s="46">
        <v>45291</v>
      </c>
      <c r="F5339">
        <v>-1870</v>
      </c>
      <c r="I5339" t="str">
        <f>INDEX(LedgerMapping[[#All],[Level 3]],MATCH(Actuals[[#This Row],[Sub Ledger]],LedgerMapping[[#All],[Sub Ledger]],0))</f>
        <v>Marketing</v>
      </c>
      <c r="J5339" s="22">
        <f>YEAR(Actuals[[#This Row],[Date]])</f>
        <v>2023</v>
      </c>
      <c r="K5339" s="22">
        <f>MONTH(Actuals[[#This Row],[Date]])</f>
        <v>12</v>
      </c>
      <c r="L5339" s="12"/>
    </row>
    <row r="5340" spans="1:12" x14ac:dyDescent="0.3">
      <c r="A5340">
        <v>6</v>
      </c>
      <c r="B5340">
        <v>27261</v>
      </c>
      <c r="C5340">
        <v>6</v>
      </c>
      <c r="D5340">
        <v>61000</v>
      </c>
      <c r="E5340" s="46">
        <v>45322</v>
      </c>
      <c r="F5340">
        <v>-1639</v>
      </c>
      <c r="I5340" t="str">
        <f>INDEX(LedgerMapping[[#All],[Level 3]],MATCH(Actuals[[#This Row],[Sub Ledger]],LedgerMapping[[#All],[Sub Ledger]],0))</f>
        <v>Marketing</v>
      </c>
      <c r="J5340" s="22">
        <f>YEAR(Actuals[[#This Row],[Date]])</f>
        <v>2024</v>
      </c>
      <c r="K5340" s="22">
        <f>MONTH(Actuals[[#This Row],[Date]])</f>
        <v>1</v>
      </c>
      <c r="L5340" s="12"/>
    </row>
    <row r="5341" spans="1:12" x14ac:dyDescent="0.3">
      <c r="A5341">
        <v>6</v>
      </c>
      <c r="B5341">
        <v>28413</v>
      </c>
      <c r="C5341">
        <v>6</v>
      </c>
      <c r="D5341">
        <v>61000</v>
      </c>
      <c r="E5341" s="46">
        <v>45354</v>
      </c>
      <c r="F5341">
        <v>-2374</v>
      </c>
      <c r="I5341" t="str">
        <f>INDEX(LedgerMapping[[#All],[Level 3]],MATCH(Actuals[[#This Row],[Sub Ledger]],LedgerMapping[[#All],[Sub Ledger]],0))</f>
        <v>Marketing</v>
      </c>
      <c r="J5341" s="22">
        <f>YEAR(Actuals[[#This Row],[Date]])</f>
        <v>2024</v>
      </c>
      <c r="K5341" s="22">
        <f>MONTH(Actuals[[#This Row],[Date]])</f>
        <v>3</v>
      </c>
      <c r="L5341" s="12"/>
    </row>
    <row r="5342" spans="1:12" x14ac:dyDescent="0.3">
      <c r="A5342">
        <v>6</v>
      </c>
      <c r="B5342">
        <v>29567</v>
      </c>
      <c r="C5342">
        <v>6</v>
      </c>
      <c r="D5342">
        <v>61000</v>
      </c>
      <c r="E5342" s="46">
        <v>45384</v>
      </c>
      <c r="F5342">
        <v>-2220</v>
      </c>
      <c r="I5342" t="str">
        <f>INDEX(LedgerMapping[[#All],[Level 3]],MATCH(Actuals[[#This Row],[Sub Ledger]],LedgerMapping[[#All],[Sub Ledger]],0))</f>
        <v>Marketing</v>
      </c>
      <c r="J5342" s="22">
        <f>YEAR(Actuals[[#This Row],[Date]])</f>
        <v>2024</v>
      </c>
      <c r="K5342" s="22">
        <f>MONTH(Actuals[[#This Row],[Date]])</f>
        <v>4</v>
      </c>
      <c r="L5342" s="12"/>
    </row>
    <row r="5343" spans="1:12" x14ac:dyDescent="0.3">
      <c r="A5343">
        <v>6</v>
      </c>
      <c r="B5343">
        <v>30693</v>
      </c>
      <c r="C5343">
        <v>6</v>
      </c>
      <c r="D5343">
        <v>61000</v>
      </c>
      <c r="E5343" s="46">
        <v>45415</v>
      </c>
      <c r="F5343">
        <v>-1819</v>
      </c>
      <c r="I5343" t="str">
        <f>INDEX(LedgerMapping[[#All],[Level 3]],MATCH(Actuals[[#This Row],[Sub Ledger]],LedgerMapping[[#All],[Sub Ledger]],0))</f>
        <v>Marketing</v>
      </c>
      <c r="J5343" s="22">
        <f>YEAR(Actuals[[#This Row],[Date]])</f>
        <v>2024</v>
      </c>
      <c r="K5343" s="22">
        <f>MONTH(Actuals[[#This Row],[Date]])</f>
        <v>5</v>
      </c>
      <c r="L5343" s="12"/>
    </row>
    <row r="5344" spans="1:12" x14ac:dyDescent="0.3">
      <c r="A5344">
        <v>6</v>
      </c>
      <c r="B5344">
        <v>31819</v>
      </c>
      <c r="C5344">
        <v>6</v>
      </c>
      <c r="D5344">
        <v>61000</v>
      </c>
      <c r="E5344" s="46">
        <v>45445</v>
      </c>
      <c r="F5344">
        <v>-1924</v>
      </c>
      <c r="I5344" t="str">
        <f>INDEX(LedgerMapping[[#All],[Level 3]],MATCH(Actuals[[#This Row],[Sub Ledger]],LedgerMapping[[#All],[Sub Ledger]],0))</f>
        <v>Marketing</v>
      </c>
      <c r="J5344" s="22">
        <f>YEAR(Actuals[[#This Row],[Date]])</f>
        <v>2024</v>
      </c>
      <c r="K5344" s="22">
        <f>MONTH(Actuals[[#This Row],[Date]])</f>
        <v>6</v>
      </c>
      <c r="L5344" s="12"/>
    </row>
    <row r="5345" spans="1:12" x14ac:dyDescent="0.3">
      <c r="A5345">
        <v>6</v>
      </c>
      <c r="B5345">
        <v>32943</v>
      </c>
      <c r="C5345">
        <v>6</v>
      </c>
      <c r="D5345">
        <v>61000</v>
      </c>
      <c r="E5345" s="46">
        <v>45476</v>
      </c>
      <c r="F5345">
        <v>-1796</v>
      </c>
      <c r="I5345" t="str">
        <f>INDEX(LedgerMapping[[#All],[Level 3]],MATCH(Actuals[[#This Row],[Sub Ledger]],LedgerMapping[[#All],[Sub Ledger]],0))</f>
        <v>Marketing</v>
      </c>
      <c r="J5345" s="22">
        <f>YEAR(Actuals[[#This Row],[Date]])</f>
        <v>2024</v>
      </c>
      <c r="K5345" s="22">
        <f>MONTH(Actuals[[#This Row],[Date]])</f>
        <v>7</v>
      </c>
      <c r="L5345" s="12"/>
    </row>
    <row r="5346" spans="1:12" x14ac:dyDescent="0.3">
      <c r="A5346">
        <v>6</v>
      </c>
      <c r="B5346">
        <v>34066</v>
      </c>
      <c r="C5346">
        <v>6</v>
      </c>
      <c r="D5346">
        <v>61000</v>
      </c>
      <c r="E5346" s="46">
        <v>45507</v>
      </c>
      <c r="F5346">
        <v>-1853</v>
      </c>
      <c r="I5346" t="str">
        <f>INDEX(LedgerMapping[[#All],[Level 3]],MATCH(Actuals[[#This Row],[Sub Ledger]],LedgerMapping[[#All],[Sub Ledger]],0))</f>
        <v>Marketing</v>
      </c>
      <c r="J5346" s="22">
        <f>YEAR(Actuals[[#This Row],[Date]])</f>
        <v>2024</v>
      </c>
      <c r="K5346" s="22">
        <f>MONTH(Actuals[[#This Row],[Date]])</f>
        <v>8</v>
      </c>
      <c r="L5346" s="12"/>
    </row>
    <row r="5347" spans="1:12" x14ac:dyDescent="0.3">
      <c r="A5347">
        <v>6</v>
      </c>
      <c r="B5347">
        <v>35218</v>
      </c>
      <c r="C5347">
        <v>6</v>
      </c>
      <c r="D5347">
        <v>61000</v>
      </c>
      <c r="E5347" s="46">
        <v>45536</v>
      </c>
      <c r="F5347">
        <v>-1786</v>
      </c>
      <c r="I5347" t="str">
        <f>INDEX(LedgerMapping[[#All],[Level 3]],MATCH(Actuals[[#This Row],[Sub Ledger]],LedgerMapping[[#All],[Sub Ledger]],0))</f>
        <v>Marketing</v>
      </c>
      <c r="J5347" s="22">
        <f>YEAR(Actuals[[#This Row],[Date]])</f>
        <v>2024</v>
      </c>
      <c r="K5347" s="22">
        <f>MONTH(Actuals[[#This Row],[Date]])</f>
        <v>9</v>
      </c>
      <c r="L5347" s="12"/>
    </row>
    <row r="5348" spans="1:12" x14ac:dyDescent="0.3">
      <c r="A5348">
        <v>6</v>
      </c>
      <c r="B5348">
        <v>36368</v>
      </c>
      <c r="C5348">
        <v>6</v>
      </c>
      <c r="D5348">
        <v>61000</v>
      </c>
      <c r="E5348" s="46">
        <v>45567</v>
      </c>
      <c r="F5348">
        <v>-1758</v>
      </c>
      <c r="I5348" t="str">
        <f>INDEX(LedgerMapping[[#All],[Level 3]],MATCH(Actuals[[#This Row],[Sub Ledger]],LedgerMapping[[#All],[Sub Ledger]],0))</f>
        <v>Marketing</v>
      </c>
      <c r="J5348" s="22">
        <f>YEAR(Actuals[[#This Row],[Date]])</f>
        <v>2024</v>
      </c>
      <c r="K5348" s="22">
        <f>MONTH(Actuals[[#This Row],[Date]])</f>
        <v>10</v>
      </c>
      <c r="L5348" s="12"/>
    </row>
    <row r="5349" spans="1:12" x14ac:dyDescent="0.3">
      <c r="A5349">
        <v>6</v>
      </c>
      <c r="B5349">
        <v>37518</v>
      </c>
      <c r="C5349">
        <v>6</v>
      </c>
      <c r="D5349">
        <v>61000</v>
      </c>
      <c r="E5349" s="46">
        <v>45597</v>
      </c>
      <c r="F5349">
        <v>-2060</v>
      </c>
      <c r="I5349" t="str">
        <f>INDEX(LedgerMapping[[#All],[Level 3]],MATCH(Actuals[[#This Row],[Sub Ledger]],LedgerMapping[[#All],[Sub Ledger]],0))</f>
        <v>Marketing</v>
      </c>
      <c r="J5349" s="22">
        <f>YEAR(Actuals[[#This Row],[Date]])</f>
        <v>2024</v>
      </c>
      <c r="K5349" s="22">
        <f>MONTH(Actuals[[#This Row],[Date]])</f>
        <v>11</v>
      </c>
      <c r="L5349" s="12"/>
    </row>
    <row r="5350" spans="1:12" x14ac:dyDescent="0.3">
      <c r="A5350">
        <v>6</v>
      </c>
      <c r="B5350">
        <v>38668</v>
      </c>
      <c r="C5350">
        <v>6</v>
      </c>
      <c r="D5350">
        <v>61000</v>
      </c>
      <c r="E5350" s="46">
        <v>45628</v>
      </c>
      <c r="F5350">
        <v>-2433</v>
      </c>
      <c r="I5350" t="str">
        <f>INDEX(LedgerMapping[[#All],[Level 3]],MATCH(Actuals[[#This Row],[Sub Ledger]],LedgerMapping[[#All],[Sub Ledger]],0))</f>
        <v>Marketing</v>
      </c>
      <c r="J5350" s="22">
        <f>YEAR(Actuals[[#This Row],[Date]])</f>
        <v>2024</v>
      </c>
      <c r="K5350" s="22">
        <f>MONTH(Actuals[[#This Row],[Date]])</f>
        <v>12</v>
      </c>
      <c r="L5350" s="12"/>
    </row>
    <row r="5351" spans="1:12" x14ac:dyDescent="0.3">
      <c r="A5351">
        <v>6</v>
      </c>
      <c r="B5351">
        <v>721</v>
      </c>
      <c r="C5351">
        <v>6</v>
      </c>
      <c r="D5351">
        <v>62000</v>
      </c>
      <c r="E5351" s="46">
        <v>44562</v>
      </c>
      <c r="F5351">
        <v>-1368</v>
      </c>
      <c r="I5351" t="str">
        <f>INDEX(LedgerMapping[[#All],[Level 3]],MATCH(Actuals[[#This Row],[Sub Ledger]],LedgerMapping[[#All],[Sub Ledger]],0))</f>
        <v>Marketing</v>
      </c>
      <c r="J5351" s="22">
        <f>YEAR(Actuals[[#This Row],[Date]])</f>
        <v>2022</v>
      </c>
      <c r="K5351" s="22">
        <f>MONTH(Actuals[[#This Row],[Date]])</f>
        <v>1</v>
      </c>
      <c r="L5351" s="12"/>
    </row>
    <row r="5352" spans="1:12" x14ac:dyDescent="0.3">
      <c r="A5352">
        <v>6</v>
      </c>
      <c r="B5352">
        <v>1847</v>
      </c>
      <c r="C5352">
        <v>6</v>
      </c>
      <c r="D5352">
        <v>62000</v>
      </c>
      <c r="E5352" s="46">
        <v>44593</v>
      </c>
      <c r="F5352">
        <v>-1335</v>
      </c>
      <c r="I5352" t="str">
        <f>INDEX(LedgerMapping[[#All],[Level 3]],MATCH(Actuals[[#This Row],[Sub Ledger]],LedgerMapping[[#All],[Sub Ledger]],0))</f>
        <v>Marketing</v>
      </c>
      <c r="J5352" s="22">
        <f>YEAR(Actuals[[#This Row],[Date]])</f>
        <v>2022</v>
      </c>
      <c r="K5352" s="22">
        <f>MONTH(Actuals[[#This Row],[Date]])</f>
        <v>2</v>
      </c>
      <c r="L5352" s="12"/>
    </row>
    <row r="5353" spans="1:12" x14ac:dyDescent="0.3">
      <c r="A5353">
        <v>6</v>
      </c>
      <c r="B5353">
        <v>2963</v>
      </c>
      <c r="C5353">
        <v>6</v>
      </c>
      <c r="D5353">
        <v>62000</v>
      </c>
      <c r="E5353" s="46">
        <v>44624</v>
      </c>
      <c r="F5353">
        <v>-2040</v>
      </c>
      <c r="I5353" t="str">
        <f>INDEX(LedgerMapping[[#All],[Level 3]],MATCH(Actuals[[#This Row],[Sub Ledger]],LedgerMapping[[#All],[Sub Ledger]],0))</f>
        <v>Marketing</v>
      </c>
      <c r="J5353" s="22">
        <f>YEAR(Actuals[[#This Row],[Date]])</f>
        <v>2022</v>
      </c>
      <c r="K5353" s="22">
        <f>MONTH(Actuals[[#This Row],[Date]])</f>
        <v>3</v>
      </c>
      <c r="L5353" s="12"/>
    </row>
    <row r="5354" spans="1:12" x14ac:dyDescent="0.3">
      <c r="A5354">
        <v>6</v>
      </c>
      <c r="B5354">
        <v>4087</v>
      </c>
      <c r="C5354">
        <v>6</v>
      </c>
      <c r="D5354">
        <v>62000</v>
      </c>
      <c r="E5354" s="46">
        <v>44654</v>
      </c>
      <c r="F5354">
        <v>-1500</v>
      </c>
      <c r="I5354" t="str">
        <f>INDEX(LedgerMapping[[#All],[Level 3]],MATCH(Actuals[[#This Row],[Sub Ledger]],LedgerMapping[[#All],[Sub Ledger]],0))</f>
        <v>Marketing</v>
      </c>
      <c r="J5354" s="22">
        <f>YEAR(Actuals[[#This Row],[Date]])</f>
        <v>2022</v>
      </c>
      <c r="K5354" s="22">
        <f>MONTH(Actuals[[#This Row],[Date]])</f>
        <v>4</v>
      </c>
      <c r="L5354" s="12"/>
    </row>
    <row r="5355" spans="1:12" x14ac:dyDescent="0.3">
      <c r="A5355">
        <v>6</v>
      </c>
      <c r="B5355">
        <v>5209</v>
      </c>
      <c r="C5355">
        <v>6</v>
      </c>
      <c r="D5355">
        <v>62000</v>
      </c>
      <c r="E5355" s="46">
        <v>44685</v>
      </c>
      <c r="F5355">
        <v>-819</v>
      </c>
      <c r="I5355" t="str">
        <f>INDEX(LedgerMapping[[#All],[Level 3]],MATCH(Actuals[[#This Row],[Sub Ledger]],LedgerMapping[[#All],[Sub Ledger]],0))</f>
        <v>Marketing</v>
      </c>
      <c r="J5355" s="22">
        <f>YEAR(Actuals[[#This Row],[Date]])</f>
        <v>2022</v>
      </c>
      <c r="K5355" s="22">
        <f>MONTH(Actuals[[#This Row],[Date]])</f>
        <v>5</v>
      </c>
      <c r="L5355" s="12"/>
    </row>
    <row r="5356" spans="1:12" x14ac:dyDescent="0.3">
      <c r="A5356">
        <v>6</v>
      </c>
      <c r="B5356">
        <v>6333</v>
      </c>
      <c r="C5356">
        <v>6</v>
      </c>
      <c r="D5356">
        <v>62000</v>
      </c>
      <c r="E5356" s="46">
        <v>44715</v>
      </c>
      <c r="F5356">
        <v>-741</v>
      </c>
      <c r="I5356" t="str">
        <f>INDEX(LedgerMapping[[#All],[Level 3]],MATCH(Actuals[[#This Row],[Sub Ledger]],LedgerMapping[[#All],[Sub Ledger]],0))</f>
        <v>Marketing</v>
      </c>
      <c r="J5356" s="22">
        <f>YEAR(Actuals[[#This Row],[Date]])</f>
        <v>2022</v>
      </c>
      <c r="K5356" s="22">
        <f>MONTH(Actuals[[#This Row],[Date]])</f>
        <v>6</v>
      </c>
      <c r="L5356" s="12"/>
    </row>
    <row r="5357" spans="1:12" x14ac:dyDescent="0.3">
      <c r="A5357">
        <v>6</v>
      </c>
      <c r="B5357">
        <v>7456</v>
      </c>
      <c r="C5357">
        <v>6</v>
      </c>
      <c r="D5357">
        <v>62000</v>
      </c>
      <c r="E5357" s="46">
        <v>44746</v>
      </c>
      <c r="F5357">
        <v>-1059</v>
      </c>
      <c r="I5357" t="str">
        <f>INDEX(LedgerMapping[[#All],[Level 3]],MATCH(Actuals[[#This Row],[Sub Ledger]],LedgerMapping[[#All],[Sub Ledger]],0))</f>
        <v>Marketing</v>
      </c>
      <c r="J5357" s="22">
        <f>YEAR(Actuals[[#This Row],[Date]])</f>
        <v>2022</v>
      </c>
      <c r="K5357" s="22">
        <f>MONTH(Actuals[[#This Row],[Date]])</f>
        <v>7</v>
      </c>
      <c r="L5357" s="12"/>
    </row>
    <row r="5358" spans="1:12" x14ac:dyDescent="0.3">
      <c r="A5358">
        <v>6</v>
      </c>
      <c r="B5358">
        <v>8577</v>
      </c>
      <c r="C5358">
        <v>6</v>
      </c>
      <c r="D5358">
        <v>62000</v>
      </c>
      <c r="E5358" s="46">
        <v>44777</v>
      </c>
      <c r="F5358">
        <v>-1621</v>
      </c>
      <c r="I5358" t="str">
        <f>INDEX(LedgerMapping[[#All],[Level 3]],MATCH(Actuals[[#This Row],[Sub Ledger]],LedgerMapping[[#All],[Sub Ledger]],0))</f>
        <v>Marketing</v>
      </c>
      <c r="J5358" s="22">
        <f>YEAR(Actuals[[#This Row],[Date]])</f>
        <v>2022</v>
      </c>
      <c r="K5358" s="22">
        <f>MONTH(Actuals[[#This Row],[Date]])</f>
        <v>8</v>
      </c>
      <c r="L5358" s="12"/>
    </row>
    <row r="5359" spans="1:12" x14ac:dyDescent="0.3">
      <c r="A5359">
        <v>6</v>
      </c>
      <c r="B5359">
        <v>9694</v>
      </c>
      <c r="C5359">
        <v>6</v>
      </c>
      <c r="D5359">
        <v>62000</v>
      </c>
      <c r="E5359" s="46">
        <v>44805</v>
      </c>
      <c r="F5359">
        <v>-901</v>
      </c>
      <c r="I5359" t="str">
        <f>INDEX(LedgerMapping[[#All],[Level 3]],MATCH(Actuals[[#This Row],[Sub Ledger]],LedgerMapping[[#All],[Sub Ledger]],0))</f>
        <v>Marketing</v>
      </c>
      <c r="J5359" s="22">
        <f>YEAR(Actuals[[#This Row],[Date]])</f>
        <v>2022</v>
      </c>
      <c r="K5359" s="22">
        <f>MONTH(Actuals[[#This Row],[Date]])</f>
        <v>9</v>
      </c>
      <c r="L5359" s="12"/>
    </row>
    <row r="5360" spans="1:12" x14ac:dyDescent="0.3">
      <c r="A5360">
        <v>6</v>
      </c>
      <c r="B5360">
        <v>10811</v>
      </c>
      <c r="C5360">
        <v>6</v>
      </c>
      <c r="D5360">
        <v>62000</v>
      </c>
      <c r="E5360" s="46">
        <v>44836</v>
      </c>
      <c r="F5360">
        <v>-1262</v>
      </c>
      <c r="I5360" t="str">
        <f>INDEX(LedgerMapping[[#All],[Level 3]],MATCH(Actuals[[#This Row],[Sub Ledger]],LedgerMapping[[#All],[Sub Ledger]],0))</f>
        <v>Marketing</v>
      </c>
      <c r="J5360" s="22">
        <f>YEAR(Actuals[[#This Row],[Date]])</f>
        <v>2022</v>
      </c>
      <c r="K5360" s="22">
        <f>MONTH(Actuals[[#This Row],[Date]])</f>
        <v>10</v>
      </c>
      <c r="L5360" s="12"/>
    </row>
    <row r="5361" spans="1:12" x14ac:dyDescent="0.3">
      <c r="A5361">
        <v>6</v>
      </c>
      <c r="B5361">
        <v>11936</v>
      </c>
      <c r="C5361">
        <v>6</v>
      </c>
      <c r="D5361">
        <v>62000</v>
      </c>
      <c r="E5361" s="46">
        <v>44866</v>
      </c>
      <c r="F5361">
        <v>-1875</v>
      </c>
      <c r="I5361" t="str">
        <f>INDEX(LedgerMapping[[#All],[Level 3]],MATCH(Actuals[[#This Row],[Sub Ledger]],LedgerMapping[[#All],[Sub Ledger]],0))</f>
        <v>Marketing</v>
      </c>
      <c r="J5361" s="22">
        <f>YEAR(Actuals[[#This Row],[Date]])</f>
        <v>2022</v>
      </c>
      <c r="K5361" s="22">
        <f>MONTH(Actuals[[#This Row],[Date]])</f>
        <v>11</v>
      </c>
      <c r="L5361" s="12"/>
    </row>
    <row r="5362" spans="1:12" x14ac:dyDescent="0.3">
      <c r="A5362">
        <v>6</v>
      </c>
      <c r="B5362">
        <v>13065</v>
      </c>
      <c r="C5362">
        <v>6</v>
      </c>
      <c r="D5362">
        <v>62000</v>
      </c>
      <c r="E5362" s="46">
        <v>44897</v>
      </c>
      <c r="F5362">
        <v>-1314</v>
      </c>
      <c r="I5362" t="str">
        <f>INDEX(LedgerMapping[[#All],[Level 3]],MATCH(Actuals[[#This Row],[Sub Ledger]],LedgerMapping[[#All],[Sub Ledger]],0))</f>
        <v>Marketing</v>
      </c>
      <c r="J5362" s="22">
        <f>YEAR(Actuals[[#This Row],[Date]])</f>
        <v>2022</v>
      </c>
      <c r="K5362" s="22">
        <f>MONTH(Actuals[[#This Row],[Date]])</f>
        <v>12</v>
      </c>
      <c r="L5362" s="12"/>
    </row>
    <row r="5363" spans="1:12" x14ac:dyDescent="0.3">
      <c r="A5363">
        <v>6</v>
      </c>
      <c r="B5363">
        <v>13942</v>
      </c>
      <c r="C5363">
        <v>6</v>
      </c>
      <c r="D5363">
        <v>62000</v>
      </c>
      <c r="E5363" s="46">
        <v>44927</v>
      </c>
      <c r="F5363">
        <v>-1294</v>
      </c>
      <c r="I5363" t="str">
        <f>INDEX(LedgerMapping[[#All],[Level 3]],MATCH(Actuals[[#This Row],[Sub Ledger]],LedgerMapping[[#All],[Sub Ledger]],0))</f>
        <v>Marketing</v>
      </c>
      <c r="J5363" s="22">
        <f>YEAR(Actuals[[#This Row],[Date]])</f>
        <v>2023</v>
      </c>
      <c r="K5363" s="22">
        <f>MONTH(Actuals[[#This Row],[Date]])</f>
        <v>1</v>
      </c>
      <c r="L5363" s="12"/>
    </row>
    <row r="5364" spans="1:12" x14ac:dyDescent="0.3">
      <c r="A5364">
        <v>6</v>
      </c>
      <c r="B5364">
        <v>14950</v>
      </c>
      <c r="C5364">
        <v>6</v>
      </c>
      <c r="D5364">
        <v>62000</v>
      </c>
      <c r="E5364" s="46">
        <v>44958</v>
      </c>
      <c r="F5364">
        <v>-1342</v>
      </c>
      <c r="I5364" t="str">
        <f>INDEX(LedgerMapping[[#All],[Level 3]],MATCH(Actuals[[#This Row],[Sub Ledger]],LedgerMapping[[#All],[Sub Ledger]],0))</f>
        <v>Marketing</v>
      </c>
      <c r="J5364" s="22">
        <f>YEAR(Actuals[[#This Row],[Date]])</f>
        <v>2023</v>
      </c>
      <c r="K5364" s="22">
        <f>MONTH(Actuals[[#This Row],[Date]])</f>
        <v>2</v>
      </c>
      <c r="L5364" s="12"/>
    </row>
    <row r="5365" spans="1:12" x14ac:dyDescent="0.3">
      <c r="A5365">
        <v>6</v>
      </c>
      <c r="B5365">
        <v>15930</v>
      </c>
      <c r="C5365">
        <v>6</v>
      </c>
      <c r="D5365">
        <v>62000</v>
      </c>
      <c r="E5365" s="46">
        <v>44988</v>
      </c>
      <c r="F5365">
        <v>-1261</v>
      </c>
      <c r="I5365" t="str">
        <f>INDEX(LedgerMapping[[#All],[Level 3]],MATCH(Actuals[[#This Row],[Sub Ledger]],LedgerMapping[[#All],[Sub Ledger]],0))</f>
        <v>Marketing</v>
      </c>
      <c r="J5365" s="22">
        <f>YEAR(Actuals[[#This Row],[Date]])</f>
        <v>2023</v>
      </c>
      <c r="K5365" s="22">
        <f>MONTH(Actuals[[#This Row],[Date]])</f>
        <v>3</v>
      </c>
      <c r="L5365" s="12"/>
    </row>
    <row r="5366" spans="1:12" x14ac:dyDescent="0.3">
      <c r="A5366">
        <v>6</v>
      </c>
      <c r="B5366">
        <v>16962</v>
      </c>
      <c r="C5366">
        <v>6</v>
      </c>
      <c r="D5366">
        <v>62000</v>
      </c>
      <c r="E5366" s="46">
        <v>45018</v>
      </c>
      <c r="F5366">
        <v>-1503</v>
      </c>
      <c r="I5366" t="str">
        <f>INDEX(LedgerMapping[[#All],[Level 3]],MATCH(Actuals[[#This Row],[Sub Ledger]],LedgerMapping[[#All],[Sub Ledger]],0))</f>
        <v>Marketing</v>
      </c>
      <c r="J5366" s="22">
        <f>YEAR(Actuals[[#This Row],[Date]])</f>
        <v>2023</v>
      </c>
      <c r="K5366" s="22">
        <f>MONTH(Actuals[[#This Row],[Date]])</f>
        <v>4</v>
      </c>
      <c r="L5366" s="12"/>
    </row>
    <row r="5367" spans="1:12" x14ac:dyDescent="0.3">
      <c r="A5367">
        <v>6</v>
      </c>
      <c r="B5367">
        <v>17992</v>
      </c>
      <c r="C5367">
        <v>6</v>
      </c>
      <c r="D5367">
        <v>62000</v>
      </c>
      <c r="E5367" s="46">
        <v>45049</v>
      </c>
      <c r="F5367">
        <v>-1515</v>
      </c>
      <c r="I5367" t="str">
        <f>INDEX(LedgerMapping[[#All],[Level 3]],MATCH(Actuals[[#This Row],[Sub Ledger]],LedgerMapping[[#All],[Sub Ledger]],0))</f>
        <v>Marketing</v>
      </c>
      <c r="J5367" s="22">
        <f>YEAR(Actuals[[#This Row],[Date]])</f>
        <v>2023</v>
      </c>
      <c r="K5367" s="22">
        <f>MONTH(Actuals[[#This Row],[Date]])</f>
        <v>5</v>
      </c>
      <c r="L5367" s="12"/>
    </row>
    <row r="5368" spans="1:12" x14ac:dyDescent="0.3">
      <c r="A5368">
        <v>6</v>
      </c>
      <c r="B5368">
        <v>18996</v>
      </c>
      <c r="C5368">
        <v>6</v>
      </c>
      <c r="D5368">
        <v>62000</v>
      </c>
      <c r="E5368" s="46">
        <v>45079</v>
      </c>
      <c r="F5368">
        <v>-1252</v>
      </c>
      <c r="I5368" t="str">
        <f>INDEX(LedgerMapping[[#All],[Level 3]],MATCH(Actuals[[#This Row],[Sub Ledger]],LedgerMapping[[#All],[Sub Ledger]],0))</f>
        <v>Marketing</v>
      </c>
      <c r="J5368" s="22">
        <f>YEAR(Actuals[[#This Row],[Date]])</f>
        <v>2023</v>
      </c>
      <c r="K5368" s="22">
        <f>MONTH(Actuals[[#This Row],[Date]])</f>
        <v>6</v>
      </c>
      <c r="L5368" s="12"/>
    </row>
    <row r="5369" spans="1:12" x14ac:dyDescent="0.3">
      <c r="A5369">
        <v>6</v>
      </c>
      <c r="B5369">
        <v>20025</v>
      </c>
      <c r="C5369">
        <v>6</v>
      </c>
      <c r="D5369">
        <v>62000</v>
      </c>
      <c r="E5369" s="46">
        <v>45110</v>
      </c>
      <c r="F5369">
        <v>-1666</v>
      </c>
      <c r="I5369" t="str">
        <f>INDEX(LedgerMapping[[#All],[Level 3]],MATCH(Actuals[[#This Row],[Sub Ledger]],LedgerMapping[[#All],[Sub Ledger]],0))</f>
        <v>Marketing</v>
      </c>
      <c r="J5369" s="22">
        <f>YEAR(Actuals[[#This Row],[Date]])</f>
        <v>2023</v>
      </c>
      <c r="K5369" s="22">
        <f>MONTH(Actuals[[#This Row],[Date]])</f>
        <v>7</v>
      </c>
      <c r="L5369" s="12"/>
    </row>
    <row r="5370" spans="1:12" x14ac:dyDescent="0.3">
      <c r="A5370">
        <v>6</v>
      </c>
      <c r="B5370">
        <v>21052</v>
      </c>
      <c r="C5370">
        <v>6</v>
      </c>
      <c r="D5370">
        <v>62000</v>
      </c>
      <c r="E5370" s="46">
        <v>45141</v>
      </c>
      <c r="F5370">
        <v>-1136</v>
      </c>
      <c r="I5370" t="str">
        <f>INDEX(LedgerMapping[[#All],[Level 3]],MATCH(Actuals[[#This Row],[Sub Ledger]],LedgerMapping[[#All],[Sub Ledger]],0))</f>
        <v>Marketing</v>
      </c>
      <c r="J5370" s="22">
        <f>YEAR(Actuals[[#This Row],[Date]])</f>
        <v>2023</v>
      </c>
      <c r="K5370" s="22">
        <f>MONTH(Actuals[[#This Row],[Date]])</f>
        <v>8</v>
      </c>
      <c r="L5370" s="12"/>
    </row>
    <row r="5371" spans="1:12" x14ac:dyDescent="0.3">
      <c r="A5371">
        <v>6</v>
      </c>
      <c r="B5371">
        <v>22056</v>
      </c>
      <c r="C5371">
        <v>6</v>
      </c>
      <c r="D5371">
        <v>62000</v>
      </c>
      <c r="E5371" s="46">
        <v>45169</v>
      </c>
      <c r="F5371">
        <v>-2273</v>
      </c>
      <c r="I5371" t="str">
        <f>INDEX(LedgerMapping[[#All],[Level 3]],MATCH(Actuals[[#This Row],[Sub Ledger]],LedgerMapping[[#All],[Sub Ledger]],0))</f>
        <v>Marketing</v>
      </c>
      <c r="J5371" s="22">
        <f>YEAR(Actuals[[#This Row],[Date]])</f>
        <v>2023</v>
      </c>
      <c r="K5371" s="22">
        <f>MONTH(Actuals[[#This Row],[Date]])</f>
        <v>8</v>
      </c>
      <c r="L5371" s="12"/>
    </row>
    <row r="5372" spans="1:12" x14ac:dyDescent="0.3">
      <c r="A5372">
        <v>6</v>
      </c>
      <c r="B5372">
        <v>23033</v>
      </c>
      <c r="C5372">
        <v>6</v>
      </c>
      <c r="D5372">
        <v>62000</v>
      </c>
      <c r="E5372" s="46">
        <v>45200</v>
      </c>
      <c r="F5372">
        <v>-1510</v>
      </c>
      <c r="I5372" t="str">
        <f>INDEX(LedgerMapping[[#All],[Level 3]],MATCH(Actuals[[#This Row],[Sub Ledger]],LedgerMapping[[#All],[Sub Ledger]],0))</f>
        <v>Marketing</v>
      </c>
      <c r="J5372" s="22">
        <f>YEAR(Actuals[[#This Row],[Date]])</f>
        <v>2023</v>
      </c>
      <c r="K5372" s="22">
        <f>MONTH(Actuals[[#This Row],[Date]])</f>
        <v>10</v>
      </c>
      <c r="L5372" s="12"/>
    </row>
    <row r="5373" spans="1:12" x14ac:dyDescent="0.3">
      <c r="A5373">
        <v>6</v>
      </c>
      <c r="B5373">
        <v>24037</v>
      </c>
      <c r="C5373">
        <v>6</v>
      </c>
      <c r="D5373">
        <v>62000</v>
      </c>
      <c r="E5373" s="46">
        <v>45230</v>
      </c>
      <c r="F5373">
        <v>-2247</v>
      </c>
      <c r="I5373" t="str">
        <f>INDEX(LedgerMapping[[#All],[Level 3]],MATCH(Actuals[[#This Row],[Sub Ledger]],LedgerMapping[[#All],[Sub Ledger]],0))</f>
        <v>Marketing</v>
      </c>
      <c r="J5373" s="22">
        <f>YEAR(Actuals[[#This Row],[Date]])</f>
        <v>2023</v>
      </c>
      <c r="K5373" s="22">
        <f>MONTH(Actuals[[#This Row],[Date]])</f>
        <v>10</v>
      </c>
      <c r="L5373" s="12"/>
    </row>
    <row r="5374" spans="1:12" x14ac:dyDescent="0.3">
      <c r="A5374">
        <v>6</v>
      </c>
      <c r="B5374">
        <v>25067</v>
      </c>
      <c r="C5374">
        <v>6</v>
      </c>
      <c r="D5374">
        <v>62000</v>
      </c>
      <c r="E5374" s="46">
        <v>45261</v>
      </c>
      <c r="F5374">
        <v>-1876</v>
      </c>
      <c r="I5374" t="str">
        <f>INDEX(LedgerMapping[[#All],[Level 3]],MATCH(Actuals[[#This Row],[Sub Ledger]],LedgerMapping[[#All],[Sub Ledger]],0))</f>
        <v>Marketing</v>
      </c>
      <c r="J5374" s="22">
        <f>YEAR(Actuals[[#This Row],[Date]])</f>
        <v>2023</v>
      </c>
      <c r="K5374" s="22">
        <f>MONTH(Actuals[[#This Row],[Date]])</f>
        <v>12</v>
      </c>
      <c r="L5374" s="12"/>
    </row>
    <row r="5375" spans="1:12" x14ac:dyDescent="0.3">
      <c r="A5375">
        <v>6</v>
      </c>
      <c r="B5375">
        <v>26133</v>
      </c>
      <c r="C5375">
        <v>6</v>
      </c>
      <c r="D5375">
        <v>62000</v>
      </c>
      <c r="E5375" s="46">
        <v>45291</v>
      </c>
      <c r="F5375">
        <v>-1403</v>
      </c>
      <c r="I5375" t="str">
        <f>INDEX(LedgerMapping[[#All],[Level 3]],MATCH(Actuals[[#This Row],[Sub Ledger]],LedgerMapping[[#All],[Sub Ledger]],0))</f>
        <v>Marketing</v>
      </c>
      <c r="J5375" s="22">
        <f>YEAR(Actuals[[#This Row],[Date]])</f>
        <v>2023</v>
      </c>
      <c r="K5375" s="22">
        <f>MONTH(Actuals[[#This Row],[Date]])</f>
        <v>12</v>
      </c>
      <c r="L5375" s="12"/>
    </row>
    <row r="5376" spans="1:12" x14ac:dyDescent="0.3">
      <c r="A5376">
        <v>6</v>
      </c>
      <c r="B5376">
        <v>27262</v>
      </c>
      <c r="C5376">
        <v>6</v>
      </c>
      <c r="D5376">
        <v>62000</v>
      </c>
      <c r="E5376" s="46">
        <v>45322</v>
      </c>
      <c r="F5376">
        <v>-1845</v>
      </c>
      <c r="I5376" t="str">
        <f>INDEX(LedgerMapping[[#All],[Level 3]],MATCH(Actuals[[#This Row],[Sub Ledger]],LedgerMapping[[#All],[Sub Ledger]],0))</f>
        <v>Marketing</v>
      </c>
      <c r="J5376" s="22">
        <f>YEAR(Actuals[[#This Row],[Date]])</f>
        <v>2024</v>
      </c>
      <c r="K5376" s="22">
        <f>MONTH(Actuals[[#This Row],[Date]])</f>
        <v>1</v>
      </c>
      <c r="L5376" s="12"/>
    </row>
    <row r="5377" spans="1:12" x14ac:dyDescent="0.3">
      <c r="A5377">
        <v>6</v>
      </c>
      <c r="B5377">
        <v>28414</v>
      </c>
      <c r="C5377">
        <v>6</v>
      </c>
      <c r="D5377">
        <v>62000</v>
      </c>
      <c r="E5377" s="46">
        <v>45354</v>
      </c>
      <c r="F5377">
        <v>-1943</v>
      </c>
      <c r="I5377" t="str">
        <f>INDEX(LedgerMapping[[#All],[Level 3]],MATCH(Actuals[[#This Row],[Sub Ledger]],LedgerMapping[[#All],[Sub Ledger]],0))</f>
        <v>Marketing</v>
      </c>
      <c r="J5377" s="22">
        <f>YEAR(Actuals[[#This Row],[Date]])</f>
        <v>2024</v>
      </c>
      <c r="K5377" s="22">
        <f>MONTH(Actuals[[#This Row],[Date]])</f>
        <v>3</v>
      </c>
      <c r="L5377" s="12"/>
    </row>
    <row r="5378" spans="1:12" x14ac:dyDescent="0.3">
      <c r="A5378">
        <v>6</v>
      </c>
      <c r="B5378">
        <v>29568</v>
      </c>
      <c r="C5378">
        <v>6</v>
      </c>
      <c r="D5378">
        <v>62000</v>
      </c>
      <c r="E5378" s="46">
        <v>45384</v>
      </c>
      <c r="F5378">
        <v>-1777</v>
      </c>
      <c r="I5378" t="str">
        <f>INDEX(LedgerMapping[[#All],[Level 3]],MATCH(Actuals[[#This Row],[Sub Ledger]],LedgerMapping[[#All],[Sub Ledger]],0))</f>
        <v>Marketing</v>
      </c>
      <c r="J5378" s="22">
        <f>YEAR(Actuals[[#This Row],[Date]])</f>
        <v>2024</v>
      </c>
      <c r="K5378" s="22">
        <f>MONTH(Actuals[[#This Row],[Date]])</f>
        <v>4</v>
      </c>
      <c r="L5378" s="12"/>
    </row>
    <row r="5379" spans="1:12" x14ac:dyDescent="0.3">
      <c r="A5379">
        <v>6</v>
      </c>
      <c r="B5379">
        <v>30694</v>
      </c>
      <c r="C5379">
        <v>6</v>
      </c>
      <c r="D5379">
        <v>62000</v>
      </c>
      <c r="E5379" s="46">
        <v>45415</v>
      </c>
      <c r="F5379">
        <v>-1455</v>
      </c>
      <c r="I5379" t="str">
        <f>INDEX(LedgerMapping[[#All],[Level 3]],MATCH(Actuals[[#This Row],[Sub Ledger]],LedgerMapping[[#All],[Sub Ledger]],0))</f>
        <v>Marketing</v>
      </c>
      <c r="J5379" s="22">
        <f>YEAR(Actuals[[#This Row],[Date]])</f>
        <v>2024</v>
      </c>
      <c r="K5379" s="22">
        <f>MONTH(Actuals[[#This Row],[Date]])</f>
        <v>5</v>
      </c>
      <c r="L5379" s="12"/>
    </row>
    <row r="5380" spans="1:12" x14ac:dyDescent="0.3">
      <c r="A5380">
        <v>6</v>
      </c>
      <c r="B5380">
        <v>31820</v>
      </c>
      <c r="C5380">
        <v>6</v>
      </c>
      <c r="D5380">
        <v>62000</v>
      </c>
      <c r="E5380" s="46">
        <v>45445</v>
      </c>
      <c r="F5380">
        <v>-1497</v>
      </c>
      <c r="I5380" t="str">
        <f>INDEX(LedgerMapping[[#All],[Level 3]],MATCH(Actuals[[#This Row],[Sub Ledger]],LedgerMapping[[#All],[Sub Ledger]],0))</f>
        <v>Marketing</v>
      </c>
      <c r="J5380" s="22">
        <f>YEAR(Actuals[[#This Row],[Date]])</f>
        <v>2024</v>
      </c>
      <c r="K5380" s="22">
        <f>MONTH(Actuals[[#This Row],[Date]])</f>
        <v>6</v>
      </c>
      <c r="L5380" s="12"/>
    </row>
    <row r="5381" spans="1:12" x14ac:dyDescent="0.3">
      <c r="A5381">
        <v>6</v>
      </c>
      <c r="B5381">
        <v>32944</v>
      </c>
      <c r="C5381">
        <v>6</v>
      </c>
      <c r="D5381">
        <v>62000</v>
      </c>
      <c r="E5381" s="46">
        <v>45476</v>
      </c>
      <c r="F5381">
        <v>-1571</v>
      </c>
      <c r="I5381" t="str">
        <f>INDEX(LedgerMapping[[#All],[Level 3]],MATCH(Actuals[[#This Row],[Sub Ledger]],LedgerMapping[[#All],[Sub Ledger]],0))</f>
        <v>Marketing</v>
      </c>
      <c r="J5381" s="22">
        <f>YEAR(Actuals[[#This Row],[Date]])</f>
        <v>2024</v>
      </c>
      <c r="K5381" s="22">
        <f>MONTH(Actuals[[#This Row],[Date]])</f>
        <v>7</v>
      </c>
      <c r="L5381" s="12"/>
    </row>
    <row r="5382" spans="1:12" x14ac:dyDescent="0.3">
      <c r="A5382">
        <v>6</v>
      </c>
      <c r="B5382">
        <v>34067</v>
      </c>
      <c r="C5382">
        <v>6</v>
      </c>
      <c r="D5382">
        <v>62000</v>
      </c>
      <c r="E5382" s="46">
        <v>45507</v>
      </c>
      <c r="F5382">
        <v>-1235</v>
      </c>
      <c r="I5382" t="str">
        <f>INDEX(LedgerMapping[[#All],[Level 3]],MATCH(Actuals[[#This Row],[Sub Ledger]],LedgerMapping[[#All],[Sub Ledger]],0))</f>
        <v>Marketing</v>
      </c>
      <c r="J5382" s="22">
        <f>YEAR(Actuals[[#This Row],[Date]])</f>
        <v>2024</v>
      </c>
      <c r="K5382" s="22">
        <f>MONTH(Actuals[[#This Row],[Date]])</f>
        <v>8</v>
      </c>
      <c r="L5382" s="12"/>
    </row>
    <row r="5383" spans="1:12" x14ac:dyDescent="0.3">
      <c r="A5383">
        <v>6</v>
      </c>
      <c r="B5383">
        <v>35219</v>
      </c>
      <c r="C5383">
        <v>6</v>
      </c>
      <c r="D5383">
        <v>62000</v>
      </c>
      <c r="E5383" s="46">
        <v>45536</v>
      </c>
      <c r="F5383">
        <v>-1588</v>
      </c>
      <c r="I5383" t="str">
        <f>INDEX(LedgerMapping[[#All],[Level 3]],MATCH(Actuals[[#This Row],[Sub Ledger]],LedgerMapping[[#All],[Sub Ledger]],0))</f>
        <v>Marketing</v>
      </c>
      <c r="J5383" s="22">
        <f>YEAR(Actuals[[#This Row],[Date]])</f>
        <v>2024</v>
      </c>
      <c r="K5383" s="22">
        <f>MONTH(Actuals[[#This Row],[Date]])</f>
        <v>9</v>
      </c>
      <c r="L5383" s="12"/>
    </row>
    <row r="5384" spans="1:12" x14ac:dyDescent="0.3">
      <c r="A5384">
        <v>6</v>
      </c>
      <c r="B5384">
        <v>36369</v>
      </c>
      <c r="C5384">
        <v>6</v>
      </c>
      <c r="D5384">
        <v>62000</v>
      </c>
      <c r="E5384" s="46">
        <v>45567</v>
      </c>
      <c r="F5384">
        <v>-1099</v>
      </c>
      <c r="I5384" t="str">
        <f>INDEX(LedgerMapping[[#All],[Level 3]],MATCH(Actuals[[#This Row],[Sub Ledger]],LedgerMapping[[#All],[Sub Ledger]],0))</f>
        <v>Marketing</v>
      </c>
      <c r="J5384" s="22">
        <f>YEAR(Actuals[[#This Row],[Date]])</f>
        <v>2024</v>
      </c>
      <c r="K5384" s="22">
        <f>MONTH(Actuals[[#This Row],[Date]])</f>
        <v>10</v>
      </c>
      <c r="L5384" s="12"/>
    </row>
    <row r="5385" spans="1:12" x14ac:dyDescent="0.3">
      <c r="A5385">
        <v>6</v>
      </c>
      <c r="B5385">
        <v>37519</v>
      </c>
      <c r="C5385">
        <v>6</v>
      </c>
      <c r="D5385">
        <v>62000</v>
      </c>
      <c r="E5385" s="46">
        <v>45597</v>
      </c>
      <c r="F5385">
        <v>-1803</v>
      </c>
      <c r="I5385" t="str">
        <f>INDEX(LedgerMapping[[#All],[Level 3]],MATCH(Actuals[[#This Row],[Sub Ledger]],LedgerMapping[[#All],[Sub Ledger]],0))</f>
        <v>Marketing</v>
      </c>
      <c r="J5385" s="22">
        <f>YEAR(Actuals[[#This Row],[Date]])</f>
        <v>2024</v>
      </c>
      <c r="K5385" s="22">
        <f>MONTH(Actuals[[#This Row],[Date]])</f>
        <v>11</v>
      </c>
      <c r="L5385" s="12"/>
    </row>
    <row r="5386" spans="1:12" x14ac:dyDescent="0.3">
      <c r="A5386">
        <v>6</v>
      </c>
      <c r="B5386">
        <v>38669</v>
      </c>
      <c r="C5386">
        <v>6</v>
      </c>
      <c r="D5386">
        <v>62000</v>
      </c>
      <c r="E5386" s="46">
        <v>45628</v>
      </c>
      <c r="F5386">
        <v>-1947</v>
      </c>
      <c r="I5386" t="str">
        <f>INDEX(LedgerMapping[[#All],[Level 3]],MATCH(Actuals[[#This Row],[Sub Ledger]],LedgerMapping[[#All],[Sub Ledger]],0))</f>
        <v>Marketing</v>
      </c>
      <c r="J5386" s="22">
        <f>YEAR(Actuals[[#This Row],[Date]])</f>
        <v>2024</v>
      </c>
      <c r="K5386" s="22">
        <f>MONTH(Actuals[[#This Row],[Date]])</f>
        <v>12</v>
      </c>
      <c r="L5386" s="12"/>
    </row>
    <row r="5387" spans="1:12" x14ac:dyDescent="0.3">
      <c r="A5387">
        <v>6</v>
      </c>
      <c r="B5387">
        <v>724</v>
      </c>
      <c r="C5387">
        <v>6</v>
      </c>
      <c r="D5387">
        <v>63000</v>
      </c>
      <c r="E5387" s="46">
        <v>44562</v>
      </c>
      <c r="F5387">
        <v>-2443</v>
      </c>
      <c r="I5387" t="str">
        <f>INDEX(LedgerMapping[[#All],[Level 3]],MATCH(Actuals[[#This Row],[Sub Ledger]],LedgerMapping[[#All],[Sub Ledger]],0))</f>
        <v>Marketing</v>
      </c>
      <c r="J5387" s="22">
        <f>YEAR(Actuals[[#This Row],[Date]])</f>
        <v>2022</v>
      </c>
      <c r="K5387" s="22">
        <f>MONTH(Actuals[[#This Row],[Date]])</f>
        <v>1</v>
      </c>
      <c r="L5387" s="12"/>
    </row>
    <row r="5388" spans="1:12" x14ac:dyDescent="0.3">
      <c r="A5388">
        <v>6</v>
      </c>
      <c r="B5388">
        <v>1850</v>
      </c>
      <c r="C5388">
        <v>6</v>
      </c>
      <c r="D5388">
        <v>63000</v>
      </c>
      <c r="E5388" s="46">
        <v>44593</v>
      </c>
      <c r="F5388">
        <v>-11863</v>
      </c>
      <c r="I5388" t="str">
        <f>INDEX(LedgerMapping[[#All],[Level 3]],MATCH(Actuals[[#This Row],[Sub Ledger]],LedgerMapping[[#All],[Sub Ledger]],0))</f>
        <v>Marketing</v>
      </c>
      <c r="J5388" s="22">
        <f>YEAR(Actuals[[#This Row],[Date]])</f>
        <v>2022</v>
      </c>
      <c r="K5388" s="22">
        <f>MONTH(Actuals[[#This Row],[Date]])</f>
        <v>2</v>
      </c>
      <c r="L5388" s="12"/>
    </row>
    <row r="5389" spans="1:12" x14ac:dyDescent="0.3">
      <c r="A5389">
        <v>6</v>
      </c>
      <c r="B5389">
        <v>2966</v>
      </c>
      <c r="C5389">
        <v>6</v>
      </c>
      <c r="D5389">
        <v>63000</v>
      </c>
      <c r="E5389" s="46">
        <v>44624</v>
      </c>
      <c r="F5389">
        <v>-5392</v>
      </c>
      <c r="I5389" t="str">
        <f>INDEX(LedgerMapping[[#All],[Level 3]],MATCH(Actuals[[#This Row],[Sub Ledger]],LedgerMapping[[#All],[Sub Ledger]],0))</f>
        <v>Marketing</v>
      </c>
      <c r="J5389" s="22">
        <f>YEAR(Actuals[[#This Row],[Date]])</f>
        <v>2022</v>
      </c>
      <c r="K5389" s="22">
        <f>MONTH(Actuals[[#This Row],[Date]])</f>
        <v>3</v>
      </c>
      <c r="L5389" s="12"/>
    </row>
    <row r="5390" spans="1:12" x14ac:dyDescent="0.3">
      <c r="A5390">
        <v>6</v>
      </c>
      <c r="B5390">
        <v>4090</v>
      </c>
      <c r="C5390">
        <v>6</v>
      </c>
      <c r="D5390">
        <v>63000</v>
      </c>
      <c r="E5390" s="46">
        <v>44654</v>
      </c>
      <c r="F5390">
        <v>-3260</v>
      </c>
      <c r="I5390" t="str">
        <f>INDEX(LedgerMapping[[#All],[Level 3]],MATCH(Actuals[[#This Row],[Sub Ledger]],LedgerMapping[[#All],[Sub Ledger]],0))</f>
        <v>Marketing</v>
      </c>
      <c r="J5390" s="22">
        <f>YEAR(Actuals[[#This Row],[Date]])</f>
        <v>2022</v>
      </c>
      <c r="K5390" s="22">
        <f>MONTH(Actuals[[#This Row],[Date]])</f>
        <v>4</v>
      </c>
      <c r="L5390" s="12"/>
    </row>
    <row r="5391" spans="1:12" x14ac:dyDescent="0.3">
      <c r="A5391">
        <v>6</v>
      </c>
      <c r="B5391">
        <v>5211</v>
      </c>
      <c r="C5391">
        <v>6</v>
      </c>
      <c r="D5391">
        <v>63000</v>
      </c>
      <c r="E5391" s="46">
        <v>44685</v>
      </c>
      <c r="F5391">
        <v>-10512</v>
      </c>
      <c r="I5391" t="str">
        <f>INDEX(LedgerMapping[[#All],[Level 3]],MATCH(Actuals[[#This Row],[Sub Ledger]],LedgerMapping[[#All],[Sub Ledger]],0))</f>
        <v>Marketing</v>
      </c>
      <c r="J5391" s="22">
        <f>YEAR(Actuals[[#This Row],[Date]])</f>
        <v>2022</v>
      </c>
      <c r="K5391" s="22">
        <f>MONTH(Actuals[[#This Row],[Date]])</f>
        <v>5</v>
      </c>
      <c r="L5391" s="12"/>
    </row>
    <row r="5392" spans="1:12" x14ac:dyDescent="0.3">
      <c r="A5392">
        <v>6</v>
      </c>
      <c r="B5392">
        <v>6336</v>
      </c>
      <c r="C5392">
        <v>6</v>
      </c>
      <c r="D5392">
        <v>63000</v>
      </c>
      <c r="E5392" s="46">
        <v>44715</v>
      </c>
      <c r="F5392">
        <v>-5910</v>
      </c>
      <c r="I5392" t="str">
        <f>INDEX(LedgerMapping[[#All],[Level 3]],MATCH(Actuals[[#This Row],[Sub Ledger]],LedgerMapping[[#All],[Sub Ledger]],0))</f>
        <v>Marketing</v>
      </c>
      <c r="J5392" s="22">
        <f>YEAR(Actuals[[#This Row],[Date]])</f>
        <v>2022</v>
      </c>
      <c r="K5392" s="22">
        <f>MONTH(Actuals[[#This Row],[Date]])</f>
        <v>6</v>
      </c>
      <c r="L5392" s="12"/>
    </row>
    <row r="5393" spans="1:12" x14ac:dyDescent="0.3">
      <c r="A5393">
        <v>6</v>
      </c>
      <c r="B5393">
        <v>7457</v>
      </c>
      <c r="C5393">
        <v>6</v>
      </c>
      <c r="D5393">
        <v>63000</v>
      </c>
      <c r="E5393" s="46">
        <v>44746</v>
      </c>
      <c r="F5393">
        <v>-4389</v>
      </c>
      <c r="I5393" t="str">
        <f>INDEX(LedgerMapping[[#All],[Level 3]],MATCH(Actuals[[#This Row],[Sub Ledger]],LedgerMapping[[#All],[Sub Ledger]],0))</f>
        <v>Marketing</v>
      </c>
      <c r="J5393" s="22">
        <f>YEAR(Actuals[[#This Row],[Date]])</f>
        <v>2022</v>
      </c>
      <c r="K5393" s="22">
        <f>MONTH(Actuals[[#This Row],[Date]])</f>
        <v>7</v>
      </c>
      <c r="L5393" s="12"/>
    </row>
    <row r="5394" spans="1:12" x14ac:dyDescent="0.3">
      <c r="A5394">
        <v>6</v>
      </c>
      <c r="B5394">
        <v>8580</v>
      </c>
      <c r="C5394">
        <v>6</v>
      </c>
      <c r="D5394">
        <v>63000</v>
      </c>
      <c r="E5394" s="46">
        <v>44777</v>
      </c>
      <c r="F5394">
        <v>-9742</v>
      </c>
      <c r="I5394" t="str">
        <f>INDEX(LedgerMapping[[#All],[Level 3]],MATCH(Actuals[[#This Row],[Sub Ledger]],LedgerMapping[[#All],[Sub Ledger]],0))</f>
        <v>Marketing</v>
      </c>
      <c r="J5394" s="22">
        <f>YEAR(Actuals[[#This Row],[Date]])</f>
        <v>2022</v>
      </c>
      <c r="K5394" s="22">
        <f>MONTH(Actuals[[#This Row],[Date]])</f>
        <v>8</v>
      </c>
      <c r="L5394" s="12"/>
    </row>
    <row r="5395" spans="1:12" x14ac:dyDescent="0.3">
      <c r="A5395">
        <v>6</v>
      </c>
      <c r="B5395">
        <v>9696</v>
      </c>
      <c r="C5395">
        <v>6</v>
      </c>
      <c r="D5395">
        <v>63000</v>
      </c>
      <c r="E5395" s="46">
        <v>44805</v>
      </c>
      <c r="F5395">
        <v>-5233</v>
      </c>
      <c r="I5395" t="str">
        <f>INDEX(LedgerMapping[[#All],[Level 3]],MATCH(Actuals[[#This Row],[Sub Ledger]],LedgerMapping[[#All],[Sub Ledger]],0))</f>
        <v>Marketing</v>
      </c>
      <c r="J5395" s="22">
        <f>YEAR(Actuals[[#This Row],[Date]])</f>
        <v>2022</v>
      </c>
      <c r="K5395" s="22">
        <f>MONTH(Actuals[[#This Row],[Date]])</f>
        <v>9</v>
      </c>
      <c r="L5395" s="12"/>
    </row>
    <row r="5396" spans="1:12" x14ac:dyDescent="0.3">
      <c r="A5396">
        <v>6</v>
      </c>
      <c r="B5396">
        <v>10814</v>
      </c>
      <c r="C5396">
        <v>6</v>
      </c>
      <c r="D5396">
        <v>63000</v>
      </c>
      <c r="E5396" s="46">
        <v>44836</v>
      </c>
      <c r="F5396">
        <v>-4805</v>
      </c>
      <c r="I5396" t="str">
        <f>INDEX(LedgerMapping[[#All],[Level 3]],MATCH(Actuals[[#This Row],[Sub Ledger]],LedgerMapping[[#All],[Sub Ledger]],0))</f>
        <v>Marketing</v>
      </c>
      <c r="J5396" s="22">
        <f>YEAR(Actuals[[#This Row],[Date]])</f>
        <v>2022</v>
      </c>
      <c r="K5396" s="22">
        <f>MONTH(Actuals[[#This Row],[Date]])</f>
        <v>10</v>
      </c>
      <c r="L5396" s="12"/>
    </row>
    <row r="5397" spans="1:12" x14ac:dyDescent="0.3">
      <c r="A5397">
        <v>6</v>
      </c>
      <c r="B5397">
        <v>11937</v>
      </c>
      <c r="C5397">
        <v>6</v>
      </c>
      <c r="D5397">
        <v>63000</v>
      </c>
      <c r="E5397" s="46">
        <v>44866</v>
      </c>
      <c r="F5397">
        <v>-14678</v>
      </c>
      <c r="I5397" t="str">
        <f>INDEX(LedgerMapping[[#All],[Level 3]],MATCH(Actuals[[#This Row],[Sub Ledger]],LedgerMapping[[#All],[Sub Ledger]],0))</f>
        <v>Marketing</v>
      </c>
      <c r="J5397" s="22">
        <f>YEAR(Actuals[[#This Row],[Date]])</f>
        <v>2022</v>
      </c>
      <c r="K5397" s="22">
        <f>MONTH(Actuals[[#This Row],[Date]])</f>
        <v>11</v>
      </c>
      <c r="L5397" s="12"/>
    </row>
    <row r="5398" spans="1:12" x14ac:dyDescent="0.3">
      <c r="A5398">
        <v>6</v>
      </c>
      <c r="B5398">
        <v>13067</v>
      </c>
      <c r="C5398">
        <v>6</v>
      </c>
      <c r="D5398">
        <v>63000</v>
      </c>
      <c r="E5398" s="46">
        <v>44897</v>
      </c>
      <c r="F5398">
        <v>-3868</v>
      </c>
      <c r="I5398" t="str">
        <f>INDEX(LedgerMapping[[#All],[Level 3]],MATCH(Actuals[[#This Row],[Sub Ledger]],LedgerMapping[[#All],[Sub Ledger]],0))</f>
        <v>Marketing</v>
      </c>
      <c r="J5398" s="22">
        <f>YEAR(Actuals[[#This Row],[Date]])</f>
        <v>2022</v>
      </c>
      <c r="K5398" s="22">
        <f>MONTH(Actuals[[#This Row],[Date]])</f>
        <v>12</v>
      </c>
      <c r="L5398" s="12"/>
    </row>
    <row r="5399" spans="1:12" x14ac:dyDescent="0.3">
      <c r="A5399">
        <v>6</v>
      </c>
      <c r="B5399">
        <v>13943</v>
      </c>
      <c r="C5399">
        <v>6</v>
      </c>
      <c r="D5399">
        <v>63000</v>
      </c>
      <c r="E5399" s="46">
        <v>44927</v>
      </c>
      <c r="F5399">
        <v>-2725</v>
      </c>
      <c r="I5399" t="str">
        <f>INDEX(LedgerMapping[[#All],[Level 3]],MATCH(Actuals[[#This Row],[Sub Ledger]],LedgerMapping[[#All],[Sub Ledger]],0))</f>
        <v>Marketing</v>
      </c>
      <c r="J5399" s="22">
        <f>YEAR(Actuals[[#This Row],[Date]])</f>
        <v>2023</v>
      </c>
      <c r="K5399" s="22">
        <f>MONTH(Actuals[[#This Row],[Date]])</f>
        <v>1</v>
      </c>
      <c r="L5399" s="12"/>
    </row>
    <row r="5400" spans="1:12" x14ac:dyDescent="0.3">
      <c r="A5400">
        <v>6</v>
      </c>
      <c r="B5400">
        <v>14951</v>
      </c>
      <c r="C5400">
        <v>6</v>
      </c>
      <c r="D5400">
        <v>63000</v>
      </c>
      <c r="E5400" s="46">
        <v>44958</v>
      </c>
      <c r="F5400">
        <v>-6506</v>
      </c>
      <c r="I5400" t="str">
        <f>INDEX(LedgerMapping[[#All],[Level 3]],MATCH(Actuals[[#This Row],[Sub Ledger]],LedgerMapping[[#All],[Sub Ledger]],0))</f>
        <v>Marketing</v>
      </c>
      <c r="J5400" s="22">
        <f>YEAR(Actuals[[#This Row],[Date]])</f>
        <v>2023</v>
      </c>
      <c r="K5400" s="22">
        <f>MONTH(Actuals[[#This Row],[Date]])</f>
        <v>2</v>
      </c>
      <c r="L5400" s="12"/>
    </row>
    <row r="5401" spans="1:12" x14ac:dyDescent="0.3">
      <c r="A5401">
        <v>6</v>
      </c>
      <c r="B5401">
        <v>15931</v>
      </c>
      <c r="C5401">
        <v>6</v>
      </c>
      <c r="D5401">
        <v>63000</v>
      </c>
      <c r="E5401" s="46">
        <v>44988</v>
      </c>
      <c r="F5401">
        <v>-4406</v>
      </c>
      <c r="I5401" t="str">
        <f>INDEX(LedgerMapping[[#All],[Level 3]],MATCH(Actuals[[#This Row],[Sub Ledger]],LedgerMapping[[#All],[Sub Ledger]],0))</f>
        <v>Marketing</v>
      </c>
      <c r="J5401" s="22">
        <f>YEAR(Actuals[[#This Row],[Date]])</f>
        <v>2023</v>
      </c>
      <c r="K5401" s="22">
        <f>MONTH(Actuals[[#This Row],[Date]])</f>
        <v>3</v>
      </c>
      <c r="L5401" s="12"/>
    </row>
    <row r="5402" spans="1:12" x14ac:dyDescent="0.3">
      <c r="A5402">
        <v>6</v>
      </c>
      <c r="B5402">
        <v>16963</v>
      </c>
      <c r="C5402">
        <v>6</v>
      </c>
      <c r="D5402">
        <v>63000</v>
      </c>
      <c r="E5402" s="46">
        <v>45018</v>
      </c>
      <c r="F5402">
        <v>-2181</v>
      </c>
      <c r="I5402" t="str">
        <f>INDEX(LedgerMapping[[#All],[Level 3]],MATCH(Actuals[[#This Row],[Sub Ledger]],LedgerMapping[[#All],[Sub Ledger]],0))</f>
        <v>Marketing</v>
      </c>
      <c r="J5402" s="22">
        <f>YEAR(Actuals[[#This Row],[Date]])</f>
        <v>2023</v>
      </c>
      <c r="K5402" s="22">
        <f>MONTH(Actuals[[#This Row],[Date]])</f>
        <v>4</v>
      </c>
      <c r="L5402" s="12"/>
    </row>
    <row r="5403" spans="1:12" x14ac:dyDescent="0.3">
      <c r="A5403">
        <v>6</v>
      </c>
      <c r="B5403">
        <v>17993</v>
      </c>
      <c r="C5403">
        <v>6</v>
      </c>
      <c r="D5403">
        <v>63000</v>
      </c>
      <c r="E5403" s="46">
        <v>45049</v>
      </c>
      <c r="F5403">
        <v>-6290</v>
      </c>
      <c r="I5403" t="str">
        <f>INDEX(LedgerMapping[[#All],[Level 3]],MATCH(Actuals[[#This Row],[Sub Ledger]],LedgerMapping[[#All],[Sub Ledger]],0))</f>
        <v>Marketing</v>
      </c>
      <c r="J5403" s="22">
        <f>YEAR(Actuals[[#This Row],[Date]])</f>
        <v>2023</v>
      </c>
      <c r="K5403" s="22">
        <f>MONTH(Actuals[[#This Row],[Date]])</f>
        <v>5</v>
      </c>
      <c r="L5403" s="12"/>
    </row>
    <row r="5404" spans="1:12" x14ac:dyDescent="0.3">
      <c r="A5404">
        <v>6</v>
      </c>
      <c r="B5404">
        <v>18997</v>
      </c>
      <c r="C5404">
        <v>6</v>
      </c>
      <c r="D5404">
        <v>63000</v>
      </c>
      <c r="E5404" s="46">
        <v>45079</v>
      </c>
      <c r="F5404">
        <v>-1516</v>
      </c>
      <c r="I5404" t="str">
        <f>INDEX(LedgerMapping[[#All],[Level 3]],MATCH(Actuals[[#This Row],[Sub Ledger]],LedgerMapping[[#All],[Sub Ledger]],0))</f>
        <v>Marketing</v>
      </c>
      <c r="J5404" s="22">
        <f>YEAR(Actuals[[#This Row],[Date]])</f>
        <v>2023</v>
      </c>
      <c r="K5404" s="22">
        <f>MONTH(Actuals[[#This Row],[Date]])</f>
        <v>6</v>
      </c>
      <c r="L5404" s="12"/>
    </row>
    <row r="5405" spans="1:12" x14ac:dyDescent="0.3">
      <c r="A5405">
        <v>6</v>
      </c>
      <c r="B5405">
        <v>20026</v>
      </c>
      <c r="C5405">
        <v>6</v>
      </c>
      <c r="D5405">
        <v>63000</v>
      </c>
      <c r="E5405" s="46">
        <v>45110</v>
      </c>
      <c r="F5405">
        <v>-1237</v>
      </c>
      <c r="I5405" t="str">
        <f>INDEX(LedgerMapping[[#All],[Level 3]],MATCH(Actuals[[#This Row],[Sub Ledger]],LedgerMapping[[#All],[Sub Ledger]],0))</f>
        <v>Marketing</v>
      </c>
      <c r="J5405" s="22">
        <f>YEAR(Actuals[[#This Row],[Date]])</f>
        <v>2023</v>
      </c>
      <c r="K5405" s="22">
        <f>MONTH(Actuals[[#This Row],[Date]])</f>
        <v>7</v>
      </c>
      <c r="L5405" s="12"/>
    </row>
    <row r="5406" spans="1:12" x14ac:dyDescent="0.3">
      <c r="A5406">
        <v>6</v>
      </c>
      <c r="B5406">
        <v>21053</v>
      </c>
      <c r="C5406">
        <v>6</v>
      </c>
      <c r="D5406">
        <v>63000</v>
      </c>
      <c r="E5406" s="46">
        <v>45141</v>
      </c>
      <c r="F5406">
        <v>-3221</v>
      </c>
      <c r="I5406" t="str">
        <f>INDEX(LedgerMapping[[#All],[Level 3]],MATCH(Actuals[[#This Row],[Sub Ledger]],LedgerMapping[[#All],[Sub Ledger]],0))</f>
        <v>Marketing</v>
      </c>
      <c r="J5406" s="22">
        <f>YEAR(Actuals[[#This Row],[Date]])</f>
        <v>2023</v>
      </c>
      <c r="K5406" s="22">
        <f>MONTH(Actuals[[#This Row],[Date]])</f>
        <v>8</v>
      </c>
      <c r="L5406" s="12"/>
    </row>
    <row r="5407" spans="1:12" x14ac:dyDescent="0.3">
      <c r="A5407">
        <v>6</v>
      </c>
      <c r="B5407">
        <v>22057</v>
      </c>
      <c r="C5407">
        <v>6</v>
      </c>
      <c r="D5407">
        <v>63000</v>
      </c>
      <c r="E5407" s="46">
        <v>45169</v>
      </c>
      <c r="F5407">
        <v>-2538</v>
      </c>
      <c r="I5407" t="str">
        <f>INDEX(LedgerMapping[[#All],[Level 3]],MATCH(Actuals[[#This Row],[Sub Ledger]],LedgerMapping[[#All],[Sub Ledger]],0))</f>
        <v>Marketing</v>
      </c>
      <c r="J5407" s="22">
        <f>YEAR(Actuals[[#This Row],[Date]])</f>
        <v>2023</v>
      </c>
      <c r="K5407" s="22">
        <f>MONTH(Actuals[[#This Row],[Date]])</f>
        <v>8</v>
      </c>
      <c r="L5407" s="12"/>
    </row>
    <row r="5408" spans="1:12" x14ac:dyDescent="0.3">
      <c r="A5408">
        <v>6</v>
      </c>
      <c r="B5408">
        <v>23034</v>
      </c>
      <c r="C5408">
        <v>6</v>
      </c>
      <c r="D5408">
        <v>63000</v>
      </c>
      <c r="E5408" s="46">
        <v>45200</v>
      </c>
      <c r="F5408">
        <v>-3490</v>
      </c>
      <c r="I5408" t="str">
        <f>INDEX(LedgerMapping[[#All],[Level 3]],MATCH(Actuals[[#This Row],[Sub Ledger]],LedgerMapping[[#All],[Sub Ledger]],0))</f>
        <v>Marketing</v>
      </c>
      <c r="J5408" s="22">
        <f>YEAR(Actuals[[#This Row],[Date]])</f>
        <v>2023</v>
      </c>
      <c r="K5408" s="22">
        <f>MONTH(Actuals[[#This Row],[Date]])</f>
        <v>10</v>
      </c>
      <c r="L5408" s="12"/>
    </row>
    <row r="5409" spans="1:12" x14ac:dyDescent="0.3">
      <c r="A5409">
        <v>6</v>
      </c>
      <c r="B5409">
        <v>24038</v>
      </c>
      <c r="C5409">
        <v>6</v>
      </c>
      <c r="D5409">
        <v>63000</v>
      </c>
      <c r="E5409" s="46">
        <v>45230</v>
      </c>
      <c r="F5409">
        <v>-5366</v>
      </c>
      <c r="I5409" t="str">
        <f>INDEX(LedgerMapping[[#All],[Level 3]],MATCH(Actuals[[#This Row],[Sub Ledger]],LedgerMapping[[#All],[Sub Ledger]],0))</f>
        <v>Marketing</v>
      </c>
      <c r="J5409" s="22">
        <f>YEAR(Actuals[[#This Row],[Date]])</f>
        <v>2023</v>
      </c>
      <c r="K5409" s="22">
        <f>MONTH(Actuals[[#This Row],[Date]])</f>
        <v>10</v>
      </c>
      <c r="L5409" s="12"/>
    </row>
    <row r="5410" spans="1:12" x14ac:dyDescent="0.3">
      <c r="A5410">
        <v>6</v>
      </c>
      <c r="B5410">
        <v>25068</v>
      </c>
      <c r="C5410">
        <v>6</v>
      </c>
      <c r="D5410">
        <v>63000</v>
      </c>
      <c r="E5410" s="46">
        <v>45261</v>
      </c>
      <c r="F5410">
        <v>-3761</v>
      </c>
      <c r="I5410" t="str">
        <f>INDEX(LedgerMapping[[#All],[Level 3]],MATCH(Actuals[[#This Row],[Sub Ledger]],LedgerMapping[[#All],[Sub Ledger]],0))</f>
        <v>Marketing</v>
      </c>
      <c r="J5410" s="22">
        <f>YEAR(Actuals[[#This Row],[Date]])</f>
        <v>2023</v>
      </c>
      <c r="K5410" s="22">
        <f>MONTH(Actuals[[#This Row],[Date]])</f>
        <v>12</v>
      </c>
      <c r="L5410" s="12"/>
    </row>
    <row r="5411" spans="1:12" x14ac:dyDescent="0.3">
      <c r="A5411">
        <v>6</v>
      </c>
      <c r="B5411">
        <v>26134</v>
      </c>
      <c r="C5411">
        <v>6</v>
      </c>
      <c r="D5411">
        <v>63000</v>
      </c>
      <c r="E5411" s="46">
        <v>45291</v>
      </c>
      <c r="F5411">
        <v>-1422</v>
      </c>
      <c r="I5411" t="str">
        <f>INDEX(LedgerMapping[[#All],[Level 3]],MATCH(Actuals[[#This Row],[Sub Ledger]],LedgerMapping[[#All],[Sub Ledger]],0))</f>
        <v>Marketing</v>
      </c>
      <c r="J5411" s="22">
        <f>YEAR(Actuals[[#This Row],[Date]])</f>
        <v>2023</v>
      </c>
      <c r="K5411" s="22">
        <f>MONTH(Actuals[[#This Row],[Date]])</f>
        <v>12</v>
      </c>
      <c r="L5411" s="12"/>
    </row>
    <row r="5412" spans="1:12" x14ac:dyDescent="0.3">
      <c r="A5412">
        <v>6</v>
      </c>
      <c r="B5412">
        <v>27263</v>
      </c>
      <c r="C5412">
        <v>6</v>
      </c>
      <c r="D5412">
        <v>63000</v>
      </c>
      <c r="E5412" s="46">
        <v>45322</v>
      </c>
      <c r="F5412">
        <v>-6567</v>
      </c>
      <c r="I5412" t="str">
        <f>INDEX(LedgerMapping[[#All],[Level 3]],MATCH(Actuals[[#This Row],[Sub Ledger]],LedgerMapping[[#All],[Sub Ledger]],0))</f>
        <v>Marketing</v>
      </c>
      <c r="J5412" s="22">
        <f>YEAR(Actuals[[#This Row],[Date]])</f>
        <v>2024</v>
      </c>
      <c r="K5412" s="22">
        <f>MONTH(Actuals[[#This Row],[Date]])</f>
        <v>1</v>
      </c>
      <c r="L5412" s="12"/>
    </row>
    <row r="5413" spans="1:12" x14ac:dyDescent="0.3">
      <c r="A5413">
        <v>6</v>
      </c>
      <c r="B5413">
        <v>28415</v>
      </c>
      <c r="C5413">
        <v>6</v>
      </c>
      <c r="D5413">
        <v>63000</v>
      </c>
      <c r="E5413" s="46">
        <v>45354</v>
      </c>
      <c r="F5413">
        <v>-3193</v>
      </c>
      <c r="I5413" t="str">
        <f>INDEX(LedgerMapping[[#All],[Level 3]],MATCH(Actuals[[#This Row],[Sub Ledger]],LedgerMapping[[#All],[Sub Ledger]],0))</f>
        <v>Marketing</v>
      </c>
      <c r="J5413" s="22">
        <f>YEAR(Actuals[[#This Row],[Date]])</f>
        <v>2024</v>
      </c>
      <c r="K5413" s="22">
        <f>MONTH(Actuals[[#This Row],[Date]])</f>
        <v>3</v>
      </c>
      <c r="L5413" s="12"/>
    </row>
    <row r="5414" spans="1:12" x14ac:dyDescent="0.3">
      <c r="A5414">
        <v>6</v>
      </c>
      <c r="B5414">
        <v>29569</v>
      </c>
      <c r="C5414">
        <v>6</v>
      </c>
      <c r="D5414">
        <v>63000</v>
      </c>
      <c r="E5414" s="46">
        <v>45384</v>
      </c>
      <c r="F5414">
        <v>-2118</v>
      </c>
      <c r="I5414" t="str">
        <f>INDEX(LedgerMapping[[#All],[Level 3]],MATCH(Actuals[[#This Row],[Sub Ledger]],LedgerMapping[[#All],[Sub Ledger]],0))</f>
        <v>Marketing</v>
      </c>
      <c r="J5414" s="22">
        <f>YEAR(Actuals[[#This Row],[Date]])</f>
        <v>2024</v>
      </c>
      <c r="K5414" s="22">
        <f>MONTH(Actuals[[#This Row],[Date]])</f>
        <v>4</v>
      </c>
      <c r="L5414" s="12"/>
    </row>
    <row r="5415" spans="1:12" x14ac:dyDescent="0.3">
      <c r="A5415">
        <v>6</v>
      </c>
      <c r="B5415">
        <v>30695</v>
      </c>
      <c r="C5415">
        <v>6</v>
      </c>
      <c r="D5415">
        <v>63000</v>
      </c>
      <c r="E5415" s="46">
        <v>45415</v>
      </c>
      <c r="F5415">
        <v>-5362</v>
      </c>
      <c r="I5415" t="str">
        <f>INDEX(LedgerMapping[[#All],[Level 3]],MATCH(Actuals[[#This Row],[Sub Ledger]],LedgerMapping[[#All],[Sub Ledger]],0))</f>
        <v>Marketing</v>
      </c>
      <c r="J5415" s="22">
        <f>YEAR(Actuals[[#This Row],[Date]])</f>
        <v>2024</v>
      </c>
      <c r="K5415" s="22">
        <f>MONTH(Actuals[[#This Row],[Date]])</f>
        <v>5</v>
      </c>
      <c r="L5415" s="12"/>
    </row>
    <row r="5416" spans="1:12" x14ac:dyDescent="0.3">
      <c r="A5416">
        <v>6</v>
      </c>
      <c r="B5416">
        <v>31821</v>
      </c>
      <c r="C5416">
        <v>6</v>
      </c>
      <c r="D5416">
        <v>63000</v>
      </c>
      <c r="E5416" s="46">
        <v>45445</v>
      </c>
      <c r="F5416">
        <v>-4278</v>
      </c>
      <c r="I5416" t="str">
        <f>INDEX(LedgerMapping[[#All],[Level 3]],MATCH(Actuals[[#This Row],[Sub Ledger]],LedgerMapping[[#All],[Sub Ledger]],0))</f>
        <v>Marketing</v>
      </c>
      <c r="J5416" s="22">
        <f>YEAR(Actuals[[#This Row],[Date]])</f>
        <v>2024</v>
      </c>
      <c r="K5416" s="22">
        <f>MONTH(Actuals[[#This Row],[Date]])</f>
        <v>6</v>
      </c>
      <c r="L5416" s="12"/>
    </row>
    <row r="5417" spans="1:12" x14ac:dyDescent="0.3">
      <c r="A5417">
        <v>6</v>
      </c>
      <c r="B5417">
        <v>32945</v>
      </c>
      <c r="C5417">
        <v>6</v>
      </c>
      <c r="D5417">
        <v>63000</v>
      </c>
      <c r="E5417" s="46">
        <v>45476</v>
      </c>
      <c r="F5417">
        <v>-2086</v>
      </c>
      <c r="I5417" t="str">
        <f>INDEX(LedgerMapping[[#All],[Level 3]],MATCH(Actuals[[#This Row],[Sub Ledger]],LedgerMapping[[#All],[Sub Ledger]],0))</f>
        <v>Marketing</v>
      </c>
      <c r="J5417" s="22">
        <f>YEAR(Actuals[[#This Row],[Date]])</f>
        <v>2024</v>
      </c>
      <c r="K5417" s="22">
        <f>MONTH(Actuals[[#This Row],[Date]])</f>
        <v>7</v>
      </c>
      <c r="L5417" s="12"/>
    </row>
    <row r="5418" spans="1:12" x14ac:dyDescent="0.3">
      <c r="A5418">
        <v>6</v>
      </c>
      <c r="B5418">
        <v>34068</v>
      </c>
      <c r="C5418">
        <v>6</v>
      </c>
      <c r="D5418">
        <v>63000</v>
      </c>
      <c r="E5418" s="46">
        <v>45507</v>
      </c>
      <c r="F5418">
        <v>-4360</v>
      </c>
      <c r="I5418" t="str">
        <f>INDEX(LedgerMapping[[#All],[Level 3]],MATCH(Actuals[[#This Row],[Sub Ledger]],LedgerMapping[[#All],[Sub Ledger]],0))</f>
        <v>Marketing</v>
      </c>
      <c r="J5418" s="22">
        <f>YEAR(Actuals[[#This Row],[Date]])</f>
        <v>2024</v>
      </c>
      <c r="K5418" s="22">
        <f>MONTH(Actuals[[#This Row],[Date]])</f>
        <v>8</v>
      </c>
      <c r="L5418" s="12"/>
    </row>
    <row r="5419" spans="1:12" x14ac:dyDescent="0.3">
      <c r="A5419">
        <v>6</v>
      </c>
      <c r="B5419">
        <v>35220</v>
      </c>
      <c r="C5419">
        <v>6</v>
      </c>
      <c r="D5419">
        <v>63000</v>
      </c>
      <c r="E5419" s="46">
        <v>45536</v>
      </c>
      <c r="F5419">
        <v>-1679</v>
      </c>
      <c r="I5419" t="str">
        <f>INDEX(LedgerMapping[[#All],[Level 3]],MATCH(Actuals[[#This Row],[Sub Ledger]],LedgerMapping[[#All],[Sub Ledger]],0))</f>
        <v>Marketing</v>
      </c>
      <c r="J5419" s="22">
        <f>YEAR(Actuals[[#This Row],[Date]])</f>
        <v>2024</v>
      </c>
      <c r="K5419" s="22">
        <f>MONTH(Actuals[[#This Row],[Date]])</f>
        <v>9</v>
      </c>
      <c r="L5419" s="12"/>
    </row>
    <row r="5420" spans="1:12" x14ac:dyDescent="0.3">
      <c r="A5420">
        <v>6</v>
      </c>
      <c r="B5420">
        <v>36370</v>
      </c>
      <c r="C5420">
        <v>6</v>
      </c>
      <c r="D5420">
        <v>63000</v>
      </c>
      <c r="E5420" s="46">
        <v>45567</v>
      </c>
      <c r="F5420">
        <v>-1293</v>
      </c>
      <c r="I5420" t="str">
        <f>INDEX(LedgerMapping[[#All],[Level 3]],MATCH(Actuals[[#This Row],[Sub Ledger]],LedgerMapping[[#All],[Sub Ledger]],0))</f>
        <v>Marketing</v>
      </c>
      <c r="J5420" s="22">
        <f>YEAR(Actuals[[#This Row],[Date]])</f>
        <v>2024</v>
      </c>
      <c r="K5420" s="22">
        <f>MONTH(Actuals[[#This Row],[Date]])</f>
        <v>10</v>
      </c>
      <c r="L5420" s="12"/>
    </row>
    <row r="5421" spans="1:12" x14ac:dyDescent="0.3">
      <c r="A5421">
        <v>6</v>
      </c>
      <c r="B5421">
        <v>37520</v>
      </c>
      <c r="C5421">
        <v>6</v>
      </c>
      <c r="D5421">
        <v>63000</v>
      </c>
      <c r="E5421" s="46">
        <v>45597</v>
      </c>
      <c r="F5421">
        <v>-4876</v>
      </c>
      <c r="I5421" t="str">
        <f>INDEX(LedgerMapping[[#All],[Level 3]],MATCH(Actuals[[#This Row],[Sub Ledger]],LedgerMapping[[#All],[Sub Ledger]],0))</f>
        <v>Marketing</v>
      </c>
      <c r="J5421" s="22">
        <f>YEAR(Actuals[[#This Row],[Date]])</f>
        <v>2024</v>
      </c>
      <c r="K5421" s="22">
        <f>MONTH(Actuals[[#This Row],[Date]])</f>
        <v>11</v>
      </c>
      <c r="L5421" s="12"/>
    </row>
    <row r="5422" spans="1:12" x14ac:dyDescent="0.3">
      <c r="A5422">
        <v>6</v>
      </c>
      <c r="B5422">
        <v>38670</v>
      </c>
      <c r="C5422">
        <v>6</v>
      </c>
      <c r="D5422">
        <v>63000</v>
      </c>
      <c r="E5422" s="46">
        <v>45628</v>
      </c>
      <c r="F5422">
        <v>-3231</v>
      </c>
      <c r="I5422" t="str">
        <f>INDEX(LedgerMapping[[#All],[Level 3]],MATCH(Actuals[[#This Row],[Sub Ledger]],LedgerMapping[[#All],[Sub Ledger]],0))</f>
        <v>Marketing</v>
      </c>
      <c r="J5422" s="22">
        <f>YEAR(Actuals[[#This Row],[Date]])</f>
        <v>2024</v>
      </c>
      <c r="K5422" s="22">
        <f>MONTH(Actuals[[#This Row],[Date]])</f>
        <v>12</v>
      </c>
      <c r="L5422" s="12"/>
    </row>
    <row r="5423" spans="1:12" x14ac:dyDescent="0.3">
      <c r="A5423">
        <v>6</v>
      </c>
      <c r="B5423">
        <v>725</v>
      </c>
      <c r="C5423">
        <v>6</v>
      </c>
      <c r="D5423">
        <v>65000</v>
      </c>
      <c r="E5423" s="46">
        <v>44562</v>
      </c>
      <c r="F5423">
        <v>-314</v>
      </c>
      <c r="I5423" t="str">
        <f>INDEX(LedgerMapping[[#All],[Level 3]],MATCH(Actuals[[#This Row],[Sub Ledger]],LedgerMapping[[#All],[Sub Ledger]],0))</f>
        <v>Administration</v>
      </c>
      <c r="J5423" s="22">
        <f>YEAR(Actuals[[#This Row],[Date]])</f>
        <v>2022</v>
      </c>
      <c r="K5423" s="22">
        <f>MONTH(Actuals[[#This Row],[Date]])</f>
        <v>1</v>
      </c>
      <c r="L5423" s="12"/>
    </row>
    <row r="5424" spans="1:12" x14ac:dyDescent="0.3">
      <c r="A5424">
        <v>6</v>
      </c>
      <c r="B5424">
        <v>1851</v>
      </c>
      <c r="C5424">
        <v>6</v>
      </c>
      <c r="D5424">
        <v>65000</v>
      </c>
      <c r="E5424" s="46">
        <v>44593</v>
      </c>
      <c r="F5424">
        <v>-273</v>
      </c>
      <c r="I5424" t="str">
        <f>INDEX(LedgerMapping[[#All],[Level 3]],MATCH(Actuals[[#This Row],[Sub Ledger]],LedgerMapping[[#All],[Sub Ledger]],0))</f>
        <v>Administration</v>
      </c>
      <c r="J5424" s="22">
        <f>YEAR(Actuals[[#This Row],[Date]])</f>
        <v>2022</v>
      </c>
      <c r="K5424" s="22">
        <f>MONTH(Actuals[[#This Row],[Date]])</f>
        <v>2</v>
      </c>
      <c r="L5424" s="12"/>
    </row>
    <row r="5425" spans="1:12" x14ac:dyDescent="0.3">
      <c r="A5425">
        <v>6</v>
      </c>
      <c r="B5425">
        <v>2967</v>
      </c>
      <c r="C5425">
        <v>6</v>
      </c>
      <c r="D5425">
        <v>65000</v>
      </c>
      <c r="E5425" s="46">
        <v>44624</v>
      </c>
      <c r="F5425">
        <v>-395</v>
      </c>
      <c r="I5425" t="str">
        <f>INDEX(LedgerMapping[[#All],[Level 3]],MATCH(Actuals[[#This Row],[Sub Ledger]],LedgerMapping[[#All],[Sub Ledger]],0))</f>
        <v>Administration</v>
      </c>
      <c r="J5425" s="22">
        <f>YEAR(Actuals[[#This Row],[Date]])</f>
        <v>2022</v>
      </c>
      <c r="K5425" s="22">
        <f>MONTH(Actuals[[#This Row],[Date]])</f>
        <v>3</v>
      </c>
      <c r="L5425" s="12"/>
    </row>
    <row r="5426" spans="1:12" x14ac:dyDescent="0.3">
      <c r="A5426">
        <v>6</v>
      </c>
      <c r="B5426">
        <v>4091</v>
      </c>
      <c r="C5426">
        <v>6</v>
      </c>
      <c r="D5426">
        <v>65000</v>
      </c>
      <c r="E5426" s="46">
        <v>44654</v>
      </c>
      <c r="F5426">
        <v>-328</v>
      </c>
      <c r="I5426" t="str">
        <f>INDEX(LedgerMapping[[#All],[Level 3]],MATCH(Actuals[[#This Row],[Sub Ledger]],LedgerMapping[[#All],[Sub Ledger]],0))</f>
        <v>Administration</v>
      </c>
      <c r="J5426" s="22">
        <f>YEAR(Actuals[[#This Row],[Date]])</f>
        <v>2022</v>
      </c>
      <c r="K5426" s="22">
        <f>MONTH(Actuals[[#This Row],[Date]])</f>
        <v>4</v>
      </c>
      <c r="L5426" s="12"/>
    </row>
    <row r="5427" spans="1:12" x14ac:dyDescent="0.3">
      <c r="A5427">
        <v>6</v>
      </c>
      <c r="B5427">
        <v>5213</v>
      </c>
      <c r="C5427">
        <v>6</v>
      </c>
      <c r="D5427">
        <v>65000</v>
      </c>
      <c r="E5427" s="46">
        <v>44685</v>
      </c>
      <c r="F5427">
        <v>-196</v>
      </c>
      <c r="I5427" t="str">
        <f>INDEX(LedgerMapping[[#All],[Level 3]],MATCH(Actuals[[#This Row],[Sub Ledger]],LedgerMapping[[#All],[Sub Ledger]],0))</f>
        <v>Administration</v>
      </c>
      <c r="J5427" s="22">
        <f>YEAR(Actuals[[#This Row],[Date]])</f>
        <v>2022</v>
      </c>
      <c r="K5427" s="22">
        <f>MONTH(Actuals[[#This Row],[Date]])</f>
        <v>5</v>
      </c>
      <c r="L5427" s="12"/>
    </row>
    <row r="5428" spans="1:12" x14ac:dyDescent="0.3">
      <c r="A5428">
        <v>6</v>
      </c>
      <c r="B5428">
        <v>6337</v>
      </c>
      <c r="C5428">
        <v>6</v>
      </c>
      <c r="D5428">
        <v>65000</v>
      </c>
      <c r="E5428" s="46">
        <v>44715</v>
      </c>
      <c r="F5428">
        <v>-172</v>
      </c>
      <c r="I5428" t="str">
        <f>INDEX(LedgerMapping[[#All],[Level 3]],MATCH(Actuals[[#This Row],[Sub Ledger]],LedgerMapping[[#All],[Sub Ledger]],0))</f>
        <v>Administration</v>
      </c>
      <c r="J5428" s="22">
        <f>YEAR(Actuals[[#This Row],[Date]])</f>
        <v>2022</v>
      </c>
      <c r="K5428" s="22">
        <f>MONTH(Actuals[[#This Row],[Date]])</f>
        <v>6</v>
      </c>
      <c r="L5428" s="12"/>
    </row>
    <row r="5429" spans="1:12" x14ac:dyDescent="0.3">
      <c r="A5429">
        <v>6</v>
      </c>
      <c r="B5429">
        <v>7460</v>
      </c>
      <c r="C5429">
        <v>6</v>
      </c>
      <c r="D5429">
        <v>65000</v>
      </c>
      <c r="E5429" s="46">
        <v>44746</v>
      </c>
      <c r="F5429">
        <v>-234</v>
      </c>
      <c r="I5429" t="str">
        <f>INDEX(LedgerMapping[[#All],[Level 3]],MATCH(Actuals[[#This Row],[Sub Ledger]],LedgerMapping[[#All],[Sub Ledger]],0))</f>
        <v>Administration</v>
      </c>
      <c r="J5429" s="22">
        <f>YEAR(Actuals[[#This Row],[Date]])</f>
        <v>2022</v>
      </c>
      <c r="K5429" s="22">
        <f>MONTH(Actuals[[#This Row],[Date]])</f>
        <v>7</v>
      </c>
      <c r="L5429" s="12"/>
    </row>
    <row r="5430" spans="1:12" x14ac:dyDescent="0.3">
      <c r="A5430">
        <v>6</v>
      </c>
      <c r="B5430">
        <v>8581</v>
      </c>
      <c r="C5430">
        <v>6</v>
      </c>
      <c r="D5430">
        <v>65000</v>
      </c>
      <c r="E5430" s="46">
        <v>44777</v>
      </c>
      <c r="F5430">
        <v>-369</v>
      </c>
      <c r="I5430" t="str">
        <f>INDEX(LedgerMapping[[#All],[Level 3]],MATCH(Actuals[[#This Row],[Sub Ledger]],LedgerMapping[[#All],[Sub Ledger]],0))</f>
        <v>Administration</v>
      </c>
      <c r="J5430" s="22">
        <f>YEAR(Actuals[[#This Row],[Date]])</f>
        <v>2022</v>
      </c>
      <c r="K5430" s="22">
        <f>MONTH(Actuals[[#This Row],[Date]])</f>
        <v>8</v>
      </c>
      <c r="L5430" s="12"/>
    </row>
    <row r="5431" spans="1:12" x14ac:dyDescent="0.3">
      <c r="A5431">
        <v>6</v>
      </c>
      <c r="B5431">
        <v>9698</v>
      </c>
      <c r="C5431">
        <v>6</v>
      </c>
      <c r="D5431">
        <v>65000</v>
      </c>
      <c r="E5431" s="46">
        <v>44805</v>
      </c>
      <c r="F5431">
        <v>-196</v>
      </c>
      <c r="I5431" t="str">
        <f>INDEX(LedgerMapping[[#All],[Level 3]],MATCH(Actuals[[#This Row],[Sub Ledger]],LedgerMapping[[#All],[Sub Ledger]],0))</f>
        <v>Administration</v>
      </c>
      <c r="J5431" s="22">
        <f>YEAR(Actuals[[#This Row],[Date]])</f>
        <v>2022</v>
      </c>
      <c r="K5431" s="22">
        <f>MONTH(Actuals[[#This Row],[Date]])</f>
        <v>9</v>
      </c>
      <c r="L5431" s="12"/>
    </row>
    <row r="5432" spans="1:12" x14ac:dyDescent="0.3">
      <c r="A5432">
        <v>6</v>
      </c>
      <c r="B5432">
        <v>10815</v>
      </c>
      <c r="C5432">
        <v>6</v>
      </c>
      <c r="D5432">
        <v>65000</v>
      </c>
      <c r="E5432" s="46">
        <v>44836</v>
      </c>
      <c r="F5432">
        <v>-246</v>
      </c>
      <c r="I5432" t="str">
        <f>INDEX(LedgerMapping[[#All],[Level 3]],MATCH(Actuals[[#This Row],[Sub Ledger]],LedgerMapping[[#All],[Sub Ledger]],0))</f>
        <v>Administration</v>
      </c>
      <c r="J5432" s="22">
        <f>YEAR(Actuals[[#This Row],[Date]])</f>
        <v>2022</v>
      </c>
      <c r="K5432" s="22">
        <f>MONTH(Actuals[[#This Row],[Date]])</f>
        <v>10</v>
      </c>
      <c r="L5432" s="12"/>
    </row>
    <row r="5433" spans="1:12" x14ac:dyDescent="0.3">
      <c r="A5433">
        <v>6</v>
      </c>
      <c r="B5433">
        <v>11940</v>
      </c>
      <c r="C5433">
        <v>6</v>
      </c>
      <c r="D5433">
        <v>65000</v>
      </c>
      <c r="E5433" s="46">
        <v>44866</v>
      </c>
      <c r="F5433">
        <v>-355</v>
      </c>
      <c r="I5433" t="str">
        <f>INDEX(LedgerMapping[[#All],[Level 3]],MATCH(Actuals[[#This Row],[Sub Ledger]],LedgerMapping[[#All],[Sub Ledger]],0))</f>
        <v>Administration</v>
      </c>
      <c r="J5433" s="22">
        <f>YEAR(Actuals[[#This Row],[Date]])</f>
        <v>2022</v>
      </c>
      <c r="K5433" s="22">
        <f>MONTH(Actuals[[#This Row],[Date]])</f>
        <v>11</v>
      </c>
      <c r="L5433" s="12"/>
    </row>
    <row r="5434" spans="1:12" x14ac:dyDescent="0.3">
      <c r="A5434">
        <v>6</v>
      </c>
      <c r="B5434">
        <v>13070</v>
      </c>
      <c r="C5434">
        <v>6</v>
      </c>
      <c r="D5434">
        <v>65000</v>
      </c>
      <c r="E5434" s="46">
        <v>44897</v>
      </c>
      <c r="F5434">
        <v>-246</v>
      </c>
      <c r="I5434" t="str">
        <f>INDEX(LedgerMapping[[#All],[Level 3]],MATCH(Actuals[[#This Row],[Sub Ledger]],LedgerMapping[[#All],[Sub Ledger]],0))</f>
        <v>Administration</v>
      </c>
      <c r="J5434" s="22">
        <f>YEAR(Actuals[[#This Row],[Date]])</f>
        <v>2022</v>
      </c>
      <c r="K5434" s="22">
        <f>MONTH(Actuals[[#This Row],[Date]])</f>
        <v>12</v>
      </c>
      <c r="L5434" s="12"/>
    </row>
    <row r="5435" spans="1:12" x14ac:dyDescent="0.3">
      <c r="A5435">
        <v>6</v>
      </c>
      <c r="B5435">
        <v>13944</v>
      </c>
      <c r="C5435">
        <v>6</v>
      </c>
      <c r="D5435">
        <v>65000</v>
      </c>
      <c r="E5435" s="46">
        <v>44927</v>
      </c>
      <c r="F5435">
        <v>-204</v>
      </c>
      <c r="I5435" t="str">
        <f>INDEX(LedgerMapping[[#All],[Level 3]],MATCH(Actuals[[#This Row],[Sub Ledger]],LedgerMapping[[#All],[Sub Ledger]],0))</f>
        <v>Administration</v>
      </c>
      <c r="J5435" s="22">
        <f>YEAR(Actuals[[#This Row],[Date]])</f>
        <v>2023</v>
      </c>
      <c r="K5435" s="22">
        <f>MONTH(Actuals[[#This Row],[Date]])</f>
        <v>1</v>
      </c>
      <c r="L5435" s="12"/>
    </row>
    <row r="5436" spans="1:12" x14ac:dyDescent="0.3">
      <c r="A5436">
        <v>6</v>
      </c>
      <c r="B5436">
        <v>14952</v>
      </c>
      <c r="C5436">
        <v>6</v>
      </c>
      <c r="D5436">
        <v>65000</v>
      </c>
      <c r="E5436" s="46">
        <v>44958</v>
      </c>
      <c r="F5436">
        <v>-198</v>
      </c>
      <c r="I5436" t="str">
        <f>INDEX(LedgerMapping[[#All],[Level 3]],MATCH(Actuals[[#This Row],[Sub Ledger]],LedgerMapping[[#All],[Sub Ledger]],0))</f>
        <v>Administration</v>
      </c>
      <c r="J5436" s="22">
        <f>YEAR(Actuals[[#This Row],[Date]])</f>
        <v>2023</v>
      </c>
      <c r="K5436" s="22">
        <f>MONTH(Actuals[[#This Row],[Date]])</f>
        <v>2</v>
      </c>
      <c r="L5436" s="12"/>
    </row>
    <row r="5437" spans="1:12" x14ac:dyDescent="0.3">
      <c r="A5437">
        <v>6</v>
      </c>
      <c r="B5437">
        <v>15932</v>
      </c>
      <c r="C5437">
        <v>6</v>
      </c>
      <c r="D5437">
        <v>65000</v>
      </c>
      <c r="E5437" s="46">
        <v>44988</v>
      </c>
      <c r="F5437">
        <v>-165</v>
      </c>
      <c r="I5437" t="str">
        <f>INDEX(LedgerMapping[[#All],[Level 3]],MATCH(Actuals[[#This Row],[Sub Ledger]],LedgerMapping[[#All],[Sub Ledger]],0))</f>
        <v>Administration</v>
      </c>
      <c r="J5437" s="22">
        <f>YEAR(Actuals[[#This Row],[Date]])</f>
        <v>2023</v>
      </c>
      <c r="K5437" s="22">
        <f>MONTH(Actuals[[#This Row],[Date]])</f>
        <v>3</v>
      </c>
      <c r="L5437" s="12"/>
    </row>
    <row r="5438" spans="1:12" x14ac:dyDescent="0.3">
      <c r="A5438">
        <v>6</v>
      </c>
      <c r="B5438">
        <v>16964</v>
      </c>
      <c r="C5438">
        <v>6</v>
      </c>
      <c r="D5438">
        <v>65000</v>
      </c>
      <c r="E5438" s="46">
        <v>45018</v>
      </c>
      <c r="F5438">
        <v>-189</v>
      </c>
      <c r="I5438" t="str">
        <f>INDEX(LedgerMapping[[#All],[Level 3]],MATCH(Actuals[[#This Row],[Sub Ledger]],LedgerMapping[[#All],[Sub Ledger]],0))</f>
        <v>Administration</v>
      </c>
      <c r="J5438" s="22">
        <f>YEAR(Actuals[[#This Row],[Date]])</f>
        <v>2023</v>
      </c>
      <c r="K5438" s="22">
        <f>MONTH(Actuals[[#This Row],[Date]])</f>
        <v>4</v>
      </c>
      <c r="L5438" s="12"/>
    </row>
    <row r="5439" spans="1:12" x14ac:dyDescent="0.3">
      <c r="A5439">
        <v>6</v>
      </c>
      <c r="B5439">
        <v>17994</v>
      </c>
      <c r="C5439">
        <v>6</v>
      </c>
      <c r="D5439">
        <v>65000</v>
      </c>
      <c r="E5439" s="46">
        <v>45049</v>
      </c>
      <c r="F5439">
        <v>-231</v>
      </c>
      <c r="I5439" t="str">
        <f>INDEX(LedgerMapping[[#All],[Level 3]],MATCH(Actuals[[#This Row],[Sub Ledger]],LedgerMapping[[#All],[Sub Ledger]],0))</f>
        <v>Administration</v>
      </c>
      <c r="J5439" s="22">
        <f>YEAR(Actuals[[#This Row],[Date]])</f>
        <v>2023</v>
      </c>
      <c r="K5439" s="22">
        <f>MONTH(Actuals[[#This Row],[Date]])</f>
        <v>5</v>
      </c>
      <c r="L5439" s="12"/>
    </row>
    <row r="5440" spans="1:12" x14ac:dyDescent="0.3">
      <c r="A5440">
        <v>6</v>
      </c>
      <c r="B5440">
        <v>18998</v>
      </c>
      <c r="C5440">
        <v>6</v>
      </c>
      <c r="D5440">
        <v>65000</v>
      </c>
      <c r="E5440" s="46">
        <v>45079</v>
      </c>
      <c r="F5440">
        <v>-200</v>
      </c>
      <c r="I5440" t="str">
        <f>INDEX(LedgerMapping[[#All],[Level 3]],MATCH(Actuals[[#This Row],[Sub Ledger]],LedgerMapping[[#All],[Sub Ledger]],0))</f>
        <v>Administration</v>
      </c>
      <c r="J5440" s="22">
        <f>YEAR(Actuals[[#This Row],[Date]])</f>
        <v>2023</v>
      </c>
      <c r="K5440" s="22">
        <f>MONTH(Actuals[[#This Row],[Date]])</f>
        <v>6</v>
      </c>
      <c r="L5440" s="12"/>
    </row>
    <row r="5441" spans="1:12" x14ac:dyDescent="0.3">
      <c r="A5441">
        <v>6</v>
      </c>
      <c r="B5441">
        <v>20027</v>
      </c>
      <c r="C5441">
        <v>6</v>
      </c>
      <c r="D5441">
        <v>65000</v>
      </c>
      <c r="E5441" s="46">
        <v>45110</v>
      </c>
      <c r="F5441">
        <v>-235</v>
      </c>
      <c r="I5441" t="str">
        <f>INDEX(LedgerMapping[[#All],[Level 3]],MATCH(Actuals[[#This Row],[Sub Ledger]],LedgerMapping[[#All],[Sub Ledger]],0))</f>
        <v>Administration</v>
      </c>
      <c r="J5441" s="22">
        <f>YEAR(Actuals[[#This Row],[Date]])</f>
        <v>2023</v>
      </c>
      <c r="K5441" s="22">
        <f>MONTH(Actuals[[#This Row],[Date]])</f>
        <v>7</v>
      </c>
      <c r="L5441" s="12"/>
    </row>
    <row r="5442" spans="1:12" x14ac:dyDescent="0.3">
      <c r="A5442">
        <v>6</v>
      </c>
      <c r="B5442">
        <v>21054</v>
      </c>
      <c r="C5442">
        <v>6</v>
      </c>
      <c r="D5442">
        <v>65000</v>
      </c>
      <c r="E5442" s="46">
        <v>45141</v>
      </c>
      <c r="F5442">
        <v>-162</v>
      </c>
      <c r="I5442" t="str">
        <f>INDEX(LedgerMapping[[#All],[Level 3]],MATCH(Actuals[[#This Row],[Sub Ledger]],LedgerMapping[[#All],[Sub Ledger]],0))</f>
        <v>Administration</v>
      </c>
      <c r="J5442" s="22">
        <f>YEAR(Actuals[[#This Row],[Date]])</f>
        <v>2023</v>
      </c>
      <c r="K5442" s="22">
        <f>MONTH(Actuals[[#This Row],[Date]])</f>
        <v>8</v>
      </c>
      <c r="L5442" s="12"/>
    </row>
    <row r="5443" spans="1:12" x14ac:dyDescent="0.3">
      <c r="A5443">
        <v>6</v>
      </c>
      <c r="B5443">
        <v>22058</v>
      </c>
      <c r="C5443">
        <v>6</v>
      </c>
      <c r="D5443">
        <v>65000</v>
      </c>
      <c r="E5443" s="46">
        <v>45169</v>
      </c>
      <c r="F5443">
        <v>-333</v>
      </c>
      <c r="I5443" t="str">
        <f>INDEX(LedgerMapping[[#All],[Level 3]],MATCH(Actuals[[#This Row],[Sub Ledger]],LedgerMapping[[#All],[Sub Ledger]],0))</f>
        <v>Administration</v>
      </c>
      <c r="J5443" s="22">
        <f>YEAR(Actuals[[#This Row],[Date]])</f>
        <v>2023</v>
      </c>
      <c r="K5443" s="22">
        <f>MONTH(Actuals[[#This Row],[Date]])</f>
        <v>8</v>
      </c>
      <c r="L5443" s="12"/>
    </row>
    <row r="5444" spans="1:12" x14ac:dyDescent="0.3">
      <c r="A5444">
        <v>6</v>
      </c>
      <c r="B5444">
        <v>23035</v>
      </c>
      <c r="C5444">
        <v>6</v>
      </c>
      <c r="D5444">
        <v>65000</v>
      </c>
      <c r="E5444" s="46">
        <v>45200</v>
      </c>
      <c r="F5444">
        <v>-230</v>
      </c>
      <c r="I5444" t="str">
        <f>INDEX(LedgerMapping[[#All],[Level 3]],MATCH(Actuals[[#This Row],[Sub Ledger]],LedgerMapping[[#All],[Sub Ledger]],0))</f>
        <v>Administration</v>
      </c>
      <c r="J5444" s="22">
        <f>YEAR(Actuals[[#This Row],[Date]])</f>
        <v>2023</v>
      </c>
      <c r="K5444" s="22">
        <f>MONTH(Actuals[[#This Row],[Date]])</f>
        <v>10</v>
      </c>
      <c r="L5444" s="12"/>
    </row>
    <row r="5445" spans="1:12" x14ac:dyDescent="0.3">
      <c r="A5445">
        <v>6</v>
      </c>
      <c r="B5445">
        <v>24039</v>
      </c>
      <c r="C5445">
        <v>6</v>
      </c>
      <c r="D5445">
        <v>65000</v>
      </c>
      <c r="E5445" s="46">
        <v>45230</v>
      </c>
      <c r="F5445">
        <v>-279</v>
      </c>
      <c r="I5445" t="str">
        <f>INDEX(LedgerMapping[[#All],[Level 3]],MATCH(Actuals[[#This Row],[Sub Ledger]],LedgerMapping[[#All],[Sub Ledger]],0))</f>
        <v>Administration</v>
      </c>
      <c r="J5445" s="22">
        <f>YEAR(Actuals[[#This Row],[Date]])</f>
        <v>2023</v>
      </c>
      <c r="K5445" s="22">
        <f>MONTH(Actuals[[#This Row],[Date]])</f>
        <v>10</v>
      </c>
      <c r="L5445" s="12"/>
    </row>
    <row r="5446" spans="1:12" x14ac:dyDescent="0.3">
      <c r="A5446">
        <v>6</v>
      </c>
      <c r="B5446">
        <v>25069</v>
      </c>
      <c r="C5446">
        <v>6</v>
      </c>
      <c r="D5446">
        <v>65000</v>
      </c>
      <c r="E5446" s="46">
        <v>45261</v>
      </c>
      <c r="F5446">
        <v>-273</v>
      </c>
      <c r="I5446" t="str">
        <f>INDEX(LedgerMapping[[#All],[Level 3]],MATCH(Actuals[[#This Row],[Sub Ledger]],LedgerMapping[[#All],[Sub Ledger]],0))</f>
        <v>Administration</v>
      </c>
      <c r="J5446" s="22">
        <f>YEAR(Actuals[[#This Row],[Date]])</f>
        <v>2023</v>
      </c>
      <c r="K5446" s="22">
        <f>MONTH(Actuals[[#This Row],[Date]])</f>
        <v>12</v>
      </c>
      <c r="L5446" s="12"/>
    </row>
    <row r="5447" spans="1:12" x14ac:dyDescent="0.3">
      <c r="A5447">
        <v>6</v>
      </c>
      <c r="B5447">
        <v>26135</v>
      </c>
      <c r="C5447">
        <v>6</v>
      </c>
      <c r="D5447">
        <v>65000</v>
      </c>
      <c r="E5447" s="46">
        <v>45291</v>
      </c>
      <c r="F5447">
        <v>-206</v>
      </c>
      <c r="I5447" t="str">
        <f>INDEX(LedgerMapping[[#All],[Level 3]],MATCH(Actuals[[#This Row],[Sub Ledger]],LedgerMapping[[#All],[Sub Ledger]],0))</f>
        <v>Administration</v>
      </c>
      <c r="J5447" s="22">
        <f>YEAR(Actuals[[#This Row],[Date]])</f>
        <v>2023</v>
      </c>
      <c r="K5447" s="22">
        <f>MONTH(Actuals[[#This Row],[Date]])</f>
        <v>12</v>
      </c>
      <c r="L5447" s="12"/>
    </row>
    <row r="5448" spans="1:12" x14ac:dyDescent="0.3">
      <c r="A5448">
        <v>6</v>
      </c>
      <c r="B5448">
        <v>27264</v>
      </c>
      <c r="C5448">
        <v>6</v>
      </c>
      <c r="D5448">
        <v>65000</v>
      </c>
      <c r="E5448" s="46">
        <v>45322</v>
      </c>
      <c r="F5448">
        <v>-342</v>
      </c>
      <c r="I5448" t="str">
        <f>INDEX(LedgerMapping[[#All],[Level 3]],MATCH(Actuals[[#This Row],[Sub Ledger]],LedgerMapping[[#All],[Sub Ledger]],0))</f>
        <v>Administration</v>
      </c>
      <c r="J5448" s="22">
        <f>YEAR(Actuals[[#This Row],[Date]])</f>
        <v>2024</v>
      </c>
      <c r="K5448" s="22">
        <f>MONTH(Actuals[[#This Row],[Date]])</f>
        <v>1</v>
      </c>
      <c r="L5448" s="12"/>
    </row>
    <row r="5449" spans="1:12" x14ac:dyDescent="0.3">
      <c r="A5449">
        <v>6</v>
      </c>
      <c r="B5449">
        <v>28416</v>
      </c>
      <c r="C5449">
        <v>6</v>
      </c>
      <c r="D5449">
        <v>65000</v>
      </c>
      <c r="E5449" s="46">
        <v>45354</v>
      </c>
      <c r="F5449">
        <v>-343</v>
      </c>
      <c r="I5449" t="str">
        <f>INDEX(LedgerMapping[[#All],[Level 3]],MATCH(Actuals[[#This Row],[Sub Ledger]],LedgerMapping[[#All],[Sub Ledger]],0))</f>
        <v>Administration</v>
      </c>
      <c r="J5449" s="22">
        <f>YEAR(Actuals[[#This Row],[Date]])</f>
        <v>2024</v>
      </c>
      <c r="K5449" s="22">
        <f>MONTH(Actuals[[#This Row],[Date]])</f>
        <v>3</v>
      </c>
      <c r="L5449" s="12"/>
    </row>
    <row r="5450" spans="1:12" x14ac:dyDescent="0.3">
      <c r="A5450">
        <v>6</v>
      </c>
      <c r="B5450">
        <v>29570</v>
      </c>
      <c r="C5450">
        <v>6</v>
      </c>
      <c r="D5450">
        <v>65000</v>
      </c>
      <c r="E5450" s="46">
        <v>45384</v>
      </c>
      <c r="F5450">
        <v>-365</v>
      </c>
      <c r="I5450" t="str">
        <f>INDEX(LedgerMapping[[#All],[Level 3]],MATCH(Actuals[[#This Row],[Sub Ledger]],LedgerMapping[[#All],[Sub Ledger]],0))</f>
        <v>Administration</v>
      </c>
      <c r="J5450" s="22">
        <f>YEAR(Actuals[[#This Row],[Date]])</f>
        <v>2024</v>
      </c>
      <c r="K5450" s="22">
        <f>MONTH(Actuals[[#This Row],[Date]])</f>
        <v>4</v>
      </c>
      <c r="L5450" s="12"/>
    </row>
    <row r="5451" spans="1:12" x14ac:dyDescent="0.3">
      <c r="A5451">
        <v>6</v>
      </c>
      <c r="B5451">
        <v>30696</v>
      </c>
      <c r="C5451">
        <v>6</v>
      </c>
      <c r="D5451">
        <v>65000</v>
      </c>
      <c r="E5451" s="46">
        <v>45415</v>
      </c>
      <c r="F5451">
        <v>-297</v>
      </c>
      <c r="I5451" t="str">
        <f>INDEX(LedgerMapping[[#All],[Level 3]],MATCH(Actuals[[#This Row],[Sub Ledger]],LedgerMapping[[#All],[Sub Ledger]],0))</f>
        <v>Administration</v>
      </c>
      <c r="J5451" s="22">
        <f>YEAR(Actuals[[#This Row],[Date]])</f>
        <v>2024</v>
      </c>
      <c r="K5451" s="22">
        <f>MONTH(Actuals[[#This Row],[Date]])</f>
        <v>5</v>
      </c>
      <c r="L5451" s="12"/>
    </row>
    <row r="5452" spans="1:12" x14ac:dyDescent="0.3">
      <c r="A5452">
        <v>6</v>
      </c>
      <c r="B5452">
        <v>31822</v>
      </c>
      <c r="C5452">
        <v>6</v>
      </c>
      <c r="D5452">
        <v>65000</v>
      </c>
      <c r="E5452" s="46">
        <v>45445</v>
      </c>
      <c r="F5452">
        <v>-254</v>
      </c>
      <c r="I5452" t="str">
        <f>INDEX(LedgerMapping[[#All],[Level 3]],MATCH(Actuals[[#This Row],[Sub Ledger]],LedgerMapping[[#All],[Sub Ledger]],0))</f>
        <v>Administration</v>
      </c>
      <c r="J5452" s="22">
        <f>YEAR(Actuals[[#This Row],[Date]])</f>
        <v>2024</v>
      </c>
      <c r="K5452" s="22">
        <f>MONTH(Actuals[[#This Row],[Date]])</f>
        <v>6</v>
      </c>
      <c r="L5452" s="12"/>
    </row>
    <row r="5453" spans="1:12" x14ac:dyDescent="0.3">
      <c r="A5453">
        <v>6</v>
      </c>
      <c r="B5453">
        <v>32946</v>
      </c>
      <c r="C5453">
        <v>6</v>
      </c>
      <c r="D5453">
        <v>65000</v>
      </c>
      <c r="E5453" s="46">
        <v>45476</v>
      </c>
      <c r="F5453">
        <v>-300</v>
      </c>
      <c r="I5453" t="str">
        <f>INDEX(LedgerMapping[[#All],[Level 3]],MATCH(Actuals[[#This Row],[Sub Ledger]],LedgerMapping[[#All],[Sub Ledger]],0))</f>
        <v>Administration</v>
      </c>
      <c r="J5453" s="22">
        <f>YEAR(Actuals[[#This Row],[Date]])</f>
        <v>2024</v>
      </c>
      <c r="K5453" s="22">
        <f>MONTH(Actuals[[#This Row],[Date]])</f>
        <v>7</v>
      </c>
      <c r="L5453" s="12"/>
    </row>
    <row r="5454" spans="1:12" x14ac:dyDescent="0.3">
      <c r="A5454">
        <v>6</v>
      </c>
      <c r="B5454">
        <v>34069</v>
      </c>
      <c r="C5454">
        <v>6</v>
      </c>
      <c r="D5454">
        <v>65000</v>
      </c>
      <c r="E5454" s="46">
        <v>45507</v>
      </c>
      <c r="F5454">
        <v>-221</v>
      </c>
      <c r="I5454" t="str">
        <f>INDEX(LedgerMapping[[#All],[Level 3]],MATCH(Actuals[[#This Row],[Sub Ledger]],LedgerMapping[[#All],[Sub Ledger]],0))</f>
        <v>Administration</v>
      </c>
      <c r="J5454" s="22">
        <f>YEAR(Actuals[[#This Row],[Date]])</f>
        <v>2024</v>
      </c>
      <c r="K5454" s="22">
        <f>MONTH(Actuals[[#This Row],[Date]])</f>
        <v>8</v>
      </c>
      <c r="L5454" s="12"/>
    </row>
    <row r="5455" spans="1:12" x14ac:dyDescent="0.3">
      <c r="A5455">
        <v>6</v>
      </c>
      <c r="B5455">
        <v>35221</v>
      </c>
      <c r="C5455">
        <v>6</v>
      </c>
      <c r="D5455">
        <v>65000</v>
      </c>
      <c r="E5455" s="46">
        <v>45536</v>
      </c>
      <c r="F5455">
        <v>-337</v>
      </c>
      <c r="I5455" t="str">
        <f>INDEX(LedgerMapping[[#All],[Level 3]],MATCH(Actuals[[#This Row],[Sub Ledger]],LedgerMapping[[#All],[Sub Ledger]],0))</f>
        <v>Administration</v>
      </c>
      <c r="J5455" s="22">
        <f>YEAR(Actuals[[#This Row],[Date]])</f>
        <v>2024</v>
      </c>
      <c r="K5455" s="22">
        <f>MONTH(Actuals[[#This Row],[Date]])</f>
        <v>9</v>
      </c>
      <c r="L5455" s="12"/>
    </row>
    <row r="5456" spans="1:12" x14ac:dyDescent="0.3">
      <c r="A5456">
        <v>6</v>
      </c>
      <c r="B5456">
        <v>36371</v>
      </c>
      <c r="C5456">
        <v>6</v>
      </c>
      <c r="D5456">
        <v>65000</v>
      </c>
      <c r="E5456" s="46">
        <v>45567</v>
      </c>
      <c r="F5456">
        <v>-178</v>
      </c>
      <c r="I5456" t="str">
        <f>INDEX(LedgerMapping[[#All],[Level 3]],MATCH(Actuals[[#This Row],[Sub Ledger]],LedgerMapping[[#All],[Sub Ledger]],0))</f>
        <v>Administration</v>
      </c>
      <c r="J5456" s="22">
        <f>YEAR(Actuals[[#This Row],[Date]])</f>
        <v>2024</v>
      </c>
      <c r="K5456" s="22">
        <f>MONTH(Actuals[[#This Row],[Date]])</f>
        <v>10</v>
      </c>
      <c r="L5456" s="12"/>
    </row>
    <row r="5457" spans="1:12" x14ac:dyDescent="0.3">
      <c r="A5457">
        <v>6</v>
      </c>
      <c r="B5457">
        <v>37521</v>
      </c>
      <c r="C5457">
        <v>6</v>
      </c>
      <c r="D5457">
        <v>65000</v>
      </c>
      <c r="E5457" s="46">
        <v>45597</v>
      </c>
      <c r="F5457">
        <v>-315</v>
      </c>
      <c r="I5457" t="str">
        <f>INDEX(LedgerMapping[[#All],[Level 3]],MATCH(Actuals[[#This Row],[Sub Ledger]],LedgerMapping[[#All],[Sub Ledger]],0))</f>
        <v>Administration</v>
      </c>
      <c r="J5457" s="22">
        <f>YEAR(Actuals[[#This Row],[Date]])</f>
        <v>2024</v>
      </c>
      <c r="K5457" s="22">
        <f>MONTH(Actuals[[#This Row],[Date]])</f>
        <v>11</v>
      </c>
      <c r="L5457" s="12"/>
    </row>
    <row r="5458" spans="1:12" x14ac:dyDescent="0.3">
      <c r="A5458">
        <v>6</v>
      </c>
      <c r="B5458">
        <v>38671</v>
      </c>
      <c r="C5458">
        <v>6</v>
      </c>
      <c r="D5458">
        <v>65000</v>
      </c>
      <c r="E5458" s="46">
        <v>45628</v>
      </c>
      <c r="F5458">
        <v>-351</v>
      </c>
      <c r="I5458" t="str">
        <f>INDEX(LedgerMapping[[#All],[Level 3]],MATCH(Actuals[[#This Row],[Sub Ledger]],LedgerMapping[[#All],[Sub Ledger]],0))</f>
        <v>Administration</v>
      </c>
      <c r="J5458" s="22">
        <f>YEAR(Actuals[[#This Row],[Date]])</f>
        <v>2024</v>
      </c>
      <c r="K5458" s="22">
        <f>MONTH(Actuals[[#This Row],[Date]])</f>
        <v>12</v>
      </c>
      <c r="L5458" s="12"/>
    </row>
    <row r="5459" spans="1:12" x14ac:dyDescent="0.3">
      <c r="A5459">
        <v>6</v>
      </c>
      <c r="B5459">
        <v>728</v>
      </c>
      <c r="C5459">
        <v>6</v>
      </c>
      <c r="D5459">
        <v>66000</v>
      </c>
      <c r="E5459" s="46">
        <v>44562</v>
      </c>
      <c r="F5459">
        <v>-285</v>
      </c>
      <c r="I5459" t="str">
        <f>INDEX(LedgerMapping[[#All],[Level 3]],MATCH(Actuals[[#This Row],[Sub Ledger]],LedgerMapping[[#All],[Sub Ledger]],0))</f>
        <v>Administration</v>
      </c>
      <c r="J5459" s="22">
        <f>YEAR(Actuals[[#This Row],[Date]])</f>
        <v>2022</v>
      </c>
      <c r="K5459" s="22">
        <f>MONTH(Actuals[[#This Row],[Date]])</f>
        <v>1</v>
      </c>
      <c r="L5459" s="12"/>
    </row>
    <row r="5460" spans="1:12" x14ac:dyDescent="0.3">
      <c r="A5460">
        <v>6</v>
      </c>
      <c r="B5460">
        <v>1854</v>
      </c>
      <c r="C5460">
        <v>6</v>
      </c>
      <c r="D5460">
        <v>66000</v>
      </c>
      <c r="E5460" s="46">
        <v>44593</v>
      </c>
      <c r="F5460">
        <v>-248</v>
      </c>
      <c r="I5460" t="str">
        <f>INDEX(LedgerMapping[[#All],[Level 3]],MATCH(Actuals[[#This Row],[Sub Ledger]],LedgerMapping[[#All],[Sub Ledger]],0))</f>
        <v>Administration</v>
      </c>
      <c r="J5460" s="22">
        <f>YEAR(Actuals[[#This Row],[Date]])</f>
        <v>2022</v>
      </c>
      <c r="K5460" s="22">
        <f>MONTH(Actuals[[#This Row],[Date]])</f>
        <v>2</v>
      </c>
      <c r="L5460" s="12"/>
    </row>
    <row r="5461" spans="1:12" x14ac:dyDescent="0.3">
      <c r="A5461">
        <v>6</v>
      </c>
      <c r="B5461">
        <v>2970</v>
      </c>
      <c r="C5461">
        <v>6</v>
      </c>
      <c r="D5461">
        <v>66000</v>
      </c>
      <c r="E5461" s="46">
        <v>44624</v>
      </c>
      <c r="F5461">
        <v>-359</v>
      </c>
      <c r="I5461" t="str">
        <f>INDEX(LedgerMapping[[#All],[Level 3]],MATCH(Actuals[[#This Row],[Sub Ledger]],LedgerMapping[[#All],[Sub Ledger]],0))</f>
        <v>Administration</v>
      </c>
      <c r="J5461" s="22">
        <f>YEAR(Actuals[[#This Row],[Date]])</f>
        <v>2022</v>
      </c>
      <c r="K5461" s="22">
        <f>MONTH(Actuals[[#This Row],[Date]])</f>
        <v>3</v>
      </c>
      <c r="L5461" s="12"/>
    </row>
    <row r="5462" spans="1:12" x14ac:dyDescent="0.3">
      <c r="A5462">
        <v>6</v>
      </c>
      <c r="B5462">
        <v>4094</v>
      </c>
      <c r="C5462">
        <v>6</v>
      </c>
      <c r="D5462">
        <v>66000</v>
      </c>
      <c r="E5462" s="46">
        <v>44654</v>
      </c>
      <c r="F5462">
        <v>-298</v>
      </c>
      <c r="I5462" t="str">
        <f>INDEX(LedgerMapping[[#All],[Level 3]],MATCH(Actuals[[#This Row],[Sub Ledger]],LedgerMapping[[#All],[Sub Ledger]],0))</f>
        <v>Administration</v>
      </c>
      <c r="J5462" s="22">
        <f>YEAR(Actuals[[#This Row],[Date]])</f>
        <v>2022</v>
      </c>
      <c r="K5462" s="22">
        <f>MONTH(Actuals[[#This Row],[Date]])</f>
        <v>4</v>
      </c>
      <c r="L5462" s="12"/>
    </row>
    <row r="5463" spans="1:12" x14ac:dyDescent="0.3">
      <c r="A5463">
        <v>6</v>
      </c>
      <c r="B5463">
        <v>5216</v>
      </c>
      <c r="C5463">
        <v>6</v>
      </c>
      <c r="D5463">
        <v>66000</v>
      </c>
      <c r="E5463" s="46">
        <v>44685</v>
      </c>
      <c r="F5463">
        <v>-177</v>
      </c>
      <c r="I5463" t="str">
        <f>INDEX(LedgerMapping[[#All],[Level 3]],MATCH(Actuals[[#This Row],[Sub Ledger]],LedgerMapping[[#All],[Sub Ledger]],0))</f>
        <v>Administration</v>
      </c>
      <c r="J5463" s="22">
        <f>YEAR(Actuals[[#This Row],[Date]])</f>
        <v>2022</v>
      </c>
      <c r="K5463" s="22">
        <f>MONTH(Actuals[[#This Row],[Date]])</f>
        <v>5</v>
      </c>
      <c r="L5463" s="12"/>
    </row>
    <row r="5464" spans="1:12" x14ac:dyDescent="0.3">
      <c r="A5464">
        <v>6</v>
      </c>
      <c r="B5464">
        <v>6339</v>
      </c>
      <c r="C5464">
        <v>6</v>
      </c>
      <c r="D5464">
        <v>66000</v>
      </c>
      <c r="E5464" s="46">
        <v>44715</v>
      </c>
      <c r="F5464">
        <v>-156</v>
      </c>
      <c r="I5464" t="str">
        <f>INDEX(LedgerMapping[[#All],[Level 3]],MATCH(Actuals[[#This Row],[Sub Ledger]],LedgerMapping[[#All],[Sub Ledger]],0))</f>
        <v>Administration</v>
      </c>
      <c r="J5464" s="22">
        <f>YEAR(Actuals[[#This Row],[Date]])</f>
        <v>2022</v>
      </c>
      <c r="K5464" s="22">
        <f>MONTH(Actuals[[#This Row],[Date]])</f>
        <v>6</v>
      </c>
      <c r="L5464" s="12"/>
    </row>
    <row r="5465" spans="1:12" x14ac:dyDescent="0.3">
      <c r="A5465">
        <v>6</v>
      </c>
      <c r="B5465">
        <v>7461</v>
      </c>
      <c r="C5465">
        <v>6</v>
      </c>
      <c r="D5465">
        <v>66000</v>
      </c>
      <c r="E5465" s="46">
        <v>44746</v>
      </c>
      <c r="F5465">
        <v>-213</v>
      </c>
      <c r="I5465" t="str">
        <f>INDEX(LedgerMapping[[#All],[Level 3]],MATCH(Actuals[[#This Row],[Sub Ledger]],LedgerMapping[[#All],[Sub Ledger]],0))</f>
        <v>Administration</v>
      </c>
      <c r="J5465" s="22">
        <f>YEAR(Actuals[[#This Row],[Date]])</f>
        <v>2022</v>
      </c>
      <c r="K5465" s="22">
        <f>MONTH(Actuals[[#This Row],[Date]])</f>
        <v>7</v>
      </c>
      <c r="L5465" s="12"/>
    </row>
    <row r="5466" spans="1:12" x14ac:dyDescent="0.3">
      <c r="A5466">
        <v>6</v>
      </c>
      <c r="B5466">
        <v>8584</v>
      </c>
      <c r="C5466">
        <v>6</v>
      </c>
      <c r="D5466">
        <v>66000</v>
      </c>
      <c r="E5466" s="46">
        <v>44777</v>
      </c>
      <c r="F5466">
        <v>-335</v>
      </c>
      <c r="I5466" t="str">
        <f>INDEX(LedgerMapping[[#All],[Level 3]],MATCH(Actuals[[#This Row],[Sub Ledger]],LedgerMapping[[#All],[Sub Ledger]],0))</f>
        <v>Administration</v>
      </c>
      <c r="J5466" s="22">
        <f>YEAR(Actuals[[#This Row],[Date]])</f>
        <v>2022</v>
      </c>
      <c r="K5466" s="22">
        <f>MONTH(Actuals[[#This Row],[Date]])</f>
        <v>8</v>
      </c>
      <c r="L5466" s="12"/>
    </row>
    <row r="5467" spans="1:12" x14ac:dyDescent="0.3">
      <c r="A5467">
        <v>6</v>
      </c>
      <c r="B5467">
        <v>9699</v>
      </c>
      <c r="C5467">
        <v>6</v>
      </c>
      <c r="D5467">
        <v>66000</v>
      </c>
      <c r="E5467" s="46">
        <v>44805</v>
      </c>
      <c r="F5467">
        <v>-177</v>
      </c>
      <c r="I5467" t="str">
        <f>INDEX(LedgerMapping[[#All],[Level 3]],MATCH(Actuals[[#This Row],[Sub Ledger]],LedgerMapping[[#All],[Sub Ledger]],0))</f>
        <v>Administration</v>
      </c>
      <c r="J5467" s="22">
        <f>YEAR(Actuals[[#This Row],[Date]])</f>
        <v>2022</v>
      </c>
      <c r="K5467" s="22">
        <f>MONTH(Actuals[[#This Row],[Date]])</f>
        <v>9</v>
      </c>
      <c r="L5467" s="12"/>
    </row>
    <row r="5468" spans="1:12" x14ac:dyDescent="0.3">
      <c r="A5468">
        <v>6</v>
      </c>
      <c r="B5468">
        <v>10818</v>
      </c>
      <c r="C5468">
        <v>6</v>
      </c>
      <c r="D5468">
        <v>66000</v>
      </c>
      <c r="E5468" s="46">
        <v>44836</v>
      </c>
      <c r="F5468">
        <v>-223</v>
      </c>
      <c r="I5468" t="str">
        <f>INDEX(LedgerMapping[[#All],[Level 3]],MATCH(Actuals[[#This Row],[Sub Ledger]],LedgerMapping[[#All],[Sub Ledger]],0))</f>
        <v>Administration</v>
      </c>
      <c r="J5468" s="22">
        <f>YEAR(Actuals[[#This Row],[Date]])</f>
        <v>2022</v>
      </c>
      <c r="K5468" s="22">
        <f>MONTH(Actuals[[#This Row],[Date]])</f>
        <v>10</v>
      </c>
      <c r="L5468" s="12"/>
    </row>
    <row r="5469" spans="1:12" x14ac:dyDescent="0.3">
      <c r="A5469">
        <v>6</v>
      </c>
      <c r="B5469">
        <v>11941</v>
      </c>
      <c r="C5469">
        <v>6</v>
      </c>
      <c r="D5469">
        <v>66000</v>
      </c>
      <c r="E5469" s="46">
        <v>44866</v>
      </c>
      <c r="F5469">
        <v>-322</v>
      </c>
      <c r="I5469" t="str">
        <f>INDEX(LedgerMapping[[#All],[Level 3]],MATCH(Actuals[[#This Row],[Sub Ledger]],LedgerMapping[[#All],[Sub Ledger]],0))</f>
        <v>Administration</v>
      </c>
      <c r="J5469" s="22">
        <f>YEAR(Actuals[[#This Row],[Date]])</f>
        <v>2022</v>
      </c>
      <c r="K5469" s="22">
        <f>MONTH(Actuals[[#This Row],[Date]])</f>
        <v>11</v>
      </c>
      <c r="L5469" s="12"/>
    </row>
    <row r="5470" spans="1:12" x14ac:dyDescent="0.3">
      <c r="A5470">
        <v>6</v>
      </c>
      <c r="B5470">
        <v>13071</v>
      </c>
      <c r="C5470">
        <v>6</v>
      </c>
      <c r="D5470">
        <v>66000</v>
      </c>
      <c r="E5470" s="46">
        <v>44897</v>
      </c>
      <c r="F5470">
        <v>-223</v>
      </c>
      <c r="I5470" t="str">
        <f>INDEX(LedgerMapping[[#All],[Level 3]],MATCH(Actuals[[#This Row],[Sub Ledger]],LedgerMapping[[#All],[Sub Ledger]],0))</f>
        <v>Administration</v>
      </c>
      <c r="J5470" s="22">
        <f>YEAR(Actuals[[#This Row],[Date]])</f>
        <v>2022</v>
      </c>
      <c r="K5470" s="22">
        <f>MONTH(Actuals[[#This Row],[Date]])</f>
        <v>12</v>
      </c>
      <c r="L5470" s="12"/>
    </row>
    <row r="5471" spans="1:12" x14ac:dyDescent="0.3">
      <c r="A5471">
        <v>6</v>
      </c>
      <c r="B5471">
        <v>13945</v>
      </c>
      <c r="C5471">
        <v>6</v>
      </c>
      <c r="D5471">
        <v>66000</v>
      </c>
      <c r="E5471" s="46">
        <v>44927</v>
      </c>
      <c r="F5471">
        <v>-186</v>
      </c>
      <c r="I5471" t="str">
        <f>INDEX(LedgerMapping[[#All],[Level 3]],MATCH(Actuals[[#This Row],[Sub Ledger]],LedgerMapping[[#All],[Sub Ledger]],0))</f>
        <v>Administration</v>
      </c>
      <c r="J5471" s="22">
        <f>YEAR(Actuals[[#This Row],[Date]])</f>
        <v>2023</v>
      </c>
      <c r="K5471" s="22">
        <f>MONTH(Actuals[[#This Row],[Date]])</f>
        <v>1</v>
      </c>
      <c r="L5471" s="12"/>
    </row>
    <row r="5472" spans="1:12" x14ac:dyDescent="0.3">
      <c r="A5472">
        <v>6</v>
      </c>
      <c r="B5472">
        <v>14953</v>
      </c>
      <c r="C5472">
        <v>6</v>
      </c>
      <c r="D5472">
        <v>66000</v>
      </c>
      <c r="E5472" s="46">
        <v>44958</v>
      </c>
      <c r="F5472">
        <v>-180</v>
      </c>
      <c r="I5472" t="str">
        <f>INDEX(LedgerMapping[[#All],[Level 3]],MATCH(Actuals[[#This Row],[Sub Ledger]],LedgerMapping[[#All],[Sub Ledger]],0))</f>
        <v>Administration</v>
      </c>
      <c r="J5472" s="22">
        <f>YEAR(Actuals[[#This Row],[Date]])</f>
        <v>2023</v>
      </c>
      <c r="K5472" s="22">
        <f>MONTH(Actuals[[#This Row],[Date]])</f>
        <v>2</v>
      </c>
      <c r="L5472" s="12"/>
    </row>
    <row r="5473" spans="1:12" x14ac:dyDescent="0.3">
      <c r="A5473">
        <v>6</v>
      </c>
      <c r="B5473">
        <v>15933</v>
      </c>
      <c r="C5473">
        <v>6</v>
      </c>
      <c r="D5473">
        <v>66000</v>
      </c>
      <c r="E5473" s="46">
        <v>44988</v>
      </c>
      <c r="F5473">
        <v>-150</v>
      </c>
      <c r="I5473" t="str">
        <f>INDEX(LedgerMapping[[#All],[Level 3]],MATCH(Actuals[[#This Row],[Sub Ledger]],LedgerMapping[[#All],[Sub Ledger]],0))</f>
        <v>Administration</v>
      </c>
      <c r="J5473" s="22">
        <f>YEAR(Actuals[[#This Row],[Date]])</f>
        <v>2023</v>
      </c>
      <c r="K5473" s="22">
        <f>MONTH(Actuals[[#This Row],[Date]])</f>
        <v>3</v>
      </c>
      <c r="L5473" s="12"/>
    </row>
    <row r="5474" spans="1:12" x14ac:dyDescent="0.3">
      <c r="A5474">
        <v>6</v>
      </c>
      <c r="B5474">
        <v>16965</v>
      </c>
      <c r="C5474">
        <v>6</v>
      </c>
      <c r="D5474">
        <v>66000</v>
      </c>
      <c r="E5474" s="46">
        <v>45018</v>
      </c>
      <c r="F5474">
        <v>-172</v>
      </c>
      <c r="I5474" t="str">
        <f>INDEX(LedgerMapping[[#All],[Level 3]],MATCH(Actuals[[#This Row],[Sub Ledger]],LedgerMapping[[#All],[Sub Ledger]],0))</f>
        <v>Administration</v>
      </c>
      <c r="J5474" s="22">
        <f>YEAR(Actuals[[#This Row],[Date]])</f>
        <v>2023</v>
      </c>
      <c r="K5474" s="22">
        <f>MONTH(Actuals[[#This Row],[Date]])</f>
        <v>4</v>
      </c>
      <c r="L5474" s="12"/>
    </row>
    <row r="5475" spans="1:12" x14ac:dyDescent="0.3">
      <c r="A5475">
        <v>6</v>
      </c>
      <c r="B5475">
        <v>17995</v>
      </c>
      <c r="C5475">
        <v>6</v>
      </c>
      <c r="D5475">
        <v>66000</v>
      </c>
      <c r="E5475" s="46">
        <v>45049</v>
      </c>
      <c r="F5475">
        <v>-210</v>
      </c>
      <c r="I5475" t="str">
        <f>INDEX(LedgerMapping[[#All],[Level 3]],MATCH(Actuals[[#This Row],[Sub Ledger]],LedgerMapping[[#All],[Sub Ledger]],0))</f>
        <v>Administration</v>
      </c>
      <c r="J5475" s="22">
        <f>YEAR(Actuals[[#This Row],[Date]])</f>
        <v>2023</v>
      </c>
      <c r="K5475" s="22">
        <f>MONTH(Actuals[[#This Row],[Date]])</f>
        <v>5</v>
      </c>
      <c r="L5475" s="12"/>
    </row>
    <row r="5476" spans="1:12" x14ac:dyDescent="0.3">
      <c r="A5476">
        <v>6</v>
      </c>
      <c r="B5476">
        <v>18999</v>
      </c>
      <c r="C5476">
        <v>6</v>
      </c>
      <c r="D5476">
        <v>66000</v>
      </c>
      <c r="E5476" s="46">
        <v>45079</v>
      </c>
      <c r="F5476">
        <v>-182</v>
      </c>
      <c r="I5476" t="str">
        <f>INDEX(LedgerMapping[[#All],[Level 3]],MATCH(Actuals[[#This Row],[Sub Ledger]],LedgerMapping[[#All],[Sub Ledger]],0))</f>
        <v>Administration</v>
      </c>
      <c r="J5476" s="22">
        <f>YEAR(Actuals[[#This Row],[Date]])</f>
        <v>2023</v>
      </c>
      <c r="K5476" s="22">
        <f>MONTH(Actuals[[#This Row],[Date]])</f>
        <v>6</v>
      </c>
      <c r="L5476" s="12"/>
    </row>
    <row r="5477" spans="1:12" x14ac:dyDescent="0.3">
      <c r="A5477">
        <v>6</v>
      </c>
      <c r="B5477">
        <v>20028</v>
      </c>
      <c r="C5477">
        <v>6</v>
      </c>
      <c r="D5477">
        <v>66000</v>
      </c>
      <c r="E5477" s="46">
        <v>45110</v>
      </c>
      <c r="F5477">
        <v>-214</v>
      </c>
      <c r="I5477" t="str">
        <f>INDEX(LedgerMapping[[#All],[Level 3]],MATCH(Actuals[[#This Row],[Sub Ledger]],LedgerMapping[[#All],[Sub Ledger]],0))</f>
        <v>Administration</v>
      </c>
      <c r="J5477" s="22">
        <f>YEAR(Actuals[[#This Row],[Date]])</f>
        <v>2023</v>
      </c>
      <c r="K5477" s="22">
        <f>MONTH(Actuals[[#This Row],[Date]])</f>
        <v>7</v>
      </c>
      <c r="L5477" s="12"/>
    </row>
    <row r="5478" spans="1:12" x14ac:dyDescent="0.3">
      <c r="A5478">
        <v>6</v>
      </c>
      <c r="B5478">
        <v>21055</v>
      </c>
      <c r="C5478">
        <v>6</v>
      </c>
      <c r="D5478">
        <v>66000</v>
      </c>
      <c r="E5478" s="46">
        <v>45141</v>
      </c>
      <c r="F5478">
        <v>-148</v>
      </c>
      <c r="I5478" t="str">
        <f>INDEX(LedgerMapping[[#All],[Level 3]],MATCH(Actuals[[#This Row],[Sub Ledger]],LedgerMapping[[#All],[Sub Ledger]],0))</f>
        <v>Administration</v>
      </c>
      <c r="J5478" s="22">
        <f>YEAR(Actuals[[#This Row],[Date]])</f>
        <v>2023</v>
      </c>
      <c r="K5478" s="22">
        <f>MONTH(Actuals[[#This Row],[Date]])</f>
        <v>8</v>
      </c>
      <c r="L5478" s="12"/>
    </row>
    <row r="5479" spans="1:12" x14ac:dyDescent="0.3">
      <c r="A5479">
        <v>6</v>
      </c>
      <c r="B5479">
        <v>22059</v>
      </c>
      <c r="C5479">
        <v>6</v>
      </c>
      <c r="D5479">
        <v>66000</v>
      </c>
      <c r="E5479" s="46">
        <v>45169</v>
      </c>
      <c r="F5479">
        <v>-302</v>
      </c>
      <c r="I5479" t="str">
        <f>INDEX(LedgerMapping[[#All],[Level 3]],MATCH(Actuals[[#This Row],[Sub Ledger]],LedgerMapping[[#All],[Sub Ledger]],0))</f>
        <v>Administration</v>
      </c>
      <c r="J5479" s="22">
        <f>YEAR(Actuals[[#This Row],[Date]])</f>
        <v>2023</v>
      </c>
      <c r="K5479" s="22">
        <f>MONTH(Actuals[[#This Row],[Date]])</f>
        <v>8</v>
      </c>
      <c r="L5479" s="12"/>
    </row>
    <row r="5480" spans="1:12" x14ac:dyDescent="0.3">
      <c r="A5480">
        <v>6</v>
      </c>
      <c r="B5480">
        <v>23036</v>
      </c>
      <c r="C5480">
        <v>6</v>
      </c>
      <c r="D5480">
        <v>66000</v>
      </c>
      <c r="E5480" s="46">
        <v>45200</v>
      </c>
      <c r="F5480">
        <v>-209</v>
      </c>
      <c r="I5480" t="str">
        <f>INDEX(LedgerMapping[[#All],[Level 3]],MATCH(Actuals[[#This Row],[Sub Ledger]],LedgerMapping[[#All],[Sub Ledger]],0))</f>
        <v>Administration</v>
      </c>
      <c r="J5480" s="22">
        <f>YEAR(Actuals[[#This Row],[Date]])</f>
        <v>2023</v>
      </c>
      <c r="K5480" s="22">
        <f>MONTH(Actuals[[#This Row],[Date]])</f>
        <v>10</v>
      </c>
      <c r="L5480" s="12"/>
    </row>
    <row r="5481" spans="1:12" x14ac:dyDescent="0.3">
      <c r="A5481">
        <v>6</v>
      </c>
      <c r="B5481">
        <v>24040</v>
      </c>
      <c r="C5481">
        <v>6</v>
      </c>
      <c r="D5481">
        <v>66000</v>
      </c>
      <c r="E5481" s="46">
        <v>45230</v>
      </c>
      <c r="F5481">
        <v>-253</v>
      </c>
      <c r="I5481" t="str">
        <f>INDEX(LedgerMapping[[#All],[Level 3]],MATCH(Actuals[[#This Row],[Sub Ledger]],LedgerMapping[[#All],[Sub Ledger]],0))</f>
        <v>Administration</v>
      </c>
      <c r="J5481" s="22">
        <f>YEAR(Actuals[[#This Row],[Date]])</f>
        <v>2023</v>
      </c>
      <c r="K5481" s="22">
        <f>MONTH(Actuals[[#This Row],[Date]])</f>
        <v>10</v>
      </c>
      <c r="L5481" s="12"/>
    </row>
    <row r="5482" spans="1:12" x14ac:dyDescent="0.3">
      <c r="A5482">
        <v>6</v>
      </c>
      <c r="B5482">
        <v>25070</v>
      </c>
      <c r="C5482">
        <v>6</v>
      </c>
      <c r="D5482">
        <v>66000</v>
      </c>
      <c r="E5482" s="46">
        <v>45261</v>
      </c>
      <c r="F5482">
        <v>-249</v>
      </c>
      <c r="I5482" t="str">
        <f>INDEX(LedgerMapping[[#All],[Level 3]],MATCH(Actuals[[#This Row],[Sub Ledger]],LedgerMapping[[#All],[Sub Ledger]],0))</f>
        <v>Administration</v>
      </c>
      <c r="J5482" s="22">
        <f>YEAR(Actuals[[#This Row],[Date]])</f>
        <v>2023</v>
      </c>
      <c r="K5482" s="22">
        <f>MONTH(Actuals[[#This Row],[Date]])</f>
        <v>12</v>
      </c>
      <c r="L5482" s="12"/>
    </row>
    <row r="5483" spans="1:12" x14ac:dyDescent="0.3">
      <c r="A5483">
        <v>6</v>
      </c>
      <c r="B5483">
        <v>26136</v>
      </c>
      <c r="C5483">
        <v>6</v>
      </c>
      <c r="D5483">
        <v>66000</v>
      </c>
      <c r="E5483" s="46">
        <v>45291</v>
      </c>
      <c r="F5483">
        <v>-187</v>
      </c>
      <c r="I5483" t="str">
        <f>INDEX(LedgerMapping[[#All],[Level 3]],MATCH(Actuals[[#This Row],[Sub Ledger]],LedgerMapping[[#All],[Sub Ledger]],0))</f>
        <v>Administration</v>
      </c>
      <c r="J5483" s="22">
        <f>YEAR(Actuals[[#This Row],[Date]])</f>
        <v>2023</v>
      </c>
      <c r="K5483" s="22">
        <f>MONTH(Actuals[[#This Row],[Date]])</f>
        <v>12</v>
      </c>
      <c r="L5483" s="12"/>
    </row>
    <row r="5484" spans="1:12" x14ac:dyDescent="0.3">
      <c r="A5484">
        <v>6</v>
      </c>
      <c r="B5484">
        <v>27265</v>
      </c>
      <c r="C5484">
        <v>6</v>
      </c>
      <c r="D5484">
        <v>66000</v>
      </c>
      <c r="E5484" s="46">
        <v>45322</v>
      </c>
      <c r="F5484">
        <v>-311</v>
      </c>
      <c r="I5484" t="str">
        <f>INDEX(LedgerMapping[[#All],[Level 3]],MATCH(Actuals[[#This Row],[Sub Ledger]],LedgerMapping[[#All],[Sub Ledger]],0))</f>
        <v>Administration</v>
      </c>
      <c r="J5484" s="22">
        <f>YEAR(Actuals[[#This Row],[Date]])</f>
        <v>2024</v>
      </c>
      <c r="K5484" s="22">
        <f>MONTH(Actuals[[#This Row],[Date]])</f>
        <v>1</v>
      </c>
      <c r="L5484" s="12"/>
    </row>
    <row r="5485" spans="1:12" x14ac:dyDescent="0.3">
      <c r="A5485">
        <v>6</v>
      </c>
      <c r="B5485">
        <v>28417</v>
      </c>
      <c r="C5485">
        <v>6</v>
      </c>
      <c r="D5485">
        <v>66000</v>
      </c>
      <c r="E5485" s="46">
        <v>45354</v>
      </c>
      <c r="F5485">
        <v>-312</v>
      </c>
      <c r="I5485" t="str">
        <f>INDEX(LedgerMapping[[#All],[Level 3]],MATCH(Actuals[[#This Row],[Sub Ledger]],LedgerMapping[[#All],[Sub Ledger]],0))</f>
        <v>Administration</v>
      </c>
      <c r="J5485" s="22">
        <f>YEAR(Actuals[[#This Row],[Date]])</f>
        <v>2024</v>
      </c>
      <c r="K5485" s="22">
        <f>MONTH(Actuals[[#This Row],[Date]])</f>
        <v>3</v>
      </c>
      <c r="L5485" s="12"/>
    </row>
    <row r="5486" spans="1:12" x14ac:dyDescent="0.3">
      <c r="A5486">
        <v>6</v>
      </c>
      <c r="B5486">
        <v>29571</v>
      </c>
      <c r="C5486">
        <v>6</v>
      </c>
      <c r="D5486">
        <v>66000</v>
      </c>
      <c r="E5486" s="46">
        <v>45384</v>
      </c>
      <c r="F5486">
        <v>-333</v>
      </c>
      <c r="I5486" t="str">
        <f>INDEX(LedgerMapping[[#All],[Level 3]],MATCH(Actuals[[#This Row],[Sub Ledger]],LedgerMapping[[#All],[Sub Ledger]],0))</f>
        <v>Administration</v>
      </c>
      <c r="J5486" s="22">
        <f>YEAR(Actuals[[#This Row],[Date]])</f>
        <v>2024</v>
      </c>
      <c r="K5486" s="22">
        <f>MONTH(Actuals[[#This Row],[Date]])</f>
        <v>4</v>
      </c>
      <c r="L5486" s="12"/>
    </row>
    <row r="5487" spans="1:12" x14ac:dyDescent="0.3">
      <c r="A5487">
        <v>6</v>
      </c>
      <c r="B5487">
        <v>30697</v>
      </c>
      <c r="C5487">
        <v>6</v>
      </c>
      <c r="D5487">
        <v>66000</v>
      </c>
      <c r="E5487" s="46">
        <v>45415</v>
      </c>
      <c r="F5487">
        <v>-270</v>
      </c>
      <c r="I5487" t="str">
        <f>INDEX(LedgerMapping[[#All],[Level 3]],MATCH(Actuals[[#This Row],[Sub Ledger]],LedgerMapping[[#All],[Sub Ledger]],0))</f>
        <v>Administration</v>
      </c>
      <c r="J5487" s="22">
        <f>YEAR(Actuals[[#This Row],[Date]])</f>
        <v>2024</v>
      </c>
      <c r="K5487" s="22">
        <f>MONTH(Actuals[[#This Row],[Date]])</f>
        <v>5</v>
      </c>
      <c r="L5487" s="12"/>
    </row>
    <row r="5488" spans="1:12" x14ac:dyDescent="0.3">
      <c r="A5488">
        <v>6</v>
      </c>
      <c r="B5488">
        <v>31823</v>
      </c>
      <c r="C5488">
        <v>6</v>
      </c>
      <c r="D5488">
        <v>66000</v>
      </c>
      <c r="E5488" s="46">
        <v>45445</v>
      </c>
      <c r="F5488">
        <v>-231</v>
      </c>
      <c r="I5488" t="str">
        <f>INDEX(LedgerMapping[[#All],[Level 3]],MATCH(Actuals[[#This Row],[Sub Ledger]],LedgerMapping[[#All],[Sub Ledger]],0))</f>
        <v>Administration</v>
      </c>
      <c r="J5488" s="22">
        <f>YEAR(Actuals[[#This Row],[Date]])</f>
        <v>2024</v>
      </c>
      <c r="K5488" s="22">
        <f>MONTH(Actuals[[#This Row],[Date]])</f>
        <v>6</v>
      </c>
      <c r="L5488" s="12"/>
    </row>
    <row r="5489" spans="1:12" x14ac:dyDescent="0.3">
      <c r="A5489">
        <v>6</v>
      </c>
      <c r="B5489">
        <v>32947</v>
      </c>
      <c r="C5489">
        <v>6</v>
      </c>
      <c r="D5489">
        <v>66000</v>
      </c>
      <c r="E5489" s="46">
        <v>45476</v>
      </c>
      <c r="F5489">
        <v>-273</v>
      </c>
      <c r="I5489" t="str">
        <f>INDEX(LedgerMapping[[#All],[Level 3]],MATCH(Actuals[[#This Row],[Sub Ledger]],LedgerMapping[[#All],[Sub Ledger]],0))</f>
        <v>Administration</v>
      </c>
      <c r="J5489" s="22">
        <f>YEAR(Actuals[[#This Row],[Date]])</f>
        <v>2024</v>
      </c>
      <c r="K5489" s="22">
        <f>MONTH(Actuals[[#This Row],[Date]])</f>
        <v>7</v>
      </c>
      <c r="L5489" s="12"/>
    </row>
    <row r="5490" spans="1:12" x14ac:dyDescent="0.3">
      <c r="A5490">
        <v>6</v>
      </c>
      <c r="B5490">
        <v>34070</v>
      </c>
      <c r="C5490">
        <v>6</v>
      </c>
      <c r="D5490">
        <v>66000</v>
      </c>
      <c r="E5490" s="46">
        <v>45507</v>
      </c>
      <c r="F5490">
        <v>-200</v>
      </c>
      <c r="I5490" t="str">
        <f>INDEX(LedgerMapping[[#All],[Level 3]],MATCH(Actuals[[#This Row],[Sub Ledger]],LedgerMapping[[#All],[Sub Ledger]],0))</f>
        <v>Administration</v>
      </c>
      <c r="J5490" s="22">
        <f>YEAR(Actuals[[#This Row],[Date]])</f>
        <v>2024</v>
      </c>
      <c r="K5490" s="22">
        <f>MONTH(Actuals[[#This Row],[Date]])</f>
        <v>8</v>
      </c>
      <c r="L5490" s="12"/>
    </row>
    <row r="5491" spans="1:12" x14ac:dyDescent="0.3">
      <c r="A5491">
        <v>6</v>
      </c>
      <c r="B5491">
        <v>35222</v>
      </c>
      <c r="C5491">
        <v>6</v>
      </c>
      <c r="D5491">
        <v>66000</v>
      </c>
      <c r="E5491" s="46">
        <v>45536</v>
      </c>
      <c r="F5491">
        <v>-307</v>
      </c>
      <c r="I5491" t="str">
        <f>INDEX(LedgerMapping[[#All],[Level 3]],MATCH(Actuals[[#This Row],[Sub Ledger]],LedgerMapping[[#All],[Sub Ledger]],0))</f>
        <v>Administration</v>
      </c>
      <c r="J5491" s="22">
        <f>YEAR(Actuals[[#This Row],[Date]])</f>
        <v>2024</v>
      </c>
      <c r="K5491" s="22">
        <f>MONTH(Actuals[[#This Row],[Date]])</f>
        <v>9</v>
      </c>
      <c r="L5491" s="12"/>
    </row>
    <row r="5492" spans="1:12" x14ac:dyDescent="0.3">
      <c r="A5492">
        <v>6</v>
      </c>
      <c r="B5492">
        <v>36372</v>
      </c>
      <c r="C5492">
        <v>6</v>
      </c>
      <c r="D5492">
        <v>66000</v>
      </c>
      <c r="E5492" s="46">
        <v>45567</v>
      </c>
      <c r="F5492">
        <v>-162</v>
      </c>
      <c r="I5492" t="str">
        <f>INDEX(LedgerMapping[[#All],[Level 3]],MATCH(Actuals[[#This Row],[Sub Ledger]],LedgerMapping[[#All],[Sub Ledger]],0))</f>
        <v>Administration</v>
      </c>
      <c r="J5492" s="22">
        <f>YEAR(Actuals[[#This Row],[Date]])</f>
        <v>2024</v>
      </c>
      <c r="K5492" s="22">
        <f>MONTH(Actuals[[#This Row],[Date]])</f>
        <v>10</v>
      </c>
      <c r="L5492" s="12"/>
    </row>
    <row r="5493" spans="1:12" x14ac:dyDescent="0.3">
      <c r="A5493">
        <v>6</v>
      </c>
      <c r="B5493">
        <v>37522</v>
      </c>
      <c r="C5493">
        <v>6</v>
      </c>
      <c r="D5493">
        <v>66000</v>
      </c>
      <c r="E5493" s="46">
        <v>45597</v>
      </c>
      <c r="F5493">
        <v>-287</v>
      </c>
      <c r="I5493" t="str">
        <f>INDEX(LedgerMapping[[#All],[Level 3]],MATCH(Actuals[[#This Row],[Sub Ledger]],LedgerMapping[[#All],[Sub Ledger]],0))</f>
        <v>Administration</v>
      </c>
      <c r="J5493" s="22">
        <f>YEAR(Actuals[[#This Row],[Date]])</f>
        <v>2024</v>
      </c>
      <c r="K5493" s="22">
        <f>MONTH(Actuals[[#This Row],[Date]])</f>
        <v>11</v>
      </c>
      <c r="L5493" s="12"/>
    </row>
    <row r="5494" spans="1:12" x14ac:dyDescent="0.3">
      <c r="A5494">
        <v>6</v>
      </c>
      <c r="B5494">
        <v>38672</v>
      </c>
      <c r="C5494">
        <v>6</v>
      </c>
      <c r="D5494">
        <v>66000</v>
      </c>
      <c r="E5494" s="46">
        <v>45628</v>
      </c>
      <c r="F5494">
        <v>-319</v>
      </c>
      <c r="I5494" t="str">
        <f>INDEX(LedgerMapping[[#All],[Level 3]],MATCH(Actuals[[#This Row],[Sub Ledger]],LedgerMapping[[#All],[Sub Ledger]],0))</f>
        <v>Administration</v>
      </c>
      <c r="J5494" s="22">
        <f>YEAR(Actuals[[#This Row],[Date]])</f>
        <v>2024</v>
      </c>
      <c r="K5494" s="22">
        <f>MONTH(Actuals[[#This Row],[Date]])</f>
        <v>12</v>
      </c>
      <c r="L5494" s="12"/>
    </row>
    <row r="5495" spans="1:12" x14ac:dyDescent="0.3">
      <c r="A5495">
        <v>6</v>
      </c>
      <c r="B5495">
        <v>729</v>
      </c>
      <c r="C5495">
        <v>6</v>
      </c>
      <c r="D5495">
        <v>67000</v>
      </c>
      <c r="E5495" s="46">
        <v>44562</v>
      </c>
      <c r="F5495">
        <v>-146</v>
      </c>
      <c r="I5495" t="str">
        <f>INDEX(LedgerMapping[[#All],[Level 3]],MATCH(Actuals[[#This Row],[Sub Ledger]],LedgerMapping[[#All],[Sub Ledger]],0))</f>
        <v>Administration</v>
      </c>
      <c r="J5495" s="22">
        <f>YEAR(Actuals[[#This Row],[Date]])</f>
        <v>2022</v>
      </c>
      <c r="K5495" s="22">
        <f>MONTH(Actuals[[#This Row],[Date]])</f>
        <v>1</v>
      </c>
      <c r="L5495" s="12"/>
    </row>
    <row r="5496" spans="1:12" x14ac:dyDescent="0.3">
      <c r="A5496">
        <v>6</v>
      </c>
      <c r="B5496">
        <v>1855</v>
      </c>
      <c r="C5496">
        <v>6</v>
      </c>
      <c r="D5496">
        <v>67000</v>
      </c>
      <c r="E5496" s="46">
        <v>44593</v>
      </c>
      <c r="F5496">
        <v>-125</v>
      </c>
      <c r="I5496" t="str">
        <f>INDEX(LedgerMapping[[#All],[Level 3]],MATCH(Actuals[[#This Row],[Sub Ledger]],LedgerMapping[[#All],[Sub Ledger]],0))</f>
        <v>Administration</v>
      </c>
      <c r="J5496" s="22">
        <f>YEAR(Actuals[[#This Row],[Date]])</f>
        <v>2022</v>
      </c>
      <c r="K5496" s="22">
        <f>MONTH(Actuals[[#This Row],[Date]])</f>
        <v>2</v>
      </c>
      <c r="L5496" s="12"/>
    </row>
    <row r="5497" spans="1:12" x14ac:dyDescent="0.3">
      <c r="A5497">
        <v>6</v>
      </c>
      <c r="B5497">
        <v>2971</v>
      </c>
      <c r="C5497">
        <v>6</v>
      </c>
      <c r="D5497">
        <v>67000</v>
      </c>
      <c r="E5497" s="46">
        <v>44624</v>
      </c>
      <c r="F5497">
        <v>-177</v>
      </c>
      <c r="I5497" t="str">
        <f>INDEX(LedgerMapping[[#All],[Level 3]],MATCH(Actuals[[#This Row],[Sub Ledger]],LedgerMapping[[#All],[Sub Ledger]],0))</f>
        <v>Administration</v>
      </c>
      <c r="J5497" s="22">
        <f>YEAR(Actuals[[#This Row],[Date]])</f>
        <v>2022</v>
      </c>
      <c r="K5497" s="22">
        <f>MONTH(Actuals[[#This Row],[Date]])</f>
        <v>3</v>
      </c>
      <c r="L5497" s="12"/>
    </row>
    <row r="5498" spans="1:12" x14ac:dyDescent="0.3">
      <c r="A5498">
        <v>6</v>
      </c>
      <c r="B5498">
        <v>4095</v>
      </c>
      <c r="C5498">
        <v>6</v>
      </c>
      <c r="D5498">
        <v>67000</v>
      </c>
      <c r="E5498" s="46">
        <v>44654</v>
      </c>
      <c r="F5498">
        <v>-151</v>
      </c>
      <c r="I5498" t="str">
        <f>INDEX(LedgerMapping[[#All],[Level 3]],MATCH(Actuals[[#This Row],[Sub Ledger]],LedgerMapping[[#All],[Sub Ledger]],0))</f>
        <v>Administration</v>
      </c>
      <c r="J5498" s="22">
        <f>YEAR(Actuals[[#This Row],[Date]])</f>
        <v>2022</v>
      </c>
      <c r="K5498" s="22">
        <f>MONTH(Actuals[[#This Row],[Date]])</f>
        <v>4</v>
      </c>
      <c r="L5498" s="12"/>
    </row>
    <row r="5499" spans="1:12" x14ac:dyDescent="0.3">
      <c r="A5499">
        <v>6</v>
      </c>
      <c r="B5499">
        <v>5217</v>
      </c>
      <c r="C5499">
        <v>6</v>
      </c>
      <c r="D5499">
        <v>67000</v>
      </c>
      <c r="E5499" s="46">
        <v>44685</v>
      </c>
      <c r="F5499">
        <v>-96</v>
      </c>
      <c r="I5499" t="str">
        <f>INDEX(LedgerMapping[[#All],[Level 3]],MATCH(Actuals[[#This Row],[Sub Ledger]],LedgerMapping[[#All],[Sub Ledger]],0))</f>
        <v>Administration</v>
      </c>
      <c r="J5499" s="22">
        <f>YEAR(Actuals[[#This Row],[Date]])</f>
        <v>2022</v>
      </c>
      <c r="K5499" s="22">
        <f>MONTH(Actuals[[#This Row],[Date]])</f>
        <v>5</v>
      </c>
      <c r="L5499" s="12"/>
    </row>
    <row r="5500" spans="1:12" x14ac:dyDescent="0.3">
      <c r="A5500">
        <v>6</v>
      </c>
      <c r="B5500">
        <v>6341</v>
      </c>
      <c r="C5500">
        <v>6</v>
      </c>
      <c r="D5500">
        <v>67000</v>
      </c>
      <c r="E5500" s="46">
        <v>44715</v>
      </c>
      <c r="F5500">
        <v>-86</v>
      </c>
      <c r="I5500" t="str">
        <f>INDEX(LedgerMapping[[#All],[Level 3]],MATCH(Actuals[[#This Row],[Sub Ledger]],LedgerMapping[[#All],[Sub Ledger]],0))</f>
        <v>Administration</v>
      </c>
      <c r="J5500" s="22">
        <f>YEAR(Actuals[[#This Row],[Date]])</f>
        <v>2022</v>
      </c>
      <c r="K5500" s="22">
        <f>MONTH(Actuals[[#This Row],[Date]])</f>
        <v>6</v>
      </c>
      <c r="L5500" s="12"/>
    </row>
    <row r="5501" spans="1:12" x14ac:dyDescent="0.3">
      <c r="A5501">
        <v>6</v>
      </c>
      <c r="B5501">
        <v>7464</v>
      </c>
      <c r="C5501">
        <v>6</v>
      </c>
      <c r="D5501">
        <v>67000</v>
      </c>
      <c r="E5501" s="46">
        <v>44746</v>
      </c>
      <c r="F5501">
        <v>-109</v>
      </c>
      <c r="I5501" t="str">
        <f>INDEX(LedgerMapping[[#All],[Level 3]],MATCH(Actuals[[#This Row],[Sub Ledger]],LedgerMapping[[#All],[Sub Ledger]],0))</f>
        <v>Administration</v>
      </c>
      <c r="J5501" s="22">
        <f>YEAR(Actuals[[#This Row],[Date]])</f>
        <v>2022</v>
      </c>
      <c r="K5501" s="22">
        <f>MONTH(Actuals[[#This Row],[Date]])</f>
        <v>7</v>
      </c>
      <c r="L5501" s="12"/>
    </row>
    <row r="5502" spans="1:12" x14ac:dyDescent="0.3">
      <c r="A5502">
        <v>6</v>
      </c>
      <c r="B5502">
        <v>8585</v>
      </c>
      <c r="C5502">
        <v>6</v>
      </c>
      <c r="D5502">
        <v>67000</v>
      </c>
      <c r="E5502" s="46">
        <v>44777</v>
      </c>
      <c r="F5502">
        <v>-168</v>
      </c>
      <c r="I5502" t="str">
        <f>INDEX(LedgerMapping[[#All],[Level 3]],MATCH(Actuals[[#This Row],[Sub Ledger]],LedgerMapping[[#All],[Sub Ledger]],0))</f>
        <v>Administration</v>
      </c>
      <c r="J5502" s="22">
        <f>YEAR(Actuals[[#This Row],[Date]])</f>
        <v>2022</v>
      </c>
      <c r="K5502" s="22">
        <f>MONTH(Actuals[[#This Row],[Date]])</f>
        <v>8</v>
      </c>
      <c r="L5502" s="12"/>
    </row>
    <row r="5503" spans="1:12" x14ac:dyDescent="0.3">
      <c r="A5503">
        <v>6</v>
      </c>
      <c r="B5503">
        <v>9702</v>
      </c>
      <c r="C5503">
        <v>6</v>
      </c>
      <c r="D5503">
        <v>67000</v>
      </c>
      <c r="E5503" s="46">
        <v>44805</v>
      </c>
      <c r="F5503">
        <v>-96</v>
      </c>
      <c r="I5503" t="str">
        <f>INDEX(LedgerMapping[[#All],[Level 3]],MATCH(Actuals[[#This Row],[Sub Ledger]],LedgerMapping[[#All],[Sub Ledger]],0))</f>
        <v>Administration</v>
      </c>
      <c r="J5503" s="22">
        <f>YEAR(Actuals[[#This Row],[Date]])</f>
        <v>2022</v>
      </c>
      <c r="K5503" s="22">
        <f>MONTH(Actuals[[#This Row],[Date]])</f>
        <v>9</v>
      </c>
      <c r="L5503" s="12"/>
    </row>
    <row r="5504" spans="1:12" x14ac:dyDescent="0.3">
      <c r="A5504">
        <v>6</v>
      </c>
      <c r="B5504">
        <v>10820</v>
      </c>
      <c r="C5504">
        <v>6</v>
      </c>
      <c r="D5504">
        <v>67000</v>
      </c>
      <c r="E5504" s="46">
        <v>44836</v>
      </c>
      <c r="F5504">
        <v>-114</v>
      </c>
      <c r="I5504" t="str">
        <f>INDEX(LedgerMapping[[#All],[Level 3]],MATCH(Actuals[[#This Row],[Sub Ledger]],LedgerMapping[[#All],[Sub Ledger]],0))</f>
        <v>Administration</v>
      </c>
      <c r="J5504" s="22">
        <f>YEAR(Actuals[[#This Row],[Date]])</f>
        <v>2022</v>
      </c>
      <c r="K5504" s="22">
        <f>MONTH(Actuals[[#This Row],[Date]])</f>
        <v>10</v>
      </c>
      <c r="L5504" s="12"/>
    </row>
    <row r="5505" spans="1:12" x14ac:dyDescent="0.3">
      <c r="A5505">
        <v>6</v>
      </c>
      <c r="B5505">
        <v>11944</v>
      </c>
      <c r="C5505">
        <v>6</v>
      </c>
      <c r="D5505">
        <v>67000</v>
      </c>
      <c r="E5505" s="46">
        <v>44866</v>
      </c>
      <c r="F5505">
        <v>-159</v>
      </c>
      <c r="I5505" t="str">
        <f>INDEX(LedgerMapping[[#All],[Level 3]],MATCH(Actuals[[#This Row],[Sub Ledger]],LedgerMapping[[#All],[Sub Ledger]],0))</f>
        <v>Administration</v>
      </c>
      <c r="J5505" s="22">
        <f>YEAR(Actuals[[#This Row],[Date]])</f>
        <v>2022</v>
      </c>
      <c r="K5505" s="22">
        <f>MONTH(Actuals[[#This Row],[Date]])</f>
        <v>11</v>
      </c>
      <c r="L5505" s="12"/>
    </row>
    <row r="5506" spans="1:12" x14ac:dyDescent="0.3">
      <c r="A5506">
        <v>6</v>
      </c>
      <c r="B5506">
        <v>13074</v>
      </c>
      <c r="C5506">
        <v>6</v>
      </c>
      <c r="D5506">
        <v>67000</v>
      </c>
      <c r="E5506" s="46">
        <v>44897</v>
      </c>
      <c r="F5506">
        <v>-114</v>
      </c>
      <c r="I5506" t="str">
        <f>INDEX(LedgerMapping[[#All],[Level 3]],MATCH(Actuals[[#This Row],[Sub Ledger]],LedgerMapping[[#All],[Sub Ledger]],0))</f>
        <v>Administration</v>
      </c>
      <c r="J5506" s="22">
        <f>YEAR(Actuals[[#This Row],[Date]])</f>
        <v>2022</v>
      </c>
      <c r="K5506" s="22">
        <f>MONTH(Actuals[[#This Row],[Date]])</f>
        <v>12</v>
      </c>
      <c r="L5506" s="12"/>
    </row>
    <row r="5507" spans="1:12" x14ac:dyDescent="0.3">
      <c r="A5507">
        <v>6</v>
      </c>
      <c r="B5507">
        <v>13946</v>
      </c>
      <c r="C5507">
        <v>6</v>
      </c>
      <c r="D5507">
        <v>67000</v>
      </c>
      <c r="E5507" s="46">
        <v>44927</v>
      </c>
      <c r="F5507">
        <v>-95</v>
      </c>
      <c r="I5507" t="str">
        <f>INDEX(LedgerMapping[[#All],[Level 3]],MATCH(Actuals[[#This Row],[Sub Ledger]],LedgerMapping[[#All],[Sub Ledger]],0))</f>
        <v>Administration</v>
      </c>
      <c r="J5507" s="22">
        <f>YEAR(Actuals[[#This Row],[Date]])</f>
        <v>2023</v>
      </c>
      <c r="K5507" s="22">
        <f>MONTH(Actuals[[#This Row],[Date]])</f>
        <v>1</v>
      </c>
      <c r="L5507" s="12"/>
    </row>
    <row r="5508" spans="1:12" x14ac:dyDescent="0.3">
      <c r="A5508">
        <v>6</v>
      </c>
      <c r="B5508">
        <v>14954</v>
      </c>
      <c r="C5508">
        <v>6</v>
      </c>
      <c r="D5508">
        <v>67000</v>
      </c>
      <c r="E5508" s="46">
        <v>44958</v>
      </c>
      <c r="F5508">
        <v>-91</v>
      </c>
      <c r="I5508" t="str">
        <f>INDEX(LedgerMapping[[#All],[Level 3]],MATCH(Actuals[[#This Row],[Sub Ledger]],LedgerMapping[[#All],[Sub Ledger]],0))</f>
        <v>Administration</v>
      </c>
      <c r="J5508" s="22">
        <f>YEAR(Actuals[[#This Row],[Date]])</f>
        <v>2023</v>
      </c>
      <c r="K5508" s="22">
        <f>MONTH(Actuals[[#This Row],[Date]])</f>
        <v>2</v>
      </c>
      <c r="L5508" s="12"/>
    </row>
    <row r="5509" spans="1:12" x14ac:dyDescent="0.3">
      <c r="A5509">
        <v>6</v>
      </c>
      <c r="B5509">
        <v>15934</v>
      </c>
      <c r="C5509">
        <v>6</v>
      </c>
      <c r="D5509">
        <v>67000</v>
      </c>
      <c r="E5509" s="46">
        <v>44988</v>
      </c>
      <c r="F5509">
        <v>-77</v>
      </c>
      <c r="I5509" t="str">
        <f>INDEX(LedgerMapping[[#All],[Level 3]],MATCH(Actuals[[#This Row],[Sub Ledger]],LedgerMapping[[#All],[Sub Ledger]],0))</f>
        <v>Administration</v>
      </c>
      <c r="J5509" s="22">
        <f>YEAR(Actuals[[#This Row],[Date]])</f>
        <v>2023</v>
      </c>
      <c r="K5509" s="22">
        <f>MONTH(Actuals[[#This Row],[Date]])</f>
        <v>3</v>
      </c>
      <c r="L5509" s="12"/>
    </row>
    <row r="5510" spans="1:12" x14ac:dyDescent="0.3">
      <c r="A5510">
        <v>6</v>
      </c>
      <c r="B5510">
        <v>16966</v>
      </c>
      <c r="C5510">
        <v>6</v>
      </c>
      <c r="D5510">
        <v>67000</v>
      </c>
      <c r="E5510" s="46">
        <v>45018</v>
      </c>
      <c r="F5510">
        <v>-91</v>
      </c>
      <c r="I5510" t="str">
        <f>INDEX(LedgerMapping[[#All],[Level 3]],MATCH(Actuals[[#This Row],[Sub Ledger]],LedgerMapping[[#All],[Sub Ledger]],0))</f>
        <v>Administration</v>
      </c>
      <c r="J5510" s="22">
        <f>YEAR(Actuals[[#This Row],[Date]])</f>
        <v>2023</v>
      </c>
      <c r="K5510" s="22">
        <f>MONTH(Actuals[[#This Row],[Date]])</f>
        <v>4</v>
      </c>
      <c r="L5510" s="12"/>
    </row>
    <row r="5511" spans="1:12" x14ac:dyDescent="0.3">
      <c r="A5511">
        <v>6</v>
      </c>
      <c r="B5511">
        <v>17996</v>
      </c>
      <c r="C5511">
        <v>6</v>
      </c>
      <c r="D5511">
        <v>67000</v>
      </c>
      <c r="E5511" s="46">
        <v>45049</v>
      </c>
      <c r="F5511">
        <v>-109</v>
      </c>
      <c r="I5511" t="str">
        <f>INDEX(LedgerMapping[[#All],[Level 3]],MATCH(Actuals[[#This Row],[Sub Ledger]],LedgerMapping[[#All],[Sub Ledger]],0))</f>
        <v>Administration</v>
      </c>
      <c r="J5511" s="22">
        <f>YEAR(Actuals[[#This Row],[Date]])</f>
        <v>2023</v>
      </c>
      <c r="K5511" s="22">
        <f>MONTH(Actuals[[#This Row],[Date]])</f>
        <v>5</v>
      </c>
      <c r="L5511" s="12"/>
    </row>
    <row r="5512" spans="1:12" x14ac:dyDescent="0.3">
      <c r="A5512">
        <v>6</v>
      </c>
      <c r="B5512">
        <v>19000</v>
      </c>
      <c r="C5512">
        <v>6</v>
      </c>
      <c r="D5512">
        <v>67000</v>
      </c>
      <c r="E5512" s="46">
        <v>45079</v>
      </c>
      <c r="F5512">
        <v>-95</v>
      </c>
      <c r="I5512" t="str">
        <f>INDEX(LedgerMapping[[#All],[Level 3]],MATCH(Actuals[[#This Row],[Sub Ledger]],LedgerMapping[[#All],[Sub Ledger]],0))</f>
        <v>Administration</v>
      </c>
      <c r="J5512" s="22">
        <f>YEAR(Actuals[[#This Row],[Date]])</f>
        <v>2023</v>
      </c>
      <c r="K5512" s="22">
        <f>MONTH(Actuals[[#This Row],[Date]])</f>
        <v>6</v>
      </c>
      <c r="L5512" s="12"/>
    </row>
    <row r="5513" spans="1:12" x14ac:dyDescent="0.3">
      <c r="A5513">
        <v>6</v>
      </c>
      <c r="B5513">
        <v>20029</v>
      </c>
      <c r="C5513">
        <v>6</v>
      </c>
      <c r="D5513">
        <v>67000</v>
      </c>
      <c r="E5513" s="46">
        <v>45110</v>
      </c>
      <c r="F5513">
        <v>-108</v>
      </c>
      <c r="I5513" t="str">
        <f>INDEX(LedgerMapping[[#All],[Level 3]],MATCH(Actuals[[#This Row],[Sub Ledger]],LedgerMapping[[#All],[Sub Ledger]],0))</f>
        <v>Administration</v>
      </c>
      <c r="J5513" s="22">
        <f>YEAR(Actuals[[#This Row],[Date]])</f>
        <v>2023</v>
      </c>
      <c r="K5513" s="22">
        <f>MONTH(Actuals[[#This Row],[Date]])</f>
        <v>7</v>
      </c>
      <c r="L5513" s="12"/>
    </row>
    <row r="5514" spans="1:12" x14ac:dyDescent="0.3">
      <c r="A5514">
        <v>6</v>
      </c>
      <c r="B5514">
        <v>21056</v>
      </c>
      <c r="C5514">
        <v>6</v>
      </c>
      <c r="D5514">
        <v>67000</v>
      </c>
      <c r="E5514" s="46">
        <v>45141</v>
      </c>
      <c r="F5514">
        <v>-79</v>
      </c>
      <c r="I5514" t="str">
        <f>INDEX(LedgerMapping[[#All],[Level 3]],MATCH(Actuals[[#This Row],[Sub Ledger]],LedgerMapping[[#All],[Sub Ledger]],0))</f>
        <v>Administration</v>
      </c>
      <c r="J5514" s="22">
        <f>YEAR(Actuals[[#This Row],[Date]])</f>
        <v>2023</v>
      </c>
      <c r="K5514" s="22">
        <f>MONTH(Actuals[[#This Row],[Date]])</f>
        <v>8</v>
      </c>
      <c r="L5514" s="12"/>
    </row>
    <row r="5515" spans="1:12" x14ac:dyDescent="0.3">
      <c r="A5515">
        <v>6</v>
      </c>
      <c r="B5515">
        <v>22060</v>
      </c>
      <c r="C5515">
        <v>6</v>
      </c>
      <c r="D5515">
        <v>67000</v>
      </c>
      <c r="E5515" s="46">
        <v>45169</v>
      </c>
      <c r="F5515">
        <v>-148</v>
      </c>
      <c r="I5515" t="str">
        <f>INDEX(LedgerMapping[[#All],[Level 3]],MATCH(Actuals[[#This Row],[Sub Ledger]],LedgerMapping[[#All],[Sub Ledger]],0))</f>
        <v>Administration</v>
      </c>
      <c r="J5515" s="22">
        <f>YEAR(Actuals[[#This Row],[Date]])</f>
        <v>2023</v>
      </c>
      <c r="K5515" s="22">
        <f>MONTH(Actuals[[#This Row],[Date]])</f>
        <v>8</v>
      </c>
      <c r="L5515" s="12"/>
    </row>
    <row r="5516" spans="1:12" x14ac:dyDescent="0.3">
      <c r="A5516">
        <v>6</v>
      </c>
      <c r="B5516">
        <v>23037</v>
      </c>
      <c r="C5516">
        <v>6</v>
      </c>
      <c r="D5516">
        <v>67000</v>
      </c>
      <c r="E5516" s="46">
        <v>45200</v>
      </c>
      <c r="F5516">
        <v>-106</v>
      </c>
      <c r="I5516" t="str">
        <f>INDEX(LedgerMapping[[#All],[Level 3]],MATCH(Actuals[[#This Row],[Sub Ledger]],LedgerMapping[[#All],[Sub Ledger]],0))</f>
        <v>Administration</v>
      </c>
      <c r="J5516" s="22">
        <f>YEAR(Actuals[[#This Row],[Date]])</f>
        <v>2023</v>
      </c>
      <c r="K5516" s="22">
        <f>MONTH(Actuals[[#This Row],[Date]])</f>
        <v>10</v>
      </c>
      <c r="L5516" s="12"/>
    </row>
    <row r="5517" spans="1:12" x14ac:dyDescent="0.3">
      <c r="A5517">
        <v>6</v>
      </c>
      <c r="B5517">
        <v>24041</v>
      </c>
      <c r="C5517">
        <v>6</v>
      </c>
      <c r="D5517">
        <v>67000</v>
      </c>
      <c r="E5517" s="46">
        <v>45230</v>
      </c>
      <c r="F5517">
        <v>-125</v>
      </c>
      <c r="I5517" t="str">
        <f>INDEX(LedgerMapping[[#All],[Level 3]],MATCH(Actuals[[#This Row],[Sub Ledger]],LedgerMapping[[#All],[Sub Ledger]],0))</f>
        <v>Administration</v>
      </c>
      <c r="J5517" s="22">
        <f>YEAR(Actuals[[#This Row],[Date]])</f>
        <v>2023</v>
      </c>
      <c r="K5517" s="22">
        <f>MONTH(Actuals[[#This Row],[Date]])</f>
        <v>10</v>
      </c>
      <c r="L5517" s="12"/>
    </row>
    <row r="5518" spans="1:12" x14ac:dyDescent="0.3">
      <c r="A5518">
        <v>6</v>
      </c>
      <c r="B5518">
        <v>25071</v>
      </c>
      <c r="C5518">
        <v>6</v>
      </c>
      <c r="D5518">
        <v>67000</v>
      </c>
      <c r="E5518" s="46">
        <v>45261</v>
      </c>
      <c r="F5518">
        <v>-126</v>
      </c>
      <c r="I5518" t="str">
        <f>INDEX(LedgerMapping[[#All],[Level 3]],MATCH(Actuals[[#This Row],[Sub Ledger]],LedgerMapping[[#All],[Sub Ledger]],0))</f>
        <v>Administration</v>
      </c>
      <c r="J5518" s="22">
        <f>YEAR(Actuals[[#This Row],[Date]])</f>
        <v>2023</v>
      </c>
      <c r="K5518" s="22">
        <f>MONTH(Actuals[[#This Row],[Date]])</f>
        <v>12</v>
      </c>
      <c r="L5518" s="12"/>
    </row>
    <row r="5519" spans="1:12" x14ac:dyDescent="0.3">
      <c r="A5519">
        <v>6</v>
      </c>
      <c r="B5519">
        <v>26137</v>
      </c>
      <c r="C5519">
        <v>6</v>
      </c>
      <c r="D5519">
        <v>67000</v>
      </c>
      <c r="E5519" s="46">
        <v>45291</v>
      </c>
      <c r="F5519">
        <v>-94</v>
      </c>
      <c r="I5519" t="str">
        <f>INDEX(LedgerMapping[[#All],[Level 3]],MATCH(Actuals[[#This Row],[Sub Ledger]],LedgerMapping[[#All],[Sub Ledger]],0))</f>
        <v>Administration</v>
      </c>
      <c r="J5519" s="22">
        <f>YEAR(Actuals[[#This Row],[Date]])</f>
        <v>2023</v>
      </c>
      <c r="K5519" s="22">
        <f>MONTH(Actuals[[#This Row],[Date]])</f>
        <v>12</v>
      </c>
      <c r="L5519" s="12"/>
    </row>
    <row r="5520" spans="1:12" x14ac:dyDescent="0.3">
      <c r="A5520">
        <v>6</v>
      </c>
      <c r="B5520">
        <v>27266</v>
      </c>
      <c r="C5520">
        <v>6</v>
      </c>
      <c r="D5520">
        <v>67000</v>
      </c>
      <c r="E5520" s="46">
        <v>45322</v>
      </c>
      <c r="F5520">
        <v>-157</v>
      </c>
      <c r="I5520" t="str">
        <f>INDEX(LedgerMapping[[#All],[Level 3]],MATCH(Actuals[[#This Row],[Sub Ledger]],LedgerMapping[[#All],[Sub Ledger]],0))</f>
        <v>Administration</v>
      </c>
      <c r="J5520" s="22">
        <f>YEAR(Actuals[[#This Row],[Date]])</f>
        <v>2024</v>
      </c>
      <c r="K5520" s="22">
        <f>MONTH(Actuals[[#This Row],[Date]])</f>
        <v>1</v>
      </c>
      <c r="L5520" s="12"/>
    </row>
    <row r="5521" spans="1:12" x14ac:dyDescent="0.3">
      <c r="A5521">
        <v>6</v>
      </c>
      <c r="B5521">
        <v>28418</v>
      </c>
      <c r="C5521">
        <v>6</v>
      </c>
      <c r="D5521">
        <v>67000</v>
      </c>
      <c r="E5521" s="46">
        <v>45354</v>
      </c>
      <c r="F5521">
        <v>-157</v>
      </c>
      <c r="I5521" t="str">
        <f>INDEX(LedgerMapping[[#All],[Level 3]],MATCH(Actuals[[#This Row],[Sub Ledger]],LedgerMapping[[#All],[Sub Ledger]],0))</f>
        <v>Administration</v>
      </c>
      <c r="J5521" s="22">
        <f>YEAR(Actuals[[#This Row],[Date]])</f>
        <v>2024</v>
      </c>
      <c r="K5521" s="22">
        <f>MONTH(Actuals[[#This Row],[Date]])</f>
        <v>3</v>
      </c>
      <c r="L5521" s="12"/>
    </row>
    <row r="5522" spans="1:12" x14ac:dyDescent="0.3">
      <c r="A5522">
        <v>6</v>
      </c>
      <c r="B5522">
        <v>29572</v>
      </c>
      <c r="C5522">
        <v>6</v>
      </c>
      <c r="D5522">
        <v>67000</v>
      </c>
      <c r="E5522" s="46">
        <v>45384</v>
      </c>
      <c r="F5522">
        <v>-165</v>
      </c>
      <c r="I5522" t="str">
        <f>INDEX(LedgerMapping[[#All],[Level 3]],MATCH(Actuals[[#This Row],[Sub Ledger]],LedgerMapping[[#All],[Sub Ledger]],0))</f>
        <v>Administration</v>
      </c>
      <c r="J5522" s="22">
        <f>YEAR(Actuals[[#This Row],[Date]])</f>
        <v>2024</v>
      </c>
      <c r="K5522" s="22">
        <f>MONTH(Actuals[[#This Row],[Date]])</f>
        <v>4</v>
      </c>
      <c r="L5522" s="12"/>
    </row>
    <row r="5523" spans="1:12" x14ac:dyDescent="0.3">
      <c r="A5523">
        <v>6</v>
      </c>
      <c r="B5523">
        <v>30698</v>
      </c>
      <c r="C5523">
        <v>6</v>
      </c>
      <c r="D5523">
        <v>67000</v>
      </c>
      <c r="E5523" s="46">
        <v>45415</v>
      </c>
      <c r="F5523">
        <v>-136</v>
      </c>
      <c r="I5523" t="str">
        <f>INDEX(LedgerMapping[[#All],[Level 3]],MATCH(Actuals[[#This Row],[Sub Ledger]],LedgerMapping[[#All],[Sub Ledger]],0))</f>
        <v>Administration</v>
      </c>
      <c r="J5523" s="22">
        <f>YEAR(Actuals[[#This Row],[Date]])</f>
        <v>2024</v>
      </c>
      <c r="K5523" s="22">
        <f>MONTH(Actuals[[#This Row],[Date]])</f>
        <v>5</v>
      </c>
      <c r="L5523" s="12"/>
    </row>
    <row r="5524" spans="1:12" x14ac:dyDescent="0.3">
      <c r="A5524">
        <v>6</v>
      </c>
      <c r="B5524">
        <v>31824</v>
      </c>
      <c r="C5524">
        <v>6</v>
      </c>
      <c r="D5524">
        <v>67000</v>
      </c>
      <c r="E5524" s="46">
        <v>45445</v>
      </c>
      <c r="F5524">
        <v>-118</v>
      </c>
      <c r="I5524" t="str">
        <f>INDEX(LedgerMapping[[#All],[Level 3]],MATCH(Actuals[[#This Row],[Sub Ledger]],LedgerMapping[[#All],[Sub Ledger]],0))</f>
        <v>Administration</v>
      </c>
      <c r="J5524" s="22">
        <f>YEAR(Actuals[[#This Row],[Date]])</f>
        <v>2024</v>
      </c>
      <c r="K5524" s="22">
        <f>MONTH(Actuals[[#This Row],[Date]])</f>
        <v>6</v>
      </c>
      <c r="L5524" s="12"/>
    </row>
    <row r="5525" spans="1:12" x14ac:dyDescent="0.3">
      <c r="A5525">
        <v>6</v>
      </c>
      <c r="B5525">
        <v>32948</v>
      </c>
      <c r="C5525">
        <v>6</v>
      </c>
      <c r="D5525">
        <v>67000</v>
      </c>
      <c r="E5525" s="46">
        <v>45476</v>
      </c>
      <c r="F5525">
        <v>-140</v>
      </c>
      <c r="I5525" t="str">
        <f>INDEX(LedgerMapping[[#All],[Level 3]],MATCH(Actuals[[#This Row],[Sub Ledger]],LedgerMapping[[#All],[Sub Ledger]],0))</f>
        <v>Administration</v>
      </c>
      <c r="J5525" s="22">
        <f>YEAR(Actuals[[#This Row],[Date]])</f>
        <v>2024</v>
      </c>
      <c r="K5525" s="22">
        <f>MONTH(Actuals[[#This Row],[Date]])</f>
        <v>7</v>
      </c>
      <c r="L5525" s="12"/>
    </row>
    <row r="5526" spans="1:12" x14ac:dyDescent="0.3">
      <c r="A5526">
        <v>6</v>
      </c>
      <c r="B5526">
        <v>34071</v>
      </c>
      <c r="C5526">
        <v>6</v>
      </c>
      <c r="D5526">
        <v>67000</v>
      </c>
      <c r="E5526" s="46">
        <v>45507</v>
      </c>
      <c r="F5526">
        <v>-106</v>
      </c>
      <c r="I5526" t="str">
        <f>INDEX(LedgerMapping[[#All],[Level 3]],MATCH(Actuals[[#This Row],[Sub Ledger]],LedgerMapping[[#All],[Sub Ledger]],0))</f>
        <v>Administration</v>
      </c>
      <c r="J5526" s="22">
        <f>YEAR(Actuals[[#This Row],[Date]])</f>
        <v>2024</v>
      </c>
      <c r="K5526" s="22">
        <f>MONTH(Actuals[[#This Row],[Date]])</f>
        <v>8</v>
      </c>
      <c r="L5526" s="12"/>
    </row>
    <row r="5527" spans="1:12" x14ac:dyDescent="0.3">
      <c r="A5527">
        <v>6</v>
      </c>
      <c r="B5527">
        <v>35223</v>
      </c>
      <c r="C5527">
        <v>6</v>
      </c>
      <c r="D5527">
        <v>67000</v>
      </c>
      <c r="E5527" s="46">
        <v>45536</v>
      </c>
      <c r="F5527">
        <v>-153</v>
      </c>
      <c r="I5527" t="str">
        <f>INDEX(LedgerMapping[[#All],[Level 3]],MATCH(Actuals[[#This Row],[Sub Ledger]],LedgerMapping[[#All],[Sub Ledger]],0))</f>
        <v>Administration</v>
      </c>
      <c r="J5527" s="22">
        <f>YEAR(Actuals[[#This Row],[Date]])</f>
        <v>2024</v>
      </c>
      <c r="K5527" s="22">
        <f>MONTH(Actuals[[#This Row],[Date]])</f>
        <v>9</v>
      </c>
      <c r="L5527" s="12"/>
    </row>
    <row r="5528" spans="1:12" x14ac:dyDescent="0.3">
      <c r="A5528">
        <v>6</v>
      </c>
      <c r="B5528">
        <v>36373</v>
      </c>
      <c r="C5528">
        <v>6</v>
      </c>
      <c r="D5528">
        <v>67000</v>
      </c>
      <c r="E5528" s="46">
        <v>45567</v>
      </c>
      <c r="F5528">
        <v>-89</v>
      </c>
      <c r="I5528" t="str">
        <f>INDEX(LedgerMapping[[#All],[Level 3]],MATCH(Actuals[[#This Row],[Sub Ledger]],LedgerMapping[[#All],[Sub Ledger]],0))</f>
        <v>Administration</v>
      </c>
      <c r="J5528" s="22">
        <f>YEAR(Actuals[[#This Row],[Date]])</f>
        <v>2024</v>
      </c>
      <c r="K5528" s="22">
        <f>MONTH(Actuals[[#This Row],[Date]])</f>
        <v>10</v>
      </c>
      <c r="L5528" s="12"/>
    </row>
    <row r="5529" spans="1:12" x14ac:dyDescent="0.3">
      <c r="A5529">
        <v>6</v>
      </c>
      <c r="B5529">
        <v>37523</v>
      </c>
      <c r="C5529">
        <v>6</v>
      </c>
      <c r="D5529">
        <v>67000</v>
      </c>
      <c r="E5529" s="46">
        <v>45597</v>
      </c>
      <c r="F5529">
        <v>-145</v>
      </c>
      <c r="I5529" t="str">
        <f>INDEX(LedgerMapping[[#All],[Level 3]],MATCH(Actuals[[#This Row],[Sub Ledger]],LedgerMapping[[#All],[Sub Ledger]],0))</f>
        <v>Administration</v>
      </c>
      <c r="J5529" s="22">
        <f>YEAR(Actuals[[#This Row],[Date]])</f>
        <v>2024</v>
      </c>
      <c r="K5529" s="22">
        <f>MONTH(Actuals[[#This Row],[Date]])</f>
        <v>11</v>
      </c>
      <c r="L5529" s="12"/>
    </row>
    <row r="5530" spans="1:12" x14ac:dyDescent="0.3">
      <c r="A5530">
        <v>6</v>
      </c>
      <c r="B5530">
        <v>38673</v>
      </c>
      <c r="C5530">
        <v>6</v>
      </c>
      <c r="D5530">
        <v>67000</v>
      </c>
      <c r="E5530" s="46">
        <v>45628</v>
      </c>
      <c r="F5530">
        <v>-160</v>
      </c>
      <c r="I5530" t="str">
        <f>INDEX(LedgerMapping[[#All],[Level 3]],MATCH(Actuals[[#This Row],[Sub Ledger]],LedgerMapping[[#All],[Sub Ledger]],0))</f>
        <v>Administration</v>
      </c>
      <c r="J5530" s="22">
        <f>YEAR(Actuals[[#This Row],[Date]])</f>
        <v>2024</v>
      </c>
      <c r="K5530" s="22">
        <f>MONTH(Actuals[[#This Row],[Date]])</f>
        <v>12</v>
      </c>
      <c r="L5530" s="12"/>
    </row>
    <row r="5531" spans="1:12" x14ac:dyDescent="0.3">
      <c r="A5531">
        <v>6</v>
      </c>
      <c r="B5531">
        <v>732</v>
      </c>
      <c r="C5531">
        <v>6</v>
      </c>
      <c r="D5531">
        <v>68000</v>
      </c>
      <c r="E5531" s="46">
        <v>44562</v>
      </c>
      <c r="F5531">
        <v>-109</v>
      </c>
      <c r="I5531" t="str">
        <f>INDEX(LedgerMapping[[#All],[Level 3]],MATCH(Actuals[[#This Row],[Sub Ledger]],LedgerMapping[[#All],[Sub Ledger]],0))</f>
        <v>Administration</v>
      </c>
      <c r="J5531" s="22">
        <f>YEAR(Actuals[[#This Row],[Date]])</f>
        <v>2022</v>
      </c>
      <c r="K5531" s="22">
        <f>MONTH(Actuals[[#This Row],[Date]])</f>
        <v>1</v>
      </c>
      <c r="L5531" s="12"/>
    </row>
    <row r="5532" spans="1:12" x14ac:dyDescent="0.3">
      <c r="A5532">
        <v>6</v>
      </c>
      <c r="B5532">
        <v>1858</v>
      </c>
      <c r="C5532">
        <v>6</v>
      </c>
      <c r="D5532">
        <v>68000</v>
      </c>
      <c r="E5532" s="46">
        <v>44593</v>
      </c>
      <c r="F5532">
        <v>-94</v>
      </c>
      <c r="I5532" t="str">
        <f>INDEX(LedgerMapping[[#All],[Level 3]],MATCH(Actuals[[#This Row],[Sub Ledger]],LedgerMapping[[#All],[Sub Ledger]],0))</f>
        <v>Administration</v>
      </c>
      <c r="J5532" s="22">
        <f>YEAR(Actuals[[#This Row],[Date]])</f>
        <v>2022</v>
      </c>
      <c r="K5532" s="22">
        <f>MONTH(Actuals[[#This Row],[Date]])</f>
        <v>2</v>
      </c>
      <c r="L5532" s="12"/>
    </row>
    <row r="5533" spans="1:12" x14ac:dyDescent="0.3">
      <c r="A5533">
        <v>6</v>
      </c>
      <c r="B5533">
        <v>2974</v>
      </c>
      <c r="C5533">
        <v>6</v>
      </c>
      <c r="D5533">
        <v>68000</v>
      </c>
      <c r="E5533" s="46">
        <v>44624</v>
      </c>
      <c r="F5533">
        <v>-135</v>
      </c>
      <c r="I5533" t="str">
        <f>INDEX(LedgerMapping[[#All],[Level 3]],MATCH(Actuals[[#This Row],[Sub Ledger]],LedgerMapping[[#All],[Sub Ledger]],0))</f>
        <v>Administration</v>
      </c>
      <c r="J5533" s="22">
        <f>YEAR(Actuals[[#This Row],[Date]])</f>
        <v>2022</v>
      </c>
      <c r="K5533" s="22">
        <f>MONTH(Actuals[[#This Row],[Date]])</f>
        <v>3</v>
      </c>
      <c r="L5533" s="12"/>
    </row>
    <row r="5534" spans="1:12" x14ac:dyDescent="0.3">
      <c r="A5534">
        <v>6</v>
      </c>
      <c r="B5534">
        <v>4098</v>
      </c>
      <c r="C5534">
        <v>6</v>
      </c>
      <c r="D5534">
        <v>68000</v>
      </c>
      <c r="E5534" s="46">
        <v>44654</v>
      </c>
      <c r="F5534">
        <v>-114</v>
      </c>
      <c r="I5534" t="str">
        <f>INDEX(LedgerMapping[[#All],[Level 3]],MATCH(Actuals[[#This Row],[Sub Ledger]],LedgerMapping[[#All],[Sub Ledger]],0))</f>
        <v>Administration</v>
      </c>
      <c r="J5534" s="22">
        <f>YEAR(Actuals[[#This Row],[Date]])</f>
        <v>2022</v>
      </c>
      <c r="K5534" s="22">
        <f>MONTH(Actuals[[#This Row],[Date]])</f>
        <v>4</v>
      </c>
      <c r="L5534" s="12"/>
    </row>
    <row r="5535" spans="1:12" x14ac:dyDescent="0.3">
      <c r="A5535">
        <v>6</v>
      </c>
      <c r="B5535">
        <v>5220</v>
      </c>
      <c r="C5535">
        <v>6</v>
      </c>
      <c r="D5535">
        <v>68000</v>
      </c>
      <c r="E5535" s="46">
        <v>44685</v>
      </c>
      <c r="F5535">
        <v>-73</v>
      </c>
      <c r="I5535" t="str">
        <f>INDEX(LedgerMapping[[#All],[Level 3]],MATCH(Actuals[[#This Row],[Sub Ledger]],LedgerMapping[[#All],[Sub Ledger]],0))</f>
        <v>Administration</v>
      </c>
      <c r="J5535" s="22">
        <f>YEAR(Actuals[[#This Row],[Date]])</f>
        <v>2022</v>
      </c>
      <c r="K5535" s="22">
        <f>MONTH(Actuals[[#This Row],[Date]])</f>
        <v>5</v>
      </c>
      <c r="L5535" s="12"/>
    </row>
    <row r="5536" spans="1:12" x14ac:dyDescent="0.3">
      <c r="A5536">
        <v>6</v>
      </c>
      <c r="B5536">
        <v>6344</v>
      </c>
      <c r="C5536">
        <v>6</v>
      </c>
      <c r="D5536">
        <v>68000</v>
      </c>
      <c r="E5536" s="46">
        <v>44715</v>
      </c>
      <c r="F5536">
        <v>-62</v>
      </c>
      <c r="I5536" t="str">
        <f>INDEX(LedgerMapping[[#All],[Level 3]],MATCH(Actuals[[#This Row],[Sub Ledger]],LedgerMapping[[#All],[Sub Ledger]],0))</f>
        <v>Administration</v>
      </c>
      <c r="J5536" s="22">
        <f>YEAR(Actuals[[#This Row],[Date]])</f>
        <v>2022</v>
      </c>
      <c r="K5536" s="22">
        <f>MONTH(Actuals[[#This Row],[Date]])</f>
        <v>6</v>
      </c>
      <c r="L5536" s="12"/>
    </row>
    <row r="5537" spans="1:12" x14ac:dyDescent="0.3">
      <c r="A5537">
        <v>6</v>
      </c>
      <c r="B5537">
        <v>7466</v>
      </c>
      <c r="C5537">
        <v>6</v>
      </c>
      <c r="D5537">
        <v>68000</v>
      </c>
      <c r="E5537" s="46">
        <v>44746</v>
      </c>
      <c r="F5537">
        <v>-82</v>
      </c>
      <c r="I5537" t="str">
        <f>INDEX(LedgerMapping[[#All],[Level 3]],MATCH(Actuals[[#This Row],[Sub Ledger]],LedgerMapping[[#All],[Sub Ledger]],0))</f>
        <v>Administration</v>
      </c>
      <c r="J5537" s="22">
        <f>YEAR(Actuals[[#This Row],[Date]])</f>
        <v>2022</v>
      </c>
      <c r="K5537" s="22">
        <f>MONTH(Actuals[[#This Row],[Date]])</f>
        <v>7</v>
      </c>
      <c r="L5537" s="12"/>
    </row>
    <row r="5538" spans="1:12" x14ac:dyDescent="0.3">
      <c r="A5538">
        <v>6</v>
      </c>
      <c r="B5538">
        <v>8588</v>
      </c>
      <c r="C5538">
        <v>6</v>
      </c>
      <c r="D5538">
        <v>68000</v>
      </c>
      <c r="E5538" s="46">
        <v>44777</v>
      </c>
      <c r="F5538">
        <v>-127</v>
      </c>
      <c r="I5538" t="str">
        <f>INDEX(LedgerMapping[[#All],[Level 3]],MATCH(Actuals[[#This Row],[Sub Ledger]],LedgerMapping[[#All],[Sub Ledger]],0))</f>
        <v>Administration</v>
      </c>
      <c r="J5538" s="22">
        <f>YEAR(Actuals[[#This Row],[Date]])</f>
        <v>2022</v>
      </c>
      <c r="K5538" s="22">
        <f>MONTH(Actuals[[#This Row],[Date]])</f>
        <v>8</v>
      </c>
      <c r="L5538" s="12"/>
    </row>
    <row r="5539" spans="1:12" x14ac:dyDescent="0.3">
      <c r="A5539">
        <v>6</v>
      </c>
      <c r="B5539">
        <v>9704</v>
      </c>
      <c r="C5539">
        <v>6</v>
      </c>
      <c r="D5539">
        <v>68000</v>
      </c>
      <c r="E5539" s="46">
        <v>44805</v>
      </c>
      <c r="F5539">
        <v>-68</v>
      </c>
      <c r="I5539" t="str">
        <f>INDEX(LedgerMapping[[#All],[Level 3]],MATCH(Actuals[[#This Row],[Sub Ledger]],LedgerMapping[[#All],[Sub Ledger]],0))</f>
        <v>Administration</v>
      </c>
      <c r="J5539" s="22">
        <f>YEAR(Actuals[[#This Row],[Date]])</f>
        <v>2022</v>
      </c>
      <c r="K5539" s="22">
        <f>MONTH(Actuals[[#This Row],[Date]])</f>
        <v>9</v>
      </c>
      <c r="L5539" s="12"/>
    </row>
    <row r="5540" spans="1:12" x14ac:dyDescent="0.3">
      <c r="A5540">
        <v>6</v>
      </c>
      <c r="B5540">
        <v>10822</v>
      </c>
      <c r="C5540">
        <v>6</v>
      </c>
      <c r="D5540">
        <v>68000</v>
      </c>
      <c r="E5540" s="46">
        <v>44836</v>
      </c>
      <c r="F5540">
        <v>-86</v>
      </c>
      <c r="I5540" t="str">
        <f>INDEX(LedgerMapping[[#All],[Level 3]],MATCH(Actuals[[#This Row],[Sub Ledger]],LedgerMapping[[#All],[Sub Ledger]],0))</f>
        <v>Administration</v>
      </c>
      <c r="J5540" s="22">
        <f>YEAR(Actuals[[#This Row],[Date]])</f>
        <v>2022</v>
      </c>
      <c r="K5540" s="22">
        <f>MONTH(Actuals[[#This Row],[Date]])</f>
        <v>10</v>
      </c>
      <c r="L5540" s="12"/>
    </row>
    <row r="5541" spans="1:12" x14ac:dyDescent="0.3">
      <c r="A5541">
        <v>6</v>
      </c>
      <c r="B5541">
        <v>11945</v>
      </c>
      <c r="C5541">
        <v>6</v>
      </c>
      <c r="D5541">
        <v>68000</v>
      </c>
      <c r="E5541" s="46">
        <v>44866</v>
      </c>
      <c r="F5541">
        <v>-123</v>
      </c>
      <c r="I5541" t="str">
        <f>INDEX(LedgerMapping[[#All],[Level 3]],MATCH(Actuals[[#This Row],[Sub Ledger]],LedgerMapping[[#All],[Sub Ledger]],0))</f>
        <v>Administration</v>
      </c>
      <c r="J5541" s="22">
        <f>YEAR(Actuals[[#This Row],[Date]])</f>
        <v>2022</v>
      </c>
      <c r="K5541" s="22">
        <f>MONTH(Actuals[[#This Row],[Date]])</f>
        <v>11</v>
      </c>
      <c r="L5541" s="12"/>
    </row>
    <row r="5542" spans="1:12" x14ac:dyDescent="0.3">
      <c r="A5542">
        <v>6</v>
      </c>
      <c r="B5542">
        <v>13076</v>
      </c>
      <c r="C5542">
        <v>6</v>
      </c>
      <c r="D5542">
        <v>68000</v>
      </c>
      <c r="E5542" s="46">
        <v>44897</v>
      </c>
      <c r="F5542">
        <v>-86</v>
      </c>
      <c r="I5542" t="str">
        <f>INDEX(LedgerMapping[[#All],[Level 3]],MATCH(Actuals[[#This Row],[Sub Ledger]],LedgerMapping[[#All],[Sub Ledger]],0))</f>
        <v>Administration</v>
      </c>
      <c r="J5542" s="22">
        <f>YEAR(Actuals[[#This Row],[Date]])</f>
        <v>2022</v>
      </c>
      <c r="K5542" s="22">
        <f>MONTH(Actuals[[#This Row],[Date]])</f>
        <v>12</v>
      </c>
      <c r="L5542" s="12"/>
    </row>
    <row r="5543" spans="1:12" x14ac:dyDescent="0.3">
      <c r="A5543">
        <v>6</v>
      </c>
      <c r="B5543">
        <v>13947</v>
      </c>
      <c r="C5543">
        <v>6</v>
      </c>
      <c r="D5543">
        <v>68000</v>
      </c>
      <c r="E5543" s="46">
        <v>44927</v>
      </c>
      <c r="F5543">
        <v>-72</v>
      </c>
      <c r="I5543" t="str">
        <f>INDEX(LedgerMapping[[#All],[Level 3]],MATCH(Actuals[[#This Row],[Sub Ledger]],LedgerMapping[[#All],[Sub Ledger]],0))</f>
        <v>Administration</v>
      </c>
      <c r="J5543" s="22">
        <f>YEAR(Actuals[[#This Row],[Date]])</f>
        <v>2023</v>
      </c>
      <c r="K5543" s="22">
        <f>MONTH(Actuals[[#This Row],[Date]])</f>
        <v>1</v>
      </c>
      <c r="L5543" s="12"/>
    </row>
    <row r="5544" spans="1:12" x14ac:dyDescent="0.3">
      <c r="A5544">
        <v>6</v>
      </c>
      <c r="B5544">
        <v>14955</v>
      </c>
      <c r="C5544">
        <v>6</v>
      </c>
      <c r="D5544">
        <v>68000</v>
      </c>
      <c r="E5544" s="46">
        <v>44958</v>
      </c>
      <c r="F5544">
        <v>-71</v>
      </c>
      <c r="I5544" t="str">
        <f>INDEX(LedgerMapping[[#All],[Level 3]],MATCH(Actuals[[#This Row],[Sub Ledger]],LedgerMapping[[#All],[Sub Ledger]],0))</f>
        <v>Administration</v>
      </c>
      <c r="J5544" s="22">
        <f>YEAR(Actuals[[#This Row],[Date]])</f>
        <v>2023</v>
      </c>
      <c r="K5544" s="22">
        <f>MONTH(Actuals[[#This Row],[Date]])</f>
        <v>2</v>
      </c>
      <c r="L5544" s="12"/>
    </row>
    <row r="5545" spans="1:12" x14ac:dyDescent="0.3">
      <c r="A5545">
        <v>6</v>
      </c>
      <c r="B5545">
        <v>15935</v>
      </c>
      <c r="C5545">
        <v>6</v>
      </c>
      <c r="D5545">
        <v>68000</v>
      </c>
      <c r="E5545" s="46">
        <v>44988</v>
      </c>
      <c r="F5545">
        <v>-57</v>
      </c>
      <c r="I5545" t="str">
        <f>INDEX(LedgerMapping[[#All],[Level 3]],MATCH(Actuals[[#This Row],[Sub Ledger]],LedgerMapping[[#All],[Sub Ledger]],0))</f>
        <v>Administration</v>
      </c>
      <c r="J5545" s="22">
        <f>YEAR(Actuals[[#This Row],[Date]])</f>
        <v>2023</v>
      </c>
      <c r="K5545" s="22">
        <f>MONTH(Actuals[[#This Row],[Date]])</f>
        <v>3</v>
      </c>
      <c r="L5545" s="12"/>
    </row>
    <row r="5546" spans="1:12" x14ac:dyDescent="0.3">
      <c r="A5546">
        <v>6</v>
      </c>
      <c r="B5546">
        <v>16967</v>
      </c>
      <c r="C5546">
        <v>6</v>
      </c>
      <c r="D5546">
        <v>68000</v>
      </c>
      <c r="E5546" s="46">
        <v>45018</v>
      </c>
      <c r="F5546">
        <v>-68</v>
      </c>
      <c r="I5546" t="str">
        <f>INDEX(LedgerMapping[[#All],[Level 3]],MATCH(Actuals[[#This Row],[Sub Ledger]],LedgerMapping[[#All],[Sub Ledger]],0))</f>
        <v>Administration</v>
      </c>
      <c r="J5546" s="22">
        <f>YEAR(Actuals[[#This Row],[Date]])</f>
        <v>2023</v>
      </c>
      <c r="K5546" s="22">
        <f>MONTH(Actuals[[#This Row],[Date]])</f>
        <v>4</v>
      </c>
      <c r="L5546" s="12"/>
    </row>
    <row r="5547" spans="1:12" x14ac:dyDescent="0.3">
      <c r="A5547">
        <v>6</v>
      </c>
      <c r="B5547">
        <v>17997</v>
      </c>
      <c r="C5547">
        <v>6</v>
      </c>
      <c r="D5547">
        <v>68000</v>
      </c>
      <c r="E5547" s="46">
        <v>45049</v>
      </c>
      <c r="F5547">
        <v>-80</v>
      </c>
      <c r="I5547" t="str">
        <f>INDEX(LedgerMapping[[#All],[Level 3]],MATCH(Actuals[[#This Row],[Sub Ledger]],LedgerMapping[[#All],[Sub Ledger]],0))</f>
        <v>Administration</v>
      </c>
      <c r="J5547" s="22">
        <f>YEAR(Actuals[[#This Row],[Date]])</f>
        <v>2023</v>
      </c>
      <c r="K5547" s="22">
        <f>MONTH(Actuals[[#This Row],[Date]])</f>
        <v>5</v>
      </c>
      <c r="L5547" s="12"/>
    </row>
    <row r="5548" spans="1:12" x14ac:dyDescent="0.3">
      <c r="A5548">
        <v>6</v>
      </c>
      <c r="B5548">
        <v>19001</v>
      </c>
      <c r="C5548">
        <v>6</v>
      </c>
      <c r="D5548">
        <v>68000</v>
      </c>
      <c r="E5548" s="46">
        <v>45079</v>
      </c>
      <c r="F5548">
        <v>-72</v>
      </c>
      <c r="I5548" t="str">
        <f>INDEX(LedgerMapping[[#All],[Level 3]],MATCH(Actuals[[#This Row],[Sub Ledger]],LedgerMapping[[#All],[Sub Ledger]],0))</f>
        <v>Administration</v>
      </c>
      <c r="J5548" s="22">
        <f>YEAR(Actuals[[#This Row],[Date]])</f>
        <v>2023</v>
      </c>
      <c r="K5548" s="22">
        <f>MONTH(Actuals[[#This Row],[Date]])</f>
        <v>6</v>
      </c>
      <c r="L5548" s="12"/>
    </row>
    <row r="5549" spans="1:12" x14ac:dyDescent="0.3">
      <c r="A5549">
        <v>6</v>
      </c>
      <c r="B5549">
        <v>20030</v>
      </c>
      <c r="C5549">
        <v>6</v>
      </c>
      <c r="D5549">
        <v>68000</v>
      </c>
      <c r="E5549" s="46">
        <v>45110</v>
      </c>
      <c r="F5549">
        <v>-81</v>
      </c>
      <c r="I5549" t="str">
        <f>INDEX(LedgerMapping[[#All],[Level 3]],MATCH(Actuals[[#This Row],[Sub Ledger]],LedgerMapping[[#All],[Sub Ledger]],0))</f>
        <v>Administration</v>
      </c>
      <c r="J5549" s="22">
        <f>YEAR(Actuals[[#This Row],[Date]])</f>
        <v>2023</v>
      </c>
      <c r="K5549" s="22">
        <f>MONTH(Actuals[[#This Row],[Date]])</f>
        <v>7</v>
      </c>
      <c r="L5549" s="12"/>
    </row>
    <row r="5550" spans="1:12" x14ac:dyDescent="0.3">
      <c r="A5550">
        <v>6</v>
      </c>
      <c r="B5550">
        <v>21057</v>
      </c>
      <c r="C5550">
        <v>6</v>
      </c>
      <c r="D5550">
        <v>68000</v>
      </c>
      <c r="E5550" s="46">
        <v>45141</v>
      </c>
      <c r="F5550">
        <v>-60</v>
      </c>
      <c r="I5550" t="str">
        <f>INDEX(LedgerMapping[[#All],[Level 3]],MATCH(Actuals[[#This Row],[Sub Ledger]],LedgerMapping[[#All],[Sub Ledger]],0))</f>
        <v>Administration</v>
      </c>
      <c r="J5550" s="22">
        <f>YEAR(Actuals[[#This Row],[Date]])</f>
        <v>2023</v>
      </c>
      <c r="K5550" s="22">
        <f>MONTH(Actuals[[#This Row],[Date]])</f>
        <v>8</v>
      </c>
      <c r="L5550" s="12"/>
    </row>
    <row r="5551" spans="1:12" x14ac:dyDescent="0.3">
      <c r="A5551">
        <v>6</v>
      </c>
      <c r="B5551">
        <v>22061</v>
      </c>
      <c r="C5551">
        <v>6</v>
      </c>
      <c r="D5551">
        <v>68000</v>
      </c>
      <c r="E5551" s="46">
        <v>45169</v>
      </c>
      <c r="F5551">
        <v>-113</v>
      </c>
      <c r="I5551" t="str">
        <f>INDEX(LedgerMapping[[#All],[Level 3]],MATCH(Actuals[[#This Row],[Sub Ledger]],LedgerMapping[[#All],[Sub Ledger]],0))</f>
        <v>Administration</v>
      </c>
      <c r="J5551" s="22">
        <f>YEAR(Actuals[[#This Row],[Date]])</f>
        <v>2023</v>
      </c>
      <c r="K5551" s="22">
        <f>MONTH(Actuals[[#This Row],[Date]])</f>
        <v>8</v>
      </c>
      <c r="L5551" s="12"/>
    </row>
    <row r="5552" spans="1:12" x14ac:dyDescent="0.3">
      <c r="A5552">
        <v>6</v>
      </c>
      <c r="B5552">
        <v>23038</v>
      </c>
      <c r="C5552">
        <v>6</v>
      </c>
      <c r="D5552">
        <v>68000</v>
      </c>
      <c r="E5552" s="46">
        <v>45200</v>
      </c>
      <c r="F5552">
        <v>-79</v>
      </c>
      <c r="I5552" t="str">
        <f>INDEX(LedgerMapping[[#All],[Level 3]],MATCH(Actuals[[#This Row],[Sub Ledger]],LedgerMapping[[#All],[Sub Ledger]],0))</f>
        <v>Administration</v>
      </c>
      <c r="J5552" s="22">
        <f>YEAR(Actuals[[#This Row],[Date]])</f>
        <v>2023</v>
      </c>
      <c r="K5552" s="22">
        <f>MONTH(Actuals[[#This Row],[Date]])</f>
        <v>10</v>
      </c>
      <c r="L5552" s="12"/>
    </row>
    <row r="5553" spans="1:12" x14ac:dyDescent="0.3">
      <c r="A5553">
        <v>6</v>
      </c>
      <c r="B5553">
        <v>24042</v>
      </c>
      <c r="C5553">
        <v>6</v>
      </c>
      <c r="D5553">
        <v>68000</v>
      </c>
      <c r="E5553" s="46">
        <v>45230</v>
      </c>
      <c r="F5553">
        <v>-94</v>
      </c>
      <c r="I5553" t="str">
        <f>INDEX(LedgerMapping[[#All],[Level 3]],MATCH(Actuals[[#This Row],[Sub Ledger]],LedgerMapping[[#All],[Sub Ledger]],0))</f>
        <v>Administration</v>
      </c>
      <c r="J5553" s="22">
        <f>YEAR(Actuals[[#This Row],[Date]])</f>
        <v>2023</v>
      </c>
      <c r="K5553" s="22">
        <f>MONTH(Actuals[[#This Row],[Date]])</f>
        <v>10</v>
      </c>
      <c r="L5553" s="12"/>
    </row>
    <row r="5554" spans="1:12" x14ac:dyDescent="0.3">
      <c r="A5554">
        <v>6</v>
      </c>
      <c r="B5554">
        <v>25072</v>
      </c>
      <c r="C5554">
        <v>6</v>
      </c>
      <c r="D5554">
        <v>68000</v>
      </c>
      <c r="E5554" s="46">
        <v>45261</v>
      </c>
      <c r="F5554">
        <v>-97</v>
      </c>
      <c r="I5554" t="str">
        <f>INDEX(LedgerMapping[[#All],[Level 3]],MATCH(Actuals[[#This Row],[Sub Ledger]],LedgerMapping[[#All],[Sub Ledger]],0))</f>
        <v>Administration</v>
      </c>
      <c r="J5554" s="22">
        <f>YEAR(Actuals[[#This Row],[Date]])</f>
        <v>2023</v>
      </c>
      <c r="K5554" s="22">
        <f>MONTH(Actuals[[#This Row],[Date]])</f>
        <v>12</v>
      </c>
      <c r="L5554" s="12"/>
    </row>
    <row r="5555" spans="1:12" x14ac:dyDescent="0.3">
      <c r="A5555">
        <v>6</v>
      </c>
      <c r="B5555">
        <v>26138</v>
      </c>
      <c r="C5555">
        <v>6</v>
      </c>
      <c r="D5555">
        <v>68000</v>
      </c>
      <c r="E5555" s="46">
        <v>45291</v>
      </c>
      <c r="F5555">
        <v>-71</v>
      </c>
      <c r="I5555" t="str">
        <f>INDEX(LedgerMapping[[#All],[Level 3]],MATCH(Actuals[[#This Row],[Sub Ledger]],LedgerMapping[[#All],[Sub Ledger]],0))</f>
        <v>Administration</v>
      </c>
      <c r="J5555" s="22">
        <f>YEAR(Actuals[[#This Row],[Date]])</f>
        <v>2023</v>
      </c>
      <c r="K5555" s="22">
        <f>MONTH(Actuals[[#This Row],[Date]])</f>
        <v>12</v>
      </c>
      <c r="L5555" s="12"/>
    </row>
    <row r="5556" spans="1:12" x14ac:dyDescent="0.3">
      <c r="A5556">
        <v>6</v>
      </c>
      <c r="B5556">
        <v>27267</v>
      </c>
      <c r="C5556">
        <v>6</v>
      </c>
      <c r="D5556">
        <v>68000</v>
      </c>
      <c r="E5556" s="46">
        <v>45322</v>
      </c>
      <c r="F5556">
        <v>-116</v>
      </c>
      <c r="I5556" t="str">
        <f>INDEX(LedgerMapping[[#All],[Level 3]],MATCH(Actuals[[#This Row],[Sub Ledger]],LedgerMapping[[#All],[Sub Ledger]],0))</f>
        <v>Administration</v>
      </c>
      <c r="J5556" s="22">
        <f>YEAR(Actuals[[#This Row],[Date]])</f>
        <v>2024</v>
      </c>
      <c r="K5556" s="22">
        <f>MONTH(Actuals[[#This Row],[Date]])</f>
        <v>1</v>
      </c>
      <c r="L5556" s="12"/>
    </row>
    <row r="5557" spans="1:12" x14ac:dyDescent="0.3">
      <c r="A5557">
        <v>6</v>
      </c>
      <c r="B5557">
        <v>28419</v>
      </c>
      <c r="C5557">
        <v>6</v>
      </c>
      <c r="D5557">
        <v>68000</v>
      </c>
      <c r="E5557" s="46">
        <v>45354</v>
      </c>
      <c r="F5557">
        <v>-118</v>
      </c>
      <c r="I5557" t="str">
        <f>INDEX(LedgerMapping[[#All],[Level 3]],MATCH(Actuals[[#This Row],[Sub Ledger]],LedgerMapping[[#All],[Sub Ledger]],0))</f>
        <v>Administration</v>
      </c>
      <c r="J5557" s="22">
        <f>YEAR(Actuals[[#This Row],[Date]])</f>
        <v>2024</v>
      </c>
      <c r="K5557" s="22">
        <f>MONTH(Actuals[[#This Row],[Date]])</f>
        <v>3</v>
      </c>
      <c r="L5557" s="12"/>
    </row>
    <row r="5558" spans="1:12" x14ac:dyDescent="0.3">
      <c r="A5558">
        <v>6</v>
      </c>
      <c r="B5558">
        <v>29573</v>
      </c>
      <c r="C5558">
        <v>6</v>
      </c>
      <c r="D5558">
        <v>68000</v>
      </c>
      <c r="E5558" s="46">
        <v>45384</v>
      </c>
      <c r="F5558">
        <v>-125</v>
      </c>
      <c r="I5558" t="str">
        <f>INDEX(LedgerMapping[[#All],[Level 3]],MATCH(Actuals[[#This Row],[Sub Ledger]],LedgerMapping[[#All],[Sub Ledger]],0))</f>
        <v>Administration</v>
      </c>
      <c r="J5558" s="22">
        <f>YEAR(Actuals[[#This Row],[Date]])</f>
        <v>2024</v>
      </c>
      <c r="K5558" s="22">
        <f>MONTH(Actuals[[#This Row],[Date]])</f>
        <v>4</v>
      </c>
      <c r="L5558" s="12"/>
    </row>
    <row r="5559" spans="1:12" x14ac:dyDescent="0.3">
      <c r="A5559">
        <v>6</v>
      </c>
      <c r="B5559">
        <v>30699</v>
      </c>
      <c r="C5559">
        <v>6</v>
      </c>
      <c r="D5559">
        <v>68000</v>
      </c>
      <c r="E5559" s="46">
        <v>45415</v>
      </c>
      <c r="F5559">
        <v>-102</v>
      </c>
      <c r="I5559" t="str">
        <f>INDEX(LedgerMapping[[#All],[Level 3]],MATCH(Actuals[[#This Row],[Sub Ledger]],LedgerMapping[[#All],[Sub Ledger]],0))</f>
        <v>Administration</v>
      </c>
      <c r="J5559" s="22">
        <f>YEAR(Actuals[[#This Row],[Date]])</f>
        <v>2024</v>
      </c>
      <c r="K5559" s="22">
        <f>MONTH(Actuals[[#This Row],[Date]])</f>
        <v>5</v>
      </c>
      <c r="L5559" s="12"/>
    </row>
    <row r="5560" spans="1:12" x14ac:dyDescent="0.3">
      <c r="A5560">
        <v>6</v>
      </c>
      <c r="B5560">
        <v>31825</v>
      </c>
      <c r="C5560">
        <v>6</v>
      </c>
      <c r="D5560">
        <v>68000</v>
      </c>
      <c r="E5560" s="46">
        <v>45445</v>
      </c>
      <c r="F5560">
        <v>-89</v>
      </c>
      <c r="I5560" t="str">
        <f>INDEX(LedgerMapping[[#All],[Level 3]],MATCH(Actuals[[#This Row],[Sub Ledger]],LedgerMapping[[#All],[Sub Ledger]],0))</f>
        <v>Administration</v>
      </c>
      <c r="J5560" s="22">
        <f>YEAR(Actuals[[#This Row],[Date]])</f>
        <v>2024</v>
      </c>
      <c r="K5560" s="22">
        <f>MONTH(Actuals[[#This Row],[Date]])</f>
        <v>6</v>
      </c>
      <c r="L5560" s="12"/>
    </row>
    <row r="5561" spans="1:12" x14ac:dyDescent="0.3">
      <c r="A5561">
        <v>6</v>
      </c>
      <c r="B5561">
        <v>32949</v>
      </c>
      <c r="C5561">
        <v>6</v>
      </c>
      <c r="D5561">
        <v>68000</v>
      </c>
      <c r="E5561" s="46">
        <v>45476</v>
      </c>
      <c r="F5561">
        <v>-105</v>
      </c>
      <c r="I5561" t="str">
        <f>INDEX(LedgerMapping[[#All],[Level 3]],MATCH(Actuals[[#This Row],[Sub Ledger]],LedgerMapping[[#All],[Sub Ledger]],0))</f>
        <v>Administration</v>
      </c>
      <c r="J5561" s="22">
        <f>YEAR(Actuals[[#This Row],[Date]])</f>
        <v>2024</v>
      </c>
      <c r="K5561" s="22">
        <f>MONTH(Actuals[[#This Row],[Date]])</f>
        <v>7</v>
      </c>
      <c r="L5561" s="12"/>
    </row>
    <row r="5562" spans="1:12" x14ac:dyDescent="0.3">
      <c r="A5562">
        <v>6</v>
      </c>
      <c r="B5562">
        <v>34072</v>
      </c>
      <c r="C5562">
        <v>6</v>
      </c>
      <c r="D5562">
        <v>68000</v>
      </c>
      <c r="E5562" s="46">
        <v>45507</v>
      </c>
      <c r="F5562">
        <v>-76</v>
      </c>
      <c r="I5562" t="str">
        <f>INDEX(LedgerMapping[[#All],[Level 3]],MATCH(Actuals[[#This Row],[Sub Ledger]],LedgerMapping[[#All],[Sub Ledger]],0))</f>
        <v>Administration</v>
      </c>
      <c r="J5562" s="22">
        <f>YEAR(Actuals[[#This Row],[Date]])</f>
        <v>2024</v>
      </c>
      <c r="K5562" s="22">
        <f>MONTH(Actuals[[#This Row],[Date]])</f>
        <v>8</v>
      </c>
      <c r="L5562" s="12"/>
    </row>
    <row r="5563" spans="1:12" x14ac:dyDescent="0.3">
      <c r="A5563">
        <v>6</v>
      </c>
      <c r="B5563">
        <v>35224</v>
      </c>
      <c r="C5563">
        <v>6</v>
      </c>
      <c r="D5563">
        <v>68000</v>
      </c>
      <c r="E5563" s="46">
        <v>45536</v>
      </c>
      <c r="F5563">
        <v>-116</v>
      </c>
      <c r="I5563" t="str">
        <f>INDEX(LedgerMapping[[#All],[Level 3]],MATCH(Actuals[[#This Row],[Sub Ledger]],LedgerMapping[[#All],[Sub Ledger]],0))</f>
        <v>Administration</v>
      </c>
      <c r="J5563" s="22">
        <f>YEAR(Actuals[[#This Row],[Date]])</f>
        <v>2024</v>
      </c>
      <c r="K5563" s="22">
        <f>MONTH(Actuals[[#This Row],[Date]])</f>
        <v>9</v>
      </c>
      <c r="L5563" s="12"/>
    </row>
    <row r="5564" spans="1:12" x14ac:dyDescent="0.3">
      <c r="A5564">
        <v>6</v>
      </c>
      <c r="B5564">
        <v>36374</v>
      </c>
      <c r="C5564">
        <v>6</v>
      </c>
      <c r="D5564">
        <v>68000</v>
      </c>
      <c r="E5564" s="46">
        <v>45567</v>
      </c>
      <c r="F5564">
        <v>-64</v>
      </c>
      <c r="I5564" t="str">
        <f>INDEX(LedgerMapping[[#All],[Level 3]],MATCH(Actuals[[#This Row],[Sub Ledger]],LedgerMapping[[#All],[Sub Ledger]],0))</f>
        <v>Administration</v>
      </c>
      <c r="J5564" s="22">
        <f>YEAR(Actuals[[#This Row],[Date]])</f>
        <v>2024</v>
      </c>
      <c r="K5564" s="22">
        <f>MONTH(Actuals[[#This Row],[Date]])</f>
        <v>10</v>
      </c>
      <c r="L5564" s="12"/>
    </row>
    <row r="5565" spans="1:12" x14ac:dyDescent="0.3">
      <c r="A5565">
        <v>6</v>
      </c>
      <c r="B5565">
        <v>37524</v>
      </c>
      <c r="C5565">
        <v>6</v>
      </c>
      <c r="D5565">
        <v>68000</v>
      </c>
      <c r="E5565" s="46">
        <v>45597</v>
      </c>
      <c r="F5565">
        <v>-110</v>
      </c>
      <c r="I5565" t="str">
        <f>INDEX(LedgerMapping[[#All],[Level 3]],MATCH(Actuals[[#This Row],[Sub Ledger]],LedgerMapping[[#All],[Sub Ledger]],0))</f>
        <v>Administration</v>
      </c>
      <c r="J5565" s="22">
        <f>YEAR(Actuals[[#This Row],[Date]])</f>
        <v>2024</v>
      </c>
      <c r="K5565" s="22">
        <f>MONTH(Actuals[[#This Row],[Date]])</f>
        <v>11</v>
      </c>
      <c r="L5565" s="12"/>
    </row>
    <row r="5566" spans="1:12" x14ac:dyDescent="0.3">
      <c r="A5566">
        <v>6</v>
      </c>
      <c r="B5566">
        <v>38674</v>
      </c>
      <c r="C5566">
        <v>6</v>
      </c>
      <c r="D5566">
        <v>68000</v>
      </c>
      <c r="E5566" s="46">
        <v>45628</v>
      </c>
      <c r="F5566">
        <v>-120</v>
      </c>
      <c r="I5566" t="str">
        <f>INDEX(LedgerMapping[[#All],[Level 3]],MATCH(Actuals[[#This Row],[Sub Ledger]],LedgerMapping[[#All],[Sub Ledger]],0))</f>
        <v>Administration</v>
      </c>
      <c r="J5566" s="22">
        <f>YEAR(Actuals[[#This Row],[Date]])</f>
        <v>2024</v>
      </c>
      <c r="K5566" s="22">
        <f>MONTH(Actuals[[#This Row],[Date]])</f>
        <v>12</v>
      </c>
      <c r="L5566" s="12"/>
    </row>
    <row r="5567" spans="1:12" x14ac:dyDescent="0.3">
      <c r="A5567">
        <v>6</v>
      </c>
      <c r="B5567">
        <v>733</v>
      </c>
      <c r="C5567">
        <v>6</v>
      </c>
      <c r="D5567">
        <v>69000</v>
      </c>
      <c r="E5567" s="46">
        <v>44562</v>
      </c>
      <c r="F5567">
        <v>-31</v>
      </c>
      <c r="I5567" t="str">
        <f>INDEX(LedgerMapping[[#All],[Level 3]],MATCH(Actuals[[#This Row],[Sub Ledger]],LedgerMapping[[#All],[Sub Ledger]],0))</f>
        <v>Administration</v>
      </c>
      <c r="J5567" s="22">
        <f>YEAR(Actuals[[#This Row],[Date]])</f>
        <v>2022</v>
      </c>
      <c r="K5567" s="22">
        <f>MONTH(Actuals[[#This Row],[Date]])</f>
        <v>1</v>
      </c>
      <c r="L5567" s="12"/>
    </row>
    <row r="5568" spans="1:12" x14ac:dyDescent="0.3">
      <c r="A5568">
        <v>6</v>
      </c>
      <c r="B5568">
        <v>1859</v>
      </c>
      <c r="C5568">
        <v>6</v>
      </c>
      <c r="D5568">
        <v>69000</v>
      </c>
      <c r="E5568" s="46">
        <v>44593</v>
      </c>
      <c r="F5568">
        <v>-27</v>
      </c>
      <c r="I5568" t="str">
        <f>INDEX(LedgerMapping[[#All],[Level 3]],MATCH(Actuals[[#This Row],[Sub Ledger]],LedgerMapping[[#All],[Sub Ledger]],0))</f>
        <v>Administration</v>
      </c>
      <c r="J5568" s="22">
        <f>YEAR(Actuals[[#This Row],[Date]])</f>
        <v>2022</v>
      </c>
      <c r="K5568" s="22">
        <f>MONTH(Actuals[[#This Row],[Date]])</f>
        <v>2</v>
      </c>
      <c r="L5568" s="12"/>
    </row>
    <row r="5569" spans="1:12" x14ac:dyDescent="0.3">
      <c r="A5569">
        <v>6</v>
      </c>
      <c r="B5569">
        <v>2975</v>
      </c>
      <c r="C5569">
        <v>6</v>
      </c>
      <c r="D5569">
        <v>69000</v>
      </c>
      <c r="E5569" s="46">
        <v>44624</v>
      </c>
      <c r="F5569">
        <v>-40</v>
      </c>
      <c r="I5569" t="str">
        <f>INDEX(LedgerMapping[[#All],[Level 3]],MATCH(Actuals[[#This Row],[Sub Ledger]],LedgerMapping[[#All],[Sub Ledger]],0))</f>
        <v>Administration</v>
      </c>
      <c r="J5569" s="22">
        <f>YEAR(Actuals[[#This Row],[Date]])</f>
        <v>2022</v>
      </c>
      <c r="K5569" s="22">
        <f>MONTH(Actuals[[#This Row],[Date]])</f>
        <v>3</v>
      </c>
      <c r="L5569" s="12"/>
    </row>
    <row r="5570" spans="1:12" x14ac:dyDescent="0.3">
      <c r="A5570">
        <v>6</v>
      </c>
      <c r="B5570">
        <v>4099</v>
      </c>
      <c r="C5570">
        <v>6</v>
      </c>
      <c r="D5570">
        <v>69000</v>
      </c>
      <c r="E5570" s="46">
        <v>44654</v>
      </c>
      <c r="F5570">
        <v>-33</v>
      </c>
      <c r="I5570" t="str">
        <f>INDEX(LedgerMapping[[#All],[Level 3]],MATCH(Actuals[[#This Row],[Sub Ledger]],LedgerMapping[[#All],[Sub Ledger]],0))</f>
        <v>Administration</v>
      </c>
      <c r="J5570" s="22">
        <f>YEAR(Actuals[[#This Row],[Date]])</f>
        <v>2022</v>
      </c>
      <c r="K5570" s="22">
        <f>MONTH(Actuals[[#This Row],[Date]])</f>
        <v>4</v>
      </c>
      <c r="L5570" s="12"/>
    </row>
    <row r="5571" spans="1:12" x14ac:dyDescent="0.3">
      <c r="A5571">
        <v>6</v>
      </c>
      <c r="B5571">
        <v>5221</v>
      </c>
      <c r="C5571">
        <v>6</v>
      </c>
      <c r="D5571">
        <v>69000</v>
      </c>
      <c r="E5571" s="46">
        <v>44685</v>
      </c>
      <c r="F5571">
        <v>-20</v>
      </c>
      <c r="I5571" t="str">
        <f>INDEX(LedgerMapping[[#All],[Level 3]],MATCH(Actuals[[#This Row],[Sub Ledger]],LedgerMapping[[#All],[Sub Ledger]],0))</f>
        <v>Administration</v>
      </c>
      <c r="J5571" s="22">
        <f>YEAR(Actuals[[#This Row],[Date]])</f>
        <v>2022</v>
      </c>
      <c r="K5571" s="22">
        <f>MONTH(Actuals[[#This Row],[Date]])</f>
        <v>5</v>
      </c>
      <c r="L5571" s="12"/>
    </row>
    <row r="5572" spans="1:12" x14ac:dyDescent="0.3">
      <c r="A5572">
        <v>6</v>
      </c>
      <c r="B5572">
        <v>6345</v>
      </c>
      <c r="C5572">
        <v>6</v>
      </c>
      <c r="D5572">
        <v>69000</v>
      </c>
      <c r="E5572" s="46">
        <v>44715</v>
      </c>
      <c r="F5572">
        <v>-17</v>
      </c>
      <c r="I5572" t="str">
        <f>INDEX(LedgerMapping[[#All],[Level 3]],MATCH(Actuals[[#This Row],[Sub Ledger]],LedgerMapping[[#All],[Sub Ledger]],0))</f>
        <v>Administration</v>
      </c>
      <c r="J5572" s="22">
        <f>YEAR(Actuals[[#This Row],[Date]])</f>
        <v>2022</v>
      </c>
      <c r="K5572" s="22">
        <f>MONTH(Actuals[[#This Row],[Date]])</f>
        <v>6</v>
      </c>
      <c r="L5572" s="12"/>
    </row>
    <row r="5573" spans="1:12" x14ac:dyDescent="0.3">
      <c r="A5573">
        <v>6</v>
      </c>
      <c r="B5573">
        <v>7467</v>
      </c>
      <c r="C5573">
        <v>6</v>
      </c>
      <c r="D5573">
        <v>69000</v>
      </c>
      <c r="E5573" s="46">
        <v>44746</v>
      </c>
      <c r="F5573">
        <v>-23</v>
      </c>
      <c r="I5573" t="str">
        <f>INDEX(LedgerMapping[[#All],[Level 3]],MATCH(Actuals[[#This Row],[Sub Ledger]],LedgerMapping[[#All],[Sub Ledger]],0))</f>
        <v>Administration</v>
      </c>
      <c r="J5573" s="22">
        <f>YEAR(Actuals[[#This Row],[Date]])</f>
        <v>2022</v>
      </c>
      <c r="K5573" s="22">
        <f>MONTH(Actuals[[#This Row],[Date]])</f>
        <v>7</v>
      </c>
      <c r="L5573" s="12"/>
    </row>
    <row r="5574" spans="1:12" x14ac:dyDescent="0.3">
      <c r="A5574">
        <v>6</v>
      </c>
      <c r="B5574">
        <v>8589</v>
      </c>
      <c r="C5574">
        <v>6</v>
      </c>
      <c r="D5574">
        <v>69000</v>
      </c>
      <c r="E5574" s="46">
        <v>44777</v>
      </c>
      <c r="F5574">
        <v>-37</v>
      </c>
      <c r="I5574" t="str">
        <f>INDEX(LedgerMapping[[#All],[Level 3]],MATCH(Actuals[[#This Row],[Sub Ledger]],LedgerMapping[[#All],[Sub Ledger]],0))</f>
        <v>Administration</v>
      </c>
      <c r="J5574" s="22">
        <f>YEAR(Actuals[[#This Row],[Date]])</f>
        <v>2022</v>
      </c>
      <c r="K5574" s="22">
        <f>MONTH(Actuals[[#This Row],[Date]])</f>
        <v>8</v>
      </c>
      <c r="L5574" s="12"/>
    </row>
    <row r="5575" spans="1:12" x14ac:dyDescent="0.3">
      <c r="A5575">
        <v>6</v>
      </c>
      <c r="B5575">
        <v>9705</v>
      </c>
      <c r="C5575">
        <v>6</v>
      </c>
      <c r="D5575">
        <v>69000</v>
      </c>
      <c r="E5575" s="46">
        <v>44805</v>
      </c>
      <c r="F5575">
        <v>-20</v>
      </c>
      <c r="I5575" t="str">
        <f>INDEX(LedgerMapping[[#All],[Level 3]],MATCH(Actuals[[#This Row],[Sub Ledger]],LedgerMapping[[#All],[Sub Ledger]],0))</f>
        <v>Administration</v>
      </c>
      <c r="J5575" s="22">
        <f>YEAR(Actuals[[#This Row],[Date]])</f>
        <v>2022</v>
      </c>
      <c r="K5575" s="22">
        <f>MONTH(Actuals[[#This Row],[Date]])</f>
        <v>9</v>
      </c>
      <c r="L5575" s="12"/>
    </row>
    <row r="5576" spans="1:12" x14ac:dyDescent="0.3">
      <c r="A5576">
        <v>6</v>
      </c>
      <c r="B5576">
        <v>10823</v>
      </c>
      <c r="C5576">
        <v>6</v>
      </c>
      <c r="D5576">
        <v>69000</v>
      </c>
      <c r="E5576" s="46">
        <v>44836</v>
      </c>
      <c r="F5576">
        <v>-25</v>
      </c>
      <c r="I5576" t="str">
        <f>INDEX(LedgerMapping[[#All],[Level 3]],MATCH(Actuals[[#This Row],[Sub Ledger]],LedgerMapping[[#All],[Sub Ledger]],0))</f>
        <v>Administration</v>
      </c>
      <c r="J5576" s="22">
        <f>YEAR(Actuals[[#This Row],[Date]])</f>
        <v>2022</v>
      </c>
      <c r="K5576" s="22">
        <f>MONTH(Actuals[[#This Row],[Date]])</f>
        <v>10</v>
      </c>
      <c r="L5576" s="12"/>
    </row>
    <row r="5577" spans="1:12" x14ac:dyDescent="0.3">
      <c r="A5577">
        <v>6</v>
      </c>
      <c r="B5577">
        <v>11947</v>
      </c>
      <c r="C5577">
        <v>6</v>
      </c>
      <c r="D5577">
        <v>69000</v>
      </c>
      <c r="E5577" s="46">
        <v>44866</v>
      </c>
      <c r="F5577">
        <v>-36</v>
      </c>
      <c r="I5577" t="str">
        <f>INDEX(LedgerMapping[[#All],[Level 3]],MATCH(Actuals[[#This Row],[Sub Ledger]],LedgerMapping[[#All],[Sub Ledger]],0))</f>
        <v>Administration</v>
      </c>
      <c r="J5577" s="22">
        <f>YEAR(Actuals[[#This Row],[Date]])</f>
        <v>2022</v>
      </c>
      <c r="K5577" s="22">
        <f>MONTH(Actuals[[#This Row],[Date]])</f>
        <v>11</v>
      </c>
      <c r="L5577" s="12"/>
    </row>
    <row r="5578" spans="1:12" x14ac:dyDescent="0.3">
      <c r="A5578">
        <v>6</v>
      </c>
      <c r="B5578">
        <v>13077</v>
      </c>
      <c r="C5578">
        <v>6</v>
      </c>
      <c r="D5578">
        <v>69000</v>
      </c>
      <c r="E5578" s="46">
        <v>44897</v>
      </c>
      <c r="F5578">
        <v>-25</v>
      </c>
      <c r="I5578" t="str">
        <f>INDEX(LedgerMapping[[#All],[Level 3]],MATCH(Actuals[[#This Row],[Sub Ledger]],LedgerMapping[[#All],[Sub Ledger]],0))</f>
        <v>Administration</v>
      </c>
      <c r="J5578" s="22">
        <f>YEAR(Actuals[[#This Row],[Date]])</f>
        <v>2022</v>
      </c>
      <c r="K5578" s="22">
        <f>MONTH(Actuals[[#This Row],[Date]])</f>
        <v>12</v>
      </c>
      <c r="L5578" s="12"/>
    </row>
    <row r="5579" spans="1:12" x14ac:dyDescent="0.3">
      <c r="A5579">
        <v>6</v>
      </c>
      <c r="B5579">
        <v>13948</v>
      </c>
      <c r="C5579">
        <v>6</v>
      </c>
      <c r="D5579">
        <v>69000</v>
      </c>
      <c r="E5579" s="46">
        <v>44927</v>
      </c>
      <c r="F5579">
        <v>-20</v>
      </c>
      <c r="I5579" t="str">
        <f>INDEX(LedgerMapping[[#All],[Level 3]],MATCH(Actuals[[#This Row],[Sub Ledger]],LedgerMapping[[#All],[Sub Ledger]],0))</f>
        <v>Administration</v>
      </c>
      <c r="J5579" s="22">
        <f>YEAR(Actuals[[#This Row],[Date]])</f>
        <v>2023</v>
      </c>
      <c r="K5579" s="22">
        <f>MONTH(Actuals[[#This Row],[Date]])</f>
        <v>1</v>
      </c>
      <c r="L5579" s="12"/>
    </row>
    <row r="5580" spans="1:12" x14ac:dyDescent="0.3">
      <c r="A5580">
        <v>6</v>
      </c>
      <c r="B5580">
        <v>14956</v>
      </c>
      <c r="C5580">
        <v>6</v>
      </c>
      <c r="D5580">
        <v>69000</v>
      </c>
      <c r="E5580" s="46">
        <v>44958</v>
      </c>
      <c r="F5580">
        <v>-20</v>
      </c>
      <c r="I5580" t="str">
        <f>INDEX(LedgerMapping[[#All],[Level 3]],MATCH(Actuals[[#This Row],[Sub Ledger]],LedgerMapping[[#All],[Sub Ledger]],0))</f>
        <v>Administration</v>
      </c>
      <c r="J5580" s="22">
        <f>YEAR(Actuals[[#This Row],[Date]])</f>
        <v>2023</v>
      </c>
      <c r="K5580" s="22">
        <f>MONTH(Actuals[[#This Row],[Date]])</f>
        <v>2</v>
      </c>
      <c r="L5580" s="12"/>
    </row>
    <row r="5581" spans="1:12" x14ac:dyDescent="0.3">
      <c r="A5581">
        <v>6</v>
      </c>
      <c r="B5581">
        <v>15936</v>
      </c>
      <c r="C5581">
        <v>6</v>
      </c>
      <c r="D5581">
        <v>69000</v>
      </c>
      <c r="E5581" s="46">
        <v>44988</v>
      </c>
      <c r="F5581">
        <v>-17</v>
      </c>
      <c r="I5581" t="str">
        <f>INDEX(LedgerMapping[[#All],[Level 3]],MATCH(Actuals[[#This Row],[Sub Ledger]],LedgerMapping[[#All],[Sub Ledger]],0))</f>
        <v>Administration</v>
      </c>
      <c r="J5581" s="22">
        <f>YEAR(Actuals[[#This Row],[Date]])</f>
        <v>2023</v>
      </c>
      <c r="K5581" s="22">
        <f>MONTH(Actuals[[#This Row],[Date]])</f>
        <v>3</v>
      </c>
      <c r="L5581" s="12"/>
    </row>
    <row r="5582" spans="1:12" x14ac:dyDescent="0.3">
      <c r="A5582">
        <v>6</v>
      </c>
      <c r="B5582">
        <v>16968</v>
      </c>
      <c r="C5582">
        <v>6</v>
      </c>
      <c r="D5582">
        <v>69000</v>
      </c>
      <c r="E5582" s="46">
        <v>45018</v>
      </c>
      <c r="F5582">
        <v>-19</v>
      </c>
      <c r="I5582" t="str">
        <f>INDEX(LedgerMapping[[#All],[Level 3]],MATCH(Actuals[[#This Row],[Sub Ledger]],LedgerMapping[[#All],[Sub Ledger]],0))</f>
        <v>Administration</v>
      </c>
      <c r="J5582" s="22">
        <f>YEAR(Actuals[[#This Row],[Date]])</f>
        <v>2023</v>
      </c>
      <c r="K5582" s="22">
        <f>MONTH(Actuals[[#This Row],[Date]])</f>
        <v>4</v>
      </c>
      <c r="L5582" s="12"/>
    </row>
    <row r="5583" spans="1:12" x14ac:dyDescent="0.3">
      <c r="A5583">
        <v>6</v>
      </c>
      <c r="B5583">
        <v>17998</v>
      </c>
      <c r="C5583">
        <v>6</v>
      </c>
      <c r="D5583">
        <v>69000</v>
      </c>
      <c r="E5583" s="46">
        <v>45049</v>
      </c>
      <c r="F5583">
        <v>-23</v>
      </c>
      <c r="I5583" t="str">
        <f>INDEX(LedgerMapping[[#All],[Level 3]],MATCH(Actuals[[#This Row],[Sub Ledger]],LedgerMapping[[#All],[Sub Ledger]],0))</f>
        <v>Administration</v>
      </c>
      <c r="J5583" s="22">
        <f>YEAR(Actuals[[#This Row],[Date]])</f>
        <v>2023</v>
      </c>
      <c r="K5583" s="22">
        <f>MONTH(Actuals[[#This Row],[Date]])</f>
        <v>5</v>
      </c>
      <c r="L5583" s="12"/>
    </row>
    <row r="5584" spans="1:12" x14ac:dyDescent="0.3">
      <c r="A5584">
        <v>6</v>
      </c>
      <c r="B5584">
        <v>19002</v>
      </c>
      <c r="C5584">
        <v>6</v>
      </c>
      <c r="D5584">
        <v>69000</v>
      </c>
      <c r="E5584" s="46">
        <v>45079</v>
      </c>
      <c r="F5584">
        <v>-20</v>
      </c>
      <c r="I5584" t="str">
        <f>INDEX(LedgerMapping[[#All],[Level 3]],MATCH(Actuals[[#This Row],[Sub Ledger]],LedgerMapping[[#All],[Sub Ledger]],0))</f>
        <v>Administration</v>
      </c>
      <c r="J5584" s="22">
        <f>YEAR(Actuals[[#This Row],[Date]])</f>
        <v>2023</v>
      </c>
      <c r="K5584" s="22">
        <f>MONTH(Actuals[[#This Row],[Date]])</f>
        <v>6</v>
      </c>
      <c r="L5584" s="12"/>
    </row>
    <row r="5585" spans="1:12" x14ac:dyDescent="0.3">
      <c r="A5585">
        <v>6</v>
      </c>
      <c r="B5585">
        <v>20031</v>
      </c>
      <c r="C5585">
        <v>6</v>
      </c>
      <c r="D5585">
        <v>69000</v>
      </c>
      <c r="E5585" s="46">
        <v>45110</v>
      </c>
      <c r="F5585">
        <v>-24</v>
      </c>
      <c r="I5585" t="str">
        <f>INDEX(LedgerMapping[[#All],[Level 3]],MATCH(Actuals[[#This Row],[Sub Ledger]],LedgerMapping[[#All],[Sub Ledger]],0))</f>
        <v>Administration</v>
      </c>
      <c r="J5585" s="22">
        <f>YEAR(Actuals[[#This Row],[Date]])</f>
        <v>2023</v>
      </c>
      <c r="K5585" s="22">
        <f>MONTH(Actuals[[#This Row],[Date]])</f>
        <v>7</v>
      </c>
      <c r="L5585" s="12"/>
    </row>
    <row r="5586" spans="1:12" x14ac:dyDescent="0.3">
      <c r="A5586">
        <v>6</v>
      </c>
      <c r="B5586">
        <v>21058</v>
      </c>
      <c r="C5586">
        <v>6</v>
      </c>
      <c r="D5586">
        <v>69000</v>
      </c>
      <c r="E5586" s="46">
        <v>45141</v>
      </c>
      <c r="F5586">
        <v>-16</v>
      </c>
      <c r="I5586" t="str">
        <f>INDEX(LedgerMapping[[#All],[Level 3]],MATCH(Actuals[[#This Row],[Sub Ledger]],LedgerMapping[[#All],[Sub Ledger]],0))</f>
        <v>Administration</v>
      </c>
      <c r="J5586" s="22">
        <f>YEAR(Actuals[[#This Row],[Date]])</f>
        <v>2023</v>
      </c>
      <c r="K5586" s="22">
        <f>MONTH(Actuals[[#This Row],[Date]])</f>
        <v>8</v>
      </c>
      <c r="L5586" s="12"/>
    </row>
    <row r="5587" spans="1:12" x14ac:dyDescent="0.3">
      <c r="A5587">
        <v>6</v>
      </c>
      <c r="B5587">
        <v>22062</v>
      </c>
      <c r="C5587">
        <v>6</v>
      </c>
      <c r="D5587">
        <v>69000</v>
      </c>
      <c r="E5587" s="46">
        <v>45169</v>
      </c>
      <c r="F5587">
        <v>-33</v>
      </c>
      <c r="I5587" t="str">
        <f>INDEX(LedgerMapping[[#All],[Level 3]],MATCH(Actuals[[#This Row],[Sub Ledger]],LedgerMapping[[#All],[Sub Ledger]],0))</f>
        <v>Administration</v>
      </c>
      <c r="J5587" s="22">
        <f>YEAR(Actuals[[#This Row],[Date]])</f>
        <v>2023</v>
      </c>
      <c r="K5587" s="22">
        <f>MONTH(Actuals[[#This Row],[Date]])</f>
        <v>8</v>
      </c>
      <c r="L5587" s="12"/>
    </row>
    <row r="5588" spans="1:12" x14ac:dyDescent="0.3">
      <c r="A5588">
        <v>6</v>
      </c>
      <c r="B5588">
        <v>23039</v>
      </c>
      <c r="C5588">
        <v>6</v>
      </c>
      <c r="D5588">
        <v>69000</v>
      </c>
      <c r="E5588" s="46">
        <v>45200</v>
      </c>
      <c r="F5588">
        <v>-23</v>
      </c>
      <c r="I5588" t="str">
        <f>INDEX(LedgerMapping[[#All],[Level 3]],MATCH(Actuals[[#This Row],[Sub Ledger]],LedgerMapping[[#All],[Sub Ledger]],0))</f>
        <v>Administration</v>
      </c>
      <c r="J5588" s="22">
        <f>YEAR(Actuals[[#This Row],[Date]])</f>
        <v>2023</v>
      </c>
      <c r="K5588" s="22">
        <f>MONTH(Actuals[[#This Row],[Date]])</f>
        <v>10</v>
      </c>
      <c r="L5588" s="12"/>
    </row>
    <row r="5589" spans="1:12" x14ac:dyDescent="0.3">
      <c r="A5589">
        <v>6</v>
      </c>
      <c r="B5589">
        <v>24043</v>
      </c>
      <c r="C5589">
        <v>6</v>
      </c>
      <c r="D5589">
        <v>69000</v>
      </c>
      <c r="E5589" s="46">
        <v>45230</v>
      </c>
      <c r="F5589">
        <v>-28</v>
      </c>
      <c r="I5589" t="str">
        <f>INDEX(LedgerMapping[[#All],[Level 3]],MATCH(Actuals[[#This Row],[Sub Ledger]],LedgerMapping[[#All],[Sub Ledger]],0))</f>
        <v>Administration</v>
      </c>
      <c r="J5589" s="22">
        <f>YEAR(Actuals[[#This Row],[Date]])</f>
        <v>2023</v>
      </c>
      <c r="K5589" s="22">
        <f>MONTH(Actuals[[#This Row],[Date]])</f>
        <v>10</v>
      </c>
      <c r="L5589" s="12"/>
    </row>
    <row r="5590" spans="1:12" x14ac:dyDescent="0.3">
      <c r="A5590">
        <v>6</v>
      </c>
      <c r="B5590">
        <v>25073</v>
      </c>
      <c r="C5590">
        <v>6</v>
      </c>
      <c r="D5590">
        <v>69000</v>
      </c>
      <c r="E5590" s="46">
        <v>45261</v>
      </c>
      <c r="F5590">
        <v>-27</v>
      </c>
      <c r="I5590" t="str">
        <f>INDEX(LedgerMapping[[#All],[Level 3]],MATCH(Actuals[[#This Row],[Sub Ledger]],LedgerMapping[[#All],[Sub Ledger]],0))</f>
        <v>Administration</v>
      </c>
      <c r="J5590" s="22">
        <f>YEAR(Actuals[[#This Row],[Date]])</f>
        <v>2023</v>
      </c>
      <c r="K5590" s="22">
        <f>MONTH(Actuals[[#This Row],[Date]])</f>
        <v>12</v>
      </c>
      <c r="L5590" s="12"/>
    </row>
    <row r="5591" spans="1:12" x14ac:dyDescent="0.3">
      <c r="A5591">
        <v>6</v>
      </c>
      <c r="B5591">
        <v>26139</v>
      </c>
      <c r="C5591">
        <v>6</v>
      </c>
      <c r="D5591">
        <v>69000</v>
      </c>
      <c r="E5591" s="46">
        <v>45291</v>
      </c>
      <c r="F5591">
        <v>-21</v>
      </c>
      <c r="I5591" t="str">
        <f>INDEX(LedgerMapping[[#All],[Level 3]],MATCH(Actuals[[#This Row],[Sub Ledger]],LedgerMapping[[#All],[Sub Ledger]],0))</f>
        <v>Administration</v>
      </c>
      <c r="J5591" s="22">
        <f>YEAR(Actuals[[#This Row],[Date]])</f>
        <v>2023</v>
      </c>
      <c r="K5591" s="22">
        <f>MONTH(Actuals[[#This Row],[Date]])</f>
        <v>12</v>
      </c>
      <c r="L5591" s="12"/>
    </row>
    <row r="5592" spans="1:12" x14ac:dyDescent="0.3">
      <c r="A5592">
        <v>6</v>
      </c>
      <c r="B5592">
        <v>27268</v>
      </c>
      <c r="C5592">
        <v>6</v>
      </c>
      <c r="D5592">
        <v>69000</v>
      </c>
      <c r="E5592" s="46">
        <v>45322</v>
      </c>
      <c r="F5592">
        <v>-34</v>
      </c>
      <c r="I5592" t="str">
        <f>INDEX(LedgerMapping[[#All],[Level 3]],MATCH(Actuals[[#This Row],[Sub Ledger]],LedgerMapping[[#All],[Sub Ledger]],0))</f>
        <v>Administration</v>
      </c>
      <c r="J5592" s="22">
        <f>YEAR(Actuals[[#This Row],[Date]])</f>
        <v>2024</v>
      </c>
      <c r="K5592" s="22">
        <f>MONTH(Actuals[[#This Row],[Date]])</f>
        <v>1</v>
      </c>
      <c r="L5592" s="12"/>
    </row>
    <row r="5593" spans="1:12" x14ac:dyDescent="0.3">
      <c r="A5593">
        <v>6</v>
      </c>
      <c r="B5593">
        <v>28420</v>
      </c>
      <c r="C5593">
        <v>6</v>
      </c>
      <c r="D5593">
        <v>69000</v>
      </c>
      <c r="E5593" s="46">
        <v>45354</v>
      </c>
      <c r="F5593">
        <v>-34</v>
      </c>
      <c r="I5593" t="str">
        <f>INDEX(LedgerMapping[[#All],[Level 3]],MATCH(Actuals[[#This Row],[Sub Ledger]],LedgerMapping[[#All],[Sub Ledger]],0))</f>
        <v>Administration</v>
      </c>
      <c r="J5593" s="22">
        <f>YEAR(Actuals[[#This Row],[Date]])</f>
        <v>2024</v>
      </c>
      <c r="K5593" s="22">
        <f>MONTH(Actuals[[#This Row],[Date]])</f>
        <v>3</v>
      </c>
      <c r="L5593" s="12"/>
    </row>
    <row r="5594" spans="1:12" x14ac:dyDescent="0.3">
      <c r="A5594">
        <v>6</v>
      </c>
      <c r="B5594">
        <v>29574</v>
      </c>
      <c r="C5594">
        <v>6</v>
      </c>
      <c r="D5594">
        <v>69000</v>
      </c>
      <c r="E5594" s="46">
        <v>45384</v>
      </c>
      <c r="F5594">
        <v>-37</v>
      </c>
      <c r="I5594" t="str">
        <f>INDEX(LedgerMapping[[#All],[Level 3]],MATCH(Actuals[[#This Row],[Sub Ledger]],LedgerMapping[[#All],[Sub Ledger]],0))</f>
        <v>Administration</v>
      </c>
      <c r="J5594" s="22">
        <f>YEAR(Actuals[[#This Row],[Date]])</f>
        <v>2024</v>
      </c>
      <c r="K5594" s="22">
        <f>MONTH(Actuals[[#This Row],[Date]])</f>
        <v>4</v>
      </c>
      <c r="L5594" s="12"/>
    </row>
    <row r="5595" spans="1:12" x14ac:dyDescent="0.3">
      <c r="A5595">
        <v>6</v>
      </c>
      <c r="B5595">
        <v>30700</v>
      </c>
      <c r="C5595">
        <v>6</v>
      </c>
      <c r="D5595">
        <v>69000</v>
      </c>
      <c r="E5595" s="46">
        <v>45415</v>
      </c>
      <c r="F5595">
        <v>-30</v>
      </c>
      <c r="I5595" t="str">
        <f>INDEX(LedgerMapping[[#All],[Level 3]],MATCH(Actuals[[#This Row],[Sub Ledger]],LedgerMapping[[#All],[Sub Ledger]],0))</f>
        <v>Administration</v>
      </c>
      <c r="J5595" s="22">
        <f>YEAR(Actuals[[#This Row],[Date]])</f>
        <v>2024</v>
      </c>
      <c r="K5595" s="22">
        <f>MONTH(Actuals[[#This Row],[Date]])</f>
        <v>5</v>
      </c>
      <c r="L5595" s="12"/>
    </row>
    <row r="5596" spans="1:12" x14ac:dyDescent="0.3">
      <c r="A5596">
        <v>6</v>
      </c>
      <c r="B5596">
        <v>31826</v>
      </c>
      <c r="C5596">
        <v>6</v>
      </c>
      <c r="D5596">
        <v>69000</v>
      </c>
      <c r="E5596" s="46">
        <v>45445</v>
      </c>
      <c r="F5596">
        <v>-25</v>
      </c>
      <c r="I5596" t="str">
        <f>INDEX(LedgerMapping[[#All],[Level 3]],MATCH(Actuals[[#This Row],[Sub Ledger]],LedgerMapping[[#All],[Sub Ledger]],0))</f>
        <v>Administration</v>
      </c>
      <c r="J5596" s="22">
        <f>YEAR(Actuals[[#This Row],[Date]])</f>
        <v>2024</v>
      </c>
      <c r="K5596" s="22">
        <f>MONTH(Actuals[[#This Row],[Date]])</f>
        <v>6</v>
      </c>
      <c r="L5596" s="12"/>
    </row>
    <row r="5597" spans="1:12" x14ac:dyDescent="0.3">
      <c r="A5597">
        <v>6</v>
      </c>
      <c r="B5597">
        <v>32950</v>
      </c>
      <c r="C5597">
        <v>6</v>
      </c>
      <c r="D5597">
        <v>69000</v>
      </c>
      <c r="E5597" s="46">
        <v>45476</v>
      </c>
      <c r="F5597">
        <v>-30</v>
      </c>
      <c r="I5597" t="str">
        <f>INDEX(LedgerMapping[[#All],[Level 3]],MATCH(Actuals[[#This Row],[Sub Ledger]],LedgerMapping[[#All],[Sub Ledger]],0))</f>
        <v>Administration</v>
      </c>
      <c r="J5597" s="22">
        <f>YEAR(Actuals[[#This Row],[Date]])</f>
        <v>2024</v>
      </c>
      <c r="K5597" s="22">
        <f>MONTH(Actuals[[#This Row],[Date]])</f>
        <v>7</v>
      </c>
      <c r="L5597" s="12"/>
    </row>
    <row r="5598" spans="1:12" x14ac:dyDescent="0.3">
      <c r="A5598">
        <v>6</v>
      </c>
      <c r="B5598">
        <v>34073</v>
      </c>
      <c r="C5598">
        <v>6</v>
      </c>
      <c r="D5598">
        <v>69000</v>
      </c>
      <c r="E5598" s="46">
        <v>45507</v>
      </c>
      <c r="F5598">
        <v>-22</v>
      </c>
      <c r="I5598" t="str">
        <f>INDEX(LedgerMapping[[#All],[Level 3]],MATCH(Actuals[[#This Row],[Sub Ledger]],LedgerMapping[[#All],[Sub Ledger]],0))</f>
        <v>Administration</v>
      </c>
      <c r="J5598" s="22">
        <f>YEAR(Actuals[[#This Row],[Date]])</f>
        <v>2024</v>
      </c>
      <c r="K5598" s="22">
        <f>MONTH(Actuals[[#This Row],[Date]])</f>
        <v>8</v>
      </c>
      <c r="L5598" s="12"/>
    </row>
    <row r="5599" spans="1:12" x14ac:dyDescent="0.3">
      <c r="A5599">
        <v>6</v>
      </c>
      <c r="B5599">
        <v>35225</v>
      </c>
      <c r="C5599">
        <v>6</v>
      </c>
      <c r="D5599">
        <v>69000</v>
      </c>
      <c r="E5599" s="46">
        <v>45536</v>
      </c>
      <c r="F5599">
        <v>-34</v>
      </c>
      <c r="I5599" t="str">
        <f>INDEX(LedgerMapping[[#All],[Level 3]],MATCH(Actuals[[#This Row],[Sub Ledger]],LedgerMapping[[#All],[Sub Ledger]],0))</f>
        <v>Administration</v>
      </c>
      <c r="J5599" s="22">
        <f>YEAR(Actuals[[#This Row],[Date]])</f>
        <v>2024</v>
      </c>
      <c r="K5599" s="22">
        <f>MONTH(Actuals[[#This Row],[Date]])</f>
        <v>9</v>
      </c>
      <c r="L5599" s="12"/>
    </row>
    <row r="5600" spans="1:12" x14ac:dyDescent="0.3">
      <c r="A5600">
        <v>6</v>
      </c>
      <c r="B5600">
        <v>36375</v>
      </c>
      <c r="C5600">
        <v>6</v>
      </c>
      <c r="D5600">
        <v>69000</v>
      </c>
      <c r="E5600" s="46">
        <v>45567</v>
      </c>
      <c r="F5600">
        <v>-18</v>
      </c>
      <c r="I5600" t="str">
        <f>INDEX(LedgerMapping[[#All],[Level 3]],MATCH(Actuals[[#This Row],[Sub Ledger]],LedgerMapping[[#All],[Sub Ledger]],0))</f>
        <v>Administration</v>
      </c>
      <c r="J5600" s="22">
        <f>YEAR(Actuals[[#This Row],[Date]])</f>
        <v>2024</v>
      </c>
      <c r="K5600" s="22">
        <f>MONTH(Actuals[[#This Row],[Date]])</f>
        <v>10</v>
      </c>
      <c r="L5600" s="12"/>
    </row>
    <row r="5601" spans="1:12" x14ac:dyDescent="0.3">
      <c r="A5601">
        <v>6</v>
      </c>
      <c r="B5601">
        <v>37525</v>
      </c>
      <c r="C5601">
        <v>6</v>
      </c>
      <c r="D5601">
        <v>69000</v>
      </c>
      <c r="E5601" s="46">
        <v>45597</v>
      </c>
      <c r="F5601">
        <v>-32</v>
      </c>
      <c r="I5601" t="str">
        <f>INDEX(LedgerMapping[[#All],[Level 3]],MATCH(Actuals[[#This Row],[Sub Ledger]],LedgerMapping[[#All],[Sub Ledger]],0))</f>
        <v>Administration</v>
      </c>
      <c r="J5601" s="22">
        <f>YEAR(Actuals[[#This Row],[Date]])</f>
        <v>2024</v>
      </c>
      <c r="K5601" s="22">
        <f>MONTH(Actuals[[#This Row],[Date]])</f>
        <v>11</v>
      </c>
      <c r="L5601" s="12"/>
    </row>
    <row r="5602" spans="1:12" x14ac:dyDescent="0.3">
      <c r="A5602">
        <v>6</v>
      </c>
      <c r="B5602">
        <v>38675</v>
      </c>
      <c r="C5602">
        <v>6</v>
      </c>
      <c r="D5602">
        <v>69000</v>
      </c>
      <c r="E5602" s="46">
        <v>45628</v>
      </c>
      <c r="F5602">
        <v>-35</v>
      </c>
      <c r="I5602" t="str">
        <f>INDEX(LedgerMapping[[#All],[Level 3]],MATCH(Actuals[[#This Row],[Sub Ledger]],LedgerMapping[[#All],[Sub Ledger]],0))</f>
        <v>Administration</v>
      </c>
      <c r="J5602" s="22">
        <f>YEAR(Actuals[[#This Row],[Date]])</f>
        <v>2024</v>
      </c>
      <c r="K5602" s="22">
        <f>MONTH(Actuals[[#This Row],[Date]])</f>
        <v>12</v>
      </c>
      <c r="L5602" s="12"/>
    </row>
    <row r="5603" spans="1:12" x14ac:dyDescent="0.3">
      <c r="A5603">
        <v>6</v>
      </c>
      <c r="B5603">
        <v>734</v>
      </c>
      <c r="C5603">
        <v>6</v>
      </c>
      <c r="D5603">
        <v>71000</v>
      </c>
      <c r="E5603" s="46">
        <v>44562</v>
      </c>
      <c r="F5603">
        <v>-36</v>
      </c>
      <c r="I5603" t="str">
        <f>INDEX(LedgerMapping[[#All],[Level 3]],MATCH(Actuals[[#This Row],[Sub Ledger]],LedgerMapping[[#All],[Sub Ledger]],0))</f>
        <v>Indirect Labour</v>
      </c>
      <c r="J5603" s="22">
        <f>YEAR(Actuals[[#This Row],[Date]])</f>
        <v>2022</v>
      </c>
      <c r="K5603" s="22">
        <f>MONTH(Actuals[[#This Row],[Date]])</f>
        <v>1</v>
      </c>
      <c r="L5603" s="12"/>
    </row>
    <row r="5604" spans="1:12" x14ac:dyDescent="0.3">
      <c r="A5604">
        <v>6</v>
      </c>
      <c r="B5604">
        <v>1860</v>
      </c>
      <c r="C5604">
        <v>6</v>
      </c>
      <c r="D5604">
        <v>71000</v>
      </c>
      <c r="E5604" s="46">
        <v>44593</v>
      </c>
      <c r="F5604">
        <v>-20</v>
      </c>
      <c r="I5604" t="str">
        <f>INDEX(LedgerMapping[[#All],[Level 3]],MATCH(Actuals[[#This Row],[Sub Ledger]],LedgerMapping[[#All],[Sub Ledger]],0))</f>
        <v>Indirect Labour</v>
      </c>
      <c r="J5604" s="22">
        <f>YEAR(Actuals[[#This Row],[Date]])</f>
        <v>2022</v>
      </c>
      <c r="K5604" s="22">
        <f>MONTH(Actuals[[#This Row],[Date]])</f>
        <v>2</v>
      </c>
      <c r="L5604" s="12"/>
    </row>
    <row r="5605" spans="1:12" x14ac:dyDescent="0.3">
      <c r="A5605">
        <v>6</v>
      </c>
      <c r="B5605">
        <v>2976</v>
      </c>
      <c r="C5605">
        <v>6</v>
      </c>
      <c r="D5605">
        <v>71000</v>
      </c>
      <c r="E5605" s="46">
        <v>44624</v>
      </c>
      <c r="F5605">
        <v>-42</v>
      </c>
      <c r="I5605" t="str">
        <f>INDEX(LedgerMapping[[#All],[Level 3]],MATCH(Actuals[[#This Row],[Sub Ledger]],LedgerMapping[[#All],[Sub Ledger]],0))</f>
        <v>Indirect Labour</v>
      </c>
      <c r="J5605" s="22">
        <f>YEAR(Actuals[[#This Row],[Date]])</f>
        <v>2022</v>
      </c>
      <c r="K5605" s="22">
        <f>MONTH(Actuals[[#This Row],[Date]])</f>
        <v>3</v>
      </c>
      <c r="L5605" s="12"/>
    </row>
    <row r="5606" spans="1:12" x14ac:dyDescent="0.3">
      <c r="A5606">
        <v>6</v>
      </c>
      <c r="B5606">
        <v>4100</v>
      </c>
      <c r="C5606">
        <v>6</v>
      </c>
      <c r="D5606">
        <v>71000</v>
      </c>
      <c r="E5606" s="46">
        <v>44654</v>
      </c>
      <c r="F5606">
        <v>-47</v>
      </c>
      <c r="I5606" t="str">
        <f>INDEX(LedgerMapping[[#All],[Level 3]],MATCH(Actuals[[#This Row],[Sub Ledger]],LedgerMapping[[#All],[Sub Ledger]],0))</f>
        <v>Indirect Labour</v>
      </c>
      <c r="J5606" s="22">
        <f>YEAR(Actuals[[#This Row],[Date]])</f>
        <v>2022</v>
      </c>
      <c r="K5606" s="22">
        <f>MONTH(Actuals[[#This Row],[Date]])</f>
        <v>4</v>
      </c>
      <c r="L5606" s="12"/>
    </row>
    <row r="5607" spans="1:12" x14ac:dyDescent="0.3">
      <c r="A5607">
        <v>6</v>
      </c>
      <c r="B5607">
        <v>5222</v>
      </c>
      <c r="C5607">
        <v>6</v>
      </c>
      <c r="D5607">
        <v>71000</v>
      </c>
      <c r="E5607" s="46">
        <v>44685</v>
      </c>
      <c r="F5607">
        <v>-41</v>
      </c>
      <c r="I5607" t="str">
        <f>INDEX(LedgerMapping[[#All],[Level 3]],MATCH(Actuals[[#This Row],[Sub Ledger]],LedgerMapping[[#All],[Sub Ledger]],0))</f>
        <v>Indirect Labour</v>
      </c>
      <c r="J5607" s="22">
        <f>YEAR(Actuals[[#This Row],[Date]])</f>
        <v>2022</v>
      </c>
      <c r="K5607" s="22">
        <f>MONTH(Actuals[[#This Row],[Date]])</f>
        <v>5</v>
      </c>
      <c r="L5607" s="12"/>
    </row>
    <row r="5608" spans="1:12" x14ac:dyDescent="0.3">
      <c r="A5608">
        <v>6</v>
      </c>
      <c r="B5608">
        <v>6346</v>
      </c>
      <c r="C5608">
        <v>6</v>
      </c>
      <c r="D5608">
        <v>71000</v>
      </c>
      <c r="E5608" s="46">
        <v>44715</v>
      </c>
      <c r="F5608">
        <v>-27</v>
      </c>
      <c r="I5608" t="str">
        <f>INDEX(LedgerMapping[[#All],[Level 3]],MATCH(Actuals[[#This Row],[Sub Ledger]],LedgerMapping[[#All],[Sub Ledger]],0))</f>
        <v>Indirect Labour</v>
      </c>
      <c r="J5608" s="22">
        <f>YEAR(Actuals[[#This Row],[Date]])</f>
        <v>2022</v>
      </c>
      <c r="K5608" s="22">
        <f>MONTH(Actuals[[#This Row],[Date]])</f>
        <v>6</v>
      </c>
      <c r="L5608" s="12"/>
    </row>
    <row r="5609" spans="1:12" x14ac:dyDescent="0.3">
      <c r="A5609">
        <v>6</v>
      </c>
      <c r="B5609">
        <v>7468</v>
      </c>
      <c r="C5609">
        <v>6</v>
      </c>
      <c r="D5609">
        <v>71000</v>
      </c>
      <c r="E5609" s="46">
        <v>44746</v>
      </c>
      <c r="F5609">
        <v>-35</v>
      </c>
      <c r="I5609" t="str">
        <f>INDEX(LedgerMapping[[#All],[Level 3]],MATCH(Actuals[[#This Row],[Sub Ledger]],LedgerMapping[[#All],[Sub Ledger]],0))</f>
        <v>Indirect Labour</v>
      </c>
      <c r="J5609" s="22">
        <f>YEAR(Actuals[[#This Row],[Date]])</f>
        <v>2022</v>
      </c>
      <c r="K5609" s="22">
        <f>MONTH(Actuals[[#This Row],[Date]])</f>
        <v>7</v>
      </c>
      <c r="L5609" s="12"/>
    </row>
    <row r="5610" spans="1:12" x14ac:dyDescent="0.3">
      <c r="A5610">
        <v>6</v>
      </c>
      <c r="B5610">
        <v>8591</v>
      </c>
      <c r="C5610">
        <v>6</v>
      </c>
      <c r="D5610">
        <v>71000</v>
      </c>
      <c r="E5610" s="46">
        <v>44777</v>
      </c>
      <c r="F5610">
        <v>-36</v>
      </c>
      <c r="I5610" t="str">
        <f>INDEX(LedgerMapping[[#All],[Level 3]],MATCH(Actuals[[#This Row],[Sub Ledger]],LedgerMapping[[#All],[Sub Ledger]],0))</f>
        <v>Indirect Labour</v>
      </c>
      <c r="J5610" s="22">
        <f>YEAR(Actuals[[#This Row],[Date]])</f>
        <v>2022</v>
      </c>
      <c r="K5610" s="22">
        <f>MONTH(Actuals[[#This Row],[Date]])</f>
        <v>8</v>
      </c>
      <c r="L5610" s="12"/>
    </row>
    <row r="5611" spans="1:12" x14ac:dyDescent="0.3">
      <c r="A5611">
        <v>6</v>
      </c>
      <c r="B5611">
        <v>9706</v>
      </c>
      <c r="C5611">
        <v>6</v>
      </c>
      <c r="D5611">
        <v>71000</v>
      </c>
      <c r="E5611" s="46">
        <v>44805</v>
      </c>
      <c r="F5611">
        <v>-23</v>
      </c>
      <c r="I5611" t="str">
        <f>INDEX(LedgerMapping[[#All],[Level 3]],MATCH(Actuals[[#This Row],[Sub Ledger]],LedgerMapping[[#All],[Sub Ledger]],0))</f>
        <v>Indirect Labour</v>
      </c>
      <c r="J5611" s="22">
        <f>YEAR(Actuals[[#This Row],[Date]])</f>
        <v>2022</v>
      </c>
      <c r="K5611" s="22">
        <f>MONTH(Actuals[[#This Row],[Date]])</f>
        <v>9</v>
      </c>
      <c r="L5611" s="12"/>
    </row>
    <row r="5612" spans="1:12" x14ac:dyDescent="0.3">
      <c r="A5612">
        <v>6</v>
      </c>
      <c r="B5612">
        <v>10825</v>
      </c>
      <c r="C5612">
        <v>6</v>
      </c>
      <c r="D5612">
        <v>71000</v>
      </c>
      <c r="E5612" s="46">
        <v>44836</v>
      </c>
      <c r="F5612">
        <v>-35</v>
      </c>
      <c r="I5612" t="str">
        <f>INDEX(LedgerMapping[[#All],[Level 3]],MATCH(Actuals[[#This Row],[Sub Ledger]],LedgerMapping[[#All],[Sub Ledger]],0))</f>
        <v>Indirect Labour</v>
      </c>
      <c r="J5612" s="22">
        <f>YEAR(Actuals[[#This Row],[Date]])</f>
        <v>2022</v>
      </c>
      <c r="K5612" s="22">
        <f>MONTH(Actuals[[#This Row],[Date]])</f>
        <v>10</v>
      </c>
      <c r="L5612" s="12"/>
    </row>
    <row r="5613" spans="1:12" x14ac:dyDescent="0.3">
      <c r="A5613">
        <v>6</v>
      </c>
      <c r="B5613">
        <v>11948</v>
      </c>
      <c r="C5613">
        <v>6</v>
      </c>
      <c r="D5613">
        <v>71000</v>
      </c>
      <c r="E5613" s="46">
        <v>44866</v>
      </c>
      <c r="F5613">
        <v>-53</v>
      </c>
      <c r="I5613" t="str">
        <f>INDEX(LedgerMapping[[#All],[Level 3]],MATCH(Actuals[[#This Row],[Sub Ledger]],LedgerMapping[[#All],[Sub Ledger]],0))</f>
        <v>Indirect Labour</v>
      </c>
      <c r="J5613" s="22">
        <f>YEAR(Actuals[[#This Row],[Date]])</f>
        <v>2022</v>
      </c>
      <c r="K5613" s="22">
        <f>MONTH(Actuals[[#This Row],[Date]])</f>
        <v>11</v>
      </c>
      <c r="L5613" s="12"/>
    </row>
    <row r="5614" spans="1:12" x14ac:dyDescent="0.3">
      <c r="A5614">
        <v>6</v>
      </c>
      <c r="B5614">
        <v>13078</v>
      </c>
      <c r="C5614">
        <v>6</v>
      </c>
      <c r="D5614">
        <v>71000</v>
      </c>
      <c r="E5614" s="46">
        <v>44897</v>
      </c>
      <c r="F5614">
        <v>-35</v>
      </c>
      <c r="I5614" t="str">
        <f>INDEX(LedgerMapping[[#All],[Level 3]],MATCH(Actuals[[#This Row],[Sub Ledger]],LedgerMapping[[#All],[Sub Ledger]],0))</f>
        <v>Indirect Labour</v>
      </c>
      <c r="J5614" s="22">
        <f>YEAR(Actuals[[#This Row],[Date]])</f>
        <v>2022</v>
      </c>
      <c r="K5614" s="22">
        <f>MONTH(Actuals[[#This Row],[Date]])</f>
        <v>12</v>
      </c>
      <c r="L5614" s="12"/>
    </row>
    <row r="5615" spans="1:12" x14ac:dyDescent="0.3">
      <c r="A5615">
        <v>6</v>
      </c>
      <c r="B5615">
        <v>13949</v>
      </c>
      <c r="C5615">
        <v>6</v>
      </c>
      <c r="D5615">
        <v>71000</v>
      </c>
      <c r="E5615" s="46">
        <v>44927</v>
      </c>
      <c r="F5615">
        <v>-29</v>
      </c>
      <c r="I5615" t="str">
        <f>INDEX(LedgerMapping[[#All],[Level 3]],MATCH(Actuals[[#This Row],[Sub Ledger]],LedgerMapping[[#All],[Sub Ledger]],0))</f>
        <v>Indirect Labour</v>
      </c>
      <c r="J5615" s="22">
        <f>YEAR(Actuals[[#This Row],[Date]])</f>
        <v>2023</v>
      </c>
      <c r="K5615" s="22">
        <f>MONTH(Actuals[[#This Row],[Date]])</f>
        <v>1</v>
      </c>
      <c r="L5615" s="12"/>
    </row>
    <row r="5616" spans="1:12" x14ac:dyDescent="0.3">
      <c r="A5616">
        <v>6</v>
      </c>
      <c r="B5616">
        <v>14957</v>
      </c>
      <c r="C5616">
        <v>6</v>
      </c>
      <c r="D5616">
        <v>71000</v>
      </c>
      <c r="E5616" s="46">
        <v>44958</v>
      </c>
      <c r="F5616">
        <v>-30</v>
      </c>
      <c r="I5616" t="str">
        <f>INDEX(LedgerMapping[[#All],[Level 3]],MATCH(Actuals[[#This Row],[Sub Ledger]],LedgerMapping[[#All],[Sub Ledger]],0))</f>
        <v>Indirect Labour</v>
      </c>
      <c r="J5616" s="22">
        <f>YEAR(Actuals[[#This Row],[Date]])</f>
        <v>2023</v>
      </c>
      <c r="K5616" s="22">
        <f>MONTH(Actuals[[#This Row],[Date]])</f>
        <v>2</v>
      </c>
      <c r="L5616" s="12"/>
    </row>
    <row r="5617" spans="1:12" x14ac:dyDescent="0.3">
      <c r="A5617">
        <v>6</v>
      </c>
      <c r="B5617">
        <v>15937</v>
      </c>
      <c r="C5617">
        <v>6</v>
      </c>
      <c r="D5617">
        <v>71000</v>
      </c>
      <c r="E5617" s="46">
        <v>44988</v>
      </c>
      <c r="F5617">
        <v>-26</v>
      </c>
      <c r="I5617" t="str">
        <f>INDEX(LedgerMapping[[#All],[Level 3]],MATCH(Actuals[[#This Row],[Sub Ledger]],LedgerMapping[[#All],[Sub Ledger]],0))</f>
        <v>Indirect Labour</v>
      </c>
      <c r="J5617" s="22">
        <f>YEAR(Actuals[[#This Row],[Date]])</f>
        <v>2023</v>
      </c>
      <c r="K5617" s="22">
        <f>MONTH(Actuals[[#This Row],[Date]])</f>
        <v>3</v>
      </c>
      <c r="L5617" s="12"/>
    </row>
    <row r="5618" spans="1:12" x14ac:dyDescent="0.3">
      <c r="A5618">
        <v>6</v>
      </c>
      <c r="B5618">
        <v>16969</v>
      </c>
      <c r="C5618">
        <v>6</v>
      </c>
      <c r="D5618">
        <v>71000</v>
      </c>
      <c r="E5618" s="46">
        <v>45018</v>
      </c>
      <c r="F5618">
        <v>-29</v>
      </c>
      <c r="I5618" t="str">
        <f>INDEX(LedgerMapping[[#All],[Level 3]],MATCH(Actuals[[#This Row],[Sub Ledger]],LedgerMapping[[#All],[Sub Ledger]],0))</f>
        <v>Indirect Labour</v>
      </c>
      <c r="J5618" s="22">
        <f>YEAR(Actuals[[#This Row],[Date]])</f>
        <v>2023</v>
      </c>
      <c r="K5618" s="22">
        <f>MONTH(Actuals[[#This Row],[Date]])</f>
        <v>4</v>
      </c>
      <c r="L5618" s="12"/>
    </row>
    <row r="5619" spans="1:12" x14ac:dyDescent="0.3">
      <c r="A5619">
        <v>6</v>
      </c>
      <c r="B5619">
        <v>17999</v>
      </c>
      <c r="C5619">
        <v>6</v>
      </c>
      <c r="D5619">
        <v>71000</v>
      </c>
      <c r="E5619" s="46">
        <v>45049</v>
      </c>
      <c r="F5619">
        <v>-33</v>
      </c>
      <c r="I5619" t="str">
        <f>INDEX(LedgerMapping[[#All],[Level 3]],MATCH(Actuals[[#This Row],[Sub Ledger]],LedgerMapping[[#All],[Sub Ledger]],0))</f>
        <v>Indirect Labour</v>
      </c>
      <c r="J5619" s="22">
        <f>YEAR(Actuals[[#This Row],[Date]])</f>
        <v>2023</v>
      </c>
      <c r="K5619" s="22">
        <f>MONTH(Actuals[[#This Row],[Date]])</f>
        <v>5</v>
      </c>
      <c r="L5619" s="12"/>
    </row>
    <row r="5620" spans="1:12" x14ac:dyDescent="0.3">
      <c r="A5620">
        <v>6</v>
      </c>
      <c r="B5620">
        <v>19003</v>
      </c>
      <c r="C5620">
        <v>6</v>
      </c>
      <c r="D5620">
        <v>71000</v>
      </c>
      <c r="E5620" s="46">
        <v>45079</v>
      </c>
      <c r="F5620">
        <v>-29</v>
      </c>
      <c r="I5620" t="str">
        <f>INDEX(LedgerMapping[[#All],[Level 3]],MATCH(Actuals[[#This Row],[Sub Ledger]],LedgerMapping[[#All],[Sub Ledger]],0))</f>
        <v>Indirect Labour</v>
      </c>
      <c r="J5620" s="22">
        <f>YEAR(Actuals[[#This Row],[Date]])</f>
        <v>2023</v>
      </c>
      <c r="K5620" s="22">
        <f>MONTH(Actuals[[#This Row],[Date]])</f>
        <v>6</v>
      </c>
      <c r="L5620" s="12"/>
    </row>
    <row r="5621" spans="1:12" x14ac:dyDescent="0.3">
      <c r="A5621">
        <v>6</v>
      </c>
      <c r="B5621">
        <v>20032</v>
      </c>
      <c r="C5621">
        <v>6</v>
      </c>
      <c r="D5621">
        <v>71000</v>
      </c>
      <c r="E5621" s="46">
        <v>45110</v>
      </c>
      <c r="F5621">
        <v>-35</v>
      </c>
      <c r="I5621" t="str">
        <f>INDEX(LedgerMapping[[#All],[Level 3]],MATCH(Actuals[[#This Row],[Sub Ledger]],LedgerMapping[[#All],[Sub Ledger]],0))</f>
        <v>Indirect Labour</v>
      </c>
      <c r="J5621" s="22">
        <f>YEAR(Actuals[[#This Row],[Date]])</f>
        <v>2023</v>
      </c>
      <c r="K5621" s="22">
        <f>MONTH(Actuals[[#This Row],[Date]])</f>
        <v>7</v>
      </c>
      <c r="L5621" s="12"/>
    </row>
    <row r="5622" spans="1:12" x14ac:dyDescent="0.3">
      <c r="A5622">
        <v>6</v>
      </c>
      <c r="B5622">
        <v>21059</v>
      </c>
      <c r="C5622">
        <v>6</v>
      </c>
      <c r="D5622">
        <v>71000</v>
      </c>
      <c r="E5622" s="46">
        <v>45141</v>
      </c>
      <c r="F5622">
        <v>-25</v>
      </c>
      <c r="I5622" t="str">
        <f>INDEX(LedgerMapping[[#All],[Level 3]],MATCH(Actuals[[#This Row],[Sub Ledger]],LedgerMapping[[#All],[Sub Ledger]],0))</f>
        <v>Indirect Labour</v>
      </c>
      <c r="J5622" s="22">
        <f>YEAR(Actuals[[#This Row],[Date]])</f>
        <v>2023</v>
      </c>
      <c r="K5622" s="22">
        <f>MONTH(Actuals[[#This Row],[Date]])</f>
        <v>8</v>
      </c>
      <c r="L5622" s="12"/>
    </row>
    <row r="5623" spans="1:12" x14ac:dyDescent="0.3">
      <c r="A5623">
        <v>6</v>
      </c>
      <c r="B5623">
        <v>22063</v>
      </c>
      <c r="C5623">
        <v>6</v>
      </c>
      <c r="D5623">
        <v>71000</v>
      </c>
      <c r="E5623" s="46">
        <v>45169</v>
      </c>
      <c r="F5623">
        <v>-49</v>
      </c>
      <c r="I5623" t="str">
        <f>INDEX(LedgerMapping[[#All],[Level 3]],MATCH(Actuals[[#This Row],[Sub Ledger]],LedgerMapping[[#All],[Sub Ledger]],0))</f>
        <v>Indirect Labour</v>
      </c>
      <c r="J5623" s="22">
        <f>YEAR(Actuals[[#This Row],[Date]])</f>
        <v>2023</v>
      </c>
      <c r="K5623" s="22">
        <f>MONTH(Actuals[[#This Row],[Date]])</f>
        <v>8</v>
      </c>
      <c r="L5623" s="12"/>
    </row>
    <row r="5624" spans="1:12" x14ac:dyDescent="0.3">
      <c r="A5624">
        <v>6</v>
      </c>
      <c r="B5624">
        <v>23040</v>
      </c>
      <c r="C5624">
        <v>6</v>
      </c>
      <c r="D5624">
        <v>71000</v>
      </c>
      <c r="E5624" s="46">
        <v>45200</v>
      </c>
      <c r="F5624">
        <v>-34</v>
      </c>
      <c r="I5624" t="str">
        <f>INDEX(LedgerMapping[[#All],[Level 3]],MATCH(Actuals[[#This Row],[Sub Ledger]],LedgerMapping[[#All],[Sub Ledger]],0))</f>
        <v>Indirect Labour</v>
      </c>
      <c r="J5624" s="22">
        <f>YEAR(Actuals[[#This Row],[Date]])</f>
        <v>2023</v>
      </c>
      <c r="K5624" s="22">
        <f>MONTH(Actuals[[#This Row],[Date]])</f>
        <v>10</v>
      </c>
      <c r="L5624" s="12"/>
    </row>
    <row r="5625" spans="1:12" x14ac:dyDescent="0.3">
      <c r="A5625">
        <v>6</v>
      </c>
      <c r="B5625">
        <v>24044</v>
      </c>
      <c r="C5625">
        <v>6</v>
      </c>
      <c r="D5625">
        <v>71000</v>
      </c>
      <c r="E5625" s="46">
        <v>45230</v>
      </c>
      <c r="F5625">
        <v>-43</v>
      </c>
      <c r="I5625" t="str">
        <f>INDEX(LedgerMapping[[#All],[Level 3]],MATCH(Actuals[[#This Row],[Sub Ledger]],LedgerMapping[[#All],[Sub Ledger]],0))</f>
        <v>Indirect Labour</v>
      </c>
      <c r="J5625" s="22">
        <f>YEAR(Actuals[[#This Row],[Date]])</f>
        <v>2023</v>
      </c>
      <c r="K5625" s="22">
        <f>MONTH(Actuals[[#This Row],[Date]])</f>
        <v>10</v>
      </c>
      <c r="L5625" s="12"/>
    </row>
    <row r="5626" spans="1:12" x14ac:dyDescent="0.3">
      <c r="A5626">
        <v>6</v>
      </c>
      <c r="B5626">
        <v>25074</v>
      </c>
      <c r="C5626">
        <v>6</v>
      </c>
      <c r="D5626">
        <v>71000</v>
      </c>
      <c r="E5626" s="46">
        <v>45261</v>
      </c>
      <c r="F5626">
        <v>-43</v>
      </c>
      <c r="I5626" t="str">
        <f>INDEX(LedgerMapping[[#All],[Level 3]],MATCH(Actuals[[#This Row],[Sub Ledger]],LedgerMapping[[#All],[Sub Ledger]],0))</f>
        <v>Indirect Labour</v>
      </c>
      <c r="J5626" s="22">
        <f>YEAR(Actuals[[#This Row],[Date]])</f>
        <v>2023</v>
      </c>
      <c r="K5626" s="22">
        <f>MONTH(Actuals[[#This Row],[Date]])</f>
        <v>12</v>
      </c>
      <c r="L5626" s="12"/>
    </row>
    <row r="5627" spans="1:12" x14ac:dyDescent="0.3">
      <c r="A5627">
        <v>6</v>
      </c>
      <c r="B5627">
        <v>26140</v>
      </c>
      <c r="C5627">
        <v>6</v>
      </c>
      <c r="D5627">
        <v>71000</v>
      </c>
      <c r="E5627" s="46">
        <v>45291</v>
      </c>
      <c r="F5627">
        <v>-29</v>
      </c>
      <c r="I5627" t="str">
        <f>INDEX(LedgerMapping[[#All],[Level 3]],MATCH(Actuals[[#This Row],[Sub Ledger]],LedgerMapping[[#All],[Sub Ledger]],0))</f>
        <v>Indirect Labour</v>
      </c>
      <c r="J5627" s="22">
        <f>YEAR(Actuals[[#This Row],[Date]])</f>
        <v>2023</v>
      </c>
      <c r="K5627" s="22">
        <f>MONTH(Actuals[[#This Row],[Date]])</f>
        <v>12</v>
      </c>
      <c r="L5627" s="12"/>
    </row>
    <row r="5628" spans="1:12" x14ac:dyDescent="0.3">
      <c r="A5628">
        <v>6</v>
      </c>
      <c r="B5628">
        <v>27269</v>
      </c>
      <c r="C5628">
        <v>6</v>
      </c>
      <c r="D5628">
        <v>71000</v>
      </c>
      <c r="E5628" s="46">
        <v>45322</v>
      </c>
      <c r="F5628">
        <v>-54</v>
      </c>
      <c r="I5628" t="str">
        <f>INDEX(LedgerMapping[[#All],[Level 3]],MATCH(Actuals[[#This Row],[Sub Ledger]],LedgerMapping[[#All],[Sub Ledger]],0))</f>
        <v>Indirect Labour</v>
      </c>
      <c r="J5628" s="22">
        <f>YEAR(Actuals[[#This Row],[Date]])</f>
        <v>2024</v>
      </c>
      <c r="K5628" s="22">
        <f>MONTH(Actuals[[#This Row],[Date]])</f>
        <v>1</v>
      </c>
      <c r="L5628" s="12"/>
    </row>
    <row r="5629" spans="1:12" x14ac:dyDescent="0.3">
      <c r="A5629">
        <v>6</v>
      </c>
      <c r="B5629">
        <v>28421</v>
      </c>
      <c r="C5629">
        <v>6</v>
      </c>
      <c r="D5629">
        <v>71000</v>
      </c>
      <c r="E5629" s="46">
        <v>45354</v>
      </c>
      <c r="F5629">
        <v>-49</v>
      </c>
      <c r="I5629" t="str">
        <f>INDEX(LedgerMapping[[#All],[Level 3]],MATCH(Actuals[[#This Row],[Sub Ledger]],LedgerMapping[[#All],[Sub Ledger]],0))</f>
        <v>Indirect Labour</v>
      </c>
      <c r="J5629" s="22">
        <f>YEAR(Actuals[[#This Row],[Date]])</f>
        <v>2024</v>
      </c>
      <c r="K5629" s="22">
        <f>MONTH(Actuals[[#This Row],[Date]])</f>
        <v>3</v>
      </c>
      <c r="L5629" s="12"/>
    </row>
    <row r="5630" spans="1:12" x14ac:dyDescent="0.3">
      <c r="A5630">
        <v>6</v>
      </c>
      <c r="B5630">
        <v>29575</v>
      </c>
      <c r="C5630">
        <v>6</v>
      </c>
      <c r="D5630">
        <v>71000</v>
      </c>
      <c r="E5630" s="46">
        <v>45384</v>
      </c>
      <c r="F5630">
        <v>-52</v>
      </c>
      <c r="I5630" t="str">
        <f>INDEX(LedgerMapping[[#All],[Level 3]],MATCH(Actuals[[#This Row],[Sub Ledger]],LedgerMapping[[#All],[Sub Ledger]],0))</f>
        <v>Indirect Labour</v>
      </c>
      <c r="J5630" s="22">
        <f>YEAR(Actuals[[#This Row],[Date]])</f>
        <v>2024</v>
      </c>
      <c r="K5630" s="22">
        <f>MONTH(Actuals[[#This Row],[Date]])</f>
        <v>4</v>
      </c>
      <c r="L5630" s="12"/>
    </row>
    <row r="5631" spans="1:12" x14ac:dyDescent="0.3">
      <c r="A5631">
        <v>6</v>
      </c>
      <c r="B5631">
        <v>30701</v>
      </c>
      <c r="C5631">
        <v>6</v>
      </c>
      <c r="D5631">
        <v>71000</v>
      </c>
      <c r="E5631" s="46">
        <v>45415</v>
      </c>
      <c r="F5631">
        <v>-44</v>
      </c>
      <c r="I5631" t="str">
        <f>INDEX(LedgerMapping[[#All],[Level 3]],MATCH(Actuals[[#This Row],[Sub Ledger]],LedgerMapping[[#All],[Sub Ledger]],0))</f>
        <v>Indirect Labour</v>
      </c>
      <c r="J5631" s="22">
        <f>YEAR(Actuals[[#This Row],[Date]])</f>
        <v>2024</v>
      </c>
      <c r="K5631" s="22">
        <f>MONTH(Actuals[[#This Row],[Date]])</f>
        <v>5</v>
      </c>
      <c r="L5631" s="12"/>
    </row>
    <row r="5632" spans="1:12" x14ac:dyDescent="0.3">
      <c r="A5632">
        <v>6</v>
      </c>
      <c r="B5632">
        <v>31827</v>
      </c>
      <c r="C5632">
        <v>6</v>
      </c>
      <c r="D5632">
        <v>71000</v>
      </c>
      <c r="E5632" s="46">
        <v>45445</v>
      </c>
      <c r="F5632">
        <v>-39</v>
      </c>
      <c r="I5632" t="str">
        <f>INDEX(LedgerMapping[[#All],[Level 3]],MATCH(Actuals[[#This Row],[Sub Ledger]],LedgerMapping[[#All],[Sub Ledger]],0))</f>
        <v>Indirect Labour</v>
      </c>
      <c r="J5632" s="22">
        <f>YEAR(Actuals[[#This Row],[Date]])</f>
        <v>2024</v>
      </c>
      <c r="K5632" s="22">
        <f>MONTH(Actuals[[#This Row],[Date]])</f>
        <v>6</v>
      </c>
      <c r="L5632" s="12"/>
    </row>
    <row r="5633" spans="1:12" x14ac:dyDescent="0.3">
      <c r="A5633">
        <v>6</v>
      </c>
      <c r="B5633">
        <v>32951</v>
      </c>
      <c r="C5633">
        <v>6</v>
      </c>
      <c r="D5633">
        <v>71000</v>
      </c>
      <c r="E5633" s="46">
        <v>45476</v>
      </c>
      <c r="F5633">
        <v>-46</v>
      </c>
      <c r="I5633" t="str">
        <f>INDEX(LedgerMapping[[#All],[Level 3]],MATCH(Actuals[[#This Row],[Sub Ledger]],LedgerMapping[[#All],[Sub Ledger]],0))</f>
        <v>Indirect Labour</v>
      </c>
      <c r="J5633" s="22">
        <f>YEAR(Actuals[[#This Row],[Date]])</f>
        <v>2024</v>
      </c>
      <c r="K5633" s="22">
        <f>MONTH(Actuals[[#This Row],[Date]])</f>
        <v>7</v>
      </c>
      <c r="L5633" s="12"/>
    </row>
    <row r="5634" spans="1:12" x14ac:dyDescent="0.3">
      <c r="A5634">
        <v>6</v>
      </c>
      <c r="B5634">
        <v>34074</v>
      </c>
      <c r="C5634">
        <v>6</v>
      </c>
      <c r="D5634">
        <v>71000</v>
      </c>
      <c r="E5634" s="46">
        <v>45507</v>
      </c>
      <c r="F5634">
        <v>-33</v>
      </c>
      <c r="I5634" t="str">
        <f>INDEX(LedgerMapping[[#All],[Level 3]],MATCH(Actuals[[#This Row],[Sub Ledger]],LedgerMapping[[#All],[Sub Ledger]],0))</f>
        <v>Indirect Labour</v>
      </c>
      <c r="J5634" s="22">
        <f>YEAR(Actuals[[#This Row],[Date]])</f>
        <v>2024</v>
      </c>
      <c r="K5634" s="22">
        <f>MONTH(Actuals[[#This Row],[Date]])</f>
        <v>8</v>
      </c>
      <c r="L5634" s="12"/>
    </row>
    <row r="5635" spans="1:12" x14ac:dyDescent="0.3">
      <c r="A5635">
        <v>6</v>
      </c>
      <c r="B5635">
        <v>35226</v>
      </c>
      <c r="C5635">
        <v>6</v>
      </c>
      <c r="D5635">
        <v>71000</v>
      </c>
      <c r="E5635" s="46">
        <v>45536</v>
      </c>
      <c r="F5635">
        <v>-48</v>
      </c>
      <c r="I5635" t="str">
        <f>INDEX(LedgerMapping[[#All],[Level 3]],MATCH(Actuals[[#This Row],[Sub Ledger]],LedgerMapping[[#All],[Sub Ledger]],0))</f>
        <v>Indirect Labour</v>
      </c>
      <c r="J5635" s="22">
        <f>YEAR(Actuals[[#This Row],[Date]])</f>
        <v>2024</v>
      </c>
      <c r="K5635" s="22">
        <f>MONTH(Actuals[[#This Row],[Date]])</f>
        <v>9</v>
      </c>
      <c r="L5635" s="12"/>
    </row>
    <row r="5636" spans="1:12" x14ac:dyDescent="0.3">
      <c r="A5636">
        <v>6</v>
      </c>
      <c r="B5636">
        <v>36376</v>
      </c>
      <c r="C5636">
        <v>6</v>
      </c>
      <c r="D5636">
        <v>71000</v>
      </c>
      <c r="E5636" s="46">
        <v>45567</v>
      </c>
      <c r="F5636">
        <v>-27</v>
      </c>
      <c r="I5636" t="str">
        <f>INDEX(LedgerMapping[[#All],[Level 3]],MATCH(Actuals[[#This Row],[Sub Ledger]],LedgerMapping[[#All],[Sub Ledger]],0))</f>
        <v>Indirect Labour</v>
      </c>
      <c r="J5636" s="22">
        <f>YEAR(Actuals[[#This Row],[Date]])</f>
        <v>2024</v>
      </c>
      <c r="K5636" s="22">
        <f>MONTH(Actuals[[#This Row],[Date]])</f>
        <v>10</v>
      </c>
      <c r="L5636" s="12"/>
    </row>
    <row r="5637" spans="1:12" x14ac:dyDescent="0.3">
      <c r="A5637">
        <v>6</v>
      </c>
      <c r="B5637">
        <v>37526</v>
      </c>
      <c r="C5637">
        <v>6</v>
      </c>
      <c r="D5637">
        <v>71000</v>
      </c>
      <c r="E5637" s="46">
        <v>45597</v>
      </c>
      <c r="F5637">
        <v>-46</v>
      </c>
      <c r="I5637" t="str">
        <f>INDEX(LedgerMapping[[#All],[Level 3]],MATCH(Actuals[[#This Row],[Sub Ledger]],LedgerMapping[[#All],[Sub Ledger]],0))</f>
        <v>Indirect Labour</v>
      </c>
      <c r="J5637" s="22">
        <f>YEAR(Actuals[[#This Row],[Date]])</f>
        <v>2024</v>
      </c>
      <c r="K5637" s="22">
        <f>MONTH(Actuals[[#This Row],[Date]])</f>
        <v>11</v>
      </c>
      <c r="L5637" s="12"/>
    </row>
    <row r="5638" spans="1:12" x14ac:dyDescent="0.3">
      <c r="A5638">
        <v>6</v>
      </c>
      <c r="B5638">
        <v>38676</v>
      </c>
      <c r="C5638">
        <v>6</v>
      </c>
      <c r="D5638">
        <v>71000</v>
      </c>
      <c r="E5638" s="46">
        <v>45628</v>
      </c>
      <c r="F5638">
        <v>-52</v>
      </c>
      <c r="I5638" t="str">
        <f>INDEX(LedgerMapping[[#All],[Level 3]],MATCH(Actuals[[#This Row],[Sub Ledger]],LedgerMapping[[#All],[Sub Ledger]],0))</f>
        <v>Indirect Labour</v>
      </c>
      <c r="J5638" s="22">
        <f>YEAR(Actuals[[#This Row],[Date]])</f>
        <v>2024</v>
      </c>
      <c r="K5638" s="22">
        <f>MONTH(Actuals[[#This Row],[Date]])</f>
        <v>12</v>
      </c>
      <c r="L5638" s="12"/>
    </row>
    <row r="5639" spans="1:12" x14ac:dyDescent="0.3">
      <c r="A5639">
        <v>6</v>
      </c>
      <c r="B5639">
        <v>737</v>
      </c>
      <c r="C5639">
        <v>6</v>
      </c>
      <c r="D5639">
        <v>72000</v>
      </c>
      <c r="E5639" s="46">
        <v>44562</v>
      </c>
      <c r="F5639">
        <v>-244</v>
      </c>
      <c r="I5639" t="str">
        <f>INDEX(LedgerMapping[[#All],[Level 3]],MATCH(Actuals[[#This Row],[Sub Ledger]],LedgerMapping[[#All],[Sub Ledger]],0))</f>
        <v>Indirect Labour</v>
      </c>
      <c r="J5639" s="22">
        <f>YEAR(Actuals[[#This Row],[Date]])</f>
        <v>2022</v>
      </c>
      <c r="K5639" s="22">
        <f>MONTH(Actuals[[#This Row],[Date]])</f>
        <v>1</v>
      </c>
      <c r="L5639" s="12"/>
    </row>
    <row r="5640" spans="1:12" x14ac:dyDescent="0.3">
      <c r="A5640">
        <v>6</v>
      </c>
      <c r="B5640">
        <v>1863</v>
      </c>
      <c r="C5640">
        <v>6</v>
      </c>
      <c r="D5640">
        <v>72000</v>
      </c>
      <c r="E5640" s="46">
        <v>44593</v>
      </c>
      <c r="F5640">
        <v>-949</v>
      </c>
      <c r="I5640" t="str">
        <f>INDEX(LedgerMapping[[#All],[Level 3]],MATCH(Actuals[[#This Row],[Sub Ledger]],LedgerMapping[[#All],[Sub Ledger]],0))</f>
        <v>Indirect Labour</v>
      </c>
      <c r="J5640" s="22">
        <f>YEAR(Actuals[[#This Row],[Date]])</f>
        <v>2022</v>
      </c>
      <c r="K5640" s="22">
        <f>MONTH(Actuals[[#This Row],[Date]])</f>
        <v>2</v>
      </c>
      <c r="L5640" s="12"/>
    </row>
    <row r="5641" spans="1:12" x14ac:dyDescent="0.3">
      <c r="A5641">
        <v>6</v>
      </c>
      <c r="B5641">
        <v>2979</v>
      </c>
      <c r="C5641">
        <v>6</v>
      </c>
      <c r="D5641">
        <v>72000</v>
      </c>
      <c r="E5641" s="46">
        <v>44624</v>
      </c>
      <c r="F5641">
        <v>-431</v>
      </c>
      <c r="I5641" t="str">
        <f>INDEX(LedgerMapping[[#All],[Level 3]],MATCH(Actuals[[#This Row],[Sub Ledger]],LedgerMapping[[#All],[Sub Ledger]],0))</f>
        <v>Indirect Labour</v>
      </c>
      <c r="J5641" s="22">
        <f>YEAR(Actuals[[#This Row],[Date]])</f>
        <v>2022</v>
      </c>
      <c r="K5641" s="22">
        <f>MONTH(Actuals[[#This Row],[Date]])</f>
        <v>3</v>
      </c>
      <c r="L5641" s="12"/>
    </row>
    <row r="5642" spans="1:12" x14ac:dyDescent="0.3">
      <c r="A5642">
        <v>6</v>
      </c>
      <c r="B5642">
        <v>4103</v>
      </c>
      <c r="C5642">
        <v>6</v>
      </c>
      <c r="D5642">
        <v>72000</v>
      </c>
      <c r="E5642" s="46">
        <v>44654</v>
      </c>
      <c r="F5642">
        <v>-217</v>
      </c>
      <c r="I5642" t="str">
        <f>INDEX(LedgerMapping[[#All],[Level 3]],MATCH(Actuals[[#This Row],[Sub Ledger]],LedgerMapping[[#All],[Sub Ledger]],0))</f>
        <v>Indirect Labour</v>
      </c>
      <c r="J5642" s="22">
        <f>YEAR(Actuals[[#This Row],[Date]])</f>
        <v>2022</v>
      </c>
      <c r="K5642" s="22">
        <f>MONTH(Actuals[[#This Row],[Date]])</f>
        <v>4</v>
      </c>
      <c r="L5642" s="12"/>
    </row>
    <row r="5643" spans="1:12" x14ac:dyDescent="0.3">
      <c r="A5643">
        <v>6</v>
      </c>
      <c r="B5643">
        <v>5224</v>
      </c>
      <c r="C5643">
        <v>6</v>
      </c>
      <c r="D5643">
        <v>72000</v>
      </c>
      <c r="E5643" s="46">
        <v>44685</v>
      </c>
      <c r="F5643">
        <v>-350</v>
      </c>
      <c r="I5643" t="str">
        <f>INDEX(LedgerMapping[[#All],[Level 3]],MATCH(Actuals[[#This Row],[Sub Ledger]],LedgerMapping[[#All],[Sub Ledger]],0))</f>
        <v>Indirect Labour</v>
      </c>
      <c r="J5643" s="22">
        <f>YEAR(Actuals[[#This Row],[Date]])</f>
        <v>2022</v>
      </c>
      <c r="K5643" s="22">
        <f>MONTH(Actuals[[#This Row],[Date]])</f>
        <v>5</v>
      </c>
      <c r="L5643" s="12"/>
    </row>
    <row r="5644" spans="1:12" x14ac:dyDescent="0.3">
      <c r="A5644">
        <v>6</v>
      </c>
      <c r="B5644">
        <v>6349</v>
      </c>
      <c r="C5644">
        <v>6</v>
      </c>
      <c r="D5644">
        <v>72000</v>
      </c>
      <c r="E5644" s="46">
        <v>44715</v>
      </c>
      <c r="F5644">
        <v>-591</v>
      </c>
      <c r="I5644" t="str">
        <f>INDEX(LedgerMapping[[#All],[Level 3]],MATCH(Actuals[[#This Row],[Sub Ledger]],LedgerMapping[[#All],[Sub Ledger]],0))</f>
        <v>Indirect Labour</v>
      </c>
      <c r="J5644" s="22">
        <f>YEAR(Actuals[[#This Row],[Date]])</f>
        <v>2022</v>
      </c>
      <c r="K5644" s="22">
        <f>MONTH(Actuals[[#This Row],[Date]])</f>
        <v>6</v>
      </c>
      <c r="L5644" s="12"/>
    </row>
    <row r="5645" spans="1:12" x14ac:dyDescent="0.3">
      <c r="A5645">
        <v>6</v>
      </c>
      <c r="B5645">
        <v>7470</v>
      </c>
      <c r="C5645">
        <v>6</v>
      </c>
      <c r="D5645">
        <v>72000</v>
      </c>
      <c r="E5645" s="46">
        <v>44746</v>
      </c>
      <c r="F5645">
        <v>-219</v>
      </c>
      <c r="I5645" t="str">
        <f>INDEX(LedgerMapping[[#All],[Level 3]],MATCH(Actuals[[#This Row],[Sub Ledger]],LedgerMapping[[#All],[Sub Ledger]],0))</f>
        <v>Indirect Labour</v>
      </c>
      <c r="J5645" s="22">
        <f>YEAR(Actuals[[#This Row],[Date]])</f>
        <v>2022</v>
      </c>
      <c r="K5645" s="22">
        <f>MONTH(Actuals[[#This Row],[Date]])</f>
        <v>7</v>
      </c>
      <c r="L5645" s="12"/>
    </row>
    <row r="5646" spans="1:12" x14ac:dyDescent="0.3">
      <c r="A5646">
        <v>6</v>
      </c>
      <c r="B5646">
        <v>8593</v>
      </c>
      <c r="C5646">
        <v>6</v>
      </c>
      <c r="D5646">
        <v>72000</v>
      </c>
      <c r="E5646" s="46">
        <v>44777</v>
      </c>
      <c r="F5646">
        <v>-731</v>
      </c>
      <c r="I5646" t="str">
        <f>INDEX(LedgerMapping[[#All],[Level 3]],MATCH(Actuals[[#This Row],[Sub Ledger]],LedgerMapping[[#All],[Sub Ledger]],0))</f>
        <v>Indirect Labour</v>
      </c>
      <c r="J5646" s="22">
        <f>YEAR(Actuals[[#This Row],[Date]])</f>
        <v>2022</v>
      </c>
      <c r="K5646" s="22">
        <f>MONTH(Actuals[[#This Row],[Date]])</f>
        <v>8</v>
      </c>
      <c r="L5646" s="12"/>
    </row>
    <row r="5647" spans="1:12" x14ac:dyDescent="0.3">
      <c r="A5647">
        <v>6</v>
      </c>
      <c r="B5647">
        <v>9708</v>
      </c>
      <c r="C5647">
        <v>6</v>
      </c>
      <c r="D5647">
        <v>72000</v>
      </c>
      <c r="E5647" s="46">
        <v>44805</v>
      </c>
      <c r="F5647">
        <v>-261</v>
      </c>
      <c r="I5647" t="str">
        <f>INDEX(LedgerMapping[[#All],[Level 3]],MATCH(Actuals[[#This Row],[Sub Ledger]],LedgerMapping[[#All],[Sub Ledger]],0))</f>
        <v>Indirect Labour</v>
      </c>
      <c r="J5647" s="22">
        <f>YEAR(Actuals[[#This Row],[Date]])</f>
        <v>2022</v>
      </c>
      <c r="K5647" s="22">
        <f>MONTH(Actuals[[#This Row],[Date]])</f>
        <v>9</v>
      </c>
      <c r="L5647" s="12"/>
    </row>
    <row r="5648" spans="1:12" x14ac:dyDescent="0.3">
      <c r="A5648">
        <v>6</v>
      </c>
      <c r="B5648">
        <v>10827</v>
      </c>
      <c r="C5648">
        <v>6</v>
      </c>
      <c r="D5648">
        <v>72000</v>
      </c>
      <c r="E5648" s="46">
        <v>44836</v>
      </c>
      <c r="F5648">
        <v>-120</v>
      </c>
      <c r="I5648" t="str">
        <f>INDEX(LedgerMapping[[#All],[Level 3]],MATCH(Actuals[[#This Row],[Sub Ledger]],LedgerMapping[[#All],[Sub Ledger]],0))</f>
        <v>Indirect Labour</v>
      </c>
      <c r="J5648" s="22">
        <f>YEAR(Actuals[[#This Row],[Date]])</f>
        <v>2022</v>
      </c>
      <c r="K5648" s="22">
        <f>MONTH(Actuals[[#This Row],[Date]])</f>
        <v>10</v>
      </c>
      <c r="L5648" s="12"/>
    </row>
    <row r="5649" spans="1:12" x14ac:dyDescent="0.3">
      <c r="A5649">
        <v>6</v>
      </c>
      <c r="B5649">
        <v>11951</v>
      </c>
      <c r="C5649">
        <v>6</v>
      </c>
      <c r="D5649">
        <v>72000</v>
      </c>
      <c r="E5649" s="46">
        <v>44866</v>
      </c>
      <c r="F5649">
        <v>-587</v>
      </c>
      <c r="I5649" t="str">
        <f>INDEX(LedgerMapping[[#All],[Level 3]],MATCH(Actuals[[#This Row],[Sub Ledger]],LedgerMapping[[#All],[Sub Ledger]],0))</f>
        <v>Indirect Labour</v>
      </c>
      <c r="J5649" s="22">
        <f>YEAR(Actuals[[#This Row],[Date]])</f>
        <v>2022</v>
      </c>
      <c r="K5649" s="22">
        <f>MONTH(Actuals[[#This Row],[Date]])</f>
        <v>11</v>
      </c>
      <c r="L5649" s="12"/>
    </row>
    <row r="5650" spans="1:12" x14ac:dyDescent="0.3">
      <c r="A5650">
        <v>6</v>
      </c>
      <c r="B5650">
        <v>13081</v>
      </c>
      <c r="C5650">
        <v>6</v>
      </c>
      <c r="D5650">
        <v>72000</v>
      </c>
      <c r="E5650" s="46">
        <v>44897</v>
      </c>
      <c r="F5650">
        <v>-387</v>
      </c>
      <c r="I5650" t="str">
        <f>INDEX(LedgerMapping[[#All],[Level 3]],MATCH(Actuals[[#This Row],[Sub Ledger]],LedgerMapping[[#All],[Sub Ledger]],0))</f>
        <v>Indirect Labour</v>
      </c>
      <c r="J5650" s="22">
        <f>YEAR(Actuals[[#This Row],[Date]])</f>
        <v>2022</v>
      </c>
      <c r="K5650" s="22">
        <f>MONTH(Actuals[[#This Row],[Date]])</f>
        <v>12</v>
      </c>
      <c r="L5650" s="12"/>
    </row>
    <row r="5651" spans="1:12" x14ac:dyDescent="0.3">
      <c r="A5651">
        <v>6</v>
      </c>
      <c r="B5651">
        <v>13950</v>
      </c>
      <c r="C5651">
        <v>6</v>
      </c>
      <c r="D5651">
        <v>72000</v>
      </c>
      <c r="E5651" s="46">
        <v>44927</v>
      </c>
      <c r="F5651">
        <v>-272</v>
      </c>
      <c r="I5651" t="str">
        <f>INDEX(LedgerMapping[[#All],[Level 3]],MATCH(Actuals[[#This Row],[Sub Ledger]],LedgerMapping[[#All],[Sub Ledger]],0))</f>
        <v>Indirect Labour</v>
      </c>
      <c r="J5651" s="22">
        <f>YEAR(Actuals[[#This Row],[Date]])</f>
        <v>2023</v>
      </c>
      <c r="K5651" s="22">
        <f>MONTH(Actuals[[#This Row],[Date]])</f>
        <v>1</v>
      </c>
      <c r="L5651" s="12"/>
    </row>
    <row r="5652" spans="1:12" x14ac:dyDescent="0.3">
      <c r="A5652">
        <v>6</v>
      </c>
      <c r="B5652">
        <v>14958</v>
      </c>
      <c r="C5652">
        <v>6</v>
      </c>
      <c r="D5652">
        <v>72000</v>
      </c>
      <c r="E5652" s="46">
        <v>44958</v>
      </c>
      <c r="F5652">
        <v>-650</v>
      </c>
      <c r="I5652" t="str">
        <f>INDEX(LedgerMapping[[#All],[Level 3]],MATCH(Actuals[[#This Row],[Sub Ledger]],LedgerMapping[[#All],[Sub Ledger]],0))</f>
        <v>Indirect Labour</v>
      </c>
      <c r="J5652" s="22">
        <f>YEAR(Actuals[[#This Row],[Date]])</f>
        <v>2023</v>
      </c>
      <c r="K5652" s="22">
        <f>MONTH(Actuals[[#This Row],[Date]])</f>
        <v>2</v>
      </c>
      <c r="L5652" s="12"/>
    </row>
    <row r="5653" spans="1:12" x14ac:dyDescent="0.3">
      <c r="A5653">
        <v>6</v>
      </c>
      <c r="B5653">
        <v>15938</v>
      </c>
      <c r="C5653">
        <v>6</v>
      </c>
      <c r="D5653">
        <v>72000</v>
      </c>
      <c r="E5653" s="46">
        <v>44988</v>
      </c>
      <c r="F5653">
        <v>-264</v>
      </c>
      <c r="I5653" t="str">
        <f>INDEX(LedgerMapping[[#All],[Level 3]],MATCH(Actuals[[#This Row],[Sub Ledger]],LedgerMapping[[#All],[Sub Ledger]],0))</f>
        <v>Indirect Labour</v>
      </c>
      <c r="J5653" s="22">
        <f>YEAR(Actuals[[#This Row],[Date]])</f>
        <v>2023</v>
      </c>
      <c r="K5653" s="22">
        <f>MONTH(Actuals[[#This Row],[Date]])</f>
        <v>3</v>
      </c>
      <c r="L5653" s="12"/>
    </row>
    <row r="5654" spans="1:12" x14ac:dyDescent="0.3">
      <c r="A5654">
        <v>6</v>
      </c>
      <c r="B5654">
        <v>16970</v>
      </c>
      <c r="C5654">
        <v>6</v>
      </c>
      <c r="D5654">
        <v>72000</v>
      </c>
      <c r="E5654" s="46">
        <v>45018</v>
      </c>
      <c r="F5654">
        <v>-73</v>
      </c>
      <c r="I5654" t="str">
        <f>INDEX(LedgerMapping[[#All],[Level 3]],MATCH(Actuals[[#This Row],[Sub Ledger]],LedgerMapping[[#All],[Sub Ledger]],0))</f>
        <v>Indirect Labour</v>
      </c>
      <c r="J5654" s="22">
        <f>YEAR(Actuals[[#This Row],[Date]])</f>
        <v>2023</v>
      </c>
      <c r="K5654" s="22">
        <f>MONTH(Actuals[[#This Row],[Date]])</f>
        <v>4</v>
      </c>
      <c r="L5654" s="12"/>
    </row>
    <row r="5655" spans="1:12" x14ac:dyDescent="0.3">
      <c r="A5655">
        <v>6</v>
      </c>
      <c r="B5655">
        <v>18000</v>
      </c>
      <c r="C5655">
        <v>6</v>
      </c>
      <c r="D5655">
        <v>72000</v>
      </c>
      <c r="E5655" s="46">
        <v>45049</v>
      </c>
      <c r="F5655">
        <v>-377</v>
      </c>
      <c r="I5655" t="str">
        <f>INDEX(LedgerMapping[[#All],[Level 3]],MATCH(Actuals[[#This Row],[Sub Ledger]],LedgerMapping[[#All],[Sub Ledger]],0))</f>
        <v>Indirect Labour</v>
      </c>
      <c r="J5655" s="22">
        <f>YEAR(Actuals[[#This Row],[Date]])</f>
        <v>2023</v>
      </c>
      <c r="K5655" s="22">
        <f>MONTH(Actuals[[#This Row],[Date]])</f>
        <v>5</v>
      </c>
      <c r="L5655" s="12"/>
    </row>
    <row r="5656" spans="1:12" x14ac:dyDescent="0.3">
      <c r="A5656">
        <v>6</v>
      </c>
      <c r="B5656">
        <v>19004</v>
      </c>
      <c r="C5656">
        <v>6</v>
      </c>
      <c r="D5656">
        <v>72000</v>
      </c>
      <c r="E5656" s="46">
        <v>45079</v>
      </c>
      <c r="F5656">
        <v>-151</v>
      </c>
      <c r="I5656" t="str">
        <f>INDEX(LedgerMapping[[#All],[Level 3]],MATCH(Actuals[[#This Row],[Sub Ledger]],LedgerMapping[[#All],[Sub Ledger]],0))</f>
        <v>Indirect Labour</v>
      </c>
      <c r="J5656" s="22">
        <f>YEAR(Actuals[[#This Row],[Date]])</f>
        <v>2023</v>
      </c>
      <c r="K5656" s="22">
        <f>MONTH(Actuals[[#This Row],[Date]])</f>
        <v>6</v>
      </c>
      <c r="L5656" s="12"/>
    </row>
    <row r="5657" spans="1:12" x14ac:dyDescent="0.3">
      <c r="A5657">
        <v>6</v>
      </c>
      <c r="B5657">
        <v>20033</v>
      </c>
      <c r="C5657">
        <v>6</v>
      </c>
      <c r="D5657">
        <v>72000</v>
      </c>
      <c r="E5657" s="46">
        <v>45110</v>
      </c>
      <c r="F5657">
        <v>-247</v>
      </c>
      <c r="I5657" t="str">
        <f>INDEX(LedgerMapping[[#All],[Level 3]],MATCH(Actuals[[#This Row],[Sub Ledger]],LedgerMapping[[#All],[Sub Ledger]],0))</f>
        <v>Indirect Labour</v>
      </c>
      <c r="J5657" s="22">
        <f>YEAR(Actuals[[#This Row],[Date]])</f>
        <v>2023</v>
      </c>
      <c r="K5657" s="22">
        <f>MONTH(Actuals[[#This Row],[Date]])</f>
        <v>7</v>
      </c>
      <c r="L5657" s="12"/>
    </row>
    <row r="5658" spans="1:12" x14ac:dyDescent="0.3">
      <c r="A5658">
        <v>6</v>
      </c>
      <c r="B5658">
        <v>21060</v>
      </c>
      <c r="C5658">
        <v>6</v>
      </c>
      <c r="D5658">
        <v>72000</v>
      </c>
      <c r="E5658" s="46">
        <v>45141</v>
      </c>
      <c r="F5658">
        <v>-215</v>
      </c>
      <c r="I5658" t="str">
        <f>INDEX(LedgerMapping[[#All],[Level 3]],MATCH(Actuals[[#This Row],[Sub Ledger]],LedgerMapping[[#All],[Sub Ledger]],0))</f>
        <v>Indirect Labour</v>
      </c>
      <c r="J5658" s="22">
        <f>YEAR(Actuals[[#This Row],[Date]])</f>
        <v>2023</v>
      </c>
      <c r="K5658" s="22">
        <f>MONTH(Actuals[[#This Row],[Date]])</f>
        <v>8</v>
      </c>
      <c r="L5658" s="12"/>
    </row>
    <row r="5659" spans="1:12" x14ac:dyDescent="0.3">
      <c r="A5659">
        <v>6</v>
      </c>
      <c r="B5659">
        <v>22064</v>
      </c>
      <c r="C5659">
        <v>6</v>
      </c>
      <c r="D5659">
        <v>72000</v>
      </c>
      <c r="E5659" s="46">
        <v>45169</v>
      </c>
      <c r="F5659">
        <v>-127</v>
      </c>
      <c r="I5659" t="str">
        <f>INDEX(LedgerMapping[[#All],[Level 3]],MATCH(Actuals[[#This Row],[Sub Ledger]],LedgerMapping[[#All],[Sub Ledger]],0))</f>
        <v>Indirect Labour</v>
      </c>
      <c r="J5659" s="22">
        <f>YEAR(Actuals[[#This Row],[Date]])</f>
        <v>2023</v>
      </c>
      <c r="K5659" s="22">
        <f>MONTH(Actuals[[#This Row],[Date]])</f>
        <v>8</v>
      </c>
      <c r="L5659" s="12"/>
    </row>
    <row r="5660" spans="1:12" x14ac:dyDescent="0.3">
      <c r="A5660">
        <v>6</v>
      </c>
      <c r="B5660">
        <v>23041</v>
      </c>
      <c r="C5660">
        <v>6</v>
      </c>
      <c r="D5660">
        <v>72000</v>
      </c>
      <c r="E5660" s="46">
        <v>45200</v>
      </c>
      <c r="F5660">
        <v>-174</v>
      </c>
      <c r="I5660" t="str">
        <f>INDEX(LedgerMapping[[#All],[Level 3]],MATCH(Actuals[[#This Row],[Sub Ledger]],LedgerMapping[[#All],[Sub Ledger]],0))</f>
        <v>Indirect Labour</v>
      </c>
      <c r="J5660" s="22">
        <f>YEAR(Actuals[[#This Row],[Date]])</f>
        <v>2023</v>
      </c>
      <c r="K5660" s="22">
        <f>MONTH(Actuals[[#This Row],[Date]])</f>
        <v>10</v>
      </c>
      <c r="L5660" s="12"/>
    </row>
    <row r="5661" spans="1:12" x14ac:dyDescent="0.3">
      <c r="A5661">
        <v>6</v>
      </c>
      <c r="B5661">
        <v>24045</v>
      </c>
      <c r="C5661">
        <v>6</v>
      </c>
      <c r="D5661">
        <v>72000</v>
      </c>
      <c r="E5661" s="46">
        <v>45230</v>
      </c>
      <c r="F5661">
        <v>-322</v>
      </c>
      <c r="I5661" t="str">
        <f>INDEX(LedgerMapping[[#All],[Level 3]],MATCH(Actuals[[#This Row],[Sub Ledger]],LedgerMapping[[#All],[Sub Ledger]],0))</f>
        <v>Indirect Labour</v>
      </c>
      <c r="J5661" s="22">
        <f>YEAR(Actuals[[#This Row],[Date]])</f>
        <v>2023</v>
      </c>
      <c r="K5661" s="22">
        <f>MONTH(Actuals[[#This Row],[Date]])</f>
        <v>10</v>
      </c>
      <c r="L5661" s="12"/>
    </row>
    <row r="5662" spans="1:12" x14ac:dyDescent="0.3">
      <c r="A5662">
        <v>6</v>
      </c>
      <c r="B5662">
        <v>25075</v>
      </c>
      <c r="C5662">
        <v>6</v>
      </c>
      <c r="D5662">
        <v>72000</v>
      </c>
      <c r="E5662" s="46">
        <v>45261</v>
      </c>
      <c r="F5662">
        <v>-225</v>
      </c>
      <c r="I5662" t="str">
        <f>INDEX(LedgerMapping[[#All],[Level 3]],MATCH(Actuals[[#This Row],[Sub Ledger]],LedgerMapping[[#All],[Sub Ledger]],0))</f>
        <v>Indirect Labour</v>
      </c>
      <c r="J5662" s="22">
        <f>YEAR(Actuals[[#This Row],[Date]])</f>
        <v>2023</v>
      </c>
      <c r="K5662" s="22">
        <f>MONTH(Actuals[[#This Row],[Date]])</f>
        <v>12</v>
      </c>
      <c r="L5662" s="12"/>
    </row>
    <row r="5663" spans="1:12" x14ac:dyDescent="0.3">
      <c r="A5663">
        <v>6</v>
      </c>
      <c r="B5663">
        <v>26141</v>
      </c>
      <c r="C5663">
        <v>6</v>
      </c>
      <c r="D5663">
        <v>72000</v>
      </c>
      <c r="E5663" s="46">
        <v>45291</v>
      </c>
      <c r="F5663">
        <v>-142</v>
      </c>
      <c r="I5663" t="str">
        <f>INDEX(LedgerMapping[[#All],[Level 3]],MATCH(Actuals[[#This Row],[Sub Ledger]],LedgerMapping[[#All],[Sub Ledger]],0))</f>
        <v>Indirect Labour</v>
      </c>
      <c r="J5663" s="22">
        <f>YEAR(Actuals[[#This Row],[Date]])</f>
        <v>2023</v>
      </c>
      <c r="K5663" s="22">
        <f>MONTH(Actuals[[#This Row],[Date]])</f>
        <v>12</v>
      </c>
      <c r="L5663" s="12"/>
    </row>
    <row r="5664" spans="1:12" x14ac:dyDescent="0.3">
      <c r="A5664">
        <v>6</v>
      </c>
      <c r="B5664">
        <v>27270</v>
      </c>
      <c r="C5664">
        <v>6</v>
      </c>
      <c r="D5664">
        <v>72000</v>
      </c>
      <c r="E5664" s="46">
        <v>45322</v>
      </c>
      <c r="F5664">
        <v>-525</v>
      </c>
      <c r="I5664" t="str">
        <f>INDEX(LedgerMapping[[#All],[Level 3]],MATCH(Actuals[[#This Row],[Sub Ledger]],LedgerMapping[[#All],[Sub Ledger]],0))</f>
        <v>Indirect Labour</v>
      </c>
      <c r="J5664" s="22">
        <f>YEAR(Actuals[[#This Row],[Date]])</f>
        <v>2024</v>
      </c>
      <c r="K5664" s="22">
        <f>MONTH(Actuals[[#This Row],[Date]])</f>
        <v>1</v>
      </c>
      <c r="L5664" s="12"/>
    </row>
    <row r="5665" spans="1:12" x14ac:dyDescent="0.3">
      <c r="A5665">
        <v>6</v>
      </c>
      <c r="B5665">
        <v>28422</v>
      </c>
      <c r="C5665">
        <v>6</v>
      </c>
      <c r="D5665">
        <v>72000</v>
      </c>
      <c r="E5665" s="46">
        <v>45354</v>
      </c>
      <c r="F5665">
        <v>-106</v>
      </c>
      <c r="I5665" t="str">
        <f>INDEX(LedgerMapping[[#All],[Level 3]],MATCH(Actuals[[#This Row],[Sub Ledger]],LedgerMapping[[#All],[Sub Ledger]],0))</f>
        <v>Indirect Labour</v>
      </c>
      <c r="J5665" s="22">
        <f>YEAR(Actuals[[#This Row],[Date]])</f>
        <v>2024</v>
      </c>
      <c r="K5665" s="22">
        <f>MONTH(Actuals[[#This Row],[Date]])</f>
        <v>3</v>
      </c>
      <c r="L5665" s="12"/>
    </row>
    <row r="5666" spans="1:12" x14ac:dyDescent="0.3">
      <c r="A5666">
        <v>6</v>
      </c>
      <c r="B5666">
        <v>29576</v>
      </c>
      <c r="C5666">
        <v>6</v>
      </c>
      <c r="D5666">
        <v>72000</v>
      </c>
      <c r="E5666" s="46">
        <v>45384</v>
      </c>
      <c r="F5666">
        <v>-212</v>
      </c>
      <c r="I5666" t="str">
        <f>INDEX(LedgerMapping[[#All],[Level 3]],MATCH(Actuals[[#This Row],[Sub Ledger]],LedgerMapping[[#All],[Sub Ledger]],0))</f>
        <v>Indirect Labour</v>
      </c>
      <c r="J5666" s="22">
        <f>YEAR(Actuals[[#This Row],[Date]])</f>
        <v>2024</v>
      </c>
      <c r="K5666" s="22">
        <f>MONTH(Actuals[[#This Row],[Date]])</f>
        <v>4</v>
      </c>
      <c r="L5666" s="12"/>
    </row>
    <row r="5667" spans="1:12" x14ac:dyDescent="0.3">
      <c r="A5667">
        <v>6</v>
      </c>
      <c r="B5667">
        <v>30702</v>
      </c>
      <c r="C5667">
        <v>6</v>
      </c>
      <c r="D5667">
        <v>72000</v>
      </c>
      <c r="E5667" s="46">
        <v>45415</v>
      </c>
      <c r="F5667">
        <v>-214</v>
      </c>
      <c r="I5667" t="str">
        <f>INDEX(LedgerMapping[[#All],[Level 3]],MATCH(Actuals[[#This Row],[Sub Ledger]],LedgerMapping[[#All],[Sub Ledger]],0))</f>
        <v>Indirect Labour</v>
      </c>
      <c r="J5667" s="22">
        <f>YEAR(Actuals[[#This Row],[Date]])</f>
        <v>2024</v>
      </c>
      <c r="K5667" s="22">
        <f>MONTH(Actuals[[#This Row],[Date]])</f>
        <v>5</v>
      </c>
      <c r="L5667" s="12"/>
    </row>
    <row r="5668" spans="1:12" x14ac:dyDescent="0.3">
      <c r="A5668">
        <v>6</v>
      </c>
      <c r="B5668">
        <v>31828</v>
      </c>
      <c r="C5668">
        <v>6</v>
      </c>
      <c r="D5668">
        <v>72000</v>
      </c>
      <c r="E5668" s="46">
        <v>45445</v>
      </c>
      <c r="F5668">
        <v>-171</v>
      </c>
      <c r="I5668" t="str">
        <f>INDEX(LedgerMapping[[#All],[Level 3]],MATCH(Actuals[[#This Row],[Sub Ledger]],LedgerMapping[[#All],[Sub Ledger]],0))</f>
        <v>Indirect Labour</v>
      </c>
      <c r="J5668" s="22">
        <f>YEAR(Actuals[[#This Row],[Date]])</f>
        <v>2024</v>
      </c>
      <c r="K5668" s="22">
        <f>MONTH(Actuals[[#This Row],[Date]])</f>
        <v>6</v>
      </c>
      <c r="L5668" s="12"/>
    </row>
    <row r="5669" spans="1:12" x14ac:dyDescent="0.3">
      <c r="A5669">
        <v>6</v>
      </c>
      <c r="B5669">
        <v>32952</v>
      </c>
      <c r="C5669">
        <v>6</v>
      </c>
      <c r="D5669">
        <v>72000</v>
      </c>
      <c r="E5669" s="46">
        <v>45476</v>
      </c>
      <c r="F5669">
        <v>-209</v>
      </c>
      <c r="I5669" t="str">
        <f>INDEX(LedgerMapping[[#All],[Level 3]],MATCH(Actuals[[#This Row],[Sub Ledger]],LedgerMapping[[#All],[Sub Ledger]],0))</f>
        <v>Indirect Labour</v>
      </c>
      <c r="J5669" s="22">
        <f>YEAR(Actuals[[#This Row],[Date]])</f>
        <v>2024</v>
      </c>
      <c r="K5669" s="22">
        <f>MONTH(Actuals[[#This Row],[Date]])</f>
        <v>7</v>
      </c>
      <c r="L5669" s="12"/>
    </row>
    <row r="5670" spans="1:12" x14ac:dyDescent="0.3">
      <c r="A5670">
        <v>6</v>
      </c>
      <c r="B5670">
        <v>34075</v>
      </c>
      <c r="C5670">
        <v>6</v>
      </c>
      <c r="D5670">
        <v>72000</v>
      </c>
      <c r="E5670" s="46">
        <v>45507</v>
      </c>
      <c r="F5670">
        <v>-174</v>
      </c>
      <c r="I5670" t="str">
        <f>INDEX(LedgerMapping[[#All],[Level 3]],MATCH(Actuals[[#This Row],[Sub Ledger]],LedgerMapping[[#All],[Sub Ledger]],0))</f>
        <v>Indirect Labour</v>
      </c>
      <c r="J5670" s="22">
        <f>YEAR(Actuals[[#This Row],[Date]])</f>
        <v>2024</v>
      </c>
      <c r="K5670" s="22">
        <f>MONTH(Actuals[[#This Row],[Date]])</f>
        <v>8</v>
      </c>
      <c r="L5670" s="12"/>
    </row>
    <row r="5671" spans="1:12" x14ac:dyDescent="0.3">
      <c r="A5671">
        <v>6</v>
      </c>
      <c r="B5671">
        <v>35227</v>
      </c>
      <c r="C5671">
        <v>6</v>
      </c>
      <c r="D5671">
        <v>72000</v>
      </c>
      <c r="E5671" s="46">
        <v>45536</v>
      </c>
      <c r="F5671">
        <v>-84</v>
      </c>
      <c r="I5671" t="str">
        <f>INDEX(LedgerMapping[[#All],[Level 3]],MATCH(Actuals[[#This Row],[Sub Ledger]],LedgerMapping[[#All],[Sub Ledger]],0))</f>
        <v>Indirect Labour</v>
      </c>
      <c r="J5671" s="22">
        <f>YEAR(Actuals[[#This Row],[Date]])</f>
        <v>2024</v>
      </c>
      <c r="K5671" s="22">
        <f>MONTH(Actuals[[#This Row],[Date]])</f>
        <v>9</v>
      </c>
      <c r="L5671" s="12"/>
    </row>
    <row r="5672" spans="1:12" x14ac:dyDescent="0.3">
      <c r="A5672">
        <v>6</v>
      </c>
      <c r="B5672">
        <v>36377</v>
      </c>
      <c r="C5672">
        <v>6</v>
      </c>
      <c r="D5672">
        <v>72000</v>
      </c>
      <c r="E5672" s="46">
        <v>45567</v>
      </c>
      <c r="F5672">
        <v>-129</v>
      </c>
      <c r="I5672" t="str">
        <f>INDEX(LedgerMapping[[#All],[Level 3]],MATCH(Actuals[[#This Row],[Sub Ledger]],LedgerMapping[[#All],[Sub Ledger]],0))</f>
        <v>Indirect Labour</v>
      </c>
      <c r="J5672" s="22">
        <f>YEAR(Actuals[[#This Row],[Date]])</f>
        <v>2024</v>
      </c>
      <c r="K5672" s="22">
        <f>MONTH(Actuals[[#This Row],[Date]])</f>
        <v>10</v>
      </c>
      <c r="L5672" s="12"/>
    </row>
    <row r="5673" spans="1:12" x14ac:dyDescent="0.3">
      <c r="A5673">
        <v>6</v>
      </c>
      <c r="B5673">
        <v>37527</v>
      </c>
      <c r="C5673">
        <v>6</v>
      </c>
      <c r="D5673">
        <v>72000</v>
      </c>
      <c r="E5673" s="46">
        <v>45597</v>
      </c>
      <c r="F5673">
        <v>-487</v>
      </c>
      <c r="I5673" t="str">
        <f>INDEX(LedgerMapping[[#All],[Level 3]],MATCH(Actuals[[#This Row],[Sub Ledger]],LedgerMapping[[#All],[Sub Ledger]],0))</f>
        <v>Indirect Labour</v>
      </c>
      <c r="J5673" s="22">
        <f>YEAR(Actuals[[#This Row],[Date]])</f>
        <v>2024</v>
      </c>
      <c r="K5673" s="22">
        <f>MONTH(Actuals[[#This Row],[Date]])</f>
        <v>11</v>
      </c>
      <c r="L5673" s="12"/>
    </row>
    <row r="5674" spans="1:12" x14ac:dyDescent="0.3">
      <c r="A5674">
        <v>6</v>
      </c>
      <c r="B5674">
        <v>38677</v>
      </c>
      <c r="C5674">
        <v>6</v>
      </c>
      <c r="D5674">
        <v>72000</v>
      </c>
      <c r="E5674" s="46">
        <v>45628</v>
      </c>
      <c r="F5674">
        <v>-107</v>
      </c>
      <c r="I5674" t="str">
        <f>INDEX(LedgerMapping[[#All],[Level 3]],MATCH(Actuals[[#This Row],[Sub Ledger]],LedgerMapping[[#All],[Sub Ledger]],0))</f>
        <v>Indirect Labour</v>
      </c>
      <c r="J5674" s="22">
        <f>YEAR(Actuals[[#This Row],[Date]])</f>
        <v>2024</v>
      </c>
      <c r="K5674" s="22">
        <f>MONTH(Actuals[[#This Row],[Date]])</f>
        <v>12</v>
      </c>
      <c r="L5674" s="12"/>
    </row>
    <row r="5675" spans="1:12" x14ac:dyDescent="0.3">
      <c r="A5675">
        <v>6</v>
      </c>
      <c r="B5675">
        <v>738</v>
      </c>
      <c r="C5675">
        <v>6</v>
      </c>
      <c r="D5675">
        <v>73000</v>
      </c>
      <c r="E5675" s="46">
        <v>44562</v>
      </c>
      <c r="F5675">
        <v>-201</v>
      </c>
      <c r="I5675" t="str">
        <f>INDEX(LedgerMapping[[#All],[Level 3]],MATCH(Actuals[[#This Row],[Sub Ledger]],LedgerMapping[[#All],[Sub Ledger]],0))</f>
        <v>Administration</v>
      </c>
      <c r="J5675" s="22">
        <f>YEAR(Actuals[[#This Row],[Date]])</f>
        <v>2022</v>
      </c>
      <c r="K5675" s="22">
        <f>MONTH(Actuals[[#This Row],[Date]])</f>
        <v>1</v>
      </c>
      <c r="L5675" s="12"/>
    </row>
    <row r="5676" spans="1:12" x14ac:dyDescent="0.3">
      <c r="A5676">
        <v>6</v>
      </c>
      <c r="B5676">
        <v>1864</v>
      </c>
      <c r="C5676">
        <v>6</v>
      </c>
      <c r="D5676">
        <v>73000</v>
      </c>
      <c r="E5676" s="46">
        <v>44593</v>
      </c>
      <c r="F5676">
        <v>-172</v>
      </c>
      <c r="I5676" t="str">
        <f>INDEX(LedgerMapping[[#All],[Level 3]],MATCH(Actuals[[#This Row],[Sub Ledger]],LedgerMapping[[#All],[Sub Ledger]],0))</f>
        <v>Administration</v>
      </c>
      <c r="J5676" s="22">
        <f>YEAR(Actuals[[#This Row],[Date]])</f>
        <v>2022</v>
      </c>
      <c r="K5676" s="22">
        <f>MONTH(Actuals[[#This Row],[Date]])</f>
        <v>2</v>
      </c>
      <c r="L5676" s="12"/>
    </row>
    <row r="5677" spans="1:12" x14ac:dyDescent="0.3">
      <c r="A5677">
        <v>6</v>
      </c>
      <c r="B5677">
        <v>2980</v>
      </c>
      <c r="C5677">
        <v>6</v>
      </c>
      <c r="D5677">
        <v>73000</v>
      </c>
      <c r="E5677" s="46">
        <v>44624</v>
      </c>
      <c r="F5677">
        <v>-243</v>
      </c>
      <c r="I5677" t="str">
        <f>INDEX(LedgerMapping[[#All],[Level 3]],MATCH(Actuals[[#This Row],[Sub Ledger]],LedgerMapping[[#All],[Sub Ledger]],0))</f>
        <v>Administration</v>
      </c>
      <c r="J5677" s="22">
        <f>YEAR(Actuals[[#This Row],[Date]])</f>
        <v>2022</v>
      </c>
      <c r="K5677" s="22">
        <f>MONTH(Actuals[[#This Row],[Date]])</f>
        <v>3</v>
      </c>
      <c r="L5677" s="12"/>
    </row>
    <row r="5678" spans="1:12" x14ac:dyDescent="0.3">
      <c r="A5678">
        <v>6</v>
      </c>
      <c r="B5678">
        <v>4104</v>
      </c>
      <c r="C5678">
        <v>6</v>
      </c>
      <c r="D5678">
        <v>73000</v>
      </c>
      <c r="E5678" s="46">
        <v>44654</v>
      </c>
      <c r="F5678">
        <v>-216</v>
      </c>
      <c r="I5678" t="str">
        <f>INDEX(LedgerMapping[[#All],[Level 3]],MATCH(Actuals[[#This Row],[Sub Ledger]],LedgerMapping[[#All],[Sub Ledger]],0))</f>
        <v>Administration</v>
      </c>
      <c r="J5678" s="22">
        <f>YEAR(Actuals[[#This Row],[Date]])</f>
        <v>2022</v>
      </c>
      <c r="K5678" s="22">
        <f>MONTH(Actuals[[#This Row],[Date]])</f>
        <v>4</v>
      </c>
      <c r="L5678" s="12"/>
    </row>
    <row r="5679" spans="1:12" x14ac:dyDescent="0.3">
      <c r="A5679">
        <v>6</v>
      </c>
      <c r="B5679">
        <v>5227</v>
      </c>
      <c r="C5679">
        <v>6</v>
      </c>
      <c r="D5679">
        <v>73000</v>
      </c>
      <c r="E5679" s="46">
        <v>44685</v>
      </c>
      <c r="F5679">
        <v>-153</v>
      </c>
      <c r="I5679" t="str">
        <f>INDEX(LedgerMapping[[#All],[Level 3]],MATCH(Actuals[[#This Row],[Sub Ledger]],LedgerMapping[[#All],[Sub Ledger]],0))</f>
        <v>Administration</v>
      </c>
      <c r="J5679" s="22">
        <f>YEAR(Actuals[[#This Row],[Date]])</f>
        <v>2022</v>
      </c>
      <c r="K5679" s="22">
        <f>MONTH(Actuals[[#This Row],[Date]])</f>
        <v>5</v>
      </c>
      <c r="L5679" s="12"/>
    </row>
    <row r="5680" spans="1:12" x14ac:dyDescent="0.3">
      <c r="A5680">
        <v>6</v>
      </c>
      <c r="B5680">
        <v>6351</v>
      </c>
      <c r="C5680">
        <v>6</v>
      </c>
      <c r="D5680">
        <v>73000</v>
      </c>
      <c r="E5680" s="46">
        <v>44715</v>
      </c>
      <c r="F5680">
        <v>-131</v>
      </c>
      <c r="I5680" t="str">
        <f>INDEX(LedgerMapping[[#All],[Level 3]],MATCH(Actuals[[#This Row],[Sub Ledger]],LedgerMapping[[#All],[Sub Ledger]],0))</f>
        <v>Administration</v>
      </c>
      <c r="J5680" s="22">
        <f>YEAR(Actuals[[#This Row],[Date]])</f>
        <v>2022</v>
      </c>
      <c r="K5680" s="22">
        <f>MONTH(Actuals[[#This Row],[Date]])</f>
        <v>6</v>
      </c>
      <c r="L5680" s="12"/>
    </row>
    <row r="5681" spans="1:12" x14ac:dyDescent="0.3">
      <c r="A5681">
        <v>6</v>
      </c>
      <c r="B5681">
        <v>7472</v>
      </c>
      <c r="C5681">
        <v>6</v>
      </c>
      <c r="D5681">
        <v>73000</v>
      </c>
      <c r="E5681" s="46">
        <v>44746</v>
      </c>
      <c r="F5681">
        <v>-157</v>
      </c>
      <c r="I5681" t="str">
        <f>INDEX(LedgerMapping[[#All],[Level 3]],MATCH(Actuals[[#This Row],[Sub Ledger]],LedgerMapping[[#All],[Sub Ledger]],0))</f>
        <v>Administration</v>
      </c>
      <c r="J5681" s="22">
        <f>YEAR(Actuals[[#This Row],[Date]])</f>
        <v>2022</v>
      </c>
      <c r="K5681" s="22">
        <f>MONTH(Actuals[[#This Row],[Date]])</f>
        <v>7</v>
      </c>
      <c r="L5681" s="12"/>
    </row>
    <row r="5682" spans="1:12" x14ac:dyDescent="0.3">
      <c r="A5682">
        <v>6</v>
      </c>
      <c r="B5682">
        <v>8595</v>
      </c>
      <c r="C5682">
        <v>6</v>
      </c>
      <c r="D5682">
        <v>73000</v>
      </c>
      <c r="E5682" s="46">
        <v>44777</v>
      </c>
      <c r="F5682">
        <v>-224</v>
      </c>
      <c r="I5682" t="str">
        <f>INDEX(LedgerMapping[[#All],[Level 3]],MATCH(Actuals[[#This Row],[Sub Ledger]],LedgerMapping[[#All],[Sub Ledger]],0))</f>
        <v>Administration</v>
      </c>
      <c r="J5682" s="22">
        <f>YEAR(Actuals[[#This Row],[Date]])</f>
        <v>2022</v>
      </c>
      <c r="K5682" s="22">
        <f>MONTH(Actuals[[#This Row],[Date]])</f>
        <v>8</v>
      </c>
      <c r="L5682" s="12"/>
    </row>
    <row r="5683" spans="1:12" x14ac:dyDescent="0.3">
      <c r="A5683">
        <v>6</v>
      </c>
      <c r="B5683">
        <v>9711</v>
      </c>
      <c r="C5683">
        <v>6</v>
      </c>
      <c r="D5683">
        <v>73000</v>
      </c>
      <c r="E5683" s="46">
        <v>44805</v>
      </c>
      <c r="F5683">
        <v>-148</v>
      </c>
      <c r="I5683" t="str">
        <f>INDEX(LedgerMapping[[#All],[Level 3]],MATCH(Actuals[[#This Row],[Sub Ledger]],LedgerMapping[[#All],[Sub Ledger]],0))</f>
        <v>Administration</v>
      </c>
      <c r="J5683" s="22">
        <f>YEAR(Actuals[[#This Row],[Date]])</f>
        <v>2022</v>
      </c>
      <c r="K5683" s="22">
        <f>MONTH(Actuals[[#This Row],[Date]])</f>
        <v>9</v>
      </c>
      <c r="L5683" s="12"/>
    </row>
    <row r="5684" spans="1:12" x14ac:dyDescent="0.3">
      <c r="A5684">
        <v>6</v>
      </c>
      <c r="B5684">
        <v>10829</v>
      </c>
      <c r="C5684">
        <v>6</v>
      </c>
      <c r="D5684">
        <v>73000</v>
      </c>
      <c r="E5684" s="46">
        <v>44836</v>
      </c>
      <c r="F5684">
        <v>-171</v>
      </c>
      <c r="I5684" t="str">
        <f>INDEX(LedgerMapping[[#All],[Level 3]],MATCH(Actuals[[#This Row],[Sub Ledger]],LedgerMapping[[#All],[Sub Ledger]],0))</f>
        <v>Administration</v>
      </c>
      <c r="J5684" s="22">
        <f>YEAR(Actuals[[#This Row],[Date]])</f>
        <v>2022</v>
      </c>
      <c r="K5684" s="22">
        <f>MONTH(Actuals[[#This Row],[Date]])</f>
        <v>10</v>
      </c>
      <c r="L5684" s="12"/>
    </row>
    <row r="5685" spans="1:12" x14ac:dyDescent="0.3">
      <c r="A5685">
        <v>6</v>
      </c>
      <c r="B5685">
        <v>11952</v>
      </c>
      <c r="C5685">
        <v>6</v>
      </c>
      <c r="D5685">
        <v>73000</v>
      </c>
      <c r="E5685" s="46">
        <v>44866</v>
      </c>
      <c r="F5685">
        <v>-218</v>
      </c>
      <c r="I5685" t="str">
        <f>INDEX(LedgerMapping[[#All],[Level 3]],MATCH(Actuals[[#This Row],[Sub Ledger]],LedgerMapping[[#All],[Sub Ledger]],0))</f>
        <v>Administration</v>
      </c>
      <c r="J5685" s="22">
        <f>YEAR(Actuals[[#This Row],[Date]])</f>
        <v>2022</v>
      </c>
      <c r="K5685" s="22">
        <f>MONTH(Actuals[[#This Row],[Date]])</f>
        <v>11</v>
      </c>
      <c r="L5685" s="12"/>
    </row>
    <row r="5686" spans="1:12" x14ac:dyDescent="0.3">
      <c r="A5686">
        <v>6</v>
      </c>
      <c r="B5686">
        <v>13082</v>
      </c>
      <c r="C5686">
        <v>6</v>
      </c>
      <c r="D5686">
        <v>73000</v>
      </c>
      <c r="E5686" s="46">
        <v>44897</v>
      </c>
      <c r="F5686">
        <v>-171</v>
      </c>
      <c r="I5686" t="str">
        <f>INDEX(LedgerMapping[[#All],[Level 3]],MATCH(Actuals[[#This Row],[Sub Ledger]],LedgerMapping[[#All],[Sub Ledger]],0))</f>
        <v>Administration</v>
      </c>
      <c r="J5686" s="22">
        <f>YEAR(Actuals[[#This Row],[Date]])</f>
        <v>2022</v>
      </c>
      <c r="K5686" s="22">
        <f>MONTH(Actuals[[#This Row],[Date]])</f>
        <v>12</v>
      </c>
      <c r="L5686" s="12"/>
    </row>
    <row r="5687" spans="1:12" x14ac:dyDescent="0.3">
      <c r="A5687">
        <v>6</v>
      </c>
      <c r="B5687">
        <v>13951</v>
      </c>
      <c r="C5687">
        <v>6</v>
      </c>
      <c r="D5687">
        <v>73000</v>
      </c>
      <c r="E5687" s="46">
        <v>44927</v>
      </c>
      <c r="F5687">
        <v>-142</v>
      </c>
      <c r="I5687" t="str">
        <f>INDEX(LedgerMapping[[#All],[Level 3]],MATCH(Actuals[[#This Row],[Sub Ledger]],LedgerMapping[[#All],[Sub Ledger]],0))</f>
        <v>Administration</v>
      </c>
      <c r="J5687" s="22">
        <f>YEAR(Actuals[[#This Row],[Date]])</f>
        <v>2023</v>
      </c>
      <c r="K5687" s="22">
        <f>MONTH(Actuals[[#This Row],[Date]])</f>
        <v>1</v>
      </c>
      <c r="L5687" s="12"/>
    </row>
    <row r="5688" spans="1:12" x14ac:dyDescent="0.3">
      <c r="A5688">
        <v>6</v>
      </c>
      <c r="B5688">
        <v>14959</v>
      </c>
      <c r="C5688">
        <v>6</v>
      </c>
      <c r="D5688">
        <v>73000</v>
      </c>
      <c r="E5688" s="46">
        <v>44958</v>
      </c>
      <c r="F5688">
        <v>-135</v>
      </c>
      <c r="I5688" t="str">
        <f>INDEX(LedgerMapping[[#All],[Level 3]],MATCH(Actuals[[#This Row],[Sub Ledger]],LedgerMapping[[#All],[Sub Ledger]],0))</f>
        <v>Administration</v>
      </c>
      <c r="J5688" s="22">
        <f>YEAR(Actuals[[#This Row],[Date]])</f>
        <v>2023</v>
      </c>
      <c r="K5688" s="22">
        <f>MONTH(Actuals[[#This Row],[Date]])</f>
        <v>2</v>
      </c>
      <c r="L5688" s="12"/>
    </row>
    <row r="5689" spans="1:12" x14ac:dyDescent="0.3">
      <c r="A5689">
        <v>6</v>
      </c>
      <c r="B5689">
        <v>15939</v>
      </c>
      <c r="C5689">
        <v>6</v>
      </c>
      <c r="D5689">
        <v>73000</v>
      </c>
      <c r="E5689" s="46">
        <v>44988</v>
      </c>
      <c r="F5689">
        <v>-118</v>
      </c>
      <c r="I5689" t="str">
        <f>INDEX(LedgerMapping[[#All],[Level 3]],MATCH(Actuals[[#This Row],[Sub Ledger]],LedgerMapping[[#All],[Sub Ledger]],0))</f>
        <v>Administration</v>
      </c>
      <c r="J5689" s="22">
        <f>YEAR(Actuals[[#This Row],[Date]])</f>
        <v>2023</v>
      </c>
      <c r="K5689" s="22">
        <f>MONTH(Actuals[[#This Row],[Date]])</f>
        <v>3</v>
      </c>
      <c r="L5689" s="12"/>
    </row>
    <row r="5690" spans="1:12" x14ac:dyDescent="0.3">
      <c r="A5690">
        <v>6</v>
      </c>
      <c r="B5690">
        <v>16971</v>
      </c>
      <c r="C5690">
        <v>6</v>
      </c>
      <c r="D5690">
        <v>73000</v>
      </c>
      <c r="E5690" s="46">
        <v>45018</v>
      </c>
      <c r="F5690">
        <v>-137</v>
      </c>
      <c r="I5690" t="str">
        <f>INDEX(LedgerMapping[[#All],[Level 3]],MATCH(Actuals[[#This Row],[Sub Ledger]],LedgerMapping[[#All],[Sub Ledger]],0))</f>
        <v>Administration</v>
      </c>
      <c r="J5690" s="22">
        <f>YEAR(Actuals[[#This Row],[Date]])</f>
        <v>2023</v>
      </c>
      <c r="K5690" s="22">
        <f>MONTH(Actuals[[#This Row],[Date]])</f>
        <v>4</v>
      </c>
      <c r="L5690" s="12"/>
    </row>
    <row r="5691" spans="1:12" x14ac:dyDescent="0.3">
      <c r="A5691">
        <v>6</v>
      </c>
      <c r="B5691">
        <v>18001</v>
      </c>
      <c r="C5691">
        <v>6</v>
      </c>
      <c r="D5691">
        <v>73000</v>
      </c>
      <c r="E5691" s="46">
        <v>45049</v>
      </c>
      <c r="F5691">
        <v>-158</v>
      </c>
      <c r="I5691" t="str">
        <f>INDEX(LedgerMapping[[#All],[Level 3]],MATCH(Actuals[[#This Row],[Sub Ledger]],LedgerMapping[[#All],[Sub Ledger]],0))</f>
        <v>Administration</v>
      </c>
      <c r="J5691" s="22">
        <f>YEAR(Actuals[[#This Row],[Date]])</f>
        <v>2023</v>
      </c>
      <c r="K5691" s="22">
        <f>MONTH(Actuals[[#This Row],[Date]])</f>
        <v>5</v>
      </c>
      <c r="L5691" s="12"/>
    </row>
    <row r="5692" spans="1:12" x14ac:dyDescent="0.3">
      <c r="A5692">
        <v>6</v>
      </c>
      <c r="B5692">
        <v>19005</v>
      </c>
      <c r="C5692">
        <v>6</v>
      </c>
      <c r="D5692">
        <v>73000</v>
      </c>
      <c r="E5692" s="46">
        <v>45079</v>
      </c>
      <c r="F5692">
        <v>-142</v>
      </c>
      <c r="I5692" t="str">
        <f>INDEX(LedgerMapping[[#All],[Level 3]],MATCH(Actuals[[#This Row],[Sub Ledger]],LedgerMapping[[#All],[Sub Ledger]],0))</f>
        <v>Administration</v>
      </c>
      <c r="J5692" s="22">
        <f>YEAR(Actuals[[#This Row],[Date]])</f>
        <v>2023</v>
      </c>
      <c r="K5692" s="22">
        <f>MONTH(Actuals[[#This Row],[Date]])</f>
        <v>6</v>
      </c>
      <c r="L5692" s="12"/>
    </row>
    <row r="5693" spans="1:12" x14ac:dyDescent="0.3">
      <c r="A5693">
        <v>6</v>
      </c>
      <c r="B5693">
        <v>20034</v>
      </c>
      <c r="C5693">
        <v>6</v>
      </c>
      <c r="D5693">
        <v>73000</v>
      </c>
      <c r="E5693" s="46">
        <v>45110</v>
      </c>
      <c r="F5693">
        <v>-148</v>
      </c>
      <c r="I5693" t="str">
        <f>INDEX(LedgerMapping[[#All],[Level 3]],MATCH(Actuals[[#This Row],[Sub Ledger]],LedgerMapping[[#All],[Sub Ledger]],0))</f>
        <v>Administration</v>
      </c>
      <c r="J5693" s="22">
        <f>YEAR(Actuals[[#This Row],[Date]])</f>
        <v>2023</v>
      </c>
      <c r="K5693" s="22">
        <f>MONTH(Actuals[[#This Row],[Date]])</f>
        <v>7</v>
      </c>
      <c r="L5693" s="12"/>
    </row>
    <row r="5694" spans="1:12" x14ac:dyDescent="0.3">
      <c r="A5694">
        <v>6</v>
      </c>
      <c r="B5694">
        <v>21061</v>
      </c>
      <c r="C5694">
        <v>6</v>
      </c>
      <c r="D5694">
        <v>73000</v>
      </c>
      <c r="E5694" s="46">
        <v>45141</v>
      </c>
      <c r="F5694">
        <v>-127</v>
      </c>
      <c r="I5694" t="str">
        <f>INDEX(LedgerMapping[[#All],[Level 3]],MATCH(Actuals[[#This Row],[Sub Ledger]],LedgerMapping[[#All],[Sub Ledger]],0))</f>
        <v>Administration</v>
      </c>
      <c r="J5694" s="22">
        <f>YEAR(Actuals[[#This Row],[Date]])</f>
        <v>2023</v>
      </c>
      <c r="K5694" s="22">
        <f>MONTH(Actuals[[#This Row],[Date]])</f>
        <v>8</v>
      </c>
      <c r="L5694" s="12"/>
    </row>
    <row r="5695" spans="1:12" x14ac:dyDescent="0.3">
      <c r="A5695">
        <v>6</v>
      </c>
      <c r="B5695">
        <v>22065</v>
      </c>
      <c r="C5695">
        <v>6</v>
      </c>
      <c r="D5695">
        <v>73000</v>
      </c>
      <c r="E5695" s="46">
        <v>45169</v>
      </c>
      <c r="F5695">
        <v>-197</v>
      </c>
      <c r="I5695" t="str">
        <f>INDEX(LedgerMapping[[#All],[Level 3]],MATCH(Actuals[[#This Row],[Sub Ledger]],LedgerMapping[[#All],[Sub Ledger]],0))</f>
        <v>Administration</v>
      </c>
      <c r="J5695" s="22">
        <f>YEAR(Actuals[[#This Row],[Date]])</f>
        <v>2023</v>
      </c>
      <c r="K5695" s="22">
        <f>MONTH(Actuals[[#This Row],[Date]])</f>
        <v>8</v>
      </c>
      <c r="L5695" s="12"/>
    </row>
    <row r="5696" spans="1:12" x14ac:dyDescent="0.3">
      <c r="A5696">
        <v>6</v>
      </c>
      <c r="B5696">
        <v>23042</v>
      </c>
      <c r="C5696">
        <v>6</v>
      </c>
      <c r="D5696">
        <v>73000</v>
      </c>
      <c r="E5696" s="46">
        <v>45200</v>
      </c>
      <c r="F5696">
        <v>-152</v>
      </c>
      <c r="I5696" t="str">
        <f>INDEX(LedgerMapping[[#All],[Level 3]],MATCH(Actuals[[#This Row],[Sub Ledger]],LedgerMapping[[#All],[Sub Ledger]],0))</f>
        <v>Administration</v>
      </c>
      <c r="J5696" s="22">
        <f>YEAR(Actuals[[#This Row],[Date]])</f>
        <v>2023</v>
      </c>
      <c r="K5696" s="22">
        <f>MONTH(Actuals[[#This Row],[Date]])</f>
        <v>10</v>
      </c>
      <c r="L5696" s="12"/>
    </row>
    <row r="5697" spans="1:12" x14ac:dyDescent="0.3">
      <c r="A5697">
        <v>6</v>
      </c>
      <c r="B5697">
        <v>24046</v>
      </c>
      <c r="C5697">
        <v>6</v>
      </c>
      <c r="D5697">
        <v>73000</v>
      </c>
      <c r="E5697" s="46">
        <v>45230</v>
      </c>
      <c r="F5697">
        <v>-166</v>
      </c>
      <c r="I5697" t="str">
        <f>INDEX(LedgerMapping[[#All],[Level 3]],MATCH(Actuals[[#This Row],[Sub Ledger]],LedgerMapping[[#All],[Sub Ledger]],0))</f>
        <v>Administration</v>
      </c>
      <c r="J5697" s="22">
        <f>YEAR(Actuals[[#This Row],[Date]])</f>
        <v>2023</v>
      </c>
      <c r="K5697" s="22">
        <f>MONTH(Actuals[[#This Row],[Date]])</f>
        <v>10</v>
      </c>
      <c r="L5697" s="12"/>
    </row>
    <row r="5698" spans="1:12" x14ac:dyDescent="0.3">
      <c r="A5698">
        <v>6</v>
      </c>
      <c r="B5698">
        <v>25076</v>
      </c>
      <c r="C5698">
        <v>6</v>
      </c>
      <c r="D5698">
        <v>73000</v>
      </c>
      <c r="E5698" s="46">
        <v>45261</v>
      </c>
      <c r="F5698">
        <v>-180</v>
      </c>
      <c r="I5698" t="str">
        <f>INDEX(LedgerMapping[[#All],[Level 3]],MATCH(Actuals[[#This Row],[Sub Ledger]],LedgerMapping[[#All],[Sub Ledger]],0))</f>
        <v>Administration</v>
      </c>
      <c r="J5698" s="22">
        <f>YEAR(Actuals[[#This Row],[Date]])</f>
        <v>2023</v>
      </c>
      <c r="K5698" s="22">
        <f>MONTH(Actuals[[#This Row],[Date]])</f>
        <v>12</v>
      </c>
      <c r="L5698" s="12"/>
    </row>
    <row r="5699" spans="1:12" x14ac:dyDescent="0.3">
      <c r="A5699">
        <v>6</v>
      </c>
      <c r="B5699">
        <v>26142</v>
      </c>
      <c r="C5699">
        <v>6</v>
      </c>
      <c r="D5699">
        <v>73000</v>
      </c>
      <c r="E5699" s="46">
        <v>45291</v>
      </c>
      <c r="F5699">
        <v>-125</v>
      </c>
      <c r="I5699" t="str">
        <f>INDEX(LedgerMapping[[#All],[Level 3]],MATCH(Actuals[[#This Row],[Sub Ledger]],LedgerMapping[[#All],[Sub Ledger]],0))</f>
        <v>Administration</v>
      </c>
      <c r="J5699" s="22">
        <f>YEAR(Actuals[[#This Row],[Date]])</f>
        <v>2023</v>
      </c>
      <c r="K5699" s="22">
        <f>MONTH(Actuals[[#This Row],[Date]])</f>
        <v>12</v>
      </c>
      <c r="L5699" s="12"/>
    </row>
    <row r="5700" spans="1:12" x14ac:dyDescent="0.3">
      <c r="A5700">
        <v>6</v>
      </c>
      <c r="B5700">
        <v>27271</v>
      </c>
      <c r="C5700">
        <v>6</v>
      </c>
      <c r="D5700">
        <v>73000</v>
      </c>
      <c r="E5700" s="46">
        <v>45322</v>
      </c>
      <c r="F5700">
        <v>-210</v>
      </c>
      <c r="I5700" t="str">
        <f>INDEX(LedgerMapping[[#All],[Level 3]],MATCH(Actuals[[#This Row],[Sub Ledger]],LedgerMapping[[#All],[Sub Ledger]],0))</f>
        <v>Administration</v>
      </c>
      <c r="J5700" s="22">
        <f>YEAR(Actuals[[#This Row],[Date]])</f>
        <v>2024</v>
      </c>
      <c r="K5700" s="22">
        <f>MONTH(Actuals[[#This Row],[Date]])</f>
        <v>1</v>
      </c>
      <c r="L5700" s="12"/>
    </row>
    <row r="5701" spans="1:12" x14ac:dyDescent="0.3">
      <c r="A5701">
        <v>6</v>
      </c>
      <c r="B5701">
        <v>28423</v>
      </c>
      <c r="C5701">
        <v>6</v>
      </c>
      <c r="D5701">
        <v>73000</v>
      </c>
      <c r="E5701" s="46">
        <v>45354</v>
      </c>
      <c r="F5701">
        <v>-209</v>
      </c>
      <c r="I5701" t="str">
        <f>INDEX(LedgerMapping[[#All],[Level 3]],MATCH(Actuals[[#This Row],[Sub Ledger]],LedgerMapping[[#All],[Sub Ledger]],0))</f>
        <v>Administration</v>
      </c>
      <c r="J5701" s="22">
        <f>YEAR(Actuals[[#This Row],[Date]])</f>
        <v>2024</v>
      </c>
      <c r="K5701" s="22">
        <f>MONTH(Actuals[[#This Row],[Date]])</f>
        <v>3</v>
      </c>
      <c r="L5701" s="12"/>
    </row>
    <row r="5702" spans="1:12" x14ac:dyDescent="0.3">
      <c r="A5702">
        <v>6</v>
      </c>
      <c r="B5702">
        <v>29577</v>
      </c>
      <c r="C5702">
        <v>6</v>
      </c>
      <c r="D5702">
        <v>73000</v>
      </c>
      <c r="E5702" s="46">
        <v>45384</v>
      </c>
      <c r="F5702">
        <v>-228</v>
      </c>
      <c r="I5702" t="str">
        <f>INDEX(LedgerMapping[[#All],[Level 3]],MATCH(Actuals[[#This Row],[Sub Ledger]],LedgerMapping[[#All],[Sub Ledger]],0))</f>
        <v>Administration</v>
      </c>
      <c r="J5702" s="22">
        <f>YEAR(Actuals[[#This Row],[Date]])</f>
        <v>2024</v>
      </c>
      <c r="K5702" s="22">
        <f>MONTH(Actuals[[#This Row],[Date]])</f>
        <v>4</v>
      </c>
      <c r="L5702" s="12"/>
    </row>
    <row r="5703" spans="1:12" x14ac:dyDescent="0.3">
      <c r="A5703">
        <v>6</v>
      </c>
      <c r="B5703">
        <v>30703</v>
      </c>
      <c r="C5703">
        <v>6</v>
      </c>
      <c r="D5703">
        <v>73000</v>
      </c>
      <c r="E5703" s="46">
        <v>45415</v>
      </c>
      <c r="F5703">
        <v>-187</v>
      </c>
      <c r="I5703" t="str">
        <f>INDEX(LedgerMapping[[#All],[Level 3]],MATCH(Actuals[[#This Row],[Sub Ledger]],LedgerMapping[[#All],[Sub Ledger]],0))</f>
        <v>Administration</v>
      </c>
      <c r="J5703" s="22">
        <f>YEAR(Actuals[[#This Row],[Date]])</f>
        <v>2024</v>
      </c>
      <c r="K5703" s="22">
        <f>MONTH(Actuals[[#This Row],[Date]])</f>
        <v>5</v>
      </c>
      <c r="L5703" s="12"/>
    </row>
    <row r="5704" spans="1:12" x14ac:dyDescent="0.3">
      <c r="A5704">
        <v>6</v>
      </c>
      <c r="B5704">
        <v>31829</v>
      </c>
      <c r="C5704">
        <v>6</v>
      </c>
      <c r="D5704">
        <v>73000</v>
      </c>
      <c r="E5704" s="46">
        <v>45445</v>
      </c>
      <c r="F5704">
        <v>-171</v>
      </c>
      <c r="I5704" t="str">
        <f>INDEX(LedgerMapping[[#All],[Level 3]],MATCH(Actuals[[#This Row],[Sub Ledger]],LedgerMapping[[#All],[Sub Ledger]],0))</f>
        <v>Administration</v>
      </c>
      <c r="J5704" s="22">
        <f>YEAR(Actuals[[#This Row],[Date]])</f>
        <v>2024</v>
      </c>
      <c r="K5704" s="22">
        <f>MONTH(Actuals[[#This Row],[Date]])</f>
        <v>6</v>
      </c>
      <c r="L5704" s="12"/>
    </row>
    <row r="5705" spans="1:12" x14ac:dyDescent="0.3">
      <c r="A5705">
        <v>6</v>
      </c>
      <c r="B5705">
        <v>32953</v>
      </c>
      <c r="C5705">
        <v>6</v>
      </c>
      <c r="D5705">
        <v>73000</v>
      </c>
      <c r="E5705" s="46">
        <v>45476</v>
      </c>
      <c r="F5705">
        <v>-202</v>
      </c>
      <c r="I5705" t="str">
        <f>INDEX(LedgerMapping[[#All],[Level 3]],MATCH(Actuals[[#This Row],[Sub Ledger]],LedgerMapping[[#All],[Sub Ledger]],0))</f>
        <v>Administration</v>
      </c>
      <c r="J5705" s="22">
        <f>YEAR(Actuals[[#This Row],[Date]])</f>
        <v>2024</v>
      </c>
      <c r="K5705" s="22">
        <f>MONTH(Actuals[[#This Row],[Date]])</f>
        <v>7</v>
      </c>
      <c r="L5705" s="12"/>
    </row>
    <row r="5706" spans="1:12" x14ac:dyDescent="0.3">
      <c r="A5706">
        <v>6</v>
      </c>
      <c r="B5706">
        <v>34076</v>
      </c>
      <c r="C5706">
        <v>6</v>
      </c>
      <c r="D5706">
        <v>73000</v>
      </c>
      <c r="E5706" s="46">
        <v>45507</v>
      </c>
      <c r="F5706">
        <v>-154</v>
      </c>
      <c r="I5706" t="str">
        <f>INDEX(LedgerMapping[[#All],[Level 3]],MATCH(Actuals[[#This Row],[Sub Ledger]],LedgerMapping[[#All],[Sub Ledger]],0))</f>
        <v>Administration</v>
      </c>
      <c r="J5706" s="22">
        <f>YEAR(Actuals[[#This Row],[Date]])</f>
        <v>2024</v>
      </c>
      <c r="K5706" s="22">
        <f>MONTH(Actuals[[#This Row],[Date]])</f>
        <v>8</v>
      </c>
      <c r="L5706" s="12"/>
    </row>
    <row r="5707" spans="1:12" x14ac:dyDescent="0.3">
      <c r="A5707">
        <v>6</v>
      </c>
      <c r="B5707">
        <v>35228</v>
      </c>
      <c r="C5707">
        <v>6</v>
      </c>
      <c r="D5707">
        <v>73000</v>
      </c>
      <c r="E5707" s="46">
        <v>45536</v>
      </c>
      <c r="F5707">
        <v>-210</v>
      </c>
      <c r="I5707" t="str">
        <f>INDEX(LedgerMapping[[#All],[Level 3]],MATCH(Actuals[[#This Row],[Sub Ledger]],LedgerMapping[[#All],[Sub Ledger]],0))</f>
        <v>Administration</v>
      </c>
      <c r="J5707" s="22">
        <f>YEAR(Actuals[[#This Row],[Date]])</f>
        <v>2024</v>
      </c>
      <c r="K5707" s="22">
        <f>MONTH(Actuals[[#This Row],[Date]])</f>
        <v>9</v>
      </c>
      <c r="L5707" s="12"/>
    </row>
    <row r="5708" spans="1:12" x14ac:dyDescent="0.3">
      <c r="A5708">
        <v>6</v>
      </c>
      <c r="B5708">
        <v>36378</v>
      </c>
      <c r="C5708">
        <v>6</v>
      </c>
      <c r="D5708">
        <v>73000</v>
      </c>
      <c r="E5708" s="46">
        <v>45567</v>
      </c>
      <c r="F5708">
        <v>-137</v>
      </c>
      <c r="I5708" t="str">
        <f>INDEX(LedgerMapping[[#All],[Level 3]],MATCH(Actuals[[#This Row],[Sub Ledger]],LedgerMapping[[#All],[Sub Ledger]],0))</f>
        <v>Administration</v>
      </c>
      <c r="J5708" s="22">
        <f>YEAR(Actuals[[#This Row],[Date]])</f>
        <v>2024</v>
      </c>
      <c r="K5708" s="22">
        <f>MONTH(Actuals[[#This Row],[Date]])</f>
        <v>10</v>
      </c>
      <c r="L5708" s="12"/>
    </row>
    <row r="5709" spans="1:12" x14ac:dyDescent="0.3">
      <c r="A5709">
        <v>6</v>
      </c>
      <c r="B5709">
        <v>37528</v>
      </c>
      <c r="C5709">
        <v>6</v>
      </c>
      <c r="D5709">
        <v>73000</v>
      </c>
      <c r="E5709" s="46">
        <v>45597</v>
      </c>
      <c r="F5709">
        <v>-208</v>
      </c>
      <c r="I5709" t="str">
        <f>INDEX(LedgerMapping[[#All],[Level 3]],MATCH(Actuals[[#This Row],[Sub Ledger]],LedgerMapping[[#All],[Sub Ledger]],0))</f>
        <v>Administration</v>
      </c>
      <c r="J5709" s="22">
        <f>YEAR(Actuals[[#This Row],[Date]])</f>
        <v>2024</v>
      </c>
      <c r="K5709" s="22">
        <f>MONTH(Actuals[[#This Row],[Date]])</f>
        <v>11</v>
      </c>
      <c r="L5709" s="12"/>
    </row>
    <row r="5710" spans="1:12" x14ac:dyDescent="0.3">
      <c r="A5710">
        <v>6</v>
      </c>
      <c r="B5710">
        <v>38678</v>
      </c>
      <c r="C5710">
        <v>6</v>
      </c>
      <c r="D5710">
        <v>73000</v>
      </c>
      <c r="E5710" s="46">
        <v>45628</v>
      </c>
      <c r="F5710">
        <v>-221</v>
      </c>
      <c r="I5710" t="str">
        <f>INDEX(LedgerMapping[[#All],[Level 3]],MATCH(Actuals[[#This Row],[Sub Ledger]],LedgerMapping[[#All],[Sub Ledger]],0))</f>
        <v>Administration</v>
      </c>
      <c r="J5710" s="22">
        <f>YEAR(Actuals[[#This Row],[Date]])</f>
        <v>2024</v>
      </c>
      <c r="K5710" s="22">
        <f>MONTH(Actuals[[#This Row],[Date]])</f>
        <v>12</v>
      </c>
      <c r="L5710" s="12"/>
    </row>
    <row r="5711" spans="1:12" x14ac:dyDescent="0.3">
      <c r="A5711">
        <v>6</v>
      </c>
      <c r="B5711">
        <v>37529</v>
      </c>
      <c r="C5711">
        <v>6</v>
      </c>
      <c r="D5711">
        <v>74000</v>
      </c>
      <c r="E5711" s="46">
        <v>45597</v>
      </c>
      <c r="F5711">
        <v>-152</v>
      </c>
      <c r="I5711" t="str">
        <f>INDEX(LedgerMapping[[#All],[Level 3]],MATCH(Actuals[[#This Row],[Sub Ledger]],LedgerMapping[[#All],[Sub Ledger]],0))</f>
        <v>Administration</v>
      </c>
      <c r="J5711" s="22">
        <f>YEAR(Actuals[[#This Row],[Date]])</f>
        <v>2024</v>
      </c>
      <c r="K5711" s="22">
        <f>MONTH(Actuals[[#This Row],[Date]])</f>
        <v>11</v>
      </c>
      <c r="L5711" s="12"/>
    </row>
    <row r="5712" spans="1:12" x14ac:dyDescent="0.3">
      <c r="A5712">
        <v>6</v>
      </c>
      <c r="B5712">
        <v>741</v>
      </c>
      <c r="C5712">
        <v>6</v>
      </c>
      <c r="D5712">
        <v>74000</v>
      </c>
      <c r="E5712" s="46">
        <v>44562</v>
      </c>
      <c r="F5712">
        <v>-145</v>
      </c>
      <c r="I5712" t="str">
        <f>INDEX(LedgerMapping[[#All],[Level 3]],MATCH(Actuals[[#This Row],[Sub Ledger]],LedgerMapping[[#All],[Sub Ledger]],0))</f>
        <v>Administration</v>
      </c>
      <c r="J5712" s="22">
        <f>YEAR(Actuals[[#This Row],[Date]])</f>
        <v>2022</v>
      </c>
      <c r="K5712" s="22">
        <f>MONTH(Actuals[[#This Row],[Date]])</f>
        <v>1</v>
      </c>
      <c r="L5712" s="12"/>
    </row>
    <row r="5713" spans="1:12" x14ac:dyDescent="0.3">
      <c r="A5713">
        <v>6</v>
      </c>
      <c r="B5713">
        <v>1867</v>
      </c>
      <c r="C5713">
        <v>6</v>
      </c>
      <c r="D5713">
        <v>74000</v>
      </c>
      <c r="E5713" s="46">
        <v>44593</v>
      </c>
      <c r="F5713">
        <v>-144</v>
      </c>
      <c r="I5713" t="str">
        <f>INDEX(LedgerMapping[[#All],[Level 3]],MATCH(Actuals[[#This Row],[Sub Ledger]],LedgerMapping[[#All],[Sub Ledger]],0))</f>
        <v>Administration</v>
      </c>
      <c r="J5713" s="22">
        <f>YEAR(Actuals[[#This Row],[Date]])</f>
        <v>2022</v>
      </c>
      <c r="K5713" s="22">
        <f>MONTH(Actuals[[#This Row],[Date]])</f>
        <v>2</v>
      </c>
      <c r="L5713" s="12"/>
    </row>
    <row r="5714" spans="1:12" x14ac:dyDescent="0.3">
      <c r="A5714">
        <v>6</v>
      </c>
      <c r="B5714">
        <v>2983</v>
      </c>
      <c r="C5714">
        <v>6</v>
      </c>
      <c r="D5714">
        <v>74000</v>
      </c>
      <c r="E5714" s="46">
        <v>44624</v>
      </c>
      <c r="F5714">
        <v>-158</v>
      </c>
      <c r="I5714" t="str">
        <f>INDEX(LedgerMapping[[#All],[Level 3]],MATCH(Actuals[[#This Row],[Sub Ledger]],LedgerMapping[[#All],[Sub Ledger]],0))</f>
        <v>Administration</v>
      </c>
      <c r="J5714" s="22">
        <f>YEAR(Actuals[[#This Row],[Date]])</f>
        <v>2022</v>
      </c>
      <c r="K5714" s="22">
        <f>MONTH(Actuals[[#This Row],[Date]])</f>
        <v>3</v>
      </c>
      <c r="L5714" s="12"/>
    </row>
    <row r="5715" spans="1:12" x14ac:dyDescent="0.3">
      <c r="A5715">
        <v>6</v>
      </c>
      <c r="B5715">
        <v>4107</v>
      </c>
      <c r="C5715">
        <v>6</v>
      </c>
      <c r="D5715">
        <v>74000</v>
      </c>
      <c r="E5715" s="46">
        <v>44654</v>
      </c>
      <c r="F5715">
        <v>-138</v>
      </c>
      <c r="I5715" t="str">
        <f>INDEX(LedgerMapping[[#All],[Level 3]],MATCH(Actuals[[#This Row],[Sub Ledger]],LedgerMapping[[#All],[Sub Ledger]],0))</f>
        <v>Administration</v>
      </c>
      <c r="J5715" s="22">
        <f>YEAR(Actuals[[#This Row],[Date]])</f>
        <v>2022</v>
      </c>
      <c r="K5715" s="22">
        <f>MONTH(Actuals[[#This Row],[Date]])</f>
        <v>4</v>
      </c>
      <c r="L5715" s="12"/>
    </row>
    <row r="5716" spans="1:12" x14ac:dyDescent="0.3">
      <c r="A5716">
        <v>6</v>
      </c>
      <c r="B5716">
        <v>5228</v>
      </c>
      <c r="C5716">
        <v>6</v>
      </c>
      <c r="D5716">
        <v>74000</v>
      </c>
      <c r="E5716" s="46">
        <v>44685</v>
      </c>
      <c r="F5716">
        <v>-104</v>
      </c>
      <c r="I5716" t="str">
        <f>INDEX(LedgerMapping[[#All],[Level 3]],MATCH(Actuals[[#This Row],[Sub Ledger]],LedgerMapping[[#All],[Sub Ledger]],0))</f>
        <v>Administration</v>
      </c>
      <c r="J5716" s="22">
        <f>YEAR(Actuals[[#This Row],[Date]])</f>
        <v>2022</v>
      </c>
      <c r="K5716" s="22">
        <f>MONTH(Actuals[[#This Row],[Date]])</f>
        <v>5</v>
      </c>
      <c r="L5716" s="12"/>
    </row>
    <row r="5717" spans="1:12" x14ac:dyDescent="0.3">
      <c r="A5717">
        <v>6</v>
      </c>
      <c r="B5717">
        <v>6353</v>
      </c>
      <c r="C5717">
        <v>6</v>
      </c>
      <c r="D5717">
        <v>74000</v>
      </c>
      <c r="E5717" s="46">
        <v>44715</v>
      </c>
      <c r="F5717">
        <v>-103</v>
      </c>
      <c r="I5717" t="str">
        <f>INDEX(LedgerMapping[[#All],[Level 3]],MATCH(Actuals[[#This Row],[Sub Ledger]],LedgerMapping[[#All],[Sub Ledger]],0))</f>
        <v>Administration</v>
      </c>
      <c r="J5717" s="22">
        <f>YEAR(Actuals[[#This Row],[Date]])</f>
        <v>2022</v>
      </c>
      <c r="K5717" s="22">
        <f>MONTH(Actuals[[#This Row],[Date]])</f>
        <v>6</v>
      </c>
      <c r="L5717" s="12"/>
    </row>
    <row r="5718" spans="1:12" x14ac:dyDescent="0.3">
      <c r="A5718">
        <v>6</v>
      </c>
      <c r="B5718">
        <v>7475</v>
      </c>
      <c r="C5718">
        <v>6</v>
      </c>
      <c r="D5718">
        <v>74000</v>
      </c>
      <c r="E5718" s="46">
        <v>44746</v>
      </c>
      <c r="F5718">
        <v>-129</v>
      </c>
      <c r="I5718" t="str">
        <f>INDEX(LedgerMapping[[#All],[Level 3]],MATCH(Actuals[[#This Row],[Sub Ledger]],LedgerMapping[[#All],[Sub Ledger]],0))</f>
        <v>Administration</v>
      </c>
      <c r="J5718" s="22">
        <f>YEAR(Actuals[[#This Row],[Date]])</f>
        <v>2022</v>
      </c>
      <c r="K5718" s="22">
        <f>MONTH(Actuals[[#This Row],[Date]])</f>
        <v>7</v>
      </c>
      <c r="L5718" s="12"/>
    </row>
    <row r="5719" spans="1:12" x14ac:dyDescent="0.3">
      <c r="A5719">
        <v>6</v>
      </c>
      <c r="B5719">
        <v>8596</v>
      </c>
      <c r="C5719">
        <v>6</v>
      </c>
      <c r="D5719">
        <v>74000</v>
      </c>
      <c r="E5719" s="46">
        <v>44777</v>
      </c>
      <c r="F5719">
        <v>-164</v>
      </c>
      <c r="I5719" t="str">
        <f>INDEX(LedgerMapping[[#All],[Level 3]],MATCH(Actuals[[#This Row],[Sub Ledger]],LedgerMapping[[#All],[Sub Ledger]],0))</f>
        <v>Administration</v>
      </c>
      <c r="J5719" s="22">
        <f>YEAR(Actuals[[#This Row],[Date]])</f>
        <v>2022</v>
      </c>
      <c r="K5719" s="22">
        <f>MONTH(Actuals[[#This Row],[Date]])</f>
        <v>8</v>
      </c>
      <c r="L5719" s="12"/>
    </row>
    <row r="5720" spans="1:12" x14ac:dyDescent="0.3">
      <c r="A5720">
        <v>6</v>
      </c>
      <c r="B5720">
        <v>9712</v>
      </c>
      <c r="C5720">
        <v>6</v>
      </c>
      <c r="D5720">
        <v>74000</v>
      </c>
      <c r="E5720" s="46">
        <v>44805</v>
      </c>
      <c r="F5720">
        <v>-103</v>
      </c>
      <c r="I5720" t="str">
        <f>INDEX(LedgerMapping[[#All],[Level 3]],MATCH(Actuals[[#This Row],[Sub Ledger]],LedgerMapping[[#All],[Sub Ledger]],0))</f>
        <v>Administration</v>
      </c>
      <c r="J5720" s="22">
        <f>YEAR(Actuals[[#This Row],[Date]])</f>
        <v>2022</v>
      </c>
      <c r="K5720" s="22">
        <f>MONTH(Actuals[[#This Row],[Date]])</f>
        <v>9</v>
      </c>
      <c r="L5720" s="12"/>
    </row>
    <row r="5721" spans="1:12" x14ac:dyDescent="0.3">
      <c r="A5721">
        <v>6</v>
      </c>
      <c r="B5721">
        <v>10830</v>
      </c>
      <c r="C5721">
        <v>6</v>
      </c>
      <c r="D5721">
        <v>74000</v>
      </c>
      <c r="E5721" s="46">
        <v>44836</v>
      </c>
      <c r="F5721">
        <v>-120</v>
      </c>
      <c r="I5721" t="str">
        <f>INDEX(LedgerMapping[[#All],[Level 3]],MATCH(Actuals[[#This Row],[Sub Ledger]],LedgerMapping[[#All],[Sub Ledger]],0))</f>
        <v>Administration</v>
      </c>
      <c r="J5721" s="22">
        <f>YEAR(Actuals[[#This Row],[Date]])</f>
        <v>2022</v>
      </c>
      <c r="K5721" s="22">
        <f>MONTH(Actuals[[#This Row],[Date]])</f>
        <v>10</v>
      </c>
      <c r="L5721" s="12"/>
    </row>
    <row r="5722" spans="1:12" x14ac:dyDescent="0.3">
      <c r="A5722">
        <v>6</v>
      </c>
      <c r="B5722">
        <v>11955</v>
      </c>
      <c r="C5722">
        <v>6</v>
      </c>
      <c r="D5722">
        <v>74000</v>
      </c>
      <c r="E5722" s="46">
        <v>44866</v>
      </c>
      <c r="F5722">
        <v>-160</v>
      </c>
      <c r="I5722" t="str">
        <f>INDEX(LedgerMapping[[#All],[Level 3]],MATCH(Actuals[[#This Row],[Sub Ledger]],LedgerMapping[[#All],[Sub Ledger]],0))</f>
        <v>Administration</v>
      </c>
      <c r="J5722" s="22">
        <f>YEAR(Actuals[[#This Row],[Date]])</f>
        <v>2022</v>
      </c>
      <c r="K5722" s="22">
        <f>MONTH(Actuals[[#This Row],[Date]])</f>
        <v>11</v>
      </c>
      <c r="L5722" s="12"/>
    </row>
    <row r="5723" spans="1:12" x14ac:dyDescent="0.3">
      <c r="A5723">
        <v>6</v>
      </c>
      <c r="B5723">
        <v>13084</v>
      </c>
      <c r="C5723">
        <v>6</v>
      </c>
      <c r="D5723">
        <v>74000</v>
      </c>
      <c r="E5723" s="46">
        <v>44897</v>
      </c>
      <c r="F5723">
        <v>-120</v>
      </c>
      <c r="I5723" t="str">
        <f>INDEX(LedgerMapping[[#All],[Level 3]],MATCH(Actuals[[#This Row],[Sub Ledger]],LedgerMapping[[#All],[Sub Ledger]],0))</f>
        <v>Administration</v>
      </c>
      <c r="J5723" s="22">
        <f>YEAR(Actuals[[#This Row],[Date]])</f>
        <v>2022</v>
      </c>
      <c r="K5723" s="22">
        <f>MONTH(Actuals[[#This Row],[Date]])</f>
        <v>12</v>
      </c>
      <c r="L5723" s="12"/>
    </row>
    <row r="5724" spans="1:12" x14ac:dyDescent="0.3">
      <c r="A5724">
        <v>6</v>
      </c>
      <c r="B5724">
        <v>13952</v>
      </c>
      <c r="C5724">
        <v>6</v>
      </c>
      <c r="D5724">
        <v>74000</v>
      </c>
      <c r="E5724" s="46">
        <v>44927</v>
      </c>
      <c r="F5724">
        <v>-138</v>
      </c>
      <c r="I5724" t="str">
        <f>INDEX(LedgerMapping[[#All],[Level 3]],MATCH(Actuals[[#This Row],[Sub Ledger]],LedgerMapping[[#All],[Sub Ledger]],0))</f>
        <v>Administration</v>
      </c>
      <c r="J5724" s="22">
        <f>YEAR(Actuals[[#This Row],[Date]])</f>
        <v>2023</v>
      </c>
      <c r="K5724" s="22">
        <f>MONTH(Actuals[[#This Row],[Date]])</f>
        <v>1</v>
      </c>
      <c r="L5724" s="12"/>
    </row>
    <row r="5725" spans="1:12" x14ac:dyDescent="0.3">
      <c r="A5725">
        <v>6</v>
      </c>
      <c r="B5725">
        <v>14960</v>
      </c>
      <c r="C5725">
        <v>6</v>
      </c>
      <c r="D5725">
        <v>74000</v>
      </c>
      <c r="E5725" s="46">
        <v>44958</v>
      </c>
      <c r="F5725">
        <v>-144</v>
      </c>
      <c r="I5725" t="str">
        <f>INDEX(LedgerMapping[[#All],[Level 3]],MATCH(Actuals[[#This Row],[Sub Ledger]],LedgerMapping[[#All],[Sub Ledger]],0))</f>
        <v>Administration</v>
      </c>
      <c r="J5725" s="22">
        <f>YEAR(Actuals[[#This Row],[Date]])</f>
        <v>2023</v>
      </c>
      <c r="K5725" s="22">
        <f>MONTH(Actuals[[#This Row],[Date]])</f>
        <v>2</v>
      </c>
      <c r="L5725" s="12"/>
    </row>
    <row r="5726" spans="1:12" x14ac:dyDescent="0.3">
      <c r="A5726">
        <v>6</v>
      </c>
      <c r="B5726">
        <v>15940</v>
      </c>
      <c r="C5726">
        <v>6</v>
      </c>
      <c r="D5726">
        <v>74000</v>
      </c>
      <c r="E5726" s="46">
        <v>44988</v>
      </c>
      <c r="F5726">
        <v>-127</v>
      </c>
      <c r="I5726" t="str">
        <f>INDEX(LedgerMapping[[#All],[Level 3]],MATCH(Actuals[[#This Row],[Sub Ledger]],LedgerMapping[[#All],[Sub Ledger]],0))</f>
        <v>Administration</v>
      </c>
      <c r="J5726" s="22">
        <f>YEAR(Actuals[[#This Row],[Date]])</f>
        <v>2023</v>
      </c>
      <c r="K5726" s="22">
        <f>MONTH(Actuals[[#This Row],[Date]])</f>
        <v>3</v>
      </c>
      <c r="L5726" s="12"/>
    </row>
    <row r="5727" spans="1:12" x14ac:dyDescent="0.3">
      <c r="A5727">
        <v>6</v>
      </c>
      <c r="B5727">
        <v>16972</v>
      </c>
      <c r="C5727">
        <v>6</v>
      </c>
      <c r="D5727">
        <v>74000</v>
      </c>
      <c r="E5727" s="46">
        <v>45018</v>
      </c>
      <c r="F5727">
        <v>-131</v>
      </c>
      <c r="I5727" t="str">
        <f>INDEX(LedgerMapping[[#All],[Level 3]],MATCH(Actuals[[#This Row],[Sub Ledger]],LedgerMapping[[#All],[Sub Ledger]],0))</f>
        <v>Administration</v>
      </c>
      <c r="J5727" s="22">
        <f>YEAR(Actuals[[#This Row],[Date]])</f>
        <v>2023</v>
      </c>
      <c r="K5727" s="22">
        <f>MONTH(Actuals[[#This Row],[Date]])</f>
        <v>4</v>
      </c>
      <c r="L5727" s="12"/>
    </row>
    <row r="5728" spans="1:12" x14ac:dyDescent="0.3">
      <c r="A5728">
        <v>6</v>
      </c>
      <c r="B5728">
        <v>18002</v>
      </c>
      <c r="C5728">
        <v>6</v>
      </c>
      <c r="D5728">
        <v>74000</v>
      </c>
      <c r="E5728" s="46">
        <v>45049</v>
      </c>
      <c r="F5728">
        <v>-141</v>
      </c>
      <c r="I5728" t="str">
        <f>INDEX(LedgerMapping[[#All],[Level 3]],MATCH(Actuals[[#This Row],[Sub Ledger]],LedgerMapping[[#All],[Sub Ledger]],0))</f>
        <v>Administration</v>
      </c>
      <c r="J5728" s="22">
        <f>YEAR(Actuals[[#This Row],[Date]])</f>
        <v>2023</v>
      </c>
      <c r="K5728" s="22">
        <f>MONTH(Actuals[[#This Row],[Date]])</f>
        <v>5</v>
      </c>
      <c r="L5728" s="12"/>
    </row>
    <row r="5729" spans="1:12" x14ac:dyDescent="0.3">
      <c r="A5729">
        <v>6</v>
      </c>
      <c r="B5729">
        <v>19006</v>
      </c>
      <c r="C5729">
        <v>6</v>
      </c>
      <c r="D5729">
        <v>74000</v>
      </c>
      <c r="E5729" s="46">
        <v>45079</v>
      </c>
      <c r="F5729">
        <v>-137</v>
      </c>
      <c r="I5729" t="str">
        <f>INDEX(LedgerMapping[[#All],[Level 3]],MATCH(Actuals[[#This Row],[Sub Ledger]],LedgerMapping[[#All],[Sub Ledger]],0))</f>
        <v>Administration</v>
      </c>
      <c r="J5729" s="22">
        <f>YEAR(Actuals[[#This Row],[Date]])</f>
        <v>2023</v>
      </c>
      <c r="K5729" s="22">
        <f>MONTH(Actuals[[#This Row],[Date]])</f>
        <v>6</v>
      </c>
      <c r="L5729" s="12"/>
    </row>
    <row r="5730" spans="1:12" x14ac:dyDescent="0.3">
      <c r="A5730">
        <v>6</v>
      </c>
      <c r="B5730">
        <v>20035</v>
      </c>
      <c r="C5730">
        <v>6</v>
      </c>
      <c r="D5730">
        <v>74000</v>
      </c>
      <c r="E5730" s="46">
        <v>45110</v>
      </c>
      <c r="F5730">
        <v>-165</v>
      </c>
      <c r="I5730" t="str">
        <f>INDEX(LedgerMapping[[#All],[Level 3]],MATCH(Actuals[[#This Row],[Sub Ledger]],LedgerMapping[[#All],[Sub Ledger]],0))</f>
        <v>Administration</v>
      </c>
      <c r="J5730" s="22">
        <f>YEAR(Actuals[[#This Row],[Date]])</f>
        <v>2023</v>
      </c>
      <c r="K5730" s="22">
        <f>MONTH(Actuals[[#This Row],[Date]])</f>
        <v>7</v>
      </c>
      <c r="L5730" s="12"/>
    </row>
    <row r="5731" spans="1:12" x14ac:dyDescent="0.3">
      <c r="A5731">
        <v>6</v>
      </c>
      <c r="B5731">
        <v>21062</v>
      </c>
      <c r="C5731">
        <v>6</v>
      </c>
      <c r="D5731">
        <v>74000</v>
      </c>
      <c r="E5731" s="46">
        <v>45141</v>
      </c>
      <c r="F5731">
        <v>-119</v>
      </c>
      <c r="I5731" t="str">
        <f>INDEX(LedgerMapping[[#All],[Level 3]],MATCH(Actuals[[#This Row],[Sub Ledger]],LedgerMapping[[#All],[Sub Ledger]],0))</f>
        <v>Administration</v>
      </c>
      <c r="J5731" s="22">
        <f>YEAR(Actuals[[#This Row],[Date]])</f>
        <v>2023</v>
      </c>
      <c r="K5731" s="22">
        <f>MONTH(Actuals[[#This Row],[Date]])</f>
        <v>8</v>
      </c>
      <c r="L5731" s="12"/>
    </row>
    <row r="5732" spans="1:12" x14ac:dyDescent="0.3">
      <c r="A5732">
        <v>6</v>
      </c>
      <c r="B5732">
        <v>22066</v>
      </c>
      <c r="C5732">
        <v>6</v>
      </c>
      <c r="D5732">
        <v>74000</v>
      </c>
      <c r="E5732" s="46">
        <v>45169</v>
      </c>
      <c r="F5732">
        <v>-198</v>
      </c>
      <c r="I5732" t="str">
        <f>INDEX(LedgerMapping[[#All],[Level 3]],MATCH(Actuals[[#This Row],[Sub Ledger]],LedgerMapping[[#All],[Sub Ledger]],0))</f>
        <v>Administration</v>
      </c>
      <c r="J5732" s="22">
        <f>YEAR(Actuals[[#This Row],[Date]])</f>
        <v>2023</v>
      </c>
      <c r="K5732" s="22">
        <f>MONTH(Actuals[[#This Row],[Date]])</f>
        <v>8</v>
      </c>
      <c r="L5732" s="12"/>
    </row>
    <row r="5733" spans="1:12" x14ac:dyDescent="0.3">
      <c r="A5733">
        <v>6</v>
      </c>
      <c r="B5733">
        <v>23043</v>
      </c>
      <c r="C5733">
        <v>6</v>
      </c>
      <c r="D5733">
        <v>74000</v>
      </c>
      <c r="E5733" s="46">
        <v>45200</v>
      </c>
      <c r="F5733">
        <v>-151</v>
      </c>
      <c r="I5733" t="str">
        <f>INDEX(LedgerMapping[[#All],[Level 3]],MATCH(Actuals[[#This Row],[Sub Ledger]],LedgerMapping[[#All],[Sub Ledger]],0))</f>
        <v>Administration</v>
      </c>
      <c r="J5733" s="22">
        <f>YEAR(Actuals[[#This Row],[Date]])</f>
        <v>2023</v>
      </c>
      <c r="K5733" s="22">
        <f>MONTH(Actuals[[#This Row],[Date]])</f>
        <v>10</v>
      </c>
      <c r="L5733" s="12"/>
    </row>
    <row r="5734" spans="1:12" x14ac:dyDescent="0.3">
      <c r="A5734">
        <v>6</v>
      </c>
      <c r="B5734">
        <v>24047</v>
      </c>
      <c r="C5734">
        <v>6</v>
      </c>
      <c r="D5734">
        <v>74000</v>
      </c>
      <c r="E5734" s="46">
        <v>45230</v>
      </c>
      <c r="F5734">
        <v>-188</v>
      </c>
      <c r="I5734" t="str">
        <f>INDEX(LedgerMapping[[#All],[Level 3]],MATCH(Actuals[[#This Row],[Sub Ledger]],LedgerMapping[[#All],[Sub Ledger]],0))</f>
        <v>Administration</v>
      </c>
      <c r="J5734" s="22">
        <f>YEAR(Actuals[[#This Row],[Date]])</f>
        <v>2023</v>
      </c>
      <c r="K5734" s="22">
        <f>MONTH(Actuals[[#This Row],[Date]])</f>
        <v>10</v>
      </c>
      <c r="L5734" s="12"/>
    </row>
    <row r="5735" spans="1:12" x14ac:dyDescent="0.3">
      <c r="A5735">
        <v>6</v>
      </c>
      <c r="B5735">
        <v>25077</v>
      </c>
      <c r="C5735">
        <v>6</v>
      </c>
      <c r="D5735">
        <v>74000</v>
      </c>
      <c r="E5735" s="46">
        <v>45261</v>
      </c>
      <c r="F5735">
        <v>-161</v>
      </c>
      <c r="I5735" t="str">
        <f>INDEX(LedgerMapping[[#All],[Level 3]],MATCH(Actuals[[#This Row],[Sub Ledger]],LedgerMapping[[#All],[Sub Ledger]],0))</f>
        <v>Administration</v>
      </c>
      <c r="J5735" s="22">
        <f>YEAR(Actuals[[#This Row],[Date]])</f>
        <v>2023</v>
      </c>
      <c r="K5735" s="22">
        <f>MONTH(Actuals[[#This Row],[Date]])</f>
        <v>12</v>
      </c>
      <c r="L5735" s="12"/>
    </row>
    <row r="5736" spans="1:12" x14ac:dyDescent="0.3">
      <c r="A5736">
        <v>6</v>
      </c>
      <c r="B5736">
        <v>26143</v>
      </c>
      <c r="C5736">
        <v>6</v>
      </c>
      <c r="D5736">
        <v>74000</v>
      </c>
      <c r="E5736" s="46">
        <v>45291</v>
      </c>
      <c r="F5736">
        <v>-106</v>
      </c>
      <c r="I5736" t="str">
        <f>INDEX(LedgerMapping[[#All],[Level 3]],MATCH(Actuals[[#This Row],[Sub Ledger]],LedgerMapping[[#All],[Sub Ledger]],0))</f>
        <v>Administration</v>
      </c>
      <c r="J5736" s="22">
        <f>YEAR(Actuals[[#This Row],[Date]])</f>
        <v>2023</v>
      </c>
      <c r="K5736" s="22">
        <f>MONTH(Actuals[[#This Row],[Date]])</f>
        <v>12</v>
      </c>
      <c r="L5736" s="12"/>
    </row>
    <row r="5737" spans="1:12" x14ac:dyDescent="0.3">
      <c r="A5737">
        <v>6</v>
      </c>
      <c r="B5737">
        <v>27272</v>
      </c>
      <c r="C5737">
        <v>6</v>
      </c>
      <c r="D5737">
        <v>74000</v>
      </c>
      <c r="E5737" s="46">
        <v>45322</v>
      </c>
      <c r="F5737">
        <v>-167</v>
      </c>
      <c r="I5737" t="str">
        <f>INDEX(LedgerMapping[[#All],[Level 3]],MATCH(Actuals[[#This Row],[Sub Ledger]],LedgerMapping[[#All],[Sub Ledger]],0))</f>
        <v>Administration</v>
      </c>
      <c r="J5737" s="22">
        <f>YEAR(Actuals[[#This Row],[Date]])</f>
        <v>2024</v>
      </c>
      <c r="K5737" s="22">
        <f>MONTH(Actuals[[#This Row],[Date]])</f>
        <v>1</v>
      </c>
      <c r="L5737" s="12"/>
    </row>
    <row r="5738" spans="1:12" x14ac:dyDescent="0.3">
      <c r="A5738">
        <v>6</v>
      </c>
      <c r="B5738">
        <v>28424</v>
      </c>
      <c r="C5738">
        <v>6</v>
      </c>
      <c r="D5738">
        <v>74000</v>
      </c>
      <c r="E5738" s="46">
        <v>45354</v>
      </c>
      <c r="F5738">
        <v>-176</v>
      </c>
      <c r="I5738" t="str">
        <f>INDEX(LedgerMapping[[#All],[Level 3]],MATCH(Actuals[[#This Row],[Sub Ledger]],LedgerMapping[[#All],[Sub Ledger]],0))</f>
        <v>Administration</v>
      </c>
      <c r="J5738" s="22">
        <f>YEAR(Actuals[[#This Row],[Date]])</f>
        <v>2024</v>
      </c>
      <c r="K5738" s="22">
        <f>MONTH(Actuals[[#This Row],[Date]])</f>
        <v>3</v>
      </c>
      <c r="L5738" s="12"/>
    </row>
    <row r="5739" spans="1:12" x14ac:dyDescent="0.3">
      <c r="A5739">
        <v>6</v>
      </c>
      <c r="B5739">
        <v>29578</v>
      </c>
      <c r="C5739">
        <v>6</v>
      </c>
      <c r="D5739">
        <v>74000</v>
      </c>
      <c r="E5739" s="46">
        <v>45384</v>
      </c>
      <c r="F5739">
        <v>-167</v>
      </c>
      <c r="I5739" t="str">
        <f>INDEX(LedgerMapping[[#All],[Level 3]],MATCH(Actuals[[#This Row],[Sub Ledger]],LedgerMapping[[#All],[Sub Ledger]],0))</f>
        <v>Administration</v>
      </c>
      <c r="J5739" s="22">
        <f>YEAR(Actuals[[#This Row],[Date]])</f>
        <v>2024</v>
      </c>
      <c r="K5739" s="22">
        <f>MONTH(Actuals[[#This Row],[Date]])</f>
        <v>4</v>
      </c>
      <c r="L5739" s="12"/>
    </row>
    <row r="5740" spans="1:12" x14ac:dyDescent="0.3">
      <c r="A5740">
        <v>6</v>
      </c>
      <c r="B5740">
        <v>30704</v>
      </c>
      <c r="C5740">
        <v>6</v>
      </c>
      <c r="D5740">
        <v>74000</v>
      </c>
      <c r="E5740" s="46">
        <v>45415</v>
      </c>
      <c r="F5740">
        <v>-157</v>
      </c>
      <c r="I5740" t="str">
        <f>INDEX(LedgerMapping[[#All],[Level 3]],MATCH(Actuals[[#This Row],[Sub Ledger]],LedgerMapping[[#All],[Sub Ledger]],0))</f>
        <v>Administration</v>
      </c>
      <c r="J5740" s="22">
        <f>YEAR(Actuals[[#This Row],[Date]])</f>
        <v>2024</v>
      </c>
      <c r="K5740" s="22">
        <f>MONTH(Actuals[[#This Row],[Date]])</f>
        <v>5</v>
      </c>
      <c r="L5740" s="12"/>
    </row>
    <row r="5741" spans="1:12" x14ac:dyDescent="0.3">
      <c r="A5741">
        <v>6</v>
      </c>
      <c r="B5741">
        <v>31830</v>
      </c>
      <c r="C5741">
        <v>6</v>
      </c>
      <c r="D5741">
        <v>74000</v>
      </c>
      <c r="E5741" s="46">
        <v>45445</v>
      </c>
      <c r="F5741">
        <v>-141</v>
      </c>
      <c r="I5741" t="str">
        <f>INDEX(LedgerMapping[[#All],[Level 3]],MATCH(Actuals[[#This Row],[Sub Ledger]],LedgerMapping[[#All],[Sub Ledger]],0))</f>
        <v>Administration</v>
      </c>
      <c r="J5741" s="22">
        <f>YEAR(Actuals[[#This Row],[Date]])</f>
        <v>2024</v>
      </c>
      <c r="K5741" s="22">
        <f>MONTH(Actuals[[#This Row],[Date]])</f>
        <v>6</v>
      </c>
      <c r="L5741" s="12"/>
    </row>
    <row r="5742" spans="1:12" x14ac:dyDescent="0.3">
      <c r="A5742">
        <v>6</v>
      </c>
      <c r="B5742">
        <v>32954</v>
      </c>
      <c r="C5742">
        <v>6</v>
      </c>
      <c r="D5742">
        <v>74000</v>
      </c>
      <c r="E5742" s="46">
        <v>45476</v>
      </c>
      <c r="F5742">
        <v>-146</v>
      </c>
      <c r="I5742" t="str">
        <f>INDEX(LedgerMapping[[#All],[Level 3]],MATCH(Actuals[[#This Row],[Sub Ledger]],LedgerMapping[[#All],[Sub Ledger]],0))</f>
        <v>Administration</v>
      </c>
      <c r="J5742" s="22">
        <f>YEAR(Actuals[[#This Row],[Date]])</f>
        <v>2024</v>
      </c>
      <c r="K5742" s="22">
        <f>MONTH(Actuals[[#This Row],[Date]])</f>
        <v>7</v>
      </c>
      <c r="L5742" s="12"/>
    </row>
    <row r="5743" spans="1:12" x14ac:dyDescent="0.3">
      <c r="A5743">
        <v>6</v>
      </c>
      <c r="B5743">
        <v>34077</v>
      </c>
      <c r="C5743">
        <v>6</v>
      </c>
      <c r="D5743">
        <v>74000</v>
      </c>
      <c r="E5743" s="46">
        <v>45507</v>
      </c>
      <c r="F5743">
        <v>-128</v>
      </c>
      <c r="I5743" t="str">
        <f>INDEX(LedgerMapping[[#All],[Level 3]],MATCH(Actuals[[#This Row],[Sub Ledger]],LedgerMapping[[#All],[Sub Ledger]],0))</f>
        <v>Administration</v>
      </c>
      <c r="J5743" s="22">
        <f>YEAR(Actuals[[#This Row],[Date]])</f>
        <v>2024</v>
      </c>
      <c r="K5743" s="22">
        <f>MONTH(Actuals[[#This Row],[Date]])</f>
        <v>8</v>
      </c>
      <c r="L5743" s="12"/>
    </row>
    <row r="5744" spans="1:12" x14ac:dyDescent="0.3">
      <c r="A5744">
        <v>6</v>
      </c>
      <c r="B5744">
        <v>35229</v>
      </c>
      <c r="C5744">
        <v>6</v>
      </c>
      <c r="D5744">
        <v>74000</v>
      </c>
      <c r="E5744" s="46">
        <v>45536</v>
      </c>
      <c r="F5744">
        <v>-165</v>
      </c>
      <c r="I5744" t="str">
        <f>INDEX(LedgerMapping[[#All],[Level 3]],MATCH(Actuals[[#This Row],[Sub Ledger]],LedgerMapping[[#All],[Sub Ledger]],0))</f>
        <v>Administration</v>
      </c>
      <c r="J5744" s="22">
        <f>YEAR(Actuals[[#This Row],[Date]])</f>
        <v>2024</v>
      </c>
      <c r="K5744" s="22">
        <f>MONTH(Actuals[[#This Row],[Date]])</f>
        <v>9</v>
      </c>
      <c r="L5744" s="12"/>
    </row>
    <row r="5745" spans="1:12" x14ac:dyDescent="0.3">
      <c r="A5745">
        <v>6</v>
      </c>
      <c r="B5745">
        <v>36379</v>
      </c>
      <c r="C5745">
        <v>6</v>
      </c>
      <c r="D5745">
        <v>74000</v>
      </c>
      <c r="E5745" s="46">
        <v>45567</v>
      </c>
      <c r="F5745">
        <v>-113</v>
      </c>
      <c r="I5745" t="str">
        <f>INDEX(LedgerMapping[[#All],[Level 3]],MATCH(Actuals[[#This Row],[Sub Ledger]],LedgerMapping[[#All],[Sub Ledger]],0))</f>
        <v>Administration</v>
      </c>
      <c r="J5745" s="22">
        <f>YEAR(Actuals[[#This Row],[Date]])</f>
        <v>2024</v>
      </c>
      <c r="K5745" s="22">
        <f>MONTH(Actuals[[#This Row],[Date]])</f>
        <v>10</v>
      </c>
      <c r="L5745" s="12"/>
    </row>
    <row r="5746" spans="1:12" x14ac:dyDescent="0.3">
      <c r="A5746">
        <v>6</v>
      </c>
      <c r="B5746">
        <v>38679</v>
      </c>
      <c r="C5746">
        <v>6</v>
      </c>
      <c r="D5746">
        <v>74000</v>
      </c>
      <c r="E5746" s="46">
        <v>45628</v>
      </c>
      <c r="F5746">
        <v>-164</v>
      </c>
      <c r="I5746" t="str">
        <f>INDEX(LedgerMapping[[#All],[Level 3]],MATCH(Actuals[[#This Row],[Sub Ledger]],LedgerMapping[[#All],[Sub Ledger]],0))</f>
        <v>Administration</v>
      </c>
      <c r="J5746" s="22">
        <f>YEAR(Actuals[[#This Row],[Date]])</f>
        <v>2024</v>
      </c>
      <c r="K5746" s="22">
        <f>MONTH(Actuals[[#This Row],[Date]])</f>
        <v>12</v>
      </c>
      <c r="L5746" s="12"/>
    </row>
    <row r="5747" spans="1:12" x14ac:dyDescent="0.3">
      <c r="A5747">
        <v>6</v>
      </c>
      <c r="B5747">
        <v>742</v>
      </c>
      <c r="C5747">
        <v>6</v>
      </c>
      <c r="D5747">
        <v>76000</v>
      </c>
      <c r="E5747" s="46">
        <v>44562</v>
      </c>
      <c r="F5747">
        <v>-896</v>
      </c>
      <c r="I5747" t="str">
        <f>INDEX(LedgerMapping[[#All],[Level 3]],MATCH(Actuals[[#This Row],[Sub Ledger]],LedgerMapping[[#All],[Sub Ledger]],0))</f>
        <v>Administration</v>
      </c>
      <c r="J5747" s="22">
        <f>YEAR(Actuals[[#This Row],[Date]])</f>
        <v>2022</v>
      </c>
      <c r="K5747" s="22">
        <f>MONTH(Actuals[[#This Row],[Date]])</f>
        <v>1</v>
      </c>
      <c r="L5747" s="12"/>
    </row>
    <row r="5748" spans="1:12" x14ac:dyDescent="0.3">
      <c r="A5748">
        <v>6</v>
      </c>
      <c r="B5748">
        <v>1868</v>
      </c>
      <c r="C5748">
        <v>6</v>
      </c>
      <c r="D5748">
        <v>76000</v>
      </c>
      <c r="E5748" s="46">
        <v>44593</v>
      </c>
      <c r="F5748">
        <v>-2135</v>
      </c>
      <c r="I5748" t="str">
        <f>INDEX(LedgerMapping[[#All],[Level 3]],MATCH(Actuals[[#This Row],[Sub Ledger]],LedgerMapping[[#All],[Sub Ledger]],0))</f>
        <v>Administration</v>
      </c>
      <c r="J5748" s="22">
        <f>YEAR(Actuals[[#This Row],[Date]])</f>
        <v>2022</v>
      </c>
      <c r="K5748" s="22">
        <f>MONTH(Actuals[[#This Row],[Date]])</f>
        <v>2</v>
      </c>
      <c r="L5748" s="12"/>
    </row>
    <row r="5749" spans="1:12" x14ac:dyDescent="0.3">
      <c r="A5749">
        <v>6</v>
      </c>
      <c r="B5749">
        <v>2984</v>
      </c>
      <c r="C5749">
        <v>6</v>
      </c>
      <c r="D5749">
        <v>76000</v>
      </c>
      <c r="E5749" s="46">
        <v>44624</v>
      </c>
      <c r="F5749">
        <v>-1167</v>
      </c>
      <c r="I5749" t="str">
        <f>INDEX(LedgerMapping[[#All],[Level 3]],MATCH(Actuals[[#This Row],[Sub Ledger]],LedgerMapping[[#All],[Sub Ledger]],0))</f>
        <v>Administration</v>
      </c>
      <c r="J5749" s="22">
        <f>YEAR(Actuals[[#This Row],[Date]])</f>
        <v>2022</v>
      </c>
      <c r="K5749" s="22">
        <f>MONTH(Actuals[[#This Row],[Date]])</f>
        <v>3</v>
      </c>
      <c r="L5749" s="12"/>
    </row>
    <row r="5750" spans="1:12" x14ac:dyDescent="0.3">
      <c r="A5750">
        <v>6</v>
      </c>
      <c r="B5750">
        <v>4108</v>
      </c>
      <c r="C5750">
        <v>6</v>
      </c>
      <c r="D5750">
        <v>76000</v>
      </c>
      <c r="E5750" s="46">
        <v>44654</v>
      </c>
      <c r="F5750">
        <v>-1118</v>
      </c>
      <c r="I5750" t="str">
        <f>INDEX(LedgerMapping[[#All],[Level 3]],MATCH(Actuals[[#This Row],[Sub Ledger]],LedgerMapping[[#All],[Sub Ledger]],0))</f>
        <v>Administration</v>
      </c>
      <c r="J5750" s="22">
        <f>YEAR(Actuals[[#This Row],[Date]])</f>
        <v>2022</v>
      </c>
      <c r="K5750" s="22">
        <f>MONTH(Actuals[[#This Row],[Date]])</f>
        <v>4</v>
      </c>
      <c r="L5750" s="12"/>
    </row>
    <row r="5751" spans="1:12" x14ac:dyDescent="0.3">
      <c r="A5751">
        <v>6</v>
      </c>
      <c r="B5751">
        <v>5230</v>
      </c>
      <c r="C5751">
        <v>6</v>
      </c>
      <c r="D5751">
        <v>76000</v>
      </c>
      <c r="E5751" s="46">
        <v>44685</v>
      </c>
      <c r="F5751">
        <v>-2758</v>
      </c>
      <c r="I5751" t="str">
        <f>INDEX(LedgerMapping[[#All],[Level 3]],MATCH(Actuals[[#This Row],[Sub Ledger]],LedgerMapping[[#All],[Sub Ledger]],0))</f>
        <v>Administration</v>
      </c>
      <c r="J5751" s="22">
        <f>YEAR(Actuals[[#This Row],[Date]])</f>
        <v>2022</v>
      </c>
      <c r="K5751" s="22">
        <f>MONTH(Actuals[[#This Row],[Date]])</f>
        <v>5</v>
      </c>
      <c r="L5751" s="12"/>
    </row>
    <row r="5752" spans="1:12" x14ac:dyDescent="0.3">
      <c r="A5752">
        <v>6</v>
      </c>
      <c r="B5752">
        <v>6355</v>
      </c>
      <c r="C5752">
        <v>6</v>
      </c>
      <c r="D5752">
        <v>76000</v>
      </c>
      <c r="E5752" s="46">
        <v>44715</v>
      </c>
      <c r="F5752">
        <v>-1629</v>
      </c>
      <c r="I5752" t="str">
        <f>INDEX(LedgerMapping[[#All],[Level 3]],MATCH(Actuals[[#This Row],[Sub Ledger]],LedgerMapping[[#All],[Sub Ledger]],0))</f>
        <v>Administration</v>
      </c>
      <c r="J5752" s="22">
        <f>YEAR(Actuals[[#This Row],[Date]])</f>
        <v>2022</v>
      </c>
      <c r="K5752" s="22">
        <f>MONTH(Actuals[[#This Row],[Date]])</f>
        <v>6</v>
      </c>
      <c r="L5752" s="12"/>
    </row>
    <row r="5753" spans="1:12" x14ac:dyDescent="0.3">
      <c r="A5753">
        <v>6</v>
      </c>
      <c r="B5753">
        <v>7477</v>
      </c>
      <c r="C5753">
        <v>6</v>
      </c>
      <c r="D5753">
        <v>76000</v>
      </c>
      <c r="E5753" s="46">
        <v>44746</v>
      </c>
      <c r="F5753">
        <v>-1051</v>
      </c>
      <c r="I5753" t="str">
        <f>INDEX(LedgerMapping[[#All],[Level 3]],MATCH(Actuals[[#This Row],[Sub Ledger]],LedgerMapping[[#All],[Sub Ledger]],0))</f>
        <v>Administration</v>
      </c>
      <c r="J5753" s="22">
        <f>YEAR(Actuals[[#This Row],[Date]])</f>
        <v>2022</v>
      </c>
      <c r="K5753" s="22">
        <f>MONTH(Actuals[[#This Row],[Date]])</f>
        <v>7</v>
      </c>
      <c r="L5753" s="12"/>
    </row>
    <row r="5754" spans="1:12" x14ac:dyDescent="0.3">
      <c r="A5754">
        <v>6</v>
      </c>
      <c r="B5754">
        <v>8598</v>
      </c>
      <c r="C5754">
        <v>6</v>
      </c>
      <c r="D5754">
        <v>76000</v>
      </c>
      <c r="E5754" s="46">
        <v>44777</v>
      </c>
      <c r="F5754">
        <v>-2328</v>
      </c>
      <c r="I5754" t="str">
        <f>INDEX(LedgerMapping[[#All],[Level 3]],MATCH(Actuals[[#This Row],[Sub Ledger]],LedgerMapping[[#All],[Sub Ledger]],0))</f>
        <v>Administration</v>
      </c>
      <c r="J5754" s="22">
        <f>YEAR(Actuals[[#This Row],[Date]])</f>
        <v>2022</v>
      </c>
      <c r="K5754" s="22">
        <f>MONTH(Actuals[[#This Row],[Date]])</f>
        <v>8</v>
      </c>
      <c r="L5754" s="12"/>
    </row>
    <row r="5755" spans="1:12" x14ac:dyDescent="0.3">
      <c r="A5755">
        <v>6</v>
      </c>
      <c r="B5755">
        <v>9714</v>
      </c>
      <c r="C5755">
        <v>6</v>
      </c>
      <c r="D5755">
        <v>76000</v>
      </c>
      <c r="E5755" s="46">
        <v>44805</v>
      </c>
      <c r="F5755">
        <v>-1159</v>
      </c>
      <c r="I5755" t="str">
        <f>INDEX(LedgerMapping[[#All],[Level 3]],MATCH(Actuals[[#This Row],[Sub Ledger]],LedgerMapping[[#All],[Sub Ledger]],0))</f>
        <v>Administration</v>
      </c>
      <c r="J5755" s="22">
        <f>YEAR(Actuals[[#This Row],[Date]])</f>
        <v>2022</v>
      </c>
      <c r="K5755" s="22">
        <f>MONTH(Actuals[[#This Row],[Date]])</f>
        <v>9</v>
      </c>
      <c r="L5755" s="12"/>
    </row>
    <row r="5756" spans="1:12" x14ac:dyDescent="0.3">
      <c r="A5756">
        <v>6</v>
      </c>
      <c r="B5756">
        <v>10832</v>
      </c>
      <c r="C5756">
        <v>6</v>
      </c>
      <c r="D5756">
        <v>76000</v>
      </c>
      <c r="E5756" s="46">
        <v>44836</v>
      </c>
      <c r="F5756">
        <v>-1129</v>
      </c>
      <c r="I5756" t="str">
        <f>INDEX(LedgerMapping[[#All],[Level 3]],MATCH(Actuals[[#This Row],[Sub Ledger]],LedgerMapping[[#All],[Sub Ledger]],0))</f>
        <v>Administration</v>
      </c>
      <c r="J5756" s="22">
        <f>YEAR(Actuals[[#This Row],[Date]])</f>
        <v>2022</v>
      </c>
      <c r="K5756" s="22">
        <f>MONTH(Actuals[[#This Row],[Date]])</f>
        <v>10</v>
      </c>
      <c r="L5756" s="12"/>
    </row>
    <row r="5757" spans="1:12" x14ac:dyDescent="0.3">
      <c r="A5757">
        <v>6</v>
      </c>
      <c r="B5757">
        <v>11956</v>
      </c>
      <c r="C5757">
        <v>6</v>
      </c>
      <c r="D5757">
        <v>76000</v>
      </c>
      <c r="E5757" s="46">
        <v>44866</v>
      </c>
      <c r="F5757">
        <v>-2705</v>
      </c>
      <c r="I5757" t="str">
        <f>INDEX(LedgerMapping[[#All],[Level 3]],MATCH(Actuals[[#This Row],[Sub Ledger]],LedgerMapping[[#All],[Sub Ledger]],0))</f>
        <v>Administration</v>
      </c>
      <c r="J5757" s="22">
        <f>YEAR(Actuals[[#This Row],[Date]])</f>
        <v>2022</v>
      </c>
      <c r="K5757" s="22">
        <f>MONTH(Actuals[[#This Row],[Date]])</f>
        <v>11</v>
      </c>
      <c r="L5757" s="12"/>
    </row>
    <row r="5758" spans="1:12" x14ac:dyDescent="0.3">
      <c r="A5758">
        <v>6</v>
      </c>
      <c r="B5758">
        <v>13087</v>
      </c>
      <c r="C5758">
        <v>6</v>
      </c>
      <c r="D5758">
        <v>76000</v>
      </c>
      <c r="E5758" s="46">
        <v>44897</v>
      </c>
      <c r="F5758">
        <v>-1196</v>
      </c>
      <c r="I5758" t="str">
        <f>INDEX(LedgerMapping[[#All],[Level 3]],MATCH(Actuals[[#This Row],[Sub Ledger]],LedgerMapping[[#All],[Sub Ledger]],0))</f>
        <v>Administration</v>
      </c>
      <c r="J5758" s="22">
        <f>YEAR(Actuals[[#This Row],[Date]])</f>
        <v>2022</v>
      </c>
      <c r="K5758" s="22">
        <f>MONTH(Actuals[[#This Row],[Date]])</f>
        <v>12</v>
      </c>
      <c r="L5758" s="12"/>
    </row>
    <row r="5759" spans="1:12" x14ac:dyDescent="0.3">
      <c r="A5759">
        <v>6</v>
      </c>
      <c r="B5759">
        <v>13953</v>
      </c>
      <c r="C5759">
        <v>6</v>
      </c>
      <c r="D5759">
        <v>76000</v>
      </c>
      <c r="E5759" s="46">
        <v>44927</v>
      </c>
      <c r="F5759">
        <v>-870</v>
      </c>
      <c r="I5759" t="str">
        <f>INDEX(LedgerMapping[[#All],[Level 3]],MATCH(Actuals[[#This Row],[Sub Ledger]],LedgerMapping[[#All],[Sub Ledger]],0))</f>
        <v>Administration</v>
      </c>
      <c r="J5759" s="22">
        <f>YEAR(Actuals[[#This Row],[Date]])</f>
        <v>2023</v>
      </c>
      <c r="K5759" s="22">
        <f>MONTH(Actuals[[#This Row],[Date]])</f>
        <v>1</v>
      </c>
      <c r="L5759" s="12"/>
    </row>
    <row r="5760" spans="1:12" x14ac:dyDescent="0.3">
      <c r="A5760">
        <v>6</v>
      </c>
      <c r="B5760">
        <v>14961</v>
      </c>
      <c r="C5760">
        <v>6</v>
      </c>
      <c r="D5760">
        <v>76000</v>
      </c>
      <c r="E5760" s="46">
        <v>44958</v>
      </c>
      <c r="F5760">
        <v>-1425</v>
      </c>
      <c r="I5760" t="str">
        <f>INDEX(LedgerMapping[[#All],[Level 3]],MATCH(Actuals[[#This Row],[Sub Ledger]],LedgerMapping[[#All],[Sub Ledger]],0))</f>
        <v>Administration</v>
      </c>
      <c r="J5760" s="22">
        <f>YEAR(Actuals[[#This Row],[Date]])</f>
        <v>2023</v>
      </c>
      <c r="K5760" s="22">
        <f>MONTH(Actuals[[#This Row],[Date]])</f>
        <v>2</v>
      </c>
      <c r="L5760" s="12"/>
    </row>
    <row r="5761" spans="1:12" x14ac:dyDescent="0.3">
      <c r="A5761">
        <v>6</v>
      </c>
      <c r="B5761">
        <v>15941</v>
      </c>
      <c r="C5761">
        <v>6</v>
      </c>
      <c r="D5761">
        <v>76000</v>
      </c>
      <c r="E5761" s="46">
        <v>44988</v>
      </c>
      <c r="F5761">
        <v>-811</v>
      </c>
      <c r="I5761" t="str">
        <f>INDEX(LedgerMapping[[#All],[Level 3]],MATCH(Actuals[[#This Row],[Sub Ledger]],LedgerMapping[[#All],[Sub Ledger]],0))</f>
        <v>Administration</v>
      </c>
      <c r="J5761" s="22">
        <f>YEAR(Actuals[[#This Row],[Date]])</f>
        <v>2023</v>
      </c>
      <c r="K5761" s="22">
        <f>MONTH(Actuals[[#This Row],[Date]])</f>
        <v>3</v>
      </c>
      <c r="L5761" s="12"/>
    </row>
    <row r="5762" spans="1:12" x14ac:dyDescent="0.3">
      <c r="A5762">
        <v>6</v>
      </c>
      <c r="B5762">
        <v>16973</v>
      </c>
      <c r="C5762">
        <v>6</v>
      </c>
      <c r="D5762">
        <v>76000</v>
      </c>
      <c r="E5762" s="46">
        <v>45018</v>
      </c>
      <c r="F5762">
        <v>-724</v>
      </c>
      <c r="I5762" t="str">
        <f>INDEX(LedgerMapping[[#All],[Level 3]],MATCH(Actuals[[#This Row],[Sub Ledger]],LedgerMapping[[#All],[Sub Ledger]],0))</f>
        <v>Administration</v>
      </c>
      <c r="J5762" s="22">
        <f>YEAR(Actuals[[#This Row],[Date]])</f>
        <v>2023</v>
      </c>
      <c r="K5762" s="22">
        <f>MONTH(Actuals[[#This Row],[Date]])</f>
        <v>4</v>
      </c>
      <c r="L5762" s="12"/>
    </row>
    <row r="5763" spans="1:12" x14ac:dyDescent="0.3">
      <c r="A5763">
        <v>6</v>
      </c>
      <c r="B5763">
        <v>18003</v>
      </c>
      <c r="C5763">
        <v>6</v>
      </c>
      <c r="D5763">
        <v>76000</v>
      </c>
      <c r="E5763" s="46">
        <v>45049</v>
      </c>
      <c r="F5763">
        <v>-1168</v>
      </c>
      <c r="I5763" t="str">
        <f>INDEX(LedgerMapping[[#All],[Level 3]],MATCH(Actuals[[#This Row],[Sub Ledger]],LedgerMapping[[#All],[Sub Ledger]],0))</f>
        <v>Administration</v>
      </c>
      <c r="J5763" s="22">
        <f>YEAR(Actuals[[#This Row],[Date]])</f>
        <v>2023</v>
      </c>
      <c r="K5763" s="22">
        <f>MONTH(Actuals[[#This Row],[Date]])</f>
        <v>5</v>
      </c>
      <c r="L5763" s="12"/>
    </row>
    <row r="5764" spans="1:12" x14ac:dyDescent="0.3">
      <c r="A5764">
        <v>6</v>
      </c>
      <c r="B5764">
        <v>19007</v>
      </c>
      <c r="C5764">
        <v>6</v>
      </c>
      <c r="D5764">
        <v>76000</v>
      </c>
      <c r="E5764" s="46">
        <v>45079</v>
      </c>
      <c r="F5764">
        <v>-755</v>
      </c>
      <c r="I5764" t="str">
        <f>INDEX(LedgerMapping[[#All],[Level 3]],MATCH(Actuals[[#This Row],[Sub Ledger]],LedgerMapping[[#All],[Sub Ledger]],0))</f>
        <v>Administration</v>
      </c>
      <c r="J5764" s="22">
        <f>YEAR(Actuals[[#This Row],[Date]])</f>
        <v>2023</v>
      </c>
      <c r="K5764" s="22">
        <f>MONTH(Actuals[[#This Row],[Date]])</f>
        <v>6</v>
      </c>
      <c r="L5764" s="12"/>
    </row>
    <row r="5765" spans="1:12" x14ac:dyDescent="0.3">
      <c r="A5765">
        <v>6</v>
      </c>
      <c r="B5765">
        <v>20036</v>
      </c>
      <c r="C5765">
        <v>6</v>
      </c>
      <c r="D5765">
        <v>76000</v>
      </c>
      <c r="E5765" s="46">
        <v>45110</v>
      </c>
      <c r="F5765">
        <v>-676</v>
      </c>
      <c r="I5765" t="str">
        <f>INDEX(LedgerMapping[[#All],[Level 3]],MATCH(Actuals[[#This Row],[Sub Ledger]],LedgerMapping[[#All],[Sub Ledger]],0))</f>
        <v>Administration</v>
      </c>
      <c r="J5765" s="22">
        <f>YEAR(Actuals[[#This Row],[Date]])</f>
        <v>2023</v>
      </c>
      <c r="K5765" s="22">
        <f>MONTH(Actuals[[#This Row],[Date]])</f>
        <v>7</v>
      </c>
      <c r="L5765" s="12"/>
    </row>
    <row r="5766" spans="1:12" x14ac:dyDescent="0.3">
      <c r="A5766">
        <v>6</v>
      </c>
      <c r="B5766">
        <v>21063</v>
      </c>
      <c r="C5766">
        <v>6</v>
      </c>
      <c r="D5766">
        <v>76000</v>
      </c>
      <c r="E5766" s="46">
        <v>45141</v>
      </c>
      <c r="F5766">
        <v>-953</v>
      </c>
      <c r="I5766" t="str">
        <f>INDEX(LedgerMapping[[#All],[Level 3]],MATCH(Actuals[[#This Row],[Sub Ledger]],LedgerMapping[[#All],[Sub Ledger]],0))</f>
        <v>Administration</v>
      </c>
      <c r="J5766" s="22">
        <f>YEAR(Actuals[[#This Row],[Date]])</f>
        <v>2023</v>
      </c>
      <c r="K5766" s="22">
        <f>MONTH(Actuals[[#This Row],[Date]])</f>
        <v>8</v>
      </c>
      <c r="L5766" s="12"/>
    </row>
    <row r="5767" spans="1:12" x14ac:dyDescent="0.3">
      <c r="A5767">
        <v>6</v>
      </c>
      <c r="B5767">
        <v>22067</v>
      </c>
      <c r="C5767">
        <v>6</v>
      </c>
      <c r="D5767">
        <v>76000</v>
      </c>
      <c r="E5767" s="46">
        <v>45169</v>
      </c>
      <c r="F5767">
        <v>-760</v>
      </c>
      <c r="I5767" t="str">
        <f>INDEX(LedgerMapping[[#All],[Level 3]],MATCH(Actuals[[#This Row],[Sub Ledger]],LedgerMapping[[#All],[Sub Ledger]],0))</f>
        <v>Administration</v>
      </c>
      <c r="J5767" s="22">
        <f>YEAR(Actuals[[#This Row],[Date]])</f>
        <v>2023</v>
      </c>
      <c r="K5767" s="22">
        <f>MONTH(Actuals[[#This Row],[Date]])</f>
        <v>8</v>
      </c>
      <c r="L5767" s="12"/>
    </row>
    <row r="5768" spans="1:12" x14ac:dyDescent="0.3">
      <c r="A5768">
        <v>6</v>
      </c>
      <c r="B5768">
        <v>23044</v>
      </c>
      <c r="C5768">
        <v>6</v>
      </c>
      <c r="D5768">
        <v>76000</v>
      </c>
      <c r="E5768" s="46">
        <v>45200</v>
      </c>
      <c r="F5768">
        <v>-869</v>
      </c>
      <c r="I5768" t="str">
        <f>INDEX(LedgerMapping[[#All],[Level 3]],MATCH(Actuals[[#This Row],[Sub Ledger]],LedgerMapping[[#All],[Sub Ledger]],0))</f>
        <v>Administration</v>
      </c>
      <c r="J5768" s="22">
        <f>YEAR(Actuals[[#This Row],[Date]])</f>
        <v>2023</v>
      </c>
      <c r="K5768" s="22">
        <f>MONTH(Actuals[[#This Row],[Date]])</f>
        <v>10</v>
      </c>
      <c r="L5768" s="12"/>
    </row>
    <row r="5769" spans="1:12" x14ac:dyDescent="0.3">
      <c r="A5769">
        <v>6</v>
      </c>
      <c r="B5769">
        <v>24048</v>
      </c>
      <c r="C5769">
        <v>6</v>
      </c>
      <c r="D5769">
        <v>76000</v>
      </c>
      <c r="E5769" s="46">
        <v>45230</v>
      </c>
      <c r="F5769">
        <v>-1098</v>
      </c>
      <c r="I5769" t="str">
        <f>INDEX(LedgerMapping[[#All],[Level 3]],MATCH(Actuals[[#This Row],[Sub Ledger]],LedgerMapping[[#All],[Sub Ledger]],0))</f>
        <v>Administration</v>
      </c>
      <c r="J5769" s="22">
        <f>YEAR(Actuals[[#This Row],[Date]])</f>
        <v>2023</v>
      </c>
      <c r="K5769" s="22">
        <f>MONTH(Actuals[[#This Row],[Date]])</f>
        <v>10</v>
      </c>
      <c r="L5769" s="12"/>
    </row>
    <row r="5770" spans="1:12" x14ac:dyDescent="0.3">
      <c r="A5770">
        <v>6</v>
      </c>
      <c r="B5770">
        <v>25078</v>
      </c>
      <c r="C5770">
        <v>6</v>
      </c>
      <c r="D5770">
        <v>76000</v>
      </c>
      <c r="E5770" s="46">
        <v>45261</v>
      </c>
      <c r="F5770">
        <v>-811</v>
      </c>
      <c r="I5770" t="str">
        <f>INDEX(LedgerMapping[[#All],[Level 3]],MATCH(Actuals[[#This Row],[Sub Ledger]],LedgerMapping[[#All],[Sub Ledger]],0))</f>
        <v>Administration</v>
      </c>
      <c r="J5770" s="22">
        <f>YEAR(Actuals[[#This Row],[Date]])</f>
        <v>2023</v>
      </c>
      <c r="K5770" s="22">
        <f>MONTH(Actuals[[#This Row],[Date]])</f>
        <v>12</v>
      </c>
      <c r="L5770" s="12"/>
    </row>
    <row r="5771" spans="1:12" x14ac:dyDescent="0.3">
      <c r="A5771">
        <v>6</v>
      </c>
      <c r="B5771">
        <v>26144</v>
      </c>
      <c r="C5771">
        <v>6</v>
      </c>
      <c r="D5771">
        <v>76000</v>
      </c>
      <c r="E5771" s="46">
        <v>45291</v>
      </c>
      <c r="F5771">
        <v>-542</v>
      </c>
      <c r="I5771" t="str">
        <f>INDEX(LedgerMapping[[#All],[Level 3]],MATCH(Actuals[[#This Row],[Sub Ledger]],LedgerMapping[[#All],[Sub Ledger]],0))</f>
        <v>Administration</v>
      </c>
      <c r="J5771" s="22">
        <f>YEAR(Actuals[[#This Row],[Date]])</f>
        <v>2023</v>
      </c>
      <c r="K5771" s="22">
        <f>MONTH(Actuals[[#This Row],[Date]])</f>
        <v>12</v>
      </c>
      <c r="L5771" s="12"/>
    </row>
    <row r="5772" spans="1:12" x14ac:dyDescent="0.3">
      <c r="A5772">
        <v>6</v>
      </c>
      <c r="B5772">
        <v>27273</v>
      </c>
      <c r="C5772">
        <v>6</v>
      </c>
      <c r="D5772">
        <v>76000</v>
      </c>
      <c r="E5772" s="46">
        <v>45322</v>
      </c>
      <c r="F5772">
        <v>-1333</v>
      </c>
      <c r="I5772" t="str">
        <f>INDEX(LedgerMapping[[#All],[Level 3]],MATCH(Actuals[[#This Row],[Sub Ledger]],LedgerMapping[[#All],[Sub Ledger]],0))</f>
        <v>Administration</v>
      </c>
      <c r="J5772" s="22">
        <f>YEAR(Actuals[[#This Row],[Date]])</f>
        <v>2024</v>
      </c>
      <c r="K5772" s="22">
        <f>MONTH(Actuals[[#This Row],[Date]])</f>
        <v>1</v>
      </c>
      <c r="L5772" s="12"/>
    </row>
    <row r="5773" spans="1:12" x14ac:dyDescent="0.3">
      <c r="A5773">
        <v>6</v>
      </c>
      <c r="B5773">
        <v>28425</v>
      </c>
      <c r="C5773">
        <v>6</v>
      </c>
      <c r="D5773">
        <v>76000</v>
      </c>
      <c r="E5773" s="46">
        <v>45354</v>
      </c>
      <c r="F5773">
        <v>-1138</v>
      </c>
      <c r="I5773" t="str">
        <f>INDEX(LedgerMapping[[#All],[Level 3]],MATCH(Actuals[[#This Row],[Sub Ledger]],LedgerMapping[[#All],[Sub Ledger]],0))</f>
        <v>Administration</v>
      </c>
      <c r="J5773" s="22">
        <f>YEAR(Actuals[[#This Row],[Date]])</f>
        <v>2024</v>
      </c>
      <c r="K5773" s="22">
        <f>MONTH(Actuals[[#This Row],[Date]])</f>
        <v>3</v>
      </c>
      <c r="L5773" s="12"/>
    </row>
    <row r="5774" spans="1:12" x14ac:dyDescent="0.3">
      <c r="A5774">
        <v>6</v>
      </c>
      <c r="B5774">
        <v>29579</v>
      </c>
      <c r="C5774">
        <v>6</v>
      </c>
      <c r="D5774">
        <v>76000</v>
      </c>
      <c r="E5774" s="46">
        <v>45384</v>
      </c>
      <c r="F5774">
        <v>-839</v>
      </c>
      <c r="I5774" t="str">
        <f>INDEX(LedgerMapping[[#All],[Level 3]],MATCH(Actuals[[#This Row],[Sub Ledger]],LedgerMapping[[#All],[Sub Ledger]],0))</f>
        <v>Administration</v>
      </c>
      <c r="J5774" s="22">
        <f>YEAR(Actuals[[#This Row],[Date]])</f>
        <v>2024</v>
      </c>
      <c r="K5774" s="22">
        <f>MONTH(Actuals[[#This Row],[Date]])</f>
        <v>4</v>
      </c>
      <c r="L5774" s="12"/>
    </row>
    <row r="5775" spans="1:12" x14ac:dyDescent="0.3">
      <c r="A5775">
        <v>6</v>
      </c>
      <c r="B5775">
        <v>30705</v>
      </c>
      <c r="C5775">
        <v>6</v>
      </c>
      <c r="D5775">
        <v>76000</v>
      </c>
      <c r="E5775" s="46">
        <v>45415</v>
      </c>
      <c r="F5775">
        <v>-1091</v>
      </c>
      <c r="I5775" t="str">
        <f>INDEX(LedgerMapping[[#All],[Level 3]],MATCH(Actuals[[#This Row],[Sub Ledger]],LedgerMapping[[#All],[Sub Ledger]],0))</f>
        <v>Administration</v>
      </c>
      <c r="J5775" s="22">
        <f>YEAR(Actuals[[#This Row],[Date]])</f>
        <v>2024</v>
      </c>
      <c r="K5775" s="22">
        <f>MONTH(Actuals[[#This Row],[Date]])</f>
        <v>5</v>
      </c>
      <c r="L5775" s="12"/>
    </row>
    <row r="5776" spans="1:12" x14ac:dyDescent="0.3">
      <c r="A5776">
        <v>6</v>
      </c>
      <c r="B5776">
        <v>31831</v>
      </c>
      <c r="C5776">
        <v>6</v>
      </c>
      <c r="D5776">
        <v>76000</v>
      </c>
      <c r="E5776" s="46">
        <v>45445</v>
      </c>
      <c r="F5776">
        <v>-879</v>
      </c>
      <c r="I5776" t="str">
        <f>INDEX(LedgerMapping[[#All],[Level 3]],MATCH(Actuals[[#This Row],[Sub Ledger]],LedgerMapping[[#All],[Sub Ledger]],0))</f>
        <v>Administration</v>
      </c>
      <c r="J5776" s="22">
        <f>YEAR(Actuals[[#This Row],[Date]])</f>
        <v>2024</v>
      </c>
      <c r="K5776" s="22">
        <f>MONTH(Actuals[[#This Row],[Date]])</f>
        <v>6</v>
      </c>
      <c r="L5776" s="12"/>
    </row>
    <row r="5777" spans="1:12" x14ac:dyDescent="0.3">
      <c r="A5777">
        <v>6</v>
      </c>
      <c r="B5777">
        <v>32955</v>
      </c>
      <c r="C5777">
        <v>6</v>
      </c>
      <c r="D5777">
        <v>76000</v>
      </c>
      <c r="E5777" s="46">
        <v>45476</v>
      </c>
      <c r="F5777">
        <v>-654</v>
      </c>
      <c r="I5777" t="str">
        <f>INDEX(LedgerMapping[[#All],[Level 3]],MATCH(Actuals[[#This Row],[Sub Ledger]],LedgerMapping[[#All],[Sub Ledger]],0))</f>
        <v>Administration</v>
      </c>
      <c r="J5777" s="22">
        <f>YEAR(Actuals[[#This Row],[Date]])</f>
        <v>2024</v>
      </c>
      <c r="K5777" s="22">
        <f>MONTH(Actuals[[#This Row],[Date]])</f>
        <v>7</v>
      </c>
      <c r="L5777" s="12"/>
    </row>
    <row r="5778" spans="1:12" x14ac:dyDescent="0.3">
      <c r="A5778">
        <v>6</v>
      </c>
      <c r="B5778">
        <v>34078</v>
      </c>
      <c r="C5778">
        <v>6</v>
      </c>
      <c r="D5778">
        <v>76000</v>
      </c>
      <c r="E5778" s="46">
        <v>45507</v>
      </c>
      <c r="F5778">
        <v>-864</v>
      </c>
      <c r="I5778" t="str">
        <f>INDEX(LedgerMapping[[#All],[Level 3]],MATCH(Actuals[[#This Row],[Sub Ledger]],LedgerMapping[[#All],[Sub Ledger]],0))</f>
        <v>Administration</v>
      </c>
      <c r="J5778" s="22">
        <f>YEAR(Actuals[[#This Row],[Date]])</f>
        <v>2024</v>
      </c>
      <c r="K5778" s="22">
        <f>MONTH(Actuals[[#This Row],[Date]])</f>
        <v>8</v>
      </c>
      <c r="L5778" s="12"/>
    </row>
    <row r="5779" spans="1:12" x14ac:dyDescent="0.3">
      <c r="A5779">
        <v>6</v>
      </c>
      <c r="B5779">
        <v>35230</v>
      </c>
      <c r="C5779">
        <v>6</v>
      </c>
      <c r="D5779">
        <v>76000</v>
      </c>
      <c r="E5779" s="46">
        <v>45536</v>
      </c>
      <c r="F5779">
        <v>-930</v>
      </c>
      <c r="I5779" t="str">
        <f>INDEX(LedgerMapping[[#All],[Level 3]],MATCH(Actuals[[#This Row],[Sub Ledger]],LedgerMapping[[#All],[Sub Ledger]],0))</f>
        <v>Administration</v>
      </c>
      <c r="J5779" s="22">
        <f>YEAR(Actuals[[#This Row],[Date]])</f>
        <v>2024</v>
      </c>
      <c r="K5779" s="22">
        <f>MONTH(Actuals[[#This Row],[Date]])</f>
        <v>9</v>
      </c>
      <c r="L5779" s="12"/>
    </row>
    <row r="5780" spans="1:12" x14ac:dyDescent="0.3">
      <c r="A5780">
        <v>6</v>
      </c>
      <c r="B5780">
        <v>36380</v>
      </c>
      <c r="C5780">
        <v>6</v>
      </c>
      <c r="D5780">
        <v>76000</v>
      </c>
      <c r="E5780" s="46">
        <v>45567</v>
      </c>
      <c r="F5780">
        <v>-664</v>
      </c>
      <c r="I5780" t="str">
        <f>INDEX(LedgerMapping[[#All],[Level 3]],MATCH(Actuals[[#This Row],[Sub Ledger]],LedgerMapping[[#All],[Sub Ledger]],0))</f>
        <v>Administration</v>
      </c>
      <c r="J5780" s="22">
        <f>YEAR(Actuals[[#This Row],[Date]])</f>
        <v>2024</v>
      </c>
      <c r="K5780" s="22">
        <f>MONTH(Actuals[[#This Row],[Date]])</f>
        <v>10</v>
      </c>
      <c r="L5780" s="12"/>
    </row>
    <row r="5781" spans="1:12" x14ac:dyDescent="0.3">
      <c r="A5781">
        <v>6</v>
      </c>
      <c r="B5781">
        <v>37530</v>
      </c>
      <c r="C5781">
        <v>6</v>
      </c>
      <c r="D5781">
        <v>76000</v>
      </c>
      <c r="E5781" s="46">
        <v>45597</v>
      </c>
      <c r="F5781">
        <v>-1213</v>
      </c>
      <c r="I5781" t="str">
        <f>INDEX(LedgerMapping[[#All],[Level 3]],MATCH(Actuals[[#This Row],[Sub Ledger]],LedgerMapping[[#All],[Sub Ledger]],0))</f>
        <v>Administration</v>
      </c>
      <c r="J5781" s="22">
        <f>YEAR(Actuals[[#This Row],[Date]])</f>
        <v>2024</v>
      </c>
      <c r="K5781" s="22">
        <f>MONTH(Actuals[[#This Row],[Date]])</f>
        <v>11</v>
      </c>
      <c r="L5781" s="12"/>
    </row>
    <row r="5782" spans="1:12" x14ac:dyDescent="0.3">
      <c r="A5782">
        <v>6</v>
      </c>
      <c r="B5782">
        <v>38680</v>
      </c>
      <c r="C5782">
        <v>6</v>
      </c>
      <c r="D5782">
        <v>76000</v>
      </c>
      <c r="E5782" s="46">
        <v>45628</v>
      </c>
      <c r="F5782">
        <v>-1134</v>
      </c>
      <c r="I5782" t="str">
        <f>INDEX(LedgerMapping[[#All],[Level 3]],MATCH(Actuals[[#This Row],[Sub Ledger]],LedgerMapping[[#All],[Sub Ledger]],0))</f>
        <v>Administration</v>
      </c>
      <c r="J5782" s="22">
        <f>YEAR(Actuals[[#This Row],[Date]])</f>
        <v>2024</v>
      </c>
      <c r="K5782" s="22">
        <f>MONTH(Actuals[[#This Row],[Date]])</f>
        <v>12</v>
      </c>
      <c r="L5782" s="12"/>
    </row>
    <row r="5783" spans="1:12" x14ac:dyDescent="0.3">
      <c r="A5783">
        <v>6</v>
      </c>
      <c r="B5783">
        <v>745</v>
      </c>
      <c r="C5783">
        <v>6</v>
      </c>
      <c r="D5783">
        <v>77000</v>
      </c>
      <c r="E5783" s="46">
        <v>44562</v>
      </c>
      <c r="F5783">
        <v>-417</v>
      </c>
      <c r="I5783" t="str">
        <f>INDEX(LedgerMapping[[#All],[Level 3]],MATCH(Actuals[[#This Row],[Sub Ledger]],LedgerMapping[[#All],[Sub Ledger]],0))</f>
        <v>Administration</v>
      </c>
      <c r="J5783" s="22">
        <f>YEAR(Actuals[[#This Row],[Date]])</f>
        <v>2022</v>
      </c>
      <c r="K5783" s="22">
        <f>MONTH(Actuals[[#This Row],[Date]])</f>
        <v>1</v>
      </c>
      <c r="L5783" s="12"/>
    </row>
    <row r="5784" spans="1:12" x14ac:dyDescent="0.3">
      <c r="A5784">
        <v>6</v>
      </c>
      <c r="B5784">
        <v>1871</v>
      </c>
      <c r="C5784">
        <v>6</v>
      </c>
      <c r="D5784">
        <v>77000</v>
      </c>
      <c r="E5784" s="46">
        <v>44593</v>
      </c>
      <c r="F5784">
        <v>-358</v>
      </c>
      <c r="I5784" t="str">
        <f>INDEX(LedgerMapping[[#All],[Level 3]],MATCH(Actuals[[#This Row],[Sub Ledger]],LedgerMapping[[#All],[Sub Ledger]],0))</f>
        <v>Administration</v>
      </c>
      <c r="J5784" s="22">
        <f>YEAR(Actuals[[#This Row],[Date]])</f>
        <v>2022</v>
      </c>
      <c r="K5784" s="22">
        <f>MONTH(Actuals[[#This Row],[Date]])</f>
        <v>2</v>
      </c>
      <c r="L5784" s="12"/>
    </row>
    <row r="5785" spans="1:12" x14ac:dyDescent="0.3">
      <c r="A5785">
        <v>6</v>
      </c>
      <c r="B5785">
        <v>2987</v>
      </c>
      <c r="C5785">
        <v>6</v>
      </c>
      <c r="D5785">
        <v>77000</v>
      </c>
      <c r="E5785" s="46">
        <v>44624</v>
      </c>
      <c r="F5785">
        <v>-486</v>
      </c>
      <c r="I5785" t="str">
        <f>INDEX(LedgerMapping[[#All],[Level 3]],MATCH(Actuals[[#This Row],[Sub Ledger]],LedgerMapping[[#All],[Sub Ledger]],0))</f>
        <v>Administration</v>
      </c>
      <c r="J5785" s="22">
        <f>YEAR(Actuals[[#This Row],[Date]])</f>
        <v>2022</v>
      </c>
      <c r="K5785" s="22">
        <f>MONTH(Actuals[[#This Row],[Date]])</f>
        <v>3</v>
      </c>
      <c r="L5785" s="12"/>
    </row>
    <row r="5786" spans="1:12" x14ac:dyDescent="0.3">
      <c r="A5786">
        <v>6</v>
      </c>
      <c r="B5786">
        <v>4111</v>
      </c>
      <c r="C5786">
        <v>6</v>
      </c>
      <c r="D5786">
        <v>77000</v>
      </c>
      <c r="E5786" s="46">
        <v>44654</v>
      </c>
      <c r="F5786">
        <v>-463</v>
      </c>
      <c r="I5786" t="str">
        <f>INDEX(LedgerMapping[[#All],[Level 3]],MATCH(Actuals[[#This Row],[Sub Ledger]],LedgerMapping[[#All],[Sub Ledger]],0))</f>
        <v>Administration</v>
      </c>
      <c r="J5786" s="22">
        <f>YEAR(Actuals[[#This Row],[Date]])</f>
        <v>2022</v>
      </c>
      <c r="K5786" s="22">
        <f>MONTH(Actuals[[#This Row],[Date]])</f>
        <v>4</v>
      </c>
      <c r="L5786" s="12"/>
    </row>
    <row r="5787" spans="1:12" x14ac:dyDescent="0.3">
      <c r="A5787">
        <v>6</v>
      </c>
      <c r="B5787">
        <v>5233</v>
      </c>
      <c r="C5787">
        <v>6</v>
      </c>
      <c r="D5787">
        <v>77000</v>
      </c>
      <c r="E5787" s="46">
        <v>44685</v>
      </c>
      <c r="F5787">
        <v>-372</v>
      </c>
      <c r="I5787" t="str">
        <f>INDEX(LedgerMapping[[#All],[Level 3]],MATCH(Actuals[[#This Row],[Sub Ledger]],LedgerMapping[[#All],[Sub Ledger]],0))</f>
        <v>Administration</v>
      </c>
      <c r="J5787" s="22">
        <f>YEAR(Actuals[[#This Row],[Date]])</f>
        <v>2022</v>
      </c>
      <c r="K5787" s="22">
        <f>MONTH(Actuals[[#This Row],[Date]])</f>
        <v>5</v>
      </c>
      <c r="L5787" s="12"/>
    </row>
    <row r="5788" spans="1:12" x14ac:dyDescent="0.3">
      <c r="A5788">
        <v>6</v>
      </c>
      <c r="B5788">
        <v>6357</v>
      </c>
      <c r="C5788">
        <v>6</v>
      </c>
      <c r="D5788">
        <v>77000</v>
      </c>
      <c r="E5788" s="46">
        <v>44715</v>
      </c>
      <c r="F5788">
        <v>-322</v>
      </c>
      <c r="I5788" t="str">
        <f>INDEX(LedgerMapping[[#All],[Level 3]],MATCH(Actuals[[#This Row],[Sub Ledger]],LedgerMapping[[#All],[Sub Ledger]],0))</f>
        <v>Administration</v>
      </c>
      <c r="J5788" s="22">
        <f>YEAR(Actuals[[#This Row],[Date]])</f>
        <v>2022</v>
      </c>
      <c r="K5788" s="22">
        <f>MONTH(Actuals[[#This Row],[Date]])</f>
        <v>6</v>
      </c>
      <c r="L5788" s="12"/>
    </row>
    <row r="5789" spans="1:12" x14ac:dyDescent="0.3">
      <c r="A5789">
        <v>6</v>
      </c>
      <c r="B5789">
        <v>7479</v>
      </c>
      <c r="C5789">
        <v>6</v>
      </c>
      <c r="D5789">
        <v>77000</v>
      </c>
      <c r="E5789" s="46">
        <v>44746</v>
      </c>
      <c r="F5789">
        <v>-344</v>
      </c>
      <c r="I5789" t="str">
        <f>INDEX(LedgerMapping[[#All],[Level 3]],MATCH(Actuals[[#This Row],[Sub Ledger]],LedgerMapping[[#All],[Sub Ledger]],0))</f>
        <v>Administration</v>
      </c>
      <c r="J5789" s="22">
        <f>YEAR(Actuals[[#This Row],[Date]])</f>
        <v>2022</v>
      </c>
      <c r="K5789" s="22">
        <f>MONTH(Actuals[[#This Row],[Date]])</f>
        <v>7</v>
      </c>
      <c r="L5789" s="12"/>
    </row>
    <row r="5790" spans="1:12" x14ac:dyDescent="0.3">
      <c r="A5790">
        <v>6</v>
      </c>
      <c r="B5790">
        <v>8600</v>
      </c>
      <c r="C5790">
        <v>6</v>
      </c>
      <c r="D5790">
        <v>77000</v>
      </c>
      <c r="E5790" s="46">
        <v>44777</v>
      </c>
      <c r="F5790">
        <v>-438</v>
      </c>
      <c r="I5790" t="str">
        <f>INDEX(LedgerMapping[[#All],[Level 3]],MATCH(Actuals[[#This Row],[Sub Ledger]],LedgerMapping[[#All],[Sub Ledger]],0))</f>
        <v>Administration</v>
      </c>
      <c r="J5790" s="22">
        <f>YEAR(Actuals[[#This Row],[Date]])</f>
        <v>2022</v>
      </c>
      <c r="K5790" s="22">
        <f>MONTH(Actuals[[#This Row],[Date]])</f>
        <v>8</v>
      </c>
      <c r="L5790" s="12"/>
    </row>
    <row r="5791" spans="1:12" x14ac:dyDescent="0.3">
      <c r="A5791">
        <v>6</v>
      </c>
      <c r="B5791">
        <v>9716</v>
      </c>
      <c r="C5791">
        <v>6</v>
      </c>
      <c r="D5791">
        <v>77000</v>
      </c>
      <c r="E5791" s="46">
        <v>44805</v>
      </c>
      <c r="F5791">
        <v>-372</v>
      </c>
      <c r="I5791" t="str">
        <f>INDEX(LedgerMapping[[#All],[Level 3]],MATCH(Actuals[[#This Row],[Sub Ledger]],LedgerMapping[[#All],[Sub Ledger]],0))</f>
        <v>Administration</v>
      </c>
      <c r="J5791" s="22">
        <f>YEAR(Actuals[[#This Row],[Date]])</f>
        <v>2022</v>
      </c>
      <c r="K5791" s="22">
        <f>MONTH(Actuals[[#This Row],[Date]])</f>
        <v>9</v>
      </c>
      <c r="L5791" s="12"/>
    </row>
    <row r="5792" spans="1:12" x14ac:dyDescent="0.3">
      <c r="A5792">
        <v>6</v>
      </c>
      <c r="B5792">
        <v>10834</v>
      </c>
      <c r="C5792">
        <v>6</v>
      </c>
      <c r="D5792">
        <v>77000</v>
      </c>
      <c r="E5792" s="46">
        <v>44836</v>
      </c>
      <c r="F5792">
        <v>-389</v>
      </c>
      <c r="I5792" t="str">
        <f>INDEX(LedgerMapping[[#All],[Level 3]],MATCH(Actuals[[#This Row],[Sub Ledger]],LedgerMapping[[#All],[Sub Ledger]],0))</f>
        <v>Administration</v>
      </c>
      <c r="J5792" s="22">
        <f>YEAR(Actuals[[#This Row],[Date]])</f>
        <v>2022</v>
      </c>
      <c r="K5792" s="22">
        <f>MONTH(Actuals[[#This Row],[Date]])</f>
        <v>10</v>
      </c>
      <c r="L5792" s="12"/>
    </row>
    <row r="5793" spans="1:12" x14ac:dyDescent="0.3">
      <c r="A5793">
        <v>6</v>
      </c>
      <c r="B5793">
        <v>11959</v>
      </c>
      <c r="C5793">
        <v>6</v>
      </c>
      <c r="D5793">
        <v>77000</v>
      </c>
      <c r="E5793" s="46">
        <v>44866</v>
      </c>
      <c r="F5793">
        <v>-430</v>
      </c>
      <c r="I5793" t="str">
        <f>INDEX(LedgerMapping[[#All],[Level 3]],MATCH(Actuals[[#This Row],[Sub Ledger]],LedgerMapping[[#All],[Sub Ledger]],0))</f>
        <v>Administration</v>
      </c>
      <c r="J5793" s="22">
        <f>YEAR(Actuals[[#This Row],[Date]])</f>
        <v>2022</v>
      </c>
      <c r="K5793" s="22">
        <f>MONTH(Actuals[[#This Row],[Date]])</f>
        <v>11</v>
      </c>
      <c r="L5793" s="12"/>
    </row>
    <row r="5794" spans="1:12" x14ac:dyDescent="0.3">
      <c r="A5794">
        <v>6</v>
      </c>
      <c r="B5794">
        <v>13088</v>
      </c>
      <c r="C5794">
        <v>6</v>
      </c>
      <c r="D5794">
        <v>77000</v>
      </c>
      <c r="E5794" s="46">
        <v>44897</v>
      </c>
      <c r="F5794">
        <v>-389</v>
      </c>
      <c r="I5794" t="str">
        <f>INDEX(LedgerMapping[[#All],[Level 3]],MATCH(Actuals[[#This Row],[Sub Ledger]],LedgerMapping[[#All],[Sub Ledger]],0))</f>
        <v>Administration</v>
      </c>
      <c r="J5794" s="22">
        <f>YEAR(Actuals[[#This Row],[Date]])</f>
        <v>2022</v>
      </c>
      <c r="K5794" s="22">
        <f>MONTH(Actuals[[#This Row],[Date]])</f>
        <v>12</v>
      </c>
      <c r="L5794" s="12"/>
    </row>
    <row r="5795" spans="1:12" x14ac:dyDescent="0.3">
      <c r="A5795">
        <v>6</v>
      </c>
      <c r="B5795">
        <v>13954</v>
      </c>
      <c r="C5795">
        <v>6</v>
      </c>
      <c r="D5795">
        <v>77000</v>
      </c>
      <c r="E5795" s="46">
        <v>44927</v>
      </c>
      <c r="F5795">
        <v>-323</v>
      </c>
      <c r="I5795" t="str">
        <f>INDEX(LedgerMapping[[#All],[Level 3]],MATCH(Actuals[[#This Row],[Sub Ledger]],LedgerMapping[[#All],[Sub Ledger]],0))</f>
        <v>Administration</v>
      </c>
      <c r="J5795" s="22">
        <f>YEAR(Actuals[[#This Row],[Date]])</f>
        <v>2023</v>
      </c>
      <c r="K5795" s="22">
        <f>MONTH(Actuals[[#This Row],[Date]])</f>
        <v>1</v>
      </c>
      <c r="L5795" s="12"/>
    </row>
    <row r="5796" spans="1:12" x14ac:dyDescent="0.3">
      <c r="A5796">
        <v>6</v>
      </c>
      <c r="B5796">
        <v>14962</v>
      </c>
      <c r="C5796">
        <v>6</v>
      </c>
      <c r="D5796">
        <v>77000</v>
      </c>
      <c r="E5796" s="46">
        <v>44958</v>
      </c>
      <c r="F5796">
        <v>-293</v>
      </c>
      <c r="I5796" t="str">
        <f>INDEX(LedgerMapping[[#All],[Level 3]],MATCH(Actuals[[#This Row],[Sub Ledger]],LedgerMapping[[#All],[Sub Ledger]],0))</f>
        <v>Administration</v>
      </c>
      <c r="J5796" s="22">
        <f>YEAR(Actuals[[#This Row],[Date]])</f>
        <v>2023</v>
      </c>
      <c r="K5796" s="22">
        <f>MONTH(Actuals[[#This Row],[Date]])</f>
        <v>2</v>
      </c>
      <c r="L5796" s="12"/>
    </row>
    <row r="5797" spans="1:12" x14ac:dyDescent="0.3">
      <c r="A5797">
        <v>6</v>
      </c>
      <c r="B5797">
        <v>15942</v>
      </c>
      <c r="C5797">
        <v>6</v>
      </c>
      <c r="D5797">
        <v>77000</v>
      </c>
      <c r="E5797" s="46">
        <v>44988</v>
      </c>
      <c r="F5797">
        <v>-281</v>
      </c>
      <c r="I5797" t="str">
        <f>INDEX(LedgerMapping[[#All],[Level 3]],MATCH(Actuals[[#This Row],[Sub Ledger]],LedgerMapping[[#All],[Sub Ledger]],0))</f>
        <v>Administration</v>
      </c>
      <c r="J5797" s="22">
        <f>YEAR(Actuals[[#This Row],[Date]])</f>
        <v>2023</v>
      </c>
      <c r="K5797" s="22">
        <f>MONTH(Actuals[[#This Row],[Date]])</f>
        <v>3</v>
      </c>
      <c r="L5797" s="12"/>
    </row>
    <row r="5798" spans="1:12" x14ac:dyDescent="0.3">
      <c r="A5798">
        <v>6</v>
      </c>
      <c r="B5798">
        <v>16974</v>
      </c>
      <c r="C5798">
        <v>6</v>
      </c>
      <c r="D5798">
        <v>77000</v>
      </c>
      <c r="E5798" s="46">
        <v>45018</v>
      </c>
      <c r="F5798">
        <v>-320</v>
      </c>
      <c r="I5798" t="str">
        <f>INDEX(LedgerMapping[[#All],[Level 3]],MATCH(Actuals[[#This Row],[Sub Ledger]],LedgerMapping[[#All],[Sub Ledger]],0))</f>
        <v>Administration</v>
      </c>
      <c r="J5798" s="22">
        <f>YEAR(Actuals[[#This Row],[Date]])</f>
        <v>2023</v>
      </c>
      <c r="K5798" s="22">
        <f>MONTH(Actuals[[#This Row],[Date]])</f>
        <v>4</v>
      </c>
      <c r="L5798" s="12"/>
    </row>
    <row r="5799" spans="1:12" x14ac:dyDescent="0.3">
      <c r="A5799">
        <v>6</v>
      </c>
      <c r="B5799">
        <v>18004</v>
      </c>
      <c r="C5799">
        <v>6</v>
      </c>
      <c r="D5799">
        <v>77000</v>
      </c>
      <c r="E5799" s="46">
        <v>45049</v>
      </c>
      <c r="F5799">
        <v>-363</v>
      </c>
      <c r="I5799" t="str">
        <f>INDEX(LedgerMapping[[#All],[Level 3]],MATCH(Actuals[[#This Row],[Sub Ledger]],LedgerMapping[[#All],[Sub Ledger]],0))</f>
        <v>Administration</v>
      </c>
      <c r="J5799" s="22">
        <f>YEAR(Actuals[[#This Row],[Date]])</f>
        <v>2023</v>
      </c>
      <c r="K5799" s="22">
        <f>MONTH(Actuals[[#This Row],[Date]])</f>
        <v>5</v>
      </c>
      <c r="L5799" s="12"/>
    </row>
    <row r="5800" spans="1:12" x14ac:dyDescent="0.3">
      <c r="A5800">
        <v>6</v>
      </c>
      <c r="B5800">
        <v>19008</v>
      </c>
      <c r="C5800">
        <v>6</v>
      </c>
      <c r="D5800">
        <v>77000</v>
      </c>
      <c r="E5800" s="46">
        <v>45079</v>
      </c>
      <c r="F5800">
        <v>-323</v>
      </c>
      <c r="I5800" t="str">
        <f>INDEX(LedgerMapping[[#All],[Level 3]],MATCH(Actuals[[#This Row],[Sub Ledger]],LedgerMapping[[#All],[Sub Ledger]],0))</f>
        <v>Administration</v>
      </c>
      <c r="J5800" s="22">
        <f>YEAR(Actuals[[#This Row],[Date]])</f>
        <v>2023</v>
      </c>
      <c r="K5800" s="22">
        <f>MONTH(Actuals[[#This Row],[Date]])</f>
        <v>6</v>
      </c>
      <c r="L5800" s="12"/>
    </row>
    <row r="5801" spans="1:12" x14ac:dyDescent="0.3">
      <c r="A5801">
        <v>6</v>
      </c>
      <c r="B5801">
        <v>20037</v>
      </c>
      <c r="C5801">
        <v>6</v>
      </c>
      <c r="D5801">
        <v>77000</v>
      </c>
      <c r="E5801" s="46">
        <v>45110</v>
      </c>
      <c r="F5801">
        <v>-308</v>
      </c>
      <c r="I5801" t="str">
        <f>INDEX(LedgerMapping[[#All],[Level 3]],MATCH(Actuals[[#This Row],[Sub Ledger]],LedgerMapping[[#All],[Sub Ledger]],0))</f>
        <v>Administration</v>
      </c>
      <c r="J5801" s="22">
        <f>YEAR(Actuals[[#This Row],[Date]])</f>
        <v>2023</v>
      </c>
      <c r="K5801" s="22">
        <f>MONTH(Actuals[[#This Row],[Date]])</f>
        <v>7</v>
      </c>
      <c r="L5801" s="12"/>
    </row>
    <row r="5802" spans="1:12" x14ac:dyDescent="0.3">
      <c r="A5802">
        <v>6</v>
      </c>
      <c r="B5802">
        <v>21064</v>
      </c>
      <c r="C5802">
        <v>6</v>
      </c>
      <c r="D5802">
        <v>77000</v>
      </c>
      <c r="E5802" s="46">
        <v>45141</v>
      </c>
      <c r="F5802">
        <v>-309</v>
      </c>
      <c r="I5802" t="str">
        <f>INDEX(LedgerMapping[[#All],[Level 3]],MATCH(Actuals[[#This Row],[Sub Ledger]],LedgerMapping[[#All],[Sub Ledger]],0))</f>
        <v>Administration</v>
      </c>
      <c r="J5802" s="22">
        <f>YEAR(Actuals[[#This Row],[Date]])</f>
        <v>2023</v>
      </c>
      <c r="K5802" s="22">
        <f>MONTH(Actuals[[#This Row],[Date]])</f>
        <v>8</v>
      </c>
      <c r="L5802" s="12"/>
    </row>
    <row r="5803" spans="1:12" x14ac:dyDescent="0.3">
      <c r="A5803">
        <v>6</v>
      </c>
      <c r="B5803">
        <v>22068</v>
      </c>
      <c r="C5803">
        <v>6</v>
      </c>
      <c r="D5803">
        <v>77000</v>
      </c>
      <c r="E5803" s="46">
        <v>45169</v>
      </c>
      <c r="F5803">
        <v>-370</v>
      </c>
      <c r="I5803" t="str">
        <f>INDEX(LedgerMapping[[#All],[Level 3]],MATCH(Actuals[[#This Row],[Sub Ledger]],LedgerMapping[[#All],[Sub Ledger]],0))</f>
        <v>Administration</v>
      </c>
      <c r="J5803" s="22">
        <f>YEAR(Actuals[[#This Row],[Date]])</f>
        <v>2023</v>
      </c>
      <c r="K5803" s="22">
        <f>MONTH(Actuals[[#This Row],[Date]])</f>
        <v>8</v>
      </c>
      <c r="L5803" s="12"/>
    </row>
    <row r="5804" spans="1:12" x14ac:dyDescent="0.3">
      <c r="A5804">
        <v>6</v>
      </c>
      <c r="B5804">
        <v>23045</v>
      </c>
      <c r="C5804">
        <v>6</v>
      </c>
      <c r="D5804">
        <v>77000</v>
      </c>
      <c r="E5804" s="46">
        <v>45200</v>
      </c>
      <c r="F5804">
        <v>-333</v>
      </c>
      <c r="I5804" t="str">
        <f>INDEX(LedgerMapping[[#All],[Level 3]],MATCH(Actuals[[#This Row],[Sub Ledger]],LedgerMapping[[#All],[Sub Ledger]],0))</f>
        <v>Administration</v>
      </c>
      <c r="J5804" s="22">
        <f>YEAR(Actuals[[#This Row],[Date]])</f>
        <v>2023</v>
      </c>
      <c r="K5804" s="22">
        <f>MONTH(Actuals[[#This Row],[Date]])</f>
        <v>10</v>
      </c>
      <c r="L5804" s="12"/>
    </row>
    <row r="5805" spans="1:12" x14ac:dyDescent="0.3">
      <c r="A5805">
        <v>6</v>
      </c>
      <c r="B5805">
        <v>24049</v>
      </c>
      <c r="C5805">
        <v>6</v>
      </c>
      <c r="D5805">
        <v>77000</v>
      </c>
      <c r="E5805" s="46">
        <v>45230</v>
      </c>
      <c r="F5805">
        <v>-323</v>
      </c>
      <c r="I5805" t="str">
        <f>INDEX(LedgerMapping[[#All],[Level 3]],MATCH(Actuals[[#This Row],[Sub Ledger]],LedgerMapping[[#All],[Sub Ledger]],0))</f>
        <v>Administration</v>
      </c>
      <c r="J5805" s="22">
        <f>YEAR(Actuals[[#This Row],[Date]])</f>
        <v>2023</v>
      </c>
      <c r="K5805" s="22">
        <f>MONTH(Actuals[[#This Row],[Date]])</f>
        <v>10</v>
      </c>
      <c r="L5805" s="12"/>
    </row>
    <row r="5806" spans="1:12" x14ac:dyDescent="0.3">
      <c r="A5806">
        <v>6</v>
      </c>
      <c r="B5806">
        <v>25079</v>
      </c>
      <c r="C5806">
        <v>6</v>
      </c>
      <c r="D5806">
        <v>77000</v>
      </c>
      <c r="E5806" s="46">
        <v>45261</v>
      </c>
      <c r="F5806">
        <v>-378</v>
      </c>
      <c r="I5806" t="str">
        <f>INDEX(LedgerMapping[[#All],[Level 3]],MATCH(Actuals[[#This Row],[Sub Ledger]],LedgerMapping[[#All],[Sub Ledger]],0))</f>
        <v>Administration</v>
      </c>
      <c r="J5806" s="22">
        <f>YEAR(Actuals[[#This Row],[Date]])</f>
        <v>2023</v>
      </c>
      <c r="K5806" s="22">
        <f>MONTH(Actuals[[#This Row],[Date]])</f>
        <v>12</v>
      </c>
      <c r="L5806" s="12"/>
    </row>
    <row r="5807" spans="1:12" x14ac:dyDescent="0.3">
      <c r="A5807">
        <v>6</v>
      </c>
      <c r="B5807">
        <v>26145</v>
      </c>
      <c r="C5807">
        <v>6</v>
      </c>
      <c r="D5807">
        <v>77000</v>
      </c>
      <c r="E5807" s="46">
        <v>45291</v>
      </c>
      <c r="F5807">
        <v>-244</v>
      </c>
      <c r="I5807" t="str">
        <f>INDEX(LedgerMapping[[#All],[Level 3]],MATCH(Actuals[[#This Row],[Sub Ledger]],LedgerMapping[[#All],[Sub Ledger]],0))</f>
        <v>Administration</v>
      </c>
      <c r="J5807" s="22">
        <f>YEAR(Actuals[[#This Row],[Date]])</f>
        <v>2023</v>
      </c>
      <c r="K5807" s="22">
        <f>MONTH(Actuals[[#This Row],[Date]])</f>
        <v>12</v>
      </c>
      <c r="L5807" s="12"/>
    </row>
    <row r="5808" spans="1:12" x14ac:dyDescent="0.3">
      <c r="A5808">
        <v>6</v>
      </c>
      <c r="B5808">
        <v>27274</v>
      </c>
      <c r="C5808">
        <v>6</v>
      </c>
      <c r="D5808">
        <v>77000</v>
      </c>
      <c r="E5808" s="46">
        <v>45322</v>
      </c>
      <c r="F5808">
        <v>-433</v>
      </c>
      <c r="I5808" t="str">
        <f>INDEX(LedgerMapping[[#All],[Level 3]],MATCH(Actuals[[#This Row],[Sub Ledger]],LedgerMapping[[#All],[Sub Ledger]],0))</f>
        <v>Administration</v>
      </c>
      <c r="J5808" s="22">
        <f>YEAR(Actuals[[#This Row],[Date]])</f>
        <v>2024</v>
      </c>
      <c r="K5808" s="22">
        <f>MONTH(Actuals[[#This Row],[Date]])</f>
        <v>1</v>
      </c>
      <c r="L5808" s="12"/>
    </row>
    <row r="5809" spans="1:12" x14ac:dyDescent="0.3">
      <c r="A5809">
        <v>6</v>
      </c>
      <c r="B5809">
        <v>28426</v>
      </c>
      <c r="C5809">
        <v>6</v>
      </c>
      <c r="D5809">
        <v>77000</v>
      </c>
      <c r="E5809" s="46">
        <v>45354</v>
      </c>
      <c r="F5809">
        <v>-407</v>
      </c>
      <c r="I5809" t="str">
        <f>INDEX(LedgerMapping[[#All],[Level 3]],MATCH(Actuals[[#This Row],[Sub Ledger]],LedgerMapping[[#All],[Sub Ledger]],0))</f>
        <v>Administration</v>
      </c>
      <c r="J5809" s="22">
        <f>YEAR(Actuals[[#This Row],[Date]])</f>
        <v>2024</v>
      </c>
      <c r="K5809" s="22">
        <f>MONTH(Actuals[[#This Row],[Date]])</f>
        <v>3</v>
      </c>
      <c r="L5809" s="12"/>
    </row>
    <row r="5810" spans="1:12" x14ac:dyDescent="0.3">
      <c r="A5810">
        <v>6</v>
      </c>
      <c r="B5810">
        <v>29580</v>
      </c>
      <c r="C5810">
        <v>6</v>
      </c>
      <c r="D5810">
        <v>77000</v>
      </c>
      <c r="E5810" s="46">
        <v>45384</v>
      </c>
      <c r="F5810">
        <v>-464</v>
      </c>
      <c r="I5810" t="str">
        <f>INDEX(LedgerMapping[[#All],[Level 3]],MATCH(Actuals[[#This Row],[Sub Ledger]],LedgerMapping[[#All],[Sub Ledger]],0))</f>
        <v>Administration</v>
      </c>
      <c r="J5810" s="22">
        <f>YEAR(Actuals[[#This Row],[Date]])</f>
        <v>2024</v>
      </c>
      <c r="K5810" s="22">
        <f>MONTH(Actuals[[#This Row],[Date]])</f>
        <v>4</v>
      </c>
      <c r="L5810" s="12"/>
    </row>
    <row r="5811" spans="1:12" x14ac:dyDescent="0.3">
      <c r="A5811">
        <v>6</v>
      </c>
      <c r="B5811">
        <v>30706</v>
      </c>
      <c r="C5811">
        <v>6</v>
      </c>
      <c r="D5811">
        <v>77000</v>
      </c>
      <c r="E5811" s="46">
        <v>45415</v>
      </c>
      <c r="F5811">
        <v>-389</v>
      </c>
      <c r="I5811" t="str">
        <f>INDEX(LedgerMapping[[#All],[Level 3]],MATCH(Actuals[[#This Row],[Sub Ledger]],LedgerMapping[[#All],[Sub Ledger]],0))</f>
        <v>Administration</v>
      </c>
      <c r="J5811" s="22">
        <f>YEAR(Actuals[[#This Row],[Date]])</f>
        <v>2024</v>
      </c>
      <c r="K5811" s="22">
        <f>MONTH(Actuals[[#This Row],[Date]])</f>
        <v>5</v>
      </c>
      <c r="L5811" s="12"/>
    </row>
    <row r="5812" spans="1:12" x14ac:dyDescent="0.3">
      <c r="A5812">
        <v>6</v>
      </c>
      <c r="B5812">
        <v>31832</v>
      </c>
      <c r="C5812">
        <v>6</v>
      </c>
      <c r="D5812">
        <v>77000</v>
      </c>
      <c r="E5812" s="46">
        <v>45445</v>
      </c>
      <c r="F5812">
        <v>-374</v>
      </c>
      <c r="I5812" t="str">
        <f>INDEX(LedgerMapping[[#All],[Level 3]],MATCH(Actuals[[#This Row],[Sub Ledger]],LedgerMapping[[#All],[Sub Ledger]],0))</f>
        <v>Administration</v>
      </c>
      <c r="J5812" s="22">
        <f>YEAR(Actuals[[#This Row],[Date]])</f>
        <v>2024</v>
      </c>
      <c r="K5812" s="22">
        <f>MONTH(Actuals[[#This Row],[Date]])</f>
        <v>6</v>
      </c>
      <c r="L5812" s="12"/>
    </row>
    <row r="5813" spans="1:12" x14ac:dyDescent="0.3">
      <c r="A5813">
        <v>6</v>
      </c>
      <c r="B5813">
        <v>32956</v>
      </c>
      <c r="C5813">
        <v>6</v>
      </c>
      <c r="D5813">
        <v>77000</v>
      </c>
      <c r="E5813" s="46">
        <v>45476</v>
      </c>
      <c r="F5813">
        <v>-441</v>
      </c>
      <c r="I5813" t="str">
        <f>INDEX(LedgerMapping[[#All],[Level 3]],MATCH(Actuals[[#This Row],[Sub Ledger]],LedgerMapping[[#All],[Sub Ledger]],0))</f>
        <v>Administration</v>
      </c>
      <c r="J5813" s="22">
        <f>YEAR(Actuals[[#This Row],[Date]])</f>
        <v>2024</v>
      </c>
      <c r="K5813" s="22">
        <f>MONTH(Actuals[[#This Row],[Date]])</f>
        <v>7</v>
      </c>
      <c r="L5813" s="12"/>
    </row>
    <row r="5814" spans="1:12" x14ac:dyDescent="0.3">
      <c r="A5814">
        <v>6</v>
      </c>
      <c r="B5814">
        <v>34079</v>
      </c>
      <c r="C5814">
        <v>6</v>
      </c>
      <c r="D5814">
        <v>77000</v>
      </c>
      <c r="E5814" s="46">
        <v>45507</v>
      </c>
      <c r="F5814">
        <v>-362</v>
      </c>
      <c r="I5814" t="str">
        <f>INDEX(LedgerMapping[[#All],[Level 3]],MATCH(Actuals[[#This Row],[Sub Ledger]],LedgerMapping[[#All],[Sub Ledger]],0))</f>
        <v>Administration</v>
      </c>
      <c r="J5814" s="22">
        <f>YEAR(Actuals[[#This Row],[Date]])</f>
        <v>2024</v>
      </c>
      <c r="K5814" s="22">
        <f>MONTH(Actuals[[#This Row],[Date]])</f>
        <v>8</v>
      </c>
      <c r="L5814" s="12"/>
    </row>
    <row r="5815" spans="1:12" x14ac:dyDescent="0.3">
      <c r="A5815">
        <v>6</v>
      </c>
      <c r="B5815">
        <v>35231</v>
      </c>
      <c r="C5815">
        <v>6</v>
      </c>
      <c r="D5815">
        <v>77000</v>
      </c>
      <c r="E5815" s="46">
        <v>45536</v>
      </c>
      <c r="F5815">
        <v>-428</v>
      </c>
      <c r="I5815" t="str">
        <f>INDEX(LedgerMapping[[#All],[Level 3]],MATCH(Actuals[[#This Row],[Sub Ledger]],LedgerMapping[[#All],[Sub Ledger]],0))</f>
        <v>Administration</v>
      </c>
      <c r="J5815" s="22">
        <f>YEAR(Actuals[[#This Row],[Date]])</f>
        <v>2024</v>
      </c>
      <c r="K5815" s="22">
        <f>MONTH(Actuals[[#This Row],[Date]])</f>
        <v>9</v>
      </c>
      <c r="L5815" s="12"/>
    </row>
    <row r="5816" spans="1:12" x14ac:dyDescent="0.3">
      <c r="A5816">
        <v>6</v>
      </c>
      <c r="B5816">
        <v>36381</v>
      </c>
      <c r="C5816">
        <v>6</v>
      </c>
      <c r="D5816">
        <v>77000</v>
      </c>
      <c r="E5816" s="46">
        <v>45567</v>
      </c>
      <c r="F5816">
        <v>-347</v>
      </c>
      <c r="I5816" t="str">
        <f>INDEX(LedgerMapping[[#All],[Level 3]],MATCH(Actuals[[#This Row],[Sub Ledger]],LedgerMapping[[#All],[Sub Ledger]],0))</f>
        <v>Administration</v>
      </c>
      <c r="J5816" s="22">
        <f>YEAR(Actuals[[#This Row],[Date]])</f>
        <v>2024</v>
      </c>
      <c r="K5816" s="22">
        <f>MONTH(Actuals[[#This Row],[Date]])</f>
        <v>10</v>
      </c>
      <c r="L5816" s="12"/>
    </row>
    <row r="5817" spans="1:12" x14ac:dyDescent="0.3">
      <c r="A5817">
        <v>6</v>
      </c>
      <c r="B5817">
        <v>37531</v>
      </c>
      <c r="C5817">
        <v>6</v>
      </c>
      <c r="D5817">
        <v>77000</v>
      </c>
      <c r="E5817" s="46">
        <v>45597</v>
      </c>
      <c r="F5817">
        <v>-446</v>
      </c>
      <c r="I5817" t="str">
        <f>INDEX(LedgerMapping[[#All],[Level 3]],MATCH(Actuals[[#This Row],[Sub Ledger]],LedgerMapping[[#All],[Sub Ledger]],0))</f>
        <v>Administration</v>
      </c>
      <c r="J5817" s="22">
        <f>YEAR(Actuals[[#This Row],[Date]])</f>
        <v>2024</v>
      </c>
      <c r="K5817" s="22">
        <f>MONTH(Actuals[[#This Row],[Date]])</f>
        <v>11</v>
      </c>
      <c r="L5817" s="12"/>
    </row>
    <row r="5818" spans="1:12" x14ac:dyDescent="0.3">
      <c r="A5818">
        <v>6</v>
      </c>
      <c r="B5818">
        <v>38681</v>
      </c>
      <c r="C5818">
        <v>6</v>
      </c>
      <c r="D5818">
        <v>77000</v>
      </c>
      <c r="E5818" s="46">
        <v>45628</v>
      </c>
      <c r="F5818">
        <v>-459</v>
      </c>
      <c r="I5818" t="str">
        <f>INDEX(LedgerMapping[[#All],[Level 3]],MATCH(Actuals[[#This Row],[Sub Ledger]],LedgerMapping[[#All],[Sub Ledger]],0))</f>
        <v>Administration</v>
      </c>
      <c r="J5818" s="22">
        <f>YEAR(Actuals[[#This Row],[Date]])</f>
        <v>2024</v>
      </c>
      <c r="K5818" s="22">
        <f>MONTH(Actuals[[#This Row],[Date]])</f>
        <v>12</v>
      </c>
      <c r="L5818" s="12"/>
    </row>
    <row r="5819" spans="1:12" x14ac:dyDescent="0.3">
      <c r="A5819">
        <v>6</v>
      </c>
      <c r="B5819">
        <v>746</v>
      </c>
      <c r="C5819">
        <v>6</v>
      </c>
      <c r="D5819">
        <v>78000</v>
      </c>
      <c r="E5819" s="46">
        <v>44562</v>
      </c>
      <c r="F5819">
        <v>-126</v>
      </c>
      <c r="I5819" t="str">
        <f>INDEX(LedgerMapping[[#All],[Level 3]],MATCH(Actuals[[#This Row],[Sub Ledger]],LedgerMapping[[#All],[Sub Ledger]],0))</f>
        <v>Administration</v>
      </c>
      <c r="J5819" s="22">
        <f>YEAR(Actuals[[#This Row],[Date]])</f>
        <v>2022</v>
      </c>
      <c r="K5819" s="22">
        <f>MONTH(Actuals[[#This Row],[Date]])</f>
        <v>1</v>
      </c>
      <c r="L5819" s="12"/>
    </row>
    <row r="5820" spans="1:12" x14ac:dyDescent="0.3">
      <c r="A5820">
        <v>6</v>
      </c>
      <c r="B5820">
        <v>1872</v>
      </c>
      <c r="C5820">
        <v>6</v>
      </c>
      <c r="D5820">
        <v>78000</v>
      </c>
      <c r="E5820" s="46">
        <v>44593</v>
      </c>
      <c r="F5820">
        <v>-107</v>
      </c>
      <c r="I5820" t="str">
        <f>INDEX(LedgerMapping[[#All],[Level 3]],MATCH(Actuals[[#This Row],[Sub Ledger]],LedgerMapping[[#All],[Sub Ledger]],0))</f>
        <v>Administration</v>
      </c>
      <c r="J5820" s="22">
        <f>YEAR(Actuals[[#This Row],[Date]])</f>
        <v>2022</v>
      </c>
      <c r="K5820" s="22">
        <f>MONTH(Actuals[[#This Row],[Date]])</f>
        <v>2</v>
      </c>
      <c r="L5820" s="12"/>
    </row>
    <row r="5821" spans="1:12" x14ac:dyDescent="0.3">
      <c r="A5821">
        <v>6</v>
      </c>
      <c r="B5821">
        <v>2988</v>
      </c>
      <c r="C5821">
        <v>6</v>
      </c>
      <c r="D5821">
        <v>78000</v>
      </c>
      <c r="E5821" s="46">
        <v>44624</v>
      </c>
      <c r="F5821">
        <v>-146</v>
      </c>
      <c r="I5821" t="str">
        <f>INDEX(LedgerMapping[[#All],[Level 3]],MATCH(Actuals[[#This Row],[Sub Ledger]],LedgerMapping[[#All],[Sub Ledger]],0))</f>
        <v>Administration</v>
      </c>
      <c r="J5821" s="22">
        <f>YEAR(Actuals[[#This Row],[Date]])</f>
        <v>2022</v>
      </c>
      <c r="K5821" s="22">
        <f>MONTH(Actuals[[#This Row],[Date]])</f>
        <v>3</v>
      </c>
      <c r="L5821" s="12"/>
    </row>
    <row r="5822" spans="1:12" x14ac:dyDescent="0.3">
      <c r="A5822">
        <v>6</v>
      </c>
      <c r="B5822">
        <v>4112</v>
      </c>
      <c r="C5822">
        <v>6</v>
      </c>
      <c r="D5822">
        <v>78000</v>
      </c>
      <c r="E5822" s="46">
        <v>44654</v>
      </c>
      <c r="F5822">
        <v>-150</v>
      </c>
      <c r="I5822" t="str">
        <f>INDEX(LedgerMapping[[#All],[Level 3]],MATCH(Actuals[[#This Row],[Sub Ledger]],LedgerMapping[[#All],[Sub Ledger]],0))</f>
        <v>Administration</v>
      </c>
      <c r="J5822" s="22">
        <f>YEAR(Actuals[[#This Row],[Date]])</f>
        <v>2022</v>
      </c>
      <c r="K5822" s="22">
        <f>MONTH(Actuals[[#This Row],[Date]])</f>
        <v>4</v>
      </c>
      <c r="L5822" s="12"/>
    </row>
    <row r="5823" spans="1:12" x14ac:dyDescent="0.3">
      <c r="A5823">
        <v>6</v>
      </c>
      <c r="B5823">
        <v>5235</v>
      </c>
      <c r="C5823">
        <v>6</v>
      </c>
      <c r="D5823">
        <v>78000</v>
      </c>
      <c r="E5823" s="46">
        <v>44685</v>
      </c>
      <c r="F5823">
        <v>-128</v>
      </c>
      <c r="I5823" t="str">
        <f>INDEX(LedgerMapping[[#All],[Level 3]],MATCH(Actuals[[#This Row],[Sub Ledger]],LedgerMapping[[#All],[Sub Ledger]],0))</f>
        <v>Administration</v>
      </c>
      <c r="J5823" s="22">
        <f>YEAR(Actuals[[#This Row],[Date]])</f>
        <v>2022</v>
      </c>
      <c r="K5823" s="22">
        <f>MONTH(Actuals[[#This Row],[Date]])</f>
        <v>5</v>
      </c>
      <c r="L5823" s="12"/>
    </row>
    <row r="5824" spans="1:12" x14ac:dyDescent="0.3">
      <c r="A5824">
        <v>6</v>
      </c>
      <c r="B5824">
        <v>6358</v>
      </c>
      <c r="C5824">
        <v>6</v>
      </c>
      <c r="D5824">
        <v>78000</v>
      </c>
      <c r="E5824" s="46">
        <v>44715</v>
      </c>
      <c r="F5824">
        <v>-101</v>
      </c>
      <c r="I5824" t="str">
        <f>INDEX(LedgerMapping[[#All],[Level 3]],MATCH(Actuals[[#This Row],[Sub Ledger]],LedgerMapping[[#All],[Sub Ledger]],0))</f>
        <v>Administration</v>
      </c>
      <c r="J5824" s="22">
        <f>YEAR(Actuals[[#This Row],[Date]])</f>
        <v>2022</v>
      </c>
      <c r="K5824" s="22">
        <f>MONTH(Actuals[[#This Row],[Date]])</f>
        <v>6</v>
      </c>
      <c r="L5824" s="12"/>
    </row>
    <row r="5825" spans="1:12" x14ac:dyDescent="0.3">
      <c r="A5825">
        <v>6</v>
      </c>
      <c r="B5825">
        <v>7480</v>
      </c>
      <c r="C5825">
        <v>6</v>
      </c>
      <c r="D5825">
        <v>78000</v>
      </c>
      <c r="E5825" s="46">
        <v>44746</v>
      </c>
      <c r="F5825">
        <v>-105</v>
      </c>
      <c r="I5825" t="str">
        <f>INDEX(LedgerMapping[[#All],[Level 3]],MATCH(Actuals[[#This Row],[Sub Ledger]],LedgerMapping[[#All],[Sub Ledger]],0))</f>
        <v>Administration</v>
      </c>
      <c r="J5825" s="22">
        <f>YEAR(Actuals[[#This Row],[Date]])</f>
        <v>2022</v>
      </c>
      <c r="K5825" s="22">
        <f>MONTH(Actuals[[#This Row],[Date]])</f>
        <v>7</v>
      </c>
      <c r="L5825" s="12"/>
    </row>
    <row r="5826" spans="1:12" x14ac:dyDescent="0.3">
      <c r="A5826">
        <v>6</v>
      </c>
      <c r="B5826">
        <v>8603</v>
      </c>
      <c r="C5826">
        <v>6</v>
      </c>
      <c r="D5826">
        <v>78000</v>
      </c>
      <c r="E5826" s="46">
        <v>44777</v>
      </c>
      <c r="F5826">
        <v>-129</v>
      </c>
      <c r="I5826" t="str">
        <f>INDEX(LedgerMapping[[#All],[Level 3]],MATCH(Actuals[[#This Row],[Sub Ledger]],LedgerMapping[[#All],[Sub Ledger]],0))</f>
        <v>Administration</v>
      </c>
      <c r="J5826" s="22">
        <f>YEAR(Actuals[[#This Row],[Date]])</f>
        <v>2022</v>
      </c>
      <c r="K5826" s="22">
        <f>MONTH(Actuals[[#This Row],[Date]])</f>
        <v>8</v>
      </c>
      <c r="L5826" s="12"/>
    </row>
    <row r="5827" spans="1:12" x14ac:dyDescent="0.3">
      <c r="A5827">
        <v>6</v>
      </c>
      <c r="B5827">
        <v>9718</v>
      </c>
      <c r="C5827">
        <v>6</v>
      </c>
      <c r="D5827">
        <v>78000</v>
      </c>
      <c r="E5827" s="46">
        <v>44805</v>
      </c>
      <c r="F5827">
        <v>-114</v>
      </c>
      <c r="I5827" t="str">
        <f>INDEX(LedgerMapping[[#All],[Level 3]],MATCH(Actuals[[#This Row],[Sub Ledger]],LedgerMapping[[#All],[Sub Ledger]],0))</f>
        <v>Administration</v>
      </c>
      <c r="J5827" s="22">
        <f>YEAR(Actuals[[#This Row],[Date]])</f>
        <v>2022</v>
      </c>
      <c r="K5827" s="22">
        <f>MONTH(Actuals[[#This Row],[Date]])</f>
        <v>9</v>
      </c>
      <c r="L5827" s="12"/>
    </row>
    <row r="5828" spans="1:12" x14ac:dyDescent="0.3">
      <c r="A5828">
        <v>6</v>
      </c>
      <c r="B5828">
        <v>10837</v>
      </c>
      <c r="C5828">
        <v>6</v>
      </c>
      <c r="D5828">
        <v>78000</v>
      </c>
      <c r="E5828" s="46">
        <v>44836</v>
      </c>
      <c r="F5828">
        <v>-131</v>
      </c>
      <c r="I5828" t="str">
        <f>INDEX(LedgerMapping[[#All],[Level 3]],MATCH(Actuals[[#This Row],[Sub Ledger]],LedgerMapping[[#All],[Sub Ledger]],0))</f>
        <v>Administration</v>
      </c>
      <c r="J5828" s="22">
        <f>YEAR(Actuals[[#This Row],[Date]])</f>
        <v>2022</v>
      </c>
      <c r="K5828" s="22">
        <f>MONTH(Actuals[[#This Row],[Date]])</f>
        <v>10</v>
      </c>
      <c r="L5828" s="12"/>
    </row>
    <row r="5829" spans="1:12" x14ac:dyDescent="0.3">
      <c r="A5829">
        <v>6</v>
      </c>
      <c r="B5829">
        <v>11960</v>
      </c>
      <c r="C5829">
        <v>6</v>
      </c>
      <c r="D5829">
        <v>78000</v>
      </c>
      <c r="E5829" s="46">
        <v>44866</v>
      </c>
      <c r="F5829">
        <v>-117</v>
      </c>
      <c r="I5829" t="str">
        <f>INDEX(LedgerMapping[[#All],[Level 3]],MATCH(Actuals[[#This Row],[Sub Ledger]],LedgerMapping[[#All],[Sub Ledger]],0))</f>
        <v>Administration</v>
      </c>
      <c r="J5829" s="22">
        <f>YEAR(Actuals[[#This Row],[Date]])</f>
        <v>2022</v>
      </c>
      <c r="K5829" s="22">
        <f>MONTH(Actuals[[#This Row],[Date]])</f>
        <v>11</v>
      </c>
      <c r="L5829" s="12"/>
    </row>
    <row r="5830" spans="1:12" x14ac:dyDescent="0.3">
      <c r="A5830">
        <v>6</v>
      </c>
      <c r="B5830">
        <v>13091</v>
      </c>
      <c r="C5830">
        <v>6</v>
      </c>
      <c r="D5830">
        <v>78000</v>
      </c>
      <c r="E5830" s="46">
        <v>44897</v>
      </c>
      <c r="F5830">
        <v>-122</v>
      </c>
      <c r="I5830" t="str">
        <f>INDEX(LedgerMapping[[#All],[Level 3]],MATCH(Actuals[[#This Row],[Sub Ledger]],LedgerMapping[[#All],[Sub Ledger]],0))</f>
        <v>Administration</v>
      </c>
      <c r="J5830" s="22">
        <f>YEAR(Actuals[[#This Row],[Date]])</f>
        <v>2022</v>
      </c>
      <c r="K5830" s="22">
        <f>MONTH(Actuals[[#This Row],[Date]])</f>
        <v>12</v>
      </c>
      <c r="L5830" s="12"/>
    </row>
    <row r="5831" spans="1:12" x14ac:dyDescent="0.3">
      <c r="A5831">
        <v>6</v>
      </c>
      <c r="B5831">
        <v>13955</v>
      </c>
      <c r="C5831">
        <v>6</v>
      </c>
      <c r="D5831">
        <v>78000</v>
      </c>
      <c r="E5831" s="46">
        <v>44927</v>
      </c>
      <c r="F5831">
        <v>-102</v>
      </c>
      <c r="I5831" t="str">
        <f>INDEX(LedgerMapping[[#All],[Level 3]],MATCH(Actuals[[#This Row],[Sub Ledger]],LedgerMapping[[#All],[Sub Ledger]],0))</f>
        <v>Administration</v>
      </c>
      <c r="J5831" s="22">
        <f>YEAR(Actuals[[#This Row],[Date]])</f>
        <v>2023</v>
      </c>
      <c r="K5831" s="22">
        <f>MONTH(Actuals[[#This Row],[Date]])</f>
        <v>1</v>
      </c>
      <c r="L5831" s="12"/>
    </row>
    <row r="5832" spans="1:12" x14ac:dyDescent="0.3">
      <c r="A5832">
        <v>6</v>
      </c>
      <c r="B5832">
        <v>14963</v>
      </c>
      <c r="C5832">
        <v>6</v>
      </c>
      <c r="D5832">
        <v>78000</v>
      </c>
      <c r="E5832" s="46">
        <v>44958</v>
      </c>
      <c r="F5832">
        <v>-92</v>
      </c>
      <c r="I5832" t="str">
        <f>INDEX(LedgerMapping[[#All],[Level 3]],MATCH(Actuals[[#This Row],[Sub Ledger]],LedgerMapping[[#All],[Sub Ledger]],0))</f>
        <v>Administration</v>
      </c>
      <c r="J5832" s="22">
        <f>YEAR(Actuals[[#This Row],[Date]])</f>
        <v>2023</v>
      </c>
      <c r="K5832" s="22">
        <f>MONTH(Actuals[[#This Row],[Date]])</f>
        <v>2</v>
      </c>
      <c r="L5832" s="12"/>
    </row>
    <row r="5833" spans="1:12" x14ac:dyDescent="0.3">
      <c r="A5833">
        <v>6</v>
      </c>
      <c r="B5833">
        <v>15943</v>
      </c>
      <c r="C5833">
        <v>6</v>
      </c>
      <c r="D5833">
        <v>78000</v>
      </c>
      <c r="E5833" s="46">
        <v>44988</v>
      </c>
      <c r="F5833">
        <v>-91</v>
      </c>
      <c r="I5833" t="str">
        <f>INDEX(LedgerMapping[[#All],[Level 3]],MATCH(Actuals[[#This Row],[Sub Ledger]],LedgerMapping[[#All],[Sub Ledger]],0))</f>
        <v>Administration</v>
      </c>
      <c r="J5833" s="22">
        <f>YEAR(Actuals[[#This Row],[Date]])</f>
        <v>2023</v>
      </c>
      <c r="K5833" s="22">
        <f>MONTH(Actuals[[#This Row],[Date]])</f>
        <v>3</v>
      </c>
      <c r="L5833" s="12"/>
    </row>
    <row r="5834" spans="1:12" x14ac:dyDescent="0.3">
      <c r="A5834">
        <v>6</v>
      </c>
      <c r="B5834">
        <v>16975</v>
      </c>
      <c r="C5834">
        <v>6</v>
      </c>
      <c r="D5834">
        <v>78000</v>
      </c>
      <c r="E5834" s="46">
        <v>45018</v>
      </c>
      <c r="F5834">
        <v>-106</v>
      </c>
      <c r="I5834" t="str">
        <f>INDEX(LedgerMapping[[#All],[Level 3]],MATCH(Actuals[[#This Row],[Sub Ledger]],LedgerMapping[[#All],[Sub Ledger]],0))</f>
        <v>Administration</v>
      </c>
      <c r="J5834" s="22">
        <f>YEAR(Actuals[[#This Row],[Date]])</f>
        <v>2023</v>
      </c>
      <c r="K5834" s="22">
        <f>MONTH(Actuals[[#This Row],[Date]])</f>
        <v>4</v>
      </c>
      <c r="L5834" s="12"/>
    </row>
    <row r="5835" spans="1:12" x14ac:dyDescent="0.3">
      <c r="A5835">
        <v>6</v>
      </c>
      <c r="B5835">
        <v>18005</v>
      </c>
      <c r="C5835">
        <v>6</v>
      </c>
      <c r="D5835">
        <v>78000</v>
      </c>
      <c r="E5835" s="46">
        <v>45049</v>
      </c>
      <c r="F5835">
        <v>-106</v>
      </c>
      <c r="I5835" t="str">
        <f>INDEX(LedgerMapping[[#All],[Level 3]],MATCH(Actuals[[#This Row],[Sub Ledger]],LedgerMapping[[#All],[Sub Ledger]],0))</f>
        <v>Administration</v>
      </c>
      <c r="J5835" s="22">
        <f>YEAR(Actuals[[#This Row],[Date]])</f>
        <v>2023</v>
      </c>
      <c r="K5835" s="22">
        <f>MONTH(Actuals[[#This Row],[Date]])</f>
        <v>5</v>
      </c>
      <c r="L5835" s="12"/>
    </row>
    <row r="5836" spans="1:12" x14ac:dyDescent="0.3">
      <c r="A5836">
        <v>6</v>
      </c>
      <c r="B5836">
        <v>19009</v>
      </c>
      <c r="C5836">
        <v>6</v>
      </c>
      <c r="D5836">
        <v>78000</v>
      </c>
      <c r="E5836" s="46">
        <v>45079</v>
      </c>
      <c r="F5836">
        <v>-104</v>
      </c>
      <c r="I5836" t="str">
        <f>INDEX(LedgerMapping[[#All],[Level 3]],MATCH(Actuals[[#This Row],[Sub Ledger]],LedgerMapping[[#All],[Sub Ledger]],0))</f>
        <v>Administration</v>
      </c>
      <c r="J5836" s="22">
        <f>YEAR(Actuals[[#This Row],[Date]])</f>
        <v>2023</v>
      </c>
      <c r="K5836" s="22">
        <f>MONTH(Actuals[[#This Row],[Date]])</f>
        <v>6</v>
      </c>
      <c r="L5836" s="12"/>
    </row>
    <row r="5837" spans="1:12" x14ac:dyDescent="0.3">
      <c r="A5837">
        <v>6</v>
      </c>
      <c r="B5837">
        <v>20038</v>
      </c>
      <c r="C5837">
        <v>6</v>
      </c>
      <c r="D5837">
        <v>78000</v>
      </c>
      <c r="E5837" s="46">
        <v>45110</v>
      </c>
      <c r="F5837">
        <v>-91</v>
      </c>
      <c r="I5837" t="str">
        <f>INDEX(LedgerMapping[[#All],[Level 3]],MATCH(Actuals[[#This Row],[Sub Ledger]],LedgerMapping[[#All],[Sub Ledger]],0))</f>
        <v>Administration</v>
      </c>
      <c r="J5837" s="22">
        <f>YEAR(Actuals[[#This Row],[Date]])</f>
        <v>2023</v>
      </c>
      <c r="K5837" s="22">
        <f>MONTH(Actuals[[#This Row],[Date]])</f>
        <v>7</v>
      </c>
      <c r="L5837" s="12"/>
    </row>
    <row r="5838" spans="1:12" x14ac:dyDescent="0.3">
      <c r="A5838">
        <v>6</v>
      </c>
      <c r="B5838">
        <v>21065</v>
      </c>
      <c r="C5838">
        <v>6</v>
      </c>
      <c r="D5838">
        <v>78000</v>
      </c>
      <c r="E5838" s="46">
        <v>45141</v>
      </c>
      <c r="F5838">
        <v>-106</v>
      </c>
      <c r="I5838" t="str">
        <f>INDEX(LedgerMapping[[#All],[Level 3]],MATCH(Actuals[[#This Row],[Sub Ledger]],LedgerMapping[[#All],[Sub Ledger]],0))</f>
        <v>Administration</v>
      </c>
      <c r="J5838" s="22">
        <f>YEAR(Actuals[[#This Row],[Date]])</f>
        <v>2023</v>
      </c>
      <c r="K5838" s="22">
        <f>MONTH(Actuals[[#This Row],[Date]])</f>
        <v>8</v>
      </c>
      <c r="L5838" s="12"/>
    </row>
    <row r="5839" spans="1:12" x14ac:dyDescent="0.3">
      <c r="A5839">
        <v>6</v>
      </c>
      <c r="B5839">
        <v>22069</v>
      </c>
      <c r="C5839">
        <v>6</v>
      </c>
      <c r="D5839">
        <v>78000</v>
      </c>
      <c r="E5839" s="46">
        <v>45169</v>
      </c>
      <c r="F5839">
        <v>-102</v>
      </c>
      <c r="I5839" t="str">
        <f>INDEX(LedgerMapping[[#All],[Level 3]],MATCH(Actuals[[#This Row],[Sub Ledger]],LedgerMapping[[#All],[Sub Ledger]],0))</f>
        <v>Administration</v>
      </c>
      <c r="J5839" s="22">
        <f>YEAR(Actuals[[#This Row],[Date]])</f>
        <v>2023</v>
      </c>
      <c r="K5839" s="22">
        <f>MONTH(Actuals[[#This Row],[Date]])</f>
        <v>8</v>
      </c>
      <c r="L5839" s="12"/>
    </row>
    <row r="5840" spans="1:12" x14ac:dyDescent="0.3">
      <c r="A5840">
        <v>6</v>
      </c>
      <c r="B5840">
        <v>23046</v>
      </c>
      <c r="C5840">
        <v>6</v>
      </c>
      <c r="D5840">
        <v>78000</v>
      </c>
      <c r="E5840" s="46">
        <v>45200</v>
      </c>
      <c r="F5840">
        <v>-105</v>
      </c>
      <c r="I5840" t="str">
        <f>INDEX(LedgerMapping[[#All],[Level 3]],MATCH(Actuals[[#This Row],[Sub Ledger]],LedgerMapping[[#All],[Sub Ledger]],0))</f>
        <v>Administration</v>
      </c>
      <c r="J5840" s="22">
        <f>YEAR(Actuals[[#This Row],[Date]])</f>
        <v>2023</v>
      </c>
      <c r="K5840" s="22">
        <f>MONTH(Actuals[[#This Row],[Date]])</f>
        <v>10</v>
      </c>
      <c r="L5840" s="12"/>
    </row>
    <row r="5841" spans="1:12" x14ac:dyDescent="0.3">
      <c r="A5841">
        <v>6</v>
      </c>
      <c r="B5841">
        <v>24050</v>
      </c>
      <c r="C5841">
        <v>6</v>
      </c>
      <c r="D5841">
        <v>78000</v>
      </c>
      <c r="E5841" s="46">
        <v>45230</v>
      </c>
      <c r="F5841">
        <v>-85</v>
      </c>
      <c r="I5841" t="str">
        <f>INDEX(LedgerMapping[[#All],[Level 3]],MATCH(Actuals[[#This Row],[Sub Ledger]],LedgerMapping[[#All],[Sub Ledger]],0))</f>
        <v>Administration</v>
      </c>
      <c r="J5841" s="22">
        <f>YEAR(Actuals[[#This Row],[Date]])</f>
        <v>2023</v>
      </c>
      <c r="K5841" s="22">
        <f>MONTH(Actuals[[#This Row],[Date]])</f>
        <v>10</v>
      </c>
      <c r="L5841" s="12"/>
    </row>
    <row r="5842" spans="1:12" x14ac:dyDescent="0.3">
      <c r="A5842">
        <v>6</v>
      </c>
      <c r="B5842">
        <v>25080</v>
      </c>
      <c r="C5842">
        <v>6</v>
      </c>
      <c r="D5842">
        <v>78000</v>
      </c>
      <c r="E5842" s="46">
        <v>45261</v>
      </c>
      <c r="F5842">
        <v>-111</v>
      </c>
      <c r="I5842" t="str">
        <f>INDEX(LedgerMapping[[#All],[Level 3]],MATCH(Actuals[[#This Row],[Sub Ledger]],LedgerMapping[[#All],[Sub Ledger]],0))</f>
        <v>Administration</v>
      </c>
      <c r="J5842" s="22">
        <f>YEAR(Actuals[[#This Row],[Date]])</f>
        <v>2023</v>
      </c>
      <c r="K5842" s="22">
        <f>MONTH(Actuals[[#This Row],[Date]])</f>
        <v>12</v>
      </c>
      <c r="L5842" s="12"/>
    </row>
    <row r="5843" spans="1:12" x14ac:dyDescent="0.3">
      <c r="A5843">
        <v>6</v>
      </c>
      <c r="B5843">
        <v>26146</v>
      </c>
      <c r="C5843">
        <v>6</v>
      </c>
      <c r="D5843">
        <v>78000</v>
      </c>
      <c r="E5843" s="46">
        <v>45291</v>
      </c>
      <c r="F5843">
        <v>-70</v>
      </c>
      <c r="I5843" t="str">
        <f>INDEX(LedgerMapping[[#All],[Level 3]],MATCH(Actuals[[#This Row],[Sub Ledger]],LedgerMapping[[#All],[Sub Ledger]],0))</f>
        <v>Administration</v>
      </c>
      <c r="J5843" s="22">
        <f>YEAR(Actuals[[#This Row],[Date]])</f>
        <v>2023</v>
      </c>
      <c r="K5843" s="22">
        <f>MONTH(Actuals[[#This Row],[Date]])</f>
        <v>12</v>
      </c>
      <c r="L5843" s="12"/>
    </row>
    <row r="5844" spans="1:12" x14ac:dyDescent="0.3">
      <c r="A5844">
        <v>6</v>
      </c>
      <c r="B5844">
        <v>27275</v>
      </c>
      <c r="C5844">
        <v>6</v>
      </c>
      <c r="D5844">
        <v>78000</v>
      </c>
      <c r="E5844" s="46">
        <v>45322</v>
      </c>
      <c r="F5844">
        <v>-118</v>
      </c>
      <c r="I5844" t="str">
        <f>INDEX(LedgerMapping[[#All],[Level 3]],MATCH(Actuals[[#This Row],[Sub Ledger]],LedgerMapping[[#All],[Sub Ledger]],0))</f>
        <v>Administration</v>
      </c>
      <c r="J5844" s="22">
        <f>YEAR(Actuals[[#This Row],[Date]])</f>
        <v>2024</v>
      </c>
      <c r="K5844" s="22">
        <f>MONTH(Actuals[[#This Row],[Date]])</f>
        <v>1</v>
      </c>
      <c r="L5844" s="12"/>
    </row>
    <row r="5845" spans="1:12" x14ac:dyDescent="0.3">
      <c r="A5845">
        <v>6</v>
      </c>
      <c r="B5845">
        <v>28427</v>
      </c>
      <c r="C5845">
        <v>6</v>
      </c>
      <c r="D5845">
        <v>78000</v>
      </c>
      <c r="E5845" s="46">
        <v>45354</v>
      </c>
      <c r="F5845">
        <v>-117</v>
      </c>
      <c r="I5845" t="str">
        <f>INDEX(LedgerMapping[[#All],[Level 3]],MATCH(Actuals[[#This Row],[Sub Ledger]],LedgerMapping[[#All],[Sub Ledger]],0))</f>
        <v>Administration</v>
      </c>
      <c r="J5845" s="22">
        <f>YEAR(Actuals[[#This Row],[Date]])</f>
        <v>2024</v>
      </c>
      <c r="K5845" s="22">
        <f>MONTH(Actuals[[#This Row],[Date]])</f>
        <v>3</v>
      </c>
      <c r="L5845" s="12"/>
    </row>
    <row r="5846" spans="1:12" x14ac:dyDescent="0.3">
      <c r="A5846">
        <v>6</v>
      </c>
      <c r="B5846">
        <v>29581</v>
      </c>
      <c r="C5846">
        <v>6</v>
      </c>
      <c r="D5846">
        <v>78000</v>
      </c>
      <c r="E5846" s="46">
        <v>45384</v>
      </c>
      <c r="F5846">
        <v>-127</v>
      </c>
      <c r="I5846" t="str">
        <f>INDEX(LedgerMapping[[#All],[Level 3]],MATCH(Actuals[[#This Row],[Sub Ledger]],LedgerMapping[[#All],[Sub Ledger]],0))</f>
        <v>Administration</v>
      </c>
      <c r="J5846" s="22">
        <f>YEAR(Actuals[[#This Row],[Date]])</f>
        <v>2024</v>
      </c>
      <c r="K5846" s="22">
        <f>MONTH(Actuals[[#This Row],[Date]])</f>
        <v>4</v>
      </c>
      <c r="L5846" s="12"/>
    </row>
    <row r="5847" spans="1:12" x14ac:dyDescent="0.3">
      <c r="A5847">
        <v>6</v>
      </c>
      <c r="B5847">
        <v>30707</v>
      </c>
      <c r="C5847">
        <v>6</v>
      </c>
      <c r="D5847">
        <v>78000</v>
      </c>
      <c r="E5847" s="46">
        <v>45415</v>
      </c>
      <c r="F5847">
        <v>-109</v>
      </c>
      <c r="I5847" t="str">
        <f>INDEX(LedgerMapping[[#All],[Level 3]],MATCH(Actuals[[#This Row],[Sub Ledger]],LedgerMapping[[#All],[Sub Ledger]],0))</f>
        <v>Administration</v>
      </c>
      <c r="J5847" s="22">
        <f>YEAR(Actuals[[#This Row],[Date]])</f>
        <v>2024</v>
      </c>
      <c r="K5847" s="22">
        <f>MONTH(Actuals[[#This Row],[Date]])</f>
        <v>5</v>
      </c>
      <c r="L5847" s="12"/>
    </row>
    <row r="5848" spans="1:12" x14ac:dyDescent="0.3">
      <c r="A5848">
        <v>6</v>
      </c>
      <c r="B5848">
        <v>31833</v>
      </c>
      <c r="C5848">
        <v>6</v>
      </c>
      <c r="D5848">
        <v>78000</v>
      </c>
      <c r="E5848" s="46">
        <v>45445</v>
      </c>
      <c r="F5848">
        <v>-113</v>
      </c>
      <c r="I5848" t="str">
        <f>INDEX(LedgerMapping[[#All],[Level 3]],MATCH(Actuals[[#This Row],[Sub Ledger]],LedgerMapping[[#All],[Sub Ledger]],0))</f>
        <v>Administration</v>
      </c>
      <c r="J5848" s="22">
        <f>YEAR(Actuals[[#This Row],[Date]])</f>
        <v>2024</v>
      </c>
      <c r="K5848" s="22">
        <f>MONTH(Actuals[[#This Row],[Date]])</f>
        <v>6</v>
      </c>
      <c r="L5848" s="12"/>
    </row>
    <row r="5849" spans="1:12" x14ac:dyDescent="0.3">
      <c r="A5849">
        <v>6</v>
      </c>
      <c r="B5849">
        <v>32957</v>
      </c>
      <c r="C5849">
        <v>6</v>
      </c>
      <c r="D5849">
        <v>78000</v>
      </c>
      <c r="E5849" s="46">
        <v>45476</v>
      </c>
      <c r="F5849">
        <v>-136</v>
      </c>
      <c r="I5849" t="str">
        <f>INDEX(LedgerMapping[[#All],[Level 3]],MATCH(Actuals[[#This Row],[Sub Ledger]],LedgerMapping[[#All],[Sub Ledger]],0))</f>
        <v>Administration</v>
      </c>
      <c r="J5849" s="22">
        <f>YEAR(Actuals[[#This Row],[Date]])</f>
        <v>2024</v>
      </c>
      <c r="K5849" s="22">
        <f>MONTH(Actuals[[#This Row],[Date]])</f>
        <v>7</v>
      </c>
      <c r="L5849" s="12"/>
    </row>
    <row r="5850" spans="1:12" x14ac:dyDescent="0.3">
      <c r="A5850">
        <v>6</v>
      </c>
      <c r="B5850">
        <v>34080</v>
      </c>
      <c r="C5850">
        <v>6</v>
      </c>
      <c r="D5850">
        <v>78000</v>
      </c>
      <c r="E5850" s="46">
        <v>45507</v>
      </c>
      <c r="F5850">
        <v>-110</v>
      </c>
      <c r="I5850" t="str">
        <f>INDEX(LedgerMapping[[#All],[Level 3]],MATCH(Actuals[[#This Row],[Sub Ledger]],LedgerMapping[[#All],[Sub Ledger]],0))</f>
        <v>Administration</v>
      </c>
      <c r="J5850" s="22">
        <f>YEAR(Actuals[[#This Row],[Date]])</f>
        <v>2024</v>
      </c>
      <c r="K5850" s="22">
        <f>MONTH(Actuals[[#This Row],[Date]])</f>
        <v>8</v>
      </c>
      <c r="L5850" s="12"/>
    </row>
    <row r="5851" spans="1:12" x14ac:dyDescent="0.3">
      <c r="A5851">
        <v>6</v>
      </c>
      <c r="B5851">
        <v>35232</v>
      </c>
      <c r="C5851">
        <v>6</v>
      </c>
      <c r="D5851">
        <v>78000</v>
      </c>
      <c r="E5851" s="46">
        <v>45536</v>
      </c>
      <c r="F5851">
        <v>-120</v>
      </c>
      <c r="I5851" t="str">
        <f>INDEX(LedgerMapping[[#All],[Level 3]],MATCH(Actuals[[#This Row],[Sub Ledger]],LedgerMapping[[#All],[Sub Ledger]],0))</f>
        <v>Administration</v>
      </c>
      <c r="J5851" s="22">
        <f>YEAR(Actuals[[#This Row],[Date]])</f>
        <v>2024</v>
      </c>
      <c r="K5851" s="22">
        <f>MONTH(Actuals[[#This Row],[Date]])</f>
        <v>9</v>
      </c>
      <c r="L5851" s="12"/>
    </row>
    <row r="5852" spans="1:12" x14ac:dyDescent="0.3">
      <c r="A5852">
        <v>6</v>
      </c>
      <c r="B5852">
        <v>36382</v>
      </c>
      <c r="C5852">
        <v>6</v>
      </c>
      <c r="D5852">
        <v>78000</v>
      </c>
      <c r="E5852" s="46">
        <v>45567</v>
      </c>
      <c r="F5852">
        <v>-114</v>
      </c>
      <c r="I5852" t="str">
        <f>INDEX(LedgerMapping[[#All],[Level 3]],MATCH(Actuals[[#This Row],[Sub Ledger]],LedgerMapping[[#All],[Sub Ledger]],0))</f>
        <v>Administration</v>
      </c>
      <c r="J5852" s="22">
        <f>YEAR(Actuals[[#This Row],[Date]])</f>
        <v>2024</v>
      </c>
      <c r="K5852" s="22">
        <f>MONTH(Actuals[[#This Row],[Date]])</f>
        <v>10</v>
      </c>
      <c r="L5852" s="12"/>
    </row>
    <row r="5853" spans="1:12" x14ac:dyDescent="0.3">
      <c r="A5853">
        <v>6</v>
      </c>
      <c r="B5853">
        <v>37532</v>
      </c>
      <c r="C5853">
        <v>6</v>
      </c>
      <c r="D5853">
        <v>78000</v>
      </c>
      <c r="E5853" s="46">
        <v>45597</v>
      </c>
      <c r="F5853">
        <v>-132</v>
      </c>
      <c r="I5853" t="str">
        <f>INDEX(LedgerMapping[[#All],[Level 3]],MATCH(Actuals[[#This Row],[Sub Ledger]],LedgerMapping[[#All],[Sub Ledger]],0))</f>
        <v>Administration</v>
      </c>
      <c r="J5853" s="22">
        <f>YEAR(Actuals[[#This Row],[Date]])</f>
        <v>2024</v>
      </c>
      <c r="K5853" s="22">
        <f>MONTH(Actuals[[#This Row],[Date]])</f>
        <v>11</v>
      </c>
      <c r="L5853" s="12"/>
    </row>
    <row r="5854" spans="1:12" x14ac:dyDescent="0.3">
      <c r="A5854">
        <v>6</v>
      </c>
      <c r="B5854">
        <v>38682</v>
      </c>
      <c r="C5854">
        <v>6</v>
      </c>
      <c r="D5854">
        <v>78000</v>
      </c>
      <c r="E5854" s="46">
        <v>45628</v>
      </c>
      <c r="F5854">
        <v>-132</v>
      </c>
      <c r="I5854" t="str">
        <f>INDEX(LedgerMapping[[#All],[Level 3]],MATCH(Actuals[[#This Row],[Sub Ledger]],LedgerMapping[[#All],[Sub Ledger]],0))</f>
        <v>Administration</v>
      </c>
      <c r="J5854" s="22">
        <f>YEAR(Actuals[[#This Row],[Date]])</f>
        <v>2024</v>
      </c>
      <c r="K5854" s="22">
        <f>MONTH(Actuals[[#This Row],[Date]])</f>
        <v>12</v>
      </c>
      <c r="L5854" s="12"/>
    </row>
    <row r="5855" spans="1:12" x14ac:dyDescent="0.3">
      <c r="A5855">
        <v>6</v>
      </c>
      <c r="B5855">
        <v>749</v>
      </c>
      <c r="C5855">
        <v>6</v>
      </c>
      <c r="D5855">
        <v>80000</v>
      </c>
      <c r="E5855" s="46">
        <v>44562</v>
      </c>
      <c r="F5855">
        <v>-487</v>
      </c>
      <c r="I5855" t="str">
        <f>INDEX(LedgerMapping[[#All],[Level 3]],MATCH(Actuals[[#This Row],[Sub Ledger]],LedgerMapping[[#All],[Sub Ledger]],0))</f>
        <v>Travel and Expenses</v>
      </c>
      <c r="J5855" s="22">
        <f>YEAR(Actuals[[#This Row],[Date]])</f>
        <v>2022</v>
      </c>
      <c r="K5855" s="22">
        <f>MONTH(Actuals[[#This Row],[Date]])</f>
        <v>1</v>
      </c>
      <c r="L5855" s="12"/>
    </row>
    <row r="5856" spans="1:12" x14ac:dyDescent="0.3">
      <c r="A5856">
        <v>6</v>
      </c>
      <c r="B5856">
        <v>1875</v>
      </c>
      <c r="C5856">
        <v>6</v>
      </c>
      <c r="D5856">
        <v>80000</v>
      </c>
      <c r="E5856" s="46">
        <v>44593</v>
      </c>
      <c r="F5856">
        <v>-405</v>
      </c>
      <c r="I5856" t="str">
        <f>INDEX(LedgerMapping[[#All],[Level 3]],MATCH(Actuals[[#This Row],[Sub Ledger]],LedgerMapping[[#All],[Sub Ledger]],0))</f>
        <v>Travel and Expenses</v>
      </c>
      <c r="J5856" s="22">
        <f>YEAR(Actuals[[#This Row],[Date]])</f>
        <v>2022</v>
      </c>
      <c r="K5856" s="22">
        <f>MONTH(Actuals[[#This Row],[Date]])</f>
        <v>2</v>
      </c>
      <c r="L5856" s="12"/>
    </row>
    <row r="5857" spans="1:12" x14ac:dyDescent="0.3">
      <c r="A5857">
        <v>6</v>
      </c>
      <c r="B5857">
        <v>2991</v>
      </c>
      <c r="C5857">
        <v>6</v>
      </c>
      <c r="D5857">
        <v>80000</v>
      </c>
      <c r="E5857" s="46">
        <v>44624</v>
      </c>
      <c r="F5857">
        <v>-579</v>
      </c>
      <c r="I5857" t="str">
        <f>INDEX(LedgerMapping[[#All],[Level 3]],MATCH(Actuals[[#This Row],[Sub Ledger]],LedgerMapping[[#All],[Sub Ledger]],0))</f>
        <v>Travel and Expenses</v>
      </c>
      <c r="J5857" s="22">
        <f>YEAR(Actuals[[#This Row],[Date]])</f>
        <v>2022</v>
      </c>
      <c r="K5857" s="22">
        <f>MONTH(Actuals[[#This Row],[Date]])</f>
        <v>3</v>
      </c>
      <c r="L5857" s="12"/>
    </row>
    <row r="5858" spans="1:12" x14ac:dyDescent="0.3">
      <c r="A5858">
        <v>6</v>
      </c>
      <c r="B5858">
        <v>4115</v>
      </c>
      <c r="C5858">
        <v>6</v>
      </c>
      <c r="D5858">
        <v>80000</v>
      </c>
      <c r="E5858" s="46">
        <v>44654</v>
      </c>
      <c r="F5858">
        <v>-601</v>
      </c>
      <c r="I5858" t="str">
        <f>INDEX(LedgerMapping[[#All],[Level 3]],MATCH(Actuals[[#This Row],[Sub Ledger]],LedgerMapping[[#All],[Sub Ledger]],0))</f>
        <v>Travel and Expenses</v>
      </c>
      <c r="J5858" s="22">
        <f>YEAR(Actuals[[#This Row],[Date]])</f>
        <v>2022</v>
      </c>
      <c r="K5858" s="22">
        <f>MONTH(Actuals[[#This Row],[Date]])</f>
        <v>4</v>
      </c>
      <c r="L5858" s="12"/>
    </row>
    <row r="5859" spans="1:12" x14ac:dyDescent="0.3">
      <c r="A5859">
        <v>6</v>
      </c>
      <c r="B5859">
        <v>5237</v>
      </c>
      <c r="C5859">
        <v>6</v>
      </c>
      <c r="D5859">
        <v>80000</v>
      </c>
      <c r="E5859" s="46">
        <v>44685</v>
      </c>
      <c r="F5859">
        <v>-501</v>
      </c>
      <c r="I5859" t="str">
        <f>INDEX(LedgerMapping[[#All],[Level 3]],MATCH(Actuals[[#This Row],[Sub Ledger]],LedgerMapping[[#All],[Sub Ledger]],0))</f>
        <v>Travel and Expenses</v>
      </c>
      <c r="J5859" s="22">
        <f>YEAR(Actuals[[#This Row],[Date]])</f>
        <v>2022</v>
      </c>
      <c r="K5859" s="22">
        <f>MONTH(Actuals[[#This Row],[Date]])</f>
        <v>5</v>
      </c>
      <c r="L5859" s="12"/>
    </row>
    <row r="5860" spans="1:12" x14ac:dyDescent="0.3">
      <c r="A5860">
        <v>6</v>
      </c>
      <c r="B5860">
        <v>6361</v>
      </c>
      <c r="C5860">
        <v>6</v>
      </c>
      <c r="D5860">
        <v>80000</v>
      </c>
      <c r="E5860" s="46">
        <v>44715</v>
      </c>
      <c r="F5860">
        <v>-380</v>
      </c>
      <c r="I5860" t="str">
        <f>INDEX(LedgerMapping[[#All],[Level 3]],MATCH(Actuals[[#This Row],[Sub Ledger]],LedgerMapping[[#All],[Sub Ledger]],0))</f>
        <v>Travel and Expenses</v>
      </c>
      <c r="J5860" s="22">
        <f>YEAR(Actuals[[#This Row],[Date]])</f>
        <v>2022</v>
      </c>
      <c r="K5860" s="22">
        <f>MONTH(Actuals[[#This Row],[Date]])</f>
        <v>6</v>
      </c>
      <c r="L5860" s="12"/>
    </row>
    <row r="5861" spans="1:12" x14ac:dyDescent="0.3">
      <c r="A5861">
        <v>6</v>
      </c>
      <c r="B5861">
        <v>7483</v>
      </c>
      <c r="C5861">
        <v>6</v>
      </c>
      <c r="D5861">
        <v>80000</v>
      </c>
      <c r="E5861" s="46">
        <v>44746</v>
      </c>
      <c r="F5861">
        <v>-397</v>
      </c>
      <c r="I5861" t="str">
        <f>INDEX(LedgerMapping[[#All],[Level 3]],MATCH(Actuals[[#This Row],[Sub Ledger]],LedgerMapping[[#All],[Sub Ledger]],0))</f>
        <v>Travel and Expenses</v>
      </c>
      <c r="J5861" s="22">
        <f>YEAR(Actuals[[#This Row],[Date]])</f>
        <v>2022</v>
      </c>
      <c r="K5861" s="22">
        <f>MONTH(Actuals[[#This Row],[Date]])</f>
        <v>7</v>
      </c>
      <c r="L5861" s="12"/>
    </row>
    <row r="5862" spans="1:12" x14ac:dyDescent="0.3">
      <c r="A5862">
        <v>6</v>
      </c>
      <c r="B5862">
        <v>8604</v>
      </c>
      <c r="C5862">
        <v>6</v>
      </c>
      <c r="D5862">
        <v>80000</v>
      </c>
      <c r="E5862" s="46">
        <v>44777</v>
      </c>
      <c r="F5862">
        <v>-501</v>
      </c>
      <c r="I5862" t="str">
        <f>INDEX(LedgerMapping[[#All],[Level 3]],MATCH(Actuals[[#This Row],[Sub Ledger]],LedgerMapping[[#All],[Sub Ledger]],0))</f>
        <v>Travel and Expenses</v>
      </c>
      <c r="J5862" s="22">
        <f>YEAR(Actuals[[#This Row],[Date]])</f>
        <v>2022</v>
      </c>
      <c r="K5862" s="22">
        <f>MONTH(Actuals[[#This Row],[Date]])</f>
        <v>8</v>
      </c>
      <c r="L5862" s="12"/>
    </row>
    <row r="5863" spans="1:12" x14ac:dyDescent="0.3">
      <c r="A5863">
        <v>6</v>
      </c>
      <c r="B5863">
        <v>9720</v>
      </c>
      <c r="C5863">
        <v>6</v>
      </c>
      <c r="D5863">
        <v>80000</v>
      </c>
      <c r="E5863" s="46">
        <v>44805</v>
      </c>
      <c r="F5863">
        <v>-430</v>
      </c>
      <c r="I5863" t="str">
        <f>INDEX(LedgerMapping[[#All],[Level 3]],MATCH(Actuals[[#This Row],[Sub Ledger]],LedgerMapping[[#All],[Sub Ledger]],0))</f>
        <v>Travel and Expenses</v>
      </c>
      <c r="J5863" s="22">
        <f>YEAR(Actuals[[#This Row],[Date]])</f>
        <v>2022</v>
      </c>
      <c r="K5863" s="22">
        <f>MONTH(Actuals[[#This Row],[Date]])</f>
        <v>9</v>
      </c>
      <c r="L5863" s="12"/>
    </row>
    <row r="5864" spans="1:12" x14ac:dyDescent="0.3">
      <c r="A5864">
        <v>6</v>
      </c>
      <c r="B5864">
        <v>10838</v>
      </c>
      <c r="C5864">
        <v>6</v>
      </c>
      <c r="D5864">
        <v>80000</v>
      </c>
      <c r="E5864" s="46">
        <v>44836</v>
      </c>
      <c r="F5864">
        <v>-511</v>
      </c>
      <c r="I5864" t="str">
        <f>INDEX(LedgerMapping[[#All],[Level 3]],MATCH(Actuals[[#This Row],[Sub Ledger]],LedgerMapping[[#All],[Sub Ledger]],0))</f>
        <v>Travel and Expenses</v>
      </c>
      <c r="J5864" s="22">
        <f>YEAR(Actuals[[#This Row],[Date]])</f>
        <v>2022</v>
      </c>
      <c r="K5864" s="22">
        <f>MONTH(Actuals[[#This Row],[Date]])</f>
        <v>10</v>
      </c>
      <c r="L5864" s="12"/>
    </row>
    <row r="5865" spans="1:12" x14ac:dyDescent="0.3">
      <c r="A5865">
        <v>6</v>
      </c>
      <c r="B5865">
        <v>11962</v>
      </c>
      <c r="C5865">
        <v>6</v>
      </c>
      <c r="D5865">
        <v>80000</v>
      </c>
      <c r="E5865" s="46">
        <v>44866</v>
      </c>
      <c r="F5865">
        <v>-444</v>
      </c>
      <c r="I5865" t="str">
        <f>INDEX(LedgerMapping[[#All],[Level 3]],MATCH(Actuals[[#This Row],[Sub Ledger]],LedgerMapping[[#All],[Sub Ledger]],0))</f>
        <v>Travel and Expenses</v>
      </c>
      <c r="J5865" s="22">
        <f>YEAR(Actuals[[#This Row],[Date]])</f>
        <v>2022</v>
      </c>
      <c r="K5865" s="22">
        <f>MONTH(Actuals[[#This Row],[Date]])</f>
        <v>11</v>
      </c>
      <c r="L5865" s="12"/>
    </row>
    <row r="5866" spans="1:12" x14ac:dyDescent="0.3">
      <c r="A5866">
        <v>6</v>
      </c>
      <c r="B5866">
        <v>13092</v>
      </c>
      <c r="C5866">
        <v>6</v>
      </c>
      <c r="D5866">
        <v>80000</v>
      </c>
      <c r="E5866" s="46">
        <v>44897</v>
      </c>
      <c r="F5866">
        <v>-468</v>
      </c>
      <c r="I5866" t="str">
        <f>INDEX(LedgerMapping[[#All],[Level 3]],MATCH(Actuals[[#This Row],[Sub Ledger]],LedgerMapping[[#All],[Sub Ledger]],0))</f>
        <v>Travel and Expenses</v>
      </c>
      <c r="J5866" s="22">
        <f>YEAR(Actuals[[#This Row],[Date]])</f>
        <v>2022</v>
      </c>
      <c r="K5866" s="22">
        <f>MONTH(Actuals[[#This Row],[Date]])</f>
        <v>12</v>
      </c>
      <c r="L5866" s="12"/>
    </row>
    <row r="5867" spans="1:12" x14ac:dyDescent="0.3">
      <c r="A5867">
        <v>6</v>
      </c>
      <c r="B5867">
        <v>13956</v>
      </c>
      <c r="C5867">
        <v>6</v>
      </c>
      <c r="D5867">
        <v>80000</v>
      </c>
      <c r="E5867" s="46">
        <v>44927</v>
      </c>
      <c r="F5867">
        <v>-397</v>
      </c>
      <c r="I5867" t="str">
        <f>INDEX(LedgerMapping[[#All],[Level 3]],MATCH(Actuals[[#This Row],[Sub Ledger]],LedgerMapping[[#All],[Sub Ledger]],0))</f>
        <v>Travel and Expenses</v>
      </c>
      <c r="J5867" s="22">
        <f>YEAR(Actuals[[#This Row],[Date]])</f>
        <v>2023</v>
      </c>
      <c r="K5867" s="22">
        <f>MONTH(Actuals[[#This Row],[Date]])</f>
        <v>1</v>
      </c>
      <c r="L5867" s="12"/>
    </row>
    <row r="5868" spans="1:12" x14ac:dyDescent="0.3">
      <c r="A5868">
        <v>6</v>
      </c>
      <c r="B5868">
        <v>14964</v>
      </c>
      <c r="C5868">
        <v>6</v>
      </c>
      <c r="D5868">
        <v>80000</v>
      </c>
      <c r="E5868" s="46">
        <v>44958</v>
      </c>
      <c r="F5868">
        <v>-360</v>
      </c>
      <c r="I5868" t="str">
        <f>INDEX(LedgerMapping[[#All],[Level 3]],MATCH(Actuals[[#This Row],[Sub Ledger]],LedgerMapping[[#All],[Sub Ledger]],0))</f>
        <v>Travel and Expenses</v>
      </c>
      <c r="J5868" s="22">
        <f>YEAR(Actuals[[#This Row],[Date]])</f>
        <v>2023</v>
      </c>
      <c r="K5868" s="22">
        <f>MONTH(Actuals[[#This Row],[Date]])</f>
        <v>2</v>
      </c>
      <c r="L5868" s="12"/>
    </row>
    <row r="5869" spans="1:12" x14ac:dyDescent="0.3">
      <c r="A5869">
        <v>6</v>
      </c>
      <c r="B5869">
        <v>15944</v>
      </c>
      <c r="C5869">
        <v>6</v>
      </c>
      <c r="D5869">
        <v>80000</v>
      </c>
      <c r="E5869" s="46">
        <v>44988</v>
      </c>
      <c r="F5869">
        <v>-356</v>
      </c>
      <c r="I5869" t="str">
        <f>INDEX(LedgerMapping[[#All],[Level 3]],MATCH(Actuals[[#This Row],[Sub Ledger]],LedgerMapping[[#All],[Sub Ledger]],0))</f>
        <v>Travel and Expenses</v>
      </c>
      <c r="J5869" s="22">
        <f>YEAR(Actuals[[#This Row],[Date]])</f>
        <v>2023</v>
      </c>
      <c r="K5869" s="22">
        <f>MONTH(Actuals[[#This Row],[Date]])</f>
        <v>3</v>
      </c>
      <c r="L5869" s="12"/>
    </row>
    <row r="5870" spans="1:12" x14ac:dyDescent="0.3">
      <c r="A5870">
        <v>6</v>
      </c>
      <c r="B5870">
        <v>16976</v>
      </c>
      <c r="C5870">
        <v>6</v>
      </c>
      <c r="D5870">
        <v>80000</v>
      </c>
      <c r="E5870" s="46">
        <v>45018</v>
      </c>
      <c r="F5870">
        <v>-433</v>
      </c>
      <c r="I5870" t="str">
        <f>INDEX(LedgerMapping[[#All],[Level 3]],MATCH(Actuals[[#This Row],[Sub Ledger]],LedgerMapping[[#All],[Sub Ledger]],0))</f>
        <v>Travel and Expenses</v>
      </c>
      <c r="J5870" s="22">
        <f>YEAR(Actuals[[#This Row],[Date]])</f>
        <v>2023</v>
      </c>
      <c r="K5870" s="22">
        <f>MONTH(Actuals[[#This Row],[Date]])</f>
        <v>4</v>
      </c>
      <c r="L5870" s="12"/>
    </row>
    <row r="5871" spans="1:12" x14ac:dyDescent="0.3">
      <c r="A5871">
        <v>6</v>
      </c>
      <c r="B5871">
        <v>18006</v>
      </c>
      <c r="C5871">
        <v>6</v>
      </c>
      <c r="D5871">
        <v>80000</v>
      </c>
      <c r="E5871" s="46">
        <v>45049</v>
      </c>
      <c r="F5871">
        <v>-401</v>
      </c>
      <c r="I5871" t="str">
        <f>INDEX(LedgerMapping[[#All],[Level 3]],MATCH(Actuals[[#This Row],[Sub Ledger]],LedgerMapping[[#All],[Sub Ledger]],0))</f>
        <v>Travel and Expenses</v>
      </c>
      <c r="J5871" s="22">
        <f>YEAR(Actuals[[#This Row],[Date]])</f>
        <v>2023</v>
      </c>
      <c r="K5871" s="22">
        <f>MONTH(Actuals[[#This Row],[Date]])</f>
        <v>5</v>
      </c>
      <c r="L5871" s="12"/>
    </row>
    <row r="5872" spans="1:12" x14ac:dyDescent="0.3">
      <c r="A5872">
        <v>6</v>
      </c>
      <c r="B5872">
        <v>19010</v>
      </c>
      <c r="C5872">
        <v>6</v>
      </c>
      <c r="D5872">
        <v>80000</v>
      </c>
      <c r="E5872" s="46">
        <v>45079</v>
      </c>
      <c r="F5872">
        <v>-421</v>
      </c>
      <c r="I5872" t="str">
        <f>INDEX(LedgerMapping[[#All],[Level 3]],MATCH(Actuals[[#This Row],[Sub Ledger]],LedgerMapping[[#All],[Sub Ledger]],0))</f>
        <v>Travel and Expenses</v>
      </c>
      <c r="J5872" s="22">
        <f>YEAR(Actuals[[#This Row],[Date]])</f>
        <v>2023</v>
      </c>
      <c r="K5872" s="22">
        <f>MONTH(Actuals[[#This Row],[Date]])</f>
        <v>6</v>
      </c>
      <c r="L5872" s="12"/>
    </row>
    <row r="5873" spans="1:12" x14ac:dyDescent="0.3">
      <c r="A5873">
        <v>6</v>
      </c>
      <c r="B5873">
        <v>20039</v>
      </c>
      <c r="C5873">
        <v>6</v>
      </c>
      <c r="D5873">
        <v>80000</v>
      </c>
      <c r="E5873" s="46">
        <v>45110</v>
      </c>
      <c r="F5873">
        <v>-356</v>
      </c>
      <c r="I5873" t="str">
        <f>INDEX(LedgerMapping[[#All],[Level 3]],MATCH(Actuals[[#This Row],[Sub Ledger]],LedgerMapping[[#All],[Sub Ledger]],0))</f>
        <v>Travel and Expenses</v>
      </c>
      <c r="J5873" s="22">
        <f>YEAR(Actuals[[#This Row],[Date]])</f>
        <v>2023</v>
      </c>
      <c r="K5873" s="22">
        <f>MONTH(Actuals[[#This Row],[Date]])</f>
        <v>7</v>
      </c>
      <c r="L5873" s="12"/>
    </row>
    <row r="5874" spans="1:12" x14ac:dyDescent="0.3">
      <c r="A5874">
        <v>6</v>
      </c>
      <c r="B5874">
        <v>21066</v>
      </c>
      <c r="C5874">
        <v>6</v>
      </c>
      <c r="D5874">
        <v>80000</v>
      </c>
      <c r="E5874" s="46">
        <v>45141</v>
      </c>
      <c r="F5874">
        <v>-425</v>
      </c>
      <c r="I5874" t="str">
        <f>INDEX(LedgerMapping[[#All],[Level 3]],MATCH(Actuals[[#This Row],[Sub Ledger]],LedgerMapping[[#All],[Sub Ledger]],0))</f>
        <v>Travel and Expenses</v>
      </c>
      <c r="J5874" s="22">
        <f>YEAR(Actuals[[#This Row],[Date]])</f>
        <v>2023</v>
      </c>
      <c r="K5874" s="22">
        <f>MONTH(Actuals[[#This Row],[Date]])</f>
        <v>8</v>
      </c>
      <c r="L5874" s="12"/>
    </row>
    <row r="5875" spans="1:12" x14ac:dyDescent="0.3">
      <c r="A5875">
        <v>6</v>
      </c>
      <c r="B5875">
        <v>22070</v>
      </c>
      <c r="C5875">
        <v>6</v>
      </c>
      <c r="D5875">
        <v>80000</v>
      </c>
      <c r="E5875" s="46">
        <v>45169</v>
      </c>
      <c r="F5875">
        <v>-405</v>
      </c>
      <c r="I5875" t="str">
        <f>INDEX(LedgerMapping[[#All],[Level 3]],MATCH(Actuals[[#This Row],[Sub Ledger]],LedgerMapping[[#All],[Sub Ledger]],0))</f>
        <v>Travel and Expenses</v>
      </c>
      <c r="J5875" s="22">
        <f>YEAR(Actuals[[#This Row],[Date]])</f>
        <v>2023</v>
      </c>
      <c r="K5875" s="22">
        <f>MONTH(Actuals[[#This Row],[Date]])</f>
        <v>8</v>
      </c>
      <c r="L5875" s="12"/>
    </row>
    <row r="5876" spans="1:12" x14ac:dyDescent="0.3">
      <c r="A5876">
        <v>6</v>
      </c>
      <c r="B5876">
        <v>23047</v>
      </c>
      <c r="C5876">
        <v>6</v>
      </c>
      <c r="D5876">
        <v>80000</v>
      </c>
      <c r="E5876" s="46">
        <v>45200</v>
      </c>
      <c r="F5876">
        <v>-425</v>
      </c>
      <c r="I5876" t="str">
        <f>INDEX(LedgerMapping[[#All],[Level 3]],MATCH(Actuals[[#This Row],[Sub Ledger]],LedgerMapping[[#All],[Sub Ledger]],0))</f>
        <v>Travel and Expenses</v>
      </c>
      <c r="J5876" s="22">
        <f>YEAR(Actuals[[#This Row],[Date]])</f>
        <v>2023</v>
      </c>
      <c r="K5876" s="22">
        <f>MONTH(Actuals[[#This Row],[Date]])</f>
        <v>10</v>
      </c>
      <c r="L5876" s="12"/>
    </row>
    <row r="5877" spans="1:12" x14ac:dyDescent="0.3">
      <c r="A5877">
        <v>6</v>
      </c>
      <c r="B5877">
        <v>24051</v>
      </c>
      <c r="C5877">
        <v>6</v>
      </c>
      <c r="D5877">
        <v>80000</v>
      </c>
      <c r="E5877" s="46">
        <v>45230</v>
      </c>
      <c r="F5877">
        <v>-321</v>
      </c>
      <c r="I5877" t="str">
        <f>INDEX(LedgerMapping[[#All],[Level 3]],MATCH(Actuals[[#This Row],[Sub Ledger]],LedgerMapping[[#All],[Sub Ledger]],0))</f>
        <v>Travel and Expenses</v>
      </c>
      <c r="J5877" s="22">
        <f>YEAR(Actuals[[#This Row],[Date]])</f>
        <v>2023</v>
      </c>
      <c r="K5877" s="22">
        <f>MONTH(Actuals[[#This Row],[Date]])</f>
        <v>10</v>
      </c>
      <c r="L5877" s="12"/>
    </row>
    <row r="5878" spans="1:12" x14ac:dyDescent="0.3">
      <c r="A5878">
        <v>6</v>
      </c>
      <c r="B5878">
        <v>25081</v>
      </c>
      <c r="C5878">
        <v>6</v>
      </c>
      <c r="D5878">
        <v>80000</v>
      </c>
      <c r="E5878" s="46">
        <v>45261</v>
      </c>
      <c r="F5878">
        <v>-436</v>
      </c>
      <c r="I5878" t="str">
        <f>INDEX(LedgerMapping[[#All],[Level 3]],MATCH(Actuals[[#This Row],[Sub Ledger]],LedgerMapping[[#All],[Sub Ledger]],0))</f>
        <v>Travel and Expenses</v>
      </c>
      <c r="J5878" s="22">
        <f>YEAR(Actuals[[#This Row],[Date]])</f>
        <v>2023</v>
      </c>
      <c r="K5878" s="22">
        <f>MONTH(Actuals[[#This Row],[Date]])</f>
        <v>12</v>
      </c>
      <c r="L5878" s="12"/>
    </row>
    <row r="5879" spans="1:12" x14ac:dyDescent="0.3">
      <c r="A5879">
        <v>6</v>
      </c>
      <c r="B5879">
        <v>26147</v>
      </c>
      <c r="C5879">
        <v>6</v>
      </c>
      <c r="D5879">
        <v>80000</v>
      </c>
      <c r="E5879" s="46">
        <v>45291</v>
      </c>
      <c r="F5879">
        <v>-288</v>
      </c>
      <c r="I5879" t="str">
        <f>INDEX(LedgerMapping[[#All],[Level 3]],MATCH(Actuals[[#This Row],[Sub Ledger]],LedgerMapping[[#All],[Sub Ledger]],0))</f>
        <v>Travel and Expenses</v>
      </c>
      <c r="J5879" s="22">
        <f>YEAR(Actuals[[#This Row],[Date]])</f>
        <v>2023</v>
      </c>
      <c r="K5879" s="22">
        <f>MONTH(Actuals[[#This Row],[Date]])</f>
        <v>12</v>
      </c>
      <c r="L5879" s="12"/>
    </row>
    <row r="5880" spans="1:12" x14ac:dyDescent="0.3">
      <c r="A5880">
        <v>6</v>
      </c>
      <c r="B5880">
        <v>27276</v>
      </c>
      <c r="C5880">
        <v>6</v>
      </c>
      <c r="D5880">
        <v>80000</v>
      </c>
      <c r="E5880" s="46">
        <v>45322</v>
      </c>
      <c r="F5880">
        <v>-456</v>
      </c>
      <c r="I5880" t="str">
        <f>INDEX(LedgerMapping[[#All],[Level 3]],MATCH(Actuals[[#This Row],[Sub Ledger]],LedgerMapping[[#All],[Sub Ledger]],0))</f>
        <v>Travel and Expenses</v>
      </c>
      <c r="J5880" s="22">
        <f>YEAR(Actuals[[#This Row],[Date]])</f>
        <v>2024</v>
      </c>
      <c r="K5880" s="22">
        <f>MONTH(Actuals[[#This Row],[Date]])</f>
        <v>1</v>
      </c>
      <c r="L5880" s="12"/>
    </row>
    <row r="5881" spans="1:12" x14ac:dyDescent="0.3">
      <c r="A5881">
        <v>6</v>
      </c>
      <c r="B5881">
        <v>28428</v>
      </c>
      <c r="C5881">
        <v>6</v>
      </c>
      <c r="D5881">
        <v>80000</v>
      </c>
      <c r="E5881" s="46">
        <v>45354</v>
      </c>
      <c r="F5881">
        <v>-484</v>
      </c>
      <c r="I5881" t="str">
        <f>INDEX(LedgerMapping[[#All],[Level 3]],MATCH(Actuals[[#This Row],[Sub Ledger]],LedgerMapping[[#All],[Sub Ledger]],0))</f>
        <v>Travel and Expenses</v>
      </c>
      <c r="J5881" s="22">
        <f>YEAR(Actuals[[#This Row],[Date]])</f>
        <v>2024</v>
      </c>
      <c r="K5881" s="22">
        <f>MONTH(Actuals[[#This Row],[Date]])</f>
        <v>3</v>
      </c>
      <c r="L5881" s="12"/>
    </row>
    <row r="5882" spans="1:12" x14ac:dyDescent="0.3">
      <c r="A5882">
        <v>6</v>
      </c>
      <c r="B5882">
        <v>29582</v>
      </c>
      <c r="C5882">
        <v>6</v>
      </c>
      <c r="D5882">
        <v>80000</v>
      </c>
      <c r="E5882" s="46">
        <v>45384</v>
      </c>
      <c r="F5882">
        <v>-483</v>
      </c>
      <c r="I5882" t="str">
        <f>INDEX(LedgerMapping[[#All],[Level 3]],MATCH(Actuals[[#This Row],[Sub Ledger]],LedgerMapping[[#All],[Sub Ledger]],0))</f>
        <v>Travel and Expenses</v>
      </c>
      <c r="J5882" s="22">
        <f>YEAR(Actuals[[#This Row],[Date]])</f>
        <v>2024</v>
      </c>
      <c r="K5882" s="22">
        <f>MONTH(Actuals[[#This Row],[Date]])</f>
        <v>4</v>
      </c>
      <c r="L5882" s="12"/>
    </row>
    <row r="5883" spans="1:12" x14ac:dyDescent="0.3">
      <c r="A5883">
        <v>6</v>
      </c>
      <c r="B5883">
        <v>30708</v>
      </c>
      <c r="C5883">
        <v>6</v>
      </c>
      <c r="D5883">
        <v>80000</v>
      </c>
      <c r="E5883" s="46">
        <v>45415</v>
      </c>
      <c r="F5883">
        <v>-418</v>
      </c>
      <c r="I5883" t="str">
        <f>INDEX(LedgerMapping[[#All],[Level 3]],MATCH(Actuals[[#This Row],[Sub Ledger]],LedgerMapping[[#All],[Sub Ledger]],0))</f>
        <v>Travel and Expenses</v>
      </c>
      <c r="J5883" s="22">
        <f>YEAR(Actuals[[#This Row],[Date]])</f>
        <v>2024</v>
      </c>
      <c r="K5883" s="22">
        <f>MONTH(Actuals[[#This Row],[Date]])</f>
        <v>5</v>
      </c>
      <c r="L5883" s="12"/>
    </row>
    <row r="5884" spans="1:12" x14ac:dyDescent="0.3">
      <c r="A5884">
        <v>6</v>
      </c>
      <c r="B5884">
        <v>31834</v>
      </c>
      <c r="C5884">
        <v>6</v>
      </c>
      <c r="D5884">
        <v>80000</v>
      </c>
      <c r="E5884" s="46">
        <v>45445</v>
      </c>
      <c r="F5884">
        <v>-458</v>
      </c>
      <c r="I5884" t="str">
        <f>INDEX(LedgerMapping[[#All],[Level 3]],MATCH(Actuals[[#This Row],[Sub Ledger]],LedgerMapping[[#All],[Sub Ledger]],0))</f>
        <v>Travel and Expenses</v>
      </c>
      <c r="J5884" s="22">
        <f>YEAR(Actuals[[#This Row],[Date]])</f>
        <v>2024</v>
      </c>
      <c r="K5884" s="22">
        <f>MONTH(Actuals[[#This Row],[Date]])</f>
        <v>6</v>
      </c>
      <c r="L5884" s="12"/>
    </row>
    <row r="5885" spans="1:12" x14ac:dyDescent="0.3">
      <c r="A5885">
        <v>6</v>
      </c>
      <c r="B5885">
        <v>32958</v>
      </c>
      <c r="C5885">
        <v>6</v>
      </c>
      <c r="D5885">
        <v>80000</v>
      </c>
      <c r="E5885" s="46">
        <v>45476</v>
      </c>
      <c r="F5885">
        <v>-568</v>
      </c>
      <c r="I5885" t="str">
        <f>INDEX(LedgerMapping[[#All],[Level 3]],MATCH(Actuals[[#This Row],[Sub Ledger]],LedgerMapping[[#All],[Sub Ledger]],0))</f>
        <v>Travel and Expenses</v>
      </c>
      <c r="J5885" s="22">
        <f>YEAR(Actuals[[#This Row],[Date]])</f>
        <v>2024</v>
      </c>
      <c r="K5885" s="22">
        <f>MONTH(Actuals[[#This Row],[Date]])</f>
        <v>7</v>
      </c>
      <c r="L5885" s="12"/>
    </row>
    <row r="5886" spans="1:12" x14ac:dyDescent="0.3">
      <c r="A5886">
        <v>6</v>
      </c>
      <c r="B5886">
        <v>34081</v>
      </c>
      <c r="C5886">
        <v>6</v>
      </c>
      <c r="D5886">
        <v>80000</v>
      </c>
      <c r="E5886" s="46">
        <v>45507</v>
      </c>
      <c r="F5886">
        <v>-426</v>
      </c>
      <c r="I5886" t="str">
        <f>INDEX(LedgerMapping[[#All],[Level 3]],MATCH(Actuals[[#This Row],[Sub Ledger]],LedgerMapping[[#All],[Sub Ledger]],0))</f>
        <v>Travel and Expenses</v>
      </c>
      <c r="J5886" s="22">
        <f>YEAR(Actuals[[#This Row],[Date]])</f>
        <v>2024</v>
      </c>
      <c r="K5886" s="22">
        <f>MONTH(Actuals[[#This Row],[Date]])</f>
        <v>8</v>
      </c>
      <c r="L5886" s="12"/>
    </row>
    <row r="5887" spans="1:12" x14ac:dyDescent="0.3">
      <c r="A5887">
        <v>6</v>
      </c>
      <c r="B5887">
        <v>35233</v>
      </c>
      <c r="C5887">
        <v>6</v>
      </c>
      <c r="D5887">
        <v>80000</v>
      </c>
      <c r="E5887" s="46">
        <v>45536</v>
      </c>
      <c r="F5887">
        <v>-470</v>
      </c>
      <c r="I5887" t="str">
        <f>INDEX(LedgerMapping[[#All],[Level 3]],MATCH(Actuals[[#This Row],[Sub Ledger]],LedgerMapping[[#All],[Sub Ledger]],0))</f>
        <v>Travel and Expenses</v>
      </c>
      <c r="J5887" s="22">
        <f>YEAR(Actuals[[#This Row],[Date]])</f>
        <v>2024</v>
      </c>
      <c r="K5887" s="22">
        <f>MONTH(Actuals[[#This Row],[Date]])</f>
        <v>9</v>
      </c>
      <c r="L5887" s="12"/>
    </row>
    <row r="5888" spans="1:12" x14ac:dyDescent="0.3">
      <c r="A5888">
        <v>6</v>
      </c>
      <c r="B5888">
        <v>36383</v>
      </c>
      <c r="C5888">
        <v>6</v>
      </c>
      <c r="D5888">
        <v>80000</v>
      </c>
      <c r="E5888" s="46">
        <v>45567</v>
      </c>
      <c r="F5888">
        <v>-463</v>
      </c>
      <c r="I5888" t="str">
        <f>INDEX(LedgerMapping[[#All],[Level 3]],MATCH(Actuals[[#This Row],[Sub Ledger]],LedgerMapping[[#All],[Sub Ledger]],0))</f>
        <v>Travel and Expenses</v>
      </c>
      <c r="J5888" s="22">
        <f>YEAR(Actuals[[#This Row],[Date]])</f>
        <v>2024</v>
      </c>
      <c r="K5888" s="22">
        <f>MONTH(Actuals[[#This Row],[Date]])</f>
        <v>10</v>
      </c>
      <c r="L5888" s="12"/>
    </row>
    <row r="5889" spans="1:12" x14ac:dyDescent="0.3">
      <c r="A5889">
        <v>6</v>
      </c>
      <c r="B5889">
        <v>37533</v>
      </c>
      <c r="C5889">
        <v>6</v>
      </c>
      <c r="D5889">
        <v>80000</v>
      </c>
      <c r="E5889" s="46">
        <v>45597</v>
      </c>
      <c r="F5889">
        <v>-536</v>
      </c>
      <c r="I5889" t="str">
        <f>INDEX(LedgerMapping[[#All],[Level 3]],MATCH(Actuals[[#This Row],[Sub Ledger]],LedgerMapping[[#All],[Sub Ledger]],0))</f>
        <v>Travel and Expenses</v>
      </c>
      <c r="J5889" s="22">
        <f>YEAR(Actuals[[#This Row],[Date]])</f>
        <v>2024</v>
      </c>
      <c r="K5889" s="22">
        <f>MONTH(Actuals[[#This Row],[Date]])</f>
        <v>11</v>
      </c>
      <c r="L5889" s="12"/>
    </row>
    <row r="5890" spans="1:12" x14ac:dyDescent="0.3">
      <c r="A5890">
        <v>6</v>
      </c>
      <c r="B5890">
        <v>38683</v>
      </c>
      <c r="C5890">
        <v>6</v>
      </c>
      <c r="D5890">
        <v>80000</v>
      </c>
      <c r="E5890" s="46">
        <v>45628</v>
      </c>
      <c r="F5890">
        <v>-536</v>
      </c>
      <c r="I5890" t="str">
        <f>INDEX(LedgerMapping[[#All],[Level 3]],MATCH(Actuals[[#This Row],[Sub Ledger]],LedgerMapping[[#All],[Sub Ledger]],0))</f>
        <v>Travel and Expenses</v>
      </c>
      <c r="J5890" s="22">
        <f>YEAR(Actuals[[#This Row],[Date]])</f>
        <v>2024</v>
      </c>
      <c r="K5890" s="22">
        <f>MONTH(Actuals[[#This Row],[Date]])</f>
        <v>12</v>
      </c>
      <c r="L5890" s="12"/>
    </row>
    <row r="5891" spans="1:12" x14ac:dyDescent="0.3">
      <c r="A5891">
        <v>6</v>
      </c>
      <c r="B5891">
        <v>750</v>
      </c>
      <c r="C5891">
        <v>6</v>
      </c>
      <c r="D5891">
        <v>81000</v>
      </c>
      <c r="E5891" s="46">
        <v>44562</v>
      </c>
      <c r="F5891">
        <v>-302</v>
      </c>
      <c r="I5891" t="str">
        <f>INDEX(LedgerMapping[[#All],[Level 3]],MATCH(Actuals[[#This Row],[Sub Ledger]],LedgerMapping[[#All],[Sub Ledger]],0))</f>
        <v>Depreciation</v>
      </c>
      <c r="J5891" s="22">
        <f>YEAR(Actuals[[#This Row],[Date]])</f>
        <v>2022</v>
      </c>
      <c r="K5891" s="22">
        <f>MONTH(Actuals[[#This Row],[Date]])</f>
        <v>1</v>
      </c>
      <c r="L5891" s="12"/>
    </row>
    <row r="5892" spans="1:12" x14ac:dyDescent="0.3">
      <c r="A5892">
        <v>6</v>
      </c>
      <c r="B5892">
        <v>1876</v>
      </c>
      <c r="C5892">
        <v>6</v>
      </c>
      <c r="D5892">
        <v>81000</v>
      </c>
      <c r="E5892" s="46">
        <v>44593</v>
      </c>
      <c r="F5892">
        <v>-251</v>
      </c>
      <c r="I5892" t="str">
        <f>INDEX(LedgerMapping[[#All],[Level 3]],MATCH(Actuals[[#This Row],[Sub Ledger]],LedgerMapping[[#All],[Sub Ledger]],0))</f>
        <v>Depreciation</v>
      </c>
      <c r="J5892" s="22">
        <f>YEAR(Actuals[[#This Row],[Date]])</f>
        <v>2022</v>
      </c>
      <c r="K5892" s="22">
        <f>MONTH(Actuals[[#This Row],[Date]])</f>
        <v>2</v>
      </c>
      <c r="L5892" s="12"/>
    </row>
    <row r="5893" spans="1:12" x14ac:dyDescent="0.3">
      <c r="A5893">
        <v>6</v>
      </c>
      <c r="B5893">
        <v>2992</v>
      </c>
      <c r="C5893">
        <v>6</v>
      </c>
      <c r="D5893">
        <v>81000</v>
      </c>
      <c r="E5893" s="46">
        <v>44624</v>
      </c>
      <c r="F5893">
        <v>-358</v>
      </c>
      <c r="I5893" t="str">
        <f>INDEX(LedgerMapping[[#All],[Level 3]],MATCH(Actuals[[#This Row],[Sub Ledger]],LedgerMapping[[#All],[Sub Ledger]],0))</f>
        <v>Depreciation</v>
      </c>
      <c r="J5893" s="22">
        <f>YEAR(Actuals[[#This Row],[Date]])</f>
        <v>2022</v>
      </c>
      <c r="K5893" s="22">
        <f>MONTH(Actuals[[#This Row],[Date]])</f>
        <v>3</v>
      </c>
      <c r="L5893" s="12"/>
    </row>
    <row r="5894" spans="1:12" x14ac:dyDescent="0.3">
      <c r="A5894">
        <v>6</v>
      </c>
      <c r="B5894">
        <v>4116</v>
      </c>
      <c r="C5894">
        <v>6</v>
      </c>
      <c r="D5894">
        <v>81000</v>
      </c>
      <c r="E5894" s="46">
        <v>44654</v>
      </c>
      <c r="F5894">
        <v>-372</v>
      </c>
      <c r="I5894" t="str">
        <f>INDEX(LedgerMapping[[#All],[Level 3]],MATCH(Actuals[[#This Row],[Sub Ledger]],LedgerMapping[[#All],[Sub Ledger]],0))</f>
        <v>Depreciation</v>
      </c>
      <c r="J5894" s="22">
        <f>YEAR(Actuals[[#This Row],[Date]])</f>
        <v>2022</v>
      </c>
      <c r="K5894" s="22">
        <f>MONTH(Actuals[[#This Row],[Date]])</f>
        <v>4</v>
      </c>
      <c r="L5894" s="12"/>
    </row>
    <row r="5895" spans="1:12" x14ac:dyDescent="0.3">
      <c r="A5895">
        <v>6</v>
      </c>
      <c r="B5895">
        <v>5239</v>
      </c>
      <c r="C5895">
        <v>6</v>
      </c>
      <c r="D5895">
        <v>81000</v>
      </c>
      <c r="E5895" s="46">
        <v>44685</v>
      </c>
      <c r="F5895">
        <v>-310</v>
      </c>
      <c r="I5895" t="str">
        <f>INDEX(LedgerMapping[[#All],[Level 3]],MATCH(Actuals[[#This Row],[Sub Ledger]],LedgerMapping[[#All],[Sub Ledger]],0))</f>
        <v>Depreciation</v>
      </c>
      <c r="J5895" s="22">
        <f>YEAR(Actuals[[#This Row],[Date]])</f>
        <v>2022</v>
      </c>
      <c r="K5895" s="22">
        <f>MONTH(Actuals[[#This Row],[Date]])</f>
        <v>5</v>
      </c>
      <c r="L5895" s="12"/>
    </row>
    <row r="5896" spans="1:12" x14ac:dyDescent="0.3">
      <c r="A5896">
        <v>6</v>
      </c>
      <c r="B5896">
        <v>6362</v>
      </c>
      <c r="C5896">
        <v>6</v>
      </c>
      <c r="D5896">
        <v>81000</v>
      </c>
      <c r="E5896" s="46">
        <v>44715</v>
      </c>
      <c r="F5896">
        <v>-235</v>
      </c>
      <c r="I5896" t="str">
        <f>INDEX(LedgerMapping[[#All],[Level 3]],MATCH(Actuals[[#This Row],[Sub Ledger]],LedgerMapping[[#All],[Sub Ledger]],0))</f>
        <v>Depreciation</v>
      </c>
      <c r="J5896" s="22">
        <f>YEAR(Actuals[[#This Row],[Date]])</f>
        <v>2022</v>
      </c>
      <c r="K5896" s="22">
        <f>MONTH(Actuals[[#This Row],[Date]])</f>
        <v>6</v>
      </c>
      <c r="L5896" s="12"/>
    </row>
    <row r="5897" spans="1:12" x14ac:dyDescent="0.3">
      <c r="A5897">
        <v>6</v>
      </c>
      <c r="B5897">
        <v>7484</v>
      </c>
      <c r="C5897">
        <v>6</v>
      </c>
      <c r="D5897">
        <v>81000</v>
      </c>
      <c r="E5897" s="46">
        <v>44746</v>
      </c>
      <c r="F5897">
        <v>-246</v>
      </c>
      <c r="I5897" t="str">
        <f>INDEX(LedgerMapping[[#All],[Level 3]],MATCH(Actuals[[#This Row],[Sub Ledger]],LedgerMapping[[#All],[Sub Ledger]],0))</f>
        <v>Depreciation</v>
      </c>
      <c r="J5897" s="22">
        <f>YEAR(Actuals[[#This Row],[Date]])</f>
        <v>2022</v>
      </c>
      <c r="K5897" s="22">
        <f>MONTH(Actuals[[#This Row],[Date]])</f>
        <v>7</v>
      </c>
      <c r="L5897" s="12"/>
    </row>
    <row r="5898" spans="1:12" x14ac:dyDescent="0.3">
      <c r="A5898">
        <v>6</v>
      </c>
      <c r="B5898">
        <v>8606</v>
      </c>
      <c r="C5898">
        <v>6</v>
      </c>
      <c r="D5898">
        <v>81000</v>
      </c>
      <c r="E5898" s="46">
        <v>44777</v>
      </c>
      <c r="F5898">
        <v>-310</v>
      </c>
      <c r="I5898" t="str">
        <f>INDEX(LedgerMapping[[#All],[Level 3]],MATCH(Actuals[[#This Row],[Sub Ledger]],LedgerMapping[[#All],[Sub Ledger]],0))</f>
        <v>Depreciation</v>
      </c>
      <c r="J5898" s="22">
        <f>YEAR(Actuals[[#This Row],[Date]])</f>
        <v>2022</v>
      </c>
      <c r="K5898" s="22">
        <f>MONTH(Actuals[[#This Row],[Date]])</f>
        <v>8</v>
      </c>
      <c r="L5898" s="12"/>
    </row>
    <row r="5899" spans="1:12" x14ac:dyDescent="0.3">
      <c r="A5899">
        <v>6</v>
      </c>
      <c r="B5899">
        <v>9722</v>
      </c>
      <c r="C5899">
        <v>6</v>
      </c>
      <c r="D5899">
        <v>81000</v>
      </c>
      <c r="E5899" s="46">
        <v>44805</v>
      </c>
      <c r="F5899">
        <v>-266</v>
      </c>
      <c r="I5899" t="str">
        <f>INDEX(LedgerMapping[[#All],[Level 3]],MATCH(Actuals[[#This Row],[Sub Ledger]],LedgerMapping[[#All],[Sub Ledger]],0))</f>
        <v>Depreciation</v>
      </c>
      <c r="J5899" s="22">
        <f>YEAR(Actuals[[#This Row],[Date]])</f>
        <v>2022</v>
      </c>
      <c r="K5899" s="22">
        <f>MONTH(Actuals[[#This Row],[Date]])</f>
        <v>9</v>
      </c>
      <c r="L5899" s="12"/>
    </row>
    <row r="5900" spans="1:12" x14ac:dyDescent="0.3">
      <c r="A5900">
        <v>6</v>
      </c>
      <c r="B5900">
        <v>10841</v>
      </c>
      <c r="C5900">
        <v>6</v>
      </c>
      <c r="D5900">
        <v>81000</v>
      </c>
      <c r="E5900" s="46">
        <v>44836</v>
      </c>
      <c r="F5900">
        <v>-316</v>
      </c>
      <c r="I5900" t="str">
        <f>INDEX(LedgerMapping[[#All],[Level 3]],MATCH(Actuals[[#This Row],[Sub Ledger]],LedgerMapping[[#All],[Sub Ledger]],0))</f>
        <v>Depreciation</v>
      </c>
      <c r="J5900" s="22">
        <f>YEAR(Actuals[[#This Row],[Date]])</f>
        <v>2022</v>
      </c>
      <c r="K5900" s="22">
        <f>MONTH(Actuals[[#This Row],[Date]])</f>
        <v>10</v>
      </c>
      <c r="L5900" s="12"/>
    </row>
    <row r="5901" spans="1:12" x14ac:dyDescent="0.3">
      <c r="A5901">
        <v>6</v>
      </c>
      <c r="B5901">
        <v>11965</v>
      </c>
      <c r="C5901">
        <v>6</v>
      </c>
      <c r="D5901">
        <v>81000</v>
      </c>
      <c r="E5901" s="46">
        <v>44866</v>
      </c>
      <c r="F5901">
        <v>-275</v>
      </c>
      <c r="I5901" t="str">
        <f>INDEX(LedgerMapping[[#All],[Level 3]],MATCH(Actuals[[#This Row],[Sub Ledger]],LedgerMapping[[#All],[Sub Ledger]],0))</f>
        <v>Depreciation</v>
      </c>
      <c r="J5901" s="22">
        <f>YEAR(Actuals[[#This Row],[Date]])</f>
        <v>2022</v>
      </c>
      <c r="K5901" s="22">
        <f>MONTH(Actuals[[#This Row],[Date]])</f>
        <v>11</v>
      </c>
      <c r="L5901" s="12"/>
    </row>
    <row r="5902" spans="1:12" x14ac:dyDescent="0.3">
      <c r="A5902">
        <v>6</v>
      </c>
      <c r="B5902">
        <v>13094</v>
      </c>
      <c r="C5902">
        <v>6</v>
      </c>
      <c r="D5902">
        <v>81000</v>
      </c>
      <c r="E5902" s="46">
        <v>44897</v>
      </c>
      <c r="F5902">
        <v>-289</v>
      </c>
      <c r="I5902" t="str">
        <f>INDEX(LedgerMapping[[#All],[Level 3]],MATCH(Actuals[[#This Row],[Sub Ledger]],LedgerMapping[[#All],[Sub Ledger]],0))</f>
        <v>Depreciation</v>
      </c>
      <c r="J5902" s="22">
        <f>YEAR(Actuals[[#This Row],[Date]])</f>
        <v>2022</v>
      </c>
      <c r="K5902" s="22">
        <f>MONTH(Actuals[[#This Row],[Date]])</f>
        <v>12</v>
      </c>
      <c r="L5902" s="12"/>
    </row>
    <row r="5903" spans="1:12" x14ac:dyDescent="0.3">
      <c r="A5903">
        <v>6</v>
      </c>
      <c r="B5903">
        <v>13957</v>
      </c>
      <c r="C5903">
        <v>6</v>
      </c>
      <c r="D5903">
        <v>81000</v>
      </c>
      <c r="E5903" s="46">
        <v>44927</v>
      </c>
      <c r="F5903">
        <v>-246</v>
      </c>
      <c r="I5903" t="str">
        <f>INDEX(LedgerMapping[[#All],[Level 3]],MATCH(Actuals[[#This Row],[Sub Ledger]],LedgerMapping[[#All],[Sub Ledger]],0))</f>
        <v>Depreciation</v>
      </c>
      <c r="J5903" s="22">
        <f>YEAR(Actuals[[#This Row],[Date]])</f>
        <v>2023</v>
      </c>
      <c r="K5903" s="22">
        <f>MONTH(Actuals[[#This Row],[Date]])</f>
        <v>1</v>
      </c>
      <c r="L5903" s="12"/>
    </row>
    <row r="5904" spans="1:12" x14ac:dyDescent="0.3">
      <c r="A5904">
        <v>6</v>
      </c>
      <c r="B5904">
        <v>14965</v>
      </c>
      <c r="C5904">
        <v>6</v>
      </c>
      <c r="D5904">
        <v>81000</v>
      </c>
      <c r="E5904" s="46">
        <v>44958</v>
      </c>
      <c r="F5904">
        <v>-223</v>
      </c>
      <c r="I5904" t="str">
        <f>INDEX(LedgerMapping[[#All],[Level 3]],MATCH(Actuals[[#This Row],[Sub Ledger]],LedgerMapping[[#All],[Sub Ledger]],0))</f>
        <v>Depreciation</v>
      </c>
      <c r="J5904" s="22">
        <f>YEAR(Actuals[[#This Row],[Date]])</f>
        <v>2023</v>
      </c>
      <c r="K5904" s="22">
        <f>MONTH(Actuals[[#This Row],[Date]])</f>
        <v>2</v>
      </c>
      <c r="L5904" s="12"/>
    </row>
    <row r="5905" spans="1:12" x14ac:dyDescent="0.3">
      <c r="A5905">
        <v>6</v>
      </c>
      <c r="B5905">
        <v>15945</v>
      </c>
      <c r="C5905">
        <v>6</v>
      </c>
      <c r="D5905">
        <v>81000</v>
      </c>
      <c r="E5905" s="46">
        <v>44988</v>
      </c>
      <c r="F5905">
        <v>-221</v>
      </c>
      <c r="I5905" t="str">
        <f>INDEX(LedgerMapping[[#All],[Level 3]],MATCH(Actuals[[#This Row],[Sub Ledger]],LedgerMapping[[#All],[Sub Ledger]],0))</f>
        <v>Depreciation</v>
      </c>
      <c r="J5905" s="22">
        <f>YEAR(Actuals[[#This Row],[Date]])</f>
        <v>2023</v>
      </c>
      <c r="K5905" s="22">
        <f>MONTH(Actuals[[#This Row],[Date]])</f>
        <v>3</v>
      </c>
      <c r="L5905" s="12"/>
    </row>
    <row r="5906" spans="1:12" x14ac:dyDescent="0.3">
      <c r="A5906">
        <v>6</v>
      </c>
      <c r="B5906">
        <v>16977</v>
      </c>
      <c r="C5906">
        <v>6</v>
      </c>
      <c r="D5906">
        <v>81000</v>
      </c>
      <c r="E5906" s="46">
        <v>45018</v>
      </c>
      <c r="F5906">
        <v>-267</v>
      </c>
      <c r="I5906" t="str">
        <f>INDEX(LedgerMapping[[#All],[Level 3]],MATCH(Actuals[[#This Row],[Sub Ledger]],LedgerMapping[[#All],[Sub Ledger]],0))</f>
        <v>Depreciation</v>
      </c>
      <c r="J5906" s="22">
        <f>YEAR(Actuals[[#This Row],[Date]])</f>
        <v>2023</v>
      </c>
      <c r="K5906" s="22">
        <f>MONTH(Actuals[[#This Row],[Date]])</f>
        <v>4</v>
      </c>
      <c r="L5906" s="12"/>
    </row>
    <row r="5907" spans="1:12" x14ac:dyDescent="0.3">
      <c r="A5907">
        <v>6</v>
      </c>
      <c r="B5907">
        <v>18007</v>
      </c>
      <c r="C5907">
        <v>6</v>
      </c>
      <c r="D5907">
        <v>81000</v>
      </c>
      <c r="E5907" s="46">
        <v>45049</v>
      </c>
      <c r="F5907">
        <v>-249</v>
      </c>
      <c r="I5907" t="str">
        <f>INDEX(LedgerMapping[[#All],[Level 3]],MATCH(Actuals[[#This Row],[Sub Ledger]],LedgerMapping[[#All],[Sub Ledger]],0))</f>
        <v>Depreciation</v>
      </c>
      <c r="J5907" s="22">
        <f>YEAR(Actuals[[#This Row],[Date]])</f>
        <v>2023</v>
      </c>
      <c r="K5907" s="22">
        <f>MONTH(Actuals[[#This Row],[Date]])</f>
        <v>5</v>
      </c>
      <c r="L5907" s="12"/>
    </row>
    <row r="5908" spans="1:12" x14ac:dyDescent="0.3">
      <c r="A5908">
        <v>6</v>
      </c>
      <c r="B5908">
        <v>19011</v>
      </c>
      <c r="C5908">
        <v>6</v>
      </c>
      <c r="D5908">
        <v>81000</v>
      </c>
      <c r="E5908" s="46">
        <v>45079</v>
      </c>
      <c r="F5908">
        <v>-260</v>
      </c>
      <c r="I5908" t="str">
        <f>INDEX(LedgerMapping[[#All],[Level 3]],MATCH(Actuals[[#This Row],[Sub Ledger]],LedgerMapping[[#All],[Sub Ledger]],0))</f>
        <v>Depreciation</v>
      </c>
      <c r="J5908" s="22">
        <f>YEAR(Actuals[[#This Row],[Date]])</f>
        <v>2023</v>
      </c>
      <c r="K5908" s="22">
        <f>MONTH(Actuals[[#This Row],[Date]])</f>
        <v>6</v>
      </c>
      <c r="L5908" s="12"/>
    </row>
    <row r="5909" spans="1:12" x14ac:dyDescent="0.3">
      <c r="A5909">
        <v>6</v>
      </c>
      <c r="B5909">
        <v>20040</v>
      </c>
      <c r="C5909">
        <v>6</v>
      </c>
      <c r="D5909">
        <v>81000</v>
      </c>
      <c r="E5909" s="46">
        <v>45110</v>
      </c>
      <c r="F5909">
        <v>-221</v>
      </c>
      <c r="I5909" t="str">
        <f>INDEX(LedgerMapping[[#All],[Level 3]],MATCH(Actuals[[#This Row],[Sub Ledger]],LedgerMapping[[#All],[Sub Ledger]],0))</f>
        <v>Depreciation</v>
      </c>
      <c r="J5909" s="22">
        <f>YEAR(Actuals[[#This Row],[Date]])</f>
        <v>2023</v>
      </c>
      <c r="K5909" s="22">
        <f>MONTH(Actuals[[#This Row],[Date]])</f>
        <v>7</v>
      </c>
      <c r="L5909" s="12"/>
    </row>
    <row r="5910" spans="1:12" x14ac:dyDescent="0.3">
      <c r="A5910">
        <v>6</v>
      </c>
      <c r="B5910">
        <v>21067</v>
      </c>
      <c r="C5910">
        <v>6</v>
      </c>
      <c r="D5910">
        <v>81000</v>
      </c>
      <c r="E5910" s="46">
        <v>45141</v>
      </c>
      <c r="F5910">
        <v>-263</v>
      </c>
      <c r="I5910" t="str">
        <f>INDEX(LedgerMapping[[#All],[Level 3]],MATCH(Actuals[[#This Row],[Sub Ledger]],LedgerMapping[[#All],[Sub Ledger]],0))</f>
        <v>Depreciation</v>
      </c>
      <c r="J5910" s="22">
        <f>YEAR(Actuals[[#This Row],[Date]])</f>
        <v>2023</v>
      </c>
      <c r="K5910" s="22">
        <f>MONTH(Actuals[[#This Row],[Date]])</f>
        <v>8</v>
      </c>
      <c r="L5910" s="12"/>
    </row>
    <row r="5911" spans="1:12" x14ac:dyDescent="0.3">
      <c r="A5911">
        <v>6</v>
      </c>
      <c r="B5911">
        <v>22071</v>
      </c>
      <c r="C5911">
        <v>6</v>
      </c>
      <c r="D5911">
        <v>81000</v>
      </c>
      <c r="E5911" s="46">
        <v>45169</v>
      </c>
      <c r="F5911">
        <v>-251</v>
      </c>
      <c r="I5911" t="str">
        <f>INDEX(LedgerMapping[[#All],[Level 3]],MATCH(Actuals[[#This Row],[Sub Ledger]],LedgerMapping[[#All],[Sub Ledger]],0))</f>
        <v>Depreciation</v>
      </c>
      <c r="J5911" s="22">
        <f>YEAR(Actuals[[#This Row],[Date]])</f>
        <v>2023</v>
      </c>
      <c r="K5911" s="22">
        <f>MONTH(Actuals[[#This Row],[Date]])</f>
        <v>8</v>
      </c>
      <c r="L5911" s="12"/>
    </row>
    <row r="5912" spans="1:12" x14ac:dyDescent="0.3">
      <c r="A5912">
        <v>6</v>
      </c>
      <c r="B5912">
        <v>23048</v>
      </c>
      <c r="C5912">
        <v>6</v>
      </c>
      <c r="D5912">
        <v>81000</v>
      </c>
      <c r="E5912" s="46">
        <v>45200</v>
      </c>
      <c r="F5912">
        <v>-263</v>
      </c>
      <c r="I5912" t="str">
        <f>INDEX(LedgerMapping[[#All],[Level 3]],MATCH(Actuals[[#This Row],[Sub Ledger]],LedgerMapping[[#All],[Sub Ledger]],0))</f>
        <v>Depreciation</v>
      </c>
      <c r="J5912" s="22">
        <f>YEAR(Actuals[[#This Row],[Date]])</f>
        <v>2023</v>
      </c>
      <c r="K5912" s="22">
        <f>MONTH(Actuals[[#This Row],[Date]])</f>
        <v>10</v>
      </c>
      <c r="L5912" s="12"/>
    </row>
    <row r="5913" spans="1:12" x14ac:dyDescent="0.3">
      <c r="A5913">
        <v>6</v>
      </c>
      <c r="B5913">
        <v>24052</v>
      </c>
      <c r="C5913">
        <v>6</v>
      </c>
      <c r="D5913">
        <v>81000</v>
      </c>
      <c r="E5913" s="46">
        <v>45230</v>
      </c>
      <c r="F5913">
        <v>-199</v>
      </c>
      <c r="I5913" t="str">
        <f>INDEX(LedgerMapping[[#All],[Level 3]],MATCH(Actuals[[#This Row],[Sub Ledger]],LedgerMapping[[#All],[Sub Ledger]],0))</f>
        <v>Depreciation</v>
      </c>
      <c r="J5913" s="22">
        <f>YEAR(Actuals[[#This Row],[Date]])</f>
        <v>2023</v>
      </c>
      <c r="K5913" s="22">
        <f>MONTH(Actuals[[#This Row],[Date]])</f>
        <v>10</v>
      </c>
      <c r="L5913" s="12"/>
    </row>
    <row r="5914" spans="1:12" x14ac:dyDescent="0.3">
      <c r="A5914">
        <v>6</v>
      </c>
      <c r="B5914">
        <v>25082</v>
      </c>
      <c r="C5914">
        <v>6</v>
      </c>
      <c r="D5914">
        <v>81000</v>
      </c>
      <c r="E5914" s="46">
        <v>45261</v>
      </c>
      <c r="F5914">
        <v>-270</v>
      </c>
      <c r="I5914" t="str">
        <f>INDEX(LedgerMapping[[#All],[Level 3]],MATCH(Actuals[[#This Row],[Sub Ledger]],LedgerMapping[[#All],[Sub Ledger]],0))</f>
        <v>Depreciation</v>
      </c>
      <c r="J5914" s="22">
        <f>YEAR(Actuals[[#This Row],[Date]])</f>
        <v>2023</v>
      </c>
      <c r="K5914" s="22">
        <f>MONTH(Actuals[[#This Row],[Date]])</f>
        <v>12</v>
      </c>
      <c r="L5914" s="12"/>
    </row>
    <row r="5915" spans="1:12" x14ac:dyDescent="0.3">
      <c r="A5915">
        <v>6</v>
      </c>
      <c r="B5915">
        <v>26148</v>
      </c>
      <c r="C5915">
        <v>6</v>
      </c>
      <c r="D5915">
        <v>81000</v>
      </c>
      <c r="E5915" s="46">
        <v>45291</v>
      </c>
      <c r="F5915">
        <v>-179</v>
      </c>
      <c r="I5915" t="str">
        <f>INDEX(LedgerMapping[[#All],[Level 3]],MATCH(Actuals[[#This Row],[Sub Ledger]],LedgerMapping[[#All],[Sub Ledger]],0))</f>
        <v>Depreciation</v>
      </c>
      <c r="J5915" s="22">
        <f>YEAR(Actuals[[#This Row],[Date]])</f>
        <v>2023</v>
      </c>
      <c r="K5915" s="22">
        <f>MONTH(Actuals[[#This Row],[Date]])</f>
        <v>12</v>
      </c>
      <c r="L5915" s="12"/>
    </row>
    <row r="5916" spans="1:12" x14ac:dyDescent="0.3">
      <c r="A5916">
        <v>6</v>
      </c>
      <c r="B5916">
        <v>27277</v>
      </c>
      <c r="C5916">
        <v>6</v>
      </c>
      <c r="D5916">
        <v>81000</v>
      </c>
      <c r="E5916" s="46">
        <v>45322</v>
      </c>
      <c r="F5916">
        <v>-282</v>
      </c>
      <c r="I5916" t="str">
        <f>INDEX(LedgerMapping[[#All],[Level 3]],MATCH(Actuals[[#This Row],[Sub Ledger]],LedgerMapping[[#All],[Sub Ledger]],0))</f>
        <v>Depreciation</v>
      </c>
      <c r="J5916" s="22">
        <f>YEAR(Actuals[[#This Row],[Date]])</f>
        <v>2024</v>
      </c>
      <c r="K5916" s="22">
        <f>MONTH(Actuals[[#This Row],[Date]])</f>
        <v>1</v>
      </c>
      <c r="L5916" s="12"/>
    </row>
    <row r="5917" spans="1:12" x14ac:dyDescent="0.3">
      <c r="A5917">
        <v>6</v>
      </c>
      <c r="B5917">
        <v>28429</v>
      </c>
      <c r="C5917">
        <v>6</v>
      </c>
      <c r="D5917">
        <v>81000</v>
      </c>
      <c r="E5917" s="46">
        <v>45354</v>
      </c>
      <c r="F5917">
        <v>-300</v>
      </c>
      <c r="I5917" t="str">
        <f>INDEX(LedgerMapping[[#All],[Level 3]],MATCH(Actuals[[#This Row],[Sub Ledger]],LedgerMapping[[#All],[Sub Ledger]],0))</f>
        <v>Depreciation</v>
      </c>
      <c r="J5917" s="22">
        <f>YEAR(Actuals[[#This Row],[Date]])</f>
        <v>2024</v>
      </c>
      <c r="K5917" s="22">
        <f>MONTH(Actuals[[#This Row],[Date]])</f>
        <v>3</v>
      </c>
      <c r="L5917" s="12"/>
    </row>
    <row r="5918" spans="1:12" x14ac:dyDescent="0.3">
      <c r="A5918">
        <v>6</v>
      </c>
      <c r="B5918">
        <v>29583</v>
      </c>
      <c r="C5918">
        <v>6</v>
      </c>
      <c r="D5918">
        <v>81000</v>
      </c>
      <c r="E5918" s="46">
        <v>45384</v>
      </c>
      <c r="F5918">
        <v>-299</v>
      </c>
      <c r="I5918" t="str">
        <f>INDEX(LedgerMapping[[#All],[Level 3]],MATCH(Actuals[[#This Row],[Sub Ledger]],LedgerMapping[[#All],[Sub Ledger]],0))</f>
        <v>Depreciation</v>
      </c>
      <c r="J5918" s="22">
        <f>YEAR(Actuals[[#This Row],[Date]])</f>
        <v>2024</v>
      </c>
      <c r="K5918" s="22">
        <f>MONTH(Actuals[[#This Row],[Date]])</f>
        <v>4</v>
      </c>
      <c r="L5918" s="12"/>
    </row>
    <row r="5919" spans="1:12" x14ac:dyDescent="0.3">
      <c r="A5919">
        <v>6</v>
      </c>
      <c r="B5919">
        <v>30709</v>
      </c>
      <c r="C5919">
        <v>6</v>
      </c>
      <c r="D5919">
        <v>81000</v>
      </c>
      <c r="E5919" s="46">
        <v>45415</v>
      </c>
      <c r="F5919">
        <v>-259</v>
      </c>
      <c r="I5919" t="str">
        <f>INDEX(LedgerMapping[[#All],[Level 3]],MATCH(Actuals[[#This Row],[Sub Ledger]],LedgerMapping[[#All],[Sub Ledger]],0))</f>
        <v>Depreciation</v>
      </c>
      <c r="J5919" s="22">
        <f>YEAR(Actuals[[#This Row],[Date]])</f>
        <v>2024</v>
      </c>
      <c r="K5919" s="22">
        <f>MONTH(Actuals[[#This Row],[Date]])</f>
        <v>5</v>
      </c>
      <c r="L5919" s="12"/>
    </row>
    <row r="5920" spans="1:12" x14ac:dyDescent="0.3">
      <c r="A5920">
        <v>6</v>
      </c>
      <c r="B5920">
        <v>31835</v>
      </c>
      <c r="C5920">
        <v>6</v>
      </c>
      <c r="D5920">
        <v>81000</v>
      </c>
      <c r="E5920" s="46">
        <v>45445</v>
      </c>
      <c r="F5920">
        <v>-284</v>
      </c>
      <c r="I5920" t="str">
        <f>INDEX(LedgerMapping[[#All],[Level 3]],MATCH(Actuals[[#This Row],[Sub Ledger]],LedgerMapping[[#All],[Sub Ledger]],0))</f>
        <v>Depreciation</v>
      </c>
      <c r="J5920" s="22">
        <f>YEAR(Actuals[[#This Row],[Date]])</f>
        <v>2024</v>
      </c>
      <c r="K5920" s="22">
        <f>MONTH(Actuals[[#This Row],[Date]])</f>
        <v>6</v>
      </c>
      <c r="L5920" s="12"/>
    </row>
    <row r="5921" spans="1:12" x14ac:dyDescent="0.3">
      <c r="A5921">
        <v>6</v>
      </c>
      <c r="B5921">
        <v>32959</v>
      </c>
      <c r="C5921">
        <v>6</v>
      </c>
      <c r="D5921">
        <v>81000</v>
      </c>
      <c r="E5921" s="46">
        <v>45476</v>
      </c>
      <c r="F5921">
        <v>-351</v>
      </c>
      <c r="I5921" t="str">
        <f>INDEX(LedgerMapping[[#All],[Level 3]],MATCH(Actuals[[#This Row],[Sub Ledger]],LedgerMapping[[#All],[Sub Ledger]],0))</f>
        <v>Depreciation</v>
      </c>
      <c r="J5921" s="22">
        <f>YEAR(Actuals[[#This Row],[Date]])</f>
        <v>2024</v>
      </c>
      <c r="K5921" s="22">
        <f>MONTH(Actuals[[#This Row],[Date]])</f>
        <v>7</v>
      </c>
      <c r="L5921" s="12"/>
    </row>
    <row r="5922" spans="1:12" x14ac:dyDescent="0.3">
      <c r="A5922">
        <v>6</v>
      </c>
      <c r="B5922">
        <v>34082</v>
      </c>
      <c r="C5922">
        <v>6</v>
      </c>
      <c r="D5922">
        <v>81000</v>
      </c>
      <c r="E5922" s="46">
        <v>45507</v>
      </c>
      <c r="F5922">
        <v>-264</v>
      </c>
      <c r="I5922" t="str">
        <f>INDEX(LedgerMapping[[#All],[Level 3]],MATCH(Actuals[[#This Row],[Sub Ledger]],LedgerMapping[[#All],[Sub Ledger]],0))</f>
        <v>Depreciation</v>
      </c>
      <c r="J5922" s="22">
        <f>YEAR(Actuals[[#This Row],[Date]])</f>
        <v>2024</v>
      </c>
      <c r="K5922" s="22">
        <f>MONTH(Actuals[[#This Row],[Date]])</f>
        <v>8</v>
      </c>
      <c r="L5922" s="12"/>
    </row>
    <row r="5923" spans="1:12" x14ac:dyDescent="0.3">
      <c r="A5923">
        <v>6</v>
      </c>
      <c r="B5923">
        <v>35234</v>
      </c>
      <c r="C5923">
        <v>6</v>
      </c>
      <c r="D5923">
        <v>81000</v>
      </c>
      <c r="E5923" s="46">
        <v>45536</v>
      </c>
      <c r="F5923">
        <v>-291</v>
      </c>
      <c r="I5923" t="str">
        <f>INDEX(LedgerMapping[[#All],[Level 3]],MATCH(Actuals[[#This Row],[Sub Ledger]],LedgerMapping[[#All],[Sub Ledger]],0))</f>
        <v>Depreciation</v>
      </c>
      <c r="J5923" s="22">
        <f>YEAR(Actuals[[#This Row],[Date]])</f>
        <v>2024</v>
      </c>
      <c r="K5923" s="22">
        <f>MONTH(Actuals[[#This Row],[Date]])</f>
        <v>9</v>
      </c>
      <c r="L5923" s="12"/>
    </row>
    <row r="5924" spans="1:12" x14ac:dyDescent="0.3">
      <c r="A5924">
        <v>6</v>
      </c>
      <c r="B5924">
        <v>36384</v>
      </c>
      <c r="C5924">
        <v>6</v>
      </c>
      <c r="D5924">
        <v>81000</v>
      </c>
      <c r="E5924" s="46">
        <v>45567</v>
      </c>
      <c r="F5924">
        <v>-286</v>
      </c>
      <c r="I5924" t="str">
        <f>INDEX(LedgerMapping[[#All],[Level 3]],MATCH(Actuals[[#This Row],[Sub Ledger]],LedgerMapping[[#All],[Sub Ledger]],0))</f>
        <v>Depreciation</v>
      </c>
      <c r="J5924" s="22">
        <f>YEAR(Actuals[[#This Row],[Date]])</f>
        <v>2024</v>
      </c>
      <c r="K5924" s="22">
        <f>MONTH(Actuals[[#This Row],[Date]])</f>
        <v>10</v>
      </c>
      <c r="L5924" s="12"/>
    </row>
    <row r="5925" spans="1:12" x14ac:dyDescent="0.3">
      <c r="A5925">
        <v>6</v>
      </c>
      <c r="B5925">
        <v>37534</v>
      </c>
      <c r="C5925">
        <v>6</v>
      </c>
      <c r="D5925">
        <v>81000</v>
      </c>
      <c r="E5925" s="46">
        <v>45597</v>
      </c>
      <c r="F5925">
        <v>-332</v>
      </c>
      <c r="I5925" t="str">
        <f>INDEX(LedgerMapping[[#All],[Level 3]],MATCH(Actuals[[#This Row],[Sub Ledger]],LedgerMapping[[#All],[Sub Ledger]],0))</f>
        <v>Depreciation</v>
      </c>
      <c r="J5925" s="22">
        <f>YEAR(Actuals[[#This Row],[Date]])</f>
        <v>2024</v>
      </c>
      <c r="K5925" s="22">
        <f>MONTH(Actuals[[#This Row],[Date]])</f>
        <v>11</v>
      </c>
      <c r="L5925" s="12"/>
    </row>
    <row r="5926" spans="1:12" x14ac:dyDescent="0.3">
      <c r="A5926">
        <v>6</v>
      </c>
      <c r="B5926">
        <v>38684</v>
      </c>
      <c r="C5926">
        <v>6</v>
      </c>
      <c r="D5926">
        <v>81000</v>
      </c>
      <c r="E5926" s="46">
        <v>45628</v>
      </c>
      <c r="F5926">
        <v>-332</v>
      </c>
      <c r="I5926" t="str">
        <f>INDEX(LedgerMapping[[#All],[Level 3]],MATCH(Actuals[[#This Row],[Sub Ledger]],LedgerMapping[[#All],[Sub Ledger]],0))</f>
        <v>Depreciation</v>
      </c>
      <c r="J5926" s="22">
        <f>YEAR(Actuals[[#This Row],[Date]])</f>
        <v>2024</v>
      </c>
      <c r="K5926" s="22">
        <f>MONTH(Actuals[[#This Row],[Date]])</f>
        <v>12</v>
      </c>
      <c r="L5926" s="12"/>
    </row>
    <row r="5927" spans="1:12" x14ac:dyDescent="0.3">
      <c r="A5927">
        <v>6</v>
      </c>
      <c r="B5927">
        <v>10842</v>
      </c>
      <c r="C5927">
        <v>6</v>
      </c>
      <c r="D5927">
        <v>82000</v>
      </c>
      <c r="E5927" s="46">
        <v>44836</v>
      </c>
      <c r="F5927">
        <v>-33</v>
      </c>
      <c r="I5927" t="str">
        <f>INDEX(LedgerMapping[[#All],[Level 3]],MATCH(Actuals[[#This Row],[Sub Ledger]],LedgerMapping[[#All],[Sub Ledger]],0))</f>
        <v>Depreciation</v>
      </c>
      <c r="J5927" s="22">
        <f>YEAR(Actuals[[#This Row],[Date]])</f>
        <v>2022</v>
      </c>
      <c r="K5927" s="22">
        <f>MONTH(Actuals[[#This Row],[Date]])</f>
        <v>10</v>
      </c>
      <c r="L5927" s="12"/>
    </row>
    <row r="5928" spans="1:12" x14ac:dyDescent="0.3">
      <c r="A5928">
        <v>6</v>
      </c>
      <c r="B5928">
        <v>11966</v>
      </c>
      <c r="C5928">
        <v>6</v>
      </c>
      <c r="D5928">
        <v>82000</v>
      </c>
      <c r="E5928" s="46">
        <v>44866</v>
      </c>
      <c r="F5928">
        <v>-27</v>
      </c>
      <c r="I5928" t="str">
        <f>INDEX(LedgerMapping[[#All],[Level 3]],MATCH(Actuals[[#This Row],[Sub Ledger]],LedgerMapping[[#All],[Sub Ledger]],0))</f>
        <v>Depreciation</v>
      </c>
      <c r="J5928" s="22">
        <f>YEAR(Actuals[[#This Row],[Date]])</f>
        <v>2022</v>
      </c>
      <c r="K5928" s="22">
        <f>MONTH(Actuals[[#This Row],[Date]])</f>
        <v>11</v>
      </c>
      <c r="L5928" s="12"/>
    </row>
    <row r="5929" spans="1:12" x14ac:dyDescent="0.3">
      <c r="A5929">
        <v>6</v>
      </c>
      <c r="B5929">
        <v>13097</v>
      </c>
      <c r="C5929">
        <v>6</v>
      </c>
      <c r="D5929">
        <v>82000</v>
      </c>
      <c r="E5929" s="46">
        <v>44897</v>
      </c>
      <c r="F5929">
        <v>-29</v>
      </c>
      <c r="I5929" t="str">
        <f>INDEX(LedgerMapping[[#All],[Level 3]],MATCH(Actuals[[#This Row],[Sub Ledger]],LedgerMapping[[#All],[Sub Ledger]],0))</f>
        <v>Depreciation</v>
      </c>
      <c r="J5929" s="22">
        <f>YEAR(Actuals[[#This Row],[Date]])</f>
        <v>2022</v>
      </c>
      <c r="K5929" s="22">
        <f>MONTH(Actuals[[#This Row],[Date]])</f>
        <v>12</v>
      </c>
      <c r="L5929" s="12"/>
    </row>
    <row r="5930" spans="1:12" x14ac:dyDescent="0.3">
      <c r="A5930">
        <v>6</v>
      </c>
      <c r="B5930">
        <v>13958</v>
      </c>
      <c r="C5930">
        <v>6</v>
      </c>
      <c r="D5930">
        <v>82000</v>
      </c>
      <c r="E5930" s="46">
        <v>44927</v>
      </c>
      <c r="F5930">
        <v>-25</v>
      </c>
      <c r="I5930" t="str">
        <f>INDEX(LedgerMapping[[#All],[Level 3]],MATCH(Actuals[[#This Row],[Sub Ledger]],LedgerMapping[[#All],[Sub Ledger]],0))</f>
        <v>Depreciation</v>
      </c>
      <c r="J5930" s="22">
        <f>YEAR(Actuals[[#This Row],[Date]])</f>
        <v>2023</v>
      </c>
      <c r="K5930" s="22">
        <f>MONTH(Actuals[[#This Row],[Date]])</f>
        <v>1</v>
      </c>
      <c r="L5930" s="12"/>
    </row>
    <row r="5931" spans="1:12" x14ac:dyDescent="0.3">
      <c r="A5931">
        <v>6</v>
      </c>
      <c r="B5931">
        <v>14966</v>
      </c>
      <c r="C5931">
        <v>6</v>
      </c>
      <c r="D5931">
        <v>82000</v>
      </c>
      <c r="E5931" s="46">
        <v>44958</v>
      </c>
      <c r="F5931">
        <v>-22</v>
      </c>
      <c r="I5931" t="str">
        <f>INDEX(LedgerMapping[[#All],[Level 3]],MATCH(Actuals[[#This Row],[Sub Ledger]],LedgerMapping[[#All],[Sub Ledger]],0))</f>
        <v>Depreciation</v>
      </c>
      <c r="J5931" s="22">
        <f>YEAR(Actuals[[#This Row],[Date]])</f>
        <v>2023</v>
      </c>
      <c r="K5931" s="22">
        <f>MONTH(Actuals[[#This Row],[Date]])</f>
        <v>2</v>
      </c>
      <c r="L5931" s="12"/>
    </row>
    <row r="5932" spans="1:12" x14ac:dyDescent="0.3">
      <c r="A5932">
        <v>6</v>
      </c>
      <c r="B5932">
        <v>15946</v>
      </c>
      <c r="C5932">
        <v>6</v>
      </c>
      <c r="D5932">
        <v>82000</v>
      </c>
      <c r="E5932" s="46">
        <v>44988</v>
      </c>
      <c r="F5932">
        <v>-22</v>
      </c>
      <c r="I5932" t="str">
        <f>INDEX(LedgerMapping[[#All],[Level 3]],MATCH(Actuals[[#This Row],[Sub Ledger]],LedgerMapping[[#All],[Sub Ledger]],0))</f>
        <v>Depreciation</v>
      </c>
      <c r="J5932" s="22">
        <f>YEAR(Actuals[[#This Row],[Date]])</f>
        <v>2023</v>
      </c>
      <c r="K5932" s="22">
        <f>MONTH(Actuals[[#This Row],[Date]])</f>
        <v>3</v>
      </c>
      <c r="L5932" s="12"/>
    </row>
    <row r="5933" spans="1:12" x14ac:dyDescent="0.3">
      <c r="A5933">
        <v>6</v>
      </c>
      <c r="B5933">
        <v>16978</v>
      </c>
      <c r="C5933">
        <v>6</v>
      </c>
      <c r="D5933">
        <v>82000</v>
      </c>
      <c r="E5933" s="46">
        <v>45018</v>
      </c>
      <c r="F5933">
        <v>-28</v>
      </c>
      <c r="I5933" t="str">
        <f>INDEX(LedgerMapping[[#All],[Level 3]],MATCH(Actuals[[#This Row],[Sub Ledger]],LedgerMapping[[#All],[Sub Ledger]],0))</f>
        <v>Depreciation</v>
      </c>
      <c r="J5933" s="22">
        <f>YEAR(Actuals[[#This Row],[Date]])</f>
        <v>2023</v>
      </c>
      <c r="K5933" s="22">
        <f>MONTH(Actuals[[#This Row],[Date]])</f>
        <v>4</v>
      </c>
      <c r="L5933" s="12"/>
    </row>
    <row r="5934" spans="1:12" x14ac:dyDescent="0.3">
      <c r="A5934">
        <v>6</v>
      </c>
      <c r="B5934">
        <v>18008</v>
      </c>
      <c r="C5934">
        <v>6</v>
      </c>
      <c r="D5934">
        <v>82000</v>
      </c>
      <c r="E5934" s="46">
        <v>45049</v>
      </c>
      <c r="F5934">
        <v>-24</v>
      </c>
      <c r="I5934" t="str">
        <f>INDEX(LedgerMapping[[#All],[Level 3]],MATCH(Actuals[[#This Row],[Sub Ledger]],LedgerMapping[[#All],[Sub Ledger]],0))</f>
        <v>Depreciation</v>
      </c>
      <c r="J5934" s="22">
        <f>YEAR(Actuals[[#This Row],[Date]])</f>
        <v>2023</v>
      </c>
      <c r="K5934" s="22">
        <f>MONTH(Actuals[[#This Row],[Date]])</f>
        <v>5</v>
      </c>
      <c r="L5934" s="12"/>
    </row>
    <row r="5935" spans="1:12" x14ac:dyDescent="0.3">
      <c r="A5935">
        <v>6</v>
      </c>
      <c r="B5935">
        <v>19012</v>
      </c>
      <c r="C5935">
        <v>6</v>
      </c>
      <c r="D5935">
        <v>82000</v>
      </c>
      <c r="E5935" s="46">
        <v>45079</v>
      </c>
      <c r="F5935">
        <v>-27</v>
      </c>
      <c r="I5935" t="str">
        <f>INDEX(LedgerMapping[[#All],[Level 3]],MATCH(Actuals[[#This Row],[Sub Ledger]],LedgerMapping[[#All],[Sub Ledger]],0))</f>
        <v>Depreciation</v>
      </c>
      <c r="J5935" s="22">
        <f>YEAR(Actuals[[#This Row],[Date]])</f>
        <v>2023</v>
      </c>
      <c r="K5935" s="22">
        <f>MONTH(Actuals[[#This Row],[Date]])</f>
        <v>6</v>
      </c>
      <c r="L5935" s="12"/>
    </row>
    <row r="5936" spans="1:12" x14ac:dyDescent="0.3">
      <c r="A5936">
        <v>6</v>
      </c>
      <c r="B5936">
        <v>20041</v>
      </c>
      <c r="C5936">
        <v>6</v>
      </c>
      <c r="D5936">
        <v>82000</v>
      </c>
      <c r="E5936" s="46">
        <v>45110</v>
      </c>
      <c r="F5936">
        <v>-22</v>
      </c>
      <c r="I5936" t="str">
        <f>INDEX(LedgerMapping[[#All],[Level 3]],MATCH(Actuals[[#This Row],[Sub Ledger]],LedgerMapping[[#All],[Sub Ledger]],0))</f>
        <v>Depreciation</v>
      </c>
      <c r="J5936" s="22">
        <f>YEAR(Actuals[[#This Row],[Date]])</f>
        <v>2023</v>
      </c>
      <c r="K5936" s="22">
        <f>MONTH(Actuals[[#This Row],[Date]])</f>
        <v>7</v>
      </c>
      <c r="L5936" s="12"/>
    </row>
    <row r="5937" spans="1:12" x14ac:dyDescent="0.3">
      <c r="A5937">
        <v>6</v>
      </c>
      <c r="B5937">
        <v>21068</v>
      </c>
      <c r="C5937">
        <v>6</v>
      </c>
      <c r="D5937">
        <v>82000</v>
      </c>
      <c r="E5937" s="46">
        <v>45141</v>
      </c>
      <c r="F5937">
        <v>-27</v>
      </c>
      <c r="I5937" t="str">
        <f>INDEX(LedgerMapping[[#All],[Level 3]],MATCH(Actuals[[#This Row],[Sub Ledger]],LedgerMapping[[#All],[Sub Ledger]],0))</f>
        <v>Depreciation</v>
      </c>
      <c r="J5937" s="22">
        <f>YEAR(Actuals[[#This Row],[Date]])</f>
        <v>2023</v>
      </c>
      <c r="K5937" s="22">
        <f>MONTH(Actuals[[#This Row],[Date]])</f>
        <v>8</v>
      </c>
      <c r="L5937" s="12"/>
    </row>
    <row r="5938" spans="1:12" x14ac:dyDescent="0.3">
      <c r="A5938">
        <v>6</v>
      </c>
      <c r="B5938">
        <v>22072</v>
      </c>
      <c r="C5938">
        <v>6</v>
      </c>
      <c r="D5938">
        <v>82000</v>
      </c>
      <c r="E5938" s="46">
        <v>45169</v>
      </c>
      <c r="F5938">
        <v>-25</v>
      </c>
      <c r="I5938" t="str">
        <f>INDEX(LedgerMapping[[#All],[Level 3]],MATCH(Actuals[[#This Row],[Sub Ledger]],LedgerMapping[[#All],[Sub Ledger]],0))</f>
        <v>Depreciation</v>
      </c>
      <c r="J5938" s="22">
        <f>YEAR(Actuals[[#This Row],[Date]])</f>
        <v>2023</v>
      </c>
      <c r="K5938" s="22">
        <f>MONTH(Actuals[[#This Row],[Date]])</f>
        <v>8</v>
      </c>
      <c r="L5938" s="12"/>
    </row>
    <row r="5939" spans="1:12" x14ac:dyDescent="0.3">
      <c r="A5939">
        <v>6</v>
      </c>
      <c r="B5939">
        <v>23049</v>
      </c>
      <c r="C5939">
        <v>6</v>
      </c>
      <c r="D5939">
        <v>82000</v>
      </c>
      <c r="E5939" s="46">
        <v>45200</v>
      </c>
      <c r="F5939">
        <v>-27</v>
      </c>
      <c r="I5939" t="str">
        <f>INDEX(LedgerMapping[[#All],[Level 3]],MATCH(Actuals[[#This Row],[Sub Ledger]],LedgerMapping[[#All],[Sub Ledger]],0))</f>
        <v>Depreciation</v>
      </c>
      <c r="J5939" s="22">
        <f>YEAR(Actuals[[#This Row],[Date]])</f>
        <v>2023</v>
      </c>
      <c r="K5939" s="22">
        <f>MONTH(Actuals[[#This Row],[Date]])</f>
        <v>10</v>
      </c>
      <c r="L5939" s="12"/>
    </row>
    <row r="5940" spans="1:12" x14ac:dyDescent="0.3">
      <c r="A5940">
        <v>6</v>
      </c>
      <c r="B5940">
        <v>24053</v>
      </c>
      <c r="C5940">
        <v>6</v>
      </c>
      <c r="D5940">
        <v>82000</v>
      </c>
      <c r="E5940" s="46">
        <v>45230</v>
      </c>
      <c r="F5940">
        <v>-19</v>
      </c>
      <c r="I5940" t="str">
        <f>INDEX(LedgerMapping[[#All],[Level 3]],MATCH(Actuals[[#This Row],[Sub Ledger]],LedgerMapping[[#All],[Sub Ledger]],0))</f>
        <v>Depreciation</v>
      </c>
      <c r="J5940" s="22">
        <f>YEAR(Actuals[[#This Row],[Date]])</f>
        <v>2023</v>
      </c>
      <c r="K5940" s="22">
        <f>MONTH(Actuals[[#This Row],[Date]])</f>
        <v>10</v>
      </c>
      <c r="L5940" s="12"/>
    </row>
    <row r="5941" spans="1:12" x14ac:dyDescent="0.3">
      <c r="A5941">
        <v>6</v>
      </c>
      <c r="B5941">
        <v>25083</v>
      </c>
      <c r="C5941">
        <v>6</v>
      </c>
      <c r="D5941">
        <v>82000</v>
      </c>
      <c r="E5941" s="46">
        <v>45261</v>
      </c>
      <c r="F5941">
        <v>-27</v>
      </c>
      <c r="I5941" t="str">
        <f>INDEX(LedgerMapping[[#All],[Level 3]],MATCH(Actuals[[#This Row],[Sub Ledger]],LedgerMapping[[#All],[Sub Ledger]],0))</f>
        <v>Depreciation</v>
      </c>
      <c r="J5941" s="22">
        <f>YEAR(Actuals[[#This Row],[Date]])</f>
        <v>2023</v>
      </c>
      <c r="K5941" s="22">
        <f>MONTH(Actuals[[#This Row],[Date]])</f>
        <v>12</v>
      </c>
      <c r="L5941" s="12"/>
    </row>
    <row r="5942" spans="1:12" x14ac:dyDescent="0.3">
      <c r="A5942">
        <v>6</v>
      </c>
      <c r="B5942">
        <v>26149</v>
      </c>
      <c r="C5942">
        <v>6</v>
      </c>
      <c r="D5942">
        <v>82000</v>
      </c>
      <c r="E5942" s="46">
        <v>45291</v>
      </c>
      <c r="F5942">
        <v>-19</v>
      </c>
      <c r="I5942" t="str">
        <f>INDEX(LedgerMapping[[#All],[Level 3]],MATCH(Actuals[[#This Row],[Sub Ledger]],LedgerMapping[[#All],[Sub Ledger]],0))</f>
        <v>Depreciation</v>
      </c>
      <c r="J5942" s="22">
        <f>YEAR(Actuals[[#This Row],[Date]])</f>
        <v>2023</v>
      </c>
      <c r="K5942" s="22">
        <f>MONTH(Actuals[[#This Row],[Date]])</f>
        <v>12</v>
      </c>
      <c r="L5942" s="12"/>
    </row>
    <row r="5943" spans="1:12" x14ac:dyDescent="0.3">
      <c r="A5943">
        <v>6</v>
      </c>
      <c r="B5943">
        <v>27278</v>
      </c>
      <c r="C5943">
        <v>6</v>
      </c>
      <c r="D5943">
        <v>82000</v>
      </c>
      <c r="E5943" s="46">
        <v>45322</v>
      </c>
      <c r="F5943">
        <v>-28</v>
      </c>
      <c r="I5943" t="str">
        <f>INDEX(LedgerMapping[[#All],[Level 3]],MATCH(Actuals[[#This Row],[Sub Ledger]],LedgerMapping[[#All],[Sub Ledger]],0))</f>
        <v>Depreciation</v>
      </c>
      <c r="J5943" s="22">
        <f>YEAR(Actuals[[#This Row],[Date]])</f>
        <v>2024</v>
      </c>
      <c r="K5943" s="22">
        <f>MONTH(Actuals[[#This Row],[Date]])</f>
        <v>1</v>
      </c>
      <c r="L5943" s="12"/>
    </row>
    <row r="5944" spans="1:12" x14ac:dyDescent="0.3">
      <c r="A5944">
        <v>6</v>
      </c>
      <c r="B5944">
        <v>28430</v>
      </c>
      <c r="C5944">
        <v>6</v>
      </c>
      <c r="D5944">
        <v>82000</v>
      </c>
      <c r="E5944" s="46">
        <v>45354</v>
      </c>
      <c r="F5944">
        <v>-32</v>
      </c>
      <c r="I5944" t="str">
        <f>INDEX(LedgerMapping[[#All],[Level 3]],MATCH(Actuals[[#This Row],[Sub Ledger]],LedgerMapping[[#All],[Sub Ledger]],0))</f>
        <v>Depreciation</v>
      </c>
      <c r="J5944" s="22">
        <f>YEAR(Actuals[[#This Row],[Date]])</f>
        <v>2024</v>
      </c>
      <c r="K5944" s="22">
        <f>MONTH(Actuals[[#This Row],[Date]])</f>
        <v>3</v>
      </c>
      <c r="L5944" s="12"/>
    </row>
    <row r="5945" spans="1:12" x14ac:dyDescent="0.3">
      <c r="A5945">
        <v>6</v>
      </c>
      <c r="B5945">
        <v>29584</v>
      </c>
      <c r="C5945">
        <v>6</v>
      </c>
      <c r="D5945">
        <v>82000</v>
      </c>
      <c r="E5945" s="46">
        <v>45384</v>
      </c>
      <c r="F5945">
        <v>-29</v>
      </c>
      <c r="I5945" t="str">
        <f>INDEX(LedgerMapping[[#All],[Level 3]],MATCH(Actuals[[#This Row],[Sub Ledger]],LedgerMapping[[#All],[Sub Ledger]],0))</f>
        <v>Depreciation</v>
      </c>
      <c r="J5945" s="22">
        <f>YEAR(Actuals[[#This Row],[Date]])</f>
        <v>2024</v>
      </c>
      <c r="K5945" s="22">
        <f>MONTH(Actuals[[#This Row],[Date]])</f>
        <v>4</v>
      </c>
      <c r="L5945" s="12"/>
    </row>
    <row r="5946" spans="1:12" x14ac:dyDescent="0.3">
      <c r="A5946">
        <v>6</v>
      </c>
      <c r="B5946">
        <v>30710</v>
      </c>
      <c r="C5946">
        <v>6</v>
      </c>
      <c r="D5946">
        <v>82000</v>
      </c>
      <c r="E5946" s="46">
        <v>45415</v>
      </c>
      <c r="F5946">
        <v>-25</v>
      </c>
      <c r="I5946" t="str">
        <f>INDEX(LedgerMapping[[#All],[Level 3]],MATCH(Actuals[[#This Row],[Sub Ledger]],LedgerMapping[[#All],[Sub Ledger]],0))</f>
        <v>Depreciation</v>
      </c>
      <c r="J5946" s="22">
        <f>YEAR(Actuals[[#This Row],[Date]])</f>
        <v>2024</v>
      </c>
      <c r="K5946" s="22">
        <f>MONTH(Actuals[[#This Row],[Date]])</f>
        <v>5</v>
      </c>
      <c r="L5946" s="12"/>
    </row>
    <row r="5947" spans="1:12" x14ac:dyDescent="0.3">
      <c r="A5947">
        <v>6</v>
      </c>
      <c r="B5947">
        <v>31836</v>
      </c>
      <c r="C5947">
        <v>6</v>
      </c>
      <c r="D5947">
        <v>82000</v>
      </c>
      <c r="E5947" s="46">
        <v>45445</v>
      </c>
      <c r="F5947">
        <v>-29</v>
      </c>
      <c r="I5947" t="str">
        <f>INDEX(LedgerMapping[[#All],[Level 3]],MATCH(Actuals[[#This Row],[Sub Ledger]],LedgerMapping[[#All],[Sub Ledger]],0))</f>
        <v>Depreciation</v>
      </c>
      <c r="J5947" s="22">
        <f>YEAR(Actuals[[#This Row],[Date]])</f>
        <v>2024</v>
      </c>
      <c r="K5947" s="22">
        <f>MONTH(Actuals[[#This Row],[Date]])</f>
        <v>6</v>
      </c>
      <c r="L5947" s="12"/>
    </row>
    <row r="5948" spans="1:12" x14ac:dyDescent="0.3">
      <c r="A5948">
        <v>6</v>
      </c>
      <c r="B5948">
        <v>32960</v>
      </c>
      <c r="C5948">
        <v>6</v>
      </c>
      <c r="D5948">
        <v>82000</v>
      </c>
      <c r="E5948" s="46">
        <v>45476</v>
      </c>
      <c r="F5948">
        <v>-37</v>
      </c>
      <c r="I5948" t="str">
        <f>INDEX(LedgerMapping[[#All],[Level 3]],MATCH(Actuals[[#This Row],[Sub Ledger]],LedgerMapping[[#All],[Sub Ledger]],0))</f>
        <v>Depreciation</v>
      </c>
      <c r="J5948" s="22">
        <f>YEAR(Actuals[[#This Row],[Date]])</f>
        <v>2024</v>
      </c>
      <c r="K5948" s="22">
        <f>MONTH(Actuals[[#This Row],[Date]])</f>
        <v>7</v>
      </c>
      <c r="L5948" s="12"/>
    </row>
    <row r="5949" spans="1:12" x14ac:dyDescent="0.3">
      <c r="A5949">
        <v>6</v>
      </c>
      <c r="B5949">
        <v>34083</v>
      </c>
      <c r="C5949">
        <v>6</v>
      </c>
      <c r="D5949">
        <v>82000</v>
      </c>
      <c r="E5949" s="46">
        <v>45507</v>
      </c>
      <c r="F5949">
        <v>-26</v>
      </c>
      <c r="I5949" t="str">
        <f>INDEX(LedgerMapping[[#All],[Level 3]],MATCH(Actuals[[#This Row],[Sub Ledger]],LedgerMapping[[#All],[Sub Ledger]],0))</f>
        <v>Depreciation</v>
      </c>
      <c r="J5949" s="22">
        <f>YEAR(Actuals[[#This Row],[Date]])</f>
        <v>2024</v>
      </c>
      <c r="K5949" s="22">
        <f>MONTH(Actuals[[#This Row],[Date]])</f>
        <v>8</v>
      </c>
      <c r="L5949" s="12"/>
    </row>
    <row r="5950" spans="1:12" x14ac:dyDescent="0.3">
      <c r="A5950">
        <v>6</v>
      </c>
      <c r="B5950">
        <v>35235</v>
      </c>
      <c r="C5950">
        <v>6</v>
      </c>
      <c r="D5950">
        <v>82000</v>
      </c>
      <c r="E5950" s="46">
        <v>45536</v>
      </c>
      <c r="F5950">
        <v>-29</v>
      </c>
      <c r="I5950" t="str">
        <f>INDEX(LedgerMapping[[#All],[Level 3]],MATCH(Actuals[[#This Row],[Sub Ledger]],LedgerMapping[[#All],[Sub Ledger]],0))</f>
        <v>Depreciation</v>
      </c>
      <c r="J5950" s="22">
        <f>YEAR(Actuals[[#This Row],[Date]])</f>
        <v>2024</v>
      </c>
      <c r="K5950" s="22">
        <f>MONTH(Actuals[[#This Row],[Date]])</f>
        <v>9</v>
      </c>
      <c r="L5950" s="12"/>
    </row>
    <row r="5951" spans="1:12" x14ac:dyDescent="0.3">
      <c r="A5951">
        <v>6</v>
      </c>
      <c r="B5951">
        <v>36385</v>
      </c>
      <c r="C5951">
        <v>6</v>
      </c>
      <c r="D5951">
        <v>82000</v>
      </c>
      <c r="E5951" s="46">
        <v>45567</v>
      </c>
      <c r="F5951">
        <v>-29</v>
      </c>
      <c r="I5951" t="str">
        <f>INDEX(LedgerMapping[[#All],[Level 3]],MATCH(Actuals[[#This Row],[Sub Ledger]],LedgerMapping[[#All],[Sub Ledger]],0))</f>
        <v>Depreciation</v>
      </c>
      <c r="J5951" s="22">
        <f>YEAR(Actuals[[#This Row],[Date]])</f>
        <v>2024</v>
      </c>
      <c r="K5951" s="22">
        <f>MONTH(Actuals[[#This Row],[Date]])</f>
        <v>10</v>
      </c>
      <c r="L5951" s="12"/>
    </row>
    <row r="5952" spans="1:12" x14ac:dyDescent="0.3">
      <c r="A5952">
        <v>6</v>
      </c>
      <c r="B5952">
        <v>37535</v>
      </c>
      <c r="C5952">
        <v>6</v>
      </c>
      <c r="D5952">
        <v>82000</v>
      </c>
      <c r="E5952" s="46">
        <v>45597</v>
      </c>
      <c r="F5952">
        <v>-34</v>
      </c>
      <c r="I5952" t="str">
        <f>INDEX(LedgerMapping[[#All],[Level 3]],MATCH(Actuals[[#This Row],[Sub Ledger]],LedgerMapping[[#All],[Sub Ledger]],0))</f>
        <v>Depreciation</v>
      </c>
      <c r="J5952" s="22">
        <f>YEAR(Actuals[[#This Row],[Date]])</f>
        <v>2024</v>
      </c>
      <c r="K5952" s="22">
        <f>MONTH(Actuals[[#This Row],[Date]])</f>
        <v>11</v>
      </c>
      <c r="L5952" s="12"/>
    </row>
    <row r="5953" spans="1:12" x14ac:dyDescent="0.3">
      <c r="A5953">
        <v>6</v>
      </c>
      <c r="B5953">
        <v>38685</v>
      </c>
      <c r="C5953">
        <v>6</v>
      </c>
      <c r="D5953">
        <v>82000</v>
      </c>
      <c r="E5953" s="46">
        <v>45628</v>
      </c>
      <c r="F5953">
        <v>-34</v>
      </c>
      <c r="I5953" t="str">
        <f>INDEX(LedgerMapping[[#All],[Level 3]],MATCH(Actuals[[#This Row],[Sub Ledger]],LedgerMapping[[#All],[Sub Ledger]],0))</f>
        <v>Depreciation</v>
      </c>
      <c r="J5953" s="22">
        <f>YEAR(Actuals[[#This Row],[Date]])</f>
        <v>2024</v>
      </c>
      <c r="K5953" s="22">
        <f>MONTH(Actuals[[#This Row],[Date]])</f>
        <v>12</v>
      </c>
      <c r="L5953" s="12"/>
    </row>
    <row r="5954" spans="1:12" x14ac:dyDescent="0.3">
      <c r="A5954">
        <v>6</v>
      </c>
      <c r="B5954">
        <v>753</v>
      </c>
      <c r="C5954">
        <v>6</v>
      </c>
      <c r="D5954">
        <v>82000</v>
      </c>
      <c r="E5954" s="46">
        <v>44562</v>
      </c>
      <c r="F5954">
        <v>-31</v>
      </c>
      <c r="I5954" t="str">
        <f>INDEX(LedgerMapping[[#All],[Level 3]],MATCH(Actuals[[#This Row],[Sub Ledger]],LedgerMapping[[#All],[Sub Ledger]],0))</f>
        <v>Depreciation</v>
      </c>
      <c r="J5954" s="22">
        <f>YEAR(Actuals[[#This Row],[Date]])</f>
        <v>2022</v>
      </c>
      <c r="K5954" s="22">
        <f>MONTH(Actuals[[#This Row],[Date]])</f>
        <v>1</v>
      </c>
      <c r="L5954" s="12"/>
    </row>
    <row r="5955" spans="1:12" x14ac:dyDescent="0.3">
      <c r="A5955">
        <v>6</v>
      </c>
      <c r="B5955">
        <v>1879</v>
      </c>
      <c r="C5955">
        <v>6</v>
      </c>
      <c r="D5955">
        <v>82000</v>
      </c>
      <c r="E5955" s="46">
        <v>44593</v>
      </c>
      <c r="F5955">
        <v>-25</v>
      </c>
      <c r="I5955" t="str">
        <f>INDEX(LedgerMapping[[#All],[Level 3]],MATCH(Actuals[[#This Row],[Sub Ledger]],LedgerMapping[[#All],[Sub Ledger]],0))</f>
        <v>Depreciation</v>
      </c>
      <c r="J5955" s="22">
        <f>YEAR(Actuals[[#This Row],[Date]])</f>
        <v>2022</v>
      </c>
      <c r="K5955" s="22">
        <f>MONTH(Actuals[[#This Row],[Date]])</f>
        <v>2</v>
      </c>
      <c r="L5955" s="12"/>
    </row>
    <row r="5956" spans="1:12" x14ac:dyDescent="0.3">
      <c r="A5956">
        <v>6</v>
      </c>
      <c r="B5956">
        <v>2995</v>
      </c>
      <c r="C5956">
        <v>6</v>
      </c>
      <c r="D5956">
        <v>82000</v>
      </c>
      <c r="E5956" s="46">
        <v>44624</v>
      </c>
      <c r="F5956">
        <v>-37</v>
      </c>
      <c r="I5956" t="str">
        <f>INDEX(LedgerMapping[[#All],[Level 3]],MATCH(Actuals[[#This Row],[Sub Ledger]],LedgerMapping[[#All],[Sub Ledger]],0))</f>
        <v>Depreciation</v>
      </c>
      <c r="J5956" s="22">
        <f>YEAR(Actuals[[#This Row],[Date]])</f>
        <v>2022</v>
      </c>
      <c r="K5956" s="22">
        <f>MONTH(Actuals[[#This Row],[Date]])</f>
        <v>3</v>
      </c>
      <c r="L5956" s="12"/>
    </row>
    <row r="5957" spans="1:12" x14ac:dyDescent="0.3">
      <c r="A5957">
        <v>6</v>
      </c>
      <c r="B5957">
        <v>4119</v>
      </c>
      <c r="C5957">
        <v>6</v>
      </c>
      <c r="D5957">
        <v>82000</v>
      </c>
      <c r="E5957" s="46">
        <v>44654</v>
      </c>
      <c r="F5957">
        <v>-39</v>
      </c>
      <c r="I5957" t="str">
        <f>INDEX(LedgerMapping[[#All],[Level 3]],MATCH(Actuals[[#This Row],[Sub Ledger]],LedgerMapping[[#All],[Sub Ledger]],0))</f>
        <v>Depreciation</v>
      </c>
      <c r="J5957" s="22">
        <f>YEAR(Actuals[[#This Row],[Date]])</f>
        <v>2022</v>
      </c>
      <c r="K5957" s="22">
        <f>MONTH(Actuals[[#This Row],[Date]])</f>
        <v>4</v>
      </c>
      <c r="L5957" s="12"/>
    </row>
    <row r="5958" spans="1:12" x14ac:dyDescent="0.3">
      <c r="A5958">
        <v>6</v>
      </c>
      <c r="B5958">
        <v>5240</v>
      </c>
      <c r="C5958">
        <v>6</v>
      </c>
      <c r="D5958">
        <v>82000</v>
      </c>
      <c r="E5958" s="46">
        <v>44685</v>
      </c>
      <c r="F5958">
        <v>-32</v>
      </c>
      <c r="I5958" t="str">
        <f>INDEX(LedgerMapping[[#All],[Level 3]],MATCH(Actuals[[#This Row],[Sub Ledger]],LedgerMapping[[#All],[Sub Ledger]],0))</f>
        <v>Depreciation</v>
      </c>
      <c r="J5958" s="22">
        <f>YEAR(Actuals[[#This Row],[Date]])</f>
        <v>2022</v>
      </c>
      <c r="K5958" s="22">
        <f>MONTH(Actuals[[#This Row],[Date]])</f>
        <v>5</v>
      </c>
      <c r="L5958" s="12"/>
    </row>
    <row r="5959" spans="1:12" x14ac:dyDescent="0.3">
      <c r="A5959">
        <v>6</v>
      </c>
      <c r="B5959">
        <v>6364</v>
      </c>
      <c r="C5959">
        <v>6</v>
      </c>
      <c r="D5959">
        <v>82000</v>
      </c>
      <c r="E5959" s="46">
        <v>44715</v>
      </c>
      <c r="F5959">
        <v>-23</v>
      </c>
      <c r="I5959" t="str">
        <f>INDEX(LedgerMapping[[#All],[Level 3]],MATCH(Actuals[[#This Row],[Sub Ledger]],LedgerMapping[[#All],[Sub Ledger]],0))</f>
        <v>Depreciation</v>
      </c>
      <c r="J5959" s="22">
        <f>YEAR(Actuals[[#This Row],[Date]])</f>
        <v>2022</v>
      </c>
      <c r="K5959" s="22">
        <f>MONTH(Actuals[[#This Row],[Date]])</f>
        <v>6</v>
      </c>
      <c r="L5959" s="12"/>
    </row>
    <row r="5960" spans="1:12" x14ac:dyDescent="0.3">
      <c r="A5960">
        <v>6</v>
      </c>
      <c r="B5960">
        <v>7487</v>
      </c>
      <c r="C5960">
        <v>6</v>
      </c>
      <c r="D5960">
        <v>82000</v>
      </c>
      <c r="E5960" s="46">
        <v>44746</v>
      </c>
      <c r="F5960">
        <v>-25</v>
      </c>
      <c r="I5960" t="str">
        <f>INDEX(LedgerMapping[[#All],[Level 3]],MATCH(Actuals[[#This Row],[Sub Ledger]],LedgerMapping[[#All],[Sub Ledger]],0))</f>
        <v>Depreciation</v>
      </c>
      <c r="J5960" s="22">
        <f>YEAR(Actuals[[#This Row],[Date]])</f>
        <v>2022</v>
      </c>
      <c r="K5960" s="22">
        <f>MONTH(Actuals[[#This Row],[Date]])</f>
        <v>7</v>
      </c>
      <c r="L5960" s="12"/>
    </row>
    <row r="5961" spans="1:12" x14ac:dyDescent="0.3">
      <c r="A5961">
        <v>6</v>
      </c>
      <c r="B5961">
        <v>8608</v>
      </c>
      <c r="C5961">
        <v>6</v>
      </c>
      <c r="D5961">
        <v>82000</v>
      </c>
      <c r="E5961" s="46">
        <v>44777</v>
      </c>
      <c r="F5961">
        <v>-32</v>
      </c>
      <c r="I5961" t="str">
        <f>INDEX(LedgerMapping[[#All],[Level 3]],MATCH(Actuals[[#This Row],[Sub Ledger]],LedgerMapping[[#All],[Sub Ledger]],0))</f>
        <v>Depreciation</v>
      </c>
      <c r="J5961" s="22">
        <f>YEAR(Actuals[[#This Row],[Date]])</f>
        <v>2022</v>
      </c>
      <c r="K5961" s="22">
        <f>MONTH(Actuals[[#This Row],[Date]])</f>
        <v>8</v>
      </c>
      <c r="L5961" s="12"/>
    </row>
    <row r="5962" spans="1:12" x14ac:dyDescent="0.3">
      <c r="A5962">
        <v>6</v>
      </c>
      <c r="B5962">
        <v>9724</v>
      </c>
      <c r="C5962">
        <v>6</v>
      </c>
      <c r="D5962">
        <v>82000</v>
      </c>
      <c r="E5962" s="46">
        <v>44805</v>
      </c>
      <c r="F5962">
        <v>-25</v>
      </c>
      <c r="I5962" t="str">
        <f>INDEX(LedgerMapping[[#All],[Level 3]],MATCH(Actuals[[#This Row],[Sub Ledger]],LedgerMapping[[#All],[Sub Ledger]],0))</f>
        <v>Depreciation</v>
      </c>
      <c r="J5962" s="22">
        <f>YEAR(Actuals[[#This Row],[Date]])</f>
        <v>2022</v>
      </c>
      <c r="K5962" s="22">
        <f>MONTH(Actuals[[#This Row],[Date]])</f>
        <v>9</v>
      </c>
      <c r="L5962" s="12"/>
    </row>
    <row r="5963" spans="1:12" x14ac:dyDescent="0.3">
      <c r="A5963">
        <v>6</v>
      </c>
      <c r="B5963">
        <v>29585</v>
      </c>
      <c r="C5963">
        <v>6</v>
      </c>
      <c r="D5963">
        <v>83000</v>
      </c>
      <c r="E5963" s="46">
        <v>45384</v>
      </c>
      <c r="F5963">
        <v>-102</v>
      </c>
      <c r="I5963" t="str">
        <f>INDEX(LedgerMapping[[#All],[Level 3]],MATCH(Actuals[[#This Row],[Sub Ledger]],LedgerMapping[[#All],[Sub Ledger]],0))</f>
        <v>Depreciation</v>
      </c>
      <c r="J5963" s="22">
        <f>YEAR(Actuals[[#This Row],[Date]])</f>
        <v>2024</v>
      </c>
      <c r="K5963" s="22">
        <f>MONTH(Actuals[[#This Row],[Date]])</f>
        <v>4</v>
      </c>
      <c r="L5963" s="12"/>
    </row>
    <row r="5964" spans="1:12" x14ac:dyDescent="0.3">
      <c r="A5964">
        <v>6</v>
      </c>
      <c r="B5964">
        <v>754</v>
      </c>
      <c r="C5964">
        <v>6</v>
      </c>
      <c r="D5964">
        <v>83000</v>
      </c>
      <c r="E5964" s="46">
        <v>44562</v>
      </c>
      <c r="F5964">
        <v>-107</v>
      </c>
      <c r="I5964" t="str">
        <f>INDEX(LedgerMapping[[#All],[Level 3]],MATCH(Actuals[[#This Row],[Sub Ledger]],LedgerMapping[[#All],[Sub Ledger]],0))</f>
        <v>Depreciation</v>
      </c>
      <c r="J5964" s="22">
        <f>YEAR(Actuals[[#This Row],[Date]])</f>
        <v>2022</v>
      </c>
      <c r="K5964" s="22">
        <f>MONTH(Actuals[[#This Row],[Date]])</f>
        <v>1</v>
      </c>
      <c r="L5964" s="12"/>
    </row>
    <row r="5965" spans="1:12" x14ac:dyDescent="0.3">
      <c r="A5965">
        <v>6</v>
      </c>
      <c r="B5965">
        <v>1880</v>
      </c>
      <c r="C5965">
        <v>6</v>
      </c>
      <c r="D5965">
        <v>83000</v>
      </c>
      <c r="E5965" s="46">
        <v>44593</v>
      </c>
      <c r="F5965">
        <v>-88</v>
      </c>
      <c r="I5965" t="str">
        <f>INDEX(LedgerMapping[[#All],[Level 3]],MATCH(Actuals[[#This Row],[Sub Ledger]],LedgerMapping[[#All],[Sub Ledger]],0))</f>
        <v>Depreciation</v>
      </c>
      <c r="J5965" s="22">
        <f>YEAR(Actuals[[#This Row],[Date]])</f>
        <v>2022</v>
      </c>
      <c r="K5965" s="22">
        <f>MONTH(Actuals[[#This Row],[Date]])</f>
        <v>2</v>
      </c>
      <c r="L5965" s="12"/>
    </row>
    <row r="5966" spans="1:12" x14ac:dyDescent="0.3">
      <c r="A5966">
        <v>6</v>
      </c>
      <c r="B5966">
        <v>2996</v>
      </c>
      <c r="C5966">
        <v>6</v>
      </c>
      <c r="D5966">
        <v>83000</v>
      </c>
      <c r="E5966" s="46">
        <v>44624</v>
      </c>
      <c r="F5966">
        <v>-130</v>
      </c>
      <c r="I5966" t="str">
        <f>INDEX(LedgerMapping[[#All],[Level 3]],MATCH(Actuals[[#This Row],[Sub Ledger]],LedgerMapping[[#All],[Sub Ledger]],0))</f>
        <v>Depreciation</v>
      </c>
      <c r="J5966" s="22">
        <f>YEAR(Actuals[[#This Row],[Date]])</f>
        <v>2022</v>
      </c>
      <c r="K5966" s="22">
        <f>MONTH(Actuals[[#This Row],[Date]])</f>
        <v>3</v>
      </c>
      <c r="L5966" s="12"/>
    </row>
    <row r="5967" spans="1:12" x14ac:dyDescent="0.3">
      <c r="A5967">
        <v>6</v>
      </c>
      <c r="B5967">
        <v>4120</v>
      </c>
      <c r="C5967">
        <v>6</v>
      </c>
      <c r="D5967">
        <v>83000</v>
      </c>
      <c r="E5967" s="46">
        <v>44654</v>
      </c>
      <c r="F5967">
        <v>-137</v>
      </c>
      <c r="I5967" t="str">
        <f>INDEX(LedgerMapping[[#All],[Level 3]],MATCH(Actuals[[#This Row],[Sub Ledger]],LedgerMapping[[#All],[Sub Ledger]],0))</f>
        <v>Depreciation</v>
      </c>
      <c r="J5967" s="22">
        <f>YEAR(Actuals[[#This Row],[Date]])</f>
        <v>2022</v>
      </c>
      <c r="K5967" s="22">
        <f>MONTH(Actuals[[#This Row],[Date]])</f>
        <v>4</v>
      </c>
      <c r="L5967" s="12"/>
    </row>
    <row r="5968" spans="1:12" x14ac:dyDescent="0.3">
      <c r="A5968">
        <v>6</v>
      </c>
      <c r="B5968">
        <v>5243</v>
      </c>
      <c r="C5968">
        <v>6</v>
      </c>
      <c r="D5968">
        <v>83000</v>
      </c>
      <c r="E5968" s="46">
        <v>44685</v>
      </c>
      <c r="F5968">
        <v>-112</v>
      </c>
      <c r="I5968" t="str">
        <f>INDEX(LedgerMapping[[#All],[Level 3]],MATCH(Actuals[[#This Row],[Sub Ledger]],LedgerMapping[[#All],[Sub Ledger]],0))</f>
        <v>Depreciation</v>
      </c>
      <c r="J5968" s="22">
        <f>YEAR(Actuals[[#This Row],[Date]])</f>
        <v>2022</v>
      </c>
      <c r="K5968" s="22">
        <f>MONTH(Actuals[[#This Row],[Date]])</f>
        <v>5</v>
      </c>
      <c r="L5968" s="12"/>
    </row>
    <row r="5969" spans="1:12" x14ac:dyDescent="0.3">
      <c r="A5969">
        <v>6</v>
      </c>
      <c r="B5969">
        <v>6367</v>
      </c>
      <c r="C5969">
        <v>6</v>
      </c>
      <c r="D5969">
        <v>83000</v>
      </c>
      <c r="E5969" s="46">
        <v>44715</v>
      </c>
      <c r="F5969">
        <v>-79</v>
      </c>
      <c r="I5969" t="str">
        <f>INDEX(LedgerMapping[[#All],[Level 3]],MATCH(Actuals[[#This Row],[Sub Ledger]],LedgerMapping[[#All],[Sub Ledger]],0))</f>
        <v>Depreciation</v>
      </c>
      <c r="J5969" s="22">
        <f>YEAR(Actuals[[#This Row],[Date]])</f>
        <v>2022</v>
      </c>
      <c r="K5969" s="22">
        <f>MONTH(Actuals[[#This Row],[Date]])</f>
        <v>6</v>
      </c>
      <c r="L5969" s="12"/>
    </row>
    <row r="5970" spans="1:12" x14ac:dyDescent="0.3">
      <c r="A5970">
        <v>6</v>
      </c>
      <c r="B5970">
        <v>7488</v>
      </c>
      <c r="C5970">
        <v>6</v>
      </c>
      <c r="D5970">
        <v>83000</v>
      </c>
      <c r="E5970" s="46">
        <v>44746</v>
      </c>
      <c r="F5970">
        <v>-86</v>
      </c>
      <c r="I5970" t="str">
        <f>INDEX(LedgerMapping[[#All],[Level 3]],MATCH(Actuals[[#This Row],[Sub Ledger]],LedgerMapping[[#All],[Sub Ledger]],0))</f>
        <v>Depreciation</v>
      </c>
      <c r="J5970" s="22">
        <f>YEAR(Actuals[[#This Row],[Date]])</f>
        <v>2022</v>
      </c>
      <c r="K5970" s="22">
        <f>MONTH(Actuals[[#This Row],[Date]])</f>
        <v>7</v>
      </c>
      <c r="L5970" s="12"/>
    </row>
    <row r="5971" spans="1:12" x14ac:dyDescent="0.3">
      <c r="A5971">
        <v>6</v>
      </c>
      <c r="B5971">
        <v>8610</v>
      </c>
      <c r="C5971">
        <v>6</v>
      </c>
      <c r="D5971">
        <v>83000</v>
      </c>
      <c r="E5971" s="46">
        <v>44777</v>
      </c>
      <c r="F5971">
        <v>-112</v>
      </c>
      <c r="I5971" t="str">
        <f>INDEX(LedgerMapping[[#All],[Level 3]],MATCH(Actuals[[#This Row],[Sub Ledger]],LedgerMapping[[#All],[Sub Ledger]],0))</f>
        <v>Depreciation</v>
      </c>
      <c r="J5971" s="22">
        <f>YEAR(Actuals[[#This Row],[Date]])</f>
        <v>2022</v>
      </c>
      <c r="K5971" s="22">
        <f>MONTH(Actuals[[#This Row],[Date]])</f>
        <v>8</v>
      </c>
      <c r="L5971" s="12"/>
    </row>
    <row r="5972" spans="1:12" x14ac:dyDescent="0.3">
      <c r="A5972">
        <v>6</v>
      </c>
      <c r="B5972">
        <v>9727</v>
      </c>
      <c r="C5972">
        <v>6</v>
      </c>
      <c r="D5972">
        <v>83000</v>
      </c>
      <c r="E5972" s="46">
        <v>44805</v>
      </c>
      <c r="F5972">
        <v>-88</v>
      </c>
      <c r="I5972" t="str">
        <f>INDEX(LedgerMapping[[#All],[Level 3]],MATCH(Actuals[[#This Row],[Sub Ledger]],LedgerMapping[[#All],[Sub Ledger]],0))</f>
        <v>Depreciation</v>
      </c>
      <c r="J5972" s="22">
        <f>YEAR(Actuals[[#This Row],[Date]])</f>
        <v>2022</v>
      </c>
      <c r="K5972" s="22">
        <f>MONTH(Actuals[[#This Row],[Date]])</f>
        <v>9</v>
      </c>
      <c r="L5972" s="12"/>
    </row>
    <row r="5973" spans="1:12" x14ac:dyDescent="0.3">
      <c r="A5973">
        <v>6</v>
      </c>
      <c r="B5973">
        <v>10844</v>
      </c>
      <c r="C5973">
        <v>6</v>
      </c>
      <c r="D5973">
        <v>83000</v>
      </c>
      <c r="E5973" s="46">
        <v>44836</v>
      </c>
      <c r="F5973">
        <v>-115</v>
      </c>
      <c r="I5973" t="str">
        <f>INDEX(LedgerMapping[[#All],[Level 3]],MATCH(Actuals[[#This Row],[Sub Ledger]],LedgerMapping[[#All],[Sub Ledger]],0))</f>
        <v>Depreciation</v>
      </c>
      <c r="J5973" s="22">
        <f>YEAR(Actuals[[#This Row],[Date]])</f>
        <v>2022</v>
      </c>
      <c r="K5973" s="22">
        <f>MONTH(Actuals[[#This Row],[Date]])</f>
        <v>10</v>
      </c>
      <c r="L5973" s="12"/>
    </row>
    <row r="5974" spans="1:12" x14ac:dyDescent="0.3">
      <c r="A5974">
        <v>6</v>
      </c>
      <c r="B5974">
        <v>11968</v>
      </c>
      <c r="C5974">
        <v>6</v>
      </c>
      <c r="D5974">
        <v>83000</v>
      </c>
      <c r="E5974" s="46">
        <v>44866</v>
      </c>
      <c r="F5974">
        <v>-93</v>
      </c>
      <c r="I5974" t="str">
        <f>INDEX(LedgerMapping[[#All],[Level 3]],MATCH(Actuals[[#This Row],[Sub Ledger]],LedgerMapping[[#All],[Sub Ledger]],0))</f>
        <v>Depreciation</v>
      </c>
      <c r="J5974" s="22">
        <f>YEAR(Actuals[[#This Row],[Date]])</f>
        <v>2022</v>
      </c>
      <c r="K5974" s="22">
        <f>MONTH(Actuals[[#This Row],[Date]])</f>
        <v>11</v>
      </c>
      <c r="L5974" s="12"/>
    </row>
    <row r="5975" spans="1:12" x14ac:dyDescent="0.3">
      <c r="A5975">
        <v>6</v>
      </c>
      <c r="B5975">
        <v>13099</v>
      </c>
      <c r="C5975">
        <v>6</v>
      </c>
      <c r="D5975">
        <v>83000</v>
      </c>
      <c r="E5975" s="46">
        <v>44897</v>
      </c>
      <c r="F5975">
        <v>-101</v>
      </c>
      <c r="I5975" t="str">
        <f>INDEX(LedgerMapping[[#All],[Level 3]],MATCH(Actuals[[#This Row],[Sub Ledger]],LedgerMapping[[#All],[Sub Ledger]],0))</f>
        <v>Depreciation</v>
      </c>
      <c r="J5975" s="22">
        <f>YEAR(Actuals[[#This Row],[Date]])</f>
        <v>2022</v>
      </c>
      <c r="K5975" s="22">
        <f>MONTH(Actuals[[#This Row],[Date]])</f>
        <v>12</v>
      </c>
      <c r="L5975" s="12"/>
    </row>
    <row r="5976" spans="1:12" x14ac:dyDescent="0.3">
      <c r="A5976">
        <v>6</v>
      </c>
      <c r="B5976">
        <v>13959</v>
      </c>
      <c r="C5976">
        <v>6</v>
      </c>
      <c r="D5976">
        <v>83000</v>
      </c>
      <c r="E5976" s="46">
        <v>44927</v>
      </c>
      <c r="F5976">
        <v>-88</v>
      </c>
      <c r="I5976" t="str">
        <f>INDEX(LedgerMapping[[#All],[Level 3]],MATCH(Actuals[[#This Row],[Sub Ledger]],LedgerMapping[[#All],[Sub Ledger]],0))</f>
        <v>Depreciation</v>
      </c>
      <c r="J5976" s="22">
        <f>YEAR(Actuals[[#This Row],[Date]])</f>
        <v>2023</v>
      </c>
      <c r="K5976" s="22">
        <f>MONTH(Actuals[[#This Row],[Date]])</f>
        <v>1</v>
      </c>
      <c r="L5976" s="12"/>
    </row>
    <row r="5977" spans="1:12" x14ac:dyDescent="0.3">
      <c r="A5977">
        <v>6</v>
      </c>
      <c r="B5977">
        <v>14967</v>
      </c>
      <c r="C5977">
        <v>6</v>
      </c>
      <c r="D5977">
        <v>83000</v>
      </c>
      <c r="E5977" s="46">
        <v>44958</v>
      </c>
      <c r="F5977">
        <v>-79</v>
      </c>
      <c r="I5977" t="str">
        <f>INDEX(LedgerMapping[[#All],[Level 3]],MATCH(Actuals[[#This Row],[Sub Ledger]],LedgerMapping[[#All],[Sub Ledger]],0))</f>
        <v>Depreciation</v>
      </c>
      <c r="J5977" s="22">
        <f>YEAR(Actuals[[#This Row],[Date]])</f>
        <v>2023</v>
      </c>
      <c r="K5977" s="22">
        <f>MONTH(Actuals[[#This Row],[Date]])</f>
        <v>2</v>
      </c>
      <c r="L5977" s="12"/>
    </row>
    <row r="5978" spans="1:12" x14ac:dyDescent="0.3">
      <c r="A5978">
        <v>6</v>
      </c>
      <c r="B5978">
        <v>15947</v>
      </c>
      <c r="C5978">
        <v>6</v>
      </c>
      <c r="D5978">
        <v>83000</v>
      </c>
      <c r="E5978" s="46">
        <v>44988</v>
      </c>
      <c r="F5978">
        <v>-78</v>
      </c>
      <c r="I5978" t="str">
        <f>INDEX(LedgerMapping[[#All],[Level 3]],MATCH(Actuals[[#This Row],[Sub Ledger]],LedgerMapping[[#All],[Sub Ledger]],0))</f>
        <v>Depreciation</v>
      </c>
      <c r="J5978" s="22">
        <f>YEAR(Actuals[[#This Row],[Date]])</f>
        <v>2023</v>
      </c>
      <c r="K5978" s="22">
        <f>MONTH(Actuals[[#This Row],[Date]])</f>
        <v>3</v>
      </c>
      <c r="L5978" s="12"/>
    </row>
    <row r="5979" spans="1:12" x14ac:dyDescent="0.3">
      <c r="A5979">
        <v>6</v>
      </c>
      <c r="B5979">
        <v>16979</v>
      </c>
      <c r="C5979">
        <v>6</v>
      </c>
      <c r="D5979">
        <v>83000</v>
      </c>
      <c r="E5979" s="46">
        <v>45018</v>
      </c>
      <c r="F5979">
        <v>-98</v>
      </c>
      <c r="I5979" t="str">
        <f>INDEX(LedgerMapping[[#All],[Level 3]],MATCH(Actuals[[#This Row],[Sub Ledger]],LedgerMapping[[#All],[Sub Ledger]],0))</f>
        <v>Depreciation</v>
      </c>
      <c r="J5979" s="22">
        <f>YEAR(Actuals[[#This Row],[Date]])</f>
        <v>2023</v>
      </c>
      <c r="K5979" s="22">
        <f>MONTH(Actuals[[#This Row],[Date]])</f>
        <v>4</v>
      </c>
      <c r="L5979" s="12"/>
    </row>
    <row r="5980" spans="1:12" x14ac:dyDescent="0.3">
      <c r="A5980">
        <v>6</v>
      </c>
      <c r="B5980">
        <v>18009</v>
      </c>
      <c r="C5980">
        <v>6</v>
      </c>
      <c r="D5980">
        <v>83000</v>
      </c>
      <c r="E5980" s="46">
        <v>45049</v>
      </c>
      <c r="F5980">
        <v>-83</v>
      </c>
      <c r="I5980" t="str">
        <f>INDEX(LedgerMapping[[#All],[Level 3]],MATCH(Actuals[[#This Row],[Sub Ledger]],LedgerMapping[[#All],[Sub Ledger]],0))</f>
        <v>Depreciation</v>
      </c>
      <c r="J5980" s="22">
        <f>YEAR(Actuals[[#This Row],[Date]])</f>
        <v>2023</v>
      </c>
      <c r="K5980" s="22">
        <f>MONTH(Actuals[[#This Row],[Date]])</f>
        <v>5</v>
      </c>
      <c r="L5980" s="12"/>
    </row>
    <row r="5981" spans="1:12" x14ac:dyDescent="0.3">
      <c r="A5981">
        <v>6</v>
      </c>
      <c r="B5981">
        <v>19013</v>
      </c>
      <c r="C5981">
        <v>6</v>
      </c>
      <c r="D5981">
        <v>83000</v>
      </c>
      <c r="E5981" s="46">
        <v>45079</v>
      </c>
      <c r="F5981">
        <v>-94</v>
      </c>
      <c r="I5981" t="str">
        <f>INDEX(LedgerMapping[[#All],[Level 3]],MATCH(Actuals[[#This Row],[Sub Ledger]],LedgerMapping[[#All],[Sub Ledger]],0))</f>
        <v>Depreciation</v>
      </c>
      <c r="J5981" s="22">
        <f>YEAR(Actuals[[#This Row],[Date]])</f>
        <v>2023</v>
      </c>
      <c r="K5981" s="22">
        <f>MONTH(Actuals[[#This Row],[Date]])</f>
        <v>6</v>
      </c>
      <c r="L5981" s="12"/>
    </row>
    <row r="5982" spans="1:12" x14ac:dyDescent="0.3">
      <c r="A5982">
        <v>6</v>
      </c>
      <c r="B5982">
        <v>20042</v>
      </c>
      <c r="C5982">
        <v>6</v>
      </c>
      <c r="D5982">
        <v>83000</v>
      </c>
      <c r="E5982" s="46">
        <v>45110</v>
      </c>
      <c r="F5982">
        <v>-78</v>
      </c>
      <c r="I5982" t="str">
        <f>INDEX(LedgerMapping[[#All],[Level 3]],MATCH(Actuals[[#This Row],[Sub Ledger]],LedgerMapping[[#All],[Sub Ledger]],0))</f>
        <v>Depreciation</v>
      </c>
      <c r="J5982" s="22">
        <f>YEAR(Actuals[[#This Row],[Date]])</f>
        <v>2023</v>
      </c>
      <c r="K5982" s="22">
        <f>MONTH(Actuals[[#This Row],[Date]])</f>
        <v>7</v>
      </c>
      <c r="L5982" s="12"/>
    </row>
    <row r="5983" spans="1:12" x14ac:dyDescent="0.3">
      <c r="A5983">
        <v>6</v>
      </c>
      <c r="B5983">
        <v>21069</v>
      </c>
      <c r="C5983">
        <v>6</v>
      </c>
      <c r="D5983">
        <v>83000</v>
      </c>
      <c r="E5983" s="46">
        <v>45141</v>
      </c>
      <c r="F5983">
        <v>-96</v>
      </c>
      <c r="I5983" t="str">
        <f>INDEX(LedgerMapping[[#All],[Level 3]],MATCH(Actuals[[#This Row],[Sub Ledger]],LedgerMapping[[#All],[Sub Ledger]],0))</f>
        <v>Depreciation</v>
      </c>
      <c r="J5983" s="22">
        <f>YEAR(Actuals[[#This Row],[Date]])</f>
        <v>2023</v>
      </c>
      <c r="K5983" s="22">
        <f>MONTH(Actuals[[#This Row],[Date]])</f>
        <v>8</v>
      </c>
      <c r="L5983" s="12"/>
    </row>
    <row r="5984" spans="1:12" x14ac:dyDescent="0.3">
      <c r="A5984">
        <v>6</v>
      </c>
      <c r="B5984">
        <v>22073</v>
      </c>
      <c r="C5984">
        <v>6</v>
      </c>
      <c r="D5984">
        <v>83000</v>
      </c>
      <c r="E5984" s="46">
        <v>45169</v>
      </c>
      <c r="F5984">
        <v>-89</v>
      </c>
      <c r="I5984" t="str">
        <f>INDEX(LedgerMapping[[#All],[Level 3]],MATCH(Actuals[[#This Row],[Sub Ledger]],LedgerMapping[[#All],[Sub Ledger]],0))</f>
        <v>Depreciation</v>
      </c>
      <c r="J5984" s="22">
        <f>YEAR(Actuals[[#This Row],[Date]])</f>
        <v>2023</v>
      </c>
      <c r="K5984" s="22">
        <f>MONTH(Actuals[[#This Row],[Date]])</f>
        <v>8</v>
      </c>
      <c r="L5984" s="12"/>
    </row>
    <row r="5985" spans="1:12" x14ac:dyDescent="0.3">
      <c r="A5985">
        <v>6</v>
      </c>
      <c r="B5985">
        <v>23050</v>
      </c>
      <c r="C5985">
        <v>6</v>
      </c>
      <c r="D5985">
        <v>83000</v>
      </c>
      <c r="E5985" s="46">
        <v>45200</v>
      </c>
      <c r="F5985">
        <v>-95</v>
      </c>
      <c r="I5985" t="str">
        <f>INDEX(LedgerMapping[[#All],[Level 3]],MATCH(Actuals[[#This Row],[Sub Ledger]],LedgerMapping[[#All],[Sub Ledger]],0))</f>
        <v>Depreciation</v>
      </c>
      <c r="J5985" s="22">
        <f>YEAR(Actuals[[#This Row],[Date]])</f>
        <v>2023</v>
      </c>
      <c r="K5985" s="22">
        <f>MONTH(Actuals[[#This Row],[Date]])</f>
        <v>10</v>
      </c>
      <c r="L5985" s="12"/>
    </row>
    <row r="5986" spans="1:12" x14ac:dyDescent="0.3">
      <c r="A5986">
        <v>6</v>
      </c>
      <c r="B5986">
        <v>24054</v>
      </c>
      <c r="C5986">
        <v>6</v>
      </c>
      <c r="D5986">
        <v>83000</v>
      </c>
      <c r="E5986" s="46">
        <v>45230</v>
      </c>
      <c r="F5986">
        <v>-67</v>
      </c>
      <c r="I5986" t="str">
        <f>INDEX(LedgerMapping[[#All],[Level 3]],MATCH(Actuals[[#This Row],[Sub Ledger]],LedgerMapping[[#All],[Sub Ledger]],0))</f>
        <v>Depreciation</v>
      </c>
      <c r="J5986" s="22">
        <f>YEAR(Actuals[[#This Row],[Date]])</f>
        <v>2023</v>
      </c>
      <c r="K5986" s="22">
        <f>MONTH(Actuals[[#This Row],[Date]])</f>
        <v>10</v>
      </c>
      <c r="L5986" s="12"/>
    </row>
    <row r="5987" spans="1:12" x14ac:dyDescent="0.3">
      <c r="A5987">
        <v>6</v>
      </c>
      <c r="B5987">
        <v>25084</v>
      </c>
      <c r="C5987">
        <v>6</v>
      </c>
      <c r="D5987">
        <v>83000</v>
      </c>
      <c r="E5987" s="46">
        <v>45261</v>
      </c>
      <c r="F5987">
        <v>-95</v>
      </c>
      <c r="I5987" t="str">
        <f>INDEX(LedgerMapping[[#All],[Level 3]],MATCH(Actuals[[#This Row],[Sub Ledger]],LedgerMapping[[#All],[Sub Ledger]],0))</f>
        <v>Depreciation</v>
      </c>
      <c r="J5987" s="22">
        <f>YEAR(Actuals[[#This Row],[Date]])</f>
        <v>2023</v>
      </c>
      <c r="K5987" s="22">
        <f>MONTH(Actuals[[#This Row],[Date]])</f>
        <v>12</v>
      </c>
      <c r="L5987" s="12"/>
    </row>
    <row r="5988" spans="1:12" x14ac:dyDescent="0.3">
      <c r="A5988">
        <v>6</v>
      </c>
      <c r="B5988">
        <v>26150</v>
      </c>
      <c r="C5988">
        <v>6</v>
      </c>
      <c r="D5988">
        <v>83000</v>
      </c>
      <c r="E5988" s="46">
        <v>45291</v>
      </c>
      <c r="F5988">
        <v>-66</v>
      </c>
      <c r="I5988" t="str">
        <f>INDEX(LedgerMapping[[#All],[Level 3]],MATCH(Actuals[[#This Row],[Sub Ledger]],LedgerMapping[[#All],[Sub Ledger]],0))</f>
        <v>Depreciation</v>
      </c>
      <c r="J5988" s="22">
        <f>YEAR(Actuals[[#This Row],[Date]])</f>
        <v>2023</v>
      </c>
      <c r="K5988" s="22">
        <f>MONTH(Actuals[[#This Row],[Date]])</f>
        <v>12</v>
      </c>
      <c r="L5988" s="12"/>
    </row>
    <row r="5989" spans="1:12" x14ac:dyDescent="0.3">
      <c r="A5989">
        <v>6</v>
      </c>
      <c r="B5989">
        <v>27279</v>
      </c>
      <c r="C5989">
        <v>6</v>
      </c>
      <c r="D5989">
        <v>83000</v>
      </c>
      <c r="E5989" s="46">
        <v>45322</v>
      </c>
      <c r="F5989">
        <v>-97</v>
      </c>
      <c r="I5989" t="str">
        <f>INDEX(LedgerMapping[[#All],[Level 3]],MATCH(Actuals[[#This Row],[Sub Ledger]],LedgerMapping[[#All],[Sub Ledger]],0))</f>
        <v>Depreciation</v>
      </c>
      <c r="J5989" s="22">
        <f>YEAR(Actuals[[#This Row],[Date]])</f>
        <v>2024</v>
      </c>
      <c r="K5989" s="22">
        <f>MONTH(Actuals[[#This Row],[Date]])</f>
        <v>1</v>
      </c>
      <c r="L5989" s="12"/>
    </row>
    <row r="5990" spans="1:12" x14ac:dyDescent="0.3">
      <c r="A5990">
        <v>6</v>
      </c>
      <c r="B5990">
        <v>28431</v>
      </c>
      <c r="C5990">
        <v>6</v>
      </c>
      <c r="D5990">
        <v>83000</v>
      </c>
      <c r="E5990" s="46">
        <v>45354</v>
      </c>
      <c r="F5990">
        <v>-111</v>
      </c>
      <c r="I5990" t="str">
        <f>INDEX(LedgerMapping[[#All],[Level 3]],MATCH(Actuals[[#This Row],[Sub Ledger]],LedgerMapping[[#All],[Sub Ledger]],0))</f>
        <v>Depreciation</v>
      </c>
      <c r="J5990" s="22">
        <f>YEAR(Actuals[[#This Row],[Date]])</f>
        <v>2024</v>
      </c>
      <c r="K5990" s="22">
        <f>MONTH(Actuals[[#This Row],[Date]])</f>
        <v>3</v>
      </c>
      <c r="L5990" s="12"/>
    </row>
    <row r="5991" spans="1:12" x14ac:dyDescent="0.3">
      <c r="A5991">
        <v>6</v>
      </c>
      <c r="B5991">
        <v>30711</v>
      </c>
      <c r="C5991">
        <v>6</v>
      </c>
      <c r="D5991">
        <v>83000</v>
      </c>
      <c r="E5991" s="46">
        <v>45415</v>
      </c>
      <c r="F5991">
        <v>-90</v>
      </c>
      <c r="I5991" t="str">
        <f>INDEX(LedgerMapping[[#All],[Level 3]],MATCH(Actuals[[#This Row],[Sub Ledger]],LedgerMapping[[#All],[Sub Ledger]],0))</f>
        <v>Depreciation</v>
      </c>
      <c r="J5991" s="22">
        <f>YEAR(Actuals[[#This Row],[Date]])</f>
        <v>2024</v>
      </c>
      <c r="K5991" s="22">
        <f>MONTH(Actuals[[#This Row],[Date]])</f>
        <v>5</v>
      </c>
      <c r="L5991" s="12"/>
    </row>
    <row r="5992" spans="1:12" x14ac:dyDescent="0.3">
      <c r="A5992">
        <v>6</v>
      </c>
      <c r="B5992">
        <v>31837</v>
      </c>
      <c r="C5992">
        <v>6</v>
      </c>
      <c r="D5992">
        <v>83000</v>
      </c>
      <c r="E5992" s="46">
        <v>45445</v>
      </c>
      <c r="F5992">
        <v>-102</v>
      </c>
      <c r="I5992" t="str">
        <f>INDEX(LedgerMapping[[#All],[Level 3]],MATCH(Actuals[[#This Row],[Sub Ledger]],LedgerMapping[[#All],[Sub Ledger]],0))</f>
        <v>Depreciation</v>
      </c>
      <c r="J5992" s="22">
        <f>YEAR(Actuals[[#This Row],[Date]])</f>
        <v>2024</v>
      </c>
      <c r="K5992" s="22">
        <f>MONTH(Actuals[[#This Row],[Date]])</f>
        <v>6</v>
      </c>
      <c r="L5992" s="12"/>
    </row>
    <row r="5993" spans="1:12" x14ac:dyDescent="0.3">
      <c r="A5993">
        <v>6</v>
      </c>
      <c r="B5993">
        <v>32961</v>
      </c>
      <c r="C5993">
        <v>6</v>
      </c>
      <c r="D5993">
        <v>83000</v>
      </c>
      <c r="E5993" s="46">
        <v>45476</v>
      </c>
      <c r="F5993">
        <v>-129</v>
      </c>
      <c r="I5993" t="str">
        <f>INDEX(LedgerMapping[[#All],[Level 3]],MATCH(Actuals[[#This Row],[Sub Ledger]],LedgerMapping[[#All],[Sub Ledger]],0))</f>
        <v>Depreciation</v>
      </c>
      <c r="J5993" s="22">
        <f>YEAR(Actuals[[#This Row],[Date]])</f>
        <v>2024</v>
      </c>
      <c r="K5993" s="22">
        <f>MONTH(Actuals[[#This Row],[Date]])</f>
        <v>7</v>
      </c>
      <c r="L5993" s="12"/>
    </row>
    <row r="5994" spans="1:12" x14ac:dyDescent="0.3">
      <c r="A5994">
        <v>6</v>
      </c>
      <c r="B5994">
        <v>34084</v>
      </c>
      <c r="C5994">
        <v>6</v>
      </c>
      <c r="D5994">
        <v>83000</v>
      </c>
      <c r="E5994" s="46">
        <v>45507</v>
      </c>
      <c r="F5994">
        <v>-92</v>
      </c>
      <c r="I5994" t="str">
        <f>INDEX(LedgerMapping[[#All],[Level 3]],MATCH(Actuals[[#This Row],[Sub Ledger]],LedgerMapping[[#All],[Sub Ledger]],0))</f>
        <v>Depreciation</v>
      </c>
      <c r="J5994" s="22">
        <f>YEAR(Actuals[[#This Row],[Date]])</f>
        <v>2024</v>
      </c>
      <c r="K5994" s="22">
        <f>MONTH(Actuals[[#This Row],[Date]])</f>
        <v>8</v>
      </c>
      <c r="L5994" s="12"/>
    </row>
    <row r="5995" spans="1:12" x14ac:dyDescent="0.3">
      <c r="A5995">
        <v>6</v>
      </c>
      <c r="B5995">
        <v>35236</v>
      </c>
      <c r="C5995">
        <v>6</v>
      </c>
      <c r="D5995">
        <v>83000</v>
      </c>
      <c r="E5995" s="46">
        <v>45536</v>
      </c>
      <c r="F5995">
        <v>-101</v>
      </c>
      <c r="I5995" t="str">
        <f>INDEX(LedgerMapping[[#All],[Level 3]],MATCH(Actuals[[#This Row],[Sub Ledger]],LedgerMapping[[#All],[Sub Ledger]],0))</f>
        <v>Depreciation</v>
      </c>
      <c r="J5995" s="22">
        <f>YEAR(Actuals[[#This Row],[Date]])</f>
        <v>2024</v>
      </c>
      <c r="K5995" s="22">
        <f>MONTH(Actuals[[#This Row],[Date]])</f>
        <v>9</v>
      </c>
      <c r="L5995" s="12"/>
    </row>
    <row r="5996" spans="1:12" x14ac:dyDescent="0.3">
      <c r="A5996">
        <v>6</v>
      </c>
      <c r="B5996">
        <v>36386</v>
      </c>
      <c r="C5996">
        <v>6</v>
      </c>
      <c r="D5996">
        <v>83000</v>
      </c>
      <c r="E5996" s="46">
        <v>45567</v>
      </c>
      <c r="F5996">
        <v>-104</v>
      </c>
      <c r="I5996" t="str">
        <f>INDEX(LedgerMapping[[#All],[Level 3]],MATCH(Actuals[[#This Row],[Sub Ledger]],LedgerMapping[[#All],[Sub Ledger]],0))</f>
        <v>Depreciation</v>
      </c>
      <c r="J5996" s="22">
        <f>YEAR(Actuals[[#This Row],[Date]])</f>
        <v>2024</v>
      </c>
      <c r="K5996" s="22">
        <f>MONTH(Actuals[[#This Row],[Date]])</f>
        <v>10</v>
      </c>
      <c r="L5996" s="12"/>
    </row>
    <row r="5997" spans="1:12" x14ac:dyDescent="0.3">
      <c r="A5997">
        <v>6</v>
      </c>
      <c r="B5997">
        <v>37536</v>
      </c>
      <c r="C5997">
        <v>6</v>
      </c>
      <c r="D5997">
        <v>83000</v>
      </c>
      <c r="E5997" s="46">
        <v>45597</v>
      </c>
      <c r="F5997">
        <v>-118</v>
      </c>
      <c r="I5997" t="str">
        <f>INDEX(LedgerMapping[[#All],[Level 3]],MATCH(Actuals[[#This Row],[Sub Ledger]],LedgerMapping[[#All],[Sub Ledger]],0))</f>
        <v>Depreciation</v>
      </c>
      <c r="J5997" s="22">
        <f>YEAR(Actuals[[#This Row],[Date]])</f>
        <v>2024</v>
      </c>
      <c r="K5997" s="22">
        <f>MONTH(Actuals[[#This Row],[Date]])</f>
        <v>11</v>
      </c>
      <c r="L5997" s="12"/>
    </row>
    <row r="5998" spans="1:12" x14ac:dyDescent="0.3">
      <c r="A5998">
        <v>6</v>
      </c>
      <c r="B5998">
        <v>38686</v>
      </c>
      <c r="C5998">
        <v>6</v>
      </c>
      <c r="D5998">
        <v>83000</v>
      </c>
      <c r="E5998" s="46">
        <v>45628</v>
      </c>
      <c r="F5998">
        <v>-117</v>
      </c>
      <c r="I5998" t="str">
        <f>INDEX(LedgerMapping[[#All],[Level 3]],MATCH(Actuals[[#This Row],[Sub Ledger]],LedgerMapping[[#All],[Sub Ledger]],0))</f>
        <v>Depreciation</v>
      </c>
      <c r="J5998" s="22">
        <f>YEAR(Actuals[[#This Row],[Date]])</f>
        <v>2024</v>
      </c>
      <c r="K5998" s="22">
        <f>MONTH(Actuals[[#This Row],[Date]])</f>
        <v>12</v>
      </c>
      <c r="L5998" s="12"/>
    </row>
    <row r="5999" spans="1:12" x14ac:dyDescent="0.3">
      <c r="A5999">
        <v>6</v>
      </c>
      <c r="B5999">
        <v>757</v>
      </c>
      <c r="C5999">
        <v>6</v>
      </c>
      <c r="D5999">
        <v>84000</v>
      </c>
      <c r="E5999" s="46">
        <v>44562</v>
      </c>
      <c r="F5999">
        <v>-94</v>
      </c>
      <c r="I5999" t="str">
        <f>INDEX(LedgerMapping[[#All],[Level 3]],MATCH(Actuals[[#This Row],[Sub Ledger]],LedgerMapping[[#All],[Sub Ledger]],0))</f>
        <v>Depreciation</v>
      </c>
      <c r="J5999" s="22">
        <f>YEAR(Actuals[[#This Row],[Date]])</f>
        <v>2022</v>
      </c>
      <c r="K5999" s="22">
        <f>MONTH(Actuals[[#This Row],[Date]])</f>
        <v>1</v>
      </c>
      <c r="L5999" s="12"/>
    </row>
    <row r="6000" spans="1:12" x14ac:dyDescent="0.3">
      <c r="A6000">
        <v>6</v>
      </c>
      <c r="B6000">
        <v>1883</v>
      </c>
      <c r="C6000">
        <v>6</v>
      </c>
      <c r="D6000">
        <v>84000</v>
      </c>
      <c r="E6000" s="46">
        <v>44593</v>
      </c>
      <c r="F6000">
        <v>-77</v>
      </c>
      <c r="I6000" t="str">
        <f>INDEX(LedgerMapping[[#All],[Level 3]],MATCH(Actuals[[#This Row],[Sub Ledger]],LedgerMapping[[#All],[Sub Ledger]],0))</f>
        <v>Depreciation</v>
      </c>
      <c r="J6000" s="22">
        <f>YEAR(Actuals[[#This Row],[Date]])</f>
        <v>2022</v>
      </c>
      <c r="K6000" s="22">
        <f>MONTH(Actuals[[#This Row],[Date]])</f>
        <v>2</v>
      </c>
      <c r="L6000" s="12"/>
    </row>
    <row r="6001" spans="1:12" x14ac:dyDescent="0.3">
      <c r="A6001">
        <v>6</v>
      </c>
      <c r="B6001">
        <v>2999</v>
      </c>
      <c r="C6001">
        <v>6</v>
      </c>
      <c r="D6001">
        <v>84000</v>
      </c>
      <c r="E6001" s="46">
        <v>44624</v>
      </c>
      <c r="F6001">
        <v>-116</v>
      </c>
      <c r="I6001" t="str">
        <f>INDEX(LedgerMapping[[#All],[Level 3]],MATCH(Actuals[[#This Row],[Sub Ledger]],LedgerMapping[[#All],[Sub Ledger]],0))</f>
        <v>Depreciation</v>
      </c>
      <c r="J6001" s="22">
        <f>YEAR(Actuals[[#This Row],[Date]])</f>
        <v>2022</v>
      </c>
      <c r="K6001" s="22">
        <f>MONTH(Actuals[[#This Row],[Date]])</f>
        <v>3</v>
      </c>
      <c r="L6001" s="12"/>
    </row>
    <row r="6002" spans="1:12" x14ac:dyDescent="0.3">
      <c r="A6002">
        <v>6</v>
      </c>
      <c r="B6002">
        <v>4123</v>
      </c>
      <c r="C6002">
        <v>6</v>
      </c>
      <c r="D6002">
        <v>84000</v>
      </c>
      <c r="E6002" s="46">
        <v>44654</v>
      </c>
      <c r="F6002">
        <v>-124</v>
      </c>
      <c r="I6002" t="str">
        <f>INDEX(LedgerMapping[[#All],[Level 3]],MATCH(Actuals[[#This Row],[Sub Ledger]],LedgerMapping[[#All],[Sub Ledger]],0))</f>
        <v>Depreciation</v>
      </c>
      <c r="J6002" s="22">
        <f>YEAR(Actuals[[#This Row],[Date]])</f>
        <v>2022</v>
      </c>
      <c r="K6002" s="22">
        <f>MONTH(Actuals[[#This Row],[Date]])</f>
        <v>4</v>
      </c>
      <c r="L6002" s="12"/>
    </row>
    <row r="6003" spans="1:12" x14ac:dyDescent="0.3">
      <c r="A6003">
        <v>6</v>
      </c>
      <c r="B6003">
        <v>5244</v>
      </c>
      <c r="C6003">
        <v>6</v>
      </c>
      <c r="D6003">
        <v>84000</v>
      </c>
      <c r="E6003" s="46">
        <v>44685</v>
      </c>
      <c r="F6003">
        <v>-99</v>
      </c>
      <c r="I6003" t="str">
        <f>INDEX(LedgerMapping[[#All],[Level 3]],MATCH(Actuals[[#This Row],[Sub Ledger]],LedgerMapping[[#All],[Sub Ledger]],0))</f>
        <v>Depreciation</v>
      </c>
      <c r="J6003" s="22">
        <f>YEAR(Actuals[[#This Row],[Date]])</f>
        <v>2022</v>
      </c>
      <c r="K6003" s="22">
        <f>MONTH(Actuals[[#This Row],[Date]])</f>
        <v>5</v>
      </c>
      <c r="L6003" s="12"/>
    </row>
    <row r="6004" spans="1:12" x14ac:dyDescent="0.3">
      <c r="A6004">
        <v>6</v>
      </c>
      <c r="B6004">
        <v>6369</v>
      </c>
      <c r="C6004">
        <v>6</v>
      </c>
      <c r="D6004">
        <v>84000</v>
      </c>
      <c r="E6004" s="46">
        <v>44715</v>
      </c>
      <c r="F6004">
        <v>-67</v>
      </c>
      <c r="I6004" t="str">
        <f>INDEX(LedgerMapping[[#All],[Level 3]],MATCH(Actuals[[#This Row],[Sub Ledger]],LedgerMapping[[#All],[Sub Ledger]],0))</f>
        <v>Depreciation</v>
      </c>
      <c r="J6004" s="22">
        <f>YEAR(Actuals[[#This Row],[Date]])</f>
        <v>2022</v>
      </c>
      <c r="K6004" s="22">
        <f>MONTH(Actuals[[#This Row],[Date]])</f>
        <v>6</v>
      </c>
      <c r="L6004" s="12"/>
    </row>
    <row r="6005" spans="1:12" x14ac:dyDescent="0.3">
      <c r="A6005">
        <v>6</v>
      </c>
      <c r="B6005">
        <v>7490</v>
      </c>
      <c r="C6005">
        <v>6</v>
      </c>
      <c r="D6005">
        <v>84000</v>
      </c>
      <c r="E6005" s="46">
        <v>44746</v>
      </c>
      <c r="F6005">
        <v>-73</v>
      </c>
      <c r="I6005" t="str">
        <f>INDEX(LedgerMapping[[#All],[Level 3]],MATCH(Actuals[[#This Row],[Sub Ledger]],LedgerMapping[[#All],[Sub Ledger]],0))</f>
        <v>Depreciation</v>
      </c>
      <c r="J6005" s="22">
        <f>YEAR(Actuals[[#This Row],[Date]])</f>
        <v>2022</v>
      </c>
      <c r="K6005" s="22">
        <f>MONTH(Actuals[[#This Row],[Date]])</f>
        <v>7</v>
      </c>
      <c r="L6005" s="12"/>
    </row>
    <row r="6006" spans="1:12" x14ac:dyDescent="0.3">
      <c r="A6006">
        <v>6</v>
      </c>
      <c r="B6006">
        <v>8612</v>
      </c>
      <c r="C6006">
        <v>6</v>
      </c>
      <c r="D6006">
        <v>84000</v>
      </c>
      <c r="E6006" s="46">
        <v>44777</v>
      </c>
      <c r="F6006">
        <v>-100</v>
      </c>
      <c r="I6006" t="str">
        <f>INDEX(LedgerMapping[[#All],[Level 3]],MATCH(Actuals[[#This Row],[Sub Ledger]],LedgerMapping[[#All],[Sub Ledger]],0))</f>
        <v>Depreciation</v>
      </c>
      <c r="J6006" s="22">
        <f>YEAR(Actuals[[#This Row],[Date]])</f>
        <v>2022</v>
      </c>
      <c r="K6006" s="22">
        <f>MONTH(Actuals[[#This Row],[Date]])</f>
        <v>8</v>
      </c>
      <c r="L6006" s="12"/>
    </row>
    <row r="6007" spans="1:12" x14ac:dyDescent="0.3">
      <c r="A6007">
        <v>6</v>
      </c>
      <c r="B6007">
        <v>9728</v>
      </c>
      <c r="C6007">
        <v>6</v>
      </c>
      <c r="D6007">
        <v>84000</v>
      </c>
      <c r="E6007" s="46">
        <v>44805</v>
      </c>
      <c r="F6007">
        <v>-73</v>
      </c>
      <c r="I6007" t="str">
        <f>INDEX(LedgerMapping[[#All],[Level 3]],MATCH(Actuals[[#This Row],[Sub Ledger]],LedgerMapping[[#All],[Sub Ledger]],0))</f>
        <v>Depreciation</v>
      </c>
      <c r="J6007" s="22">
        <f>YEAR(Actuals[[#This Row],[Date]])</f>
        <v>2022</v>
      </c>
      <c r="K6007" s="22">
        <f>MONTH(Actuals[[#This Row],[Date]])</f>
        <v>9</v>
      </c>
      <c r="L6007" s="12"/>
    </row>
    <row r="6008" spans="1:12" x14ac:dyDescent="0.3">
      <c r="A6008">
        <v>6</v>
      </c>
      <c r="B6008">
        <v>10846</v>
      </c>
      <c r="C6008">
        <v>6</v>
      </c>
      <c r="D6008">
        <v>84000</v>
      </c>
      <c r="E6008" s="46">
        <v>44836</v>
      </c>
      <c r="F6008">
        <v>-103</v>
      </c>
      <c r="I6008" t="str">
        <f>INDEX(LedgerMapping[[#All],[Level 3]],MATCH(Actuals[[#This Row],[Sub Ledger]],LedgerMapping[[#All],[Sub Ledger]],0))</f>
        <v>Depreciation</v>
      </c>
      <c r="J6008" s="22">
        <f>YEAR(Actuals[[#This Row],[Date]])</f>
        <v>2022</v>
      </c>
      <c r="K6008" s="22">
        <f>MONTH(Actuals[[#This Row],[Date]])</f>
        <v>10</v>
      </c>
      <c r="L6008" s="12"/>
    </row>
    <row r="6009" spans="1:12" x14ac:dyDescent="0.3">
      <c r="A6009">
        <v>6</v>
      </c>
      <c r="B6009">
        <v>11971</v>
      </c>
      <c r="C6009">
        <v>6</v>
      </c>
      <c r="D6009">
        <v>84000</v>
      </c>
      <c r="E6009" s="46">
        <v>44866</v>
      </c>
      <c r="F6009">
        <v>-78</v>
      </c>
      <c r="I6009" t="str">
        <f>INDEX(LedgerMapping[[#All],[Level 3]],MATCH(Actuals[[#This Row],[Sub Ledger]],LedgerMapping[[#All],[Sub Ledger]],0))</f>
        <v>Depreciation</v>
      </c>
      <c r="J6009" s="22">
        <f>YEAR(Actuals[[#This Row],[Date]])</f>
        <v>2022</v>
      </c>
      <c r="K6009" s="22">
        <f>MONTH(Actuals[[#This Row],[Date]])</f>
        <v>11</v>
      </c>
      <c r="L6009" s="12"/>
    </row>
    <row r="6010" spans="1:12" x14ac:dyDescent="0.3">
      <c r="A6010">
        <v>6</v>
      </c>
      <c r="B6010">
        <v>13101</v>
      </c>
      <c r="C6010">
        <v>6</v>
      </c>
      <c r="D6010">
        <v>84000</v>
      </c>
      <c r="E6010" s="46">
        <v>44897</v>
      </c>
      <c r="F6010">
        <v>-87</v>
      </c>
      <c r="I6010" t="str">
        <f>INDEX(LedgerMapping[[#All],[Level 3]],MATCH(Actuals[[#This Row],[Sub Ledger]],LedgerMapping[[#All],[Sub Ledger]],0))</f>
        <v>Depreciation</v>
      </c>
      <c r="J6010" s="22">
        <f>YEAR(Actuals[[#This Row],[Date]])</f>
        <v>2022</v>
      </c>
      <c r="K6010" s="22">
        <f>MONTH(Actuals[[#This Row],[Date]])</f>
        <v>12</v>
      </c>
      <c r="L6010" s="12"/>
    </row>
    <row r="6011" spans="1:12" x14ac:dyDescent="0.3">
      <c r="A6011">
        <v>6</v>
      </c>
      <c r="B6011">
        <v>13960</v>
      </c>
      <c r="C6011">
        <v>6</v>
      </c>
      <c r="D6011">
        <v>84000</v>
      </c>
      <c r="E6011" s="46">
        <v>44927</v>
      </c>
      <c r="F6011">
        <v>-76</v>
      </c>
      <c r="I6011" t="str">
        <f>INDEX(LedgerMapping[[#All],[Level 3]],MATCH(Actuals[[#This Row],[Sub Ledger]],LedgerMapping[[#All],[Sub Ledger]],0))</f>
        <v>Depreciation</v>
      </c>
      <c r="J6011" s="22">
        <f>YEAR(Actuals[[#This Row],[Date]])</f>
        <v>2023</v>
      </c>
      <c r="K6011" s="22">
        <f>MONTH(Actuals[[#This Row],[Date]])</f>
        <v>1</v>
      </c>
      <c r="L6011" s="12"/>
    </row>
    <row r="6012" spans="1:12" x14ac:dyDescent="0.3">
      <c r="A6012">
        <v>6</v>
      </c>
      <c r="B6012">
        <v>14968</v>
      </c>
      <c r="C6012">
        <v>6</v>
      </c>
      <c r="D6012">
        <v>84000</v>
      </c>
      <c r="E6012" s="46">
        <v>44958</v>
      </c>
      <c r="F6012">
        <v>-70</v>
      </c>
      <c r="I6012" t="str">
        <f>INDEX(LedgerMapping[[#All],[Level 3]],MATCH(Actuals[[#This Row],[Sub Ledger]],LedgerMapping[[#All],[Sub Ledger]],0))</f>
        <v>Depreciation</v>
      </c>
      <c r="J6012" s="22">
        <f>YEAR(Actuals[[#This Row],[Date]])</f>
        <v>2023</v>
      </c>
      <c r="K6012" s="22">
        <f>MONTH(Actuals[[#This Row],[Date]])</f>
        <v>2</v>
      </c>
      <c r="L6012" s="12"/>
    </row>
    <row r="6013" spans="1:12" x14ac:dyDescent="0.3">
      <c r="A6013">
        <v>6</v>
      </c>
      <c r="B6013">
        <v>15948</v>
      </c>
      <c r="C6013">
        <v>6</v>
      </c>
      <c r="D6013">
        <v>84000</v>
      </c>
      <c r="E6013" s="46">
        <v>44988</v>
      </c>
      <c r="F6013">
        <v>-69</v>
      </c>
      <c r="I6013" t="str">
        <f>INDEX(LedgerMapping[[#All],[Level 3]],MATCH(Actuals[[#This Row],[Sub Ledger]],LedgerMapping[[#All],[Sub Ledger]],0))</f>
        <v>Depreciation</v>
      </c>
      <c r="J6013" s="22">
        <f>YEAR(Actuals[[#This Row],[Date]])</f>
        <v>2023</v>
      </c>
      <c r="K6013" s="22">
        <f>MONTH(Actuals[[#This Row],[Date]])</f>
        <v>3</v>
      </c>
      <c r="L6013" s="12"/>
    </row>
    <row r="6014" spans="1:12" x14ac:dyDescent="0.3">
      <c r="A6014">
        <v>6</v>
      </c>
      <c r="B6014">
        <v>16980</v>
      </c>
      <c r="C6014">
        <v>6</v>
      </c>
      <c r="D6014">
        <v>84000</v>
      </c>
      <c r="E6014" s="46">
        <v>45018</v>
      </c>
      <c r="F6014">
        <v>-88</v>
      </c>
      <c r="I6014" t="str">
        <f>INDEX(LedgerMapping[[#All],[Level 3]],MATCH(Actuals[[#This Row],[Sub Ledger]],LedgerMapping[[#All],[Sub Ledger]],0))</f>
        <v>Depreciation</v>
      </c>
      <c r="J6014" s="22">
        <f>YEAR(Actuals[[#This Row],[Date]])</f>
        <v>2023</v>
      </c>
      <c r="K6014" s="22">
        <f>MONTH(Actuals[[#This Row],[Date]])</f>
        <v>4</v>
      </c>
      <c r="L6014" s="12"/>
    </row>
    <row r="6015" spans="1:12" x14ac:dyDescent="0.3">
      <c r="A6015">
        <v>6</v>
      </c>
      <c r="B6015">
        <v>18010</v>
      </c>
      <c r="C6015">
        <v>6</v>
      </c>
      <c r="D6015">
        <v>84000</v>
      </c>
      <c r="E6015" s="46">
        <v>45049</v>
      </c>
      <c r="F6015">
        <v>-69</v>
      </c>
      <c r="I6015" t="str">
        <f>INDEX(LedgerMapping[[#All],[Level 3]],MATCH(Actuals[[#This Row],[Sub Ledger]],LedgerMapping[[#All],[Sub Ledger]],0))</f>
        <v>Depreciation</v>
      </c>
      <c r="J6015" s="22">
        <f>YEAR(Actuals[[#This Row],[Date]])</f>
        <v>2023</v>
      </c>
      <c r="K6015" s="22">
        <f>MONTH(Actuals[[#This Row],[Date]])</f>
        <v>5</v>
      </c>
      <c r="L6015" s="12"/>
    </row>
    <row r="6016" spans="1:12" x14ac:dyDescent="0.3">
      <c r="A6016">
        <v>6</v>
      </c>
      <c r="B6016">
        <v>19014</v>
      </c>
      <c r="C6016">
        <v>6</v>
      </c>
      <c r="D6016">
        <v>84000</v>
      </c>
      <c r="E6016" s="46">
        <v>45079</v>
      </c>
      <c r="F6016">
        <v>-83</v>
      </c>
      <c r="I6016" t="str">
        <f>INDEX(LedgerMapping[[#All],[Level 3]],MATCH(Actuals[[#This Row],[Sub Ledger]],LedgerMapping[[#All],[Sub Ledger]],0))</f>
        <v>Depreciation</v>
      </c>
      <c r="J6016" s="22">
        <f>YEAR(Actuals[[#This Row],[Date]])</f>
        <v>2023</v>
      </c>
      <c r="K6016" s="22">
        <f>MONTH(Actuals[[#This Row],[Date]])</f>
        <v>6</v>
      </c>
      <c r="L6016" s="12"/>
    </row>
    <row r="6017" spans="1:12" x14ac:dyDescent="0.3">
      <c r="A6017">
        <v>6</v>
      </c>
      <c r="B6017">
        <v>20043</v>
      </c>
      <c r="C6017">
        <v>6</v>
      </c>
      <c r="D6017">
        <v>84000</v>
      </c>
      <c r="E6017" s="46">
        <v>45110</v>
      </c>
      <c r="F6017">
        <v>-69</v>
      </c>
      <c r="I6017" t="str">
        <f>INDEX(LedgerMapping[[#All],[Level 3]],MATCH(Actuals[[#This Row],[Sub Ledger]],LedgerMapping[[#All],[Sub Ledger]],0))</f>
        <v>Depreciation</v>
      </c>
      <c r="J6017" s="22">
        <f>YEAR(Actuals[[#This Row],[Date]])</f>
        <v>2023</v>
      </c>
      <c r="K6017" s="22">
        <f>MONTH(Actuals[[#This Row],[Date]])</f>
        <v>7</v>
      </c>
      <c r="L6017" s="12"/>
    </row>
    <row r="6018" spans="1:12" x14ac:dyDescent="0.3">
      <c r="A6018">
        <v>6</v>
      </c>
      <c r="B6018">
        <v>21070</v>
      </c>
      <c r="C6018">
        <v>6</v>
      </c>
      <c r="D6018">
        <v>84000</v>
      </c>
      <c r="E6018" s="46">
        <v>45141</v>
      </c>
      <c r="F6018">
        <v>-86</v>
      </c>
      <c r="I6018" t="str">
        <f>INDEX(LedgerMapping[[#All],[Level 3]],MATCH(Actuals[[#This Row],[Sub Ledger]],LedgerMapping[[#All],[Sub Ledger]],0))</f>
        <v>Depreciation</v>
      </c>
      <c r="J6018" s="22">
        <f>YEAR(Actuals[[#This Row],[Date]])</f>
        <v>2023</v>
      </c>
      <c r="K6018" s="22">
        <f>MONTH(Actuals[[#This Row],[Date]])</f>
        <v>8</v>
      </c>
      <c r="L6018" s="12"/>
    </row>
    <row r="6019" spans="1:12" x14ac:dyDescent="0.3">
      <c r="A6019">
        <v>6</v>
      </c>
      <c r="B6019">
        <v>22074</v>
      </c>
      <c r="C6019">
        <v>6</v>
      </c>
      <c r="D6019">
        <v>84000</v>
      </c>
      <c r="E6019" s="46">
        <v>45169</v>
      </c>
      <c r="F6019">
        <v>-78</v>
      </c>
      <c r="I6019" t="str">
        <f>INDEX(LedgerMapping[[#All],[Level 3]],MATCH(Actuals[[#This Row],[Sub Ledger]],LedgerMapping[[#All],[Sub Ledger]],0))</f>
        <v>Depreciation</v>
      </c>
      <c r="J6019" s="22">
        <f>YEAR(Actuals[[#This Row],[Date]])</f>
        <v>2023</v>
      </c>
      <c r="K6019" s="22">
        <f>MONTH(Actuals[[#This Row],[Date]])</f>
        <v>8</v>
      </c>
      <c r="L6019" s="12"/>
    </row>
    <row r="6020" spans="1:12" x14ac:dyDescent="0.3">
      <c r="A6020">
        <v>6</v>
      </c>
      <c r="B6020">
        <v>23051</v>
      </c>
      <c r="C6020">
        <v>6</v>
      </c>
      <c r="D6020">
        <v>84000</v>
      </c>
      <c r="E6020" s="46">
        <v>45200</v>
      </c>
      <c r="F6020">
        <v>-85</v>
      </c>
      <c r="I6020" t="str">
        <f>INDEX(LedgerMapping[[#All],[Level 3]],MATCH(Actuals[[#This Row],[Sub Ledger]],LedgerMapping[[#All],[Sub Ledger]],0))</f>
        <v>Depreciation</v>
      </c>
      <c r="J6020" s="22">
        <f>YEAR(Actuals[[#This Row],[Date]])</f>
        <v>2023</v>
      </c>
      <c r="K6020" s="22">
        <f>MONTH(Actuals[[#This Row],[Date]])</f>
        <v>10</v>
      </c>
      <c r="L6020" s="12"/>
    </row>
    <row r="6021" spans="1:12" x14ac:dyDescent="0.3">
      <c r="A6021">
        <v>6</v>
      </c>
      <c r="B6021">
        <v>24055</v>
      </c>
      <c r="C6021">
        <v>6</v>
      </c>
      <c r="D6021">
        <v>84000</v>
      </c>
      <c r="E6021" s="46">
        <v>45230</v>
      </c>
      <c r="F6021">
        <v>-55</v>
      </c>
      <c r="I6021" t="str">
        <f>INDEX(LedgerMapping[[#All],[Level 3]],MATCH(Actuals[[#This Row],[Sub Ledger]],LedgerMapping[[#All],[Sub Ledger]],0))</f>
        <v>Depreciation</v>
      </c>
      <c r="J6021" s="22">
        <f>YEAR(Actuals[[#This Row],[Date]])</f>
        <v>2023</v>
      </c>
      <c r="K6021" s="22">
        <f>MONTH(Actuals[[#This Row],[Date]])</f>
        <v>10</v>
      </c>
      <c r="L6021" s="12"/>
    </row>
    <row r="6022" spans="1:12" x14ac:dyDescent="0.3">
      <c r="A6022">
        <v>6</v>
      </c>
      <c r="B6022">
        <v>25085</v>
      </c>
      <c r="C6022">
        <v>6</v>
      </c>
      <c r="D6022">
        <v>84000</v>
      </c>
      <c r="E6022" s="46">
        <v>45261</v>
      </c>
      <c r="F6022">
        <v>-81</v>
      </c>
      <c r="I6022" t="str">
        <f>INDEX(LedgerMapping[[#All],[Level 3]],MATCH(Actuals[[#This Row],[Sub Ledger]],LedgerMapping[[#All],[Sub Ledger]],0))</f>
        <v>Depreciation</v>
      </c>
      <c r="J6022" s="22">
        <f>YEAR(Actuals[[#This Row],[Date]])</f>
        <v>2023</v>
      </c>
      <c r="K6022" s="22">
        <f>MONTH(Actuals[[#This Row],[Date]])</f>
        <v>12</v>
      </c>
      <c r="L6022" s="12"/>
    </row>
    <row r="6023" spans="1:12" x14ac:dyDescent="0.3">
      <c r="A6023">
        <v>6</v>
      </c>
      <c r="B6023">
        <v>26151</v>
      </c>
      <c r="C6023">
        <v>6</v>
      </c>
      <c r="D6023">
        <v>84000</v>
      </c>
      <c r="E6023" s="46">
        <v>45291</v>
      </c>
      <c r="F6023">
        <v>-59</v>
      </c>
      <c r="I6023" t="str">
        <f>INDEX(LedgerMapping[[#All],[Level 3]],MATCH(Actuals[[#This Row],[Sub Ledger]],LedgerMapping[[#All],[Sub Ledger]],0))</f>
        <v>Depreciation</v>
      </c>
      <c r="J6023" s="22">
        <f>YEAR(Actuals[[#This Row],[Date]])</f>
        <v>2023</v>
      </c>
      <c r="K6023" s="22">
        <f>MONTH(Actuals[[#This Row],[Date]])</f>
        <v>12</v>
      </c>
      <c r="L6023" s="12"/>
    </row>
    <row r="6024" spans="1:12" x14ac:dyDescent="0.3">
      <c r="A6024">
        <v>6</v>
      </c>
      <c r="B6024">
        <v>27280</v>
      </c>
      <c r="C6024">
        <v>6</v>
      </c>
      <c r="D6024">
        <v>84000</v>
      </c>
      <c r="E6024" s="46">
        <v>45322</v>
      </c>
      <c r="F6024">
        <v>-82</v>
      </c>
      <c r="I6024" t="str">
        <f>INDEX(LedgerMapping[[#All],[Level 3]],MATCH(Actuals[[#This Row],[Sub Ledger]],LedgerMapping[[#All],[Sub Ledger]],0))</f>
        <v>Depreciation</v>
      </c>
      <c r="J6024" s="22">
        <f>YEAR(Actuals[[#This Row],[Date]])</f>
        <v>2024</v>
      </c>
      <c r="K6024" s="22">
        <f>MONTH(Actuals[[#This Row],[Date]])</f>
        <v>1</v>
      </c>
      <c r="L6024" s="12"/>
    </row>
    <row r="6025" spans="1:12" x14ac:dyDescent="0.3">
      <c r="A6025">
        <v>6</v>
      </c>
      <c r="B6025">
        <v>28432</v>
      </c>
      <c r="C6025">
        <v>6</v>
      </c>
      <c r="D6025">
        <v>84000</v>
      </c>
      <c r="E6025" s="46">
        <v>45354</v>
      </c>
      <c r="F6025">
        <v>-99</v>
      </c>
      <c r="I6025" t="str">
        <f>INDEX(LedgerMapping[[#All],[Level 3]],MATCH(Actuals[[#This Row],[Sub Ledger]],LedgerMapping[[#All],[Sub Ledger]],0))</f>
        <v>Depreciation</v>
      </c>
      <c r="J6025" s="22">
        <f>YEAR(Actuals[[#This Row],[Date]])</f>
        <v>2024</v>
      </c>
      <c r="K6025" s="22">
        <f>MONTH(Actuals[[#This Row],[Date]])</f>
        <v>3</v>
      </c>
      <c r="L6025" s="12"/>
    </row>
    <row r="6026" spans="1:12" x14ac:dyDescent="0.3">
      <c r="A6026">
        <v>6</v>
      </c>
      <c r="B6026">
        <v>29586</v>
      </c>
      <c r="C6026">
        <v>6</v>
      </c>
      <c r="D6026">
        <v>84000</v>
      </c>
      <c r="E6026" s="46">
        <v>45384</v>
      </c>
      <c r="F6026">
        <v>-84</v>
      </c>
      <c r="I6026" t="str">
        <f>INDEX(LedgerMapping[[#All],[Level 3]],MATCH(Actuals[[#This Row],[Sub Ledger]],LedgerMapping[[#All],[Sub Ledger]],0))</f>
        <v>Depreciation</v>
      </c>
      <c r="J6026" s="22">
        <f>YEAR(Actuals[[#This Row],[Date]])</f>
        <v>2024</v>
      </c>
      <c r="K6026" s="22">
        <f>MONTH(Actuals[[#This Row],[Date]])</f>
        <v>4</v>
      </c>
      <c r="L6026" s="12"/>
    </row>
    <row r="6027" spans="1:12" x14ac:dyDescent="0.3">
      <c r="A6027">
        <v>6</v>
      </c>
      <c r="B6027">
        <v>30712</v>
      </c>
      <c r="C6027">
        <v>6</v>
      </c>
      <c r="D6027">
        <v>84000</v>
      </c>
      <c r="E6027" s="46">
        <v>45415</v>
      </c>
      <c r="F6027">
        <v>-75</v>
      </c>
      <c r="I6027" t="str">
        <f>INDEX(LedgerMapping[[#All],[Level 3]],MATCH(Actuals[[#This Row],[Sub Ledger]],LedgerMapping[[#All],[Sub Ledger]],0))</f>
        <v>Depreciation</v>
      </c>
      <c r="J6027" s="22">
        <f>YEAR(Actuals[[#This Row],[Date]])</f>
        <v>2024</v>
      </c>
      <c r="K6027" s="22">
        <f>MONTH(Actuals[[#This Row],[Date]])</f>
        <v>5</v>
      </c>
      <c r="L6027" s="12"/>
    </row>
    <row r="6028" spans="1:12" x14ac:dyDescent="0.3">
      <c r="A6028">
        <v>6</v>
      </c>
      <c r="B6028">
        <v>31838</v>
      </c>
      <c r="C6028">
        <v>6</v>
      </c>
      <c r="D6028">
        <v>84000</v>
      </c>
      <c r="E6028" s="46">
        <v>45445</v>
      </c>
      <c r="F6028">
        <v>-89</v>
      </c>
      <c r="I6028" t="str">
        <f>INDEX(LedgerMapping[[#All],[Level 3]],MATCH(Actuals[[#This Row],[Sub Ledger]],LedgerMapping[[#All],[Sub Ledger]],0))</f>
        <v>Depreciation</v>
      </c>
      <c r="J6028" s="22">
        <f>YEAR(Actuals[[#This Row],[Date]])</f>
        <v>2024</v>
      </c>
      <c r="K6028" s="22">
        <f>MONTH(Actuals[[#This Row],[Date]])</f>
        <v>6</v>
      </c>
      <c r="L6028" s="12"/>
    </row>
    <row r="6029" spans="1:12" x14ac:dyDescent="0.3">
      <c r="A6029">
        <v>6</v>
      </c>
      <c r="B6029">
        <v>32962</v>
      </c>
      <c r="C6029">
        <v>6</v>
      </c>
      <c r="D6029">
        <v>84000</v>
      </c>
      <c r="E6029" s="46">
        <v>45476</v>
      </c>
      <c r="F6029">
        <v>-115</v>
      </c>
      <c r="I6029" t="str">
        <f>INDEX(LedgerMapping[[#All],[Level 3]],MATCH(Actuals[[#This Row],[Sub Ledger]],LedgerMapping[[#All],[Sub Ledger]],0))</f>
        <v>Depreciation</v>
      </c>
      <c r="J6029" s="22">
        <f>YEAR(Actuals[[#This Row],[Date]])</f>
        <v>2024</v>
      </c>
      <c r="K6029" s="22">
        <f>MONTH(Actuals[[#This Row],[Date]])</f>
        <v>7</v>
      </c>
      <c r="L6029" s="12"/>
    </row>
    <row r="6030" spans="1:12" x14ac:dyDescent="0.3">
      <c r="A6030">
        <v>6</v>
      </c>
      <c r="B6030">
        <v>34085</v>
      </c>
      <c r="C6030">
        <v>6</v>
      </c>
      <c r="D6030">
        <v>84000</v>
      </c>
      <c r="E6030" s="46">
        <v>45507</v>
      </c>
      <c r="F6030">
        <v>-78</v>
      </c>
      <c r="I6030" t="str">
        <f>INDEX(LedgerMapping[[#All],[Level 3]],MATCH(Actuals[[#This Row],[Sub Ledger]],LedgerMapping[[#All],[Sub Ledger]],0))</f>
        <v>Depreciation</v>
      </c>
      <c r="J6030" s="22">
        <f>YEAR(Actuals[[#This Row],[Date]])</f>
        <v>2024</v>
      </c>
      <c r="K6030" s="22">
        <f>MONTH(Actuals[[#This Row],[Date]])</f>
        <v>8</v>
      </c>
      <c r="L6030" s="12"/>
    </row>
    <row r="6031" spans="1:12" x14ac:dyDescent="0.3">
      <c r="A6031">
        <v>6</v>
      </c>
      <c r="B6031">
        <v>35237</v>
      </c>
      <c r="C6031">
        <v>6</v>
      </c>
      <c r="D6031">
        <v>84000</v>
      </c>
      <c r="E6031" s="46">
        <v>45536</v>
      </c>
      <c r="F6031">
        <v>-87</v>
      </c>
      <c r="I6031" t="str">
        <f>INDEX(LedgerMapping[[#All],[Level 3]],MATCH(Actuals[[#This Row],[Sub Ledger]],LedgerMapping[[#All],[Sub Ledger]],0))</f>
        <v>Depreciation</v>
      </c>
      <c r="J6031" s="22">
        <f>YEAR(Actuals[[#This Row],[Date]])</f>
        <v>2024</v>
      </c>
      <c r="K6031" s="22">
        <f>MONTH(Actuals[[#This Row],[Date]])</f>
        <v>9</v>
      </c>
      <c r="L6031" s="12"/>
    </row>
    <row r="6032" spans="1:12" x14ac:dyDescent="0.3">
      <c r="A6032">
        <v>6</v>
      </c>
      <c r="B6032">
        <v>36387</v>
      </c>
      <c r="C6032">
        <v>6</v>
      </c>
      <c r="D6032">
        <v>84000</v>
      </c>
      <c r="E6032" s="46">
        <v>45567</v>
      </c>
      <c r="F6032">
        <v>-92</v>
      </c>
      <c r="I6032" t="str">
        <f>INDEX(LedgerMapping[[#All],[Level 3]],MATCH(Actuals[[#This Row],[Sub Ledger]],LedgerMapping[[#All],[Sub Ledger]],0))</f>
        <v>Depreciation</v>
      </c>
      <c r="J6032" s="22">
        <f>YEAR(Actuals[[#This Row],[Date]])</f>
        <v>2024</v>
      </c>
      <c r="K6032" s="22">
        <f>MONTH(Actuals[[#This Row],[Date]])</f>
        <v>10</v>
      </c>
      <c r="L6032" s="12"/>
    </row>
    <row r="6033" spans="1:12" x14ac:dyDescent="0.3">
      <c r="A6033">
        <v>6</v>
      </c>
      <c r="B6033">
        <v>37537</v>
      </c>
      <c r="C6033">
        <v>6</v>
      </c>
      <c r="D6033">
        <v>84000</v>
      </c>
      <c r="E6033" s="46">
        <v>45597</v>
      </c>
      <c r="F6033">
        <v>-104</v>
      </c>
      <c r="I6033" t="str">
        <f>INDEX(LedgerMapping[[#All],[Level 3]],MATCH(Actuals[[#This Row],[Sub Ledger]],LedgerMapping[[#All],[Sub Ledger]],0))</f>
        <v>Depreciation</v>
      </c>
      <c r="J6033" s="22">
        <f>YEAR(Actuals[[#This Row],[Date]])</f>
        <v>2024</v>
      </c>
      <c r="K6033" s="22">
        <f>MONTH(Actuals[[#This Row],[Date]])</f>
        <v>11</v>
      </c>
      <c r="L6033" s="12"/>
    </row>
    <row r="6034" spans="1:12" x14ac:dyDescent="0.3">
      <c r="A6034">
        <v>6</v>
      </c>
      <c r="B6034">
        <v>38687</v>
      </c>
      <c r="C6034">
        <v>6</v>
      </c>
      <c r="D6034">
        <v>84000</v>
      </c>
      <c r="E6034" s="46">
        <v>45628</v>
      </c>
      <c r="F6034">
        <v>-103</v>
      </c>
      <c r="I6034" t="str">
        <f>INDEX(LedgerMapping[[#All],[Level 3]],MATCH(Actuals[[#This Row],[Sub Ledger]],LedgerMapping[[#All],[Sub Ledger]],0))</f>
        <v>Depreciation</v>
      </c>
      <c r="J6034" s="22">
        <f>YEAR(Actuals[[#This Row],[Date]])</f>
        <v>2024</v>
      </c>
      <c r="K6034" s="22">
        <f>MONTH(Actuals[[#This Row],[Date]])</f>
        <v>12</v>
      </c>
      <c r="L6034" s="12"/>
    </row>
    <row r="6035" spans="1:12" x14ac:dyDescent="0.3">
      <c r="A6035">
        <v>6</v>
      </c>
      <c r="B6035">
        <v>758</v>
      </c>
      <c r="C6035">
        <v>6</v>
      </c>
      <c r="D6035">
        <v>85000</v>
      </c>
      <c r="E6035" s="46">
        <v>44562</v>
      </c>
      <c r="F6035">
        <v>-86</v>
      </c>
      <c r="I6035" t="str">
        <f>INDEX(LedgerMapping[[#All],[Level 3]],MATCH(Actuals[[#This Row],[Sub Ledger]],LedgerMapping[[#All],[Sub Ledger]],0))</f>
        <v>Ammortisation</v>
      </c>
      <c r="J6035" s="22">
        <f>YEAR(Actuals[[#This Row],[Date]])</f>
        <v>2022</v>
      </c>
      <c r="K6035" s="22">
        <f>MONTH(Actuals[[#This Row],[Date]])</f>
        <v>1</v>
      </c>
      <c r="L6035" s="12"/>
    </row>
    <row r="6036" spans="1:12" x14ac:dyDescent="0.3">
      <c r="A6036">
        <v>6</v>
      </c>
      <c r="B6036">
        <v>1884</v>
      </c>
      <c r="C6036">
        <v>6</v>
      </c>
      <c r="D6036">
        <v>85000</v>
      </c>
      <c r="E6036" s="46">
        <v>44593</v>
      </c>
      <c r="F6036">
        <v>-71</v>
      </c>
      <c r="I6036" t="str">
        <f>INDEX(LedgerMapping[[#All],[Level 3]],MATCH(Actuals[[#This Row],[Sub Ledger]],LedgerMapping[[#All],[Sub Ledger]],0))</f>
        <v>Ammortisation</v>
      </c>
      <c r="J6036" s="22">
        <f>YEAR(Actuals[[#This Row],[Date]])</f>
        <v>2022</v>
      </c>
      <c r="K6036" s="22">
        <f>MONTH(Actuals[[#This Row],[Date]])</f>
        <v>2</v>
      </c>
      <c r="L6036" s="12"/>
    </row>
    <row r="6037" spans="1:12" x14ac:dyDescent="0.3">
      <c r="A6037">
        <v>6</v>
      </c>
      <c r="B6037">
        <v>3000</v>
      </c>
      <c r="C6037">
        <v>6</v>
      </c>
      <c r="D6037">
        <v>85000</v>
      </c>
      <c r="E6037" s="46">
        <v>44624</v>
      </c>
      <c r="F6037">
        <v>-104</v>
      </c>
      <c r="I6037" t="str">
        <f>INDEX(LedgerMapping[[#All],[Level 3]],MATCH(Actuals[[#This Row],[Sub Ledger]],LedgerMapping[[#All],[Sub Ledger]],0))</f>
        <v>Ammortisation</v>
      </c>
      <c r="J6037" s="22">
        <f>YEAR(Actuals[[#This Row],[Date]])</f>
        <v>2022</v>
      </c>
      <c r="K6037" s="22">
        <f>MONTH(Actuals[[#This Row],[Date]])</f>
        <v>3</v>
      </c>
      <c r="L6037" s="12"/>
    </row>
    <row r="6038" spans="1:12" x14ac:dyDescent="0.3">
      <c r="A6038">
        <v>6</v>
      </c>
      <c r="B6038">
        <v>4124</v>
      </c>
      <c r="C6038">
        <v>6</v>
      </c>
      <c r="D6038">
        <v>85000</v>
      </c>
      <c r="E6038" s="46">
        <v>44654</v>
      </c>
      <c r="F6038">
        <v>-110</v>
      </c>
      <c r="I6038" t="str">
        <f>INDEX(LedgerMapping[[#All],[Level 3]],MATCH(Actuals[[#This Row],[Sub Ledger]],LedgerMapping[[#All],[Sub Ledger]],0))</f>
        <v>Ammortisation</v>
      </c>
      <c r="J6038" s="22">
        <f>YEAR(Actuals[[#This Row],[Date]])</f>
        <v>2022</v>
      </c>
      <c r="K6038" s="22">
        <f>MONTH(Actuals[[#This Row],[Date]])</f>
        <v>4</v>
      </c>
      <c r="L6038" s="12"/>
    </row>
    <row r="6039" spans="1:12" x14ac:dyDescent="0.3">
      <c r="A6039">
        <v>6</v>
      </c>
      <c r="B6039">
        <v>5247</v>
      </c>
      <c r="C6039">
        <v>6</v>
      </c>
      <c r="D6039">
        <v>85000</v>
      </c>
      <c r="E6039" s="46">
        <v>44685</v>
      </c>
      <c r="F6039">
        <v>-89</v>
      </c>
      <c r="I6039" t="str">
        <f>INDEX(LedgerMapping[[#All],[Level 3]],MATCH(Actuals[[#This Row],[Sub Ledger]],LedgerMapping[[#All],[Sub Ledger]],0))</f>
        <v>Ammortisation</v>
      </c>
      <c r="J6039" s="22">
        <f>YEAR(Actuals[[#This Row],[Date]])</f>
        <v>2022</v>
      </c>
      <c r="K6039" s="22">
        <f>MONTH(Actuals[[#This Row],[Date]])</f>
        <v>5</v>
      </c>
      <c r="L6039" s="12"/>
    </row>
    <row r="6040" spans="1:12" x14ac:dyDescent="0.3">
      <c r="A6040">
        <v>6</v>
      </c>
      <c r="B6040">
        <v>6371</v>
      </c>
      <c r="C6040">
        <v>6</v>
      </c>
      <c r="D6040">
        <v>85000</v>
      </c>
      <c r="E6040" s="46">
        <v>44715</v>
      </c>
      <c r="F6040">
        <v>-64</v>
      </c>
      <c r="I6040" t="str">
        <f>INDEX(LedgerMapping[[#All],[Level 3]],MATCH(Actuals[[#This Row],[Sub Ledger]],LedgerMapping[[#All],[Sub Ledger]],0))</f>
        <v>Ammortisation</v>
      </c>
      <c r="J6040" s="22">
        <f>YEAR(Actuals[[#This Row],[Date]])</f>
        <v>2022</v>
      </c>
      <c r="K6040" s="22">
        <f>MONTH(Actuals[[#This Row],[Date]])</f>
        <v>6</v>
      </c>
      <c r="L6040" s="12"/>
    </row>
    <row r="6041" spans="1:12" x14ac:dyDescent="0.3">
      <c r="A6041">
        <v>6</v>
      </c>
      <c r="B6041">
        <v>7492</v>
      </c>
      <c r="C6041">
        <v>6</v>
      </c>
      <c r="D6041">
        <v>85000</v>
      </c>
      <c r="E6041" s="46">
        <v>44746</v>
      </c>
      <c r="F6041">
        <v>-68</v>
      </c>
      <c r="I6041" t="str">
        <f>INDEX(LedgerMapping[[#All],[Level 3]],MATCH(Actuals[[#This Row],[Sub Ledger]],LedgerMapping[[#All],[Sub Ledger]],0))</f>
        <v>Ammortisation</v>
      </c>
      <c r="J6041" s="22">
        <f>YEAR(Actuals[[#This Row],[Date]])</f>
        <v>2022</v>
      </c>
      <c r="K6041" s="22">
        <f>MONTH(Actuals[[#This Row],[Date]])</f>
        <v>7</v>
      </c>
      <c r="L6041" s="12"/>
    </row>
    <row r="6042" spans="1:12" x14ac:dyDescent="0.3">
      <c r="A6042">
        <v>6</v>
      </c>
      <c r="B6042">
        <v>8614</v>
      </c>
      <c r="C6042">
        <v>6</v>
      </c>
      <c r="D6042">
        <v>85000</v>
      </c>
      <c r="E6042" s="46">
        <v>44777</v>
      </c>
      <c r="F6042">
        <v>-89</v>
      </c>
      <c r="I6042" t="str">
        <f>INDEX(LedgerMapping[[#All],[Level 3]],MATCH(Actuals[[#This Row],[Sub Ledger]],LedgerMapping[[#All],[Sub Ledger]],0))</f>
        <v>Ammortisation</v>
      </c>
      <c r="J6042" s="22">
        <f>YEAR(Actuals[[#This Row],[Date]])</f>
        <v>2022</v>
      </c>
      <c r="K6042" s="22">
        <f>MONTH(Actuals[[#This Row],[Date]])</f>
        <v>8</v>
      </c>
      <c r="L6042" s="12"/>
    </row>
    <row r="6043" spans="1:12" x14ac:dyDescent="0.3">
      <c r="A6043">
        <v>6</v>
      </c>
      <c r="B6043">
        <v>9731</v>
      </c>
      <c r="C6043">
        <v>6</v>
      </c>
      <c r="D6043">
        <v>85000</v>
      </c>
      <c r="E6043" s="46">
        <v>44805</v>
      </c>
      <c r="F6043">
        <v>-71</v>
      </c>
      <c r="I6043" t="str">
        <f>INDEX(LedgerMapping[[#All],[Level 3]],MATCH(Actuals[[#This Row],[Sub Ledger]],LedgerMapping[[#All],[Sub Ledger]],0))</f>
        <v>Ammortisation</v>
      </c>
      <c r="J6043" s="22">
        <f>YEAR(Actuals[[#This Row],[Date]])</f>
        <v>2022</v>
      </c>
      <c r="K6043" s="22">
        <f>MONTH(Actuals[[#This Row],[Date]])</f>
        <v>9</v>
      </c>
      <c r="L6043" s="12"/>
    </row>
    <row r="6044" spans="1:12" x14ac:dyDescent="0.3">
      <c r="A6044">
        <v>6</v>
      </c>
      <c r="B6044">
        <v>10848</v>
      </c>
      <c r="C6044">
        <v>6</v>
      </c>
      <c r="D6044">
        <v>85000</v>
      </c>
      <c r="E6044" s="46">
        <v>44836</v>
      </c>
      <c r="F6044">
        <v>-92</v>
      </c>
      <c r="I6044" t="str">
        <f>INDEX(LedgerMapping[[#All],[Level 3]],MATCH(Actuals[[#This Row],[Sub Ledger]],LedgerMapping[[#All],[Sub Ledger]],0))</f>
        <v>Ammortisation</v>
      </c>
      <c r="J6044" s="22">
        <f>YEAR(Actuals[[#This Row],[Date]])</f>
        <v>2022</v>
      </c>
      <c r="K6044" s="22">
        <f>MONTH(Actuals[[#This Row],[Date]])</f>
        <v>10</v>
      </c>
      <c r="L6044" s="12"/>
    </row>
    <row r="6045" spans="1:12" x14ac:dyDescent="0.3">
      <c r="A6045">
        <v>6</v>
      </c>
      <c r="B6045">
        <v>11973</v>
      </c>
      <c r="C6045">
        <v>6</v>
      </c>
      <c r="D6045">
        <v>85000</v>
      </c>
      <c r="E6045" s="46">
        <v>44866</v>
      </c>
      <c r="F6045">
        <v>-74</v>
      </c>
      <c r="I6045" t="str">
        <f>INDEX(LedgerMapping[[#All],[Level 3]],MATCH(Actuals[[#This Row],[Sub Ledger]],LedgerMapping[[#All],[Sub Ledger]],0))</f>
        <v>Ammortisation</v>
      </c>
      <c r="J6045" s="22">
        <f>YEAR(Actuals[[#This Row],[Date]])</f>
        <v>2022</v>
      </c>
      <c r="K6045" s="22">
        <f>MONTH(Actuals[[#This Row],[Date]])</f>
        <v>11</v>
      </c>
      <c r="L6045" s="12"/>
    </row>
    <row r="6046" spans="1:12" x14ac:dyDescent="0.3">
      <c r="A6046">
        <v>6</v>
      </c>
      <c r="B6046">
        <v>13103</v>
      </c>
      <c r="C6046">
        <v>6</v>
      </c>
      <c r="D6046">
        <v>85000</v>
      </c>
      <c r="E6046" s="46">
        <v>44897</v>
      </c>
      <c r="F6046">
        <v>-81</v>
      </c>
      <c r="I6046" t="str">
        <f>INDEX(LedgerMapping[[#All],[Level 3]],MATCH(Actuals[[#This Row],[Sub Ledger]],LedgerMapping[[#All],[Sub Ledger]],0))</f>
        <v>Ammortisation</v>
      </c>
      <c r="J6046" s="22">
        <f>YEAR(Actuals[[#This Row],[Date]])</f>
        <v>2022</v>
      </c>
      <c r="K6046" s="22">
        <f>MONTH(Actuals[[#This Row],[Date]])</f>
        <v>12</v>
      </c>
      <c r="L6046" s="12"/>
    </row>
    <row r="6047" spans="1:12" x14ac:dyDescent="0.3">
      <c r="A6047">
        <v>6</v>
      </c>
      <c r="B6047">
        <v>13961</v>
      </c>
      <c r="C6047">
        <v>6</v>
      </c>
      <c r="D6047">
        <v>85000</v>
      </c>
      <c r="E6047" s="46">
        <v>44927</v>
      </c>
      <c r="F6047">
        <v>-70</v>
      </c>
      <c r="I6047" t="str">
        <f>INDEX(LedgerMapping[[#All],[Level 3]],MATCH(Actuals[[#This Row],[Sub Ledger]],LedgerMapping[[#All],[Sub Ledger]],0))</f>
        <v>Ammortisation</v>
      </c>
      <c r="J6047" s="22">
        <f>YEAR(Actuals[[#This Row],[Date]])</f>
        <v>2023</v>
      </c>
      <c r="K6047" s="22">
        <f>MONTH(Actuals[[#This Row],[Date]])</f>
        <v>1</v>
      </c>
      <c r="L6047" s="12"/>
    </row>
    <row r="6048" spans="1:12" x14ac:dyDescent="0.3">
      <c r="A6048">
        <v>6</v>
      </c>
      <c r="B6048">
        <v>14969</v>
      </c>
      <c r="C6048">
        <v>6</v>
      </c>
      <c r="D6048">
        <v>85000</v>
      </c>
      <c r="E6048" s="46">
        <v>44958</v>
      </c>
      <c r="F6048">
        <v>-64</v>
      </c>
      <c r="I6048" t="str">
        <f>INDEX(LedgerMapping[[#All],[Level 3]],MATCH(Actuals[[#This Row],[Sub Ledger]],LedgerMapping[[#All],[Sub Ledger]],0))</f>
        <v>Ammortisation</v>
      </c>
      <c r="J6048" s="22">
        <f>YEAR(Actuals[[#This Row],[Date]])</f>
        <v>2023</v>
      </c>
      <c r="K6048" s="22">
        <f>MONTH(Actuals[[#This Row],[Date]])</f>
        <v>2</v>
      </c>
      <c r="L6048" s="12"/>
    </row>
    <row r="6049" spans="1:12" x14ac:dyDescent="0.3">
      <c r="A6049">
        <v>6</v>
      </c>
      <c r="B6049">
        <v>15949</v>
      </c>
      <c r="C6049">
        <v>6</v>
      </c>
      <c r="D6049">
        <v>85000</v>
      </c>
      <c r="E6049" s="46">
        <v>44988</v>
      </c>
      <c r="F6049">
        <v>-62</v>
      </c>
      <c r="I6049" t="str">
        <f>INDEX(LedgerMapping[[#All],[Level 3]],MATCH(Actuals[[#This Row],[Sub Ledger]],LedgerMapping[[#All],[Sub Ledger]],0))</f>
        <v>Ammortisation</v>
      </c>
      <c r="J6049" s="22">
        <f>YEAR(Actuals[[#This Row],[Date]])</f>
        <v>2023</v>
      </c>
      <c r="K6049" s="22">
        <f>MONTH(Actuals[[#This Row],[Date]])</f>
        <v>3</v>
      </c>
      <c r="L6049" s="12"/>
    </row>
    <row r="6050" spans="1:12" x14ac:dyDescent="0.3">
      <c r="A6050">
        <v>6</v>
      </c>
      <c r="B6050">
        <v>16981</v>
      </c>
      <c r="C6050">
        <v>6</v>
      </c>
      <c r="D6050">
        <v>85000</v>
      </c>
      <c r="E6050" s="46">
        <v>45018</v>
      </c>
      <c r="F6050">
        <v>-78</v>
      </c>
      <c r="I6050" t="str">
        <f>INDEX(LedgerMapping[[#All],[Level 3]],MATCH(Actuals[[#This Row],[Sub Ledger]],LedgerMapping[[#All],[Sub Ledger]],0))</f>
        <v>Ammortisation</v>
      </c>
      <c r="J6050" s="22">
        <f>YEAR(Actuals[[#This Row],[Date]])</f>
        <v>2023</v>
      </c>
      <c r="K6050" s="22">
        <f>MONTH(Actuals[[#This Row],[Date]])</f>
        <v>4</v>
      </c>
      <c r="L6050" s="12"/>
    </row>
    <row r="6051" spans="1:12" x14ac:dyDescent="0.3">
      <c r="A6051">
        <v>6</v>
      </c>
      <c r="B6051">
        <v>18011</v>
      </c>
      <c r="C6051">
        <v>6</v>
      </c>
      <c r="D6051">
        <v>85000</v>
      </c>
      <c r="E6051" s="46">
        <v>45049</v>
      </c>
      <c r="F6051">
        <v>-67</v>
      </c>
      <c r="I6051" t="str">
        <f>INDEX(LedgerMapping[[#All],[Level 3]],MATCH(Actuals[[#This Row],[Sub Ledger]],LedgerMapping[[#All],[Sub Ledger]],0))</f>
        <v>Ammortisation</v>
      </c>
      <c r="J6051" s="22">
        <f>YEAR(Actuals[[#This Row],[Date]])</f>
        <v>2023</v>
      </c>
      <c r="K6051" s="22">
        <f>MONTH(Actuals[[#This Row],[Date]])</f>
        <v>5</v>
      </c>
      <c r="L6051" s="12"/>
    </row>
    <row r="6052" spans="1:12" x14ac:dyDescent="0.3">
      <c r="A6052">
        <v>6</v>
      </c>
      <c r="B6052">
        <v>19015</v>
      </c>
      <c r="C6052">
        <v>6</v>
      </c>
      <c r="D6052">
        <v>85000</v>
      </c>
      <c r="E6052" s="46">
        <v>45079</v>
      </c>
      <c r="F6052">
        <v>-75</v>
      </c>
      <c r="I6052" t="str">
        <f>INDEX(LedgerMapping[[#All],[Level 3]],MATCH(Actuals[[#This Row],[Sub Ledger]],LedgerMapping[[#All],[Sub Ledger]],0))</f>
        <v>Ammortisation</v>
      </c>
      <c r="J6052" s="22">
        <f>YEAR(Actuals[[#This Row],[Date]])</f>
        <v>2023</v>
      </c>
      <c r="K6052" s="22">
        <f>MONTH(Actuals[[#This Row],[Date]])</f>
        <v>6</v>
      </c>
      <c r="L6052" s="12"/>
    </row>
    <row r="6053" spans="1:12" x14ac:dyDescent="0.3">
      <c r="A6053">
        <v>6</v>
      </c>
      <c r="B6053">
        <v>20044</v>
      </c>
      <c r="C6053">
        <v>6</v>
      </c>
      <c r="D6053">
        <v>85000</v>
      </c>
      <c r="E6053" s="46">
        <v>45110</v>
      </c>
      <c r="F6053">
        <v>-62</v>
      </c>
      <c r="I6053" t="str">
        <f>INDEX(LedgerMapping[[#All],[Level 3]],MATCH(Actuals[[#This Row],[Sub Ledger]],LedgerMapping[[#All],[Sub Ledger]],0))</f>
        <v>Ammortisation</v>
      </c>
      <c r="J6053" s="22">
        <f>YEAR(Actuals[[#This Row],[Date]])</f>
        <v>2023</v>
      </c>
      <c r="K6053" s="22">
        <f>MONTH(Actuals[[#This Row],[Date]])</f>
        <v>7</v>
      </c>
      <c r="L6053" s="12"/>
    </row>
    <row r="6054" spans="1:12" x14ac:dyDescent="0.3">
      <c r="A6054">
        <v>6</v>
      </c>
      <c r="B6054">
        <v>21071</v>
      </c>
      <c r="C6054">
        <v>6</v>
      </c>
      <c r="D6054">
        <v>85000</v>
      </c>
      <c r="E6054" s="46">
        <v>45141</v>
      </c>
      <c r="F6054">
        <v>-77</v>
      </c>
      <c r="I6054" t="str">
        <f>INDEX(LedgerMapping[[#All],[Level 3]],MATCH(Actuals[[#This Row],[Sub Ledger]],LedgerMapping[[#All],[Sub Ledger]],0))</f>
        <v>Ammortisation</v>
      </c>
      <c r="J6054" s="22">
        <f>YEAR(Actuals[[#This Row],[Date]])</f>
        <v>2023</v>
      </c>
      <c r="K6054" s="22">
        <f>MONTH(Actuals[[#This Row],[Date]])</f>
        <v>8</v>
      </c>
      <c r="L6054" s="12"/>
    </row>
    <row r="6055" spans="1:12" x14ac:dyDescent="0.3">
      <c r="A6055">
        <v>6</v>
      </c>
      <c r="B6055">
        <v>22075</v>
      </c>
      <c r="C6055">
        <v>6</v>
      </c>
      <c r="D6055">
        <v>85000</v>
      </c>
      <c r="E6055" s="46">
        <v>45169</v>
      </c>
      <c r="F6055">
        <v>-71</v>
      </c>
      <c r="I6055" t="str">
        <f>INDEX(LedgerMapping[[#All],[Level 3]],MATCH(Actuals[[#This Row],[Sub Ledger]],LedgerMapping[[#All],[Sub Ledger]],0))</f>
        <v>Ammortisation</v>
      </c>
      <c r="J6055" s="22">
        <f>YEAR(Actuals[[#This Row],[Date]])</f>
        <v>2023</v>
      </c>
      <c r="K6055" s="22">
        <f>MONTH(Actuals[[#This Row],[Date]])</f>
        <v>8</v>
      </c>
      <c r="L6055" s="12"/>
    </row>
    <row r="6056" spans="1:12" x14ac:dyDescent="0.3">
      <c r="A6056">
        <v>6</v>
      </c>
      <c r="B6056">
        <v>23052</v>
      </c>
      <c r="C6056">
        <v>6</v>
      </c>
      <c r="D6056">
        <v>85000</v>
      </c>
      <c r="E6056" s="46">
        <v>45200</v>
      </c>
      <c r="F6056">
        <v>-76</v>
      </c>
      <c r="I6056" t="str">
        <f>INDEX(LedgerMapping[[#All],[Level 3]],MATCH(Actuals[[#This Row],[Sub Ledger]],LedgerMapping[[#All],[Sub Ledger]],0))</f>
        <v>Ammortisation</v>
      </c>
      <c r="J6056" s="22">
        <f>YEAR(Actuals[[#This Row],[Date]])</f>
        <v>2023</v>
      </c>
      <c r="K6056" s="22">
        <f>MONTH(Actuals[[#This Row],[Date]])</f>
        <v>10</v>
      </c>
      <c r="L6056" s="12"/>
    </row>
    <row r="6057" spans="1:12" x14ac:dyDescent="0.3">
      <c r="A6057">
        <v>6</v>
      </c>
      <c r="B6057">
        <v>24056</v>
      </c>
      <c r="C6057">
        <v>6</v>
      </c>
      <c r="D6057">
        <v>85000</v>
      </c>
      <c r="E6057" s="46">
        <v>45230</v>
      </c>
      <c r="F6057">
        <v>-54</v>
      </c>
      <c r="I6057" t="str">
        <f>INDEX(LedgerMapping[[#All],[Level 3]],MATCH(Actuals[[#This Row],[Sub Ledger]],LedgerMapping[[#All],[Sub Ledger]],0))</f>
        <v>Ammortisation</v>
      </c>
      <c r="J6057" s="22">
        <f>YEAR(Actuals[[#This Row],[Date]])</f>
        <v>2023</v>
      </c>
      <c r="K6057" s="22">
        <f>MONTH(Actuals[[#This Row],[Date]])</f>
        <v>10</v>
      </c>
      <c r="L6057" s="12"/>
    </row>
    <row r="6058" spans="1:12" x14ac:dyDescent="0.3">
      <c r="A6058">
        <v>6</v>
      </c>
      <c r="B6058">
        <v>25086</v>
      </c>
      <c r="C6058">
        <v>6</v>
      </c>
      <c r="D6058">
        <v>85000</v>
      </c>
      <c r="E6058" s="46">
        <v>45261</v>
      </c>
      <c r="F6058">
        <v>-76</v>
      </c>
      <c r="I6058" t="str">
        <f>INDEX(LedgerMapping[[#All],[Level 3]],MATCH(Actuals[[#This Row],[Sub Ledger]],LedgerMapping[[#All],[Sub Ledger]],0))</f>
        <v>Ammortisation</v>
      </c>
      <c r="J6058" s="22">
        <f>YEAR(Actuals[[#This Row],[Date]])</f>
        <v>2023</v>
      </c>
      <c r="K6058" s="22">
        <f>MONTH(Actuals[[#This Row],[Date]])</f>
        <v>12</v>
      </c>
      <c r="L6058" s="12"/>
    </row>
    <row r="6059" spans="1:12" x14ac:dyDescent="0.3">
      <c r="A6059">
        <v>6</v>
      </c>
      <c r="B6059">
        <v>26152</v>
      </c>
      <c r="C6059">
        <v>6</v>
      </c>
      <c r="D6059">
        <v>85000</v>
      </c>
      <c r="E6059" s="46">
        <v>45291</v>
      </c>
      <c r="F6059">
        <v>-53</v>
      </c>
      <c r="I6059" t="str">
        <f>INDEX(LedgerMapping[[#All],[Level 3]],MATCH(Actuals[[#This Row],[Sub Ledger]],LedgerMapping[[#All],[Sub Ledger]],0))</f>
        <v>Ammortisation</v>
      </c>
      <c r="J6059" s="22">
        <f>YEAR(Actuals[[#This Row],[Date]])</f>
        <v>2023</v>
      </c>
      <c r="K6059" s="22">
        <f>MONTH(Actuals[[#This Row],[Date]])</f>
        <v>12</v>
      </c>
      <c r="L6059" s="12"/>
    </row>
    <row r="6060" spans="1:12" x14ac:dyDescent="0.3">
      <c r="A6060">
        <v>6</v>
      </c>
      <c r="B6060">
        <v>27281</v>
      </c>
      <c r="C6060">
        <v>6</v>
      </c>
      <c r="D6060">
        <v>85000</v>
      </c>
      <c r="E6060" s="46">
        <v>45322</v>
      </c>
      <c r="F6060">
        <v>-77</v>
      </c>
      <c r="I6060" t="str">
        <f>INDEX(LedgerMapping[[#All],[Level 3]],MATCH(Actuals[[#This Row],[Sub Ledger]],LedgerMapping[[#All],[Sub Ledger]],0))</f>
        <v>Ammortisation</v>
      </c>
      <c r="J6060" s="22">
        <f>YEAR(Actuals[[#This Row],[Date]])</f>
        <v>2024</v>
      </c>
      <c r="K6060" s="22">
        <f>MONTH(Actuals[[#This Row],[Date]])</f>
        <v>1</v>
      </c>
      <c r="L6060" s="12"/>
    </row>
    <row r="6061" spans="1:12" x14ac:dyDescent="0.3">
      <c r="A6061">
        <v>6</v>
      </c>
      <c r="B6061">
        <v>28433</v>
      </c>
      <c r="C6061">
        <v>6</v>
      </c>
      <c r="D6061">
        <v>85000</v>
      </c>
      <c r="E6061" s="46">
        <v>45354</v>
      </c>
      <c r="F6061">
        <v>-89</v>
      </c>
      <c r="I6061" t="str">
        <f>INDEX(LedgerMapping[[#All],[Level 3]],MATCH(Actuals[[#This Row],[Sub Ledger]],LedgerMapping[[#All],[Sub Ledger]],0))</f>
        <v>Ammortisation</v>
      </c>
      <c r="J6061" s="22">
        <f>YEAR(Actuals[[#This Row],[Date]])</f>
        <v>2024</v>
      </c>
      <c r="K6061" s="22">
        <f>MONTH(Actuals[[#This Row],[Date]])</f>
        <v>3</v>
      </c>
      <c r="L6061" s="12"/>
    </row>
    <row r="6062" spans="1:12" x14ac:dyDescent="0.3">
      <c r="A6062">
        <v>6</v>
      </c>
      <c r="B6062">
        <v>29587</v>
      </c>
      <c r="C6062">
        <v>6</v>
      </c>
      <c r="D6062">
        <v>85000</v>
      </c>
      <c r="E6062" s="46">
        <v>45384</v>
      </c>
      <c r="F6062">
        <v>-81</v>
      </c>
      <c r="I6062" t="str">
        <f>INDEX(LedgerMapping[[#All],[Level 3]],MATCH(Actuals[[#This Row],[Sub Ledger]],LedgerMapping[[#All],[Sub Ledger]],0))</f>
        <v>Ammortisation</v>
      </c>
      <c r="J6062" s="22">
        <f>YEAR(Actuals[[#This Row],[Date]])</f>
        <v>2024</v>
      </c>
      <c r="K6062" s="22">
        <f>MONTH(Actuals[[#This Row],[Date]])</f>
        <v>4</v>
      </c>
      <c r="L6062" s="12"/>
    </row>
    <row r="6063" spans="1:12" x14ac:dyDescent="0.3">
      <c r="A6063">
        <v>6</v>
      </c>
      <c r="B6063">
        <v>30713</v>
      </c>
      <c r="C6063">
        <v>6</v>
      </c>
      <c r="D6063">
        <v>85000</v>
      </c>
      <c r="E6063" s="46">
        <v>45415</v>
      </c>
      <c r="F6063">
        <v>-71</v>
      </c>
      <c r="I6063" t="str">
        <f>INDEX(LedgerMapping[[#All],[Level 3]],MATCH(Actuals[[#This Row],[Sub Ledger]],LedgerMapping[[#All],[Sub Ledger]],0))</f>
        <v>Ammortisation</v>
      </c>
      <c r="J6063" s="22">
        <f>YEAR(Actuals[[#This Row],[Date]])</f>
        <v>2024</v>
      </c>
      <c r="K6063" s="22">
        <f>MONTH(Actuals[[#This Row],[Date]])</f>
        <v>5</v>
      </c>
      <c r="L6063" s="12"/>
    </row>
    <row r="6064" spans="1:12" x14ac:dyDescent="0.3">
      <c r="A6064">
        <v>6</v>
      </c>
      <c r="B6064">
        <v>31839</v>
      </c>
      <c r="C6064">
        <v>6</v>
      </c>
      <c r="D6064">
        <v>85000</v>
      </c>
      <c r="E6064" s="46">
        <v>45445</v>
      </c>
      <c r="F6064">
        <v>-81</v>
      </c>
      <c r="I6064" t="str">
        <f>INDEX(LedgerMapping[[#All],[Level 3]],MATCH(Actuals[[#This Row],[Sub Ledger]],LedgerMapping[[#All],[Sub Ledger]],0))</f>
        <v>Ammortisation</v>
      </c>
      <c r="J6064" s="22">
        <f>YEAR(Actuals[[#This Row],[Date]])</f>
        <v>2024</v>
      </c>
      <c r="K6064" s="22">
        <f>MONTH(Actuals[[#This Row],[Date]])</f>
        <v>6</v>
      </c>
      <c r="L6064" s="12"/>
    </row>
    <row r="6065" spans="1:12" x14ac:dyDescent="0.3">
      <c r="A6065">
        <v>6</v>
      </c>
      <c r="B6065">
        <v>32963</v>
      </c>
      <c r="C6065">
        <v>6</v>
      </c>
      <c r="D6065">
        <v>85000</v>
      </c>
      <c r="E6065" s="46">
        <v>45476</v>
      </c>
      <c r="F6065">
        <v>-103</v>
      </c>
      <c r="I6065" t="str">
        <f>INDEX(LedgerMapping[[#All],[Level 3]],MATCH(Actuals[[#This Row],[Sub Ledger]],LedgerMapping[[#All],[Sub Ledger]],0))</f>
        <v>Ammortisation</v>
      </c>
      <c r="J6065" s="22">
        <f>YEAR(Actuals[[#This Row],[Date]])</f>
        <v>2024</v>
      </c>
      <c r="K6065" s="22">
        <f>MONTH(Actuals[[#This Row],[Date]])</f>
        <v>7</v>
      </c>
      <c r="L6065" s="12"/>
    </row>
    <row r="6066" spans="1:12" x14ac:dyDescent="0.3">
      <c r="A6066">
        <v>6</v>
      </c>
      <c r="B6066">
        <v>34086</v>
      </c>
      <c r="C6066">
        <v>6</v>
      </c>
      <c r="D6066">
        <v>85000</v>
      </c>
      <c r="E6066" s="46">
        <v>45507</v>
      </c>
      <c r="F6066">
        <v>-74</v>
      </c>
      <c r="I6066" t="str">
        <f>INDEX(LedgerMapping[[#All],[Level 3]],MATCH(Actuals[[#This Row],[Sub Ledger]],LedgerMapping[[#All],[Sub Ledger]],0))</f>
        <v>Ammortisation</v>
      </c>
      <c r="J6066" s="22">
        <f>YEAR(Actuals[[#This Row],[Date]])</f>
        <v>2024</v>
      </c>
      <c r="K6066" s="22">
        <f>MONTH(Actuals[[#This Row],[Date]])</f>
        <v>8</v>
      </c>
      <c r="L6066" s="12"/>
    </row>
    <row r="6067" spans="1:12" x14ac:dyDescent="0.3">
      <c r="A6067">
        <v>6</v>
      </c>
      <c r="B6067">
        <v>35238</v>
      </c>
      <c r="C6067">
        <v>6</v>
      </c>
      <c r="D6067">
        <v>85000</v>
      </c>
      <c r="E6067" s="46">
        <v>45536</v>
      </c>
      <c r="F6067">
        <v>-81</v>
      </c>
      <c r="I6067" t="str">
        <f>INDEX(LedgerMapping[[#All],[Level 3]],MATCH(Actuals[[#This Row],[Sub Ledger]],LedgerMapping[[#All],[Sub Ledger]],0))</f>
        <v>Ammortisation</v>
      </c>
      <c r="J6067" s="22">
        <f>YEAR(Actuals[[#This Row],[Date]])</f>
        <v>2024</v>
      </c>
      <c r="K6067" s="22">
        <f>MONTH(Actuals[[#This Row],[Date]])</f>
        <v>9</v>
      </c>
      <c r="L6067" s="12"/>
    </row>
    <row r="6068" spans="1:12" x14ac:dyDescent="0.3">
      <c r="A6068">
        <v>6</v>
      </c>
      <c r="B6068">
        <v>36388</v>
      </c>
      <c r="C6068">
        <v>6</v>
      </c>
      <c r="D6068">
        <v>85000</v>
      </c>
      <c r="E6068" s="46">
        <v>45567</v>
      </c>
      <c r="F6068">
        <v>-83</v>
      </c>
      <c r="I6068" t="str">
        <f>INDEX(LedgerMapping[[#All],[Level 3]],MATCH(Actuals[[#This Row],[Sub Ledger]],LedgerMapping[[#All],[Sub Ledger]],0))</f>
        <v>Ammortisation</v>
      </c>
      <c r="J6068" s="22">
        <f>YEAR(Actuals[[#This Row],[Date]])</f>
        <v>2024</v>
      </c>
      <c r="K6068" s="22">
        <f>MONTH(Actuals[[#This Row],[Date]])</f>
        <v>10</v>
      </c>
      <c r="L6068" s="12"/>
    </row>
    <row r="6069" spans="1:12" x14ac:dyDescent="0.3">
      <c r="A6069">
        <v>6</v>
      </c>
      <c r="B6069">
        <v>37538</v>
      </c>
      <c r="C6069">
        <v>6</v>
      </c>
      <c r="D6069">
        <v>85000</v>
      </c>
      <c r="E6069" s="46">
        <v>45597</v>
      </c>
      <c r="F6069">
        <v>-95</v>
      </c>
      <c r="I6069" t="str">
        <f>INDEX(LedgerMapping[[#All],[Level 3]],MATCH(Actuals[[#This Row],[Sub Ledger]],LedgerMapping[[#All],[Sub Ledger]],0))</f>
        <v>Ammortisation</v>
      </c>
      <c r="J6069" s="22">
        <f>YEAR(Actuals[[#This Row],[Date]])</f>
        <v>2024</v>
      </c>
      <c r="K6069" s="22">
        <f>MONTH(Actuals[[#This Row],[Date]])</f>
        <v>11</v>
      </c>
      <c r="L6069" s="12"/>
    </row>
    <row r="6070" spans="1:12" x14ac:dyDescent="0.3">
      <c r="A6070">
        <v>6</v>
      </c>
      <c r="B6070">
        <v>38688</v>
      </c>
      <c r="C6070">
        <v>6</v>
      </c>
      <c r="D6070">
        <v>85000</v>
      </c>
      <c r="E6070" s="46">
        <v>45628</v>
      </c>
      <c r="F6070">
        <v>-94</v>
      </c>
      <c r="I6070" t="str">
        <f>INDEX(LedgerMapping[[#All],[Level 3]],MATCH(Actuals[[#This Row],[Sub Ledger]],LedgerMapping[[#All],[Sub Ledger]],0))</f>
        <v>Ammortisation</v>
      </c>
      <c r="J6070" s="22">
        <f>YEAR(Actuals[[#This Row],[Date]])</f>
        <v>2024</v>
      </c>
      <c r="K6070" s="22">
        <f>MONTH(Actuals[[#This Row],[Date]])</f>
        <v>12</v>
      </c>
      <c r="L6070" s="12"/>
    </row>
    <row r="6071" spans="1:12" x14ac:dyDescent="0.3">
      <c r="A6071">
        <v>6</v>
      </c>
      <c r="B6071">
        <v>8616</v>
      </c>
      <c r="C6071">
        <v>6</v>
      </c>
      <c r="D6071">
        <v>87000</v>
      </c>
      <c r="E6071" s="46">
        <v>44777</v>
      </c>
      <c r="F6071">
        <v>-410</v>
      </c>
      <c r="I6071" t="str">
        <f>INDEX(LedgerMapping[[#All],[Level 3]],MATCH(Actuals[[#This Row],[Sub Ledger]],LedgerMapping[[#All],[Sub Ledger]],0))</f>
        <v>Administration</v>
      </c>
      <c r="J6071" s="22">
        <f>YEAR(Actuals[[#This Row],[Date]])</f>
        <v>2022</v>
      </c>
      <c r="K6071" s="22">
        <f>MONTH(Actuals[[#This Row],[Date]])</f>
        <v>8</v>
      </c>
      <c r="L6071" s="12"/>
    </row>
    <row r="6072" spans="1:12" x14ac:dyDescent="0.3">
      <c r="A6072">
        <v>6</v>
      </c>
      <c r="B6072">
        <v>761</v>
      </c>
      <c r="C6072">
        <v>6</v>
      </c>
      <c r="D6072">
        <v>87000</v>
      </c>
      <c r="E6072" s="46">
        <v>44562</v>
      </c>
      <c r="F6072">
        <v>-410</v>
      </c>
      <c r="I6072" t="str">
        <f>INDEX(LedgerMapping[[#All],[Level 3]],MATCH(Actuals[[#This Row],[Sub Ledger]],LedgerMapping[[#All],[Sub Ledger]],0))</f>
        <v>Administration</v>
      </c>
      <c r="J6072" s="22">
        <f>YEAR(Actuals[[#This Row],[Date]])</f>
        <v>2022</v>
      </c>
      <c r="K6072" s="22">
        <f>MONTH(Actuals[[#This Row],[Date]])</f>
        <v>1</v>
      </c>
      <c r="L6072" s="12"/>
    </row>
    <row r="6073" spans="1:12" x14ac:dyDescent="0.3">
      <c r="A6073">
        <v>6</v>
      </c>
      <c r="B6073">
        <v>1887</v>
      </c>
      <c r="C6073">
        <v>6</v>
      </c>
      <c r="D6073">
        <v>87000</v>
      </c>
      <c r="E6073" s="46">
        <v>44593</v>
      </c>
      <c r="F6073">
        <v>-351</v>
      </c>
      <c r="I6073" t="str">
        <f>INDEX(LedgerMapping[[#All],[Level 3]],MATCH(Actuals[[#This Row],[Sub Ledger]],LedgerMapping[[#All],[Sub Ledger]],0))</f>
        <v>Administration</v>
      </c>
      <c r="J6073" s="22">
        <f>YEAR(Actuals[[#This Row],[Date]])</f>
        <v>2022</v>
      </c>
      <c r="K6073" s="22">
        <f>MONTH(Actuals[[#This Row],[Date]])</f>
        <v>2</v>
      </c>
      <c r="L6073" s="12"/>
    </row>
    <row r="6074" spans="1:12" x14ac:dyDescent="0.3">
      <c r="A6074">
        <v>6</v>
      </c>
      <c r="B6074">
        <v>3003</v>
      </c>
      <c r="C6074">
        <v>6</v>
      </c>
      <c r="D6074">
        <v>87000</v>
      </c>
      <c r="E6074" s="46">
        <v>44624</v>
      </c>
      <c r="F6074">
        <v>-468</v>
      </c>
      <c r="I6074" t="str">
        <f>INDEX(LedgerMapping[[#All],[Level 3]],MATCH(Actuals[[#This Row],[Sub Ledger]],LedgerMapping[[#All],[Sub Ledger]],0))</f>
        <v>Administration</v>
      </c>
      <c r="J6074" s="22">
        <f>YEAR(Actuals[[#This Row],[Date]])</f>
        <v>2022</v>
      </c>
      <c r="K6074" s="22">
        <f>MONTH(Actuals[[#This Row],[Date]])</f>
        <v>3</v>
      </c>
      <c r="L6074" s="12"/>
    </row>
    <row r="6075" spans="1:12" x14ac:dyDescent="0.3">
      <c r="A6075">
        <v>6</v>
      </c>
      <c r="B6075">
        <v>4127</v>
      </c>
      <c r="C6075">
        <v>6</v>
      </c>
      <c r="D6075">
        <v>87000</v>
      </c>
      <c r="E6075" s="46">
        <v>44654</v>
      </c>
      <c r="F6075">
        <v>-468</v>
      </c>
      <c r="I6075" t="str">
        <f>INDEX(LedgerMapping[[#All],[Level 3]],MATCH(Actuals[[#This Row],[Sub Ledger]],LedgerMapping[[#All],[Sub Ledger]],0))</f>
        <v>Administration</v>
      </c>
      <c r="J6075" s="22">
        <f>YEAR(Actuals[[#This Row],[Date]])</f>
        <v>2022</v>
      </c>
      <c r="K6075" s="22">
        <f>MONTH(Actuals[[#This Row],[Date]])</f>
        <v>4</v>
      </c>
      <c r="L6075" s="12"/>
    </row>
    <row r="6076" spans="1:12" x14ac:dyDescent="0.3">
      <c r="A6076">
        <v>6</v>
      </c>
      <c r="B6076">
        <v>5249</v>
      </c>
      <c r="C6076">
        <v>6</v>
      </c>
      <c r="D6076">
        <v>87000</v>
      </c>
      <c r="E6076" s="46">
        <v>44685</v>
      </c>
      <c r="F6076">
        <v>-410</v>
      </c>
      <c r="I6076" t="str">
        <f>INDEX(LedgerMapping[[#All],[Level 3]],MATCH(Actuals[[#This Row],[Sub Ledger]],LedgerMapping[[#All],[Sub Ledger]],0))</f>
        <v>Administration</v>
      </c>
      <c r="J6076" s="22">
        <f>YEAR(Actuals[[#This Row],[Date]])</f>
        <v>2022</v>
      </c>
      <c r="K6076" s="22">
        <f>MONTH(Actuals[[#This Row],[Date]])</f>
        <v>5</v>
      </c>
      <c r="L6076" s="12"/>
    </row>
    <row r="6077" spans="1:12" x14ac:dyDescent="0.3">
      <c r="A6077">
        <v>6</v>
      </c>
      <c r="B6077">
        <v>6373</v>
      </c>
      <c r="C6077">
        <v>6</v>
      </c>
      <c r="D6077">
        <v>87000</v>
      </c>
      <c r="E6077" s="46">
        <v>44715</v>
      </c>
      <c r="F6077">
        <v>-351</v>
      </c>
      <c r="I6077" t="str">
        <f>INDEX(LedgerMapping[[#All],[Level 3]],MATCH(Actuals[[#This Row],[Sub Ledger]],LedgerMapping[[#All],[Sub Ledger]],0))</f>
        <v>Administration</v>
      </c>
      <c r="J6077" s="22">
        <f>YEAR(Actuals[[#This Row],[Date]])</f>
        <v>2022</v>
      </c>
      <c r="K6077" s="22">
        <f>MONTH(Actuals[[#This Row],[Date]])</f>
        <v>6</v>
      </c>
      <c r="L6077" s="12"/>
    </row>
    <row r="6078" spans="1:12" x14ac:dyDescent="0.3">
      <c r="A6078">
        <v>6</v>
      </c>
      <c r="B6078">
        <v>7495</v>
      </c>
      <c r="C6078">
        <v>6</v>
      </c>
      <c r="D6078">
        <v>87000</v>
      </c>
      <c r="E6078" s="46">
        <v>44746</v>
      </c>
      <c r="F6078">
        <v>-351</v>
      </c>
      <c r="I6078" t="str">
        <f>INDEX(LedgerMapping[[#All],[Level 3]],MATCH(Actuals[[#This Row],[Sub Ledger]],LedgerMapping[[#All],[Sub Ledger]],0))</f>
        <v>Administration</v>
      </c>
      <c r="J6078" s="22">
        <f>YEAR(Actuals[[#This Row],[Date]])</f>
        <v>2022</v>
      </c>
      <c r="K6078" s="22">
        <f>MONTH(Actuals[[#This Row],[Date]])</f>
        <v>7</v>
      </c>
      <c r="L6078" s="12"/>
    </row>
    <row r="6079" spans="1:12" x14ac:dyDescent="0.3">
      <c r="A6079">
        <v>6</v>
      </c>
      <c r="B6079">
        <v>9733</v>
      </c>
      <c r="C6079">
        <v>6</v>
      </c>
      <c r="D6079">
        <v>87000</v>
      </c>
      <c r="E6079" s="46">
        <v>44805</v>
      </c>
      <c r="F6079">
        <v>-410</v>
      </c>
      <c r="I6079" t="str">
        <f>INDEX(LedgerMapping[[#All],[Level 3]],MATCH(Actuals[[#This Row],[Sub Ledger]],LedgerMapping[[#All],[Sub Ledger]],0))</f>
        <v>Administration</v>
      </c>
      <c r="J6079" s="22">
        <f>YEAR(Actuals[[#This Row],[Date]])</f>
        <v>2022</v>
      </c>
      <c r="K6079" s="22">
        <f>MONTH(Actuals[[#This Row],[Date]])</f>
        <v>9</v>
      </c>
      <c r="L6079" s="12"/>
    </row>
    <row r="6080" spans="1:12" x14ac:dyDescent="0.3">
      <c r="A6080">
        <v>6</v>
      </c>
      <c r="B6080">
        <v>10851</v>
      </c>
      <c r="C6080">
        <v>6</v>
      </c>
      <c r="D6080">
        <v>87000</v>
      </c>
      <c r="E6080" s="46">
        <v>44836</v>
      </c>
      <c r="F6080">
        <v>-410</v>
      </c>
      <c r="I6080" t="str">
        <f>INDEX(LedgerMapping[[#All],[Level 3]],MATCH(Actuals[[#This Row],[Sub Ledger]],LedgerMapping[[#All],[Sub Ledger]],0))</f>
        <v>Administration</v>
      </c>
      <c r="J6080" s="22">
        <f>YEAR(Actuals[[#This Row],[Date]])</f>
        <v>2022</v>
      </c>
      <c r="K6080" s="22">
        <f>MONTH(Actuals[[#This Row],[Date]])</f>
        <v>10</v>
      </c>
      <c r="L6080" s="12"/>
    </row>
    <row r="6081" spans="1:12" x14ac:dyDescent="0.3">
      <c r="A6081">
        <v>6</v>
      </c>
      <c r="B6081">
        <v>11974</v>
      </c>
      <c r="C6081">
        <v>6</v>
      </c>
      <c r="D6081">
        <v>87000</v>
      </c>
      <c r="E6081" s="46">
        <v>44866</v>
      </c>
      <c r="F6081">
        <v>-410</v>
      </c>
      <c r="I6081" t="str">
        <f>INDEX(LedgerMapping[[#All],[Level 3]],MATCH(Actuals[[#This Row],[Sub Ledger]],LedgerMapping[[#All],[Sub Ledger]],0))</f>
        <v>Administration</v>
      </c>
      <c r="J6081" s="22">
        <f>YEAR(Actuals[[#This Row],[Date]])</f>
        <v>2022</v>
      </c>
      <c r="K6081" s="22">
        <f>MONTH(Actuals[[#This Row],[Date]])</f>
        <v>11</v>
      </c>
      <c r="L6081" s="12"/>
    </row>
    <row r="6082" spans="1:12" x14ac:dyDescent="0.3">
      <c r="A6082">
        <v>6</v>
      </c>
      <c r="B6082">
        <v>13104</v>
      </c>
      <c r="C6082">
        <v>6</v>
      </c>
      <c r="D6082">
        <v>87000</v>
      </c>
      <c r="E6082" s="46">
        <v>44897</v>
      </c>
      <c r="F6082">
        <v>-410</v>
      </c>
      <c r="I6082" t="str">
        <f>INDEX(LedgerMapping[[#All],[Level 3]],MATCH(Actuals[[#This Row],[Sub Ledger]],LedgerMapping[[#All],[Sub Ledger]],0))</f>
        <v>Administration</v>
      </c>
      <c r="J6082" s="22">
        <f>YEAR(Actuals[[#This Row],[Date]])</f>
        <v>2022</v>
      </c>
      <c r="K6082" s="22">
        <f>MONTH(Actuals[[#This Row],[Date]])</f>
        <v>12</v>
      </c>
      <c r="L6082" s="12"/>
    </row>
    <row r="6083" spans="1:12" x14ac:dyDescent="0.3">
      <c r="A6083">
        <v>6</v>
      </c>
      <c r="B6083">
        <v>13962</v>
      </c>
      <c r="C6083">
        <v>6</v>
      </c>
      <c r="D6083">
        <v>87000</v>
      </c>
      <c r="E6083" s="46">
        <v>44927</v>
      </c>
      <c r="F6083">
        <v>-340</v>
      </c>
      <c r="I6083" t="str">
        <f>INDEX(LedgerMapping[[#All],[Level 3]],MATCH(Actuals[[#This Row],[Sub Ledger]],LedgerMapping[[#All],[Sub Ledger]],0))</f>
        <v>Administration</v>
      </c>
      <c r="J6083" s="22">
        <f>YEAR(Actuals[[#This Row],[Date]])</f>
        <v>2023</v>
      </c>
      <c r="K6083" s="22">
        <f>MONTH(Actuals[[#This Row],[Date]])</f>
        <v>1</v>
      </c>
      <c r="L6083" s="12"/>
    </row>
    <row r="6084" spans="1:12" x14ac:dyDescent="0.3">
      <c r="A6084">
        <v>6</v>
      </c>
      <c r="B6084">
        <v>14970</v>
      </c>
      <c r="C6084">
        <v>6</v>
      </c>
      <c r="D6084">
        <v>87000</v>
      </c>
      <c r="E6084" s="46">
        <v>44958</v>
      </c>
      <c r="F6084">
        <v>-302</v>
      </c>
      <c r="I6084" t="str">
        <f>INDEX(LedgerMapping[[#All],[Level 3]],MATCH(Actuals[[#This Row],[Sub Ledger]],LedgerMapping[[#All],[Sub Ledger]],0))</f>
        <v>Administration</v>
      </c>
      <c r="J6084" s="22">
        <f>YEAR(Actuals[[#This Row],[Date]])</f>
        <v>2023</v>
      </c>
      <c r="K6084" s="22">
        <f>MONTH(Actuals[[#This Row],[Date]])</f>
        <v>2</v>
      </c>
      <c r="L6084" s="12"/>
    </row>
    <row r="6085" spans="1:12" x14ac:dyDescent="0.3">
      <c r="A6085">
        <v>6</v>
      </c>
      <c r="B6085">
        <v>15950</v>
      </c>
      <c r="C6085">
        <v>6</v>
      </c>
      <c r="D6085">
        <v>87000</v>
      </c>
      <c r="E6085" s="46">
        <v>44988</v>
      </c>
      <c r="F6085">
        <v>-302</v>
      </c>
      <c r="I6085" t="str">
        <f>INDEX(LedgerMapping[[#All],[Level 3]],MATCH(Actuals[[#This Row],[Sub Ledger]],LedgerMapping[[#All],[Sub Ledger]],0))</f>
        <v>Administration</v>
      </c>
      <c r="J6085" s="22">
        <f>YEAR(Actuals[[#This Row],[Date]])</f>
        <v>2023</v>
      </c>
      <c r="K6085" s="22">
        <f>MONTH(Actuals[[#This Row],[Date]])</f>
        <v>3</v>
      </c>
      <c r="L6085" s="12"/>
    </row>
    <row r="6086" spans="1:12" x14ac:dyDescent="0.3">
      <c r="A6086">
        <v>6</v>
      </c>
      <c r="B6086">
        <v>16982</v>
      </c>
      <c r="C6086">
        <v>6</v>
      </c>
      <c r="D6086">
        <v>87000</v>
      </c>
      <c r="E6086" s="46">
        <v>45018</v>
      </c>
      <c r="F6086">
        <v>-340</v>
      </c>
      <c r="I6086" t="str">
        <f>INDEX(LedgerMapping[[#All],[Level 3]],MATCH(Actuals[[#This Row],[Sub Ledger]],LedgerMapping[[#All],[Sub Ledger]],0))</f>
        <v>Administration</v>
      </c>
      <c r="J6086" s="22">
        <f>YEAR(Actuals[[#This Row],[Date]])</f>
        <v>2023</v>
      </c>
      <c r="K6086" s="22">
        <f>MONTH(Actuals[[#This Row],[Date]])</f>
        <v>4</v>
      </c>
      <c r="L6086" s="12"/>
    </row>
    <row r="6087" spans="1:12" x14ac:dyDescent="0.3">
      <c r="A6087">
        <v>6</v>
      </c>
      <c r="B6087">
        <v>18012</v>
      </c>
      <c r="C6087">
        <v>6</v>
      </c>
      <c r="D6087">
        <v>87000</v>
      </c>
      <c r="E6087" s="46">
        <v>45049</v>
      </c>
      <c r="F6087">
        <v>-378</v>
      </c>
      <c r="I6087" t="str">
        <f>INDEX(LedgerMapping[[#All],[Level 3]],MATCH(Actuals[[#This Row],[Sub Ledger]],LedgerMapping[[#All],[Sub Ledger]],0))</f>
        <v>Administration</v>
      </c>
      <c r="J6087" s="22">
        <f>YEAR(Actuals[[#This Row],[Date]])</f>
        <v>2023</v>
      </c>
      <c r="K6087" s="22">
        <f>MONTH(Actuals[[#This Row],[Date]])</f>
        <v>5</v>
      </c>
      <c r="L6087" s="12"/>
    </row>
    <row r="6088" spans="1:12" x14ac:dyDescent="0.3">
      <c r="A6088">
        <v>6</v>
      </c>
      <c r="B6088">
        <v>19016</v>
      </c>
      <c r="C6088">
        <v>6</v>
      </c>
      <c r="D6088">
        <v>87000</v>
      </c>
      <c r="E6088" s="46">
        <v>45079</v>
      </c>
      <c r="F6088">
        <v>-340</v>
      </c>
      <c r="I6088" t="str">
        <f>INDEX(LedgerMapping[[#All],[Level 3]],MATCH(Actuals[[#This Row],[Sub Ledger]],LedgerMapping[[#All],[Sub Ledger]],0))</f>
        <v>Administration</v>
      </c>
      <c r="J6088" s="22">
        <f>YEAR(Actuals[[#This Row],[Date]])</f>
        <v>2023</v>
      </c>
      <c r="K6088" s="22">
        <f>MONTH(Actuals[[#This Row],[Date]])</f>
        <v>6</v>
      </c>
      <c r="L6088" s="12"/>
    </row>
    <row r="6089" spans="1:12" x14ac:dyDescent="0.3">
      <c r="A6089">
        <v>6</v>
      </c>
      <c r="B6089">
        <v>20045</v>
      </c>
      <c r="C6089">
        <v>6</v>
      </c>
      <c r="D6089">
        <v>87000</v>
      </c>
      <c r="E6089" s="46">
        <v>45110</v>
      </c>
      <c r="F6089">
        <v>-302</v>
      </c>
      <c r="I6089" t="str">
        <f>INDEX(LedgerMapping[[#All],[Level 3]],MATCH(Actuals[[#This Row],[Sub Ledger]],LedgerMapping[[#All],[Sub Ledger]],0))</f>
        <v>Administration</v>
      </c>
      <c r="J6089" s="22">
        <f>YEAR(Actuals[[#This Row],[Date]])</f>
        <v>2023</v>
      </c>
      <c r="K6089" s="22">
        <f>MONTH(Actuals[[#This Row],[Date]])</f>
        <v>7</v>
      </c>
      <c r="L6089" s="12"/>
    </row>
    <row r="6090" spans="1:12" x14ac:dyDescent="0.3">
      <c r="A6090">
        <v>6</v>
      </c>
      <c r="B6090">
        <v>21072</v>
      </c>
      <c r="C6090">
        <v>6</v>
      </c>
      <c r="D6090">
        <v>87000</v>
      </c>
      <c r="E6090" s="46">
        <v>45141</v>
      </c>
      <c r="F6090">
        <v>-340</v>
      </c>
      <c r="I6090" t="str">
        <f>INDEX(LedgerMapping[[#All],[Level 3]],MATCH(Actuals[[#This Row],[Sub Ledger]],LedgerMapping[[#All],[Sub Ledger]],0))</f>
        <v>Administration</v>
      </c>
      <c r="J6090" s="22">
        <f>YEAR(Actuals[[#This Row],[Date]])</f>
        <v>2023</v>
      </c>
      <c r="K6090" s="22">
        <f>MONTH(Actuals[[#This Row],[Date]])</f>
        <v>8</v>
      </c>
      <c r="L6090" s="12"/>
    </row>
    <row r="6091" spans="1:12" x14ac:dyDescent="0.3">
      <c r="A6091">
        <v>6</v>
      </c>
      <c r="B6091">
        <v>22076</v>
      </c>
      <c r="C6091">
        <v>6</v>
      </c>
      <c r="D6091">
        <v>87000</v>
      </c>
      <c r="E6091" s="46">
        <v>45169</v>
      </c>
      <c r="F6091">
        <v>-340</v>
      </c>
      <c r="I6091" t="str">
        <f>INDEX(LedgerMapping[[#All],[Level 3]],MATCH(Actuals[[#This Row],[Sub Ledger]],LedgerMapping[[#All],[Sub Ledger]],0))</f>
        <v>Administration</v>
      </c>
      <c r="J6091" s="22">
        <f>YEAR(Actuals[[#This Row],[Date]])</f>
        <v>2023</v>
      </c>
      <c r="K6091" s="22">
        <f>MONTH(Actuals[[#This Row],[Date]])</f>
        <v>8</v>
      </c>
      <c r="L6091" s="12"/>
    </row>
    <row r="6092" spans="1:12" x14ac:dyDescent="0.3">
      <c r="A6092">
        <v>6</v>
      </c>
      <c r="B6092">
        <v>23053</v>
      </c>
      <c r="C6092">
        <v>6</v>
      </c>
      <c r="D6092">
        <v>87000</v>
      </c>
      <c r="E6092" s="46">
        <v>45200</v>
      </c>
      <c r="F6092">
        <v>-340</v>
      </c>
      <c r="I6092" t="str">
        <f>INDEX(LedgerMapping[[#All],[Level 3]],MATCH(Actuals[[#This Row],[Sub Ledger]],LedgerMapping[[#All],[Sub Ledger]],0))</f>
        <v>Administration</v>
      </c>
      <c r="J6092" s="22">
        <f>YEAR(Actuals[[#This Row],[Date]])</f>
        <v>2023</v>
      </c>
      <c r="K6092" s="22">
        <f>MONTH(Actuals[[#This Row],[Date]])</f>
        <v>10</v>
      </c>
      <c r="L6092" s="12"/>
    </row>
    <row r="6093" spans="1:12" x14ac:dyDescent="0.3">
      <c r="A6093">
        <v>6</v>
      </c>
      <c r="B6093">
        <v>24057</v>
      </c>
      <c r="C6093">
        <v>6</v>
      </c>
      <c r="D6093">
        <v>87000</v>
      </c>
      <c r="E6093" s="46">
        <v>45230</v>
      </c>
      <c r="F6093">
        <v>-302</v>
      </c>
      <c r="I6093" t="str">
        <f>INDEX(LedgerMapping[[#All],[Level 3]],MATCH(Actuals[[#This Row],[Sub Ledger]],LedgerMapping[[#All],[Sub Ledger]],0))</f>
        <v>Administration</v>
      </c>
      <c r="J6093" s="22">
        <f>YEAR(Actuals[[#This Row],[Date]])</f>
        <v>2023</v>
      </c>
      <c r="K6093" s="22">
        <f>MONTH(Actuals[[#This Row],[Date]])</f>
        <v>10</v>
      </c>
      <c r="L6093" s="12"/>
    </row>
    <row r="6094" spans="1:12" x14ac:dyDescent="0.3">
      <c r="A6094">
        <v>6</v>
      </c>
      <c r="B6094">
        <v>25087</v>
      </c>
      <c r="C6094">
        <v>6</v>
      </c>
      <c r="D6094">
        <v>87000</v>
      </c>
      <c r="E6094" s="46">
        <v>45261</v>
      </c>
      <c r="F6094">
        <v>-378</v>
      </c>
      <c r="I6094" t="str">
        <f>INDEX(LedgerMapping[[#All],[Level 3]],MATCH(Actuals[[#This Row],[Sub Ledger]],LedgerMapping[[#All],[Sub Ledger]],0))</f>
        <v>Administration</v>
      </c>
      <c r="J6094" s="22">
        <f>YEAR(Actuals[[#This Row],[Date]])</f>
        <v>2023</v>
      </c>
      <c r="K6094" s="22">
        <f>MONTH(Actuals[[#This Row],[Date]])</f>
        <v>12</v>
      </c>
      <c r="L6094" s="12"/>
    </row>
    <row r="6095" spans="1:12" x14ac:dyDescent="0.3">
      <c r="A6095">
        <v>6</v>
      </c>
      <c r="B6095">
        <v>26153</v>
      </c>
      <c r="C6095">
        <v>6</v>
      </c>
      <c r="D6095">
        <v>87000</v>
      </c>
      <c r="E6095" s="46">
        <v>45291</v>
      </c>
      <c r="F6095">
        <v>-229</v>
      </c>
      <c r="I6095" t="str">
        <f>INDEX(LedgerMapping[[#All],[Level 3]],MATCH(Actuals[[#This Row],[Sub Ledger]],LedgerMapping[[#All],[Sub Ledger]],0))</f>
        <v>Administration</v>
      </c>
      <c r="J6095" s="22">
        <f>YEAR(Actuals[[#This Row],[Date]])</f>
        <v>2023</v>
      </c>
      <c r="K6095" s="22">
        <f>MONTH(Actuals[[#This Row],[Date]])</f>
        <v>12</v>
      </c>
      <c r="L6095" s="12"/>
    </row>
    <row r="6096" spans="1:12" x14ac:dyDescent="0.3">
      <c r="A6096">
        <v>6</v>
      </c>
      <c r="B6096">
        <v>27282</v>
      </c>
      <c r="C6096">
        <v>6</v>
      </c>
      <c r="D6096">
        <v>87000</v>
      </c>
      <c r="E6096" s="46">
        <v>45322</v>
      </c>
      <c r="F6096">
        <v>-416</v>
      </c>
      <c r="I6096" t="str">
        <f>INDEX(LedgerMapping[[#All],[Level 3]],MATCH(Actuals[[#This Row],[Sub Ledger]],LedgerMapping[[#All],[Sub Ledger]],0))</f>
        <v>Administration</v>
      </c>
      <c r="J6096" s="22">
        <f>YEAR(Actuals[[#This Row],[Date]])</f>
        <v>2024</v>
      </c>
      <c r="K6096" s="22">
        <f>MONTH(Actuals[[#This Row],[Date]])</f>
        <v>1</v>
      </c>
      <c r="L6096" s="12"/>
    </row>
    <row r="6097" spans="1:12" x14ac:dyDescent="0.3">
      <c r="A6097">
        <v>6</v>
      </c>
      <c r="B6097">
        <v>28434</v>
      </c>
      <c r="C6097">
        <v>6</v>
      </c>
      <c r="D6097">
        <v>87000</v>
      </c>
      <c r="E6097" s="46">
        <v>45354</v>
      </c>
      <c r="F6097">
        <v>-382</v>
      </c>
      <c r="I6097" t="str">
        <f>INDEX(LedgerMapping[[#All],[Level 3]],MATCH(Actuals[[#This Row],[Sub Ledger]],LedgerMapping[[#All],[Sub Ledger]],0))</f>
        <v>Administration</v>
      </c>
      <c r="J6097" s="22">
        <f>YEAR(Actuals[[#This Row],[Date]])</f>
        <v>2024</v>
      </c>
      <c r="K6097" s="22">
        <f>MONTH(Actuals[[#This Row],[Date]])</f>
        <v>3</v>
      </c>
      <c r="L6097" s="12"/>
    </row>
    <row r="6098" spans="1:12" x14ac:dyDescent="0.3">
      <c r="A6098">
        <v>6</v>
      </c>
      <c r="B6098">
        <v>29588</v>
      </c>
      <c r="C6098">
        <v>6</v>
      </c>
      <c r="D6098">
        <v>87000</v>
      </c>
      <c r="E6098" s="46">
        <v>45384</v>
      </c>
      <c r="F6098">
        <v>-451</v>
      </c>
      <c r="I6098" t="str">
        <f>INDEX(LedgerMapping[[#All],[Level 3]],MATCH(Actuals[[#This Row],[Sub Ledger]],LedgerMapping[[#All],[Sub Ledger]],0))</f>
        <v>Administration</v>
      </c>
      <c r="J6098" s="22">
        <f>YEAR(Actuals[[#This Row],[Date]])</f>
        <v>2024</v>
      </c>
      <c r="K6098" s="22">
        <f>MONTH(Actuals[[#This Row],[Date]])</f>
        <v>4</v>
      </c>
      <c r="L6098" s="12"/>
    </row>
    <row r="6099" spans="1:12" x14ac:dyDescent="0.3">
      <c r="A6099">
        <v>6</v>
      </c>
      <c r="B6099">
        <v>30714</v>
      </c>
      <c r="C6099">
        <v>6</v>
      </c>
      <c r="D6099">
        <v>87000</v>
      </c>
      <c r="E6099" s="46">
        <v>45415</v>
      </c>
      <c r="F6099">
        <v>-382</v>
      </c>
      <c r="I6099" t="str">
        <f>INDEX(LedgerMapping[[#All],[Level 3]],MATCH(Actuals[[#This Row],[Sub Ledger]],LedgerMapping[[#All],[Sub Ledger]],0))</f>
        <v>Administration</v>
      </c>
      <c r="J6099" s="22">
        <f>YEAR(Actuals[[#This Row],[Date]])</f>
        <v>2024</v>
      </c>
      <c r="K6099" s="22">
        <f>MONTH(Actuals[[#This Row],[Date]])</f>
        <v>5</v>
      </c>
      <c r="L6099" s="12"/>
    </row>
    <row r="6100" spans="1:12" x14ac:dyDescent="0.3">
      <c r="A6100">
        <v>6</v>
      </c>
      <c r="B6100">
        <v>31840</v>
      </c>
      <c r="C6100">
        <v>6</v>
      </c>
      <c r="D6100">
        <v>87000</v>
      </c>
      <c r="E6100" s="46">
        <v>45445</v>
      </c>
      <c r="F6100">
        <v>-382</v>
      </c>
      <c r="I6100" t="str">
        <f>INDEX(LedgerMapping[[#All],[Level 3]],MATCH(Actuals[[#This Row],[Sub Ledger]],LedgerMapping[[#All],[Sub Ledger]],0))</f>
        <v>Administration</v>
      </c>
      <c r="J6100" s="22">
        <f>YEAR(Actuals[[#This Row],[Date]])</f>
        <v>2024</v>
      </c>
      <c r="K6100" s="22">
        <f>MONTH(Actuals[[#This Row],[Date]])</f>
        <v>6</v>
      </c>
      <c r="L6100" s="12"/>
    </row>
    <row r="6101" spans="1:12" x14ac:dyDescent="0.3">
      <c r="A6101">
        <v>6</v>
      </c>
      <c r="B6101">
        <v>32964</v>
      </c>
      <c r="C6101">
        <v>6</v>
      </c>
      <c r="D6101">
        <v>87000</v>
      </c>
      <c r="E6101" s="46">
        <v>45476</v>
      </c>
      <c r="F6101">
        <v>-451</v>
      </c>
      <c r="I6101" t="str">
        <f>INDEX(LedgerMapping[[#All],[Level 3]],MATCH(Actuals[[#This Row],[Sub Ledger]],LedgerMapping[[#All],[Sub Ledger]],0))</f>
        <v>Administration</v>
      </c>
      <c r="J6101" s="22">
        <f>YEAR(Actuals[[#This Row],[Date]])</f>
        <v>2024</v>
      </c>
      <c r="K6101" s="22">
        <f>MONTH(Actuals[[#This Row],[Date]])</f>
        <v>7</v>
      </c>
      <c r="L6101" s="12"/>
    </row>
    <row r="6102" spans="1:12" x14ac:dyDescent="0.3">
      <c r="A6102">
        <v>6</v>
      </c>
      <c r="B6102">
        <v>34087</v>
      </c>
      <c r="C6102">
        <v>6</v>
      </c>
      <c r="D6102">
        <v>87000</v>
      </c>
      <c r="E6102" s="46">
        <v>45507</v>
      </c>
      <c r="F6102">
        <v>-382</v>
      </c>
      <c r="I6102" t="str">
        <f>INDEX(LedgerMapping[[#All],[Level 3]],MATCH(Actuals[[#This Row],[Sub Ledger]],LedgerMapping[[#All],[Sub Ledger]],0))</f>
        <v>Administration</v>
      </c>
      <c r="J6102" s="22">
        <f>YEAR(Actuals[[#This Row],[Date]])</f>
        <v>2024</v>
      </c>
      <c r="K6102" s="22">
        <f>MONTH(Actuals[[#This Row],[Date]])</f>
        <v>8</v>
      </c>
      <c r="L6102" s="12"/>
    </row>
    <row r="6103" spans="1:12" x14ac:dyDescent="0.3">
      <c r="A6103">
        <v>6</v>
      </c>
      <c r="B6103">
        <v>35239</v>
      </c>
      <c r="C6103">
        <v>6</v>
      </c>
      <c r="D6103">
        <v>87000</v>
      </c>
      <c r="E6103" s="46">
        <v>45536</v>
      </c>
      <c r="F6103">
        <v>-416</v>
      </c>
      <c r="I6103" t="str">
        <f>INDEX(LedgerMapping[[#All],[Level 3]],MATCH(Actuals[[#This Row],[Sub Ledger]],LedgerMapping[[#All],[Sub Ledger]],0))</f>
        <v>Administration</v>
      </c>
      <c r="J6103" s="22">
        <f>YEAR(Actuals[[#This Row],[Date]])</f>
        <v>2024</v>
      </c>
      <c r="K6103" s="22">
        <f>MONTH(Actuals[[#This Row],[Date]])</f>
        <v>9</v>
      </c>
      <c r="L6103" s="12"/>
    </row>
    <row r="6104" spans="1:12" x14ac:dyDescent="0.3">
      <c r="A6104">
        <v>6</v>
      </c>
      <c r="B6104">
        <v>36389</v>
      </c>
      <c r="C6104">
        <v>6</v>
      </c>
      <c r="D6104">
        <v>87000</v>
      </c>
      <c r="E6104" s="46">
        <v>45567</v>
      </c>
      <c r="F6104">
        <v>-382</v>
      </c>
      <c r="I6104" t="str">
        <f>INDEX(LedgerMapping[[#All],[Level 3]],MATCH(Actuals[[#This Row],[Sub Ledger]],LedgerMapping[[#All],[Sub Ledger]],0))</f>
        <v>Administration</v>
      </c>
      <c r="J6104" s="22">
        <f>YEAR(Actuals[[#This Row],[Date]])</f>
        <v>2024</v>
      </c>
      <c r="K6104" s="22">
        <f>MONTH(Actuals[[#This Row],[Date]])</f>
        <v>10</v>
      </c>
      <c r="L6104" s="12"/>
    </row>
    <row r="6105" spans="1:12" x14ac:dyDescent="0.3">
      <c r="A6105">
        <v>6</v>
      </c>
      <c r="B6105">
        <v>37539</v>
      </c>
      <c r="C6105">
        <v>6</v>
      </c>
      <c r="D6105">
        <v>87000</v>
      </c>
      <c r="E6105" s="46">
        <v>45597</v>
      </c>
      <c r="F6105">
        <v>-451</v>
      </c>
      <c r="I6105" t="str">
        <f>INDEX(LedgerMapping[[#All],[Level 3]],MATCH(Actuals[[#This Row],[Sub Ledger]],LedgerMapping[[#All],[Sub Ledger]],0))</f>
        <v>Administration</v>
      </c>
      <c r="J6105" s="22">
        <f>YEAR(Actuals[[#This Row],[Date]])</f>
        <v>2024</v>
      </c>
      <c r="K6105" s="22">
        <f>MONTH(Actuals[[#This Row],[Date]])</f>
        <v>11</v>
      </c>
      <c r="L6105" s="12"/>
    </row>
    <row r="6106" spans="1:12" x14ac:dyDescent="0.3">
      <c r="A6106">
        <v>6</v>
      </c>
      <c r="B6106">
        <v>38689</v>
      </c>
      <c r="C6106">
        <v>6</v>
      </c>
      <c r="D6106">
        <v>87000</v>
      </c>
      <c r="E6106" s="46">
        <v>45628</v>
      </c>
      <c r="F6106">
        <v>-451</v>
      </c>
      <c r="I6106" t="str">
        <f>INDEX(LedgerMapping[[#All],[Level 3]],MATCH(Actuals[[#This Row],[Sub Ledger]],LedgerMapping[[#All],[Sub Ledger]],0))</f>
        <v>Administration</v>
      </c>
      <c r="J6106" s="22">
        <f>YEAR(Actuals[[#This Row],[Date]])</f>
        <v>2024</v>
      </c>
      <c r="K6106" s="22">
        <f>MONTH(Actuals[[#This Row],[Date]])</f>
        <v>12</v>
      </c>
      <c r="L6106" s="12"/>
    </row>
    <row r="6107" spans="1:12" x14ac:dyDescent="0.3">
      <c r="A6107">
        <v>6</v>
      </c>
      <c r="B6107">
        <v>13964</v>
      </c>
      <c r="C6107">
        <v>6</v>
      </c>
      <c r="D6107">
        <v>90000</v>
      </c>
      <c r="E6107" s="46">
        <v>44927</v>
      </c>
      <c r="F6107">
        <v>-272</v>
      </c>
      <c r="I6107" t="str">
        <f>INDEX(LedgerMapping[[#All],[Level 3]],MATCH(Actuals[[#This Row],[Sub Ledger]],LedgerMapping[[#All],[Sub Ledger]],0))</f>
        <v>Interest</v>
      </c>
      <c r="J6107" s="22">
        <f>YEAR(Actuals[[#This Row],[Date]])</f>
        <v>2023</v>
      </c>
      <c r="K6107" s="22">
        <f>MONTH(Actuals[[#This Row],[Date]])</f>
        <v>1</v>
      </c>
      <c r="L6107" s="12"/>
    </row>
    <row r="6108" spans="1:12" x14ac:dyDescent="0.3">
      <c r="A6108">
        <v>6</v>
      </c>
      <c r="B6108">
        <v>763</v>
      </c>
      <c r="C6108">
        <v>6</v>
      </c>
      <c r="D6108">
        <v>90000</v>
      </c>
      <c r="E6108" s="46">
        <v>44562</v>
      </c>
      <c r="F6108">
        <v>-218</v>
      </c>
      <c r="I6108" t="str">
        <f>INDEX(LedgerMapping[[#All],[Level 3]],MATCH(Actuals[[#This Row],[Sub Ledger]],LedgerMapping[[#All],[Sub Ledger]],0))</f>
        <v>Interest</v>
      </c>
      <c r="J6108" s="22">
        <f>YEAR(Actuals[[#This Row],[Date]])</f>
        <v>2022</v>
      </c>
      <c r="K6108" s="22">
        <f>MONTH(Actuals[[#This Row],[Date]])</f>
        <v>1</v>
      </c>
      <c r="L6108" s="12"/>
    </row>
    <row r="6109" spans="1:12" x14ac:dyDescent="0.3">
      <c r="A6109">
        <v>6</v>
      </c>
      <c r="B6109">
        <v>1889</v>
      </c>
      <c r="C6109">
        <v>6</v>
      </c>
      <c r="D6109">
        <v>90000</v>
      </c>
      <c r="E6109" s="46">
        <v>44593</v>
      </c>
      <c r="F6109">
        <v>-178</v>
      </c>
      <c r="I6109" t="str">
        <f>INDEX(LedgerMapping[[#All],[Level 3]],MATCH(Actuals[[#This Row],[Sub Ledger]],LedgerMapping[[#All],[Sub Ledger]],0))</f>
        <v>Interest</v>
      </c>
      <c r="J6109" s="22">
        <f>YEAR(Actuals[[#This Row],[Date]])</f>
        <v>2022</v>
      </c>
      <c r="K6109" s="22">
        <f>MONTH(Actuals[[#This Row],[Date]])</f>
        <v>2</v>
      </c>
      <c r="L6109" s="12"/>
    </row>
    <row r="6110" spans="1:12" x14ac:dyDescent="0.3">
      <c r="A6110">
        <v>6</v>
      </c>
      <c r="B6110">
        <v>3005</v>
      </c>
      <c r="C6110">
        <v>6</v>
      </c>
      <c r="D6110">
        <v>90000</v>
      </c>
      <c r="E6110" s="46">
        <v>44624</v>
      </c>
      <c r="F6110">
        <v>-268</v>
      </c>
      <c r="I6110" t="str">
        <f>INDEX(LedgerMapping[[#All],[Level 3]],MATCH(Actuals[[#This Row],[Sub Ledger]],LedgerMapping[[#All],[Sub Ledger]],0))</f>
        <v>Interest</v>
      </c>
      <c r="J6110" s="22">
        <f>YEAR(Actuals[[#This Row],[Date]])</f>
        <v>2022</v>
      </c>
      <c r="K6110" s="22">
        <f>MONTH(Actuals[[#This Row],[Date]])</f>
        <v>3</v>
      </c>
      <c r="L6110" s="12"/>
    </row>
    <row r="6111" spans="1:12" x14ac:dyDescent="0.3">
      <c r="A6111">
        <v>6</v>
      </c>
      <c r="B6111">
        <v>4129</v>
      </c>
      <c r="C6111">
        <v>6</v>
      </c>
      <c r="D6111">
        <v>90000</v>
      </c>
      <c r="E6111" s="46">
        <v>44654</v>
      </c>
      <c r="F6111">
        <v>-285</v>
      </c>
      <c r="I6111" t="str">
        <f>INDEX(LedgerMapping[[#All],[Level 3]],MATCH(Actuals[[#This Row],[Sub Ledger]],LedgerMapping[[#All],[Sub Ledger]],0))</f>
        <v>Interest</v>
      </c>
      <c r="J6111" s="22">
        <f>YEAR(Actuals[[#This Row],[Date]])</f>
        <v>2022</v>
      </c>
      <c r="K6111" s="22">
        <f>MONTH(Actuals[[#This Row],[Date]])</f>
        <v>4</v>
      </c>
      <c r="L6111" s="12"/>
    </row>
    <row r="6112" spans="1:12" x14ac:dyDescent="0.3">
      <c r="A6112">
        <v>6</v>
      </c>
      <c r="B6112">
        <v>5251</v>
      </c>
      <c r="C6112">
        <v>6</v>
      </c>
      <c r="D6112">
        <v>90000</v>
      </c>
      <c r="E6112" s="46">
        <v>44685</v>
      </c>
      <c r="F6112">
        <v>-228</v>
      </c>
      <c r="I6112" t="str">
        <f>INDEX(LedgerMapping[[#All],[Level 3]],MATCH(Actuals[[#This Row],[Sub Ledger]],LedgerMapping[[#All],[Sub Ledger]],0))</f>
        <v>Interest</v>
      </c>
      <c r="J6112" s="22">
        <f>YEAR(Actuals[[#This Row],[Date]])</f>
        <v>2022</v>
      </c>
      <c r="K6112" s="22">
        <f>MONTH(Actuals[[#This Row],[Date]])</f>
        <v>5</v>
      </c>
      <c r="L6112" s="12"/>
    </row>
    <row r="6113" spans="1:12" x14ac:dyDescent="0.3">
      <c r="A6113">
        <v>6</v>
      </c>
      <c r="B6113">
        <v>6375</v>
      </c>
      <c r="C6113">
        <v>6</v>
      </c>
      <c r="D6113">
        <v>90000</v>
      </c>
      <c r="E6113" s="46">
        <v>44715</v>
      </c>
      <c r="F6113">
        <v>-154</v>
      </c>
      <c r="I6113" t="str">
        <f>INDEX(LedgerMapping[[#All],[Level 3]],MATCH(Actuals[[#This Row],[Sub Ledger]],LedgerMapping[[#All],[Sub Ledger]],0))</f>
        <v>Interest</v>
      </c>
      <c r="J6113" s="22">
        <f>YEAR(Actuals[[#This Row],[Date]])</f>
        <v>2022</v>
      </c>
      <c r="K6113" s="22">
        <f>MONTH(Actuals[[#This Row],[Date]])</f>
        <v>6</v>
      </c>
      <c r="L6113" s="12"/>
    </row>
    <row r="6114" spans="1:12" x14ac:dyDescent="0.3">
      <c r="A6114">
        <v>6</v>
      </c>
      <c r="B6114">
        <v>7497</v>
      </c>
      <c r="C6114">
        <v>6</v>
      </c>
      <c r="D6114">
        <v>90000</v>
      </c>
      <c r="E6114" s="46">
        <v>44746</v>
      </c>
      <c r="F6114">
        <v>-169</v>
      </c>
      <c r="I6114" t="str">
        <f>INDEX(LedgerMapping[[#All],[Level 3]],MATCH(Actuals[[#This Row],[Sub Ledger]],LedgerMapping[[#All],[Sub Ledger]],0))</f>
        <v>Interest</v>
      </c>
      <c r="J6114" s="22">
        <f>YEAR(Actuals[[#This Row],[Date]])</f>
        <v>2022</v>
      </c>
      <c r="K6114" s="22">
        <f>MONTH(Actuals[[#This Row],[Date]])</f>
        <v>7</v>
      </c>
      <c r="L6114" s="12"/>
    </row>
    <row r="6115" spans="1:12" x14ac:dyDescent="0.3">
      <c r="A6115">
        <v>6</v>
      </c>
      <c r="B6115">
        <v>8619</v>
      </c>
      <c r="C6115">
        <v>6</v>
      </c>
      <c r="D6115">
        <v>90000</v>
      </c>
      <c r="E6115" s="46">
        <v>44777</v>
      </c>
      <c r="F6115">
        <v>-231</v>
      </c>
      <c r="I6115" t="str">
        <f>INDEX(LedgerMapping[[#All],[Level 3]],MATCH(Actuals[[#This Row],[Sub Ledger]],LedgerMapping[[#All],[Sub Ledger]],0))</f>
        <v>Interest</v>
      </c>
      <c r="J6115" s="22">
        <f>YEAR(Actuals[[#This Row],[Date]])</f>
        <v>2022</v>
      </c>
      <c r="K6115" s="22">
        <f>MONTH(Actuals[[#This Row],[Date]])</f>
        <v>8</v>
      </c>
      <c r="L6115" s="12"/>
    </row>
    <row r="6116" spans="1:12" x14ac:dyDescent="0.3">
      <c r="A6116">
        <v>6</v>
      </c>
      <c r="B6116">
        <v>9735</v>
      </c>
      <c r="C6116">
        <v>6</v>
      </c>
      <c r="D6116">
        <v>90000</v>
      </c>
      <c r="E6116" s="46">
        <v>44805</v>
      </c>
      <c r="F6116">
        <v>-170</v>
      </c>
      <c r="I6116" t="str">
        <f>INDEX(LedgerMapping[[#All],[Level 3]],MATCH(Actuals[[#This Row],[Sub Ledger]],LedgerMapping[[#All],[Sub Ledger]],0))</f>
        <v>Interest</v>
      </c>
      <c r="J6116" s="22">
        <f>YEAR(Actuals[[#This Row],[Date]])</f>
        <v>2022</v>
      </c>
      <c r="K6116" s="22">
        <f>MONTH(Actuals[[#This Row],[Date]])</f>
        <v>9</v>
      </c>
      <c r="L6116" s="12"/>
    </row>
    <row r="6117" spans="1:12" x14ac:dyDescent="0.3">
      <c r="A6117">
        <v>6</v>
      </c>
      <c r="B6117">
        <v>10853</v>
      </c>
      <c r="C6117">
        <v>6</v>
      </c>
      <c r="D6117">
        <v>90000</v>
      </c>
      <c r="E6117" s="46">
        <v>44836</v>
      </c>
      <c r="F6117">
        <v>-239</v>
      </c>
      <c r="I6117" t="str">
        <f>INDEX(LedgerMapping[[#All],[Level 3]],MATCH(Actuals[[#This Row],[Sub Ledger]],LedgerMapping[[#All],[Sub Ledger]],0))</f>
        <v>Interest</v>
      </c>
      <c r="J6117" s="22">
        <f>YEAR(Actuals[[#This Row],[Date]])</f>
        <v>2022</v>
      </c>
      <c r="K6117" s="22">
        <f>MONTH(Actuals[[#This Row],[Date]])</f>
        <v>10</v>
      </c>
      <c r="L6117" s="12"/>
    </row>
    <row r="6118" spans="1:12" x14ac:dyDescent="0.3">
      <c r="A6118">
        <v>6</v>
      </c>
      <c r="B6118">
        <v>11977</v>
      </c>
      <c r="C6118">
        <v>6</v>
      </c>
      <c r="D6118">
        <v>90000</v>
      </c>
      <c r="E6118" s="46">
        <v>44866</v>
      </c>
      <c r="F6118">
        <v>-180</v>
      </c>
      <c r="I6118" t="str">
        <f>INDEX(LedgerMapping[[#All],[Level 3]],MATCH(Actuals[[#This Row],[Sub Ledger]],LedgerMapping[[#All],[Sub Ledger]],0))</f>
        <v>Interest</v>
      </c>
      <c r="J6118" s="22">
        <f>YEAR(Actuals[[#This Row],[Date]])</f>
        <v>2022</v>
      </c>
      <c r="K6118" s="22">
        <f>MONTH(Actuals[[#This Row],[Date]])</f>
        <v>11</v>
      </c>
      <c r="L6118" s="12"/>
    </row>
    <row r="6119" spans="1:12" x14ac:dyDescent="0.3">
      <c r="A6119">
        <v>6</v>
      </c>
      <c r="B6119">
        <v>13107</v>
      </c>
      <c r="C6119">
        <v>6</v>
      </c>
      <c r="D6119">
        <v>90000</v>
      </c>
      <c r="E6119" s="46">
        <v>44897</v>
      </c>
      <c r="F6119">
        <v>-201</v>
      </c>
      <c r="I6119" t="str">
        <f>INDEX(LedgerMapping[[#All],[Level 3]],MATCH(Actuals[[#This Row],[Sub Ledger]],LedgerMapping[[#All],[Sub Ledger]],0))</f>
        <v>Interest</v>
      </c>
      <c r="J6119" s="22">
        <f>YEAR(Actuals[[#This Row],[Date]])</f>
        <v>2022</v>
      </c>
      <c r="K6119" s="22">
        <f>MONTH(Actuals[[#This Row],[Date]])</f>
        <v>12</v>
      </c>
      <c r="L6119" s="12"/>
    </row>
    <row r="6120" spans="1:12" x14ac:dyDescent="0.3">
      <c r="A6120">
        <v>6</v>
      </c>
      <c r="B6120">
        <v>14972</v>
      </c>
      <c r="C6120">
        <v>6</v>
      </c>
      <c r="D6120">
        <v>90000</v>
      </c>
      <c r="E6120" s="46">
        <v>44958</v>
      </c>
      <c r="F6120">
        <v>-249</v>
      </c>
      <c r="I6120" t="str">
        <f>INDEX(LedgerMapping[[#All],[Level 3]],MATCH(Actuals[[#This Row],[Sub Ledger]],LedgerMapping[[#All],[Sub Ledger]],0))</f>
        <v>Interest</v>
      </c>
      <c r="J6120" s="22">
        <f>YEAR(Actuals[[#This Row],[Date]])</f>
        <v>2023</v>
      </c>
      <c r="K6120" s="22">
        <f>MONTH(Actuals[[#This Row],[Date]])</f>
        <v>2</v>
      </c>
      <c r="L6120" s="12"/>
    </row>
    <row r="6121" spans="1:12" x14ac:dyDescent="0.3">
      <c r="A6121">
        <v>6</v>
      </c>
      <c r="B6121">
        <v>15952</v>
      </c>
      <c r="C6121">
        <v>6</v>
      </c>
      <c r="D6121">
        <v>90000</v>
      </c>
      <c r="E6121" s="46">
        <v>44988</v>
      </c>
      <c r="F6121">
        <v>-244</v>
      </c>
      <c r="I6121" t="str">
        <f>INDEX(LedgerMapping[[#All],[Level 3]],MATCH(Actuals[[#This Row],[Sub Ledger]],LedgerMapping[[#All],[Sub Ledger]],0))</f>
        <v>Interest</v>
      </c>
      <c r="J6121" s="22">
        <f>YEAR(Actuals[[#This Row],[Date]])</f>
        <v>2023</v>
      </c>
      <c r="K6121" s="22">
        <f>MONTH(Actuals[[#This Row],[Date]])</f>
        <v>3</v>
      </c>
      <c r="L6121" s="12"/>
    </row>
    <row r="6122" spans="1:12" x14ac:dyDescent="0.3">
      <c r="A6122">
        <v>6</v>
      </c>
      <c r="B6122">
        <v>16984</v>
      </c>
      <c r="C6122">
        <v>6</v>
      </c>
      <c r="D6122">
        <v>90000</v>
      </c>
      <c r="E6122" s="46">
        <v>45018</v>
      </c>
      <c r="F6122">
        <v>-315</v>
      </c>
      <c r="I6122" t="str">
        <f>INDEX(LedgerMapping[[#All],[Level 3]],MATCH(Actuals[[#This Row],[Sub Ledger]],LedgerMapping[[#All],[Sub Ledger]],0))</f>
        <v>Interest</v>
      </c>
      <c r="J6122" s="22">
        <f>YEAR(Actuals[[#This Row],[Date]])</f>
        <v>2023</v>
      </c>
      <c r="K6122" s="22">
        <f>MONTH(Actuals[[#This Row],[Date]])</f>
        <v>4</v>
      </c>
      <c r="L6122" s="12"/>
    </row>
    <row r="6123" spans="1:12" x14ac:dyDescent="0.3">
      <c r="A6123">
        <v>6</v>
      </c>
      <c r="B6123">
        <v>18014</v>
      </c>
      <c r="C6123">
        <v>6</v>
      </c>
      <c r="D6123">
        <v>90000</v>
      </c>
      <c r="E6123" s="46">
        <v>45049</v>
      </c>
      <c r="F6123">
        <v>-246</v>
      </c>
      <c r="I6123" t="str">
        <f>INDEX(LedgerMapping[[#All],[Level 3]],MATCH(Actuals[[#This Row],[Sub Ledger]],LedgerMapping[[#All],[Sub Ledger]],0))</f>
        <v>Interest</v>
      </c>
      <c r="J6123" s="22">
        <f>YEAR(Actuals[[#This Row],[Date]])</f>
        <v>2023</v>
      </c>
      <c r="K6123" s="22">
        <f>MONTH(Actuals[[#This Row],[Date]])</f>
        <v>5</v>
      </c>
      <c r="L6123" s="12"/>
    </row>
    <row r="6124" spans="1:12" x14ac:dyDescent="0.3">
      <c r="A6124">
        <v>6</v>
      </c>
      <c r="B6124">
        <v>19018</v>
      </c>
      <c r="C6124">
        <v>6</v>
      </c>
      <c r="D6124">
        <v>90000</v>
      </c>
      <c r="E6124" s="46">
        <v>45079</v>
      </c>
      <c r="F6124">
        <v>-299</v>
      </c>
      <c r="I6124" t="str">
        <f>INDEX(LedgerMapping[[#All],[Level 3]],MATCH(Actuals[[#This Row],[Sub Ledger]],LedgerMapping[[#All],[Sub Ledger]],0))</f>
        <v>Interest</v>
      </c>
      <c r="J6124" s="22">
        <f>YEAR(Actuals[[#This Row],[Date]])</f>
        <v>2023</v>
      </c>
      <c r="K6124" s="22">
        <f>MONTH(Actuals[[#This Row],[Date]])</f>
        <v>6</v>
      </c>
      <c r="L6124" s="12"/>
    </row>
    <row r="6125" spans="1:12" x14ac:dyDescent="0.3">
      <c r="A6125">
        <v>6</v>
      </c>
      <c r="B6125">
        <v>20047</v>
      </c>
      <c r="C6125">
        <v>6</v>
      </c>
      <c r="D6125">
        <v>90000</v>
      </c>
      <c r="E6125" s="46">
        <v>45110</v>
      </c>
      <c r="F6125">
        <v>-244</v>
      </c>
      <c r="I6125" t="str">
        <f>INDEX(LedgerMapping[[#All],[Level 3]],MATCH(Actuals[[#This Row],[Sub Ledger]],LedgerMapping[[#All],[Sub Ledger]],0))</f>
        <v>Interest</v>
      </c>
      <c r="J6125" s="22">
        <f>YEAR(Actuals[[#This Row],[Date]])</f>
        <v>2023</v>
      </c>
      <c r="K6125" s="22">
        <f>MONTH(Actuals[[#This Row],[Date]])</f>
        <v>7</v>
      </c>
      <c r="L6125" s="12"/>
    </row>
    <row r="6126" spans="1:12" x14ac:dyDescent="0.3">
      <c r="A6126">
        <v>6</v>
      </c>
      <c r="B6126">
        <v>21074</v>
      </c>
      <c r="C6126">
        <v>6</v>
      </c>
      <c r="D6126">
        <v>90000</v>
      </c>
      <c r="E6126" s="46">
        <v>45141</v>
      </c>
      <c r="F6126">
        <v>-307</v>
      </c>
      <c r="I6126" t="str">
        <f>INDEX(LedgerMapping[[#All],[Level 3]],MATCH(Actuals[[#This Row],[Sub Ledger]],LedgerMapping[[#All],[Sub Ledger]],0))</f>
        <v>Interest</v>
      </c>
      <c r="J6126" s="22">
        <f>YEAR(Actuals[[#This Row],[Date]])</f>
        <v>2023</v>
      </c>
      <c r="K6126" s="22">
        <f>MONTH(Actuals[[#This Row],[Date]])</f>
        <v>8</v>
      </c>
      <c r="L6126" s="12"/>
    </row>
    <row r="6127" spans="1:12" x14ac:dyDescent="0.3">
      <c r="A6127">
        <v>6</v>
      </c>
      <c r="B6127">
        <v>22078</v>
      </c>
      <c r="C6127">
        <v>6</v>
      </c>
      <c r="D6127">
        <v>90000</v>
      </c>
      <c r="E6127" s="46">
        <v>45169</v>
      </c>
      <c r="F6127">
        <v>-278</v>
      </c>
      <c r="I6127" t="str">
        <f>INDEX(LedgerMapping[[#All],[Level 3]],MATCH(Actuals[[#This Row],[Sub Ledger]],LedgerMapping[[#All],[Sub Ledger]],0))</f>
        <v>Interest</v>
      </c>
      <c r="J6127" s="22">
        <f>YEAR(Actuals[[#This Row],[Date]])</f>
        <v>2023</v>
      </c>
      <c r="K6127" s="22">
        <f>MONTH(Actuals[[#This Row],[Date]])</f>
        <v>8</v>
      </c>
      <c r="L6127" s="12"/>
    </row>
    <row r="6128" spans="1:12" x14ac:dyDescent="0.3">
      <c r="A6128">
        <v>6</v>
      </c>
      <c r="B6128">
        <v>23055</v>
      </c>
      <c r="C6128">
        <v>6</v>
      </c>
      <c r="D6128">
        <v>90000</v>
      </c>
      <c r="E6128" s="46">
        <v>45200</v>
      </c>
      <c r="F6128">
        <v>-305</v>
      </c>
      <c r="I6128" t="str">
        <f>INDEX(LedgerMapping[[#All],[Level 3]],MATCH(Actuals[[#This Row],[Sub Ledger]],LedgerMapping[[#All],[Sub Ledger]],0))</f>
        <v>Interest</v>
      </c>
      <c r="J6128" s="22">
        <f>YEAR(Actuals[[#This Row],[Date]])</f>
        <v>2023</v>
      </c>
      <c r="K6128" s="22">
        <f>MONTH(Actuals[[#This Row],[Date]])</f>
        <v>10</v>
      </c>
      <c r="L6128" s="12"/>
    </row>
    <row r="6129" spans="1:12" x14ac:dyDescent="0.3">
      <c r="A6129">
        <v>6</v>
      </c>
      <c r="B6129">
        <v>24059</v>
      </c>
      <c r="C6129">
        <v>6</v>
      </c>
      <c r="D6129">
        <v>90000</v>
      </c>
      <c r="E6129" s="46">
        <v>45230</v>
      </c>
      <c r="F6129">
        <v>-199</v>
      </c>
      <c r="I6129" t="str">
        <f>INDEX(LedgerMapping[[#All],[Level 3]],MATCH(Actuals[[#This Row],[Sub Ledger]],LedgerMapping[[#All],[Sub Ledger]],0))</f>
        <v>Interest</v>
      </c>
      <c r="J6129" s="22">
        <f>YEAR(Actuals[[#This Row],[Date]])</f>
        <v>2023</v>
      </c>
      <c r="K6129" s="22">
        <f>MONTH(Actuals[[#This Row],[Date]])</f>
        <v>10</v>
      </c>
      <c r="L6129" s="12"/>
    </row>
    <row r="6130" spans="1:12" x14ac:dyDescent="0.3">
      <c r="A6130">
        <v>6</v>
      </c>
      <c r="B6130">
        <v>25089</v>
      </c>
      <c r="C6130">
        <v>6</v>
      </c>
      <c r="D6130">
        <v>90000</v>
      </c>
      <c r="E6130" s="46">
        <v>45261</v>
      </c>
      <c r="F6130">
        <v>-291</v>
      </c>
      <c r="I6130" t="str">
        <f>INDEX(LedgerMapping[[#All],[Level 3]],MATCH(Actuals[[#This Row],[Sub Ledger]],LedgerMapping[[#All],[Sub Ledger]],0))</f>
        <v>Interest</v>
      </c>
      <c r="J6130" s="22">
        <f>YEAR(Actuals[[#This Row],[Date]])</f>
        <v>2023</v>
      </c>
      <c r="K6130" s="22">
        <f>MONTH(Actuals[[#This Row],[Date]])</f>
        <v>12</v>
      </c>
      <c r="L6130" s="12"/>
    </row>
    <row r="6131" spans="1:12" x14ac:dyDescent="0.3">
      <c r="A6131">
        <v>6</v>
      </c>
      <c r="B6131">
        <v>26155</v>
      </c>
      <c r="C6131">
        <v>6</v>
      </c>
      <c r="D6131">
        <v>90000</v>
      </c>
      <c r="E6131" s="46">
        <v>45291</v>
      </c>
      <c r="F6131">
        <v>-382</v>
      </c>
      <c r="I6131" t="str">
        <f>INDEX(LedgerMapping[[#All],[Level 3]],MATCH(Actuals[[#This Row],[Sub Ledger]],LedgerMapping[[#All],[Sub Ledger]],0))</f>
        <v>Interest</v>
      </c>
      <c r="J6131" s="22">
        <f>YEAR(Actuals[[#This Row],[Date]])</f>
        <v>2023</v>
      </c>
      <c r="K6131" s="22">
        <f>MONTH(Actuals[[#This Row],[Date]])</f>
        <v>12</v>
      </c>
      <c r="L6131" s="12"/>
    </row>
    <row r="6132" spans="1:12" x14ac:dyDescent="0.3">
      <c r="A6132">
        <v>6</v>
      </c>
      <c r="B6132">
        <v>27284</v>
      </c>
      <c r="C6132">
        <v>6</v>
      </c>
      <c r="D6132">
        <v>90000</v>
      </c>
      <c r="E6132" s="46">
        <v>45322</v>
      </c>
      <c r="F6132">
        <v>-320</v>
      </c>
      <c r="I6132" t="str">
        <f>INDEX(LedgerMapping[[#All],[Level 3]],MATCH(Actuals[[#This Row],[Sub Ledger]],LedgerMapping[[#All],[Sub Ledger]],0))</f>
        <v>Interest</v>
      </c>
      <c r="J6132" s="22">
        <f>YEAR(Actuals[[#This Row],[Date]])</f>
        <v>2024</v>
      </c>
      <c r="K6132" s="22">
        <f>MONTH(Actuals[[#This Row],[Date]])</f>
        <v>1</v>
      </c>
      <c r="L6132" s="12"/>
    </row>
    <row r="6133" spans="1:12" x14ac:dyDescent="0.3">
      <c r="A6133">
        <v>6</v>
      </c>
      <c r="B6133">
        <v>28436</v>
      </c>
      <c r="C6133">
        <v>6</v>
      </c>
      <c r="D6133">
        <v>90000</v>
      </c>
      <c r="E6133" s="46">
        <v>45354</v>
      </c>
      <c r="F6133">
        <v>-389</v>
      </c>
      <c r="I6133" t="str">
        <f>INDEX(LedgerMapping[[#All],[Level 3]],MATCH(Actuals[[#This Row],[Sub Ledger]],LedgerMapping[[#All],[Sub Ledger]],0))</f>
        <v>Interest</v>
      </c>
      <c r="J6133" s="22">
        <f>YEAR(Actuals[[#This Row],[Date]])</f>
        <v>2024</v>
      </c>
      <c r="K6133" s="22">
        <f>MONTH(Actuals[[#This Row],[Date]])</f>
        <v>3</v>
      </c>
      <c r="L6133" s="12"/>
    </row>
    <row r="6134" spans="1:12" x14ac:dyDescent="0.3">
      <c r="A6134">
        <v>6</v>
      </c>
      <c r="B6134">
        <v>29590</v>
      </c>
      <c r="C6134">
        <v>6</v>
      </c>
      <c r="D6134">
        <v>90000</v>
      </c>
      <c r="E6134" s="46">
        <v>45384</v>
      </c>
      <c r="F6134">
        <v>-327</v>
      </c>
      <c r="I6134" t="str">
        <f>INDEX(LedgerMapping[[#All],[Level 3]],MATCH(Actuals[[#This Row],[Sub Ledger]],LedgerMapping[[#All],[Sub Ledger]],0))</f>
        <v>Interest</v>
      </c>
      <c r="J6134" s="22">
        <f>YEAR(Actuals[[#This Row],[Date]])</f>
        <v>2024</v>
      </c>
      <c r="K6134" s="22">
        <f>MONTH(Actuals[[#This Row],[Date]])</f>
        <v>4</v>
      </c>
      <c r="L6134" s="12"/>
    </row>
    <row r="6135" spans="1:12" x14ac:dyDescent="0.3">
      <c r="A6135">
        <v>6</v>
      </c>
      <c r="B6135">
        <v>30716</v>
      </c>
      <c r="C6135">
        <v>6</v>
      </c>
      <c r="D6135">
        <v>90000</v>
      </c>
      <c r="E6135" s="46">
        <v>45415</v>
      </c>
      <c r="F6135">
        <v>-293</v>
      </c>
      <c r="I6135" t="str">
        <f>INDEX(LedgerMapping[[#All],[Level 3]],MATCH(Actuals[[#This Row],[Sub Ledger]],LedgerMapping[[#All],[Sub Ledger]],0))</f>
        <v>Interest</v>
      </c>
      <c r="J6135" s="22">
        <f>YEAR(Actuals[[#This Row],[Date]])</f>
        <v>2024</v>
      </c>
      <c r="K6135" s="22">
        <f>MONTH(Actuals[[#This Row],[Date]])</f>
        <v>5</v>
      </c>
      <c r="L6135" s="12"/>
    </row>
    <row r="6136" spans="1:12" x14ac:dyDescent="0.3">
      <c r="A6136">
        <v>6</v>
      </c>
      <c r="B6136">
        <v>31842</v>
      </c>
      <c r="C6136">
        <v>6</v>
      </c>
      <c r="D6136">
        <v>90000</v>
      </c>
      <c r="E6136" s="46">
        <v>45445</v>
      </c>
      <c r="F6136">
        <v>-346</v>
      </c>
      <c r="I6136" t="str">
        <f>INDEX(LedgerMapping[[#All],[Level 3]],MATCH(Actuals[[#This Row],[Sub Ledger]],LedgerMapping[[#All],[Sub Ledger]],0))</f>
        <v>Interest</v>
      </c>
      <c r="J6136" s="22">
        <f>YEAR(Actuals[[#This Row],[Date]])</f>
        <v>2024</v>
      </c>
      <c r="K6136" s="22">
        <f>MONTH(Actuals[[#This Row],[Date]])</f>
        <v>6</v>
      </c>
      <c r="L6136" s="12"/>
    </row>
    <row r="6137" spans="1:12" x14ac:dyDescent="0.3">
      <c r="A6137">
        <v>6</v>
      </c>
      <c r="B6137">
        <v>32966</v>
      </c>
      <c r="C6137">
        <v>6</v>
      </c>
      <c r="D6137">
        <v>90000</v>
      </c>
      <c r="E6137" s="46">
        <v>45476</v>
      </c>
      <c r="F6137">
        <v>-448</v>
      </c>
      <c r="I6137" t="str">
        <f>INDEX(LedgerMapping[[#All],[Level 3]],MATCH(Actuals[[#This Row],[Sub Ledger]],LedgerMapping[[#All],[Sub Ledger]],0))</f>
        <v>Interest</v>
      </c>
      <c r="J6137" s="22">
        <f>YEAR(Actuals[[#This Row],[Date]])</f>
        <v>2024</v>
      </c>
      <c r="K6137" s="22">
        <f>MONTH(Actuals[[#This Row],[Date]])</f>
        <v>7</v>
      </c>
      <c r="L6137" s="12"/>
    </row>
    <row r="6138" spans="1:12" x14ac:dyDescent="0.3">
      <c r="A6138">
        <v>6</v>
      </c>
      <c r="B6138">
        <v>34089</v>
      </c>
      <c r="C6138">
        <v>6</v>
      </c>
      <c r="D6138">
        <v>90000</v>
      </c>
      <c r="E6138" s="46">
        <v>45507</v>
      </c>
      <c r="F6138">
        <v>-306</v>
      </c>
      <c r="I6138" t="str">
        <f>INDEX(LedgerMapping[[#All],[Level 3]],MATCH(Actuals[[#This Row],[Sub Ledger]],LedgerMapping[[#All],[Sub Ledger]],0))</f>
        <v>Interest</v>
      </c>
      <c r="J6138" s="22">
        <f>YEAR(Actuals[[#This Row],[Date]])</f>
        <v>2024</v>
      </c>
      <c r="K6138" s="22">
        <f>MONTH(Actuals[[#This Row],[Date]])</f>
        <v>8</v>
      </c>
      <c r="L6138" s="12"/>
    </row>
    <row r="6139" spans="1:12" x14ac:dyDescent="0.3">
      <c r="A6139">
        <v>6</v>
      </c>
      <c r="B6139">
        <v>35241</v>
      </c>
      <c r="C6139">
        <v>6</v>
      </c>
      <c r="D6139">
        <v>90000</v>
      </c>
      <c r="E6139" s="46">
        <v>45536</v>
      </c>
      <c r="F6139">
        <v>-338</v>
      </c>
      <c r="I6139" t="str">
        <f>INDEX(LedgerMapping[[#All],[Level 3]],MATCH(Actuals[[#This Row],[Sub Ledger]],LedgerMapping[[#All],[Sub Ledger]],0))</f>
        <v>Interest</v>
      </c>
      <c r="J6139" s="22">
        <f>YEAR(Actuals[[#This Row],[Date]])</f>
        <v>2024</v>
      </c>
      <c r="K6139" s="22">
        <f>MONTH(Actuals[[#This Row],[Date]])</f>
        <v>9</v>
      </c>
      <c r="L6139" s="12"/>
    </row>
    <row r="6140" spans="1:12" x14ac:dyDescent="0.3">
      <c r="A6140">
        <v>6</v>
      </c>
      <c r="B6140">
        <v>36391</v>
      </c>
      <c r="C6140">
        <v>6</v>
      </c>
      <c r="D6140">
        <v>90000</v>
      </c>
      <c r="E6140" s="46">
        <v>45567</v>
      </c>
      <c r="F6140">
        <v>-359</v>
      </c>
      <c r="I6140" t="str">
        <f>INDEX(LedgerMapping[[#All],[Level 3]],MATCH(Actuals[[#This Row],[Sub Ledger]],LedgerMapping[[#All],[Sub Ledger]],0))</f>
        <v>Interest</v>
      </c>
      <c r="J6140" s="22">
        <f>YEAR(Actuals[[#This Row],[Date]])</f>
        <v>2024</v>
      </c>
      <c r="K6140" s="22">
        <f>MONTH(Actuals[[#This Row],[Date]])</f>
        <v>10</v>
      </c>
      <c r="L6140" s="12"/>
    </row>
    <row r="6141" spans="1:12" x14ac:dyDescent="0.3">
      <c r="A6141">
        <v>6</v>
      </c>
      <c r="B6141">
        <v>37541</v>
      </c>
      <c r="C6141">
        <v>6</v>
      </c>
      <c r="D6141">
        <v>90000</v>
      </c>
      <c r="E6141" s="46">
        <v>45597</v>
      </c>
      <c r="F6141">
        <v>-405</v>
      </c>
      <c r="I6141" t="str">
        <f>INDEX(LedgerMapping[[#All],[Level 3]],MATCH(Actuals[[#This Row],[Sub Ledger]],LedgerMapping[[#All],[Sub Ledger]],0))</f>
        <v>Interest</v>
      </c>
      <c r="J6141" s="22">
        <f>YEAR(Actuals[[#This Row],[Date]])</f>
        <v>2024</v>
      </c>
      <c r="K6141" s="22">
        <f>MONTH(Actuals[[#This Row],[Date]])</f>
        <v>11</v>
      </c>
      <c r="L6141" s="12"/>
    </row>
    <row r="6142" spans="1:12" x14ac:dyDescent="0.3">
      <c r="A6142">
        <v>6</v>
      </c>
      <c r="B6142">
        <v>38691</v>
      </c>
      <c r="C6142">
        <v>6</v>
      </c>
      <c r="D6142">
        <v>90000</v>
      </c>
      <c r="E6142" s="46">
        <v>45628</v>
      </c>
      <c r="F6142">
        <v>-401</v>
      </c>
      <c r="I6142" t="str">
        <f>INDEX(LedgerMapping[[#All],[Level 3]],MATCH(Actuals[[#This Row],[Sub Ledger]],LedgerMapping[[#All],[Sub Ledger]],0))</f>
        <v>Interest</v>
      </c>
      <c r="J6142" s="22">
        <f>YEAR(Actuals[[#This Row],[Date]])</f>
        <v>2024</v>
      </c>
      <c r="K6142" s="22">
        <f>MONTH(Actuals[[#This Row],[Date]])</f>
        <v>12</v>
      </c>
      <c r="L6142" s="12"/>
    </row>
    <row r="6143" spans="1:12" x14ac:dyDescent="0.3">
      <c r="A6143">
        <v>6</v>
      </c>
      <c r="B6143">
        <v>766</v>
      </c>
      <c r="C6143">
        <v>6</v>
      </c>
      <c r="D6143">
        <v>94000</v>
      </c>
      <c r="E6143" s="46">
        <v>44562</v>
      </c>
      <c r="F6143">
        <v>-3350</v>
      </c>
      <c r="I6143" t="str">
        <f>INDEX(LedgerMapping[[#All],[Level 3]],MATCH(Actuals[[#This Row],[Sub Ledger]],LedgerMapping[[#All],[Sub Ledger]],0))</f>
        <v>Tax</v>
      </c>
      <c r="J6143" s="22">
        <f>YEAR(Actuals[[#This Row],[Date]])</f>
        <v>2022</v>
      </c>
      <c r="K6143" s="22">
        <f>MONTH(Actuals[[#This Row],[Date]])</f>
        <v>1</v>
      </c>
      <c r="L6143" s="12"/>
    </row>
    <row r="6144" spans="1:12" x14ac:dyDescent="0.3">
      <c r="A6144">
        <v>6</v>
      </c>
      <c r="B6144">
        <v>1892</v>
      </c>
      <c r="C6144">
        <v>6</v>
      </c>
      <c r="D6144">
        <v>94000</v>
      </c>
      <c r="E6144" s="46">
        <v>44593</v>
      </c>
      <c r="F6144">
        <v>-10695</v>
      </c>
      <c r="I6144" t="str">
        <f>INDEX(LedgerMapping[[#All],[Level 3]],MATCH(Actuals[[#This Row],[Sub Ledger]],LedgerMapping[[#All],[Sub Ledger]],0))</f>
        <v>Tax</v>
      </c>
      <c r="J6144" s="22">
        <f>YEAR(Actuals[[#This Row],[Date]])</f>
        <v>2022</v>
      </c>
      <c r="K6144" s="22">
        <f>MONTH(Actuals[[#This Row],[Date]])</f>
        <v>2</v>
      </c>
      <c r="L6144" s="12"/>
    </row>
    <row r="6145" spans="1:12" x14ac:dyDescent="0.3">
      <c r="A6145">
        <v>6</v>
      </c>
      <c r="B6145">
        <v>3008</v>
      </c>
      <c r="C6145">
        <v>6</v>
      </c>
      <c r="D6145">
        <v>94000</v>
      </c>
      <c r="E6145" s="46">
        <v>44624</v>
      </c>
      <c r="F6145">
        <v>-4544</v>
      </c>
      <c r="I6145" t="str">
        <f>INDEX(LedgerMapping[[#All],[Level 3]],MATCH(Actuals[[#This Row],[Sub Ledger]],LedgerMapping[[#All],[Sub Ledger]],0))</f>
        <v>Tax</v>
      </c>
      <c r="J6145" s="22">
        <f>YEAR(Actuals[[#This Row],[Date]])</f>
        <v>2022</v>
      </c>
      <c r="K6145" s="22">
        <f>MONTH(Actuals[[#This Row],[Date]])</f>
        <v>3</v>
      </c>
      <c r="L6145" s="12"/>
    </row>
    <row r="6146" spans="1:12" x14ac:dyDescent="0.3">
      <c r="A6146">
        <v>6</v>
      </c>
      <c r="B6146">
        <v>4132</v>
      </c>
      <c r="C6146">
        <v>6</v>
      </c>
      <c r="D6146">
        <v>94000</v>
      </c>
      <c r="E6146" s="46">
        <v>44654</v>
      </c>
      <c r="F6146">
        <v>-4761</v>
      </c>
      <c r="I6146" t="str">
        <f>INDEX(LedgerMapping[[#All],[Level 3]],MATCH(Actuals[[#This Row],[Sub Ledger]],LedgerMapping[[#All],[Sub Ledger]],0))</f>
        <v>Tax</v>
      </c>
      <c r="J6146" s="22">
        <f>YEAR(Actuals[[#This Row],[Date]])</f>
        <v>2022</v>
      </c>
      <c r="K6146" s="22">
        <f>MONTH(Actuals[[#This Row],[Date]])</f>
        <v>4</v>
      </c>
      <c r="L6146" s="12"/>
    </row>
    <row r="6147" spans="1:12" x14ac:dyDescent="0.3">
      <c r="A6147">
        <v>6</v>
      </c>
      <c r="B6147">
        <v>5254</v>
      </c>
      <c r="C6147">
        <v>6</v>
      </c>
      <c r="D6147">
        <v>94000</v>
      </c>
      <c r="E6147" s="46">
        <v>44685</v>
      </c>
      <c r="F6147">
        <v>-18996</v>
      </c>
      <c r="I6147" t="str">
        <f>INDEX(LedgerMapping[[#All],[Level 3]],MATCH(Actuals[[#This Row],[Sub Ledger]],LedgerMapping[[#All],[Sub Ledger]],0))</f>
        <v>Tax</v>
      </c>
      <c r="J6147" s="22">
        <f>YEAR(Actuals[[#This Row],[Date]])</f>
        <v>2022</v>
      </c>
      <c r="K6147" s="22">
        <f>MONTH(Actuals[[#This Row],[Date]])</f>
        <v>5</v>
      </c>
      <c r="L6147" s="12"/>
    </row>
    <row r="6148" spans="1:12" x14ac:dyDescent="0.3">
      <c r="A6148">
        <v>6</v>
      </c>
      <c r="B6148">
        <v>6378</v>
      </c>
      <c r="C6148">
        <v>6</v>
      </c>
      <c r="D6148">
        <v>94000</v>
      </c>
      <c r="E6148" s="46">
        <v>44715</v>
      </c>
      <c r="F6148">
        <v>-8257</v>
      </c>
      <c r="I6148" t="str">
        <f>INDEX(LedgerMapping[[#All],[Level 3]],MATCH(Actuals[[#This Row],[Sub Ledger]],LedgerMapping[[#All],[Sub Ledger]],0))</f>
        <v>Tax</v>
      </c>
      <c r="J6148" s="22">
        <f>YEAR(Actuals[[#This Row],[Date]])</f>
        <v>2022</v>
      </c>
      <c r="K6148" s="22">
        <f>MONTH(Actuals[[#This Row],[Date]])</f>
        <v>6</v>
      </c>
      <c r="L6148" s="12"/>
    </row>
    <row r="6149" spans="1:12" x14ac:dyDescent="0.3">
      <c r="A6149">
        <v>6</v>
      </c>
      <c r="B6149">
        <v>7500</v>
      </c>
      <c r="C6149">
        <v>6</v>
      </c>
      <c r="D6149">
        <v>94000</v>
      </c>
      <c r="E6149" s="46">
        <v>44746</v>
      </c>
      <c r="F6149">
        <v>-4948</v>
      </c>
      <c r="I6149" t="str">
        <f>INDEX(LedgerMapping[[#All],[Level 3]],MATCH(Actuals[[#This Row],[Sub Ledger]],LedgerMapping[[#All],[Sub Ledger]],0))</f>
        <v>Tax</v>
      </c>
      <c r="J6149" s="22">
        <f>YEAR(Actuals[[#This Row],[Date]])</f>
        <v>2022</v>
      </c>
      <c r="K6149" s="22">
        <f>MONTH(Actuals[[#This Row],[Date]])</f>
        <v>7</v>
      </c>
      <c r="L6149" s="12"/>
    </row>
    <row r="6150" spans="1:12" x14ac:dyDescent="0.3">
      <c r="A6150">
        <v>6</v>
      </c>
      <c r="B6150">
        <v>8622</v>
      </c>
      <c r="C6150">
        <v>6</v>
      </c>
      <c r="D6150">
        <v>94000</v>
      </c>
      <c r="E6150" s="46">
        <v>44777</v>
      </c>
      <c r="F6150">
        <v>-11521</v>
      </c>
      <c r="I6150" t="str">
        <f>INDEX(LedgerMapping[[#All],[Level 3]],MATCH(Actuals[[#This Row],[Sub Ledger]],LedgerMapping[[#All],[Sub Ledger]],0))</f>
        <v>Tax</v>
      </c>
      <c r="J6150" s="22">
        <f>YEAR(Actuals[[#This Row],[Date]])</f>
        <v>2022</v>
      </c>
      <c r="K6150" s="22">
        <f>MONTH(Actuals[[#This Row],[Date]])</f>
        <v>8</v>
      </c>
      <c r="L6150" s="12"/>
    </row>
    <row r="6151" spans="1:12" x14ac:dyDescent="0.3">
      <c r="A6151">
        <v>6</v>
      </c>
      <c r="B6151">
        <v>9738</v>
      </c>
      <c r="C6151">
        <v>6</v>
      </c>
      <c r="D6151">
        <v>94000</v>
      </c>
      <c r="E6151" s="46">
        <v>44805</v>
      </c>
      <c r="F6151">
        <v>-5112</v>
      </c>
      <c r="I6151" t="str">
        <f>INDEX(LedgerMapping[[#All],[Level 3]],MATCH(Actuals[[#This Row],[Sub Ledger]],LedgerMapping[[#All],[Sub Ledger]],0))</f>
        <v>Tax</v>
      </c>
      <c r="J6151" s="22">
        <f>YEAR(Actuals[[#This Row],[Date]])</f>
        <v>2022</v>
      </c>
      <c r="K6151" s="22">
        <f>MONTH(Actuals[[#This Row],[Date]])</f>
        <v>9</v>
      </c>
      <c r="L6151" s="12"/>
    </row>
    <row r="6152" spans="1:12" x14ac:dyDescent="0.3">
      <c r="A6152">
        <v>6</v>
      </c>
      <c r="B6152">
        <v>10856</v>
      </c>
      <c r="C6152">
        <v>6</v>
      </c>
      <c r="D6152">
        <v>94000</v>
      </c>
      <c r="E6152" s="46">
        <v>44836</v>
      </c>
      <c r="F6152">
        <v>-5819</v>
      </c>
      <c r="I6152" t="str">
        <f>INDEX(LedgerMapping[[#All],[Level 3]],MATCH(Actuals[[#This Row],[Sub Ledger]],LedgerMapping[[#All],[Sub Ledger]],0))</f>
        <v>Tax</v>
      </c>
      <c r="J6152" s="22">
        <f>YEAR(Actuals[[#This Row],[Date]])</f>
        <v>2022</v>
      </c>
      <c r="K6152" s="22">
        <f>MONTH(Actuals[[#This Row],[Date]])</f>
        <v>10</v>
      </c>
      <c r="L6152" s="12"/>
    </row>
    <row r="6153" spans="1:12" x14ac:dyDescent="0.3">
      <c r="A6153">
        <v>6</v>
      </c>
      <c r="B6153">
        <v>11980</v>
      </c>
      <c r="C6153">
        <v>6</v>
      </c>
      <c r="D6153">
        <v>94000</v>
      </c>
      <c r="E6153" s="46">
        <v>44866</v>
      </c>
      <c r="F6153">
        <v>-12381</v>
      </c>
      <c r="I6153" t="str">
        <f>INDEX(LedgerMapping[[#All],[Level 3]],MATCH(Actuals[[#This Row],[Sub Ledger]],LedgerMapping[[#All],[Sub Ledger]],0))</f>
        <v>Tax</v>
      </c>
      <c r="J6153" s="22">
        <f>YEAR(Actuals[[#This Row],[Date]])</f>
        <v>2022</v>
      </c>
      <c r="K6153" s="22">
        <f>MONTH(Actuals[[#This Row],[Date]])</f>
        <v>11</v>
      </c>
      <c r="L6153" s="12"/>
    </row>
    <row r="6154" spans="1:12" x14ac:dyDescent="0.3">
      <c r="A6154">
        <v>6</v>
      </c>
      <c r="B6154">
        <v>13110</v>
      </c>
      <c r="C6154">
        <v>6</v>
      </c>
      <c r="D6154">
        <v>94000</v>
      </c>
      <c r="E6154" s="46">
        <v>44897</v>
      </c>
      <c r="F6154">
        <v>-2328</v>
      </c>
      <c r="I6154" t="str">
        <f>INDEX(LedgerMapping[[#All],[Level 3]],MATCH(Actuals[[#This Row],[Sub Ledger]],LedgerMapping[[#All],[Sub Ledger]],0))</f>
        <v>Tax</v>
      </c>
      <c r="J6154" s="22">
        <f>YEAR(Actuals[[#This Row],[Date]])</f>
        <v>2022</v>
      </c>
      <c r="K6154" s="22">
        <f>MONTH(Actuals[[#This Row],[Date]])</f>
        <v>12</v>
      </c>
      <c r="L6154" s="12"/>
    </row>
    <row r="6155" spans="1:12" x14ac:dyDescent="0.3">
      <c r="A6155">
        <v>11</v>
      </c>
      <c r="B6155">
        <v>15330</v>
      </c>
      <c r="C6155">
        <v>6</v>
      </c>
      <c r="D6155">
        <v>53000</v>
      </c>
      <c r="E6155" s="46">
        <v>44958</v>
      </c>
      <c r="F6155">
        <v>-10284.99</v>
      </c>
      <c r="I6155" t="str">
        <f>INDEX(LedgerMapping[[#All],[Level 3]],MATCH(Actuals[[#This Row],[Sub Ledger]],LedgerMapping[[#All],[Sub Ledger]],0))</f>
        <v>Standard Returns</v>
      </c>
      <c r="J6155" s="22">
        <f>YEAR(Actuals[[#This Row],[Date]])</f>
        <v>2023</v>
      </c>
      <c r="K6155" s="22">
        <f>MONTH(Actuals[[#This Row],[Date]])</f>
        <v>2</v>
      </c>
      <c r="L6155" s="12"/>
    </row>
    <row r="6156" spans="1:12" x14ac:dyDescent="0.3">
      <c r="A6156">
        <v>11</v>
      </c>
      <c r="B6156">
        <v>16337</v>
      </c>
      <c r="C6156">
        <v>6</v>
      </c>
      <c r="D6156">
        <v>53000</v>
      </c>
      <c r="E6156" s="46">
        <v>44988</v>
      </c>
      <c r="F6156">
        <v>-18956.43</v>
      </c>
      <c r="I6156" t="str">
        <f>INDEX(LedgerMapping[[#All],[Level 3]],MATCH(Actuals[[#This Row],[Sub Ledger]],LedgerMapping[[#All],[Sub Ledger]],0))</f>
        <v>Standard Returns</v>
      </c>
      <c r="J6156" s="22">
        <f>YEAR(Actuals[[#This Row],[Date]])</f>
        <v>2023</v>
      </c>
      <c r="K6156" s="22">
        <f>MONTH(Actuals[[#This Row],[Date]])</f>
        <v>3</v>
      </c>
      <c r="L6156" s="12"/>
    </row>
    <row r="6157" spans="1:12" x14ac:dyDescent="0.3">
      <c r="A6157">
        <v>11</v>
      </c>
      <c r="B6157">
        <v>17369</v>
      </c>
      <c r="C6157">
        <v>6</v>
      </c>
      <c r="D6157">
        <v>53000</v>
      </c>
      <c r="E6157" s="46">
        <v>45018</v>
      </c>
      <c r="F6157">
        <v>-2128.46</v>
      </c>
      <c r="I6157" t="str">
        <f>INDEX(LedgerMapping[[#All],[Level 3]],MATCH(Actuals[[#This Row],[Sub Ledger]],LedgerMapping[[#All],[Sub Ledger]],0))</f>
        <v>Standard Returns</v>
      </c>
      <c r="J6157" s="22">
        <f>YEAR(Actuals[[#This Row],[Date]])</f>
        <v>2023</v>
      </c>
      <c r="K6157" s="22">
        <f>MONTH(Actuals[[#This Row],[Date]])</f>
        <v>4</v>
      </c>
      <c r="L6157" s="12"/>
    </row>
    <row r="6158" spans="1:12" x14ac:dyDescent="0.3">
      <c r="A6158">
        <v>11</v>
      </c>
      <c r="B6158">
        <v>18398</v>
      </c>
      <c r="C6158">
        <v>6</v>
      </c>
      <c r="D6158">
        <v>53000</v>
      </c>
      <c r="E6158" s="46">
        <v>45049</v>
      </c>
      <c r="F6158">
        <v>-10896.71</v>
      </c>
      <c r="I6158" t="str">
        <f>INDEX(LedgerMapping[[#All],[Level 3]],MATCH(Actuals[[#This Row],[Sub Ledger]],LedgerMapping[[#All],[Sub Ledger]],0))</f>
        <v>Standard Returns</v>
      </c>
      <c r="J6158" s="22">
        <f>YEAR(Actuals[[#This Row],[Date]])</f>
        <v>2023</v>
      </c>
      <c r="K6158" s="22">
        <f>MONTH(Actuals[[#This Row],[Date]])</f>
        <v>5</v>
      </c>
      <c r="L6158" s="12"/>
    </row>
    <row r="6159" spans="1:12" x14ac:dyDescent="0.3">
      <c r="A6159">
        <v>11</v>
      </c>
      <c r="B6159">
        <v>19403</v>
      </c>
      <c r="C6159">
        <v>6</v>
      </c>
      <c r="D6159">
        <v>53000</v>
      </c>
      <c r="E6159" s="46">
        <v>45079</v>
      </c>
      <c r="F6159">
        <v>-3383.8</v>
      </c>
      <c r="I6159" t="str">
        <f>INDEX(LedgerMapping[[#All],[Level 3]],MATCH(Actuals[[#This Row],[Sub Ledger]],LedgerMapping[[#All],[Sub Ledger]],0))</f>
        <v>Standard Returns</v>
      </c>
      <c r="J6159" s="22">
        <f>YEAR(Actuals[[#This Row],[Date]])</f>
        <v>2023</v>
      </c>
      <c r="K6159" s="22">
        <f>MONTH(Actuals[[#This Row],[Date]])</f>
        <v>6</v>
      </c>
      <c r="L6159" s="12"/>
    </row>
    <row r="6160" spans="1:12" x14ac:dyDescent="0.3">
      <c r="A6160">
        <v>11</v>
      </c>
      <c r="B6160">
        <v>20431</v>
      </c>
      <c r="C6160">
        <v>6</v>
      </c>
      <c r="D6160">
        <v>53000</v>
      </c>
      <c r="E6160" s="46">
        <v>45110</v>
      </c>
      <c r="F6160">
        <v>-2619.96</v>
      </c>
      <c r="I6160" t="str">
        <f>INDEX(LedgerMapping[[#All],[Level 3]],MATCH(Actuals[[#This Row],[Sub Ledger]],LedgerMapping[[#All],[Sub Ledger]],0))</f>
        <v>Standard Returns</v>
      </c>
      <c r="J6160" s="22">
        <f>YEAR(Actuals[[#This Row],[Date]])</f>
        <v>2023</v>
      </c>
      <c r="K6160" s="22">
        <f>MONTH(Actuals[[#This Row],[Date]])</f>
        <v>7</v>
      </c>
      <c r="L6160" s="12"/>
    </row>
    <row r="6161" spans="1:12" x14ac:dyDescent="0.3">
      <c r="A6161">
        <v>11</v>
      </c>
      <c r="B6161">
        <v>21459</v>
      </c>
      <c r="C6161">
        <v>6</v>
      </c>
      <c r="D6161">
        <v>53000</v>
      </c>
      <c r="E6161" s="46">
        <v>45141</v>
      </c>
      <c r="F6161">
        <v>-2746.55</v>
      </c>
      <c r="I6161" t="str">
        <f>INDEX(LedgerMapping[[#All],[Level 3]],MATCH(Actuals[[#This Row],[Sub Ledger]],LedgerMapping[[#All],[Sub Ledger]],0))</f>
        <v>Standard Returns</v>
      </c>
      <c r="J6161" s="22">
        <f>YEAR(Actuals[[#This Row],[Date]])</f>
        <v>2023</v>
      </c>
      <c r="K6161" s="22">
        <f>MONTH(Actuals[[#This Row],[Date]])</f>
        <v>8</v>
      </c>
      <c r="L6161" s="12"/>
    </row>
    <row r="6162" spans="1:12" x14ac:dyDescent="0.3">
      <c r="A6162">
        <v>11</v>
      </c>
      <c r="B6162">
        <v>22435</v>
      </c>
      <c r="C6162">
        <v>6</v>
      </c>
      <c r="D6162">
        <v>53000</v>
      </c>
      <c r="E6162" s="46">
        <v>45169</v>
      </c>
      <c r="F6162">
        <v>-3523.17</v>
      </c>
      <c r="I6162" t="str">
        <f>INDEX(LedgerMapping[[#All],[Level 3]],MATCH(Actuals[[#This Row],[Sub Ledger]],LedgerMapping[[#All],[Sub Ledger]],0))</f>
        <v>Standard Returns</v>
      </c>
      <c r="J6162" s="22">
        <f>YEAR(Actuals[[#This Row],[Date]])</f>
        <v>2023</v>
      </c>
      <c r="K6162" s="22">
        <f>MONTH(Actuals[[#This Row],[Date]])</f>
        <v>8</v>
      </c>
      <c r="L6162" s="12"/>
    </row>
    <row r="6163" spans="1:12" x14ac:dyDescent="0.3">
      <c r="A6163">
        <v>11</v>
      </c>
      <c r="B6163">
        <v>23440</v>
      </c>
      <c r="C6163">
        <v>6</v>
      </c>
      <c r="D6163">
        <v>53000</v>
      </c>
      <c r="E6163" s="46">
        <v>45200</v>
      </c>
      <c r="F6163">
        <v>-6516.84</v>
      </c>
      <c r="I6163" t="str">
        <f>INDEX(LedgerMapping[[#All],[Level 3]],MATCH(Actuals[[#This Row],[Sub Ledger]],LedgerMapping[[#All],[Sub Ledger]],0))</f>
        <v>Standard Returns</v>
      </c>
      <c r="J6163" s="22">
        <f>YEAR(Actuals[[#This Row],[Date]])</f>
        <v>2023</v>
      </c>
      <c r="K6163" s="22">
        <f>MONTH(Actuals[[#This Row],[Date]])</f>
        <v>10</v>
      </c>
      <c r="L6163" s="12"/>
    </row>
    <row r="6164" spans="1:12" x14ac:dyDescent="0.3">
      <c r="A6164">
        <v>11</v>
      </c>
      <c r="B6164">
        <v>24442</v>
      </c>
      <c r="C6164">
        <v>6</v>
      </c>
      <c r="D6164">
        <v>53000</v>
      </c>
      <c r="E6164" s="46">
        <v>45230</v>
      </c>
      <c r="F6164">
        <v>-18090.46</v>
      </c>
      <c r="I6164" t="str">
        <f>INDEX(LedgerMapping[[#All],[Level 3]],MATCH(Actuals[[#This Row],[Sub Ledger]],LedgerMapping[[#All],[Sub Ledger]],0))</f>
        <v>Standard Returns</v>
      </c>
      <c r="J6164" s="22">
        <f>YEAR(Actuals[[#This Row],[Date]])</f>
        <v>2023</v>
      </c>
      <c r="K6164" s="22">
        <f>MONTH(Actuals[[#This Row],[Date]])</f>
        <v>10</v>
      </c>
      <c r="L6164" s="12"/>
    </row>
    <row r="6165" spans="1:12" x14ac:dyDescent="0.3">
      <c r="A6165">
        <v>11</v>
      </c>
      <c r="B6165">
        <v>25474</v>
      </c>
      <c r="C6165">
        <v>6</v>
      </c>
      <c r="D6165">
        <v>53000</v>
      </c>
      <c r="E6165" s="46">
        <v>45261</v>
      </c>
      <c r="F6165">
        <v>-5020</v>
      </c>
      <c r="I6165" t="str">
        <f>INDEX(LedgerMapping[[#All],[Level 3]],MATCH(Actuals[[#This Row],[Sub Ledger]],LedgerMapping[[#All],[Sub Ledger]],0))</f>
        <v>Standard Returns</v>
      </c>
      <c r="J6165" s="22">
        <f>YEAR(Actuals[[#This Row],[Date]])</f>
        <v>2023</v>
      </c>
      <c r="K6165" s="22">
        <f>MONTH(Actuals[[#This Row],[Date]])</f>
        <v>12</v>
      </c>
      <c r="L6165" s="12"/>
    </row>
    <row r="6166" spans="1:12" x14ac:dyDescent="0.3">
      <c r="A6166">
        <v>11</v>
      </c>
      <c r="B6166">
        <v>26545</v>
      </c>
      <c r="C6166">
        <v>6</v>
      </c>
      <c r="D6166">
        <v>53000</v>
      </c>
      <c r="E6166" s="46">
        <v>45291</v>
      </c>
      <c r="F6166">
        <v>-4252.97</v>
      </c>
      <c r="I6166" t="str">
        <f>INDEX(LedgerMapping[[#All],[Level 3]],MATCH(Actuals[[#This Row],[Sub Ledger]],LedgerMapping[[#All],[Sub Ledger]],0))</f>
        <v>Standard Returns</v>
      </c>
      <c r="J6166" s="22">
        <f>YEAR(Actuals[[#This Row],[Date]])</f>
        <v>2023</v>
      </c>
      <c r="K6166" s="22">
        <f>MONTH(Actuals[[#This Row],[Date]])</f>
        <v>12</v>
      </c>
      <c r="L6166" s="12"/>
    </row>
    <row r="6167" spans="1:12" x14ac:dyDescent="0.3">
      <c r="A6167">
        <v>11</v>
      </c>
      <c r="B6167">
        <v>27669</v>
      </c>
      <c r="C6167">
        <v>6</v>
      </c>
      <c r="D6167">
        <v>53000</v>
      </c>
      <c r="E6167" s="46">
        <v>45322</v>
      </c>
      <c r="F6167">
        <v>-48148.46</v>
      </c>
      <c r="I6167" t="str">
        <f>INDEX(LedgerMapping[[#All],[Level 3]],MATCH(Actuals[[#This Row],[Sub Ledger]],LedgerMapping[[#All],[Sub Ledger]],0))</f>
        <v>Standard Returns</v>
      </c>
      <c r="J6167" s="22">
        <f>YEAR(Actuals[[#This Row],[Date]])</f>
        <v>2024</v>
      </c>
      <c r="K6167" s="22">
        <f>MONTH(Actuals[[#This Row],[Date]])</f>
        <v>1</v>
      </c>
      <c r="L6167" s="12"/>
    </row>
    <row r="6168" spans="1:12" x14ac:dyDescent="0.3">
      <c r="A6168">
        <v>11</v>
      </c>
      <c r="B6168">
        <v>28821</v>
      </c>
      <c r="C6168">
        <v>6</v>
      </c>
      <c r="D6168">
        <v>53000</v>
      </c>
      <c r="E6168" s="46">
        <v>45354</v>
      </c>
      <c r="F6168">
        <v>-2598.6799999999998</v>
      </c>
      <c r="I6168" t="str">
        <f>INDEX(LedgerMapping[[#All],[Level 3]],MATCH(Actuals[[#This Row],[Sub Ledger]],LedgerMapping[[#All],[Sub Ledger]],0))</f>
        <v>Standard Returns</v>
      </c>
      <c r="J6168" s="22">
        <f>YEAR(Actuals[[#This Row],[Date]])</f>
        <v>2024</v>
      </c>
      <c r="K6168" s="22">
        <f>MONTH(Actuals[[#This Row],[Date]])</f>
        <v>3</v>
      </c>
      <c r="L6168" s="12"/>
    </row>
    <row r="6169" spans="1:12" x14ac:dyDescent="0.3">
      <c r="A6169">
        <v>11</v>
      </c>
      <c r="B6169">
        <v>29948</v>
      </c>
      <c r="C6169">
        <v>6</v>
      </c>
      <c r="D6169">
        <v>53000</v>
      </c>
      <c r="E6169" s="46">
        <v>45384</v>
      </c>
      <c r="F6169">
        <v>-681.62</v>
      </c>
      <c r="I6169" t="str">
        <f>INDEX(LedgerMapping[[#All],[Level 3]],MATCH(Actuals[[#This Row],[Sub Ledger]],LedgerMapping[[#All],[Sub Ledger]],0))</f>
        <v>Standard Returns</v>
      </c>
      <c r="J6169" s="22">
        <f>YEAR(Actuals[[#This Row],[Date]])</f>
        <v>2024</v>
      </c>
      <c r="K6169" s="22">
        <f>MONTH(Actuals[[#This Row],[Date]])</f>
        <v>4</v>
      </c>
      <c r="L6169" s="12"/>
    </row>
    <row r="6170" spans="1:12" x14ac:dyDescent="0.3">
      <c r="A6170">
        <v>11</v>
      </c>
      <c r="B6170">
        <v>31074</v>
      </c>
      <c r="C6170">
        <v>6</v>
      </c>
      <c r="D6170">
        <v>53000</v>
      </c>
      <c r="E6170" s="46">
        <v>45415</v>
      </c>
      <c r="F6170">
        <v>-24657.599999999999</v>
      </c>
      <c r="I6170" t="str">
        <f>INDEX(LedgerMapping[[#All],[Level 3]],MATCH(Actuals[[#This Row],[Sub Ledger]],LedgerMapping[[#All],[Sub Ledger]],0))</f>
        <v>Standard Returns</v>
      </c>
      <c r="J6170" s="22">
        <f>YEAR(Actuals[[#This Row],[Date]])</f>
        <v>2024</v>
      </c>
      <c r="K6170" s="22">
        <f>MONTH(Actuals[[#This Row],[Date]])</f>
        <v>5</v>
      </c>
      <c r="L6170" s="12"/>
    </row>
    <row r="6171" spans="1:12" x14ac:dyDescent="0.3">
      <c r="A6171">
        <v>11</v>
      </c>
      <c r="B6171">
        <v>33323</v>
      </c>
      <c r="C6171">
        <v>6</v>
      </c>
      <c r="D6171">
        <v>53000</v>
      </c>
      <c r="E6171" s="46">
        <v>45476</v>
      </c>
      <c r="F6171">
        <v>-3090.18</v>
      </c>
      <c r="I6171" t="str">
        <f>INDEX(LedgerMapping[[#All],[Level 3]],MATCH(Actuals[[#This Row],[Sub Ledger]],LedgerMapping[[#All],[Sub Ledger]],0))</f>
        <v>Standard Returns</v>
      </c>
      <c r="J6171" s="22">
        <f>YEAR(Actuals[[#This Row],[Date]])</f>
        <v>2024</v>
      </c>
      <c r="K6171" s="22">
        <f>MONTH(Actuals[[#This Row],[Date]])</f>
        <v>7</v>
      </c>
      <c r="L6171" s="12"/>
    </row>
    <row r="6172" spans="1:12" x14ac:dyDescent="0.3">
      <c r="A6172">
        <v>11</v>
      </c>
      <c r="B6172">
        <v>34473</v>
      </c>
      <c r="C6172">
        <v>6</v>
      </c>
      <c r="D6172">
        <v>53000</v>
      </c>
      <c r="E6172" s="46">
        <v>45507</v>
      </c>
      <c r="F6172">
        <v>-17954.29</v>
      </c>
      <c r="I6172" t="str">
        <f>INDEX(LedgerMapping[[#All],[Level 3]],MATCH(Actuals[[#This Row],[Sub Ledger]],LedgerMapping[[#All],[Sub Ledger]],0))</f>
        <v>Standard Returns</v>
      </c>
      <c r="J6172" s="22">
        <f>YEAR(Actuals[[#This Row],[Date]])</f>
        <v>2024</v>
      </c>
      <c r="K6172" s="22">
        <f>MONTH(Actuals[[#This Row],[Date]])</f>
        <v>8</v>
      </c>
      <c r="L6172" s="12"/>
    </row>
    <row r="6173" spans="1:12" x14ac:dyDescent="0.3">
      <c r="A6173">
        <v>11</v>
      </c>
      <c r="B6173">
        <v>37925</v>
      </c>
      <c r="C6173">
        <v>6</v>
      </c>
      <c r="D6173">
        <v>53000</v>
      </c>
      <c r="E6173" s="46">
        <v>45597</v>
      </c>
      <c r="F6173">
        <v>-23443.75</v>
      </c>
      <c r="I6173" t="str">
        <f>INDEX(LedgerMapping[[#All],[Level 3]],MATCH(Actuals[[#This Row],[Sub Ledger]],LedgerMapping[[#All],[Sub Ledger]],0))</f>
        <v>Standard Returns</v>
      </c>
      <c r="J6173" s="22">
        <f>YEAR(Actuals[[#This Row],[Date]])</f>
        <v>2024</v>
      </c>
      <c r="K6173" s="22">
        <f>MONTH(Actuals[[#This Row],[Date]])</f>
        <v>11</v>
      </c>
      <c r="L6173" s="12"/>
    </row>
    <row r="6174" spans="1:12" x14ac:dyDescent="0.3">
      <c r="A6174">
        <v>11</v>
      </c>
      <c r="B6174">
        <v>39076</v>
      </c>
      <c r="C6174">
        <v>6</v>
      </c>
      <c r="D6174">
        <v>53000</v>
      </c>
      <c r="E6174" s="46">
        <v>45628</v>
      </c>
      <c r="F6174">
        <v>-9169.02</v>
      </c>
      <c r="I6174" t="str">
        <f>INDEX(LedgerMapping[[#All],[Level 3]],MATCH(Actuals[[#This Row],[Sub Ledger]],LedgerMapping[[#All],[Sub Ledger]],0))</f>
        <v>Standard Returns</v>
      </c>
      <c r="J6174" s="22">
        <f>YEAR(Actuals[[#This Row],[Date]])</f>
        <v>2024</v>
      </c>
      <c r="K6174" s="22">
        <f>MONTH(Actuals[[#This Row],[Date]])</f>
        <v>12</v>
      </c>
      <c r="L6174" s="12"/>
    </row>
    <row r="6175" spans="1:12" x14ac:dyDescent="0.3">
      <c r="A6175">
        <v>11</v>
      </c>
      <c r="B6175">
        <v>14328</v>
      </c>
      <c r="C6175">
        <v>6</v>
      </c>
      <c r="D6175">
        <v>54000</v>
      </c>
      <c r="E6175" s="46">
        <v>44927</v>
      </c>
      <c r="F6175">
        <v>-8041.33</v>
      </c>
      <c r="I6175" t="str">
        <f>INDEX(LedgerMapping[[#All],[Level 3]],MATCH(Actuals[[#This Row],[Sub Ledger]],LedgerMapping[[#All],[Sub Ledger]],0))</f>
        <v>Standard Discount</v>
      </c>
      <c r="J6175" s="22">
        <f>YEAR(Actuals[[#This Row],[Date]])</f>
        <v>2023</v>
      </c>
      <c r="K6175" s="22">
        <f>MONTH(Actuals[[#This Row],[Date]])</f>
        <v>1</v>
      </c>
      <c r="L6175" s="12"/>
    </row>
    <row r="6176" spans="1:12" x14ac:dyDescent="0.3">
      <c r="A6176">
        <v>11</v>
      </c>
      <c r="B6176">
        <v>15331</v>
      </c>
      <c r="C6176">
        <v>6</v>
      </c>
      <c r="D6176">
        <v>54000</v>
      </c>
      <c r="E6176" s="46">
        <v>44958</v>
      </c>
      <c r="F6176">
        <v>-24886.33</v>
      </c>
      <c r="I6176" t="str">
        <f>INDEX(LedgerMapping[[#All],[Level 3]],MATCH(Actuals[[#This Row],[Sub Ledger]],LedgerMapping[[#All],[Sub Ledger]],0))</f>
        <v>Standard Discount</v>
      </c>
      <c r="J6176" s="22">
        <f>YEAR(Actuals[[#This Row],[Date]])</f>
        <v>2023</v>
      </c>
      <c r="K6176" s="22">
        <f>MONTH(Actuals[[#This Row],[Date]])</f>
        <v>2</v>
      </c>
      <c r="L6176" s="12"/>
    </row>
    <row r="6177" spans="1:12" x14ac:dyDescent="0.3">
      <c r="A6177">
        <v>11</v>
      </c>
      <c r="B6177">
        <v>16338</v>
      </c>
      <c r="C6177">
        <v>6</v>
      </c>
      <c r="D6177">
        <v>54000</v>
      </c>
      <c r="E6177" s="46">
        <v>44988</v>
      </c>
      <c r="F6177">
        <v>-2698.68</v>
      </c>
      <c r="I6177" t="str">
        <f>INDEX(LedgerMapping[[#All],[Level 3]],MATCH(Actuals[[#This Row],[Sub Ledger]],LedgerMapping[[#All],[Sub Ledger]],0))</f>
        <v>Standard Discount</v>
      </c>
      <c r="J6177" s="22">
        <f>YEAR(Actuals[[#This Row],[Date]])</f>
        <v>2023</v>
      </c>
      <c r="K6177" s="22">
        <f>MONTH(Actuals[[#This Row],[Date]])</f>
        <v>3</v>
      </c>
      <c r="L6177" s="12"/>
    </row>
    <row r="6178" spans="1:12" x14ac:dyDescent="0.3">
      <c r="A6178">
        <v>11</v>
      </c>
      <c r="B6178">
        <v>17370</v>
      </c>
      <c r="C6178">
        <v>6</v>
      </c>
      <c r="D6178">
        <v>54000</v>
      </c>
      <c r="E6178" s="46">
        <v>45018</v>
      </c>
      <c r="F6178">
        <v>-980.56</v>
      </c>
      <c r="I6178" t="str">
        <f>INDEX(LedgerMapping[[#All],[Level 3]],MATCH(Actuals[[#This Row],[Sub Ledger]],LedgerMapping[[#All],[Sub Ledger]],0))</f>
        <v>Standard Discount</v>
      </c>
      <c r="J6178" s="22">
        <f>YEAR(Actuals[[#This Row],[Date]])</f>
        <v>2023</v>
      </c>
      <c r="K6178" s="22">
        <f>MONTH(Actuals[[#This Row],[Date]])</f>
        <v>4</v>
      </c>
      <c r="L6178" s="12"/>
    </row>
    <row r="6179" spans="1:12" x14ac:dyDescent="0.3">
      <c r="A6179">
        <v>11</v>
      </c>
      <c r="B6179">
        <v>18399</v>
      </c>
      <c r="C6179">
        <v>6</v>
      </c>
      <c r="D6179">
        <v>54000</v>
      </c>
      <c r="E6179" s="46">
        <v>45049</v>
      </c>
      <c r="F6179">
        <v>-53.95</v>
      </c>
      <c r="I6179" t="str">
        <f>INDEX(LedgerMapping[[#All],[Level 3]],MATCH(Actuals[[#This Row],[Sub Ledger]],LedgerMapping[[#All],[Sub Ledger]],0))</f>
        <v>Standard Discount</v>
      </c>
      <c r="J6179" s="22">
        <f>YEAR(Actuals[[#This Row],[Date]])</f>
        <v>2023</v>
      </c>
      <c r="K6179" s="22">
        <f>MONTH(Actuals[[#This Row],[Date]])</f>
        <v>5</v>
      </c>
      <c r="L6179" s="12"/>
    </row>
    <row r="6180" spans="1:12" x14ac:dyDescent="0.3">
      <c r="A6180">
        <v>11</v>
      </c>
      <c r="B6180">
        <v>20432</v>
      </c>
      <c r="C6180">
        <v>6</v>
      </c>
      <c r="D6180">
        <v>54000</v>
      </c>
      <c r="E6180" s="46">
        <v>45110</v>
      </c>
      <c r="F6180">
        <v>-36.93</v>
      </c>
      <c r="I6180" t="str">
        <f>INDEX(LedgerMapping[[#All],[Level 3]],MATCH(Actuals[[#This Row],[Sub Ledger]],LedgerMapping[[#All],[Sub Ledger]],0))</f>
        <v>Standard Discount</v>
      </c>
      <c r="J6180" s="22">
        <f>YEAR(Actuals[[#This Row],[Date]])</f>
        <v>2023</v>
      </c>
      <c r="K6180" s="22">
        <f>MONTH(Actuals[[#This Row],[Date]])</f>
        <v>7</v>
      </c>
      <c r="L6180" s="12"/>
    </row>
    <row r="6181" spans="1:12" x14ac:dyDescent="0.3">
      <c r="A6181">
        <v>11</v>
      </c>
      <c r="B6181">
        <v>21460</v>
      </c>
      <c r="C6181">
        <v>6</v>
      </c>
      <c r="D6181">
        <v>54000</v>
      </c>
      <c r="E6181" s="46">
        <v>45141</v>
      </c>
      <c r="F6181">
        <v>-660.35</v>
      </c>
      <c r="I6181" t="str">
        <f>INDEX(LedgerMapping[[#All],[Level 3]],MATCH(Actuals[[#This Row],[Sub Ledger]],LedgerMapping[[#All],[Sub Ledger]],0))</f>
        <v>Standard Discount</v>
      </c>
      <c r="J6181" s="22">
        <f>YEAR(Actuals[[#This Row],[Date]])</f>
        <v>2023</v>
      </c>
      <c r="K6181" s="22">
        <f>MONTH(Actuals[[#This Row],[Date]])</f>
        <v>8</v>
      </c>
      <c r="L6181" s="12"/>
    </row>
    <row r="6182" spans="1:12" x14ac:dyDescent="0.3">
      <c r="A6182">
        <v>11</v>
      </c>
      <c r="B6182">
        <v>23441</v>
      </c>
      <c r="C6182">
        <v>6</v>
      </c>
      <c r="D6182">
        <v>54000</v>
      </c>
      <c r="E6182" s="46">
        <v>45200</v>
      </c>
      <c r="F6182">
        <v>-75.23</v>
      </c>
      <c r="I6182" t="str">
        <f>INDEX(LedgerMapping[[#All],[Level 3]],MATCH(Actuals[[#This Row],[Sub Ledger]],LedgerMapping[[#All],[Sub Ledger]],0))</f>
        <v>Standard Discount</v>
      </c>
      <c r="J6182" s="22">
        <f>YEAR(Actuals[[#This Row],[Date]])</f>
        <v>2023</v>
      </c>
      <c r="K6182" s="22">
        <f>MONTH(Actuals[[#This Row],[Date]])</f>
        <v>10</v>
      </c>
      <c r="L6182" s="12"/>
    </row>
    <row r="6183" spans="1:12" x14ac:dyDescent="0.3">
      <c r="A6183">
        <v>11</v>
      </c>
      <c r="B6183">
        <v>24443</v>
      </c>
      <c r="C6183">
        <v>6</v>
      </c>
      <c r="D6183">
        <v>54000</v>
      </c>
      <c r="E6183" s="46">
        <v>45230</v>
      </c>
      <c r="F6183">
        <v>-1568.87</v>
      </c>
      <c r="I6183" t="str">
        <f>INDEX(LedgerMapping[[#All],[Level 3]],MATCH(Actuals[[#This Row],[Sub Ledger]],LedgerMapping[[#All],[Sub Ledger]],0))</f>
        <v>Standard Discount</v>
      </c>
      <c r="J6183" s="22">
        <f>YEAR(Actuals[[#This Row],[Date]])</f>
        <v>2023</v>
      </c>
      <c r="K6183" s="22">
        <f>MONTH(Actuals[[#This Row],[Date]])</f>
        <v>10</v>
      </c>
      <c r="L6183" s="12"/>
    </row>
    <row r="6184" spans="1:12" x14ac:dyDescent="0.3">
      <c r="A6184">
        <v>11</v>
      </c>
      <c r="B6184">
        <v>26546</v>
      </c>
      <c r="C6184">
        <v>6</v>
      </c>
      <c r="D6184">
        <v>54000</v>
      </c>
      <c r="E6184" s="46">
        <v>45291</v>
      </c>
      <c r="F6184">
        <v>-2013.56</v>
      </c>
      <c r="I6184" t="str">
        <f>INDEX(LedgerMapping[[#All],[Level 3]],MATCH(Actuals[[#This Row],[Sub Ledger]],LedgerMapping[[#All],[Sub Ledger]],0))</f>
        <v>Standard Discount</v>
      </c>
      <c r="J6184" s="22">
        <f>YEAR(Actuals[[#This Row],[Date]])</f>
        <v>2023</v>
      </c>
      <c r="K6184" s="22">
        <f>MONTH(Actuals[[#This Row],[Date]])</f>
        <v>12</v>
      </c>
      <c r="L6184" s="12"/>
    </row>
    <row r="6185" spans="1:12" x14ac:dyDescent="0.3">
      <c r="A6185">
        <v>11</v>
      </c>
      <c r="B6185">
        <v>27670</v>
      </c>
      <c r="C6185">
        <v>6</v>
      </c>
      <c r="D6185">
        <v>54000</v>
      </c>
      <c r="E6185" s="46">
        <v>45322</v>
      </c>
      <c r="F6185">
        <v>-44869.68</v>
      </c>
      <c r="I6185" t="str">
        <f>INDEX(LedgerMapping[[#All],[Level 3]],MATCH(Actuals[[#This Row],[Sub Ledger]],LedgerMapping[[#All],[Sub Ledger]],0))</f>
        <v>Standard Discount</v>
      </c>
      <c r="J6185" s="22">
        <f>YEAR(Actuals[[#This Row],[Date]])</f>
        <v>2024</v>
      </c>
      <c r="K6185" s="22">
        <f>MONTH(Actuals[[#This Row],[Date]])</f>
        <v>1</v>
      </c>
      <c r="L6185" s="12"/>
    </row>
    <row r="6186" spans="1:12" x14ac:dyDescent="0.3">
      <c r="A6186">
        <v>11</v>
      </c>
      <c r="B6186">
        <v>28822</v>
      </c>
      <c r="C6186">
        <v>6</v>
      </c>
      <c r="D6186">
        <v>54000</v>
      </c>
      <c r="E6186" s="46">
        <v>45354</v>
      </c>
      <c r="F6186">
        <v>-4324.24</v>
      </c>
      <c r="I6186" t="str">
        <f>INDEX(LedgerMapping[[#All],[Level 3]],MATCH(Actuals[[#This Row],[Sub Ledger]],LedgerMapping[[#All],[Sub Ledger]],0))</f>
        <v>Standard Discount</v>
      </c>
      <c r="J6186" s="22">
        <f>YEAR(Actuals[[#This Row],[Date]])</f>
        <v>2024</v>
      </c>
      <c r="K6186" s="22">
        <f>MONTH(Actuals[[#This Row],[Date]])</f>
        <v>3</v>
      </c>
      <c r="L6186" s="12"/>
    </row>
    <row r="6187" spans="1:12" x14ac:dyDescent="0.3">
      <c r="A6187">
        <v>11</v>
      </c>
      <c r="B6187">
        <v>29949</v>
      </c>
      <c r="C6187">
        <v>6</v>
      </c>
      <c r="D6187">
        <v>54000</v>
      </c>
      <c r="E6187" s="46">
        <v>45384</v>
      </c>
      <c r="F6187">
        <v>-86.93</v>
      </c>
      <c r="I6187" t="str">
        <f>INDEX(LedgerMapping[[#All],[Level 3]],MATCH(Actuals[[#This Row],[Sub Ledger]],LedgerMapping[[#All],[Sub Ledger]],0))</f>
        <v>Standard Discount</v>
      </c>
      <c r="J6187" s="22">
        <f>YEAR(Actuals[[#This Row],[Date]])</f>
        <v>2024</v>
      </c>
      <c r="K6187" s="22">
        <f>MONTH(Actuals[[#This Row],[Date]])</f>
        <v>4</v>
      </c>
      <c r="L6187" s="12"/>
    </row>
    <row r="6188" spans="1:12" x14ac:dyDescent="0.3">
      <c r="A6188">
        <v>11</v>
      </c>
      <c r="B6188">
        <v>31075</v>
      </c>
      <c r="C6188">
        <v>6</v>
      </c>
      <c r="D6188">
        <v>54000</v>
      </c>
      <c r="E6188" s="46">
        <v>45415</v>
      </c>
      <c r="F6188">
        <v>-3963.6</v>
      </c>
      <c r="I6188" t="str">
        <f>INDEX(LedgerMapping[[#All],[Level 3]],MATCH(Actuals[[#This Row],[Sub Ledger]],LedgerMapping[[#All],[Sub Ledger]],0))</f>
        <v>Standard Discount</v>
      </c>
      <c r="J6188" s="22">
        <f>YEAR(Actuals[[#This Row],[Date]])</f>
        <v>2024</v>
      </c>
      <c r="K6188" s="22">
        <f>MONTH(Actuals[[#This Row],[Date]])</f>
        <v>5</v>
      </c>
      <c r="L6188" s="12"/>
    </row>
    <row r="6189" spans="1:12" x14ac:dyDescent="0.3">
      <c r="A6189">
        <v>11</v>
      </c>
      <c r="B6189">
        <v>32226</v>
      </c>
      <c r="C6189">
        <v>6</v>
      </c>
      <c r="D6189">
        <v>54000</v>
      </c>
      <c r="E6189" s="46">
        <v>45445</v>
      </c>
      <c r="F6189">
        <v>-1113.55</v>
      </c>
      <c r="I6189" t="str">
        <f>INDEX(LedgerMapping[[#All],[Level 3]],MATCH(Actuals[[#This Row],[Sub Ledger]],LedgerMapping[[#All],[Sub Ledger]],0))</f>
        <v>Standard Discount</v>
      </c>
      <c r="J6189" s="22">
        <f>YEAR(Actuals[[#This Row],[Date]])</f>
        <v>2024</v>
      </c>
      <c r="K6189" s="22">
        <f>MONTH(Actuals[[#This Row],[Date]])</f>
        <v>6</v>
      </c>
      <c r="L6189" s="12"/>
    </row>
    <row r="6190" spans="1:12" x14ac:dyDescent="0.3">
      <c r="A6190">
        <v>11</v>
      </c>
      <c r="B6190">
        <v>33324</v>
      </c>
      <c r="C6190">
        <v>6</v>
      </c>
      <c r="D6190">
        <v>54000</v>
      </c>
      <c r="E6190" s="46">
        <v>45476</v>
      </c>
      <c r="F6190">
        <v>-53.95</v>
      </c>
      <c r="I6190" t="str">
        <f>INDEX(LedgerMapping[[#All],[Level 3]],MATCH(Actuals[[#This Row],[Sub Ledger]],LedgerMapping[[#All],[Sub Ledger]],0))</f>
        <v>Standard Discount</v>
      </c>
      <c r="J6190" s="22">
        <f>YEAR(Actuals[[#This Row],[Date]])</f>
        <v>2024</v>
      </c>
      <c r="K6190" s="22">
        <f>MONTH(Actuals[[#This Row],[Date]])</f>
        <v>7</v>
      </c>
      <c r="L6190" s="12"/>
    </row>
    <row r="6191" spans="1:12" x14ac:dyDescent="0.3">
      <c r="A6191">
        <v>11</v>
      </c>
      <c r="B6191">
        <v>34474</v>
      </c>
      <c r="C6191">
        <v>6</v>
      </c>
      <c r="D6191">
        <v>54000</v>
      </c>
      <c r="E6191" s="46">
        <v>45507</v>
      </c>
      <c r="F6191">
        <v>-58.21</v>
      </c>
      <c r="I6191" t="str">
        <f>INDEX(LedgerMapping[[#All],[Level 3]],MATCH(Actuals[[#This Row],[Sub Ledger]],LedgerMapping[[#All],[Sub Ledger]],0))</f>
        <v>Standard Discount</v>
      </c>
      <c r="J6191" s="22">
        <f>YEAR(Actuals[[#This Row],[Date]])</f>
        <v>2024</v>
      </c>
      <c r="K6191" s="22">
        <f>MONTH(Actuals[[#This Row],[Date]])</f>
        <v>8</v>
      </c>
      <c r="L6191" s="12"/>
    </row>
    <row r="6192" spans="1:12" x14ac:dyDescent="0.3">
      <c r="A6192">
        <v>11</v>
      </c>
      <c r="B6192">
        <v>35626</v>
      </c>
      <c r="C6192">
        <v>6</v>
      </c>
      <c r="D6192">
        <v>54000</v>
      </c>
      <c r="E6192" s="46">
        <v>45536</v>
      </c>
      <c r="F6192">
        <v>-411.41</v>
      </c>
      <c r="I6192" t="str">
        <f>INDEX(LedgerMapping[[#All],[Level 3]],MATCH(Actuals[[#This Row],[Sub Ledger]],LedgerMapping[[#All],[Sub Ledger]],0))</f>
        <v>Standard Discount</v>
      </c>
      <c r="J6192" s="22">
        <f>YEAR(Actuals[[#This Row],[Date]])</f>
        <v>2024</v>
      </c>
      <c r="K6192" s="22">
        <f>MONTH(Actuals[[#This Row],[Date]])</f>
        <v>9</v>
      </c>
      <c r="L6192" s="12"/>
    </row>
    <row r="6193" spans="1:12" x14ac:dyDescent="0.3">
      <c r="A6193">
        <v>11</v>
      </c>
      <c r="B6193">
        <v>36776</v>
      </c>
      <c r="C6193">
        <v>6</v>
      </c>
      <c r="D6193">
        <v>54000</v>
      </c>
      <c r="E6193" s="46">
        <v>45567</v>
      </c>
      <c r="F6193">
        <v>-111.4</v>
      </c>
      <c r="I6193" t="str">
        <f>INDEX(LedgerMapping[[#All],[Level 3]],MATCH(Actuals[[#This Row],[Sub Ledger]],LedgerMapping[[#All],[Sub Ledger]],0))</f>
        <v>Standard Discount</v>
      </c>
      <c r="J6193" s="22">
        <f>YEAR(Actuals[[#This Row],[Date]])</f>
        <v>2024</v>
      </c>
      <c r="K6193" s="22">
        <f>MONTH(Actuals[[#This Row],[Date]])</f>
        <v>10</v>
      </c>
      <c r="L6193" s="12"/>
    </row>
    <row r="6194" spans="1:12" x14ac:dyDescent="0.3">
      <c r="A6194">
        <v>11</v>
      </c>
      <c r="B6194">
        <v>37926</v>
      </c>
      <c r="C6194">
        <v>6</v>
      </c>
      <c r="D6194">
        <v>54000</v>
      </c>
      <c r="E6194" s="46">
        <v>45597</v>
      </c>
      <c r="F6194">
        <v>-5621.08</v>
      </c>
      <c r="I6194" t="str">
        <f>INDEX(LedgerMapping[[#All],[Level 3]],MATCH(Actuals[[#This Row],[Sub Ledger]],LedgerMapping[[#All],[Sub Ledger]],0))</f>
        <v>Standard Discount</v>
      </c>
      <c r="J6194" s="22">
        <f>YEAR(Actuals[[#This Row],[Date]])</f>
        <v>2024</v>
      </c>
      <c r="K6194" s="22">
        <f>MONTH(Actuals[[#This Row],[Date]])</f>
        <v>11</v>
      </c>
      <c r="L6194" s="12"/>
    </row>
    <row r="6195" spans="1:12" x14ac:dyDescent="0.3">
      <c r="A6195">
        <v>11</v>
      </c>
      <c r="B6195">
        <v>39077</v>
      </c>
      <c r="C6195">
        <v>6</v>
      </c>
      <c r="D6195">
        <v>54000</v>
      </c>
      <c r="E6195" s="46">
        <v>45628</v>
      </c>
      <c r="F6195">
        <v>-455.02</v>
      </c>
      <c r="I6195" t="str">
        <f>INDEX(LedgerMapping[[#All],[Level 3]],MATCH(Actuals[[#This Row],[Sub Ledger]],LedgerMapping[[#All],[Sub Ledger]],0))</f>
        <v>Standard Discount</v>
      </c>
      <c r="J6195" s="22">
        <f>YEAR(Actuals[[#This Row],[Date]])</f>
        <v>2024</v>
      </c>
      <c r="K6195" s="22">
        <f>MONTH(Actuals[[#This Row],[Date]])</f>
        <v>12</v>
      </c>
      <c r="L6195" s="12"/>
    </row>
    <row r="6196" spans="1:12" x14ac:dyDescent="0.3">
      <c r="A6196">
        <v>11</v>
      </c>
      <c r="B6196">
        <v>14329</v>
      </c>
      <c r="C6196">
        <v>6</v>
      </c>
      <c r="D6196">
        <v>56000</v>
      </c>
      <c r="E6196" s="46">
        <v>44927</v>
      </c>
      <c r="F6196">
        <v>-28573.63</v>
      </c>
      <c r="I6196" t="str">
        <f>INDEX(LedgerMapping[[#All],[Level 3]],MATCH(Actuals[[#This Row],[Sub Ledger]],LedgerMapping[[#All],[Sub Ledger]],0))</f>
        <v>Standard Cost of Sales</v>
      </c>
      <c r="J6196" s="22">
        <f>YEAR(Actuals[[#This Row],[Date]])</f>
        <v>2023</v>
      </c>
      <c r="K6196" s="22">
        <f>MONTH(Actuals[[#This Row],[Date]])</f>
        <v>1</v>
      </c>
      <c r="L6196" s="12"/>
    </row>
    <row r="6197" spans="1:12" x14ac:dyDescent="0.3">
      <c r="A6197">
        <v>11</v>
      </c>
      <c r="B6197">
        <v>15332</v>
      </c>
      <c r="C6197">
        <v>6</v>
      </c>
      <c r="D6197">
        <v>56000</v>
      </c>
      <c r="E6197" s="46">
        <v>44958</v>
      </c>
      <c r="F6197">
        <v>-49951.69</v>
      </c>
      <c r="I6197" t="str">
        <f>INDEX(LedgerMapping[[#All],[Level 3]],MATCH(Actuals[[#This Row],[Sub Ledger]],LedgerMapping[[#All],[Sub Ledger]],0))</f>
        <v>Standard Cost of Sales</v>
      </c>
      <c r="J6197" s="22">
        <f>YEAR(Actuals[[#This Row],[Date]])</f>
        <v>2023</v>
      </c>
      <c r="K6197" s="22">
        <f>MONTH(Actuals[[#This Row],[Date]])</f>
        <v>2</v>
      </c>
      <c r="L6197" s="12"/>
    </row>
    <row r="6198" spans="1:12" x14ac:dyDescent="0.3">
      <c r="A6198">
        <v>11</v>
      </c>
      <c r="B6198">
        <v>16339</v>
      </c>
      <c r="C6198">
        <v>6</v>
      </c>
      <c r="D6198">
        <v>56000</v>
      </c>
      <c r="E6198" s="46">
        <v>44988</v>
      </c>
      <c r="F6198">
        <v>-50124.03</v>
      </c>
      <c r="I6198" t="str">
        <f>INDEX(LedgerMapping[[#All],[Level 3]],MATCH(Actuals[[#This Row],[Sub Ledger]],LedgerMapping[[#All],[Sub Ledger]],0))</f>
        <v>Standard Cost of Sales</v>
      </c>
      <c r="J6198" s="22">
        <f>YEAR(Actuals[[#This Row],[Date]])</f>
        <v>2023</v>
      </c>
      <c r="K6198" s="22">
        <f>MONTH(Actuals[[#This Row],[Date]])</f>
        <v>3</v>
      </c>
      <c r="L6198" s="12"/>
    </row>
    <row r="6199" spans="1:12" x14ac:dyDescent="0.3">
      <c r="A6199">
        <v>11</v>
      </c>
      <c r="B6199">
        <v>17371</v>
      </c>
      <c r="C6199">
        <v>6</v>
      </c>
      <c r="D6199">
        <v>56000</v>
      </c>
      <c r="E6199" s="46">
        <v>45018</v>
      </c>
      <c r="F6199">
        <v>-16781.919999999998</v>
      </c>
      <c r="I6199" t="str">
        <f>INDEX(LedgerMapping[[#All],[Level 3]],MATCH(Actuals[[#This Row],[Sub Ledger]],LedgerMapping[[#All],[Sub Ledger]],0))</f>
        <v>Standard Cost of Sales</v>
      </c>
      <c r="J6199" s="22">
        <f>YEAR(Actuals[[#This Row],[Date]])</f>
        <v>2023</v>
      </c>
      <c r="K6199" s="22">
        <f>MONTH(Actuals[[#This Row],[Date]])</f>
        <v>4</v>
      </c>
      <c r="L6199" s="12"/>
    </row>
    <row r="6200" spans="1:12" x14ac:dyDescent="0.3">
      <c r="A6200">
        <v>11</v>
      </c>
      <c r="B6200">
        <v>18400</v>
      </c>
      <c r="C6200">
        <v>6</v>
      </c>
      <c r="D6200">
        <v>56000</v>
      </c>
      <c r="E6200" s="46">
        <v>45049</v>
      </c>
      <c r="F6200">
        <v>-46920.78</v>
      </c>
      <c r="I6200" t="str">
        <f>INDEX(LedgerMapping[[#All],[Level 3]],MATCH(Actuals[[#This Row],[Sub Ledger]],LedgerMapping[[#All],[Sub Ledger]],0))</f>
        <v>Standard Cost of Sales</v>
      </c>
      <c r="J6200" s="22">
        <f>YEAR(Actuals[[#This Row],[Date]])</f>
        <v>2023</v>
      </c>
      <c r="K6200" s="22">
        <f>MONTH(Actuals[[#This Row],[Date]])</f>
        <v>5</v>
      </c>
      <c r="L6200" s="12"/>
    </row>
    <row r="6201" spans="1:12" x14ac:dyDescent="0.3">
      <c r="A6201">
        <v>11</v>
      </c>
      <c r="B6201">
        <v>19404</v>
      </c>
      <c r="C6201">
        <v>6</v>
      </c>
      <c r="D6201">
        <v>56000</v>
      </c>
      <c r="E6201" s="46">
        <v>45079</v>
      </c>
      <c r="F6201">
        <v>-35859.94</v>
      </c>
      <c r="I6201" t="str">
        <f>INDEX(LedgerMapping[[#All],[Level 3]],MATCH(Actuals[[#This Row],[Sub Ledger]],LedgerMapping[[#All],[Sub Ledger]],0))</f>
        <v>Standard Cost of Sales</v>
      </c>
      <c r="J6201" s="22">
        <f>YEAR(Actuals[[#This Row],[Date]])</f>
        <v>2023</v>
      </c>
      <c r="K6201" s="22">
        <f>MONTH(Actuals[[#This Row],[Date]])</f>
        <v>6</v>
      </c>
      <c r="L6201" s="12"/>
    </row>
    <row r="6202" spans="1:12" x14ac:dyDescent="0.3">
      <c r="A6202">
        <v>11</v>
      </c>
      <c r="B6202">
        <v>20433</v>
      </c>
      <c r="C6202">
        <v>6</v>
      </c>
      <c r="D6202">
        <v>56000</v>
      </c>
      <c r="E6202" s="46">
        <v>45110</v>
      </c>
      <c r="F6202">
        <v>-12473.33</v>
      </c>
      <c r="I6202" t="str">
        <f>INDEX(LedgerMapping[[#All],[Level 3]],MATCH(Actuals[[#This Row],[Sub Ledger]],LedgerMapping[[#All],[Sub Ledger]],0))</f>
        <v>Standard Cost of Sales</v>
      </c>
      <c r="J6202" s="22">
        <f>YEAR(Actuals[[#This Row],[Date]])</f>
        <v>2023</v>
      </c>
      <c r="K6202" s="22">
        <f>MONTH(Actuals[[#This Row],[Date]])</f>
        <v>7</v>
      </c>
      <c r="L6202" s="12"/>
    </row>
    <row r="6203" spans="1:12" x14ac:dyDescent="0.3">
      <c r="A6203">
        <v>11</v>
      </c>
      <c r="B6203">
        <v>21461</v>
      </c>
      <c r="C6203">
        <v>6</v>
      </c>
      <c r="D6203">
        <v>56000</v>
      </c>
      <c r="E6203" s="46">
        <v>45141</v>
      </c>
      <c r="F6203">
        <v>-48652.73</v>
      </c>
      <c r="I6203" t="str">
        <f>INDEX(LedgerMapping[[#All],[Level 3]],MATCH(Actuals[[#This Row],[Sub Ledger]],LedgerMapping[[#All],[Sub Ledger]],0))</f>
        <v>Standard Cost of Sales</v>
      </c>
      <c r="J6203" s="22">
        <f>YEAR(Actuals[[#This Row],[Date]])</f>
        <v>2023</v>
      </c>
      <c r="K6203" s="22">
        <f>MONTH(Actuals[[#This Row],[Date]])</f>
        <v>8</v>
      </c>
      <c r="L6203" s="12"/>
    </row>
    <row r="6204" spans="1:12" x14ac:dyDescent="0.3">
      <c r="A6204">
        <v>11</v>
      </c>
      <c r="B6204">
        <v>22436</v>
      </c>
      <c r="C6204">
        <v>6</v>
      </c>
      <c r="D6204">
        <v>56000</v>
      </c>
      <c r="E6204" s="46">
        <v>45169</v>
      </c>
      <c r="F6204">
        <v>-24594.83</v>
      </c>
      <c r="I6204" t="str">
        <f>INDEX(LedgerMapping[[#All],[Level 3]],MATCH(Actuals[[#This Row],[Sub Ledger]],LedgerMapping[[#All],[Sub Ledger]],0))</f>
        <v>Standard Cost of Sales</v>
      </c>
      <c r="J6204" s="22">
        <f>YEAR(Actuals[[#This Row],[Date]])</f>
        <v>2023</v>
      </c>
      <c r="K6204" s="22">
        <f>MONTH(Actuals[[#This Row],[Date]])</f>
        <v>8</v>
      </c>
      <c r="L6204" s="12"/>
    </row>
    <row r="6205" spans="1:12" x14ac:dyDescent="0.3">
      <c r="A6205">
        <v>11</v>
      </c>
      <c r="B6205">
        <v>23442</v>
      </c>
      <c r="C6205">
        <v>6</v>
      </c>
      <c r="D6205">
        <v>56000</v>
      </c>
      <c r="E6205" s="46">
        <v>45200</v>
      </c>
      <c r="F6205">
        <v>-19274.52</v>
      </c>
      <c r="I6205" t="str">
        <f>INDEX(LedgerMapping[[#All],[Level 3]],MATCH(Actuals[[#This Row],[Sub Ledger]],LedgerMapping[[#All],[Sub Ledger]],0))</f>
        <v>Standard Cost of Sales</v>
      </c>
      <c r="J6205" s="22">
        <f>YEAR(Actuals[[#This Row],[Date]])</f>
        <v>2023</v>
      </c>
      <c r="K6205" s="22">
        <f>MONTH(Actuals[[#This Row],[Date]])</f>
        <v>10</v>
      </c>
      <c r="L6205" s="12"/>
    </row>
    <row r="6206" spans="1:12" x14ac:dyDescent="0.3">
      <c r="A6206">
        <v>11</v>
      </c>
      <c r="B6206">
        <v>24444</v>
      </c>
      <c r="C6206">
        <v>6</v>
      </c>
      <c r="D6206">
        <v>56000</v>
      </c>
      <c r="E6206" s="46">
        <v>45230</v>
      </c>
      <c r="F6206">
        <v>-46318.64</v>
      </c>
      <c r="I6206" t="str">
        <f>INDEX(LedgerMapping[[#All],[Level 3]],MATCH(Actuals[[#This Row],[Sub Ledger]],LedgerMapping[[#All],[Sub Ledger]],0))</f>
        <v>Standard Cost of Sales</v>
      </c>
      <c r="J6206" s="22">
        <f>YEAR(Actuals[[#This Row],[Date]])</f>
        <v>2023</v>
      </c>
      <c r="K6206" s="22">
        <f>MONTH(Actuals[[#This Row],[Date]])</f>
        <v>10</v>
      </c>
      <c r="L6206" s="12"/>
    </row>
    <row r="6207" spans="1:12" x14ac:dyDescent="0.3">
      <c r="A6207">
        <v>11</v>
      </c>
      <c r="B6207">
        <v>25475</v>
      </c>
      <c r="C6207">
        <v>6</v>
      </c>
      <c r="D6207">
        <v>56000</v>
      </c>
      <c r="E6207" s="46">
        <v>45261</v>
      </c>
      <c r="F6207">
        <v>-31413.05</v>
      </c>
      <c r="I6207" t="str">
        <f>INDEX(LedgerMapping[[#All],[Level 3]],MATCH(Actuals[[#This Row],[Sub Ledger]],LedgerMapping[[#All],[Sub Ledger]],0))</f>
        <v>Standard Cost of Sales</v>
      </c>
      <c r="J6207" s="22">
        <f>YEAR(Actuals[[#This Row],[Date]])</f>
        <v>2023</v>
      </c>
      <c r="K6207" s="22">
        <f>MONTH(Actuals[[#This Row],[Date]])</f>
        <v>12</v>
      </c>
      <c r="L6207" s="12"/>
    </row>
    <row r="6208" spans="1:12" x14ac:dyDescent="0.3">
      <c r="A6208">
        <v>11</v>
      </c>
      <c r="B6208">
        <v>26547</v>
      </c>
      <c r="C6208">
        <v>6</v>
      </c>
      <c r="D6208">
        <v>56000</v>
      </c>
      <c r="E6208" s="46">
        <v>45291</v>
      </c>
      <c r="F6208">
        <v>-19128.78</v>
      </c>
      <c r="I6208" t="str">
        <f>INDEX(LedgerMapping[[#All],[Level 3]],MATCH(Actuals[[#This Row],[Sub Ledger]],LedgerMapping[[#All],[Sub Ledger]],0))</f>
        <v>Standard Cost of Sales</v>
      </c>
      <c r="J6208" s="22">
        <f>YEAR(Actuals[[#This Row],[Date]])</f>
        <v>2023</v>
      </c>
      <c r="K6208" s="22">
        <f>MONTH(Actuals[[#This Row],[Date]])</f>
        <v>12</v>
      </c>
      <c r="L6208" s="12"/>
    </row>
    <row r="6209" spans="1:12" x14ac:dyDescent="0.3">
      <c r="A6209">
        <v>11</v>
      </c>
      <c r="B6209">
        <v>27671</v>
      </c>
      <c r="C6209">
        <v>6</v>
      </c>
      <c r="D6209">
        <v>56000</v>
      </c>
      <c r="E6209" s="46">
        <v>45322</v>
      </c>
      <c r="F6209">
        <v>-202644.96</v>
      </c>
      <c r="I6209" t="str">
        <f>INDEX(LedgerMapping[[#All],[Level 3]],MATCH(Actuals[[#This Row],[Sub Ledger]],LedgerMapping[[#All],[Sub Ledger]],0))</f>
        <v>Standard Cost of Sales</v>
      </c>
      <c r="J6209" s="22">
        <f>YEAR(Actuals[[#This Row],[Date]])</f>
        <v>2024</v>
      </c>
      <c r="K6209" s="22">
        <f>MONTH(Actuals[[#This Row],[Date]])</f>
        <v>1</v>
      </c>
      <c r="L6209" s="12"/>
    </row>
    <row r="6210" spans="1:12" x14ac:dyDescent="0.3">
      <c r="A6210">
        <v>11</v>
      </c>
      <c r="B6210">
        <v>28823</v>
      </c>
      <c r="C6210">
        <v>6</v>
      </c>
      <c r="D6210">
        <v>56000</v>
      </c>
      <c r="E6210" s="46">
        <v>45354</v>
      </c>
      <c r="F6210">
        <v>-61673.18</v>
      </c>
      <c r="I6210" t="str">
        <f>INDEX(LedgerMapping[[#All],[Level 3]],MATCH(Actuals[[#This Row],[Sub Ledger]],LedgerMapping[[#All],[Sub Ledger]],0))</f>
        <v>Standard Cost of Sales</v>
      </c>
      <c r="J6210" s="22">
        <f>YEAR(Actuals[[#This Row],[Date]])</f>
        <v>2024</v>
      </c>
      <c r="K6210" s="22">
        <f>MONTH(Actuals[[#This Row],[Date]])</f>
        <v>3</v>
      </c>
      <c r="L6210" s="12"/>
    </row>
    <row r="6211" spans="1:12" x14ac:dyDescent="0.3">
      <c r="A6211">
        <v>11</v>
      </c>
      <c r="B6211">
        <v>29950</v>
      </c>
      <c r="C6211">
        <v>6</v>
      </c>
      <c r="D6211">
        <v>56000</v>
      </c>
      <c r="E6211" s="46">
        <v>45384</v>
      </c>
      <c r="F6211">
        <v>-18173.439999999999</v>
      </c>
      <c r="I6211" t="str">
        <f>INDEX(LedgerMapping[[#All],[Level 3]],MATCH(Actuals[[#This Row],[Sub Ledger]],LedgerMapping[[#All],[Sub Ledger]],0))</f>
        <v>Standard Cost of Sales</v>
      </c>
      <c r="J6211" s="22">
        <f>YEAR(Actuals[[#This Row],[Date]])</f>
        <v>2024</v>
      </c>
      <c r="K6211" s="22">
        <f>MONTH(Actuals[[#This Row],[Date]])</f>
        <v>4</v>
      </c>
      <c r="L6211" s="12"/>
    </row>
    <row r="6212" spans="1:12" x14ac:dyDescent="0.3">
      <c r="A6212">
        <v>11</v>
      </c>
      <c r="B6212">
        <v>31076</v>
      </c>
      <c r="C6212">
        <v>6</v>
      </c>
      <c r="D6212">
        <v>56000</v>
      </c>
      <c r="E6212" s="46">
        <v>45415</v>
      </c>
      <c r="F6212">
        <v>-176779.58</v>
      </c>
      <c r="I6212" t="str">
        <f>INDEX(LedgerMapping[[#All],[Level 3]],MATCH(Actuals[[#This Row],[Sub Ledger]],LedgerMapping[[#All],[Sub Ledger]],0))</f>
        <v>Standard Cost of Sales</v>
      </c>
      <c r="J6212" s="22">
        <f>YEAR(Actuals[[#This Row],[Date]])</f>
        <v>2024</v>
      </c>
      <c r="K6212" s="22">
        <f>MONTH(Actuals[[#This Row],[Date]])</f>
        <v>5</v>
      </c>
      <c r="L6212" s="12"/>
    </row>
    <row r="6213" spans="1:12" x14ac:dyDescent="0.3">
      <c r="A6213">
        <v>11</v>
      </c>
      <c r="B6213">
        <v>32227</v>
      </c>
      <c r="C6213">
        <v>6</v>
      </c>
      <c r="D6213">
        <v>56000</v>
      </c>
      <c r="E6213" s="46">
        <v>45445</v>
      </c>
      <c r="F6213">
        <v>-45584.59</v>
      </c>
      <c r="I6213" t="str">
        <f>INDEX(LedgerMapping[[#All],[Level 3]],MATCH(Actuals[[#This Row],[Sub Ledger]],LedgerMapping[[#All],[Sub Ledger]],0))</f>
        <v>Standard Cost of Sales</v>
      </c>
      <c r="J6213" s="22">
        <f>YEAR(Actuals[[#This Row],[Date]])</f>
        <v>2024</v>
      </c>
      <c r="K6213" s="22">
        <f>MONTH(Actuals[[#This Row],[Date]])</f>
        <v>6</v>
      </c>
      <c r="L6213" s="12"/>
    </row>
    <row r="6214" spans="1:12" x14ac:dyDescent="0.3">
      <c r="A6214">
        <v>11</v>
      </c>
      <c r="B6214">
        <v>33325</v>
      </c>
      <c r="C6214">
        <v>6</v>
      </c>
      <c r="D6214">
        <v>56000</v>
      </c>
      <c r="E6214" s="46">
        <v>45476</v>
      </c>
      <c r="F6214">
        <v>-14521.24</v>
      </c>
      <c r="I6214" t="str">
        <f>INDEX(LedgerMapping[[#All],[Level 3]],MATCH(Actuals[[#This Row],[Sub Ledger]],LedgerMapping[[#All],[Sub Ledger]],0))</f>
        <v>Standard Cost of Sales</v>
      </c>
      <c r="J6214" s="22">
        <f>YEAR(Actuals[[#This Row],[Date]])</f>
        <v>2024</v>
      </c>
      <c r="K6214" s="22">
        <f>MONTH(Actuals[[#This Row],[Date]])</f>
        <v>7</v>
      </c>
      <c r="L6214" s="12"/>
    </row>
    <row r="6215" spans="1:12" x14ac:dyDescent="0.3">
      <c r="A6215">
        <v>11</v>
      </c>
      <c r="B6215">
        <v>34475</v>
      </c>
      <c r="C6215">
        <v>6</v>
      </c>
      <c r="D6215">
        <v>56000</v>
      </c>
      <c r="E6215" s="46">
        <v>45507</v>
      </c>
      <c r="F6215">
        <v>-161505.9</v>
      </c>
      <c r="I6215" t="str">
        <f>INDEX(LedgerMapping[[#All],[Level 3]],MATCH(Actuals[[#This Row],[Sub Ledger]],LedgerMapping[[#All],[Sub Ledger]],0))</f>
        <v>Standard Cost of Sales</v>
      </c>
      <c r="J6215" s="22">
        <f>YEAR(Actuals[[#This Row],[Date]])</f>
        <v>2024</v>
      </c>
      <c r="K6215" s="22">
        <f>MONTH(Actuals[[#This Row],[Date]])</f>
        <v>8</v>
      </c>
      <c r="L6215" s="12"/>
    </row>
    <row r="6216" spans="1:12" x14ac:dyDescent="0.3">
      <c r="A6216">
        <v>11</v>
      </c>
      <c r="B6216">
        <v>35627</v>
      </c>
      <c r="C6216">
        <v>6</v>
      </c>
      <c r="D6216">
        <v>56000</v>
      </c>
      <c r="E6216" s="46">
        <v>45536</v>
      </c>
      <c r="F6216">
        <v>-33452.449999999997</v>
      </c>
      <c r="I6216" t="str">
        <f>INDEX(LedgerMapping[[#All],[Level 3]],MATCH(Actuals[[#This Row],[Sub Ledger]],LedgerMapping[[#All],[Sub Ledger]],0))</f>
        <v>Standard Cost of Sales</v>
      </c>
      <c r="J6216" s="22">
        <f>YEAR(Actuals[[#This Row],[Date]])</f>
        <v>2024</v>
      </c>
      <c r="K6216" s="22">
        <f>MONTH(Actuals[[#This Row],[Date]])</f>
        <v>9</v>
      </c>
      <c r="L6216" s="12"/>
    </row>
    <row r="6217" spans="1:12" x14ac:dyDescent="0.3">
      <c r="A6217">
        <v>11</v>
      </c>
      <c r="B6217">
        <v>36777</v>
      </c>
      <c r="C6217">
        <v>6</v>
      </c>
      <c r="D6217">
        <v>56000</v>
      </c>
      <c r="E6217" s="46">
        <v>45567</v>
      </c>
      <c r="F6217">
        <v>-17768.11</v>
      </c>
      <c r="I6217" t="str">
        <f>INDEX(LedgerMapping[[#All],[Level 3]],MATCH(Actuals[[#This Row],[Sub Ledger]],LedgerMapping[[#All],[Sub Ledger]],0))</f>
        <v>Standard Cost of Sales</v>
      </c>
      <c r="J6217" s="22">
        <f>YEAR(Actuals[[#This Row],[Date]])</f>
        <v>2024</v>
      </c>
      <c r="K6217" s="22">
        <f>MONTH(Actuals[[#This Row],[Date]])</f>
        <v>10</v>
      </c>
      <c r="L6217" s="12"/>
    </row>
    <row r="6218" spans="1:12" x14ac:dyDescent="0.3">
      <c r="A6218">
        <v>11</v>
      </c>
      <c r="B6218">
        <v>37927</v>
      </c>
      <c r="C6218">
        <v>6</v>
      </c>
      <c r="D6218">
        <v>56000</v>
      </c>
      <c r="E6218" s="46">
        <v>45597</v>
      </c>
      <c r="F6218">
        <v>-177782.8</v>
      </c>
      <c r="I6218" t="str">
        <f>INDEX(LedgerMapping[[#All],[Level 3]],MATCH(Actuals[[#This Row],[Sub Ledger]],LedgerMapping[[#All],[Sub Ledger]],0))</f>
        <v>Standard Cost of Sales</v>
      </c>
      <c r="J6218" s="22">
        <f>YEAR(Actuals[[#This Row],[Date]])</f>
        <v>2024</v>
      </c>
      <c r="K6218" s="22">
        <f>MONTH(Actuals[[#This Row],[Date]])</f>
        <v>11</v>
      </c>
      <c r="L6218" s="12"/>
    </row>
    <row r="6219" spans="1:12" x14ac:dyDescent="0.3">
      <c r="A6219">
        <v>11</v>
      </c>
      <c r="B6219">
        <v>39078</v>
      </c>
      <c r="C6219">
        <v>6</v>
      </c>
      <c r="D6219">
        <v>56000</v>
      </c>
      <c r="E6219" s="46">
        <v>45628</v>
      </c>
      <c r="F6219">
        <v>-43349.440000000002</v>
      </c>
      <c r="I6219" t="str">
        <f>INDEX(LedgerMapping[[#All],[Level 3]],MATCH(Actuals[[#This Row],[Sub Ledger]],LedgerMapping[[#All],[Sub Ledger]],0))</f>
        <v>Standard Cost of Sales</v>
      </c>
      <c r="J6219" s="22">
        <f>YEAR(Actuals[[#This Row],[Date]])</f>
        <v>2024</v>
      </c>
      <c r="K6219" s="22">
        <f>MONTH(Actuals[[#This Row],[Date]])</f>
        <v>12</v>
      </c>
      <c r="L6219" s="12"/>
    </row>
    <row r="6220" spans="1:12" x14ac:dyDescent="0.3">
      <c r="A6220">
        <v>11</v>
      </c>
      <c r="B6220">
        <v>14330</v>
      </c>
      <c r="C6220">
        <v>6</v>
      </c>
      <c r="D6220">
        <v>57000</v>
      </c>
      <c r="E6220" s="46">
        <v>44927</v>
      </c>
      <c r="F6220">
        <v>-3150.82</v>
      </c>
      <c r="I6220" t="str">
        <f>INDEX(LedgerMapping[[#All],[Level 3]],MATCH(Actuals[[#This Row],[Sub Ledger]],LedgerMapping[[#All],[Sub Ledger]],0))</f>
        <v>Other adjustment</v>
      </c>
      <c r="J6220" s="22">
        <f>YEAR(Actuals[[#This Row],[Date]])</f>
        <v>2023</v>
      </c>
      <c r="K6220" s="22">
        <f>MONTH(Actuals[[#This Row],[Date]])</f>
        <v>1</v>
      </c>
      <c r="L6220" s="12"/>
    </row>
    <row r="6221" spans="1:12" x14ac:dyDescent="0.3">
      <c r="A6221">
        <v>11</v>
      </c>
      <c r="B6221">
        <v>15333</v>
      </c>
      <c r="C6221">
        <v>6</v>
      </c>
      <c r="D6221">
        <v>57000</v>
      </c>
      <c r="E6221" s="46">
        <v>44958</v>
      </c>
      <c r="F6221">
        <v>-8571.1299999999992</v>
      </c>
      <c r="I6221" t="str">
        <f>INDEX(LedgerMapping[[#All],[Level 3]],MATCH(Actuals[[#This Row],[Sub Ledger]],LedgerMapping[[#All],[Sub Ledger]],0))</f>
        <v>Other adjustment</v>
      </c>
      <c r="J6221" s="22">
        <f>YEAR(Actuals[[#This Row],[Date]])</f>
        <v>2023</v>
      </c>
      <c r="K6221" s="22">
        <f>MONTH(Actuals[[#This Row],[Date]])</f>
        <v>2</v>
      </c>
      <c r="L6221" s="12"/>
    </row>
    <row r="6222" spans="1:12" x14ac:dyDescent="0.3">
      <c r="A6222">
        <v>11</v>
      </c>
      <c r="B6222">
        <v>16340</v>
      </c>
      <c r="C6222">
        <v>6</v>
      </c>
      <c r="D6222">
        <v>57000</v>
      </c>
      <c r="E6222" s="46">
        <v>44988</v>
      </c>
      <c r="F6222">
        <v>-5265.75</v>
      </c>
      <c r="I6222" t="str">
        <f>INDEX(LedgerMapping[[#All],[Level 3]],MATCH(Actuals[[#This Row],[Sub Ledger]],LedgerMapping[[#All],[Sub Ledger]],0))</f>
        <v>Other adjustment</v>
      </c>
      <c r="J6222" s="22">
        <f>YEAR(Actuals[[#This Row],[Date]])</f>
        <v>2023</v>
      </c>
      <c r="K6222" s="22">
        <f>MONTH(Actuals[[#This Row],[Date]])</f>
        <v>3</v>
      </c>
      <c r="L6222" s="12"/>
    </row>
    <row r="6223" spans="1:12" x14ac:dyDescent="0.3">
      <c r="A6223">
        <v>11</v>
      </c>
      <c r="B6223">
        <v>17372</v>
      </c>
      <c r="C6223">
        <v>6</v>
      </c>
      <c r="D6223">
        <v>57000</v>
      </c>
      <c r="E6223" s="46">
        <v>45018</v>
      </c>
      <c r="F6223">
        <v>-7095.57</v>
      </c>
      <c r="I6223" t="str">
        <f>INDEX(LedgerMapping[[#All],[Level 3]],MATCH(Actuals[[#This Row],[Sub Ledger]],LedgerMapping[[#All],[Sub Ledger]],0))</f>
        <v>Other adjustment</v>
      </c>
      <c r="J6223" s="22">
        <f>YEAR(Actuals[[#This Row],[Date]])</f>
        <v>2023</v>
      </c>
      <c r="K6223" s="22">
        <f>MONTH(Actuals[[#This Row],[Date]])</f>
        <v>4</v>
      </c>
      <c r="L6223" s="12"/>
    </row>
    <row r="6224" spans="1:12" x14ac:dyDescent="0.3">
      <c r="A6224">
        <v>11</v>
      </c>
      <c r="B6224">
        <v>18401</v>
      </c>
      <c r="C6224">
        <v>6</v>
      </c>
      <c r="D6224">
        <v>57000</v>
      </c>
      <c r="E6224" s="46">
        <v>45049</v>
      </c>
      <c r="F6224">
        <v>-18159.61</v>
      </c>
      <c r="I6224" t="str">
        <f>INDEX(LedgerMapping[[#All],[Level 3]],MATCH(Actuals[[#This Row],[Sub Ledger]],LedgerMapping[[#All],[Sub Ledger]],0))</f>
        <v>Other adjustment</v>
      </c>
      <c r="J6224" s="22">
        <f>YEAR(Actuals[[#This Row],[Date]])</f>
        <v>2023</v>
      </c>
      <c r="K6224" s="22">
        <f>MONTH(Actuals[[#This Row],[Date]])</f>
        <v>5</v>
      </c>
      <c r="L6224" s="12"/>
    </row>
    <row r="6225" spans="1:12" x14ac:dyDescent="0.3">
      <c r="A6225">
        <v>11</v>
      </c>
      <c r="B6225">
        <v>19405</v>
      </c>
      <c r="C6225">
        <v>6</v>
      </c>
      <c r="D6225">
        <v>57000</v>
      </c>
      <c r="E6225" s="46">
        <v>45079</v>
      </c>
      <c r="F6225">
        <v>-5639.16</v>
      </c>
      <c r="I6225" t="str">
        <f>INDEX(LedgerMapping[[#All],[Level 3]],MATCH(Actuals[[#This Row],[Sub Ledger]],LedgerMapping[[#All],[Sub Ledger]],0))</f>
        <v>Other adjustment</v>
      </c>
      <c r="J6225" s="22">
        <f>YEAR(Actuals[[#This Row],[Date]])</f>
        <v>2023</v>
      </c>
      <c r="K6225" s="22">
        <f>MONTH(Actuals[[#This Row],[Date]])</f>
        <v>6</v>
      </c>
      <c r="L6225" s="12"/>
    </row>
    <row r="6226" spans="1:12" x14ac:dyDescent="0.3">
      <c r="A6226">
        <v>11</v>
      </c>
      <c r="B6226">
        <v>20434</v>
      </c>
      <c r="C6226">
        <v>6</v>
      </c>
      <c r="D6226">
        <v>57000</v>
      </c>
      <c r="E6226" s="46">
        <v>45110</v>
      </c>
      <c r="F6226">
        <v>-5457.24</v>
      </c>
      <c r="I6226" t="str">
        <f>INDEX(LedgerMapping[[#All],[Level 3]],MATCH(Actuals[[#This Row],[Sub Ledger]],LedgerMapping[[#All],[Sub Ledger]],0))</f>
        <v>Other adjustment</v>
      </c>
      <c r="J6226" s="22">
        <f>YEAR(Actuals[[#This Row],[Date]])</f>
        <v>2023</v>
      </c>
      <c r="K6226" s="22">
        <f>MONTH(Actuals[[#This Row],[Date]])</f>
        <v>7</v>
      </c>
      <c r="L6226" s="12"/>
    </row>
    <row r="6227" spans="1:12" x14ac:dyDescent="0.3">
      <c r="A6227">
        <v>11</v>
      </c>
      <c r="B6227">
        <v>21462</v>
      </c>
      <c r="C6227">
        <v>6</v>
      </c>
      <c r="D6227">
        <v>57000</v>
      </c>
      <c r="E6227" s="46">
        <v>45141</v>
      </c>
      <c r="F6227">
        <v>-4578.5</v>
      </c>
      <c r="I6227" t="str">
        <f>INDEX(LedgerMapping[[#All],[Level 3]],MATCH(Actuals[[#This Row],[Sub Ledger]],LedgerMapping[[#All],[Sub Ledger]],0))</f>
        <v>Other adjustment</v>
      </c>
      <c r="J6227" s="22">
        <f>YEAR(Actuals[[#This Row],[Date]])</f>
        <v>2023</v>
      </c>
      <c r="K6227" s="22">
        <f>MONTH(Actuals[[#This Row],[Date]])</f>
        <v>8</v>
      </c>
      <c r="L6227" s="12"/>
    </row>
    <row r="6228" spans="1:12" x14ac:dyDescent="0.3">
      <c r="A6228">
        <v>11</v>
      </c>
      <c r="B6228">
        <v>22437</v>
      </c>
      <c r="C6228">
        <v>6</v>
      </c>
      <c r="D6228">
        <v>57000</v>
      </c>
      <c r="E6228" s="46">
        <v>45169</v>
      </c>
      <c r="F6228">
        <v>-5871.08</v>
      </c>
      <c r="I6228" t="str">
        <f>INDEX(LedgerMapping[[#All],[Level 3]],MATCH(Actuals[[#This Row],[Sub Ledger]],LedgerMapping[[#All],[Sub Ledger]],0))</f>
        <v>Other adjustment</v>
      </c>
      <c r="J6228" s="22">
        <f>YEAR(Actuals[[#This Row],[Date]])</f>
        <v>2023</v>
      </c>
      <c r="K6228" s="22">
        <f>MONTH(Actuals[[#This Row],[Date]])</f>
        <v>8</v>
      </c>
      <c r="L6228" s="12"/>
    </row>
    <row r="6229" spans="1:12" x14ac:dyDescent="0.3">
      <c r="A6229">
        <v>11</v>
      </c>
      <c r="B6229">
        <v>24445</v>
      </c>
      <c r="C6229">
        <v>6</v>
      </c>
      <c r="D6229">
        <v>57000</v>
      </c>
      <c r="E6229" s="46">
        <v>45230</v>
      </c>
      <c r="F6229">
        <v>-6030.66</v>
      </c>
      <c r="I6229" t="str">
        <f>INDEX(LedgerMapping[[#All],[Level 3]],MATCH(Actuals[[#This Row],[Sub Ledger]],LedgerMapping[[#All],[Sub Ledger]],0))</f>
        <v>Other adjustment</v>
      </c>
      <c r="J6229" s="22">
        <f>YEAR(Actuals[[#This Row],[Date]])</f>
        <v>2023</v>
      </c>
      <c r="K6229" s="22">
        <f>MONTH(Actuals[[#This Row],[Date]])</f>
        <v>10</v>
      </c>
      <c r="L6229" s="12"/>
    </row>
    <row r="6230" spans="1:12" x14ac:dyDescent="0.3">
      <c r="A6230">
        <v>11</v>
      </c>
      <c r="B6230">
        <v>25476</v>
      </c>
      <c r="C6230">
        <v>6</v>
      </c>
      <c r="D6230">
        <v>57000</v>
      </c>
      <c r="E6230" s="46">
        <v>45261</v>
      </c>
      <c r="F6230">
        <v>-5578.52</v>
      </c>
      <c r="I6230" t="str">
        <f>INDEX(LedgerMapping[[#All],[Level 3]],MATCH(Actuals[[#This Row],[Sub Ledger]],LedgerMapping[[#All],[Sub Ledger]],0))</f>
        <v>Other adjustment</v>
      </c>
      <c r="J6230" s="22">
        <f>YEAR(Actuals[[#This Row],[Date]])</f>
        <v>2023</v>
      </c>
      <c r="K6230" s="22">
        <f>MONTH(Actuals[[#This Row],[Date]])</f>
        <v>12</v>
      </c>
      <c r="L6230" s="12"/>
    </row>
    <row r="6231" spans="1:12" x14ac:dyDescent="0.3">
      <c r="A6231">
        <v>11</v>
      </c>
      <c r="B6231">
        <v>26548</v>
      </c>
      <c r="C6231">
        <v>6</v>
      </c>
      <c r="D6231">
        <v>57000</v>
      </c>
      <c r="E6231" s="46">
        <v>45291</v>
      </c>
      <c r="F6231">
        <v>-8861.56</v>
      </c>
      <c r="I6231" t="str">
        <f>INDEX(LedgerMapping[[#All],[Level 3]],MATCH(Actuals[[#This Row],[Sub Ledger]],LedgerMapping[[#All],[Sub Ledger]],0))</f>
        <v>Other adjustment</v>
      </c>
      <c r="J6231" s="22">
        <f>YEAR(Actuals[[#This Row],[Date]])</f>
        <v>2023</v>
      </c>
      <c r="K6231" s="22">
        <f>MONTH(Actuals[[#This Row],[Date]])</f>
        <v>12</v>
      </c>
      <c r="L6231" s="12"/>
    </row>
    <row r="6232" spans="1:12" x14ac:dyDescent="0.3">
      <c r="A6232">
        <v>11</v>
      </c>
      <c r="B6232">
        <v>27672</v>
      </c>
      <c r="C6232">
        <v>6</v>
      </c>
      <c r="D6232">
        <v>57000</v>
      </c>
      <c r="E6232" s="46">
        <v>45322</v>
      </c>
      <c r="F6232">
        <v>-28888.53</v>
      </c>
      <c r="I6232" t="str">
        <f>INDEX(LedgerMapping[[#All],[Level 3]],MATCH(Actuals[[#This Row],[Sub Ledger]],LedgerMapping[[#All],[Sub Ledger]],0))</f>
        <v>Other adjustment</v>
      </c>
      <c r="J6232" s="22">
        <f>YEAR(Actuals[[#This Row],[Date]])</f>
        <v>2024</v>
      </c>
      <c r="K6232" s="22">
        <f>MONTH(Actuals[[#This Row],[Date]])</f>
        <v>1</v>
      </c>
      <c r="L6232" s="12"/>
    </row>
    <row r="6233" spans="1:12" x14ac:dyDescent="0.3">
      <c r="A6233">
        <v>11</v>
      </c>
      <c r="B6233">
        <v>28824</v>
      </c>
      <c r="C6233">
        <v>6</v>
      </c>
      <c r="D6233">
        <v>57000</v>
      </c>
      <c r="E6233" s="46">
        <v>45354</v>
      </c>
      <c r="F6233">
        <v>-7794.52</v>
      </c>
      <c r="I6233" t="str">
        <f>INDEX(LedgerMapping[[#All],[Level 3]],MATCH(Actuals[[#This Row],[Sub Ledger]],LedgerMapping[[#All],[Sub Ledger]],0))</f>
        <v>Other adjustment</v>
      </c>
      <c r="J6233" s="22">
        <f>YEAR(Actuals[[#This Row],[Date]])</f>
        <v>2024</v>
      </c>
      <c r="K6233" s="22">
        <f>MONTH(Actuals[[#This Row],[Date]])</f>
        <v>3</v>
      </c>
      <c r="L6233" s="12"/>
    </row>
    <row r="6234" spans="1:12" x14ac:dyDescent="0.3">
      <c r="A6234">
        <v>11</v>
      </c>
      <c r="B6234">
        <v>29951</v>
      </c>
      <c r="C6234">
        <v>6</v>
      </c>
      <c r="D6234">
        <v>57000</v>
      </c>
      <c r="E6234" s="46">
        <v>45384</v>
      </c>
      <c r="F6234">
        <v>-2045.48</v>
      </c>
      <c r="I6234" t="str">
        <f>INDEX(LedgerMapping[[#All],[Level 3]],MATCH(Actuals[[#This Row],[Sub Ledger]],LedgerMapping[[#All],[Sub Ledger]],0))</f>
        <v>Other adjustment</v>
      </c>
      <c r="J6234" s="22">
        <f>YEAR(Actuals[[#This Row],[Date]])</f>
        <v>2024</v>
      </c>
      <c r="K6234" s="22">
        <f>MONTH(Actuals[[#This Row],[Date]])</f>
        <v>4</v>
      </c>
      <c r="L6234" s="12"/>
    </row>
    <row r="6235" spans="1:12" x14ac:dyDescent="0.3">
      <c r="A6235">
        <v>11</v>
      </c>
      <c r="B6235">
        <v>31077</v>
      </c>
      <c r="C6235">
        <v>6</v>
      </c>
      <c r="D6235">
        <v>57000</v>
      </c>
      <c r="E6235" s="46">
        <v>45415</v>
      </c>
      <c r="F6235">
        <v>-36986.550000000003</v>
      </c>
      <c r="I6235" t="str">
        <f>INDEX(LedgerMapping[[#All],[Level 3]],MATCH(Actuals[[#This Row],[Sub Ledger]],LedgerMapping[[#All],[Sub Ledger]],0))</f>
        <v>Other adjustment</v>
      </c>
      <c r="J6235" s="22">
        <f>YEAR(Actuals[[#This Row],[Date]])</f>
        <v>2024</v>
      </c>
      <c r="K6235" s="22">
        <f>MONTH(Actuals[[#This Row],[Date]])</f>
        <v>5</v>
      </c>
      <c r="L6235" s="12"/>
    </row>
    <row r="6236" spans="1:12" x14ac:dyDescent="0.3">
      <c r="A6236">
        <v>11</v>
      </c>
      <c r="B6236">
        <v>32228</v>
      </c>
      <c r="C6236">
        <v>6</v>
      </c>
      <c r="D6236">
        <v>57000</v>
      </c>
      <c r="E6236" s="46">
        <v>45445</v>
      </c>
      <c r="F6236">
        <v>-2964.64</v>
      </c>
      <c r="I6236" t="str">
        <f>INDEX(LedgerMapping[[#All],[Level 3]],MATCH(Actuals[[#This Row],[Sub Ledger]],LedgerMapping[[#All],[Sub Ledger]],0))</f>
        <v>Other adjustment</v>
      </c>
      <c r="J6236" s="22">
        <f>YEAR(Actuals[[#This Row],[Date]])</f>
        <v>2024</v>
      </c>
      <c r="K6236" s="22">
        <f>MONTH(Actuals[[#This Row],[Date]])</f>
        <v>6</v>
      </c>
      <c r="L6236" s="12"/>
    </row>
    <row r="6237" spans="1:12" x14ac:dyDescent="0.3">
      <c r="A6237">
        <v>11</v>
      </c>
      <c r="B6237">
        <v>33326</v>
      </c>
      <c r="C6237">
        <v>6</v>
      </c>
      <c r="D6237">
        <v>57000</v>
      </c>
      <c r="E6237" s="46">
        <v>45476</v>
      </c>
      <c r="F6237">
        <v>-3090.18</v>
      </c>
      <c r="I6237" t="str">
        <f>INDEX(LedgerMapping[[#All],[Level 3]],MATCH(Actuals[[#This Row],[Sub Ledger]],LedgerMapping[[#All],[Sub Ledger]],0))</f>
        <v>Other adjustment</v>
      </c>
      <c r="J6237" s="22">
        <f>YEAR(Actuals[[#This Row],[Date]])</f>
        <v>2024</v>
      </c>
      <c r="K6237" s="22">
        <f>MONTH(Actuals[[#This Row],[Date]])</f>
        <v>7</v>
      </c>
      <c r="L6237" s="12"/>
    </row>
    <row r="6238" spans="1:12" x14ac:dyDescent="0.3">
      <c r="A6238">
        <v>11</v>
      </c>
      <c r="B6238">
        <v>34476</v>
      </c>
      <c r="C6238">
        <v>6</v>
      </c>
      <c r="D6238">
        <v>57000</v>
      </c>
      <c r="E6238" s="46">
        <v>45507</v>
      </c>
      <c r="F6238">
        <v>-17954.29</v>
      </c>
      <c r="I6238" t="str">
        <f>INDEX(LedgerMapping[[#All],[Level 3]],MATCH(Actuals[[#This Row],[Sub Ledger]],LedgerMapping[[#All],[Sub Ledger]],0))</f>
        <v>Other adjustment</v>
      </c>
      <c r="J6238" s="22">
        <f>YEAR(Actuals[[#This Row],[Date]])</f>
        <v>2024</v>
      </c>
      <c r="K6238" s="22">
        <f>MONTH(Actuals[[#This Row],[Date]])</f>
        <v>8</v>
      </c>
      <c r="L6238" s="12"/>
    </row>
    <row r="6239" spans="1:12" x14ac:dyDescent="0.3">
      <c r="A6239">
        <v>11</v>
      </c>
      <c r="B6239">
        <v>35628</v>
      </c>
      <c r="C6239">
        <v>6</v>
      </c>
      <c r="D6239">
        <v>57000</v>
      </c>
      <c r="E6239" s="46">
        <v>45536</v>
      </c>
      <c r="F6239">
        <v>-3396.57</v>
      </c>
      <c r="I6239" t="str">
        <f>INDEX(LedgerMapping[[#All],[Level 3]],MATCH(Actuals[[#This Row],[Sub Ledger]],LedgerMapping[[#All],[Sub Ledger]],0))</f>
        <v>Other adjustment</v>
      </c>
      <c r="J6239" s="22">
        <f>YEAR(Actuals[[#This Row],[Date]])</f>
        <v>2024</v>
      </c>
      <c r="K6239" s="22">
        <f>MONTH(Actuals[[#This Row],[Date]])</f>
        <v>9</v>
      </c>
      <c r="L6239" s="12"/>
    </row>
    <row r="6240" spans="1:12" x14ac:dyDescent="0.3">
      <c r="A6240">
        <v>11</v>
      </c>
      <c r="B6240">
        <v>39079</v>
      </c>
      <c r="C6240">
        <v>6</v>
      </c>
      <c r="D6240">
        <v>57000</v>
      </c>
      <c r="E6240" s="46">
        <v>45628</v>
      </c>
      <c r="F6240">
        <v>-6876.42</v>
      </c>
      <c r="I6240" t="str">
        <f>INDEX(LedgerMapping[[#All],[Level 3]],MATCH(Actuals[[#This Row],[Sub Ledger]],LedgerMapping[[#All],[Sub Ledger]],0))</f>
        <v>Other adjustment</v>
      </c>
      <c r="J6240" s="22">
        <f>YEAR(Actuals[[#This Row],[Date]])</f>
        <v>2024</v>
      </c>
      <c r="K6240" s="22">
        <f>MONTH(Actuals[[#This Row],[Date]])</f>
        <v>12</v>
      </c>
      <c r="L6240" s="12"/>
    </row>
    <row r="6241" spans="1:12" x14ac:dyDescent="0.3">
      <c r="A6241">
        <v>11</v>
      </c>
      <c r="B6241">
        <v>14331</v>
      </c>
      <c r="C6241">
        <v>6</v>
      </c>
      <c r="D6241">
        <v>60000</v>
      </c>
      <c r="E6241" s="46">
        <v>44927</v>
      </c>
      <c r="F6241">
        <v>-13488.24</v>
      </c>
      <c r="I6241" t="str">
        <f>INDEX(LedgerMapping[[#All],[Level 3]],MATCH(Actuals[[#This Row],[Sub Ledger]],LedgerMapping[[#All],[Sub Ledger]],0))</f>
        <v>Marketing</v>
      </c>
      <c r="J6241" s="22">
        <f>YEAR(Actuals[[#This Row],[Date]])</f>
        <v>2023</v>
      </c>
      <c r="K6241" s="22">
        <f>MONTH(Actuals[[#This Row],[Date]])</f>
        <v>1</v>
      </c>
      <c r="L6241" s="12"/>
    </row>
    <row r="6242" spans="1:12" x14ac:dyDescent="0.3">
      <c r="A6242">
        <v>11</v>
      </c>
      <c r="B6242">
        <v>15334</v>
      </c>
      <c r="C6242">
        <v>6</v>
      </c>
      <c r="D6242">
        <v>60000</v>
      </c>
      <c r="E6242" s="46">
        <v>44958</v>
      </c>
      <c r="F6242">
        <v>-18321.310000000001</v>
      </c>
      <c r="I6242" t="str">
        <f>INDEX(LedgerMapping[[#All],[Level 3]],MATCH(Actuals[[#This Row],[Sub Ledger]],LedgerMapping[[#All],[Sub Ledger]],0))</f>
        <v>Marketing</v>
      </c>
      <c r="J6242" s="22">
        <f>YEAR(Actuals[[#This Row],[Date]])</f>
        <v>2023</v>
      </c>
      <c r="K6242" s="22">
        <f>MONTH(Actuals[[#This Row],[Date]])</f>
        <v>2</v>
      </c>
      <c r="L6242" s="12"/>
    </row>
    <row r="6243" spans="1:12" x14ac:dyDescent="0.3">
      <c r="A6243">
        <v>11</v>
      </c>
      <c r="B6243">
        <v>16341</v>
      </c>
      <c r="C6243">
        <v>6</v>
      </c>
      <c r="D6243">
        <v>60000</v>
      </c>
      <c r="E6243" s="46">
        <v>44988</v>
      </c>
      <c r="F6243">
        <v>-13488.24</v>
      </c>
      <c r="I6243" t="str">
        <f>INDEX(LedgerMapping[[#All],[Level 3]],MATCH(Actuals[[#This Row],[Sub Ledger]],LedgerMapping[[#All],[Sub Ledger]],0))</f>
        <v>Marketing</v>
      </c>
      <c r="J6243" s="22">
        <f>YEAR(Actuals[[#This Row],[Date]])</f>
        <v>2023</v>
      </c>
      <c r="K6243" s="22">
        <f>MONTH(Actuals[[#This Row],[Date]])</f>
        <v>3</v>
      </c>
      <c r="L6243" s="12"/>
    </row>
    <row r="6244" spans="1:12" x14ac:dyDescent="0.3">
      <c r="A6244">
        <v>11</v>
      </c>
      <c r="B6244">
        <v>17373</v>
      </c>
      <c r="C6244">
        <v>6</v>
      </c>
      <c r="D6244">
        <v>60000</v>
      </c>
      <c r="E6244" s="46">
        <v>45018</v>
      </c>
      <c r="F6244">
        <v>-17367.04</v>
      </c>
      <c r="I6244" t="str">
        <f>INDEX(LedgerMapping[[#All],[Level 3]],MATCH(Actuals[[#This Row],[Sub Ledger]],LedgerMapping[[#All],[Sub Ledger]],0))</f>
        <v>Marketing</v>
      </c>
      <c r="J6244" s="22">
        <f>YEAR(Actuals[[#This Row],[Date]])</f>
        <v>2023</v>
      </c>
      <c r="K6244" s="22">
        <f>MONTH(Actuals[[#This Row],[Date]])</f>
        <v>4</v>
      </c>
      <c r="L6244" s="12"/>
    </row>
    <row r="6245" spans="1:12" x14ac:dyDescent="0.3">
      <c r="A6245">
        <v>11</v>
      </c>
      <c r="B6245">
        <v>18402</v>
      </c>
      <c r="C6245">
        <v>6</v>
      </c>
      <c r="D6245">
        <v>60000</v>
      </c>
      <c r="E6245" s="46">
        <v>45049</v>
      </c>
      <c r="F6245">
        <v>-13869.1</v>
      </c>
      <c r="I6245" t="str">
        <f>INDEX(LedgerMapping[[#All],[Level 3]],MATCH(Actuals[[#This Row],[Sub Ledger]],LedgerMapping[[#All],[Sub Ledger]],0))</f>
        <v>Marketing</v>
      </c>
      <c r="J6245" s="22">
        <f>YEAR(Actuals[[#This Row],[Date]])</f>
        <v>2023</v>
      </c>
      <c r="K6245" s="22">
        <f>MONTH(Actuals[[#This Row],[Date]])</f>
        <v>5</v>
      </c>
      <c r="L6245" s="12"/>
    </row>
    <row r="6246" spans="1:12" x14ac:dyDescent="0.3">
      <c r="A6246">
        <v>11</v>
      </c>
      <c r="B6246">
        <v>19406</v>
      </c>
      <c r="C6246">
        <v>6</v>
      </c>
      <c r="D6246">
        <v>60000</v>
      </c>
      <c r="E6246" s="46">
        <v>45079</v>
      </c>
      <c r="F6246">
        <v>-17367.04</v>
      </c>
      <c r="I6246" t="str">
        <f>INDEX(LedgerMapping[[#All],[Level 3]],MATCH(Actuals[[#This Row],[Sub Ledger]],LedgerMapping[[#All],[Sub Ledger]],0))</f>
        <v>Marketing</v>
      </c>
      <c r="J6246" s="22">
        <f>YEAR(Actuals[[#This Row],[Date]])</f>
        <v>2023</v>
      </c>
      <c r="K6246" s="22">
        <f>MONTH(Actuals[[#This Row],[Date]])</f>
        <v>6</v>
      </c>
      <c r="L6246" s="12"/>
    </row>
    <row r="6247" spans="1:12" x14ac:dyDescent="0.3">
      <c r="A6247">
        <v>11</v>
      </c>
      <c r="B6247">
        <v>20435</v>
      </c>
      <c r="C6247">
        <v>6</v>
      </c>
      <c r="D6247">
        <v>60000</v>
      </c>
      <c r="E6247" s="46">
        <v>45110</v>
      </c>
      <c r="F6247">
        <v>-11579.7</v>
      </c>
      <c r="I6247" t="str">
        <f>INDEX(LedgerMapping[[#All],[Level 3]],MATCH(Actuals[[#This Row],[Sub Ledger]],LedgerMapping[[#All],[Sub Ledger]],0))</f>
        <v>Marketing</v>
      </c>
      <c r="J6247" s="22">
        <f>YEAR(Actuals[[#This Row],[Date]])</f>
        <v>2023</v>
      </c>
      <c r="K6247" s="22">
        <f>MONTH(Actuals[[#This Row],[Date]])</f>
        <v>7</v>
      </c>
      <c r="L6247" s="12"/>
    </row>
    <row r="6248" spans="1:12" x14ac:dyDescent="0.3">
      <c r="A6248">
        <v>11</v>
      </c>
      <c r="B6248">
        <v>21463</v>
      </c>
      <c r="C6248">
        <v>6</v>
      </c>
      <c r="D6248">
        <v>60000</v>
      </c>
      <c r="E6248" s="46">
        <v>45141</v>
      </c>
      <c r="F6248">
        <v>-13232.92</v>
      </c>
      <c r="I6248" t="str">
        <f>INDEX(LedgerMapping[[#All],[Level 3]],MATCH(Actuals[[#This Row],[Sub Ledger]],LedgerMapping[[#All],[Sub Ledger]],0))</f>
        <v>Marketing</v>
      </c>
      <c r="J6248" s="22">
        <f>YEAR(Actuals[[#This Row],[Date]])</f>
        <v>2023</v>
      </c>
      <c r="K6248" s="22">
        <f>MONTH(Actuals[[#This Row],[Date]])</f>
        <v>8</v>
      </c>
      <c r="L6248" s="12"/>
    </row>
    <row r="6249" spans="1:12" x14ac:dyDescent="0.3">
      <c r="A6249">
        <v>11</v>
      </c>
      <c r="B6249">
        <v>22438</v>
      </c>
      <c r="C6249">
        <v>6</v>
      </c>
      <c r="D6249">
        <v>60000</v>
      </c>
      <c r="E6249" s="46">
        <v>45169</v>
      </c>
      <c r="F6249">
        <v>-20229.86</v>
      </c>
      <c r="I6249" t="str">
        <f>INDEX(LedgerMapping[[#All],[Level 3]],MATCH(Actuals[[#This Row],[Sub Ledger]],LedgerMapping[[#All],[Sub Ledger]],0))</f>
        <v>Marketing</v>
      </c>
      <c r="J6249" s="22">
        <f>YEAR(Actuals[[#This Row],[Date]])</f>
        <v>2023</v>
      </c>
      <c r="K6249" s="22">
        <f>MONTH(Actuals[[#This Row],[Date]])</f>
        <v>8</v>
      </c>
      <c r="L6249" s="12"/>
    </row>
    <row r="6250" spans="1:12" x14ac:dyDescent="0.3">
      <c r="A6250">
        <v>11</v>
      </c>
      <c r="B6250">
        <v>23443</v>
      </c>
      <c r="C6250">
        <v>6</v>
      </c>
      <c r="D6250">
        <v>60000</v>
      </c>
      <c r="E6250" s="46">
        <v>45200</v>
      </c>
      <c r="F6250">
        <v>-20993.7</v>
      </c>
      <c r="I6250" t="str">
        <f>INDEX(LedgerMapping[[#All],[Level 3]],MATCH(Actuals[[#This Row],[Sub Ledger]],LedgerMapping[[#All],[Sub Ledger]],0))</f>
        <v>Marketing</v>
      </c>
      <c r="J6250" s="22">
        <f>YEAR(Actuals[[#This Row],[Date]])</f>
        <v>2023</v>
      </c>
      <c r="K6250" s="22">
        <f>MONTH(Actuals[[#This Row],[Date]])</f>
        <v>10</v>
      </c>
      <c r="L6250" s="12"/>
    </row>
    <row r="6251" spans="1:12" x14ac:dyDescent="0.3">
      <c r="A6251">
        <v>11</v>
      </c>
      <c r="B6251">
        <v>24446</v>
      </c>
      <c r="C6251">
        <v>6</v>
      </c>
      <c r="D6251">
        <v>60000</v>
      </c>
      <c r="E6251" s="46">
        <v>45230</v>
      </c>
      <c r="F6251">
        <v>-18512.810000000001</v>
      </c>
      <c r="I6251" t="str">
        <f>INDEX(LedgerMapping[[#All],[Level 3]],MATCH(Actuals[[#This Row],[Sub Ledger]],LedgerMapping[[#All],[Sub Ledger]],0))</f>
        <v>Marketing</v>
      </c>
      <c r="J6251" s="22">
        <f>YEAR(Actuals[[#This Row],[Date]])</f>
        <v>2023</v>
      </c>
      <c r="K6251" s="22">
        <f>MONTH(Actuals[[#This Row],[Date]])</f>
        <v>10</v>
      </c>
      <c r="L6251" s="12"/>
    </row>
    <row r="6252" spans="1:12" x14ac:dyDescent="0.3">
      <c r="A6252">
        <v>11</v>
      </c>
      <c r="B6252">
        <v>25477</v>
      </c>
      <c r="C6252">
        <v>6</v>
      </c>
      <c r="D6252">
        <v>60000</v>
      </c>
      <c r="E6252" s="46">
        <v>45261</v>
      </c>
      <c r="F6252">
        <v>-14632.95</v>
      </c>
      <c r="I6252" t="str">
        <f>INDEX(LedgerMapping[[#All],[Level 3]],MATCH(Actuals[[#This Row],[Sub Ledger]],LedgerMapping[[#All],[Sub Ledger]],0))</f>
        <v>Marketing</v>
      </c>
      <c r="J6252" s="22">
        <f>YEAR(Actuals[[#This Row],[Date]])</f>
        <v>2023</v>
      </c>
      <c r="K6252" s="22">
        <f>MONTH(Actuals[[#This Row],[Date]])</f>
        <v>12</v>
      </c>
      <c r="L6252" s="12"/>
    </row>
    <row r="6253" spans="1:12" x14ac:dyDescent="0.3">
      <c r="A6253">
        <v>11</v>
      </c>
      <c r="B6253">
        <v>26549</v>
      </c>
      <c r="C6253">
        <v>6</v>
      </c>
      <c r="D6253">
        <v>60000</v>
      </c>
      <c r="E6253" s="46">
        <v>45291</v>
      </c>
      <c r="F6253">
        <v>-13994.64</v>
      </c>
      <c r="I6253" t="str">
        <f>INDEX(LedgerMapping[[#All],[Level 3]],MATCH(Actuals[[#This Row],[Sub Ledger]],LedgerMapping[[#All],[Sub Ledger]],0))</f>
        <v>Marketing</v>
      </c>
      <c r="J6253" s="22">
        <f>YEAR(Actuals[[#This Row],[Date]])</f>
        <v>2023</v>
      </c>
      <c r="K6253" s="22">
        <f>MONTH(Actuals[[#This Row],[Date]])</f>
        <v>12</v>
      </c>
      <c r="L6253" s="12"/>
    </row>
    <row r="6254" spans="1:12" x14ac:dyDescent="0.3">
      <c r="A6254">
        <v>11</v>
      </c>
      <c r="B6254">
        <v>27673</v>
      </c>
      <c r="C6254">
        <v>6</v>
      </c>
      <c r="D6254">
        <v>60000</v>
      </c>
      <c r="E6254" s="46">
        <v>45322</v>
      </c>
      <c r="F6254">
        <v>-21985.21</v>
      </c>
      <c r="I6254" t="str">
        <f>INDEX(LedgerMapping[[#All],[Level 3]],MATCH(Actuals[[#This Row],[Sub Ledger]],LedgerMapping[[#All],[Sub Ledger]],0))</f>
        <v>Marketing</v>
      </c>
      <c r="J6254" s="22">
        <f>YEAR(Actuals[[#This Row],[Date]])</f>
        <v>2024</v>
      </c>
      <c r="K6254" s="22">
        <f>MONTH(Actuals[[#This Row],[Date]])</f>
        <v>1</v>
      </c>
      <c r="L6254" s="12"/>
    </row>
    <row r="6255" spans="1:12" x14ac:dyDescent="0.3">
      <c r="A6255">
        <v>11</v>
      </c>
      <c r="B6255">
        <v>28825</v>
      </c>
      <c r="C6255">
        <v>6</v>
      </c>
      <c r="D6255">
        <v>60000</v>
      </c>
      <c r="E6255" s="46">
        <v>45354</v>
      </c>
      <c r="F6255">
        <v>-21299.03</v>
      </c>
      <c r="I6255" t="str">
        <f>INDEX(LedgerMapping[[#All],[Level 3]],MATCH(Actuals[[#This Row],[Sub Ledger]],LedgerMapping[[#All],[Sub Ledger]],0))</f>
        <v>Marketing</v>
      </c>
      <c r="J6255" s="22">
        <f>YEAR(Actuals[[#This Row],[Date]])</f>
        <v>2024</v>
      </c>
      <c r="K6255" s="22">
        <f>MONTH(Actuals[[#This Row],[Date]])</f>
        <v>3</v>
      </c>
      <c r="L6255" s="12"/>
    </row>
    <row r="6256" spans="1:12" x14ac:dyDescent="0.3">
      <c r="A6256">
        <v>11</v>
      </c>
      <c r="B6256">
        <v>29952</v>
      </c>
      <c r="C6256">
        <v>6</v>
      </c>
      <c r="D6256">
        <v>60000</v>
      </c>
      <c r="E6256" s="46">
        <v>45384</v>
      </c>
      <c r="F6256">
        <v>-22215</v>
      </c>
      <c r="I6256" t="str">
        <f>INDEX(LedgerMapping[[#All],[Level 3]],MATCH(Actuals[[#This Row],[Sub Ledger]],LedgerMapping[[#All],[Sub Ledger]],0))</f>
        <v>Marketing</v>
      </c>
      <c r="J6256" s="22">
        <f>YEAR(Actuals[[#This Row],[Date]])</f>
        <v>2024</v>
      </c>
      <c r="K6256" s="22">
        <f>MONTH(Actuals[[#This Row],[Date]])</f>
        <v>4</v>
      </c>
      <c r="L6256" s="12"/>
    </row>
    <row r="6257" spans="1:12" x14ac:dyDescent="0.3">
      <c r="A6257">
        <v>11</v>
      </c>
      <c r="B6257">
        <v>31078</v>
      </c>
      <c r="C6257">
        <v>6</v>
      </c>
      <c r="D6257">
        <v>60000</v>
      </c>
      <c r="E6257" s="46">
        <v>45415</v>
      </c>
      <c r="F6257">
        <v>-24313.98</v>
      </c>
      <c r="I6257" t="str">
        <f>INDEX(LedgerMapping[[#All],[Level 3]],MATCH(Actuals[[#This Row],[Sub Ledger]],LedgerMapping[[#All],[Sub Ledger]],0))</f>
        <v>Marketing</v>
      </c>
      <c r="J6257" s="22">
        <f>YEAR(Actuals[[#This Row],[Date]])</f>
        <v>2024</v>
      </c>
      <c r="K6257" s="22">
        <f>MONTH(Actuals[[#This Row],[Date]])</f>
        <v>5</v>
      </c>
      <c r="L6257" s="12"/>
    </row>
    <row r="6258" spans="1:12" x14ac:dyDescent="0.3">
      <c r="A6258">
        <v>11</v>
      </c>
      <c r="B6258">
        <v>32229</v>
      </c>
      <c r="C6258">
        <v>6</v>
      </c>
      <c r="D6258">
        <v>60000</v>
      </c>
      <c r="E6258" s="46">
        <v>45445</v>
      </c>
      <c r="F6258">
        <v>-23589.5</v>
      </c>
      <c r="I6258" t="str">
        <f>INDEX(LedgerMapping[[#All],[Level 3]],MATCH(Actuals[[#This Row],[Sub Ledger]],LedgerMapping[[#All],[Sub Ledger]],0))</f>
        <v>Marketing</v>
      </c>
      <c r="J6258" s="22">
        <f>YEAR(Actuals[[#This Row],[Date]])</f>
        <v>2024</v>
      </c>
      <c r="K6258" s="22">
        <f>MONTH(Actuals[[#This Row],[Date]])</f>
        <v>6</v>
      </c>
      <c r="L6258" s="12"/>
    </row>
    <row r="6259" spans="1:12" x14ac:dyDescent="0.3">
      <c r="A6259">
        <v>11</v>
      </c>
      <c r="B6259">
        <v>33327</v>
      </c>
      <c r="C6259">
        <v>6</v>
      </c>
      <c r="D6259">
        <v>60000</v>
      </c>
      <c r="E6259" s="46">
        <v>45476</v>
      </c>
      <c r="F6259">
        <v>-27787.45</v>
      </c>
      <c r="I6259" t="str">
        <f>INDEX(LedgerMapping[[#All],[Level 3]],MATCH(Actuals[[#This Row],[Sub Ledger]],LedgerMapping[[#All],[Sub Ledger]],0))</f>
        <v>Marketing</v>
      </c>
      <c r="J6259" s="22">
        <f>YEAR(Actuals[[#This Row],[Date]])</f>
        <v>2024</v>
      </c>
      <c r="K6259" s="22">
        <f>MONTH(Actuals[[#This Row],[Date]])</f>
        <v>7</v>
      </c>
      <c r="L6259" s="12"/>
    </row>
    <row r="6260" spans="1:12" x14ac:dyDescent="0.3">
      <c r="A6260">
        <v>11</v>
      </c>
      <c r="B6260">
        <v>34477</v>
      </c>
      <c r="C6260">
        <v>6</v>
      </c>
      <c r="D6260">
        <v>60000</v>
      </c>
      <c r="E6260" s="46">
        <v>45507</v>
      </c>
      <c r="F6260">
        <v>-30841.759999999998</v>
      </c>
      <c r="I6260" t="str">
        <f>INDEX(LedgerMapping[[#All],[Level 3]],MATCH(Actuals[[#This Row],[Sub Ledger]],LedgerMapping[[#All],[Sub Ledger]],0))</f>
        <v>Marketing</v>
      </c>
      <c r="J6260" s="22">
        <f>YEAR(Actuals[[#This Row],[Date]])</f>
        <v>2024</v>
      </c>
      <c r="K6260" s="22">
        <f>MONTH(Actuals[[#This Row],[Date]])</f>
        <v>8</v>
      </c>
      <c r="L6260" s="12"/>
    </row>
    <row r="6261" spans="1:12" x14ac:dyDescent="0.3">
      <c r="A6261">
        <v>11</v>
      </c>
      <c r="B6261">
        <v>35629</v>
      </c>
      <c r="C6261">
        <v>6</v>
      </c>
      <c r="D6261">
        <v>60000</v>
      </c>
      <c r="E6261" s="46">
        <v>45536</v>
      </c>
      <c r="F6261">
        <v>-24313.98</v>
      </c>
      <c r="I6261" t="str">
        <f>INDEX(LedgerMapping[[#All],[Level 3]],MATCH(Actuals[[#This Row],[Sub Ledger]],LedgerMapping[[#All],[Sub Ledger]],0))</f>
        <v>Marketing</v>
      </c>
      <c r="J6261" s="22">
        <f>YEAR(Actuals[[#This Row],[Date]])</f>
        <v>2024</v>
      </c>
      <c r="K6261" s="22">
        <f>MONTH(Actuals[[#This Row],[Date]])</f>
        <v>9</v>
      </c>
      <c r="L6261" s="12"/>
    </row>
    <row r="6262" spans="1:12" x14ac:dyDescent="0.3">
      <c r="A6262">
        <v>11</v>
      </c>
      <c r="B6262">
        <v>36778</v>
      </c>
      <c r="C6262">
        <v>6</v>
      </c>
      <c r="D6262">
        <v>60000</v>
      </c>
      <c r="E6262" s="46">
        <v>45567</v>
      </c>
      <c r="F6262">
        <v>-22673.52</v>
      </c>
      <c r="I6262" t="str">
        <f>INDEX(LedgerMapping[[#All],[Level 3]],MATCH(Actuals[[#This Row],[Sub Ledger]],LedgerMapping[[#All],[Sub Ledger]],0))</f>
        <v>Marketing</v>
      </c>
      <c r="J6262" s="22">
        <f>YEAR(Actuals[[#This Row],[Date]])</f>
        <v>2024</v>
      </c>
      <c r="K6262" s="22">
        <f>MONTH(Actuals[[#This Row],[Date]])</f>
        <v>10</v>
      </c>
      <c r="L6262" s="12"/>
    </row>
    <row r="6263" spans="1:12" x14ac:dyDescent="0.3">
      <c r="A6263">
        <v>11</v>
      </c>
      <c r="B6263">
        <v>37928</v>
      </c>
      <c r="C6263">
        <v>6</v>
      </c>
      <c r="D6263">
        <v>60000</v>
      </c>
      <c r="E6263" s="46">
        <v>45597</v>
      </c>
      <c r="F6263">
        <v>-26719.34</v>
      </c>
      <c r="I6263" t="str">
        <f>INDEX(LedgerMapping[[#All],[Level 3]],MATCH(Actuals[[#This Row],[Sub Ledger]],LedgerMapping[[#All],[Sub Ledger]],0))</f>
        <v>Marketing</v>
      </c>
      <c r="J6263" s="22">
        <f>YEAR(Actuals[[#This Row],[Date]])</f>
        <v>2024</v>
      </c>
      <c r="K6263" s="22">
        <f>MONTH(Actuals[[#This Row],[Date]])</f>
        <v>11</v>
      </c>
      <c r="L6263" s="12"/>
    </row>
    <row r="6264" spans="1:12" x14ac:dyDescent="0.3">
      <c r="A6264">
        <v>11</v>
      </c>
      <c r="B6264">
        <v>39080</v>
      </c>
      <c r="C6264">
        <v>6</v>
      </c>
      <c r="D6264">
        <v>60000</v>
      </c>
      <c r="E6264" s="46">
        <v>45628</v>
      </c>
      <c r="F6264">
        <v>-24582.07</v>
      </c>
      <c r="I6264" t="str">
        <f>INDEX(LedgerMapping[[#All],[Level 3]],MATCH(Actuals[[#This Row],[Sub Ledger]],LedgerMapping[[#All],[Sub Ledger]],0))</f>
        <v>Marketing</v>
      </c>
      <c r="J6264" s="22">
        <f>YEAR(Actuals[[#This Row],[Date]])</f>
        <v>2024</v>
      </c>
      <c r="K6264" s="22">
        <f>MONTH(Actuals[[#This Row],[Date]])</f>
        <v>12</v>
      </c>
      <c r="L6264" s="12"/>
    </row>
    <row r="6265" spans="1:12" x14ac:dyDescent="0.3">
      <c r="A6265">
        <v>11</v>
      </c>
      <c r="B6265">
        <v>14332</v>
      </c>
      <c r="C6265">
        <v>6</v>
      </c>
      <c r="D6265">
        <v>61000</v>
      </c>
      <c r="E6265" s="46">
        <v>44927</v>
      </c>
      <c r="F6265">
        <v>-1108.23</v>
      </c>
      <c r="I6265" t="str">
        <f>INDEX(LedgerMapping[[#All],[Level 3]],MATCH(Actuals[[#This Row],[Sub Ledger]],LedgerMapping[[#All],[Sub Ledger]],0))</f>
        <v>Marketing</v>
      </c>
      <c r="J6265" s="22">
        <f>YEAR(Actuals[[#This Row],[Date]])</f>
        <v>2023</v>
      </c>
      <c r="K6265" s="22">
        <f>MONTH(Actuals[[#This Row],[Date]])</f>
        <v>1</v>
      </c>
      <c r="L6265" s="12"/>
    </row>
    <row r="6266" spans="1:12" x14ac:dyDescent="0.3">
      <c r="A6266">
        <v>11</v>
      </c>
      <c r="B6266">
        <v>15335</v>
      </c>
      <c r="C6266">
        <v>6</v>
      </c>
      <c r="D6266">
        <v>61000</v>
      </c>
      <c r="E6266" s="46">
        <v>44958</v>
      </c>
      <c r="F6266">
        <v>-2257.1799999999998</v>
      </c>
      <c r="I6266" t="str">
        <f>INDEX(LedgerMapping[[#All],[Level 3]],MATCH(Actuals[[#This Row],[Sub Ledger]],LedgerMapping[[#All],[Sub Ledger]],0))</f>
        <v>Marketing</v>
      </c>
      <c r="J6266" s="22">
        <f>YEAR(Actuals[[#This Row],[Date]])</f>
        <v>2023</v>
      </c>
      <c r="K6266" s="22">
        <f>MONTH(Actuals[[#This Row],[Date]])</f>
        <v>2</v>
      </c>
      <c r="L6266" s="12"/>
    </row>
    <row r="6267" spans="1:12" x14ac:dyDescent="0.3">
      <c r="A6267">
        <v>11</v>
      </c>
      <c r="B6267">
        <v>16342</v>
      </c>
      <c r="C6267">
        <v>6</v>
      </c>
      <c r="D6267">
        <v>61000</v>
      </c>
      <c r="E6267" s="46">
        <v>44988</v>
      </c>
      <c r="F6267">
        <v>-1384.83</v>
      </c>
      <c r="I6267" t="str">
        <f>INDEX(LedgerMapping[[#All],[Level 3]],MATCH(Actuals[[#This Row],[Sub Ledger]],LedgerMapping[[#All],[Sub Ledger]],0))</f>
        <v>Marketing</v>
      </c>
      <c r="J6267" s="22">
        <f>YEAR(Actuals[[#This Row],[Date]])</f>
        <v>2023</v>
      </c>
      <c r="K6267" s="22">
        <f>MONTH(Actuals[[#This Row],[Date]])</f>
        <v>3</v>
      </c>
      <c r="L6267" s="12"/>
    </row>
    <row r="6268" spans="1:12" x14ac:dyDescent="0.3">
      <c r="A6268">
        <v>11</v>
      </c>
      <c r="B6268">
        <v>17374</v>
      </c>
      <c r="C6268">
        <v>6</v>
      </c>
      <c r="D6268">
        <v>61000</v>
      </c>
      <c r="E6268" s="46">
        <v>45018</v>
      </c>
      <c r="F6268">
        <v>-1782.71</v>
      </c>
      <c r="I6268" t="str">
        <f>INDEX(LedgerMapping[[#All],[Level 3]],MATCH(Actuals[[#This Row],[Sub Ledger]],LedgerMapping[[#All],[Sub Ledger]],0))</f>
        <v>Marketing</v>
      </c>
      <c r="J6268" s="22">
        <f>YEAR(Actuals[[#This Row],[Date]])</f>
        <v>2023</v>
      </c>
      <c r="K6268" s="22">
        <f>MONTH(Actuals[[#This Row],[Date]])</f>
        <v>4</v>
      </c>
      <c r="L6268" s="12"/>
    </row>
    <row r="6269" spans="1:12" x14ac:dyDescent="0.3">
      <c r="A6269">
        <v>11</v>
      </c>
      <c r="B6269">
        <v>18403</v>
      </c>
      <c r="C6269">
        <v>6</v>
      </c>
      <c r="D6269">
        <v>61000</v>
      </c>
      <c r="E6269" s="46">
        <v>45049</v>
      </c>
      <c r="F6269">
        <v>-1139.08</v>
      </c>
      <c r="I6269" t="str">
        <f>INDEX(LedgerMapping[[#All],[Level 3]],MATCH(Actuals[[#This Row],[Sub Ledger]],LedgerMapping[[#All],[Sub Ledger]],0))</f>
        <v>Marketing</v>
      </c>
      <c r="J6269" s="22">
        <f>YEAR(Actuals[[#This Row],[Date]])</f>
        <v>2023</v>
      </c>
      <c r="K6269" s="22">
        <f>MONTH(Actuals[[#This Row],[Date]])</f>
        <v>5</v>
      </c>
      <c r="L6269" s="12"/>
    </row>
    <row r="6270" spans="1:12" x14ac:dyDescent="0.3">
      <c r="A6270">
        <v>11</v>
      </c>
      <c r="B6270">
        <v>19407</v>
      </c>
      <c r="C6270">
        <v>6</v>
      </c>
      <c r="D6270">
        <v>61000</v>
      </c>
      <c r="E6270" s="46">
        <v>45079</v>
      </c>
      <c r="F6270">
        <v>-1782.71</v>
      </c>
      <c r="I6270" t="str">
        <f>INDEX(LedgerMapping[[#All],[Level 3]],MATCH(Actuals[[#This Row],[Sub Ledger]],LedgerMapping[[#All],[Sub Ledger]],0))</f>
        <v>Marketing</v>
      </c>
      <c r="J6270" s="22">
        <f>YEAR(Actuals[[#This Row],[Date]])</f>
        <v>2023</v>
      </c>
      <c r="K6270" s="22">
        <f>MONTH(Actuals[[#This Row],[Date]])</f>
        <v>6</v>
      </c>
      <c r="L6270" s="12"/>
    </row>
    <row r="6271" spans="1:12" x14ac:dyDescent="0.3">
      <c r="A6271">
        <v>11</v>
      </c>
      <c r="B6271">
        <v>20436</v>
      </c>
      <c r="C6271">
        <v>6</v>
      </c>
      <c r="D6271">
        <v>61000</v>
      </c>
      <c r="E6271" s="46">
        <v>45110</v>
      </c>
      <c r="F6271">
        <v>-1307.17</v>
      </c>
      <c r="I6271" t="str">
        <f>INDEX(LedgerMapping[[#All],[Level 3]],MATCH(Actuals[[#This Row],[Sub Ledger]],LedgerMapping[[#All],[Sub Ledger]],0))</f>
        <v>Marketing</v>
      </c>
      <c r="J6271" s="22">
        <f>YEAR(Actuals[[#This Row],[Date]])</f>
        <v>2023</v>
      </c>
      <c r="K6271" s="22">
        <f>MONTH(Actuals[[#This Row],[Date]])</f>
        <v>7</v>
      </c>
      <c r="L6271" s="12"/>
    </row>
    <row r="6272" spans="1:12" x14ac:dyDescent="0.3">
      <c r="A6272">
        <v>11</v>
      </c>
      <c r="B6272">
        <v>21464</v>
      </c>
      <c r="C6272">
        <v>6</v>
      </c>
      <c r="D6272">
        <v>61000</v>
      </c>
      <c r="E6272" s="46">
        <v>45141</v>
      </c>
      <c r="F6272">
        <v>-1223.1199999999999</v>
      </c>
      <c r="I6272" t="str">
        <f>INDEX(LedgerMapping[[#All],[Level 3]],MATCH(Actuals[[#This Row],[Sub Ledger]],LedgerMapping[[#All],[Sub Ledger]],0))</f>
        <v>Marketing</v>
      </c>
      <c r="J6272" s="22">
        <f>YEAR(Actuals[[#This Row],[Date]])</f>
        <v>2023</v>
      </c>
      <c r="K6272" s="22">
        <f>MONTH(Actuals[[#This Row],[Date]])</f>
        <v>8</v>
      </c>
      <c r="L6272" s="12"/>
    </row>
    <row r="6273" spans="1:12" x14ac:dyDescent="0.3">
      <c r="A6273">
        <v>11</v>
      </c>
      <c r="B6273">
        <v>22439</v>
      </c>
      <c r="C6273">
        <v>6</v>
      </c>
      <c r="D6273">
        <v>61000</v>
      </c>
      <c r="E6273" s="46">
        <v>45169</v>
      </c>
      <c r="F6273">
        <v>-1868.88</v>
      </c>
      <c r="I6273" t="str">
        <f>INDEX(LedgerMapping[[#All],[Level 3]],MATCH(Actuals[[#This Row],[Sub Ledger]],LedgerMapping[[#All],[Sub Ledger]],0))</f>
        <v>Marketing</v>
      </c>
      <c r="J6273" s="22">
        <f>YEAR(Actuals[[#This Row],[Date]])</f>
        <v>2023</v>
      </c>
      <c r="K6273" s="22">
        <f>MONTH(Actuals[[#This Row],[Date]])</f>
        <v>8</v>
      </c>
      <c r="L6273" s="12"/>
    </row>
    <row r="6274" spans="1:12" x14ac:dyDescent="0.3">
      <c r="A6274">
        <v>11</v>
      </c>
      <c r="B6274">
        <v>23444</v>
      </c>
      <c r="C6274">
        <v>6</v>
      </c>
      <c r="D6274">
        <v>61000</v>
      </c>
      <c r="E6274" s="46">
        <v>45200</v>
      </c>
      <c r="F6274">
        <v>-1939.09</v>
      </c>
      <c r="I6274" t="str">
        <f>INDEX(LedgerMapping[[#All],[Level 3]],MATCH(Actuals[[#This Row],[Sub Ledger]],LedgerMapping[[#All],[Sub Ledger]],0))</f>
        <v>Marketing</v>
      </c>
      <c r="J6274" s="22">
        <f>YEAR(Actuals[[#This Row],[Date]])</f>
        <v>2023</v>
      </c>
      <c r="K6274" s="22">
        <f>MONTH(Actuals[[#This Row],[Date]])</f>
        <v>10</v>
      </c>
      <c r="L6274" s="12"/>
    </row>
    <row r="6275" spans="1:12" x14ac:dyDescent="0.3">
      <c r="A6275">
        <v>11</v>
      </c>
      <c r="B6275">
        <v>24447</v>
      </c>
      <c r="C6275">
        <v>6</v>
      </c>
      <c r="D6275">
        <v>61000</v>
      </c>
      <c r="E6275" s="46">
        <v>45230</v>
      </c>
      <c r="F6275">
        <v>-2280.59</v>
      </c>
      <c r="I6275" t="str">
        <f>INDEX(LedgerMapping[[#All],[Level 3]],MATCH(Actuals[[#This Row],[Sub Ledger]],LedgerMapping[[#All],[Sub Ledger]],0))</f>
        <v>Marketing</v>
      </c>
      <c r="J6275" s="22">
        <f>YEAR(Actuals[[#This Row],[Date]])</f>
        <v>2023</v>
      </c>
      <c r="K6275" s="22">
        <f>MONTH(Actuals[[#This Row],[Date]])</f>
        <v>10</v>
      </c>
      <c r="L6275" s="12"/>
    </row>
    <row r="6276" spans="1:12" x14ac:dyDescent="0.3">
      <c r="A6276">
        <v>11</v>
      </c>
      <c r="B6276">
        <v>25478</v>
      </c>
      <c r="C6276">
        <v>6</v>
      </c>
      <c r="D6276">
        <v>61000</v>
      </c>
      <c r="E6276" s="46">
        <v>45261</v>
      </c>
      <c r="F6276">
        <v>-1802.92</v>
      </c>
      <c r="I6276" t="str">
        <f>INDEX(LedgerMapping[[#All],[Level 3]],MATCH(Actuals[[#This Row],[Sub Ledger]],LedgerMapping[[#All],[Sub Ledger]],0))</f>
        <v>Marketing</v>
      </c>
      <c r="J6276" s="22">
        <f>YEAR(Actuals[[#This Row],[Date]])</f>
        <v>2023</v>
      </c>
      <c r="K6276" s="22">
        <f>MONTH(Actuals[[#This Row],[Date]])</f>
        <v>12</v>
      </c>
      <c r="L6276" s="12"/>
    </row>
    <row r="6277" spans="1:12" x14ac:dyDescent="0.3">
      <c r="A6277">
        <v>11</v>
      </c>
      <c r="B6277">
        <v>26550</v>
      </c>
      <c r="C6277">
        <v>6</v>
      </c>
      <c r="D6277">
        <v>61000</v>
      </c>
      <c r="E6277" s="46">
        <v>45291</v>
      </c>
      <c r="F6277">
        <v>-1292.27</v>
      </c>
      <c r="I6277" t="str">
        <f>INDEX(LedgerMapping[[#All],[Level 3]],MATCH(Actuals[[#This Row],[Sub Ledger]],LedgerMapping[[#All],[Sub Ledger]],0))</f>
        <v>Marketing</v>
      </c>
      <c r="J6277" s="22">
        <f>YEAR(Actuals[[#This Row],[Date]])</f>
        <v>2023</v>
      </c>
      <c r="K6277" s="22">
        <f>MONTH(Actuals[[#This Row],[Date]])</f>
        <v>12</v>
      </c>
      <c r="L6277" s="12"/>
    </row>
    <row r="6278" spans="1:12" x14ac:dyDescent="0.3">
      <c r="A6278">
        <v>11</v>
      </c>
      <c r="B6278">
        <v>27674</v>
      </c>
      <c r="C6278">
        <v>6</v>
      </c>
      <c r="D6278">
        <v>61000</v>
      </c>
      <c r="E6278" s="46">
        <v>45322</v>
      </c>
      <c r="F6278">
        <v>-2030.58</v>
      </c>
      <c r="I6278" t="str">
        <f>INDEX(LedgerMapping[[#All],[Level 3]],MATCH(Actuals[[#This Row],[Sub Ledger]],LedgerMapping[[#All],[Sub Ledger]],0))</f>
        <v>Marketing</v>
      </c>
      <c r="J6278" s="22">
        <f>YEAR(Actuals[[#This Row],[Date]])</f>
        <v>2024</v>
      </c>
      <c r="K6278" s="22">
        <f>MONTH(Actuals[[#This Row],[Date]])</f>
        <v>1</v>
      </c>
      <c r="L6278" s="12"/>
    </row>
    <row r="6279" spans="1:12" x14ac:dyDescent="0.3">
      <c r="A6279">
        <v>11</v>
      </c>
      <c r="B6279">
        <v>28826</v>
      </c>
      <c r="C6279">
        <v>6</v>
      </c>
      <c r="D6279">
        <v>61000</v>
      </c>
      <c r="E6279" s="46">
        <v>45354</v>
      </c>
      <c r="F6279">
        <v>-1749.73</v>
      </c>
      <c r="I6279" t="str">
        <f>INDEX(LedgerMapping[[#All],[Level 3]],MATCH(Actuals[[#This Row],[Sub Ledger]],LedgerMapping[[#All],[Sub Ledger]],0))</f>
        <v>Marketing</v>
      </c>
      <c r="J6279" s="22">
        <f>YEAR(Actuals[[#This Row],[Date]])</f>
        <v>2024</v>
      </c>
      <c r="K6279" s="22">
        <f>MONTH(Actuals[[#This Row],[Date]])</f>
        <v>3</v>
      </c>
      <c r="L6279" s="12"/>
    </row>
    <row r="6280" spans="1:12" x14ac:dyDescent="0.3">
      <c r="A6280">
        <v>11</v>
      </c>
      <c r="B6280">
        <v>29953</v>
      </c>
      <c r="C6280">
        <v>6</v>
      </c>
      <c r="D6280">
        <v>61000</v>
      </c>
      <c r="E6280" s="46">
        <v>45384</v>
      </c>
      <c r="F6280">
        <v>-1824.2</v>
      </c>
      <c r="I6280" t="str">
        <f>INDEX(LedgerMapping[[#All],[Level 3]],MATCH(Actuals[[#This Row],[Sub Ledger]],LedgerMapping[[#All],[Sub Ledger]],0))</f>
        <v>Marketing</v>
      </c>
      <c r="J6280" s="22">
        <f>YEAR(Actuals[[#This Row],[Date]])</f>
        <v>2024</v>
      </c>
      <c r="K6280" s="22">
        <f>MONTH(Actuals[[#This Row],[Date]])</f>
        <v>4</v>
      </c>
      <c r="L6280" s="12"/>
    </row>
    <row r="6281" spans="1:12" x14ac:dyDescent="0.3">
      <c r="A6281">
        <v>11</v>
      </c>
      <c r="B6281">
        <v>31079</v>
      </c>
      <c r="C6281">
        <v>6</v>
      </c>
      <c r="D6281">
        <v>61000</v>
      </c>
      <c r="E6281" s="46">
        <v>45415</v>
      </c>
      <c r="F6281">
        <v>-1996.54</v>
      </c>
      <c r="I6281" t="str">
        <f>INDEX(LedgerMapping[[#All],[Level 3]],MATCH(Actuals[[#This Row],[Sub Ledger]],LedgerMapping[[#All],[Sub Ledger]],0))</f>
        <v>Marketing</v>
      </c>
      <c r="J6281" s="22">
        <f>YEAR(Actuals[[#This Row],[Date]])</f>
        <v>2024</v>
      </c>
      <c r="K6281" s="22">
        <f>MONTH(Actuals[[#This Row],[Date]])</f>
        <v>5</v>
      </c>
      <c r="L6281" s="12"/>
    </row>
    <row r="6282" spans="1:12" x14ac:dyDescent="0.3">
      <c r="A6282">
        <v>11</v>
      </c>
      <c r="B6282">
        <v>32230</v>
      </c>
      <c r="C6282">
        <v>6</v>
      </c>
      <c r="D6282">
        <v>61000</v>
      </c>
      <c r="E6282" s="46">
        <v>45445</v>
      </c>
      <c r="F6282">
        <v>-1935.9</v>
      </c>
      <c r="I6282" t="str">
        <f>INDEX(LedgerMapping[[#All],[Level 3]],MATCH(Actuals[[#This Row],[Sub Ledger]],LedgerMapping[[#All],[Sub Ledger]],0))</f>
        <v>Marketing</v>
      </c>
      <c r="J6282" s="22">
        <f>YEAR(Actuals[[#This Row],[Date]])</f>
        <v>2024</v>
      </c>
      <c r="K6282" s="22">
        <f>MONTH(Actuals[[#This Row],[Date]])</f>
        <v>6</v>
      </c>
      <c r="L6282" s="12"/>
    </row>
    <row r="6283" spans="1:12" x14ac:dyDescent="0.3">
      <c r="A6283">
        <v>11</v>
      </c>
      <c r="B6283">
        <v>33328</v>
      </c>
      <c r="C6283">
        <v>6</v>
      </c>
      <c r="D6283">
        <v>61000</v>
      </c>
      <c r="E6283" s="46">
        <v>45476</v>
      </c>
      <c r="F6283">
        <v>-2851.88</v>
      </c>
      <c r="I6283" t="str">
        <f>INDEX(LedgerMapping[[#All],[Level 3]],MATCH(Actuals[[#This Row],[Sub Ledger]],LedgerMapping[[#All],[Sub Ledger]],0))</f>
        <v>Marketing</v>
      </c>
      <c r="J6283" s="22">
        <f>YEAR(Actuals[[#This Row],[Date]])</f>
        <v>2024</v>
      </c>
      <c r="K6283" s="22">
        <f>MONTH(Actuals[[#This Row],[Date]])</f>
        <v>7</v>
      </c>
      <c r="L6283" s="12"/>
    </row>
    <row r="6284" spans="1:12" x14ac:dyDescent="0.3">
      <c r="A6284">
        <v>11</v>
      </c>
      <c r="B6284">
        <v>34478</v>
      </c>
      <c r="C6284">
        <v>6</v>
      </c>
      <c r="D6284">
        <v>61000</v>
      </c>
      <c r="E6284" s="46">
        <v>45507</v>
      </c>
      <c r="F6284">
        <v>-3797.64</v>
      </c>
      <c r="I6284" t="str">
        <f>INDEX(LedgerMapping[[#All],[Level 3]],MATCH(Actuals[[#This Row],[Sub Ledger]],LedgerMapping[[#All],[Sub Ledger]],0))</f>
        <v>Marketing</v>
      </c>
      <c r="J6284" s="22">
        <f>YEAR(Actuals[[#This Row],[Date]])</f>
        <v>2024</v>
      </c>
      <c r="K6284" s="22">
        <f>MONTH(Actuals[[#This Row],[Date]])</f>
        <v>8</v>
      </c>
      <c r="L6284" s="12"/>
    </row>
    <row r="6285" spans="1:12" x14ac:dyDescent="0.3">
      <c r="A6285">
        <v>11</v>
      </c>
      <c r="B6285">
        <v>35630</v>
      </c>
      <c r="C6285">
        <v>6</v>
      </c>
      <c r="D6285">
        <v>61000</v>
      </c>
      <c r="E6285" s="46">
        <v>45536</v>
      </c>
      <c r="F6285">
        <v>-2245.48</v>
      </c>
      <c r="I6285" t="str">
        <f>INDEX(LedgerMapping[[#All],[Level 3]],MATCH(Actuals[[#This Row],[Sub Ledger]],LedgerMapping[[#All],[Sub Ledger]],0))</f>
        <v>Marketing</v>
      </c>
      <c r="J6285" s="22">
        <f>YEAR(Actuals[[#This Row],[Date]])</f>
        <v>2024</v>
      </c>
      <c r="K6285" s="22">
        <f>MONTH(Actuals[[#This Row],[Date]])</f>
        <v>9</v>
      </c>
      <c r="L6285" s="12"/>
    </row>
    <row r="6286" spans="1:12" x14ac:dyDescent="0.3">
      <c r="A6286">
        <v>11</v>
      </c>
      <c r="B6286">
        <v>36779</v>
      </c>
      <c r="C6286">
        <v>6</v>
      </c>
      <c r="D6286">
        <v>61000</v>
      </c>
      <c r="E6286" s="46">
        <v>45567</v>
      </c>
      <c r="F6286">
        <v>-2094.42</v>
      </c>
      <c r="I6286" t="str">
        <f>INDEX(LedgerMapping[[#All],[Level 3]],MATCH(Actuals[[#This Row],[Sub Ledger]],LedgerMapping[[#All],[Sub Ledger]],0))</f>
        <v>Marketing</v>
      </c>
      <c r="J6286" s="22">
        <f>YEAR(Actuals[[#This Row],[Date]])</f>
        <v>2024</v>
      </c>
      <c r="K6286" s="22">
        <f>MONTH(Actuals[[#This Row],[Date]])</f>
        <v>10</v>
      </c>
      <c r="L6286" s="12"/>
    </row>
    <row r="6287" spans="1:12" x14ac:dyDescent="0.3">
      <c r="A6287">
        <v>11</v>
      </c>
      <c r="B6287">
        <v>37929</v>
      </c>
      <c r="C6287">
        <v>6</v>
      </c>
      <c r="D6287">
        <v>61000</v>
      </c>
      <c r="E6287" s="46">
        <v>45597</v>
      </c>
      <c r="F6287">
        <v>-2743.36</v>
      </c>
      <c r="I6287" t="str">
        <f>INDEX(LedgerMapping[[#All],[Level 3]],MATCH(Actuals[[#This Row],[Sub Ledger]],LedgerMapping[[#All],[Sub Ledger]],0))</f>
        <v>Marketing</v>
      </c>
      <c r="J6287" s="22">
        <f>YEAR(Actuals[[#This Row],[Date]])</f>
        <v>2024</v>
      </c>
      <c r="K6287" s="22">
        <f>MONTH(Actuals[[#This Row],[Date]])</f>
        <v>11</v>
      </c>
      <c r="L6287" s="12"/>
    </row>
    <row r="6288" spans="1:12" x14ac:dyDescent="0.3">
      <c r="A6288">
        <v>11</v>
      </c>
      <c r="B6288">
        <v>39081</v>
      </c>
      <c r="C6288">
        <v>6</v>
      </c>
      <c r="D6288">
        <v>61000</v>
      </c>
      <c r="E6288" s="46">
        <v>45628</v>
      </c>
      <c r="F6288">
        <v>-2775.28</v>
      </c>
      <c r="I6288" t="str">
        <f>INDEX(LedgerMapping[[#All],[Level 3]],MATCH(Actuals[[#This Row],[Sub Ledger]],LedgerMapping[[#All],[Sub Ledger]],0))</f>
        <v>Marketing</v>
      </c>
      <c r="J6288" s="22">
        <f>YEAR(Actuals[[#This Row],[Date]])</f>
        <v>2024</v>
      </c>
      <c r="K6288" s="22">
        <f>MONTH(Actuals[[#This Row],[Date]])</f>
        <v>12</v>
      </c>
      <c r="L6288" s="12"/>
    </row>
    <row r="6289" spans="1:12" x14ac:dyDescent="0.3">
      <c r="A6289">
        <v>11</v>
      </c>
      <c r="B6289">
        <v>31080</v>
      </c>
      <c r="C6289">
        <v>6</v>
      </c>
      <c r="D6289">
        <v>62000</v>
      </c>
      <c r="E6289" s="46">
        <v>45415</v>
      </c>
      <c r="F6289">
        <v>-1747.6</v>
      </c>
      <c r="I6289" t="str">
        <f>INDEX(LedgerMapping[[#All],[Level 3]],MATCH(Actuals[[#This Row],[Sub Ledger]],LedgerMapping[[#All],[Sub Ledger]],0))</f>
        <v>Marketing</v>
      </c>
      <c r="J6289" s="22">
        <f>YEAR(Actuals[[#This Row],[Date]])</f>
        <v>2024</v>
      </c>
      <c r="K6289" s="22">
        <f>MONTH(Actuals[[#This Row],[Date]])</f>
        <v>5</v>
      </c>
      <c r="L6289" s="12"/>
    </row>
    <row r="6290" spans="1:12" x14ac:dyDescent="0.3">
      <c r="A6290">
        <v>11</v>
      </c>
      <c r="B6290">
        <v>14333</v>
      </c>
      <c r="C6290">
        <v>6</v>
      </c>
      <c r="D6290">
        <v>62000</v>
      </c>
      <c r="E6290" s="46">
        <v>44927</v>
      </c>
      <c r="F6290">
        <v>-692.26</v>
      </c>
      <c r="I6290" t="str">
        <f>INDEX(LedgerMapping[[#All],[Level 3]],MATCH(Actuals[[#This Row],[Sub Ledger]],LedgerMapping[[#All],[Sub Ledger]],0))</f>
        <v>Marketing</v>
      </c>
      <c r="J6290" s="22">
        <f>YEAR(Actuals[[#This Row],[Date]])</f>
        <v>2023</v>
      </c>
      <c r="K6290" s="22">
        <f>MONTH(Actuals[[#This Row],[Date]])</f>
        <v>1</v>
      </c>
      <c r="L6290" s="12"/>
    </row>
    <row r="6291" spans="1:12" x14ac:dyDescent="0.3">
      <c r="A6291">
        <v>11</v>
      </c>
      <c r="B6291">
        <v>15336</v>
      </c>
      <c r="C6291">
        <v>6</v>
      </c>
      <c r="D6291">
        <v>62000</v>
      </c>
      <c r="E6291" s="46">
        <v>44958</v>
      </c>
      <c r="F6291">
        <v>-941.2</v>
      </c>
      <c r="I6291" t="str">
        <f>INDEX(LedgerMapping[[#All],[Level 3]],MATCH(Actuals[[#This Row],[Sub Ledger]],LedgerMapping[[#All],[Sub Ledger]],0))</f>
        <v>Marketing</v>
      </c>
      <c r="J6291" s="22">
        <f>YEAR(Actuals[[#This Row],[Date]])</f>
        <v>2023</v>
      </c>
      <c r="K6291" s="22">
        <f>MONTH(Actuals[[#This Row],[Date]])</f>
        <v>2</v>
      </c>
      <c r="L6291" s="12"/>
    </row>
    <row r="6292" spans="1:12" x14ac:dyDescent="0.3">
      <c r="A6292">
        <v>11</v>
      </c>
      <c r="B6292">
        <v>16343</v>
      </c>
      <c r="C6292">
        <v>6</v>
      </c>
      <c r="D6292">
        <v>62000</v>
      </c>
      <c r="E6292" s="46">
        <v>44988</v>
      </c>
      <c r="F6292">
        <v>-1246.53</v>
      </c>
      <c r="I6292" t="str">
        <f>INDEX(LedgerMapping[[#All],[Level 3]],MATCH(Actuals[[#This Row],[Sub Ledger]],LedgerMapping[[#All],[Sub Ledger]],0))</f>
        <v>Marketing</v>
      </c>
      <c r="J6292" s="22">
        <f>YEAR(Actuals[[#This Row],[Date]])</f>
        <v>2023</v>
      </c>
      <c r="K6292" s="22">
        <f>MONTH(Actuals[[#This Row],[Date]])</f>
        <v>3</v>
      </c>
      <c r="L6292" s="12"/>
    </row>
    <row r="6293" spans="1:12" x14ac:dyDescent="0.3">
      <c r="A6293">
        <v>11</v>
      </c>
      <c r="B6293">
        <v>17375</v>
      </c>
      <c r="C6293">
        <v>6</v>
      </c>
      <c r="D6293">
        <v>62000</v>
      </c>
      <c r="E6293" s="46">
        <v>45018</v>
      </c>
      <c r="F6293">
        <v>-1248.6500000000001</v>
      </c>
      <c r="I6293" t="str">
        <f>INDEX(LedgerMapping[[#All],[Level 3]],MATCH(Actuals[[#This Row],[Sub Ledger]],LedgerMapping[[#All],[Sub Ledger]],0))</f>
        <v>Marketing</v>
      </c>
      <c r="J6293" s="22">
        <f>YEAR(Actuals[[#This Row],[Date]])</f>
        <v>2023</v>
      </c>
      <c r="K6293" s="22">
        <f>MONTH(Actuals[[#This Row],[Date]])</f>
        <v>4</v>
      </c>
      <c r="L6293" s="12"/>
    </row>
    <row r="6294" spans="1:12" x14ac:dyDescent="0.3">
      <c r="A6294">
        <v>11</v>
      </c>
      <c r="B6294">
        <v>18404</v>
      </c>
      <c r="C6294">
        <v>6</v>
      </c>
      <c r="D6294">
        <v>62000</v>
      </c>
      <c r="E6294" s="46">
        <v>45049</v>
      </c>
      <c r="F6294">
        <v>-996.52</v>
      </c>
      <c r="I6294" t="str">
        <f>INDEX(LedgerMapping[[#All],[Level 3]],MATCH(Actuals[[#This Row],[Sub Ledger]],LedgerMapping[[#All],[Sub Ledger]],0))</f>
        <v>Marketing</v>
      </c>
      <c r="J6294" s="22">
        <f>YEAR(Actuals[[#This Row],[Date]])</f>
        <v>2023</v>
      </c>
      <c r="K6294" s="22">
        <f>MONTH(Actuals[[#This Row],[Date]])</f>
        <v>5</v>
      </c>
      <c r="L6294" s="12"/>
    </row>
    <row r="6295" spans="1:12" x14ac:dyDescent="0.3">
      <c r="A6295">
        <v>11</v>
      </c>
      <c r="B6295">
        <v>19408</v>
      </c>
      <c r="C6295">
        <v>6</v>
      </c>
      <c r="D6295">
        <v>62000</v>
      </c>
      <c r="E6295" s="46">
        <v>45079</v>
      </c>
      <c r="F6295">
        <v>-1248.6500000000001</v>
      </c>
      <c r="I6295" t="str">
        <f>INDEX(LedgerMapping[[#All],[Level 3]],MATCH(Actuals[[#This Row],[Sub Ledger]],LedgerMapping[[#All],[Sub Ledger]],0))</f>
        <v>Marketing</v>
      </c>
      <c r="J6295" s="22">
        <f>YEAR(Actuals[[#This Row],[Date]])</f>
        <v>2023</v>
      </c>
      <c r="K6295" s="22">
        <f>MONTH(Actuals[[#This Row],[Date]])</f>
        <v>6</v>
      </c>
      <c r="L6295" s="12"/>
    </row>
    <row r="6296" spans="1:12" x14ac:dyDescent="0.3">
      <c r="A6296">
        <v>11</v>
      </c>
      <c r="B6296">
        <v>20437</v>
      </c>
      <c r="C6296">
        <v>6</v>
      </c>
      <c r="D6296">
        <v>62000</v>
      </c>
      <c r="E6296" s="46">
        <v>45110</v>
      </c>
      <c r="F6296">
        <v>-950.78</v>
      </c>
      <c r="I6296" t="str">
        <f>INDEX(LedgerMapping[[#All],[Level 3]],MATCH(Actuals[[#This Row],[Sub Ledger]],LedgerMapping[[#All],[Sub Ledger]],0))</f>
        <v>Marketing</v>
      </c>
      <c r="J6296" s="22">
        <f>YEAR(Actuals[[#This Row],[Date]])</f>
        <v>2023</v>
      </c>
      <c r="K6296" s="22">
        <f>MONTH(Actuals[[#This Row],[Date]])</f>
        <v>7</v>
      </c>
      <c r="L6296" s="12"/>
    </row>
    <row r="6297" spans="1:12" x14ac:dyDescent="0.3">
      <c r="A6297">
        <v>11</v>
      </c>
      <c r="B6297">
        <v>21465</v>
      </c>
      <c r="C6297">
        <v>6</v>
      </c>
      <c r="D6297">
        <v>62000</v>
      </c>
      <c r="E6297" s="46">
        <v>45141</v>
      </c>
      <c r="F6297">
        <v>-1086.95</v>
      </c>
      <c r="I6297" t="str">
        <f>INDEX(LedgerMapping[[#All],[Level 3]],MATCH(Actuals[[#This Row],[Sub Ledger]],LedgerMapping[[#All],[Sub Ledger]],0))</f>
        <v>Marketing</v>
      </c>
      <c r="J6297" s="22">
        <f>YEAR(Actuals[[#This Row],[Date]])</f>
        <v>2023</v>
      </c>
      <c r="K6297" s="22">
        <f>MONTH(Actuals[[#This Row],[Date]])</f>
        <v>8</v>
      </c>
      <c r="L6297" s="12"/>
    </row>
    <row r="6298" spans="1:12" x14ac:dyDescent="0.3">
      <c r="A6298">
        <v>11</v>
      </c>
      <c r="B6298">
        <v>22440</v>
      </c>
      <c r="C6298">
        <v>6</v>
      </c>
      <c r="D6298">
        <v>62000</v>
      </c>
      <c r="E6298" s="46">
        <v>45169</v>
      </c>
      <c r="F6298">
        <v>-1246.53</v>
      </c>
      <c r="I6298" t="str">
        <f>INDEX(LedgerMapping[[#All],[Level 3]],MATCH(Actuals[[#This Row],[Sub Ledger]],LedgerMapping[[#All],[Sub Ledger]],0))</f>
        <v>Marketing</v>
      </c>
      <c r="J6298" s="22">
        <f>YEAR(Actuals[[#This Row],[Date]])</f>
        <v>2023</v>
      </c>
      <c r="K6298" s="22">
        <f>MONTH(Actuals[[#This Row],[Date]])</f>
        <v>8</v>
      </c>
      <c r="L6298" s="12"/>
    </row>
    <row r="6299" spans="1:12" x14ac:dyDescent="0.3">
      <c r="A6299">
        <v>11</v>
      </c>
      <c r="B6299">
        <v>23445</v>
      </c>
      <c r="C6299">
        <v>6</v>
      </c>
      <c r="D6299">
        <v>62000</v>
      </c>
      <c r="E6299" s="46">
        <v>45200</v>
      </c>
      <c r="F6299">
        <v>-1508.23</v>
      </c>
      <c r="I6299" t="str">
        <f>INDEX(LedgerMapping[[#All],[Level 3]],MATCH(Actuals[[#This Row],[Sub Ledger]],LedgerMapping[[#All],[Sub Ledger]],0))</f>
        <v>Marketing</v>
      </c>
      <c r="J6299" s="22">
        <f>YEAR(Actuals[[#This Row],[Date]])</f>
        <v>2023</v>
      </c>
      <c r="K6299" s="22">
        <f>MONTH(Actuals[[#This Row],[Date]])</f>
        <v>10</v>
      </c>
      <c r="L6299" s="12"/>
    </row>
    <row r="6300" spans="1:12" x14ac:dyDescent="0.3">
      <c r="A6300">
        <v>11</v>
      </c>
      <c r="B6300">
        <v>24448</v>
      </c>
      <c r="C6300">
        <v>6</v>
      </c>
      <c r="D6300">
        <v>62000</v>
      </c>
      <c r="E6300" s="46">
        <v>45230</v>
      </c>
      <c r="F6300">
        <v>-1330.57</v>
      </c>
      <c r="I6300" t="str">
        <f>INDEX(LedgerMapping[[#All],[Level 3]],MATCH(Actuals[[#This Row],[Sub Ledger]],LedgerMapping[[#All],[Sub Ledger]],0))</f>
        <v>Marketing</v>
      </c>
      <c r="J6300" s="22">
        <f>YEAR(Actuals[[#This Row],[Date]])</f>
        <v>2023</v>
      </c>
      <c r="K6300" s="22">
        <f>MONTH(Actuals[[#This Row],[Date]])</f>
        <v>10</v>
      </c>
      <c r="L6300" s="12"/>
    </row>
    <row r="6301" spans="1:12" x14ac:dyDescent="0.3">
      <c r="A6301">
        <v>11</v>
      </c>
      <c r="B6301">
        <v>25479</v>
      </c>
      <c r="C6301">
        <v>6</v>
      </c>
      <c r="D6301">
        <v>62000</v>
      </c>
      <c r="E6301" s="46">
        <v>45261</v>
      </c>
      <c r="F6301">
        <v>-1201.8499999999999</v>
      </c>
      <c r="I6301" t="str">
        <f>INDEX(LedgerMapping[[#All],[Level 3]],MATCH(Actuals[[#This Row],[Sub Ledger]],LedgerMapping[[#All],[Sub Ledger]],0))</f>
        <v>Marketing</v>
      </c>
      <c r="J6301" s="22">
        <f>YEAR(Actuals[[#This Row],[Date]])</f>
        <v>2023</v>
      </c>
      <c r="K6301" s="22">
        <f>MONTH(Actuals[[#This Row],[Date]])</f>
        <v>12</v>
      </c>
      <c r="L6301" s="12"/>
    </row>
    <row r="6302" spans="1:12" x14ac:dyDescent="0.3">
      <c r="A6302">
        <v>11</v>
      </c>
      <c r="B6302">
        <v>26551</v>
      </c>
      <c r="C6302">
        <v>6</v>
      </c>
      <c r="D6302">
        <v>62000</v>
      </c>
      <c r="E6302" s="46">
        <v>45291</v>
      </c>
      <c r="F6302">
        <v>-1005.03</v>
      </c>
      <c r="I6302" t="str">
        <f>INDEX(LedgerMapping[[#All],[Level 3]],MATCH(Actuals[[#This Row],[Sub Ledger]],LedgerMapping[[#All],[Sub Ledger]],0))</f>
        <v>Marketing</v>
      </c>
      <c r="J6302" s="22">
        <f>YEAR(Actuals[[#This Row],[Date]])</f>
        <v>2023</v>
      </c>
      <c r="K6302" s="22">
        <f>MONTH(Actuals[[#This Row],[Date]])</f>
        <v>12</v>
      </c>
      <c r="L6302" s="12"/>
    </row>
    <row r="6303" spans="1:12" x14ac:dyDescent="0.3">
      <c r="A6303">
        <v>11</v>
      </c>
      <c r="B6303">
        <v>27675</v>
      </c>
      <c r="C6303">
        <v>6</v>
      </c>
      <c r="D6303">
        <v>62000</v>
      </c>
      <c r="E6303" s="46">
        <v>45322</v>
      </c>
      <c r="F6303">
        <v>-1353.98</v>
      </c>
      <c r="I6303" t="str">
        <f>INDEX(LedgerMapping[[#All],[Level 3]],MATCH(Actuals[[#This Row],[Sub Ledger]],LedgerMapping[[#All],[Sub Ledger]],0))</f>
        <v>Marketing</v>
      </c>
      <c r="J6303" s="22">
        <f>YEAR(Actuals[[#This Row],[Date]])</f>
        <v>2024</v>
      </c>
      <c r="K6303" s="22">
        <f>MONTH(Actuals[[#This Row],[Date]])</f>
        <v>1</v>
      </c>
      <c r="L6303" s="12"/>
    </row>
    <row r="6304" spans="1:12" x14ac:dyDescent="0.3">
      <c r="A6304">
        <v>11</v>
      </c>
      <c r="B6304">
        <v>28827</v>
      </c>
      <c r="C6304">
        <v>6</v>
      </c>
      <c r="D6304">
        <v>62000</v>
      </c>
      <c r="E6304" s="46">
        <v>45354</v>
      </c>
      <c r="F6304">
        <v>-2184.84</v>
      </c>
      <c r="I6304" t="str">
        <f>INDEX(LedgerMapping[[#All],[Level 3]],MATCH(Actuals[[#This Row],[Sub Ledger]],LedgerMapping[[#All],[Sub Ledger]],0))</f>
        <v>Marketing</v>
      </c>
      <c r="J6304" s="22">
        <f>YEAR(Actuals[[#This Row],[Date]])</f>
        <v>2024</v>
      </c>
      <c r="K6304" s="22">
        <f>MONTH(Actuals[[#This Row],[Date]])</f>
        <v>3</v>
      </c>
      <c r="L6304" s="12"/>
    </row>
    <row r="6305" spans="1:12" x14ac:dyDescent="0.3">
      <c r="A6305">
        <v>11</v>
      </c>
      <c r="B6305">
        <v>29954</v>
      </c>
      <c r="C6305">
        <v>6</v>
      </c>
      <c r="D6305">
        <v>62000</v>
      </c>
      <c r="E6305" s="46">
        <v>45384</v>
      </c>
      <c r="F6305">
        <v>-2280.59</v>
      </c>
      <c r="I6305" t="str">
        <f>INDEX(LedgerMapping[[#All],[Level 3]],MATCH(Actuals[[#This Row],[Sub Ledger]],LedgerMapping[[#All],[Sub Ledger]],0))</f>
        <v>Marketing</v>
      </c>
      <c r="J6305" s="22">
        <f>YEAR(Actuals[[#This Row],[Date]])</f>
        <v>2024</v>
      </c>
      <c r="K6305" s="22">
        <f>MONTH(Actuals[[#This Row],[Date]])</f>
        <v>4</v>
      </c>
      <c r="L6305" s="12"/>
    </row>
    <row r="6306" spans="1:12" x14ac:dyDescent="0.3">
      <c r="A6306">
        <v>11</v>
      </c>
      <c r="B6306">
        <v>32231</v>
      </c>
      <c r="C6306">
        <v>6</v>
      </c>
      <c r="D6306">
        <v>62000</v>
      </c>
      <c r="E6306" s="46">
        <v>45445</v>
      </c>
      <c r="F6306">
        <v>-2419.9499999999998</v>
      </c>
      <c r="I6306" t="str">
        <f>INDEX(LedgerMapping[[#All],[Level 3]],MATCH(Actuals[[#This Row],[Sub Ledger]],LedgerMapping[[#All],[Sub Ledger]],0))</f>
        <v>Marketing</v>
      </c>
      <c r="J6306" s="22">
        <f>YEAR(Actuals[[#This Row],[Date]])</f>
        <v>2024</v>
      </c>
      <c r="K6306" s="22">
        <f>MONTH(Actuals[[#This Row],[Date]])</f>
        <v>6</v>
      </c>
      <c r="L6306" s="12"/>
    </row>
    <row r="6307" spans="1:12" x14ac:dyDescent="0.3">
      <c r="A6307">
        <v>11</v>
      </c>
      <c r="B6307">
        <v>33329</v>
      </c>
      <c r="C6307">
        <v>6</v>
      </c>
      <c r="D6307">
        <v>62000</v>
      </c>
      <c r="E6307" s="46">
        <v>45476</v>
      </c>
      <c r="F6307">
        <v>-2280.59</v>
      </c>
      <c r="I6307" t="str">
        <f>INDEX(LedgerMapping[[#All],[Level 3]],MATCH(Actuals[[#This Row],[Sub Ledger]],LedgerMapping[[#All],[Sub Ledger]],0))</f>
        <v>Marketing</v>
      </c>
      <c r="J6307" s="22">
        <f>YEAR(Actuals[[#This Row],[Date]])</f>
        <v>2024</v>
      </c>
      <c r="K6307" s="22">
        <f>MONTH(Actuals[[#This Row],[Date]])</f>
        <v>7</v>
      </c>
      <c r="L6307" s="12"/>
    </row>
    <row r="6308" spans="1:12" x14ac:dyDescent="0.3">
      <c r="A6308">
        <v>11</v>
      </c>
      <c r="B6308">
        <v>34479</v>
      </c>
      <c r="C6308">
        <v>6</v>
      </c>
      <c r="D6308">
        <v>62000</v>
      </c>
      <c r="E6308" s="46">
        <v>45507</v>
      </c>
      <c r="F6308">
        <v>-2532.7199999999998</v>
      </c>
      <c r="I6308" t="str">
        <f>INDEX(LedgerMapping[[#All],[Level 3]],MATCH(Actuals[[#This Row],[Sub Ledger]],LedgerMapping[[#All],[Sub Ledger]],0))</f>
        <v>Marketing</v>
      </c>
      <c r="J6308" s="22">
        <f>YEAR(Actuals[[#This Row],[Date]])</f>
        <v>2024</v>
      </c>
      <c r="K6308" s="22">
        <f>MONTH(Actuals[[#This Row],[Date]])</f>
        <v>8</v>
      </c>
      <c r="L6308" s="12"/>
    </row>
    <row r="6309" spans="1:12" x14ac:dyDescent="0.3">
      <c r="A6309">
        <v>11</v>
      </c>
      <c r="B6309">
        <v>35631</v>
      </c>
      <c r="C6309">
        <v>6</v>
      </c>
      <c r="D6309">
        <v>62000</v>
      </c>
      <c r="E6309" s="46">
        <v>45536</v>
      </c>
      <c r="F6309">
        <v>-1247.5899999999999</v>
      </c>
      <c r="I6309" t="str">
        <f>INDEX(LedgerMapping[[#All],[Level 3]],MATCH(Actuals[[#This Row],[Sub Ledger]],LedgerMapping[[#All],[Sub Ledger]],0))</f>
        <v>Marketing</v>
      </c>
      <c r="J6309" s="22">
        <f>YEAR(Actuals[[#This Row],[Date]])</f>
        <v>2024</v>
      </c>
      <c r="K6309" s="22">
        <f>MONTH(Actuals[[#This Row],[Date]])</f>
        <v>9</v>
      </c>
      <c r="L6309" s="12"/>
    </row>
    <row r="6310" spans="1:12" x14ac:dyDescent="0.3">
      <c r="A6310">
        <v>11</v>
      </c>
      <c r="B6310">
        <v>36780</v>
      </c>
      <c r="C6310">
        <v>6</v>
      </c>
      <c r="D6310">
        <v>62000</v>
      </c>
      <c r="E6310" s="46">
        <v>45567</v>
      </c>
      <c r="F6310">
        <v>-2326.33</v>
      </c>
      <c r="I6310" t="str">
        <f>INDEX(LedgerMapping[[#All],[Level 3]],MATCH(Actuals[[#This Row],[Sub Ledger]],LedgerMapping[[#All],[Sub Ledger]],0))</f>
        <v>Marketing</v>
      </c>
      <c r="J6310" s="22">
        <f>YEAR(Actuals[[#This Row],[Date]])</f>
        <v>2024</v>
      </c>
      <c r="K6310" s="22">
        <f>MONTH(Actuals[[#This Row],[Date]])</f>
        <v>10</v>
      </c>
      <c r="L6310" s="12"/>
    </row>
    <row r="6311" spans="1:12" x14ac:dyDescent="0.3">
      <c r="A6311">
        <v>11</v>
      </c>
      <c r="B6311">
        <v>37930</v>
      </c>
      <c r="C6311">
        <v>6</v>
      </c>
      <c r="D6311">
        <v>62000</v>
      </c>
      <c r="E6311" s="46">
        <v>45597</v>
      </c>
      <c r="F6311">
        <v>-2743.36</v>
      </c>
      <c r="I6311" t="str">
        <f>INDEX(LedgerMapping[[#All],[Level 3]],MATCH(Actuals[[#This Row],[Sub Ledger]],LedgerMapping[[#All],[Sub Ledger]],0))</f>
        <v>Marketing</v>
      </c>
      <c r="J6311" s="22">
        <f>YEAR(Actuals[[#This Row],[Date]])</f>
        <v>2024</v>
      </c>
      <c r="K6311" s="22">
        <f>MONTH(Actuals[[#This Row],[Date]])</f>
        <v>11</v>
      </c>
      <c r="L6311" s="12"/>
    </row>
    <row r="6312" spans="1:12" x14ac:dyDescent="0.3">
      <c r="A6312">
        <v>11</v>
      </c>
      <c r="B6312">
        <v>39082</v>
      </c>
      <c r="C6312">
        <v>6</v>
      </c>
      <c r="D6312">
        <v>62000</v>
      </c>
      <c r="E6312" s="46">
        <v>45628</v>
      </c>
      <c r="F6312">
        <v>-1766.75</v>
      </c>
      <c r="I6312" t="str">
        <f>INDEX(LedgerMapping[[#All],[Level 3]],MATCH(Actuals[[#This Row],[Sub Ledger]],LedgerMapping[[#All],[Sub Ledger]],0))</f>
        <v>Marketing</v>
      </c>
      <c r="J6312" s="22">
        <f>YEAR(Actuals[[#This Row],[Date]])</f>
        <v>2024</v>
      </c>
      <c r="K6312" s="22">
        <f>MONTH(Actuals[[#This Row],[Date]])</f>
        <v>12</v>
      </c>
      <c r="L6312" s="12"/>
    </row>
    <row r="6313" spans="1:12" x14ac:dyDescent="0.3">
      <c r="A6313">
        <v>11</v>
      </c>
      <c r="B6313">
        <v>14334</v>
      </c>
      <c r="C6313">
        <v>6</v>
      </c>
      <c r="D6313">
        <v>63000</v>
      </c>
      <c r="E6313" s="46">
        <v>44927</v>
      </c>
      <c r="F6313">
        <v>-2521.02</v>
      </c>
      <c r="I6313" t="str">
        <f>INDEX(LedgerMapping[[#All],[Level 3]],MATCH(Actuals[[#This Row],[Sub Ledger]],LedgerMapping[[#All],[Sub Ledger]],0))</f>
        <v>Marketing</v>
      </c>
      <c r="J6313" s="22">
        <f>YEAR(Actuals[[#This Row],[Date]])</f>
        <v>2023</v>
      </c>
      <c r="K6313" s="22">
        <f>MONTH(Actuals[[#This Row],[Date]])</f>
        <v>1</v>
      </c>
      <c r="L6313" s="12"/>
    </row>
    <row r="6314" spans="1:12" x14ac:dyDescent="0.3">
      <c r="A6314">
        <v>11</v>
      </c>
      <c r="B6314">
        <v>15337</v>
      </c>
      <c r="C6314">
        <v>6</v>
      </c>
      <c r="D6314">
        <v>63000</v>
      </c>
      <c r="E6314" s="46">
        <v>44958</v>
      </c>
      <c r="F6314">
        <v>-5143.41</v>
      </c>
      <c r="I6314" t="str">
        <f>INDEX(LedgerMapping[[#All],[Level 3]],MATCH(Actuals[[#This Row],[Sub Ledger]],LedgerMapping[[#All],[Sub Ledger]],0))</f>
        <v>Marketing</v>
      </c>
      <c r="J6314" s="22">
        <f>YEAR(Actuals[[#This Row],[Date]])</f>
        <v>2023</v>
      </c>
      <c r="K6314" s="22">
        <f>MONTH(Actuals[[#This Row],[Date]])</f>
        <v>2</v>
      </c>
      <c r="L6314" s="12"/>
    </row>
    <row r="6315" spans="1:12" x14ac:dyDescent="0.3">
      <c r="A6315">
        <v>11</v>
      </c>
      <c r="B6315">
        <v>16344</v>
      </c>
      <c r="C6315">
        <v>6</v>
      </c>
      <c r="D6315">
        <v>63000</v>
      </c>
      <c r="E6315" s="46">
        <v>44988</v>
      </c>
      <c r="F6315">
        <v>-5266.81</v>
      </c>
      <c r="I6315" t="str">
        <f>INDEX(LedgerMapping[[#All],[Level 3]],MATCH(Actuals[[#This Row],[Sub Ledger]],LedgerMapping[[#All],[Sub Ledger]],0))</f>
        <v>Marketing</v>
      </c>
      <c r="J6315" s="22">
        <f>YEAR(Actuals[[#This Row],[Date]])</f>
        <v>2023</v>
      </c>
      <c r="K6315" s="22">
        <f>MONTH(Actuals[[#This Row],[Date]])</f>
        <v>3</v>
      </c>
      <c r="L6315" s="12"/>
    </row>
    <row r="6316" spans="1:12" x14ac:dyDescent="0.3">
      <c r="A6316">
        <v>11</v>
      </c>
      <c r="B6316">
        <v>17376</v>
      </c>
      <c r="C6316">
        <v>6</v>
      </c>
      <c r="D6316">
        <v>63000</v>
      </c>
      <c r="E6316" s="46">
        <v>45018</v>
      </c>
      <c r="F6316">
        <v>-710.35</v>
      </c>
      <c r="I6316" t="str">
        <f>INDEX(LedgerMapping[[#All],[Level 3]],MATCH(Actuals[[#This Row],[Sub Ledger]],LedgerMapping[[#All],[Sub Ledger]],0))</f>
        <v>Marketing</v>
      </c>
      <c r="J6316" s="22">
        <f>YEAR(Actuals[[#This Row],[Date]])</f>
        <v>2023</v>
      </c>
      <c r="K6316" s="22">
        <f>MONTH(Actuals[[#This Row],[Date]])</f>
        <v>4</v>
      </c>
      <c r="L6316" s="12"/>
    </row>
    <row r="6317" spans="1:12" x14ac:dyDescent="0.3">
      <c r="A6317">
        <v>11</v>
      </c>
      <c r="B6317">
        <v>18405</v>
      </c>
      <c r="C6317">
        <v>6</v>
      </c>
      <c r="D6317">
        <v>63000</v>
      </c>
      <c r="E6317" s="46">
        <v>45049</v>
      </c>
      <c r="F6317">
        <v>-2422.08</v>
      </c>
      <c r="I6317" t="str">
        <f>INDEX(LedgerMapping[[#All],[Level 3]],MATCH(Actuals[[#This Row],[Sub Ledger]],LedgerMapping[[#All],[Sub Ledger]],0))</f>
        <v>Marketing</v>
      </c>
      <c r="J6317" s="22">
        <f>YEAR(Actuals[[#This Row],[Date]])</f>
        <v>2023</v>
      </c>
      <c r="K6317" s="22">
        <f>MONTH(Actuals[[#This Row],[Date]])</f>
        <v>5</v>
      </c>
      <c r="L6317" s="12"/>
    </row>
    <row r="6318" spans="1:12" x14ac:dyDescent="0.3">
      <c r="A6318">
        <v>11</v>
      </c>
      <c r="B6318">
        <v>19409</v>
      </c>
      <c r="C6318">
        <v>6</v>
      </c>
      <c r="D6318">
        <v>63000</v>
      </c>
      <c r="E6318" s="46">
        <v>45079</v>
      </c>
      <c r="F6318">
        <v>-2256.12</v>
      </c>
      <c r="I6318" t="str">
        <f>INDEX(LedgerMapping[[#All],[Level 3]],MATCH(Actuals[[#This Row],[Sub Ledger]],LedgerMapping[[#All],[Sub Ledger]],0))</f>
        <v>Marketing</v>
      </c>
      <c r="J6318" s="22">
        <f>YEAR(Actuals[[#This Row],[Date]])</f>
        <v>2023</v>
      </c>
      <c r="K6318" s="22">
        <f>MONTH(Actuals[[#This Row],[Date]])</f>
        <v>6</v>
      </c>
      <c r="L6318" s="12"/>
    </row>
    <row r="6319" spans="1:12" x14ac:dyDescent="0.3">
      <c r="A6319">
        <v>11</v>
      </c>
      <c r="B6319">
        <v>20438</v>
      </c>
      <c r="C6319">
        <v>6</v>
      </c>
      <c r="D6319">
        <v>63000</v>
      </c>
      <c r="E6319" s="46">
        <v>45110</v>
      </c>
      <c r="F6319">
        <v>-874.18</v>
      </c>
      <c r="I6319" t="str">
        <f>INDEX(LedgerMapping[[#All],[Level 3]],MATCH(Actuals[[#This Row],[Sub Ledger]],LedgerMapping[[#All],[Sub Ledger]],0))</f>
        <v>Marketing</v>
      </c>
      <c r="J6319" s="22">
        <f>YEAR(Actuals[[#This Row],[Date]])</f>
        <v>2023</v>
      </c>
      <c r="K6319" s="22">
        <f>MONTH(Actuals[[#This Row],[Date]])</f>
        <v>7</v>
      </c>
      <c r="L6319" s="12"/>
    </row>
    <row r="6320" spans="1:12" x14ac:dyDescent="0.3">
      <c r="A6320">
        <v>11</v>
      </c>
      <c r="B6320">
        <v>21466</v>
      </c>
      <c r="C6320">
        <v>6</v>
      </c>
      <c r="D6320">
        <v>63000</v>
      </c>
      <c r="E6320" s="46">
        <v>45141</v>
      </c>
      <c r="F6320">
        <v>-3662.53</v>
      </c>
      <c r="I6320" t="str">
        <f>INDEX(LedgerMapping[[#All],[Level 3]],MATCH(Actuals[[#This Row],[Sub Ledger]],LedgerMapping[[#All],[Sub Ledger]],0))</f>
        <v>Marketing</v>
      </c>
      <c r="J6320" s="22">
        <f>YEAR(Actuals[[#This Row],[Date]])</f>
        <v>2023</v>
      </c>
      <c r="K6320" s="22">
        <f>MONTH(Actuals[[#This Row],[Date]])</f>
        <v>8</v>
      </c>
      <c r="L6320" s="12"/>
    </row>
    <row r="6321" spans="1:12" x14ac:dyDescent="0.3">
      <c r="A6321">
        <v>11</v>
      </c>
      <c r="B6321">
        <v>22441</v>
      </c>
      <c r="C6321">
        <v>6</v>
      </c>
      <c r="D6321">
        <v>63000</v>
      </c>
      <c r="E6321" s="46">
        <v>45169</v>
      </c>
      <c r="F6321">
        <v>-1566.75</v>
      </c>
      <c r="I6321" t="str">
        <f>INDEX(LedgerMapping[[#All],[Level 3]],MATCH(Actuals[[#This Row],[Sub Ledger]],LedgerMapping[[#All],[Sub Ledger]],0))</f>
        <v>Marketing</v>
      </c>
      <c r="J6321" s="22">
        <f>YEAR(Actuals[[#This Row],[Date]])</f>
        <v>2023</v>
      </c>
      <c r="K6321" s="22">
        <f>MONTH(Actuals[[#This Row],[Date]])</f>
        <v>8</v>
      </c>
      <c r="L6321" s="12"/>
    </row>
    <row r="6322" spans="1:12" x14ac:dyDescent="0.3">
      <c r="A6322">
        <v>11</v>
      </c>
      <c r="B6322">
        <v>23446</v>
      </c>
      <c r="C6322">
        <v>6</v>
      </c>
      <c r="D6322">
        <v>63000</v>
      </c>
      <c r="E6322" s="46">
        <v>45200</v>
      </c>
      <c r="F6322">
        <v>-1811.43</v>
      </c>
      <c r="I6322" t="str">
        <f>INDEX(LedgerMapping[[#All],[Level 3]],MATCH(Actuals[[#This Row],[Sub Ledger]],LedgerMapping[[#All],[Sub Ledger]],0))</f>
        <v>Marketing</v>
      </c>
      <c r="J6322" s="22">
        <f>YEAR(Actuals[[#This Row],[Date]])</f>
        <v>2023</v>
      </c>
      <c r="K6322" s="22">
        <f>MONTH(Actuals[[#This Row],[Date]])</f>
        <v>10</v>
      </c>
      <c r="L6322" s="12"/>
    </row>
    <row r="6323" spans="1:12" x14ac:dyDescent="0.3">
      <c r="A6323">
        <v>11</v>
      </c>
      <c r="B6323">
        <v>24449</v>
      </c>
      <c r="C6323">
        <v>6</v>
      </c>
      <c r="D6323">
        <v>63000</v>
      </c>
      <c r="E6323" s="46">
        <v>45230</v>
      </c>
      <c r="F6323">
        <v>-3618.91</v>
      </c>
      <c r="I6323" t="str">
        <f>INDEX(LedgerMapping[[#All],[Level 3]],MATCH(Actuals[[#This Row],[Sub Ledger]],LedgerMapping[[#All],[Sub Ledger]],0))</f>
        <v>Marketing</v>
      </c>
      <c r="J6323" s="22">
        <f>YEAR(Actuals[[#This Row],[Date]])</f>
        <v>2023</v>
      </c>
      <c r="K6323" s="22">
        <f>MONTH(Actuals[[#This Row],[Date]])</f>
        <v>10</v>
      </c>
      <c r="L6323" s="12"/>
    </row>
    <row r="6324" spans="1:12" x14ac:dyDescent="0.3">
      <c r="A6324">
        <v>11</v>
      </c>
      <c r="B6324">
        <v>25480</v>
      </c>
      <c r="C6324">
        <v>6</v>
      </c>
      <c r="D6324">
        <v>63000</v>
      </c>
      <c r="E6324" s="46">
        <v>45261</v>
      </c>
      <c r="F6324">
        <v>-2231.65</v>
      </c>
      <c r="I6324" t="str">
        <f>INDEX(LedgerMapping[[#All],[Level 3]],MATCH(Actuals[[#This Row],[Sub Ledger]],LedgerMapping[[#All],[Sub Ledger]],0))</f>
        <v>Marketing</v>
      </c>
      <c r="J6324" s="22">
        <f>YEAR(Actuals[[#This Row],[Date]])</f>
        <v>2023</v>
      </c>
      <c r="K6324" s="22">
        <f>MONTH(Actuals[[#This Row],[Date]])</f>
        <v>12</v>
      </c>
      <c r="L6324" s="12"/>
    </row>
    <row r="6325" spans="1:12" x14ac:dyDescent="0.3">
      <c r="A6325">
        <v>11</v>
      </c>
      <c r="B6325">
        <v>26552</v>
      </c>
      <c r="C6325">
        <v>6</v>
      </c>
      <c r="D6325">
        <v>63000</v>
      </c>
      <c r="E6325" s="46">
        <v>45291</v>
      </c>
      <c r="F6325">
        <v>-1106.0999999999999</v>
      </c>
      <c r="I6325" t="str">
        <f>INDEX(LedgerMapping[[#All],[Level 3]],MATCH(Actuals[[#This Row],[Sub Ledger]],LedgerMapping[[#All],[Sub Ledger]],0))</f>
        <v>Marketing</v>
      </c>
      <c r="J6325" s="22">
        <f>YEAR(Actuals[[#This Row],[Date]])</f>
        <v>2023</v>
      </c>
      <c r="K6325" s="22">
        <f>MONTH(Actuals[[#This Row],[Date]])</f>
        <v>12</v>
      </c>
      <c r="L6325" s="12"/>
    </row>
    <row r="6326" spans="1:12" x14ac:dyDescent="0.3">
      <c r="A6326">
        <v>11</v>
      </c>
      <c r="B6326">
        <v>27676</v>
      </c>
      <c r="C6326">
        <v>6</v>
      </c>
      <c r="D6326">
        <v>63000</v>
      </c>
      <c r="E6326" s="46">
        <v>45322</v>
      </c>
      <c r="F6326">
        <v>-15022.32</v>
      </c>
      <c r="I6326" t="str">
        <f>INDEX(LedgerMapping[[#All],[Level 3]],MATCH(Actuals[[#This Row],[Sub Ledger]],LedgerMapping[[#All],[Sub Ledger]],0))</f>
        <v>Marketing</v>
      </c>
      <c r="J6326" s="22">
        <f>YEAR(Actuals[[#This Row],[Date]])</f>
        <v>2024</v>
      </c>
      <c r="K6326" s="22">
        <f>MONTH(Actuals[[#This Row],[Date]])</f>
        <v>1</v>
      </c>
      <c r="L6326" s="12"/>
    </row>
    <row r="6327" spans="1:12" x14ac:dyDescent="0.3">
      <c r="A6327">
        <v>11</v>
      </c>
      <c r="B6327">
        <v>28828</v>
      </c>
      <c r="C6327">
        <v>6</v>
      </c>
      <c r="D6327">
        <v>63000</v>
      </c>
      <c r="E6327" s="46">
        <v>45354</v>
      </c>
      <c r="F6327">
        <v>-4054.03</v>
      </c>
      <c r="I6327" t="str">
        <f>INDEX(LedgerMapping[[#All],[Level 3]],MATCH(Actuals[[#This Row],[Sub Ledger]],LedgerMapping[[#All],[Sub Ledger]],0))</f>
        <v>Marketing</v>
      </c>
      <c r="J6327" s="22">
        <f>YEAR(Actuals[[#This Row],[Date]])</f>
        <v>2024</v>
      </c>
      <c r="K6327" s="22">
        <f>MONTH(Actuals[[#This Row],[Date]])</f>
        <v>3</v>
      </c>
      <c r="L6327" s="12"/>
    </row>
    <row r="6328" spans="1:12" x14ac:dyDescent="0.3">
      <c r="A6328">
        <v>11</v>
      </c>
      <c r="B6328">
        <v>29955</v>
      </c>
      <c r="C6328">
        <v>6</v>
      </c>
      <c r="D6328">
        <v>63000</v>
      </c>
      <c r="E6328" s="46">
        <v>45384</v>
      </c>
      <c r="F6328">
        <v>-1064.6099999999999</v>
      </c>
      <c r="I6328" t="str">
        <f>INDEX(LedgerMapping[[#All],[Level 3]],MATCH(Actuals[[#This Row],[Sub Ledger]],LedgerMapping[[#All],[Sub Ledger]],0))</f>
        <v>Marketing</v>
      </c>
      <c r="J6328" s="22">
        <f>YEAR(Actuals[[#This Row],[Date]])</f>
        <v>2024</v>
      </c>
      <c r="K6328" s="22">
        <f>MONTH(Actuals[[#This Row],[Date]])</f>
        <v>4</v>
      </c>
      <c r="L6328" s="12"/>
    </row>
    <row r="6329" spans="1:12" x14ac:dyDescent="0.3">
      <c r="A6329">
        <v>11</v>
      </c>
      <c r="B6329">
        <v>31081</v>
      </c>
      <c r="C6329">
        <v>6</v>
      </c>
      <c r="D6329">
        <v>63000</v>
      </c>
      <c r="E6329" s="46">
        <v>45415</v>
      </c>
      <c r="F6329">
        <v>-32055.61</v>
      </c>
      <c r="I6329" t="str">
        <f>INDEX(LedgerMapping[[#All],[Level 3]],MATCH(Actuals[[#This Row],[Sub Ledger]],LedgerMapping[[#All],[Sub Ledger]],0))</f>
        <v>Marketing</v>
      </c>
      <c r="J6329" s="22">
        <f>YEAR(Actuals[[#This Row],[Date]])</f>
        <v>2024</v>
      </c>
      <c r="K6329" s="22">
        <f>MONTH(Actuals[[#This Row],[Date]])</f>
        <v>5</v>
      </c>
      <c r="L6329" s="12"/>
    </row>
    <row r="6330" spans="1:12" x14ac:dyDescent="0.3">
      <c r="A6330">
        <v>11</v>
      </c>
      <c r="B6330">
        <v>32232</v>
      </c>
      <c r="C6330">
        <v>6</v>
      </c>
      <c r="D6330">
        <v>63000</v>
      </c>
      <c r="E6330" s="46">
        <v>45445</v>
      </c>
      <c r="F6330">
        <v>-4624.25</v>
      </c>
      <c r="I6330" t="str">
        <f>INDEX(LedgerMapping[[#All],[Level 3]],MATCH(Actuals[[#This Row],[Sub Ledger]],LedgerMapping[[#All],[Sub Ledger]],0))</f>
        <v>Marketing</v>
      </c>
      <c r="J6330" s="22">
        <f>YEAR(Actuals[[#This Row],[Date]])</f>
        <v>2024</v>
      </c>
      <c r="K6330" s="22">
        <f>MONTH(Actuals[[#This Row],[Date]])</f>
        <v>6</v>
      </c>
      <c r="L6330" s="12"/>
    </row>
    <row r="6331" spans="1:12" x14ac:dyDescent="0.3">
      <c r="A6331">
        <v>11</v>
      </c>
      <c r="B6331">
        <v>33330</v>
      </c>
      <c r="C6331">
        <v>6</v>
      </c>
      <c r="D6331">
        <v>63000</v>
      </c>
      <c r="E6331" s="46">
        <v>45476</v>
      </c>
      <c r="F6331">
        <v>-1206.0999999999999</v>
      </c>
      <c r="I6331" t="str">
        <f>INDEX(LedgerMapping[[#All],[Level 3]],MATCH(Actuals[[#This Row],[Sub Ledger]],LedgerMapping[[#All],[Sub Ledger]],0))</f>
        <v>Marketing</v>
      </c>
      <c r="J6331" s="22">
        <f>YEAR(Actuals[[#This Row],[Date]])</f>
        <v>2024</v>
      </c>
      <c r="K6331" s="22">
        <f>MONTH(Actuals[[#This Row],[Date]])</f>
        <v>7</v>
      </c>
      <c r="L6331" s="12"/>
    </row>
    <row r="6332" spans="1:12" x14ac:dyDescent="0.3">
      <c r="A6332">
        <v>11</v>
      </c>
      <c r="B6332">
        <v>34480</v>
      </c>
      <c r="C6332">
        <v>6</v>
      </c>
      <c r="D6332">
        <v>63000</v>
      </c>
      <c r="E6332" s="46">
        <v>45507</v>
      </c>
      <c r="F6332">
        <v>-18672.38</v>
      </c>
      <c r="I6332" t="str">
        <f>INDEX(LedgerMapping[[#All],[Level 3]],MATCH(Actuals[[#This Row],[Sub Ledger]],LedgerMapping[[#All],[Sub Ledger]],0))</f>
        <v>Marketing</v>
      </c>
      <c r="J6332" s="22">
        <f>YEAR(Actuals[[#This Row],[Date]])</f>
        <v>2024</v>
      </c>
      <c r="K6332" s="22">
        <f>MONTH(Actuals[[#This Row],[Date]])</f>
        <v>8</v>
      </c>
      <c r="L6332" s="12"/>
    </row>
    <row r="6333" spans="1:12" x14ac:dyDescent="0.3">
      <c r="A6333">
        <v>11</v>
      </c>
      <c r="B6333">
        <v>35632</v>
      </c>
      <c r="C6333">
        <v>6</v>
      </c>
      <c r="D6333">
        <v>63000</v>
      </c>
      <c r="E6333" s="46">
        <v>45536</v>
      </c>
      <c r="F6333">
        <v>-2649.74</v>
      </c>
      <c r="I6333" t="str">
        <f>INDEX(LedgerMapping[[#All],[Level 3]],MATCH(Actuals[[#This Row],[Sub Ledger]],LedgerMapping[[#All],[Sub Ledger]],0))</f>
        <v>Marketing</v>
      </c>
      <c r="J6333" s="22">
        <f>YEAR(Actuals[[#This Row],[Date]])</f>
        <v>2024</v>
      </c>
      <c r="K6333" s="22">
        <f>MONTH(Actuals[[#This Row],[Date]])</f>
        <v>9</v>
      </c>
      <c r="L6333" s="12"/>
    </row>
    <row r="6334" spans="1:12" x14ac:dyDescent="0.3">
      <c r="A6334">
        <v>11</v>
      </c>
      <c r="B6334">
        <v>36781</v>
      </c>
      <c r="C6334">
        <v>6</v>
      </c>
      <c r="D6334">
        <v>63000</v>
      </c>
      <c r="E6334" s="46">
        <v>45567</v>
      </c>
      <c r="F6334">
        <v>-1078.44</v>
      </c>
      <c r="I6334" t="str">
        <f>INDEX(LedgerMapping[[#All],[Level 3]],MATCH(Actuals[[#This Row],[Sub Ledger]],LedgerMapping[[#All],[Sub Ledger]],0))</f>
        <v>Marketing</v>
      </c>
      <c r="J6334" s="22">
        <f>YEAR(Actuals[[#This Row],[Date]])</f>
        <v>2024</v>
      </c>
      <c r="K6334" s="22">
        <f>MONTH(Actuals[[#This Row],[Date]])</f>
        <v>10</v>
      </c>
      <c r="L6334" s="12"/>
    </row>
    <row r="6335" spans="1:12" x14ac:dyDescent="0.3">
      <c r="A6335">
        <v>11</v>
      </c>
      <c r="B6335">
        <v>37931</v>
      </c>
      <c r="C6335">
        <v>6</v>
      </c>
      <c r="D6335">
        <v>63000</v>
      </c>
      <c r="E6335" s="46">
        <v>45597</v>
      </c>
      <c r="F6335">
        <v>-12191.41</v>
      </c>
      <c r="I6335" t="str">
        <f>INDEX(LedgerMapping[[#All],[Level 3]],MATCH(Actuals[[#This Row],[Sub Ledger]],LedgerMapping[[#All],[Sub Ledger]],0))</f>
        <v>Marketing</v>
      </c>
      <c r="J6335" s="22">
        <f>YEAR(Actuals[[#This Row],[Date]])</f>
        <v>2024</v>
      </c>
      <c r="K6335" s="22">
        <f>MONTH(Actuals[[#This Row],[Date]])</f>
        <v>11</v>
      </c>
      <c r="L6335" s="12"/>
    </row>
    <row r="6336" spans="1:12" x14ac:dyDescent="0.3">
      <c r="A6336">
        <v>11</v>
      </c>
      <c r="B6336">
        <v>39083</v>
      </c>
      <c r="C6336">
        <v>6</v>
      </c>
      <c r="D6336">
        <v>63000</v>
      </c>
      <c r="E6336" s="46">
        <v>45628</v>
      </c>
      <c r="F6336">
        <v>-5960.44</v>
      </c>
      <c r="I6336" t="str">
        <f>INDEX(LedgerMapping[[#All],[Level 3]],MATCH(Actuals[[#This Row],[Sub Ledger]],LedgerMapping[[#All],[Sub Ledger]],0))</f>
        <v>Marketing</v>
      </c>
      <c r="J6336" s="22">
        <f>YEAR(Actuals[[#This Row],[Date]])</f>
        <v>2024</v>
      </c>
      <c r="K6336" s="22">
        <f>MONTH(Actuals[[#This Row],[Date]])</f>
        <v>12</v>
      </c>
      <c r="L6336" s="12"/>
    </row>
    <row r="6337" spans="1:12" x14ac:dyDescent="0.3">
      <c r="A6337">
        <v>11</v>
      </c>
      <c r="B6337">
        <v>14335</v>
      </c>
      <c r="C6337">
        <v>6</v>
      </c>
      <c r="D6337">
        <v>65000</v>
      </c>
      <c r="E6337" s="46">
        <v>44927</v>
      </c>
      <c r="F6337">
        <v>-92.25</v>
      </c>
      <c r="I6337" t="str">
        <f>INDEX(LedgerMapping[[#All],[Level 3]],MATCH(Actuals[[#This Row],[Sub Ledger]],LedgerMapping[[#All],[Sub Ledger]],0))</f>
        <v>Administration</v>
      </c>
      <c r="J6337" s="22">
        <f>YEAR(Actuals[[#This Row],[Date]])</f>
        <v>2023</v>
      </c>
      <c r="K6337" s="22">
        <f>MONTH(Actuals[[#This Row],[Date]])</f>
        <v>1</v>
      </c>
      <c r="L6337" s="12"/>
    </row>
    <row r="6338" spans="1:12" x14ac:dyDescent="0.3">
      <c r="A6338">
        <v>11</v>
      </c>
      <c r="B6338">
        <v>15338</v>
      </c>
      <c r="C6338">
        <v>6</v>
      </c>
      <c r="D6338">
        <v>65000</v>
      </c>
      <c r="E6338" s="46">
        <v>44958</v>
      </c>
      <c r="F6338">
        <v>-141.19</v>
      </c>
      <c r="I6338" t="str">
        <f>INDEX(LedgerMapping[[#All],[Level 3]],MATCH(Actuals[[#This Row],[Sub Ledger]],LedgerMapping[[#All],[Sub Ledger]],0))</f>
        <v>Administration</v>
      </c>
      <c r="J6338" s="22">
        <f>YEAR(Actuals[[#This Row],[Date]])</f>
        <v>2023</v>
      </c>
      <c r="K6338" s="22">
        <f>MONTH(Actuals[[#This Row],[Date]])</f>
        <v>2</v>
      </c>
      <c r="L6338" s="12"/>
    </row>
    <row r="6339" spans="1:12" x14ac:dyDescent="0.3">
      <c r="A6339">
        <v>11</v>
      </c>
      <c r="B6339">
        <v>16345</v>
      </c>
      <c r="C6339">
        <v>6</v>
      </c>
      <c r="D6339">
        <v>65000</v>
      </c>
      <c r="E6339" s="46">
        <v>44988</v>
      </c>
      <c r="F6339">
        <v>-166.72</v>
      </c>
      <c r="I6339" t="str">
        <f>INDEX(LedgerMapping[[#All],[Level 3]],MATCH(Actuals[[#This Row],[Sub Ledger]],LedgerMapping[[#All],[Sub Ledger]],0))</f>
        <v>Administration</v>
      </c>
      <c r="J6339" s="22">
        <f>YEAR(Actuals[[#This Row],[Date]])</f>
        <v>2023</v>
      </c>
      <c r="K6339" s="22">
        <f>MONTH(Actuals[[#This Row],[Date]])</f>
        <v>3</v>
      </c>
      <c r="L6339" s="12"/>
    </row>
    <row r="6340" spans="1:12" x14ac:dyDescent="0.3">
      <c r="A6340">
        <v>11</v>
      </c>
      <c r="B6340">
        <v>17377</v>
      </c>
      <c r="C6340">
        <v>6</v>
      </c>
      <c r="D6340">
        <v>65000</v>
      </c>
      <c r="E6340" s="46">
        <v>45018</v>
      </c>
      <c r="F6340">
        <v>-195.44</v>
      </c>
      <c r="I6340" t="str">
        <f>INDEX(LedgerMapping[[#All],[Level 3]],MATCH(Actuals[[#This Row],[Sub Ledger]],LedgerMapping[[#All],[Sub Ledger]],0))</f>
        <v>Administration</v>
      </c>
      <c r="J6340" s="22">
        <f>YEAR(Actuals[[#This Row],[Date]])</f>
        <v>2023</v>
      </c>
      <c r="K6340" s="22">
        <f>MONTH(Actuals[[#This Row],[Date]])</f>
        <v>4</v>
      </c>
      <c r="L6340" s="12"/>
    </row>
    <row r="6341" spans="1:12" x14ac:dyDescent="0.3">
      <c r="A6341">
        <v>11</v>
      </c>
      <c r="B6341">
        <v>18406</v>
      </c>
      <c r="C6341">
        <v>6</v>
      </c>
      <c r="D6341">
        <v>65000</v>
      </c>
      <c r="E6341" s="46">
        <v>45049</v>
      </c>
      <c r="F6341">
        <v>-128.41999999999999</v>
      </c>
      <c r="I6341" t="str">
        <f>INDEX(LedgerMapping[[#All],[Level 3]],MATCH(Actuals[[#This Row],[Sub Ledger]],LedgerMapping[[#All],[Sub Ledger]],0))</f>
        <v>Administration</v>
      </c>
      <c r="J6341" s="22">
        <f>YEAR(Actuals[[#This Row],[Date]])</f>
        <v>2023</v>
      </c>
      <c r="K6341" s="22">
        <f>MONTH(Actuals[[#This Row],[Date]])</f>
        <v>5</v>
      </c>
      <c r="L6341" s="12"/>
    </row>
    <row r="6342" spans="1:12" x14ac:dyDescent="0.3">
      <c r="A6342">
        <v>11</v>
      </c>
      <c r="B6342">
        <v>19410</v>
      </c>
      <c r="C6342">
        <v>6</v>
      </c>
      <c r="D6342">
        <v>65000</v>
      </c>
      <c r="E6342" s="46">
        <v>45079</v>
      </c>
      <c r="F6342">
        <v>-195.44</v>
      </c>
      <c r="I6342" t="str">
        <f>INDEX(LedgerMapping[[#All],[Level 3]],MATCH(Actuals[[#This Row],[Sub Ledger]],LedgerMapping[[#All],[Sub Ledger]],0))</f>
        <v>Administration</v>
      </c>
      <c r="J6342" s="22">
        <f>YEAR(Actuals[[#This Row],[Date]])</f>
        <v>2023</v>
      </c>
      <c r="K6342" s="22">
        <f>MONTH(Actuals[[#This Row],[Date]])</f>
        <v>6</v>
      </c>
      <c r="L6342" s="12"/>
    </row>
    <row r="6343" spans="1:12" x14ac:dyDescent="0.3">
      <c r="A6343">
        <v>11</v>
      </c>
      <c r="B6343">
        <v>20439</v>
      </c>
      <c r="C6343">
        <v>6</v>
      </c>
      <c r="D6343">
        <v>65000</v>
      </c>
      <c r="E6343" s="46">
        <v>45110</v>
      </c>
      <c r="F6343">
        <v>-147.57</v>
      </c>
      <c r="I6343" t="str">
        <f>INDEX(LedgerMapping[[#All],[Level 3]],MATCH(Actuals[[#This Row],[Sub Ledger]],LedgerMapping[[#All],[Sub Ledger]],0))</f>
        <v>Administration</v>
      </c>
      <c r="J6343" s="22">
        <f>YEAR(Actuals[[#This Row],[Date]])</f>
        <v>2023</v>
      </c>
      <c r="K6343" s="22">
        <f>MONTH(Actuals[[#This Row],[Date]])</f>
        <v>7</v>
      </c>
      <c r="L6343" s="12"/>
    </row>
    <row r="6344" spans="1:12" x14ac:dyDescent="0.3">
      <c r="A6344">
        <v>11</v>
      </c>
      <c r="B6344">
        <v>21467</v>
      </c>
      <c r="C6344">
        <v>6</v>
      </c>
      <c r="D6344">
        <v>65000</v>
      </c>
      <c r="E6344" s="46">
        <v>45141</v>
      </c>
      <c r="F6344">
        <v>-145.44</v>
      </c>
      <c r="I6344" t="str">
        <f>INDEX(LedgerMapping[[#All],[Level 3]],MATCH(Actuals[[#This Row],[Sub Ledger]],LedgerMapping[[#All],[Sub Ledger]],0))</f>
        <v>Administration</v>
      </c>
      <c r="J6344" s="22">
        <f>YEAR(Actuals[[#This Row],[Date]])</f>
        <v>2023</v>
      </c>
      <c r="K6344" s="22">
        <f>MONTH(Actuals[[#This Row],[Date]])</f>
        <v>8</v>
      </c>
      <c r="L6344" s="12"/>
    </row>
    <row r="6345" spans="1:12" x14ac:dyDescent="0.3">
      <c r="A6345">
        <v>11</v>
      </c>
      <c r="B6345">
        <v>22442</v>
      </c>
      <c r="C6345">
        <v>6</v>
      </c>
      <c r="D6345">
        <v>65000</v>
      </c>
      <c r="E6345" s="46">
        <v>45169</v>
      </c>
      <c r="F6345">
        <v>-169.91</v>
      </c>
      <c r="I6345" t="str">
        <f>INDEX(LedgerMapping[[#All],[Level 3]],MATCH(Actuals[[#This Row],[Sub Ledger]],LedgerMapping[[#All],[Sub Ledger]],0))</f>
        <v>Administration</v>
      </c>
      <c r="J6345" s="22">
        <f>YEAR(Actuals[[#This Row],[Date]])</f>
        <v>2023</v>
      </c>
      <c r="K6345" s="22">
        <f>MONTH(Actuals[[#This Row],[Date]])</f>
        <v>8</v>
      </c>
      <c r="L6345" s="12"/>
    </row>
    <row r="6346" spans="1:12" x14ac:dyDescent="0.3">
      <c r="A6346">
        <v>11</v>
      </c>
      <c r="B6346">
        <v>23447</v>
      </c>
      <c r="C6346">
        <v>6</v>
      </c>
      <c r="D6346">
        <v>65000</v>
      </c>
      <c r="E6346" s="46">
        <v>45200</v>
      </c>
      <c r="F6346">
        <v>-205.02</v>
      </c>
      <c r="I6346" t="str">
        <f>INDEX(LedgerMapping[[#All],[Level 3]],MATCH(Actuals[[#This Row],[Sub Ledger]],LedgerMapping[[#All],[Sub Ledger]],0))</f>
        <v>Administration</v>
      </c>
      <c r="J6346" s="22">
        <f>YEAR(Actuals[[#This Row],[Date]])</f>
        <v>2023</v>
      </c>
      <c r="K6346" s="22">
        <f>MONTH(Actuals[[#This Row],[Date]])</f>
        <v>10</v>
      </c>
      <c r="L6346" s="12"/>
    </row>
    <row r="6347" spans="1:12" x14ac:dyDescent="0.3">
      <c r="A6347">
        <v>11</v>
      </c>
      <c r="B6347">
        <v>24450</v>
      </c>
      <c r="C6347">
        <v>6</v>
      </c>
      <c r="D6347">
        <v>65000</v>
      </c>
      <c r="E6347" s="46">
        <v>45230</v>
      </c>
      <c r="F6347">
        <v>-208.21</v>
      </c>
      <c r="I6347" t="str">
        <f>INDEX(LedgerMapping[[#All],[Level 3]],MATCH(Actuals[[#This Row],[Sub Ledger]],LedgerMapping[[#All],[Sub Ledger]],0))</f>
        <v>Administration</v>
      </c>
      <c r="J6347" s="22">
        <f>YEAR(Actuals[[#This Row],[Date]])</f>
        <v>2023</v>
      </c>
      <c r="K6347" s="22">
        <f>MONTH(Actuals[[#This Row],[Date]])</f>
        <v>10</v>
      </c>
      <c r="L6347" s="12"/>
    </row>
    <row r="6348" spans="1:12" x14ac:dyDescent="0.3">
      <c r="A6348">
        <v>11</v>
      </c>
      <c r="B6348">
        <v>25481</v>
      </c>
      <c r="C6348">
        <v>6</v>
      </c>
      <c r="D6348">
        <v>65000</v>
      </c>
      <c r="E6348" s="46">
        <v>45261</v>
      </c>
      <c r="F6348">
        <v>-176.29</v>
      </c>
      <c r="I6348" t="str">
        <f>INDEX(LedgerMapping[[#All],[Level 3]],MATCH(Actuals[[#This Row],[Sub Ledger]],LedgerMapping[[#All],[Sub Ledger]],0))</f>
        <v>Administration</v>
      </c>
      <c r="J6348" s="22">
        <f>YEAR(Actuals[[#This Row],[Date]])</f>
        <v>2023</v>
      </c>
      <c r="K6348" s="22">
        <f>MONTH(Actuals[[#This Row],[Date]])</f>
        <v>12</v>
      </c>
      <c r="L6348" s="12"/>
    </row>
    <row r="6349" spans="1:12" x14ac:dyDescent="0.3">
      <c r="A6349">
        <v>11</v>
      </c>
      <c r="B6349">
        <v>26553</v>
      </c>
      <c r="C6349">
        <v>6</v>
      </c>
      <c r="D6349">
        <v>65000</v>
      </c>
      <c r="E6349" s="46">
        <v>45291</v>
      </c>
      <c r="F6349">
        <v>-158.21</v>
      </c>
      <c r="I6349" t="str">
        <f>INDEX(LedgerMapping[[#All],[Level 3]],MATCH(Actuals[[#This Row],[Sub Ledger]],LedgerMapping[[#All],[Sub Ledger]],0))</f>
        <v>Administration</v>
      </c>
      <c r="J6349" s="22">
        <f>YEAR(Actuals[[#This Row],[Date]])</f>
        <v>2023</v>
      </c>
      <c r="K6349" s="22">
        <f>MONTH(Actuals[[#This Row],[Date]])</f>
        <v>12</v>
      </c>
      <c r="L6349" s="12"/>
    </row>
    <row r="6350" spans="1:12" x14ac:dyDescent="0.3">
      <c r="A6350">
        <v>11</v>
      </c>
      <c r="B6350">
        <v>27677</v>
      </c>
      <c r="C6350">
        <v>6</v>
      </c>
      <c r="D6350">
        <v>65000</v>
      </c>
      <c r="E6350" s="46">
        <v>45322</v>
      </c>
      <c r="F6350">
        <v>-260.33999999999997</v>
      </c>
      <c r="I6350" t="str">
        <f>INDEX(LedgerMapping[[#All],[Level 3]],MATCH(Actuals[[#This Row],[Sub Ledger]],LedgerMapping[[#All],[Sub Ledger]],0))</f>
        <v>Administration</v>
      </c>
      <c r="J6350" s="22">
        <f>YEAR(Actuals[[#This Row],[Date]])</f>
        <v>2024</v>
      </c>
      <c r="K6350" s="22">
        <f>MONTH(Actuals[[#This Row],[Date]])</f>
        <v>1</v>
      </c>
      <c r="L6350" s="12"/>
    </row>
    <row r="6351" spans="1:12" x14ac:dyDescent="0.3">
      <c r="A6351">
        <v>11</v>
      </c>
      <c r="B6351">
        <v>28829</v>
      </c>
      <c r="C6351">
        <v>6</v>
      </c>
      <c r="D6351">
        <v>65000</v>
      </c>
      <c r="E6351" s="46">
        <v>45354</v>
      </c>
      <c r="F6351">
        <v>-409.28</v>
      </c>
      <c r="I6351" t="str">
        <f>INDEX(LedgerMapping[[#All],[Level 3]],MATCH(Actuals[[#This Row],[Sub Ledger]],LedgerMapping[[#All],[Sub Ledger]],0))</f>
        <v>Administration</v>
      </c>
      <c r="J6351" s="22">
        <f>YEAR(Actuals[[#This Row],[Date]])</f>
        <v>2024</v>
      </c>
      <c r="K6351" s="22">
        <f>MONTH(Actuals[[#This Row],[Date]])</f>
        <v>3</v>
      </c>
      <c r="L6351" s="12"/>
    </row>
    <row r="6352" spans="1:12" x14ac:dyDescent="0.3">
      <c r="A6352">
        <v>11</v>
      </c>
      <c r="B6352">
        <v>29956</v>
      </c>
      <c r="C6352">
        <v>6</v>
      </c>
      <c r="D6352">
        <v>65000</v>
      </c>
      <c r="E6352" s="46">
        <v>45384</v>
      </c>
      <c r="F6352">
        <v>-448.64</v>
      </c>
      <c r="I6352" t="str">
        <f>INDEX(LedgerMapping[[#All],[Level 3]],MATCH(Actuals[[#This Row],[Sub Ledger]],LedgerMapping[[#All],[Sub Ledger]],0))</f>
        <v>Administration</v>
      </c>
      <c r="J6352" s="22">
        <f>YEAR(Actuals[[#This Row],[Date]])</f>
        <v>2024</v>
      </c>
      <c r="K6352" s="22">
        <f>MONTH(Actuals[[#This Row],[Date]])</f>
        <v>4</v>
      </c>
      <c r="L6352" s="12"/>
    </row>
    <row r="6353" spans="1:12" x14ac:dyDescent="0.3">
      <c r="A6353">
        <v>11</v>
      </c>
      <c r="B6353">
        <v>31082</v>
      </c>
      <c r="C6353">
        <v>6</v>
      </c>
      <c r="D6353">
        <v>65000</v>
      </c>
      <c r="E6353" s="46">
        <v>45415</v>
      </c>
      <c r="F6353">
        <v>-360.34</v>
      </c>
      <c r="I6353" t="str">
        <f>INDEX(LedgerMapping[[#All],[Level 3]],MATCH(Actuals[[#This Row],[Sub Ledger]],LedgerMapping[[#All],[Sub Ledger]],0))</f>
        <v>Administration</v>
      </c>
      <c r="J6353" s="22">
        <f>YEAR(Actuals[[#This Row],[Date]])</f>
        <v>2024</v>
      </c>
      <c r="K6353" s="22">
        <f>MONTH(Actuals[[#This Row],[Date]])</f>
        <v>5</v>
      </c>
      <c r="L6353" s="12"/>
    </row>
    <row r="6354" spans="1:12" x14ac:dyDescent="0.3">
      <c r="A6354">
        <v>11</v>
      </c>
      <c r="B6354">
        <v>32233</v>
      </c>
      <c r="C6354">
        <v>6</v>
      </c>
      <c r="D6354">
        <v>65000</v>
      </c>
      <c r="E6354" s="46">
        <v>45445</v>
      </c>
      <c r="F6354">
        <v>-419.92</v>
      </c>
      <c r="I6354" t="str">
        <f>INDEX(LedgerMapping[[#All],[Level 3]],MATCH(Actuals[[#This Row],[Sub Ledger]],LedgerMapping[[#All],[Sub Ledger]],0))</f>
        <v>Administration</v>
      </c>
      <c r="J6354" s="22">
        <f>YEAR(Actuals[[#This Row],[Date]])</f>
        <v>2024</v>
      </c>
      <c r="K6354" s="22">
        <f>MONTH(Actuals[[#This Row],[Date]])</f>
        <v>6</v>
      </c>
      <c r="L6354" s="12"/>
    </row>
    <row r="6355" spans="1:12" x14ac:dyDescent="0.3">
      <c r="A6355">
        <v>11</v>
      </c>
      <c r="B6355">
        <v>33331</v>
      </c>
      <c r="C6355">
        <v>6</v>
      </c>
      <c r="D6355">
        <v>65000</v>
      </c>
      <c r="E6355" s="46">
        <v>45476</v>
      </c>
      <c r="F6355">
        <v>-413.53</v>
      </c>
      <c r="I6355" t="str">
        <f>INDEX(LedgerMapping[[#All],[Level 3]],MATCH(Actuals[[#This Row],[Sub Ledger]],LedgerMapping[[#All],[Sub Ledger]],0))</f>
        <v>Administration</v>
      </c>
      <c r="J6355" s="22">
        <f>YEAR(Actuals[[#This Row],[Date]])</f>
        <v>2024</v>
      </c>
      <c r="K6355" s="22">
        <f>MONTH(Actuals[[#This Row],[Date]])</f>
        <v>7</v>
      </c>
      <c r="L6355" s="12"/>
    </row>
    <row r="6356" spans="1:12" x14ac:dyDescent="0.3">
      <c r="A6356">
        <v>11</v>
      </c>
      <c r="B6356">
        <v>34481</v>
      </c>
      <c r="C6356">
        <v>6</v>
      </c>
      <c r="D6356">
        <v>65000</v>
      </c>
      <c r="E6356" s="46">
        <v>45507</v>
      </c>
      <c r="F6356">
        <v>-465.66</v>
      </c>
      <c r="I6356" t="str">
        <f>INDEX(LedgerMapping[[#All],[Level 3]],MATCH(Actuals[[#This Row],[Sub Ledger]],LedgerMapping[[#All],[Sub Ledger]],0))</f>
        <v>Administration</v>
      </c>
      <c r="J6356" s="22">
        <f>YEAR(Actuals[[#This Row],[Date]])</f>
        <v>2024</v>
      </c>
      <c r="K6356" s="22">
        <f>MONTH(Actuals[[#This Row],[Date]])</f>
        <v>8</v>
      </c>
      <c r="L6356" s="12"/>
    </row>
    <row r="6357" spans="1:12" x14ac:dyDescent="0.3">
      <c r="A6357">
        <v>11</v>
      </c>
      <c r="B6357">
        <v>35633</v>
      </c>
      <c r="C6357">
        <v>6</v>
      </c>
      <c r="D6357">
        <v>65000</v>
      </c>
      <c r="E6357" s="46">
        <v>45536</v>
      </c>
      <c r="F6357">
        <v>-279.49</v>
      </c>
      <c r="I6357" t="str">
        <f>INDEX(LedgerMapping[[#All],[Level 3]],MATCH(Actuals[[#This Row],[Sub Ledger]],LedgerMapping[[#All],[Sub Ledger]],0))</f>
        <v>Administration</v>
      </c>
      <c r="J6357" s="22">
        <f>YEAR(Actuals[[#This Row],[Date]])</f>
        <v>2024</v>
      </c>
      <c r="K6357" s="22">
        <f>MONTH(Actuals[[#This Row],[Date]])</f>
        <v>9</v>
      </c>
      <c r="L6357" s="12"/>
    </row>
    <row r="6358" spans="1:12" x14ac:dyDescent="0.3">
      <c r="A6358">
        <v>11</v>
      </c>
      <c r="B6358">
        <v>36782</v>
      </c>
      <c r="C6358">
        <v>6</v>
      </c>
      <c r="D6358">
        <v>65000</v>
      </c>
      <c r="E6358" s="46">
        <v>45567</v>
      </c>
      <c r="F6358">
        <v>-448.64</v>
      </c>
      <c r="I6358" t="str">
        <f>INDEX(LedgerMapping[[#All],[Level 3]],MATCH(Actuals[[#This Row],[Sub Ledger]],LedgerMapping[[#All],[Sub Ledger]],0))</f>
        <v>Administration</v>
      </c>
      <c r="J6358" s="22">
        <f>YEAR(Actuals[[#This Row],[Date]])</f>
        <v>2024</v>
      </c>
      <c r="K6358" s="22">
        <f>MONTH(Actuals[[#This Row],[Date]])</f>
        <v>10</v>
      </c>
      <c r="L6358" s="12"/>
    </row>
    <row r="6359" spans="1:12" x14ac:dyDescent="0.3">
      <c r="A6359">
        <v>11</v>
      </c>
      <c r="B6359">
        <v>37932</v>
      </c>
      <c r="C6359">
        <v>6</v>
      </c>
      <c r="D6359">
        <v>65000</v>
      </c>
      <c r="E6359" s="46">
        <v>45597</v>
      </c>
      <c r="F6359">
        <v>-524.16999999999996</v>
      </c>
      <c r="I6359" t="str">
        <f>INDEX(LedgerMapping[[#All],[Level 3]],MATCH(Actuals[[#This Row],[Sub Ledger]],LedgerMapping[[#All],[Sub Ledger]],0))</f>
        <v>Administration</v>
      </c>
      <c r="J6359" s="22">
        <f>YEAR(Actuals[[#This Row],[Date]])</f>
        <v>2024</v>
      </c>
      <c r="K6359" s="22">
        <f>MONTH(Actuals[[#This Row],[Date]])</f>
        <v>11</v>
      </c>
      <c r="L6359" s="12"/>
    </row>
    <row r="6360" spans="1:12" x14ac:dyDescent="0.3">
      <c r="A6360">
        <v>11</v>
      </c>
      <c r="B6360">
        <v>39084</v>
      </c>
      <c r="C6360">
        <v>6</v>
      </c>
      <c r="D6360">
        <v>65000</v>
      </c>
      <c r="E6360" s="46">
        <v>45628</v>
      </c>
      <c r="F6360">
        <v>-366.72</v>
      </c>
      <c r="I6360" t="str">
        <f>INDEX(LedgerMapping[[#All],[Level 3]],MATCH(Actuals[[#This Row],[Sub Ledger]],LedgerMapping[[#All],[Sub Ledger]],0))</f>
        <v>Administration</v>
      </c>
      <c r="J6360" s="22">
        <f>YEAR(Actuals[[#This Row],[Date]])</f>
        <v>2024</v>
      </c>
      <c r="K6360" s="22">
        <f>MONTH(Actuals[[#This Row],[Date]])</f>
        <v>12</v>
      </c>
      <c r="L6360" s="12"/>
    </row>
    <row r="6361" spans="1:12" x14ac:dyDescent="0.3">
      <c r="A6361">
        <v>11</v>
      </c>
      <c r="B6361">
        <v>14336</v>
      </c>
      <c r="C6361">
        <v>6</v>
      </c>
      <c r="D6361">
        <v>66000</v>
      </c>
      <c r="E6361" s="46">
        <v>44927</v>
      </c>
      <c r="F6361">
        <v>-83.74</v>
      </c>
      <c r="I6361" t="str">
        <f>INDEX(LedgerMapping[[#All],[Level 3]],MATCH(Actuals[[#This Row],[Sub Ledger]],LedgerMapping[[#All],[Sub Ledger]],0))</f>
        <v>Administration</v>
      </c>
      <c r="J6361" s="22">
        <f>YEAR(Actuals[[#This Row],[Date]])</f>
        <v>2023</v>
      </c>
      <c r="K6361" s="22">
        <f>MONTH(Actuals[[#This Row],[Date]])</f>
        <v>1</v>
      </c>
      <c r="L6361" s="12"/>
    </row>
    <row r="6362" spans="1:12" x14ac:dyDescent="0.3">
      <c r="A6362">
        <v>11</v>
      </c>
      <c r="B6362">
        <v>15339</v>
      </c>
      <c r="C6362">
        <v>6</v>
      </c>
      <c r="D6362">
        <v>66000</v>
      </c>
      <c r="E6362" s="46">
        <v>44958</v>
      </c>
      <c r="F6362">
        <v>-128.41999999999999</v>
      </c>
      <c r="I6362" t="str">
        <f>INDEX(LedgerMapping[[#All],[Level 3]],MATCH(Actuals[[#This Row],[Sub Ledger]],LedgerMapping[[#All],[Sub Ledger]],0))</f>
        <v>Administration</v>
      </c>
      <c r="J6362" s="22">
        <f>YEAR(Actuals[[#This Row],[Date]])</f>
        <v>2023</v>
      </c>
      <c r="K6362" s="22">
        <f>MONTH(Actuals[[#This Row],[Date]])</f>
        <v>2</v>
      </c>
      <c r="L6362" s="12"/>
    </row>
    <row r="6363" spans="1:12" x14ac:dyDescent="0.3">
      <c r="A6363">
        <v>11</v>
      </c>
      <c r="B6363">
        <v>16346</v>
      </c>
      <c r="C6363">
        <v>6</v>
      </c>
      <c r="D6363">
        <v>66000</v>
      </c>
      <c r="E6363" s="46">
        <v>44988</v>
      </c>
      <c r="F6363">
        <v>-151.83000000000001</v>
      </c>
      <c r="I6363" t="str">
        <f>INDEX(LedgerMapping[[#All],[Level 3]],MATCH(Actuals[[#This Row],[Sub Ledger]],LedgerMapping[[#All],[Sub Ledger]],0))</f>
        <v>Administration</v>
      </c>
      <c r="J6363" s="22">
        <f>YEAR(Actuals[[#This Row],[Date]])</f>
        <v>2023</v>
      </c>
      <c r="K6363" s="22">
        <f>MONTH(Actuals[[#This Row],[Date]])</f>
        <v>3</v>
      </c>
      <c r="L6363" s="12"/>
    </row>
    <row r="6364" spans="1:12" x14ac:dyDescent="0.3">
      <c r="A6364">
        <v>11</v>
      </c>
      <c r="B6364">
        <v>17378</v>
      </c>
      <c r="C6364">
        <v>6</v>
      </c>
      <c r="D6364">
        <v>66000</v>
      </c>
      <c r="E6364" s="46">
        <v>45018</v>
      </c>
      <c r="F6364">
        <v>-178.42</v>
      </c>
      <c r="I6364" t="str">
        <f>INDEX(LedgerMapping[[#All],[Level 3]],MATCH(Actuals[[#This Row],[Sub Ledger]],LedgerMapping[[#All],[Sub Ledger]],0))</f>
        <v>Administration</v>
      </c>
      <c r="J6364" s="22">
        <f>YEAR(Actuals[[#This Row],[Date]])</f>
        <v>2023</v>
      </c>
      <c r="K6364" s="22">
        <f>MONTH(Actuals[[#This Row],[Date]])</f>
        <v>4</v>
      </c>
      <c r="L6364" s="12"/>
    </row>
    <row r="6365" spans="1:12" x14ac:dyDescent="0.3">
      <c r="A6365">
        <v>11</v>
      </c>
      <c r="B6365">
        <v>18407</v>
      </c>
      <c r="C6365">
        <v>6</v>
      </c>
      <c r="D6365">
        <v>66000</v>
      </c>
      <c r="E6365" s="46">
        <v>45049</v>
      </c>
      <c r="F6365">
        <v>-116.72</v>
      </c>
      <c r="I6365" t="str">
        <f>INDEX(LedgerMapping[[#All],[Level 3]],MATCH(Actuals[[#This Row],[Sub Ledger]],LedgerMapping[[#All],[Sub Ledger]],0))</f>
        <v>Administration</v>
      </c>
      <c r="J6365" s="22">
        <f>YEAR(Actuals[[#This Row],[Date]])</f>
        <v>2023</v>
      </c>
      <c r="K6365" s="22">
        <f>MONTH(Actuals[[#This Row],[Date]])</f>
        <v>5</v>
      </c>
      <c r="L6365" s="12"/>
    </row>
    <row r="6366" spans="1:12" x14ac:dyDescent="0.3">
      <c r="A6366">
        <v>11</v>
      </c>
      <c r="B6366">
        <v>19411</v>
      </c>
      <c r="C6366">
        <v>6</v>
      </c>
      <c r="D6366">
        <v>66000</v>
      </c>
      <c r="E6366" s="46">
        <v>45079</v>
      </c>
      <c r="F6366">
        <v>-178.42</v>
      </c>
      <c r="I6366" t="str">
        <f>INDEX(LedgerMapping[[#All],[Level 3]],MATCH(Actuals[[#This Row],[Sub Ledger]],LedgerMapping[[#All],[Sub Ledger]],0))</f>
        <v>Administration</v>
      </c>
      <c r="J6366" s="22">
        <f>YEAR(Actuals[[#This Row],[Date]])</f>
        <v>2023</v>
      </c>
      <c r="K6366" s="22">
        <f>MONTH(Actuals[[#This Row],[Date]])</f>
        <v>6</v>
      </c>
      <c r="L6366" s="12"/>
    </row>
    <row r="6367" spans="1:12" x14ac:dyDescent="0.3">
      <c r="A6367">
        <v>11</v>
      </c>
      <c r="B6367">
        <v>20440</v>
      </c>
      <c r="C6367">
        <v>6</v>
      </c>
      <c r="D6367">
        <v>66000</v>
      </c>
      <c r="E6367" s="46">
        <v>45110</v>
      </c>
      <c r="F6367">
        <v>-134.80000000000001</v>
      </c>
      <c r="I6367" t="str">
        <f>INDEX(LedgerMapping[[#All],[Level 3]],MATCH(Actuals[[#This Row],[Sub Ledger]],LedgerMapping[[#All],[Sub Ledger]],0))</f>
        <v>Administration</v>
      </c>
      <c r="J6367" s="22">
        <f>YEAR(Actuals[[#This Row],[Date]])</f>
        <v>2023</v>
      </c>
      <c r="K6367" s="22">
        <f>MONTH(Actuals[[#This Row],[Date]])</f>
        <v>7</v>
      </c>
      <c r="L6367" s="12"/>
    </row>
    <row r="6368" spans="1:12" x14ac:dyDescent="0.3">
      <c r="A6368">
        <v>11</v>
      </c>
      <c r="B6368">
        <v>21468</v>
      </c>
      <c r="C6368">
        <v>6</v>
      </c>
      <c r="D6368">
        <v>66000</v>
      </c>
      <c r="E6368" s="46">
        <v>45141</v>
      </c>
      <c r="F6368">
        <v>-132.68</v>
      </c>
      <c r="I6368" t="str">
        <f>INDEX(LedgerMapping[[#All],[Level 3]],MATCH(Actuals[[#This Row],[Sub Ledger]],LedgerMapping[[#All],[Sub Ledger]],0))</f>
        <v>Administration</v>
      </c>
      <c r="J6368" s="22">
        <f>YEAR(Actuals[[#This Row],[Date]])</f>
        <v>2023</v>
      </c>
      <c r="K6368" s="22">
        <f>MONTH(Actuals[[#This Row],[Date]])</f>
        <v>8</v>
      </c>
      <c r="L6368" s="12"/>
    </row>
    <row r="6369" spans="1:12" x14ac:dyDescent="0.3">
      <c r="A6369">
        <v>11</v>
      </c>
      <c r="B6369">
        <v>22443</v>
      </c>
      <c r="C6369">
        <v>6</v>
      </c>
      <c r="D6369">
        <v>66000</v>
      </c>
      <c r="E6369" s="46">
        <v>45169</v>
      </c>
      <c r="F6369">
        <v>-155.02000000000001</v>
      </c>
      <c r="I6369" t="str">
        <f>INDEX(LedgerMapping[[#All],[Level 3]],MATCH(Actuals[[#This Row],[Sub Ledger]],LedgerMapping[[#All],[Sub Ledger]],0))</f>
        <v>Administration</v>
      </c>
      <c r="J6369" s="22">
        <f>YEAR(Actuals[[#This Row],[Date]])</f>
        <v>2023</v>
      </c>
      <c r="K6369" s="22">
        <f>MONTH(Actuals[[#This Row],[Date]])</f>
        <v>8</v>
      </c>
      <c r="L6369" s="12"/>
    </row>
    <row r="6370" spans="1:12" x14ac:dyDescent="0.3">
      <c r="A6370">
        <v>11</v>
      </c>
      <c r="B6370">
        <v>23448</v>
      </c>
      <c r="C6370">
        <v>6</v>
      </c>
      <c r="D6370">
        <v>66000</v>
      </c>
      <c r="E6370" s="46">
        <v>45200</v>
      </c>
      <c r="F6370">
        <v>-186.93</v>
      </c>
      <c r="I6370" t="str">
        <f>INDEX(LedgerMapping[[#All],[Level 3]],MATCH(Actuals[[#This Row],[Sub Ledger]],LedgerMapping[[#All],[Sub Ledger]],0))</f>
        <v>Administration</v>
      </c>
      <c r="J6370" s="22">
        <f>YEAR(Actuals[[#This Row],[Date]])</f>
        <v>2023</v>
      </c>
      <c r="K6370" s="22">
        <f>MONTH(Actuals[[#This Row],[Date]])</f>
        <v>10</v>
      </c>
      <c r="L6370" s="12"/>
    </row>
    <row r="6371" spans="1:12" x14ac:dyDescent="0.3">
      <c r="A6371">
        <v>11</v>
      </c>
      <c r="B6371">
        <v>24451</v>
      </c>
      <c r="C6371">
        <v>6</v>
      </c>
      <c r="D6371">
        <v>66000</v>
      </c>
      <c r="E6371" s="46">
        <v>45230</v>
      </c>
      <c r="F6371">
        <v>-189.06</v>
      </c>
      <c r="I6371" t="str">
        <f>INDEX(LedgerMapping[[#All],[Level 3]],MATCH(Actuals[[#This Row],[Sub Ledger]],LedgerMapping[[#All],[Sub Ledger]],0))</f>
        <v>Administration</v>
      </c>
      <c r="J6371" s="22">
        <f>YEAR(Actuals[[#This Row],[Date]])</f>
        <v>2023</v>
      </c>
      <c r="K6371" s="22">
        <f>MONTH(Actuals[[#This Row],[Date]])</f>
        <v>10</v>
      </c>
      <c r="L6371" s="12"/>
    </row>
    <row r="6372" spans="1:12" x14ac:dyDescent="0.3">
      <c r="A6372">
        <v>11</v>
      </c>
      <c r="B6372">
        <v>25482</v>
      </c>
      <c r="C6372">
        <v>6</v>
      </c>
      <c r="D6372">
        <v>66000</v>
      </c>
      <c r="E6372" s="46">
        <v>45261</v>
      </c>
      <c r="F6372">
        <v>-160.34</v>
      </c>
      <c r="I6372" t="str">
        <f>INDEX(LedgerMapping[[#All],[Level 3]],MATCH(Actuals[[#This Row],[Sub Ledger]],LedgerMapping[[#All],[Sub Ledger]],0))</f>
        <v>Administration</v>
      </c>
      <c r="J6372" s="22">
        <f>YEAR(Actuals[[#This Row],[Date]])</f>
        <v>2023</v>
      </c>
      <c r="K6372" s="22">
        <f>MONTH(Actuals[[#This Row],[Date]])</f>
        <v>12</v>
      </c>
      <c r="L6372" s="12"/>
    </row>
    <row r="6373" spans="1:12" x14ac:dyDescent="0.3">
      <c r="A6373">
        <v>11</v>
      </c>
      <c r="B6373">
        <v>26554</v>
      </c>
      <c r="C6373">
        <v>6</v>
      </c>
      <c r="D6373">
        <v>66000</v>
      </c>
      <c r="E6373" s="46">
        <v>45291</v>
      </c>
      <c r="F6373">
        <v>-143.31</v>
      </c>
      <c r="I6373" t="str">
        <f>INDEX(LedgerMapping[[#All],[Level 3]],MATCH(Actuals[[#This Row],[Sub Ledger]],LedgerMapping[[#All],[Sub Ledger]],0))</f>
        <v>Administration</v>
      </c>
      <c r="J6373" s="22">
        <f>YEAR(Actuals[[#This Row],[Date]])</f>
        <v>2023</v>
      </c>
      <c r="K6373" s="22">
        <f>MONTH(Actuals[[#This Row],[Date]])</f>
        <v>12</v>
      </c>
      <c r="L6373" s="12"/>
    </row>
    <row r="6374" spans="1:12" x14ac:dyDescent="0.3">
      <c r="A6374">
        <v>11</v>
      </c>
      <c r="B6374">
        <v>27678</v>
      </c>
      <c r="C6374">
        <v>6</v>
      </c>
      <c r="D6374">
        <v>66000</v>
      </c>
      <c r="E6374" s="46">
        <v>45322</v>
      </c>
      <c r="F6374">
        <v>-235.87</v>
      </c>
      <c r="I6374" t="str">
        <f>INDEX(LedgerMapping[[#All],[Level 3]],MATCH(Actuals[[#This Row],[Sub Ledger]],LedgerMapping[[#All],[Sub Ledger]],0))</f>
        <v>Administration</v>
      </c>
      <c r="J6374" s="22">
        <f>YEAR(Actuals[[#This Row],[Date]])</f>
        <v>2024</v>
      </c>
      <c r="K6374" s="22">
        <f>MONTH(Actuals[[#This Row],[Date]])</f>
        <v>1</v>
      </c>
      <c r="L6374" s="12"/>
    </row>
    <row r="6375" spans="1:12" x14ac:dyDescent="0.3">
      <c r="A6375">
        <v>11</v>
      </c>
      <c r="B6375">
        <v>28830</v>
      </c>
      <c r="C6375">
        <v>6</v>
      </c>
      <c r="D6375">
        <v>66000</v>
      </c>
      <c r="E6375" s="46">
        <v>45354</v>
      </c>
      <c r="F6375">
        <v>-372.04</v>
      </c>
      <c r="I6375" t="str">
        <f>INDEX(LedgerMapping[[#All],[Level 3]],MATCH(Actuals[[#This Row],[Sub Ledger]],LedgerMapping[[#All],[Sub Ledger]],0))</f>
        <v>Administration</v>
      </c>
      <c r="J6375" s="22">
        <f>YEAR(Actuals[[#This Row],[Date]])</f>
        <v>2024</v>
      </c>
      <c r="K6375" s="22">
        <f>MONTH(Actuals[[#This Row],[Date]])</f>
        <v>3</v>
      </c>
      <c r="L6375" s="12"/>
    </row>
    <row r="6376" spans="1:12" x14ac:dyDescent="0.3">
      <c r="A6376">
        <v>11</v>
      </c>
      <c r="B6376">
        <v>29957</v>
      </c>
      <c r="C6376">
        <v>6</v>
      </c>
      <c r="D6376">
        <v>66000</v>
      </c>
      <c r="E6376" s="46">
        <v>45384</v>
      </c>
      <c r="F6376">
        <v>-408.21</v>
      </c>
      <c r="I6376" t="str">
        <f>INDEX(LedgerMapping[[#All],[Level 3]],MATCH(Actuals[[#This Row],[Sub Ledger]],LedgerMapping[[#All],[Sub Ledger]],0))</f>
        <v>Administration</v>
      </c>
      <c r="J6376" s="22">
        <f>YEAR(Actuals[[#This Row],[Date]])</f>
        <v>2024</v>
      </c>
      <c r="K6376" s="22">
        <f>MONTH(Actuals[[#This Row],[Date]])</f>
        <v>4</v>
      </c>
      <c r="L6376" s="12"/>
    </row>
    <row r="6377" spans="1:12" x14ac:dyDescent="0.3">
      <c r="A6377">
        <v>11</v>
      </c>
      <c r="B6377">
        <v>31083</v>
      </c>
      <c r="C6377">
        <v>6</v>
      </c>
      <c r="D6377">
        <v>66000</v>
      </c>
      <c r="E6377" s="46">
        <v>45415</v>
      </c>
      <c r="F6377">
        <v>-327.36</v>
      </c>
      <c r="I6377" t="str">
        <f>INDEX(LedgerMapping[[#All],[Level 3]],MATCH(Actuals[[#This Row],[Sub Ledger]],LedgerMapping[[#All],[Sub Ledger]],0))</f>
        <v>Administration</v>
      </c>
      <c r="J6377" s="22">
        <f>YEAR(Actuals[[#This Row],[Date]])</f>
        <v>2024</v>
      </c>
      <c r="K6377" s="22">
        <f>MONTH(Actuals[[#This Row],[Date]])</f>
        <v>5</v>
      </c>
      <c r="L6377" s="12"/>
    </row>
    <row r="6378" spans="1:12" x14ac:dyDescent="0.3">
      <c r="A6378">
        <v>11</v>
      </c>
      <c r="B6378">
        <v>32234</v>
      </c>
      <c r="C6378">
        <v>6</v>
      </c>
      <c r="D6378">
        <v>66000</v>
      </c>
      <c r="E6378" s="46">
        <v>45445</v>
      </c>
      <c r="F6378">
        <v>-381.62</v>
      </c>
      <c r="I6378" t="str">
        <f>INDEX(LedgerMapping[[#All],[Level 3]],MATCH(Actuals[[#This Row],[Sub Ledger]],LedgerMapping[[#All],[Sub Ledger]],0))</f>
        <v>Administration</v>
      </c>
      <c r="J6378" s="22">
        <f>YEAR(Actuals[[#This Row],[Date]])</f>
        <v>2024</v>
      </c>
      <c r="K6378" s="22">
        <f>MONTH(Actuals[[#This Row],[Date]])</f>
        <v>6</v>
      </c>
      <c r="L6378" s="12"/>
    </row>
    <row r="6379" spans="1:12" x14ac:dyDescent="0.3">
      <c r="A6379">
        <v>11</v>
      </c>
      <c r="B6379">
        <v>33332</v>
      </c>
      <c r="C6379">
        <v>6</v>
      </c>
      <c r="D6379">
        <v>66000</v>
      </c>
      <c r="E6379" s="46">
        <v>45476</v>
      </c>
      <c r="F6379">
        <v>-376.3</v>
      </c>
      <c r="I6379" t="str">
        <f>INDEX(LedgerMapping[[#All],[Level 3]],MATCH(Actuals[[#This Row],[Sub Ledger]],LedgerMapping[[#All],[Sub Ledger]],0))</f>
        <v>Administration</v>
      </c>
      <c r="J6379" s="22">
        <f>YEAR(Actuals[[#This Row],[Date]])</f>
        <v>2024</v>
      </c>
      <c r="K6379" s="22">
        <f>MONTH(Actuals[[#This Row],[Date]])</f>
        <v>7</v>
      </c>
      <c r="L6379" s="12"/>
    </row>
    <row r="6380" spans="1:12" x14ac:dyDescent="0.3">
      <c r="A6380">
        <v>11</v>
      </c>
      <c r="B6380">
        <v>34482</v>
      </c>
      <c r="C6380">
        <v>6</v>
      </c>
      <c r="D6380">
        <v>66000</v>
      </c>
      <c r="E6380" s="46">
        <v>45507</v>
      </c>
      <c r="F6380">
        <v>-423.11</v>
      </c>
      <c r="I6380" t="str">
        <f>INDEX(LedgerMapping[[#All],[Level 3]],MATCH(Actuals[[#This Row],[Sub Ledger]],LedgerMapping[[#All],[Sub Ledger]],0))</f>
        <v>Administration</v>
      </c>
      <c r="J6380" s="22">
        <f>YEAR(Actuals[[#This Row],[Date]])</f>
        <v>2024</v>
      </c>
      <c r="K6380" s="22">
        <f>MONTH(Actuals[[#This Row],[Date]])</f>
        <v>8</v>
      </c>
      <c r="L6380" s="12"/>
    </row>
    <row r="6381" spans="1:12" x14ac:dyDescent="0.3">
      <c r="A6381">
        <v>11</v>
      </c>
      <c r="B6381">
        <v>35634</v>
      </c>
      <c r="C6381">
        <v>6</v>
      </c>
      <c r="D6381">
        <v>66000</v>
      </c>
      <c r="E6381" s="46">
        <v>45536</v>
      </c>
      <c r="F6381">
        <v>-253.96</v>
      </c>
      <c r="I6381" t="str">
        <f>INDEX(LedgerMapping[[#All],[Level 3]],MATCH(Actuals[[#This Row],[Sub Ledger]],LedgerMapping[[#All],[Sub Ledger]],0))</f>
        <v>Administration</v>
      </c>
      <c r="J6381" s="22">
        <f>YEAR(Actuals[[#This Row],[Date]])</f>
        <v>2024</v>
      </c>
      <c r="K6381" s="22">
        <f>MONTH(Actuals[[#This Row],[Date]])</f>
        <v>9</v>
      </c>
      <c r="L6381" s="12"/>
    </row>
    <row r="6382" spans="1:12" x14ac:dyDescent="0.3">
      <c r="A6382">
        <v>11</v>
      </c>
      <c r="B6382">
        <v>36783</v>
      </c>
      <c r="C6382">
        <v>6</v>
      </c>
      <c r="D6382">
        <v>66000</v>
      </c>
      <c r="E6382" s="46">
        <v>45567</v>
      </c>
      <c r="F6382">
        <v>-408.21</v>
      </c>
      <c r="I6382" t="str">
        <f>INDEX(LedgerMapping[[#All],[Level 3]],MATCH(Actuals[[#This Row],[Sub Ledger]],LedgerMapping[[#All],[Sub Ledger]],0))</f>
        <v>Administration</v>
      </c>
      <c r="J6382" s="22">
        <f>YEAR(Actuals[[#This Row],[Date]])</f>
        <v>2024</v>
      </c>
      <c r="K6382" s="22">
        <f>MONTH(Actuals[[#This Row],[Date]])</f>
        <v>10</v>
      </c>
      <c r="L6382" s="12"/>
    </row>
    <row r="6383" spans="1:12" x14ac:dyDescent="0.3">
      <c r="A6383">
        <v>11</v>
      </c>
      <c r="B6383">
        <v>37933</v>
      </c>
      <c r="C6383">
        <v>6</v>
      </c>
      <c r="D6383">
        <v>66000</v>
      </c>
      <c r="E6383" s="46">
        <v>45597</v>
      </c>
      <c r="F6383">
        <v>-475.24</v>
      </c>
      <c r="I6383" t="str">
        <f>INDEX(LedgerMapping[[#All],[Level 3]],MATCH(Actuals[[#This Row],[Sub Ledger]],LedgerMapping[[#All],[Sub Ledger]],0))</f>
        <v>Administration</v>
      </c>
      <c r="J6383" s="22">
        <f>YEAR(Actuals[[#This Row],[Date]])</f>
        <v>2024</v>
      </c>
      <c r="K6383" s="22">
        <f>MONTH(Actuals[[#This Row],[Date]])</f>
        <v>11</v>
      </c>
      <c r="L6383" s="12"/>
    </row>
    <row r="6384" spans="1:12" x14ac:dyDescent="0.3">
      <c r="A6384">
        <v>11</v>
      </c>
      <c r="B6384">
        <v>39085</v>
      </c>
      <c r="C6384">
        <v>6</v>
      </c>
      <c r="D6384">
        <v>66000</v>
      </c>
      <c r="E6384" s="46">
        <v>45628</v>
      </c>
      <c r="F6384">
        <v>-333.74</v>
      </c>
      <c r="I6384" t="str">
        <f>INDEX(LedgerMapping[[#All],[Level 3]],MATCH(Actuals[[#This Row],[Sub Ledger]],LedgerMapping[[#All],[Sub Ledger]],0))</f>
        <v>Administration</v>
      </c>
      <c r="J6384" s="22">
        <f>YEAR(Actuals[[#This Row],[Date]])</f>
        <v>2024</v>
      </c>
      <c r="K6384" s="22">
        <f>MONTH(Actuals[[#This Row],[Date]])</f>
        <v>12</v>
      </c>
      <c r="L6384" s="12"/>
    </row>
    <row r="6385" spans="1:12" x14ac:dyDescent="0.3">
      <c r="A6385">
        <v>11</v>
      </c>
      <c r="B6385">
        <v>14337</v>
      </c>
      <c r="C6385">
        <v>6</v>
      </c>
      <c r="D6385">
        <v>67000</v>
      </c>
      <c r="E6385" s="46">
        <v>44927</v>
      </c>
      <c r="F6385">
        <v>-45.44</v>
      </c>
      <c r="I6385" t="str">
        <f>INDEX(LedgerMapping[[#All],[Level 3]],MATCH(Actuals[[#This Row],[Sub Ledger]],LedgerMapping[[#All],[Sub Ledger]],0))</f>
        <v>Administration</v>
      </c>
      <c r="J6385" s="22">
        <f>YEAR(Actuals[[#This Row],[Date]])</f>
        <v>2023</v>
      </c>
      <c r="K6385" s="22">
        <f>MONTH(Actuals[[#This Row],[Date]])</f>
        <v>1</v>
      </c>
      <c r="L6385" s="12"/>
    </row>
    <row r="6386" spans="1:12" x14ac:dyDescent="0.3">
      <c r="A6386">
        <v>11</v>
      </c>
      <c r="B6386">
        <v>15340</v>
      </c>
      <c r="C6386">
        <v>6</v>
      </c>
      <c r="D6386">
        <v>67000</v>
      </c>
      <c r="E6386" s="46">
        <v>44958</v>
      </c>
      <c r="F6386">
        <v>-67.78</v>
      </c>
      <c r="I6386" t="str">
        <f>INDEX(LedgerMapping[[#All],[Level 3]],MATCH(Actuals[[#This Row],[Sub Ledger]],LedgerMapping[[#All],[Sub Ledger]],0))</f>
        <v>Administration</v>
      </c>
      <c r="J6386" s="22">
        <f>YEAR(Actuals[[#This Row],[Date]])</f>
        <v>2023</v>
      </c>
      <c r="K6386" s="22">
        <f>MONTH(Actuals[[#This Row],[Date]])</f>
        <v>2</v>
      </c>
      <c r="L6386" s="12"/>
    </row>
    <row r="6387" spans="1:12" x14ac:dyDescent="0.3">
      <c r="A6387">
        <v>11</v>
      </c>
      <c r="B6387">
        <v>16347</v>
      </c>
      <c r="C6387">
        <v>6</v>
      </c>
      <c r="D6387">
        <v>67000</v>
      </c>
      <c r="E6387" s="46">
        <v>44988</v>
      </c>
      <c r="F6387">
        <v>-75.23</v>
      </c>
      <c r="I6387" t="str">
        <f>INDEX(LedgerMapping[[#All],[Level 3]],MATCH(Actuals[[#This Row],[Sub Ledger]],LedgerMapping[[#All],[Sub Ledger]],0))</f>
        <v>Administration</v>
      </c>
      <c r="J6387" s="22">
        <f>YEAR(Actuals[[#This Row],[Date]])</f>
        <v>2023</v>
      </c>
      <c r="K6387" s="22">
        <f>MONTH(Actuals[[#This Row],[Date]])</f>
        <v>3</v>
      </c>
      <c r="L6387" s="12"/>
    </row>
    <row r="6388" spans="1:12" x14ac:dyDescent="0.3">
      <c r="A6388">
        <v>11</v>
      </c>
      <c r="B6388">
        <v>17379</v>
      </c>
      <c r="C6388">
        <v>6</v>
      </c>
      <c r="D6388">
        <v>67000</v>
      </c>
      <c r="E6388" s="46">
        <v>45018</v>
      </c>
      <c r="F6388">
        <v>-90.12</v>
      </c>
      <c r="I6388" t="str">
        <f>INDEX(LedgerMapping[[#All],[Level 3]],MATCH(Actuals[[#This Row],[Sub Ledger]],LedgerMapping[[#All],[Sub Ledger]],0))</f>
        <v>Administration</v>
      </c>
      <c r="J6388" s="22">
        <f>YEAR(Actuals[[#This Row],[Date]])</f>
        <v>2023</v>
      </c>
      <c r="K6388" s="22">
        <f>MONTH(Actuals[[#This Row],[Date]])</f>
        <v>4</v>
      </c>
      <c r="L6388" s="12"/>
    </row>
    <row r="6389" spans="1:12" x14ac:dyDescent="0.3">
      <c r="A6389">
        <v>11</v>
      </c>
      <c r="B6389">
        <v>18408</v>
      </c>
      <c r="C6389">
        <v>6</v>
      </c>
      <c r="D6389">
        <v>67000</v>
      </c>
      <c r="E6389" s="46">
        <v>45049</v>
      </c>
      <c r="F6389">
        <v>-60.33</v>
      </c>
      <c r="I6389" t="str">
        <f>INDEX(LedgerMapping[[#All],[Level 3]],MATCH(Actuals[[#This Row],[Sub Ledger]],LedgerMapping[[#All],[Sub Ledger]],0))</f>
        <v>Administration</v>
      </c>
      <c r="J6389" s="22">
        <f>YEAR(Actuals[[#This Row],[Date]])</f>
        <v>2023</v>
      </c>
      <c r="K6389" s="22">
        <f>MONTH(Actuals[[#This Row],[Date]])</f>
        <v>5</v>
      </c>
      <c r="L6389" s="12"/>
    </row>
    <row r="6390" spans="1:12" x14ac:dyDescent="0.3">
      <c r="A6390">
        <v>11</v>
      </c>
      <c r="B6390">
        <v>19412</v>
      </c>
      <c r="C6390">
        <v>6</v>
      </c>
      <c r="D6390">
        <v>67000</v>
      </c>
      <c r="E6390" s="46">
        <v>45079</v>
      </c>
      <c r="F6390">
        <v>-90.12</v>
      </c>
      <c r="I6390" t="str">
        <f>INDEX(LedgerMapping[[#All],[Level 3]],MATCH(Actuals[[#This Row],[Sub Ledger]],LedgerMapping[[#All],[Sub Ledger]],0))</f>
        <v>Administration</v>
      </c>
      <c r="J6390" s="22">
        <f>YEAR(Actuals[[#This Row],[Date]])</f>
        <v>2023</v>
      </c>
      <c r="K6390" s="22">
        <f>MONTH(Actuals[[#This Row],[Date]])</f>
        <v>6</v>
      </c>
      <c r="L6390" s="12"/>
    </row>
    <row r="6391" spans="1:12" x14ac:dyDescent="0.3">
      <c r="A6391">
        <v>11</v>
      </c>
      <c r="B6391">
        <v>20441</v>
      </c>
      <c r="C6391">
        <v>6</v>
      </c>
      <c r="D6391">
        <v>67000</v>
      </c>
      <c r="E6391" s="46">
        <v>45110</v>
      </c>
      <c r="F6391">
        <v>-68.849999999999994</v>
      </c>
      <c r="I6391" t="str">
        <f>INDEX(LedgerMapping[[#All],[Level 3]],MATCH(Actuals[[#This Row],[Sub Ledger]],LedgerMapping[[#All],[Sub Ledger]],0))</f>
        <v>Administration</v>
      </c>
      <c r="J6391" s="22">
        <f>YEAR(Actuals[[#This Row],[Date]])</f>
        <v>2023</v>
      </c>
      <c r="K6391" s="22">
        <f>MONTH(Actuals[[#This Row],[Date]])</f>
        <v>7</v>
      </c>
      <c r="L6391" s="12"/>
    </row>
    <row r="6392" spans="1:12" x14ac:dyDescent="0.3">
      <c r="A6392">
        <v>11</v>
      </c>
      <c r="B6392">
        <v>21469</v>
      </c>
      <c r="C6392">
        <v>6</v>
      </c>
      <c r="D6392">
        <v>67000</v>
      </c>
      <c r="E6392" s="46">
        <v>45141</v>
      </c>
      <c r="F6392">
        <v>-66.72</v>
      </c>
      <c r="I6392" t="str">
        <f>INDEX(LedgerMapping[[#All],[Level 3]],MATCH(Actuals[[#This Row],[Sub Ledger]],LedgerMapping[[#All],[Sub Ledger]],0))</f>
        <v>Administration</v>
      </c>
      <c r="J6392" s="22">
        <f>YEAR(Actuals[[#This Row],[Date]])</f>
        <v>2023</v>
      </c>
      <c r="K6392" s="22">
        <f>MONTH(Actuals[[#This Row],[Date]])</f>
        <v>8</v>
      </c>
      <c r="L6392" s="12"/>
    </row>
    <row r="6393" spans="1:12" x14ac:dyDescent="0.3">
      <c r="A6393">
        <v>11</v>
      </c>
      <c r="B6393">
        <v>22444</v>
      </c>
      <c r="C6393">
        <v>6</v>
      </c>
      <c r="D6393">
        <v>67000</v>
      </c>
      <c r="E6393" s="46">
        <v>45169</v>
      </c>
      <c r="F6393">
        <v>-80.55</v>
      </c>
      <c r="I6393" t="str">
        <f>INDEX(LedgerMapping[[#All],[Level 3]],MATCH(Actuals[[#This Row],[Sub Ledger]],LedgerMapping[[#All],[Sub Ledger]],0))</f>
        <v>Administration</v>
      </c>
      <c r="J6393" s="22">
        <f>YEAR(Actuals[[#This Row],[Date]])</f>
        <v>2023</v>
      </c>
      <c r="K6393" s="22">
        <f>MONTH(Actuals[[#This Row],[Date]])</f>
        <v>8</v>
      </c>
      <c r="L6393" s="12"/>
    </row>
    <row r="6394" spans="1:12" x14ac:dyDescent="0.3">
      <c r="A6394">
        <v>11</v>
      </c>
      <c r="B6394">
        <v>23449</v>
      </c>
      <c r="C6394">
        <v>6</v>
      </c>
      <c r="D6394">
        <v>67000</v>
      </c>
      <c r="E6394" s="46">
        <v>45200</v>
      </c>
      <c r="F6394">
        <v>-96.51</v>
      </c>
      <c r="I6394" t="str">
        <f>INDEX(LedgerMapping[[#All],[Level 3]],MATCH(Actuals[[#This Row],[Sub Ledger]],LedgerMapping[[#All],[Sub Ledger]],0))</f>
        <v>Administration</v>
      </c>
      <c r="J6394" s="22">
        <f>YEAR(Actuals[[#This Row],[Date]])</f>
        <v>2023</v>
      </c>
      <c r="K6394" s="22">
        <f>MONTH(Actuals[[#This Row],[Date]])</f>
        <v>10</v>
      </c>
      <c r="L6394" s="12"/>
    </row>
    <row r="6395" spans="1:12" x14ac:dyDescent="0.3">
      <c r="A6395">
        <v>11</v>
      </c>
      <c r="B6395">
        <v>24452</v>
      </c>
      <c r="C6395">
        <v>6</v>
      </c>
      <c r="D6395">
        <v>67000</v>
      </c>
      <c r="E6395" s="46">
        <v>45230</v>
      </c>
      <c r="F6395">
        <v>-96.51</v>
      </c>
      <c r="I6395" t="str">
        <f>INDEX(LedgerMapping[[#All],[Level 3]],MATCH(Actuals[[#This Row],[Sub Ledger]],LedgerMapping[[#All],[Sub Ledger]],0))</f>
        <v>Administration</v>
      </c>
      <c r="J6395" s="22">
        <f>YEAR(Actuals[[#This Row],[Date]])</f>
        <v>2023</v>
      </c>
      <c r="K6395" s="22">
        <f>MONTH(Actuals[[#This Row],[Date]])</f>
        <v>10</v>
      </c>
      <c r="L6395" s="12"/>
    </row>
    <row r="6396" spans="1:12" x14ac:dyDescent="0.3">
      <c r="A6396">
        <v>11</v>
      </c>
      <c r="B6396">
        <v>25483</v>
      </c>
      <c r="C6396">
        <v>6</v>
      </c>
      <c r="D6396">
        <v>67000</v>
      </c>
      <c r="E6396" s="46">
        <v>45261</v>
      </c>
      <c r="F6396">
        <v>-80.55</v>
      </c>
      <c r="I6396" t="str">
        <f>INDEX(LedgerMapping[[#All],[Level 3]],MATCH(Actuals[[#This Row],[Sub Ledger]],LedgerMapping[[#All],[Sub Ledger]],0))</f>
        <v>Administration</v>
      </c>
      <c r="J6396" s="22">
        <f>YEAR(Actuals[[#This Row],[Date]])</f>
        <v>2023</v>
      </c>
      <c r="K6396" s="22">
        <f>MONTH(Actuals[[#This Row],[Date]])</f>
        <v>12</v>
      </c>
      <c r="L6396" s="12"/>
    </row>
    <row r="6397" spans="1:12" x14ac:dyDescent="0.3">
      <c r="A6397">
        <v>11</v>
      </c>
      <c r="B6397">
        <v>26555</v>
      </c>
      <c r="C6397">
        <v>6</v>
      </c>
      <c r="D6397">
        <v>67000</v>
      </c>
      <c r="E6397" s="46">
        <v>45291</v>
      </c>
      <c r="F6397">
        <v>-73.099999999999994</v>
      </c>
      <c r="I6397" t="str">
        <f>INDEX(LedgerMapping[[#All],[Level 3]],MATCH(Actuals[[#This Row],[Sub Ledger]],LedgerMapping[[#All],[Sub Ledger]],0))</f>
        <v>Administration</v>
      </c>
      <c r="J6397" s="22">
        <f>YEAR(Actuals[[#This Row],[Date]])</f>
        <v>2023</v>
      </c>
      <c r="K6397" s="22">
        <f>MONTH(Actuals[[#This Row],[Date]])</f>
        <v>12</v>
      </c>
      <c r="L6397" s="12"/>
    </row>
    <row r="6398" spans="1:12" x14ac:dyDescent="0.3">
      <c r="A6398">
        <v>11</v>
      </c>
      <c r="B6398">
        <v>27679</v>
      </c>
      <c r="C6398">
        <v>6</v>
      </c>
      <c r="D6398">
        <v>67000</v>
      </c>
      <c r="E6398" s="46">
        <v>45322</v>
      </c>
      <c r="F6398">
        <v>-126.29</v>
      </c>
      <c r="I6398" t="str">
        <f>INDEX(LedgerMapping[[#All],[Level 3]],MATCH(Actuals[[#This Row],[Sub Ledger]],LedgerMapping[[#All],[Sub Ledger]],0))</f>
        <v>Administration</v>
      </c>
      <c r="J6398" s="22">
        <f>YEAR(Actuals[[#This Row],[Date]])</f>
        <v>2024</v>
      </c>
      <c r="K6398" s="22">
        <f>MONTH(Actuals[[#This Row],[Date]])</f>
        <v>1</v>
      </c>
      <c r="L6398" s="12"/>
    </row>
    <row r="6399" spans="1:12" x14ac:dyDescent="0.3">
      <c r="A6399">
        <v>11</v>
      </c>
      <c r="B6399">
        <v>28831</v>
      </c>
      <c r="C6399">
        <v>6</v>
      </c>
      <c r="D6399">
        <v>67000</v>
      </c>
      <c r="E6399" s="46">
        <v>45354</v>
      </c>
      <c r="F6399">
        <v>-184.81</v>
      </c>
      <c r="I6399" t="str">
        <f>INDEX(LedgerMapping[[#All],[Level 3]],MATCH(Actuals[[#This Row],[Sub Ledger]],LedgerMapping[[#All],[Sub Ledger]],0))</f>
        <v>Administration</v>
      </c>
      <c r="J6399" s="22">
        <f>YEAR(Actuals[[#This Row],[Date]])</f>
        <v>2024</v>
      </c>
      <c r="K6399" s="22">
        <f>MONTH(Actuals[[#This Row],[Date]])</f>
        <v>3</v>
      </c>
      <c r="L6399" s="12"/>
    </row>
    <row r="6400" spans="1:12" x14ac:dyDescent="0.3">
      <c r="A6400">
        <v>11</v>
      </c>
      <c r="B6400">
        <v>29958</v>
      </c>
      <c r="C6400">
        <v>6</v>
      </c>
      <c r="D6400">
        <v>67000</v>
      </c>
      <c r="E6400" s="46">
        <v>45384</v>
      </c>
      <c r="F6400">
        <v>-199.7</v>
      </c>
      <c r="I6400" t="str">
        <f>INDEX(LedgerMapping[[#All],[Level 3]],MATCH(Actuals[[#This Row],[Sub Ledger]],LedgerMapping[[#All],[Sub Ledger]],0))</f>
        <v>Administration</v>
      </c>
      <c r="J6400" s="22">
        <f>YEAR(Actuals[[#This Row],[Date]])</f>
        <v>2024</v>
      </c>
      <c r="K6400" s="22">
        <f>MONTH(Actuals[[#This Row],[Date]])</f>
        <v>4</v>
      </c>
      <c r="L6400" s="12"/>
    </row>
    <row r="6401" spans="1:12" x14ac:dyDescent="0.3">
      <c r="A6401">
        <v>11</v>
      </c>
      <c r="B6401">
        <v>31084</v>
      </c>
      <c r="C6401">
        <v>6</v>
      </c>
      <c r="D6401">
        <v>67000</v>
      </c>
      <c r="E6401" s="46">
        <v>45415</v>
      </c>
      <c r="F6401">
        <v>-168.85</v>
      </c>
      <c r="I6401" t="str">
        <f>INDEX(LedgerMapping[[#All],[Level 3]],MATCH(Actuals[[#This Row],[Sub Ledger]],LedgerMapping[[#All],[Sub Ledger]],0))</f>
        <v>Administration</v>
      </c>
      <c r="J6401" s="22">
        <f>YEAR(Actuals[[#This Row],[Date]])</f>
        <v>2024</v>
      </c>
      <c r="K6401" s="22">
        <f>MONTH(Actuals[[#This Row],[Date]])</f>
        <v>5</v>
      </c>
      <c r="L6401" s="12"/>
    </row>
    <row r="6402" spans="1:12" x14ac:dyDescent="0.3">
      <c r="A6402">
        <v>11</v>
      </c>
      <c r="B6402">
        <v>32235</v>
      </c>
      <c r="C6402">
        <v>6</v>
      </c>
      <c r="D6402">
        <v>67000</v>
      </c>
      <c r="E6402" s="46">
        <v>45445</v>
      </c>
      <c r="F6402">
        <v>-190.12</v>
      </c>
      <c r="I6402" t="str">
        <f>INDEX(LedgerMapping[[#All],[Level 3]],MATCH(Actuals[[#This Row],[Sub Ledger]],LedgerMapping[[#All],[Sub Ledger]],0))</f>
        <v>Administration</v>
      </c>
      <c r="J6402" s="22">
        <f>YEAR(Actuals[[#This Row],[Date]])</f>
        <v>2024</v>
      </c>
      <c r="K6402" s="22">
        <f>MONTH(Actuals[[#This Row],[Date]])</f>
        <v>6</v>
      </c>
      <c r="L6402" s="12"/>
    </row>
    <row r="6403" spans="1:12" x14ac:dyDescent="0.3">
      <c r="A6403">
        <v>11</v>
      </c>
      <c r="B6403">
        <v>33333</v>
      </c>
      <c r="C6403">
        <v>6</v>
      </c>
      <c r="D6403">
        <v>67000</v>
      </c>
      <c r="E6403" s="46">
        <v>45476</v>
      </c>
      <c r="F6403">
        <v>-186.93</v>
      </c>
      <c r="I6403" t="str">
        <f>INDEX(LedgerMapping[[#All],[Level 3]],MATCH(Actuals[[#This Row],[Sub Ledger]],LedgerMapping[[#All],[Sub Ledger]],0))</f>
        <v>Administration</v>
      </c>
      <c r="J6403" s="22">
        <f>YEAR(Actuals[[#This Row],[Date]])</f>
        <v>2024</v>
      </c>
      <c r="K6403" s="22">
        <f>MONTH(Actuals[[#This Row],[Date]])</f>
        <v>7</v>
      </c>
      <c r="L6403" s="12"/>
    </row>
    <row r="6404" spans="1:12" x14ac:dyDescent="0.3">
      <c r="A6404">
        <v>11</v>
      </c>
      <c r="B6404">
        <v>34483</v>
      </c>
      <c r="C6404">
        <v>6</v>
      </c>
      <c r="D6404">
        <v>67000</v>
      </c>
      <c r="E6404" s="46">
        <v>45507</v>
      </c>
      <c r="F6404">
        <v>-212.47</v>
      </c>
      <c r="I6404" t="str">
        <f>INDEX(LedgerMapping[[#All],[Level 3]],MATCH(Actuals[[#This Row],[Sub Ledger]],LedgerMapping[[#All],[Sub Ledger]],0))</f>
        <v>Administration</v>
      </c>
      <c r="J6404" s="22">
        <f>YEAR(Actuals[[#This Row],[Date]])</f>
        <v>2024</v>
      </c>
      <c r="K6404" s="22">
        <f>MONTH(Actuals[[#This Row],[Date]])</f>
        <v>8</v>
      </c>
      <c r="L6404" s="12"/>
    </row>
    <row r="6405" spans="1:12" x14ac:dyDescent="0.3">
      <c r="A6405">
        <v>11</v>
      </c>
      <c r="B6405">
        <v>35635</v>
      </c>
      <c r="C6405">
        <v>6</v>
      </c>
      <c r="D6405">
        <v>67000</v>
      </c>
      <c r="E6405" s="46">
        <v>45536</v>
      </c>
      <c r="F6405">
        <v>-134.80000000000001</v>
      </c>
      <c r="I6405" t="str">
        <f>INDEX(LedgerMapping[[#All],[Level 3]],MATCH(Actuals[[#This Row],[Sub Ledger]],LedgerMapping[[#All],[Sub Ledger]],0))</f>
        <v>Administration</v>
      </c>
      <c r="J6405" s="22">
        <f>YEAR(Actuals[[#This Row],[Date]])</f>
        <v>2024</v>
      </c>
      <c r="K6405" s="22">
        <f>MONTH(Actuals[[#This Row],[Date]])</f>
        <v>9</v>
      </c>
      <c r="L6405" s="12"/>
    </row>
    <row r="6406" spans="1:12" x14ac:dyDescent="0.3">
      <c r="A6406">
        <v>11</v>
      </c>
      <c r="B6406">
        <v>36784</v>
      </c>
      <c r="C6406">
        <v>6</v>
      </c>
      <c r="D6406">
        <v>67000</v>
      </c>
      <c r="E6406" s="46">
        <v>45567</v>
      </c>
      <c r="F6406">
        <v>-199.7</v>
      </c>
      <c r="I6406" t="str">
        <f>INDEX(LedgerMapping[[#All],[Level 3]],MATCH(Actuals[[#This Row],[Sub Ledger]],LedgerMapping[[#All],[Sub Ledger]],0))</f>
        <v>Administration</v>
      </c>
      <c r="J6406" s="22">
        <f>YEAR(Actuals[[#This Row],[Date]])</f>
        <v>2024</v>
      </c>
      <c r="K6406" s="22">
        <f>MONTH(Actuals[[#This Row],[Date]])</f>
        <v>10</v>
      </c>
      <c r="L6406" s="12"/>
    </row>
    <row r="6407" spans="1:12" x14ac:dyDescent="0.3">
      <c r="A6407">
        <v>11</v>
      </c>
      <c r="B6407">
        <v>37934</v>
      </c>
      <c r="C6407">
        <v>6</v>
      </c>
      <c r="D6407">
        <v>67000</v>
      </c>
      <c r="E6407" s="46">
        <v>45597</v>
      </c>
      <c r="F6407">
        <v>-232.68</v>
      </c>
      <c r="I6407" t="str">
        <f>INDEX(LedgerMapping[[#All],[Level 3]],MATCH(Actuals[[#This Row],[Sub Ledger]],LedgerMapping[[#All],[Sub Ledger]],0))</f>
        <v>Administration</v>
      </c>
      <c r="J6407" s="22">
        <f>YEAR(Actuals[[#This Row],[Date]])</f>
        <v>2024</v>
      </c>
      <c r="K6407" s="22">
        <f>MONTH(Actuals[[#This Row],[Date]])</f>
        <v>11</v>
      </c>
      <c r="L6407" s="12"/>
    </row>
    <row r="6408" spans="1:12" x14ac:dyDescent="0.3">
      <c r="A6408">
        <v>11</v>
      </c>
      <c r="B6408">
        <v>39086</v>
      </c>
      <c r="C6408">
        <v>6</v>
      </c>
      <c r="D6408">
        <v>67000</v>
      </c>
      <c r="E6408" s="46">
        <v>45628</v>
      </c>
      <c r="F6408">
        <v>-168.85</v>
      </c>
      <c r="I6408" t="str">
        <f>INDEX(LedgerMapping[[#All],[Level 3]],MATCH(Actuals[[#This Row],[Sub Ledger]],LedgerMapping[[#All],[Sub Ledger]],0))</f>
        <v>Administration</v>
      </c>
      <c r="J6408" s="22">
        <f>YEAR(Actuals[[#This Row],[Date]])</f>
        <v>2024</v>
      </c>
      <c r="K6408" s="22">
        <f>MONTH(Actuals[[#This Row],[Date]])</f>
        <v>12</v>
      </c>
      <c r="L6408" s="12"/>
    </row>
    <row r="6409" spans="1:12" x14ac:dyDescent="0.3">
      <c r="A6409">
        <v>11</v>
      </c>
      <c r="B6409">
        <v>14338</v>
      </c>
      <c r="C6409">
        <v>6</v>
      </c>
      <c r="D6409">
        <v>68000</v>
      </c>
      <c r="E6409" s="46">
        <v>44927</v>
      </c>
      <c r="F6409">
        <v>-34.799999999999997</v>
      </c>
      <c r="I6409" t="str">
        <f>INDEX(LedgerMapping[[#All],[Level 3]],MATCH(Actuals[[#This Row],[Sub Ledger]],LedgerMapping[[#All],[Sub Ledger]],0))</f>
        <v>Administration</v>
      </c>
      <c r="J6409" s="22">
        <f>YEAR(Actuals[[#This Row],[Date]])</f>
        <v>2023</v>
      </c>
      <c r="K6409" s="22">
        <f>MONTH(Actuals[[#This Row],[Date]])</f>
        <v>1</v>
      </c>
      <c r="L6409" s="12"/>
    </row>
    <row r="6410" spans="1:12" x14ac:dyDescent="0.3">
      <c r="A6410">
        <v>11</v>
      </c>
      <c r="B6410">
        <v>15341</v>
      </c>
      <c r="C6410">
        <v>6</v>
      </c>
      <c r="D6410">
        <v>68000</v>
      </c>
      <c r="E6410" s="46">
        <v>44958</v>
      </c>
      <c r="F6410">
        <v>-51.82</v>
      </c>
      <c r="I6410" t="str">
        <f>INDEX(LedgerMapping[[#All],[Level 3]],MATCH(Actuals[[#This Row],[Sub Ledger]],LedgerMapping[[#All],[Sub Ledger]],0))</f>
        <v>Administration</v>
      </c>
      <c r="J6410" s="22">
        <f>YEAR(Actuals[[#This Row],[Date]])</f>
        <v>2023</v>
      </c>
      <c r="K6410" s="22">
        <f>MONTH(Actuals[[#This Row],[Date]])</f>
        <v>2</v>
      </c>
      <c r="L6410" s="12"/>
    </row>
    <row r="6411" spans="1:12" x14ac:dyDescent="0.3">
      <c r="A6411">
        <v>11</v>
      </c>
      <c r="B6411">
        <v>16348</v>
      </c>
      <c r="C6411">
        <v>6</v>
      </c>
      <c r="D6411">
        <v>68000</v>
      </c>
      <c r="E6411" s="46">
        <v>44988</v>
      </c>
      <c r="F6411">
        <v>-58.21</v>
      </c>
      <c r="I6411" t="str">
        <f>INDEX(LedgerMapping[[#All],[Level 3]],MATCH(Actuals[[#This Row],[Sub Ledger]],LedgerMapping[[#All],[Sub Ledger]],0))</f>
        <v>Administration</v>
      </c>
      <c r="J6411" s="22">
        <f>YEAR(Actuals[[#This Row],[Date]])</f>
        <v>2023</v>
      </c>
      <c r="K6411" s="22">
        <f>MONTH(Actuals[[#This Row],[Date]])</f>
        <v>3</v>
      </c>
      <c r="L6411" s="12"/>
    </row>
    <row r="6412" spans="1:12" x14ac:dyDescent="0.3">
      <c r="A6412">
        <v>11</v>
      </c>
      <c r="B6412">
        <v>17380</v>
      </c>
      <c r="C6412">
        <v>6</v>
      </c>
      <c r="D6412">
        <v>68000</v>
      </c>
      <c r="E6412" s="46">
        <v>45018</v>
      </c>
      <c r="F6412">
        <v>-67.78</v>
      </c>
      <c r="I6412" t="str">
        <f>INDEX(LedgerMapping[[#All],[Level 3]],MATCH(Actuals[[#This Row],[Sub Ledger]],LedgerMapping[[#All],[Sub Ledger]],0))</f>
        <v>Administration</v>
      </c>
      <c r="J6412" s="22">
        <f>YEAR(Actuals[[#This Row],[Date]])</f>
        <v>2023</v>
      </c>
      <c r="K6412" s="22">
        <f>MONTH(Actuals[[#This Row],[Date]])</f>
        <v>4</v>
      </c>
      <c r="L6412" s="12"/>
    </row>
    <row r="6413" spans="1:12" x14ac:dyDescent="0.3">
      <c r="A6413">
        <v>11</v>
      </c>
      <c r="B6413">
        <v>18409</v>
      </c>
      <c r="C6413">
        <v>6</v>
      </c>
      <c r="D6413">
        <v>68000</v>
      </c>
      <c r="E6413" s="46">
        <v>45049</v>
      </c>
      <c r="F6413">
        <v>-45.44</v>
      </c>
      <c r="I6413" t="str">
        <f>INDEX(LedgerMapping[[#All],[Level 3]],MATCH(Actuals[[#This Row],[Sub Ledger]],LedgerMapping[[#All],[Sub Ledger]],0))</f>
        <v>Administration</v>
      </c>
      <c r="J6413" s="22">
        <f>YEAR(Actuals[[#This Row],[Date]])</f>
        <v>2023</v>
      </c>
      <c r="K6413" s="22">
        <f>MONTH(Actuals[[#This Row],[Date]])</f>
        <v>5</v>
      </c>
      <c r="L6413" s="12"/>
    </row>
    <row r="6414" spans="1:12" x14ac:dyDescent="0.3">
      <c r="A6414">
        <v>11</v>
      </c>
      <c r="B6414">
        <v>19413</v>
      </c>
      <c r="C6414">
        <v>6</v>
      </c>
      <c r="D6414">
        <v>68000</v>
      </c>
      <c r="E6414" s="46">
        <v>45079</v>
      </c>
      <c r="F6414">
        <v>-67.78</v>
      </c>
      <c r="I6414" t="str">
        <f>INDEX(LedgerMapping[[#All],[Level 3]],MATCH(Actuals[[#This Row],[Sub Ledger]],LedgerMapping[[#All],[Sub Ledger]],0))</f>
        <v>Administration</v>
      </c>
      <c r="J6414" s="22">
        <f>YEAR(Actuals[[#This Row],[Date]])</f>
        <v>2023</v>
      </c>
      <c r="K6414" s="22">
        <f>MONTH(Actuals[[#This Row],[Date]])</f>
        <v>6</v>
      </c>
      <c r="L6414" s="12"/>
    </row>
    <row r="6415" spans="1:12" x14ac:dyDescent="0.3">
      <c r="A6415">
        <v>11</v>
      </c>
      <c r="B6415">
        <v>20442</v>
      </c>
      <c r="C6415">
        <v>6</v>
      </c>
      <c r="D6415">
        <v>68000</v>
      </c>
      <c r="E6415" s="46">
        <v>45110</v>
      </c>
      <c r="F6415">
        <v>-51.82</v>
      </c>
      <c r="I6415" t="str">
        <f>INDEX(LedgerMapping[[#All],[Level 3]],MATCH(Actuals[[#This Row],[Sub Ledger]],LedgerMapping[[#All],[Sub Ledger]],0))</f>
        <v>Administration</v>
      </c>
      <c r="J6415" s="22">
        <f>YEAR(Actuals[[#This Row],[Date]])</f>
        <v>2023</v>
      </c>
      <c r="K6415" s="22">
        <f>MONTH(Actuals[[#This Row],[Date]])</f>
        <v>7</v>
      </c>
      <c r="L6415" s="12"/>
    </row>
    <row r="6416" spans="1:12" x14ac:dyDescent="0.3">
      <c r="A6416">
        <v>11</v>
      </c>
      <c r="B6416">
        <v>21470</v>
      </c>
      <c r="C6416">
        <v>6</v>
      </c>
      <c r="D6416">
        <v>68000</v>
      </c>
      <c r="E6416" s="46">
        <v>45141</v>
      </c>
      <c r="F6416">
        <v>-51.82</v>
      </c>
      <c r="I6416" t="str">
        <f>INDEX(LedgerMapping[[#All],[Level 3]],MATCH(Actuals[[#This Row],[Sub Ledger]],LedgerMapping[[#All],[Sub Ledger]],0))</f>
        <v>Administration</v>
      </c>
      <c r="J6416" s="22">
        <f>YEAR(Actuals[[#This Row],[Date]])</f>
        <v>2023</v>
      </c>
      <c r="K6416" s="22">
        <f>MONTH(Actuals[[#This Row],[Date]])</f>
        <v>8</v>
      </c>
      <c r="L6416" s="12"/>
    </row>
    <row r="6417" spans="1:12" x14ac:dyDescent="0.3">
      <c r="A6417">
        <v>11</v>
      </c>
      <c r="B6417">
        <v>22445</v>
      </c>
      <c r="C6417">
        <v>6</v>
      </c>
      <c r="D6417">
        <v>68000</v>
      </c>
      <c r="E6417" s="46">
        <v>45169</v>
      </c>
      <c r="F6417">
        <v>-61.4</v>
      </c>
      <c r="I6417" t="str">
        <f>INDEX(LedgerMapping[[#All],[Level 3]],MATCH(Actuals[[#This Row],[Sub Ledger]],LedgerMapping[[#All],[Sub Ledger]],0))</f>
        <v>Administration</v>
      </c>
      <c r="J6417" s="22">
        <f>YEAR(Actuals[[#This Row],[Date]])</f>
        <v>2023</v>
      </c>
      <c r="K6417" s="22">
        <f>MONTH(Actuals[[#This Row],[Date]])</f>
        <v>8</v>
      </c>
      <c r="L6417" s="12"/>
    </row>
    <row r="6418" spans="1:12" x14ac:dyDescent="0.3">
      <c r="A6418">
        <v>11</v>
      </c>
      <c r="B6418">
        <v>23450</v>
      </c>
      <c r="C6418">
        <v>6</v>
      </c>
      <c r="D6418">
        <v>68000</v>
      </c>
      <c r="E6418" s="46">
        <v>45200</v>
      </c>
      <c r="F6418">
        <v>-70.97</v>
      </c>
      <c r="I6418" t="str">
        <f>INDEX(LedgerMapping[[#All],[Level 3]],MATCH(Actuals[[#This Row],[Sub Ledger]],LedgerMapping[[#All],[Sub Ledger]],0))</f>
        <v>Administration</v>
      </c>
      <c r="J6418" s="22">
        <f>YEAR(Actuals[[#This Row],[Date]])</f>
        <v>2023</v>
      </c>
      <c r="K6418" s="22">
        <f>MONTH(Actuals[[#This Row],[Date]])</f>
        <v>10</v>
      </c>
      <c r="L6418" s="12"/>
    </row>
    <row r="6419" spans="1:12" x14ac:dyDescent="0.3">
      <c r="A6419">
        <v>11</v>
      </c>
      <c r="B6419">
        <v>24453</v>
      </c>
      <c r="C6419">
        <v>6</v>
      </c>
      <c r="D6419">
        <v>68000</v>
      </c>
      <c r="E6419" s="46">
        <v>45230</v>
      </c>
      <c r="F6419">
        <v>-70.97</v>
      </c>
      <c r="I6419" t="str">
        <f>INDEX(LedgerMapping[[#All],[Level 3]],MATCH(Actuals[[#This Row],[Sub Ledger]],LedgerMapping[[#All],[Sub Ledger]],0))</f>
        <v>Administration</v>
      </c>
      <c r="J6419" s="22">
        <f>YEAR(Actuals[[#This Row],[Date]])</f>
        <v>2023</v>
      </c>
      <c r="K6419" s="22">
        <f>MONTH(Actuals[[#This Row],[Date]])</f>
        <v>10</v>
      </c>
      <c r="L6419" s="12"/>
    </row>
    <row r="6420" spans="1:12" x14ac:dyDescent="0.3">
      <c r="A6420">
        <v>11</v>
      </c>
      <c r="B6420">
        <v>25484</v>
      </c>
      <c r="C6420">
        <v>6</v>
      </c>
      <c r="D6420">
        <v>68000</v>
      </c>
      <c r="E6420" s="46">
        <v>45261</v>
      </c>
      <c r="F6420">
        <v>-62.46</v>
      </c>
      <c r="I6420" t="str">
        <f>INDEX(LedgerMapping[[#All],[Level 3]],MATCH(Actuals[[#This Row],[Sub Ledger]],LedgerMapping[[#All],[Sub Ledger]],0))</f>
        <v>Administration</v>
      </c>
      <c r="J6420" s="22">
        <f>YEAR(Actuals[[#This Row],[Date]])</f>
        <v>2023</v>
      </c>
      <c r="K6420" s="22">
        <f>MONTH(Actuals[[#This Row],[Date]])</f>
        <v>12</v>
      </c>
      <c r="L6420" s="12"/>
    </row>
    <row r="6421" spans="1:12" x14ac:dyDescent="0.3">
      <c r="A6421">
        <v>11</v>
      </c>
      <c r="B6421">
        <v>26556</v>
      </c>
      <c r="C6421">
        <v>6</v>
      </c>
      <c r="D6421">
        <v>68000</v>
      </c>
      <c r="E6421" s="46">
        <v>45291</v>
      </c>
      <c r="F6421">
        <v>-56.08</v>
      </c>
      <c r="I6421" t="str">
        <f>INDEX(LedgerMapping[[#All],[Level 3]],MATCH(Actuals[[#This Row],[Sub Ledger]],LedgerMapping[[#All],[Sub Ledger]],0))</f>
        <v>Administration</v>
      </c>
      <c r="J6421" s="22">
        <f>YEAR(Actuals[[#This Row],[Date]])</f>
        <v>2023</v>
      </c>
      <c r="K6421" s="22">
        <f>MONTH(Actuals[[#This Row],[Date]])</f>
        <v>12</v>
      </c>
      <c r="L6421" s="12"/>
    </row>
    <row r="6422" spans="1:12" x14ac:dyDescent="0.3">
      <c r="A6422">
        <v>11</v>
      </c>
      <c r="B6422">
        <v>27680</v>
      </c>
      <c r="C6422">
        <v>6</v>
      </c>
      <c r="D6422">
        <v>68000</v>
      </c>
      <c r="E6422" s="46">
        <v>45322</v>
      </c>
      <c r="F6422">
        <v>-90.12</v>
      </c>
      <c r="I6422" t="str">
        <f>INDEX(LedgerMapping[[#All],[Level 3]],MATCH(Actuals[[#This Row],[Sub Ledger]],LedgerMapping[[#All],[Sub Ledger]],0))</f>
        <v>Administration</v>
      </c>
      <c r="J6422" s="22">
        <f>YEAR(Actuals[[#This Row],[Date]])</f>
        <v>2024</v>
      </c>
      <c r="K6422" s="22">
        <f>MONTH(Actuals[[#This Row],[Date]])</f>
        <v>1</v>
      </c>
      <c r="L6422" s="12"/>
    </row>
    <row r="6423" spans="1:12" x14ac:dyDescent="0.3">
      <c r="A6423">
        <v>11</v>
      </c>
      <c r="B6423">
        <v>28832</v>
      </c>
      <c r="C6423">
        <v>6</v>
      </c>
      <c r="D6423">
        <v>68000</v>
      </c>
      <c r="E6423" s="46">
        <v>45354</v>
      </c>
      <c r="F6423">
        <v>-140.12</v>
      </c>
      <c r="I6423" t="str">
        <f>INDEX(LedgerMapping[[#All],[Level 3]],MATCH(Actuals[[#This Row],[Sub Ledger]],LedgerMapping[[#All],[Sub Ledger]],0))</f>
        <v>Administration</v>
      </c>
      <c r="J6423" s="22">
        <f>YEAR(Actuals[[#This Row],[Date]])</f>
        <v>2024</v>
      </c>
      <c r="K6423" s="22">
        <f>MONTH(Actuals[[#This Row],[Date]])</f>
        <v>3</v>
      </c>
      <c r="L6423" s="12"/>
    </row>
    <row r="6424" spans="1:12" x14ac:dyDescent="0.3">
      <c r="A6424">
        <v>11</v>
      </c>
      <c r="B6424">
        <v>29959</v>
      </c>
      <c r="C6424">
        <v>6</v>
      </c>
      <c r="D6424">
        <v>68000</v>
      </c>
      <c r="E6424" s="46">
        <v>45384</v>
      </c>
      <c r="F6424">
        <v>-149.69999999999999</v>
      </c>
      <c r="I6424" t="str">
        <f>INDEX(LedgerMapping[[#All],[Level 3]],MATCH(Actuals[[#This Row],[Sub Ledger]],LedgerMapping[[#All],[Sub Ledger]],0))</f>
        <v>Administration</v>
      </c>
      <c r="J6424" s="22">
        <f>YEAR(Actuals[[#This Row],[Date]])</f>
        <v>2024</v>
      </c>
      <c r="K6424" s="22">
        <f>MONTH(Actuals[[#This Row],[Date]])</f>
        <v>4</v>
      </c>
      <c r="L6424" s="12"/>
    </row>
    <row r="6425" spans="1:12" x14ac:dyDescent="0.3">
      <c r="A6425">
        <v>11</v>
      </c>
      <c r="B6425">
        <v>31085</v>
      </c>
      <c r="C6425">
        <v>6</v>
      </c>
      <c r="D6425">
        <v>68000</v>
      </c>
      <c r="E6425" s="46">
        <v>45415</v>
      </c>
      <c r="F6425">
        <v>-123.1</v>
      </c>
      <c r="I6425" t="str">
        <f>INDEX(LedgerMapping[[#All],[Level 3]],MATCH(Actuals[[#This Row],[Sub Ledger]],LedgerMapping[[#All],[Sub Ledger]],0))</f>
        <v>Administration</v>
      </c>
      <c r="J6425" s="22">
        <f>YEAR(Actuals[[#This Row],[Date]])</f>
        <v>2024</v>
      </c>
      <c r="K6425" s="22">
        <f>MONTH(Actuals[[#This Row],[Date]])</f>
        <v>5</v>
      </c>
      <c r="L6425" s="12"/>
    </row>
    <row r="6426" spans="1:12" x14ac:dyDescent="0.3">
      <c r="A6426">
        <v>11</v>
      </c>
      <c r="B6426">
        <v>32236</v>
      </c>
      <c r="C6426">
        <v>6</v>
      </c>
      <c r="D6426">
        <v>68000</v>
      </c>
      <c r="E6426" s="46">
        <v>45445</v>
      </c>
      <c r="F6426">
        <v>-145.44</v>
      </c>
      <c r="I6426" t="str">
        <f>INDEX(LedgerMapping[[#All],[Level 3]],MATCH(Actuals[[#This Row],[Sub Ledger]],LedgerMapping[[#All],[Sub Ledger]],0))</f>
        <v>Administration</v>
      </c>
      <c r="J6426" s="22">
        <f>YEAR(Actuals[[#This Row],[Date]])</f>
        <v>2024</v>
      </c>
      <c r="K6426" s="22">
        <f>MONTH(Actuals[[#This Row],[Date]])</f>
        <v>6</v>
      </c>
      <c r="L6426" s="12"/>
    </row>
    <row r="6427" spans="1:12" x14ac:dyDescent="0.3">
      <c r="A6427">
        <v>11</v>
      </c>
      <c r="B6427">
        <v>33334</v>
      </c>
      <c r="C6427">
        <v>6</v>
      </c>
      <c r="D6427">
        <v>68000</v>
      </c>
      <c r="E6427" s="46">
        <v>45476</v>
      </c>
      <c r="F6427">
        <v>-140.12</v>
      </c>
      <c r="I6427" t="str">
        <f>INDEX(LedgerMapping[[#All],[Level 3]],MATCH(Actuals[[#This Row],[Sub Ledger]],LedgerMapping[[#All],[Sub Ledger]],0))</f>
        <v>Administration</v>
      </c>
      <c r="J6427" s="22">
        <f>YEAR(Actuals[[#This Row],[Date]])</f>
        <v>2024</v>
      </c>
      <c r="K6427" s="22">
        <f>MONTH(Actuals[[#This Row],[Date]])</f>
        <v>7</v>
      </c>
      <c r="L6427" s="12"/>
    </row>
    <row r="6428" spans="1:12" x14ac:dyDescent="0.3">
      <c r="A6428">
        <v>11</v>
      </c>
      <c r="B6428">
        <v>34484</v>
      </c>
      <c r="C6428">
        <v>6</v>
      </c>
      <c r="D6428">
        <v>68000</v>
      </c>
      <c r="E6428" s="46">
        <v>45507</v>
      </c>
      <c r="F6428">
        <v>-160.34</v>
      </c>
      <c r="I6428" t="str">
        <f>INDEX(LedgerMapping[[#All],[Level 3]],MATCH(Actuals[[#This Row],[Sub Ledger]],LedgerMapping[[#All],[Sub Ledger]],0))</f>
        <v>Administration</v>
      </c>
      <c r="J6428" s="22">
        <f>YEAR(Actuals[[#This Row],[Date]])</f>
        <v>2024</v>
      </c>
      <c r="K6428" s="22">
        <f>MONTH(Actuals[[#This Row],[Date]])</f>
        <v>8</v>
      </c>
      <c r="L6428" s="12"/>
    </row>
    <row r="6429" spans="1:12" x14ac:dyDescent="0.3">
      <c r="A6429">
        <v>11</v>
      </c>
      <c r="B6429">
        <v>35636</v>
      </c>
      <c r="C6429">
        <v>6</v>
      </c>
      <c r="D6429">
        <v>68000</v>
      </c>
      <c r="E6429" s="46">
        <v>45536</v>
      </c>
      <c r="F6429">
        <v>-98.63</v>
      </c>
      <c r="I6429" t="str">
        <f>INDEX(LedgerMapping[[#All],[Level 3]],MATCH(Actuals[[#This Row],[Sub Ledger]],LedgerMapping[[#All],[Sub Ledger]],0))</f>
        <v>Administration</v>
      </c>
      <c r="J6429" s="22">
        <f>YEAR(Actuals[[#This Row],[Date]])</f>
        <v>2024</v>
      </c>
      <c r="K6429" s="22">
        <f>MONTH(Actuals[[#This Row],[Date]])</f>
        <v>9</v>
      </c>
      <c r="L6429" s="12"/>
    </row>
    <row r="6430" spans="1:12" x14ac:dyDescent="0.3">
      <c r="A6430">
        <v>11</v>
      </c>
      <c r="B6430">
        <v>36785</v>
      </c>
      <c r="C6430">
        <v>6</v>
      </c>
      <c r="D6430">
        <v>68000</v>
      </c>
      <c r="E6430" s="46">
        <v>45567</v>
      </c>
      <c r="F6430">
        <v>-149.69999999999999</v>
      </c>
      <c r="I6430" t="str">
        <f>INDEX(LedgerMapping[[#All],[Level 3]],MATCH(Actuals[[#This Row],[Sub Ledger]],LedgerMapping[[#All],[Sub Ledger]],0))</f>
        <v>Administration</v>
      </c>
      <c r="J6430" s="22">
        <f>YEAR(Actuals[[#This Row],[Date]])</f>
        <v>2024</v>
      </c>
      <c r="K6430" s="22">
        <f>MONTH(Actuals[[#This Row],[Date]])</f>
        <v>10</v>
      </c>
      <c r="L6430" s="12"/>
    </row>
    <row r="6431" spans="1:12" x14ac:dyDescent="0.3">
      <c r="A6431">
        <v>11</v>
      </c>
      <c r="B6431">
        <v>37935</v>
      </c>
      <c r="C6431">
        <v>6</v>
      </c>
      <c r="D6431">
        <v>68000</v>
      </c>
      <c r="E6431" s="46">
        <v>45597</v>
      </c>
      <c r="F6431">
        <v>-175.23</v>
      </c>
      <c r="I6431" t="str">
        <f>INDEX(LedgerMapping[[#All],[Level 3]],MATCH(Actuals[[#This Row],[Sub Ledger]],LedgerMapping[[#All],[Sub Ledger]],0))</f>
        <v>Administration</v>
      </c>
      <c r="J6431" s="22">
        <f>YEAR(Actuals[[#This Row],[Date]])</f>
        <v>2024</v>
      </c>
      <c r="K6431" s="22">
        <f>MONTH(Actuals[[#This Row],[Date]])</f>
        <v>11</v>
      </c>
      <c r="L6431" s="12"/>
    </row>
    <row r="6432" spans="1:12" x14ac:dyDescent="0.3">
      <c r="A6432">
        <v>11</v>
      </c>
      <c r="B6432">
        <v>39087</v>
      </c>
      <c r="C6432">
        <v>6</v>
      </c>
      <c r="D6432">
        <v>68000</v>
      </c>
      <c r="E6432" s="46">
        <v>45628</v>
      </c>
      <c r="F6432">
        <v>-128.41999999999999</v>
      </c>
      <c r="I6432" t="str">
        <f>INDEX(LedgerMapping[[#All],[Level 3]],MATCH(Actuals[[#This Row],[Sub Ledger]],LedgerMapping[[#All],[Sub Ledger]],0))</f>
        <v>Administration</v>
      </c>
      <c r="J6432" s="22">
        <f>YEAR(Actuals[[#This Row],[Date]])</f>
        <v>2024</v>
      </c>
      <c r="K6432" s="22">
        <f>MONTH(Actuals[[#This Row],[Date]])</f>
        <v>12</v>
      </c>
      <c r="L6432" s="12"/>
    </row>
    <row r="6433" spans="1:12" x14ac:dyDescent="0.3">
      <c r="A6433">
        <v>11</v>
      </c>
      <c r="B6433">
        <v>14339</v>
      </c>
      <c r="C6433">
        <v>6</v>
      </c>
      <c r="D6433">
        <v>69000</v>
      </c>
      <c r="E6433" s="46">
        <v>44927</v>
      </c>
      <c r="F6433">
        <v>-10.33</v>
      </c>
      <c r="I6433" t="str">
        <f>INDEX(LedgerMapping[[#All],[Level 3]],MATCH(Actuals[[#This Row],[Sub Ledger]],LedgerMapping[[#All],[Sub Ledger]],0))</f>
        <v>Administration</v>
      </c>
      <c r="J6433" s="22">
        <f>YEAR(Actuals[[#This Row],[Date]])</f>
        <v>2023</v>
      </c>
      <c r="K6433" s="22">
        <f>MONTH(Actuals[[#This Row],[Date]])</f>
        <v>1</v>
      </c>
      <c r="L6433" s="12"/>
    </row>
    <row r="6434" spans="1:12" x14ac:dyDescent="0.3">
      <c r="A6434">
        <v>11</v>
      </c>
      <c r="B6434">
        <v>15342</v>
      </c>
      <c r="C6434">
        <v>6</v>
      </c>
      <c r="D6434">
        <v>69000</v>
      </c>
      <c r="E6434" s="46">
        <v>44958</v>
      </c>
      <c r="F6434">
        <v>-14.59</v>
      </c>
      <c r="I6434" t="str">
        <f>INDEX(LedgerMapping[[#All],[Level 3]],MATCH(Actuals[[#This Row],[Sub Ledger]],LedgerMapping[[#All],[Sub Ledger]],0))</f>
        <v>Administration</v>
      </c>
      <c r="J6434" s="22">
        <f>YEAR(Actuals[[#This Row],[Date]])</f>
        <v>2023</v>
      </c>
      <c r="K6434" s="22">
        <f>MONTH(Actuals[[#This Row],[Date]])</f>
        <v>2</v>
      </c>
      <c r="L6434" s="12"/>
    </row>
    <row r="6435" spans="1:12" x14ac:dyDescent="0.3">
      <c r="A6435">
        <v>11</v>
      </c>
      <c r="B6435">
        <v>16349</v>
      </c>
      <c r="C6435">
        <v>6</v>
      </c>
      <c r="D6435">
        <v>69000</v>
      </c>
      <c r="E6435" s="46">
        <v>44988</v>
      </c>
      <c r="F6435">
        <v>-17.78</v>
      </c>
      <c r="I6435" t="str">
        <f>INDEX(LedgerMapping[[#All],[Level 3]],MATCH(Actuals[[#This Row],[Sub Ledger]],LedgerMapping[[#All],[Sub Ledger]],0))</f>
        <v>Administration</v>
      </c>
      <c r="J6435" s="22">
        <f>YEAR(Actuals[[#This Row],[Date]])</f>
        <v>2023</v>
      </c>
      <c r="K6435" s="22">
        <f>MONTH(Actuals[[#This Row],[Date]])</f>
        <v>3</v>
      </c>
      <c r="L6435" s="12"/>
    </row>
    <row r="6436" spans="1:12" x14ac:dyDescent="0.3">
      <c r="A6436">
        <v>11</v>
      </c>
      <c r="B6436">
        <v>17381</v>
      </c>
      <c r="C6436">
        <v>6</v>
      </c>
      <c r="D6436">
        <v>69000</v>
      </c>
      <c r="E6436" s="46">
        <v>45018</v>
      </c>
      <c r="F6436">
        <v>-19.91</v>
      </c>
      <c r="I6436" t="str">
        <f>INDEX(LedgerMapping[[#All],[Level 3]],MATCH(Actuals[[#This Row],[Sub Ledger]],LedgerMapping[[#All],[Sub Ledger]],0))</f>
        <v>Administration</v>
      </c>
      <c r="J6436" s="22">
        <f>YEAR(Actuals[[#This Row],[Date]])</f>
        <v>2023</v>
      </c>
      <c r="K6436" s="22">
        <f>MONTH(Actuals[[#This Row],[Date]])</f>
        <v>4</v>
      </c>
      <c r="L6436" s="12"/>
    </row>
    <row r="6437" spans="1:12" x14ac:dyDescent="0.3">
      <c r="A6437">
        <v>11</v>
      </c>
      <c r="B6437">
        <v>18410</v>
      </c>
      <c r="C6437">
        <v>6</v>
      </c>
      <c r="D6437">
        <v>69000</v>
      </c>
      <c r="E6437" s="46">
        <v>45049</v>
      </c>
      <c r="F6437">
        <v>-13.53</v>
      </c>
      <c r="I6437" t="str">
        <f>INDEX(LedgerMapping[[#All],[Level 3]],MATCH(Actuals[[#This Row],[Sub Ledger]],LedgerMapping[[#All],[Sub Ledger]],0))</f>
        <v>Administration</v>
      </c>
      <c r="J6437" s="22">
        <f>YEAR(Actuals[[#This Row],[Date]])</f>
        <v>2023</v>
      </c>
      <c r="K6437" s="22">
        <f>MONTH(Actuals[[#This Row],[Date]])</f>
        <v>5</v>
      </c>
      <c r="L6437" s="12"/>
    </row>
    <row r="6438" spans="1:12" x14ac:dyDescent="0.3">
      <c r="A6438">
        <v>11</v>
      </c>
      <c r="B6438">
        <v>19414</v>
      </c>
      <c r="C6438">
        <v>6</v>
      </c>
      <c r="D6438">
        <v>69000</v>
      </c>
      <c r="E6438" s="46">
        <v>45079</v>
      </c>
      <c r="F6438">
        <v>-19.91</v>
      </c>
      <c r="I6438" t="str">
        <f>INDEX(LedgerMapping[[#All],[Level 3]],MATCH(Actuals[[#This Row],[Sub Ledger]],LedgerMapping[[#All],[Sub Ledger]],0))</f>
        <v>Administration</v>
      </c>
      <c r="J6438" s="22">
        <f>YEAR(Actuals[[#This Row],[Date]])</f>
        <v>2023</v>
      </c>
      <c r="K6438" s="22">
        <f>MONTH(Actuals[[#This Row],[Date]])</f>
        <v>6</v>
      </c>
      <c r="L6438" s="12"/>
    </row>
    <row r="6439" spans="1:12" x14ac:dyDescent="0.3">
      <c r="A6439">
        <v>11</v>
      </c>
      <c r="B6439">
        <v>20443</v>
      </c>
      <c r="C6439">
        <v>6</v>
      </c>
      <c r="D6439">
        <v>69000</v>
      </c>
      <c r="E6439" s="46">
        <v>45110</v>
      </c>
      <c r="F6439">
        <v>-15.65</v>
      </c>
      <c r="I6439" t="str">
        <f>INDEX(LedgerMapping[[#All],[Level 3]],MATCH(Actuals[[#This Row],[Sub Ledger]],LedgerMapping[[#All],[Sub Ledger]],0))</f>
        <v>Administration</v>
      </c>
      <c r="J6439" s="22">
        <f>YEAR(Actuals[[#This Row],[Date]])</f>
        <v>2023</v>
      </c>
      <c r="K6439" s="22">
        <f>MONTH(Actuals[[#This Row],[Date]])</f>
        <v>7</v>
      </c>
      <c r="L6439" s="12"/>
    </row>
    <row r="6440" spans="1:12" x14ac:dyDescent="0.3">
      <c r="A6440">
        <v>11</v>
      </c>
      <c r="B6440">
        <v>21471</v>
      </c>
      <c r="C6440">
        <v>6</v>
      </c>
      <c r="D6440">
        <v>69000</v>
      </c>
      <c r="E6440" s="46">
        <v>45141</v>
      </c>
      <c r="F6440">
        <v>-15.65</v>
      </c>
      <c r="I6440" t="str">
        <f>INDEX(LedgerMapping[[#All],[Level 3]],MATCH(Actuals[[#This Row],[Sub Ledger]],LedgerMapping[[#All],[Sub Ledger]],0))</f>
        <v>Administration</v>
      </c>
      <c r="J6440" s="22">
        <f>YEAR(Actuals[[#This Row],[Date]])</f>
        <v>2023</v>
      </c>
      <c r="K6440" s="22">
        <f>MONTH(Actuals[[#This Row],[Date]])</f>
        <v>8</v>
      </c>
      <c r="L6440" s="12"/>
    </row>
    <row r="6441" spans="1:12" x14ac:dyDescent="0.3">
      <c r="A6441">
        <v>11</v>
      </c>
      <c r="B6441">
        <v>22446</v>
      </c>
      <c r="C6441">
        <v>6</v>
      </c>
      <c r="D6441">
        <v>69000</v>
      </c>
      <c r="E6441" s="46">
        <v>45169</v>
      </c>
      <c r="F6441">
        <v>-17.78</v>
      </c>
      <c r="I6441" t="str">
        <f>INDEX(LedgerMapping[[#All],[Level 3]],MATCH(Actuals[[#This Row],[Sub Ledger]],LedgerMapping[[#All],[Sub Ledger]],0))</f>
        <v>Administration</v>
      </c>
      <c r="J6441" s="22">
        <f>YEAR(Actuals[[#This Row],[Date]])</f>
        <v>2023</v>
      </c>
      <c r="K6441" s="22">
        <f>MONTH(Actuals[[#This Row],[Date]])</f>
        <v>8</v>
      </c>
      <c r="L6441" s="12"/>
    </row>
    <row r="6442" spans="1:12" x14ac:dyDescent="0.3">
      <c r="A6442">
        <v>11</v>
      </c>
      <c r="B6442">
        <v>23451</v>
      </c>
      <c r="C6442">
        <v>6</v>
      </c>
      <c r="D6442">
        <v>69000</v>
      </c>
      <c r="E6442" s="46">
        <v>45200</v>
      </c>
      <c r="F6442">
        <v>-20.97</v>
      </c>
      <c r="I6442" t="str">
        <f>INDEX(LedgerMapping[[#All],[Level 3]],MATCH(Actuals[[#This Row],[Sub Ledger]],LedgerMapping[[#All],[Sub Ledger]],0))</f>
        <v>Administration</v>
      </c>
      <c r="J6442" s="22">
        <f>YEAR(Actuals[[#This Row],[Date]])</f>
        <v>2023</v>
      </c>
      <c r="K6442" s="22">
        <f>MONTH(Actuals[[#This Row],[Date]])</f>
        <v>10</v>
      </c>
      <c r="L6442" s="12"/>
    </row>
    <row r="6443" spans="1:12" x14ac:dyDescent="0.3">
      <c r="A6443">
        <v>11</v>
      </c>
      <c r="B6443">
        <v>24454</v>
      </c>
      <c r="C6443">
        <v>6</v>
      </c>
      <c r="D6443">
        <v>69000</v>
      </c>
      <c r="E6443" s="46">
        <v>45230</v>
      </c>
      <c r="F6443">
        <v>-22.04</v>
      </c>
      <c r="I6443" t="str">
        <f>INDEX(LedgerMapping[[#All],[Level 3]],MATCH(Actuals[[#This Row],[Sub Ledger]],LedgerMapping[[#All],[Sub Ledger]],0))</f>
        <v>Administration</v>
      </c>
      <c r="J6443" s="22">
        <f>YEAR(Actuals[[#This Row],[Date]])</f>
        <v>2023</v>
      </c>
      <c r="K6443" s="22">
        <f>MONTH(Actuals[[#This Row],[Date]])</f>
        <v>10</v>
      </c>
      <c r="L6443" s="12"/>
    </row>
    <row r="6444" spans="1:12" x14ac:dyDescent="0.3">
      <c r="A6444">
        <v>11</v>
      </c>
      <c r="B6444">
        <v>25485</v>
      </c>
      <c r="C6444">
        <v>6</v>
      </c>
      <c r="D6444">
        <v>69000</v>
      </c>
      <c r="E6444" s="46">
        <v>45261</v>
      </c>
      <c r="F6444">
        <v>-18.84</v>
      </c>
      <c r="I6444" t="str">
        <f>INDEX(LedgerMapping[[#All],[Level 3]],MATCH(Actuals[[#This Row],[Sub Ledger]],LedgerMapping[[#All],[Sub Ledger]],0))</f>
        <v>Administration</v>
      </c>
      <c r="J6444" s="22">
        <f>YEAR(Actuals[[#This Row],[Date]])</f>
        <v>2023</v>
      </c>
      <c r="K6444" s="22">
        <f>MONTH(Actuals[[#This Row],[Date]])</f>
        <v>12</v>
      </c>
      <c r="L6444" s="12"/>
    </row>
    <row r="6445" spans="1:12" x14ac:dyDescent="0.3">
      <c r="A6445">
        <v>11</v>
      </c>
      <c r="B6445">
        <v>26557</v>
      </c>
      <c r="C6445">
        <v>6</v>
      </c>
      <c r="D6445">
        <v>69000</v>
      </c>
      <c r="E6445" s="46">
        <v>45291</v>
      </c>
      <c r="F6445">
        <v>-16.72</v>
      </c>
      <c r="I6445" t="str">
        <f>INDEX(LedgerMapping[[#All],[Level 3]],MATCH(Actuals[[#This Row],[Sub Ledger]],LedgerMapping[[#All],[Sub Ledger]],0))</f>
        <v>Administration</v>
      </c>
      <c r="J6445" s="22">
        <f>YEAR(Actuals[[#This Row],[Date]])</f>
        <v>2023</v>
      </c>
      <c r="K6445" s="22">
        <f>MONTH(Actuals[[#This Row],[Date]])</f>
        <v>12</v>
      </c>
      <c r="L6445" s="12"/>
    </row>
    <row r="6446" spans="1:12" x14ac:dyDescent="0.3">
      <c r="A6446">
        <v>11</v>
      </c>
      <c r="B6446">
        <v>27681</v>
      </c>
      <c r="C6446">
        <v>6</v>
      </c>
      <c r="D6446">
        <v>69000</v>
      </c>
      <c r="E6446" s="46">
        <v>45322</v>
      </c>
      <c r="F6446">
        <v>-26.29</v>
      </c>
      <c r="I6446" t="str">
        <f>INDEX(LedgerMapping[[#All],[Level 3]],MATCH(Actuals[[#This Row],[Sub Ledger]],LedgerMapping[[#All],[Sub Ledger]],0))</f>
        <v>Administration</v>
      </c>
      <c r="J6446" s="22">
        <f>YEAR(Actuals[[#This Row],[Date]])</f>
        <v>2024</v>
      </c>
      <c r="K6446" s="22">
        <f>MONTH(Actuals[[#This Row],[Date]])</f>
        <v>1</v>
      </c>
      <c r="L6446" s="12"/>
    </row>
    <row r="6447" spans="1:12" x14ac:dyDescent="0.3">
      <c r="A6447">
        <v>11</v>
      </c>
      <c r="B6447">
        <v>28833</v>
      </c>
      <c r="C6447">
        <v>6</v>
      </c>
      <c r="D6447">
        <v>69000</v>
      </c>
      <c r="E6447" s="46">
        <v>45354</v>
      </c>
      <c r="F6447">
        <v>-41.19</v>
      </c>
      <c r="I6447" t="str">
        <f>INDEX(LedgerMapping[[#All],[Level 3]],MATCH(Actuals[[#This Row],[Sub Ledger]],LedgerMapping[[#All],[Sub Ledger]],0))</f>
        <v>Administration</v>
      </c>
      <c r="J6447" s="22">
        <f>YEAR(Actuals[[#This Row],[Date]])</f>
        <v>2024</v>
      </c>
      <c r="K6447" s="22">
        <f>MONTH(Actuals[[#This Row],[Date]])</f>
        <v>3</v>
      </c>
      <c r="L6447" s="12"/>
    </row>
    <row r="6448" spans="1:12" x14ac:dyDescent="0.3">
      <c r="A6448">
        <v>11</v>
      </c>
      <c r="B6448">
        <v>29960</v>
      </c>
      <c r="C6448">
        <v>6</v>
      </c>
      <c r="D6448">
        <v>69000</v>
      </c>
      <c r="E6448" s="46">
        <v>45384</v>
      </c>
      <c r="F6448">
        <v>-45.44</v>
      </c>
      <c r="I6448" t="str">
        <f>INDEX(LedgerMapping[[#All],[Level 3]],MATCH(Actuals[[#This Row],[Sub Ledger]],LedgerMapping[[#All],[Sub Ledger]],0))</f>
        <v>Administration</v>
      </c>
      <c r="J6448" s="22">
        <f>YEAR(Actuals[[#This Row],[Date]])</f>
        <v>2024</v>
      </c>
      <c r="K6448" s="22">
        <f>MONTH(Actuals[[#This Row],[Date]])</f>
        <v>4</v>
      </c>
      <c r="L6448" s="12"/>
    </row>
    <row r="6449" spans="1:12" x14ac:dyDescent="0.3">
      <c r="A6449">
        <v>11</v>
      </c>
      <c r="B6449">
        <v>31086</v>
      </c>
      <c r="C6449">
        <v>6</v>
      </c>
      <c r="D6449">
        <v>69000</v>
      </c>
      <c r="E6449" s="46">
        <v>45415</v>
      </c>
      <c r="F6449">
        <v>-36.93</v>
      </c>
      <c r="I6449" t="str">
        <f>INDEX(LedgerMapping[[#All],[Level 3]],MATCH(Actuals[[#This Row],[Sub Ledger]],LedgerMapping[[#All],[Sub Ledger]],0))</f>
        <v>Administration</v>
      </c>
      <c r="J6449" s="22">
        <f>YEAR(Actuals[[#This Row],[Date]])</f>
        <v>2024</v>
      </c>
      <c r="K6449" s="22">
        <f>MONTH(Actuals[[#This Row],[Date]])</f>
        <v>5</v>
      </c>
      <c r="L6449" s="12"/>
    </row>
    <row r="6450" spans="1:12" x14ac:dyDescent="0.3">
      <c r="A6450">
        <v>11</v>
      </c>
      <c r="B6450">
        <v>32237</v>
      </c>
      <c r="C6450">
        <v>6</v>
      </c>
      <c r="D6450">
        <v>69000</v>
      </c>
      <c r="E6450" s="46">
        <v>45445</v>
      </c>
      <c r="F6450">
        <v>-42.25</v>
      </c>
      <c r="I6450" t="str">
        <f>INDEX(LedgerMapping[[#All],[Level 3]],MATCH(Actuals[[#This Row],[Sub Ledger]],LedgerMapping[[#All],[Sub Ledger]],0))</f>
        <v>Administration</v>
      </c>
      <c r="J6450" s="22">
        <f>YEAR(Actuals[[#This Row],[Date]])</f>
        <v>2024</v>
      </c>
      <c r="K6450" s="22">
        <f>MONTH(Actuals[[#This Row],[Date]])</f>
        <v>6</v>
      </c>
      <c r="L6450" s="12"/>
    </row>
    <row r="6451" spans="1:12" x14ac:dyDescent="0.3">
      <c r="A6451">
        <v>11</v>
      </c>
      <c r="B6451">
        <v>33335</v>
      </c>
      <c r="C6451">
        <v>6</v>
      </c>
      <c r="D6451">
        <v>69000</v>
      </c>
      <c r="E6451" s="46">
        <v>45476</v>
      </c>
      <c r="F6451">
        <v>-42.25</v>
      </c>
      <c r="I6451" t="str">
        <f>INDEX(LedgerMapping[[#All],[Level 3]],MATCH(Actuals[[#This Row],[Sub Ledger]],LedgerMapping[[#All],[Sub Ledger]],0))</f>
        <v>Administration</v>
      </c>
      <c r="J6451" s="22">
        <f>YEAR(Actuals[[#This Row],[Date]])</f>
        <v>2024</v>
      </c>
      <c r="K6451" s="22">
        <f>MONTH(Actuals[[#This Row],[Date]])</f>
        <v>7</v>
      </c>
      <c r="L6451" s="12"/>
    </row>
    <row r="6452" spans="1:12" x14ac:dyDescent="0.3">
      <c r="A6452">
        <v>11</v>
      </c>
      <c r="B6452">
        <v>34485</v>
      </c>
      <c r="C6452">
        <v>6</v>
      </c>
      <c r="D6452">
        <v>69000</v>
      </c>
      <c r="E6452" s="46">
        <v>45507</v>
      </c>
      <c r="F6452">
        <v>-47.57</v>
      </c>
      <c r="I6452" t="str">
        <f>INDEX(LedgerMapping[[#All],[Level 3]],MATCH(Actuals[[#This Row],[Sub Ledger]],LedgerMapping[[#All],[Sub Ledger]],0))</f>
        <v>Administration</v>
      </c>
      <c r="J6452" s="22">
        <f>YEAR(Actuals[[#This Row],[Date]])</f>
        <v>2024</v>
      </c>
      <c r="K6452" s="22">
        <f>MONTH(Actuals[[#This Row],[Date]])</f>
        <v>8</v>
      </c>
      <c r="L6452" s="12"/>
    </row>
    <row r="6453" spans="1:12" x14ac:dyDescent="0.3">
      <c r="A6453">
        <v>11</v>
      </c>
      <c r="B6453">
        <v>35637</v>
      </c>
      <c r="C6453">
        <v>6</v>
      </c>
      <c r="D6453">
        <v>69000</v>
      </c>
      <c r="E6453" s="46">
        <v>45536</v>
      </c>
      <c r="F6453">
        <v>-28.42</v>
      </c>
      <c r="I6453" t="str">
        <f>INDEX(LedgerMapping[[#All],[Level 3]],MATCH(Actuals[[#This Row],[Sub Ledger]],LedgerMapping[[#All],[Sub Ledger]],0))</f>
        <v>Administration</v>
      </c>
      <c r="J6453" s="22">
        <f>YEAR(Actuals[[#This Row],[Date]])</f>
        <v>2024</v>
      </c>
      <c r="K6453" s="22">
        <f>MONTH(Actuals[[#This Row],[Date]])</f>
        <v>9</v>
      </c>
      <c r="L6453" s="12"/>
    </row>
    <row r="6454" spans="1:12" x14ac:dyDescent="0.3">
      <c r="A6454">
        <v>11</v>
      </c>
      <c r="B6454">
        <v>36786</v>
      </c>
      <c r="C6454">
        <v>6</v>
      </c>
      <c r="D6454">
        <v>69000</v>
      </c>
      <c r="E6454" s="46">
        <v>45567</v>
      </c>
      <c r="F6454">
        <v>-45.44</v>
      </c>
      <c r="I6454" t="str">
        <f>INDEX(LedgerMapping[[#All],[Level 3]],MATCH(Actuals[[#This Row],[Sub Ledger]],LedgerMapping[[#All],[Sub Ledger]],0))</f>
        <v>Administration</v>
      </c>
      <c r="J6454" s="22">
        <f>YEAR(Actuals[[#This Row],[Date]])</f>
        <v>2024</v>
      </c>
      <c r="K6454" s="22">
        <f>MONTH(Actuals[[#This Row],[Date]])</f>
        <v>10</v>
      </c>
      <c r="L6454" s="12"/>
    </row>
    <row r="6455" spans="1:12" x14ac:dyDescent="0.3">
      <c r="A6455">
        <v>11</v>
      </c>
      <c r="B6455">
        <v>37936</v>
      </c>
      <c r="C6455">
        <v>6</v>
      </c>
      <c r="D6455">
        <v>69000</v>
      </c>
      <c r="E6455" s="46">
        <v>45597</v>
      </c>
      <c r="F6455">
        <v>-52.89</v>
      </c>
      <c r="I6455" t="str">
        <f>INDEX(LedgerMapping[[#All],[Level 3]],MATCH(Actuals[[#This Row],[Sub Ledger]],LedgerMapping[[#All],[Sub Ledger]],0))</f>
        <v>Administration</v>
      </c>
      <c r="J6455" s="22">
        <f>YEAR(Actuals[[#This Row],[Date]])</f>
        <v>2024</v>
      </c>
      <c r="K6455" s="22">
        <f>MONTH(Actuals[[#This Row],[Date]])</f>
        <v>11</v>
      </c>
      <c r="L6455" s="12"/>
    </row>
    <row r="6456" spans="1:12" x14ac:dyDescent="0.3">
      <c r="A6456">
        <v>11</v>
      </c>
      <c r="B6456">
        <v>39088</v>
      </c>
      <c r="C6456">
        <v>6</v>
      </c>
      <c r="D6456">
        <v>69000</v>
      </c>
      <c r="E6456" s="46">
        <v>45628</v>
      </c>
      <c r="F6456">
        <v>-36.93</v>
      </c>
      <c r="I6456" t="str">
        <f>INDEX(LedgerMapping[[#All],[Level 3]],MATCH(Actuals[[#This Row],[Sub Ledger]],LedgerMapping[[#All],[Sub Ledger]],0))</f>
        <v>Administration</v>
      </c>
      <c r="J6456" s="22">
        <f>YEAR(Actuals[[#This Row],[Date]])</f>
        <v>2024</v>
      </c>
      <c r="K6456" s="22">
        <f>MONTH(Actuals[[#This Row],[Date]])</f>
        <v>12</v>
      </c>
      <c r="L6456" s="12"/>
    </row>
    <row r="6457" spans="1:12" x14ac:dyDescent="0.3">
      <c r="A6457">
        <v>11</v>
      </c>
      <c r="B6457">
        <v>14340</v>
      </c>
      <c r="C6457">
        <v>6</v>
      </c>
      <c r="D6457">
        <v>71000</v>
      </c>
      <c r="E6457" s="46">
        <v>44927</v>
      </c>
      <c r="F6457">
        <v>-14.59</v>
      </c>
      <c r="I6457" t="str">
        <f>INDEX(LedgerMapping[[#All],[Level 3]],MATCH(Actuals[[#This Row],[Sub Ledger]],LedgerMapping[[#All],[Sub Ledger]],0))</f>
        <v>Indirect Labour</v>
      </c>
      <c r="J6457" s="22">
        <f>YEAR(Actuals[[#This Row],[Date]])</f>
        <v>2023</v>
      </c>
      <c r="K6457" s="22">
        <f>MONTH(Actuals[[#This Row],[Date]])</f>
        <v>1</v>
      </c>
      <c r="L6457" s="12"/>
    </row>
    <row r="6458" spans="1:12" x14ac:dyDescent="0.3">
      <c r="A6458">
        <v>11</v>
      </c>
      <c r="B6458">
        <v>15343</v>
      </c>
      <c r="C6458">
        <v>6</v>
      </c>
      <c r="D6458">
        <v>71000</v>
      </c>
      <c r="E6458" s="46">
        <v>44958</v>
      </c>
      <c r="F6458">
        <v>-22.04</v>
      </c>
      <c r="I6458" t="str">
        <f>INDEX(LedgerMapping[[#All],[Level 3]],MATCH(Actuals[[#This Row],[Sub Ledger]],LedgerMapping[[#All],[Sub Ledger]],0))</f>
        <v>Indirect Labour</v>
      </c>
      <c r="J6458" s="22">
        <f>YEAR(Actuals[[#This Row],[Date]])</f>
        <v>2023</v>
      </c>
      <c r="K6458" s="22">
        <f>MONTH(Actuals[[#This Row],[Date]])</f>
        <v>2</v>
      </c>
      <c r="L6458" s="12"/>
    </row>
    <row r="6459" spans="1:12" x14ac:dyDescent="0.3">
      <c r="A6459">
        <v>11</v>
      </c>
      <c r="B6459">
        <v>16350</v>
      </c>
      <c r="C6459">
        <v>6</v>
      </c>
      <c r="D6459">
        <v>71000</v>
      </c>
      <c r="E6459" s="46">
        <v>44988</v>
      </c>
      <c r="F6459">
        <v>-25.23</v>
      </c>
      <c r="I6459" t="str">
        <f>INDEX(LedgerMapping[[#All],[Level 3]],MATCH(Actuals[[#This Row],[Sub Ledger]],LedgerMapping[[#All],[Sub Ledger]],0))</f>
        <v>Indirect Labour</v>
      </c>
      <c r="J6459" s="22">
        <f>YEAR(Actuals[[#This Row],[Date]])</f>
        <v>2023</v>
      </c>
      <c r="K6459" s="22">
        <f>MONTH(Actuals[[#This Row],[Date]])</f>
        <v>3</v>
      </c>
      <c r="L6459" s="12"/>
    </row>
    <row r="6460" spans="1:12" x14ac:dyDescent="0.3">
      <c r="A6460">
        <v>11</v>
      </c>
      <c r="B6460">
        <v>17382</v>
      </c>
      <c r="C6460">
        <v>6</v>
      </c>
      <c r="D6460">
        <v>71000</v>
      </c>
      <c r="E6460" s="46">
        <v>45018</v>
      </c>
      <c r="F6460">
        <v>-29.48</v>
      </c>
      <c r="I6460" t="str">
        <f>INDEX(LedgerMapping[[#All],[Level 3]],MATCH(Actuals[[#This Row],[Sub Ledger]],LedgerMapping[[#All],[Sub Ledger]],0))</f>
        <v>Indirect Labour</v>
      </c>
      <c r="J6460" s="22">
        <f>YEAR(Actuals[[#This Row],[Date]])</f>
        <v>2023</v>
      </c>
      <c r="K6460" s="22">
        <f>MONTH(Actuals[[#This Row],[Date]])</f>
        <v>4</v>
      </c>
      <c r="L6460" s="12"/>
    </row>
    <row r="6461" spans="1:12" x14ac:dyDescent="0.3">
      <c r="A6461">
        <v>11</v>
      </c>
      <c r="B6461">
        <v>18411</v>
      </c>
      <c r="C6461">
        <v>6</v>
      </c>
      <c r="D6461">
        <v>71000</v>
      </c>
      <c r="E6461" s="46">
        <v>45049</v>
      </c>
      <c r="F6461">
        <v>-19.91</v>
      </c>
      <c r="I6461" t="str">
        <f>INDEX(LedgerMapping[[#All],[Level 3]],MATCH(Actuals[[#This Row],[Sub Ledger]],LedgerMapping[[#All],[Sub Ledger]],0))</f>
        <v>Indirect Labour</v>
      </c>
      <c r="J6461" s="22">
        <f>YEAR(Actuals[[#This Row],[Date]])</f>
        <v>2023</v>
      </c>
      <c r="K6461" s="22">
        <f>MONTH(Actuals[[#This Row],[Date]])</f>
        <v>5</v>
      </c>
      <c r="L6461" s="12"/>
    </row>
    <row r="6462" spans="1:12" x14ac:dyDescent="0.3">
      <c r="A6462">
        <v>11</v>
      </c>
      <c r="B6462">
        <v>19415</v>
      </c>
      <c r="C6462">
        <v>6</v>
      </c>
      <c r="D6462">
        <v>71000</v>
      </c>
      <c r="E6462" s="46">
        <v>45079</v>
      </c>
      <c r="F6462">
        <v>-29.48</v>
      </c>
      <c r="I6462" t="str">
        <f>INDEX(LedgerMapping[[#All],[Level 3]],MATCH(Actuals[[#This Row],[Sub Ledger]],LedgerMapping[[#All],[Sub Ledger]],0))</f>
        <v>Indirect Labour</v>
      </c>
      <c r="J6462" s="22">
        <f>YEAR(Actuals[[#This Row],[Date]])</f>
        <v>2023</v>
      </c>
      <c r="K6462" s="22">
        <f>MONTH(Actuals[[#This Row],[Date]])</f>
        <v>6</v>
      </c>
      <c r="L6462" s="12"/>
    </row>
    <row r="6463" spans="1:12" x14ac:dyDescent="0.3">
      <c r="A6463">
        <v>11</v>
      </c>
      <c r="B6463">
        <v>20444</v>
      </c>
      <c r="C6463">
        <v>6</v>
      </c>
      <c r="D6463">
        <v>71000</v>
      </c>
      <c r="E6463" s="46">
        <v>45110</v>
      </c>
      <c r="F6463">
        <v>-23.1</v>
      </c>
      <c r="I6463" t="str">
        <f>INDEX(LedgerMapping[[#All],[Level 3]],MATCH(Actuals[[#This Row],[Sub Ledger]],LedgerMapping[[#All],[Sub Ledger]],0))</f>
        <v>Indirect Labour</v>
      </c>
      <c r="J6463" s="22">
        <f>YEAR(Actuals[[#This Row],[Date]])</f>
        <v>2023</v>
      </c>
      <c r="K6463" s="22">
        <f>MONTH(Actuals[[#This Row],[Date]])</f>
        <v>7</v>
      </c>
      <c r="L6463" s="12"/>
    </row>
    <row r="6464" spans="1:12" x14ac:dyDescent="0.3">
      <c r="A6464">
        <v>11</v>
      </c>
      <c r="B6464">
        <v>21472</v>
      </c>
      <c r="C6464">
        <v>6</v>
      </c>
      <c r="D6464">
        <v>71000</v>
      </c>
      <c r="E6464" s="46">
        <v>45141</v>
      </c>
      <c r="F6464">
        <v>-23.1</v>
      </c>
      <c r="I6464" t="str">
        <f>INDEX(LedgerMapping[[#All],[Level 3]],MATCH(Actuals[[#This Row],[Sub Ledger]],LedgerMapping[[#All],[Sub Ledger]],0))</f>
        <v>Indirect Labour</v>
      </c>
      <c r="J6464" s="22">
        <f>YEAR(Actuals[[#This Row],[Date]])</f>
        <v>2023</v>
      </c>
      <c r="K6464" s="22">
        <f>MONTH(Actuals[[#This Row],[Date]])</f>
        <v>8</v>
      </c>
      <c r="L6464" s="12"/>
    </row>
    <row r="6465" spans="1:12" x14ac:dyDescent="0.3">
      <c r="A6465">
        <v>11</v>
      </c>
      <c r="B6465">
        <v>22447</v>
      </c>
      <c r="C6465">
        <v>6</v>
      </c>
      <c r="D6465">
        <v>71000</v>
      </c>
      <c r="E6465" s="46">
        <v>45169</v>
      </c>
      <c r="F6465">
        <v>-25.23</v>
      </c>
      <c r="I6465" t="str">
        <f>INDEX(LedgerMapping[[#All],[Level 3]],MATCH(Actuals[[#This Row],[Sub Ledger]],LedgerMapping[[#All],[Sub Ledger]],0))</f>
        <v>Indirect Labour</v>
      </c>
      <c r="J6465" s="22">
        <f>YEAR(Actuals[[#This Row],[Date]])</f>
        <v>2023</v>
      </c>
      <c r="K6465" s="22">
        <f>MONTH(Actuals[[#This Row],[Date]])</f>
        <v>8</v>
      </c>
      <c r="L6465" s="12"/>
    </row>
    <row r="6466" spans="1:12" x14ac:dyDescent="0.3">
      <c r="A6466">
        <v>11</v>
      </c>
      <c r="B6466">
        <v>23452</v>
      </c>
      <c r="C6466">
        <v>6</v>
      </c>
      <c r="D6466">
        <v>71000</v>
      </c>
      <c r="E6466" s="46">
        <v>45200</v>
      </c>
      <c r="F6466">
        <v>-29.48</v>
      </c>
      <c r="I6466" t="str">
        <f>INDEX(LedgerMapping[[#All],[Level 3]],MATCH(Actuals[[#This Row],[Sub Ledger]],LedgerMapping[[#All],[Sub Ledger]],0))</f>
        <v>Indirect Labour</v>
      </c>
      <c r="J6466" s="22">
        <f>YEAR(Actuals[[#This Row],[Date]])</f>
        <v>2023</v>
      </c>
      <c r="K6466" s="22">
        <f>MONTH(Actuals[[#This Row],[Date]])</f>
        <v>10</v>
      </c>
      <c r="L6466" s="12"/>
    </row>
    <row r="6467" spans="1:12" x14ac:dyDescent="0.3">
      <c r="A6467">
        <v>11</v>
      </c>
      <c r="B6467">
        <v>24455</v>
      </c>
      <c r="C6467">
        <v>6</v>
      </c>
      <c r="D6467">
        <v>71000</v>
      </c>
      <c r="E6467" s="46">
        <v>45230</v>
      </c>
      <c r="F6467">
        <v>-29.48</v>
      </c>
      <c r="I6467" t="str">
        <f>INDEX(LedgerMapping[[#All],[Level 3]],MATCH(Actuals[[#This Row],[Sub Ledger]],LedgerMapping[[#All],[Sub Ledger]],0))</f>
        <v>Indirect Labour</v>
      </c>
      <c r="J6467" s="22">
        <f>YEAR(Actuals[[#This Row],[Date]])</f>
        <v>2023</v>
      </c>
      <c r="K6467" s="22">
        <f>MONTH(Actuals[[#This Row],[Date]])</f>
        <v>10</v>
      </c>
      <c r="L6467" s="12"/>
    </row>
    <row r="6468" spans="1:12" x14ac:dyDescent="0.3">
      <c r="A6468">
        <v>11</v>
      </c>
      <c r="B6468">
        <v>25486</v>
      </c>
      <c r="C6468">
        <v>6</v>
      </c>
      <c r="D6468">
        <v>71000</v>
      </c>
      <c r="E6468" s="46">
        <v>45261</v>
      </c>
      <c r="F6468">
        <v>-28.42</v>
      </c>
      <c r="I6468" t="str">
        <f>INDEX(LedgerMapping[[#All],[Level 3]],MATCH(Actuals[[#This Row],[Sub Ledger]],LedgerMapping[[#All],[Sub Ledger]],0))</f>
        <v>Indirect Labour</v>
      </c>
      <c r="J6468" s="22">
        <f>YEAR(Actuals[[#This Row],[Date]])</f>
        <v>2023</v>
      </c>
      <c r="K6468" s="22">
        <f>MONTH(Actuals[[#This Row],[Date]])</f>
        <v>12</v>
      </c>
      <c r="L6468" s="12"/>
    </row>
    <row r="6469" spans="1:12" x14ac:dyDescent="0.3">
      <c r="A6469">
        <v>11</v>
      </c>
      <c r="B6469">
        <v>26558</v>
      </c>
      <c r="C6469">
        <v>6</v>
      </c>
      <c r="D6469">
        <v>71000</v>
      </c>
      <c r="E6469" s="46">
        <v>45291</v>
      </c>
      <c r="F6469">
        <v>-24.16</v>
      </c>
      <c r="I6469" t="str">
        <f>INDEX(LedgerMapping[[#All],[Level 3]],MATCH(Actuals[[#This Row],[Sub Ledger]],LedgerMapping[[#All],[Sub Ledger]],0))</f>
        <v>Indirect Labour</v>
      </c>
      <c r="J6469" s="22">
        <f>YEAR(Actuals[[#This Row],[Date]])</f>
        <v>2023</v>
      </c>
      <c r="K6469" s="22">
        <f>MONTH(Actuals[[#This Row],[Date]])</f>
        <v>12</v>
      </c>
      <c r="L6469" s="12"/>
    </row>
    <row r="6470" spans="1:12" x14ac:dyDescent="0.3">
      <c r="A6470">
        <v>11</v>
      </c>
      <c r="B6470">
        <v>27682</v>
      </c>
      <c r="C6470">
        <v>6</v>
      </c>
      <c r="D6470">
        <v>71000</v>
      </c>
      <c r="E6470" s="46">
        <v>45322</v>
      </c>
      <c r="F6470">
        <v>-39.06</v>
      </c>
      <c r="I6470" t="str">
        <f>INDEX(LedgerMapping[[#All],[Level 3]],MATCH(Actuals[[#This Row],[Sub Ledger]],LedgerMapping[[#All],[Sub Ledger]],0))</f>
        <v>Indirect Labour</v>
      </c>
      <c r="J6470" s="22">
        <f>YEAR(Actuals[[#This Row],[Date]])</f>
        <v>2024</v>
      </c>
      <c r="K6470" s="22">
        <f>MONTH(Actuals[[#This Row],[Date]])</f>
        <v>1</v>
      </c>
      <c r="L6470" s="12"/>
    </row>
    <row r="6471" spans="1:12" x14ac:dyDescent="0.3">
      <c r="A6471">
        <v>11</v>
      </c>
      <c r="B6471">
        <v>28834</v>
      </c>
      <c r="C6471">
        <v>6</v>
      </c>
      <c r="D6471">
        <v>71000</v>
      </c>
      <c r="E6471" s="46">
        <v>45354</v>
      </c>
      <c r="F6471">
        <v>-65.650000000000006</v>
      </c>
      <c r="I6471" t="str">
        <f>INDEX(LedgerMapping[[#All],[Level 3]],MATCH(Actuals[[#This Row],[Sub Ledger]],LedgerMapping[[#All],[Sub Ledger]],0))</f>
        <v>Indirect Labour</v>
      </c>
      <c r="J6471" s="22">
        <f>YEAR(Actuals[[#This Row],[Date]])</f>
        <v>2024</v>
      </c>
      <c r="K6471" s="22">
        <f>MONTH(Actuals[[#This Row],[Date]])</f>
        <v>3</v>
      </c>
      <c r="L6471" s="12"/>
    </row>
    <row r="6472" spans="1:12" x14ac:dyDescent="0.3">
      <c r="A6472">
        <v>11</v>
      </c>
      <c r="B6472">
        <v>29961</v>
      </c>
      <c r="C6472">
        <v>6</v>
      </c>
      <c r="D6472">
        <v>71000</v>
      </c>
      <c r="E6472" s="46">
        <v>45384</v>
      </c>
      <c r="F6472">
        <v>-65.650000000000006</v>
      </c>
      <c r="I6472" t="str">
        <f>INDEX(LedgerMapping[[#All],[Level 3]],MATCH(Actuals[[#This Row],[Sub Ledger]],LedgerMapping[[#All],[Sub Ledger]],0))</f>
        <v>Indirect Labour</v>
      </c>
      <c r="J6472" s="22">
        <f>YEAR(Actuals[[#This Row],[Date]])</f>
        <v>2024</v>
      </c>
      <c r="K6472" s="22">
        <f>MONTH(Actuals[[#This Row],[Date]])</f>
        <v>4</v>
      </c>
      <c r="L6472" s="12"/>
    </row>
    <row r="6473" spans="1:12" x14ac:dyDescent="0.3">
      <c r="A6473">
        <v>11</v>
      </c>
      <c r="B6473">
        <v>31087</v>
      </c>
      <c r="C6473">
        <v>6</v>
      </c>
      <c r="D6473">
        <v>71000</v>
      </c>
      <c r="E6473" s="46">
        <v>45415</v>
      </c>
      <c r="F6473">
        <v>-52.89</v>
      </c>
      <c r="I6473" t="str">
        <f>INDEX(LedgerMapping[[#All],[Level 3]],MATCH(Actuals[[#This Row],[Sub Ledger]],LedgerMapping[[#All],[Sub Ledger]],0))</f>
        <v>Indirect Labour</v>
      </c>
      <c r="J6473" s="22">
        <f>YEAR(Actuals[[#This Row],[Date]])</f>
        <v>2024</v>
      </c>
      <c r="K6473" s="22">
        <f>MONTH(Actuals[[#This Row],[Date]])</f>
        <v>5</v>
      </c>
      <c r="L6473" s="12"/>
    </row>
    <row r="6474" spans="1:12" x14ac:dyDescent="0.3">
      <c r="A6474">
        <v>11</v>
      </c>
      <c r="B6474">
        <v>32238</v>
      </c>
      <c r="C6474">
        <v>6</v>
      </c>
      <c r="D6474">
        <v>71000</v>
      </c>
      <c r="E6474" s="46">
        <v>45445</v>
      </c>
      <c r="F6474">
        <v>-65.650000000000006</v>
      </c>
      <c r="I6474" t="str">
        <f>INDEX(LedgerMapping[[#All],[Level 3]],MATCH(Actuals[[#This Row],[Sub Ledger]],LedgerMapping[[#All],[Sub Ledger]],0))</f>
        <v>Indirect Labour</v>
      </c>
      <c r="J6474" s="22">
        <f>YEAR(Actuals[[#This Row],[Date]])</f>
        <v>2024</v>
      </c>
      <c r="K6474" s="22">
        <f>MONTH(Actuals[[#This Row],[Date]])</f>
        <v>6</v>
      </c>
      <c r="L6474" s="12"/>
    </row>
    <row r="6475" spans="1:12" x14ac:dyDescent="0.3">
      <c r="A6475">
        <v>11</v>
      </c>
      <c r="B6475">
        <v>33336</v>
      </c>
      <c r="C6475">
        <v>6</v>
      </c>
      <c r="D6475">
        <v>71000</v>
      </c>
      <c r="E6475" s="46">
        <v>45476</v>
      </c>
      <c r="F6475">
        <v>-60.33</v>
      </c>
      <c r="I6475" t="str">
        <f>INDEX(LedgerMapping[[#All],[Level 3]],MATCH(Actuals[[#This Row],[Sub Ledger]],LedgerMapping[[#All],[Sub Ledger]],0))</f>
        <v>Indirect Labour</v>
      </c>
      <c r="J6475" s="22">
        <f>YEAR(Actuals[[#This Row],[Date]])</f>
        <v>2024</v>
      </c>
      <c r="K6475" s="22">
        <f>MONTH(Actuals[[#This Row],[Date]])</f>
        <v>7</v>
      </c>
      <c r="L6475" s="12"/>
    </row>
    <row r="6476" spans="1:12" x14ac:dyDescent="0.3">
      <c r="A6476">
        <v>11</v>
      </c>
      <c r="B6476">
        <v>34486</v>
      </c>
      <c r="C6476">
        <v>6</v>
      </c>
      <c r="D6476">
        <v>71000</v>
      </c>
      <c r="E6476" s="46">
        <v>45507</v>
      </c>
      <c r="F6476">
        <v>-69.91</v>
      </c>
      <c r="I6476" t="str">
        <f>INDEX(LedgerMapping[[#All],[Level 3]],MATCH(Actuals[[#This Row],[Sub Ledger]],LedgerMapping[[#All],[Sub Ledger]],0))</f>
        <v>Indirect Labour</v>
      </c>
      <c r="J6476" s="22">
        <f>YEAR(Actuals[[#This Row],[Date]])</f>
        <v>2024</v>
      </c>
      <c r="K6476" s="22">
        <f>MONTH(Actuals[[#This Row],[Date]])</f>
        <v>8</v>
      </c>
      <c r="L6476" s="12"/>
    </row>
    <row r="6477" spans="1:12" x14ac:dyDescent="0.3">
      <c r="A6477">
        <v>11</v>
      </c>
      <c r="B6477">
        <v>35638</v>
      </c>
      <c r="C6477">
        <v>6</v>
      </c>
      <c r="D6477">
        <v>71000</v>
      </c>
      <c r="E6477" s="46">
        <v>45536</v>
      </c>
      <c r="F6477">
        <v>-37.99</v>
      </c>
      <c r="I6477" t="str">
        <f>INDEX(LedgerMapping[[#All],[Level 3]],MATCH(Actuals[[#This Row],[Sub Ledger]],LedgerMapping[[#All],[Sub Ledger]],0))</f>
        <v>Indirect Labour</v>
      </c>
      <c r="J6477" s="22">
        <f>YEAR(Actuals[[#This Row],[Date]])</f>
        <v>2024</v>
      </c>
      <c r="K6477" s="22">
        <f>MONTH(Actuals[[#This Row],[Date]])</f>
        <v>9</v>
      </c>
      <c r="L6477" s="12"/>
    </row>
    <row r="6478" spans="1:12" x14ac:dyDescent="0.3">
      <c r="A6478">
        <v>11</v>
      </c>
      <c r="B6478">
        <v>36787</v>
      </c>
      <c r="C6478">
        <v>6</v>
      </c>
      <c r="D6478">
        <v>71000</v>
      </c>
      <c r="E6478" s="46">
        <v>45567</v>
      </c>
      <c r="F6478">
        <v>-65.650000000000006</v>
      </c>
      <c r="I6478" t="str">
        <f>INDEX(LedgerMapping[[#All],[Level 3]],MATCH(Actuals[[#This Row],[Sub Ledger]],LedgerMapping[[#All],[Sub Ledger]],0))</f>
        <v>Indirect Labour</v>
      </c>
      <c r="J6478" s="22">
        <f>YEAR(Actuals[[#This Row],[Date]])</f>
        <v>2024</v>
      </c>
      <c r="K6478" s="22">
        <f>MONTH(Actuals[[#This Row],[Date]])</f>
        <v>10</v>
      </c>
      <c r="L6478" s="12"/>
    </row>
    <row r="6479" spans="1:12" x14ac:dyDescent="0.3">
      <c r="A6479">
        <v>11</v>
      </c>
      <c r="B6479">
        <v>37937</v>
      </c>
      <c r="C6479">
        <v>6</v>
      </c>
      <c r="D6479">
        <v>71000</v>
      </c>
      <c r="E6479" s="46">
        <v>45597</v>
      </c>
      <c r="F6479">
        <v>-76.290000000000006</v>
      </c>
      <c r="I6479" t="str">
        <f>INDEX(LedgerMapping[[#All],[Level 3]],MATCH(Actuals[[#This Row],[Sub Ledger]],LedgerMapping[[#All],[Sub Ledger]],0))</f>
        <v>Indirect Labour</v>
      </c>
      <c r="J6479" s="22">
        <f>YEAR(Actuals[[#This Row],[Date]])</f>
        <v>2024</v>
      </c>
      <c r="K6479" s="22">
        <f>MONTH(Actuals[[#This Row],[Date]])</f>
        <v>11</v>
      </c>
      <c r="L6479" s="12"/>
    </row>
    <row r="6480" spans="1:12" x14ac:dyDescent="0.3">
      <c r="A6480">
        <v>11</v>
      </c>
      <c r="B6480">
        <v>39089</v>
      </c>
      <c r="C6480">
        <v>6</v>
      </c>
      <c r="D6480">
        <v>71000</v>
      </c>
      <c r="E6480" s="46">
        <v>45628</v>
      </c>
      <c r="F6480">
        <v>-52.89</v>
      </c>
      <c r="I6480" t="str">
        <f>INDEX(LedgerMapping[[#All],[Level 3]],MATCH(Actuals[[#This Row],[Sub Ledger]],LedgerMapping[[#All],[Sub Ledger]],0))</f>
        <v>Indirect Labour</v>
      </c>
      <c r="J6480" s="22">
        <f>YEAR(Actuals[[#This Row],[Date]])</f>
        <v>2024</v>
      </c>
      <c r="K6480" s="22">
        <f>MONTH(Actuals[[#This Row],[Date]])</f>
        <v>12</v>
      </c>
      <c r="L6480" s="12"/>
    </row>
    <row r="6481" spans="1:12" x14ac:dyDescent="0.3">
      <c r="A6481">
        <v>11</v>
      </c>
      <c r="B6481">
        <v>35639</v>
      </c>
      <c r="C6481">
        <v>6</v>
      </c>
      <c r="D6481">
        <v>72000</v>
      </c>
      <c r="E6481" s="46">
        <v>45536</v>
      </c>
      <c r="F6481">
        <v>-177.36</v>
      </c>
      <c r="I6481" t="str">
        <f>INDEX(LedgerMapping[[#All],[Level 3]],MATCH(Actuals[[#This Row],[Sub Ledger]],LedgerMapping[[#All],[Sub Ledger]],0))</f>
        <v>Indirect Labour</v>
      </c>
      <c r="J6481" s="22">
        <f>YEAR(Actuals[[#This Row],[Date]])</f>
        <v>2024</v>
      </c>
      <c r="K6481" s="22">
        <f>MONTH(Actuals[[#This Row],[Date]])</f>
        <v>9</v>
      </c>
      <c r="L6481" s="12"/>
    </row>
    <row r="6482" spans="1:12" x14ac:dyDescent="0.3">
      <c r="A6482">
        <v>11</v>
      </c>
      <c r="B6482">
        <v>14341</v>
      </c>
      <c r="C6482">
        <v>6</v>
      </c>
      <c r="D6482">
        <v>72000</v>
      </c>
      <c r="E6482" s="46">
        <v>44927</v>
      </c>
      <c r="F6482">
        <v>-252.89</v>
      </c>
      <c r="I6482" t="str">
        <f>INDEX(LedgerMapping[[#All],[Level 3]],MATCH(Actuals[[#This Row],[Sub Ledger]],LedgerMapping[[#All],[Sub Ledger]],0))</f>
        <v>Indirect Labour</v>
      </c>
      <c r="J6482" s="22">
        <f>YEAR(Actuals[[#This Row],[Date]])</f>
        <v>2023</v>
      </c>
      <c r="K6482" s="22">
        <f>MONTH(Actuals[[#This Row],[Date]])</f>
        <v>1</v>
      </c>
      <c r="L6482" s="12"/>
    </row>
    <row r="6483" spans="1:12" x14ac:dyDescent="0.3">
      <c r="A6483">
        <v>11</v>
      </c>
      <c r="B6483">
        <v>15344</v>
      </c>
      <c r="C6483">
        <v>6</v>
      </c>
      <c r="D6483">
        <v>72000</v>
      </c>
      <c r="E6483" s="46">
        <v>44958</v>
      </c>
      <c r="F6483">
        <v>-172.04</v>
      </c>
      <c r="I6483" t="str">
        <f>INDEX(LedgerMapping[[#All],[Level 3]],MATCH(Actuals[[#This Row],[Sub Ledger]],LedgerMapping[[#All],[Sub Ledger]],0))</f>
        <v>Indirect Labour</v>
      </c>
      <c r="J6483" s="22">
        <f>YEAR(Actuals[[#This Row],[Date]])</f>
        <v>2023</v>
      </c>
      <c r="K6483" s="22">
        <f>MONTH(Actuals[[#This Row],[Date]])</f>
        <v>2</v>
      </c>
      <c r="L6483" s="12"/>
    </row>
    <row r="6484" spans="1:12" x14ac:dyDescent="0.3">
      <c r="A6484">
        <v>11</v>
      </c>
      <c r="B6484">
        <v>16351</v>
      </c>
      <c r="C6484">
        <v>6</v>
      </c>
      <c r="D6484">
        <v>72000</v>
      </c>
      <c r="E6484" s="46">
        <v>44988</v>
      </c>
      <c r="F6484">
        <v>-422.04</v>
      </c>
      <c r="I6484" t="str">
        <f>INDEX(LedgerMapping[[#All],[Level 3]],MATCH(Actuals[[#This Row],[Sub Ledger]],LedgerMapping[[#All],[Sub Ledger]],0))</f>
        <v>Indirect Labour</v>
      </c>
      <c r="J6484" s="22">
        <f>YEAR(Actuals[[#This Row],[Date]])</f>
        <v>2023</v>
      </c>
      <c r="K6484" s="22">
        <f>MONTH(Actuals[[#This Row],[Date]])</f>
        <v>3</v>
      </c>
      <c r="L6484" s="12"/>
    </row>
    <row r="6485" spans="1:12" x14ac:dyDescent="0.3">
      <c r="A6485">
        <v>11</v>
      </c>
      <c r="B6485">
        <v>17383</v>
      </c>
      <c r="C6485">
        <v>6</v>
      </c>
      <c r="D6485">
        <v>72000</v>
      </c>
      <c r="E6485" s="46">
        <v>45018</v>
      </c>
      <c r="F6485">
        <v>-72.040000000000006</v>
      </c>
      <c r="I6485" t="str">
        <f>INDEX(LedgerMapping[[#All],[Level 3]],MATCH(Actuals[[#This Row],[Sub Ledger]],LedgerMapping[[#All],[Sub Ledger]],0))</f>
        <v>Indirect Labour</v>
      </c>
      <c r="J6485" s="22">
        <f>YEAR(Actuals[[#This Row],[Date]])</f>
        <v>2023</v>
      </c>
      <c r="K6485" s="22">
        <f>MONTH(Actuals[[#This Row],[Date]])</f>
        <v>4</v>
      </c>
      <c r="L6485" s="12"/>
    </row>
    <row r="6486" spans="1:12" x14ac:dyDescent="0.3">
      <c r="A6486">
        <v>11</v>
      </c>
      <c r="B6486">
        <v>18412</v>
      </c>
      <c r="C6486">
        <v>6</v>
      </c>
      <c r="D6486">
        <v>72000</v>
      </c>
      <c r="E6486" s="46">
        <v>45049</v>
      </c>
      <c r="F6486">
        <v>-243.32</v>
      </c>
      <c r="I6486" t="str">
        <f>INDEX(LedgerMapping[[#All],[Level 3]],MATCH(Actuals[[#This Row],[Sub Ledger]],LedgerMapping[[#All],[Sub Ledger]],0))</f>
        <v>Indirect Labour</v>
      </c>
      <c r="J6486" s="22">
        <f>YEAR(Actuals[[#This Row],[Date]])</f>
        <v>2023</v>
      </c>
      <c r="K6486" s="22">
        <f>MONTH(Actuals[[#This Row],[Date]])</f>
        <v>5</v>
      </c>
      <c r="L6486" s="12"/>
    </row>
    <row r="6487" spans="1:12" x14ac:dyDescent="0.3">
      <c r="A6487">
        <v>11</v>
      </c>
      <c r="B6487">
        <v>19416</v>
      </c>
      <c r="C6487">
        <v>6</v>
      </c>
      <c r="D6487">
        <v>72000</v>
      </c>
      <c r="E6487" s="46">
        <v>45079</v>
      </c>
      <c r="F6487">
        <v>-226.3</v>
      </c>
      <c r="I6487" t="str">
        <f>INDEX(LedgerMapping[[#All],[Level 3]],MATCH(Actuals[[#This Row],[Sub Ledger]],LedgerMapping[[#All],[Sub Ledger]],0))</f>
        <v>Indirect Labour</v>
      </c>
      <c r="J6487" s="22">
        <f>YEAR(Actuals[[#This Row],[Date]])</f>
        <v>2023</v>
      </c>
      <c r="K6487" s="22">
        <f>MONTH(Actuals[[#This Row],[Date]])</f>
        <v>6</v>
      </c>
      <c r="L6487" s="12"/>
    </row>
    <row r="6488" spans="1:12" x14ac:dyDescent="0.3">
      <c r="A6488">
        <v>11</v>
      </c>
      <c r="B6488">
        <v>20445</v>
      </c>
      <c r="C6488">
        <v>6</v>
      </c>
      <c r="D6488">
        <v>72000</v>
      </c>
      <c r="E6488" s="46">
        <v>45110</v>
      </c>
      <c r="F6488">
        <v>-66.72</v>
      </c>
      <c r="I6488" t="str">
        <f>INDEX(LedgerMapping[[#All],[Level 3]],MATCH(Actuals[[#This Row],[Sub Ledger]],LedgerMapping[[#All],[Sub Ledger]],0))</f>
        <v>Indirect Labour</v>
      </c>
      <c r="J6488" s="22">
        <f>YEAR(Actuals[[#This Row],[Date]])</f>
        <v>2023</v>
      </c>
      <c r="K6488" s="22">
        <f>MONTH(Actuals[[#This Row],[Date]])</f>
        <v>7</v>
      </c>
      <c r="L6488" s="12"/>
    </row>
    <row r="6489" spans="1:12" x14ac:dyDescent="0.3">
      <c r="A6489">
        <v>11</v>
      </c>
      <c r="B6489">
        <v>21473</v>
      </c>
      <c r="C6489">
        <v>6</v>
      </c>
      <c r="D6489">
        <v>72000</v>
      </c>
      <c r="E6489" s="46">
        <v>45141</v>
      </c>
      <c r="F6489">
        <v>-92.25</v>
      </c>
      <c r="I6489" t="str">
        <f>INDEX(LedgerMapping[[#All],[Level 3]],MATCH(Actuals[[#This Row],[Sub Ledger]],LedgerMapping[[#All],[Sub Ledger]],0))</f>
        <v>Indirect Labour</v>
      </c>
      <c r="J6489" s="22">
        <f>YEAR(Actuals[[#This Row],[Date]])</f>
        <v>2023</v>
      </c>
      <c r="K6489" s="22">
        <f>MONTH(Actuals[[#This Row],[Date]])</f>
        <v>8</v>
      </c>
      <c r="L6489" s="12"/>
    </row>
    <row r="6490" spans="1:12" x14ac:dyDescent="0.3">
      <c r="A6490">
        <v>11</v>
      </c>
      <c r="B6490">
        <v>22448</v>
      </c>
      <c r="C6490">
        <v>6</v>
      </c>
      <c r="D6490">
        <v>72000</v>
      </c>
      <c r="E6490" s="46">
        <v>45169</v>
      </c>
      <c r="F6490">
        <v>-40.119999999999997</v>
      </c>
      <c r="I6490" t="str">
        <f>INDEX(LedgerMapping[[#All],[Level 3]],MATCH(Actuals[[#This Row],[Sub Ledger]],LedgerMapping[[#All],[Sub Ledger]],0))</f>
        <v>Indirect Labour</v>
      </c>
      <c r="J6490" s="22">
        <f>YEAR(Actuals[[#This Row],[Date]])</f>
        <v>2023</v>
      </c>
      <c r="K6490" s="22">
        <f>MONTH(Actuals[[#This Row],[Date]])</f>
        <v>8</v>
      </c>
      <c r="L6490" s="12"/>
    </row>
    <row r="6491" spans="1:12" x14ac:dyDescent="0.3">
      <c r="A6491">
        <v>11</v>
      </c>
      <c r="B6491">
        <v>23453</v>
      </c>
      <c r="C6491">
        <v>6</v>
      </c>
      <c r="D6491">
        <v>72000</v>
      </c>
      <c r="E6491" s="46">
        <v>45200</v>
      </c>
      <c r="F6491">
        <v>-109.27</v>
      </c>
      <c r="I6491" t="str">
        <f>INDEX(LedgerMapping[[#All],[Level 3]],MATCH(Actuals[[#This Row],[Sub Ledger]],LedgerMapping[[#All],[Sub Ledger]],0))</f>
        <v>Indirect Labour</v>
      </c>
      <c r="J6491" s="22">
        <f>YEAR(Actuals[[#This Row],[Date]])</f>
        <v>2023</v>
      </c>
      <c r="K6491" s="22">
        <f>MONTH(Actuals[[#This Row],[Date]])</f>
        <v>10</v>
      </c>
      <c r="L6491" s="12"/>
    </row>
    <row r="6492" spans="1:12" x14ac:dyDescent="0.3">
      <c r="A6492">
        <v>11</v>
      </c>
      <c r="B6492">
        <v>24456</v>
      </c>
      <c r="C6492">
        <v>6</v>
      </c>
      <c r="D6492">
        <v>72000</v>
      </c>
      <c r="E6492" s="46">
        <v>45230</v>
      </c>
      <c r="F6492">
        <v>-242.25</v>
      </c>
      <c r="I6492" t="str">
        <f>INDEX(LedgerMapping[[#All],[Level 3]],MATCH(Actuals[[#This Row],[Sub Ledger]],LedgerMapping[[#All],[Sub Ledger]],0))</f>
        <v>Indirect Labour</v>
      </c>
      <c r="J6492" s="22">
        <f>YEAR(Actuals[[#This Row],[Date]])</f>
        <v>2023</v>
      </c>
      <c r="K6492" s="22">
        <f>MONTH(Actuals[[#This Row],[Date]])</f>
        <v>10</v>
      </c>
      <c r="L6492" s="12"/>
    </row>
    <row r="6493" spans="1:12" x14ac:dyDescent="0.3">
      <c r="A6493">
        <v>11</v>
      </c>
      <c r="B6493">
        <v>25487</v>
      </c>
      <c r="C6493">
        <v>6</v>
      </c>
      <c r="D6493">
        <v>72000</v>
      </c>
      <c r="E6493" s="46">
        <v>45261</v>
      </c>
      <c r="F6493">
        <v>-224.17</v>
      </c>
      <c r="I6493" t="str">
        <f>INDEX(LedgerMapping[[#All],[Level 3]],MATCH(Actuals[[#This Row],[Sub Ledger]],LedgerMapping[[#All],[Sub Ledger]],0))</f>
        <v>Indirect Labour</v>
      </c>
      <c r="J6493" s="22">
        <f>YEAR(Actuals[[#This Row],[Date]])</f>
        <v>2023</v>
      </c>
      <c r="K6493" s="22">
        <f>MONTH(Actuals[[#This Row],[Date]])</f>
        <v>12</v>
      </c>
      <c r="L6493" s="12"/>
    </row>
    <row r="6494" spans="1:12" x14ac:dyDescent="0.3">
      <c r="A6494">
        <v>11</v>
      </c>
      <c r="B6494">
        <v>26559</v>
      </c>
      <c r="C6494">
        <v>6</v>
      </c>
      <c r="D6494">
        <v>72000</v>
      </c>
      <c r="E6494" s="46">
        <v>45291</v>
      </c>
      <c r="F6494">
        <v>-27.36</v>
      </c>
      <c r="I6494" t="str">
        <f>INDEX(LedgerMapping[[#All],[Level 3]],MATCH(Actuals[[#This Row],[Sub Ledger]],LedgerMapping[[#All],[Sub Ledger]],0))</f>
        <v>Indirect Labour</v>
      </c>
      <c r="J6494" s="22">
        <f>YEAR(Actuals[[#This Row],[Date]])</f>
        <v>2023</v>
      </c>
      <c r="K6494" s="22">
        <f>MONTH(Actuals[[#This Row],[Date]])</f>
        <v>12</v>
      </c>
      <c r="L6494" s="12"/>
    </row>
    <row r="6495" spans="1:12" x14ac:dyDescent="0.3">
      <c r="A6495">
        <v>11</v>
      </c>
      <c r="B6495">
        <v>27683</v>
      </c>
      <c r="C6495">
        <v>6</v>
      </c>
      <c r="D6495">
        <v>72000</v>
      </c>
      <c r="E6495" s="46">
        <v>45322</v>
      </c>
      <c r="F6495">
        <v>-751.84</v>
      </c>
      <c r="I6495" t="str">
        <f>INDEX(LedgerMapping[[#All],[Level 3]],MATCH(Actuals[[#This Row],[Sub Ledger]],LedgerMapping[[#All],[Sub Ledger]],0))</f>
        <v>Indirect Labour</v>
      </c>
      <c r="J6495" s="22">
        <f>YEAR(Actuals[[#This Row],[Date]])</f>
        <v>2024</v>
      </c>
      <c r="K6495" s="22">
        <f>MONTH(Actuals[[#This Row],[Date]])</f>
        <v>1</v>
      </c>
      <c r="L6495" s="12"/>
    </row>
    <row r="6496" spans="1:12" x14ac:dyDescent="0.3">
      <c r="A6496">
        <v>11</v>
      </c>
      <c r="B6496">
        <v>28835</v>
      </c>
      <c r="C6496">
        <v>6</v>
      </c>
      <c r="D6496">
        <v>72000</v>
      </c>
      <c r="E6496" s="46">
        <v>45354</v>
      </c>
      <c r="F6496">
        <v>-608.22</v>
      </c>
      <c r="I6496" t="str">
        <f>INDEX(LedgerMapping[[#All],[Level 3]],MATCH(Actuals[[#This Row],[Sub Ledger]],LedgerMapping[[#All],[Sub Ledger]],0))</f>
        <v>Indirect Labour</v>
      </c>
      <c r="J6496" s="22">
        <f>YEAR(Actuals[[#This Row],[Date]])</f>
        <v>2024</v>
      </c>
      <c r="K6496" s="22">
        <f>MONTH(Actuals[[#This Row],[Date]])</f>
        <v>3</v>
      </c>
      <c r="L6496" s="12"/>
    </row>
    <row r="6497" spans="1:12" x14ac:dyDescent="0.3">
      <c r="A6497">
        <v>11</v>
      </c>
      <c r="B6497">
        <v>29962</v>
      </c>
      <c r="C6497">
        <v>6</v>
      </c>
      <c r="D6497">
        <v>72000</v>
      </c>
      <c r="E6497" s="46">
        <v>45384</v>
      </c>
      <c r="F6497">
        <v>-160.34</v>
      </c>
      <c r="I6497" t="str">
        <f>INDEX(LedgerMapping[[#All],[Level 3]],MATCH(Actuals[[#This Row],[Sub Ledger]],LedgerMapping[[#All],[Sub Ledger]],0))</f>
        <v>Indirect Labour</v>
      </c>
      <c r="J6497" s="22">
        <f>YEAR(Actuals[[#This Row],[Date]])</f>
        <v>2024</v>
      </c>
      <c r="K6497" s="22">
        <f>MONTH(Actuals[[#This Row],[Date]])</f>
        <v>4</v>
      </c>
      <c r="L6497" s="12"/>
    </row>
    <row r="6498" spans="1:12" x14ac:dyDescent="0.3">
      <c r="A6498">
        <v>11</v>
      </c>
      <c r="B6498">
        <v>31088</v>
      </c>
      <c r="C6498">
        <v>6</v>
      </c>
      <c r="D6498">
        <v>72000</v>
      </c>
      <c r="E6498" s="46">
        <v>45415</v>
      </c>
      <c r="F6498">
        <v>-641.20000000000005</v>
      </c>
      <c r="I6498" t="str">
        <f>INDEX(LedgerMapping[[#All],[Level 3]],MATCH(Actuals[[#This Row],[Sub Ledger]],LedgerMapping[[#All],[Sub Ledger]],0))</f>
        <v>Indirect Labour</v>
      </c>
      <c r="J6498" s="22">
        <f>YEAR(Actuals[[#This Row],[Date]])</f>
        <v>2024</v>
      </c>
      <c r="K6498" s="22">
        <f>MONTH(Actuals[[#This Row],[Date]])</f>
        <v>5</v>
      </c>
      <c r="L6498" s="12"/>
    </row>
    <row r="6499" spans="1:12" x14ac:dyDescent="0.3">
      <c r="A6499">
        <v>11</v>
      </c>
      <c r="B6499">
        <v>32239</v>
      </c>
      <c r="C6499">
        <v>6</v>
      </c>
      <c r="D6499">
        <v>72000</v>
      </c>
      <c r="E6499" s="46">
        <v>45445</v>
      </c>
      <c r="F6499">
        <v>-153.94999999999999</v>
      </c>
      <c r="I6499" t="str">
        <f>INDEX(LedgerMapping[[#All],[Level 3]],MATCH(Actuals[[#This Row],[Sub Ledger]],LedgerMapping[[#All],[Sub Ledger]],0))</f>
        <v>Indirect Labour</v>
      </c>
      <c r="J6499" s="22">
        <f>YEAR(Actuals[[#This Row],[Date]])</f>
        <v>2024</v>
      </c>
      <c r="K6499" s="22">
        <f>MONTH(Actuals[[#This Row],[Date]])</f>
        <v>6</v>
      </c>
      <c r="L6499" s="12"/>
    </row>
    <row r="6500" spans="1:12" x14ac:dyDescent="0.3">
      <c r="A6500">
        <v>11</v>
      </c>
      <c r="B6500">
        <v>33337</v>
      </c>
      <c r="C6500">
        <v>6</v>
      </c>
      <c r="D6500">
        <v>72000</v>
      </c>
      <c r="E6500" s="46">
        <v>45476</v>
      </c>
      <c r="F6500">
        <v>-120.97</v>
      </c>
      <c r="I6500" t="str">
        <f>INDEX(LedgerMapping[[#All],[Level 3]],MATCH(Actuals[[#This Row],[Sub Ledger]],LedgerMapping[[#All],[Sub Ledger]],0))</f>
        <v>Indirect Labour</v>
      </c>
      <c r="J6500" s="22">
        <f>YEAR(Actuals[[#This Row],[Date]])</f>
        <v>2024</v>
      </c>
      <c r="K6500" s="22">
        <f>MONTH(Actuals[[#This Row],[Date]])</f>
        <v>7</v>
      </c>
      <c r="L6500" s="12"/>
    </row>
    <row r="6501" spans="1:12" x14ac:dyDescent="0.3">
      <c r="A6501">
        <v>11</v>
      </c>
      <c r="B6501">
        <v>34487</v>
      </c>
      <c r="C6501">
        <v>6</v>
      </c>
      <c r="D6501">
        <v>72000</v>
      </c>
      <c r="E6501" s="46">
        <v>45507</v>
      </c>
      <c r="F6501">
        <v>-1400.79</v>
      </c>
      <c r="I6501" t="str">
        <f>INDEX(LedgerMapping[[#All],[Level 3]],MATCH(Actuals[[#This Row],[Sub Ledger]],LedgerMapping[[#All],[Sub Ledger]],0))</f>
        <v>Indirect Labour</v>
      </c>
      <c r="J6501" s="22">
        <f>YEAR(Actuals[[#This Row],[Date]])</f>
        <v>2024</v>
      </c>
      <c r="K6501" s="22">
        <f>MONTH(Actuals[[#This Row],[Date]])</f>
        <v>8</v>
      </c>
      <c r="L6501" s="12"/>
    </row>
    <row r="6502" spans="1:12" x14ac:dyDescent="0.3">
      <c r="A6502">
        <v>11</v>
      </c>
      <c r="B6502">
        <v>36788</v>
      </c>
      <c r="C6502">
        <v>6</v>
      </c>
      <c r="D6502">
        <v>72000</v>
      </c>
      <c r="E6502" s="46">
        <v>45567</v>
      </c>
      <c r="F6502">
        <v>-161.4</v>
      </c>
      <c r="I6502" t="str">
        <f>INDEX(LedgerMapping[[#All],[Level 3]],MATCH(Actuals[[#This Row],[Sub Ledger]],LedgerMapping[[#All],[Sub Ledger]],0))</f>
        <v>Indirect Labour</v>
      </c>
      <c r="J6502" s="22">
        <f>YEAR(Actuals[[#This Row],[Date]])</f>
        <v>2024</v>
      </c>
      <c r="K6502" s="22">
        <f>MONTH(Actuals[[#This Row],[Date]])</f>
        <v>10</v>
      </c>
      <c r="L6502" s="12"/>
    </row>
    <row r="6503" spans="1:12" x14ac:dyDescent="0.3">
      <c r="A6503">
        <v>11</v>
      </c>
      <c r="B6503">
        <v>37938</v>
      </c>
      <c r="C6503">
        <v>6</v>
      </c>
      <c r="D6503">
        <v>72000</v>
      </c>
      <c r="E6503" s="46">
        <v>45597</v>
      </c>
      <c r="F6503">
        <v>-2439.1</v>
      </c>
      <c r="I6503" t="str">
        <f>INDEX(LedgerMapping[[#All],[Level 3]],MATCH(Actuals[[#This Row],[Sub Ledger]],LedgerMapping[[#All],[Sub Ledger]],0))</f>
        <v>Indirect Labour</v>
      </c>
      <c r="J6503" s="22">
        <f>YEAR(Actuals[[#This Row],[Date]])</f>
        <v>2024</v>
      </c>
      <c r="K6503" s="22">
        <f>MONTH(Actuals[[#This Row],[Date]])</f>
        <v>11</v>
      </c>
      <c r="L6503" s="12"/>
    </row>
    <row r="6504" spans="1:12" x14ac:dyDescent="0.3">
      <c r="A6504">
        <v>11</v>
      </c>
      <c r="B6504">
        <v>39090</v>
      </c>
      <c r="C6504">
        <v>6</v>
      </c>
      <c r="D6504">
        <v>72000</v>
      </c>
      <c r="E6504" s="46">
        <v>45628</v>
      </c>
      <c r="F6504">
        <v>-358.21</v>
      </c>
      <c r="I6504" t="str">
        <f>INDEX(LedgerMapping[[#All],[Level 3]],MATCH(Actuals[[#This Row],[Sub Ledger]],LedgerMapping[[#All],[Sub Ledger]],0))</f>
        <v>Indirect Labour</v>
      </c>
      <c r="J6504" s="22">
        <f>YEAR(Actuals[[#This Row],[Date]])</f>
        <v>2024</v>
      </c>
      <c r="K6504" s="22">
        <f>MONTH(Actuals[[#This Row],[Date]])</f>
        <v>12</v>
      </c>
      <c r="L6504" s="12"/>
    </row>
    <row r="6505" spans="1:12" x14ac:dyDescent="0.3">
      <c r="A6505">
        <v>11</v>
      </c>
      <c r="B6505">
        <v>14342</v>
      </c>
      <c r="C6505">
        <v>6</v>
      </c>
      <c r="D6505">
        <v>73000</v>
      </c>
      <c r="E6505" s="46">
        <v>44927</v>
      </c>
      <c r="F6505">
        <v>-73.099999999999994</v>
      </c>
      <c r="I6505" t="str">
        <f>INDEX(LedgerMapping[[#All],[Level 3]],MATCH(Actuals[[#This Row],[Sub Ledger]],LedgerMapping[[#All],[Sub Ledger]],0))</f>
        <v>Administration</v>
      </c>
      <c r="J6505" s="22">
        <f>YEAR(Actuals[[#This Row],[Date]])</f>
        <v>2023</v>
      </c>
      <c r="K6505" s="22">
        <f>MONTH(Actuals[[#This Row],[Date]])</f>
        <v>1</v>
      </c>
      <c r="L6505" s="12"/>
    </row>
    <row r="6506" spans="1:12" x14ac:dyDescent="0.3">
      <c r="A6506">
        <v>11</v>
      </c>
      <c r="B6506">
        <v>15345</v>
      </c>
      <c r="C6506">
        <v>6</v>
      </c>
      <c r="D6506">
        <v>73000</v>
      </c>
      <c r="E6506" s="46">
        <v>44958</v>
      </c>
      <c r="F6506">
        <v>-108.21</v>
      </c>
      <c r="I6506" t="str">
        <f>INDEX(LedgerMapping[[#All],[Level 3]],MATCH(Actuals[[#This Row],[Sub Ledger]],LedgerMapping[[#All],[Sub Ledger]],0))</f>
        <v>Administration</v>
      </c>
      <c r="J6506" s="22">
        <f>YEAR(Actuals[[#This Row],[Date]])</f>
        <v>2023</v>
      </c>
      <c r="K6506" s="22">
        <f>MONTH(Actuals[[#This Row],[Date]])</f>
        <v>2</v>
      </c>
      <c r="L6506" s="12"/>
    </row>
    <row r="6507" spans="1:12" x14ac:dyDescent="0.3">
      <c r="A6507">
        <v>11</v>
      </c>
      <c r="B6507">
        <v>16352</v>
      </c>
      <c r="C6507">
        <v>6</v>
      </c>
      <c r="D6507">
        <v>73000</v>
      </c>
      <c r="E6507" s="46">
        <v>44988</v>
      </c>
      <c r="F6507">
        <v>-102.89</v>
      </c>
      <c r="I6507" t="str">
        <f>INDEX(LedgerMapping[[#All],[Level 3]],MATCH(Actuals[[#This Row],[Sub Ledger]],LedgerMapping[[#All],[Sub Ledger]],0))</f>
        <v>Administration</v>
      </c>
      <c r="J6507" s="22">
        <f>YEAR(Actuals[[#This Row],[Date]])</f>
        <v>2023</v>
      </c>
      <c r="K6507" s="22">
        <f>MONTH(Actuals[[#This Row],[Date]])</f>
        <v>3</v>
      </c>
      <c r="L6507" s="12"/>
    </row>
    <row r="6508" spans="1:12" x14ac:dyDescent="0.3">
      <c r="A6508">
        <v>11</v>
      </c>
      <c r="B6508">
        <v>17384</v>
      </c>
      <c r="C6508">
        <v>6</v>
      </c>
      <c r="D6508">
        <v>73000</v>
      </c>
      <c r="E6508" s="46">
        <v>45018</v>
      </c>
      <c r="F6508">
        <v>-129.47999999999999</v>
      </c>
      <c r="I6508" t="str">
        <f>INDEX(LedgerMapping[[#All],[Level 3]],MATCH(Actuals[[#This Row],[Sub Ledger]],LedgerMapping[[#All],[Sub Ledger]],0))</f>
        <v>Administration</v>
      </c>
      <c r="J6508" s="22">
        <f>YEAR(Actuals[[#This Row],[Date]])</f>
        <v>2023</v>
      </c>
      <c r="K6508" s="22">
        <f>MONTH(Actuals[[#This Row],[Date]])</f>
        <v>4</v>
      </c>
      <c r="L6508" s="12"/>
    </row>
    <row r="6509" spans="1:12" x14ac:dyDescent="0.3">
      <c r="A6509">
        <v>11</v>
      </c>
      <c r="B6509">
        <v>18413</v>
      </c>
      <c r="C6509">
        <v>6</v>
      </c>
      <c r="D6509">
        <v>73000</v>
      </c>
      <c r="E6509" s="46">
        <v>45049</v>
      </c>
      <c r="F6509">
        <v>-86.93</v>
      </c>
      <c r="I6509" t="str">
        <f>INDEX(LedgerMapping[[#All],[Level 3]],MATCH(Actuals[[#This Row],[Sub Ledger]],LedgerMapping[[#All],[Sub Ledger]],0))</f>
        <v>Administration</v>
      </c>
      <c r="J6509" s="22">
        <f>YEAR(Actuals[[#This Row],[Date]])</f>
        <v>2023</v>
      </c>
      <c r="K6509" s="22">
        <f>MONTH(Actuals[[#This Row],[Date]])</f>
        <v>5</v>
      </c>
      <c r="L6509" s="12"/>
    </row>
    <row r="6510" spans="1:12" x14ac:dyDescent="0.3">
      <c r="A6510">
        <v>11</v>
      </c>
      <c r="B6510">
        <v>19417</v>
      </c>
      <c r="C6510">
        <v>6</v>
      </c>
      <c r="D6510">
        <v>73000</v>
      </c>
      <c r="E6510" s="46">
        <v>45079</v>
      </c>
      <c r="F6510">
        <v>-129.47999999999999</v>
      </c>
      <c r="I6510" t="str">
        <f>INDEX(LedgerMapping[[#All],[Level 3]],MATCH(Actuals[[#This Row],[Sub Ledger]],LedgerMapping[[#All],[Sub Ledger]],0))</f>
        <v>Administration</v>
      </c>
      <c r="J6510" s="22">
        <f>YEAR(Actuals[[#This Row],[Date]])</f>
        <v>2023</v>
      </c>
      <c r="K6510" s="22">
        <f>MONTH(Actuals[[#This Row],[Date]])</f>
        <v>6</v>
      </c>
      <c r="L6510" s="12"/>
    </row>
    <row r="6511" spans="1:12" x14ac:dyDescent="0.3">
      <c r="A6511">
        <v>11</v>
      </c>
      <c r="B6511">
        <v>20446</v>
      </c>
      <c r="C6511">
        <v>6</v>
      </c>
      <c r="D6511">
        <v>73000</v>
      </c>
      <c r="E6511" s="46">
        <v>45110</v>
      </c>
      <c r="F6511">
        <v>-94.38</v>
      </c>
      <c r="I6511" t="str">
        <f>INDEX(LedgerMapping[[#All],[Level 3]],MATCH(Actuals[[#This Row],[Sub Ledger]],LedgerMapping[[#All],[Sub Ledger]],0))</f>
        <v>Administration</v>
      </c>
      <c r="J6511" s="22">
        <f>YEAR(Actuals[[#This Row],[Date]])</f>
        <v>2023</v>
      </c>
      <c r="K6511" s="22">
        <f>MONTH(Actuals[[#This Row],[Date]])</f>
        <v>7</v>
      </c>
      <c r="L6511" s="12"/>
    </row>
    <row r="6512" spans="1:12" x14ac:dyDescent="0.3">
      <c r="A6512">
        <v>11</v>
      </c>
      <c r="B6512">
        <v>21474</v>
      </c>
      <c r="C6512">
        <v>6</v>
      </c>
      <c r="D6512">
        <v>73000</v>
      </c>
      <c r="E6512" s="46">
        <v>45141</v>
      </c>
      <c r="F6512">
        <v>-94.38</v>
      </c>
      <c r="I6512" t="str">
        <f>INDEX(LedgerMapping[[#All],[Level 3]],MATCH(Actuals[[#This Row],[Sub Ledger]],LedgerMapping[[#All],[Sub Ledger]],0))</f>
        <v>Administration</v>
      </c>
      <c r="J6512" s="22">
        <f>YEAR(Actuals[[#This Row],[Date]])</f>
        <v>2023</v>
      </c>
      <c r="K6512" s="22">
        <f>MONTH(Actuals[[#This Row],[Date]])</f>
        <v>8</v>
      </c>
      <c r="L6512" s="12"/>
    </row>
    <row r="6513" spans="1:12" x14ac:dyDescent="0.3">
      <c r="A6513">
        <v>11</v>
      </c>
      <c r="B6513">
        <v>22449</v>
      </c>
      <c r="C6513">
        <v>6</v>
      </c>
      <c r="D6513">
        <v>73000</v>
      </c>
      <c r="E6513" s="46">
        <v>45169</v>
      </c>
      <c r="F6513">
        <v>-120.97</v>
      </c>
      <c r="I6513" t="str">
        <f>INDEX(LedgerMapping[[#All],[Level 3]],MATCH(Actuals[[#This Row],[Sub Ledger]],LedgerMapping[[#All],[Sub Ledger]],0))</f>
        <v>Administration</v>
      </c>
      <c r="J6513" s="22">
        <f>YEAR(Actuals[[#This Row],[Date]])</f>
        <v>2023</v>
      </c>
      <c r="K6513" s="22">
        <f>MONTH(Actuals[[#This Row],[Date]])</f>
        <v>8</v>
      </c>
      <c r="L6513" s="12"/>
    </row>
    <row r="6514" spans="1:12" x14ac:dyDescent="0.3">
      <c r="A6514">
        <v>11</v>
      </c>
      <c r="B6514">
        <v>23454</v>
      </c>
      <c r="C6514">
        <v>6</v>
      </c>
      <c r="D6514">
        <v>73000</v>
      </c>
      <c r="E6514" s="46">
        <v>45200</v>
      </c>
      <c r="F6514">
        <v>-133.74</v>
      </c>
      <c r="I6514" t="str">
        <f>INDEX(LedgerMapping[[#All],[Level 3]],MATCH(Actuals[[#This Row],[Sub Ledger]],LedgerMapping[[#All],[Sub Ledger]],0))</f>
        <v>Administration</v>
      </c>
      <c r="J6514" s="22">
        <f>YEAR(Actuals[[#This Row],[Date]])</f>
        <v>2023</v>
      </c>
      <c r="K6514" s="22">
        <f>MONTH(Actuals[[#This Row],[Date]])</f>
        <v>10</v>
      </c>
      <c r="L6514" s="12"/>
    </row>
    <row r="6515" spans="1:12" x14ac:dyDescent="0.3">
      <c r="A6515">
        <v>11</v>
      </c>
      <c r="B6515">
        <v>24457</v>
      </c>
      <c r="C6515">
        <v>6</v>
      </c>
      <c r="D6515">
        <v>73000</v>
      </c>
      <c r="E6515" s="46">
        <v>45230</v>
      </c>
      <c r="F6515">
        <v>-133.74</v>
      </c>
      <c r="I6515" t="str">
        <f>INDEX(LedgerMapping[[#All],[Level 3]],MATCH(Actuals[[#This Row],[Sub Ledger]],LedgerMapping[[#All],[Sub Ledger]],0))</f>
        <v>Administration</v>
      </c>
      <c r="J6515" s="22">
        <f>YEAR(Actuals[[#This Row],[Date]])</f>
        <v>2023</v>
      </c>
      <c r="K6515" s="22">
        <f>MONTH(Actuals[[#This Row],[Date]])</f>
        <v>10</v>
      </c>
      <c r="L6515" s="12"/>
    </row>
    <row r="6516" spans="1:12" x14ac:dyDescent="0.3">
      <c r="A6516">
        <v>11</v>
      </c>
      <c r="B6516">
        <v>25488</v>
      </c>
      <c r="C6516">
        <v>6</v>
      </c>
      <c r="D6516">
        <v>73000</v>
      </c>
      <c r="E6516" s="46">
        <v>45261</v>
      </c>
      <c r="F6516">
        <v>-114.59</v>
      </c>
      <c r="I6516" t="str">
        <f>INDEX(LedgerMapping[[#All],[Level 3]],MATCH(Actuals[[#This Row],[Sub Ledger]],LedgerMapping[[#All],[Sub Ledger]],0))</f>
        <v>Administration</v>
      </c>
      <c r="J6516" s="22">
        <f>YEAR(Actuals[[#This Row],[Date]])</f>
        <v>2023</v>
      </c>
      <c r="K6516" s="22">
        <f>MONTH(Actuals[[#This Row],[Date]])</f>
        <v>12</v>
      </c>
      <c r="L6516" s="12"/>
    </row>
    <row r="6517" spans="1:12" x14ac:dyDescent="0.3">
      <c r="A6517">
        <v>11</v>
      </c>
      <c r="B6517">
        <v>26560</v>
      </c>
      <c r="C6517">
        <v>6</v>
      </c>
      <c r="D6517">
        <v>73000</v>
      </c>
      <c r="E6517" s="46">
        <v>45291</v>
      </c>
      <c r="F6517">
        <v>-103.95</v>
      </c>
      <c r="I6517" t="str">
        <f>INDEX(LedgerMapping[[#All],[Level 3]],MATCH(Actuals[[#This Row],[Sub Ledger]],LedgerMapping[[#All],[Sub Ledger]],0))</f>
        <v>Administration</v>
      </c>
      <c r="J6517" s="22">
        <f>YEAR(Actuals[[#This Row],[Date]])</f>
        <v>2023</v>
      </c>
      <c r="K6517" s="22">
        <f>MONTH(Actuals[[#This Row],[Date]])</f>
        <v>12</v>
      </c>
      <c r="L6517" s="12"/>
    </row>
    <row r="6518" spans="1:12" x14ac:dyDescent="0.3">
      <c r="A6518">
        <v>11</v>
      </c>
      <c r="B6518">
        <v>27684</v>
      </c>
      <c r="C6518">
        <v>6</v>
      </c>
      <c r="D6518">
        <v>73000</v>
      </c>
      <c r="E6518" s="46">
        <v>45322</v>
      </c>
      <c r="F6518">
        <v>-181.61</v>
      </c>
      <c r="I6518" t="str">
        <f>INDEX(LedgerMapping[[#All],[Level 3]],MATCH(Actuals[[#This Row],[Sub Ledger]],LedgerMapping[[#All],[Sub Ledger]],0))</f>
        <v>Administration</v>
      </c>
      <c r="J6518" s="22">
        <f>YEAR(Actuals[[#This Row],[Date]])</f>
        <v>2024</v>
      </c>
      <c r="K6518" s="22">
        <f>MONTH(Actuals[[#This Row],[Date]])</f>
        <v>1</v>
      </c>
      <c r="L6518" s="12"/>
    </row>
    <row r="6519" spans="1:12" x14ac:dyDescent="0.3">
      <c r="A6519">
        <v>11</v>
      </c>
      <c r="B6519">
        <v>28836</v>
      </c>
      <c r="C6519">
        <v>6</v>
      </c>
      <c r="D6519">
        <v>73000</v>
      </c>
      <c r="E6519" s="46">
        <v>45354</v>
      </c>
      <c r="F6519">
        <v>-245.44</v>
      </c>
      <c r="I6519" t="str">
        <f>INDEX(LedgerMapping[[#All],[Level 3]],MATCH(Actuals[[#This Row],[Sub Ledger]],LedgerMapping[[#All],[Sub Ledger]],0))</f>
        <v>Administration</v>
      </c>
      <c r="J6519" s="22">
        <f>YEAR(Actuals[[#This Row],[Date]])</f>
        <v>2024</v>
      </c>
      <c r="K6519" s="22">
        <f>MONTH(Actuals[[#This Row],[Date]])</f>
        <v>3</v>
      </c>
      <c r="L6519" s="12"/>
    </row>
    <row r="6520" spans="1:12" x14ac:dyDescent="0.3">
      <c r="A6520">
        <v>11</v>
      </c>
      <c r="B6520">
        <v>29963</v>
      </c>
      <c r="C6520">
        <v>6</v>
      </c>
      <c r="D6520">
        <v>73000</v>
      </c>
      <c r="E6520" s="46">
        <v>45384</v>
      </c>
      <c r="F6520">
        <v>-260.33999999999997</v>
      </c>
      <c r="I6520" t="str">
        <f>INDEX(LedgerMapping[[#All],[Level 3]],MATCH(Actuals[[#This Row],[Sub Ledger]],LedgerMapping[[#All],[Sub Ledger]],0))</f>
        <v>Administration</v>
      </c>
      <c r="J6520" s="22">
        <f>YEAR(Actuals[[#This Row],[Date]])</f>
        <v>2024</v>
      </c>
      <c r="K6520" s="22">
        <f>MONTH(Actuals[[#This Row],[Date]])</f>
        <v>4</v>
      </c>
      <c r="L6520" s="12"/>
    </row>
    <row r="6521" spans="1:12" x14ac:dyDescent="0.3">
      <c r="A6521">
        <v>11</v>
      </c>
      <c r="B6521">
        <v>31089</v>
      </c>
      <c r="C6521">
        <v>6</v>
      </c>
      <c r="D6521">
        <v>73000</v>
      </c>
      <c r="E6521" s="46">
        <v>45415</v>
      </c>
      <c r="F6521">
        <v>-234.81</v>
      </c>
      <c r="I6521" t="str">
        <f>INDEX(LedgerMapping[[#All],[Level 3]],MATCH(Actuals[[#This Row],[Sub Ledger]],LedgerMapping[[#All],[Sub Ledger]],0))</f>
        <v>Administration</v>
      </c>
      <c r="J6521" s="22">
        <f>YEAR(Actuals[[#This Row],[Date]])</f>
        <v>2024</v>
      </c>
      <c r="K6521" s="22">
        <f>MONTH(Actuals[[#This Row],[Date]])</f>
        <v>5</v>
      </c>
      <c r="L6521" s="12"/>
    </row>
    <row r="6522" spans="1:12" x14ac:dyDescent="0.3">
      <c r="A6522">
        <v>11</v>
      </c>
      <c r="B6522">
        <v>32240</v>
      </c>
      <c r="C6522">
        <v>6</v>
      </c>
      <c r="D6522">
        <v>73000</v>
      </c>
      <c r="E6522" s="46">
        <v>45445</v>
      </c>
      <c r="F6522">
        <v>-253.96</v>
      </c>
      <c r="I6522" t="str">
        <f>INDEX(LedgerMapping[[#All],[Level 3]],MATCH(Actuals[[#This Row],[Sub Ledger]],LedgerMapping[[#All],[Sub Ledger]],0))</f>
        <v>Administration</v>
      </c>
      <c r="J6522" s="22">
        <f>YEAR(Actuals[[#This Row],[Date]])</f>
        <v>2024</v>
      </c>
      <c r="K6522" s="22">
        <f>MONTH(Actuals[[#This Row],[Date]])</f>
        <v>6</v>
      </c>
      <c r="L6522" s="12"/>
    </row>
    <row r="6523" spans="1:12" x14ac:dyDescent="0.3">
      <c r="A6523">
        <v>11</v>
      </c>
      <c r="B6523">
        <v>33338</v>
      </c>
      <c r="C6523">
        <v>6</v>
      </c>
      <c r="D6523">
        <v>73000</v>
      </c>
      <c r="E6523" s="46">
        <v>45476</v>
      </c>
      <c r="F6523">
        <v>-257.14999999999998</v>
      </c>
      <c r="I6523" t="str">
        <f>INDEX(LedgerMapping[[#All],[Level 3]],MATCH(Actuals[[#This Row],[Sub Ledger]],LedgerMapping[[#All],[Sub Ledger]],0))</f>
        <v>Administration</v>
      </c>
      <c r="J6523" s="22">
        <f>YEAR(Actuals[[#This Row],[Date]])</f>
        <v>2024</v>
      </c>
      <c r="K6523" s="22">
        <f>MONTH(Actuals[[#This Row],[Date]])</f>
        <v>7</v>
      </c>
      <c r="L6523" s="12"/>
    </row>
    <row r="6524" spans="1:12" x14ac:dyDescent="0.3">
      <c r="A6524">
        <v>11</v>
      </c>
      <c r="B6524">
        <v>34488</v>
      </c>
      <c r="C6524">
        <v>6</v>
      </c>
      <c r="D6524">
        <v>73000</v>
      </c>
      <c r="E6524" s="46">
        <v>45507</v>
      </c>
      <c r="F6524">
        <v>-293.32</v>
      </c>
      <c r="I6524" t="str">
        <f>INDEX(LedgerMapping[[#All],[Level 3]],MATCH(Actuals[[#This Row],[Sub Ledger]],LedgerMapping[[#All],[Sub Ledger]],0))</f>
        <v>Administration</v>
      </c>
      <c r="J6524" s="22">
        <f>YEAR(Actuals[[#This Row],[Date]])</f>
        <v>2024</v>
      </c>
      <c r="K6524" s="22">
        <f>MONTH(Actuals[[#This Row],[Date]])</f>
        <v>8</v>
      </c>
      <c r="L6524" s="12"/>
    </row>
    <row r="6525" spans="1:12" x14ac:dyDescent="0.3">
      <c r="A6525">
        <v>11</v>
      </c>
      <c r="B6525">
        <v>35640</v>
      </c>
      <c r="C6525">
        <v>6</v>
      </c>
      <c r="D6525">
        <v>73000</v>
      </c>
      <c r="E6525" s="46">
        <v>45536</v>
      </c>
      <c r="F6525">
        <v>-203.95</v>
      </c>
      <c r="I6525" t="str">
        <f>INDEX(LedgerMapping[[#All],[Level 3]],MATCH(Actuals[[#This Row],[Sub Ledger]],LedgerMapping[[#All],[Sub Ledger]],0))</f>
        <v>Administration</v>
      </c>
      <c r="J6525" s="22">
        <f>YEAR(Actuals[[#This Row],[Date]])</f>
        <v>2024</v>
      </c>
      <c r="K6525" s="22">
        <f>MONTH(Actuals[[#This Row],[Date]])</f>
        <v>9</v>
      </c>
      <c r="L6525" s="12"/>
    </row>
    <row r="6526" spans="1:12" x14ac:dyDescent="0.3">
      <c r="A6526">
        <v>11</v>
      </c>
      <c r="B6526">
        <v>36789</v>
      </c>
      <c r="C6526">
        <v>6</v>
      </c>
      <c r="D6526">
        <v>73000</v>
      </c>
      <c r="E6526" s="46">
        <v>45567</v>
      </c>
      <c r="F6526">
        <v>-260.33999999999997</v>
      </c>
      <c r="I6526" t="str">
        <f>INDEX(LedgerMapping[[#All],[Level 3]],MATCH(Actuals[[#This Row],[Sub Ledger]],LedgerMapping[[#All],[Sub Ledger]],0))</f>
        <v>Administration</v>
      </c>
      <c r="J6526" s="22">
        <f>YEAR(Actuals[[#This Row],[Date]])</f>
        <v>2024</v>
      </c>
      <c r="K6526" s="22">
        <f>MONTH(Actuals[[#This Row],[Date]])</f>
        <v>10</v>
      </c>
      <c r="L6526" s="12"/>
    </row>
    <row r="6527" spans="1:12" x14ac:dyDescent="0.3">
      <c r="A6527">
        <v>11</v>
      </c>
      <c r="B6527">
        <v>37939</v>
      </c>
      <c r="C6527">
        <v>6</v>
      </c>
      <c r="D6527">
        <v>73000</v>
      </c>
      <c r="E6527" s="46">
        <v>45597</v>
      </c>
      <c r="F6527">
        <v>-302.89</v>
      </c>
      <c r="I6527" t="str">
        <f>INDEX(LedgerMapping[[#All],[Level 3]],MATCH(Actuals[[#This Row],[Sub Ledger]],LedgerMapping[[#All],[Sub Ledger]],0))</f>
        <v>Administration</v>
      </c>
      <c r="J6527" s="22">
        <f>YEAR(Actuals[[#This Row],[Date]])</f>
        <v>2024</v>
      </c>
      <c r="K6527" s="22">
        <f>MONTH(Actuals[[#This Row],[Date]])</f>
        <v>11</v>
      </c>
      <c r="L6527" s="12"/>
    </row>
    <row r="6528" spans="1:12" x14ac:dyDescent="0.3">
      <c r="A6528">
        <v>11</v>
      </c>
      <c r="B6528">
        <v>39091</v>
      </c>
      <c r="C6528">
        <v>6</v>
      </c>
      <c r="D6528">
        <v>73000</v>
      </c>
      <c r="E6528" s="46">
        <v>45628</v>
      </c>
      <c r="F6528">
        <v>-242.25</v>
      </c>
      <c r="I6528" t="str">
        <f>INDEX(LedgerMapping[[#All],[Level 3]],MATCH(Actuals[[#This Row],[Sub Ledger]],LedgerMapping[[#All],[Sub Ledger]],0))</f>
        <v>Administration</v>
      </c>
      <c r="J6528" s="22">
        <f>YEAR(Actuals[[#This Row],[Date]])</f>
        <v>2024</v>
      </c>
      <c r="K6528" s="22">
        <f>MONTH(Actuals[[#This Row],[Date]])</f>
        <v>12</v>
      </c>
      <c r="L6528" s="12"/>
    </row>
    <row r="6529" spans="1:12" x14ac:dyDescent="0.3">
      <c r="A6529">
        <v>11</v>
      </c>
      <c r="B6529">
        <v>14343</v>
      </c>
      <c r="C6529">
        <v>6</v>
      </c>
      <c r="D6529">
        <v>74000</v>
      </c>
      <c r="E6529" s="46">
        <v>44927</v>
      </c>
      <c r="F6529">
        <v>-134.80000000000001</v>
      </c>
      <c r="I6529" t="str">
        <f>INDEX(LedgerMapping[[#All],[Level 3]],MATCH(Actuals[[#This Row],[Sub Ledger]],LedgerMapping[[#All],[Sub Ledger]],0))</f>
        <v>Administration</v>
      </c>
      <c r="J6529" s="22">
        <f>YEAR(Actuals[[#This Row],[Date]])</f>
        <v>2023</v>
      </c>
      <c r="K6529" s="22">
        <f>MONTH(Actuals[[#This Row],[Date]])</f>
        <v>1</v>
      </c>
      <c r="L6529" s="12"/>
    </row>
    <row r="6530" spans="1:12" x14ac:dyDescent="0.3">
      <c r="A6530">
        <v>11</v>
      </c>
      <c r="B6530">
        <v>15346</v>
      </c>
      <c r="C6530">
        <v>6</v>
      </c>
      <c r="D6530">
        <v>74000</v>
      </c>
      <c r="E6530" s="46">
        <v>44958</v>
      </c>
      <c r="F6530">
        <v>-142.25</v>
      </c>
      <c r="I6530" t="str">
        <f>INDEX(LedgerMapping[[#All],[Level 3]],MATCH(Actuals[[#This Row],[Sub Ledger]],LedgerMapping[[#All],[Sub Ledger]],0))</f>
        <v>Administration</v>
      </c>
      <c r="J6530" s="22">
        <f>YEAR(Actuals[[#This Row],[Date]])</f>
        <v>2023</v>
      </c>
      <c r="K6530" s="22">
        <f>MONTH(Actuals[[#This Row],[Date]])</f>
        <v>2</v>
      </c>
      <c r="L6530" s="12"/>
    </row>
    <row r="6531" spans="1:12" x14ac:dyDescent="0.3">
      <c r="A6531">
        <v>11</v>
      </c>
      <c r="B6531">
        <v>16353</v>
      </c>
      <c r="C6531">
        <v>6</v>
      </c>
      <c r="D6531">
        <v>74000</v>
      </c>
      <c r="E6531" s="46">
        <v>44988</v>
      </c>
      <c r="F6531">
        <v>-213.53</v>
      </c>
      <c r="I6531" t="str">
        <f>INDEX(LedgerMapping[[#All],[Level 3]],MATCH(Actuals[[#This Row],[Sub Ledger]],LedgerMapping[[#All],[Sub Ledger]],0))</f>
        <v>Administration</v>
      </c>
      <c r="J6531" s="22">
        <f>YEAR(Actuals[[#This Row],[Date]])</f>
        <v>2023</v>
      </c>
      <c r="K6531" s="22">
        <f>MONTH(Actuals[[#This Row],[Date]])</f>
        <v>3</v>
      </c>
      <c r="L6531" s="12"/>
    </row>
    <row r="6532" spans="1:12" x14ac:dyDescent="0.3">
      <c r="A6532">
        <v>11</v>
      </c>
      <c r="B6532">
        <v>17385</v>
      </c>
      <c r="C6532">
        <v>6</v>
      </c>
      <c r="D6532">
        <v>74000</v>
      </c>
      <c r="E6532" s="46">
        <v>45018</v>
      </c>
      <c r="F6532">
        <v>-181.61</v>
      </c>
      <c r="I6532" t="str">
        <f>INDEX(LedgerMapping[[#All],[Level 3]],MATCH(Actuals[[#This Row],[Sub Ledger]],LedgerMapping[[#All],[Sub Ledger]],0))</f>
        <v>Administration</v>
      </c>
      <c r="J6532" s="22">
        <f>YEAR(Actuals[[#This Row],[Date]])</f>
        <v>2023</v>
      </c>
      <c r="K6532" s="22">
        <f>MONTH(Actuals[[#This Row],[Date]])</f>
        <v>4</v>
      </c>
      <c r="L6532" s="12"/>
    </row>
    <row r="6533" spans="1:12" x14ac:dyDescent="0.3">
      <c r="A6533">
        <v>11</v>
      </c>
      <c r="B6533">
        <v>18414</v>
      </c>
      <c r="C6533">
        <v>6</v>
      </c>
      <c r="D6533">
        <v>74000</v>
      </c>
      <c r="E6533" s="46">
        <v>45049</v>
      </c>
      <c r="F6533">
        <v>-174.17</v>
      </c>
      <c r="I6533" t="str">
        <f>INDEX(LedgerMapping[[#All],[Level 3]],MATCH(Actuals[[#This Row],[Sub Ledger]],LedgerMapping[[#All],[Sub Ledger]],0))</f>
        <v>Administration</v>
      </c>
      <c r="J6533" s="22">
        <f>YEAR(Actuals[[#This Row],[Date]])</f>
        <v>2023</v>
      </c>
      <c r="K6533" s="22">
        <f>MONTH(Actuals[[#This Row],[Date]])</f>
        <v>5</v>
      </c>
      <c r="L6533" s="12"/>
    </row>
    <row r="6534" spans="1:12" x14ac:dyDescent="0.3">
      <c r="A6534">
        <v>11</v>
      </c>
      <c r="B6534">
        <v>19418</v>
      </c>
      <c r="C6534">
        <v>6</v>
      </c>
      <c r="D6534">
        <v>74000</v>
      </c>
      <c r="E6534" s="46">
        <v>45079</v>
      </c>
      <c r="F6534">
        <v>-180.55</v>
      </c>
      <c r="I6534" t="str">
        <f>INDEX(LedgerMapping[[#All],[Level 3]],MATCH(Actuals[[#This Row],[Sub Ledger]],LedgerMapping[[#All],[Sub Ledger]],0))</f>
        <v>Administration</v>
      </c>
      <c r="J6534" s="22">
        <f>YEAR(Actuals[[#This Row],[Date]])</f>
        <v>2023</v>
      </c>
      <c r="K6534" s="22">
        <f>MONTH(Actuals[[#This Row],[Date]])</f>
        <v>6</v>
      </c>
      <c r="L6534" s="12"/>
    </row>
    <row r="6535" spans="1:12" x14ac:dyDescent="0.3">
      <c r="A6535">
        <v>11</v>
      </c>
      <c r="B6535">
        <v>20447</v>
      </c>
      <c r="C6535">
        <v>6</v>
      </c>
      <c r="D6535">
        <v>74000</v>
      </c>
      <c r="E6535" s="46">
        <v>45110</v>
      </c>
      <c r="F6535">
        <v>-193.32</v>
      </c>
      <c r="I6535" t="str">
        <f>INDEX(LedgerMapping[[#All],[Level 3]],MATCH(Actuals[[#This Row],[Sub Ledger]],LedgerMapping[[#All],[Sub Ledger]],0))</f>
        <v>Administration</v>
      </c>
      <c r="J6535" s="22">
        <f>YEAR(Actuals[[#This Row],[Date]])</f>
        <v>2023</v>
      </c>
      <c r="K6535" s="22">
        <f>MONTH(Actuals[[#This Row],[Date]])</f>
        <v>7</v>
      </c>
      <c r="L6535" s="12"/>
    </row>
    <row r="6536" spans="1:12" x14ac:dyDescent="0.3">
      <c r="A6536">
        <v>11</v>
      </c>
      <c r="B6536">
        <v>21475</v>
      </c>
      <c r="C6536">
        <v>6</v>
      </c>
      <c r="D6536">
        <v>74000</v>
      </c>
      <c r="E6536" s="46">
        <v>45141</v>
      </c>
      <c r="F6536">
        <v>-191.19</v>
      </c>
      <c r="I6536" t="str">
        <f>INDEX(LedgerMapping[[#All],[Level 3]],MATCH(Actuals[[#This Row],[Sub Ledger]],LedgerMapping[[#All],[Sub Ledger]],0))</f>
        <v>Administration</v>
      </c>
      <c r="J6536" s="22">
        <f>YEAR(Actuals[[#This Row],[Date]])</f>
        <v>2023</v>
      </c>
      <c r="K6536" s="22">
        <f>MONTH(Actuals[[#This Row],[Date]])</f>
        <v>8</v>
      </c>
      <c r="L6536" s="12"/>
    </row>
    <row r="6537" spans="1:12" x14ac:dyDescent="0.3">
      <c r="A6537">
        <v>11</v>
      </c>
      <c r="B6537">
        <v>22450</v>
      </c>
      <c r="C6537">
        <v>6</v>
      </c>
      <c r="D6537">
        <v>74000</v>
      </c>
      <c r="E6537" s="46">
        <v>45169</v>
      </c>
      <c r="F6537">
        <v>-163.53</v>
      </c>
      <c r="I6537" t="str">
        <f>INDEX(LedgerMapping[[#All],[Level 3]],MATCH(Actuals[[#This Row],[Sub Ledger]],LedgerMapping[[#All],[Sub Ledger]],0))</f>
        <v>Administration</v>
      </c>
      <c r="J6537" s="22">
        <f>YEAR(Actuals[[#This Row],[Date]])</f>
        <v>2023</v>
      </c>
      <c r="K6537" s="22">
        <f>MONTH(Actuals[[#This Row],[Date]])</f>
        <v>8</v>
      </c>
      <c r="L6537" s="12"/>
    </row>
    <row r="6538" spans="1:12" x14ac:dyDescent="0.3">
      <c r="A6538">
        <v>11</v>
      </c>
      <c r="B6538">
        <v>23455</v>
      </c>
      <c r="C6538">
        <v>6</v>
      </c>
      <c r="D6538">
        <v>74000</v>
      </c>
      <c r="E6538" s="46">
        <v>45200</v>
      </c>
      <c r="F6538">
        <v>-188</v>
      </c>
      <c r="I6538" t="str">
        <f>INDEX(LedgerMapping[[#All],[Level 3]],MATCH(Actuals[[#This Row],[Sub Ledger]],LedgerMapping[[#All],[Sub Ledger]],0))</f>
        <v>Administration</v>
      </c>
      <c r="J6538" s="22">
        <f>YEAR(Actuals[[#This Row],[Date]])</f>
        <v>2023</v>
      </c>
      <c r="K6538" s="22">
        <f>MONTH(Actuals[[#This Row],[Date]])</f>
        <v>10</v>
      </c>
      <c r="L6538" s="12"/>
    </row>
    <row r="6539" spans="1:12" x14ac:dyDescent="0.3">
      <c r="A6539">
        <v>11</v>
      </c>
      <c r="B6539">
        <v>24458</v>
      </c>
      <c r="C6539">
        <v>6</v>
      </c>
      <c r="D6539">
        <v>74000</v>
      </c>
      <c r="E6539" s="46">
        <v>45230</v>
      </c>
      <c r="F6539">
        <v>-189.06</v>
      </c>
      <c r="I6539" t="str">
        <f>INDEX(LedgerMapping[[#All],[Level 3]],MATCH(Actuals[[#This Row],[Sub Ledger]],LedgerMapping[[#All],[Sub Ledger]],0))</f>
        <v>Administration</v>
      </c>
      <c r="J6539" s="22">
        <f>YEAR(Actuals[[#This Row],[Date]])</f>
        <v>2023</v>
      </c>
      <c r="K6539" s="22">
        <f>MONTH(Actuals[[#This Row],[Date]])</f>
        <v>10</v>
      </c>
      <c r="L6539" s="12"/>
    </row>
    <row r="6540" spans="1:12" x14ac:dyDescent="0.3">
      <c r="A6540">
        <v>11</v>
      </c>
      <c r="B6540">
        <v>25489</v>
      </c>
      <c r="C6540">
        <v>6</v>
      </c>
      <c r="D6540">
        <v>74000</v>
      </c>
      <c r="E6540" s="46">
        <v>45261</v>
      </c>
      <c r="F6540">
        <v>-189.06</v>
      </c>
      <c r="I6540" t="str">
        <f>INDEX(LedgerMapping[[#All],[Level 3]],MATCH(Actuals[[#This Row],[Sub Ledger]],LedgerMapping[[#All],[Sub Ledger]],0))</f>
        <v>Administration</v>
      </c>
      <c r="J6540" s="22">
        <f>YEAR(Actuals[[#This Row],[Date]])</f>
        <v>2023</v>
      </c>
      <c r="K6540" s="22">
        <f>MONTH(Actuals[[#This Row],[Date]])</f>
        <v>12</v>
      </c>
      <c r="L6540" s="12"/>
    </row>
    <row r="6541" spans="1:12" x14ac:dyDescent="0.3">
      <c r="A6541">
        <v>11</v>
      </c>
      <c r="B6541">
        <v>26561</v>
      </c>
      <c r="C6541">
        <v>6</v>
      </c>
      <c r="D6541">
        <v>74000</v>
      </c>
      <c r="E6541" s="46">
        <v>45291</v>
      </c>
      <c r="F6541">
        <v>-145.44</v>
      </c>
      <c r="I6541" t="str">
        <f>INDEX(LedgerMapping[[#All],[Level 3]],MATCH(Actuals[[#This Row],[Sub Ledger]],LedgerMapping[[#All],[Sub Ledger]],0))</f>
        <v>Administration</v>
      </c>
      <c r="J6541" s="22">
        <f>YEAR(Actuals[[#This Row],[Date]])</f>
        <v>2023</v>
      </c>
      <c r="K6541" s="22">
        <f>MONTH(Actuals[[#This Row],[Date]])</f>
        <v>12</v>
      </c>
      <c r="L6541" s="12"/>
    </row>
    <row r="6542" spans="1:12" x14ac:dyDescent="0.3">
      <c r="A6542">
        <v>11</v>
      </c>
      <c r="B6542">
        <v>27685</v>
      </c>
      <c r="C6542">
        <v>6</v>
      </c>
      <c r="D6542">
        <v>74000</v>
      </c>
      <c r="E6542" s="46">
        <v>45322</v>
      </c>
      <c r="F6542">
        <v>-250.76</v>
      </c>
      <c r="I6542" t="str">
        <f>INDEX(LedgerMapping[[#All],[Level 3]],MATCH(Actuals[[#This Row],[Sub Ledger]],LedgerMapping[[#All],[Sub Ledger]],0))</f>
        <v>Administration</v>
      </c>
      <c r="J6542" s="22">
        <f>YEAR(Actuals[[#This Row],[Date]])</f>
        <v>2024</v>
      </c>
      <c r="K6542" s="22">
        <f>MONTH(Actuals[[#This Row],[Date]])</f>
        <v>1</v>
      </c>
      <c r="L6542" s="12"/>
    </row>
    <row r="6543" spans="1:12" x14ac:dyDescent="0.3">
      <c r="A6543">
        <v>11</v>
      </c>
      <c r="B6543">
        <v>28837</v>
      </c>
      <c r="C6543">
        <v>6</v>
      </c>
      <c r="D6543">
        <v>74000</v>
      </c>
      <c r="E6543" s="46">
        <v>45354</v>
      </c>
      <c r="F6543">
        <v>-357.15</v>
      </c>
      <c r="I6543" t="str">
        <f>INDEX(LedgerMapping[[#All],[Level 3]],MATCH(Actuals[[#This Row],[Sub Ledger]],LedgerMapping[[#All],[Sub Ledger]],0))</f>
        <v>Administration</v>
      </c>
      <c r="J6543" s="22">
        <f>YEAR(Actuals[[#This Row],[Date]])</f>
        <v>2024</v>
      </c>
      <c r="K6543" s="22">
        <f>MONTH(Actuals[[#This Row],[Date]])</f>
        <v>3</v>
      </c>
      <c r="L6543" s="12"/>
    </row>
    <row r="6544" spans="1:12" x14ac:dyDescent="0.3">
      <c r="A6544">
        <v>11</v>
      </c>
      <c r="B6544">
        <v>29964</v>
      </c>
      <c r="C6544">
        <v>6</v>
      </c>
      <c r="D6544">
        <v>74000</v>
      </c>
      <c r="E6544" s="46">
        <v>45384</v>
      </c>
      <c r="F6544">
        <v>-383.74</v>
      </c>
      <c r="I6544" t="str">
        <f>INDEX(LedgerMapping[[#All],[Level 3]],MATCH(Actuals[[#This Row],[Sub Ledger]],LedgerMapping[[#All],[Sub Ledger]],0))</f>
        <v>Administration</v>
      </c>
      <c r="J6544" s="22">
        <f>YEAR(Actuals[[#This Row],[Date]])</f>
        <v>2024</v>
      </c>
      <c r="K6544" s="22">
        <f>MONTH(Actuals[[#This Row],[Date]])</f>
        <v>4</v>
      </c>
      <c r="L6544" s="12"/>
    </row>
    <row r="6545" spans="1:12" x14ac:dyDescent="0.3">
      <c r="A6545">
        <v>11</v>
      </c>
      <c r="B6545">
        <v>31090</v>
      </c>
      <c r="C6545">
        <v>6</v>
      </c>
      <c r="D6545">
        <v>74000</v>
      </c>
      <c r="E6545" s="46">
        <v>45415</v>
      </c>
      <c r="F6545">
        <v>-289.06</v>
      </c>
      <c r="I6545" t="str">
        <f>INDEX(LedgerMapping[[#All],[Level 3]],MATCH(Actuals[[#This Row],[Sub Ledger]],LedgerMapping[[#All],[Sub Ledger]],0))</f>
        <v>Administration</v>
      </c>
      <c r="J6545" s="22">
        <f>YEAR(Actuals[[#This Row],[Date]])</f>
        <v>2024</v>
      </c>
      <c r="K6545" s="22">
        <f>MONTH(Actuals[[#This Row],[Date]])</f>
        <v>5</v>
      </c>
      <c r="L6545" s="12"/>
    </row>
    <row r="6546" spans="1:12" x14ac:dyDescent="0.3">
      <c r="A6546">
        <v>11</v>
      </c>
      <c r="B6546">
        <v>32241</v>
      </c>
      <c r="C6546">
        <v>6</v>
      </c>
      <c r="D6546">
        <v>74000</v>
      </c>
      <c r="E6546" s="46">
        <v>45445</v>
      </c>
      <c r="F6546">
        <v>-364.6</v>
      </c>
      <c r="I6546" t="str">
        <f>INDEX(LedgerMapping[[#All],[Level 3]],MATCH(Actuals[[#This Row],[Sub Ledger]],LedgerMapping[[#All],[Sub Ledger]],0))</f>
        <v>Administration</v>
      </c>
      <c r="J6546" s="22">
        <f>YEAR(Actuals[[#This Row],[Date]])</f>
        <v>2024</v>
      </c>
      <c r="K6546" s="22">
        <f>MONTH(Actuals[[#This Row],[Date]])</f>
        <v>6</v>
      </c>
      <c r="L6546" s="12"/>
    </row>
    <row r="6547" spans="1:12" x14ac:dyDescent="0.3">
      <c r="A6547">
        <v>11</v>
      </c>
      <c r="B6547">
        <v>33339</v>
      </c>
      <c r="C6547">
        <v>6</v>
      </c>
      <c r="D6547">
        <v>74000</v>
      </c>
      <c r="E6547" s="46">
        <v>45476</v>
      </c>
      <c r="F6547">
        <v>-320.98</v>
      </c>
      <c r="I6547" t="str">
        <f>INDEX(LedgerMapping[[#All],[Level 3]],MATCH(Actuals[[#This Row],[Sub Ledger]],LedgerMapping[[#All],[Sub Ledger]],0))</f>
        <v>Administration</v>
      </c>
      <c r="J6547" s="22">
        <f>YEAR(Actuals[[#This Row],[Date]])</f>
        <v>2024</v>
      </c>
      <c r="K6547" s="22">
        <f>MONTH(Actuals[[#This Row],[Date]])</f>
        <v>7</v>
      </c>
      <c r="L6547" s="12"/>
    </row>
    <row r="6548" spans="1:12" x14ac:dyDescent="0.3">
      <c r="A6548">
        <v>11</v>
      </c>
      <c r="B6548">
        <v>34489</v>
      </c>
      <c r="C6548">
        <v>6</v>
      </c>
      <c r="D6548">
        <v>74000</v>
      </c>
      <c r="E6548" s="46">
        <v>45507</v>
      </c>
      <c r="F6548">
        <v>-325.23</v>
      </c>
      <c r="I6548" t="str">
        <f>INDEX(LedgerMapping[[#All],[Level 3]],MATCH(Actuals[[#This Row],[Sub Ledger]],LedgerMapping[[#All],[Sub Ledger]],0))</f>
        <v>Administration</v>
      </c>
      <c r="J6548" s="22">
        <f>YEAR(Actuals[[#This Row],[Date]])</f>
        <v>2024</v>
      </c>
      <c r="K6548" s="22">
        <f>MONTH(Actuals[[#This Row],[Date]])</f>
        <v>8</v>
      </c>
      <c r="L6548" s="12"/>
    </row>
    <row r="6549" spans="1:12" x14ac:dyDescent="0.3">
      <c r="A6549">
        <v>11</v>
      </c>
      <c r="B6549">
        <v>35641</v>
      </c>
      <c r="C6549">
        <v>6</v>
      </c>
      <c r="D6549">
        <v>74000</v>
      </c>
      <c r="E6549" s="46">
        <v>45536</v>
      </c>
      <c r="F6549">
        <v>-242.25</v>
      </c>
      <c r="I6549" t="str">
        <f>INDEX(LedgerMapping[[#All],[Level 3]],MATCH(Actuals[[#This Row],[Sub Ledger]],LedgerMapping[[#All],[Sub Ledger]],0))</f>
        <v>Administration</v>
      </c>
      <c r="J6549" s="22">
        <f>YEAR(Actuals[[#This Row],[Date]])</f>
        <v>2024</v>
      </c>
      <c r="K6549" s="22">
        <f>MONTH(Actuals[[#This Row],[Date]])</f>
        <v>9</v>
      </c>
      <c r="L6549" s="12"/>
    </row>
    <row r="6550" spans="1:12" x14ac:dyDescent="0.3">
      <c r="A6550">
        <v>11</v>
      </c>
      <c r="B6550">
        <v>36790</v>
      </c>
      <c r="C6550">
        <v>6</v>
      </c>
      <c r="D6550">
        <v>74000</v>
      </c>
      <c r="E6550" s="46">
        <v>45567</v>
      </c>
      <c r="F6550">
        <v>-383.74</v>
      </c>
      <c r="I6550" t="str">
        <f>INDEX(LedgerMapping[[#All],[Level 3]],MATCH(Actuals[[#This Row],[Sub Ledger]],LedgerMapping[[#All],[Sub Ledger]],0))</f>
        <v>Administration</v>
      </c>
      <c r="J6550" s="22">
        <f>YEAR(Actuals[[#This Row],[Date]])</f>
        <v>2024</v>
      </c>
      <c r="K6550" s="22">
        <f>MONTH(Actuals[[#This Row],[Date]])</f>
        <v>10</v>
      </c>
      <c r="L6550" s="12"/>
    </row>
    <row r="6551" spans="1:12" x14ac:dyDescent="0.3">
      <c r="A6551">
        <v>11</v>
      </c>
      <c r="B6551">
        <v>37940</v>
      </c>
      <c r="C6551">
        <v>6</v>
      </c>
      <c r="D6551">
        <v>74000</v>
      </c>
      <c r="E6551" s="46">
        <v>45597</v>
      </c>
      <c r="F6551">
        <v>-389.06</v>
      </c>
      <c r="I6551" t="str">
        <f>INDEX(LedgerMapping[[#All],[Level 3]],MATCH(Actuals[[#This Row],[Sub Ledger]],LedgerMapping[[#All],[Sub Ledger]],0))</f>
        <v>Administration</v>
      </c>
      <c r="J6551" s="22">
        <f>YEAR(Actuals[[#This Row],[Date]])</f>
        <v>2024</v>
      </c>
      <c r="K6551" s="22">
        <f>MONTH(Actuals[[#This Row],[Date]])</f>
        <v>11</v>
      </c>
      <c r="L6551" s="12"/>
    </row>
    <row r="6552" spans="1:12" x14ac:dyDescent="0.3">
      <c r="A6552">
        <v>11</v>
      </c>
      <c r="B6552">
        <v>39092</v>
      </c>
      <c r="C6552">
        <v>6</v>
      </c>
      <c r="D6552">
        <v>74000</v>
      </c>
      <c r="E6552" s="46">
        <v>45628</v>
      </c>
      <c r="F6552">
        <v>-294.38</v>
      </c>
      <c r="I6552" t="str">
        <f>INDEX(LedgerMapping[[#All],[Level 3]],MATCH(Actuals[[#This Row],[Sub Ledger]],LedgerMapping[[#All],[Sub Ledger]],0))</f>
        <v>Administration</v>
      </c>
      <c r="J6552" s="22">
        <f>YEAR(Actuals[[#This Row],[Date]])</f>
        <v>2024</v>
      </c>
      <c r="K6552" s="22">
        <f>MONTH(Actuals[[#This Row],[Date]])</f>
        <v>12</v>
      </c>
      <c r="L6552" s="12"/>
    </row>
    <row r="6553" spans="1:12" x14ac:dyDescent="0.3">
      <c r="A6553">
        <v>11</v>
      </c>
      <c r="B6553">
        <v>14344</v>
      </c>
      <c r="C6553">
        <v>6</v>
      </c>
      <c r="D6553">
        <v>76000</v>
      </c>
      <c r="E6553" s="46">
        <v>44927</v>
      </c>
      <c r="F6553">
        <v>-556.09</v>
      </c>
      <c r="I6553" t="str">
        <f>INDEX(LedgerMapping[[#All],[Level 3]],MATCH(Actuals[[#This Row],[Sub Ledger]],LedgerMapping[[#All],[Sub Ledger]],0))</f>
        <v>Administration</v>
      </c>
      <c r="J6553" s="22">
        <f>YEAR(Actuals[[#This Row],[Date]])</f>
        <v>2023</v>
      </c>
      <c r="K6553" s="22">
        <f>MONTH(Actuals[[#This Row],[Date]])</f>
        <v>1</v>
      </c>
      <c r="L6553" s="12"/>
    </row>
    <row r="6554" spans="1:12" x14ac:dyDescent="0.3">
      <c r="A6554">
        <v>11</v>
      </c>
      <c r="B6554">
        <v>15347</v>
      </c>
      <c r="C6554">
        <v>6</v>
      </c>
      <c r="D6554">
        <v>76000</v>
      </c>
      <c r="E6554" s="46">
        <v>44958</v>
      </c>
      <c r="F6554">
        <v>-1393.34</v>
      </c>
      <c r="I6554" t="str">
        <f>INDEX(LedgerMapping[[#All],[Level 3]],MATCH(Actuals[[#This Row],[Sub Ledger]],LedgerMapping[[#All],[Sub Ledger]],0))</f>
        <v>Administration</v>
      </c>
      <c r="J6554" s="22">
        <f>YEAR(Actuals[[#This Row],[Date]])</f>
        <v>2023</v>
      </c>
      <c r="K6554" s="22">
        <f>MONTH(Actuals[[#This Row],[Date]])</f>
        <v>2</v>
      </c>
      <c r="L6554" s="12"/>
    </row>
    <row r="6555" spans="1:12" x14ac:dyDescent="0.3">
      <c r="A6555">
        <v>11</v>
      </c>
      <c r="B6555">
        <v>16354</v>
      </c>
      <c r="C6555">
        <v>6</v>
      </c>
      <c r="D6555">
        <v>76000</v>
      </c>
      <c r="E6555" s="46">
        <v>44988</v>
      </c>
      <c r="F6555">
        <v>-997.59</v>
      </c>
      <c r="I6555" t="str">
        <f>INDEX(LedgerMapping[[#All],[Level 3]],MATCH(Actuals[[#This Row],[Sub Ledger]],LedgerMapping[[#All],[Sub Ledger]],0))</f>
        <v>Administration</v>
      </c>
      <c r="J6555" s="22">
        <f>YEAR(Actuals[[#This Row],[Date]])</f>
        <v>2023</v>
      </c>
      <c r="K6555" s="22">
        <f>MONTH(Actuals[[#This Row],[Date]])</f>
        <v>3</v>
      </c>
      <c r="L6555" s="12"/>
    </row>
    <row r="6556" spans="1:12" x14ac:dyDescent="0.3">
      <c r="A6556">
        <v>11</v>
      </c>
      <c r="B6556">
        <v>17386</v>
      </c>
      <c r="C6556">
        <v>6</v>
      </c>
      <c r="D6556">
        <v>76000</v>
      </c>
      <c r="E6556" s="46">
        <v>45018</v>
      </c>
      <c r="F6556">
        <v>-434.81</v>
      </c>
      <c r="I6556" t="str">
        <f>INDEX(LedgerMapping[[#All],[Level 3]],MATCH(Actuals[[#This Row],[Sub Ledger]],LedgerMapping[[#All],[Sub Ledger]],0))</f>
        <v>Administration</v>
      </c>
      <c r="J6556" s="22">
        <f>YEAR(Actuals[[#This Row],[Date]])</f>
        <v>2023</v>
      </c>
      <c r="K6556" s="22">
        <f>MONTH(Actuals[[#This Row],[Date]])</f>
        <v>4</v>
      </c>
      <c r="L6556" s="12"/>
    </row>
    <row r="6557" spans="1:12" x14ac:dyDescent="0.3">
      <c r="A6557">
        <v>11</v>
      </c>
      <c r="B6557">
        <v>18415</v>
      </c>
      <c r="C6557">
        <v>6</v>
      </c>
      <c r="D6557">
        <v>76000</v>
      </c>
      <c r="E6557" s="46">
        <v>45049</v>
      </c>
      <c r="F6557">
        <v>-1053.97</v>
      </c>
      <c r="I6557" t="str">
        <f>INDEX(LedgerMapping[[#All],[Level 3]],MATCH(Actuals[[#This Row],[Sub Ledger]],LedgerMapping[[#All],[Sub Ledger]],0))</f>
        <v>Administration</v>
      </c>
      <c r="J6557" s="22">
        <f>YEAR(Actuals[[#This Row],[Date]])</f>
        <v>2023</v>
      </c>
      <c r="K6557" s="22">
        <f>MONTH(Actuals[[#This Row],[Date]])</f>
        <v>5</v>
      </c>
      <c r="L6557" s="12"/>
    </row>
    <row r="6558" spans="1:12" x14ac:dyDescent="0.3">
      <c r="A6558">
        <v>11</v>
      </c>
      <c r="B6558">
        <v>19419</v>
      </c>
      <c r="C6558">
        <v>6</v>
      </c>
      <c r="D6558">
        <v>76000</v>
      </c>
      <c r="E6558" s="46">
        <v>45079</v>
      </c>
      <c r="F6558">
        <v>-599.71</v>
      </c>
      <c r="I6558" t="str">
        <f>INDEX(LedgerMapping[[#All],[Level 3]],MATCH(Actuals[[#This Row],[Sub Ledger]],LedgerMapping[[#All],[Sub Ledger]],0))</f>
        <v>Administration</v>
      </c>
      <c r="J6558" s="22">
        <f>YEAR(Actuals[[#This Row],[Date]])</f>
        <v>2023</v>
      </c>
      <c r="K6558" s="22">
        <f>MONTH(Actuals[[#This Row],[Date]])</f>
        <v>6</v>
      </c>
      <c r="L6558" s="12"/>
    </row>
    <row r="6559" spans="1:12" x14ac:dyDescent="0.3">
      <c r="A6559">
        <v>11</v>
      </c>
      <c r="B6559">
        <v>20448</v>
      </c>
      <c r="C6559">
        <v>6</v>
      </c>
      <c r="D6559">
        <v>76000</v>
      </c>
      <c r="E6559" s="46">
        <v>45110</v>
      </c>
      <c r="F6559">
        <v>-286.93</v>
      </c>
      <c r="I6559" t="str">
        <f>INDEX(LedgerMapping[[#All],[Level 3]],MATCH(Actuals[[#This Row],[Sub Ledger]],LedgerMapping[[#All],[Sub Ledger]],0))</f>
        <v>Administration</v>
      </c>
      <c r="J6559" s="22">
        <f>YEAR(Actuals[[#This Row],[Date]])</f>
        <v>2023</v>
      </c>
      <c r="K6559" s="22">
        <f>MONTH(Actuals[[#This Row],[Date]])</f>
        <v>7</v>
      </c>
      <c r="L6559" s="12"/>
    </row>
    <row r="6560" spans="1:12" x14ac:dyDescent="0.3">
      <c r="A6560">
        <v>11</v>
      </c>
      <c r="B6560">
        <v>21476</v>
      </c>
      <c r="C6560">
        <v>6</v>
      </c>
      <c r="D6560">
        <v>76000</v>
      </c>
      <c r="E6560" s="46">
        <v>45141</v>
      </c>
      <c r="F6560">
        <v>-847.58</v>
      </c>
      <c r="I6560" t="str">
        <f>INDEX(LedgerMapping[[#All],[Level 3]],MATCH(Actuals[[#This Row],[Sub Ledger]],LedgerMapping[[#All],[Sub Ledger]],0))</f>
        <v>Administration</v>
      </c>
      <c r="J6560" s="22">
        <f>YEAR(Actuals[[#This Row],[Date]])</f>
        <v>2023</v>
      </c>
      <c r="K6560" s="22">
        <f>MONTH(Actuals[[#This Row],[Date]])</f>
        <v>8</v>
      </c>
      <c r="L6560" s="12"/>
    </row>
    <row r="6561" spans="1:12" x14ac:dyDescent="0.3">
      <c r="A6561">
        <v>11</v>
      </c>
      <c r="B6561">
        <v>22451</v>
      </c>
      <c r="C6561">
        <v>6</v>
      </c>
      <c r="D6561">
        <v>76000</v>
      </c>
      <c r="E6561" s="46">
        <v>45169</v>
      </c>
      <c r="F6561">
        <v>-449.7</v>
      </c>
      <c r="I6561" t="str">
        <f>INDEX(LedgerMapping[[#All],[Level 3]],MATCH(Actuals[[#This Row],[Sub Ledger]],LedgerMapping[[#All],[Sub Ledger]],0))</f>
        <v>Administration</v>
      </c>
      <c r="J6561" s="22">
        <f>YEAR(Actuals[[#This Row],[Date]])</f>
        <v>2023</v>
      </c>
      <c r="K6561" s="22">
        <f>MONTH(Actuals[[#This Row],[Date]])</f>
        <v>8</v>
      </c>
      <c r="L6561" s="12"/>
    </row>
    <row r="6562" spans="1:12" x14ac:dyDescent="0.3">
      <c r="A6562">
        <v>11</v>
      </c>
      <c r="B6562">
        <v>23456</v>
      </c>
      <c r="C6562">
        <v>6</v>
      </c>
      <c r="D6562">
        <v>76000</v>
      </c>
      <c r="E6562" s="46">
        <v>45200</v>
      </c>
      <c r="F6562">
        <v>-449.7</v>
      </c>
      <c r="I6562" t="str">
        <f>INDEX(LedgerMapping[[#All],[Level 3]],MATCH(Actuals[[#This Row],[Sub Ledger]],LedgerMapping[[#All],[Sub Ledger]],0))</f>
        <v>Administration</v>
      </c>
      <c r="J6562" s="22">
        <f>YEAR(Actuals[[#This Row],[Date]])</f>
        <v>2023</v>
      </c>
      <c r="K6562" s="22">
        <f>MONTH(Actuals[[#This Row],[Date]])</f>
        <v>10</v>
      </c>
      <c r="L6562" s="12"/>
    </row>
    <row r="6563" spans="1:12" x14ac:dyDescent="0.3">
      <c r="A6563">
        <v>11</v>
      </c>
      <c r="B6563">
        <v>24459</v>
      </c>
      <c r="C6563">
        <v>6</v>
      </c>
      <c r="D6563">
        <v>76000</v>
      </c>
      <c r="E6563" s="46">
        <v>45230</v>
      </c>
      <c r="F6563">
        <v>-1125.25</v>
      </c>
      <c r="I6563" t="str">
        <f>INDEX(LedgerMapping[[#All],[Level 3]],MATCH(Actuals[[#This Row],[Sub Ledger]],LedgerMapping[[#All],[Sub Ledger]],0))</f>
        <v>Administration</v>
      </c>
      <c r="J6563" s="22">
        <f>YEAR(Actuals[[#This Row],[Date]])</f>
        <v>2023</v>
      </c>
      <c r="K6563" s="22">
        <f>MONTH(Actuals[[#This Row],[Date]])</f>
        <v>10</v>
      </c>
      <c r="L6563" s="12"/>
    </row>
    <row r="6564" spans="1:12" x14ac:dyDescent="0.3">
      <c r="A6564">
        <v>11</v>
      </c>
      <c r="B6564">
        <v>25490</v>
      </c>
      <c r="C6564">
        <v>6</v>
      </c>
      <c r="D6564">
        <v>76000</v>
      </c>
      <c r="E6564" s="46">
        <v>45261</v>
      </c>
      <c r="F6564">
        <v>-579.49</v>
      </c>
      <c r="I6564" t="str">
        <f>INDEX(LedgerMapping[[#All],[Level 3]],MATCH(Actuals[[#This Row],[Sub Ledger]],LedgerMapping[[#All],[Sub Ledger]],0))</f>
        <v>Administration</v>
      </c>
      <c r="J6564" s="22">
        <f>YEAR(Actuals[[#This Row],[Date]])</f>
        <v>2023</v>
      </c>
      <c r="K6564" s="22">
        <f>MONTH(Actuals[[#This Row],[Date]])</f>
        <v>12</v>
      </c>
      <c r="L6564" s="12"/>
    </row>
    <row r="6565" spans="1:12" x14ac:dyDescent="0.3">
      <c r="A6565">
        <v>11</v>
      </c>
      <c r="B6565">
        <v>26562</v>
      </c>
      <c r="C6565">
        <v>6</v>
      </c>
      <c r="D6565">
        <v>76000</v>
      </c>
      <c r="E6565" s="46">
        <v>45291</v>
      </c>
      <c r="F6565">
        <v>-343.32</v>
      </c>
      <c r="I6565" t="str">
        <f>INDEX(LedgerMapping[[#All],[Level 3]],MATCH(Actuals[[#This Row],[Sub Ledger]],LedgerMapping[[#All],[Sub Ledger]],0))</f>
        <v>Administration</v>
      </c>
      <c r="J6565" s="22">
        <f>YEAR(Actuals[[#This Row],[Date]])</f>
        <v>2023</v>
      </c>
      <c r="K6565" s="22">
        <f>MONTH(Actuals[[#This Row],[Date]])</f>
        <v>12</v>
      </c>
      <c r="L6565" s="12"/>
    </row>
    <row r="6566" spans="1:12" x14ac:dyDescent="0.3">
      <c r="A6566">
        <v>11</v>
      </c>
      <c r="B6566">
        <v>27686</v>
      </c>
      <c r="C6566">
        <v>6</v>
      </c>
      <c r="D6566">
        <v>76000</v>
      </c>
      <c r="E6566" s="46">
        <v>45322</v>
      </c>
      <c r="F6566">
        <v>-5945.55</v>
      </c>
      <c r="I6566" t="str">
        <f>INDEX(LedgerMapping[[#All],[Level 3]],MATCH(Actuals[[#This Row],[Sub Ledger]],LedgerMapping[[#All],[Sub Ledger]],0))</f>
        <v>Administration</v>
      </c>
      <c r="J6566" s="22">
        <f>YEAR(Actuals[[#This Row],[Date]])</f>
        <v>2024</v>
      </c>
      <c r="K6566" s="22">
        <f>MONTH(Actuals[[#This Row],[Date]])</f>
        <v>1</v>
      </c>
      <c r="L6566" s="12"/>
    </row>
    <row r="6567" spans="1:12" x14ac:dyDescent="0.3">
      <c r="A6567">
        <v>11</v>
      </c>
      <c r="B6567">
        <v>28838</v>
      </c>
      <c r="C6567">
        <v>6</v>
      </c>
      <c r="D6567">
        <v>76000</v>
      </c>
      <c r="E6567" s="46">
        <v>45354</v>
      </c>
      <c r="F6567">
        <v>-2000.8</v>
      </c>
      <c r="I6567" t="str">
        <f>INDEX(LedgerMapping[[#All],[Level 3]],MATCH(Actuals[[#This Row],[Sub Ledger]],LedgerMapping[[#All],[Sub Ledger]],0))</f>
        <v>Administration</v>
      </c>
      <c r="J6567" s="22">
        <f>YEAR(Actuals[[#This Row],[Date]])</f>
        <v>2024</v>
      </c>
      <c r="K6567" s="22">
        <f>MONTH(Actuals[[#This Row],[Date]])</f>
        <v>3</v>
      </c>
      <c r="L6567" s="12"/>
    </row>
    <row r="6568" spans="1:12" x14ac:dyDescent="0.3">
      <c r="A6568">
        <v>11</v>
      </c>
      <c r="B6568">
        <v>29965</v>
      </c>
      <c r="C6568">
        <v>6</v>
      </c>
      <c r="D6568">
        <v>76000</v>
      </c>
      <c r="E6568" s="46">
        <v>45384</v>
      </c>
      <c r="F6568">
        <v>-741.2</v>
      </c>
      <c r="I6568" t="str">
        <f>INDEX(LedgerMapping[[#All],[Level 3]],MATCH(Actuals[[#This Row],[Sub Ledger]],LedgerMapping[[#All],[Sub Ledger]],0))</f>
        <v>Administration</v>
      </c>
      <c r="J6568" s="22">
        <f>YEAR(Actuals[[#This Row],[Date]])</f>
        <v>2024</v>
      </c>
      <c r="K6568" s="22">
        <f>MONTH(Actuals[[#This Row],[Date]])</f>
        <v>4</v>
      </c>
      <c r="L6568" s="12"/>
    </row>
    <row r="6569" spans="1:12" x14ac:dyDescent="0.3">
      <c r="A6569">
        <v>11</v>
      </c>
      <c r="B6569">
        <v>31091</v>
      </c>
      <c r="C6569">
        <v>6</v>
      </c>
      <c r="D6569">
        <v>76000</v>
      </c>
      <c r="E6569" s="46">
        <v>45415</v>
      </c>
      <c r="F6569">
        <v>-5364.69</v>
      </c>
      <c r="I6569" t="str">
        <f>INDEX(LedgerMapping[[#All],[Level 3]],MATCH(Actuals[[#This Row],[Sub Ledger]],LedgerMapping[[#All],[Sub Ledger]],0))</f>
        <v>Administration</v>
      </c>
      <c r="J6569" s="22">
        <f>YEAR(Actuals[[#This Row],[Date]])</f>
        <v>2024</v>
      </c>
      <c r="K6569" s="22">
        <f>MONTH(Actuals[[#This Row],[Date]])</f>
        <v>5</v>
      </c>
      <c r="L6569" s="12"/>
    </row>
    <row r="6570" spans="1:12" x14ac:dyDescent="0.3">
      <c r="A6570">
        <v>11</v>
      </c>
      <c r="B6570">
        <v>32242</v>
      </c>
      <c r="C6570">
        <v>6</v>
      </c>
      <c r="D6570">
        <v>76000</v>
      </c>
      <c r="E6570" s="46">
        <v>45445</v>
      </c>
      <c r="F6570">
        <v>-1600.79</v>
      </c>
      <c r="I6570" t="str">
        <f>INDEX(LedgerMapping[[#All],[Level 3]],MATCH(Actuals[[#This Row],[Sub Ledger]],LedgerMapping[[#All],[Sub Ledger]],0))</f>
        <v>Administration</v>
      </c>
      <c r="J6570" s="22">
        <f>YEAR(Actuals[[#This Row],[Date]])</f>
        <v>2024</v>
      </c>
      <c r="K6570" s="22">
        <f>MONTH(Actuals[[#This Row],[Date]])</f>
        <v>6</v>
      </c>
      <c r="L6570" s="12"/>
    </row>
    <row r="6571" spans="1:12" x14ac:dyDescent="0.3">
      <c r="A6571">
        <v>11</v>
      </c>
      <c r="B6571">
        <v>33340</v>
      </c>
      <c r="C6571">
        <v>6</v>
      </c>
      <c r="D6571">
        <v>76000</v>
      </c>
      <c r="E6571" s="46">
        <v>45476</v>
      </c>
      <c r="F6571">
        <v>-624.16999999999996</v>
      </c>
      <c r="I6571" t="str">
        <f>INDEX(LedgerMapping[[#All],[Level 3]],MATCH(Actuals[[#This Row],[Sub Ledger]],LedgerMapping[[#All],[Sub Ledger]],0))</f>
        <v>Administration</v>
      </c>
      <c r="J6571" s="22">
        <f>YEAR(Actuals[[#This Row],[Date]])</f>
        <v>2024</v>
      </c>
      <c r="K6571" s="22">
        <f>MONTH(Actuals[[#This Row],[Date]])</f>
        <v>7</v>
      </c>
      <c r="L6571" s="12"/>
    </row>
    <row r="6572" spans="1:12" x14ac:dyDescent="0.3">
      <c r="A6572">
        <v>11</v>
      </c>
      <c r="B6572">
        <v>34490</v>
      </c>
      <c r="C6572">
        <v>6</v>
      </c>
      <c r="D6572">
        <v>76000</v>
      </c>
      <c r="E6572" s="46">
        <v>45507</v>
      </c>
      <c r="F6572">
        <v>-4148.71</v>
      </c>
      <c r="I6572" t="str">
        <f>INDEX(LedgerMapping[[#All],[Level 3]],MATCH(Actuals[[#This Row],[Sub Ledger]],LedgerMapping[[#All],[Sub Ledger]],0))</f>
        <v>Administration</v>
      </c>
      <c r="J6572" s="22">
        <f>YEAR(Actuals[[#This Row],[Date]])</f>
        <v>2024</v>
      </c>
      <c r="K6572" s="22">
        <f>MONTH(Actuals[[#This Row],[Date]])</f>
        <v>8</v>
      </c>
      <c r="L6572" s="12"/>
    </row>
    <row r="6573" spans="1:12" x14ac:dyDescent="0.3">
      <c r="A6573">
        <v>11</v>
      </c>
      <c r="B6573">
        <v>35642</v>
      </c>
      <c r="C6573">
        <v>6</v>
      </c>
      <c r="D6573">
        <v>76000</v>
      </c>
      <c r="E6573" s="46">
        <v>45536</v>
      </c>
      <c r="F6573">
        <v>-927.37</v>
      </c>
      <c r="I6573" t="str">
        <f>INDEX(LedgerMapping[[#All],[Level 3]],MATCH(Actuals[[#This Row],[Sub Ledger]],LedgerMapping[[#All],[Sub Ledger]],0))</f>
        <v>Administration</v>
      </c>
      <c r="J6573" s="22">
        <f>YEAR(Actuals[[#This Row],[Date]])</f>
        <v>2024</v>
      </c>
      <c r="K6573" s="22">
        <f>MONTH(Actuals[[#This Row],[Date]])</f>
        <v>9</v>
      </c>
      <c r="L6573" s="12"/>
    </row>
    <row r="6574" spans="1:12" x14ac:dyDescent="0.3">
      <c r="A6574">
        <v>11</v>
      </c>
      <c r="B6574">
        <v>36791</v>
      </c>
      <c r="C6574">
        <v>6</v>
      </c>
      <c r="D6574">
        <v>76000</v>
      </c>
      <c r="E6574" s="46">
        <v>45567</v>
      </c>
      <c r="F6574">
        <v>-748.65</v>
      </c>
      <c r="I6574" t="str">
        <f>INDEX(LedgerMapping[[#All],[Level 3]],MATCH(Actuals[[#This Row],[Sub Ledger]],LedgerMapping[[#All],[Sub Ledger]],0))</f>
        <v>Administration</v>
      </c>
      <c r="J6574" s="22">
        <f>YEAR(Actuals[[#This Row],[Date]])</f>
        <v>2024</v>
      </c>
      <c r="K6574" s="22">
        <f>MONTH(Actuals[[#This Row],[Date]])</f>
        <v>10</v>
      </c>
      <c r="L6574" s="12"/>
    </row>
    <row r="6575" spans="1:12" x14ac:dyDescent="0.3">
      <c r="A6575">
        <v>11</v>
      </c>
      <c r="B6575">
        <v>37941</v>
      </c>
      <c r="C6575">
        <v>6</v>
      </c>
      <c r="D6575">
        <v>76000</v>
      </c>
      <c r="E6575" s="46">
        <v>45597</v>
      </c>
      <c r="F6575">
        <v>-5683.84</v>
      </c>
      <c r="I6575" t="str">
        <f>INDEX(LedgerMapping[[#All],[Level 3]],MATCH(Actuals[[#This Row],[Sub Ledger]],LedgerMapping[[#All],[Sub Ledger]],0))</f>
        <v>Administration</v>
      </c>
      <c r="J6575" s="22">
        <f>YEAR(Actuals[[#This Row],[Date]])</f>
        <v>2024</v>
      </c>
      <c r="K6575" s="22">
        <f>MONTH(Actuals[[#This Row],[Date]])</f>
        <v>11</v>
      </c>
      <c r="L6575" s="12"/>
    </row>
    <row r="6576" spans="1:12" x14ac:dyDescent="0.3">
      <c r="A6576">
        <v>11</v>
      </c>
      <c r="B6576">
        <v>39093</v>
      </c>
      <c r="C6576">
        <v>6</v>
      </c>
      <c r="D6576">
        <v>76000</v>
      </c>
      <c r="E6576" s="46">
        <v>45628</v>
      </c>
      <c r="F6576">
        <v>-1232.7</v>
      </c>
      <c r="I6576" t="str">
        <f>INDEX(LedgerMapping[[#All],[Level 3]],MATCH(Actuals[[#This Row],[Sub Ledger]],LedgerMapping[[#All],[Sub Ledger]],0))</f>
        <v>Administration</v>
      </c>
      <c r="J6576" s="22">
        <f>YEAR(Actuals[[#This Row],[Date]])</f>
        <v>2024</v>
      </c>
      <c r="K6576" s="22">
        <f>MONTH(Actuals[[#This Row],[Date]])</f>
        <v>12</v>
      </c>
      <c r="L6576" s="12"/>
    </row>
    <row r="6577" spans="1:12" x14ac:dyDescent="0.3">
      <c r="A6577">
        <v>11</v>
      </c>
      <c r="B6577">
        <v>14345</v>
      </c>
      <c r="C6577">
        <v>6</v>
      </c>
      <c r="D6577">
        <v>77000</v>
      </c>
      <c r="E6577" s="46">
        <v>44927</v>
      </c>
      <c r="F6577">
        <v>-175.23</v>
      </c>
      <c r="I6577" t="str">
        <f>INDEX(LedgerMapping[[#All],[Level 3]],MATCH(Actuals[[#This Row],[Sub Ledger]],LedgerMapping[[#All],[Sub Ledger]],0))</f>
        <v>Administration</v>
      </c>
      <c r="J6577" s="22">
        <f>YEAR(Actuals[[#This Row],[Date]])</f>
        <v>2023</v>
      </c>
      <c r="K6577" s="22">
        <f>MONTH(Actuals[[#This Row],[Date]])</f>
        <v>1</v>
      </c>
      <c r="L6577" s="12"/>
    </row>
    <row r="6578" spans="1:12" x14ac:dyDescent="0.3">
      <c r="A6578">
        <v>11</v>
      </c>
      <c r="B6578">
        <v>15348</v>
      </c>
      <c r="C6578">
        <v>6</v>
      </c>
      <c r="D6578">
        <v>77000</v>
      </c>
      <c r="E6578" s="46">
        <v>44958</v>
      </c>
      <c r="F6578">
        <v>-262.47000000000003</v>
      </c>
      <c r="I6578" t="str">
        <f>INDEX(LedgerMapping[[#All],[Level 3]],MATCH(Actuals[[#This Row],[Sub Ledger]],LedgerMapping[[#All],[Sub Ledger]],0))</f>
        <v>Administration</v>
      </c>
      <c r="J6578" s="22">
        <f>YEAR(Actuals[[#This Row],[Date]])</f>
        <v>2023</v>
      </c>
      <c r="K6578" s="22">
        <f>MONTH(Actuals[[#This Row],[Date]])</f>
        <v>2</v>
      </c>
      <c r="L6578" s="12"/>
    </row>
    <row r="6579" spans="1:12" x14ac:dyDescent="0.3">
      <c r="A6579">
        <v>11</v>
      </c>
      <c r="B6579">
        <v>16355</v>
      </c>
      <c r="C6579">
        <v>6</v>
      </c>
      <c r="D6579">
        <v>77000</v>
      </c>
      <c r="E6579" s="46">
        <v>44988</v>
      </c>
      <c r="F6579">
        <v>-201.83</v>
      </c>
      <c r="I6579" t="str">
        <f>INDEX(LedgerMapping[[#All],[Level 3]],MATCH(Actuals[[#This Row],[Sub Ledger]],LedgerMapping[[#All],[Sub Ledger]],0))</f>
        <v>Administration</v>
      </c>
      <c r="J6579" s="22">
        <f>YEAR(Actuals[[#This Row],[Date]])</f>
        <v>2023</v>
      </c>
      <c r="K6579" s="22">
        <f>MONTH(Actuals[[#This Row],[Date]])</f>
        <v>3</v>
      </c>
      <c r="L6579" s="12"/>
    </row>
    <row r="6580" spans="1:12" x14ac:dyDescent="0.3">
      <c r="A6580">
        <v>11</v>
      </c>
      <c r="B6580">
        <v>17387</v>
      </c>
      <c r="C6580">
        <v>6</v>
      </c>
      <c r="D6580">
        <v>77000</v>
      </c>
      <c r="E6580" s="46">
        <v>45018</v>
      </c>
      <c r="F6580">
        <v>-282.68</v>
      </c>
      <c r="I6580" t="str">
        <f>INDEX(LedgerMapping[[#All],[Level 3]],MATCH(Actuals[[#This Row],[Sub Ledger]],LedgerMapping[[#All],[Sub Ledger]],0))</f>
        <v>Administration</v>
      </c>
      <c r="J6580" s="22">
        <f>YEAR(Actuals[[#This Row],[Date]])</f>
        <v>2023</v>
      </c>
      <c r="K6580" s="22">
        <f>MONTH(Actuals[[#This Row],[Date]])</f>
        <v>4</v>
      </c>
      <c r="L6580" s="12"/>
    </row>
    <row r="6581" spans="1:12" x14ac:dyDescent="0.3">
      <c r="A6581">
        <v>11</v>
      </c>
      <c r="B6581">
        <v>18416</v>
      </c>
      <c r="C6581">
        <v>6</v>
      </c>
      <c r="D6581">
        <v>77000</v>
      </c>
      <c r="E6581" s="46">
        <v>45049</v>
      </c>
      <c r="F6581">
        <v>-188</v>
      </c>
      <c r="I6581" t="str">
        <f>INDEX(LedgerMapping[[#All],[Level 3]],MATCH(Actuals[[#This Row],[Sub Ledger]],LedgerMapping[[#All],[Sub Ledger]],0))</f>
        <v>Administration</v>
      </c>
      <c r="J6581" s="22">
        <f>YEAR(Actuals[[#This Row],[Date]])</f>
        <v>2023</v>
      </c>
      <c r="K6581" s="22">
        <f>MONTH(Actuals[[#This Row],[Date]])</f>
        <v>5</v>
      </c>
      <c r="L6581" s="12"/>
    </row>
    <row r="6582" spans="1:12" x14ac:dyDescent="0.3">
      <c r="A6582">
        <v>11</v>
      </c>
      <c r="B6582">
        <v>19420</v>
      </c>
      <c r="C6582">
        <v>6</v>
      </c>
      <c r="D6582">
        <v>77000</v>
      </c>
      <c r="E6582" s="46">
        <v>45079</v>
      </c>
      <c r="F6582">
        <v>-282.68</v>
      </c>
      <c r="I6582" t="str">
        <f>INDEX(LedgerMapping[[#All],[Level 3]],MATCH(Actuals[[#This Row],[Sub Ledger]],LedgerMapping[[#All],[Sub Ledger]],0))</f>
        <v>Administration</v>
      </c>
      <c r="J6582" s="22">
        <f>YEAR(Actuals[[#This Row],[Date]])</f>
        <v>2023</v>
      </c>
      <c r="K6582" s="22">
        <f>MONTH(Actuals[[#This Row],[Date]])</f>
        <v>6</v>
      </c>
      <c r="L6582" s="12"/>
    </row>
    <row r="6583" spans="1:12" x14ac:dyDescent="0.3">
      <c r="A6583">
        <v>11</v>
      </c>
      <c r="B6583">
        <v>21477</v>
      </c>
      <c r="C6583">
        <v>6</v>
      </c>
      <c r="D6583">
        <v>77000</v>
      </c>
      <c r="E6583" s="46">
        <v>45141</v>
      </c>
      <c r="F6583">
        <v>-194.38</v>
      </c>
      <c r="I6583" t="str">
        <f>INDEX(LedgerMapping[[#All],[Level 3]],MATCH(Actuals[[#This Row],[Sub Ledger]],LedgerMapping[[#All],[Sub Ledger]],0))</f>
        <v>Administration</v>
      </c>
      <c r="J6583" s="22">
        <f>YEAR(Actuals[[#This Row],[Date]])</f>
        <v>2023</v>
      </c>
      <c r="K6583" s="22">
        <f>MONTH(Actuals[[#This Row],[Date]])</f>
        <v>8</v>
      </c>
      <c r="L6583" s="12"/>
    </row>
    <row r="6584" spans="1:12" x14ac:dyDescent="0.3">
      <c r="A6584">
        <v>11</v>
      </c>
      <c r="B6584">
        <v>22452</v>
      </c>
      <c r="C6584">
        <v>6</v>
      </c>
      <c r="D6584">
        <v>77000</v>
      </c>
      <c r="E6584" s="46">
        <v>45169</v>
      </c>
      <c r="F6584">
        <v>-274.17</v>
      </c>
      <c r="I6584" t="str">
        <f>INDEX(LedgerMapping[[#All],[Level 3]],MATCH(Actuals[[#This Row],[Sub Ledger]],LedgerMapping[[#All],[Sub Ledger]],0))</f>
        <v>Administration</v>
      </c>
      <c r="J6584" s="22">
        <f>YEAR(Actuals[[#This Row],[Date]])</f>
        <v>2023</v>
      </c>
      <c r="K6584" s="22">
        <f>MONTH(Actuals[[#This Row],[Date]])</f>
        <v>8</v>
      </c>
      <c r="L6584" s="12"/>
    </row>
    <row r="6585" spans="1:12" x14ac:dyDescent="0.3">
      <c r="A6585">
        <v>11</v>
      </c>
      <c r="B6585">
        <v>23457</v>
      </c>
      <c r="C6585">
        <v>6</v>
      </c>
      <c r="D6585">
        <v>77000</v>
      </c>
      <c r="E6585" s="46">
        <v>45200</v>
      </c>
      <c r="F6585">
        <v>-288</v>
      </c>
      <c r="I6585" t="str">
        <f>INDEX(LedgerMapping[[#All],[Level 3]],MATCH(Actuals[[#This Row],[Sub Ledger]],LedgerMapping[[#All],[Sub Ledger]],0))</f>
        <v>Administration</v>
      </c>
      <c r="J6585" s="22">
        <f>YEAR(Actuals[[#This Row],[Date]])</f>
        <v>2023</v>
      </c>
      <c r="K6585" s="22">
        <f>MONTH(Actuals[[#This Row],[Date]])</f>
        <v>10</v>
      </c>
      <c r="L6585" s="12"/>
    </row>
    <row r="6586" spans="1:12" x14ac:dyDescent="0.3">
      <c r="A6586">
        <v>11</v>
      </c>
      <c r="B6586">
        <v>24460</v>
      </c>
      <c r="C6586">
        <v>6</v>
      </c>
      <c r="D6586">
        <v>77000</v>
      </c>
      <c r="E6586" s="46">
        <v>45230</v>
      </c>
      <c r="F6586">
        <v>-288</v>
      </c>
      <c r="I6586" t="str">
        <f>INDEX(LedgerMapping[[#All],[Level 3]],MATCH(Actuals[[#This Row],[Sub Ledger]],LedgerMapping[[#All],[Sub Ledger]],0))</f>
        <v>Administration</v>
      </c>
      <c r="J6586" s="22">
        <f>YEAR(Actuals[[#This Row],[Date]])</f>
        <v>2023</v>
      </c>
      <c r="K6586" s="22">
        <f>MONTH(Actuals[[#This Row],[Date]])</f>
        <v>10</v>
      </c>
      <c r="L6586" s="12"/>
    </row>
    <row r="6587" spans="1:12" x14ac:dyDescent="0.3">
      <c r="A6587">
        <v>11</v>
      </c>
      <c r="B6587">
        <v>25491</v>
      </c>
      <c r="C6587">
        <v>6</v>
      </c>
      <c r="D6587">
        <v>77000</v>
      </c>
      <c r="E6587" s="46">
        <v>45261</v>
      </c>
      <c r="F6587">
        <v>-240.13</v>
      </c>
      <c r="I6587" t="str">
        <f>INDEX(LedgerMapping[[#All],[Level 3]],MATCH(Actuals[[#This Row],[Sub Ledger]],LedgerMapping[[#All],[Sub Ledger]],0))</f>
        <v>Administration</v>
      </c>
      <c r="J6587" s="22">
        <f>YEAR(Actuals[[#This Row],[Date]])</f>
        <v>2023</v>
      </c>
      <c r="K6587" s="22">
        <f>MONTH(Actuals[[#This Row],[Date]])</f>
        <v>12</v>
      </c>
      <c r="L6587" s="12"/>
    </row>
    <row r="6588" spans="1:12" x14ac:dyDescent="0.3">
      <c r="A6588">
        <v>11</v>
      </c>
      <c r="B6588">
        <v>26563</v>
      </c>
      <c r="C6588">
        <v>6</v>
      </c>
      <c r="D6588">
        <v>77000</v>
      </c>
      <c r="E6588" s="46">
        <v>45291</v>
      </c>
      <c r="F6588">
        <v>-223.1</v>
      </c>
      <c r="I6588" t="str">
        <f>INDEX(LedgerMapping[[#All],[Level 3]],MATCH(Actuals[[#This Row],[Sub Ledger]],LedgerMapping[[#All],[Sub Ledger]],0))</f>
        <v>Administration</v>
      </c>
      <c r="J6588" s="22">
        <f>YEAR(Actuals[[#This Row],[Date]])</f>
        <v>2023</v>
      </c>
      <c r="K6588" s="22">
        <f>MONTH(Actuals[[#This Row],[Date]])</f>
        <v>12</v>
      </c>
      <c r="L6588" s="12"/>
    </row>
    <row r="6589" spans="1:12" x14ac:dyDescent="0.3">
      <c r="A6589">
        <v>11</v>
      </c>
      <c r="B6589">
        <v>27687</v>
      </c>
      <c r="C6589">
        <v>6</v>
      </c>
      <c r="D6589">
        <v>77000</v>
      </c>
      <c r="E6589" s="46">
        <v>45322</v>
      </c>
      <c r="F6589">
        <v>-426.3</v>
      </c>
      <c r="I6589" t="str">
        <f>INDEX(LedgerMapping[[#All],[Level 3]],MATCH(Actuals[[#This Row],[Sub Ledger]],LedgerMapping[[#All],[Sub Ledger]],0))</f>
        <v>Administration</v>
      </c>
      <c r="J6589" s="22">
        <f>YEAR(Actuals[[#This Row],[Date]])</f>
        <v>2024</v>
      </c>
      <c r="K6589" s="22">
        <f>MONTH(Actuals[[#This Row],[Date]])</f>
        <v>1</v>
      </c>
      <c r="L6589" s="12"/>
    </row>
    <row r="6590" spans="1:12" x14ac:dyDescent="0.3">
      <c r="A6590">
        <v>11</v>
      </c>
      <c r="B6590">
        <v>28839</v>
      </c>
      <c r="C6590">
        <v>6</v>
      </c>
      <c r="D6590">
        <v>77000</v>
      </c>
      <c r="E6590" s="46">
        <v>45354</v>
      </c>
      <c r="F6590">
        <v>-479.49</v>
      </c>
      <c r="I6590" t="str">
        <f>INDEX(LedgerMapping[[#All],[Level 3]],MATCH(Actuals[[#This Row],[Sub Ledger]],LedgerMapping[[#All],[Sub Ledger]],0))</f>
        <v>Administration</v>
      </c>
      <c r="J6590" s="22">
        <f>YEAR(Actuals[[#This Row],[Date]])</f>
        <v>2024</v>
      </c>
      <c r="K6590" s="22">
        <f>MONTH(Actuals[[#This Row],[Date]])</f>
        <v>3</v>
      </c>
      <c r="L6590" s="12"/>
    </row>
    <row r="6591" spans="1:12" x14ac:dyDescent="0.3">
      <c r="A6591">
        <v>11</v>
      </c>
      <c r="B6591">
        <v>29966</v>
      </c>
      <c r="C6591">
        <v>6</v>
      </c>
      <c r="D6591">
        <v>77000</v>
      </c>
      <c r="E6591" s="46">
        <v>45384</v>
      </c>
      <c r="F6591">
        <v>-493.32</v>
      </c>
      <c r="I6591" t="str">
        <f>INDEX(LedgerMapping[[#All],[Level 3]],MATCH(Actuals[[#This Row],[Sub Ledger]],LedgerMapping[[#All],[Sub Ledger]],0))</f>
        <v>Administration</v>
      </c>
      <c r="J6591" s="22">
        <f>YEAR(Actuals[[#This Row],[Date]])</f>
        <v>2024</v>
      </c>
      <c r="K6591" s="22">
        <f>MONTH(Actuals[[#This Row],[Date]])</f>
        <v>4</v>
      </c>
      <c r="L6591" s="12"/>
    </row>
    <row r="6592" spans="1:12" x14ac:dyDescent="0.3">
      <c r="A6592">
        <v>11</v>
      </c>
      <c r="B6592">
        <v>31092</v>
      </c>
      <c r="C6592">
        <v>6</v>
      </c>
      <c r="D6592">
        <v>77000</v>
      </c>
      <c r="E6592" s="46">
        <v>45415</v>
      </c>
      <c r="F6592">
        <v>-517.79</v>
      </c>
      <c r="I6592" t="str">
        <f>INDEX(LedgerMapping[[#All],[Level 3]],MATCH(Actuals[[#This Row],[Sub Ledger]],LedgerMapping[[#All],[Sub Ledger]],0))</f>
        <v>Administration</v>
      </c>
      <c r="J6592" s="22">
        <f>YEAR(Actuals[[#This Row],[Date]])</f>
        <v>2024</v>
      </c>
      <c r="K6592" s="22">
        <f>MONTH(Actuals[[#This Row],[Date]])</f>
        <v>5</v>
      </c>
      <c r="L6592" s="12"/>
    </row>
    <row r="6593" spans="1:12" x14ac:dyDescent="0.3">
      <c r="A6593">
        <v>11</v>
      </c>
      <c r="B6593">
        <v>32243</v>
      </c>
      <c r="C6593">
        <v>6</v>
      </c>
      <c r="D6593">
        <v>77000</v>
      </c>
      <c r="E6593" s="46">
        <v>45445</v>
      </c>
      <c r="F6593">
        <v>-484.81</v>
      </c>
      <c r="I6593" t="str">
        <f>INDEX(LedgerMapping[[#All],[Level 3]],MATCH(Actuals[[#This Row],[Sub Ledger]],LedgerMapping[[#All],[Sub Ledger]],0))</f>
        <v>Administration</v>
      </c>
      <c r="J6593" s="22">
        <f>YEAR(Actuals[[#This Row],[Date]])</f>
        <v>2024</v>
      </c>
      <c r="K6593" s="22">
        <f>MONTH(Actuals[[#This Row],[Date]])</f>
        <v>6</v>
      </c>
      <c r="L6593" s="12"/>
    </row>
    <row r="6594" spans="1:12" x14ac:dyDescent="0.3">
      <c r="A6594">
        <v>11</v>
      </c>
      <c r="B6594">
        <v>33341</v>
      </c>
      <c r="C6594">
        <v>6</v>
      </c>
      <c r="D6594">
        <v>77000</v>
      </c>
      <c r="E6594" s="46">
        <v>45476</v>
      </c>
      <c r="F6594">
        <v>-532.67999999999995</v>
      </c>
      <c r="I6594" t="str">
        <f>INDEX(LedgerMapping[[#All],[Level 3]],MATCH(Actuals[[#This Row],[Sub Ledger]],LedgerMapping[[#All],[Sub Ledger]],0))</f>
        <v>Administration</v>
      </c>
      <c r="J6594" s="22">
        <f>YEAR(Actuals[[#This Row],[Date]])</f>
        <v>2024</v>
      </c>
      <c r="K6594" s="22">
        <f>MONTH(Actuals[[#This Row],[Date]])</f>
        <v>7</v>
      </c>
      <c r="L6594" s="12"/>
    </row>
    <row r="6595" spans="1:12" x14ac:dyDescent="0.3">
      <c r="A6595">
        <v>11</v>
      </c>
      <c r="B6595">
        <v>34491</v>
      </c>
      <c r="C6595">
        <v>6</v>
      </c>
      <c r="D6595">
        <v>77000</v>
      </c>
      <c r="E6595" s="46">
        <v>45507</v>
      </c>
      <c r="F6595">
        <v>-609.28</v>
      </c>
      <c r="I6595" t="str">
        <f>INDEX(LedgerMapping[[#All],[Level 3]],MATCH(Actuals[[#This Row],[Sub Ledger]],LedgerMapping[[#All],[Sub Ledger]],0))</f>
        <v>Administration</v>
      </c>
      <c r="J6595" s="22">
        <f>YEAR(Actuals[[#This Row],[Date]])</f>
        <v>2024</v>
      </c>
      <c r="K6595" s="22">
        <f>MONTH(Actuals[[#This Row],[Date]])</f>
        <v>8</v>
      </c>
      <c r="L6595" s="12"/>
    </row>
    <row r="6596" spans="1:12" x14ac:dyDescent="0.3">
      <c r="A6596">
        <v>11</v>
      </c>
      <c r="B6596">
        <v>35643</v>
      </c>
      <c r="C6596">
        <v>6</v>
      </c>
      <c r="D6596">
        <v>77000</v>
      </c>
      <c r="E6596" s="46">
        <v>45536</v>
      </c>
      <c r="F6596">
        <v>-485.87</v>
      </c>
      <c r="I6596" t="str">
        <f>INDEX(LedgerMapping[[#All],[Level 3]],MATCH(Actuals[[#This Row],[Sub Ledger]],LedgerMapping[[#All],[Sub Ledger]],0))</f>
        <v>Administration</v>
      </c>
      <c r="J6596" s="22">
        <f>YEAR(Actuals[[#This Row],[Date]])</f>
        <v>2024</v>
      </c>
      <c r="K6596" s="22">
        <f>MONTH(Actuals[[#This Row],[Date]])</f>
        <v>9</v>
      </c>
      <c r="L6596" s="12"/>
    </row>
    <row r="6597" spans="1:12" x14ac:dyDescent="0.3">
      <c r="A6597">
        <v>11</v>
      </c>
      <c r="B6597">
        <v>36792</v>
      </c>
      <c r="C6597">
        <v>6</v>
      </c>
      <c r="D6597">
        <v>77000</v>
      </c>
      <c r="E6597" s="46">
        <v>45567</v>
      </c>
      <c r="F6597">
        <v>-493.32</v>
      </c>
      <c r="I6597" t="str">
        <f>INDEX(LedgerMapping[[#All],[Level 3]],MATCH(Actuals[[#This Row],[Sub Ledger]],LedgerMapping[[#All],[Sub Ledger]],0))</f>
        <v>Administration</v>
      </c>
      <c r="J6597" s="22">
        <f>YEAR(Actuals[[#This Row],[Date]])</f>
        <v>2024</v>
      </c>
      <c r="K6597" s="22">
        <f>MONTH(Actuals[[#This Row],[Date]])</f>
        <v>10</v>
      </c>
      <c r="L6597" s="12"/>
    </row>
    <row r="6598" spans="1:12" x14ac:dyDescent="0.3">
      <c r="A6598">
        <v>11</v>
      </c>
      <c r="B6598">
        <v>37942</v>
      </c>
      <c r="C6598">
        <v>6</v>
      </c>
      <c r="D6598">
        <v>77000</v>
      </c>
      <c r="E6598" s="46">
        <v>45597</v>
      </c>
      <c r="F6598">
        <v>-575.24</v>
      </c>
      <c r="I6598" t="str">
        <f>INDEX(LedgerMapping[[#All],[Level 3]],MATCH(Actuals[[#This Row],[Sub Ledger]],LedgerMapping[[#All],[Sub Ledger]],0))</f>
        <v>Administration</v>
      </c>
      <c r="J6598" s="22">
        <f>YEAR(Actuals[[#This Row],[Date]])</f>
        <v>2024</v>
      </c>
      <c r="K6598" s="22">
        <f>MONTH(Actuals[[#This Row],[Date]])</f>
        <v>11</v>
      </c>
      <c r="L6598" s="12"/>
    </row>
    <row r="6599" spans="1:12" x14ac:dyDescent="0.3">
      <c r="A6599">
        <v>11</v>
      </c>
      <c r="B6599">
        <v>39094</v>
      </c>
      <c r="C6599">
        <v>6</v>
      </c>
      <c r="D6599">
        <v>77000</v>
      </c>
      <c r="E6599" s="46">
        <v>45628</v>
      </c>
      <c r="F6599">
        <v>-517.79</v>
      </c>
      <c r="I6599" t="str">
        <f>INDEX(LedgerMapping[[#All],[Level 3]],MATCH(Actuals[[#This Row],[Sub Ledger]],LedgerMapping[[#All],[Sub Ledger]],0))</f>
        <v>Administration</v>
      </c>
      <c r="J6599" s="22">
        <f>YEAR(Actuals[[#This Row],[Date]])</f>
        <v>2024</v>
      </c>
      <c r="K6599" s="22">
        <f>MONTH(Actuals[[#This Row],[Date]])</f>
        <v>12</v>
      </c>
      <c r="L6599" s="12"/>
    </row>
    <row r="6600" spans="1:12" x14ac:dyDescent="0.3">
      <c r="A6600">
        <v>11</v>
      </c>
      <c r="B6600">
        <v>20449</v>
      </c>
      <c r="C6600">
        <v>6</v>
      </c>
      <c r="D6600">
        <v>77000</v>
      </c>
      <c r="E6600" s="46">
        <v>45110</v>
      </c>
      <c r="F6600">
        <v>-196.51</v>
      </c>
      <c r="I6600" t="str">
        <f>INDEX(LedgerMapping[[#All],[Level 3]],MATCH(Actuals[[#This Row],[Sub Ledger]],LedgerMapping[[#All],[Sub Ledger]],0))</f>
        <v>Administration</v>
      </c>
      <c r="J6600" s="22">
        <f>YEAR(Actuals[[#This Row],[Date]])</f>
        <v>2023</v>
      </c>
      <c r="K6600" s="22">
        <f>MONTH(Actuals[[#This Row],[Date]])</f>
        <v>7</v>
      </c>
      <c r="L6600" s="12"/>
    </row>
    <row r="6601" spans="1:12" x14ac:dyDescent="0.3">
      <c r="A6601">
        <v>11</v>
      </c>
      <c r="B6601">
        <v>14346</v>
      </c>
      <c r="C6601">
        <v>6</v>
      </c>
      <c r="D6601">
        <v>78000</v>
      </c>
      <c r="E6601" s="46">
        <v>44927</v>
      </c>
      <c r="F6601">
        <v>-64.59</v>
      </c>
      <c r="I6601" t="str">
        <f>INDEX(LedgerMapping[[#All],[Level 3]],MATCH(Actuals[[#This Row],[Sub Ledger]],LedgerMapping[[#All],[Sub Ledger]],0))</f>
        <v>Administration</v>
      </c>
      <c r="J6601" s="22">
        <f>YEAR(Actuals[[#This Row],[Date]])</f>
        <v>2023</v>
      </c>
      <c r="K6601" s="22">
        <f>MONTH(Actuals[[#This Row],[Date]])</f>
        <v>1</v>
      </c>
      <c r="L6601" s="12"/>
    </row>
    <row r="6602" spans="1:12" x14ac:dyDescent="0.3">
      <c r="A6602">
        <v>11</v>
      </c>
      <c r="B6602">
        <v>15349</v>
      </c>
      <c r="C6602">
        <v>6</v>
      </c>
      <c r="D6602">
        <v>78000</v>
      </c>
      <c r="E6602" s="46">
        <v>44958</v>
      </c>
      <c r="F6602">
        <v>-91.19</v>
      </c>
      <c r="I6602" t="str">
        <f>INDEX(LedgerMapping[[#All],[Level 3]],MATCH(Actuals[[#This Row],[Sub Ledger]],LedgerMapping[[#All],[Sub Ledger]],0))</f>
        <v>Administration</v>
      </c>
      <c r="J6602" s="22">
        <f>YEAR(Actuals[[#This Row],[Date]])</f>
        <v>2023</v>
      </c>
      <c r="K6602" s="22">
        <f>MONTH(Actuals[[#This Row],[Date]])</f>
        <v>2</v>
      </c>
      <c r="L6602" s="12"/>
    </row>
    <row r="6603" spans="1:12" x14ac:dyDescent="0.3">
      <c r="A6603">
        <v>11</v>
      </c>
      <c r="B6603">
        <v>16356</v>
      </c>
      <c r="C6603">
        <v>6</v>
      </c>
      <c r="D6603">
        <v>78000</v>
      </c>
      <c r="E6603" s="46">
        <v>44988</v>
      </c>
      <c r="F6603">
        <v>-56.08</v>
      </c>
      <c r="I6603" t="str">
        <f>INDEX(LedgerMapping[[#All],[Level 3]],MATCH(Actuals[[#This Row],[Sub Ledger]],LedgerMapping[[#All],[Sub Ledger]],0))</f>
        <v>Administration</v>
      </c>
      <c r="J6603" s="22">
        <f>YEAR(Actuals[[#This Row],[Date]])</f>
        <v>2023</v>
      </c>
      <c r="K6603" s="22">
        <f>MONTH(Actuals[[#This Row],[Date]])</f>
        <v>3</v>
      </c>
      <c r="L6603" s="12"/>
    </row>
    <row r="6604" spans="1:12" x14ac:dyDescent="0.3">
      <c r="A6604">
        <v>11</v>
      </c>
      <c r="B6604">
        <v>17388</v>
      </c>
      <c r="C6604">
        <v>6</v>
      </c>
      <c r="D6604">
        <v>78000</v>
      </c>
      <c r="E6604" s="46">
        <v>45018</v>
      </c>
      <c r="F6604">
        <v>-93.31</v>
      </c>
      <c r="I6604" t="str">
        <f>INDEX(LedgerMapping[[#All],[Level 3]],MATCH(Actuals[[#This Row],[Sub Ledger]],LedgerMapping[[#All],[Sub Ledger]],0))</f>
        <v>Administration</v>
      </c>
      <c r="J6604" s="22">
        <f>YEAR(Actuals[[#This Row],[Date]])</f>
        <v>2023</v>
      </c>
      <c r="K6604" s="22">
        <f>MONTH(Actuals[[#This Row],[Date]])</f>
        <v>4</v>
      </c>
      <c r="L6604" s="12"/>
    </row>
    <row r="6605" spans="1:12" x14ac:dyDescent="0.3">
      <c r="A6605">
        <v>11</v>
      </c>
      <c r="B6605">
        <v>18417</v>
      </c>
      <c r="C6605">
        <v>6</v>
      </c>
      <c r="D6605">
        <v>78000</v>
      </c>
      <c r="E6605" s="46">
        <v>45049</v>
      </c>
      <c r="F6605">
        <v>-61.4</v>
      </c>
      <c r="I6605" t="str">
        <f>INDEX(LedgerMapping[[#All],[Level 3]],MATCH(Actuals[[#This Row],[Sub Ledger]],LedgerMapping[[#All],[Sub Ledger]],0))</f>
        <v>Administration</v>
      </c>
      <c r="J6605" s="22">
        <f>YEAR(Actuals[[#This Row],[Date]])</f>
        <v>2023</v>
      </c>
      <c r="K6605" s="22">
        <f>MONTH(Actuals[[#This Row],[Date]])</f>
        <v>5</v>
      </c>
      <c r="L6605" s="12"/>
    </row>
    <row r="6606" spans="1:12" x14ac:dyDescent="0.3">
      <c r="A6606">
        <v>11</v>
      </c>
      <c r="B6606">
        <v>19421</v>
      </c>
      <c r="C6606">
        <v>6</v>
      </c>
      <c r="D6606">
        <v>78000</v>
      </c>
      <c r="E6606" s="46">
        <v>45079</v>
      </c>
      <c r="F6606">
        <v>-84.8</v>
      </c>
      <c r="I6606" t="str">
        <f>INDEX(LedgerMapping[[#All],[Level 3]],MATCH(Actuals[[#This Row],[Sub Ledger]],LedgerMapping[[#All],[Sub Ledger]],0))</f>
        <v>Administration</v>
      </c>
      <c r="J6606" s="22">
        <f>YEAR(Actuals[[#This Row],[Date]])</f>
        <v>2023</v>
      </c>
      <c r="K6606" s="22">
        <f>MONTH(Actuals[[#This Row],[Date]])</f>
        <v>6</v>
      </c>
      <c r="L6606" s="12"/>
    </row>
    <row r="6607" spans="1:12" x14ac:dyDescent="0.3">
      <c r="A6607">
        <v>11</v>
      </c>
      <c r="B6607">
        <v>20450</v>
      </c>
      <c r="C6607">
        <v>6</v>
      </c>
      <c r="D6607">
        <v>78000</v>
      </c>
      <c r="E6607" s="46">
        <v>45110</v>
      </c>
      <c r="F6607">
        <v>-61.4</v>
      </c>
      <c r="I6607" t="str">
        <f>INDEX(LedgerMapping[[#All],[Level 3]],MATCH(Actuals[[#This Row],[Sub Ledger]],LedgerMapping[[#All],[Sub Ledger]],0))</f>
        <v>Administration</v>
      </c>
      <c r="J6607" s="22">
        <f>YEAR(Actuals[[#This Row],[Date]])</f>
        <v>2023</v>
      </c>
      <c r="K6607" s="22">
        <f>MONTH(Actuals[[#This Row],[Date]])</f>
        <v>7</v>
      </c>
      <c r="L6607" s="12"/>
    </row>
    <row r="6608" spans="1:12" x14ac:dyDescent="0.3">
      <c r="A6608">
        <v>11</v>
      </c>
      <c r="B6608">
        <v>21478</v>
      </c>
      <c r="C6608">
        <v>6</v>
      </c>
      <c r="D6608">
        <v>78000</v>
      </c>
      <c r="E6608" s="46">
        <v>45141</v>
      </c>
      <c r="F6608">
        <v>-64.59</v>
      </c>
      <c r="I6608" t="str">
        <f>INDEX(LedgerMapping[[#All],[Level 3]],MATCH(Actuals[[#This Row],[Sub Ledger]],LedgerMapping[[#All],[Sub Ledger]],0))</f>
        <v>Administration</v>
      </c>
      <c r="J6608" s="22">
        <f>YEAR(Actuals[[#This Row],[Date]])</f>
        <v>2023</v>
      </c>
      <c r="K6608" s="22">
        <f>MONTH(Actuals[[#This Row],[Date]])</f>
        <v>8</v>
      </c>
      <c r="L6608" s="12"/>
    </row>
    <row r="6609" spans="1:12" x14ac:dyDescent="0.3">
      <c r="A6609">
        <v>11</v>
      </c>
      <c r="B6609">
        <v>22453</v>
      </c>
      <c r="C6609">
        <v>6</v>
      </c>
      <c r="D6609">
        <v>78000</v>
      </c>
      <c r="E6609" s="46">
        <v>45169</v>
      </c>
      <c r="F6609">
        <v>-96.51</v>
      </c>
      <c r="I6609" t="str">
        <f>INDEX(LedgerMapping[[#All],[Level 3]],MATCH(Actuals[[#This Row],[Sub Ledger]],LedgerMapping[[#All],[Sub Ledger]],0))</f>
        <v>Administration</v>
      </c>
      <c r="J6609" s="22">
        <f>YEAR(Actuals[[#This Row],[Date]])</f>
        <v>2023</v>
      </c>
      <c r="K6609" s="22">
        <f>MONTH(Actuals[[#This Row],[Date]])</f>
        <v>8</v>
      </c>
      <c r="L6609" s="12"/>
    </row>
    <row r="6610" spans="1:12" x14ac:dyDescent="0.3">
      <c r="A6610">
        <v>11</v>
      </c>
      <c r="B6610">
        <v>23458</v>
      </c>
      <c r="C6610">
        <v>6</v>
      </c>
      <c r="D6610">
        <v>78000</v>
      </c>
      <c r="E6610" s="46">
        <v>45200</v>
      </c>
      <c r="F6610">
        <v>-83.74</v>
      </c>
      <c r="I6610" t="str">
        <f>INDEX(LedgerMapping[[#All],[Level 3]],MATCH(Actuals[[#This Row],[Sub Ledger]],LedgerMapping[[#All],[Sub Ledger]],0))</f>
        <v>Administration</v>
      </c>
      <c r="J6610" s="22">
        <f>YEAR(Actuals[[#This Row],[Date]])</f>
        <v>2023</v>
      </c>
      <c r="K6610" s="22">
        <f>MONTH(Actuals[[#This Row],[Date]])</f>
        <v>10</v>
      </c>
      <c r="L6610" s="12"/>
    </row>
    <row r="6611" spans="1:12" x14ac:dyDescent="0.3">
      <c r="A6611">
        <v>11</v>
      </c>
      <c r="B6611">
        <v>24461</v>
      </c>
      <c r="C6611">
        <v>6</v>
      </c>
      <c r="D6611">
        <v>78000</v>
      </c>
      <c r="E6611" s="46">
        <v>45230</v>
      </c>
      <c r="F6611">
        <v>-96.51</v>
      </c>
      <c r="I6611" t="str">
        <f>INDEX(LedgerMapping[[#All],[Level 3]],MATCH(Actuals[[#This Row],[Sub Ledger]],LedgerMapping[[#All],[Sub Ledger]],0))</f>
        <v>Administration</v>
      </c>
      <c r="J6611" s="22">
        <f>YEAR(Actuals[[#This Row],[Date]])</f>
        <v>2023</v>
      </c>
      <c r="K6611" s="22">
        <f>MONTH(Actuals[[#This Row],[Date]])</f>
        <v>10</v>
      </c>
      <c r="L6611" s="12"/>
    </row>
    <row r="6612" spans="1:12" x14ac:dyDescent="0.3">
      <c r="A6612">
        <v>11</v>
      </c>
      <c r="B6612">
        <v>25492</v>
      </c>
      <c r="C6612">
        <v>6</v>
      </c>
      <c r="D6612">
        <v>78000</v>
      </c>
      <c r="E6612" s="46">
        <v>45261</v>
      </c>
      <c r="F6612">
        <v>-80.55</v>
      </c>
      <c r="I6612" t="str">
        <f>INDEX(LedgerMapping[[#All],[Level 3]],MATCH(Actuals[[#This Row],[Sub Ledger]],LedgerMapping[[#All],[Sub Ledger]],0))</f>
        <v>Administration</v>
      </c>
      <c r="J6612" s="22">
        <f>YEAR(Actuals[[#This Row],[Date]])</f>
        <v>2023</v>
      </c>
      <c r="K6612" s="22">
        <f>MONTH(Actuals[[#This Row],[Date]])</f>
        <v>12</v>
      </c>
      <c r="L6612" s="12"/>
    </row>
    <row r="6613" spans="1:12" x14ac:dyDescent="0.3">
      <c r="A6613">
        <v>11</v>
      </c>
      <c r="B6613">
        <v>26564</v>
      </c>
      <c r="C6613">
        <v>6</v>
      </c>
      <c r="D6613">
        <v>78000</v>
      </c>
      <c r="E6613" s="46">
        <v>45291</v>
      </c>
      <c r="F6613">
        <v>-65.650000000000006</v>
      </c>
      <c r="I6613" t="str">
        <f>INDEX(LedgerMapping[[#All],[Level 3]],MATCH(Actuals[[#This Row],[Sub Ledger]],LedgerMapping[[#All],[Sub Ledger]],0))</f>
        <v>Administration</v>
      </c>
      <c r="J6613" s="22">
        <f>YEAR(Actuals[[#This Row],[Date]])</f>
        <v>2023</v>
      </c>
      <c r="K6613" s="22">
        <f>MONTH(Actuals[[#This Row],[Date]])</f>
        <v>12</v>
      </c>
      <c r="L6613" s="12"/>
    </row>
    <row r="6614" spans="1:12" x14ac:dyDescent="0.3">
      <c r="A6614">
        <v>11</v>
      </c>
      <c r="B6614">
        <v>27688</v>
      </c>
      <c r="C6614">
        <v>6</v>
      </c>
      <c r="D6614">
        <v>78000</v>
      </c>
      <c r="E6614" s="46">
        <v>45322</v>
      </c>
      <c r="F6614">
        <v>-146.51</v>
      </c>
      <c r="I6614" t="str">
        <f>INDEX(LedgerMapping[[#All],[Level 3]],MATCH(Actuals[[#This Row],[Sub Ledger]],LedgerMapping[[#All],[Sub Ledger]],0))</f>
        <v>Administration</v>
      </c>
      <c r="J6614" s="22">
        <f>YEAR(Actuals[[#This Row],[Date]])</f>
        <v>2024</v>
      </c>
      <c r="K6614" s="22">
        <f>MONTH(Actuals[[#This Row],[Date]])</f>
        <v>1</v>
      </c>
      <c r="L6614" s="12"/>
    </row>
    <row r="6615" spans="1:12" x14ac:dyDescent="0.3">
      <c r="A6615">
        <v>11</v>
      </c>
      <c r="B6615">
        <v>28840</v>
      </c>
      <c r="C6615">
        <v>6</v>
      </c>
      <c r="D6615">
        <v>78000</v>
      </c>
      <c r="E6615" s="46">
        <v>45354</v>
      </c>
      <c r="F6615">
        <v>-127.36</v>
      </c>
      <c r="I6615" t="str">
        <f>INDEX(LedgerMapping[[#All],[Level 3]],MATCH(Actuals[[#This Row],[Sub Ledger]],LedgerMapping[[#All],[Sub Ledger]],0))</f>
        <v>Administration</v>
      </c>
      <c r="J6615" s="22">
        <f>YEAR(Actuals[[#This Row],[Date]])</f>
        <v>2024</v>
      </c>
      <c r="K6615" s="22">
        <f>MONTH(Actuals[[#This Row],[Date]])</f>
        <v>3</v>
      </c>
      <c r="L6615" s="12"/>
    </row>
    <row r="6616" spans="1:12" x14ac:dyDescent="0.3">
      <c r="A6616">
        <v>11</v>
      </c>
      <c r="B6616">
        <v>29967</v>
      </c>
      <c r="C6616">
        <v>6</v>
      </c>
      <c r="D6616">
        <v>78000</v>
      </c>
      <c r="E6616" s="46">
        <v>45384</v>
      </c>
      <c r="F6616">
        <v>-140.12</v>
      </c>
      <c r="I6616" t="str">
        <f>INDEX(LedgerMapping[[#All],[Level 3]],MATCH(Actuals[[#This Row],[Sub Ledger]],LedgerMapping[[#All],[Sub Ledger]],0))</f>
        <v>Administration</v>
      </c>
      <c r="J6616" s="22">
        <f>YEAR(Actuals[[#This Row],[Date]])</f>
        <v>2024</v>
      </c>
      <c r="K6616" s="22">
        <f>MONTH(Actuals[[#This Row],[Date]])</f>
        <v>4</v>
      </c>
      <c r="L6616" s="12"/>
    </row>
    <row r="6617" spans="1:12" x14ac:dyDescent="0.3">
      <c r="A6617">
        <v>11</v>
      </c>
      <c r="B6617">
        <v>31093</v>
      </c>
      <c r="C6617">
        <v>6</v>
      </c>
      <c r="D6617">
        <v>78000</v>
      </c>
      <c r="E6617" s="46">
        <v>45415</v>
      </c>
      <c r="F6617">
        <v>-153.94999999999999</v>
      </c>
      <c r="I6617" t="str">
        <f>INDEX(LedgerMapping[[#All],[Level 3]],MATCH(Actuals[[#This Row],[Sub Ledger]],LedgerMapping[[#All],[Sub Ledger]],0))</f>
        <v>Administration</v>
      </c>
      <c r="J6617" s="22">
        <f>YEAR(Actuals[[#This Row],[Date]])</f>
        <v>2024</v>
      </c>
      <c r="K6617" s="22">
        <f>MONTH(Actuals[[#This Row],[Date]])</f>
        <v>5</v>
      </c>
      <c r="L6617" s="12"/>
    </row>
    <row r="6618" spans="1:12" x14ac:dyDescent="0.3">
      <c r="A6618">
        <v>11</v>
      </c>
      <c r="B6618">
        <v>32244</v>
      </c>
      <c r="C6618">
        <v>6</v>
      </c>
      <c r="D6618">
        <v>78000</v>
      </c>
      <c r="E6618" s="46">
        <v>45445</v>
      </c>
      <c r="F6618">
        <v>-128.41999999999999</v>
      </c>
      <c r="I6618" t="str">
        <f>INDEX(LedgerMapping[[#All],[Level 3]],MATCH(Actuals[[#This Row],[Sub Ledger]],LedgerMapping[[#All],[Sub Ledger]],0))</f>
        <v>Administration</v>
      </c>
      <c r="J6618" s="22">
        <f>YEAR(Actuals[[#This Row],[Date]])</f>
        <v>2024</v>
      </c>
      <c r="K6618" s="22">
        <f>MONTH(Actuals[[#This Row],[Date]])</f>
        <v>6</v>
      </c>
      <c r="L6618" s="12"/>
    </row>
    <row r="6619" spans="1:12" x14ac:dyDescent="0.3">
      <c r="A6619">
        <v>11</v>
      </c>
      <c r="B6619">
        <v>33342</v>
      </c>
      <c r="C6619">
        <v>6</v>
      </c>
      <c r="D6619">
        <v>78000</v>
      </c>
      <c r="E6619" s="46">
        <v>45476</v>
      </c>
      <c r="F6619">
        <v>-146.51</v>
      </c>
      <c r="I6619" t="str">
        <f>INDEX(LedgerMapping[[#All],[Level 3]],MATCH(Actuals[[#This Row],[Sub Ledger]],LedgerMapping[[#All],[Sub Ledger]],0))</f>
        <v>Administration</v>
      </c>
      <c r="J6619" s="22">
        <f>YEAR(Actuals[[#This Row],[Date]])</f>
        <v>2024</v>
      </c>
      <c r="K6619" s="22">
        <f>MONTH(Actuals[[#This Row],[Date]])</f>
        <v>7</v>
      </c>
      <c r="L6619" s="12"/>
    </row>
    <row r="6620" spans="1:12" x14ac:dyDescent="0.3">
      <c r="A6620">
        <v>11</v>
      </c>
      <c r="B6620">
        <v>34492</v>
      </c>
      <c r="C6620">
        <v>6</v>
      </c>
      <c r="D6620">
        <v>78000</v>
      </c>
      <c r="E6620" s="46">
        <v>45507</v>
      </c>
      <c r="F6620">
        <v>-186.93</v>
      </c>
      <c r="I6620" t="str">
        <f>INDEX(LedgerMapping[[#All],[Level 3]],MATCH(Actuals[[#This Row],[Sub Ledger]],LedgerMapping[[#All],[Sub Ledger]],0))</f>
        <v>Administration</v>
      </c>
      <c r="J6620" s="22">
        <f>YEAR(Actuals[[#This Row],[Date]])</f>
        <v>2024</v>
      </c>
      <c r="K6620" s="22">
        <f>MONTH(Actuals[[#This Row],[Date]])</f>
        <v>8</v>
      </c>
      <c r="L6620" s="12"/>
    </row>
    <row r="6621" spans="1:12" x14ac:dyDescent="0.3">
      <c r="A6621">
        <v>11</v>
      </c>
      <c r="B6621">
        <v>35644</v>
      </c>
      <c r="C6621">
        <v>6</v>
      </c>
      <c r="D6621">
        <v>78000</v>
      </c>
      <c r="E6621" s="46">
        <v>45536</v>
      </c>
      <c r="F6621">
        <v>-147.57</v>
      </c>
      <c r="I6621" t="str">
        <f>INDEX(LedgerMapping[[#All],[Level 3]],MATCH(Actuals[[#This Row],[Sub Ledger]],LedgerMapping[[#All],[Sub Ledger]],0))</f>
        <v>Administration</v>
      </c>
      <c r="J6621" s="22">
        <f>YEAR(Actuals[[#This Row],[Date]])</f>
        <v>2024</v>
      </c>
      <c r="K6621" s="22">
        <f>MONTH(Actuals[[#This Row],[Date]])</f>
        <v>9</v>
      </c>
      <c r="L6621" s="12"/>
    </row>
    <row r="6622" spans="1:12" x14ac:dyDescent="0.3">
      <c r="A6622">
        <v>11</v>
      </c>
      <c r="B6622">
        <v>36793</v>
      </c>
      <c r="C6622">
        <v>6</v>
      </c>
      <c r="D6622">
        <v>78000</v>
      </c>
      <c r="E6622" s="46">
        <v>45567</v>
      </c>
      <c r="F6622">
        <v>-127.36</v>
      </c>
      <c r="I6622" t="str">
        <f>INDEX(LedgerMapping[[#All],[Level 3]],MATCH(Actuals[[#This Row],[Sub Ledger]],LedgerMapping[[#All],[Sub Ledger]],0))</f>
        <v>Administration</v>
      </c>
      <c r="J6622" s="22">
        <f>YEAR(Actuals[[#This Row],[Date]])</f>
        <v>2024</v>
      </c>
      <c r="K6622" s="22">
        <f>MONTH(Actuals[[#This Row],[Date]])</f>
        <v>10</v>
      </c>
      <c r="L6622" s="12"/>
    </row>
    <row r="6623" spans="1:12" x14ac:dyDescent="0.3">
      <c r="A6623">
        <v>11</v>
      </c>
      <c r="B6623">
        <v>37943</v>
      </c>
      <c r="C6623">
        <v>6</v>
      </c>
      <c r="D6623">
        <v>78000</v>
      </c>
      <c r="E6623" s="46">
        <v>45597</v>
      </c>
      <c r="F6623">
        <v>-152.88999999999999</v>
      </c>
      <c r="I6623" t="str">
        <f>INDEX(LedgerMapping[[#All],[Level 3]],MATCH(Actuals[[#This Row],[Sub Ledger]],LedgerMapping[[#All],[Sub Ledger]],0))</f>
        <v>Administration</v>
      </c>
      <c r="J6623" s="22">
        <f>YEAR(Actuals[[#This Row],[Date]])</f>
        <v>2024</v>
      </c>
      <c r="K6623" s="22">
        <f>MONTH(Actuals[[#This Row],[Date]])</f>
        <v>11</v>
      </c>
      <c r="L6623" s="12"/>
    </row>
    <row r="6624" spans="1:12" x14ac:dyDescent="0.3">
      <c r="A6624">
        <v>11</v>
      </c>
      <c r="B6624">
        <v>39095</v>
      </c>
      <c r="C6624">
        <v>6</v>
      </c>
      <c r="D6624">
        <v>78000</v>
      </c>
      <c r="E6624" s="46">
        <v>45628</v>
      </c>
      <c r="F6624">
        <v>-166.72</v>
      </c>
      <c r="I6624" t="str">
        <f>INDEX(LedgerMapping[[#All],[Level 3]],MATCH(Actuals[[#This Row],[Sub Ledger]],LedgerMapping[[#All],[Sub Ledger]],0))</f>
        <v>Administration</v>
      </c>
      <c r="J6624" s="22">
        <f>YEAR(Actuals[[#This Row],[Date]])</f>
        <v>2024</v>
      </c>
      <c r="K6624" s="22">
        <f>MONTH(Actuals[[#This Row],[Date]])</f>
        <v>12</v>
      </c>
      <c r="L6624" s="12"/>
    </row>
    <row r="6625" spans="1:12" x14ac:dyDescent="0.3">
      <c r="A6625">
        <v>11</v>
      </c>
      <c r="B6625">
        <v>14347</v>
      </c>
      <c r="C6625">
        <v>6</v>
      </c>
      <c r="D6625">
        <v>80000</v>
      </c>
      <c r="E6625" s="46">
        <v>44927</v>
      </c>
      <c r="F6625">
        <v>-230.55</v>
      </c>
      <c r="I6625" t="str">
        <f>INDEX(LedgerMapping[[#All],[Level 3]],MATCH(Actuals[[#This Row],[Sub Ledger]],LedgerMapping[[#All],[Sub Ledger]],0))</f>
        <v>Travel and Expenses</v>
      </c>
      <c r="J6625" s="22">
        <f>YEAR(Actuals[[#This Row],[Date]])</f>
        <v>2023</v>
      </c>
      <c r="K6625" s="22">
        <f>MONTH(Actuals[[#This Row],[Date]])</f>
        <v>1</v>
      </c>
      <c r="L6625" s="12"/>
    </row>
    <row r="6626" spans="1:12" x14ac:dyDescent="0.3">
      <c r="A6626">
        <v>11</v>
      </c>
      <c r="B6626">
        <v>15350</v>
      </c>
      <c r="C6626">
        <v>6</v>
      </c>
      <c r="D6626">
        <v>80000</v>
      </c>
      <c r="E6626" s="46">
        <v>44958</v>
      </c>
      <c r="F6626">
        <v>-345.45</v>
      </c>
      <c r="I6626" t="str">
        <f>INDEX(LedgerMapping[[#All],[Level 3]],MATCH(Actuals[[#This Row],[Sub Ledger]],LedgerMapping[[#All],[Sub Ledger]],0))</f>
        <v>Travel and Expenses</v>
      </c>
      <c r="J6626" s="22">
        <f>YEAR(Actuals[[#This Row],[Date]])</f>
        <v>2023</v>
      </c>
      <c r="K6626" s="22">
        <f>MONTH(Actuals[[#This Row],[Date]])</f>
        <v>2</v>
      </c>
      <c r="L6626" s="12"/>
    </row>
    <row r="6627" spans="1:12" x14ac:dyDescent="0.3">
      <c r="A6627">
        <v>11</v>
      </c>
      <c r="B6627">
        <v>16357</v>
      </c>
      <c r="C6627">
        <v>6</v>
      </c>
      <c r="D6627">
        <v>80000</v>
      </c>
      <c r="E6627" s="46">
        <v>44988</v>
      </c>
      <c r="F6627">
        <v>-206.08</v>
      </c>
      <c r="I6627" t="str">
        <f>INDEX(LedgerMapping[[#All],[Level 3]],MATCH(Actuals[[#This Row],[Sub Ledger]],LedgerMapping[[#All],[Sub Ledger]],0))</f>
        <v>Travel and Expenses</v>
      </c>
      <c r="J6627" s="22">
        <f>YEAR(Actuals[[#This Row],[Date]])</f>
        <v>2023</v>
      </c>
      <c r="K6627" s="22">
        <f>MONTH(Actuals[[#This Row],[Date]])</f>
        <v>3</v>
      </c>
      <c r="L6627" s="12"/>
    </row>
    <row r="6628" spans="1:12" x14ac:dyDescent="0.3">
      <c r="A6628">
        <v>11</v>
      </c>
      <c r="B6628">
        <v>17389</v>
      </c>
      <c r="C6628">
        <v>6</v>
      </c>
      <c r="D6628">
        <v>80000</v>
      </c>
      <c r="E6628" s="46">
        <v>45018</v>
      </c>
      <c r="F6628">
        <v>-352.89</v>
      </c>
      <c r="I6628" t="str">
        <f>INDEX(LedgerMapping[[#All],[Level 3]],MATCH(Actuals[[#This Row],[Sub Ledger]],LedgerMapping[[#All],[Sub Ledger]],0))</f>
        <v>Travel and Expenses</v>
      </c>
      <c r="J6628" s="22">
        <f>YEAR(Actuals[[#This Row],[Date]])</f>
        <v>2023</v>
      </c>
      <c r="K6628" s="22">
        <f>MONTH(Actuals[[#This Row],[Date]])</f>
        <v>4</v>
      </c>
      <c r="L6628" s="12"/>
    </row>
    <row r="6629" spans="1:12" x14ac:dyDescent="0.3">
      <c r="A6629">
        <v>11</v>
      </c>
      <c r="B6629">
        <v>18418</v>
      </c>
      <c r="C6629">
        <v>6</v>
      </c>
      <c r="D6629">
        <v>80000</v>
      </c>
      <c r="E6629" s="46">
        <v>45049</v>
      </c>
      <c r="F6629">
        <v>-222.04</v>
      </c>
      <c r="I6629" t="str">
        <f>INDEX(LedgerMapping[[#All],[Level 3]],MATCH(Actuals[[#This Row],[Sub Ledger]],LedgerMapping[[#All],[Sub Ledger]],0))</f>
        <v>Travel and Expenses</v>
      </c>
      <c r="J6629" s="22">
        <f>YEAR(Actuals[[#This Row],[Date]])</f>
        <v>2023</v>
      </c>
      <c r="K6629" s="22">
        <f>MONTH(Actuals[[#This Row],[Date]])</f>
        <v>5</v>
      </c>
      <c r="L6629" s="12"/>
    </row>
    <row r="6630" spans="1:12" x14ac:dyDescent="0.3">
      <c r="A6630">
        <v>11</v>
      </c>
      <c r="B6630">
        <v>19422</v>
      </c>
      <c r="C6630">
        <v>6</v>
      </c>
      <c r="D6630">
        <v>80000</v>
      </c>
      <c r="E6630" s="46">
        <v>45079</v>
      </c>
      <c r="F6630">
        <v>-318.85000000000002</v>
      </c>
      <c r="I6630" t="str">
        <f>INDEX(LedgerMapping[[#All],[Level 3]],MATCH(Actuals[[#This Row],[Sub Ledger]],LedgerMapping[[#All],[Sub Ledger]],0))</f>
        <v>Travel and Expenses</v>
      </c>
      <c r="J6630" s="22">
        <f>YEAR(Actuals[[#This Row],[Date]])</f>
        <v>2023</v>
      </c>
      <c r="K6630" s="22">
        <f>MONTH(Actuals[[#This Row],[Date]])</f>
        <v>6</v>
      </c>
      <c r="L6630" s="12"/>
    </row>
    <row r="6631" spans="1:12" x14ac:dyDescent="0.3">
      <c r="A6631">
        <v>11</v>
      </c>
      <c r="B6631">
        <v>20451</v>
      </c>
      <c r="C6631">
        <v>6</v>
      </c>
      <c r="D6631">
        <v>80000</v>
      </c>
      <c r="E6631" s="46">
        <v>45110</v>
      </c>
      <c r="F6631">
        <v>-219.91</v>
      </c>
      <c r="I6631" t="str">
        <f>INDEX(LedgerMapping[[#All],[Level 3]],MATCH(Actuals[[#This Row],[Sub Ledger]],LedgerMapping[[#All],[Sub Ledger]],0))</f>
        <v>Travel and Expenses</v>
      </c>
      <c r="J6631" s="22">
        <f>YEAR(Actuals[[#This Row],[Date]])</f>
        <v>2023</v>
      </c>
      <c r="K6631" s="22">
        <f>MONTH(Actuals[[#This Row],[Date]])</f>
        <v>7</v>
      </c>
      <c r="L6631" s="12"/>
    </row>
    <row r="6632" spans="1:12" x14ac:dyDescent="0.3">
      <c r="A6632">
        <v>11</v>
      </c>
      <c r="B6632">
        <v>21479</v>
      </c>
      <c r="C6632">
        <v>6</v>
      </c>
      <c r="D6632">
        <v>80000</v>
      </c>
      <c r="E6632" s="46">
        <v>45141</v>
      </c>
      <c r="F6632">
        <v>-230.55</v>
      </c>
      <c r="I6632" t="str">
        <f>INDEX(LedgerMapping[[#All],[Level 3]],MATCH(Actuals[[#This Row],[Sub Ledger]],LedgerMapping[[#All],[Sub Ledger]],0))</f>
        <v>Travel and Expenses</v>
      </c>
      <c r="J6632" s="22">
        <f>YEAR(Actuals[[#This Row],[Date]])</f>
        <v>2023</v>
      </c>
      <c r="K6632" s="22">
        <f>MONTH(Actuals[[#This Row],[Date]])</f>
        <v>8</v>
      </c>
      <c r="L6632" s="12"/>
    </row>
    <row r="6633" spans="1:12" x14ac:dyDescent="0.3">
      <c r="A6633">
        <v>11</v>
      </c>
      <c r="B6633">
        <v>22454</v>
      </c>
      <c r="C6633">
        <v>6</v>
      </c>
      <c r="D6633">
        <v>80000</v>
      </c>
      <c r="E6633" s="46">
        <v>45169</v>
      </c>
      <c r="F6633">
        <v>-369.91</v>
      </c>
      <c r="I6633" t="str">
        <f>INDEX(LedgerMapping[[#All],[Level 3]],MATCH(Actuals[[#This Row],[Sub Ledger]],LedgerMapping[[#All],[Sub Ledger]],0))</f>
        <v>Travel and Expenses</v>
      </c>
      <c r="J6633" s="22">
        <f>YEAR(Actuals[[#This Row],[Date]])</f>
        <v>2023</v>
      </c>
      <c r="K6633" s="22">
        <f>MONTH(Actuals[[#This Row],[Date]])</f>
        <v>8</v>
      </c>
      <c r="L6633" s="12"/>
    </row>
    <row r="6634" spans="1:12" x14ac:dyDescent="0.3">
      <c r="A6634">
        <v>11</v>
      </c>
      <c r="B6634">
        <v>23459</v>
      </c>
      <c r="C6634">
        <v>6</v>
      </c>
      <c r="D6634">
        <v>80000</v>
      </c>
      <c r="E6634" s="46">
        <v>45200</v>
      </c>
      <c r="F6634">
        <v>-312.47000000000003</v>
      </c>
      <c r="I6634" t="str">
        <f>INDEX(LedgerMapping[[#All],[Level 3]],MATCH(Actuals[[#This Row],[Sub Ledger]],LedgerMapping[[#All],[Sub Ledger]],0))</f>
        <v>Travel and Expenses</v>
      </c>
      <c r="J6634" s="22">
        <f>YEAR(Actuals[[#This Row],[Date]])</f>
        <v>2023</v>
      </c>
      <c r="K6634" s="22">
        <f>MONTH(Actuals[[#This Row],[Date]])</f>
        <v>10</v>
      </c>
      <c r="L6634" s="12"/>
    </row>
    <row r="6635" spans="1:12" x14ac:dyDescent="0.3">
      <c r="A6635">
        <v>11</v>
      </c>
      <c r="B6635">
        <v>24462</v>
      </c>
      <c r="C6635">
        <v>6</v>
      </c>
      <c r="D6635">
        <v>80000</v>
      </c>
      <c r="E6635" s="46">
        <v>45230</v>
      </c>
      <c r="F6635">
        <v>-365.66</v>
      </c>
      <c r="I6635" t="str">
        <f>INDEX(LedgerMapping[[#All],[Level 3]],MATCH(Actuals[[#This Row],[Sub Ledger]],LedgerMapping[[#All],[Sub Ledger]],0))</f>
        <v>Travel and Expenses</v>
      </c>
      <c r="J6635" s="22">
        <f>YEAR(Actuals[[#This Row],[Date]])</f>
        <v>2023</v>
      </c>
      <c r="K6635" s="22">
        <f>MONTH(Actuals[[#This Row],[Date]])</f>
        <v>10</v>
      </c>
      <c r="L6635" s="12"/>
    </row>
    <row r="6636" spans="1:12" x14ac:dyDescent="0.3">
      <c r="A6636">
        <v>11</v>
      </c>
      <c r="B6636">
        <v>25493</v>
      </c>
      <c r="C6636">
        <v>6</v>
      </c>
      <c r="D6636">
        <v>80000</v>
      </c>
      <c r="E6636" s="46">
        <v>45261</v>
      </c>
      <c r="F6636">
        <v>-296.51</v>
      </c>
      <c r="I6636" t="str">
        <f>INDEX(LedgerMapping[[#All],[Level 3]],MATCH(Actuals[[#This Row],[Sub Ledger]],LedgerMapping[[#All],[Sub Ledger]],0))</f>
        <v>Travel and Expenses</v>
      </c>
      <c r="J6636" s="22">
        <f>YEAR(Actuals[[#This Row],[Date]])</f>
        <v>2023</v>
      </c>
      <c r="K6636" s="22">
        <f>MONTH(Actuals[[#This Row],[Date]])</f>
        <v>12</v>
      </c>
      <c r="L6636" s="12"/>
    </row>
    <row r="6637" spans="1:12" x14ac:dyDescent="0.3">
      <c r="A6637">
        <v>11</v>
      </c>
      <c r="B6637">
        <v>26565</v>
      </c>
      <c r="C6637">
        <v>6</v>
      </c>
      <c r="D6637">
        <v>80000</v>
      </c>
      <c r="E6637" s="46">
        <v>45291</v>
      </c>
      <c r="F6637">
        <v>-245.44</v>
      </c>
      <c r="I6637" t="str">
        <f>INDEX(LedgerMapping[[#All],[Level 3]],MATCH(Actuals[[#This Row],[Sub Ledger]],LedgerMapping[[#All],[Sub Ledger]],0))</f>
        <v>Travel and Expenses</v>
      </c>
      <c r="J6637" s="22">
        <f>YEAR(Actuals[[#This Row],[Date]])</f>
        <v>2023</v>
      </c>
      <c r="K6637" s="22">
        <f>MONTH(Actuals[[#This Row],[Date]])</f>
        <v>12</v>
      </c>
      <c r="L6637" s="12"/>
    </row>
    <row r="6638" spans="1:12" x14ac:dyDescent="0.3">
      <c r="A6638">
        <v>11</v>
      </c>
      <c r="B6638">
        <v>27689</v>
      </c>
      <c r="C6638">
        <v>6</v>
      </c>
      <c r="D6638">
        <v>80000</v>
      </c>
      <c r="E6638" s="46">
        <v>45322</v>
      </c>
      <c r="F6638">
        <v>-555.02</v>
      </c>
      <c r="I6638" t="str">
        <f>INDEX(LedgerMapping[[#All],[Level 3]],MATCH(Actuals[[#This Row],[Sub Ledger]],LedgerMapping[[#All],[Sub Ledger]],0))</f>
        <v>Travel and Expenses</v>
      </c>
      <c r="J6638" s="22">
        <f>YEAR(Actuals[[#This Row],[Date]])</f>
        <v>2024</v>
      </c>
      <c r="K6638" s="22">
        <f>MONTH(Actuals[[#This Row],[Date]])</f>
        <v>1</v>
      </c>
      <c r="L6638" s="12"/>
    </row>
    <row r="6639" spans="1:12" x14ac:dyDescent="0.3">
      <c r="A6639">
        <v>11</v>
      </c>
      <c r="B6639">
        <v>28841</v>
      </c>
      <c r="C6639">
        <v>6</v>
      </c>
      <c r="D6639">
        <v>80000</v>
      </c>
      <c r="E6639" s="46">
        <v>45354</v>
      </c>
      <c r="F6639">
        <v>-475.24</v>
      </c>
      <c r="I6639" t="str">
        <f>INDEX(LedgerMapping[[#All],[Level 3]],MATCH(Actuals[[#This Row],[Sub Ledger]],LedgerMapping[[#All],[Sub Ledger]],0))</f>
        <v>Travel and Expenses</v>
      </c>
      <c r="J6639" s="22">
        <f>YEAR(Actuals[[#This Row],[Date]])</f>
        <v>2024</v>
      </c>
      <c r="K6639" s="22">
        <f>MONTH(Actuals[[#This Row],[Date]])</f>
        <v>3</v>
      </c>
      <c r="L6639" s="12"/>
    </row>
    <row r="6640" spans="1:12" x14ac:dyDescent="0.3">
      <c r="A6640">
        <v>11</v>
      </c>
      <c r="B6640">
        <v>29968</v>
      </c>
      <c r="C6640">
        <v>6</v>
      </c>
      <c r="D6640">
        <v>80000</v>
      </c>
      <c r="E6640" s="46">
        <v>45384</v>
      </c>
      <c r="F6640">
        <v>-528.42999999999995</v>
      </c>
      <c r="I6640" t="str">
        <f>INDEX(LedgerMapping[[#All],[Level 3]],MATCH(Actuals[[#This Row],[Sub Ledger]],LedgerMapping[[#All],[Sub Ledger]],0))</f>
        <v>Travel and Expenses</v>
      </c>
      <c r="J6640" s="22">
        <f>YEAR(Actuals[[#This Row],[Date]])</f>
        <v>2024</v>
      </c>
      <c r="K6640" s="22">
        <f>MONTH(Actuals[[#This Row],[Date]])</f>
        <v>4</v>
      </c>
      <c r="L6640" s="12"/>
    </row>
    <row r="6641" spans="1:12" x14ac:dyDescent="0.3">
      <c r="A6641">
        <v>11</v>
      </c>
      <c r="B6641">
        <v>31094</v>
      </c>
      <c r="C6641">
        <v>6</v>
      </c>
      <c r="D6641">
        <v>80000</v>
      </c>
      <c r="E6641" s="46">
        <v>45415</v>
      </c>
      <c r="F6641">
        <v>-585.88</v>
      </c>
      <c r="I6641" t="str">
        <f>INDEX(LedgerMapping[[#All],[Level 3]],MATCH(Actuals[[#This Row],[Sub Ledger]],LedgerMapping[[#All],[Sub Ledger]],0))</f>
        <v>Travel and Expenses</v>
      </c>
      <c r="J6641" s="22">
        <f>YEAR(Actuals[[#This Row],[Date]])</f>
        <v>2024</v>
      </c>
      <c r="K6641" s="22">
        <f>MONTH(Actuals[[#This Row],[Date]])</f>
        <v>5</v>
      </c>
      <c r="L6641" s="12"/>
    </row>
    <row r="6642" spans="1:12" x14ac:dyDescent="0.3">
      <c r="A6642">
        <v>11</v>
      </c>
      <c r="B6642">
        <v>32245</v>
      </c>
      <c r="C6642">
        <v>6</v>
      </c>
      <c r="D6642">
        <v>80000</v>
      </c>
      <c r="E6642" s="46">
        <v>45445</v>
      </c>
      <c r="F6642">
        <v>-480.56</v>
      </c>
      <c r="I6642" t="str">
        <f>INDEX(LedgerMapping[[#All],[Level 3]],MATCH(Actuals[[#This Row],[Sub Ledger]],LedgerMapping[[#All],[Sub Ledger]],0))</f>
        <v>Travel and Expenses</v>
      </c>
      <c r="J6642" s="22">
        <f>YEAR(Actuals[[#This Row],[Date]])</f>
        <v>2024</v>
      </c>
      <c r="K6642" s="22">
        <f>MONTH(Actuals[[#This Row],[Date]])</f>
        <v>6</v>
      </c>
      <c r="L6642" s="12"/>
    </row>
    <row r="6643" spans="1:12" x14ac:dyDescent="0.3">
      <c r="A6643">
        <v>11</v>
      </c>
      <c r="B6643">
        <v>33343</v>
      </c>
      <c r="C6643">
        <v>6</v>
      </c>
      <c r="D6643">
        <v>80000</v>
      </c>
      <c r="E6643" s="46">
        <v>45476</v>
      </c>
      <c r="F6643">
        <v>-549.71</v>
      </c>
      <c r="I6643" t="str">
        <f>INDEX(LedgerMapping[[#All],[Level 3]],MATCH(Actuals[[#This Row],[Sub Ledger]],LedgerMapping[[#All],[Sub Ledger]],0))</f>
        <v>Travel and Expenses</v>
      </c>
      <c r="J6643" s="22">
        <f>YEAR(Actuals[[#This Row],[Date]])</f>
        <v>2024</v>
      </c>
      <c r="K6643" s="22">
        <f>MONTH(Actuals[[#This Row],[Date]])</f>
        <v>7</v>
      </c>
      <c r="L6643" s="12"/>
    </row>
    <row r="6644" spans="1:12" x14ac:dyDescent="0.3">
      <c r="A6644">
        <v>11</v>
      </c>
      <c r="B6644">
        <v>34493</v>
      </c>
      <c r="C6644">
        <v>6</v>
      </c>
      <c r="D6644">
        <v>80000</v>
      </c>
      <c r="E6644" s="46">
        <v>45507</v>
      </c>
      <c r="F6644">
        <v>-746.52</v>
      </c>
      <c r="I6644" t="str">
        <f>INDEX(LedgerMapping[[#All],[Level 3]],MATCH(Actuals[[#This Row],[Sub Ledger]],LedgerMapping[[#All],[Sub Ledger]],0))</f>
        <v>Travel and Expenses</v>
      </c>
      <c r="J6644" s="22">
        <f>YEAR(Actuals[[#This Row],[Date]])</f>
        <v>2024</v>
      </c>
      <c r="K6644" s="22">
        <f>MONTH(Actuals[[#This Row],[Date]])</f>
        <v>8</v>
      </c>
      <c r="L6644" s="12"/>
    </row>
    <row r="6645" spans="1:12" x14ac:dyDescent="0.3">
      <c r="A6645">
        <v>11</v>
      </c>
      <c r="B6645">
        <v>35645</v>
      </c>
      <c r="C6645">
        <v>6</v>
      </c>
      <c r="D6645">
        <v>80000</v>
      </c>
      <c r="E6645" s="46">
        <v>45536</v>
      </c>
      <c r="F6645">
        <v>-555.02</v>
      </c>
      <c r="I6645" t="str">
        <f>INDEX(LedgerMapping[[#All],[Level 3]],MATCH(Actuals[[#This Row],[Sub Ledger]],LedgerMapping[[#All],[Sub Ledger]],0))</f>
        <v>Travel and Expenses</v>
      </c>
      <c r="J6645" s="22">
        <f>YEAR(Actuals[[#This Row],[Date]])</f>
        <v>2024</v>
      </c>
      <c r="K6645" s="22">
        <f>MONTH(Actuals[[#This Row],[Date]])</f>
        <v>9</v>
      </c>
      <c r="L6645" s="12"/>
    </row>
    <row r="6646" spans="1:12" x14ac:dyDescent="0.3">
      <c r="A6646">
        <v>11</v>
      </c>
      <c r="B6646">
        <v>36794</v>
      </c>
      <c r="C6646">
        <v>6</v>
      </c>
      <c r="D6646">
        <v>80000</v>
      </c>
      <c r="E6646" s="46">
        <v>45567</v>
      </c>
      <c r="F6646">
        <v>-475.24</v>
      </c>
      <c r="I6646" t="str">
        <f>INDEX(LedgerMapping[[#All],[Level 3]],MATCH(Actuals[[#This Row],[Sub Ledger]],LedgerMapping[[#All],[Sub Ledger]],0))</f>
        <v>Travel and Expenses</v>
      </c>
      <c r="J6646" s="22">
        <f>YEAR(Actuals[[#This Row],[Date]])</f>
        <v>2024</v>
      </c>
      <c r="K6646" s="22">
        <f>MONTH(Actuals[[#This Row],[Date]])</f>
        <v>10</v>
      </c>
      <c r="L6646" s="12"/>
    </row>
    <row r="6647" spans="1:12" x14ac:dyDescent="0.3">
      <c r="A6647">
        <v>11</v>
      </c>
      <c r="B6647">
        <v>37944</v>
      </c>
      <c r="C6647">
        <v>6</v>
      </c>
      <c r="D6647">
        <v>80000</v>
      </c>
      <c r="E6647" s="46">
        <v>45597</v>
      </c>
      <c r="F6647">
        <v>-580.55999999999995</v>
      </c>
      <c r="I6647" t="str">
        <f>INDEX(LedgerMapping[[#All],[Level 3]],MATCH(Actuals[[#This Row],[Sub Ledger]],LedgerMapping[[#All],[Sub Ledger]],0))</f>
        <v>Travel and Expenses</v>
      </c>
      <c r="J6647" s="22">
        <f>YEAR(Actuals[[#This Row],[Date]])</f>
        <v>2024</v>
      </c>
      <c r="K6647" s="22">
        <f>MONTH(Actuals[[#This Row],[Date]])</f>
        <v>11</v>
      </c>
      <c r="L6647" s="12"/>
    </row>
    <row r="6648" spans="1:12" x14ac:dyDescent="0.3">
      <c r="A6648">
        <v>11</v>
      </c>
      <c r="B6648">
        <v>39096</v>
      </c>
      <c r="C6648">
        <v>6</v>
      </c>
      <c r="D6648">
        <v>80000</v>
      </c>
      <c r="E6648" s="46">
        <v>45628</v>
      </c>
      <c r="F6648">
        <v>-652.9</v>
      </c>
      <c r="I6648" t="str">
        <f>INDEX(LedgerMapping[[#All],[Level 3]],MATCH(Actuals[[#This Row],[Sub Ledger]],LedgerMapping[[#All],[Sub Ledger]],0))</f>
        <v>Travel and Expenses</v>
      </c>
      <c r="J6648" s="22">
        <f>YEAR(Actuals[[#This Row],[Date]])</f>
        <v>2024</v>
      </c>
      <c r="K6648" s="22">
        <f>MONTH(Actuals[[#This Row],[Date]])</f>
        <v>12</v>
      </c>
      <c r="L6648" s="12"/>
    </row>
    <row r="6649" spans="1:12" x14ac:dyDescent="0.3">
      <c r="A6649">
        <v>11</v>
      </c>
      <c r="B6649">
        <v>14348</v>
      </c>
      <c r="C6649">
        <v>6</v>
      </c>
      <c r="D6649">
        <v>81000</v>
      </c>
      <c r="E6649" s="46">
        <v>44927</v>
      </c>
      <c r="F6649">
        <v>-143.31</v>
      </c>
      <c r="I6649" t="str">
        <f>INDEX(LedgerMapping[[#All],[Level 3]],MATCH(Actuals[[#This Row],[Sub Ledger]],LedgerMapping[[#All],[Sub Ledger]],0))</f>
        <v>Depreciation</v>
      </c>
      <c r="J6649" s="22">
        <f>YEAR(Actuals[[#This Row],[Date]])</f>
        <v>2023</v>
      </c>
      <c r="K6649" s="22">
        <f>MONTH(Actuals[[#This Row],[Date]])</f>
        <v>1</v>
      </c>
      <c r="L6649" s="12"/>
    </row>
    <row r="6650" spans="1:12" x14ac:dyDescent="0.3">
      <c r="A6650">
        <v>11</v>
      </c>
      <c r="B6650">
        <v>15351</v>
      </c>
      <c r="C6650">
        <v>6</v>
      </c>
      <c r="D6650">
        <v>81000</v>
      </c>
      <c r="E6650" s="46">
        <v>44958</v>
      </c>
      <c r="F6650">
        <v>-214.59</v>
      </c>
      <c r="I6650" t="str">
        <f>INDEX(LedgerMapping[[#All],[Level 3]],MATCH(Actuals[[#This Row],[Sub Ledger]],LedgerMapping[[#All],[Sub Ledger]],0))</f>
        <v>Depreciation</v>
      </c>
      <c r="J6650" s="22">
        <f>YEAR(Actuals[[#This Row],[Date]])</f>
        <v>2023</v>
      </c>
      <c r="K6650" s="22">
        <f>MONTH(Actuals[[#This Row],[Date]])</f>
        <v>2</v>
      </c>
      <c r="L6650" s="12"/>
    </row>
    <row r="6651" spans="1:12" x14ac:dyDescent="0.3">
      <c r="A6651">
        <v>11</v>
      </c>
      <c r="B6651">
        <v>16358</v>
      </c>
      <c r="C6651">
        <v>6</v>
      </c>
      <c r="D6651">
        <v>81000</v>
      </c>
      <c r="E6651" s="46">
        <v>44988</v>
      </c>
      <c r="F6651">
        <v>-128.41999999999999</v>
      </c>
      <c r="I6651" t="str">
        <f>INDEX(LedgerMapping[[#All],[Level 3]],MATCH(Actuals[[#This Row],[Sub Ledger]],LedgerMapping[[#All],[Sub Ledger]],0))</f>
        <v>Depreciation</v>
      </c>
      <c r="J6651" s="22">
        <f>YEAR(Actuals[[#This Row],[Date]])</f>
        <v>2023</v>
      </c>
      <c r="K6651" s="22">
        <f>MONTH(Actuals[[#This Row],[Date]])</f>
        <v>3</v>
      </c>
      <c r="L6651" s="12"/>
    </row>
    <row r="6652" spans="1:12" x14ac:dyDescent="0.3">
      <c r="A6652">
        <v>11</v>
      </c>
      <c r="B6652">
        <v>17390</v>
      </c>
      <c r="C6652">
        <v>6</v>
      </c>
      <c r="D6652">
        <v>81000</v>
      </c>
      <c r="E6652" s="46">
        <v>45018</v>
      </c>
      <c r="F6652">
        <v>-218.85</v>
      </c>
      <c r="I6652" t="str">
        <f>INDEX(LedgerMapping[[#All],[Level 3]],MATCH(Actuals[[#This Row],[Sub Ledger]],LedgerMapping[[#All],[Sub Ledger]],0))</f>
        <v>Depreciation</v>
      </c>
      <c r="J6652" s="22">
        <f>YEAR(Actuals[[#This Row],[Date]])</f>
        <v>2023</v>
      </c>
      <c r="K6652" s="22">
        <f>MONTH(Actuals[[#This Row],[Date]])</f>
        <v>4</v>
      </c>
      <c r="L6652" s="12"/>
    </row>
    <row r="6653" spans="1:12" x14ac:dyDescent="0.3">
      <c r="A6653">
        <v>11</v>
      </c>
      <c r="B6653">
        <v>18419</v>
      </c>
      <c r="C6653">
        <v>6</v>
      </c>
      <c r="D6653">
        <v>81000</v>
      </c>
      <c r="E6653" s="46">
        <v>45049</v>
      </c>
      <c r="F6653">
        <v>-138</v>
      </c>
      <c r="I6653" t="str">
        <f>INDEX(LedgerMapping[[#All],[Level 3]],MATCH(Actuals[[#This Row],[Sub Ledger]],LedgerMapping[[#All],[Sub Ledger]],0))</f>
        <v>Depreciation</v>
      </c>
      <c r="J6653" s="22">
        <f>YEAR(Actuals[[#This Row],[Date]])</f>
        <v>2023</v>
      </c>
      <c r="K6653" s="22">
        <f>MONTH(Actuals[[#This Row],[Date]])</f>
        <v>5</v>
      </c>
      <c r="L6653" s="12"/>
    </row>
    <row r="6654" spans="1:12" x14ac:dyDescent="0.3">
      <c r="A6654">
        <v>11</v>
      </c>
      <c r="B6654">
        <v>19423</v>
      </c>
      <c r="C6654">
        <v>6</v>
      </c>
      <c r="D6654">
        <v>81000</v>
      </c>
      <c r="E6654" s="46">
        <v>45079</v>
      </c>
      <c r="F6654">
        <v>-197.57</v>
      </c>
      <c r="I6654" t="str">
        <f>INDEX(LedgerMapping[[#All],[Level 3]],MATCH(Actuals[[#This Row],[Sub Ledger]],LedgerMapping[[#All],[Sub Ledger]],0))</f>
        <v>Depreciation</v>
      </c>
      <c r="J6654" s="22">
        <f>YEAR(Actuals[[#This Row],[Date]])</f>
        <v>2023</v>
      </c>
      <c r="K6654" s="22">
        <f>MONTH(Actuals[[#This Row],[Date]])</f>
        <v>6</v>
      </c>
      <c r="L6654" s="12"/>
    </row>
    <row r="6655" spans="1:12" x14ac:dyDescent="0.3">
      <c r="A6655">
        <v>11</v>
      </c>
      <c r="B6655">
        <v>20452</v>
      </c>
      <c r="C6655">
        <v>6</v>
      </c>
      <c r="D6655">
        <v>81000</v>
      </c>
      <c r="E6655" s="46">
        <v>45110</v>
      </c>
      <c r="F6655">
        <v>-135.87</v>
      </c>
      <c r="I6655" t="str">
        <f>INDEX(LedgerMapping[[#All],[Level 3]],MATCH(Actuals[[#This Row],[Sub Ledger]],LedgerMapping[[#All],[Sub Ledger]],0))</f>
        <v>Depreciation</v>
      </c>
      <c r="J6655" s="22">
        <f>YEAR(Actuals[[#This Row],[Date]])</f>
        <v>2023</v>
      </c>
      <c r="K6655" s="22">
        <f>MONTH(Actuals[[#This Row],[Date]])</f>
        <v>7</v>
      </c>
      <c r="L6655" s="12"/>
    </row>
    <row r="6656" spans="1:12" x14ac:dyDescent="0.3">
      <c r="A6656">
        <v>11</v>
      </c>
      <c r="B6656">
        <v>21480</v>
      </c>
      <c r="C6656">
        <v>6</v>
      </c>
      <c r="D6656">
        <v>81000</v>
      </c>
      <c r="E6656" s="46">
        <v>45141</v>
      </c>
      <c r="F6656">
        <v>-143.31</v>
      </c>
      <c r="I6656" t="str">
        <f>INDEX(LedgerMapping[[#All],[Level 3]],MATCH(Actuals[[#This Row],[Sub Ledger]],LedgerMapping[[#All],[Sub Ledger]],0))</f>
        <v>Depreciation</v>
      </c>
      <c r="J6656" s="22">
        <f>YEAR(Actuals[[#This Row],[Date]])</f>
        <v>2023</v>
      </c>
      <c r="K6656" s="22">
        <f>MONTH(Actuals[[#This Row],[Date]])</f>
        <v>8</v>
      </c>
      <c r="L6656" s="12"/>
    </row>
    <row r="6657" spans="1:12" x14ac:dyDescent="0.3">
      <c r="A6657">
        <v>11</v>
      </c>
      <c r="B6657">
        <v>22455</v>
      </c>
      <c r="C6657">
        <v>6</v>
      </c>
      <c r="D6657">
        <v>81000</v>
      </c>
      <c r="E6657" s="46">
        <v>45169</v>
      </c>
      <c r="F6657">
        <v>-229.49</v>
      </c>
      <c r="I6657" t="str">
        <f>INDEX(LedgerMapping[[#All],[Level 3]],MATCH(Actuals[[#This Row],[Sub Ledger]],LedgerMapping[[#All],[Sub Ledger]],0))</f>
        <v>Depreciation</v>
      </c>
      <c r="J6657" s="22">
        <f>YEAR(Actuals[[#This Row],[Date]])</f>
        <v>2023</v>
      </c>
      <c r="K6657" s="22">
        <f>MONTH(Actuals[[#This Row],[Date]])</f>
        <v>8</v>
      </c>
      <c r="L6657" s="12"/>
    </row>
    <row r="6658" spans="1:12" x14ac:dyDescent="0.3">
      <c r="A6658">
        <v>11</v>
      </c>
      <c r="B6658">
        <v>23460</v>
      </c>
      <c r="C6658">
        <v>6</v>
      </c>
      <c r="D6658">
        <v>81000</v>
      </c>
      <c r="E6658" s="46">
        <v>45200</v>
      </c>
      <c r="F6658">
        <v>-193.32</v>
      </c>
      <c r="I6658" t="str">
        <f>INDEX(LedgerMapping[[#All],[Level 3]],MATCH(Actuals[[#This Row],[Sub Ledger]],LedgerMapping[[#All],[Sub Ledger]],0))</f>
        <v>Depreciation</v>
      </c>
      <c r="J6658" s="22">
        <f>YEAR(Actuals[[#This Row],[Date]])</f>
        <v>2023</v>
      </c>
      <c r="K6658" s="22">
        <f>MONTH(Actuals[[#This Row],[Date]])</f>
        <v>10</v>
      </c>
      <c r="L6658" s="12"/>
    </row>
    <row r="6659" spans="1:12" x14ac:dyDescent="0.3">
      <c r="A6659">
        <v>11</v>
      </c>
      <c r="B6659">
        <v>24463</v>
      </c>
      <c r="C6659">
        <v>6</v>
      </c>
      <c r="D6659">
        <v>81000</v>
      </c>
      <c r="E6659" s="46">
        <v>45230</v>
      </c>
      <c r="F6659">
        <v>-227.36</v>
      </c>
      <c r="I6659" t="str">
        <f>INDEX(LedgerMapping[[#All],[Level 3]],MATCH(Actuals[[#This Row],[Sub Ledger]],LedgerMapping[[#All],[Sub Ledger]],0))</f>
        <v>Depreciation</v>
      </c>
      <c r="J6659" s="22">
        <f>YEAR(Actuals[[#This Row],[Date]])</f>
        <v>2023</v>
      </c>
      <c r="K6659" s="22">
        <f>MONTH(Actuals[[#This Row],[Date]])</f>
        <v>10</v>
      </c>
      <c r="L6659" s="12"/>
    </row>
    <row r="6660" spans="1:12" x14ac:dyDescent="0.3">
      <c r="A6660">
        <v>11</v>
      </c>
      <c r="B6660">
        <v>25494</v>
      </c>
      <c r="C6660">
        <v>6</v>
      </c>
      <c r="D6660">
        <v>81000</v>
      </c>
      <c r="E6660" s="46">
        <v>45261</v>
      </c>
      <c r="F6660">
        <v>-183.74</v>
      </c>
      <c r="I6660" t="str">
        <f>INDEX(LedgerMapping[[#All],[Level 3]],MATCH(Actuals[[#This Row],[Sub Ledger]],LedgerMapping[[#All],[Sub Ledger]],0))</f>
        <v>Depreciation</v>
      </c>
      <c r="J6660" s="22">
        <f>YEAR(Actuals[[#This Row],[Date]])</f>
        <v>2023</v>
      </c>
      <c r="K6660" s="22">
        <f>MONTH(Actuals[[#This Row],[Date]])</f>
        <v>12</v>
      </c>
      <c r="L6660" s="12"/>
    </row>
    <row r="6661" spans="1:12" x14ac:dyDescent="0.3">
      <c r="A6661">
        <v>11</v>
      </c>
      <c r="B6661">
        <v>26566</v>
      </c>
      <c r="C6661">
        <v>6</v>
      </c>
      <c r="D6661">
        <v>81000</v>
      </c>
      <c r="E6661" s="46">
        <v>45291</v>
      </c>
      <c r="F6661">
        <v>-152.88999999999999</v>
      </c>
      <c r="I6661" t="str">
        <f>INDEX(LedgerMapping[[#All],[Level 3]],MATCH(Actuals[[#This Row],[Sub Ledger]],LedgerMapping[[#All],[Sub Ledger]],0))</f>
        <v>Depreciation</v>
      </c>
      <c r="J6661" s="22">
        <f>YEAR(Actuals[[#This Row],[Date]])</f>
        <v>2023</v>
      </c>
      <c r="K6661" s="22">
        <f>MONTH(Actuals[[#This Row],[Date]])</f>
        <v>12</v>
      </c>
      <c r="L6661" s="12"/>
    </row>
    <row r="6662" spans="1:12" x14ac:dyDescent="0.3">
      <c r="A6662">
        <v>11</v>
      </c>
      <c r="B6662">
        <v>27690</v>
      </c>
      <c r="C6662">
        <v>6</v>
      </c>
      <c r="D6662">
        <v>81000</v>
      </c>
      <c r="E6662" s="46">
        <v>45322</v>
      </c>
      <c r="F6662">
        <v>-343.32</v>
      </c>
      <c r="I6662" t="str">
        <f>INDEX(LedgerMapping[[#All],[Level 3]],MATCH(Actuals[[#This Row],[Sub Ledger]],LedgerMapping[[#All],[Sub Ledger]],0))</f>
        <v>Depreciation</v>
      </c>
      <c r="J6662" s="22">
        <f>YEAR(Actuals[[#This Row],[Date]])</f>
        <v>2024</v>
      </c>
      <c r="K6662" s="22">
        <f>MONTH(Actuals[[#This Row],[Date]])</f>
        <v>1</v>
      </c>
      <c r="L6662" s="12"/>
    </row>
    <row r="6663" spans="1:12" x14ac:dyDescent="0.3">
      <c r="A6663">
        <v>11</v>
      </c>
      <c r="B6663">
        <v>28842</v>
      </c>
      <c r="C6663">
        <v>6</v>
      </c>
      <c r="D6663">
        <v>81000</v>
      </c>
      <c r="E6663" s="46">
        <v>45354</v>
      </c>
      <c r="F6663">
        <v>-294.38</v>
      </c>
      <c r="I6663" t="str">
        <f>INDEX(LedgerMapping[[#All],[Level 3]],MATCH(Actuals[[#This Row],[Sub Ledger]],LedgerMapping[[#All],[Sub Ledger]],0))</f>
        <v>Depreciation</v>
      </c>
      <c r="J6663" s="22">
        <f>YEAR(Actuals[[#This Row],[Date]])</f>
        <v>2024</v>
      </c>
      <c r="K6663" s="22">
        <f>MONTH(Actuals[[#This Row],[Date]])</f>
        <v>3</v>
      </c>
      <c r="L6663" s="12"/>
    </row>
    <row r="6664" spans="1:12" x14ac:dyDescent="0.3">
      <c r="A6664">
        <v>11</v>
      </c>
      <c r="B6664">
        <v>29969</v>
      </c>
      <c r="C6664">
        <v>6</v>
      </c>
      <c r="D6664">
        <v>81000</v>
      </c>
      <c r="E6664" s="46">
        <v>45384</v>
      </c>
      <c r="F6664">
        <v>-326.3</v>
      </c>
      <c r="I6664" t="str">
        <f>INDEX(LedgerMapping[[#All],[Level 3]],MATCH(Actuals[[#This Row],[Sub Ledger]],LedgerMapping[[#All],[Sub Ledger]],0))</f>
        <v>Depreciation</v>
      </c>
      <c r="J6664" s="22">
        <f>YEAR(Actuals[[#This Row],[Date]])</f>
        <v>2024</v>
      </c>
      <c r="K6664" s="22">
        <f>MONTH(Actuals[[#This Row],[Date]])</f>
        <v>4</v>
      </c>
      <c r="L6664" s="12"/>
    </row>
    <row r="6665" spans="1:12" x14ac:dyDescent="0.3">
      <c r="A6665">
        <v>11</v>
      </c>
      <c r="B6665">
        <v>31095</v>
      </c>
      <c r="C6665">
        <v>6</v>
      </c>
      <c r="D6665">
        <v>81000</v>
      </c>
      <c r="E6665" s="46">
        <v>45415</v>
      </c>
      <c r="F6665">
        <v>-362.47</v>
      </c>
      <c r="I6665" t="str">
        <f>INDEX(LedgerMapping[[#All],[Level 3]],MATCH(Actuals[[#This Row],[Sub Ledger]],LedgerMapping[[#All],[Sub Ledger]],0))</f>
        <v>Depreciation</v>
      </c>
      <c r="J6665" s="22">
        <f>YEAR(Actuals[[#This Row],[Date]])</f>
        <v>2024</v>
      </c>
      <c r="K6665" s="22">
        <f>MONTH(Actuals[[#This Row],[Date]])</f>
        <v>5</v>
      </c>
      <c r="L6665" s="12"/>
    </row>
    <row r="6666" spans="1:12" x14ac:dyDescent="0.3">
      <c r="A6666">
        <v>11</v>
      </c>
      <c r="B6666">
        <v>32246</v>
      </c>
      <c r="C6666">
        <v>6</v>
      </c>
      <c r="D6666">
        <v>81000</v>
      </c>
      <c r="E6666" s="46">
        <v>45445</v>
      </c>
      <c r="F6666">
        <v>-298.64</v>
      </c>
      <c r="I6666" t="str">
        <f>INDEX(LedgerMapping[[#All],[Level 3]],MATCH(Actuals[[#This Row],[Sub Ledger]],LedgerMapping[[#All],[Sub Ledger]],0))</f>
        <v>Depreciation</v>
      </c>
      <c r="J6666" s="22">
        <f>YEAR(Actuals[[#This Row],[Date]])</f>
        <v>2024</v>
      </c>
      <c r="K6666" s="22">
        <f>MONTH(Actuals[[#This Row],[Date]])</f>
        <v>6</v>
      </c>
      <c r="L6666" s="12"/>
    </row>
    <row r="6667" spans="1:12" x14ac:dyDescent="0.3">
      <c r="A6667">
        <v>11</v>
      </c>
      <c r="B6667">
        <v>33344</v>
      </c>
      <c r="C6667">
        <v>6</v>
      </c>
      <c r="D6667">
        <v>81000</v>
      </c>
      <c r="E6667" s="46">
        <v>45476</v>
      </c>
      <c r="F6667">
        <v>-340.13</v>
      </c>
      <c r="I6667" t="str">
        <f>INDEX(LedgerMapping[[#All],[Level 3]],MATCH(Actuals[[#This Row],[Sub Ledger]],LedgerMapping[[#All],[Sub Ledger]],0))</f>
        <v>Depreciation</v>
      </c>
      <c r="J6667" s="22">
        <f>YEAR(Actuals[[#This Row],[Date]])</f>
        <v>2024</v>
      </c>
      <c r="K6667" s="22">
        <f>MONTH(Actuals[[#This Row],[Date]])</f>
        <v>7</v>
      </c>
      <c r="L6667" s="12"/>
    </row>
    <row r="6668" spans="1:12" x14ac:dyDescent="0.3">
      <c r="A6668">
        <v>11</v>
      </c>
      <c r="B6668">
        <v>34494</v>
      </c>
      <c r="C6668">
        <v>6</v>
      </c>
      <c r="D6668">
        <v>81000</v>
      </c>
      <c r="E6668" s="46">
        <v>45507</v>
      </c>
      <c r="F6668">
        <v>-461.41</v>
      </c>
      <c r="I6668" t="str">
        <f>INDEX(LedgerMapping[[#All],[Level 3]],MATCH(Actuals[[#This Row],[Sub Ledger]],LedgerMapping[[#All],[Sub Ledger]],0))</f>
        <v>Depreciation</v>
      </c>
      <c r="J6668" s="22">
        <f>YEAR(Actuals[[#This Row],[Date]])</f>
        <v>2024</v>
      </c>
      <c r="K6668" s="22">
        <f>MONTH(Actuals[[#This Row],[Date]])</f>
        <v>8</v>
      </c>
      <c r="L6668" s="12"/>
    </row>
    <row r="6669" spans="1:12" x14ac:dyDescent="0.3">
      <c r="A6669">
        <v>11</v>
      </c>
      <c r="B6669">
        <v>35646</v>
      </c>
      <c r="C6669">
        <v>6</v>
      </c>
      <c r="D6669">
        <v>81000</v>
      </c>
      <c r="E6669" s="46">
        <v>45536</v>
      </c>
      <c r="F6669">
        <v>-344.38</v>
      </c>
      <c r="I6669" t="str">
        <f>INDEX(LedgerMapping[[#All],[Level 3]],MATCH(Actuals[[#This Row],[Sub Ledger]],LedgerMapping[[#All],[Sub Ledger]],0))</f>
        <v>Depreciation</v>
      </c>
      <c r="J6669" s="22">
        <f>YEAR(Actuals[[#This Row],[Date]])</f>
        <v>2024</v>
      </c>
      <c r="K6669" s="22">
        <f>MONTH(Actuals[[#This Row],[Date]])</f>
        <v>9</v>
      </c>
      <c r="L6669" s="12"/>
    </row>
    <row r="6670" spans="1:12" x14ac:dyDescent="0.3">
      <c r="A6670">
        <v>11</v>
      </c>
      <c r="B6670">
        <v>36795</v>
      </c>
      <c r="C6670">
        <v>6</v>
      </c>
      <c r="D6670">
        <v>81000</v>
      </c>
      <c r="E6670" s="46">
        <v>45567</v>
      </c>
      <c r="F6670">
        <v>-294.38</v>
      </c>
      <c r="I6670" t="str">
        <f>INDEX(LedgerMapping[[#All],[Level 3]],MATCH(Actuals[[#This Row],[Sub Ledger]],LedgerMapping[[#All],[Sub Ledger]],0))</f>
        <v>Depreciation</v>
      </c>
      <c r="J6670" s="22">
        <f>YEAR(Actuals[[#This Row],[Date]])</f>
        <v>2024</v>
      </c>
      <c r="K6670" s="22">
        <f>MONTH(Actuals[[#This Row],[Date]])</f>
        <v>10</v>
      </c>
      <c r="L6670" s="12"/>
    </row>
    <row r="6671" spans="1:12" x14ac:dyDescent="0.3">
      <c r="A6671">
        <v>11</v>
      </c>
      <c r="B6671">
        <v>37945</v>
      </c>
      <c r="C6671">
        <v>6</v>
      </c>
      <c r="D6671">
        <v>81000</v>
      </c>
      <c r="E6671" s="46">
        <v>45597</v>
      </c>
      <c r="F6671">
        <v>-359.28</v>
      </c>
      <c r="I6671" t="str">
        <f>INDEX(LedgerMapping[[#All],[Level 3]],MATCH(Actuals[[#This Row],[Sub Ledger]],LedgerMapping[[#All],[Sub Ledger]],0))</f>
        <v>Depreciation</v>
      </c>
      <c r="J6671" s="22">
        <f>YEAR(Actuals[[#This Row],[Date]])</f>
        <v>2024</v>
      </c>
      <c r="K6671" s="22">
        <f>MONTH(Actuals[[#This Row],[Date]])</f>
        <v>11</v>
      </c>
      <c r="L6671" s="12"/>
    </row>
    <row r="6672" spans="1:12" x14ac:dyDescent="0.3">
      <c r="A6672">
        <v>11</v>
      </c>
      <c r="B6672">
        <v>39097</v>
      </c>
      <c r="C6672">
        <v>6</v>
      </c>
      <c r="D6672">
        <v>81000</v>
      </c>
      <c r="E6672" s="46">
        <v>45628</v>
      </c>
      <c r="F6672">
        <v>-403.96</v>
      </c>
      <c r="I6672" t="str">
        <f>INDEX(LedgerMapping[[#All],[Level 3]],MATCH(Actuals[[#This Row],[Sub Ledger]],LedgerMapping[[#All],[Sub Ledger]],0))</f>
        <v>Depreciation</v>
      </c>
      <c r="J6672" s="22">
        <f>YEAR(Actuals[[#This Row],[Date]])</f>
        <v>2024</v>
      </c>
      <c r="K6672" s="22">
        <f>MONTH(Actuals[[#This Row],[Date]])</f>
        <v>12</v>
      </c>
      <c r="L6672" s="12"/>
    </row>
    <row r="6673" spans="1:12" x14ac:dyDescent="0.3">
      <c r="A6673">
        <v>11</v>
      </c>
      <c r="B6673">
        <v>14349</v>
      </c>
      <c r="C6673">
        <v>6</v>
      </c>
      <c r="D6673">
        <v>82000</v>
      </c>
      <c r="E6673" s="46">
        <v>44927</v>
      </c>
      <c r="F6673">
        <v>-15.65</v>
      </c>
      <c r="I6673" t="str">
        <f>INDEX(LedgerMapping[[#All],[Level 3]],MATCH(Actuals[[#This Row],[Sub Ledger]],LedgerMapping[[#All],[Sub Ledger]],0))</f>
        <v>Depreciation</v>
      </c>
      <c r="J6673" s="22">
        <f>YEAR(Actuals[[#This Row],[Date]])</f>
        <v>2023</v>
      </c>
      <c r="K6673" s="22">
        <f>MONTH(Actuals[[#This Row],[Date]])</f>
        <v>1</v>
      </c>
      <c r="L6673" s="12"/>
    </row>
    <row r="6674" spans="1:12" x14ac:dyDescent="0.3">
      <c r="A6674">
        <v>11</v>
      </c>
      <c r="B6674">
        <v>15352</v>
      </c>
      <c r="C6674">
        <v>6</v>
      </c>
      <c r="D6674">
        <v>82000</v>
      </c>
      <c r="E6674" s="46">
        <v>44958</v>
      </c>
      <c r="F6674">
        <v>-23.1</v>
      </c>
      <c r="I6674" t="str">
        <f>INDEX(LedgerMapping[[#All],[Level 3]],MATCH(Actuals[[#This Row],[Sub Ledger]],LedgerMapping[[#All],[Sub Ledger]],0))</f>
        <v>Depreciation</v>
      </c>
      <c r="J6674" s="22">
        <f>YEAR(Actuals[[#This Row],[Date]])</f>
        <v>2023</v>
      </c>
      <c r="K6674" s="22">
        <f>MONTH(Actuals[[#This Row],[Date]])</f>
        <v>2</v>
      </c>
      <c r="L6674" s="12"/>
    </row>
    <row r="6675" spans="1:12" x14ac:dyDescent="0.3">
      <c r="A6675">
        <v>11</v>
      </c>
      <c r="B6675">
        <v>16359</v>
      </c>
      <c r="C6675">
        <v>6</v>
      </c>
      <c r="D6675">
        <v>82000</v>
      </c>
      <c r="E6675" s="46">
        <v>44988</v>
      </c>
      <c r="F6675">
        <v>-13.53</v>
      </c>
      <c r="I6675" t="str">
        <f>INDEX(LedgerMapping[[#All],[Level 3]],MATCH(Actuals[[#This Row],[Sub Ledger]],LedgerMapping[[#All],[Sub Ledger]],0))</f>
        <v>Depreciation</v>
      </c>
      <c r="J6675" s="22">
        <f>YEAR(Actuals[[#This Row],[Date]])</f>
        <v>2023</v>
      </c>
      <c r="K6675" s="22">
        <f>MONTH(Actuals[[#This Row],[Date]])</f>
        <v>3</v>
      </c>
      <c r="L6675" s="12"/>
    </row>
    <row r="6676" spans="1:12" x14ac:dyDescent="0.3">
      <c r="A6676">
        <v>11</v>
      </c>
      <c r="B6676">
        <v>17391</v>
      </c>
      <c r="C6676">
        <v>6</v>
      </c>
      <c r="D6676">
        <v>82000</v>
      </c>
      <c r="E6676" s="46">
        <v>45018</v>
      </c>
      <c r="F6676">
        <v>-23.1</v>
      </c>
      <c r="I6676" t="str">
        <f>INDEX(LedgerMapping[[#All],[Level 3]],MATCH(Actuals[[#This Row],[Sub Ledger]],LedgerMapping[[#All],[Sub Ledger]],0))</f>
        <v>Depreciation</v>
      </c>
      <c r="J6676" s="22">
        <f>YEAR(Actuals[[#This Row],[Date]])</f>
        <v>2023</v>
      </c>
      <c r="K6676" s="22">
        <f>MONTH(Actuals[[#This Row],[Date]])</f>
        <v>4</v>
      </c>
      <c r="L6676" s="12"/>
    </row>
    <row r="6677" spans="1:12" x14ac:dyDescent="0.3">
      <c r="A6677">
        <v>11</v>
      </c>
      <c r="B6677">
        <v>18420</v>
      </c>
      <c r="C6677">
        <v>6</v>
      </c>
      <c r="D6677">
        <v>82000</v>
      </c>
      <c r="E6677" s="46">
        <v>45049</v>
      </c>
      <c r="F6677">
        <v>-14.59</v>
      </c>
      <c r="I6677" t="str">
        <f>INDEX(LedgerMapping[[#All],[Level 3]],MATCH(Actuals[[#This Row],[Sub Ledger]],LedgerMapping[[#All],[Sub Ledger]],0))</f>
        <v>Depreciation</v>
      </c>
      <c r="J6677" s="22">
        <f>YEAR(Actuals[[#This Row],[Date]])</f>
        <v>2023</v>
      </c>
      <c r="K6677" s="22">
        <f>MONTH(Actuals[[#This Row],[Date]])</f>
        <v>5</v>
      </c>
      <c r="L6677" s="12"/>
    </row>
    <row r="6678" spans="1:12" x14ac:dyDescent="0.3">
      <c r="A6678">
        <v>11</v>
      </c>
      <c r="B6678">
        <v>19424</v>
      </c>
      <c r="C6678">
        <v>6</v>
      </c>
      <c r="D6678">
        <v>82000</v>
      </c>
      <c r="E6678" s="46">
        <v>45079</v>
      </c>
      <c r="F6678">
        <v>-19.91</v>
      </c>
      <c r="I6678" t="str">
        <f>INDEX(LedgerMapping[[#All],[Level 3]],MATCH(Actuals[[#This Row],[Sub Ledger]],LedgerMapping[[#All],[Sub Ledger]],0))</f>
        <v>Depreciation</v>
      </c>
      <c r="J6678" s="22">
        <f>YEAR(Actuals[[#This Row],[Date]])</f>
        <v>2023</v>
      </c>
      <c r="K6678" s="22">
        <f>MONTH(Actuals[[#This Row],[Date]])</f>
        <v>6</v>
      </c>
      <c r="L6678" s="12"/>
    </row>
    <row r="6679" spans="1:12" x14ac:dyDescent="0.3">
      <c r="A6679">
        <v>11</v>
      </c>
      <c r="B6679">
        <v>20453</v>
      </c>
      <c r="C6679">
        <v>6</v>
      </c>
      <c r="D6679">
        <v>82000</v>
      </c>
      <c r="E6679" s="46">
        <v>45110</v>
      </c>
      <c r="F6679">
        <v>-14.59</v>
      </c>
      <c r="I6679" t="str">
        <f>INDEX(LedgerMapping[[#All],[Level 3]],MATCH(Actuals[[#This Row],[Sub Ledger]],LedgerMapping[[#All],[Sub Ledger]],0))</f>
        <v>Depreciation</v>
      </c>
      <c r="J6679" s="22">
        <f>YEAR(Actuals[[#This Row],[Date]])</f>
        <v>2023</v>
      </c>
      <c r="K6679" s="22">
        <f>MONTH(Actuals[[#This Row],[Date]])</f>
        <v>7</v>
      </c>
      <c r="L6679" s="12"/>
    </row>
    <row r="6680" spans="1:12" x14ac:dyDescent="0.3">
      <c r="A6680">
        <v>11</v>
      </c>
      <c r="B6680">
        <v>21481</v>
      </c>
      <c r="C6680">
        <v>6</v>
      </c>
      <c r="D6680">
        <v>82000</v>
      </c>
      <c r="E6680" s="46">
        <v>45141</v>
      </c>
      <c r="F6680">
        <v>-15.65</v>
      </c>
      <c r="I6680" t="str">
        <f>INDEX(LedgerMapping[[#All],[Level 3]],MATCH(Actuals[[#This Row],[Sub Ledger]],LedgerMapping[[#All],[Sub Ledger]],0))</f>
        <v>Depreciation</v>
      </c>
      <c r="J6680" s="22">
        <f>YEAR(Actuals[[#This Row],[Date]])</f>
        <v>2023</v>
      </c>
      <c r="K6680" s="22">
        <f>MONTH(Actuals[[#This Row],[Date]])</f>
        <v>8</v>
      </c>
      <c r="L6680" s="12"/>
    </row>
    <row r="6681" spans="1:12" x14ac:dyDescent="0.3">
      <c r="A6681">
        <v>11</v>
      </c>
      <c r="B6681">
        <v>22456</v>
      </c>
      <c r="C6681">
        <v>6</v>
      </c>
      <c r="D6681">
        <v>82000</v>
      </c>
      <c r="E6681" s="46">
        <v>45169</v>
      </c>
      <c r="F6681">
        <v>-25.23</v>
      </c>
      <c r="I6681" t="str">
        <f>INDEX(LedgerMapping[[#All],[Level 3]],MATCH(Actuals[[#This Row],[Sub Ledger]],LedgerMapping[[#All],[Sub Ledger]],0))</f>
        <v>Depreciation</v>
      </c>
      <c r="J6681" s="22">
        <f>YEAR(Actuals[[#This Row],[Date]])</f>
        <v>2023</v>
      </c>
      <c r="K6681" s="22">
        <f>MONTH(Actuals[[#This Row],[Date]])</f>
        <v>8</v>
      </c>
      <c r="L6681" s="12"/>
    </row>
    <row r="6682" spans="1:12" x14ac:dyDescent="0.3">
      <c r="A6682">
        <v>11</v>
      </c>
      <c r="B6682">
        <v>23461</v>
      </c>
      <c r="C6682">
        <v>6</v>
      </c>
      <c r="D6682">
        <v>82000</v>
      </c>
      <c r="E6682" s="46">
        <v>45200</v>
      </c>
      <c r="F6682">
        <v>-19.91</v>
      </c>
      <c r="I6682" t="str">
        <f>INDEX(LedgerMapping[[#All],[Level 3]],MATCH(Actuals[[#This Row],[Sub Ledger]],LedgerMapping[[#All],[Sub Ledger]],0))</f>
        <v>Depreciation</v>
      </c>
      <c r="J6682" s="22">
        <f>YEAR(Actuals[[#This Row],[Date]])</f>
        <v>2023</v>
      </c>
      <c r="K6682" s="22">
        <f>MONTH(Actuals[[#This Row],[Date]])</f>
        <v>10</v>
      </c>
      <c r="L6682" s="12"/>
    </row>
    <row r="6683" spans="1:12" x14ac:dyDescent="0.3">
      <c r="A6683">
        <v>11</v>
      </c>
      <c r="B6683">
        <v>24464</v>
      </c>
      <c r="C6683">
        <v>6</v>
      </c>
      <c r="D6683">
        <v>82000</v>
      </c>
      <c r="E6683" s="46">
        <v>45230</v>
      </c>
      <c r="F6683">
        <v>-25.23</v>
      </c>
      <c r="I6683" t="str">
        <f>INDEX(LedgerMapping[[#All],[Level 3]],MATCH(Actuals[[#This Row],[Sub Ledger]],LedgerMapping[[#All],[Sub Ledger]],0))</f>
        <v>Depreciation</v>
      </c>
      <c r="J6683" s="22">
        <f>YEAR(Actuals[[#This Row],[Date]])</f>
        <v>2023</v>
      </c>
      <c r="K6683" s="22">
        <f>MONTH(Actuals[[#This Row],[Date]])</f>
        <v>10</v>
      </c>
      <c r="L6683" s="12"/>
    </row>
    <row r="6684" spans="1:12" x14ac:dyDescent="0.3">
      <c r="A6684">
        <v>11</v>
      </c>
      <c r="B6684">
        <v>25495</v>
      </c>
      <c r="C6684">
        <v>6</v>
      </c>
      <c r="D6684">
        <v>82000</v>
      </c>
      <c r="E6684" s="46">
        <v>45261</v>
      </c>
      <c r="F6684">
        <v>-19.91</v>
      </c>
      <c r="I6684" t="str">
        <f>INDEX(LedgerMapping[[#All],[Level 3]],MATCH(Actuals[[#This Row],[Sub Ledger]],LedgerMapping[[#All],[Sub Ledger]],0))</f>
        <v>Depreciation</v>
      </c>
      <c r="J6684" s="22">
        <f>YEAR(Actuals[[#This Row],[Date]])</f>
        <v>2023</v>
      </c>
      <c r="K6684" s="22">
        <f>MONTH(Actuals[[#This Row],[Date]])</f>
        <v>12</v>
      </c>
      <c r="L6684" s="12"/>
    </row>
    <row r="6685" spans="1:12" x14ac:dyDescent="0.3">
      <c r="A6685">
        <v>11</v>
      </c>
      <c r="B6685">
        <v>26567</v>
      </c>
      <c r="C6685">
        <v>6</v>
      </c>
      <c r="D6685">
        <v>82000</v>
      </c>
      <c r="E6685" s="46">
        <v>45291</v>
      </c>
      <c r="F6685">
        <v>-15.65</v>
      </c>
      <c r="I6685" t="str">
        <f>INDEX(LedgerMapping[[#All],[Level 3]],MATCH(Actuals[[#This Row],[Sub Ledger]],LedgerMapping[[#All],[Sub Ledger]],0))</f>
        <v>Depreciation</v>
      </c>
      <c r="J6685" s="22">
        <f>YEAR(Actuals[[#This Row],[Date]])</f>
        <v>2023</v>
      </c>
      <c r="K6685" s="22">
        <f>MONTH(Actuals[[#This Row],[Date]])</f>
        <v>12</v>
      </c>
      <c r="L6685" s="12"/>
    </row>
    <row r="6686" spans="1:12" x14ac:dyDescent="0.3">
      <c r="A6686">
        <v>11</v>
      </c>
      <c r="B6686">
        <v>27691</v>
      </c>
      <c r="C6686">
        <v>6</v>
      </c>
      <c r="D6686">
        <v>82000</v>
      </c>
      <c r="E6686" s="46">
        <v>45322</v>
      </c>
      <c r="F6686">
        <v>-36.93</v>
      </c>
      <c r="I6686" t="str">
        <f>INDEX(LedgerMapping[[#All],[Level 3]],MATCH(Actuals[[#This Row],[Sub Ledger]],LedgerMapping[[#All],[Sub Ledger]],0))</f>
        <v>Depreciation</v>
      </c>
      <c r="J6686" s="22">
        <f>YEAR(Actuals[[#This Row],[Date]])</f>
        <v>2024</v>
      </c>
      <c r="K6686" s="22">
        <f>MONTH(Actuals[[#This Row],[Date]])</f>
        <v>1</v>
      </c>
      <c r="L6686" s="12"/>
    </row>
    <row r="6687" spans="1:12" x14ac:dyDescent="0.3">
      <c r="A6687">
        <v>11</v>
      </c>
      <c r="B6687">
        <v>28843</v>
      </c>
      <c r="C6687">
        <v>6</v>
      </c>
      <c r="D6687">
        <v>82000</v>
      </c>
      <c r="E6687" s="46">
        <v>45354</v>
      </c>
      <c r="F6687">
        <v>-28.42</v>
      </c>
      <c r="I6687" t="str">
        <f>INDEX(LedgerMapping[[#All],[Level 3]],MATCH(Actuals[[#This Row],[Sub Ledger]],LedgerMapping[[#All],[Sub Ledger]],0))</f>
        <v>Depreciation</v>
      </c>
      <c r="J6687" s="22">
        <f>YEAR(Actuals[[#This Row],[Date]])</f>
        <v>2024</v>
      </c>
      <c r="K6687" s="22">
        <f>MONTH(Actuals[[#This Row],[Date]])</f>
        <v>3</v>
      </c>
      <c r="L6687" s="12"/>
    </row>
    <row r="6688" spans="1:12" x14ac:dyDescent="0.3">
      <c r="A6688">
        <v>11</v>
      </c>
      <c r="B6688">
        <v>29970</v>
      </c>
      <c r="C6688">
        <v>6</v>
      </c>
      <c r="D6688">
        <v>82000</v>
      </c>
      <c r="E6688" s="46">
        <v>45384</v>
      </c>
      <c r="F6688">
        <v>-33.74</v>
      </c>
      <c r="I6688" t="str">
        <f>INDEX(LedgerMapping[[#All],[Level 3]],MATCH(Actuals[[#This Row],[Sub Ledger]],LedgerMapping[[#All],[Sub Ledger]],0))</f>
        <v>Depreciation</v>
      </c>
      <c r="J6688" s="22">
        <f>YEAR(Actuals[[#This Row],[Date]])</f>
        <v>2024</v>
      </c>
      <c r="K6688" s="22">
        <f>MONTH(Actuals[[#This Row],[Date]])</f>
        <v>4</v>
      </c>
      <c r="L6688" s="12"/>
    </row>
    <row r="6689" spans="1:12" x14ac:dyDescent="0.3">
      <c r="A6689">
        <v>11</v>
      </c>
      <c r="B6689">
        <v>31096</v>
      </c>
      <c r="C6689">
        <v>6</v>
      </c>
      <c r="D6689">
        <v>82000</v>
      </c>
      <c r="E6689" s="46">
        <v>45415</v>
      </c>
      <c r="F6689">
        <v>-36.93</v>
      </c>
      <c r="I6689" t="str">
        <f>INDEX(LedgerMapping[[#All],[Level 3]],MATCH(Actuals[[#This Row],[Sub Ledger]],LedgerMapping[[#All],[Sub Ledger]],0))</f>
        <v>Depreciation</v>
      </c>
      <c r="J6689" s="22">
        <f>YEAR(Actuals[[#This Row],[Date]])</f>
        <v>2024</v>
      </c>
      <c r="K6689" s="22">
        <f>MONTH(Actuals[[#This Row],[Date]])</f>
        <v>5</v>
      </c>
      <c r="L6689" s="12"/>
    </row>
    <row r="6690" spans="1:12" x14ac:dyDescent="0.3">
      <c r="A6690">
        <v>11</v>
      </c>
      <c r="B6690">
        <v>32247</v>
      </c>
      <c r="C6690">
        <v>6</v>
      </c>
      <c r="D6690">
        <v>82000</v>
      </c>
      <c r="E6690" s="46">
        <v>45445</v>
      </c>
      <c r="F6690">
        <v>-30.55</v>
      </c>
      <c r="I6690" t="str">
        <f>INDEX(LedgerMapping[[#All],[Level 3]],MATCH(Actuals[[#This Row],[Sub Ledger]],LedgerMapping[[#All],[Sub Ledger]],0))</f>
        <v>Depreciation</v>
      </c>
      <c r="J6690" s="22">
        <f>YEAR(Actuals[[#This Row],[Date]])</f>
        <v>2024</v>
      </c>
      <c r="K6690" s="22">
        <f>MONTH(Actuals[[#This Row],[Date]])</f>
        <v>6</v>
      </c>
      <c r="L6690" s="12"/>
    </row>
    <row r="6691" spans="1:12" x14ac:dyDescent="0.3">
      <c r="A6691">
        <v>11</v>
      </c>
      <c r="B6691">
        <v>33345</v>
      </c>
      <c r="C6691">
        <v>6</v>
      </c>
      <c r="D6691">
        <v>82000</v>
      </c>
      <c r="E6691" s="46">
        <v>45476</v>
      </c>
      <c r="F6691">
        <v>-32.67</v>
      </c>
      <c r="I6691" t="str">
        <f>INDEX(LedgerMapping[[#All],[Level 3]],MATCH(Actuals[[#This Row],[Sub Ledger]],LedgerMapping[[#All],[Sub Ledger]],0))</f>
        <v>Depreciation</v>
      </c>
      <c r="J6691" s="22">
        <f>YEAR(Actuals[[#This Row],[Date]])</f>
        <v>2024</v>
      </c>
      <c r="K6691" s="22">
        <f>MONTH(Actuals[[#This Row],[Date]])</f>
        <v>7</v>
      </c>
      <c r="L6691" s="12"/>
    </row>
    <row r="6692" spans="1:12" x14ac:dyDescent="0.3">
      <c r="A6692">
        <v>11</v>
      </c>
      <c r="B6692">
        <v>34495</v>
      </c>
      <c r="C6692">
        <v>6</v>
      </c>
      <c r="D6692">
        <v>82000</v>
      </c>
      <c r="E6692" s="46">
        <v>45507</v>
      </c>
      <c r="F6692">
        <v>-49.7</v>
      </c>
      <c r="I6692" t="str">
        <f>INDEX(LedgerMapping[[#All],[Level 3]],MATCH(Actuals[[#This Row],[Sub Ledger]],LedgerMapping[[#All],[Sub Ledger]],0))</f>
        <v>Depreciation</v>
      </c>
      <c r="J6692" s="22">
        <f>YEAR(Actuals[[#This Row],[Date]])</f>
        <v>2024</v>
      </c>
      <c r="K6692" s="22">
        <f>MONTH(Actuals[[#This Row],[Date]])</f>
        <v>8</v>
      </c>
      <c r="L6692" s="12"/>
    </row>
    <row r="6693" spans="1:12" x14ac:dyDescent="0.3">
      <c r="A6693">
        <v>11</v>
      </c>
      <c r="B6693">
        <v>35647</v>
      </c>
      <c r="C6693">
        <v>6</v>
      </c>
      <c r="D6693">
        <v>82000</v>
      </c>
      <c r="E6693" s="46">
        <v>45536</v>
      </c>
      <c r="F6693">
        <v>-32.67</v>
      </c>
      <c r="I6693" t="str">
        <f>INDEX(LedgerMapping[[#All],[Level 3]],MATCH(Actuals[[#This Row],[Sub Ledger]],LedgerMapping[[#All],[Sub Ledger]],0))</f>
        <v>Depreciation</v>
      </c>
      <c r="J6693" s="22">
        <f>YEAR(Actuals[[#This Row],[Date]])</f>
        <v>2024</v>
      </c>
      <c r="K6693" s="22">
        <f>MONTH(Actuals[[#This Row],[Date]])</f>
        <v>9</v>
      </c>
      <c r="L6693" s="12"/>
    </row>
    <row r="6694" spans="1:12" x14ac:dyDescent="0.3">
      <c r="A6694">
        <v>11</v>
      </c>
      <c r="B6694">
        <v>36796</v>
      </c>
      <c r="C6694">
        <v>6</v>
      </c>
      <c r="D6694">
        <v>82000</v>
      </c>
      <c r="E6694" s="46">
        <v>45567</v>
      </c>
      <c r="F6694">
        <v>-28.42</v>
      </c>
      <c r="I6694" t="str">
        <f>INDEX(LedgerMapping[[#All],[Level 3]],MATCH(Actuals[[#This Row],[Sub Ledger]],LedgerMapping[[#All],[Sub Ledger]],0))</f>
        <v>Depreciation</v>
      </c>
      <c r="J6694" s="22">
        <f>YEAR(Actuals[[#This Row],[Date]])</f>
        <v>2024</v>
      </c>
      <c r="K6694" s="22">
        <f>MONTH(Actuals[[#This Row],[Date]])</f>
        <v>10</v>
      </c>
      <c r="L6694" s="12"/>
    </row>
    <row r="6695" spans="1:12" x14ac:dyDescent="0.3">
      <c r="A6695">
        <v>11</v>
      </c>
      <c r="B6695">
        <v>37946</v>
      </c>
      <c r="C6695">
        <v>6</v>
      </c>
      <c r="D6695">
        <v>82000</v>
      </c>
      <c r="E6695" s="46">
        <v>45597</v>
      </c>
      <c r="F6695">
        <v>-34.799999999999997</v>
      </c>
      <c r="I6695" t="str">
        <f>INDEX(LedgerMapping[[#All],[Level 3]],MATCH(Actuals[[#This Row],[Sub Ledger]],LedgerMapping[[#All],[Sub Ledger]],0))</f>
        <v>Depreciation</v>
      </c>
      <c r="J6695" s="22">
        <f>YEAR(Actuals[[#This Row],[Date]])</f>
        <v>2024</v>
      </c>
      <c r="K6695" s="22">
        <f>MONTH(Actuals[[#This Row],[Date]])</f>
        <v>11</v>
      </c>
      <c r="L6695" s="12"/>
    </row>
    <row r="6696" spans="1:12" x14ac:dyDescent="0.3">
      <c r="A6696">
        <v>11</v>
      </c>
      <c r="B6696">
        <v>39098</v>
      </c>
      <c r="C6696">
        <v>6</v>
      </c>
      <c r="D6696">
        <v>82000</v>
      </c>
      <c r="E6696" s="46">
        <v>45628</v>
      </c>
      <c r="F6696">
        <v>-43.31</v>
      </c>
      <c r="I6696" t="str">
        <f>INDEX(LedgerMapping[[#All],[Level 3]],MATCH(Actuals[[#This Row],[Sub Ledger]],LedgerMapping[[#All],[Sub Ledger]],0))</f>
        <v>Depreciation</v>
      </c>
      <c r="J6696" s="22">
        <f>YEAR(Actuals[[#This Row],[Date]])</f>
        <v>2024</v>
      </c>
      <c r="K6696" s="22">
        <f>MONTH(Actuals[[#This Row],[Date]])</f>
        <v>12</v>
      </c>
      <c r="L6696" s="12"/>
    </row>
    <row r="6697" spans="1:12" x14ac:dyDescent="0.3">
      <c r="A6697">
        <v>11</v>
      </c>
      <c r="B6697">
        <v>14350</v>
      </c>
      <c r="C6697">
        <v>6</v>
      </c>
      <c r="D6697">
        <v>83000</v>
      </c>
      <c r="E6697" s="46">
        <v>44927</v>
      </c>
      <c r="F6697">
        <v>-51.82</v>
      </c>
      <c r="I6697" t="str">
        <f>INDEX(LedgerMapping[[#All],[Level 3]],MATCH(Actuals[[#This Row],[Sub Ledger]],LedgerMapping[[#All],[Sub Ledger]],0))</f>
        <v>Depreciation</v>
      </c>
      <c r="J6697" s="22">
        <f>YEAR(Actuals[[#This Row],[Date]])</f>
        <v>2023</v>
      </c>
      <c r="K6697" s="22">
        <f>MONTH(Actuals[[#This Row],[Date]])</f>
        <v>1</v>
      </c>
      <c r="L6697" s="12"/>
    </row>
    <row r="6698" spans="1:12" x14ac:dyDescent="0.3">
      <c r="A6698">
        <v>11</v>
      </c>
      <c r="B6698">
        <v>15353</v>
      </c>
      <c r="C6698">
        <v>6</v>
      </c>
      <c r="D6698">
        <v>83000</v>
      </c>
      <c r="E6698" s="46">
        <v>44958</v>
      </c>
      <c r="F6698">
        <v>-77.36</v>
      </c>
      <c r="I6698" t="str">
        <f>INDEX(LedgerMapping[[#All],[Level 3]],MATCH(Actuals[[#This Row],[Sub Ledger]],LedgerMapping[[#All],[Sub Ledger]],0))</f>
        <v>Depreciation</v>
      </c>
      <c r="J6698" s="22">
        <f>YEAR(Actuals[[#This Row],[Date]])</f>
        <v>2023</v>
      </c>
      <c r="K6698" s="22">
        <f>MONTH(Actuals[[#This Row],[Date]])</f>
        <v>2</v>
      </c>
      <c r="L6698" s="12"/>
    </row>
    <row r="6699" spans="1:12" x14ac:dyDescent="0.3">
      <c r="A6699">
        <v>11</v>
      </c>
      <c r="B6699">
        <v>16360</v>
      </c>
      <c r="C6699">
        <v>6</v>
      </c>
      <c r="D6699">
        <v>83000</v>
      </c>
      <c r="E6699" s="46">
        <v>44988</v>
      </c>
      <c r="F6699">
        <v>-43.31</v>
      </c>
      <c r="I6699" t="str">
        <f>INDEX(LedgerMapping[[#All],[Level 3]],MATCH(Actuals[[#This Row],[Sub Ledger]],LedgerMapping[[#All],[Sub Ledger]],0))</f>
        <v>Depreciation</v>
      </c>
      <c r="J6699" s="22">
        <f>YEAR(Actuals[[#This Row],[Date]])</f>
        <v>2023</v>
      </c>
      <c r="K6699" s="22">
        <f>MONTH(Actuals[[#This Row],[Date]])</f>
        <v>3</v>
      </c>
      <c r="L6699" s="12"/>
    </row>
    <row r="6700" spans="1:12" x14ac:dyDescent="0.3">
      <c r="A6700">
        <v>11</v>
      </c>
      <c r="B6700">
        <v>17392</v>
      </c>
      <c r="C6700">
        <v>6</v>
      </c>
      <c r="D6700">
        <v>83000</v>
      </c>
      <c r="E6700" s="46">
        <v>45018</v>
      </c>
      <c r="F6700">
        <v>-80.55</v>
      </c>
      <c r="I6700" t="str">
        <f>INDEX(LedgerMapping[[#All],[Level 3]],MATCH(Actuals[[#This Row],[Sub Ledger]],LedgerMapping[[#All],[Sub Ledger]],0))</f>
        <v>Depreciation</v>
      </c>
      <c r="J6700" s="22">
        <f>YEAR(Actuals[[#This Row],[Date]])</f>
        <v>2023</v>
      </c>
      <c r="K6700" s="22">
        <f>MONTH(Actuals[[#This Row],[Date]])</f>
        <v>4</v>
      </c>
      <c r="L6700" s="12"/>
    </row>
    <row r="6701" spans="1:12" x14ac:dyDescent="0.3">
      <c r="A6701">
        <v>11</v>
      </c>
      <c r="B6701">
        <v>18421</v>
      </c>
      <c r="C6701">
        <v>6</v>
      </c>
      <c r="D6701">
        <v>83000</v>
      </c>
      <c r="E6701" s="46">
        <v>45049</v>
      </c>
      <c r="F6701">
        <v>-48.63</v>
      </c>
      <c r="I6701" t="str">
        <f>INDEX(LedgerMapping[[#All],[Level 3]],MATCH(Actuals[[#This Row],[Sub Ledger]],LedgerMapping[[#All],[Sub Ledger]],0))</f>
        <v>Depreciation</v>
      </c>
      <c r="J6701" s="22">
        <f>YEAR(Actuals[[#This Row],[Date]])</f>
        <v>2023</v>
      </c>
      <c r="K6701" s="22">
        <f>MONTH(Actuals[[#This Row],[Date]])</f>
        <v>5</v>
      </c>
      <c r="L6701" s="12"/>
    </row>
    <row r="6702" spans="1:12" x14ac:dyDescent="0.3">
      <c r="A6702">
        <v>11</v>
      </c>
      <c r="B6702">
        <v>19425</v>
      </c>
      <c r="C6702">
        <v>6</v>
      </c>
      <c r="D6702">
        <v>83000</v>
      </c>
      <c r="E6702" s="46">
        <v>45079</v>
      </c>
      <c r="F6702">
        <v>-67.78</v>
      </c>
      <c r="I6702" t="str">
        <f>INDEX(LedgerMapping[[#All],[Level 3]],MATCH(Actuals[[#This Row],[Sub Ledger]],LedgerMapping[[#All],[Sub Ledger]],0))</f>
        <v>Depreciation</v>
      </c>
      <c r="J6702" s="22">
        <f>YEAR(Actuals[[#This Row],[Date]])</f>
        <v>2023</v>
      </c>
      <c r="K6702" s="22">
        <f>MONTH(Actuals[[#This Row],[Date]])</f>
        <v>6</v>
      </c>
      <c r="L6702" s="12"/>
    </row>
    <row r="6703" spans="1:12" x14ac:dyDescent="0.3">
      <c r="A6703">
        <v>11</v>
      </c>
      <c r="B6703">
        <v>20454</v>
      </c>
      <c r="C6703">
        <v>6</v>
      </c>
      <c r="D6703">
        <v>83000</v>
      </c>
      <c r="E6703" s="46">
        <v>45110</v>
      </c>
      <c r="F6703">
        <v>-48.63</v>
      </c>
      <c r="I6703" t="str">
        <f>INDEX(LedgerMapping[[#All],[Level 3]],MATCH(Actuals[[#This Row],[Sub Ledger]],LedgerMapping[[#All],[Sub Ledger]],0))</f>
        <v>Depreciation</v>
      </c>
      <c r="J6703" s="22">
        <f>YEAR(Actuals[[#This Row],[Date]])</f>
        <v>2023</v>
      </c>
      <c r="K6703" s="22">
        <f>MONTH(Actuals[[#This Row],[Date]])</f>
        <v>7</v>
      </c>
      <c r="L6703" s="12"/>
    </row>
    <row r="6704" spans="1:12" x14ac:dyDescent="0.3">
      <c r="A6704">
        <v>11</v>
      </c>
      <c r="B6704">
        <v>21482</v>
      </c>
      <c r="C6704">
        <v>6</v>
      </c>
      <c r="D6704">
        <v>83000</v>
      </c>
      <c r="E6704" s="46">
        <v>45141</v>
      </c>
      <c r="F6704">
        <v>-51.82</v>
      </c>
      <c r="I6704" t="str">
        <f>INDEX(LedgerMapping[[#All],[Level 3]],MATCH(Actuals[[#This Row],[Sub Ledger]],LedgerMapping[[#All],[Sub Ledger]],0))</f>
        <v>Depreciation</v>
      </c>
      <c r="J6704" s="22">
        <f>YEAR(Actuals[[#This Row],[Date]])</f>
        <v>2023</v>
      </c>
      <c r="K6704" s="22">
        <f>MONTH(Actuals[[#This Row],[Date]])</f>
        <v>8</v>
      </c>
      <c r="L6704" s="12"/>
    </row>
    <row r="6705" spans="1:12" x14ac:dyDescent="0.3">
      <c r="A6705">
        <v>11</v>
      </c>
      <c r="B6705">
        <v>22457</v>
      </c>
      <c r="C6705">
        <v>6</v>
      </c>
      <c r="D6705">
        <v>83000</v>
      </c>
      <c r="E6705" s="46">
        <v>45169</v>
      </c>
      <c r="F6705">
        <v>-84.8</v>
      </c>
      <c r="I6705" t="str">
        <f>INDEX(LedgerMapping[[#All],[Level 3]],MATCH(Actuals[[#This Row],[Sub Ledger]],LedgerMapping[[#All],[Sub Ledger]],0))</f>
        <v>Depreciation</v>
      </c>
      <c r="J6705" s="22">
        <f>YEAR(Actuals[[#This Row],[Date]])</f>
        <v>2023</v>
      </c>
      <c r="K6705" s="22">
        <f>MONTH(Actuals[[#This Row],[Date]])</f>
        <v>8</v>
      </c>
      <c r="L6705" s="12"/>
    </row>
    <row r="6706" spans="1:12" x14ac:dyDescent="0.3">
      <c r="A6706">
        <v>11</v>
      </c>
      <c r="B6706">
        <v>23462</v>
      </c>
      <c r="C6706">
        <v>6</v>
      </c>
      <c r="D6706">
        <v>83000</v>
      </c>
      <c r="E6706" s="46">
        <v>45200</v>
      </c>
      <c r="F6706">
        <v>-66.72</v>
      </c>
      <c r="I6706" t="str">
        <f>INDEX(LedgerMapping[[#All],[Level 3]],MATCH(Actuals[[#This Row],[Sub Ledger]],LedgerMapping[[#All],[Sub Ledger]],0))</f>
        <v>Depreciation</v>
      </c>
      <c r="J6706" s="22">
        <f>YEAR(Actuals[[#This Row],[Date]])</f>
        <v>2023</v>
      </c>
      <c r="K6706" s="22">
        <f>MONTH(Actuals[[#This Row],[Date]])</f>
        <v>10</v>
      </c>
      <c r="L6706" s="12"/>
    </row>
    <row r="6707" spans="1:12" x14ac:dyDescent="0.3">
      <c r="A6707">
        <v>11</v>
      </c>
      <c r="B6707">
        <v>24465</v>
      </c>
      <c r="C6707">
        <v>6</v>
      </c>
      <c r="D6707">
        <v>83000</v>
      </c>
      <c r="E6707" s="46">
        <v>45230</v>
      </c>
      <c r="F6707">
        <v>-84.8</v>
      </c>
      <c r="I6707" t="str">
        <f>INDEX(LedgerMapping[[#All],[Level 3]],MATCH(Actuals[[#This Row],[Sub Ledger]],LedgerMapping[[#All],[Sub Ledger]],0))</f>
        <v>Depreciation</v>
      </c>
      <c r="J6707" s="22">
        <f>YEAR(Actuals[[#This Row],[Date]])</f>
        <v>2023</v>
      </c>
      <c r="K6707" s="22">
        <f>MONTH(Actuals[[#This Row],[Date]])</f>
        <v>10</v>
      </c>
      <c r="L6707" s="12"/>
    </row>
    <row r="6708" spans="1:12" x14ac:dyDescent="0.3">
      <c r="A6708">
        <v>11</v>
      </c>
      <c r="B6708">
        <v>25496</v>
      </c>
      <c r="C6708">
        <v>6</v>
      </c>
      <c r="D6708">
        <v>83000</v>
      </c>
      <c r="E6708" s="46">
        <v>45261</v>
      </c>
      <c r="F6708">
        <v>-67.78</v>
      </c>
      <c r="I6708" t="str">
        <f>INDEX(LedgerMapping[[#All],[Level 3]],MATCH(Actuals[[#This Row],[Sub Ledger]],LedgerMapping[[#All],[Sub Ledger]],0))</f>
        <v>Depreciation</v>
      </c>
      <c r="J6708" s="22">
        <f>YEAR(Actuals[[#This Row],[Date]])</f>
        <v>2023</v>
      </c>
      <c r="K6708" s="22">
        <f>MONTH(Actuals[[#This Row],[Date]])</f>
        <v>12</v>
      </c>
      <c r="L6708" s="12"/>
    </row>
    <row r="6709" spans="1:12" x14ac:dyDescent="0.3">
      <c r="A6709">
        <v>11</v>
      </c>
      <c r="B6709">
        <v>26568</v>
      </c>
      <c r="C6709">
        <v>6</v>
      </c>
      <c r="D6709">
        <v>83000</v>
      </c>
      <c r="E6709" s="46">
        <v>45291</v>
      </c>
      <c r="F6709">
        <v>-52.89</v>
      </c>
      <c r="I6709" t="str">
        <f>INDEX(LedgerMapping[[#All],[Level 3]],MATCH(Actuals[[#This Row],[Sub Ledger]],LedgerMapping[[#All],[Sub Ledger]],0))</f>
        <v>Depreciation</v>
      </c>
      <c r="J6709" s="22">
        <f>YEAR(Actuals[[#This Row],[Date]])</f>
        <v>2023</v>
      </c>
      <c r="K6709" s="22">
        <f>MONTH(Actuals[[#This Row],[Date]])</f>
        <v>12</v>
      </c>
      <c r="L6709" s="12"/>
    </row>
    <row r="6710" spans="1:12" x14ac:dyDescent="0.3">
      <c r="A6710">
        <v>11</v>
      </c>
      <c r="B6710">
        <v>27692</v>
      </c>
      <c r="C6710">
        <v>6</v>
      </c>
      <c r="D6710">
        <v>83000</v>
      </c>
      <c r="E6710" s="46">
        <v>45322</v>
      </c>
      <c r="F6710">
        <v>-126.29</v>
      </c>
      <c r="I6710" t="str">
        <f>INDEX(LedgerMapping[[#All],[Level 3]],MATCH(Actuals[[#This Row],[Sub Ledger]],LedgerMapping[[#All],[Sub Ledger]],0))</f>
        <v>Depreciation</v>
      </c>
      <c r="J6710" s="22">
        <f>YEAR(Actuals[[#This Row],[Date]])</f>
        <v>2024</v>
      </c>
      <c r="K6710" s="22">
        <f>MONTH(Actuals[[#This Row],[Date]])</f>
        <v>1</v>
      </c>
      <c r="L6710" s="12"/>
    </row>
    <row r="6711" spans="1:12" x14ac:dyDescent="0.3">
      <c r="A6711">
        <v>11</v>
      </c>
      <c r="B6711">
        <v>28844</v>
      </c>
      <c r="C6711">
        <v>6</v>
      </c>
      <c r="D6711">
        <v>83000</v>
      </c>
      <c r="E6711" s="46">
        <v>45354</v>
      </c>
      <c r="F6711">
        <v>-100.76</v>
      </c>
      <c r="I6711" t="str">
        <f>INDEX(LedgerMapping[[#All],[Level 3]],MATCH(Actuals[[#This Row],[Sub Ledger]],LedgerMapping[[#All],[Sub Ledger]],0))</f>
        <v>Depreciation</v>
      </c>
      <c r="J6711" s="22">
        <f>YEAR(Actuals[[#This Row],[Date]])</f>
        <v>2024</v>
      </c>
      <c r="K6711" s="22">
        <f>MONTH(Actuals[[#This Row],[Date]])</f>
        <v>3</v>
      </c>
      <c r="L6711" s="12"/>
    </row>
    <row r="6712" spans="1:12" x14ac:dyDescent="0.3">
      <c r="A6712">
        <v>11</v>
      </c>
      <c r="B6712">
        <v>29971</v>
      </c>
      <c r="C6712">
        <v>6</v>
      </c>
      <c r="D6712">
        <v>83000</v>
      </c>
      <c r="E6712" s="46">
        <v>45384</v>
      </c>
      <c r="F6712">
        <v>-116.72</v>
      </c>
      <c r="I6712" t="str">
        <f>INDEX(LedgerMapping[[#All],[Level 3]],MATCH(Actuals[[#This Row],[Sub Ledger]],LedgerMapping[[#All],[Sub Ledger]],0))</f>
        <v>Depreciation</v>
      </c>
      <c r="J6712" s="22">
        <f>YEAR(Actuals[[#This Row],[Date]])</f>
        <v>2024</v>
      </c>
      <c r="K6712" s="22">
        <f>MONTH(Actuals[[#This Row],[Date]])</f>
        <v>4</v>
      </c>
      <c r="L6712" s="12"/>
    </row>
    <row r="6713" spans="1:12" x14ac:dyDescent="0.3">
      <c r="A6713">
        <v>11</v>
      </c>
      <c r="B6713">
        <v>31097</v>
      </c>
      <c r="C6713">
        <v>6</v>
      </c>
      <c r="D6713">
        <v>83000</v>
      </c>
      <c r="E6713" s="46">
        <v>45415</v>
      </c>
      <c r="F6713">
        <v>-126.29</v>
      </c>
      <c r="I6713" t="str">
        <f>INDEX(LedgerMapping[[#All],[Level 3]],MATCH(Actuals[[#This Row],[Sub Ledger]],LedgerMapping[[#All],[Sub Ledger]],0))</f>
        <v>Depreciation</v>
      </c>
      <c r="J6713" s="22">
        <f>YEAR(Actuals[[#This Row],[Date]])</f>
        <v>2024</v>
      </c>
      <c r="K6713" s="22">
        <f>MONTH(Actuals[[#This Row],[Date]])</f>
        <v>5</v>
      </c>
      <c r="L6713" s="12"/>
    </row>
    <row r="6714" spans="1:12" x14ac:dyDescent="0.3">
      <c r="A6714">
        <v>11</v>
      </c>
      <c r="B6714">
        <v>32248</v>
      </c>
      <c r="C6714">
        <v>6</v>
      </c>
      <c r="D6714">
        <v>83000</v>
      </c>
      <c r="E6714" s="46">
        <v>45445</v>
      </c>
      <c r="F6714">
        <v>-101.82</v>
      </c>
      <c r="I6714" t="str">
        <f>INDEX(LedgerMapping[[#All],[Level 3]],MATCH(Actuals[[#This Row],[Sub Ledger]],LedgerMapping[[#All],[Sub Ledger]],0))</f>
        <v>Depreciation</v>
      </c>
      <c r="J6714" s="22">
        <f>YEAR(Actuals[[#This Row],[Date]])</f>
        <v>2024</v>
      </c>
      <c r="K6714" s="22">
        <f>MONTH(Actuals[[#This Row],[Date]])</f>
        <v>6</v>
      </c>
      <c r="L6714" s="12"/>
    </row>
    <row r="6715" spans="1:12" x14ac:dyDescent="0.3">
      <c r="A6715">
        <v>11</v>
      </c>
      <c r="B6715">
        <v>33346</v>
      </c>
      <c r="C6715">
        <v>6</v>
      </c>
      <c r="D6715">
        <v>83000</v>
      </c>
      <c r="E6715" s="46">
        <v>45476</v>
      </c>
      <c r="F6715">
        <v>-113.53</v>
      </c>
      <c r="I6715" t="str">
        <f>INDEX(LedgerMapping[[#All],[Level 3]],MATCH(Actuals[[#This Row],[Sub Ledger]],LedgerMapping[[#All],[Sub Ledger]],0))</f>
        <v>Depreciation</v>
      </c>
      <c r="J6715" s="22">
        <f>YEAR(Actuals[[#This Row],[Date]])</f>
        <v>2024</v>
      </c>
      <c r="K6715" s="22">
        <f>MONTH(Actuals[[#This Row],[Date]])</f>
        <v>7</v>
      </c>
      <c r="L6715" s="12"/>
    </row>
    <row r="6716" spans="1:12" x14ac:dyDescent="0.3">
      <c r="A6716">
        <v>11</v>
      </c>
      <c r="B6716">
        <v>34496</v>
      </c>
      <c r="C6716">
        <v>6</v>
      </c>
      <c r="D6716">
        <v>83000</v>
      </c>
      <c r="E6716" s="46">
        <v>45507</v>
      </c>
      <c r="F6716">
        <v>-167.78</v>
      </c>
      <c r="I6716" t="str">
        <f>INDEX(LedgerMapping[[#All],[Level 3]],MATCH(Actuals[[#This Row],[Sub Ledger]],LedgerMapping[[#All],[Sub Ledger]],0))</f>
        <v>Depreciation</v>
      </c>
      <c r="J6716" s="22">
        <f>YEAR(Actuals[[#This Row],[Date]])</f>
        <v>2024</v>
      </c>
      <c r="K6716" s="22">
        <f>MONTH(Actuals[[#This Row],[Date]])</f>
        <v>8</v>
      </c>
      <c r="L6716" s="12"/>
    </row>
    <row r="6717" spans="1:12" x14ac:dyDescent="0.3">
      <c r="A6717">
        <v>11</v>
      </c>
      <c r="B6717">
        <v>35648</v>
      </c>
      <c r="C6717">
        <v>6</v>
      </c>
      <c r="D6717">
        <v>83000</v>
      </c>
      <c r="E6717" s="46">
        <v>45536</v>
      </c>
      <c r="F6717">
        <v>-115.65</v>
      </c>
      <c r="I6717" t="str">
        <f>INDEX(LedgerMapping[[#All],[Level 3]],MATCH(Actuals[[#This Row],[Sub Ledger]],LedgerMapping[[#All],[Sub Ledger]],0))</f>
        <v>Depreciation</v>
      </c>
      <c r="J6717" s="22">
        <f>YEAR(Actuals[[#This Row],[Date]])</f>
        <v>2024</v>
      </c>
      <c r="K6717" s="22">
        <f>MONTH(Actuals[[#This Row],[Date]])</f>
        <v>9</v>
      </c>
      <c r="L6717" s="12"/>
    </row>
    <row r="6718" spans="1:12" x14ac:dyDescent="0.3">
      <c r="A6718">
        <v>11</v>
      </c>
      <c r="B6718">
        <v>36797</v>
      </c>
      <c r="C6718">
        <v>6</v>
      </c>
      <c r="D6718">
        <v>83000</v>
      </c>
      <c r="E6718" s="46">
        <v>45567</v>
      </c>
      <c r="F6718">
        <v>-100.76</v>
      </c>
      <c r="I6718" t="str">
        <f>INDEX(LedgerMapping[[#All],[Level 3]],MATCH(Actuals[[#This Row],[Sub Ledger]],LedgerMapping[[#All],[Sub Ledger]],0))</f>
        <v>Depreciation</v>
      </c>
      <c r="J6718" s="22">
        <f>YEAR(Actuals[[#This Row],[Date]])</f>
        <v>2024</v>
      </c>
      <c r="K6718" s="22">
        <f>MONTH(Actuals[[#This Row],[Date]])</f>
        <v>10</v>
      </c>
      <c r="L6718" s="12"/>
    </row>
    <row r="6719" spans="1:12" x14ac:dyDescent="0.3">
      <c r="A6719">
        <v>11</v>
      </c>
      <c r="B6719">
        <v>37947</v>
      </c>
      <c r="C6719">
        <v>6</v>
      </c>
      <c r="D6719">
        <v>83000</v>
      </c>
      <c r="E6719" s="46">
        <v>45597</v>
      </c>
      <c r="F6719">
        <v>-123.1</v>
      </c>
      <c r="I6719" t="str">
        <f>INDEX(LedgerMapping[[#All],[Level 3]],MATCH(Actuals[[#This Row],[Sub Ledger]],LedgerMapping[[#All],[Sub Ledger]],0))</f>
        <v>Depreciation</v>
      </c>
      <c r="J6719" s="22">
        <f>YEAR(Actuals[[#This Row],[Date]])</f>
        <v>2024</v>
      </c>
      <c r="K6719" s="22">
        <f>MONTH(Actuals[[#This Row],[Date]])</f>
        <v>11</v>
      </c>
      <c r="L6719" s="12"/>
    </row>
    <row r="6720" spans="1:12" x14ac:dyDescent="0.3">
      <c r="A6720">
        <v>11</v>
      </c>
      <c r="B6720">
        <v>39099</v>
      </c>
      <c r="C6720">
        <v>6</v>
      </c>
      <c r="D6720">
        <v>83000</v>
      </c>
      <c r="E6720" s="46">
        <v>45628</v>
      </c>
      <c r="F6720">
        <v>-147.57</v>
      </c>
      <c r="I6720" t="str">
        <f>INDEX(LedgerMapping[[#All],[Level 3]],MATCH(Actuals[[#This Row],[Sub Ledger]],LedgerMapping[[#All],[Sub Ledger]],0))</f>
        <v>Depreciation</v>
      </c>
      <c r="J6720" s="22">
        <f>YEAR(Actuals[[#This Row],[Date]])</f>
        <v>2024</v>
      </c>
      <c r="K6720" s="22">
        <f>MONTH(Actuals[[#This Row],[Date]])</f>
        <v>12</v>
      </c>
      <c r="L6720" s="12"/>
    </row>
    <row r="6721" spans="1:12" x14ac:dyDescent="0.3">
      <c r="A6721">
        <v>11</v>
      </c>
      <c r="B6721">
        <v>14351</v>
      </c>
      <c r="C6721">
        <v>6</v>
      </c>
      <c r="D6721">
        <v>84000</v>
      </c>
      <c r="E6721" s="46">
        <v>44927</v>
      </c>
      <c r="F6721">
        <v>-45.44</v>
      </c>
      <c r="I6721" t="str">
        <f>INDEX(LedgerMapping[[#All],[Level 3]],MATCH(Actuals[[#This Row],[Sub Ledger]],LedgerMapping[[#All],[Sub Ledger]],0))</f>
        <v>Depreciation</v>
      </c>
      <c r="J6721" s="22">
        <f>YEAR(Actuals[[#This Row],[Date]])</f>
        <v>2023</v>
      </c>
      <c r="K6721" s="22">
        <f>MONTH(Actuals[[#This Row],[Date]])</f>
        <v>1</v>
      </c>
      <c r="L6721" s="12"/>
    </row>
    <row r="6722" spans="1:12" x14ac:dyDescent="0.3">
      <c r="A6722">
        <v>11</v>
      </c>
      <c r="B6722">
        <v>15354</v>
      </c>
      <c r="C6722">
        <v>6</v>
      </c>
      <c r="D6722">
        <v>84000</v>
      </c>
      <c r="E6722" s="46">
        <v>44958</v>
      </c>
      <c r="F6722">
        <v>-67.78</v>
      </c>
      <c r="I6722" t="str">
        <f>INDEX(LedgerMapping[[#All],[Level 3]],MATCH(Actuals[[#This Row],[Sub Ledger]],LedgerMapping[[#All],[Sub Ledger]],0))</f>
        <v>Depreciation</v>
      </c>
      <c r="J6722" s="22">
        <f>YEAR(Actuals[[#This Row],[Date]])</f>
        <v>2023</v>
      </c>
      <c r="K6722" s="22">
        <f>MONTH(Actuals[[#This Row],[Date]])</f>
        <v>2</v>
      </c>
      <c r="L6722" s="12"/>
    </row>
    <row r="6723" spans="1:12" x14ac:dyDescent="0.3">
      <c r="A6723">
        <v>11</v>
      </c>
      <c r="B6723">
        <v>16361</v>
      </c>
      <c r="C6723">
        <v>6</v>
      </c>
      <c r="D6723">
        <v>84000</v>
      </c>
      <c r="E6723" s="46">
        <v>44988</v>
      </c>
      <c r="F6723">
        <v>-36.93</v>
      </c>
      <c r="I6723" t="str">
        <f>INDEX(LedgerMapping[[#All],[Level 3]],MATCH(Actuals[[#This Row],[Sub Ledger]],LedgerMapping[[#All],[Sub Ledger]],0))</f>
        <v>Depreciation</v>
      </c>
      <c r="J6723" s="22">
        <f>YEAR(Actuals[[#This Row],[Date]])</f>
        <v>2023</v>
      </c>
      <c r="K6723" s="22">
        <f>MONTH(Actuals[[#This Row],[Date]])</f>
        <v>3</v>
      </c>
      <c r="L6723" s="12"/>
    </row>
    <row r="6724" spans="1:12" x14ac:dyDescent="0.3">
      <c r="A6724">
        <v>11</v>
      </c>
      <c r="B6724">
        <v>17393</v>
      </c>
      <c r="C6724">
        <v>6</v>
      </c>
      <c r="D6724">
        <v>84000</v>
      </c>
      <c r="E6724" s="46">
        <v>45018</v>
      </c>
      <c r="F6724">
        <v>-72.040000000000006</v>
      </c>
      <c r="I6724" t="str">
        <f>INDEX(LedgerMapping[[#All],[Level 3]],MATCH(Actuals[[#This Row],[Sub Ledger]],LedgerMapping[[#All],[Sub Ledger]],0))</f>
        <v>Depreciation</v>
      </c>
      <c r="J6724" s="22">
        <f>YEAR(Actuals[[#This Row],[Date]])</f>
        <v>2023</v>
      </c>
      <c r="K6724" s="22">
        <f>MONTH(Actuals[[#This Row],[Date]])</f>
        <v>4</v>
      </c>
      <c r="L6724" s="12"/>
    </row>
    <row r="6725" spans="1:12" x14ac:dyDescent="0.3">
      <c r="A6725">
        <v>11</v>
      </c>
      <c r="B6725">
        <v>18422</v>
      </c>
      <c r="C6725">
        <v>6</v>
      </c>
      <c r="D6725">
        <v>84000</v>
      </c>
      <c r="E6725" s="46">
        <v>45049</v>
      </c>
      <c r="F6725">
        <v>-42.25</v>
      </c>
      <c r="I6725" t="str">
        <f>INDEX(LedgerMapping[[#All],[Level 3]],MATCH(Actuals[[#This Row],[Sub Ledger]],LedgerMapping[[#All],[Sub Ledger]],0))</f>
        <v>Depreciation</v>
      </c>
      <c r="J6725" s="22">
        <f>YEAR(Actuals[[#This Row],[Date]])</f>
        <v>2023</v>
      </c>
      <c r="K6725" s="22">
        <f>MONTH(Actuals[[#This Row],[Date]])</f>
        <v>5</v>
      </c>
      <c r="L6725" s="12"/>
    </row>
    <row r="6726" spans="1:12" x14ac:dyDescent="0.3">
      <c r="A6726">
        <v>11</v>
      </c>
      <c r="B6726">
        <v>19426</v>
      </c>
      <c r="C6726">
        <v>6</v>
      </c>
      <c r="D6726">
        <v>84000</v>
      </c>
      <c r="E6726" s="46">
        <v>45079</v>
      </c>
      <c r="F6726">
        <v>-57.14</v>
      </c>
      <c r="I6726" t="str">
        <f>INDEX(LedgerMapping[[#All],[Level 3]],MATCH(Actuals[[#This Row],[Sub Ledger]],LedgerMapping[[#All],[Sub Ledger]],0))</f>
        <v>Depreciation</v>
      </c>
      <c r="J6726" s="22">
        <f>YEAR(Actuals[[#This Row],[Date]])</f>
        <v>2023</v>
      </c>
      <c r="K6726" s="22">
        <f>MONTH(Actuals[[#This Row],[Date]])</f>
        <v>6</v>
      </c>
      <c r="L6726" s="12"/>
    </row>
    <row r="6727" spans="1:12" x14ac:dyDescent="0.3">
      <c r="A6727">
        <v>11</v>
      </c>
      <c r="B6727">
        <v>20455</v>
      </c>
      <c r="C6727">
        <v>6</v>
      </c>
      <c r="D6727">
        <v>84000</v>
      </c>
      <c r="E6727" s="46">
        <v>45110</v>
      </c>
      <c r="F6727">
        <v>-41.19</v>
      </c>
      <c r="I6727" t="str">
        <f>INDEX(LedgerMapping[[#All],[Level 3]],MATCH(Actuals[[#This Row],[Sub Ledger]],LedgerMapping[[#All],[Sub Ledger]],0))</f>
        <v>Depreciation</v>
      </c>
      <c r="J6727" s="22">
        <f>YEAR(Actuals[[#This Row],[Date]])</f>
        <v>2023</v>
      </c>
      <c r="K6727" s="22">
        <f>MONTH(Actuals[[#This Row],[Date]])</f>
        <v>7</v>
      </c>
      <c r="L6727" s="12"/>
    </row>
    <row r="6728" spans="1:12" x14ac:dyDescent="0.3">
      <c r="A6728">
        <v>11</v>
      </c>
      <c r="B6728">
        <v>21483</v>
      </c>
      <c r="C6728">
        <v>6</v>
      </c>
      <c r="D6728">
        <v>84000</v>
      </c>
      <c r="E6728" s="46">
        <v>45141</v>
      </c>
      <c r="F6728">
        <v>-45.44</v>
      </c>
      <c r="I6728" t="str">
        <f>INDEX(LedgerMapping[[#All],[Level 3]],MATCH(Actuals[[#This Row],[Sub Ledger]],LedgerMapping[[#All],[Sub Ledger]],0))</f>
        <v>Depreciation</v>
      </c>
      <c r="J6728" s="22">
        <f>YEAR(Actuals[[#This Row],[Date]])</f>
        <v>2023</v>
      </c>
      <c r="K6728" s="22">
        <f>MONTH(Actuals[[#This Row],[Date]])</f>
        <v>8</v>
      </c>
      <c r="L6728" s="12"/>
    </row>
    <row r="6729" spans="1:12" x14ac:dyDescent="0.3">
      <c r="A6729">
        <v>11</v>
      </c>
      <c r="B6729">
        <v>22458</v>
      </c>
      <c r="C6729">
        <v>6</v>
      </c>
      <c r="D6729">
        <v>84000</v>
      </c>
      <c r="E6729" s="46">
        <v>45169</v>
      </c>
      <c r="F6729">
        <v>-77.36</v>
      </c>
      <c r="I6729" t="str">
        <f>INDEX(LedgerMapping[[#All],[Level 3]],MATCH(Actuals[[#This Row],[Sub Ledger]],LedgerMapping[[#All],[Sub Ledger]],0))</f>
        <v>Depreciation</v>
      </c>
      <c r="J6729" s="22">
        <f>YEAR(Actuals[[#This Row],[Date]])</f>
        <v>2023</v>
      </c>
      <c r="K6729" s="22">
        <f>MONTH(Actuals[[#This Row],[Date]])</f>
        <v>8</v>
      </c>
      <c r="L6729" s="12"/>
    </row>
    <row r="6730" spans="1:12" x14ac:dyDescent="0.3">
      <c r="A6730">
        <v>11</v>
      </c>
      <c r="B6730">
        <v>23463</v>
      </c>
      <c r="C6730">
        <v>6</v>
      </c>
      <c r="D6730">
        <v>84000</v>
      </c>
      <c r="E6730" s="46">
        <v>45200</v>
      </c>
      <c r="F6730">
        <v>-56.08</v>
      </c>
      <c r="I6730" t="str">
        <f>INDEX(LedgerMapping[[#All],[Level 3]],MATCH(Actuals[[#This Row],[Sub Ledger]],LedgerMapping[[#All],[Sub Ledger]],0))</f>
        <v>Depreciation</v>
      </c>
      <c r="J6730" s="22">
        <f>YEAR(Actuals[[#This Row],[Date]])</f>
        <v>2023</v>
      </c>
      <c r="K6730" s="22">
        <f>MONTH(Actuals[[#This Row],[Date]])</f>
        <v>10</v>
      </c>
      <c r="L6730" s="12"/>
    </row>
    <row r="6731" spans="1:12" x14ac:dyDescent="0.3">
      <c r="A6731">
        <v>11</v>
      </c>
      <c r="B6731">
        <v>24466</v>
      </c>
      <c r="C6731">
        <v>6</v>
      </c>
      <c r="D6731">
        <v>84000</v>
      </c>
      <c r="E6731" s="46">
        <v>45230</v>
      </c>
      <c r="F6731">
        <v>-76.290000000000006</v>
      </c>
      <c r="I6731" t="str">
        <f>INDEX(LedgerMapping[[#All],[Level 3]],MATCH(Actuals[[#This Row],[Sub Ledger]],LedgerMapping[[#All],[Sub Ledger]],0))</f>
        <v>Depreciation</v>
      </c>
      <c r="J6731" s="22">
        <f>YEAR(Actuals[[#This Row],[Date]])</f>
        <v>2023</v>
      </c>
      <c r="K6731" s="22">
        <f>MONTH(Actuals[[#This Row],[Date]])</f>
        <v>10</v>
      </c>
      <c r="L6731" s="12"/>
    </row>
    <row r="6732" spans="1:12" x14ac:dyDescent="0.3">
      <c r="A6732">
        <v>11</v>
      </c>
      <c r="B6732">
        <v>25497</v>
      </c>
      <c r="C6732">
        <v>6</v>
      </c>
      <c r="D6732">
        <v>84000</v>
      </c>
      <c r="E6732" s="46">
        <v>45261</v>
      </c>
      <c r="F6732">
        <v>-60.33</v>
      </c>
      <c r="I6732" t="str">
        <f>INDEX(LedgerMapping[[#All],[Level 3]],MATCH(Actuals[[#This Row],[Sub Ledger]],LedgerMapping[[#All],[Sub Ledger]],0))</f>
        <v>Depreciation</v>
      </c>
      <c r="J6732" s="22">
        <f>YEAR(Actuals[[#This Row],[Date]])</f>
        <v>2023</v>
      </c>
      <c r="K6732" s="22">
        <f>MONTH(Actuals[[#This Row],[Date]])</f>
        <v>12</v>
      </c>
      <c r="L6732" s="12"/>
    </row>
    <row r="6733" spans="1:12" x14ac:dyDescent="0.3">
      <c r="A6733">
        <v>11</v>
      </c>
      <c r="B6733">
        <v>26569</v>
      </c>
      <c r="C6733">
        <v>6</v>
      </c>
      <c r="D6733">
        <v>84000</v>
      </c>
      <c r="E6733" s="46">
        <v>45291</v>
      </c>
      <c r="F6733">
        <v>-44.38</v>
      </c>
      <c r="I6733" t="str">
        <f>INDEX(LedgerMapping[[#All],[Level 3]],MATCH(Actuals[[#This Row],[Sub Ledger]],LedgerMapping[[#All],[Sub Ledger]],0))</f>
        <v>Depreciation</v>
      </c>
      <c r="J6733" s="22">
        <f>YEAR(Actuals[[#This Row],[Date]])</f>
        <v>2023</v>
      </c>
      <c r="K6733" s="22">
        <f>MONTH(Actuals[[#This Row],[Date]])</f>
        <v>12</v>
      </c>
      <c r="L6733" s="12"/>
    </row>
    <row r="6734" spans="1:12" x14ac:dyDescent="0.3">
      <c r="A6734">
        <v>11</v>
      </c>
      <c r="B6734">
        <v>27693</v>
      </c>
      <c r="C6734">
        <v>6</v>
      </c>
      <c r="D6734">
        <v>84000</v>
      </c>
      <c r="E6734" s="46">
        <v>45322</v>
      </c>
      <c r="F6734">
        <v>-111.4</v>
      </c>
      <c r="I6734" t="str">
        <f>INDEX(LedgerMapping[[#All],[Level 3]],MATCH(Actuals[[#This Row],[Sub Ledger]],LedgerMapping[[#All],[Sub Ledger]],0))</f>
        <v>Depreciation</v>
      </c>
      <c r="J6734" s="22">
        <f>YEAR(Actuals[[#This Row],[Date]])</f>
        <v>2024</v>
      </c>
      <c r="K6734" s="22">
        <f>MONTH(Actuals[[#This Row],[Date]])</f>
        <v>1</v>
      </c>
      <c r="L6734" s="12"/>
    </row>
    <row r="6735" spans="1:12" x14ac:dyDescent="0.3">
      <c r="A6735">
        <v>11</v>
      </c>
      <c r="B6735">
        <v>28845</v>
      </c>
      <c r="C6735">
        <v>6</v>
      </c>
      <c r="D6735">
        <v>84000</v>
      </c>
      <c r="E6735" s="46">
        <v>45354</v>
      </c>
      <c r="F6735">
        <v>-82.68</v>
      </c>
      <c r="I6735" t="str">
        <f>INDEX(LedgerMapping[[#All],[Level 3]],MATCH(Actuals[[#This Row],[Sub Ledger]],LedgerMapping[[#All],[Sub Ledger]],0))</f>
        <v>Depreciation</v>
      </c>
      <c r="J6735" s="22">
        <f>YEAR(Actuals[[#This Row],[Date]])</f>
        <v>2024</v>
      </c>
      <c r="K6735" s="22">
        <f>MONTH(Actuals[[#This Row],[Date]])</f>
        <v>3</v>
      </c>
      <c r="L6735" s="12"/>
    </row>
    <row r="6736" spans="1:12" x14ac:dyDescent="0.3">
      <c r="A6736">
        <v>11</v>
      </c>
      <c r="B6736">
        <v>29972</v>
      </c>
      <c r="C6736">
        <v>6</v>
      </c>
      <c r="D6736">
        <v>84000</v>
      </c>
      <c r="E6736" s="46">
        <v>45384</v>
      </c>
      <c r="F6736">
        <v>-102.89</v>
      </c>
      <c r="I6736" t="str">
        <f>INDEX(LedgerMapping[[#All],[Level 3]],MATCH(Actuals[[#This Row],[Sub Ledger]],LedgerMapping[[#All],[Sub Ledger]],0))</f>
        <v>Depreciation</v>
      </c>
      <c r="J6736" s="22">
        <f>YEAR(Actuals[[#This Row],[Date]])</f>
        <v>2024</v>
      </c>
      <c r="K6736" s="22">
        <f>MONTH(Actuals[[#This Row],[Date]])</f>
        <v>4</v>
      </c>
      <c r="L6736" s="12"/>
    </row>
    <row r="6737" spans="1:12" x14ac:dyDescent="0.3">
      <c r="A6737">
        <v>11</v>
      </c>
      <c r="B6737">
        <v>31098</v>
      </c>
      <c r="C6737">
        <v>6</v>
      </c>
      <c r="D6737">
        <v>84000</v>
      </c>
      <c r="E6737" s="46">
        <v>45415</v>
      </c>
      <c r="F6737">
        <v>-107.14</v>
      </c>
      <c r="I6737" t="str">
        <f>INDEX(LedgerMapping[[#All],[Level 3]],MATCH(Actuals[[#This Row],[Sub Ledger]],LedgerMapping[[#All],[Sub Ledger]],0))</f>
        <v>Depreciation</v>
      </c>
      <c r="J6737" s="22">
        <f>YEAR(Actuals[[#This Row],[Date]])</f>
        <v>2024</v>
      </c>
      <c r="K6737" s="22">
        <f>MONTH(Actuals[[#This Row],[Date]])</f>
        <v>5</v>
      </c>
      <c r="L6737" s="12"/>
    </row>
    <row r="6738" spans="1:12" x14ac:dyDescent="0.3">
      <c r="A6738">
        <v>11</v>
      </c>
      <c r="B6738">
        <v>32249</v>
      </c>
      <c r="C6738">
        <v>6</v>
      </c>
      <c r="D6738">
        <v>84000</v>
      </c>
      <c r="E6738" s="46">
        <v>45445</v>
      </c>
      <c r="F6738">
        <v>-84.8</v>
      </c>
      <c r="I6738" t="str">
        <f>INDEX(LedgerMapping[[#All],[Level 3]],MATCH(Actuals[[#This Row],[Sub Ledger]],LedgerMapping[[#All],[Sub Ledger]],0))</f>
        <v>Depreciation</v>
      </c>
      <c r="J6738" s="22">
        <f>YEAR(Actuals[[#This Row],[Date]])</f>
        <v>2024</v>
      </c>
      <c r="K6738" s="22">
        <f>MONTH(Actuals[[#This Row],[Date]])</f>
        <v>6</v>
      </c>
      <c r="L6738" s="12"/>
    </row>
    <row r="6739" spans="1:12" x14ac:dyDescent="0.3">
      <c r="A6739">
        <v>11</v>
      </c>
      <c r="B6739">
        <v>33347</v>
      </c>
      <c r="C6739">
        <v>6</v>
      </c>
      <c r="D6739">
        <v>84000</v>
      </c>
      <c r="E6739" s="46">
        <v>45476</v>
      </c>
      <c r="F6739">
        <v>-94.38</v>
      </c>
      <c r="I6739" t="str">
        <f>INDEX(LedgerMapping[[#All],[Level 3]],MATCH(Actuals[[#This Row],[Sub Ledger]],LedgerMapping[[#All],[Sub Ledger]],0))</f>
        <v>Depreciation</v>
      </c>
      <c r="J6739" s="22">
        <f>YEAR(Actuals[[#This Row],[Date]])</f>
        <v>2024</v>
      </c>
      <c r="K6739" s="22">
        <f>MONTH(Actuals[[#This Row],[Date]])</f>
        <v>7</v>
      </c>
      <c r="L6739" s="12"/>
    </row>
    <row r="6740" spans="1:12" x14ac:dyDescent="0.3">
      <c r="A6740">
        <v>11</v>
      </c>
      <c r="B6740">
        <v>34497</v>
      </c>
      <c r="C6740">
        <v>6</v>
      </c>
      <c r="D6740">
        <v>84000</v>
      </c>
      <c r="E6740" s="46">
        <v>45507</v>
      </c>
      <c r="F6740">
        <v>-149.69999999999999</v>
      </c>
      <c r="I6740" t="str">
        <f>INDEX(LedgerMapping[[#All],[Level 3]],MATCH(Actuals[[#This Row],[Sub Ledger]],LedgerMapping[[#All],[Sub Ledger]],0))</f>
        <v>Depreciation</v>
      </c>
      <c r="J6740" s="22">
        <f>YEAR(Actuals[[#This Row],[Date]])</f>
        <v>2024</v>
      </c>
      <c r="K6740" s="22">
        <f>MONTH(Actuals[[#This Row],[Date]])</f>
        <v>8</v>
      </c>
      <c r="L6740" s="12"/>
    </row>
    <row r="6741" spans="1:12" x14ac:dyDescent="0.3">
      <c r="A6741">
        <v>11</v>
      </c>
      <c r="B6741">
        <v>35649</v>
      </c>
      <c r="C6741">
        <v>6</v>
      </c>
      <c r="D6741">
        <v>84000</v>
      </c>
      <c r="E6741" s="46">
        <v>45536</v>
      </c>
      <c r="F6741">
        <v>-95.44</v>
      </c>
      <c r="I6741" t="str">
        <f>INDEX(LedgerMapping[[#All],[Level 3]],MATCH(Actuals[[#This Row],[Sub Ledger]],LedgerMapping[[#All],[Sub Ledger]],0))</f>
        <v>Depreciation</v>
      </c>
      <c r="J6741" s="22">
        <f>YEAR(Actuals[[#This Row],[Date]])</f>
        <v>2024</v>
      </c>
      <c r="K6741" s="22">
        <f>MONTH(Actuals[[#This Row],[Date]])</f>
        <v>9</v>
      </c>
      <c r="L6741" s="12"/>
    </row>
    <row r="6742" spans="1:12" x14ac:dyDescent="0.3">
      <c r="A6742">
        <v>11</v>
      </c>
      <c r="B6742">
        <v>36798</v>
      </c>
      <c r="C6742">
        <v>6</v>
      </c>
      <c r="D6742">
        <v>84000</v>
      </c>
      <c r="E6742" s="46">
        <v>45567</v>
      </c>
      <c r="F6742">
        <v>-82.68</v>
      </c>
      <c r="I6742" t="str">
        <f>INDEX(LedgerMapping[[#All],[Level 3]],MATCH(Actuals[[#This Row],[Sub Ledger]],LedgerMapping[[#All],[Sub Ledger]],0))</f>
        <v>Depreciation</v>
      </c>
      <c r="J6742" s="22">
        <f>YEAR(Actuals[[#This Row],[Date]])</f>
        <v>2024</v>
      </c>
      <c r="K6742" s="22">
        <f>MONTH(Actuals[[#This Row],[Date]])</f>
        <v>10</v>
      </c>
      <c r="L6742" s="12"/>
    </row>
    <row r="6743" spans="1:12" x14ac:dyDescent="0.3">
      <c r="A6743">
        <v>11</v>
      </c>
      <c r="B6743">
        <v>37948</v>
      </c>
      <c r="C6743">
        <v>6</v>
      </c>
      <c r="D6743">
        <v>84000</v>
      </c>
      <c r="E6743" s="46">
        <v>45597</v>
      </c>
      <c r="F6743">
        <v>-105.02</v>
      </c>
      <c r="I6743" t="str">
        <f>INDEX(LedgerMapping[[#All],[Level 3]],MATCH(Actuals[[#This Row],[Sub Ledger]],LedgerMapping[[#All],[Sub Ledger]],0))</f>
        <v>Depreciation</v>
      </c>
      <c r="J6743" s="22">
        <f>YEAR(Actuals[[#This Row],[Date]])</f>
        <v>2024</v>
      </c>
      <c r="K6743" s="22">
        <f>MONTH(Actuals[[#This Row],[Date]])</f>
        <v>11</v>
      </c>
      <c r="L6743" s="12"/>
    </row>
    <row r="6744" spans="1:12" x14ac:dyDescent="0.3">
      <c r="A6744">
        <v>11</v>
      </c>
      <c r="B6744">
        <v>39100</v>
      </c>
      <c r="C6744">
        <v>6</v>
      </c>
      <c r="D6744">
        <v>84000</v>
      </c>
      <c r="E6744" s="46">
        <v>45628</v>
      </c>
      <c r="F6744">
        <v>-132.68</v>
      </c>
      <c r="I6744" t="str">
        <f>INDEX(LedgerMapping[[#All],[Level 3]],MATCH(Actuals[[#This Row],[Sub Ledger]],LedgerMapping[[#All],[Sub Ledger]],0))</f>
        <v>Depreciation</v>
      </c>
      <c r="J6744" s="22">
        <f>YEAR(Actuals[[#This Row],[Date]])</f>
        <v>2024</v>
      </c>
      <c r="K6744" s="22">
        <f>MONTH(Actuals[[#This Row],[Date]])</f>
        <v>12</v>
      </c>
      <c r="L6744" s="12"/>
    </row>
    <row r="6745" spans="1:12" x14ac:dyDescent="0.3">
      <c r="A6745">
        <v>11</v>
      </c>
      <c r="B6745">
        <v>14352</v>
      </c>
      <c r="C6745">
        <v>6</v>
      </c>
      <c r="D6745">
        <v>85000</v>
      </c>
      <c r="E6745" s="46">
        <v>44927</v>
      </c>
      <c r="F6745">
        <v>-42.25</v>
      </c>
      <c r="I6745" t="str">
        <f>INDEX(LedgerMapping[[#All],[Level 3]],MATCH(Actuals[[#This Row],[Sub Ledger]],LedgerMapping[[#All],[Sub Ledger]],0))</f>
        <v>Ammortisation</v>
      </c>
      <c r="J6745" s="22">
        <f>YEAR(Actuals[[#This Row],[Date]])</f>
        <v>2023</v>
      </c>
      <c r="K6745" s="22">
        <f>MONTH(Actuals[[#This Row],[Date]])</f>
        <v>1</v>
      </c>
      <c r="L6745" s="12"/>
    </row>
    <row r="6746" spans="1:12" x14ac:dyDescent="0.3">
      <c r="A6746">
        <v>11</v>
      </c>
      <c r="B6746">
        <v>15355</v>
      </c>
      <c r="C6746">
        <v>6</v>
      </c>
      <c r="D6746">
        <v>85000</v>
      </c>
      <c r="E6746" s="46">
        <v>44958</v>
      </c>
      <c r="F6746">
        <v>-61.4</v>
      </c>
      <c r="I6746" t="str">
        <f>INDEX(LedgerMapping[[#All],[Level 3]],MATCH(Actuals[[#This Row],[Sub Ledger]],LedgerMapping[[#All],[Sub Ledger]],0))</f>
        <v>Ammortisation</v>
      </c>
      <c r="J6746" s="22">
        <f>YEAR(Actuals[[#This Row],[Date]])</f>
        <v>2023</v>
      </c>
      <c r="K6746" s="22">
        <f>MONTH(Actuals[[#This Row],[Date]])</f>
        <v>2</v>
      </c>
      <c r="L6746" s="12"/>
    </row>
    <row r="6747" spans="1:12" x14ac:dyDescent="0.3">
      <c r="A6747">
        <v>11</v>
      </c>
      <c r="B6747">
        <v>16362</v>
      </c>
      <c r="C6747">
        <v>6</v>
      </c>
      <c r="D6747">
        <v>85000</v>
      </c>
      <c r="E6747" s="46">
        <v>44988</v>
      </c>
      <c r="F6747">
        <v>-34.799999999999997</v>
      </c>
      <c r="I6747" t="str">
        <f>INDEX(LedgerMapping[[#All],[Level 3]],MATCH(Actuals[[#This Row],[Sub Ledger]],LedgerMapping[[#All],[Sub Ledger]],0))</f>
        <v>Ammortisation</v>
      </c>
      <c r="J6747" s="22">
        <f>YEAR(Actuals[[#This Row],[Date]])</f>
        <v>2023</v>
      </c>
      <c r="K6747" s="22">
        <f>MONTH(Actuals[[#This Row],[Date]])</f>
        <v>3</v>
      </c>
      <c r="L6747" s="12"/>
    </row>
    <row r="6748" spans="1:12" x14ac:dyDescent="0.3">
      <c r="A6748">
        <v>11</v>
      </c>
      <c r="B6748">
        <v>17394</v>
      </c>
      <c r="C6748">
        <v>6</v>
      </c>
      <c r="D6748">
        <v>85000</v>
      </c>
      <c r="E6748" s="46">
        <v>45018</v>
      </c>
      <c r="F6748">
        <v>-64.59</v>
      </c>
      <c r="I6748" t="str">
        <f>INDEX(LedgerMapping[[#All],[Level 3]],MATCH(Actuals[[#This Row],[Sub Ledger]],LedgerMapping[[#All],[Sub Ledger]],0))</f>
        <v>Ammortisation</v>
      </c>
      <c r="J6748" s="22">
        <f>YEAR(Actuals[[#This Row],[Date]])</f>
        <v>2023</v>
      </c>
      <c r="K6748" s="22">
        <f>MONTH(Actuals[[#This Row],[Date]])</f>
        <v>4</v>
      </c>
      <c r="L6748" s="12"/>
    </row>
    <row r="6749" spans="1:12" x14ac:dyDescent="0.3">
      <c r="A6749">
        <v>11</v>
      </c>
      <c r="B6749">
        <v>18423</v>
      </c>
      <c r="C6749">
        <v>6</v>
      </c>
      <c r="D6749">
        <v>85000</v>
      </c>
      <c r="E6749" s="46">
        <v>45049</v>
      </c>
      <c r="F6749">
        <v>-39.06</v>
      </c>
      <c r="I6749" t="str">
        <f>INDEX(LedgerMapping[[#All],[Level 3]],MATCH(Actuals[[#This Row],[Sub Ledger]],LedgerMapping[[#All],[Sub Ledger]],0))</f>
        <v>Ammortisation</v>
      </c>
      <c r="J6749" s="22">
        <f>YEAR(Actuals[[#This Row],[Date]])</f>
        <v>2023</v>
      </c>
      <c r="K6749" s="22">
        <f>MONTH(Actuals[[#This Row],[Date]])</f>
        <v>5</v>
      </c>
      <c r="L6749" s="12"/>
    </row>
    <row r="6750" spans="1:12" x14ac:dyDescent="0.3">
      <c r="A6750">
        <v>11</v>
      </c>
      <c r="B6750">
        <v>19427</v>
      </c>
      <c r="C6750">
        <v>6</v>
      </c>
      <c r="D6750">
        <v>85000</v>
      </c>
      <c r="E6750" s="46">
        <v>45079</v>
      </c>
      <c r="F6750">
        <v>-55.02</v>
      </c>
      <c r="I6750" t="str">
        <f>INDEX(LedgerMapping[[#All],[Level 3]],MATCH(Actuals[[#This Row],[Sub Ledger]],LedgerMapping[[#All],[Sub Ledger]],0))</f>
        <v>Ammortisation</v>
      </c>
      <c r="J6750" s="22">
        <f>YEAR(Actuals[[#This Row],[Date]])</f>
        <v>2023</v>
      </c>
      <c r="K6750" s="22">
        <f>MONTH(Actuals[[#This Row],[Date]])</f>
        <v>6</v>
      </c>
      <c r="L6750" s="12"/>
    </row>
    <row r="6751" spans="1:12" x14ac:dyDescent="0.3">
      <c r="A6751">
        <v>11</v>
      </c>
      <c r="B6751">
        <v>20456</v>
      </c>
      <c r="C6751">
        <v>6</v>
      </c>
      <c r="D6751">
        <v>85000</v>
      </c>
      <c r="E6751" s="46">
        <v>45110</v>
      </c>
      <c r="F6751">
        <v>-39.06</v>
      </c>
      <c r="I6751" t="str">
        <f>INDEX(LedgerMapping[[#All],[Level 3]],MATCH(Actuals[[#This Row],[Sub Ledger]],LedgerMapping[[#All],[Sub Ledger]],0))</f>
        <v>Ammortisation</v>
      </c>
      <c r="J6751" s="22">
        <f>YEAR(Actuals[[#This Row],[Date]])</f>
        <v>2023</v>
      </c>
      <c r="K6751" s="22">
        <f>MONTH(Actuals[[#This Row],[Date]])</f>
        <v>7</v>
      </c>
      <c r="L6751" s="12"/>
    </row>
    <row r="6752" spans="1:12" x14ac:dyDescent="0.3">
      <c r="A6752">
        <v>11</v>
      </c>
      <c r="B6752">
        <v>21484</v>
      </c>
      <c r="C6752">
        <v>6</v>
      </c>
      <c r="D6752">
        <v>85000</v>
      </c>
      <c r="E6752" s="46">
        <v>45141</v>
      </c>
      <c r="F6752">
        <v>-42.25</v>
      </c>
      <c r="I6752" t="str">
        <f>INDEX(LedgerMapping[[#All],[Level 3]],MATCH(Actuals[[#This Row],[Sub Ledger]],LedgerMapping[[#All],[Sub Ledger]],0))</f>
        <v>Ammortisation</v>
      </c>
      <c r="J6752" s="22">
        <f>YEAR(Actuals[[#This Row],[Date]])</f>
        <v>2023</v>
      </c>
      <c r="K6752" s="22">
        <f>MONTH(Actuals[[#This Row],[Date]])</f>
        <v>8</v>
      </c>
      <c r="L6752" s="12"/>
    </row>
    <row r="6753" spans="1:12" x14ac:dyDescent="0.3">
      <c r="A6753">
        <v>11</v>
      </c>
      <c r="B6753">
        <v>22459</v>
      </c>
      <c r="C6753">
        <v>6</v>
      </c>
      <c r="D6753">
        <v>85000</v>
      </c>
      <c r="E6753" s="46">
        <v>45169</v>
      </c>
      <c r="F6753">
        <v>-67.78</v>
      </c>
      <c r="I6753" t="str">
        <f>INDEX(LedgerMapping[[#All],[Level 3]],MATCH(Actuals[[#This Row],[Sub Ledger]],LedgerMapping[[#All],[Sub Ledger]],0))</f>
        <v>Ammortisation</v>
      </c>
      <c r="J6753" s="22">
        <f>YEAR(Actuals[[#This Row],[Date]])</f>
        <v>2023</v>
      </c>
      <c r="K6753" s="22">
        <f>MONTH(Actuals[[#This Row],[Date]])</f>
        <v>8</v>
      </c>
      <c r="L6753" s="12"/>
    </row>
    <row r="6754" spans="1:12" x14ac:dyDescent="0.3">
      <c r="A6754">
        <v>11</v>
      </c>
      <c r="B6754">
        <v>23464</v>
      </c>
      <c r="C6754">
        <v>6</v>
      </c>
      <c r="D6754">
        <v>85000</v>
      </c>
      <c r="E6754" s="46">
        <v>45200</v>
      </c>
      <c r="F6754">
        <v>-53.95</v>
      </c>
      <c r="I6754" t="str">
        <f>INDEX(LedgerMapping[[#All],[Level 3]],MATCH(Actuals[[#This Row],[Sub Ledger]],LedgerMapping[[#All],[Sub Ledger]],0))</f>
        <v>Ammortisation</v>
      </c>
      <c r="J6754" s="22">
        <f>YEAR(Actuals[[#This Row],[Date]])</f>
        <v>2023</v>
      </c>
      <c r="K6754" s="22">
        <f>MONTH(Actuals[[#This Row],[Date]])</f>
        <v>10</v>
      </c>
      <c r="L6754" s="12"/>
    </row>
    <row r="6755" spans="1:12" x14ac:dyDescent="0.3">
      <c r="A6755">
        <v>11</v>
      </c>
      <c r="B6755">
        <v>24467</v>
      </c>
      <c r="C6755">
        <v>6</v>
      </c>
      <c r="D6755">
        <v>85000</v>
      </c>
      <c r="E6755" s="46">
        <v>45230</v>
      </c>
      <c r="F6755">
        <v>-67.78</v>
      </c>
      <c r="I6755" t="str">
        <f>INDEX(LedgerMapping[[#All],[Level 3]],MATCH(Actuals[[#This Row],[Sub Ledger]],LedgerMapping[[#All],[Sub Ledger]],0))</f>
        <v>Ammortisation</v>
      </c>
      <c r="J6755" s="22">
        <f>YEAR(Actuals[[#This Row],[Date]])</f>
        <v>2023</v>
      </c>
      <c r="K6755" s="22">
        <f>MONTH(Actuals[[#This Row],[Date]])</f>
        <v>10</v>
      </c>
      <c r="L6755" s="12"/>
    </row>
    <row r="6756" spans="1:12" x14ac:dyDescent="0.3">
      <c r="A6756">
        <v>11</v>
      </c>
      <c r="B6756">
        <v>25498</v>
      </c>
      <c r="C6756">
        <v>6</v>
      </c>
      <c r="D6756">
        <v>85000</v>
      </c>
      <c r="E6756" s="46">
        <v>45261</v>
      </c>
      <c r="F6756">
        <v>-53.95</v>
      </c>
      <c r="I6756" t="str">
        <f>INDEX(LedgerMapping[[#All],[Level 3]],MATCH(Actuals[[#This Row],[Sub Ledger]],LedgerMapping[[#All],[Sub Ledger]],0))</f>
        <v>Ammortisation</v>
      </c>
      <c r="J6756" s="22">
        <f>YEAR(Actuals[[#This Row],[Date]])</f>
        <v>2023</v>
      </c>
      <c r="K6756" s="22">
        <f>MONTH(Actuals[[#This Row],[Date]])</f>
        <v>12</v>
      </c>
      <c r="L6756" s="12"/>
    </row>
    <row r="6757" spans="1:12" x14ac:dyDescent="0.3">
      <c r="A6757">
        <v>11</v>
      </c>
      <c r="B6757">
        <v>26570</v>
      </c>
      <c r="C6757">
        <v>6</v>
      </c>
      <c r="D6757">
        <v>85000</v>
      </c>
      <c r="E6757" s="46">
        <v>45291</v>
      </c>
      <c r="F6757">
        <v>-43.31</v>
      </c>
      <c r="I6757" t="str">
        <f>INDEX(LedgerMapping[[#All],[Level 3]],MATCH(Actuals[[#This Row],[Sub Ledger]],LedgerMapping[[#All],[Sub Ledger]],0))</f>
        <v>Ammortisation</v>
      </c>
      <c r="J6757" s="22">
        <f>YEAR(Actuals[[#This Row],[Date]])</f>
        <v>2023</v>
      </c>
      <c r="K6757" s="22">
        <f>MONTH(Actuals[[#This Row],[Date]])</f>
        <v>12</v>
      </c>
      <c r="L6757" s="12"/>
    </row>
    <row r="6758" spans="1:12" x14ac:dyDescent="0.3">
      <c r="A6758">
        <v>11</v>
      </c>
      <c r="B6758">
        <v>27694</v>
      </c>
      <c r="C6758">
        <v>6</v>
      </c>
      <c r="D6758">
        <v>85000</v>
      </c>
      <c r="E6758" s="46">
        <v>45322</v>
      </c>
      <c r="F6758">
        <v>-100.76</v>
      </c>
      <c r="I6758" t="str">
        <f>INDEX(LedgerMapping[[#All],[Level 3]],MATCH(Actuals[[#This Row],[Sub Ledger]],LedgerMapping[[#All],[Sub Ledger]],0))</f>
        <v>Ammortisation</v>
      </c>
      <c r="J6758" s="22">
        <f>YEAR(Actuals[[#This Row],[Date]])</f>
        <v>2024</v>
      </c>
      <c r="K6758" s="22">
        <f>MONTH(Actuals[[#This Row],[Date]])</f>
        <v>1</v>
      </c>
      <c r="L6758" s="12"/>
    </row>
    <row r="6759" spans="1:12" x14ac:dyDescent="0.3">
      <c r="A6759">
        <v>11</v>
      </c>
      <c r="B6759">
        <v>28846</v>
      </c>
      <c r="C6759">
        <v>6</v>
      </c>
      <c r="D6759">
        <v>85000</v>
      </c>
      <c r="E6759" s="46">
        <v>45354</v>
      </c>
      <c r="F6759">
        <v>-79.48</v>
      </c>
      <c r="I6759" t="str">
        <f>INDEX(LedgerMapping[[#All],[Level 3]],MATCH(Actuals[[#This Row],[Sub Ledger]],LedgerMapping[[#All],[Sub Ledger]],0))</f>
        <v>Ammortisation</v>
      </c>
      <c r="J6759" s="22">
        <f>YEAR(Actuals[[#This Row],[Date]])</f>
        <v>2024</v>
      </c>
      <c r="K6759" s="22">
        <f>MONTH(Actuals[[#This Row],[Date]])</f>
        <v>3</v>
      </c>
      <c r="L6759" s="12"/>
    </row>
    <row r="6760" spans="1:12" x14ac:dyDescent="0.3">
      <c r="A6760">
        <v>11</v>
      </c>
      <c r="B6760">
        <v>29973</v>
      </c>
      <c r="C6760">
        <v>6</v>
      </c>
      <c r="D6760">
        <v>85000</v>
      </c>
      <c r="E6760" s="46">
        <v>45384</v>
      </c>
      <c r="F6760">
        <v>-94.38</v>
      </c>
      <c r="I6760" t="str">
        <f>INDEX(LedgerMapping[[#All],[Level 3]],MATCH(Actuals[[#This Row],[Sub Ledger]],LedgerMapping[[#All],[Sub Ledger]],0))</f>
        <v>Ammortisation</v>
      </c>
      <c r="J6760" s="22">
        <f>YEAR(Actuals[[#This Row],[Date]])</f>
        <v>2024</v>
      </c>
      <c r="K6760" s="22">
        <f>MONTH(Actuals[[#This Row],[Date]])</f>
        <v>4</v>
      </c>
      <c r="L6760" s="12"/>
    </row>
    <row r="6761" spans="1:12" x14ac:dyDescent="0.3">
      <c r="A6761">
        <v>11</v>
      </c>
      <c r="B6761">
        <v>31099</v>
      </c>
      <c r="C6761">
        <v>6</v>
      </c>
      <c r="D6761">
        <v>85000</v>
      </c>
      <c r="E6761" s="46">
        <v>45415</v>
      </c>
      <c r="F6761">
        <v>-101.82</v>
      </c>
      <c r="I6761" t="str">
        <f>INDEX(LedgerMapping[[#All],[Level 3]],MATCH(Actuals[[#This Row],[Sub Ledger]],LedgerMapping[[#All],[Sub Ledger]],0))</f>
        <v>Ammortisation</v>
      </c>
      <c r="J6761" s="22">
        <f>YEAR(Actuals[[#This Row],[Date]])</f>
        <v>2024</v>
      </c>
      <c r="K6761" s="22">
        <f>MONTH(Actuals[[#This Row],[Date]])</f>
        <v>5</v>
      </c>
      <c r="L6761" s="12"/>
    </row>
    <row r="6762" spans="1:12" x14ac:dyDescent="0.3">
      <c r="A6762">
        <v>11</v>
      </c>
      <c r="B6762">
        <v>32250</v>
      </c>
      <c r="C6762">
        <v>6</v>
      </c>
      <c r="D6762">
        <v>85000</v>
      </c>
      <c r="E6762" s="46">
        <v>45445</v>
      </c>
      <c r="F6762">
        <v>-82.68</v>
      </c>
      <c r="I6762" t="str">
        <f>INDEX(LedgerMapping[[#All],[Level 3]],MATCH(Actuals[[#This Row],[Sub Ledger]],LedgerMapping[[#All],[Sub Ledger]],0))</f>
        <v>Ammortisation</v>
      </c>
      <c r="J6762" s="22">
        <f>YEAR(Actuals[[#This Row],[Date]])</f>
        <v>2024</v>
      </c>
      <c r="K6762" s="22">
        <f>MONTH(Actuals[[#This Row],[Date]])</f>
        <v>6</v>
      </c>
      <c r="L6762" s="12"/>
    </row>
    <row r="6763" spans="1:12" x14ac:dyDescent="0.3">
      <c r="A6763">
        <v>11</v>
      </c>
      <c r="B6763">
        <v>33348</v>
      </c>
      <c r="C6763">
        <v>6</v>
      </c>
      <c r="D6763">
        <v>85000</v>
      </c>
      <c r="E6763" s="46">
        <v>45476</v>
      </c>
      <c r="F6763">
        <v>-91.19</v>
      </c>
      <c r="I6763" t="str">
        <f>INDEX(LedgerMapping[[#All],[Level 3]],MATCH(Actuals[[#This Row],[Sub Ledger]],LedgerMapping[[#All],[Sub Ledger]],0))</f>
        <v>Ammortisation</v>
      </c>
      <c r="J6763" s="22">
        <f>YEAR(Actuals[[#This Row],[Date]])</f>
        <v>2024</v>
      </c>
      <c r="K6763" s="22">
        <f>MONTH(Actuals[[#This Row],[Date]])</f>
        <v>7</v>
      </c>
      <c r="L6763" s="12"/>
    </row>
    <row r="6764" spans="1:12" x14ac:dyDescent="0.3">
      <c r="A6764">
        <v>11</v>
      </c>
      <c r="B6764">
        <v>34498</v>
      </c>
      <c r="C6764">
        <v>6</v>
      </c>
      <c r="D6764">
        <v>85000</v>
      </c>
      <c r="E6764" s="46">
        <v>45507</v>
      </c>
      <c r="F6764">
        <v>-134.80000000000001</v>
      </c>
      <c r="I6764" t="str">
        <f>INDEX(LedgerMapping[[#All],[Level 3]],MATCH(Actuals[[#This Row],[Sub Ledger]],LedgerMapping[[#All],[Sub Ledger]],0))</f>
        <v>Ammortisation</v>
      </c>
      <c r="J6764" s="22">
        <f>YEAR(Actuals[[#This Row],[Date]])</f>
        <v>2024</v>
      </c>
      <c r="K6764" s="22">
        <f>MONTH(Actuals[[#This Row],[Date]])</f>
        <v>8</v>
      </c>
      <c r="L6764" s="12"/>
    </row>
    <row r="6765" spans="1:12" x14ac:dyDescent="0.3">
      <c r="A6765">
        <v>11</v>
      </c>
      <c r="B6765">
        <v>35650</v>
      </c>
      <c r="C6765">
        <v>6</v>
      </c>
      <c r="D6765">
        <v>85000</v>
      </c>
      <c r="E6765" s="46">
        <v>45536</v>
      </c>
      <c r="F6765">
        <v>-92.25</v>
      </c>
      <c r="I6765" t="str">
        <f>INDEX(LedgerMapping[[#All],[Level 3]],MATCH(Actuals[[#This Row],[Sub Ledger]],LedgerMapping[[#All],[Sub Ledger]],0))</f>
        <v>Ammortisation</v>
      </c>
      <c r="J6765" s="22">
        <f>YEAR(Actuals[[#This Row],[Date]])</f>
        <v>2024</v>
      </c>
      <c r="K6765" s="22">
        <f>MONTH(Actuals[[#This Row],[Date]])</f>
        <v>9</v>
      </c>
      <c r="L6765" s="12"/>
    </row>
    <row r="6766" spans="1:12" x14ac:dyDescent="0.3">
      <c r="A6766">
        <v>11</v>
      </c>
      <c r="B6766">
        <v>36799</v>
      </c>
      <c r="C6766">
        <v>6</v>
      </c>
      <c r="D6766">
        <v>85000</v>
      </c>
      <c r="E6766" s="46">
        <v>45567</v>
      </c>
      <c r="F6766">
        <v>-79.48</v>
      </c>
      <c r="I6766" t="str">
        <f>INDEX(LedgerMapping[[#All],[Level 3]],MATCH(Actuals[[#This Row],[Sub Ledger]],LedgerMapping[[#All],[Sub Ledger]],0))</f>
        <v>Ammortisation</v>
      </c>
      <c r="J6766" s="22">
        <f>YEAR(Actuals[[#This Row],[Date]])</f>
        <v>2024</v>
      </c>
      <c r="K6766" s="22">
        <f>MONTH(Actuals[[#This Row],[Date]])</f>
        <v>10</v>
      </c>
      <c r="L6766" s="12"/>
    </row>
    <row r="6767" spans="1:12" x14ac:dyDescent="0.3">
      <c r="A6767">
        <v>11</v>
      </c>
      <c r="B6767">
        <v>37949</v>
      </c>
      <c r="C6767">
        <v>6</v>
      </c>
      <c r="D6767">
        <v>85000</v>
      </c>
      <c r="E6767" s="46">
        <v>45597</v>
      </c>
      <c r="F6767">
        <v>-98.63</v>
      </c>
      <c r="I6767" t="str">
        <f>INDEX(LedgerMapping[[#All],[Level 3]],MATCH(Actuals[[#This Row],[Sub Ledger]],LedgerMapping[[#All],[Sub Ledger]],0))</f>
        <v>Ammortisation</v>
      </c>
      <c r="J6767" s="22">
        <f>YEAR(Actuals[[#This Row],[Date]])</f>
        <v>2024</v>
      </c>
      <c r="K6767" s="22">
        <f>MONTH(Actuals[[#This Row],[Date]])</f>
        <v>11</v>
      </c>
      <c r="L6767" s="12"/>
    </row>
    <row r="6768" spans="1:12" x14ac:dyDescent="0.3">
      <c r="A6768">
        <v>11</v>
      </c>
      <c r="B6768">
        <v>39101</v>
      </c>
      <c r="C6768">
        <v>6</v>
      </c>
      <c r="D6768">
        <v>85000</v>
      </c>
      <c r="E6768" s="46">
        <v>45628</v>
      </c>
      <c r="F6768">
        <v>-117.78</v>
      </c>
      <c r="I6768" t="str">
        <f>INDEX(LedgerMapping[[#All],[Level 3]],MATCH(Actuals[[#This Row],[Sub Ledger]],LedgerMapping[[#All],[Sub Ledger]],0))</f>
        <v>Ammortisation</v>
      </c>
      <c r="J6768" s="22">
        <f>YEAR(Actuals[[#This Row],[Date]])</f>
        <v>2024</v>
      </c>
      <c r="K6768" s="22">
        <f>MONTH(Actuals[[#This Row],[Date]])</f>
        <v>12</v>
      </c>
      <c r="L6768" s="12"/>
    </row>
    <row r="6769" spans="1:12" x14ac:dyDescent="0.3">
      <c r="A6769">
        <v>11</v>
      </c>
      <c r="B6769">
        <v>14353</v>
      </c>
      <c r="C6769">
        <v>6</v>
      </c>
      <c r="D6769">
        <v>87000</v>
      </c>
      <c r="E6769" s="46">
        <v>44927</v>
      </c>
      <c r="F6769">
        <v>-192.25</v>
      </c>
      <c r="I6769" t="str">
        <f>INDEX(LedgerMapping[[#All],[Level 3]],MATCH(Actuals[[#This Row],[Sub Ledger]],LedgerMapping[[#All],[Sub Ledger]],0))</f>
        <v>Administration</v>
      </c>
      <c r="J6769" s="22">
        <f>YEAR(Actuals[[#This Row],[Date]])</f>
        <v>2023</v>
      </c>
      <c r="K6769" s="22">
        <f>MONTH(Actuals[[#This Row],[Date]])</f>
        <v>1</v>
      </c>
      <c r="L6769" s="12"/>
    </row>
    <row r="6770" spans="1:12" x14ac:dyDescent="0.3">
      <c r="A6770">
        <v>11</v>
      </c>
      <c r="B6770">
        <v>15356</v>
      </c>
      <c r="C6770">
        <v>6</v>
      </c>
      <c r="D6770">
        <v>87000</v>
      </c>
      <c r="E6770" s="46">
        <v>44958</v>
      </c>
      <c r="F6770">
        <v>-288</v>
      </c>
      <c r="I6770" t="str">
        <f>INDEX(LedgerMapping[[#All],[Level 3]],MATCH(Actuals[[#This Row],[Sub Ledger]],LedgerMapping[[#All],[Sub Ledger]],0))</f>
        <v>Administration</v>
      </c>
      <c r="J6770" s="22">
        <f>YEAR(Actuals[[#This Row],[Date]])</f>
        <v>2023</v>
      </c>
      <c r="K6770" s="22">
        <f>MONTH(Actuals[[#This Row],[Date]])</f>
        <v>2</v>
      </c>
      <c r="L6770" s="12"/>
    </row>
    <row r="6771" spans="1:12" x14ac:dyDescent="0.3">
      <c r="A6771">
        <v>11</v>
      </c>
      <c r="B6771">
        <v>16363</v>
      </c>
      <c r="C6771">
        <v>6</v>
      </c>
      <c r="D6771">
        <v>87000</v>
      </c>
      <c r="E6771" s="46">
        <v>44988</v>
      </c>
      <c r="F6771">
        <v>-192.25</v>
      </c>
      <c r="I6771" t="str">
        <f>INDEX(LedgerMapping[[#All],[Level 3]],MATCH(Actuals[[#This Row],[Sub Ledger]],LedgerMapping[[#All],[Sub Ledger]],0))</f>
        <v>Administration</v>
      </c>
      <c r="J6771" s="22">
        <f>YEAR(Actuals[[#This Row],[Date]])</f>
        <v>2023</v>
      </c>
      <c r="K6771" s="22">
        <f>MONTH(Actuals[[#This Row],[Date]])</f>
        <v>3</v>
      </c>
      <c r="L6771" s="12"/>
    </row>
    <row r="6772" spans="1:12" x14ac:dyDescent="0.3">
      <c r="A6772">
        <v>11</v>
      </c>
      <c r="B6772">
        <v>17395</v>
      </c>
      <c r="C6772">
        <v>6</v>
      </c>
      <c r="D6772">
        <v>87000</v>
      </c>
      <c r="E6772" s="46">
        <v>45018</v>
      </c>
      <c r="F6772">
        <v>-288</v>
      </c>
      <c r="I6772" t="str">
        <f>INDEX(LedgerMapping[[#All],[Level 3]],MATCH(Actuals[[#This Row],[Sub Ledger]],LedgerMapping[[#All],[Sub Ledger]],0))</f>
        <v>Administration</v>
      </c>
      <c r="J6772" s="22">
        <f>YEAR(Actuals[[#This Row],[Date]])</f>
        <v>2023</v>
      </c>
      <c r="K6772" s="22">
        <f>MONTH(Actuals[[#This Row],[Date]])</f>
        <v>4</v>
      </c>
      <c r="L6772" s="12"/>
    </row>
    <row r="6773" spans="1:12" x14ac:dyDescent="0.3">
      <c r="A6773">
        <v>11</v>
      </c>
      <c r="B6773">
        <v>18424</v>
      </c>
      <c r="C6773">
        <v>6</v>
      </c>
      <c r="D6773">
        <v>87000</v>
      </c>
      <c r="E6773" s="46">
        <v>45049</v>
      </c>
      <c r="F6773">
        <v>-192.25</v>
      </c>
      <c r="I6773" t="str">
        <f>INDEX(LedgerMapping[[#All],[Level 3]],MATCH(Actuals[[#This Row],[Sub Ledger]],LedgerMapping[[#All],[Sub Ledger]],0))</f>
        <v>Administration</v>
      </c>
      <c r="J6773" s="22">
        <f>YEAR(Actuals[[#This Row],[Date]])</f>
        <v>2023</v>
      </c>
      <c r="K6773" s="22">
        <f>MONTH(Actuals[[#This Row],[Date]])</f>
        <v>5</v>
      </c>
      <c r="L6773" s="12"/>
    </row>
    <row r="6774" spans="1:12" x14ac:dyDescent="0.3">
      <c r="A6774">
        <v>11</v>
      </c>
      <c r="B6774">
        <v>19428</v>
      </c>
      <c r="C6774">
        <v>6</v>
      </c>
      <c r="D6774">
        <v>87000</v>
      </c>
      <c r="E6774" s="46">
        <v>45079</v>
      </c>
      <c r="F6774">
        <v>-288</v>
      </c>
      <c r="I6774" t="str">
        <f>INDEX(LedgerMapping[[#All],[Level 3]],MATCH(Actuals[[#This Row],[Sub Ledger]],LedgerMapping[[#All],[Sub Ledger]],0))</f>
        <v>Administration</v>
      </c>
      <c r="J6774" s="22">
        <f>YEAR(Actuals[[#This Row],[Date]])</f>
        <v>2023</v>
      </c>
      <c r="K6774" s="22">
        <f>MONTH(Actuals[[#This Row],[Date]])</f>
        <v>6</v>
      </c>
      <c r="L6774" s="12"/>
    </row>
    <row r="6775" spans="1:12" x14ac:dyDescent="0.3">
      <c r="A6775">
        <v>11</v>
      </c>
      <c r="B6775">
        <v>20457</v>
      </c>
      <c r="C6775">
        <v>6</v>
      </c>
      <c r="D6775">
        <v>87000</v>
      </c>
      <c r="E6775" s="46">
        <v>45110</v>
      </c>
      <c r="F6775">
        <v>-192.25</v>
      </c>
      <c r="I6775" t="str">
        <f>INDEX(LedgerMapping[[#All],[Level 3]],MATCH(Actuals[[#This Row],[Sub Ledger]],LedgerMapping[[#All],[Sub Ledger]],0))</f>
        <v>Administration</v>
      </c>
      <c r="J6775" s="22">
        <f>YEAR(Actuals[[#This Row],[Date]])</f>
        <v>2023</v>
      </c>
      <c r="K6775" s="22">
        <f>MONTH(Actuals[[#This Row],[Date]])</f>
        <v>7</v>
      </c>
      <c r="L6775" s="12"/>
    </row>
    <row r="6776" spans="1:12" x14ac:dyDescent="0.3">
      <c r="A6776">
        <v>11</v>
      </c>
      <c r="B6776">
        <v>21485</v>
      </c>
      <c r="C6776">
        <v>6</v>
      </c>
      <c r="D6776">
        <v>87000</v>
      </c>
      <c r="E6776" s="46">
        <v>45141</v>
      </c>
      <c r="F6776">
        <v>-192.25</v>
      </c>
      <c r="I6776" t="str">
        <f>INDEX(LedgerMapping[[#All],[Level 3]],MATCH(Actuals[[#This Row],[Sub Ledger]],LedgerMapping[[#All],[Sub Ledger]],0))</f>
        <v>Administration</v>
      </c>
      <c r="J6776" s="22">
        <f>YEAR(Actuals[[#This Row],[Date]])</f>
        <v>2023</v>
      </c>
      <c r="K6776" s="22">
        <f>MONTH(Actuals[[#This Row],[Date]])</f>
        <v>8</v>
      </c>
      <c r="L6776" s="12"/>
    </row>
    <row r="6777" spans="1:12" x14ac:dyDescent="0.3">
      <c r="A6777">
        <v>11</v>
      </c>
      <c r="B6777">
        <v>22460</v>
      </c>
      <c r="C6777">
        <v>6</v>
      </c>
      <c r="D6777">
        <v>87000</v>
      </c>
      <c r="E6777" s="46">
        <v>45169</v>
      </c>
      <c r="F6777">
        <v>-288</v>
      </c>
      <c r="I6777" t="str">
        <f>INDEX(LedgerMapping[[#All],[Level 3]],MATCH(Actuals[[#This Row],[Sub Ledger]],LedgerMapping[[#All],[Sub Ledger]],0))</f>
        <v>Administration</v>
      </c>
      <c r="J6777" s="22">
        <f>YEAR(Actuals[[#This Row],[Date]])</f>
        <v>2023</v>
      </c>
      <c r="K6777" s="22">
        <f>MONTH(Actuals[[#This Row],[Date]])</f>
        <v>8</v>
      </c>
      <c r="L6777" s="12"/>
    </row>
    <row r="6778" spans="1:12" x14ac:dyDescent="0.3">
      <c r="A6778">
        <v>11</v>
      </c>
      <c r="B6778">
        <v>23465</v>
      </c>
      <c r="C6778">
        <v>6</v>
      </c>
      <c r="D6778">
        <v>87000</v>
      </c>
      <c r="E6778" s="46">
        <v>45200</v>
      </c>
      <c r="F6778">
        <v>-288</v>
      </c>
      <c r="I6778" t="str">
        <f>INDEX(LedgerMapping[[#All],[Level 3]],MATCH(Actuals[[#This Row],[Sub Ledger]],LedgerMapping[[#All],[Sub Ledger]],0))</f>
        <v>Administration</v>
      </c>
      <c r="J6778" s="22">
        <f>YEAR(Actuals[[#This Row],[Date]])</f>
        <v>2023</v>
      </c>
      <c r="K6778" s="22">
        <f>MONTH(Actuals[[#This Row],[Date]])</f>
        <v>10</v>
      </c>
      <c r="L6778" s="12"/>
    </row>
    <row r="6779" spans="1:12" x14ac:dyDescent="0.3">
      <c r="A6779">
        <v>11</v>
      </c>
      <c r="B6779">
        <v>24468</v>
      </c>
      <c r="C6779">
        <v>6</v>
      </c>
      <c r="D6779">
        <v>87000</v>
      </c>
      <c r="E6779" s="46">
        <v>45230</v>
      </c>
      <c r="F6779">
        <v>-288</v>
      </c>
      <c r="I6779" t="str">
        <f>INDEX(LedgerMapping[[#All],[Level 3]],MATCH(Actuals[[#This Row],[Sub Ledger]],LedgerMapping[[#All],[Sub Ledger]],0))</f>
        <v>Administration</v>
      </c>
      <c r="J6779" s="22">
        <f>YEAR(Actuals[[#This Row],[Date]])</f>
        <v>2023</v>
      </c>
      <c r="K6779" s="22">
        <f>MONTH(Actuals[[#This Row],[Date]])</f>
        <v>10</v>
      </c>
      <c r="L6779" s="12"/>
    </row>
    <row r="6780" spans="1:12" x14ac:dyDescent="0.3">
      <c r="A6780">
        <v>11</v>
      </c>
      <c r="B6780">
        <v>25499</v>
      </c>
      <c r="C6780">
        <v>6</v>
      </c>
      <c r="D6780">
        <v>87000</v>
      </c>
      <c r="E6780" s="46">
        <v>45261</v>
      </c>
      <c r="F6780">
        <v>-240.13</v>
      </c>
      <c r="I6780" t="str">
        <f>INDEX(LedgerMapping[[#All],[Level 3]],MATCH(Actuals[[#This Row],[Sub Ledger]],LedgerMapping[[#All],[Sub Ledger]],0))</f>
        <v>Administration</v>
      </c>
      <c r="J6780" s="22">
        <f>YEAR(Actuals[[#This Row],[Date]])</f>
        <v>2023</v>
      </c>
      <c r="K6780" s="22">
        <f>MONTH(Actuals[[#This Row],[Date]])</f>
        <v>12</v>
      </c>
      <c r="L6780" s="12"/>
    </row>
    <row r="6781" spans="1:12" x14ac:dyDescent="0.3">
      <c r="A6781">
        <v>11</v>
      </c>
      <c r="B6781">
        <v>26571</v>
      </c>
      <c r="C6781">
        <v>6</v>
      </c>
      <c r="D6781">
        <v>87000</v>
      </c>
      <c r="E6781" s="46">
        <v>45291</v>
      </c>
      <c r="F6781">
        <v>-225.23</v>
      </c>
      <c r="I6781" t="str">
        <f>INDEX(LedgerMapping[[#All],[Level 3]],MATCH(Actuals[[#This Row],[Sub Ledger]],LedgerMapping[[#All],[Sub Ledger]],0))</f>
        <v>Administration</v>
      </c>
      <c r="J6781" s="22">
        <f>YEAR(Actuals[[#This Row],[Date]])</f>
        <v>2023</v>
      </c>
      <c r="K6781" s="22">
        <f>MONTH(Actuals[[#This Row],[Date]])</f>
        <v>12</v>
      </c>
      <c r="L6781" s="12"/>
    </row>
    <row r="6782" spans="1:12" x14ac:dyDescent="0.3">
      <c r="A6782">
        <v>11</v>
      </c>
      <c r="B6782">
        <v>27695</v>
      </c>
      <c r="C6782">
        <v>6</v>
      </c>
      <c r="D6782">
        <v>87000</v>
      </c>
      <c r="E6782" s="46">
        <v>45322</v>
      </c>
      <c r="F6782">
        <v>-448.64</v>
      </c>
      <c r="I6782" t="str">
        <f>INDEX(LedgerMapping[[#All],[Level 3]],MATCH(Actuals[[#This Row],[Sub Ledger]],LedgerMapping[[#All],[Sub Ledger]],0))</f>
        <v>Administration</v>
      </c>
      <c r="J6782" s="22">
        <f>YEAR(Actuals[[#This Row],[Date]])</f>
        <v>2024</v>
      </c>
      <c r="K6782" s="22">
        <f>MONTH(Actuals[[#This Row],[Date]])</f>
        <v>1</v>
      </c>
      <c r="L6782" s="12"/>
    </row>
    <row r="6783" spans="1:12" x14ac:dyDescent="0.3">
      <c r="A6783">
        <v>11</v>
      </c>
      <c r="B6783">
        <v>28847</v>
      </c>
      <c r="C6783">
        <v>6</v>
      </c>
      <c r="D6783">
        <v>87000</v>
      </c>
      <c r="E6783" s="46">
        <v>45354</v>
      </c>
      <c r="F6783">
        <v>-448.64</v>
      </c>
      <c r="I6783" t="str">
        <f>INDEX(LedgerMapping[[#All],[Level 3]],MATCH(Actuals[[#This Row],[Sub Ledger]],LedgerMapping[[#All],[Sub Ledger]],0))</f>
        <v>Administration</v>
      </c>
      <c r="J6783" s="22">
        <f>YEAR(Actuals[[#This Row],[Date]])</f>
        <v>2024</v>
      </c>
      <c r="K6783" s="22">
        <f>MONTH(Actuals[[#This Row],[Date]])</f>
        <v>3</v>
      </c>
      <c r="L6783" s="12"/>
    </row>
    <row r="6784" spans="1:12" x14ac:dyDescent="0.3">
      <c r="A6784">
        <v>11</v>
      </c>
      <c r="B6784">
        <v>29974</v>
      </c>
      <c r="C6784">
        <v>6</v>
      </c>
      <c r="D6784">
        <v>87000</v>
      </c>
      <c r="E6784" s="46">
        <v>45384</v>
      </c>
      <c r="F6784">
        <v>-448.64</v>
      </c>
      <c r="I6784" t="str">
        <f>INDEX(LedgerMapping[[#All],[Level 3]],MATCH(Actuals[[#This Row],[Sub Ledger]],LedgerMapping[[#All],[Sub Ledger]],0))</f>
        <v>Administration</v>
      </c>
      <c r="J6784" s="22">
        <f>YEAR(Actuals[[#This Row],[Date]])</f>
        <v>2024</v>
      </c>
      <c r="K6784" s="22">
        <f>MONTH(Actuals[[#This Row],[Date]])</f>
        <v>4</v>
      </c>
      <c r="L6784" s="12"/>
    </row>
    <row r="6785" spans="1:12" x14ac:dyDescent="0.3">
      <c r="A6785">
        <v>11</v>
      </c>
      <c r="B6785">
        <v>31100</v>
      </c>
      <c r="C6785">
        <v>6</v>
      </c>
      <c r="D6785">
        <v>87000</v>
      </c>
      <c r="E6785" s="46">
        <v>45415</v>
      </c>
      <c r="F6785">
        <v>-524.16999999999996</v>
      </c>
      <c r="I6785" t="str">
        <f>INDEX(LedgerMapping[[#All],[Level 3]],MATCH(Actuals[[#This Row],[Sub Ledger]],LedgerMapping[[#All],[Sub Ledger]],0))</f>
        <v>Administration</v>
      </c>
      <c r="J6785" s="22">
        <f>YEAR(Actuals[[#This Row],[Date]])</f>
        <v>2024</v>
      </c>
      <c r="K6785" s="22">
        <f>MONTH(Actuals[[#This Row],[Date]])</f>
        <v>5</v>
      </c>
      <c r="L6785" s="12"/>
    </row>
    <row r="6786" spans="1:12" x14ac:dyDescent="0.3">
      <c r="A6786">
        <v>11</v>
      </c>
      <c r="B6786">
        <v>32251</v>
      </c>
      <c r="C6786">
        <v>6</v>
      </c>
      <c r="D6786">
        <v>87000</v>
      </c>
      <c r="E6786" s="46">
        <v>45445</v>
      </c>
      <c r="F6786">
        <v>-448.64</v>
      </c>
      <c r="I6786" t="str">
        <f>INDEX(LedgerMapping[[#All],[Level 3]],MATCH(Actuals[[#This Row],[Sub Ledger]],LedgerMapping[[#All],[Sub Ledger]],0))</f>
        <v>Administration</v>
      </c>
      <c r="J6786" s="22">
        <f>YEAR(Actuals[[#This Row],[Date]])</f>
        <v>2024</v>
      </c>
      <c r="K6786" s="22">
        <f>MONTH(Actuals[[#This Row],[Date]])</f>
        <v>6</v>
      </c>
      <c r="L6786" s="12"/>
    </row>
    <row r="6787" spans="1:12" x14ac:dyDescent="0.3">
      <c r="A6787">
        <v>11</v>
      </c>
      <c r="B6787">
        <v>33349</v>
      </c>
      <c r="C6787">
        <v>6</v>
      </c>
      <c r="D6787">
        <v>87000</v>
      </c>
      <c r="E6787" s="46">
        <v>45476</v>
      </c>
      <c r="F6787">
        <v>-524.16999999999996</v>
      </c>
      <c r="I6787" t="str">
        <f>INDEX(LedgerMapping[[#All],[Level 3]],MATCH(Actuals[[#This Row],[Sub Ledger]],LedgerMapping[[#All],[Sub Ledger]],0))</f>
        <v>Administration</v>
      </c>
      <c r="J6787" s="22">
        <f>YEAR(Actuals[[#This Row],[Date]])</f>
        <v>2024</v>
      </c>
      <c r="K6787" s="22">
        <f>MONTH(Actuals[[#This Row],[Date]])</f>
        <v>7</v>
      </c>
      <c r="L6787" s="12"/>
    </row>
    <row r="6788" spans="1:12" x14ac:dyDescent="0.3">
      <c r="A6788">
        <v>11</v>
      </c>
      <c r="B6788">
        <v>34499</v>
      </c>
      <c r="C6788">
        <v>6</v>
      </c>
      <c r="D6788">
        <v>87000</v>
      </c>
      <c r="E6788" s="46">
        <v>45507</v>
      </c>
      <c r="F6788">
        <v>-598.64</v>
      </c>
      <c r="I6788" t="str">
        <f>INDEX(LedgerMapping[[#All],[Level 3]],MATCH(Actuals[[#This Row],[Sub Ledger]],LedgerMapping[[#All],[Sub Ledger]],0))</f>
        <v>Administration</v>
      </c>
      <c r="J6788" s="22">
        <f>YEAR(Actuals[[#This Row],[Date]])</f>
        <v>2024</v>
      </c>
      <c r="K6788" s="22">
        <f>MONTH(Actuals[[#This Row],[Date]])</f>
        <v>8</v>
      </c>
      <c r="L6788" s="12"/>
    </row>
    <row r="6789" spans="1:12" x14ac:dyDescent="0.3">
      <c r="A6789">
        <v>11</v>
      </c>
      <c r="B6789">
        <v>35651</v>
      </c>
      <c r="C6789">
        <v>6</v>
      </c>
      <c r="D6789">
        <v>87000</v>
      </c>
      <c r="E6789" s="46">
        <v>45536</v>
      </c>
      <c r="F6789">
        <v>-524.16999999999996</v>
      </c>
      <c r="I6789" t="str">
        <f>INDEX(LedgerMapping[[#All],[Level 3]],MATCH(Actuals[[#This Row],[Sub Ledger]],LedgerMapping[[#All],[Sub Ledger]],0))</f>
        <v>Administration</v>
      </c>
      <c r="J6789" s="22">
        <f>YEAR(Actuals[[#This Row],[Date]])</f>
        <v>2024</v>
      </c>
      <c r="K6789" s="22">
        <f>MONTH(Actuals[[#This Row],[Date]])</f>
        <v>9</v>
      </c>
      <c r="L6789" s="12"/>
    </row>
    <row r="6790" spans="1:12" x14ac:dyDescent="0.3">
      <c r="A6790">
        <v>11</v>
      </c>
      <c r="B6790">
        <v>36800</v>
      </c>
      <c r="C6790">
        <v>6</v>
      </c>
      <c r="D6790">
        <v>87000</v>
      </c>
      <c r="E6790" s="46">
        <v>45567</v>
      </c>
      <c r="F6790">
        <v>-448.64</v>
      </c>
      <c r="I6790" t="str">
        <f>INDEX(LedgerMapping[[#All],[Level 3]],MATCH(Actuals[[#This Row],[Sub Ledger]],LedgerMapping[[#All],[Sub Ledger]],0))</f>
        <v>Administration</v>
      </c>
      <c r="J6790" s="22">
        <f>YEAR(Actuals[[#This Row],[Date]])</f>
        <v>2024</v>
      </c>
      <c r="K6790" s="22">
        <f>MONTH(Actuals[[#This Row],[Date]])</f>
        <v>10</v>
      </c>
      <c r="L6790" s="12"/>
    </row>
    <row r="6791" spans="1:12" x14ac:dyDescent="0.3">
      <c r="A6791">
        <v>11</v>
      </c>
      <c r="B6791">
        <v>37950</v>
      </c>
      <c r="C6791">
        <v>6</v>
      </c>
      <c r="D6791">
        <v>87000</v>
      </c>
      <c r="E6791" s="46">
        <v>45597</v>
      </c>
      <c r="F6791">
        <v>-524.16999999999996</v>
      </c>
      <c r="I6791" t="str">
        <f>INDEX(LedgerMapping[[#All],[Level 3]],MATCH(Actuals[[#This Row],[Sub Ledger]],LedgerMapping[[#All],[Sub Ledger]],0))</f>
        <v>Administration</v>
      </c>
      <c r="J6791" s="22">
        <f>YEAR(Actuals[[#This Row],[Date]])</f>
        <v>2024</v>
      </c>
      <c r="K6791" s="22">
        <f>MONTH(Actuals[[#This Row],[Date]])</f>
        <v>11</v>
      </c>
      <c r="L6791" s="12"/>
    </row>
    <row r="6792" spans="1:12" x14ac:dyDescent="0.3">
      <c r="A6792">
        <v>11</v>
      </c>
      <c r="B6792">
        <v>39102</v>
      </c>
      <c r="C6792">
        <v>6</v>
      </c>
      <c r="D6792">
        <v>87000</v>
      </c>
      <c r="E6792" s="46">
        <v>45628</v>
      </c>
      <c r="F6792">
        <v>-524.16999999999996</v>
      </c>
      <c r="I6792" t="str">
        <f>INDEX(LedgerMapping[[#All],[Level 3]],MATCH(Actuals[[#This Row],[Sub Ledger]],LedgerMapping[[#All],[Sub Ledger]],0))</f>
        <v>Administration</v>
      </c>
      <c r="J6792" s="22">
        <f>YEAR(Actuals[[#This Row],[Date]])</f>
        <v>2024</v>
      </c>
      <c r="K6792" s="22">
        <f>MONTH(Actuals[[#This Row],[Date]])</f>
        <v>12</v>
      </c>
      <c r="L6792" s="12"/>
    </row>
    <row r="6793" spans="1:12" x14ac:dyDescent="0.3">
      <c r="A6793">
        <v>11</v>
      </c>
      <c r="B6793">
        <v>14355</v>
      </c>
      <c r="C6793">
        <v>6</v>
      </c>
      <c r="D6793">
        <v>90000</v>
      </c>
      <c r="E6793" s="46">
        <v>44927</v>
      </c>
      <c r="F6793">
        <v>-135.87</v>
      </c>
      <c r="I6793" t="str">
        <f>INDEX(LedgerMapping[[#All],[Level 3]],MATCH(Actuals[[#This Row],[Sub Ledger]],LedgerMapping[[#All],[Sub Ledger]],0))</f>
        <v>Interest</v>
      </c>
      <c r="J6793" s="22">
        <f>YEAR(Actuals[[#This Row],[Date]])</f>
        <v>2023</v>
      </c>
      <c r="K6793" s="22">
        <f>MONTH(Actuals[[#This Row],[Date]])</f>
        <v>1</v>
      </c>
      <c r="L6793" s="12"/>
    </row>
    <row r="6794" spans="1:12" x14ac:dyDescent="0.3">
      <c r="A6794">
        <v>11</v>
      </c>
      <c r="B6794">
        <v>15358</v>
      </c>
      <c r="C6794">
        <v>6</v>
      </c>
      <c r="D6794">
        <v>90000</v>
      </c>
      <c r="E6794" s="46">
        <v>44958</v>
      </c>
      <c r="F6794">
        <v>-201.83</v>
      </c>
      <c r="I6794" t="str">
        <f>INDEX(LedgerMapping[[#All],[Level 3]],MATCH(Actuals[[#This Row],[Sub Ledger]],LedgerMapping[[#All],[Sub Ledger]],0))</f>
        <v>Interest</v>
      </c>
      <c r="J6794" s="22">
        <f>YEAR(Actuals[[#This Row],[Date]])</f>
        <v>2023</v>
      </c>
      <c r="K6794" s="22">
        <f>MONTH(Actuals[[#This Row],[Date]])</f>
        <v>2</v>
      </c>
      <c r="L6794" s="12"/>
    </row>
    <row r="6795" spans="1:12" x14ac:dyDescent="0.3">
      <c r="A6795">
        <v>11</v>
      </c>
      <c r="B6795">
        <v>16365</v>
      </c>
      <c r="C6795">
        <v>6</v>
      </c>
      <c r="D6795">
        <v>90000</v>
      </c>
      <c r="E6795" s="46">
        <v>44988</v>
      </c>
      <c r="F6795">
        <v>-107.14</v>
      </c>
      <c r="I6795" t="str">
        <f>INDEX(LedgerMapping[[#All],[Level 3]],MATCH(Actuals[[#This Row],[Sub Ledger]],LedgerMapping[[#All],[Sub Ledger]],0))</f>
        <v>Interest</v>
      </c>
      <c r="J6795" s="22">
        <f>YEAR(Actuals[[#This Row],[Date]])</f>
        <v>2023</v>
      </c>
      <c r="K6795" s="22">
        <f>MONTH(Actuals[[#This Row],[Date]])</f>
        <v>3</v>
      </c>
      <c r="L6795" s="12"/>
    </row>
    <row r="6796" spans="1:12" x14ac:dyDescent="0.3">
      <c r="A6796">
        <v>11</v>
      </c>
      <c r="B6796">
        <v>17397</v>
      </c>
      <c r="C6796">
        <v>6</v>
      </c>
      <c r="D6796">
        <v>90000</v>
      </c>
      <c r="E6796" s="46">
        <v>45018</v>
      </c>
      <c r="F6796">
        <v>-212.47</v>
      </c>
      <c r="I6796" t="str">
        <f>INDEX(LedgerMapping[[#All],[Level 3]],MATCH(Actuals[[#This Row],[Sub Ledger]],LedgerMapping[[#All],[Sub Ledger]],0))</f>
        <v>Interest</v>
      </c>
      <c r="J6796" s="22">
        <f>YEAR(Actuals[[#This Row],[Date]])</f>
        <v>2023</v>
      </c>
      <c r="K6796" s="22">
        <f>MONTH(Actuals[[#This Row],[Date]])</f>
        <v>4</v>
      </c>
      <c r="L6796" s="12"/>
    </row>
    <row r="6797" spans="1:12" x14ac:dyDescent="0.3">
      <c r="A6797">
        <v>11</v>
      </c>
      <c r="B6797">
        <v>18426</v>
      </c>
      <c r="C6797">
        <v>6</v>
      </c>
      <c r="D6797">
        <v>90000</v>
      </c>
      <c r="E6797" s="46">
        <v>45049</v>
      </c>
      <c r="F6797">
        <v>-125.23</v>
      </c>
      <c r="I6797" t="str">
        <f>INDEX(LedgerMapping[[#All],[Level 3]],MATCH(Actuals[[#This Row],[Sub Ledger]],LedgerMapping[[#All],[Sub Ledger]],0))</f>
        <v>Interest</v>
      </c>
      <c r="J6797" s="22">
        <f>YEAR(Actuals[[#This Row],[Date]])</f>
        <v>2023</v>
      </c>
      <c r="K6797" s="22">
        <f>MONTH(Actuals[[#This Row],[Date]])</f>
        <v>5</v>
      </c>
      <c r="L6797" s="12"/>
    </row>
    <row r="6798" spans="1:12" x14ac:dyDescent="0.3">
      <c r="A6798">
        <v>11</v>
      </c>
      <c r="B6798">
        <v>19430</v>
      </c>
      <c r="C6798">
        <v>6</v>
      </c>
      <c r="D6798">
        <v>90000</v>
      </c>
      <c r="E6798" s="46">
        <v>45079</v>
      </c>
      <c r="F6798">
        <v>-170.98</v>
      </c>
      <c r="I6798" t="str">
        <f>INDEX(LedgerMapping[[#All],[Level 3]],MATCH(Actuals[[#This Row],[Sub Ledger]],LedgerMapping[[#All],[Sub Ledger]],0))</f>
        <v>Interest</v>
      </c>
      <c r="J6798" s="22">
        <f>YEAR(Actuals[[#This Row],[Date]])</f>
        <v>2023</v>
      </c>
      <c r="K6798" s="22">
        <f>MONTH(Actuals[[#This Row],[Date]])</f>
        <v>6</v>
      </c>
      <c r="L6798" s="12"/>
    </row>
    <row r="6799" spans="1:12" x14ac:dyDescent="0.3">
      <c r="A6799">
        <v>11</v>
      </c>
      <c r="B6799">
        <v>20459</v>
      </c>
      <c r="C6799">
        <v>6</v>
      </c>
      <c r="D6799">
        <v>90000</v>
      </c>
      <c r="E6799" s="46">
        <v>45110</v>
      </c>
      <c r="F6799">
        <v>-123.1</v>
      </c>
      <c r="I6799" t="str">
        <f>INDEX(LedgerMapping[[#All],[Level 3]],MATCH(Actuals[[#This Row],[Sub Ledger]],LedgerMapping[[#All],[Sub Ledger]],0))</f>
        <v>Interest</v>
      </c>
      <c r="J6799" s="22">
        <f>YEAR(Actuals[[#This Row],[Date]])</f>
        <v>2023</v>
      </c>
      <c r="K6799" s="22">
        <f>MONTH(Actuals[[#This Row],[Date]])</f>
        <v>7</v>
      </c>
      <c r="L6799" s="12"/>
    </row>
    <row r="6800" spans="1:12" x14ac:dyDescent="0.3">
      <c r="A6800">
        <v>11</v>
      </c>
      <c r="B6800">
        <v>21487</v>
      </c>
      <c r="C6800">
        <v>6</v>
      </c>
      <c r="D6800">
        <v>90000</v>
      </c>
      <c r="E6800" s="46">
        <v>45141</v>
      </c>
      <c r="F6800">
        <v>-135.87</v>
      </c>
      <c r="I6800" t="str">
        <f>INDEX(LedgerMapping[[#All],[Level 3]],MATCH(Actuals[[#This Row],[Sub Ledger]],LedgerMapping[[#All],[Sub Ledger]],0))</f>
        <v>Interest</v>
      </c>
      <c r="J6800" s="22">
        <f>YEAR(Actuals[[#This Row],[Date]])</f>
        <v>2023</v>
      </c>
      <c r="K6800" s="22">
        <f>MONTH(Actuals[[#This Row],[Date]])</f>
        <v>8</v>
      </c>
      <c r="L6800" s="12"/>
    </row>
    <row r="6801" spans="1:12" x14ac:dyDescent="0.3">
      <c r="A6801">
        <v>11</v>
      </c>
      <c r="B6801">
        <v>22462</v>
      </c>
      <c r="C6801">
        <v>6</v>
      </c>
      <c r="D6801">
        <v>90000</v>
      </c>
      <c r="E6801" s="46">
        <v>45169</v>
      </c>
      <c r="F6801">
        <v>-230.55</v>
      </c>
      <c r="I6801" t="str">
        <f>INDEX(LedgerMapping[[#All],[Level 3]],MATCH(Actuals[[#This Row],[Sub Ledger]],LedgerMapping[[#All],[Sub Ledger]],0))</f>
        <v>Interest</v>
      </c>
      <c r="J6801" s="22">
        <f>YEAR(Actuals[[#This Row],[Date]])</f>
        <v>2023</v>
      </c>
      <c r="K6801" s="22">
        <f>MONTH(Actuals[[#This Row],[Date]])</f>
        <v>8</v>
      </c>
      <c r="L6801" s="12"/>
    </row>
    <row r="6802" spans="1:12" x14ac:dyDescent="0.3">
      <c r="A6802">
        <v>11</v>
      </c>
      <c r="B6802">
        <v>23467</v>
      </c>
      <c r="C6802">
        <v>6</v>
      </c>
      <c r="D6802">
        <v>90000</v>
      </c>
      <c r="E6802" s="46">
        <v>45200</v>
      </c>
      <c r="F6802">
        <v>-166.72</v>
      </c>
      <c r="I6802" t="str">
        <f>INDEX(LedgerMapping[[#All],[Level 3]],MATCH(Actuals[[#This Row],[Sub Ledger]],LedgerMapping[[#All],[Sub Ledger]],0))</f>
        <v>Interest</v>
      </c>
      <c r="J6802" s="22">
        <f>YEAR(Actuals[[#This Row],[Date]])</f>
        <v>2023</v>
      </c>
      <c r="K6802" s="22">
        <f>MONTH(Actuals[[#This Row],[Date]])</f>
        <v>10</v>
      </c>
      <c r="L6802" s="12"/>
    </row>
    <row r="6803" spans="1:12" x14ac:dyDescent="0.3">
      <c r="A6803">
        <v>11</v>
      </c>
      <c r="B6803">
        <v>24470</v>
      </c>
      <c r="C6803">
        <v>6</v>
      </c>
      <c r="D6803">
        <v>90000</v>
      </c>
      <c r="E6803" s="46">
        <v>45230</v>
      </c>
      <c r="F6803">
        <v>-226.3</v>
      </c>
      <c r="I6803" t="str">
        <f>INDEX(LedgerMapping[[#All],[Level 3]],MATCH(Actuals[[#This Row],[Sub Ledger]],LedgerMapping[[#All],[Sub Ledger]],0))</f>
        <v>Interest</v>
      </c>
      <c r="J6803" s="22">
        <f>YEAR(Actuals[[#This Row],[Date]])</f>
        <v>2023</v>
      </c>
      <c r="K6803" s="22">
        <f>MONTH(Actuals[[#This Row],[Date]])</f>
        <v>10</v>
      </c>
      <c r="L6803" s="12"/>
    </row>
    <row r="6804" spans="1:12" x14ac:dyDescent="0.3">
      <c r="A6804">
        <v>11</v>
      </c>
      <c r="B6804">
        <v>25501</v>
      </c>
      <c r="C6804">
        <v>6</v>
      </c>
      <c r="D6804">
        <v>90000</v>
      </c>
      <c r="E6804" s="46">
        <v>45261</v>
      </c>
      <c r="F6804">
        <v>-179.49</v>
      </c>
      <c r="I6804" t="str">
        <f>INDEX(LedgerMapping[[#All],[Level 3]],MATCH(Actuals[[#This Row],[Sub Ledger]],LedgerMapping[[#All],[Sub Ledger]],0))</f>
        <v>Interest</v>
      </c>
      <c r="J6804" s="22">
        <f>YEAR(Actuals[[#This Row],[Date]])</f>
        <v>2023</v>
      </c>
      <c r="K6804" s="22">
        <f>MONTH(Actuals[[#This Row],[Date]])</f>
        <v>12</v>
      </c>
      <c r="L6804" s="12"/>
    </row>
    <row r="6805" spans="1:12" x14ac:dyDescent="0.3">
      <c r="A6805">
        <v>11</v>
      </c>
      <c r="B6805">
        <v>26573</v>
      </c>
      <c r="C6805">
        <v>6</v>
      </c>
      <c r="D6805">
        <v>90000</v>
      </c>
      <c r="E6805" s="46">
        <v>45291</v>
      </c>
      <c r="F6805">
        <v>-170.98</v>
      </c>
      <c r="I6805" t="str">
        <f>INDEX(LedgerMapping[[#All],[Level 3]],MATCH(Actuals[[#This Row],[Sub Ledger]],LedgerMapping[[#All],[Sub Ledger]],0))</f>
        <v>Interest</v>
      </c>
      <c r="J6805" s="22">
        <f>YEAR(Actuals[[#This Row],[Date]])</f>
        <v>2023</v>
      </c>
      <c r="K6805" s="22">
        <f>MONTH(Actuals[[#This Row],[Date]])</f>
        <v>12</v>
      </c>
      <c r="L6805" s="12"/>
    </row>
    <row r="6806" spans="1:12" x14ac:dyDescent="0.3">
      <c r="A6806">
        <v>11</v>
      </c>
      <c r="B6806">
        <v>27697</v>
      </c>
      <c r="C6806">
        <v>6</v>
      </c>
      <c r="D6806">
        <v>90000</v>
      </c>
      <c r="E6806" s="46">
        <v>45322</v>
      </c>
      <c r="F6806">
        <v>-214.59</v>
      </c>
      <c r="I6806" t="str">
        <f>INDEX(LedgerMapping[[#All],[Level 3]],MATCH(Actuals[[#This Row],[Sub Ledger]],LedgerMapping[[#All],[Sub Ledger]],0))</f>
        <v>Interest</v>
      </c>
      <c r="J6806" s="22">
        <f>YEAR(Actuals[[#This Row],[Date]])</f>
        <v>2024</v>
      </c>
      <c r="K6806" s="22">
        <f>MONTH(Actuals[[#This Row],[Date]])</f>
        <v>1</v>
      </c>
      <c r="L6806" s="12"/>
    </row>
    <row r="6807" spans="1:12" x14ac:dyDescent="0.3">
      <c r="A6807">
        <v>11</v>
      </c>
      <c r="B6807">
        <v>28849</v>
      </c>
      <c r="C6807">
        <v>6</v>
      </c>
      <c r="D6807">
        <v>90000</v>
      </c>
      <c r="E6807" s="46">
        <v>45354</v>
      </c>
      <c r="F6807">
        <v>-159.27000000000001</v>
      </c>
      <c r="I6807" t="str">
        <f>INDEX(LedgerMapping[[#All],[Level 3]],MATCH(Actuals[[#This Row],[Sub Ledger]],LedgerMapping[[#All],[Sub Ledger]],0))</f>
        <v>Interest</v>
      </c>
      <c r="J6807" s="22">
        <f>YEAR(Actuals[[#This Row],[Date]])</f>
        <v>2024</v>
      </c>
      <c r="K6807" s="22">
        <f>MONTH(Actuals[[#This Row],[Date]])</f>
        <v>3</v>
      </c>
      <c r="L6807" s="12"/>
    </row>
    <row r="6808" spans="1:12" x14ac:dyDescent="0.3">
      <c r="A6808">
        <v>11</v>
      </c>
      <c r="B6808">
        <v>29976</v>
      </c>
      <c r="C6808">
        <v>6</v>
      </c>
      <c r="D6808">
        <v>90000</v>
      </c>
      <c r="E6808" s="46">
        <v>45384</v>
      </c>
      <c r="F6808">
        <v>-197.57</v>
      </c>
      <c r="I6808" t="str">
        <f>INDEX(LedgerMapping[[#All],[Level 3]],MATCH(Actuals[[#This Row],[Sub Ledger]],LedgerMapping[[#All],[Sub Ledger]],0))</f>
        <v>Interest</v>
      </c>
      <c r="J6808" s="22">
        <f>YEAR(Actuals[[#This Row],[Date]])</f>
        <v>2024</v>
      </c>
      <c r="K6808" s="22">
        <f>MONTH(Actuals[[#This Row],[Date]])</f>
        <v>4</v>
      </c>
      <c r="L6808" s="12"/>
    </row>
    <row r="6809" spans="1:12" x14ac:dyDescent="0.3">
      <c r="A6809">
        <v>11</v>
      </c>
      <c r="B6809">
        <v>31102</v>
      </c>
      <c r="C6809">
        <v>6</v>
      </c>
      <c r="D6809">
        <v>90000</v>
      </c>
      <c r="E6809" s="46">
        <v>45415</v>
      </c>
      <c r="F6809">
        <v>-206.08</v>
      </c>
      <c r="I6809" t="str">
        <f>INDEX(LedgerMapping[[#All],[Level 3]],MATCH(Actuals[[#This Row],[Sub Ledger]],LedgerMapping[[#All],[Sub Ledger]],0))</f>
        <v>Interest</v>
      </c>
      <c r="J6809" s="22">
        <f>YEAR(Actuals[[#This Row],[Date]])</f>
        <v>2024</v>
      </c>
      <c r="K6809" s="22">
        <f>MONTH(Actuals[[#This Row],[Date]])</f>
        <v>5</v>
      </c>
      <c r="L6809" s="12"/>
    </row>
    <row r="6810" spans="1:12" x14ac:dyDescent="0.3">
      <c r="A6810">
        <v>11</v>
      </c>
      <c r="B6810">
        <v>32253</v>
      </c>
      <c r="C6810">
        <v>6</v>
      </c>
      <c r="D6810">
        <v>90000</v>
      </c>
      <c r="E6810" s="46">
        <v>45445</v>
      </c>
      <c r="F6810">
        <v>-163.53</v>
      </c>
      <c r="I6810" t="str">
        <f>INDEX(LedgerMapping[[#All],[Level 3]],MATCH(Actuals[[#This Row],[Sub Ledger]],LedgerMapping[[#All],[Sub Ledger]],0))</f>
        <v>Interest</v>
      </c>
      <c r="J6810" s="22">
        <f>YEAR(Actuals[[#This Row],[Date]])</f>
        <v>2024</v>
      </c>
      <c r="K6810" s="22">
        <f>MONTH(Actuals[[#This Row],[Date]])</f>
        <v>6</v>
      </c>
      <c r="L6810" s="12"/>
    </row>
    <row r="6811" spans="1:12" x14ac:dyDescent="0.3">
      <c r="A6811">
        <v>11</v>
      </c>
      <c r="B6811">
        <v>33351</v>
      </c>
      <c r="C6811">
        <v>6</v>
      </c>
      <c r="D6811">
        <v>90000</v>
      </c>
      <c r="E6811" s="46">
        <v>45476</v>
      </c>
      <c r="F6811">
        <v>-181.61</v>
      </c>
      <c r="I6811" t="str">
        <f>INDEX(LedgerMapping[[#All],[Level 3]],MATCH(Actuals[[#This Row],[Sub Ledger]],LedgerMapping[[#All],[Sub Ledger]],0))</f>
        <v>Interest</v>
      </c>
      <c r="J6811" s="22">
        <f>YEAR(Actuals[[#This Row],[Date]])</f>
        <v>2024</v>
      </c>
      <c r="K6811" s="22">
        <f>MONTH(Actuals[[#This Row],[Date]])</f>
        <v>7</v>
      </c>
      <c r="L6811" s="12"/>
    </row>
    <row r="6812" spans="1:12" x14ac:dyDescent="0.3">
      <c r="A6812">
        <v>11</v>
      </c>
      <c r="B6812">
        <v>34501</v>
      </c>
      <c r="C6812">
        <v>6</v>
      </c>
      <c r="D6812">
        <v>90000</v>
      </c>
      <c r="E6812" s="46">
        <v>45507</v>
      </c>
      <c r="F6812">
        <v>-289.06</v>
      </c>
      <c r="I6812" t="str">
        <f>INDEX(LedgerMapping[[#All],[Level 3]],MATCH(Actuals[[#This Row],[Sub Ledger]],LedgerMapping[[#All],[Sub Ledger]],0))</f>
        <v>Interest</v>
      </c>
      <c r="J6812" s="22">
        <f>YEAR(Actuals[[#This Row],[Date]])</f>
        <v>2024</v>
      </c>
      <c r="K6812" s="22">
        <f>MONTH(Actuals[[#This Row],[Date]])</f>
        <v>8</v>
      </c>
      <c r="L6812" s="12"/>
    </row>
    <row r="6813" spans="1:12" x14ac:dyDescent="0.3">
      <c r="A6813">
        <v>11</v>
      </c>
      <c r="B6813">
        <v>35653</v>
      </c>
      <c r="C6813">
        <v>6</v>
      </c>
      <c r="D6813">
        <v>90000</v>
      </c>
      <c r="E6813" s="46">
        <v>45536</v>
      </c>
      <c r="F6813">
        <v>-183.74</v>
      </c>
      <c r="I6813" t="str">
        <f>INDEX(LedgerMapping[[#All],[Level 3]],MATCH(Actuals[[#This Row],[Sub Ledger]],LedgerMapping[[#All],[Sub Ledger]],0))</f>
        <v>Interest</v>
      </c>
      <c r="J6813" s="22">
        <f>YEAR(Actuals[[#This Row],[Date]])</f>
        <v>2024</v>
      </c>
      <c r="K6813" s="22">
        <f>MONTH(Actuals[[#This Row],[Date]])</f>
        <v>9</v>
      </c>
      <c r="L6813" s="12"/>
    </row>
    <row r="6814" spans="1:12" x14ac:dyDescent="0.3">
      <c r="A6814">
        <v>11</v>
      </c>
      <c r="B6814">
        <v>36802</v>
      </c>
      <c r="C6814">
        <v>6</v>
      </c>
      <c r="D6814">
        <v>90000</v>
      </c>
      <c r="E6814" s="46">
        <v>45567</v>
      </c>
      <c r="F6814">
        <v>-159.27000000000001</v>
      </c>
      <c r="I6814" t="str">
        <f>INDEX(LedgerMapping[[#All],[Level 3]],MATCH(Actuals[[#This Row],[Sub Ledger]],LedgerMapping[[#All],[Sub Ledger]],0))</f>
        <v>Interest</v>
      </c>
      <c r="J6814" s="22">
        <f>YEAR(Actuals[[#This Row],[Date]])</f>
        <v>2024</v>
      </c>
      <c r="K6814" s="22">
        <f>MONTH(Actuals[[#This Row],[Date]])</f>
        <v>10</v>
      </c>
      <c r="L6814" s="12"/>
    </row>
    <row r="6815" spans="1:12" x14ac:dyDescent="0.3">
      <c r="A6815">
        <v>11</v>
      </c>
      <c r="B6815">
        <v>37952</v>
      </c>
      <c r="C6815">
        <v>6</v>
      </c>
      <c r="D6815">
        <v>90000</v>
      </c>
      <c r="E6815" s="46">
        <v>45597</v>
      </c>
      <c r="F6815">
        <v>-201.83</v>
      </c>
      <c r="I6815" t="str">
        <f>INDEX(LedgerMapping[[#All],[Level 3]],MATCH(Actuals[[#This Row],[Sub Ledger]],LedgerMapping[[#All],[Sub Ledger]],0))</f>
        <v>Interest</v>
      </c>
      <c r="J6815" s="22">
        <f>YEAR(Actuals[[#This Row],[Date]])</f>
        <v>2024</v>
      </c>
      <c r="K6815" s="22">
        <f>MONTH(Actuals[[#This Row],[Date]])</f>
        <v>11</v>
      </c>
      <c r="L6815" s="12"/>
    </row>
    <row r="6816" spans="1:12" x14ac:dyDescent="0.3">
      <c r="A6816">
        <v>11</v>
      </c>
      <c r="B6816">
        <v>39104</v>
      </c>
      <c r="C6816">
        <v>6</v>
      </c>
      <c r="D6816">
        <v>90000</v>
      </c>
      <c r="E6816" s="46">
        <v>45628</v>
      </c>
      <c r="F6816">
        <v>-252.89</v>
      </c>
      <c r="I6816" t="str">
        <f>INDEX(LedgerMapping[[#All],[Level 3]],MATCH(Actuals[[#This Row],[Sub Ledger]],LedgerMapping[[#All],[Sub Ledger]],0))</f>
        <v>Interest</v>
      </c>
      <c r="J6816" s="22">
        <f>YEAR(Actuals[[#This Row],[Date]])</f>
        <v>2024</v>
      </c>
      <c r="K6816" s="22">
        <f>MONTH(Actuals[[#This Row],[Date]])</f>
        <v>12</v>
      </c>
      <c r="L6816" s="12"/>
    </row>
    <row r="6817" spans="1:12" x14ac:dyDescent="0.3">
      <c r="A6817">
        <v>11</v>
      </c>
      <c r="B6817">
        <v>14358</v>
      </c>
      <c r="C6817">
        <v>6</v>
      </c>
      <c r="D6817">
        <v>94000</v>
      </c>
      <c r="E6817" s="46">
        <v>44927</v>
      </c>
      <c r="F6817">
        <v>-4376.37</v>
      </c>
      <c r="I6817" t="str">
        <f>INDEX(LedgerMapping[[#All],[Level 3]],MATCH(Actuals[[#This Row],[Sub Ledger]],LedgerMapping[[#All],[Sub Ledger]],0))</f>
        <v>Tax</v>
      </c>
      <c r="J6817" s="22">
        <f>YEAR(Actuals[[#This Row],[Date]])</f>
        <v>2023</v>
      </c>
      <c r="K6817" s="22">
        <f>MONTH(Actuals[[#This Row],[Date]])</f>
        <v>1</v>
      </c>
      <c r="L6817" s="12"/>
    </row>
    <row r="6818" spans="1:12" x14ac:dyDescent="0.3">
      <c r="A6818">
        <v>11</v>
      </c>
      <c r="B6818">
        <v>15361</v>
      </c>
      <c r="C6818">
        <v>6</v>
      </c>
      <c r="D6818">
        <v>94000</v>
      </c>
      <c r="E6818" s="46">
        <v>44958</v>
      </c>
      <c r="F6818">
        <v>-12570.14</v>
      </c>
      <c r="I6818" t="str">
        <f>INDEX(LedgerMapping[[#All],[Level 3]],MATCH(Actuals[[#This Row],[Sub Ledger]],LedgerMapping[[#All],[Sub Ledger]],0))</f>
        <v>Tax</v>
      </c>
      <c r="J6818" s="22">
        <f>YEAR(Actuals[[#This Row],[Date]])</f>
        <v>2023</v>
      </c>
      <c r="K6818" s="22">
        <f>MONTH(Actuals[[#This Row],[Date]])</f>
        <v>2</v>
      </c>
      <c r="L6818" s="12"/>
    </row>
    <row r="6819" spans="1:12" x14ac:dyDescent="0.3">
      <c r="A6819">
        <v>11</v>
      </c>
      <c r="B6819">
        <v>16368</v>
      </c>
      <c r="C6819">
        <v>6</v>
      </c>
      <c r="D6819">
        <v>94000</v>
      </c>
      <c r="E6819" s="46">
        <v>44988</v>
      </c>
      <c r="F6819">
        <v>-6021.08</v>
      </c>
      <c r="I6819" t="str">
        <f>INDEX(LedgerMapping[[#All],[Level 3]],MATCH(Actuals[[#This Row],[Sub Ledger]],LedgerMapping[[#All],[Sub Ledger]],0))</f>
        <v>Tax</v>
      </c>
      <c r="J6819" s="22">
        <f>YEAR(Actuals[[#This Row],[Date]])</f>
        <v>2023</v>
      </c>
      <c r="K6819" s="22">
        <f>MONTH(Actuals[[#This Row],[Date]])</f>
        <v>3</v>
      </c>
      <c r="L6819" s="12"/>
    </row>
    <row r="6820" spans="1:12" x14ac:dyDescent="0.3">
      <c r="A6820">
        <v>11</v>
      </c>
      <c r="B6820">
        <v>17400</v>
      </c>
      <c r="C6820">
        <v>6</v>
      </c>
      <c r="D6820">
        <v>94000</v>
      </c>
      <c r="E6820" s="46">
        <v>45018</v>
      </c>
      <c r="F6820">
        <v>-2245.48</v>
      </c>
      <c r="I6820" t="str">
        <f>INDEX(LedgerMapping[[#All],[Level 3]],MATCH(Actuals[[#This Row],[Sub Ledger]],LedgerMapping[[#All],[Sub Ledger]],0))</f>
        <v>Tax</v>
      </c>
      <c r="J6820" s="22">
        <f>YEAR(Actuals[[#This Row],[Date]])</f>
        <v>2023</v>
      </c>
      <c r="K6820" s="22">
        <f>MONTH(Actuals[[#This Row],[Date]])</f>
        <v>4</v>
      </c>
      <c r="L6820" s="12"/>
    </row>
    <row r="6821" spans="1:12" x14ac:dyDescent="0.3">
      <c r="A6821">
        <v>11</v>
      </c>
      <c r="B6821">
        <v>18429</v>
      </c>
      <c r="C6821">
        <v>6</v>
      </c>
      <c r="D6821">
        <v>94000</v>
      </c>
      <c r="E6821" s="46">
        <v>45049</v>
      </c>
      <c r="F6821">
        <v>-8791.35</v>
      </c>
      <c r="I6821" t="str">
        <f>INDEX(LedgerMapping[[#All],[Level 3]],MATCH(Actuals[[#This Row],[Sub Ledger]],LedgerMapping[[#All],[Sub Ledger]],0))</f>
        <v>Tax</v>
      </c>
      <c r="J6821" s="22">
        <f>YEAR(Actuals[[#This Row],[Date]])</f>
        <v>2023</v>
      </c>
      <c r="K6821" s="22">
        <f>MONTH(Actuals[[#This Row],[Date]])</f>
        <v>5</v>
      </c>
      <c r="L6821" s="12"/>
    </row>
    <row r="6822" spans="1:12" x14ac:dyDescent="0.3">
      <c r="A6822">
        <v>11</v>
      </c>
      <c r="B6822">
        <v>19433</v>
      </c>
      <c r="C6822">
        <v>6</v>
      </c>
      <c r="D6822">
        <v>94000</v>
      </c>
      <c r="E6822" s="46">
        <v>45079</v>
      </c>
      <c r="F6822">
        <v>-3245.5</v>
      </c>
      <c r="I6822" t="str">
        <f>INDEX(LedgerMapping[[#All],[Level 3]],MATCH(Actuals[[#This Row],[Sub Ledger]],LedgerMapping[[#All],[Sub Ledger]],0))</f>
        <v>Tax</v>
      </c>
      <c r="J6822" s="22">
        <f>YEAR(Actuals[[#This Row],[Date]])</f>
        <v>2023</v>
      </c>
      <c r="K6822" s="22">
        <f>MONTH(Actuals[[#This Row],[Date]])</f>
        <v>6</v>
      </c>
      <c r="L6822" s="12"/>
    </row>
    <row r="6823" spans="1:12" x14ac:dyDescent="0.3">
      <c r="A6823">
        <v>11</v>
      </c>
      <c r="B6823">
        <v>20462</v>
      </c>
      <c r="C6823">
        <v>6</v>
      </c>
      <c r="D6823">
        <v>94000</v>
      </c>
      <c r="E6823" s="46">
        <v>45110</v>
      </c>
      <c r="F6823">
        <v>-1193.33</v>
      </c>
      <c r="I6823" t="str">
        <f>INDEX(LedgerMapping[[#All],[Level 3]],MATCH(Actuals[[#This Row],[Sub Ledger]],LedgerMapping[[#All],[Sub Ledger]],0))</f>
        <v>Tax</v>
      </c>
      <c r="J6823" s="22">
        <f>YEAR(Actuals[[#This Row],[Date]])</f>
        <v>2023</v>
      </c>
      <c r="K6823" s="22">
        <f>MONTH(Actuals[[#This Row],[Date]])</f>
        <v>7</v>
      </c>
      <c r="L6823" s="12"/>
    </row>
    <row r="6824" spans="1:12" x14ac:dyDescent="0.3">
      <c r="A6824">
        <v>11</v>
      </c>
      <c r="B6824">
        <v>21490</v>
      </c>
      <c r="C6824">
        <v>6</v>
      </c>
      <c r="D6824">
        <v>94000</v>
      </c>
      <c r="E6824" s="46">
        <v>45141</v>
      </c>
      <c r="F6824">
        <v>-6130.66</v>
      </c>
      <c r="I6824" t="str">
        <f>INDEX(LedgerMapping[[#All],[Level 3]],MATCH(Actuals[[#This Row],[Sub Ledger]],LedgerMapping[[#All],[Sub Ledger]],0))</f>
        <v>Tax</v>
      </c>
      <c r="J6824" s="22">
        <f>YEAR(Actuals[[#This Row],[Date]])</f>
        <v>2023</v>
      </c>
      <c r="K6824" s="22">
        <f>MONTH(Actuals[[#This Row],[Date]])</f>
        <v>8</v>
      </c>
      <c r="L6824" s="12"/>
    </row>
    <row r="6825" spans="1:12" x14ac:dyDescent="0.3">
      <c r="A6825">
        <v>11</v>
      </c>
      <c r="B6825">
        <v>22465</v>
      </c>
      <c r="C6825">
        <v>6</v>
      </c>
      <c r="D6825">
        <v>94000</v>
      </c>
      <c r="E6825" s="46">
        <v>45169</v>
      </c>
      <c r="F6825">
        <v>-2500.81</v>
      </c>
      <c r="I6825" t="str">
        <f>INDEX(LedgerMapping[[#All],[Level 3]],MATCH(Actuals[[#This Row],[Sub Ledger]],LedgerMapping[[#All],[Sub Ledger]],0))</f>
        <v>Tax</v>
      </c>
      <c r="J6825" s="22">
        <f>YEAR(Actuals[[#This Row],[Date]])</f>
        <v>2023</v>
      </c>
      <c r="K6825" s="22">
        <f>MONTH(Actuals[[#This Row],[Date]])</f>
        <v>8</v>
      </c>
      <c r="L6825" s="12"/>
    </row>
    <row r="6826" spans="1:12" x14ac:dyDescent="0.3">
      <c r="A6826">
        <v>11</v>
      </c>
      <c r="B6826">
        <v>23470</v>
      </c>
      <c r="C6826">
        <v>6</v>
      </c>
      <c r="D6826">
        <v>94000</v>
      </c>
      <c r="E6826" s="46">
        <v>45200</v>
      </c>
      <c r="F6826">
        <v>-2119.9499999999998</v>
      </c>
      <c r="I6826" t="str">
        <f>INDEX(LedgerMapping[[#All],[Level 3]],MATCH(Actuals[[#This Row],[Sub Ledger]],LedgerMapping[[#All],[Sub Ledger]],0))</f>
        <v>Tax</v>
      </c>
      <c r="J6826" s="22">
        <f>YEAR(Actuals[[#This Row],[Date]])</f>
        <v>2023</v>
      </c>
      <c r="K6826" s="22">
        <f>MONTH(Actuals[[#This Row],[Date]])</f>
        <v>10</v>
      </c>
      <c r="L6826" s="12"/>
    </row>
    <row r="6827" spans="1:12" x14ac:dyDescent="0.3">
      <c r="A6827">
        <v>11</v>
      </c>
      <c r="B6827">
        <v>24473</v>
      </c>
      <c r="C6827">
        <v>6</v>
      </c>
      <c r="D6827">
        <v>94000</v>
      </c>
      <c r="E6827" s="46">
        <v>45230</v>
      </c>
      <c r="F6827">
        <v>-8479.64</v>
      </c>
      <c r="I6827" t="str">
        <f>INDEX(LedgerMapping[[#All],[Level 3]],MATCH(Actuals[[#This Row],[Sub Ledger]],LedgerMapping[[#All],[Sub Ledger]],0))</f>
        <v>Tax</v>
      </c>
      <c r="J6827" s="22">
        <f>YEAR(Actuals[[#This Row],[Date]])</f>
        <v>2023</v>
      </c>
      <c r="K6827" s="22">
        <f>MONTH(Actuals[[#This Row],[Date]])</f>
        <v>10</v>
      </c>
      <c r="L6827" s="12"/>
    </row>
    <row r="6828" spans="1:12" x14ac:dyDescent="0.3">
      <c r="A6828">
        <v>11</v>
      </c>
      <c r="B6828">
        <v>25504</v>
      </c>
      <c r="C6828">
        <v>6</v>
      </c>
      <c r="D6828">
        <v>94000</v>
      </c>
      <c r="E6828" s="46">
        <v>45261</v>
      </c>
      <c r="F6828">
        <v>-3797.64</v>
      </c>
      <c r="I6828" t="str">
        <f>INDEX(LedgerMapping[[#All],[Level 3]],MATCH(Actuals[[#This Row],[Sub Ledger]],LedgerMapping[[#All],[Sub Ledger]],0))</f>
        <v>Tax</v>
      </c>
      <c r="J6828" s="22">
        <f>YEAR(Actuals[[#This Row],[Date]])</f>
        <v>2023</v>
      </c>
      <c r="K6828" s="22">
        <f>MONTH(Actuals[[#This Row],[Date]])</f>
        <v>12</v>
      </c>
      <c r="L6828" s="12"/>
    </row>
    <row r="6829" spans="1:12" x14ac:dyDescent="0.3">
      <c r="A6829">
        <v>11</v>
      </c>
      <c r="B6829">
        <v>26576</v>
      </c>
      <c r="C6829">
        <v>6</v>
      </c>
      <c r="D6829">
        <v>94000</v>
      </c>
      <c r="E6829" s="46">
        <v>45291</v>
      </c>
      <c r="F6829">
        <v>-1881.65</v>
      </c>
      <c r="I6829" t="str">
        <f>INDEX(LedgerMapping[[#All],[Level 3]],MATCH(Actuals[[#This Row],[Sub Ledger]],LedgerMapping[[#All],[Sub Ledger]],0))</f>
        <v>Tax</v>
      </c>
      <c r="J6829" s="22">
        <f>YEAR(Actuals[[#This Row],[Date]])</f>
        <v>2023</v>
      </c>
      <c r="K6829" s="22">
        <f>MONTH(Actuals[[#This Row],[Date]])</f>
        <v>12</v>
      </c>
      <c r="L6829" s="12"/>
    </row>
    <row r="6830" spans="1:12" x14ac:dyDescent="0.3">
      <c r="A6830">
        <v>11</v>
      </c>
      <c r="B6830">
        <v>27700</v>
      </c>
      <c r="C6830">
        <v>6</v>
      </c>
      <c r="D6830">
        <v>94000</v>
      </c>
      <c r="E6830" s="46">
        <v>45322</v>
      </c>
      <c r="F6830">
        <v>-73099.990000000005</v>
      </c>
      <c r="I6830" t="str">
        <f>INDEX(LedgerMapping[[#All],[Level 3]],MATCH(Actuals[[#This Row],[Sub Ledger]],LedgerMapping[[#All],[Sub Ledger]],0))</f>
        <v>Tax</v>
      </c>
      <c r="J6830" s="22">
        <f>YEAR(Actuals[[#This Row],[Date]])</f>
        <v>2024</v>
      </c>
      <c r="K6830" s="22">
        <f>MONTH(Actuals[[#This Row],[Date]])</f>
        <v>1</v>
      </c>
      <c r="L6830" s="12"/>
    </row>
    <row r="6831" spans="1:12" x14ac:dyDescent="0.3">
      <c r="A6831">
        <v>11</v>
      </c>
      <c r="B6831">
        <v>28852</v>
      </c>
      <c r="C6831">
        <v>6</v>
      </c>
      <c r="D6831">
        <v>94000</v>
      </c>
      <c r="E6831" s="46">
        <v>45354</v>
      </c>
      <c r="F6831">
        <v>-18708.55</v>
      </c>
      <c r="I6831" t="str">
        <f>INDEX(LedgerMapping[[#All],[Level 3]],MATCH(Actuals[[#This Row],[Sub Ledger]],LedgerMapping[[#All],[Sub Ledger]],0))</f>
        <v>Tax</v>
      </c>
      <c r="J6831" s="22">
        <f>YEAR(Actuals[[#This Row],[Date]])</f>
        <v>2024</v>
      </c>
      <c r="K6831" s="22">
        <f>MONTH(Actuals[[#This Row],[Date]])</f>
        <v>3</v>
      </c>
      <c r="L6831" s="12"/>
    </row>
    <row r="6832" spans="1:12" x14ac:dyDescent="0.3">
      <c r="A6832">
        <v>11</v>
      </c>
      <c r="B6832">
        <v>29979</v>
      </c>
      <c r="C6832">
        <v>6</v>
      </c>
      <c r="D6832">
        <v>94000</v>
      </c>
      <c r="E6832" s="46">
        <v>45384</v>
      </c>
      <c r="F6832">
        <v>-5598.74</v>
      </c>
      <c r="I6832" t="str">
        <f>INDEX(LedgerMapping[[#All],[Level 3]],MATCH(Actuals[[#This Row],[Sub Ledger]],LedgerMapping[[#All],[Sub Ledger]],0))</f>
        <v>Tax</v>
      </c>
      <c r="J6832" s="22">
        <f>YEAR(Actuals[[#This Row],[Date]])</f>
        <v>2024</v>
      </c>
      <c r="K6832" s="22">
        <f>MONTH(Actuals[[#This Row],[Date]])</f>
        <v>4</v>
      </c>
      <c r="L6832" s="12"/>
    </row>
    <row r="6833" spans="1:12" x14ac:dyDescent="0.3">
      <c r="A6833">
        <v>11</v>
      </c>
      <c r="B6833">
        <v>31105</v>
      </c>
      <c r="C6833">
        <v>6</v>
      </c>
      <c r="D6833">
        <v>94000</v>
      </c>
      <c r="E6833" s="46">
        <v>45415</v>
      </c>
      <c r="F6833">
        <v>-64025.36</v>
      </c>
      <c r="I6833" t="str">
        <f>INDEX(LedgerMapping[[#All],[Level 3]],MATCH(Actuals[[#This Row],[Sub Ledger]],LedgerMapping[[#All],[Sub Ledger]],0))</f>
        <v>Tax</v>
      </c>
      <c r="J6833" s="22">
        <f>YEAR(Actuals[[#This Row],[Date]])</f>
        <v>2024</v>
      </c>
      <c r="K6833" s="22">
        <f>MONTH(Actuals[[#This Row],[Date]])</f>
        <v>5</v>
      </c>
      <c r="L6833" s="12"/>
    </row>
    <row r="6834" spans="1:12" x14ac:dyDescent="0.3">
      <c r="A6834">
        <v>11</v>
      </c>
      <c r="B6834">
        <v>32256</v>
      </c>
      <c r="C6834">
        <v>6</v>
      </c>
      <c r="D6834">
        <v>94000</v>
      </c>
      <c r="E6834" s="46">
        <v>45445</v>
      </c>
      <c r="F6834">
        <v>-15265.94</v>
      </c>
      <c r="I6834" t="str">
        <f>INDEX(LedgerMapping[[#All],[Level 3]],MATCH(Actuals[[#This Row],[Sub Ledger]],LedgerMapping[[#All],[Sub Ledger]],0))</f>
        <v>Tax</v>
      </c>
      <c r="J6834" s="22">
        <f>YEAR(Actuals[[#This Row],[Date]])</f>
        <v>2024</v>
      </c>
      <c r="K6834" s="22">
        <f>MONTH(Actuals[[#This Row],[Date]])</f>
        <v>6</v>
      </c>
      <c r="L6834" s="12"/>
    </row>
    <row r="6835" spans="1:12" x14ac:dyDescent="0.3">
      <c r="A6835">
        <v>11</v>
      </c>
      <c r="B6835">
        <v>33354</v>
      </c>
      <c r="C6835">
        <v>6</v>
      </c>
      <c r="D6835">
        <v>94000</v>
      </c>
      <c r="E6835" s="46">
        <v>45476</v>
      </c>
      <c r="F6835">
        <v>-3347.63</v>
      </c>
      <c r="I6835" t="str">
        <f>INDEX(LedgerMapping[[#All],[Level 3]],MATCH(Actuals[[#This Row],[Sub Ledger]],LedgerMapping[[#All],[Sub Ledger]],0))</f>
        <v>Tax</v>
      </c>
      <c r="J6835" s="22">
        <f>YEAR(Actuals[[#This Row],[Date]])</f>
        <v>2024</v>
      </c>
      <c r="K6835" s="22">
        <f>MONTH(Actuals[[#This Row],[Date]])</f>
        <v>7</v>
      </c>
      <c r="L6835" s="12"/>
    </row>
    <row r="6836" spans="1:12" x14ac:dyDescent="0.3">
      <c r="A6836">
        <v>11</v>
      </c>
      <c r="B6836">
        <v>34504</v>
      </c>
      <c r="C6836">
        <v>6</v>
      </c>
      <c r="D6836">
        <v>94000</v>
      </c>
      <c r="E6836" s="46">
        <v>45507</v>
      </c>
      <c r="F6836">
        <v>-45790.97</v>
      </c>
      <c r="I6836" t="str">
        <f>INDEX(LedgerMapping[[#All],[Level 3]],MATCH(Actuals[[#This Row],[Sub Ledger]],LedgerMapping[[#All],[Sub Ledger]],0))</f>
        <v>Tax</v>
      </c>
      <c r="J6836" s="22">
        <f>YEAR(Actuals[[#This Row],[Date]])</f>
        <v>2024</v>
      </c>
      <c r="K6836" s="22">
        <f>MONTH(Actuals[[#This Row],[Date]])</f>
        <v>8</v>
      </c>
      <c r="L6836" s="12"/>
    </row>
    <row r="6837" spans="1:12" x14ac:dyDescent="0.3">
      <c r="A6837">
        <v>11</v>
      </c>
      <c r="B6837">
        <v>35656</v>
      </c>
      <c r="C6837">
        <v>6</v>
      </c>
      <c r="D6837">
        <v>94000</v>
      </c>
      <c r="E6837" s="46">
        <v>45536</v>
      </c>
      <c r="F6837">
        <v>-7998.78</v>
      </c>
      <c r="I6837" t="str">
        <f>INDEX(LedgerMapping[[#All],[Level 3]],MATCH(Actuals[[#This Row],[Sub Ledger]],LedgerMapping[[#All],[Sub Ledger]],0))</f>
        <v>Tax</v>
      </c>
      <c r="J6837" s="22">
        <f>YEAR(Actuals[[#This Row],[Date]])</f>
        <v>2024</v>
      </c>
      <c r="K6837" s="22">
        <f>MONTH(Actuals[[#This Row],[Date]])</f>
        <v>9</v>
      </c>
      <c r="L6837" s="12"/>
    </row>
    <row r="6838" spans="1:12" x14ac:dyDescent="0.3">
      <c r="A6838">
        <v>11</v>
      </c>
      <c r="B6838">
        <v>36805</v>
      </c>
      <c r="C6838">
        <v>6</v>
      </c>
      <c r="D6838">
        <v>94000</v>
      </c>
      <c r="E6838" s="46">
        <v>45567</v>
      </c>
      <c r="F6838">
        <v>-5102.9799999999996</v>
      </c>
      <c r="I6838" t="str">
        <f>INDEX(LedgerMapping[[#All],[Level 3]],MATCH(Actuals[[#This Row],[Sub Ledger]],LedgerMapping[[#All],[Sub Ledger]],0))</f>
        <v>Tax</v>
      </c>
      <c r="J6838" s="22">
        <f>YEAR(Actuals[[#This Row],[Date]])</f>
        <v>2024</v>
      </c>
      <c r="K6838" s="22">
        <f>MONTH(Actuals[[#This Row],[Date]])</f>
        <v>10</v>
      </c>
      <c r="L6838" s="12"/>
    </row>
    <row r="6839" spans="1:12" x14ac:dyDescent="0.3">
      <c r="A6839">
        <v>11</v>
      </c>
      <c r="B6839">
        <v>37955</v>
      </c>
      <c r="C6839">
        <v>6</v>
      </c>
      <c r="D6839">
        <v>94000</v>
      </c>
      <c r="E6839" s="46">
        <v>45597</v>
      </c>
      <c r="F6839">
        <v>-59176.33</v>
      </c>
      <c r="I6839" t="str">
        <f>INDEX(LedgerMapping[[#All],[Level 3]],MATCH(Actuals[[#This Row],[Sub Ledger]],LedgerMapping[[#All],[Sub Ledger]],0))</f>
        <v>Tax</v>
      </c>
      <c r="J6839" s="22">
        <f>YEAR(Actuals[[#This Row],[Date]])</f>
        <v>2024</v>
      </c>
      <c r="K6839" s="22">
        <f>MONTH(Actuals[[#This Row],[Date]])</f>
        <v>11</v>
      </c>
      <c r="L6839" s="12"/>
    </row>
    <row r="6840" spans="1:12" x14ac:dyDescent="0.3">
      <c r="A6840">
        <v>11</v>
      </c>
      <c r="B6840">
        <v>39107</v>
      </c>
      <c r="C6840">
        <v>6</v>
      </c>
      <c r="D6840">
        <v>94000</v>
      </c>
      <c r="E6840" s="46">
        <v>45628</v>
      </c>
      <c r="F6840">
        <v>-10915.86</v>
      </c>
      <c r="I6840" t="str">
        <f>INDEX(LedgerMapping[[#All],[Level 3]],MATCH(Actuals[[#This Row],[Sub Ledger]],LedgerMapping[[#All],[Sub Ledger]],0))</f>
        <v>Tax</v>
      </c>
      <c r="J6840" s="22">
        <f>YEAR(Actuals[[#This Row],[Date]])</f>
        <v>2024</v>
      </c>
      <c r="K6840" s="22">
        <f>MONTH(Actuals[[#This Row],[Date]])</f>
        <v>12</v>
      </c>
      <c r="L6840" s="12"/>
    </row>
    <row r="6841" spans="1:12" x14ac:dyDescent="0.3">
      <c r="A6841">
        <v>12</v>
      </c>
      <c r="B6841">
        <v>14445</v>
      </c>
      <c r="C6841">
        <v>6</v>
      </c>
      <c r="D6841">
        <v>53000</v>
      </c>
      <c r="E6841" s="46">
        <v>44927</v>
      </c>
      <c r="F6841">
        <v>-265.66000000000003</v>
      </c>
      <c r="I6841" t="str">
        <f>INDEX(LedgerMapping[[#All],[Level 3]],MATCH(Actuals[[#This Row],[Sub Ledger]],LedgerMapping[[#All],[Sub Ledger]],0))</f>
        <v>Standard Returns</v>
      </c>
      <c r="J6841" s="22">
        <f>YEAR(Actuals[[#This Row],[Date]])</f>
        <v>2023</v>
      </c>
      <c r="K6841" s="22">
        <f>MONTH(Actuals[[#This Row],[Date]])</f>
        <v>1</v>
      </c>
      <c r="L6841" s="12"/>
    </row>
    <row r="6842" spans="1:12" x14ac:dyDescent="0.3">
      <c r="A6842">
        <v>12</v>
      </c>
      <c r="B6842">
        <v>15422</v>
      </c>
      <c r="C6842">
        <v>6</v>
      </c>
      <c r="D6842">
        <v>53000</v>
      </c>
      <c r="E6842" s="46">
        <v>44958</v>
      </c>
      <c r="F6842">
        <v>-417.79</v>
      </c>
      <c r="I6842" t="str">
        <f>INDEX(LedgerMapping[[#All],[Level 3]],MATCH(Actuals[[#This Row],[Sub Ledger]],LedgerMapping[[#All],[Sub Ledger]],0))</f>
        <v>Standard Returns</v>
      </c>
      <c r="J6842" s="22">
        <f>YEAR(Actuals[[#This Row],[Date]])</f>
        <v>2023</v>
      </c>
      <c r="K6842" s="22">
        <f>MONTH(Actuals[[#This Row],[Date]])</f>
        <v>2</v>
      </c>
      <c r="L6842" s="12"/>
    </row>
    <row r="6843" spans="1:12" x14ac:dyDescent="0.3">
      <c r="A6843">
        <v>12</v>
      </c>
      <c r="B6843">
        <v>16455</v>
      </c>
      <c r="C6843">
        <v>6</v>
      </c>
      <c r="D6843">
        <v>53000</v>
      </c>
      <c r="E6843" s="46">
        <v>44988</v>
      </c>
      <c r="F6843">
        <v>-83.74</v>
      </c>
      <c r="I6843" t="str">
        <f>INDEX(LedgerMapping[[#All],[Level 3]],MATCH(Actuals[[#This Row],[Sub Ledger]],LedgerMapping[[#All],[Sub Ledger]],0))</f>
        <v>Standard Returns</v>
      </c>
      <c r="J6843" s="22">
        <f>YEAR(Actuals[[#This Row],[Date]])</f>
        <v>2023</v>
      </c>
      <c r="K6843" s="22">
        <f>MONTH(Actuals[[#This Row],[Date]])</f>
        <v>3</v>
      </c>
      <c r="L6843" s="12"/>
    </row>
    <row r="6844" spans="1:12" x14ac:dyDescent="0.3">
      <c r="A6844">
        <v>12</v>
      </c>
      <c r="B6844">
        <v>18490</v>
      </c>
      <c r="C6844">
        <v>6</v>
      </c>
      <c r="D6844">
        <v>53000</v>
      </c>
      <c r="E6844" s="46">
        <v>45049</v>
      </c>
      <c r="F6844">
        <v>-216.72</v>
      </c>
      <c r="I6844" t="str">
        <f>INDEX(LedgerMapping[[#All],[Level 3]],MATCH(Actuals[[#This Row],[Sub Ledger]],LedgerMapping[[#All],[Sub Ledger]],0))</f>
        <v>Standard Returns</v>
      </c>
      <c r="J6844" s="22">
        <f>YEAR(Actuals[[#This Row],[Date]])</f>
        <v>2023</v>
      </c>
      <c r="K6844" s="22">
        <f>MONTH(Actuals[[#This Row],[Date]])</f>
        <v>5</v>
      </c>
      <c r="L6844" s="12"/>
    </row>
    <row r="6845" spans="1:12" x14ac:dyDescent="0.3">
      <c r="A6845">
        <v>12</v>
      </c>
      <c r="B6845">
        <v>20549</v>
      </c>
      <c r="C6845">
        <v>6</v>
      </c>
      <c r="D6845">
        <v>53000</v>
      </c>
      <c r="E6845" s="46">
        <v>45110</v>
      </c>
      <c r="F6845">
        <v>-762.48</v>
      </c>
      <c r="I6845" t="str">
        <f>INDEX(LedgerMapping[[#All],[Level 3]],MATCH(Actuals[[#This Row],[Sub Ledger]],LedgerMapping[[#All],[Sub Ledger]],0))</f>
        <v>Standard Returns</v>
      </c>
      <c r="J6845" s="22">
        <f>YEAR(Actuals[[#This Row],[Date]])</f>
        <v>2023</v>
      </c>
      <c r="K6845" s="22">
        <f>MONTH(Actuals[[#This Row],[Date]])</f>
        <v>7</v>
      </c>
      <c r="L6845" s="12"/>
    </row>
    <row r="6846" spans="1:12" x14ac:dyDescent="0.3">
      <c r="A6846">
        <v>12</v>
      </c>
      <c r="B6846">
        <v>21551</v>
      </c>
      <c r="C6846">
        <v>6</v>
      </c>
      <c r="D6846">
        <v>53000</v>
      </c>
      <c r="E6846" s="46">
        <v>45141</v>
      </c>
      <c r="F6846">
        <v>-215.66</v>
      </c>
      <c r="I6846" t="str">
        <f>INDEX(LedgerMapping[[#All],[Level 3]],MATCH(Actuals[[#This Row],[Sub Ledger]],LedgerMapping[[#All],[Sub Ledger]],0))</f>
        <v>Standard Returns</v>
      </c>
      <c r="J6846" s="22">
        <f>YEAR(Actuals[[#This Row],[Date]])</f>
        <v>2023</v>
      </c>
      <c r="K6846" s="22">
        <f>MONTH(Actuals[[#This Row],[Date]])</f>
        <v>8</v>
      </c>
      <c r="L6846" s="12"/>
    </row>
    <row r="6847" spans="1:12" x14ac:dyDescent="0.3">
      <c r="A6847">
        <v>12</v>
      </c>
      <c r="B6847">
        <v>22526</v>
      </c>
      <c r="C6847">
        <v>6</v>
      </c>
      <c r="D6847">
        <v>53000</v>
      </c>
      <c r="E6847" s="46">
        <v>45169</v>
      </c>
      <c r="F6847">
        <v>-53.95</v>
      </c>
      <c r="I6847" t="str">
        <f>INDEX(LedgerMapping[[#All],[Level 3]],MATCH(Actuals[[#This Row],[Sub Ledger]],LedgerMapping[[#All],[Sub Ledger]],0))</f>
        <v>Standard Returns</v>
      </c>
      <c r="J6847" s="22">
        <f>YEAR(Actuals[[#This Row],[Date]])</f>
        <v>2023</v>
      </c>
      <c r="K6847" s="22">
        <f>MONTH(Actuals[[#This Row],[Date]])</f>
        <v>8</v>
      </c>
      <c r="L6847" s="12"/>
    </row>
    <row r="6848" spans="1:12" x14ac:dyDescent="0.3">
      <c r="A6848">
        <v>12</v>
      </c>
      <c r="B6848">
        <v>23531</v>
      </c>
      <c r="C6848">
        <v>6</v>
      </c>
      <c r="D6848">
        <v>53000</v>
      </c>
      <c r="E6848" s="46">
        <v>45200</v>
      </c>
      <c r="F6848">
        <v>-111.4</v>
      </c>
      <c r="I6848" t="str">
        <f>INDEX(LedgerMapping[[#All],[Level 3]],MATCH(Actuals[[#This Row],[Sub Ledger]],LedgerMapping[[#All],[Sub Ledger]],0))</f>
        <v>Standard Returns</v>
      </c>
      <c r="J6848" s="22">
        <f>YEAR(Actuals[[#This Row],[Date]])</f>
        <v>2023</v>
      </c>
      <c r="K6848" s="22">
        <f>MONTH(Actuals[[#This Row],[Date]])</f>
        <v>10</v>
      </c>
      <c r="L6848" s="12"/>
    </row>
    <row r="6849" spans="1:12" x14ac:dyDescent="0.3">
      <c r="A6849">
        <v>12</v>
      </c>
      <c r="B6849">
        <v>24560</v>
      </c>
      <c r="C6849">
        <v>6</v>
      </c>
      <c r="D6849">
        <v>53000</v>
      </c>
      <c r="E6849" s="46">
        <v>45230</v>
      </c>
      <c r="F6849">
        <v>-232.68</v>
      </c>
      <c r="I6849" t="str">
        <f>INDEX(LedgerMapping[[#All],[Level 3]],MATCH(Actuals[[#This Row],[Sub Ledger]],LedgerMapping[[#All],[Sub Ledger]],0))</f>
        <v>Standard Returns</v>
      </c>
      <c r="J6849" s="22">
        <f>YEAR(Actuals[[#This Row],[Date]])</f>
        <v>2023</v>
      </c>
      <c r="K6849" s="22">
        <f>MONTH(Actuals[[#This Row],[Date]])</f>
        <v>10</v>
      </c>
      <c r="L6849" s="12"/>
    </row>
    <row r="6850" spans="1:12" x14ac:dyDescent="0.3">
      <c r="A6850">
        <v>12</v>
      </c>
      <c r="B6850">
        <v>25591</v>
      </c>
      <c r="C6850">
        <v>6</v>
      </c>
      <c r="D6850">
        <v>53000</v>
      </c>
      <c r="E6850" s="46">
        <v>45261</v>
      </c>
      <c r="F6850">
        <v>-131.61000000000001</v>
      </c>
      <c r="I6850" t="str">
        <f>INDEX(LedgerMapping[[#All],[Level 3]],MATCH(Actuals[[#This Row],[Sub Ledger]],LedgerMapping[[#All],[Sub Ledger]],0))</f>
        <v>Standard Returns</v>
      </c>
      <c r="J6850" s="22">
        <f>YEAR(Actuals[[#This Row],[Date]])</f>
        <v>2023</v>
      </c>
      <c r="K6850" s="22">
        <f>MONTH(Actuals[[#This Row],[Date]])</f>
        <v>12</v>
      </c>
      <c r="L6850" s="12"/>
    </row>
    <row r="6851" spans="1:12" x14ac:dyDescent="0.3">
      <c r="A6851">
        <v>12</v>
      </c>
      <c r="B6851">
        <v>26638</v>
      </c>
      <c r="C6851">
        <v>6</v>
      </c>
      <c r="D6851">
        <v>53000</v>
      </c>
      <c r="E6851" s="46">
        <v>45291</v>
      </c>
      <c r="F6851">
        <v>-7501.96</v>
      </c>
      <c r="I6851" t="str">
        <f>INDEX(LedgerMapping[[#All],[Level 3]],MATCH(Actuals[[#This Row],[Sub Ledger]],LedgerMapping[[#All],[Sub Ledger]],0))</f>
        <v>Standard Returns</v>
      </c>
      <c r="J6851" s="22">
        <f>YEAR(Actuals[[#This Row],[Date]])</f>
        <v>2023</v>
      </c>
      <c r="K6851" s="22">
        <f>MONTH(Actuals[[#This Row],[Date]])</f>
        <v>12</v>
      </c>
      <c r="L6851" s="12"/>
    </row>
    <row r="6852" spans="1:12" x14ac:dyDescent="0.3">
      <c r="A6852">
        <v>12</v>
      </c>
      <c r="B6852">
        <v>28941</v>
      </c>
      <c r="C6852">
        <v>6</v>
      </c>
      <c r="D6852">
        <v>53000</v>
      </c>
      <c r="E6852" s="46">
        <v>45354</v>
      </c>
      <c r="F6852">
        <v>-3441.25</v>
      </c>
      <c r="I6852" t="str">
        <f>INDEX(LedgerMapping[[#All],[Level 3]],MATCH(Actuals[[#This Row],[Sub Ledger]],LedgerMapping[[#All],[Sub Ledger]],0))</f>
        <v>Standard Returns</v>
      </c>
      <c r="J6852" s="22">
        <f>YEAR(Actuals[[#This Row],[Date]])</f>
        <v>2024</v>
      </c>
      <c r="K6852" s="22">
        <f>MONTH(Actuals[[#This Row],[Date]])</f>
        <v>3</v>
      </c>
      <c r="L6852" s="12"/>
    </row>
    <row r="6853" spans="1:12" x14ac:dyDescent="0.3">
      <c r="A6853">
        <v>12</v>
      </c>
      <c r="B6853">
        <v>30068</v>
      </c>
      <c r="C6853">
        <v>6</v>
      </c>
      <c r="D6853">
        <v>53000</v>
      </c>
      <c r="E6853" s="46">
        <v>45384</v>
      </c>
      <c r="F6853">
        <v>-12222.26</v>
      </c>
      <c r="I6853" t="str">
        <f>INDEX(LedgerMapping[[#All],[Level 3]],MATCH(Actuals[[#This Row],[Sub Ledger]],LedgerMapping[[#All],[Sub Ledger]],0))</f>
        <v>Standard Returns</v>
      </c>
      <c r="J6853" s="22">
        <f>YEAR(Actuals[[#This Row],[Date]])</f>
        <v>2024</v>
      </c>
      <c r="K6853" s="22">
        <f>MONTH(Actuals[[#This Row],[Date]])</f>
        <v>4</v>
      </c>
      <c r="L6853" s="12"/>
    </row>
    <row r="6854" spans="1:12" x14ac:dyDescent="0.3">
      <c r="A6854">
        <v>12</v>
      </c>
      <c r="B6854">
        <v>31194</v>
      </c>
      <c r="C6854">
        <v>6</v>
      </c>
      <c r="D6854">
        <v>53000</v>
      </c>
      <c r="E6854" s="46">
        <v>45415</v>
      </c>
      <c r="F6854">
        <v>-4720</v>
      </c>
      <c r="I6854" t="str">
        <f>INDEX(LedgerMapping[[#All],[Level 3]],MATCH(Actuals[[#This Row],[Sub Ledger]],LedgerMapping[[#All],[Sub Ledger]],0))</f>
        <v>Standard Returns</v>
      </c>
      <c r="J6854" s="22">
        <f>YEAR(Actuals[[#This Row],[Date]])</f>
        <v>2024</v>
      </c>
      <c r="K6854" s="22">
        <f>MONTH(Actuals[[#This Row],[Date]])</f>
        <v>5</v>
      </c>
      <c r="L6854" s="12"/>
    </row>
    <row r="6855" spans="1:12" x14ac:dyDescent="0.3">
      <c r="A6855">
        <v>12</v>
      </c>
      <c r="B6855">
        <v>33443</v>
      </c>
      <c r="C6855">
        <v>6</v>
      </c>
      <c r="D6855">
        <v>53000</v>
      </c>
      <c r="E6855" s="46">
        <v>45476</v>
      </c>
      <c r="F6855">
        <v>-1324.19</v>
      </c>
      <c r="I6855" t="str">
        <f>INDEX(LedgerMapping[[#All],[Level 3]],MATCH(Actuals[[#This Row],[Sub Ledger]],LedgerMapping[[#All],[Sub Ledger]],0))</f>
        <v>Standard Returns</v>
      </c>
      <c r="J6855" s="22">
        <f>YEAR(Actuals[[#This Row],[Date]])</f>
        <v>2024</v>
      </c>
      <c r="K6855" s="22">
        <f>MONTH(Actuals[[#This Row],[Date]])</f>
        <v>7</v>
      </c>
      <c r="L6855" s="12"/>
    </row>
    <row r="6856" spans="1:12" x14ac:dyDescent="0.3">
      <c r="A6856">
        <v>12</v>
      </c>
      <c r="B6856">
        <v>34593</v>
      </c>
      <c r="C6856">
        <v>6</v>
      </c>
      <c r="D6856">
        <v>53000</v>
      </c>
      <c r="E6856" s="46">
        <v>45507</v>
      </c>
      <c r="F6856">
        <v>-9193.48</v>
      </c>
      <c r="I6856" t="str">
        <f>INDEX(LedgerMapping[[#All],[Level 3]],MATCH(Actuals[[#This Row],[Sub Ledger]],LedgerMapping[[#All],[Sub Ledger]],0))</f>
        <v>Standard Returns</v>
      </c>
      <c r="J6856" s="22">
        <f>YEAR(Actuals[[#This Row],[Date]])</f>
        <v>2024</v>
      </c>
      <c r="K6856" s="22">
        <f>MONTH(Actuals[[#This Row],[Date]])</f>
        <v>8</v>
      </c>
      <c r="L6856" s="12"/>
    </row>
    <row r="6857" spans="1:12" x14ac:dyDescent="0.3">
      <c r="A6857">
        <v>12</v>
      </c>
      <c r="B6857">
        <v>35745</v>
      </c>
      <c r="C6857">
        <v>6</v>
      </c>
      <c r="D6857">
        <v>53000</v>
      </c>
      <c r="E6857" s="46">
        <v>45536</v>
      </c>
      <c r="F6857">
        <v>-3410.4</v>
      </c>
      <c r="I6857" t="str">
        <f>INDEX(LedgerMapping[[#All],[Level 3]],MATCH(Actuals[[#This Row],[Sub Ledger]],LedgerMapping[[#All],[Sub Ledger]],0))</f>
        <v>Standard Returns</v>
      </c>
      <c r="J6857" s="22">
        <f>YEAR(Actuals[[#This Row],[Date]])</f>
        <v>2024</v>
      </c>
      <c r="K6857" s="22">
        <f>MONTH(Actuals[[#This Row],[Date]])</f>
        <v>9</v>
      </c>
      <c r="L6857" s="12"/>
    </row>
    <row r="6858" spans="1:12" x14ac:dyDescent="0.3">
      <c r="A6858">
        <v>12</v>
      </c>
      <c r="B6858">
        <v>36894</v>
      </c>
      <c r="C6858">
        <v>6</v>
      </c>
      <c r="D6858">
        <v>53000</v>
      </c>
      <c r="E6858" s="46">
        <v>45567</v>
      </c>
      <c r="F6858">
        <v>-8265.81</v>
      </c>
      <c r="I6858" t="str">
        <f>INDEX(LedgerMapping[[#All],[Level 3]],MATCH(Actuals[[#This Row],[Sub Ledger]],LedgerMapping[[#All],[Sub Ledger]],0))</f>
        <v>Standard Returns</v>
      </c>
      <c r="J6858" s="22">
        <f>YEAR(Actuals[[#This Row],[Date]])</f>
        <v>2024</v>
      </c>
      <c r="K6858" s="22">
        <f>MONTH(Actuals[[#This Row],[Date]])</f>
        <v>10</v>
      </c>
      <c r="L6858" s="12"/>
    </row>
    <row r="6859" spans="1:12" x14ac:dyDescent="0.3">
      <c r="A6859">
        <v>12</v>
      </c>
      <c r="B6859">
        <v>38044</v>
      </c>
      <c r="C6859">
        <v>6</v>
      </c>
      <c r="D6859">
        <v>53000</v>
      </c>
      <c r="E6859" s="46">
        <v>45597</v>
      </c>
      <c r="F6859">
        <v>-2478.46</v>
      </c>
      <c r="I6859" t="str">
        <f>INDEX(LedgerMapping[[#All],[Level 3]],MATCH(Actuals[[#This Row],[Sub Ledger]],LedgerMapping[[#All],[Sub Ledger]],0))</f>
        <v>Standard Returns</v>
      </c>
      <c r="J6859" s="22">
        <f>YEAR(Actuals[[#This Row],[Date]])</f>
        <v>2024</v>
      </c>
      <c r="K6859" s="22">
        <f>MONTH(Actuals[[#This Row],[Date]])</f>
        <v>11</v>
      </c>
      <c r="L6859" s="12"/>
    </row>
    <row r="6860" spans="1:12" x14ac:dyDescent="0.3">
      <c r="A6860">
        <v>12</v>
      </c>
      <c r="B6860">
        <v>39196</v>
      </c>
      <c r="C6860">
        <v>6</v>
      </c>
      <c r="D6860">
        <v>53000</v>
      </c>
      <c r="E6860" s="46">
        <v>45628</v>
      </c>
      <c r="F6860">
        <v>-5221.07</v>
      </c>
      <c r="I6860" t="str">
        <f>INDEX(LedgerMapping[[#All],[Level 3]],MATCH(Actuals[[#This Row],[Sub Ledger]],LedgerMapping[[#All],[Sub Ledger]],0))</f>
        <v>Standard Returns</v>
      </c>
      <c r="J6860" s="22">
        <f>YEAR(Actuals[[#This Row],[Date]])</f>
        <v>2024</v>
      </c>
      <c r="K6860" s="22">
        <f>MONTH(Actuals[[#This Row],[Date]])</f>
        <v>12</v>
      </c>
      <c r="L6860" s="12"/>
    </row>
    <row r="6861" spans="1:12" x14ac:dyDescent="0.3">
      <c r="A6861">
        <v>12</v>
      </c>
      <c r="B6861">
        <v>26639</v>
      </c>
      <c r="C6861">
        <v>6</v>
      </c>
      <c r="D6861">
        <v>54000</v>
      </c>
      <c r="E6861" s="46">
        <v>45291</v>
      </c>
      <c r="F6861">
        <v>-101048.39</v>
      </c>
      <c r="I6861" t="str">
        <f>INDEX(LedgerMapping[[#All],[Level 3]],MATCH(Actuals[[#This Row],[Sub Ledger]],LedgerMapping[[#All],[Sub Ledger]],0))</f>
        <v>Standard Discount</v>
      </c>
      <c r="J6861" s="22">
        <f>YEAR(Actuals[[#This Row],[Date]])</f>
        <v>2023</v>
      </c>
      <c r="K6861" s="22">
        <f>MONTH(Actuals[[#This Row],[Date]])</f>
        <v>12</v>
      </c>
      <c r="L6861" s="12"/>
    </row>
    <row r="6862" spans="1:12" x14ac:dyDescent="0.3">
      <c r="A6862">
        <v>12</v>
      </c>
      <c r="B6862">
        <v>27789</v>
      </c>
      <c r="C6862">
        <v>6</v>
      </c>
      <c r="D6862">
        <v>54000</v>
      </c>
      <c r="E6862" s="46">
        <v>45322</v>
      </c>
      <c r="F6862">
        <v>-16486.169999999998</v>
      </c>
      <c r="I6862" t="str">
        <f>INDEX(LedgerMapping[[#All],[Level 3]],MATCH(Actuals[[#This Row],[Sub Ledger]],LedgerMapping[[#All],[Sub Ledger]],0))</f>
        <v>Standard Discount</v>
      </c>
      <c r="J6862" s="22">
        <f>YEAR(Actuals[[#This Row],[Date]])</f>
        <v>2024</v>
      </c>
      <c r="K6862" s="22">
        <f>MONTH(Actuals[[#This Row],[Date]])</f>
        <v>1</v>
      </c>
      <c r="L6862" s="12"/>
    </row>
    <row r="6863" spans="1:12" x14ac:dyDescent="0.3">
      <c r="A6863">
        <v>12</v>
      </c>
      <c r="B6863">
        <v>28942</v>
      </c>
      <c r="C6863">
        <v>6</v>
      </c>
      <c r="D6863">
        <v>54000</v>
      </c>
      <c r="E6863" s="46">
        <v>45354</v>
      </c>
      <c r="F6863">
        <v>-11809.49</v>
      </c>
      <c r="I6863" t="str">
        <f>INDEX(LedgerMapping[[#All],[Level 3]],MATCH(Actuals[[#This Row],[Sub Ledger]],LedgerMapping[[#All],[Sub Ledger]],0))</f>
        <v>Standard Discount</v>
      </c>
      <c r="J6863" s="22">
        <f>YEAR(Actuals[[#This Row],[Date]])</f>
        <v>2024</v>
      </c>
      <c r="K6863" s="22">
        <f>MONTH(Actuals[[#This Row],[Date]])</f>
        <v>3</v>
      </c>
      <c r="L6863" s="12"/>
    </row>
    <row r="6864" spans="1:12" x14ac:dyDescent="0.3">
      <c r="A6864">
        <v>12</v>
      </c>
      <c r="B6864">
        <v>30069</v>
      </c>
      <c r="C6864">
        <v>6</v>
      </c>
      <c r="D6864">
        <v>54000</v>
      </c>
      <c r="E6864" s="46">
        <v>45384</v>
      </c>
      <c r="F6864">
        <v>-1572.06</v>
      </c>
      <c r="I6864" t="str">
        <f>INDEX(LedgerMapping[[#All],[Level 3]],MATCH(Actuals[[#This Row],[Sub Ledger]],LedgerMapping[[#All],[Sub Ledger]],0))</f>
        <v>Standard Discount</v>
      </c>
      <c r="J6864" s="22">
        <f>YEAR(Actuals[[#This Row],[Date]])</f>
        <v>2024</v>
      </c>
      <c r="K6864" s="22">
        <f>MONTH(Actuals[[#This Row],[Date]])</f>
        <v>4</v>
      </c>
      <c r="L6864" s="12"/>
    </row>
    <row r="6865" spans="1:12" x14ac:dyDescent="0.3">
      <c r="A6865">
        <v>12</v>
      </c>
      <c r="B6865">
        <v>31195</v>
      </c>
      <c r="C6865">
        <v>6</v>
      </c>
      <c r="D6865">
        <v>54000</v>
      </c>
      <c r="E6865" s="46">
        <v>45415</v>
      </c>
      <c r="F6865">
        <v>-685.88</v>
      </c>
      <c r="I6865" t="str">
        <f>INDEX(LedgerMapping[[#All],[Level 3]],MATCH(Actuals[[#This Row],[Sub Ledger]],LedgerMapping[[#All],[Sub Ledger]],0))</f>
        <v>Standard Discount</v>
      </c>
      <c r="J6865" s="22">
        <f>YEAR(Actuals[[#This Row],[Date]])</f>
        <v>2024</v>
      </c>
      <c r="K6865" s="22">
        <f>MONTH(Actuals[[#This Row],[Date]])</f>
        <v>5</v>
      </c>
      <c r="L6865" s="12"/>
    </row>
    <row r="6866" spans="1:12" x14ac:dyDescent="0.3">
      <c r="A6866">
        <v>12</v>
      </c>
      <c r="B6866">
        <v>32318</v>
      </c>
      <c r="C6866">
        <v>6</v>
      </c>
      <c r="D6866">
        <v>54000</v>
      </c>
      <c r="E6866" s="46">
        <v>45445</v>
      </c>
      <c r="F6866">
        <v>-55.02</v>
      </c>
      <c r="I6866" t="str">
        <f>INDEX(LedgerMapping[[#All],[Level 3]],MATCH(Actuals[[#This Row],[Sub Ledger]],LedgerMapping[[#All],[Sub Ledger]],0))</f>
        <v>Standard Discount</v>
      </c>
      <c r="J6866" s="22">
        <f>YEAR(Actuals[[#This Row],[Date]])</f>
        <v>2024</v>
      </c>
      <c r="K6866" s="22">
        <f>MONTH(Actuals[[#This Row],[Date]])</f>
        <v>6</v>
      </c>
      <c r="L6866" s="12"/>
    </row>
    <row r="6867" spans="1:12" x14ac:dyDescent="0.3">
      <c r="A6867">
        <v>12</v>
      </c>
      <c r="B6867">
        <v>33444</v>
      </c>
      <c r="C6867">
        <v>6</v>
      </c>
      <c r="D6867">
        <v>54000</v>
      </c>
      <c r="E6867" s="46">
        <v>45476</v>
      </c>
      <c r="F6867">
        <v>-42.25</v>
      </c>
      <c r="I6867" t="str">
        <f>INDEX(LedgerMapping[[#All],[Level 3]],MATCH(Actuals[[#This Row],[Sub Ledger]],LedgerMapping[[#All],[Sub Ledger]],0))</f>
        <v>Standard Discount</v>
      </c>
      <c r="J6867" s="22">
        <f>YEAR(Actuals[[#This Row],[Date]])</f>
        <v>2024</v>
      </c>
      <c r="K6867" s="22">
        <f>MONTH(Actuals[[#This Row],[Date]])</f>
        <v>7</v>
      </c>
      <c r="L6867" s="12"/>
    </row>
    <row r="6868" spans="1:12" x14ac:dyDescent="0.3">
      <c r="A6868">
        <v>12</v>
      </c>
      <c r="B6868">
        <v>34594</v>
      </c>
      <c r="C6868">
        <v>6</v>
      </c>
      <c r="D6868">
        <v>54000</v>
      </c>
      <c r="E6868" s="46">
        <v>45507</v>
      </c>
      <c r="F6868">
        <v>-486.94</v>
      </c>
      <c r="I6868" t="str">
        <f>INDEX(LedgerMapping[[#All],[Level 3]],MATCH(Actuals[[#This Row],[Sub Ledger]],LedgerMapping[[#All],[Sub Ledger]],0))</f>
        <v>Standard Discount</v>
      </c>
      <c r="J6868" s="22">
        <f>YEAR(Actuals[[#This Row],[Date]])</f>
        <v>2024</v>
      </c>
      <c r="K6868" s="22">
        <f>MONTH(Actuals[[#This Row],[Date]])</f>
        <v>8</v>
      </c>
      <c r="L6868" s="12"/>
    </row>
    <row r="6869" spans="1:12" x14ac:dyDescent="0.3">
      <c r="A6869">
        <v>12</v>
      </c>
      <c r="B6869">
        <v>36895</v>
      </c>
      <c r="C6869">
        <v>6</v>
      </c>
      <c r="D6869">
        <v>54000</v>
      </c>
      <c r="E6869" s="46">
        <v>45567</v>
      </c>
      <c r="F6869">
        <v>-501.83</v>
      </c>
      <c r="I6869" t="str">
        <f>INDEX(LedgerMapping[[#All],[Level 3]],MATCH(Actuals[[#This Row],[Sub Ledger]],LedgerMapping[[#All],[Sub Ledger]],0))</f>
        <v>Standard Discount</v>
      </c>
      <c r="J6869" s="22">
        <f>YEAR(Actuals[[#This Row],[Date]])</f>
        <v>2024</v>
      </c>
      <c r="K6869" s="22">
        <f>MONTH(Actuals[[#This Row],[Date]])</f>
        <v>10</v>
      </c>
      <c r="L6869" s="12"/>
    </row>
    <row r="6870" spans="1:12" x14ac:dyDescent="0.3">
      <c r="A6870">
        <v>12</v>
      </c>
      <c r="B6870">
        <v>38045</v>
      </c>
      <c r="C6870">
        <v>6</v>
      </c>
      <c r="D6870">
        <v>54000</v>
      </c>
      <c r="E6870" s="46">
        <v>45597</v>
      </c>
      <c r="F6870">
        <v>-1927.39</v>
      </c>
      <c r="I6870" t="str">
        <f>INDEX(LedgerMapping[[#All],[Level 3]],MATCH(Actuals[[#This Row],[Sub Ledger]],LedgerMapping[[#All],[Sub Ledger]],0))</f>
        <v>Standard Discount</v>
      </c>
      <c r="J6870" s="22">
        <f>YEAR(Actuals[[#This Row],[Date]])</f>
        <v>2024</v>
      </c>
      <c r="K6870" s="22">
        <f>MONTH(Actuals[[#This Row],[Date]])</f>
        <v>11</v>
      </c>
      <c r="L6870" s="12"/>
    </row>
    <row r="6871" spans="1:12" x14ac:dyDescent="0.3">
      <c r="A6871">
        <v>12</v>
      </c>
      <c r="B6871">
        <v>39197</v>
      </c>
      <c r="C6871">
        <v>6</v>
      </c>
      <c r="D6871">
        <v>54000</v>
      </c>
      <c r="E6871" s="46">
        <v>45628</v>
      </c>
      <c r="F6871">
        <v>-865.67</v>
      </c>
      <c r="I6871" t="str">
        <f>INDEX(LedgerMapping[[#All],[Level 3]],MATCH(Actuals[[#This Row],[Sub Ledger]],LedgerMapping[[#All],[Sub Ledger]],0))</f>
        <v>Standard Discount</v>
      </c>
      <c r="J6871" s="22">
        <f>YEAR(Actuals[[#This Row],[Date]])</f>
        <v>2024</v>
      </c>
      <c r="K6871" s="22">
        <f>MONTH(Actuals[[#This Row],[Date]])</f>
        <v>12</v>
      </c>
      <c r="L6871" s="12"/>
    </row>
    <row r="6872" spans="1:12" x14ac:dyDescent="0.3">
      <c r="A6872">
        <v>12</v>
      </c>
      <c r="B6872">
        <v>14446</v>
      </c>
      <c r="C6872">
        <v>6</v>
      </c>
      <c r="D6872">
        <v>56000</v>
      </c>
      <c r="E6872" s="46">
        <v>44927</v>
      </c>
      <c r="F6872">
        <v>-6054.06</v>
      </c>
      <c r="I6872" t="str">
        <f>INDEX(LedgerMapping[[#All],[Level 3]],MATCH(Actuals[[#This Row],[Sub Ledger]],LedgerMapping[[#All],[Sub Ledger]],0))</f>
        <v>Standard Cost of Sales</v>
      </c>
      <c r="J6872" s="22">
        <f>YEAR(Actuals[[#This Row],[Date]])</f>
        <v>2023</v>
      </c>
      <c r="K6872" s="22">
        <f>MONTH(Actuals[[#This Row],[Date]])</f>
        <v>1</v>
      </c>
      <c r="L6872" s="12"/>
    </row>
    <row r="6873" spans="1:12" x14ac:dyDescent="0.3">
      <c r="A6873">
        <v>12</v>
      </c>
      <c r="B6873">
        <v>15423</v>
      </c>
      <c r="C6873">
        <v>6</v>
      </c>
      <c r="D6873">
        <v>56000</v>
      </c>
      <c r="E6873" s="46">
        <v>44958</v>
      </c>
      <c r="F6873">
        <v>-3667.85</v>
      </c>
      <c r="I6873" t="str">
        <f>INDEX(LedgerMapping[[#All],[Level 3]],MATCH(Actuals[[#This Row],[Sub Ledger]],LedgerMapping[[#All],[Sub Ledger]],0))</f>
        <v>Standard Cost of Sales</v>
      </c>
      <c r="J6873" s="22">
        <f>YEAR(Actuals[[#This Row],[Date]])</f>
        <v>2023</v>
      </c>
      <c r="K6873" s="22">
        <f>MONTH(Actuals[[#This Row],[Date]])</f>
        <v>2</v>
      </c>
      <c r="L6873" s="12"/>
    </row>
    <row r="6874" spans="1:12" x14ac:dyDescent="0.3">
      <c r="A6874">
        <v>12</v>
      </c>
      <c r="B6874">
        <v>16456</v>
      </c>
      <c r="C6874">
        <v>6</v>
      </c>
      <c r="D6874">
        <v>56000</v>
      </c>
      <c r="E6874" s="46">
        <v>44988</v>
      </c>
      <c r="F6874">
        <v>-3311.46</v>
      </c>
      <c r="I6874" t="str">
        <f>INDEX(LedgerMapping[[#All],[Level 3]],MATCH(Actuals[[#This Row],[Sub Ledger]],LedgerMapping[[#All],[Sub Ledger]],0))</f>
        <v>Standard Cost of Sales</v>
      </c>
      <c r="J6874" s="22">
        <f>YEAR(Actuals[[#This Row],[Date]])</f>
        <v>2023</v>
      </c>
      <c r="K6874" s="22">
        <f>MONTH(Actuals[[#This Row],[Date]])</f>
        <v>3</v>
      </c>
      <c r="L6874" s="12"/>
    </row>
    <row r="6875" spans="1:12" x14ac:dyDescent="0.3">
      <c r="A6875">
        <v>12</v>
      </c>
      <c r="B6875">
        <v>17487</v>
      </c>
      <c r="C6875">
        <v>6</v>
      </c>
      <c r="D6875">
        <v>56000</v>
      </c>
      <c r="E6875" s="46">
        <v>45018</v>
      </c>
      <c r="F6875">
        <v>-2147.61</v>
      </c>
      <c r="I6875" t="str">
        <f>INDEX(LedgerMapping[[#All],[Level 3]],MATCH(Actuals[[#This Row],[Sub Ledger]],LedgerMapping[[#All],[Sub Ledger]],0))</f>
        <v>Standard Cost of Sales</v>
      </c>
      <c r="J6875" s="22">
        <f>YEAR(Actuals[[#This Row],[Date]])</f>
        <v>2023</v>
      </c>
      <c r="K6875" s="22">
        <f>MONTH(Actuals[[#This Row],[Date]])</f>
        <v>4</v>
      </c>
      <c r="L6875" s="12"/>
    </row>
    <row r="6876" spans="1:12" x14ac:dyDescent="0.3">
      <c r="A6876">
        <v>12</v>
      </c>
      <c r="B6876">
        <v>18491</v>
      </c>
      <c r="C6876">
        <v>6</v>
      </c>
      <c r="D6876">
        <v>56000</v>
      </c>
      <c r="E6876" s="46">
        <v>45049</v>
      </c>
      <c r="F6876">
        <v>-2364.63</v>
      </c>
      <c r="I6876" t="str">
        <f>INDEX(LedgerMapping[[#All],[Level 3]],MATCH(Actuals[[#This Row],[Sub Ledger]],LedgerMapping[[#All],[Sub Ledger]],0))</f>
        <v>Standard Cost of Sales</v>
      </c>
      <c r="J6876" s="22">
        <f>YEAR(Actuals[[#This Row],[Date]])</f>
        <v>2023</v>
      </c>
      <c r="K6876" s="22">
        <f>MONTH(Actuals[[#This Row],[Date]])</f>
        <v>5</v>
      </c>
      <c r="L6876" s="12"/>
    </row>
    <row r="6877" spans="1:12" x14ac:dyDescent="0.3">
      <c r="A6877">
        <v>12</v>
      </c>
      <c r="B6877">
        <v>19520</v>
      </c>
      <c r="C6877">
        <v>6</v>
      </c>
      <c r="D6877">
        <v>56000</v>
      </c>
      <c r="E6877" s="46">
        <v>45079</v>
      </c>
      <c r="F6877">
        <v>-420.98</v>
      </c>
      <c r="I6877" t="str">
        <f>INDEX(LedgerMapping[[#All],[Level 3]],MATCH(Actuals[[#This Row],[Sub Ledger]],LedgerMapping[[#All],[Sub Ledger]],0))</f>
        <v>Standard Cost of Sales</v>
      </c>
      <c r="J6877" s="22">
        <f>YEAR(Actuals[[#This Row],[Date]])</f>
        <v>2023</v>
      </c>
      <c r="K6877" s="22">
        <f>MONTH(Actuals[[#This Row],[Date]])</f>
        <v>6</v>
      </c>
      <c r="L6877" s="12"/>
    </row>
    <row r="6878" spans="1:12" x14ac:dyDescent="0.3">
      <c r="A6878">
        <v>12</v>
      </c>
      <c r="B6878">
        <v>20550</v>
      </c>
      <c r="C6878">
        <v>6</v>
      </c>
      <c r="D6878">
        <v>56000</v>
      </c>
      <c r="E6878" s="46">
        <v>45110</v>
      </c>
      <c r="F6878">
        <v>-5811.51</v>
      </c>
      <c r="I6878" t="str">
        <f>INDEX(LedgerMapping[[#All],[Level 3]],MATCH(Actuals[[#This Row],[Sub Ledger]],LedgerMapping[[#All],[Sub Ledger]],0))</f>
        <v>Standard Cost of Sales</v>
      </c>
      <c r="J6878" s="22">
        <f>YEAR(Actuals[[#This Row],[Date]])</f>
        <v>2023</v>
      </c>
      <c r="K6878" s="22">
        <f>MONTH(Actuals[[#This Row],[Date]])</f>
        <v>7</v>
      </c>
      <c r="L6878" s="12"/>
    </row>
    <row r="6879" spans="1:12" x14ac:dyDescent="0.3">
      <c r="A6879">
        <v>12</v>
      </c>
      <c r="B6879">
        <v>21552</v>
      </c>
      <c r="C6879">
        <v>6</v>
      </c>
      <c r="D6879">
        <v>56000</v>
      </c>
      <c r="E6879" s="46">
        <v>45141</v>
      </c>
      <c r="F6879">
        <v>-3107.2</v>
      </c>
      <c r="I6879" t="str">
        <f>INDEX(LedgerMapping[[#All],[Level 3]],MATCH(Actuals[[#This Row],[Sub Ledger]],LedgerMapping[[#All],[Sub Ledger]],0))</f>
        <v>Standard Cost of Sales</v>
      </c>
      <c r="J6879" s="22">
        <f>YEAR(Actuals[[#This Row],[Date]])</f>
        <v>2023</v>
      </c>
      <c r="K6879" s="22">
        <f>MONTH(Actuals[[#This Row],[Date]])</f>
        <v>8</v>
      </c>
      <c r="L6879" s="12"/>
    </row>
    <row r="6880" spans="1:12" x14ac:dyDescent="0.3">
      <c r="A6880">
        <v>12</v>
      </c>
      <c r="B6880">
        <v>22527</v>
      </c>
      <c r="C6880">
        <v>6</v>
      </c>
      <c r="D6880">
        <v>56000</v>
      </c>
      <c r="E6880" s="46">
        <v>45169</v>
      </c>
      <c r="F6880">
        <v>-1455.04</v>
      </c>
      <c r="I6880" t="str">
        <f>INDEX(LedgerMapping[[#All],[Level 3]],MATCH(Actuals[[#This Row],[Sub Ledger]],LedgerMapping[[#All],[Sub Ledger]],0))</f>
        <v>Standard Cost of Sales</v>
      </c>
      <c r="J6880" s="22">
        <f>YEAR(Actuals[[#This Row],[Date]])</f>
        <v>2023</v>
      </c>
      <c r="K6880" s="22">
        <f>MONTH(Actuals[[#This Row],[Date]])</f>
        <v>8</v>
      </c>
      <c r="L6880" s="12"/>
    </row>
    <row r="6881" spans="1:12" x14ac:dyDescent="0.3">
      <c r="A6881">
        <v>12</v>
      </c>
      <c r="B6881">
        <v>23532</v>
      </c>
      <c r="C6881">
        <v>6</v>
      </c>
      <c r="D6881">
        <v>56000</v>
      </c>
      <c r="E6881" s="46">
        <v>45200</v>
      </c>
      <c r="F6881">
        <v>-1768.88</v>
      </c>
      <c r="I6881" t="str">
        <f>INDEX(LedgerMapping[[#All],[Level 3]],MATCH(Actuals[[#This Row],[Sub Ledger]],LedgerMapping[[#All],[Sub Ledger]],0))</f>
        <v>Standard Cost of Sales</v>
      </c>
      <c r="J6881" s="22">
        <f>YEAR(Actuals[[#This Row],[Date]])</f>
        <v>2023</v>
      </c>
      <c r="K6881" s="22">
        <f>MONTH(Actuals[[#This Row],[Date]])</f>
        <v>10</v>
      </c>
      <c r="L6881" s="12"/>
    </row>
    <row r="6882" spans="1:12" x14ac:dyDescent="0.3">
      <c r="A6882">
        <v>12</v>
      </c>
      <c r="B6882">
        <v>24561</v>
      </c>
      <c r="C6882">
        <v>6</v>
      </c>
      <c r="D6882">
        <v>56000</v>
      </c>
      <c r="E6882" s="46">
        <v>45230</v>
      </c>
      <c r="F6882">
        <v>-2857.2</v>
      </c>
      <c r="I6882" t="str">
        <f>INDEX(LedgerMapping[[#All],[Level 3]],MATCH(Actuals[[#This Row],[Sub Ledger]],LedgerMapping[[#All],[Sub Ledger]],0))</f>
        <v>Standard Cost of Sales</v>
      </c>
      <c r="J6882" s="22">
        <f>YEAR(Actuals[[#This Row],[Date]])</f>
        <v>2023</v>
      </c>
      <c r="K6882" s="22">
        <f>MONTH(Actuals[[#This Row],[Date]])</f>
        <v>10</v>
      </c>
      <c r="L6882" s="12"/>
    </row>
    <row r="6883" spans="1:12" x14ac:dyDescent="0.3">
      <c r="A6883">
        <v>12</v>
      </c>
      <c r="B6883">
        <v>25592</v>
      </c>
      <c r="C6883">
        <v>6</v>
      </c>
      <c r="D6883">
        <v>56000</v>
      </c>
      <c r="E6883" s="46">
        <v>45261</v>
      </c>
      <c r="F6883">
        <v>-457.15</v>
      </c>
      <c r="I6883" t="str">
        <f>INDEX(LedgerMapping[[#All],[Level 3]],MATCH(Actuals[[#This Row],[Sub Ledger]],LedgerMapping[[#All],[Sub Ledger]],0))</f>
        <v>Standard Cost of Sales</v>
      </c>
      <c r="J6883" s="22">
        <f>YEAR(Actuals[[#This Row],[Date]])</f>
        <v>2023</v>
      </c>
      <c r="K6883" s="22">
        <f>MONTH(Actuals[[#This Row],[Date]])</f>
        <v>12</v>
      </c>
      <c r="L6883" s="12"/>
    </row>
    <row r="6884" spans="1:12" x14ac:dyDescent="0.3">
      <c r="A6884">
        <v>12</v>
      </c>
      <c r="B6884">
        <v>26640</v>
      </c>
      <c r="C6884">
        <v>6</v>
      </c>
      <c r="D6884">
        <v>56000</v>
      </c>
      <c r="E6884" s="46">
        <v>45291</v>
      </c>
      <c r="F6884">
        <v>-65042.400000000001</v>
      </c>
      <c r="I6884" t="str">
        <f>INDEX(LedgerMapping[[#All],[Level 3]],MATCH(Actuals[[#This Row],[Sub Ledger]],LedgerMapping[[#All],[Sub Ledger]],0))</f>
        <v>Standard Cost of Sales</v>
      </c>
      <c r="J6884" s="22">
        <f>YEAR(Actuals[[#This Row],[Date]])</f>
        <v>2023</v>
      </c>
      <c r="K6884" s="22">
        <f>MONTH(Actuals[[#This Row],[Date]])</f>
        <v>12</v>
      </c>
      <c r="L6884" s="12"/>
    </row>
    <row r="6885" spans="1:12" x14ac:dyDescent="0.3">
      <c r="A6885">
        <v>12</v>
      </c>
      <c r="B6885">
        <v>27790</v>
      </c>
      <c r="C6885">
        <v>6</v>
      </c>
      <c r="D6885">
        <v>56000</v>
      </c>
      <c r="E6885" s="46">
        <v>45322</v>
      </c>
      <c r="F6885">
        <v>-76600.06</v>
      </c>
      <c r="I6885" t="str">
        <f>INDEX(LedgerMapping[[#All],[Level 3]],MATCH(Actuals[[#This Row],[Sub Ledger]],LedgerMapping[[#All],[Sub Ledger]],0))</f>
        <v>Standard Cost of Sales</v>
      </c>
      <c r="J6885" s="22">
        <f>YEAR(Actuals[[#This Row],[Date]])</f>
        <v>2024</v>
      </c>
      <c r="K6885" s="22">
        <f>MONTH(Actuals[[#This Row],[Date]])</f>
        <v>1</v>
      </c>
      <c r="L6885" s="12"/>
    </row>
    <row r="6886" spans="1:12" x14ac:dyDescent="0.3">
      <c r="A6886">
        <v>12</v>
      </c>
      <c r="B6886">
        <v>28943</v>
      </c>
      <c r="C6886">
        <v>6</v>
      </c>
      <c r="D6886">
        <v>56000</v>
      </c>
      <c r="E6886" s="46">
        <v>45354</v>
      </c>
      <c r="F6886">
        <v>-60359.33</v>
      </c>
      <c r="I6886" t="str">
        <f>INDEX(LedgerMapping[[#All],[Level 3]],MATCH(Actuals[[#This Row],[Sub Ledger]],LedgerMapping[[#All],[Sub Ledger]],0))</f>
        <v>Standard Cost of Sales</v>
      </c>
      <c r="J6886" s="22">
        <f>YEAR(Actuals[[#This Row],[Date]])</f>
        <v>2024</v>
      </c>
      <c r="K6886" s="22">
        <f>MONTH(Actuals[[#This Row],[Date]])</f>
        <v>3</v>
      </c>
      <c r="L6886" s="12"/>
    </row>
    <row r="6887" spans="1:12" x14ac:dyDescent="0.3">
      <c r="A6887">
        <v>12</v>
      </c>
      <c r="B6887">
        <v>30070</v>
      </c>
      <c r="C6887">
        <v>6</v>
      </c>
      <c r="D6887">
        <v>56000</v>
      </c>
      <c r="E6887" s="46">
        <v>45384</v>
      </c>
      <c r="F6887">
        <v>-51624.06</v>
      </c>
      <c r="I6887" t="str">
        <f>INDEX(LedgerMapping[[#All],[Level 3]],MATCH(Actuals[[#This Row],[Sub Ledger]],LedgerMapping[[#All],[Sub Ledger]],0))</f>
        <v>Standard Cost of Sales</v>
      </c>
      <c r="J6887" s="22">
        <f>YEAR(Actuals[[#This Row],[Date]])</f>
        <v>2024</v>
      </c>
      <c r="K6887" s="22">
        <f>MONTH(Actuals[[#This Row],[Date]])</f>
        <v>4</v>
      </c>
      <c r="L6887" s="12"/>
    </row>
    <row r="6888" spans="1:12" x14ac:dyDescent="0.3">
      <c r="A6888">
        <v>12</v>
      </c>
      <c r="B6888">
        <v>31196</v>
      </c>
      <c r="C6888">
        <v>6</v>
      </c>
      <c r="D6888">
        <v>56000</v>
      </c>
      <c r="E6888" s="46">
        <v>45415</v>
      </c>
      <c r="F6888">
        <v>-61026.36</v>
      </c>
      <c r="I6888" t="str">
        <f>INDEX(LedgerMapping[[#All],[Level 3]],MATCH(Actuals[[#This Row],[Sub Ledger]],LedgerMapping[[#All],[Sub Ledger]],0))</f>
        <v>Standard Cost of Sales</v>
      </c>
      <c r="J6888" s="22">
        <f>YEAR(Actuals[[#This Row],[Date]])</f>
        <v>2024</v>
      </c>
      <c r="K6888" s="22">
        <f>MONTH(Actuals[[#This Row],[Date]])</f>
        <v>5</v>
      </c>
      <c r="L6888" s="12"/>
    </row>
    <row r="6889" spans="1:12" x14ac:dyDescent="0.3">
      <c r="A6889">
        <v>12</v>
      </c>
      <c r="B6889">
        <v>32319</v>
      </c>
      <c r="C6889">
        <v>6</v>
      </c>
      <c r="D6889">
        <v>56000</v>
      </c>
      <c r="E6889" s="46">
        <v>45445</v>
      </c>
      <c r="F6889">
        <v>-70330.789999999994</v>
      </c>
      <c r="I6889" t="str">
        <f>INDEX(LedgerMapping[[#All],[Level 3]],MATCH(Actuals[[#This Row],[Sub Ledger]],LedgerMapping[[#All],[Sub Ledger]],0))</f>
        <v>Standard Cost of Sales</v>
      </c>
      <c r="J6889" s="22">
        <f>YEAR(Actuals[[#This Row],[Date]])</f>
        <v>2024</v>
      </c>
      <c r="K6889" s="22">
        <f>MONTH(Actuals[[#This Row],[Date]])</f>
        <v>6</v>
      </c>
      <c r="L6889" s="12"/>
    </row>
    <row r="6890" spans="1:12" x14ac:dyDescent="0.3">
      <c r="A6890">
        <v>12</v>
      </c>
      <c r="B6890">
        <v>33445</v>
      </c>
      <c r="C6890">
        <v>6</v>
      </c>
      <c r="D6890">
        <v>56000</v>
      </c>
      <c r="E6890" s="46">
        <v>45476</v>
      </c>
      <c r="F6890">
        <v>-49042.1</v>
      </c>
      <c r="I6890" t="str">
        <f>INDEX(LedgerMapping[[#All],[Level 3]],MATCH(Actuals[[#This Row],[Sub Ledger]],LedgerMapping[[#All],[Sub Ledger]],0))</f>
        <v>Standard Cost of Sales</v>
      </c>
      <c r="J6890" s="22">
        <f>YEAR(Actuals[[#This Row],[Date]])</f>
        <v>2024</v>
      </c>
      <c r="K6890" s="22">
        <f>MONTH(Actuals[[#This Row],[Date]])</f>
        <v>7</v>
      </c>
      <c r="L6890" s="12"/>
    </row>
    <row r="6891" spans="1:12" x14ac:dyDescent="0.3">
      <c r="A6891">
        <v>12</v>
      </c>
      <c r="B6891">
        <v>34595</v>
      </c>
      <c r="C6891">
        <v>6</v>
      </c>
      <c r="D6891">
        <v>56000</v>
      </c>
      <c r="E6891" s="46">
        <v>45507</v>
      </c>
      <c r="F6891">
        <v>-56746.5</v>
      </c>
      <c r="I6891" t="str">
        <f>INDEX(LedgerMapping[[#All],[Level 3]],MATCH(Actuals[[#This Row],[Sub Ledger]],LedgerMapping[[#All],[Sub Ledger]],0))</f>
        <v>Standard Cost of Sales</v>
      </c>
      <c r="J6891" s="22">
        <f>YEAR(Actuals[[#This Row],[Date]])</f>
        <v>2024</v>
      </c>
      <c r="K6891" s="22">
        <f>MONTH(Actuals[[#This Row],[Date]])</f>
        <v>8</v>
      </c>
      <c r="L6891" s="12"/>
    </row>
    <row r="6892" spans="1:12" x14ac:dyDescent="0.3">
      <c r="A6892">
        <v>12</v>
      </c>
      <c r="B6892">
        <v>35746</v>
      </c>
      <c r="C6892">
        <v>6</v>
      </c>
      <c r="D6892">
        <v>56000</v>
      </c>
      <c r="E6892" s="46">
        <v>45536</v>
      </c>
      <c r="F6892">
        <v>-61638.080000000002</v>
      </c>
      <c r="I6892" t="str">
        <f>INDEX(LedgerMapping[[#All],[Level 3]],MATCH(Actuals[[#This Row],[Sub Ledger]],LedgerMapping[[#All],[Sub Ledger]],0))</f>
        <v>Standard Cost of Sales</v>
      </c>
      <c r="J6892" s="22">
        <f>YEAR(Actuals[[#This Row],[Date]])</f>
        <v>2024</v>
      </c>
      <c r="K6892" s="22">
        <f>MONTH(Actuals[[#This Row],[Date]])</f>
        <v>9</v>
      </c>
      <c r="L6892" s="12"/>
    </row>
    <row r="6893" spans="1:12" x14ac:dyDescent="0.3">
      <c r="A6893">
        <v>12</v>
      </c>
      <c r="B6893">
        <v>36896</v>
      </c>
      <c r="C6893">
        <v>6</v>
      </c>
      <c r="D6893">
        <v>56000</v>
      </c>
      <c r="E6893" s="46">
        <v>45567</v>
      </c>
      <c r="F6893">
        <v>-58039.07</v>
      </c>
      <c r="I6893" t="str">
        <f>INDEX(LedgerMapping[[#All],[Level 3]],MATCH(Actuals[[#This Row],[Sub Ledger]],LedgerMapping[[#All],[Sub Ledger]],0))</f>
        <v>Standard Cost of Sales</v>
      </c>
      <c r="J6893" s="22">
        <f>YEAR(Actuals[[#This Row],[Date]])</f>
        <v>2024</v>
      </c>
      <c r="K6893" s="22">
        <f>MONTH(Actuals[[#This Row],[Date]])</f>
        <v>10</v>
      </c>
      <c r="L6893" s="12"/>
    </row>
    <row r="6894" spans="1:12" x14ac:dyDescent="0.3">
      <c r="A6894">
        <v>12</v>
      </c>
      <c r="B6894">
        <v>38046</v>
      </c>
      <c r="C6894">
        <v>6</v>
      </c>
      <c r="D6894">
        <v>56000</v>
      </c>
      <c r="E6894" s="46">
        <v>45597</v>
      </c>
      <c r="F6894">
        <v>-59838.04</v>
      </c>
      <c r="I6894" t="str">
        <f>INDEX(LedgerMapping[[#All],[Level 3]],MATCH(Actuals[[#This Row],[Sub Ledger]],LedgerMapping[[#All],[Sub Ledger]],0))</f>
        <v>Standard Cost of Sales</v>
      </c>
      <c r="J6894" s="22">
        <f>YEAR(Actuals[[#This Row],[Date]])</f>
        <v>2024</v>
      </c>
      <c r="K6894" s="22">
        <f>MONTH(Actuals[[#This Row],[Date]])</f>
        <v>11</v>
      </c>
      <c r="L6894" s="12"/>
    </row>
    <row r="6895" spans="1:12" x14ac:dyDescent="0.3">
      <c r="A6895">
        <v>12</v>
      </c>
      <c r="B6895">
        <v>39198</v>
      </c>
      <c r="C6895">
        <v>6</v>
      </c>
      <c r="D6895">
        <v>56000</v>
      </c>
      <c r="E6895" s="46">
        <v>45628</v>
      </c>
      <c r="F6895">
        <v>-61577.440000000002</v>
      </c>
      <c r="I6895" t="str">
        <f>INDEX(LedgerMapping[[#All],[Level 3]],MATCH(Actuals[[#This Row],[Sub Ledger]],LedgerMapping[[#All],[Sub Ledger]],0))</f>
        <v>Standard Cost of Sales</v>
      </c>
      <c r="J6895" s="22">
        <f>YEAR(Actuals[[#This Row],[Date]])</f>
        <v>2024</v>
      </c>
      <c r="K6895" s="22">
        <f>MONTH(Actuals[[#This Row],[Date]])</f>
        <v>12</v>
      </c>
      <c r="L6895" s="12"/>
    </row>
    <row r="6896" spans="1:12" x14ac:dyDescent="0.3">
      <c r="A6896">
        <v>12</v>
      </c>
      <c r="B6896">
        <v>15424</v>
      </c>
      <c r="C6896">
        <v>6</v>
      </c>
      <c r="D6896">
        <v>57000</v>
      </c>
      <c r="E6896" s="46">
        <v>44958</v>
      </c>
      <c r="F6896">
        <v>-696.52</v>
      </c>
      <c r="I6896" t="str">
        <f>INDEX(LedgerMapping[[#All],[Level 3]],MATCH(Actuals[[#This Row],[Sub Ledger]],LedgerMapping[[#All],[Sub Ledger]],0))</f>
        <v>Other adjustment</v>
      </c>
      <c r="J6896" s="22">
        <f>YEAR(Actuals[[#This Row],[Date]])</f>
        <v>2023</v>
      </c>
      <c r="K6896" s="22">
        <f>MONTH(Actuals[[#This Row],[Date]])</f>
        <v>2</v>
      </c>
      <c r="L6896" s="12"/>
    </row>
    <row r="6897" spans="1:12" x14ac:dyDescent="0.3">
      <c r="A6897">
        <v>12</v>
      </c>
      <c r="B6897">
        <v>17488</v>
      </c>
      <c r="C6897">
        <v>6</v>
      </c>
      <c r="D6897">
        <v>57000</v>
      </c>
      <c r="E6897" s="46">
        <v>45018</v>
      </c>
      <c r="F6897">
        <v>-120.97</v>
      </c>
      <c r="I6897" t="str">
        <f>INDEX(LedgerMapping[[#All],[Level 3]],MATCH(Actuals[[#This Row],[Sub Ledger]],LedgerMapping[[#All],[Sub Ledger]],0))</f>
        <v>Other adjustment</v>
      </c>
      <c r="J6897" s="22">
        <f>YEAR(Actuals[[#This Row],[Date]])</f>
        <v>2023</v>
      </c>
      <c r="K6897" s="22">
        <f>MONTH(Actuals[[#This Row],[Date]])</f>
        <v>4</v>
      </c>
      <c r="L6897" s="12"/>
    </row>
    <row r="6898" spans="1:12" x14ac:dyDescent="0.3">
      <c r="A6898">
        <v>12</v>
      </c>
      <c r="B6898">
        <v>18492</v>
      </c>
      <c r="C6898">
        <v>6</v>
      </c>
      <c r="D6898">
        <v>57000</v>
      </c>
      <c r="E6898" s="46">
        <v>45049</v>
      </c>
      <c r="F6898">
        <v>-361.4</v>
      </c>
      <c r="I6898" t="str">
        <f>INDEX(LedgerMapping[[#All],[Level 3]],MATCH(Actuals[[#This Row],[Sub Ledger]],LedgerMapping[[#All],[Sub Ledger]],0))</f>
        <v>Other adjustment</v>
      </c>
      <c r="J6898" s="22">
        <f>YEAR(Actuals[[#This Row],[Date]])</f>
        <v>2023</v>
      </c>
      <c r="K6898" s="22">
        <f>MONTH(Actuals[[#This Row],[Date]])</f>
        <v>5</v>
      </c>
      <c r="L6898" s="12"/>
    </row>
    <row r="6899" spans="1:12" x14ac:dyDescent="0.3">
      <c r="A6899">
        <v>12</v>
      </c>
      <c r="B6899">
        <v>19521</v>
      </c>
      <c r="C6899">
        <v>6</v>
      </c>
      <c r="D6899">
        <v>57000</v>
      </c>
      <c r="E6899" s="46">
        <v>45079</v>
      </c>
      <c r="F6899">
        <v>-130.55000000000001</v>
      </c>
      <c r="I6899" t="str">
        <f>INDEX(LedgerMapping[[#All],[Level 3]],MATCH(Actuals[[#This Row],[Sub Ledger]],LedgerMapping[[#All],[Sub Ledger]],0))</f>
        <v>Other adjustment</v>
      </c>
      <c r="J6899" s="22">
        <f>YEAR(Actuals[[#This Row],[Date]])</f>
        <v>2023</v>
      </c>
      <c r="K6899" s="22">
        <f>MONTH(Actuals[[#This Row],[Date]])</f>
        <v>6</v>
      </c>
      <c r="L6899" s="12"/>
    </row>
    <row r="6900" spans="1:12" x14ac:dyDescent="0.3">
      <c r="A6900">
        <v>12</v>
      </c>
      <c r="B6900">
        <v>21553</v>
      </c>
      <c r="C6900">
        <v>6</v>
      </c>
      <c r="D6900">
        <v>57000</v>
      </c>
      <c r="E6900" s="46">
        <v>45141</v>
      </c>
      <c r="F6900">
        <v>-360.34</v>
      </c>
      <c r="I6900" t="str">
        <f>INDEX(LedgerMapping[[#All],[Level 3]],MATCH(Actuals[[#This Row],[Sub Ledger]],LedgerMapping[[#All],[Sub Ledger]],0))</f>
        <v>Other adjustment</v>
      </c>
      <c r="J6900" s="22">
        <f>YEAR(Actuals[[#This Row],[Date]])</f>
        <v>2023</v>
      </c>
      <c r="K6900" s="22">
        <f>MONTH(Actuals[[#This Row],[Date]])</f>
        <v>8</v>
      </c>
      <c r="L6900" s="12"/>
    </row>
    <row r="6901" spans="1:12" x14ac:dyDescent="0.3">
      <c r="A6901">
        <v>12</v>
      </c>
      <c r="B6901">
        <v>22528</v>
      </c>
      <c r="C6901">
        <v>6</v>
      </c>
      <c r="D6901">
        <v>57000</v>
      </c>
      <c r="E6901" s="46">
        <v>45169</v>
      </c>
      <c r="F6901">
        <v>-133.74</v>
      </c>
      <c r="I6901" t="str">
        <f>INDEX(LedgerMapping[[#All],[Level 3]],MATCH(Actuals[[#This Row],[Sub Ledger]],LedgerMapping[[#All],[Sub Ledger]],0))</f>
        <v>Other adjustment</v>
      </c>
      <c r="J6901" s="22">
        <f>YEAR(Actuals[[#This Row],[Date]])</f>
        <v>2023</v>
      </c>
      <c r="K6901" s="22">
        <f>MONTH(Actuals[[#This Row],[Date]])</f>
        <v>8</v>
      </c>
      <c r="L6901" s="12"/>
    </row>
    <row r="6902" spans="1:12" x14ac:dyDescent="0.3">
      <c r="A6902">
        <v>12</v>
      </c>
      <c r="B6902">
        <v>24562</v>
      </c>
      <c r="C6902">
        <v>6</v>
      </c>
      <c r="D6902">
        <v>57000</v>
      </c>
      <c r="E6902" s="46">
        <v>45230</v>
      </c>
      <c r="F6902">
        <v>-194.38</v>
      </c>
      <c r="I6902" t="str">
        <f>INDEX(LedgerMapping[[#All],[Level 3]],MATCH(Actuals[[#This Row],[Sub Ledger]],LedgerMapping[[#All],[Sub Ledger]],0))</f>
        <v>Other adjustment</v>
      </c>
      <c r="J6902" s="22">
        <f>YEAR(Actuals[[#This Row],[Date]])</f>
        <v>2023</v>
      </c>
      <c r="K6902" s="22">
        <f>MONTH(Actuals[[#This Row],[Date]])</f>
        <v>10</v>
      </c>
      <c r="L6902" s="12"/>
    </row>
    <row r="6903" spans="1:12" x14ac:dyDescent="0.3">
      <c r="A6903">
        <v>12</v>
      </c>
      <c r="B6903">
        <v>25593</v>
      </c>
      <c r="C6903">
        <v>6</v>
      </c>
      <c r="D6903">
        <v>57000</v>
      </c>
      <c r="E6903" s="46">
        <v>45261</v>
      </c>
      <c r="F6903">
        <v>-182.68</v>
      </c>
      <c r="I6903" t="str">
        <f>INDEX(LedgerMapping[[#All],[Level 3]],MATCH(Actuals[[#This Row],[Sub Ledger]],LedgerMapping[[#All],[Sub Ledger]],0))</f>
        <v>Other adjustment</v>
      </c>
      <c r="J6903" s="22">
        <f>YEAR(Actuals[[#This Row],[Date]])</f>
        <v>2023</v>
      </c>
      <c r="K6903" s="22">
        <f>MONTH(Actuals[[#This Row],[Date]])</f>
        <v>12</v>
      </c>
      <c r="L6903" s="12"/>
    </row>
    <row r="6904" spans="1:12" x14ac:dyDescent="0.3">
      <c r="A6904">
        <v>12</v>
      </c>
      <c r="B6904">
        <v>26641</v>
      </c>
      <c r="C6904">
        <v>6</v>
      </c>
      <c r="D6904">
        <v>57000</v>
      </c>
      <c r="E6904" s="46">
        <v>45291</v>
      </c>
      <c r="F6904">
        <v>-12503.12</v>
      </c>
      <c r="I6904" t="str">
        <f>INDEX(LedgerMapping[[#All],[Level 3]],MATCH(Actuals[[#This Row],[Sub Ledger]],LedgerMapping[[#All],[Sub Ledger]],0))</f>
        <v>Other adjustment</v>
      </c>
      <c r="J6904" s="22">
        <f>YEAR(Actuals[[#This Row],[Date]])</f>
        <v>2023</v>
      </c>
      <c r="K6904" s="22">
        <f>MONTH(Actuals[[#This Row],[Date]])</f>
        <v>12</v>
      </c>
      <c r="L6904" s="12"/>
    </row>
    <row r="6905" spans="1:12" x14ac:dyDescent="0.3">
      <c r="A6905">
        <v>12</v>
      </c>
      <c r="B6905">
        <v>27791</v>
      </c>
      <c r="C6905">
        <v>6</v>
      </c>
      <c r="D6905">
        <v>57000</v>
      </c>
      <c r="E6905" s="46">
        <v>45322</v>
      </c>
      <c r="F6905">
        <v>-10378.61</v>
      </c>
      <c r="I6905" t="str">
        <f>INDEX(LedgerMapping[[#All],[Level 3]],MATCH(Actuals[[#This Row],[Sub Ledger]],LedgerMapping[[#All],[Sub Ledger]],0))</f>
        <v>Other adjustment</v>
      </c>
      <c r="J6905" s="22">
        <f>YEAR(Actuals[[#This Row],[Date]])</f>
        <v>2024</v>
      </c>
      <c r="K6905" s="22">
        <f>MONTH(Actuals[[#This Row],[Date]])</f>
        <v>1</v>
      </c>
      <c r="L6905" s="12"/>
    </row>
    <row r="6906" spans="1:12" x14ac:dyDescent="0.3">
      <c r="A6906">
        <v>12</v>
      </c>
      <c r="B6906">
        <v>28944</v>
      </c>
      <c r="C6906">
        <v>6</v>
      </c>
      <c r="D6906">
        <v>57000</v>
      </c>
      <c r="E6906" s="46">
        <v>45354</v>
      </c>
      <c r="F6906">
        <v>-10323.290000000001</v>
      </c>
      <c r="I6906" t="str">
        <f>INDEX(LedgerMapping[[#All],[Level 3]],MATCH(Actuals[[#This Row],[Sub Ledger]],LedgerMapping[[#All],[Sub Ledger]],0))</f>
        <v>Other adjustment</v>
      </c>
      <c r="J6906" s="22">
        <f>YEAR(Actuals[[#This Row],[Date]])</f>
        <v>2024</v>
      </c>
      <c r="K6906" s="22">
        <f>MONTH(Actuals[[#This Row],[Date]])</f>
        <v>3</v>
      </c>
      <c r="L6906" s="12"/>
    </row>
    <row r="6907" spans="1:12" x14ac:dyDescent="0.3">
      <c r="A6907">
        <v>12</v>
      </c>
      <c r="B6907">
        <v>30071</v>
      </c>
      <c r="C6907">
        <v>6</v>
      </c>
      <c r="D6907">
        <v>57000</v>
      </c>
      <c r="E6907" s="46">
        <v>45384</v>
      </c>
      <c r="F6907">
        <v>-14665.93</v>
      </c>
      <c r="I6907" t="str">
        <f>INDEX(LedgerMapping[[#All],[Level 3]],MATCH(Actuals[[#This Row],[Sub Ledger]],LedgerMapping[[#All],[Sub Ledger]],0))</f>
        <v>Other adjustment</v>
      </c>
      <c r="J6907" s="22">
        <f>YEAR(Actuals[[#This Row],[Date]])</f>
        <v>2024</v>
      </c>
      <c r="K6907" s="22">
        <f>MONTH(Actuals[[#This Row],[Date]])</f>
        <v>4</v>
      </c>
      <c r="L6907" s="12"/>
    </row>
    <row r="6908" spans="1:12" x14ac:dyDescent="0.3">
      <c r="A6908">
        <v>12</v>
      </c>
      <c r="B6908">
        <v>31197</v>
      </c>
      <c r="C6908">
        <v>6</v>
      </c>
      <c r="D6908">
        <v>57000</v>
      </c>
      <c r="E6908" s="46">
        <v>45415</v>
      </c>
      <c r="F6908">
        <v>-14160.6</v>
      </c>
      <c r="I6908" t="str">
        <f>INDEX(LedgerMapping[[#All],[Level 3]],MATCH(Actuals[[#This Row],[Sub Ledger]],LedgerMapping[[#All],[Sub Ledger]],0))</f>
        <v>Other adjustment</v>
      </c>
      <c r="J6908" s="22">
        <f>YEAR(Actuals[[#This Row],[Date]])</f>
        <v>2024</v>
      </c>
      <c r="K6908" s="22">
        <f>MONTH(Actuals[[#This Row],[Date]])</f>
        <v>5</v>
      </c>
      <c r="L6908" s="12"/>
    </row>
    <row r="6909" spans="1:12" x14ac:dyDescent="0.3">
      <c r="A6909">
        <v>12</v>
      </c>
      <c r="B6909">
        <v>32320</v>
      </c>
      <c r="C6909">
        <v>6</v>
      </c>
      <c r="D6909">
        <v>57000</v>
      </c>
      <c r="E6909" s="46">
        <v>45445</v>
      </c>
      <c r="F6909">
        <v>-3069.97</v>
      </c>
      <c r="I6909" t="str">
        <f>INDEX(LedgerMapping[[#All],[Level 3]],MATCH(Actuals[[#This Row],[Sub Ledger]],LedgerMapping[[#All],[Sub Ledger]],0))</f>
        <v>Other adjustment</v>
      </c>
      <c r="J6909" s="22">
        <f>YEAR(Actuals[[#This Row],[Date]])</f>
        <v>2024</v>
      </c>
      <c r="K6909" s="22">
        <f>MONTH(Actuals[[#This Row],[Date]])</f>
        <v>6</v>
      </c>
      <c r="L6909" s="12"/>
    </row>
    <row r="6910" spans="1:12" x14ac:dyDescent="0.3">
      <c r="A6910">
        <v>12</v>
      </c>
      <c r="B6910">
        <v>33446</v>
      </c>
      <c r="C6910">
        <v>6</v>
      </c>
      <c r="D6910">
        <v>57000</v>
      </c>
      <c r="E6910" s="46">
        <v>45476</v>
      </c>
      <c r="F6910">
        <v>-7941.33</v>
      </c>
      <c r="I6910" t="str">
        <f>INDEX(LedgerMapping[[#All],[Level 3]],MATCH(Actuals[[#This Row],[Sub Ledger]],LedgerMapping[[#All],[Sub Ledger]],0))</f>
        <v>Other adjustment</v>
      </c>
      <c r="J6910" s="22">
        <f>YEAR(Actuals[[#This Row],[Date]])</f>
        <v>2024</v>
      </c>
      <c r="K6910" s="22">
        <f>MONTH(Actuals[[#This Row],[Date]])</f>
        <v>7</v>
      </c>
      <c r="L6910" s="12"/>
    </row>
    <row r="6911" spans="1:12" x14ac:dyDescent="0.3">
      <c r="A6911">
        <v>12</v>
      </c>
      <c r="B6911">
        <v>34596</v>
      </c>
      <c r="C6911">
        <v>6</v>
      </c>
      <c r="D6911">
        <v>57000</v>
      </c>
      <c r="E6911" s="46">
        <v>45507</v>
      </c>
      <c r="F6911">
        <v>-2758.26</v>
      </c>
      <c r="I6911" t="str">
        <f>INDEX(LedgerMapping[[#All],[Level 3]],MATCH(Actuals[[#This Row],[Sub Ledger]],LedgerMapping[[#All],[Sub Ledger]],0))</f>
        <v>Other adjustment</v>
      </c>
      <c r="J6911" s="22">
        <f>YEAR(Actuals[[#This Row],[Date]])</f>
        <v>2024</v>
      </c>
      <c r="K6911" s="22">
        <f>MONTH(Actuals[[#This Row],[Date]])</f>
        <v>8</v>
      </c>
      <c r="L6911" s="12"/>
    </row>
    <row r="6912" spans="1:12" x14ac:dyDescent="0.3">
      <c r="A6912">
        <v>12</v>
      </c>
      <c r="B6912">
        <v>35747</v>
      </c>
      <c r="C6912">
        <v>6</v>
      </c>
      <c r="D6912">
        <v>57000</v>
      </c>
      <c r="E6912" s="46">
        <v>45536</v>
      </c>
      <c r="F6912">
        <v>-7674.31</v>
      </c>
      <c r="I6912" t="str">
        <f>INDEX(LedgerMapping[[#All],[Level 3]],MATCH(Actuals[[#This Row],[Sub Ledger]],LedgerMapping[[#All],[Sub Ledger]],0))</f>
        <v>Other adjustment</v>
      </c>
      <c r="J6912" s="22">
        <f>YEAR(Actuals[[#This Row],[Date]])</f>
        <v>2024</v>
      </c>
      <c r="K6912" s="22">
        <f>MONTH(Actuals[[#This Row],[Date]])</f>
        <v>9</v>
      </c>
      <c r="L6912" s="12"/>
    </row>
    <row r="6913" spans="1:12" x14ac:dyDescent="0.3">
      <c r="A6913">
        <v>12</v>
      </c>
      <c r="B6913">
        <v>38047</v>
      </c>
      <c r="C6913">
        <v>6</v>
      </c>
      <c r="D6913">
        <v>57000</v>
      </c>
      <c r="E6913" s="46">
        <v>45597</v>
      </c>
      <c r="F6913">
        <v>-14872.31</v>
      </c>
      <c r="I6913" t="str">
        <f>INDEX(LedgerMapping[[#All],[Level 3]],MATCH(Actuals[[#This Row],[Sub Ledger]],LedgerMapping[[#All],[Sub Ledger]],0))</f>
        <v>Other adjustment</v>
      </c>
      <c r="J6913" s="22">
        <f>YEAR(Actuals[[#This Row],[Date]])</f>
        <v>2024</v>
      </c>
      <c r="K6913" s="22">
        <f>MONTH(Actuals[[#This Row],[Date]])</f>
        <v>11</v>
      </c>
      <c r="L6913" s="12"/>
    </row>
    <row r="6914" spans="1:12" x14ac:dyDescent="0.3">
      <c r="A6914">
        <v>12</v>
      </c>
      <c r="B6914">
        <v>39199</v>
      </c>
      <c r="C6914">
        <v>6</v>
      </c>
      <c r="D6914">
        <v>57000</v>
      </c>
      <c r="E6914" s="46">
        <v>45628</v>
      </c>
      <c r="F6914">
        <v>-5221.07</v>
      </c>
      <c r="I6914" t="str">
        <f>INDEX(LedgerMapping[[#All],[Level 3]],MATCH(Actuals[[#This Row],[Sub Ledger]],LedgerMapping[[#All],[Sub Ledger]],0))</f>
        <v>Other adjustment</v>
      </c>
      <c r="J6914" s="22">
        <f>YEAR(Actuals[[#This Row],[Date]])</f>
        <v>2024</v>
      </c>
      <c r="K6914" s="22">
        <f>MONTH(Actuals[[#This Row],[Date]])</f>
        <v>12</v>
      </c>
      <c r="L6914" s="12"/>
    </row>
    <row r="6915" spans="1:12" x14ac:dyDescent="0.3">
      <c r="A6915">
        <v>12</v>
      </c>
      <c r="B6915">
        <v>14447</v>
      </c>
      <c r="C6915">
        <v>6</v>
      </c>
      <c r="D6915">
        <v>60000</v>
      </c>
      <c r="E6915" s="46">
        <v>44927</v>
      </c>
      <c r="F6915">
        <v>-4008.28</v>
      </c>
      <c r="I6915" t="str">
        <f>INDEX(LedgerMapping[[#All],[Level 3]],MATCH(Actuals[[#This Row],[Sub Ledger]],LedgerMapping[[#All],[Sub Ledger]],0))</f>
        <v>Marketing</v>
      </c>
      <c r="J6915" s="22">
        <f>YEAR(Actuals[[#This Row],[Date]])</f>
        <v>2023</v>
      </c>
      <c r="K6915" s="22">
        <f>MONTH(Actuals[[#This Row],[Date]])</f>
        <v>1</v>
      </c>
      <c r="L6915" s="12"/>
    </row>
    <row r="6916" spans="1:12" x14ac:dyDescent="0.3">
      <c r="A6916">
        <v>12</v>
      </c>
      <c r="B6916">
        <v>15425</v>
      </c>
      <c r="C6916">
        <v>6</v>
      </c>
      <c r="D6916">
        <v>60000</v>
      </c>
      <c r="E6916" s="46">
        <v>44958</v>
      </c>
      <c r="F6916">
        <v>-3512.53</v>
      </c>
      <c r="I6916" t="str">
        <f>INDEX(LedgerMapping[[#All],[Level 3]],MATCH(Actuals[[#This Row],[Sub Ledger]],LedgerMapping[[#All],[Sub Ledger]],0))</f>
        <v>Marketing</v>
      </c>
      <c r="J6916" s="22">
        <f>YEAR(Actuals[[#This Row],[Date]])</f>
        <v>2023</v>
      </c>
      <c r="K6916" s="22">
        <f>MONTH(Actuals[[#This Row],[Date]])</f>
        <v>2</v>
      </c>
      <c r="L6916" s="12"/>
    </row>
    <row r="6917" spans="1:12" x14ac:dyDescent="0.3">
      <c r="A6917">
        <v>12</v>
      </c>
      <c r="B6917">
        <v>16457</v>
      </c>
      <c r="C6917">
        <v>6</v>
      </c>
      <c r="D6917">
        <v>60000</v>
      </c>
      <c r="E6917" s="46">
        <v>44988</v>
      </c>
      <c r="F6917">
        <v>-2799.75</v>
      </c>
      <c r="I6917" t="str">
        <f>INDEX(LedgerMapping[[#All],[Level 3]],MATCH(Actuals[[#This Row],[Sub Ledger]],LedgerMapping[[#All],[Sub Ledger]],0))</f>
        <v>Marketing</v>
      </c>
      <c r="J6917" s="22">
        <f>YEAR(Actuals[[#This Row],[Date]])</f>
        <v>2023</v>
      </c>
      <c r="K6917" s="22">
        <f>MONTH(Actuals[[#This Row],[Date]])</f>
        <v>3</v>
      </c>
      <c r="L6917" s="12"/>
    </row>
    <row r="6918" spans="1:12" x14ac:dyDescent="0.3">
      <c r="A6918">
        <v>12</v>
      </c>
      <c r="B6918">
        <v>17489</v>
      </c>
      <c r="C6918">
        <v>6</v>
      </c>
      <c r="D6918">
        <v>60000</v>
      </c>
      <c r="E6918" s="46">
        <v>45018</v>
      </c>
      <c r="F6918">
        <v>-4161.47</v>
      </c>
      <c r="I6918" t="str">
        <f>INDEX(LedgerMapping[[#All],[Level 3]],MATCH(Actuals[[#This Row],[Sub Ledger]],LedgerMapping[[#All],[Sub Ledger]],0))</f>
        <v>Marketing</v>
      </c>
      <c r="J6918" s="22">
        <f>YEAR(Actuals[[#This Row],[Date]])</f>
        <v>2023</v>
      </c>
      <c r="K6918" s="22">
        <f>MONTH(Actuals[[#This Row],[Date]])</f>
        <v>4</v>
      </c>
      <c r="L6918" s="12"/>
    </row>
    <row r="6919" spans="1:12" x14ac:dyDescent="0.3">
      <c r="A6919">
        <v>12</v>
      </c>
      <c r="B6919">
        <v>18493</v>
      </c>
      <c r="C6919">
        <v>6</v>
      </c>
      <c r="D6919">
        <v>60000</v>
      </c>
      <c r="E6919" s="46">
        <v>45049</v>
      </c>
      <c r="F6919">
        <v>-3741.25</v>
      </c>
      <c r="I6919" t="str">
        <f>INDEX(LedgerMapping[[#All],[Level 3]],MATCH(Actuals[[#This Row],[Sub Ledger]],LedgerMapping[[#All],[Sub Ledger]],0))</f>
        <v>Marketing</v>
      </c>
      <c r="J6919" s="22">
        <f>YEAR(Actuals[[#This Row],[Date]])</f>
        <v>2023</v>
      </c>
      <c r="K6919" s="22">
        <f>MONTH(Actuals[[#This Row],[Date]])</f>
        <v>5</v>
      </c>
      <c r="L6919" s="12"/>
    </row>
    <row r="6920" spans="1:12" x14ac:dyDescent="0.3">
      <c r="A6920">
        <v>12</v>
      </c>
      <c r="B6920">
        <v>19522</v>
      </c>
      <c r="C6920">
        <v>6</v>
      </c>
      <c r="D6920">
        <v>60000</v>
      </c>
      <c r="E6920" s="46">
        <v>45079</v>
      </c>
      <c r="F6920">
        <v>-3404.01</v>
      </c>
      <c r="I6920" t="str">
        <f>INDEX(LedgerMapping[[#All],[Level 3]],MATCH(Actuals[[#This Row],[Sub Ledger]],LedgerMapping[[#All],[Sub Ledger]],0))</f>
        <v>Marketing</v>
      </c>
      <c r="J6920" s="22">
        <f>YEAR(Actuals[[#This Row],[Date]])</f>
        <v>2023</v>
      </c>
      <c r="K6920" s="22">
        <f>MONTH(Actuals[[#This Row],[Date]])</f>
        <v>6</v>
      </c>
      <c r="L6920" s="12"/>
    </row>
    <row r="6921" spans="1:12" x14ac:dyDescent="0.3">
      <c r="A6921">
        <v>12</v>
      </c>
      <c r="B6921">
        <v>20551</v>
      </c>
      <c r="C6921">
        <v>6</v>
      </c>
      <c r="D6921">
        <v>60000</v>
      </c>
      <c r="E6921" s="46">
        <v>45110</v>
      </c>
      <c r="F6921">
        <v>-3856.15</v>
      </c>
      <c r="I6921" t="str">
        <f>INDEX(LedgerMapping[[#All],[Level 3]],MATCH(Actuals[[#This Row],[Sub Ledger]],LedgerMapping[[#All],[Sub Ledger]],0))</f>
        <v>Marketing</v>
      </c>
      <c r="J6921" s="22">
        <f>YEAR(Actuals[[#This Row],[Date]])</f>
        <v>2023</v>
      </c>
      <c r="K6921" s="22">
        <f>MONTH(Actuals[[#This Row],[Date]])</f>
        <v>7</v>
      </c>
      <c r="L6921" s="12"/>
    </row>
    <row r="6922" spans="1:12" x14ac:dyDescent="0.3">
      <c r="A6922">
        <v>12</v>
      </c>
      <c r="B6922">
        <v>21554</v>
      </c>
      <c r="C6922">
        <v>6</v>
      </c>
      <c r="D6922">
        <v>60000</v>
      </c>
      <c r="E6922" s="46">
        <v>45141</v>
      </c>
      <c r="F6922">
        <v>-3404.01</v>
      </c>
      <c r="I6922" t="str">
        <f>INDEX(LedgerMapping[[#All],[Level 3]],MATCH(Actuals[[#This Row],[Sub Ledger]],LedgerMapping[[#All],[Sub Ledger]],0))</f>
        <v>Marketing</v>
      </c>
      <c r="J6922" s="22">
        <f>YEAR(Actuals[[#This Row],[Date]])</f>
        <v>2023</v>
      </c>
      <c r="K6922" s="22">
        <f>MONTH(Actuals[[#This Row],[Date]])</f>
        <v>8</v>
      </c>
      <c r="L6922" s="12"/>
    </row>
    <row r="6923" spans="1:12" x14ac:dyDescent="0.3">
      <c r="A6923">
        <v>12</v>
      </c>
      <c r="B6923">
        <v>22529</v>
      </c>
      <c r="C6923">
        <v>6</v>
      </c>
      <c r="D6923">
        <v>60000</v>
      </c>
      <c r="E6923" s="46">
        <v>45169</v>
      </c>
      <c r="F6923">
        <v>-3894.45</v>
      </c>
      <c r="I6923" t="str">
        <f>INDEX(LedgerMapping[[#All],[Level 3]],MATCH(Actuals[[#This Row],[Sub Ledger]],LedgerMapping[[#All],[Sub Ledger]],0))</f>
        <v>Marketing</v>
      </c>
      <c r="J6923" s="22">
        <f>YEAR(Actuals[[#This Row],[Date]])</f>
        <v>2023</v>
      </c>
      <c r="K6923" s="22">
        <f>MONTH(Actuals[[#This Row],[Date]])</f>
        <v>8</v>
      </c>
      <c r="L6923" s="12"/>
    </row>
    <row r="6924" spans="1:12" x14ac:dyDescent="0.3">
      <c r="A6924">
        <v>12</v>
      </c>
      <c r="B6924">
        <v>23533</v>
      </c>
      <c r="C6924">
        <v>6</v>
      </c>
      <c r="D6924">
        <v>60000</v>
      </c>
      <c r="E6924" s="46">
        <v>45200</v>
      </c>
      <c r="F6924">
        <v>-3149.75</v>
      </c>
      <c r="I6924" t="str">
        <f>INDEX(LedgerMapping[[#All],[Level 3]],MATCH(Actuals[[#This Row],[Sub Ledger]],LedgerMapping[[#All],[Sub Ledger]],0))</f>
        <v>Marketing</v>
      </c>
      <c r="J6924" s="22">
        <f>YEAR(Actuals[[#This Row],[Date]])</f>
        <v>2023</v>
      </c>
      <c r="K6924" s="22">
        <f>MONTH(Actuals[[#This Row],[Date]])</f>
        <v>10</v>
      </c>
      <c r="L6924" s="12"/>
    </row>
    <row r="6925" spans="1:12" x14ac:dyDescent="0.3">
      <c r="A6925">
        <v>12</v>
      </c>
      <c r="B6925">
        <v>24563</v>
      </c>
      <c r="C6925">
        <v>6</v>
      </c>
      <c r="D6925">
        <v>60000</v>
      </c>
      <c r="E6925" s="46">
        <v>45230</v>
      </c>
      <c r="F6925">
        <v>-2863.58</v>
      </c>
      <c r="I6925" t="str">
        <f>INDEX(LedgerMapping[[#All],[Level 3]],MATCH(Actuals[[#This Row],[Sub Ledger]],LedgerMapping[[#All],[Sub Ledger]],0))</f>
        <v>Marketing</v>
      </c>
      <c r="J6925" s="22">
        <f>YEAR(Actuals[[#This Row],[Date]])</f>
        <v>2023</v>
      </c>
      <c r="K6925" s="22">
        <f>MONTH(Actuals[[#This Row],[Date]])</f>
        <v>10</v>
      </c>
      <c r="L6925" s="12"/>
    </row>
    <row r="6926" spans="1:12" x14ac:dyDescent="0.3">
      <c r="A6926">
        <v>12</v>
      </c>
      <c r="B6926">
        <v>25594</v>
      </c>
      <c r="C6926">
        <v>6</v>
      </c>
      <c r="D6926">
        <v>60000</v>
      </c>
      <c r="E6926" s="46">
        <v>45261</v>
      </c>
      <c r="F6926">
        <v>-2342.29</v>
      </c>
      <c r="I6926" t="str">
        <f>INDEX(LedgerMapping[[#All],[Level 3]],MATCH(Actuals[[#This Row],[Sub Ledger]],LedgerMapping[[#All],[Sub Ledger]],0))</f>
        <v>Marketing</v>
      </c>
      <c r="J6926" s="22">
        <f>YEAR(Actuals[[#This Row],[Date]])</f>
        <v>2023</v>
      </c>
      <c r="K6926" s="22">
        <f>MONTH(Actuals[[#This Row],[Date]])</f>
        <v>12</v>
      </c>
      <c r="L6926" s="12"/>
    </row>
    <row r="6927" spans="1:12" x14ac:dyDescent="0.3">
      <c r="A6927">
        <v>12</v>
      </c>
      <c r="B6927">
        <v>26642</v>
      </c>
      <c r="C6927">
        <v>6</v>
      </c>
      <c r="D6927">
        <v>60000</v>
      </c>
      <c r="E6927" s="46">
        <v>45291</v>
      </c>
      <c r="F6927">
        <v>-3971.05</v>
      </c>
      <c r="I6927" t="str">
        <f>INDEX(LedgerMapping[[#All],[Level 3]],MATCH(Actuals[[#This Row],[Sub Ledger]],LedgerMapping[[#All],[Sub Ledger]],0))</f>
        <v>Marketing</v>
      </c>
      <c r="J6927" s="22">
        <f>YEAR(Actuals[[#This Row],[Date]])</f>
        <v>2023</v>
      </c>
      <c r="K6927" s="22">
        <f>MONTH(Actuals[[#This Row],[Date]])</f>
        <v>12</v>
      </c>
      <c r="L6927" s="12"/>
    </row>
    <row r="6928" spans="1:12" x14ac:dyDescent="0.3">
      <c r="A6928">
        <v>12</v>
      </c>
      <c r="B6928">
        <v>27792</v>
      </c>
      <c r="C6928">
        <v>6</v>
      </c>
      <c r="D6928">
        <v>60000</v>
      </c>
      <c r="E6928" s="46">
        <v>45322</v>
      </c>
      <c r="F6928">
        <v>-39932.35</v>
      </c>
      <c r="I6928" t="str">
        <f>INDEX(LedgerMapping[[#All],[Level 3]],MATCH(Actuals[[#This Row],[Sub Ledger]],LedgerMapping[[#All],[Sub Ledger]],0))</f>
        <v>Marketing</v>
      </c>
      <c r="J6928" s="22">
        <f>YEAR(Actuals[[#This Row],[Date]])</f>
        <v>2024</v>
      </c>
      <c r="K6928" s="22">
        <f>MONTH(Actuals[[#This Row],[Date]])</f>
        <v>1</v>
      </c>
      <c r="L6928" s="12"/>
    </row>
    <row r="6929" spans="1:12" x14ac:dyDescent="0.3">
      <c r="A6929">
        <v>12</v>
      </c>
      <c r="B6929">
        <v>28945</v>
      </c>
      <c r="C6929">
        <v>6</v>
      </c>
      <c r="D6929">
        <v>60000</v>
      </c>
      <c r="E6929" s="46">
        <v>45354</v>
      </c>
      <c r="F6929">
        <v>-33913.089999999997</v>
      </c>
      <c r="I6929" t="str">
        <f>INDEX(LedgerMapping[[#All],[Level 3]],MATCH(Actuals[[#This Row],[Sub Ledger]],LedgerMapping[[#All],[Sub Ledger]],0))</f>
        <v>Marketing</v>
      </c>
      <c r="J6929" s="22">
        <f>YEAR(Actuals[[#This Row],[Date]])</f>
        <v>2024</v>
      </c>
      <c r="K6929" s="22">
        <f>MONTH(Actuals[[#This Row],[Date]])</f>
        <v>3</v>
      </c>
      <c r="L6929" s="12"/>
    </row>
    <row r="6930" spans="1:12" x14ac:dyDescent="0.3">
      <c r="A6930">
        <v>12</v>
      </c>
      <c r="B6930">
        <v>30072</v>
      </c>
      <c r="C6930">
        <v>6</v>
      </c>
      <c r="D6930">
        <v>60000</v>
      </c>
      <c r="E6930" s="46">
        <v>45384</v>
      </c>
      <c r="F6930">
        <v>-36653.57</v>
      </c>
      <c r="I6930" t="str">
        <f>INDEX(LedgerMapping[[#All],[Level 3]],MATCH(Actuals[[#This Row],[Sub Ledger]],LedgerMapping[[#All],[Sub Ledger]],0))</f>
        <v>Marketing</v>
      </c>
      <c r="J6930" s="22">
        <f>YEAR(Actuals[[#This Row],[Date]])</f>
        <v>2024</v>
      </c>
      <c r="K6930" s="22">
        <f>MONTH(Actuals[[#This Row],[Date]])</f>
        <v>4</v>
      </c>
      <c r="L6930" s="12"/>
    </row>
    <row r="6931" spans="1:12" x14ac:dyDescent="0.3">
      <c r="A6931">
        <v>12</v>
      </c>
      <c r="B6931">
        <v>31198</v>
      </c>
      <c r="C6931">
        <v>6</v>
      </c>
      <c r="D6931">
        <v>60000</v>
      </c>
      <c r="E6931" s="46">
        <v>45415</v>
      </c>
      <c r="F6931">
        <v>-36800.379999999997</v>
      </c>
      <c r="I6931" t="str">
        <f>INDEX(LedgerMapping[[#All],[Level 3]],MATCH(Actuals[[#This Row],[Sub Ledger]],LedgerMapping[[#All],[Sub Ledger]],0))</f>
        <v>Marketing</v>
      </c>
      <c r="J6931" s="22">
        <f>YEAR(Actuals[[#This Row],[Date]])</f>
        <v>2024</v>
      </c>
      <c r="K6931" s="22">
        <f>MONTH(Actuals[[#This Row],[Date]])</f>
        <v>5</v>
      </c>
      <c r="L6931" s="12"/>
    </row>
    <row r="6932" spans="1:12" x14ac:dyDescent="0.3">
      <c r="A6932">
        <v>12</v>
      </c>
      <c r="B6932">
        <v>32321</v>
      </c>
      <c r="C6932">
        <v>6</v>
      </c>
      <c r="D6932">
        <v>60000</v>
      </c>
      <c r="E6932" s="46">
        <v>45445</v>
      </c>
      <c r="F6932">
        <v>-32298.17</v>
      </c>
      <c r="I6932" t="str">
        <f>INDEX(LedgerMapping[[#All],[Level 3]],MATCH(Actuals[[#This Row],[Sub Ledger]],LedgerMapping[[#All],[Sub Ledger]],0))</f>
        <v>Marketing</v>
      </c>
      <c r="J6932" s="22">
        <f>YEAR(Actuals[[#This Row],[Date]])</f>
        <v>2024</v>
      </c>
      <c r="K6932" s="22">
        <f>MONTH(Actuals[[#This Row],[Date]])</f>
        <v>6</v>
      </c>
      <c r="L6932" s="12"/>
    </row>
    <row r="6933" spans="1:12" x14ac:dyDescent="0.3">
      <c r="A6933">
        <v>12</v>
      </c>
      <c r="B6933">
        <v>33447</v>
      </c>
      <c r="C6933">
        <v>6</v>
      </c>
      <c r="D6933">
        <v>60000</v>
      </c>
      <c r="E6933" s="46">
        <v>45476</v>
      </c>
      <c r="F6933">
        <v>-40715.35</v>
      </c>
      <c r="I6933" t="str">
        <f>INDEX(LedgerMapping[[#All],[Level 3]],MATCH(Actuals[[#This Row],[Sub Ledger]],LedgerMapping[[#All],[Sub Ledger]],0))</f>
        <v>Marketing</v>
      </c>
      <c r="J6933" s="22">
        <f>YEAR(Actuals[[#This Row],[Date]])</f>
        <v>2024</v>
      </c>
      <c r="K6933" s="22">
        <f>MONTH(Actuals[[#This Row],[Date]])</f>
        <v>7</v>
      </c>
      <c r="L6933" s="12"/>
    </row>
    <row r="6934" spans="1:12" x14ac:dyDescent="0.3">
      <c r="A6934">
        <v>12</v>
      </c>
      <c r="B6934">
        <v>34597</v>
      </c>
      <c r="C6934">
        <v>6</v>
      </c>
      <c r="D6934">
        <v>60000</v>
      </c>
      <c r="E6934" s="46">
        <v>45507</v>
      </c>
      <c r="F6934">
        <v>-41498.339999999997</v>
      </c>
      <c r="I6934" t="str">
        <f>INDEX(LedgerMapping[[#All],[Level 3]],MATCH(Actuals[[#This Row],[Sub Ledger]],LedgerMapping[[#All],[Sub Ledger]],0))</f>
        <v>Marketing</v>
      </c>
      <c r="J6934" s="22">
        <f>YEAR(Actuals[[#This Row],[Date]])</f>
        <v>2024</v>
      </c>
      <c r="K6934" s="22">
        <f>MONTH(Actuals[[#This Row],[Date]])</f>
        <v>8</v>
      </c>
      <c r="L6934" s="12"/>
    </row>
    <row r="6935" spans="1:12" x14ac:dyDescent="0.3">
      <c r="A6935">
        <v>12</v>
      </c>
      <c r="B6935">
        <v>35748</v>
      </c>
      <c r="C6935">
        <v>6</v>
      </c>
      <c r="D6935">
        <v>60000</v>
      </c>
      <c r="E6935" s="46">
        <v>45536</v>
      </c>
      <c r="F6935">
        <v>-37191.879999999997</v>
      </c>
      <c r="I6935" t="str">
        <f>INDEX(LedgerMapping[[#All],[Level 3]],MATCH(Actuals[[#This Row],[Sub Ledger]],LedgerMapping[[#All],[Sub Ledger]],0))</f>
        <v>Marketing</v>
      </c>
      <c r="J6935" s="22">
        <f>YEAR(Actuals[[#This Row],[Date]])</f>
        <v>2024</v>
      </c>
      <c r="K6935" s="22">
        <f>MONTH(Actuals[[#This Row],[Date]])</f>
        <v>9</v>
      </c>
      <c r="L6935" s="12"/>
    </row>
    <row r="6936" spans="1:12" x14ac:dyDescent="0.3">
      <c r="A6936">
        <v>12</v>
      </c>
      <c r="B6936">
        <v>36897</v>
      </c>
      <c r="C6936">
        <v>6</v>
      </c>
      <c r="D6936">
        <v>60000</v>
      </c>
      <c r="E6936" s="46">
        <v>45567</v>
      </c>
      <c r="F6936">
        <v>-30830.06</v>
      </c>
      <c r="I6936" t="str">
        <f>INDEX(LedgerMapping[[#All],[Level 3]],MATCH(Actuals[[#This Row],[Sub Ledger]],LedgerMapping[[#All],[Sub Ledger]],0))</f>
        <v>Marketing</v>
      </c>
      <c r="J6936" s="22">
        <f>YEAR(Actuals[[#This Row],[Date]])</f>
        <v>2024</v>
      </c>
      <c r="K6936" s="22">
        <f>MONTH(Actuals[[#This Row],[Date]])</f>
        <v>10</v>
      </c>
      <c r="L6936" s="12"/>
    </row>
    <row r="6937" spans="1:12" x14ac:dyDescent="0.3">
      <c r="A6937">
        <v>12</v>
      </c>
      <c r="B6937">
        <v>38048</v>
      </c>
      <c r="C6937">
        <v>6</v>
      </c>
      <c r="D6937">
        <v>60000</v>
      </c>
      <c r="E6937" s="46">
        <v>45597</v>
      </c>
      <c r="F6937">
        <v>-41106.839999999997</v>
      </c>
      <c r="I6937" t="str">
        <f>INDEX(LedgerMapping[[#All],[Level 3]],MATCH(Actuals[[#This Row],[Sub Ledger]],LedgerMapping[[#All],[Sub Ledger]],0))</f>
        <v>Marketing</v>
      </c>
      <c r="J6937" s="22">
        <f>YEAR(Actuals[[#This Row],[Date]])</f>
        <v>2024</v>
      </c>
      <c r="K6937" s="22">
        <f>MONTH(Actuals[[#This Row],[Date]])</f>
        <v>11</v>
      </c>
      <c r="L6937" s="12"/>
    </row>
    <row r="6938" spans="1:12" x14ac:dyDescent="0.3">
      <c r="A6938">
        <v>12</v>
      </c>
      <c r="B6938">
        <v>39200</v>
      </c>
      <c r="C6938">
        <v>6</v>
      </c>
      <c r="D6938">
        <v>60000</v>
      </c>
      <c r="E6938" s="46">
        <v>45628</v>
      </c>
      <c r="F6938">
        <v>-39932.35</v>
      </c>
      <c r="I6938" t="str">
        <f>INDEX(LedgerMapping[[#All],[Level 3]],MATCH(Actuals[[#This Row],[Sub Ledger]],LedgerMapping[[#All],[Sub Ledger]],0))</f>
        <v>Marketing</v>
      </c>
      <c r="J6938" s="22">
        <f>YEAR(Actuals[[#This Row],[Date]])</f>
        <v>2024</v>
      </c>
      <c r="K6938" s="22">
        <f>MONTH(Actuals[[#This Row],[Date]])</f>
        <v>12</v>
      </c>
      <c r="L6938" s="12"/>
    </row>
    <row r="6939" spans="1:12" x14ac:dyDescent="0.3">
      <c r="A6939">
        <v>12</v>
      </c>
      <c r="B6939">
        <v>14448</v>
      </c>
      <c r="C6939">
        <v>6</v>
      </c>
      <c r="D6939">
        <v>61000</v>
      </c>
      <c r="E6939" s="46">
        <v>44927</v>
      </c>
      <c r="F6939">
        <v>-329.49</v>
      </c>
      <c r="I6939" t="str">
        <f>INDEX(LedgerMapping[[#All],[Level 3]],MATCH(Actuals[[#This Row],[Sub Ledger]],LedgerMapping[[#All],[Sub Ledger]],0))</f>
        <v>Marketing</v>
      </c>
      <c r="J6939" s="22">
        <f>YEAR(Actuals[[#This Row],[Date]])</f>
        <v>2023</v>
      </c>
      <c r="K6939" s="22">
        <f>MONTH(Actuals[[#This Row],[Date]])</f>
        <v>1</v>
      </c>
      <c r="L6939" s="12"/>
    </row>
    <row r="6940" spans="1:12" x14ac:dyDescent="0.3">
      <c r="A6940">
        <v>12</v>
      </c>
      <c r="B6940">
        <v>15426</v>
      </c>
      <c r="C6940">
        <v>6</v>
      </c>
      <c r="D6940">
        <v>61000</v>
      </c>
      <c r="E6940" s="46">
        <v>44958</v>
      </c>
      <c r="F6940">
        <v>-325.23</v>
      </c>
      <c r="I6940" t="str">
        <f>INDEX(LedgerMapping[[#All],[Level 3]],MATCH(Actuals[[#This Row],[Sub Ledger]],LedgerMapping[[#All],[Sub Ledger]],0))</f>
        <v>Marketing</v>
      </c>
      <c r="J6940" s="22">
        <f>YEAR(Actuals[[#This Row],[Date]])</f>
        <v>2023</v>
      </c>
      <c r="K6940" s="22">
        <f>MONTH(Actuals[[#This Row],[Date]])</f>
        <v>2</v>
      </c>
      <c r="L6940" s="12"/>
    </row>
    <row r="6941" spans="1:12" x14ac:dyDescent="0.3">
      <c r="A6941">
        <v>12</v>
      </c>
      <c r="B6941">
        <v>16458</v>
      </c>
      <c r="C6941">
        <v>6</v>
      </c>
      <c r="D6941">
        <v>61000</v>
      </c>
      <c r="E6941" s="46">
        <v>44988</v>
      </c>
      <c r="F6941">
        <v>-316.72000000000003</v>
      </c>
      <c r="I6941" t="str">
        <f>INDEX(LedgerMapping[[#All],[Level 3]],MATCH(Actuals[[#This Row],[Sub Ledger]],LedgerMapping[[#All],[Sub Ledger]],0))</f>
        <v>Marketing</v>
      </c>
      <c r="J6941" s="22">
        <f>YEAR(Actuals[[#This Row],[Date]])</f>
        <v>2023</v>
      </c>
      <c r="K6941" s="22">
        <f>MONTH(Actuals[[#This Row],[Date]])</f>
        <v>3</v>
      </c>
      <c r="L6941" s="12"/>
    </row>
    <row r="6942" spans="1:12" x14ac:dyDescent="0.3">
      <c r="A6942">
        <v>12</v>
      </c>
      <c r="B6942">
        <v>17490</v>
      </c>
      <c r="C6942">
        <v>6</v>
      </c>
      <c r="D6942">
        <v>61000</v>
      </c>
      <c r="E6942" s="46">
        <v>45018</v>
      </c>
      <c r="F6942">
        <v>-469.92</v>
      </c>
      <c r="I6942" t="str">
        <f>INDEX(LedgerMapping[[#All],[Level 3]],MATCH(Actuals[[#This Row],[Sub Ledger]],LedgerMapping[[#All],[Sub Ledger]],0))</f>
        <v>Marketing</v>
      </c>
      <c r="J6942" s="22">
        <f>YEAR(Actuals[[#This Row],[Date]])</f>
        <v>2023</v>
      </c>
      <c r="K6942" s="22">
        <f>MONTH(Actuals[[#This Row],[Date]])</f>
        <v>4</v>
      </c>
      <c r="L6942" s="12"/>
    </row>
    <row r="6943" spans="1:12" x14ac:dyDescent="0.3">
      <c r="A6943">
        <v>12</v>
      </c>
      <c r="B6943">
        <v>18494</v>
      </c>
      <c r="C6943">
        <v>6</v>
      </c>
      <c r="D6943">
        <v>61000</v>
      </c>
      <c r="E6943" s="46">
        <v>45049</v>
      </c>
      <c r="F6943">
        <v>-308.20999999999998</v>
      </c>
      <c r="I6943" t="str">
        <f>INDEX(LedgerMapping[[#All],[Level 3]],MATCH(Actuals[[#This Row],[Sub Ledger]],LedgerMapping[[#All],[Sub Ledger]],0))</f>
        <v>Marketing</v>
      </c>
      <c r="J6943" s="22">
        <f>YEAR(Actuals[[#This Row],[Date]])</f>
        <v>2023</v>
      </c>
      <c r="K6943" s="22">
        <f>MONTH(Actuals[[#This Row],[Date]])</f>
        <v>5</v>
      </c>
      <c r="L6943" s="12"/>
    </row>
    <row r="6944" spans="1:12" x14ac:dyDescent="0.3">
      <c r="A6944">
        <v>12</v>
      </c>
      <c r="B6944">
        <v>19523</v>
      </c>
      <c r="C6944">
        <v>6</v>
      </c>
      <c r="D6944">
        <v>61000</v>
      </c>
      <c r="E6944" s="46">
        <v>45079</v>
      </c>
      <c r="F6944">
        <v>-349.7</v>
      </c>
      <c r="I6944" t="str">
        <f>INDEX(LedgerMapping[[#All],[Level 3]],MATCH(Actuals[[#This Row],[Sub Ledger]],LedgerMapping[[#All],[Sub Ledger]],0))</f>
        <v>Marketing</v>
      </c>
      <c r="J6944" s="22">
        <f>YEAR(Actuals[[#This Row],[Date]])</f>
        <v>2023</v>
      </c>
      <c r="K6944" s="22">
        <f>MONTH(Actuals[[#This Row],[Date]])</f>
        <v>6</v>
      </c>
      <c r="L6944" s="12"/>
    </row>
    <row r="6945" spans="1:12" x14ac:dyDescent="0.3">
      <c r="A6945">
        <v>12</v>
      </c>
      <c r="B6945">
        <v>20552</v>
      </c>
      <c r="C6945">
        <v>6</v>
      </c>
      <c r="D6945">
        <v>61000</v>
      </c>
      <c r="E6945" s="46">
        <v>45110</v>
      </c>
      <c r="F6945">
        <v>-435.87</v>
      </c>
      <c r="I6945" t="str">
        <f>INDEX(LedgerMapping[[#All],[Level 3]],MATCH(Actuals[[#This Row],[Sub Ledger]],LedgerMapping[[#All],[Sub Ledger]],0))</f>
        <v>Marketing</v>
      </c>
      <c r="J6945" s="22">
        <f>YEAR(Actuals[[#This Row],[Date]])</f>
        <v>2023</v>
      </c>
      <c r="K6945" s="22">
        <f>MONTH(Actuals[[#This Row],[Date]])</f>
        <v>7</v>
      </c>
      <c r="L6945" s="12"/>
    </row>
    <row r="6946" spans="1:12" x14ac:dyDescent="0.3">
      <c r="A6946">
        <v>12</v>
      </c>
      <c r="B6946">
        <v>21555</v>
      </c>
      <c r="C6946">
        <v>6</v>
      </c>
      <c r="D6946">
        <v>61000</v>
      </c>
      <c r="E6946" s="46">
        <v>45141</v>
      </c>
      <c r="F6946">
        <v>-419.92</v>
      </c>
      <c r="I6946" t="str">
        <f>INDEX(LedgerMapping[[#All],[Level 3]],MATCH(Actuals[[#This Row],[Sub Ledger]],LedgerMapping[[#All],[Sub Ledger]],0))</f>
        <v>Marketing</v>
      </c>
      <c r="J6946" s="22">
        <f>YEAR(Actuals[[#This Row],[Date]])</f>
        <v>2023</v>
      </c>
      <c r="K6946" s="22">
        <f>MONTH(Actuals[[#This Row],[Date]])</f>
        <v>8</v>
      </c>
      <c r="L6946" s="12"/>
    </row>
    <row r="6947" spans="1:12" x14ac:dyDescent="0.3">
      <c r="A6947">
        <v>12</v>
      </c>
      <c r="B6947">
        <v>22530</v>
      </c>
      <c r="C6947">
        <v>6</v>
      </c>
      <c r="D6947">
        <v>61000</v>
      </c>
      <c r="E6947" s="46">
        <v>45169</v>
      </c>
      <c r="F6947">
        <v>-319.91000000000003</v>
      </c>
      <c r="I6947" t="str">
        <f>INDEX(LedgerMapping[[#All],[Level 3]],MATCH(Actuals[[#This Row],[Sub Ledger]],LedgerMapping[[#All],[Sub Ledger]],0))</f>
        <v>Marketing</v>
      </c>
      <c r="J6947" s="22">
        <f>YEAR(Actuals[[#This Row],[Date]])</f>
        <v>2023</v>
      </c>
      <c r="K6947" s="22">
        <f>MONTH(Actuals[[#This Row],[Date]])</f>
        <v>8</v>
      </c>
      <c r="L6947" s="12"/>
    </row>
    <row r="6948" spans="1:12" x14ac:dyDescent="0.3">
      <c r="A6948">
        <v>12</v>
      </c>
      <c r="B6948">
        <v>23534</v>
      </c>
      <c r="C6948">
        <v>6</v>
      </c>
      <c r="D6948">
        <v>61000</v>
      </c>
      <c r="E6948" s="46">
        <v>45200</v>
      </c>
      <c r="F6948">
        <v>-259.27</v>
      </c>
      <c r="I6948" t="str">
        <f>INDEX(LedgerMapping[[#All],[Level 3]],MATCH(Actuals[[#This Row],[Sub Ledger]],LedgerMapping[[#All],[Sub Ledger]],0))</f>
        <v>Marketing</v>
      </c>
      <c r="J6948" s="22">
        <f>YEAR(Actuals[[#This Row],[Date]])</f>
        <v>2023</v>
      </c>
      <c r="K6948" s="22">
        <f>MONTH(Actuals[[#This Row],[Date]])</f>
        <v>10</v>
      </c>
      <c r="L6948" s="12"/>
    </row>
    <row r="6949" spans="1:12" x14ac:dyDescent="0.3">
      <c r="A6949">
        <v>12</v>
      </c>
      <c r="B6949">
        <v>24564</v>
      </c>
      <c r="C6949">
        <v>6</v>
      </c>
      <c r="D6949">
        <v>61000</v>
      </c>
      <c r="E6949" s="46">
        <v>45230</v>
      </c>
      <c r="F6949">
        <v>-265.66000000000003</v>
      </c>
      <c r="I6949" t="str">
        <f>INDEX(LedgerMapping[[#All],[Level 3]],MATCH(Actuals[[#This Row],[Sub Ledger]],LedgerMapping[[#All],[Sub Ledger]],0))</f>
        <v>Marketing</v>
      </c>
      <c r="J6949" s="22">
        <f>YEAR(Actuals[[#This Row],[Date]])</f>
        <v>2023</v>
      </c>
      <c r="K6949" s="22">
        <f>MONTH(Actuals[[#This Row],[Date]])</f>
        <v>10</v>
      </c>
      <c r="L6949" s="12"/>
    </row>
    <row r="6950" spans="1:12" x14ac:dyDescent="0.3">
      <c r="A6950">
        <v>12</v>
      </c>
      <c r="B6950">
        <v>25595</v>
      </c>
      <c r="C6950">
        <v>6</v>
      </c>
      <c r="D6950">
        <v>61000</v>
      </c>
      <c r="E6950" s="46">
        <v>45261</v>
      </c>
      <c r="F6950">
        <v>-216.72</v>
      </c>
      <c r="I6950" t="str">
        <f>INDEX(LedgerMapping[[#All],[Level 3]],MATCH(Actuals[[#This Row],[Sub Ledger]],LedgerMapping[[#All],[Sub Ledger]],0))</f>
        <v>Marketing</v>
      </c>
      <c r="J6950" s="22">
        <f>YEAR(Actuals[[#This Row],[Date]])</f>
        <v>2023</v>
      </c>
      <c r="K6950" s="22">
        <f>MONTH(Actuals[[#This Row],[Date]])</f>
        <v>12</v>
      </c>
      <c r="L6950" s="12"/>
    </row>
    <row r="6951" spans="1:12" x14ac:dyDescent="0.3">
      <c r="A6951">
        <v>12</v>
      </c>
      <c r="B6951">
        <v>26643</v>
      </c>
      <c r="C6951">
        <v>6</v>
      </c>
      <c r="D6951">
        <v>61000</v>
      </c>
      <c r="E6951" s="46">
        <v>45291</v>
      </c>
      <c r="F6951">
        <v>-489.07</v>
      </c>
      <c r="I6951" t="str">
        <f>INDEX(LedgerMapping[[#All],[Level 3]],MATCH(Actuals[[#This Row],[Sub Ledger]],LedgerMapping[[#All],[Sub Ledger]],0))</f>
        <v>Marketing</v>
      </c>
      <c r="J6951" s="22">
        <f>YEAR(Actuals[[#This Row],[Date]])</f>
        <v>2023</v>
      </c>
      <c r="K6951" s="22">
        <f>MONTH(Actuals[[#This Row],[Date]])</f>
        <v>12</v>
      </c>
      <c r="L6951" s="12"/>
    </row>
    <row r="6952" spans="1:12" x14ac:dyDescent="0.3">
      <c r="A6952">
        <v>12</v>
      </c>
      <c r="B6952">
        <v>27793</v>
      </c>
      <c r="C6952">
        <v>6</v>
      </c>
      <c r="D6952">
        <v>61000</v>
      </c>
      <c r="E6952" s="46">
        <v>45322</v>
      </c>
      <c r="F6952">
        <v>-3688.06</v>
      </c>
      <c r="I6952" t="str">
        <f>INDEX(LedgerMapping[[#All],[Level 3]],MATCH(Actuals[[#This Row],[Sub Ledger]],LedgerMapping[[#All],[Sub Ledger]],0))</f>
        <v>Marketing</v>
      </c>
      <c r="J6952" s="22">
        <f>YEAR(Actuals[[#This Row],[Date]])</f>
        <v>2024</v>
      </c>
      <c r="K6952" s="22">
        <f>MONTH(Actuals[[#This Row],[Date]])</f>
        <v>1</v>
      </c>
      <c r="L6952" s="12"/>
    </row>
    <row r="6953" spans="1:12" x14ac:dyDescent="0.3">
      <c r="A6953">
        <v>12</v>
      </c>
      <c r="B6953">
        <v>28946</v>
      </c>
      <c r="C6953">
        <v>6</v>
      </c>
      <c r="D6953">
        <v>61000</v>
      </c>
      <c r="E6953" s="46">
        <v>45354</v>
      </c>
      <c r="F6953">
        <v>-3479.55</v>
      </c>
      <c r="I6953" t="str">
        <f>INDEX(LedgerMapping[[#All],[Level 3]],MATCH(Actuals[[#This Row],[Sub Ledger]],LedgerMapping[[#All],[Sub Ledger]],0))</f>
        <v>Marketing</v>
      </c>
      <c r="J6953" s="22">
        <f>YEAR(Actuals[[#This Row],[Date]])</f>
        <v>2024</v>
      </c>
      <c r="K6953" s="22">
        <f>MONTH(Actuals[[#This Row],[Date]])</f>
        <v>3</v>
      </c>
      <c r="L6953" s="12"/>
    </row>
    <row r="6954" spans="1:12" x14ac:dyDescent="0.3">
      <c r="A6954">
        <v>12</v>
      </c>
      <c r="B6954">
        <v>30073</v>
      </c>
      <c r="C6954">
        <v>6</v>
      </c>
      <c r="D6954">
        <v>61000</v>
      </c>
      <c r="E6954" s="46">
        <v>45384</v>
      </c>
      <c r="F6954">
        <v>-3009.33</v>
      </c>
      <c r="I6954" t="str">
        <f>INDEX(LedgerMapping[[#All],[Level 3]],MATCH(Actuals[[#This Row],[Sub Ledger]],LedgerMapping[[#All],[Sub Ledger]],0))</f>
        <v>Marketing</v>
      </c>
      <c r="J6954" s="22">
        <f>YEAR(Actuals[[#This Row],[Date]])</f>
        <v>2024</v>
      </c>
      <c r="K6954" s="22">
        <f>MONTH(Actuals[[#This Row],[Date]])</f>
        <v>4</v>
      </c>
      <c r="L6954" s="12"/>
    </row>
    <row r="6955" spans="1:12" x14ac:dyDescent="0.3">
      <c r="A6955">
        <v>12</v>
      </c>
      <c r="B6955">
        <v>31199</v>
      </c>
      <c r="C6955">
        <v>6</v>
      </c>
      <c r="D6955">
        <v>61000</v>
      </c>
      <c r="E6955" s="46">
        <v>45415</v>
      </c>
      <c r="F6955">
        <v>-3398.69</v>
      </c>
      <c r="I6955" t="str">
        <f>INDEX(LedgerMapping[[#All],[Level 3]],MATCH(Actuals[[#This Row],[Sub Ledger]],LedgerMapping[[#All],[Sub Ledger]],0))</f>
        <v>Marketing</v>
      </c>
      <c r="J6955" s="22">
        <f>YEAR(Actuals[[#This Row],[Date]])</f>
        <v>2024</v>
      </c>
      <c r="K6955" s="22">
        <f>MONTH(Actuals[[#This Row],[Date]])</f>
        <v>5</v>
      </c>
      <c r="L6955" s="12"/>
    </row>
    <row r="6956" spans="1:12" x14ac:dyDescent="0.3">
      <c r="A6956">
        <v>12</v>
      </c>
      <c r="B6956">
        <v>32322</v>
      </c>
      <c r="C6956">
        <v>6</v>
      </c>
      <c r="D6956">
        <v>61000</v>
      </c>
      <c r="E6956" s="46">
        <v>45445</v>
      </c>
      <c r="F6956">
        <v>-3645.51</v>
      </c>
      <c r="I6956" t="str">
        <f>INDEX(LedgerMapping[[#All],[Level 3]],MATCH(Actuals[[#This Row],[Sub Ledger]],LedgerMapping[[#All],[Sub Ledger]],0))</f>
        <v>Marketing</v>
      </c>
      <c r="J6956" s="22">
        <f>YEAR(Actuals[[#This Row],[Date]])</f>
        <v>2024</v>
      </c>
      <c r="K6956" s="22">
        <f>MONTH(Actuals[[#This Row],[Date]])</f>
        <v>6</v>
      </c>
      <c r="L6956" s="12"/>
    </row>
    <row r="6957" spans="1:12" x14ac:dyDescent="0.3">
      <c r="A6957">
        <v>12</v>
      </c>
      <c r="B6957">
        <v>33448</v>
      </c>
      <c r="C6957">
        <v>6</v>
      </c>
      <c r="D6957">
        <v>61000</v>
      </c>
      <c r="E6957" s="46">
        <v>45476</v>
      </c>
      <c r="F6957">
        <v>-3760.4</v>
      </c>
      <c r="I6957" t="str">
        <f>INDEX(LedgerMapping[[#All],[Level 3]],MATCH(Actuals[[#This Row],[Sub Ledger]],LedgerMapping[[#All],[Sub Ledger]],0))</f>
        <v>Marketing</v>
      </c>
      <c r="J6957" s="22">
        <f>YEAR(Actuals[[#This Row],[Date]])</f>
        <v>2024</v>
      </c>
      <c r="K6957" s="22">
        <f>MONTH(Actuals[[#This Row],[Date]])</f>
        <v>7</v>
      </c>
      <c r="L6957" s="12"/>
    </row>
    <row r="6958" spans="1:12" x14ac:dyDescent="0.3">
      <c r="A6958">
        <v>12</v>
      </c>
      <c r="B6958">
        <v>34598</v>
      </c>
      <c r="C6958">
        <v>6</v>
      </c>
      <c r="D6958">
        <v>61000</v>
      </c>
      <c r="E6958" s="46">
        <v>45507</v>
      </c>
      <c r="F6958">
        <v>-4258.29</v>
      </c>
      <c r="I6958" t="str">
        <f>INDEX(LedgerMapping[[#All],[Level 3]],MATCH(Actuals[[#This Row],[Sub Ledger]],LedgerMapping[[#All],[Sub Ledger]],0))</f>
        <v>Marketing</v>
      </c>
      <c r="J6958" s="22">
        <f>YEAR(Actuals[[#This Row],[Date]])</f>
        <v>2024</v>
      </c>
      <c r="K6958" s="22">
        <f>MONTH(Actuals[[#This Row],[Date]])</f>
        <v>8</v>
      </c>
      <c r="L6958" s="12"/>
    </row>
    <row r="6959" spans="1:12" x14ac:dyDescent="0.3">
      <c r="A6959">
        <v>12</v>
      </c>
      <c r="B6959">
        <v>35749</v>
      </c>
      <c r="C6959">
        <v>6</v>
      </c>
      <c r="D6959">
        <v>61000</v>
      </c>
      <c r="E6959" s="46">
        <v>45536</v>
      </c>
      <c r="F6959">
        <v>-4197.6499999999996</v>
      </c>
      <c r="I6959" t="str">
        <f>INDEX(LedgerMapping[[#All],[Level 3]],MATCH(Actuals[[#This Row],[Sub Ledger]],LedgerMapping[[#All],[Sub Ledger]],0))</f>
        <v>Marketing</v>
      </c>
      <c r="J6959" s="22">
        <f>YEAR(Actuals[[#This Row],[Date]])</f>
        <v>2024</v>
      </c>
      <c r="K6959" s="22">
        <f>MONTH(Actuals[[#This Row],[Date]])</f>
        <v>9</v>
      </c>
      <c r="L6959" s="12"/>
    </row>
    <row r="6960" spans="1:12" x14ac:dyDescent="0.3">
      <c r="A6960">
        <v>12</v>
      </c>
      <c r="B6960">
        <v>36898</v>
      </c>
      <c r="C6960">
        <v>6</v>
      </c>
      <c r="D6960">
        <v>61000</v>
      </c>
      <c r="E6960" s="46">
        <v>45567</v>
      </c>
      <c r="F6960">
        <v>-3796.57</v>
      </c>
      <c r="I6960" t="str">
        <f>INDEX(LedgerMapping[[#All],[Level 3]],MATCH(Actuals[[#This Row],[Sub Ledger]],LedgerMapping[[#All],[Sub Ledger]],0))</f>
        <v>Marketing</v>
      </c>
      <c r="J6960" s="22">
        <f>YEAR(Actuals[[#This Row],[Date]])</f>
        <v>2024</v>
      </c>
      <c r="K6960" s="22">
        <f>MONTH(Actuals[[#This Row],[Date]])</f>
        <v>10</v>
      </c>
      <c r="L6960" s="12"/>
    </row>
    <row r="6961" spans="1:12" x14ac:dyDescent="0.3">
      <c r="A6961">
        <v>12</v>
      </c>
      <c r="B6961">
        <v>38049</v>
      </c>
      <c r="C6961">
        <v>6</v>
      </c>
      <c r="D6961">
        <v>61000</v>
      </c>
      <c r="E6961" s="46">
        <v>45597</v>
      </c>
      <c r="F6961">
        <v>-3796.57</v>
      </c>
      <c r="I6961" t="str">
        <f>INDEX(LedgerMapping[[#All],[Level 3]],MATCH(Actuals[[#This Row],[Sub Ledger]],LedgerMapping[[#All],[Sub Ledger]],0))</f>
        <v>Marketing</v>
      </c>
      <c r="J6961" s="22">
        <f>YEAR(Actuals[[#This Row],[Date]])</f>
        <v>2024</v>
      </c>
      <c r="K6961" s="22">
        <f>MONTH(Actuals[[#This Row],[Date]])</f>
        <v>11</v>
      </c>
      <c r="L6961" s="12"/>
    </row>
    <row r="6962" spans="1:12" x14ac:dyDescent="0.3">
      <c r="A6962">
        <v>12</v>
      </c>
      <c r="B6962">
        <v>39201</v>
      </c>
      <c r="C6962">
        <v>6</v>
      </c>
      <c r="D6962">
        <v>61000</v>
      </c>
      <c r="E6962" s="46">
        <v>45628</v>
      </c>
      <c r="F6962">
        <v>-4097.6400000000003</v>
      </c>
      <c r="I6962" t="str">
        <f>INDEX(LedgerMapping[[#All],[Level 3]],MATCH(Actuals[[#This Row],[Sub Ledger]],LedgerMapping[[#All],[Sub Ledger]],0))</f>
        <v>Marketing</v>
      </c>
      <c r="J6962" s="22">
        <f>YEAR(Actuals[[#This Row],[Date]])</f>
        <v>2024</v>
      </c>
      <c r="K6962" s="22">
        <f>MONTH(Actuals[[#This Row],[Date]])</f>
        <v>12</v>
      </c>
      <c r="L6962" s="12"/>
    </row>
    <row r="6963" spans="1:12" x14ac:dyDescent="0.3">
      <c r="A6963">
        <v>12</v>
      </c>
      <c r="B6963">
        <v>14449</v>
      </c>
      <c r="C6963">
        <v>6</v>
      </c>
      <c r="D6963">
        <v>62000</v>
      </c>
      <c r="E6963" s="46">
        <v>44927</v>
      </c>
      <c r="F6963">
        <v>-289.06</v>
      </c>
      <c r="I6963" t="str">
        <f>INDEX(LedgerMapping[[#All],[Level 3]],MATCH(Actuals[[#This Row],[Sub Ledger]],LedgerMapping[[#All],[Sub Ledger]],0))</f>
        <v>Marketing</v>
      </c>
      <c r="J6963" s="22">
        <f>YEAR(Actuals[[#This Row],[Date]])</f>
        <v>2023</v>
      </c>
      <c r="K6963" s="22">
        <f>MONTH(Actuals[[#This Row],[Date]])</f>
        <v>1</v>
      </c>
      <c r="L6963" s="12"/>
    </row>
    <row r="6964" spans="1:12" x14ac:dyDescent="0.3">
      <c r="A6964">
        <v>12</v>
      </c>
      <c r="B6964">
        <v>15427</v>
      </c>
      <c r="C6964">
        <v>6</v>
      </c>
      <c r="D6964">
        <v>62000</v>
      </c>
      <c r="E6964" s="46">
        <v>44958</v>
      </c>
      <c r="F6964">
        <v>-216.72</v>
      </c>
      <c r="I6964" t="str">
        <f>INDEX(LedgerMapping[[#All],[Level 3]],MATCH(Actuals[[#This Row],[Sub Ledger]],LedgerMapping[[#All],[Sub Ledger]],0))</f>
        <v>Marketing</v>
      </c>
      <c r="J6964" s="22">
        <f>YEAR(Actuals[[#This Row],[Date]])</f>
        <v>2023</v>
      </c>
      <c r="K6964" s="22">
        <f>MONTH(Actuals[[#This Row],[Date]])</f>
        <v>2</v>
      </c>
      <c r="L6964" s="12"/>
    </row>
    <row r="6965" spans="1:12" x14ac:dyDescent="0.3">
      <c r="A6965">
        <v>12</v>
      </c>
      <c r="B6965">
        <v>16459</v>
      </c>
      <c r="C6965">
        <v>6</v>
      </c>
      <c r="D6965">
        <v>62000</v>
      </c>
      <c r="E6965" s="46">
        <v>44988</v>
      </c>
      <c r="F6965">
        <v>-173.1</v>
      </c>
      <c r="I6965" t="str">
        <f>INDEX(LedgerMapping[[#All],[Level 3]],MATCH(Actuals[[#This Row],[Sub Ledger]],LedgerMapping[[#All],[Sub Ledger]],0))</f>
        <v>Marketing</v>
      </c>
      <c r="J6965" s="22">
        <f>YEAR(Actuals[[#This Row],[Date]])</f>
        <v>2023</v>
      </c>
      <c r="K6965" s="22">
        <f>MONTH(Actuals[[#This Row],[Date]])</f>
        <v>3</v>
      </c>
      <c r="L6965" s="12"/>
    </row>
    <row r="6966" spans="1:12" x14ac:dyDescent="0.3">
      <c r="A6966">
        <v>12</v>
      </c>
      <c r="B6966">
        <v>17491</v>
      </c>
      <c r="C6966">
        <v>6</v>
      </c>
      <c r="D6966">
        <v>62000</v>
      </c>
      <c r="E6966" s="46">
        <v>45018</v>
      </c>
      <c r="F6966">
        <v>-342.25</v>
      </c>
      <c r="I6966" t="str">
        <f>INDEX(LedgerMapping[[#All],[Level 3]],MATCH(Actuals[[#This Row],[Sub Ledger]],LedgerMapping[[#All],[Sub Ledger]],0))</f>
        <v>Marketing</v>
      </c>
      <c r="J6966" s="22">
        <f>YEAR(Actuals[[#This Row],[Date]])</f>
        <v>2023</v>
      </c>
      <c r="K6966" s="22">
        <f>MONTH(Actuals[[#This Row],[Date]])</f>
        <v>4</v>
      </c>
      <c r="L6966" s="12"/>
    </row>
    <row r="6967" spans="1:12" x14ac:dyDescent="0.3">
      <c r="A6967">
        <v>12</v>
      </c>
      <c r="B6967">
        <v>18495</v>
      </c>
      <c r="C6967">
        <v>6</v>
      </c>
      <c r="D6967">
        <v>62000</v>
      </c>
      <c r="E6967" s="46">
        <v>45049</v>
      </c>
      <c r="F6967">
        <v>-384.81</v>
      </c>
      <c r="I6967" t="str">
        <f>INDEX(LedgerMapping[[#All],[Level 3]],MATCH(Actuals[[#This Row],[Sub Ledger]],LedgerMapping[[#All],[Sub Ledger]],0))</f>
        <v>Marketing</v>
      </c>
      <c r="J6967" s="22">
        <f>YEAR(Actuals[[#This Row],[Date]])</f>
        <v>2023</v>
      </c>
      <c r="K6967" s="22">
        <f>MONTH(Actuals[[#This Row],[Date]])</f>
        <v>5</v>
      </c>
      <c r="L6967" s="12"/>
    </row>
    <row r="6968" spans="1:12" x14ac:dyDescent="0.3">
      <c r="A6968">
        <v>12</v>
      </c>
      <c r="B6968">
        <v>19524</v>
      </c>
      <c r="C6968">
        <v>6</v>
      </c>
      <c r="D6968">
        <v>62000</v>
      </c>
      <c r="E6968" s="46">
        <v>45079</v>
      </c>
      <c r="F6968">
        <v>-280.55</v>
      </c>
      <c r="I6968" t="str">
        <f>INDEX(LedgerMapping[[#All],[Level 3]],MATCH(Actuals[[#This Row],[Sub Ledger]],LedgerMapping[[#All],[Sub Ledger]],0))</f>
        <v>Marketing</v>
      </c>
      <c r="J6968" s="22">
        <f>YEAR(Actuals[[#This Row],[Date]])</f>
        <v>2023</v>
      </c>
      <c r="K6968" s="22">
        <f>MONTH(Actuals[[#This Row],[Date]])</f>
        <v>6</v>
      </c>
      <c r="L6968" s="12"/>
    </row>
    <row r="6969" spans="1:12" x14ac:dyDescent="0.3">
      <c r="A6969">
        <v>12</v>
      </c>
      <c r="B6969">
        <v>20553</v>
      </c>
      <c r="C6969">
        <v>6</v>
      </c>
      <c r="D6969">
        <v>62000</v>
      </c>
      <c r="E6969" s="46">
        <v>45110</v>
      </c>
      <c r="F6969">
        <v>-357.15</v>
      </c>
      <c r="I6969" t="str">
        <f>INDEX(LedgerMapping[[#All],[Level 3]],MATCH(Actuals[[#This Row],[Sub Ledger]],LedgerMapping[[#All],[Sub Ledger]],0))</f>
        <v>Marketing</v>
      </c>
      <c r="J6969" s="22">
        <f>YEAR(Actuals[[#This Row],[Date]])</f>
        <v>2023</v>
      </c>
      <c r="K6969" s="22">
        <f>MONTH(Actuals[[#This Row],[Date]])</f>
        <v>7</v>
      </c>
      <c r="L6969" s="12"/>
    </row>
    <row r="6970" spans="1:12" x14ac:dyDescent="0.3">
      <c r="A6970">
        <v>12</v>
      </c>
      <c r="B6970">
        <v>21556</v>
      </c>
      <c r="C6970">
        <v>6</v>
      </c>
      <c r="D6970">
        <v>62000</v>
      </c>
      <c r="E6970" s="46">
        <v>45141</v>
      </c>
      <c r="F6970">
        <v>-175.23</v>
      </c>
      <c r="I6970" t="str">
        <f>INDEX(LedgerMapping[[#All],[Level 3]],MATCH(Actuals[[#This Row],[Sub Ledger]],LedgerMapping[[#All],[Sub Ledger]],0))</f>
        <v>Marketing</v>
      </c>
      <c r="J6970" s="22">
        <f>YEAR(Actuals[[#This Row],[Date]])</f>
        <v>2023</v>
      </c>
      <c r="K6970" s="22">
        <f>MONTH(Actuals[[#This Row],[Date]])</f>
        <v>8</v>
      </c>
      <c r="L6970" s="12"/>
    </row>
    <row r="6971" spans="1:12" x14ac:dyDescent="0.3">
      <c r="A6971">
        <v>12</v>
      </c>
      <c r="B6971">
        <v>22531</v>
      </c>
      <c r="C6971">
        <v>6</v>
      </c>
      <c r="D6971">
        <v>62000</v>
      </c>
      <c r="E6971" s="46">
        <v>45169</v>
      </c>
      <c r="F6971">
        <v>-400.77</v>
      </c>
      <c r="I6971" t="str">
        <f>INDEX(LedgerMapping[[#All],[Level 3]],MATCH(Actuals[[#This Row],[Sub Ledger]],LedgerMapping[[#All],[Sub Ledger]],0))</f>
        <v>Marketing</v>
      </c>
      <c r="J6971" s="22">
        <f>YEAR(Actuals[[#This Row],[Date]])</f>
        <v>2023</v>
      </c>
      <c r="K6971" s="22">
        <f>MONTH(Actuals[[#This Row],[Date]])</f>
        <v>8</v>
      </c>
      <c r="L6971" s="12"/>
    </row>
    <row r="6972" spans="1:12" x14ac:dyDescent="0.3">
      <c r="A6972">
        <v>12</v>
      </c>
      <c r="B6972">
        <v>23535</v>
      </c>
      <c r="C6972">
        <v>6</v>
      </c>
      <c r="D6972">
        <v>62000</v>
      </c>
      <c r="E6972" s="46">
        <v>45200</v>
      </c>
      <c r="F6972">
        <v>-227.36</v>
      </c>
      <c r="I6972" t="str">
        <f>INDEX(LedgerMapping[[#All],[Level 3]],MATCH(Actuals[[#This Row],[Sub Ledger]],LedgerMapping[[#All],[Sub Ledger]],0))</f>
        <v>Marketing</v>
      </c>
      <c r="J6972" s="22">
        <f>YEAR(Actuals[[#This Row],[Date]])</f>
        <v>2023</v>
      </c>
      <c r="K6972" s="22">
        <f>MONTH(Actuals[[#This Row],[Date]])</f>
        <v>10</v>
      </c>
      <c r="L6972" s="12"/>
    </row>
    <row r="6973" spans="1:12" x14ac:dyDescent="0.3">
      <c r="A6973">
        <v>12</v>
      </c>
      <c r="B6973">
        <v>24565</v>
      </c>
      <c r="C6973">
        <v>6</v>
      </c>
      <c r="D6973">
        <v>62000</v>
      </c>
      <c r="E6973" s="46">
        <v>45230</v>
      </c>
      <c r="F6973">
        <v>-147.57</v>
      </c>
      <c r="I6973" t="str">
        <f>INDEX(LedgerMapping[[#All],[Level 3]],MATCH(Actuals[[#This Row],[Sub Ledger]],LedgerMapping[[#All],[Sub Ledger]],0))</f>
        <v>Marketing</v>
      </c>
      <c r="J6973" s="22">
        <f>YEAR(Actuals[[#This Row],[Date]])</f>
        <v>2023</v>
      </c>
      <c r="K6973" s="22">
        <f>MONTH(Actuals[[#This Row],[Date]])</f>
        <v>10</v>
      </c>
      <c r="L6973" s="12"/>
    </row>
    <row r="6974" spans="1:12" x14ac:dyDescent="0.3">
      <c r="A6974">
        <v>12</v>
      </c>
      <c r="B6974">
        <v>25596</v>
      </c>
      <c r="C6974">
        <v>6</v>
      </c>
      <c r="D6974">
        <v>62000</v>
      </c>
      <c r="E6974" s="46">
        <v>45261</v>
      </c>
      <c r="F6974">
        <v>-241.19</v>
      </c>
      <c r="I6974" t="str">
        <f>INDEX(LedgerMapping[[#All],[Level 3]],MATCH(Actuals[[#This Row],[Sub Ledger]],LedgerMapping[[#All],[Sub Ledger]],0))</f>
        <v>Marketing</v>
      </c>
      <c r="J6974" s="22">
        <f>YEAR(Actuals[[#This Row],[Date]])</f>
        <v>2023</v>
      </c>
      <c r="K6974" s="22">
        <f>MONTH(Actuals[[#This Row],[Date]])</f>
        <v>12</v>
      </c>
      <c r="L6974" s="12"/>
    </row>
    <row r="6975" spans="1:12" x14ac:dyDescent="0.3">
      <c r="A6975">
        <v>12</v>
      </c>
      <c r="B6975">
        <v>26644</v>
      </c>
      <c r="C6975">
        <v>6</v>
      </c>
      <c r="D6975">
        <v>62000</v>
      </c>
      <c r="E6975" s="46">
        <v>45291</v>
      </c>
      <c r="F6975">
        <v>-285.87</v>
      </c>
      <c r="I6975" t="str">
        <f>INDEX(LedgerMapping[[#All],[Level 3]],MATCH(Actuals[[#This Row],[Sub Ledger]],LedgerMapping[[#All],[Sub Ledger]],0))</f>
        <v>Marketing</v>
      </c>
      <c r="J6975" s="22">
        <f>YEAR(Actuals[[#This Row],[Date]])</f>
        <v>2023</v>
      </c>
      <c r="K6975" s="22">
        <f>MONTH(Actuals[[#This Row],[Date]])</f>
        <v>12</v>
      </c>
      <c r="L6975" s="12"/>
    </row>
    <row r="6976" spans="1:12" x14ac:dyDescent="0.3">
      <c r="A6976">
        <v>12</v>
      </c>
      <c r="B6976">
        <v>27794</v>
      </c>
      <c r="C6976">
        <v>6</v>
      </c>
      <c r="D6976">
        <v>62000</v>
      </c>
      <c r="E6976" s="46">
        <v>45322</v>
      </c>
      <c r="F6976">
        <v>-2048.67</v>
      </c>
      <c r="I6976" t="str">
        <f>INDEX(LedgerMapping[[#All],[Level 3]],MATCH(Actuals[[#This Row],[Sub Ledger]],LedgerMapping[[#All],[Sub Ledger]],0))</f>
        <v>Marketing</v>
      </c>
      <c r="J6976" s="22">
        <f>YEAR(Actuals[[#This Row],[Date]])</f>
        <v>2024</v>
      </c>
      <c r="K6976" s="22">
        <f>MONTH(Actuals[[#This Row],[Date]])</f>
        <v>1</v>
      </c>
      <c r="L6976" s="12"/>
    </row>
    <row r="6977" spans="1:12" x14ac:dyDescent="0.3">
      <c r="A6977">
        <v>12</v>
      </c>
      <c r="B6977">
        <v>28947</v>
      </c>
      <c r="C6977">
        <v>6</v>
      </c>
      <c r="D6977">
        <v>62000</v>
      </c>
      <c r="E6977" s="46">
        <v>45354</v>
      </c>
      <c r="F6977">
        <v>-2435.91</v>
      </c>
      <c r="I6977" t="str">
        <f>INDEX(LedgerMapping[[#All],[Level 3]],MATCH(Actuals[[#This Row],[Sub Ledger]],LedgerMapping[[#All],[Sub Ledger]],0))</f>
        <v>Marketing</v>
      </c>
      <c r="J6977" s="22">
        <f>YEAR(Actuals[[#This Row],[Date]])</f>
        <v>2024</v>
      </c>
      <c r="K6977" s="22">
        <f>MONTH(Actuals[[#This Row],[Date]])</f>
        <v>3</v>
      </c>
      <c r="L6977" s="12"/>
    </row>
    <row r="6978" spans="1:12" x14ac:dyDescent="0.3">
      <c r="A6978">
        <v>12</v>
      </c>
      <c r="B6978">
        <v>30074</v>
      </c>
      <c r="C6978">
        <v>6</v>
      </c>
      <c r="D6978">
        <v>62000</v>
      </c>
      <c r="E6978" s="46">
        <v>45384</v>
      </c>
      <c r="F6978">
        <v>-2257.1799999999998</v>
      </c>
      <c r="I6978" t="str">
        <f>INDEX(LedgerMapping[[#All],[Level 3]],MATCH(Actuals[[#This Row],[Sub Ledger]],LedgerMapping[[#All],[Sub Ledger]],0))</f>
        <v>Marketing</v>
      </c>
      <c r="J6978" s="22">
        <f>YEAR(Actuals[[#This Row],[Date]])</f>
        <v>2024</v>
      </c>
      <c r="K6978" s="22">
        <f>MONTH(Actuals[[#This Row],[Date]])</f>
        <v>4</v>
      </c>
      <c r="L6978" s="12"/>
    </row>
    <row r="6979" spans="1:12" x14ac:dyDescent="0.3">
      <c r="A6979">
        <v>12</v>
      </c>
      <c r="B6979">
        <v>31200</v>
      </c>
      <c r="C6979">
        <v>6</v>
      </c>
      <c r="D6979">
        <v>62000</v>
      </c>
      <c r="E6979" s="46">
        <v>45415</v>
      </c>
      <c r="F6979">
        <v>-3398.69</v>
      </c>
      <c r="I6979" t="str">
        <f>INDEX(LedgerMapping[[#All],[Level 3]],MATCH(Actuals[[#This Row],[Sub Ledger]],LedgerMapping[[#All],[Sub Ledger]],0))</f>
        <v>Marketing</v>
      </c>
      <c r="J6979" s="22">
        <f>YEAR(Actuals[[#This Row],[Date]])</f>
        <v>2024</v>
      </c>
      <c r="K6979" s="22">
        <f>MONTH(Actuals[[#This Row],[Date]])</f>
        <v>5</v>
      </c>
      <c r="L6979" s="12"/>
    </row>
    <row r="6980" spans="1:12" x14ac:dyDescent="0.3">
      <c r="A6980">
        <v>12</v>
      </c>
      <c r="B6980">
        <v>32323</v>
      </c>
      <c r="C6980">
        <v>6</v>
      </c>
      <c r="D6980">
        <v>62000</v>
      </c>
      <c r="E6980" s="46">
        <v>45445</v>
      </c>
      <c r="F6980">
        <v>-2651.87</v>
      </c>
      <c r="I6980" t="str">
        <f>INDEX(LedgerMapping[[#All],[Level 3]],MATCH(Actuals[[#This Row],[Sub Ledger]],LedgerMapping[[#All],[Sub Ledger]],0))</f>
        <v>Marketing</v>
      </c>
      <c r="J6980" s="22">
        <f>YEAR(Actuals[[#This Row],[Date]])</f>
        <v>2024</v>
      </c>
      <c r="K6980" s="22">
        <f>MONTH(Actuals[[#This Row],[Date]])</f>
        <v>6</v>
      </c>
      <c r="L6980" s="12"/>
    </row>
    <row r="6981" spans="1:12" x14ac:dyDescent="0.3">
      <c r="A6981">
        <v>12</v>
      </c>
      <c r="B6981">
        <v>33449</v>
      </c>
      <c r="C6981">
        <v>6</v>
      </c>
      <c r="D6981">
        <v>62000</v>
      </c>
      <c r="E6981" s="46">
        <v>45476</v>
      </c>
      <c r="F6981">
        <v>-2924.22</v>
      </c>
      <c r="I6981" t="str">
        <f>INDEX(LedgerMapping[[#All],[Level 3]],MATCH(Actuals[[#This Row],[Sub Ledger]],LedgerMapping[[#All],[Sub Ledger]],0))</f>
        <v>Marketing</v>
      </c>
      <c r="J6981" s="22">
        <f>YEAR(Actuals[[#This Row],[Date]])</f>
        <v>2024</v>
      </c>
      <c r="K6981" s="22">
        <f>MONTH(Actuals[[#This Row],[Date]])</f>
        <v>7</v>
      </c>
      <c r="L6981" s="12"/>
    </row>
    <row r="6982" spans="1:12" x14ac:dyDescent="0.3">
      <c r="A6982">
        <v>12</v>
      </c>
      <c r="B6982">
        <v>34599</v>
      </c>
      <c r="C6982">
        <v>6</v>
      </c>
      <c r="D6982">
        <v>62000</v>
      </c>
      <c r="E6982" s="46">
        <v>45507</v>
      </c>
      <c r="F6982">
        <v>-2555.06</v>
      </c>
      <c r="I6982" t="str">
        <f>INDEX(LedgerMapping[[#All],[Level 3]],MATCH(Actuals[[#This Row],[Sub Ledger]],LedgerMapping[[#All],[Sub Ledger]],0))</f>
        <v>Marketing</v>
      </c>
      <c r="J6982" s="22">
        <f>YEAR(Actuals[[#This Row],[Date]])</f>
        <v>2024</v>
      </c>
      <c r="K6982" s="22">
        <f>MONTH(Actuals[[#This Row],[Date]])</f>
        <v>8</v>
      </c>
      <c r="L6982" s="12"/>
    </row>
    <row r="6983" spans="1:12" x14ac:dyDescent="0.3">
      <c r="A6983">
        <v>12</v>
      </c>
      <c r="B6983">
        <v>35750</v>
      </c>
      <c r="C6983">
        <v>6</v>
      </c>
      <c r="D6983">
        <v>62000</v>
      </c>
      <c r="E6983" s="46">
        <v>45536</v>
      </c>
      <c r="F6983">
        <v>-3816.79</v>
      </c>
      <c r="I6983" t="str">
        <f>INDEX(LedgerMapping[[#All],[Level 3]],MATCH(Actuals[[#This Row],[Sub Ledger]],LedgerMapping[[#All],[Sub Ledger]],0))</f>
        <v>Marketing</v>
      </c>
      <c r="J6983" s="22">
        <f>YEAR(Actuals[[#This Row],[Date]])</f>
        <v>2024</v>
      </c>
      <c r="K6983" s="22">
        <f>MONTH(Actuals[[#This Row],[Date]])</f>
        <v>9</v>
      </c>
      <c r="L6983" s="12"/>
    </row>
    <row r="6984" spans="1:12" x14ac:dyDescent="0.3">
      <c r="A6984">
        <v>12</v>
      </c>
      <c r="B6984">
        <v>36899</v>
      </c>
      <c r="C6984">
        <v>6</v>
      </c>
      <c r="D6984">
        <v>62000</v>
      </c>
      <c r="E6984" s="46">
        <v>45567</v>
      </c>
      <c r="F6984">
        <v>-3163.58</v>
      </c>
      <c r="I6984" t="str">
        <f>INDEX(LedgerMapping[[#All],[Level 3]],MATCH(Actuals[[#This Row],[Sub Ledger]],LedgerMapping[[#All],[Sub Ledger]],0))</f>
        <v>Marketing</v>
      </c>
      <c r="J6984" s="22">
        <f>YEAR(Actuals[[#This Row],[Date]])</f>
        <v>2024</v>
      </c>
      <c r="K6984" s="22">
        <f>MONTH(Actuals[[#This Row],[Date]])</f>
        <v>10</v>
      </c>
      <c r="L6984" s="12"/>
    </row>
    <row r="6985" spans="1:12" x14ac:dyDescent="0.3">
      <c r="A6985">
        <v>12</v>
      </c>
      <c r="B6985">
        <v>38050</v>
      </c>
      <c r="C6985">
        <v>6</v>
      </c>
      <c r="D6985">
        <v>62000</v>
      </c>
      <c r="E6985" s="46">
        <v>45597</v>
      </c>
      <c r="F6985">
        <v>-3374.23</v>
      </c>
      <c r="I6985" t="str">
        <f>INDEX(LedgerMapping[[#All],[Level 3]],MATCH(Actuals[[#This Row],[Sub Ledger]],LedgerMapping[[#All],[Sub Ledger]],0))</f>
        <v>Marketing</v>
      </c>
      <c r="J6985" s="22">
        <f>YEAR(Actuals[[#This Row],[Date]])</f>
        <v>2024</v>
      </c>
      <c r="K6985" s="22">
        <f>MONTH(Actuals[[#This Row],[Date]])</f>
        <v>11</v>
      </c>
      <c r="L6985" s="12"/>
    </row>
    <row r="6986" spans="1:12" x14ac:dyDescent="0.3">
      <c r="A6986">
        <v>12</v>
      </c>
      <c r="B6986">
        <v>39202</v>
      </c>
      <c r="C6986">
        <v>6</v>
      </c>
      <c r="D6986">
        <v>62000</v>
      </c>
      <c r="E6986" s="46">
        <v>45628</v>
      </c>
      <c r="F6986">
        <v>-3278.48</v>
      </c>
      <c r="I6986" t="str">
        <f>INDEX(LedgerMapping[[#All],[Level 3]],MATCH(Actuals[[#This Row],[Sub Ledger]],LedgerMapping[[#All],[Sub Ledger]],0))</f>
        <v>Marketing</v>
      </c>
      <c r="J6986" s="22">
        <f>YEAR(Actuals[[#This Row],[Date]])</f>
        <v>2024</v>
      </c>
      <c r="K6986" s="22">
        <f>MONTH(Actuals[[#This Row],[Date]])</f>
        <v>12</v>
      </c>
      <c r="L6986" s="12"/>
    </row>
    <row r="6987" spans="1:12" x14ac:dyDescent="0.3">
      <c r="A6987">
        <v>12</v>
      </c>
      <c r="B6987">
        <v>14450</v>
      </c>
      <c r="C6987">
        <v>6</v>
      </c>
      <c r="D6987">
        <v>63000</v>
      </c>
      <c r="E6987" s="46">
        <v>44927</v>
      </c>
      <c r="F6987">
        <v>-45.44</v>
      </c>
      <c r="I6987" t="str">
        <f>INDEX(LedgerMapping[[#All],[Level 3]],MATCH(Actuals[[#This Row],[Sub Ledger]],LedgerMapping[[#All],[Sub Ledger]],0))</f>
        <v>Marketing</v>
      </c>
      <c r="J6987" s="22">
        <f>YEAR(Actuals[[#This Row],[Date]])</f>
        <v>2023</v>
      </c>
      <c r="K6987" s="22">
        <f>MONTH(Actuals[[#This Row],[Date]])</f>
        <v>1</v>
      </c>
      <c r="L6987" s="12"/>
    </row>
    <row r="6988" spans="1:12" x14ac:dyDescent="0.3">
      <c r="A6988">
        <v>12</v>
      </c>
      <c r="B6988">
        <v>15428</v>
      </c>
      <c r="C6988">
        <v>6</v>
      </c>
      <c r="D6988">
        <v>63000</v>
      </c>
      <c r="E6988" s="46">
        <v>44958</v>
      </c>
      <c r="F6988">
        <v>-28.42</v>
      </c>
      <c r="I6988" t="str">
        <f>INDEX(LedgerMapping[[#All],[Level 3]],MATCH(Actuals[[#This Row],[Sub Ledger]],LedgerMapping[[#All],[Sub Ledger]],0))</f>
        <v>Marketing</v>
      </c>
      <c r="J6988" s="22">
        <f>YEAR(Actuals[[#This Row],[Date]])</f>
        <v>2023</v>
      </c>
      <c r="K6988" s="22">
        <f>MONTH(Actuals[[#This Row],[Date]])</f>
        <v>2</v>
      </c>
      <c r="L6988" s="12"/>
    </row>
    <row r="6989" spans="1:12" x14ac:dyDescent="0.3">
      <c r="A6989">
        <v>12</v>
      </c>
      <c r="B6989">
        <v>16460</v>
      </c>
      <c r="C6989">
        <v>6</v>
      </c>
      <c r="D6989">
        <v>63000</v>
      </c>
      <c r="E6989" s="46">
        <v>44988</v>
      </c>
      <c r="F6989">
        <v>-11.4</v>
      </c>
      <c r="I6989" t="str">
        <f>INDEX(LedgerMapping[[#All],[Level 3]],MATCH(Actuals[[#This Row],[Sub Ledger]],LedgerMapping[[#All],[Sub Ledger]],0))</f>
        <v>Marketing</v>
      </c>
      <c r="J6989" s="22">
        <f>YEAR(Actuals[[#This Row],[Date]])</f>
        <v>2023</v>
      </c>
      <c r="K6989" s="22">
        <f>MONTH(Actuals[[#This Row],[Date]])</f>
        <v>3</v>
      </c>
      <c r="L6989" s="12"/>
    </row>
    <row r="6990" spans="1:12" x14ac:dyDescent="0.3">
      <c r="A6990">
        <v>12</v>
      </c>
      <c r="B6990">
        <v>17492</v>
      </c>
      <c r="C6990">
        <v>6</v>
      </c>
      <c r="D6990">
        <v>63000</v>
      </c>
      <c r="E6990" s="46">
        <v>45018</v>
      </c>
      <c r="F6990">
        <v>-15.65</v>
      </c>
      <c r="I6990" t="str">
        <f>INDEX(LedgerMapping[[#All],[Level 3]],MATCH(Actuals[[#This Row],[Sub Ledger]],LedgerMapping[[#All],[Sub Ledger]],0))</f>
        <v>Marketing</v>
      </c>
      <c r="J6990" s="22">
        <f>YEAR(Actuals[[#This Row],[Date]])</f>
        <v>2023</v>
      </c>
      <c r="K6990" s="22">
        <f>MONTH(Actuals[[#This Row],[Date]])</f>
        <v>4</v>
      </c>
      <c r="L6990" s="12"/>
    </row>
    <row r="6991" spans="1:12" x14ac:dyDescent="0.3">
      <c r="A6991">
        <v>12</v>
      </c>
      <c r="B6991">
        <v>18496</v>
      </c>
      <c r="C6991">
        <v>6</v>
      </c>
      <c r="D6991">
        <v>63000</v>
      </c>
      <c r="E6991" s="46">
        <v>45049</v>
      </c>
      <c r="F6991">
        <v>-10.33</v>
      </c>
      <c r="I6991" t="str">
        <f>INDEX(LedgerMapping[[#All],[Level 3]],MATCH(Actuals[[#This Row],[Sub Ledger]],LedgerMapping[[#All],[Sub Ledger]],0))</f>
        <v>Marketing</v>
      </c>
      <c r="J6991" s="22">
        <f>YEAR(Actuals[[#This Row],[Date]])</f>
        <v>2023</v>
      </c>
      <c r="K6991" s="22">
        <f>MONTH(Actuals[[#This Row],[Date]])</f>
        <v>5</v>
      </c>
      <c r="L6991" s="12"/>
    </row>
    <row r="6992" spans="1:12" x14ac:dyDescent="0.3">
      <c r="A6992">
        <v>12</v>
      </c>
      <c r="B6992">
        <v>19525</v>
      </c>
      <c r="C6992">
        <v>6</v>
      </c>
      <c r="D6992">
        <v>63000</v>
      </c>
      <c r="E6992" s="46">
        <v>45079</v>
      </c>
      <c r="F6992">
        <v>-6.08</v>
      </c>
      <c r="I6992" t="str">
        <f>INDEX(LedgerMapping[[#All],[Level 3]],MATCH(Actuals[[#This Row],[Sub Ledger]],LedgerMapping[[#All],[Sub Ledger]],0))</f>
        <v>Marketing</v>
      </c>
      <c r="J6992" s="22">
        <f>YEAR(Actuals[[#This Row],[Date]])</f>
        <v>2023</v>
      </c>
      <c r="K6992" s="22">
        <f>MONTH(Actuals[[#This Row],[Date]])</f>
        <v>6</v>
      </c>
      <c r="L6992" s="12"/>
    </row>
    <row r="6993" spans="1:12" x14ac:dyDescent="0.3">
      <c r="A6993">
        <v>12</v>
      </c>
      <c r="B6993">
        <v>20554</v>
      </c>
      <c r="C6993">
        <v>6</v>
      </c>
      <c r="D6993">
        <v>63000</v>
      </c>
      <c r="E6993" s="46">
        <v>45110</v>
      </c>
      <c r="F6993">
        <v>-51.82</v>
      </c>
      <c r="I6993" t="str">
        <f>INDEX(LedgerMapping[[#All],[Level 3]],MATCH(Actuals[[#This Row],[Sub Ledger]],LedgerMapping[[#All],[Sub Ledger]],0))</f>
        <v>Marketing</v>
      </c>
      <c r="J6993" s="22">
        <f>YEAR(Actuals[[#This Row],[Date]])</f>
        <v>2023</v>
      </c>
      <c r="K6993" s="22">
        <f>MONTH(Actuals[[#This Row],[Date]])</f>
        <v>7</v>
      </c>
      <c r="L6993" s="12"/>
    </row>
    <row r="6994" spans="1:12" x14ac:dyDescent="0.3">
      <c r="A6994">
        <v>12</v>
      </c>
      <c r="B6994">
        <v>21557</v>
      </c>
      <c r="C6994">
        <v>6</v>
      </c>
      <c r="D6994">
        <v>63000</v>
      </c>
      <c r="E6994" s="46">
        <v>45141</v>
      </c>
      <c r="F6994">
        <v>-25.23</v>
      </c>
      <c r="I6994" t="str">
        <f>INDEX(LedgerMapping[[#All],[Level 3]],MATCH(Actuals[[#This Row],[Sub Ledger]],LedgerMapping[[#All],[Sub Ledger]],0))</f>
        <v>Marketing</v>
      </c>
      <c r="J6994" s="22">
        <f>YEAR(Actuals[[#This Row],[Date]])</f>
        <v>2023</v>
      </c>
      <c r="K6994" s="22">
        <f>MONTH(Actuals[[#This Row],[Date]])</f>
        <v>8</v>
      </c>
      <c r="L6994" s="12"/>
    </row>
    <row r="6995" spans="1:12" x14ac:dyDescent="0.3">
      <c r="A6995">
        <v>12</v>
      </c>
      <c r="B6995">
        <v>22532</v>
      </c>
      <c r="C6995">
        <v>6</v>
      </c>
      <c r="D6995">
        <v>63000</v>
      </c>
      <c r="E6995" s="46">
        <v>45169</v>
      </c>
      <c r="F6995">
        <v>-3.95</v>
      </c>
      <c r="I6995" t="str">
        <f>INDEX(LedgerMapping[[#All],[Level 3]],MATCH(Actuals[[#This Row],[Sub Ledger]],LedgerMapping[[#All],[Sub Ledger]],0))</f>
        <v>Marketing</v>
      </c>
      <c r="J6995" s="22">
        <f>YEAR(Actuals[[#This Row],[Date]])</f>
        <v>2023</v>
      </c>
      <c r="K6995" s="22">
        <f>MONTH(Actuals[[#This Row],[Date]])</f>
        <v>8</v>
      </c>
      <c r="L6995" s="12"/>
    </row>
    <row r="6996" spans="1:12" x14ac:dyDescent="0.3">
      <c r="A6996">
        <v>12</v>
      </c>
      <c r="B6996">
        <v>23536</v>
      </c>
      <c r="C6996">
        <v>6</v>
      </c>
      <c r="D6996">
        <v>63000</v>
      </c>
      <c r="E6996" s="46">
        <v>45200</v>
      </c>
      <c r="F6996">
        <v>-11.4</v>
      </c>
      <c r="I6996" t="str">
        <f>INDEX(LedgerMapping[[#All],[Level 3]],MATCH(Actuals[[#This Row],[Sub Ledger]],LedgerMapping[[#All],[Sub Ledger]],0))</f>
        <v>Marketing</v>
      </c>
      <c r="J6996" s="22">
        <f>YEAR(Actuals[[#This Row],[Date]])</f>
        <v>2023</v>
      </c>
      <c r="K6996" s="22">
        <f>MONTH(Actuals[[#This Row],[Date]])</f>
        <v>10</v>
      </c>
      <c r="L6996" s="12"/>
    </row>
    <row r="6997" spans="1:12" x14ac:dyDescent="0.3">
      <c r="A6997">
        <v>12</v>
      </c>
      <c r="B6997">
        <v>24566</v>
      </c>
      <c r="C6997">
        <v>6</v>
      </c>
      <c r="D6997">
        <v>63000</v>
      </c>
      <c r="E6997" s="46">
        <v>45230</v>
      </c>
      <c r="F6997">
        <v>-31.61</v>
      </c>
      <c r="I6997" t="str">
        <f>INDEX(LedgerMapping[[#All],[Level 3]],MATCH(Actuals[[#This Row],[Sub Ledger]],LedgerMapping[[#All],[Sub Ledger]],0))</f>
        <v>Marketing</v>
      </c>
      <c r="J6997" s="22">
        <f>YEAR(Actuals[[#This Row],[Date]])</f>
        <v>2023</v>
      </c>
      <c r="K6997" s="22">
        <f>MONTH(Actuals[[#This Row],[Date]])</f>
        <v>10</v>
      </c>
      <c r="L6997" s="12"/>
    </row>
    <row r="6998" spans="1:12" x14ac:dyDescent="0.3">
      <c r="A6998">
        <v>12</v>
      </c>
      <c r="B6998">
        <v>25597</v>
      </c>
      <c r="C6998">
        <v>6</v>
      </c>
      <c r="D6998">
        <v>63000</v>
      </c>
      <c r="E6998" s="46">
        <v>45261</v>
      </c>
      <c r="F6998">
        <v>-5.01</v>
      </c>
      <c r="I6998" t="str">
        <f>INDEX(LedgerMapping[[#All],[Level 3]],MATCH(Actuals[[#This Row],[Sub Ledger]],LedgerMapping[[#All],[Sub Ledger]],0))</f>
        <v>Marketing</v>
      </c>
      <c r="J6998" s="22">
        <f>YEAR(Actuals[[#This Row],[Date]])</f>
        <v>2023</v>
      </c>
      <c r="K6998" s="22">
        <f>MONTH(Actuals[[#This Row],[Date]])</f>
        <v>12</v>
      </c>
      <c r="L6998" s="12"/>
    </row>
    <row r="6999" spans="1:12" x14ac:dyDescent="0.3">
      <c r="A6999">
        <v>12</v>
      </c>
      <c r="B6999">
        <v>26645</v>
      </c>
      <c r="C6999">
        <v>6</v>
      </c>
      <c r="D6999">
        <v>63000</v>
      </c>
      <c r="E6999" s="46">
        <v>45291</v>
      </c>
      <c r="F6999">
        <v>-750.77</v>
      </c>
      <c r="I6999" t="str">
        <f>INDEX(LedgerMapping[[#All],[Level 3]],MATCH(Actuals[[#This Row],[Sub Ledger]],LedgerMapping[[#All],[Sub Ledger]],0))</f>
        <v>Marketing</v>
      </c>
      <c r="J6999" s="22">
        <f>YEAR(Actuals[[#This Row],[Date]])</f>
        <v>2023</v>
      </c>
      <c r="K6999" s="22">
        <f>MONTH(Actuals[[#This Row],[Date]])</f>
        <v>12</v>
      </c>
      <c r="L6999" s="12"/>
    </row>
    <row r="7000" spans="1:12" x14ac:dyDescent="0.3">
      <c r="A7000">
        <v>12</v>
      </c>
      <c r="B7000">
        <v>27795</v>
      </c>
      <c r="C7000">
        <v>6</v>
      </c>
      <c r="D7000">
        <v>63000</v>
      </c>
      <c r="E7000" s="46">
        <v>45322</v>
      </c>
      <c r="F7000">
        <v>-10378.61</v>
      </c>
      <c r="I7000" t="str">
        <f>INDEX(LedgerMapping[[#All],[Level 3]],MATCH(Actuals[[#This Row],[Sub Ledger]],LedgerMapping[[#All],[Sub Ledger]],0))</f>
        <v>Marketing</v>
      </c>
      <c r="J7000" s="22">
        <f>YEAR(Actuals[[#This Row],[Date]])</f>
        <v>2024</v>
      </c>
      <c r="K7000" s="22">
        <f>MONTH(Actuals[[#This Row],[Date]])</f>
        <v>1</v>
      </c>
      <c r="L7000" s="12"/>
    </row>
    <row r="7001" spans="1:12" x14ac:dyDescent="0.3">
      <c r="A7001">
        <v>12</v>
      </c>
      <c r="B7001">
        <v>28948</v>
      </c>
      <c r="C7001">
        <v>6</v>
      </c>
      <c r="D7001">
        <v>63000</v>
      </c>
      <c r="E7001" s="46">
        <v>45354</v>
      </c>
      <c r="F7001">
        <v>-6882.8</v>
      </c>
      <c r="I7001" t="str">
        <f>INDEX(LedgerMapping[[#All],[Level 3]],MATCH(Actuals[[#This Row],[Sub Ledger]],LedgerMapping[[#All],[Sub Ledger]],0))</f>
        <v>Marketing</v>
      </c>
      <c r="J7001" s="22">
        <f>YEAR(Actuals[[#This Row],[Date]])</f>
        <v>2024</v>
      </c>
      <c r="K7001" s="22">
        <f>MONTH(Actuals[[#This Row],[Date]])</f>
        <v>3</v>
      </c>
      <c r="L7001" s="12"/>
    </row>
    <row r="7002" spans="1:12" x14ac:dyDescent="0.3">
      <c r="A7002">
        <v>12</v>
      </c>
      <c r="B7002">
        <v>30075</v>
      </c>
      <c r="C7002">
        <v>6</v>
      </c>
      <c r="D7002">
        <v>63000</v>
      </c>
      <c r="E7002" s="46">
        <v>45384</v>
      </c>
      <c r="F7002">
        <v>-4889.1499999999996</v>
      </c>
      <c r="I7002" t="str">
        <f>INDEX(LedgerMapping[[#All],[Level 3]],MATCH(Actuals[[#This Row],[Sub Ledger]],LedgerMapping[[#All],[Sub Ledger]],0))</f>
        <v>Marketing</v>
      </c>
      <c r="J7002" s="22">
        <f>YEAR(Actuals[[#This Row],[Date]])</f>
        <v>2024</v>
      </c>
      <c r="K7002" s="22">
        <f>MONTH(Actuals[[#This Row],[Date]])</f>
        <v>4</v>
      </c>
      <c r="L7002" s="12"/>
    </row>
    <row r="7003" spans="1:12" x14ac:dyDescent="0.3">
      <c r="A7003">
        <v>12</v>
      </c>
      <c r="B7003">
        <v>31201</v>
      </c>
      <c r="C7003">
        <v>6</v>
      </c>
      <c r="D7003">
        <v>63000</v>
      </c>
      <c r="E7003" s="46">
        <v>45415</v>
      </c>
      <c r="F7003">
        <v>-4720</v>
      </c>
      <c r="I7003" t="str">
        <f>INDEX(LedgerMapping[[#All],[Level 3]],MATCH(Actuals[[#This Row],[Sub Ledger]],LedgerMapping[[#All],[Sub Ledger]],0))</f>
        <v>Marketing</v>
      </c>
      <c r="J7003" s="22">
        <f>YEAR(Actuals[[#This Row],[Date]])</f>
        <v>2024</v>
      </c>
      <c r="K7003" s="22">
        <f>MONTH(Actuals[[#This Row],[Date]])</f>
        <v>5</v>
      </c>
      <c r="L7003" s="12"/>
    </row>
    <row r="7004" spans="1:12" x14ac:dyDescent="0.3">
      <c r="A7004">
        <v>12</v>
      </c>
      <c r="B7004">
        <v>32324</v>
      </c>
      <c r="C7004">
        <v>6</v>
      </c>
      <c r="D7004">
        <v>63000</v>
      </c>
      <c r="E7004" s="46">
        <v>45445</v>
      </c>
      <c r="F7004">
        <v>-4092.32</v>
      </c>
      <c r="I7004" t="str">
        <f>INDEX(LedgerMapping[[#All],[Level 3]],MATCH(Actuals[[#This Row],[Sub Ledger]],LedgerMapping[[#All],[Sub Ledger]],0))</f>
        <v>Marketing</v>
      </c>
      <c r="J7004" s="22">
        <f>YEAR(Actuals[[#This Row],[Date]])</f>
        <v>2024</v>
      </c>
      <c r="K7004" s="22">
        <f>MONTH(Actuals[[#This Row],[Date]])</f>
        <v>6</v>
      </c>
      <c r="L7004" s="12"/>
    </row>
    <row r="7005" spans="1:12" x14ac:dyDescent="0.3">
      <c r="A7005">
        <v>12</v>
      </c>
      <c r="B7005">
        <v>33450</v>
      </c>
      <c r="C7005">
        <v>6</v>
      </c>
      <c r="D7005">
        <v>63000</v>
      </c>
      <c r="E7005" s="46">
        <v>45476</v>
      </c>
      <c r="F7005">
        <v>-2647.62</v>
      </c>
      <c r="I7005" t="str">
        <f>INDEX(LedgerMapping[[#All],[Level 3]],MATCH(Actuals[[#This Row],[Sub Ledger]],LedgerMapping[[#All],[Sub Ledger]],0))</f>
        <v>Marketing</v>
      </c>
      <c r="J7005" s="22">
        <f>YEAR(Actuals[[#This Row],[Date]])</f>
        <v>2024</v>
      </c>
      <c r="K7005" s="22">
        <f>MONTH(Actuals[[#This Row],[Date]])</f>
        <v>7</v>
      </c>
      <c r="L7005" s="12"/>
    </row>
    <row r="7006" spans="1:12" x14ac:dyDescent="0.3">
      <c r="A7006">
        <v>12</v>
      </c>
      <c r="B7006">
        <v>34600</v>
      </c>
      <c r="C7006">
        <v>6</v>
      </c>
      <c r="D7006">
        <v>63000</v>
      </c>
      <c r="E7006" s="46">
        <v>45507</v>
      </c>
      <c r="F7006">
        <v>-3677.42</v>
      </c>
      <c r="I7006" t="str">
        <f>INDEX(LedgerMapping[[#All],[Level 3]],MATCH(Actuals[[#This Row],[Sub Ledger]],LedgerMapping[[#All],[Sub Ledger]],0))</f>
        <v>Marketing</v>
      </c>
      <c r="J7006" s="22">
        <f>YEAR(Actuals[[#This Row],[Date]])</f>
        <v>2024</v>
      </c>
      <c r="K7006" s="22">
        <f>MONTH(Actuals[[#This Row],[Date]])</f>
        <v>8</v>
      </c>
      <c r="L7006" s="12"/>
    </row>
    <row r="7007" spans="1:12" x14ac:dyDescent="0.3">
      <c r="A7007">
        <v>12</v>
      </c>
      <c r="B7007">
        <v>35751</v>
      </c>
      <c r="C7007">
        <v>6</v>
      </c>
      <c r="D7007">
        <v>63000</v>
      </c>
      <c r="E7007" s="46">
        <v>45536</v>
      </c>
      <c r="F7007">
        <v>-8526.4500000000007</v>
      </c>
      <c r="I7007" t="str">
        <f>INDEX(LedgerMapping[[#All],[Level 3]],MATCH(Actuals[[#This Row],[Sub Ledger]],LedgerMapping[[#All],[Sub Ledger]],0))</f>
        <v>Marketing</v>
      </c>
      <c r="J7007" s="22">
        <f>YEAR(Actuals[[#This Row],[Date]])</f>
        <v>2024</v>
      </c>
      <c r="K7007" s="22">
        <f>MONTH(Actuals[[#This Row],[Date]])</f>
        <v>9</v>
      </c>
      <c r="L7007" s="12"/>
    </row>
    <row r="7008" spans="1:12" x14ac:dyDescent="0.3">
      <c r="A7008">
        <v>12</v>
      </c>
      <c r="B7008">
        <v>36900</v>
      </c>
      <c r="C7008">
        <v>6</v>
      </c>
      <c r="D7008">
        <v>63000</v>
      </c>
      <c r="E7008" s="46">
        <v>45567</v>
      </c>
      <c r="F7008">
        <v>-8265.81</v>
      </c>
      <c r="I7008" t="str">
        <f>INDEX(LedgerMapping[[#All],[Level 3]],MATCH(Actuals[[#This Row],[Sub Ledger]],LedgerMapping[[#All],[Sub Ledger]],0))</f>
        <v>Marketing</v>
      </c>
      <c r="J7008" s="22">
        <f>YEAR(Actuals[[#This Row],[Date]])</f>
        <v>2024</v>
      </c>
      <c r="K7008" s="22">
        <f>MONTH(Actuals[[#This Row],[Date]])</f>
        <v>10</v>
      </c>
      <c r="L7008" s="12"/>
    </row>
    <row r="7009" spans="1:12" x14ac:dyDescent="0.3">
      <c r="A7009">
        <v>12</v>
      </c>
      <c r="B7009">
        <v>38051</v>
      </c>
      <c r="C7009">
        <v>6</v>
      </c>
      <c r="D7009">
        <v>63000</v>
      </c>
      <c r="E7009" s="46">
        <v>45597</v>
      </c>
      <c r="F7009">
        <v>-12393.54</v>
      </c>
      <c r="I7009" t="str">
        <f>INDEX(LedgerMapping[[#All],[Level 3]],MATCH(Actuals[[#This Row],[Sub Ledger]],LedgerMapping[[#All],[Sub Ledger]],0))</f>
        <v>Marketing</v>
      </c>
      <c r="J7009" s="22">
        <f>YEAR(Actuals[[#This Row],[Date]])</f>
        <v>2024</v>
      </c>
      <c r="K7009" s="22">
        <f>MONTH(Actuals[[#This Row],[Date]])</f>
        <v>11</v>
      </c>
      <c r="L7009" s="12"/>
    </row>
    <row r="7010" spans="1:12" x14ac:dyDescent="0.3">
      <c r="A7010">
        <v>12</v>
      </c>
      <c r="B7010">
        <v>39203</v>
      </c>
      <c r="C7010">
        <v>6</v>
      </c>
      <c r="D7010">
        <v>63000</v>
      </c>
      <c r="E7010" s="46">
        <v>45628</v>
      </c>
      <c r="F7010">
        <v>-3480.61</v>
      </c>
      <c r="I7010" t="str">
        <f>INDEX(LedgerMapping[[#All],[Level 3]],MATCH(Actuals[[#This Row],[Sub Ledger]],LedgerMapping[[#All],[Sub Ledger]],0))</f>
        <v>Marketing</v>
      </c>
      <c r="J7010" s="22">
        <f>YEAR(Actuals[[#This Row],[Date]])</f>
        <v>2024</v>
      </c>
      <c r="K7010" s="22">
        <f>MONTH(Actuals[[#This Row],[Date]])</f>
        <v>12</v>
      </c>
      <c r="L7010" s="12"/>
    </row>
    <row r="7011" spans="1:12" x14ac:dyDescent="0.3">
      <c r="A7011">
        <v>12</v>
      </c>
      <c r="B7011">
        <v>14451</v>
      </c>
      <c r="C7011">
        <v>6</v>
      </c>
      <c r="D7011">
        <v>65000</v>
      </c>
      <c r="E7011" s="46">
        <v>44927</v>
      </c>
      <c r="F7011">
        <v>-40.119999999999997</v>
      </c>
      <c r="I7011" t="str">
        <f>INDEX(LedgerMapping[[#All],[Level 3]],MATCH(Actuals[[#This Row],[Sub Ledger]],LedgerMapping[[#All],[Sub Ledger]],0))</f>
        <v>Administration</v>
      </c>
      <c r="J7011" s="22">
        <f>YEAR(Actuals[[#This Row],[Date]])</f>
        <v>2023</v>
      </c>
      <c r="K7011" s="22">
        <f>MONTH(Actuals[[#This Row],[Date]])</f>
        <v>1</v>
      </c>
      <c r="L7011" s="12"/>
    </row>
    <row r="7012" spans="1:12" x14ac:dyDescent="0.3">
      <c r="A7012">
        <v>12</v>
      </c>
      <c r="B7012">
        <v>15429</v>
      </c>
      <c r="C7012">
        <v>6</v>
      </c>
      <c r="D7012">
        <v>65000</v>
      </c>
      <c r="E7012" s="46">
        <v>44958</v>
      </c>
      <c r="F7012">
        <v>-32.67</v>
      </c>
      <c r="I7012" t="str">
        <f>INDEX(LedgerMapping[[#All],[Level 3]],MATCH(Actuals[[#This Row],[Sub Ledger]],LedgerMapping[[#All],[Sub Ledger]],0))</f>
        <v>Administration</v>
      </c>
      <c r="J7012" s="22">
        <f>YEAR(Actuals[[#This Row],[Date]])</f>
        <v>2023</v>
      </c>
      <c r="K7012" s="22">
        <f>MONTH(Actuals[[#This Row],[Date]])</f>
        <v>2</v>
      </c>
      <c r="L7012" s="12"/>
    </row>
    <row r="7013" spans="1:12" x14ac:dyDescent="0.3">
      <c r="A7013">
        <v>12</v>
      </c>
      <c r="B7013">
        <v>16461</v>
      </c>
      <c r="C7013">
        <v>6</v>
      </c>
      <c r="D7013">
        <v>65000</v>
      </c>
      <c r="E7013" s="46">
        <v>44988</v>
      </c>
      <c r="F7013">
        <v>-24.16</v>
      </c>
      <c r="I7013" t="str">
        <f>INDEX(LedgerMapping[[#All],[Level 3]],MATCH(Actuals[[#This Row],[Sub Ledger]],LedgerMapping[[#All],[Sub Ledger]],0))</f>
        <v>Administration</v>
      </c>
      <c r="J7013" s="22">
        <f>YEAR(Actuals[[#This Row],[Date]])</f>
        <v>2023</v>
      </c>
      <c r="K7013" s="22">
        <f>MONTH(Actuals[[#This Row],[Date]])</f>
        <v>3</v>
      </c>
      <c r="L7013" s="12"/>
    </row>
    <row r="7014" spans="1:12" x14ac:dyDescent="0.3">
      <c r="A7014">
        <v>12</v>
      </c>
      <c r="B7014">
        <v>17493</v>
      </c>
      <c r="C7014">
        <v>6</v>
      </c>
      <c r="D7014">
        <v>65000</v>
      </c>
      <c r="E7014" s="46">
        <v>45018</v>
      </c>
      <c r="F7014">
        <v>-43.31</v>
      </c>
      <c r="I7014" t="str">
        <f>INDEX(LedgerMapping[[#All],[Level 3]],MATCH(Actuals[[#This Row],[Sub Ledger]],LedgerMapping[[#All],[Sub Ledger]],0))</f>
        <v>Administration</v>
      </c>
      <c r="J7014" s="22">
        <f>YEAR(Actuals[[#This Row],[Date]])</f>
        <v>2023</v>
      </c>
      <c r="K7014" s="22">
        <f>MONTH(Actuals[[#This Row],[Date]])</f>
        <v>4</v>
      </c>
      <c r="L7014" s="12"/>
    </row>
    <row r="7015" spans="1:12" x14ac:dyDescent="0.3">
      <c r="A7015">
        <v>12</v>
      </c>
      <c r="B7015">
        <v>18497</v>
      </c>
      <c r="C7015">
        <v>6</v>
      </c>
      <c r="D7015">
        <v>65000</v>
      </c>
      <c r="E7015" s="46">
        <v>45049</v>
      </c>
      <c r="F7015">
        <v>-52.89</v>
      </c>
      <c r="I7015" t="str">
        <f>INDEX(LedgerMapping[[#All],[Level 3]],MATCH(Actuals[[#This Row],[Sub Ledger]],LedgerMapping[[#All],[Sub Ledger]],0))</f>
        <v>Administration</v>
      </c>
      <c r="J7015" s="22">
        <f>YEAR(Actuals[[#This Row],[Date]])</f>
        <v>2023</v>
      </c>
      <c r="K7015" s="22">
        <f>MONTH(Actuals[[#This Row],[Date]])</f>
        <v>5</v>
      </c>
      <c r="L7015" s="12"/>
    </row>
    <row r="7016" spans="1:12" x14ac:dyDescent="0.3">
      <c r="A7016">
        <v>12</v>
      </c>
      <c r="B7016">
        <v>19526</v>
      </c>
      <c r="C7016">
        <v>6</v>
      </c>
      <c r="D7016">
        <v>65000</v>
      </c>
      <c r="E7016" s="46">
        <v>45079</v>
      </c>
      <c r="F7016">
        <v>-36.93</v>
      </c>
      <c r="I7016" t="str">
        <f>INDEX(LedgerMapping[[#All],[Level 3]],MATCH(Actuals[[#This Row],[Sub Ledger]],LedgerMapping[[#All],[Sub Ledger]],0))</f>
        <v>Administration</v>
      </c>
      <c r="J7016" s="22">
        <f>YEAR(Actuals[[#This Row],[Date]])</f>
        <v>2023</v>
      </c>
      <c r="K7016" s="22">
        <f>MONTH(Actuals[[#This Row],[Date]])</f>
        <v>6</v>
      </c>
      <c r="L7016" s="12"/>
    </row>
    <row r="7017" spans="1:12" x14ac:dyDescent="0.3">
      <c r="A7017">
        <v>12</v>
      </c>
      <c r="B7017">
        <v>20555</v>
      </c>
      <c r="C7017">
        <v>6</v>
      </c>
      <c r="D7017">
        <v>65000</v>
      </c>
      <c r="E7017" s="46">
        <v>45110</v>
      </c>
      <c r="F7017">
        <v>-50.76</v>
      </c>
      <c r="I7017" t="str">
        <f>INDEX(LedgerMapping[[#All],[Level 3]],MATCH(Actuals[[#This Row],[Sub Ledger]],LedgerMapping[[#All],[Sub Ledger]],0))</f>
        <v>Administration</v>
      </c>
      <c r="J7017" s="22">
        <f>YEAR(Actuals[[#This Row],[Date]])</f>
        <v>2023</v>
      </c>
      <c r="K7017" s="22">
        <f>MONTH(Actuals[[#This Row],[Date]])</f>
        <v>7</v>
      </c>
      <c r="L7017" s="12"/>
    </row>
    <row r="7018" spans="1:12" x14ac:dyDescent="0.3">
      <c r="A7018">
        <v>12</v>
      </c>
      <c r="B7018">
        <v>21558</v>
      </c>
      <c r="C7018">
        <v>6</v>
      </c>
      <c r="D7018">
        <v>65000</v>
      </c>
      <c r="E7018" s="46">
        <v>45141</v>
      </c>
      <c r="F7018">
        <v>-23.1</v>
      </c>
      <c r="I7018" t="str">
        <f>INDEX(LedgerMapping[[#All],[Level 3]],MATCH(Actuals[[#This Row],[Sub Ledger]],LedgerMapping[[#All],[Sub Ledger]],0))</f>
        <v>Administration</v>
      </c>
      <c r="J7018" s="22">
        <f>YEAR(Actuals[[#This Row],[Date]])</f>
        <v>2023</v>
      </c>
      <c r="K7018" s="22">
        <f>MONTH(Actuals[[#This Row],[Date]])</f>
        <v>8</v>
      </c>
      <c r="L7018" s="12"/>
    </row>
    <row r="7019" spans="1:12" x14ac:dyDescent="0.3">
      <c r="A7019">
        <v>12</v>
      </c>
      <c r="B7019">
        <v>22533</v>
      </c>
      <c r="C7019">
        <v>6</v>
      </c>
      <c r="D7019">
        <v>65000</v>
      </c>
      <c r="E7019" s="46">
        <v>45169</v>
      </c>
      <c r="F7019">
        <v>-56.08</v>
      </c>
      <c r="I7019" t="str">
        <f>INDEX(LedgerMapping[[#All],[Level 3]],MATCH(Actuals[[#This Row],[Sub Ledger]],LedgerMapping[[#All],[Sub Ledger]],0))</f>
        <v>Administration</v>
      </c>
      <c r="J7019" s="22">
        <f>YEAR(Actuals[[#This Row],[Date]])</f>
        <v>2023</v>
      </c>
      <c r="K7019" s="22">
        <f>MONTH(Actuals[[#This Row],[Date]])</f>
        <v>8</v>
      </c>
      <c r="L7019" s="12"/>
    </row>
    <row r="7020" spans="1:12" x14ac:dyDescent="0.3">
      <c r="A7020">
        <v>12</v>
      </c>
      <c r="B7020">
        <v>23537</v>
      </c>
      <c r="C7020">
        <v>6</v>
      </c>
      <c r="D7020">
        <v>65000</v>
      </c>
      <c r="E7020" s="46">
        <v>45200</v>
      </c>
      <c r="F7020">
        <v>-32.67</v>
      </c>
      <c r="I7020" t="str">
        <f>INDEX(LedgerMapping[[#All],[Level 3]],MATCH(Actuals[[#This Row],[Sub Ledger]],LedgerMapping[[#All],[Sub Ledger]],0))</f>
        <v>Administration</v>
      </c>
      <c r="J7020" s="22">
        <f>YEAR(Actuals[[#This Row],[Date]])</f>
        <v>2023</v>
      </c>
      <c r="K7020" s="22">
        <f>MONTH(Actuals[[#This Row],[Date]])</f>
        <v>10</v>
      </c>
      <c r="L7020" s="12"/>
    </row>
    <row r="7021" spans="1:12" x14ac:dyDescent="0.3">
      <c r="A7021">
        <v>12</v>
      </c>
      <c r="B7021">
        <v>24567</v>
      </c>
      <c r="C7021">
        <v>6</v>
      </c>
      <c r="D7021">
        <v>65000</v>
      </c>
      <c r="E7021" s="46">
        <v>45230</v>
      </c>
      <c r="F7021">
        <v>-24.16</v>
      </c>
      <c r="I7021" t="str">
        <f>INDEX(LedgerMapping[[#All],[Level 3]],MATCH(Actuals[[#This Row],[Sub Ledger]],LedgerMapping[[#All],[Sub Ledger]],0))</f>
        <v>Administration</v>
      </c>
      <c r="J7021" s="22">
        <f>YEAR(Actuals[[#This Row],[Date]])</f>
        <v>2023</v>
      </c>
      <c r="K7021" s="22">
        <f>MONTH(Actuals[[#This Row],[Date]])</f>
        <v>10</v>
      </c>
      <c r="L7021" s="12"/>
    </row>
    <row r="7022" spans="1:12" x14ac:dyDescent="0.3">
      <c r="A7022">
        <v>12</v>
      </c>
      <c r="B7022">
        <v>25598</v>
      </c>
      <c r="C7022">
        <v>6</v>
      </c>
      <c r="D7022">
        <v>65000</v>
      </c>
      <c r="E7022" s="46">
        <v>45261</v>
      </c>
      <c r="F7022">
        <v>-39.06</v>
      </c>
      <c r="I7022" t="str">
        <f>INDEX(LedgerMapping[[#All],[Level 3]],MATCH(Actuals[[#This Row],[Sub Ledger]],LedgerMapping[[#All],[Sub Ledger]],0))</f>
        <v>Administration</v>
      </c>
      <c r="J7022" s="22">
        <f>YEAR(Actuals[[#This Row],[Date]])</f>
        <v>2023</v>
      </c>
      <c r="K7022" s="22">
        <f>MONTH(Actuals[[#This Row],[Date]])</f>
        <v>12</v>
      </c>
      <c r="L7022" s="12"/>
    </row>
    <row r="7023" spans="1:12" x14ac:dyDescent="0.3">
      <c r="A7023">
        <v>12</v>
      </c>
      <c r="B7023">
        <v>26646</v>
      </c>
      <c r="C7023">
        <v>6</v>
      </c>
      <c r="D7023">
        <v>65000</v>
      </c>
      <c r="E7023" s="46">
        <v>45291</v>
      </c>
      <c r="F7023">
        <v>-39.06</v>
      </c>
      <c r="I7023" t="str">
        <f>INDEX(LedgerMapping[[#All],[Level 3]],MATCH(Actuals[[#This Row],[Sub Ledger]],LedgerMapping[[#All],[Sub Ledger]],0))</f>
        <v>Administration</v>
      </c>
      <c r="J7023" s="22">
        <f>YEAR(Actuals[[#This Row],[Date]])</f>
        <v>2023</v>
      </c>
      <c r="K7023" s="22">
        <f>MONTH(Actuals[[#This Row],[Date]])</f>
        <v>12</v>
      </c>
      <c r="L7023" s="12"/>
    </row>
    <row r="7024" spans="1:12" x14ac:dyDescent="0.3">
      <c r="A7024">
        <v>12</v>
      </c>
      <c r="B7024">
        <v>27796</v>
      </c>
      <c r="C7024">
        <v>6</v>
      </c>
      <c r="D7024">
        <v>65000</v>
      </c>
      <c r="E7024" s="46">
        <v>45322</v>
      </c>
      <c r="F7024">
        <v>-400.77</v>
      </c>
      <c r="I7024" t="str">
        <f>INDEX(LedgerMapping[[#All],[Level 3]],MATCH(Actuals[[#This Row],[Sub Ledger]],LedgerMapping[[#All],[Sub Ledger]],0))</f>
        <v>Administration</v>
      </c>
      <c r="J7024" s="22">
        <f>YEAR(Actuals[[#This Row],[Date]])</f>
        <v>2024</v>
      </c>
      <c r="K7024" s="22">
        <f>MONTH(Actuals[[#This Row],[Date]])</f>
        <v>1</v>
      </c>
      <c r="L7024" s="12"/>
    </row>
    <row r="7025" spans="1:12" x14ac:dyDescent="0.3">
      <c r="A7025">
        <v>12</v>
      </c>
      <c r="B7025">
        <v>28949</v>
      </c>
      <c r="C7025">
        <v>6</v>
      </c>
      <c r="D7025">
        <v>65000</v>
      </c>
      <c r="E7025" s="46">
        <v>45354</v>
      </c>
      <c r="F7025">
        <v>-462.47</v>
      </c>
      <c r="I7025" t="str">
        <f>INDEX(LedgerMapping[[#All],[Level 3]],MATCH(Actuals[[#This Row],[Sub Ledger]],LedgerMapping[[#All],[Sub Ledger]],0))</f>
        <v>Administration</v>
      </c>
      <c r="J7025" s="22">
        <f>YEAR(Actuals[[#This Row],[Date]])</f>
        <v>2024</v>
      </c>
      <c r="K7025" s="22">
        <f>MONTH(Actuals[[#This Row],[Date]])</f>
        <v>3</v>
      </c>
      <c r="L7025" s="12"/>
    </row>
    <row r="7026" spans="1:12" x14ac:dyDescent="0.3">
      <c r="A7026">
        <v>12</v>
      </c>
      <c r="B7026">
        <v>30076</v>
      </c>
      <c r="C7026">
        <v>6</v>
      </c>
      <c r="D7026">
        <v>65000</v>
      </c>
      <c r="E7026" s="46">
        <v>45384</v>
      </c>
      <c r="F7026">
        <v>-417.79</v>
      </c>
      <c r="I7026" t="str">
        <f>INDEX(LedgerMapping[[#All],[Level 3]],MATCH(Actuals[[#This Row],[Sub Ledger]],LedgerMapping[[#All],[Sub Ledger]],0))</f>
        <v>Administration</v>
      </c>
      <c r="J7026" s="22">
        <f>YEAR(Actuals[[#This Row],[Date]])</f>
        <v>2024</v>
      </c>
      <c r="K7026" s="22">
        <f>MONTH(Actuals[[#This Row],[Date]])</f>
        <v>4</v>
      </c>
      <c r="L7026" s="12"/>
    </row>
    <row r="7027" spans="1:12" x14ac:dyDescent="0.3">
      <c r="A7027">
        <v>12</v>
      </c>
      <c r="B7027">
        <v>31202</v>
      </c>
      <c r="C7027">
        <v>6</v>
      </c>
      <c r="D7027">
        <v>65000</v>
      </c>
      <c r="E7027" s="46">
        <v>45415</v>
      </c>
      <c r="F7027">
        <v>-673.11</v>
      </c>
      <c r="I7027" t="str">
        <f>INDEX(LedgerMapping[[#All],[Level 3]],MATCH(Actuals[[#This Row],[Sub Ledger]],LedgerMapping[[#All],[Sub Ledger]],0))</f>
        <v>Administration</v>
      </c>
      <c r="J7027" s="22">
        <f>YEAR(Actuals[[#This Row],[Date]])</f>
        <v>2024</v>
      </c>
      <c r="K7027" s="22">
        <f>MONTH(Actuals[[#This Row],[Date]])</f>
        <v>5</v>
      </c>
      <c r="L7027" s="12"/>
    </row>
    <row r="7028" spans="1:12" x14ac:dyDescent="0.3">
      <c r="A7028">
        <v>12</v>
      </c>
      <c r="B7028">
        <v>32325</v>
      </c>
      <c r="C7028">
        <v>6</v>
      </c>
      <c r="D7028">
        <v>65000</v>
      </c>
      <c r="E7028" s="46">
        <v>45445</v>
      </c>
      <c r="F7028">
        <v>-428.43</v>
      </c>
      <c r="I7028" t="str">
        <f>INDEX(LedgerMapping[[#All],[Level 3]],MATCH(Actuals[[#This Row],[Sub Ledger]],LedgerMapping[[#All],[Sub Ledger]],0))</f>
        <v>Administration</v>
      </c>
      <c r="J7028" s="22">
        <f>YEAR(Actuals[[#This Row],[Date]])</f>
        <v>2024</v>
      </c>
      <c r="K7028" s="22">
        <f>MONTH(Actuals[[#This Row],[Date]])</f>
        <v>6</v>
      </c>
      <c r="L7028" s="12"/>
    </row>
    <row r="7029" spans="1:12" x14ac:dyDescent="0.3">
      <c r="A7029">
        <v>12</v>
      </c>
      <c r="B7029">
        <v>33451</v>
      </c>
      <c r="C7029">
        <v>6</v>
      </c>
      <c r="D7029">
        <v>65000</v>
      </c>
      <c r="E7029" s="46">
        <v>45476</v>
      </c>
      <c r="F7029">
        <v>-511.41</v>
      </c>
      <c r="I7029" t="str">
        <f>INDEX(LedgerMapping[[#All],[Level 3]],MATCH(Actuals[[#This Row],[Sub Ledger]],LedgerMapping[[#All],[Sub Ledger]],0))</f>
        <v>Administration</v>
      </c>
      <c r="J7029" s="22">
        <f>YEAR(Actuals[[#This Row],[Date]])</f>
        <v>2024</v>
      </c>
      <c r="K7029" s="22">
        <f>MONTH(Actuals[[#This Row],[Date]])</f>
        <v>7</v>
      </c>
      <c r="L7029" s="12"/>
    </row>
    <row r="7030" spans="1:12" x14ac:dyDescent="0.3">
      <c r="A7030">
        <v>12</v>
      </c>
      <c r="B7030">
        <v>34601</v>
      </c>
      <c r="C7030">
        <v>6</v>
      </c>
      <c r="D7030">
        <v>65000</v>
      </c>
      <c r="E7030" s="46">
        <v>45507</v>
      </c>
      <c r="F7030">
        <v>-434.81</v>
      </c>
      <c r="I7030" t="str">
        <f>INDEX(LedgerMapping[[#All],[Level 3]],MATCH(Actuals[[#This Row],[Sub Ledger]],LedgerMapping[[#All],[Sub Ledger]],0))</f>
        <v>Administration</v>
      </c>
      <c r="J7030" s="22">
        <f>YEAR(Actuals[[#This Row],[Date]])</f>
        <v>2024</v>
      </c>
      <c r="K7030" s="22">
        <f>MONTH(Actuals[[#This Row],[Date]])</f>
        <v>8</v>
      </c>
      <c r="L7030" s="12"/>
    </row>
    <row r="7031" spans="1:12" x14ac:dyDescent="0.3">
      <c r="A7031">
        <v>12</v>
      </c>
      <c r="B7031">
        <v>35752</v>
      </c>
      <c r="C7031">
        <v>6</v>
      </c>
      <c r="D7031">
        <v>65000</v>
      </c>
      <c r="E7031" s="46">
        <v>45536</v>
      </c>
      <c r="F7031">
        <v>-715.67</v>
      </c>
      <c r="I7031" t="str">
        <f>INDEX(LedgerMapping[[#All],[Level 3]],MATCH(Actuals[[#This Row],[Sub Ledger]],LedgerMapping[[#All],[Sub Ledger]],0))</f>
        <v>Administration</v>
      </c>
      <c r="J7031" s="22">
        <f>YEAR(Actuals[[#This Row],[Date]])</f>
        <v>2024</v>
      </c>
      <c r="K7031" s="22">
        <f>MONTH(Actuals[[#This Row],[Date]])</f>
        <v>9</v>
      </c>
      <c r="L7031" s="12"/>
    </row>
    <row r="7032" spans="1:12" x14ac:dyDescent="0.3">
      <c r="A7032">
        <v>12</v>
      </c>
      <c r="B7032">
        <v>36901</v>
      </c>
      <c r="C7032">
        <v>6</v>
      </c>
      <c r="D7032">
        <v>65000</v>
      </c>
      <c r="E7032" s="46">
        <v>45567</v>
      </c>
      <c r="F7032">
        <v>-536.94000000000005</v>
      </c>
      <c r="I7032" t="str">
        <f>INDEX(LedgerMapping[[#All],[Level 3]],MATCH(Actuals[[#This Row],[Sub Ledger]],LedgerMapping[[#All],[Sub Ledger]],0))</f>
        <v>Administration</v>
      </c>
      <c r="J7032" s="22">
        <f>YEAR(Actuals[[#This Row],[Date]])</f>
        <v>2024</v>
      </c>
      <c r="K7032" s="22">
        <f>MONTH(Actuals[[#This Row],[Date]])</f>
        <v>10</v>
      </c>
      <c r="L7032" s="12"/>
    </row>
    <row r="7033" spans="1:12" x14ac:dyDescent="0.3">
      <c r="A7033">
        <v>12</v>
      </c>
      <c r="B7033">
        <v>38052</v>
      </c>
      <c r="C7033">
        <v>6</v>
      </c>
      <c r="D7033">
        <v>65000</v>
      </c>
      <c r="E7033" s="46">
        <v>45597</v>
      </c>
      <c r="F7033">
        <v>-553.96</v>
      </c>
      <c r="I7033" t="str">
        <f>INDEX(LedgerMapping[[#All],[Level 3]],MATCH(Actuals[[#This Row],[Sub Ledger]],LedgerMapping[[#All],[Sub Ledger]],0))</f>
        <v>Administration</v>
      </c>
      <c r="J7033" s="22">
        <f>YEAR(Actuals[[#This Row],[Date]])</f>
        <v>2024</v>
      </c>
      <c r="K7033" s="22">
        <f>MONTH(Actuals[[#This Row],[Date]])</f>
        <v>11</v>
      </c>
      <c r="L7033" s="12"/>
    </row>
    <row r="7034" spans="1:12" x14ac:dyDescent="0.3">
      <c r="A7034">
        <v>12</v>
      </c>
      <c r="B7034">
        <v>39204</v>
      </c>
      <c r="C7034">
        <v>6</v>
      </c>
      <c r="D7034">
        <v>65000</v>
      </c>
      <c r="E7034" s="46">
        <v>45628</v>
      </c>
      <c r="F7034">
        <v>-613.54</v>
      </c>
      <c r="I7034" t="str">
        <f>INDEX(LedgerMapping[[#All],[Level 3]],MATCH(Actuals[[#This Row],[Sub Ledger]],LedgerMapping[[#All],[Sub Ledger]],0))</f>
        <v>Administration</v>
      </c>
      <c r="J7034" s="22">
        <f>YEAR(Actuals[[#This Row],[Date]])</f>
        <v>2024</v>
      </c>
      <c r="K7034" s="22">
        <f>MONTH(Actuals[[#This Row],[Date]])</f>
        <v>12</v>
      </c>
      <c r="L7034" s="12"/>
    </row>
    <row r="7035" spans="1:12" x14ac:dyDescent="0.3">
      <c r="A7035">
        <v>12</v>
      </c>
      <c r="B7035">
        <v>14452</v>
      </c>
      <c r="C7035">
        <v>6</v>
      </c>
      <c r="D7035">
        <v>66000</v>
      </c>
      <c r="E7035" s="46">
        <v>44927</v>
      </c>
      <c r="F7035">
        <v>-36.93</v>
      </c>
      <c r="I7035" t="str">
        <f>INDEX(LedgerMapping[[#All],[Level 3]],MATCH(Actuals[[#This Row],[Sub Ledger]],LedgerMapping[[#All],[Sub Ledger]],0))</f>
        <v>Administration</v>
      </c>
      <c r="J7035" s="22">
        <f>YEAR(Actuals[[#This Row],[Date]])</f>
        <v>2023</v>
      </c>
      <c r="K7035" s="22">
        <f>MONTH(Actuals[[#This Row],[Date]])</f>
        <v>1</v>
      </c>
      <c r="L7035" s="12"/>
    </row>
    <row r="7036" spans="1:12" x14ac:dyDescent="0.3">
      <c r="A7036">
        <v>12</v>
      </c>
      <c r="B7036">
        <v>15430</v>
      </c>
      <c r="C7036">
        <v>6</v>
      </c>
      <c r="D7036">
        <v>66000</v>
      </c>
      <c r="E7036" s="46">
        <v>44958</v>
      </c>
      <c r="F7036">
        <v>-29.48</v>
      </c>
      <c r="I7036" t="str">
        <f>INDEX(LedgerMapping[[#All],[Level 3]],MATCH(Actuals[[#This Row],[Sub Ledger]],LedgerMapping[[#All],[Sub Ledger]],0))</f>
        <v>Administration</v>
      </c>
      <c r="J7036" s="22">
        <f>YEAR(Actuals[[#This Row],[Date]])</f>
        <v>2023</v>
      </c>
      <c r="K7036" s="22">
        <f>MONTH(Actuals[[#This Row],[Date]])</f>
        <v>2</v>
      </c>
      <c r="L7036" s="12"/>
    </row>
    <row r="7037" spans="1:12" x14ac:dyDescent="0.3">
      <c r="A7037">
        <v>12</v>
      </c>
      <c r="B7037">
        <v>16462</v>
      </c>
      <c r="C7037">
        <v>6</v>
      </c>
      <c r="D7037">
        <v>66000</v>
      </c>
      <c r="E7037" s="46">
        <v>44988</v>
      </c>
      <c r="F7037">
        <v>-22.04</v>
      </c>
      <c r="I7037" t="str">
        <f>INDEX(LedgerMapping[[#All],[Level 3]],MATCH(Actuals[[#This Row],[Sub Ledger]],LedgerMapping[[#All],[Sub Ledger]],0))</f>
        <v>Administration</v>
      </c>
      <c r="J7037" s="22">
        <f>YEAR(Actuals[[#This Row],[Date]])</f>
        <v>2023</v>
      </c>
      <c r="K7037" s="22">
        <f>MONTH(Actuals[[#This Row],[Date]])</f>
        <v>3</v>
      </c>
      <c r="L7037" s="12"/>
    </row>
    <row r="7038" spans="1:12" x14ac:dyDescent="0.3">
      <c r="A7038">
        <v>12</v>
      </c>
      <c r="B7038">
        <v>17494</v>
      </c>
      <c r="C7038">
        <v>6</v>
      </c>
      <c r="D7038">
        <v>66000</v>
      </c>
      <c r="E7038" s="46">
        <v>45018</v>
      </c>
      <c r="F7038">
        <v>-39.06</v>
      </c>
      <c r="I7038" t="str">
        <f>INDEX(LedgerMapping[[#All],[Level 3]],MATCH(Actuals[[#This Row],[Sub Ledger]],LedgerMapping[[#All],[Sub Ledger]],0))</f>
        <v>Administration</v>
      </c>
      <c r="J7038" s="22">
        <f>YEAR(Actuals[[#This Row],[Date]])</f>
        <v>2023</v>
      </c>
      <c r="K7038" s="22">
        <f>MONTH(Actuals[[#This Row],[Date]])</f>
        <v>4</v>
      </c>
      <c r="L7038" s="12"/>
    </row>
    <row r="7039" spans="1:12" x14ac:dyDescent="0.3">
      <c r="A7039">
        <v>12</v>
      </c>
      <c r="B7039">
        <v>18498</v>
      </c>
      <c r="C7039">
        <v>6</v>
      </c>
      <c r="D7039">
        <v>66000</v>
      </c>
      <c r="E7039" s="46">
        <v>45049</v>
      </c>
      <c r="F7039">
        <v>-48.63</v>
      </c>
      <c r="I7039" t="str">
        <f>INDEX(LedgerMapping[[#All],[Level 3]],MATCH(Actuals[[#This Row],[Sub Ledger]],LedgerMapping[[#All],[Sub Ledger]],0))</f>
        <v>Administration</v>
      </c>
      <c r="J7039" s="22">
        <f>YEAR(Actuals[[#This Row],[Date]])</f>
        <v>2023</v>
      </c>
      <c r="K7039" s="22">
        <f>MONTH(Actuals[[#This Row],[Date]])</f>
        <v>5</v>
      </c>
      <c r="L7039" s="12"/>
    </row>
    <row r="7040" spans="1:12" x14ac:dyDescent="0.3">
      <c r="A7040">
        <v>12</v>
      </c>
      <c r="B7040">
        <v>19527</v>
      </c>
      <c r="C7040">
        <v>6</v>
      </c>
      <c r="D7040">
        <v>66000</v>
      </c>
      <c r="E7040" s="46">
        <v>45079</v>
      </c>
      <c r="F7040">
        <v>-32.67</v>
      </c>
      <c r="I7040" t="str">
        <f>INDEX(LedgerMapping[[#All],[Level 3]],MATCH(Actuals[[#This Row],[Sub Ledger]],LedgerMapping[[#All],[Sub Ledger]],0))</f>
        <v>Administration</v>
      </c>
      <c r="J7040" s="22">
        <f>YEAR(Actuals[[#This Row],[Date]])</f>
        <v>2023</v>
      </c>
      <c r="K7040" s="22">
        <f>MONTH(Actuals[[#This Row],[Date]])</f>
        <v>6</v>
      </c>
      <c r="L7040" s="12"/>
    </row>
    <row r="7041" spans="1:12" x14ac:dyDescent="0.3">
      <c r="A7041">
        <v>12</v>
      </c>
      <c r="B7041">
        <v>20556</v>
      </c>
      <c r="C7041">
        <v>6</v>
      </c>
      <c r="D7041">
        <v>66000</v>
      </c>
      <c r="E7041" s="46">
        <v>45110</v>
      </c>
      <c r="F7041">
        <v>-46.5</v>
      </c>
      <c r="I7041" t="str">
        <f>INDEX(LedgerMapping[[#All],[Level 3]],MATCH(Actuals[[#This Row],[Sub Ledger]],LedgerMapping[[#All],[Sub Ledger]],0))</f>
        <v>Administration</v>
      </c>
      <c r="J7041" s="22">
        <f>YEAR(Actuals[[#This Row],[Date]])</f>
        <v>2023</v>
      </c>
      <c r="K7041" s="22">
        <f>MONTH(Actuals[[#This Row],[Date]])</f>
        <v>7</v>
      </c>
      <c r="L7041" s="12"/>
    </row>
    <row r="7042" spans="1:12" x14ac:dyDescent="0.3">
      <c r="A7042">
        <v>12</v>
      </c>
      <c r="B7042">
        <v>21559</v>
      </c>
      <c r="C7042">
        <v>6</v>
      </c>
      <c r="D7042">
        <v>66000</v>
      </c>
      <c r="E7042" s="46">
        <v>45141</v>
      </c>
      <c r="F7042">
        <v>-20.97</v>
      </c>
      <c r="I7042" t="str">
        <f>INDEX(LedgerMapping[[#All],[Level 3]],MATCH(Actuals[[#This Row],[Sub Ledger]],LedgerMapping[[#All],[Sub Ledger]],0))</f>
        <v>Administration</v>
      </c>
      <c r="J7042" s="22">
        <f>YEAR(Actuals[[#This Row],[Date]])</f>
        <v>2023</v>
      </c>
      <c r="K7042" s="22">
        <f>MONTH(Actuals[[#This Row],[Date]])</f>
        <v>8</v>
      </c>
      <c r="L7042" s="12"/>
    </row>
    <row r="7043" spans="1:12" x14ac:dyDescent="0.3">
      <c r="A7043">
        <v>12</v>
      </c>
      <c r="B7043">
        <v>22534</v>
      </c>
      <c r="C7043">
        <v>6</v>
      </c>
      <c r="D7043">
        <v>66000</v>
      </c>
      <c r="E7043" s="46">
        <v>45169</v>
      </c>
      <c r="F7043">
        <v>-51.82</v>
      </c>
      <c r="I7043" t="str">
        <f>INDEX(LedgerMapping[[#All],[Level 3]],MATCH(Actuals[[#This Row],[Sub Ledger]],LedgerMapping[[#All],[Sub Ledger]],0))</f>
        <v>Administration</v>
      </c>
      <c r="J7043" s="22">
        <f>YEAR(Actuals[[#This Row],[Date]])</f>
        <v>2023</v>
      </c>
      <c r="K7043" s="22">
        <f>MONTH(Actuals[[#This Row],[Date]])</f>
        <v>8</v>
      </c>
      <c r="L7043" s="12"/>
    </row>
    <row r="7044" spans="1:12" x14ac:dyDescent="0.3">
      <c r="A7044">
        <v>12</v>
      </c>
      <c r="B7044">
        <v>23538</v>
      </c>
      <c r="C7044">
        <v>6</v>
      </c>
      <c r="D7044">
        <v>66000</v>
      </c>
      <c r="E7044" s="46">
        <v>45200</v>
      </c>
      <c r="F7044">
        <v>-29.48</v>
      </c>
      <c r="I7044" t="str">
        <f>INDEX(LedgerMapping[[#All],[Level 3]],MATCH(Actuals[[#This Row],[Sub Ledger]],LedgerMapping[[#All],[Sub Ledger]],0))</f>
        <v>Administration</v>
      </c>
      <c r="J7044" s="22">
        <f>YEAR(Actuals[[#This Row],[Date]])</f>
        <v>2023</v>
      </c>
      <c r="K7044" s="22">
        <f>MONTH(Actuals[[#This Row],[Date]])</f>
        <v>10</v>
      </c>
      <c r="L7044" s="12"/>
    </row>
    <row r="7045" spans="1:12" x14ac:dyDescent="0.3">
      <c r="A7045">
        <v>12</v>
      </c>
      <c r="B7045">
        <v>24568</v>
      </c>
      <c r="C7045">
        <v>6</v>
      </c>
      <c r="D7045">
        <v>66000</v>
      </c>
      <c r="E7045" s="46">
        <v>45230</v>
      </c>
      <c r="F7045">
        <v>-22.04</v>
      </c>
      <c r="I7045" t="str">
        <f>INDEX(LedgerMapping[[#All],[Level 3]],MATCH(Actuals[[#This Row],[Sub Ledger]],LedgerMapping[[#All],[Sub Ledger]],0))</f>
        <v>Administration</v>
      </c>
      <c r="J7045" s="22">
        <f>YEAR(Actuals[[#This Row],[Date]])</f>
        <v>2023</v>
      </c>
      <c r="K7045" s="22">
        <f>MONTH(Actuals[[#This Row],[Date]])</f>
        <v>10</v>
      </c>
      <c r="L7045" s="12"/>
    </row>
    <row r="7046" spans="1:12" x14ac:dyDescent="0.3">
      <c r="A7046">
        <v>12</v>
      </c>
      <c r="B7046">
        <v>25599</v>
      </c>
      <c r="C7046">
        <v>6</v>
      </c>
      <c r="D7046">
        <v>66000</v>
      </c>
      <c r="E7046" s="46">
        <v>45261</v>
      </c>
      <c r="F7046">
        <v>-34.799999999999997</v>
      </c>
      <c r="I7046" t="str">
        <f>INDEX(LedgerMapping[[#All],[Level 3]],MATCH(Actuals[[#This Row],[Sub Ledger]],LedgerMapping[[#All],[Sub Ledger]],0))</f>
        <v>Administration</v>
      </c>
      <c r="J7046" s="22">
        <f>YEAR(Actuals[[#This Row],[Date]])</f>
        <v>2023</v>
      </c>
      <c r="K7046" s="22">
        <f>MONTH(Actuals[[#This Row],[Date]])</f>
        <v>12</v>
      </c>
      <c r="L7046" s="12"/>
    </row>
    <row r="7047" spans="1:12" x14ac:dyDescent="0.3">
      <c r="A7047">
        <v>12</v>
      </c>
      <c r="B7047">
        <v>26647</v>
      </c>
      <c r="C7047">
        <v>6</v>
      </c>
      <c r="D7047">
        <v>66000</v>
      </c>
      <c r="E7047" s="46">
        <v>45291</v>
      </c>
      <c r="F7047">
        <v>-35.869999999999997</v>
      </c>
      <c r="I7047" t="str">
        <f>INDEX(LedgerMapping[[#All],[Level 3]],MATCH(Actuals[[#This Row],[Sub Ledger]],LedgerMapping[[#All],[Sub Ledger]],0))</f>
        <v>Administration</v>
      </c>
      <c r="J7047" s="22">
        <f>YEAR(Actuals[[#This Row],[Date]])</f>
        <v>2023</v>
      </c>
      <c r="K7047" s="22">
        <f>MONTH(Actuals[[#This Row],[Date]])</f>
        <v>12</v>
      </c>
      <c r="L7047" s="12"/>
    </row>
    <row r="7048" spans="1:12" x14ac:dyDescent="0.3">
      <c r="A7048">
        <v>12</v>
      </c>
      <c r="B7048">
        <v>27797</v>
      </c>
      <c r="C7048">
        <v>6</v>
      </c>
      <c r="D7048">
        <v>66000</v>
      </c>
      <c r="E7048" s="46">
        <v>45322</v>
      </c>
      <c r="F7048">
        <v>-364.6</v>
      </c>
      <c r="I7048" t="str">
        <f>INDEX(LedgerMapping[[#All],[Level 3]],MATCH(Actuals[[#This Row],[Sub Ledger]],LedgerMapping[[#All],[Sub Ledger]],0))</f>
        <v>Administration</v>
      </c>
      <c r="J7048" s="22">
        <f>YEAR(Actuals[[#This Row],[Date]])</f>
        <v>2024</v>
      </c>
      <c r="K7048" s="22">
        <f>MONTH(Actuals[[#This Row],[Date]])</f>
        <v>1</v>
      </c>
      <c r="L7048" s="12"/>
    </row>
    <row r="7049" spans="1:12" x14ac:dyDescent="0.3">
      <c r="A7049">
        <v>12</v>
      </c>
      <c r="B7049">
        <v>28950</v>
      </c>
      <c r="C7049">
        <v>6</v>
      </c>
      <c r="D7049">
        <v>66000</v>
      </c>
      <c r="E7049" s="46">
        <v>45354</v>
      </c>
      <c r="F7049">
        <v>-419.92</v>
      </c>
      <c r="I7049" t="str">
        <f>INDEX(LedgerMapping[[#All],[Level 3]],MATCH(Actuals[[#This Row],[Sub Ledger]],LedgerMapping[[#All],[Sub Ledger]],0))</f>
        <v>Administration</v>
      </c>
      <c r="J7049" s="22">
        <f>YEAR(Actuals[[#This Row],[Date]])</f>
        <v>2024</v>
      </c>
      <c r="K7049" s="22">
        <f>MONTH(Actuals[[#This Row],[Date]])</f>
        <v>3</v>
      </c>
      <c r="L7049" s="12"/>
    </row>
    <row r="7050" spans="1:12" x14ac:dyDescent="0.3">
      <c r="A7050">
        <v>12</v>
      </c>
      <c r="B7050">
        <v>30077</v>
      </c>
      <c r="C7050">
        <v>6</v>
      </c>
      <c r="D7050">
        <v>66000</v>
      </c>
      <c r="E7050" s="46">
        <v>45384</v>
      </c>
      <c r="F7050">
        <v>-379.49</v>
      </c>
      <c r="I7050" t="str">
        <f>INDEX(LedgerMapping[[#All],[Level 3]],MATCH(Actuals[[#This Row],[Sub Ledger]],LedgerMapping[[#All],[Sub Ledger]],0))</f>
        <v>Administration</v>
      </c>
      <c r="J7050" s="22">
        <f>YEAR(Actuals[[#This Row],[Date]])</f>
        <v>2024</v>
      </c>
      <c r="K7050" s="22">
        <f>MONTH(Actuals[[#This Row],[Date]])</f>
        <v>4</v>
      </c>
      <c r="L7050" s="12"/>
    </row>
    <row r="7051" spans="1:12" x14ac:dyDescent="0.3">
      <c r="A7051">
        <v>12</v>
      </c>
      <c r="B7051">
        <v>31203</v>
      </c>
      <c r="C7051">
        <v>6</v>
      </c>
      <c r="D7051">
        <v>66000</v>
      </c>
      <c r="E7051" s="46">
        <v>45415</v>
      </c>
      <c r="F7051">
        <v>-612.47</v>
      </c>
      <c r="I7051" t="str">
        <f>INDEX(LedgerMapping[[#All],[Level 3]],MATCH(Actuals[[#This Row],[Sub Ledger]],LedgerMapping[[#All],[Sub Ledger]],0))</f>
        <v>Administration</v>
      </c>
      <c r="J7051" s="22">
        <f>YEAR(Actuals[[#This Row],[Date]])</f>
        <v>2024</v>
      </c>
      <c r="K7051" s="22">
        <f>MONTH(Actuals[[#This Row],[Date]])</f>
        <v>5</v>
      </c>
      <c r="L7051" s="12"/>
    </row>
    <row r="7052" spans="1:12" x14ac:dyDescent="0.3">
      <c r="A7052">
        <v>12</v>
      </c>
      <c r="B7052">
        <v>32326</v>
      </c>
      <c r="C7052">
        <v>6</v>
      </c>
      <c r="D7052">
        <v>66000</v>
      </c>
      <c r="E7052" s="46">
        <v>45445</v>
      </c>
      <c r="F7052">
        <v>-389.06</v>
      </c>
      <c r="I7052" t="str">
        <f>INDEX(LedgerMapping[[#All],[Level 3]],MATCH(Actuals[[#This Row],[Sub Ledger]],LedgerMapping[[#All],[Sub Ledger]],0))</f>
        <v>Administration</v>
      </c>
      <c r="J7052" s="22">
        <f>YEAR(Actuals[[#This Row],[Date]])</f>
        <v>2024</v>
      </c>
      <c r="K7052" s="22">
        <f>MONTH(Actuals[[#This Row],[Date]])</f>
        <v>6</v>
      </c>
      <c r="L7052" s="12"/>
    </row>
    <row r="7053" spans="1:12" x14ac:dyDescent="0.3">
      <c r="A7053">
        <v>12</v>
      </c>
      <c r="B7053">
        <v>33452</v>
      </c>
      <c r="C7053">
        <v>6</v>
      </c>
      <c r="D7053">
        <v>66000</v>
      </c>
      <c r="E7053" s="46">
        <v>45476</v>
      </c>
      <c r="F7053">
        <v>-464.6</v>
      </c>
      <c r="I7053" t="str">
        <f>INDEX(LedgerMapping[[#All],[Level 3]],MATCH(Actuals[[#This Row],[Sub Ledger]],LedgerMapping[[#All],[Sub Ledger]],0))</f>
        <v>Administration</v>
      </c>
      <c r="J7053" s="22">
        <f>YEAR(Actuals[[#This Row],[Date]])</f>
        <v>2024</v>
      </c>
      <c r="K7053" s="22">
        <f>MONTH(Actuals[[#This Row],[Date]])</f>
        <v>7</v>
      </c>
      <c r="L7053" s="12"/>
    </row>
    <row r="7054" spans="1:12" x14ac:dyDescent="0.3">
      <c r="A7054">
        <v>12</v>
      </c>
      <c r="B7054">
        <v>34602</v>
      </c>
      <c r="C7054">
        <v>6</v>
      </c>
      <c r="D7054">
        <v>66000</v>
      </c>
      <c r="E7054" s="46">
        <v>45507</v>
      </c>
      <c r="F7054">
        <v>-395.45</v>
      </c>
      <c r="I7054" t="str">
        <f>INDEX(LedgerMapping[[#All],[Level 3]],MATCH(Actuals[[#This Row],[Sub Ledger]],LedgerMapping[[#All],[Sub Ledger]],0))</f>
        <v>Administration</v>
      </c>
      <c r="J7054" s="22">
        <f>YEAR(Actuals[[#This Row],[Date]])</f>
        <v>2024</v>
      </c>
      <c r="K7054" s="22">
        <f>MONTH(Actuals[[#This Row],[Date]])</f>
        <v>8</v>
      </c>
      <c r="L7054" s="12"/>
    </row>
    <row r="7055" spans="1:12" x14ac:dyDescent="0.3">
      <c r="A7055">
        <v>12</v>
      </c>
      <c r="B7055">
        <v>35753</v>
      </c>
      <c r="C7055">
        <v>6</v>
      </c>
      <c r="D7055">
        <v>66000</v>
      </c>
      <c r="E7055" s="46">
        <v>45536</v>
      </c>
      <c r="F7055">
        <v>-650.77</v>
      </c>
      <c r="I7055" t="str">
        <f>INDEX(LedgerMapping[[#All],[Level 3]],MATCH(Actuals[[#This Row],[Sub Ledger]],LedgerMapping[[#All],[Sub Ledger]],0))</f>
        <v>Administration</v>
      </c>
      <c r="J7055" s="22">
        <f>YEAR(Actuals[[#This Row],[Date]])</f>
        <v>2024</v>
      </c>
      <c r="K7055" s="22">
        <f>MONTH(Actuals[[#This Row],[Date]])</f>
        <v>9</v>
      </c>
      <c r="L7055" s="12"/>
    </row>
    <row r="7056" spans="1:12" x14ac:dyDescent="0.3">
      <c r="A7056">
        <v>12</v>
      </c>
      <c r="B7056">
        <v>36902</v>
      </c>
      <c r="C7056">
        <v>6</v>
      </c>
      <c r="D7056">
        <v>66000</v>
      </c>
      <c r="E7056" s="46">
        <v>45567</v>
      </c>
      <c r="F7056">
        <v>-488</v>
      </c>
      <c r="I7056" t="str">
        <f>INDEX(LedgerMapping[[#All],[Level 3]],MATCH(Actuals[[#This Row],[Sub Ledger]],LedgerMapping[[#All],[Sub Ledger]],0))</f>
        <v>Administration</v>
      </c>
      <c r="J7056" s="22">
        <f>YEAR(Actuals[[#This Row],[Date]])</f>
        <v>2024</v>
      </c>
      <c r="K7056" s="22">
        <f>MONTH(Actuals[[#This Row],[Date]])</f>
        <v>10</v>
      </c>
      <c r="L7056" s="12"/>
    </row>
    <row r="7057" spans="1:12" x14ac:dyDescent="0.3">
      <c r="A7057">
        <v>12</v>
      </c>
      <c r="B7057">
        <v>38053</v>
      </c>
      <c r="C7057">
        <v>6</v>
      </c>
      <c r="D7057">
        <v>66000</v>
      </c>
      <c r="E7057" s="46">
        <v>45597</v>
      </c>
      <c r="F7057">
        <v>-503.96</v>
      </c>
      <c r="I7057" t="str">
        <f>INDEX(LedgerMapping[[#All],[Level 3]],MATCH(Actuals[[#This Row],[Sub Ledger]],LedgerMapping[[#All],[Sub Ledger]],0))</f>
        <v>Administration</v>
      </c>
      <c r="J7057" s="22">
        <f>YEAR(Actuals[[#This Row],[Date]])</f>
        <v>2024</v>
      </c>
      <c r="K7057" s="22">
        <f>MONTH(Actuals[[#This Row],[Date]])</f>
        <v>11</v>
      </c>
      <c r="L7057" s="12"/>
    </row>
    <row r="7058" spans="1:12" x14ac:dyDescent="0.3">
      <c r="A7058">
        <v>12</v>
      </c>
      <c r="B7058">
        <v>39205</v>
      </c>
      <c r="C7058">
        <v>6</v>
      </c>
      <c r="D7058">
        <v>66000</v>
      </c>
      <c r="E7058" s="46">
        <v>45628</v>
      </c>
      <c r="F7058">
        <v>-558.22</v>
      </c>
      <c r="I7058" t="str">
        <f>INDEX(LedgerMapping[[#All],[Level 3]],MATCH(Actuals[[#This Row],[Sub Ledger]],LedgerMapping[[#All],[Sub Ledger]],0))</f>
        <v>Administration</v>
      </c>
      <c r="J7058" s="22">
        <f>YEAR(Actuals[[#This Row],[Date]])</f>
        <v>2024</v>
      </c>
      <c r="K7058" s="22">
        <f>MONTH(Actuals[[#This Row],[Date]])</f>
        <v>12</v>
      </c>
      <c r="L7058" s="12"/>
    </row>
    <row r="7059" spans="1:12" x14ac:dyDescent="0.3">
      <c r="A7059">
        <v>12</v>
      </c>
      <c r="B7059">
        <v>14453</v>
      </c>
      <c r="C7059">
        <v>6</v>
      </c>
      <c r="D7059">
        <v>67000</v>
      </c>
      <c r="E7059" s="46">
        <v>44927</v>
      </c>
      <c r="F7059">
        <v>-18.84</v>
      </c>
      <c r="I7059" t="str">
        <f>INDEX(LedgerMapping[[#All],[Level 3]],MATCH(Actuals[[#This Row],[Sub Ledger]],LedgerMapping[[#All],[Sub Ledger]],0))</f>
        <v>Administration</v>
      </c>
      <c r="J7059" s="22">
        <f>YEAR(Actuals[[#This Row],[Date]])</f>
        <v>2023</v>
      </c>
      <c r="K7059" s="22">
        <f>MONTH(Actuals[[#This Row],[Date]])</f>
        <v>1</v>
      </c>
      <c r="L7059" s="12"/>
    </row>
    <row r="7060" spans="1:12" x14ac:dyDescent="0.3">
      <c r="A7060">
        <v>12</v>
      </c>
      <c r="B7060">
        <v>15431</v>
      </c>
      <c r="C7060">
        <v>6</v>
      </c>
      <c r="D7060">
        <v>67000</v>
      </c>
      <c r="E7060" s="46">
        <v>44958</v>
      </c>
      <c r="F7060">
        <v>-15.65</v>
      </c>
      <c r="I7060" t="str">
        <f>INDEX(LedgerMapping[[#All],[Level 3]],MATCH(Actuals[[#This Row],[Sub Ledger]],LedgerMapping[[#All],[Sub Ledger]],0))</f>
        <v>Administration</v>
      </c>
      <c r="J7060" s="22">
        <f>YEAR(Actuals[[#This Row],[Date]])</f>
        <v>2023</v>
      </c>
      <c r="K7060" s="22">
        <f>MONTH(Actuals[[#This Row],[Date]])</f>
        <v>2</v>
      </c>
      <c r="L7060" s="12"/>
    </row>
    <row r="7061" spans="1:12" x14ac:dyDescent="0.3">
      <c r="A7061">
        <v>12</v>
      </c>
      <c r="B7061">
        <v>16463</v>
      </c>
      <c r="C7061">
        <v>6</v>
      </c>
      <c r="D7061">
        <v>67000</v>
      </c>
      <c r="E7061" s="46">
        <v>44988</v>
      </c>
      <c r="F7061">
        <v>-11.4</v>
      </c>
      <c r="I7061" t="str">
        <f>INDEX(LedgerMapping[[#All],[Level 3]],MATCH(Actuals[[#This Row],[Sub Ledger]],LedgerMapping[[#All],[Sub Ledger]],0))</f>
        <v>Administration</v>
      </c>
      <c r="J7061" s="22">
        <f>YEAR(Actuals[[#This Row],[Date]])</f>
        <v>2023</v>
      </c>
      <c r="K7061" s="22">
        <f>MONTH(Actuals[[#This Row],[Date]])</f>
        <v>3</v>
      </c>
      <c r="L7061" s="12"/>
    </row>
    <row r="7062" spans="1:12" x14ac:dyDescent="0.3">
      <c r="A7062">
        <v>12</v>
      </c>
      <c r="B7062">
        <v>17495</v>
      </c>
      <c r="C7062">
        <v>6</v>
      </c>
      <c r="D7062">
        <v>67000</v>
      </c>
      <c r="E7062" s="46">
        <v>45018</v>
      </c>
      <c r="F7062">
        <v>-20.97</v>
      </c>
      <c r="I7062" t="str">
        <f>INDEX(LedgerMapping[[#All],[Level 3]],MATCH(Actuals[[#This Row],[Sub Ledger]],LedgerMapping[[#All],[Sub Ledger]],0))</f>
        <v>Administration</v>
      </c>
      <c r="J7062" s="22">
        <f>YEAR(Actuals[[#This Row],[Date]])</f>
        <v>2023</v>
      </c>
      <c r="K7062" s="22">
        <f>MONTH(Actuals[[#This Row],[Date]])</f>
        <v>4</v>
      </c>
      <c r="L7062" s="12"/>
    </row>
    <row r="7063" spans="1:12" x14ac:dyDescent="0.3">
      <c r="A7063">
        <v>12</v>
      </c>
      <c r="B7063">
        <v>18499</v>
      </c>
      <c r="C7063">
        <v>6</v>
      </c>
      <c r="D7063">
        <v>67000</v>
      </c>
      <c r="E7063" s="46">
        <v>45049</v>
      </c>
      <c r="F7063">
        <v>-24.16</v>
      </c>
      <c r="I7063" t="str">
        <f>INDEX(LedgerMapping[[#All],[Level 3]],MATCH(Actuals[[#This Row],[Sub Ledger]],LedgerMapping[[#All],[Sub Ledger]],0))</f>
        <v>Administration</v>
      </c>
      <c r="J7063" s="22">
        <f>YEAR(Actuals[[#This Row],[Date]])</f>
        <v>2023</v>
      </c>
      <c r="K7063" s="22">
        <f>MONTH(Actuals[[#This Row],[Date]])</f>
        <v>5</v>
      </c>
      <c r="L7063" s="12"/>
    </row>
    <row r="7064" spans="1:12" x14ac:dyDescent="0.3">
      <c r="A7064">
        <v>12</v>
      </c>
      <c r="B7064">
        <v>19528</v>
      </c>
      <c r="C7064">
        <v>6</v>
      </c>
      <c r="D7064">
        <v>67000</v>
      </c>
      <c r="E7064" s="46">
        <v>45079</v>
      </c>
      <c r="F7064">
        <v>-17.78</v>
      </c>
      <c r="I7064" t="str">
        <f>INDEX(LedgerMapping[[#All],[Level 3]],MATCH(Actuals[[#This Row],[Sub Ledger]],LedgerMapping[[#All],[Sub Ledger]],0))</f>
        <v>Administration</v>
      </c>
      <c r="J7064" s="22">
        <f>YEAR(Actuals[[#This Row],[Date]])</f>
        <v>2023</v>
      </c>
      <c r="K7064" s="22">
        <f>MONTH(Actuals[[#This Row],[Date]])</f>
        <v>6</v>
      </c>
      <c r="L7064" s="12"/>
    </row>
    <row r="7065" spans="1:12" x14ac:dyDescent="0.3">
      <c r="A7065">
        <v>12</v>
      </c>
      <c r="B7065">
        <v>20557</v>
      </c>
      <c r="C7065">
        <v>6</v>
      </c>
      <c r="D7065">
        <v>67000</v>
      </c>
      <c r="E7065" s="46">
        <v>45110</v>
      </c>
      <c r="F7065">
        <v>-24.16</v>
      </c>
      <c r="I7065" t="str">
        <f>INDEX(LedgerMapping[[#All],[Level 3]],MATCH(Actuals[[#This Row],[Sub Ledger]],LedgerMapping[[#All],[Sub Ledger]],0))</f>
        <v>Administration</v>
      </c>
      <c r="J7065" s="22">
        <f>YEAR(Actuals[[#This Row],[Date]])</f>
        <v>2023</v>
      </c>
      <c r="K7065" s="22">
        <f>MONTH(Actuals[[#This Row],[Date]])</f>
        <v>7</v>
      </c>
      <c r="L7065" s="12"/>
    </row>
    <row r="7066" spans="1:12" x14ac:dyDescent="0.3">
      <c r="A7066">
        <v>12</v>
      </c>
      <c r="B7066">
        <v>21560</v>
      </c>
      <c r="C7066">
        <v>6</v>
      </c>
      <c r="D7066">
        <v>67000</v>
      </c>
      <c r="E7066" s="46">
        <v>45141</v>
      </c>
      <c r="F7066">
        <v>-12.46</v>
      </c>
      <c r="I7066" t="str">
        <f>INDEX(LedgerMapping[[#All],[Level 3]],MATCH(Actuals[[#This Row],[Sub Ledger]],LedgerMapping[[#All],[Sub Ledger]],0))</f>
        <v>Administration</v>
      </c>
      <c r="J7066" s="22">
        <f>YEAR(Actuals[[#This Row],[Date]])</f>
        <v>2023</v>
      </c>
      <c r="K7066" s="22">
        <f>MONTH(Actuals[[#This Row],[Date]])</f>
        <v>8</v>
      </c>
      <c r="L7066" s="12"/>
    </row>
    <row r="7067" spans="1:12" x14ac:dyDescent="0.3">
      <c r="A7067">
        <v>12</v>
      </c>
      <c r="B7067">
        <v>22535</v>
      </c>
      <c r="C7067">
        <v>6</v>
      </c>
      <c r="D7067">
        <v>67000</v>
      </c>
      <c r="E7067" s="46">
        <v>45169</v>
      </c>
      <c r="F7067">
        <v>-25.23</v>
      </c>
      <c r="I7067" t="str">
        <f>INDEX(LedgerMapping[[#All],[Level 3]],MATCH(Actuals[[#This Row],[Sub Ledger]],LedgerMapping[[#All],[Sub Ledger]],0))</f>
        <v>Administration</v>
      </c>
      <c r="J7067" s="22">
        <f>YEAR(Actuals[[#This Row],[Date]])</f>
        <v>2023</v>
      </c>
      <c r="K7067" s="22">
        <f>MONTH(Actuals[[#This Row],[Date]])</f>
        <v>8</v>
      </c>
      <c r="L7067" s="12"/>
    </row>
    <row r="7068" spans="1:12" x14ac:dyDescent="0.3">
      <c r="A7068">
        <v>12</v>
      </c>
      <c r="B7068">
        <v>23539</v>
      </c>
      <c r="C7068">
        <v>6</v>
      </c>
      <c r="D7068">
        <v>67000</v>
      </c>
      <c r="E7068" s="46">
        <v>45200</v>
      </c>
      <c r="F7068">
        <v>-15.65</v>
      </c>
      <c r="I7068" t="str">
        <f>INDEX(LedgerMapping[[#All],[Level 3]],MATCH(Actuals[[#This Row],[Sub Ledger]],LedgerMapping[[#All],[Sub Ledger]],0))</f>
        <v>Administration</v>
      </c>
      <c r="J7068" s="22">
        <f>YEAR(Actuals[[#This Row],[Date]])</f>
        <v>2023</v>
      </c>
      <c r="K7068" s="22">
        <f>MONTH(Actuals[[#This Row],[Date]])</f>
        <v>10</v>
      </c>
      <c r="L7068" s="12"/>
    </row>
    <row r="7069" spans="1:12" x14ac:dyDescent="0.3">
      <c r="A7069">
        <v>12</v>
      </c>
      <c r="B7069">
        <v>24569</v>
      </c>
      <c r="C7069">
        <v>6</v>
      </c>
      <c r="D7069">
        <v>67000</v>
      </c>
      <c r="E7069" s="46">
        <v>45230</v>
      </c>
      <c r="F7069">
        <v>-12.46</v>
      </c>
      <c r="I7069" t="str">
        <f>INDEX(LedgerMapping[[#All],[Level 3]],MATCH(Actuals[[#This Row],[Sub Ledger]],LedgerMapping[[#All],[Sub Ledger]],0))</f>
        <v>Administration</v>
      </c>
      <c r="J7069" s="22">
        <f>YEAR(Actuals[[#This Row],[Date]])</f>
        <v>2023</v>
      </c>
      <c r="K7069" s="22">
        <f>MONTH(Actuals[[#This Row],[Date]])</f>
        <v>10</v>
      </c>
      <c r="L7069" s="12"/>
    </row>
    <row r="7070" spans="1:12" x14ac:dyDescent="0.3">
      <c r="A7070">
        <v>12</v>
      </c>
      <c r="B7070">
        <v>25600</v>
      </c>
      <c r="C7070">
        <v>6</v>
      </c>
      <c r="D7070">
        <v>67000</v>
      </c>
      <c r="E7070" s="46">
        <v>45261</v>
      </c>
      <c r="F7070">
        <v>-17.78</v>
      </c>
      <c r="I7070" t="str">
        <f>INDEX(LedgerMapping[[#All],[Level 3]],MATCH(Actuals[[#This Row],[Sub Ledger]],LedgerMapping[[#All],[Sub Ledger]],0))</f>
        <v>Administration</v>
      </c>
      <c r="J7070" s="22">
        <f>YEAR(Actuals[[#This Row],[Date]])</f>
        <v>2023</v>
      </c>
      <c r="K7070" s="22">
        <f>MONTH(Actuals[[#This Row],[Date]])</f>
        <v>12</v>
      </c>
      <c r="L7070" s="12"/>
    </row>
    <row r="7071" spans="1:12" x14ac:dyDescent="0.3">
      <c r="A7071">
        <v>12</v>
      </c>
      <c r="B7071">
        <v>26648</v>
      </c>
      <c r="C7071">
        <v>6</v>
      </c>
      <c r="D7071">
        <v>67000</v>
      </c>
      <c r="E7071" s="46">
        <v>45291</v>
      </c>
      <c r="F7071">
        <v>-18.84</v>
      </c>
      <c r="I7071" t="str">
        <f>INDEX(LedgerMapping[[#All],[Level 3]],MATCH(Actuals[[#This Row],[Sub Ledger]],LedgerMapping[[#All],[Sub Ledger]],0))</f>
        <v>Administration</v>
      </c>
      <c r="J7071" s="22">
        <f>YEAR(Actuals[[#This Row],[Date]])</f>
        <v>2023</v>
      </c>
      <c r="K7071" s="22">
        <f>MONTH(Actuals[[#This Row],[Date]])</f>
        <v>12</v>
      </c>
      <c r="L7071" s="12"/>
    </row>
    <row r="7072" spans="1:12" x14ac:dyDescent="0.3">
      <c r="A7072">
        <v>12</v>
      </c>
      <c r="B7072">
        <v>27798</v>
      </c>
      <c r="C7072">
        <v>6</v>
      </c>
      <c r="D7072">
        <v>67000</v>
      </c>
      <c r="E7072" s="46">
        <v>45322</v>
      </c>
      <c r="F7072">
        <v>-196.51</v>
      </c>
      <c r="I7072" t="str">
        <f>INDEX(LedgerMapping[[#All],[Level 3]],MATCH(Actuals[[#This Row],[Sub Ledger]],LedgerMapping[[#All],[Sub Ledger]],0))</f>
        <v>Administration</v>
      </c>
      <c r="J7072" s="22">
        <f>YEAR(Actuals[[#This Row],[Date]])</f>
        <v>2024</v>
      </c>
      <c r="K7072" s="22">
        <f>MONTH(Actuals[[#This Row],[Date]])</f>
        <v>1</v>
      </c>
      <c r="L7072" s="12"/>
    </row>
    <row r="7073" spans="1:12" x14ac:dyDescent="0.3">
      <c r="A7073">
        <v>12</v>
      </c>
      <c r="B7073">
        <v>28951</v>
      </c>
      <c r="C7073">
        <v>6</v>
      </c>
      <c r="D7073">
        <v>67000</v>
      </c>
      <c r="E7073" s="46">
        <v>45354</v>
      </c>
      <c r="F7073">
        <v>-216.72</v>
      </c>
      <c r="I7073" t="str">
        <f>INDEX(LedgerMapping[[#All],[Level 3]],MATCH(Actuals[[#This Row],[Sub Ledger]],LedgerMapping[[#All],[Sub Ledger]],0))</f>
        <v>Administration</v>
      </c>
      <c r="J7073" s="22">
        <f>YEAR(Actuals[[#This Row],[Date]])</f>
        <v>2024</v>
      </c>
      <c r="K7073" s="22">
        <f>MONTH(Actuals[[#This Row],[Date]])</f>
        <v>3</v>
      </c>
      <c r="L7073" s="12"/>
    </row>
    <row r="7074" spans="1:12" x14ac:dyDescent="0.3">
      <c r="A7074">
        <v>12</v>
      </c>
      <c r="B7074">
        <v>30078</v>
      </c>
      <c r="C7074">
        <v>6</v>
      </c>
      <c r="D7074">
        <v>67000</v>
      </c>
      <c r="E7074" s="46">
        <v>45384</v>
      </c>
      <c r="F7074">
        <v>-194.38</v>
      </c>
      <c r="I7074" t="str">
        <f>INDEX(LedgerMapping[[#All],[Level 3]],MATCH(Actuals[[#This Row],[Sub Ledger]],LedgerMapping[[#All],[Sub Ledger]],0))</f>
        <v>Administration</v>
      </c>
      <c r="J7074" s="22">
        <f>YEAR(Actuals[[#This Row],[Date]])</f>
        <v>2024</v>
      </c>
      <c r="K7074" s="22">
        <f>MONTH(Actuals[[#This Row],[Date]])</f>
        <v>4</v>
      </c>
      <c r="L7074" s="12"/>
    </row>
    <row r="7075" spans="1:12" x14ac:dyDescent="0.3">
      <c r="A7075">
        <v>12</v>
      </c>
      <c r="B7075">
        <v>31204</v>
      </c>
      <c r="C7075">
        <v>6</v>
      </c>
      <c r="D7075">
        <v>67000</v>
      </c>
      <c r="E7075" s="46">
        <v>45415</v>
      </c>
      <c r="F7075">
        <v>-307.14999999999998</v>
      </c>
      <c r="I7075" t="str">
        <f>INDEX(LedgerMapping[[#All],[Level 3]],MATCH(Actuals[[#This Row],[Sub Ledger]],LedgerMapping[[#All],[Sub Ledger]],0))</f>
        <v>Administration</v>
      </c>
      <c r="J7075" s="22">
        <f>YEAR(Actuals[[#This Row],[Date]])</f>
        <v>2024</v>
      </c>
      <c r="K7075" s="22">
        <f>MONTH(Actuals[[#This Row],[Date]])</f>
        <v>5</v>
      </c>
      <c r="L7075" s="12"/>
    </row>
    <row r="7076" spans="1:12" x14ac:dyDescent="0.3">
      <c r="A7076">
        <v>12</v>
      </c>
      <c r="B7076">
        <v>32327</v>
      </c>
      <c r="C7076">
        <v>6</v>
      </c>
      <c r="D7076">
        <v>67000</v>
      </c>
      <c r="E7076" s="46">
        <v>45445</v>
      </c>
      <c r="F7076">
        <v>-198.64</v>
      </c>
      <c r="I7076" t="str">
        <f>INDEX(LedgerMapping[[#All],[Level 3]],MATCH(Actuals[[#This Row],[Sub Ledger]],LedgerMapping[[#All],[Sub Ledger]],0))</f>
        <v>Administration</v>
      </c>
      <c r="J7076" s="22">
        <f>YEAR(Actuals[[#This Row],[Date]])</f>
        <v>2024</v>
      </c>
      <c r="K7076" s="22">
        <f>MONTH(Actuals[[#This Row],[Date]])</f>
        <v>6</v>
      </c>
      <c r="L7076" s="12"/>
    </row>
    <row r="7077" spans="1:12" x14ac:dyDescent="0.3">
      <c r="A7077">
        <v>12</v>
      </c>
      <c r="B7077">
        <v>33453</v>
      </c>
      <c r="C7077">
        <v>6</v>
      </c>
      <c r="D7077">
        <v>67000</v>
      </c>
      <c r="E7077" s="46">
        <v>45476</v>
      </c>
      <c r="F7077">
        <v>-239.06</v>
      </c>
      <c r="I7077" t="str">
        <f>INDEX(LedgerMapping[[#All],[Level 3]],MATCH(Actuals[[#This Row],[Sub Ledger]],LedgerMapping[[#All],[Sub Ledger]],0))</f>
        <v>Administration</v>
      </c>
      <c r="J7077" s="22">
        <f>YEAR(Actuals[[#This Row],[Date]])</f>
        <v>2024</v>
      </c>
      <c r="K7077" s="22">
        <f>MONTH(Actuals[[#This Row],[Date]])</f>
        <v>7</v>
      </c>
      <c r="L7077" s="12"/>
    </row>
    <row r="7078" spans="1:12" x14ac:dyDescent="0.3">
      <c r="A7078">
        <v>12</v>
      </c>
      <c r="B7078">
        <v>34603</v>
      </c>
      <c r="C7078">
        <v>6</v>
      </c>
      <c r="D7078">
        <v>67000</v>
      </c>
      <c r="E7078" s="46">
        <v>45507</v>
      </c>
      <c r="F7078">
        <v>-205.02</v>
      </c>
      <c r="I7078" t="str">
        <f>INDEX(LedgerMapping[[#All],[Level 3]],MATCH(Actuals[[#This Row],[Sub Ledger]],LedgerMapping[[#All],[Sub Ledger]],0))</f>
        <v>Administration</v>
      </c>
      <c r="J7078" s="22">
        <f>YEAR(Actuals[[#This Row],[Date]])</f>
        <v>2024</v>
      </c>
      <c r="K7078" s="22">
        <f>MONTH(Actuals[[#This Row],[Date]])</f>
        <v>8</v>
      </c>
      <c r="L7078" s="12"/>
    </row>
    <row r="7079" spans="1:12" x14ac:dyDescent="0.3">
      <c r="A7079">
        <v>12</v>
      </c>
      <c r="B7079">
        <v>35754</v>
      </c>
      <c r="C7079">
        <v>6</v>
      </c>
      <c r="D7079">
        <v>67000</v>
      </c>
      <c r="E7079" s="46">
        <v>45536</v>
      </c>
      <c r="F7079">
        <v>-324.17</v>
      </c>
      <c r="I7079" t="str">
        <f>INDEX(LedgerMapping[[#All],[Level 3]],MATCH(Actuals[[#This Row],[Sub Ledger]],LedgerMapping[[#All],[Sub Ledger]],0))</f>
        <v>Administration</v>
      </c>
      <c r="J7079" s="22">
        <f>YEAR(Actuals[[#This Row],[Date]])</f>
        <v>2024</v>
      </c>
      <c r="K7079" s="22">
        <f>MONTH(Actuals[[#This Row],[Date]])</f>
        <v>9</v>
      </c>
      <c r="L7079" s="12"/>
    </row>
    <row r="7080" spans="1:12" x14ac:dyDescent="0.3">
      <c r="A7080">
        <v>12</v>
      </c>
      <c r="B7080">
        <v>36903</v>
      </c>
      <c r="C7080">
        <v>6</v>
      </c>
      <c r="D7080">
        <v>67000</v>
      </c>
      <c r="E7080" s="46">
        <v>45567</v>
      </c>
      <c r="F7080">
        <v>-243.32</v>
      </c>
      <c r="I7080" t="str">
        <f>INDEX(LedgerMapping[[#All],[Level 3]],MATCH(Actuals[[#This Row],[Sub Ledger]],LedgerMapping[[#All],[Sub Ledger]],0))</f>
        <v>Administration</v>
      </c>
      <c r="J7080" s="22">
        <f>YEAR(Actuals[[#This Row],[Date]])</f>
        <v>2024</v>
      </c>
      <c r="K7080" s="22">
        <f>MONTH(Actuals[[#This Row],[Date]])</f>
        <v>10</v>
      </c>
      <c r="L7080" s="12"/>
    </row>
    <row r="7081" spans="1:12" x14ac:dyDescent="0.3">
      <c r="A7081">
        <v>12</v>
      </c>
      <c r="B7081">
        <v>38054</v>
      </c>
      <c r="C7081">
        <v>6</v>
      </c>
      <c r="D7081">
        <v>67000</v>
      </c>
      <c r="E7081" s="46">
        <v>45597</v>
      </c>
      <c r="F7081">
        <v>-256.08</v>
      </c>
      <c r="I7081" t="str">
        <f>INDEX(LedgerMapping[[#All],[Level 3]],MATCH(Actuals[[#This Row],[Sub Ledger]],LedgerMapping[[#All],[Sub Ledger]],0))</f>
        <v>Administration</v>
      </c>
      <c r="J7081" s="22">
        <f>YEAR(Actuals[[#This Row],[Date]])</f>
        <v>2024</v>
      </c>
      <c r="K7081" s="22">
        <f>MONTH(Actuals[[#This Row],[Date]])</f>
        <v>11</v>
      </c>
      <c r="L7081" s="12"/>
    </row>
    <row r="7082" spans="1:12" x14ac:dyDescent="0.3">
      <c r="A7082">
        <v>12</v>
      </c>
      <c r="B7082">
        <v>39206</v>
      </c>
      <c r="C7082">
        <v>6</v>
      </c>
      <c r="D7082">
        <v>67000</v>
      </c>
      <c r="E7082" s="46">
        <v>45628</v>
      </c>
      <c r="F7082">
        <v>-281.62</v>
      </c>
      <c r="I7082" t="str">
        <f>INDEX(LedgerMapping[[#All],[Level 3]],MATCH(Actuals[[#This Row],[Sub Ledger]],LedgerMapping[[#All],[Sub Ledger]],0))</f>
        <v>Administration</v>
      </c>
      <c r="J7082" s="22">
        <f>YEAR(Actuals[[#This Row],[Date]])</f>
        <v>2024</v>
      </c>
      <c r="K7082" s="22">
        <f>MONTH(Actuals[[#This Row],[Date]])</f>
        <v>12</v>
      </c>
      <c r="L7082" s="12"/>
    </row>
    <row r="7083" spans="1:12" x14ac:dyDescent="0.3">
      <c r="A7083">
        <v>12</v>
      </c>
      <c r="B7083">
        <v>14454</v>
      </c>
      <c r="C7083">
        <v>6</v>
      </c>
      <c r="D7083">
        <v>68000</v>
      </c>
      <c r="E7083" s="46">
        <v>44927</v>
      </c>
      <c r="F7083">
        <v>-14.59</v>
      </c>
      <c r="I7083" t="str">
        <f>INDEX(LedgerMapping[[#All],[Level 3]],MATCH(Actuals[[#This Row],[Sub Ledger]],LedgerMapping[[#All],[Sub Ledger]],0))</f>
        <v>Administration</v>
      </c>
      <c r="J7083" s="22">
        <f>YEAR(Actuals[[#This Row],[Date]])</f>
        <v>2023</v>
      </c>
      <c r="K7083" s="22">
        <f>MONTH(Actuals[[#This Row],[Date]])</f>
        <v>1</v>
      </c>
      <c r="L7083" s="12"/>
    </row>
    <row r="7084" spans="1:12" x14ac:dyDescent="0.3">
      <c r="A7084">
        <v>12</v>
      </c>
      <c r="B7084">
        <v>15432</v>
      </c>
      <c r="C7084">
        <v>6</v>
      </c>
      <c r="D7084">
        <v>68000</v>
      </c>
      <c r="E7084" s="46">
        <v>44958</v>
      </c>
      <c r="F7084">
        <v>-12.46</v>
      </c>
      <c r="I7084" t="str">
        <f>INDEX(LedgerMapping[[#All],[Level 3]],MATCH(Actuals[[#This Row],[Sub Ledger]],LedgerMapping[[#All],[Sub Ledger]],0))</f>
        <v>Administration</v>
      </c>
      <c r="J7084" s="22">
        <f>YEAR(Actuals[[#This Row],[Date]])</f>
        <v>2023</v>
      </c>
      <c r="K7084" s="22">
        <f>MONTH(Actuals[[#This Row],[Date]])</f>
        <v>2</v>
      </c>
      <c r="L7084" s="12"/>
    </row>
    <row r="7085" spans="1:12" x14ac:dyDescent="0.3">
      <c r="A7085">
        <v>12</v>
      </c>
      <c r="B7085">
        <v>16464</v>
      </c>
      <c r="C7085">
        <v>6</v>
      </c>
      <c r="D7085">
        <v>68000</v>
      </c>
      <c r="E7085" s="46">
        <v>44988</v>
      </c>
      <c r="F7085">
        <v>-9.27</v>
      </c>
      <c r="I7085" t="str">
        <f>INDEX(LedgerMapping[[#All],[Level 3]],MATCH(Actuals[[#This Row],[Sub Ledger]],LedgerMapping[[#All],[Sub Ledger]],0))</f>
        <v>Administration</v>
      </c>
      <c r="J7085" s="22">
        <f>YEAR(Actuals[[#This Row],[Date]])</f>
        <v>2023</v>
      </c>
      <c r="K7085" s="22">
        <f>MONTH(Actuals[[#This Row],[Date]])</f>
        <v>3</v>
      </c>
      <c r="L7085" s="12"/>
    </row>
    <row r="7086" spans="1:12" x14ac:dyDescent="0.3">
      <c r="A7086">
        <v>12</v>
      </c>
      <c r="B7086">
        <v>17496</v>
      </c>
      <c r="C7086">
        <v>6</v>
      </c>
      <c r="D7086">
        <v>68000</v>
      </c>
      <c r="E7086" s="46">
        <v>45018</v>
      </c>
      <c r="F7086">
        <v>-15.65</v>
      </c>
      <c r="I7086" t="str">
        <f>INDEX(LedgerMapping[[#All],[Level 3]],MATCH(Actuals[[#This Row],[Sub Ledger]],LedgerMapping[[#All],[Sub Ledger]],0))</f>
        <v>Administration</v>
      </c>
      <c r="J7086" s="22">
        <f>YEAR(Actuals[[#This Row],[Date]])</f>
        <v>2023</v>
      </c>
      <c r="K7086" s="22">
        <f>MONTH(Actuals[[#This Row],[Date]])</f>
        <v>4</v>
      </c>
      <c r="L7086" s="12"/>
    </row>
    <row r="7087" spans="1:12" x14ac:dyDescent="0.3">
      <c r="A7087">
        <v>12</v>
      </c>
      <c r="B7087">
        <v>18500</v>
      </c>
      <c r="C7087">
        <v>6</v>
      </c>
      <c r="D7087">
        <v>68000</v>
      </c>
      <c r="E7087" s="46">
        <v>45049</v>
      </c>
      <c r="F7087">
        <v>-18.84</v>
      </c>
      <c r="I7087" t="str">
        <f>INDEX(LedgerMapping[[#All],[Level 3]],MATCH(Actuals[[#This Row],[Sub Ledger]],LedgerMapping[[#All],[Sub Ledger]],0))</f>
        <v>Administration</v>
      </c>
      <c r="J7087" s="22">
        <f>YEAR(Actuals[[#This Row],[Date]])</f>
        <v>2023</v>
      </c>
      <c r="K7087" s="22">
        <f>MONTH(Actuals[[#This Row],[Date]])</f>
        <v>5</v>
      </c>
      <c r="L7087" s="12"/>
    </row>
    <row r="7088" spans="1:12" x14ac:dyDescent="0.3">
      <c r="A7088">
        <v>12</v>
      </c>
      <c r="B7088">
        <v>19529</v>
      </c>
      <c r="C7088">
        <v>6</v>
      </c>
      <c r="D7088">
        <v>68000</v>
      </c>
      <c r="E7088" s="46">
        <v>45079</v>
      </c>
      <c r="F7088">
        <v>-13.53</v>
      </c>
      <c r="I7088" t="str">
        <f>INDEX(LedgerMapping[[#All],[Level 3]],MATCH(Actuals[[#This Row],[Sub Ledger]],LedgerMapping[[#All],[Sub Ledger]],0))</f>
        <v>Administration</v>
      </c>
      <c r="J7088" s="22">
        <f>YEAR(Actuals[[#This Row],[Date]])</f>
        <v>2023</v>
      </c>
      <c r="K7088" s="22">
        <f>MONTH(Actuals[[#This Row],[Date]])</f>
        <v>6</v>
      </c>
      <c r="L7088" s="12"/>
    </row>
    <row r="7089" spans="1:12" x14ac:dyDescent="0.3">
      <c r="A7089">
        <v>12</v>
      </c>
      <c r="B7089">
        <v>20558</v>
      </c>
      <c r="C7089">
        <v>6</v>
      </c>
      <c r="D7089">
        <v>68000</v>
      </c>
      <c r="E7089" s="46">
        <v>45110</v>
      </c>
      <c r="F7089">
        <v>-17.78</v>
      </c>
      <c r="I7089" t="str">
        <f>INDEX(LedgerMapping[[#All],[Level 3]],MATCH(Actuals[[#This Row],[Sub Ledger]],LedgerMapping[[#All],[Sub Ledger]],0))</f>
        <v>Administration</v>
      </c>
      <c r="J7089" s="22">
        <f>YEAR(Actuals[[#This Row],[Date]])</f>
        <v>2023</v>
      </c>
      <c r="K7089" s="22">
        <f>MONTH(Actuals[[#This Row],[Date]])</f>
        <v>7</v>
      </c>
      <c r="L7089" s="12"/>
    </row>
    <row r="7090" spans="1:12" x14ac:dyDescent="0.3">
      <c r="A7090">
        <v>12</v>
      </c>
      <c r="B7090">
        <v>21561</v>
      </c>
      <c r="C7090">
        <v>6</v>
      </c>
      <c r="D7090">
        <v>68000</v>
      </c>
      <c r="E7090" s="46">
        <v>45141</v>
      </c>
      <c r="F7090">
        <v>-9.27</v>
      </c>
      <c r="I7090" t="str">
        <f>INDEX(LedgerMapping[[#All],[Level 3]],MATCH(Actuals[[#This Row],[Sub Ledger]],LedgerMapping[[#All],[Sub Ledger]],0))</f>
        <v>Administration</v>
      </c>
      <c r="J7090" s="22">
        <f>YEAR(Actuals[[#This Row],[Date]])</f>
        <v>2023</v>
      </c>
      <c r="K7090" s="22">
        <f>MONTH(Actuals[[#This Row],[Date]])</f>
        <v>8</v>
      </c>
      <c r="L7090" s="12"/>
    </row>
    <row r="7091" spans="1:12" x14ac:dyDescent="0.3">
      <c r="A7091">
        <v>12</v>
      </c>
      <c r="B7091">
        <v>22536</v>
      </c>
      <c r="C7091">
        <v>6</v>
      </c>
      <c r="D7091">
        <v>68000</v>
      </c>
      <c r="E7091" s="46">
        <v>45169</v>
      </c>
      <c r="F7091">
        <v>-18.84</v>
      </c>
      <c r="I7091" t="str">
        <f>INDEX(LedgerMapping[[#All],[Level 3]],MATCH(Actuals[[#This Row],[Sub Ledger]],LedgerMapping[[#All],[Sub Ledger]],0))</f>
        <v>Administration</v>
      </c>
      <c r="J7091" s="22">
        <f>YEAR(Actuals[[#This Row],[Date]])</f>
        <v>2023</v>
      </c>
      <c r="K7091" s="22">
        <f>MONTH(Actuals[[#This Row],[Date]])</f>
        <v>8</v>
      </c>
      <c r="L7091" s="12"/>
    </row>
    <row r="7092" spans="1:12" x14ac:dyDescent="0.3">
      <c r="A7092">
        <v>12</v>
      </c>
      <c r="B7092">
        <v>23540</v>
      </c>
      <c r="C7092">
        <v>6</v>
      </c>
      <c r="D7092">
        <v>68000</v>
      </c>
      <c r="E7092" s="46">
        <v>45200</v>
      </c>
      <c r="F7092">
        <v>-12.46</v>
      </c>
      <c r="I7092" t="str">
        <f>INDEX(LedgerMapping[[#All],[Level 3]],MATCH(Actuals[[#This Row],[Sub Ledger]],LedgerMapping[[#All],[Sub Ledger]],0))</f>
        <v>Administration</v>
      </c>
      <c r="J7092" s="22">
        <f>YEAR(Actuals[[#This Row],[Date]])</f>
        <v>2023</v>
      </c>
      <c r="K7092" s="22">
        <f>MONTH(Actuals[[#This Row],[Date]])</f>
        <v>10</v>
      </c>
      <c r="L7092" s="12"/>
    </row>
    <row r="7093" spans="1:12" x14ac:dyDescent="0.3">
      <c r="A7093">
        <v>12</v>
      </c>
      <c r="B7093">
        <v>24570</v>
      </c>
      <c r="C7093">
        <v>6</v>
      </c>
      <c r="D7093">
        <v>68000</v>
      </c>
      <c r="E7093" s="46">
        <v>45230</v>
      </c>
      <c r="F7093">
        <v>-9.27</v>
      </c>
      <c r="I7093" t="str">
        <f>INDEX(LedgerMapping[[#All],[Level 3]],MATCH(Actuals[[#This Row],[Sub Ledger]],LedgerMapping[[#All],[Sub Ledger]],0))</f>
        <v>Administration</v>
      </c>
      <c r="J7093" s="22">
        <f>YEAR(Actuals[[#This Row],[Date]])</f>
        <v>2023</v>
      </c>
      <c r="K7093" s="22">
        <f>MONTH(Actuals[[#This Row],[Date]])</f>
        <v>10</v>
      </c>
      <c r="L7093" s="12"/>
    </row>
    <row r="7094" spans="1:12" x14ac:dyDescent="0.3">
      <c r="A7094">
        <v>12</v>
      </c>
      <c r="B7094">
        <v>25601</v>
      </c>
      <c r="C7094">
        <v>6</v>
      </c>
      <c r="D7094">
        <v>68000</v>
      </c>
      <c r="E7094" s="46">
        <v>45261</v>
      </c>
      <c r="F7094">
        <v>-13.53</v>
      </c>
      <c r="I7094" t="str">
        <f>INDEX(LedgerMapping[[#All],[Level 3]],MATCH(Actuals[[#This Row],[Sub Ledger]],LedgerMapping[[#All],[Sub Ledger]],0))</f>
        <v>Administration</v>
      </c>
      <c r="J7094" s="22">
        <f>YEAR(Actuals[[#This Row],[Date]])</f>
        <v>2023</v>
      </c>
      <c r="K7094" s="22">
        <f>MONTH(Actuals[[#This Row],[Date]])</f>
        <v>12</v>
      </c>
      <c r="L7094" s="12"/>
    </row>
    <row r="7095" spans="1:12" x14ac:dyDescent="0.3">
      <c r="A7095">
        <v>12</v>
      </c>
      <c r="B7095">
        <v>26649</v>
      </c>
      <c r="C7095">
        <v>6</v>
      </c>
      <c r="D7095">
        <v>68000</v>
      </c>
      <c r="E7095" s="46">
        <v>45291</v>
      </c>
      <c r="F7095">
        <v>-14.59</v>
      </c>
      <c r="I7095" t="str">
        <f>INDEX(LedgerMapping[[#All],[Level 3]],MATCH(Actuals[[#This Row],[Sub Ledger]],LedgerMapping[[#All],[Sub Ledger]],0))</f>
        <v>Administration</v>
      </c>
      <c r="J7095" s="22">
        <f>YEAR(Actuals[[#This Row],[Date]])</f>
        <v>2023</v>
      </c>
      <c r="K7095" s="22">
        <f>MONTH(Actuals[[#This Row],[Date]])</f>
        <v>12</v>
      </c>
      <c r="L7095" s="12"/>
    </row>
    <row r="7096" spans="1:12" x14ac:dyDescent="0.3">
      <c r="A7096">
        <v>12</v>
      </c>
      <c r="B7096">
        <v>27799</v>
      </c>
      <c r="C7096">
        <v>6</v>
      </c>
      <c r="D7096">
        <v>68000</v>
      </c>
      <c r="E7096" s="46">
        <v>45322</v>
      </c>
      <c r="F7096">
        <v>-145.44</v>
      </c>
      <c r="I7096" t="str">
        <f>INDEX(LedgerMapping[[#All],[Level 3]],MATCH(Actuals[[#This Row],[Sub Ledger]],LedgerMapping[[#All],[Sub Ledger]],0))</f>
        <v>Administration</v>
      </c>
      <c r="J7096" s="22">
        <f>YEAR(Actuals[[#This Row],[Date]])</f>
        <v>2024</v>
      </c>
      <c r="K7096" s="22">
        <f>MONTH(Actuals[[#This Row],[Date]])</f>
        <v>1</v>
      </c>
      <c r="L7096" s="12"/>
    </row>
    <row r="7097" spans="1:12" x14ac:dyDescent="0.3">
      <c r="A7097">
        <v>12</v>
      </c>
      <c r="B7097">
        <v>28952</v>
      </c>
      <c r="C7097">
        <v>6</v>
      </c>
      <c r="D7097">
        <v>68000</v>
      </c>
      <c r="E7097" s="46">
        <v>45354</v>
      </c>
      <c r="F7097">
        <v>-157.15</v>
      </c>
      <c r="I7097" t="str">
        <f>INDEX(LedgerMapping[[#All],[Level 3]],MATCH(Actuals[[#This Row],[Sub Ledger]],LedgerMapping[[#All],[Sub Ledger]],0))</f>
        <v>Administration</v>
      </c>
      <c r="J7097" s="22">
        <f>YEAR(Actuals[[#This Row],[Date]])</f>
        <v>2024</v>
      </c>
      <c r="K7097" s="22">
        <f>MONTH(Actuals[[#This Row],[Date]])</f>
        <v>3</v>
      </c>
      <c r="L7097" s="12"/>
    </row>
    <row r="7098" spans="1:12" x14ac:dyDescent="0.3">
      <c r="A7098">
        <v>12</v>
      </c>
      <c r="B7098">
        <v>30079</v>
      </c>
      <c r="C7098">
        <v>6</v>
      </c>
      <c r="D7098">
        <v>68000</v>
      </c>
      <c r="E7098" s="46">
        <v>45384</v>
      </c>
      <c r="F7098">
        <v>-149.69999999999999</v>
      </c>
      <c r="I7098" t="str">
        <f>INDEX(LedgerMapping[[#All],[Level 3]],MATCH(Actuals[[#This Row],[Sub Ledger]],LedgerMapping[[#All],[Sub Ledger]],0))</f>
        <v>Administration</v>
      </c>
      <c r="J7098" s="22">
        <f>YEAR(Actuals[[#This Row],[Date]])</f>
        <v>2024</v>
      </c>
      <c r="K7098" s="22">
        <f>MONTH(Actuals[[#This Row],[Date]])</f>
        <v>4</v>
      </c>
      <c r="L7098" s="12"/>
    </row>
    <row r="7099" spans="1:12" x14ac:dyDescent="0.3">
      <c r="A7099">
        <v>12</v>
      </c>
      <c r="B7099">
        <v>31205</v>
      </c>
      <c r="C7099">
        <v>6</v>
      </c>
      <c r="D7099">
        <v>68000</v>
      </c>
      <c r="E7099" s="46">
        <v>45415</v>
      </c>
      <c r="F7099">
        <v>-230.55</v>
      </c>
      <c r="I7099" t="str">
        <f>INDEX(LedgerMapping[[#All],[Level 3]],MATCH(Actuals[[#This Row],[Sub Ledger]],LedgerMapping[[#All],[Sub Ledger]],0))</f>
        <v>Administration</v>
      </c>
      <c r="J7099" s="22">
        <f>YEAR(Actuals[[#This Row],[Date]])</f>
        <v>2024</v>
      </c>
      <c r="K7099" s="22">
        <f>MONTH(Actuals[[#This Row],[Date]])</f>
        <v>5</v>
      </c>
      <c r="L7099" s="12"/>
    </row>
    <row r="7100" spans="1:12" x14ac:dyDescent="0.3">
      <c r="A7100">
        <v>12</v>
      </c>
      <c r="B7100">
        <v>32328</v>
      </c>
      <c r="C7100">
        <v>6</v>
      </c>
      <c r="D7100">
        <v>68000</v>
      </c>
      <c r="E7100" s="46">
        <v>45445</v>
      </c>
      <c r="F7100">
        <v>-147.57</v>
      </c>
      <c r="I7100" t="str">
        <f>INDEX(LedgerMapping[[#All],[Level 3]],MATCH(Actuals[[#This Row],[Sub Ledger]],LedgerMapping[[#All],[Sub Ledger]],0))</f>
        <v>Administration</v>
      </c>
      <c r="J7100" s="22">
        <f>YEAR(Actuals[[#This Row],[Date]])</f>
        <v>2024</v>
      </c>
      <c r="K7100" s="22">
        <f>MONTH(Actuals[[#This Row],[Date]])</f>
        <v>6</v>
      </c>
      <c r="L7100" s="12"/>
    </row>
    <row r="7101" spans="1:12" x14ac:dyDescent="0.3">
      <c r="A7101">
        <v>12</v>
      </c>
      <c r="B7101">
        <v>33454</v>
      </c>
      <c r="C7101">
        <v>6</v>
      </c>
      <c r="D7101">
        <v>68000</v>
      </c>
      <c r="E7101" s="46">
        <v>45476</v>
      </c>
      <c r="F7101">
        <v>-179.49</v>
      </c>
      <c r="I7101" t="str">
        <f>INDEX(LedgerMapping[[#All],[Level 3]],MATCH(Actuals[[#This Row],[Sub Ledger]],LedgerMapping[[#All],[Sub Ledger]],0))</f>
        <v>Administration</v>
      </c>
      <c r="J7101" s="22">
        <f>YEAR(Actuals[[#This Row],[Date]])</f>
        <v>2024</v>
      </c>
      <c r="K7101" s="22">
        <f>MONTH(Actuals[[#This Row],[Date]])</f>
        <v>7</v>
      </c>
      <c r="L7101" s="12"/>
    </row>
    <row r="7102" spans="1:12" x14ac:dyDescent="0.3">
      <c r="A7102">
        <v>12</v>
      </c>
      <c r="B7102">
        <v>34604</v>
      </c>
      <c r="C7102">
        <v>6</v>
      </c>
      <c r="D7102">
        <v>68000</v>
      </c>
      <c r="E7102" s="46">
        <v>45507</v>
      </c>
      <c r="F7102">
        <v>-153.94999999999999</v>
      </c>
      <c r="I7102" t="str">
        <f>INDEX(LedgerMapping[[#All],[Level 3]],MATCH(Actuals[[#This Row],[Sub Ledger]],LedgerMapping[[#All],[Sub Ledger]],0))</f>
        <v>Administration</v>
      </c>
      <c r="J7102" s="22">
        <f>YEAR(Actuals[[#This Row],[Date]])</f>
        <v>2024</v>
      </c>
      <c r="K7102" s="22">
        <f>MONTH(Actuals[[#This Row],[Date]])</f>
        <v>8</v>
      </c>
      <c r="L7102" s="12"/>
    </row>
    <row r="7103" spans="1:12" x14ac:dyDescent="0.3">
      <c r="A7103">
        <v>12</v>
      </c>
      <c r="B7103">
        <v>35755</v>
      </c>
      <c r="C7103">
        <v>6</v>
      </c>
      <c r="D7103">
        <v>68000</v>
      </c>
      <c r="E7103" s="46">
        <v>45536</v>
      </c>
      <c r="F7103">
        <v>-247.57</v>
      </c>
      <c r="I7103" t="str">
        <f>INDEX(LedgerMapping[[#All],[Level 3]],MATCH(Actuals[[#This Row],[Sub Ledger]],LedgerMapping[[#All],[Sub Ledger]],0))</f>
        <v>Administration</v>
      </c>
      <c r="J7103" s="22">
        <f>YEAR(Actuals[[#This Row],[Date]])</f>
        <v>2024</v>
      </c>
      <c r="K7103" s="22">
        <f>MONTH(Actuals[[#This Row],[Date]])</f>
        <v>9</v>
      </c>
      <c r="L7103" s="12"/>
    </row>
    <row r="7104" spans="1:12" x14ac:dyDescent="0.3">
      <c r="A7104">
        <v>12</v>
      </c>
      <c r="B7104">
        <v>36904</v>
      </c>
      <c r="C7104">
        <v>6</v>
      </c>
      <c r="D7104">
        <v>68000</v>
      </c>
      <c r="E7104" s="46">
        <v>45567</v>
      </c>
      <c r="F7104">
        <v>-179.49</v>
      </c>
      <c r="I7104" t="str">
        <f>INDEX(LedgerMapping[[#All],[Level 3]],MATCH(Actuals[[#This Row],[Sub Ledger]],LedgerMapping[[#All],[Sub Ledger]],0))</f>
        <v>Administration</v>
      </c>
      <c r="J7104" s="22">
        <f>YEAR(Actuals[[#This Row],[Date]])</f>
        <v>2024</v>
      </c>
      <c r="K7104" s="22">
        <f>MONTH(Actuals[[#This Row],[Date]])</f>
        <v>10</v>
      </c>
      <c r="L7104" s="12"/>
    </row>
    <row r="7105" spans="1:12" x14ac:dyDescent="0.3">
      <c r="A7105">
        <v>12</v>
      </c>
      <c r="B7105">
        <v>38055</v>
      </c>
      <c r="C7105">
        <v>6</v>
      </c>
      <c r="D7105">
        <v>68000</v>
      </c>
      <c r="E7105" s="46">
        <v>45597</v>
      </c>
      <c r="F7105">
        <v>-196.51</v>
      </c>
      <c r="I7105" t="str">
        <f>INDEX(LedgerMapping[[#All],[Level 3]],MATCH(Actuals[[#This Row],[Sub Ledger]],LedgerMapping[[#All],[Sub Ledger]],0))</f>
        <v>Administration</v>
      </c>
      <c r="J7105" s="22">
        <f>YEAR(Actuals[[#This Row],[Date]])</f>
        <v>2024</v>
      </c>
      <c r="K7105" s="22">
        <f>MONTH(Actuals[[#This Row],[Date]])</f>
        <v>11</v>
      </c>
      <c r="L7105" s="12"/>
    </row>
    <row r="7106" spans="1:12" x14ac:dyDescent="0.3">
      <c r="A7106">
        <v>12</v>
      </c>
      <c r="B7106">
        <v>39207</v>
      </c>
      <c r="C7106">
        <v>6</v>
      </c>
      <c r="D7106">
        <v>68000</v>
      </c>
      <c r="E7106" s="46">
        <v>45628</v>
      </c>
      <c r="F7106">
        <v>-213.53</v>
      </c>
      <c r="I7106" t="str">
        <f>INDEX(LedgerMapping[[#All],[Level 3]],MATCH(Actuals[[#This Row],[Sub Ledger]],LedgerMapping[[#All],[Sub Ledger]],0))</f>
        <v>Administration</v>
      </c>
      <c r="J7106" s="22">
        <f>YEAR(Actuals[[#This Row],[Date]])</f>
        <v>2024</v>
      </c>
      <c r="K7106" s="22">
        <f>MONTH(Actuals[[#This Row],[Date]])</f>
        <v>12</v>
      </c>
      <c r="L7106" s="12"/>
    </row>
    <row r="7107" spans="1:12" x14ac:dyDescent="0.3">
      <c r="A7107">
        <v>12</v>
      </c>
      <c r="B7107">
        <v>14455</v>
      </c>
      <c r="C7107">
        <v>6</v>
      </c>
      <c r="D7107">
        <v>69000</v>
      </c>
      <c r="E7107" s="46">
        <v>44927</v>
      </c>
      <c r="F7107">
        <v>-5.01</v>
      </c>
      <c r="I7107" t="str">
        <f>INDEX(LedgerMapping[[#All],[Level 3]],MATCH(Actuals[[#This Row],[Sub Ledger]],LedgerMapping[[#All],[Sub Ledger]],0))</f>
        <v>Administration</v>
      </c>
      <c r="J7107" s="22">
        <f>YEAR(Actuals[[#This Row],[Date]])</f>
        <v>2023</v>
      </c>
      <c r="K7107" s="22">
        <f>MONTH(Actuals[[#This Row],[Date]])</f>
        <v>1</v>
      </c>
      <c r="L7107" s="12"/>
    </row>
    <row r="7108" spans="1:12" x14ac:dyDescent="0.3">
      <c r="A7108">
        <v>12</v>
      </c>
      <c r="B7108">
        <v>15433</v>
      </c>
      <c r="C7108">
        <v>6</v>
      </c>
      <c r="D7108">
        <v>69000</v>
      </c>
      <c r="E7108" s="46">
        <v>44958</v>
      </c>
      <c r="F7108">
        <v>-3.95</v>
      </c>
      <c r="I7108" t="str">
        <f>INDEX(LedgerMapping[[#All],[Level 3]],MATCH(Actuals[[#This Row],[Sub Ledger]],LedgerMapping[[#All],[Sub Ledger]],0))</f>
        <v>Administration</v>
      </c>
      <c r="J7108" s="22">
        <f>YEAR(Actuals[[#This Row],[Date]])</f>
        <v>2023</v>
      </c>
      <c r="K7108" s="22">
        <f>MONTH(Actuals[[#This Row],[Date]])</f>
        <v>2</v>
      </c>
      <c r="L7108" s="12"/>
    </row>
    <row r="7109" spans="1:12" x14ac:dyDescent="0.3">
      <c r="A7109">
        <v>12</v>
      </c>
      <c r="B7109">
        <v>16465</v>
      </c>
      <c r="C7109">
        <v>6</v>
      </c>
      <c r="D7109">
        <v>69000</v>
      </c>
      <c r="E7109" s="46">
        <v>44988</v>
      </c>
      <c r="F7109">
        <v>-2.89</v>
      </c>
      <c r="I7109" t="str">
        <f>INDEX(LedgerMapping[[#All],[Level 3]],MATCH(Actuals[[#This Row],[Sub Ledger]],LedgerMapping[[#All],[Sub Ledger]],0))</f>
        <v>Administration</v>
      </c>
      <c r="J7109" s="22">
        <f>YEAR(Actuals[[#This Row],[Date]])</f>
        <v>2023</v>
      </c>
      <c r="K7109" s="22">
        <f>MONTH(Actuals[[#This Row],[Date]])</f>
        <v>3</v>
      </c>
      <c r="L7109" s="12"/>
    </row>
    <row r="7110" spans="1:12" x14ac:dyDescent="0.3">
      <c r="A7110">
        <v>12</v>
      </c>
      <c r="B7110">
        <v>17497</v>
      </c>
      <c r="C7110">
        <v>6</v>
      </c>
      <c r="D7110">
        <v>69000</v>
      </c>
      <c r="E7110" s="46">
        <v>45018</v>
      </c>
      <c r="F7110">
        <v>-5.01</v>
      </c>
      <c r="I7110" t="str">
        <f>INDEX(LedgerMapping[[#All],[Level 3]],MATCH(Actuals[[#This Row],[Sub Ledger]],LedgerMapping[[#All],[Sub Ledger]],0))</f>
        <v>Administration</v>
      </c>
      <c r="J7110" s="22">
        <f>YEAR(Actuals[[#This Row],[Date]])</f>
        <v>2023</v>
      </c>
      <c r="K7110" s="22">
        <f>MONTH(Actuals[[#This Row],[Date]])</f>
        <v>4</v>
      </c>
      <c r="L7110" s="12"/>
    </row>
    <row r="7111" spans="1:12" x14ac:dyDescent="0.3">
      <c r="A7111">
        <v>12</v>
      </c>
      <c r="B7111">
        <v>18501</v>
      </c>
      <c r="C7111">
        <v>6</v>
      </c>
      <c r="D7111">
        <v>69000</v>
      </c>
      <c r="E7111" s="46">
        <v>45049</v>
      </c>
      <c r="F7111">
        <v>-6.08</v>
      </c>
      <c r="I7111" t="str">
        <f>INDEX(LedgerMapping[[#All],[Level 3]],MATCH(Actuals[[#This Row],[Sub Ledger]],LedgerMapping[[#All],[Sub Ledger]],0))</f>
        <v>Administration</v>
      </c>
      <c r="J7111" s="22">
        <f>YEAR(Actuals[[#This Row],[Date]])</f>
        <v>2023</v>
      </c>
      <c r="K7111" s="22">
        <f>MONTH(Actuals[[#This Row],[Date]])</f>
        <v>5</v>
      </c>
      <c r="L7111" s="12"/>
    </row>
    <row r="7112" spans="1:12" x14ac:dyDescent="0.3">
      <c r="A7112">
        <v>12</v>
      </c>
      <c r="B7112">
        <v>19530</v>
      </c>
      <c r="C7112">
        <v>6</v>
      </c>
      <c r="D7112">
        <v>69000</v>
      </c>
      <c r="E7112" s="46">
        <v>45079</v>
      </c>
      <c r="F7112">
        <v>-3.95</v>
      </c>
      <c r="I7112" t="str">
        <f>INDEX(LedgerMapping[[#All],[Level 3]],MATCH(Actuals[[#This Row],[Sub Ledger]],LedgerMapping[[#All],[Sub Ledger]],0))</f>
        <v>Administration</v>
      </c>
      <c r="J7112" s="22">
        <f>YEAR(Actuals[[#This Row],[Date]])</f>
        <v>2023</v>
      </c>
      <c r="K7112" s="22">
        <f>MONTH(Actuals[[#This Row],[Date]])</f>
        <v>6</v>
      </c>
      <c r="L7112" s="12"/>
    </row>
    <row r="7113" spans="1:12" x14ac:dyDescent="0.3">
      <c r="A7113">
        <v>12</v>
      </c>
      <c r="B7113">
        <v>20559</v>
      </c>
      <c r="C7113">
        <v>6</v>
      </c>
      <c r="D7113">
        <v>69000</v>
      </c>
      <c r="E7113" s="46">
        <v>45110</v>
      </c>
      <c r="F7113">
        <v>-6.08</v>
      </c>
      <c r="I7113" t="str">
        <f>INDEX(LedgerMapping[[#All],[Level 3]],MATCH(Actuals[[#This Row],[Sub Ledger]],LedgerMapping[[#All],[Sub Ledger]],0))</f>
        <v>Administration</v>
      </c>
      <c r="J7113" s="22">
        <f>YEAR(Actuals[[#This Row],[Date]])</f>
        <v>2023</v>
      </c>
      <c r="K7113" s="22">
        <f>MONTH(Actuals[[#This Row],[Date]])</f>
        <v>7</v>
      </c>
      <c r="L7113" s="12"/>
    </row>
    <row r="7114" spans="1:12" x14ac:dyDescent="0.3">
      <c r="A7114">
        <v>12</v>
      </c>
      <c r="B7114">
        <v>21562</v>
      </c>
      <c r="C7114">
        <v>6</v>
      </c>
      <c r="D7114">
        <v>69000</v>
      </c>
      <c r="E7114" s="46">
        <v>45141</v>
      </c>
      <c r="F7114">
        <v>-2.89</v>
      </c>
      <c r="I7114" t="str">
        <f>INDEX(LedgerMapping[[#All],[Level 3]],MATCH(Actuals[[#This Row],[Sub Ledger]],LedgerMapping[[#All],[Sub Ledger]],0))</f>
        <v>Administration</v>
      </c>
      <c r="J7114" s="22">
        <f>YEAR(Actuals[[#This Row],[Date]])</f>
        <v>2023</v>
      </c>
      <c r="K7114" s="22">
        <f>MONTH(Actuals[[#This Row],[Date]])</f>
        <v>8</v>
      </c>
      <c r="L7114" s="12"/>
    </row>
    <row r="7115" spans="1:12" x14ac:dyDescent="0.3">
      <c r="A7115">
        <v>12</v>
      </c>
      <c r="B7115">
        <v>22537</v>
      </c>
      <c r="C7115">
        <v>6</v>
      </c>
      <c r="D7115">
        <v>69000</v>
      </c>
      <c r="E7115" s="46">
        <v>45169</v>
      </c>
      <c r="F7115">
        <v>-6.08</v>
      </c>
      <c r="I7115" t="str">
        <f>INDEX(LedgerMapping[[#All],[Level 3]],MATCH(Actuals[[#This Row],[Sub Ledger]],LedgerMapping[[#All],[Sub Ledger]],0))</f>
        <v>Administration</v>
      </c>
      <c r="J7115" s="22">
        <f>YEAR(Actuals[[#This Row],[Date]])</f>
        <v>2023</v>
      </c>
      <c r="K7115" s="22">
        <f>MONTH(Actuals[[#This Row],[Date]])</f>
        <v>8</v>
      </c>
      <c r="L7115" s="12"/>
    </row>
    <row r="7116" spans="1:12" x14ac:dyDescent="0.3">
      <c r="A7116">
        <v>12</v>
      </c>
      <c r="B7116">
        <v>23541</v>
      </c>
      <c r="C7116">
        <v>6</v>
      </c>
      <c r="D7116">
        <v>69000</v>
      </c>
      <c r="E7116" s="46">
        <v>45200</v>
      </c>
      <c r="F7116">
        <v>-3.95</v>
      </c>
      <c r="I7116" t="str">
        <f>INDEX(LedgerMapping[[#All],[Level 3]],MATCH(Actuals[[#This Row],[Sub Ledger]],LedgerMapping[[#All],[Sub Ledger]],0))</f>
        <v>Administration</v>
      </c>
      <c r="J7116" s="22">
        <f>YEAR(Actuals[[#This Row],[Date]])</f>
        <v>2023</v>
      </c>
      <c r="K7116" s="22">
        <f>MONTH(Actuals[[#This Row],[Date]])</f>
        <v>10</v>
      </c>
      <c r="L7116" s="12"/>
    </row>
    <row r="7117" spans="1:12" x14ac:dyDescent="0.3">
      <c r="A7117">
        <v>12</v>
      </c>
      <c r="B7117">
        <v>24571</v>
      </c>
      <c r="C7117">
        <v>6</v>
      </c>
      <c r="D7117">
        <v>69000</v>
      </c>
      <c r="E7117" s="46">
        <v>45230</v>
      </c>
      <c r="F7117">
        <v>-2.89</v>
      </c>
      <c r="I7117" t="str">
        <f>INDEX(LedgerMapping[[#All],[Level 3]],MATCH(Actuals[[#This Row],[Sub Ledger]],LedgerMapping[[#All],[Sub Ledger]],0))</f>
        <v>Administration</v>
      </c>
      <c r="J7117" s="22">
        <f>YEAR(Actuals[[#This Row],[Date]])</f>
        <v>2023</v>
      </c>
      <c r="K7117" s="22">
        <f>MONTH(Actuals[[#This Row],[Date]])</f>
        <v>10</v>
      </c>
      <c r="L7117" s="12"/>
    </row>
    <row r="7118" spans="1:12" x14ac:dyDescent="0.3">
      <c r="A7118">
        <v>12</v>
      </c>
      <c r="B7118">
        <v>25602</v>
      </c>
      <c r="C7118">
        <v>6</v>
      </c>
      <c r="D7118">
        <v>69000</v>
      </c>
      <c r="E7118" s="46">
        <v>45261</v>
      </c>
      <c r="F7118">
        <v>-5.01</v>
      </c>
      <c r="I7118" t="str">
        <f>INDEX(LedgerMapping[[#All],[Level 3]],MATCH(Actuals[[#This Row],[Sub Ledger]],LedgerMapping[[#All],[Sub Ledger]],0))</f>
        <v>Administration</v>
      </c>
      <c r="J7118" s="22">
        <f>YEAR(Actuals[[#This Row],[Date]])</f>
        <v>2023</v>
      </c>
      <c r="K7118" s="22">
        <f>MONTH(Actuals[[#This Row],[Date]])</f>
        <v>12</v>
      </c>
      <c r="L7118" s="12"/>
    </row>
    <row r="7119" spans="1:12" x14ac:dyDescent="0.3">
      <c r="A7119">
        <v>12</v>
      </c>
      <c r="B7119">
        <v>26650</v>
      </c>
      <c r="C7119">
        <v>6</v>
      </c>
      <c r="D7119">
        <v>69000</v>
      </c>
      <c r="E7119" s="46">
        <v>45291</v>
      </c>
      <c r="F7119">
        <v>-5.01</v>
      </c>
      <c r="I7119" t="str">
        <f>INDEX(LedgerMapping[[#All],[Level 3]],MATCH(Actuals[[#This Row],[Sub Ledger]],LedgerMapping[[#All],[Sub Ledger]],0))</f>
        <v>Administration</v>
      </c>
      <c r="J7119" s="22">
        <f>YEAR(Actuals[[#This Row],[Date]])</f>
        <v>2023</v>
      </c>
      <c r="K7119" s="22">
        <f>MONTH(Actuals[[#This Row],[Date]])</f>
        <v>12</v>
      </c>
      <c r="L7119" s="12"/>
    </row>
    <row r="7120" spans="1:12" x14ac:dyDescent="0.3">
      <c r="A7120">
        <v>12</v>
      </c>
      <c r="B7120">
        <v>27800</v>
      </c>
      <c r="C7120">
        <v>6</v>
      </c>
      <c r="D7120">
        <v>69000</v>
      </c>
      <c r="E7120" s="46">
        <v>45322</v>
      </c>
      <c r="F7120">
        <v>-41.19</v>
      </c>
      <c r="I7120" t="str">
        <f>INDEX(LedgerMapping[[#All],[Level 3]],MATCH(Actuals[[#This Row],[Sub Ledger]],LedgerMapping[[#All],[Sub Ledger]],0))</f>
        <v>Administration</v>
      </c>
      <c r="J7120" s="22">
        <f>YEAR(Actuals[[#This Row],[Date]])</f>
        <v>2024</v>
      </c>
      <c r="K7120" s="22">
        <f>MONTH(Actuals[[#This Row],[Date]])</f>
        <v>1</v>
      </c>
      <c r="L7120" s="12"/>
    </row>
    <row r="7121" spans="1:12" x14ac:dyDescent="0.3">
      <c r="A7121">
        <v>12</v>
      </c>
      <c r="B7121">
        <v>28953</v>
      </c>
      <c r="C7121">
        <v>6</v>
      </c>
      <c r="D7121">
        <v>69000</v>
      </c>
      <c r="E7121" s="46">
        <v>45354</v>
      </c>
      <c r="F7121">
        <v>-46.5</v>
      </c>
      <c r="I7121" t="str">
        <f>INDEX(LedgerMapping[[#All],[Level 3]],MATCH(Actuals[[#This Row],[Sub Ledger]],LedgerMapping[[#All],[Sub Ledger]],0))</f>
        <v>Administration</v>
      </c>
      <c r="J7121" s="22">
        <f>YEAR(Actuals[[#This Row],[Date]])</f>
        <v>2024</v>
      </c>
      <c r="K7121" s="22">
        <f>MONTH(Actuals[[#This Row],[Date]])</f>
        <v>3</v>
      </c>
      <c r="L7121" s="12"/>
    </row>
    <row r="7122" spans="1:12" x14ac:dyDescent="0.3">
      <c r="A7122">
        <v>12</v>
      </c>
      <c r="B7122">
        <v>30080</v>
      </c>
      <c r="C7122">
        <v>6</v>
      </c>
      <c r="D7122">
        <v>69000</v>
      </c>
      <c r="E7122" s="46">
        <v>45384</v>
      </c>
      <c r="F7122">
        <v>-42.25</v>
      </c>
      <c r="I7122" t="str">
        <f>INDEX(LedgerMapping[[#All],[Level 3]],MATCH(Actuals[[#This Row],[Sub Ledger]],LedgerMapping[[#All],[Sub Ledger]],0))</f>
        <v>Administration</v>
      </c>
      <c r="J7122" s="22">
        <f>YEAR(Actuals[[#This Row],[Date]])</f>
        <v>2024</v>
      </c>
      <c r="K7122" s="22">
        <f>MONTH(Actuals[[#This Row],[Date]])</f>
        <v>4</v>
      </c>
      <c r="L7122" s="12"/>
    </row>
    <row r="7123" spans="1:12" x14ac:dyDescent="0.3">
      <c r="A7123">
        <v>12</v>
      </c>
      <c r="B7123">
        <v>31206</v>
      </c>
      <c r="C7123">
        <v>6</v>
      </c>
      <c r="D7123">
        <v>69000</v>
      </c>
      <c r="E7123" s="46">
        <v>45415</v>
      </c>
      <c r="F7123">
        <v>-67.78</v>
      </c>
      <c r="I7123" t="str">
        <f>INDEX(LedgerMapping[[#All],[Level 3]],MATCH(Actuals[[#This Row],[Sub Ledger]],LedgerMapping[[#All],[Sub Ledger]],0))</f>
        <v>Administration</v>
      </c>
      <c r="J7123" s="22">
        <f>YEAR(Actuals[[#This Row],[Date]])</f>
        <v>2024</v>
      </c>
      <c r="K7123" s="22">
        <f>MONTH(Actuals[[#This Row],[Date]])</f>
        <v>5</v>
      </c>
      <c r="L7123" s="12"/>
    </row>
    <row r="7124" spans="1:12" x14ac:dyDescent="0.3">
      <c r="A7124">
        <v>12</v>
      </c>
      <c r="B7124">
        <v>32329</v>
      </c>
      <c r="C7124">
        <v>6</v>
      </c>
      <c r="D7124">
        <v>69000</v>
      </c>
      <c r="E7124" s="46">
        <v>45445</v>
      </c>
      <c r="F7124">
        <v>-43.31</v>
      </c>
      <c r="I7124" t="str">
        <f>INDEX(LedgerMapping[[#All],[Level 3]],MATCH(Actuals[[#This Row],[Sub Ledger]],LedgerMapping[[#All],[Sub Ledger]],0))</f>
        <v>Administration</v>
      </c>
      <c r="J7124" s="22">
        <f>YEAR(Actuals[[#This Row],[Date]])</f>
        <v>2024</v>
      </c>
      <c r="K7124" s="22">
        <f>MONTH(Actuals[[#This Row],[Date]])</f>
        <v>6</v>
      </c>
      <c r="L7124" s="12"/>
    </row>
    <row r="7125" spans="1:12" x14ac:dyDescent="0.3">
      <c r="A7125">
        <v>12</v>
      </c>
      <c r="B7125">
        <v>33455</v>
      </c>
      <c r="C7125">
        <v>6</v>
      </c>
      <c r="D7125">
        <v>69000</v>
      </c>
      <c r="E7125" s="46">
        <v>45476</v>
      </c>
      <c r="F7125">
        <v>-51.82</v>
      </c>
      <c r="I7125" t="str">
        <f>INDEX(LedgerMapping[[#All],[Level 3]],MATCH(Actuals[[#This Row],[Sub Ledger]],LedgerMapping[[#All],[Sub Ledger]],0))</f>
        <v>Administration</v>
      </c>
      <c r="J7125" s="22">
        <f>YEAR(Actuals[[#This Row],[Date]])</f>
        <v>2024</v>
      </c>
      <c r="K7125" s="22">
        <f>MONTH(Actuals[[#This Row],[Date]])</f>
        <v>7</v>
      </c>
      <c r="L7125" s="12"/>
    </row>
    <row r="7126" spans="1:12" x14ac:dyDescent="0.3">
      <c r="A7126">
        <v>12</v>
      </c>
      <c r="B7126">
        <v>34605</v>
      </c>
      <c r="C7126">
        <v>6</v>
      </c>
      <c r="D7126">
        <v>69000</v>
      </c>
      <c r="E7126" s="46">
        <v>45507</v>
      </c>
      <c r="F7126">
        <v>-44.38</v>
      </c>
      <c r="I7126" t="str">
        <f>INDEX(LedgerMapping[[#All],[Level 3]],MATCH(Actuals[[#This Row],[Sub Ledger]],LedgerMapping[[#All],[Sub Ledger]],0))</f>
        <v>Administration</v>
      </c>
      <c r="J7126" s="22">
        <f>YEAR(Actuals[[#This Row],[Date]])</f>
        <v>2024</v>
      </c>
      <c r="K7126" s="22">
        <f>MONTH(Actuals[[#This Row],[Date]])</f>
        <v>8</v>
      </c>
      <c r="L7126" s="12"/>
    </row>
    <row r="7127" spans="1:12" x14ac:dyDescent="0.3">
      <c r="A7127">
        <v>12</v>
      </c>
      <c r="B7127">
        <v>35756</v>
      </c>
      <c r="C7127">
        <v>6</v>
      </c>
      <c r="D7127">
        <v>69000</v>
      </c>
      <c r="E7127" s="46">
        <v>45536</v>
      </c>
      <c r="F7127">
        <v>-72.040000000000006</v>
      </c>
      <c r="I7127" t="str">
        <f>INDEX(LedgerMapping[[#All],[Level 3]],MATCH(Actuals[[#This Row],[Sub Ledger]],LedgerMapping[[#All],[Sub Ledger]],0))</f>
        <v>Administration</v>
      </c>
      <c r="J7127" s="22">
        <f>YEAR(Actuals[[#This Row],[Date]])</f>
        <v>2024</v>
      </c>
      <c r="K7127" s="22">
        <f>MONTH(Actuals[[#This Row],[Date]])</f>
        <v>9</v>
      </c>
      <c r="L7127" s="12"/>
    </row>
    <row r="7128" spans="1:12" x14ac:dyDescent="0.3">
      <c r="A7128">
        <v>12</v>
      </c>
      <c r="B7128">
        <v>36905</v>
      </c>
      <c r="C7128">
        <v>6</v>
      </c>
      <c r="D7128">
        <v>69000</v>
      </c>
      <c r="E7128" s="46">
        <v>45567</v>
      </c>
      <c r="F7128">
        <v>-53.95</v>
      </c>
      <c r="I7128" t="str">
        <f>INDEX(LedgerMapping[[#All],[Level 3]],MATCH(Actuals[[#This Row],[Sub Ledger]],LedgerMapping[[#All],[Sub Ledger]],0))</f>
        <v>Administration</v>
      </c>
      <c r="J7128" s="22">
        <f>YEAR(Actuals[[#This Row],[Date]])</f>
        <v>2024</v>
      </c>
      <c r="K7128" s="22">
        <f>MONTH(Actuals[[#This Row],[Date]])</f>
        <v>10</v>
      </c>
      <c r="L7128" s="12"/>
    </row>
    <row r="7129" spans="1:12" x14ac:dyDescent="0.3">
      <c r="A7129">
        <v>12</v>
      </c>
      <c r="B7129">
        <v>38056</v>
      </c>
      <c r="C7129">
        <v>6</v>
      </c>
      <c r="D7129">
        <v>69000</v>
      </c>
      <c r="E7129" s="46">
        <v>45597</v>
      </c>
      <c r="F7129">
        <v>-56.08</v>
      </c>
      <c r="I7129" t="str">
        <f>INDEX(LedgerMapping[[#All],[Level 3]],MATCH(Actuals[[#This Row],[Sub Ledger]],LedgerMapping[[#All],[Sub Ledger]],0))</f>
        <v>Administration</v>
      </c>
      <c r="J7129" s="22">
        <f>YEAR(Actuals[[#This Row],[Date]])</f>
        <v>2024</v>
      </c>
      <c r="K7129" s="22">
        <f>MONTH(Actuals[[#This Row],[Date]])</f>
        <v>11</v>
      </c>
      <c r="L7129" s="12"/>
    </row>
    <row r="7130" spans="1:12" x14ac:dyDescent="0.3">
      <c r="A7130">
        <v>12</v>
      </c>
      <c r="B7130">
        <v>39208</v>
      </c>
      <c r="C7130">
        <v>6</v>
      </c>
      <c r="D7130">
        <v>69000</v>
      </c>
      <c r="E7130" s="46">
        <v>45628</v>
      </c>
      <c r="F7130">
        <v>-62.46</v>
      </c>
      <c r="I7130" t="str">
        <f>INDEX(LedgerMapping[[#All],[Level 3]],MATCH(Actuals[[#This Row],[Sub Ledger]],LedgerMapping[[#All],[Sub Ledger]],0))</f>
        <v>Administration</v>
      </c>
      <c r="J7130" s="22">
        <f>YEAR(Actuals[[#This Row],[Date]])</f>
        <v>2024</v>
      </c>
      <c r="K7130" s="22">
        <f>MONTH(Actuals[[#This Row],[Date]])</f>
        <v>12</v>
      </c>
      <c r="L7130" s="12"/>
    </row>
    <row r="7131" spans="1:12" x14ac:dyDescent="0.3">
      <c r="A7131">
        <v>12</v>
      </c>
      <c r="B7131">
        <v>14456</v>
      </c>
      <c r="C7131">
        <v>6</v>
      </c>
      <c r="D7131">
        <v>71000</v>
      </c>
      <c r="E7131" s="46">
        <v>44927</v>
      </c>
      <c r="F7131">
        <v>-6.08</v>
      </c>
      <c r="I7131" t="str">
        <f>INDEX(LedgerMapping[[#All],[Level 3]],MATCH(Actuals[[#This Row],[Sub Ledger]],LedgerMapping[[#All],[Sub Ledger]],0))</f>
        <v>Indirect Labour</v>
      </c>
      <c r="J7131" s="22">
        <f>YEAR(Actuals[[#This Row],[Date]])</f>
        <v>2023</v>
      </c>
      <c r="K7131" s="22">
        <f>MONTH(Actuals[[#This Row],[Date]])</f>
        <v>1</v>
      </c>
      <c r="L7131" s="12"/>
    </row>
    <row r="7132" spans="1:12" x14ac:dyDescent="0.3">
      <c r="A7132">
        <v>12</v>
      </c>
      <c r="B7132">
        <v>15434</v>
      </c>
      <c r="C7132">
        <v>6</v>
      </c>
      <c r="D7132">
        <v>71000</v>
      </c>
      <c r="E7132" s="46">
        <v>44958</v>
      </c>
      <c r="F7132">
        <v>-6.08</v>
      </c>
      <c r="I7132" t="str">
        <f>INDEX(LedgerMapping[[#All],[Level 3]],MATCH(Actuals[[#This Row],[Sub Ledger]],LedgerMapping[[#All],[Sub Ledger]],0))</f>
        <v>Indirect Labour</v>
      </c>
      <c r="J7132" s="22">
        <f>YEAR(Actuals[[#This Row],[Date]])</f>
        <v>2023</v>
      </c>
      <c r="K7132" s="22">
        <f>MONTH(Actuals[[#This Row],[Date]])</f>
        <v>2</v>
      </c>
      <c r="L7132" s="12"/>
    </row>
    <row r="7133" spans="1:12" x14ac:dyDescent="0.3">
      <c r="A7133">
        <v>12</v>
      </c>
      <c r="B7133">
        <v>16466</v>
      </c>
      <c r="C7133">
        <v>6</v>
      </c>
      <c r="D7133">
        <v>71000</v>
      </c>
      <c r="E7133" s="46">
        <v>44988</v>
      </c>
      <c r="F7133">
        <v>-3.95</v>
      </c>
      <c r="I7133" t="str">
        <f>INDEX(LedgerMapping[[#All],[Level 3]],MATCH(Actuals[[#This Row],[Sub Ledger]],LedgerMapping[[#All],[Sub Ledger]],0))</f>
        <v>Indirect Labour</v>
      </c>
      <c r="J7133" s="22">
        <f>YEAR(Actuals[[#This Row],[Date]])</f>
        <v>2023</v>
      </c>
      <c r="K7133" s="22">
        <f>MONTH(Actuals[[#This Row],[Date]])</f>
        <v>3</v>
      </c>
      <c r="L7133" s="12"/>
    </row>
    <row r="7134" spans="1:12" x14ac:dyDescent="0.3">
      <c r="A7134">
        <v>12</v>
      </c>
      <c r="B7134">
        <v>17498</v>
      </c>
      <c r="C7134">
        <v>6</v>
      </c>
      <c r="D7134">
        <v>71000</v>
      </c>
      <c r="E7134" s="46">
        <v>45018</v>
      </c>
      <c r="F7134">
        <v>-7.14</v>
      </c>
      <c r="I7134" t="str">
        <f>INDEX(LedgerMapping[[#All],[Level 3]],MATCH(Actuals[[#This Row],[Sub Ledger]],LedgerMapping[[#All],[Sub Ledger]],0))</f>
        <v>Indirect Labour</v>
      </c>
      <c r="J7134" s="22">
        <f>YEAR(Actuals[[#This Row],[Date]])</f>
        <v>2023</v>
      </c>
      <c r="K7134" s="22">
        <f>MONTH(Actuals[[#This Row],[Date]])</f>
        <v>4</v>
      </c>
      <c r="L7134" s="12"/>
    </row>
    <row r="7135" spans="1:12" x14ac:dyDescent="0.3">
      <c r="A7135">
        <v>12</v>
      </c>
      <c r="B7135">
        <v>18502</v>
      </c>
      <c r="C7135">
        <v>6</v>
      </c>
      <c r="D7135">
        <v>71000</v>
      </c>
      <c r="E7135" s="46">
        <v>45049</v>
      </c>
      <c r="F7135">
        <v>-9.27</v>
      </c>
      <c r="I7135" t="str">
        <f>INDEX(LedgerMapping[[#All],[Level 3]],MATCH(Actuals[[#This Row],[Sub Ledger]],LedgerMapping[[#All],[Sub Ledger]],0))</f>
        <v>Indirect Labour</v>
      </c>
      <c r="J7135" s="22">
        <f>YEAR(Actuals[[#This Row],[Date]])</f>
        <v>2023</v>
      </c>
      <c r="K7135" s="22">
        <f>MONTH(Actuals[[#This Row],[Date]])</f>
        <v>5</v>
      </c>
      <c r="L7135" s="12"/>
    </row>
    <row r="7136" spans="1:12" x14ac:dyDescent="0.3">
      <c r="A7136">
        <v>12</v>
      </c>
      <c r="B7136">
        <v>19531</v>
      </c>
      <c r="C7136">
        <v>6</v>
      </c>
      <c r="D7136">
        <v>71000</v>
      </c>
      <c r="E7136" s="46">
        <v>45079</v>
      </c>
      <c r="F7136">
        <v>-6.08</v>
      </c>
      <c r="I7136" t="str">
        <f>INDEX(LedgerMapping[[#All],[Level 3]],MATCH(Actuals[[#This Row],[Sub Ledger]],LedgerMapping[[#All],[Sub Ledger]],0))</f>
        <v>Indirect Labour</v>
      </c>
      <c r="J7136" s="22">
        <f>YEAR(Actuals[[#This Row],[Date]])</f>
        <v>2023</v>
      </c>
      <c r="K7136" s="22">
        <f>MONTH(Actuals[[#This Row],[Date]])</f>
        <v>6</v>
      </c>
      <c r="L7136" s="12"/>
    </row>
    <row r="7137" spans="1:12" x14ac:dyDescent="0.3">
      <c r="A7137">
        <v>12</v>
      </c>
      <c r="B7137">
        <v>20560</v>
      </c>
      <c r="C7137">
        <v>6</v>
      </c>
      <c r="D7137">
        <v>71000</v>
      </c>
      <c r="E7137" s="46">
        <v>45110</v>
      </c>
      <c r="F7137">
        <v>-8.2100000000000009</v>
      </c>
      <c r="I7137" t="str">
        <f>INDEX(LedgerMapping[[#All],[Level 3]],MATCH(Actuals[[#This Row],[Sub Ledger]],LedgerMapping[[#All],[Sub Ledger]],0))</f>
        <v>Indirect Labour</v>
      </c>
      <c r="J7137" s="22">
        <f>YEAR(Actuals[[#This Row],[Date]])</f>
        <v>2023</v>
      </c>
      <c r="K7137" s="22">
        <f>MONTH(Actuals[[#This Row],[Date]])</f>
        <v>7</v>
      </c>
      <c r="L7137" s="12"/>
    </row>
    <row r="7138" spans="1:12" x14ac:dyDescent="0.3">
      <c r="A7138">
        <v>12</v>
      </c>
      <c r="B7138">
        <v>21563</v>
      </c>
      <c r="C7138">
        <v>6</v>
      </c>
      <c r="D7138">
        <v>71000</v>
      </c>
      <c r="E7138" s="46">
        <v>45141</v>
      </c>
      <c r="F7138">
        <v>-3.95</v>
      </c>
      <c r="I7138" t="str">
        <f>INDEX(LedgerMapping[[#All],[Level 3]],MATCH(Actuals[[#This Row],[Sub Ledger]],LedgerMapping[[#All],[Sub Ledger]],0))</f>
        <v>Indirect Labour</v>
      </c>
      <c r="J7138" s="22">
        <f>YEAR(Actuals[[#This Row],[Date]])</f>
        <v>2023</v>
      </c>
      <c r="K7138" s="22">
        <f>MONTH(Actuals[[#This Row],[Date]])</f>
        <v>8</v>
      </c>
      <c r="L7138" s="12"/>
    </row>
    <row r="7139" spans="1:12" x14ac:dyDescent="0.3">
      <c r="A7139">
        <v>12</v>
      </c>
      <c r="B7139">
        <v>22538</v>
      </c>
      <c r="C7139">
        <v>6</v>
      </c>
      <c r="D7139">
        <v>71000</v>
      </c>
      <c r="E7139" s="46">
        <v>45169</v>
      </c>
      <c r="F7139">
        <v>-9.27</v>
      </c>
      <c r="I7139" t="str">
        <f>INDEX(LedgerMapping[[#All],[Level 3]],MATCH(Actuals[[#This Row],[Sub Ledger]],LedgerMapping[[#All],[Sub Ledger]],0))</f>
        <v>Indirect Labour</v>
      </c>
      <c r="J7139" s="22">
        <f>YEAR(Actuals[[#This Row],[Date]])</f>
        <v>2023</v>
      </c>
      <c r="K7139" s="22">
        <f>MONTH(Actuals[[#This Row],[Date]])</f>
        <v>8</v>
      </c>
      <c r="L7139" s="12"/>
    </row>
    <row r="7140" spans="1:12" x14ac:dyDescent="0.3">
      <c r="A7140">
        <v>12</v>
      </c>
      <c r="B7140">
        <v>23542</v>
      </c>
      <c r="C7140">
        <v>6</v>
      </c>
      <c r="D7140">
        <v>71000</v>
      </c>
      <c r="E7140" s="46">
        <v>45200</v>
      </c>
      <c r="F7140">
        <v>-6.08</v>
      </c>
      <c r="I7140" t="str">
        <f>INDEX(LedgerMapping[[#All],[Level 3]],MATCH(Actuals[[#This Row],[Sub Ledger]],LedgerMapping[[#All],[Sub Ledger]],0))</f>
        <v>Indirect Labour</v>
      </c>
      <c r="J7140" s="22">
        <f>YEAR(Actuals[[#This Row],[Date]])</f>
        <v>2023</v>
      </c>
      <c r="K7140" s="22">
        <f>MONTH(Actuals[[#This Row],[Date]])</f>
        <v>10</v>
      </c>
      <c r="L7140" s="12"/>
    </row>
    <row r="7141" spans="1:12" x14ac:dyDescent="0.3">
      <c r="A7141">
        <v>12</v>
      </c>
      <c r="B7141">
        <v>24572</v>
      </c>
      <c r="C7141">
        <v>6</v>
      </c>
      <c r="D7141">
        <v>71000</v>
      </c>
      <c r="E7141" s="46">
        <v>45230</v>
      </c>
      <c r="F7141">
        <v>-3.95</v>
      </c>
      <c r="I7141" t="str">
        <f>INDEX(LedgerMapping[[#All],[Level 3]],MATCH(Actuals[[#This Row],[Sub Ledger]],LedgerMapping[[#All],[Sub Ledger]],0))</f>
        <v>Indirect Labour</v>
      </c>
      <c r="J7141" s="22">
        <f>YEAR(Actuals[[#This Row],[Date]])</f>
        <v>2023</v>
      </c>
      <c r="K7141" s="22">
        <f>MONTH(Actuals[[#This Row],[Date]])</f>
        <v>10</v>
      </c>
      <c r="L7141" s="12"/>
    </row>
    <row r="7142" spans="1:12" x14ac:dyDescent="0.3">
      <c r="A7142">
        <v>12</v>
      </c>
      <c r="B7142">
        <v>25603</v>
      </c>
      <c r="C7142">
        <v>6</v>
      </c>
      <c r="D7142">
        <v>71000</v>
      </c>
      <c r="E7142" s="46">
        <v>45261</v>
      </c>
      <c r="F7142">
        <v>-6.08</v>
      </c>
      <c r="I7142" t="str">
        <f>INDEX(LedgerMapping[[#All],[Level 3]],MATCH(Actuals[[#This Row],[Sub Ledger]],LedgerMapping[[#All],[Sub Ledger]],0))</f>
        <v>Indirect Labour</v>
      </c>
      <c r="J7142" s="22">
        <f>YEAR(Actuals[[#This Row],[Date]])</f>
        <v>2023</v>
      </c>
      <c r="K7142" s="22">
        <f>MONTH(Actuals[[#This Row],[Date]])</f>
        <v>12</v>
      </c>
      <c r="L7142" s="12"/>
    </row>
    <row r="7143" spans="1:12" x14ac:dyDescent="0.3">
      <c r="A7143">
        <v>12</v>
      </c>
      <c r="B7143">
        <v>26651</v>
      </c>
      <c r="C7143">
        <v>6</v>
      </c>
      <c r="D7143">
        <v>71000</v>
      </c>
      <c r="E7143" s="46">
        <v>45291</v>
      </c>
      <c r="F7143">
        <v>-6.08</v>
      </c>
      <c r="I7143" t="str">
        <f>INDEX(LedgerMapping[[#All],[Level 3]],MATCH(Actuals[[#This Row],[Sub Ledger]],LedgerMapping[[#All],[Sub Ledger]],0))</f>
        <v>Indirect Labour</v>
      </c>
      <c r="J7143" s="22">
        <f>YEAR(Actuals[[#This Row],[Date]])</f>
        <v>2023</v>
      </c>
      <c r="K7143" s="22">
        <f>MONTH(Actuals[[#This Row],[Date]])</f>
        <v>12</v>
      </c>
      <c r="L7143" s="12"/>
    </row>
    <row r="7144" spans="1:12" x14ac:dyDescent="0.3">
      <c r="A7144">
        <v>12</v>
      </c>
      <c r="B7144">
        <v>27801</v>
      </c>
      <c r="C7144">
        <v>6</v>
      </c>
      <c r="D7144">
        <v>71000</v>
      </c>
      <c r="E7144" s="46">
        <v>45322</v>
      </c>
      <c r="F7144">
        <v>-56.08</v>
      </c>
      <c r="I7144" t="str">
        <f>INDEX(LedgerMapping[[#All],[Level 3]],MATCH(Actuals[[#This Row],[Sub Ledger]],LedgerMapping[[#All],[Sub Ledger]],0))</f>
        <v>Indirect Labour</v>
      </c>
      <c r="J7144" s="22">
        <f>YEAR(Actuals[[#This Row],[Date]])</f>
        <v>2024</v>
      </c>
      <c r="K7144" s="22">
        <f>MONTH(Actuals[[#This Row],[Date]])</f>
        <v>1</v>
      </c>
      <c r="L7144" s="12"/>
    </row>
    <row r="7145" spans="1:12" x14ac:dyDescent="0.3">
      <c r="A7145">
        <v>12</v>
      </c>
      <c r="B7145">
        <v>28954</v>
      </c>
      <c r="C7145">
        <v>6</v>
      </c>
      <c r="D7145">
        <v>71000</v>
      </c>
      <c r="E7145" s="46">
        <v>45354</v>
      </c>
      <c r="F7145">
        <v>-67.78</v>
      </c>
      <c r="I7145" t="str">
        <f>INDEX(LedgerMapping[[#All],[Level 3]],MATCH(Actuals[[#This Row],[Sub Ledger]],LedgerMapping[[#All],[Sub Ledger]],0))</f>
        <v>Indirect Labour</v>
      </c>
      <c r="J7145" s="22">
        <f>YEAR(Actuals[[#This Row],[Date]])</f>
        <v>2024</v>
      </c>
      <c r="K7145" s="22">
        <f>MONTH(Actuals[[#This Row],[Date]])</f>
        <v>3</v>
      </c>
      <c r="L7145" s="12"/>
    </row>
    <row r="7146" spans="1:12" x14ac:dyDescent="0.3">
      <c r="A7146">
        <v>12</v>
      </c>
      <c r="B7146">
        <v>30081</v>
      </c>
      <c r="C7146">
        <v>6</v>
      </c>
      <c r="D7146">
        <v>71000</v>
      </c>
      <c r="E7146" s="46">
        <v>45384</v>
      </c>
      <c r="F7146">
        <v>-58.21</v>
      </c>
      <c r="I7146" t="str">
        <f>INDEX(LedgerMapping[[#All],[Level 3]],MATCH(Actuals[[#This Row],[Sub Ledger]],LedgerMapping[[#All],[Sub Ledger]],0))</f>
        <v>Indirect Labour</v>
      </c>
      <c r="J7146" s="22">
        <f>YEAR(Actuals[[#This Row],[Date]])</f>
        <v>2024</v>
      </c>
      <c r="K7146" s="22">
        <f>MONTH(Actuals[[#This Row],[Date]])</f>
        <v>4</v>
      </c>
      <c r="L7146" s="12"/>
    </row>
    <row r="7147" spans="1:12" x14ac:dyDescent="0.3">
      <c r="A7147">
        <v>12</v>
      </c>
      <c r="B7147">
        <v>31207</v>
      </c>
      <c r="C7147">
        <v>6</v>
      </c>
      <c r="D7147">
        <v>71000</v>
      </c>
      <c r="E7147" s="46">
        <v>45415</v>
      </c>
      <c r="F7147">
        <v>-99.7</v>
      </c>
      <c r="I7147" t="str">
        <f>INDEX(LedgerMapping[[#All],[Level 3]],MATCH(Actuals[[#This Row],[Sub Ledger]],LedgerMapping[[#All],[Sub Ledger]],0))</f>
        <v>Indirect Labour</v>
      </c>
      <c r="J7147" s="22">
        <f>YEAR(Actuals[[#This Row],[Date]])</f>
        <v>2024</v>
      </c>
      <c r="K7147" s="22">
        <f>MONTH(Actuals[[#This Row],[Date]])</f>
        <v>5</v>
      </c>
      <c r="L7147" s="12"/>
    </row>
    <row r="7148" spans="1:12" x14ac:dyDescent="0.3">
      <c r="A7148">
        <v>12</v>
      </c>
      <c r="B7148">
        <v>32330</v>
      </c>
      <c r="C7148">
        <v>6</v>
      </c>
      <c r="D7148">
        <v>71000</v>
      </c>
      <c r="E7148" s="46">
        <v>45445</v>
      </c>
      <c r="F7148">
        <v>-66.72</v>
      </c>
      <c r="I7148" t="str">
        <f>INDEX(LedgerMapping[[#All],[Level 3]],MATCH(Actuals[[#This Row],[Sub Ledger]],LedgerMapping[[#All],[Sub Ledger]],0))</f>
        <v>Indirect Labour</v>
      </c>
      <c r="J7148" s="22">
        <f>YEAR(Actuals[[#This Row],[Date]])</f>
        <v>2024</v>
      </c>
      <c r="K7148" s="22">
        <f>MONTH(Actuals[[#This Row],[Date]])</f>
        <v>6</v>
      </c>
      <c r="L7148" s="12"/>
    </row>
    <row r="7149" spans="1:12" x14ac:dyDescent="0.3">
      <c r="A7149">
        <v>12</v>
      </c>
      <c r="B7149">
        <v>33456</v>
      </c>
      <c r="C7149">
        <v>6</v>
      </c>
      <c r="D7149">
        <v>71000</v>
      </c>
      <c r="E7149" s="46">
        <v>45476</v>
      </c>
      <c r="F7149">
        <v>-77.36</v>
      </c>
      <c r="I7149" t="str">
        <f>INDEX(LedgerMapping[[#All],[Level 3]],MATCH(Actuals[[#This Row],[Sub Ledger]],LedgerMapping[[#All],[Sub Ledger]],0))</f>
        <v>Indirect Labour</v>
      </c>
      <c r="J7149" s="22">
        <f>YEAR(Actuals[[#This Row],[Date]])</f>
        <v>2024</v>
      </c>
      <c r="K7149" s="22">
        <f>MONTH(Actuals[[#This Row],[Date]])</f>
        <v>7</v>
      </c>
      <c r="L7149" s="12"/>
    </row>
    <row r="7150" spans="1:12" x14ac:dyDescent="0.3">
      <c r="A7150">
        <v>12</v>
      </c>
      <c r="B7150">
        <v>34606</v>
      </c>
      <c r="C7150">
        <v>6</v>
      </c>
      <c r="D7150">
        <v>71000</v>
      </c>
      <c r="E7150" s="46">
        <v>45507</v>
      </c>
      <c r="F7150">
        <v>-66.72</v>
      </c>
      <c r="I7150" t="str">
        <f>INDEX(LedgerMapping[[#All],[Level 3]],MATCH(Actuals[[#This Row],[Sub Ledger]],LedgerMapping[[#All],[Sub Ledger]],0))</f>
        <v>Indirect Labour</v>
      </c>
      <c r="J7150" s="22">
        <f>YEAR(Actuals[[#This Row],[Date]])</f>
        <v>2024</v>
      </c>
      <c r="K7150" s="22">
        <f>MONTH(Actuals[[#This Row],[Date]])</f>
        <v>8</v>
      </c>
      <c r="L7150" s="12"/>
    </row>
    <row r="7151" spans="1:12" x14ac:dyDescent="0.3">
      <c r="A7151">
        <v>12</v>
      </c>
      <c r="B7151">
        <v>35757</v>
      </c>
      <c r="C7151">
        <v>6</v>
      </c>
      <c r="D7151">
        <v>71000</v>
      </c>
      <c r="E7151" s="46">
        <v>45536</v>
      </c>
      <c r="F7151">
        <v>-111.4</v>
      </c>
      <c r="I7151" t="str">
        <f>INDEX(LedgerMapping[[#All],[Level 3]],MATCH(Actuals[[#This Row],[Sub Ledger]],LedgerMapping[[#All],[Sub Ledger]],0))</f>
        <v>Indirect Labour</v>
      </c>
      <c r="J7151" s="22">
        <f>YEAR(Actuals[[#This Row],[Date]])</f>
        <v>2024</v>
      </c>
      <c r="K7151" s="22">
        <f>MONTH(Actuals[[#This Row],[Date]])</f>
        <v>9</v>
      </c>
      <c r="L7151" s="12"/>
    </row>
    <row r="7152" spans="1:12" x14ac:dyDescent="0.3">
      <c r="A7152">
        <v>12</v>
      </c>
      <c r="B7152">
        <v>36906</v>
      </c>
      <c r="C7152">
        <v>6</v>
      </c>
      <c r="D7152">
        <v>71000</v>
      </c>
      <c r="E7152" s="46">
        <v>45567</v>
      </c>
      <c r="F7152">
        <v>-83.74</v>
      </c>
      <c r="I7152" t="str">
        <f>INDEX(LedgerMapping[[#All],[Level 3]],MATCH(Actuals[[#This Row],[Sub Ledger]],LedgerMapping[[#All],[Sub Ledger]],0))</f>
        <v>Indirect Labour</v>
      </c>
      <c r="J7152" s="22">
        <f>YEAR(Actuals[[#This Row],[Date]])</f>
        <v>2024</v>
      </c>
      <c r="K7152" s="22">
        <f>MONTH(Actuals[[#This Row],[Date]])</f>
        <v>10</v>
      </c>
      <c r="L7152" s="12"/>
    </row>
    <row r="7153" spans="1:12" x14ac:dyDescent="0.3">
      <c r="A7153">
        <v>12</v>
      </c>
      <c r="B7153">
        <v>38057</v>
      </c>
      <c r="C7153">
        <v>6</v>
      </c>
      <c r="D7153">
        <v>71000</v>
      </c>
      <c r="E7153" s="46">
        <v>45597</v>
      </c>
      <c r="F7153">
        <v>-89.06</v>
      </c>
      <c r="I7153" t="str">
        <f>INDEX(LedgerMapping[[#All],[Level 3]],MATCH(Actuals[[#This Row],[Sub Ledger]],LedgerMapping[[#All],[Sub Ledger]],0))</f>
        <v>Indirect Labour</v>
      </c>
      <c r="J7153" s="22">
        <f>YEAR(Actuals[[#This Row],[Date]])</f>
        <v>2024</v>
      </c>
      <c r="K7153" s="22">
        <f>MONTH(Actuals[[#This Row],[Date]])</f>
        <v>11</v>
      </c>
      <c r="L7153" s="12"/>
    </row>
    <row r="7154" spans="1:12" x14ac:dyDescent="0.3">
      <c r="A7154">
        <v>12</v>
      </c>
      <c r="B7154">
        <v>39209</v>
      </c>
      <c r="C7154">
        <v>6</v>
      </c>
      <c r="D7154">
        <v>71000</v>
      </c>
      <c r="E7154" s="46">
        <v>45628</v>
      </c>
      <c r="F7154">
        <v>-89.06</v>
      </c>
      <c r="I7154" t="str">
        <f>INDEX(LedgerMapping[[#All],[Level 3]],MATCH(Actuals[[#This Row],[Sub Ledger]],LedgerMapping[[#All],[Sub Ledger]],0))</f>
        <v>Indirect Labour</v>
      </c>
      <c r="J7154" s="22">
        <f>YEAR(Actuals[[#This Row],[Date]])</f>
        <v>2024</v>
      </c>
      <c r="K7154" s="22">
        <f>MONTH(Actuals[[#This Row],[Date]])</f>
        <v>12</v>
      </c>
      <c r="L7154" s="12"/>
    </row>
    <row r="7155" spans="1:12" x14ac:dyDescent="0.3">
      <c r="A7155">
        <v>12</v>
      </c>
      <c r="B7155">
        <v>14457</v>
      </c>
      <c r="C7155">
        <v>6</v>
      </c>
      <c r="D7155">
        <v>72000</v>
      </c>
      <c r="E7155" s="46">
        <v>44927</v>
      </c>
      <c r="F7155">
        <v>-2.89</v>
      </c>
      <c r="I7155" t="str">
        <f>INDEX(LedgerMapping[[#All],[Level 3]],MATCH(Actuals[[#This Row],[Sub Ledger]],LedgerMapping[[#All],[Sub Ledger]],0))</f>
        <v>Indirect Labour</v>
      </c>
      <c r="J7155" s="22">
        <f>YEAR(Actuals[[#This Row],[Date]])</f>
        <v>2023</v>
      </c>
      <c r="K7155" s="22">
        <f>MONTH(Actuals[[#This Row],[Date]])</f>
        <v>1</v>
      </c>
      <c r="L7155" s="12"/>
    </row>
    <row r="7156" spans="1:12" x14ac:dyDescent="0.3">
      <c r="A7156">
        <v>12</v>
      </c>
      <c r="B7156">
        <v>15435</v>
      </c>
      <c r="C7156">
        <v>6</v>
      </c>
      <c r="D7156">
        <v>72000</v>
      </c>
      <c r="E7156" s="46">
        <v>44958</v>
      </c>
      <c r="F7156">
        <v>-1.82</v>
      </c>
      <c r="I7156" t="str">
        <f>INDEX(LedgerMapping[[#All],[Level 3]],MATCH(Actuals[[#This Row],[Sub Ledger]],LedgerMapping[[#All],[Sub Ledger]],0))</f>
        <v>Indirect Labour</v>
      </c>
      <c r="J7156" s="22">
        <f>YEAR(Actuals[[#This Row],[Date]])</f>
        <v>2023</v>
      </c>
      <c r="K7156" s="22">
        <f>MONTH(Actuals[[#This Row],[Date]])</f>
        <v>2</v>
      </c>
      <c r="L7156" s="12"/>
    </row>
    <row r="7157" spans="1:12" x14ac:dyDescent="0.3">
      <c r="A7157">
        <v>12</v>
      </c>
      <c r="B7157">
        <v>16467</v>
      </c>
      <c r="C7157">
        <v>6</v>
      </c>
      <c r="D7157">
        <v>72000</v>
      </c>
      <c r="E7157" s="46">
        <v>44988</v>
      </c>
      <c r="F7157">
        <v>-1.82</v>
      </c>
      <c r="I7157" t="str">
        <f>INDEX(LedgerMapping[[#All],[Level 3]],MATCH(Actuals[[#This Row],[Sub Ledger]],LedgerMapping[[#All],[Sub Ledger]],0))</f>
        <v>Indirect Labour</v>
      </c>
      <c r="J7157" s="22">
        <f>YEAR(Actuals[[#This Row],[Date]])</f>
        <v>2023</v>
      </c>
      <c r="K7157" s="22">
        <f>MONTH(Actuals[[#This Row],[Date]])</f>
        <v>3</v>
      </c>
      <c r="L7157" s="12"/>
    </row>
    <row r="7158" spans="1:12" x14ac:dyDescent="0.3">
      <c r="A7158">
        <v>12</v>
      </c>
      <c r="B7158">
        <v>17499</v>
      </c>
      <c r="C7158">
        <v>6</v>
      </c>
      <c r="D7158">
        <v>72000</v>
      </c>
      <c r="E7158" s="46">
        <v>45018</v>
      </c>
      <c r="F7158">
        <v>-2.89</v>
      </c>
      <c r="I7158" t="str">
        <f>INDEX(LedgerMapping[[#All],[Level 3]],MATCH(Actuals[[#This Row],[Sub Ledger]],LedgerMapping[[#All],[Sub Ledger]],0))</f>
        <v>Indirect Labour</v>
      </c>
      <c r="J7158" s="22">
        <f>YEAR(Actuals[[#This Row],[Date]])</f>
        <v>2023</v>
      </c>
      <c r="K7158" s="22">
        <f>MONTH(Actuals[[#This Row],[Date]])</f>
        <v>4</v>
      </c>
      <c r="L7158" s="12"/>
    </row>
    <row r="7159" spans="1:12" x14ac:dyDescent="0.3">
      <c r="A7159">
        <v>12</v>
      </c>
      <c r="B7159">
        <v>18503</v>
      </c>
      <c r="C7159">
        <v>6</v>
      </c>
      <c r="D7159">
        <v>72000</v>
      </c>
      <c r="E7159" s="46">
        <v>45049</v>
      </c>
      <c r="F7159">
        <v>-2.89</v>
      </c>
      <c r="I7159" t="str">
        <f>INDEX(LedgerMapping[[#All],[Level 3]],MATCH(Actuals[[#This Row],[Sub Ledger]],LedgerMapping[[#All],[Sub Ledger]],0))</f>
        <v>Indirect Labour</v>
      </c>
      <c r="J7159" s="22">
        <f>YEAR(Actuals[[#This Row],[Date]])</f>
        <v>2023</v>
      </c>
      <c r="K7159" s="22">
        <f>MONTH(Actuals[[#This Row],[Date]])</f>
        <v>5</v>
      </c>
      <c r="L7159" s="12"/>
    </row>
    <row r="7160" spans="1:12" x14ac:dyDescent="0.3">
      <c r="A7160">
        <v>12</v>
      </c>
      <c r="B7160">
        <v>19532</v>
      </c>
      <c r="C7160">
        <v>6</v>
      </c>
      <c r="D7160">
        <v>72000</v>
      </c>
      <c r="E7160" s="46">
        <v>45079</v>
      </c>
      <c r="F7160">
        <v>-1</v>
      </c>
      <c r="I7160" t="str">
        <f>INDEX(LedgerMapping[[#All],[Level 3]],MATCH(Actuals[[#This Row],[Sub Ledger]],LedgerMapping[[#All],[Sub Ledger]],0))</f>
        <v>Indirect Labour</v>
      </c>
      <c r="J7160" s="22">
        <f>YEAR(Actuals[[#This Row],[Date]])</f>
        <v>2023</v>
      </c>
      <c r="K7160" s="22">
        <f>MONTH(Actuals[[#This Row],[Date]])</f>
        <v>6</v>
      </c>
      <c r="L7160" s="12"/>
    </row>
    <row r="7161" spans="1:12" x14ac:dyDescent="0.3">
      <c r="A7161">
        <v>12</v>
      </c>
      <c r="B7161">
        <v>20561</v>
      </c>
      <c r="C7161">
        <v>6</v>
      </c>
      <c r="D7161">
        <v>72000</v>
      </c>
      <c r="E7161" s="46">
        <v>45110</v>
      </c>
      <c r="F7161">
        <v>-6.08</v>
      </c>
      <c r="I7161" t="str">
        <f>INDEX(LedgerMapping[[#All],[Level 3]],MATCH(Actuals[[#This Row],[Sub Ledger]],LedgerMapping[[#All],[Sub Ledger]],0))</f>
        <v>Indirect Labour</v>
      </c>
      <c r="J7161" s="22">
        <f>YEAR(Actuals[[#This Row],[Date]])</f>
        <v>2023</v>
      </c>
      <c r="K7161" s="22">
        <f>MONTH(Actuals[[#This Row],[Date]])</f>
        <v>7</v>
      </c>
      <c r="L7161" s="12"/>
    </row>
    <row r="7162" spans="1:12" x14ac:dyDescent="0.3">
      <c r="A7162">
        <v>12</v>
      </c>
      <c r="B7162">
        <v>21564</v>
      </c>
      <c r="C7162">
        <v>6</v>
      </c>
      <c r="D7162">
        <v>72000</v>
      </c>
      <c r="E7162" s="46">
        <v>45141</v>
      </c>
      <c r="F7162">
        <v>-1</v>
      </c>
      <c r="I7162" t="str">
        <f>INDEX(LedgerMapping[[#All],[Level 3]],MATCH(Actuals[[#This Row],[Sub Ledger]],LedgerMapping[[#All],[Sub Ledger]],0))</f>
        <v>Indirect Labour</v>
      </c>
      <c r="J7162" s="22">
        <f>YEAR(Actuals[[#This Row],[Date]])</f>
        <v>2023</v>
      </c>
      <c r="K7162" s="22">
        <f>MONTH(Actuals[[#This Row],[Date]])</f>
        <v>8</v>
      </c>
      <c r="L7162" s="12"/>
    </row>
    <row r="7163" spans="1:12" x14ac:dyDescent="0.3">
      <c r="A7163">
        <v>12</v>
      </c>
      <c r="B7163">
        <v>22539</v>
      </c>
      <c r="C7163">
        <v>6</v>
      </c>
      <c r="D7163">
        <v>72000</v>
      </c>
      <c r="E7163" s="46">
        <v>45169</v>
      </c>
      <c r="F7163">
        <v>-1.82</v>
      </c>
      <c r="I7163" t="str">
        <f>INDEX(LedgerMapping[[#All],[Level 3]],MATCH(Actuals[[#This Row],[Sub Ledger]],LedgerMapping[[#All],[Sub Ledger]],0))</f>
        <v>Indirect Labour</v>
      </c>
      <c r="J7163" s="22">
        <f>YEAR(Actuals[[#This Row],[Date]])</f>
        <v>2023</v>
      </c>
      <c r="K7163" s="22">
        <f>MONTH(Actuals[[#This Row],[Date]])</f>
        <v>8</v>
      </c>
      <c r="L7163" s="12"/>
    </row>
    <row r="7164" spans="1:12" x14ac:dyDescent="0.3">
      <c r="A7164">
        <v>12</v>
      </c>
      <c r="B7164">
        <v>23543</v>
      </c>
      <c r="C7164">
        <v>6</v>
      </c>
      <c r="D7164">
        <v>72000</v>
      </c>
      <c r="E7164" s="46">
        <v>45200</v>
      </c>
      <c r="F7164">
        <v>-1.82</v>
      </c>
      <c r="I7164" t="str">
        <f>INDEX(LedgerMapping[[#All],[Level 3]],MATCH(Actuals[[#This Row],[Sub Ledger]],LedgerMapping[[#All],[Sub Ledger]],0))</f>
        <v>Indirect Labour</v>
      </c>
      <c r="J7164" s="22">
        <f>YEAR(Actuals[[#This Row],[Date]])</f>
        <v>2023</v>
      </c>
      <c r="K7164" s="22">
        <f>MONTH(Actuals[[#This Row],[Date]])</f>
        <v>10</v>
      </c>
      <c r="L7164" s="12"/>
    </row>
    <row r="7165" spans="1:12" x14ac:dyDescent="0.3">
      <c r="A7165">
        <v>12</v>
      </c>
      <c r="B7165">
        <v>24573</v>
      </c>
      <c r="C7165">
        <v>6</v>
      </c>
      <c r="D7165">
        <v>72000</v>
      </c>
      <c r="E7165" s="46">
        <v>45230</v>
      </c>
      <c r="F7165">
        <v>-3.95</v>
      </c>
      <c r="I7165" t="str">
        <f>INDEX(LedgerMapping[[#All],[Level 3]],MATCH(Actuals[[#This Row],[Sub Ledger]],LedgerMapping[[#All],[Sub Ledger]],0))</f>
        <v>Indirect Labour</v>
      </c>
      <c r="J7165" s="22">
        <f>YEAR(Actuals[[#This Row],[Date]])</f>
        <v>2023</v>
      </c>
      <c r="K7165" s="22">
        <f>MONTH(Actuals[[#This Row],[Date]])</f>
        <v>10</v>
      </c>
      <c r="L7165" s="12"/>
    </row>
    <row r="7166" spans="1:12" x14ac:dyDescent="0.3">
      <c r="A7166">
        <v>12</v>
      </c>
      <c r="B7166">
        <v>25604</v>
      </c>
      <c r="C7166">
        <v>6</v>
      </c>
      <c r="D7166">
        <v>72000</v>
      </c>
      <c r="E7166" s="46">
        <v>45261</v>
      </c>
      <c r="F7166">
        <v>-1</v>
      </c>
      <c r="I7166" t="str">
        <f>INDEX(LedgerMapping[[#All],[Level 3]],MATCH(Actuals[[#This Row],[Sub Ledger]],LedgerMapping[[#All],[Sub Ledger]],0))</f>
        <v>Indirect Labour</v>
      </c>
      <c r="J7166" s="22">
        <f>YEAR(Actuals[[#This Row],[Date]])</f>
        <v>2023</v>
      </c>
      <c r="K7166" s="22">
        <f>MONTH(Actuals[[#This Row],[Date]])</f>
        <v>12</v>
      </c>
      <c r="L7166" s="12"/>
    </row>
    <row r="7167" spans="1:12" x14ac:dyDescent="0.3">
      <c r="A7167">
        <v>12</v>
      </c>
      <c r="B7167">
        <v>26652</v>
      </c>
      <c r="C7167">
        <v>6</v>
      </c>
      <c r="D7167">
        <v>72000</v>
      </c>
      <c r="E7167" s="46">
        <v>45291</v>
      </c>
      <c r="F7167">
        <v>-50.76</v>
      </c>
      <c r="I7167" t="str">
        <f>INDEX(LedgerMapping[[#All],[Level 3]],MATCH(Actuals[[#This Row],[Sub Ledger]],LedgerMapping[[#All],[Sub Ledger]],0))</f>
        <v>Indirect Labour</v>
      </c>
      <c r="J7167" s="22">
        <f>YEAR(Actuals[[#This Row],[Date]])</f>
        <v>2023</v>
      </c>
      <c r="K7167" s="22">
        <f>MONTH(Actuals[[#This Row],[Date]])</f>
        <v>12</v>
      </c>
      <c r="L7167" s="12"/>
    </row>
    <row r="7168" spans="1:12" x14ac:dyDescent="0.3">
      <c r="A7168">
        <v>12</v>
      </c>
      <c r="B7168">
        <v>27802</v>
      </c>
      <c r="C7168">
        <v>6</v>
      </c>
      <c r="D7168">
        <v>72000</v>
      </c>
      <c r="E7168" s="46">
        <v>45322</v>
      </c>
      <c r="F7168">
        <v>-692.26</v>
      </c>
      <c r="I7168" t="str">
        <f>INDEX(LedgerMapping[[#All],[Level 3]],MATCH(Actuals[[#This Row],[Sub Ledger]],LedgerMapping[[#All],[Sub Ledger]],0))</f>
        <v>Indirect Labour</v>
      </c>
      <c r="J7168" s="22">
        <f>YEAR(Actuals[[#This Row],[Date]])</f>
        <v>2024</v>
      </c>
      <c r="K7168" s="22">
        <f>MONTH(Actuals[[#This Row],[Date]])</f>
        <v>1</v>
      </c>
      <c r="L7168" s="12"/>
    </row>
    <row r="7169" spans="1:12" x14ac:dyDescent="0.3">
      <c r="A7169">
        <v>12</v>
      </c>
      <c r="B7169">
        <v>28955</v>
      </c>
      <c r="C7169">
        <v>6</v>
      </c>
      <c r="D7169">
        <v>72000</v>
      </c>
      <c r="E7169" s="46">
        <v>45354</v>
      </c>
      <c r="F7169">
        <v>-172.04</v>
      </c>
      <c r="I7169" t="str">
        <f>INDEX(LedgerMapping[[#All],[Level 3]],MATCH(Actuals[[#This Row],[Sub Ledger]],LedgerMapping[[#All],[Sub Ledger]],0))</f>
        <v>Indirect Labour</v>
      </c>
      <c r="J7169" s="22">
        <f>YEAR(Actuals[[#This Row],[Date]])</f>
        <v>2024</v>
      </c>
      <c r="K7169" s="22">
        <f>MONTH(Actuals[[#This Row],[Date]])</f>
        <v>3</v>
      </c>
      <c r="L7169" s="12"/>
    </row>
    <row r="7170" spans="1:12" x14ac:dyDescent="0.3">
      <c r="A7170">
        <v>12</v>
      </c>
      <c r="B7170">
        <v>30082</v>
      </c>
      <c r="C7170">
        <v>6</v>
      </c>
      <c r="D7170">
        <v>72000</v>
      </c>
      <c r="E7170" s="46">
        <v>45384</v>
      </c>
      <c r="F7170">
        <v>-978.44</v>
      </c>
      <c r="I7170" t="str">
        <f>INDEX(LedgerMapping[[#All],[Level 3]],MATCH(Actuals[[#This Row],[Sub Ledger]],LedgerMapping[[#All],[Sub Ledger]],0))</f>
        <v>Indirect Labour</v>
      </c>
      <c r="J7170" s="22">
        <f>YEAR(Actuals[[#This Row],[Date]])</f>
        <v>2024</v>
      </c>
      <c r="K7170" s="22">
        <f>MONTH(Actuals[[#This Row],[Date]])</f>
        <v>4</v>
      </c>
      <c r="L7170" s="12"/>
    </row>
    <row r="7171" spans="1:12" x14ac:dyDescent="0.3">
      <c r="A7171">
        <v>12</v>
      </c>
      <c r="B7171">
        <v>31208</v>
      </c>
      <c r="C7171">
        <v>6</v>
      </c>
      <c r="D7171">
        <v>72000</v>
      </c>
      <c r="E7171" s="46">
        <v>45415</v>
      </c>
      <c r="F7171">
        <v>-708.22</v>
      </c>
      <c r="I7171" t="str">
        <f>INDEX(LedgerMapping[[#All],[Level 3]],MATCH(Actuals[[#This Row],[Sub Ledger]],LedgerMapping[[#All],[Sub Ledger]],0))</f>
        <v>Indirect Labour</v>
      </c>
      <c r="J7171" s="22">
        <f>YEAR(Actuals[[#This Row],[Date]])</f>
        <v>2024</v>
      </c>
      <c r="K7171" s="22">
        <f>MONTH(Actuals[[#This Row],[Date]])</f>
        <v>5</v>
      </c>
      <c r="L7171" s="12"/>
    </row>
    <row r="7172" spans="1:12" x14ac:dyDescent="0.3">
      <c r="A7172">
        <v>12</v>
      </c>
      <c r="B7172">
        <v>32331</v>
      </c>
      <c r="C7172">
        <v>6</v>
      </c>
      <c r="D7172">
        <v>72000</v>
      </c>
      <c r="E7172" s="46">
        <v>45445</v>
      </c>
      <c r="F7172">
        <v>-818.86</v>
      </c>
      <c r="I7172" t="str">
        <f>INDEX(LedgerMapping[[#All],[Level 3]],MATCH(Actuals[[#This Row],[Sub Ledger]],LedgerMapping[[#All],[Sub Ledger]],0))</f>
        <v>Indirect Labour</v>
      </c>
      <c r="J7172" s="22">
        <f>YEAR(Actuals[[#This Row],[Date]])</f>
        <v>2024</v>
      </c>
      <c r="K7172" s="22">
        <f>MONTH(Actuals[[#This Row],[Date]])</f>
        <v>6</v>
      </c>
      <c r="L7172" s="12"/>
    </row>
    <row r="7173" spans="1:12" x14ac:dyDescent="0.3">
      <c r="A7173">
        <v>12</v>
      </c>
      <c r="B7173">
        <v>33457</v>
      </c>
      <c r="C7173">
        <v>6</v>
      </c>
      <c r="D7173">
        <v>72000</v>
      </c>
      <c r="E7173" s="46">
        <v>45476</v>
      </c>
      <c r="F7173">
        <v>-397.58</v>
      </c>
      <c r="I7173" t="str">
        <f>INDEX(LedgerMapping[[#All],[Level 3]],MATCH(Actuals[[#This Row],[Sub Ledger]],LedgerMapping[[#All],[Sub Ledger]],0))</f>
        <v>Indirect Labour</v>
      </c>
      <c r="J7173" s="22">
        <f>YEAR(Actuals[[#This Row],[Date]])</f>
        <v>2024</v>
      </c>
      <c r="K7173" s="22">
        <f>MONTH(Actuals[[#This Row],[Date]])</f>
        <v>7</v>
      </c>
      <c r="L7173" s="12"/>
    </row>
    <row r="7174" spans="1:12" x14ac:dyDescent="0.3">
      <c r="A7174">
        <v>12</v>
      </c>
      <c r="B7174">
        <v>34607</v>
      </c>
      <c r="C7174">
        <v>6</v>
      </c>
      <c r="D7174">
        <v>72000</v>
      </c>
      <c r="E7174" s="46">
        <v>45507</v>
      </c>
      <c r="F7174">
        <v>-183.74</v>
      </c>
      <c r="I7174" t="str">
        <f>INDEX(LedgerMapping[[#All],[Level 3]],MATCH(Actuals[[#This Row],[Sub Ledger]],LedgerMapping[[#All],[Sub Ledger]],0))</f>
        <v>Indirect Labour</v>
      </c>
      <c r="J7174" s="22">
        <f>YEAR(Actuals[[#This Row],[Date]])</f>
        <v>2024</v>
      </c>
      <c r="K7174" s="22">
        <f>MONTH(Actuals[[#This Row],[Date]])</f>
        <v>8</v>
      </c>
      <c r="L7174" s="12"/>
    </row>
    <row r="7175" spans="1:12" x14ac:dyDescent="0.3">
      <c r="A7175">
        <v>12</v>
      </c>
      <c r="B7175">
        <v>35758</v>
      </c>
      <c r="C7175">
        <v>6</v>
      </c>
      <c r="D7175">
        <v>72000</v>
      </c>
      <c r="E7175" s="46">
        <v>45536</v>
      </c>
      <c r="F7175">
        <v>-682.69</v>
      </c>
      <c r="I7175" t="str">
        <f>INDEX(LedgerMapping[[#All],[Level 3]],MATCH(Actuals[[#This Row],[Sub Ledger]],LedgerMapping[[#All],[Sub Ledger]],0))</f>
        <v>Indirect Labour</v>
      </c>
      <c r="J7175" s="22">
        <f>YEAR(Actuals[[#This Row],[Date]])</f>
        <v>2024</v>
      </c>
      <c r="K7175" s="22">
        <f>MONTH(Actuals[[#This Row],[Date]])</f>
        <v>9</v>
      </c>
      <c r="L7175" s="12"/>
    </row>
    <row r="7176" spans="1:12" x14ac:dyDescent="0.3">
      <c r="A7176">
        <v>12</v>
      </c>
      <c r="B7176">
        <v>36907</v>
      </c>
      <c r="C7176">
        <v>6</v>
      </c>
      <c r="D7176">
        <v>72000</v>
      </c>
      <c r="E7176" s="46">
        <v>45567</v>
      </c>
      <c r="F7176">
        <v>-413.53</v>
      </c>
      <c r="I7176" t="str">
        <f>INDEX(LedgerMapping[[#All],[Level 3]],MATCH(Actuals[[#This Row],[Sub Ledger]],LedgerMapping[[#All],[Sub Ledger]],0))</f>
        <v>Indirect Labour</v>
      </c>
      <c r="J7176" s="22">
        <f>YEAR(Actuals[[#This Row],[Date]])</f>
        <v>2024</v>
      </c>
      <c r="K7176" s="22">
        <f>MONTH(Actuals[[#This Row],[Date]])</f>
        <v>10</v>
      </c>
      <c r="L7176" s="12"/>
    </row>
    <row r="7177" spans="1:12" x14ac:dyDescent="0.3">
      <c r="A7177">
        <v>12</v>
      </c>
      <c r="B7177">
        <v>38058</v>
      </c>
      <c r="C7177">
        <v>6</v>
      </c>
      <c r="D7177">
        <v>72000</v>
      </c>
      <c r="E7177" s="46">
        <v>45597</v>
      </c>
      <c r="F7177">
        <v>-495.45</v>
      </c>
      <c r="I7177" t="str">
        <f>INDEX(LedgerMapping[[#All],[Level 3]],MATCH(Actuals[[#This Row],[Sub Ledger]],LedgerMapping[[#All],[Sub Ledger]],0))</f>
        <v>Indirect Labour</v>
      </c>
      <c r="J7177" s="22">
        <f>YEAR(Actuals[[#This Row],[Date]])</f>
        <v>2024</v>
      </c>
      <c r="K7177" s="22">
        <f>MONTH(Actuals[[#This Row],[Date]])</f>
        <v>11</v>
      </c>
      <c r="L7177" s="12"/>
    </row>
    <row r="7178" spans="1:12" x14ac:dyDescent="0.3">
      <c r="A7178">
        <v>12</v>
      </c>
      <c r="B7178">
        <v>39210</v>
      </c>
      <c r="C7178">
        <v>6</v>
      </c>
      <c r="D7178">
        <v>72000</v>
      </c>
      <c r="E7178" s="46">
        <v>45628</v>
      </c>
      <c r="F7178">
        <v>-174.17</v>
      </c>
      <c r="I7178" t="str">
        <f>INDEX(LedgerMapping[[#All],[Level 3]],MATCH(Actuals[[#This Row],[Sub Ledger]],LedgerMapping[[#All],[Sub Ledger]],0))</f>
        <v>Indirect Labour</v>
      </c>
      <c r="J7178" s="22">
        <f>YEAR(Actuals[[#This Row],[Date]])</f>
        <v>2024</v>
      </c>
      <c r="K7178" s="22">
        <f>MONTH(Actuals[[#This Row],[Date]])</f>
        <v>12</v>
      </c>
      <c r="L7178" s="12"/>
    </row>
    <row r="7179" spans="1:12" x14ac:dyDescent="0.3">
      <c r="A7179">
        <v>12</v>
      </c>
      <c r="B7179">
        <v>14458</v>
      </c>
      <c r="C7179">
        <v>6</v>
      </c>
      <c r="D7179">
        <v>73000</v>
      </c>
      <c r="E7179" s="46">
        <v>44927</v>
      </c>
      <c r="F7179">
        <v>-27.36</v>
      </c>
      <c r="I7179" t="str">
        <f>INDEX(LedgerMapping[[#All],[Level 3]],MATCH(Actuals[[#This Row],[Sub Ledger]],LedgerMapping[[#All],[Sub Ledger]],0))</f>
        <v>Administration</v>
      </c>
      <c r="J7179" s="22">
        <f>YEAR(Actuals[[#This Row],[Date]])</f>
        <v>2023</v>
      </c>
      <c r="K7179" s="22">
        <f>MONTH(Actuals[[#This Row],[Date]])</f>
        <v>1</v>
      </c>
      <c r="L7179" s="12"/>
    </row>
    <row r="7180" spans="1:12" x14ac:dyDescent="0.3">
      <c r="A7180">
        <v>12</v>
      </c>
      <c r="B7180">
        <v>15436</v>
      </c>
      <c r="C7180">
        <v>6</v>
      </c>
      <c r="D7180">
        <v>73000</v>
      </c>
      <c r="E7180" s="46">
        <v>44958</v>
      </c>
      <c r="F7180">
        <v>-24.16</v>
      </c>
      <c r="I7180" t="str">
        <f>INDEX(LedgerMapping[[#All],[Level 3]],MATCH(Actuals[[#This Row],[Sub Ledger]],LedgerMapping[[#All],[Sub Ledger]],0))</f>
        <v>Administration</v>
      </c>
      <c r="J7180" s="22">
        <f>YEAR(Actuals[[#This Row],[Date]])</f>
        <v>2023</v>
      </c>
      <c r="K7180" s="22">
        <f>MONTH(Actuals[[#This Row],[Date]])</f>
        <v>2</v>
      </c>
      <c r="L7180" s="12"/>
    </row>
    <row r="7181" spans="1:12" x14ac:dyDescent="0.3">
      <c r="A7181">
        <v>12</v>
      </c>
      <c r="B7181">
        <v>16468</v>
      </c>
      <c r="C7181">
        <v>6</v>
      </c>
      <c r="D7181">
        <v>73000</v>
      </c>
      <c r="E7181" s="46">
        <v>44988</v>
      </c>
      <c r="F7181">
        <v>-16.72</v>
      </c>
      <c r="I7181" t="str">
        <f>INDEX(LedgerMapping[[#All],[Level 3]],MATCH(Actuals[[#This Row],[Sub Ledger]],LedgerMapping[[#All],[Sub Ledger]],0))</f>
        <v>Administration</v>
      </c>
      <c r="J7181" s="22">
        <f>YEAR(Actuals[[#This Row],[Date]])</f>
        <v>2023</v>
      </c>
      <c r="K7181" s="22">
        <f>MONTH(Actuals[[#This Row],[Date]])</f>
        <v>3</v>
      </c>
      <c r="L7181" s="12"/>
    </row>
    <row r="7182" spans="1:12" x14ac:dyDescent="0.3">
      <c r="A7182">
        <v>12</v>
      </c>
      <c r="B7182">
        <v>17500</v>
      </c>
      <c r="C7182">
        <v>6</v>
      </c>
      <c r="D7182">
        <v>73000</v>
      </c>
      <c r="E7182" s="46">
        <v>45018</v>
      </c>
      <c r="F7182">
        <v>-28.42</v>
      </c>
      <c r="I7182" t="str">
        <f>INDEX(LedgerMapping[[#All],[Level 3]],MATCH(Actuals[[#This Row],[Sub Ledger]],LedgerMapping[[#All],[Sub Ledger]],0))</f>
        <v>Administration</v>
      </c>
      <c r="J7182" s="22">
        <f>YEAR(Actuals[[#This Row],[Date]])</f>
        <v>2023</v>
      </c>
      <c r="K7182" s="22">
        <f>MONTH(Actuals[[#This Row],[Date]])</f>
        <v>4</v>
      </c>
      <c r="L7182" s="12"/>
    </row>
    <row r="7183" spans="1:12" x14ac:dyDescent="0.3">
      <c r="A7183">
        <v>12</v>
      </c>
      <c r="B7183">
        <v>18504</v>
      </c>
      <c r="C7183">
        <v>6</v>
      </c>
      <c r="D7183">
        <v>73000</v>
      </c>
      <c r="E7183" s="46">
        <v>45049</v>
      </c>
      <c r="F7183">
        <v>-32.67</v>
      </c>
      <c r="I7183" t="str">
        <f>INDEX(LedgerMapping[[#All],[Level 3]],MATCH(Actuals[[#This Row],[Sub Ledger]],LedgerMapping[[#All],[Sub Ledger]],0))</f>
        <v>Administration</v>
      </c>
      <c r="J7183" s="22">
        <f>YEAR(Actuals[[#This Row],[Date]])</f>
        <v>2023</v>
      </c>
      <c r="K7183" s="22">
        <f>MONTH(Actuals[[#This Row],[Date]])</f>
        <v>5</v>
      </c>
      <c r="L7183" s="12"/>
    </row>
    <row r="7184" spans="1:12" x14ac:dyDescent="0.3">
      <c r="A7184">
        <v>12</v>
      </c>
      <c r="B7184">
        <v>19533</v>
      </c>
      <c r="C7184">
        <v>6</v>
      </c>
      <c r="D7184">
        <v>73000</v>
      </c>
      <c r="E7184" s="46">
        <v>45079</v>
      </c>
      <c r="F7184">
        <v>-23.1</v>
      </c>
      <c r="I7184" t="str">
        <f>INDEX(LedgerMapping[[#All],[Level 3]],MATCH(Actuals[[#This Row],[Sub Ledger]],LedgerMapping[[#All],[Sub Ledger]],0))</f>
        <v>Administration</v>
      </c>
      <c r="J7184" s="22">
        <f>YEAR(Actuals[[#This Row],[Date]])</f>
        <v>2023</v>
      </c>
      <c r="K7184" s="22">
        <f>MONTH(Actuals[[#This Row],[Date]])</f>
        <v>6</v>
      </c>
      <c r="L7184" s="12"/>
    </row>
    <row r="7185" spans="1:12" x14ac:dyDescent="0.3">
      <c r="A7185">
        <v>12</v>
      </c>
      <c r="B7185">
        <v>20562</v>
      </c>
      <c r="C7185">
        <v>6</v>
      </c>
      <c r="D7185">
        <v>73000</v>
      </c>
      <c r="E7185" s="46">
        <v>45110</v>
      </c>
      <c r="F7185">
        <v>-31.61</v>
      </c>
      <c r="I7185" t="str">
        <f>INDEX(LedgerMapping[[#All],[Level 3]],MATCH(Actuals[[#This Row],[Sub Ledger]],LedgerMapping[[#All],[Sub Ledger]],0))</f>
        <v>Administration</v>
      </c>
      <c r="J7185" s="22">
        <f>YEAR(Actuals[[#This Row],[Date]])</f>
        <v>2023</v>
      </c>
      <c r="K7185" s="22">
        <f>MONTH(Actuals[[#This Row],[Date]])</f>
        <v>7</v>
      </c>
      <c r="L7185" s="12"/>
    </row>
    <row r="7186" spans="1:12" x14ac:dyDescent="0.3">
      <c r="A7186">
        <v>12</v>
      </c>
      <c r="B7186">
        <v>21565</v>
      </c>
      <c r="C7186">
        <v>6</v>
      </c>
      <c r="D7186">
        <v>73000</v>
      </c>
      <c r="E7186" s="46">
        <v>45141</v>
      </c>
      <c r="F7186">
        <v>-17.78</v>
      </c>
      <c r="I7186" t="str">
        <f>INDEX(LedgerMapping[[#All],[Level 3]],MATCH(Actuals[[#This Row],[Sub Ledger]],LedgerMapping[[#All],[Sub Ledger]],0))</f>
        <v>Administration</v>
      </c>
      <c r="J7186" s="22">
        <f>YEAR(Actuals[[#This Row],[Date]])</f>
        <v>2023</v>
      </c>
      <c r="K7186" s="22">
        <f>MONTH(Actuals[[#This Row],[Date]])</f>
        <v>8</v>
      </c>
      <c r="L7186" s="12"/>
    </row>
    <row r="7187" spans="1:12" x14ac:dyDescent="0.3">
      <c r="A7187">
        <v>12</v>
      </c>
      <c r="B7187">
        <v>22540</v>
      </c>
      <c r="C7187">
        <v>6</v>
      </c>
      <c r="D7187">
        <v>73000</v>
      </c>
      <c r="E7187" s="46">
        <v>45169</v>
      </c>
      <c r="F7187">
        <v>-32.67</v>
      </c>
      <c r="I7187" t="str">
        <f>INDEX(LedgerMapping[[#All],[Level 3]],MATCH(Actuals[[#This Row],[Sub Ledger]],LedgerMapping[[#All],[Sub Ledger]],0))</f>
        <v>Administration</v>
      </c>
      <c r="J7187" s="22">
        <f>YEAR(Actuals[[#This Row],[Date]])</f>
        <v>2023</v>
      </c>
      <c r="K7187" s="22">
        <f>MONTH(Actuals[[#This Row],[Date]])</f>
        <v>8</v>
      </c>
      <c r="L7187" s="12"/>
    </row>
    <row r="7188" spans="1:12" x14ac:dyDescent="0.3">
      <c r="A7188">
        <v>12</v>
      </c>
      <c r="B7188">
        <v>23544</v>
      </c>
      <c r="C7188">
        <v>6</v>
      </c>
      <c r="D7188">
        <v>73000</v>
      </c>
      <c r="E7188" s="46">
        <v>45200</v>
      </c>
      <c r="F7188">
        <v>-22.04</v>
      </c>
      <c r="I7188" t="str">
        <f>INDEX(LedgerMapping[[#All],[Level 3]],MATCH(Actuals[[#This Row],[Sub Ledger]],LedgerMapping[[#All],[Sub Ledger]],0))</f>
        <v>Administration</v>
      </c>
      <c r="J7188" s="22">
        <f>YEAR(Actuals[[#This Row],[Date]])</f>
        <v>2023</v>
      </c>
      <c r="K7188" s="22">
        <f>MONTH(Actuals[[#This Row],[Date]])</f>
        <v>10</v>
      </c>
      <c r="L7188" s="12"/>
    </row>
    <row r="7189" spans="1:12" x14ac:dyDescent="0.3">
      <c r="A7189">
        <v>12</v>
      </c>
      <c r="B7189">
        <v>24574</v>
      </c>
      <c r="C7189">
        <v>6</v>
      </c>
      <c r="D7189">
        <v>73000</v>
      </c>
      <c r="E7189" s="46">
        <v>45230</v>
      </c>
      <c r="F7189">
        <v>-18.84</v>
      </c>
      <c r="I7189" t="str">
        <f>INDEX(LedgerMapping[[#All],[Level 3]],MATCH(Actuals[[#This Row],[Sub Ledger]],LedgerMapping[[#All],[Sub Ledger]],0))</f>
        <v>Administration</v>
      </c>
      <c r="J7189" s="22">
        <f>YEAR(Actuals[[#This Row],[Date]])</f>
        <v>2023</v>
      </c>
      <c r="K7189" s="22">
        <f>MONTH(Actuals[[#This Row],[Date]])</f>
        <v>10</v>
      </c>
      <c r="L7189" s="12"/>
    </row>
    <row r="7190" spans="1:12" x14ac:dyDescent="0.3">
      <c r="A7190">
        <v>12</v>
      </c>
      <c r="B7190">
        <v>25605</v>
      </c>
      <c r="C7190">
        <v>6</v>
      </c>
      <c r="D7190">
        <v>73000</v>
      </c>
      <c r="E7190" s="46">
        <v>45261</v>
      </c>
      <c r="F7190">
        <v>-23.1</v>
      </c>
      <c r="I7190" t="str">
        <f>INDEX(LedgerMapping[[#All],[Level 3]],MATCH(Actuals[[#This Row],[Sub Ledger]],LedgerMapping[[#All],[Sub Ledger]],0))</f>
        <v>Administration</v>
      </c>
      <c r="J7190" s="22">
        <f>YEAR(Actuals[[#This Row],[Date]])</f>
        <v>2023</v>
      </c>
      <c r="K7190" s="22">
        <f>MONTH(Actuals[[#This Row],[Date]])</f>
        <v>12</v>
      </c>
      <c r="L7190" s="12"/>
    </row>
    <row r="7191" spans="1:12" x14ac:dyDescent="0.3">
      <c r="A7191">
        <v>12</v>
      </c>
      <c r="B7191">
        <v>26653</v>
      </c>
      <c r="C7191">
        <v>6</v>
      </c>
      <c r="D7191">
        <v>73000</v>
      </c>
      <c r="E7191" s="46">
        <v>45291</v>
      </c>
      <c r="F7191">
        <v>-26.29</v>
      </c>
      <c r="I7191" t="str">
        <f>INDEX(LedgerMapping[[#All],[Level 3]],MATCH(Actuals[[#This Row],[Sub Ledger]],LedgerMapping[[#All],[Sub Ledger]],0))</f>
        <v>Administration</v>
      </c>
      <c r="J7191" s="22">
        <f>YEAR(Actuals[[#This Row],[Date]])</f>
        <v>2023</v>
      </c>
      <c r="K7191" s="22">
        <f>MONTH(Actuals[[#This Row],[Date]])</f>
        <v>12</v>
      </c>
      <c r="L7191" s="12"/>
    </row>
    <row r="7192" spans="1:12" x14ac:dyDescent="0.3">
      <c r="A7192">
        <v>12</v>
      </c>
      <c r="B7192">
        <v>27803</v>
      </c>
      <c r="C7192">
        <v>6</v>
      </c>
      <c r="D7192">
        <v>73000</v>
      </c>
      <c r="E7192" s="46">
        <v>45322</v>
      </c>
      <c r="F7192">
        <v>-298.64</v>
      </c>
      <c r="I7192" t="str">
        <f>INDEX(LedgerMapping[[#All],[Level 3]],MATCH(Actuals[[#This Row],[Sub Ledger]],LedgerMapping[[#All],[Sub Ledger]],0))</f>
        <v>Administration</v>
      </c>
      <c r="J7192" s="22">
        <f>YEAR(Actuals[[#This Row],[Date]])</f>
        <v>2024</v>
      </c>
      <c r="K7192" s="22">
        <f>MONTH(Actuals[[#This Row],[Date]])</f>
        <v>1</v>
      </c>
      <c r="L7192" s="12"/>
    </row>
    <row r="7193" spans="1:12" x14ac:dyDescent="0.3">
      <c r="A7193">
        <v>12</v>
      </c>
      <c r="B7193">
        <v>28956</v>
      </c>
      <c r="C7193">
        <v>6</v>
      </c>
      <c r="D7193">
        <v>73000</v>
      </c>
      <c r="E7193" s="46">
        <v>45354</v>
      </c>
      <c r="F7193">
        <v>-300.76</v>
      </c>
      <c r="I7193" t="str">
        <f>INDEX(LedgerMapping[[#All],[Level 3]],MATCH(Actuals[[#This Row],[Sub Ledger]],LedgerMapping[[#All],[Sub Ledger]],0))</f>
        <v>Administration</v>
      </c>
      <c r="J7193" s="22">
        <f>YEAR(Actuals[[#This Row],[Date]])</f>
        <v>2024</v>
      </c>
      <c r="K7193" s="22">
        <f>MONTH(Actuals[[#This Row],[Date]])</f>
        <v>3</v>
      </c>
      <c r="L7193" s="12"/>
    </row>
    <row r="7194" spans="1:12" x14ac:dyDescent="0.3">
      <c r="A7194">
        <v>12</v>
      </c>
      <c r="B7194">
        <v>30083</v>
      </c>
      <c r="C7194">
        <v>6</v>
      </c>
      <c r="D7194">
        <v>73000</v>
      </c>
      <c r="E7194" s="46">
        <v>45384</v>
      </c>
      <c r="F7194">
        <v>-291.19</v>
      </c>
      <c r="I7194" t="str">
        <f>INDEX(LedgerMapping[[#All],[Level 3]],MATCH(Actuals[[#This Row],[Sub Ledger]],LedgerMapping[[#All],[Sub Ledger]],0))</f>
        <v>Administration</v>
      </c>
      <c r="J7194" s="22">
        <f>YEAR(Actuals[[#This Row],[Date]])</f>
        <v>2024</v>
      </c>
      <c r="K7194" s="22">
        <f>MONTH(Actuals[[#This Row],[Date]])</f>
        <v>4</v>
      </c>
      <c r="L7194" s="12"/>
    </row>
    <row r="7195" spans="1:12" x14ac:dyDescent="0.3">
      <c r="A7195">
        <v>12</v>
      </c>
      <c r="B7195">
        <v>31209</v>
      </c>
      <c r="C7195">
        <v>6</v>
      </c>
      <c r="D7195">
        <v>73000</v>
      </c>
      <c r="E7195" s="46">
        <v>45415</v>
      </c>
      <c r="F7195">
        <v>-409.28</v>
      </c>
      <c r="I7195" t="str">
        <f>INDEX(LedgerMapping[[#All],[Level 3]],MATCH(Actuals[[#This Row],[Sub Ledger]],LedgerMapping[[#All],[Sub Ledger]],0))</f>
        <v>Administration</v>
      </c>
      <c r="J7195" s="22">
        <f>YEAR(Actuals[[#This Row],[Date]])</f>
        <v>2024</v>
      </c>
      <c r="K7195" s="22">
        <f>MONTH(Actuals[[#This Row],[Date]])</f>
        <v>5</v>
      </c>
      <c r="L7195" s="12"/>
    </row>
    <row r="7196" spans="1:12" x14ac:dyDescent="0.3">
      <c r="A7196">
        <v>12</v>
      </c>
      <c r="B7196">
        <v>32332</v>
      </c>
      <c r="C7196">
        <v>6</v>
      </c>
      <c r="D7196">
        <v>73000</v>
      </c>
      <c r="E7196" s="46">
        <v>45445</v>
      </c>
      <c r="F7196">
        <v>-274.17</v>
      </c>
      <c r="I7196" t="str">
        <f>INDEX(LedgerMapping[[#All],[Level 3]],MATCH(Actuals[[#This Row],[Sub Ledger]],LedgerMapping[[#All],[Sub Ledger]],0))</f>
        <v>Administration</v>
      </c>
      <c r="J7196" s="22">
        <f>YEAR(Actuals[[#This Row],[Date]])</f>
        <v>2024</v>
      </c>
      <c r="K7196" s="22">
        <f>MONTH(Actuals[[#This Row],[Date]])</f>
        <v>6</v>
      </c>
      <c r="L7196" s="12"/>
    </row>
    <row r="7197" spans="1:12" x14ac:dyDescent="0.3">
      <c r="A7197">
        <v>12</v>
      </c>
      <c r="B7197">
        <v>33458</v>
      </c>
      <c r="C7197">
        <v>6</v>
      </c>
      <c r="D7197">
        <v>73000</v>
      </c>
      <c r="E7197" s="46">
        <v>45476</v>
      </c>
      <c r="F7197">
        <v>-343.32</v>
      </c>
      <c r="I7197" t="str">
        <f>INDEX(LedgerMapping[[#All],[Level 3]],MATCH(Actuals[[#This Row],[Sub Ledger]],LedgerMapping[[#All],[Sub Ledger]],0))</f>
        <v>Administration</v>
      </c>
      <c r="J7197" s="22">
        <f>YEAR(Actuals[[#This Row],[Date]])</f>
        <v>2024</v>
      </c>
      <c r="K7197" s="22">
        <f>MONTH(Actuals[[#This Row],[Date]])</f>
        <v>7</v>
      </c>
      <c r="L7197" s="12"/>
    </row>
    <row r="7198" spans="1:12" x14ac:dyDescent="0.3">
      <c r="A7198">
        <v>12</v>
      </c>
      <c r="B7198">
        <v>34608</v>
      </c>
      <c r="C7198">
        <v>6</v>
      </c>
      <c r="D7198">
        <v>73000</v>
      </c>
      <c r="E7198" s="46">
        <v>45507</v>
      </c>
      <c r="F7198">
        <v>-310.33999999999997</v>
      </c>
      <c r="I7198" t="str">
        <f>INDEX(LedgerMapping[[#All],[Level 3]],MATCH(Actuals[[#This Row],[Sub Ledger]],LedgerMapping[[#All],[Sub Ledger]],0))</f>
        <v>Administration</v>
      </c>
      <c r="J7198" s="22">
        <f>YEAR(Actuals[[#This Row],[Date]])</f>
        <v>2024</v>
      </c>
      <c r="K7198" s="22">
        <f>MONTH(Actuals[[#This Row],[Date]])</f>
        <v>8</v>
      </c>
      <c r="L7198" s="12"/>
    </row>
    <row r="7199" spans="1:12" x14ac:dyDescent="0.3">
      <c r="A7199">
        <v>12</v>
      </c>
      <c r="B7199">
        <v>35759</v>
      </c>
      <c r="C7199">
        <v>6</v>
      </c>
      <c r="D7199">
        <v>73000</v>
      </c>
      <c r="E7199" s="46">
        <v>45536</v>
      </c>
      <c r="F7199">
        <v>-431.62</v>
      </c>
      <c r="I7199" t="str">
        <f>INDEX(LedgerMapping[[#All],[Level 3]],MATCH(Actuals[[#This Row],[Sub Ledger]],LedgerMapping[[#All],[Sub Ledger]],0))</f>
        <v>Administration</v>
      </c>
      <c r="J7199" s="22">
        <f>YEAR(Actuals[[#This Row],[Date]])</f>
        <v>2024</v>
      </c>
      <c r="K7199" s="22">
        <f>MONTH(Actuals[[#This Row],[Date]])</f>
        <v>9</v>
      </c>
      <c r="L7199" s="12"/>
    </row>
    <row r="7200" spans="1:12" x14ac:dyDescent="0.3">
      <c r="A7200">
        <v>12</v>
      </c>
      <c r="B7200">
        <v>36908</v>
      </c>
      <c r="C7200">
        <v>6</v>
      </c>
      <c r="D7200">
        <v>73000</v>
      </c>
      <c r="E7200" s="46">
        <v>45567</v>
      </c>
      <c r="F7200">
        <v>-315.66000000000003</v>
      </c>
      <c r="I7200" t="str">
        <f>INDEX(LedgerMapping[[#All],[Level 3]],MATCH(Actuals[[#This Row],[Sub Ledger]],LedgerMapping[[#All],[Sub Ledger]],0))</f>
        <v>Administration</v>
      </c>
      <c r="J7200" s="22">
        <f>YEAR(Actuals[[#This Row],[Date]])</f>
        <v>2024</v>
      </c>
      <c r="K7200" s="22">
        <f>MONTH(Actuals[[#This Row],[Date]])</f>
        <v>10</v>
      </c>
      <c r="L7200" s="12"/>
    </row>
    <row r="7201" spans="1:12" x14ac:dyDescent="0.3">
      <c r="A7201">
        <v>12</v>
      </c>
      <c r="B7201">
        <v>38059</v>
      </c>
      <c r="C7201">
        <v>6</v>
      </c>
      <c r="D7201">
        <v>73000</v>
      </c>
      <c r="E7201" s="46">
        <v>45597</v>
      </c>
      <c r="F7201">
        <v>-365.66</v>
      </c>
      <c r="I7201" t="str">
        <f>INDEX(LedgerMapping[[#All],[Level 3]],MATCH(Actuals[[#This Row],[Sub Ledger]],LedgerMapping[[#All],[Sub Ledger]],0))</f>
        <v>Administration</v>
      </c>
      <c r="J7201" s="22">
        <f>YEAR(Actuals[[#This Row],[Date]])</f>
        <v>2024</v>
      </c>
      <c r="K7201" s="22">
        <f>MONTH(Actuals[[#This Row],[Date]])</f>
        <v>11</v>
      </c>
      <c r="L7201" s="12"/>
    </row>
    <row r="7202" spans="1:12" x14ac:dyDescent="0.3">
      <c r="A7202">
        <v>12</v>
      </c>
      <c r="B7202">
        <v>39211</v>
      </c>
      <c r="C7202">
        <v>6</v>
      </c>
      <c r="D7202">
        <v>73000</v>
      </c>
      <c r="E7202" s="46">
        <v>45628</v>
      </c>
      <c r="F7202">
        <v>-388</v>
      </c>
      <c r="I7202" t="str">
        <f>INDEX(LedgerMapping[[#All],[Level 3]],MATCH(Actuals[[#This Row],[Sub Ledger]],LedgerMapping[[#All],[Sub Ledger]],0))</f>
        <v>Administration</v>
      </c>
      <c r="J7202" s="22">
        <f>YEAR(Actuals[[#This Row],[Date]])</f>
        <v>2024</v>
      </c>
      <c r="K7202" s="22">
        <f>MONTH(Actuals[[#This Row],[Date]])</f>
        <v>12</v>
      </c>
      <c r="L7202" s="12"/>
    </row>
    <row r="7203" spans="1:12" x14ac:dyDescent="0.3">
      <c r="A7203">
        <v>12</v>
      </c>
      <c r="B7203">
        <v>14459</v>
      </c>
      <c r="C7203">
        <v>6</v>
      </c>
      <c r="D7203">
        <v>74000</v>
      </c>
      <c r="E7203" s="46">
        <v>44927</v>
      </c>
      <c r="F7203">
        <v>-36.93</v>
      </c>
      <c r="I7203" t="str">
        <f>INDEX(LedgerMapping[[#All],[Level 3]],MATCH(Actuals[[#This Row],[Sub Ledger]],LedgerMapping[[#All],[Sub Ledger]],0))</f>
        <v>Administration</v>
      </c>
      <c r="J7203" s="22">
        <f>YEAR(Actuals[[#This Row],[Date]])</f>
        <v>2023</v>
      </c>
      <c r="K7203" s="22">
        <f>MONTH(Actuals[[#This Row],[Date]])</f>
        <v>1</v>
      </c>
      <c r="L7203" s="12"/>
    </row>
    <row r="7204" spans="1:12" x14ac:dyDescent="0.3">
      <c r="A7204">
        <v>12</v>
      </c>
      <c r="B7204">
        <v>15437</v>
      </c>
      <c r="C7204">
        <v>6</v>
      </c>
      <c r="D7204">
        <v>74000</v>
      </c>
      <c r="E7204" s="46">
        <v>44958</v>
      </c>
      <c r="F7204">
        <v>-32.67</v>
      </c>
      <c r="I7204" t="str">
        <f>INDEX(LedgerMapping[[#All],[Level 3]],MATCH(Actuals[[#This Row],[Sub Ledger]],LedgerMapping[[#All],[Sub Ledger]],0))</f>
        <v>Administration</v>
      </c>
      <c r="J7204" s="22">
        <f>YEAR(Actuals[[#This Row],[Date]])</f>
        <v>2023</v>
      </c>
      <c r="K7204" s="22">
        <f>MONTH(Actuals[[#This Row],[Date]])</f>
        <v>2</v>
      </c>
      <c r="L7204" s="12"/>
    </row>
    <row r="7205" spans="1:12" x14ac:dyDescent="0.3">
      <c r="A7205">
        <v>12</v>
      </c>
      <c r="B7205">
        <v>16469</v>
      </c>
      <c r="C7205">
        <v>6</v>
      </c>
      <c r="D7205">
        <v>74000</v>
      </c>
      <c r="E7205" s="46">
        <v>44988</v>
      </c>
      <c r="F7205">
        <v>-32.67</v>
      </c>
      <c r="I7205" t="str">
        <f>INDEX(LedgerMapping[[#All],[Level 3]],MATCH(Actuals[[#This Row],[Sub Ledger]],LedgerMapping[[#All],[Sub Ledger]],0))</f>
        <v>Administration</v>
      </c>
      <c r="J7205" s="22">
        <f>YEAR(Actuals[[#This Row],[Date]])</f>
        <v>2023</v>
      </c>
      <c r="K7205" s="22">
        <f>MONTH(Actuals[[#This Row],[Date]])</f>
        <v>3</v>
      </c>
      <c r="L7205" s="12"/>
    </row>
    <row r="7206" spans="1:12" x14ac:dyDescent="0.3">
      <c r="A7206">
        <v>12</v>
      </c>
      <c r="B7206">
        <v>17501</v>
      </c>
      <c r="C7206">
        <v>6</v>
      </c>
      <c r="D7206">
        <v>74000</v>
      </c>
      <c r="E7206" s="46">
        <v>45018</v>
      </c>
      <c r="F7206">
        <v>-39.06</v>
      </c>
      <c r="I7206" t="str">
        <f>INDEX(LedgerMapping[[#All],[Level 3]],MATCH(Actuals[[#This Row],[Sub Ledger]],LedgerMapping[[#All],[Sub Ledger]],0))</f>
        <v>Administration</v>
      </c>
      <c r="J7206" s="22">
        <f>YEAR(Actuals[[#This Row],[Date]])</f>
        <v>2023</v>
      </c>
      <c r="K7206" s="22">
        <f>MONTH(Actuals[[#This Row],[Date]])</f>
        <v>4</v>
      </c>
      <c r="L7206" s="12"/>
    </row>
    <row r="7207" spans="1:12" x14ac:dyDescent="0.3">
      <c r="A7207">
        <v>12</v>
      </c>
      <c r="B7207">
        <v>18505</v>
      </c>
      <c r="C7207">
        <v>6</v>
      </c>
      <c r="D7207">
        <v>74000</v>
      </c>
      <c r="E7207" s="46">
        <v>45049</v>
      </c>
      <c r="F7207">
        <v>-46.5</v>
      </c>
      <c r="I7207" t="str">
        <f>INDEX(LedgerMapping[[#All],[Level 3]],MATCH(Actuals[[#This Row],[Sub Ledger]],LedgerMapping[[#All],[Sub Ledger]],0))</f>
        <v>Administration</v>
      </c>
      <c r="J7207" s="22">
        <f>YEAR(Actuals[[#This Row],[Date]])</f>
        <v>2023</v>
      </c>
      <c r="K7207" s="22">
        <f>MONTH(Actuals[[#This Row],[Date]])</f>
        <v>5</v>
      </c>
      <c r="L7207" s="12"/>
    </row>
    <row r="7208" spans="1:12" x14ac:dyDescent="0.3">
      <c r="A7208">
        <v>12</v>
      </c>
      <c r="B7208">
        <v>19534</v>
      </c>
      <c r="C7208">
        <v>6</v>
      </c>
      <c r="D7208">
        <v>74000</v>
      </c>
      <c r="E7208" s="46">
        <v>45079</v>
      </c>
      <c r="F7208">
        <v>-39.06</v>
      </c>
      <c r="I7208" t="str">
        <f>INDEX(LedgerMapping[[#All],[Level 3]],MATCH(Actuals[[#This Row],[Sub Ledger]],LedgerMapping[[#All],[Sub Ledger]],0))</f>
        <v>Administration</v>
      </c>
      <c r="J7208" s="22">
        <f>YEAR(Actuals[[#This Row],[Date]])</f>
        <v>2023</v>
      </c>
      <c r="K7208" s="22">
        <f>MONTH(Actuals[[#This Row],[Date]])</f>
        <v>6</v>
      </c>
      <c r="L7208" s="12"/>
    </row>
    <row r="7209" spans="1:12" x14ac:dyDescent="0.3">
      <c r="A7209">
        <v>12</v>
      </c>
      <c r="B7209">
        <v>20563</v>
      </c>
      <c r="C7209">
        <v>6</v>
      </c>
      <c r="D7209">
        <v>74000</v>
      </c>
      <c r="E7209" s="46">
        <v>45110</v>
      </c>
      <c r="F7209">
        <v>-44.38</v>
      </c>
      <c r="I7209" t="str">
        <f>INDEX(LedgerMapping[[#All],[Level 3]],MATCH(Actuals[[#This Row],[Sub Ledger]],LedgerMapping[[#All],[Sub Ledger]],0))</f>
        <v>Administration</v>
      </c>
      <c r="J7209" s="22">
        <f>YEAR(Actuals[[#This Row],[Date]])</f>
        <v>2023</v>
      </c>
      <c r="K7209" s="22">
        <f>MONTH(Actuals[[#This Row],[Date]])</f>
        <v>7</v>
      </c>
      <c r="L7209" s="12"/>
    </row>
    <row r="7210" spans="1:12" x14ac:dyDescent="0.3">
      <c r="A7210">
        <v>12</v>
      </c>
      <c r="B7210">
        <v>21566</v>
      </c>
      <c r="C7210">
        <v>6</v>
      </c>
      <c r="D7210">
        <v>74000</v>
      </c>
      <c r="E7210" s="46">
        <v>45141</v>
      </c>
      <c r="F7210">
        <v>-28.42</v>
      </c>
      <c r="I7210" t="str">
        <f>INDEX(LedgerMapping[[#All],[Level 3]],MATCH(Actuals[[#This Row],[Sub Ledger]],LedgerMapping[[#All],[Sub Ledger]],0))</f>
        <v>Administration</v>
      </c>
      <c r="J7210" s="22">
        <f>YEAR(Actuals[[#This Row],[Date]])</f>
        <v>2023</v>
      </c>
      <c r="K7210" s="22">
        <f>MONTH(Actuals[[#This Row],[Date]])</f>
        <v>8</v>
      </c>
      <c r="L7210" s="12"/>
    </row>
    <row r="7211" spans="1:12" x14ac:dyDescent="0.3">
      <c r="A7211">
        <v>12</v>
      </c>
      <c r="B7211">
        <v>22541</v>
      </c>
      <c r="C7211">
        <v>6</v>
      </c>
      <c r="D7211">
        <v>74000</v>
      </c>
      <c r="E7211" s="46">
        <v>45169</v>
      </c>
      <c r="F7211">
        <v>-48.63</v>
      </c>
      <c r="I7211" t="str">
        <f>INDEX(LedgerMapping[[#All],[Level 3]],MATCH(Actuals[[#This Row],[Sub Ledger]],LedgerMapping[[#All],[Sub Ledger]],0))</f>
        <v>Administration</v>
      </c>
      <c r="J7211" s="22">
        <f>YEAR(Actuals[[#This Row],[Date]])</f>
        <v>2023</v>
      </c>
      <c r="K7211" s="22">
        <f>MONTH(Actuals[[#This Row],[Date]])</f>
        <v>8</v>
      </c>
      <c r="L7211" s="12"/>
    </row>
    <row r="7212" spans="1:12" x14ac:dyDescent="0.3">
      <c r="A7212">
        <v>12</v>
      </c>
      <c r="B7212">
        <v>23545</v>
      </c>
      <c r="C7212">
        <v>6</v>
      </c>
      <c r="D7212">
        <v>74000</v>
      </c>
      <c r="E7212" s="46">
        <v>45200</v>
      </c>
      <c r="F7212">
        <v>-35.869999999999997</v>
      </c>
      <c r="I7212" t="str">
        <f>INDEX(LedgerMapping[[#All],[Level 3]],MATCH(Actuals[[#This Row],[Sub Ledger]],LedgerMapping[[#All],[Sub Ledger]],0))</f>
        <v>Administration</v>
      </c>
      <c r="J7212" s="22">
        <f>YEAR(Actuals[[#This Row],[Date]])</f>
        <v>2023</v>
      </c>
      <c r="K7212" s="22">
        <f>MONTH(Actuals[[#This Row],[Date]])</f>
        <v>10</v>
      </c>
      <c r="L7212" s="12"/>
    </row>
    <row r="7213" spans="1:12" x14ac:dyDescent="0.3">
      <c r="A7213">
        <v>12</v>
      </c>
      <c r="B7213">
        <v>24575</v>
      </c>
      <c r="C7213">
        <v>6</v>
      </c>
      <c r="D7213">
        <v>74000</v>
      </c>
      <c r="E7213" s="46">
        <v>45230</v>
      </c>
      <c r="F7213">
        <v>-28.42</v>
      </c>
      <c r="I7213" t="str">
        <f>INDEX(LedgerMapping[[#All],[Level 3]],MATCH(Actuals[[#This Row],[Sub Ledger]],LedgerMapping[[#All],[Sub Ledger]],0))</f>
        <v>Administration</v>
      </c>
      <c r="J7213" s="22">
        <f>YEAR(Actuals[[#This Row],[Date]])</f>
        <v>2023</v>
      </c>
      <c r="K7213" s="22">
        <f>MONTH(Actuals[[#This Row],[Date]])</f>
        <v>10</v>
      </c>
      <c r="L7213" s="12"/>
    </row>
    <row r="7214" spans="1:12" x14ac:dyDescent="0.3">
      <c r="A7214">
        <v>12</v>
      </c>
      <c r="B7214">
        <v>25606</v>
      </c>
      <c r="C7214">
        <v>6</v>
      </c>
      <c r="D7214">
        <v>74000</v>
      </c>
      <c r="E7214" s="46">
        <v>45261</v>
      </c>
      <c r="F7214">
        <v>-48.63</v>
      </c>
      <c r="I7214" t="str">
        <f>INDEX(LedgerMapping[[#All],[Level 3]],MATCH(Actuals[[#This Row],[Sub Ledger]],LedgerMapping[[#All],[Sub Ledger]],0))</f>
        <v>Administration</v>
      </c>
      <c r="J7214" s="22">
        <f>YEAR(Actuals[[#This Row],[Date]])</f>
        <v>2023</v>
      </c>
      <c r="K7214" s="22">
        <f>MONTH(Actuals[[#This Row],[Date]])</f>
        <v>12</v>
      </c>
      <c r="L7214" s="12"/>
    </row>
    <row r="7215" spans="1:12" x14ac:dyDescent="0.3">
      <c r="A7215">
        <v>12</v>
      </c>
      <c r="B7215">
        <v>26654</v>
      </c>
      <c r="C7215">
        <v>6</v>
      </c>
      <c r="D7215">
        <v>74000</v>
      </c>
      <c r="E7215" s="46">
        <v>45291</v>
      </c>
      <c r="F7215">
        <v>-36.93</v>
      </c>
      <c r="I7215" t="str">
        <f>INDEX(LedgerMapping[[#All],[Level 3]],MATCH(Actuals[[#This Row],[Sub Ledger]],LedgerMapping[[#All],[Sub Ledger]],0))</f>
        <v>Administration</v>
      </c>
      <c r="J7215" s="22">
        <f>YEAR(Actuals[[#This Row],[Date]])</f>
        <v>2023</v>
      </c>
      <c r="K7215" s="22">
        <f>MONTH(Actuals[[#This Row],[Date]])</f>
        <v>12</v>
      </c>
      <c r="L7215" s="12"/>
    </row>
    <row r="7216" spans="1:12" x14ac:dyDescent="0.3">
      <c r="A7216">
        <v>12</v>
      </c>
      <c r="B7216">
        <v>27804</v>
      </c>
      <c r="C7216">
        <v>6</v>
      </c>
      <c r="D7216">
        <v>74000</v>
      </c>
      <c r="E7216" s="46">
        <v>45322</v>
      </c>
      <c r="F7216">
        <v>-314.58999999999997</v>
      </c>
      <c r="I7216" t="str">
        <f>INDEX(LedgerMapping[[#All],[Level 3]],MATCH(Actuals[[#This Row],[Sub Ledger]],LedgerMapping[[#All],[Sub Ledger]],0))</f>
        <v>Administration</v>
      </c>
      <c r="J7216" s="22">
        <f>YEAR(Actuals[[#This Row],[Date]])</f>
        <v>2024</v>
      </c>
      <c r="K7216" s="22">
        <f>MONTH(Actuals[[#This Row],[Date]])</f>
        <v>1</v>
      </c>
      <c r="L7216" s="12"/>
    </row>
    <row r="7217" spans="1:12" x14ac:dyDescent="0.3">
      <c r="A7217">
        <v>12</v>
      </c>
      <c r="B7217">
        <v>28957</v>
      </c>
      <c r="C7217">
        <v>6</v>
      </c>
      <c r="D7217">
        <v>74000</v>
      </c>
      <c r="E7217" s="46">
        <v>45354</v>
      </c>
      <c r="F7217">
        <v>-370.98</v>
      </c>
      <c r="I7217" t="str">
        <f>INDEX(LedgerMapping[[#All],[Level 3]],MATCH(Actuals[[#This Row],[Sub Ledger]],LedgerMapping[[#All],[Sub Ledger]],0))</f>
        <v>Administration</v>
      </c>
      <c r="J7217" s="22">
        <f>YEAR(Actuals[[#This Row],[Date]])</f>
        <v>2024</v>
      </c>
      <c r="K7217" s="22">
        <f>MONTH(Actuals[[#This Row],[Date]])</f>
        <v>3</v>
      </c>
      <c r="L7217" s="12"/>
    </row>
    <row r="7218" spans="1:12" x14ac:dyDescent="0.3">
      <c r="A7218">
        <v>12</v>
      </c>
      <c r="B7218">
        <v>30084</v>
      </c>
      <c r="C7218">
        <v>6</v>
      </c>
      <c r="D7218">
        <v>74000</v>
      </c>
      <c r="E7218" s="46">
        <v>45384</v>
      </c>
      <c r="F7218">
        <v>-344.38</v>
      </c>
      <c r="I7218" t="str">
        <f>INDEX(LedgerMapping[[#All],[Level 3]],MATCH(Actuals[[#This Row],[Sub Ledger]],LedgerMapping[[#All],[Sub Ledger]],0))</f>
        <v>Administration</v>
      </c>
      <c r="J7218" s="22">
        <f>YEAR(Actuals[[#This Row],[Date]])</f>
        <v>2024</v>
      </c>
      <c r="K7218" s="22">
        <f>MONTH(Actuals[[#This Row],[Date]])</f>
        <v>4</v>
      </c>
      <c r="L7218" s="12"/>
    </row>
    <row r="7219" spans="1:12" x14ac:dyDescent="0.3">
      <c r="A7219">
        <v>12</v>
      </c>
      <c r="B7219">
        <v>31210</v>
      </c>
      <c r="C7219">
        <v>6</v>
      </c>
      <c r="D7219">
        <v>74000</v>
      </c>
      <c r="E7219" s="46">
        <v>45415</v>
      </c>
      <c r="F7219">
        <v>-457.15</v>
      </c>
      <c r="I7219" t="str">
        <f>INDEX(LedgerMapping[[#All],[Level 3]],MATCH(Actuals[[#This Row],[Sub Ledger]],LedgerMapping[[#All],[Sub Ledger]],0))</f>
        <v>Administration</v>
      </c>
      <c r="J7219" s="22">
        <f>YEAR(Actuals[[#This Row],[Date]])</f>
        <v>2024</v>
      </c>
      <c r="K7219" s="22">
        <f>MONTH(Actuals[[#This Row],[Date]])</f>
        <v>5</v>
      </c>
      <c r="L7219" s="12"/>
    </row>
    <row r="7220" spans="1:12" x14ac:dyDescent="0.3">
      <c r="A7220">
        <v>12</v>
      </c>
      <c r="B7220">
        <v>32333</v>
      </c>
      <c r="C7220">
        <v>6</v>
      </c>
      <c r="D7220">
        <v>74000</v>
      </c>
      <c r="E7220" s="46">
        <v>45445</v>
      </c>
      <c r="F7220">
        <v>-391.19</v>
      </c>
      <c r="I7220" t="str">
        <f>INDEX(LedgerMapping[[#All],[Level 3]],MATCH(Actuals[[#This Row],[Sub Ledger]],LedgerMapping[[#All],[Sub Ledger]],0))</f>
        <v>Administration</v>
      </c>
      <c r="J7220" s="22">
        <f>YEAR(Actuals[[#This Row],[Date]])</f>
        <v>2024</v>
      </c>
      <c r="K7220" s="22">
        <f>MONTH(Actuals[[#This Row],[Date]])</f>
        <v>6</v>
      </c>
      <c r="L7220" s="12"/>
    </row>
    <row r="7221" spans="1:12" x14ac:dyDescent="0.3">
      <c r="A7221">
        <v>12</v>
      </c>
      <c r="B7221">
        <v>33459</v>
      </c>
      <c r="C7221">
        <v>6</v>
      </c>
      <c r="D7221">
        <v>74000</v>
      </c>
      <c r="E7221" s="46">
        <v>45476</v>
      </c>
      <c r="F7221">
        <v>-370.98</v>
      </c>
      <c r="I7221" t="str">
        <f>INDEX(LedgerMapping[[#All],[Level 3]],MATCH(Actuals[[#This Row],[Sub Ledger]],LedgerMapping[[#All],[Sub Ledger]],0))</f>
        <v>Administration</v>
      </c>
      <c r="J7221" s="22">
        <f>YEAR(Actuals[[#This Row],[Date]])</f>
        <v>2024</v>
      </c>
      <c r="K7221" s="22">
        <f>MONTH(Actuals[[#This Row],[Date]])</f>
        <v>7</v>
      </c>
      <c r="L7221" s="12"/>
    </row>
    <row r="7222" spans="1:12" x14ac:dyDescent="0.3">
      <c r="A7222">
        <v>12</v>
      </c>
      <c r="B7222">
        <v>34609</v>
      </c>
      <c r="C7222">
        <v>6</v>
      </c>
      <c r="D7222">
        <v>74000</v>
      </c>
      <c r="E7222" s="46">
        <v>45507</v>
      </c>
      <c r="F7222">
        <v>-332.68</v>
      </c>
      <c r="I7222" t="str">
        <f>INDEX(LedgerMapping[[#All],[Level 3]],MATCH(Actuals[[#This Row],[Sub Ledger]],LedgerMapping[[#All],[Sub Ledger]],0))</f>
        <v>Administration</v>
      </c>
      <c r="J7222" s="22">
        <f>YEAR(Actuals[[#This Row],[Date]])</f>
        <v>2024</v>
      </c>
      <c r="K7222" s="22">
        <f>MONTH(Actuals[[#This Row],[Date]])</f>
        <v>8</v>
      </c>
      <c r="L7222" s="12"/>
    </row>
    <row r="7223" spans="1:12" x14ac:dyDescent="0.3">
      <c r="A7223">
        <v>12</v>
      </c>
      <c r="B7223">
        <v>35760</v>
      </c>
      <c r="C7223">
        <v>6</v>
      </c>
      <c r="D7223">
        <v>74000</v>
      </c>
      <c r="E7223" s="46">
        <v>45536</v>
      </c>
      <c r="F7223">
        <v>-479.49</v>
      </c>
      <c r="I7223" t="str">
        <f>INDEX(LedgerMapping[[#All],[Level 3]],MATCH(Actuals[[#This Row],[Sub Ledger]],LedgerMapping[[#All],[Sub Ledger]],0))</f>
        <v>Administration</v>
      </c>
      <c r="J7223" s="22">
        <f>YEAR(Actuals[[#This Row],[Date]])</f>
        <v>2024</v>
      </c>
      <c r="K7223" s="22">
        <f>MONTH(Actuals[[#This Row],[Date]])</f>
        <v>9</v>
      </c>
      <c r="L7223" s="12"/>
    </row>
    <row r="7224" spans="1:12" x14ac:dyDescent="0.3">
      <c r="A7224">
        <v>12</v>
      </c>
      <c r="B7224">
        <v>36909</v>
      </c>
      <c r="C7224">
        <v>6</v>
      </c>
      <c r="D7224">
        <v>74000</v>
      </c>
      <c r="E7224" s="46">
        <v>45567</v>
      </c>
      <c r="F7224">
        <v>-463.53</v>
      </c>
      <c r="I7224" t="str">
        <f>INDEX(LedgerMapping[[#All],[Level 3]],MATCH(Actuals[[#This Row],[Sub Ledger]],LedgerMapping[[#All],[Sub Ledger]],0))</f>
        <v>Administration</v>
      </c>
      <c r="J7224" s="22">
        <f>YEAR(Actuals[[#This Row],[Date]])</f>
        <v>2024</v>
      </c>
      <c r="K7224" s="22">
        <f>MONTH(Actuals[[#This Row],[Date]])</f>
        <v>10</v>
      </c>
      <c r="L7224" s="12"/>
    </row>
    <row r="7225" spans="1:12" x14ac:dyDescent="0.3">
      <c r="A7225">
        <v>12</v>
      </c>
      <c r="B7225">
        <v>38060</v>
      </c>
      <c r="C7225">
        <v>6</v>
      </c>
      <c r="D7225">
        <v>74000</v>
      </c>
      <c r="E7225" s="46">
        <v>45597</v>
      </c>
      <c r="F7225">
        <v>-393.32</v>
      </c>
      <c r="I7225" t="str">
        <f>INDEX(LedgerMapping[[#All],[Level 3]],MATCH(Actuals[[#This Row],[Sub Ledger]],LedgerMapping[[#All],[Sub Ledger]],0))</f>
        <v>Administration</v>
      </c>
      <c r="J7225" s="22">
        <f>YEAR(Actuals[[#This Row],[Date]])</f>
        <v>2024</v>
      </c>
      <c r="K7225" s="22">
        <f>MONTH(Actuals[[#This Row],[Date]])</f>
        <v>11</v>
      </c>
      <c r="L7225" s="12"/>
    </row>
    <row r="7226" spans="1:12" x14ac:dyDescent="0.3">
      <c r="A7226">
        <v>12</v>
      </c>
      <c r="B7226">
        <v>39212</v>
      </c>
      <c r="C7226">
        <v>6</v>
      </c>
      <c r="D7226">
        <v>74000</v>
      </c>
      <c r="E7226" s="46">
        <v>45628</v>
      </c>
      <c r="F7226">
        <v>-425.24</v>
      </c>
      <c r="I7226" t="str">
        <f>INDEX(LedgerMapping[[#All],[Level 3]],MATCH(Actuals[[#This Row],[Sub Ledger]],LedgerMapping[[#All],[Sub Ledger]],0))</f>
        <v>Administration</v>
      </c>
      <c r="J7226" s="22">
        <f>YEAR(Actuals[[#This Row],[Date]])</f>
        <v>2024</v>
      </c>
      <c r="K7226" s="22">
        <f>MONTH(Actuals[[#This Row],[Date]])</f>
        <v>12</v>
      </c>
      <c r="L7226" s="12"/>
    </row>
    <row r="7227" spans="1:12" x14ac:dyDescent="0.3">
      <c r="A7227">
        <v>12</v>
      </c>
      <c r="B7227">
        <v>14460</v>
      </c>
      <c r="C7227">
        <v>6</v>
      </c>
      <c r="D7227">
        <v>76000</v>
      </c>
      <c r="E7227" s="46">
        <v>44927</v>
      </c>
      <c r="F7227">
        <v>-39.06</v>
      </c>
      <c r="I7227" t="str">
        <f>INDEX(LedgerMapping[[#All],[Level 3]],MATCH(Actuals[[#This Row],[Sub Ledger]],LedgerMapping[[#All],[Sub Ledger]],0))</f>
        <v>Administration</v>
      </c>
      <c r="J7227" s="22">
        <f>YEAR(Actuals[[#This Row],[Date]])</f>
        <v>2023</v>
      </c>
      <c r="K7227" s="22">
        <f>MONTH(Actuals[[#This Row],[Date]])</f>
        <v>1</v>
      </c>
      <c r="L7227" s="12"/>
    </row>
    <row r="7228" spans="1:12" x14ac:dyDescent="0.3">
      <c r="A7228">
        <v>12</v>
      </c>
      <c r="B7228">
        <v>15438</v>
      </c>
      <c r="C7228">
        <v>6</v>
      </c>
      <c r="D7228">
        <v>76000</v>
      </c>
      <c r="E7228" s="46">
        <v>44958</v>
      </c>
      <c r="F7228">
        <v>-37.99</v>
      </c>
      <c r="I7228" t="str">
        <f>INDEX(LedgerMapping[[#All],[Level 3]],MATCH(Actuals[[#This Row],[Sub Ledger]],LedgerMapping[[#All],[Sub Ledger]],0))</f>
        <v>Administration</v>
      </c>
      <c r="J7228" s="22">
        <f>YEAR(Actuals[[#This Row],[Date]])</f>
        <v>2023</v>
      </c>
      <c r="K7228" s="22">
        <f>MONTH(Actuals[[#This Row],[Date]])</f>
        <v>2</v>
      </c>
      <c r="L7228" s="12"/>
    </row>
    <row r="7229" spans="1:12" x14ac:dyDescent="0.3">
      <c r="A7229">
        <v>12</v>
      </c>
      <c r="B7229">
        <v>16470</v>
      </c>
      <c r="C7229">
        <v>6</v>
      </c>
      <c r="D7229">
        <v>76000</v>
      </c>
      <c r="E7229" s="46">
        <v>44988</v>
      </c>
      <c r="F7229">
        <v>-25.23</v>
      </c>
      <c r="I7229" t="str">
        <f>INDEX(LedgerMapping[[#All],[Level 3]],MATCH(Actuals[[#This Row],[Sub Ledger]],LedgerMapping[[#All],[Sub Ledger]],0))</f>
        <v>Administration</v>
      </c>
      <c r="J7229" s="22">
        <f>YEAR(Actuals[[#This Row],[Date]])</f>
        <v>2023</v>
      </c>
      <c r="K7229" s="22">
        <f>MONTH(Actuals[[#This Row],[Date]])</f>
        <v>3</v>
      </c>
      <c r="L7229" s="12"/>
    </row>
    <row r="7230" spans="1:12" x14ac:dyDescent="0.3">
      <c r="A7230">
        <v>12</v>
      </c>
      <c r="B7230">
        <v>17502</v>
      </c>
      <c r="C7230">
        <v>6</v>
      </c>
      <c r="D7230">
        <v>76000</v>
      </c>
      <c r="E7230" s="46">
        <v>45018</v>
      </c>
      <c r="F7230">
        <v>-36.93</v>
      </c>
      <c r="I7230" t="str">
        <f>INDEX(LedgerMapping[[#All],[Level 3]],MATCH(Actuals[[#This Row],[Sub Ledger]],LedgerMapping[[#All],[Sub Ledger]],0))</f>
        <v>Administration</v>
      </c>
      <c r="J7230" s="22">
        <f>YEAR(Actuals[[#This Row],[Date]])</f>
        <v>2023</v>
      </c>
      <c r="K7230" s="22">
        <f>MONTH(Actuals[[#This Row],[Date]])</f>
        <v>4</v>
      </c>
      <c r="L7230" s="12"/>
    </row>
    <row r="7231" spans="1:12" x14ac:dyDescent="0.3">
      <c r="A7231">
        <v>12</v>
      </c>
      <c r="B7231">
        <v>18506</v>
      </c>
      <c r="C7231">
        <v>6</v>
      </c>
      <c r="D7231">
        <v>76000</v>
      </c>
      <c r="E7231" s="46">
        <v>45049</v>
      </c>
      <c r="F7231">
        <v>-39.06</v>
      </c>
      <c r="I7231" t="str">
        <f>INDEX(LedgerMapping[[#All],[Level 3]],MATCH(Actuals[[#This Row],[Sub Ledger]],LedgerMapping[[#All],[Sub Ledger]],0))</f>
        <v>Administration</v>
      </c>
      <c r="J7231" s="22">
        <f>YEAR(Actuals[[#This Row],[Date]])</f>
        <v>2023</v>
      </c>
      <c r="K7231" s="22">
        <f>MONTH(Actuals[[#This Row],[Date]])</f>
        <v>5</v>
      </c>
      <c r="L7231" s="12"/>
    </row>
    <row r="7232" spans="1:12" x14ac:dyDescent="0.3">
      <c r="A7232">
        <v>12</v>
      </c>
      <c r="B7232">
        <v>19535</v>
      </c>
      <c r="C7232">
        <v>6</v>
      </c>
      <c r="D7232">
        <v>76000</v>
      </c>
      <c r="E7232" s="46">
        <v>45079</v>
      </c>
      <c r="F7232">
        <v>-28.42</v>
      </c>
      <c r="I7232" t="str">
        <f>INDEX(LedgerMapping[[#All],[Level 3]],MATCH(Actuals[[#This Row],[Sub Ledger]],LedgerMapping[[#All],[Sub Ledger]],0))</f>
        <v>Administration</v>
      </c>
      <c r="J7232" s="22">
        <f>YEAR(Actuals[[#This Row],[Date]])</f>
        <v>2023</v>
      </c>
      <c r="K7232" s="22">
        <f>MONTH(Actuals[[#This Row],[Date]])</f>
        <v>6</v>
      </c>
      <c r="L7232" s="12"/>
    </row>
    <row r="7233" spans="1:12" x14ac:dyDescent="0.3">
      <c r="A7233">
        <v>12</v>
      </c>
      <c r="B7233">
        <v>20564</v>
      </c>
      <c r="C7233">
        <v>6</v>
      </c>
      <c r="D7233">
        <v>76000</v>
      </c>
      <c r="E7233" s="46">
        <v>45110</v>
      </c>
      <c r="F7233">
        <v>-48.63</v>
      </c>
      <c r="I7233" t="str">
        <f>INDEX(LedgerMapping[[#All],[Level 3]],MATCH(Actuals[[#This Row],[Sub Ledger]],LedgerMapping[[#All],[Sub Ledger]],0))</f>
        <v>Administration</v>
      </c>
      <c r="J7233" s="22">
        <f>YEAR(Actuals[[#This Row],[Date]])</f>
        <v>2023</v>
      </c>
      <c r="K7233" s="22">
        <f>MONTH(Actuals[[#This Row],[Date]])</f>
        <v>7</v>
      </c>
      <c r="L7233" s="12"/>
    </row>
    <row r="7234" spans="1:12" x14ac:dyDescent="0.3">
      <c r="A7234">
        <v>12</v>
      </c>
      <c r="B7234">
        <v>21567</v>
      </c>
      <c r="C7234">
        <v>6</v>
      </c>
      <c r="D7234">
        <v>76000</v>
      </c>
      <c r="E7234" s="46">
        <v>45141</v>
      </c>
      <c r="F7234">
        <v>-28.42</v>
      </c>
      <c r="I7234" t="str">
        <f>INDEX(LedgerMapping[[#All],[Level 3]],MATCH(Actuals[[#This Row],[Sub Ledger]],LedgerMapping[[#All],[Sub Ledger]],0))</f>
        <v>Administration</v>
      </c>
      <c r="J7234" s="22">
        <f>YEAR(Actuals[[#This Row],[Date]])</f>
        <v>2023</v>
      </c>
      <c r="K7234" s="22">
        <f>MONTH(Actuals[[#This Row],[Date]])</f>
        <v>8</v>
      </c>
      <c r="L7234" s="12"/>
    </row>
    <row r="7235" spans="1:12" x14ac:dyDescent="0.3">
      <c r="A7235">
        <v>12</v>
      </c>
      <c r="B7235">
        <v>22542</v>
      </c>
      <c r="C7235">
        <v>6</v>
      </c>
      <c r="D7235">
        <v>76000</v>
      </c>
      <c r="E7235" s="46">
        <v>45169</v>
      </c>
      <c r="F7235">
        <v>-36.93</v>
      </c>
      <c r="I7235" t="str">
        <f>INDEX(LedgerMapping[[#All],[Level 3]],MATCH(Actuals[[#This Row],[Sub Ledger]],LedgerMapping[[#All],[Sub Ledger]],0))</f>
        <v>Administration</v>
      </c>
      <c r="J7235" s="22">
        <f>YEAR(Actuals[[#This Row],[Date]])</f>
        <v>2023</v>
      </c>
      <c r="K7235" s="22">
        <f>MONTH(Actuals[[#This Row],[Date]])</f>
        <v>8</v>
      </c>
      <c r="L7235" s="12"/>
    </row>
    <row r="7236" spans="1:12" x14ac:dyDescent="0.3">
      <c r="A7236">
        <v>12</v>
      </c>
      <c r="B7236">
        <v>23546</v>
      </c>
      <c r="C7236">
        <v>6</v>
      </c>
      <c r="D7236">
        <v>76000</v>
      </c>
      <c r="E7236" s="46">
        <v>45200</v>
      </c>
      <c r="F7236">
        <v>-29.48</v>
      </c>
      <c r="I7236" t="str">
        <f>INDEX(LedgerMapping[[#All],[Level 3]],MATCH(Actuals[[#This Row],[Sub Ledger]],LedgerMapping[[#All],[Sub Ledger]],0))</f>
        <v>Administration</v>
      </c>
      <c r="J7236" s="22">
        <f>YEAR(Actuals[[#This Row],[Date]])</f>
        <v>2023</v>
      </c>
      <c r="K7236" s="22">
        <f>MONTH(Actuals[[#This Row],[Date]])</f>
        <v>10</v>
      </c>
      <c r="L7236" s="12"/>
    </row>
    <row r="7237" spans="1:12" x14ac:dyDescent="0.3">
      <c r="A7237">
        <v>12</v>
      </c>
      <c r="B7237">
        <v>24576</v>
      </c>
      <c r="C7237">
        <v>6</v>
      </c>
      <c r="D7237">
        <v>76000</v>
      </c>
      <c r="E7237" s="46">
        <v>45230</v>
      </c>
      <c r="F7237">
        <v>-30.55</v>
      </c>
      <c r="I7237" t="str">
        <f>INDEX(LedgerMapping[[#All],[Level 3]],MATCH(Actuals[[#This Row],[Sub Ledger]],LedgerMapping[[#All],[Sub Ledger]],0))</f>
        <v>Administration</v>
      </c>
      <c r="J7237" s="22">
        <f>YEAR(Actuals[[#This Row],[Date]])</f>
        <v>2023</v>
      </c>
      <c r="K7237" s="22">
        <f>MONTH(Actuals[[#This Row],[Date]])</f>
        <v>10</v>
      </c>
      <c r="L7237" s="12"/>
    </row>
    <row r="7238" spans="1:12" x14ac:dyDescent="0.3">
      <c r="A7238">
        <v>12</v>
      </c>
      <c r="B7238">
        <v>25607</v>
      </c>
      <c r="C7238">
        <v>6</v>
      </c>
      <c r="D7238">
        <v>76000</v>
      </c>
      <c r="E7238" s="46">
        <v>45261</v>
      </c>
      <c r="F7238">
        <v>-25.23</v>
      </c>
      <c r="I7238" t="str">
        <f>INDEX(LedgerMapping[[#All],[Level 3]],MATCH(Actuals[[#This Row],[Sub Ledger]],LedgerMapping[[#All],[Sub Ledger]],0))</f>
        <v>Administration</v>
      </c>
      <c r="J7238" s="22">
        <f>YEAR(Actuals[[#This Row],[Date]])</f>
        <v>2023</v>
      </c>
      <c r="K7238" s="22">
        <f>MONTH(Actuals[[#This Row],[Date]])</f>
        <v>12</v>
      </c>
      <c r="L7238" s="12"/>
    </row>
    <row r="7239" spans="1:12" x14ac:dyDescent="0.3">
      <c r="A7239">
        <v>12</v>
      </c>
      <c r="B7239">
        <v>26655</v>
      </c>
      <c r="C7239">
        <v>6</v>
      </c>
      <c r="D7239">
        <v>76000</v>
      </c>
      <c r="E7239" s="46">
        <v>45291</v>
      </c>
      <c r="F7239">
        <v>-228.42</v>
      </c>
      <c r="I7239" t="str">
        <f>INDEX(LedgerMapping[[#All],[Level 3]],MATCH(Actuals[[#This Row],[Sub Ledger]],LedgerMapping[[#All],[Sub Ledger]],0))</f>
        <v>Administration</v>
      </c>
      <c r="J7239" s="22">
        <f>YEAR(Actuals[[#This Row],[Date]])</f>
        <v>2023</v>
      </c>
      <c r="K7239" s="22">
        <f>MONTH(Actuals[[#This Row],[Date]])</f>
        <v>12</v>
      </c>
      <c r="L7239" s="12"/>
    </row>
    <row r="7240" spans="1:12" x14ac:dyDescent="0.3">
      <c r="A7240">
        <v>12</v>
      </c>
      <c r="B7240">
        <v>27805</v>
      </c>
      <c r="C7240">
        <v>6</v>
      </c>
      <c r="D7240">
        <v>76000</v>
      </c>
      <c r="E7240" s="46">
        <v>45322</v>
      </c>
      <c r="F7240">
        <v>-2969.96</v>
      </c>
      <c r="I7240" t="str">
        <f>INDEX(LedgerMapping[[#All],[Level 3]],MATCH(Actuals[[#This Row],[Sub Ledger]],LedgerMapping[[#All],[Sub Ledger]],0))</f>
        <v>Administration</v>
      </c>
      <c r="J7240" s="22">
        <f>YEAR(Actuals[[#This Row],[Date]])</f>
        <v>2024</v>
      </c>
      <c r="K7240" s="22">
        <f>MONTH(Actuals[[#This Row],[Date]])</f>
        <v>1</v>
      </c>
      <c r="L7240" s="12"/>
    </row>
    <row r="7241" spans="1:12" x14ac:dyDescent="0.3">
      <c r="A7241">
        <v>12</v>
      </c>
      <c r="B7241">
        <v>28958</v>
      </c>
      <c r="C7241">
        <v>6</v>
      </c>
      <c r="D7241">
        <v>76000</v>
      </c>
      <c r="E7241" s="46">
        <v>45354</v>
      </c>
      <c r="F7241">
        <v>-1731.64</v>
      </c>
      <c r="I7241" t="str">
        <f>INDEX(LedgerMapping[[#All],[Level 3]],MATCH(Actuals[[#This Row],[Sub Ledger]],LedgerMapping[[#All],[Sub Ledger]],0))</f>
        <v>Administration</v>
      </c>
      <c r="J7241" s="22">
        <f>YEAR(Actuals[[#This Row],[Date]])</f>
        <v>2024</v>
      </c>
      <c r="K7241" s="22">
        <f>MONTH(Actuals[[#This Row],[Date]])</f>
        <v>3</v>
      </c>
      <c r="L7241" s="12"/>
    </row>
    <row r="7242" spans="1:12" x14ac:dyDescent="0.3">
      <c r="A7242">
        <v>12</v>
      </c>
      <c r="B7242">
        <v>30085</v>
      </c>
      <c r="C7242">
        <v>6</v>
      </c>
      <c r="D7242">
        <v>76000</v>
      </c>
      <c r="E7242" s="46">
        <v>45384</v>
      </c>
      <c r="F7242">
        <v>-2234.84</v>
      </c>
      <c r="I7242" t="str">
        <f>INDEX(LedgerMapping[[#All],[Level 3]],MATCH(Actuals[[#This Row],[Sub Ledger]],LedgerMapping[[#All],[Sub Ledger]],0))</f>
        <v>Administration</v>
      </c>
      <c r="J7242" s="22">
        <f>YEAR(Actuals[[#This Row],[Date]])</f>
        <v>2024</v>
      </c>
      <c r="K7242" s="22">
        <f>MONTH(Actuals[[#This Row],[Date]])</f>
        <v>4</v>
      </c>
      <c r="L7242" s="12"/>
    </row>
    <row r="7243" spans="1:12" x14ac:dyDescent="0.3">
      <c r="A7243">
        <v>12</v>
      </c>
      <c r="B7243">
        <v>31211</v>
      </c>
      <c r="C7243">
        <v>6</v>
      </c>
      <c r="D7243">
        <v>76000</v>
      </c>
      <c r="E7243" s="46">
        <v>45415</v>
      </c>
      <c r="F7243">
        <v>-2452.9299999999998</v>
      </c>
      <c r="I7243" t="str">
        <f>INDEX(LedgerMapping[[#All],[Level 3]],MATCH(Actuals[[#This Row],[Sub Ledger]],LedgerMapping[[#All],[Sub Ledger]],0))</f>
        <v>Administration</v>
      </c>
      <c r="J7243" s="22">
        <f>YEAR(Actuals[[#This Row],[Date]])</f>
        <v>2024</v>
      </c>
      <c r="K7243" s="22">
        <f>MONTH(Actuals[[#This Row],[Date]])</f>
        <v>5</v>
      </c>
      <c r="L7243" s="12"/>
    </row>
    <row r="7244" spans="1:12" x14ac:dyDescent="0.3">
      <c r="A7244">
        <v>12</v>
      </c>
      <c r="B7244">
        <v>32334</v>
      </c>
      <c r="C7244">
        <v>6</v>
      </c>
      <c r="D7244">
        <v>76000</v>
      </c>
      <c r="E7244" s="46">
        <v>45445</v>
      </c>
      <c r="F7244">
        <v>-1976.33</v>
      </c>
      <c r="I7244" t="str">
        <f>INDEX(LedgerMapping[[#All],[Level 3]],MATCH(Actuals[[#This Row],[Sub Ledger]],LedgerMapping[[#All],[Sub Ledger]],0))</f>
        <v>Administration</v>
      </c>
      <c r="J7244" s="22">
        <f>YEAR(Actuals[[#This Row],[Date]])</f>
        <v>2024</v>
      </c>
      <c r="K7244" s="22">
        <f>MONTH(Actuals[[#This Row],[Date]])</f>
        <v>6</v>
      </c>
      <c r="L7244" s="12"/>
    </row>
    <row r="7245" spans="1:12" x14ac:dyDescent="0.3">
      <c r="A7245">
        <v>12</v>
      </c>
      <c r="B7245">
        <v>33460</v>
      </c>
      <c r="C7245">
        <v>6</v>
      </c>
      <c r="D7245">
        <v>76000</v>
      </c>
      <c r="E7245" s="46">
        <v>45476</v>
      </c>
      <c r="F7245">
        <v>-1455.04</v>
      </c>
      <c r="I7245" t="str">
        <f>INDEX(LedgerMapping[[#All],[Level 3]],MATCH(Actuals[[#This Row],[Sub Ledger]],LedgerMapping[[#All],[Sub Ledger]],0))</f>
        <v>Administration</v>
      </c>
      <c r="J7245" s="22">
        <f>YEAR(Actuals[[#This Row],[Date]])</f>
        <v>2024</v>
      </c>
      <c r="K7245" s="22">
        <f>MONTH(Actuals[[#This Row],[Date]])</f>
        <v>7</v>
      </c>
      <c r="L7245" s="12"/>
    </row>
    <row r="7246" spans="1:12" x14ac:dyDescent="0.3">
      <c r="A7246">
        <v>12</v>
      </c>
      <c r="B7246">
        <v>34610</v>
      </c>
      <c r="C7246">
        <v>6</v>
      </c>
      <c r="D7246">
        <v>76000</v>
      </c>
      <c r="E7246" s="46">
        <v>45507</v>
      </c>
      <c r="F7246">
        <v>-1782.71</v>
      </c>
      <c r="I7246" t="str">
        <f>INDEX(LedgerMapping[[#All],[Level 3]],MATCH(Actuals[[#This Row],[Sub Ledger]],LedgerMapping[[#All],[Sub Ledger]],0))</f>
        <v>Administration</v>
      </c>
      <c r="J7246" s="22">
        <f>YEAR(Actuals[[#This Row],[Date]])</f>
        <v>2024</v>
      </c>
      <c r="K7246" s="22">
        <f>MONTH(Actuals[[#This Row],[Date]])</f>
        <v>8</v>
      </c>
      <c r="L7246" s="12"/>
    </row>
    <row r="7247" spans="1:12" x14ac:dyDescent="0.3">
      <c r="A7247">
        <v>12</v>
      </c>
      <c r="B7247">
        <v>35761</v>
      </c>
      <c r="C7247">
        <v>6</v>
      </c>
      <c r="D7247">
        <v>76000</v>
      </c>
      <c r="E7247" s="46">
        <v>45536</v>
      </c>
      <c r="F7247">
        <v>-1932.71</v>
      </c>
      <c r="I7247" t="str">
        <f>INDEX(LedgerMapping[[#All],[Level 3]],MATCH(Actuals[[#This Row],[Sub Ledger]],LedgerMapping[[#All],[Sub Ledger]],0))</f>
        <v>Administration</v>
      </c>
      <c r="J7247" s="22">
        <f>YEAR(Actuals[[#This Row],[Date]])</f>
        <v>2024</v>
      </c>
      <c r="K7247" s="22">
        <f>MONTH(Actuals[[#This Row],[Date]])</f>
        <v>9</v>
      </c>
      <c r="L7247" s="12"/>
    </row>
    <row r="7248" spans="1:12" x14ac:dyDescent="0.3">
      <c r="A7248">
        <v>12</v>
      </c>
      <c r="B7248">
        <v>36910</v>
      </c>
      <c r="C7248">
        <v>6</v>
      </c>
      <c r="D7248">
        <v>76000</v>
      </c>
      <c r="E7248" s="46">
        <v>45567</v>
      </c>
      <c r="F7248">
        <v>-2130.59</v>
      </c>
      <c r="I7248" t="str">
        <f>INDEX(LedgerMapping[[#All],[Level 3]],MATCH(Actuals[[#This Row],[Sub Ledger]],LedgerMapping[[#All],[Sub Ledger]],0))</f>
        <v>Administration</v>
      </c>
      <c r="J7248" s="22">
        <f>YEAR(Actuals[[#This Row],[Date]])</f>
        <v>2024</v>
      </c>
      <c r="K7248" s="22">
        <f>MONTH(Actuals[[#This Row],[Date]])</f>
        <v>10</v>
      </c>
      <c r="L7248" s="12"/>
    </row>
    <row r="7249" spans="1:12" x14ac:dyDescent="0.3">
      <c r="A7249">
        <v>12</v>
      </c>
      <c r="B7249">
        <v>38061</v>
      </c>
      <c r="C7249">
        <v>6</v>
      </c>
      <c r="D7249">
        <v>76000</v>
      </c>
      <c r="E7249" s="46">
        <v>45597</v>
      </c>
      <c r="F7249">
        <v>-2408.25</v>
      </c>
      <c r="I7249" t="str">
        <f>INDEX(LedgerMapping[[#All],[Level 3]],MATCH(Actuals[[#This Row],[Sub Ledger]],LedgerMapping[[#All],[Sub Ledger]],0))</f>
        <v>Administration</v>
      </c>
      <c r="J7249" s="22">
        <f>YEAR(Actuals[[#This Row],[Date]])</f>
        <v>2024</v>
      </c>
      <c r="K7249" s="22">
        <f>MONTH(Actuals[[#This Row],[Date]])</f>
        <v>11</v>
      </c>
      <c r="L7249" s="12"/>
    </row>
    <row r="7250" spans="1:12" x14ac:dyDescent="0.3">
      <c r="A7250">
        <v>12</v>
      </c>
      <c r="B7250">
        <v>39213</v>
      </c>
      <c r="C7250">
        <v>6</v>
      </c>
      <c r="D7250">
        <v>76000</v>
      </c>
      <c r="E7250" s="46">
        <v>45628</v>
      </c>
      <c r="F7250">
        <v>-1873.13</v>
      </c>
      <c r="I7250" t="str">
        <f>INDEX(LedgerMapping[[#All],[Level 3]],MATCH(Actuals[[#This Row],[Sub Ledger]],LedgerMapping[[#All],[Sub Ledger]],0))</f>
        <v>Administration</v>
      </c>
      <c r="J7250" s="22">
        <f>YEAR(Actuals[[#This Row],[Date]])</f>
        <v>2024</v>
      </c>
      <c r="K7250" s="22">
        <f>MONTH(Actuals[[#This Row],[Date]])</f>
        <v>12</v>
      </c>
      <c r="L7250" s="12"/>
    </row>
    <row r="7251" spans="1:12" x14ac:dyDescent="0.3">
      <c r="A7251">
        <v>12</v>
      </c>
      <c r="B7251">
        <v>14461</v>
      </c>
      <c r="C7251">
        <v>6</v>
      </c>
      <c r="D7251">
        <v>77000</v>
      </c>
      <c r="E7251" s="46">
        <v>44927</v>
      </c>
      <c r="F7251">
        <v>-57.14</v>
      </c>
      <c r="I7251" t="str">
        <f>INDEX(LedgerMapping[[#All],[Level 3]],MATCH(Actuals[[#This Row],[Sub Ledger]],LedgerMapping[[#All],[Sub Ledger]],0))</f>
        <v>Administration</v>
      </c>
      <c r="J7251" s="22">
        <f>YEAR(Actuals[[#This Row],[Date]])</f>
        <v>2023</v>
      </c>
      <c r="K7251" s="22">
        <f>MONTH(Actuals[[#This Row],[Date]])</f>
        <v>1</v>
      </c>
      <c r="L7251" s="12"/>
    </row>
    <row r="7252" spans="1:12" x14ac:dyDescent="0.3">
      <c r="A7252">
        <v>12</v>
      </c>
      <c r="B7252">
        <v>15439</v>
      </c>
      <c r="C7252">
        <v>6</v>
      </c>
      <c r="D7252">
        <v>77000</v>
      </c>
      <c r="E7252" s="46">
        <v>44958</v>
      </c>
      <c r="F7252">
        <v>-55.02</v>
      </c>
      <c r="I7252" t="str">
        <f>INDEX(LedgerMapping[[#All],[Level 3]],MATCH(Actuals[[#This Row],[Sub Ledger]],LedgerMapping[[#All],[Sub Ledger]],0))</f>
        <v>Administration</v>
      </c>
      <c r="J7252" s="22">
        <f>YEAR(Actuals[[#This Row],[Date]])</f>
        <v>2023</v>
      </c>
      <c r="K7252" s="22">
        <f>MONTH(Actuals[[#This Row],[Date]])</f>
        <v>2</v>
      </c>
      <c r="L7252" s="12"/>
    </row>
    <row r="7253" spans="1:12" x14ac:dyDescent="0.3">
      <c r="A7253">
        <v>12</v>
      </c>
      <c r="B7253">
        <v>16471</v>
      </c>
      <c r="C7253">
        <v>6</v>
      </c>
      <c r="D7253">
        <v>77000</v>
      </c>
      <c r="E7253" s="46">
        <v>44988</v>
      </c>
      <c r="F7253">
        <v>-37.99</v>
      </c>
      <c r="I7253" t="str">
        <f>INDEX(LedgerMapping[[#All],[Level 3]],MATCH(Actuals[[#This Row],[Sub Ledger]],LedgerMapping[[#All],[Sub Ledger]],0))</f>
        <v>Administration</v>
      </c>
      <c r="J7253" s="22">
        <f>YEAR(Actuals[[#This Row],[Date]])</f>
        <v>2023</v>
      </c>
      <c r="K7253" s="22">
        <f>MONTH(Actuals[[#This Row],[Date]])</f>
        <v>3</v>
      </c>
      <c r="L7253" s="12"/>
    </row>
    <row r="7254" spans="1:12" x14ac:dyDescent="0.3">
      <c r="A7254">
        <v>12</v>
      </c>
      <c r="B7254">
        <v>17503</v>
      </c>
      <c r="C7254">
        <v>6</v>
      </c>
      <c r="D7254">
        <v>77000</v>
      </c>
      <c r="E7254" s="46">
        <v>45018</v>
      </c>
      <c r="F7254">
        <v>-59.27</v>
      </c>
      <c r="I7254" t="str">
        <f>INDEX(LedgerMapping[[#All],[Level 3]],MATCH(Actuals[[#This Row],[Sub Ledger]],LedgerMapping[[#All],[Sub Ledger]],0))</f>
        <v>Administration</v>
      </c>
      <c r="J7254" s="22">
        <f>YEAR(Actuals[[#This Row],[Date]])</f>
        <v>2023</v>
      </c>
      <c r="K7254" s="22">
        <f>MONTH(Actuals[[#This Row],[Date]])</f>
        <v>4</v>
      </c>
      <c r="L7254" s="12"/>
    </row>
    <row r="7255" spans="1:12" x14ac:dyDescent="0.3">
      <c r="A7255">
        <v>12</v>
      </c>
      <c r="B7255">
        <v>18507</v>
      </c>
      <c r="C7255">
        <v>6</v>
      </c>
      <c r="D7255">
        <v>77000</v>
      </c>
      <c r="E7255" s="46">
        <v>45049</v>
      </c>
      <c r="F7255">
        <v>-62.46</v>
      </c>
      <c r="I7255" t="str">
        <f>INDEX(LedgerMapping[[#All],[Level 3]],MATCH(Actuals[[#This Row],[Sub Ledger]],LedgerMapping[[#All],[Sub Ledger]],0))</f>
        <v>Administration</v>
      </c>
      <c r="J7255" s="22">
        <f>YEAR(Actuals[[#This Row],[Date]])</f>
        <v>2023</v>
      </c>
      <c r="K7255" s="22">
        <f>MONTH(Actuals[[#This Row],[Date]])</f>
        <v>5</v>
      </c>
      <c r="L7255" s="12"/>
    </row>
    <row r="7256" spans="1:12" x14ac:dyDescent="0.3">
      <c r="A7256">
        <v>12</v>
      </c>
      <c r="B7256">
        <v>19536</v>
      </c>
      <c r="C7256">
        <v>6</v>
      </c>
      <c r="D7256">
        <v>77000</v>
      </c>
      <c r="E7256" s="46">
        <v>45079</v>
      </c>
      <c r="F7256">
        <v>-48.63</v>
      </c>
      <c r="I7256" t="str">
        <f>INDEX(LedgerMapping[[#All],[Level 3]],MATCH(Actuals[[#This Row],[Sub Ledger]],LedgerMapping[[#All],[Sub Ledger]],0))</f>
        <v>Administration</v>
      </c>
      <c r="J7256" s="22">
        <f>YEAR(Actuals[[#This Row],[Date]])</f>
        <v>2023</v>
      </c>
      <c r="K7256" s="22">
        <f>MONTH(Actuals[[#This Row],[Date]])</f>
        <v>6</v>
      </c>
      <c r="L7256" s="12"/>
    </row>
    <row r="7257" spans="1:12" x14ac:dyDescent="0.3">
      <c r="A7257">
        <v>12</v>
      </c>
      <c r="B7257">
        <v>20565</v>
      </c>
      <c r="C7257">
        <v>6</v>
      </c>
      <c r="D7257">
        <v>77000</v>
      </c>
      <c r="E7257" s="46">
        <v>45110</v>
      </c>
      <c r="F7257">
        <v>-61.4</v>
      </c>
      <c r="I7257" t="str">
        <f>INDEX(LedgerMapping[[#All],[Level 3]],MATCH(Actuals[[#This Row],[Sub Ledger]],LedgerMapping[[#All],[Sub Ledger]],0))</f>
        <v>Administration</v>
      </c>
      <c r="J7257" s="22">
        <f>YEAR(Actuals[[#This Row],[Date]])</f>
        <v>2023</v>
      </c>
      <c r="K7257" s="22">
        <f>MONTH(Actuals[[#This Row],[Date]])</f>
        <v>7</v>
      </c>
      <c r="L7257" s="12"/>
    </row>
    <row r="7258" spans="1:12" x14ac:dyDescent="0.3">
      <c r="A7258">
        <v>12</v>
      </c>
      <c r="B7258">
        <v>21568</v>
      </c>
      <c r="C7258">
        <v>6</v>
      </c>
      <c r="D7258">
        <v>77000</v>
      </c>
      <c r="E7258" s="46">
        <v>45141</v>
      </c>
      <c r="F7258">
        <v>-44.38</v>
      </c>
      <c r="I7258" t="str">
        <f>INDEX(LedgerMapping[[#All],[Level 3]],MATCH(Actuals[[#This Row],[Sub Ledger]],LedgerMapping[[#All],[Sub Ledger]],0))</f>
        <v>Administration</v>
      </c>
      <c r="J7258" s="22">
        <f>YEAR(Actuals[[#This Row],[Date]])</f>
        <v>2023</v>
      </c>
      <c r="K7258" s="22">
        <f>MONTH(Actuals[[#This Row],[Date]])</f>
        <v>8</v>
      </c>
      <c r="L7258" s="12"/>
    </row>
    <row r="7259" spans="1:12" x14ac:dyDescent="0.3">
      <c r="A7259">
        <v>12</v>
      </c>
      <c r="B7259">
        <v>22543</v>
      </c>
      <c r="C7259">
        <v>6</v>
      </c>
      <c r="D7259">
        <v>77000</v>
      </c>
      <c r="E7259" s="46">
        <v>45169</v>
      </c>
      <c r="F7259">
        <v>-63.53</v>
      </c>
      <c r="I7259" t="str">
        <f>INDEX(LedgerMapping[[#All],[Level 3]],MATCH(Actuals[[#This Row],[Sub Ledger]],LedgerMapping[[#All],[Sub Ledger]],0))</f>
        <v>Administration</v>
      </c>
      <c r="J7259" s="22">
        <f>YEAR(Actuals[[#This Row],[Date]])</f>
        <v>2023</v>
      </c>
      <c r="K7259" s="22">
        <f>MONTH(Actuals[[#This Row],[Date]])</f>
        <v>8</v>
      </c>
      <c r="L7259" s="12"/>
    </row>
    <row r="7260" spans="1:12" x14ac:dyDescent="0.3">
      <c r="A7260">
        <v>12</v>
      </c>
      <c r="B7260">
        <v>23547</v>
      </c>
      <c r="C7260">
        <v>6</v>
      </c>
      <c r="D7260">
        <v>77000</v>
      </c>
      <c r="E7260" s="46">
        <v>45200</v>
      </c>
      <c r="F7260">
        <v>-47.57</v>
      </c>
      <c r="I7260" t="str">
        <f>INDEX(LedgerMapping[[#All],[Level 3]],MATCH(Actuals[[#This Row],[Sub Ledger]],LedgerMapping[[#All],[Sub Ledger]],0))</f>
        <v>Administration</v>
      </c>
      <c r="J7260" s="22">
        <f>YEAR(Actuals[[#This Row],[Date]])</f>
        <v>2023</v>
      </c>
      <c r="K7260" s="22">
        <f>MONTH(Actuals[[#This Row],[Date]])</f>
        <v>10</v>
      </c>
      <c r="L7260" s="12"/>
    </row>
    <row r="7261" spans="1:12" x14ac:dyDescent="0.3">
      <c r="A7261">
        <v>12</v>
      </c>
      <c r="B7261">
        <v>24577</v>
      </c>
      <c r="C7261">
        <v>6</v>
      </c>
      <c r="D7261">
        <v>77000</v>
      </c>
      <c r="E7261" s="46">
        <v>45230</v>
      </c>
      <c r="F7261">
        <v>-44.38</v>
      </c>
      <c r="I7261" t="str">
        <f>INDEX(LedgerMapping[[#All],[Level 3]],MATCH(Actuals[[#This Row],[Sub Ledger]],LedgerMapping[[#All],[Sub Ledger]],0))</f>
        <v>Administration</v>
      </c>
      <c r="J7261" s="22">
        <f>YEAR(Actuals[[#This Row],[Date]])</f>
        <v>2023</v>
      </c>
      <c r="K7261" s="22">
        <f>MONTH(Actuals[[#This Row],[Date]])</f>
        <v>10</v>
      </c>
      <c r="L7261" s="12"/>
    </row>
    <row r="7262" spans="1:12" x14ac:dyDescent="0.3">
      <c r="A7262">
        <v>12</v>
      </c>
      <c r="B7262">
        <v>25608</v>
      </c>
      <c r="C7262">
        <v>6</v>
      </c>
      <c r="D7262">
        <v>77000</v>
      </c>
      <c r="E7262" s="46">
        <v>45261</v>
      </c>
      <c r="F7262">
        <v>-43.31</v>
      </c>
      <c r="I7262" t="str">
        <f>INDEX(LedgerMapping[[#All],[Level 3]],MATCH(Actuals[[#This Row],[Sub Ledger]],LedgerMapping[[#All],[Sub Ledger]],0))</f>
        <v>Administration</v>
      </c>
      <c r="J7262" s="22">
        <f>YEAR(Actuals[[#This Row],[Date]])</f>
        <v>2023</v>
      </c>
      <c r="K7262" s="22">
        <f>MONTH(Actuals[[#This Row],[Date]])</f>
        <v>12</v>
      </c>
      <c r="L7262" s="12"/>
    </row>
    <row r="7263" spans="1:12" x14ac:dyDescent="0.3">
      <c r="A7263">
        <v>12</v>
      </c>
      <c r="B7263">
        <v>26656</v>
      </c>
      <c r="C7263">
        <v>6</v>
      </c>
      <c r="D7263">
        <v>77000</v>
      </c>
      <c r="E7263" s="46">
        <v>45291</v>
      </c>
      <c r="F7263">
        <v>-57.14</v>
      </c>
      <c r="I7263" t="str">
        <f>INDEX(LedgerMapping[[#All],[Level 3]],MATCH(Actuals[[#This Row],[Sub Ledger]],LedgerMapping[[#All],[Sub Ledger]],0))</f>
        <v>Administration</v>
      </c>
      <c r="J7263" s="22">
        <f>YEAR(Actuals[[#This Row],[Date]])</f>
        <v>2023</v>
      </c>
      <c r="K7263" s="22">
        <f>MONTH(Actuals[[#This Row],[Date]])</f>
        <v>12</v>
      </c>
      <c r="L7263" s="12"/>
    </row>
    <row r="7264" spans="1:12" x14ac:dyDescent="0.3">
      <c r="A7264">
        <v>12</v>
      </c>
      <c r="B7264">
        <v>27806</v>
      </c>
      <c r="C7264">
        <v>6</v>
      </c>
      <c r="D7264">
        <v>77000</v>
      </c>
      <c r="E7264" s="46">
        <v>45322</v>
      </c>
      <c r="F7264">
        <v>-712.47</v>
      </c>
      <c r="I7264" t="str">
        <f>INDEX(LedgerMapping[[#All],[Level 3]],MATCH(Actuals[[#This Row],[Sub Ledger]],LedgerMapping[[#All],[Sub Ledger]],0))</f>
        <v>Administration</v>
      </c>
      <c r="J7264" s="22">
        <f>YEAR(Actuals[[#This Row],[Date]])</f>
        <v>2024</v>
      </c>
      <c r="K7264" s="22">
        <f>MONTH(Actuals[[#This Row],[Date]])</f>
        <v>1</v>
      </c>
      <c r="L7264" s="12"/>
    </row>
    <row r="7265" spans="1:12" x14ac:dyDescent="0.3">
      <c r="A7265">
        <v>12</v>
      </c>
      <c r="B7265">
        <v>28959</v>
      </c>
      <c r="C7265">
        <v>6</v>
      </c>
      <c r="D7265">
        <v>77000</v>
      </c>
      <c r="E7265" s="46">
        <v>45354</v>
      </c>
      <c r="F7265">
        <v>-663.54</v>
      </c>
      <c r="I7265" t="str">
        <f>INDEX(LedgerMapping[[#All],[Level 3]],MATCH(Actuals[[#This Row],[Sub Ledger]],LedgerMapping[[#All],[Sub Ledger]],0))</f>
        <v>Administration</v>
      </c>
      <c r="J7265" s="22">
        <f>YEAR(Actuals[[#This Row],[Date]])</f>
        <v>2024</v>
      </c>
      <c r="K7265" s="22">
        <f>MONTH(Actuals[[#This Row],[Date]])</f>
        <v>3</v>
      </c>
      <c r="L7265" s="12"/>
    </row>
    <row r="7266" spans="1:12" x14ac:dyDescent="0.3">
      <c r="A7266">
        <v>12</v>
      </c>
      <c r="B7266">
        <v>30086</v>
      </c>
      <c r="C7266">
        <v>6</v>
      </c>
      <c r="D7266">
        <v>77000</v>
      </c>
      <c r="E7266" s="46">
        <v>45384</v>
      </c>
      <c r="F7266">
        <v>-643.32000000000005</v>
      </c>
      <c r="I7266" t="str">
        <f>INDEX(LedgerMapping[[#All],[Level 3]],MATCH(Actuals[[#This Row],[Sub Ledger]],LedgerMapping[[#All],[Sub Ledger]],0))</f>
        <v>Administration</v>
      </c>
      <c r="J7266" s="22">
        <f>YEAR(Actuals[[#This Row],[Date]])</f>
        <v>2024</v>
      </c>
      <c r="K7266" s="22">
        <f>MONTH(Actuals[[#This Row],[Date]])</f>
        <v>4</v>
      </c>
      <c r="L7266" s="12"/>
    </row>
    <row r="7267" spans="1:12" x14ac:dyDescent="0.3">
      <c r="A7267">
        <v>12</v>
      </c>
      <c r="B7267">
        <v>31212</v>
      </c>
      <c r="C7267">
        <v>6</v>
      </c>
      <c r="D7267">
        <v>77000</v>
      </c>
      <c r="E7267" s="46">
        <v>45415</v>
      </c>
      <c r="F7267">
        <v>-812.48</v>
      </c>
      <c r="I7267" t="str">
        <f>INDEX(LedgerMapping[[#All],[Level 3]],MATCH(Actuals[[#This Row],[Sub Ledger]],LedgerMapping[[#All],[Sub Ledger]],0))</f>
        <v>Administration</v>
      </c>
      <c r="J7267" s="22">
        <f>YEAR(Actuals[[#This Row],[Date]])</f>
        <v>2024</v>
      </c>
      <c r="K7267" s="22">
        <f>MONTH(Actuals[[#This Row],[Date]])</f>
        <v>5</v>
      </c>
      <c r="L7267" s="12"/>
    </row>
    <row r="7268" spans="1:12" x14ac:dyDescent="0.3">
      <c r="A7268">
        <v>12</v>
      </c>
      <c r="B7268">
        <v>32335</v>
      </c>
      <c r="C7268">
        <v>6</v>
      </c>
      <c r="D7268">
        <v>77000</v>
      </c>
      <c r="E7268" s="46">
        <v>45445</v>
      </c>
      <c r="F7268">
        <v>-580.55999999999995</v>
      </c>
      <c r="I7268" t="str">
        <f>INDEX(LedgerMapping[[#All],[Level 3]],MATCH(Actuals[[#This Row],[Sub Ledger]],LedgerMapping[[#All],[Sub Ledger]],0))</f>
        <v>Administration</v>
      </c>
      <c r="J7268" s="22">
        <f>YEAR(Actuals[[#This Row],[Date]])</f>
        <v>2024</v>
      </c>
      <c r="K7268" s="22">
        <f>MONTH(Actuals[[#This Row],[Date]])</f>
        <v>6</v>
      </c>
      <c r="L7268" s="12"/>
    </row>
    <row r="7269" spans="1:12" x14ac:dyDescent="0.3">
      <c r="A7269">
        <v>12</v>
      </c>
      <c r="B7269">
        <v>33461</v>
      </c>
      <c r="C7269">
        <v>6</v>
      </c>
      <c r="D7269">
        <v>77000</v>
      </c>
      <c r="E7269" s="46">
        <v>45476</v>
      </c>
      <c r="F7269">
        <v>-750.77</v>
      </c>
      <c r="I7269" t="str">
        <f>INDEX(LedgerMapping[[#All],[Level 3]],MATCH(Actuals[[#This Row],[Sub Ledger]],LedgerMapping[[#All],[Sub Ledger]],0))</f>
        <v>Administration</v>
      </c>
      <c r="J7269" s="22">
        <f>YEAR(Actuals[[#This Row],[Date]])</f>
        <v>2024</v>
      </c>
      <c r="K7269" s="22">
        <f>MONTH(Actuals[[#This Row],[Date]])</f>
        <v>7</v>
      </c>
      <c r="L7269" s="12"/>
    </row>
    <row r="7270" spans="1:12" x14ac:dyDescent="0.3">
      <c r="A7270">
        <v>12</v>
      </c>
      <c r="B7270">
        <v>34611</v>
      </c>
      <c r="C7270">
        <v>6</v>
      </c>
      <c r="D7270">
        <v>77000</v>
      </c>
      <c r="E7270" s="46">
        <v>45507</v>
      </c>
      <c r="F7270">
        <v>-719.92</v>
      </c>
      <c r="I7270" t="str">
        <f>INDEX(LedgerMapping[[#All],[Level 3]],MATCH(Actuals[[#This Row],[Sub Ledger]],LedgerMapping[[#All],[Sub Ledger]],0))</f>
        <v>Administration</v>
      </c>
      <c r="J7270" s="22">
        <f>YEAR(Actuals[[#This Row],[Date]])</f>
        <v>2024</v>
      </c>
      <c r="K7270" s="22">
        <f>MONTH(Actuals[[#This Row],[Date]])</f>
        <v>8</v>
      </c>
      <c r="L7270" s="12"/>
    </row>
    <row r="7271" spans="1:12" x14ac:dyDescent="0.3">
      <c r="A7271">
        <v>12</v>
      </c>
      <c r="B7271">
        <v>35762</v>
      </c>
      <c r="C7271">
        <v>6</v>
      </c>
      <c r="D7271">
        <v>77000</v>
      </c>
      <c r="E7271" s="46">
        <v>45536</v>
      </c>
      <c r="F7271">
        <v>-827.37</v>
      </c>
      <c r="I7271" t="str">
        <f>INDEX(LedgerMapping[[#All],[Level 3]],MATCH(Actuals[[#This Row],[Sub Ledger]],LedgerMapping[[#All],[Sub Ledger]],0))</f>
        <v>Administration</v>
      </c>
      <c r="J7271" s="22">
        <f>YEAR(Actuals[[#This Row],[Date]])</f>
        <v>2024</v>
      </c>
      <c r="K7271" s="22">
        <f>MONTH(Actuals[[#This Row],[Date]])</f>
        <v>9</v>
      </c>
      <c r="L7271" s="12"/>
    </row>
    <row r="7272" spans="1:12" x14ac:dyDescent="0.3">
      <c r="A7272">
        <v>12</v>
      </c>
      <c r="B7272">
        <v>36911</v>
      </c>
      <c r="C7272">
        <v>6</v>
      </c>
      <c r="D7272">
        <v>77000</v>
      </c>
      <c r="E7272" s="46">
        <v>45567</v>
      </c>
      <c r="F7272">
        <v>-620.98</v>
      </c>
      <c r="I7272" t="str">
        <f>INDEX(LedgerMapping[[#All],[Level 3]],MATCH(Actuals[[#This Row],[Sub Ledger]],LedgerMapping[[#All],[Sub Ledger]],0))</f>
        <v>Administration</v>
      </c>
      <c r="J7272" s="22">
        <f>YEAR(Actuals[[#This Row],[Date]])</f>
        <v>2024</v>
      </c>
      <c r="K7272" s="22">
        <f>MONTH(Actuals[[#This Row],[Date]])</f>
        <v>10</v>
      </c>
      <c r="L7272" s="12"/>
    </row>
    <row r="7273" spans="1:12" x14ac:dyDescent="0.3">
      <c r="A7273">
        <v>12</v>
      </c>
      <c r="B7273">
        <v>38062</v>
      </c>
      <c r="C7273">
        <v>6</v>
      </c>
      <c r="D7273">
        <v>77000</v>
      </c>
      <c r="E7273" s="46">
        <v>45597</v>
      </c>
      <c r="F7273">
        <v>-766.73</v>
      </c>
      <c r="I7273" t="str">
        <f>INDEX(LedgerMapping[[#All],[Level 3]],MATCH(Actuals[[#This Row],[Sub Ledger]],LedgerMapping[[#All],[Sub Ledger]],0))</f>
        <v>Administration</v>
      </c>
      <c r="J7273" s="22">
        <f>YEAR(Actuals[[#This Row],[Date]])</f>
        <v>2024</v>
      </c>
      <c r="K7273" s="22">
        <f>MONTH(Actuals[[#This Row],[Date]])</f>
        <v>11</v>
      </c>
      <c r="L7273" s="12"/>
    </row>
    <row r="7274" spans="1:12" x14ac:dyDescent="0.3">
      <c r="A7274">
        <v>12</v>
      </c>
      <c r="B7274">
        <v>39214</v>
      </c>
      <c r="C7274">
        <v>6</v>
      </c>
      <c r="D7274">
        <v>77000</v>
      </c>
      <c r="E7274" s="46">
        <v>45628</v>
      </c>
      <c r="F7274">
        <v>-789.07</v>
      </c>
      <c r="I7274" t="str">
        <f>INDEX(LedgerMapping[[#All],[Level 3]],MATCH(Actuals[[#This Row],[Sub Ledger]],LedgerMapping[[#All],[Sub Ledger]],0))</f>
        <v>Administration</v>
      </c>
      <c r="J7274" s="22">
        <f>YEAR(Actuals[[#This Row],[Date]])</f>
        <v>2024</v>
      </c>
      <c r="K7274" s="22">
        <f>MONTH(Actuals[[#This Row],[Date]])</f>
        <v>12</v>
      </c>
      <c r="L7274" s="12"/>
    </row>
    <row r="7275" spans="1:12" x14ac:dyDescent="0.3">
      <c r="A7275">
        <v>12</v>
      </c>
      <c r="B7275">
        <v>14462</v>
      </c>
      <c r="C7275">
        <v>6</v>
      </c>
      <c r="D7275">
        <v>78000</v>
      </c>
      <c r="E7275" s="46">
        <v>44927</v>
      </c>
      <c r="F7275">
        <v>-17.78</v>
      </c>
      <c r="I7275" t="str">
        <f>INDEX(LedgerMapping[[#All],[Level 3]],MATCH(Actuals[[#This Row],[Sub Ledger]],LedgerMapping[[#All],[Sub Ledger]],0))</f>
        <v>Administration</v>
      </c>
      <c r="J7275" s="22">
        <f>YEAR(Actuals[[#This Row],[Date]])</f>
        <v>2023</v>
      </c>
      <c r="K7275" s="22">
        <f>MONTH(Actuals[[#This Row],[Date]])</f>
        <v>1</v>
      </c>
      <c r="L7275" s="12"/>
    </row>
    <row r="7276" spans="1:12" x14ac:dyDescent="0.3">
      <c r="A7276">
        <v>12</v>
      </c>
      <c r="B7276">
        <v>15440</v>
      </c>
      <c r="C7276">
        <v>6</v>
      </c>
      <c r="D7276">
        <v>78000</v>
      </c>
      <c r="E7276" s="46">
        <v>44958</v>
      </c>
      <c r="F7276">
        <v>-18.84</v>
      </c>
      <c r="I7276" t="str">
        <f>INDEX(LedgerMapping[[#All],[Level 3]],MATCH(Actuals[[#This Row],[Sub Ledger]],LedgerMapping[[#All],[Sub Ledger]],0))</f>
        <v>Administration</v>
      </c>
      <c r="J7276" s="22">
        <f>YEAR(Actuals[[#This Row],[Date]])</f>
        <v>2023</v>
      </c>
      <c r="K7276" s="22">
        <f>MONTH(Actuals[[#This Row],[Date]])</f>
        <v>2</v>
      </c>
      <c r="L7276" s="12"/>
    </row>
    <row r="7277" spans="1:12" x14ac:dyDescent="0.3">
      <c r="A7277">
        <v>12</v>
      </c>
      <c r="B7277">
        <v>16472</v>
      </c>
      <c r="C7277">
        <v>6</v>
      </c>
      <c r="D7277">
        <v>78000</v>
      </c>
      <c r="E7277" s="46">
        <v>44988</v>
      </c>
      <c r="F7277">
        <v>-12.46</v>
      </c>
      <c r="I7277" t="str">
        <f>INDEX(LedgerMapping[[#All],[Level 3]],MATCH(Actuals[[#This Row],[Sub Ledger]],LedgerMapping[[#All],[Sub Ledger]],0))</f>
        <v>Administration</v>
      </c>
      <c r="J7277" s="22">
        <f>YEAR(Actuals[[#This Row],[Date]])</f>
        <v>2023</v>
      </c>
      <c r="K7277" s="22">
        <f>MONTH(Actuals[[#This Row],[Date]])</f>
        <v>3</v>
      </c>
      <c r="L7277" s="12"/>
    </row>
    <row r="7278" spans="1:12" x14ac:dyDescent="0.3">
      <c r="A7278">
        <v>12</v>
      </c>
      <c r="B7278">
        <v>17504</v>
      </c>
      <c r="C7278">
        <v>6</v>
      </c>
      <c r="D7278">
        <v>78000</v>
      </c>
      <c r="E7278" s="46">
        <v>45018</v>
      </c>
      <c r="F7278">
        <v>-18.84</v>
      </c>
      <c r="I7278" t="str">
        <f>INDEX(LedgerMapping[[#All],[Level 3]],MATCH(Actuals[[#This Row],[Sub Ledger]],LedgerMapping[[#All],[Sub Ledger]],0))</f>
        <v>Administration</v>
      </c>
      <c r="J7278" s="22">
        <f>YEAR(Actuals[[#This Row],[Date]])</f>
        <v>2023</v>
      </c>
      <c r="K7278" s="22">
        <f>MONTH(Actuals[[#This Row],[Date]])</f>
        <v>4</v>
      </c>
      <c r="L7278" s="12"/>
    </row>
    <row r="7279" spans="1:12" x14ac:dyDescent="0.3">
      <c r="A7279">
        <v>12</v>
      </c>
      <c r="B7279">
        <v>18508</v>
      </c>
      <c r="C7279">
        <v>6</v>
      </c>
      <c r="D7279">
        <v>78000</v>
      </c>
      <c r="E7279" s="46">
        <v>45049</v>
      </c>
      <c r="F7279">
        <v>-18.84</v>
      </c>
      <c r="I7279" t="str">
        <f>INDEX(LedgerMapping[[#All],[Level 3]],MATCH(Actuals[[#This Row],[Sub Ledger]],LedgerMapping[[#All],[Sub Ledger]],0))</f>
        <v>Administration</v>
      </c>
      <c r="J7279" s="22">
        <f>YEAR(Actuals[[#This Row],[Date]])</f>
        <v>2023</v>
      </c>
      <c r="K7279" s="22">
        <f>MONTH(Actuals[[#This Row],[Date]])</f>
        <v>5</v>
      </c>
      <c r="L7279" s="12"/>
    </row>
    <row r="7280" spans="1:12" x14ac:dyDescent="0.3">
      <c r="A7280">
        <v>12</v>
      </c>
      <c r="B7280">
        <v>19537</v>
      </c>
      <c r="C7280">
        <v>6</v>
      </c>
      <c r="D7280">
        <v>78000</v>
      </c>
      <c r="E7280" s="46">
        <v>45079</v>
      </c>
      <c r="F7280">
        <v>-14.59</v>
      </c>
      <c r="I7280" t="str">
        <f>INDEX(LedgerMapping[[#All],[Level 3]],MATCH(Actuals[[#This Row],[Sub Ledger]],LedgerMapping[[#All],[Sub Ledger]],0))</f>
        <v>Administration</v>
      </c>
      <c r="J7280" s="22">
        <f>YEAR(Actuals[[#This Row],[Date]])</f>
        <v>2023</v>
      </c>
      <c r="K7280" s="22">
        <f>MONTH(Actuals[[#This Row],[Date]])</f>
        <v>6</v>
      </c>
      <c r="L7280" s="12"/>
    </row>
    <row r="7281" spans="1:12" x14ac:dyDescent="0.3">
      <c r="A7281">
        <v>12</v>
      </c>
      <c r="B7281">
        <v>20566</v>
      </c>
      <c r="C7281">
        <v>6</v>
      </c>
      <c r="D7281">
        <v>78000</v>
      </c>
      <c r="E7281" s="46">
        <v>45110</v>
      </c>
      <c r="F7281">
        <v>-18.84</v>
      </c>
      <c r="I7281" t="str">
        <f>INDEX(LedgerMapping[[#All],[Level 3]],MATCH(Actuals[[#This Row],[Sub Ledger]],LedgerMapping[[#All],[Sub Ledger]],0))</f>
        <v>Administration</v>
      </c>
      <c r="J7281" s="22">
        <f>YEAR(Actuals[[#This Row],[Date]])</f>
        <v>2023</v>
      </c>
      <c r="K7281" s="22">
        <f>MONTH(Actuals[[#This Row],[Date]])</f>
        <v>7</v>
      </c>
      <c r="L7281" s="12"/>
    </row>
    <row r="7282" spans="1:12" x14ac:dyDescent="0.3">
      <c r="A7282">
        <v>12</v>
      </c>
      <c r="B7282">
        <v>21569</v>
      </c>
      <c r="C7282">
        <v>6</v>
      </c>
      <c r="D7282">
        <v>78000</v>
      </c>
      <c r="E7282" s="46">
        <v>45141</v>
      </c>
      <c r="F7282">
        <v>-16.72</v>
      </c>
      <c r="I7282" t="str">
        <f>INDEX(LedgerMapping[[#All],[Level 3]],MATCH(Actuals[[#This Row],[Sub Ledger]],LedgerMapping[[#All],[Sub Ledger]],0))</f>
        <v>Administration</v>
      </c>
      <c r="J7282" s="22">
        <f>YEAR(Actuals[[#This Row],[Date]])</f>
        <v>2023</v>
      </c>
      <c r="K7282" s="22">
        <f>MONTH(Actuals[[#This Row],[Date]])</f>
        <v>8</v>
      </c>
      <c r="L7282" s="12"/>
    </row>
    <row r="7283" spans="1:12" x14ac:dyDescent="0.3">
      <c r="A7283">
        <v>12</v>
      </c>
      <c r="B7283">
        <v>22544</v>
      </c>
      <c r="C7283">
        <v>6</v>
      </c>
      <c r="D7283">
        <v>78000</v>
      </c>
      <c r="E7283" s="46">
        <v>45169</v>
      </c>
      <c r="F7283">
        <v>-19.91</v>
      </c>
      <c r="I7283" t="str">
        <f>INDEX(LedgerMapping[[#All],[Level 3]],MATCH(Actuals[[#This Row],[Sub Ledger]],LedgerMapping[[#All],[Sub Ledger]],0))</f>
        <v>Administration</v>
      </c>
      <c r="J7283" s="22">
        <f>YEAR(Actuals[[#This Row],[Date]])</f>
        <v>2023</v>
      </c>
      <c r="K7283" s="22">
        <f>MONTH(Actuals[[#This Row],[Date]])</f>
        <v>8</v>
      </c>
      <c r="L7283" s="12"/>
    </row>
    <row r="7284" spans="1:12" x14ac:dyDescent="0.3">
      <c r="A7284">
        <v>12</v>
      </c>
      <c r="B7284">
        <v>23548</v>
      </c>
      <c r="C7284">
        <v>6</v>
      </c>
      <c r="D7284">
        <v>78000</v>
      </c>
      <c r="E7284" s="46">
        <v>45200</v>
      </c>
      <c r="F7284">
        <v>-15.65</v>
      </c>
      <c r="I7284" t="str">
        <f>INDEX(LedgerMapping[[#All],[Level 3]],MATCH(Actuals[[#This Row],[Sub Ledger]],LedgerMapping[[#All],[Sub Ledger]],0))</f>
        <v>Administration</v>
      </c>
      <c r="J7284" s="22">
        <f>YEAR(Actuals[[#This Row],[Date]])</f>
        <v>2023</v>
      </c>
      <c r="K7284" s="22">
        <f>MONTH(Actuals[[#This Row],[Date]])</f>
        <v>10</v>
      </c>
      <c r="L7284" s="12"/>
    </row>
    <row r="7285" spans="1:12" x14ac:dyDescent="0.3">
      <c r="A7285">
        <v>12</v>
      </c>
      <c r="B7285">
        <v>24578</v>
      </c>
      <c r="C7285">
        <v>6</v>
      </c>
      <c r="D7285">
        <v>78000</v>
      </c>
      <c r="E7285" s="46">
        <v>45230</v>
      </c>
      <c r="F7285">
        <v>-14.59</v>
      </c>
      <c r="I7285" t="str">
        <f>INDEX(LedgerMapping[[#All],[Level 3]],MATCH(Actuals[[#This Row],[Sub Ledger]],LedgerMapping[[#All],[Sub Ledger]],0))</f>
        <v>Administration</v>
      </c>
      <c r="J7285" s="22">
        <f>YEAR(Actuals[[#This Row],[Date]])</f>
        <v>2023</v>
      </c>
      <c r="K7285" s="22">
        <f>MONTH(Actuals[[#This Row],[Date]])</f>
        <v>10</v>
      </c>
      <c r="L7285" s="12"/>
    </row>
    <row r="7286" spans="1:12" x14ac:dyDescent="0.3">
      <c r="A7286">
        <v>12</v>
      </c>
      <c r="B7286">
        <v>25609</v>
      </c>
      <c r="C7286">
        <v>6</v>
      </c>
      <c r="D7286">
        <v>78000</v>
      </c>
      <c r="E7286" s="46">
        <v>45261</v>
      </c>
      <c r="F7286">
        <v>-12.46</v>
      </c>
      <c r="I7286" t="str">
        <f>INDEX(LedgerMapping[[#All],[Level 3]],MATCH(Actuals[[#This Row],[Sub Ledger]],LedgerMapping[[#All],[Sub Ledger]],0))</f>
        <v>Administration</v>
      </c>
      <c r="J7286" s="22">
        <f>YEAR(Actuals[[#This Row],[Date]])</f>
        <v>2023</v>
      </c>
      <c r="K7286" s="22">
        <f>MONTH(Actuals[[#This Row],[Date]])</f>
        <v>12</v>
      </c>
      <c r="L7286" s="12"/>
    </row>
    <row r="7287" spans="1:12" x14ac:dyDescent="0.3">
      <c r="A7287">
        <v>12</v>
      </c>
      <c r="B7287">
        <v>26657</v>
      </c>
      <c r="C7287">
        <v>6</v>
      </c>
      <c r="D7287">
        <v>78000</v>
      </c>
      <c r="E7287" s="46">
        <v>45291</v>
      </c>
      <c r="F7287">
        <v>-17.78</v>
      </c>
      <c r="I7287" t="str">
        <f>INDEX(LedgerMapping[[#All],[Level 3]],MATCH(Actuals[[#This Row],[Sub Ledger]],LedgerMapping[[#All],[Sub Ledger]],0))</f>
        <v>Administration</v>
      </c>
      <c r="J7287" s="22">
        <f>YEAR(Actuals[[#This Row],[Date]])</f>
        <v>2023</v>
      </c>
      <c r="K7287" s="22">
        <f>MONTH(Actuals[[#This Row],[Date]])</f>
        <v>12</v>
      </c>
      <c r="L7287" s="12"/>
    </row>
    <row r="7288" spans="1:12" x14ac:dyDescent="0.3">
      <c r="A7288">
        <v>12</v>
      </c>
      <c r="B7288">
        <v>27807</v>
      </c>
      <c r="C7288">
        <v>6</v>
      </c>
      <c r="D7288">
        <v>78000</v>
      </c>
      <c r="E7288" s="46">
        <v>45322</v>
      </c>
      <c r="F7288">
        <v>-238</v>
      </c>
      <c r="I7288" t="str">
        <f>INDEX(LedgerMapping[[#All],[Level 3]],MATCH(Actuals[[#This Row],[Sub Ledger]],LedgerMapping[[#All],[Sub Ledger]],0))</f>
        <v>Administration</v>
      </c>
      <c r="J7288" s="22">
        <f>YEAR(Actuals[[#This Row],[Date]])</f>
        <v>2024</v>
      </c>
      <c r="K7288" s="22">
        <f>MONTH(Actuals[[#This Row],[Date]])</f>
        <v>1</v>
      </c>
      <c r="L7288" s="12"/>
    </row>
    <row r="7289" spans="1:12" x14ac:dyDescent="0.3">
      <c r="A7289">
        <v>12</v>
      </c>
      <c r="B7289">
        <v>28960</v>
      </c>
      <c r="C7289">
        <v>6</v>
      </c>
      <c r="D7289">
        <v>78000</v>
      </c>
      <c r="E7289" s="46">
        <v>45354</v>
      </c>
      <c r="F7289">
        <v>-193.32</v>
      </c>
      <c r="I7289" t="str">
        <f>INDEX(LedgerMapping[[#All],[Level 3]],MATCH(Actuals[[#This Row],[Sub Ledger]],LedgerMapping[[#All],[Sub Ledger]],0))</f>
        <v>Administration</v>
      </c>
      <c r="J7289" s="22">
        <f>YEAR(Actuals[[#This Row],[Date]])</f>
        <v>2024</v>
      </c>
      <c r="K7289" s="22">
        <f>MONTH(Actuals[[#This Row],[Date]])</f>
        <v>3</v>
      </c>
      <c r="L7289" s="12"/>
    </row>
    <row r="7290" spans="1:12" x14ac:dyDescent="0.3">
      <c r="A7290">
        <v>12</v>
      </c>
      <c r="B7290">
        <v>30087</v>
      </c>
      <c r="C7290">
        <v>6</v>
      </c>
      <c r="D7290">
        <v>78000</v>
      </c>
      <c r="E7290" s="46">
        <v>45384</v>
      </c>
      <c r="F7290">
        <v>-203.95</v>
      </c>
      <c r="I7290" t="str">
        <f>INDEX(LedgerMapping[[#All],[Level 3]],MATCH(Actuals[[#This Row],[Sub Ledger]],LedgerMapping[[#All],[Sub Ledger]],0))</f>
        <v>Administration</v>
      </c>
      <c r="J7290" s="22">
        <f>YEAR(Actuals[[#This Row],[Date]])</f>
        <v>2024</v>
      </c>
      <c r="K7290" s="22">
        <f>MONTH(Actuals[[#This Row],[Date]])</f>
        <v>4</v>
      </c>
      <c r="L7290" s="12"/>
    </row>
    <row r="7291" spans="1:12" x14ac:dyDescent="0.3">
      <c r="A7291">
        <v>12</v>
      </c>
      <c r="B7291">
        <v>31213</v>
      </c>
      <c r="C7291">
        <v>6</v>
      </c>
      <c r="D7291">
        <v>78000</v>
      </c>
      <c r="E7291" s="46">
        <v>45415</v>
      </c>
      <c r="F7291">
        <v>-226.3</v>
      </c>
      <c r="I7291" t="str">
        <f>INDEX(LedgerMapping[[#All],[Level 3]],MATCH(Actuals[[#This Row],[Sub Ledger]],LedgerMapping[[#All],[Sub Ledger]],0))</f>
        <v>Administration</v>
      </c>
      <c r="J7291" s="22">
        <f>YEAR(Actuals[[#This Row],[Date]])</f>
        <v>2024</v>
      </c>
      <c r="K7291" s="22">
        <f>MONTH(Actuals[[#This Row],[Date]])</f>
        <v>5</v>
      </c>
      <c r="L7291" s="12"/>
    </row>
    <row r="7292" spans="1:12" x14ac:dyDescent="0.3">
      <c r="A7292">
        <v>12</v>
      </c>
      <c r="B7292">
        <v>32336</v>
      </c>
      <c r="C7292">
        <v>6</v>
      </c>
      <c r="D7292">
        <v>78000</v>
      </c>
      <c r="E7292" s="46">
        <v>45445</v>
      </c>
      <c r="F7292">
        <v>-192.25</v>
      </c>
      <c r="I7292" t="str">
        <f>INDEX(LedgerMapping[[#All],[Level 3]],MATCH(Actuals[[#This Row],[Sub Ledger]],LedgerMapping[[#All],[Sub Ledger]],0))</f>
        <v>Administration</v>
      </c>
      <c r="J7292" s="22">
        <f>YEAR(Actuals[[#This Row],[Date]])</f>
        <v>2024</v>
      </c>
      <c r="K7292" s="22">
        <f>MONTH(Actuals[[#This Row],[Date]])</f>
        <v>6</v>
      </c>
      <c r="L7292" s="12"/>
    </row>
    <row r="7293" spans="1:12" x14ac:dyDescent="0.3">
      <c r="A7293">
        <v>12</v>
      </c>
      <c r="B7293">
        <v>33462</v>
      </c>
      <c r="C7293">
        <v>6</v>
      </c>
      <c r="D7293">
        <v>78000</v>
      </c>
      <c r="E7293" s="46">
        <v>45476</v>
      </c>
      <c r="F7293">
        <v>-216.72</v>
      </c>
      <c r="I7293" t="str">
        <f>INDEX(LedgerMapping[[#All],[Level 3]],MATCH(Actuals[[#This Row],[Sub Ledger]],LedgerMapping[[#All],[Sub Ledger]],0))</f>
        <v>Administration</v>
      </c>
      <c r="J7293" s="22">
        <f>YEAR(Actuals[[#This Row],[Date]])</f>
        <v>2024</v>
      </c>
      <c r="K7293" s="22">
        <f>MONTH(Actuals[[#This Row],[Date]])</f>
        <v>7</v>
      </c>
      <c r="L7293" s="12"/>
    </row>
    <row r="7294" spans="1:12" x14ac:dyDescent="0.3">
      <c r="A7294">
        <v>12</v>
      </c>
      <c r="B7294">
        <v>34612</v>
      </c>
      <c r="C7294">
        <v>6</v>
      </c>
      <c r="D7294">
        <v>78000</v>
      </c>
      <c r="E7294" s="46">
        <v>45507</v>
      </c>
      <c r="F7294">
        <v>-231.61</v>
      </c>
      <c r="I7294" t="str">
        <f>INDEX(LedgerMapping[[#All],[Level 3]],MATCH(Actuals[[#This Row],[Sub Ledger]],LedgerMapping[[#All],[Sub Ledger]],0))</f>
        <v>Administration</v>
      </c>
      <c r="J7294" s="22">
        <f>YEAR(Actuals[[#This Row],[Date]])</f>
        <v>2024</v>
      </c>
      <c r="K7294" s="22">
        <f>MONTH(Actuals[[#This Row],[Date]])</f>
        <v>8</v>
      </c>
      <c r="L7294" s="12"/>
    </row>
    <row r="7295" spans="1:12" x14ac:dyDescent="0.3">
      <c r="A7295">
        <v>12</v>
      </c>
      <c r="B7295">
        <v>35763</v>
      </c>
      <c r="C7295">
        <v>6</v>
      </c>
      <c r="D7295">
        <v>78000</v>
      </c>
      <c r="E7295" s="46">
        <v>45536</v>
      </c>
      <c r="F7295">
        <v>-245.44</v>
      </c>
      <c r="I7295" t="str">
        <f>INDEX(LedgerMapping[[#All],[Level 3]],MATCH(Actuals[[#This Row],[Sub Ledger]],LedgerMapping[[#All],[Sub Ledger]],0))</f>
        <v>Administration</v>
      </c>
      <c r="J7295" s="22">
        <f>YEAR(Actuals[[#This Row],[Date]])</f>
        <v>2024</v>
      </c>
      <c r="K7295" s="22">
        <f>MONTH(Actuals[[#This Row],[Date]])</f>
        <v>9</v>
      </c>
      <c r="L7295" s="12"/>
    </row>
    <row r="7296" spans="1:12" x14ac:dyDescent="0.3">
      <c r="A7296">
        <v>12</v>
      </c>
      <c r="B7296">
        <v>36912</v>
      </c>
      <c r="C7296">
        <v>6</v>
      </c>
      <c r="D7296">
        <v>78000</v>
      </c>
      <c r="E7296" s="46">
        <v>45567</v>
      </c>
      <c r="F7296">
        <v>-179.49</v>
      </c>
      <c r="I7296" t="str">
        <f>INDEX(LedgerMapping[[#All],[Level 3]],MATCH(Actuals[[#This Row],[Sub Ledger]],LedgerMapping[[#All],[Sub Ledger]],0))</f>
        <v>Administration</v>
      </c>
      <c r="J7296" s="22">
        <f>YEAR(Actuals[[#This Row],[Date]])</f>
        <v>2024</v>
      </c>
      <c r="K7296" s="22">
        <f>MONTH(Actuals[[#This Row],[Date]])</f>
        <v>10</v>
      </c>
      <c r="L7296" s="12"/>
    </row>
    <row r="7297" spans="1:12" x14ac:dyDescent="0.3">
      <c r="A7297">
        <v>12</v>
      </c>
      <c r="B7297">
        <v>38063</v>
      </c>
      <c r="C7297">
        <v>6</v>
      </c>
      <c r="D7297">
        <v>78000</v>
      </c>
      <c r="E7297" s="46">
        <v>45597</v>
      </c>
      <c r="F7297">
        <v>-245.44</v>
      </c>
      <c r="I7297" t="str">
        <f>INDEX(LedgerMapping[[#All],[Level 3]],MATCH(Actuals[[#This Row],[Sub Ledger]],LedgerMapping[[#All],[Sub Ledger]],0))</f>
        <v>Administration</v>
      </c>
      <c r="J7297" s="22">
        <f>YEAR(Actuals[[#This Row],[Date]])</f>
        <v>2024</v>
      </c>
      <c r="K7297" s="22">
        <f>MONTH(Actuals[[#This Row],[Date]])</f>
        <v>11</v>
      </c>
      <c r="L7297" s="12"/>
    </row>
    <row r="7298" spans="1:12" x14ac:dyDescent="0.3">
      <c r="A7298">
        <v>12</v>
      </c>
      <c r="B7298">
        <v>39215</v>
      </c>
      <c r="C7298">
        <v>6</v>
      </c>
      <c r="D7298">
        <v>78000</v>
      </c>
      <c r="E7298" s="46">
        <v>45628</v>
      </c>
      <c r="F7298">
        <v>-238</v>
      </c>
      <c r="I7298" t="str">
        <f>INDEX(LedgerMapping[[#All],[Level 3]],MATCH(Actuals[[#This Row],[Sub Ledger]],LedgerMapping[[#All],[Sub Ledger]],0))</f>
        <v>Administration</v>
      </c>
      <c r="J7298" s="22">
        <f>YEAR(Actuals[[#This Row],[Date]])</f>
        <v>2024</v>
      </c>
      <c r="K7298" s="22">
        <f>MONTH(Actuals[[#This Row],[Date]])</f>
        <v>12</v>
      </c>
      <c r="L7298" s="12"/>
    </row>
    <row r="7299" spans="1:12" x14ac:dyDescent="0.3">
      <c r="A7299">
        <v>12</v>
      </c>
      <c r="B7299">
        <v>14463</v>
      </c>
      <c r="C7299">
        <v>6</v>
      </c>
      <c r="D7299">
        <v>80000</v>
      </c>
      <c r="E7299" s="46">
        <v>44927</v>
      </c>
      <c r="F7299">
        <v>-62.46</v>
      </c>
      <c r="I7299" t="str">
        <f>INDEX(LedgerMapping[[#All],[Level 3]],MATCH(Actuals[[#This Row],[Sub Ledger]],LedgerMapping[[#All],[Sub Ledger]],0))</f>
        <v>Travel and Expenses</v>
      </c>
      <c r="J7299" s="22">
        <f>YEAR(Actuals[[#This Row],[Date]])</f>
        <v>2023</v>
      </c>
      <c r="K7299" s="22">
        <f>MONTH(Actuals[[#This Row],[Date]])</f>
        <v>1</v>
      </c>
      <c r="L7299" s="12"/>
    </row>
    <row r="7300" spans="1:12" x14ac:dyDescent="0.3">
      <c r="A7300">
        <v>12</v>
      </c>
      <c r="B7300">
        <v>15441</v>
      </c>
      <c r="C7300">
        <v>6</v>
      </c>
      <c r="D7300">
        <v>80000</v>
      </c>
      <c r="E7300" s="46">
        <v>44958</v>
      </c>
      <c r="F7300">
        <v>-70.97</v>
      </c>
      <c r="I7300" t="str">
        <f>INDEX(LedgerMapping[[#All],[Level 3]],MATCH(Actuals[[#This Row],[Sub Ledger]],LedgerMapping[[#All],[Sub Ledger]],0))</f>
        <v>Travel and Expenses</v>
      </c>
      <c r="J7300" s="22">
        <f>YEAR(Actuals[[#This Row],[Date]])</f>
        <v>2023</v>
      </c>
      <c r="K7300" s="22">
        <f>MONTH(Actuals[[#This Row],[Date]])</f>
        <v>2</v>
      </c>
      <c r="L7300" s="12"/>
    </row>
    <row r="7301" spans="1:12" x14ac:dyDescent="0.3">
      <c r="A7301">
        <v>12</v>
      </c>
      <c r="B7301">
        <v>16473</v>
      </c>
      <c r="C7301">
        <v>6</v>
      </c>
      <c r="D7301">
        <v>80000</v>
      </c>
      <c r="E7301" s="46">
        <v>44988</v>
      </c>
      <c r="F7301">
        <v>-44.38</v>
      </c>
      <c r="I7301" t="str">
        <f>INDEX(LedgerMapping[[#All],[Level 3]],MATCH(Actuals[[#This Row],[Sub Ledger]],LedgerMapping[[#All],[Sub Ledger]],0))</f>
        <v>Travel and Expenses</v>
      </c>
      <c r="J7301" s="22">
        <f>YEAR(Actuals[[#This Row],[Date]])</f>
        <v>2023</v>
      </c>
      <c r="K7301" s="22">
        <f>MONTH(Actuals[[#This Row],[Date]])</f>
        <v>3</v>
      </c>
      <c r="L7301" s="12"/>
    </row>
    <row r="7302" spans="1:12" x14ac:dyDescent="0.3">
      <c r="A7302">
        <v>12</v>
      </c>
      <c r="B7302">
        <v>17505</v>
      </c>
      <c r="C7302">
        <v>6</v>
      </c>
      <c r="D7302">
        <v>80000</v>
      </c>
      <c r="E7302" s="46">
        <v>45018</v>
      </c>
      <c r="F7302">
        <v>-72.040000000000006</v>
      </c>
      <c r="I7302" t="str">
        <f>INDEX(LedgerMapping[[#All],[Level 3]],MATCH(Actuals[[#This Row],[Sub Ledger]],LedgerMapping[[#All],[Sub Ledger]],0))</f>
        <v>Travel and Expenses</v>
      </c>
      <c r="J7302" s="22">
        <f>YEAR(Actuals[[#This Row],[Date]])</f>
        <v>2023</v>
      </c>
      <c r="K7302" s="22">
        <f>MONTH(Actuals[[#This Row],[Date]])</f>
        <v>4</v>
      </c>
      <c r="L7302" s="12"/>
    </row>
    <row r="7303" spans="1:12" x14ac:dyDescent="0.3">
      <c r="A7303">
        <v>12</v>
      </c>
      <c r="B7303">
        <v>18509</v>
      </c>
      <c r="C7303">
        <v>6</v>
      </c>
      <c r="D7303">
        <v>80000</v>
      </c>
      <c r="E7303" s="46">
        <v>45049</v>
      </c>
      <c r="F7303">
        <v>-70.97</v>
      </c>
      <c r="I7303" t="str">
        <f>INDEX(LedgerMapping[[#All],[Level 3]],MATCH(Actuals[[#This Row],[Sub Ledger]],LedgerMapping[[#All],[Sub Ledger]],0))</f>
        <v>Travel and Expenses</v>
      </c>
      <c r="J7303" s="22">
        <f>YEAR(Actuals[[#This Row],[Date]])</f>
        <v>2023</v>
      </c>
      <c r="K7303" s="22">
        <f>MONTH(Actuals[[#This Row],[Date]])</f>
        <v>5</v>
      </c>
      <c r="L7303" s="12"/>
    </row>
    <row r="7304" spans="1:12" x14ac:dyDescent="0.3">
      <c r="A7304">
        <v>12</v>
      </c>
      <c r="B7304">
        <v>19538</v>
      </c>
      <c r="C7304">
        <v>6</v>
      </c>
      <c r="D7304">
        <v>80000</v>
      </c>
      <c r="E7304" s="46">
        <v>45079</v>
      </c>
      <c r="F7304">
        <v>-51.82</v>
      </c>
      <c r="I7304" t="str">
        <f>INDEX(LedgerMapping[[#All],[Level 3]],MATCH(Actuals[[#This Row],[Sub Ledger]],LedgerMapping[[#All],[Sub Ledger]],0))</f>
        <v>Travel and Expenses</v>
      </c>
      <c r="J7304" s="22">
        <f>YEAR(Actuals[[#This Row],[Date]])</f>
        <v>2023</v>
      </c>
      <c r="K7304" s="22">
        <f>MONTH(Actuals[[#This Row],[Date]])</f>
        <v>6</v>
      </c>
      <c r="L7304" s="12"/>
    </row>
    <row r="7305" spans="1:12" x14ac:dyDescent="0.3">
      <c r="A7305">
        <v>12</v>
      </c>
      <c r="B7305">
        <v>20567</v>
      </c>
      <c r="C7305">
        <v>6</v>
      </c>
      <c r="D7305">
        <v>80000</v>
      </c>
      <c r="E7305" s="46">
        <v>45110</v>
      </c>
      <c r="F7305">
        <v>-67.78</v>
      </c>
      <c r="I7305" t="str">
        <f>INDEX(LedgerMapping[[#All],[Level 3]],MATCH(Actuals[[#This Row],[Sub Ledger]],LedgerMapping[[#All],[Sub Ledger]],0))</f>
        <v>Travel and Expenses</v>
      </c>
      <c r="J7305" s="22">
        <f>YEAR(Actuals[[#This Row],[Date]])</f>
        <v>2023</v>
      </c>
      <c r="K7305" s="22">
        <f>MONTH(Actuals[[#This Row],[Date]])</f>
        <v>7</v>
      </c>
      <c r="L7305" s="12"/>
    </row>
    <row r="7306" spans="1:12" x14ac:dyDescent="0.3">
      <c r="A7306">
        <v>12</v>
      </c>
      <c r="B7306">
        <v>21570</v>
      </c>
      <c r="C7306">
        <v>6</v>
      </c>
      <c r="D7306">
        <v>80000</v>
      </c>
      <c r="E7306" s="46">
        <v>45141</v>
      </c>
      <c r="F7306">
        <v>-61.4</v>
      </c>
      <c r="I7306" t="str">
        <f>INDEX(LedgerMapping[[#All],[Level 3]],MATCH(Actuals[[#This Row],[Sub Ledger]],LedgerMapping[[#All],[Sub Ledger]],0))</f>
        <v>Travel and Expenses</v>
      </c>
      <c r="J7306" s="22">
        <f>YEAR(Actuals[[#This Row],[Date]])</f>
        <v>2023</v>
      </c>
      <c r="K7306" s="22">
        <f>MONTH(Actuals[[#This Row],[Date]])</f>
        <v>8</v>
      </c>
      <c r="L7306" s="12"/>
    </row>
    <row r="7307" spans="1:12" x14ac:dyDescent="0.3">
      <c r="A7307">
        <v>12</v>
      </c>
      <c r="B7307">
        <v>22545</v>
      </c>
      <c r="C7307">
        <v>6</v>
      </c>
      <c r="D7307">
        <v>80000</v>
      </c>
      <c r="E7307" s="46">
        <v>45169</v>
      </c>
      <c r="F7307">
        <v>-74.16</v>
      </c>
      <c r="I7307" t="str">
        <f>INDEX(LedgerMapping[[#All],[Level 3]],MATCH(Actuals[[#This Row],[Sub Ledger]],LedgerMapping[[#All],[Sub Ledger]],0))</f>
        <v>Travel and Expenses</v>
      </c>
      <c r="J7307" s="22">
        <f>YEAR(Actuals[[#This Row],[Date]])</f>
        <v>2023</v>
      </c>
      <c r="K7307" s="22">
        <f>MONTH(Actuals[[#This Row],[Date]])</f>
        <v>8</v>
      </c>
      <c r="L7307" s="12"/>
    </row>
    <row r="7308" spans="1:12" x14ac:dyDescent="0.3">
      <c r="A7308">
        <v>12</v>
      </c>
      <c r="B7308">
        <v>23549</v>
      </c>
      <c r="C7308">
        <v>6</v>
      </c>
      <c r="D7308">
        <v>80000</v>
      </c>
      <c r="E7308" s="46">
        <v>45200</v>
      </c>
      <c r="F7308">
        <v>-55.02</v>
      </c>
      <c r="I7308" t="str">
        <f>INDEX(LedgerMapping[[#All],[Level 3]],MATCH(Actuals[[#This Row],[Sub Ledger]],LedgerMapping[[#All],[Sub Ledger]],0))</f>
        <v>Travel and Expenses</v>
      </c>
      <c r="J7308" s="22">
        <f>YEAR(Actuals[[#This Row],[Date]])</f>
        <v>2023</v>
      </c>
      <c r="K7308" s="22">
        <f>MONTH(Actuals[[#This Row],[Date]])</f>
        <v>10</v>
      </c>
      <c r="L7308" s="12"/>
    </row>
    <row r="7309" spans="1:12" x14ac:dyDescent="0.3">
      <c r="A7309">
        <v>12</v>
      </c>
      <c r="B7309">
        <v>24579</v>
      </c>
      <c r="C7309">
        <v>6</v>
      </c>
      <c r="D7309">
        <v>80000</v>
      </c>
      <c r="E7309" s="46">
        <v>45230</v>
      </c>
      <c r="F7309">
        <v>-52.89</v>
      </c>
      <c r="I7309" t="str">
        <f>INDEX(LedgerMapping[[#All],[Level 3]],MATCH(Actuals[[#This Row],[Sub Ledger]],LedgerMapping[[#All],[Sub Ledger]],0))</f>
        <v>Travel and Expenses</v>
      </c>
      <c r="J7309" s="22">
        <f>YEAR(Actuals[[#This Row],[Date]])</f>
        <v>2023</v>
      </c>
      <c r="K7309" s="22">
        <f>MONTH(Actuals[[#This Row],[Date]])</f>
        <v>10</v>
      </c>
      <c r="L7309" s="12"/>
    </row>
    <row r="7310" spans="1:12" x14ac:dyDescent="0.3">
      <c r="A7310">
        <v>12</v>
      </c>
      <c r="B7310">
        <v>25610</v>
      </c>
      <c r="C7310">
        <v>6</v>
      </c>
      <c r="D7310">
        <v>80000</v>
      </c>
      <c r="E7310" s="46">
        <v>45261</v>
      </c>
      <c r="F7310">
        <v>-43.31</v>
      </c>
      <c r="I7310" t="str">
        <f>INDEX(LedgerMapping[[#All],[Level 3]],MATCH(Actuals[[#This Row],[Sub Ledger]],LedgerMapping[[#All],[Sub Ledger]],0))</f>
        <v>Travel and Expenses</v>
      </c>
      <c r="J7310" s="22">
        <f>YEAR(Actuals[[#This Row],[Date]])</f>
        <v>2023</v>
      </c>
      <c r="K7310" s="22">
        <f>MONTH(Actuals[[#This Row],[Date]])</f>
        <v>12</v>
      </c>
      <c r="L7310" s="12"/>
    </row>
    <row r="7311" spans="1:12" x14ac:dyDescent="0.3">
      <c r="A7311">
        <v>12</v>
      </c>
      <c r="B7311">
        <v>26658</v>
      </c>
      <c r="C7311">
        <v>6</v>
      </c>
      <c r="D7311">
        <v>80000</v>
      </c>
      <c r="E7311" s="46">
        <v>45291</v>
      </c>
      <c r="F7311">
        <v>-66.72</v>
      </c>
      <c r="I7311" t="str">
        <f>INDEX(LedgerMapping[[#All],[Level 3]],MATCH(Actuals[[#This Row],[Sub Ledger]],LedgerMapping[[#All],[Sub Ledger]],0))</f>
        <v>Travel and Expenses</v>
      </c>
      <c r="J7311" s="22">
        <f>YEAR(Actuals[[#This Row],[Date]])</f>
        <v>2023</v>
      </c>
      <c r="K7311" s="22">
        <f>MONTH(Actuals[[#This Row],[Date]])</f>
        <v>12</v>
      </c>
      <c r="L7311" s="12"/>
    </row>
    <row r="7312" spans="1:12" x14ac:dyDescent="0.3">
      <c r="A7312">
        <v>12</v>
      </c>
      <c r="B7312">
        <v>27808</v>
      </c>
      <c r="C7312">
        <v>6</v>
      </c>
      <c r="D7312">
        <v>80000</v>
      </c>
      <c r="E7312" s="46">
        <v>45322</v>
      </c>
      <c r="F7312">
        <v>-939.07</v>
      </c>
      <c r="I7312" t="str">
        <f>INDEX(LedgerMapping[[#All],[Level 3]],MATCH(Actuals[[#This Row],[Sub Ledger]],LedgerMapping[[#All],[Sub Ledger]],0))</f>
        <v>Travel and Expenses</v>
      </c>
      <c r="J7312" s="22">
        <f>YEAR(Actuals[[#This Row],[Date]])</f>
        <v>2024</v>
      </c>
      <c r="K7312" s="22">
        <f>MONTH(Actuals[[#This Row],[Date]])</f>
        <v>1</v>
      </c>
      <c r="L7312" s="12"/>
    </row>
    <row r="7313" spans="1:12" x14ac:dyDescent="0.3">
      <c r="A7313">
        <v>12</v>
      </c>
      <c r="B7313">
        <v>28961</v>
      </c>
      <c r="C7313">
        <v>6</v>
      </c>
      <c r="D7313">
        <v>80000</v>
      </c>
      <c r="E7313" s="46">
        <v>45354</v>
      </c>
      <c r="F7313">
        <v>-727.37</v>
      </c>
      <c r="I7313" t="str">
        <f>INDEX(LedgerMapping[[#All],[Level 3]],MATCH(Actuals[[#This Row],[Sub Ledger]],LedgerMapping[[#All],[Sub Ledger]],0))</f>
        <v>Travel and Expenses</v>
      </c>
      <c r="J7313" s="22">
        <f>YEAR(Actuals[[#This Row],[Date]])</f>
        <v>2024</v>
      </c>
      <c r="K7313" s="22">
        <f>MONTH(Actuals[[#This Row],[Date]])</f>
        <v>3</v>
      </c>
      <c r="L7313" s="12"/>
    </row>
    <row r="7314" spans="1:12" x14ac:dyDescent="0.3">
      <c r="A7314">
        <v>12</v>
      </c>
      <c r="B7314">
        <v>30088</v>
      </c>
      <c r="C7314">
        <v>6</v>
      </c>
      <c r="D7314">
        <v>80000</v>
      </c>
      <c r="E7314" s="46">
        <v>45384</v>
      </c>
      <c r="F7314">
        <v>-790.14</v>
      </c>
      <c r="I7314" t="str">
        <f>INDEX(LedgerMapping[[#All],[Level 3]],MATCH(Actuals[[#This Row],[Sub Ledger]],LedgerMapping[[#All],[Sub Ledger]],0))</f>
        <v>Travel and Expenses</v>
      </c>
      <c r="J7314" s="22">
        <f>YEAR(Actuals[[#This Row],[Date]])</f>
        <v>2024</v>
      </c>
      <c r="K7314" s="22">
        <f>MONTH(Actuals[[#This Row],[Date]])</f>
        <v>4</v>
      </c>
      <c r="L7314" s="12"/>
    </row>
    <row r="7315" spans="1:12" x14ac:dyDescent="0.3">
      <c r="A7315">
        <v>12</v>
      </c>
      <c r="B7315">
        <v>31214</v>
      </c>
      <c r="C7315">
        <v>6</v>
      </c>
      <c r="D7315">
        <v>80000</v>
      </c>
      <c r="E7315" s="46">
        <v>45415</v>
      </c>
      <c r="F7315">
        <v>-866.73</v>
      </c>
      <c r="I7315" t="str">
        <f>INDEX(LedgerMapping[[#All],[Level 3]],MATCH(Actuals[[#This Row],[Sub Ledger]],LedgerMapping[[#All],[Sub Ledger]],0))</f>
        <v>Travel and Expenses</v>
      </c>
      <c r="J7315" s="22">
        <f>YEAR(Actuals[[#This Row],[Date]])</f>
        <v>2024</v>
      </c>
      <c r="K7315" s="22">
        <f>MONTH(Actuals[[#This Row],[Date]])</f>
        <v>5</v>
      </c>
      <c r="L7315" s="12"/>
    </row>
    <row r="7316" spans="1:12" x14ac:dyDescent="0.3">
      <c r="A7316">
        <v>12</v>
      </c>
      <c r="B7316">
        <v>32337</v>
      </c>
      <c r="C7316">
        <v>6</v>
      </c>
      <c r="D7316">
        <v>80000</v>
      </c>
      <c r="E7316" s="46">
        <v>45445</v>
      </c>
      <c r="F7316">
        <v>-738.01</v>
      </c>
      <c r="I7316" t="str">
        <f>INDEX(LedgerMapping[[#All],[Level 3]],MATCH(Actuals[[#This Row],[Sub Ledger]],LedgerMapping[[#All],[Sub Ledger]],0))</f>
        <v>Travel and Expenses</v>
      </c>
      <c r="J7316" s="22">
        <f>YEAR(Actuals[[#This Row],[Date]])</f>
        <v>2024</v>
      </c>
      <c r="K7316" s="22">
        <f>MONTH(Actuals[[#This Row],[Date]])</f>
        <v>6</v>
      </c>
      <c r="L7316" s="12"/>
    </row>
    <row r="7317" spans="1:12" x14ac:dyDescent="0.3">
      <c r="A7317">
        <v>12</v>
      </c>
      <c r="B7317">
        <v>33463</v>
      </c>
      <c r="C7317">
        <v>6</v>
      </c>
      <c r="D7317">
        <v>80000</v>
      </c>
      <c r="E7317" s="46">
        <v>45476</v>
      </c>
      <c r="F7317">
        <v>-813.54</v>
      </c>
      <c r="I7317" t="str">
        <f>INDEX(LedgerMapping[[#All],[Level 3]],MATCH(Actuals[[#This Row],[Sub Ledger]],LedgerMapping[[#All],[Sub Ledger]],0))</f>
        <v>Travel and Expenses</v>
      </c>
      <c r="J7317" s="22">
        <f>YEAR(Actuals[[#This Row],[Date]])</f>
        <v>2024</v>
      </c>
      <c r="K7317" s="22">
        <f>MONTH(Actuals[[#This Row],[Date]])</f>
        <v>7</v>
      </c>
      <c r="L7317" s="12"/>
    </row>
    <row r="7318" spans="1:12" x14ac:dyDescent="0.3">
      <c r="A7318">
        <v>12</v>
      </c>
      <c r="B7318">
        <v>34613</v>
      </c>
      <c r="C7318">
        <v>6</v>
      </c>
      <c r="D7318">
        <v>80000</v>
      </c>
      <c r="E7318" s="46">
        <v>45507</v>
      </c>
      <c r="F7318">
        <v>-902.9</v>
      </c>
      <c r="I7318" t="str">
        <f>INDEX(LedgerMapping[[#All],[Level 3]],MATCH(Actuals[[#This Row],[Sub Ledger]],LedgerMapping[[#All],[Sub Ledger]],0))</f>
        <v>Travel and Expenses</v>
      </c>
      <c r="J7318" s="22">
        <f>YEAR(Actuals[[#This Row],[Date]])</f>
        <v>2024</v>
      </c>
      <c r="K7318" s="22">
        <f>MONTH(Actuals[[#This Row],[Date]])</f>
        <v>8</v>
      </c>
      <c r="L7318" s="12"/>
    </row>
    <row r="7319" spans="1:12" x14ac:dyDescent="0.3">
      <c r="A7319">
        <v>12</v>
      </c>
      <c r="B7319">
        <v>35764</v>
      </c>
      <c r="C7319">
        <v>6</v>
      </c>
      <c r="D7319">
        <v>80000</v>
      </c>
      <c r="E7319" s="46">
        <v>45536</v>
      </c>
      <c r="F7319">
        <v>-983.76</v>
      </c>
      <c r="I7319" t="str">
        <f>INDEX(LedgerMapping[[#All],[Level 3]],MATCH(Actuals[[#This Row],[Sub Ledger]],LedgerMapping[[#All],[Sub Ledger]],0))</f>
        <v>Travel and Expenses</v>
      </c>
      <c r="J7319" s="22">
        <f>YEAR(Actuals[[#This Row],[Date]])</f>
        <v>2024</v>
      </c>
      <c r="K7319" s="22">
        <f>MONTH(Actuals[[#This Row],[Date]])</f>
        <v>9</v>
      </c>
      <c r="L7319" s="12"/>
    </row>
    <row r="7320" spans="1:12" x14ac:dyDescent="0.3">
      <c r="A7320">
        <v>12</v>
      </c>
      <c r="B7320">
        <v>36913</v>
      </c>
      <c r="C7320">
        <v>6</v>
      </c>
      <c r="D7320">
        <v>80000</v>
      </c>
      <c r="E7320" s="46">
        <v>45567</v>
      </c>
      <c r="F7320">
        <v>-683.75</v>
      </c>
      <c r="I7320" t="str">
        <f>INDEX(LedgerMapping[[#All],[Level 3]],MATCH(Actuals[[#This Row],[Sub Ledger]],LedgerMapping[[#All],[Sub Ledger]],0))</f>
        <v>Travel and Expenses</v>
      </c>
      <c r="J7320" s="22">
        <f>YEAR(Actuals[[#This Row],[Date]])</f>
        <v>2024</v>
      </c>
      <c r="K7320" s="22">
        <f>MONTH(Actuals[[#This Row],[Date]])</f>
        <v>10</v>
      </c>
      <c r="L7320" s="12"/>
    </row>
    <row r="7321" spans="1:12" x14ac:dyDescent="0.3">
      <c r="A7321">
        <v>12</v>
      </c>
      <c r="B7321">
        <v>38064</v>
      </c>
      <c r="C7321">
        <v>6</v>
      </c>
      <c r="D7321">
        <v>80000</v>
      </c>
      <c r="E7321" s="46">
        <v>45597</v>
      </c>
      <c r="F7321">
        <v>-983.76</v>
      </c>
      <c r="I7321" t="str">
        <f>INDEX(LedgerMapping[[#All],[Level 3]],MATCH(Actuals[[#This Row],[Sub Ledger]],LedgerMapping[[#All],[Sub Ledger]],0))</f>
        <v>Travel and Expenses</v>
      </c>
      <c r="J7321" s="22">
        <f>YEAR(Actuals[[#This Row],[Date]])</f>
        <v>2024</v>
      </c>
      <c r="K7321" s="22">
        <f>MONTH(Actuals[[#This Row],[Date]])</f>
        <v>11</v>
      </c>
      <c r="L7321" s="12"/>
    </row>
    <row r="7322" spans="1:12" x14ac:dyDescent="0.3">
      <c r="A7322">
        <v>12</v>
      </c>
      <c r="B7322">
        <v>39216</v>
      </c>
      <c r="C7322">
        <v>6</v>
      </c>
      <c r="D7322">
        <v>80000</v>
      </c>
      <c r="E7322" s="46">
        <v>45628</v>
      </c>
      <c r="F7322">
        <v>-939.07</v>
      </c>
      <c r="I7322" t="str">
        <f>INDEX(LedgerMapping[[#All],[Level 3]],MATCH(Actuals[[#This Row],[Sub Ledger]],LedgerMapping[[#All],[Sub Ledger]],0))</f>
        <v>Travel and Expenses</v>
      </c>
      <c r="J7322" s="22">
        <f>YEAR(Actuals[[#This Row],[Date]])</f>
        <v>2024</v>
      </c>
      <c r="K7322" s="22">
        <f>MONTH(Actuals[[#This Row],[Date]])</f>
        <v>12</v>
      </c>
      <c r="L7322" s="12"/>
    </row>
    <row r="7323" spans="1:12" x14ac:dyDescent="0.3">
      <c r="A7323">
        <v>12</v>
      </c>
      <c r="B7323">
        <v>14464</v>
      </c>
      <c r="C7323">
        <v>6</v>
      </c>
      <c r="D7323">
        <v>81000</v>
      </c>
      <c r="E7323" s="46">
        <v>44927</v>
      </c>
      <c r="F7323">
        <v>-39.06</v>
      </c>
      <c r="I7323" t="str">
        <f>INDEX(LedgerMapping[[#All],[Level 3]],MATCH(Actuals[[#This Row],[Sub Ledger]],LedgerMapping[[#All],[Sub Ledger]],0))</f>
        <v>Depreciation</v>
      </c>
      <c r="J7323" s="22">
        <f>YEAR(Actuals[[#This Row],[Date]])</f>
        <v>2023</v>
      </c>
      <c r="K7323" s="22">
        <f>MONTH(Actuals[[#This Row],[Date]])</f>
        <v>1</v>
      </c>
      <c r="L7323" s="12"/>
    </row>
    <row r="7324" spans="1:12" x14ac:dyDescent="0.3">
      <c r="A7324">
        <v>12</v>
      </c>
      <c r="B7324">
        <v>15442</v>
      </c>
      <c r="C7324">
        <v>6</v>
      </c>
      <c r="D7324">
        <v>81000</v>
      </c>
      <c r="E7324" s="46">
        <v>44958</v>
      </c>
      <c r="F7324">
        <v>-44.38</v>
      </c>
      <c r="I7324" t="str">
        <f>INDEX(LedgerMapping[[#All],[Level 3]],MATCH(Actuals[[#This Row],[Sub Ledger]],LedgerMapping[[#All],[Sub Ledger]],0))</f>
        <v>Depreciation</v>
      </c>
      <c r="J7324" s="22">
        <f>YEAR(Actuals[[#This Row],[Date]])</f>
        <v>2023</v>
      </c>
      <c r="K7324" s="22">
        <f>MONTH(Actuals[[#This Row],[Date]])</f>
        <v>2</v>
      </c>
      <c r="L7324" s="12"/>
    </row>
    <row r="7325" spans="1:12" x14ac:dyDescent="0.3">
      <c r="A7325">
        <v>12</v>
      </c>
      <c r="B7325">
        <v>16474</v>
      </c>
      <c r="C7325">
        <v>6</v>
      </c>
      <c r="D7325">
        <v>81000</v>
      </c>
      <c r="E7325" s="46">
        <v>44988</v>
      </c>
      <c r="F7325">
        <v>-27.36</v>
      </c>
      <c r="I7325" t="str">
        <f>INDEX(LedgerMapping[[#All],[Level 3]],MATCH(Actuals[[#This Row],[Sub Ledger]],LedgerMapping[[#All],[Sub Ledger]],0))</f>
        <v>Depreciation</v>
      </c>
      <c r="J7325" s="22">
        <f>YEAR(Actuals[[#This Row],[Date]])</f>
        <v>2023</v>
      </c>
      <c r="K7325" s="22">
        <f>MONTH(Actuals[[#This Row],[Date]])</f>
        <v>3</v>
      </c>
      <c r="L7325" s="12"/>
    </row>
    <row r="7326" spans="1:12" x14ac:dyDescent="0.3">
      <c r="A7326">
        <v>12</v>
      </c>
      <c r="B7326">
        <v>17506</v>
      </c>
      <c r="C7326">
        <v>6</v>
      </c>
      <c r="D7326">
        <v>81000</v>
      </c>
      <c r="E7326" s="46">
        <v>45018</v>
      </c>
      <c r="F7326">
        <v>-44.38</v>
      </c>
      <c r="I7326" t="str">
        <f>INDEX(LedgerMapping[[#All],[Level 3]],MATCH(Actuals[[#This Row],[Sub Ledger]],LedgerMapping[[#All],[Sub Ledger]],0))</f>
        <v>Depreciation</v>
      </c>
      <c r="J7326" s="22">
        <f>YEAR(Actuals[[#This Row],[Date]])</f>
        <v>2023</v>
      </c>
      <c r="K7326" s="22">
        <f>MONTH(Actuals[[#This Row],[Date]])</f>
        <v>4</v>
      </c>
      <c r="L7326" s="12"/>
    </row>
    <row r="7327" spans="1:12" x14ac:dyDescent="0.3">
      <c r="A7327">
        <v>12</v>
      </c>
      <c r="B7327">
        <v>18510</v>
      </c>
      <c r="C7327">
        <v>6</v>
      </c>
      <c r="D7327">
        <v>81000</v>
      </c>
      <c r="E7327" s="46">
        <v>45049</v>
      </c>
      <c r="F7327">
        <v>-44.38</v>
      </c>
      <c r="I7327" t="str">
        <f>INDEX(LedgerMapping[[#All],[Level 3]],MATCH(Actuals[[#This Row],[Sub Ledger]],LedgerMapping[[#All],[Sub Ledger]],0))</f>
        <v>Depreciation</v>
      </c>
      <c r="J7327" s="22">
        <f>YEAR(Actuals[[#This Row],[Date]])</f>
        <v>2023</v>
      </c>
      <c r="K7327" s="22">
        <f>MONTH(Actuals[[#This Row],[Date]])</f>
        <v>5</v>
      </c>
      <c r="L7327" s="12"/>
    </row>
    <row r="7328" spans="1:12" x14ac:dyDescent="0.3">
      <c r="A7328">
        <v>12</v>
      </c>
      <c r="B7328">
        <v>19539</v>
      </c>
      <c r="C7328">
        <v>6</v>
      </c>
      <c r="D7328">
        <v>81000</v>
      </c>
      <c r="E7328" s="46">
        <v>45079</v>
      </c>
      <c r="F7328">
        <v>-32.67</v>
      </c>
      <c r="I7328" t="str">
        <f>INDEX(LedgerMapping[[#All],[Level 3]],MATCH(Actuals[[#This Row],[Sub Ledger]],LedgerMapping[[#All],[Sub Ledger]],0))</f>
        <v>Depreciation</v>
      </c>
      <c r="J7328" s="22">
        <f>YEAR(Actuals[[#This Row],[Date]])</f>
        <v>2023</v>
      </c>
      <c r="K7328" s="22">
        <f>MONTH(Actuals[[#This Row],[Date]])</f>
        <v>6</v>
      </c>
      <c r="L7328" s="12"/>
    </row>
    <row r="7329" spans="1:12" x14ac:dyDescent="0.3">
      <c r="A7329">
        <v>12</v>
      </c>
      <c r="B7329">
        <v>20568</v>
      </c>
      <c r="C7329">
        <v>6</v>
      </c>
      <c r="D7329">
        <v>81000</v>
      </c>
      <c r="E7329" s="46">
        <v>45110</v>
      </c>
      <c r="F7329">
        <v>-42.25</v>
      </c>
      <c r="I7329" t="str">
        <f>INDEX(LedgerMapping[[#All],[Level 3]],MATCH(Actuals[[#This Row],[Sub Ledger]],LedgerMapping[[#All],[Sub Ledger]],0))</f>
        <v>Depreciation</v>
      </c>
      <c r="J7329" s="22">
        <f>YEAR(Actuals[[#This Row],[Date]])</f>
        <v>2023</v>
      </c>
      <c r="K7329" s="22">
        <f>MONTH(Actuals[[#This Row],[Date]])</f>
        <v>7</v>
      </c>
      <c r="L7329" s="12"/>
    </row>
    <row r="7330" spans="1:12" x14ac:dyDescent="0.3">
      <c r="A7330">
        <v>12</v>
      </c>
      <c r="B7330">
        <v>21571</v>
      </c>
      <c r="C7330">
        <v>6</v>
      </c>
      <c r="D7330">
        <v>81000</v>
      </c>
      <c r="E7330" s="46">
        <v>45141</v>
      </c>
      <c r="F7330">
        <v>-37.99</v>
      </c>
      <c r="I7330" t="str">
        <f>INDEX(LedgerMapping[[#All],[Level 3]],MATCH(Actuals[[#This Row],[Sub Ledger]],LedgerMapping[[#All],[Sub Ledger]],0))</f>
        <v>Depreciation</v>
      </c>
      <c r="J7330" s="22">
        <f>YEAR(Actuals[[#This Row],[Date]])</f>
        <v>2023</v>
      </c>
      <c r="K7330" s="22">
        <f>MONTH(Actuals[[#This Row],[Date]])</f>
        <v>8</v>
      </c>
      <c r="L7330" s="12"/>
    </row>
    <row r="7331" spans="1:12" x14ac:dyDescent="0.3">
      <c r="A7331">
        <v>12</v>
      </c>
      <c r="B7331">
        <v>22546</v>
      </c>
      <c r="C7331">
        <v>6</v>
      </c>
      <c r="D7331">
        <v>81000</v>
      </c>
      <c r="E7331" s="46">
        <v>45169</v>
      </c>
      <c r="F7331">
        <v>-46.5</v>
      </c>
      <c r="I7331" t="str">
        <f>INDEX(LedgerMapping[[#All],[Level 3]],MATCH(Actuals[[#This Row],[Sub Ledger]],LedgerMapping[[#All],[Sub Ledger]],0))</f>
        <v>Depreciation</v>
      </c>
      <c r="J7331" s="22">
        <f>YEAR(Actuals[[#This Row],[Date]])</f>
        <v>2023</v>
      </c>
      <c r="K7331" s="22">
        <f>MONTH(Actuals[[#This Row],[Date]])</f>
        <v>8</v>
      </c>
      <c r="L7331" s="12"/>
    </row>
    <row r="7332" spans="1:12" x14ac:dyDescent="0.3">
      <c r="A7332">
        <v>12</v>
      </c>
      <c r="B7332">
        <v>23550</v>
      </c>
      <c r="C7332">
        <v>6</v>
      </c>
      <c r="D7332">
        <v>81000</v>
      </c>
      <c r="E7332" s="46">
        <v>45200</v>
      </c>
      <c r="F7332">
        <v>-34.799999999999997</v>
      </c>
      <c r="I7332" t="str">
        <f>INDEX(LedgerMapping[[#All],[Level 3]],MATCH(Actuals[[#This Row],[Sub Ledger]],LedgerMapping[[#All],[Sub Ledger]],0))</f>
        <v>Depreciation</v>
      </c>
      <c r="J7332" s="22">
        <f>YEAR(Actuals[[#This Row],[Date]])</f>
        <v>2023</v>
      </c>
      <c r="K7332" s="22">
        <f>MONTH(Actuals[[#This Row],[Date]])</f>
        <v>10</v>
      </c>
      <c r="L7332" s="12"/>
    </row>
    <row r="7333" spans="1:12" x14ac:dyDescent="0.3">
      <c r="A7333">
        <v>12</v>
      </c>
      <c r="B7333">
        <v>24580</v>
      </c>
      <c r="C7333">
        <v>6</v>
      </c>
      <c r="D7333">
        <v>81000</v>
      </c>
      <c r="E7333" s="46">
        <v>45230</v>
      </c>
      <c r="F7333">
        <v>-33.74</v>
      </c>
      <c r="I7333" t="str">
        <f>INDEX(LedgerMapping[[#All],[Level 3]],MATCH(Actuals[[#This Row],[Sub Ledger]],LedgerMapping[[#All],[Sub Ledger]],0))</f>
        <v>Depreciation</v>
      </c>
      <c r="J7333" s="22">
        <f>YEAR(Actuals[[#This Row],[Date]])</f>
        <v>2023</v>
      </c>
      <c r="K7333" s="22">
        <f>MONTH(Actuals[[#This Row],[Date]])</f>
        <v>10</v>
      </c>
      <c r="L7333" s="12"/>
    </row>
    <row r="7334" spans="1:12" x14ac:dyDescent="0.3">
      <c r="A7334">
        <v>12</v>
      </c>
      <c r="B7334">
        <v>25611</v>
      </c>
      <c r="C7334">
        <v>6</v>
      </c>
      <c r="D7334">
        <v>81000</v>
      </c>
      <c r="E7334" s="46">
        <v>45261</v>
      </c>
      <c r="F7334">
        <v>-27.36</v>
      </c>
      <c r="I7334" t="str">
        <f>INDEX(LedgerMapping[[#All],[Level 3]],MATCH(Actuals[[#This Row],[Sub Ledger]],LedgerMapping[[#All],[Sub Ledger]],0))</f>
        <v>Depreciation</v>
      </c>
      <c r="J7334" s="22">
        <f>YEAR(Actuals[[#This Row],[Date]])</f>
        <v>2023</v>
      </c>
      <c r="K7334" s="22">
        <f>MONTH(Actuals[[#This Row],[Date]])</f>
        <v>12</v>
      </c>
      <c r="L7334" s="12"/>
    </row>
    <row r="7335" spans="1:12" x14ac:dyDescent="0.3">
      <c r="A7335">
        <v>12</v>
      </c>
      <c r="B7335">
        <v>26659</v>
      </c>
      <c r="C7335">
        <v>6</v>
      </c>
      <c r="D7335">
        <v>81000</v>
      </c>
      <c r="E7335" s="46">
        <v>45291</v>
      </c>
      <c r="F7335">
        <v>-42.25</v>
      </c>
      <c r="I7335" t="str">
        <f>INDEX(LedgerMapping[[#All],[Level 3]],MATCH(Actuals[[#This Row],[Sub Ledger]],LedgerMapping[[#All],[Sub Ledger]],0))</f>
        <v>Depreciation</v>
      </c>
      <c r="J7335" s="22">
        <f>YEAR(Actuals[[#This Row],[Date]])</f>
        <v>2023</v>
      </c>
      <c r="K7335" s="22">
        <f>MONTH(Actuals[[#This Row],[Date]])</f>
        <v>12</v>
      </c>
      <c r="L7335" s="12"/>
    </row>
    <row r="7336" spans="1:12" x14ac:dyDescent="0.3">
      <c r="A7336">
        <v>12</v>
      </c>
      <c r="B7336">
        <v>27809</v>
      </c>
      <c r="C7336">
        <v>6</v>
      </c>
      <c r="D7336">
        <v>81000</v>
      </c>
      <c r="E7336" s="46">
        <v>45322</v>
      </c>
      <c r="F7336">
        <v>-581.62</v>
      </c>
      <c r="I7336" t="str">
        <f>INDEX(LedgerMapping[[#All],[Level 3]],MATCH(Actuals[[#This Row],[Sub Ledger]],LedgerMapping[[#All],[Sub Ledger]],0))</f>
        <v>Depreciation</v>
      </c>
      <c r="J7336" s="22">
        <f>YEAR(Actuals[[#This Row],[Date]])</f>
        <v>2024</v>
      </c>
      <c r="K7336" s="22">
        <f>MONTH(Actuals[[#This Row],[Date]])</f>
        <v>1</v>
      </c>
      <c r="L7336" s="12"/>
    </row>
    <row r="7337" spans="1:12" x14ac:dyDescent="0.3">
      <c r="A7337">
        <v>12</v>
      </c>
      <c r="B7337">
        <v>28962</v>
      </c>
      <c r="C7337">
        <v>6</v>
      </c>
      <c r="D7337">
        <v>81000</v>
      </c>
      <c r="E7337" s="46">
        <v>45354</v>
      </c>
      <c r="F7337">
        <v>-450.77</v>
      </c>
      <c r="I7337" t="str">
        <f>INDEX(LedgerMapping[[#All],[Level 3]],MATCH(Actuals[[#This Row],[Sub Ledger]],LedgerMapping[[#All],[Sub Ledger]],0))</f>
        <v>Depreciation</v>
      </c>
      <c r="J7337" s="22">
        <f>YEAR(Actuals[[#This Row],[Date]])</f>
        <v>2024</v>
      </c>
      <c r="K7337" s="22">
        <f>MONTH(Actuals[[#This Row],[Date]])</f>
        <v>3</v>
      </c>
      <c r="L7337" s="12"/>
    </row>
    <row r="7338" spans="1:12" x14ac:dyDescent="0.3">
      <c r="A7338">
        <v>12</v>
      </c>
      <c r="B7338">
        <v>30089</v>
      </c>
      <c r="C7338">
        <v>6</v>
      </c>
      <c r="D7338">
        <v>81000</v>
      </c>
      <c r="E7338" s="46">
        <v>45384</v>
      </c>
      <c r="F7338">
        <v>-489.07</v>
      </c>
      <c r="I7338" t="str">
        <f>INDEX(LedgerMapping[[#All],[Level 3]],MATCH(Actuals[[#This Row],[Sub Ledger]],LedgerMapping[[#All],[Sub Ledger]],0))</f>
        <v>Depreciation</v>
      </c>
      <c r="J7338" s="22">
        <f>YEAR(Actuals[[#This Row],[Date]])</f>
        <v>2024</v>
      </c>
      <c r="K7338" s="22">
        <f>MONTH(Actuals[[#This Row],[Date]])</f>
        <v>4</v>
      </c>
      <c r="L7338" s="12"/>
    </row>
    <row r="7339" spans="1:12" x14ac:dyDescent="0.3">
      <c r="A7339">
        <v>12</v>
      </c>
      <c r="B7339">
        <v>31215</v>
      </c>
      <c r="C7339">
        <v>6</v>
      </c>
      <c r="D7339">
        <v>81000</v>
      </c>
      <c r="E7339" s="46">
        <v>45415</v>
      </c>
      <c r="F7339">
        <v>-536.94000000000005</v>
      </c>
      <c r="I7339" t="str">
        <f>INDEX(LedgerMapping[[#All],[Level 3]],MATCH(Actuals[[#This Row],[Sub Ledger]],LedgerMapping[[#All],[Sub Ledger]],0))</f>
        <v>Depreciation</v>
      </c>
      <c r="J7339" s="22">
        <f>YEAR(Actuals[[#This Row],[Date]])</f>
        <v>2024</v>
      </c>
      <c r="K7339" s="22">
        <f>MONTH(Actuals[[#This Row],[Date]])</f>
        <v>5</v>
      </c>
      <c r="L7339" s="12"/>
    </row>
    <row r="7340" spans="1:12" x14ac:dyDescent="0.3">
      <c r="A7340">
        <v>12</v>
      </c>
      <c r="B7340">
        <v>32338</v>
      </c>
      <c r="C7340">
        <v>6</v>
      </c>
      <c r="D7340">
        <v>81000</v>
      </c>
      <c r="E7340" s="46">
        <v>45445</v>
      </c>
      <c r="F7340">
        <v>-457.15</v>
      </c>
      <c r="I7340" t="str">
        <f>INDEX(LedgerMapping[[#All],[Level 3]],MATCH(Actuals[[#This Row],[Sub Ledger]],LedgerMapping[[#All],[Sub Ledger]],0))</f>
        <v>Depreciation</v>
      </c>
      <c r="J7340" s="22">
        <f>YEAR(Actuals[[#This Row],[Date]])</f>
        <v>2024</v>
      </c>
      <c r="K7340" s="22">
        <f>MONTH(Actuals[[#This Row],[Date]])</f>
        <v>6</v>
      </c>
      <c r="L7340" s="12"/>
    </row>
    <row r="7341" spans="1:12" x14ac:dyDescent="0.3">
      <c r="A7341">
        <v>12</v>
      </c>
      <c r="B7341">
        <v>33464</v>
      </c>
      <c r="C7341">
        <v>6</v>
      </c>
      <c r="D7341">
        <v>81000</v>
      </c>
      <c r="E7341" s="46">
        <v>45476</v>
      </c>
      <c r="F7341">
        <v>-503.96</v>
      </c>
      <c r="I7341" t="str">
        <f>INDEX(LedgerMapping[[#All],[Level 3]],MATCH(Actuals[[#This Row],[Sub Ledger]],LedgerMapping[[#All],[Sub Ledger]],0))</f>
        <v>Depreciation</v>
      </c>
      <c r="J7341" s="22">
        <f>YEAR(Actuals[[#This Row],[Date]])</f>
        <v>2024</v>
      </c>
      <c r="K7341" s="22">
        <f>MONTH(Actuals[[#This Row],[Date]])</f>
        <v>7</v>
      </c>
      <c r="L7341" s="12"/>
    </row>
    <row r="7342" spans="1:12" x14ac:dyDescent="0.3">
      <c r="A7342">
        <v>12</v>
      </c>
      <c r="B7342">
        <v>34614</v>
      </c>
      <c r="C7342">
        <v>6</v>
      </c>
      <c r="D7342">
        <v>81000</v>
      </c>
      <c r="E7342" s="46">
        <v>45507</v>
      </c>
      <c r="F7342">
        <v>-559.28</v>
      </c>
      <c r="I7342" t="str">
        <f>INDEX(LedgerMapping[[#All],[Level 3]],MATCH(Actuals[[#This Row],[Sub Ledger]],LedgerMapping[[#All],[Sub Ledger]],0))</f>
        <v>Depreciation</v>
      </c>
      <c r="J7342" s="22">
        <f>YEAR(Actuals[[#This Row],[Date]])</f>
        <v>2024</v>
      </c>
      <c r="K7342" s="22">
        <f>MONTH(Actuals[[#This Row],[Date]])</f>
        <v>8</v>
      </c>
      <c r="L7342" s="12"/>
    </row>
    <row r="7343" spans="1:12" x14ac:dyDescent="0.3">
      <c r="A7343">
        <v>12</v>
      </c>
      <c r="B7343">
        <v>35765</v>
      </c>
      <c r="C7343">
        <v>6</v>
      </c>
      <c r="D7343">
        <v>81000</v>
      </c>
      <c r="E7343" s="46">
        <v>45536</v>
      </c>
      <c r="F7343">
        <v>-609.28</v>
      </c>
      <c r="I7343" t="str">
        <f>INDEX(LedgerMapping[[#All],[Level 3]],MATCH(Actuals[[#This Row],[Sub Ledger]],LedgerMapping[[#All],[Sub Ledger]],0))</f>
        <v>Depreciation</v>
      </c>
      <c r="J7343" s="22">
        <f>YEAR(Actuals[[#This Row],[Date]])</f>
        <v>2024</v>
      </c>
      <c r="K7343" s="22">
        <f>MONTH(Actuals[[#This Row],[Date]])</f>
        <v>9</v>
      </c>
      <c r="L7343" s="12"/>
    </row>
    <row r="7344" spans="1:12" x14ac:dyDescent="0.3">
      <c r="A7344">
        <v>12</v>
      </c>
      <c r="B7344">
        <v>36914</v>
      </c>
      <c r="C7344">
        <v>6</v>
      </c>
      <c r="D7344">
        <v>81000</v>
      </c>
      <c r="E7344" s="46">
        <v>45567</v>
      </c>
      <c r="F7344">
        <v>-423.11</v>
      </c>
      <c r="I7344" t="str">
        <f>INDEX(LedgerMapping[[#All],[Level 3]],MATCH(Actuals[[#This Row],[Sub Ledger]],LedgerMapping[[#All],[Sub Ledger]],0))</f>
        <v>Depreciation</v>
      </c>
      <c r="J7344" s="22">
        <f>YEAR(Actuals[[#This Row],[Date]])</f>
        <v>2024</v>
      </c>
      <c r="K7344" s="22">
        <f>MONTH(Actuals[[#This Row],[Date]])</f>
        <v>10</v>
      </c>
      <c r="L7344" s="12"/>
    </row>
    <row r="7345" spans="1:12" x14ac:dyDescent="0.3">
      <c r="A7345">
        <v>12</v>
      </c>
      <c r="B7345">
        <v>38065</v>
      </c>
      <c r="C7345">
        <v>6</v>
      </c>
      <c r="D7345">
        <v>81000</v>
      </c>
      <c r="E7345" s="46">
        <v>45597</v>
      </c>
      <c r="F7345">
        <v>-609.28</v>
      </c>
      <c r="I7345" t="str">
        <f>INDEX(LedgerMapping[[#All],[Level 3]],MATCH(Actuals[[#This Row],[Sub Ledger]],LedgerMapping[[#All],[Sub Ledger]],0))</f>
        <v>Depreciation</v>
      </c>
      <c r="J7345" s="22">
        <f>YEAR(Actuals[[#This Row],[Date]])</f>
        <v>2024</v>
      </c>
      <c r="K7345" s="22">
        <f>MONTH(Actuals[[#This Row],[Date]])</f>
        <v>11</v>
      </c>
      <c r="L7345" s="12"/>
    </row>
    <row r="7346" spans="1:12" x14ac:dyDescent="0.3">
      <c r="A7346">
        <v>12</v>
      </c>
      <c r="B7346">
        <v>39217</v>
      </c>
      <c r="C7346">
        <v>6</v>
      </c>
      <c r="D7346">
        <v>81000</v>
      </c>
      <c r="E7346" s="46">
        <v>45628</v>
      </c>
      <c r="F7346">
        <v>-581.62</v>
      </c>
      <c r="I7346" t="str">
        <f>INDEX(LedgerMapping[[#All],[Level 3]],MATCH(Actuals[[#This Row],[Sub Ledger]],LedgerMapping[[#All],[Sub Ledger]],0))</f>
        <v>Depreciation</v>
      </c>
      <c r="J7346" s="22">
        <f>YEAR(Actuals[[#This Row],[Date]])</f>
        <v>2024</v>
      </c>
      <c r="K7346" s="22">
        <f>MONTH(Actuals[[#This Row],[Date]])</f>
        <v>12</v>
      </c>
      <c r="L7346" s="12"/>
    </row>
    <row r="7347" spans="1:12" x14ac:dyDescent="0.3">
      <c r="A7347">
        <v>12</v>
      </c>
      <c r="B7347">
        <v>14465</v>
      </c>
      <c r="C7347">
        <v>6</v>
      </c>
      <c r="D7347">
        <v>82000</v>
      </c>
      <c r="E7347" s="46">
        <v>44927</v>
      </c>
      <c r="F7347">
        <v>-5.01</v>
      </c>
      <c r="I7347" t="str">
        <f>INDEX(LedgerMapping[[#All],[Level 3]],MATCH(Actuals[[#This Row],[Sub Ledger]],LedgerMapping[[#All],[Sub Ledger]],0))</f>
        <v>Depreciation</v>
      </c>
      <c r="J7347" s="22">
        <f>YEAR(Actuals[[#This Row],[Date]])</f>
        <v>2023</v>
      </c>
      <c r="K7347" s="22">
        <f>MONTH(Actuals[[#This Row],[Date]])</f>
        <v>1</v>
      </c>
      <c r="L7347" s="12"/>
    </row>
    <row r="7348" spans="1:12" x14ac:dyDescent="0.3">
      <c r="A7348">
        <v>12</v>
      </c>
      <c r="B7348">
        <v>15443</v>
      </c>
      <c r="C7348">
        <v>6</v>
      </c>
      <c r="D7348">
        <v>82000</v>
      </c>
      <c r="E7348" s="46">
        <v>44958</v>
      </c>
      <c r="F7348">
        <v>-5.01</v>
      </c>
      <c r="I7348" t="str">
        <f>INDEX(LedgerMapping[[#All],[Level 3]],MATCH(Actuals[[#This Row],[Sub Ledger]],LedgerMapping[[#All],[Sub Ledger]],0))</f>
        <v>Depreciation</v>
      </c>
      <c r="J7348" s="22">
        <f>YEAR(Actuals[[#This Row],[Date]])</f>
        <v>2023</v>
      </c>
      <c r="K7348" s="22">
        <f>MONTH(Actuals[[#This Row],[Date]])</f>
        <v>2</v>
      </c>
      <c r="L7348" s="12"/>
    </row>
    <row r="7349" spans="1:12" x14ac:dyDescent="0.3">
      <c r="A7349">
        <v>12</v>
      </c>
      <c r="B7349">
        <v>16475</v>
      </c>
      <c r="C7349">
        <v>6</v>
      </c>
      <c r="D7349">
        <v>82000</v>
      </c>
      <c r="E7349" s="46">
        <v>44988</v>
      </c>
      <c r="F7349">
        <v>-3.95</v>
      </c>
      <c r="I7349" t="str">
        <f>INDEX(LedgerMapping[[#All],[Level 3]],MATCH(Actuals[[#This Row],[Sub Ledger]],LedgerMapping[[#All],[Sub Ledger]],0))</f>
        <v>Depreciation</v>
      </c>
      <c r="J7349" s="22">
        <f>YEAR(Actuals[[#This Row],[Date]])</f>
        <v>2023</v>
      </c>
      <c r="K7349" s="22">
        <f>MONTH(Actuals[[#This Row],[Date]])</f>
        <v>3</v>
      </c>
      <c r="L7349" s="12"/>
    </row>
    <row r="7350" spans="1:12" x14ac:dyDescent="0.3">
      <c r="A7350">
        <v>12</v>
      </c>
      <c r="B7350">
        <v>17507</v>
      </c>
      <c r="C7350">
        <v>6</v>
      </c>
      <c r="D7350">
        <v>82000</v>
      </c>
      <c r="E7350" s="46">
        <v>45018</v>
      </c>
      <c r="F7350">
        <v>-5.01</v>
      </c>
      <c r="I7350" t="str">
        <f>INDEX(LedgerMapping[[#All],[Level 3]],MATCH(Actuals[[#This Row],[Sub Ledger]],LedgerMapping[[#All],[Sub Ledger]],0))</f>
        <v>Depreciation</v>
      </c>
      <c r="J7350" s="22">
        <f>YEAR(Actuals[[#This Row],[Date]])</f>
        <v>2023</v>
      </c>
      <c r="K7350" s="22">
        <f>MONTH(Actuals[[#This Row],[Date]])</f>
        <v>4</v>
      </c>
      <c r="L7350" s="12"/>
    </row>
    <row r="7351" spans="1:12" x14ac:dyDescent="0.3">
      <c r="A7351">
        <v>12</v>
      </c>
      <c r="B7351">
        <v>18511</v>
      </c>
      <c r="C7351">
        <v>6</v>
      </c>
      <c r="D7351">
        <v>82000</v>
      </c>
      <c r="E7351" s="46">
        <v>45049</v>
      </c>
      <c r="F7351">
        <v>-5.01</v>
      </c>
      <c r="I7351" t="str">
        <f>INDEX(LedgerMapping[[#All],[Level 3]],MATCH(Actuals[[#This Row],[Sub Ledger]],LedgerMapping[[#All],[Sub Ledger]],0))</f>
        <v>Depreciation</v>
      </c>
      <c r="J7351" s="22">
        <f>YEAR(Actuals[[#This Row],[Date]])</f>
        <v>2023</v>
      </c>
      <c r="K7351" s="22">
        <f>MONTH(Actuals[[#This Row],[Date]])</f>
        <v>5</v>
      </c>
      <c r="L7351" s="12"/>
    </row>
    <row r="7352" spans="1:12" x14ac:dyDescent="0.3">
      <c r="A7352">
        <v>12</v>
      </c>
      <c r="B7352">
        <v>19540</v>
      </c>
      <c r="C7352">
        <v>6</v>
      </c>
      <c r="D7352">
        <v>82000</v>
      </c>
      <c r="E7352" s="46">
        <v>45079</v>
      </c>
      <c r="F7352">
        <v>-3.95</v>
      </c>
      <c r="I7352" t="str">
        <f>INDEX(LedgerMapping[[#All],[Level 3]],MATCH(Actuals[[#This Row],[Sub Ledger]],LedgerMapping[[#All],[Sub Ledger]],0))</f>
        <v>Depreciation</v>
      </c>
      <c r="J7352" s="22">
        <f>YEAR(Actuals[[#This Row],[Date]])</f>
        <v>2023</v>
      </c>
      <c r="K7352" s="22">
        <f>MONTH(Actuals[[#This Row],[Date]])</f>
        <v>6</v>
      </c>
      <c r="L7352" s="12"/>
    </row>
    <row r="7353" spans="1:12" x14ac:dyDescent="0.3">
      <c r="A7353">
        <v>12</v>
      </c>
      <c r="B7353">
        <v>20569</v>
      </c>
      <c r="C7353">
        <v>6</v>
      </c>
      <c r="D7353">
        <v>82000</v>
      </c>
      <c r="E7353" s="46">
        <v>45110</v>
      </c>
      <c r="F7353">
        <v>-5.01</v>
      </c>
      <c r="I7353" t="str">
        <f>INDEX(LedgerMapping[[#All],[Level 3]],MATCH(Actuals[[#This Row],[Sub Ledger]],LedgerMapping[[#All],[Sub Ledger]],0))</f>
        <v>Depreciation</v>
      </c>
      <c r="J7353" s="22">
        <f>YEAR(Actuals[[#This Row],[Date]])</f>
        <v>2023</v>
      </c>
      <c r="K7353" s="22">
        <f>MONTH(Actuals[[#This Row],[Date]])</f>
        <v>7</v>
      </c>
      <c r="L7353" s="12"/>
    </row>
    <row r="7354" spans="1:12" x14ac:dyDescent="0.3">
      <c r="A7354">
        <v>12</v>
      </c>
      <c r="B7354">
        <v>21572</v>
      </c>
      <c r="C7354">
        <v>6</v>
      </c>
      <c r="D7354">
        <v>82000</v>
      </c>
      <c r="E7354" s="46">
        <v>45141</v>
      </c>
      <c r="F7354">
        <v>-5.01</v>
      </c>
      <c r="I7354" t="str">
        <f>INDEX(LedgerMapping[[#All],[Level 3]],MATCH(Actuals[[#This Row],[Sub Ledger]],LedgerMapping[[#All],[Sub Ledger]],0))</f>
        <v>Depreciation</v>
      </c>
      <c r="J7354" s="22">
        <f>YEAR(Actuals[[#This Row],[Date]])</f>
        <v>2023</v>
      </c>
      <c r="K7354" s="22">
        <f>MONTH(Actuals[[#This Row],[Date]])</f>
        <v>8</v>
      </c>
      <c r="L7354" s="12"/>
    </row>
    <row r="7355" spans="1:12" x14ac:dyDescent="0.3">
      <c r="A7355">
        <v>12</v>
      </c>
      <c r="B7355">
        <v>22547</v>
      </c>
      <c r="C7355">
        <v>6</v>
      </c>
      <c r="D7355">
        <v>82000</v>
      </c>
      <c r="E7355" s="46">
        <v>45169</v>
      </c>
      <c r="F7355">
        <v>-5.01</v>
      </c>
      <c r="I7355" t="str">
        <f>INDEX(LedgerMapping[[#All],[Level 3]],MATCH(Actuals[[#This Row],[Sub Ledger]],LedgerMapping[[#All],[Sub Ledger]],0))</f>
        <v>Depreciation</v>
      </c>
      <c r="J7355" s="22">
        <f>YEAR(Actuals[[#This Row],[Date]])</f>
        <v>2023</v>
      </c>
      <c r="K7355" s="22">
        <f>MONTH(Actuals[[#This Row],[Date]])</f>
        <v>8</v>
      </c>
      <c r="L7355" s="12"/>
    </row>
    <row r="7356" spans="1:12" x14ac:dyDescent="0.3">
      <c r="A7356">
        <v>12</v>
      </c>
      <c r="B7356">
        <v>23551</v>
      </c>
      <c r="C7356">
        <v>6</v>
      </c>
      <c r="D7356">
        <v>82000</v>
      </c>
      <c r="E7356" s="46">
        <v>45200</v>
      </c>
      <c r="F7356">
        <v>-3.95</v>
      </c>
      <c r="I7356" t="str">
        <f>INDEX(LedgerMapping[[#All],[Level 3]],MATCH(Actuals[[#This Row],[Sub Ledger]],LedgerMapping[[#All],[Sub Ledger]],0))</f>
        <v>Depreciation</v>
      </c>
      <c r="J7356" s="22">
        <f>YEAR(Actuals[[#This Row],[Date]])</f>
        <v>2023</v>
      </c>
      <c r="K7356" s="22">
        <f>MONTH(Actuals[[#This Row],[Date]])</f>
        <v>10</v>
      </c>
      <c r="L7356" s="12"/>
    </row>
    <row r="7357" spans="1:12" x14ac:dyDescent="0.3">
      <c r="A7357">
        <v>12</v>
      </c>
      <c r="B7357">
        <v>24581</v>
      </c>
      <c r="C7357">
        <v>6</v>
      </c>
      <c r="D7357">
        <v>82000</v>
      </c>
      <c r="E7357" s="46">
        <v>45230</v>
      </c>
      <c r="F7357">
        <v>-3.95</v>
      </c>
      <c r="I7357" t="str">
        <f>INDEX(LedgerMapping[[#All],[Level 3]],MATCH(Actuals[[#This Row],[Sub Ledger]],LedgerMapping[[#All],[Sub Ledger]],0))</f>
        <v>Depreciation</v>
      </c>
      <c r="J7357" s="22">
        <f>YEAR(Actuals[[#This Row],[Date]])</f>
        <v>2023</v>
      </c>
      <c r="K7357" s="22">
        <f>MONTH(Actuals[[#This Row],[Date]])</f>
        <v>10</v>
      </c>
      <c r="L7357" s="12"/>
    </row>
    <row r="7358" spans="1:12" x14ac:dyDescent="0.3">
      <c r="A7358">
        <v>12</v>
      </c>
      <c r="B7358">
        <v>25612</v>
      </c>
      <c r="C7358">
        <v>6</v>
      </c>
      <c r="D7358">
        <v>82000</v>
      </c>
      <c r="E7358" s="46">
        <v>45261</v>
      </c>
      <c r="F7358">
        <v>-2.89</v>
      </c>
      <c r="I7358" t="str">
        <f>INDEX(LedgerMapping[[#All],[Level 3]],MATCH(Actuals[[#This Row],[Sub Ledger]],LedgerMapping[[#All],[Sub Ledger]],0))</f>
        <v>Depreciation</v>
      </c>
      <c r="J7358" s="22">
        <f>YEAR(Actuals[[#This Row],[Date]])</f>
        <v>2023</v>
      </c>
      <c r="K7358" s="22">
        <f>MONTH(Actuals[[#This Row],[Date]])</f>
        <v>12</v>
      </c>
      <c r="L7358" s="12"/>
    </row>
    <row r="7359" spans="1:12" x14ac:dyDescent="0.3">
      <c r="A7359">
        <v>12</v>
      </c>
      <c r="B7359">
        <v>26660</v>
      </c>
      <c r="C7359">
        <v>6</v>
      </c>
      <c r="D7359">
        <v>82000</v>
      </c>
      <c r="E7359" s="46">
        <v>45291</v>
      </c>
      <c r="F7359">
        <v>-5.01</v>
      </c>
      <c r="I7359" t="str">
        <f>INDEX(LedgerMapping[[#All],[Level 3]],MATCH(Actuals[[#This Row],[Sub Ledger]],LedgerMapping[[#All],[Sub Ledger]],0))</f>
        <v>Depreciation</v>
      </c>
      <c r="J7359" s="22">
        <f>YEAR(Actuals[[#This Row],[Date]])</f>
        <v>2023</v>
      </c>
      <c r="K7359" s="22">
        <f>MONTH(Actuals[[#This Row],[Date]])</f>
        <v>12</v>
      </c>
      <c r="L7359" s="12"/>
    </row>
    <row r="7360" spans="1:12" x14ac:dyDescent="0.3">
      <c r="A7360">
        <v>12</v>
      </c>
      <c r="B7360">
        <v>27810</v>
      </c>
      <c r="C7360">
        <v>6</v>
      </c>
      <c r="D7360">
        <v>82000</v>
      </c>
      <c r="E7360" s="46">
        <v>45322</v>
      </c>
      <c r="F7360">
        <v>-61.4</v>
      </c>
      <c r="I7360" t="str">
        <f>INDEX(LedgerMapping[[#All],[Level 3]],MATCH(Actuals[[#This Row],[Sub Ledger]],LedgerMapping[[#All],[Sub Ledger]],0))</f>
        <v>Depreciation</v>
      </c>
      <c r="J7360" s="22">
        <f>YEAR(Actuals[[#This Row],[Date]])</f>
        <v>2024</v>
      </c>
      <c r="K7360" s="22">
        <f>MONTH(Actuals[[#This Row],[Date]])</f>
        <v>1</v>
      </c>
      <c r="L7360" s="12"/>
    </row>
    <row r="7361" spans="1:12" x14ac:dyDescent="0.3">
      <c r="A7361">
        <v>12</v>
      </c>
      <c r="B7361">
        <v>28963</v>
      </c>
      <c r="C7361">
        <v>6</v>
      </c>
      <c r="D7361">
        <v>82000</v>
      </c>
      <c r="E7361" s="46">
        <v>45354</v>
      </c>
      <c r="F7361">
        <v>-44.38</v>
      </c>
      <c r="I7361" t="str">
        <f>INDEX(LedgerMapping[[#All],[Level 3]],MATCH(Actuals[[#This Row],[Sub Ledger]],LedgerMapping[[#All],[Sub Ledger]],0))</f>
        <v>Depreciation</v>
      </c>
      <c r="J7361" s="22">
        <f>YEAR(Actuals[[#This Row],[Date]])</f>
        <v>2024</v>
      </c>
      <c r="K7361" s="22">
        <f>MONTH(Actuals[[#This Row],[Date]])</f>
        <v>3</v>
      </c>
      <c r="L7361" s="12"/>
    </row>
    <row r="7362" spans="1:12" x14ac:dyDescent="0.3">
      <c r="A7362">
        <v>12</v>
      </c>
      <c r="B7362">
        <v>30090</v>
      </c>
      <c r="C7362">
        <v>6</v>
      </c>
      <c r="D7362">
        <v>82000</v>
      </c>
      <c r="E7362" s="46">
        <v>45384</v>
      </c>
      <c r="F7362">
        <v>-49.7</v>
      </c>
      <c r="I7362" t="str">
        <f>INDEX(LedgerMapping[[#All],[Level 3]],MATCH(Actuals[[#This Row],[Sub Ledger]],LedgerMapping[[#All],[Sub Ledger]],0))</f>
        <v>Depreciation</v>
      </c>
      <c r="J7362" s="22">
        <f>YEAR(Actuals[[#This Row],[Date]])</f>
        <v>2024</v>
      </c>
      <c r="K7362" s="22">
        <f>MONTH(Actuals[[#This Row],[Date]])</f>
        <v>4</v>
      </c>
      <c r="L7362" s="12"/>
    </row>
    <row r="7363" spans="1:12" x14ac:dyDescent="0.3">
      <c r="A7363">
        <v>12</v>
      </c>
      <c r="B7363">
        <v>31216</v>
      </c>
      <c r="C7363">
        <v>6</v>
      </c>
      <c r="D7363">
        <v>82000</v>
      </c>
      <c r="E7363" s="46">
        <v>45415</v>
      </c>
      <c r="F7363">
        <v>-53.95</v>
      </c>
      <c r="I7363" t="str">
        <f>INDEX(LedgerMapping[[#All],[Level 3]],MATCH(Actuals[[#This Row],[Sub Ledger]],LedgerMapping[[#All],[Sub Ledger]],0))</f>
        <v>Depreciation</v>
      </c>
      <c r="J7363" s="22">
        <f>YEAR(Actuals[[#This Row],[Date]])</f>
        <v>2024</v>
      </c>
      <c r="K7363" s="22">
        <f>MONTH(Actuals[[#This Row],[Date]])</f>
        <v>5</v>
      </c>
      <c r="L7363" s="12"/>
    </row>
    <row r="7364" spans="1:12" x14ac:dyDescent="0.3">
      <c r="A7364">
        <v>12</v>
      </c>
      <c r="B7364">
        <v>32339</v>
      </c>
      <c r="C7364">
        <v>6</v>
      </c>
      <c r="D7364">
        <v>82000</v>
      </c>
      <c r="E7364" s="46">
        <v>45445</v>
      </c>
      <c r="F7364">
        <v>-48.63</v>
      </c>
      <c r="I7364" t="str">
        <f>INDEX(LedgerMapping[[#All],[Level 3]],MATCH(Actuals[[#This Row],[Sub Ledger]],LedgerMapping[[#All],[Sub Ledger]],0))</f>
        <v>Depreciation</v>
      </c>
      <c r="J7364" s="22">
        <f>YEAR(Actuals[[#This Row],[Date]])</f>
        <v>2024</v>
      </c>
      <c r="K7364" s="22">
        <f>MONTH(Actuals[[#This Row],[Date]])</f>
        <v>6</v>
      </c>
      <c r="L7364" s="12"/>
    </row>
    <row r="7365" spans="1:12" x14ac:dyDescent="0.3">
      <c r="A7365">
        <v>12</v>
      </c>
      <c r="B7365">
        <v>33465</v>
      </c>
      <c r="C7365">
        <v>6</v>
      </c>
      <c r="D7365">
        <v>82000</v>
      </c>
      <c r="E7365" s="46">
        <v>45476</v>
      </c>
      <c r="F7365">
        <v>-48.63</v>
      </c>
      <c r="I7365" t="str">
        <f>INDEX(LedgerMapping[[#All],[Level 3]],MATCH(Actuals[[#This Row],[Sub Ledger]],LedgerMapping[[#All],[Sub Ledger]],0))</f>
        <v>Depreciation</v>
      </c>
      <c r="J7365" s="22">
        <f>YEAR(Actuals[[#This Row],[Date]])</f>
        <v>2024</v>
      </c>
      <c r="K7365" s="22">
        <f>MONTH(Actuals[[#This Row],[Date]])</f>
        <v>7</v>
      </c>
      <c r="L7365" s="12"/>
    </row>
    <row r="7366" spans="1:12" x14ac:dyDescent="0.3">
      <c r="A7366">
        <v>12</v>
      </c>
      <c r="B7366">
        <v>34615</v>
      </c>
      <c r="C7366">
        <v>6</v>
      </c>
      <c r="D7366">
        <v>82000</v>
      </c>
      <c r="E7366" s="46">
        <v>45507</v>
      </c>
      <c r="F7366">
        <v>-57.14</v>
      </c>
      <c r="I7366" t="str">
        <f>INDEX(LedgerMapping[[#All],[Level 3]],MATCH(Actuals[[#This Row],[Sub Ledger]],LedgerMapping[[#All],[Sub Ledger]],0))</f>
        <v>Depreciation</v>
      </c>
      <c r="J7366" s="22">
        <f>YEAR(Actuals[[#This Row],[Date]])</f>
        <v>2024</v>
      </c>
      <c r="K7366" s="22">
        <f>MONTH(Actuals[[#This Row],[Date]])</f>
        <v>8</v>
      </c>
      <c r="L7366" s="12"/>
    </row>
    <row r="7367" spans="1:12" x14ac:dyDescent="0.3">
      <c r="A7367">
        <v>12</v>
      </c>
      <c r="B7367">
        <v>35766</v>
      </c>
      <c r="C7367">
        <v>6</v>
      </c>
      <c r="D7367">
        <v>82000</v>
      </c>
      <c r="E7367" s="46">
        <v>45536</v>
      </c>
      <c r="F7367">
        <v>-64.59</v>
      </c>
      <c r="I7367" t="str">
        <f>INDEX(LedgerMapping[[#All],[Level 3]],MATCH(Actuals[[#This Row],[Sub Ledger]],LedgerMapping[[#All],[Sub Ledger]],0))</f>
        <v>Depreciation</v>
      </c>
      <c r="J7367" s="22">
        <f>YEAR(Actuals[[#This Row],[Date]])</f>
        <v>2024</v>
      </c>
      <c r="K7367" s="22">
        <f>MONTH(Actuals[[#This Row],[Date]])</f>
        <v>9</v>
      </c>
      <c r="L7367" s="12"/>
    </row>
    <row r="7368" spans="1:12" x14ac:dyDescent="0.3">
      <c r="A7368">
        <v>12</v>
      </c>
      <c r="B7368">
        <v>36915</v>
      </c>
      <c r="C7368">
        <v>6</v>
      </c>
      <c r="D7368">
        <v>82000</v>
      </c>
      <c r="E7368" s="46">
        <v>45567</v>
      </c>
      <c r="F7368">
        <v>-43.31</v>
      </c>
      <c r="I7368" t="str">
        <f>INDEX(LedgerMapping[[#All],[Level 3]],MATCH(Actuals[[#This Row],[Sub Ledger]],LedgerMapping[[#All],[Sub Ledger]],0))</f>
        <v>Depreciation</v>
      </c>
      <c r="J7368" s="22">
        <f>YEAR(Actuals[[#This Row],[Date]])</f>
        <v>2024</v>
      </c>
      <c r="K7368" s="22">
        <f>MONTH(Actuals[[#This Row],[Date]])</f>
        <v>10</v>
      </c>
      <c r="L7368" s="12"/>
    </row>
    <row r="7369" spans="1:12" x14ac:dyDescent="0.3">
      <c r="A7369">
        <v>12</v>
      </c>
      <c r="B7369">
        <v>38066</v>
      </c>
      <c r="C7369">
        <v>6</v>
      </c>
      <c r="D7369">
        <v>82000</v>
      </c>
      <c r="E7369" s="46">
        <v>45597</v>
      </c>
      <c r="F7369">
        <v>-64.59</v>
      </c>
      <c r="I7369" t="str">
        <f>INDEX(LedgerMapping[[#All],[Level 3]],MATCH(Actuals[[#This Row],[Sub Ledger]],LedgerMapping[[#All],[Sub Ledger]],0))</f>
        <v>Depreciation</v>
      </c>
      <c r="J7369" s="22">
        <f>YEAR(Actuals[[#This Row],[Date]])</f>
        <v>2024</v>
      </c>
      <c r="K7369" s="22">
        <f>MONTH(Actuals[[#This Row],[Date]])</f>
        <v>11</v>
      </c>
      <c r="L7369" s="12"/>
    </row>
    <row r="7370" spans="1:12" x14ac:dyDescent="0.3">
      <c r="A7370">
        <v>12</v>
      </c>
      <c r="B7370">
        <v>39218</v>
      </c>
      <c r="C7370">
        <v>6</v>
      </c>
      <c r="D7370">
        <v>82000</v>
      </c>
      <c r="E7370" s="46">
        <v>45628</v>
      </c>
      <c r="F7370">
        <v>-61.4</v>
      </c>
      <c r="I7370" t="str">
        <f>INDEX(LedgerMapping[[#All],[Level 3]],MATCH(Actuals[[#This Row],[Sub Ledger]],LedgerMapping[[#All],[Sub Ledger]],0))</f>
        <v>Depreciation</v>
      </c>
      <c r="J7370" s="22">
        <f>YEAR(Actuals[[#This Row],[Date]])</f>
        <v>2024</v>
      </c>
      <c r="K7370" s="22">
        <f>MONTH(Actuals[[#This Row],[Date]])</f>
        <v>12</v>
      </c>
      <c r="L7370" s="12"/>
    </row>
    <row r="7371" spans="1:12" x14ac:dyDescent="0.3">
      <c r="A7371">
        <v>12</v>
      </c>
      <c r="B7371">
        <v>14466</v>
      </c>
      <c r="C7371">
        <v>6</v>
      </c>
      <c r="D7371">
        <v>83000</v>
      </c>
      <c r="E7371" s="46">
        <v>44927</v>
      </c>
      <c r="F7371">
        <v>-13.53</v>
      </c>
      <c r="I7371" t="str">
        <f>INDEX(LedgerMapping[[#All],[Level 3]],MATCH(Actuals[[#This Row],[Sub Ledger]],LedgerMapping[[#All],[Sub Ledger]],0))</f>
        <v>Depreciation</v>
      </c>
      <c r="J7371" s="22">
        <f>YEAR(Actuals[[#This Row],[Date]])</f>
        <v>2023</v>
      </c>
      <c r="K7371" s="22">
        <f>MONTH(Actuals[[#This Row],[Date]])</f>
        <v>1</v>
      </c>
      <c r="L7371" s="12"/>
    </row>
    <row r="7372" spans="1:12" x14ac:dyDescent="0.3">
      <c r="A7372">
        <v>12</v>
      </c>
      <c r="B7372">
        <v>15444</v>
      </c>
      <c r="C7372">
        <v>6</v>
      </c>
      <c r="D7372">
        <v>83000</v>
      </c>
      <c r="E7372" s="46">
        <v>44958</v>
      </c>
      <c r="F7372">
        <v>-16.72</v>
      </c>
      <c r="I7372" t="str">
        <f>INDEX(LedgerMapping[[#All],[Level 3]],MATCH(Actuals[[#This Row],[Sub Ledger]],LedgerMapping[[#All],[Sub Ledger]],0))</f>
        <v>Depreciation</v>
      </c>
      <c r="J7372" s="22">
        <f>YEAR(Actuals[[#This Row],[Date]])</f>
        <v>2023</v>
      </c>
      <c r="K7372" s="22">
        <f>MONTH(Actuals[[#This Row],[Date]])</f>
        <v>2</v>
      </c>
      <c r="L7372" s="12"/>
    </row>
    <row r="7373" spans="1:12" x14ac:dyDescent="0.3">
      <c r="A7373">
        <v>12</v>
      </c>
      <c r="B7373">
        <v>16476</v>
      </c>
      <c r="C7373">
        <v>6</v>
      </c>
      <c r="D7373">
        <v>83000</v>
      </c>
      <c r="E7373" s="46">
        <v>44988</v>
      </c>
      <c r="F7373">
        <v>-10.33</v>
      </c>
      <c r="I7373" t="str">
        <f>INDEX(LedgerMapping[[#All],[Level 3]],MATCH(Actuals[[#This Row],[Sub Ledger]],LedgerMapping[[#All],[Sub Ledger]],0))</f>
        <v>Depreciation</v>
      </c>
      <c r="J7373" s="22">
        <f>YEAR(Actuals[[#This Row],[Date]])</f>
        <v>2023</v>
      </c>
      <c r="K7373" s="22">
        <f>MONTH(Actuals[[#This Row],[Date]])</f>
        <v>3</v>
      </c>
      <c r="L7373" s="12"/>
    </row>
    <row r="7374" spans="1:12" x14ac:dyDescent="0.3">
      <c r="A7374">
        <v>12</v>
      </c>
      <c r="B7374">
        <v>17508</v>
      </c>
      <c r="C7374">
        <v>6</v>
      </c>
      <c r="D7374">
        <v>83000</v>
      </c>
      <c r="E7374" s="46">
        <v>45018</v>
      </c>
      <c r="F7374">
        <v>-16.72</v>
      </c>
      <c r="I7374" t="str">
        <f>INDEX(LedgerMapping[[#All],[Level 3]],MATCH(Actuals[[#This Row],[Sub Ledger]],LedgerMapping[[#All],[Sub Ledger]],0))</f>
        <v>Depreciation</v>
      </c>
      <c r="J7374" s="22">
        <f>YEAR(Actuals[[#This Row],[Date]])</f>
        <v>2023</v>
      </c>
      <c r="K7374" s="22">
        <f>MONTH(Actuals[[#This Row],[Date]])</f>
        <v>4</v>
      </c>
      <c r="L7374" s="12"/>
    </row>
    <row r="7375" spans="1:12" x14ac:dyDescent="0.3">
      <c r="A7375">
        <v>12</v>
      </c>
      <c r="B7375">
        <v>18512</v>
      </c>
      <c r="C7375">
        <v>6</v>
      </c>
      <c r="D7375">
        <v>83000</v>
      </c>
      <c r="E7375" s="46">
        <v>45049</v>
      </c>
      <c r="F7375">
        <v>-16.72</v>
      </c>
      <c r="I7375" t="str">
        <f>INDEX(LedgerMapping[[#All],[Level 3]],MATCH(Actuals[[#This Row],[Sub Ledger]],LedgerMapping[[#All],[Sub Ledger]],0))</f>
        <v>Depreciation</v>
      </c>
      <c r="J7375" s="22">
        <f>YEAR(Actuals[[#This Row],[Date]])</f>
        <v>2023</v>
      </c>
      <c r="K7375" s="22">
        <f>MONTH(Actuals[[#This Row],[Date]])</f>
        <v>5</v>
      </c>
      <c r="L7375" s="12"/>
    </row>
    <row r="7376" spans="1:12" x14ac:dyDescent="0.3">
      <c r="A7376">
        <v>12</v>
      </c>
      <c r="B7376">
        <v>19541</v>
      </c>
      <c r="C7376">
        <v>6</v>
      </c>
      <c r="D7376">
        <v>83000</v>
      </c>
      <c r="E7376" s="46">
        <v>45079</v>
      </c>
      <c r="F7376">
        <v>-11.4</v>
      </c>
      <c r="I7376" t="str">
        <f>INDEX(LedgerMapping[[#All],[Level 3]],MATCH(Actuals[[#This Row],[Sub Ledger]],LedgerMapping[[#All],[Sub Ledger]],0))</f>
        <v>Depreciation</v>
      </c>
      <c r="J7376" s="22">
        <f>YEAR(Actuals[[#This Row],[Date]])</f>
        <v>2023</v>
      </c>
      <c r="K7376" s="22">
        <f>MONTH(Actuals[[#This Row],[Date]])</f>
        <v>6</v>
      </c>
      <c r="L7376" s="12"/>
    </row>
    <row r="7377" spans="1:12" x14ac:dyDescent="0.3">
      <c r="A7377">
        <v>12</v>
      </c>
      <c r="B7377">
        <v>20570</v>
      </c>
      <c r="C7377">
        <v>6</v>
      </c>
      <c r="D7377">
        <v>83000</v>
      </c>
      <c r="E7377" s="46">
        <v>45110</v>
      </c>
      <c r="F7377">
        <v>-15.65</v>
      </c>
      <c r="I7377" t="str">
        <f>INDEX(LedgerMapping[[#All],[Level 3]],MATCH(Actuals[[#This Row],[Sub Ledger]],LedgerMapping[[#All],[Sub Ledger]],0))</f>
        <v>Depreciation</v>
      </c>
      <c r="J7377" s="22">
        <f>YEAR(Actuals[[#This Row],[Date]])</f>
        <v>2023</v>
      </c>
      <c r="K7377" s="22">
        <f>MONTH(Actuals[[#This Row],[Date]])</f>
        <v>7</v>
      </c>
      <c r="L7377" s="12"/>
    </row>
    <row r="7378" spans="1:12" x14ac:dyDescent="0.3">
      <c r="A7378">
        <v>12</v>
      </c>
      <c r="B7378">
        <v>21573</v>
      </c>
      <c r="C7378">
        <v>6</v>
      </c>
      <c r="D7378">
        <v>83000</v>
      </c>
      <c r="E7378" s="46">
        <v>45141</v>
      </c>
      <c r="F7378">
        <v>-14.59</v>
      </c>
      <c r="I7378" t="str">
        <f>INDEX(LedgerMapping[[#All],[Level 3]],MATCH(Actuals[[#This Row],[Sub Ledger]],LedgerMapping[[#All],[Sub Ledger]],0))</f>
        <v>Depreciation</v>
      </c>
      <c r="J7378" s="22">
        <f>YEAR(Actuals[[#This Row],[Date]])</f>
        <v>2023</v>
      </c>
      <c r="K7378" s="22">
        <f>MONTH(Actuals[[#This Row],[Date]])</f>
        <v>8</v>
      </c>
      <c r="L7378" s="12"/>
    </row>
    <row r="7379" spans="1:12" x14ac:dyDescent="0.3">
      <c r="A7379">
        <v>12</v>
      </c>
      <c r="B7379">
        <v>22548</v>
      </c>
      <c r="C7379">
        <v>6</v>
      </c>
      <c r="D7379">
        <v>83000</v>
      </c>
      <c r="E7379" s="46">
        <v>45169</v>
      </c>
      <c r="F7379">
        <v>-17.78</v>
      </c>
      <c r="I7379" t="str">
        <f>INDEX(LedgerMapping[[#All],[Level 3]],MATCH(Actuals[[#This Row],[Sub Ledger]],LedgerMapping[[#All],[Sub Ledger]],0))</f>
        <v>Depreciation</v>
      </c>
      <c r="J7379" s="22">
        <f>YEAR(Actuals[[#This Row],[Date]])</f>
        <v>2023</v>
      </c>
      <c r="K7379" s="22">
        <f>MONTH(Actuals[[#This Row],[Date]])</f>
        <v>8</v>
      </c>
      <c r="L7379" s="12"/>
    </row>
    <row r="7380" spans="1:12" x14ac:dyDescent="0.3">
      <c r="A7380">
        <v>12</v>
      </c>
      <c r="B7380">
        <v>23552</v>
      </c>
      <c r="C7380">
        <v>6</v>
      </c>
      <c r="D7380">
        <v>83000</v>
      </c>
      <c r="E7380" s="46">
        <v>45200</v>
      </c>
      <c r="F7380">
        <v>-12.46</v>
      </c>
      <c r="I7380" t="str">
        <f>INDEX(LedgerMapping[[#All],[Level 3]],MATCH(Actuals[[#This Row],[Sub Ledger]],LedgerMapping[[#All],[Sub Ledger]],0))</f>
        <v>Depreciation</v>
      </c>
      <c r="J7380" s="22">
        <f>YEAR(Actuals[[#This Row],[Date]])</f>
        <v>2023</v>
      </c>
      <c r="K7380" s="22">
        <f>MONTH(Actuals[[#This Row],[Date]])</f>
        <v>10</v>
      </c>
      <c r="L7380" s="12"/>
    </row>
    <row r="7381" spans="1:12" x14ac:dyDescent="0.3">
      <c r="A7381">
        <v>12</v>
      </c>
      <c r="B7381">
        <v>24582</v>
      </c>
      <c r="C7381">
        <v>6</v>
      </c>
      <c r="D7381">
        <v>83000</v>
      </c>
      <c r="E7381" s="46">
        <v>45230</v>
      </c>
      <c r="F7381">
        <v>-12.46</v>
      </c>
      <c r="I7381" t="str">
        <f>INDEX(LedgerMapping[[#All],[Level 3]],MATCH(Actuals[[#This Row],[Sub Ledger]],LedgerMapping[[#All],[Sub Ledger]],0))</f>
        <v>Depreciation</v>
      </c>
      <c r="J7381" s="22">
        <f>YEAR(Actuals[[#This Row],[Date]])</f>
        <v>2023</v>
      </c>
      <c r="K7381" s="22">
        <f>MONTH(Actuals[[#This Row],[Date]])</f>
        <v>10</v>
      </c>
      <c r="L7381" s="12"/>
    </row>
    <row r="7382" spans="1:12" x14ac:dyDescent="0.3">
      <c r="A7382">
        <v>12</v>
      </c>
      <c r="B7382">
        <v>25613</v>
      </c>
      <c r="C7382">
        <v>6</v>
      </c>
      <c r="D7382">
        <v>83000</v>
      </c>
      <c r="E7382" s="46">
        <v>45261</v>
      </c>
      <c r="F7382">
        <v>-10.33</v>
      </c>
      <c r="I7382" t="str">
        <f>INDEX(LedgerMapping[[#All],[Level 3]],MATCH(Actuals[[#This Row],[Sub Ledger]],LedgerMapping[[#All],[Sub Ledger]],0))</f>
        <v>Depreciation</v>
      </c>
      <c r="J7382" s="22">
        <f>YEAR(Actuals[[#This Row],[Date]])</f>
        <v>2023</v>
      </c>
      <c r="K7382" s="22">
        <f>MONTH(Actuals[[#This Row],[Date]])</f>
        <v>12</v>
      </c>
      <c r="L7382" s="12"/>
    </row>
    <row r="7383" spans="1:12" x14ac:dyDescent="0.3">
      <c r="A7383">
        <v>12</v>
      </c>
      <c r="B7383">
        <v>26661</v>
      </c>
      <c r="C7383">
        <v>6</v>
      </c>
      <c r="D7383">
        <v>83000</v>
      </c>
      <c r="E7383" s="46">
        <v>45291</v>
      </c>
      <c r="F7383">
        <v>-15.65</v>
      </c>
      <c r="I7383" t="str">
        <f>INDEX(LedgerMapping[[#All],[Level 3]],MATCH(Actuals[[#This Row],[Sub Ledger]],LedgerMapping[[#All],[Sub Ledger]],0))</f>
        <v>Depreciation</v>
      </c>
      <c r="J7383" s="22">
        <f>YEAR(Actuals[[#This Row],[Date]])</f>
        <v>2023</v>
      </c>
      <c r="K7383" s="22">
        <f>MONTH(Actuals[[#This Row],[Date]])</f>
        <v>12</v>
      </c>
      <c r="L7383" s="12"/>
    </row>
    <row r="7384" spans="1:12" x14ac:dyDescent="0.3">
      <c r="A7384">
        <v>12</v>
      </c>
      <c r="B7384">
        <v>27811</v>
      </c>
      <c r="C7384">
        <v>6</v>
      </c>
      <c r="D7384">
        <v>83000</v>
      </c>
      <c r="E7384" s="46">
        <v>45322</v>
      </c>
      <c r="F7384">
        <v>-211.4</v>
      </c>
      <c r="I7384" t="str">
        <f>INDEX(LedgerMapping[[#All],[Level 3]],MATCH(Actuals[[#This Row],[Sub Ledger]],LedgerMapping[[#All],[Sub Ledger]],0))</f>
        <v>Depreciation</v>
      </c>
      <c r="J7384" s="22">
        <f>YEAR(Actuals[[#This Row],[Date]])</f>
        <v>2024</v>
      </c>
      <c r="K7384" s="22">
        <f>MONTH(Actuals[[#This Row],[Date]])</f>
        <v>1</v>
      </c>
      <c r="L7384" s="12"/>
    </row>
    <row r="7385" spans="1:12" x14ac:dyDescent="0.3">
      <c r="A7385">
        <v>12</v>
      </c>
      <c r="B7385">
        <v>28964</v>
      </c>
      <c r="C7385">
        <v>6</v>
      </c>
      <c r="D7385">
        <v>83000</v>
      </c>
      <c r="E7385" s="46">
        <v>45354</v>
      </c>
      <c r="F7385">
        <v>-153.94999999999999</v>
      </c>
      <c r="I7385" t="str">
        <f>INDEX(LedgerMapping[[#All],[Level 3]],MATCH(Actuals[[#This Row],[Sub Ledger]],LedgerMapping[[#All],[Sub Ledger]],0))</f>
        <v>Depreciation</v>
      </c>
      <c r="J7385" s="22">
        <f>YEAR(Actuals[[#This Row],[Date]])</f>
        <v>2024</v>
      </c>
      <c r="K7385" s="22">
        <f>MONTH(Actuals[[#This Row],[Date]])</f>
        <v>3</v>
      </c>
      <c r="L7385" s="12"/>
    </row>
    <row r="7386" spans="1:12" x14ac:dyDescent="0.3">
      <c r="A7386">
        <v>12</v>
      </c>
      <c r="B7386">
        <v>30091</v>
      </c>
      <c r="C7386">
        <v>6</v>
      </c>
      <c r="D7386">
        <v>83000</v>
      </c>
      <c r="E7386" s="46">
        <v>45384</v>
      </c>
      <c r="F7386">
        <v>-173.1</v>
      </c>
      <c r="I7386" t="str">
        <f>INDEX(LedgerMapping[[#All],[Level 3]],MATCH(Actuals[[#This Row],[Sub Ledger]],LedgerMapping[[#All],[Sub Ledger]],0))</f>
        <v>Depreciation</v>
      </c>
      <c r="J7386" s="22">
        <f>YEAR(Actuals[[#This Row],[Date]])</f>
        <v>2024</v>
      </c>
      <c r="K7386" s="22">
        <f>MONTH(Actuals[[#This Row],[Date]])</f>
        <v>4</v>
      </c>
      <c r="L7386" s="12"/>
    </row>
    <row r="7387" spans="1:12" x14ac:dyDescent="0.3">
      <c r="A7387">
        <v>12</v>
      </c>
      <c r="B7387">
        <v>31217</v>
      </c>
      <c r="C7387">
        <v>6</v>
      </c>
      <c r="D7387">
        <v>83000</v>
      </c>
      <c r="E7387" s="46">
        <v>45415</v>
      </c>
      <c r="F7387">
        <v>-188</v>
      </c>
      <c r="I7387" t="str">
        <f>INDEX(LedgerMapping[[#All],[Level 3]],MATCH(Actuals[[#This Row],[Sub Ledger]],LedgerMapping[[#All],[Sub Ledger]],0))</f>
        <v>Depreciation</v>
      </c>
      <c r="J7387" s="22">
        <f>YEAR(Actuals[[#This Row],[Date]])</f>
        <v>2024</v>
      </c>
      <c r="K7387" s="22">
        <f>MONTH(Actuals[[#This Row],[Date]])</f>
        <v>5</v>
      </c>
      <c r="L7387" s="12"/>
    </row>
    <row r="7388" spans="1:12" x14ac:dyDescent="0.3">
      <c r="A7388">
        <v>12</v>
      </c>
      <c r="B7388">
        <v>32340</v>
      </c>
      <c r="C7388">
        <v>6</v>
      </c>
      <c r="D7388">
        <v>83000</v>
      </c>
      <c r="E7388" s="46">
        <v>45445</v>
      </c>
      <c r="F7388">
        <v>-168.85</v>
      </c>
      <c r="I7388" t="str">
        <f>INDEX(LedgerMapping[[#All],[Level 3]],MATCH(Actuals[[#This Row],[Sub Ledger]],LedgerMapping[[#All],[Sub Ledger]],0))</f>
        <v>Depreciation</v>
      </c>
      <c r="J7388" s="22">
        <f>YEAR(Actuals[[#This Row],[Date]])</f>
        <v>2024</v>
      </c>
      <c r="K7388" s="22">
        <f>MONTH(Actuals[[#This Row],[Date]])</f>
        <v>6</v>
      </c>
      <c r="L7388" s="12"/>
    </row>
    <row r="7389" spans="1:12" x14ac:dyDescent="0.3">
      <c r="A7389">
        <v>12</v>
      </c>
      <c r="B7389">
        <v>33466</v>
      </c>
      <c r="C7389">
        <v>6</v>
      </c>
      <c r="D7389">
        <v>83000</v>
      </c>
      <c r="E7389" s="46">
        <v>45476</v>
      </c>
      <c r="F7389">
        <v>-170.98</v>
      </c>
      <c r="I7389" t="str">
        <f>INDEX(LedgerMapping[[#All],[Level 3]],MATCH(Actuals[[#This Row],[Sub Ledger]],LedgerMapping[[#All],[Sub Ledger]],0))</f>
        <v>Depreciation</v>
      </c>
      <c r="J7389" s="22">
        <f>YEAR(Actuals[[#This Row],[Date]])</f>
        <v>2024</v>
      </c>
      <c r="K7389" s="22">
        <f>MONTH(Actuals[[#This Row],[Date]])</f>
        <v>7</v>
      </c>
      <c r="L7389" s="12"/>
    </row>
    <row r="7390" spans="1:12" x14ac:dyDescent="0.3">
      <c r="A7390">
        <v>12</v>
      </c>
      <c r="B7390">
        <v>34616</v>
      </c>
      <c r="C7390">
        <v>6</v>
      </c>
      <c r="D7390">
        <v>83000</v>
      </c>
      <c r="E7390" s="46">
        <v>45507</v>
      </c>
      <c r="F7390">
        <v>-197.57</v>
      </c>
      <c r="I7390" t="str">
        <f>INDEX(LedgerMapping[[#All],[Level 3]],MATCH(Actuals[[#This Row],[Sub Ledger]],LedgerMapping[[#All],[Sub Ledger]],0))</f>
        <v>Depreciation</v>
      </c>
      <c r="J7390" s="22">
        <f>YEAR(Actuals[[#This Row],[Date]])</f>
        <v>2024</v>
      </c>
      <c r="K7390" s="22">
        <f>MONTH(Actuals[[#This Row],[Date]])</f>
        <v>8</v>
      </c>
      <c r="L7390" s="12"/>
    </row>
    <row r="7391" spans="1:12" x14ac:dyDescent="0.3">
      <c r="A7391">
        <v>12</v>
      </c>
      <c r="B7391">
        <v>35767</v>
      </c>
      <c r="C7391">
        <v>6</v>
      </c>
      <c r="D7391">
        <v>83000</v>
      </c>
      <c r="E7391" s="46">
        <v>45536</v>
      </c>
      <c r="F7391">
        <v>-225.23</v>
      </c>
      <c r="I7391" t="str">
        <f>INDEX(LedgerMapping[[#All],[Level 3]],MATCH(Actuals[[#This Row],[Sub Ledger]],LedgerMapping[[#All],[Sub Ledger]],0))</f>
        <v>Depreciation</v>
      </c>
      <c r="J7391" s="22">
        <f>YEAR(Actuals[[#This Row],[Date]])</f>
        <v>2024</v>
      </c>
      <c r="K7391" s="22">
        <f>MONTH(Actuals[[#This Row],[Date]])</f>
        <v>9</v>
      </c>
      <c r="L7391" s="12"/>
    </row>
    <row r="7392" spans="1:12" x14ac:dyDescent="0.3">
      <c r="A7392">
        <v>12</v>
      </c>
      <c r="B7392">
        <v>36916</v>
      </c>
      <c r="C7392">
        <v>6</v>
      </c>
      <c r="D7392">
        <v>83000</v>
      </c>
      <c r="E7392" s="46">
        <v>45567</v>
      </c>
      <c r="F7392">
        <v>-151.83000000000001</v>
      </c>
      <c r="I7392" t="str">
        <f>INDEX(LedgerMapping[[#All],[Level 3]],MATCH(Actuals[[#This Row],[Sub Ledger]],LedgerMapping[[#All],[Sub Ledger]],0))</f>
        <v>Depreciation</v>
      </c>
      <c r="J7392" s="22">
        <f>YEAR(Actuals[[#This Row],[Date]])</f>
        <v>2024</v>
      </c>
      <c r="K7392" s="22">
        <f>MONTH(Actuals[[#This Row],[Date]])</f>
        <v>10</v>
      </c>
      <c r="L7392" s="12"/>
    </row>
    <row r="7393" spans="1:12" x14ac:dyDescent="0.3">
      <c r="A7393">
        <v>12</v>
      </c>
      <c r="B7393">
        <v>38067</v>
      </c>
      <c r="C7393">
        <v>6</v>
      </c>
      <c r="D7393">
        <v>83000</v>
      </c>
      <c r="E7393" s="46">
        <v>45597</v>
      </c>
      <c r="F7393">
        <v>-225.23</v>
      </c>
      <c r="I7393" t="str">
        <f>INDEX(LedgerMapping[[#All],[Level 3]],MATCH(Actuals[[#This Row],[Sub Ledger]],LedgerMapping[[#All],[Sub Ledger]],0))</f>
        <v>Depreciation</v>
      </c>
      <c r="J7393" s="22">
        <f>YEAR(Actuals[[#This Row],[Date]])</f>
        <v>2024</v>
      </c>
      <c r="K7393" s="22">
        <f>MONTH(Actuals[[#This Row],[Date]])</f>
        <v>11</v>
      </c>
      <c r="L7393" s="12"/>
    </row>
    <row r="7394" spans="1:12" x14ac:dyDescent="0.3">
      <c r="A7394">
        <v>12</v>
      </c>
      <c r="B7394">
        <v>39219</v>
      </c>
      <c r="C7394">
        <v>6</v>
      </c>
      <c r="D7394">
        <v>83000</v>
      </c>
      <c r="E7394" s="46">
        <v>45628</v>
      </c>
      <c r="F7394">
        <v>-211.4</v>
      </c>
      <c r="I7394" t="str">
        <f>INDEX(LedgerMapping[[#All],[Level 3]],MATCH(Actuals[[#This Row],[Sub Ledger]],LedgerMapping[[#All],[Sub Ledger]],0))</f>
        <v>Depreciation</v>
      </c>
      <c r="J7394" s="22">
        <f>YEAR(Actuals[[#This Row],[Date]])</f>
        <v>2024</v>
      </c>
      <c r="K7394" s="22">
        <f>MONTH(Actuals[[#This Row],[Date]])</f>
        <v>12</v>
      </c>
      <c r="L7394" s="12"/>
    </row>
    <row r="7395" spans="1:12" x14ac:dyDescent="0.3">
      <c r="A7395">
        <v>12</v>
      </c>
      <c r="B7395">
        <v>14467</v>
      </c>
      <c r="C7395">
        <v>6</v>
      </c>
      <c r="D7395">
        <v>84000</v>
      </c>
      <c r="E7395" s="46">
        <v>44927</v>
      </c>
      <c r="F7395">
        <v>-11.4</v>
      </c>
      <c r="I7395" t="str">
        <f>INDEX(LedgerMapping[[#All],[Level 3]],MATCH(Actuals[[#This Row],[Sub Ledger]],LedgerMapping[[#All],[Sub Ledger]],0))</f>
        <v>Depreciation</v>
      </c>
      <c r="J7395" s="22">
        <f>YEAR(Actuals[[#This Row],[Date]])</f>
        <v>2023</v>
      </c>
      <c r="K7395" s="22">
        <f>MONTH(Actuals[[#This Row],[Date]])</f>
        <v>1</v>
      </c>
      <c r="L7395" s="12"/>
    </row>
    <row r="7396" spans="1:12" x14ac:dyDescent="0.3">
      <c r="A7396">
        <v>12</v>
      </c>
      <c r="B7396">
        <v>15445</v>
      </c>
      <c r="C7396">
        <v>6</v>
      </c>
      <c r="D7396">
        <v>84000</v>
      </c>
      <c r="E7396" s="46">
        <v>44958</v>
      </c>
      <c r="F7396">
        <v>-14.59</v>
      </c>
      <c r="I7396" t="str">
        <f>INDEX(LedgerMapping[[#All],[Level 3]],MATCH(Actuals[[#This Row],[Sub Ledger]],LedgerMapping[[#All],[Sub Ledger]],0))</f>
        <v>Depreciation</v>
      </c>
      <c r="J7396" s="22">
        <f>YEAR(Actuals[[#This Row],[Date]])</f>
        <v>2023</v>
      </c>
      <c r="K7396" s="22">
        <f>MONTH(Actuals[[#This Row],[Date]])</f>
        <v>2</v>
      </c>
      <c r="L7396" s="12"/>
    </row>
    <row r="7397" spans="1:12" x14ac:dyDescent="0.3">
      <c r="A7397">
        <v>12</v>
      </c>
      <c r="B7397">
        <v>16477</v>
      </c>
      <c r="C7397">
        <v>6</v>
      </c>
      <c r="D7397">
        <v>84000</v>
      </c>
      <c r="E7397" s="46">
        <v>44988</v>
      </c>
      <c r="F7397">
        <v>-8.2100000000000009</v>
      </c>
      <c r="I7397" t="str">
        <f>INDEX(LedgerMapping[[#All],[Level 3]],MATCH(Actuals[[#This Row],[Sub Ledger]],LedgerMapping[[#All],[Sub Ledger]],0))</f>
        <v>Depreciation</v>
      </c>
      <c r="J7397" s="22">
        <f>YEAR(Actuals[[#This Row],[Date]])</f>
        <v>2023</v>
      </c>
      <c r="K7397" s="22">
        <f>MONTH(Actuals[[#This Row],[Date]])</f>
        <v>3</v>
      </c>
      <c r="L7397" s="12"/>
    </row>
    <row r="7398" spans="1:12" x14ac:dyDescent="0.3">
      <c r="A7398">
        <v>12</v>
      </c>
      <c r="B7398">
        <v>17509</v>
      </c>
      <c r="C7398">
        <v>6</v>
      </c>
      <c r="D7398">
        <v>84000</v>
      </c>
      <c r="E7398" s="46">
        <v>45018</v>
      </c>
      <c r="F7398">
        <v>-14.59</v>
      </c>
      <c r="I7398" t="str">
        <f>INDEX(LedgerMapping[[#All],[Level 3]],MATCH(Actuals[[#This Row],[Sub Ledger]],LedgerMapping[[#All],[Sub Ledger]],0))</f>
        <v>Depreciation</v>
      </c>
      <c r="J7398" s="22">
        <f>YEAR(Actuals[[#This Row],[Date]])</f>
        <v>2023</v>
      </c>
      <c r="K7398" s="22">
        <f>MONTH(Actuals[[#This Row],[Date]])</f>
        <v>4</v>
      </c>
      <c r="L7398" s="12"/>
    </row>
    <row r="7399" spans="1:12" x14ac:dyDescent="0.3">
      <c r="A7399">
        <v>12</v>
      </c>
      <c r="B7399">
        <v>18513</v>
      </c>
      <c r="C7399">
        <v>6</v>
      </c>
      <c r="D7399">
        <v>84000</v>
      </c>
      <c r="E7399" s="46">
        <v>45049</v>
      </c>
      <c r="F7399">
        <v>-14.59</v>
      </c>
      <c r="I7399" t="str">
        <f>INDEX(LedgerMapping[[#All],[Level 3]],MATCH(Actuals[[#This Row],[Sub Ledger]],LedgerMapping[[#All],[Sub Ledger]],0))</f>
        <v>Depreciation</v>
      </c>
      <c r="J7399" s="22">
        <f>YEAR(Actuals[[#This Row],[Date]])</f>
        <v>2023</v>
      </c>
      <c r="K7399" s="22">
        <f>MONTH(Actuals[[#This Row],[Date]])</f>
        <v>5</v>
      </c>
      <c r="L7399" s="12"/>
    </row>
    <row r="7400" spans="1:12" x14ac:dyDescent="0.3">
      <c r="A7400">
        <v>12</v>
      </c>
      <c r="B7400">
        <v>19542</v>
      </c>
      <c r="C7400">
        <v>6</v>
      </c>
      <c r="D7400">
        <v>84000</v>
      </c>
      <c r="E7400" s="46">
        <v>45079</v>
      </c>
      <c r="F7400">
        <v>-9.27</v>
      </c>
      <c r="I7400" t="str">
        <f>INDEX(LedgerMapping[[#All],[Level 3]],MATCH(Actuals[[#This Row],[Sub Ledger]],LedgerMapping[[#All],[Sub Ledger]],0))</f>
        <v>Depreciation</v>
      </c>
      <c r="J7400" s="22">
        <f>YEAR(Actuals[[#This Row],[Date]])</f>
        <v>2023</v>
      </c>
      <c r="K7400" s="22">
        <f>MONTH(Actuals[[#This Row],[Date]])</f>
        <v>6</v>
      </c>
      <c r="L7400" s="12"/>
    </row>
    <row r="7401" spans="1:12" x14ac:dyDescent="0.3">
      <c r="A7401">
        <v>12</v>
      </c>
      <c r="B7401">
        <v>20571</v>
      </c>
      <c r="C7401">
        <v>6</v>
      </c>
      <c r="D7401">
        <v>84000</v>
      </c>
      <c r="E7401" s="46">
        <v>45110</v>
      </c>
      <c r="F7401">
        <v>-13.53</v>
      </c>
      <c r="I7401" t="str">
        <f>INDEX(LedgerMapping[[#All],[Level 3]],MATCH(Actuals[[#This Row],[Sub Ledger]],LedgerMapping[[#All],[Sub Ledger]],0))</f>
        <v>Depreciation</v>
      </c>
      <c r="J7401" s="22">
        <f>YEAR(Actuals[[#This Row],[Date]])</f>
        <v>2023</v>
      </c>
      <c r="K7401" s="22">
        <f>MONTH(Actuals[[#This Row],[Date]])</f>
        <v>7</v>
      </c>
      <c r="L7401" s="12"/>
    </row>
    <row r="7402" spans="1:12" x14ac:dyDescent="0.3">
      <c r="A7402">
        <v>12</v>
      </c>
      <c r="B7402">
        <v>21574</v>
      </c>
      <c r="C7402">
        <v>6</v>
      </c>
      <c r="D7402">
        <v>84000</v>
      </c>
      <c r="E7402" s="46">
        <v>45141</v>
      </c>
      <c r="F7402">
        <v>-13.53</v>
      </c>
      <c r="I7402" t="str">
        <f>INDEX(LedgerMapping[[#All],[Level 3]],MATCH(Actuals[[#This Row],[Sub Ledger]],LedgerMapping[[#All],[Sub Ledger]],0))</f>
        <v>Depreciation</v>
      </c>
      <c r="J7402" s="22">
        <f>YEAR(Actuals[[#This Row],[Date]])</f>
        <v>2023</v>
      </c>
      <c r="K7402" s="22">
        <f>MONTH(Actuals[[#This Row],[Date]])</f>
        <v>8</v>
      </c>
      <c r="L7402" s="12"/>
    </row>
    <row r="7403" spans="1:12" x14ac:dyDescent="0.3">
      <c r="A7403">
        <v>12</v>
      </c>
      <c r="B7403">
        <v>22549</v>
      </c>
      <c r="C7403">
        <v>6</v>
      </c>
      <c r="D7403">
        <v>84000</v>
      </c>
      <c r="E7403" s="46">
        <v>45169</v>
      </c>
      <c r="F7403">
        <v>-15.65</v>
      </c>
      <c r="I7403" t="str">
        <f>INDEX(LedgerMapping[[#All],[Level 3]],MATCH(Actuals[[#This Row],[Sub Ledger]],LedgerMapping[[#All],[Sub Ledger]],0))</f>
        <v>Depreciation</v>
      </c>
      <c r="J7403" s="22">
        <f>YEAR(Actuals[[#This Row],[Date]])</f>
        <v>2023</v>
      </c>
      <c r="K7403" s="22">
        <f>MONTH(Actuals[[#This Row],[Date]])</f>
        <v>8</v>
      </c>
      <c r="L7403" s="12"/>
    </row>
    <row r="7404" spans="1:12" x14ac:dyDescent="0.3">
      <c r="A7404">
        <v>12</v>
      </c>
      <c r="B7404">
        <v>23553</v>
      </c>
      <c r="C7404">
        <v>6</v>
      </c>
      <c r="D7404">
        <v>84000</v>
      </c>
      <c r="E7404" s="46">
        <v>45200</v>
      </c>
      <c r="F7404">
        <v>-11.4</v>
      </c>
      <c r="I7404" t="str">
        <f>INDEX(LedgerMapping[[#All],[Level 3]],MATCH(Actuals[[#This Row],[Sub Ledger]],LedgerMapping[[#All],[Sub Ledger]],0))</f>
        <v>Depreciation</v>
      </c>
      <c r="J7404" s="22">
        <f>YEAR(Actuals[[#This Row],[Date]])</f>
        <v>2023</v>
      </c>
      <c r="K7404" s="22">
        <f>MONTH(Actuals[[#This Row],[Date]])</f>
        <v>10</v>
      </c>
      <c r="L7404" s="12"/>
    </row>
    <row r="7405" spans="1:12" x14ac:dyDescent="0.3">
      <c r="A7405">
        <v>12</v>
      </c>
      <c r="B7405">
        <v>24583</v>
      </c>
      <c r="C7405">
        <v>6</v>
      </c>
      <c r="D7405">
        <v>84000</v>
      </c>
      <c r="E7405" s="46">
        <v>45230</v>
      </c>
      <c r="F7405">
        <v>-10.33</v>
      </c>
      <c r="I7405" t="str">
        <f>INDEX(LedgerMapping[[#All],[Level 3]],MATCH(Actuals[[#This Row],[Sub Ledger]],LedgerMapping[[#All],[Sub Ledger]],0))</f>
        <v>Depreciation</v>
      </c>
      <c r="J7405" s="22">
        <f>YEAR(Actuals[[#This Row],[Date]])</f>
        <v>2023</v>
      </c>
      <c r="K7405" s="22">
        <f>MONTH(Actuals[[#This Row],[Date]])</f>
        <v>10</v>
      </c>
      <c r="L7405" s="12"/>
    </row>
    <row r="7406" spans="1:12" x14ac:dyDescent="0.3">
      <c r="A7406">
        <v>12</v>
      </c>
      <c r="B7406">
        <v>25614</v>
      </c>
      <c r="C7406">
        <v>6</v>
      </c>
      <c r="D7406">
        <v>84000</v>
      </c>
      <c r="E7406" s="46">
        <v>45261</v>
      </c>
      <c r="F7406">
        <v>-8.2100000000000009</v>
      </c>
      <c r="I7406" t="str">
        <f>INDEX(LedgerMapping[[#All],[Level 3]],MATCH(Actuals[[#This Row],[Sub Ledger]],LedgerMapping[[#All],[Sub Ledger]],0))</f>
        <v>Depreciation</v>
      </c>
      <c r="J7406" s="22">
        <f>YEAR(Actuals[[#This Row],[Date]])</f>
        <v>2023</v>
      </c>
      <c r="K7406" s="22">
        <f>MONTH(Actuals[[#This Row],[Date]])</f>
        <v>12</v>
      </c>
      <c r="L7406" s="12"/>
    </row>
    <row r="7407" spans="1:12" x14ac:dyDescent="0.3">
      <c r="A7407">
        <v>12</v>
      </c>
      <c r="B7407">
        <v>26662</v>
      </c>
      <c r="C7407">
        <v>6</v>
      </c>
      <c r="D7407">
        <v>84000</v>
      </c>
      <c r="E7407" s="46">
        <v>45291</v>
      </c>
      <c r="F7407">
        <v>-13.53</v>
      </c>
      <c r="I7407" t="str">
        <f>INDEX(LedgerMapping[[#All],[Level 3]],MATCH(Actuals[[#This Row],[Sub Ledger]],LedgerMapping[[#All],[Sub Ledger]],0))</f>
        <v>Depreciation</v>
      </c>
      <c r="J7407" s="22">
        <f>YEAR(Actuals[[#This Row],[Date]])</f>
        <v>2023</v>
      </c>
      <c r="K7407" s="22">
        <f>MONTH(Actuals[[#This Row],[Date]])</f>
        <v>12</v>
      </c>
      <c r="L7407" s="12"/>
    </row>
    <row r="7408" spans="1:12" x14ac:dyDescent="0.3">
      <c r="A7408">
        <v>12</v>
      </c>
      <c r="B7408">
        <v>27812</v>
      </c>
      <c r="C7408">
        <v>6</v>
      </c>
      <c r="D7408">
        <v>84000</v>
      </c>
      <c r="E7408" s="46">
        <v>45322</v>
      </c>
      <c r="F7408">
        <v>-189.06</v>
      </c>
      <c r="I7408" t="str">
        <f>INDEX(LedgerMapping[[#All],[Level 3]],MATCH(Actuals[[#This Row],[Sub Ledger]],LedgerMapping[[#All],[Sub Ledger]],0))</f>
        <v>Depreciation</v>
      </c>
      <c r="J7408" s="22">
        <f>YEAR(Actuals[[#This Row],[Date]])</f>
        <v>2024</v>
      </c>
      <c r="K7408" s="22">
        <f>MONTH(Actuals[[#This Row],[Date]])</f>
        <v>1</v>
      </c>
      <c r="L7408" s="12"/>
    </row>
    <row r="7409" spans="1:12" x14ac:dyDescent="0.3">
      <c r="A7409">
        <v>12</v>
      </c>
      <c r="B7409">
        <v>28965</v>
      </c>
      <c r="C7409">
        <v>6</v>
      </c>
      <c r="D7409">
        <v>84000</v>
      </c>
      <c r="E7409" s="46">
        <v>45354</v>
      </c>
      <c r="F7409">
        <v>-129.47999999999999</v>
      </c>
      <c r="I7409" t="str">
        <f>INDEX(LedgerMapping[[#All],[Level 3]],MATCH(Actuals[[#This Row],[Sub Ledger]],LedgerMapping[[#All],[Sub Ledger]],0))</f>
        <v>Depreciation</v>
      </c>
      <c r="J7409" s="22">
        <f>YEAR(Actuals[[#This Row],[Date]])</f>
        <v>2024</v>
      </c>
      <c r="K7409" s="22">
        <f>MONTH(Actuals[[#This Row],[Date]])</f>
        <v>3</v>
      </c>
      <c r="L7409" s="12"/>
    </row>
    <row r="7410" spans="1:12" x14ac:dyDescent="0.3">
      <c r="A7410">
        <v>12</v>
      </c>
      <c r="B7410">
        <v>30092</v>
      </c>
      <c r="C7410">
        <v>6</v>
      </c>
      <c r="D7410">
        <v>84000</v>
      </c>
      <c r="E7410" s="46">
        <v>45384</v>
      </c>
      <c r="F7410">
        <v>-150.76</v>
      </c>
      <c r="I7410" t="str">
        <f>INDEX(LedgerMapping[[#All],[Level 3]],MATCH(Actuals[[#This Row],[Sub Ledger]],LedgerMapping[[#All],[Sub Ledger]],0))</f>
        <v>Depreciation</v>
      </c>
      <c r="J7410" s="22">
        <f>YEAR(Actuals[[#This Row],[Date]])</f>
        <v>2024</v>
      </c>
      <c r="K7410" s="22">
        <f>MONTH(Actuals[[#This Row],[Date]])</f>
        <v>4</v>
      </c>
      <c r="L7410" s="12"/>
    </row>
    <row r="7411" spans="1:12" x14ac:dyDescent="0.3">
      <c r="A7411">
        <v>12</v>
      </c>
      <c r="B7411">
        <v>31218</v>
      </c>
      <c r="C7411">
        <v>6</v>
      </c>
      <c r="D7411">
        <v>84000</v>
      </c>
      <c r="E7411" s="46">
        <v>45415</v>
      </c>
      <c r="F7411">
        <v>-162.46</v>
      </c>
      <c r="I7411" t="str">
        <f>INDEX(LedgerMapping[[#All],[Level 3]],MATCH(Actuals[[#This Row],[Sub Ledger]],LedgerMapping[[#All],[Sub Ledger]],0))</f>
        <v>Depreciation</v>
      </c>
      <c r="J7411" s="22">
        <f>YEAR(Actuals[[#This Row],[Date]])</f>
        <v>2024</v>
      </c>
      <c r="K7411" s="22">
        <f>MONTH(Actuals[[#This Row],[Date]])</f>
        <v>5</v>
      </c>
      <c r="L7411" s="12"/>
    </row>
    <row r="7412" spans="1:12" x14ac:dyDescent="0.3">
      <c r="A7412">
        <v>12</v>
      </c>
      <c r="B7412">
        <v>32341</v>
      </c>
      <c r="C7412">
        <v>6</v>
      </c>
      <c r="D7412">
        <v>84000</v>
      </c>
      <c r="E7412" s="46">
        <v>45445</v>
      </c>
      <c r="F7412">
        <v>-153.94999999999999</v>
      </c>
      <c r="I7412" t="str">
        <f>INDEX(LedgerMapping[[#All],[Level 3]],MATCH(Actuals[[#This Row],[Sub Ledger]],LedgerMapping[[#All],[Sub Ledger]],0))</f>
        <v>Depreciation</v>
      </c>
      <c r="J7412" s="22">
        <f>YEAR(Actuals[[#This Row],[Date]])</f>
        <v>2024</v>
      </c>
      <c r="K7412" s="22">
        <f>MONTH(Actuals[[#This Row],[Date]])</f>
        <v>6</v>
      </c>
      <c r="L7412" s="12"/>
    </row>
    <row r="7413" spans="1:12" x14ac:dyDescent="0.3">
      <c r="A7413">
        <v>12</v>
      </c>
      <c r="B7413">
        <v>33467</v>
      </c>
      <c r="C7413">
        <v>6</v>
      </c>
      <c r="D7413">
        <v>84000</v>
      </c>
      <c r="E7413" s="46">
        <v>45476</v>
      </c>
      <c r="F7413">
        <v>-141.19</v>
      </c>
      <c r="I7413" t="str">
        <f>INDEX(LedgerMapping[[#All],[Level 3]],MATCH(Actuals[[#This Row],[Sub Ledger]],LedgerMapping[[#All],[Sub Ledger]],0))</f>
        <v>Depreciation</v>
      </c>
      <c r="J7413" s="22">
        <f>YEAR(Actuals[[#This Row],[Date]])</f>
        <v>2024</v>
      </c>
      <c r="K7413" s="22">
        <f>MONTH(Actuals[[#This Row],[Date]])</f>
        <v>7</v>
      </c>
      <c r="L7413" s="12"/>
    </row>
    <row r="7414" spans="1:12" x14ac:dyDescent="0.3">
      <c r="A7414">
        <v>12</v>
      </c>
      <c r="B7414">
        <v>34617</v>
      </c>
      <c r="C7414">
        <v>6</v>
      </c>
      <c r="D7414">
        <v>84000</v>
      </c>
      <c r="E7414" s="46">
        <v>45507</v>
      </c>
      <c r="F7414">
        <v>-174.17</v>
      </c>
      <c r="I7414" t="str">
        <f>INDEX(LedgerMapping[[#All],[Level 3]],MATCH(Actuals[[#This Row],[Sub Ledger]],LedgerMapping[[#All],[Sub Ledger]],0))</f>
        <v>Depreciation</v>
      </c>
      <c r="J7414" s="22">
        <f>YEAR(Actuals[[#This Row],[Date]])</f>
        <v>2024</v>
      </c>
      <c r="K7414" s="22">
        <f>MONTH(Actuals[[#This Row],[Date]])</f>
        <v>8</v>
      </c>
      <c r="L7414" s="12"/>
    </row>
    <row r="7415" spans="1:12" x14ac:dyDescent="0.3">
      <c r="A7415">
        <v>12</v>
      </c>
      <c r="B7415">
        <v>35768</v>
      </c>
      <c r="C7415">
        <v>6</v>
      </c>
      <c r="D7415">
        <v>84000</v>
      </c>
      <c r="E7415" s="46">
        <v>45536</v>
      </c>
      <c r="F7415">
        <v>-205.02</v>
      </c>
      <c r="I7415" t="str">
        <f>INDEX(LedgerMapping[[#All],[Level 3]],MATCH(Actuals[[#This Row],[Sub Ledger]],LedgerMapping[[#All],[Sub Ledger]],0))</f>
        <v>Depreciation</v>
      </c>
      <c r="J7415" s="22">
        <f>YEAR(Actuals[[#This Row],[Date]])</f>
        <v>2024</v>
      </c>
      <c r="K7415" s="22">
        <f>MONTH(Actuals[[#This Row],[Date]])</f>
        <v>9</v>
      </c>
      <c r="L7415" s="12"/>
    </row>
    <row r="7416" spans="1:12" x14ac:dyDescent="0.3">
      <c r="A7416">
        <v>12</v>
      </c>
      <c r="B7416">
        <v>36917</v>
      </c>
      <c r="C7416">
        <v>6</v>
      </c>
      <c r="D7416">
        <v>84000</v>
      </c>
      <c r="E7416" s="46">
        <v>45567</v>
      </c>
      <c r="F7416">
        <v>-131.61000000000001</v>
      </c>
      <c r="I7416" t="str">
        <f>INDEX(LedgerMapping[[#All],[Level 3]],MATCH(Actuals[[#This Row],[Sub Ledger]],LedgerMapping[[#All],[Sub Ledger]],0))</f>
        <v>Depreciation</v>
      </c>
      <c r="J7416" s="22">
        <f>YEAR(Actuals[[#This Row],[Date]])</f>
        <v>2024</v>
      </c>
      <c r="K7416" s="22">
        <f>MONTH(Actuals[[#This Row],[Date]])</f>
        <v>10</v>
      </c>
      <c r="L7416" s="12"/>
    </row>
    <row r="7417" spans="1:12" x14ac:dyDescent="0.3">
      <c r="A7417">
        <v>12</v>
      </c>
      <c r="B7417">
        <v>38068</v>
      </c>
      <c r="C7417">
        <v>6</v>
      </c>
      <c r="D7417">
        <v>84000</v>
      </c>
      <c r="E7417" s="46">
        <v>45597</v>
      </c>
      <c r="F7417">
        <v>-205.02</v>
      </c>
      <c r="I7417" t="str">
        <f>INDEX(LedgerMapping[[#All],[Level 3]],MATCH(Actuals[[#This Row],[Sub Ledger]],LedgerMapping[[#All],[Sub Ledger]],0))</f>
        <v>Depreciation</v>
      </c>
      <c r="J7417" s="22">
        <f>YEAR(Actuals[[#This Row],[Date]])</f>
        <v>2024</v>
      </c>
      <c r="K7417" s="22">
        <f>MONTH(Actuals[[#This Row],[Date]])</f>
        <v>11</v>
      </c>
      <c r="L7417" s="12"/>
    </row>
    <row r="7418" spans="1:12" x14ac:dyDescent="0.3">
      <c r="A7418">
        <v>12</v>
      </c>
      <c r="B7418">
        <v>39220</v>
      </c>
      <c r="C7418">
        <v>6</v>
      </c>
      <c r="D7418">
        <v>84000</v>
      </c>
      <c r="E7418" s="46">
        <v>45628</v>
      </c>
      <c r="F7418">
        <v>-189.06</v>
      </c>
      <c r="I7418" t="str">
        <f>INDEX(LedgerMapping[[#All],[Level 3]],MATCH(Actuals[[#This Row],[Sub Ledger]],LedgerMapping[[#All],[Sub Ledger]],0))</f>
        <v>Depreciation</v>
      </c>
      <c r="J7418" s="22">
        <f>YEAR(Actuals[[#This Row],[Date]])</f>
        <v>2024</v>
      </c>
      <c r="K7418" s="22">
        <f>MONTH(Actuals[[#This Row],[Date]])</f>
        <v>12</v>
      </c>
      <c r="L7418" s="12"/>
    </row>
    <row r="7419" spans="1:12" x14ac:dyDescent="0.3">
      <c r="A7419">
        <v>12</v>
      </c>
      <c r="B7419">
        <v>14468</v>
      </c>
      <c r="C7419">
        <v>6</v>
      </c>
      <c r="D7419">
        <v>85000</v>
      </c>
      <c r="E7419" s="46">
        <v>44927</v>
      </c>
      <c r="F7419">
        <v>-11.4</v>
      </c>
      <c r="I7419" t="str">
        <f>INDEX(LedgerMapping[[#All],[Level 3]],MATCH(Actuals[[#This Row],[Sub Ledger]],LedgerMapping[[#All],[Sub Ledger]],0))</f>
        <v>Ammortisation</v>
      </c>
      <c r="J7419" s="22">
        <f>YEAR(Actuals[[#This Row],[Date]])</f>
        <v>2023</v>
      </c>
      <c r="K7419" s="22">
        <f>MONTH(Actuals[[#This Row],[Date]])</f>
        <v>1</v>
      </c>
      <c r="L7419" s="12"/>
    </row>
    <row r="7420" spans="1:12" x14ac:dyDescent="0.3">
      <c r="A7420">
        <v>12</v>
      </c>
      <c r="B7420">
        <v>15446</v>
      </c>
      <c r="C7420">
        <v>6</v>
      </c>
      <c r="D7420">
        <v>85000</v>
      </c>
      <c r="E7420" s="46">
        <v>44958</v>
      </c>
      <c r="F7420">
        <v>-13.53</v>
      </c>
      <c r="I7420" t="str">
        <f>INDEX(LedgerMapping[[#All],[Level 3]],MATCH(Actuals[[#This Row],[Sub Ledger]],LedgerMapping[[#All],[Sub Ledger]],0))</f>
        <v>Ammortisation</v>
      </c>
      <c r="J7420" s="22">
        <f>YEAR(Actuals[[#This Row],[Date]])</f>
        <v>2023</v>
      </c>
      <c r="K7420" s="22">
        <f>MONTH(Actuals[[#This Row],[Date]])</f>
        <v>2</v>
      </c>
      <c r="L7420" s="12"/>
    </row>
    <row r="7421" spans="1:12" x14ac:dyDescent="0.3">
      <c r="A7421">
        <v>12</v>
      </c>
      <c r="B7421">
        <v>16478</v>
      </c>
      <c r="C7421">
        <v>6</v>
      </c>
      <c r="D7421">
        <v>85000</v>
      </c>
      <c r="E7421" s="46">
        <v>44988</v>
      </c>
      <c r="F7421">
        <v>-8.2100000000000009</v>
      </c>
      <c r="I7421" t="str">
        <f>INDEX(LedgerMapping[[#All],[Level 3]],MATCH(Actuals[[#This Row],[Sub Ledger]],LedgerMapping[[#All],[Sub Ledger]],0))</f>
        <v>Ammortisation</v>
      </c>
      <c r="J7421" s="22">
        <f>YEAR(Actuals[[#This Row],[Date]])</f>
        <v>2023</v>
      </c>
      <c r="K7421" s="22">
        <f>MONTH(Actuals[[#This Row],[Date]])</f>
        <v>3</v>
      </c>
      <c r="L7421" s="12"/>
    </row>
    <row r="7422" spans="1:12" x14ac:dyDescent="0.3">
      <c r="A7422">
        <v>12</v>
      </c>
      <c r="B7422">
        <v>17510</v>
      </c>
      <c r="C7422">
        <v>6</v>
      </c>
      <c r="D7422">
        <v>85000</v>
      </c>
      <c r="E7422" s="46">
        <v>45018</v>
      </c>
      <c r="F7422">
        <v>-13.53</v>
      </c>
      <c r="I7422" t="str">
        <f>INDEX(LedgerMapping[[#All],[Level 3]],MATCH(Actuals[[#This Row],[Sub Ledger]],LedgerMapping[[#All],[Sub Ledger]],0))</f>
        <v>Ammortisation</v>
      </c>
      <c r="J7422" s="22">
        <f>YEAR(Actuals[[#This Row],[Date]])</f>
        <v>2023</v>
      </c>
      <c r="K7422" s="22">
        <f>MONTH(Actuals[[#This Row],[Date]])</f>
        <v>4</v>
      </c>
      <c r="L7422" s="12"/>
    </row>
    <row r="7423" spans="1:12" x14ac:dyDescent="0.3">
      <c r="A7423">
        <v>12</v>
      </c>
      <c r="B7423">
        <v>18514</v>
      </c>
      <c r="C7423">
        <v>6</v>
      </c>
      <c r="D7423">
        <v>85000</v>
      </c>
      <c r="E7423" s="46">
        <v>45049</v>
      </c>
      <c r="F7423">
        <v>-13.53</v>
      </c>
      <c r="I7423" t="str">
        <f>INDEX(LedgerMapping[[#All],[Level 3]],MATCH(Actuals[[#This Row],[Sub Ledger]],LedgerMapping[[#All],[Sub Ledger]],0))</f>
        <v>Ammortisation</v>
      </c>
      <c r="J7423" s="22">
        <f>YEAR(Actuals[[#This Row],[Date]])</f>
        <v>2023</v>
      </c>
      <c r="K7423" s="22">
        <f>MONTH(Actuals[[#This Row],[Date]])</f>
        <v>5</v>
      </c>
      <c r="L7423" s="12"/>
    </row>
    <row r="7424" spans="1:12" x14ac:dyDescent="0.3">
      <c r="A7424">
        <v>12</v>
      </c>
      <c r="B7424">
        <v>19543</v>
      </c>
      <c r="C7424">
        <v>6</v>
      </c>
      <c r="D7424">
        <v>85000</v>
      </c>
      <c r="E7424" s="46">
        <v>45079</v>
      </c>
      <c r="F7424">
        <v>-9.27</v>
      </c>
      <c r="I7424" t="str">
        <f>INDEX(LedgerMapping[[#All],[Level 3]],MATCH(Actuals[[#This Row],[Sub Ledger]],LedgerMapping[[#All],[Sub Ledger]],0))</f>
        <v>Ammortisation</v>
      </c>
      <c r="J7424" s="22">
        <f>YEAR(Actuals[[#This Row],[Date]])</f>
        <v>2023</v>
      </c>
      <c r="K7424" s="22">
        <f>MONTH(Actuals[[#This Row],[Date]])</f>
        <v>6</v>
      </c>
      <c r="L7424" s="12"/>
    </row>
    <row r="7425" spans="1:12" x14ac:dyDescent="0.3">
      <c r="A7425">
        <v>12</v>
      </c>
      <c r="B7425">
        <v>20572</v>
      </c>
      <c r="C7425">
        <v>6</v>
      </c>
      <c r="D7425">
        <v>85000</v>
      </c>
      <c r="E7425" s="46">
        <v>45110</v>
      </c>
      <c r="F7425">
        <v>-12.46</v>
      </c>
      <c r="I7425" t="str">
        <f>INDEX(LedgerMapping[[#All],[Level 3]],MATCH(Actuals[[#This Row],[Sub Ledger]],LedgerMapping[[#All],[Sub Ledger]],0))</f>
        <v>Ammortisation</v>
      </c>
      <c r="J7425" s="22">
        <f>YEAR(Actuals[[#This Row],[Date]])</f>
        <v>2023</v>
      </c>
      <c r="K7425" s="22">
        <f>MONTH(Actuals[[#This Row],[Date]])</f>
        <v>7</v>
      </c>
      <c r="L7425" s="12"/>
    </row>
    <row r="7426" spans="1:12" x14ac:dyDescent="0.3">
      <c r="A7426">
        <v>12</v>
      </c>
      <c r="B7426">
        <v>21575</v>
      </c>
      <c r="C7426">
        <v>6</v>
      </c>
      <c r="D7426">
        <v>85000</v>
      </c>
      <c r="E7426" s="46">
        <v>45141</v>
      </c>
      <c r="F7426">
        <v>-11.4</v>
      </c>
      <c r="I7426" t="str">
        <f>INDEX(LedgerMapping[[#All],[Level 3]],MATCH(Actuals[[#This Row],[Sub Ledger]],LedgerMapping[[#All],[Sub Ledger]],0))</f>
        <v>Ammortisation</v>
      </c>
      <c r="J7426" s="22">
        <f>YEAR(Actuals[[#This Row],[Date]])</f>
        <v>2023</v>
      </c>
      <c r="K7426" s="22">
        <f>MONTH(Actuals[[#This Row],[Date]])</f>
        <v>8</v>
      </c>
      <c r="L7426" s="12"/>
    </row>
    <row r="7427" spans="1:12" x14ac:dyDescent="0.3">
      <c r="A7427">
        <v>12</v>
      </c>
      <c r="B7427">
        <v>22550</v>
      </c>
      <c r="C7427">
        <v>6</v>
      </c>
      <c r="D7427">
        <v>85000</v>
      </c>
      <c r="E7427" s="46">
        <v>45169</v>
      </c>
      <c r="F7427">
        <v>-13.53</v>
      </c>
      <c r="I7427" t="str">
        <f>INDEX(LedgerMapping[[#All],[Level 3]],MATCH(Actuals[[#This Row],[Sub Ledger]],LedgerMapping[[#All],[Sub Ledger]],0))</f>
        <v>Ammortisation</v>
      </c>
      <c r="J7427" s="22">
        <f>YEAR(Actuals[[#This Row],[Date]])</f>
        <v>2023</v>
      </c>
      <c r="K7427" s="22">
        <f>MONTH(Actuals[[#This Row],[Date]])</f>
        <v>8</v>
      </c>
      <c r="L7427" s="12"/>
    </row>
    <row r="7428" spans="1:12" x14ac:dyDescent="0.3">
      <c r="A7428">
        <v>12</v>
      </c>
      <c r="B7428">
        <v>23554</v>
      </c>
      <c r="C7428">
        <v>6</v>
      </c>
      <c r="D7428">
        <v>85000</v>
      </c>
      <c r="E7428" s="46">
        <v>45200</v>
      </c>
      <c r="F7428">
        <v>-10.33</v>
      </c>
      <c r="I7428" t="str">
        <f>INDEX(LedgerMapping[[#All],[Level 3]],MATCH(Actuals[[#This Row],[Sub Ledger]],LedgerMapping[[#All],[Sub Ledger]],0))</f>
        <v>Ammortisation</v>
      </c>
      <c r="J7428" s="22">
        <f>YEAR(Actuals[[#This Row],[Date]])</f>
        <v>2023</v>
      </c>
      <c r="K7428" s="22">
        <f>MONTH(Actuals[[#This Row],[Date]])</f>
        <v>10</v>
      </c>
      <c r="L7428" s="12"/>
    </row>
    <row r="7429" spans="1:12" x14ac:dyDescent="0.3">
      <c r="A7429">
        <v>12</v>
      </c>
      <c r="B7429">
        <v>24584</v>
      </c>
      <c r="C7429">
        <v>6</v>
      </c>
      <c r="D7429">
        <v>85000</v>
      </c>
      <c r="E7429" s="46">
        <v>45230</v>
      </c>
      <c r="F7429">
        <v>-9.27</v>
      </c>
      <c r="I7429" t="str">
        <f>INDEX(LedgerMapping[[#All],[Level 3]],MATCH(Actuals[[#This Row],[Sub Ledger]],LedgerMapping[[#All],[Sub Ledger]],0))</f>
        <v>Ammortisation</v>
      </c>
      <c r="J7429" s="22">
        <f>YEAR(Actuals[[#This Row],[Date]])</f>
        <v>2023</v>
      </c>
      <c r="K7429" s="22">
        <f>MONTH(Actuals[[#This Row],[Date]])</f>
        <v>10</v>
      </c>
      <c r="L7429" s="12"/>
    </row>
    <row r="7430" spans="1:12" x14ac:dyDescent="0.3">
      <c r="A7430">
        <v>12</v>
      </c>
      <c r="B7430">
        <v>25615</v>
      </c>
      <c r="C7430">
        <v>6</v>
      </c>
      <c r="D7430">
        <v>85000</v>
      </c>
      <c r="E7430" s="46">
        <v>45261</v>
      </c>
      <c r="F7430">
        <v>-8.2100000000000009</v>
      </c>
      <c r="I7430" t="str">
        <f>INDEX(LedgerMapping[[#All],[Level 3]],MATCH(Actuals[[#This Row],[Sub Ledger]],LedgerMapping[[#All],[Sub Ledger]],0))</f>
        <v>Ammortisation</v>
      </c>
      <c r="J7430" s="22">
        <f>YEAR(Actuals[[#This Row],[Date]])</f>
        <v>2023</v>
      </c>
      <c r="K7430" s="22">
        <f>MONTH(Actuals[[#This Row],[Date]])</f>
        <v>12</v>
      </c>
      <c r="L7430" s="12"/>
    </row>
    <row r="7431" spans="1:12" x14ac:dyDescent="0.3">
      <c r="A7431">
        <v>12</v>
      </c>
      <c r="B7431">
        <v>26663</v>
      </c>
      <c r="C7431">
        <v>6</v>
      </c>
      <c r="D7431">
        <v>85000</v>
      </c>
      <c r="E7431" s="46">
        <v>45291</v>
      </c>
      <c r="F7431">
        <v>-12.46</v>
      </c>
      <c r="I7431" t="str">
        <f>INDEX(LedgerMapping[[#All],[Level 3]],MATCH(Actuals[[#This Row],[Sub Ledger]],LedgerMapping[[#All],[Sub Ledger]],0))</f>
        <v>Ammortisation</v>
      </c>
      <c r="J7431" s="22">
        <f>YEAR(Actuals[[#This Row],[Date]])</f>
        <v>2023</v>
      </c>
      <c r="K7431" s="22">
        <f>MONTH(Actuals[[#This Row],[Date]])</f>
        <v>12</v>
      </c>
      <c r="L7431" s="12"/>
    </row>
    <row r="7432" spans="1:12" x14ac:dyDescent="0.3">
      <c r="A7432">
        <v>12</v>
      </c>
      <c r="B7432">
        <v>27813</v>
      </c>
      <c r="C7432">
        <v>6</v>
      </c>
      <c r="D7432">
        <v>85000</v>
      </c>
      <c r="E7432" s="46">
        <v>45322</v>
      </c>
      <c r="F7432">
        <v>-168.85</v>
      </c>
      <c r="I7432" t="str">
        <f>INDEX(LedgerMapping[[#All],[Level 3]],MATCH(Actuals[[#This Row],[Sub Ledger]],LedgerMapping[[#All],[Sub Ledger]],0))</f>
        <v>Ammortisation</v>
      </c>
      <c r="J7432" s="22">
        <f>YEAR(Actuals[[#This Row],[Date]])</f>
        <v>2024</v>
      </c>
      <c r="K7432" s="22">
        <f>MONTH(Actuals[[#This Row],[Date]])</f>
        <v>1</v>
      </c>
      <c r="L7432" s="12"/>
    </row>
    <row r="7433" spans="1:12" x14ac:dyDescent="0.3">
      <c r="A7433">
        <v>12</v>
      </c>
      <c r="B7433">
        <v>28966</v>
      </c>
      <c r="C7433">
        <v>6</v>
      </c>
      <c r="D7433">
        <v>85000</v>
      </c>
      <c r="E7433" s="46">
        <v>45354</v>
      </c>
      <c r="F7433">
        <v>-123.1</v>
      </c>
      <c r="I7433" t="str">
        <f>INDEX(LedgerMapping[[#All],[Level 3]],MATCH(Actuals[[#This Row],[Sub Ledger]],LedgerMapping[[#All],[Sub Ledger]],0))</f>
        <v>Ammortisation</v>
      </c>
      <c r="J7433" s="22">
        <f>YEAR(Actuals[[#This Row],[Date]])</f>
        <v>2024</v>
      </c>
      <c r="K7433" s="22">
        <f>MONTH(Actuals[[#This Row],[Date]])</f>
        <v>3</v>
      </c>
      <c r="L7433" s="12"/>
    </row>
    <row r="7434" spans="1:12" x14ac:dyDescent="0.3">
      <c r="A7434">
        <v>12</v>
      </c>
      <c r="B7434">
        <v>30093</v>
      </c>
      <c r="C7434">
        <v>6</v>
      </c>
      <c r="D7434">
        <v>85000</v>
      </c>
      <c r="E7434" s="46">
        <v>45384</v>
      </c>
      <c r="F7434">
        <v>-139.06</v>
      </c>
      <c r="I7434" t="str">
        <f>INDEX(LedgerMapping[[#All],[Level 3]],MATCH(Actuals[[#This Row],[Sub Ledger]],LedgerMapping[[#All],[Sub Ledger]],0))</f>
        <v>Ammortisation</v>
      </c>
      <c r="J7434" s="22">
        <f>YEAR(Actuals[[#This Row],[Date]])</f>
        <v>2024</v>
      </c>
      <c r="K7434" s="22">
        <f>MONTH(Actuals[[#This Row],[Date]])</f>
        <v>4</v>
      </c>
      <c r="L7434" s="12"/>
    </row>
    <row r="7435" spans="1:12" x14ac:dyDescent="0.3">
      <c r="A7435">
        <v>12</v>
      </c>
      <c r="B7435">
        <v>31219</v>
      </c>
      <c r="C7435">
        <v>6</v>
      </c>
      <c r="D7435">
        <v>85000</v>
      </c>
      <c r="E7435" s="46">
        <v>45415</v>
      </c>
      <c r="F7435">
        <v>-150.76</v>
      </c>
      <c r="I7435" t="str">
        <f>INDEX(LedgerMapping[[#All],[Level 3]],MATCH(Actuals[[#This Row],[Sub Ledger]],LedgerMapping[[#All],[Sub Ledger]],0))</f>
        <v>Ammortisation</v>
      </c>
      <c r="J7435" s="22">
        <f>YEAR(Actuals[[#This Row],[Date]])</f>
        <v>2024</v>
      </c>
      <c r="K7435" s="22">
        <f>MONTH(Actuals[[#This Row],[Date]])</f>
        <v>5</v>
      </c>
      <c r="L7435" s="12"/>
    </row>
    <row r="7436" spans="1:12" x14ac:dyDescent="0.3">
      <c r="A7436">
        <v>12</v>
      </c>
      <c r="B7436">
        <v>32342</v>
      </c>
      <c r="C7436">
        <v>6</v>
      </c>
      <c r="D7436">
        <v>85000</v>
      </c>
      <c r="E7436" s="46">
        <v>45445</v>
      </c>
      <c r="F7436">
        <v>-134.80000000000001</v>
      </c>
      <c r="I7436" t="str">
        <f>INDEX(LedgerMapping[[#All],[Level 3]],MATCH(Actuals[[#This Row],[Sub Ledger]],LedgerMapping[[#All],[Sub Ledger]],0))</f>
        <v>Ammortisation</v>
      </c>
      <c r="J7436" s="22">
        <f>YEAR(Actuals[[#This Row],[Date]])</f>
        <v>2024</v>
      </c>
      <c r="K7436" s="22">
        <f>MONTH(Actuals[[#This Row],[Date]])</f>
        <v>6</v>
      </c>
      <c r="L7436" s="12"/>
    </row>
    <row r="7437" spans="1:12" x14ac:dyDescent="0.3">
      <c r="A7437">
        <v>12</v>
      </c>
      <c r="B7437">
        <v>33468</v>
      </c>
      <c r="C7437">
        <v>6</v>
      </c>
      <c r="D7437">
        <v>85000</v>
      </c>
      <c r="E7437" s="46">
        <v>45476</v>
      </c>
      <c r="F7437">
        <v>-136.93</v>
      </c>
      <c r="I7437" t="str">
        <f>INDEX(LedgerMapping[[#All],[Level 3]],MATCH(Actuals[[#This Row],[Sub Ledger]],LedgerMapping[[#All],[Sub Ledger]],0))</f>
        <v>Ammortisation</v>
      </c>
      <c r="J7437" s="22">
        <f>YEAR(Actuals[[#This Row],[Date]])</f>
        <v>2024</v>
      </c>
      <c r="K7437" s="22">
        <f>MONTH(Actuals[[#This Row],[Date]])</f>
        <v>7</v>
      </c>
      <c r="L7437" s="12"/>
    </row>
    <row r="7438" spans="1:12" x14ac:dyDescent="0.3">
      <c r="A7438">
        <v>12</v>
      </c>
      <c r="B7438">
        <v>34618</v>
      </c>
      <c r="C7438">
        <v>6</v>
      </c>
      <c r="D7438">
        <v>85000</v>
      </c>
      <c r="E7438" s="46">
        <v>45507</v>
      </c>
      <c r="F7438">
        <v>-158.21</v>
      </c>
      <c r="I7438" t="str">
        <f>INDEX(LedgerMapping[[#All],[Level 3]],MATCH(Actuals[[#This Row],[Sub Ledger]],LedgerMapping[[#All],[Sub Ledger]],0))</f>
        <v>Ammortisation</v>
      </c>
      <c r="J7438" s="22">
        <f>YEAR(Actuals[[#This Row],[Date]])</f>
        <v>2024</v>
      </c>
      <c r="K7438" s="22">
        <f>MONTH(Actuals[[#This Row],[Date]])</f>
        <v>8</v>
      </c>
      <c r="L7438" s="12"/>
    </row>
    <row r="7439" spans="1:12" x14ac:dyDescent="0.3">
      <c r="A7439">
        <v>12</v>
      </c>
      <c r="B7439">
        <v>35769</v>
      </c>
      <c r="C7439">
        <v>6</v>
      </c>
      <c r="D7439">
        <v>85000</v>
      </c>
      <c r="E7439" s="46">
        <v>45536</v>
      </c>
      <c r="F7439">
        <v>-180.55</v>
      </c>
      <c r="I7439" t="str">
        <f>INDEX(LedgerMapping[[#All],[Level 3]],MATCH(Actuals[[#This Row],[Sub Ledger]],LedgerMapping[[#All],[Sub Ledger]],0))</f>
        <v>Ammortisation</v>
      </c>
      <c r="J7439" s="22">
        <f>YEAR(Actuals[[#This Row],[Date]])</f>
        <v>2024</v>
      </c>
      <c r="K7439" s="22">
        <f>MONTH(Actuals[[#This Row],[Date]])</f>
        <v>9</v>
      </c>
      <c r="L7439" s="12"/>
    </row>
    <row r="7440" spans="1:12" x14ac:dyDescent="0.3">
      <c r="A7440">
        <v>12</v>
      </c>
      <c r="B7440">
        <v>36918</v>
      </c>
      <c r="C7440">
        <v>6</v>
      </c>
      <c r="D7440">
        <v>85000</v>
      </c>
      <c r="E7440" s="46">
        <v>45567</v>
      </c>
      <c r="F7440">
        <v>-120.97</v>
      </c>
      <c r="I7440" t="str">
        <f>INDEX(LedgerMapping[[#All],[Level 3]],MATCH(Actuals[[#This Row],[Sub Ledger]],LedgerMapping[[#All],[Sub Ledger]],0))</f>
        <v>Ammortisation</v>
      </c>
      <c r="J7440" s="22">
        <f>YEAR(Actuals[[#This Row],[Date]])</f>
        <v>2024</v>
      </c>
      <c r="K7440" s="22">
        <f>MONTH(Actuals[[#This Row],[Date]])</f>
        <v>10</v>
      </c>
      <c r="L7440" s="12"/>
    </row>
    <row r="7441" spans="1:12" x14ac:dyDescent="0.3">
      <c r="A7441">
        <v>12</v>
      </c>
      <c r="B7441">
        <v>38069</v>
      </c>
      <c r="C7441">
        <v>6</v>
      </c>
      <c r="D7441">
        <v>85000</v>
      </c>
      <c r="E7441" s="46">
        <v>45597</v>
      </c>
      <c r="F7441">
        <v>-180.55</v>
      </c>
      <c r="I7441" t="str">
        <f>INDEX(LedgerMapping[[#All],[Level 3]],MATCH(Actuals[[#This Row],[Sub Ledger]],LedgerMapping[[#All],[Sub Ledger]],0))</f>
        <v>Ammortisation</v>
      </c>
      <c r="J7441" s="22">
        <f>YEAR(Actuals[[#This Row],[Date]])</f>
        <v>2024</v>
      </c>
      <c r="K7441" s="22">
        <f>MONTH(Actuals[[#This Row],[Date]])</f>
        <v>11</v>
      </c>
      <c r="L7441" s="12"/>
    </row>
    <row r="7442" spans="1:12" x14ac:dyDescent="0.3">
      <c r="A7442">
        <v>12</v>
      </c>
      <c r="B7442">
        <v>39221</v>
      </c>
      <c r="C7442">
        <v>6</v>
      </c>
      <c r="D7442">
        <v>85000</v>
      </c>
      <c r="E7442" s="46">
        <v>45628</v>
      </c>
      <c r="F7442">
        <v>-168.85</v>
      </c>
      <c r="I7442" t="str">
        <f>INDEX(LedgerMapping[[#All],[Level 3]],MATCH(Actuals[[#This Row],[Sub Ledger]],LedgerMapping[[#All],[Sub Ledger]],0))</f>
        <v>Ammortisation</v>
      </c>
      <c r="J7442" s="22">
        <f>YEAR(Actuals[[#This Row],[Date]])</f>
        <v>2024</v>
      </c>
      <c r="K7442" s="22">
        <f>MONTH(Actuals[[#This Row],[Date]])</f>
        <v>12</v>
      </c>
      <c r="L7442" s="12"/>
    </row>
    <row r="7443" spans="1:12" x14ac:dyDescent="0.3">
      <c r="A7443">
        <v>12</v>
      </c>
      <c r="B7443">
        <v>14469</v>
      </c>
      <c r="C7443">
        <v>6</v>
      </c>
      <c r="D7443">
        <v>87000</v>
      </c>
      <c r="E7443" s="46">
        <v>44927</v>
      </c>
      <c r="F7443">
        <v>-58.21</v>
      </c>
      <c r="I7443" t="str">
        <f>INDEX(LedgerMapping[[#All],[Level 3]],MATCH(Actuals[[#This Row],[Sub Ledger]],LedgerMapping[[#All],[Sub Ledger]],0))</f>
        <v>Administration</v>
      </c>
      <c r="J7443" s="22">
        <f>YEAR(Actuals[[#This Row],[Date]])</f>
        <v>2023</v>
      </c>
      <c r="K7443" s="22">
        <f>MONTH(Actuals[[#This Row],[Date]])</f>
        <v>1</v>
      </c>
      <c r="L7443" s="12"/>
    </row>
    <row r="7444" spans="1:12" x14ac:dyDescent="0.3">
      <c r="A7444">
        <v>12</v>
      </c>
      <c r="B7444">
        <v>15447</v>
      </c>
      <c r="C7444">
        <v>6</v>
      </c>
      <c r="D7444">
        <v>87000</v>
      </c>
      <c r="E7444" s="46">
        <v>44958</v>
      </c>
      <c r="F7444">
        <v>-58.21</v>
      </c>
      <c r="I7444" t="str">
        <f>INDEX(LedgerMapping[[#All],[Level 3]],MATCH(Actuals[[#This Row],[Sub Ledger]],LedgerMapping[[#All],[Sub Ledger]],0))</f>
        <v>Administration</v>
      </c>
      <c r="J7444" s="22">
        <f>YEAR(Actuals[[#This Row],[Date]])</f>
        <v>2023</v>
      </c>
      <c r="K7444" s="22">
        <f>MONTH(Actuals[[#This Row],[Date]])</f>
        <v>2</v>
      </c>
      <c r="L7444" s="12"/>
    </row>
    <row r="7445" spans="1:12" x14ac:dyDescent="0.3">
      <c r="A7445">
        <v>12</v>
      </c>
      <c r="B7445">
        <v>16479</v>
      </c>
      <c r="C7445">
        <v>6</v>
      </c>
      <c r="D7445">
        <v>87000</v>
      </c>
      <c r="E7445" s="46">
        <v>44988</v>
      </c>
      <c r="F7445">
        <v>-39.06</v>
      </c>
      <c r="I7445" t="str">
        <f>INDEX(LedgerMapping[[#All],[Level 3]],MATCH(Actuals[[#This Row],[Sub Ledger]],LedgerMapping[[#All],[Sub Ledger]],0))</f>
        <v>Administration</v>
      </c>
      <c r="J7445" s="22">
        <f>YEAR(Actuals[[#This Row],[Date]])</f>
        <v>2023</v>
      </c>
      <c r="K7445" s="22">
        <f>MONTH(Actuals[[#This Row],[Date]])</f>
        <v>3</v>
      </c>
      <c r="L7445" s="12"/>
    </row>
    <row r="7446" spans="1:12" x14ac:dyDescent="0.3">
      <c r="A7446">
        <v>12</v>
      </c>
      <c r="B7446">
        <v>17511</v>
      </c>
      <c r="C7446">
        <v>6</v>
      </c>
      <c r="D7446">
        <v>87000</v>
      </c>
      <c r="E7446" s="46">
        <v>45018</v>
      </c>
      <c r="F7446">
        <v>-58.21</v>
      </c>
      <c r="I7446" t="str">
        <f>INDEX(LedgerMapping[[#All],[Level 3]],MATCH(Actuals[[#This Row],[Sub Ledger]],LedgerMapping[[#All],[Sub Ledger]],0))</f>
        <v>Administration</v>
      </c>
      <c r="J7446" s="22">
        <f>YEAR(Actuals[[#This Row],[Date]])</f>
        <v>2023</v>
      </c>
      <c r="K7446" s="22">
        <f>MONTH(Actuals[[#This Row],[Date]])</f>
        <v>4</v>
      </c>
      <c r="L7446" s="12"/>
    </row>
    <row r="7447" spans="1:12" x14ac:dyDescent="0.3">
      <c r="A7447">
        <v>12</v>
      </c>
      <c r="B7447">
        <v>18515</v>
      </c>
      <c r="C7447">
        <v>6</v>
      </c>
      <c r="D7447">
        <v>87000</v>
      </c>
      <c r="E7447" s="46">
        <v>45049</v>
      </c>
      <c r="F7447">
        <v>-58.21</v>
      </c>
      <c r="I7447" t="str">
        <f>INDEX(LedgerMapping[[#All],[Level 3]],MATCH(Actuals[[#This Row],[Sub Ledger]],LedgerMapping[[#All],[Sub Ledger]],0))</f>
        <v>Administration</v>
      </c>
      <c r="J7447" s="22">
        <f>YEAR(Actuals[[#This Row],[Date]])</f>
        <v>2023</v>
      </c>
      <c r="K7447" s="22">
        <f>MONTH(Actuals[[#This Row],[Date]])</f>
        <v>5</v>
      </c>
      <c r="L7447" s="12"/>
    </row>
    <row r="7448" spans="1:12" x14ac:dyDescent="0.3">
      <c r="A7448">
        <v>12</v>
      </c>
      <c r="B7448">
        <v>19544</v>
      </c>
      <c r="C7448">
        <v>6</v>
      </c>
      <c r="D7448">
        <v>87000</v>
      </c>
      <c r="E7448" s="46">
        <v>45079</v>
      </c>
      <c r="F7448">
        <v>-48.63</v>
      </c>
      <c r="I7448" t="str">
        <f>INDEX(LedgerMapping[[#All],[Level 3]],MATCH(Actuals[[#This Row],[Sub Ledger]],LedgerMapping[[#All],[Sub Ledger]],0))</f>
        <v>Administration</v>
      </c>
      <c r="J7448" s="22">
        <f>YEAR(Actuals[[#This Row],[Date]])</f>
        <v>2023</v>
      </c>
      <c r="K7448" s="22">
        <f>MONTH(Actuals[[#This Row],[Date]])</f>
        <v>6</v>
      </c>
      <c r="L7448" s="12"/>
    </row>
    <row r="7449" spans="1:12" x14ac:dyDescent="0.3">
      <c r="A7449">
        <v>12</v>
      </c>
      <c r="B7449">
        <v>20573</v>
      </c>
      <c r="C7449">
        <v>6</v>
      </c>
      <c r="D7449">
        <v>87000</v>
      </c>
      <c r="E7449" s="46">
        <v>45110</v>
      </c>
      <c r="F7449">
        <v>-58.21</v>
      </c>
      <c r="I7449" t="str">
        <f>INDEX(LedgerMapping[[#All],[Level 3]],MATCH(Actuals[[#This Row],[Sub Ledger]],LedgerMapping[[#All],[Sub Ledger]],0))</f>
        <v>Administration</v>
      </c>
      <c r="J7449" s="22">
        <f>YEAR(Actuals[[#This Row],[Date]])</f>
        <v>2023</v>
      </c>
      <c r="K7449" s="22">
        <f>MONTH(Actuals[[#This Row],[Date]])</f>
        <v>7</v>
      </c>
      <c r="L7449" s="12"/>
    </row>
    <row r="7450" spans="1:12" x14ac:dyDescent="0.3">
      <c r="A7450">
        <v>12</v>
      </c>
      <c r="B7450">
        <v>21576</v>
      </c>
      <c r="C7450">
        <v>6</v>
      </c>
      <c r="D7450">
        <v>87000</v>
      </c>
      <c r="E7450" s="46">
        <v>45141</v>
      </c>
      <c r="F7450">
        <v>-48.63</v>
      </c>
      <c r="I7450" t="str">
        <f>INDEX(LedgerMapping[[#All],[Level 3]],MATCH(Actuals[[#This Row],[Sub Ledger]],LedgerMapping[[#All],[Sub Ledger]],0))</f>
        <v>Administration</v>
      </c>
      <c r="J7450" s="22">
        <f>YEAR(Actuals[[#This Row],[Date]])</f>
        <v>2023</v>
      </c>
      <c r="K7450" s="22">
        <f>MONTH(Actuals[[#This Row],[Date]])</f>
        <v>8</v>
      </c>
      <c r="L7450" s="12"/>
    </row>
    <row r="7451" spans="1:12" x14ac:dyDescent="0.3">
      <c r="A7451">
        <v>12</v>
      </c>
      <c r="B7451">
        <v>22551</v>
      </c>
      <c r="C7451">
        <v>6</v>
      </c>
      <c r="D7451">
        <v>87000</v>
      </c>
      <c r="E7451" s="46">
        <v>45169</v>
      </c>
      <c r="F7451">
        <v>-58.21</v>
      </c>
      <c r="I7451" t="str">
        <f>INDEX(LedgerMapping[[#All],[Level 3]],MATCH(Actuals[[#This Row],[Sub Ledger]],LedgerMapping[[#All],[Sub Ledger]],0))</f>
        <v>Administration</v>
      </c>
      <c r="J7451" s="22">
        <f>YEAR(Actuals[[#This Row],[Date]])</f>
        <v>2023</v>
      </c>
      <c r="K7451" s="22">
        <f>MONTH(Actuals[[#This Row],[Date]])</f>
        <v>8</v>
      </c>
      <c r="L7451" s="12"/>
    </row>
    <row r="7452" spans="1:12" x14ac:dyDescent="0.3">
      <c r="A7452">
        <v>12</v>
      </c>
      <c r="B7452">
        <v>23555</v>
      </c>
      <c r="C7452">
        <v>6</v>
      </c>
      <c r="D7452">
        <v>87000</v>
      </c>
      <c r="E7452" s="46">
        <v>45200</v>
      </c>
      <c r="F7452">
        <v>-48.63</v>
      </c>
      <c r="I7452" t="str">
        <f>INDEX(LedgerMapping[[#All],[Level 3]],MATCH(Actuals[[#This Row],[Sub Ledger]],LedgerMapping[[#All],[Sub Ledger]],0))</f>
        <v>Administration</v>
      </c>
      <c r="J7452" s="22">
        <f>YEAR(Actuals[[#This Row],[Date]])</f>
        <v>2023</v>
      </c>
      <c r="K7452" s="22">
        <f>MONTH(Actuals[[#This Row],[Date]])</f>
        <v>10</v>
      </c>
      <c r="L7452" s="12"/>
    </row>
    <row r="7453" spans="1:12" x14ac:dyDescent="0.3">
      <c r="A7453">
        <v>12</v>
      </c>
      <c r="B7453">
        <v>24585</v>
      </c>
      <c r="C7453">
        <v>6</v>
      </c>
      <c r="D7453">
        <v>87000</v>
      </c>
      <c r="E7453" s="46">
        <v>45230</v>
      </c>
      <c r="F7453">
        <v>-48.63</v>
      </c>
      <c r="I7453" t="str">
        <f>INDEX(LedgerMapping[[#All],[Level 3]],MATCH(Actuals[[#This Row],[Sub Ledger]],LedgerMapping[[#All],[Sub Ledger]],0))</f>
        <v>Administration</v>
      </c>
      <c r="J7453" s="22">
        <f>YEAR(Actuals[[#This Row],[Date]])</f>
        <v>2023</v>
      </c>
      <c r="K7453" s="22">
        <f>MONTH(Actuals[[#This Row],[Date]])</f>
        <v>10</v>
      </c>
      <c r="L7453" s="12"/>
    </row>
    <row r="7454" spans="1:12" x14ac:dyDescent="0.3">
      <c r="A7454">
        <v>12</v>
      </c>
      <c r="B7454">
        <v>25616</v>
      </c>
      <c r="C7454">
        <v>6</v>
      </c>
      <c r="D7454">
        <v>87000</v>
      </c>
      <c r="E7454" s="46">
        <v>45261</v>
      </c>
      <c r="F7454">
        <v>-39.06</v>
      </c>
      <c r="I7454" t="str">
        <f>INDEX(LedgerMapping[[#All],[Level 3]],MATCH(Actuals[[#This Row],[Sub Ledger]],LedgerMapping[[#All],[Sub Ledger]],0))</f>
        <v>Administration</v>
      </c>
      <c r="J7454" s="22">
        <f>YEAR(Actuals[[#This Row],[Date]])</f>
        <v>2023</v>
      </c>
      <c r="K7454" s="22">
        <f>MONTH(Actuals[[#This Row],[Date]])</f>
        <v>12</v>
      </c>
      <c r="L7454" s="12"/>
    </row>
    <row r="7455" spans="1:12" x14ac:dyDescent="0.3">
      <c r="A7455">
        <v>12</v>
      </c>
      <c r="B7455">
        <v>26664</v>
      </c>
      <c r="C7455">
        <v>6</v>
      </c>
      <c r="D7455">
        <v>87000</v>
      </c>
      <c r="E7455" s="46">
        <v>45291</v>
      </c>
      <c r="F7455">
        <v>-58.21</v>
      </c>
      <c r="I7455" t="str">
        <f>INDEX(LedgerMapping[[#All],[Level 3]],MATCH(Actuals[[#This Row],[Sub Ledger]],LedgerMapping[[#All],[Sub Ledger]],0))</f>
        <v>Administration</v>
      </c>
      <c r="J7455" s="22">
        <f>YEAR(Actuals[[#This Row],[Date]])</f>
        <v>2023</v>
      </c>
      <c r="K7455" s="22">
        <f>MONTH(Actuals[[#This Row],[Date]])</f>
        <v>12</v>
      </c>
      <c r="L7455" s="12"/>
    </row>
    <row r="7456" spans="1:12" x14ac:dyDescent="0.3">
      <c r="A7456">
        <v>12</v>
      </c>
      <c r="B7456">
        <v>27814</v>
      </c>
      <c r="C7456">
        <v>6</v>
      </c>
      <c r="D7456">
        <v>87000</v>
      </c>
      <c r="E7456" s="46">
        <v>45322</v>
      </c>
      <c r="F7456">
        <v>-766.73</v>
      </c>
      <c r="I7456" t="str">
        <f>INDEX(LedgerMapping[[#All],[Level 3]],MATCH(Actuals[[#This Row],[Sub Ledger]],LedgerMapping[[#All],[Sub Ledger]],0))</f>
        <v>Administration</v>
      </c>
      <c r="J7456" s="22">
        <f>YEAR(Actuals[[#This Row],[Date]])</f>
        <v>2024</v>
      </c>
      <c r="K7456" s="22">
        <f>MONTH(Actuals[[#This Row],[Date]])</f>
        <v>1</v>
      </c>
      <c r="L7456" s="12"/>
    </row>
    <row r="7457" spans="1:12" x14ac:dyDescent="0.3">
      <c r="A7457">
        <v>12</v>
      </c>
      <c r="B7457">
        <v>28967</v>
      </c>
      <c r="C7457">
        <v>6</v>
      </c>
      <c r="D7457">
        <v>87000</v>
      </c>
      <c r="E7457" s="46">
        <v>45354</v>
      </c>
      <c r="F7457">
        <v>-670.98</v>
      </c>
      <c r="I7457" t="str">
        <f>INDEX(LedgerMapping[[#All],[Level 3]],MATCH(Actuals[[#This Row],[Sub Ledger]],LedgerMapping[[#All],[Sub Ledger]],0))</f>
        <v>Administration</v>
      </c>
      <c r="J7457" s="22">
        <f>YEAR(Actuals[[#This Row],[Date]])</f>
        <v>2024</v>
      </c>
      <c r="K7457" s="22">
        <f>MONTH(Actuals[[#This Row],[Date]])</f>
        <v>3</v>
      </c>
      <c r="L7457" s="12"/>
    </row>
    <row r="7458" spans="1:12" x14ac:dyDescent="0.3">
      <c r="A7458">
        <v>12</v>
      </c>
      <c r="B7458">
        <v>30094</v>
      </c>
      <c r="C7458">
        <v>6</v>
      </c>
      <c r="D7458">
        <v>87000</v>
      </c>
      <c r="E7458" s="46">
        <v>45384</v>
      </c>
      <c r="F7458">
        <v>-670.98</v>
      </c>
      <c r="I7458" t="str">
        <f>INDEX(LedgerMapping[[#All],[Level 3]],MATCH(Actuals[[#This Row],[Sub Ledger]],LedgerMapping[[#All],[Sub Ledger]],0))</f>
        <v>Administration</v>
      </c>
      <c r="J7458" s="22">
        <f>YEAR(Actuals[[#This Row],[Date]])</f>
        <v>2024</v>
      </c>
      <c r="K7458" s="22">
        <f>MONTH(Actuals[[#This Row],[Date]])</f>
        <v>4</v>
      </c>
      <c r="L7458" s="12"/>
    </row>
    <row r="7459" spans="1:12" x14ac:dyDescent="0.3">
      <c r="A7459">
        <v>12</v>
      </c>
      <c r="B7459">
        <v>31220</v>
      </c>
      <c r="C7459">
        <v>6</v>
      </c>
      <c r="D7459">
        <v>87000</v>
      </c>
      <c r="E7459" s="46">
        <v>45415</v>
      </c>
      <c r="F7459">
        <v>-766.73</v>
      </c>
      <c r="I7459" t="str">
        <f>INDEX(LedgerMapping[[#All],[Level 3]],MATCH(Actuals[[#This Row],[Sub Ledger]],LedgerMapping[[#All],[Sub Ledger]],0))</f>
        <v>Administration</v>
      </c>
      <c r="J7459" s="22">
        <f>YEAR(Actuals[[#This Row],[Date]])</f>
        <v>2024</v>
      </c>
      <c r="K7459" s="22">
        <f>MONTH(Actuals[[#This Row],[Date]])</f>
        <v>5</v>
      </c>
      <c r="L7459" s="12"/>
    </row>
    <row r="7460" spans="1:12" x14ac:dyDescent="0.3">
      <c r="A7460">
        <v>12</v>
      </c>
      <c r="B7460">
        <v>32343</v>
      </c>
      <c r="C7460">
        <v>6</v>
      </c>
      <c r="D7460">
        <v>87000</v>
      </c>
      <c r="E7460" s="46">
        <v>45445</v>
      </c>
      <c r="F7460">
        <v>-575.24</v>
      </c>
      <c r="I7460" t="str">
        <f>INDEX(LedgerMapping[[#All],[Level 3]],MATCH(Actuals[[#This Row],[Sub Ledger]],LedgerMapping[[#All],[Sub Ledger]],0))</f>
        <v>Administration</v>
      </c>
      <c r="J7460" s="22">
        <f>YEAR(Actuals[[#This Row],[Date]])</f>
        <v>2024</v>
      </c>
      <c r="K7460" s="22">
        <f>MONTH(Actuals[[#This Row],[Date]])</f>
        <v>6</v>
      </c>
      <c r="L7460" s="12"/>
    </row>
    <row r="7461" spans="1:12" x14ac:dyDescent="0.3">
      <c r="A7461">
        <v>12</v>
      </c>
      <c r="B7461">
        <v>33469</v>
      </c>
      <c r="C7461">
        <v>6</v>
      </c>
      <c r="D7461">
        <v>87000</v>
      </c>
      <c r="E7461" s="46">
        <v>45476</v>
      </c>
      <c r="F7461">
        <v>-766.73</v>
      </c>
      <c r="I7461" t="str">
        <f>INDEX(LedgerMapping[[#All],[Level 3]],MATCH(Actuals[[#This Row],[Sub Ledger]],LedgerMapping[[#All],[Sub Ledger]],0))</f>
        <v>Administration</v>
      </c>
      <c r="J7461" s="22">
        <f>YEAR(Actuals[[#This Row],[Date]])</f>
        <v>2024</v>
      </c>
      <c r="K7461" s="22">
        <f>MONTH(Actuals[[#This Row],[Date]])</f>
        <v>7</v>
      </c>
      <c r="L7461" s="12"/>
    </row>
    <row r="7462" spans="1:12" x14ac:dyDescent="0.3">
      <c r="A7462">
        <v>12</v>
      </c>
      <c r="B7462">
        <v>34619</v>
      </c>
      <c r="C7462">
        <v>6</v>
      </c>
      <c r="D7462">
        <v>87000</v>
      </c>
      <c r="E7462" s="46">
        <v>45507</v>
      </c>
      <c r="F7462">
        <v>-766.73</v>
      </c>
      <c r="I7462" t="str">
        <f>INDEX(LedgerMapping[[#All],[Level 3]],MATCH(Actuals[[#This Row],[Sub Ledger]],LedgerMapping[[#All],[Sub Ledger]],0))</f>
        <v>Administration</v>
      </c>
      <c r="J7462" s="22">
        <f>YEAR(Actuals[[#This Row],[Date]])</f>
        <v>2024</v>
      </c>
      <c r="K7462" s="22">
        <f>MONTH(Actuals[[#This Row],[Date]])</f>
        <v>8</v>
      </c>
      <c r="L7462" s="12"/>
    </row>
    <row r="7463" spans="1:12" x14ac:dyDescent="0.3">
      <c r="A7463">
        <v>12</v>
      </c>
      <c r="B7463">
        <v>35770</v>
      </c>
      <c r="C7463">
        <v>6</v>
      </c>
      <c r="D7463">
        <v>87000</v>
      </c>
      <c r="E7463" s="46">
        <v>45536</v>
      </c>
      <c r="F7463">
        <v>-766.73</v>
      </c>
      <c r="I7463" t="str">
        <f>INDEX(LedgerMapping[[#All],[Level 3]],MATCH(Actuals[[#This Row],[Sub Ledger]],LedgerMapping[[#All],[Sub Ledger]],0))</f>
        <v>Administration</v>
      </c>
      <c r="J7463" s="22">
        <f>YEAR(Actuals[[#This Row],[Date]])</f>
        <v>2024</v>
      </c>
      <c r="K7463" s="22">
        <f>MONTH(Actuals[[#This Row],[Date]])</f>
        <v>9</v>
      </c>
      <c r="L7463" s="12"/>
    </row>
    <row r="7464" spans="1:12" x14ac:dyDescent="0.3">
      <c r="A7464">
        <v>12</v>
      </c>
      <c r="B7464">
        <v>36919</v>
      </c>
      <c r="C7464">
        <v>6</v>
      </c>
      <c r="D7464">
        <v>87000</v>
      </c>
      <c r="E7464" s="46">
        <v>45567</v>
      </c>
      <c r="F7464">
        <v>-575.24</v>
      </c>
      <c r="I7464" t="str">
        <f>INDEX(LedgerMapping[[#All],[Level 3]],MATCH(Actuals[[#This Row],[Sub Ledger]],LedgerMapping[[#All],[Sub Ledger]],0))</f>
        <v>Administration</v>
      </c>
      <c r="J7464" s="22">
        <f>YEAR(Actuals[[#This Row],[Date]])</f>
        <v>2024</v>
      </c>
      <c r="K7464" s="22">
        <f>MONTH(Actuals[[#This Row],[Date]])</f>
        <v>10</v>
      </c>
      <c r="L7464" s="12"/>
    </row>
    <row r="7465" spans="1:12" x14ac:dyDescent="0.3">
      <c r="A7465">
        <v>12</v>
      </c>
      <c r="B7465">
        <v>38070</v>
      </c>
      <c r="C7465">
        <v>6</v>
      </c>
      <c r="D7465">
        <v>87000</v>
      </c>
      <c r="E7465" s="46">
        <v>45597</v>
      </c>
      <c r="F7465">
        <v>-766.73</v>
      </c>
      <c r="I7465" t="str">
        <f>INDEX(LedgerMapping[[#All],[Level 3]],MATCH(Actuals[[#This Row],[Sub Ledger]],LedgerMapping[[#All],[Sub Ledger]],0))</f>
        <v>Administration</v>
      </c>
      <c r="J7465" s="22">
        <f>YEAR(Actuals[[#This Row],[Date]])</f>
        <v>2024</v>
      </c>
      <c r="K7465" s="22">
        <f>MONTH(Actuals[[#This Row],[Date]])</f>
        <v>11</v>
      </c>
      <c r="L7465" s="12"/>
    </row>
    <row r="7466" spans="1:12" x14ac:dyDescent="0.3">
      <c r="A7466">
        <v>12</v>
      </c>
      <c r="B7466">
        <v>39222</v>
      </c>
      <c r="C7466">
        <v>6</v>
      </c>
      <c r="D7466">
        <v>87000</v>
      </c>
      <c r="E7466" s="46">
        <v>45628</v>
      </c>
      <c r="F7466">
        <v>-766.73</v>
      </c>
      <c r="I7466" t="str">
        <f>INDEX(LedgerMapping[[#All],[Level 3]],MATCH(Actuals[[#This Row],[Sub Ledger]],LedgerMapping[[#All],[Sub Ledger]],0))</f>
        <v>Administration</v>
      </c>
      <c r="J7466" s="22">
        <f>YEAR(Actuals[[#This Row],[Date]])</f>
        <v>2024</v>
      </c>
      <c r="K7466" s="22">
        <f>MONTH(Actuals[[#This Row],[Date]])</f>
        <v>12</v>
      </c>
      <c r="L7466" s="12"/>
    </row>
    <row r="7467" spans="1:12" x14ac:dyDescent="0.3">
      <c r="A7467">
        <v>12</v>
      </c>
      <c r="B7467">
        <v>14471</v>
      </c>
      <c r="C7467">
        <v>6</v>
      </c>
      <c r="D7467">
        <v>90000</v>
      </c>
      <c r="E7467" s="46">
        <v>44927</v>
      </c>
      <c r="F7467">
        <v>-163.53</v>
      </c>
      <c r="I7467" t="str">
        <f>INDEX(LedgerMapping[[#All],[Level 3]],MATCH(Actuals[[#This Row],[Sub Ledger]],LedgerMapping[[#All],[Sub Ledger]],0))</f>
        <v>Interest</v>
      </c>
      <c r="J7467" s="22">
        <f>YEAR(Actuals[[#This Row],[Date]])</f>
        <v>2023</v>
      </c>
      <c r="K7467" s="22">
        <f>MONTH(Actuals[[#This Row],[Date]])</f>
        <v>1</v>
      </c>
      <c r="L7467" s="12"/>
    </row>
    <row r="7468" spans="1:12" x14ac:dyDescent="0.3">
      <c r="A7468">
        <v>12</v>
      </c>
      <c r="B7468">
        <v>15449</v>
      </c>
      <c r="C7468">
        <v>6</v>
      </c>
      <c r="D7468">
        <v>90000</v>
      </c>
      <c r="E7468" s="46">
        <v>44958</v>
      </c>
      <c r="F7468">
        <v>-212.47</v>
      </c>
      <c r="I7468" t="str">
        <f>INDEX(LedgerMapping[[#All],[Level 3]],MATCH(Actuals[[#This Row],[Sub Ledger]],LedgerMapping[[#All],[Sub Ledger]],0))</f>
        <v>Interest</v>
      </c>
      <c r="J7468" s="22">
        <f>YEAR(Actuals[[#This Row],[Date]])</f>
        <v>2023</v>
      </c>
      <c r="K7468" s="22">
        <f>MONTH(Actuals[[#This Row],[Date]])</f>
        <v>2</v>
      </c>
      <c r="L7468" s="12"/>
    </row>
    <row r="7469" spans="1:12" x14ac:dyDescent="0.3">
      <c r="A7469">
        <v>12</v>
      </c>
      <c r="B7469">
        <v>16481</v>
      </c>
      <c r="C7469">
        <v>6</v>
      </c>
      <c r="D7469">
        <v>90000</v>
      </c>
      <c r="E7469" s="46">
        <v>44988</v>
      </c>
      <c r="F7469">
        <v>-118.85</v>
      </c>
      <c r="I7469" t="str">
        <f>INDEX(LedgerMapping[[#All],[Level 3]],MATCH(Actuals[[#This Row],[Sub Ledger]],LedgerMapping[[#All],[Sub Ledger]],0))</f>
        <v>Interest</v>
      </c>
      <c r="J7469" s="22">
        <f>YEAR(Actuals[[#This Row],[Date]])</f>
        <v>2023</v>
      </c>
      <c r="K7469" s="22">
        <f>MONTH(Actuals[[#This Row],[Date]])</f>
        <v>3</v>
      </c>
      <c r="L7469" s="12"/>
    </row>
    <row r="7470" spans="1:12" x14ac:dyDescent="0.3">
      <c r="A7470">
        <v>12</v>
      </c>
      <c r="B7470">
        <v>17513</v>
      </c>
      <c r="C7470">
        <v>6</v>
      </c>
      <c r="D7470">
        <v>90000</v>
      </c>
      <c r="E7470" s="46">
        <v>45018</v>
      </c>
      <c r="F7470">
        <v>-212.47</v>
      </c>
      <c r="I7470" t="str">
        <f>INDEX(LedgerMapping[[#All],[Level 3]],MATCH(Actuals[[#This Row],[Sub Ledger]],LedgerMapping[[#All],[Sub Ledger]],0))</f>
        <v>Interest</v>
      </c>
      <c r="J7470" s="22">
        <f>YEAR(Actuals[[#This Row],[Date]])</f>
        <v>2023</v>
      </c>
      <c r="K7470" s="22">
        <f>MONTH(Actuals[[#This Row],[Date]])</f>
        <v>4</v>
      </c>
      <c r="L7470" s="12"/>
    </row>
    <row r="7471" spans="1:12" x14ac:dyDescent="0.3">
      <c r="A7471">
        <v>12</v>
      </c>
      <c r="B7471">
        <v>18517</v>
      </c>
      <c r="C7471">
        <v>6</v>
      </c>
      <c r="D7471">
        <v>90000</v>
      </c>
      <c r="E7471" s="46">
        <v>45049</v>
      </c>
      <c r="F7471">
        <v>-211.4</v>
      </c>
      <c r="I7471" t="str">
        <f>INDEX(LedgerMapping[[#All],[Level 3]],MATCH(Actuals[[#This Row],[Sub Ledger]],LedgerMapping[[#All],[Sub Ledger]],0))</f>
        <v>Interest</v>
      </c>
      <c r="J7471" s="22">
        <f>YEAR(Actuals[[#This Row],[Date]])</f>
        <v>2023</v>
      </c>
      <c r="K7471" s="22">
        <f>MONTH(Actuals[[#This Row],[Date]])</f>
        <v>5</v>
      </c>
      <c r="L7471" s="12"/>
    </row>
    <row r="7472" spans="1:12" x14ac:dyDescent="0.3">
      <c r="A7472">
        <v>12</v>
      </c>
      <c r="B7472">
        <v>19546</v>
      </c>
      <c r="C7472">
        <v>6</v>
      </c>
      <c r="D7472">
        <v>90000</v>
      </c>
      <c r="E7472" s="46">
        <v>45079</v>
      </c>
      <c r="F7472">
        <v>-131.61000000000001</v>
      </c>
      <c r="I7472" t="str">
        <f>INDEX(LedgerMapping[[#All],[Level 3]],MATCH(Actuals[[#This Row],[Sub Ledger]],LedgerMapping[[#All],[Sub Ledger]],0))</f>
        <v>Interest</v>
      </c>
      <c r="J7472" s="22">
        <f>YEAR(Actuals[[#This Row],[Date]])</f>
        <v>2023</v>
      </c>
      <c r="K7472" s="22">
        <f>MONTH(Actuals[[#This Row],[Date]])</f>
        <v>6</v>
      </c>
      <c r="L7472" s="12"/>
    </row>
    <row r="7473" spans="1:12" x14ac:dyDescent="0.3">
      <c r="A7473">
        <v>12</v>
      </c>
      <c r="B7473">
        <v>20575</v>
      </c>
      <c r="C7473">
        <v>6</v>
      </c>
      <c r="D7473">
        <v>90000</v>
      </c>
      <c r="E7473" s="46">
        <v>45110</v>
      </c>
      <c r="F7473">
        <v>-192.25</v>
      </c>
      <c r="I7473" t="str">
        <f>INDEX(LedgerMapping[[#All],[Level 3]],MATCH(Actuals[[#This Row],[Sub Ledger]],LedgerMapping[[#All],[Sub Ledger]],0))</f>
        <v>Interest</v>
      </c>
      <c r="J7473" s="22">
        <f>YEAR(Actuals[[#This Row],[Date]])</f>
        <v>2023</v>
      </c>
      <c r="K7473" s="22">
        <f>MONTH(Actuals[[#This Row],[Date]])</f>
        <v>7</v>
      </c>
      <c r="L7473" s="12"/>
    </row>
    <row r="7474" spans="1:12" x14ac:dyDescent="0.3">
      <c r="A7474">
        <v>12</v>
      </c>
      <c r="B7474">
        <v>21578</v>
      </c>
      <c r="C7474">
        <v>6</v>
      </c>
      <c r="D7474">
        <v>90000</v>
      </c>
      <c r="E7474" s="46">
        <v>45141</v>
      </c>
      <c r="F7474">
        <v>-189.06</v>
      </c>
      <c r="I7474" t="str">
        <f>INDEX(LedgerMapping[[#All],[Level 3]],MATCH(Actuals[[#This Row],[Sub Ledger]],LedgerMapping[[#All],[Sub Ledger]],0))</f>
        <v>Interest</v>
      </c>
      <c r="J7474" s="22">
        <f>YEAR(Actuals[[#This Row],[Date]])</f>
        <v>2023</v>
      </c>
      <c r="K7474" s="22">
        <f>MONTH(Actuals[[#This Row],[Date]])</f>
        <v>8</v>
      </c>
      <c r="L7474" s="12"/>
    </row>
    <row r="7475" spans="1:12" x14ac:dyDescent="0.3">
      <c r="A7475">
        <v>12</v>
      </c>
      <c r="B7475">
        <v>22553</v>
      </c>
      <c r="C7475">
        <v>6</v>
      </c>
      <c r="D7475">
        <v>90000</v>
      </c>
      <c r="E7475" s="46">
        <v>45169</v>
      </c>
      <c r="F7475">
        <v>-226.3</v>
      </c>
      <c r="I7475" t="str">
        <f>INDEX(LedgerMapping[[#All],[Level 3]],MATCH(Actuals[[#This Row],[Sub Ledger]],LedgerMapping[[#All],[Sub Ledger]],0))</f>
        <v>Interest</v>
      </c>
      <c r="J7475" s="22">
        <f>YEAR(Actuals[[#This Row],[Date]])</f>
        <v>2023</v>
      </c>
      <c r="K7475" s="22">
        <f>MONTH(Actuals[[#This Row],[Date]])</f>
        <v>8</v>
      </c>
      <c r="L7475" s="12"/>
    </row>
    <row r="7476" spans="1:12" x14ac:dyDescent="0.3">
      <c r="A7476">
        <v>12</v>
      </c>
      <c r="B7476">
        <v>23557</v>
      </c>
      <c r="C7476">
        <v>6</v>
      </c>
      <c r="D7476">
        <v>90000</v>
      </c>
      <c r="E7476" s="46">
        <v>45200</v>
      </c>
      <c r="F7476">
        <v>-151.83000000000001</v>
      </c>
      <c r="I7476" t="str">
        <f>INDEX(LedgerMapping[[#All],[Level 3]],MATCH(Actuals[[#This Row],[Sub Ledger]],LedgerMapping[[#All],[Sub Ledger]],0))</f>
        <v>Interest</v>
      </c>
      <c r="J7476" s="22">
        <f>YEAR(Actuals[[#This Row],[Date]])</f>
        <v>2023</v>
      </c>
      <c r="K7476" s="22">
        <f>MONTH(Actuals[[#This Row],[Date]])</f>
        <v>10</v>
      </c>
      <c r="L7476" s="12"/>
    </row>
    <row r="7477" spans="1:12" x14ac:dyDescent="0.3">
      <c r="A7477">
        <v>12</v>
      </c>
      <c r="B7477">
        <v>24587</v>
      </c>
      <c r="C7477">
        <v>6</v>
      </c>
      <c r="D7477">
        <v>90000</v>
      </c>
      <c r="E7477" s="46">
        <v>45230</v>
      </c>
      <c r="F7477">
        <v>-142.25</v>
      </c>
      <c r="I7477" t="str">
        <f>INDEX(LedgerMapping[[#All],[Level 3]],MATCH(Actuals[[#This Row],[Sub Ledger]],LedgerMapping[[#All],[Sub Ledger]],0))</f>
        <v>Interest</v>
      </c>
      <c r="J7477" s="22">
        <f>YEAR(Actuals[[#This Row],[Date]])</f>
        <v>2023</v>
      </c>
      <c r="K7477" s="22">
        <f>MONTH(Actuals[[#This Row],[Date]])</f>
        <v>10</v>
      </c>
      <c r="L7477" s="12"/>
    </row>
    <row r="7478" spans="1:12" x14ac:dyDescent="0.3">
      <c r="A7478">
        <v>12</v>
      </c>
      <c r="B7478">
        <v>25618</v>
      </c>
      <c r="C7478">
        <v>6</v>
      </c>
      <c r="D7478">
        <v>90000</v>
      </c>
      <c r="E7478" s="46">
        <v>45261</v>
      </c>
      <c r="F7478">
        <v>-117.78</v>
      </c>
      <c r="I7478" t="str">
        <f>INDEX(LedgerMapping[[#All],[Level 3]],MATCH(Actuals[[#This Row],[Sub Ledger]],LedgerMapping[[#All],[Sub Ledger]],0))</f>
        <v>Interest</v>
      </c>
      <c r="J7478" s="22">
        <f>YEAR(Actuals[[#This Row],[Date]])</f>
        <v>2023</v>
      </c>
      <c r="K7478" s="22">
        <f>MONTH(Actuals[[#This Row],[Date]])</f>
        <v>12</v>
      </c>
      <c r="L7478" s="12"/>
    </row>
    <row r="7479" spans="1:12" x14ac:dyDescent="0.3">
      <c r="A7479">
        <v>12</v>
      </c>
      <c r="B7479">
        <v>26666</v>
      </c>
      <c r="C7479">
        <v>6</v>
      </c>
      <c r="D7479">
        <v>90000</v>
      </c>
      <c r="E7479" s="46">
        <v>45291</v>
      </c>
      <c r="F7479">
        <v>-188</v>
      </c>
      <c r="I7479" t="str">
        <f>INDEX(LedgerMapping[[#All],[Level 3]],MATCH(Actuals[[#This Row],[Sub Ledger]],LedgerMapping[[#All],[Sub Ledger]],0))</f>
        <v>Interest</v>
      </c>
      <c r="J7479" s="22">
        <f>YEAR(Actuals[[#This Row],[Date]])</f>
        <v>2023</v>
      </c>
      <c r="K7479" s="22">
        <f>MONTH(Actuals[[#This Row],[Date]])</f>
        <v>12</v>
      </c>
      <c r="L7479" s="12"/>
    </row>
    <row r="7480" spans="1:12" x14ac:dyDescent="0.3">
      <c r="A7480">
        <v>12</v>
      </c>
      <c r="B7480">
        <v>27816</v>
      </c>
      <c r="C7480">
        <v>6</v>
      </c>
      <c r="D7480">
        <v>90000</v>
      </c>
      <c r="E7480" s="46">
        <v>45322</v>
      </c>
      <c r="F7480">
        <v>-283.74</v>
      </c>
      <c r="I7480" t="str">
        <f>INDEX(LedgerMapping[[#All],[Level 3]],MATCH(Actuals[[#This Row],[Sub Ledger]],LedgerMapping[[#All],[Sub Ledger]],0))</f>
        <v>Interest</v>
      </c>
      <c r="J7480" s="22">
        <f>YEAR(Actuals[[#This Row],[Date]])</f>
        <v>2024</v>
      </c>
      <c r="K7480" s="22">
        <f>MONTH(Actuals[[#This Row],[Date]])</f>
        <v>1</v>
      </c>
      <c r="L7480" s="12"/>
    </row>
    <row r="7481" spans="1:12" x14ac:dyDescent="0.3">
      <c r="A7481">
        <v>12</v>
      </c>
      <c r="B7481">
        <v>28969</v>
      </c>
      <c r="C7481">
        <v>6</v>
      </c>
      <c r="D7481">
        <v>90000</v>
      </c>
      <c r="E7481" s="46">
        <v>45354</v>
      </c>
      <c r="F7481">
        <v>-194.38</v>
      </c>
      <c r="I7481" t="str">
        <f>INDEX(LedgerMapping[[#All],[Level 3]],MATCH(Actuals[[#This Row],[Sub Ledger]],LedgerMapping[[#All],[Sub Ledger]],0))</f>
        <v>Interest</v>
      </c>
      <c r="J7481" s="22">
        <f>YEAR(Actuals[[#This Row],[Date]])</f>
        <v>2024</v>
      </c>
      <c r="K7481" s="22">
        <f>MONTH(Actuals[[#This Row],[Date]])</f>
        <v>3</v>
      </c>
      <c r="L7481" s="12"/>
    </row>
    <row r="7482" spans="1:12" x14ac:dyDescent="0.3">
      <c r="A7482">
        <v>12</v>
      </c>
      <c r="B7482">
        <v>30096</v>
      </c>
      <c r="C7482">
        <v>6</v>
      </c>
      <c r="D7482">
        <v>90000</v>
      </c>
      <c r="E7482" s="46">
        <v>45384</v>
      </c>
      <c r="F7482">
        <v>-226.3</v>
      </c>
      <c r="I7482" t="str">
        <f>INDEX(LedgerMapping[[#All],[Level 3]],MATCH(Actuals[[#This Row],[Sub Ledger]],LedgerMapping[[#All],[Sub Ledger]],0))</f>
        <v>Interest</v>
      </c>
      <c r="J7482" s="22">
        <f>YEAR(Actuals[[#This Row],[Date]])</f>
        <v>2024</v>
      </c>
      <c r="K7482" s="22">
        <f>MONTH(Actuals[[#This Row],[Date]])</f>
        <v>4</v>
      </c>
      <c r="L7482" s="12"/>
    </row>
    <row r="7483" spans="1:12" x14ac:dyDescent="0.3">
      <c r="A7483">
        <v>12</v>
      </c>
      <c r="B7483">
        <v>31222</v>
      </c>
      <c r="C7483">
        <v>6</v>
      </c>
      <c r="D7483">
        <v>90000</v>
      </c>
      <c r="E7483" s="46">
        <v>45415</v>
      </c>
      <c r="F7483">
        <v>-243.32</v>
      </c>
      <c r="I7483" t="str">
        <f>INDEX(LedgerMapping[[#All],[Level 3]],MATCH(Actuals[[#This Row],[Sub Ledger]],LedgerMapping[[#All],[Sub Ledger]],0))</f>
        <v>Interest</v>
      </c>
      <c r="J7483" s="22">
        <f>YEAR(Actuals[[#This Row],[Date]])</f>
        <v>2024</v>
      </c>
      <c r="K7483" s="22">
        <f>MONTH(Actuals[[#This Row],[Date]])</f>
        <v>5</v>
      </c>
      <c r="L7483" s="12"/>
    </row>
    <row r="7484" spans="1:12" x14ac:dyDescent="0.3">
      <c r="A7484">
        <v>12</v>
      </c>
      <c r="B7484">
        <v>32345</v>
      </c>
      <c r="C7484">
        <v>6</v>
      </c>
      <c r="D7484">
        <v>90000</v>
      </c>
      <c r="E7484" s="46">
        <v>45445</v>
      </c>
      <c r="F7484">
        <v>-230.55</v>
      </c>
      <c r="I7484" t="str">
        <f>INDEX(LedgerMapping[[#All],[Level 3]],MATCH(Actuals[[#This Row],[Sub Ledger]],LedgerMapping[[#All],[Sub Ledger]],0))</f>
        <v>Interest</v>
      </c>
      <c r="J7484" s="22">
        <f>YEAR(Actuals[[#This Row],[Date]])</f>
        <v>2024</v>
      </c>
      <c r="K7484" s="22">
        <f>MONTH(Actuals[[#This Row],[Date]])</f>
        <v>6</v>
      </c>
      <c r="L7484" s="12"/>
    </row>
    <row r="7485" spans="1:12" x14ac:dyDescent="0.3">
      <c r="A7485">
        <v>12</v>
      </c>
      <c r="B7485">
        <v>33471</v>
      </c>
      <c r="C7485">
        <v>6</v>
      </c>
      <c r="D7485">
        <v>90000</v>
      </c>
      <c r="E7485" s="46">
        <v>45476</v>
      </c>
      <c r="F7485">
        <v>-212.47</v>
      </c>
      <c r="I7485" t="str">
        <f>INDEX(LedgerMapping[[#All],[Level 3]],MATCH(Actuals[[#This Row],[Sub Ledger]],LedgerMapping[[#All],[Sub Ledger]],0))</f>
        <v>Interest</v>
      </c>
      <c r="J7485" s="22">
        <f>YEAR(Actuals[[#This Row],[Date]])</f>
        <v>2024</v>
      </c>
      <c r="K7485" s="22">
        <f>MONTH(Actuals[[#This Row],[Date]])</f>
        <v>7</v>
      </c>
      <c r="L7485" s="12"/>
    </row>
    <row r="7486" spans="1:12" x14ac:dyDescent="0.3">
      <c r="A7486">
        <v>12</v>
      </c>
      <c r="B7486">
        <v>34621</v>
      </c>
      <c r="C7486">
        <v>6</v>
      </c>
      <c r="D7486">
        <v>90000</v>
      </c>
      <c r="E7486" s="46">
        <v>45507</v>
      </c>
      <c r="F7486">
        <v>-260.33999999999997</v>
      </c>
      <c r="I7486" t="str">
        <f>INDEX(LedgerMapping[[#All],[Level 3]],MATCH(Actuals[[#This Row],[Sub Ledger]],LedgerMapping[[#All],[Sub Ledger]],0))</f>
        <v>Interest</v>
      </c>
      <c r="J7486" s="22">
        <f>YEAR(Actuals[[#This Row],[Date]])</f>
        <v>2024</v>
      </c>
      <c r="K7486" s="22">
        <f>MONTH(Actuals[[#This Row],[Date]])</f>
        <v>8</v>
      </c>
      <c r="L7486" s="12"/>
    </row>
    <row r="7487" spans="1:12" x14ac:dyDescent="0.3">
      <c r="A7487">
        <v>12</v>
      </c>
      <c r="B7487">
        <v>35772</v>
      </c>
      <c r="C7487">
        <v>6</v>
      </c>
      <c r="D7487">
        <v>90000</v>
      </c>
      <c r="E7487" s="46">
        <v>45536</v>
      </c>
      <c r="F7487">
        <v>-307.14999999999998</v>
      </c>
      <c r="I7487" t="str">
        <f>INDEX(LedgerMapping[[#All],[Level 3]],MATCH(Actuals[[#This Row],[Sub Ledger]],LedgerMapping[[#All],[Sub Ledger]],0))</f>
        <v>Interest</v>
      </c>
      <c r="J7487" s="22">
        <f>YEAR(Actuals[[#This Row],[Date]])</f>
        <v>2024</v>
      </c>
      <c r="K7487" s="22">
        <f>MONTH(Actuals[[#This Row],[Date]])</f>
        <v>9</v>
      </c>
      <c r="L7487" s="12"/>
    </row>
    <row r="7488" spans="1:12" x14ac:dyDescent="0.3">
      <c r="A7488">
        <v>12</v>
      </c>
      <c r="B7488">
        <v>36921</v>
      </c>
      <c r="C7488">
        <v>6</v>
      </c>
      <c r="D7488">
        <v>90000</v>
      </c>
      <c r="E7488" s="46">
        <v>45567</v>
      </c>
      <c r="F7488">
        <v>-197.57</v>
      </c>
      <c r="I7488" t="str">
        <f>INDEX(LedgerMapping[[#All],[Level 3]],MATCH(Actuals[[#This Row],[Sub Ledger]],LedgerMapping[[#All],[Sub Ledger]],0))</f>
        <v>Interest</v>
      </c>
      <c r="J7488" s="22">
        <f>YEAR(Actuals[[#This Row],[Date]])</f>
        <v>2024</v>
      </c>
      <c r="K7488" s="22">
        <f>MONTH(Actuals[[#This Row],[Date]])</f>
        <v>10</v>
      </c>
      <c r="L7488" s="12"/>
    </row>
    <row r="7489" spans="1:12" x14ac:dyDescent="0.3">
      <c r="A7489">
        <v>12</v>
      </c>
      <c r="B7489">
        <v>38072</v>
      </c>
      <c r="C7489">
        <v>6</v>
      </c>
      <c r="D7489">
        <v>90000</v>
      </c>
      <c r="E7489" s="46">
        <v>45597</v>
      </c>
      <c r="F7489">
        <v>-307.14999999999998</v>
      </c>
      <c r="I7489" t="str">
        <f>INDEX(LedgerMapping[[#All],[Level 3]],MATCH(Actuals[[#This Row],[Sub Ledger]],LedgerMapping[[#All],[Sub Ledger]],0))</f>
        <v>Interest</v>
      </c>
      <c r="J7489" s="22">
        <f>YEAR(Actuals[[#This Row],[Date]])</f>
        <v>2024</v>
      </c>
      <c r="K7489" s="22">
        <f>MONTH(Actuals[[#This Row],[Date]])</f>
        <v>11</v>
      </c>
      <c r="L7489" s="12"/>
    </row>
    <row r="7490" spans="1:12" x14ac:dyDescent="0.3">
      <c r="A7490">
        <v>12</v>
      </c>
      <c r="B7490">
        <v>39224</v>
      </c>
      <c r="C7490">
        <v>6</v>
      </c>
      <c r="D7490">
        <v>90000</v>
      </c>
      <c r="E7490" s="46">
        <v>45628</v>
      </c>
      <c r="F7490">
        <v>-283.74</v>
      </c>
      <c r="I7490" t="str">
        <f>INDEX(LedgerMapping[[#All],[Level 3]],MATCH(Actuals[[#This Row],[Sub Ledger]],LedgerMapping[[#All],[Sub Ledger]],0))</f>
        <v>Interest</v>
      </c>
      <c r="J7490" s="22">
        <f>YEAR(Actuals[[#This Row],[Date]])</f>
        <v>2024</v>
      </c>
      <c r="K7490" s="22">
        <f>MONTH(Actuals[[#This Row],[Date]])</f>
        <v>12</v>
      </c>
      <c r="L7490" s="12"/>
    </row>
    <row r="7491" spans="1:12" x14ac:dyDescent="0.3">
      <c r="A7491">
        <v>12</v>
      </c>
      <c r="B7491">
        <v>27819</v>
      </c>
      <c r="C7491">
        <v>6</v>
      </c>
      <c r="D7491">
        <v>94000</v>
      </c>
      <c r="E7491" s="46">
        <v>45322</v>
      </c>
      <c r="F7491">
        <v>-27506.59</v>
      </c>
      <c r="I7491" t="str">
        <f>INDEX(LedgerMapping[[#All],[Level 3]],MATCH(Actuals[[#This Row],[Sub Ledger]],LedgerMapping[[#All],[Sub Ledger]],0))</f>
        <v>Tax</v>
      </c>
      <c r="J7491" s="22">
        <f>YEAR(Actuals[[#This Row],[Date]])</f>
        <v>2024</v>
      </c>
      <c r="K7491" s="22">
        <f>MONTH(Actuals[[#This Row],[Date]])</f>
        <v>1</v>
      </c>
      <c r="L7491" s="12"/>
    </row>
    <row r="7492" spans="1:12" x14ac:dyDescent="0.3">
      <c r="A7492">
        <v>12</v>
      </c>
      <c r="B7492">
        <v>28972</v>
      </c>
      <c r="C7492">
        <v>6</v>
      </c>
      <c r="D7492">
        <v>94000</v>
      </c>
      <c r="E7492" s="46">
        <v>45354</v>
      </c>
      <c r="F7492">
        <v>-8434.9599999999991</v>
      </c>
      <c r="I7492" t="str">
        <f>INDEX(LedgerMapping[[#All],[Level 3]],MATCH(Actuals[[#This Row],[Sub Ledger]],LedgerMapping[[#All],[Sub Ledger]],0))</f>
        <v>Tax</v>
      </c>
      <c r="J7492" s="22">
        <f>YEAR(Actuals[[#This Row],[Date]])</f>
        <v>2024</v>
      </c>
      <c r="K7492" s="22">
        <f>MONTH(Actuals[[#This Row],[Date]])</f>
        <v>3</v>
      </c>
      <c r="L7492" s="12"/>
    </row>
    <row r="7493" spans="1:12" x14ac:dyDescent="0.3">
      <c r="A7493">
        <v>12</v>
      </c>
      <c r="B7493">
        <v>30099</v>
      </c>
      <c r="C7493">
        <v>6</v>
      </c>
      <c r="D7493">
        <v>94000</v>
      </c>
      <c r="E7493" s="46">
        <v>45384</v>
      </c>
      <c r="F7493">
        <v>-18761.75</v>
      </c>
      <c r="I7493" t="str">
        <f>INDEX(LedgerMapping[[#All],[Level 3]],MATCH(Actuals[[#This Row],[Sub Ledger]],LedgerMapping[[#All],[Sub Ledger]],0))</f>
        <v>Tax</v>
      </c>
      <c r="J7493" s="22">
        <f>YEAR(Actuals[[#This Row],[Date]])</f>
        <v>2024</v>
      </c>
      <c r="K7493" s="22">
        <f>MONTH(Actuals[[#This Row],[Date]])</f>
        <v>4</v>
      </c>
      <c r="L7493" s="12"/>
    </row>
    <row r="7494" spans="1:12" x14ac:dyDescent="0.3">
      <c r="A7494">
        <v>12</v>
      </c>
      <c r="B7494">
        <v>31225</v>
      </c>
      <c r="C7494">
        <v>6</v>
      </c>
      <c r="D7494">
        <v>94000</v>
      </c>
      <c r="E7494" s="46">
        <v>45415</v>
      </c>
      <c r="F7494">
        <v>-16893.63</v>
      </c>
      <c r="I7494" t="str">
        <f>INDEX(LedgerMapping[[#All],[Level 3]],MATCH(Actuals[[#This Row],[Sub Ledger]],LedgerMapping[[#All],[Sub Ledger]],0))</f>
        <v>Tax</v>
      </c>
      <c r="J7494" s="22">
        <f>YEAR(Actuals[[#This Row],[Date]])</f>
        <v>2024</v>
      </c>
      <c r="K7494" s="22">
        <f>MONTH(Actuals[[#This Row],[Date]])</f>
        <v>5</v>
      </c>
      <c r="L7494" s="12"/>
    </row>
    <row r="7495" spans="1:12" x14ac:dyDescent="0.3">
      <c r="A7495">
        <v>12</v>
      </c>
      <c r="B7495">
        <v>32348</v>
      </c>
      <c r="C7495">
        <v>6</v>
      </c>
      <c r="D7495">
        <v>94000</v>
      </c>
      <c r="E7495" s="46">
        <v>45445</v>
      </c>
      <c r="F7495">
        <v>-15214.87</v>
      </c>
      <c r="I7495" t="str">
        <f>INDEX(LedgerMapping[[#All],[Level 3]],MATCH(Actuals[[#This Row],[Sub Ledger]],LedgerMapping[[#All],[Sub Ledger]],0))</f>
        <v>Tax</v>
      </c>
      <c r="J7495" s="22">
        <f>YEAR(Actuals[[#This Row],[Date]])</f>
        <v>2024</v>
      </c>
      <c r="K7495" s="22">
        <f>MONTH(Actuals[[#This Row],[Date]])</f>
        <v>6</v>
      </c>
      <c r="L7495" s="12"/>
    </row>
    <row r="7496" spans="1:12" x14ac:dyDescent="0.3">
      <c r="A7496">
        <v>12</v>
      </c>
      <c r="B7496">
        <v>33474</v>
      </c>
      <c r="C7496">
        <v>6</v>
      </c>
      <c r="D7496">
        <v>94000</v>
      </c>
      <c r="E7496" s="46">
        <v>45476</v>
      </c>
      <c r="F7496">
        <v>-8269</v>
      </c>
      <c r="I7496" t="str">
        <f>INDEX(LedgerMapping[[#All],[Level 3]],MATCH(Actuals[[#This Row],[Sub Ledger]],LedgerMapping[[#All],[Sub Ledger]],0))</f>
        <v>Tax</v>
      </c>
      <c r="J7496" s="22">
        <f>YEAR(Actuals[[#This Row],[Date]])</f>
        <v>2024</v>
      </c>
      <c r="K7496" s="22">
        <f>MONTH(Actuals[[#This Row],[Date]])</f>
        <v>7</v>
      </c>
      <c r="L7496" s="12"/>
    </row>
    <row r="7497" spans="1:12" x14ac:dyDescent="0.3">
      <c r="A7497">
        <v>12</v>
      </c>
      <c r="B7497">
        <v>34624</v>
      </c>
      <c r="C7497">
        <v>6</v>
      </c>
      <c r="D7497">
        <v>94000</v>
      </c>
      <c r="E7497" s="46">
        <v>45507</v>
      </c>
      <c r="F7497">
        <v>-13208.45</v>
      </c>
      <c r="I7497" t="str">
        <f>INDEX(LedgerMapping[[#All],[Level 3]],MATCH(Actuals[[#This Row],[Sub Ledger]],LedgerMapping[[#All],[Sub Ledger]],0))</f>
        <v>Tax</v>
      </c>
      <c r="J7497" s="22">
        <f>YEAR(Actuals[[#This Row],[Date]])</f>
        <v>2024</v>
      </c>
      <c r="K7497" s="22">
        <f>MONTH(Actuals[[#This Row],[Date]])</f>
        <v>8</v>
      </c>
      <c r="L7497" s="12"/>
    </row>
    <row r="7498" spans="1:12" x14ac:dyDescent="0.3">
      <c r="A7498">
        <v>12</v>
      </c>
      <c r="B7498">
        <v>35775</v>
      </c>
      <c r="C7498">
        <v>6</v>
      </c>
      <c r="D7498">
        <v>94000</v>
      </c>
      <c r="E7498" s="46">
        <v>45536</v>
      </c>
      <c r="F7498">
        <v>-11525.44</v>
      </c>
      <c r="I7498" t="str">
        <f>INDEX(LedgerMapping[[#All],[Level 3]],MATCH(Actuals[[#This Row],[Sub Ledger]],LedgerMapping[[#All],[Sub Ledger]],0))</f>
        <v>Tax</v>
      </c>
      <c r="J7498" s="22">
        <f>YEAR(Actuals[[#This Row],[Date]])</f>
        <v>2024</v>
      </c>
      <c r="K7498" s="22">
        <f>MONTH(Actuals[[#This Row],[Date]])</f>
        <v>9</v>
      </c>
      <c r="L7498" s="12"/>
    </row>
    <row r="7499" spans="1:12" x14ac:dyDescent="0.3">
      <c r="A7499">
        <v>12</v>
      </c>
      <c r="B7499">
        <v>36924</v>
      </c>
      <c r="C7499">
        <v>6</v>
      </c>
      <c r="D7499">
        <v>94000</v>
      </c>
      <c r="E7499" s="46">
        <v>45567</v>
      </c>
      <c r="F7499">
        <v>-14670.18</v>
      </c>
      <c r="I7499" t="str">
        <f>INDEX(LedgerMapping[[#All],[Level 3]],MATCH(Actuals[[#This Row],[Sub Ledger]],LedgerMapping[[#All],[Sub Ledger]],0))</f>
        <v>Tax</v>
      </c>
      <c r="J7499" s="22">
        <f>YEAR(Actuals[[#This Row],[Date]])</f>
        <v>2024</v>
      </c>
      <c r="K7499" s="22">
        <f>MONTH(Actuals[[#This Row],[Date]])</f>
        <v>10</v>
      </c>
      <c r="L7499" s="12"/>
    </row>
    <row r="7500" spans="1:12" x14ac:dyDescent="0.3">
      <c r="A7500">
        <v>12</v>
      </c>
      <c r="B7500">
        <v>38075</v>
      </c>
      <c r="C7500">
        <v>6</v>
      </c>
      <c r="D7500">
        <v>94000</v>
      </c>
      <c r="E7500" s="46">
        <v>45597</v>
      </c>
      <c r="F7500">
        <v>-21234.13</v>
      </c>
      <c r="I7500" t="str">
        <f>INDEX(LedgerMapping[[#All],[Level 3]],MATCH(Actuals[[#This Row],[Sub Ledger]],LedgerMapping[[#All],[Sub Ledger]],0))</f>
        <v>Tax</v>
      </c>
      <c r="J7500" s="22">
        <f>YEAR(Actuals[[#This Row],[Date]])</f>
        <v>2024</v>
      </c>
      <c r="K7500" s="22">
        <f>MONTH(Actuals[[#This Row],[Date]])</f>
        <v>11</v>
      </c>
      <c r="L7500" s="12"/>
    </row>
    <row r="7501" spans="1:12" x14ac:dyDescent="0.3">
      <c r="A7501">
        <v>12</v>
      </c>
      <c r="B7501">
        <v>39227</v>
      </c>
      <c r="C7501">
        <v>6</v>
      </c>
      <c r="D7501">
        <v>94000</v>
      </c>
      <c r="E7501" s="46">
        <v>45628</v>
      </c>
      <c r="F7501">
        <v>-11093.52</v>
      </c>
      <c r="I7501" t="str">
        <f>INDEX(LedgerMapping[[#All],[Level 3]],MATCH(Actuals[[#This Row],[Sub Ledger]],LedgerMapping[[#All],[Sub Ledger]],0))</f>
        <v>Tax</v>
      </c>
      <c r="J7501" s="22">
        <f>YEAR(Actuals[[#This Row],[Date]])</f>
        <v>2024</v>
      </c>
      <c r="K7501" s="22">
        <f>MONTH(Actuals[[#This Row],[Date]])</f>
        <v>12</v>
      </c>
      <c r="L7501" s="12"/>
    </row>
    <row r="7502" spans="1:12" x14ac:dyDescent="0.3">
      <c r="A7502">
        <v>13</v>
      </c>
      <c r="B7502">
        <v>35862</v>
      </c>
      <c r="C7502">
        <v>6</v>
      </c>
      <c r="D7502">
        <v>53000</v>
      </c>
      <c r="E7502" s="46">
        <v>45536</v>
      </c>
      <c r="F7502">
        <v>-8425.9699999999993</v>
      </c>
      <c r="I7502" t="str">
        <f>INDEX(LedgerMapping[[#All],[Level 3]],MATCH(Actuals[[#This Row],[Sub Ledger]],LedgerMapping[[#All],[Sub Ledger]],0))</f>
        <v>Standard Returns</v>
      </c>
      <c r="J7502" s="22">
        <f>YEAR(Actuals[[#This Row],[Date]])</f>
        <v>2024</v>
      </c>
      <c r="K7502" s="22">
        <f>MONTH(Actuals[[#This Row],[Date]])</f>
        <v>9</v>
      </c>
      <c r="L7502" s="12"/>
    </row>
    <row r="7503" spans="1:12" x14ac:dyDescent="0.3">
      <c r="A7503">
        <v>13</v>
      </c>
      <c r="B7503">
        <v>37011</v>
      </c>
      <c r="C7503">
        <v>6</v>
      </c>
      <c r="D7503">
        <v>53000</v>
      </c>
      <c r="E7503" s="46">
        <v>45567</v>
      </c>
      <c r="F7503">
        <v>-4957.4799999999996</v>
      </c>
      <c r="I7503" t="str">
        <f>INDEX(LedgerMapping[[#All],[Level 3]],MATCH(Actuals[[#This Row],[Sub Ledger]],LedgerMapping[[#All],[Sub Ledger]],0))</f>
        <v>Standard Returns</v>
      </c>
      <c r="J7503" s="22">
        <f>YEAR(Actuals[[#This Row],[Date]])</f>
        <v>2024</v>
      </c>
      <c r="K7503" s="22">
        <f>MONTH(Actuals[[#This Row],[Date]])</f>
        <v>10</v>
      </c>
      <c r="L7503" s="12"/>
    </row>
    <row r="7504" spans="1:12" x14ac:dyDescent="0.3">
      <c r="A7504">
        <v>13</v>
      </c>
      <c r="B7504">
        <v>38162</v>
      </c>
      <c r="C7504">
        <v>6</v>
      </c>
      <c r="D7504">
        <v>53000</v>
      </c>
      <c r="E7504" s="46">
        <v>45597</v>
      </c>
      <c r="F7504">
        <v>-4896.08</v>
      </c>
      <c r="I7504" t="str">
        <f>INDEX(LedgerMapping[[#All],[Level 3]],MATCH(Actuals[[#This Row],[Sub Ledger]],LedgerMapping[[#All],[Sub Ledger]],0))</f>
        <v>Standard Returns</v>
      </c>
      <c r="J7504" s="22">
        <f>YEAR(Actuals[[#This Row],[Date]])</f>
        <v>2024</v>
      </c>
      <c r="K7504" s="22">
        <f>MONTH(Actuals[[#This Row],[Date]])</f>
        <v>11</v>
      </c>
      <c r="L7504" s="12"/>
    </row>
    <row r="7505" spans="1:12" x14ac:dyDescent="0.3">
      <c r="A7505">
        <v>13</v>
      </c>
      <c r="B7505">
        <v>39314</v>
      </c>
      <c r="C7505">
        <v>6</v>
      </c>
      <c r="D7505">
        <v>53000</v>
      </c>
      <c r="E7505" s="46">
        <v>45628</v>
      </c>
      <c r="F7505">
        <v>-14620.82</v>
      </c>
      <c r="I7505" t="str">
        <f>INDEX(LedgerMapping[[#All],[Level 3]],MATCH(Actuals[[#This Row],[Sub Ledger]],LedgerMapping[[#All],[Sub Ledger]],0))</f>
        <v>Standard Returns</v>
      </c>
      <c r="J7505" s="22">
        <f>YEAR(Actuals[[#This Row],[Date]])</f>
        <v>2024</v>
      </c>
      <c r="K7505" s="22">
        <f>MONTH(Actuals[[#This Row],[Date]])</f>
        <v>12</v>
      </c>
      <c r="L7505" s="12"/>
    </row>
    <row r="7506" spans="1:12" x14ac:dyDescent="0.3">
      <c r="A7506">
        <v>13</v>
      </c>
      <c r="B7506">
        <v>34711</v>
      </c>
      <c r="C7506">
        <v>6</v>
      </c>
      <c r="D7506">
        <v>53000</v>
      </c>
      <c r="E7506" s="46">
        <v>45507</v>
      </c>
      <c r="F7506">
        <v>-4850.47</v>
      </c>
      <c r="I7506" t="str">
        <f>INDEX(LedgerMapping[[#All],[Level 3]],MATCH(Actuals[[#This Row],[Sub Ledger]],LedgerMapping[[#All],[Sub Ledger]],0))</f>
        <v>Standard Returns</v>
      </c>
      <c r="J7506" s="22">
        <f>YEAR(Actuals[[#This Row],[Date]])</f>
        <v>2024</v>
      </c>
      <c r="K7506" s="22">
        <f>MONTH(Actuals[[#This Row],[Date]])</f>
        <v>8</v>
      </c>
      <c r="L7506" s="12"/>
    </row>
    <row r="7507" spans="1:12" x14ac:dyDescent="0.3">
      <c r="A7507">
        <v>13</v>
      </c>
      <c r="B7507">
        <v>26756</v>
      </c>
      <c r="C7507">
        <v>6</v>
      </c>
      <c r="D7507">
        <v>53000</v>
      </c>
      <c r="E7507" s="46">
        <v>45291</v>
      </c>
      <c r="F7507">
        <v>-5582.06</v>
      </c>
      <c r="I7507" t="str">
        <f>INDEX(LedgerMapping[[#All],[Level 3]],MATCH(Actuals[[#This Row],[Sub Ledger]],LedgerMapping[[#All],[Sub Ledger]],0))</f>
        <v>Standard Returns</v>
      </c>
      <c r="J7507" s="22">
        <f>YEAR(Actuals[[#This Row],[Date]])</f>
        <v>2023</v>
      </c>
      <c r="K7507" s="22">
        <f>MONTH(Actuals[[#This Row],[Date]])</f>
        <v>12</v>
      </c>
      <c r="L7507" s="12"/>
    </row>
    <row r="7508" spans="1:12" x14ac:dyDescent="0.3">
      <c r="A7508">
        <v>13</v>
      </c>
      <c r="B7508">
        <v>27906</v>
      </c>
      <c r="C7508">
        <v>6</v>
      </c>
      <c r="D7508">
        <v>53000</v>
      </c>
      <c r="E7508" s="46">
        <v>45322</v>
      </c>
      <c r="F7508">
        <v>-3313.59</v>
      </c>
      <c r="I7508" t="str">
        <f>INDEX(LedgerMapping[[#All],[Level 3]],MATCH(Actuals[[#This Row],[Sub Ledger]],LedgerMapping[[#All],[Sub Ledger]],0))</f>
        <v>Standard Returns</v>
      </c>
      <c r="J7508" s="22">
        <f>YEAR(Actuals[[#This Row],[Date]])</f>
        <v>2024</v>
      </c>
      <c r="K7508" s="22">
        <f>MONTH(Actuals[[#This Row],[Date]])</f>
        <v>1</v>
      </c>
      <c r="L7508" s="12"/>
    </row>
    <row r="7509" spans="1:12" x14ac:dyDescent="0.3">
      <c r="A7509">
        <v>13</v>
      </c>
      <c r="B7509">
        <v>29059</v>
      </c>
      <c r="C7509">
        <v>6</v>
      </c>
      <c r="D7509">
        <v>53000</v>
      </c>
      <c r="E7509" s="46">
        <v>45354</v>
      </c>
      <c r="F7509">
        <v>-24347.32</v>
      </c>
      <c r="I7509" t="str">
        <f>INDEX(LedgerMapping[[#All],[Level 3]],MATCH(Actuals[[#This Row],[Sub Ledger]],LedgerMapping[[#All],[Sub Ledger]],0))</f>
        <v>Standard Returns</v>
      </c>
      <c r="J7509" s="22">
        <f>YEAR(Actuals[[#This Row],[Date]])</f>
        <v>2024</v>
      </c>
      <c r="K7509" s="22">
        <f>MONTH(Actuals[[#This Row],[Date]])</f>
        <v>3</v>
      </c>
      <c r="L7509" s="12"/>
    </row>
    <row r="7510" spans="1:12" x14ac:dyDescent="0.3">
      <c r="A7510">
        <v>13</v>
      </c>
      <c r="B7510">
        <v>30186</v>
      </c>
      <c r="C7510">
        <v>6</v>
      </c>
      <c r="D7510">
        <v>53000</v>
      </c>
      <c r="E7510" s="46">
        <v>45384</v>
      </c>
      <c r="F7510">
        <v>-4662.74</v>
      </c>
      <c r="I7510" t="str">
        <f>INDEX(LedgerMapping[[#All],[Level 3]],MATCH(Actuals[[#This Row],[Sub Ledger]],LedgerMapping[[#All],[Sub Ledger]],0))</f>
        <v>Standard Returns</v>
      </c>
      <c r="J7510" s="22">
        <f>YEAR(Actuals[[#This Row],[Date]])</f>
        <v>2024</v>
      </c>
      <c r="K7510" s="22">
        <f>MONTH(Actuals[[#This Row],[Date]])</f>
        <v>4</v>
      </c>
      <c r="L7510" s="12"/>
    </row>
    <row r="7511" spans="1:12" x14ac:dyDescent="0.3">
      <c r="A7511">
        <v>13</v>
      </c>
      <c r="B7511">
        <v>31312</v>
      </c>
      <c r="C7511">
        <v>6</v>
      </c>
      <c r="D7511">
        <v>53000</v>
      </c>
      <c r="E7511" s="46">
        <v>45415</v>
      </c>
      <c r="F7511">
        <v>-13090.97</v>
      </c>
      <c r="I7511" t="str">
        <f>INDEX(LedgerMapping[[#All],[Level 3]],MATCH(Actuals[[#This Row],[Sub Ledger]],LedgerMapping[[#All],[Sub Ledger]],0))</f>
        <v>Standard Returns</v>
      </c>
      <c r="J7511" s="22">
        <f>YEAR(Actuals[[#This Row],[Date]])</f>
        <v>2024</v>
      </c>
      <c r="K7511" s="22">
        <f>MONTH(Actuals[[#This Row],[Date]])</f>
        <v>5</v>
      </c>
      <c r="L7511" s="12"/>
    </row>
    <row r="7512" spans="1:12" x14ac:dyDescent="0.3">
      <c r="A7512">
        <v>13</v>
      </c>
      <c r="B7512">
        <v>32435</v>
      </c>
      <c r="C7512">
        <v>6</v>
      </c>
      <c r="D7512">
        <v>53000</v>
      </c>
      <c r="E7512" s="46">
        <v>45445</v>
      </c>
      <c r="F7512">
        <v>-22724.48</v>
      </c>
      <c r="I7512" t="str">
        <f>INDEX(LedgerMapping[[#All],[Level 3]],MATCH(Actuals[[#This Row],[Sub Ledger]],LedgerMapping[[#All],[Sub Ledger]],0))</f>
        <v>Standard Returns</v>
      </c>
      <c r="J7512" s="22">
        <f>YEAR(Actuals[[#This Row],[Date]])</f>
        <v>2024</v>
      </c>
      <c r="K7512" s="22">
        <f>MONTH(Actuals[[#This Row],[Date]])</f>
        <v>6</v>
      </c>
      <c r="L7512" s="12"/>
    </row>
    <row r="7513" spans="1:12" x14ac:dyDescent="0.3">
      <c r="A7513">
        <v>13</v>
      </c>
      <c r="B7513">
        <v>33561</v>
      </c>
      <c r="C7513">
        <v>6</v>
      </c>
      <c r="D7513">
        <v>53000</v>
      </c>
      <c r="E7513" s="46">
        <v>45476</v>
      </c>
      <c r="F7513">
        <v>-2667.97</v>
      </c>
      <c r="I7513" t="str">
        <f>INDEX(LedgerMapping[[#All],[Level 3]],MATCH(Actuals[[#This Row],[Sub Ledger]],LedgerMapping[[#All],[Sub Ledger]],0))</f>
        <v>Standard Returns</v>
      </c>
      <c r="J7513" s="22">
        <f>YEAR(Actuals[[#This Row],[Date]])</f>
        <v>2024</v>
      </c>
      <c r="K7513" s="22">
        <f>MONTH(Actuals[[#This Row],[Date]])</f>
        <v>7</v>
      </c>
      <c r="L7513" s="12"/>
    </row>
    <row r="7514" spans="1:12" x14ac:dyDescent="0.3">
      <c r="A7514">
        <v>13</v>
      </c>
      <c r="B7514">
        <v>26757</v>
      </c>
      <c r="C7514">
        <v>6</v>
      </c>
      <c r="D7514">
        <v>54000</v>
      </c>
      <c r="E7514" s="46">
        <v>45291</v>
      </c>
      <c r="F7514">
        <v>-68577.97</v>
      </c>
      <c r="I7514" t="str">
        <f>INDEX(LedgerMapping[[#All],[Level 3]],MATCH(Actuals[[#This Row],[Sub Ledger]],LedgerMapping[[#All],[Sub Ledger]],0))</f>
        <v>Standard Discount</v>
      </c>
      <c r="J7514" s="22">
        <f>YEAR(Actuals[[#This Row],[Date]])</f>
        <v>2023</v>
      </c>
      <c r="K7514" s="22">
        <f>MONTH(Actuals[[#This Row],[Date]])</f>
        <v>12</v>
      </c>
      <c r="L7514" s="12"/>
    </row>
    <row r="7515" spans="1:12" x14ac:dyDescent="0.3">
      <c r="A7515">
        <v>13</v>
      </c>
      <c r="B7515">
        <v>27907</v>
      </c>
      <c r="C7515">
        <v>6</v>
      </c>
      <c r="D7515">
        <v>54000</v>
      </c>
      <c r="E7515" s="46">
        <v>45322</v>
      </c>
      <c r="F7515">
        <v>-35786.129999999997</v>
      </c>
      <c r="I7515" t="str">
        <f>INDEX(LedgerMapping[[#All],[Level 3]],MATCH(Actuals[[#This Row],[Sub Ledger]],LedgerMapping[[#All],[Sub Ledger]],0))</f>
        <v>Standard Discount</v>
      </c>
      <c r="J7515" s="22">
        <f>YEAR(Actuals[[#This Row],[Date]])</f>
        <v>2024</v>
      </c>
      <c r="K7515" s="22">
        <f>MONTH(Actuals[[#This Row],[Date]])</f>
        <v>1</v>
      </c>
      <c r="L7515" s="12"/>
    </row>
    <row r="7516" spans="1:12" x14ac:dyDescent="0.3">
      <c r="A7516">
        <v>13</v>
      </c>
      <c r="B7516">
        <v>29060</v>
      </c>
      <c r="C7516">
        <v>6</v>
      </c>
      <c r="D7516">
        <v>54000</v>
      </c>
      <c r="E7516" s="46">
        <v>45354</v>
      </c>
      <c r="F7516">
        <v>-35940.519999999997</v>
      </c>
      <c r="I7516" t="str">
        <f>INDEX(LedgerMapping[[#All],[Level 3]],MATCH(Actuals[[#This Row],[Sub Ledger]],LedgerMapping[[#All],[Sub Ledger]],0))</f>
        <v>Standard Discount</v>
      </c>
      <c r="J7516" s="22">
        <f>YEAR(Actuals[[#This Row],[Date]])</f>
        <v>2024</v>
      </c>
      <c r="K7516" s="22">
        <f>MONTH(Actuals[[#This Row],[Date]])</f>
        <v>3</v>
      </c>
      <c r="L7516" s="12"/>
    </row>
    <row r="7517" spans="1:12" x14ac:dyDescent="0.3">
      <c r="A7517">
        <v>13</v>
      </c>
      <c r="B7517">
        <v>32436</v>
      </c>
      <c r="C7517">
        <v>6</v>
      </c>
      <c r="D7517">
        <v>54000</v>
      </c>
      <c r="E7517" s="46">
        <v>45445</v>
      </c>
      <c r="F7517">
        <v>-139.85</v>
      </c>
      <c r="I7517" t="str">
        <f>INDEX(LedgerMapping[[#All],[Level 3]],MATCH(Actuals[[#This Row],[Sub Ledger]],LedgerMapping[[#All],[Sub Ledger]],0))</f>
        <v>Standard Discount</v>
      </c>
      <c r="J7517" s="22">
        <f>YEAR(Actuals[[#This Row],[Date]])</f>
        <v>2024</v>
      </c>
      <c r="K7517" s="22">
        <f>MONTH(Actuals[[#This Row],[Date]])</f>
        <v>6</v>
      </c>
      <c r="L7517" s="12"/>
    </row>
    <row r="7518" spans="1:12" x14ac:dyDescent="0.3">
      <c r="A7518">
        <v>13</v>
      </c>
      <c r="B7518">
        <v>35863</v>
      </c>
      <c r="C7518">
        <v>6</v>
      </c>
      <c r="D7518">
        <v>54000</v>
      </c>
      <c r="E7518" s="46">
        <v>45536</v>
      </c>
      <c r="F7518">
        <v>-87.22</v>
      </c>
      <c r="I7518" t="str">
        <f>INDEX(LedgerMapping[[#All],[Level 3]],MATCH(Actuals[[#This Row],[Sub Ledger]],LedgerMapping[[#All],[Sub Ledger]],0))</f>
        <v>Standard Discount</v>
      </c>
      <c r="J7518" s="22">
        <f>YEAR(Actuals[[#This Row],[Date]])</f>
        <v>2024</v>
      </c>
      <c r="K7518" s="22">
        <f>MONTH(Actuals[[#This Row],[Date]])</f>
        <v>9</v>
      </c>
      <c r="L7518" s="12"/>
    </row>
    <row r="7519" spans="1:12" x14ac:dyDescent="0.3">
      <c r="A7519">
        <v>13</v>
      </c>
      <c r="B7519">
        <v>39315</v>
      </c>
      <c r="C7519">
        <v>6</v>
      </c>
      <c r="D7519">
        <v>54000</v>
      </c>
      <c r="E7519" s="46">
        <v>45628</v>
      </c>
      <c r="F7519">
        <v>-1374.96</v>
      </c>
      <c r="I7519" t="str">
        <f>INDEX(LedgerMapping[[#All],[Level 3]],MATCH(Actuals[[#This Row],[Sub Ledger]],LedgerMapping[[#All],[Sub Ledger]],0))</f>
        <v>Standard Discount</v>
      </c>
      <c r="J7519" s="22">
        <f>YEAR(Actuals[[#This Row],[Date]])</f>
        <v>2024</v>
      </c>
      <c r="K7519" s="22">
        <f>MONTH(Actuals[[#This Row],[Date]])</f>
        <v>12</v>
      </c>
      <c r="L7519" s="12"/>
    </row>
    <row r="7520" spans="1:12" x14ac:dyDescent="0.3">
      <c r="A7520">
        <v>13</v>
      </c>
      <c r="B7520">
        <v>26758</v>
      </c>
      <c r="C7520">
        <v>6</v>
      </c>
      <c r="D7520">
        <v>56000</v>
      </c>
      <c r="E7520" s="46">
        <v>45291</v>
      </c>
      <c r="F7520">
        <v>-70967.490000000005</v>
      </c>
      <c r="I7520" t="str">
        <f>INDEX(LedgerMapping[[#All],[Level 3]],MATCH(Actuals[[#This Row],[Sub Ledger]],LedgerMapping[[#All],[Sub Ledger]],0))</f>
        <v>Standard Cost of Sales</v>
      </c>
      <c r="J7520" s="22">
        <f>YEAR(Actuals[[#This Row],[Date]])</f>
        <v>2023</v>
      </c>
      <c r="K7520" s="22">
        <f>MONTH(Actuals[[#This Row],[Date]])</f>
        <v>12</v>
      </c>
      <c r="L7520" s="12"/>
    </row>
    <row r="7521" spans="1:12" x14ac:dyDescent="0.3">
      <c r="A7521">
        <v>13</v>
      </c>
      <c r="B7521">
        <v>27908</v>
      </c>
      <c r="C7521">
        <v>6</v>
      </c>
      <c r="D7521">
        <v>56000</v>
      </c>
      <c r="E7521" s="46">
        <v>45322</v>
      </c>
      <c r="F7521">
        <v>-89008.17</v>
      </c>
      <c r="I7521" t="str">
        <f>INDEX(LedgerMapping[[#All],[Level 3]],MATCH(Actuals[[#This Row],[Sub Ledger]],LedgerMapping[[#All],[Sub Ledger]],0))</f>
        <v>Standard Cost of Sales</v>
      </c>
      <c r="J7521" s="22">
        <f>YEAR(Actuals[[#This Row],[Date]])</f>
        <v>2024</v>
      </c>
      <c r="K7521" s="22">
        <f>MONTH(Actuals[[#This Row],[Date]])</f>
        <v>1</v>
      </c>
      <c r="L7521" s="12"/>
    </row>
    <row r="7522" spans="1:12" x14ac:dyDescent="0.3">
      <c r="A7522">
        <v>13</v>
      </c>
      <c r="B7522">
        <v>29061</v>
      </c>
      <c r="C7522">
        <v>6</v>
      </c>
      <c r="D7522">
        <v>56000</v>
      </c>
      <c r="E7522" s="46">
        <v>45354</v>
      </c>
      <c r="F7522">
        <v>-231910.84</v>
      </c>
      <c r="I7522" t="str">
        <f>INDEX(LedgerMapping[[#All],[Level 3]],MATCH(Actuals[[#This Row],[Sub Ledger]],LedgerMapping[[#All],[Sub Ledger]],0))</f>
        <v>Standard Cost of Sales</v>
      </c>
      <c r="J7522" s="22">
        <f>YEAR(Actuals[[#This Row],[Date]])</f>
        <v>2024</v>
      </c>
      <c r="K7522" s="22">
        <f>MONTH(Actuals[[#This Row],[Date]])</f>
        <v>3</v>
      </c>
      <c r="L7522" s="12"/>
    </row>
    <row r="7523" spans="1:12" x14ac:dyDescent="0.3">
      <c r="A7523">
        <v>13</v>
      </c>
      <c r="B7523">
        <v>30187</v>
      </c>
      <c r="C7523">
        <v>6</v>
      </c>
      <c r="D7523">
        <v>56000</v>
      </c>
      <c r="E7523" s="46">
        <v>45384</v>
      </c>
      <c r="F7523">
        <v>-66065.64</v>
      </c>
      <c r="I7523" t="str">
        <f>INDEX(LedgerMapping[[#All],[Level 3]],MATCH(Actuals[[#This Row],[Sub Ledger]],LedgerMapping[[#All],[Sub Ledger]],0))</f>
        <v>Standard Cost of Sales</v>
      </c>
      <c r="J7523" s="22">
        <f>YEAR(Actuals[[#This Row],[Date]])</f>
        <v>2024</v>
      </c>
      <c r="K7523" s="22">
        <f>MONTH(Actuals[[#This Row],[Date]])</f>
        <v>4</v>
      </c>
      <c r="L7523" s="12"/>
    </row>
    <row r="7524" spans="1:12" x14ac:dyDescent="0.3">
      <c r="A7524">
        <v>13</v>
      </c>
      <c r="B7524">
        <v>31313</v>
      </c>
      <c r="C7524">
        <v>6</v>
      </c>
      <c r="D7524">
        <v>56000</v>
      </c>
      <c r="E7524" s="46">
        <v>45415</v>
      </c>
      <c r="F7524">
        <v>-84465.98</v>
      </c>
      <c r="I7524" t="str">
        <f>INDEX(LedgerMapping[[#All],[Level 3]],MATCH(Actuals[[#This Row],[Sub Ledger]],LedgerMapping[[#All],[Sub Ledger]],0))</f>
        <v>Standard Cost of Sales</v>
      </c>
      <c r="J7524" s="22">
        <f>YEAR(Actuals[[#This Row],[Date]])</f>
        <v>2024</v>
      </c>
      <c r="K7524" s="22">
        <f>MONTH(Actuals[[#This Row],[Date]])</f>
        <v>5</v>
      </c>
      <c r="L7524" s="12"/>
    </row>
    <row r="7525" spans="1:12" x14ac:dyDescent="0.3">
      <c r="A7525">
        <v>13</v>
      </c>
      <c r="B7525">
        <v>32437</v>
      </c>
      <c r="C7525">
        <v>6</v>
      </c>
      <c r="D7525">
        <v>56000</v>
      </c>
      <c r="E7525" s="46">
        <v>45445</v>
      </c>
      <c r="F7525">
        <v>-197185.63</v>
      </c>
      <c r="I7525" t="str">
        <f>INDEX(LedgerMapping[[#All],[Level 3]],MATCH(Actuals[[#This Row],[Sub Ledger]],LedgerMapping[[#All],[Sub Ledger]],0))</f>
        <v>Standard Cost of Sales</v>
      </c>
      <c r="J7525" s="22">
        <f>YEAR(Actuals[[#This Row],[Date]])</f>
        <v>2024</v>
      </c>
      <c r="K7525" s="22">
        <f>MONTH(Actuals[[#This Row],[Date]])</f>
        <v>6</v>
      </c>
      <c r="L7525" s="12"/>
    </row>
    <row r="7526" spans="1:12" x14ac:dyDescent="0.3">
      <c r="A7526">
        <v>13</v>
      </c>
      <c r="B7526">
        <v>33562</v>
      </c>
      <c r="C7526">
        <v>6</v>
      </c>
      <c r="D7526">
        <v>56000</v>
      </c>
      <c r="E7526" s="46">
        <v>45476</v>
      </c>
      <c r="F7526">
        <v>-64125.25</v>
      </c>
      <c r="I7526" t="str">
        <f>INDEX(LedgerMapping[[#All],[Level 3]],MATCH(Actuals[[#This Row],[Sub Ledger]],LedgerMapping[[#All],[Sub Ledger]],0))</f>
        <v>Standard Cost of Sales</v>
      </c>
      <c r="J7526" s="22">
        <f>YEAR(Actuals[[#This Row],[Date]])</f>
        <v>2024</v>
      </c>
      <c r="K7526" s="22">
        <f>MONTH(Actuals[[#This Row],[Date]])</f>
        <v>7</v>
      </c>
      <c r="L7526" s="12"/>
    </row>
    <row r="7527" spans="1:12" x14ac:dyDescent="0.3">
      <c r="A7527">
        <v>13</v>
      </c>
      <c r="B7527">
        <v>34712</v>
      </c>
      <c r="C7527">
        <v>6</v>
      </c>
      <c r="D7527">
        <v>56000</v>
      </c>
      <c r="E7527" s="46">
        <v>45507</v>
      </c>
      <c r="F7527">
        <v>-80716.789999999994</v>
      </c>
      <c r="I7527" t="str">
        <f>INDEX(LedgerMapping[[#All],[Level 3]],MATCH(Actuals[[#This Row],[Sub Ledger]],LedgerMapping[[#All],[Sub Ledger]],0))</f>
        <v>Standard Cost of Sales</v>
      </c>
      <c r="J7527" s="22">
        <f>YEAR(Actuals[[#This Row],[Date]])</f>
        <v>2024</v>
      </c>
      <c r="K7527" s="22">
        <f>MONTH(Actuals[[#This Row],[Date]])</f>
        <v>8</v>
      </c>
      <c r="L7527" s="12"/>
    </row>
    <row r="7528" spans="1:12" x14ac:dyDescent="0.3">
      <c r="A7528">
        <v>13</v>
      </c>
      <c r="B7528">
        <v>35864</v>
      </c>
      <c r="C7528">
        <v>6</v>
      </c>
      <c r="D7528">
        <v>56000</v>
      </c>
      <c r="E7528" s="46">
        <v>45536</v>
      </c>
      <c r="F7528">
        <v>-176562.44</v>
      </c>
      <c r="I7528" t="str">
        <f>INDEX(LedgerMapping[[#All],[Level 3]],MATCH(Actuals[[#This Row],[Sub Ledger]],LedgerMapping[[#All],[Sub Ledger]],0))</f>
        <v>Standard Cost of Sales</v>
      </c>
      <c r="J7528" s="22">
        <f>YEAR(Actuals[[#This Row],[Date]])</f>
        <v>2024</v>
      </c>
      <c r="K7528" s="22">
        <f>MONTH(Actuals[[#This Row],[Date]])</f>
        <v>9</v>
      </c>
      <c r="L7528" s="12"/>
    </row>
    <row r="7529" spans="1:12" x14ac:dyDescent="0.3">
      <c r="A7529">
        <v>13</v>
      </c>
      <c r="B7529">
        <v>37012</v>
      </c>
      <c r="C7529">
        <v>6</v>
      </c>
      <c r="D7529">
        <v>56000</v>
      </c>
      <c r="E7529" s="46">
        <v>45567</v>
      </c>
      <c r="F7529">
        <v>-63655.07</v>
      </c>
      <c r="I7529" t="str">
        <f>INDEX(LedgerMapping[[#All],[Level 3]],MATCH(Actuals[[#This Row],[Sub Ledger]],LedgerMapping[[#All],[Sub Ledger]],0))</f>
        <v>Standard Cost of Sales</v>
      </c>
      <c r="J7529" s="22">
        <f>YEAR(Actuals[[#This Row],[Date]])</f>
        <v>2024</v>
      </c>
      <c r="K7529" s="22">
        <f>MONTH(Actuals[[#This Row],[Date]])</f>
        <v>10</v>
      </c>
      <c r="L7529" s="12"/>
    </row>
    <row r="7530" spans="1:12" x14ac:dyDescent="0.3">
      <c r="A7530">
        <v>13</v>
      </c>
      <c r="B7530">
        <v>38163</v>
      </c>
      <c r="C7530">
        <v>6</v>
      </c>
      <c r="D7530">
        <v>56000</v>
      </c>
      <c r="E7530" s="46">
        <v>45597</v>
      </c>
      <c r="F7530">
        <v>-83609.83</v>
      </c>
      <c r="I7530" t="str">
        <f>INDEX(LedgerMapping[[#All],[Level 3]],MATCH(Actuals[[#This Row],[Sub Ledger]],LedgerMapping[[#All],[Sub Ledger]],0))</f>
        <v>Standard Cost of Sales</v>
      </c>
      <c r="J7530" s="22">
        <f>YEAR(Actuals[[#This Row],[Date]])</f>
        <v>2024</v>
      </c>
      <c r="K7530" s="22">
        <f>MONTH(Actuals[[#This Row],[Date]])</f>
        <v>11</v>
      </c>
      <c r="L7530" s="12"/>
    </row>
    <row r="7531" spans="1:12" x14ac:dyDescent="0.3">
      <c r="A7531">
        <v>13</v>
      </c>
      <c r="B7531">
        <v>39316</v>
      </c>
      <c r="C7531">
        <v>6</v>
      </c>
      <c r="D7531">
        <v>56000</v>
      </c>
      <c r="E7531" s="46">
        <v>45628</v>
      </c>
      <c r="F7531">
        <v>-206994.58</v>
      </c>
      <c r="I7531" t="str">
        <f>INDEX(LedgerMapping[[#All],[Level 3]],MATCH(Actuals[[#This Row],[Sub Ledger]],LedgerMapping[[#All],[Sub Ledger]],0))</f>
        <v>Standard Cost of Sales</v>
      </c>
      <c r="J7531" s="22">
        <f>YEAR(Actuals[[#This Row],[Date]])</f>
        <v>2024</v>
      </c>
      <c r="K7531" s="22">
        <f>MONTH(Actuals[[#This Row],[Date]])</f>
        <v>12</v>
      </c>
      <c r="L7531" s="12"/>
    </row>
    <row r="7532" spans="1:12" x14ac:dyDescent="0.3">
      <c r="A7532">
        <v>13</v>
      </c>
      <c r="B7532">
        <v>26759</v>
      </c>
      <c r="C7532">
        <v>6</v>
      </c>
      <c r="D7532">
        <v>57000</v>
      </c>
      <c r="E7532" s="46">
        <v>45291</v>
      </c>
      <c r="F7532">
        <v>-12401.48</v>
      </c>
      <c r="I7532" t="str">
        <f>INDEX(LedgerMapping[[#All],[Level 3]],MATCH(Actuals[[#This Row],[Sub Ledger]],LedgerMapping[[#All],[Sub Ledger]],0))</f>
        <v>Other adjustment</v>
      </c>
      <c r="J7532" s="22">
        <f>YEAR(Actuals[[#This Row],[Date]])</f>
        <v>2023</v>
      </c>
      <c r="K7532" s="22">
        <f>MONTH(Actuals[[#This Row],[Date]])</f>
        <v>12</v>
      </c>
      <c r="L7532" s="12"/>
    </row>
    <row r="7533" spans="1:12" x14ac:dyDescent="0.3">
      <c r="A7533">
        <v>13</v>
      </c>
      <c r="B7533">
        <v>27909</v>
      </c>
      <c r="C7533">
        <v>6</v>
      </c>
      <c r="D7533">
        <v>57000</v>
      </c>
      <c r="E7533" s="46">
        <v>45322</v>
      </c>
      <c r="F7533">
        <v>-24854.35</v>
      </c>
      <c r="I7533" t="str">
        <f>INDEX(LedgerMapping[[#All],[Level 3]],MATCH(Actuals[[#This Row],[Sub Ledger]],LedgerMapping[[#All],[Sub Ledger]],0))</f>
        <v>Other adjustment</v>
      </c>
      <c r="J7533" s="22">
        <f>YEAR(Actuals[[#This Row],[Date]])</f>
        <v>2024</v>
      </c>
      <c r="K7533" s="22">
        <f>MONTH(Actuals[[#This Row],[Date]])</f>
        <v>1</v>
      </c>
      <c r="L7533" s="12"/>
    </row>
    <row r="7534" spans="1:12" x14ac:dyDescent="0.3">
      <c r="A7534">
        <v>13</v>
      </c>
      <c r="B7534">
        <v>29062</v>
      </c>
      <c r="C7534">
        <v>6</v>
      </c>
      <c r="D7534">
        <v>57000</v>
      </c>
      <c r="E7534" s="46">
        <v>45354</v>
      </c>
      <c r="F7534">
        <v>-18261.240000000002</v>
      </c>
      <c r="I7534" t="str">
        <f>INDEX(LedgerMapping[[#All],[Level 3]],MATCH(Actuals[[#This Row],[Sub Ledger]],LedgerMapping[[#All],[Sub Ledger]],0))</f>
        <v>Other adjustment</v>
      </c>
      <c r="J7534" s="22">
        <f>YEAR(Actuals[[#This Row],[Date]])</f>
        <v>2024</v>
      </c>
      <c r="K7534" s="22">
        <f>MONTH(Actuals[[#This Row],[Date]])</f>
        <v>3</v>
      </c>
      <c r="L7534" s="12"/>
    </row>
    <row r="7535" spans="1:12" x14ac:dyDescent="0.3">
      <c r="A7535">
        <v>13</v>
      </c>
      <c r="B7535">
        <v>30188</v>
      </c>
      <c r="C7535">
        <v>6</v>
      </c>
      <c r="D7535">
        <v>57000</v>
      </c>
      <c r="E7535" s="46">
        <v>45384</v>
      </c>
      <c r="F7535">
        <v>-1748.65</v>
      </c>
      <c r="I7535" t="str">
        <f>INDEX(LedgerMapping[[#All],[Level 3]],MATCH(Actuals[[#This Row],[Sub Ledger]],LedgerMapping[[#All],[Sub Ledger]],0))</f>
        <v>Other adjustment</v>
      </c>
      <c r="J7535" s="22">
        <f>YEAR(Actuals[[#This Row],[Date]])</f>
        <v>2024</v>
      </c>
      <c r="K7535" s="22">
        <f>MONTH(Actuals[[#This Row],[Date]])</f>
        <v>4</v>
      </c>
      <c r="L7535" s="12"/>
    </row>
    <row r="7536" spans="1:12" x14ac:dyDescent="0.3">
      <c r="A7536">
        <v>13</v>
      </c>
      <c r="B7536">
        <v>31314</v>
      </c>
      <c r="C7536">
        <v>6</v>
      </c>
      <c r="D7536">
        <v>57000</v>
      </c>
      <c r="E7536" s="46">
        <v>45415</v>
      </c>
      <c r="F7536">
        <v>-15710.32</v>
      </c>
      <c r="I7536" t="str">
        <f>INDEX(LedgerMapping[[#All],[Level 3]],MATCH(Actuals[[#This Row],[Sub Ledger]],LedgerMapping[[#All],[Sub Ledger]],0))</f>
        <v>Other adjustment</v>
      </c>
      <c r="J7536" s="22">
        <f>YEAR(Actuals[[#This Row],[Date]])</f>
        <v>2024</v>
      </c>
      <c r="K7536" s="22">
        <f>MONTH(Actuals[[#This Row],[Date]])</f>
        <v>5</v>
      </c>
      <c r="L7536" s="12"/>
    </row>
    <row r="7537" spans="1:12" x14ac:dyDescent="0.3">
      <c r="A7537">
        <v>13</v>
      </c>
      <c r="B7537">
        <v>32438</v>
      </c>
      <c r="C7537">
        <v>6</v>
      </c>
      <c r="D7537">
        <v>57000</v>
      </c>
      <c r="E7537" s="46">
        <v>45445</v>
      </c>
      <c r="F7537">
        <v>-20452.509999999998</v>
      </c>
      <c r="I7537" t="str">
        <f>INDEX(LedgerMapping[[#All],[Level 3]],MATCH(Actuals[[#This Row],[Sub Ledger]],LedgerMapping[[#All],[Sub Ledger]],0))</f>
        <v>Other adjustment</v>
      </c>
      <c r="J7537" s="22">
        <f>YEAR(Actuals[[#This Row],[Date]])</f>
        <v>2024</v>
      </c>
      <c r="K7537" s="22">
        <f>MONTH(Actuals[[#This Row],[Date]])</f>
        <v>6</v>
      </c>
      <c r="L7537" s="12"/>
    </row>
    <row r="7538" spans="1:12" x14ac:dyDescent="0.3">
      <c r="A7538">
        <v>13</v>
      </c>
      <c r="B7538">
        <v>33563</v>
      </c>
      <c r="C7538">
        <v>6</v>
      </c>
      <c r="D7538">
        <v>57000</v>
      </c>
      <c r="E7538" s="46">
        <v>45476</v>
      </c>
      <c r="F7538">
        <v>-4001.33</v>
      </c>
      <c r="I7538" t="str">
        <f>INDEX(LedgerMapping[[#All],[Level 3]],MATCH(Actuals[[#This Row],[Sub Ledger]],LedgerMapping[[#All],[Sub Ledger]],0))</f>
        <v>Other adjustment</v>
      </c>
      <c r="J7538" s="22">
        <f>YEAR(Actuals[[#This Row],[Date]])</f>
        <v>2024</v>
      </c>
      <c r="K7538" s="22">
        <f>MONTH(Actuals[[#This Row],[Date]])</f>
        <v>7</v>
      </c>
      <c r="L7538" s="12"/>
    </row>
    <row r="7539" spans="1:12" x14ac:dyDescent="0.3">
      <c r="A7539">
        <v>13</v>
      </c>
      <c r="B7539">
        <v>34713</v>
      </c>
      <c r="C7539">
        <v>6</v>
      </c>
      <c r="D7539">
        <v>57000</v>
      </c>
      <c r="E7539" s="46">
        <v>45507</v>
      </c>
      <c r="F7539">
        <v>-9699.68</v>
      </c>
      <c r="I7539" t="str">
        <f>INDEX(LedgerMapping[[#All],[Level 3]],MATCH(Actuals[[#This Row],[Sub Ledger]],LedgerMapping[[#All],[Sub Ledger]],0))</f>
        <v>Other adjustment</v>
      </c>
      <c r="J7539" s="22">
        <f>YEAR(Actuals[[#This Row],[Date]])</f>
        <v>2024</v>
      </c>
      <c r="K7539" s="22">
        <f>MONTH(Actuals[[#This Row],[Date]])</f>
        <v>8</v>
      </c>
      <c r="L7539" s="12"/>
    </row>
    <row r="7540" spans="1:12" x14ac:dyDescent="0.3">
      <c r="A7540">
        <v>13</v>
      </c>
      <c r="B7540">
        <v>35865</v>
      </c>
      <c r="C7540">
        <v>6</v>
      </c>
      <c r="D7540">
        <v>57000</v>
      </c>
      <c r="E7540" s="46">
        <v>45536</v>
      </c>
      <c r="F7540">
        <v>-6320.67</v>
      </c>
      <c r="I7540" t="str">
        <f>INDEX(LedgerMapping[[#All],[Level 3]],MATCH(Actuals[[#This Row],[Sub Ledger]],LedgerMapping[[#All],[Sub Ledger]],0))</f>
        <v>Other adjustment</v>
      </c>
      <c r="J7540" s="22">
        <f>YEAR(Actuals[[#This Row],[Date]])</f>
        <v>2024</v>
      </c>
      <c r="K7540" s="22">
        <f>MONTH(Actuals[[#This Row],[Date]])</f>
        <v>9</v>
      </c>
      <c r="L7540" s="12"/>
    </row>
    <row r="7541" spans="1:12" x14ac:dyDescent="0.3">
      <c r="A7541">
        <v>13</v>
      </c>
      <c r="B7541">
        <v>37013</v>
      </c>
      <c r="C7541">
        <v>6</v>
      </c>
      <c r="D7541">
        <v>57000</v>
      </c>
      <c r="E7541" s="46">
        <v>45567</v>
      </c>
      <c r="F7541">
        <v>-5576.79</v>
      </c>
      <c r="I7541" t="str">
        <f>INDEX(LedgerMapping[[#All],[Level 3]],MATCH(Actuals[[#This Row],[Sub Ledger]],LedgerMapping[[#All],[Sub Ledger]],0))</f>
        <v>Other adjustment</v>
      </c>
      <c r="J7541" s="22">
        <f>YEAR(Actuals[[#This Row],[Date]])</f>
        <v>2024</v>
      </c>
      <c r="K7541" s="22">
        <f>MONTH(Actuals[[#This Row],[Date]])</f>
        <v>10</v>
      </c>
      <c r="L7541" s="12"/>
    </row>
    <row r="7542" spans="1:12" x14ac:dyDescent="0.3">
      <c r="A7542">
        <v>13</v>
      </c>
      <c r="B7542">
        <v>39317</v>
      </c>
      <c r="C7542">
        <v>6</v>
      </c>
      <c r="D7542">
        <v>57000</v>
      </c>
      <c r="E7542" s="46">
        <v>45628</v>
      </c>
      <c r="F7542">
        <v>-7310.16</v>
      </c>
      <c r="I7542" t="str">
        <f>INDEX(LedgerMapping[[#All],[Level 3]],MATCH(Actuals[[#This Row],[Sub Ledger]],LedgerMapping[[#All],[Sub Ledger]],0))</f>
        <v>Other adjustment</v>
      </c>
      <c r="J7542" s="22">
        <f>YEAR(Actuals[[#This Row],[Date]])</f>
        <v>2024</v>
      </c>
      <c r="K7542" s="22">
        <f>MONTH(Actuals[[#This Row],[Date]])</f>
        <v>12</v>
      </c>
      <c r="L7542" s="12"/>
    </row>
    <row r="7543" spans="1:12" x14ac:dyDescent="0.3">
      <c r="A7543">
        <v>13</v>
      </c>
      <c r="B7543">
        <v>26760</v>
      </c>
      <c r="C7543">
        <v>6</v>
      </c>
      <c r="D7543">
        <v>60000</v>
      </c>
      <c r="E7543" s="46">
        <v>45291</v>
      </c>
      <c r="F7543">
        <v>-43642.42</v>
      </c>
      <c r="I7543" t="str">
        <f>INDEX(LedgerMapping[[#All],[Level 3]],MATCH(Actuals[[#This Row],[Sub Ledger]],LedgerMapping[[#All],[Sub Ledger]],0))</f>
        <v>Marketing</v>
      </c>
      <c r="J7543" s="22">
        <f>YEAR(Actuals[[#This Row],[Date]])</f>
        <v>2023</v>
      </c>
      <c r="K7543" s="22">
        <f>MONTH(Actuals[[#This Row],[Date]])</f>
        <v>12</v>
      </c>
      <c r="L7543" s="12"/>
    </row>
    <row r="7544" spans="1:12" x14ac:dyDescent="0.3">
      <c r="A7544">
        <v>13</v>
      </c>
      <c r="B7544">
        <v>27910</v>
      </c>
      <c r="C7544">
        <v>6</v>
      </c>
      <c r="D7544">
        <v>60000</v>
      </c>
      <c r="E7544" s="46">
        <v>45322</v>
      </c>
      <c r="F7544">
        <v>-46484.57</v>
      </c>
      <c r="I7544" t="str">
        <f>INDEX(LedgerMapping[[#All],[Level 3]],MATCH(Actuals[[#This Row],[Sub Ledger]],LedgerMapping[[#All],[Sub Ledger]],0))</f>
        <v>Marketing</v>
      </c>
      <c r="J7544" s="22">
        <f>YEAR(Actuals[[#This Row],[Date]])</f>
        <v>2024</v>
      </c>
      <c r="K7544" s="22">
        <f>MONTH(Actuals[[#This Row],[Date]])</f>
        <v>1</v>
      </c>
      <c r="L7544" s="12"/>
    </row>
    <row r="7545" spans="1:12" x14ac:dyDescent="0.3">
      <c r="A7545">
        <v>13</v>
      </c>
      <c r="B7545">
        <v>29063</v>
      </c>
      <c r="C7545">
        <v>6</v>
      </c>
      <c r="D7545">
        <v>60000</v>
      </c>
      <c r="E7545" s="46">
        <v>45354</v>
      </c>
      <c r="F7545">
        <v>-29052.67</v>
      </c>
      <c r="I7545" t="str">
        <f>INDEX(LedgerMapping[[#All],[Level 3]],MATCH(Actuals[[#This Row],[Sub Ledger]],LedgerMapping[[#All],[Sub Ledger]],0))</f>
        <v>Marketing</v>
      </c>
      <c r="J7545" s="22">
        <f>YEAR(Actuals[[#This Row],[Date]])</f>
        <v>2024</v>
      </c>
      <c r="K7545" s="22">
        <f>MONTH(Actuals[[#This Row],[Date]])</f>
        <v>3</v>
      </c>
      <c r="L7545" s="12"/>
    </row>
    <row r="7546" spans="1:12" x14ac:dyDescent="0.3">
      <c r="A7546">
        <v>13</v>
      </c>
      <c r="B7546">
        <v>30189</v>
      </c>
      <c r="C7546">
        <v>6</v>
      </c>
      <c r="D7546">
        <v>60000</v>
      </c>
      <c r="E7546" s="46">
        <v>45384</v>
      </c>
      <c r="F7546">
        <v>-30021.11</v>
      </c>
      <c r="I7546" t="str">
        <f>INDEX(LedgerMapping[[#All],[Level 3]],MATCH(Actuals[[#This Row],[Sub Ledger]],LedgerMapping[[#All],[Sub Ledger]],0))</f>
        <v>Marketing</v>
      </c>
      <c r="J7546" s="22">
        <f>YEAR(Actuals[[#This Row],[Date]])</f>
        <v>2024</v>
      </c>
      <c r="K7546" s="22">
        <f>MONTH(Actuals[[#This Row],[Date]])</f>
        <v>4</v>
      </c>
      <c r="L7546" s="12"/>
    </row>
    <row r="7547" spans="1:12" x14ac:dyDescent="0.3">
      <c r="A7547">
        <v>13</v>
      </c>
      <c r="B7547">
        <v>31315</v>
      </c>
      <c r="C7547">
        <v>6</v>
      </c>
      <c r="D7547">
        <v>60000</v>
      </c>
      <c r="E7547" s="46">
        <v>45415</v>
      </c>
      <c r="F7547">
        <v>-29698.3</v>
      </c>
      <c r="I7547" t="str">
        <f>INDEX(LedgerMapping[[#All],[Level 3]],MATCH(Actuals[[#This Row],[Sub Ledger]],LedgerMapping[[#All],[Sub Ledger]],0))</f>
        <v>Marketing</v>
      </c>
      <c r="J7547" s="22">
        <f>YEAR(Actuals[[#This Row],[Date]])</f>
        <v>2024</v>
      </c>
      <c r="K7547" s="22">
        <f>MONTH(Actuals[[#This Row],[Date]])</f>
        <v>5</v>
      </c>
      <c r="L7547" s="12"/>
    </row>
    <row r="7548" spans="1:12" x14ac:dyDescent="0.3">
      <c r="A7548">
        <v>13</v>
      </c>
      <c r="B7548">
        <v>32439</v>
      </c>
      <c r="C7548">
        <v>6</v>
      </c>
      <c r="D7548">
        <v>60000</v>
      </c>
      <c r="E7548" s="46">
        <v>45445</v>
      </c>
      <c r="F7548">
        <v>-33572.050000000003</v>
      </c>
      <c r="I7548" t="str">
        <f>INDEX(LedgerMapping[[#All],[Level 3]],MATCH(Actuals[[#This Row],[Sub Ledger]],LedgerMapping[[#All],[Sub Ledger]],0))</f>
        <v>Marketing</v>
      </c>
      <c r="J7548" s="22">
        <f>YEAR(Actuals[[#This Row],[Date]])</f>
        <v>2024</v>
      </c>
      <c r="K7548" s="22">
        <f>MONTH(Actuals[[#This Row],[Date]])</f>
        <v>6</v>
      </c>
      <c r="L7548" s="12"/>
    </row>
    <row r="7549" spans="1:12" x14ac:dyDescent="0.3">
      <c r="A7549">
        <v>13</v>
      </c>
      <c r="B7549">
        <v>33564</v>
      </c>
      <c r="C7549">
        <v>6</v>
      </c>
      <c r="D7549">
        <v>60000</v>
      </c>
      <c r="E7549" s="46">
        <v>45476</v>
      </c>
      <c r="F7549">
        <v>-45516.14</v>
      </c>
      <c r="I7549" t="str">
        <f>INDEX(LedgerMapping[[#All],[Level 3]],MATCH(Actuals[[#This Row],[Sub Ledger]],LedgerMapping[[#All],[Sub Ledger]],0))</f>
        <v>Marketing</v>
      </c>
      <c r="J7549" s="22">
        <f>YEAR(Actuals[[#This Row],[Date]])</f>
        <v>2024</v>
      </c>
      <c r="K7549" s="22">
        <f>MONTH(Actuals[[#This Row],[Date]])</f>
        <v>7</v>
      </c>
      <c r="L7549" s="12"/>
    </row>
    <row r="7550" spans="1:12" x14ac:dyDescent="0.3">
      <c r="A7550">
        <v>13</v>
      </c>
      <c r="B7550">
        <v>34714</v>
      </c>
      <c r="C7550">
        <v>6</v>
      </c>
      <c r="D7550">
        <v>60000</v>
      </c>
      <c r="E7550" s="46">
        <v>45507</v>
      </c>
      <c r="F7550">
        <v>-30343.919999999998</v>
      </c>
      <c r="I7550" t="str">
        <f>INDEX(LedgerMapping[[#All],[Level 3]],MATCH(Actuals[[#This Row],[Sub Ledger]],LedgerMapping[[#All],[Sub Ledger]],0))</f>
        <v>Marketing</v>
      </c>
      <c r="J7550" s="22">
        <f>YEAR(Actuals[[#This Row],[Date]])</f>
        <v>2024</v>
      </c>
      <c r="K7550" s="22">
        <f>MONTH(Actuals[[#This Row],[Date]])</f>
        <v>8</v>
      </c>
      <c r="L7550" s="12"/>
    </row>
    <row r="7551" spans="1:12" x14ac:dyDescent="0.3">
      <c r="A7551">
        <v>13</v>
      </c>
      <c r="B7551">
        <v>35866</v>
      </c>
      <c r="C7551">
        <v>6</v>
      </c>
      <c r="D7551">
        <v>60000</v>
      </c>
      <c r="E7551" s="46">
        <v>45536</v>
      </c>
      <c r="F7551">
        <v>-29698.3</v>
      </c>
      <c r="I7551" t="str">
        <f>INDEX(LedgerMapping[[#All],[Level 3]],MATCH(Actuals[[#This Row],[Sub Ledger]],LedgerMapping[[#All],[Sub Ledger]],0))</f>
        <v>Marketing</v>
      </c>
      <c r="J7551" s="22">
        <f>YEAR(Actuals[[#This Row],[Date]])</f>
        <v>2024</v>
      </c>
      <c r="K7551" s="22">
        <f>MONTH(Actuals[[#This Row],[Date]])</f>
        <v>9</v>
      </c>
      <c r="L7551" s="12"/>
    </row>
    <row r="7552" spans="1:12" x14ac:dyDescent="0.3">
      <c r="A7552">
        <v>13</v>
      </c>
      <c r="B7552">
        <v>37014</v>
      </c>
      <c r="C7552">
        <v>6</v>
      </c>
      <c r="D7552">
        <v>60000</v>
      </c>
      <c r="E7552" s="46">
        <v>45567</v>
      </c>
      <c r="F7552">
        <v>-35508.93</v>
      </c>
      <c r="I7552" t="str">
        <f>INDEX(LedgerMapping[[#All],[Level 3]],MATCH(Actuals[[#This Row],[Sub Ledger]],LedgerMapping[[#All],[Sub Ledger]],0))</f>
        <v>Marketing</v>
      </c>
      <c r="J7552" s="22">
        <f>YEAR(Actuals[[#This Row],[Date]])</f>
        <v>2024</v>
      </c>
      <c r="K7552" s="22">
        <f>MONTH(Actuals[[#This Row],[Date]])</f>
        <v>10</v>
      </c>
      <c r="L7552" s="12"/>
    </row>
    <row r="7553" spans="1:12" x14ac:dyDescent="0.3">
      <c r="A7553">
        <v>13</v>
      </c>
      <c r="B7553">
        <v>38164</v>
      </c>
      <c r="C7553">
        <v>6</v>
      </c>
      <c r="D7553">
        <v>60000</v>
      </c>
      <c r="E7553" s="46">
        <v>45597</v>
      </c>
      <c r="F7553">
        <v>-47937.23</v>
      </c>
      <c r="I7553" t="str">
        <f>INDEX(LedgerMapping[[#All],[Level 3]],MATCH(Actuals[[#This Row],[Sub Ledger]],LedgerMapping[[#All],[Sub Ledger]],0))</f>
        <v>Marketing</v>
      </c>
      <c r="J7553" s="22">
        <f>YEAR(Actuals[[#This Row],[Date]])</f>
        <v>2024</v>
      </c>
      <c r="K7553" s="22">
        <f>MONTH(Actuals[[#This Row],[Date]])</f>
        <v>11</v>
      </c>
      <c r="L7553" s="12"/>
    </row>
    <row r="7554" spans="1:12" x14ac:dyDescent="0.3">
      <c r="A7554">
        <v>13</v>
      </c>
      <c r="B7554">
        <v>39318</v>
      </c>
      <c r="C7554">
        <v>6</v>
      </c>
      <c r="D7554">
        <v>60000</v>
      </c>
      <c r="E7554" s="46">
        <v>45628</v>
      </c>
      <c r="F7554">
        <v>-41965.19</v>
      </c>
      <c r="I7554" t="str">
        <f>INDEX(LedgerMapping[[#All],[Level 3]],MATCH(Actuals[[#This Row],[Sub Ledger]],LedgerMapping[[#All],[Sub Ledger]],0))</f>
        <v>Marketing</v>
      </c>
      <c r="J7554" s="22">
        <f>YEAR(Actuals[[#This Row],[Date]])</f>
        <v>2024</v>
      </c>
      <c r="K7554" s="22">
        <f>MONTH(Actuals[[#This Row],[Date]])</f>
        <v>12</v>
      </c>
      <c r="L7554" s="12"/>
    </row>
    <row r="7555" spans="1:12" x14ac:dyDescent="0.3">
      <c r="A7555">
        <v>13</v>
      </c>
      <c r="B7555">
        <v>26761</v>
      </c>
      <c r="C7555">
        <v>6</v>
      </c>
      <c r="D7555">
        <v>61000</v>
      </c>
      <c r="E7555" s="46">
        <v>45291</v>
      </c>
      <c r="F7555">
        <v>-4925.91</v>
      </c>
      <c r="I7555" t="str">
        <f>INDEX(LedgerMapping[[#All],[Level 3]],MATCH(Actuals[[#This Row],[Sub Ledger]],LedgerMapping[[#All],[Sub Ledger]],0))</f>
        <v>Marketing</v>
      </c>
      <c r="J7555" s="22">
        <f>YEAR(Actuals[[#This Row],[Date]])</f>
        <v>2023</v>
      </c>
      <c r="K7555" s="22">
        <f>MONTH(Actuals[[#This Row],[Date]])</f>
        <v>12</v>
      </c>
      <c r="L7555" s="12"/>
    </row>
    <row r="7556" spans="1:12" x14ac:dyDescent="0.3">
      <c r="A7556">
        <v>13</v>
      </c>
      <c r="B7556">
        <v>27911</v>
      </c>
      <c r="C7556">
        <v>6</v>
      </c>
      <c r="D7556">
        <v>61000</v>
      </c>
      <c r="E7556" s="46">
        <v>45322</v>
      </c>
      <c r="F7556">
        <v>-5246.96</v>
      </c>
      <c r="I7556" t="str">
        <f>INDEX(LedgerMapping[[#All],[Level 3]],MATCH(Actuals[[#This Row],[Sub Ledger]],LedgerMapping[[#All],[Sub Ledger]],0))</f>
        <v>Marketing</v>
      </c>
      <c r="J7556" s="22">
        <f>YEAR(Actuals[[#This Row],[Date]])</f>
        <v>2024</v>
      </c>
      <c r="K7556" s="22">
        <f>MONTH(Actuals[[#This Row],[Date]])</f>
        <v>1</v>
      </c>
      <c r="L7556" s="12"/>
    </row>
    <row r="7557" spans="1:12" x14ac:dyDescent="0.3">
      <c r="A7557">
        <v>13</v>
      </c>
      <c r="B7557">
        <v>29064</v>
      </c>
      <c r="C7557">
        <v>6</v>
      </c>
      <c r="D7557">
        <v>61000</v>
      </c>
      <c r="E7557" s="46">
        <v>45354</v>
      </c>
      <c r="F7557">
        <v>-2385.5100000000002</v>
      </c>
      <c r="I7557" t="str">
        <f>INDEX(LedgerMapping[[#All],[Level 3]],MATCH(Actuals[[#This Row],[Sub Ledger]],LedgerMapping[[#All],[Sub Ledger]],0))</f>
        <v>Marketing</v>
      </c>
      <c r="J7557" s="22">
        <f>YEAR(Actuals[[#This Row],[Date]])</f>
        <v>2024</v>
      </c>
      <c r="K7557" s="22">
        <f>MONTH(Actuals[[#This Row],[Date]])</f>
        <v>3</v>
      </c>
      <c r="L7557" s="12"/>
    </row>
    <row r="7558" spans="1:12" x14ac:dyDescent="0.3">
      <c r="A7558">
        <v>13</v>
      </c>
      <c r="B7558">
        <v>30190</v>
      </c>
      <c r="C7558">
        <v>6</v>
      </c>
      <c r="D7558">
        <v>61000</v>
      </c>
      <c r="E7558" s="46">
        <v>45384</v>
      </c>
      <c r="F7558">
        <v>-3389.03</v>
      </c>
      <c r="I7558" t="str">
        <f>INDEX(LedgerMapping[[#All],[Level 3]],MATCH(Actuals[[#This Row],[Sub Ledger]],LedgerMapping[[#All],[Sub Ledger]],0))</f>
        <v>Marketing</v>
      </c>
      <c r="J7558" s="22">
        <f>YEAR(Actuals[[#This Row],[Date]])</f>
        <v>2024</v>
      </c>
      <c r="K7558" s="22">
        <f>MONTH(Actuals[[#This Row],[Date]])</f>
        <v>4</v>
      </c>
      <c r="L7558" s="12"/>
    </row>
    <row r="7559" spans="1:12" x14ac:dyDescent="0.3">
      <c r="A7559">
        <v>13</v>
      </c>
      <c r="B7559">
        <v>31316</v>
      </c>
      <c r="C7559">
        <v>6</v>
      </c>
      <c r="D7559">
        <v>61000</v>
      </c>
      <c r="E7559" s="46">
        <v>45415</v>
      </c>
      <c r="F7559">
        <v>-3657.46</v>
      </c>
      <c r="I7559" t="str">
        <f>INDEX(LedgerMapping[[#All],[Level 3]],MATCH(Actuals[[#This Row],[Sub Ledger]],LedgerMapping[[#All],[Sub Ledger]],0))</f>
        <v>Marketing</v>
      </c>
      <c r="J7559" s="22">
        <f>YEAR(Actuals[[#This Row],[Date]])</f>
        <v>2024</v>
      </c>
      <c r="K7559" s="22">
        <f>MONTH(Actuals[[#This Row],[Date]])</f>
        <v>5</v>
      </c>
      <c r="L7559" s="12"/>
    </row>
    <row r="7560" spans="1:12" x14ac:dyDescent="0.3">
      <c r="A7560">
        <v>13</v>
      </c>
      <c r="B7560">
        <v>32440</v>
      </c>
      <c r="C7560">
        <v>6</v>
      </c>
      <c r="D7560">
        <v>61000</v>
      </c>
      <c r="E7560" s="46">
        <v>45445</v>
      </c>
      <c r="F7560">
        <v>-3789.04</v>
      </c>
      <c r="I7560" t="str">
        <f>INDEX(LedgerMapping[[#All],[Level 3]],MATCH(Actuals[[#This Row],[Sub Ledger]],LedgerMapping[[#All],[Sub Ledger]],0))</f>
        <v>Marketing</v>
      </c>
      <c r="J7560" s="22">
        <f>YEAR(Actuals[[#This Row],[Date]])</f>
        <v>2024</v>
      </c>
      <c r="K7560" s="22">
        <f>MONTH(Actuals[[#This Row],[Date]])</f>
        <v>6</v>
      </c>
      <c r="L7560" s="12"/>
    </row>
    <row r="7561" spans="1:12" x14ac:dyDescent="0.3">
      <c r="A7561">
        <v>13</v>
      </c>
      <c r="B7561">
        <v>33565</v>
      </c>
      <c r="C7561">
        <v>6</v>
      </c>
      <c r="D7561">
        <v>61000</v>
      </c>
      <c r="E7561" s="46">
        <v>45476</v>
      </c>
      <c r="F7561">
        <v>-5604.87</v>
      </c>
      <c r="I7561" t="str">
        <f>INDEX(LedgerMapping[[#All],[Level 3]],MATCH(Actuals[[#This Row],[Sub Ledger]],LedgerMapping[[#All],[Sub Ledger]],0))</f>
        <v>Marketing</v>
      </c>
      <c r="J7561" s="22">
        <f>YEAR(Actuals[[#This Row],[Date]])</f>
        <v>2024</v>
      </c>
      <c r="K7561" s="22">
        <f>MONTH(Actuals[[#This Row],[Date]])</f>
        <v>7</v>
      </c>
      <c r="L7561" s="12"/>
    </row>
    <row r="7562" spans="1:12" x14ac:dyDescent="0.3">
      <c r="A7562">
        <v>13</v>
      </c>
      <c r="B7562">
        <v>34715</v>
      </c>
      <c r="C7562">
        <v>6</v>
      </c>
      <c r="D7562">
        <v>61000</v>
      </c>
      <c r="E7562" s="46">
        <v>45507</v>
      </c>
      <c r="F7562">
        <v>-3736.41</v>
      </c>
      <c r="I7562" t="str">
        <f>INDEX(LedgerMapping[[#All],[Level 3]],MATCH(Actuals[[#This Row],[Sub Ledger]],LedgerMapping[[#All],[Sub Ledger]],0))</f>
        <v>Marketing</v>
      </c>
      <c r="J7562" s="22">
        <f>YEAR(Actuals[[#This Row],[Date]])</f>
        <v>2024</v>
      </c>
      <c r="K7562" s="22">
        <f>MONTH(Actuals[[#This Row],[Date]])</f>
        <v>8</v>
      </c>
      <c r="L7562" s="12"/>
    </row>
    <row r="7563" spans="1:12" x14ac:dyDescent="0.3">
      <c r="A7563">
        <v>13</v>
      </c>
      <c r="B7563">
        <v>35867</v>
      </c>
      <c r="C7563">
        <v>6</v>
      </c>
      <c r="D7563">
        <v>61000</v>
      </c>
      <c r="E7563" s="46">
        <v>45536</v>
      </c>
      <c r="F7563">
        <v>-3657.46</v>
      </c>
      <c r="I7563" t="str">
        <f>INDEX(LedgerMapping[[#All],[Level 3]],MATCH(Actuals[[#This Row],[Sub Ledger]],LedgerMapping[[#All],[Sub Ledger]],0))</f>
        <v>Marketing</v>
      </c>
      <c r="J7563" s="22">
        <f>YEAR(Actuals[[#This Row],[Date]])</f>
        <v>2024</v>
      </c>
      <c r="K7563" s="22">
        <f>MONTH(Actuals[[#This Row],[Date]])</f>
        <v>9</v>
      </c>
      <c r="L7563" s="12"/>
    </row>
    <row r="7564" spans="1:12" x14ac:dyDescent="0.3">
      <c r="A7564">
        <v>13</v>
      </c>
      <c r="B7564">
        <v>37015</v>
      </c>
      <c r="C7564">
        <v>6</v>
      </c>
      <c r="D7564">
        <v>61000</v>
      </c>
      <c r="E7564" s="46">
        <v>45567</v>
      </c>
      <c r="F7564">
        <v>-3643.43</v>
      </c>
      <c r="I7564" t="str">
        <f>INDEX(LedgerMapping[[#All],[Level 3]],MATCH(Actuals[[#This Row],[Sub Ledger]],LedgerMapping[[#All],[Sub Ledger]],0))</f>
        <v>Marketing</v>
      </c>
      <c r="J7564" s="22">
        <f>YEAR(Actuals[[#This Row],[Date]])</f>
        <v>2024</v>
      </c>
      <c r="K7564" s="22">
        <f>MONTH(Actuals[[#This Row],[Date]])</f>
        <v>10</v>
      </c>
      <c r="L7564" s="12"/>
    </row>
    <row r="7565" spans="1:12" x14ac:dyDescent="0.3">
      <c r="A7565">
        <v>13</v>
      </c>
      <c r="B7565">
        <v>38165</v>
      </c>
      <c r="C7565">
        <v>6</v>
      </c>
      <c r="D7565">
        <v>61000</v>
      </c>
      <c r="E7565" s="46">
        <v>45597</v>
      </c>
      <c r="F7565">
        <v>-5411.88</v>
      </c>
      <c r="I7565" t="str">
        <f>INDEX(LedgerMapping[[#All],[Level 3]],MATCH(Actuals[[#This Row],[Sub Ledger]],LedgerMapping[[#All],[Sub Ledger]],0))</f>
        <v>Marketing</v>
      </c>
      <c r="J7565" s="22">
        <f>YEAR(Actuals[[#This Row],[Date]])</f>
        <v>2024</v>
      </c>
      <c r="K7565" s="22">
        <f>MONTH(Actuals[[#This Row],[Date]])</f>
        <v>11</v>
      </c>
      <c r="L7565" s="12"/>
    </row>
    <row r="7566" spans="1:12" x14ac:dyDescent="0.3">
      <c r="A7566">
        <v>13</v>
      </c>
      <c r="B7566">
        <v>39319</v>
      </c>
      <c r="C7566">
        <v>6</v>
      </c>
      <c r="D7566">
        <v>61000</v>
      </c>
      <c r="E7566" s="46">
        <v>45628</v>
      </c>
      <c r="F7566">
        <v>-3875.01</v>
      </c>
      <c r="I7566" t="str">
        <f>INDEX(LedgerMapping[[#All],[Level 3]],MATCH(Actuals[[#This Row],[Sub Ledger]],LedgerMapping[[#All],[Sub Ledger]],0))</f>
        <v>Marketing</v>
      </c>
      <c r="J7566" s="22">
        <f>YEAR(Actuals[[#This Row],[Date]])</f>
        <v>2024</v>
      </c>
      <c r="K7566" s="22">
        <f>MONTH(Actuals[[#This Row],[Date]])</f>
        <v>12</v>
      </c>
      <c r="L7566" s="12"/>
    </row>
    <row r="7567" spans="1:12" x14ac:dyDescent="0.3">
      <c r="A7567">
        <v>13</v>
      </c>
      <c r="B7567">
        <v>31317</v>
      </c>
      <c r="C7567">
        <v>6</v>
      </c>
      <c r="D7567">
        <v>62000</v>
      </c>
      <c r="E7567" s="46">
        <v>45415</v>
      </c>
      <c r="F7567">
        <v>-3046.92</v>
      </c>
      <c r="I7567" t="str">
        <f>INDEX(LedgerMapping[[#All],[Level 3]],MATCH(Actuals[[#This Row],[Sub Ledger]],LedgerMapping[[#All],[Sub Ledger]],0))</f>
        <v>Marketing</v>
      </c>
      <c r="J7567" s="22">
        <f>YEAR(Actuals[[#This Row],[Date]])</f>
        <v>2024</v>
      </c>
      <c r="K7567" s="22">
        <f>MONTH(Actuals[[#This Row],[Date]])</f>
        <v>5</v>
      </c>
      <c r="L7567" s="12"/>
    </row>
    <row r="7568" spans="1:12" x14ac:dyDescent="0.3">
      <c r="A7568">
        <v>13</v>
      </c>
      <c r="B7568">
        <v>32441</v>
      </c>
      <c r="C7568">
        <v>6</v>
      </c>
      <c r="D7568">
        <v>62000</v>
      </c>
      <c r="E7568" s="46">
        <v>45445</v>
      </c>
      <c r="F7568">
        <v>-2411.8200000000002</v>
      </c>
      <c r="I7568" t="str">
        <f>INDEX(LedgerMapping[[#All],[Level 3]],MATCH(Actuals[[#This Row],[Sub Ledger]],LedgerMapping[[#All],[Sub Ledger]],0))</f>
        <v>Marketing</v>
      </c>
      <c r="J7568" s="22">
        <f>YEAR(Actuals[[#This Row],[Date]])</f>
        <v>2024</v>
      </c>
      <c r="K7568" s="22">
        <f>MONTH(Actuals[[#This Row],[Date]])</f>
        <v>6</v>
      </c>
      <c r="L7568" s="12"/>
    </row>
    <row r="7569" spans="1:12" x14ac:dyDescent="0.3">
      <c r="A7569">
        <v>13</v>
      </c>
      <c r="B7569">
        <v>33566</v>
      </c>
      <c r="C7569">
        <v>6</v>
      </c>
      <c r="D7569">
        <v>62000</v>
      </c>
      <c r="E7569" s="46">
        <v>45476</v>
      </c>
      <c r="F7569">
        <v>-2803.06</v>
      </c>
      <c r="I7569" t="str">
        <f>INDEX(LedgerMapping[[#All],[Level 3]],MATCH(Actuals[[#This Row],[Sub Ledger]],LedgerMapping[[#All],[Sub Ledger]],0))</f>
        <v>Marketing</v>
      </c>
      <c r="J7569" s="22">
        <f>YEAR(Actuals[[#This Row],[Date]])</f>
        <v>2024</v>
      </c>
      <c r="K7569" s="22">
        <f>MONTH(Actuals[[#This Row],[Date]])</f>
        <v>7</v>
      </c>
      <c r="L7569" s="12"/>
    </row>
    <row r="7570" spans="1:12" x14ac:dyDescent="0.3">
      <c r="A7570">
        <v>13</v>
      </c>
      <c r="B7570">
        <v>34716</v>
      </c>
      <c r="C7570">
        <v>6</v>
      </c>
      <c r="D7570">
        <v>62000</v>
      </c>
      <c r="E7570" s="46">
        <v>45507</v>
      </c>
      <c r="F7570">
        <v>-2803.06</v>
      </c>
      <c r="I7570" t="str">
        <f>INDEX(LedgerMapping[[#All],[Level 3]],MATCH(Actuals[[#This Row],[Sub Ledger]],LedgerMapping[[#All],[Sub Ledger]],0))</f>
        <v>Marketing</v>
      </c>
      <c r="J7570" s="22">
        <f>YEAR(Actuals[[#This Row],[Date]])</f>
        <v>2024</v>
      </c>
      <c r="K7570" s="22">
        <f>MONTH(Actuals[[#This Row],[Date]])</f>
        <v>8</v>
      </c>
      <c r="L7570" s="12"/>
    </row>
    <row r="7571" spans="1:12" x14ac:dyDescent="0.3">
      <c r="A7571">
        <v>13</v>
      </c>
      <c r="B7571">
        <v>35868</v>
      </c>
      <c r="C7571">
        <v>6</v>
      </c>
      <c r="D7571">
        <v>62000</v>
      </c>
      <c r="E7571" s="46">
        <v>45536</v>
      </c>
      <c r="F7571">
        <v>-3046.92</v>
      </c>
      <c r="I7571" t="str">
        <f>INDEX(LedgerMapping[[#All],[Level 3]],MATCH(Actuals[[#This Row],[Sub Ledger]],LedgerMapping[[#All],[Sub Ledger]],0))</f>
        <v>Marketing</v>
      </c>
      <c r="J7571" s="22">
        <f>YEAR(Actuals[[#This Row],[Date]])</f>
        <v>2024</v>
      </c>
      <c r="K7571" s="22">
        <f>MONTH(Actuals[[#This Row],[Date]])</f>
        <v>9</v>
      </c>
      <c r="L7571" s="12"/>
    </row>
    <row r="7572" spans="1:12" x14ac:dyDescent="0.3">
      <c r="A7572">
        <v>13</v>
      </c>
      <c r="B7572">
        <v>37016</v>
      </c>
      <c r="C7572">
        <v>6</v>
      </c>
      <c r="D7572">
        <v>62000</v>
      </c>
      <c r="E7572" s="46">
        <v>45567</v>
      </c>
      <c r="F7572">
        <v>-3643.43</v>
      </c>
      <c r="I7572" t="str">
        <f>INDEX(LedgerMapping[[#All],[Level 3]],MATCH(Actuals[[#This Row],[Sub Ledger]],LedgerMapping[[#All],[Sub Ledger]],0))</f>
        <v>Marketing</v>
      </c>
      <c r="J7572" s="22">
        <f>YEAR(Actuals[[#This Row],[Date]])</f>
        <v>2024</v>
      </c>
      <c r="K7572" s="22">
        <f>MONTH(Actuals[[#This Row],[Date]])</f>
        <v>10</v>
      </c>
      <c r="L7572" s="12"/>
    </row>
    <row r="7573" spans="1:12" x14ac:dyDescent="0.3">
      <c r="A7573">
        <v>13</v>
      </c>
      <c r="B7573">
        <v>38166</v>
      </c>
      <c r="C7573">
        <v>6</v>
      </c>
      <c r="D7573">
        <v>62000</v>
      </c>
      <c r="E7573" s="46">
        <v>45597</v>
      </c>
      <c r="F7573">
        <v>-2459.19</v>
      </c>
      <c r="I7573" t="str">
        <f>INDEX(LedgerMapping[[#All],[Level 3]],MATCH(Actuals[[#This Row],[Sub Ledger]],LedgerMapping[[#All],[Sub Ledger]],0))</f>
        <v>Marketing</v>
      </c>
      <c r="J7573" s="22">
        <f>YEAR(Actuals[[#This Row],[Date]])</f>
        <v>2024</v>
      </c>
      <c r="K7573" s="22">
        <f>MONTH(Actuals[[#This Row],[Date]])</f>
        <v>11</v>
      </c>
      <c r="L7573" s="12"/>
    </row>
    <row r="7574" spans="1:12" x14ac:dyDescent="0.3">
      <c r="A7574">
        <v>13</v>
      </c>
      <c r="B7574">
        <v>39320</v>
      </c>
      <c r="C7574">
        <v>6</v>
      </c>
      <c r="D7574">
        <v>62000</v>
      </c>
      <c r="E7574" s="46">
        <v>45628</v>
      </c>
      <c r="F7574">
        <v>-2583.7600000000002</v>
      </c>
      <c r="I7574" t="str">
        <f>INDEX(LedgerMapping[[#All],[Level 3]],MATCH(Actuals[[#This Row],[Sub Ledger]],LedgerMapping[[#All],[Sub Ledger]],0))</f>
        <v>Marketing</v>
      </c>
      <c r="J7574" s="22">
        <f>YEAR(Actuals[[#This Row],[Date]])</f>
        <v>2024</v>
      </c>
      <c r="K7574" s="22">
        <f>MONTH(Actuals[[#This Row],[Date]])</f>
        <v>12</v>
      </c>
      <c r="L7574" s="12"/>
    </row>
    <row r="7575" spans="1:12" x14ac:dyDescent="0.3">
      <c r="A7575">
        <v>13</v>
      </c>
      <c r="B7575">
        <v>26762</v>
      </c>
      <c r="C7575">
        <v>6</v>
      </c>
      <c r="D7575">
        <v>62000</v>
      </c>
      <c r="E7575" s="46">
        <v>45291</v>
      </c>
      <c r="F7575">
        <v>-4031.15</v>
      </c>
      <c r="I7575" t="str">
        <f>INDEX(LedgerMapping[[#All],[Level 3]],MATCH(Actuals[[#This Row],[Sub Ledger]],LedgerMapping[[#All],[Sub Ledger]],0))</f>
        <v>Marketing</v>
      </c>
      <c r="J7575" s="22">
        <f>YEAR(Actuals[[#This Row],[Date]])</f>
        <v>2023</v>
      </c>
      <c r="K7575" s="22">
        <f>MONTH(Actuals[[#This Row],[Date]])</f>
        <v>12</v>
      </c>
      <c r="L7575" s="12"/>
    </row>
    <row r="7576" spans="1:12" x14ac:dyDescent="0.3">
      <c r="A7576">
        <v>13</v>
      </c>
      <c r="B7576">
        <v>27912</v>
      </c>
      <c r="C7576">
        <v>6</v>
      </c>
      <c r="D7576">
        <v>62000</v>
      </c>
      <c r="E7576" s="46">
        <v>45322</v>
      </c>
      <c r="F7576">
        <v>-3815.36</v>
      </c>
      <c r="I7576" t="str">
        <f>INDEX(LedgerMapping[[#All],[Level 3]],MATCH(Actuals[[#This Row],[Sub Ledger]],LedgerMapping[[#All],[Sub Ledger]],0))</f>
        <v>Marketing</v>
      </c>
      <c r="J7576" s="22">
        <f>YEAR(Actuals[[#This Row],[Date]])</f>
        <v>2024</v>
      </c>
      <c r="K7576" s="22">
        <f>MONTH(Actuals[[#This Row],[Date]])</f>
        <v>1</v>
      </c>
      <c r="L7576" s="12"/>
    </row>
    <row r="7577" spans="1:12" x14ac:dyDescent="0.3">
      <c r="A7577">
        <v>13</v>
      </c>
      <c r="B7577">
        <v>29065</v>
      </c>
      <c r="C7577">
        <v>6</v>
      </c>
      <c r="D7577">
        <v>62000</v>
      </c>
      <c r="E7577" s="46">
        <v>45354</v>
      </c>
      <c r="F7577">
        <v>-1490.75</v>
      </c>
      <c r="I7577" t="str">
        <f>INDEX(LedgerMapping[[#All],[Level 3]],MATCH(Actuals[[#This Row],[Sub Ledger]],LedgerMapping[[#All],[Sub Ledger]],0))</f>
        <v>Marketing</v>
      </c>
      <c r="J7577" s="22">
        <f>YEAR(Actuals[[#This Row],[Date]])</f>
        <v>2024</v>
      </c>
      <c r="K7577" s="22">
        <f>MONTH(Actuals[[#This Row],[Date]])</f>
        <v>3</v>
      </c>
      <c r="L7577" s="12"/>
    </row>
    <row r="7578" spans="1:12" x14ac:dyDescent="0.3">
      <c r="A7578">
        <v>13</v>
      </c>
      <c r="B7578">
        <v>30191</v>
      </c>
      <c r="C7578">
        <v>6</v>
      </c>
      <c r="D7578">
        <v>62000</v>
      </c>
      <c r="E7578" s="46">
        <v>45384</v>
      </c>
      <c r="F7578">
        <v>-3080.26</v>
      </c>
      <c r="I7578" t="str">
        <f>INDEX(LedgerMapping[[#All],[Level 3]],MATCH(Actuals[[#This Row],[Sub Ledger]],LedgerMapping[[#All],[Sub Ledger]],0))</f>
        <v>Marketing</v>
      </c>
      <c r="J7578" s="22">
        <f>YEAR(Actuals[[#This Row],[Date]])</f>
        <v>2024</v>
      </c>
      <c r="K7578" s="22">
        <f>MONTH(Actuals[[#This Row],[Date]])</f>
        <v>4</v>
      </c>
      <c r="L7578" s="12"/>
    </row>
    <row r="7579" spans="1:12" x14ac:dyDescent="0.3">
      <c r="A7579">
        <v>13</v>
      </c>
      <c r="B7579">
        <v>26763</v>
      </c>
      <c r="C7579">
        <v>6</v>
      </c>
      <c r="D7579">
        <v>63000</v>
      </c>
      <c r="E7579" s="46">
        <v>45291</v>
      </c>
      <c r="F7579">
        <v>-4960.99</v>
      </c>
      <c r="I7579" t="str">
        <f>INDEX(LedgerMapping[[#All],[Level 3]],MATCH(Actuals[[#This Row],[Sub Ledger]],LedgerMapping[[#All],[Sub Ledger]],0))</f>
        <v>Marketing</v>
      </c>
      <c r="J7579" s="22">
        <f>YEAR(Actuals[[#This Row],[Date]])</f>
        <v>2023</v>
      </c>
      <c r="K7579" s="22">
        <f>MONTH(Actuals[[#This Row],[Date]])</f>
        <v>12</v>
      </c>
      <c r="L7579" s="12"/>
    </row>
    <row r="7580" spans="1:12" x14ac:dyDescent="0.3">
      <c r="A7580">
        <v>13</v>
      </c>
      <c r="B7580">
        <v>27913</v>
      </c>
      <c r="C7580">
        <v>6</v>
      </c>
      <c r="D7580">
        <v>63000</v>
      </c>
      <c r="E7580" s="46">
        <v>45322</v>
      </c>
      <c r="F7580">
        <v>-16569.98</v>
      </c>
      <c r="I7580" t="str">
        <f>INDEX(LedgerMapping[[#All],[Level 3]],MATCH(Actuals[[#This Row],[Sub Ledger]],LedgerMapping[[#All],[Sub Ledger]],0))</f>
        <v>Marketing</v>
      </c>
      <c r="J7580" s="22">
        <f>YEAR(Actuals[[#This Row],[Date]])</f>
        <v>2024</v>
      </c>
      <c r="K7580" s="22">
        <f>MONTH(Actuals[[#This Row],[Date]])</f>
        <v>1</v>
      </c>
      <c r="L7580" s="12"/>
    </row>
    <row r="7581" spans="1:12" x14ac:dyDescent="0.3">
      <c r="A7581">
        <v>13</v>
      </c>
      <c r="B7581">
        <v>29066</v>
      </c>
      <c r="C7581">
        <v>6</v>
      </c>
      <c r="D7581">
        <v>63000</v>
      </c>
      <c r="E7581" s="46">
        <v>45354</v>
      </c>
      <c r="F7581">
        <v>-18261.240000000002</v>
      </c>
      <c r="I7581" t="str">
        <f>INDEX(LedgerMapping[[#All],[Level 3]],MATCH(Actuals[[#This Row],[Sub Ledger]],LedgerMapping[[#All],[Sub Ledger]],0))</f>
        <v>Marketing</v>
      </c>
      <c r="J7581" s="22">
        <f>YEAR(Actuals[[#This Row],[Date]])</f>
        <v>2024</v>
      </c>
      <c r="K7581" s="22">
        <f>MONTH(Actuals[[#This Row],[Date]])</f>
        <v>3</v>
      </c>
      <c r="L7581" s="12"/>
    </row>
    <row r="7582" spans="1:12" x14ac:dyDescent="0.3">
      <c r="A7582">
        <v>13</v>
      </c>
      <c r="B7582">
        <v>30192</v>
      </c>
      <c r="C7582">
        <v>6</v>
      </c>
      <c r="D7582">
        <v>63000</v>
      </c>
      <c r="E7582" s="46">
        <v>45384</v>
      </c>
      <c r="F7582">
        <v>-5829.43</v>
      </c>
      <c r="I7582" t="str">
        <f>INDEX(LedgerMapping[[#All],[Level 3]],MATCH(Actuals[[#This Row],[Sub Ledger]],LedgerMapping[[#All],[Sub Ledger]],0))</f>
        <v>Marketing</v>
      </c>
      <c r="J7582" s="22">
        <f>YEAR(Actuals[[#This Row],[Date]])</f>
        <v>2024</v>
      </c>
      <c r="K7582" s="22">
        <f>MONTH(Actuals[[#This Row],[Date]])</f>
        <v>4</v>
      </c>
      <c r="L7582" s="12"/>
    </row>
    <row r="7583" spans="1:12" x14ac:dyDescent="0.3">
      <c r="A7583">
        <v>13</v>
      </c>
      <c r="B7583">
        <v>31318</v>
      </c>
      <c r="C7583">
        <v>6</v>
      </c>
      <c r="D7583">
        <v>63000</v>
      </c>
      <c r="E7583" s="46">
        <v>45415</v>
      </c>
      <c r="F7583">
        <v>-5236.4399999999996</v>
      </c>
      <c r="I7583" t="str">
        <f>INDEX(LedgerMapping[[#All],[Level 3]],MATCH(Actuals[[#This Row],[Sub Ledger]],LedgerMapping[[#All],[Sub Ledger]],0))</f>
        <v>Marketing</v>
      </c>
      <c r="J7583" s="22">
        <f>YEAR(Actuals[[#This Row],[Date]])</f>
        <v>2024</v>
      </c>
      <c r="K7583" s="22">
        <f>MONTH(Actuals[[#This Row],[Date]])</f>
        <v>5</v>
      </c>
      <c r="L7583" s="12"/>
    </row>
    <row r="7584" spans="1:12" x14ac:dyDescent="0.3">
      <c r="A7584">
        <v>13</v>
      </c>
      <c r="B7584">
        <v>32442</v>
      </c>
      <c r="C7584">
        <v>6</v>
      </c>
      <c r="D7584">
        <v>63000</v>
      </c>
      <c r="E7584" s="46">
        <v>45445</v>
      </c>
      <c r="F7584">
        <v>-13634.84</v>
      </c>
      <c r="I7584" t="str">
        <f>INDEX(LedgerMapping[[#All],[Level 3]],MATCH(Actuals[[#This Row],[Sub Ledger]],LedgerMapping[[#All],[Sub Ledger]],0))</f>
        <v>Marketing</v>
      </c>
      <c r="J7584" s="22">
        <f>YEAR(Actuals[[#This Row],[Date]])</f>
        <v>2024</v>
      </c>
      <c r="K7584" s="22">
        <f>MONTH(Actuals[[#This Row],[Date]])</f>
        <v>6</v>
      </c>
      <c r="L7584" s="12"/>
    </row>
    <row r="7585" spans="1:12" x14ac:dyDescent="0.3">
      <c r="A7585">
        <v>13</v>
      </c>
      <c r="B7585">
        <v>33567</v>
      </c>
      <c r="C7585">
        <v>6</v>
      </c>
      <c r="D7585">
        <v>63000</v>
      </c>
      <c r="E7585" s="46">
        <v>45476</v>
      </c>
      <c r="F7585">
        <v>-2667.97</v>
      </c>
      <c r="I7585" t="str">
        <f>INDEX(LedgerMapping[[#All],[Level 3]],MATCH(Actuals[[#This Row],[Sub Ledger]],LedgerMapping[[#All],[Sub Ledger]],0))</f>
        <v>Marketing</v>
      </c>
      <c r="J7585" s="22">
        <f>YEAR(Actuals[[#This Row],[Date]])</f>
        <v>2024</v>
      </c>
      <c r="K7585" s="22">
        <f>MONTH(Actuals[[#This Row],[Date]])</f>
        <v>7</v>
      </c>
      <c r="L7585" s="12"/>
    </row>
    <row r="7586" spans="1:12" x14ac:dyDescent="0.3">
      <c r="A7586">
        <v>13</v>
      </c>
      <c r="B7586">
        <v>34717</v>
      </c>
      <c r="C7586">
        <v>6</v>
      </c>
      <c r="D7586">
        <v>63000</v>
      </c>
      <c r="E7586" s="46">
        <v>45507</v>
      </c>
      <c r="F7586">
        <v>-4850.47</v>
      </c>
      <c r="I7586" t="str">
        <f>INDEX(LedgerMapping[[#All],[Level 3]],MATCH(Actuals[[#This Row],[Sub Ledger]],LedgerMapping[[#All],[Sub Ledger]],0))</f>
        <v>Marketing</v>
      </c>
      <c r="J7586" s="22">
        <f>YEAR(Actuals[[#This Row],[Date]])</f>
        <v>2024</v>
      </c>
      <c r="K7586" s="22">
        <f>MONTH(Actuals[[#This Row],[Date]])</f>
        <v>8</v>
      </c>
      <c r="L7586" s="12"/>
    </row>
    <row r="7587" spans="1:12" x14ac:dyDescent="0.3">
      <c r="A7587">
        <v>13</v>
      </c>
      <c r="B7587">
        <v>35869</v>
      </c>
      <c r="C7587">
        <v>6</v>
      </c>
      <c r="D7587">
        <v>63000</v>
      </c>
      <c r="E7587" s="46">
        <v>45536</v>
      </c>
      <c r="F7587">
        <v>-8425.9699999999993</v>
      </c>
      <c r="I7587" t="str">
        <f>INDEX(LedgerMapping[[#All],[Level 3]],MATCH(Actuals[[#This Row],[Sub Ledger]],LedgerMapping[[#All],[Sub Ledger]],0))</f>
        <v>Marketing</v>
      </c>
      <c r="J7587" s="22">
        <f>YEAR(Actuals[[#This Row],[Date]])</f>
        <v>2024</v>
      </c>
      <c r="K7587" s="22">
        <f>MONTH(Actuals[[#This Row],[Date]])</f>
        <v>9</v>
      </c>
      <c r="L7587" s="12"/>
    </row>
    <row r="7588" spans="1:12" x14ac:dyDescent="0.3">
      <c r="A7588">
        <v>13</v>
      </c>
      <c r="B7588">
        <v>37017</v>
      </c>
      <c r="C7588">
        <v>6</v>
      </c>
      <c r="D7588">
        <v>63000</v>
      </c>
      <c r="E7588" s="46">
        <v>45567</v>
      </c>
      <c r="F7588">
        <v>-3717.11</v>
      </c>
      <c r="I7588" t="str">
        <f>INDEX(LedgerMapping[[#All],[Level 3]],MATCH(Actuals[[#This Row],[Sub Ledger]],LedgerMapping[[#All],[Sub Ledger]],0))</f>
        <v>Marketing</v>
      </c>
      <c r="J7588" s="22">
        <f>YEAR(Actuals[[#This Row],[Date]])</f>
        <v>2024</v>
      </c>
      <c r="K7588" s="22">
        <f>MONTH(Actuals[[#This Row],[Date]])</f>
        <v>10</v>
      </c>
      <c r="L7588" s="12"/>
    </row>
    <row r="7589" spans="1:12" x14ac:dyDescent="0.3">
      <c r="A7589">
        <v>13</v>
      </c>
      <c r="B7589">
        <v>38167</v>
      </c>
      <c r="C7589">
        <v>6</v>
      </c>
      <c r="D7589">
        <v>63000</v>
      </c>
      <c r="E7589" s="46">
        <v>45597</v>
      </c>
      <c r="F7589">
        <v>-4896.08</v>
      </c>
      <c r="I7589" t="str">
        <f>INDEX(LedgerMapping[[#All],[Level 3]],MATCH(Actuals[[#This Row],[Sub Ledger]],LedgerMapping[[#All],[Sub Ledger]],0))</f>
        <v>Marketing</v>
      </c>
      <c r="J7589" s="22">
        <f>YEAR(Actuals[[#This Row],[Date]])</f>
        <v>2024</v>
      </c>
      <c r="K7589" s="22">
        <f>MONTH(Actuals[[#This Row],[Date]])</f>
        <v>11</v>
      </c>
      <c r="L7589" s="12"/>
    </row>
    <row r="7590" spans="1:12" x14ac:dyDescent="0.3">
      <c r="A7590">
        <v>13</v>
      </c>
      <c r="B7590">
        <v>39321</v>
      </c>
      <c r="C7590">
        <v>6</v>
      </c>
      <c r="D7590">
        <v>63000</v>
      </c>
      <c r="E7590" s="46">
        <v>45628</v>
      </c>
      <c r="F7590">
        <v>-14620.82</v>
      </c>
      <c r="I7590" t="str">
        <f>INDEX(LedgerMapping[[#All],[Level 3]],MATCH(Actuals[[#This Row],[Sub Ledger]],LedgerMapping[[#All],[Sub Ledger]],0))</f>
        <v>Marketing</v>
      </c>
      <c r="J7590" s="22">
        <f>YEAR(Actuals[[#This Row],[Date]])</f>
        <v>2024</v>
      </c>
      <c r="K7590" s="22">
        <f>MONTH(Actuals[[#This Row],[Date]])</f>
        <v>12</v>
      </c>
      <c r="L7590" s="12"/>
    </row>
    <row r="7591" spans="1:12" x14ac:dyDescent="0.3">
      <c r="A7591">
        <v>13</v>
      </c>
      <c r="B7591">
        <v>26764</v>
      </c>
      <c r="C7591">
        <v>6</v>
      </c>
      <c r="D7591">
        <v>65000</v>
      </c>
      <c r="E7591" s="46">
        <v>45291</v>
      </c>
      <c r="F7591">
        <v>-541.61</v>
      </c>
      <c r="I7591" t="str">
        <f>INDEX(LedgerMapping[[#All],[Level 3]],MATCH(Actuals[[#This Row],[Sub Ledger]],LedgerMapping[[#All],[Sub Ledger]],0))</f>
        <v>Administration</v>
      </c>
      <c r="J7591" s="22">
        <f>YEAR(Actuals[[#This Row],[Date]])</f>
        <v>2023</v>
      </c>
      <c r="K7591" s="22">
        <f>MONTH(Actuals[[#This Row],[Date]])</f>
        <v>12</v>
      </c>
      <c r="L7591" s="12"/>
    </row>
    <row r="7592" spans="1:12" x14ac:dyDescent="0.3">
      <c r="A7592">
        <v>13</v>
      </c>
      <c r="B7592">
        <v>27914</v>
      </c>
      <c r="C7592">
        <v>6</v>
      </c>
      <c r="D7592">
        <v>65000</v>
      </c>
      <c r="E7592" s="46">
        <v>45322</v>
      </c>
      <c r="F7592">
        <v>-748.63</v>
      </c>
      <c r="I7592" t="str">
        <f>INDEX(LedgerMapping[[#All],[Level 3]],MATCH(Actuals[[#This Row],[Sub Ledger]],LedgerMapping[[#All],[Sub Ledger]],0))</f>
        <v>Administration</v>
      </c>
      <c r="J7592" s="22">
        <f>YEAR(Actuals[[#This Row],[Date]])</f>
        <v>2024</v>
      </c>
      <c r="K7592" s="22">
        <f>MONTH(Actuals[[#This Row],[Date]])</f>
        <v>1</v>
      </c>
      <c r="L7592" s="12"/>
    </row>
    <row r="7593" spans="1:12" x14ac:dyDescent="0.3">
      <c r="A7593">
        <v>13</v>
      </c>
      <c r="B7593">
        <v>29067</v>
      </c>
      <c r="C7593">
        <v>6</v>
      </c>
      <c r="D7593">
        <v>65000</v>
      </c>
      <c r="E7593" s="46">
        <v>45354</v>
      </c>
      <c r="F7593">
        <v>-310.02999999999997</v>
      </c>
      <c r="I7593" t="str">
        <f>INDEX(LedgerMapping[[#All],[Level 3]],MATCH(Actuals[[#This Row],[Sub Ledger]],LedgerMapping[[#All],[Sub Ledger]],0))</f>
        <v>Administration</v>
      </c>
      <c r="J7593" s="22">
        <f>YEAR(Actuals[[#This Row],[Date]])</f>
        <v>2024</v>
      </c>
      <c r="K7593" s="22">
        <f>MONTH(Actuals[[#This Row],[Date]])</f>
        <v>3</v>
      </c>
      <c r="L7593" s="12"/>
    </row>
    <row r="7594" spans="1:12" x14ac:dyDescent="0.3">
      <c r="A7594">
        <v>13</v>
      </c>
      <c r="B7594">
        <v>30193</v>
      </c>
      <c r="C7594">
        <v>6</v>
      </c>
      <c r="D7594">
        <v>65000</v>
      </c>
      <c r="E7594" s="46">
        <v>45384</v>
      </c>
      <c r="F7594">
        <v>-625.82000000000005</v>
      </c>
      <c r="I7594" t="str">
        <f>INDEX(LedgerMapping[[#All],[Level 3]],MATCH(Actuals[[#This Row],[Sub Ledger]],LedgerMapping[[#All],[Sub Ledger]],0))</f>
        <v>Administration</v>
      </c>
      <c r="J7594" s="22">
        <f>YEAR(Actuals[[#This Row],[Date]])</f>
        <v>2024</v>
      </c>
      <c r="K7594" s="22">
        <f>MONTH(Actuals[[#This Row],[Date]])</f>
        <v>4</v>
      </c>
      <c r="L7594" s="12"/>
    </row>
    <row r="7595" spans="1:12" x14ac:dyDescent="0.3">
      <c r="A7595">
        <v>13</v>
      </c>
      <c r="B7595">
        <v>31319</v>
      </c>
      <c r="C7595">
        <v>6</v>
      </c>
      <c r="D7595">
        <v>65000</v>
      </c>
      <c r="E7595" s="46">
        <v>45415</v>
      </c>
      <c r="F7595">
        <v>-625.82000000000005</v>
      </c>
      <c r="I7595" t="str">
        <f>INDEX(LedgerMapping[[#All],[Level 3]],MATCH(Actuals[[#This Row],[Sub Ledger]],LedgerMapping[[#All],[Sub Ledger]],0))</f>
        <v>Administration</v>
      </c>
      <c r="J7595" s="22">
        <f>YEAR(Actuals[[#This Row],[Date]])</f>
        <v>2024</v>
      </c>
      <c r="K7595" s="22">
        <f>MONTH(Actuals[[#This Row],[Date]])</f>
        <v>5</v>
      </c>
      <c r="L7595" s="12"/>
    </row>
    <row r="7596" spans="1:12" x14ac:dyDescent="0.3">
      <c r="A7596">
        <v>13</v>
      </c>
      <c r="B7596">
        <v>32443</v>
      </c>
      <c r="C7596">
        <v>6</v>
      </c>
      <c r="D7596">
        <v>65000</v>
      </c>
      <c r="E7596" s="46">
        <v>45445</v>
      </c>
      <c r="F7596">
        <v>-401.26</v>
      </c>
      <c r="I7596" t="str">
        <f>INDEX(LedgerMapping[[#All],[Level 3]],MATCH(Actuals[[#This Row],[Sub Ledger]],LedgerMapping[[#All],[Sub Ledger]],0))</f>
        <v>Administration</v>
      </c>
      <c r="J7596" s="22">
        <f>YEAR(Actuals[[#This Row],[Date]])</f>
        <v>2024</v>
      </c>
      <c r="K7596" s="22">
        <f>MONTH(Actuals[[#This Row],[Date]])</f>
        <v>6</v>
      </c>
      <c r="L7596" s="12"/>
    </row>
    <row r="7597" spans="1:12" x14ac:dyDescent="0.3">
      <c r="A7597">
        <v>13</v>
      </c>
      <c r="B7597">
        <v>33568</v>
      </c>
      <c r="C7597">
        <v>6</v>
      </c>
      <c r="D7597">
        <v>65000</v>
      </c>
      <c r="E7597" s="46">
        <v>45476</v>
      </c>
      <c r="F7597">
        <v>-569.67999999999995</v>
      </c>
      <c r="I7597" t="str">
        <f>INDEX(LedgerMapping[[#All],[Level 3]],MATCH(Actuals[[#This Row],[Sub Ledger]],LedgerMapping[[#All],[Sub Ledger]],0))</f>
        <v>Administration</v>
      </c>
      <c r="J7597" s="22">
        <f>YEAR(Actuals[[#This Row],[Date]])</f>
        <v>2024</v>
      </c>
      <c r="K7597" s="22">
        <f>MONTH(Actuals[[#This Row],[Date]])</f>
        <v>7</v>
      </c>
      <c r="L7597" s="12"/>
    </row>
    <row r="7598" spans="1:12" x14ac:dyDescent="0.3">
      <c r="A7598">
        <v>13</v>
      </c>
      <c r="B7598">
        <v>34718</v>
      </c>
      <c r="C7598">
        <v>6</v>
      </c>
      <c r="D7598">
        <v>65000</v>
      </c>
      <c r="E7598" s="46">
        <v>45507</v>
      </c>
      <c r="F7598">
        <v>-562.66999999999996</v>
      </c>
      <c r="I7598" t="str">
        <f>INDEX(LedgerMapping[[#All],[Level 3]],MATCH(Actuals[[#This Row],[Sub Ledger]],LedgerMapping[[#All],[Sub Ledger]],0))</f>
        <v>Administration</v>
      </c>
      <c r="J7598" s="22">
        <f>YEAR(Actuals[[#This Row],[Date]])</f>
        <v>2024</v>
      </c>
      <c r="K7598" s="22">
        <f>MONTH(Actuals[[#This Row],[Date]])</f>
        <v>8</v>
      </c>
      <c r="L7598" s="12"/>
    </row>
    <row r="7599" spans="1:12" x14ac:dyDescent="0.3">
      <c r="A7599">
        <v>13</v>
      </c>
      <c r="B7599">
        <v>35870</v>
      </c>
      <c r="C7599">
        <v>6</v>
      </c>
      <c r="D7599">
        <v>65000</v>
      </c>
      <c r="E7599" s="46">
        <v>45536</v>
      </c>
      <c r="F7599">
        <v>-632.84</v>
      </c>
      <c r="I7599" t="str">
        <f>INDEX(LedgerMapping[[#All],[Level 3]],MATCH(Actuals[[#This Row],[Sub Ledger]],LedgerMapping[[#All],[Sub Ledger]],0))</f>
        <v>Administration</v>
      </c>
      <c r="J7599" s="22">
        <f>YEAR(Actuals[[#This Row],[Date]])</f>
        <v>2024</v>
      </c>
      <c r="K7599" s="22">
        <f>MONTH(Actuals[[#This Row],[Date]])</f>
        <v>9</v>
      </c>
      <c r="L7599" s="12"/>
    </row>
    <row r="7600" spans="1:12" x14ac:dyDescent="0.3">
      <c r="A7600">
        <v>13</v>
      </c>
      <c r="B7600">
        <v>37018</v>
      </c>
      <c r="C7600">
        <v>6</v>
      </c>
      <c r="D7600">
        <v>65000</v>
      </c>
      <c r="E7600" s="46">
        <v>45567</v>
      </c>
      <c r="F7600">
        <v>-625.82000000000005</v>
      </c>
      <c r="I7600" t="str">
        <f>INDEX(LedgerMapping[[#All],[Level 3]],MATCH(Actuals[[#This Row],[Sub Ledger]],LedgerMapping[[#All],[Sub Ledger]],0))</f>
        <v>Administration</v>
      </c>
      <c r="J7600" s="22">
        <f>YEAR(Actuals[[#This Row],[Date]])</f>
        <v>2024</v>
      </c>
      <c r="K7600" s="22">
        <f>MONTH(Actuals[[#This Row],[Date]])</f>
        <v>10</v>
      </c>
      <c r="L7600" s="12"/>
    </row>
    <row r="7601" spans="1:12" x14ac:dyDescent="0.3">
      <c r="A7601">
        <v>13</v>
      </c>
      <c r="B7601">
        <v>38168</v>
      </c>
      <c r="C7601">
        <v>6</v>
      </c>
      <c r="D7601">
        <v>65000</v>
      </c>
      <c r="E7601" s="46">
        <v>45597</v>
      </c>
      <c r="F7601">
        <v>-506.52</v>
      </c>
      <c r="I7601" t="str">
        <f>INDEX(LedgerMapping[[#All],[Level 3]],MATCH(Actuals[[#This Row],[Sub Ledger]],LedgerMapping[[#All],[Sub Ledger]],0))</f>
        <v>Administration</v>
      </c>
      <c r="J7601" s="22">
        <f>YEAR(Actuals[[#This Row],[Date]])</f>
        <v>2024</v>
      </c>
      <c r="K7601" s="22">
        <f>MONTH(Actuals[[#This Row],[Date]])</f>
        <v>11</v>
      </c>
      <c r="L7601" s="12"/>
    </row>
    <row r="7602" spans="1:12" x14ac:dyDescent="0.3">
      <c r="A7602">
        <v>13</v>
      </c>
      <c r="B7602">
        <v>39322</v>
      </c>
      <c r="C7602">
        <v>6</v>
      </c>
      <c r="D7602">
        <v>65000</v>
      </c>
      <c r="E7602" s="46">
        <v>45628</v>
      </c>
      <c r="F7602">
        <v>-439.86</v>
      </c>
      <c r="I7602" t="str">
        <f>INDEX(LedgerMapping[[#All],[Level 3]],MATCH(Actuals[[#This Row],[Sub Ledger]],LedgerMapping[[#All],[Sub Ledger]],0))</f>
        <v>Administration</v>
      </c>
      <c r="J7602" s="22">
        <f>YEAR(Actuals[[#This Row],[Date]])</f>
        <v>2024</v>
      </c>
      <c r="K7602" s="22">
        <f>MONTH(Actuals[[#This Row],[Date]])</f>
        <v>12</v>
      </c>
      <c r="L7602" s="12"/>
    </row>
    <row r="7603" spans="1:12" x14ac:dyDescent="0.3">
      <c r="A7603">
        <v>13</v>
      </c>
      <c r="B7603">
        <v>26765</v>
      </c>
      <c r="C7603">
        <v>6</v>
      </c>
      <c r="D7603">
        <v>66000</v>
      </c>
      <c r="E7603" s="46">
        <v>45291</v>
      </c>
      <c r="F7603">
        <v>-492.49</v>
      </c>
      <c r="I7603" t="str">
        <f>INDEX(LedgerMapping[[#All],[Level 3]],MATCH(Actuals[[#This Row],[Sub Ledger]],LedgerMapping[[#All],[Sub Ledger]],0))</f>
        <v>Administration</v>
      </c>
      <c r="J7603" s="22">
        <f>YEAR(Actuals[[#This Row],[Date]])</f>
        <v>2023</v>
      </c>
      <c r="K7603" s="22">
        <f>MONTH(Actuals[[#This Row],[Date]])</f>
        <v>12</v>
      </c>
      <c r="L7603" s="12"/>
    </row>
    <row r="7604" spans="1:12" x14ac:dyDescent="0.3">
      <c r="A7604">
        <v>13</v>
      </c>
      <c r="B7604">
        <v>27915</v>
      </c>
      <c r="C7604">
        <v>6</v>
      </c>
      <c r="D7604">
        <v>66000</v>
      </c>
      <c r="E7604" s="46">
        <v>45322</v>
      </c>
      <c r="F7604">
        <v>-680.21</v>
      </c>
      <c r="I7604" t="str">
        <f>INDEX(LedgerMapping[[#All],[Level 3]],MATCH(Actuals[[#This Row],[Sub Ledger]],LedgerMapping[[#All],[Sub Ledger]],0))</f>
        <v>Administration</v>
      </c>
      <c r="J7604" s="22">
        <f>YEAR(Actuals[[#This Row],[Date]])</f>
        <v>2024</v>
      </c>
      <c r="K7604" s="22">
        <f>MONTH(Actuals[[#This Row],[Date]])</f>
        <v>1</v>
      </c>
      <c r="L7604" s="12"/>
    </row>
    <row r="7605" spans="1:12" x14ac:dyDescent="0.3">
      <c r="A7605">
        <v>13</v>
      </c>
      <c r="B7605">
        <v>29068</v>
      </c>
      <c r="C7605">
        <v>6</v>
      </c>
      <c r="D7605">
        <v>66000</v>
      </c>
      <c r="E7605" s="46">
        <v>45354</v>
      </c>
      <c r="F7605">
        <v>-281.95999999999998</v>
      </c>
      <c r="I7605" t="str">
        <f>INDEX(LedgerMapping[[#All],[Level 3]],MATCH(Actuals[[#This Row],[Sub Ledger]],LedgerMapping[[#All],[Sub Ledger]],0))</f>
        <v>Administration</v>
      </c>
      <c r="J7605" s="22">
        <f>YEAR(Actuals[[#This Row],[Date]])</f>
        <v>2024</v>
      </c>
      <c r="K7605" s="22">
        <f>MONTH(Actuals[[#This Row],[Date]])</f>
        <v>3</v>
      </c>
      <c r="L7605" s="12"/>
    </row>
    <row r="7606" spans="1:12" x14ac:dyDescent="0.3">
      <c r="A7606">
        <v>13</v>
      </c>
      <c r="B7606">
        <v>30194</v>
      </c>
      <c r="C7606">
        <v>6</v>
      </c>
      <c r="D7606">
        <v>66000</v>
      </c>
      <c r="E7606" s="46">
        <v>45384</v>
      </c>
      <c r="F7606">
        <v>-567.92999999999995</v>
      </c>
      <c r="I7606" t="str">
        <f>INDEX(LedgerMapping[[#All],[Level 3]],MATCH(Actuals[[#This Row],[Sub Ledger]],LedgerMapping[[#All],[Sub Ledger]],0))</f>
        <v>Administration</v>
      </c>
      <c r="J7606" s="22">
        <f>YEAR(Actuals[[#This Row],[Date]])</f>
        <v>2024</v>
      </c>
      <c r="K7606" s="22">
        <f>MONTH(Actuals[[#This Row],[Date]])</f>
        <v>4</v>
      </c>
      <c r="L7606" s="12"/>
    </row>
    <row r="7607" spans="1:12" x14ac:dyDescent="0.3">
      <c r="A7607">
        <v>13</v>
      </c>
      <c r="B7607">
        <v>31320</v>
      </c>
      <c r="C7607">
        <v>6</v>
      </c>
      <c r="D7607">
        <v>66000</v>
      </c>
      <c r="E7607" s="46">
        <v>45415</v>
      </c>
      <c r="F7607">
        <v>-567.92999999999995</v>
      </c>
      <c r="I7607" t="str">
        <f>INDEX(LedgerMapping[[#All],[Level 3]],MATCH(Actuals[[#This Row],[Sub Ledger]],LedgerMapping[[#All],[Sub Ledger]],0))</f>
        <v>Administration</v>
      </c>
      <c r="J7607" s="22">
        <f>YEAR(Actuals[[#This Row],[Date]])</f>
        <v>2024</v>
      </c>
      <c r="K7607" s="22">
        <f>MONTH(Actuals[[#This Row],[Date]])</f>
        <v>5</v>
      </c>
      <c r="L7607" s="12"/>
    </row>
    <row r="7608" spans="1:12" x14ac:dyDescent="0.3">
      <c r="A7608">
        <v>13</v>
      </c>
      <c r="B7608">
        <v>32444</v>
      </c>
      <c r="C7608">
        <v>6</v>
      </c>
      <c r="D7608">
        <v>66000</v>
      </c>
      <c r="E7608" s="46">
        <v>45445</v>
      </c>
      <c r="F7608">
        <v>-364.42</v>
      </c>
      <c r="I7608" t="str">
        <f>INDEX(LedgerMapping[[#All],[Level 3]],MATCH(Actuals[[#This Row],[Sub Ledger]],LedgerMapping[[#All],[Sub Ledger]],0))</f>
        <v>Administration</v>
      </c>
      <c r="J7608" s="22">
        <f>YEAR(Actuals[[#This Row],[Date]])</f>
        <v>2024</v>
      </c>
      <c r="K7608" s="22">
        <f>MONTH(Actuals[[#This Row],[Date]])</f>
        <v>6</v>
      </c>
      <c r="L7608" s="12"/>
    </row>
    <row r="7609" spans="1:12" x14ac:dyDescent="0.3">
      <c r="A7609">
        <v>13</v>
      </c>
      <c r="B7609">
        <v>33569</v>
      </c>
      <c r="C7609">
        <v>6</v>
      </c>
      <c r="D7609">
        <v>66000</v>
      </c>
      <c r="E7609" s="46">
        <v>45476</v>
      </c>
      <c r="F7609">
        <v>-517.04999999999995</v>
      </c>
      <c r="I7609" t="str">
        <f>INDEX(LedgerMapping[[#All],[Level 3]],MATCH(Actuals[[#This Row],[Sub Ledger]],LedgerMapping[[#All],[Sub Ledger]],0))</f>
        <v>Administration</v>
      </c>
      <c r="J7609" s="22">
        <f>YEAR(Actuals[[#This Row],[Date]])</f>
        <v>2024</v>
      </c>
      <c r="K7609" s="22">
        <f>MONTH(Actuals[[#This Row],[Date]])</f>
        <v>7</v>
      </c>
      <c r="L7609" s="12"/>
    </row>
    <row r="7610" spans="1:12" x14ac:dyDescent="0.3">
      <c r="A7610">
        <v>13</v>
      </c>
      <c r="B7610">
        <v>34719</v>
      </c>
      <c r="C7610">
        <v>6</v>
      </c>
      <c r="D7610">
        <v>66000</v>
      </c>
      <c r="E7610" s="46">
        <v>45507</v>
      </c>
      <c r="F7610">
        <v>-511.79</v>
      </c>
      <c r="I7610" t="str">
        <f>INDEX(LedgerMapping[[#All],[Level 3]],MATCH(Actuals[[#This Row],[Sub Ledger]],LedgerMapping[[#All],[Sub Ledger]],0))</f>
        <v>Administration</v>
      </c>
      <c r="J7610" s="22">
        <f>YEAR(Actuals[[#This Row],[Date]])</f>
        <v>2024</v>
      </c>
      <c r="K7610" s="22">
        <f>MONTH(Actuals[[#This Row],[Date]])</f>
        <v>8</v>
      </c>
      <c r="L7610" s="12"/>
    </row>
    <row r="7611" spans="1:12" x14ac:dyDescent="0.3">
      <c r="A7611">
        <v>13</v>
      </c>
      <c r="B7611">
        <v>35871</v>
      </c>
      <c r="C7611">
        <v>6</v>
      </c>
      <c r="D7611">
        <v>66000</v>
      </c>
      <c r="E7611" s="46">
        <v>45536</v>
      </c>
      <c r="F7611">
        <v>-574.95000000000005</v>
      </c>
      <c r="I7611" t="str">
        <f>INDEX(LedgerMapping[[#All],[Level 3]],MATCH(Actuals[[#This Row],[Sub Ledger]],LedgerMapping[[#All],[Sub Ledger]],0))</f>
        <v>Administration</v>
      </c>
      <c r="J7611" s="22">
        <f>YEAR(Actuals[[#This Row],[Date]])</f>
        <v>2024</v>
      </c>
      <c r="K7611" s="22">
        <f>MONTH(Actuals[[#This Row],[Date]])</f>
        <v>9</v>
      </c>
      <c r="L7611" s="12"/>
    </row>
    <row r="7612" spans="1:12" x14ac:dyDescent="0.3">
      <c r="A7612">
        <v>13</v>
      </c>
      <c r="B7612">
        <v>37019</v>
      </c>
      <c r="C7612">
        <v>6</v>
      </c>
      <c r="D7612">
        <v>66000</v>
      </c>
      <c r="E7612" s="46">
        <v>45567</v>
      </c>
      <c r="F7612">
        <v>-567.92999999999995</v>
      </c>
      <c r="I7612" t="str">
        <f>INDEX(LedgerMapping[[#All],[Level 3]],MATCH(Actuals[[#This Row],[Sub Ledger]],LedgerMapping[[#All],[Sub Ledger]],0))</f>
        <v>Administration</v>
      </c>
      <c r="J7612" s="22">
        <f>YEAR(Actuals[[#This Row],[Date]])</f>
        <v>2024</v>
      </c>
      <c r="K7612" s="22">
        <f>MONTH(Actuals[[#This Row],[Date]])</f>
        <v>10</v>
      </c>
      <c r="L7612" s="12"/>
    </row>
    <row r="7613" spans="1:12" x14ac:dyDescent="0.3">
      <c r="A7613">
        <v>13</v>
      </c>
      <c r="B7613">
        <v>38169</v>
      </c>
      <c r="C7613">
        <v>6</v>
      </c>
      <c r="D7613">
        <v>66000</v>
      </c>
      <c r="E7613" s="46">
        <v>45597</v>
      </c>
      <c r="F7613">
        <v>-460.91</v>
      </c>
      <c r="I7613" t="str">
        <f>INDEX(LedgerMapping[[#All],[Level 3]],MATCH(Actuals[[#This Row],[Sub Ledger]],LedgerMapping[[#All],[Sub Ledger]],0))</f>
        <v>Administration</v>
      </c>
      <c r="J7613" s="22">
        <f>YEAR(Actuals[[#This Row],[Date]])</f>
        <v>2024</v>
      </c>
      <c r="K7613" s="22">
        <f>MONTH(Actuals[[#This Row],[Date]])</f>
        <v>11</v>
      </c>
      <c r="L7613" s="12"/>
    </row>
    <row r="7614" spans="1:12" x14ac:dyDescent="0.3">
      <c r="A7614">
        <v>13</v>
      </c>
      <c r="B7614">
        <v>39323</v>
      </c>
      <c r="C7614">
        <v>6</v>
      </c>
      <c r="D7614">
        <v>66000</v>
      </c>
      <c r="E7614" s="46">
        <v>45628</v>
      </c>
      <c r="F7614">
        <v>-399.5</v>
      </c>
      <c r="I7614" t="str">
        <f>INDEX(LedgerMapping[[#All],[Level 3]],MATCH(Actuals[[#This Row],[Sub Ledger]],LedgerMapping[[#All],[Sub Ledger]],0))</f>
        <v>Administration</v>
      </c>
      <c r="J7614" s="22">
        <f>YEAR(Actuals[[#This Row],[Date]])</f>
        <v>2024</v>
      </c>
      <c r="K7614" s="22">
        <f>MONTH(Actuals[[#This Row],[Date]])</f>
        <v>12</v>
      </c>
      <c r="L7614" s="12"/>
    </row>
    <row r="7615" spans="1:12" x14ac:dyDescent="0.3">
      <c r="A7615">
        <v>13</v>
      </c>
      <c r="B7615">
        <v>26766</v>
      </c>
      <c r="C7615">
        <v>6</v>
      </c>
      <c r="D7615">
        <v>67000</v>
      </c>
      <c r="E7615" s="46">
        <v>45291</v>
      </c>
      <c r="F7615">
        <v>-246.87</v>
      </c>
      <c r="I7615" t="str">
        <f>INDEX(LedgerMapping[[#All],[Level 3]],MATCH(Actuals[[#This Row],[Sub Ledger]],LedgerMapping[[#All],[Sub Ledger]],0))</f>
        <v>Administration</v>
      </c>
      <c r="J7615" s="22">
        <f>YEAR(Actuals[[#This Row],[Date]])</f>
        <v>2023</v>
      </c>
      <c r="K7615" s="22">
        <f>MONTH(Actuals[[#This Row],[Date]])</f>
        <v>12</v>
      </c>
      <c r="L7615" s="12"/>
    </row>
    <row r="7616" spans="1:12" x14ac:dyDescent="0.3">
      <c r="A7616">
        <v>13</v>
      </c>
      <c r="B7616">
        <v>27916</v>
      </c>
      <c r="C7616">
        <v>6</v>
      </c>
      <c r="D7616">
        <v>67000</v>
      </c>
      <c r="E7616" s="46">
        <v>45322</v>
      </c>
      <c r="F7616">
        <v>-338.1</v>
      </c>
      <c r="I7616" t="str">
        <f>INDEX(LedgerMapping[[#All],[Level 3]],MATCH(Actuals[[#This Row],[Sub Ledger]],LedgerMapping[[#All],[Sub Ledger]],0))</f>
        <v>Administration</v>
      </c>
      <c r="J7616" s="22">
        <f>YEAR(Actuals[[#This Row],[Date]])</f>
        <v>2024</v>
      </c>
      <c r="K7616" s="22">
        <f>MONTH(Actuals[[#This Row],[Date]])</f>
        <v>1</v>
      </c>
      <c r="L7616" s="12"/>
    </row>
    <row r="7617" spans="1:12" x14ac:dyDescent="0.3">
      <c r="A7617">
        <v>13</v>
      </c>
      <c r="B7617">
        <v>29069</v>
      </c>
      <c r="C7617">
        <v>6</v>
      </c>
      <c r="D7617">
        <v>67000</v>
      </c>
      <c r="E7617" s="46">
        <v>45354</v>
      </c>
      <c r="F7617">
        <v>-155.63999999999999</v>
      </c>
      <c r="I7617" t="str">
        <f>INDEX(LedgerMapping[[#All],[Level 3]],MATCH(Actuals[[#This Row],[Sub Ledger]],LedgerMapping[[#All],[Sub Ledger]],0))</f>
        <v>Administration</v>
      </c>
      <c r="J7617" s="22">
        <f>YEAR(Actuals[[#This Row],[Date]])</f>
        <v>2024</v>
      </c>
      <c r="K7617" s="22">
        <f>MONTH(Actuals[[#This Row],[Date]])</f>
        <v>3</v>
      </c>
      <c r="L7617" s="12"/>
    </row>
    <row r="7618" spans="1:12" x14ac:dyDescent="0.3">
      <c r="A7618">
        <v>13</v>
      </c>
      <c r="B7618">
        <v>30195</v>
      </c>
      <c r="C7618">
        <v>6</v>
      </c>
      <c r="D7618">
        <v>67000</v>
      </c>
      <c r="E7618" s="46">
        <v>45384</v>
      </c>
      <c r="F7618">
        <v>-281.95999999999998</v>
      </c>
      <c r="I7618" t="str">
        <f>INDEX(LedgerMapping[[#All],[Level 3]],MATCH(Actuals[[#This Row],[Sub Ledger]],LedgerMapping[[#All],[Sub Ledger]],0))</f>
        <v>Administration</v>
      </c>
      <c r="J7618" s="22">
        <f>YEAR(Actuals[[#This Row],[Date]])</f>
        <v>2024</v>
      </c>
      <c r="K7618" s="22">
        <f>MONTH(Actuals[[#This Row],[Date]])</f>
        <v>4</v>
      </c>
      <c r="L7618" s="12"/>
    </row>
    <row r="7619" spans="1:12" x14ac:dyDescent="0.3">
      <c r="A7619">
        <v>13</v>
      </c>
      <c r="B7619">
        <v>31321</v>
      </c>
      <c r="C7619">
        <v>6</v>
      </c>
      <c r="D7619">
        <v>67000</v>
      </c>
      <c r="E7619" s="46">
        <v>45415</v>
      </c>
      <c r="F7619">
        <v>-281.95999999999998</v>
      </c>
      <c r="I7619" t="str">
        <f>INDEX(LedgerMapping[[#All],[Level 3]],MATCH(Actuals[[#This Row],[Sub Ledger]],LedgerMapping[[#All],[Sub Ledger]],0))</f>
        <v>Administration</v>
      </c>
      <c r="J7619" s="22">
        <f>YEAR(Actuals[[#This Row],[Date]])</f>
        <v>2024</v>
      </c>
      <c r="K7619" s="22">
        <f>MONTH(Actuals[[#This Row],[Date]])</f>
        <v>5</v>
      </c>
      <c r="L7619" s="12"/>
    </row>
    <row r="7620" spans="1:12" x14ac:dyDescent="0.3">
      <c r="A7620">
        <v>13</v>
      </c>
      <c r="B7620">
        <v>32445</v>
      </c>
      <c r="C7620">
        <v>6</v>
      </c>
      <c r="D7620">
        <v>67000</v>
      </c>
      <c r="E7620" s="46">
        <v>45445</v>
      </c>
      <c r="F7620">
        <v>-190.73</v>
      </c>
      <c r="I7620" t="str">
        <f>INDEX(LedgerMapping[[#All],[Level 3]],MATCH(Actuals[[#This Row],[Sub Ledger]],LedgerMapping[[#All],[Sub Ledger]],0))</f>
        <v>Administration</v>
      </c>
      <c r="J7620" s="22">
        <f>YEAR(Actuals[[#This Row],[Date]])</f>
        <v>2024</v>
      </c>
      <c r="K7620" s="22">
        <f>MONTH(Actuals[[#This Row],[Date]])</f>
        <v>6</v>
      </c>
      <c r="L7620" s="12"/>
    </row>
    <row r="7621" spans="1:12" x14ac:dyDescent="0.3">
      <c r="A7621">
        <v>13</v>
      </c>
      <c r="B7621">
        <v>33570</v>
      </c>
      <c r="C7621">
        <v>6</v>
      </c>
      <c r="D7621">
        <v>67000</v>
      </c>
      <c r="E7621" s="46">
        <v>45476</v>
      </c>
      <c r="F7621">
        <v>-264.41000000000003</v>
      </c>
      <c r="I7621" t="str">
        <f>INDEX(LedgerMapping[[#All],[Level 3]],MATCH(Actuals[[#This Row],[Sub Ledger]],LedgerMapping[[#All],[Sub Ledger]],0))</f>
        <v>Administration</v>
      </c>
      <c r="J7621" s="22">
        <f>YEAR(Actuals[[#This Row],[Date]])</f>
        <v>2024</v>
      </c>
      <c r="K7621" s="22">
        <f>MONTH(Actuals[[#This Row],[Date]])</f>
        <v>7</v>
      </c>
      <c r="L7621" s="12"/>
    </row>
    <row r="7622" spans="1:12" x14ac:dyDescent="0.3">
      <c r="A7622">
        <v>13</v>
      </c>
      <c r="B7622">
        <v>34720</v>
      </c>
      <c r="C7622">
        <v>6</v>
      </c>
      <c r="D7622">
        <v>67000</v>
      </c>
      <c r="E7622" s="46">
        <v>45507</v>
      </c>
      <c r="F7622">
        <v>-253.89</v>
      </c>
      <c r="I7622" t="str">
        <f>INDEX(LedgerMapping[[#All],[Level 3]],MATCH(Actuals[[#This Row],[Sub Ledger]],LedgerMapping[[#All],[Sub Ledger]],0))</f>
        <v>Administration</v>
      </c>
      <c r="J7622" s="22">
        <f>YEAR(Actuals[[#This Row],[Date]])</f>
        <v>2024</v>
      </c>
      <c r="K7622" s="22">
        <f>MONTH(Actuals[[#This Row],[Date]])</f>
        <v>8</v>
      </c>
      <c r="L7622" s="12"/>
    </row>
    <row r="7623" spans="1:12" x14ac:dyDescent="0.3">
      <c r="A7623">
        <v>13</v>
      </c>
      <c r="B7623">
        <v>35872</v>
      </c>
      <c r="C7623">
        <v>6</v>
      </c>
      <c r="D7623">
        <v>67000</v>
      </c>
      <c r="E7623" s="46">
        <v>45536</v>
      </c>
      <c r="F7623">
        <v>-281.95999999999998</v>
      </c>
      <c r="I7623" t="str">
        <f>INDEX(LedgerMapping[[#All],[Level 3]],MATCH(Actuals[[#This Row],[Sub Ledger]],LedgerMapping[[#All],[Sub Ledger]],0))</f>
        <v>Administration</v>
      </c>
      <c r="J7623" s="22">
        <f>YEAR(Actuals[[#This Row],[Date]])</f>
        <v>2024</v>
      </c>
      <c r="K7623" s="22">
        <f>MONTH(Actuals[[#This Row],[Date]])</f>
        <v>9</v>
      </c>
      <c r="L7623" s="12"/>
    </row>
    <row r="7624" spans="1:12" x14ac:dyDescent="0.3">
      <c r="A7624">
        <v>13</v>
      </c>
      <c r="B7624">
        <v>37020</v>
      </c>
      <c r="C7624">
        <v>6</v>
      </c>
      <c r="D7624">
        <v>67000</v>
      </c>
      <c r="E7624" s="46">
        <v>45567</v>
      </c>
      <c r="F7624">
        <v>-281.95999999999998</v>
      </c>
      <c r="I7624" t="str">
        <f>INDEX(LedgerMapping[[#All],[Level 3]],MATCH(Actuals[[#This Row],[Sub Ledger]],LedgerMapping[[#All],[Sub Ledger]],0))</f>
        <v>Administration</v>
      </c>
      <c r="J7624" s="22">
        <f>YEAR(Actuals[[#This Row],[Date]])</f>
        <v>2024</v>
      </c>
      <c r="K7624" s="22">
        <f>MONTH(Actuals[[#This Row],[Date]])</f>
        <v>10</v>
      </c>
      <c r="L7624" s="12"/>
    </row>
    <row r="7625" spans="1:12" x14ac:dyDescent="0.3">
      <c r="A7625">
        <v>13</v>
      </c>
      <c r="B7625">
        <v>38170</v>
      </c>
      <c r="C7625">
        <v>6</v>
      </c>
      <c r="D7625">
        <v>67000</v>
      </c>
      <c r="E7625" s="46">
        <v>45597</v>
      </c>
      <c r="F7625">
        <v>-243.36</v>
      </c>
      <c r="I7625" t="str">
        <f>INDEX(LedgerMapping[[#All],[Level 3]],MATCH(Actuals[[#This Row],[Sub Ledger]],LedgerMapping[[#All],[Sub Ledger]],0))</f>
        <v>Administration</v>
      </c>
      <c r="J7625" s="22">
        <f>YEAR(Actuals[[#This Row],[Date]])</f>
        <v>2024</v>
      </c>
      <c r="K7625" s="22">
        <f>MONTH(Actuals[[#This Row],[Date]])</f>
        <v>11</v>
      </c>
      <c r="L7625" s="12"/>
    </row>
    <row r="7626" spans="1:12" x14ac:dyDescent="0.3">
      <c r="A7626">
        <v>13</v>
      </c>
      <c r="B7626">
        <v>39324</v>
      </c>
      <c r="C7626">
        <v>6</v>
      </c>
      <c r="D7626">
        <v>67000</v>
      </c>
      <c r="E7626" s="46">
        <v>45628</v>
      </c>
      <c r="F7626">
        <v>-211.78</v>
      </c>
      <c r="I7626" t="str">
        <f>INDEX(LedgerMapping[[#All],[Level 3]],MATCH(Actuals[[#This Row],[Sub Ledger]],LedgerMapping[[#All],[Sub Ledger]],0))</f>
        <v>Administration</v>
      </c>
      <c r="J7626" s="22">
        <f>YEAR(Actuals[[#This Row],[Date]])</f>
        <v>2024</v>
      </c>
      <c r="K7626" s="22">
        <f>MONTH(Actuals[[#This Row],[Date]])</f>
        <v>12</v>
      </c>
      <c r="L7626" s="12"/>
    </row>
    <row r="7627" spans="1:12" x14ac:dyDescent="0.3">
      <c r="A7627">
        <v>13</v>
      </c>
      <c r="B7627">
        <v>26767</v>
      </c>
      <c r="C7627">
        <v>6</v>
      </c>
      <c r="D7627">
        <v>68000</v>
      </c>
      <c r="E7627" s="46">
        <v>45291</v>
      </c>
      <c r="F7627">
        <v>-183.71</v>
      </c>
      <c r="I7627" t="str">
        <f>INDEX(LedgerMapping[[#All],[Level 3]],MATCH(Actuals[[#This Row],[Sub Ledger]],LedgerMapping[[#All],[Sub Ledger]],0))</f>
        <v>Administration</v>
      </c>
      <c r="J7627" s="22">
        <f>YEAR(Actuals[[#This Row],[Date]])</f>
        <v>2023</v>
      </c>
      <c r="K7627" s="22">
        <f>MONTH(Actuals[[#This Row],[Date]])</f>
        <v>12</v>
      </c>
      <c r="L7627" s="12"/>
    </row>
    <row r="7628" spans="1:12" x14ac:dyDescent="0.3">
      <c r="A7628">
        <v>13</v>
      </c>
      <c r="B7628">
        <v>27917</v>
      </c>
      <c r="C7628">
        <v>6</v>
      </c>
      <c r="D7628">
        <v>68000</v>
      </c>
      <c r="E7628" s="46">
        <v>45322</v>
      </c>
      <c r="F7628">
        <v>-253.89</v>
      </c>
      <c r="I7628" t="str">
        <f>INDEX(LedgerMapping[[#All],[Level 3]],MATCH(Actuals[[#This Row],[Sub Ledger]],LedgerMapping[[#All],[Sub Ledger]],0))</f>
        <v>Administration</v>
      </c>
      <c r="J7628" s="22">
        <f>YEAR(Actuals[[#This Row],[Date]])</f>
        <v>2024</v>
      </c>
      <c r="K7628" s="22">
        <f>MONTH(Actuals[[#This Row],[Date]])</f>
        <v>1</v>
      </c>
      <c r="L7628" s="12"/>
    </row>
    <row r="7629" spans="1:12" x14ac:dyDescent="0.3">
      <c r="A7629">
        <v>13</v>
      </c>
      <c r="B7629">
        <v>29070</v>
      </c>
      <c r="C7629">
        <v>6</v>
      </c>
      <c r="D7629">
        <v>68000</v>
      </c>
      <c r="E7629" s="46">
        <v>45354</v>
      </c>
      <c r="F7629">
        <v>-113.53</v>
      </c>
      <c r="I7629" t="str">
        <f>INDEX(LedgerMapping[[#All],[Level 3]],MATCH(Actuals[[#This Row],[Sub Ledger]],LedgerMapping[[#All],[Sub Ledger]],0))</f>
        <v>Administration</v>
      </c>
      <c r="J7629" s="22">
        <f>YEAR(Actuals[[#This Row],[Date]])</f>
        <v>2024</v>
      </c>
      <c r="K7629" s="22">
        <f>MONTH(Actuals[[#This Row],[Date]])</f>
        <v>3</v>
      </c>
      <c r="L7629" s="12"/>
    </row>
    <row r="7630" spans="1:12" x14ac:dyDescent="0.3">
      <c r="A7630">
        <v>13</v>
      </c>
      <c r="B7630">
        <v>30196</v>
      </c>
      <c r="C7630">
        <v>6</v>
      </c>
      <c r="D7630">
        <v>68000</v>
      </c>
      <c r="E7630" s="46">
        <v>45384</v>
      </c>
      <c r="F7630">
        <v>-211.78</v>
      </c>
      <c r="I7630" t="str">
        <f>INDEX(LedgerMapping[[#All],[Level 3]],MATCH(Actuals[[#This Row],[Sub Ledger]],LedgerMapping[[#All],[Sub Ledger]],0))</f>
        <v>Administration</v>
      </c>
      <c r="J7630" s="22">
        <f>YEAR(Actuals[[#This Row],[Date]])</f>
        <v>2024</v>
      </c>
      <c r="K7630" s="22">
        <f>MONTH(Actuals[[#This Row],[Date]])</f>
        <v>4</v>
      </c>
      <c r="L7630" s="12"/>
    </row>
    <row r="7631" spans="1:12" x14ac:dyDescent="0.3">
      <c r="A7631">
        <v>13</v>
      </c>
      <c r="B7631">
        <v>31322</v>
      </c>
      <c r="C7631">
        <v>6</v>
      </c>
      <c r="D7631">
        <v>68000</v>
      </c>
      <c r="E7631" s="46">
        <v>45415</v>
      </c>
      <c r="F7631">
        <v>-211.78</v>
      </c>
      <c r="I7631" t="str">
        <f>INDEX(LedgerMapping[[#All],[Level 3]],MATCH(Actuals[[#This Row],[Sub Ledger]],LedgerMapping[[#All],[Sub Ledger]],0))</f>
        <v>Administration</v>
      </c>
      <c r="J7631" s="22">
        <f>YEAR(Actuals[[#This Row],[Date]])</f>
        <v>2024</v>
      </c>
      <c r="K7631" s="22">
        <f>MONTH(Actuals[[#This Row],[Date]])</f>
        <v>5</v>
      </c>
      <c r="L7631" s="12"/>
    </row>
    <row r="7632" spans="1:12" x14ac:dyDescent="0.3">
      <c r="A7632">
        <v>13</v>
      </c>
      <c r="B7632">
        <v>32446</v>
      </c>
      <c r="C7632">
        <v>6</v>
      </c>
      <c r="D7632">
        <v>68000</v>
      </c>
      <c r="E7632" s="46">
        <v>45445</v>
      </c>
      <c r="F7632">
        <v>-141.61000000000001</v>
      </c>
      <c r="I7632" t="str">
        <f>INDEX(LedgerMapping[[#All],[Level 3]],MATCH(Actuals[[#This Row],[Sub Ledger]],LedgerMapping[[#All],[Sub Ledger]],0))</f>
        <v>Administration</v>
      </c>
      <c r="J7632" s="22">
        <f>YEAR(Actuals[[#This Row],[Date]])</f>
        <v>2024</v>
      </c>
      <c r="K7632" s="22">
        <f>MONTH(Actuals[[#This Row],[Date]])</f>
        <v>6</v>
      </c>
      <c r="L7632" s="12"/>
    </row>
    <row r="7633" spans="1:12" x14ac:dyDescent="0.3">
      <c r="A7633">
        <v>13</v>
      </c>
      <c r="B7633">
        <v>33571</v>
      </c>
      <c r="C7633">
        <v>6</v>
      </c>
      <c r="D7633">
        <v>68000</v>
      </c>
      <c r="E7633" s="46">
        <v>45476</v>
      </c>
      <c r="F7633">
        <v>-201.26</v>
      </c>
      <c r="I7633" t="str">
        <f>INDEX(LedgerMapping[[#All],[Level 3]],MATCH(Actuals[[#This Row],[Sub Ledger]],LedgerMapping[[#All],[Sub Ledger]],0))</f>
        <v>Administration</v>
      </c>
      <c r="J7633" s="22">
        <f>YEAR(Actuals[[#This Row],[Date]])</f>
        <v>2024</v>
      </c>
      <c r="K7633" s="22">
        <f>MONTH(Actuals[[#This Row],[Date]])</f>
        <v>7</v>
      </c>
      <c r="L7633" s="12"/>
    </row>
    <row r="7634" spans="1:12" x14ac:dyDescent="0.3">
      <c r="A7634">
        <v>13</v>
      </c>
      <c r="B7634">
        <v>34721</v>
      </c>
      <c r="C7634">
        <v>6</v>
      </c>
      <c r="D7634">
        <v>68000</v>
      </c>
      <c r="E7634" s="46">
        <v>45507</v>
      </c>
      <c r="F7634">
        <v>-190.73</v>
      </c>
      <c r="I7634" t="str">
        <f>INDEX(LedgerMapping[[#All],[Level 3]],MATCH(Actuals[[#This Row],[Sub Ledger]],LedgerMapping[[#All],[Sub Ledger]],0))</f>
        <v>Administration</v>
      </c>
      <c r="J7634" s="22">
        <f>YEAR(Actuals[[#This Row],[Date]])</f>
        <v>2024</v>
      </c>
      <c r="K7634" s="22">
        <f>MONTH(Actuals[[#This Row],[Date]])</f>
        <v>8</v>
      </c>
      <c r="L7634" s="12"/>
    </row>
    <row r="7635" spans="1:12" x14ac:dyDescent="0.3">
      <c r="A7635">
        <v>13</v>
      </c>
      <c r="B7635">
        <v>35873</v>
      </c>
      <c r="C7635">
        <v>6</v>
      </c>
      <c r="D7635">
        <v>68000</v>
      </c>
      <c r="E7635" s="46">
        <v>45536</v>
      </c>
      <c r="F7635">
        <v>-211.78</v>
      </c>
      <c r="I7635" t="str">
        <f>INDEX(LedgerMapping[[#All],[Level 3]],MATCH(Actuals[[#This Row],[Sub Ledger]],LedgerMapping[[#All],[Sub Ledger]],0))</f>
        <v>Administration</v>
      </c>
      <c r="J7635" s="22">
        <f>YEAR(Actuals[[#This Row],[Date]])</f>
        <v>2024</v>
      </c>
      <c r="K7635" s="22">
        <f>MONTH(Actuals[[#This Row],[Date]])</f>
        <v>9</v>
      </c>
      <c r="L7635" s="12"/>
    </row>
    <row r="7636" spans="1:12" x14ac:dyDescent="0.3">
      <c r="A7636">
        <v>13</v>
      </c>
      <c r="B7636">
        <v>37021</v>
      </c>
      <c r="C7636">
        <v>6</v>
      </c>
      <c r="D7636">
        <v>68000</v>
      </c>
      <c r="E7636" s="46">
        <v>45567</v>
      </c>
      <c r="F7636">
        <v>-211.78</v>
      </c>
      <c r="I7636" t="str">
        <f>INDEX(LedgerMapping[[#All],[Level 3]],MATCH(Actuals[[#This Row],[Sub Ledger]],LedgerMapping[[#All],[Sub Ledger]],0))</f>
        <v>Administration</v>
      </c>
      <c r="J7636" s="22">
        <f>YEAR(Actuals[[#This Row],[Date]])</f>
        <v>2024</v>
      </c>
      <c r="K7636" s="22">
        <f>MONTH(Actuals[[#This Row],[Date]])</f>
        <v>10</v>
      </c>
      <c r="L7636" s="12"/>
    </row>
    <row r="7637" spans="1:12" x14ac:dyDescent="0.3">
      <c r="A7637">
        <v>13</v>
      </c>
      <c r="B7637">
        <v>38171</v>
      </c>
      <c r="C7637">
        <v>6</v>
      </c>
      <c r="D7637">
        <v>68000</v>
      </c>
      <c r="E7637" s="46">
        <v>45597</v>
      </c>
      <c r="F7637">
        <v>-180.2</v>
      </c>
      <c r="I7637" t="str">
        <f>INDEX(LedgerMapping[[#All],[Level 3]],MATCH(Actuals[[#This Row],[Sub Ledger]],LedgerMapping[[#All],[Sub Ledger]],0))</f>
        <v>Administration</v>
      </c>
      <c r="J7637" s="22">
        <f>YEAR(Actuals[[#This Row],[Date]])</f>
        <v>2024</v>
      </c>
      <c r="K7637" s="22">
        <f>MONTH(Actuals[[#This Row],[Date]])</f>
        <v>11</v>
      </c>
      <c r="L7637" s="12"/>
    </row>
    <row r="7638" spans="1:12" x14ac:dyDescent="0.3">
      <c r="A7638">
        <v>13</v>
      </c>
      <c r="B7638">
        <v>39325</v>
      </c>
      <c r="C7638">
        <v>6</v>
      </c>
      <c r="D7638">
        <v>68000</v>
      </c>
      <c r="E7638" s="46">
        <v>45628</v>
      </c>
      <c r="F7638">
        <v>-159.15</v>
      </c>
      <c r="I7638" t="str">
        <f>INDEX(LedgerMapping[[#All],[Level 3]],MATCH(Actuals[[#This Row],[Sub Ledger]],LedgerMapping[[#All],[Sub Ledger]],0))</f>
        <v>Administration</v>
      </c>
      <c r="J7638" s="22">
        <f>YEAR(Actuals[[#This Row],[Date]])</f>
        <v>2024</v>
      </c>
      <c r="K7638" s="22">
        <f>MONTH(Actuals[[#This Row],[Date]])</f>
        <v>12</v>
      </c>
      <c r="L7638" s="12"/>
    </row>
    <row r="7639" spans="1:12" x14ac:dyDescent="0.3">
      <c r="A7639">
        <v>13</v>
      </c>
      <c r="B7639">
        <v>26768</v>
      </c>
      <c r="C7639">
        <v>6</v>
      </c>
      <c r="D7639">
        <v>69000</v>
      </c>
      <c r="E7639" s="46">
        <v>45291</v>
      </c>
      <c r="F7639">
        <v>-55.64</v>
      </c>
      <c r="I7639" t="str">
        <f>INDEX(LedgerMapping[[#All],[Level 3]],MATCH(Actuals[[#This Row],[Sub Ledger]],LedgerMapping[[#All],[Sub Ledger]],0))</f>
        <v>Administration</v>
      </c>
      <c r="J7639" s="22">
        <f>YEAR(Actuals[[#This Row],[Date]])</f>
        <v>2023</v>
      </c>
      <c r="K7639" s="22">
        <f>MONTH(Actuals[[#This Row],[Date]])</f>
        <v>12</v>
      </c>
      <c r="L7639" s="12"/>
    </row>
    <row r="7640" spans="1:12" x14ac:dyDescent="0.3">
      <c r="A7640">
        <v>13</v>
      </c>
      <c r="B7640">
        <v>27918</v>
      </c>
      <c r="C7640">
        <v>6</v>
      </c>
      <c r="D7640">
        <v>69000</v>
      </c>
      <c r="E7640" s="46">
        <v>45322</v>
      </c>
      <c r="F7640">
        <v>-76.69</v>
      </c>
      <c r="I7640" t="str">
        <f>INDEX(LedgerMapping[[#All],[Level 3]],MATCH(Actuals[[#This Row],[Sub Ledger]],LedgerMapping[[#All],[Sub Ledger]],0))</f>
        <v>Administration</v>
      </c>
      <c r="J7640" s="22">
        <f>YEAR(Actuals[[#This Row],[Date]])</f>
        <v>2024</v>
      </c>
      <c r="K7640" s="22">
        <f>MONTH(Actuals[[#This Row],[Date]])</f>
        <v>1</v>
      </c>
      <c r="L7640" s="12"/>
    </row>
    <row r="7641" spans="1:12" x14ac:dyDescent="0.3">
      <c r="A7641">
        <v>13</v>
      </c>
      <c r="B7641">
        <v>29071</v>
      </c>
      <c r="C7641">
        <v>6</v>
      </c>
      <c r="D7641">
        <v>69000</v>
      </c>
      <c r="E7641" s="46">
        <v>45354</v>
      </c>
      <c r="F7641">
        <v>-32.83</v>
      </c>
      <c r="I7641" t="str">
        <f>INDEX(LedgerMapping[[#All],[Level 3]],MATCH(Actuals[[#This Row],[Sub Ledger]],LedgerMapping[[#All],[Sub Ledger]],0))</f>
        <v>Administration</v>
      </c>
      <c r="J7641" s="22">
        <f>YEAR(Actuals[[#This Row],[Date]])</f>
        <v>2024</v>
      </c>
      <c r="K7641" s="22">
        <f>MONTH(Actuals[[#This Row],[Date]])</f>
        <v>3</v>
      </c>
      <c r="L7641" s="12"/>
    </row>
    <row r="7642" spans="1:12" x14ac:dyDescent="0.3">
      <c r="A7642">
        <v>13</v>
      </c>
      <c r="B7642">
        <v>30197</v>
      </c>
      <c r="C7642">
        <v>6</v>
      </c>
      <c r="D7642">
        <v>69000</v>
      </c>
      <c r="E7642" s="46">
        <v>45384</v>
      </c>
      <c r="F7642">
        <v>-64.41</v>
      </c>
      <c r="I7642" t="str">
        <f>INDEX(LedgerMapping[[#All],[Level 3]],MATCH(Actuals[[#This Row],[Sub Ledger]],LedgerMapping[[#All],[Sub Ledger]],0))</f>
        <v>Administration</v>
      </c>
      <c r="J7642" s="22">
        <f>YEAR(Actuals[[#This Row],[Date]])</f>
        <v>2024</v>
      </c>
      <c r="K7642" s="22">
        <f>MONTH(Actuals[[#This Row],[Date]])</f>
        <v>4</v>
      </c>
      <c r="L7642" s="12"/>
    </row>
    <row r="7643" spans="1:12" x14ac:dyDescent="0.3">
      <c r="A7643">
        <v>13</v>
      </c>
      <c r="B7643">
        <v>31323</v>
      </c>
      <c r="C7643">
        <v>6</v>
      </c>
      <c r="D7643">
        <v>69000</v>
      </c>
      <c r="E7643" s="46">
        <v>45415</v>
      </c>
      <c r="F7643">
        <v>-64.41</v>
      </c>
      <c r="I7643" t="str">
        <f>INDEX(LedgerMapping[[#All],[Level 3]],MATCH(Actuals[[#This Row],[Sub Ledger]],LedgerMapping[[#All],[Sub Ledger]],0))</f>
        <v>Administration</v>
      </c>
      <c r="J7643" s="22">
        <f>YEAR(Actuals[[#This Row],[Date]])</f>
        <v>2024</v>
      </c>
      <c r="K7643" s="22">
        <f>MONTH(Actuals[[#This Row],[Date]])</f>
        <v>5</v>
      </c>
      <c r="L7643" s="12"/>
    </row>
    <row r="7644" spans="1:12" x14ac:dyDescent="0.3">
      <c r="A7644">
        <v>13</v>
      </c>
      <c r="B7644">
        <v>32447</v>
      </c>
      <c r="C7644">
        <v>6</v>
      </c>
      <c r="D7644">
        <v>69000</v>
      </c>
      <c r="E7644" s="46">
        <v>45445</v>
      </c>
      <c r="F7644">
        <v>-41.6</v>
      </c>
      <c r="I7644" t="str">
        <f>INDEX(LedgerMapping[[#All],[Level 3]],MATCH(Actuals[[#This Row],[Sub Ledger]],LedgerMapping[[#All],[Sub Ledger]],0))</f>
        <v>Administration</v>
      </c>
      <c r="J7644" s="22">
        <f>YEAR(Actuals[[#This Row],[Date]])</f>
        <v>2024</v>
      </c>
      <c r="K7644" s="22">
        <f>MONTH(Actuals[[#This Row],[Date]])</f>
        <v>6</v>
      </c>
      <c r="L7644" s="12"/>
    </row>
    <row r="7645" spans="1:12" x14ac:dyDescent="0.3">
      <c r="A7645">
        <v>13</v>
      </c>
      <c r="B7645">
        <v>33572</v>
      </c>
      <c r="C7645">
        <v>6</v>
      </c>
      <c r="D7645">
        <v>69000</v>
      </c>
      <c r="E7645" s="46">
        <v>45476</v>
      </c>
      <c r="F7645">
        <v>-57.39</v>
      </c>
      <c r="I7645" t="str">
        <f>INDEX(LedgerMapping[[#All],[Level 3]],MATCH(Actuals[[#This Row],[Sub Ledger]],LedgerMapping[[#All],[Sub Ledger]],0))</f>
        <v>Administration</v>
      </c>
      <c r="J7645" s="22">
        <f>YEAR(Actuals[[#This Row],[Date]])</f>
        <v>2024</v>
      </c>
      <c r="K7645" s="22">
        <f>MONTH(Actuals[[#This Row],[Date]])</f>
        <v>7</v>
      </c>
      <c r="L7645" s="12"/>
    </row>
    <row r="7646" spans="1:12" x14ac:dyDescent="0.3">
      <c r="A7646">
        <v>13</v>
      </c>
      <c r="B7646">
        <v>34722</v>
      </c>
      <c r="C7646">
        <v>6</v>
      </c>
      <c r="D7646">
        <v>69000</v>
      </c>
      <c r="E7646" s="46">
        <v>45507</v>
      </c>
      <c r="F7646">
        <v>-57.39</v>
      </c>
      <c r="I7646" t="str">
        <f>INDEX(LedgerMapping[[#All],[Level 3]],MATCH(Actuals[[#This Row],[Sub Ledger]],LedgerMapping[[#All],[Sub Ledger]],0))</f>
        <v>Administration</v>
      </c>
      <c r="J7646" s="22">
        <f>YEAR(Actuals[[#This Row],[Date]])</f>
        <v>2024</v>
      </c>
      <c r="K7646" s="22">
        <f>MONTH(Actuals[[#This Row],[Date]])</f>
        <v>8</v>
      </c>
      <c r="L7646" s="12"/>
    </row>
    <row r="7647" spans="1:12" x14ac:dyDescent="0.3">
      <c r="A7647">
        <v>13</v>
      </c>
      <c r="B7647">
        <v>35874</v>
      </c>
      <c r="C7647">
        <v>6</v>
      </c>
      <c r="D7647">
        <v>69000</v>
      </c>
      <c r="E7647" s="46">
        <v>45536</v>
      </c>
      <c r="F7647">
        <v>-64.41</v>
      </c>
      <c r="I7647" t="str">
        <f>INDEX(LedgerMapping[[#All],[Level 3]],MATCH(Actuals[[#This Row],[Sub Ledger]],LedgerMapping[[#All],[Sub Ledger]],0))</f>
        <v>Administration</v>
      </c>
      <c r="J7647" s="22">
        <f>YEAR(Actuals[[#This Row],[Date]])</f>
        <v>2024</v>
      </c>
      <c r="K7647" s="22">
        <f>MONTH(Actuals[[#This Row],[Date]])</f>
        <v>9</v>
      </c>
      <c r="L7647" s="12"/>
    </row>
    <row r="7648" spans="1:12" x14ac:dyDescent="0.3">
      <c r="A7648">
        <v>13</v>
      </c>
      <c r="B7648">
        <v>37022</v>
      </c>
      <c r="C7648">
        <v>6</v>
      </c>
      <c r="D7648">
        <v>69000</v>
      </c>
      <c r="E7648" s="46">
        <v>45567</v>
      </c>
      <c r="F7648">
        <v>-64.41</v>
      </c>
      <c r="I7648" t="str">
        <f>INDEX(LedgerMapping[[#All],[Level 3]],MATCH(Actuals[[#This Row],[Sub Ledger]],LedgerMapping[[#All],[Sub Ledger]],0))</f>
        <v>Administration</v>
      </c>
      <c r="J7648" s="22">
        <f>YEAR(Actuals[[#This Row],[Date]])</f>
        <v>2024</v>
      </c>
      <c r="K7648" s="22">
        <f>MONTH(Actuals[[#This Row],[Date]])</f>
        <v>10</v>
      </c>
      <c r="L7648" s="12"/>
    </row>
    <row r="7649" spans="1:12" x14ac:dyDescent="0.3">
      <c r="A7649">
        <v>13</v>
      </c>
      <c r="B7649">
        <v>38172</v>
      </c>
      <c r="C7649">
        <v>6</v>
      </c>
      <c r="D7649">
        <v>69000</v>
      </c>
      <c r="E7649" s="46">
        <v>45597</v>
      </c>
      <c r="F7649">
        <v>-52.13</v>
      </c>
      <c r="I7649" t="str">
        <f>INDEX(LedgerMapping[[#All],[Level 3]],MATCH(Actuals[[#This Row],[Sub Ledger]],LedgerMapping[[#All],[Sub Ledger]],0))</f>
        <v>Administration</v>
      </c>
      <c r="J7649" s="22">
        <f>YEAR(Actuals[[#This Row],[Date]])</f>
        <v>2024</v>
      </c>
      <c r="K7649" s="22">
        <f>MONTH(Actuals[[#This Row],[Date]])</f>
        <v>11</v>
      </c>
      <c r="L7649" s="12"/>
    </row>
    <row r="7650" spans="1:12" x14ac:dyDescent="0.3">
      <c r="A7650">
        <v>13</v>
      </c>
      <c r="B7650">
        <v>39326</v>
      </c>
      <c r="C7650">
        <v>6</v>
      </c>
      <c r="D7650">
        <v>69000</v>
      </c>
      <c r="E7650" s="46">
        <v>45628</v>
      </c>
      <c r="F7650">
        <v>-45.11</v>
      </c>
      <c r="I7650" t="str">
        <f>INDEX(LedgerMapping[[#All],[Level 3]],MATCH(Actuals[[#This Row],[Sub Ledger]],LedgerMapping[[#All],[Sub Ledger]],0))</f>
        <v>Administration</v>
      </c>
      <c r="J7650" s="22">
        <f>YEAR(Actuals[[#This Row],[Date]])</f>
        <v>2024</v>
      </c>
      <c r="K7650" s="22">
        <f>MONTH(Actuals[[#This Row],[Date]])</f>
        <v>12</v>
      </c>
      <c r="L7650" s="12"/>
    </row>
    <row r="7651" spans="1:12" x14ac:dyDescent="0.3">
      <c r="A7651">
        <v>13</v>
      </c>
      <c r="B7651">
        <v>26769</v>
      </c>
      <c r="C7651">
        <v>6</v>
      </c>
      <c r="D7651">
        <v>71000</v>
      </c>
      <c r="E7651" s="46">
        <v>45291</v>
      </c>
      <c r="F7651">
        <v>-81.96</v>
      </c>
      <c r="I7651" t="str">
        <f>INDEX(LedgerMapping[[#All],[Level 3]],MATCH(Actuals[[#This Row],[Sub Ledger]],LedgerMapping[[#All],[Sub Ledger]],0))</f>
        <v>Indirect Labour</v>
      </c>
      <c r="J7651" s="22">
        <f>YEAR(Actuals[[#This Row],[Date]])</f>
        <v>2023</v>
      </c>
      <c r="K7651" s="22">
        <f>MONTH(Actuals[[#This Row],[Date]])</f>
        <v>12</v>
      </c>
      <c r="L7651" s="12"/>
    </row>
    <row r="7652" spans="1:12" x14ac:dyDescent="0.3">
      <c r="A7652">
        <v>13</v>
      </c>
      <c r="B7652">
        <v>27919</v>
      </c>
      <c r="C7652">
        <v>6</v>
      </c>
      <c r="D7652">
        <v>71000</v>
      </c>
      <c r="E7652" s="46">
        <v>45322</v>
      </c>
      <c r="F7652">
        <v>-110.03</v>
      </c>
      <c r="I7652" t="str">
        <f>INDEX(LedgerMapping[[#All],[Level 3]],MATCH(Actuals[[#This Row],[Sub Ledger]],LedgerMapping[[#All],[Sub Ledger]],0))</f>
        <v>Indirect Labour</v>
      </c>
      <c r="J7652" s="22">
        <f>YEAR(Actuals[[#This Row],[Date]])</f>
        <v>2024</v>
      </c>
      <c r="K7652" s="22">
        <f>MONTH(Actuals[[#This Row],[Date]])</f>
        <v>1</v>
      </c>
      <c r="L7652" s="12"/>
    </row>
    <row r="7653" spans="1:12" x14ac:dyDescent="0.3">
      <c r="A7653">
        <v>13</v>
      </c>
      <c r="B7653">
        <v>29072</v>
      </c>
      <c r="C7653">
        <v>6</v>
      </c>
      <c r="D7653">
        <v>71000</v>
      </c>
      <c r="E7653" s="46">
        <v>45354</v>
      </c>
      <c r="F7653">
        <v>-46.87</v>
      </c>
      <c r="I7653" t="str">
        <f>INDEX(LedgerMapping[[#All],[Level 3]],MATCH(Actuals[[#This Row],[Sub Ledger]],LedgerMapping[[#All],[Sub Ledger]],0))</f>
        <v>Indirect Labour</v>
      </c>
      <c r="J7653" s="22">
        <f>YEAR(Actuals[[#This Row],[Date]])</f>
        <v>2024</v>
      </c>
      <c r="K7653" s="22">
        <f>MONTH(Actuals[[#This Row],[Date]])</f>
        <v>3</v>
      </c>
      <c r="L7653" s="12"/>
    </row>
    <row r="7654" spans="1:12" x14ac:dyDescent="0.3">
      <c r="A7654">
        <v>13</v>
      </c>
      <c r="B7654">
        <v>30198</v>
      </c>
      <c r="C7654">
        <v>6</v>
      </c>
      <c r="D7654">
        <v>71000</v>
      </c>
      <c r="E7654" s="46">
        <v>45384</v>
      </c>
      <c r="F7654">
        <v>-92.48</v>
      </c>
      <c r="I7654" t="str">
        <f>INDEX(LedgerMapping[[#All],[Level 3]],MATCH(Actuals[[#This Row],[Sub Ledger]],LedgerMapping[[#All],[Sub Ledger]],0))</f>
        <v>Indirect Labour</v>
      </c>
      <c r="J7654" s="22">
        <f>YEAR(Actuals[[#This Row],[Date]])</f>
        <v>2024</v>
      </c>
      <c r="K7654" s="22">
        <f>MONTH(Actuals[[#This Row],[Date]])</f>
        <v>4</v>
      </c>
      <c r="L7654" s="12"/>
    </row>
    <row r="7655" spans="1:12" x14ac:dyDescent="0.3">
      <c r="A7655">
        <v>13</v>
      </c>
      <c r="B7655">
        <v>31324</v>
      </c>
      <c r="C7655">
        <v>6</v>
      </c>
      <c r="D7655">
        <v>71000</v>
      </c>
      <c r="E7655" s="46">
        <v>45415</v>
      </c>
      <c r="F7655">
        <v>-92.48</v>
      </c>
      <c r="I7655" t="str">
        <f>INDEX(LedgerMapping[[#All],[Level 3]],MATCH(Actuals[[#This Row],[Sub Ledger]],LedgerMapping[[#All],[Sub Ledger]],0))</f>
        <v>Indirect Labour</v>
      </c>
      <c r="J7655" s="22">
        <f>YEAR(Actuals[[#This Row],[Date]])</f>
        <v>2024</v>
      </c>
      <c r="K7655" s="22">
        <f>MONTH(Actuals[[#This Row],[Date]])</f>
        <v>5</v>
      </c>
      <c r="L7655" s="12"/>
    </row>
    <row r="7656" spans="1:12" x14ac:dyDescent="0.3">
      <c r="A7656">
        <v>13</v>
      </c>
      <c r="B7656">
        <v>32448</v>
      </c>
      <c r="C7656">
        <v>6</v>
      </c>
      <c r="D7656">
        <v>71000</v>
      </c>
      <c r="E7656" s="46">
        <v>45445</v>
      </c>
      <c r="F7656">
        <v>-64.41</v>
      </c>
      <c r="I7656" t="str">
        <f>INDEX(LedgerMapping[[#All],[Level 3]],MATCH(Actuals[[#This Row],[Sub Ledger]],LedgerMapping[[#All],[Sub Ledger]],0))</f>
        <v>Indirect Labour</v>
      </c>
      <c r="J7656" s="22">
        <f>YEAR(Actuals[[#This Row],[Date]])</f>
        <v>2024</v>
      </c>
      <c r="K7656" s="22">
        <f>MONTH(Actuals[[#This Row],[Date]])</f>
        <v>6</v>
      </c>
      <c r="L7656" s="12"/>
    </row>
    <row r="7657" spans="1:12" x14ac:dyDescent="0.3">
      <c r="A7657">
        <v>13</v>
      </c>
      <c r="B7657">
        <v>33573</v>
      </c>
      <c r="C7657">
        <v>6</v>
      </c>
      <c r="D7657">
        <v>71000</v>
      </c>
      <c r="E7657" s="46">
        <v>45476</v>
      </c>
      <c r="F7657">
        <v>-81.96</v>
      </c>
      <c r="I7657" t="str">
        <f>INDEX(LedgerMapping[[#All],[Level 3]],MATCH(Actuals[[#This Row],[Sub Ledger]],LedgerMapping[[#All],[Sub Ledger]],0))</f>
        <v>Indirect Labour</v>
      </c>
      <c r="J7657" s="22">
        <f>YEAR(Actuals[[#This Row],[Date]])</f>
        <v>2024</v>
      </c>
      <c r="K7657" s="22">
        <f>MONTH(Actuals[[#This Row],[Date]])</f>
        <v>7</v>
      </c>
      <c r="L7657" s="12"/>
    </row>
    <row r="7658" spans="1:12" x14ac:dyDescent="0.3">
      <c r="A7658">
        <v>13</v>
      </c>
      <c r="B7658">
        <v>34723</v>
      </c>
      <c r="C7658">
        <v>6</v>
      </c>
      <c r="D7658">
        <v>71000</v>
      </c>
      <c r="E7658" s="46">
        <v>45507</v>
      </c>
      <c r="F7658">
        <v>-81.96</v>
      </c>
      <c r="I7658" t="str">
        <f>INDEX(LedgerMapping[[#All],[Level 3]],MATCH(Actuals[[#This Row],[Sub Ledger]],LedgerMapping[[#All],[Sub Ledger]],0))</f>
        <v>Indirect Labour</v>
      </c>
      <c r="J7658" s="22">
        <f>YEAR(Actuals[[#This Row],[Date]])</f>
        <v>2024</v>
      </c>
      <c r="K7658" s="22">
        <f>MONTH(Actuals[[#This Row],[Date]])</f>
        <v>8</v>
      </c>
      <c r="L7658" s="12"/>
    </row>
    <row r="7659" spans="1:12" x14ac:dyDescent="0.3">
      <c r="A7659">
        <v>13</v>
      </c>
      <c r="B7659">
        <v>35875</v>
      </c>
      <c r="C7659">
        <v>6</v>
      </c>
      <c r="D7659">
        <v>71000</v>
      </c>
      <c r="E7659" s="46">
        <v>45536</v>
      </c>
      <c r="F7659">
        <v>-92.48</v>
      </c>
      <c r="I7659" t="str">
        <f>INDEX(LedgerMapping[[#All],[Level 3]],MATCH(Actuals[[#This Row],[Sub Ledger]],LedgerMapping[[#All],[Sub Ledger]],0))</f>
        <v>Indirect Labour</v>
      </c>
      <c r="J7659" s="22">
        <f>YEAR(Actuals[[#This Row],[Date]])</f>
        <v>2024</v>
      </c>
      <c r="K7659" s="22">
        <f>MONTH(Actuals[[#This Row],[Date]])</f>
        <v>9</v>
      </c>
      <c r="L7659" s="12"/>
    </row>
    <row r="7660" spans="1:12" x14ac:dyDescent="0.3">
      <c r="A7660">
        <v>13</v>
      </c>
      <c r="B7660">
        <v>37023</v>
      </c>
      <c r="C7660">
        <v>6</v>
      </c>
      <c r="D7660">
        <v>71000</v>
      </c>
      <c r="E7660" s="46">
        <v>45567</v>
      </c>
      <c r="F7660">
        <v>-92.48</v>
      </c>
      <c r="I7660" t="str">
        <f>INDEX(LedgerMapping[[#All],[Level 3]],MATCH(Actuals[[#This Row],[Sub Ledger]],LedgerMapping[[#All],[Sub Ledger]],0))</f>
        <v>Indirect Labour</v>
      </c>
      <c r="J7660" s="22">
        <f>YEAR(Actuals[[#This Row],[Date]])</f>
        <v>2024</v>
      </c>
      <c r="K7660" s="22">
        <f>MONTH(Actuals[[#This Row],[Date]])</f>
        <v>10</v>
      </c>
      <c r="L7660" s="12"/>
    </row>
    <row r="7661" spans="1:12" x14ac:dyDescent="0.3">
      <c r="A7661">
        <v>13</v>
      </c>
      <c r="B7661">
        <v>38173</v>
      </c>
      <c r="C7661">
        <v>6</v>
      </c>
      <c r="D7661">
        <v>71000</v>
      </c>
      <c r="E7661" s="46">
        <v>45597</v>
      </c>
      <c r="F7661">
        <v>-69.67</v>
      </c>
      <c r="I7661" t="str">
        <f>INDEX(LedgerMapping[[#All],[Level 3]],MATCH(Actuals[[#This Row],[Sub Ledger]],LedgerMapping[[#All],[Sub Ledger]],0))</f>
        <v>Indirect Labour</v>
      </c>
      <c r="J7661" s="22">
        <f>YEAR(Actuals[[#This Row],[Date]])</f>
        <v>2024</v>
      </c>
      <c r="K7661" s="22">
        <f>MONTH(Actuals[[#This Row],[Date]])</f>
        <v>11</v>
      </c>
      <c r="L7661" s="12"/>
    </row>
    <row r="7662" spans="1:12" x14ac:dyDescent="0.3">
      <c r="A7662">
        <v>13</v>
      </c>
      <c r="B7662">
        <v>39327</v>
      </c>
      <c r="C7662">
        <v>6</v>
      </c>
      <c r="D7662">
        <v>71000</v>
      </c>
      <c r="E7662" s="46">
        <v>45628</v>
      </c>
      <c r="F7662">
        <v>-69.67</v>
      </c>
      <c r="I7662" t="str">
        <f>INDEX(LedgerMapping[[#All],[Level 3]],MATCH(Actuals[[#This Row],[Sub Ledger]],LedgerMapping[[#All],[Sub Ledger]],0))</f>
        <v>Indirect Labour</v>
      </c>
      <c r="J7662" s="22">
        <f>YEAR(Actuals[[#This Row],[Date]])</f>
        <v>2024</v>
      </c>
      <c r="K7662" s="22">
        <f>MONTH(Actuals[[#This Row],[Date]])</f>
        <v>12</v>
      </c>
      <c r="L7662" s="12"/>
    </row>
    <row r="7663" spans="1:12" x14ac:dyDescent="0.3">
      <c r="A7663">
        <v>13</v>
      </c>
      <c r="B7663">
        <v>26770</v>
      </c>
      <c r="C7663">
        <v>6</v>
      </c>
      <c r="D7663">
        <v>72000</v>
      </c>
      <c r="E7663" s="46">
        <v>45291</v>
      </c>
      <c r="F7663">
        <v>-373.19</v>
      </c>
      <c r="I7663" t="str">
        <f>INDEX(LedgerMapping[[#All],[Level 3]],MATCH(Actuals[[#This Row],[Sub Ledger]],LedgerMapping[[#All],[Sub Ledger]],0))</f>
        <v>Indirect Labour</v>
      </c>
      <c r="J7663" s="22">
        <f>YEAR(Actuals[[#This Row],[Date]])</f>
        <v>2023</v>
      </c>
      <c r="K7663" s="22">
        <f>MONTH(Actuals[[#This Row],[Date]])</f>
        <v>12</v>
      </c>
      <c r="L7663" s="12"/>
    </row>
    <row r="7664" spans="1:12" x14ac:dyDescent="0.3">
      <c r="A7664">
        <v>13</v>
      </c>
      <c r="B7664">
        <v>27920</v>
      </c>
      <c r="C7664">
        <v>6</v>
      </c>
      <c r="D7664">
        <v>72000</v>
      </c>
      <c r="E7664" s="46">
        <v>45322</v>
      </c>
      <c r="F7664">
        <v>-994.25</v>
      </c>
      <c r="I7664" t="str">
        <f>INDEX(LedgerMapping[[#All],[Level 3]],MATCH(Actuals[[#This Row],[Sub Ledger]],LedgerMapping[[#All],[Sub Ledger]],0))</f>
        <v>Indirect Labour</v>
      </c>
      <c r="J7664" s="22">
        <f>YEAR(Actuals[[#This Row],[Date]])</f>
        <v>2024</v>
      </c>
      <c r="K7664" s="22">
        <f>MONTH(Actuals[[#This Row],[Date]])</f>
        <v>1</v>
      </c>
      <c r="L7664" s="12"/>
    </row>
    <row r="7665" spans="1:12" x14ac:dyDescent="0.3">
      <c r="A7665">
        <v>13</v>
      </c>
      <c r="B7665">
        <v>29073</v>
      </c>
      <c r="C7665">
        <v>6</v>
      </c>
      <c r="D7665">
        <v>72000</v>
      </c>
      <c r="E7665" s="46">
        <v>45354</v>
      </c>
      <c r="F7665">
        <v>-2434.63</v>
      </c>
      <c r="I7665" t="str">
        <f>INDEX(LedgerMapping[[#All],[Level 3]],MATCH(Actuals[[#This Row],[Sub Ledger]],LedgerMapping[[#All],[Sub Ledger]],0))</f>
        <v>Indirect Labour</v>
      </c>
      <c r="J7665" s="22">
        <f>YEAR(Actuals[[#This Row],[Date]])</f>
        <v>2024</v>
      </c>
      <c r="K7665" s="22">
        <f>MONTH(Actuals[[#This Row],[Date]])</f>
        <v>3</v>
      </c>
      <c r="L7665" s="12"/>
    </row>
    <row r="7666" spans="1:12" x14ac:dyDescent="0.3">
      <c r="A7666">
        <v>13</v>
      </c>
      <c r="B7666">
        <v>30199</v>
      </c>
      <c r="C7666">
        <v>6</v>
      </c>
      <c r="D7666">
        <v>72000</v>
      </c>
      <c r="E7666" s="46">
        <v>45384</v>
      </c>
      <c r="F7666">
        <v>-466.17</v>
      </c>
      <c r="I7666" t="str">
        <f>INDEX(LedgerMapping[[#All],[Level 3]],MATCH(Actuals[[#This Row],[Sub Ledger]],LedgerMapping[[#All],[Sub Ledger]],0))</f>
        <v>Indirect Labour</v>
      </c>
      <c r="J7666" s="22">
        <f>YEAR(Actuals[[#This Row],[Date]])</f>
        <v>2024</v>
      </c>
      <c r="K7666" s="22">
        <f>MONTH(Actuals[[#This Row],[Date]])</f>
        <v>4</v>
      </c>
      <c r="L7666" s="12"/>
    </row>
    <row r="7667" spans="1:12" x14ac:dyDescent="0.3">
      <c r="A7667">
        <v>13</v>
      </c>
      <c r="B7667">
        <v>31325</v>
      </c>
      <c r="C7667">
        <v>6</v>
      </c>
      <c r="D7667">
        <v>72000</v>
      </c>
      <c r="E7667" s="46">
        <v>45415</v>
      </c>
      <c r="F7667">
        <v>-524.07000000000005</v>
      </c>
      <c r="I7667" t="str">
        <f>INDEX(LedgerMapping[[#All],[Level 3]],MATCH(Actuals[[#This Row],[Sub Ledger]],LedgerMapping[[#All],[Sub Ledger]],0))</f>
        <v>Indirect Labour</v>
      </c>
      <c r="J7667" s="22">
        <f>YEAR(Actuals[[#This Row],[Date]])</f>
        <v>2024</v>
      </c>
      <c r="K7667" s="22">
        <f>MONTH(Actuals[[#This Row],[Date]])</f>
        <v>5</v>
      </c>
      <c r="L7667" s="12"/>
    </row>
    <row r="7668" spans="1:12" x14ac:dyDescent="0.3">
      <c r="A7668">
        <v>13</v>
      </c>
      <c r="B7668">
        <v>32449</v>
      </c>
      <c r="C7668">
        <v>6</v>
      </c>
      <c r="D7668">
        <v>72000</v>
      </c>
      <c r="E7668" s="46">
        <v>45445</v>
      </c>
      <c r="F7668">
        <v>-1364.44</v>
      </c>
      <c r="I7668" t="str">
        <f>INDEX(LedgerMapping[[#All],[Level 3]],MATCH(Actuals[[#This Row],[Sub Ledger]],LedgerMapping[[#All],[Sub Ledger]],0))</f>
        <v>Indirect Labour</v>
      </c>
      <c r="J7668" s="22">
        <f>YEAR(Actuals[[#This Row],[Date]])</f>
        <v>2024</v>
      </c>
      <c r="K7668" s="22">
        <f>MONTH(Actuals[[#This Row],[Date]])</f>
        <v>6</v>
      </c>
      <c r="L7668" s="12"/>
    </row>
    <row r="7669" spans="1:12" x14ac:dyDescent="0.3">
      <c r="A7669">
        <v>13</v>
      </c>
      <c r="B7669">
        <v>33574</v>
      </c>
      <c r="C7669">
        <v>6</v>
      </c>
      <c r="D7669">
        <v>72000</v>
      </c>
      <c r="E7669" s="46">
        <v>45476</v>
      </c>
      <c r="F7669">
        <v>-401.26</v>
      </c>
      <c r="I7669" t="str">
        <f>INDEX(LedgerMapping[[#All],[Level 3]],MATCH(Actuals[[#This Row],[Sub Ledger]],LedgerMapping[[#All],[Sub Ledger]],0))</f>
        <v>Indirect Labour</v>
      </c>
      <c r="J7669" s="22">
        <f>YEAR(Actuals[[#This Row],[Date]])</f>
        <v>2024</v>
      </c>
      <c r="K7669" s="22">
        <f>MONTH(Actuals[[#This Row],[Date]])</f>
        <v>7</v>
      </c>
      <c r="L7669" s="12"/>
    </row>
    <row r="7670" spans="1:12" x14ac:dyDescent="0.3">
      <c r="A7670">
        <v>13</v>
      </c>
      <c r="B7670">
        <v>34724</v>
      </c>
      <c r="C7670">
        <v>6</v>
      </c>
      <c r="D7670">
        <v>72000</v>
      </c>
      <c r="E7670" s="46">
        <v>45507</v>
      </c>
      <c r="F7670">
        <v>-646.88</v>
      </c>
      <c r="I7670" t="str">
        <f>INDEX(LedgerMapping[[#All],[Level 3]],MATCH(Actuals[[#This Row],[Sub Ledger]],LedgerMapping[[#All],[Sub Ledger]],0))</f>
        <v>Indirect Labour</v>
      </c>
      <c r="J7670" s="22">
        <f>YEAR(Actuals[[#This Row],[Date]])</f>
        <v>2024</v>
      </c>
      <c r="K7670" s="22">
        <f>MONTH(Actuals[[#This Row],[Date]])</f>
        <v>8</v>
      </c>
      <c r="L7670" s="12"/>
    </row>
    <row r="7671" spans="1:12" x14ac:dyDescent="0.3">
      <c r="A7671">
        <v>13</v>
      </c>
      <c r="B7671">
        <v>35876</v>
      </c>
      <c r="C7671">
        <v>6</v>
      </c>
      <c r="D7671">
        <v>72000</v>
      </c>
      <c r="E7671" s="46">
        <v>45536</v>
      </c>
      <c r="F7671">
        <v>-843.37</v>
      </c>
      <c r="I7671" t="str">
        <f>INDEX(LedgerMapping[[#All],[Level 3]],MATCH(Actuals[[#This Row],[Sub Ledger]],LedgerMapping[[#All],[Sub Ledger]],0))</f>
        <v>Indirect Labour</v>
      </c>
      <c r="J7671" s="22">
        <f>YEAR(Actuals[[#This Row],[Date]])</f>
        <v>2024</v>
      </c>
      <c r="K7671" s="22">
        <f>MONTH(Actuals[[#This Row],[Date]])</f>
        <v>9</v>
      </c>
      <c r="L7671" s="12"/>
    </row>
    <row r="7672" spans="1:12" x14ac:dyDescent="0.3">
      <c r="A7672">
        <v>13</v>
      </c>
      <c r="B7672">
        <v>37024</v>
      </c>
      <c r="C7672">
        <v>6</v>
      </c>
      <c r="D7672">
        <v>72000</v>
      </c>
      <c r="E7672" s="46">
        <v>45567</v>
      </c>
      <c r="F7672">
        <v>-496</v>
      </c>
      <c r="I7672" t="str">
        <f>INDEX(LedgerMapping[[#All],[Level 3]],MATCH(Actuals[[#This Row],[Sub Ledger]],LedgerMapping[[#All],[Sub Ledger]],0))</f>
        <v>Indirect Labour</v>
      </c>
      <c r="J7672" s="22">
        <f>YEAR(Actuals[[#This Row],[Date]])</f>
        <v>2024</v>
      </c>
      <c r="K7672" s="22">
        <f>MONTH(Actuals[[#This Row],[Date]])</f>
        <v>10</v>
      </c>
      <c r="L7672" s="12"/>
    </row>
    <row r="7673" spans="1:12" x14ac:dyDescent="0.3">
      <c r="A7673">
        <v>13</v>
      </c>
      <c r="B7673">
        <v>38174</v>
      </c>
      <c r="C7673">
        <v>6</v>
      </c>
      <c r="D7673">
        <v>72000</v>
      </c>
      <c r="E7673" s="46">
        <v>45597</v>
      </c>
      <c r="F7673">
        <v>-245.12</v>
      </c>
      <c r="I7673" t="str">
        <f>INDEX(LedgerMapping[[#All],[Level 3]],MATCH(Actuals[[#This Row],[Sub Ledger]],LedgerMapping[[#All],[Sub Ledger]],0))</f>
        <v>Indirect Labour</v>
      </c>
      <c r="J7673" s="22">
        <f>YEAR(Actuals[[#This Row],[Date]])</f>
        <v>2024</v>
      </c>
      <c r="K7673" s="22">
        <f>MONTH(Actuals[[#This Row],[Date]])</f>
        <v>11</v>
      </c>
      <c r="L7673" s="12"/>
    </row>
    <row r="7674" spans="1:12" x14ac:dyDescent="0.3">
      <c r="A7674">
        <v>13</v>
      </c>
      <c r="B7674">
        <v>39328</v>
      </c>
      <c r="C7674">
        <v>6</v>
      </c>
      <c r="D7674">
        <v>72000</v>
      </c>
      <c r="E7674" s="46">
        <v>45628</v>
      </c>
      <c r="F7674">
        <v>-1462.68</v>
      </c>
      <c r="I7674" t="str">
        <f>INDEX(LedgerMapping[[#All],[Level 3]],MATCH(Actuals[[#This Row],[Sub Ledger]],LedgerMapping[[#All],[Sub Ledger]],0))</f>
        <v>Indirect Labour</v>
      </c>
      <c r="J7674" s="22">
        <f>YEAR(Actuals[[#This Row],[Date]])</f>
        <v>2024</v>
      </c>
      <c r="K7674" s="22">
        <f>MONTH(Actuals[[#This Row],[Date]])</f>
        <v>12</v>
      </c>
      <c r="L7674" s="12"/>
    </row>
    <row r="7675" spans="1:12" x14ac:dyDescent="0.3">
      <c r="A7675">
        <v>13</v>
      </c>
      <c r="B7675">
        <v>26771</v>
      </c>
      <c r="C7675">
        <v>6</v>
      </c>
      <c r="D7675">
        <v>73000</v>
      </c>
      <c r="E7675" s="46">
        <v>45291</v>
      </c>
      <c r="F7675">
        <v>-329.33</v>
      </c>
      <c r="I7675" t="str">
        <f>INDEX(LedgerMapping[[#All],[Level 3]],MATCH(Actuals[[#This Row],[Sub Ledger]],LedgerMapping[[#All],[Sub Ledger]],0))</f>
        <v>Administration</v>
      </c>
      <c r="J7675" s="22">
        <f>YEAR(Actuals[[#This Row],[Date]])</f>
        <v>2023</v>
      </c>
      <c r="K7675" s="22">
        <f>MONTH(Actuals[[#This Row],[Date]])</f>
        <v>12</v>
      </c>
      <c r="L7675" s="12"/>
    </row>
    <row r="7676" spans="1:12" x14ac:dyDescent="0.3">
      <c r="A7676">
        <v>13</v>
      </c>
      <c r="B7676">
        <v>27921</v>
      </c>
      <c r="C7676">
        <v>6</v>
      </c>
      <c r="D7676">
        <v>73000</v>
      </c>
      <c r="E7676" s="46">
        <v>45322</v>
      </c>
      <c r="F7676">
        <v>-466.17</v>
      </c>
      <c r="I7676" t="str">
        <f>INDEX(LedgerMapping[[#All],[Level 3]],MATCH(Actuals[[#This Row],[Sub Ledger]],LedgerMapping[[#All],[Sub Ledger]],0))</f>
        <v>Administration</v>
      </c>
      <c r="J7676" s="22">
        <f>YEAR(Actuals[[#This Row],[Date]])</f>
        <v>2024</v>
      </c>
      <c r="K7676" s="22">
        <f>MONTH(Actuals[[#This Row],[Date]])</f>
        <v>1</v>
      </c>
      <c r="L7676" s="12"/>
    </row>
    <row r="7677" spans="1:12" x14ac:dyDescent="0.3">
      <c r="A7677">
        <v>13</v>
      </c>
      <c r="B7677">
        <v>29074</v>
      </c>
      <c r="C7677">
        <v>6</v>
      </c>
      <c r="D7677">
        <v>73000</v>
      </c>
      <c r="E7677" s="46">
        <v>45354</v>
      </c>
      <c r="F7677">
        <v>-238.1</v>
      </c>
      <c r="I7677" t="str">
        <f>INDEX(LedgerMapping[[#All],[Level 3]],MATCH(Actuals[[#This Row],[Sub Ledger]],LedgerMapping[[#All],[Sub Ledger]],0))</f>
        <v>Administration</v>
      </c>
      <c r="J7677" s="22">
        <f>YEAR(Actuals[[#This Row],[Date]])</f>
        <v>2024</v>
      </c>
      <c r="K7677" s="22">
        <f>MONTH(Actuals[[#This Row],[Date]])</f>
        <v>3</v>
      </c>
      <c r="L7677" s="12"/>
    </row>
    <row r="7678" spans="1:12" x14ac:dyDescent="0.3">
      <c r="A7678">
        <v>13</v>
      </c>
      <c r="B7678">
        <v>30200</v>
      </c>
      <c r="C7678">
        <v>6</v>
      </c>
      <c r="D7678">
        <v>73000</v>
      </c>
      <c r="E7678" s="46">
        <v>45384</v>
      </c>
      <c r="F7678">
        <v>-366.17</v>
      </c>
      <c r="I7678" t="str">
        <f>INDEX(LedgerMapping[[#All],[Level 3]],MATCH(Actuals[[#This Row],[Sub Ledger]],LedgerMapping[[#All],[Sub Ledger]],0))</f>
        <v>Administration</v>
      </c>
      <c r="J7678" s="22">
        <f>YEAR(Actuals[[#This Row],[Date]])</f>
        <v>2024</v>
      </c>
      <c r="K7678" s="22">
        <f>MONTH(Actuals[[#This Row],[Date]])</f>
        <v>4</v>
      </c>
      <c r="L7678" s="12"/>
    </row>
    <row r="7679" spans="1:12" x14ac:dyDescent="0.3">
      <c r="A7679">
        <v>13</v>
      </c>
      <c r="B7679">
        <v>31326</v>
      </c>
      <c r="C7679">
        <v>6</v>
      </c>
      <c r="D7679">
        <v>73000</v>
      </c>
      <c r="E7679" s="46">
        <v>45415</v>
      </c>
      <c r="F7679">
        <v>-366.17</v>
      </c>
      <c r="I7679" t="str">
        <f>INDEX(LedgerMapping[[#All],[Level 3]],MATCH(Actuals[[#This Row],[Sub Ledger]],LedgerMapping[[#All],[Sub Ledger]],0))</f>
        <v>Administration</v>
      </c>
      <c r="J7679" s="22">
        <f>YEAR(Actuals[[#This Row],[Date]])</f>
        <v>2024</v>
      </c>
      <c r="K7679" s="22">
        <f>MONTH(Actuals[[#This Row],[Date]])</f>
        <v>5</v>
      </c>
      <c r="L7679" s="12"/>
    </row>
    <row r="7680" spans="1:12" x14ac:dyDescent="0.3">
      <c r="A7680">
        <v>13</v>
      </c>
      <c r="B7680">
        <v>32450</v>
      </c>
      <c r="C7680">
        <v>6</v>
      </c>
      <c r="D7680">
        <v>73000</v>
      </c>
      <c r="E7680" s="46">
        <v>45445</v>
      </c>
      <c r="F7680">
        <v>-274.94</v>
      </c>
      <c r="I7680" t="str">
        <f>INDEX(LedgerMapping[[#All],[Level 3]],MATCH(Actuals[[#This Row],[Sub Ledger]],LedgerMapping[[#All],[Sub Ledger]],0))</f>
        <v>Administration</v>
      </c>
      <c r="J7680" s="22">
        <f>YEAR(Actuals[[#This Row],[Date]])</f>
        <v>2024</v>
      </c>
      <c r="K7680" s="22">
        <f>MONTH(Actuals[[#This Row],[Date]])</f>
        <v>6</v>
      </c>
      <c r="L7680" s="12"/>
    </row>
    <row r="7681" spans="1:12" x14ac:dyDescent="0.3">
      <c r="A7681">
        <v>13</v>
      </c>
      <c r="B7681">
        <v>33575</v>
      </c>
      <c r="C7681">
        <v>6</v>
      </c>
      <c r="D7681">
        <v>73000</v>
      </c>
      <c r="E7681" s="46">
        <v>45476</v>
      </c>
      <c r="F7681">
        <v>-397.75</v>
      </c>
      <c r="I7681" t="str">
        <f>INDEX(LedgerMapping[[#All],[Level 3]],MATCH(Actuals[[#This Row],[Sub Ledger]],LedgerMapping[[#All],[Sub Ledger]],0))</f>
        <v>Administration</v>
      </c>
      <c r="J7681" s="22">
        <f>YEAR(Actuals[[#This Row],[Date]])</f>
        <v>2024</v>
      </c>
      <c r="K7681" s="22">
        <f>MONTH(Actuals[[#This Row],[Date]])</f>
        <v>7</v>
      </c>
      <c r="L7681" s="12"/>
    </row>
    <row r="7682" spans="1:12" x14ac:dyDescent="0.3">
      <c r="A7682">
        <v>13</v>
      </c>
      <c r="B7682">
        <v>34725</v>
      </c>
      <c r="C7682">
        <v>6</v>
      </c>
      <c r="D7682">
        <v>73000</v>
      </c>
      <c r="E7682" s="46">
        <v>45507</v>
      </c>
      <c r="F7682">
        <v>-338.1</v>
      </c>
      <c r="I7682" t="str">
        <f>INDEX(LedgerMapping[[#All],[Level 3]],MATCH(Actuals[[#This Row],[Sub Ledger]],LedgerMapping[[#All],[Sub Ledger]],0))</f>
        <v>Administration</v>
      </c>
      <c r="J7682" s="22">
        <f>YEAR(Actuals[[#This Row],[Date]])</f>
        <v>2024</v>
      </c>
      <c r="K7682" s="22">
        <f>MONTH(Actuals[[#This Row],[Date]])</f>
        <v>8</v>
      </c>
      <c r="L7682" s="12"/>
    </row>
    <row r="7683" spans="1:12" x14ac:dyDescent="0.3">
      <c r="A7683">
        <v>13</v>
      </c>
      <c r="B7683">
        <v>35877</v>
      </c>
      <c r="C7683">
        <v>6</v>
      </c>
      <c r="D7683">
        <v>73000</v>
      </c>
      <c r="E7683" s="46">
        <v>45536</v>
      </c>
      <c r="F7683">
        <v>-366.17</v>
      </c>
      <c r="I7683" t="str">
        <f>INDEX(LedgerMapping[[#All],[Level 3]],MATCH(Actuals[[#This Row],[Sub Ledger]],LedgerMapping[[#All],[Sub Ledger]],0))</f>
        <v>Administration</v>
      </c>
      <c r="J7683" s="22">
        <f>YEAR(Actuals[[#This Row],[Date]])</f>
        <v>2024</v>
      </c>
      <c r="K7683" s="22">
        <f>MONTH(Actuals[[#This Row],[Date]])</f>
        <v>9</v>
      </c>
      <c r="L7683" s="12"/>
    </row>
    <row r="7684" spans="1:12" x14ac:dyDescent="0.3">
      <c r="A7684">
        <v>13</v>
      </c>
      <c r="B7684">
        <v>37025</v>
      </c>
      <c r="C7684">
        <v>6</v>
      </c>
      <c r="D7684">
        <v>73000</v>
      </c>
      <c r="E7684" s="46">
        <v>45567</v>
      </c>
      <c r="F7684">
        <v>-366.17</v>
      </c>
      <c r="I7684" t="str">
        <f>INDEX(LedgerMapping[[#All],[Level 3]],MATCH(Actuals[[#This Row],[Sub Ledger]],LedgerMapping[[#All],[Sub Ledger]],0))</f>
        <v>Administration</v>
      </c>
      <c r="J7684" s="22">
        <f>YEAR(Actuals[[#This Row],[Date]])</f>
        <v>2024</v>
      </c>
      <c r="K7684" s="22">
        <f>MONTH(Actuals[[#This Row],[Date]])</f>
        <v>10</v>
      </c>
      <c r="L7684" s="12"/>
    </row>
    <row r="7685" spans="1:12" x14ac:dyDescent="0.3">
      <c r="A7685">
        <v>13</v>
      </c>
      <c r="B7685">
        <v>38175</v>
      </c>
      <c r="C7685">
        <v>6</v>
      </c>
      <c r="D7685">
        <v>73000</v>
      </c>
      <c r="E7685" s="46">
        <v>45597</v>
      </c>
      <c r="F7685">
        <v>-369.68</v>
      </c>
      <c r="I7685" t="str">
        <f>INDEX(LedgerMapping[[#All],[Level 3]],MATCH(Actuals[[#This Row],[Sub Ledger]],LedgerMapping[[#All],[Sub Ledger]],0))</f>
        <v>Administration</v>
      </c>
      <c r="J7685" s="22">
        <f>YEAR(Actuals[[#This Row],[Date]])</f>
        <v>2024</v>
      </c>
      <c r="K7685" s="22">
        <f>MONTH(Actuals[[#This Row],[Date]])</f>
        <v>11</v>
      </c>
      <c r="L7685" s="12"/>
    </row>
    <row r="7686" spans="1:12" x14ac:dyDescent="0.3">
      <c r="A7686">
        <v>13</v>
      </c>
      <c r="B7686">
        <v>39329</v>
      </c>
      <c r="C7686">
        <v>6</v>
      </c>
      <c r="D7686">
        <v>73000</v>
      </c>
      <c r="E7686" s="46">
        <v>45628</v>
      </c>
      <c r="F7686">
        <v>-320.56</v>
      </c>
      <c r="I7686" t="str">
        <f>INDEX(LedgerMapping[[#All],[Level 3]],MATCH(Actuals[[#This Row],[Sub Ledger]],LedgerMapping[[#All],[Sub Ledger]],0))</f>
        <v>Administration</v>
      </c>
      <c r="J7686" s="22">
        <f>YEAR(Actuals[[#This Row],[Date]])</f>
        <v>2024</v>
      </c>
      <c r="K7686" s="22">
        <f>MONTH(Actuals[[#This Row],[Date]])</f>
        <v>12</v>
      </c>
      <c r="L7686" s="12"/>
    </row>
    <row r="7687" spans="1:12" x14ac:dyDescent="0.3">
      <c r="A7687">
        <v>13</v>
      </c>
      <c r="B7687">
        <v>26772</v>
      </c>
      <c r="C7687">
        <v>6</v>
      </c>
      <c r="D7687">
        <v>74000</v>
      </c>
      <c r="E7687" s="46">
        <v>45291</v>
      </c>
      <c r="F7687">
        <v>-694.25</v>
      </c>
      <c r="I7687" t="str">
        <f>INDEX(LedgerMapping[[#All],[Level 3]],MATCH(Actuals[[#This Row],[Sub Ledger]],LedgerMapping[[#All],[Sub Ledger]],0))</f>
        <v>Administration</v>
      </c>
      <c r="J7687" s="22">
        <f>YEAR(Actuals[[#This Row],[Date]])</f>
        <v>2023</v>
      </c>
      <c r="K7687" s="22">
        <f>MONTH(Actuals[[#This Row],[Date]])</f>
        <v>12</v>
      </c>
      <c r="L7687" s="12"/>
    </row>
    <row r="7688" spans="1:12" x14ac:dyDescent="0.3">
      <c r="A7688">
        <v>13</v>
      </c>
      <c r="B7688">
        <v>27922</v>
      </c>
      <c r="C7688">
        <v>6</v>
      </c>
      <c r="D7688">
        <v>74000</v>
      </c>
      <c r="E7688" s="46">
        <v>45322</v>
      </c>
      <c r="F7688">
        <v>-671.44</v>
      </c>
      <c r="I7688" t="str">
        <f>INDEX(LedgerMapping[[#All],[Level 3]],MATCH(Actuals[[#This Row],[Sub Ledger]],LedgerMapping[[#All],[Sub Ledger]],0))</f>
        <v>Administration</v>
      </c>
      <c r="J7688" s="22">
        <f>YEAR(Actuals[[#This Row],[Date]])</f>
        <v>2024</v>
      </c>
      <c r="K7688" s="22">
        <f>MONTH(Actuals[[#This Row],[Date]])</f>
        <v>1</v>
      </c>
      <c r="L7688" s="12"/>
    </row>
    <row r="7689" spans="1:12" x14ac:dyDescent="0.3">
      <c r="A7689">
        <v>13</v>
      </c>
      <c r="B7689">
        <v>29075</v>
      </c>
      <c r="C7689">
        <v>6</v>
      </c>
      <c r="D7689">
        <v>74000</v>
      </c>
      <c r="E7689" s="46">
        <v>45354</v>
      </c>
      <c r="F7689">
        <v>-452.14</v>
      </c>
      <c r="I7689" t="str">
        <f>INDEX(LedgerMapping[[#All],[Level 3]],MATCH(Actuals[[#This Row],[Sub Ledger]],LedgerMapping[[#All],[Sub Ledger]],0))</f>
        <v>Administration</v>
      </c>
      <c r="J7689" s="22">
        <f>YEAR(Actuals[[#This Row],[Date]])</f>
        <v>2024</v>
      </c>
      <c r="K7689" s="22">
        <f>MONTH(Actuals[[#This Row],[Date]])</f>
        <v>3</v>
      </c>
      <c r="L7689" s="12"/>
    </row>
    <row r="7690" spans="1:12" x14ac:dyDescent="0.3">
      <c r="A7690">
        <v>13</v>
      </c>
      <c r="B7690">
        <v>30201</v>
      </c>
      <c r="C7690">
        <v>6</v>
      </c>
      <c r="D7690">
        <v>74000</v>
      </c>
      <c r="E7690" s="46">
        <v>45384</v>
      </c>
      <c r="F7690">
        <v>-780.21</v>
      </c>
      <c r="I7690" t="str">
        <f>INDEX(LedgerMapping[[#All],[Level 3]],MATCH(Actuals[[#This Row],[Sub Ledger]],LedgerMapping[[#All],[Sub Ledger]],0))</f>
        <v>Administration</v>
      </c>
      <c r="J7690" s="22">
        <f>YEAR(Actuals[[#This Row],[Date]])</f>
        <v>2024</v>
      </c>
      <c r="K7690" s="22">
        <f>MONTH(Actuals[[#This Row],[Date]])</f>
        <v>4</v>
      </c>
      <c r="L7690" s="12"/>
    </row>
    <row r="7691" spans="1:12" x14ac:dyDescent="0.3">
      <c r="A7691">
        <v>13</v>
      </c>
      <c r="B7691">
        <v>31327</v>
      </c>
      <c r="C7691">
        <v>6</v>
      </c>
      <c r="D7691">
        <v>74000</v>
      </c>
      <c r="E7691" s="46">
        <v>45415</v>
      </c>
      <c r="F7691">
        <v>-780.21</v>
      </c>
      <c r="I7691" t="str">
        <f>INDEX(LedgerMapping[[#All],[Level 3]],MATCH(Actuals[[#This Row],[Sub Ledger]],LedgerMapping[[#All],[Sub Ledger]],0))</f>
        <v>Administration</v>
      </c>
      <c r="J7691" s="22">
        <f>YEAR(Actuals[[#This Row],[Date]])</f>
        <v>2024</v>
      </c>
      <c r="K7691" s="22">
        <f>MONTH(Actuals[[#This Row],[Date]])</f>
        <v>5</v>
      </c>
      <c r="L7691" s="12"/>
    </row>
    <row r="7692" spans="1:12" x14ac:dyDescent="0.3">
      <c r="A7692">
        <v>13</v>
      </c>
      <c r="B7692">
        <v>32451</v>
      </c>
      <c r="C7692">
        <v>6</v>
      </c>
      <c r="D7692">
        <v>74000</v>
      </c>
      <c r="E7692" s="46">
        <v>45445</v>
      </c>
      <c r="F7692">
        <v>-545.12</v>
      </c>
      <c r="I7692" t="str">
        <f>INDEX(LedgerMapping[[#All],[Level 3]],MATCH(Actuals[[#This Row],[Sub Ledger]],LedgerMapping[[#All],[Sub Ledger]],0))</f>
        <v>Administration</v>
      </c>
      <c r="J7692" s="22">
        <f>YEAR(Actuals[[#This Row],[Date]])</f>
        <v>2024</v>
      </c>
      <c r="K7692" s="22">
        <f>MONTH(Actuals[[#This Row],[Date]])</f>
        <v>6</v>
      </c>
      <c r="L7692" s="12"/>
    </row>
    <row r="7693" spans="1:12" x14ac:dyDescent="0.3">
      <c r="A7693">
        <v>13</v>
      </c>
      <c r="B7693">
        <v>33576</v>
      </c>
      <c r="C7693">
        <v>6</v>
      </c>
      <c r="D7693">
        <v>74000</v>
      </c>
      <c r="E7693" s="46">
        <v>45476</v>
      </c>
      <c r="F7693">
        <v>-545.12</v>
      </c>
      <c r="I7693" t="str">
        <f>INDEX(LedgerMapping[[#All],[Level 3]],MATCH(Actuals[[#This Row],[Sub Ledger]],LedgerMapping[[#All],[Sub Ledger]],0))</f>
        <v>Administration</v>
      </c>
      <c r="J7693" s="22">
        <f>YEAR(Actuals[[#This Row],[Date]])</f>
        <v>2024</v>
      </c>
      <c r="K7693" s="22">
        <f>MONTH(Actuals[[#This Row],[Date]])</f>
        <v>7</v>
      </c>
      <c r="L7693" s="12"/>
    </row>
    <row r="7694" spans="1:12" x14ac:dyDescent="0.3">
      <c r="A7694">
        <v>13</v>
      </c>
      <c r="B7694">
        <v>34726</v>
      </c>
      <c r="C7694">
        <v>6</v>
      </c>
      <c r="D7694">
        <v>74000</v>
      </c>
      <c r="E7694" s="46">
        <v>45507</v>
      </c>
      <c r="F7694">
        <v>-717.05</v>
      </c>
      <c r="I7694" t="str">
        <f>INDEX(LedgerMapping[[#All],[Level 3]],MATCH(Actuals[[#This Row],[Sub Ledger]],LedgerMapping[[#All],[Sub Ledger]],0))</f>
        <v>Administration</v>
      </c>
      <c r="J7694" s="22">
        <f>YEAR(Actuals[[#This Row],[Date]])</f>
        <v>2024</v>
      </c>
      <c r="K7694" s="22">
        <f>MONTH(Actuals[[#This Row],[Date]])</f>
        <v>8</v>
      </c>
      <c r="L7694" s="12"/>
    </row>
    <row r="7695" spans="1:12" x14ac:dyDescent="0.3">
      <c r="A7695">
        <v>13</v>
      </c>
      <c r="B7695">
        <v>35878</v>
      </c>
      <c r="C7695">
        <v>6</v>
      </c>
      <c r="D7695">
        <v>74000</v>
      </c>
      <c r="E7695" s="46">
        <v>45536</v>
      </c>
      <c r="F7695">
        <v>-790.74</v>
      </c>
      <c r="I7695" t="str">
        <f>INDEX(LedgerMapping[[#All],[Level 3]],MATCH(Actuals[[#This Row],[Sub Ledger]],LedgerMapping[[#All],[Sub Ledger]],0))</f>
        <v>Administration</v>
      </c>
      <c r="J7695" s="22">
        <f>YEAR(Actuals[[#This Row],[Date]])</f>
        <v>2024</v>
      </c>
      <c r="K7695" s="22">
        <f>MONTH(Actuals[[#This Row],[Date]])</f>
        <v>9</v>
      </c>
      <c r="L7695" s="12"/>
    </row>
    <row r="7696" spans="1:12" x14ac:dyDescent="0.3">
      <c r="A7696">
        <v>13</v>
      </c>
      <c r="B7696">
        <v>37026</v>
      </c>
      <c r="C7696">
        <v>6</v>
      </c>
      <c r="D7696">
        <v>74000</v>
      </c>
      <c r="E7696" s="46">
        <v>45567</v>
      </c>
      <c r="F7696">
        <v>-783.72</v>
      </c>
      <c r="I7696" t="str">
        <f>INDEX(LedgerMapping[[#All],[Level 3]],MATCH(Actuals[[#This Row],[Sub Ledger]],LedgerMapping[[#All],[Sub Ledger]],0))</f>
        <v>Administration</v>
      </c>
      <c r="J7696" s="22">
        <f>YEAR(Actuals[[#This Row],[Date]])</f>
        <v>2024</v>
      </c>
      <c r="K7696" s="22">
        <f>MONTH(Actuals[[#This Row],[Date]])</f>
        <v>10</v>
      </c>
      <c r="L7696" s="12"/>
    </row>
    <row r="7697" spans="1:12" x14ac:dyDescent="0.3">
      <c r="A7697">
        <v>13</v>
      </c>
      <c r="B7697">
        <v>38176</v>
      </c>
      <c r="C7697">
        <v>6</v>
      </c>
      <c r="D7697">
        <v>74000</v>
      </c>
      <c r="E7697" s="46">
        <v>45597</v>
      </c>
      <c r="F7697">
        <v>-499.51</v>
      </c>
      <c r="I7697" t="str">
        <f>INDEX(LedgerMapping[[#All],[Level 3]],MATCH(Actuals[[#This Row],[Sub Ledger]],LedgerMapping[[#All],[Sub Ledger]],0))</f>
        <v>Administration</v>
      </c>
      <c r="J7697" s="22">
        <f>YEAR(Actuals[[#This Row],[Date]])</f>
        <v>2024</v>
      </c>
      <c r="K7697" s="22">
        <f>MONTH(Actuals[[#This Row],[Date]])</f>
        <v>11</v>
      </c>
      <c r="L7697" s="12"/>
    </row>
    <row r="7698" spans="1:12" x14ac:dyDescent="0.3">
      <c r="A7698">
        <v>13</v>
      </c>
      <c r="B7698">
        <v>39330</v>
      </c>
      <c r="C7698">
        <v>6</v>
      </c>
      <c r="D7698">
        <v>74000</v>
      </c>
      <c r="E7698" s="46">
        <v>45628</v>
      </c>
      <c r="F7698">
        <v>-503.02</v>
      </c>
      <c r="I7698" t="str">
        <f>INDEX(LedgerMapping[[#All],[Level 3]],MATCH(Actuals[[#This Row],[Sub Ledger]],LedgerMapping[[#All],[Sub Ledger]],0))</f>
        <v>Administration</v>
      </c>
      <c r="J7698" s="22">
        <f>YEAR(Actuals[[#This Row],[Date]])</f>
        <v>2024</v>
      </c>
      <c r="K7698" s="22">
        <f>MONTH(Actuals[[#This Row],[Date]])</f>
        <v>12</v>
      </c>
      <c r="L7698" s="12"/>
    </row>
    <row r="7699" spans="1:12" x14ac:dyDescent="0.3">
      <c r="A7699">
        <v>13</v>
      </c>
      <c r="B7699">
        <v>26773</v>
      </c>
      <c r="C7699">
        <v>6</v>
      </c>
      <c r="D7699">
        <v>76000</v>
      </c>
      <c r="E7699" s="46">
        <v>45291</v>
      </c>
      <c r="F7699">
        <v>-1410.05</v>
      </c>
      <c r="I7699" t="str">
        <f>INDEX(LedgerMapping[[#All],[Level 3]],MATCH(Actuals[[#This Row],[Sub Ledger]],LedgerMapping[[#All],[Sub Ledger]],0))</f>
        <v>Administration</v>
      </c>
      <c r="J7699" s="22">
        <f>YEAR(Actuals[[#This Row],[Date]])</f>
        <v>2023</v>
      </c>
      <c r="K7699" s="22">
        <f>MONTH(Actuals[[#This Row],[Date]])</f>
        <v>12</v>
      </c>
      <c r="L7699" s="12"/>
    </row>
    <row r="7700" spans="1:12" x14ac:dyDescent="0.3">
      <c r="A7700">
        <v>13</v>
      </c>
      <c r="B7700">
        <v>27923</v>
      </c>
      <c r="C7700">
        <v>6</v>
      </c>
      <c r="D7700">
        <v>76000</v>
      </c>
      <c r="E7700" s="46">
        <v>45322</v>
      </c>
      <c r="F7700">
        <v>-3241.66</v>
      </c>
      <c r="I7700" t="str">
        <f>INDEX(LedgerMapping[[#All],[Level 3]],MATCH(Actuals[[#This Row],[Sub Ledger]],LedgerMapping[[#All],[Sub Ledger]],0))</f>
        <v>Administration</v>
      </c>
      <c r="J7700" s="22">
        <f>YEAR(Actuals[[#This Row],[Date]])</f>
        <v>2024</v>
      </c>
      <c r="K7700" s="22">
        <f>MONTH(Actuals[[#This Row],[Date]])</f>
        <v>1</v>
      </c>
      <c r="L7700" s="12"/>
    </row>
    <row r="7701" spans="1:12" x14ac:dyDescent="0.3">
      <c r="A7701">
        <v>13</v>
      </c>
      <c r="B7701">
        <v>29076</v>
      </c>
      <c r="C7701">
        <v>6</v>
      </c>
      <c r="D7701">
        <v>76000</v>
      </c>
      <c r="E7701" s="46">
        <v>45354</v>
      </c>
      <c r="F7701">
        <v>-4803.1000000000004</v>
      </c>
      <c r="I7701" t="str">
        <f>INDEX(LedgerMapping[[#All],[Level 3]],MATCH(Actuals[[#This Row],[Sub Ledger]],LedgerMapping[[#All],[Sub Ledger]],0))</f>
        <v>Administration</v>
      </c>
      <c r="J7701" s="22">
        <f>YEAR(Actuals[[#This Row],[Date]])</f>
        <v>2024</v>
      </c>
      <c r="K7701" s="22">
        <f>MONTH(Actuals[[#This Row],[Date]])</f>
        <v>3</v>
      </c>
      <c r="L7701" s="12"/>
    </row>
    <row r="7702" spans="1:12" x14ac:dyDescent="0.3">
      <c r="A7702">
        <v>13</v>
      </c>
      <c r="B7702">
        <v>30202</v>
      </c>
      <c r="C7702">
        <v>6</v>
      </c>
      <c r="D7702">
        <v>76000</v>
      </c>
      <c r="E7702" s="46">
        <v>45384</v>
      </c>
      <c r="F7702">
        <v>-1411.8</v>
      </c>
      <c r="I7702" t="str">
        <f>INDEX(LedgerMapping[[#All],[Level 3]],MATCH(Actuals[[#This Row],[Sub Ledger]],LedgerMapping[[#All],[Sub Ledger]],0))</f>
        <v>Administration</v>
      </c>
      <c r="J7702" s="22">
        <f>YEAR(Actuals[[#This Row],[Date]])</f>
        <v>2024</v>
      </c>
      <c r="K7702" s="22">
        <f>MONTH(Actuals[[#This Row],[Date]])</f>
        <v>4</v>
      </c>
      <c r="L7702" s="12"/>
    </row>
    <row r="7703" spans="1:12" x14ac:dyDescent="0.3">
      <c r="A7703">
        <v>13</v>
      </c>
      <c r="B7703">
        <v>31328</v>
      </c>
      <c r="C7703">
        <v>6</v>
      </c>
      <c r="D7703">
        <v>76000</v>
      </c>
      <c r="E7703" s="46">
        <v>45415</v>
      </c>
      <c r="F7703">
        <v>-2690.78</v>
      </c>
      <c r="I7703" t="str">
        <f>INDEX(LedgerMapping[[#All],[Level 3]],MATCH(Actuals[[#This Row],[Sub Ledger]],LedgerMapping[[#All],[Sub Ledger]],0))</f>
        <v>Administration</v>
      </c>
      <c r="J7703" s="22">
        <f>YEAR(Actuals[[#This Row],[Date]])</f>
        <v>2024</v>
      </c>
      <c r="K7703" s="22">
        <f>MONTH(Actuals[[#This Row],[Date]])</f>
        <v>5</v>
      </c>
      <c r="L7703" s="12"/>
    </row>
    <row r="7704" spans="1:12" x14ac:dyDescent="0.3">
      <c r="A7704">
        <v>13</v>
      </c>
      <c r="B7704">
        <v>32452</v>
      </c>
      <c r="C7704">
        <v>6</v>
      </c>
      <c r="D7704">
        <v>76000</v>
      </c>
      <c r="E7704" s="46">
        <v>45445</v>
      </c>
      <c r="F7704">
        <v>-3867.99</v>
      </c>
      <c r="I7704" t="str">
        <f>INDEX(LedgerMapping[[#All],[Level 3]],MATCH(Actuals[[#This Row],[Sub Ledger]],LedgerMapping[[#All],[Sub Ledger]],0))</f>
        <v>Administration</v>
      </c>
      <c r="J7704" s="22">
        <f>YEAR(Actuals[[#This Row],[Date]])</f>
        <v>2024</v>
      </c>
      <c r="K7704" s="22">
        <f>MONTH(Actuals[[#This Row],[Date]])</f>
        <v>6</v>
      </c>
      <c r="L7704" s="12"/>
    </row>
    <row r="7705" spans="1:12" x14ac:dyDescent="0.3">
      <c r="A7705">
        <v>13</v>
      </c>
      <c r="B7705">
        <v>33577</v>
      </c>
      <c r="C7705">
        <v>6</v>
      </c>
      <c r="D7705">
        <v>76000</v>
      </c>
      <c r="E7705" s="46">
        <v>45476</v>
      </c>
      <c r="F7705">
        <v>-1513.56</v>
      </c>
      <c r="I7705" t="str">
        <f>INDEX(LedgerMapping[[#All],[Level 3]],MATCH(Actuals[[#This Row],[Sub Ledger]],LedgerMapping[[#All],[Sub Ledger]],0))</f>
        <v>Administration</v>
      </c>
      <c r="J7705" s="22">
        <f>YEAR(Actuals[[#This Row],[Date]])</f>
        <v>2024</v>
      </c>
      <c r="K7705" s="22">
        <f>MONTH(Actuals[[#This Row],[Date]])</f>
        <v>7</v>
      </c>
      <c r="L7705" s="12"/>
    </row>
    <row r="7706" spans="1:12" x14ac:dyDescent="0.3">
      <c r="A7706">
        <v>13</v>
      </c>
      <c r="B7706">
        <v>34727</v>
      </c>
      <c r="C7706">
        <v>6</v>
      </c>
      <c r="D7706">
        <v>76000</v>
      </c>
      <c r="E7706" s="46">
        <v>45507</v>
      </c>
      <c r="F7706">
        <v>-1743.39</v>
      </c>
      <c r="I7706" t="str">
        <f>INDEX(LedgerMapping[[#All],[Level 3]],MATCH(Actuals[[#This Row],[Sub Ledger]],LedgerMapping[[#All],[Sub Ledger]],0))</f>
        <v>Administration</v>
      </c>
      <c r="J7706" s="22">
        <f>YEAR(Actuals[[#This Row],[Date]])</f>
        <v>2024</v>
      </c>
      <c r="K7706" s="22">
        <f>MONTH(Actuals[[#This Row],[Date]])</f>
        <v>8</v>
      </c>
      <c r="L7706" s="12"/>
    </row>
    <row r="7707" spans="1:12" x14ac:dyDescent="0.3">
      <c r="A7707">
        <v>13</v>
      </c>
      <c r="B7707">
        <v>35879</v>
      </c>
      <c r="C7707">
        <v>6</v>
      </c>
      <c r="D7707">
        <v>76000</v>
      </c>
      <c r="E7707" s="46">
        <v>45536</v>
      </c>
      <c r="F7707">
        <v>-4094.31</v>
      </c>
      <c r="I7707" t="str">
        <f>INDEX(LedgerMapping[[#All],[Level 3]],MATCH(Actuals[[#This Row],[Sub Ledger]],LedgerMapping[[#All],[Sub Ledger]],0))</f>
        <v>Administration</v>
      </c>
      <c r="J7707" s="22">
        <f>YEAR(Actuals[[#This Row],[Date]])</f>
        <v>2024</v>
      </c>
      <c r="K7707" s="22">
        <f>MONTH(Actuals[[#This Row],[Date]])</f>
        <v>9</v>
      </c>
      <c r="L7707" s="12"/>
    </row>
    <row r="7708" spans="1:12" x14ac:dyDescent="0.3">
      <c r="A7708">
        <v>13</v>
      </c>
      <c r="B7708">
        <v>37027</v>
      </c>
      <c r="C7708">
        <v>6</v>
      </c>
      <c r="D7708">
        <v>76000</v>
      </c>
      <c r="E7708" s="46">
        <v>45567</v>
      </c>
      <c r="F7708">
        <v>-1476.72</v>
      </c>
      <c r="I7708" t="str">
        <f>INDEX(LedgerMapping[[#All],[Level 3]],MATCH(Actuals[[#This Row],[Sub Ledger]],LedgerMapping[[#All],[Sub Ledger]],0))</f>
        <v>Administration</v>
      </c>
      <c r="J7708" s="22">
        <f>YEAR(Actuals[[#This Row],[Date]])</f>
        <v>2024</v>
      </c>
      <c r="K7708" s="22">
        <f>MONTH(Actuals[[#This Row],[Date]])</f>
        <v>10</v>
      </c>
      <c r="L7708" s="12"/>
    </row>
    <row r="7709" spans="1:12" x14ac:dyDescent="0.3">
      <c r="A7709">
        <v>13</v>
      </c>
      <c r="B7709">
        <v>38177</v>
      </c>
      <c r="C7709">
        <v>6</v>
      </c>
      <c r="D7709">
        <v>76000</v>
      </c>
      <c r="E7709" s="46">
        <v>45597</v>
      </c>
      <c r="F7709">
        <v>-2311.8200000000002</v>
      </c>
      <c r="I7709" t="str">
        <f>INDEX(LedgerMapping[[#All],[Level 3]],MATCH(Actuals[[#This Row],[Sub Ledger]],LedgerMapping[[#All],[Sub Ledger]],0))</f>
        <v>Administration</v>
      </c>
      <c r="J7709" s="22">
        <f>YEAR(Actuals[[#This Row],[Date]])</f>
        <v>2024</v>
      </c>
      <c r="K7709" s="22">
        <f>MONTH(Actuals[[#This Row],[Date]])</f>
        <v>11</v>
      </c>
      <c r="L7709" s="12"/>
    </row>
    <row r="7710" spans="1:12" x14ac:dyDescent="0.3">
      <c r="A7710">
        <v>13</v>
      </c>
      <c r="B7710">
        <v>39331</v>
      </c>
      <c r="C7710">
        <v>6</v>
      </c>
      <c r="D7710">
        <v>76000</v>
      </c>
      <c r="E7710" s="46">
        <v>45628</v>
      </c>
      <c r="F7710">
        <v>-4076.77</v>
      </c>
      <c r="I7710" t="str">
        <f>INDEX(LedgerMapping[[#All],[Level 3]],MATCH(Actuals[[#This Row],[Sub Ledger]],LedgerMapping[[#All],[Sub Ledger]],0))</f>
        <v>Administration</v>
      </c>
      <c r="J7710" s="22">
        <f>YEAR(Actuals[[#This Row],[Date]])</f>
        <v>2024</v>
      </c>
      <c r="K7710" s="22">
        <f>MONTH(Actuals[[#This Row],[Date]])</f>
        <v>12</v>
      </c>
      <c r="L7710" s="12"/>
    </row>
    <row r="7711" spans="1:12" x14ac:dyDescent="0.3">
      <c r="A7711">
        <v>13</v>
      </c>
      <c r="B7711">
        <v>26774</v>
      </c>
      <c r="C7711">
        <v>6</v>
      </c>
      <c r="D7711">
        <v>77000</v>
      </c>
      <c r="E7711" s="46">
        <v>45291</v>
      </c>
      <c r="F7711">
        <v>-664.42</v>
      </c>
      <c r="I7711" t="str">
        <f>INDEX(LedgerMapping[[#All],[Level 3]],MATCH(Actuals[[#This Row],[Sub Ledger]],LedgerMapping[[#All],[Sub Ledger]],0))</f>
        <v>Administration</v>
      </c>
      <c r="J7711" s="22">
        <f>YEAR(Actuals[[#This Row],[Date]])</f>
        <v>2023</v>
      </c>
      <c r="K7711" s="22">
        <f>MONTH(Actuals[[#This Row],[Date]])</f>
        <v>12</v>
      </c>
      <c r="L7711" s="12"/>
    </row>
    <row r="7712" spans="1:12" x14ac:dyDescent="0.3">
      <c r="A7712">
        <v>13</v>
      </c>
      <c r="B7712">
        <v>27924</v>
      </c>
      <c r="C7712">
        <v>6</v>
      </c>
      <c r="D7712">
        <v>77000</v>
      </c>
      <c r="E7712" s="46">
        <v>45322</v>
      </c>
      <c r="F7712">
        <v>-966.18</v>
      </c>
      <c r="I7712" t="str">
        <f>INDEX(LedgerMapping[[#All],[Level 3]],MATCH(Actuals[[#This Row],[Sub Ledger]],LedgerMapping[[#All],[Sub Ledger]],0))</f>
        <v>Administration</v>
      </c>
      <c r="J7712" s="22">
        <f>YEAR(Actuals[[#This Row],[Date]])</f>
        <v>2024</v>
      </c>
      <c r="K7712" s="22">
        <f>MONTH(Actuals[[#This Row],[Date]])</f>
        <v>1</v>
      </c>
      <c r="L7712" s="12"/>
    </row>
    <row r="7713" spans="1:12" x14ac:dyDescent="0.3">
      <c r="A7713">
        <v>13</v>
      </c>
      <c r="B7713">
        <v>29077</v>
      </c>
      <c r="C7713">
        <v>6</v>
      </c>
      <c r="D7713">
        <v>77000</v>
      </c>
      <c r="E7713" s="46">
        <v>45354</v>
      </c>
      <c r="F7713">
        <v>-581.96</v>
      </c>
      <c r="I7713" t="str">
        <f>INDEX(LedgerMapping[[#All],[Level 3]],MATCH(Actuals[[#This Row],[Sub Ledger]],LedgerMapping[[#All],[Sub Ledger]],0))</f>
        <v>Administration</v>
      </c>
      <c r="J7713" s="22">
        <f>YEAR(Actuals[[#This Row],[Date]])</f>
        <v>2024</v>
      </c>
      <c r="K7713" s="22">
        <f>MONTH(Actuals[[#This Row],[Date]])</f>
        <v>3</v>
      </c>
      <c r="L7713" s="12"/>
    </row>
    <row r="7714" spans="1:12" x14ac:dyDescent="0.3">
      <c r="A7714">
        <v>13</v>
      </c>
      <c r="B7714">
        <v>30203</v>
      </c>
      <c r="C7714">
        <v>6</v>
      </c>
      <c r="D7714">
        <v>77000</v>
      </c>
      <c r="E7714" s="46">
        <v>45384</v>
      </c>
      <c r="F7714">
        <v>-696</v>
      </c>
      <c r="I7714" t="str">
        <f>INDEX(LedgerMapping[[#All],[Level 3]],MATCH(Actuals[[#This Row],[Sub Ledger]],LedgerMapping[[#All],[Sub Ledger]],0))</f>
        <v>Administration</v>
      </c>
      <c r="J7714" s="22">
        <f>YEAR(Actuals[[#This Row],[Date]])</f>
        <v>2024</v>
      </c>
      <c r="K7714" s="22">
        <f>MONTH(Actuals[[#This Row],[Date]])</f>
        <v>4</v>
      </c>
      <c r="L7714" s="12"/>
    </row>
    <row r="7715" spans="1:12" x14ac:dyDescent="0.3">
      <c r="A7715">
        <v>13</v>
      </c>
      <c r="B7715">
        <v>31329</v>
      </c>
      <c r="C7715">
        <v>6</v>
      </c>
      <c r="D7715">
        <v>77000</v>
      </c>
      <c r="E7715" s="46">
        <v>45415</v>
      </c>
      <c r="F7715">
        <v>-696</v>
      </c>
      <c r="I7715" t="str">
        <f>INDEX(LedgerMapping[[#All],[Level 3]],MATCH(Actuals[[#This Row],[Sub Ledger]],LedgerMapping[[#All],[Sub Ledger]],0))</f>
        <v>Administration</v>
      </c>
      <c r="J7715" s="22">
        <f>YEAR(Actuals[[#This Row],[Date]])</f>
        <v>2024</v>
      </c>
      <c r="K7715" s="22">
        <f>MONTH(Actuals[[#This Row],[Date]])</f>
        <v>5</v>
      </c>
      <c r="L7715" s="12"/>
    </row>
    <row r="7716" spans="1:12" x14ac:dyDescent="0.3">
      <c r="A7716">
        <v>13</v>
      </c>
      <c r="B7716">
        <v>32453</v>
      </c>
      <c r="C7716">
        <v>6</v>
      </c>
      <c r="D7716">
        <v>77000</v>
      </c>
      <c r="E7716" s="46">
        <v>45445</v>
      </c>
      <c r="F7716">
        <v>-613.54</v>
      </c>
      <c r="I7716" t="str">
        <f>INDEX(LedgerMapping[[#All],[Level 3]],MATCH(Actuals[[#This Row],[Sub Ledger]],LedgerMapping[[#All],[Sub Ledger]],0))</f>
        <v>Administration</v>
      </c>
      <c r="J7716" s="22">
        <f>YEAR(Actuals[[#This Row],[Date]])</f>
        <v>2024</v>
      </c>
      <c r="K7716" s="22">
        <f>MONTH(Actuals[[#This Row],[Date]])</f>
        <v>6</v>
      </c>
      <c r="L7716" s="12"/>
    </row>
    <row r="7717" spans="1:12" x14ac:dyDescent="0.3">
      <c r="A7717">
        <v>13</v>
      </c>
      <c r="B7717">
        <v>33578</v>
      </c>
      <c r="C7717">
        <v>6</v>
      </c>
      <c r="D7717">
        <v>77000</v>
      </c>
      <c r="E7717" s="46">
        <v>45476</v>
      </c>
      <c r="F7717">
        <v>-901.27</v>
      </c>
      <c r="I7717" t="str">
        <f>INDEX(LedgerMapping[[#All],[Level 3]],MATCH(Actuals[[#This Row],[Sub Ledger]],LedgerMapping[[#All],[Sub Ledger]],0))</f>
        <v>Administration</v>
      </c>
      <c r="J7717" s="22">
        <f>YEAR(Actuals[[#This Row],[Date]])</f>
        <v>2024</v>
      </c>
      <c r="K7717" s="22">
        <f>MONTH(Actuals[[#This Row],[Date]])</f>
        <v>7</v>
      </c>
      <c r="L7717" s="12"/>
    </row>
    <row r="7718" spans="1:12" x14ac:dyDescent="0.3">
      <c r="A7718">
        <v>13</v>
      </c>
      <c r="B7718">
        <v>34728</v>
      </c>
      <c r="C7718">
        <v>6</v>
      </c>
      <c r="D7718">
        <v>77000</v>
      </c>
      <c r="E7718" s="46">
        <v>45507</v>
      </c>
      <c r="F7718">
        <v>-669.69</v>
      </c>
      <c r="I7718" t="str">
        <f>INDEX(LedgerMapping[[#All],[Level 3]],MATCH(Actuals[[#This Row],[Sub Ledger]],LedgerMapping[[#All],[Sub Ledger]],0))</f>
        <v>Administration</v>
      </c>
      <c r="J7718" s="22">
        <f>YEAR(Actuals[[#This Row],[Date]])</f>
        <v>2024</v>
      </c>
      <c r="K7718" s="22">
        <f>MONTH(Actuals[[#This Row],[Date]])</f>
        <v>8</v>
      </c>
      <c r="L7718" s="12"/>
    </row>
    <row r="7719" spans="1:12" x14ac:dyDescent="0.3">
      <c r="A7719">
        <v>13</v>
      </c>
      <c r="B7719">
        <v>35880</v>
      </c>
      <c r="C7719">
        <v>6</v>
      </c>
      <c r="D7719">
        <v>77000</v>
      </c>
      <c r="E7719" s="46">
        <v>45536</v>
      </c>
      <c r="F7719">
        <v>-696</v>
      </c>
      <c r="I7719" t="str">
        <f>INDEX(LedgerMapping[[#All],[Level 3]],MATCH(Actuals[[#This Row],[Sub Ledger]],LedgerMapping[[#All],[Sub Ledger]],0))</f>
        <v>Administration</v>
      </c>
      <c r="J7719" s="22">
        <f>YEAR(Actuals[[#This Row],[Date]])</f>
        <v>2024</v>
      </c>
      <c r="K7719" s="22">
        <f>MONTH(Actuals[[#This Row],[Date]])</f>
        <v>9</v>
      </c>
      <c r="L7719" s="12"/>
    </row>
    <row r="7720" spans="1:12" x14ac:dyDescent="0.3">
      <c r="A7720">
        <v>13</v>
      </c>
      <c r="B7720">
        <v>37028</v>
      </c>
      <c r="C7720">
        <v>6</v>
      </c>
      <c r="D7720">
        <v>77000</v>
      </c>
      <c r="E7720" s="46">
        <v>45567</v>
      </c>
      <c r="F7720">
        <v>-696</v>
      </c>
      <c r="I7720" t="str">
        <f>INDEX(LedgerMapping[[#All],[Level 3]],MATCH(Actuals[[#This Row],[Sub Ledger]],LedgerMapping[[#All],[Sub Ledger]],0))</f>
        <v>Administration</v>
      </c>
      <c r="J7720" s="22">
        <f>YEAR(Actuals[[#This Row],[Date]])</f>
        <v>2024</v>
      </c>
      <c r="K7720" s="22">
        <f>MONTH(Actuals[[#This Row],[Date]])</f>
        <v>10</v>
      </c>
      <c r="L7720" s="12"/>
    </row>
    <row r="7721" spans="1:12" x14ac:dyDescent="0.3">
      <c r="A7721">
        <v>13</v>
      </c>
      <c r="B7721">
        <v>38178</v>
      </c>
      <c r="C7721">
        <v>6</v>
      </c>
      <c r="D7721">
        <v>77000</v>
      </c>
      <c r="E7721" s="46">
        <v>45597</v>
      </c>
      <c r="F7721">
        <v>-881.97</v>
      </c>
      <c r="I7721" t="str">
        <f>INDEX(LedgerMapping[[#All],[Level 3]],MATCH(Actuals[[#This Row],[Sub Ledger]],LedgerMapping[[#All],[Sub Ledger]],0))</f>
        <v>Administration</v>
      </c>
      <c r="J7721" s="22">
        <f>YEAR(Actuals[[#This Row],[Date]])</f>
        <v>2024</v>
      </c>
      <c r="K7721" s="22">
        <f>MONTH(Actuals[[#This Row],[Date]])</f>
        <v>11</v>
      </c>
      <c r="L7721" s="12"/>
    </row>
    <row r="7722" spans="1:12" x14ac:dyDescent="0.3">
      <c r="A7722">
        <v>13</v>
      </c>
      <c r="B7722">
        <v>39332</v>
      </c>
      <c r="C7722">
        <v>6</v>
      </c>
      <c r="D7722">
        <v>77000</v>
      </c>
      <c r="E7722" s="46">
        <v>45628</v>
      </c>
      <c r="F7722">
        <v>-743.37</v>
      </c>
      <c r="I7722" t="str">
        <f>INDEX(LedgerMapping[[#All],[Level 3]],MATCH(Actuals[[#This Row],[Sub Ledger]],LedgerMapping[[#All],[Sub Ledger]],0))</f>
        <v>Administration</v>
      </c>
      <c r="J7722" s="22">
        <f>YEAR(Actuals[[#This Row],[Date]])</f>
        <v>2024</v>
      </c>
      <c r="K7722" s="22">
        <f>MONTH(Actuals[[#This Row],[Date]])</f>
        <v>12</v>
      </c>
      <c r="L7722" s="12"/>
    </row>
    <row r="7723" spans="1:12" x14ac:dyDescent="0.3">
      <c r="A7723">
        <v>13</v>
      </c>
      <c r="B7723">
        <v>26775</v>
      </c>
      <c r="C7723">
        <v>6</v>
      </c>
      <c r="D7723">
        <v>78000</v>
      </c>
      <c r="E7723" s="46">
        <v>45291</v>
      </c>
      <c r="F7723">
        <v>-203.01</v>
      </c>
      <c r="I7723" t="str">
        <f>INDEX(LedgerMapping[[#All],[Level 3]],MATCH(Actuals[[#This Row],[Sub Ledger]],LedgerMapping[[#All],[Sub Ledger]],0))</f>
        <v>Administration</v>
      </c>
      <c r="J7723" s="22">
        <f>YEAR(Actuals[[#This Row],[Date]])</f>
        <v>2023</v>
      </c>
      <c r="K7723" s="22">
        <f>MONTH(Actuals[[#This Row],[Date]])</f>
        <v>12</v>
      </c>
      <c r="L7723" s="12"/>
    </row>
    <row r="7724" spans="1:12" x14ac:dyDescent="0.3">
      <c r="A7724">
        <v>13</v>
      </c>
      <c r="B7724">
        <v>27925</v>
      </c>
      <c r="C7724">
        <v>6</v>
      </c>
      <c r="D7724">
        <v>78000</v>
      </c>
      <c r="E7724" s="46">
        <v>45322</v>
      </c>
      <c r="F7724">
        <v>-290.73</v>
      </c>
      <c r="I7724" t="str">
        <f>INDEX(LedgerMapping[[#All],[Level 3]],MATCH(Actuals[[#This Row],[Sub Ledger]],LedgerMapping[[#All],[Sub Ledger]],0))</f>
        <v>Administration</v>
      </c>
      <c r="J7724" s="22">
        <f>YEAR(Actuals[[#This Row],[Date]])</f>
        <v>2024</v>
      </c>
      <c r="K7724" s="22">
        <f>MONTH(Actuals[[#This Row],[Date]])</f>
        <v>1</v>
      </c>
      <c r="L7724" s="12"/>
    </row>
    <row r="7725" spans="1:12" x14ac:dyDescent="0.3">
      <c r="A7725">
        <v>13</v>
      </c>
      <c r="B7725">
        <v>29078</v>
      </c>
      <c r="C7725">
        <v>6</v>
      </c>
      <c r="D7725">
        <v>78000</v>
      </c>
      <c r="E7725" s="46">
        <v>45354</v>
      </c>
      <c r="F7725">
        <v>-195.99</v>
      </c>
      <c r="I7725" t="str">
        <f>INDEX(LedgerMapping[[#All],[Level 3]],MATCH(Actuals[[#This Row],[Sub Ledger]],LedgerMapping[[#All],[Sub Ledger]],0))</f>
        <v>Administration</v>
      </c>
      <c r="J7725" s="22">
        <f>YEAR(Actuals[[#This Row],[Date]])</f>
        <v>2024</v>
      </c>
      <c r="K7725" s="22">
        <f>MONTH(Actuals[[#This Row],[Date]])</f>
        <v>3</v>
      </c>
      <c r="L7725" s="12"/>
    </row>
    <row r="7726" spans="1:12" x14ac:dyDescent="0.3">
      <c r="A7726">
        <v>13</v>
      </c>
      <c r="B7726">
        <v>30204</v>
      </c>
      <c r="C7726">
        <v>6</v>
      </c>
      <c r="D7726">
        <v>78000</v>
      </c>
      <c r="E7726" s="46">
        <v>45384</v>
      </c>
      <c r="F7726">
        <v>-197.75</v>
      </c>
      <c r="I7726" t="str">
        <f>INDEX(LedgerMapping[[#All],[Level 3]],MATCH(Actuals[[#This Row],[Sub Ledger]],LedgerMapping[[#All],[Sub Ledger]],0))</f>
        <v>Administration</v>
      </c>
      <c r="J7726" s="22">
        <f>YEAR(Actuals[[#This Row],[Date]])</f>
        <v>2024</v>
      </c>
      <c r="K7726" s="22">
        <f>MONTH(Actuals[[#This Row],[Date]])</f>
        <v>4</v>
      </c>
      <c r="L7726" s="12"/>
    </row>
    <row r="7727" spans="1:12" x14ac:dyDescent="0.3">
      <c r="A7727">
        <v>13</v>
      </c>
      <c r="B7727">
        <v>31330</v>
      </c>
      <c r="C7727">
        <v>6</v>
      </c>
      <c r="D7727">
        <v>78000</v>
      </c>
      <c r="E7727" s="46">
        <v>45415</v>
      </c>
      <c r="F7727">
        <v>-199.5</v>
      </c>
      <c r="I7727" t="str">
        <f>INDEX(LedgerMapping[[#All],[Level 3]],MATCH(Actuals[[#This Row],[Sub Ledger]],LedgerMapping[[#All],[Sub Ledger]],0))</f>
        <v>Administration</v>
      </c>
      <c r="J7727" s="22">
        <f>YEAR(Actuals[[#This Row],[Date]])</f>
        <v>2024</v>
      </c>
      <c r="K7727" s="22">
        <f>MONTH(Actuals[[#This Row],[Date]])</f>
        <v>5</v>
      </c>
      <c r="L7727" s="12"/>
    </row>
    <row r="7728" spans="1:12" x14ac:dyDescent="0.3">
      <c r="A7728">
        <v>13</v>
      </c>
      <c r="B7728">
        <v>32454</v>
      </c>
      <c r="C7728">
        <v>6</v>
      </c>
      <c r="D7728">
        <v>78000</v>
      </c>
      <c r="E7728" s="46">
        <v>45445</v>
      </c>
      <c r="F7728">
        <v>-183.71</v>
      </c>
      <c r="I7728" t="str">
        <f>INDEX(LedgerMapping[[#All],[Level 3]],MATCH(Actuals[[#This Row],[Sub Ledger]],LedgerMapping[[#All],[Sub Ledger]],0))</f>
        <v>Administration</v>
      </c>
      <c r="J7728" s="22">
        <f>YEAR(Actuals[[#This Row],[Date]])</f>
        <v>2024</v>
      </c>
      <c r="K7728" s="22">
        <f>MONTH(Actuals[[#This Row],[Date]])</f>
        <v>6</v>
      </c>
      <c r="L7728" s="12"/>
    </row>
    <row r="7729" spans="1:12" x14ac:dyDescent="0.3">
      <c r="A7729">
        <v>13</v>
      </c>
      <c r="B7729">
        <v>33579</v>
      </c>
      <c r="C7729">
        <v>6</v>
      </c>
      <c r="D7729">
        <v>78000</v>
      </c>
      <c r="E7729" s="46">
        <v>45476</v>
      </c>
      <c r="F7729">
        <v>-288.98</v>
      </c>
      <c r="I7729" t="str">
        <f>INDEX(LedgerMapping[[#All],[Level 3]],MATCH(Actuals[[#This Row],[Sub Ledger]],LedgerMapping[[#All],[Sub Ledger]],0))</f>
        <v>Administration</v>
      </c>
      <c r="J7729" s="22">
        <f>YEAR(Actuals[[#This Row],[Date]])</f>
        <v>2024</v>
      </c>
      <c r="K7729" s="22">
        <f>MONTH(Actuals[[#This Row],[Date]])</f>
        <v>7</v>
      </c>
      <c r="L7729" s="12"/>
    </row>
    <row r="7730" spans="1:12" x14ac:dyDescent="0.3">
      <c r="A7730">
        <v>13</v>
      </c>
      <c r="B7730">
        <v>34729</v>
      </c>
      <c r="C7730">
        <v>6</v>
      </c>
      <c r="D7730">
        <v>78000</v>
      </c>
      <c r="E7730" s="46">
        <v>45507</v>
      </c>
      <c r="F7730">
        <v>-181.96</v>
      </c>
      <c r="I7730" t="str">
        <f>INDEX(LedgerMapping[[#All],[Level 3]],MATCH(Actuals[[#This Row],[Sub Ledger]],LedgerMapping[[#All],[Sub Ledger]],0))</f>
        <v>Administration</v>
      </c>
      <c r="J7730" s="22">
        <f>YEAR(Actuals[[#This Row],[Date]])</f>
        <v>2024</v>
      </c>
      <c r="K7730" s="22">
        <f>MONTH(Actuals[[#This Row],[Date]])</f>
        <v>8</v>
      </c>
      <c r="L7730" s="12"/>
    </row>
    <row r="7731" spans="1:12" x14ac:dyDescent="0.3">
      <c r="A7731">
        <v>13</v>
      </c>
      <c r="B7731">
        <v>35881</v>
      </c>
      <c r="C7731">
        <v>6</v>
      </c>
      <c r="D7731">
        <v>78000</v>
      </c>
      <c r="E7731" s="46">
        <v>45536</v>
      </c>
      <c r="F7731">
        <v>-204.76</v>
      </c>
      <c r="I7731" t="str">
        <f>INDEX(LedgerMapping[[#All],[Level 3]],MATCH(Actuals[[#This Row],[Sub Ledger]],LedgerMapping[[#All],[Sub Ledger]],0))</f>
        <v>Administration</v>
      </c>
      <c r="J7731" s="22">
        <f>YEAR(Actuals[[#This Row],[Date]])</f>
        <v>2024</v>
      </c>
      <c r="K7731" s="22">
        <f>MONTH(Actuals[[#This Row],[Date]])</f>
        <v>9</v>
      </c>
      <c r="L7731" s="12"/>
    </row>
    <row r="7732" spans="1:12" x14ac:dyDescent="0.3">
      <c r="A7732">
        <v>13</v>
      </c>
      <c r="B7732">
        <v>37029</v>
      </c>
      <c r="C7732">
        <v>6</v>
      </c>
      <c r="D7732">
        <v>78000</v>
      </c>
      <c r="E7732" s="46">
        <v>45567</v>
      </c>
      <c r="F7732">
        <v>-199.5</v>
      </c>
      <c r="I7732" t="str">
        <f>INDEX(LedgerMapping[[#All],[Level 3]],MATCH(Actuals[[#This Row],[Sub Ledger]],LedgerMapping[[#All],[Sub Ledger]],0))</f>
        <v>Administration</v>
      </c>
      <c r="J7732" s="22">
        <f>YEAR(Actuals[[#This Row],[Date]])</f>
        <v>2024</v>
      </c>
      <c r="K7732" s="22">
        <f>MONTH(Actuals[[#This Row],[Date]])</f>
        <v>10</v>
      </c>
      <c r="L7732" s="12"/>
    </row>
    <row r="7733" spans="1:12" x14ac:dyDescent="0.3">
      <c r="A7733">
        <v>13</v>
      </c>
      <c r="B7733">
        <v>38179</v>
      </c>
      <c r="C7733">
        <v>6</v>
      </c>
      <c r="D7733">
        <v>78000</v>
      </c>
      <c r="E7733" s="46">
        <v>45597</v>
      </c>
      <c r="F7733">
        <v>-308.27999999999997</v>
      </c>
      <c r="I7733" t="str">
        <f>INDEX(LedgerMapping[[#All],[Level 3]],MATCH(Actuals[[#This Row],[Sub Ledger]],LedgerMapping[[#All],[Sub Ledger]],0))</f>
        <v>Administration</v>
      </c>
      <c r="J7733" s="22">
        <f>YEAR(Actuals[[#This Row],[Date]])</f>
        <v>2024</v>
      </c>
      <c r="K7733" s="22">
        <f>MONTH(Actuals[[#This Row],[Date]])</f>
        <v>11</v>
      </c>
      <c r="L7733" s="12"/>
    </row>
    <row r="7734" spans="1:12" x14ac:dyDescent="0.3">
      <c r="A7734">
        <v>13</v>
      </c>
      <c r="B7734">
        <v>39333</v>
      </c>
      <c r="C7734">
        <v>6</v>
      </c>
      <c r="D7734">
        <v>78000</v>
      </c>
      <c r="E7734" s="46">
        <v>45628</v>
      </c>
      <c r="F7734">
        <v>-259.14999999999998</v>
      </c>
      <c r="I7734" t="str">
        <f>INDEX(LedgerMapping[[#All],[Level 3]],MATCH(Actuals[[#This Row],[Sub Ledger]],LedgerMapping[[#All],[Sub Ledger]],0))</f>
        <v>Administration</v>
      </c>
      <c r="J7734" s="22">
        <f>YEAR(Actuals[[#This Row],[Date]])</f>
        <v>2024</v>
      </c>
      <c r="K7734" s="22">
        <f>MONTH(Actuals[[#This Row],[Date]])</f>
        <v>12</v>
      </c>
      <c r="L7734" s="12"/>
    </row>
    <row r="7735" spans="1:12" x14ac:dyDescent="0.3">
      <c r="A7735">
        <v>13</v>
      </c>
      <c r="B7735">
        <v>26776</v>
      </c>
      <c r="C7735">
        <v>6</v>
      </c>
      <c r="D7735">
        <v>80000</v>
      </c>
      <c r="E7735" s="46">
        <v>45291</v>
      </c>
      <c r="F7735">
        <v>-738.11</v>
      </c>
      <c r="I7735" t="str">
        <f>INDEX(LedgerMapping[[#All],[Level 3]],MATCH(Actuals[[#This Row],[Sub Ledger]],LedgerMapping[[#All],[Sub Ledger]],0))</f>
        <v>Travel and Expenses</v>
      </c>
      <c r="J7735" s="22">
        <f>YEAR(Actuals[[#This Row],[Date]])</f>
        <v>2023</v>
      </c>
      <c r="K7735" s="22">
        <f>MONTH(Actuals[[#This Row],[Date]])</f>
        <v>12</v>
      </c>
      <c r="L7735" s="12"/>
    </row>
    <row r="7736" spans="1:12" x14ac:dyDescent="0.3">
      <c r="A7736">
        <v>13</v>
      </c>
      <c r="B7736">
        <v>27926</v>
      </c>
      <c r="C7736">
        <v>6</v>
      </c>
      <c r="D7736">
        <v>80000</v>
      </c>
      <c r="E7736" s="46">
        <v>45322</v>
      </c>
      <c r="F7736">
        <v>-1106.54</v>
      </c>
      <c r="I7736" t="str">
        <f>INDEX(LedgerMapping[[#All],[Level 3]],MATCH(Actuals[[#This Row],[Sub Ledger]],LedgerMapping[[#All],[Sub Ledger]],0))</f>
        <v>Travel and Expenses</v>
      </c>
      <c r="J7736" s="22">
        <f>YEAR(Actuals[[#This Row],[Date]])</f>
        <v>2024</v>
      </c>
      <c r="K7736" s="22">
        <f>MONTH(Actuals[[#This Row],[Date]])</f>
        <v>1</v>
      </c>
      <c r="L7736" s="12"/>
    </row>
    <row r="7737" spans="1:12" x14ac:dyDescent="0.3">
      <c r="A7737">
        <v>13</v>
      </c>
      <c r="B7737">
        <v>29079</v>
      </c>
      <c r="C7737">
        <v>6</v>
      </c>
      <c r="D7737">
        <v>80000</v>
      </c>
      <c r="E7737" s="46">
        <v>45354</v>
      </c>
      <c r="F7737">
        <v>-715.3</v>
      </c>
      <c r="I7737" t="str">
        <f>INDEX(LedgerMapping[[#All],[Level 3]],MATCH(Actuals[[#This Row],[Sub Ledger]],LedgerMapping[[#All],[Sub Ledger]],0))</f>
        <v>Travel and Expenses</v>
      </c>
      <c r="J7737" s="22">
        <f>YEAR(Actuals[[#This Row],[Date]])</f>
        <v>2024</v>
      </c>
      <c r="K7737" s="22">
        <f>MONTH(Actuals[[#This Row],[Date]])</f>
        <v>3</v>
      </c>
      <c r="L7737" s="12"/>
    </row>
    <row r="7738" spans="1:12" x14ac:dyDescent="0.3">
      <c r="A7738">
        <v>13</v>
      </c>
      <c r="B7738">
        <v>30205</v>
      </c>
      <c r="C7738">
        <v>6</v>
      </c>
      <c r="D7738">
        <v>80000</v>
      </c>
      <c r="E7738" s="46">
        <v>45384</v>
      </c>
      <c r="F7738">
        <v>-715.3</v>
      </c>
      <c r="I7738" t="str">
        <f>INDEX(LedgerMapping[[#All],[Level 3]],MATCH(Actuals[[#This Row],[Sub Ledger]],LedgerMapping[[#All],[Sub Ledger]],0))</f>
        <v>Travel and Expenses</v>
      </c>
      <c r="J7738" s="22">
        <f>YEAR(Actuals[[#This Row],[Date]])</f>
        <v>2024</v>
      </c>
      <c r="K7738" s="22">
        <f>MONTH(Actuals[[#This Row],[Date]])</f>
        <v>4</v>
      </c>
      <c r="L7738" s="12"/>
    </row>
    <row r="7739" spans="1:12" x14ac:dyDescent="0.3">
      <c r="A7739">
        <v>13</v>
      </c>
      <c r="B7739">
        <v>31331</v>
      </c>
      <c r="C7739">
        <v>6</v>
      </c>
      <c r="D7739">
        <v>80000</v>
      </c>
      <c r="E7739" s="46">
        <v>45415</v>
      </c>
      <c r="F7739">
        <v>-722.32</v>
      </c>
      <c r="I7739" t="str">
        <f>INDEX(LedgerMapping[[#All],[Level 3]],MATCH(Actuals[[#This Row],[Sub Ledger]],LedgerMapping[[#All],[Sub Ledger]],0))</f>
        <v>Travel and Expenses</v>
      </c>
      <c r="J7739" s="22">
        <f>YEAR(Actuals[[#This Row],[Date]])</f>
        <v>2024</v>
      </c>
      <c r="K7739" s="22">
        <f>MONTH(Actuals[[#This Row],[Date]])</f>
        <v>5</v>
      </c>
      <c r="L7739" s="12"/>
    </row>
    <row r="7740" spans="1:12" x14ac:dyDescent="0.3">
      <c r="A7740">
        <v>13</v>
      </c>
      <c r="B7740">
        <v>32455</v>
      </c>
      <c r="C7740">
        <v>6</v>
      </c>
      <c r="D7740">
        <v>80000</v>
      </c>
      <c r="E7740" s="46">
        <v>45445</v>
      </c>
      <c r="F7740">
        <v>-678.46</v>
      </c>
      <c r="I7740" t="str">
        <f>INDEX(LedgerMapping[[#All],[Level 3]],MATCH(Actuals[[#This Row],[Sub Ledger]],LedgerMapping[[#All],[Sub Ledger]],0))</f>
        <v>Travel and Expenses</v>
      </c>
      <c r="J7740" s="22">
        <f>YEAR(Actuals[[#This Row],[Date]])</f>
        <v>2024</v>
      </c>
      <c r="K7740" s="22">
        <f>MONTH(Actuals[[#This Row],[Date]])</f>
        <v>6</v>
      </c>
      <c r="L7740" s="12"/>
    </row>
    <row r="7741" spans="1:12" x14ac:dyDescent="0.3">
      <c r="A7741">
        <v>13</v>
      </c>
      <c r="B7741">
        <v>33580</v>
      </c>
      <c r="C7741">
        <v>6</v>
      </c>
      <c r="D7741">
        <v>80000</v>
      </c>
      <c r="E7741" s="46">
        <v>45476</v>
      </c>
      <c r="F7741">
        <v>-1094.25</v>
      </c>
      <c r="I7741" t="str">
        <f>INDEX(LedgerMapping[[#All],[Level 3]],MATCH(Actuals[[#This Row],[Sub Ledger]],LedgerMapping[[#All],[Sub Ledger]],0))</f>
        <v>Travel and Expenses</v>
      </c>
      <c r="J7741" s="22">
        <f>YEAR(Actuals[[#This Row],[Date]])</f>
        <v>2024</v>
      </c>
      <c r="K7741" s="22">
        <f>MONTH(Actuals[[#This Row],[Date]])</f>
        <v>7</v>
      </c>
      <c r="L7741" s="12"/>
    </row>
    <row r="7742" spans="1:12" x14ac:dyDescent="0.3">
      <c r="A7742">
        <v>13</v>
      </c>
      <c r="B7742">
        <v>34730</v>
      </c>
      <c r="C7742">
        <v>6</v>
      </c>
      <c r="D7742">
        <v>80000</v>
      </c>
      <c r="E7742" s="46">
        <v>45507</v>
      </c>
      <c r="F7742">
        <v>-671.44</v>
      </c>
      <c r="I7742" t="str">
        <f>INDEX(LedgerMapping[[#All],[Level 3]],MATCH(Actuals[[#This Row],[Sub Ledger]],LedgerMapping[[#All],[Sub Ledger]],0))</f>
        <v>Travel and Expenses</v>
      </c>
      <c r="J7742" s="22">
        <f>YEAR(Actuals[[#This Row],[Date]])</f>
        <v>2024</v>
      </c>
      <c r="K7742" s="22">
        <f>MONTH(Actuals[[#This Row],[Date]])</f>
        <v>8</v>
      </c>
      <c r="L7742" s="12"/>
    </row>
    <row r="7743" spans="1:12" x14ac:dyDescent="0.3">
      <c r="A7743">
        <v>13</v>
      </c>
      <c r="B7743">
        <v>35882</v>
      </c>
      <c r="C7743">
        <v>6</v>
      </c>
      <c r="D7743">
        <v>80000</v>
      </c>
      <c r="E7743" s="46">
        <v>45536</v>
      </c>
      <c r="F7743">
        <v>-738.11</v>
      </c>
      <c r="I7743" t="str">
        <f>INDEX(LedgerMapping[[#All],[Level 3]],MATCH(Actuals[[#This Row],[Sub Ledger]],LedgerMapping[[#All],[Sub Ledger]],0))</f>
        <v>Travel and Expenses</v>
      </c>
      <c r="J7743" s="22">
        <f>YEAR(Actuals[[#This Row],[Date]])</f>
        <v>2024</v>
      </c>
      <c r="K7743" s="22">
        <f>MONTH(Actuals[[#This Row],[Date]])</f>
        <v>9</v>
      </c>
      <c r="L7743" s="12"/>
    </row>
    <row r="7744" spans="1:12" x14ac:dyDescent="0.3">
      <c r="A7744">
        <v>13</v>
      </c>
      <c r="B7744">
        <v>37030</v>
      </c>
      <c r="C7744">
        <v>6</v>
      </c>
      <c r="D7744">
        <v>80000</v>
      </c>
      <c r="E7744" s="46">
        <v>45567</v>
      </c>
      <c r="F7744">
        <v>-722.32</v>
      </c>
      <c r="I7744" t="str">
        <f>INDEX(LedgerMapping[[#All],[Level 3]],MATCH(Actuals[[#This Row],[Sub Ledger]],LedgerMapping[[#All],[Sub Ledger]],0))</f>
        <v>Travel and Expenses</v>
      </c>
      <c r="J7744" s="22">
        <f>YEAR(Actuals[[#This Row],[Date]])</f>
        <v>2024</v>
      </c>
      <c r="K7744" s="22">
        <f>MONTH(Actuals[[#This Row],[Date]])</f>
        <v>10</v>
      </c>
      <c r="L7744" s="12"/>
    </row>
    <row r="7745" spans="1:12" x14ac:dyDescent="0.3">
      <c r="A7745">
        <v>13</v>
      </c>
      <c r="B7745">
        <v>38180</v>
      </c>
      <c r="C7745">
        <v>6</v>
      </c>
      <c r="D7745">
        <v>80000</v>
      </c>
      <c r="E7745" s="46">
        <v>45597</v>
      </c>
      <c r="F7745">
        <v>-1183.73</v>
      </c>
      <c r="I7745" t="str">
        <f>INDEX(LedgerMapping[[#All],[Level 3]],MATCH(Actuals[[#This Row],[Sub Ledger]],LedgerMapping[[#All],[Sub Ledger]],0))</f>
        <v>Travel and Expenses</v>
      </c>
      <c r="J7745" s="22">
        <f>YEAR(Actuals[[#This Row],[Date]])</f>
        <v>2024</v>
      </c>
      <c r="K7745" s="22">
        <f>MONTH(Actuals[[#This Row],[Date]])</f>
        <v>11</v>
      </c>
      <c r="L7745" s="12"/>
    </row>
    <row r="7746" spans="1:12" x14ac:dyDescent="0.3">
      <c r="A7746">
        <v>13</v>
      </c>
      <c r="B7746">
        <v>39334</v>
      </c>
      <c r="C7746">
        <v>6</v>
      </c>
      <c r="D7746">
        <v>80000</v>
      </c>
      <c r="E7746" s="46">
        <v>45628</v>
      </c>
      <c r="F7746">
        <v>-959.16</v>
      </c>
      <c r="I7746" t="str">
        <f>INDEX(LedgerMapping[[#All],[Level 3]],MATCH(Actuals[[#This Row],[Sub Ledger]],LedgerMapping[[#All],[Sub Ledger]],0))</f>
        <v>Travel and Expenses</v>
      </c>
      <c r="J7746" s="22">
        <f>YEAR(Actuals[[#This Row],[Date]])</f>
        <v>2024</v>
      </c>
      <c r="K7746" s="22">
        <f>MONTH(Actuals[[#This Row],[Date]])</f>
        <v>12</v>
      </c>
      <c r="L7746" s="12"/>
    </row>
    <row r="7747" spans="1:12" x14ac:dyDescent="0.3">
      <c r="A7747">
        <v>13</v>
      </c>
      <c r="B7747">
        <v>26777</v>
      </c>
      <c r="C7747">
        <v>6</v>
      </c>
      <c r="D7747">
        <v>81000</v>
      </c>
      <c r="E7747" s="46">
        <v>45291</v>
      </c>
      <c r="F7747">
        <v>-457.4</v>
      </c>
      <c r="I7747" t="str">
        <f>INDEX(LedgerMapping[[#All],[Level 3]],MATCH(Actuals[[#This Row],[Sub Ledger]],LedgerMapping[[#All],[Sub Ledger]],0))</f>
        <v>Depreciation</v>
      </c>
      <c r="J7747" s="22">
        <f>YEAR(Actuals[[#This Row],[Date]])</f>
        <v>2023</v>
      </c>
      <c r="K7747" s="22">
        <f>MONTH(Actuals[[#This Row],[Date]])</f>
        <v>12</v>
      </c>
      <c r="L7747" s="12"/>
    </row>
    <row r="7748" spans="1:12" x14ac:dyDescent="0.3">
      <c r="A7748">
        <v>13</v>
      </c>
      <c r="B7748">
        <v>27927</v>
      </c>
      <c r="C7748">
        <v>6</v>
      </c>
      <c r="D7748">
        <v>81000</v>
      </c>
      <c r="E7748" s="46">
        <v>45322</v>
      </c>
      <c r="F7748">
        <v>-685.48</v>
      </c>
      <c r="I7748" t="str">
        <f>INDEX(LedgerMapping[[#All],[Level 3]],MATCH(Actuals[[#This Row],[Sub Ledger]],LedgerMapping[[#All],[Sub Ledger]],0))</f>
        <v>Depreciation</v>
      </c>
      <c r="J7748" s="22">
        <f>YEAR(Actuals[[#This Row],[Date]])</f>
        <v>2024</v>
      </c>
      <c r="K7748" s="22">
        <f>MONTH(Actuals[[#This Row],[Date]])</f>
        <v>1</v>
      </c>
      <c r="L7748" s="12"/>
    </row>
    <row r="7749" spans="1:12" x14ac:dyDescent="0.3">
      <c r="A7749">
        <v>13</v>
      </c>
      <c r="B7749">
        <v>29080</v>
      </c>
      <c r="C7749">
        <v>6</v>
      </c>
      <c r="D7749">
        <v>81000</v>
      </c>
      <c r="E7749" s="46">
        <v>45354</v>
      </c>
      <c r="F7749">
        <v>-443.37</v>
      </c>
      <c r="I7749" t="str">
        <f>INDEX(LedgerMapping[[#All],[Level 3]],MATCH(Actuals[[#This Row],[Sub Ledger]],LedgerMapping[[#All],[Sub Ledger]],0))</f>
        <v>Depreciation</v>
      </c>
      <c r="J7749" s="22">
        <f>YEAR(Actuals[[#This Row],[Date]])</f>
        <v>2024</v>
      </c>
      <c r="K7749" s="22">
        <f>MONTH(Actuals[[#This Row],[Date]])</f>
        <v>3</v>
      </c>
      <c r="L7749" s="12"/>
    </row>
    <row r="7750" spans="1:12" x14ac:dyDescent="0.3">
      <c r="A7750">
        <v>13</v>
      </c>
      <c r="B7750">
        <v>30206</v>
      </c>
      <c r="C7750">
        <v>6</v>
      </c>
      <c r="D7750">
        <v>81000</v>
      </c>
      <c r="E7750" s="46">
        <v>45384</v>
      </c>
      <c r="F7750">
        <v>-443.37</v>
      </c>
      <c r="I7750" t="str">
        <f>INDEX(LedgerMapping[[#All],[Level 3]],MATCH(Actuals[[#This Row],[Sub Ledger]],LedgerMapping[[#All],[Sub Ledger]],0))</f>
        <v>Depreciation</v>
      </c>
      <c r="J7750" s="22">
        <f>YEAR(Actuals[[#This Row],[Date]])</f>
        <v>2024</v>
      </c>
      <c r="K7750" s="22">
        <f>MONTH(Actuals[[#This Row],[Date]])</f>
        <v>4</v>
      </c>
      <c r="L7750" s="12"/>
    </row>
    <row r="7751" spans="1:12" x14ac:dyDescent="0.3">
      <c r="A7751">
        <v>13</v>
      </c>
      <c r="B7751">
        <v>31332</v>
      </c>
      <c r="C7751">
        <v>6</v>
      </c>
      <c r="D7751">
        <v>81000</v>
      </c>
      <c r="E7751" s="46">
        <v>45415</v>
      </c>
      <c r="F7751">
        <v>-446.87</v>
      </c>
      <c r="I7751" t="str">
        <f>INDEX(LedgerMapping[[#All],[Level 3]],MATCH(Actuals[[#This Row],[Sub Ledger]],LedgerMapping[[#All],[Sub Ledger]],0))</f>
        <v>Depreciation</v>
      </c>
      <c r="J7751" s="22">
        <f>YEAR(Actuals[[#This Row],[Date]])</f>
        <v>2024</v>
      </c>
      <c r="K7751" s="22">
        <f>MONTH(Actuals[[#This Row],[Date]])</f>
        <v>5</v>
      </c>
      <c r="L7751" s="12"/>
    </row>
    <row r="7752" spans="1:12" x14ac:dyDescent="0.3">
      <c r="A7752">
        <v>13</v>
      </c>
      <c r="B7752">
        <v>32456</v>
      </c>
      <c r="C7752">
        <v>6</v>
      </c>
      <c r="D7752">
        <v>81000</v>
      </c>
      <c r="E7752" s="46">
        <v>45445</v>
      </c>
      <c r="F7752">
        <v>-420.56</v>
      </c>
      <c r="I7752" t="str">
        <f>INDEX(LedgerMapping[[#All],[Level 3]],MATCH(Actuals[[#This Row],[Sub Ledger]],LedgerMapping[[#All],[Sub Ledger]],0))</f>
        <v>Depreciation</v>
      </c>
      <c r="J7752" s="22">
        <f>YEAR(Actuals[[#This Row],[Date]])</f>
        <v>2024</v>
      </c>
      <c r="K7752" s="22">
        <f>MONTH(Actuals[[#This Row],[Date]])</f>
        <v>6</v>
      </c>
      <c r="L7752" s="12"/>
    </row>
    <row r="7753" spans="1:12" x14ac:dyDescent="0.3">
      <c r="A7753">
        <v>13</v>
      </c>
      <c r="B7753">
        <v>33581</v>
      </c>
      <c r="C7753">
        <v>6</v>
      </c>
      <c r="D7753">
        <v>81000</v>
      </c>
      <c r="E7753" s="46">
        <v>45476</v>
      </c>
      <c r="F7753">
        <v>-678.46</v>
      </c>
      <c r="I7753" t="str">
        <f>INDEX(LedgerMapping[[#All],[Level 3]],MATCH(Actuals[[#This Row],[Sub Ledger]],LedgerMapping[[#All],[Sub Ledger]],0))</f>
        <v>Depreciation</v>
      </c>
      <c r="J7753" s="22">
        <f>YEAR(Actuals[[#This Row],[Date]])</f>
        <v>2024</v>
      </c>
      <c r="K7753" s="22">
        <f>MONTH(Actuals[[#This Row],[Date]])</f>
        <v>7</v>
      </c>
      <c r="L7753" s="12"/>
    </row>
    <row r="7754" spans="1:12" x14ac:dyDescent="0.3">
      <c r="A7754">
        <v>13</v>
      </c>
      <c r="B7754">
        <v>34731</v>
      </c>
      <c r="C7754">
        <v>6</v>
      </c>
      <c r="D7754">
        <v>81000</v>
      </c>
      <c r="E7754" s="46">
        <v>45507</v>
      </c>
      <c r="F7754">
        <v>-415.29</v>
      </c>
      <c r="I7754" t="str">
        <f>INDEX(LedgerMapping[[#All],[Level 3]],MATCH(Actuals[[#This Row],[Sub Ledger]],LedgerMapping[[#All],[Sub Ledger]],0))</f>
        <v>Depreciation</v>
      </c>
      <c r="J7754" s="22">
        <f>YEAR(Actuals[[#This Row],[Date]])</f>
        <v>2024</v>
      </c>
      <c r="K7754" s="22">
        <f>MONTH(Actuals[[#This Row],[Date]])</f>
        <v>8</v>
      </c>
      <c r="L7754" s="12"/>
    </row>
    <row r="7755" spans="1:12" x14ac:dyDescent="0.3">
      <c r="A7755">
        <v>13</v>
      </c>
      <c r="B7755">
        <v>35883</v>
      </c>
      <c r="C7755">
        <v>6</v>
      </c>
      <c r="D7755">
        <v>81000</v>
      </c>
      <c r="E7755" s="46">
        <v>45536</v>
      </c>
      <c r="F7755">
        <v>-457.4</v>
      </c>
      <c r="I7755" t="str">
        <f>INDEX(LedgerMapping[[#All],[Level 3]],MATCH(Actuals[[#This Row],[Sub Ledger]],LedgerMapping[[#All],[Sub Ledger]],0))</f>
        <v>Depreciation</v>
      </c>
      <c r="J7755" s="22">
        <f>YEAR(Actuals[[#This Row],[Date]])</f>
        <v>2024</v>
      </c>
      <c r="K7755" s="22">
        <f>MONTH(Actuals[[#This Row],[Date]])</f>
        <v>9</v>
      </c>
      <c r="L7755" s="12"/>
    </row>
    <row r="7756" spans="1:12" x14ac:dyDescent="0.3">
      <c r="A7756">
        <v>13</v>
      </c>
      <c r="B7756">
        <v>37031</v>
      </c>
      <c r="C7756">
        <v>6</v>
      </c>
      <c r="D7756">
        <v>81000</v>
      </c>
      <c r="E7756" s="46">
        <v>45567</v>
      </c>
      <c r="F7756">
        <v>-446.87</v>
      </c>
      <c r="I7756" t="str">
        <f>INDEX(LedgerMapping[[#All],[Level 3]],MATCH(Actuals[[#This Row],[Sub Ledger]],LedgerMapping[[#All],[Sub Ledger]],0))</f>
        <v>Depreciation</v>
      </c>
      <c r="J7756" s="22">
        <f>YEAR(Actuals[[#This Row],[Date]])</f>
        <v>2024</v>
      </c>
      <c r="K7756" s="22">
        <f>MONTH(Actuals[[#This Row],[Date]])</f>
        <v>10</v>
      </c>
      <c r="L7756" s="12"/>
    </row>
    <row r="7757" spans="1:12" x14ac:dyDescent="0.3">
      <c r="A7757">
        <v>13</v>
      </c>
      <c r="B7757">
        <v>38181</v>
      </c>
      <c r="C7757">
        <v>6</v>
      </c>
      <c r="D7757">
        <v>81000</v>
      </c>
      <c r="E7757" s="46">
        <v>45597</v>
      </c>
      <c r="F7757">
        <v>-732.84</v>
      </c>
      <c r="I7757" t="str">
        <f>INDEX(LedgerMapping[[#All],[Level 3]],MATCH(Actuals[[#This Row],[Sub Ledger]],LedgerMapping[[#All],[Sub Ledger]],0))</f>
        <v>Depreciation</v>
      </c>
      <c r="J7757" s="22">
        <f>YEAR(Actuals[[#This Row],[Date]])</f>
        <v>2024</v>
      </c>
      <c r="K7757" s="22">
        <f>MONTH(Actuals[[#This Row],[Date]])</f>
        <v>11</v>
      </c>
      <c r="L7757" s="12"/>
    </row>
    <row r="7758" spans="1:12" x14ac:dyDescent="0.3">
      <c r="A7758">
        <v>13</v>
      </c>
      <c r="B7758">
        <v>39335</v>
      </c>
      <c r="C7758">
        <v>6</v>
      </c>
      <c r="D7758">
        <v>81000</v>
      </c>
      <c r="E7758" s="46">
        <v>45628</v>
      </c>
      <c r="F7758">
        <v>-594.25</v>
      </c>
      <c r="I7758" t="str">
        <f>INDEX(LedgerMapping[[#All],[Level 3]],MATCH(Actuals[[#This Row],[Sub Ledger]],LedgerMapping[[#All],[Sub Ledger]],0))</f>
        <v>Depreciation</v>
      </c>
      <c r="J7758" s="22">
        <f>YEAR(Actuals[[#This Row],[Date]])</f>
        <v>2024</v>
      </c>
      <c r="K7758" s="22">
        <f>MONTH(Actuals[[#This Row],[Date]])</f>
        <v>12</v>
      </c>
      <c r="L7758" s="12"/>
    </row>
    <row r="7759" spans="1:12" x14ac:dyDescent="0.3">
      <c r="A7759">
        <v>13</v>
      </c>
      <c r="B7759">
        <v>26778</v>
      </c>
      <c r="C7759">
        <v>6</v>
      </c>
      <c r="D7759">
        <v>82000</v>
      </c>
      <c r="E7759" s="46">
        <v>45291</v>
      </c>
      <c r="F7759">
        <v>-46.87</v>
      </c>
      <c r="I7759" t="str">
        <f>INDEX(LedgerMapping[[#All],[Level 3]],MATCH(Actuals[[#This Row],[Sub Ledger]],LedgerMapping[[#All],[Sub Ledger]],0))</f>
        <v>Depreciation</v>
      </c>
      <c r="J7759" s="22">
        <f>YEAR(Actuals[[#This Row],[Date]])</f>
        <v>2023</v>
      </c>
      <c r="K7759" s="22">
        <f>MONTH(Actuals[[#This Row],[Date]])</f>
        <v>12</v>
      </c>
      <c r="L7759" s="12"/>
    </row>
    <row r="7760" spans="1:12" x14ac:dyDescent="0.3">
      <c r="A7760">
        <v>13</v>
      </c>
      <c r="B7760">
        <v>27928</v>
      </c>
      <c r="C7760">
        <v>6</v>
      </c>
      <c r="D7760">
        <v>82000</v>
      </c>
      <c r="E7760" s="46">
        <v>45322</v>
      </c>
      <c r="F7760">
        <v>-69.67</v>
      </c>
      <c r="I7760" t="str">
        <f>INDEX(LedgerMapping[[#All],[Level 3]],MATCH(Actuals[[#This Row],[Sub Ledger]],LedgerMapping[[#All],[Sub Ledger]],0))</f>
        <v>Depreciation</v>
      </c>
      <c r="J7760" s="22">
        <f>YEAR(Actuals[[#This Row],[Date]])</f>
        <v>2024</v>
      </c>
      <c r="K7760" s="22">
        <f>MONTH(Actuals[[#This Row],[Date]])</f>
        <v>1</v>
      </c>
      <c r="L7760" s="12"/>
    </row>
    <row r="7761" spans="1:12" x14ac:dyDescent="0.3">
      <c r="A7761">
        <v>13</v>
      </c>
      <c r="B7761">
        <v>29081</v>
      </c>
      <c r="C7761">
        <v>6</v>
      </c>
      <c r="D7761">
        <v>82000</v>
      </c>
      <c r="E7761" s="46">
        <v>45354</v>
      </c>
      <c r="F7761">
        <v>-45.11</v>
      </c>
      <c r="I7761" t="str">
        <f>INDEX(LedgerMapping[[#All],[Level 3]],MATCH(Actuals[[#This Row],[Sub Ledger]],LedgerMapping[[#All],[Sub Ledger]],0))</f>
        <v>Depreciation</v>
      </c>
      <c r="J7761" s="22">
        <f>YEAR(Actuals[[#This Row],[Date]])</f>
        <v>2024</v>
      </c>
      <c r="K7761" s="22">
        <f>MONTH(Actuals[[#This Row],[Date]])</f>
        <v>3</v>
      </c>
      <c r="L7761" s="12"/>
    </row>
    <row r="7762" spans="1:12" x14ac:dyDescent="0.3">
      <c r="A7762">
        <v>13</v>
      </c>
      <c r="B7762">
        <v>30207</v>
      </c>
      <c r="C7762">
        <v>6</v>
      </c>
      <c r="D7762">
        <v>82000</v>
      </c>
      <c r="E7762" s="46">
        <v>45384</v>
      </c>
      <c r="F7762">
        <v>-45.11</v>
      </c>
      <c r="I7762" t="str">
        <f>INDEX(LedgerMapping[[#All],[Level 3]],MATCH(Actuals[[#This Row],[Sub Ledger]],LedgerMapping[[#All],[Sub Ledger]],0))</f>
        <v>Depreciation</v>
      </c>
      <c r="J7762" s="22">
        <f>YEAR(Actuals[[#This Row],[Date]])</f>
        <v>2024</v>
      </c>
      <c r="K7762" s="22">
        <f>MONTH(Actuals[[#This Row],[Date]])</f>
        <v>4</v>
      </c>
      <c r="L7762" s="12"/>
    </row>
    <row r="7763" spans="1:12" x14ac:dyDescent="0.3">
      <c r="A7763">
        <v>13</v>
      </c>
      <c r="B7763">
        <v>31333</v>
      </c>
      <c r="C7763">
        <v>6</v>
      </c>
      <c r="D7763">
        <v>82000</v>
      </c>
      <c r="E7763" s="46">
        <v>45415</v>
      </c>
      <c r="F7763">
        <v>-45.11</v>
      </c>
      <c r="I7763" t="str">
        <f>INDEX(LedgerMapping[[#All],[Level 3]],MATCH(Actuals[[#This Row],[Sub Ledger]],LedgerMapping[[#All],[Sub Ledger]],0))</f>
        <v>Depreciation</v>
      </c>
      <c r="J7763" s="22">
        <f>YEAR(Actuals[[#This Row],[Date]])</f>
        <v>2024</v>
      </c>
      <c r="K7763" s="22">
        <f>MONTH(Actuals[[#This Row],[Date]])</f>
        <v>5</v>
      </c>
      <c r="L7763" s="12"/>
    </row>
    <row r="7764" spans="1:12" x14ac:dyDescent="0.3">
      <c r="A7764">
        <v>13</v>
      </c>
      <c r="B7764">
        <v>32457</v>
      </c>
      <c r="C7764">
        <v>6</v>
      </c>
      <c r="D7764">
        <v>82000</v>
      </c>
      <c r="E7764" s="46">
        <v>45445</v>
      </c>
      <c r="F7764">
        <v>-41.6</v>
      </c>
      <c r="I7764" t="str">
        <f>INDEX(LedgerMapping[[#All],[Level 3]],MATCH(Actuals[[#This Row],[Sub Ledger]],LedgerMapping[[#All],[Sub Ledger]],0))</f>
        <v>Depreciation</v>
      </c>
      <c r="J7764" s="22">
        <f>YEAR(Actuals[[#This Row],[Date]])</f>
        <v>2024</v>
      </c>
      <c r="K7764" s="22">
        <f>MONTH(Actuals[[#This Row],[Date]])</f>
        <v>6</v>
      </c>
      <c r="L7764" s="12"/>
    </row>
    <row r="7765" spans="1:12" x14ac:dyDescent="0.3">
      <c r="A7765">
        <v>13</v>
      </c>
      <c r="B7765">
        <v>33582</v>
      </c>
      <c r="C7765">
        <v>6</v>
      </c>
      <c r="D7765">
        <v>82000</v>
      </c>
      <c r="E7765" s="46">
        <v>45476</v>
      </c>
      <c r="F7765">
        <v>-67.92</v>
      </c>
      <c r="I7765" t="str">
        <f>INDEX(LedgerMapping[[#All],[Level 3]],MATCH(Actuals[[#This Row],[Sub Ledger]],LedgerMapping[[#All],[Sub Ledger]],0))</f>
        <v>Depreciation</v>
      </c>
      <c r="J7765" s="22">
        <f>YEAR(Actuals[[#This Row],[Date]])</f>
        <v>2024</v>
      </c>
      <c r="K7765" s="22">
        <f>MONTH(Actuals[[#This Row],[Date]])</f>
        <v>7</v>
      </c>
      <c r="L7765" s="12"/>
    </row>
    <row r="7766" spans="1:12" x14ac:dyDescent="0.3">
      <c r="A7766">
        <v>13</v>
      </c>
      <c r="B7766">
        <v>34732</v>
      </c>
      <c r="C7766">
        <v>6</v>
      </c>
      <c r="D7766">
        <v>82000</v>
      </c>
      <c r="E7766" s="46">
        <v>45507</v>
      </c>
      <c r="F7766">
        <v>-39.85</v>
      </c>
      <c r="I7766" t="str">
        <f>INDEX(LedgerMapping[[#All],[Level 3]],MATCH(Actuals[[#This Row],[Sub Ledger]],LedgerMapping[[#All],[Sub Ledger]],0))</f>
        <v>Depreciation</v>
      </c>
      <c r="J7766" s="22">
        <f>YEAR(Actuals[[#This Row],[Date]])</f>
        <v>2024</v>
      </c>
      <c r="K7766" s="22">
        <f>MONTH(Actuals[[#This Row],[Date]])</f>
        <v>8</v>
      </c>
      <c r="L7766" s="12"/>
    </row>
    <row r="7767" spans="1:12" x14ac:dyDescent="0.3">
      <c r="A7767">
        <v>13</v>
      </c>
      <c r="B7767">
        <v>35884</v>
      </c>
      <c r="C7767">
        <v>6</v>
      </c>
      <c r="D7767">
        <v>82000</v>
      </c>
      <c r="E7767" s="46">
        <v>45536</v>
      </c>
      <c r="F7767">
        <v>-46.87</v>
      </c>
      <c r="I7767" t="str">
        <f>INDEX(LedgerMapping[[#All],[Level 3]],MATCH(Actuals[[#This Row],[Sub Ledger]],LedgerMapping[[#All],[Sub Ledger]],0))</f>
        <v>Depreciation</v>
      </c>
      <c r="J7767" s="22">
        <f>YEAR(Actuals[[#This Row],[Date]])</f>
        <v>2024</v>
      </c>
      <c r="K7767" s="22">
        <f>MONTH(Actuals[[#This Row],[Date]])</f>
        <v>9</v>
      </c>
      <c r="L7767" s="12"/>
    </row>
    <row r="7768" spans="1:12" x14ac:dyDescent="0.3">
      <c r="A7768">
        <v>13</v>
      </c>
      <c r="B7768">
        <v>37032</v>
      </c>
      <c r="C7768">
        <v>6</v>
      </c>
      <c r="D7768">
        <v>82000</v>
      </c>
      <c r="E7768" s="46">
        <v>45567</v>
      </c>
      <c r="F7768">
        <v>-45.11</v>
      </c>
      <c r="I7768" t="str">
        <f>INDEX(LedgerMapping[[#All],[Level 3]],MATCH(Actuals[[#This Row],[Sub Ledger]],LedgerMapping[[#All],[Sub Ledger]],0))</f>
        <v>Depreciation</v>
      </c>
      <c r="J7768" s="22">
        <f>YEAR(Actuals[[#This Row],[Date]])</f>
        <v>2024</v>
      </c>
      <c r="K7768" s="22">
        <f>MONTH(Actuals[[#This Row],[Date]])</f>
        <v>10</v>
      </c>
      <c r="L7768" s="12"/>
    </row>
    <row r="7769" spans="1:12" x14ac:dyDescent="0.3">
      <c r="A7769">
        <v>13</v>
      </c>
      <c r="B7769">
        <v>38182</v>
      </c>
      <c r="C7769">
        <v>6</v>
      </c>
      <c r="D7769">
        <v>82000</v>
      </c>
      <c r="E7769" s="46">
        <v>45597</v>
      </c>
      <c r="F7769">
        <v>-76.69</v>
      </c>
      <c r="I7769" t="str">
        <f>INDEX(LedgerMapping[[#All],[Level 3]],MATCH(Actuals[[#This Row],[Sub Ledger]],LedgerMapping[[#All],[Sub Ledger]],0))</f>
        <v>Depreciation</v>
      </c>
      <c r="J7769" s="22">
        <f>YEAR(Actuals[[#This Row],[Date]])</f>
        <v>2024</v>
      </c>
      <c r="K7769" s="22">
        <f>MONTH(Actuals[[#This Row],[Date]])</f>
        <v>11</v>
      </c>
      <c r="L7769" s="12"/>
    </row>
    <row r="7770" spans="1:12" x14ac:dyDescent="0.3">
      <c r="A7770">
        <v>13</v>
      </c>
      <c r="B7770">
        <v>39336</v>
      </c>
      <c r="C7770">
        <v>6</v>
      </c>
      <c r="D7770">
        <v>82000</v>
      </c>
      <c r="E7770" s="46">
        <v>45628</v>
      </c>
      <c r="F7770">
        <v>-60.9</v>
      </c>
      <c r="I7770" t="str">
        <f>INDEX(LedgerMapping[[#All],[Level 3]],MATCH(Actuals[[#This Row],[Sub Ledger]],LedgerMapping[[#All],[Sub Ledger]],0))</f>
        <v>Depreciation</v>
      </c>
      <c r="J7770" s="22">
        <f>YEAR(Actuals[[#This Row],[Date]])</f>
        <v>2024</v>
      </c>
      <c r="K7770" s="22">
        <f>MONTH(Actuals[[#This Row],[Date]])</f>
        <v>12</v>
      </c>
      <c r="L7770" s="12"/>
    </row>
    <row r="7771" spans="1:12" x14ac:dyDescent="0.3">
      <c r="A7771">
        <v>13</v>
      </c>
      <c r="B7771">
        <v>26779</v>
      </c>
      <c r="C7771">
        <v>6</v>
      </c>
      <c r="D7771">
        <v>83000</v>
      </c>
      <c r="E7771" s="46">
        <v>45291</v>
      </c>
      <c r="F7771">
        <v>-162.66</v>
      </c>
      <c r="I7771" t="str">
        <f>INDEX(LedgerMapping[[#All],[Level 3]],MATCH(Actuals[[#This Row],[Sub Ledger]],LedgerMapping[[#All],[Sub Ledger]],0))</f>
        <v>Depreciation</v>
      </c>
      <c r="J7771" s="22">
        <f>YEAR(Actuals[[#This Row],[Date]])</f>
        <v>2023</v>
      </c>
      <c r="K7771" s="22">
        <f>MONTH(Actuals[[#This Row],[Date]])</f>
        <v>12</v>
      </c>
      <c r="L7771" s="12"/>
    </row>
    <row r="7772" spans="1:12" x14ac:dyDescent="0.3">
      <c r="A7772">
        <v>13</v>
      </c>
      <c r="B7772">
        <v>27929</v>
      </c>
      <c r="C7772">
        <v>6</v>
      </c>
      <c r="D7772">
        <v>83000</v>
      </c>
      <c r="E7772" s="46">
        <v>45322</v>
      </c>
      <c r="F7772">
        <v>-243.36</v>
      </c>
      <c r="I7772" t="str">
        <f>INDEX(LedgerMapping[[#All],[Level 3]],MATCH(Actuals[[#This Row],[Sub Ledger]],LedgerMapping[[#All],[Sub Ledger]],0))</f>
        <v>Depreciation</v>
      </c>
      <c r="J7772" s="22">
        <f>YEAR(Actuals[[#This Row],[Date]])</f>
        <v>2024</v>
      </c>
      <c r="K7772" s="22">
        <f>MONTH(Actuals[[#This Row],[Date]])</f>
        <v>1</v>
      </c>
      <c r="L7772" s="12"/>
    </row>
    <row r="7773" spans="1:12" x14ac:dyDescent="0.3">
      <c r="A7773">
        <v>13</v>
      </c>
      <c r="B7773">
        <v>29082</v>
      </c>
      <c r="C7773">
        <v>6</v>
      </c>
      <c r="D7773">
        <v>83000</v>
      </c>
      <c r="E7773" s="46">
        <v>45354</v>
      </c>
      <c r="F7773">
        <v>-155.63999999999999</v>
      </c>
      <c r="I7773" t="str">
        <f>INDEX(LedgerMapping[[#All],[Level 3]],MATCH(Actuals[[#This Row],[Sub Ledger]],LedgerMapping[[#All],[Sub Ledger]],0))</f>
        <v>Depreciation</v>
      </c>
      <c r="J7773" s="22">
        <f>YEAR(Actuals[[#This Row],[Date]])</f>
        <v>2024</v>
      </c>
      <c r="K7773" s="22">
        <f>MONTH(Actuals[[#This Row],[Date]])</f>
        <v>3</v>
      </c>
      <c r="L7773" s="12"/>
    </row>
    <row r="7774" spans="1:12" x14ac:dyDescent="0.3">
      <c r="A7774">
        <v>13</v>
      </c>
      <c r="B7774">
        <v>30208</v>
      </c>
      <c r="C7774">
        <v>6</v>
      </c>
      <c r="D7774">
        <v>83000</v>
      </c>
      <c r="E7774" s="46">
        <v>45384</v>
      </c>
      <c r="F7774">
        <v>-155.63999999999999</v>
      </c>
      <c r="I7774" t="str">
        <f>INDEX(LedgerMapping[[#All],[Level 3]],MATCH(Actuals[[#This Row],[Sub Ledger]],LedgerMapping[[#All],[Sub Ledger]],0))</f>
        <v>Depreciation</v>
      </c>
      <c r="J7774" s="22">
        <f>YEAR(Actuals[[#This Row],[Date]])</f>
        <v>2024</v>
      </c>
      <c r="K7774" s="22">
        <f>MONTH(Actuals[[#This Row],[Date]])</f>
        <v>4</v>
      </c>
      <c r="L7774" s="12"/>
    </row>
    <row r="7775" spans="1:12" x14ac:dyDescent="0.3">
      <c r="A7775">
        <v>13</v>
      </c>
      <c r="B7775">
        <v>31334</v>
      </c>
      <c r="C7775">
        <v>6</v>
      </c>
      <c r="D7775">
        <v>83000</v>
      </c>
      <c r="E7775" s="46">
        <v>45415</v>
      </c>
      <c r="F7775">
        <v>-159.15</v>
      </c>
      <c r="I7775" t="str">
        <f>INDEX(LedgerMapping[[#All],[Level 3]],MATCH(Actuals[[#This Row],[Sub Ledger]],LedgerMapping[[#All],[Sub Ledger]],0))</f>
        <v>Depreciation</v>
      </c>
      <c r="J7775" s="22">
        <f>YEAR(Actuals[[#This Row],[Date]])</f>
        <v>2024</v>
      </c>
      <c r="K7775" s="22">
        <f>MONTH(Actuals[[#This Row],[Date]])</f>
        <v>5</v>
      </c>
      <c r="L7775" s="12"/>
    </row>
    <row r="7776" spans="1:12" x14ac:dyDescent="0.3">
      <c r="A7776">
        <v>13</v>
      </c>
      <c r="B7776">
        <v>32458</v>
      </c>
      <c r="C7776">
        <v>6</v>
      </c>
      <c r="D7776">
        <v>83000</v>
      </c>
      <c r="E7776" s="46">
        <v>45445</v>
      </c>
      <c r="F7776">
        <v>-141.61000000000001</v>
      </c>
      <c r="I7776" t="str">
        <f>INDEX(LedgerMapping[[#All],[Level 3]],MATCH(Actuals[[#This Row],[Sub Ledger]],LedgerMapping[[#All],[Sub Ledger]],0))</f>
        <v>Depreciation</v>
      </c>
      <c r="J7776" s="22">
        <f>YEAR(Actuals[[#This Row],[Date]])</f>
        <v>2024</v>
      </c>
      <c r="K7776" s="22">
        <f>MONTH(Actuals[[#This Row],[Date]])</f>
        <v>6</v>
      </c>
      <c r="L7776" s="12"/>
    </row>
    <row r="7777" spans="1:12" x14ac:dyDescent="0.3">
      <c r="A7777">
        <v>13</v>
      </c>
      <c r="B7777">
        <v>33583</v>
      </c>
      <c r="C7777">
        <v>6</v>
      </c>
      <c r="D7777">
        <v>83000</v>
      </c>
      <c r="E7777" s="46">
        <v>45476</v>
      </c>
      <c r="F7777">
        <v>-238.1</v>
      </c>
      <c r="I7777" t="str">
        <f>INDEX(LedgerMapping[[#All],[Level 3]],MATCH(Actuals[[#This Row],[Sub Ledger]],LedgerMapping[[#All],[Sub Ledger]],0))</f>
        <v>Depreciation</v>
      </c>
      <c r="J7777" s="22">
        <f>YEAR(Actuals[[#This Row],[Date]])</f>
        <v>2024</v>
      </c>
      <c r="K7777" s="22">
        <f>MONTH(Actuals[[#This Row],[Date]])</f>
        <v>7</v>
      </c>
      <c r="L7777" s="12"/>
    </row>
    <row r="7778" spans="1:12" x14ac:dyDescent="0.3">
      <c r="A7778">
        <v>13</v>
      </c>
      <c r="B7778">
        <v>34733</v>
      </c>
      <c r="C7778">
        <v>6</v>
      </c>
      <c r="D7778">
        <v>83000</v>
      </c>
      <c r="E7778" s="46">
        <v>45507</v>
      </c>
      <c r="F7778">
        <v>-141.61000000000001</v>
      </c>
      <c r="I7778" t="str">
        <f>INDEX(LedgerMapping[[#All],[Level 3]],MATCH(Actuals[[#This Row],[Sub Ledger]],LedgerMapping[[#All],[Sub Ledger]],0))</f>
        <v>Depreciation</v>
      </c>
      <c r="J7778" s="22">
        <f>YEAR(Actuals[[#This Row],[Date]])</f>
        <v>2024</v>
      </c>
      <c r="K7778" s="22">
        <f>MONTH(Actuals[[#This Row],[Date]])</f>
        <v>8</v>
      </c>
      <c r="L7778" s="12"/>
    </row>
    <row r="7779" spans="1:12" x14ac:dyDescent="0.3">
      <c r="A7779">
        <v>13</v>
      </c>
      <c r="B7779">
        <v>35885</v>
      </c>
      <c r="C7779">
        <v>6</v>
      </c>
      <c r="D7779">
        <v>83000</v>
      </c>
      <c r="E7779" s="46">
        <v>45536</v>
      </c>
      <c r="F7779">
        <v>-162.66</v>
      </c>
      <c r="I7779" t="str">
        <f>INDEX(LedgerMapping[[#All],[Level 3]],MATCH(Actuals[[#This Row],[Sub Ledger]],LedgerMapping[[#All],[Sub Ledger]],0))</f>
        <v>Depreciation</v>
      </c>
      <c r="J7779" s="22">
        <f>YEAR(Actuals[[#This Row],[Date]])</f>
        <v>2024</v>
      </c>
      <c r="K7779" s="22">
        <f>MONTH(Actuals[[#This Row],[Date]])</f>
        <v>9</v>
      </c>
      <c r="L7779" s="12"/>
    </row>
    <row r="7780" spans="1:12" x14ac:dyDescent="0.3">
      <c r="A7780">
        <v>13</v>
      </c>
      <c r="B7780">
        <v>37033</v>
      </c>
      <c r="C7780">
        <v>6</v>
      </c>
      <c r="D7780">
        <v>83000</v>
      </c>
      <c r="E7780" s="46">
        <v>45567</v>
      </c>
      <c r="F7780">
        <v>-157.4</v>
      </c>
      <c r="I7780" t="str">
        <f>INDEX(LedgerMapping[[#All],[Level 3]],MATCH(Actuals[[#This Row],[Sub Ledger]],LedgerMapping[[#All],[Sub Ledger]],0))</f>
        <v>Depreciation</v>
      </c>
      <c r="J7780" s="22">
        <f>YEAR(Actuals[[#This Row],[Date]])</f>
        <v>2024</v>
      </c>
      <c r="K7780" s="22">
        <f>MONTH(Actuals[[#This Row],[Date]])</f>
        <v>10</v>
      </c>
      <c r="L7780" s="12"/>
    </row>
    <row r="7781" spans="1:12" x14ac:dyDescent="0.3">
      <c r="A7781">
        <v>13</v>
      </c>
      <c r="B7781">
        <v>38183</v>
      </c>
      <c r="C7781">
        <v>6</v>
      </c>
      <c r="D7781">
        <v>83000</v>
      </c>
      <c r="E7781" s="46">
        <v>45597</v>
      </c>
      <c r="F7781">
        <v>-266.17</v>
      </c>
      <c r="I7781" t="str">
        <f>INDEX(LedgerMapping[[#All],[Level 3]],MATCH(Actuals[[#This Row],[Sub Ledger]],LedgerMapping[[#All],[Sub Ledger]],0))</f>
        <v>Depreciation</v>
      </c>
      <c r="J7781" s="22">
        <f>YEAR(Actuals[[#This Row],[Date]])</f>
        <v>2024</v>
      </c>
      <c r="K7781" s="22">
        <f>MONTH(Actuals[[#This Row],[Date]])</f>
        <v>11</v>
      </c>
      <c r="L7781" s="12"/>
    </row>
    <row r="7782" spans="1:12" x14ac:dyDescent="0.3">
      <c r="A7782">
        <v>13</v>
      </c>
      <c r="B7782">
        <v>39337</v>
      </c>
      <c r="C7782">
        <v>6</v>
      </c>
      <c r="D7782">
        <v>83000</v>
      </c>
      <c r="E7782" s="46">
        <v>45628</v>
      </c>
      <c r="F7782">
        <v>-213.54</v>
      </c>
      <c r="I7782" t="str">
        <f>INDEX(LedgerMapping[[#All],[Level 3]],MATCH(Actuals[[#This Row],[Sub Ledger]],LedgerMapping[[#All],[Sub Ledger]],0))</f>
        <v>Depreciation</v>
      </c>
      <c r="J7782" s="22">
        <f>YEAR(Actuals[[#This Row],[Date]])</f>
        <v>2024</v>
      </c>
      <c r="K7782" s="22">
        <f>MONTH(Actuals[[#This Row],[Date]])</f>
        <v>12</v>
      </c>
      <c r="L7782" s="12"/>
    </row>
    <row r="7783" spans="1:12" x14ac:dyDescent="0.3">
      <c r="A7783">
        <v>13</v>
      </c>
      <c r="B7783">
        <v>26780</v>
      </c>
      <c r="C7783">
        <v>6</v>
      </c>
      <c r="D7783">
        <v>84000</v>
      </c>
      <c r="E7783" s="46">
        <v>45291</v>
      </c>
      <c r="F7783">
        <v>-141.61000000000001</v>
      </c>
      <c r="I7783" t="str">
        <f>INDEX(LedgerMapping[[#All],[Level 3]],MATCH(Actuals[[#This Row],[Sub Ledger]],LedgerMapping[[#All],[Sub Ledger]],0))</f>
        <v>Depreciation</v>
      </c>
      <c r="J7783" s="22">
        <f>YEAR(Actuals[[#This Row],[Date]])</f>
        <v>2023</v>
      </c>
      <c r="K7783" s="22">
        <f>MONTH(Actuals[[#This Row],[Date]])</f>
        <v>12</v>
      </c>
      <c r="L7783" s="12"/>
    </row>
    <row r="7784" spans="1:12" x14ac:dyDescent="0.3">
      <c r="A7784">
        <v>13</v>
      </c>
      <c r="B7784">
        <v>27930</v>
      </c>
      <c r="C7784">
        <v>6</v>
      </c>
      <c r="D7784">
        <v>84000</v>
      </c>
      <c r="E7784" s="46">
        <v>45322</v>
      </c>
      <c r="F7784">
        <v>-211.78</v>
      </c>
      <c r="I7784" t="str">
        <f>INDEX(LedgerMapping[[#All],[Level 3]],MATCH(Actuals[[#This Row],[Sub Ledger]],LedgerMapping[[#All],[Sub Ledger]],0))</f>
        <v>Depreciation</v>
      </c>
      <c r="J7784" s="22">
        <f>YEAR(Actuals[[#This Row],[Date]])</f>
        <v>2024</v>
      </c>
      <c r="K7784" s="22">
        <f>MONTH(Actuals[[#This Row],[Date]])</f>
        <v>1</v>
      </c>
      <c r="L7784" s="12"/>
    </row>
    <row r="7785" spans="1:12" x14ac:dyDescent="0.3">
      <c r="A7785">
        <v>13</v>
      </c>
      <c r="B7785">
        <v>29083</v>
      </c>
      <c r="C7785">
        <v>6</v>
      </c>
      <c r="D7785">
        <v>84000</v>
      </c>
      <c r="E7785" s="46">
        <v>45354</v>
      </c>
      <c r="F7785">
        <v>-132.83000000000001</v>
      </c>
      <c r="I7785" t="str">
        <f>INDEX(LedgerMapping[[#All],[Level 3]],MATCH(Actuals[[#This Row],[Sub Ledger]],LedgerMapping[[#All],[Sub Ledger]],0))</f>
        <v>Depreciation</v>
      </c>
      <c r="J7785" s="22">
        <f>YEAR(Actuals[[#This Row],[Date]])</f>
        <v>2024</v>
      </c>
      <c r="K7785" s="22">
        <f>MONTH(Actuals[[#This Row],[Date]])</f>
        <v>3</v>
      </c>
      <c r="L7785" s="12"/>
    </row>
    <row r="7786" spans="1:12" x14ac:dyDescent="0.3">
      <c r="A7786">
        <v>13</v>
      </c>
      <c r="B7786">
        <v>30209</v>
      </c>
      <c r="C7786">
        <v>6</v>
      </c>
      <c r="D7786">
        <v>84000</v>
      </c>
      <c r="E7786" s="46">
        <v>45384</v>
      </c>
      <c r="F7786">
        <v>-134.59</v>
      </c>
      <c r="I7786" t="str">
        <f>INDEX(LedgerMapping[[#All],[Level 3]],MATCH(Actuals[[#This Row],[Sub Ledger]],LedgerMapping[[#All],[Sub Ledger]],0))</f>
        <v>Depreciation</v>
      </c>
      <c r="J7786" s="22">
        <f>YEAR(Actuals[[#This Row],[Date]])</f>
        <v>2024</v>
      </c>
      <c r="K7786" s="22">
        <f>MONTH(Actuals[[#This Row],[Date]])</f>
        <v>4</v>
      </c>
      <c r="L7786" s="12"/>
    </row>
    <row r="7787" spans="1:12" x14ac:dyDescent="0.3">
      <c r="A7787">
        <v>13</v>
      </c>
      <c r="B7787">
        <v>31335</v>
      </c>
      <c r="C7787">
        <v>6</v>
      </c>
      <c r="D7787">
        <v>84000</v>
      </c>
      <c r="E7787" s="46">
        <v>45415</v>
      </c>
      <c r="F7787">
        <v>-136.34</v>
      </c>
      <c r="I7787" t="str">
        <f>INDEX(LedgerMapping[[#All],[Level 3]],MATCH(Actuals[[#This Row],[Sub Ledger]],LedgerMapping[[#All],[Sub Ledger]],0))</f>
        <v>Depreciation</v>
      </c>
      <c r="J7787" s="22">
        <f>YEAR(Actuals[[#This Row],[Date]])</f>
        <v>2024</v>
      </c>
      <c r="K7787" s="22">
        <f>MONTH(Actuals[[#This Row],[Date]])</f>
        <v>5</v>
      </c>
      <c r="L7787" s="12"/>
    </row>
    <row r="7788" spans="1:12" x14ac:dyDescent="0.3">
      <c r="A7788">
        <v>13</v>
      </c>
      <c r="B7788">
        <v>32459</v>
      </c>
      <c r="C7788">
        <v>6</v>
      </c>
      <c r="D7788">
        <v>84000</v>
      </c>
      <c r="E7788" s="46">
        <v>45445</v>
      </c>
      <c r="F7788">
        <v>-118.8</v>
      </c>
      <c r="I7788" t="str">
        <f>INDEX(LedgerMapping[[#All],[Level 3]],MATCH(Actuals[[#This Row],[Sub Ledger]],LedgerMapping[[#All],[Sub Ledger]],0))</f>
        <v>Depreciation</v>
      </c>
      <c r="J7788" s="22">
        <f>YEAR(Actuals[[#This Row],[Date]])</f>
        <v>2024</v>
      </c>
      <c r="K7788" s="22">
        <f>MONTH(Actuals[[#This Row],[Date]])</f>
        <v>6</v>
      </c>
      <c r="L7788" s="12"/>
    </row>
    <row r="7789" spans="1:12" x14ac:dyDescent="0.3">
      <c r="A7789">
        <v>13</v>
      </c>
      <c r="B7789">
        <v>33584</v>
      </c>
      <c r="C7789">
        <v>6</v>
      </c>
      <c r="D7789">
        <v>84000</v>
      </c>
      <c r="E7789" s="46">
        <v>45476</v>
      </c>
      <c r="F7789">
        <v>-206.52</v>
      </c>
      <c r="I7789" t="str">
        <f>INDEX(LedgerMapping[[#All],[Level 3]],MATCH(Actuals[[#This Row],[Sub Ledger]],LedgerMapping[[#All],[Sub Ledger]],0))</f>
        <v>Depreciation</v>
      </c>
      <c r="J7789" s="22">
        <f>YEAR(Actuals[[#This Row],[Date]])</f>
        <v>2024</v>
      </c>
      <c r="K7789" s="22">
        <f>MONTH(Actuals[[#This Row],[Date]])</f>
        <v>7</v>
      </c>
      <c r="L7789" s="12"/>
    </row>
    <row r="7790" spans="1:12" x14ac:dyDescent="0.3">
      <c r="A7790">
        <v>13</v>
      </c>
      <c r="B7790">
        <v>34734</v>
      </c>
      <c r="C7790">
        <v>6</v>
      </c>
      <c r="D7790">
        <v>84000</v>
      </c>
      <c r="E7790" s="46">
        <v>45507</v>
      </c>
      <c r="F7790">
        <v>-117.04</v>
      </c>
      <c r="I7790" t="str">
        <f>INDEX(LedgerMapping[[#All],[Level 3]],MATCH(Actuals[[#This Row],[Sub Ledger]],LedgerMapping[[#All],[Sub Ledger]],0))</f>
        <v>Depreciation</v>
      </c>
      <c r="J7790" s="22">
        <f>YEAR(Actuals[[#This Row],[Date]])</f>
        <v>2024</v>
      </c>
      <c r="K7790" s="22">
        <f>MONTH(Actuals[[#This Row],[Date]])</f>
        <v>8</v>
      </c>
      <c r="L7790" s="12"/>
    </row>
    <row r="7791" spans="1:12" x14ac:dyDescent="0.3">
      <c r="A7791">
        <v>13</v>
      </c>
      <c r="B7791">
        <v>35886</v>
      </c>
      <c r="C7791">
        <v>6</v>
      </c>
      <c r="D7791">
        <v>84000</v>
      </c>
      <c r="E7791" s="46">
        <v>45536</v>
      </c>
      <c r="F7791">
        <v>-141.61000000000001</v>
      </c>
      <c r="I7791" t="str">
        <f>INDEX(LedgerMapping[[#All],[Level 3]],MATCH(Actuals[[#This Row],[Sub Ledger]],LedgerMapping[[#All],[Sub Ledger]],0))</f>
        <v>Depreciation</v>
      </c>
      <c r="J7791" s="22">
        <f>YEAR(Actuals[[#This Row],[Date]])</f>
        <v>2024</v>
      </c>
      <c r="K7791" s="22">
        <f>MONTH(Actuals[[#This Row],[Date]])</f>
        <v>9</v>
      </c>
      <c r="L7791" s="12"/>
    </row>
    <row r="7792" spans="1:12" x14ac:dyDescent="0.3">
      <c r="A7792">
        <v>13</v>
      </c>
      <c r="B7792">
        <v>37034</v>
      </c>
      <c r="C7792">
        <v>6</v>
      </c>
      <c r="D7792">
        <v>84000</v>
      </c>
      <c r="E7792" s="46">
        <v>45567</v>
      </c>
      <c r="F7792">
        <v>-134.59</v>
      </c>
      <c r="I7792" t="str">
        <f>INDEX(LedgerMapping[[#All],[Level 3]],MATCH(Actuals[[#This Row],[Sub Ledger]],LedgerMapping[[#All],[Sub Ledger]],0))</f>
        <v>Depreciation</v>
      </c>
      <c r="J7792" s="22">
        <f>YEAR(Actuals[[#This Row],[Date]])</f>
        <v>2024</v>
      </c>
      <c r="K7792" s="22">
        <f>MONTH(Actuals[[#This Row],[Date]])</f>
        <v>10</v>
      </c>
      <c r="L7792" s="12"/>
    </row>
    <row r="7793" spans="1:12" x14ac:dyDescent="0.3">
      <c r="A7793">
        <v>13</v>
      </c>
      <c r="B7793">
        <v>38184</v>
      </c>
      <c r="C7793">
        <v>6</v>
      </c>
      <c r="D7793">
        <v>84000</v>
      </c>
      <c r="E7793" s="46">
        <v>45597</v>
      </c>
      <c r="F7793">
        <v>-239.85</v>
      </c>
      <c r="I7793" t="str">
        <f>INDEX(LedgerMapping[[#All],[Level 3]],MATCH(Actuals[[#This Row],[Sub Ledger]],LedgerMapping[[#All],[Sub Ledger]],0))</f>
        <v>Depreciation</v>
      </c>
      <c r="J7793" s="22">
        <f>YEAR(Actuals[[#This Row],[Date]])</f>
        <v>2024</v>
      </c>
      <c r="K7793" s="22">
        <f>MONTH(Actuals[[#This Row],[Date]])</f>
        <v>11</v>
      </c>
      <c r="L7793" s="12"/>
    </row>
    <row r="7794" spans="1:12" x14ac:dyDescent="0.3">
      <c r="A7794">
        <v>13</v>
      </c>
      <c r="B7794">
        <v>39338</v>
      </c>
      <c r="C7794">
        <v>6</v>
      </c>
      <c r="D7794">
        <v>84000</v>
      </c>
      <c r="E7794" s="46">
        <v>45628</v>
      </c>
      <c r="F7794">
        <v>-190.73</v>
      </c>
      <c r="I7794" t="str">
        <f>INDEX(LedgerMapping[[#All],[Level 3]],MATCH(Actuals[[#This Row],[Sub Ledger]],LedgerMapping[[#All],[Sub Ledger]],0))</f>
        <v>Depreciation</v>
      </c>
      <c r="J7794" s="22">
        <f>YEAR(Actuals[[#This Row],[Date]])</f>
        <v>2024</v>
      </c>
      <c r="K7794" s="22">
        <f>MONTH(Actuals[[#This Row],[Date]])</f>
        <v>12</v>
      </c>
      <c r="L7794" s="12"/>
    </row>
    <row r="7795" spans="1:12" x14ac:dyDescent="0.3">
      <c r="A7795">
        <v>13</v>
      </c>
      <c r="B7795">
        <v>26781</v>
      </c>
      <c r="C7795">
        <v>6</v>
      </c>
      <c r="D7795">
        <v>85000</v>
      </c>
      <c r="E7795" s="46">
        <v>45291</v>
      </c>
      <c r="F7795">
        <v>-129.32</v>
      </c>
      <c r="I7795" t="str">
        <f>INDEX(LedgerMapping[[#All],[Level 3]],MATCH(Actuals[[#This Row],[Sub Ledger]],LedgerMapping[[#All],[Sub Ledger]],0))</f>
        <v>Ammortisation</v>
      </c>
      <c r="J7795" s="22">
        <f>YEAR(Actuals[[#This Row],[Date]])</f>
        <v>2023</v>
      </c>
      <c r="K7795" s="22">
        <f>MONTH(Actuals[[#This Row],[Date]])</f>
        <v>12</v>
      </c>
      <c r="L7795" s="12"/>
    </row>
    <row r="7796" spans="1:12" x14ac:dyDescent="0.3">
      <c r="A7796">
        <v>13</v>
      </c>
      <c r="B7796">
        <v>27931</v>
      </c>
      <c r="C7796">
        <v>6</v>
      </c>
      <c r="D7796">
        <v>85000</v>
      </c>
      <c r="E7796" s="46">
        <v>45322</v>
      </c>
      <c r="F7796">
        <v>-194.24</v>
      </c>
      <c r="I7796" t="str">
        <f>INDEX(LedgerMapping[[#All],[Level 3]],MATCH(Actuals[[#This Row],[Sub Ledger]],LedgerMapping[[#All],[Sub Ledger]],0))</f>
        <v>Ammortisation</v>
      </c>
      <c r="J7796" s="22">
        <f>YEAR(Actuals[[#This Row],[Date]])</f>
        <v>2024</v>
      </c>
      <c r="K7796" s="22">
        <f>MONTH(Actuals[[#This Row],[Date]])</f>
        <v>1</v>
      </c>
      <c r="L7796" s="12"/>
    </row>
    <row r="7797" spans="1:12" x14ac:dyDescent="0.3">
      <c r="A7797">
        <v>13</v>
      </c>
      <c r="B7797">
        <v>29084</v>
      </c>
      <c r="C7797">
        <v>6</v>
      </c>
      <c r="D7797">
        <v>85000</v>
      </c>
      <c r="E7797" s="46">
        <v>45354</v>
      </c>
      <c r="F7797">
        <v>-124.06</v>
      </c>
      <c r="I7797" t="str">
        <f>INDEX(LedgerMapping[[#All],[Level 3]],MATCH(Actuals[[#This Row],[Sub Ledger]],LedgerMapping[[#All],[Sub Ledger]],0))</f>
        <v>Ammortisation</v>
      </c>
      <c r="J7797" s="22">
        <f>YEAR(Actuals[[#This Row],[Date]])</f>
        <v>2024</v>
      </c>
      <c r="K7797" s="22">
        <f>MONTH(Actuals[[#This Row],[Date]])</f>
        <v>3</v>
      </c>
      <c r="L7797" s="12"/>
    </row>
    <row r="7798" spans="1:12" x14ac:dyDescent="0.3">
      <c r="A7798">
        <v>13</v>
      </c>
      <c r="B7798">
        <v>30210</v>
      </c>
      <c r="C7798">
        <v>6</v>
      </c>
      <c r="D7798">
        <v>85000</v>
      </c>
      <c r="E7798" s="46">
        <v>45384</v>
      </c>
      <c r="F7798">
        <v>-124.06</v>
      </c>
      <c r="I7798" t="str">
        <f>INDEX(LedgerMapping[[#All],[Level 3]],MATCH(Actuals[[#This Row],[Sub Ledger]],LedgerMapping[[#All],[Sub Ledger]],0))</f>
        <v>Ammortisation</v>
      </c>
      <c r="J7798" s="22">
        <f>YEAR(Actuals[[#This Row],[Date]])</f>
        <v>2024</v>
      </c>
      <c r="K7798" s="22">
        <f>MONTH(Actuals[[#This Row],[Date]])</f>
        <v>4</v>
      </c>
      <c r="L7798" s="12"/>
    </row>
    <row r="7799" spans="1:12" x14ac:dyDescent="0.3">
      <c r="A7799">
        <v>13</v>
      </c>
      <c r="B7799">
        <v>31336</v>
      </c>
      <c r="C7799">
        <v>6</v>
      </c>
      <c r="D7799">
        <v>85000</v>
      </c>
      <c r="E7799" s="46">
        <v>45415</v>
      </c>
      <c r="F7799">
        <v>-127.57</v>
      </c>
      <c r="I7799" t="str">
        <f>INDEX(LedgerMapping[[#All],[Level 3]],MATCH(Actuals[[#This Row],[Sub Ledger]],LedgerMapping[[#All],[Sub Ledger]],0))</f>
        <v>Ammortisation</v>
      </c>
      <c r="J7799" s="22">
        <f>YEAR(Actuals[[#This Row],[Date]])</f>
        <v>2024</v>
      </c>
      <c r="K7799" s="22">
        <f>MONTH(Actuals[[#This Row],[Date]])</f>
        <v>5</v>
      </c>
      <c r="L7799" s="12"/>
    </row>
    <row r="7800" spans="1:12" x14ac:dyDescent="0.3">
      <c r="A7800">
        <v>13</v>
      </c>
      <c r="B7800">
        <v>32460</v>
      </c>
      <c r="C7800">
        <v>6</v>
      </c>
      <c r="D7800">
        <v>85000</v>
      </c>
      <c r="E7800" s="46">
        <v>45445</v>
      </c>
      <c r="F7800">
        <v>-113.53</v>
      </c>
      <c r="I7800" t="str">
        <f>INDEX(LedgerMapping[[#All],[Level 3]],MATCH(Actuals[[#This Row],[Sub Ledger]],LedgerMapping[[#All],[Sub Ledger]],0))</f>
        <v>Ammortisation</v>
      </c>
      <c r="J7800" s="22">
        <f>YEAR(Actuals[[#This Row],[Date]])</f>
        <v>2024</v>
      </c>
      <c r="K7800" s="22">
        <f>MONTH(Actuals[[#This Row],[Date]])</f>
        <v>6</v>
      </c>
      <c r="L7800" s="12"/>
    </row>
    <row r="7801" spans="1:12" x14ac:dyDescent="0.3">
      <c r="A7801">
        <v>13</v>
      </c>
      <c r="B7801">
        <v>33585</v>
      </c>
      <c r="C7801">
        <v>6</v>
      </c>
      <c r="D7801">
        <v>85000</v>
      </c>
      <c r="E7801" s="46">
        <v>45476</v>
      </c>
      <c r="F7801">
        <v>-190.73</v>
      </c>
      <c r="I7801" t="str">
        <f>INDEX(LedgerMapping[[#All],[Level 3]],MATCH(Actuals[[#This Row],[Sub Ledger]],LedgerMapping[[#All],[Sub Ledger]],0))</f>
        <v>Ammortisation</v>
      </c>
      <c r="J7801" s="22">
        <f>YEAR(Actuals[[#This Row],[Date]])</f>
        <v>2024</v>
      </c>
      <c r="K7801" s="22">
        <f>MONTH(Actuals[[#This Row],[Date]])</f>
        <v>7</v>
      </c>
      <c r="L7801" s="12"/>
    </row>
    <row r="7802" spans="1:12" x14ac:dyDescent="0.3">
      <c r="A7802">
        <v>13</v>
      </c>
      <c r="B7802">
        <v>34735</v>
      </c>
      <c r="C7802">
        <v>6</v>
      </c>
      <c r="D7802">
        <v>85000</v>
      </c>
      <c r="E7802" s="46">
        <v>45507</v>
      </c>
      <c r="F7802">
        <v>-113.53</v>
      </c>
      <c r="I7802" t="str">
        <f>INDEX(LedgerMapping[[#All],[Level 3]],MATCH(Actuals[[#This Row],[Sub Ledger]],LedgerMapping[[#All],[Sub Ledger]],0))</f>
        <v>Ammortisation</v>
      </c>
      <c r="J7802" s="22">
        <f>YEAR(Actuals[[#This Row],[Date]])</f>
        <v>2024</v>
      </c>
      <c r="K7802" s="22">
        <f>MONTH(Actuals[[#This Row],[Date]])</f>
        <v>8</v>
      </c>
      <c r="L7802" s="12"/>
    </row>
    <row r="7803" spans="1:12" x14ac:dyDescent="0.3">
      <c r="A7803">
        <v>13</v>
      </c>
      <c r="B7803">
        <v>35887</v>
      </c>
      <c r="C7803">
        <v>6</v>
      </c>
      <c r="D7803">
        <v>85000</v>
      </c>
      <c r="E7803" s="46">
        <v>45536</v>
      </c>
      <c r="F7803">
        <v>-129.32</v>
      </c>
      <c r="I7803" t="str">
        <f>INDEX(LedgerMapping[[#All],[Level 3]],MATCH(Actuals[[#This Row],[Sub Ledger]],LedgerMapping[[#All],[Sub Ledger]],0))</f>
        <v>Ammortisation</v>
      </c>
      <c r="J7803" s="22">
        <f>YEAR(Actuals[[#This Row],[Date]])</f>
        <v>2024</v>
      </c>
      <c r="K7803" s="22">
        <f>MONTH(Actuals[[#This Row],[Date]])</f>
        <v>9</v>
      </c>
      <c r="L7803" s="12"/>
    </row>
    <row r="7804" spans="1:12" x14ac:dyDescent="0.3">
      <c r="A7804">
        <v>13</v>
      </c>
      <c r="B7804">
        <v>37035</v>
      </c>
      <c r="C7804">
        <v>6</v>
      </c>
      <c r="D7804">
        <v>85000</v>
      </c>
      <c r="E7804" s="46">
        <v>45567</v>
      </c>
      <c r="F7804">
        <v>-125.82</v>
      </c>
      <c r="I7804" t="str">
        <f>INDEX(LedgerMapping[[#All],[Level 3]],MATCH(Actuals[[#This Row],[Sub Ledger]],LedgerMapping[[#All],[Sub Ledger]],0))</f>
        <v>Ammortisation</v>
      </c>
      <c r="J7804" s="22">
        <f>YEAR(Actuals[[#This Row],[Date]])</f>
        <v>2024</v>
      </c>
      <c r="K7804" s="22">
        <f>MONTH(Actuals[[#This Row],[Date]])</f>
        <v>10</v>
      </c>
      <c r="L7804" s="12"/>
    </row>
    <row r="7805" spans="1:12" x14ac:dyDescent="0.3">
      <c r="A7805">
        <v>13</v>
      </c>
      <c r="B7805">
        <v>38185</v>
      </c>
      <c r="C7805">
        <v>6</v>
      </c>
      <c r="D7805">
        <v>85000</v>
      </c>
      <c r="E7805" s="46">
        <v>45597</v>
      </c>
      <c r="F7805">
        <v>-213.54</v>
      </c>
      <c r="I7805" t="str">
        <f>INDEX(LedgerMapping[[#All],[Level 3]],MATCH(Actuals[[#This Row],[Sub Ledger]],LedgerMapping[[#All],[Sub Ledger]],0))</f>
        <v>Ammortisation</v>
      </c>
      <c r="J7805" s="22">
        <f>YEAR(Actuals[[#This Row],[Date]])</f>
        <v>2024</v>
      </c>
      <c r="K7805" s="22">
        <f>MONTH(Actuals[[#This Row],[Date]])</f>
        <v>11</v>
      </c>
      <c r="L7805" s="12"/>
    </row>
    <row r="7806" spans="1:12" x14ac:dyDescent="0.3">
      <c r="A7806">
        <v>13</v>
      </c>
      <c r="B7806">
        <v>39339</v>
      </c>
      <c r="C7806">
        <v>6</v>
      </c>
      <c r="D7806">
        <v>85000</v>
      </c>
      <c r="E7806" s="46">
        <v>45628</v>
      </c>
      <c r="F7806">
        <v>-171.43</v>
      </c>
      <c r="I7806" t="str">
        <f>INDEX(LedgerMapping[[#All],[Level 3]],MATCH(Actuals[[#This Row],[Sub Ledger]],LedgerMapping[[#All],[Sub Ledger]],0))</f>
        <v>Ammortisation</v>
      </c>
      <c r="J7806" s="22">
        <f>YEAR(Actuals[[#This Row],[Date]])</f>
        <v>2024</v>
      </c>
      <c r="K7806" s="22">
        <f>MONTH(Actuals[[#This Row],[Date]])</f>
        <v>12</v>
      </c>
      <c r="L7806" s="12"/>
    </row>
    <row r="7807" spans="1:12" x14ac:dyDescent="0.3">
      <c r="A7807">
        <v>13</v>
      </c>
      <c r="B7807">
        <v>26782</v>
      </c>
      <c r="C7807">
        <v>6</v>
      </c>
      <c r="D7807">
        <v>87000</v>
      </c>
      <c r="E7807" s="46">
        <v>45291</v>
      </c>
      <c r="F7807">
        <v>-632.84</v>
      </c>
      <c r="I7807" t="str">
        <f>INDEX(LedgerMapping[[#All],[Level 3]],MATCH(Actuals[[#This Row],[Sub Ledger]],LedgerMapping[[#All],[Sub Ledger]],0))</f>
        <v>Administration</v>
      </c>
      <c r="J7807" s="22">
        <f>YEAR(Actuals[[#This Row],[Date]])</f>
        <v>2023</v>
      </c>
      <c r="K7807" s="22">
        <f>MONTH(Actuals[[#This Row],[Date]])</f>
        <v>12</v>
      </c>
      <c r="L7807" s="12"/>
    </row>
    <row r="7808" spans="1:12" x14ac:dyDescent="0.3">
      <c r="A7808">
        <v>13</v>
      </c>
      <c r="B7808">
        <v>27932</v>
      </c>
      <c r="C7808">
        <v>6</v>
      </c>
      <c r="D7808">
        <v>87000</v>
      </c>
      <c r="E7808" s="46">
        <v>45322</v>
      </c>
      <c r="F7808">
        <v>-948.64</v>
      </c>
      <c r="I7808" t="str">
        <f>INDEX(LedgerMapping[[#All],[Level 3]],MATCH(Actuals[[#This Row],[Sub Ledger]],LedgerMapping[[#All],[Sub Ledger]],0))</f>
        <v>Administration</v>
      </c>
      <c r="J7808" s="22">
        <f>YEAR(Actuals[[#This Row],[Date]])</f>
        <v>2024</v>
      </c>
      <c r="K7808" s="22">
        <f>MONTH(Actuals[[#This Row],[Date]])</f>
        <v>1</v>
      </c>
      <c r="L7808" s="12"/>
    </row>
    <row r="7809" spans="1:12" x14ac:dyDescent="0.3">
      <c r="A7809">
        <v>13</v>
      </c>
      <c r="B7809">
        <v>29085</v>
      </c>
      <c r="C7809">
        <v>6</v>
      </c>
      <c r="D7809">
        <v>87000</v>
      </c>
      <c r="E7809" s="46">
        <v>45354</v>
      </c>
      <c r="F7809">
        <v>-632.84</v>
      </c>
      <c r="I7809" t="str">
        <f>INDEX(LedgerMapping[[#All],[Level 3]],MATCH(Actuals[[#This Row],[Sub Ledger]],LedgerMapping[[#All],[Sub Ledger]],0))</f>
        <v>Administration</v>
      </c>
      <c r="J7809" s="22">
        <f>YEAR(Actuals[[#This Row],[Date]])</f>
        <v>2024</v>
      </c>
      <c r="K7809" s="22">
        <f>MONTH(Actuals[[#This Row],[Date]])</f>
        <v>3</v>
      </c>
      <c r="L7809" s="12"/>
    </row>
    <row r="7810" spans="1:12" x14ac:dyDescent="0.3">
      <c r="A7810">
        <v>13</v>
      </c>
      <c r="B7810">
        <v>30211</v>
      </c>
      <c r="C7810">
        <v>6</v>
      </c>
      <c r="D7810">
        <v>87000</v>
      </c>
      <c r="E7810" s="46">
        <v>45384</v>
      </c>
      <c r="F7810">
        <v>-632.84</v>
      </c>
      <c r="I7810" t="str">
        <f>INDEX(LedgerMapping[[#All],[Level 3]],MATCH(Actuals[[#This Row],[Sub Ledger]],LedgerMapping[[#All],[Sub Ledger]],0))</f>
        <v>Administration</v>
      </c>
      <c r="J7810" s="22">
        <f>YEAR(Actuals[[#This Row],[Date]])</f>
        <v>2024</v>
      </c>
      <c r="K7810" s="22">
        <f>MONTH(Actuals[[#This Row],[Date]])</f>
        <v>4</v>
      </c>
      <c r="L7810" s="12"/>
    </row>
    <row r="7811" spans="1:12" x14ac:dyDescent="0.3">
      <c r="A7811">
        <v>13</v>
      </c>
      <c r="B7811">
        <v>31337</v>
      </c>
      <c r="C7811">
        <v>6</v>
      </c>
      <c r="D7811">
        <v>87000</v>
      </c>
      <c r="E7811" s="46">
        <v>45415</v>
      </c>
      <c r="F7811">
        <v>-632.84</v>
      </c>
      <c r="I7811" t="str">
        <f>INDEX(LedgerMapping[[#All],[Level 3]],MATCH(Actuals[[#This Row],[Sub Ledger]],LedgerMapping[[#All],[Sub Ledger]],0))</f>
        <v>Administration</v>
      </c>
      <c r="J7811" s="22">
        <f>YEAR(Actuals[[#This Row],[Date]])</f>
        <v>2024</v>
      </c>
      <c r="K7811" s="22">
        <f>MONTH(Actuals[[#This Row],[Date]])</f>
        <v>5</v>
      </c>
      <c r="L7811" s="12"/>
    </row>
    <row r="7812" spans="1:12" x14ac:dyDescent="0.3">
      <c r="A7812">
        <v>13</v>
      </c>
      <c r="B7812">
        <v>32461</v>
      </c>
      <c r="C7812">
        <v>6</v>
      </c>
      <c r="D7812">
        <v>87000</v>
      </c>
      <c r="E7812" s="46">
        <v>45445</v>
      </c>
      <c r="F7812">
        <v>-632.84</v>
      </c>
      <c r="I7812" t="str">
        <f>INDEX(LedgerMapping[[#All],[Level 3]],MATCH(Actuals[[#This Row],[Sub Ledger]],LedgerMapping[[#All],[Sub Ledger]],0))</f>
        <v>Administration</v>
      </c>
      <c r="J7812" s="22">
        <f>YEAR(Actuals[[#This Row],[Date]])</f>
        <v>2024</v>
      </c>
      <c r="K7812" s="22">
        <f>MONTH(Actuals[[#This Row],[Date]])</f>
        <v>6</v>
      </c>
      <c r="L7812" s="12"/>
    </row>
    <row r="7813" spans="1:12" x14ac:dyDescent="0.3">
      <c r="A7813">
        <v>13</v>
      </c>
      <c r="B7813">
        <v>33586</v>
      </c>
      <c r="C7813">
        <v>6</v>
      </c>
      <c r="D7813">
        <v>87000</v>
      </c>
      <c r="E7813" s="46">
        <v>45476</v>
      </c>
      <c r="F7813">
        <v>-948.64</v>
      </c>
      <c r="I7813" t="str">
        <f>INDEX(LedgerMapping[[#All],[Level 3]],MATCH(Actuals[[#This Row],[Sub Ledger]],LedgerMapping[[#All],[Sub Ledger]],0))</f>
        <v>Administration</v>
      </c>
      <c r="J7813" s="22">
        <f>YEAR(Actuals[[#This Row],[Date]])</f>
        <v>2024</v>
      </c>
      <c r="K7813" s="22">
        <f>MONTH(Actuals[[#This Row],[Date]])</f>
        <v>7</v>
      </c>
      <c r="L7813" s="12"/>
    </row>
    <row r="7814" spans="1:12" x14ac:dyDescent="0.3">
      <c r="A7814">
        <v>13</v>
      </c>
      <c r="B7814">
        <v>34736</v>
      </c>
      <c r="C7814">
        <v>6</v>
      </c>
      <c r="D7814">
        <v>87000</v>
      </c>
      <c r="E7814" s="46">
        <v>45507</v>
      </c>
      <c r="F7814">
        <v>-632.84</v>
      </c>
      <c r="I7814" t="str">
        <f>INDEX(LedgerMapping[[#All],[Level 3]],MATCH(Actuals[[#This Row],[Sub Ledger]],LedgerMapping[[#All],[Sub Ledger]],0))</f>
        <v>Administration</v>
      </c>
      <c r="J7814" s="22">
        <f>YEAR(Actuals[[#This Row],[Date]])</f>
        <v>2024</v>
      </c>
      <c r="K7814" s="22">
        <f>MONTH(Actuals[[#This Row],[Date]])</f>
        <v>8</v>
      </c>
      <c r="L7814" s="12"/>
    </row>
    <row r="7815" spans="1:12" x14ac:dyDescent="0.3">
      <c r="A7815">
        <v>13</v>
      </c>
      <c r="B7815">
        <v>35888</v>
      </c>
      <c r="C7815">
        <v>6</v>
      </c>
      <c r="D7815">
        <v>87000</v>
      </c>
      <c r="E7815" s="46">
        <v>45536</v>
      </c>
      <c r="F7815">
        <v>-632.84</v>
      </c>
      <c r="I7815" t="str">
        <f>INDEX(LedgerMapping[[#All],[Level 3]],MATCH(Actuals[[#This Row],[Sub Ledger]],LedgerMapping[[#All],[Sub Ledger]],0))</f>
        <v>Administration</v>
      </c>
      <c r="J7815" s="22">
        <f>YEAR(Actuals[[#This Row],[Date]])</f>
        <v>2024</v>
      </c>
      <c r="K7815" s="22">
        <f>MONTH(Actuals[[#This Row],[Date]])</f>
        <v>9</v>
      </c>
      <c r="L7815" s="12"/>
    </row>
    <row r="7816" spans="1:12" x14ac:dyDescent="0.3">
      <c r="A7816">
        <v>13</v>
      </c>
      <c r="B7816">
        <v>37036</v>
      </c>
      <c r="C7816">
        <v>6</v>
      </c>
      <c r="D7816">
        <v>87000</v>
      </c>
      <c r="E7816" s="46">
        <v>45567</v>
      </c>
      <c r="F7816">
        <v>-632.84</v>
      </c>
      <c r="I7816" t="str">
        <f>INDEX(LedgerMapping[[#All],[Level 3]],MATCH(Actuals[[#This Row],[Sub Ledger]],LedgerMapping[[#All],[Sub Ledger]],0))</f>
        <v>Administration</v>
      </c>
      <c r="J7816" s="22">
        <f>YEAR(Actuals[[#This Row],[Date]])</f>
        <v>2024</v>
      </c>
      <c r="K7816" s="22">
        <f>MONTH(Actuals[[#This Row],[Date]])</f>
        <v>10</v>
      </c>
      <c r="L7816" s="12"/>
    </row>
    <row r="7817" spans="1:12" x14ac:dyDescent="0.3">
      <c r="A7817">
        <v>13</v>
      </c>
      <c r="B7817">
        <v>38186</v>
      </c>
      <c r="C7817">
        <v>6</v>
      </c>
      <c r="D7817">
        <v>87000</v>
      </c>
      <c r="E7817" s="46">
        <v>45597</v>
      </c>
      <c r="F7817">
        <v>-948.64</v>
      </c>
      <c r="I7817" t="str">
        <f>INDEX(LedgerMapping[[#All],[Level 3]],MATCH(Actuals[[#This Row],[Sub Ledger]],LedgerMapping[[#All],[Sub Ledger]],0))</f>
        <v>Administration</v>
      </c>
      <c r="J7817" s="22">
        <f>YEAR(Actuals[[#This Row],[Date]])</f>
        <v>2024</v>
      </c>
      <c r="K7817" s="22">
        <f>MONTH(Actuals[[#This Row],[Date]])</f>
        <v>11</v>
      </c>
      <c r="L7817" s="12"/>
    </row>
    <row r="7818" spans="1:12" x14ac:dyDescent="0.3">
      <c r="A7818">
        <v>13</v>
      </c>
      <c r="B7818">
        <v>39340</v>
      </c>
      <c r="C7818">
        <v>6</v>
      </c>
      <c r="D7818">
        <v>87000</v>
      </c>
      <c r="E7818" s="46">
        <v>45628</v>
      </c>
      <c r="F7818">
        <v>-790.74</v>
      </c>
      <c r="I7818" t="str">
        <f>INDEX(LedgerMapping[[#All],[Level 3]],MATCH(Actuals[[#This Row],[Sub Ledger]],LedgerMapping[[#All],[Sub Ledger]],0))</f>
        <v>Administration</v>
      </c>
      <c r="J7818" s="22">
        <f>YEAR(Actuals[[#This Row],[Date]])</f>
        <v>2024</v>
      </c>
      <c r="K7818" s="22">
        <f>MONTH(Actuals[[#This Row],[Date]])</f>
        <v>12</v>
      </c>
      <c r="L7818" s="12"/>
    </row>
    <row r="7819" spans="1:12" x14ac:dyDescent="0.3">
      <c r="A7819">
        <v>13</v>
      </c>
      <c r="B7819">
        <v>26784</v>
      </c>
      <c r="C7819">
        <v>6</v>
      </c>
      <c r="D7819">
        <v>90000</v>
      </c>
      <c r="E7819" s="46">
        <v>45291</v>
      </c>
      <c r="F7819">
        <v>-211.78</v>
      </c>
      <c r="I7819" t="str">
        <f>INDEX(LedgerMapping[[#All],[Level 3]],MATCH(Actuals[[#This Row],[Sub Ledger]],LedgerMapping[[#All],[Sub Ledger]],0))</f>
        <v>Interest</v>
      </c>
      <c r="J7819" s="22">
        <f>YEAR(Actuals[[#This Row],[Date]])</f>
        <v>2023</v>
      </c>
      <c r="K7819" s="22">
        <f>MONTH(Actuals[[#This Row],[Date]])</f>
        <v>12</v>
      </c>
      <c r="L7819" s="12"/>
    </row>
    <row r="7820" spans="1:12" x14ac:dyDescent="0.3">
      <c r="A7820">
        <v>13</v>
      </c>
      <c r="B7820">
        <v>27934</v>
      </c>
      <c r="C7820">
        <v>6</v>
      </c>
      <c r="D7820">
        <v>90000</v>
      </c>
      <c r="E7820" s="46">
        <v>45322</v>
      </c>
      <c r="F7820">
        <v>-317.05</v>
      </c>
      <c r="I7820" t="str">
        <f>INDEX(LedgerMapping[[#All],[Level 3]],MATCH(Actuals[[#This Row],[Sub Ledger]],LedgerMapping[[#All],[Sub Ledger]],0))</f>
        <v>Interest</v>
      </c>
      <c r="J7820" s="22">
        <f>YEAR(Actuals[[#This Row],[Date]])</f>
        <v>2024</v>
      </c>
      <c r="K7820" s="22">
        <f>MONTH(Actuals[[#This Row],[Date]])</f>
        <v>1</v>
      </c>
      <c r="L7820" s="12"/>
    </row>
    <row r="7821" spans="1:12" x14ac:dyDescent="0.3">
      <c r="A7821">
        <v>13</v>
      </c>
      <c r="B7821">
        <v>29087</v>
      </c>
      <c r="C7821">
        <v>6</v>
      </c>
      <c r="D7821">
        <v>90000</v>
      </c>
      <c r="E7821" s="46">
        <v>45354</v>
      </c>
      <c r="F7821">
        <v>-197.75</v>
      </c>
      <c r="I7821" t="str">
        <f>INDEX(LedgerMapping[[#All],[Level 3]],MATCH(Actuals[[#This Row],[Sub Ledger]],LedgerMapping[[#All],[Sub Ledger]],0))</f>
        <v>Interest</v>
      </c>
      <c r="J7821" s="22">
        <f>YEAR(Actuals[[#This Row],[Date]])</f>
        <v>2024</v>
      </c>
      <c r="K7821" s="22">
        <f>MONTH(Actuals[[#This Row],[Date]])</f>
        <v>3</v>
      </c>
      <c r="L7821" s="12"/>
    </row>
    <row r="7822" spans="1:12" x14ac:dyDescent="0.3">
      <c r="A7822">
        <v>13</v>
      </c>
      <c r="B7822">
        <v>30213</v>
      </c>
      <c r="C7822">
        <v>6</v>
      </c>
      <c r="D7822">
        <v>90000</v>
      </c>
      <c r="E7822" s="46">
        <v>45384</v>
      </c>
      <c r="F7822">
        <v>-201.26</v>
      </c>
      <c r="I7822" t="str">
        <f>INDEX(LedgerMapping[[#All],[Level 3]],MATCH(Actuals[[#This Row],[Sub Ledger]],LedgerMapping[[#All],[Sub Ledger]],0))</f>
        <v>Interest</v>
      </c>
      <c r="J7822" s="22">
        <f>YEAR(Actuals[[#This Row],[Date]])</f>
        <v>2024</v>
      </c>
      <c r="K7822" s="22">
        <f>MONTH(Actuals[[#This Row],[Date]])</f>
        <v>4</v>
      </c>
      <c r="L7822" s="12"/>
    </row>
    <row r="7823" spans="1:12" x14ac:dyDescent="0.3">
      <c r="A7823">
        <v>13</v>
      </c>
      <c r="B7823">
        <v>31339</v>
      </c>
      <c r="C7823">
        <v>6</v>
      </c>
      <c r="D7823">
        <v>90000</v>
      </c>
      <c r="E7823" s="46">
        <v>45415</v>
      </c>
      <c r="F7823">
        <v>-204.76</v>
      </c>
      <c r="I7823" t="str">
        <f>INDEX(LedgerMapping[[#All],[Level 3]],MATCH(Actuals[[#This Row],[Sub Ledger]],LedgerMapping[[#All],[Sub Ledger]],0))</f>
        <v>Interest</v>
      </c>
      <c r="J7823" s="22">
        <f>YEAR(Actuals[[#This Row],[Date]])</f>
        <v>2024</v>
      </c>
      <c r="K7823" s="22">
        <f>MONTH(Actuals[[#This Row],[Date]])</f>
        <v>5</v>
      </c>
      <c r="L7823" s="12"/>
    </row>
    <row r="7824" spans="1:12" x14ac:dyDescent="0.3">
      <c r="A7824">
        <v>13</v>
      </c>
      <c r="B7824">
        <v>32463</v>
      </c>
      <c r="C7824">
        <v>6</v>
      </c>
      <c r="D7824">
        <v>90000</v>
      </c>
      <c r="E7824" s="46">
        <v>45445</v>
      </c>
      <c r="F7824">
        <v>-176.69</v>
      </c>
      <c r="I7824" t="str">
        <f>INDEX(LedgerMapping[[#All],[Level 3]],MATCH(Actuals[[#This Row],[Sub Ledger]],LedgerMapping[[#All],[Sub Ledger]],0))</f>
        <v>Interest</v>
      </c>
      <c r="J7824" s="22">
        <f>YEAR(Actuals[[#This Row],[Date]])</f>
        <v>2024</v>
      </c>
      <c r="K7824" s="22">
        <f>MONTH(Actuals[[#This Row],[Date]])</f>
        <v>6</v>
      </c>
      <c r="L7824" s="12"/>
    </row>
    <row r="7825" spans="1:12" x14ac:dyDescent="0.3">
      <c r="A7825">
        <v>13</v>
      </c>
      <c r="B7825">
        <v>33588</v>
      </c>
      <c r="C7825">
        <v>6</v>
      </c>
      <c r="D7825">
        <v>90000</v>
      </c>
      <c r="E7825" s="46">
        <v>45476</v>
      </c>
      <c r="F7825">
        <v>-310.02999999999997</v>
      </c>
      <c r="I7825" t="str">
        <f>INDEX(LedgerMapping[[#All],[Level 3]],MATCH(Actuals[[#This Row],[Sub Ledger]],LedgerMapping[[#All],[Sub Ledger]],0))</f>
        <v>Interest</v>
      </c>
      <c r="J7825" s="22">
        <f>YEAR(Actuals[[#This Row],[Date]])</f>
        <v>2024</v>
      </c>
      <c r="K7825" s="22">
        <f>MONTH(Actuals[[#This Row],[Date]])</f>
        <v>7</v>
      </c>
      <c r="L7825" s="12"/>
    </row>
    <row r="7826" spans="1:12" x14ac:dyDescent="0.3">
      <c r="A7826">
        <v>13</v>
      </c>
      <c r="B7826">
        <v>34738</v>
      </c>
      <c r="C7826">
        <v>6</v>
      </c>
      <c r="D7826">
        <v>90000</v>
      </c>
      <c r="E7826" s="46">
        <v>45507</v>
      </c>
      <c r="F7826">
        <v>-174.94</v>
      </c>
      <c r="I7826" t="str">
        <f>INDEX(LedgerMapping[[#All],[Level 3]],MATCH(Actuals[[#This Row],[Sub Ledger]],LedgerMapping[[#All],[Sub Ledger]],0))</f>
        <v>Interest</v>
      </c>
      <c r="J7826" s="22">
        <f>YEAR(Actuals[[#This Row],[Date]])</f>
        <v>2024</v>
      </c>
      <c r="K7826" s="22">
        <f>MONTH(Actuals[[#This Row],[Date]])</f>
        <v>8</v>
      </c>
      <c r="L7826" s="12"/>
    </row>
    <row r="7827" spans="1:12" x14ac:dyDescent="0.3">
      <c r="A7827">
        <v>13</v>
      </c>
      <c r="B7827">
        <v>35890</v>
      </c>
      <c r="C7827">
        <v>6</v>
      </c>
      <c r="D7827">
        <v>90000</v>
      </c>
      <c r="E7827" s="46">
        <v>45536</v>
      </c>
      <c r="F7827">
        <v>-213.54</v>
      </c>
      <c r="I7827" t="str">
        <f>INDEX(LedgerMapping[[#All],[Level 3]],MATCH(Actuals[[#This Row],[Sub Ledger]],LedgerMapping[[#All],[Sub Ledger]],0))</f>
        <v>Interest</v>
      </c>
      <c r="J7827" s="22">
        <f>YEAR(Actuals[[#This Row],[Date]])</f>
        <v>2024</v>
      </c>
      <c r="K7827" s="22">
        <f>MONTH(Actuals[[#This Row],[Date]])</f>
        <v>9</v>
      </c>
      <c r="L7827" s="12"/>
    </row>
    <row r="7828" spans="1:12" x14ac:dyDescent="0.3">
      <c r="A7828">
        <v>13</v>
      </c>
      <c r="B7828">
        <v>37038</v>
      </c>
      <c r="C7828">
        <v>6</v>
      </c>
      <c r="D7828">
        <v>90000</v>
      </c>
      <c r="E7828" s="46">
        <v>45567</v>
      </c>
      <c r="F7828">
        <v>-203.01</v>
      </c>
      <c r="I7828" t="str">
        <f>INDEX(LedgerMapping[[#All],[Level 3]],MATCH(Actuals[[#This Row],[Sub Ledger]],LedgerMapping[[#All],[Sub Ledger]],0))</f>
        <v>Interest</v>
      </c>
      <c r="J7828" s="22">
        <f>YEAR(Actuals[[#This Row],[Date]])</f>
        <v>2024</v>
      </c>
      <c r="K7828" s="22">
        <f>MONTH(Actuals[[#This Row],[Date]])</f>
        <v>10</v>
      </c>
      <c r="L7828" s="12"/>
    </row>
    <row r="7829" spans="1:12" x14ac:dyDescent="0.3">
      <c r="A7829">
        <v>13</v>
      </c>
      <c r="B7829">
        <v>38188</v>
      </c>
      <c r="C7829">
        <v>6</v>
      </c>
      <c r="D7829">
        <v>90000</v>
      </c>
      <c r="E7829" s="46">
        <v>45597</v>
      </c>
      <c r="F7829">
        <v>-360.91</v>
      </c>
      <c r="I7829" t="str">
        <f>INDEX(LedgerMapping[[#All],[Level 3]],MATCH(Actuals[[#This Row],[Sub Ledger]],LedgerMapping[[#All],[Sub Ledger]],0))</f>
        <v>Interest</v>
      </c>
      <c r="J7829" s="22">
        <f>YEAR(Actuals[[#This Row],[Date]])</f>
        <v>2024</v>
      </c>
      <c r="K7829" s="22">
        <f>MONTH(Actuals[[#This Row],[Date]])</f>
        <v>11</v>
      </c>
      <c r="L7829" s="12"/>
    </row>
    <row r="7830" spans="1:12" x14ac:dyDescent="0.3">
      <c r="A7830">
        <v>13</v>
      </c>
      <c r="B7830">
        <v>39342</v>
      </c>
      <c r="C7830">
        <v>6</v>
      </c>
      <c r="D7830">
        <v>90000</v>
      </c>
      <c r="E7830" s="46">
        <v>45628</v>
      </c>
      <c r="F7830">
        <v>-285.47000000000003</v>
      </c>
      <c r="I7830" t="str">
        <f>INDEX(LedgerMapping[[#All],[Level 3]],MATCH(Actuals[[#This Row],[Sub Ledger]],LedgerMapping[[#All],[Sub Ledger]],0))</f>
        <v>Interest</v>
      </c>
      <c r="J7830" s="22">
        <f>YEAR(Actuals[[#This Row],[Date]])</f>
        <v>2024</v>
      </c>
      <c r="K7830" s="22">
        <f>MONTH(Actuals[[#This Row],[Date]])</f>
        <v>12</v>
      </c>
      <c r="L7830" s="12"/>
    </row>
    <row r="7831" spans="1:12" x14ac:dyDescent="0.3">
      <c r="A7831">
        <v>13</v>
      </c>
      <c r="B7831">
        <v>26702</v>
      </c>
      <c r="C7831">
        <v>1</v>
      </c>
      <c r="D7831">
        <v>60000</v>
      </c>
      <c r="E7831" s="46">
        <v>45291</v>
      </c>
      <c r="F7831">
        <v>-19305.12</v>
      </c>
      <c r="I7831" t="str">
        <f>INDEX(LedgerMapping[[#All],[Level 3]],MATCH(Actuals[[#This Row],[Sub Ledger]],LedgerMapping[[#All],[Sub Ledger]],0))</f>
        <v>Marketing</v>
      </c>
      <c r="J7831" s="22">
        <f>YEAR(Actuals[[#This Row],[Date]])</f>
        <v>2023</v>
      </c>
      <c r="K7831" s="22">
        <f>MONTH(Actuals[[#This Row],[Date]])</f>
        <v>12</v>
      </c>
      <c r="L7831" s="12"/>
    </row>
    <row r="7832" spans="1:12" x14ac:dyDescent="0.3">
      <c r="A7832">
        <v>13</v>
      </c>
      <c r="B7832">
        <v>27852</v>
      </c>
      <c r="C7832">
        <v>1</v>
      </c>
      <c r="D7832">
        <v>60000</v>
      </c>
      <c r="E7832" s="46">
        <v>45322</v>
      </c>
      <c r="F7832">
        <v>-16141.9</v>
      </c>
      <c r="I7832" t="str">
        <f>INDEX(LedgerMapping[[#All],[Level 3]],MATCH(Actuals[[#This Row],[Sub Ledger]],LedgerMapping[[#All],[Sub Ledger]],0))</f>
        <v>Marketing</v>
      </c>
      <c r="J7832" s="22">
        <f>YEAR(Actuals[[#This Row],[Date]])</f>
        <v>2024</v>
      </c>
      <c r="K7832" s="22">
        <f>MONTH(Actuals[[#This Row],[Date]])</f>
        <v>1</v>
      </c>
      <c r="L7832" s="12"/>
    </row>
    <row r="7833" spans="1:12" x14ac:dyDescent="0.3">
      <c r="A7833">
        <v>13</v>
      </c>
      <c r="B7833">
        <v>29005</v>
      </c>
      <c r="C7833">
        <v>1</v>
      </c>
      <c r="D7833">
        <v>60000</v>
      </c>
      <c r="E7833" s="46">
        <v>45354</v>
      </c>
      <c r="F7833">
        <v>-22275.35</v>
      </c>
      <c r="I7833" t="str">
        <f>INDEX(LedgerMapping[[#All],[Level 3]],MATCH(Actuals[[#This Row],[Sub Ledger]],LedgerMapping[[#All],[Sub Ledger]],0))</f>
        <v>Marketing</v>
      </c>
      <c r="J7833" s="22">
        <f>YEAR(Actuals[[#This Row],[Date]])</f>
        <v>2024</v>
      </c>
      <c r="K7833" s="22">
        <f>MONTH(Actuals[[#This Row],[Date]])</f>
        <v>3</v>
      </c>
      <c r="L7833" s="12"/>
    </row>
    <row r="7834" spans="1:12" x14ac:dyDescent="0.3">
      <c r="A7834">
        <v>13</v>
      </c>
      <c r="B7834">
        <v>30132</v>
      </c>
      <c r="C7834">
        <v>1</v>
      </c>
      <c r="D7834">
        <v>60000</v>
      </c>
      <c r="E7834" s="46">
        <v>45384</v>
      </c>
      <c r="F7834">
        <v>-15173.46</v>
      </c>
      <c r="I7834" t="str">
        <f>INDEX(LedgerMapping[[#All],[Level 3]],MATCH(Actuals[[#This Row],[Sub Ledger]],LedgerMapping[[#All],[Sub Ledger]],0))</f>
        <v>Marketing</v>
      </c>
      <c r="J7834" s="22">
        <f>YEAR(Actuals[[#This Row],[Date]])</f>
        <v>2024</v>
      </c>
      <c r="K7834" s="22">
        <f>MONTH(Actuals[[#This Row],[Date]])</f>
        <v>4</v>
      </c>
      <c r="L7834" s="12"/>
    </row>
    <row r="7835" spans="1:12" x14ac:dyDescent="0.3">
      <c r="A7835">
        <v>13</v>
      </c>
      <c r="B7835">
        <v>31258</v>
      </c>
      <c r="C7835">
        <v>1</v>
      </c>
      <c r="D7835">
        <v>60000</v>
      </c>
      <c r="E7835" s="46">
        <v>45415</v>
      </c>
      <c r="F7835">
        <v>-16141.9</v>
      </c>
      <c r="I7835" t="str">
        <f>INDEX(LedgerMapping[[#All],[Level 3]],MATCH(Actuals[[#This Row],[Sub Ledger]],LedgerMapping[[#All],[Sub Ledger]],0))</f>
        <v>Marketing</v>
      </c>
      <c r="J7835" s="22">
        <f>YEAR(Actuals[[#This Row],[Date]])</f>
        <v>2024</v>
      </c>
      <c r="K7835" s="22">
        <f>MONTH(Actuals[[#This Row],[Date]])</f>
        <v>5</v>
      </c>
      <c r="L7835" s="12"/>
    </row>
    <row r="7836" spans="1:12" x14ac:dyDescent="0.3">
      <c r="A7836">
        <v>13</v>
      </c>
      <c r="B7836">
        <v>32381</v>
      </c>
      <c r="C7836">
        <v>1</v>
      </c>
      <c r="D7836">
        <v>60000</v>
      </c>
      <c r="E7836" s="46">
        <v>45445</v>
      </c>
      <c r="F7836">
        <v>-24696.45</v>
      </c>
      <c r="I7836" t="str">
        <f>INDEX(LedgerMapping[[#All],[Level 3]],MATCH(Actuals[[#This Row],[Sub Ledger]],LedgerMapping[[#All],[Sub Ledger]],0))</f>
        <v>Marketing</v>
      </c>
      <c r="J7836" s="22">
        <f>YEAR(Actuals[[#This Row],[Date]])</f>
        <v>2024</v>
      </c>
      <c r="K7836" s="22">
        <f>MONTH(Actuals[[#This Row],[Date]])</f>
        <v>6</v>
      </c>
      <c r="L7836" s="12"/>
    </row>
    <row r="7837" spans="1:12" x14ac:dyDescent="0.3">
      <c r="A7837">
        <v>13</v>
      </c>
      <c r="B7837">
        <v>33507</v>
      </c>
      <c r="C7837">
        <v>1</v>
      </c>
      <c r="D7837">
        <v>60000</v>
      </c>
      <c r="E7837" s="46">
        <v>45476</v>
      </c>
      <c r="F7837">
        <v>-26391.22</v>
      </c>
      <c r="I7837" t="str">
        <f>INDEX(LedgerMapping[[#All],[Level 3]],MATCH(Actuals[[#This Row],[Sub Ledger]],LedgerMapping[[#All],[Sub Ledger]],0))</f>
        <v>Marketing</v>
      </c>
      <c r="J7837" s="22">
        <f>YEAR(Actuals[[#This Row],[Date]])</f>
        <v>2024</v>
      </c>
      <c r="K7837" s="22">
        <f>MONTH(Actuals[[#This Row],[Date]])</f>
        <v>7</v>
      </c>
      <c r="L7837" s="12"/>
    </row>
    <row r="7838" spans="1:12" x14ac:dyDescent="0.3">
      <c r="A7838">
        <v>13</v>
      </c>
      <c r="B7838">
        <v>34657</v>
      </c>
      <c r="C7838">
        <v>1</v>
      </c>
      <c r="D7838">
        <v>60000</v>
      </c>
      <c r="E7838" s="46">
        <v>45507</v>
      </c>
      <c r="F7838">
        <v>-29698.3</v>
      </c>
      <c r="I7838" t="str">
        <f>INDEX(LedgerMapping[[#All],[Level 3]],MATCH(Actuals[[#This Row],[Sub Ledger]],LedgerMapping[[#All],[Sub Ledger]],0))</f>
        <v>Marketing</v>
      </c>
      <c r="J7838" s="22">
        <f>YEAR(Actuals[[#This Row],[Date]])</f>
        <v>2024</v>
      </c>
      <c r="K7838" s="22">
        <f>MONTH(Actuals[[#This Row],[Date]])</f>
        <v>8</v>
      </c>
      <c r="L7838" s="12"/>
    </row>
    <row r="7839" spans="1:12" x14ac:dyDescent="0.3">
      <c r="A7839">
        <v>13</v>
      </c>
      <c r="B7839">
        <v>35808</v>
      </c>
      <c r="C7839">
        <v>1</v>
      </c>
      <c r="D7839">
        <v>60000</v>
      </c>
      <c r="E7839" s="46">
        <v>45536</v>
      </c>
      <c r="F7839">
        <v>-16948.939999999999</v>
      </c>
      <c r="I7839" t="str">
        <f>INDEX(LedgerMapping[[#All],[Level 3]],MATCH(Actuals[[#This Row],[Sub Ledger]],LedgerMapping[[#All],[Sub Ledger]],0))</f>
        <v>Marketing</v>
      </c>
      <c r="J7839" s="22">
        <f>YEAR(Actuals[[#This Row],[Date]])</f>
        <v>2024</v>
      </c>
      <c r="K7839" s="22">
        <f>MONTH(Actuals[[#This Row],[Date]])</f>
        <v>9</v>
      </c>
      <c r="L7839" s="12"/>
    </row>
    <row r="7840" spans="1:12" x14ac:dyDescent="0.3">
      <c r="A7840">
        <v>13</v>
      </c>
      <c r="B7840">
        <v>36957</v>
      </c>
      <c r="C7840">
        <v>1</v>
      </c>
      <c r="D7840">
        <v>60000</v>
      </c>
      <c r="E7840" s="46">
        <v>45567</v>
      </c>
      <c r="F7840">
        <v>-31635.17</v>
      </c>
      <c r="I7840" t="str">
        <f>INDEX(LedgerMapping[[#All],[Level 3]],MATCH(Actuals[[#This Row],[Sub Ledger]],LedgerMapping[[#All],[Sub Ledger]],0))</f>
        <v>Marketing</v>
      </c>
      <c r="J7840" s="22">
        <f>YEAR(Actuals[[#This Row],[Date]])</f>
        <v>2024</v>
      </c>
      <c r="K7840" s="22">
        <f>MONTH(Actuals[[#This Row],[Date]])</f>
        <v>10</v>
      </c>
      <c r="L7840" s="12"/>
    </row>
    <row r="7841" spans="1:12" x14ac:dyDescent="0.3">
      <c r="A7841">
        <v>13</v>
      </c>
      <c r="B7841">
        <v>38108</v>
      </c>
      <c r="C7841">
        <v>1</v>
      </c>
      <c r="D7841">
        <v>60000</v>
      </c>
      <c r="E7841" s="46">
        <v>45597</v>
      </c>
      <c r="F7841">
        <v>-23970.12</v>
      </c>
      <c r="I7841" t="str">
        <f>INDEX(LedgerMapping[[#All],[Level 3]],MATCH(Actuals[[#This Row],[Sub Ledger]],LedgerMapping[[#All],[Sub Ledger]],0))</f>
        <v>Marketing</v>
      </c>
      <c r="J7841" s="22">
        <f>YEAR(Actuals[[#This Row],[Date]])</f>
        <v>2024</v>
      </c>
      <c r="K7841" s="22">
        <f>MONTH(Actuals[[#This Row],[Date]])</f>
        <v>11</v>
      </c>
      <c r="L7841" s="12"/>
    </row>
    <row r="7842" spans="1:12" x14ac:dyDescent="0.3">
      <c r="A7842">
        <v>13</v>
      </c>
      <c r="B7842">
        <v>39260</v>
      </c>
      <c r="C7842">
        <v>1</v>
      </c>
      <c r="D7842">
        <v>60000</v>
      </c>
      <c r="E7842" s="46">
        <v>45628</v>
      </c>
      <c r="F7842">
        <v>-22275.35</v>
      </c>
      <c r="I7842" t="str">
        <f>INDEX(LedgerMapping[[#All],[Level 3]],MATCH(Actuals[[#This Row],[Sub Ledger]],LedgerMapping[[#All],[Sub Ledger]],0))</f>
        <v>Marketing</v>
      </c>
      <c r="J7842" s="22">
        <f>YEAR(Actuals[[#This Row],[Date]])</f>
        <v>2024</v>
      </c>
      <c r="K7842" s="22">
        <f>MONTH(Actuals[[#This Row],[Date]])</f>
        <v>12</v>
      </c>
      <c r="L7842" s="12"/>
    </row>
    <row r="7843" spans="1:12" x14ac:dyDescent="0.3">
      <c r="A7843">
        <v>13</v>
      </c>
      <c r="B7843">
        <v>26703</v>
      </c>
      <c r="C7843">
        <v>1</v>
      </c>
      <c r="D7843">
        <v>61000</v>
      </c>
      <c r="E7843" s="46">
        <v>45291</v>
      </c>
      <c r="F7843">
        <v>-1783.74</v>
      </c>
      <c r="I7843" t="str">
        <f>INDEX(LedgerMapping[[#All],[Level 3]],MATCH(Actuals[[#This Row],[Sub Ledger]],LedgerMapping[[#All],[Sub Ledger]],0))</f>
        <v>Marketing</v>
      </c>
      <c r="J7843" s="22">
        <f>YEAR(Actuals[[#This Row],[Date]])</f>
        <v>2023</v>
      </c>
      <c r="K7843" s="22">
        <f>MONTH(Actuals[[#This Row],[Date]])</f>
        <v>12</v>
      </c>
      <c r="L7843" s="12"/>
    </row>
    <row r="7844" spans="1:12" x14ac:dyDescent="0.3">
      <c r="A7844">
        <v>13</v>
      </c>
      <c r="B7844">
        <v>27853</v>
      </c>
      <c r="C7844">
        <v>1</v>
      </c>
      <c r="D7844">
        <v>61000</v>
      </c>
      <c r="E7844" s="46">
        <v>45322</v>
      </c>
      <c r="F7844">
        <v>-1822.34</v>
      </c>
      <c r="I7844" t="str">
        <f>INDEX(LedgerMapping[[#All],[Level 3]],MATCH(Actuals[[#This Row],[Sub Ledger]],LedgerMapping[[#All],[Sub Ledger]],0))</f>
        <v>Marketing</v>
      </c>
      <c r="J7844" s="22">
        <f>YEAR(Actuals[[#This Row],[Date]])</f>
        <v>2024</v>
      </c>
      <c r="K7844" s="22">
        <f>MONTH(Actuals[[#This Row],[Date]])</f>
        <v>1</v>
      </c>
      <c r="L7844" s="12"/>
    </row>
    <row r="7845" spans="1:12" x14ac:dyDescent="0.3">
      <c r="A7845">
        <v>13</v>
      </c>
      <c r="B7845">
        <v>29006</v>
      </c>
      <c r="C7845">
        <v>1</v>
      </c>
      <c r="D7845">
        <v>61000</v>
      </c>
      <c r="E7845" s="46">
        <v>45354</v>
      </c>
      <c r="F7845">
        <v>-2285.5</v>
      </c>
      <c r="I7845" t="str">
        <f>INDEX(LedgerMapping[[#All],[Level 3]],MATCH(Actuals[[#This Row],[Sub Ledger]],LedgerMapping[[#All],[Sub Ledger]],0))</f>
        <v>Marketing</v>
      </c>
      <c r="J7845" s="22">
        <f>YEAR(Actuals[[#This Row],[Date]])</f>
        <v>2024</v>
      </c>
      <c r="K7845" s="22">
        <f>MONTH(Actuals[[#This Row],[Date]])</f>
        <v>3</v>
      </c>
      <c r="L7845" s="12"/>
    </row>
    <row r="7846" spans="1:12" x14ac:dyDescent="0.3">
      <c r="A7846">
        <v>13</v>
      </c>
      <c r="B7846">
        <v>30133</v>
      </c>
      <c r="C7846">
        <v>1</v>
      </c>
      <c r="D7846">
        <v>61000</v>
      </c>
      <c r="E7846" s="46">
        <v>45384</v>
      </c>
      <c r="F7846">
        <v>-1867.95</v>
      </c>
      <c r="I7846" t="str">
        <f>INDEX(LedgerMapping[[#All],[Level 3]],MATCH(Actuals[[#This Row],[Sub Ledger]],LedgerMapping[[#All],[Sub Ledger]],0))</f>
        <v>Marketing</v>
      </c>
      <c r="J7846" s="22">
        <f>YEAR(Actuals[[#This Row],[Date]])</f>
        <v>2024</v>
      </c>
      <c r="K7846" s="22">
        <f>MONTH(Actuals[[#This Row],[Date]])</f>
        <v>4</v>
      </c>
      <c r="L7846" s="12"/>
    </row>
    <row r="7847" spans="1:12" x14ac:dyDescent="0.3">
      <c r="A7847">
        <v>13</v>
      </c>
      <c r="B7847">
        <v>31259</v>
      </c>
      <c r="C7847">
        <v>1</v>
      </c>
      <c r="D7847">
        <v>61000</v>
      </c>
      <c r="E7847" s="46">
        <v>45415</v>
      </c>
      <c r="F7847">
        <v>-1657.42</v>
      </c>
      <c r="I7847" t="str">
        <f>INDEX(LedgerMapping[[#All],[Level 3]],MATCH(Actuals[[#This Row],[Sub Ledger]],LedgerMapping[[#All],[Sub Ledger]],0))</f>
        <v>Marketing</v>
      </c>
      <c r="J7847" s="22">
        <f>YEAR(Actuals[[#This Row],[Date]])</f>
        <v>2024</v>
      </c>
      <c r="K7847" s="22">
        <f>MONTH(Actuals[[#This Row],[Date]])</f>
        <v>5</v>
      </c>
      <c r="L7847" s="12"/>
    </row>
    <row r="7848" spans="1:12" x14ac:dyDescent="0.3">
      <c r="A7848">
        <v>13</v>
      </c>
      <c r="B7848">
        <v>32382</v>
      </c>
      <c r="C7848">
        <v>1</v>
      </c>
      <c r="D7848">
        <v>61000</v>
      </c>
      <c r="E7848" s="46">
        <v>45445</v>
      </c>
      <c r="F7848">
        <v>-3041.66</v>
      </c>
      <c r="I7848" t="str">
        <f>INDEX(LedgerMapping[[#All],[Level 3]],MATCH(Actuals[[#This Row],[Sub Ledger]],LedgerMapping[[#All],[Sub Ledger]],0))</f>
        <v>Marketing</v>
      </c>
      <c r="J7848" s="22">
        <f>YEAR(Actuals[[#This Row],[Date]])</f>
        <v>2024</v>
      </c>
      <c r="K7848" s="22">
        <f>MONTH(Actuals[[#This Row],[Date]])</f>
        <v>6</v>
      </c>
      <c r="L7848" s="12"/>
    </row>
    <row r="7849" spans="1:12" x14ac:dyDescent="0.3">
      <c r="A7849">
        <v>13</v>
      </c>
      <c r="B7849">
        <v>33508</v>
      </c>
      <c r="C7849">
        <v>1</v>
      </c>
      <c r="D7849">
        <v>61000</v>
      </c>
      <c r="E7849" s="46">
        <v>45476</v>
      </c>
      <c r="F7849">
        <v>-2438.14</v>
      </c>
      <c r="I7849" t="str">
        <f>INDEX(LedgerMapping[[#All],[Level 3]],MATCH(Actuals[[#This Row],[Sub Ledger]],LedgerMapping[[#All],[Sub Ledger]],0))</f>
        <v>Marketing</v>
      </c>
      <c r="J7849" s="22">
        <f>YEAR(Actuals[[#This Row],[Date]])</f>
        <v>2024</v>
      </c>
      <c r="K7849" s="22">
        <f>MONTH(Actuals[[#This Row],[Date]])</f>
        <v>7</v>
      </c>
      <c r="L7849" s="12"/>
    </row>
    <row r="7850" spans="1:12" x14ac:dyDescent="0.3">
      <c r="A7850">
        <v>13</v>
      </c>
      <c r="B7850">
        <v>34658</v>
      </c>
      <c r="C7850">
        <v>1</v>
      </c>
      <c r="D7850">
        <v>61000</v>
      </c>
      <c r="E7850" s="46">
        <v>45507</v>
      </c>
      <c r="F7850">
        <v>-3657.46</v>
      </c>
      <c r="I7850" t="str">
        <f>INDEX(LedgerMapping[[#All],[Level 3]],MATCH(Actuals[[#This Row],[Sub Ledger]],LedgerMapping[[#All],[Sub Ledger]],0))</f>
        <v>Marketing</v>
      </c>
      <c r="J7850" s="22">
        <f>YEAR(Actuals[[#This Row],[Date]])</f>
        <v>2024</v>
      </c>
      <c r="K7850" s="22">
        <f>MONTH(Actuals[[#This Row],[Date]])</f>
        <v>8</v>
      </c>
      <c r="L7850" s="12"/>
    </row>
    <row r="7851" spans="1:12" x14ac:dyDescent="0.3">
      <c r="A7851">
        <v>13</v>
      </c>
      <c r="B7851">
        <v>35809</v>
      </c>
      <c r="C7851">
        <v>1</v>
      </c>
      <c r="D7851">
        <v>61000</v>
      </c>
      <c r="E7851" s="46">
        <v>45536</v>
      </c>
      <c r="F7851">
        <v>-1390.75</v>
      </c>
      <c r="I7851" t="str">
        <f>INDEX(LedgerMapping[[#All],[Level 3]],MATCH(Actuals[[#This Row],[Sub Ledger]],LedgerMapping[[#All],[Sub Ledger]],0))</f>
        <v>Marketing</v>
      </c>
      <c r="J7851" s="22">
        <f>YEAR(Actuals[[#This Row],[Date]])</f>
        <v>2024</v>
      </c>
      <c r="K7851" s="22">
        <f>MONTH(Actuals[[#This Row],[Date]])</f>
        <v>9</v>
      </c>
      <c r="L7851" s="12"/>
    </row>
    <row r="7852" spans="1:12" x14ac:dyDescent="0.3">
      <c r="A7852">
        <v>13</v>
      </c>
      <c r="B7852">
        <v>36958</v>
      </c>
      <c r="C7852">
        <v>1</v>
      </c>
      <c r="D7852">
        <v>61000</v>
      </c>
      <c r="E7852" s="46">
        <v>45567</v>
      </c>
      <c r="F7852">
        <v>-2597.79</v>
      </c>
      <c r="I7852" t="str">
        <f>INDEX(LedgerMapping[[#All],[Level 3]],MATCH(Actuals[[#This Row],[Sub Ledger]],LedgerMapping[[#All],[Sub Ledger]],0))</f>
        <v>Marketing</v>
      </c>
      <c r="J7852" s="22">
        <f>YEAR(Actuals[[#This Row],[Date]])</f>
        <v>2024</v>
      </c>
      <c r="K7852" s="22">
        <f>MONTH(Actuals[[#This Row],[Date]])</f>
        <v>10</v>
      </c>
      <c r="L7852" s="12"/>
    </row>
    <row r="7853" spans="1:12" x14ac:dyDescent="0.3">
      <c r="A7853">
        <v>13</v>
      </c>
      <c r="B7853">
        <v>38109</v>
      </c>
      <c r="C7853">
        <v>1</v>
      </c>
      <c r="D7853">
        <v>61000</v>
      </c>
      <c r="E7853" s="46">
        <v>45597</v>
      </c>
      <c r="F7853">
        <v>-2213.5700000000002</v>
      </c>
      <c r="I7853" t="str">
        <f>INDEX(LedgerMapping[[#All],[Level 3]],MATCH(Actuals[[#This Row],[Sub Ledger]],LedgerMapping[[#All],[Sub Ledger]],0))</f>
        <v>Marketing</v>
      </c>
      <c r="J7853" s="22">
        <f>YEAR(Actuals[[#This Row],[Date]])</f>
        <v>2024</v>
      </c>
      <c r="K7853" s="22">
        <f>MONTH(Actuals[[#This Row],[Date]])</f>
        <v>11</v>
      </c>
      <c r="L7853" s="12"/>
    </row>
    <row r="7854" spans="1:12" x14ac:dyDescent="0.3">
      <c r="A7854">
        <v>13</v>
      </c>
      <c r="B7854">
        <v>39261</v>
      </c>
      <c r="C7854">
        <v>1</v>
      </c>
      <c r="D7854">
        <v>61000</v>
      </c>
      <c r="E7854" s="46">
        <v>45628</v>
      </c>
      <c r="F7854">
        <v>-1829.36</v>
      </c>
      <c r="I7854" t="str">
        <f>INDEX(LedgerMapping[[#All],[Level 3]],MATCH(Actuals[[#This Row],[Sub Ledger]],LedgerMapping[[#All],[Sub Ledger]],0))</f>
        <v>Marketing</v>
      </c>
      <c r="J7854" s="22">
        <f>YEAR(Actuals[[#This Row],[Date]])</f>
        <v>2024</v>
      </c>
      <c r="K7854" s="22">
        <f>MONTH(Actuals[[#This Row],[Date]])</f>
        <v>12</v>
      </c>
      <c r="L7854" s="12"/>
    </row>
    <row r="7855" spans="1:12" x14ac:dyDescent="0.3">
      <c r="A7855">
        <v>13</v>
      </c>
      <c r="B7855">
        <v>26704</v>
      </c>
      <c r="C7855">
        <v>1</v>
      </c>
      <c r="D7855">
        <v>62000</v>
      </c>
      <c r="E7855" s="46">
        <v>45291</v>
      </c>
      <c r="F7855">
        <v>-1188.99</v>
      </c>
      <c r="I7855" t="str">
        <f>INDEX(LedgerMapping[[#All],[Level 3]],MATCH(Actuals[[#This Row],[Sub Ledger]],LedgerMapping[[#All],[Sub Ledger]],0))</f>
        <v>Marketing</v>
      </c>
      <c r="J7855" s="22">
        <f>YEAR(Actuals[[#This Row],[Date]])</f>
        <v>2023</v>
      </c>
      <c r="K7855" s="22">
        <f>MONTH(Actuals[[#This Row],[Date]])</f>
        <v>12</v>
      </c>
      <c r="L7855" s="12"/>
    </row>
    <row r="7856" spans="1:12" x14ac:dyDescent="0.3">
      <c r="A7856">
        <v>13</v>
      </c>
      <c r="B7856">
        <v>27854</v>
      </c>
      <c r="C7856">
        <v>1</v>
      </c>
      <c r="D7856">
        <v>62000</v>
      </c>
      <c r="E7856" s="46">
        <v>45322</v>
      </c>
      <c r="F7856">
        <v>-1657.42</v>
      </c>
      <c r="I7856" t="str">
        <f>INDEX(LedgerMapping[[#All],[Level 3]],MATCH(Actuals[[#This Row],[Sub Ledger]],LedgerMapping[[#All],[Sub Ledger]],0))</f>
        <v>Marketing</v>
      </c>
      <c r="J7856" s="22">
        <f>YEAR(Actuals[[#This Row],[Date]])</f>
        <v>2024</v>
      </c>
      <c r="K7856" s="22">
        <f>MONTH(Actuals[[#This Row],[Date]])</f>
        <v>1</v>
      </c>
      <c r="L7856" s="12"/>
    </row>
    <row r="7857" spans="1:12" x14ac:dyDescent="0.3">
      <c r="A7857">
        <v>13</v>
      </c>
      <c r="B7857">
        <v>29007</v>
      </c>
      <c r="C7857">
        <v>1</v>
      </c>
      <c r="D7857">
        <v>62000</v>
      </c>
      <c r="E7857" s="46">
        <v>45354</v>
      </c>
      <c r="F7857">
        <v>-1829.36</v>
      </c>
      <c r="I7857" t="str">
        <f>INDEX(LedgerMapping[[#All],[Level 3]],MATCH(Actuals[[#This Row],[Sub Ledger]],LedgerMapping[[#All],[Sub Ledger]],0))</f>
        <v>Marketing</v>
      </c>
      <c r="J7857" s="22">
        <f>YEAR(Actuals[[#This Row],[Date]])</f>
        <v>2024</v>
      </c>
      <c r="K7857" s="22">
        <f>MONTH(Actuals[[#This Row],[Date]])</f>
        <v>3</v>
      </c>
      <c r="L7857" s="12"/>
    </row>
    <row r="7858" spans="1:12" x14ac:dyDescent="0.3">
      <c r="A7858">
        <v>13</v>
      </c>
      <c r="B7858">
        <v>30134</v>
      </c>
      <c r="C7858">
        <v>1</v>
      </c>
      <c r="D7858">
        <v>62000</v>
      </c>
      <c r="E7858" s="46">
        <v>45384</v>
      </c>
      <c r="F7858">
        <v>-1557.42</v>
      </c>
      <c r="I7858" t="str">
        <f>INDEX(LedgerMapping[[#All],[Level 3]],MATCH(Actuals[[#This Row],[Sub Ledger]],LedgerMapping[[#All],[Sub Ledger]],0))</f>
        <v>Marketing</v>
      </c>
      <c r="J7858" s="22">
        <f>YEAR(Actuals[[#This Row],[Date]])</f>
        <v>2024</v>
      </c>
      <c r="K7858" s="22">
        <f>MONTH(Actuals[[#This Row],[Date]])</f>
        <v>4</v>
      </c>
      <c r="L7858" s="12"/>
    </row>
    <row r="7859" spans="1:12" x14ac:dyDescent="0.3">
      <c r="A7859">
        <v>13</v>
      </c>
      <c r="B7859">
        <v>31260</v>
      </c>
      <c r="C7859">
        <v>1</v>
      </c>
      <c r="D7859">
        <v>62000</v>
      </c>
      <c r="E7859" s="46">
        <v>45415</v>
      </c>
      <c r="F7859">
        <v>-994.25</v>
      </c>
      <c r="I7859" t="str">
        <f>INDEX(LedgerMapping[[#All],[Level 3]],MATCH(Actuals[[#This Row],[Sub Ledger]],LedgerMapping[[#All],[Sub Ledger]],0))</f>
        <v>Marketing</v>
      </c>
      <c r="J7859" s="22">
        <f>YEAR(Actuals[[#This Row],[Date]])</f>
        <v>2024</v>
      </c>
      <c r="K7859" s="22">
        <f>MONTH(Actuals[[#This Row],[Date]])</f>
        <v>5</v>
      </c>
      <c r="L7859" s="12"/>
    </row>
    <row r="7860" spans="1:12" x14ac:dyDescent="0.3">
      <c r="A7860">
        <v>13</v>
      </c>
      <c r="B7860">
        <v>32383</v>
      </c>
      <c r="C7860">
        <v>1</v>
      </c>
      <c r="D7860">
        <v>62000</v>
      </c>
      <c r="E7860" s="46">
        <v>45445</v>
      </c>
      <c r="F7860">
        <v>-1267.94</v>
      </c>
      <c r="I7860" t="str">
        <f>INDEX(LedgerMapping[[#All],[Level 3]],MATCH(Actuals[[#This Row],[Sub Ledger]],LedgerMapping[[#All],[Sub Ledger]],0))</f>
        <v>Marketing</v>
      </c>
      <c r="J7860" s="22">
        <f>YEAR(Actuals[[#This Row],[Date]])</f>
        <v>2024</v>
      </c>
      <c r="K7860" s="22">
        <f>MONTH(Actuals[[#This Row],[Date]])</f>
        <v>6</v>
      </c>
      <c r="L7860" s="12"/>
    </row>
    <row r="7861" spans="1:12" x14ac:dyDescent="0.3">
      <c r="A7861">
        <v>13</v>
      </c>
      <c r="B7861">
        <v>33509</v>
      </c>
      <c r="C7861">
        <v>1</v>
      </c>
      <c r="D7861">
        <v>62000</v>
      </c>
      <c r="E7861" s="46">
        <v>45476</v>
      </c>
      <c r="F7861">
        <v>-1625.84</v>
      </c>
      <c r="I7861" t="str">
        <f>INDEX(LedgerMapping[[#All],[Level 3]],MATCH(Actuals[[#This Row],[Sub Ledger]],LedgerMapping[[#All],[Sub Ledger]],0))</f>
        <v>Marketing</v>
      </c>
      <c r="J7861" s="22">
        <f>YEAR(Actuals[[#This Row],[Date]])</f>
        <v>2024</v>
      </c>
      <c r="K7861" s="22">
        <f>MONTH(Actuals[[#This Row],[Date]])</f>
        <v>7</v>
      </c>
      <c r="L7861" s="12"/>
    </row>
    <row r="7862" spans="1:12" x14ac:dyDescent="0.3">
      <c r="A7862">
        <v>13</v>
      </c>
      <c r="B7862">
        <v>34659</v>
      </c>
      <c r="C7862">
        <v>1</v>
      </c>
      <c r="D7862">
        <v>62000</v>
      </c>
      <c r="E7862" s="46">
        <v>45507</v>
      </c>
      <c r="F7862">
        <v>-2132.87</v>
      </c>
      <c r="I7862" t="str">
        <f>INDEX(LedgerMapping[[#All],[Level 3]],MATCH(Actuals[[#This Row],[Sub Ledger]],LedgerMapping[[#All],[Sub Ledger]],0))</f>
        <v>Marketing</v>
      </c>
      <c r="J7862" s="22">
        <f>YEAR(Actuals[[#This Row],[Date]])</f>
        <v>2024</v>
      </c>
      <c r="K7862" s="22">
        <f>MONTH(Actuals[[#This Row],[Date]])</f>
        <v>8</v>
      </c>
      <c r="L7862" s="12"/>
    </row>
    <row r="7863" spans="1:12" x14ac:dyDescent="0.3">
      <c r="A7863">
        <v>13</v>
      </c>
      <c r="B7863">
        <v>35810</v>
      </c>
      <c r="C7863">
        <v>1</v>
      </c>
      <c r="D7863">
        <v>62000</v>
      </c>
      <c r="E7863" s="46">
        <v>45536</v>
      </c>
      <c r="F7863">
        <v>-1217.06</v>
      </c>
      <c r="I7863" t="str">
        <f>INDEX(LedgerMapping[[#All],[Level 3]],MATCH(Actuals[[#This Row],[Sub Ledger]],LedgerMapping[[#All],[Sub Ledger]],0))</f>
        <v>Marketing</v>
      </c>
      <c r="J7863" s="22">
        <f>YEAR(Actuals[[#This Row],[Date]])</f>
        <v>2024</v>
      </c>
      <c r="K7863" s="22">
        <f>MONTH(Actuals[[#This Row],[Date]])</f>
        <v>9</v>
      </c>
      <c r="L7863" s="12"/>
    </row>
    <row r="7864" spans="1:12" x14ac:dyDescent="0.3">
      <c r="A7864">
        <v>13</v>
      </c>
      <c r="B7864">
        <v>36959</v>
      </c>
      <c r="C7864">
        <v>1</v>
      </c>
      <c r="D7864">
        <v>62000</v>
      </c>
      <c r="E7864" s="46">
        <v>45567</v>
      </c>
      <c r="F7864">
        <v>-1624.09</v>
      </c>
      <c r="I7864" t="str">
        <f>INDEX(LedgerMapping[[#All],[Level 3]],MATCH(Actuals[[#This Row],[Sub Ledger]],LedgerMapping[[#All],[Sub Ledger]],0))</f>
        <v>Marketing</v>
      </c>
      <c r="J7864" s="22">
        <f>YEAR(Actuals[[#This Row],[Date]])</f>
        <v>2024</v>
      </c>
      <c r="K7864" s="22">
        <f>MONTH(Actuals[[#This Row],[Date]])</f>
        <v>10</v>
      </c>
      <c r="L7864" s="12"/>
    </row>
    <row r="7865" spans="1:12" x14ac:dyDescent="0.3">
      <c r="A7865">
        <v>13</v>
      </c>
      <c r="B7865">
        <v>38110</v>
      </c>
      <c r="C7865">
        <v>1</v>
      </c>
      <c r="D7865">
        <v>62000</v>
      </c>
      <c r="E7865" s="46">
        <v>45597</v>
      </c>
      <c r="F7865">
        <v>-2213.5700000000002</v>
      </c>
      <c r="I7865" t="str">
        <f>INDEX(LedgerMapping[[#All],[Level 3]],MATCH(Actuals[[#This Row],[Sub Ledger]],LedgerMapping[[#All],[Sub Ledger]],0))</f>
        <v>Marketing</v>
      </c>
      <c r="J7865" s="22">
        <f>YEAR(Actuals[[#This Row],[Date]])</f>
        <v>2024</v>
      </c>
      <c r="K7865" s="22">
        <f>MONTH(Actuals[[#This Row],[Date]])</f>
        <v>11</v>
      </c>
      <c r="L7865" s="12"/>
    </row>
    <row r="7866" spans="1:12" x14ac:dyDescent="0.3">
      <c r="A7866">
        <v>13</v>
      </c>
      <c r="B7866">
        <v>39262</v>
      </c>
      <c r="C7866">
        <v>1</v>
      </c>
      <c r="D7866">
        <v>62000</v>
      </c>
      <c r="E7866" s="46">
        <v>45628</v>
      </c>
      <c r="F7866">
        <v>-1829.36</v>
      </c>
      <c r="I7866" t="str">
        <f>INDEX(LedgerMapping[[#All],[Level 3]],MATCH(Actuals[[#This Row],[Sub Ledger]],LedgerMapping[[#All],[Sub Ledger]],0))</f>
        <v>Marketing</v>
      </c>
      <c r="J7866" s="22">
        <f>YEAR(Actuals[[#This Row],[Date]])</f>
        <v>2024</v>
      </c>
      <c r="K7866" s="22">
        <f>MONTH(Actuals[[#This Row],[Date]])</f>
        <v>12</v>
      </c>
      <c r="L7866" s="12"/>
    </row>
    <row r="7867" spans="1:12" x14ac:dyDescent="0.3">
      <c r="A7867">
        <v>13</v>
      </c>
      <c r="B7867">
        <v>26705</v>
      </c>
      <c r="C7867">
        <v>1</v>
      </c>
      <c r="D7867">
        <v>65000</v>
      </c>
      <c r="E7867" s="46">
        <v>45291</v>
      </c>
      <c r="F7867">
        <v>-190.73</v>
      </c>
      <c r="I7867" t="str">
        <f>INDEX(LedgerMapping[[#All],[Level 3]],MATCH(Actuals[[#This Row],[Sub Ledger]],LedgerMapping[[#All],[Sub Ledger]],0))</f>
        <v>Administration</v>
      </c>
      <c r="J7867" s="22">
        <f>YEAR(Actuals[[#This Row],[Date]])</f>
        <v>2023</v>
      </c>
      <c r="K7867" s="22">
        <f>MONTH(Actuals[[#This Row],[Date]])</f>
        <v>12</v>
      </c>
      <c r="L7867" s="12"/>
    </row>
    <row r="7868" spans="1:12" x14ac:dyDescent="0.3">
      <c r="A7868">
        <v>13</v>
      </c>
      <c r="B7868">
        <v>27855</v>
      </c>
      <c r="C7868">
        <v>1</v>
      </c>
      <c r="D7868">
        <v>65000</v>
      </c>
      <c r="E7868" s="46">
        <v>45322</v>
      </c>
      <c r="F7868">
        <v>-317.05</v>
      </c>
      <c r="I7868" t="str">
        <f>INDEX(LedgerMapping[[#All],[Level 3]],MATCH(Actuals[[#This Row],[Sub Ledger]],LedgerMapping[[#All],[Sub Ledger]],0))</f>
        <v>Administration</v>
      </c>
      <c r="J7868" s="22">
        <f>YEAR(Actuals[[#This Row],[Date]])</f>
        <v>2024</v>
      </c>
      <c r="K7868" s="22">
        <f>MONTH(Actuals[[#This Row],[Date]])</f>
        <v>1</v>
      </c>
      <c r="L7868" s="12"/>
    </row>
    <row r="7869" spans="1:12" x14ac:dyDescent="0.3">
      <c r="A7869">
        <v>13</v>
      </c>
      <c r="B7869">
        <v>29008</v>
      </c>
      <c r="C7869">
        <v>1</v>
      </c>
      <c r="D7869">
        <v>65000</v>
      </c>
      <c r="E7869" s="46">
        <v>45354</v>
      </c>
      <c r="F7869">
        <v>-380.21</v>
      </c>
      <c r="I7869" t="str">
        <f>INDEX(LedgerMapping[[#All],[Level 3]],MATCH(Actuals[[#This Row],[Sub Ledger]],LedgerMapping[[#All],[Sub Ledger]],0))</f>
        <v>Administration</v>
      </c>
      <c r="J7869" s="22">
        <f>YEAR(Actuals[[#This Row],[Date]])</f>
        <v>2024</v>
      </c>
      <c r="K7869" s="22">
        <f>MONTH(Actuals[[#This Row],[Date]])</f>
        <v>3</v>
      </c>
      <c r="L7869" s="12"/>
    </row>
    <row r="7870" spans="1:12" x14ac:dyDescent="0.3">
      <c r="A7870">
        <v>13</v>
      </c>
      <c r="B7870">
        <v>30135</v>
      </c>
      <c r="C7870">
        <v>1</v>
      </c>
      <c r="D7870">
        <v>65000</v>
      </c>
      <c r="E7870" s="46">
        <v>45384</v>
      </c>
      <c r="F7870">
        <v>-317.05</v>
      </c>
      <c r="I7870" t="str">
        <f>INDEX(LedgerMapping[[#All],[Level 3]],MATCH(Actuals[[#This Row],[Sub Ledger]],LedgerMapping[[#All],[Sub Ledger]],0))</f>
        <v>Administration</v>
      </c>
      <c r="J7870" s="22">
        <f>YEAR(Actuals[[#This Row],[Date]])</f>
        <v>2024</v>
      </c>
      <c r="K7870" s="22">
        <f>MONTH(Actuals[[#This Row],[Date]])</f>
        <v>4</v>
      </c>
      <c r="L7870" s="12"/>
    </row>
    <row r="7871" spans="1:12" x14ac:dyDescent="0.3">
      <c r="A7871">
        <v>13</v>
      </c>
      <c r="B7871">
        <v>31261</v>
      </c>
      <c r="C7871">
        <v>1</v>
      </c>
      <c r="D7871">
        <v>65000</v>
      </c>
      <c r="E7871" s="46">
        <v>45415</v>
      </c>
      <c r="F7871">
        <v>-190.73</v>
      </c>
      <c r="I7871" t="str">
        <f>INDEX(LedgerMapping[[#All],[Level 3]],MATCH(Actuals[[#This Row],[Sub Ledger]],LedgerMapping[[#All],[Sub Ledger]],0))</f>
        <v>Administration</v>
      </c>
      <c r="J7871" s="22">
        <f>YEAR(Actuals[[#This Row],[Date]])</f>
        <v>2024</v>
      </c>
      <c r="K7871" s="22">
        <f>MONTH(Actuals[[#This Row],[Date]])</f>
        <v>5</v>
      </c>
      <c r="L7871" s="12"/>
    </row>
    <row r="7872" spans="1:12" x14ac:dyDescent="0.3">
      <c r="A7872">
        <v>13</v>
      </c>
      <c r="B7872">
        <v>32384</v>
      </c>
      <c r="C7872">
        <v>1</v>
      </c>
      <c r="D7872">
        <v>65000</v>
      </c>
      <c r="E7872" s="46">
        <v>45445</v>
      </c>
      <c r="F7872">
        <v>-222.31</v>
      </c>
      <c r="I7872" t="str">
        <f>INDEX(LedgerMapping[[#All],[Level 3]],MATCH(Actuals[[#This Row],[Sub Ledger]],LedgerMapping[[#All],[Sub Ledger]],0))</f>
        <v>Administration</v>
      </c>
      <c r="J7872" s="22">
        <f>YEAR(Actuals[[#This Row],[Date]])</f>
        <v>2024</v>
      </c>
      <c r="K7872" s="22">
        <f>MONTH(Actuals[[#This Row],[Date]])</f>
        <v>6</v>
      </c>
      <c r="L7872" s="12"/>
    </row>
    <row r="7873" spans="1:12" x14ac:dyDescent="0.3">
      <c r="A7873">
        <v>13</v>
      </c>
      <c r="B7873">
        <v>33510</v>
      </c>
      <c r="C7873">
        <v>1</v>
      </c>
      <c r="D7873">
        <v>65000</v>
      </c>
      <c r="E7873" s="46">
        <v>45476</v>
      </c>
      <c r="F7873">
        <v>-259.14999999999998</v>
      </c>
      <c r="I7873" t="str">
        <f>INDEX(LedgerMapping[[#All],[Level 3]],MATCH(Actuals[[#This Row],[Sub Ledger]],LedgerMapping[[#All],[Sub Ledger]],0))</f>
        <v>Administration</v>
      </c>
      <c r="J7873" s="22">
        <f>YEAR(Actuals[[#This Row],[Date]])</f>
        <v>2024</v>
      </c>
      <c r="K7873" s="22">
        <f>MONTH(Actuals[[#This Row],[Date]])</f>
        <v>7</v>
      </c>
      <c r="L7873" s="12"/>
    </row>
    <row r="7874" spans="1:12" x14ac:dyDescent="0.3">
      <c r="A7874">
        <v>13</v>
      </c>
      <c r="B7874">
        <v>34660</v>
      </c>
      <c r="C7874">
        <v>1</v>
      </c>
      <c r="D7874">
        <v>65000</v>
      </c>
      <c r="E7874" s="46">
        <v>45507</v>
      </c>
      <c r="F7874">
        <v>-401.26</v>
      </c>
      <c r="I7874" t="str">
        <f>INDEX(LedgerMapping[[#All],[Level 3]],MATCH(Actuals[[#This Row],[Sub Ledger]],LedgerMapping[[#All],[Sub Ledger]],0))</f>
        <v>Administration</v>
      </c>
      <c r="J7874" s="22">
        <f>YEAR(Actuals[[#This Row],[Date]])</f>
        <v>2024</v>
      </c>
      <c r="K7874" s="22">
        <f>MONTH(Actuals[[#This Row],[Date]])</f>
        <v>8</v>
      </c>
      <c r="L7874" s="12"/>
    </row>
    <row r="7875" spans="1:12" x14ac:dyDescent="0.3">
      <c r="A7875">
        <v>13</v>
      </c>
      <c r="B7875">
        <v>35811</v>
      </c>
      <c r="C7875">
        <v>1</v>
      </c>
      <c r="D7875">
        <v>65000</v>
      </c>
      <c r="E7875" s="46">
        <v>45536</v>
      </c>
      <c r="F7875">
        <v>-218.8</v>
      </c>
      <c r="I7875" t="str">
        <f>INDEX(LedgerMapping[[#All],[Level 3]],MATCH(Actuals[[#This Row],[Sub Ledger]],LedgerMapping[[#All],[Sub Ledger]],0))</f>
        <v>Administration</v>
      </c>
      <c r="J7875" s="22">
        <f>YEAR(Actuals[[#This Row],[Date]])</f>
        <v>2024</v>
      </c>
      <c r="K7875" s="22">
        <f>MONTH(Actuals[[#This Row],[Date]])</f>
        <v>9</v>
      </c>
      <c r="L7875" s="12"/>
    </row>
    <row r="7876" spans="1:12" x14ac:dyDescent="0.3">
      <c r="A7876">
        <v>13</v>
      </c>
      <c r="B7876">
        <v>36960</v>
      </c>
      <c r="C7876">
        <v>1</v>
      </c>
      <c r="D7876">
        <v>65000</v>
      </c>
      <c r="E7876" s="46">
        <v>45567</v>
      </c>
      <c r="F7876">
        <v>-331.08</v>
      </c>
      <c r="I7876" t="str">
        <f>INDEX(LedgerMapping[[#All],[Level 3]],MATCH(Actuals[[#This Row],[Sub Ledger]],LedgerMapping[[#All],[Sub Ledger]],0))</f>
        <v>Administration</v>
      </c>
      <c r="J7876" s="22">
        <f>YEAR(Actuals[[#This Row],[Date]])</f>
        <v>2024</v>
      </c>
      <c r="K7876" s="22">
        <f>MONTH(Actuals[[#This Row],[Date]])</f>
        <v>10</v>
      </c>
      <c r="L7876" s="12"/>
    </row>
    <row r="7877" spans="1:12" x14ac:dyDescent="0.3">
      <c r="A7877">
        <v>13</v>
      </c>
      <c r="B7877">
        <v>38111</v>
      </c>
      <c r="C7877">
        <v>1</v>
      </c>
      <c r="D7877">
        <v>65000</v>
      </c>
      <c r="E7877" s="46">
        <v>45597</v>
      </c>
      <c r="F7877">
        <v>-432.84</v>
      </c>
      <c r="I7877" t="str">
        <f>INDEX(LedgerMapping[[#All],[Level 3]],MATCH(Actuals[[#This Row],[Sub Ledger]],LedgerMapping[[#All],[Sub Ledger]],0))</f>
        <v>Administration</v>
      </c>
      <c r="J7877" s="22">
        <f>YEAR(Actuals[[#This Row],[Date]])</f>
        <v>2024</v>
      </c>
      <c r="K7877" s="22">
        <f>MONTH(Actuals[[#This Row],[Date]])</f>
        <v>11</v>
      </c>
      <c r="L7877" s="12"/>
    </row>
    <row r="7878" spans="1:12" x14ac:dyDescent="0.3">
      <c r="A7878">
        <v>13</v>
      </c>
      <c r="B7878">
        <v>39263</v>
      </c>
      <c r="C7878">
        <v>1</v>
      </c>
      <c r="D7878">
        <v>65000</v>
      </c>
      <c r="E7878" s="46">
        <v>45628</v>
      </c>
      <c r="F7878">
        <v>-364.42</v>
      </c>
      <c r="I7878" t="str">
        <f>INDEX(LedgerMapping[[#All],[Level 3]],MATCH(Actuals[[#This Row],[Sub Ledger]],LedgerMapping[[#All],[Sub Ledger]],0))</f>
        <v>Administration</v>
      </c>
      <c r="J7878" s="22">
        <f>YEAR(Actuals[[#This Row],[Date]])</f>
        <v>2024</v>
      </c>
      <c r="K7878" s="22">
        <f>MONTH(Actuals[[#This Row],[Date]])</f>
        <v>12</v>
      </c>
      <c r="L7878" s="12"/>
    </row>
    <row r="7879" spans="1:12" x14ac:dyDescent="0.3">
      <c r="A7879">
        <v>13</v>
      </c>
      <c r="B7879">
        <v>26706</v>
      </c>
      <c r="C7879">
        <v>1</v>
      </c>
      <c r="D7879">
        <v>66000</v>
      </c>
      <c r="E7879" s="46">
        <v>45291</v>
      </c>
      <c r="F7879">
        <v>-173.18</v>
      </c>
      <c r="I7879" t="str">
        <f>INDEX(LedgerMapping[[#All],[Level 3]],MATCH(Actuals[[#This Row],[Sub Ledger]],LedgerMapping[[#All],[Sub Ledger]],0))</f>
        <v>Administration</v>
      </c>
      <c r="J7879" s="22">
        <f>YEAR(Actuals[[#This Row],[Date]])</f>
        <v>2023</v>
      </c>
      <c r="K7879" s="22">
        <f>MONTH(Actuals[[#This Row],[Date]])</f>
        <v>12</v>
      </c>
      <c r="L7879" s="12"/>
    </row>
    <row r="7880" spans="1:12" x14ac:dyDescent="0.3">
      <c r="A7880">
        <v>13</v>
      </c>
      <c r="B7880">
        <v>27856</v>
      </c>
      <c r="C7880">
        <v>1</v>
      </c>
      <c r="D7880">
        <v>66000</v>
      </c>
      <c r="E7880" s="46">
        <v>45322</v>
      </c>
      <c r="F7880">
        <v>-287.22000000000003</v>
      </c>
      <c r="I7880" t="str">
        <f>INDEX(LedgerMapping[[#All],[Level 3]],MATCH(Actuals[[#This Row],[Sub Ledger]],LedgerMapping[[#All],[Sub Ledger]],0))</f>
        <v>Administration</v>
      </c>
      <c r="J7880" s="22">
        <f>YEAR(Actuals[[#This Row],[Date]])</f>
        <v>2024</v>
      </c>
      <c r="K7880" s="22">
        <f>MONTH(Actuals[[#This Row],[Date]])</f>
        <v>1</v>
      </c>
      <c r="L7880" s="12"/>
    </row>
    <row r="7881" spans="1:12" x14ac:dyDescent="0.3">
      <c r="A7881">
        <v>13</v>
      </c>
      <c r="B7881">
        <v>29009</v>
      </c>
      <c r="C7881">
        <v>1</v>
      </c>
      <c r="D7881">
        <v>66000</v>
      </c>
      <c r="E7881" s="46">
        <v>45354</v>
      </c>
      <c r="F7881">
        <v>-345.12</v>
      </c>
      <c r="I7881" t="str">
        <f>INDEX(LedgerMapping[[#All],[Level 3]],MATCH(Actuals[[#This Row],[Sub Ledger]],LedgerMapping[[#All],[Sub Ledger]],0))</f>
        <v>Administration</v>
      </c>
      <c r="J7881" s="22">
        <f>YEAR(Actuals[[#This Row],[Date]])</f>
        <v>2024</v>
      </c>
      <c r="K7881" s="22">
        <f>MONTH(Actuals[[#This Row],[Date]])</f>
        <v>3</v>
      </c>
      <c r="L7881" s="12"/>
    </row>
    <row r="7882" spans="1:12" x14ac:dyDescent="0.3">
      <c r="A7882">
        <v>13</v>
      </c>
      <c r="B7882">
        <v>30136</v>
      </c>
      <c r="C7882">
        <v>1</v>
      </c>
      <c r="D7882">
        <v>66000</v>
      </c>
      <c r="E7882" s="46">
        <v>45384</v>
      </c>
      <c r="F7882">
        <v>-287.22000000000003</v>
      </c>
      <c r="I7882" t="str">
        <f>INDEX(LedgerMapping[[#All],[Level 3]],MATCH(Actuals[[#This Row],[Sub Ledger]],LedgerMapping[[#All],[Sub Ledger]],0))</f>
        <v>Administration</v>
      </c>
      <c r="J7882" s="22">
        <f>YEAR(Actuals[[#This Row],[Date]])</f>
        <v>2024</v>
      </c>
      <c r="K7882" s="22">
        <f>MONTH(Actuals[[#This Row],[Date]])</f>
        <v>4</v>
      </c>
      <c r="L7882" s="12"/>
    </row>
    <row r="7883" spans="1:12" x14ac:dyDescent="0.3">
      <c r="A7883">
        <v>13</v>
      </c>
      <c r="B7883">
        <v>31262</v>
      </c>
      <c r="C7883">
        <v>1</v>
      </c>
      <c r="D7883">
        <v>66000</v>
      </c>
      <c r="E7883" s="46">
        <v>45415</v>
      </c>
      <c r="F7883">
        <v>-173.18</v>
      </c>
      <c r="I7883" t="str">
        <f>INDEX(LedgerMapping[[#All],[Level 3]],MATCH(Actuals[[#This Row],[Sub Ledger]],LedgerMapping[[#All],[Sub Ledger]],0))</f>
        <v>Administration</v>
      </c>
      <c r="J7883" s="22">
        <f>YEAR(Actuals[[#This Row],[Date]])</f>
        <v>2024</v>
      </c>
      <c r="K7883" s="22">
        <f>MONTH(Actuals[[#This Row],[Date]])</f>
        <v>5</v>
      </c>
      <c r="L7883" s="12"/>
    </row>
    <row r="7884" spans="1:12" x14ac:dyDescent="0.3">
      <c r="A7884">
        <v>13</v>
      </c>
      <c r="B7884">
        <v>32385</v>
      </c>
      <c r="C7884">
        <v>1</v>
      </c>
      <c r="D7884">
        <v>66000</v>
      </c>
      <c r="E7884" s="46">
        <v>45445</v>
      </c>
      <c r="F7884">
        <v>-201.26</v>
      </c>
      <c r="I7884" t="str">
        <f>INDEX(LedgerMapping[[#All],[Level 3]],MATCH(Actuals[[#This Row],[Sub Ledger]],LedgerMapping[[#All],[Sub Ledger]],0))</f>
        <v>Administration</v>
      </c>
      <c r="J7884" s="22">
        <f>YEAR(Actuals[[#This Row],[Date]])</f>
        <v>2024</v>
      </c>
      <c r="K7884" s="22">
        <f>MONTH(Actuals[[#This Row],[Date]])</f>
        <v>6</v>
      </c>
      <c r="L7884" s="12"/>
    </row>
    <row r="7885" spans="1:12" x14ac:dyDescent="0.3">
      <c r="A7885">
        <v>13</v>
      </c>
      <c r="B7885">
        <v>33511</v>
      </c>
      <c r="C7885">
        <v>1</v>
      </c>
      <c r="D7885">
        <v>66000</v>
      </c>
      <c r="E7885" s="46">
        <v>45476</v>
      </c>
      <c r="F7885">
        <v>-234.59</v>
      </c>
      <c r="I7885" t="str">
        <f>INDEX(LedgerMapping[[#All],[Level 3]],MATCH(Actuals[[#This Row],[Sub Ledger]],LedgerMapping[[#All],[Sub Ledger]],0))</f>
        <v>Administration</v>
      </c>
      <c r="J7885" s="22">
        <f>YEAR(Actuals[[#This Row],[Date]])</f>
        <v>2024</v>
      </c>
      <c r="K7885" s="22">
        <f>MONTH(Actuals[[#This Row],[Date]])</f>
        <v>7</v>
      </c>
      <c r="L7885" s="12"/>
    </row>
    <row r="7886" spans="1:12" x14ac:dyDescent="0.3">
      <c r="A7886">
        <v>13</v>
      </c>
      <c r="B7886">
        <v>34661</v>
      </c>
      <c r="C7886">
        <v>1</v>
      </c>
      <c r="D7886">
        <v>66000</v>
      </c>
      <c r="E7886" s="46">
        <v>45507</v>
      </c>
      <c r="F7886">
        <v>-364.42</v>
      </c>
      <c r="I7886" t="str">
        <f>INDEX(LedgerMapping[[#All],[Level 3]],MATCH(Actuals[[#This Row],[Sub Ledger]],LedgerMapping[[#All],[Sub Ledger]],0))</f>
        <v>Administration</v>
      </c>
      <c r="J7886" s="22">
        <f>YEAR(Actuals[[#This Row],[Date]])</f>
        <v>2024</v>
      </c>
      <c r="K7886" s="22">
        <f>MONTH(Actuals[[#This Row],[Date]])</f>
        <v>8</v>
      </c>
      <c r="L7886" s="12"/>
    </row>
    <row r="7887" spans="1:12" x14ac:dyDescent="0.3">
      <c r="A7887">
        <v>13</v>
      </c>
      <c r="B7887">
        <v>35812</v>
      </c>
      <c r="C7887">
        <v>1</v>
      </c>
      <c r="D7887">
        <v>66000</v>
      </c>
      <c r="E7887" s="46">
        <v>45536</v>
      </c>
      <c r="F7887">
        <v>-197.75</v>
      </c>
      <c r="I7887" t="str">
        <f>INDEX(LedgerMapping[[#All],[Level 3]],MATCH(Actuals[[#This Row],[Sub Ledger]],LedgerMapping[[#All],[Sub Ledger]],0))</f>
        <v>Administration</v>
      </c>
      <c r="J7887" s="22">
        <f>YEAR(Actuals[[#This Row],[Date]])</f>
        <v>2024</v>
      </c>
      <c r="K7887" s="22">
        <f>MONTH(Actuals[[#This Row],[Date]])</f>
        <v>9</v>
      </c>
      <c r="L7887" s="12"/>
    </row>
    <row r="7888" spans="1:12" x14ac:dyDescent="0.3">
      <c r="A7888">
        <v>13</v>
      </c>
      <c r="B7888">
        <v>36961</v>
      </c>
      <c r="C7888">
        <v>1</v>
      </c>
      <c r="D7888">
        <v>66000</v>
      </c>
      <c r="E7888" s="46">
        <v>45567</v>
      </c>
      <c r="F7888">
        <v>-301.26</v>
      </c>
      <c r="I7888" t="str">
        <f>INDEX(LedgerMapping[[#All],[Level 3]],MATCH(Actuals[[#This Row],[Sub Ledger]],LedgerMapping[[#All],[Sub Ledger]],0))</f>
        <v>Administration</v>
      </c>
      <c r="J7888" s="22">
        <f>YEAR(Actuals[[#This Row],[Date]])</f>
        <v>2024</v>
      </c>
      <c r="K7888" s="22">
        <f>MONTH(Actuals[[#This Row],[Date]])</f>
        <v>10</v>
      </c>
      <c r="L7888" s="12"/>
    </row>
    <row r="7889" spans="1:12" x14ac:dyDescent="0.3">
      <c r="A7889">
        <v>13</v>
      </c>
      <c r="B7889">
        <v>38112</v>
      </c>
      <c r="C7889">
        <v>1</v>
      </c>
      <c r="D7889">
        <v>66000</v>
      </c>
      <c r="E7889" s="46">
        <v>45597</v>
      </c>
      <c r="F7889">
        <v>-392.49</v>
      </c>
      <c r="I7889" t="str">
        <f>INDEX(LedgerMapping[[#All],[Level 3]],MATCH(Actuals[[#This Row],[Sub Ledger]],LedgerMapping[[#All],[Sub Ledger]],0))</f>
        <v>Administration</v>
      </c>
      <c r="J7889" s="22">
        <f>YEAR(Actuals[[#This Row],[Date]])</f>
        <v>2024</v>
      </c>
      <c r="K7889" s="22">
        <f>MONTH(Actuals[[#This Row],[Date]])</f>
        <v>11</v>
      </c>
      <c r="L7889" s="12"/>
    </row>
    <row r="7890" spans="1:12" x14ac:dyDescent="0.3">
      <c r="A7890">
        <v>13</v>
      </c>
      <c r="B7890">
        <v>39264</v>
      </c>
      <c r="C7890">
        <v>1</v>
      </c>
      <c r="D7890">
        <v>66000</v>
      </c>
      <c r="E7890" s="46">
        <v>45628</v>
      </c>
      <c r="F7890">
        <v>-331.08</v>
      </c>
      <c r="I7890" t="str">
        <f>INDEX(LedgerMapping[[#All],[Level 3]],MATCH(Actuals[[#This Row],[Sub Ledger]],LedgerMapping[[#All],[Sub Ledger]],0))</f>
        <v>Administration</v>
      </c>
      <c r="J7890" s="22">
        <f>YEAR(Actuals[[#This Row],[Date]])</f>
        <v>2024</v>
      </c>
      <c r="K7890" s="22">
        <f>MONTH(Actuals[[#This Row],[Date]])</f>
        <v>12</v>
      </c>
      <c r="L7890" s="12"/>
    </row>
    <row r="7891" spans="1:12" x14ac:dyDescent="0.3">
      <c r="A7891">
        <v>13</v>
      </c>
      <c r="B7891">
        <v>26707</v>
      </c>
      <c r="C7891">
        <v>1</v>
      </c>
      <c r="D7891">
        <v>67000</v>
      </c>
      <c r="E7891" s="46">
        <v>45291</v>
      </c>
      <c r="F7891">
        <v>-88.97</v>
      </c>
      <c r="I7891" t="str">
        <f>INDEX(LedgerMapping[[#All],[Level 3]],MATCH(Actuals[[#This Row],[Sub Ledger]],LedgerMapping[[#All],[Sub Ledger]],0))</f>
        <v>Administration</v>
      </c>
      <c r="J7891" s="22">
        <f>YEAR(Actuals[[#This Row],[Date]])</f>
        <v>2023</v>
      </c>
      <c r="K7891" s="22">
        <f>MONTH(Actuals[[#This Row],[Date]])</f>
        <v>12</v>
      </c>
      <c r="L7891" s="12"/>
    </row>
    <row r="7892" spans="1:12" x14ac:dyDescent="0.3">
      <c r="A7892">
        <v>13</v>
      </c>
      <c r="B7892">
        <v>27857</v>
      </c>
      <c r="C7892">
        <v>1</v>
      </c>
      <c r="D7892">
        <v>67000</v>
      </c>
      <c r="E7892" s="46">
        <v>45322</v>
      </c>
      <c r="F7892">
        <v>-141.61000000000001</v>
      </c>
      <c r="I7892" t="str">
        <f>INDEX(LedgerMapping[[#All],[Level 3]],MATCH(Actuals[[#This Row],[Sub Ledger]],LedgerMapping[[#All],[Sub Ledger]],0))</f>
        <v>Administration</v>
      </c>
      <c r="J7892" s="22">
        <f>YEAR(Actuals[[#This Row],[Date]])</f>
        <v>2024</v>
      </c>
      <c r="K7892" s="22">
        <f>MONTH(Actuals[[#This Row],[Date]])</f>
        <v>1</v>
      </c>
      <c r="L7892" s="12"/>
    </row>
    <row r="7893" spans="1:12" x14ac:dyDescent="0.3">
      <c r="A7893">
        <v>13</v>
      </c>
      <c r="B7893">
        <v>29010</v>
      </c>
      <c r="C7893">
        <v>1</v>
      </c>
      <c r="D7893">
        <v>67000</v>
      </c>
      <c r="E7893" s="46">
        <v>45354</v>
      </c>
      <c r="F7893">
        <v>-174.94</v>
      </c>
      <c r="I7893" t="str">
        <f>INDEX(LedgerMapping[[#All],[Level 3]],MATCH(Actuals[[#This Row],[Sub Ledger]],LedgerMapping[[#All],[Sub Ledger]],0))</f>
        <v>Administration</v>
      </c>
      <c r="J7893" s="22">
        <f>YEAR(Actuals[[#This Row],[Date]])</f>
        <v>2024</v>
      </c>
      <c r="K7893" s="22">
        <f>MONTH(Actuals[[#This Row],[Date]])</f>
        <v>3</v>
      </c>
      <c r="L7893" s="12"/>
    </row>
    <row r="7894" spans="1:12" x14ac:dyDescent="0.3">
      <c r="A7894">
        <v>13</v>
      </c>
      <c r="B7894">
        <v>30137</v>
      </c>
      <c r="C7894">
        <v>1</v>
      </c>
      <c r="D7894">
        <v>67000</v>
      </c>
      <c r="E7894" s="46">
        <v>45384</v>
      </c>
      <c r="F7894">
        <v>-141.61000000000001</v>
      </c>
      <c r="I7894" t="str">
        <f>INDEX(LedgerMapping[[#All],[Level 3]],MATCH(Actuals[[#This Row],[Sub Ledger]],LedgerMapping[[#All],[Sub Ledger]],0))</f>
        <v>Administration</v>
      </c>
      <c r="J7894" s="22">
        <f>YEAR(Actuals[[#This Row],[Date]])</f>
        <v>2024</v>
      </c>
      <c r="K7894" s="22">
        <f>MONTH(Actuals[[#This Row],[Date]])</f>
        <v>4</v>
      </c>
      <c r="L7894" s="12"/>
    </row>
    <row r="7895" spans="1:12" x14ac:dyDescent="0.3">
      <c r="A7895">
        <v>13</v>
      </c>
      <c r="B7895">
        <v>31263</v>
      </c>
      <c r="C7895">
        <v>1</v>
      </c>
      <c r="D7895">
        <v>67000</v>
      </c>
      <c r="E7895" s="46">
        <v>45415</v>
      </c>
      <c r="F7895">
        <v>-88.97</v>
      </c>
      <c r="I7895" t="str">
        <f>INDEX(LedgerMapping[[#All],[Level 3]],MATCH(Actuals[[#This Row],[Sub Ledger]],LedgerMapping[[#All],[Sub Ledger]],0))</f>
        <v>Administration</v>
      </c>
      <c r="J7895" s="22">
        <f>YEAR(Actuals[[#This Row],[Date]])</f>
        <v>2024</v>
      </c>
      <c r="K7895" s="22">
        <f>MONTH(Actuals[[#This Row],[Date]])</f>
        <v>5</v>
      </c>
      <c r="L7895" s="12"/>
    </row>
    <row r="7896" spans="1:12" x14ac:dyDescent="0.3">
      <c r="A7896">
        <v>13</v>
      </c>
      <c r="B7896">
        <v>32386</v>
      </c>
      <c r="C7896">
        <v>1</v>
      </c>
      <c r="D7896">
        <v>67000</v>
      </c>
      <c r="E7896" s="46">
        <v>45445</v>
      </c>
      <c r="F7896">
        <v>-106.52</v>
      </c>
      <c r="I7896" t="str">
        <f>INDEX(LedgerMapping[[#All],[Level 3]],MATCH(Actuals[[#This Row],[Sub Ledger]],LedgerMapping[[#All],[Sub Ledger]],0))</f>
        <v>Administration</v>
      </c>
      <c r="J7896" s="22">
        <f>YEAR(Actuals[[#This Row],[Date]])</f>
        <v>2024</v>
      </c>
      <c r="K7896" s="22">
        <f>MONTH(Actuals[[#This Row],[Date]])</f>
        <v>6</v>
      </c>
      <c r="L7896" s="12"/>
    </row>
    <row r="7897" spans="1:12" x14ac:dyDescent="0.3">
      <c r="A7897">
        <v>13</v>
      </c>
      <c r="B7897">
        <v>33512</v>
      </c>
      <c r="C7897">
        <v>1</v>
      </c>
      <c r="D7897">
        <v>67000</v>
      </c>
      <c r="E7897" s="46">
        <v>45476</v>
      </c>
      <c r="F7897">
        <v>-122.31</v>
      </c>
      <c r="I7897" t="str">
        <f>INDEX(LedgerMapping[[#All],[Level 3]],MATCH(Actuals[[#This Row],[Sub Ledger]],LedgerMapping[[#All],[Sub Ledger]],0))</f>
        <v>Administration</v>
      </c>
      <c r="J7897" s="22">
        <f>YEAR(Actuals[[#This Row],[Date]])</f>
        <v>2024</v>
      </c>
      <c r="K7897" s="22">
        <f>MONTH(Actuals[[#This Row],[Date]])</f>
        <v>7</v>
      </c>
      <c r="L7897" s="12"/>
    </row>
    <row r="7898" spans="1:12" x14ac:dyDescent="0.3">
      <c r="A7898">
        <v>13</v>
      </c>
      <c r="B7898">
        <v>34662</v>
      </c>
      <c r="C7898">
        <v>1</v>
      </c>
      <c r="D7898">
        <v>67000</v>
      </c>
      <c r="E7898" s="46">
        <v>45507</v>
      </c>
      <c r="F7898">
        <v>-190.73</v>
      </c>
      <c r="I7898" t="str">
        <f>INDEX(LedgerMapping[[#All],[Level 3]],MATCH(Actuals[[#This Row],[Sub Ledger]],LedgerMapping[[#All],[Sub Ledger]],0))</f>
        <v>Administration</v>
      </c>
      <c r="J7898" s="22">
        <f>YEAR(Actuals[[#This Row],[Date]])</f>
        <v>2024</v>
      </c>
      <c r="K7898" s="22">
        <f>MONTH(Actuals[[#This Row],[Date]])</f>
        <v>8</v>
      </c>
      <c r="L7898" s="12"/>
    </row>
    <row r="7899" spans="1:12" x14ac:dyDescent="0.3">
      <c r="A7899">
        <v>13</v>
      </c>
      <c r="B7899">
        <v>35813</v>
      </c>
      <c r="C7899">
        <v>1</v>
      </c>
      <c r="D7899">
        <v>67000</v>
      </c>
      <c r="E7899" s="46">
        <v>45536</v>
      </c>
      <c r="F7899">
        <v>-103.01</v>
      </c>
      <c r="I7899" t="str">
        <f>INDEX(LedgerMapping[[#All],[Level 3]],MATCH(Actuals[[#This Row],[Sub Ledger]],LedgerMapping[[#All],[Sub Ledger]],0))</f>
        <v>Administration</v>
      </c>
      <c r="J7899" s="22">
        <f>YEAR(Actuals[[#This Row],[Date]])</f>
        <v>2024</v>
      </c>
      <c r="K7899" s="22">
        <f>MONTH(Actuals[[#This Row],[Date]])</f>
        <v>9</v>
      </c>
      <c r="L7899" s="12"/>
    </row>
    <row r="7900" spans="1:12" x14ac:dyDescent="0.3">
      <c r="A7900">
        <v>13</v>
      </c>
      <c r="B7900">
        <v>36962</v>
      </c>
      <c r="C7900">
        <v>1</v>
      </c>
      <c r="D7900">
        <v>67000</v>
      </c>
      <c r="E7900" s="46">
        <v>45567</v>
      </c>
      <c r="F7900">
        <v>-162.66</v>
      </c>
      <c r="I7900" t="str">
        <f>INDEX(LedgerMapping[[#All],[Level 3]],MATCH(Actuals[[#This Row],[Sub Ledger]],LedgerMapping[[#All],[Sub Ledger]],0))</f>
        <v>Administration</v>
      </c>
      <c r="J7900" s="22">
        <f>YEAR(Actuals[[#This Row],[Date]])</f>
        <v>2024</v>
      </c>
      <c r="K7900" s="22">
        <f>MONTH(Actuals[[#This Row],[Date]])</f>
        <v>10</v>
      </c>
      <c r="L7900" s="12"/>
    </row>
    <row r="7901" spans="1:12" x14ac:dyDescent="0.3">
      <c r="A7901">
        <v>13</v>
      </c>
      <c r="B7901">
        <v>38113</v>
      </c>
      <c r="C7901">
        <v>1</v>
      </c>
      <c r="D7901">
        <v>67000</v>
      </c>
      <c r="E7901" s="46">
        <v>45597</v>
      </c>
      <c r="F7901">
        <v>-195.99</v>
      </c>
      <c r="I7901" t="str">
        <f>INDEX(LedgerMapping[[#All],[Level 3]],MATCH(Actuals[[#This Row],[Sub Ledger]],LedgerMapping[[#All],[Sub Ledger]],0))</f>
        <v>Administration</v>
      </c>
      <c r="J7901" s="22">
        <f>YEAR(Actuals[[#This Row],[Date]])</f>
        <v>2024</v>
      </c>
      <c r="K7901" s="22">
        <f>MONTH(Actuals[[#This Row],[Date]])</f>
        <v>11</v>
      </c>
      <c r="L7901" s="12"/>
    </row>
    <row r="7902" spans="1:12" x14ac:dyDescent="0.3">
      <c r="A7902">
        <v>13</v>
      </c>
      <c r="B7902">
        <v>39265</v>
      </c>
      <c r="C7902">
        <v>1</v>
      </c>
      <c r="D7902">
        <v>67000</v>
      </c>
      <c r="E7902" s="46">
        <v>45628</v>
      </c>
      <c r="F7902">
        <v>-169.68</v>
      </c>
      <c r="I7902" t="str">
        <f>INDEX(LedgerMapping[[#All],[Level 3]],MATCH(Actuals[[#This Row],[Sub Ledger]],LedgerMapping[[#All],[Sub Ledger]],0))</f>
        <v>Administration</v>
      </c>
      <c r="J7902" s="22">
        <f>YEAR(Actuals[[#This Row],[Date]])</f>
        <v>2024</v>
      </c>
      <c r="K7902" s="22">
        <f>MONTH(Actuals[[#This Row],[Date]])</f>
        <v>12</v>
      </c>
      <c r="L7902" s="12"/>
    </row>
    <row r="7903" spans="1:12" x14ac:dyDescent="0.3">
      <c r="A7903">
        <v>13</v>
      </c>
      <c r="B7903">
        <v>26708</v>
      </c>
      <c r="C7903">
        <v>1</v>
      </c>
      <c r="D7903">
        <v>68000</v>
      </c>
      <c r="E7903" s="46">
        <v>45291</v>
      </c>
      <c r="F7903">
        <v>-67.92</v>
      </c>
      <c r="I7903" t="str">
        <f>INDEX(LedgerMapping[[#All],[Level 3]],MATCH(Actuals[[#This Row],[Sub Ledger]],LedgerMapping[[#All],[Sub Ledger]],0))</f>
        <v>Administration</v>
      </c>
      <c r="J7903" s="22">
        <f>YEAR(Actuals[[#This Row],[Date]])</f>
        <v>2023</v>
      </c>
      <c r="K7903" s="22">
        <f>MONTH(Actuals[[#This Row],[Date]])</f>
        <v>12</v>
      </c>
      <c r="L7903" s="12"/>
    </row>
    <row r="7904" spans="1:12" x14ac:dyDescent="0.3">
      <c r="A7904">
        <v>13</v>
      </c>
      <c r="B7904">
        <v>27858</v>
      </c>
      <c r="C7904">
        <v>1</v>
      </c>
      <c r="D7904">
        <v>68000</v>
      </c>
      <c r="E7904" s="46">
        <v>45322</v>
      </c>
      <c r="F7904">
        <v>-106.52</v>
      </c>
      <c r="I7904" t="str">
        <f>INDEX(LedgerMapping[[#All],[Level 3]],MATCH(Actuals[[#This Row],[Sub Ledger]],LedgerMapping[[#All],[Sub Ledger]],0))</f>
        <v>Administration</v>
      </c>
      <c r="J7904" s="22">
        <f>YEAR(Actuals[[#This Row],[Date]])</f>
        <v>2024</v>
      </c>
      <c r="K7904" s="22">
        <f>MONTH(Actuals[[#This Row],[Date]])</f>
        <v>1</v>
      </c>
      <c r="L7904" s="12"/>
    </row>
    <row r="7905" spans="1:12" x14ac:dyDescent="0.3">
      <c r="A7905">
        <v>13</v>
      </c>
      <c r="B7905">
        <v>29011</v>
      </c>
      <c r="C7905">
        <v>1</v>
      </c>
      <c r="D7905">
        <v>68000</v>
      </c>
      <c r="E7905" s="46">
        <v>45354</v>
      </c>
      <c r="F7905">
        <v>-132.83000000000001</v>
      </c>
      <c r="I7905" t="str">
        <f>INDEX(LedgerMapping[[#All],[Level 3]],MATCH(Actuals[[#This Row],[Sub Ledger]],LedgerMapping[[#All],[Sub Ledger]],0))</f>
        <v>Administration</v>
      </c>
      <c r="J7905" s="22">
        <f>YEAR(Actuals[[#This Row],[Date]])</f>
        <v>2024</v>
      </c>
      <c r="K7905" s="22">
        <f>MONTH(Actuals[[#This Row],[Date]])</f>
        <v>3</v>
      </c>
      <c r="L7905" s="12"/>
    </row>
    <row r="7906" spans="1:12" x14ac:dyDescent="0.3">
      <c r="A7906">
        <v>13</v>
      </c>
      <c r="B7906">
        <v>30138</v>
      </c>
      <c r="C7906">
        <v>1</v>
      </c>
      <c r="D7906">
        <v>68000</v>
      </c>
      <c r="E7906" s="46">
        <v>45384</v>
      </c>
      <c r="F7906">
        <v>-106.52</v>
      </c>
      <c r="I7906" t="str">
        <f>INDEX(LedgerMapping[[#All],[Level 3]],MATCH(Actuals[[#This Row],[Sub Ledger]],LedgerMapping[[#All],[Sub Ledger]],0))</f>
        <v>Administration</v>
      </c>
      <c r="J7906" s="22">
        <f>YEAR(Actuals[[#This Row],[Date]])</f>
        <v>2024</v>
      </c>
      <c r="K7906" s="22">
        <f>MONTH(Actuals[[#This Row],[Date]])</f>
        <v>4</v>
      </c>
      <c r="L7906" s="12"/>
    </row>
    <row r="7907" spans="1:12" x14ac:dyDescent="0.3">
      <c r="A7907">
        <v>13</v>
      </c>
      <c r="B7907">
        <v>31264</v>
      </c>
      <c r="C7907">
        <v>1</v>
      </c>
      <c r="D7907">
        <v>68000</v>
      </c>
      <c r="E7907" s="46">
        <v>45415</v>
      </c>
      <c r="F7907">
        <v>-67.92</v>
      </c>
      <c r="I7907" t="str">
        <f>INDEX(LedgerMapping[[#All],[Level 3]],MATCH(Actuals[[#This Row],[Sub Ledger]],LedgerMapping[[#All],[Sub Ledger]],0))</f>
        <v>Administration</v>
      </c>
      <c r="J7907" s="22">
        <f>YEAR(Actuals[[#This Row],[Date]])</f>
        <v>2024</v>
      </c>
      <c r="K7907" s="22">
        <f>MONTH(Actuals[[#This Row],[Date]])</f>
        <v>5</v>
      </c>
      <c r="L7907" s="12"/>
    </row>
    <row r="7908" spans="1:12" x14ac:dyDescent="0.3">
      <c r="A7908">
        <v>13</v>
      </c>
      <c r="B7908">
        <v>32387</v>
      </c>
      <c r="C7908">
        <v>1</v>
      </c>
      <c r="D7908">
        <v>68000</v>
      </c>
      <c r="E7908" s="46">
        <v>45445</v>
      </c>
      <c r="F7908">
        <v>-80.2</v>
      </c>
      <c r="I7908" t="str">
        <f>INDEX(LedgerMapping[[#All],[Level 3]],MATCH(Actuals[[#This Row],[Sub Ledger]],LedgerMapping[[#All],[Sub Ledger]],0))</f>
        <v>Administration</v>
      </c>
      <c r="J7908" s="22">
        <f>YEAR(Actuals[[#This Row],[Date]])</f>
        <v>2024</v>
      </c>
      <c r="K7908" s="22">
        <f>MONTH(Actuals[[#This Row],[Date]])</f>
        <v>6</v>
      </c>
      <c r="L7908" s="12"/>
    </row>
    <row r="7909" spans="1:12" x14ac:dyDescent="0.3">
      <c r="A7909">
        <v>13</v>
      </c>
      <c r="B7909">
        <v>33513</v>
      </c>
      <c r="C7909">
        <v>1</v>
      </c>
      <c r="D7909">
        <v>68000</v>
      </c>
      <c r="E7909" s="46">
        <v>45476</v>
      </c>
      <c r="F7909">
        <v>-95.99</v>
      </c>
      <c r="I7909" t="str">
        <f>INDEX(LedgerMapping[[#All],[Level 3]],MATCH(Actuals[[#This Row],[Sub Ledger]],LedgerMapping[[#All],[Sub Ledger]],0))</f>
        <v>Administration</v>
      </c>
      <c r="J7909" s="22">
        <f>YEAR(Actuals[[#This Row],[Date]])</f>
        <v>2024</v>
      </c>
      <c r="K7909" s="22">
        <f>MONTH(Actuals[[#This Row],[Date]])</f>
        <v>7</v>
      </c>
      <c r="L7909" s="12"/>
    </row>
    <row r="7910" spans="1:12" x14ac:dyDescent="0.3">
      <c r="A7910">
        <v>13</v>
      </c>
      <c r="B7910">
        <v>34663</v>
      </c>
      <c r="C7910">
        <v>1</v>
      </c>
      <c r="D7910">
        <v>68000</v>
      </c>
      <c r="E7910" s="46">
        <v>45507</v>
      </c>
      <c r="F7910">
        <v>-141.61000000000001</v>
      </c>
      <c r="I7910" t="str">
        <f>INDEX(LedgerMapping[[#All],[Level 3]],MATCH(Actuals[[#This Row],[Sub Ledger]],LedgerMapping[[#All],[Sub Ledger]],0))</f>
        <v>Administration</v>
      </c>
      <c r="J7910" s="22">
        <f>YEAR(Actuals[[#This Row],[Date]])</f>
        <v>2024</v>
      </c>
      <c r="K7910" s="22">
        <f>MONTH(Actuals[[#This Row],[Date]])</f>
        <v>8</v>
      </c>
      <c r="L7910" s="12"/>
    </row>
    <row r="7911" spans="1:12" x14ac:dyDescent="0.3">
      <c r="A7911">
        <v>13</v>
      </c>
      <c r="B7911">
        <v>35814</v>
      </c>
      <c r="C7911">
        <v>1</v>
      </c>
      <c r="D7911">
        <v>68000</v>
      </c>
      <c r="E7911" s="46">
        <v>45536</v>
      </c>
      <c r="F7911">
        <v>-78.45</v>
      </c>
      <c r="I7911" t="str">
        <f>INDEX(LedgerMapping[[#All],[Level 3]],MATCH(Actuals[[#This Row],[Sub Ledger]],LedgerMapping[[#All],[Sub Ledger]],0))</f>
        <v>Administration</v>
      </c>
      <c r="J7911" s="22">
        <f>YEAR(Actuals[[#This Row],[Date]])</f>
        <v>2024</v>
      </c>
      <c r="K7911" s="22">
        <f>MONTH(Actuals[[#This Row],[Date]])</f>
        <v>9</v>
      </c>
      <c r="L7911" s="12"/>
    </row>
    <row r="7912" spans="1:12" x14ac:dyDescent="0.3">
      <c r="A7912">
        <v>13</v>
      </c>
      <c r="B7912">
        <v>36963</v>
      </c>
      <c r="C7912">
        <v>1</v>
      </c>
      <c r="D7912">
        <v>68000</v>
      </c>
      <c r="E7912" s="46">
        <v>45567</v>
      </c>
      <c r="F7912">
        <v>-120.55</v>
      </c>
      <c r="I7912" t="str">
        <f>INDEX(LedgerMapping[[#All],[Level 3]],MATCH(Actuals[[#This Row],[Sub Ledger]],LedgerMapping[[#All],[Sub Ledger]],0))</f>
        <v>Administration</v>
      </c>
      <c r="J7912" s="22">
        <f>YEAR(Actuals[[#This Row],[Date]])</f>
        <v>2024</v>
      </c>
      <c r="K7912" s="22">
        <f>MONTH(Actuals[[#This Row],[Date]])</f>
        <v>10</v>
      </c>
      <c r="L7912" s="12"/>
    </row>
    <row r="7913" spans="1:12" x14ac:dyDescent="0.3">
      <c r="A7913">
        <v>13</v>
      </c>
      <c r="B7913">
        <v>38114</v>
      </c>
      <c r="C7913">
        <v>1</v>
      </c>
      <c r="D7913">
        <v>68000</v>
      </c>
      <c r="E7913" s="46">
        <v>45597</v>
      </c>
      <c r="F7913">
        <v>-148.62</v>
      </c>
      <c r="I7913" t="str">
        <f>INDEX(LedgerMapping[[#All],[Level 3]],MATCH(Actuals[[#This Row],[Sub Ledger]],LedgerMapping[[#All],[Sub Ledger]],0))</f>
        <v>Administration</v>
      </c>
      <c r="J7913" s="22">
        <f>YEAR(Actuals[[#This Row],[Date]])</f>
        <v>2024</v>
      </c>
      <c r="K7913" s="22">
        <f>MONTH(Actuals[[#This Row],[Date]])</f>
        <v>11</v>
      </c>
      <c r="L7913" s="12"/>
    </row>
    <row r="7914" spans="1:12" x14ac:dyDescent="0.3">
      <c r="A7914">
        <v>13</v>
      </c>
      <c r="B7914">
        <v>39266</v>
      </c>
      <c r="C7914">
        <v>1</v>
      </c>
      <c r="D7914">
        <v>68000</v>
      </c>
      <c r="E7914" s="46">
        <v>45628</v>
      </c>
      <c r="F7914">
        <v>-127.57</v>
      </c>
      <c r="I7914" t="str">
        <f>INDEX(LedgerMapping[[#All],[Level 3]],MATCH(Actuals[[#This Row],[Sub Ledger]],LedgerMapping[[#All],[Sub Ledger]],0))</f>
        <v>Administration</v>
      </c>
      <c r="J7914" s="22">
        <f>YEAR(Actuals[[#This Row],[Date]])</f>
        <v>2024</v>
      </c>
      <c r="K7914" s="22">
        <f>MONTH(Actuals[[#This Row],[Date]])</f>
        <v>12</v>
      </c>
      <c r="L7914" s="12"/>
    </row>
    <row r="7915" spans="1:12" x14ac:dyDescent="0.3">
      <c r="A7915">
        <v>13</v>
      </c>
      <c r="B7915">
        <v>26709</v>
      </c>
      <c r="C7915">
        <v>1</v>
      </c>
      <c r="D7915">
        <v>69000</v>
      </c>
      <c r="E7915" s="46">
        <v>45291</v>
      </c>
      <c r="F7915">
        <v>-20.55</v>
      </c>
      <c r="I7915" t="str">
        <f>INDEX(LedgerMapping[[#All],[Level 3]],MATCH(Actuals[[#This Row],[Sub Ledger]],LedgerMapping[[#All],[Sub Ledger]],0))</f>
        <v>Administration</v>
      </c>
      <c r="J7915" s="22">
        <f>YEAR(Actuals[[#This Row],[Date]])</f>
        <v>2023</v>
      </c>
      <c r="K7915" s="22">
        <f>MONTH(Actuals[[#This Row],[Date]])</f>
        <v>12</v>
      </c>
      <c r="L7915" s="12"/>
    </row>
    <row r="7916" spans="1:12" x14ac:dyDescent="0.3">
      <c r="A7916">
        <v>13</v>
      </c>
      <c r="B7916">
        <v>27859</v>
      </c>
      <c r="C7916">
        <v>1</v>
      </c>
      <c r="D7916">
        <v>69000</v>
      </c>
      <c r="E7916" s="46">
        <v>45322</v>
      </c>
      <c r="F7916">
        <v>-32.83</v>
      </c>
      <c r="I7916" t="str">
        <f>INDEX(LedgerMapping[[#All],[Level 3]],MATCH(Actuals[[#This Row],[Sub Ledger]],LedgerMapping[[#All],[Sub Ledger]],0))</f>
        <v>Administration</v>
      </c>
      <c r="J7916" s="22">
        <f>YEAR(Actuals[[#This Row],[Date]])</f>
        <v>2024</v>
      </c>
      <c r="K7916" s="22">
        <f>MONTH(Actuals[[#This Row],[Date]])</f>
        <v>1</v>
      </c>
      <c r="L7916" s="12"/>
    </row>
    <row r="7917" spans="1:12" x14ac:dyDescent="0.3">
      <c r="A7917">
        <v>13</v>
      </c>
      <c r="B7917">
        <v>29012</v>
      </c>
      <c r="C7917">
        <v>1</v>
      </c>
      <c r="D7917">
        <v>69000</v>
      </c>
      <c r="E7917" s="46">
        <v>45354</v>
      </c>
      <c r="F7917">
        <v>-39.85</v>
      </c>
      <c r="I7917" t="str">
        <f>INDEX(LedgerMapping[[#All],[Level 3]],MATCH(Actuals[[#This Row],[Sub Ledger]],LedgerMapping[[#All],[Sub Ledger]],0))</f>
        <v>Administration</v>
      </c>
      <c r="J7917" s="22">
        <f>YEAR(Actuals[[#This Row],[Date]])</f>
        <v>2024</v>
      </c>
      <c r="K7917" s="22">
        <f>MONTH(Actuals[[#This Row],[Date]])</f>
        <v>3</v>
      </c>
      <c r="L7917" s="12"/>
    </row>
    <row r="7918" spans="1:12" x14ac:dyDescent="0.3">
      <c r="A7918">
        <v>13</v>
      </c>
      <c r="B7918">
        <v>30139</v>
      </c>
      <c r="C7918">
        <v>1</v>
      </c>
      <c r="D7918">
        <v>69000</v>
      </c>
      <c r="E7918" s="46">
        <v>45384</v>
      </c>
      <c r="F7918">
        <v>-32.83</v>
      </c>
      <c r="I7918" t="str">
        <f>INDEX(LedgerMapping[[#All],[Level 3]],MATCH(Actuals[[#This Row],[Sub Ledger]],LedgerMapping[[#All],[Sub Ledger]],0))</f>
        <v>Administration</v>
      </c>
      <c r="J7918" s="22">
        <f>YEAR(Actuals[[#This Row],[Date]])</f>
        <v>2024</v>
      </c>
      <c r="K7918" s="22">
        <f>MONTH(Actuals[[#This Row],[Date]])</f>
        <v>4</v>
      </c>
      <c r="L7918" s="12"/>
    </row>
    <row r="7919" spans="1:12" x14ac:dyDescent="0.3">
      <c r="A7919">
        <v>13</v>
      </c>
      <c r="B7919">
        <v>31265</v>
      </c>
      <c r="C7919">
        <v>1</v>
      </c>
      <c r="D7919">
        <v>69000</v>
      </c>
      <c r="E7919" s="46">
        <v>45415</v>
      </c>
      <c r="F7919">
        <v>-20.55</v>
      </c>
      <c r="I7919" t="str">
        <f>INDEX(LedgerMapping[[#All],[Level 3]],MATCH(Actuals[[#This Row],[Sub Ledger]],LedgerMapping[[#All],[Sub Ledger]],0))</f>
        <v>Administration</v>
      </c>
      <c r="J7919" s="22">
        <f>YEAR(Actuals[[#This Row],[Date]])</f>
        <v>2024</v>
      </c>
      <c r="K7919" s="22">
        <f>MONTH(Actuals[[#This Row],[Date]])</f>
        <v>5</v>
      </c>
      <c r="L7919" s="12"/>
    </row>
    <row r="7920" spans="1:12" x14ac:dyDescent="0.3">
      <c r="A7920">
        <v>13</v>
      </c>
      <c r="B7920">
        <v>32388</v>
      </c>
      <c r="C7920">
        <v>1</v>
      </c>
      <c r="D7920">
        <v>69000</v>
      </c>
      <c r="E7920" s="46">
        <v>45445</v>
      </c>
      <c r="F7920">
        <v>-24.06</v>
      </c>
      <c r="I7920" t="str">
        <f>INDEX(LedgerMapping[[#All],[Level 3]],MATCH(Actuals[[#This Row],[Sub Ledger]],LedgerMapping[[#All],[Sub Ledger]],0))</f>
        <v>Administration</v>
      </c>
      <c r="J7920" s="22">
        <f>YEAR(Actuals[[#This Row],[Date]])</f>
        <v>2024</v>
      </c>
      <c r="K7920" s="22">
        <f>MONTH(Actuals[[#This Row],[Date]])</f>
        <v>6</v>
      </c>
      <c r="L7920" s="12"/>
    </row>
    <row r="7921" spans="1:12" x14ac:dyDescent="0.3">
      <c r="A7921">
        <v>13</v>
      </c>
      <c r="B7921">
        <v>33514</v>
      </c>
      <c r="C7921">
        <v>1</v>
      </c>
      <c r="D7921">
        <v>69000</v>
      </c>
      <c r="E7921" s="46">
        <v>45476</v>
      </c>
      <c r="F7921">
        <v>-27.57</v>
      </c>
      <c r="I7921" t="str">
        <f>INDEX(LedgerMapping[[#All],[Level 3]],MATCH(Actuals[[#This Row],[Sub Ledger]],LedgerMapping[[#All],[Sub Ledger]],0))</f>
        <v>Administration</v>
      </c>
      <c r="J7921" s="22">
        <f>YEAR(Actuals[[#This Row],[Date]])</f>
        <v>2024</v>
      </c>
      <c r="K7921" s="22">
        <f>MONTH(Actuals[[#This Row],[Date]])</f>
        <v>7</v>
      </c>
      <c r="L7921" s="12"/>
    </row>
    <row r="7922" spans="1:12" x14ac:dyDescent="0.3">
      <c r="A7922">
        <v>13</v>
      </c>
      <c r="B7922">
        <v>34664</v>
      </c>
      <c r="C7922">
        <v>1</v>
      </c>
      <c r="D7922">
        <v>69000</v>
      </c>
      <c r="E7922" s="46">
        <v>45507</v>
      </c>
      <c r="F7922">
        <v>-41.6</v>
      </c>
      <c r="I7922" t="str">
        <f>INDEX(LedgerMapping[[#All],[Level 3]],MATCH(Actuals[[#This Row],[Sub Ledger]],LedgerMapping[[#All],[Sub Ledger]],0))</f>
        <v>Administration</v>
      </c>
      <c r="J7922" s="22">
        <f>YEAR(Actuals[[#This Row],[Date]])</f>
        <v>2024</v>
      </c>
      <c r="K7922" s="22">
        <f>MONTH(Actuals[[#This Row],[Date]])</f>
        <v>8</v>
      </c>
      <c r="L7922" s="12"/>
    </row>
    <row r="7923" spans="1:12" x14ac:dyDescent="0.3">
      <c r="A7923">
        <v>13</v>
      </c>
      <c r="B7923">
        <v>35815</v>
      </c>
      <c r="C7923">
        <v>1</v>
      </c>
      <c r="D7923">
        <v>69000</v>
      </c>
      <c r="E7923" s="46">
        <v>45536</v>
      </c>
      <c r="F7923">
        <v>-22.3</v>
      </c>
      <c r="I7923" t="str">
        <f>INDEX(LedgerMapping[[#All],[Level 3]],MATCH(Actuals[[#This Row],[Sub Ledger]],LedgerMapping[[#All],[Sub Ledger]],0))</f>
        <v>Administration</v>
      </c>
      <c r="J7923" s="22">
        <f>YEAR(Actuals[[#This Row],[Date]])</f>
        <v>2024</v>
      </c>
      <c r="K7923" s="22">
        <f>MONTH(Actuals[[#This Row],[Date]])</f>
        <v>9</v>
      </c>
      <c r="L7923" s="12"/>
    </row>
    <row r="7924" spans="1:12" x14ac:dyDescent="0.3">
      <c r="A7924">
        <v>13</v>
      </c>
      <c r="B7924">
        <v>36964</v>
      </c>
      <c r="C7924">
        <v>1</v>
      </c>
      <c r="D7924">
        <v>69000</v>
      </c>
      <c r="E7924" s="46">
        <v>45567</v>
      </c>
      <c r="F7924">
        <v>-34.590000000000003</v>
      </c>
      <c r="I7924" t="str">
        <f>INDEX(LedgerMapping[[#All],[Level 3]],MATCH(Actuals[[#This Row],[Sub Ledger]],LedgerMapping[[#All],[Sub Ledger]],0))</f>
        <v>Administration</v>
      </c>
      <c r="J7924" s="22">
        <f>YEAR(Actuals[[#This Row],[Date]])</f>
        <v>2024</v>
      </c>
      <c r="K7924" s="22">
        <f>MONTH(Actuals[[#This Row],[Date]])</f>
        <v>10</v>
      </c>
      <c r="L7924" s="12"/>
    </row>
    <row r="7925" spans="1:12" x14ac:dyDescent="0.3">
      <c r="A7925">
        <v>13</v>
      </c>
      <c r="B7925">
        <v>38115</v>
      </c>
      <c r="C7925">
        <v>1</v>
      </c>
      <c r="D7925">
        <v>69000</v>
      </c>
      <c r="E7925" s="46">
        <v>45597</v>
      </c>
      <c r="F7925">
        <v>-45.11</v>
      </c>
      <c r="I7925" t="str">
        <f>INDEX(LedgerMapping[[#All],[Level 3]],MATCH(Actuals[[#This Row],[Sub Ledger]],LedgerMapping[[#All],[Sub Ledger]],0))</f>
        <v>Administration</v>
      </c>
      <c r="J7925" s="22">
        <f>YEAR(Actuals[[#This Row],[Date]])</f>
        <v>2024</v>
      </c>
      <c r="K7925" s="22">
        <f>MONTH(Actuals[[#This Row],[Date]])</f>
        <v>11</v>
      </c>
      <c r="L7925" s="12"/>
    </row>
    <row r="7926" spans="1:12" x14ac:dyDescent="0.3">
      <c r="A7926">
        <v>13</v>
      </c>
      <c r="B7926">
        <v>39267</v>
      </c>
      <c r="C7926">
        <v>1</v>
      </c>
      <c r="D7926">
        <v>69000</v>
      </c>
      <c r="E7926" s="46">
        <v>45628</v>
      </c>
      <c r="F7926">
        <v>-38.090000000000003</v>
      </c>
      <c r="I7926" t="str">
        <f>INDEX(LedgerMapping[[#All],[Level 3]],MATCH(Actuals[[#This Row],[Sub Ledger]],LedgerMapping[[#All],[Sub Ledger]],0))</f>
        <v>Administration</v>
      </c>
      <c r="J7926" s="22">
        <f>YEAR(Actuals[[#This Row],[Date]])</f>
        <v>2024</v>
      </c>
      <c r="K7926" s="22">
        <f>MONTH(Actuals[[#This Row],[Date]])</f>
        <v>12</v>
      </c>
      <c r="L7926" s="12"/>
    </row>
    <row r="7927" spans="1:12" x14ac:dyDescent="0.3">
      <c r="A7927">
        <v>13</v>
      </c>
      <c r="B7927">
        <v>26710</v>
      </c>
      <c r="C7927">
        <v>1</v>
      </c>
      <c r="D7927">
        <v>71000</v>
      </c>
      <c r="E7927" s="46">
        <v>45291</v>
      </c>
      <c r="F7927">
        <v>-27.57</v>
      </c>
      <c r="I7927" t="str">
        <f>INDEX(LedgerMapping[[#All],[Level 3]],MATCH(Actuals[[#This Row],[Sub Ledger]],LedgerMapping[[#All],[Sub Ledger]],0))</f>
        <v>Indirect Labour</v>
      </c>
      <c r="J7927" s="22">
        <f>YEAR(Actuals[[#This Row],[Date]])</f>
        <v>2023</v>
      </c>
      <c r="K7927" s="22">
        <f>MONTH(Actuals[[#This Row],[Date]])</f>
        <v>12</v>
      </c>
      <c r="L7927" s="12"/>
    </row>
    <row r="7928" spans="1:12" x14ac:dyDescent="0.3">
      <c r="A7928">
        <v>13</v>
      </c>
      <c r="B7928">
        <v>27860</v>
      </c>
      <c r="C7928">
        <v>1</v>
      </c>
      <c r="D7928">
        <v>71000</v>
      </c>
      <c r="E7928" s="46">
        <v>45322</v>
      </c>
      <c r="F7928">
        <v>-46.87</v>
      </c>
      <c r="I7928" t="str">
        <f>INDEX(LedgerMapping[[#All],[Level 3]],MATCH(Actuals[[#This Row],[Sub Ledger]],LedgerMapping[[#All],[Sub Ledger]],0))</f>
        <v>Indirect Labour</v>
      </c>
      <c r="J7928" s="22">
        <f>YEAR(Actuals[[#This Row],[Date]])</f>
        <v>2024</v>
      </c>
      <c r="K7928" s="22">
        <f>MONTH(Actuals[[#This Row],[Date]])</f>
        <v>1</v>
      </c>
      <c r="L7928" s="12"/>
    </row>
    <row r="7929" spans="1:12" x14ac:dyDescent="0.3">
      <c r="A7929">
        <v>13</v>
      </c>
      <c r="B7929">
        <v>29013</v>
      </c>
      <c r="C7929">
        <v>1</v>
      </c>
      <c r="D7929">
        <v>71000</v>
      </c>
      <c r="E7929" s="46">
        <v>45354</v>
      </c>
      <c r="F7929">
        <v>-55.64</v>
      </c>
      <c r="I7929" t="str">
        <f>INDEX(LedgerMapping[[#All],[Level 3]],MATCH(Actuals[[#This Row],[Sub Ledger]],LedgerMapping[[#All],[Sub Ledger]],0))</f>
        <v>Indirect Labour</v>
      </c>
      <c r="J7929" s="22">
        <f>YEAR(Actuals[[#This Row],[Date]])</f>
        <v>2024</v>
      </c>
      <c r="K7929" s="22">
        <f>MONTH(Actuals[[#This Row],[Date]])</f>
        <v>3</v>
      </c>
      <c r="L7929" s="12"/>
    </row>
    <row r="7930" spans="1:12" x14ac:dyDescent="0.3">
      <c r="A7930">
        <v>13</v>
      </c>
      <c r="B7930">
        <v>30140</v>
      </c>
      <c r="C7930">
        <v>1</v>
      </c>
      <c r="D7930">
        <v>71000</v>
      </c>
      <c r="E7930" s="46">
        <v>45384</v>
      </c>
      <c r="F7930">
        <v>-46.87</v>
      </c>
      <c r="I7930" t="str">
        <f>INDEX(LedgerMapping[[#All],[Level 3]],MATCH(Actuals[[#This Row],[Sub Ledger]],LedgerMapping[[#All],[Sub Ledger]],0))</f>
        <v>Indirect Labour</v>
      </c>
      <c r="J7930" s="22">
        <f>YEAR(Actuals[[#This Row],[Date]])</f>
        <v>2024</v>
      </c>
      <c r="K7930" s="22">
        <f>MONTH(Actuals[[#This Row],[Date]])</f>
        <v>4</v>
      </c>
      <c r="L7930" s="12"/>
    </row>
    <row r="7931" spans="1:12" x14ac:dyDescent="0.3">
      <c r="A7931">
        <v>13</v>
      </c>
      <c r="B7931">
        <v>31266</v>
      </c>
      <c r="C7931">
        <v>1</v>
      </c>
      <c r="D7931">
        <v>71000</v>
      </c>
      <c r="E7931" s="46">
        <v>45415</v>
      </c>
      <c r="F7931">
        <v>-27.57</v>
      </c>
      <c r="I7931" t="str">
        <f>INDEX(LedgerMapping[[#All],[Level 3]],MATCH(Actuals[[#This Row],[Sub Ledger]],LedgerMapping[[#All],[Sub Ledger]],0))</f>
        <v>Indirect Labour</v>
      </c>
      <c r="J7931" s="22">
        <f>YEAR(Actuals[[#This Row],[Date]])</f>
        <v>2024</v>
      </c>
      <c r="K7931" s="22">
        <f>MONTH(Actuals[[#This Row],[Date]])</f>
        <v>5</v>
      </c>
      <c r="L7931" s="12"/>
    </row>
    <row r="7932" spans="1:12" x14ac:dyDescent="0.3">
      <c r="A7932">
        <v>13</v>
      </c>
      <c r="B7932">
        <v>32389</v>
      </c>
      <c r="C7932">
        <v>1</v>
      </c>
      <c r="D7932">
        <v>71000</v>
      </c>
      <c r="E7932" s="46">
        <v>45445</v>
      </c>
      <c r="F7932">
        <v>-34.590000000000003</v>
      </c>
      <c r="I7932" t="str">
        <f>INDEX(LedgerMapping[[#All],[Level 3]],MATCH(Actuals[[#This Row],[Sub Ledger]],LedgerMapping[[#All],[Sub Ledger]],0))</f>
        <v>Indirect Labour</v>
      </c>
      <c r="J7932" s="22">
        <f>YEAR(Actuals[[#This Row],[Date]])</f>
        <v>2024</v>
      </c>
      <c r="K7932" s="22">
        <f>MONTH(Actuals[[#This Row],[Date]])</f>
        <v>6</v>
      </c>
      <c r="L7932" s="12"/>
    </row>
    <row r="7933" spans="1:12" x14ac:dyDescent="0.3">
      <c r="A7933">
        <v>13</v>
      </c>
      <c r="B7933">
        <v>33515</v>
      </c>
      <c r="C7933">
        <v>1</v>
      </c>
      <c r="D7933">
        <v>71000</v>
      </c>
      <c r="E7933" s="46">
        <v>45476</v>
      </c>
      <c r="F7933">
        <v>-41.6</v>
      </c>
      <c r="I7933" t="str">
        <f>INDEX(LedgerMapping[[#All],[Level 3]],MATCH(Actuals[[#This Row],[Sub Ledger]],LedgerMapping[[#All],[Sub Ledger]],0))</f>
        <v>Indirect Labour</v>
      </c>
      <c r="J7933" s="22">
        <f>YEAR(Actuals[[#This Row],[Date]])</f>
        <v>2024</v>
      </c>
      <c r="K7933" s="22">
        <f>MONTH(Actuals[[#This Row],[Date]])</f>
        <v>7</v>
      </c>
      <c r="L7933" s="12"/>
    </row>
    <row r="7934" spans="1:12" x14ac:dyDescent="0.3">
      <c r="A7934">
        <v>13</v>
      </c>
      <c r="B7934">
        <v>34665</v>
      </c>
      <c r="C7934">
        <v>1</v>
      </c>
      <c r="D7934">
        <v>71000</v>
      </c>
      <c r="E7934" s="46">
        <v>45507</v>
      </c>
      <c r="F7934">
        <v>-64.41</v>
      </c>
      <c r="I7934" t="str">
        <f>INDEX(LedgerMapping[[#All],[Level 3]],MATCH(Actuals[[#This Row],[Sub Ledger]],LedgerMapping[[#All],[Sub Ledger]],0))</f>
        <v>Indirect Labour</v>
      </c>
      <c r="J7934" s="22">
        <f>YEAR(Actuals[[#This Row],[Date]])</f>
        <v>2024</v>
      </c>
      <c r="K7934" s="22">
        <f>MONTH(Actuals[[#This Row],[Date]])</f>
        <v>8</v>
      </c>
      <c r="L7934" s="12"/>
    </row>
    <row r="7935" spans="1:12" x14ac:dyDescent="0.3">
      <c r="A7935">
        <v>13</v>
      </c>
      <c r="B7935">
        <v>35816</v>
      </c>
      <c r="C7935">
        <v>1</v>
      </c>
      <c r="D7935">
        <v>71000</v>
      </c>
      <c r="E7935" s="46">
        <v>45536</v>
      </c>
      <c r="F7935">
        <v>-32.83</v>
      </c>
      <c r="I7935" t="str">
        <f>INDEX(LedgerMapping[[#All],[Level 3]],MATCH(Actuals[[#This Row],[Sub Ledger]],LedgerMapping[[#All],[Sub Ledger]],0))</f>
        <v>Indirect Labour</v>
      </c>
      <c r="J7935" s="22">
        <f>YEAR(Actuals[[#This Row],[Date]])</f>
        <v>2024</v>
      </c>
      <c r="K7935" s="22">
        <f>MONTH(Actuals[[#This Row],[Date]])</f>
        <v>9</v>
      </c>
      <c r="L7935" s="12"/>
    </row>
    <row r="7936" spans="1:12" x14ac:dyDescent="0.3">
      <c r="A7936">
        <v>13</v>
      </c>
      <c r="B7936">
        <v>36965</v>
      </c>
      <c r="C7936">
        <v>1</v>
      </c>
      <c r="D7936">
        <v>71000</v>
      </c>
      <c r="E7936" s="46">
        <v>45567</v>
      </c>
      <c r="F7936">
        <v>-46.87</v>
      </c>
      <c r="I7936" t="str">
        <f>INDEX(LedgerMapping[[#All],[Level 3]],MATCH(Actuals[[#This Row],[Sub Ledger]],LedgerMapping[[#All],[Sub Ledger]],0))</f>
        <v>Indirect Labour</v>
      </c>
      <c r="J7936" s="22">
        <f>YEAR(Actuals[[#This Row],[Date]])</f>
        <v>2024</v>
      </c>
      <c r="K7936" s="22">
        <f>MONTH(Actuals[[#This Row],[Date]])</f>
        <v>10</v>
      </c>
      <c r="L7936" s="12"/>
    </row>
    <row r="7937" spans="1:12" x14ac:dyDescent="0.3">
      <c r="A7937">
        <v>13</v>
      </c>
      <c r="B7937">
        <v>38116</v>
      </c>
      <c r="C7937">
        <v>1</v>
      </c>
      <c r="D7937">
        <v>71000</v>
      </c>
      <c r="E7937" s="46">
        <v>45597</v>
      </c>
      <c r="F7937">
        <v>-62.66</v>
      </c>
      <c r="I7937" t="str">
        <f>INDEX(LedgerMapping[[#All],[Level 3]],MATCH(Actuals[[#This Row],[Sub Ledger]],LedgerMapping[[#All],[Sub Ledger]],0))</f>
        <v>Indirect Labour</v>
      </c>
      <c r="J7937" s="22">
        <f>YEAR(Actuals[[#This Row],[Date]])</f>
        <v>2024</v>
      </c>
      <c r="K7937" s="22">
        <f>MONTH(Actuals[[#This Row],[Date]])</f>
        <v>11</v>
      </c>
      <c r="L7937" s="12"/>
    </row>
    <row r="7938" spans="1:12" x14ac:dyDescent="0.3">
      <c r="A7938">
        <v>13</v>
      </c>
      <c r="B7938">
        <v>39268</v>
      </c>
      <c r="C7938">
        <v>1</v>
      </c>
      <c r="D7938">
        <v>71000</v>
      </c>
      <c r="E7938" s="46">
        <v>45628</v>
      </c>
      <c r="F7938">
        <v>-55.64</v>
      </c>
      <c r="I7938" t="str">
        <f>INDEX(LedgerMapping[[#All],[Level 3]],MATCH(Actuals[[#This Row],[Sub Ledger]],LedgerMapping[[#All],[Sub Ledger]],0))</f>
        <v>Indirect Labour</v>
      </c>
      <c r="J7938" s="22">
        <f>YEAR(Actuals[[#This Row],[Date]])</f>
        <v>2024</v>
      </c>
      <c r="K7938" s="22">
        <f>MONTH(Actuals[[#This Row],[Date]])</f>
        <v>12</v>
      </c>
      <c r="L7938" s="12"/>
    </row>
    <row r="7939" spans="1:12" x14ac:dyDescent="0.3">
      <c r="A7939">
        <v>13</v>
      </c>
      <c r="B7939">
        <v>26711</v>
      </c>
      <c r="C7939">
        <v>1</v>
      </c>
      <c r="D7939">
        <v>73000</v>
      </c>
      <c r="E7939" s="46">
        <v>45291</v>
      </c>
      <c r="F7939">
        <v>-132.83000000000001</v>
      </c>
      <c r="I7939" t="str">
        <f>INDEX(LedgerMapping[[#All],[Level 3]],MATCH(Actuals[[#This Row],[Sub Ledger]],LedgerMapping[[#All],[Sub Ledger]],0))</f>
        <v>Administration</v>
      </c>
      <c r="J7939" s="22">
        <f>YEAR(Actuals[[#This Row],[Date]])</f>
        <v>2023</v>
      </c>
      <c r="K7939" s="22">
        <f>MONTH(Actuals[[#This Row],[Date]])</f>
        <v>12</v>
      </c>
      <c r="L7939" s="12"/>
    </row>
    <row r="7940" spans="1:12" x14ac:dyDescent="0.3">
      <c r="A7940">
        <v>13</v>
      </c>
      <c r="B7940">
        <v>27861</v>
      </c>
      <c r="C7940">
        <v>1</v>
      </c>
      <c r="D7940">
        <v>73000</v>
      </c>
      <c r="E7940" s="46">
        <v>45322</v>
      </c>
      <c r="F7940">
        <v>-183.71</v>
      </c>
      <c r="I7940" t="str">
        <f>INDEX(LedgerMapping[[#All],[Level 3]],MATCH(Actuals[[#This Row],[Sub Ledger]],LedgerMapping[[#All],[Sub Ledger]],0))</f>
        <v>Administration</v>
      </c>
      <c r="J7940" s="22">
        <f>YEAR(Actuals[[#This Row],[Date]])</f>
        <v>2024</v>
      </c>
      <c r="K7940" s="22">
        <f>MONTH(Actuals[[#This Row],[Date]])</f>
        <v>1</v>
      </c>
      <c r="L7940" s="12"/>
    </row>
    <row r="7941" spans="1:12" x14ac:dyDescent="0.3">
      <c r="A7941">
        <v>13</v>
      </c>
      <c r="B7941">
        <v>29014</v>
      </c>
      <c r="C7941">
        <v>1</v>
      </c>
      <c r="D7941">
        <v>73000</v>
      </c>
      <c r="E7941" s="46">
        <v>45354</v>
      </c>
      <c r="F7941">
        <v>-239.85</v>
      </c>
      <c r="I7941" t="str">
        <f>INDEX(LedgerMapping[[#All],[Level 3]],MATCH(Actuals[[#This Row],[Sub Ledger]],LedgerMapping[[#All],[Sub Ledger]],0))</f>
        <v>Administration</v>
      </c>
      <c r="J7941" s="22">
        <f>YEAR(Actuals[[#This Row],[Date]])</f>
        <v>2024</v>
      </c>
      <c r="K7941" s="22">
        <f>MONTH(Actuals[[#This Row],[Date]])</f>
        <v>3</v>
      </c>
      <c r="L7941" s="12"/>
    </row>
    <row r="7942" spans="1:12" x14ac:dyDescent="0.3">
      <c r="A7942">
        <v>13</v>
      </c>
      <c r="B7942">
        <v>30141</v>
      </c>
      <c r="C7942">
        <v>1</v>
      </c>
      <c r="D7942">
        <v>73000</v>
      </c>
      <c r="E7942" s="46">
        <v>45384</v>
      </c>
      <c r="F7942">
        <v>-183.71</v>
      </c>
      <c r="I7942" t="str">
        <f>INDEX(LedgerMapping[[#All],[Level 3]],MATCH(Actuals[[#This Row],[Sub Ledger]],LedgerMapping[[#All],[Sub Ledger]],0))</f>
        <v>Administration</v>
      </c>
      <c r="J7942" s="22">
        <f>YEAR(Actuals[[#This Row],[Date]])</f>
        <v>2024</v>
      </c>
      <c r="K7942" s="22">
        <f>MONTH(Actuals[[#This Row],[Date]])</f>
        <v>4</v>
      </c>
      <c r="L7942" s="12"/>
    </row>
    <row r="7943" spans="1:12" x14ac:dyDescent="0.3">
      <c r="A7943">
        <v>13</v>
      </c>
      <c r="B7943">
        <v>31267</v>
      </c>
      <c r="C7943">
        <v>1</v>
      </c>
      <c r="D7943">
        <v>73000</v>
      </c>
      <c r="E7943" s="46">
        <v>45415</v>
      </c>
      <c r="F7943">
        <v>-132.83000000000001</v>
      </c>
      <c r="I7943" t="str">
        <f>INDEX(LedgerMapping[[#All],[Level 3]],MATCH(Actuals[[#This Row],[Sub Ledger]],LedgerMapping[[#All],[Sub Ledger]],0))</f>
        <v>Administration</v>
      </c>
      <c r="J7943" s="22">
        <f>YEAR(Actuals[[#This Row],[Date]])</f>
        <v>2024</v>
      </c>
      <c r="K7943" s="22">
        <f>MONTH(Actuals[[#This Row],[Date]])</f>
        <v>5</v>
      </c>
      <c r="L7943" s="12"/>
    </row>
    <row r="7944" spans="1:12" x14ac:dyDescent="0.3">
      <c r="A7944">
        <v>13</v>
      </c>
      <c r="B7944">
        <v>32390</v>
      </c>
      <c r="C7944">
        <v>1</v>
      </c>
      <c r="D7944">
        <v>73000</v>
      </c>
      <c r="E7944" s="46">
        <v>45445</v>
      </c>
      <c r="F7944">
        <v>-171.43</v>
      </c>
      <c r="I7944" t="str">
        <f>INDEX(LedgerMapping[[#All],[Level 3]],MATCH(Actuals[[#This Row],[Sub Ledger]],LedgerMapping[[#All],[Sub Ledger]],0))</f>
        <v>Administration</v>
      </c>
      <c r="J7944" s="22">
        <f>YEAR(Actuals[[#This Row],[Date]])</f>
        <v>2024</v>
      </c>
      <c r="K7944" s="22">
        <f>MONTH(Actuals[[#This Row],[Date]])</f>
        <v>6</v>
      </c>
      <c r="L7944" s="12"/>
    </row>
    <row r="7945" spans="1:12" x14ac:dyDescent="0.3">
      <c r="A7945">
        <v>13</v>
      </c>
      <c r="B7945">
        <v>33516</v>
      </c>
      <c r="C7945">
        <v>1</v>
      </c>
      <c r="D7945">
        <v>73000</v>
      </c>
      <c r="E7945" s="46">
        <v>45476</v>
      </c>
      <c r="F7945">
        <v>-192.48</v>
      </c>
      <c r="I7945" t="str">
        <f>INDEX(LedgerMapping[[#All],[Level 3]],MATCH(Actuals[[#This Row],[Sub Ledger]],LedgerMapping[[#All],[Sub Ledger]],0))</f>
        <v>Administration</v>
      </c>
      <c r="J7945" s="22">
        <f>YEAR(Actuals[[#This Row],[Date]])</f>
        <v>2024</v>
      </c>
      <c r="K7945" s="22">
        <f>MONTH(Actuals[[#This Row],[Date]])</f>
        <v>7</v>
      </c>
      <c r="L7945" s="12"/>
    </row>
    <row r="7946" spans="1:12" x14ac:dyDescent="0.3">
      <c r="A7946">
        <v>13</v>
      </c>
      <c r="B7946">
        <v>34666</v>
      </c>
      <c r="C7946">
        <v>1</v>
      </c>
      <c r="D7946">
        <v>73000</v>
      </c>
      <c r="E7946" s="46">
        <v>45507</v>
      </c>
      <c r="F7946">
        <v>-274.94</v>
      </c>
      <c r="I7946" t="str">
        <f>INDEX(LedgerMapping[[#All],[Level 3]],MATCH(Actuals[[#This Row],[Sub Ledger]],LedgerMapping[[#All],[Sub Ledger]],0))</f>
        <v>Administration</v>
      </c>
      <c r="J7946" s="22">
        <f>YEAR(Actuals[[#This Row],[Date]])</f>
        <v>2024</v>
      </c>
      <c r="K7946" s="22">
        <f>MONTH(Actuals[[#This Row],[Date]])</f>
        <v>8</v>
      </c>
      <c r="L7946" s="12"/>
    </row>
    <row r="7947" spans="1:12" x14ac:dyDescent="0.3">
      <c r="A7947">
        <v>13</v>
      </c>
      <c r="B7947">
        <v>35817</v>
      </c>
      <c r="C7947">
        <v>1</v>
      </c>
      <c r="D7947">
        <v>73000</v>
      </c>
      <c r="E7947" s="46">
        <v>45536</v>
      </c>
      <c r="F7947">
        <v>-146.87</v>
      </c>
      <c r="I7947" t="str">
        <f>INDEX(LedgerMapping[[#All],[Level 3]],MATCH(Actuals[[#This Row],[Sub Ledger]],LedgerMapping[[#All],[Sub Ledger]],0))</f>
        <v>Administration</v>
      </c>
      <c r="J7947" s="22">
        <f>YEAR(Actuals[[#This Row],[Date]])</f>
        <v>2024</v>
      </c>
      <c r="K7947" s="22">
        <f>MONTH(Actuals[[#This Row],[Date]])</f>
        <v>9</v>
      </c>
      <c r="L7947" s="12"/>
    </row>
    <row r="7948" spans="1:12" x14ac:dyDescent="0.3">
      <c r="A7948">
        <v>13</v>
      </c>
      <c r="B7948">
        <v>36966</v>
      </c>
      <c r="C7948">
        <v>1</v>
      </c>
      <c r="D7948">
        <v>73000</v>
      </c>
      <c r="E7948" s="46">
        <v>45567</v>
      </c>
      <c r="F7948">
        <v>-246.87</v>
      </c>
      <c r="I7948" t="str">
        <f>INDEX(LedgerMapping[[#All],[Level 3]],MATCH(Actuals[[#This Row],[Sub Ledger]],LedgerMapping[[#All],[Sub Ledger]],0))</f>
        <v>Administration</v>
      </c>
      <c r="J7948" s="22">
        <f>YEAR(Actuals[[#This Row],[Date]])</f>
        <v>2024</v>
      </c>
      <c r="K7948" s="22">
        <f>MONTH(Actuals[[#This Row],[Date]])</f>
        <v>10</v>
      </c>
      <c r="L7948" s="12"/>
    </row>
    <row r="7949" spans="1:12" x14ac:dyDescent="0.3">
      <c r="A7949">
        <v>13</v>
      </c>
      <c r="B7949">
        <v>38117</v>
      </c>
      <c r="C7949">
        <v>1</v>
      </c>
      <c r="D7949">
        <v>73000</v>
      </c>
      <c r="E7949" s="46">
        <v>45597</v>
      </c>
      <c r="F7949">
        <v>-260.91000000000003</v>
      </c>
      <c r="I7949" t="str">
        <f>INDEX(LedgerMapping[[#All],[Level 3]],MATCH(Actuals[[#This Row],[Sub Ledger]],LedgerMapping[[#All],[Sub Ledger]],0))</f>
        <v>Administration</v>
      </c>
      <c r="J7949" s="22">
        <f>YEAR(Actuals[[#This Row],[Date]])</f>
        <v>2024</v>
      </c>
      <c r="K7949" s="22">
        <f>MONTH(Actuals[[#This Row],[Date]])</f>
        <v>11</v>
      </c>
      <c r="L7949" s="12"/>
    </row>
    <row r="7950" spans="1:12" x14ac:dyDescent="0.3">
      <c r="A7950">
        <v>13</v>
      </c>
      <c r="B7950">
        <v>39269</v>
      </c>
      <c r="C7950">
        <v>1</v>
      </c>
      <c r="D7950">
        <v>73000</v>
      </c>
      <c r="E7950" s="46">
        <v>45628</v>
      </c>
      <c r="F7950">
        <v>-232.84</v>
      </c>
      <c r="I7950" t="str">
        <f>INDEX(LedgerMapping[[#All],[Level 3]],MATCH(Actuals[[#This Row],[Sub Ledger]],LedgerMapping[[#All],[Sub Ledger]],0))</f>
        <v>Administration</v>
      </c>
      <c r="J7950" s="22">
        <f>YEAR(Actuals[[#This Row],[Date]])</f>
        <v>2024</v>
      </c>
      <c r="K7950" s="22">
        <f>MONTH(Actuals[[#This Row],[Date]])</f>
        <v>12</v>
      </c>
      <c r="L7950" s="12"/>
    </row>
    <row r="7951" spans="1:12" x14ac:dyDescent="0.3">
      <c r="A7951">
        <v>13</v>
      </c>
      <c r="B7951">
        <v>26712</v>
      </c>
      <c r="C7951">
        <v>1</v>
      </c>
      <c r="D7951">
        <v>74000</v>
      </c>
      <c r="E7951" s="46">
        <v>45291</v>
      </c>
      <c r="F7951">
        <v>-496</v>
      </c>
      <c r="I7951" t="str">
        <f>INDEX(LedgerMapping[[#All],[Level 3]],MATCH(Actuals[[#This Row],[Sub Ledger]],LedgerMapping[[#All],[Sub Ledger]],0))</f>
        <v>Administration</v>
      </c>
      <c r="J7951" s="22">
        <f>YEAR(Actuals[[#This Row],[Date]])</f>
        <v>2023</v>
      </c>
      <c r="K7951" s="22">
        <f>MONTH(Actuals[[#This Row],[Date]])</f>
        <v>12</v>
      </c>
      <c r="L7951" s="12"/>
    </row>
    <row r="7952" spans="1:12" x14ac:dyDescent="0.3">
      <c r="A7952">
        <v>13</v>
      </c>
      <c r="B7952">
        <v>27862</v>
      </c>
      <c r="C7952">
        <v>1</v>
      </c>
      <c r="D7952">
        <v>74000</v>
      </c>
      <c r="E7952" s="46">
        <v>45322</v>
      </c>
      <c r="F7952">
        <v>-764.42</v>
      </c>
      <c r="I7952" t="str">
        <f>INDEX(LedgerMapping[[#All],[Level 3]],MATCH(Actuals[[#This Row],[Sub Ledger]],LedgerMapping[[#All],[Sub Ledger]],0))</f>
        <v>Administration</v>
      </c>
      <c r="J7952" s="22">
        <f>YEAR(Actuals[[#This Row],[Date]])</f>
        <v>2024</v>
      </c>
      <c r="K7952" s="22">
        <f>MONTH(Actuals[[#This Row],[Date]])</f>
        <v>1</v>
      </c>
      <c r="L7952" s="12"/>
    </row>
    <row r="7953" spans="1:12" x14ac:dyDescent="0.3">
      <c r="A7953">
        <v>13</v>
      </c>
      <c r="B7953">
        <v>29015</v>
      </c>
      <c r="C7953">
        <v>1</v>
      </c>
      <c r="D7953">
        <v>74000</v>
      </c>
      <c r="E7953" s="46">
        <v>45354</v>
      </c>
      <c r="F7953">
        <v>-645.12</v>
      </c>
      <c r="I7953" t="str">
        <f>INDEX(LedgerMapping[[#All],[Level 3]],MATCH(Actuals[[#This Row],[Sub Ledger]],LedgerMapping[[#All],[Sub Ledger]],0))</f>
        <v>Administration</v>
      </c>
      <c r="J7953" s="22">
        <f>YEAR(Actuals[[#This Row],[Date]])</f>
        <v>2024</v>
      </c>
      <c r="K7953" s="22">
        <f>MONTH(Actuals[[#This Row],[Date]])</f>
        <v>3</v>
      </c>
      <c r="L7953" s="12"/>
    </row>
    <row r="7954" spans="1:12" x14ac:dyDescent="0.3">
      <c r="A7954">
        <v>13</v>
      </c>
      <c r="B7954">
        <v>30142</v>
      </c>
      <c r="C7954">
        <v>1</v>
      </c>
      <c r="D7954">
        <v>74000</v>
      </c>
      <c r="E7954" s="46">
        <v>45384</v>
      </c>
      <c r="F7954">
        <v>-767.93</v>
      </c>
      <c r="I7954" t="str">
        <f>INDEX(LedgerMapping[[#All],[Level 3]],MATCH(Actuals[[#This Row],[Sub Ledger]],LedgerMapping[[#All],[Sub Ledger]],0))</f>
        <v>Administration</v>
      </c>
      <c r="J7954" s="22">
        <f>YEAR(Actuals[[#This Row],[Date]])</f>
        <v>2024</v>
      </c>
      <c r="K7954" s="22">
        <f>MONTH(Actuals[[#This Row],[Date]])</f>
        <v>4</v>
      </c>
      <c r="L7954" s="12"/>
    </row>
    <row r="7955" spans="1:12" x14ac:dyDescent="0.3">
      <c r="A7955">
        <v>13</v>
      </c>
      <c r="B7955">
        <v>31268</v>
      </c>
      <c r="C7955">
        <v>1</v>
      </c>
      <c r="D7955">
        <v>74000</v>
      </c>
      <c r="E7955" s="46">
        <v>45415</v>
      </c>
      <c r="F7955">
        <v>-496</v>
      </c>
      <c r="I7955" t="str">
        <f>INDEX(LedgerMapping[[#All],[Level 3]],MATCH(Actuals[[#This Row],[Sub Ledger]],LedgerMapping[[#All],[Sub Ledger]],0))</f>
        <v>Administration</v>
      </c>
      <c r="J7955" s="22">
        <f>YEAR(Actuals[[#This Row],[Date]])</f>
        <v>2024</v>
      </c>
      <c r="K7955" s="22">
        <f>MONTH(Actuals[[#This Row],[Date]])</f>
        <v>5</v>
      </c>
      <c r="L7955" s="12"/>
    </row>
    <row r="7956" spans="1:12" x14ac:dyDescent="0.3">
      <c r="A7956">
        <v>13</v>
      </c>
      <c r="B7956">
        <v>32391</v>
      </c>
      <c r="C7956">
        <v>1</v>
      </c>
      <c r="D7956">
        <v>74000</v>
      </c>
      <c r="E7956" s="46">
        <v>45445</v>
      </c>
      <c r="F7956">
        <v>-422.31</v>
      </c>
      <c r="I7956" t="str">
        <f>INDEX(LedgerMapping[[#All],[Level 3]],MATCH(Actuals[[#This Row],[Sub Ledger]],LedgerMapping[[#All],[Sub Ledger]],0))</f>
        <v>Administration</v>
      </c>
      <c r="J7956" s="22">
        <f>YEAR(Actuals[[#This Row],[Date]])</f>
        <v>2024</v>
      </c>
      <c r="K7956" s="22">
        <f>MONTH(Actuals[[#This Row],[Date]])</f>
        <v>6</v>
      </c>
      <c r="L7956" s="12"/>
    </row>
    <row r="7957" spans="1:12" x14ac:dyDescent="0.3">
      <c r="A7957">
        <v>13</v>
      </c>
      <c r="B7957">
        <v>33517</v>
      </c>
      <c r="C7957">
        <v>1</v>
      </c>
      <c r="D7957">
        <v>74000</v>
      </c>
      <c r="E7957" s="46">
        <v>45476</v>
      </c>
      <c r="F7957">
        <v>-478.45</v>
      </c>
      <c r="I7957" t="str">
        <f>INDEX(LedgerMapping[[#All],[Level 3]],MATCH(Actuals[[#This Row],[Sub Ledger]],LedgerMapping[[#All],[Sub Ledger]],0))</f>
        <v>Administration</v>
      </c>
      <c r="J7957" s="22">
        <f>YEAR(Actuals[[#This Row],[Date]])</f>
        <v>2024</v>
      </c>
      <c r="K7957" s="22">
        <f>MONTH(Actuals[[#This Row],[Date]])</f>
        <v>7</v>
      </c>
      <c r="L7957" s="12"/>
    </row>
    <row r="7958" spans="1:12" x14ac:dyDescent="0.3">
      <c r="A7958">
        <v>13</v>
      </c>
      <c r="B7958">
        <v>34667</v>
      </c>
      <c r="C7958">
        <v>1</v>
      </c>
      <c r="D7958">
        <v>74000</v>
      </c>
      <c r="E7958" s="46">
        <v>45507</v>
      </c>
      <c r="F7958">
        <v>-548.63</v>
      </c>
      <c r="I7958" t="str">
        <f>INDEX(LedgerMapping[[#All],[Level 3]],MATCH(Actuals[[#This Row],[Sub Ledger]],LedgerMapping[[#All],[Sub Ledger]],0))</f>
        <v>Administration</v>
      </c>
      <c r="J7958" s="22">
        <f>YEAR(Actuals[[#This Row],[Date]])</f>
        <v>2024</v>
      </c>
      <c r="K7958" s="22">
        <f>MONTH(Actuals[[#This Row],[Date]])</f>
        <v>8</v>
      </c>
      <c r="L7958" s="12"/>
    </row>
    <row r="7959" spans="1:12" x14ac:dyDescent="0.3">
      <c r="A7959">
        <v>13</v>
      </c>
      <c r="B7959">
        <v>36967</v>
      </c>
      <c r="C7959">
        <v>1</v>
      </c>
      <c r="D7959">
        <v>74000</v>
      </c>
      <c r="E7959" s="46">
        <v>45567</v>
      </c>
      <c r="F7959">
        <v>-473.19</v>
      </c>
      <c r="I7959" t="str">
        <f>INDEX(LedgerMapping[[#All],[Level 3]],MATCH(Actuals[[#This Row],[Sub Ledger]],LedgerMapping[[#All],[Sub Ledger]],0))</f>
        <v>Administration</v>
      </c>
      <c r="J7959" s="22">
        <f>YEAR(Actuals[[#This Row],[Date]])</f>
        <v>2024</v>
      </c>
      <c r="K7959" s="22">
        <f>MONTH(Actuals[[#This Row],[Date]])</f>
        <v>10</v>
      </c>
      <c r="L7959" s="12"/>
    </row>
    <row r="7960" spans="1:12" x14ac:dyDescent="0.3">
      <c r="A7960">
        <v>13</v>
      </c>
      <c r="B7960">
        <v>38118</v>
      </c>
      <c r="C7960">
        <v>1</v>
      </c>
      <c r="D7960">
        <v>74000</v>
      </c>
      <c r="E7960" s="46">
        <v>45597</v>
      </c>
      <c r="F7960">
        <v>-717.05</v>
      </c>
      <c r="I7960" t="str">
        <f>INDEX(LedgerMapping[[#All],[Level 3]],MATCH(Actuals[[#This Row],[Sub Ledger]],LedgerMapping[[#All],[Sub Ledger]],0))</f>
        <v>Administration</v>
      </c>
      <c r="J7960" s="22">
        <f>YEAR(Actuals[[#This Row],[Date]])</f>
        <v>2024</v>
      </c>
      <c r="K7960" s="22">
        <f>MONTH(Actuals[[#This Row],[Date]])</f>
        <v>11</v>
      </c>
      <c r="L7960" s="12"/>
    </row>
    <row r="7961" spans="1:12" x14ac:dyDescent="0.3">
      <c r="A7961">
        <v>13</v>
      </c>
      <c r="B7961">
        <v>39270</v>
      </c>
      <c r="C7961">
        <v>1</v>
      </c>
      <c r="D7961">
        <v>74000</v>
      </c>
      <c r="E7961" s="46">
        <v>45628</v>
      </c>
      <c r="F7961">
        <v>-622.32000000000005</v>
      </c>
      <c r="I7961" t="str">
        <f>INDEX(LedgerMapping[[#All],[Level 3]],MATCH(Actuals[[#This Row],[Sub Ledger]],LedgerMapping[[#All],[Sub Ledger]],0))</f>
        <v>Administration</v>
      </c>
      <c r="J7961" s="22">
        <f>YEAR(Actuals[[#This Row],[Date]])</f>
        <v>2024</v>
      </c>
      <c r="K7961" s="22">
        <f>MONTH(Actuals[[#This Row],[Date]])</f>
        <v>12</v>
      </c>
      <c r="L7961" s="12"/>
    </row>
    <row r="7962" spans="1:12" x14ac:dyDescent="0.3">
      <c r="A7962">
        <v>13</v>
      </c>
      <c r="B7962">
        <v>35818</v>
      </c>
      <c r="C7962">
        <v>1</v>
      </c>
      <c r="D7962">
        <v>74000</v>
      </c>
      <c r="E7962" s="46">
        <v>45536</v>
      </c>
      <c r="F7962">
        <v>-559.16</v>
      </c>
      <c r="I7962" t="str">
        <f>INDEX(LedgerMapping[[#All],[Level 3]],MATCH(Actuals[[#This Row],[Sub Ledger]],LedgerMapping[[#All],[Sub Ledger]],0))</f>
        <v>Administration</v>
      </c>
      <c r="J7962" s="22">
        <f>YEAR(Actuals[[#This Row],[Date]])</f>
        <v>2024</v>
      </c>
      <c r="K7962" s="22">
        <f>MONTH(Actuals[[#This Row],[Date]])</f>
        <v>9</v>
      </c>
      <c r="L7962" s="12"/>
    </row>
    <row r="7963" spans="1:12" x14ac:dyDescent="0.3">
      <c r="A7963">
        <v>13</v>
      </c>
      <c r="B7963">
        <v>26713</v>
      </c>
      <c r="C7963">
        <v>1</v>
      </c>
      <c r="D7963">
        <v>76000</v>
      </c>
      <c r="E7963" s="46">
        <v>45291</v>
      </c>
      <c r="F7963">
        <v>-167.92</v>
      </c>
      <c r="I7963" t="str">
        <f>INDEX(LedgerMapping[[#All],[Level 3]],MATCH(Actuals[[#This Row],[Sub Ledger]],LedgerMapping[[#All],[Sub Ledger]],0))</f>
        <v>Administration</v>
      </c>
      <c r="J7963" s="22">
        <f>YEAR(Actuals[[#This Row],[Date]])</f>
        <v>2023</v>
      </c>
      <c r="K7963" s="22">
        <f>MONTH(Actuals[[#This Row],[Date]])</f>
        <v>12</v>
      </c>
      <c r="L7963" s="12"/>
    </row>
    <row r="7964" spans="1:12" x14ac:dyDescent="0.3">
      <c r="A7964">
        <v>13</v>
      </c>
      <c r="B7964">
        <v>27863</v>
      </c>
      <c r="C7964">
        <v>1</v>
      </c>
      <c r="D7964">
        <v>76000</v>
      </c>
      <c r="E7964" s="46">
        <v>45322</v>
      </c>
      <c r="F7964">
        <v>-194.24</v>
      </c>
      <c r="I7964" t="str">
        <f>INDEX(LedgerMapping[[#All],[Level 3]],MATCH(Actuals[[#This Row],[Sub Ledger]],LedgerMapping[[#All],[Sub Ledger]],0))</f>
        <v>Administration</v>
      </c>
      <c r="J7964" s="22">
        <f>YEAR(Actuals[[#This Row],[Date]])</f>
        <v>2024</v>
      </c>
      <c r="K7964" s="22">
        <f>MONTH(Actuals[[#This Row],[Date]])</f>
        <v>1</v>
      </c>
      <c r="L7964" s="12"/>
    </row>
    <row r="7965" spans="1:12" x14ac:dyDescent="0.3">
      <c r="A7965">
        <v>13</v>
      </c>
      <c r="B7965">
        <v>29016</v>
      </c>
      <c r="C7965">
        <v>1</v>
      </c>
      <c r="D7965">
        <v>76000</v>
      </c>
      <c r="E7965" s="46">
        <v>45354</v>
      </c>
      <c r="F7965">
        <v>-271.43</v>
      </c>
      <c r="I7965" t="str">
        <f>INDEX(LedgerMapping[[#All],[Level 3]],MATCH(Actuals[[#This Row],[Sub Ledger]],LedgerMapping[[#All],[Sub Ledger]],0))</f>
        <v>Administration</v>
      </c>
      <c r="J7965" s="22">
        <f>YEAR(Actuals[[#This Row],[Date]])</f>
        <v>2024</v>
      </c>
      <c r="K7965" s="22">
        <f>MONTH(Actuals[[#This Row],[Date]])</f>
        <v>3</v>
      </c>
      <c r="L7965" s="12"/>
    </row>
    <row r="7966" spans="1:12" x14ac:dyDescent="0.3">
      <c r="A7966">
        <v>13</v>
      </c>
      <c r="B7966">
        <v>30143</v>
      </c>
      <c r="C7966">
        <v>1</v>
      </c>
      <c r="D7966">
        <v>76000</v>
      </c>
      <c r="E7966" s="46">
        <v>45384</v>
      </c>
      <c r="F7966">
        <v>-194.24</v>
      </c>
      <c r="I7966" t="str">
        <f>INDEX(LedgerMapping[[#All],[Level 3]],MATCH(Actuals[[#This Row],[Sub Ledger]],LedgerMapping[[#All],[Sub Ledger]],0))</f>
        <v>Administration</v>
      </c>
      <c r="J7966" s="22">
        <f>YEAR(Actuals[[#This Row],[Date]])</f>
        <v>2024</v>
      </c>
      <c r="K7966" s="22">
        <f>MONTH(Actuals[[#This Row],[Date]])</f>
        <v>4</v>
      </c>
      <c r="L7966" s="12"/>
    </row>
    <row r="7967" spans="1:12" x14ac:dyDescent="0.3">
      <c r="A7967">
        <v>13</v>
      </c>
      <c r="B7967">
        <v>31269</v>
      </c>
      <c r="C7967">
        <v>1</v>
      </c>
      <c r="D7967">
        <v>76000</v>
      </c>
      <c r="E7967" s="46">
        <v>45415</v>
      </c>
      <c r="F7967">
        <v>-167.92</v>
      </c>
      <c r="I7967" t="str">
        <f>INDEX(LedgerMapping[[#All],[Level 3]],MATCH(Actuals[[#This Row],[Sub Ledger]],LedgerMapping[[#All],[Sub Ledger]],0))</f>
        <v>Administration</v>
      </c>
      <c r="J7967" s="22">
        <f>YEAR(Actuals[[#This Row],[Date]])</f>
        <v>2024</v>
      </c>
      <c r="K7967" s="22">
        <f>MONTH(Actuals[[#This Row],[Date]])</f>
        <v>5</v>
      </c>
      <c r="L7967" s="12"/>
    </row>
    <row r="7968" spans="1:12" x14ac:dyDescent="0.3">
      <c r="A7968">
        <v>13</v>
      </c>
      <c r="B7968">
        <v>32392</v>
      </c>
      <c r="C7968">
        <v>1</v>
      </c>
      <c r="D7968">
        <v>76000</v>
      </c>
      <c r="E7968" s="46">
        <v>45445</v>
      </c>
      <c r="F7968">
        <v>-238.1</v>
      </c>
      <c r="I7968" t="str">
        <f>INDEX(LedgerMapping[[#All],[Level 3]],MATCH(Actuals[[#This Row],[Sub Ledger]],LedgerMapping[[#All],[Sub Ledger]],0))</f>
        <v>Administration</v>
      </c>
      <c r="J7968" s="22">
        <f>YEAR(Actuals[[#This Row],[Date]])</f>
        <v>2024</v>
      </c>
      <c r="K7968" s="22">
        <f>MONTH(Actuals[[#This Row],[Date]])</f>
        <v>6</v>
      </c>
      <c r="L7968" s="12"/>
    </row>
    <row r="7969" spans="1:12" x14ac:dyDescent="0.3">
      <c r="A7969">
        <v>13</v>
      </c>
      <c r="B7969">
        <v>33518</v>
      </c>
      <c r="C7969">
        <v>1</v>
      </c>
      <c r="D7969">
        <v>76000</v>
      </c>
      <c r="E7969" s="46">
        <v>45476</v>
      </c>
      <c r="F7969">
        <v>-245.12</v>
      </c>
      <c r="I7969" t="str">
        <f>INDEX(LedgerMapping[[#All],[Level 3]],MATCH(Actuals[[#This Row],[Sub Ledger]],LedgerMapping[[#All],[Sub Ledger]],0))</f>
        <v>Administration</v>
      </c>
      <c r="J7969" s="22">
        <f>YEAR(Actuals[[#This Row],[Date]])</f>
        <v>2024</v>
      </c>
      <c r="K7969" s="22">
        <f>MONTH(Actuals[[#This Row],[Date]])</f>
        <v>7</v>
      </c>
      <c r="L7969" s="12"/>
    </row>
    <row r="7970" spans="1:12" x14ac:dyDescent="0.3">
      <c r="A7970">
        <v>13</v>
      </c>
      <c r="B7970">
        <v>34668</v>
      </c>
      <c r="C7970">
        <v>1</v>
      </c>
      <c r="D7970">
        <v>76000</v>
      </c>
      <c r="E7970" s="46">
        <v>45507</v>
      </c>
      <c r="F7970">
        <v>-341.61</v>
      </c>
      <c r="I7970" t="str">
        <f>INDEX(LedgerMapping[[#All],[Level 3]],MATCH(Actuals[[#This Row],[Sub Ledger]],LedgerMapping[[#All],[Sub Ledger]],0))</f>
        <v>Administration</v>
      </c>
      <c r="J7970" s="22">
        <f>YEAR(Actuals[[#This Row],[Date]])</f>
        <v>2024</v>
      </c>
      <c r="K7970" s="22">
        <f>MONTH(Actuals[[#This Row],[Date]])</f>
        <v>8</v>
      </c>
      <c r="L7970" s="12"/>
    </row>
    <row r="7971" spans="1:12" x14ac:dyDescent="0.3">
      <c r="A7971">
        <v>13</v>
      </c>
      <c r="B7971">
        <v>35819</v>
      </c>
      <c r="C7971">
        <v>1</v>
      </c>
      <c r="D7971">
        <v>76000</v>
      </c>
      <c r="E7971" s="46">
        <v>45536</v>
      </c>
      <c r="F7971">
        <v>-174.94</v>
      </c>
      <c r="I7971" t="str">
        <f>INDEX(LedgerMapping[[#All],[Level 3]],MATCH(Actuals[[#This Row],[Sub Ledger]],LedgerMapping[[#All],[Sub Ledger]],0))</f>
        <v>Administration</v>
      </c>
      <c r="J7971" s="22">
        <f>YEAR(Actuals[[#This Row],[Date]])</f>
        <v>2024</v>
      </c>
      <c r="K7971" s="22">
        <f>MONTH(Actuals[[#This Row],[Date]])</f>
        <v>9</v>
      </c>
      <c r="L7971" s="12"/>
    </row>
    <row r="7972" spans="1:12" x14ac:dyDescent="0.3">
      <c r="A7972">
        <v>13</v>
      </c>
      <c r="B7972">
        <v>36968</v>
      </c>
      <c r="C7972">
        <v>1</v>
      </c>
      <c r="D7972">
        <v>76000</v>
      </c>
      <c r="E7972" s="46">
        <v>45567</v>
      </c>
      <c r="F7972">
        <v>-327.57</v>
      </c>
      <c r="I7972" t="str">
        <f>INDEX(LedgerMapping[[#All],[Level 3]],MATCH(Actuals[[#This Row],[Sub Ledger]],LedgerMapping[[#All],[Sub Ledger]],0))</f>
        <v>Administration</v>
      </c>
      <c r="J7972" s="22">
        <f>YEAR(Actuals[[#This Row],[Date]])</f>
        <v>2024</v>
      </c>
      <c r="K7972" s="22">
        <f>MONTH(Actuals[[#This Row],[Date]])</f>
        <v>10</v>
      </c>
      <c r="L7972" s="12"/>
    </row>
    <row r="7973" spans="1:12" x14ac:dyDescent="0.3">
      <c r="A7973">
        <v>13</v>
      </c>
      <c r="B7973">
        <v>38119</v>
      </c>
      <c r="C7973">
        <v>1</v>
      </c>
      <c r="D7973">
        <v>76000</v>
      </c>
      <c r="E7973" s="46">
        <v>45597</v>
      </c>
      <c r="F7973">
        <v>-281.95999999999998</v>
      </c>
      <c r="I7973" t="str">
        <f>INDEX(LedgerMapping[[#All],[Level 3]],MATCH(Actuals[[#This Row],[Sub Ledger]],LedgerMapping[[#All],[Sub Ledger]],0))</f>
        <v>Administration</v>
      </c>
      <c r="J7973" s="22">
        <f>YEAR(Actuals[[#This Row],[Date]])</f>
        <v>2024</v>
      </c>
      <c r="K7973" s="22">
        <f>MONTH(Actuals[[#This Row],[Date]])</f>
        <v>11</v>
      </c>
      <c r="L7973" s="12"/>
    </row>
    <row r="7974" spans="1:12" x14ac:dyDescent="0.3">
      <c r="A7974">
        <v>13</v>
      </c>
      <c r="B7974">
        <v>39271</v>
      </c>
      <c r="C7974">
        <v>1</v>
      </c>
      <c r="D7974">
        <v>76000</v>
      </c>
      <c r="E7974" s="46">
        <v>45628</v>
      </c>
      <c r="F7974">
        <v>-269.68</v>
      </c>
      <c r="I7974" t="str">
        <f>INDEX(LedgerMapping[[#All],[Level 3]],MATCH(Actuals[[#This Row],[Sub Ledger]],LedgerMapping[[#All],[Sub Ledger]],0))</f>
        <v>Administration</v>
      </c>
      <c r="J7974" s="22">
        <f>YEAR(Actuals[[#This Row],[Date]])</f>
        <v>2024</v>
      </c>
      <c r="K7974" s="22">
        <f>MONTH(Actuals[[#This Row],[Date]])</f>
        <v>12</v>
      </c>
      <c r="L7974" s="12"/>
    </row>
    <row r="7975" spans="1:12" x14ac:dyDescent="0.3">
      <c r="A7975">
        <v>13</v>
      </c>
      <c r="B7975">
        <v>26714</v>
      </c>
      <c r="C7975">
        <v>1</v>
      </c>
      <c r="D7975">
        <v>77000</v>
      </c>
      <c r="E7975" s="46">
        <v>45291</v>
      </c>
      <c r="F7975">
        <v>-301.26</v>
      </c>
      <c r="I7975" t="str">
        <f>INDEX(LedgerMapping[[#All],[Level 3]],MATCH(Actuals[[#This Row],[Sub Ledger]],LedgerMapping[[#All],[Sub Ledger]],0))</f>
        <v>Administration</v>
      </c>
      <c r="J7975" s="22">
        <f>YEAR(Actuals[[#This Row],[Date]])</f>
        <v>2023</v>
      </c>
      <c r="K7975" s="22">
        <f>MONTH(Actuals[[#This Row],[Date]])</f>
        <v>12</v>
      </c>
      <c r="L7975" s="12"/>
    </row>
    <row r="7976" spans="1:12" x14ac:dyDescent="0.3">
      <c r="A7976">
        <v>13</v>
      </c>
      <c r="B7976">
        <v>27864</v>
      </c>
      <c r="C7976">
        <v>1</v>
      </c>
      <c r="D7976">
        <v>77000</v>
      </c>
      <c r="E7976" s="46">
        <v>45322</v>
      </c>
      <c r="F7976">
        <v>-348.63</v>
      </c>
      <c r="I7976" t="str">
        <f>INDEX(LedgerMapping[[#All],[Level 3]],MATCH(Actuals[[#This Row],[Sub Ledger]],LedgerMapping[[#All],[Sub Ledger]],0))</f>
        <v>Administration</v>
      </c>
      <c r="J7976" s="22">
        <f>YEAR(Actuals[[#This Row],[Date]])</f>
        <v>2024</v>
      </c>
      <c r="K7976" s="22">
        <f>MONTH(Actuals[[#This Row],[Date]])</f>
        <v>1</v>
      </c>
      <c r="L7976" s="12"/>
    </row>
    <row r="7977" spans="1:12" x14ac:dyDescent="0.3">
      <c r="A7977">
        <v>13</v>
      </c>
      <c r="B7977">
        <v>29017</v>
      </c>
      <c r="C7977">
        <v>1</v>
      </c>
      <c r="D7977">
        <v>77000</v>
      </c>
      <c r="E7977" s="46">
        <v>45354</v>
      </c>
      <c r="F7977">
        <v>-488.98</v>
      </c>
      <c r="I7977" t="str">
        <f>INDEX(LedgerMapping[[#All],[Level 3]],MATCH(Actuals[[#This Row],[Sub Ledger]],LedgerMapping[[#All],[Sub Ledger]],0))</f>
        <v>Administration</v>
      </c>
      <c r="J7977" s="22">
        <f>YEAR(Actuals[[#This Row],[Date]])</f>
        <v>2024</v>
      </c>
      <c r="K7977" s="22">
        <f>MONTH(Actuals[[#This Row],[Date]])</f>
        <v>3</v>
      </c>
      <c r="L7977" s="12"/>
    </row>
    <row r="7978" spans="1:12" x14ac:dyDescent="0.3">
      <c r="A7978">
        <v>13</v>
      </c>
      <c r="B7978">
        <v>30144</v>
      </c>
      <c r="C7978">
        <v>1</v>
      </c>
      <c r="D7978">
        <v>77000</v>
      </c>
      <c r="E7978" s="46">
        <v>45384</v>
      </c>
      <c r="F7978">
        <v>-348.63</v>
      </c>
      <c r="I7978" t="str">
        <f>INDEX(LedgerMapping[[#All],[Level 3]],MATCH(Actuals[[#This Row],[Sub Ledger]],LedgerMapping[[#All],[Sub Ledger]],0))</f>
        <v>Administration</v>
      </c>
      <c r="J7978" s="22">
        <f>YEAR(Actuals[[#This Row],[Date]])</f>
        <v>2024</v>
      </c>
      <c r="K7978" s="22">
        <f>MONTH(Actuals[[#This Row],[Date]])</f>
        <v>4</v>
      </c>
      <c r="L7978" s="12"/>
    </row>
    <row r="7979" spans="1:12" x14ac:dyDescent="0.3">
      <c r="A7979">
        <v>13</v>
      </c>
      <c r="B7979">
        <v>31270</v>
      </c>
      <c r="C7979">
        <v>1</v>
      </c>
      <c r="D7979">
        <v>77000</v>
      </c>
      <c r="E7979" s="46">
        <v>45415</v>
      </c>
      <c r="F7979">
        <v>-301.26</v>
      </c>
      <c r="I7979" t="str">
        <f>INDEX(LedgerMapping[[#All],[Level 3]],MATCH(Actuals[[#This Row],[Sub Ledger]],LedgerMapping[[#All],[Sub Ledger]],0))</f>
        <v>Administration</v>
      </c>
      <c r="J7979" s="22">
        <f>YEAR(Actuals[[#This Row],[Date]])</f>
        <v>2024</v>
      </c>
      <c r="K7979" s="22">
        <f>MONTH(Actuals[[#This Row],[Date]])</f>
        <v>5</v>
      </c>
      <c r="L7979" s="12"/>
    </row>
    <row r="7980" spans="1:12" x14ac:dyDescent="0.3">
      <c r="A7980">
        <v>13</v>
      </c>
      <c r="B7980">
        <v>32393</v>
      </c>
      <c r="C7980">
        <v>1</v>
      </c>
      <c r="D7980">
        <v>77000</v>
      </c>
      <c r="E7980" s="46">
        <v>45445</v>
      </c>
      <c r="F7980">
        <v>-427.58</v>
      </c>
      <c r="I7980" t="str">
        <f>INDEX(LedgerMapping[[#All],[Level 3]],MATCH(Actuals[[#This Row],[Sub Ledger]],LedgerMapping[[#All],[Sub Ledger]],0))</f>
        <v>Administration</v>
      </c>
      <c r="J7980" s="22">
        <f>YEAR(Actuals[[#This Row],[Date]])</f>
        <v>2024</v>
      </c>
      <c r="K7980" s="22">
        <f>MONTH(Actuals[[#This Row],[Date]])</f>
        <v>6</v>
      </c>
      <c r="L7980" s="12"/>
    </row>
    <row r="7981" spans="1:12" x14ac:dyDescent="0.3">
      <c r="A7981">
        <v>13</v>
      </c>
      <c r="B7981">
        <v>33519</v>
      </c>
      <c r="C7981">
        <v>1</v>
      </c>
      <c r="D7981">
        <v>77000</v>
      </c>
      <c r="E7981" s="46">
        <v>45476</v>
      </c>
      <c r="F7981">
        <v>-441.61</v>
      </c>
      <c r="I7981" t="str">
        <f>INDEX(LedgerMapping[[#All],[Level 3]],MATCH(Actuals[[#This Row],[Sub Ledger]],LedgerMapping[[#All],[Sub Ledger]],0))</f>
        <v>Administration</v>
      </c>
      <c r="J7981" s="22">
        <f>YEAR(Actuals[[#This Row],[Date]])</f>
        <v>2024</v>
      </c>
      <c r="K7981" s="22">
        <f>MONTH(Actuals[[#This Row],[Date]])</f>
        <v>7</v>
      </c>
      <c r="L7981" s="12"/>
    </row>
    <row r="7982" spans="1:12" x14ac:dyDescent="0.3">
      <c r="A7982">
        <v>13</v>
      </c>
      <c r="B7982">
        <v>34669</v>
      </c>
      <c r="C7982">
        <v>1</v>
      </c>
      <c r="D7982">
        <v>77000</v>
      </c>
      <c r="E7982" s="46">
        <v>45507</v>
      </c>
      <c r="F7982">
        <v>-613.54</v>
      </c>
      <c r="I7982" t="str">
        <f>INDEX(LedgerMapping[[#All],[Level 3]],MATCH(Actuals[[#This Row],[Sub Ledger]],LedgerMapping[[#All],[Sub Ledger]],0))</f>
        <v>Administration</v>
      </c>
      <c r="J7982" s="22">
        <f>YEAR(Actuals[[#This Row],[Date]])</f>
        <v>2024</v>
      </c>
      <c r="K7982" s="22">
        <f>MONTH(Actuals[[#This Row],[Date]])</f>
        <v>8</v>
      </c>
      <c r="L7982" s="12"/>
    </row>
    <row r="7983" spans="1:12" x14ac:dyDescent="0.3">
      <c r="A7983">
        <v>13</v>
      </c>
      <c r="B7983">
        <v>35820</v>
      </c>
      <c r="C7983">
        <v>1</v>
      </c>
      <c r="D7983">
        <v>77000</v>
      </c>
      <c r="E7983" s="46">
        <v>45536</v>
      </c>
      <c r="F7983">
        <v>-313.54000000000002</v>
      </c>
      <c r="I7983" t="str">
        <f>INDEX(LedgerMapping[[#All],[Level 3]],MATCH(Actuals[[#This Row],[Sub Ledger]],LedgerMapping[[#All],[Sub Ledger]],0))</f>
        <v>Administration</v>
      </c>
      <c r="J7983" s="22">
        <f>YEAR(Actuals[[#This Row],[Date]])</f>
        <v>2024</v>
      </c>
      <c r="K7983" s="22">
        <f>MONTH(Actuals[[#This Row],[Date]])</f>
        <v>9</v>
      </c>
      <c r="L7983" s="12"/>
    </row>
    <row r="7984" spans="1:12" x14ac:dyDescent="0.3">
      <c r="A7984">
        <v>13</v>
      </c>
      <c r="B7984">
        <v>36969</v>
      </c>
      <c r="C7984">
        <v>1</v>
      </c>
      <c r="D7984">
        <v>77000</v>
      </c>
      <c r="E7984" s="46">
        <v>45567</v>
      </c>
      <c r="F7984">
        <v>-587.23</v>
      </c>
      <c r="I7984" t="str">
        <f>INDEX(LedgerMapping[[#All],[Level 3]],MATCH(Actuals[[#This Row],[Sub Ledger]],LedgerMapping[[#All],[Sub Ledger]],0))</f>
        <v>Administration</v>
      </c>
      <c r="J7984" s="22">
        <f>YEAR(Actuals[[#This Row],[Date]])</f>
        <v>2024</v>
      </c>
      <c r="K7984" s="22">
        <f>MONTH(Actuals[[#This Row],[Date]])</f>
        <v>10</v>
      </c>
      <c r="L7984" s="12"/>
    </row>
    <row r="7985" spans="1:12" x14ac:dyDescent="0.3">
      <c r="A7985">
        <v>13</v>
      </c>
      <c r="B7985">
        <v>38120</v>
      </c>
      <c r="C7985">
        <v>1</v>
      </c>
      <c r="D7985">
        <v>77000</v>
      </c>
      <c r="E7985" s="46">
        <v>45597</v>
      </c>
      <c r="F7985">
        <v>-506.52</v>
      </c>
      <c r="I7985" t="str">
        <f>INDEX(LedgerMapping[[#All],[Level 3]],MATCH(Actuals[[#This Row],[Sub Ledger]],LedgerMapping[[#All],[Sub Ledger]],0))</f>
        <v>Administration</v>
      </c>
      <c r="J7985" s="22">
        <f>YEAR(Actuals[[#This Row],[Date]])</f>
        <v>2024</v>
      </c>
      <c r="K7985" s="22">
        <f>MONTH(Actuals[[#This Row],[Date]])</f>
        <v>11</v>
      </c>
      <c r="L7985" s="12"/>
    </row>
    <row r="7986" spans="1:12" x14ac:dyDescent="0.3">
      <c r="A7986">
        <v>13</v>
      </c>
      <c r="B7986">
        <v>39272</v>
      </c>
      <c r="C7986">
        <v>1</v>
      </c>
      <c r="D7986">
        <v>77000</v>
      </c>
      <c r="E7986" s="46">
        <v>45628</v>
      </c>
      <c r="F7986">
        <v>-483.72</v>
      </c>
      <c r="I7986" t="str">
        <f>INDEX(LedgerMapping[[#All],[Level 3]],MATCH(Actuals[[#This Row],[Sub Ledger]],LedgerMapping[[#All],[Sub Ledger]],0))</f>
        <v>Administration</v>
      </c>
      <c r="J7986" s="22">
        <f>YEAR(Actuals[[#This Row],[Date]])</f>
        <v>2024</v>
      </c>
      <c r="K7986" s="22">
        <f>MONTH(Actuals[[#This Row],[Date]])</f>
        <v>12</v>
      </c>
      <c r="L7986" s="12"/>
    </row>
    <row r="7987" spans="1:12" x14ac:dyDescent="0.3">
      <c r="A7987">
        <v>13</v>
      </c>
      <c r="B7987">
        <v>26715</v>
      </c>
      <c r="C7987">
        <v>1</v>
      </c>
      <c r="D7987">
        <v>78000</v>
      </c>
      <c r="E7987" s="46">
        <v>45291</v>
      </c>
      <c r="F7987">
        <v>-103.01</v>
      </c>
      <c r="I7987" t="str">
        <f>INDEX(LedgerMapping[[#All],[Level 3]],MATCH(Actuals[[#This Row],[Sub Ledger]],LedgerMapping[[#All],[Sub Ledger]],0))</f>
        <v>Administration</v>
      </c>
      <c r="J7987" s="22">
        <f>YEAR(Actuals[[#This Row],[Date]])</f>
        <v>2023</v>
      </c>
      <c r="K7987" s="22">
        <f>MONTH(Actuals[[#This Row],[Date]])</f>
        <v>12</v>
      </c>
      <c r="L7987" s="12"/>
    </row>
    <row r="7988" spans="1:12" x14ac:dyDescent="0.3">
      <c r="A7988">
        <v>13</v>
      </c>
      <c r="B7988">
        <v>27865</v>
      </c>
      <c r="C7988">
        <v>1</v>
      </c>
      <c r="D7988">
        <v>78000</v>
      </c>
      <c r="E7988" s="46">
        <v>45322</v>
      </c>
      <c r="F7988">
        <v>-111.78</v>
      </c>
      <c r="I7988" t="str">
        <f>INDEX(LedgerMapping[[#All],[Level 3]],MATCH(Actuals[[#This Row],[Sub Ledger]],LedgerMapping[[#All],[Sub Ledger]],0))</f>
        <v>Administration</v>
      </c>
      <c r="J7988" s="22">
        <f>YEAR(Actuals[[#This Row],[Date]])</f>
        <v>2024</v>
      </c>
      <c r="K7988" s="22">
        <f>MONTH(Actuals[[#This Row],[Date]])</f>
        <v>1</v>
      </c>
      <c r="L7988" s="12"/>
    </row>
    <row r="7989" spans="1:12" x14ac:dyDescent="0.3">
      <c r="A7989">
        <v>13</v>
      </c>
      <c r="B7989">
        <v>29018</v>
      </c>
      <c r="C7989">
        <v>1</v>
      </c>
      <c r="D7989">
        <v>78000</v>
      </c>
      <c r="E7989" s="46">
        <v>45354</v>
      </c>
      <c r="F7989">
        <v>-160.9</v>
      </c>
      <c r="I7989" t="str">
        <f>INDEX(LedgerMapping[[#All],[Level 3]],MATCH(Actuals[[#This Row],[Sub Ledger]],LedgerMapping[[#All],[Sub Ledger]],0))</f>
        <v>Administration</v>
      </c>
      <c r="J7989" s="22">
        <f>YEAR(Actuals[[#This Row],[Date]])</f>
        <v>2024</v>
      </c>
      <c r="K7989" s="22">
        <f>MONTH(Actuals[[#This Row],[Date]])</f>
        <v>3</v>
      </c>
      <c r="L7989" s="12"/>
    </row>
    <row r="7990" spans="1:12" x14ac:dyDescent="0.3">
      <c r="A7990">
        <v>13</v>
      </c>
      <c r="B7990">
        <v>30145</v>
      </c>
      <c r="C7990">
        <v>1</v>
      </c>
      <c r="D7990">
        <v>78000</v>
      </c>
      <c r="E7990" s="46">
        <v>45384</v>
      </c>
      <c r="F7990">
        <v>-90.73</v>
      </c>
      <c r="I7990" t="str">
        <f>INDEX(LedgerMapping[[#All],[Level 3]],MATCH(Actuals[[#This Row],[Sub Ledger]],LedgerMapping[[#All],[Sub Ledger]],0))</f>
        <v>Administration</v>
      </c>
      <c r="J7990" s="22">
        <f>YEAR(Actuals[[#This Row],[Date]])</f>
        <v>2024</v>
      </c>
      <c r="K7990" s="22">
        <f>MONTH(Actuals[[#This Row],[Date]])</f>
        <v>4</v>
      </c>
      <c r="L7990" s="12"/>
    </row>
    <row r="7991" spans="1:12" x14ac:dyDescent="0.3">
      <c r="A7991">
        <v>13</v>
      </c>
      <c r="B7991">
        <v>31271</v>
      </c>
      <c r="C7991">
        <v>1</v>
      </c>
      <c r="D7991">
        <v>78000</v>
      </c>
      <c r="E7991" s="46">
        <v>45415</v>
      </c>
      <c r="F7991">
        <v>-129.32</v>
      </c>
      <c r="I7991" t="str">
        <f>INDEX(LedgerMapping[[#All],[Level 3]],MATCH(Actuals[[#This Row],[Sub Ledger]],LedgerMapping[[#All],[Sub Ledger]],0))</f>
        <v>Administration</v>
      </c>
      <c r="J7991" s="22">
        <f>YEAR(Actuals[[#This Row],[Date]])</f>
        <v>2024</v>
      </c>
      <c r="K7991" s="22">
        <f>MONTH(Actuals[[#This Row],[Date]])</f>
        <v>5</v>
      </c>
      <c r="L7991" s="12"/>
    </row>
    <row r="7992" spans="1:12" x14ac:dyDescent="0.3">
      <c r="A7992">
        <v>13</v>
      </c>
      <c r="B7992">
        <v>32394</v>
      </c>
      <c r="C7992">
        <v>1</v>
      </c>
      <c r="D7992">
        <v>78000</v>
      </c>
      <c r="E7992" s="46">
        <v>45445</v>
      </c>
      <c r="F7992">
        <v>-185.47</v>
      </c>
      <c r="I7992" t="str">
        <f>INDEX(LedgerMapping[[#All],[Level 3]],MATCH(Actuals[[#This Row],[Sub Ledger]],LedgerMapping[[#All],[Sub Ledger]],0))</f>
        <v>Administration</v>
      </c>
      <c r="J7992" s="22">
        <f>YEAR(Actuals[[#This Row],[Date]])</f>
        <v>2024</v>
      </c>
      <c r="K7992" s="22">
        <f>MONTH(Actuals[[#This Row],[Date]])</f>
        <v>6</v>
      </c>
      <c r="L7992" s="12"/>
    </row>
    <row r="7993" spans="1:12" x14ac:dyDescent="0.3">
      <c r="A7993">
        <v>13</v>
      </c>
      <c r="B7993">
        <v>33520</v>
      </c>
      <c r="C7993">
        <v>1</v>
      </c>
      <c r="D7993">
        <v>78000</v>
      </c>
      <c r="E7993" s="46">
        <v>45476</v>
      </c>
      <c r="F7993">
        <v>-178.45</v>
      </c>
      <c r="I7993" t="str">
        <f>INDEX(LedgerMapping[[#All],[Level 3]],MATCH(Actuals[[#This Row],[Sub Ledger]],LedgerMapping[[#All],[Sub Ledger]],0))</f>
        <v>Administration</v>
      </c>
      <c r="J7993" s="22">
        <f>YEAR(Actuals[[#This Row],[Date]])</f>
        <v>2024</v>
      </c>
      <c r="K7993" s="22">
        <f>MONTH(Actuals[[#This Row],[Date]])</f>
        <v>7</v>
      </c>
      <c r="L7993" s="12"/>
    </row>
    <row r="7994" spans="1:12" x14ac:dyDescent="0.3">
      <c r="A7994">
        <v>13</v>
      </c>
      <c r="B7994">
        <v>34670</v>
      </c>
      <c r="C7994">
        <v>1</v>
      </c>
      <c r="D7994">
        <v>78000</v>
      </c>
      <c r="E7994" s="46">
        <v>45507</v>
      </c>
      <c r="F7994">
        <v>-199.5</v>
      </c>
      <c r="I7994" t="str">
        <f>INDEX(LedgerMapping[[#All],[Level 3]],MATCH(Actuals[[#This Row],[Sub Ledger]],LedgerMapping[[#All],[Sub Ledger]],0))</f>
        <v>Administration</v>
      </c>
      <c r="J7994" s="22">
        <f>YEAR(Actuals[[#This Row],[Date]])</f>
        <v>2024</v>
      </c>
      <c r="K7994" s="22">
        <f>MONTH(Actuals[[#This Row],[Date]])</f>
        <v>8</v>
      </c>
      <c r="L7994" s="12"/>
    </row>
    <row r="7995" spans="1:12" x14ac:dyDescent="0.3">
      <c r="A7995">
        <v>13</v>
      </c>
      <c r="B7995">
        <v>35821</v>
      </c>
      <c r="C7995">
        <v>1</v>
      </c>
      <c r="D7995">
        <v>78000</v>
      </c>
      <c r="E7995" s="46">
        <v>45536</v>
      </c>
      <c r="F7995">
        <v>-117.04</v>
      </c>
      <c r="I7995" t="str">
        <f>INDEX(LedgerMapping[[#All],[Level 3]],MATCH(Actuals[[#This Row],[Sub Ledger]],LedgerMapping[[#All],[Sub Ledger]],0))</f>
        <v>Administration</v>
      </c>
      <c r="J7995" s="22">
        <f>YEAR(Actuals[[#This Row],[Date]])</f>
        <v>2024</v>
      </c>
      <c r="K7995" s="22">
        <f>MONTH(Actuals[[#This Row],[Date]])</f>
        <v>9</v>
      </c>
      <c r="L7995" s="12"/>
    </row>
    <row r="7996" spans="1:12" x14ac:dyDescent="0.3">
      <c r="A7996">
        <v>13</v>
      </c>
      <c r="B7996">
        <v>36970</v>
      </c>
      <c r="C7996">
        <v>1</v>
      </c>
      <c r="D7996">
        <v>78000</v>
      </c>
      <c r="E7996" s="46">
        <v>45567</v>
      </c>
      <c r="F7996">
        <v>-206.52</v>
      </c>
      <c r="I7996" t="str">
        <f>INDEX(LedgerMapping[[#All],[Level 3]],MATCH(Actuals[[#This Row],[Sub Ledger]],LedgerMapping[[#All],[Sub Ledger]],0))</f>
        <v>Administration</v>
      </c>
      <c r="J7996" s="22">
        <f>YEAR(Actuals[[#This Row],[Date]])</f>
        <v>2024</v>
      </c>
      <c r="K7996" s="22">
        <f>MONTH(Actuals[[#This Row],[Date]])</f>
        <v>10</v>
      </c>
      <c r="L7996" s="12"/>
    </row>
    <row r="7997" spans="1:12" x14ac:dyDescent="0.3">
      <c r="A7997">
        <v>13</v>
      </c>
      <c r="B7997">
        <v>38121</v>
      </c>
      <c r="C7997">
        <v>1</v>
      </c>
      <c r="D7997">
        <v>78000</v>
      </c>
      <c r="E7997" s="46">
        <v>45597</v>
      </c>
      <c r="F7997">
        <v>-148.62</v>
      </c>
      <c r="I7997" t="str">
        <f>INDEX(LedgerMapping[[#All],[Level 3]],MATCH(Actuals[[#This Row],[Sub Ledger]],LedgerMapping[[#All],[Sub Ledger]],0))</f>
        <v>Administration</v>
      </c>
      <c r="J7997" s="22">
        <f>YEAR(Actuals[[#This Row],[Date]])</f>
        <v>2024</v>
      </c>
      <c r="K7997" s="22">
        <f>MONTH(Actuals[[#This Row],[Date]])</f>
        <v>11</v>
      </c>
      <c r="L7997" s="12"/>
    </row>
    <row r="7998" spans="1:12" x14ac:dyDescent="0.3">
      <c r="A7998">
        <v>13</v>
      </c>
      <c r="B7998">
        <v>39273</v>
      </c>
      <c r="C7998">
        <v>1</v>
      </c>
      <c r="D7998">
        <v>78000</v>
      </c>
      <c r="E7998" s="46">
        <v>45628</v>
      </c>
      <c r="F7998">
        <v>-160.9</v>
      </c>
      <c r="I7998" t="str">
        <f>INDEX(LedgerMapping[[#All],[Level 3]],MATCH(Actuals[[#This Row],[Sub Ledger]],LedgerMapping[[#All],[Sub Ledger]],0))</f>
        <v>Administration</v>
      </c>
      <c r="J7998" s="22">
        <f>YEAR(Actuals[[#This Row],[Date]])</f>
        <v>2024</v>
      </c>
      <c r="K7998" s="22">
        <f>MONTH(Actuals[[#This Row],[Date]])</f>
        <v>12</v>
      </c>
      <c r="L7998" s="12"/>
    </row>
    <row r="7999" spans="1:12" x14ac:dyDescent="0.3">
      <c r="A7999">
        <v>13</v>
      </c>
      <c r="B7999">
        <v>26716</v>
      </c>
      <c r="C7999">
        <v>1</v>
      </c>
      <c r="D7999">
        <v>80000</v>
      </c>
      <c r="E7999" s="46">
        <v>45291</v>
      </c>
      <c r="F7999">
        <v>-350.38</v>
      </c>
      <c r="I7999" t="str">
        <f>INDEX(LedgerMapping[[#All],[Level 3]],MATCH(Actuals[[#This Row],[Sub Ledger]],LedgerMapping[[#All],[Sub Ledger]],0))</f>
        <v>Travel and Expenses</v>
      </c>
      <c r="J7999" s="22">
        <f>YEAR(Actuals[[#This Row],[Date]])</f>
        <v>2023</v>
      </c>
      <c r="K7999" s="22">
        <f>MONTH(Actuals[[#This Row],[Date]])</f>
        <v>12</v>
      </c>
      <c r="L7999" s="12"/>
    </row>
    <row r="8000" spans="1:12" x14ac:dyDescent="0.3">
      <c r="A8000">
        <v>13</v>
      </c>
      <c r="B8000">
        <v>27866</v>
      </c>
      <c r="C8000">
        <v>1</v>
      </c>
      <c r="D8000">
        <v>80000</v>
      </c>
      <c r="E8000" s="46">
        <v>45322</v>
      </c>
      <c r="F8000">
        <v>-360.91</v>
      </c>
      <c r="I8000" t="str">
        <f>INDEX(LedgerMapping[[#All],[Level 3]],MATCH(Actuals[[#This Row],[Sub Ledger]],LedgerMapping[[#All],[Sub Ledger]],0))</f>
        <v>Travel and Expenses</v>
      </c>
      <c r="J8000" s="22">
        <f>YEAR(Actuals[[#This Row],[Date]])</f>
        <v>2024</v>
      </c>
      <c r="K8000" s="22">
        <f>MONTH(Actuals[[#This Row],[Date]])</f>
        <v>1</v>
      </c>
      <c r="L8000" s="12"/>
    </row>
    <row r="8001" spans="1:12" x14ac:dyDescent="0.3">
      <c r="A8001">
        <v>13</v>
      </c>
      <c r="B8001">
        <v>29019</v>
      </c>
      <c r="C8001">
        <v>1</v>
      </c>
      <c r="D8001">
        <v>80000</v>
      </c>
      <c r="E8001" s="46">
        <v>45354</v>
      </c>
      <c r="F8001">
        <v>-553.89</v>
      </c>
      <c r="I8001" t="str">
        <f>INDEX(LedgerMapping[[#All],[Level 3]],MATCH(Actuals[[#This Row],[Sub Ledger]],LedgerMapping[[#All],[Sub Ledger]],0))</f>
        <v>Travel and Expenses</v>
      </c>
      <c r="J8001" s="22">
        <f>YEAR(Actuals[[#This Row],[Date]])</f>
        <v>2024</v>
      </c>
      <c r="K8001" s="22">
        <f>MONTH(Actuals[[#This Row],[Date]])</f>
        <v>3</v>
      </c>
      <c r="L8001" s="12"/>
    </row>
    <row r="8002" spans="1:12" x14ac:dyDescent="0.3">
      <c r="A8002">
        <v>13</v>
      </c>
      <c r="B8002">
        <v>30146</v>
      </c>
      <c r="C8002">
        <v>1</v>
      </c>
      <c r="D8002">
        <v>80000</v>
      </c>
      <c r="E8002" s="46">
        <v>45384</v>
      </c>
      <c r="F8002">
        <v>-332.84</v>
      </c>
      <c r="I8002" t="str">
        <f>INDEX(LedgerMapping[[#All],[Level 3]],MATCH(Actuals[[#This Row],[Sub Ledger]],LedgerMapping[[#All],[Sub Ledger]],0))</f>
        <v>Travel and Expenses</v>
      </c>
      <c r="J8002" s="22">
        <f>YEAR(Actuals[[#This Row],[Date]])</f>
        <v>2024</v>
      </c>
      <c r="K8002" s="22">
        <f>MONTH(Actuals[[#This Row],[Date]])</f>
        <v>4</v>
      </c>
      <c r="L8002" s="12"/>
    </row>
    <row r="8003" spans="1:12" x14ac:dyDescent="0.3">
      <c r="A8003">
        <v>13</v>
      </c>
      <c r="B8003">
        <v>31272</v>
      </c>
      <c r="C8003">
        <v>1</v>
      </c>
      <c r="D8003">
        <v>80000</v>
      </c>
      <c r="E8003" s="46">
        <v>45415</v>
      </c>
      <c r="F8003">
        <v>-387.22</v>
      </c>
      <c r="I8003" t="str">
        <f>INDEX(LedgerMapping[[#All],[Level 3]],MATCH(Actuals[[#This Row],[Sub Ledger]],LedgerMapping[[#All],[Sub Ledger]],0))</f>
        <v>Travel and Expenses</v>
      </c>
      <c r="J8003" s="22">
        <f>YEAR(Actuals[[#This Row],[Date]])</f>
        <v>2024</v>
      </c>
      <c r="K8003" s="22">
        <f>MONTH(Actuals[[#This Row],[Date]])</f>
        <v>5</v>
      </c>
      <c r="L8003" s="12"/>
    </row>
    <row r="8004" spans="1:12" x14ac:dyDescent="0.3">
      <c r="A8004">
        <v>13</v>
      </c>
      <c r="B8004">
        <v>32395</v>
      </c>
      <c r="C8004">
        <v>1</v>
      </c>
      <c r="D8004">
        <v>80000</v>
      </c>
      <c r="E8004" s="46">
        <v>45445</v>
      </c>
      <c r="F8004">
        <v>-608.28</v>
      </c>
      <c r="I8004" t="str">
        <f>INDEX(LedgerMapping[[#All],[Level 3]],MATCH(Actuals[[#This Row],[Sub Ledger]],LedgerMapping[[#All],[Sub Ledger]],0))</f>
        <v>Travel and Expenses</v>
      </c>
      <c r="J8004" s="22">
        <f>YEAR(Actuals[[#This Row],[Date]])</f>
        <v>2024</v>
      </c>
      <c r="K8004" s="22">
        <f>MONTH(Actuals[[#This Row],[Date]])</f>
        <v>6</v>
      </c>
      <c r="L8004" s="12"/>
    </row>
    <row r="8005" spans="1:12" x14ac:dyDescent="0.3">
      <c r="A8005">
        <v>13</v>
      </c>
      <c r="B8005">
        <v>33521</v>
      </c>
      <c r="C8005">
        <v>1</v>
      </c>
      <c r="D8005">
        <v>80000</v>
      </c>
      <c r="E8005" s="46">
        <v>45476</v>
      </c>
      <c r="F8005">
        <v>-597.75</v>
      </c>
      <c r="I8005" t="str">
        <f>INDEX(LedgerMapping[[#All],[Level 3]],MATCH(Actuals[[#This Row],[Sub Ledger]],LedgerMapping[[#All],[Sub Ledger]],0))</f>
        <v>Travel and Expenses</v>
      </c>
      <c r="J8005" s="22">
        <f>YEAR(Actuals[[#This Row],[Date]])</f>
        <v>2024</v>
      </c>
      <c r="K8005" s="22">
        <f>MONTH(Actuals[[#This Row],[Date]])</f>
        <v>7</v>
      </c>
      <c r="L8005" s="12"/>
    </row>
    <row r="8006" spans="1:12" x14ac:dyDescent="0.3">
      <c r="A8006">
        <v>13</v>
      </c>
      <c r="B8006">
        <v>34671</v>
      </c>
      <c r="C8006">
        <v>1</v>
      </c>
      <c r="D8006">
        <v>80000</v>
      </c>
      <c r="E8006" s="46">
        <v>45507</v>
      </c>
      <c r="F8006">
        <v>-722.32</v>
      </c>
      <c r="I8006" t="str">
        <f>INDEX(LedgerMapping[[#All],[Level 3]],MATCH(Actuals[[#This Row],[Sub Ledger]],LedgerMapping[[#All],[Sub Ledger]],0))</f>
        <v>Travel and Expenses</v>
      </c>
      <c r="J8006" s="22">
        <f>YEAR(Actuals[[#This Row],[Date]])</f>
        <v>2024</v>
      </c>
      <c r="K8006" s="22">
        <f>MONTH(Actuals[[#This Row],[Date]])</f>
        <v>8</v>
      </c>
      <c r="L8006" s="12"/>
    </row>
    <row r="8007" spans="1:12" x14ac:dyDescent="0.3">
      <c r="A8007">
        <v>13</v>
      </c>
      <c r="B8007">
        <v>35822</v>
      </c>
      <c r="C8007">
        <v>1</v>
      </c>
      <c r="D8007">
        <v>80000</v>
      </c>
      <c r="E8007" s="46">
        <v>45536</v>
      </c>
      <c r="F8007">
        <v>-369.68</v>
      </c>
      <c r="I8007" t="str">
        <f>INDEX(LedgerMapping[[#All],[Level 3]],MATCH(Actuals[[#This Row],[Sub Ledger]],LedgerMapping[[#All],[Sub Ledger]],0))</f>
        <v>Travel and Expenses</v>
      </c>
      <c r="J8007" s="22">
        <f>YEAR(Actuals[[#This Row],[Date]])</f>
        <v>2024</v>
      </c>
      <c r="K8007" s="22">
        <f>MONTH(Actuals[[#This Row],[Date]])</f>
        <v>9</v>
      </c>
      <c r="L8007" s="12"/>
    </row>
    <row r="8008" spans="1:12" x14ac:dyDescent="0.3">
      <c r="A8008">
        <v>13</v>
      </c>
      <c r="B8008">
        <v>36971</v>
      </c>
      <c r="C8008">
        <v>1</v>
      </c>
      <c r="D8008">
        <v>80000</v>
      </c>
      <c r="E8008" s="46">
        <v>45567</v>
      </c>
      <c r="F8008">
        <v>-745.13</v>
      </c>
      <c r="I8008" t="str">
        <f>INDEX(LedgerMapping[[#All],[Level 3]],MATCH(Actuals[[#This Row],[Sub Ledger]],LedgerMapping[[#All],[Sub Ledger]],0))</f>
        <v>Travel and Expenses</v>
      </c>
      <c r="J8008" s="22">
        <f>YEAR(Actuals[[#This Row],[Date]])</f>
        <v>2024</v>
      </c>
      <c r="K8008" s="22">
        <f>MONTH(Actuals[[#This Row],[Date]])</f>
        <v>10</v>
      </c>
      <c r="L8008" s="12"/>
    </row>
    <row r="8009" spans="1:12" x14ac:dyDescent="0.3">
      <c r="A8009">
        <v>13</v>
      </c>
      <c r="B8009">
        <v>38122</v>
      </c>
      <c r="C8009">
        <v>1</v>
      </c>
      <c r="D8009">
        <v>80000</v>
      </c>
      <c r="E8009" s="46">
        <v>45597</v>
      </c>
      <c r="F8009">
        <v>-531.09</v>
      </c>
      <c r="I8009" t="str">
        <f>INDEX(LedgerMapping[[#All],[Level 3]],MATCH(Actuals[[#This Row],[Sub Ledger]],LedgerMapping[[#All],[Sub Ledger]],0))</f>
        <v>Travel and Expenses</v>
      </c>
      <c r="J8009" s="22">
        <f>YEAR(Actuals[[#This Row],[Date]])</f>
        <v>2024</v>
      </c>
      <c r="K8009" s="22">
        <f>MONTH(Actuals[[#This Row],[Date]])</f>
        <v>11</v>
      </c>
      <c r="L8009" s="12"/>
    </row>
    <row r="8010" spans="1:12" x14ac:dyDescent="0.3">
      <c r="A8010">
        <v>13</v>
      </c>
      <c r="B8010">
        <v>39274</v>
      </c>
      <c r="C8010">
        <v>1</v>
      </c>
      <c r="D8010">
        <v>80000</v>
      </c>
      <c r="E8010" s="46">
        <v>45628</v>
      </c>
      <c r="F8010">
        <v>-559.16</v>
      </c>
      <c r="I8010" t="str">
        <f>INDEX(LedgerMapping[[#All],[Level 3]],MATCH(Actuals[[#This Row],[Sub Ledger]],LedgerMapping[[#All],[Sub Ledger]],0))</f>
        <v>Travel and Expenses</v>
      </c>
      <c r="J8010" s="22">
        <f>YEAR(Actuals[[#This Row],[Date]])</f>
        <v>2024</v>
      </c>
      <c r="K8010" s="22">
        <f>MONTH(Actuals[[#This Row],[Date]])</f>
        <v>12</v>
      </c>
      <c r="L8010" s="12"/>
    </row>
    <row r="8011" spans="1:12" x14ac:dyDescent="0.3">
      <c r="A8011">
        <v>13</v>
      </c>
      <c r="B8011">
        <v>26717</v>
      </c>
      <c r="C8011">
        <v>1</v>
      </c>
      <c r="D8011">
        <v>81000</v>
      </c>
      <c r="E8011" s="46">
        <v>45291</v>
      </c>
      <c r="F8011">
        <v>-217.05</v>
      </c>
      <c r="I8011" t="str">
        <f>INDEX(LedgerMapping[[#All],[Level 3]],MATCH(Actuals[[#This Row],[Sub Ledger]],LedgerMapping[[#All],[Sub Ledger]],0))</f>
        <v>Depreciation</v>
      </c>
      <c r="J8011" s="22">
        <f>YEAR(Actuals[[#This Row],[Date]])</f>
        <v>2023</v>
      </c>
      <c r="K8011" s="22">
        <f>MONTH(Actuals[[#This Row],[Date]])</f>
        <v>12</v>
      </c>
      <c r="L8011" s="12"/>
    </row>
    <row r="8012" spans="1:12" x14ac:dyDescent="0.3">
      <c r="A8012">
        <v>13</v>
      </c>
      <c r="B8012">
        <v>27867</v>
      </c>
      <c r="C8012">
        <v>1</v>
      </c>
      <c r="D8012">
        <v>81000</v>
      </c>
      <c r="E8012" s="46">
        <v>45322</v>
      </c>
      <c r="F8012">
        <v>-224.06</v>
      </c>
      <c r="I8012" t="str">
        <f>INDEX(LedgerMapping[[#All],[Level 3]],MATCH(Actuals[[#This Row],[Sub Ledger]],LedgerMapping[[#All],[Sub Ledger]],0))</f>
        <v>Depreciation</v>
      </c>
      <c r="J8012" s="22">
        <f>YEAR(Actuals[[#This Row],[Date]])</f>
        <v>2024</v>
      </c>
      <c r="K8012" s="22">
        <f>MONTH(Actuals[[#This Row],[Date]])</f>
        <v>1</v>
      </c>
      <c r="L8012" s="12"/>
    </row>
    <row r="8013" spans="1:12" x14ac:dyDescent="0.3">
      <c r="A8013">
        <v>13</v>
      </c>
      <c r="B8013">
        <v>29020</v>
      </c>
      <c r="C8013">
        <v>1</v>
      </c>
      <c r="D8013">
        <v>81000</v>
      </c>
      <c r="E8013" s="46">
        <v>45354</v>
      </c>
      <c r="F8013">
        <v>-343.36</v>
      </c>
      <c r="I8013" t="str">
        <f>INDEX(LedgerMapping[[#All],[Level 3]],MATCH(Actuals[[#This Row],[Sub Ledger]],LedgerMapping[[#All],[Sub Ledger]],0))</f>
        <v>Depreciation</v>
      </c>
      <c r="J8013" s="22">
        <f>YEAR(Actuals[[#This Row],[Date]])</f>
        <v>2024</v>
      </c>
      <c r="K8013" s="22">
        <f>MONTH(Actuals[[#This Row],[Date]])</f>
        <v>3</v>
      </c>
      <c r="L8013" s="12"/>
    </row>
    <row r="8014" spans="1:12" x14ac:dyDescent="0.3">
      <c r="A8014">
        <v>13</v>
      </c>
      <c r="B8014">
        <v>30147</v>
      </c>
      <c r="C8014">
        <v>1</v>
      </c>
      <c r="D8014">
        <v>81000</v>
      </c>
      <c r="E8014" s="46">
        <v>45384</v>
      </c>
      <c r="F8014">
        <v>-206.52</v>
      </c>
      <c r="I8014" t="str">
        <f>INDEX(LedgerMapping[[#All],[Level 3]],MATCH(Actuals[[#This Row],[Sub Ledger]],LedgerMapping[[#All],[Sub Ledger]],0))</f>
        <v>Depreciation</v>
      </c>
      <c r="J8014" s="22">
        <f>YEAR(Actuals[[#This Row],[Date]])</f>
        <v>2024</v>
      </c>
      <c r="K8014" s="22">
        <f>MONTH(Actuals[[#This Row],[Date]])</f>
        <v>4</v>
      </c>
      <c r="L8014" s="12"/>
    </row>
    <row r="8015" spans="1:12" x14ac:dyDescent="0.3">
      <c r="A8015">
        <v>13</v>
      </c>
      <c r="B8015">
        <v>31273</v>
      </c>
      <c r="C8015">
        <v>1</v>
      </c>
      <c r="D8015">
        <v>81000</v>
      </c>
      <c r="E8015" s="46">
        <v>45415</v>
      </c>
      <c r="F8015">
        <v>-239.85</v>
      </c>
      <c r="I8015" t="str">
        <f>INDEX(LedgerMapping[[#All],[Level 3]],MATCH(Actuals[[#This Row],[Sub Ledger]],LedgerMapping[[#All],[Sub Ledger]],0))</f>
        <v>Depreciation</v>
      </c>
      <c r="J8015" s="22">
        <f>YEAR(Actuals[[#This Row],[Date]])</f>
        <v>2024</v>
      </c>
      <c r="K8015" s="22">
        <f>MONTH(Actuals[[#This Row],[Date]])</f>
        <v>5</v>
      </c>
      <c r="L8015" s="12"/>
    </row>
    <row r="8016" spans="1:12" x14ac:dyDescent="0.3">
      <c r="A8016">
        <v>13</v>
      </c>
      <c r="B8016">
        <v>32396</v>
      </c>
      <c r="C8016">
        <v>1</v>
      </c>
      <c r="D8016">
        <v>81000</v>
      </c>
      <c r="E8016" s="46">
        <v>45445</v>
      </c>
      <c r="F8016">
        <v>-376.7</v>
      </c>
      <c r="I8016" t="str">
        <f>INDEX(LedgerMapping[[#All],[Level 3]],MATCH(Actuals[[#This Row],[Sub Ledger]],LedgerMapping[[#All],[Sub Ledger]],0))</f>
        <v>Depreciation</v>
      </c>
      <c r="J8016" s="22">
        <f>YEAR(Actuals[[#This Row],[Date]])</f>
        <v>2024</v>
      </c>
      <c r="K8016" s="22">
        <f>MONTH(Actuals[[#This Row],[Date]])</f>
        <v>6</v>
      </c>
      <c r="L8016" s="12"/>
    </row>
    <row r="8017" spans="1:12" x14ac:dyDescent="0.3">
      <c r="A8017">
        <v>13</v>
      </c>
      <c r="B8017">
        <v>33522</v>
      </c>
      <c r="C8017">
        <v>1</v>
      </c>
      <c r="D8017">
        <v>81000</v>
      </c>
      <c r="E8017" s="46">
        <v>45476</v>
      </c>
      <c r="F8017">
        <v>-369.68</v>
      </c>
      <c r="I8017" t="str">
        <f>INDEX(LedgerMapping[[#All],[Level 3]],MATCH(Actuals[[#This Row],[Sub Ledger]],LedgerMapping[[#All],[Sub Ledger]],0))</f>
        <v>Depreciation</v>
      </c>
      <c r="J8017" s="22">
        <f>YEAR(Actuals[[#This Row],[Date]])</f>
        <v>2024</v>
      </c>
      <c r="K8017" s="22">
        <f>MONTH(Actuals[[#This Row],[Date]])</f>
        <v>7</v>
      </c>
      <c r="L8017" s="12"/>
    </row>
    <row r="8018" spans="1:12" x14ac:dyDescent="0.3">
      <c r="A8018">
        <v>13</v>
      </c>
      <c r="B8018">
        <v>34672</v>
      </c>
      <c r="C8018">
        <v>1</v>
      </c>
      <c r="D8018">
        <v>81000</v>
      </c>
      <c r="E8018" s="46">
        <v>45507</v>
      </c>
      <c r="F8018">
        <v>-446.87</v>
      </c>
      <c r="I8018" t="str">
        <f>INDEX(LedgerMapping[[#All],[Level 3]],MATCH(Actuals[[#This Row],[Sub Ledger]],LedgerMapping[[#All],[Sub Ledger]],0))</f>
        <v>Depreciation</v>
      </c>
      <c r="J8018" s="22">
        <f>YEAR(Actuals[[#This Row],[Date]])</f>
        <v>2024</v>
      </c>
      <c r="K8018" s="22">
        <f>MONTH(Actuals[[#This Row],[Date]])</f>
        <v>8</v>
      </c>
      <c r="L8018" s="12"/>
    </row>
    <row r="8019" spans="1:12" x14ac:dyDescent="0.3">
      <c r="A8019">
        <v>13</v>
      </c>
      <c r="B8019">
        <v>35823</v>
      </c>
      <c r="C8019">
        <v>1</v>
      </c>
      <c r="D8019">
        <v>81000</v>
      </c>
      <c r="E8019" s="46">
        <v>45536</v>
      </c>
      <c r="F8019">
        <v>-229.33</v>
      </c>
      <c r="I8019" t="str">
        <f>INDEX(LedgerMapping[[#All],[Level 3]],MATCH(Actuals[[#This Row],[Sub Ledger]],LedgerMapping[[#All],[Sub Ledger]],0))</f>
        <v>Depreciation</v>
      </c>
      <c r="J8019" s="22">
        <f>YEAR(Actuals[[#This Row],[Date]])</f>
        <v>2024</v>
      </c>
      <c r="K8019" s="22">
        <f>MONTH(Actuals[[#This Row],[Date]])</f>
        <v>9</v>
      </c>
      <c r="L8019" s="12"/>
    </row>
    <row r="8020" spans="1:12" x14ac:dyDescent="0.3">
      <c r="A8020">
        <v>13</v>
      </c>
      <c r="B8020">
        <v>36972</v>
      </c>
      <c r="C8020">
        <v>1</v>
      </c>
      <c r="D8020">
        <v>81000</v>
      </c>
      <c r="E8020" s="46">
        <v>45567</v>
      </c>
      <c r="F8020">
        <v>-460.91</v>
      </c>
      <c r="I8020" t="str">
        <f>INDEX(LedgerMapping[[#All],[Level 3]],MATCH(Actuals[[#This Row],[Sub Ledger]],LedgerMapping[[#All],[Sub Ledger]],0))</f>
        <v>Depreciation</v>
      </c>
      <c r="J8020" s="22">
        <f>YEAR(Actuals[[#This Row],[Date]])</f>
        <v>2024</v>
      </c>
      <c r="K8020" s="22">
        <f>MONTH(Actuals[[#This Row],[Date]])</f>
        <v>10</v>
      </c>
      <c r="L8020" s="12"/>
    </row>
    <row r="8021" spans="1:12" x14ac:dyDescent="0.3">
      <c r="A8021">
        <v>13</v>
      </c>
      <c r="B8021">
        <v>38123</v>
      </c>
      <c r="C8021">
        <v>1</v>
      </c>
      <c r="D8021">
        <v>81000</v>
      </c>
      <c r="E8021" s="46">
        <v>45597</v>
      </c>
      <c r="F8021">
        <v>-329.33</v>
      </c>
      <c r="I8021" t="str">
        <f>INDEX(LedgerMapping[[#All],[Level 3]],MATCH(Actuals[[#This Row],[Sub Ledger]],LedgerMapping[[#All],[Sub Ledger]],0))</f>
        <v>Depreciation</v>
      </c>
      <c r="J8021" s="22">
        <f>YEAR(Actuals[[#This Row],[Date]])</f>
        <v>2024</v>
      </c>
      <c r="K8021" s="22">
        <f>MONTH(Actuals[[#This Row],[Date]])</f>
        <v>11</v>
      </c>
      <c r="L8021" s="12"/>
    </row>
    <row r="8022" spans="1:12" x14ac:dyDescent="0.3">
      <c r="A8022">
        <v>13</v>
      </c>
      <c r="B8022">
        <v>39275</v>
      </c>
      <c r="C8022">
        <v>1</v>
      </c>
      <c r="D8022">
        <v>81000</v>
      </c>
      <c r="E8022" s="46">
        <v>45628</v>
      </c>
      <c r="F8022">
        <v>-345.12</v>
      </c>
      <c r="I8022" t="str">
        <f>INDEX(LedgerMapping[[#All],[Level 3]],MATCH(Actuals[[#This Row],[Sub Ledger]],LedgerMapping[[#All],[Sub Ledger]],0))</f>
        <v>Depreciation</v>
      </c>
      <c r="J8022" s="22">
        <f>YEAR(Actuals[[#This Row],[Date]])</f>
        <v>2024</v>
      </c>
      <c r="K8022" s="22">
        <f>MONTH(Actuals[[#This Row],[Date]])</f>
        <v>12</v>
      </c>
      <c r="L8022" s="12"/>
    </row>
    <row r="8023" spans="1:12" x14ac:dyDescent="0.3">
      <c r="A8023">
        <v>13</v>
      </c>
      <c r="B8023">
        <v>26718</v>
      </c>
      <c r="C8023">
        <v>1</v>
      </c>
      <c r="D8023">
        <v>82000</v>
      </c>
      <c r="E8023" s="46">
        <v>45291</v>
      </c>
      <c r="F8023">
        <v>-22.3</v>
      </c>
      <c r="I8023" t="str">
        <f>INDEX(LedgerMapping[[#All],[Level 3]],MATCH(Actuals[[#This Row],[Sub Ledger]],LedgerMapping[[#All],[Sub Ledger]],0))</f>
        <v>Depreciation</v>
      </c>
      <c r="J8023" s="22">
        <f>YEAR(Actuals[[#This Row],[Date]])</f>
        <v>2023</v>
      </c>
      <c r="K8023" s="22">
        <f>MONTH(Actuals[[#This Row],[Date]])</f>
        <v>12</v>
      </c>
      <c r="L8023" s="12"/>
    </row>
    <row r="8024" spans="1:12" x14ac:dyDescent="0.3">
      <c r="A8024">
        <v>13</v>
      </c>
      <c r="B8024">
        <v>27868</v>
      </c>
      <c r="C8024">
        <v>1</v>
      </c>
      <c r="D8024">
        <v>82000</v>
      </c>
      <c r="E8024" s="46">
        <v>45322</v>
      </c>
      <c r="F8024">
        <v>-22.3</v>
      </c>
      <c r="I8024" t="str">
        <f>INDEX(LedgerMapping[[#All],[Level 3]],MATCH(Actuals[[#This Row],[Sub Ledger]],LedgerMapping[[#All],[Sub Ledger]],0))</f>
        <v>Depreciation</v>
      </c>
      <c r="J8024" s="22">
        <f>YEAR(Actuals[[#This Row],[Date]])</f>
        <v>2024</v>
      </c>
      <c r="K8024" s="22">
        <f>MONTH(Actuals[[#This Row],[Date]])</f>
        <v>1</v>
      </c>
      <c r="L8024" s="12"/>
    </row>
    <row r="8025" spans="1:12" x14ac:dyDescent="0.3">
      <c r="A8025">
        <v>13</v>
      </c>
      <c r="B8025">
        <v>29021</v>
      </c>
      <c r="C8025">
        <v>1</v>
      </c>
      <c r="D8025">
        <v>82000</v>
      </c>
      <c r="E8025" s="46">
        <v>45354</v>
      </c>
      <c r="F8025">
        <v>-36.340000000000003</v>
      </c>
      <c r="I8025" t="str">
        <f>INDEX(LedgerMapping[[#All],[Level 3]],MATCH(Actuals[[#This Row],[Sub Ledger]],LedgerMapping[[#All],[Sub Ledger]],0))</f>
        <v>Depreciation</v>
      </c>
      <c r="J8025" s="22">
        <f>YEAR(Actuals[[#This Row],[Date]])</f>
        <v>2024</v>
      </c>
      <c r="K8025" s="22">
        <f>MONTH(Actuals[[#This Row],[Date]])</f>
        <v>3</v>
      </c>
      <c r="L8025" s="12"/>
    </row>
    <row r="8026" spans="1:12" x14ac:dyDescent="0.3">
      <c r="A8026">
        <v>13</v>
      </c>
      <c r="B8026">
        <v>30148</v>
      </c>
      <c r="C8026">
        <v>1</v>
      </c>
      <c r="D8026">
        <v>82000</v>
      </c>
      <c r="E8026" s="46">
        <v>45384</v>
      </c>
      <c r="F8026">
        <v>-20.55</v>
      </c>
      <c r="I8026" t="str">
        <f>INDEX(LedgerMapping[[#All],[Level 3]],MATCH(Actuals[[#This Row],[Sub Ledger]],LedgerMapping[[#All],[Sub Ledger]],0))</f>
        <v>Depreciation</v>
      </c>
      <c r="J8026" s="22">
        <f>YEAR(Actuals[[#This Row],[Date]])</f>
        <v>2024</v>
      </c>
      <c r="K8026" s="22">
        <f>MONTH(Actuals[[#This Row],[Date]])</f>
        <v>4</v>
      </c>
      <c r="L8026" s="12"/>
    </row>
    <row r="8027" spans="1:12" x14ac:dyDescent="0.3">
      <c r="A8027">
        <v>13</v>
      </c>
      <c r="B8027">
        <v>31274</v>
      </c>
      <c r="C8027">
        <v>1</v>
      </c>
      <c r="D8027">
        <v>82000</v>
      </c>
      <c r="E8027" s="46">
        <v>45415</v>
      </c>
      <c r="F8027">
        <v>-25.81</v>
      </c>
      <c r="I8027" t="str">
        <f>INDEX(LedgerMapping[[#All],[Level 3]],MATCH(Actuals[[#This Row],[Sub Ledger]],LedgerMapping[[#All],[Sub Ledger]],0))</f>
        <v>Depreciation</v>
      </c>
      <c r="J8027" s="22">
        <f>YEAR(Actuals[[#This Row],[Date]])</f>
        <v>2024</v>
      </c>
      <c r="K8027" s="22">
        <f>MONTH(Actuals[[#This Row],[Date]])</f>
        <v>5</v>
      </c>
      <c r="L8027" s="12"/>
    </row>
    <row r="8028" spans="1:12" x14ac:dyDescent="0.3">
      <c r="A8028">
        <v>13</v>
      </c>
      <c r="B8028">
        <v>32397</v>
      </c>
      <c r="C8028">
        <v>1</v>
      </c>
      <c r="D8028">
        <v>82000</v>
      </c>
      <c r="E8028" s="46">
        <v>45445</v>
      </c>
      <c r="F8028">
        <v>-39.85</v>
      </c>
      <c r="I8028" t="str">
        <f>INDEX(LedgerMapping[[#All],[Level 3]],MATCH(Actuals[[#This Row],[Sub Ledger]],LedgerMapping[[#All],[Sub Ledger]],0))</f>
        <v>Depreciation</v>
      </c>
      <c r="J8028" s="22">
        <f>YEAR(Actuals[[#This Row],[Date]])</f>
        <v>2024</v>
      </c>
      <c r="K8028" s="22">
        <f>MONTH(Actuals[[#This Row],[Date]])</f>
        <v>6</v>
      </c>
      <c r="L8028" s="12"/>
    </row>
    <row r="8029" spans="1:12" x14ac:dyDescent="0.3">
      <c r="A8029">
        <v>13</v>
      </c>
      <c r="B8029">
        <v>33523</v>
      </c>
      <c r="C8029">
        <v>1</v>
      </c>
      <c r="D8029">
        <v>82000</v>
      </c>
      <c r="E8029" s="46">
        <v>45476</v>
      </c>
      <c r="F8029">
        <v>-38.090000000000003</v>
      </c>
      <c r="I8029" t="str">
        <f>INDEX(LedgerMapping[[#All],[Level 3]],MATCH(Actuals[[#This Row],[Sub Ledger]],LedgerMapping[[#All],[Sub Ledger]],0))</f>
        <v>Depreciation</v>
      </c>
      <c r="J8029" s="22">
        <f>YEAR(Actuals[[#This Row],[Date]])</f>
        <v>2024</v>
      </c>
      <c r="K8029" s="22">
        <f>MONTH(Actuals[[#This Row],[Date]])</f>
        <v>7</v>
      </c>
      <c r="L8029" s="12"/>
    </row>
    <row r="8030" spans="1:12" x14ac:dyDescent="0.3">
      <c r="A8030">
        <v>13</v>
      </c>
      <c r="B8030">
        <v>34673</v>
      </c>
      <c r="C8030">
        <v>1</v>
      </c>
      <c r="D8030">
        <v>82000</v>
      </c>
      <c r="E8030" s="46">
        <v>45507</v>
      </c>
      <c r="F8030">
        <v>-45.11</v>
      </c>
      <c r="I8030" t="str">
        <f>INDEX(LedgerMapping[[#All],[Level 3]],MATCH(Actuals[[#This Row],[Sub Ledger]],LedgerMapping[[#All],[Sub Ledger]],0))</f>
        <v>Depreciation</v>
      </c>
      <c r="J8030" s="22">
        <f>YEAR(Actuals[[#This Row],[Date]])</f>
        <v>2024</v>
      </c>
      <c r="K8030" s="22">
        <f>MONTH(Actuals[[#This Row],[Date]])</f>
        <v>8</v>
      </c>
      <c r="L8030" s="12"/>
    </row>
    <row r="8031" spans="1:12" x14ac:dyDescent="0.3">
      <c r="A8031">
        <v>13</v>
      </c>
      <c r="B8031">
        <v>35824</v>
      </c>
      <c r="C8031">
        <v>1</v>
      </c>
      <c r="D8031">
        <v>82000</v>
      </c>
      <c r="E8031" s="46">
        <v>45536</v>
      </c>
      <c r="F8031">
        <v>-24.06</v>
      </c>
      <c r="I8031" t="str">
        <f>INDEX(LedgerMapping[[#All],[Level 3]],MATCH(Actuals[[#This Row],[Sub Ledger]],LedgerMapping[[#All],[Sub Ledger]],0))</f>
        <v>Depreciation</v>
      </c>
      <c r="J8031" s="22">
        <f>YEAR(Actuals[[#This Row],[Date]])</f>
        <v>2024</v>
      </c>
      <c r="K8031" s="22">
        <f>MONTH(Actuals[[#This Row],[Date]])</f>
        <v>9</v>
      </c>
      <c r="L8031" s="12"/>
    </row>
    <row r="8032" spans="1:12" x14ac:dyDescent="0.3">
      <c r="A8032">
        <v>13</v>
      </c>
      <c r="B8032">
        <v>36973</v>
      </c>
      <c r="C8032">
        <v>1</v>
      </c>
      <c r="D8032">
        <v>82000</v>
      </c>
      <c r="E8032" s="46">
        <v>45567</v>
      </c>
      <c r="F8032">
        <v>-46.87</v>
      </c>
      <c r="I8032" t="str">
        <f>INDEX(LedgerMapping[[#All],[Level 3]],MATCH(Actuals[[#This Row],[Sub Ledger]],LedgerMapping[[#All],[Sub Ledger]],0))</f>
        <v>Depreciation</v>
      </c>
      <c r="J8032" s="22">
        <f>YEAR(Actuals[[#This Row],[Date]])</f>
        <v>2024</v>
      </c>
      <c r="K8032" s="22">
        <f>MONTH(Actuals[[#This Row],[Date]])</f>
        <v>10</v>
      </c>
      <c r="L8032" s="12"/>
    </row>
    <row r="8033" spans="1:12" x14ac:dyDescent="0.3">
      <c r="A8033">
        <v>13</v>
      </c>
      <c r="B8033">
        <v>38124</v>
      </c>
      <c r="C8033">
        <v>1</v>
      </c>
      <c r="D8033">
        <v>82000</v>
      </c>
      <c r="E8033" s="46">
        <v>45597</v>
      </c>
      <c r="F8033">
        <v>-32.83</v>
      </c>
      <c r="I8033" t="str">
        <f>INDEX(LedgerMapping[[#All],[Level 3]],MATCH(Actuals[[#This Row],[Sub Ledger]],LedgerMapping[[#All],[Sub Ledger]],0))</f>
        <v>Depreciation</v>
      </c>
      <c r="J8033" s="22">
        <f>YEAR(Actuals[[#This Row],[Date]])</f>
        <v>2024</v>
      </c>
      <c r="K8033" s="22">
        <f>MONTH(Actuals[[#This Row],[Date]])</f>
        <v>11</v>
      </c>
      <c r="L8033" s="12"/>
    </row>
    <row r="8034" spans="1:12" x14ac:dyDescent="0.3">
      <c r="A8034">
        <v>13</v>
      </c>
      <c r="B8034">
        <v>39276</v>
      </c>
      <c r="C8034">
        <v>1</v>
      </c>
      <c r="D8034">
        <v>82000</v>
      </c>
      <c r="E8034" s="46">
        <v>45628</v>
      </c>
      <c r="F8034">
        <v>-36.340000000000003</v>
      </c>
      <c r="I8034" t="str">
        <f>INDEX(LedgerMapping[[#All],[Level 3]],MATCH(Actuals[[#This Row],[Sub Ledger]],LedgerMapping[[#All],[Sub Ledger]],0))</f>
        <v>Depreciation</v>
      </c>
      <c r="J8034" s="22">
        <f>YEAR(Actuals[[#This Row],[Date]])</f>
        <v>2024</v>
      </c>
      <c r="K8034" s="22">
        <f>MONTH(Actuals[[#This Row],[Date]])</f>
        <v>12</v>
      </c>
      <c r="L8034" s="12"/>
    </row>
    <row r="8035" spans="1:12" x14ac:dyDescent="0.3">
      <c r="A8035">
        <v>13</v>
      </c>
      <c r="B8035">
        <v>26719</v>
      </c>
      <c r="C8035">
        <v>1</v>
      </c>
      <c r="D8035">
        <v>83000</v>
      </c>
      <c r="E8035" s="46">
        <v>45291</v>
      </c>
      <c r="F8035">
        <v>-74.94</v>
      </c>
      <c r="I8035" t="str">
        <f>INDEX(LedgerMapping[[#All],[Level 3]],MATCH(Actuals[[#This Row],[Sub Ledger]],LedgerMapping[[#All],[Sub Ledger]],0))</f>
        <v>Depreciation</v>
      </c>
      <c r="J8035" s="22">
        <f>YEAR(Actuals[[#This Row],[Date]])</f>
        <v>2023</v>
      </c>
      <c r="K8035" s="22">
        <f>MONTH(Actuals[[#This Row],[Date]])</f>
        <v>12</v>
      </c>
      <c r="L8035" s="12"/>
    </row>
    <row r="8036" spans="1:12" x14ac:dyDescent="0.3">
      <c r="A8036">
        <v>13</v>
      </c>
      <c r="B8036">
        <v>27869</v>
      </c>
      <c r="C8036">
        <v>1</v>
      </c>
      <c r="D8036">
        <v>83000</v>
      </c>
      <c r="E8036" s="46">
        <v>45322</v>
      </c>
      <c r="F8036">
        <v>-78.45</v>
      </c>
      <c r="I8036" t="str">
        <f>INDEX(LedgerMapping[[#All],[Level 3]],MATCH(Actuals[[#This Row],[Sub Ledger]],LedgerMapping[[#All],[Sub Ledger]],0))</f>
        <v>Depreciation</v>
      </c>
      <c r="J8036" s="22">
        <f>YEAR(Actuals[[#This Row],[Date]])</f>
        <v>2024</v>
      </c>
      <c r="K8036" s="22">
        <f>MONTH(Actuals[[#This Row],[Date]])</f>
        <v>1</v>
      </c>
      <c r="L8036" s="12"/>
    </row>
    <row r="8037" spans="1:12" x14ac:dyDescent="0.3">
      <c r="A8037">
        <v>13</v>
      </c>
      <c r="B8037">
        <v>29022</v>
      </c>
      <c r="C8037">
        <v>1</v>
      </c>
      <c r="D8037">
        <v>83000</v>
      </c>
      <c r="E8037" s="46">
        <v>45354</v>
      </c>
      <c r="F8037">
        <v>-122.31</v>
      </c>
      <c r="I8037" t="str">
        <f>INDEX(LedgerMapping[[#All],[Level 3]],MATCH(Actuals[[#This Row],[Sub Ledger]],LedgerMapping[[#All],[Sub Ledger]],0))</f>
        <v>Depreciation</v>
      </c>
      <c r="J8037" s="22">
        <f>YEAR(Actuals[[#This Row],[Date]])</f>
        <v>2024</v>
      </c>
      <c r="K8037" s="22">
        <f>MONTH(Actuals[[#This Row],[Date]])</f>
        <v>3</v>
      </c>
      <c r="L8037" s="12"/>
    </row>
    <row r="8038" spans="1:12" x14ac:dyDescent="0.3">
      <c r="A8038">
        <v>13</v>
      </c>
      <c r="B8038">
        <v>30149</v>
      </c>
      <c r="C8038">
        <v>1</v>
      </c>
      <c r="D8038">
        <v>83000</v>
      </c>
      <c r="E8038" s="46">
        <v>45384</v>
      </c>
      <c r="F8038">
        <v>-69.67</v>
      </c>
      <c r="I8038" t="str">
        <f>INDEX(LedgerMapping[[#All],[Level 3]],MATCH(Actuals[[#This Row],[Sub Ledger]],LedgerMapping[[#All],[Sub Ledger]],0))</f>
        <v>Depreciation</v>
      </c>
      <c r="J8038" s="22">
        <f>YEAR(Actuals[[#This Row],[Date]])</f>
        <v>2024</v>
      </c>
      <c r="K8038" s="22">
        <f>MONTH(Actuals[[#This Row],[Date]])</f>
        <v>4</v>
      </c>
      <c r="L8038" s="12"/>
    </row>
    <row r="8039" spans="1:12" x14ac:dyDescent="0.3">
      <c r="A8039">
        <v>13</v>
      </c>
      <c r="B8039">
        <v>31275</v>
      </c>
      <c r="C8039">
        <v>1</v>
      </c>
      <c r="D8039">
        <v>83000</v>
      </c>
      <c r="E8039" s="46">
        <v>45415</v>
      </c>
      <c r="F8039">
        <v>-87.22</v>
      </c>
      <c r="I8039" t="str">
        <f>INDEX(LedgerMapping[[#All],[Level 3]],MATCH(Actuals[[#This Row],[Sub Ledger]],LedgerMapping[[#All],[Sub Ledger]],0))</f>
        <v>Depreciation</v>
      </c>
      <c r="J8039" s="22">
        <f>YEAR(Actuals[[#This Row],[Date]])</f>
        <v>2024</v>
      </c>
      <c r="K8039" s="22">
        <f>MONTH(Actuals[[#This Row],[Date]])</f>
        <v>5</v>
      </c>
      <c r="L8039" s="12"/>
    </row>
    <row r="8040" spans="1:12" x14ac:dyDescent="0.3">
      <c r="A8040">
        <v>13</v>
      </c>
      <c r="B8040">
        <v>32398</v>
      </c>
      <c r="C8040">
        <v>1</v>
      </c>
      <c r="D8040">
        <v>83000</v>
      </c>
      <c r="E8040" s="46">
        <v>45445</v>
      </c>
      <c r="F8040">
        <v>-139.85</v>
      </c>
      <c r="I8040" t="str">
        <f>INDEX(LedgerMapping[[#All],[Level 3]],MATCH(Actuals[[#This Row],[Sub Ledger]],LedgerMapping[[#All],[Sub Ledger]],0))</f>
        <v>Depreciation</v>
      </c>
      <c r="J8040" s="22">
        <f>YEAR(Actuals[[#This Row],[Date]])</f>
        <v>2024</v>
      </c>
      <c r="K8040" s="22">
        <f>MONTH(Actuals[[#This Row],[Date]])</f>
        <v>6</v>
      </c>
      <c r="L8040" s="12"/>
    </row>
    <row r="8041" spans="1:12" x14ac:dyDescent="0.3">
      <c r="A8041">
        <v>13</v>
      </c>
      <c r="B8041">
        <v>33524</v>
      </c>
      <c r="C8041">
        <v>1</v>
      </c>
      <c r="D8041">
        <v>83000</v>
      </c>
      <c r="E8041" s="46">
        <v>45476</v>
      </c>
      <c r="F8041">
        <v>-134.59</v>
      </c>
      <c r="I8041" t="str">
        <f>INDEX(LedgerMapping[[#All],[Level 3]],MATCH(Actuals[[#This Row],[Sub Ledger]],LedgerMapping[[#All],[Sub Ledger]],0))</f>
        <v>Depreciation</v>
      </c>
      <c r="J8041" s="22">
        <f>YEAR(Actuals[[#This Row],[Date]])</f>
        <v>2024</v>
      </c>
      <c r="K8041" s="22">
        <f>MONTH(Actuals[[#This Row],[Date]])</f>
        <v>7</v>
      </c>
      <c r="L8041" s="12"/>
    </row>
    <row r="8042" spans="1:12" x14ac:dyDescent="0.3">
      <c r="A8042">
        <v>13</v>
      </c>
      <c r="B8042">
        <v>34674</v>
      </c>
      <c r="C8042">
        <v>1</v>
      </c>
      <c r="D8042">
        <v>83000</v>
      </c>
      <c r="E8042" s="46">
        <v>45507</v>
      </c>
      <c r="F8042">
        <v>-157.4</v>
      </c>
      <c r="I8042" t="str">
        <f>INDEX(LedgerMapping[[#All],[Level 3]],MATCH(Actuals[[#This Row],[Sub Ledger]],LedgerMapping[[#All],[Sub Ledger]],0))</f>
        <v>Depreciation</v>
      </c>
      <c r="J8042" s="22">
        <f>YEAR(Actuals[[#This Row],[Date]])</f>
        <v>2024</v>
      </c>
      <c r="K8042" s="22">
        <f>MONTH(Actuals[[#This Row],[Date]])</f>
        <v>8</v>
      </c>
      <c r="L8042" s="12"/>
    </row>
    <row r="8043" spans="1:12" x14ac:dyDescent="0.3">
      <c r="A8043">
        <v>13</v>
      </c>
      <c r="B8043">
        <v>35825</v>
      </c>
      <c r="C8043">
        <v>1</v>
      </c>
      <c r="D8043">
        <v>83000</v>
      </c>
      <c r="E8043" s="46">
        <v>45536</v>
      </c>
      <c r="F8043">
        <v>-81.96</v>
      </c>
      <c r="I8043" t="str">
        <f>INDEX(LedgerMapping[[#All],[Level 3]],MATCH(Actuals[[#This Row],[Sub Ledger]],LedgerMapping[[#All],[Sub Ledger]],0))</f>
        <v>Depreciation</v>
      </c>
      <c r="J8043" s="22">
        <f>YEAR(Actuals[[#This Row],[Date]])</f>
        <v>2024</v>
      </c>
      <c r="K8043" s="22">
        <f>MONTH(Actuals[[#This Row],[Date]])</f>
        <v>9</v>
      </c>
      <c r="L8043" s="12"/>
    </row>
    <row r="8044" spans="1:12" x14ac:dyDescent="0.3">
      <c r="A8044">
        <v>13</v>
      </c>
      <c r="B8044">
        <v>36974</v>
      </c>
      <c r="C8044">
        <v>1</v>
      </c>
      <c r="D8044">
        <v>83000</v>
      </c>
      <c r="E8044" s="46">
        <v>45567</v>
      </c>
      <c r="F8044">
        <v>-164.41</v>
      </c>
      <c r="I8044" t="str">
        <f>INDEX(LedgerMapping[[#All],[Level 3]],MATCH(Actuals[[#This Row],[Sub Ledger]],LedgerMapping[[#All],[Sub Ledger]],0))</f>
        <v>Depreciation</v>
      </c>
      <c r="J8044" s="22">
        <f>YEAR(Actuals[[#This Row],[Date]])</f>
        <v>2024</v>
      </c>
      <c r="K8044" s="22">
        <f>MONTH(Actuals[[#This Row],[Date]])</f>
        <v>10</v>
      </c>
      <c r="L8044" s="12"/>
    </row>
    <row r="8045" spans="1:12" x14ac:dyDescent="0.3">
      <c r="A8045">
        <v>13</v>
      </c>
      <c r="B8045">
        <v>38125</v>
      </c>
      <c r="C8045">
        <v>1</v>
      </c>
      <c r="D8045">
        <v>83000</v>
      </c>
      <c r="E8045" s="46">
        <v>45597</v>
      </c>
      <c r="F8045">
        <v>-113.53</v>
      </c>
      <c r="I8045" t="str">
        <f>INDEX(LedgerMapping[[#All],[Level 3]],MATCH(Actuals[[#This Row],[Sub Ledger]],LedgerMapping[[#All],[Sub Ledger]],0))</f>
        <v>Depreciation</v>
      </c>
      <c r="J8045" s="22">
        <f>YEAR(Actuals[[#This Row],[Date]])</f>
        <v>2024</v>
      </c>
      <c r="K8045" s="22">
        <f>MONTH(Actuals[[#This Row],[Date]])</f>
        <v>11</v>
      </c>
      <c r="L8045" s="12"/>
    </row>
    <row r="8046" spans="1:12" x14ac:dyDescent="0.3">
      <c r="A8046">
        <v>13</v>
      </c>
      <c r="B8046">
        <v>39277</v>
      </c>
      <c r="C8046">
        <v>1</v>
      </c>
      <c r="D8046">
        <v>83000</v>
      </c>
      <c r="E8046" s="46">
        <v>45628</v>
      </c>
      <c r="F8046">
        <v>-122.31</v>
      </c>
      <c r="I8046" t="str">
        <f>INDEX(LedgerMapping[[#All],[Level 3]],MATCH(Actuals[[#This Row],[Sub Ledger]],LedgerMapping[[#All],[Sub Ledger]],0))</f>
        <v>Depreciation</v>
      </c>
      <c r="J8046" s="22">
        <f>YEAR(Actuals[[#This Row],[Date]])</f>
        <v>2024</v>
      </c>
      <c r="K8046" s="22">
        <f>MONTH(Actuals[[#This Row],[Date]])</f>
        <v>12</v>
      </c>
      <c r="L8046" s="12"/>
    </row>
    <row r="8047" spans="1:12" x14ac:dyDescent="0.3">
      <c r="A8047">
        <v>13</v>
      </c>
      <c r="B8047">
        <v>26720</v>
      </c>
      <c r="C8047">
        <v>1</v>
      </c>
      <c r="D8047">
        <v>84000</v>
      </c>
      <c r="E8047" s="46">
        <v>45291</v>
      </c>
      <c r="F8047">
        <v>-64.41</v>
      </c>
      <c r="I8047" t="str">
        <f>INDEX(LedgerMapping[[#All],[Level 3]],MATCH(Actuals[[#This Row],[Sub Ledger]],LedgerMapping[[#All],[Sub Ledger]],0))</f>
        <v>Depreciation</v>
      </c>
      <c r="J8047" s="22">
        <f>YEAR(Actuals[[#This Row],[Date]])</f>
        <v>2023</v>
      </c>
      <c r="K8047" s="22">
        <f>MONTH(Actuals[[#This Row],[Date]])</f>
        <v>12</v>
      </c>
      <c r="L8047" s="12"/>
    </row>
    <row r="8048" spans="1:12" x14ac:dyDescent="0.3">
      <c r="A8048">
        <v>13</v>
      </c>
      <c r="B8048">
        <v>27870</v>
      </c>
      <c r="C8048">
        <v>1</v>
      </c>
      <c r="D8048">
        <v>84000</v>
      </c>
      <c r="E8048" s="46">
        <v>45322</v>
      </c>
      <c r="F8048">
        <v>-67.92</v>
      </c>
      <c r="I8048" t="str">
        <f>INDEX(LedgerMapping[[#All],[Level 3]],MATCH(Actuals[[#This Row],[Sub Ledger]],LedgerMapping[[#All],[Sub Ledger]],0))</f>
        <v>Depreciation</v>
      </c>
      <c r="J8048" s="22">
        <f>YEAR(Actuals[[#This Row],[Date]])</f>
        <v>2024</v>
      </c>
      <c r="K8048" s="22">
        <f>MONTH(Actuals[[#This Row],[Date]])</f>
        <v>1</v>
      </c>
      <c r="L8048" s="12"/>
    </row>
    <row r="8049" spans="1:12" x14ac:dyDescent="0.3">
      <c r="A8049">
        <v>13</v>
      </c>
      <c r="B8049">
        <v>29023</v>
      </c>
      <c r="C8049">
        <v>1</v>
      </c>
      <c r="D8049">
        <v>84000</v>
      </c>
      <c r="E8049" s="46">
        <v>45354</v>
      </c>
      <c r="F8049">
        <v>-106.52</v>
      </c>
      <c r="I8049" t="str">
        <f>INDEX(LedgerMapping[[#All],[Level 3]],MATCH(Actuals[[#This Row],[Sub Ledger]],LedgerMapping[[#All],[Sub Ledger]],0))</f>
        <v>Depreciation</v>
      </c>
      <c r="J8049" s="22">
        <f>YEAR(Actuals[[#This Row],[Date]])</f>
        <v>2024</v>
      </c>
      <c r="K8049" s="22">
        <f>MONTH(Actuals[[#This Row],[Date]])</f>
        <v>3</v>
      </c>
      <c r="L8049" s="12"/>
    </row>
    <row r="8050" spans="1:12" x14ac:dyDescent="0.3">
      <c r="A8050">
        <v>13</v>
      </c>
      <c r="B8050">
        <v>30150</v>
      </c>
      <c r="C8050">
        <v>1</v>
      </c>
      <c r="D8050">
        <v>84000</v>
      </c>
      <c r="E8050" s="46">
        <v>45384</v>
      </c>
      <c r="F8050">
        <v>-57.39</v>
      </c>
      <c r="I8050" t="str">
        <f>INDEX(LedgerMapping[[#All],[Level 3]],MATCH(Actuals[[#This Row],[Sub Ledger]],LedgerMapping[[#All],[Sub Ledger]],0))</f>
        <v>Depreciation</v>
      </c>
      <c r="J8050" s="22">
        <f>YEAR(Actuals[[#This Row],[Date]])</f>
        <v>2024</v>
      </c>
      <c r="K8050" s="22">
        <f>MONTH(Actuals[[#This Row],[Date]])</f>
        <v>4</v>
      </c>
      <c r="L8050" s="12"/>
    </row>
    <row r="8051" spans="1:12" x14ac:dyDescent="0.3">
      <c r="A8051">
        <v>13</v>
      </c>
      <c r="B8051">
        <v>31276</v>
      </c>
      <c r="C8051">
        <v>1</v>
      </c>
      <c r="D8051">
        <v>84000</v>
      </c>
      <c r="E8051" s="46">
        <v>45415</v>
      </c>
      <c r="F8051">
        <v>-78.45</v>
      </c>
      <c r="I8051" t="str">
        <f>INDEX(LedgerMapping[[#All],[Level 3]],MATCH(Actuals[[#This Row],[Sub Ledger]],LedgerMapping[[#All],[Sub Ledger]],0))</f>
        <v>Depreciation</v>
      </c>
      <c r="J8051" s="22">
        <f>YEAR(Actuals[[#This Row],[Date]])</f>
        <v>2024</v>
      </c>
      <c r="K8051" s="22">
        <f>MONTH(Actuals[[#This Row],[Date]])</f>
        <v>5</v>
      </c>
      <c r="L8051" s="12"/>
    </row>
    <row r="8052" spans="1:12" x14ac:dyDescent="0.3">
      <c r="A8052">
        <v>13</v>
      </c>
      <c r="B8052">
        <v>32399</v>
      </c>
      <c r="C8052">
        <v>1</v>
      </c>
      <c r="D8052">
        <v>84000</v>
      </c>
      <c r="E8052" s="46">
        <v>45445</v>
      </c>
      <c r="F8052">
        <v>-127.57</v>
      </c>
      <c r="I8052" t="str">
        <f>INDEX(LedgerMapping[[#All],[Level 3]],MATCH(Actuals[[#This Row],[Sub Ledger]],LedgerMapping[[#All],[Sub Ledger]],0))</f>
        <v>Depreciation</v>
      </c>
      <c r="J8052" s="22">
        <f>YEAR(Actuals[[#This Row],[Date]])</f>
        <v>2024</v>
      </c>
      <c r="K8052" s="22">
        <f>MONTH(Actuals[[#This Row],[Date]])</f>
        <v>6</v>
      </c>
      <c r="L8052" s="12"/>
    </row>
    <row r="8053" spans="1:12" x14ac:dyDescent="0.3">
      <c r="A8053">
        <v>13</v>
      </c>
      <c r="B8053">
        <v>33525</v>
      </c>
      <c r="C8053">
        <v>1</v>
      </c>
      <c r="D8053">
        <v>84000</v>
      </c>
      <c r="E8053" s="46">
        <v>45476</v>
      </c>
      <c r="F8053">
        <v>-122.31</v>
      </c>
      <c r="I8053" t="str">
        <f>INDEX(LedgerMapping[[#All],[Level 3]],MATCH(Actuals[[#This Row],[Sub Ledger]],LedgerMapping[[#All],[Sub Ledger]],0))</f>
        <v>Depreciation</v>
      </c>
      <c r="J8053" s="22">
        <f>YEAR(Actuals[[#This Row],[Date]])</f>
        <v>2024</v>
      </c>
      <c r="K8053" s="22">
        <f>MONTH(Actuals[[#This Row],[Date]])</f>
        <v>7</v>
      </c>
      <c r="L8053" s="12"/>
    </row>
    <row r="8054" spans="1:12" x14ac:dyDescent="0.3">
      <c r="A8054">
        <v>13</v>
      </c>
      <c r="B8054">
        <v>34675</v>
      </c>
      <c r="C8054">
        <v>1</v>
      </c>
      <c r="D8054">
        <v>84000</v>
      </c>
      <c r="E8054" s="46">
        <v>45507</v>
      </c>
      <c r="F8054">
        <v>-134.59</v>
      </c>
      <c r="I8054" t="str">
        <f>INDEX(LedgerMapping[[#All],[Level 3]],MATCH(Actuals[[#This Row],[Sub Ledger]],LedgerMapping[[#All],[Sub Ledger]],0))</f>
        <v>Depreciation</v>
      </c>
      <c r="J8054" s="22">
        <f>YEAR(Actuals[[#This Row],[Date]])</f>
        <v>2024</v>
      </c>
      <c r="K8054" s="22">
        <f>MONTH(Actuals[[#This Row],[Date]])</f>
        <v>8</v>
      </c>
      <c r="L8054" s="12"/>
    </row>
    <row r="8055" spans="1:12" x14ac:dyDescent="0.3">
      <c r="A8055">
        <v>13</v>
      </c>
      <c r="B8055">
        <v>35826</v>
      </c>
      <c r="C8055">
        <v>1</v>
      </c>
      <c r="D8055">
        <v>84000</v>
      </c>
      <c r="E8055" s="46">
        <v>45536</v>
      </c>
      <c r="F8055">
        <v>-71.430000000000007</v>
      </c>
      <c r="I8055" t="str">
        <f>INDEX(LedgerMapping[[#All],[Level 3]],MATCH(Actuals[[#This Row],[Sub Ledger]],LedgerMapping[[#All],[Sub Ledger]],0))</f>
        <v>Depreciation</v>
      </c>
      <c r="J8055" s="22">
        <f>YEAR(Actuals[[#This Row],[Date]])</f>
        <v>2024</v>
      </c>
      <c r="K8055" s="22">
        <f>MONTH(Actuals[[#This Row],[Date]])</f>
        <v>9</v>
      </c>
      <c r="L8055" s="12"/>
    </row>
    <row r="8056" spans="1:12" x14ac:dyDescent="0.3">
      <c r="A8056">
        <v>13</v>
      </c>
      <c r="B8056">
        <v>36975</v>
      </c>
      <c r="C8056">
        <v>1</v>
      </c>
      <c r="D8056">
        <v>84000</v>
      </c>
      <c r="E8056" s="46">
        <v>45567</v>
      </c>
      <c r="F8056">
        <v>-145.11000000000001</v>
      </c>
      <c r="I8056" t="str">
        <f>INDEX(LedgerMapping[[#All],[Level 3]],MATCH(Actuals[[#This Row],[Sub Ledger]],LedgerMapping[[#All],[Sub Ledger]],0))</f>
        <v>Depreciation</v>
      </c>
      <c r="J8056" s="22">
        <f>YEAR(Actuals[[#This Row],[Date]])</f>
        <v>2024</v>
      </c>
      <c r="K8056" s="22">
        <f>MONTH(Actuals[[#This Row],[Date]])</f>
        <v>10</v>
      </c>
      <c r="L8056" s="12"/>
    </row>
    <row r="8057" spans="1:12" x14ac:dyDescent="0.3">
      <c r="A8057">
        <v>13</v>
      </c>
      <c r="B8057">
        <v>38126</v>
      </c>
      <c r="C8057">
        <v>1</v>
      </c>
      <c r="D8057">
        <v>84000</v>
      </c>
      <c r="E8057" s="46">
        <v>45597</v>
      </c>
      <c r="F8057">
        <v>-97.74</v>
      </c>
      <c r="I8057" t="str">
        <f>INDEX(LedgerMapping[[#All],[Level 3]],MATCH(Actuals[[#This Row],[Sub Ledger]],LedgerMapping[[#All],[Sub Ledger]],0))</f>
        <v>Depreciation</v>
      </c>
      <c r="J8057" s="22">
        <f>YEAR(Actuals[[#This Row],[Date]])</f>
        <v>2024</v>
      </c>
      <c r="K8057" s="22">
        <f>MONTH(Actuals[[#This Row],[Date]])</f>
        <v>11</v>
      </c>
      <c r="L8057" s="12"/>
    </row>
    <row r="8058" spans="1:12" x14ac:dyDescent="0.3">
      <c r="A8058">
        <v>13</v>
      </c>
      <c r="B8058">
        <v>39278</v>
      </c>
      <c r="C8058">
        <v>1</v>
      </c>
      <c r="D8058">
        <v>84000</v>
      </c>
      <c r="E8058" s="46">
        <v>45628</v>
      </c>
      <c r="F8058">
        <v>-106.52</v>
      </c>
      <c r="I8058" t="str">
        <f>INDEX(LedgerMapping[[#All],[Level 3]],MATCH(Actuals[[#This Row],[Sub Ledger]],LedgerMapping[[#All],[Sub Ledger]],0))</f>
        <v>Depreciation</v>
      </c>
      <c r="J8058" s="22">
        <f>YEAR(Actuals[[#This Row],[Date]])</f>
        <v>2024</v>
      </c>
      <c r="K8058" s="22">
        <f>MONTH(Actuals[[#This Row],[Date]])</f>
        <v>12</v>
      </c>
      <c r="L8058" s="12"/>
    </row>
    <row r="8059" spans="1:12" x14ac:dyDescent="0.3">
      <c r="A8059">
        <v>13</v>
      </c>
      <c r="B8059">
        <v>26721</v>
      </c>
      <c r="C8059">
        <v>1</v>
      </c>
      <c r="D8059">
        <v>85000</v>
      </c>
      <c r="E8059" s="46">
        <v>45291</v>
      </c>
      <c r="F8059">
        <v>-60.9</v>
      </c>
      <c r="I8059" t="str">
        <f>INDEX(LedgerMapping[[#All],[Level 3]],MATCH(Actuals[[#This Row],[Sub Ledger]],LedgerMapping[[#All],[Sub Ledger]],0))</f>
        <v>Ammortisation</v>
      </c>
      <c r="J8059" s="22">
        <f>YEAR(Actuals[[#This Row],[Date]])</f>
        <v>2023</v>
      </c>
      <c r="K8059" s="22">
        <f>MONTH(Actuals[[#This Row],[Date]])</f>
        <v>12</v>
      </c>
      <c r="L8059" s="12"/>
    </row>
    <row r="8060" spans="1:12" x14ac:dyDescent="0.3">
      <c r="A8060">
        <v>13</v>
      </c>
      <c r="B8060">
        <v>27871</v>
      </c>
      <c r="C8060">
        <v>1</v>
      </c>
      <c r="D8060">
        <v>85000</v>
      </c>
      <c r="E8060" s="46">
        <v>45322</v>
      </c>
      <c r="F8060">
        <v>-62.66</v>
      </c>
      <c r="I8060" t="str">
        <f>INDEX(LedgerMapping[[#All],[Level 3]],MATCH(Actuals[[#This Row],[Sub Ledger]],LedgerMapping[[#All],[Sub Ledger]],0))</f>
        <v>Ammortisation</v>
      </c>
      <c r="J8060" s="22">
        <f>YEAR(Actuals[[#This Row],[Date]])</f>
        <v>2024</v>
      </c>
      <c r="K8060" s="22">
        <f>MONTH(Actuals[[#This Row],[Date]])</f>
        <v>1</v>
      </c>
      <c r="L8060" s="12"/>
    </row>
    <row r="8061" spans="1:12" x14ac:dyDescent="0.3">
      <c r="A8061">
        <v>13</v>
      </c>
      <c r="B8061">
        <v>29024</v>
      </c>
      <c r="C8061">
        <v>1</v>
      </c>
      <c r="D8061">
        <v>85000</v>
      </c>
      <c r="E8061" s="46">
        <v>45354</v>
      </c>
      <c r="F8061">
        <v>-97.74</v>
      </c>
      <c r="I8061" t="str">
        <f>INDEX(LedgerMapping[[#All],[Level 3]],MATCH(Actuals[[#This Row],[Sub Ledger]],LedgerMapping[[#All],[Sub Ledger]],0))</f>
        <v>Ammortisation</v>
      </c>
      <c r="J8061" s="22">
        <f>YEAR(Actuals[[#This Row],[Date]])</f>
        <v>2024</v>
      </c>
      <c r="K8061" s="22">
        <f>MONTH(Actuals[[#This Row],[Date]])</f>
        <v>3</v>
      </c>
      <c r="L8061" s="12"/>
    </row>
    <row r="8062" spans="1:12" x14ac:dyDescent="0.3">
      <c r="A8062">
        <v>13</v>
      </c>
      <c r="B8062">
        <v>30151</v>
      </c>
      <c r="C8062">
        <v>1</v>
      </c>
      <c r="D8062">
        <v>85000</v>
      </c>
      <c r="E8062" s="46">
        <v>45384</v>
      </c>
      <c r="F8062">
        <v>-55.64</v>
      </c>
      <c r="I8062" t="str">
        <f>INDEX(LedgerMapping[[#All],[Level 3]],MATCH(Actuals[[#This Row],[Sub Ledger]],LedgerMapping[[#All],[Sub Ledger]],0))</f>
        <v>Ammortisation</v>
      </c>
      <c r="J8062" s="22">
        <f>YEAR(Actuals[[#This Row],[Date]])</f>
        <v>2024</v>
      </c>
      <c r="K8062" s="22">
        <f>MONTH(Actuals[[#This Row],[Date]])</f>
        <v>4</v>
      </c>
      <c r="L8062" s="12"/>
    </row>
    <row r="8063" spans="1:12" x14ac:dyDescent="0.3">
      <c r="A8063">
        <v>13</v>
      </c>
      <c r="B8063">
        <v>31277</v>
      </c>
      <c r="C8063">
        <v>1</v>
      </c>
      <c r="D8063">
        <v>85000</v>
      </c>
      <c r="E8063" s="46">
        <v>45415</v>
      </c>
      <c r="F8063">
        <v>-69.67</v>
      </c>
      <c r="I8063" t="str">
        <f>INDEX(LedgerMapping[[#All],[Level 3]],MATCH(Actuals[[#This Row],[Sub Ledger]],LedgerMapping[[#All],[Sub Ledger]],0))</f>
        <v>Ammortisation</v>
      </c>
      <c r="J8063" s="22">
        <f>YEAR(Actuals[[#This Row],[Date]])</f>
        <v>2024</v>
      </c>
      <c r="K8063" s="22">
        <f>MONTH(Actuals[[#This Row],[Date]])</f>
        <v>5</v>
      </c>
      <c r="L8063" s="12"/>
    </row>
    <row r="8064" spans="1:12" x14ac:dyDescent="0.3">
      <c r="A8064">
        <v>13</v>
      </c>
      <c r="B8064">
        <v>32400</v>
      </c>
      <c r="C8064">
        <v>1</v>
      </c>
      <c r="D8064">
        <v>85000</v>
      </c>
      <c r="E8064" s="46">
        <v>45445</v>
      </c>
      <c r="F8064">
        <v>-111.78</v>
      </c>
      <c r="I8064" t="str">
        <f>INDEX(LedgerMapping[[#All],[Level 3]],MATCH(Actuals[[#This Row],[Sub Ledger]],LedgerMapping[[#All],[Sub Ledger]],0))</f>
        <v>Ammortisation</v>
      </c>
      <c r="J8064" s="22">
        <f>YEAR(Actuals[[#This Row],[Date]])</f>
        <v>2024</v>
      </c>
      <c r="K8064" s="22">
        <f>MONTH(Actuals[[#This Row],[Date]])</f>
        <v>6</v>
      </c>
      <c r="L8064" s="12"/>
    </row>
    <row r="8065" spans="1:12" x14ac:dyDescent="0.3">
      <c r="A8065">
        <v>13</v>
      </c>
      <c r="B8065">
        <v>33526</v>
      </c>
      <c r="C8065">
        <v>1</v>
      </c>
      <c r="D8065">
        <v>85000</v>
      </c>
      <c r="E8065" s="46">
        <v>45476</v>
      </c>
      <c r="F8065">
        <v>-108.27</v>
      </c>
      <c r="I8065" t="str">
        <f>INDEX(LedgerMapping[[#All],[Level 3]],MATCH(Actuals[[#This Row],[Sub Ledger]],LedgerMapping[[#All],[Sub Ledger]],0))</f>
        <v>Ammortisation</v>
      </c>
      <c r="J8065" s="22">
        <f>YEAR(Actuals[[#This Row],[Date]])</f>
        <v>2024</v>
      </c>
      <c r="K8065" s="22">
        <f>MONTH(Actuals[[#This Row],[Date]])</f>
        <v>7</v>
      </c>
      <c r="L8065" s="12"/>
    </row>
    <row r="8066" spans="1:12" x14ac:dyDescent="0.3">
      <c r="A8066">
        <v>13</v>
      </c>
      <c r="B8066">
        <v>34676</v>
      </c>
      <c r="C8066">
        <v>1</v>
      </c>
      <c r="D8066">
        <v>85000</v>
      </c>
      <c r="E8066" s="46">
        <v>45507</v>
      </c>
      <c r="F8066">
        <v>-125.82</v>
      </c>
      <c r="I8066" t="str">
        <f>INDEX(LedgerMapping[[#All],[Level 3]],MATCH(Actuals[[#This Row],[Sub Ledger]],LedgerMapping[[#All],[Sub Ledger]],0))</f>
        <v>Ammortisation</v>
      </c>
      <c r="J8066" s="22">
        <f>YEAR(Actuals[[#This Row],[Date]])</f>
        <v>2024</v>
      </c>
      <c r="K8066" s="22">
        <f>MONTH(Actuals[[#This Row],[Date]])</f>
        <v>8</v>
      </c>
      <c r="L8066" s="12"/>
    </row>
    <row r="8067" spans="1:12" x14ac:dyDescent="0.3">
      <c r="A8067">
        <v>13</v>
      </c>
      <c r="B8067">
        <v>35827</v>
      </c>
      <c r="C8067">
        <v>1</v>
      </c>
      <c r="D8067">
        <v>85000</v>
      </c>
      <c r="E8067" s="46">
        <v>45536</v>
      </c>
      <c r="F8067">
        <v>-64.41</v>
      </c>
      <c r="I8067" t="str">
        <f>INDEX(LedgerMapping[[#All],[Level 3]],MATCH(Actuals[[#This Row],[Sub Ledger]],LedgerMapping[[#All],[Sub Ledger]],0))</f>
        <v>Ammortisation</v>
      </c>
      <c r="J8067" s="22">
        <f>YEAR(Actuals[[#This Row],[Date]])</f>
        <v>2024</v>
      </c>
      <c r="K8067" s="22">
        <f>MONTH(Actuals[[#This Row],[Date]])</f>
        <v>9</v>
      </c>
      <c r="L8067" s="12"/>
    </row>
    <row r="8068" spans="1:12" x14ac:dyDescent="0.3">
      <c r="A8068">
        <v>13</v>
      </c>
      <c r="B8068">
        <v>36976</v>
      </c>
      <c r="C8068">
        <v>1</v>
      </c>
      <c r="D8068">
        <v>85000</v>
      </c>
      <c r="E8068" s="46">
        <v>45567</v>
      </c>
      <c r="F8068">
        <v>-132.83000000000001</v>
      </c>
      <c r="I8068" t="str">
        <f>INDEX(LedgerMapping[[#All],[Level 3]],MATCH(Actuals[[#This Row],[Sub Ledger]],LedgerMapping[[#All],[Sub Ledger]],0))</f>
        <v>Ammortisation</v>
      </c>
      <c r="J8068" s="22">
        <f>YEAR(Actuals[[#This Row],[Date]])</f>
        <v>2024</v>
      </c>
      <c r="K8068" s="22">
        <f>MONTH(Actuals[[#This Row],[Date]])</f>
        <v>10</v>
      </c>
      <c r="L8068" s="12"/>
    </row>
    <row r="8069" spans="1:12" x14ac:dyDescent="0.3">
      <c r="A8069">
        <v>13</v>
      </c>
      <c r="B8069">
        <v>38127</v>
      </c>
      <c r="C8069">
        <v>1</v>
      </c>
      <c r="D8069">
        <v>85000</v>
      </c>
      <c r="E8069" s="46">
        <v>45597</v>
      </c>
      <c r="F8069">
        <v>-90.73</v>
      </c>
      <c r="I8069" t="str">
        <f>INDEX(LedgerMapping[[#All],[Level 3]],MATCH(Actuals[[#This Row],[Sub Ledger]],LedgerMapping[[#All],[Sub Ledger]],0))</f>
        <v>Ammortisation</v>
      </c>
      <c r="J8069" s="22">
        <f>YEAR(Actuals[[#This Row],[Date]])</f>
        <v>2024</v>
      </c>
      <c r="K8069" s="22">
        <f>MONTH(Actuals[[#This Row],[Date]])</f>
        <v>11</v>
      </c>
      <c r="L8069" s="12"/>
    </row>
    <row r="8070" spans="1:12" x14ac:dyDescent="0.3">
      <c r="A8070">
        <v>13</v>
      </c>
      <c r="B8070">
        <v>39279</v>
      </c>
      <c r="C8070">
        <v>1</v>
      </c>
      <c r="D8070">
        <v>85000</v>
      </c>
      <c r="E8070" s="46">
        <v>45628</v>
      </c>
      <c r="F8070">
        <v>-97.74</v>
      </c>
      <c r="I8070" t="str">
        <f>INDEX(LedgerMapping[[#All],[Level 3]],MATCH(Actuals[[#This Row],[Sub Ledger]],LedgerMapping[[#All],[Sub Ledger]],0))</f>
        <v>Ammortisation</v>
      </c>
      <c r="J8070" s="22">
        <f>YEAR(Actuals[[#This Row],[Date]])</f>
        <v>2024</v>
      </c>
      <c r="K8070" s="22">
        <f>MONTH(Actuals[[#This Row],[Date]])</f>
        <v>12</v>
      </c>
      <c r="L8070" s="12"/>
    </row>
    <row r="8071" spans="1:12" x14ac:dyDescent="0.3">
      <c r="A8071">
        <v>13</v>
      </c>
      <c r="B8071">
        <v>26722</v>
      </c>
      <c r="C8071">
        <v>1</v>
      </c>
      <c r="D8071">
        <v>87000</v>
      </c>
      <c r="E8071" s="46">
        <v>45291</v>
      </c>
      <c r="F8071">
        <v>-317.05</v>
      </c>
      <c r="I8071" t="str">
        <f>INDEX(LedgerMapping[[#All],[Level 3]],MATCH(Actuals[[#This Row],[Sub Ledger]],LedgerMapping[[#All],[Sub Ledger]],0))</f>
        <v>Administration</v>
      </c>
      <c r="J8071" s="22">
        <f>YEAR(Actuals[[#This Row],[Date]])</f>
        <v>2023</v>
      </c>
      <c r="K8071" s="22">
        <f>MONTH(Actuals[[#This Row],[Date]])</f>
        <v>12</v>
      </c>
      <c r="L8071" s="12"/>
    </row>
    <row r="8072" spans="1:12" x14ac:dyDescent="0.3">
      <c r="A8072">
        <v>13</v>
      </c>
      <c r="B8072">
        <v>27872</v>
      </c>
      <c r="C8072">
        <v>1</v>
      </c>
      <c r="D8072">
        <v>87000</v>
      </c>
      <c r="E8072" s="46">
        <v>45322</v>
      </c>
      <c r="F8072">
        <v>-317.05</v>
      </c>
      <c r="I8072" t="str">
        <f>INDEX(LedgerMapping[[#All],[Level 3]],MATCH(Actuals[[#This Row],[Sub Ledger]],LedgerMapping[[#All],[Sub Ledger]],0))</f>
        <v>Administration</v>
      </c>
      <c r="J8072" s="22">
        <f>YEAR(Actuals[[#This Row],[Date]])</f>
        <v>2024</v>
      </c>
      <c r="K8072" s="22">
        <f>MONTH(Actuals[[#This Row],[Date]])</f>
        <v>1</v>
      </c>
      <c r="L8072" s="12"/>
    </row>
    <row r="8073" spans="1:12" x14ac:dyDescent="0.3">
      <c r="A8073">
        <v>13</v>
      </c>
      <c r="B8073">
        <v>29025</v>
      </c>
      <c r="C8073">
        <v>1</v>
      </c>
      <c r="D8073">
        <v>87000</v>
      </c>
      <c r="E8073" s="46">
        <v>45354</v>
      </c>
      <c r="F8073">
        <v>-474.94</v>
      </c>
      <c r="I8073" t="str">
        <f>INDEX(LedgerMapping[[#All],[Level 3]],MATCH(Actuals[[#This Row],[Sub Ledger]],LedgerMapping[[#All],[Sub Ledger]],0))</f>
        <v>Administration</v>
      </c>
      <c r="J8073" s="22">
        <f>YEAR(Actuals[[#This Row],[Date]])</f>
        <v>2024</v>
      </c>
      <c r="K8073" s="22">
        <f>MONTH(Actuals[[#This Row],[Date]])</f>
        <v>3</v>
      </c>
      <c r="L8073" s="12"/>
    </row>
    <row r="8074" spans="1:12" x14ac:dyDescent="0.3">
      <c r="A8074">
        <v>13</v>
      </c>
      <c r="B8074">
        <v>30152</v>
      </c>
      <c r="C8074">
        <v>1</v>
      </c>
      <c r="D8074">
        <v>87000</v>
      </c>
      <c r="E8074" s="46">
        <v>45384</v>
      </c>
      <c r="F8074">
        <v>-317.05</v>
      </c>
      <c r="I8074" t="str">
        <f>INDEX(LedgerMapping[[#All],[Level 3]],MATCH(Actuals[[#This Row],[Sub Ledger]],LedgerMapping[[#All],[Sub Ledger]],0))</f>
        <v>Administration</v>
      </c>
      <c r="J8074" s="22">
        <f>YEAR(Actuals[[#This Row],[Date]])</f>
        <v>2024</v>
      </c>
      <c r="K8074" s="22">
        <f>MONTH(Actuals[[#This Row],[Date]])</f>
        <v>4</v>
      </c>
      <c r="L8074" s="12"/>
    </row>
    <row r="8075" spans="1:12" x14ac:dyDescent="0.3">
      <c r="A8075">
        <v>13</v>
      </c>
      <c r="B8075">
        <v>31278</v>
      </c>
      <c r="C8075">
        <v>1</v>
      </c>
      <c r="D8075">
        <v>87000</v>
      </c>
      <c r="E8075" s="46">
        <v>45415</v>
      </c>
      <c r="F8075">
        <v>-317.05</v>
      </c>
      <c r="I8075" t="str">
        <f>INDEX(LedgerMapping[[#All],[Level 3]],MATCH(Actuals[[#This Row],[Sub Ledger]],LedgerMapping[[#All],[Sub Ledger]],0))</f>
        <v>Administration</v>
      </c>
      <c r="J8075" s="22">
        <f>YEAR(Actuals[[#This Row],[Date]])</f>
        <v>2024</v>
      </c>
      <c r="K8075" s="22">
        <f>MONTH(Actuals[[#This Row],[Date]])</f>
        <v>5</v>
      </c>
      <c r="L8075" s="12"/>
    </row>
    <row r="8076" spans="1:12" x14ac:dyDescent="0.3">
      <c r="A8076">
        <v>13</v>
      </c>
      <c r="B8076">
        <v>32401</v>
      </c>
      <c r="C8076">
        <v>1</v>
      </c>
      <c r="D8076">
        <v>87000</v>
      </c>
      <c r="E8076" s="46">
        <v>45445</v>
      </c>
      <c r="F8076">
        <v>-474.94</v>
      </c>
      <c r="I8076" t="str">
        <f>INDEX(LedgerMapping[[#All],[Level 3]],MATCH(Actuals[[#This Row],[Sub Ledger]],LedgerMapping[[#All],[Sub Ledger]],0))</f>
        <v>Administration</v>
      </c>
      <c r="J8076" s="22">
        <f>YEAR(Actuals[[#This Row],[Date]])</f>
        <v>2024</v>
      </c>
      <c r="K8076" s="22">
        <f>MONTH(Actuals[[#This Row],[Date]])</f>
        <v>6</v>
      </c>
      <c r="L8076" s="12"/>
    </row>
    <row r="8077" spans="1:12" x14ac:dyDescent="0.3">
      <c r="A8077">
        <v>13</v>
      </c>
      <c r="B8077">
        <v>33527</v>
      </c>
      <c r="C8077">
        <v>1</v>
      </c>
      <c r="D8077">
        <v>87000</v>
      </c>
      <c r="E8077" s="46">
        <v>45476</v>
      </c>
      <c r="F8077">
        <v>-474.94</v>
      </c>
      <c r="I8077" t="str">
        <f>INDEX(LedgerMapping[[#All],[Level 3]],MATCH(Actuals[[#This Row],[Sub Ledger]],LedgerMapping[[#All],[Sub Ledger]],0))</f>
        <v>Administration</v>
      </c>
      <c r="J8077" s="22">
        <f>YEAR(Actuals[[#This Row],[Date]])</f>
        <v>2024</v>
      </c>
      <c r="K8077" s="22">
        <f>MONTH(Actuals[[#This Row],[Date]])</f>
        <v>7</v>
      </c>
      <c r="L8077" s="12"/>
    </row>
    <row r="8078" spans="1:12" x14ac:dyDescent="0.3">
      <c r="A8078">
        <v>13</v>
      </c>
      <c r="B8078">
        <v>34677</v>
      </c>
      <c r="C8078">
        <v>1</v>
      </c>
      <c r="D8078">
        <v>87000</v>
      </c>
      <c r="E8078" s="46">
        <v>45507</v>
      </c>
      <c r="F8078">
        <v>-632.84</v>
      </c>
      <c r="I8078" t="str">
        <f>INDEX(LedgerMapping[[#All],[Level 3]],MATCH(Actuals[[#This Row],[Sub Ledger]],LedgerMapping[[#All],[Sub Ledger]],0))</f>
        <v>Administration</v>
      </c>
      <c r="J8078" s="22">
        <f>YEAR(Actuals[[#This Row],[Date]])</f>
        <v>2024</v>
      </c>
      <c r="K8078" s="22">
        <f>MONTH(Actuals[[#This Row],[Date]])</f>
        <v>8</v>
      </c>
      <c r="L8078" s="12"/>
    </row>
    <row r="8079" spans="1:12" x14ac:dyDescent="0.3">
      <c r="A8079">
        <v>13</v>
      </c>
      <c r="B8079">
        <v>35828</v>
      </c>
      <c r="C8079">
        <v>1</v>
      </c>
      <c r="D8079">
        <v>87000</v>
      </c>
      <c r="E8079" s="46">
        <v>45536</v>
      </c>
      <c r="F8079">
        <v>-317.05</v>
      </c>
      <c r="I8079" t="str">
        <f>INDEX(LedgerMapping[[#All],[Level 3]],MATCH(Actuals[[#This Row],[Sub Ledger]],LedgerMapping[[#All],[Sub Ledger]],0))</f>
        <v>Administration</v>
      </c>
      <c r="J8079" s="22">
        <f>YEAR(Actuals[[#This Row],[Date]])</f>
        <v>2024</v>
      </c>
      <c r="K8079" s="22">
        <f>MONTH(Actuals[[#This Row],[Date]])</f>
        <v>9</v>
      </c>
      <c r="L8079" s="12"/>
    </row>
    <row r="8080" spans="1:12" x14ac:dyDescent="0.3">
      <c r="A8080">
        <v>13</v>
      </c>
      <c r="B8080">
        <v>36977</v>
      </c>
      <c r="C8080">
        <v>1</v>
      </c>
      <c r="D8080">
        <v>87000</v>
      </c>
      <c r="E8080" s="46">
        <v>45567</v>
      </c>
      <c r="F8080">
        <v>-632.84</v>
      </c>
      <c r="I8080" t="str">
        <f>INDEX(LedgerMapping[[#All],[Level 3]],MATCH(Actuals[[#This Row],[Sub Ledger]],LedgerMapping[[#All],[Sub Ledger]],0))</f>
        <v>Administration</v>
      </c>
      <c r="J8080" s="22">
        <f>YEAR(Actuals[[#This Row],[Date]])</f>
        <v>2024</v>
      </c>
      <c r="K8080" s="22">
        <f>MONTH(Actuals[[#This Row],[Date]])</f>
        <v>10</v>
      </c>
      <c r="L8080" s="12"/>
    </row>
    <row r="8081" spans="1:12" x14ac:dyDescent="0.3">
      <c r="A8081">
        <v>13</v>
      </c>
      <c r="B8081">
        <v>38128</v>
      </c>
      <c r="C8081">
        <v>1</v>
      </c>
      <c r="D8081">
        <v>87000</v>
      </c>
      <c r="E8081" s="46">
        <v>45597</v>
      </c>
      <c r="F8081">
        <v>-474.94</v>
      </c>
      <c r="I8081" t="str">
        <f>INDEX(LedgerMapping[[#All],[Level 3]],MATCH(Actuals[[#This Row],[Sub Ledger]],LedgerMapping[[#All],[Sub Ledger]],0))</f>
        <v>Administration</v>
      </c>
      <c r="J8081" s="22">
        <f>YEAR(Actuals[[#This Row],[Date]])</f>
        <v>2024</v>
      </c>
      <c r="K8081" s="22">
        <f>MONTH(Actuals[[#This Row],[Date]])</f>
        <v>11</v>
      </c>
      <c r="L8081" s="12"/>
    </row>
    <row r="8082" spans="1:12" x14ac:dyDescent="0.3">
      <c r="A8082">
        <v>13</v>
      </c>
      <c r="B8082">
        <v>39280</v>
      </c>
      <c r="C8082">
        <v>1</v>
      </c>
      <c r="D8082">
        <v>87000</v>
      </c>
      <c r="E8082" s="46">
        <v>45628</v>
      </c>
      <c r="F8082">
        <v>-474.94</v>
      </c>
      <c r="I8082" t="str">
        <f>INDEX(LedgerMapping[[#All],[Level 3]],MATCH(Actuals[[#This Row],[Sub Ledger]],LedgerMapping[[#All],[Sub Ledger]],0))</f>
        <v>Administration</v>
      </c>
      <c r="J8082" s="22">
        <f>YEAR(Actuals[[#This Row],[Date]])</f>
        <v>2024</v>
      </c>
      <c r="K8082" s="22">
        <f>MONTH(Actuals[[#This Row],[Date]])</f>
        <v>12</v>
      </c>
      <c r="L8082" s="12"/>
    </row>
    <row r="8083" spans="1:12" x14ac:dyDescent="0.3">
      <c r="A8083">
        <v>13</v>
      </c>
      <c r="B8083">
        <v>26724</v>
      </c>
      <c r="C8083">
        <v>1</v>
      </c>
      <c r="D8083">
        <v>90000</v>
      </c>
      <c r="E8083" s="46">
        <v>45291</v>
      </c>
      <c r="F8083">
        <v>-95.99</v>
      </c>
      <c r="I8083" t="str">
        <f>INDEX(LedgerMapping[[#All],[Level 3]],MATCH(Actuals[[#This Row],[Sub Ledger]],LedgerMapping[[#All],[Sub Ledger]],0))</f>
        <v>Interest</v>
      </c>
      <c r="J8083" s="22">
        <f>YEAR(Actuals[[#This Row],[Date]])</f>
        <v>2023</v>
      </c>
      <c r="K8083" s="22">
        <f>MONTH(Actuals[[#This Row],[Date]])</f>
        <v>12</v>
      </c>
      <c r="L8083" s="12"/>
    </row>
    <row r="8084" spans="1:12" x14ac:dyDescent="0.3">
      <c r="A8084">
        <v>13</v>
      </c>
      <c r="B8084">
        <v>27874</v>
      </c>
      <c r="C8084">
        <v>1</v>
      </c>
      <c r="D8084">
        <v>90000</v>
      </c>
      <c r="E8084" s="46">
        <v>45322</v>
      </c>
      <c r="F8084">
        <v>-101.25</v>
      </c>
      <c r="I8084" t="str">
        <f>INDEX(LedgerMapping[[#All],[Level 3]],MATCH(Actuals[[#This Row],[Sub Ledger]],LedgerMapping[[#All],[Sub Ledger]],0))</f>
        <v>Interest</v>
      </c>
      <c r="J8084" s="22">
        <f>YEAR(Actuals[[#This Row],[Date]])</f>
        <v>2024</v>
      </c>
      <c r="K8084" s="22">
        <f>MONTH(Actuals[[#This Row],[Date]])</f>
        <v>1</v>
      </c>
      <c r="L8084" s="12"/>
    </row>
    <row r="8085" spans="1:12" x14ac:dyDescent="0.3">
      <c r="A8085">
        <v>13</v>
      </c>
      <c r="B8085">
        <v>29027</v>
      </c>
      <c r="C8085">
        <v>1</v>
      </c>
      <c r="D8085">
        <v>90000</v>
      </c>
      <c r="E8085" s="46">
        <v>45354</v>
      </c>
      <c r="F8085">
        <v>-159.15</v>
      </c>
      <c r="I8085" t="str">
        <f>INDEX(LedgerMapping[[#All],[Level 3]],MATCH(Actuals[[#This Row],[Sub Ledger]],LedgerMapping[[#All],[Sub Ledger]],0))</f>
        <v>Interest</v>
      </c>
      <c r="J8085" s="22">
        <f>YEAR(Actuals[[#This Row],[Date]])</f>
        <v>2024</v>
      </c>
      <c r="K8085" s="22">
        <f>MONTH(Actuals[[#This Row],[Date]])</f>
        <v>3</v>
      </c>
      <c r="L8085" s="12"/>
    </row>
    <row r="8086" spans="1:12" x14ac:dyDescent="0.3">
      <c r="A8086">
        <v>13</v>
      </c>
      <c r="B8086">
        <v>30154</v>
      </c>
      <c r="C8086">
        <v>1</v>
      </c>
      <c r="D8086">
        <v>90000</v>
      </c>
      <c r="E8086" s="46">
        <v>45384</v>
      </c>
      <c r="F8086">
        <v>-85.46</v>
      </c>
      <c r="I8086" t="str">
        <f>INDEX(LedgerMapping[[#All],[Level 3]],MATCH(Actuals[[#This Row],[Sub Ledger]],LedgerMapping[[#All],[Sub Ledger]],0))</f>
        <v>Interest</v>
      </c>
      <c r="J8086" s="22">
        <f>YEAR(Actuals[[#This Row],[Date]])</f>
        <v>2024</v>
      </c>
      <c r="K8086" s="22">
        <f>MONTH(Actuals[[#This Row],[Date]])</f>
        <v>4</v>
      </c>
      <c r="L8086" s="12"/>
    </row>
    <row r="8087" spans="1:12" x14ac:dyDescent="0.3">
      <c r="A8087">
        <v>13</v>
      </c>
      <c r="B8087">
        <v>31280</v>
      </c>
      <c r="C8087">
        <v>1</v>
      </c>
      <c r="D8087">
        <v>90000</v>
      </c>
      <c r="E8087" s="46">
        <v>45415</v>
      </c>
      <c r="F8087">
        <v>-117.04</v>
      </c>
      <c r="I8087" t="str">
        <f>INDEX(LedgerMapping[[#All],[Level 3]],MATCH(Actuals[[#This Row],[Sub Ledger]],LedgerMapping[[#All],[Sub Ledger]],0))</f>
        <v>Interest</v>
      </c>
      <c r="J8087" s="22">
        <f>YEAR(Actuals[[#This Row],[Date]])</f>
        <v>2024</v>
      </c>
      <c r="K8087" s="22">
        <f>MONTH(Actuals[[#This Row],[Date]])</f>
        <v>5</v>
      </c>
      <c r="L8087" s="12"/>
    </row>
    <row r="8088" spans="1:12" x14ac:dyDescent="0.3">
      <c r="A8088">
        <v>13</v>
      </c>
      <c r="B8088">
        <v>32403</v>
      </c>
      <c r="C8088">
        <v>1</v>
      </c>
      <c r="D8088">
        <v>90000</v>
      </c>
      <c r="E8088" s="46">
        <v>45445</v>
      </c>
      <c r="F8088">
        <v>-190.73</v>
      </c>
      <c r="I8088" t="str">
        <f>INDEX(LedgerMapping[[#All],[Level 3]],MATCH(Actuals[[#This Row],[Sub Ledger]],LedgerMapping[[#All],[Sub Ledger]],0))</f>
        <v>Interest</v>
      </c>
      <c r="J8088" s="22">
        <f>YEAR(Actuals[[#This Row],[Date]])</f>
        <v>2024</v>
      </c>
      <c r="K8088" s="22">
        <f>MONTH(Actuals[[#This Row],[Date]])</f>
        <v>6</v>
      </c>
      <c r="L8088" s="12"/>
    </row>
    <row r="8089" spans="1:12" x14ac:dyDescent="0.3">
      <c r="A8089">
        <v>13</v>
      </c>
      <c r="B8089">
        <v>33529</v>
      </c>
      <c r="C8089">
        <v>1</v>
      </c>
      <c r="D8089">
        <v>90000</v>
      </c>
      <c r="E8089" s="46">
        <v>45476</v>
      </c>
      <c r="F8089">
        <v>-181.96</v>
      </c>
      <c r="I8089" t="str">
        <f>INDEX(LedgerMapping[[#All],[Level 3]],MATCH(Actuals[[#This Row],[Sub Ledger]],LedgerMapping[[#All],[Sub Ledger]],0))</f>
        <v>Interest</v>
      </c>
      <c r="J8089" s="22">
        <f>YEAR(Actuals[[#This Row],[Date]])</f>
        <v>2024</v>
      </c>
      <c r="K8089" s="22">
        <f>MONTH(Actuals[[#This Row],[Date]])</f>
        <v>7</v>
      </c>
      <c r="L8089" s="12"/>
    </row>
    <row r="8090" spans="1:12" x14ac:dyDescent="0.3">
      <c r="A8090">
        <v>13</v>
      </c>
      <c r="B8090">
        <v>34679</v>
      </c>
      <c r="C8090">
        <v>1</v>
      </c>
      <c r="D8090">
        <v>90000</v>
      </c>
      <c r="E8090" s="46">
        <v>45507</v>
      </c>
      <c r="F8090">
        <v>-203.01</v>
      </c>
      <c r="I8090" t="str">
        <f>INDEX(LedgerMapping[[#All],[Level 3]],MATCH(Actuals[[#This Row],[Sub Ledger]],LedgerMapping[[#All],[Sub Ledger]],0))</f>
        <v>Interest</v>
      </c>
      <c r="J8090" s="22">
        <f>YEAR(Actuals[[#This Row],[Date]])</f>
        <v>2024</v>
      </c>
      <c r="K8090" s="22">
        <f>MONTH(Actuals[[#This Row],[Date]])</f>
        <v>8</v>
      </c>
      <c r="L8090" s="12"/>
    </row>
    <row r="8091" spans="1:12" x14ac:dyDescent="0.3">
      <c r="A8091">
        <v>13</v>
      </c>
      <c r="B8091">
        <v>35830</v>
      </c>
      <c r="C8091">
        <v>1</v>
      </c>
      <c r="D8091">
        <v>90000</v>
      </c>
      <c r="E8091" s="46">
        <v>45536</v>
      </c>
      <c r="F8091">
        <v>-106.52</v>
      </c>
      <c r="I8091" t="str">
        <f>INDEX(LedgerMapping[[#All],[Level 3]],MATCH(Actuals[[#This Row],[Sub Ledger]],LedgerMapping[[#All],[Sub Ledger]],0))</f>
        <v>Interest</v>
      </c>
      <c r="J8091" s="22">
        <f>YEAR(Actuals[[#This Row],[Date]])</f>
        <v>2024</v>
      </c>
      <c r="K8091" s="22">
        <f>MONTH(Actuals[[#This Row],[Date]])</f>
        <v>9</v>
      </c>
      <c r="L8091" s="12"/>
    </row>
    <row r="8092" spans="1:12" x14ac:dyDescent="0.3">
      <c r="A8092">
        <v>13</v>
      </c>
      <c r="B8092">
        <v>36979</v>
      </c>
      <c r="C8092">
        <v>1</v>
      </c>
      <c r="D8092">
        <v>90000</v>
      </c>
      <c r="E8092" s="46">
        <v>45567</v>
      </c>
      <c r="F8092">
        <v>-217.05</v>
      </c>
      <c r="I8092" t="str">
        <f>INDEX(LedgerMapping[[#All],[Level 3]],MATCH(Actuals[[#This Row],[Sub Ledger]],LedgerMapping[[#All],[Sub Ledger]],0))</f>
        <v>Interest</v>
      </c>
      <c r="J8092" s="22">
        <f>YEAR(Actuals[[#This Row],[Date]])</f>
        <v>2024</v>
      </c>
      <c r="K8092" s="22">
        <f>MONTH(Actuals[[#This Row],[Date]])</f>
        <v>10</v>
      </c>
      <c r="L8092" s="12"/>
    </row>
    <row r="8093" spans="1:12" x14ac:dyDescent="0.3">
      <c r="A8093">
        <v>13</v>
      </c>
      <c r="B8093">
        <v>38130</v>
      </c>
      <c r="C8093">
        <v>1</v>
      </c>
      <c r="D8093">
        <v>90000</v>
      </c>
      <c r="E8093" s="46">
        <v>45597</v>
      </c>
      <c r="F8093">
        <v>-145.11000000000001</v>
      </c>
      <c r="I8093" t="str">
        <f>INDEX(LedgerMapping[[#All],[Level 3]],MATCH(Actuals[[#This Row],[Sub Ledger]],LedgerMapping[[#All],[Sub Ledger]],0))</f>
        <v>Interest</v>
      </c>
      <c r="J8093" s="22">
        <f>YEAR(Actuals[[#This Row],[Date]])</f>
        <v>2024</v>
      </c>
      <c r="K8093" s="22">
        <f>MONTH(Actuals[[#This Row],[Date]])</f>
        <v>11</v>
      </c>
      <c r="L8093" s="12"/>
    </row>
    <row r="8094" spans="1:12" x14ac:dyDescent="0.3">
      <c r="A8094">
        <v>13</v>
      </c>
      <c r="B8094">
        <v>39282</v>
      </c>
      <c r="C8094">
        <v>1</v>
      </c>
      <c r="D8094">
        <v>90000</v>
      </c>
      <c r="E8094" s="46">
        <v>45628</v>
      </c>
      <c r="F8094">
        <v>-159.15</v>
      </c>
      <c r="I8094" t="str">
        <f>INDEX(LedgerMapping[[#All],[Level 3]],MATCH(Actuals[[#This Row],[Sub Ledger]],LedgerMapping[[#All],[Sub Ledger]],0))</f>
        <v>Interest</v>
      </c>
      <c r="J8094" s="22">
        <f>YEAR(Actuals[[#This Row],[Date]])</f>
        <v>2024</v>
      </c>
      <c r="K8094" s="22">
        <f>MONTH(Actuals[[#This Row],[Date]])</f>
        <v>12</v>
      </c>
      <c r="L8094" s="12"/>
    </row>
    <row r="8095" spans="1:12" x14ac:dyDescent="0.3">
      <c r="A8095">
        <v>12</v>
      </c>
      <c r="B8095">
        <v>14391</v>
      </c>
      <c r="C8095">
        <v>1</v>
      </c>
      <c r="D8095">
        <v>60000</v>
      </c>
      <c r="E8095" s="46">
        <v>44927</v>
      </c>
      <c r="F8095">
        <v>-1909.31</v>
      </c>
      <c r="I8095" t="str">
        <f>INDEX(LedgerMapping[[#All],[Level 3]],MATCH(Actuals[[#This Row],[Sub Ledger]],LedgerMapping[[#All],[Sub Ledger]],0))</f>
        <v>Marketing</v>
      </c>
      <c r="J8095" s="22">
        <f>YEAR(Actuals[[#This Row],[Date]])</f>
        <v>2023</v>
      </c>
      <c r="K8095" s="22">
        <f>MONTH(Actuals[[#This Row],[Date]])</f>
        <v>1</v>
      </c>
      <c r="L8095" s="12"/>
    </row>
    <row r="8096" spans="1:12" x14ac:dyDescent="0.3">
      <c r="A8096">
        <v>12</v>
      </c>
      <c r="B8096">
        <v>15394</v>
      </c>
      <c r="C8096">
        <v>1</v>
      </c>
      <c r="D8096">
        <v>60000</v>
      </c>
      <c r="E8096" s="46">
        <v>44958</v>
      </c>
      <c r="F8096">
        <v>-2099.73</v>
      </c>
      <c r="I8096" t="str">
        <f>INDEX(LedgerMapping[[#All],[Level 3]],MATCH(Actuals[[#This Row],[Sub Ledger]],LedgerMapping[[#All],[Sub Ledger]],0))</f>
        <v>Marketing</v>
      </c>
      <c r="J8096" s="22">
        <f>YEAR(Actuals[[#This Row],[Date]])</f>
        <v>2023</v>
      </c>
      <c r="K8096" s="22">
        <f>MONTH(Actuals[[#This Row],[Date]])</f>
        <v>2</v>
      </c>
      <c r="L8096" s="12"/>
    </row>
    <row r="8097" spans="1:12" x14ac:dyDescent="0.3">
      <c r="A8097">
        <v>12</v>
      </c>
      <c r="B8097">
        <v>16401</v>
      </c>
      <c r="C8097">
        <v>1</v>
      </c>
      <c r="D8097">
        <v>60000</v>
      </c>
      <c r="E8097" s="46">
        <v>44988</v>
      </c>
      <c r="F8097">
        <v>-2367.8200000000002</v>
      </c>
      <c r="I8097" t="str">
        <f>INDEX(LedgerMapping[[#All],[Level 3]],MATCH(Actuals[[#This Row],[Sub Ledger]],LedgerMapping[[#All],[Sub Ledger]],0))</f>
        <v>Marketing</v>
      </c>
      <c r="J8097" s="22">
        <f>YEAR(Actuals[[#This Row],[Date]])</f>
        <v>2023</v>
      </c>
      <c r="K8097" s="22">
        <f>MONTH(Actuals[[#This Row],[Date]])</f>
        <v>3</v>
      </c>
      <c r="L8097" s="12"/>
    </row>
    <row r="8098" spans="1:12" x14ac:dyDescent="0.3">
      <c r="A8098">
        <v>12</v>
      </c>
      <c r="B8098">
        <v>17433</v>
      </c>
      <c r="C8098">
        <v>1</v>
      </c>
      <c r="D8098">
        <v>60000</v>
      </c>
      <c r="E8098" s="46">
        <v>45018</v>
      </c>
      <c r="F8098">
        <v>-1349.72</v>
      </c>
      <c r="I8098" t="str">
        <f>INDEX(LedgerMapping[[#All],[Level 3]],MATCH(Actuals[[#This Row],[Sub Ledger]],LedgerMapping[[#All],[Sub Ledger]],0))</f>
        <v>Marketing</v>
      </c>
      <c r="J8098" s="22">
        <f>YEAR(Actuals[[#This Row],[Date]])</f>
        <v>2023</v>
      </c>
      <c r="K8098" s="22">
        <f>MONTH(Actuals[[#This Row],[Date]])</f>
        <v>4</v>
      </c>
      <c r="L8098" s="12"/>
    </row>
    <row r="8099" spans="1:12" x14ac:dyDescent="0.3">
      <c r="A8099">
        <v>12</v>
      </c>
      <c r="B8099">
        <v>18462</v>
      </c>
      <c r="C8099">
        <v>1</v>
      </c>
      <c r="D8099">
        <v>60000</v>
      </c>
      <c r="E8099" s="46">
        <v>45049</v>
      </c>
      <c r="F8099">
        <v>-2291.23</v>
      </c>
      <c r="I8099" t="str">
        <f>INDEX(LedgerMapping[[#All],[Level 3]],MATCH(Actuals[[#This Row],[Sub Ledger]],LedgerMapping[[#All],[Sub Ledger]],0))</f>
        <v>Marketing</v>
      </c>
      <c r="J8099" s="22">
        <f>YEAR(Actuals[[#This Row],[Date]])</f>
        <v>2023</v>
      </c>
      <c r="K8099" s="22">
        <f>MONTH(Actuals[[#This Row],[Date]])</f>
        <v>5</v>
      </c>
      <c r="L8099" s="12"/>
    </row>
    <row r="8100" spans="1:12" x14ac:dyDescent="0.3">
      <c r="A8100">
        <v>12</v>
      </c>
      <c r="B8100">
        <v>19466</v>
      </c>
      <c r="C8100">
        <v>1</v>
      </c>
      <c r="D8100">
        <v>60000</v>
      </c>
      <c r="E8100" s="46">
        <v>45079</v>
      </c>
      <c r="F8100">
        <v>-1234.82</v>
      </c>
      <c r="I8100" t="str">
        <f>INDEX(LedgerMapping[[#All],[Level 3]],MATCH(Actuals[[#This Row],[Sub Ledger]],LedgerMapping[[#All],[Sub Ledger]],0))</f>
        <v>Marketing</v>
      </c>
      <c r="J8100" s="22">
        <f>YEAR(Actuals[[#This Row],[Date]])</f>
        <v>2023</v>
      </c>
      <c r="K8100" s="22">
        <f>MONTH(Actuals[[#This Row],[Date]])</f>
        <v>6</v>
      </c>
      <c r="L8100" s="12"/>
    </row>
    <row r="8101" spans="1:12" x14ac:dyDescent="0.3">
      <c r="A8101">
        <v>12</v>
      </c>
      <c r="B8101">
        <v>21523</v>
      </c>
      <c r="C8101">
        <v>1</v>
      </c>
      <c r="D8101">
        <v>60000</v>
      </c>
      <c r="E8101" s="46">
        <v>45141</v>
      </c>
      <c r="F8101">
        <v>-2316.7600000000002</v>
      </c>
      <c r="I8101" t="str">
        <f>INDEX(LedgerMapping[[#All],[Level 3]],MATCH(Actuals[[#This Row],[Sub Ledger]],LedgerMapping[[#All],[Sub Ledger]],0))</f>
        <v>Marketing</v>
      </c>
      <c r="J8101" s="22">
        <f>YEAR(Actuals[[#This Row],[Date]])</f>
        <v>2023</v>
      </c>
      <c r="K8101" s="22">
        <f>MONTH(Actuals[[#This Row],[Date]])</f>
        <v>8</v>
      </c>
      <c r="L8101" s="12"/>
    </row>
    <row r="8102" spans="1:12" x14ac:dyDescent="0.3">
      <c r="A8102">
        <v>12</v>
      </c>
      <c r="B8102">
        <v>22498</v>
      </c>
      <c r="C8102">
        <v>1</v>
      </c>
      <c r="D8102">
        <v>60000</v>
      </c>
      <c r="E8102" s="46">
        <v>45169</v>
      </c>
      <c r="F8102">
        <v>-1349.72</v>
      </c>
      <c r="I8102" t="str">
        <f>INDEX(LedgerMapping[[#All],[Level 3]],MATCH(Actuals[[#This Row],[Sub Ledger]],LedgerMapping[[#All],[Sub Ledger]],0))</f>
        <v>Marketing</v>
      </c>
      <c r="J8102" s="22">
        <f>YEAR(Actuals[[#This Row],[Date]])</f>
        <v>2023</v>
      </c>
      <c r="K8102" s="22">
        <f>MONTH(Actuals[[#This Row],[Date]])</f>
        <v>8</v>
      </c>
      <c r="L8102" s="12"/>
    </row>
    <row r="8103" spans="1:12" x14ac:dyDescent="0.3">
      <c r="A8103">
        <v>12</v>
      </c>
      <c r="B8103">
        <v>23503</v>
      </c>
      <c r="C8103">
        <v>1</v>
      </c>
      <c r="D8103">
        <v>60000</v>
      </c>
      <c r="E8103" s="46">
        <v>45200</v>
      </c>
      <c r="F8103">
        <v>-2673.15</v>
      </c>
      <c r="I8103" t="str">
        <f>INDEX(LedgerMapping[[#All],[Level 3]],MATCH(Actuals[[#This Row],[Sub Ledger]],LedgerMapping[[#All],[Sub Ledger]],0))</f>
        <v>Marketing</v>
      </c>
      <c r="J8103" s="22">
        <f>YEAR(Actuals[[#This Row],[Date]])</f>
        <v>2023</v>
      </c>
      <c r="K8103" s="22">
        <f>MONTH(Actuals[[#This Row],[Date]])</f>
        <v>10</v>
      </c>
      <c r="L8103" s="12"/>
    </row>
    <row r="8104" spans="1:12" x14ac:dyDescent="0.3">
      <c r="A8104">
        <v>12</v>
      </c>
      <c r="B8104">
        <v>24506</v>
      </c>
      <c r="C8104">
        <v>1</v>
      </c>
      <c r="D8104">
        <v>60000</v>
      </c>
      <c r="E8104" s="46">
        <v>45230</v>
      </c>
      <c r="F8104">
        <v>-2545.4899999999998</v>
      </c>
      <c r="I8104" t="str">
        <f>INDEX(LedgerMapping[[#All],[Level 3]],MATCH(Actuals[[#This Row],[Sub Ledger]],LedgerMapping[[#All],[Sub Ledger]],0))</f>
        <v>Marketing</v>
      </c>
      <c r="J8104" s="22">
        <f>YEAR(Actuals[[#This Row],[Date]])</f>
        <v>2023</v>
      </c>
      <c r="K8104" s="22">
        <f>MONTH(Actuals[[#This Row],[Date]])</f>
        <v>10</v>
      </c>
      <c r="L8104" s="12"/>
    </row>
    <row r="8105" spans="1:12" x14ac:dyDescent="0.3">
      <c r="A8105">
        <v>12</v>
      </c>
      <c r="B8105">
        <v>25537</v>
      </c>
      <c r="C8105">
        <v>1</v>
      </c>
      <c r="D8105">
        <v>60000</v>
      </c>
      <c r="E8105" s="46">
        <v>45261</v>
      </c>
      <c r="F8105">
        <v>-2080.59</v>
      </c>
      <c r="I8105" t="str">
        <f>INDEX(LedgerMapping[[#All],[Level 3]],MATCH(Actuals[[#This Row],[Sub Ledger]],LedgerMapping[[#All],[Sub Ledger]],0))</f>
        <v>Marketing</v>
      </c>
      <c r="J8105" s="22">
        <f>YEAR(Actuals[[#This Row],[Date]])</f>
        <v>2023</v>
      </c>
      <c r="K8105" s="22">
        <f>MONTH(Actuals[[#This Row],[Date]])</f>
        <v>12</v>
      </c>
      <c r="L8105" s="12"/>
    </row>
    <row r="8106" spans="1:12" x14ac:dyDescent="0.3">
      <c r="A8106">
        <v>12</v>
      </c>
      <c r="B8106">
        <v>26610</v>
      </c>
      <c r="C8106">
        <v>1</v>
      </c>
      <c r="D8106">
        <v>60000</v>
      </c>
      <c r="E8106" s="46">
        <v>45291</v>
      </c>
      <c r="F8106">
        <v>-3971.05</v>
      </c>
      <c r="I8106" t="str">
        <f>INDEX(LedgerMapping[[#All],[Level 3]],MATCH(Actuals[[#This Row],[Sub Ledger]],LedgerMapping[[#All],[Sub Ledger]],0))</f>
        <v>Marketing</v>
      </c>
      <c r="J8106" s="22">
        <f>YEAR(Actuals[[#This Row],[Date]])</f>
        <v>2023</v>
      </c>
      <c r="K8106" s="22">
        <f>MONTH(Actuals[[#This Row],[Date]])</f>
        <v>12</v>
      </c>
      <c r="L8106" s="12"/>
    </row>
    <row r="8107" spans="1:12" x14ac:dyDescent="0.3">
      <c r="A8107">
        <v>12</v>
      </c>
      <c r="B8107">
        <v>27733</v>
      </c>
      <c r="C8107">
        <v>1</v>
      </c>
      <c r="D8107">
        <v>60000</v>
      </c>
      <c r="E8107" s="46">
        <v>45322</v>
      </c>
      <c r="F8107">
        <v>-32004.55</v>
      </c>
      <c r="I8107" t="str">
        <f>INDEX(LedgerMapping[[#All],[Level 3]],MATCH(Actuals[[#This Row],[Sub Ledger]],LedgerMapping[[#All],[Sub Ledger]],0))</f>
        <v>Marketing</v>
      </c>
      <c r="J8107" s="22">
        <f>YEAR(Actuals[[#This Row],[Date]])</f>
        <v>2024</v>
      </c>
      <c r="K8107" s="22">
        <f>MONTH(Actuals[[#This Row],[Date]])</f>
        <v>1</v>
      </c>
      <c r="L8107" s="12"/>
    </row>
    <row r="8108" spans="1:12" x14ac:dyDescent="0.3">
      <c r="A8108">
        <v>12</v>
      </c>
      <c r="B8108">
        <v>28885</v>
      </c>
      <c r="C8108">
        <v>1</v>
      </c>
      <c r="D8108">
        <v>60000</v>
      </c>
      <c r="E8108" s="46">
        <v>45354</v>
      </c>
      <c r="F8108">
        <v>-29361.94</v>
      </c>
      <c r="I8108" t="str">
        <f>INDEX(LedgerMapping[[#All],[Level 3]],MATCH(Actuals[[#This Row],[Sub Ledger]],LedgerMapping[[#All],[Sub Ledger]],0))</f>
        <v>Marketing</v>
      </c>
      <c r="J8108" s="22">
        <f>YEAR(Actuals[[#This Row],[Date]])</f>
        <v>2024</v>
      </c>
      <c r="K8108" s="22">
        <f>MONTH(Actuals[[#This Row],[Date]])</f>
        <v>3</v>
      </c>
      <c r="L8108" s="12"/>
    </row>
    <row r="8109" spans="1:12" x14ac:dyDescent="0.3">
      <c r="A8109">
        <v>12</v>
      </c>
      <c r="B8109">
        <v>30012</v>
      </c>
      <c r="C8109">
        <v>1</v>
      </c>
      <c r="D8109">
        <v>60000</v>
      </c>
      <c r="E8109" s="46">
        <v>45384</v>
      </c>
      <c r="F8109">
        <v>-25936.35</v>
      </c>
      <c r="I8109" t="str">
        <f>INDEX(LedgerMapping[[#All],[Level 3]],MATCH(Actuals[[#This Row],[Sub Ledger]],LedgerMapping[[#All],[Sub Ledger]],0))</f>
        <v>Marketing</v>
      </c>
      <c r="J8109" s="22">
        <f>YEAR(Actuals[[#This Row],[Date]])</f>
        <v>2024</v>
      </c>
      <c r="K8109" s="22">
        <f>MONTH(Actuals[[#This Row],[Date]])</f>
        <v>4</v>
      </c>
      <c r="L8109" s="12"/>
    </row>
    <row r="8110" spans="1:12" x14ac:dyDescent="0.3">
      <c r="A8110">
        <v>12</v>
      </c>
      <c r="B8110">
        <v>31138</v>
      </c>
      <c r="C8110">
        <v>1</v>
      </c>
      <c r="D8110">
        <v>60000</v>
      </c>
      <c r="E8110" s="46">
        <v>45415</v>
      </c>
      <c r="F8110">
        <v>-28481.08</v>
      </c>
      <c r="I8110" t="str">
        <f>INDEX(LedgerMapping[[#All],[Level 3]],MATCH(Actuals[[#This Row],[Sub Ledger]],LedgerMapping[[#All],[Sub Ledger]],0))</f>
        <v>Marketing</v>
      </c>
      <c r="J8110" s="22">
        <f>YEAR(Actuals[[#This Row],[Date]])</f>
        <v>2024</v>
      </c>
      <c r="K8110" s="22">
        <f>MONTH(Actuals[[#This Row],[Date]])</f>
        <v>5</v>
      </c>
      <c r="L8110" s="12"/>
    </row>
    <row r="8111" spans="1:12" x14ac:dyDescent="0.3">
      <c r="A8111">
        <v>12</v>
      </c>
      <c r="B8111">
        <v>32289</v>
      </c>
      <c r="C8111">
        <v>1</v>
      </c>
      <c r="D8111">
        <v>60000</v>
      </c>
      <c r="E8111" s="46">
        <v>45445</v>
      </c>
      <c r="F8111">
        <v>-23000.12</v>
      </c>
      <c r="I8111" t="str">
        <f>INDEX(LedgerMapping[[#All],[Level 3]],MATCH(Actuals[[#This Row],[Sub Ledger]],LedgerMapping[[#All],[Sub Ledger]],0))</f>
        <v>Marketing</v>
      </c>
      <c r="J8111" s="22">
        <f>YEAR(Actuals[[#This Row],[Date]])</f>
        <v>2024</v>
      </c>
      <c r="K8111" s="22">
        <f>MONTH(Actuals[[#This Row],[Date]])</f>
        <v>6</v>
      </c>
      <c r="L8111" s="12"/>
    </row>
    <row r="8112" spans="1:12" x14ac:dyDescent="0.3">
      <c r="A8112">
        <v>12</v>
      </c>
      <c r="B8112">
        <v>33387</v>
      </c>
      <c r="C8112">
        <v>1</v>
      </c>
      <c r="D8112">
        <v>60000</v>
      </c>
      <c r="E8112" s="46">
        <v>45476</v>
      </c>
      <c r="F8112">
        <v>-19574.53</v>
      </c>
      <c r="I8112" t="str">
        <f>INDEX(LedgerMapping[[#All],[Level 3]],MATCH(Actuals[[#This Row],[Sub Ledger]],LedgerMapping[[#All],[Sub Ledger]],0))</f>
        <v>Marketing</v>
      </c>
      <c r="J8112" s="22">
        <f>YEAR(Actuals[[#This Row],[Date]])</f>
        <v>2024</v>
      </c>
      <c r="K8112" s="22">
        <f>MONTH(Actuals[[#This Row],[Date]])</f>
        <v>7</v>
      </c>
      <c r="L8112" s="12"/>
    </row>
    <row r="8113" spans="1:12" x14ac:dyDescent="0.3">
      <c r="A8113">
        <v>12</v>
      </c>
      <c r="B8113">
        <v>34537</v>
      </c>
      <c r="C8113">
        <v>1</v>
      </c>
      <c r="D8113">
        <v>60000</v>
      </c>
      <c r="E8113" s="46">
        <v>45507</v>
      </c>
      <c r="F8113">
        <v>-24223.55</v>
      </c>
      <c r="I8113" t="str">
        <f>INDEX(LedgerMapping[[#All],[Level 3]],MATCH(Actuals[[#This Row],[Sub Ledger]],LedgerMapping[[#All],[Sub Ledger]],0))</f>
        <v>Marketing</v>
      </c>
      <c r="J8113" s="22">
        <f>YEAR(Actuals[[#This Row],[Date]])</f>
        <v>2024</v>
      </c>
      <c r="K8113" s="22">
        <f>MONTH(Actuals[[#This Row],[Date]])</f>
        <v>8</v>
      </c>
      <c r="L8113" s="12"/>
    </row>
    <row r="8114" spans="1:12" x14ac:dyDescent="0.3">
      <c r="A8114">
        <v>12</v>
      </c>
      <c r="B8114">
        <v>35689</v>
      </c>
      <c r="C8114">
        <v>1</v>
      </c>
      <c r="D8114">
        <v>60000</v>
      </c>
      <c r="E8114" s="46">
        <v>45536</v>
      </c>
      <c r="F8114">
        <v>-23000.12</v>
      </c>
      <c r="I8114" t="str">
        <f>INDEX(LedgerMapping[[#All],[Level 3]],MATCH(Actuals[[#This Row],[Sub Ledger]],LedgerMapping[[#All],[Sub Ledger]],0))</f>
        <v>Marketing</v>
      </c>
      <c r="J8114" s="22">
        <f>YEAR(Actuals[[#This Row],[Date]])</f>
        <v>2024</v>
      </c>
      <c r="K8114" s="22">
        <f>MONTH(Actuals[[#This Row],[Date]])</f>
        <v>9</v>
      </c>
      <c r="L8114" s="12"/>
    </row>
    <row r="8115" spans="1:12" x14ac:dyDescent="0.3">
      <c r="A8115">
        <v>12</v>
      </c>
      <c r="B8115">
        <v>36838</v>
      </c>
      <c r="C8115">
        <v>1</v>
      </c>
      <c r="D8115">
        <v>60000</v>
      </c>
      <c r="E8115" s="46">
        <v>45567</v>
      </c>
      <c r="F8115">
        <v>-18008.54</v>
      </c>
      <c r="I8115" t="str">
        <f>INDEX(LedgerMapping[[#All],[Level 3]],MATCH(Actuals[[#This Row],[Sub Ledger]],LedgerMapping[[#All],[Sub Ledger]],0))</f>
        <v>Marketing</v>
      </c>
      <c r="J8115" s="22">
        <f>YEAR(Actuals[[#This Row],[Date]])</f>
        <v>2024</v>
      </c>
      <c r="K8115" s="22">
        <f>MONTH(Actuals[[#This Row],[Date]])</f>
        <v>10</v>
      </c>
      <c r="L8115" s="12"/>
    </row>
    <row r="8116" spans="1:12" x14ac:dyDescent="0.3">
      <c r="A8116">
        <v>12</v>
      </c>
      <c r="B8116">
        <v>37988</v>
      </c>
      <c r="C8116">
        <v>1</v>
      </c>
      <c r="D8116">
        <v>60000</v>
      </c>
      <c r="E8116" s="46">
        <v>45597</v>
      </c>
      <c r="F8116">
        <v>-19378.78</v>
      </c>
      <c r="I8116" t="str">
        <f>INDEX(LedgerMapping[[#All],[Level 3]],MATCH(Actuals[[#This Row],[Sub Ledger]],LedgerMapping[[#All],[Sub Ledger]],0))</f>
        <v>Marketing</v>
      </c>
      <c r="J8116" s="22">
        <f>YEAR(Actuals[[#This Row],[Date]])</f>
        <v>2024</v>
      </c>
      <c r="K8116" s="22">
        <f>MONTH(Actuals[[#This Row],[Date]])</f>
        <v>11</v>
      </c>
      <c r="L8116" s="12"/>
    </row>
    <row r="8117" spans="1:12" x14ac:dyDescent="0.3">
      <c r="A8117">
        <v>12</v>
      </c>
      <c r="B8117">
        <v>39140</v>
      </c>
      <c r="C8117">
        <v>1</v>
      </c>
      <c r="D8117">
        <v>60000</v>
      </c>
      <c r="E8117" s="46">
        <v>45628</v>
      </c>
      <c r="F8117">
        <v>-24712.92</v>
      </c>
      <c r="I8117" t="str">
        <f>INDEX(LedgerMapping[[#All],[Level 3]],MATCH(Actuals[[#This Row],[Sub Ledger]],LedgerMapping[[#All],[Sub Ledger]],0))</f>
        <v>Marketing</v>
      </c>
      <c r="J8117" s="22">
        <f>YEAR(Actuals[[#This Row],[Date]])</f>
        <v>2024</v>
      </c>
      <c r="K8117" s="22">
        <f>MONTH(Actuals[[#This Row],[Date]])</f>
        <v>12</v>
      </c>
      <c r="L8117" s="12"/>
    </row>
    <row r="8118" spans="1:12" x14ac:dyDescent="0.3">
      <c r="A8118">
        <v>12</v>
      </c>
      <c r="B8118">
        <v>20495</v>
      </c>
      <c r="C8118">
        <v>1</v>
      </c>
      <c r="D8118">
        <v>60000</v>
      </c>
      <c r="E8118" s="46">
        <v>45110</v>
      </c>
      <c r="F8118">
        <v>-1985.9</v>
      </c>
      <c r="I8118" t="str">
        <f>INDEX(LedgerMapping[[#All],[Level 3]],MATCH(Actuals[[#This Row],[Sub Ledger]],LedgerMapping[[#All],[Sub Ledger]],0))</f>
        <v>Marketing</v>
      </c>
      <c r="J8118" s="22">
        <f>YEAR(Actuals[[#This Row],[Date]])</f>
        <v>2023</v>
      </c>
      <c r="K8118" s="22">
        <f>MONTH(Actuals[[#This Row],[Date]])</f>
        <v>7</v>
      </c>
      <c r="L8118" s="12"/>
    </row>
    <row r="8119" spans="1:12" x14ac:dyDescent="0.3">
      <c r="A8119">
        <v>12</v>
      </c>
      <c r="B8119">
        <v>14392</v>
      </c>
      <c r="C8119">
        <v>1</v>
      </c>
      <c r="D8119">
        <v>61000</v>
      </c>
      <c r="E8119" s="46">
        <v>44927</v>
      </c>
      <c r="F8119">
        <v>-177.36</v>
      </c>
      <c r="I8119" t="str">
        <f>INDEX(LedgerMapping[[#All],[Level 3]],MATCH(Actuals[[#This Row],[Sub Ledger]],LedgerMapping[[#All],[Sub Ledger]],0))</f>
        <v>Marketing</v>
      </c>
      <c r="J8119" s="22">
        <f>YEAR(Actuals[[#This Row],[Date]])</f>
        <v>2023</v>
      </c>
      <c r="K8119" s="22">
        <f>MONTH(Actuals[[#This Row],[Date]])</f>
        <v>1</v>
      </c>
      <c r="L8119" s="12"/>
    </row>
    <row r="8120" spans="1:12" x14ac:dyDescent="0.3">
      <c r="A8120">
        <v>12</v>
      </c>
      <c r="B8120">
        <v>15395</v>
      </c>
      <c r="C8120">
        <v>1</v>
      </c>
      <c r="D8120">
        <v>61000</v>
      </c>
      <c r="E8120" s="46">
        <v>44958</v>
      </c>
      <c r="F8120">
        <v>-215.66</v>
      </c>
      <c r="I8120" t="str">
        <f>INDEX(LedgerMapping[[#All],[Level 3]],MATCH(Actuals[[#This Row],[Sub Ledger]],LedgerMapping[[#All],[Sub Ledger]],0))</f>
        <v>Marketing</v>
      </c>
      <c r="J8120" s="22">
        <f>YEAR(Actuals[[#This Row],[Date]])</f>
        <v>2023</v>
      </c>
      <c r="K8120" s="22">
        <f>MONTH(Actuals[[#This Row],[Date]])</f>
        <v>2</v>
      </c>
      <c r="L8120" s="12"/>
    </row>
    <row r="8121" spans="1:12" x14ac:dyDescent="0.3">
      <c r="A8121">
        <v>12</v>
      </c>
      <c r="B8121">
        <v>16402</v>
      </c>
      <c r="C8121">
        <v>1</v>
      </c>
      <c r="D8121">
        <v>61000</v>
      </c>
      <c r="E8121" s="46">
        <v>44988</v>
      </c>
      <c r="F8121">
        <v>-267.79000000000002</v>
      </c>
      <c r="I8121" t="str">
        <f>INDEX(LedgerMapping[[#All],[Level 3]],MATCH(Actuals[[#This Row],[Sub Ledger]],LedgerMapping[[#All],[Sub Ledger]],0))</f>
        <v>Marketing</v>
      </c>
      <c r="J8121" s="22">
        <f>YEAR(Actuals[[#This Row],[Date]])</f>
        <v>2023</v>
      </c>
      <c r="K8121" s="22">
        <f>MONTH(Actuals[[#This Row],[Date]])</f>
        <v>3</v>
      </c>
      <c r="L8121" s="12"/>
    </row>
    <row r="8122" spans="1:12" x14ac:dyDescent="0.3">
      <c r="A8122">
        <v>12</v>
      </c>
      <c r="B8122">
        <v>17434</v>
      </c>
      <c r="C8122">
        <v>1</v>
      </c>
      <c r="D8122">
        <v>61000</v>
      </c>
      <c r="E8122" s="46">
        <v>45018</v>
      </c>
      <c r="F8122">
        <v>-125.23</v>
      </c>
      <c r="I8122" t="str">
        <f>INDEX(LedgerMapping[[#All],[Level 3]],MATCH(Actuals[[#This Row],[Sub Ledger]],LedgerMapping[[#All],[Sub Ledger]],0))</f>
        <v>Marketing</v>
      </c>
      <c r="J8122" s="22">
        <f>YEAR(Actuals[[#This Row],[Date]])</f>
        <v>2023</v>
      </c>
      <c r="K8122" s="22">
        <f>MONTH(Actuals[[#This Row],[Date]])</f>
        <v>4</v>
      </c>
      <c r="L8122" s="12"/>
    </row>
    <row r="8123" spans="1:12" x14ac:dyDescent="0.3">
      <c r="A8123">
        <v>12</v>
      </c>
      <c r="B8123">
        <v>18463</v>
      </c>
      <c r="C8123">
        <v>1</v>
      </c>
      <c r="D8123">
        <v>61000</v>
      </c>
      <c r="E8123" s="46">
        <v>45049</v>
      </c>
      <c r="F8123">
        <v>-189.06</v>
      </c>
      <c r="I8123" t="str">
        <f>INDEX(LedgerMapping[[#All],[Level 3]],MATCH(Actuals[[#This Row],[Sub Ledger]],LedgerMapping[[#All],[Sub Ledger]],0))</f>
        <v>Marketing</v>
      </c>
      <c r="J8123" s="22">
        <f>YEAR(Actuals[[#This Row],[Date]])</f>
        <v>2023</v>
      </c>
      <c r="K8123" s="22">
        <f>MONTH(Actuals[[#This Row],[Date]])</f>
        <v>5</v>
      </c>
      <c r="L8123" s="12"/>
    </row>
    <row r="8124" spans="1:12" x14ac:dyDescent="0.3">
      <c r="A8124">
        <v>12</v>
      </c>
      <c r="B8124">
        <v>19467</v>
      </c>
      <c r="C8124">
        <v>1</v>
      </c>
      <c r="D8124">
        <v>61000</v>
      </c>
      <c r="E8124" s="46">
        <v>45079</v>
      </c>
      <c r="F8124">
        <v>-114.59</v>
      </c>
      <c r="I8124" t="str">
        <f>INDEX(LedgerMapping[[#All],[Level 3]],MATCH(Actuals[[#This Row],[Sub Ledger]],LedgerMapping[[#All],[Sub Ledger]],0))</f>
        <v>Marketing</v>
      </c>
      <c r="J8124" s="22">
        <f>YEAR(Actuals[[#This Row],[Date]])</f>
        <v>2023</v>
      </c>
      <c r="K8124" s="22">
        <f>MONTH(Actuals[[#This Row],[Date]])</f>
        <v>6</v>
      </c>
      <c r="L8124" s="12"/>
    </row>
    <row r="8125" spans="1:12" x14ac:dyDescent="0.3">
      <c r="A8125">
        <v>12</v>
      </c>
      <c r="B8125">
        <v>20496</v>
      </c>
      <c r="C8125">
        <v>1</v>
      </c>
      <c r="D8125">
        <v>61000</v>
      </c>
      <c r="E8125" s="46">
        <v>45110</v>
      </c>
      <c r="F8125">
        <v>-163.53</v>
      </c>
      <c r="I8125" t="str">
        <f>INDEX(LedgerMapping[[#All],[Level 3]],MATCH(Actuals[[#This Row],[Sub Ledger]],LedgerMapping[[#All],[Sub Ledger]],0))</f>
        <v>Marketing</v>
      </c>
      <c r="J8125" s="22">
        <f>YEAR(Actuals[[#This Row],[Date]])</f>
        <v>2023</v>
      </c>
      <c r="K8125" s="22">
        <f>MONTH(Actuals[[#This Row],[Date]])</f>
        <v>7</v>
      </c>
      <c r="L8125" s="12"/>
    </row>
    <row r="8126" spans="1:12" x14ac:dyDescent="0.3">
      <c r="A8126">
        <v>12</v>
      </c>
      <c r="B8126">
        <v>21524</v>
      </c>
      <c r="C8126">
        <v>1</v>
      </c>
      <c r="D8126">
        <v>61000</v>
      </c>
      <c r="E8126" s="46">
        <v>45141</v>
      </c>
      <c r="F8126">
        <v>-214.59</v>
      </c>
      <c r="I8126" t="str">
        <f>INDEX(LedgerMapping[[#All],[Level 3]],MATCH(Actuals[[#This Row],[Sub Ledger]],LedgerMapping[[#All],[Sub Ledger]],0))</f>
        <v>Marketing</v>
      </c>
      <c r="J8126" s="22">
        <f>YEAR(Actuals[[#This Row],[Date]])</f>
        <v>2023</v>
      </c>
      <c r="K8126" s="22">
        <f>MONTH(Actuals[[#This Row],[Date]])</f>
        <v>8</v>
      </c>
      <c r="L8126" s="12"/>
    </row>
    <row r="8127" spans="1:12" x14ac:dyDescent="0.3">
      <c r="A8127">
        <v>12</v>
      </c>
      <c r="B8127">
        <v>22499</v>
      </c>
      <c r="C8127">
        <v>1</v>
      </c>
      <c r="D8127">
        <v>61000</v>
      </c>
      <c r="E8127" s="46">
        <v>45169</v>
      </c>
      <c r="F8127">
        <v>-139.06</v>
      </c>
      <c r="I8127" t="str">
        <f>INDEX(LedgerMapping[[#All],[Level 3]],MATCH(Actuals[[#This Row],[Sub Ledger]],LedgerMapping[[#All],[Sub Ledger]],0))</f>
        <v>Marketing</v>
      </c>
      <c r="J8127" s="22">
        <f>YEAR(Actuals[[#This Row],[Date]])</f>
        <v>2023</v>
      </c>
      <c r="K8127" s="22">
        <f>MONTH(Actuals[[#This Row],[Date]])</f>
        <v>8</v>
      </c>
      <c r="L8127" s="12"/>
    </row>
    <row r="8128" spans="1:12" x14ac:dyDescent="0.3">
      <c r="A8128">
        <v>12</v>
      </c>
      <c r="B8128">
        <v>23504</v>
      </c>
      <c r="C8128">
        <v>1</v>
      </c>
      <c r="D8128">
        <v>61000</v>
      </c>
      <c r="E8128" s="46">
        <v>45200</v>
      </c>
      <c r="F8128">
        <v>-301.83</v>
      </c>
      <c r="I8128" t="str">
        <f>INDEX(LedgerMapping[[#All],[Level 3]],MATCH(Actuals[[#This Row],[Sub Ledger]],LedgerMapping[[#All],[Sub Ledger]],0))</f>
        <v>Marketing</v>
      </c>
      <c r="J8128" s="22">
        <f>YEAR(Actuals[[#This Row],[Date]])</f>
        <v>2023</v>
      </c>
      <c r="K8128" s="22">
        <f>MONTH(Actuals[[#This Row],[Date]])</f>
        <v>10</v>
      </c>
      <c r="L8128" s="12"/>
    </row>
    <row r="8129" spans="1:12" x14ac:dyDescent="0.3">
      <c r="A8129">
        <v>12</v>
      </c>
      <c r="B8129">
        <v>24507</v>
      </c>
      <c r="C8129">
        <v>1</v>
      </c>
      <c r="D8129">
        <v>61000</v>
      </c>
      <c r="E8129" s="46">
        <v>45230</v>
      </c>
      <c r="F8129">
        <v>-235.87</v>
      </c>
      <c r="I8129" t="str">
        <f>INDEX(LedgerMapping[[#All],[Level 3]],MATCH(Actuals[[#This Row],[Sub Ledger]],LedgerMapping[[#All],[Sub Ledger]],0))</f>
        <v>Marketing</v>
      </c>
      <c r="J8129" s="22">
        <f>YEAR(Actuals[[#This Row],[Date]])</f>
        <v>2023</v>
      </c>
      <c r="K8129" s="22">
        <f>MONTH(Actuals[[#This Row],[Date]])</f>
        <v>10</v>
      </c>
      <c r="L8129" s="12"/>
    </row>
    <row r="8130" spans="1:12" x14ac:dyDescent="0.3">
      <c r="A8130">
        <v>12</v>
      </c>
      <c r="B8130">
        <v>25538</v>
      </c>
      <c r="C8130">
        <v>1</v>
      </c>
      <c r="D8130">
        <v>61000</v>
      </c>
      <c r="E8130" s="46">
        <v>45261</v>
      </c>
      <c r="F8130">
        <v>-193.32</v>
      </c>
      <c r="I8130" t="str">
        <f>INDEX(LedgerMapping[[#All],[Level 3]],MATCH(Actuals[[#This Row],[Sub Ledger]],LedgerMapping[[#All],[Sub Ledger]],0))</f>
        <v>Marketing</v>
      </c>
      <c r="J8130" s="22">
        <f>YEAR(Actuals[[#This Row],[Date]])</f>
        <v>2023</v>
      </c>
      <c r="K8130" s="22">
        <f>MONTH(Actuals[[#This Row],[Date]])</f>
        <v>12</v>
      </c>
      <c r="L8130" s="12"/>
    </row>
    <row r="8131" spans="1:12" x14ac:dyDescent="0.3">
      <c r="A8131">
        <v>12</v>
      </c>
      <c r="B8131">
        <v>26611</v>
      </c>
      <c r="C8131">
        <v>1</v>
      </c>
      <c r="D8131">
        <v>61000</v>
      </c>
      <c r="E8131" s="46">
        <v>45291</v>
      </c>
      <c r="F8131">
        <v>-489.07</v>
      </c>
      <c r="I8131" t="str">
        <f>INDEX(LedgerMapping[[#All],[Level 3]],MATCH(Actuals[[#This Row],[Sub Ledger]],LedgerMapping[[#All],[Sub Ledger]],0))</f>
        <v>Marketing</v>
      </c>
      <c r="J8131" s="22">
        <f>YEAR(Actuals[[#This Row],[Date]])</f>
        <v>2023</v>
      </c>
      <c r="K8131" s="22">
        <f>MONTH(Actuals[[#This Row],[Date]])</f>
        <v>12</v>
      </c>
      <c r="L8131" s="12"/>
    </row>
    <row r="8132" spans="1:12" x14ac:dyDescent="0.3">
      <c r="A8132">
        <v>12</v>
      </c>
      <c r="B8132">
        <v>27734</v>
      </c>
      <c r="C8132">
        <v>1</v>
      </c>
      <c r="D8132">
        <v>61000</v>
      </c>
      <c r="E8132" s="46">
        <v>45322</v>
      </c>
      <c r="F8132">
        <v>-2627.4</v>
      </c>
      <c r="I8132" t="str">
        <f>INDEX(LedgerMapping[[#All],[Level 3]],MATCH(Actuals[[#This Row],[Sub Ledger]],LedgerMapping[[#All],[Sub Ledger]],0))</f>
        <v>Marketing</v>
      </c>
      <c r="J8132" s="22">
        <f>YEAR(Actuals[[#This Row],[Date]])</f>
        <v>2024</v>
      </c>
      <c r="K8132" s="22">
        <f>MONTH(Actuals[[#This Row],[Date]])</f>
        <v>1</v>
      </c>
      <c r="L8132" s="12"/>
    </row>
    <row r="8133" spans="1:12" x14ac:dyDescent="0.3">
      <c r="A8133">
        <v>12</v>
      </c>
      <c r="B8133">
        <v>28886</v>
      </c>
      <c r="C8133">
        <v>1</v>
      </c>
      <c r="D8133">
        <v>61000</v>
      </c>
      <c r="E8133" s="46">
        <v>45354</v>
      </c>
      <c r="F8133">
        <v>-2711.45</v>
      </c>
      <c r="I8133" t="str">
        <f>INDEX(LedgerMapping[[#All],[Level 3]],MATCH(Actuals[[#This Row],[Sub Ledger]],LedgerMapping[[#All],[Sub Ledger]],0))</f>
        <v>Marketing</v>
      </c>
      <c r="J8133" s="22">
        <f>YEAR(Actuals[[#This Row],[Date]])</f>
        <v>2024</v>
      </c>
      <c r="K8133" s="22">
        <f>MONTH(Actuals[[#This Row],[Date]])</f>
        <v>3</v>
      </c>
      <c r="L8133" s="12"/>
    </row>
    <row r="8134" spans="1:12" x14ac:dyDescent="0.3">
      <c r="A8134">
        <v>12</v>
      </c>
      <c r="B8134">
        <v>30013</v>
      </c>
      <c r="C8134">
        <v>1</v>
      </c>
      <c r="D8134">
        <v>61000</v>
      </c>
      <c r="E8134" s="46">
        <v>45384</v>
      </c>
      <c r="F8134">
        <v>-2661.45</v>
      </c>
      <c r="I8134" t="str">
        <f>INDEX(LedgerMapping[[#All],[Level 3]],MATCH(Actuals[[#This Row],[Sub Ledger]],LedgerMapping[[#All],[Sub Ledger]],0))</f>
        <v>Marketing</v>
      </c>
      <c r="J8134" s="22">
        <f>YEAR(Actuals[[#This Row],[Date]])</f>
        <v>2024</v>
      </c>
      <c r="K8134" s="22">
        <f>MONTH(Actuals[[#This Row],[Date]])</f>
        <v>4</v>
      </c>
      <c r="L8134" s="12"/>
    </row>
    <row r="8135" spans="1:12" x14ac:dyDescent="0.3">
      <c r="A8135">
        <v>12</v>
      </c>
      <c r="B8135">
        <v>31139</v>
      </c>
      <c r="C8135">
        <v>1</v>
      </c>
      <c r="D8135">
        <v>61000</v>
      </c>
      <c r="E8135" s="46">
        <v>45415</v>
      </c>
      <c r="F8135">
        <v>-2630.6</v>
      </c>
      <c r="I8135" t="str">
        <f>INDEX(LedgerMapping[[#All],[Level 3]],MATCH(Actuals[[#This Row],[Sub Ledger]],LedgerMapping[[#All],[Sub Ledger]],0))</f>
        <v>Marketing</v>
      </c>
      <c r="J8135" s="22">
        <f>YEAR(Actuals[[#This Row],[Date]])</f>
        <v>2024</v>
      </c>
      <c r="K8135" s="22">
        <f>MONTH(Actuals[[#This Row],[Date]])</f>
        <v>5</v>
      </c>
      <c r="L8135" s="12"/>
    </row>
    <row r="8136" spans="1:12" x14ac:dyDescent="0.3">
      <c r="A8136">
        <v>12</v>
      </c>
      <c r="B8136">
        <v>32290</v>
      </c>
      <c r="C8136">
        <v>1</v>
      </c>
      <c r="D8136">
        <v>61000</v>
      </c>
      <c r="E8136" s="46">
        <v>45445</v>
      </c>
      <c r="F8136">
        <v>-2124.1999999999998</v>
      </c>
      <c r="I8136" t="str">
        <f>INDEX(LedgerMapping[[#All],[Level 3]],MATCH(Actuals[[#This Row],[Sub Ledger]],LedgerMapping[[#All],[Sub Ledger]],0))</f>
        <v>Marketing</v>
      </c>
      <c r="J8136" s="22">
        <f>YEAR(Actuals[[#This Row],[Date]])</f>
        <v>2024</v>
      </c>
      <c r="K8136" s="22">
        <f>MONTH(Actuals[[#This Row],[Date]])</f>
        <v>6</v>
      </c>
      <c r="L8136" s="12"/>
    </row>
    <row r="8137" spans="1:12" x14ac:dyDescent="0.3">
      <c r="A8137">
        <v>12</v>
      </c>
      <c r="B8137">
        <v>33388</v>
      </c>
      <c r="C8137">
        <v>1</v>
      </c>
      <c r="D8137">
        <v>61000</v>
      </c>
      <c r="E8137" s="46">
        <v>45476</v>
      </c>
      <c r="F8137">
        <v>-2410.38</v>
      </c>
      <c r="I8137" t="str">
        <f>INDEX(LedgerMapping[[#All],[Level 3]],MATCH(Actuals[[#This Row],[Sub Ledger]],LedgerMapping[[#All],[Sub Ledger]],0))</f>
        <v>Marketing</v>
      </c>
      <c r="J8137" s="22">
        <f>YEAR(Actuals[[#This Row],[Date]])</f>
        <v>2024</v>
      </c>
      <c r="K8137" s="22">
        <f>MONTH(Actuals[[#This Row],[Date]])</f>
        <v>7</v>
      </c>
      <c r="L8137" s="12"/>
    </row>
    <row r="8138" spans="1:12" x14ac:dyDescent="0.3">
      <c r="A8138">
        <v>12</v>
      </c>
      <c r="B8138">
        <v>34538</v>
      </c>
      <c r="C8138">
        <v>1</v>
      </c>
      <c r="D8138">
        <v>61000</v>
      </c>
      <c r="E8138" s="46">
        <v>45507</v>
      </c>
      <c r="F8138">
        <v>-1989.09</v>
      </c>
      <c r="I8138" t="str">
        <f>INDEX(LedgerMapping[[#All],[Level 3]],MATCH(Actuals[[#This Row],[Sub Ledger]],LedgerMapping[[#All],[Sub Ledger]],0))</f>
        <v>Marketing</v>
      </c>
      <c r="J8138" s="22">
        <f>YEAR(Actuals[[#This Row],[Date]])</f>
        <v>2024</v>
      </c>
      <c r="K8138" s="22">
        <f>MONTH(Actuals[[#This Row],[Date]])</f>
        <v>8</v>
      </c>
      <c r="L8138" s="12"/>
    </row>
    <row r="8139" spans="1:12" x14ac:dyDescent="0.3">
      <c r="A8139">
        <v>12</v>
      </c>
      <c r="B8139">
        <v>35690</v>
      </c>
      <c r="C8139">
        <v>1</v>
      </c>
      <c r="D8139">
        <v>61000</v>
      </c>
      <c r="E8139" s="46">
        <v>45536</v>
      </c>
      <c r="F8139">
        <v>-2124.1999999999998</v>
      </c>
      <c r="I8139" t="str">
        <f>INDEX(LedgerMapping[[#All],[Level 3]],MATCH(Actuals[[#This Row],[Sub Ledger]],LedgerMapping[[#All],[Sub Ledger]],0))</f>
        <v>Marketing</v>
      </c>
      <c r="J8139" s="22">
        <f>YEAR(Actuals[[#This Row],[Date]])</f>
        <v>2024</v>
      </c>
      <c r="K8139" s="22">
        <f>MONTH(Actuals[[#This Row],[Date]])</f>
        <v>9</v>
      </c>
      <c r="L8139" s="12"/>
    </row>
    <row r="8140" spans="1:12" x14ac:dyDescent="0.3">
      <c r="A8140">
        <v>12</v>
      </c>
      <c r="B8140">
        <v>36839</v>
      </c>
      <c r="C8140">
        <v>1</v>
      </c>
      <c r="D8140">
        <v>61000</v>
      </c>
      <c r="E8140" s="46">
        <v>45567</v>
      </c>
      <c r="F8140">
        <v>-2217.8200000000002</v>
      </c>
      <c r="I8140" t="str">
        <f>INDEX(LedgerMapping[[#All],[Level 3]],MATCH(Actuals[[#This Row],[Sub Ledger]],LedgerMapping[[#All],[Sub Ledger]],0))</f>
        <v>Marketing</v>
      </c>
      <c r="J8140" s="22">
        <f>YEAR(Actuals[[#This Row],[Date]])</f>
        <v>2024</v>
      </c>
      <c r="K8140" s="22">
        <f>MONTH(Actuals[[#This Row],[Date]])</f>
        <v>10</v>
      </c>
      <c r="L8140" s="12"/>
    </row>
    <row r="8141" spans="1:12" x14ac:dyDescent="0.3">
      <c r="A8141">
        <v>12</v>
      </c>
      <c r="B8141">
        <v>37989</v>
      </c>
      <c r="C8141">
        <v>1</v>
      </c>
      <c r="D8141">
        <v>61000</v>
      </c>
      <c r="E8141" s="46">
        <v>45597</v>
      </c>
      <c r="F8141">
        <v>-1591.21</v>
      </c>
      <c r="I8141" t="str">
        <f>INDEX(LedgerMapping[[#All],[Level 3]],MATCH(Actuals[[#This Row],[Sub Ledger]],LedgerMapping[[#All],[Sub Ledger]],0))</f>
        <v>Marketing</v>
      </c>
      <c r="J8141" s="22">
        <f>YEAR(Actuals[[#This Row],[Date]])</f>
        <v>2024</v>
      </c>
      <c r="K8141" s="22">
        <f>MONTH(Actuals[[#This Row],[Date]])</f>
        <v>11</v>
      </c>
      <c r="L8141" s="12"/>
    </row>
    <row r="8142" spans="1:12" x14ac:dyDescent="0.3">
      <c r="A8142">
        <v>12</v>
      </c>
      <c r="B8142">
        <v>39141</v>
      </c>
      <c r="C8142">
        <v>1</v>
      </c>
      <c r="D8142">
        <v>61000</v>
      </c>
      <c r="E8142" s="46">
        <v>45628</v>
      </c>
      <c r="F8142">
        <v>-2535.91</v>
      </c>
      <c r="I8142" t="str">
        <f>INDEX(LedgerMapping[[#All],[Level 3]],MATCH(Actuals[[#This Row],[Sub Ledger]],LedgerMapping[[#All],[Sub Ledger]],0))</f>
        <v>Marketing</v>
      </c>
      <c r="J8142" s="22">
        <f>YEAR(Actuals[[#This Row],[Date]])</f>
        <v>2024</v>
      </c>
      <c r="K8142" s="22">
        <f>MONTH(Actuals[[#This Row],[Date]])</f>
        <v>12</v>
      </c>
      <c r="L8142" s="12"/>
    </row>
    <row r="8143" spans="1:12" x14ac:dyDescent="0.3">
      <c r="A8143">
        <v>12</v>
      </c>
      <c r="B8143">
        <v>14393</v>
      </c>
      <c r="C8143">
        <v>1</v>
      </c>
      <c r="D8143">
        <v>62000</v>
      </c>
      <c r="E8143" s="46">
        <v>44927</v>
      </c>
      <c r="F8143">
        <v>-196.51</v>
      </c>
      <c r="I8143" t="str">
        <f>INDEX(LedgerMapping[[#All],[Level 3]],MATCH(Actuals[[#This Row],[Sub Ledger]],LedgerMapping[[#All],[Sub Ledger]],0))</f>
        <v>Marketing</v>
      </c>
      <c r="J8143" s="22">
        <f>YEAR(Actuals[[#This Row],[Date]])</f>
        <v>2023</v>
      </c>
      <c r="K8143" s="22">
        <f>MONTH(Actuals[[#This Row],[Date]])</f>
        <v>1</v>
      </c>
      <c r="L8143" s="12"/>
    </row>
    <row r="8144" spans="1:12" x14ac:dyDescent="0.3">
      <c r="A8144">
        <v>12</v>
      </c>
      <c r="B8144">
        <v>15396</v>
      </c>
      <c r="C8144">
        <v>1</v>
      </c>
      <c r="D8144">
        <v>62000</v>
      </c>
      <c r="E8144" s="46">
        <v>44958</v>
      </c>
      <c r="F8144">
        <v>-173.1</v>
      </c>
      <c r="I8144" t="str">
        <f>INDEX(LedgerMapping[[#All],[Level 3]],MATCH(Actuals[[#This Row],[Sub Ledger]],LedgerMapping[[#All],[Sub Ledger]],0))</f>
        <v>Marketing</v>
      </c>
      <c r="J8144" s="22">
        <f>YEAR(Actuals[[#This Row],[Date]])</f>
        <v>2023</v>
      </c>
      <c r="K8144" s="22">
        <f>MONTH(Actuals[[#This Row],[Date]])</f>
        <v>2</v>
      </c>
      <c r="L8144" s="12"/>
    </row>
    <row r="8145" spans="1:12" x14ac:dyDescent="0.3">
      <c r="A8145">
        <v>12</v>
      </c>
      <c r="B8145">
        <v>16403</v>
      </c>
      <c r="C8145">
        <v>1</v>
      </c>
      <c r="D8145">
        <v>62000</v>
      </c>
      <c r="E8145" s="46">
        <v>44988</v>
      </c>
      <c r="F8145">
        <v>-146.51</v>
      </c>
      <c r="I8145" t="str">
        <f>INDEX(LedgerMapping[[#All],[Level 3]],MATCH(Actuals[[#This Row],[Sub Ledger]],LedgerMapping[[#All],[Sub Ledger]],0))</f>
        <v>Marketing</v>
      </c>
      <c r="J8145" s="22">
        <f>YEAR(Actuals[[#This Row],[Date]])</f>
        <v>2023</v>
      </c>
      <c r="K8145" s="22">
        <f>MONTH(Actuals[[#This Row],[Date]])</f>
        <v>3</v>
      </c>
      <c r="L8145" s="12"/>
    </row>
    <row r="8146" spans="1:12" x14ac:dyDescent="0.3">
      <c r="A8146">
        <v>12</v>
      </c>
      <c r="B8146">
        <v>17435</v>
      </c>
      <c r="C8146">
        <v>1</v>
      </c>
      <c r="D8146">
        <v>62000</v>
      </c>
      <c r="E8146" s="46">
        <v>45018</v>
      </c>
      <c r="F8146">
        <v>-69.91</v>
      </c>
      <c r="I8146" t="str">
        <f>INDEX(LedgerMapping[[#All],[Level 3]],MATCH(Actuals[[#This Row],[Sub Ledger]],LedgerMapping[[#All],[Sub Ledger]],0))</f>
        <v>Marketing</v>
      </c>
      <c r="J8146" s="22">
        <f>YEAR(Actuals[[#This Row],[Date]])</f>
        <v>2023</v>
      </c>
      <c r="K8146" s="22">
        <f>MONTH(Actuals[[#This Row],[Date]])</f>
        <v>4</v>
      </c>
      <c r="L8146" s="12"/>
    </row>
    <row r="8147" spans="1:12" x14ac:dyDescent="0.3">
      <c r="A8147">
        <v>12</v>
      </c>
      <c r="B8147">
        <v>18464</v>
      </c>
      <c r="C8147">
        <v>1</v>
      </c>
      <c r="D8147">
        <v>62000</v>
      </c>
      <c r="E8147" s="46">
        <v>45049</v>
      </c>
      <c r="F8147">
        <v>-142.25</v>
      </c>
      <c r="I8147" t="str">
        <f>INDEX(LedgerMapping[[#All],[Level 3]],MATCH(Actuals[[#This Row],[Sub Ledger]],LedgerMapping[[#All],[Sub Ledger]],0))</f>
        <v>Marketing</v>
      </c>
      <c r="J8147" s="22">
        <f>YEAR(Actuals[[#This Row],[Date]])</f>
        <v>2023</v>
      </c>
      <c r="K8147" s="22">
        <f>MONTH(Actuals[[#This Row],[Date]])</f>
        <v>5</v>
      </c>
      <c r="L8147" s="12"/>
    </row>
    <row r="8148" spans="1:12" x14ac:dyDescent="0.3">
      <c r="A8148">
        <v>12</v>
      </c>
      <c r="B8148">
        <v>19468</v>
      </c>
      <c r="C8148">
        <v>1</v>
      </c>
      <c r="D8148">
        <v>62000</v>
      </c>
      <c r="E8148" s="46">
        <v>45079</v>
      </c>
      <c r="F8148">
        <v>-114.59</v>
      </c>
      <c r="I8148" t="str">
        <f>INDEX(LedgerMapping[[#All],[Level 3]],MATCH(Actuals[[#This Row],[Sub Ledger]],LedgerMapping[[#All],[Sub Ledger]],0))</f>
        <v>Marketing</v>
      </c>
      <c r="J8148" s="22">
        <f>YEAR(Actuals[[#This Row],[Date]])</f>
        <v>2023</v>
      </c>
      <c r="K8148" s="22">
        <f>MONTH(Actuals[[#This Row],[Date]])</f>
        <v>6</v>
      </c>
      <c r="L8148" s="12"/>
    </row>
    <row r="8149" spans="1:12" x14ac:dyDescent="0.3">
      <c r="A8149">
        <v>12</v>
      </c>
      <c r="B8149">
        <v>20497</v>
      </c>
      <c r="C8149">
        <v>1</v>
      </c>
      <c r="D8149">
        <v>62000</v>
      </c>
      <c r="E8149" s="46">
        <v>45110</v>
      </c>
      <c r="F8149">
        <v>-102.89</v>
      </c>
      <c r="I8149" t="str">
        <f>INDEX(LedgerMapping[[#All],[Level 3]],MATCH(Actuals[[#This Row],[Sub Ledger]],LedgerMapping[[#All],[Sub Ledger]],0))</f>
        <v>Marketing</v>
      </c>
      <c r="J8149" s="22">
        <f>YEAR(Actuals[[#This Row],[Date]])</f>
        <v>2023</v>
      </c>
      <c r="K8149" s="22">
        <f>MONTH(Actuals[[#This Row],[Date]])</f>
        <v>7</v>
      </c>
      <c r="L8149" s="12"/>
    </row>
    <row r="8150" spans="1:12" x14ac:dyDescent="0.3">
      <c r="A8150">
        <v>12</v>
      </c>
      <c r="B8150">
        <v>21525</v>
      </c>
      <c r="C8150">
        <v>1</v>
      </c>
      <c r="D8150">
        <v>62000</v>
      </c>
      <c r="E8150" s="46">
        <v>45141</v>
      </c>
      <c r="F8150">
        <v>-214.59</v>
      </c>
      <c r="I8150" t="str">
        <f>INDEX(LedgerMapping[[#All],[Level 3]],MATCH(Actuals[[#This Row],[Sub Ledger]],LedgerMapping[[#All],[Sub Ledger]],0))</f>
        <v>Marketing</v>
      </c>
      <c r="J8150" s="22">
        <f>YEAR(Actuals[[#This Row],[Date]])</f>
        <v>2023</v>
      </c>
      <c r="K8150" s="22">
        <f>MONTH(Actuals[[#This Row],[Date]])</f>
        <v>8</v>
      </c>
      <c r="L8150" s="12"/>
    </row>
    <row r="8151" spans="1:12" x14ac:dyDescent="0.3">
      <c r="A8151">
        <v>12</v>
      </c>
      <c r="B8151">
        <v>22500</v>
      </c>
      <c r="C8151">
        <v>1</v>
      </c>
      <c r="D8151">
        <v>62000</v>
      </c>
      <c r="E8151" s="46">
        <v>45169</v>
      </c>
      <c r="F8151">
        <v>-69.91</v>
      </c>
      <c r="I8151" t="str">
        <f>INDEX(LedgerMapping[[#All],[Level 3]],MATCH(Actuals[[#This Row],[Sub Ledger]],LedgerMapping[[#All],[Sub Ledger]],0))</f>
        <v>Marketing</v>
      </c>
      <c r="J8151" s="22">
        <f>YEAR(Actuals[[#This Row],[Date]])</f>
        <v>2023</v>
      </c>
      <c r="K8151" s="22">
        <f>MONTH(Actuals[[#This Row],[Date]])</f>
        <v>8</v>
      </c>
      <c r="L8151" s="12"/>
    </row>
    <row r="8152" spans="1:12" x14ac:dyDescent="0.3">
      <c r="A8152">
        <v>12</v>
      </c>
      <c r="B8152">
        <v>23505</v>
      </c>
      <c r="C8152">
        <v>1</v>
      </c>
      <c r="D8152">
        <v>62000</v>
      </c>
      <c r="E8152" s="46">
        <v>45200</v>
      </c>
      <c r="F8152">
        <v>-138</v>
      </c>
      <c r="I8152" t="str">
        <f>INDEX(LedgerMapping[[#All],[Level 3]],MATCH(Actuals[[#This Row],[Sub Ledger]],LedgerMapping[[#All],[Sub Ledger]],0))</f>
        <v>Marketing</v>
      </c>
      <c r="J8152" s="22">
        <f>YEAR(Actuals[[#This Row],[Date]])</f>
        <v>2023</v>
      </c>
      <c r="K8152" s="22">
        <f>MONTH(Actuals[[#This Row],[Date]])</f>
        <v>10</v>
      </c>
      <c r="L8152" s="12"/>
    </row>
    <row r="8153" spans="1:12" x14ac:dyDescent="0.3">
      <c r="A8153">
        <v>12</v>
      </c>
      <c r="B8153">
        <v>24508</v>
      </c>
      <c r="C8153">
        <v>1</v>
      </c>
      <c r="D8153">
        <v>62000</v>
      </c>
      <c r="E8153" s="46">
        <v>45230</v>
      </c>
      <c r="F8153">
        <v>-235.87</v>
      </c>
      <c r="I8153" t="str">
        <f>INDEX(LedgerMapping[[#All],[Level 3]],MATCH(Actuals[[#This Row],[Sub Ledger]],LedgerMapping[[#All],[Sub Ledger]],0))</f>
        <v>Marketing</v>
      </c>
      <c r="J8153" s="22">
        <f>YEAR(Actuals[[#This Row],[Date]])</f>
        <v>2023</v>
      </c>
      <c r="K8153" s="22">
        <f>MONTH(Actuals[[#This Row],[Date]])</f>
        <v>10</v>
      </c>
      <c r="L8153" s="12"/>
    </row>
    <row r="8154" spans="1:12" x14ac:dyDescent="0.3">
      <c r="A8154">
        <v>12</v>
      </c>
      <c r="B8154">
        <v>25539</v>
      </c>
      <c r="C8154">
        <v>1</v>
      </c>
      <c r="D8154">
        <v>62000</v>
      </c>
      <c r="E8154" s="46">
        <v>45261</v>
      </c>
      <c r="F8154">
        <v>-214.59</v>
      </c>
      <c r="I8154" t="str">
        <f>INDEX(LedgerMapping[[#All],[Level 3]],MATCH(Actuals[[#This Row],[Sub Ledger]],LedgerMapping[[#All],[Sub Ledger]],0))</f>
        <v>Marketing</v>
      </c>
      <c r="J8154" s="22">
        <f>YEAR(Actuals[[#This Row],[Date]])</f>
        <v>2023</v>
      </c>
      <c r="K8154" s="22">
        <f>MONTH(Actuals[[#This Row],[Date]])</f>
        <v>12</v>
      </c>
      <c r="L8154" s="12"/>
    </row>
    <row r="8155" spans="1:12" x14ac:dyDescent="0.3">
      <c r="A8155">
        <v>12</v>
      </c>
      <c r="B8155">
        <v>26612</v>
      </c>
      <c r="C8155">
        <v>1</v>
      </c>
      <c r="D8155">
        <v>62000</v>
      </c>
      <c r="E8155" s="46">
        <v>45291</v>
      </c>
      <c r="F8155">
        <v>-245.44</v>
      </c>
      <c r="I8155" t="str">
        <f>INDEX(LedgerMapping[[#All],[Level 3]],MATCH(Actuals[[#This Row],[Sub Ledger]],LedgerMapping[[#All],[Sub Ledger]],0))</f>
        <v>Marketing</v>
      </c>
      <c r="J8155" s="22">
        <f>YEAR(Actuals[[#This Row],[Date]])</f>
        <v>2023</v>
      </c>
      <c r="K8155" s="22">
        <f>MONTH(Actuals[[#This Row],[Date]])</f>
        <v>12</v>
      </c>
      <c r="L8155" s="12"/>
    </row>
    <row r="8156" spans="1:12" x14ac:dyDescent="0.3">
      <c r="A8156">
        <v>12</v>
      </c>
      <c r="B8156">
        <v>27735</v>
      </c>
      <c r="C8156">
        <v>1</v>
      </c>
      <c r="D8156">
        <v>62000</v>
      </c>
      <c r="E8156" s="46">
        <v>45322</v>
      </c>
      <c r="F8156">
        <v>-2627.4</v>
      </c>
      <c r="I8156" t="str">
        <f>INDEX(LedgerMapping[[#All],[Level 3]],MATCH(Actuals[[#This Row],[Sub Ledger]],LedgerMapping[[#All],[Sub Ledger]],0))</f>
        <v>Marketing</v>
      </c>
      <c r="J8156" s="22">
        <f>YEAR(Actuals[[#This Row],[Date]])</f>
        <v>2024</v>
      </c>
      <c r="K8156" s="22">
        <f>MONTH(Actuals[[#This Row],[Date]])</f>
        <v>1</v>
      </c>
      <c r="L8156" s="12"/>
    </row>
    <row r="8157" spans="1:12" x14ac:dyDescent="0.3">
      <c r="A8157">
        <v>12</v>
      </c>
      <c r="B8157">
        <v>28887</v>
      </c>
      <c r="C8157">
        <v>1</v>
      </c>
      <c r="D8157">
        <v>62000</v>
      </c>
      <c r="E8157" s="46">
        <v>45354</v>
      </c>
      <c r="F8157">
        <v>-2109.31</v>
      </c>
      <c r="I8157" t="str">
        <f>INDEX(LedgerMapping[[#All],[Level 3]],MATCH(Actuals[[#This Row],[Sub Ledger]],LedgerMapping[[#All],[Sub Ledger]],0))</f>
        <v>Marketing</v>
      </c>
      <c r="J8157" s="22">
        <f>YEAR(Actuals[[#This Row],[Date]])</f>
        <v>2024</v>
      </c>
      <c r="K8157" s="22">
        <f>MONTH(Actuals[[#This Row],[Date]])</f>
        <v>3</v>
      </c>
      <c r="L8157" s="12"/>
    </row>
    <row r="8158" spans="1:12" x14ac:dyDescent="0.3">
      <c r="A8158">
        <v>12</v>
      </c>
      <c r="B8158">
        <v>30014</v>
      </c>
      <c r="C8158">
        <v>1</v>
      </c>
      <c r="D8158">
        <v>62000</v>
      </c>
      <c r="E8158" s="46">
        <v>45384</v>
      </c>
      <c r="F8158">
        <v>-1863.56</v>
      </c>
      <c r="I8158" t="str">
        <f>INDEX(LedgerMapping[[#All],[Level 3]],MATCH(Actuals[[#This Row],[Sub Ledger]],LedgerMapping[[#All],[Sub Ledger]],0))</f>
        <v>Marketing</v>
      </c>
      <c r="J8158" s="22">
        <f>YEAR(Actuals[[#This Row],[Date]])</f>
        <v>2024</v>
      </c>
      <c r="K8158" s="22">
        <f>MONTH(Actuals[[#This Row],[Date]])</f>
        <v>4</v>
      </c>
      <c r="L8158" s="12"/>
    </row>
    <row r="8159" spans="1:12" x14ac:dyDescent="0.3">
      <c r="A8159">
        <v>12</v>
      </c>
      <c r="B8159">
        <v>31140</v>
      </c>
      <c r="C8159">
        <v>1</v>
      </c>
      <c r="D8159">
        <v>62000</v>
      </c>
      <c r="E8159" s="46">
        <v>45415</v>
      </c>
      <c r="F8159">
        <v>-1753.98</v>
      </c>
      <c r="I8159" t="str">
        <f>INDEX(LedgerMapping[[#All],[Level 3]],MATCH(Actuals[[#This Row],[Sub Ledger]],LedgerMapping[[#All],[Sub Ledger]],0))</f>
        <v>Marketing</v>
      </c>
      <c r="J8159" s="22">
        <f>YEAR(Actuals[[#This Row],[Date]])</f>
        <v>2024</v>
      </c>
      <c r="K8159" s="22">
        <f>MONTH(Actuals[[#This Row],[Date]])</f>
        <v>5</v>
      </c>
      <c r="L8159" s="12"/>
    </row>
    <row r="8160" spans="1:12" x14ac:dyDescent="0.3">
      <c r="A8160">
        <v>12</v>
      </c>
      <c r="B8160">
        <v>32291</v>
      </c>
      <c r="C8160">
        <v>1</v>
      </c>
      <c r="D8160">
        <v>62000</v>
      </c>
      <c r="E8160" s="46">
        <v>45445</v>
      </c>
      <c r="F8160">
        <v>-1180.57</v>
      </c>
      <c r="I8160" t="str">
        <f>INDEX(LedgerMapping[[#All],[Level 3]],MATCH(Actuals[[#This Row],[Sub Ledger]],LedgerMapping[[#All],[Sub Ledger]],0))</f>
        <v>Marketing</v>
      </c>
      <c r="J8160" s="22">
        <f>YEAR(Actuals[[#This Row],[Date]])</f>
        <v>2024</v>
      </c>
      <c r="K8160" s="22">
        <f>MONTH(Actuals[[#This Row],[Date]])</f>
        <v>6</v>
      </c>
      <c r="L8160" s="12"/>
    </row>
    <row r="8161" spans="1:12" x14ac:dyDescent="0.3">
      <c r="A8161">
        <v>12</v>
      </c>
      <c r="B8161">
        <v>33389</v>
      </c>
      <c r="C8161">
        <v>1</v>
      </c>
      <c r="D8161">
        <v>62000</v>
      </c>
      <c r="E8161" s="46">
        <v>45476</v>
      </c>
      <c r="F8161">
        <v>-1005.03</v>
      </c>
      <c r="I8161" t="str">
        <f>INDEX(LedgerMapping[[#All],[Level 3]],MATCH(Actuals[[#This Row],[Sub Ledger]],LedgerMapping[[#All],[Sub Ledger]],0))</f>
        <v>Marketing</v>
      </c>
      <c r="J8161" s="22">
        <f>YEAR(Actuals[[#This Row],[Date]])</f>
        <v>2024</v>
      </c>
      <c r="K8161" s="22">
        <f>MONTH(Actuals[[#This Row],[Date]])</f>
        <v>7</v>
      </c>
      <c r="L8161" s="12"/>
    </row>
    <row r="8162" spans="1:12" x14ac:dyDescent="0.3">
      <c r="A8162">
        <v>12</v>
      </c>
      <c r="B8162">
        <v>34539</v>
      </c>
      <c r="C8162">
        <v>1</v>
      </c>
      <c r="D8162">
        <v>62000</v>
      </c>
      <c r="E8162" s="46">
        <v>45507</v>
      </c>
      <c r="F8162">
        <v>-2485.91</v>
      </c>
      <c r="I8162" t="str">
        <f>INDEX(LedgerMapping[[#All],[Level 3]],MATCH(Actuals[[#This Row],[Sub Ledger]],LedgerMapping[[#All],[Sub Ledger]],0))</f>
        <v>Marketing</v>
      </c>
      <c r="J8162" s="22">
        <f>YEAR(Actuals[[#This Row],[Date]])</f>
        <v>2024</v>
      </c>
      <c r="K8162" s="22">
        <f>MONTH(Actuals[[#This Row],[Date]])</f>
        <v>8</v>
      </c>
      <c r="L8162" s="12"/>
    </row>
    <row r="8163" spans="1:12" x14ac:dyDescent="0.3">
      <c r="A8163">
        <v>12</v>
      </c>
      <c r="B8163">
        <v>35691</v>
      </c>
      <c r="C8163">
        <v>1</v>
      </c>
      <c r="D8163">
        <v>62000</v>
      </c>
      <c r="E8163" s="46">
        <v>45536</v>
      </c>
      <c r="F8163">
        <v>-1416.74</v>
      </c>
      <c r="I8163" t="str">
        <f>INDEX(LedgerMapping[[#All],[Level 3]],MATCH(Actuals[[#This Row],[Sub Ledger]],LedgerMapping[[#All],[Sub Ledger]],0))</f>
        <v>Marketing</v>
      </c>
      <c r="J8163" s="22">
        <f>YEAR(Actuals[[#This Row],[Date]])</f>
        <v>2024</v>
      </c>
      <c r="K8163" s="22">
        <f>MONTH(Actuals[[#This Row],[Date]])</f>
        <v>9</v>
      </c>
      <c r="L8163" s="12"/>
    </row>
    <row r="8164" spans="1:12" x14ac:dyDescent="0.3">
      <c r="A8164">
        <v>12</v>
      </c>
      <c r="B8164">
        <v>36840</v>
      </c>
      <c r="C8164">
        <v>1</v>
      </c>
      <c r="D8164">
        <v>62000</v>
      </c>
      <c r="E8164" s="46">
        <v>45567</v>
      </c>
      <c r="F8164">
        <v>-1293.3399999999999</v>
      </c>
      <c r="I8164" t="str">
        <f>INDEX(LedgerMapping[[#All],[Level 3]],MATCH(Actuals[[#This Row],[Sub Ledger]],LedgerMapping[[#All],[Sub Ledger]],0))</f>
        <v>Marketing</v>
      </c>
      <c r="J8164" s="22">
        <f>YEAR(Actuals[[#This Row],[Date]])</f>
        <v>2024</v>
      </c>
      <c r="K8164" s="22">
        <f>MONTH(Actuals[[#This Row],[Date]])</f>
        <v>10</v>
      </c>
      <c r="L8164" s="12"/>
    </row>
    <row r="8165" spans="1:12" x14ac:dyDescent="0.3">
      <c r="A8165">
        <v>12</v>
      </c>
      <c r="B8165">
        <v>37990</v>
      </c>
      <c r="C8165">
        <v>1</v>
      </c>
      <c r="D8165">
        <v>62000</v>
      </c>
      <c r="E8165" s="46">
        <v>45597</v>
      </c>
      <c r="F8165">
        <v>-1591.21</v>
      </c>
      <c r="I8165" t="str">
        <f>INDEX(LedgerMapping[[#All],[Level 3]],MATCH(Actuals[[#This Row],[Sub Ledger]],LedgerMapping[[#All],[Sub Ledger]],0))</f>
        <v>Marketing</v>
      </c>
      <c r="J8165" s="22">
        <f>YEAR(Actuals[[#This Row],[Date]])</f>
        <v>2024</v>
      </c>
      <c r="K8165" s="22">
        <f>MONTH(Actuals[[#This Row],[Date]])</f>
        <v>11</v>
      </c>
      <c r="L8165" s="12"/>
    </row>
    <row r="8166" spans="1:12" x14ac:dyDescent="0.3">
      <c r="A8166">
        <v>12</v>
      </c>
      <c r="B8166">
        <v>39142</v>
      </c>
      <c r="C8166">
        <v>1</v>
      </c>
      <c r="D8166">
        <v>62000</v>
      </c>
      <c r="E8166" s="46">
        <v>45628</v>
      </c>
      <c r="F8166">
        <v>-1775.26</v>
      </c>
      <c r="I8166" t="str">
        <f>INDEX(LedgerMapping[[#All],[Level 3]],MATCH(Actuals[[#This Row],[Sub Ledger]],LedgerMapping[[#All],[Sub Ledger]],0))</f>
        <v>Marketing</v>
      </c>
      <c r="J8166" s="22">
        <f>YEAR(Actuals[[#This Row],[Date]])</f>
        <v>2024</v>
      </c>
      <c r="K8166" s="22">
        <f>MONTH(Actuals[[#This Row],[Date]])</f>
        <v>12</v>
      </c>
      <c r="L8166" s="12"/>
    </row>
    <row r="8167" spans="1:12" x14ac:dyDescent="0.3">
      <c r="A8167">
        <v>12</v>
      </c>
      <c r="B8167">
        <v>14394</v>
      </c>
      <c r="C8167">
        <v>1</v>
      </c>
      <c r="D8167">
        <v>65000</v>
      </c>
      <c r="E8167" s="46">
        <v>44927</v>
      </c>
      <c r="F8167">
        <v>-27.36</v>
      </c>
      <c r="I8167" t="str">
        <f>INDEX(LedgerMapping[[#All],[Level 3]],MATCH(Actuals[[#This Row],[Sub Ledger]],LedgerMapping[[#All],[Sub Ledger]],0))</f>
        <v>Administration</v>
      </c>
      <c r="J8167" s="22">
        <f>YEAR(Actuals[[#This Row],[Date]])</f>
        <v>2023</v>
      </c>
      <c r="K8167" s="22">
        <f>MONTH(Actuals[[#This Row],[Date]])</f>
        <v>1</v>
      </c>
      <c r="L8167" s="12"/>
    </row>
    <row r="8168" spans="1:12" x14ac:dyDescent="0.3">
      <c r="A8168">
        <v>12</v>
      </c>
      <c r="B8168">
        <v>15397</v>
      </c>
      <c r="C8168">
        <v>1</v>
      </c>
      <c r="D8168">
        <v>65000</v>
      </c>
      <c r="E8168" s="46">
        <v>44958</v>
      </c>
      <c r="F8168">
        <v>-23.1</v>
      </c>
      <c r="I8168" t="str">
        <f>INDEX(LedgerMapping[[#All],[Level 3]],MATCH(Actuals[[#This Row],[Sub Ledger]],LedgerMapping[[#All],[Sub Ledger]],0))</f>
        <v>Administration</v>
      </c>
      <c r="J8168" s="22">
        <f>YEAR(Actuals[[#This Row],[Date]])</f>
        <v>2023</v>
      </c>
      <c r="K8168" s="22">
        <f>MONTH(Actuals[[#This Row],[Date]])</f>
        <v>2</v>
      </c>
      <c r="L8168" s="12"/>
    </row>
    <row r="8169" spans="1:12" x14ac:dyDescent="0.3">
      <c r="A8169">
        <v>12</v>
      </c>
      <c r="B8169">
        <v>16404</v>
      </c>
      <c r="C8169">
        <v>1</v>
      </c>
      <c r="D8169">
        <v>65000</v>
      </c>
      <c r="E8169" s="46">
        <v>44988</v>
      </c>
      <c r="F8169">
        <v>-24.16</v>
      </c>
      <c r="I8169" t="str">
        <f>INDEX(LedgerMapping[[#All],[Level 3]],MATCH(Actuals[[#This Row],[Sub Ledger]],LedgerMapping[[#All],[Sub Ledger]],0))</f>
        <v>Administration</v>
      </c>
      <c r="J8169" s="22">
        <f>YEAR(Actuals[[#This Row],[Date]])</f>
        <v>2023</v>
      </c>
      <c r="K8169" s="22">
        <f>MONTH(Actuals[[#This Row],[Date]])</f>
        <v>3</v>
      </c>
      <c r="L8169" s="12"/>
    </row>
    <row r="8170" spans="1:12" x14ac:dyDescent="0.3">
      <c r="A8170">
        <v>12</v>
      </c>
      <c r="B8170">
        <v>17436</v>
      </c>
      <c r="C8170">
        <v>1</v>
      </c>
      <c r="D8170">
        <v>65000</v>
      </c>
      <c r="E8170" s="46">
        <v>45018</v>
      </c>
      <c r="F8170">
        <v>-10.33</v>
      </c>
      <c r="I8170" t="str">
        <f>INDEX(LedgerMapping[[#All],[Level 3]],MATCH(Actuals[[#This Row],[Sub Ledger]],LedgerMapping[[#All],[Sub Ledger]],0))</f>
        <v>Administration</v>
      </c>
      <c r="J8170" s="22">
        <f>YEAR(Actuals[[#This Row],[Date]])</f>
        <v>2023</v>
      </c>
      <c r="K8170" s="22">
        <f>MONTH(Actuals[[#This Row],[Date]])</f>
        <v>4</v>
      </c>
      <c r="L8170" s="12"/>
    </row>
    <row r="8171" spans="1:12" x14ac:dyDescent="0.3">
      <c r="A8171">
        <v>12</v>
      </c>
      <c r="B8171">
        <v>18465</v>
      </c>
      <c r="C8171">
        <v>1</v>
      </c>
      <c r="D8171">
        <v>65000</v>
      </c>
      <c r="E8171" s="46">
        <v>45049</v>
      </c>
      <c r="F8171">
        <v>-24.16</v>
      </c>
      <c r="I8171" t="str">
        <f>INDEX(LedgerMapping[[#All],[Level 3]],MATCH(Actuals[[#This Row],[Sub Ledger]],LedgerMapping[[#All],[Sub Ledger]],0))</f>
        <v>Administration</v>
      </c>
      <c r="J8171" s="22">
        <f>YEAR(Actuals[[#This Row],[Date]])</f>
        <v>2023</v>
      </c>
      <c r="K8171" s="22">
        <f>MONTH(Actuals[[#This Row],[Date]])</f>
        <v>5</v>
      </c>
      <c r="L8171" s="12"/>
    </row>
    <row r="8172" spans="1:12" x14ac:dyDescent="0.3">
      <c r="A8172">
        <v>12</v>
      </c>
      <c r="B8172">
        <v>19469</v>
      </c>
      <c r="C8172">
        <v>1</v>
      </c>
      <c r="D8172">
        <v>65000</v>
      </c>
      <c r="E8172" s="46">
        <v>45079</v>
      </c>
      <c r="F8172">
        <v>-17.78</v>
      </c>
      <c r="I8172" t="str">
        <f>INDEX(LedgerMapping[[#All],[Level 3]],MATCH(Actuals[[#This Row],[Sub Ledger]],LedgerMapping[[#All],[Sub Ledger]],0))</f>
        <v>Administration</v>
      </c>
      <c r="J8172" s="22">
        <f>YEAR(Actuals[[#This Row],[Date]])</f>
        <v>2023</v>
      </c>
      <c r="K8172" s="22">
        <f>MONTH(Actuals[[#This Row],[Date]])</f>
        <v>6</v>
      </c>
      <c r="L8172" s="12"/>
    </row>
    <row r="8173" spans="1:12" x14ac:dyDescent="0.3">
      <c r="A8173">
        <v>12</v>
      </c>
      <c r="B8173">
        <v>20498</v>
      </c>
      <c r="C8173">
        <v>1</v>
      </c>
      <c r="D8173">
        <v>65000</v>
      </c>
      <c r="E8173" s="46">
        <v>45110</v>
      </c>
      <c r="F8173">
        <v>-13.53</v>
      </c>
      <c r="I8173" t="str">
        <f>INDEX(LedgerMapping[[#All],[Level 3]],MATCH(Actuals[[#This Row],[Sub Ledger]],LedgerMapping[[#All],[Sub Ledger]],0))</f>
        <v>Administration</v>
      </c>
      <c r="J8173" s="22">
        <f>YEAR(Actuals[[#This Row],[Date]])</f>
        <v>2023</v>
      </c>
      <c r="K8173" s="22">
        <f>MONTH(Actuals[[#This Row],[Date]])</f>
        <v>7</v>
      </c>
      <c r="L8173" s="12"/>
    </row>
    <row r="8174" spans="1:12" x14ac:dyDescent="0.3">
      <c r="A8174">
        <v>12</v>
      </c>
      <c r="B8174">
        <v>21526</v>
      </c>
      <c r="C8174">
        <v>1</v>
      </c>
      <c r="D8174">
        <v>65000</v>
      </c>
      <c r="E8174" s="46">
        <v>45141</v>
      </c>
      <c r="F8174">
        <v>-33.74</v>
      </c>
      <c r="I8174" t="str">
        <f>INDEX(LedgerMapping[[#All],[Level 3]],MATCH(Actuals[[#This Row],[Sub Ledger]],LedgerMapping[[#All],[Sub Ledger]],0))</f>
        <v>Administration</v>
      </c>
      <c r="J8174" s="22">
        <f>YEAR(Actuals[[#This Row],[Date]])</f>
        <v>2023</v>
      </c>
      <c r="K8174" s="22">
        <f>MONTH(Actuals[[#This Row],[Date]])</f>
        <v>8</v>
      </c>
      <c r="L8174" s="12"/>
    </row>
    <row r="8175" spans="1:12" x14ac:dyDescent="0.3">
      <c r="A8175">
        <v>12</v>
      </c>
      <c r="B8175">
        <v>22501</v>
      </c>
      <c r="C8175">
        <v>1</v>
      </c>
      <c r="D8175">
        <v>65000</v>
      </c>
      <c r="E8175" s="46">
        <v>45169</v>
      </c>
      <c r="F8175">
        <v>-10.33</v>
      </c>
      <c r="I8175" t="str">
        <f>INDEX(LedgerMapping[[#All],[Level 3]],MATCH(Actuals[[#This Row],[Sub Ledger]],LedgerMapping[[#All],[Sub Ledger]],0))</f>
        <v>Administration</v>
      </c>
      <c r="J8175" s="22">
        <f>YEAR(Actuals[[#This Row],[Date]])</f>
        <v>2023</v>
      </c>
      <c r="K8175" s="22">
        <f>MONTH(Actuals[[#This Row],[Date]])</f>
        <v>8</v>
      </c>
      <c r="L8175" s="12"/>
    </row>
    <row r="8176" spans="1:12" x14ac:dyDescent="0.3">
      <c r="A8176">
        <v>12</v>
      </c>
      <c r="B8176">
        <v>23506</v>
      </c>
      <c r="C8176">
        <v>1</v>
      </c>
      <c r="D8176">
        <v>65000</v>
      </c>
      <c r="E8176" s="46">
        <v>45200</v>
      </c>
      <c r="F8176">
        <v>-19.91</v>
      </c>
      <c r="I8176" t="str">
        <f>INDEX(LedgerMapping[[#All],[Level 3]],MATCH(Actuals[[#This Row],[Sub Ledger]],LedgerMapping[[#All],[Sub Ledger]],0))</f>
        <v>Administration</v>
      </c>
      <c r="J8176" s="22">
        <f>YEAR(Actuals[[#This Row],[Date]])</f>
        <v>2023</v>
      </c>
      <c r="K8176" s="22">
        <f>MONTH(Actuals[[#This Row],[Date]])</f>
        <v>10</v>
      </c>
      <c r="L8176" s="12"/>
    </row>
    <row r="8177" spans="1:12" x14ac:dyDescent="0.3">
      <c r="A8177">
        <v>12</v>
      </c>
      <c r="B8177">
        <v>24509</v>
      </c>
      <c r="C8177">
        <v>1</v>
      </c>
      <c r="D8177">
        <v>65000</v>
      </c>
      <c r="E8177" s="46">
        <v>45230</v>
      </c>
      <c r="F8177">
        <v>-32.67</v>
      </c>
      <c r="I8177" t="str">
        <f>INDEX(LedgerMapping[[#All],[Level 3]],MATCH(Actuals[[#This Row],[Sub Ledger]],LedgerMapping[[#All],[Sub Ledger]],0))</f>
        <v>Administration</v>
      </c>
      <c r="J8177" s="22">
        <f>YEAR(Actuals[[#This Row],[Date]])</f>
        <v>2023</v>
      </c>
      <c r="K8177" s="22">
        <f>MONTH(Actuals[[#This Row],[Date]])</f>
        <v>10</v>
      </c>
      <c r="L8177" s="12"/>
    </row>
    <row r="8178" spans="1:12" x14ac:dyDescent="0.3">
      <c r="A8178">
        <v>12</v>
      </c>
      <c r="B8178">
        <v>25540</v>
      </c>
      <c r="C8178">
        <v>1</v>
      </c>
      <c r="D8178">
        <v>65000</v>
      </c>
      <c r="E8178" s="46">
        <v>45261</v>
      </c>
      <c r="F8178">
        <v>-28.42</v>
      </c>
      <c r="I8178" t="str">
        <f>INDEX(LedgerMapping[[#All],[Level 3]],MATCH(Actuals[[#This Row],[Sub Ledger]],LedgerMapping[[#All],[Sub Ledger]],0))</f>
        <v>Administration</v>
      </c>
      <c r="J8178" s="22">
        <f>YEAR(Actuals[[#This Row],[Date]])</f>
        <v>2023</v>
      </c>
      <c r="K8178" s="22">
        <f>MONTH(Actuals[[#This Row],[Date]])</f>
        <v>12</v>
      </c>
      <c r="L8178" s="12"/>
    </row>
    <row r="8179" spans="1:12" x14ac:dyDescent="0.3">
      <c r="A8179">
        <v>12</v>
      </c>
      <c r="B8179">
        <v>26613</v>
      </c>
      <c r="C8179">
        <v>1</v>
      </c>
      <c r="D8179">
        <v>65000</v>
      </c>
      <c r="E8179" s="46">
        <v>45291</v>
      </c>
      <c r="F8179">
        <v>-32.67</v>
      </c>
      <c r="I8179" t="str">
        <f>INDEX(LedgerMapping[[#All],[Level 3]],MATCH(Actuals[[#This Row],[Sub Ledger]],LedgerMapping[[#All],[Sub Ledger]],0))</f>
        <v>Administration</v>
      </c>
      <c r="J8179" s="22">
        <f>YEAR(Actuals[[#This Row],[Date]])</f>
        <v>2023</v>
      </c>
      <c r="K8179" s="22">
        <f>MONTH(Actuals[[#This Row],[Date]])</f>
        <v>12</v>
      </c>
      <c r="L8179" s="12"/>
    </row>
    <row r="8180" spans="1:12" x14ac:dyDescent="0.3">
      <c r="A8180">
        <v>12</v>
      </c>
      <c r="B8180">
        <v>27736</v>
      </c>
      <c r="C8180">
        <v>1</v>
      </c>
      <c r="D8180">
        <v>65000</v>
      </c>
      <c r="E8180" s="46">
        <v>45322</v>
      </c>
      <c r="F8180">
        <v>-453.96</v>
      </c>
      <c r="I8180" t="str">
        <f>INDEX(LedgerMapping[[#All],[Level 3]],MATCH(Actuals[[#This Row],[Sub Ledger]],LedgerMapping[[#All],[Sub Ledger]],0))</f>
        <v>Administration</v>
      </c>
      <c r="J8180" s="22">
        <f>YEAR(Actuals[[#This Row],[Date]])</f>
        <v>2024</v>
      </c>
      <c r="K8180" s="22">
        <f>MONTH(Actuals[[#This Row],[Date]])</f>
        <v>1</v>
      </c>
      <c r="L8180" s="12"/>
    </row>
    <row r="8181" spans="1:12" x14ac:dyDescent="0.3">
      <c r="A8181">
        <v>12</v>
      </c>
      <c r="B8181">
        <v>28888</v>
      </c>
      <c r="C8181">
        <v>1</v>
      </c>
      <c r="D8181">
        <v>65000</v>
      </c>
      <c r="E8181" s="46">
        <v>45354</v>
      </c>
      <c r="F8181">
        <v>-377.36</v>
      </c>
      <c r="I8181" t="str">
        <f>INDEX(LedgerMapping[[#All],[Level 3]],MATCH(Actuals[[#This Row],[Sub Ledger]],LedgerMapping[[#All],[Sub Ledger]],0))</f>
        <v>Administration</v>
      </c>
      <c r="J8181" s="22">
        <f>YEAR(Actuals[[#This Row],[Date]])</f>
        <v>2024</v>
      </c>
      <c r="K8181" s="22">
        <f>MONTH(Actuals[[#This Row],[Date]])</f>
        <v>3</v>
      </c>
      <c r="L8181" s="12"/>
    </row>
    <row r="8182" spans="1:12" x14ac:dyDescent="0.3">
      <c r="A8182">
        <v>12</v>
      </c>
      <c r="B8182">
        <v>30015</v>
      </c>
      <c r="C8182">
        <v>1</v>
      </c>
      <c r="D8182">
        <v>65000</v>
      </c>
      <c r="E8182" s="46">
        <v>45384</v>
      </c>
      <c r="F8182">
        <v>-346.51</v>
      </c>
      <c r="I8182" t="str">
        <f>INDEX(LedgerMapping[[#All],[Level 3]],MATCH(Actuals[[#This Row],[Sub Ledger]],LedgerMapping[[#All],[Sub Ledger]],0))</f>
        <v>Administration</v>
      </c>
      <c r="J8182" s="22">
        <f>YEAR(Actuals[[#This Row],[Date]])</f>
        <v>2024</v>
      </c>
      <c r="K8182" s="22">
        <f>MONTH(Actuals[[#This Row],[Date]])</f>
        <v>4</v>
      </c>
      <c r="L8182" s="12"/>
    </row>
    <row r="8183" spans="1:12" x14ac:dyDescent="0.3">
      <c r="A8183">
        <v>12</v>
      </c>
      <c r="B8183">
        <v>31141</v>
      </c>
      <c r="C8183">
        <v>1</v>
      </c>
      <c r="D8183">
        <v>65000</v>
      </c>
      <c r="E8183" s="46">
        <v>45415</v>
      </c>
      <c r="F8183">
        <v>-339.06</v>
      </c>
      <c r="I8183" t="str">
        <f>INDEX(LedgerMapping[[#All],[Level 3]],MATCH(Actuals[[#This Row],[Sub Ledger]],LedgerMapping[[#All],[Sub Ledger]],0))</f>
        <v>Administration</v>
      </c>
      <c r="J8183" s="22">
        <f>YEAR(Actuals[[#This Row],[Date]])</f>
        <v>2024</v>
      </c>
      <c r="K8183" s="22">
        <f>MONTH(Actuals[[#This Row],[Date]])</f>
        <v>5</v>
      </c>
      <c r="L8183" s="12"/>
    </row>
    <row r="8184" spans="1:12" x14ac:dyDescent="0.3">
      <c r="A8184">
        <v>12</v>
      </c>
      <c r="B8184">
        <v>32292</v>
      </c>
      <c r="C8184">
        <v>1</v>
      </c>
      <c r="D8184">
        <v>65000</v>
      </c>
      <c r="E8184" s="46">
        <v>45445</v>
      </c>
      <c r="F8184">
        <v>-229.49</v>
      </c>
      <c r="I8184" t="str">
        <f>INDEX(LedgerMapping[[#All],[Level 3]],MATCH(Actuals[[#This Row],[Sub Ledger]],LedgerMapping[[#All],[Sub Ledger]],0))</f>
        <v>Administration</v>
      </c>
      <c r="J8184" s="22">
        <f>YEAR(Actuals[[#This Row],[Date]])</f>
        <v>2024</v>
      </c>
      <c r="K8184" s="22">
        <f>MONTH(Actuals[[#This Row],[Date]])</f>
        <v>6</v>
      </c>
      <c r="L8184" s="12"/>
    </row>
    <row r="8185" spans="1:12" x14ac:dyDescent="0.3">
      <c r="A8185">
        <v>12</v>
      </c>
      <c r="B8185">
        <v>33390</v>
      </c>
      <c r="C8185">
        <v>1</v>
      </c>
      <c r="D8185">
        <v>65000</v>
      </c>
      <c r="E8185" s="46">
        <v>45476</v>
      </c>
      <c r="F8185">
        <v>-196.51</v>
      </c>
      <c r="I8185" t="str">
        <f>INDEX(LedgerMapping[[#All],[Level 3]],MATCH(Actuals[[#This Row],[Sub Ledger]],LedgerMapping[[#All],[Sub Ledger]],0))</f>
        <v>Administration</v>
      </c>
      <c r="J8185" s="22">
        <f>YEAR(Actuals[[#This Row],[Date]])</f>
        <v>2024</v>
      </c>
      <c r="K8185" s="22">
        <f>MONTH(Actuals[[#This Row],[Date]])</f>
        <v>7</v>
      </c>
      <c r="L8185" s="12"/>
    </row>
    <row r="8186" spans="1:12" x14ac:dyDescent="0.3">
      <c r="A8186">
        <v>12</v>
      </c>
      <c r="B8186">
        <v>34540</v>
      </c>
      <c r="C8186">
        <v>1</v>
      </c>
      <c r="D8186">
        <v>65000</v>
      </c>
      <c r="E8186" s="46">
        <v>45507</v>
      </c>
      <c r="F8186">
        <v>-474.17</v>
      </c>
      <c r="I8186" t="str">
        <f>INDEX(LedgerMapping[[#All],[Level 3]],MATCH(Actuals[[#This Row],[Sub Ledger]],LedgerMapping[[#All],[Sub Ledger]],0))</f>
        <v>Administration</v>
      </c>
      <c r="J8186" s="22">
        <f>YEAR(Actuals[[#This Row],[Date]])</f>
        <v>2024</v>
      </c>
      <c r="K8186" s="22">
        <f>MONTH(Actuals[[#This Row],[Date]])</f>
        <v>8</v>
      </c>
      <c r="L8186" s="12"/>
    </row>
    <row r="8187" spans="1:12" x14ac:dyDescent="0.3">
      <c r="A8187">
        <v>12</v>
      </c>
      <c r="B8187">
        <v>35692</v>
      </c>
      <c r="C8187">
        <v>1</v>
      </c>
      <c r="D8187">
        <v>65000</v>
      </c>
      <c r="E8187" s="46">
        <v>45536</v>
      </c>
      <c r="F8187">
        <v>-261.39999999999998</v>
      </c>
      <c r="I8187" t="str">
        <f>INDEX(LedgerMapping[[#All],[Level 3]],MATCH(Actuals[[#This Row],[Sub Ledger]],LedgerMapping[[#All],[Sub Ledger]],0))</f>
        <v>Administration</v>
      </c>
      <c r="J8187" s="22">
        <f>YEAR(Actuals[[#This Row],[Date]])</f>
        <v>2024</v>
      </c>
      <c r="K8187" s="22">
        <f>MONTH(Actuals[[#This Row],[Date]])</f>
        <v>9</v>
      </c>
      <c r="L8187" s="12"/>
    </row>
    <row r="8188" spans="1:12" x14ac:dyDescent="0.3">
      <c r="A8188">
        <v>12</v>
      </c>
      <c r="B8188">
        <v>36841</v>
      </c>
      <c r="C8188">
        <v>1</v>
      </c>
      <c r="D8188">
        <v>65000</v>
      </c>
      <c r="E8188" s="46">
        <v>45567</v>
      </c>
      <c r="F8188">
        <v>-273.10000000000002</v>
      </c>
      <c r="I8188" t="str">
        <f>INDEX(LedgerMapping[[#All],[Level 3]],MATCH(Actuals[[#This Row],[Sub Ledger]],LedgerMapping[[#All],[Sub Ledger]],0))</f>
        <v>Administration</v>
      </c>
      <c r="J8188" s="22">
        <f>YEAR(Actuals[[#This Row],[Date]])</f>
        <v>2024</v>
      </c>
      <c r="K8188" s="22">
        <f>MONTH(Actuals[[#This Row],[Date]])</f>
        <v>10</v>
      </c>
      <c r="L8188" s="12"/>
    </row>
    <row r="8189" spans="1:12" x14ac:dyDescent="0.3">
      <c r="A8189">
        <v>12</v>
      </c>
      <c r="B8189">
        <v>37991</v>
      </c>
      <c r="C8189">
        <v>1</v>
      </c>
      <c r="D8189">
        <v>65000</v>
      </c>
      <c r="E8189" s="46">
        <v>45597</v>
      </c>
      <c r="F8189">
        <v>-285.87</v>
      </c>
      <c r="I8189" t="str">
        <f>INDEX(LedgerMapping[[#All],[Level 3]],MATCH(Actuals[[#This Row],[Sub Ledger]],LedgerMapping[[#All],[Sub Ledger]],0))</f>
        <v>Administration</v>
      </c>
      <c r="J8189" s="22">
        <f>YEAR(Actuals[[#This Row],[Date]])</f>
        <v>2024</v>
      </c>
      <c r="K8189" s="22">
        <f>MONTH(Actuals[[#This Row],[Date]])</f>
        <v>11</v>
      </c>
      <c r="L8189" s="12"/>
    </row>
    <row r="8190" spans="1:12" x14ac:dyDescent="0.3">
      <c r="A8190">
        <v>12</v>
      </c>
      <c r="B8190">
        <v>39143</v>
      </c>
      <c r="C8190">
        <v>1</v>
      </c>
      <c r="D8190">
        <v>65000</v>
      </c>
      <c r="E8190" s="46">
        <v>45628</v>
      </c>
      <c r="F8190">
        <v>-325.23</v>
      </c>
      <c r="I8190" t="str">
        <f>INDEX(LedgerMapping[[#All],[Level 3]],MATCH(Actuals[[#This Row],[Sub Ledger]],LedgerMapping[[#All],[Sub Ledger]],0))</f>
        <v>Administration</v>
      </c>
      <c r="J8190" s="22">
        <f>YEAR(Actuals[[#This Row],[Date]])</f>
        <v>2024</v>
      </c>
      <c r="K8190" s="22">
        <f>MONTH(Actuals[[#This Row],[Date]])</f>
        <v>12</v>
      </c>
      <c r="L8190" s="12"/>
    </row>
    <row r="8191" spans="1:12" x14ac:dyDescent="0.3">
      <c r="A8191">
        <v>12</v>
      </c>
      <c r="B8191">
        <v>14395</v>
      </c>
      <c r="C8191">
        <v>1</v>
      </c>
      <c r="D8191">
        <v>66000</v>
      </c>
      <c r="E8191" s="46">
        <v>44927</v>
      </c>
      <c r="F8191">
        <v>-25.23</v>
      </c>
      <c r="I8191" t="str">
        <f>INDEX(LedgerMapping[[#All],[Level 3]],MATCH(Actuals[[#This Row],[Sub Ledger]],LedgerMapping[[#All],[Sub Ledger]],0))</f>
        <v>Administration</v>
      </c>
      <c r="J8191" s="22">
        <f>YEAR(Actuals[[#This Row],[Date]])</f>
        <v>2023</v>
      </c>
      <c r="K8191" s="22">
        <f>MONTH(Actuals[[#This Row],[Date]])</f>
        <v>1</v>
      </c>
      <c r="L8191" s="12"/>
    </row>
    <row r="8192" spans="1:12" x14ac:dyDescent="0.3">
      <c r="A8192">
        <v>12</v>
      </c>
      <c r="B8192">
        <v>15398</v>
      </c>
      <c r="C8192">
        <v>1</v>
      </c>
      <c r="D8192">
        <v>66000</v>
      </c>
      <c r="E8192" s="46">
        <v>44958</v>
      </c>
      <c r="F8192">
        <v>-20.97</v>
      </c>
      <c r="I8192" t="str">
        <f>INDEX(LedgerMapping[[#All],[Level 3]],MATCH(Actuals[[#This Row],[Sub Ledger]],LedgerMapping[[#All],[Sub Ledger]],0))</f>
        <v>Administration</v>
      </c>
      <c r="J8192" s="22">
        <f>YEAR(Actuals[[#This Row],[Date]])</f>
        <v>2023</v>
      </c>
      <c r="K8192" s="22">
        <f>MONTH(Actuals[[#This Row],[Date]])</f>
        <v>2</v>
      </c>
      <c r="L8192" s="12"/>
    </row>
    <row r="8193" spans="1:12" x14ac:dyDescent="0.3">
      <c r="A8193">
        <v>12</v>
      </c>
      <c r="B8193">
        <v>16405</v>
      </c>
      <c r="C8193">
        <v>1</v>
      </c>
      <c r="D8193">
        <v>66000</v>
      </c>
      <c r="E8193" s="46">
        <v>44988</v>
      </c>
      <c r="F8193">
        <v>-22.04</v>
      </c>
      <c r="I8193" t="str">
        <f>INDEX(LedgerMapping[[#All],[Level 3]],MATCH(Actuals[[#This Row],[Sub Ledger]],LedgerMapping[[#All],[Sub Ledger]],0))</f>
        <v>Administration</v>
      </c>
      <c r="J8193" s="22">
        <f>YEAR(Actuals[[#This Row],[Date]])</f>
        <v>2023</v>
      </c>
      <c r="K8193" s="22">
        <f>MONTH(Actuals[[#This Row],[Date]])</f>
        <v>3</v>
      </c>
      <c r="L8193" s="12"/>
    </row>
    <row r="8194" spans="1:12" x14ac:dyDescent="0.3">
      <c r="A8194">
        <v>12</v>
      </c>
      <c r="B8194">
        <v>17437</v>
      </c>
      <c r="C8194">
        <v>1</v>
      </c>
      <c r="D8194">
        <v>66000</v>
      </c>
      <c r="E8194" s="46">
        <v>45018</v>
      </c>
      <c r="F8194">
        <v>-9.27</v>
      </c>
      <c r="I8194" t="str">
        <f>INDEX(LedgerMapping[[#All],[Level 3]],MATCH(Actuals[[#This Row],[Sub Ledger]],LedgerMapping[[#All],[Sub Ledger]],0))</f>
        <v>Administration</v>
      </c>
      <c r="J8194" s="22">
        <f>YEAR(Actuals[[#This Row],[Date]])</f>
        <v>2023</v>
      </c>
      <c r="K8194" s="22">
        <f>MONTH(Actuals[[#This Row],[Date]])</f>
        <v>4</v>
      </c>
      <c r="L8194" s="12"/>
    </row>
    <row r="8195" spans="1:12" x14ac:dyDescent="0.3">
      <c r="A8195">
        <v>12</v>
      </c>
      <c r="B8195">
        <v>18466</v>
      </c>
      <c r="C8195">
        <v>1</v>
      </c>
      <c r="D8195">
        <v>66000</v>
      </c>
      <c r="E8195" s="46">
        <v>45049</v>
      </c>
      <c r="F8195">
        <v>-22.04</v>
      </c>
      <c r="I8195" t="str">
        <f>INDEX(LedgerMapping[[#All],[Level 3]],MATCH(Actuals[[#This Row],[Sub Ledger]],LedgerMapping[[#All],[Sub Ledger]],0))</f>
        <v>Administration</v>
      </c>
      <c r="J8195" s="22">
        <f>YEAR(Actuals[[#This Row],[Date]])</f>
        <v>2023</v>
      </c>
      <c r="K8195" s="22">
        <f>MONTH(Actuals[[#This Row],[Date]])</f>
        <v>5</v>
      </c>
      <c r="L8195" s="12"/>
    </row>
    <row r="8196" spans="1:12" x14ac:dyDescent="0.3">
      <c r="A8196">
        <v>12</v>
      </c>
      <c r="B8196">
        <v>19470</v>
      </c>
      <c r="C8196">
        <v>1</v>
      </c>
      <c r="D8196">
        <v>66000</v>
      </c>
      <c r="E8196" s="46">
        <v>45079</v>
      </c>
      <c r="F8196">
        <v>-15.65</v>
      </c>
      <c r="I8196" t="str">
        <f>INDEX(LedgerMapping[[#All],[Level 3]],MATCH(Actuals[[#This Row],[Sub Ledger]],LedgerMapping[[#All],[Sub Ledger]],0))</f>
        <v>Administration</v>
      </c>
      <c r="J8196" s="22">
        <f>YEAR(Actuals[[#This Row],[Date]])</f>
        <v>2023</v>
      </c>
      <c r="K8196" s="22">
        <f>MONTH(Actuals[[#This Row],[Date]])</f>
        <v>6</v>
      </c>
      <c r="L8196" s="12"/>
    </row>
    <row r="8197" spans="1:12" x14ac:dyDescent="0.3">
      <c r="A8197">
        <v>12</v>
      </c>
      <c r="B8197">
        <v>20499</v>
      </c>
      <c r="C8197">
        <v>1</v>
      </c>
      <c r="D8197">
        <v>66000</v>
      </c>
      <c r="E8197" s="46">
        <v>45110</v>
      </c>
      <c r="F8197">
        <v>-12.46</v>
      </c>
      <c r="I8197" t="str">
        <f>INDEX(LedgerMapping[[#All],[Level 3]],MATCH(Actuals[[#This Row],[Sub Ledger]],LedgerMapping[[#All],[Sub Ledger]],0))</f>
        <v>Administration</v>
      </c>
      <c r="J8197" s="22">
        <f>YEAR(Actuals[[#This Row],[Date]])</f>
        <v>2023</v>
      </c>
      <c r="K8197" s="22">
        <f>MONTH(Actuals[[#This Row],[Date]])</f>
        <v>7</v>
      </c>
      <c r="L8197" s="12"/>
    </row>
    <row r="8198" spans="1:12" x14ac:dyDescent="0.3">
      <c r="A8198">
        <v>12</v>
      </c>
      <c r="B8198">
        <v>21527</v>
      </c>
      <c r="C8198">
        <v>1</v>
      </c>
      <c r="D8198">
        <v>66000</v>
      </c>
      <c r="E8198" s="46">
        <v>45141</v>
      </c>
      <c r="F8198">
        <v>-30.55</v>
      </c>
      <c r="I8198" t="str">
        <f>INDEX(LedgerMapping[[#All],[Level 3]],MATCH(Actuals[[#This Row],[Sub Ledger]],LedgerMapping[[#All],[Sub Ledger]],0))</f>
        <v>Administration</v>
      </c>
      <c r="J8198" s="22">
        <f>YEAR(Actuals[[#This Row],[Date]])</f>
        <v>2023</v>
      </c>
      <c r="K8198" s="22">
        <f>MONTH(Actuals[[#This Row],[Date]])</f>
        <v>8</v>
      </c>
      <c r="L8198" s="12"/>
    </row>
    <row r="8199" spans="1:12" x14ac:dyDescent="0.3">
      <c r="A8199">
        <v>12</v>
      </c>
      <c r="B8199">
        <v>22502</v>
      </c>
      <c r="C8199">
        <v>1</v>
      </c>
      <c r="D8199">
        <v>66000</v>
      </c>
      <c r="E8199" s="46">
        <v>45169</v>
      </c>
      <c r="F8199">
        <v>-10.33</v>
      </c>
      <c r="I8199" t="str">
        <f>INDEX(LedgerMapping[[#All],[Level 3]],MATCH(Actuals[[#This Row],[Sub Ledger]],LedgerMapping[[#All],[Sub Ledger]],0))</f>
        <v>Administration</v>
      </c>
      <c r="J8199" s="22">
        <f>YEAR(Actuals[[#This Row],[Date]])</f>
        <v>2023</v>
      </c>
      <c r="K8199" s="22">
        <f>MONTH(Actuals[[#This Row],[Date]])</f>
        <v>8</v>
      </c>
      <c r="L8199" s="12"/>
    </row>
    <row r="8200" spans="1:12" x14ac:dyDescent="0.3">
      <c r="A8200">
        <v>12</v>
      </c>
      <c r="B8200">
        <v>23507</v>
      </c>
      <c r="C8200">
        <v>1</v>
      </c>
      <c r="D8200">
        <v>66000</v>
      </c>
      <c r="E8200" s="46">
        <v>45200</v>
      </c>
      <c r="F8200">
        <v>-17.78</v>
      </c>
      <c r="I8200" t="str">
        <f>INDEX(LedgerMapping[[#All],[Level 3]],MATCH(Actuals[[#This Row],[Sub Ledger]],LedgerMapping[[#All],[Sub Ledger]],0))</f>
        <v>Administration</v>
      </c>
      <c r="J8200" s="22">
        <f>YEAR(Actuals[[#This Row],[Date]])</f>
        <v>2023</v>
      </c>
      <c r="K8200" s="22">
        <f>MONTH(Actuals[[#This Row],[Date]])</f>
        <v>10</v>
      </c>
      <c r="L8200" s="12"/>
    </row>
    <row r="8201" spans="1:12" x14ac:dyDescent="0.3">
      <c r="A8201">
        <v>12</v>
      </c>
      <c r="B8201">
        <v>24510</v>
      </c>
      <c r="C8201">
        <v>1</v>
      </c>
      <c r="D8201">
        <v>66000</v>
      </c>
      <c r="E8201" s="46">
        <v>45230</v>
      </c>
      <c r="F8201">
        <v>-30.55</v>
      </c>
      <c r="I8201" t="str">
        <f>INDEX(LedgerMapping[[#All],[Level 3]],MATCH(Actuals[[#This Row],[Sub Ledger]],LedgerMapping[[#All],[Sub Ledger]],0))</f>
        <v>Administration</v>
      </c>
      <c r="J8201" s="22">
        <f>YEAR(Actuals[[#This Row],[Date]])</f>
        <v>2023</v>
      </c>
      <c r="K8201" s="22">
        <f>MONTH(Actuals[[#This Row],[Date]])</f>
        <v>10</v>
      </c>
      <c r="L8201" s="12"/>
    </row>
    <row r="8202" spans="1:12" x14ac:dyDescent="0.3">
      <c r="A8202">
        <v>12</v>
      </c>
      <c r="B8202">
        <v>25541</v>
      </c>
      <c r="C8202">
        <v>1</v>
      </c>
      <c r="D8202">
        <v>66000</v>
      </c>
      <c r="E8202" s="46">
        <v>45261</v>
      </c>
      <c r="F8202">
        <v>-25.23</v>
      </c>
      <c r="I8202" t="str">
        <f>INDEX(LedgerMapping[[#All],[Level 3]],MATCH(Actuals[[#This Row],[Sub Ledger]],LedgerMapping[[#All],[Sub Ledger]],0))</f>
        <v>Administration</v>
      </c>
      <c r="J8202" s="22">
        <f>YEAR(Actuals[[#This Row],[Date]])</f>
        <v>2023</v>
      </c>
      <c r="K8202" s="22">
        <f>MONTH(Actuals[[#This Row],[Date]])</f>
        <v>12</v>
      </c>
      <c r="L8202" s="12"/>
    </row>
    <row r="8203" spans="1:12" x14ac:dyDescent="0.3">
      <c r="A8203">
        <v>12</v>
      </c>
      <c r="B8203">
        <v>26614</v>
      </c>
      <c r="C8203">
        <v>1</v>
      </c>
      <c r="D8203">
        <v>66000</v>
      </c>
      <c r="E8203" s="46">
        <v>45291</v>
      </c>
      <c r="F8203">
        <v>-29.48</v>
      </c>
      <c r="I8203" t="str">
        <f>INDEX(LedgerMapping[[#All],[Level 3]],MATCH(Actuals[[#This Row],[Sub Ledger]],LedgerMapping[[#All],[Sub Ledger]],0))</f>
        <v>Administration</v>
      </c>
      <c r="J8203" s="22">
        <f>YEAR(Actuals[[#This Row],[Date]])</f>
        <v>2023</v>
      </c>
      <c r="K8203" s="22">
        <f>MONTH(Actuals[[#This Row],[Date]])</f>
        <v>12</v>
      </c>
      <c r="L8203" s="12"/>
    </row>
    <row r="8204" spans="1:12" x14ac:dyDescent="0.3">
      <c r="A8204">
        <v>12</v>
      </c>
      <c r="B8204">
        <v>27737</v>
      </c>
      <c r="C8204">
        <v>1</v>
      </c>
      <c r="D8204">
        <v>66000</v>
      </c>
      <c r="E8204" s="46">
        <v>45322</v>
      </c>
      <c r="F8204">
        <v>-412.47</v>
      </c>
      <c r="I8204" t="str">
        <f>INDEX(LedgerMapping[[#All],[Level 3]],MATCH(Actuals[[#This Row],[Sub Ledger]],LedgerMapping[[#All],[Sub Ledger]],0))</f>
        <v>Administration</v>
      </c>
      <c r="J8204" s="22">
        <f>YEAR(Actuals[[#This Row],[Date]])</f>
        <v>2024</v>
      </c>
      <c r="K8204" s="22">
        <f>MONTH(Actuals[[#This Row],[Date]])</f>
        <v>1</v>
      </c>
      <c r="L8204" s="12"/>
    </row>
    <row r="8205" spans="1:12" x14ac:dyDescent="0.3">
      <c r="A8205">
        <v>12</v>
      </c>
      <c r="B8205">
        <v>28889</v>
      </c>
      <c r="C8205">
        <v>1</v>
      </c>
      <c r="D8205">
        <v>66000</v>
      </c>
      <c r="E8205" s="46">
        <v>45354</v>
      </c>
      <c r="F8205">
        <v>-343.32</v>
      </c>
      <c r="I8205" t="str">
        <f>INDEX(LedgerMapping[[#All],[Level 3]],MATCH(Actuals[[#This Row],[Sub Ledger]],LedgerMapping[[#All],[Sub Ledger]],0))</f>
        <v>Administration</v>
      </c>
      <c r="J8205" s="22">
        <f>YEAR(Actuals[[#This Row],[Date]])</f>
        <v>2024</v>
      </c>
      <c r="K8205" s="22">
        <f>MONTH(Actuals[[#This Row],[Date]])</f>
        <v>3</v>
      </c>
      <c r="L8205" s="12"/>
    </row>
    <row r="8206" spans="1:12" x14ac:dyDescent="0.3">
      <c r="A8206">
        <v>12</v>
      </c>
      <c r="B8206">
        <v>30016</v>
      </c>
      <c r="C8206">
        <v>1</v>
      </c>
      <c r="D8206">
        <v>66000</v>
      </c>
      <c r="E8206" s="46">
        <v>45384</v>
      </c>
      <c r="F8206">
        <v>-314.58999999999997</v>
      </c>
      <c r="I8206" t="str">
        <f>INDEX(LedgerMapping[[#All],[Level 3]],MATCH(Actuals[[#This Row],[Sub Ledger]],LedgerMapping[[#All],[Sub Ledger]],0))</f>
        <v>Administration</v>
      </c>
      <c r="J8206" s="22">
        <f>YEAR(Actuals[[#This Row],[Date]])</f>
        <v>2024</v>
      </c>
      <c r="K8206" s="22">
        <f>MONTH(Actuals[[#This Row],[Date]])</f>
        <v>4</v>
      </c>
      <c r="L8206" s="12"/>
    </row>
    <row r="8207" spans="1:12" x14ac:dyDescent="0.3">
      <c r="A8207">
        <v>12</v>
      </c>
      <c r="B8207">
        <v>31142</v>
      </c>
      <c r="C8207">
        <v>1</v>
      </c>
      <c r="D8207">
        <v>66000</v>
      </c>
      <c r="E8207" s="46">
        <v>45415</v>
      </c>
      <c r="F8207">
        <v>-308.20999999999998</v>
      </c>
      <c r="I8207" t="str">
        <f>INDEX(LedgerMapping[[#All],[Level 3]],MATCH(Actuals[[#This Row],[Sub Ledger]],LedgerMapping[[#All],[Sub Ledger]],0))</f>
        <v>Administration</v>
      </c>
      <c r="J8207" s="22">
        <f>YEAR(Actuals[[#This Row],[Date]])</f>
        <v>2024</v>
      </c>
      <c r="K8207" s="22">
        <f>MONTH(Actuals[[#This Row],[Date]])</f>
        <v>5</v>
      </c>
      <c r="L8207" s="12"/>
    </row>
    <row r="8208" spans="1:12" x14ac:dyDescent="0.3">
      <c r="A8208">
        <v>12</v>
      </c>
      <c r="B8208">
        <v>32293</v>
      </c>
      <c r="C8208">
        <v>1</v>
      </c>
      <c r="D8208">
        <v>66000</v>
      </c>
      <c r="E8208" s="46">
        <v>45445</v>
      </c>
      <c r="F8208">
        <v>-208.21</v>
      </c>
      <c r="I8208" t="str">
        <f>INDEX(LedgerMapping[[#All],[Level 3]],MATCH(Actuals[[#This Row],[Sub Ledger]],LedgerMapping[[#All],[Sub Ledger]],0))</f>
        <v>Administration</v>
      </c>
      <c r="J8208" s="22">
        <f>YEAR(Actuals[[#This Row],[Date]])</f>
        <v>2024</v>
      </c>
      <c r="K8208" s="22">
        <f>MONTH(Actuals[[#This Row],[Date]])</f>
        <v>6</v>
      </c>
      <c r="L8208" s="12"/>
    </row>
    <row r="8209" spans="1:12" x14ac:dyDescent="0.3">
      <c r="A8209">
        <v>12</v>
      </c>
      <c r="B8209">
        <v>33391</v>
      </c>
      <c r="C8209">
        <v>1</v>
      </c>
      <c r="D8209">
        <v>66000</v>
      </c>
      <c r="E8209" s="46">
        <v>45476</v>
      </c>
      <c r="F8209">
        <v>-178.42</v>
      </c>
      <c r="I8209" t="str">
        <f>INDEX(LedgerMapping[[#All],[Level 3]],MATCH(Actuals[[#This Row],[Sub Ledger]],LedgerMapping[[#All],[Sub Ledger]],0))</f>
        <v>Administration</v>
      </c>
      <c r="J8209" s="22">
        <f>YEAR(Actuals[[#This Row],[Date]])</f>
        <v>2024</v>
      </c>
      <c r="K8209" s="22">
        <f>MONTH(Actuals[[#This Row],[Date]])</f>
        <v>7</v>
      </c>
      <c r="L8209" s="12"/>
    </row>
    <row r="8210" spans="1:12" x14ac:dyDescent="0.3">
      <c r="A8210">
        <v>12</v>
      </c>
      <c r="B8210">
        <v>34541</v>
      </c>
      <c r="C8210">
        <v>1</v>
      </c>
      <c r="D8210">
        <v>66000</v>
      </c>
      <c r="E8210" s="46">
        <v>45507</v>
      </c>
      <c r="F8210">
        <v>-430.55</v>
      </c>
      <c r="I8210" t="str">
        <f>INDEX(LedgerMapping[[#All],[Level 3]],MATCH(Actuals[[#This Row],[Sub Ledger]],LedgerMapping[[#All],[Sub Ledger]],0))</f>
        <v>Administration</v>
      </c>
      <c r="J8210" s="22">
        <f>YEAR(Actuals[[#This Row],[Date]])</f>
        <v>2024</v>
      </c>
      <c r="K8210" s="22">
        <f>MONTH(Actuals[[#This Row],[Date]])</f>
        <v>8</v>
      </c>
      <c r="L8210" s="12"/>
    </row>
    <row r="8211" spans="1:12" x14ac:dyDescent="0.3">
      <c r="A8211">
        <v>12</v>
      </c>
      <c r="B8211">
        <v>35693</v>
      </c>
      <c r="C8211">
        <v>1</v>
      </c>
      <c r="D8211">
        <v>66000</v>
      </c>
      <c r="E8211" s="46">
        <v>45536</v>
      </c>
      <c r="F8211">
        <v>-236.93</v>
      </c>
      <c r="I8211" t="str">
        <f>INDEX(LedgerMapping[[#All],[Level 3]],MATCH(Actuals[[#This Row],[Sub Ledger]],LedgerMapping[[#All],[Sub Ledger]],0))</f>
        <v>Administration</v>
      </c>
      <c r="J8211" s="22">
        <f>YEAR(Actuals[[#This Row],[Date]])</f>
        <v>2024</v>
      </c>
      <c r="K8211" s="22">
        <f>MONTH(Actuals[[#This Row],[Date]])</f>
        <v>9</v>
      </c>
      <c r="L8211" s="12"/>
    </row>
    <row r="8212" spans="1:12" x14ac:dyDescent="0.3">
      <c r="A8212">
        <v>12</v>
      </c>
      <c r="B8212">
        <v>36842</v>
      </c>
      <c r="C8212">
        <v>1</v>
      </c>
      <c r="D8212">
        <v>66000</v>
      </c>
      <c r="E8212" s="46">
        <v>45567</v>
      </c>
      <c r="F8212">
        <v>-247.57</v>
      </c>
      <c r="I8212" t="str">
        <f>INDEX(LedgerMapping[[#All],[Level 3]],MATCH(Actuals[[#This Row],[Sub Ledger]],LedgerMapping[[#All],[Sub Ledger]],0))</f>
        <v>Administration</v>
      </c>
      <c r="J8212" s="22">
        <f>YEAR(Actuals[[#This Row],[Date]])</f>
        <v>2024</v>
      </c>
      <c r="K8212" s="22">
        <f>MONTH(Actuals[[#This Row],[Date]])</f>
        <v>10</v>
      </c>
      <c r="L8212" s="12"/>
    </row>
    <row r="8213" spans="1:12" x14ac:dyDescent="0.3">
      <c r="A8213">
        <v>12</v>
      </c>
      <c r="B8213">
        <v>37992</v>
      </c>
      <c r="C8213">
        <v>1</v>
      </c>
      <c r="D8213">
        <v>66000</v>
      </c>
      <c r="E8213" s="46">
        <v>45597</v>
      </c>
      <c r="F8213">
        <v>-259.27</v>
      </c>
      <c r="I8213" t="str">
        <f>INDEX(LedgerMapping[[#All],[Level 3]],MATCH(Actuals[[#This Row],[Sub Ledger]],LedgerMapping[[#All],[Sub Ledger]],0))</f>
        <v>Administration</v>
      </c>
      <c r="J8213" s="22">
        <f>YEAR(Actuals[[#This Row],[Date]])</f>
        <v>2024</v>
      </c>
      <c r="K8213" s="22">
        <f>MONTH(Actuals[[#This Row],[Date]])</f>
        <v>11</v>
      </c>
      <c r="L8213" s="12"/>
    </row>
    <row r="8214" spans="1:12" x14ac:dyDescent="0.3">
      <c r="A8214">
        <v>12</v>
      </c>
      <c r="B8214">
        <v>39144</v>
      </c>
      <c r="C8214">
        <v>1</v>
      </c>
      <c r="D8214">
        <v>66000</v>
      </c>
      <c r="E8214" s="46">
        <v>45628</v>
      </c>
      <c r="F8214">
        <v>-295.45</v>
      </c>
      <c r="I8214" t="str">
        <f>INDEX(LedgerMapping[[#All],[Level 3]],MATCH(Actuals[[#This Row],[Sub Ledger]],LedgerMapping[[#All],[Sub Ledger]],0))</f>
        <v>Administration</v>
      </c>
      <c r="J8214" s="22">
        <f>YEAR(Actuals[[#This Row],[Date]])</f>
        <v>2024</v>
      </c>
      <c r="K8214" s="22">
        <f>MONTH(Actuals[[#This Row],[Date]])</f>
        <v>12</v>
      </c>
      <c r="L8214" s="12"/>
    </row>
    <row r="8215" spans="1:12" x14ac:dyDescent="0.3">
      <c r="A8215">
        <v>12</v>
      </c>
      <c r="B8215">
        <v>14396</v>
      </c>
      <c r="C8215">
        <v>1</v>
      </c>
      <c r="D8215">
        <v>67000</v>
      </c>
      <c r="E8215" s="46">
        <v>44927</v>
      </c>
      <c r="F8215">
        <v>-12.46</v>
      </c>
      <c r="I8215" t="str">
        <f>INDEX(LedgerMapping[[#All],[Level 3]],MATCH(Actuals[[#This Row],[Sub Ledger]],LedgerMapping[[#All],[Sub Ledger]],0))</f>
        <v>Administration</v>
      </c>
      <c r="J8215" s="22">
        <f>YEAR(Actuals[[#This Row],[Date]])</f>
        <v>2023</v>
      </c>
      <c r="K8215" s="22">
        <f>MONTH(Actuals[[#This Row],[Date]])</f>
        <v>1</v>
      </c>
      <c r="L8215" s="12"/>
    </row>
    <row r="8216" spans="1:12" x14ac:dyDescent="0.3">
      <c r="A8216">
        <v>12</v>
      </c>
      <c r="B8216">
        <v>15399</v>
      </c>
      <c r="C8216">
        <v>1</v>
      </c>
      <c r="D8216">
        <v>67000</v>
      </c>
      <c r="E8216" s="46">
        <v>44958</v>
      </c>
      <c r="F8216">
        <v>-11.4</v>
      </c>
      <c r="I8216" t="str">
        <f>INDEX(LedgerMapping[[#All],[Level 3]],MATCH(Actuals[[#This Row],[Sub Ledger]],LedgerMapping[[#All],[Sub Ledger]],0))</f>
        <v>Administration</v>
      </c>
      <c r="J8216" s="22">
        <f>YEAR(Actuals[[#This Row],[Date]])</f>
        <v>2023</v>
      </c>
      <c r="K8216" s="22">
        <f>MONTH(Actuals[[#This Row],[Date]])</f>
        <v>2</v>
      </c>
      <c r="L8216" s="12"/>
    </row>
    <row r="8217" spans="1:12" x14ac:dyDescent="0.3">
      <c r="A8217">
        <v>12</v>
      </c>
      <c r="B8217">
        <v>16406</v>
      </c>
      <c r="C8217">
        <v>1</v>
      </c>
      <c r="D8217">
        <v>67000</v>
      </c>
      <c r="E8217" s="46">
        <v>44988</v>
      </c>
      <c r="F8217">
        <v>-11.4</v>
      </c>
      <c r="I8217" t="str">
        <f>INDEX(LedgerMapping[[#All],[Level 3]],MATCH(Actuals[[#This Row],[Sub Ledger]],LedgerMapping[[#All],[Sub Ledger]],0))</f>
        <v>Administration</v>
      </c>
      <c r="J8217" s="22">
        <f>YEAR(Actuals[[#This Row],[Date]])</f>
        <v>2023</v>
      </c>
      <c r="K8217" s="22">
        <f>MONTH(Actuals[[#This Row],[Date]])</f>
        <v>3</v>
      </c>
      <c r="L8217" s="12"/>
    </row>
    <row r="8218" spans="1:12" x14ac:dyDescent="0.3">
      <c r="A8218">
        <v>12</v>
      </c>
      <c r="B8218">
        <v>17438</v>
      </c>
      <c r="C8218">
        <v>1</v>
      </c>
      <c r="D8218">
        <v>67000</v>
      </c>
      <c r="E8218" s="46">
        <v>45018</v>
      </c>
      <c r="F8218">
        <v>-5.01</v>
      </c>
      <c r="I8218" t="str">
        <f>INDEX(LedgerMapping[[#All],[Level 3]],MATCH(Actuals[[#This Row],[Sub Ledger]],LedgerMapping[[#All],[Sub Ledger]],0))</f>
        <v>Administration</v>
      </c>
      <c r="J8218" s="22">
        <f>YEAR(Actuals[[#This Row],[Date]])</f>
        <v>2023</v>
      </c>
      <c r="K8218" s="22">
        <f>MONTH(Actuals[[#This Row],[Date]])</f>
        <v>4</v>
      </c>
      <c r="L8218" s="12"/>
    </row>
    <row r="8219" spans="1:12" x14ac:dyDescent="0.3">
      <c r="A8219">
        <v>12</v>
      </c>
      <c r="B8219">
        <v>18467</v>
      </c>
      <c r="C8219">
        <v>1</v>
      </c>
      <c r="D8219">
        <v>67000</v>
      </c>
      <c r="E8219" s="46">
        <v>45049</v>
      </c>
      <c r="F8219">
        <v>-11.4</v>
      </c>
      <c r="I8219" t="str">
        <f>INDEX(LedgerMapping[[#All],[Level 3]],MATCH(Actuals[[#This Row],[Sub Ledger]],LedgerMapping[[#All],[Sub Ledger]],0))</f>
        <v>Administration</v>
      </c>
      <c r="J8219" s="22">
        <f>YEAR(Actuals[[#This Row],[Date]])</f>
        <v>2023</v>
      </c>
      <c r="K8219" s="22">
        <f>MONTH(Actuals[[#This Row],[Date]])</f>
        <v>5</v>
      </c>
      <c r="L8219" s="12"/>
    </row>
    <row r="8220" spans="1:12" x14ac:dyDescent="0.3">
      <c r="A8220">
        <v>12</v>
      </c>
      <c r="B8220">
        <v>19471</v>
      </c>
      <c r="C8220">
        <v>1</v>
      </c>
      <c r="D8220">
        <v>67000</v>
      </c>
      <c r="E8220" s="46">
        <v>45079</v>
      </c>
      <c r="F8220">
        <v>-8.2100000000000009</v>
      </c>
      <c r="I8220" t="str">
        <f>INDEX(LedgerMapping[[#All],[Level 3]],MATCH(Actuals[[#This Row],[Sub Ledger]],LedgerMapping[[#All],[Sub Ledger]],0))</f>
        <v>Administration</v>
      </c>
      <c r="J8220" s="22">
        <f>YEAR(Actuals[[#This Row],[Date]])</f>
        <v>2023</v>
      </c>
      <c r="K8220" s="22">
        <f>MONTH(Actuals[[#This Row],[Date]])</f>
        <v>6</v>
      </c>
      <c r="L8220" s="12"/>
    </row>
    <row r="8221" spans="1:12" x14ac:dyDescent="0.3">
      <c r="A8221">
        <v>12</v>
      </c>
      <c r="B8221">
        <v>20500</v>
      </c>
      <c r="C8221">
        <v>1</v>
      </c>
      <c r="D8221">
        <v>67000</v>
      </c>
      <c r="E8221" s="46">
        <v>45110</v>
      </c>
      <c r="F8221">
        <v>-7.14</v>
      </c>
      <c r="I8221" t="str">
        <f>INDEX(LedgerMapping[[#All],[Level 3]],MATCH(Actuals[[#This Row],[Sub Ledger]],LedgerMapping[[#All],[Sub Ledger]],0))</f>
        <v>Administration</v>
      </c>
      <c r="J8221" s="22">
        <f>YEAR(Actuals[[#This Row],[Date]])</f>
        <v>2023</v>
      </c>
      <c r="K8221" s="22">
        <f>MONTH(Actuals[[#This Row],[Date]])</f>
        <v>7</v>
      </c>
      <c r="L8221" s="12"/>
    </row>
    <row r="8222" spans="1:12" x14ac:dyDescent="0.3">
      <c r="A8222">
        <v>12</v>
      </c>
      <c r="B8222">
        <v>21528</v>
      </c>
      <c r="C8222">
        <v>1</v>
      </c>
      <c r="D8222">
        <v>67000</v>
      </c>
      <c r="E8222" s="46">
        <v>45141</v>
      </c>
      <c r="F8222">
        <v>-15.65</v>
      </c>
      <c r="I8222" t="str">
        <f>INDEX(LedgerMapping[[#All],[Level 3]],MATCH(Actuals[[#This Row],[Sub Ledger]],LedgerMapping[[#All],[Sub Ledger]],0))</f>
        <v>Administration</v>
      </c>
      <c r="J8222" s="22">
        <f>YEAR(Actuals[[#This Row],[Date]])</f>
        <v>2023</v>
      </c>
      <c r="K8222" s="22">
        <f>MONTH(Actuals[[#This Row],[Date]])</f>
        <v>8</v>
      </c>
      <c r="L8222" s="12"/>
    </row>
    <row r="8223" spans="1:12" x14ac:dyDescent="0.3">
      <c r="A8223">
        <v>12</v>
      </c>
      <c r="B8223">
        <v>22503</v>
      </c>
      <c r="C8223">
        <v>1</v>
      </c>
      <c r="D8223">
        <v>67000</v>
      </c>
      <c r="E8223" s="46">
        <v>45169</v>
      </c>
      <c r="F8223">
        <v>-5.01</v>
      </c>
      <c r="I8223" t="str">
        <f>INDEX(LedgerMapping[[#All],[Level 3]],MATCH(Actuals[[#This Row],[Sub Ledger]],LedgerMapping[[#All],[Sub Ledger]],0))</f>
        <v>Administration</v>
      </c>
      <c r="J8223" s="22">
        <f>YEAR(Actuals[[#This Row],[Date]])</f>
        <v>2023</v>
      </c>
      <c r="K8223" s="22">
        <f>MONTH(Actuals[[#This Row],[Date]])</f>
        <v>8</v>
      </c>
      <c r="L8223" s="12"/>
    </row>
    <row r="8224" spans="1:12" x14ac:dyDescent="0.3">
      <c r="A8224">
        <v>12</v>
      </c>
      <c r="B8224">
        <v>23508</v>
      </c>
      <c r="C8224">
        <v>1</v>
      </c>
      <c r="D8224">
        <v>67000</v>
      </c>
      <c r="E8224" s="46">
        <v>45200</v>
      </c>
      <c r="F8224">
        <v>-9.27</v>
      </c>
      <c r="I8224" t="str">
        <f>INDEX(LedgerMapping[[#All],[Level 3]],MATCH(Actuals[[#This Row],[Sub Ledger]],LedgerMapping[[#All],[Sub Ledger]],0))</f>
        <v>Administration</v>
      </c>
      <c r="J8224" s="22">
        <f>YEAR(Actuals[[#This Row],[Date]])</f>
        <v>2023</v>
      </c>
      <c r="K8224" s="22">
        <f>MONTH(Actuals[[#This Row],[Date]])</f>
        <v>10</v>
      </c>
      <c r="L8224" s="12"/>
    </row>
    <row r="8225" spans="1:12" x14ac:dyDescent="0.3">
      <c r="A8225">
        <v>12</v>
      </c>
      <c r="B8225">
        <v>24511</v>
      </c>
      <c r="C8225">
        <v>1</v>
      </c>
      <c r="D8225">
        <v>67000</v>
      </c>
      <c r="E8225" s="46">
        <v>45230</v>
      </c>
      <c r="F8225">
        <v>-15.65</v>
      </c>
      <c r="I8225" t="str">
        <f>INDEX(LedgerMapping[[#All],[Level 3]],MATCH(Actuals[[#This Row],[Sub Ledger]],LedgerMapping[[#All],[Sub Ledger]],0))</f>
        <v>Administration</v>
      </c>
      <c r="J8225" s="22">
        <f>YEAR(Actuals[[#This Row],[Date]])</f>
        <v>2023</v>
      </c>
      <c r="K8225" s="22">
        <f>MONTH(Actuals[[#This Row],[Date]])</f>
        <v>10</v>
      </c>
      <c r="L8225" s="12"/>
    </row>
    <row r="8226" spans="1:12" x14ac:dyDescent="0.3">
      <c r="A8226">
        <v>12</v>
      </c>
      <c r="B8226">
        <v>25542</v>
      </c>
      <c r="C8226">
        <v>1</v>
      </c>
      <c r="D8226">
        <v>67000</v>
      </c>
      <c r="E8226" s="46">
        <v>45261</v>
      </c>
      <c r="F8226">
        <v>-12.46</v>
      </c>
      <c r="I8226" t="str">
        <f>INDEX(LedgerMapping[[#All],[Level 3]],MATCH(Actuals[[#This Row],[Sub Ledger]],LedgerMapping[[#All],[Sub Ledger]],0))</f>
        <v>Administration</v>
      </c>
      <c r="J8226" s="22">
        <f>YEAR(Actuals[[#This Row],[Date]])</f>
        <v>2023</v>
      </c>
      <c r="K8226" s="22">
        <f>MONTH(Actuals[[#This Row],[Date]])</f>
        <v>12</v>
      </c>
      <c r="L8226" s="12"/>
    </row>
    <row r="8227" spans="1:12" x14ac:dyDescent="0.3">
      <c r="A8227">
        <v>12</v>
      </c>
      <c r="B8227">
        <v>26615</v>
      </c>
      <c r="C8227">
        <v>1</v>
      </c>
      <c r="D8227">
        <v>67000</v>
      </c>
      <c r="E8227" s="46">
        <v>45291</v>
      </c>
      <c r="F8227">
        <v>-15.65</v>
      </c>
      <c r="I8227" t="str">
        <f>INDEX(LedgerMapping[[#All],[Level 3]],MATCH(Actuals[[#This Row],[Sub Ledger]],LedgerMapping[[#All],[Sub Ledger]],0))</f>
        <v>Administration</v>
      </c>
      <c r="J8227" s="22">
        <f>YEAR(Actuals[[#This Row],[Date]])</f>
        <v>2023</v>
      </c>
      <c r="K8227" s="22">
        <f>MONTH(Actuals[[#This Row],[Date]])</f>
        <v>12</v>
      </c>
      <c r="L8227" s="12"/>
    </row>
    <row r="8228" spans="1:12" x14ac:dyDescent="0.3">
      <c r="A8228">
        <v>12</v>
      </c>
      <c r="B8228">
        <v>27738</v>
      </c>
      <c r="C8228">
        <v>1</v>
      </c>
      <c r="D8228">
        <v>67000</v>
      </c>
      <c r="E8228" s="46">
        <v>45322</v>
      </c>
      <c r="F8228">
        <v>-205.02</v>
      </c>
      <c r="I8228" t="str">
        <f>INDEX(LedgerMapping[[#All],[Level 3]],MATCH(Actuals[[#This Row],[Sub Ledger]],LedgerMapping[[#All],[Sub Ledger]],0))</f>
        <v>Administration</v>
      </c>
      <c r="J8228" s="22">
        <f>YEAR(Actuals[[#This Row],[Date]])</f>
        <v>2024</v>
      </c>
      <c r="K8228" s="22">
        <f>MONTH(Actuals[[#This Row],[Date]])</f>
        <v>1</v>
      </c>
      <c r="L8228" s="12"/>
    </row>
    <row r="8229" spans="1:12" x14ac:dyDescent="0.3">
      <c r="A8229">
        <v>12</v>
      </c>
      <c r="B8229">
        <v>28890</v>
      </c>
      <c r="C8229">
        <v>1</v>
      </c>
      <c r="D8229">
        <v>67000</v>
      </c>
      <c r="E8229" s="46">
        <v>45354</v>
      </c>
      <c r="F8229">
        <v>-173.1</v>
      </c>
      <c r="I8229" t="str">
        <f>INDEX(LedgerMapping[[#All],[Level 3]],MATCH(Actuals[[#This Row],[Sub Ledger]],LedgerMapping[[#All],[Sub Ledger]],0))</f>
        <v>Administration</v>
      </c>
      <c r="J8229" s="22">
        <f>YEAR(Actuals[[#This Row],[Date]])</f>
        <v>2024</v>
      </c>
      <c r="K8229" s="22">
        <f>MONTH(Actuals[[#This Row],[Date]])</f>
        <v>3</v>
      </c>
      <c r="L8229" s="12"/>
    </row>
    <row r="8230" spans="1:12" x14ac:dyDescent="0.3">
      <c r="A8230">
        <v>12</v>
      </c>
      <c r="B8230">
        <v>30017</v>
      </c>
      <c r="C8230">
        <v>1</v>
      </c>
      <c r="D8230">
        <v>67000</v>
      </c>
      <c r="E8230" s="46">
        <v>45384</v>
      </c>
      <c r="F8230">
        <v>-160.34</v>
      </c>
      <c r="I8230" t="str">
        <f>INDEX(LedgerMapping[[#All],[Level 3]],MATCH(Actuals[[#This Row],[Sub Ledger]],LedgerMapping[[#All],[Sub Ledger]],0))</f>
        <v>Administration</v>
      </c>
      <c r="J8230" s="22">
        <f>YEAR(Actuals[[#This Row],[Date]])</f>
        <v>2024</v>
      </c>
      <c r="K8230" s="22">
        <f>MONTH(Actuals[[#This Row],[Date]])</f>
        <v>4</v>
      </c>
      <c r="L8230" s="12"/>
    </row>
    <row r="8231" spans="1:12" x14ac:dyDescent="0.3">
      <c r="A8231">
        <v>12</v>
      </c>
      <c r="B8231">
        <v>31143</v>
      </c>
      <c r="C8231">
        <v>1</v>
      </c>
      <c r="D8231">
        <v>67000</v>
      </c>
      <c r="E8231" s="46">
        <v>45415</v>
      </c>
      <c r="F8231">
        <v>-160.34</v>
      </c>
      <c r="I8231" t="str">
        <f>INDEX(LedgerMapping[[#All],[Level 3]],MATCH(Actuals[[#This Row],[Sub Ledger]],LedgerMapping[[#All],[Sub Ledger]],0))</f>
        <v>Administration</v>
      </c>
      <c r="J8231" s="22">
        <f>YEAR(Actuals[[#This Row],[Date]])</f>
        <v>2024</v>
      </c>
      <c r="K8231" s="22">
        <f>MONTH(Actuals[[#This Row],[Date]])</f>
        <v>5</v>
      </c>
      <c r="L8231" s="12"/>
    </row>
    <row r="8232" spans="1:12" x14ac:dyDescent="0.3">
      <c r="A8232">
        <v>12</v>
      </c>
      <c r="B8232">
        <v>32294</v>
      </c>
      <c r="C8232">
        <v>1</v>
      </c>
      <c r="D8232">
        <v>67000</v>
      </c>
      <c r="E8232" s="46">
        <v>45445</v>
      </c>
      <c r="F8232">
        <v>-112.46</v>
      </c>
      <c r="I8232" t="str">
        <f>INDEX(LedgerMapping[[#All],[Level 3]],MATCH(Actuals[[#This Row],[Sub Ledger]],LedgerMapping[[#All],[Sub Ledger]],0))</f>
        <v>Administration</v>
      </c>
      <c r="J8232" s="22">
        <f>YEAR(Actuals[[#This Row],[Date]])</f>
        <v>2024</v>
      </c>
      <c r="K8232" s="22">
        <f>MONTH(Actuals[[#This Row],[Date]])</f>
        <v>6</v>
      </c>
      <c r="L8232" s="12"/>
    </row>
    <row r="8233" spans="1:12" x14ac:dyDescent="0.3">
      <c r="A8233">
        <v>12</v>
      </c>
      <c r="B8233">
        <v>33392</v>
      </c>
      <c r="C8233">
        <v>1</v>
      </c>
      <c r="D8233">
        <v>67000</v>
      </c>
      <c r="E8233" s="46">
        <v>45476</v>
      </c>
      <c r="F8233">
        <v>-94.38</v>
      </c>
      <c r="I8233" t="str">
        <f>INDEX(LedgerMapping[[#All],[Level 3]],MATCH(Actuals[[#This Row],[Sub Ledger]],LedgerMapping[[#All],[Sub Ledger]],0))</f>
        <v>Administration</v>
      </c>
      <c r="J8233" s="22">
        <f>YEAR(Actuals[[#This Row],[Date]])</f>
        <v>2024</v>
      </c>
      <c r="K8233" s="22">
        <f>MONTH(Actuals[[#This Row],[Date]])</f>
        <v>7</v>
      </c>
      <c r="L8233" s="12"/>
    </row>
    <row r="8234" spans="1:12" x14ac:dyDescent="0.3">
      <c r="A8234">
        <v>12</v>
      </c>
      <c r="B8234">
        <v>34542</v>
      </c>
      <c r="C8234">
        <v>1</v>
      </c>
      <c r="D8234">
        <v>67000</v>
      </c>
      <c r="E8234" s="46">
        <v>45507</v>
      </c>
      <c r="F8234">
        <v>-213.53</v>
      </c>
      <c r="I8234" t="str">
        <f>INDEX(LedgerMapping[[#All],[Level 3]],MATCH(Actuals[[#This Row],[Sub Ledger]],LedgerMapping[[#All],[Sub Ledger]],0))</f>
        <v>Administration</v>
      </c>
      <c r="J8234" s="22">
        <f>YEAR(Actuals[[#This Row],[Date]])</f>
        <v>2024</v>
      </c>
      <c r="K8234" s="22">
        <f>MONTH(Actuals[[#This Row],[Date]])</f>
        <v>8</v>
      </c>
      <c r="L8234" s="12"/>
    </row>
    <row r="8235" spans="1:12" x14ac:dyDescent="0.3">
      <c r="A8235">
        <v>12</v>
      </c>
      <c r="B8235">
        <v>35694</v>
      </c>
      <c r="C8235">
        <v>1</v>
      </c>
      <c r="D8235">
        <v>67000</v>
      </c>
      <c r="E8235" s="46">
        <v>45536</v>
      </c>
      <c r="F8235">
        <v>-123.1</v>
      </c>
      <c r="I8235" t="str">
        <f>INDEX(LedgerMapping[[#All],[Level 3]],MATCH(Actuals[[#This Row],[Sub Ledger]],LedgerMapping[[#All],[Sub Ledger]],0))</f>
        <v>Administration</v>
      </c>
      <c r="J8235" s="22">
        <f>YEAR(Actuals[[#This Row],[Date]])</f>
        <v>2024</v>
      </c>
      <c r="K8235" s="22">
        <f>MONTH(Actuals[[#This Row],[Date]])</f>
        <v>9</v>
      </c>
      <c r="L8235" s="12"/>
    </row>
    <row r="8236" spans="1:12" x14ac:dyDescent="0.3">
      <c r="A8236">
        <v>12</v>
      </c>
      <c r="B8236">
        <v>36843</v>
      </c>
      <c r="C8236">
        <v>1</v>
      </c>
      <c r="D8236">
        <v>67000</v>
      </c>
      <c r="E8236" s="46">
        <v>45567</v>
      </c>
      <c r="F8236">
        <v>-124.17</v>
      </c>
      <c r="I8236" t="str">
        <f>INDEX(LedgerMapping[[#All],[Level 3]],MATCH(Actuals[[#This Row],[Sub Ledger]],LedgerMapping[[#All],[Sub Ledger]],0))</f>
        <v>Administration</v>
      </c>
      <c r="J8236" s="22">
        <f>YEAR(Actuals[[#This Row],[Date]])</f>
        <v>2024</v>
      </c>
      <c r="K8236" s="22">
        <f>MONTH(Actuals[[#This Row],[Date]])</f>
        <v>10</v>
      </c>
      <c r="L8236" s="12"/>
    </row>
    <row r="8237" spans="1:12" x14ac:dyDescent="0.3">
      <c r="A8237">
        <v>12</v>
      </c>
      <c r="B8237">
        <v>37993</v>
      </c>
      <c r="C8237">
        <v>1</v>
      </c>
      <c r="D8237">
        <v>67000</v>
      </c>
      <c r="E8237" s="46">
        <v>45597</v>
      </c>
      <c r="F8237">
        <v>-132.68</v>
      </c>
      <c r="I8237" t="str">
        <f>INDEX(LedgerMapping[[#All],[Level 3]],MATCH(Actuals[[#This Row],[Sub Ledger]],LedgerMapping[[#All],[Sub Ledger]],0))</f>
        <v>Administration</v>
      </c>
      <c r="J8237" s="22">
        <f>YEAR(Actuals[[#This Row],[Date]])</f>
        <v>2024</v>
      </c>
      <c r="K8237" s="22">
        <f>MONTH(Actuals[[#This Row],[Date]])</f>
        <v>11</v>
      </c>
      <c r="L8237" s="12"/>
    </row>
    <row r="8238" spans="1:12" x14ac:dyDescent="0.3">
      <c r="A8238">
        <v>12</v>
      </c>
      <c r="B8238">
        <v>39145</v>
      </c>
      <c r="C8238">
        <v>1</v>
      </c>
      <c r="D8238">
        <v>67000</v>
      </c>
      <c r="E8238" s="46">
        <v>45628</v>
      </c>
      <c r="F8238">
        <v>-149.69999999999999</v>
      </c>
      <c r="I8238" t="str">
        <f>INDEX(LedgerMapping[[#All],[Level 3]],MATCH(Actuals[[#This Row],[Sub Ledger]],LedgerMapping[[#All],[Sub Ledger]],0))</f>
        <v>Administration</v>
      </c>
      <c r="J8238" s="22">
        <f>YEAR(Actuals[[#This Row],[Date]])</f>
        <v>2024</v>
      </c>
      <c r="K8238" s="22">
        <f>MONTH(Actuals[[#This Row],[Date]])</f>
        <v>12</v>
      </c>
      <c r="L8238" s="12"/>
    </row>
    <row r="8239" spans="1:12" x14ac:dyDescent="0.3">
      <c r="A8239">
        <v>12</v>
      </c>
      <c r="B8239">
        <v>14397</v>
      </c>
      <c r="C8239">
        <v>1</v>
      </c>
      <c r="D8239">
        <v>68000</v>
      </c>
      <c r="E8239" s="46">
        <v>44927</v>
      </c>
      <c r="F8239">
        <v>-9.27</v>
      </c>
      <c r="I8239" t="str">
        <f>INDEX(LedgerMapping[[#All],[Level 3]],MATCH(Actuals[[#This Row],[Sub Ledger]],LedgerMapping[[#All],[Sub Ledger]],0))</f>
        <v>Administration</v>
      </c>
      <c r="J8239" s="22">
        <f>YEAR(Actuals[[#This Row],[Date]])</f>
        <v>2023</v>
      </c>
      <c r="K8239" s="22">
        <f>MONTH(Actuals[[#This Row],[Date]])</f>
        <v>1</v>
      </c>
      <c r="L8239" s="12"/>
    </row>
    <row r="8240" spans="1:12" x14ac:dyDescent="0.3">
      <c r="A8240">
        <v>12</v>
      </c>
      <c r="B8240">
        <v>15400</v>
      </c>
      <c r="C8240">
        <v>1</v>
      </c>
      <c r="D8240">
        <v>68000</v>
      </c>
      <c r="E8240" s="46">
        <v>44958</v>
      </c>
      <c r="F8240">
        <v>-8.2100000000000009</v>
      </c>
      <c r="I8240" t="str">
        <f>INDEX(LedgerMapping[[#All],[Level 3]],MATCH(Actuals[[#This Row],[Sub Ledger]],LedgerMapping[[#All],[Sub Ledger]],0))</f>
        <v>Administration</v>
      </c>
      <c r="J8240" s="22">
        <f>YEAR(Actuals[[#This Row],[Date]])</f>
        <v>2023</v>
      </c>
      <c r="K8240" s="22">
        <f>MONTH(Actuals[[#This Row],[Date]])</f>
        <v>2</v>
      </c>
      <c r="L8240" s="12"/>
    </row>
    <row r="8241" spans="1:12" x14ac:dyDescent="0.3">
      <c r="A8241">
        <v>12</v>
      </c>
      <c r="B8241">
        <v>16407</v>
      </c>
      <c r="C8241">
        <v>1</v>
      </c>
      <c r="D8241">
        <v>68000</v>
      </c>
      <c r="E8241" s="46">
        <v>44988</v>
      </c>
      <c r="F8241">
        <v>-9.27</v>
      </c>
      <c r="I8241" t="str">
        <f>INDEX(LedgerMapping[[#All],[Level 3]],MATCH(Actuals[[#This Row],[Sub Ledger]],LedgerMapping[[#All],[Sub Ledger]],0))</f>
        <v>Administration</v>
      </c>
      <c r="J8241" s="22">
        <f>YEAR(Actuals[[#This Row],[Date]])</f>
        <v>2023</v>
      </c>
      <c r="K8241" s="22">
        <f>MONTH(Actuals[[#This Row],[Date]])</f>
        <v>3</v>
      </c>
      <c r="L8241" s="12"/>
    </row>
    <row r="8242" spans="1:12" x14ac:dyDescent="0.3">
      <c r="A8242">
        <v>12</v>
      </c>
      <c r="B8242">
        <v>17439</v>
      </c>
      <c r="C8242">
        <v>1</v>
      </c>
      <c r="D8242">
        <v>68000</v>
      </c>
      <c r="E8242" s="46">
        <v>45018</v>
      </c>
      <c r="F8242">
        <v>-3.95</v>
      </c>
      <c r="I8242" t="str">
        <f>INDEX(LedgerMapping[[#All],[Level 3]],MATCH(Actuals[[#This Row],[Sub Ledger]],LedgerMapping[[#All],[Sub Ledger]],0))</f>
        <v>Administration</v>
      </c>
      <c r="J8242" s="22">
        <f>YEAR(Actuals[[#This Row],[Date]])</f>
        <v>2023</v>
      </c>
      <c r="K8242" s="22">
        <f>MONTH(Actuals[[#This Row],[Date]])</f>
        <v>4</v>
      </c>
      <c r="L8242" s="12"/>
    </row>
    <row r="8243" spans="1:12" x14ac:dyDescent="0.3">
      <c r="A8243">
        <v>12</v>
      </c>
      <c r="B8243">
        <v>18468</v>
      </c>
      <c r="C8243">
        <v>1</v>
      </c>
      <c r="D8243">
        <v>68000</v>
      </c>
      <c r="E8243" s="46">
        <v>45049</v>
      </c>
      <c r="F8243">
        <v>-9.27</v>
      </c>
      <c r="I8243" t="str">
        <f>INDEX(LedgerMapping[[#All],[Level 3]],MATCH(Actuals[[#This Row],[Sub Ledger]],LedgerMapping[[#All],[Sub Ledger]],0))</f>
        <v>Administration</v>
      </c>
      <c r="J8243" s="22">
        <f>YEAR(Actuals[[#This Row],[Date]])</f>
        <v>2023</v>
      </c>
      <c r="K8243" s="22">
        <f>MONTH(Actuals[[#This Row],[Date]])</f>
        <v>5</v>
      </c>
      <c r="L8243" s="12"/>
    </row>
    <row r="8244" spans="1:12" x14ac:dyDescent="0.3">
      <c r="A8244">
        <v>12</v>
      </c>
      <c r="B8244">
        <v>19472</v>
      </c>
      <c r="C8244">
        <v>1</v>
      </c>
      <c r="D8244">
        <v>68000</v>
      </c>
      <c r="E8244" s="46">
        <v>45079</v>
      </c>
      <c r="F8244">
        <v>-6.08</v>
      </c>
      <c r="I8244" t="str">
        <f>INDEX(LedgerMapping[[#All],[Level 3]],MATCH(Actuals[[#This Row],[Sub Ledger]],LedgerMapping[[#All],[Sub Ledger]],0))</f>
        <v>Administration</v>
      </c>
      <c r="J8244" s="22">
        <f>YEAR(Actuals[[#This Row],[Date]])</f>
        <v>2023</v>
      </c>
      <c r="K8244" s="22">
        <f>MONTH(Actuals[[#This Row],[Date]])</f>
        <v>6</v>
      </c>
      <c r="L8244" s="12"/>
    </row>
    <row r="8245" spans="1:12" x14ac:dyDescent="0.3">
      <c r="A8245">
        <v>12</v>
      </c>
      <c r="B8245">
        <v>20501</v>
      </c>
      <c r="C8245">
        <v>1</v>
      </c>
      <c r="D8245">
        <v>68000</v>
      </c>
      <c r="E8245" s="46">
        <v>45110</v>
      </c>
      <c r="F8245">
        <v>-6.08</v>
      </c>
      <c r="I8245" t="str">
        <f>INDEX(LedgerMapping[[#All],[Level 3]],MATCH(Actuals[[#This Row],[Sub Ledger]],LedgerMapping[[#All],[Sub Ledger]],0))</f>
        <v>Administration</v>
      </c>
      <c r="J8245" s="22">
        <f>YEAR(Actuals[[#This Row],[Date]])</f>
        <v>2023</v>
      </c>
      <c r="K8245" s="22">
        <f>MONTH(Actuals[[#This Row],[Date]])</f>
        <v>7</v>
      </c>
      <c r="L8245" s="12"/>
    </row>
    <row r="8246" spans="1:12" x14ac:dyDescent="0.3">
      <c r="A8246">
        <v>12</v>
      </c>
      <c r="B8246">
        <v>21529</v>
      </c>
      <c r="C8246">
        <v>1</v>
      </c>
      <c r="D8246">
        <v>68000</v>
      </c>
      <c r="E8246" s="46">
        <v>45141</v>
      </c>
      <c r="F8246">
        <v>-11.4</v>
      </c>
      <c r="I8246" t="str">
        <f>INDEX(LedgerMapping[[#All],[Level 3]],MATCH(Actuals[[#This Row],[Sub Ledger]],LedgerMapping[[#All],[Sub Ledger]],0))</f>
        <v>Administration</v>
      </c>
      <c r="J8246" s="22">
        <f>YEAR(Actuals[[#This Row],[Date]])</f>
        <v>2023</v>
      </c>
      <c r="K8246" s="22">
        <f>MONTH(Actuals[[#This Row],[Date]])</f>
        <v>8</v>
      </c>
      <c r="L8246" s="12"/>
    </row>
    <row r="8247" spans="1:12" x14ac:dyDescent="0.3">
      <c r="A8247">
        <v>12</v>
      </c>
      <c r="B8247">
        <v>22504</v>
      </c>
      <c r="C8247">
        <v>1</v>
      </c>
      <c r="D8247">
        <v>68000</v>
      </c>
      <c r="E8247" s="46">
        <v>45169</v>
      </c>
      <c r="F8247">
        <v>-3.95</v>
      </c>
      <c r="I8247" t="str">
        <f>INDEX(LedgerMapping[[#All],[Level 3]],MATCH(Actuals[[#This Row],[Sub Ledger]],LedgerMapping[[#All],[Sub Ledger]],0))</f>
        <v>Administration</v>
      </c>
      <c r="J8247" s="22">
        <f>YEAR(Actuals[[#This Row],[Date]])</f>
        <v>2023</v>
      </c>
      <c r="K8247" s="22">
        <f>MONTH(Actuals[[#This Row],[Date]])</f>
        <v>8</v>
      </c>
      <c r="L8247" s="12"/>
    </row>
    <row r="8248" spans="1:12" x14ac:dyDescent="0.3">
      <c r="A8248">
        <v>12</v>
      </c>
      <c r="B8248">
        <v>23509</v>
      </c>
      <c r="C8248">
        <v>1</v>
      </c>
      <c r="D8248">
        <v>68000</v>
      </c>
      <c r="E8248" s="46">
        <v>45200</v>
      </c>
      <c r="F8248">
        <v>-7.14</v>
      </c>
      <c r="I8248" t="str">
        <f>INDEX(LedgerMapping[[#All],[Level 3]],MATCH(Actuals[[#This Row],[Sub Ledger]],LedgerMapping[[#All],[Sub Ledger]],0))</f>
        <v>Administration</v>
      </c>
      <c r="J8248" s="22">
        <f>YEAR(Actuals[[#This Row],[Date]])</f>
        <v>2023</v>
      </c>
      <c r="K8248" s="22">
        <f>MONTH(Actuals[[#This Row],[Date]])</f>
        <v>10</v>
      </c>
      <c r="L8248" s="12"/>
    </row>
    <row r="8249" spans="1:12" x14ac:dyDescent="0.3">
      <c r="A8249">
        <v>12</v>
      </c>
      <c r="B8249">
        <v>24512</v>
      </c>
      <c r="C8249">
        <v>1</v>
      </c>
      <c r="D8249">
        <v>68000</v>
      </c>
      <c r="E8249" s="46">
        <v>45230</v>
      </c>
      <c r="F8249">
        <v>-11.4</v>
      </c>
      <c r="I8249" t="str">
        <f>INDEX(LedgerMapping[[#All],[Level 3]],MATCH(Actuals[[#This Row],[Sub Ledger]],LedgerMapping[[#All],[Sub Ledger]],0))</f>
        <v>Administration</v>
      </c>
      <c r="J8249" s="22">
        <f>YEAR(Actuals[[#This Row],[Date]])</f>
        <v>2023</v>
      </c>
      <c r="K8249" s="22">
        <f>MONTH(Actuals[[#This Row],[Date]])</f>
        <v>10</v>
      </c>
      <c r="L8249" s="12"/>
    </row>
    <row r="8250" spans="1:12" x14ac:dyDescent="0.3">
      <c r="A8250">
        <v>12</v>
      </c>
      <c r="B8250">
        <v>25543</v>
      </c>
      <c r="C8250">
        <v>1</v>
      </c>
      <c r="D8250">
        <v>68000</v>
      </c>
      <c r="E8250" s="46">
        <v>45261</v>
      </c>
      <c r="F8250">
        <v>-10.33</v>
      </c>
      <c r="I8250" t="str">
        <f>INDEX(LedgerMapping[[#All],[Level 3]],MATCH(Actuals[[#This Row],[Sub Ledger]],LedgerMapping[[#All],[Sub Ledger]],0))</f>
        <v>Administration</v>
      </c>
      <c r="J8250" s="22">
        <f>YEAR(Actuals[[#This Row],[Date]])</f>
        <v>2023</v>
      </c>
      <c r="K8250" s="22">
        <f>MONTH(Actuals[[#This Row],[Date]])</f>
        <v>12</v>
      </c>
      <c r="L8250" s="12"/>
    </row>
    <row r="8251" spans="1:12" x14ac:dyDescent="0.3">
      <c r="A8251">
        <v>12</v>
      </c>
      <c r="B8251">
        <v>26616</v>
      </c>
      <c r="C8251">
        <v>1</v>
      </c>
      <c r="D8251">
        <v>68000</v>
      </c>
      <c r="E8251" s="46">
        <v>45291</v>
      </c>
      <c r="F8251">
        <v>-12.46</v>
      </c>
      <c r="I8251" t="str">
        <f>INDEX(LedgerMapping[[#All],[Level 3]],MATCH(Actuals[[#This Row],[Sub Ledger]],LedgerMapping[[#All],[Sub Ledger]],0))</f>
        <v>Administration</v>
      </c>
      <c r="J8251" s="22">
        <f>YEAR(Actuals[[#This Row],[Date]])</f>
        <v>2023</v>
      </c>
      <c r="K8251" s="22">
        <f>MONTH(Actuals[[#This Row],[Date]])</f>
        <v>12</v>
      </c>
      <c r="L8251" s="12"/>
    </row>
    <row r="8252" spans="1:12" x14ac:dyDescent="0.3">
      <c r="A8252">
        <v>12</v>
      </c>
      <c r="B8252">
        <v>27739</v>
      </c>
      <c r="C8252">
        <v>1</v>
      </c>
      <c r="D8252">
        <v>68000</v>
      </c>
      <c r="E8252" s="46">
        <v>45322</v>
      </c>
      <c r="F8252">
        <v>-153.94999999999999</v>
      </c>
      <c r="I8252" t="str">
        <f>INDEX(LedgerMapping[[#All],[Level 3]],MATCH(Actuals[[#This Row],[Sub Ledger]],LedgerMapping[[#All],[Sub Ledger]],0))</f>
        <v>Administration</v>
      </c>
      <c r="J8252" s="22">
        <f>YEAR(Actuals[[#This Row],[Date]])</f>
        <v>2024</v>
      </c>
      <c r="K8252" s="22">
        <f>MONTH(Actuals[[#This Row],[Date]])</f>
        <v>1</v>
      </c>
      <c r="L8252" s="12"/>
    </row>
    <row r="8253" spans="1:12" x14ac:dyDescent="0.3">
      <c r="A8253">
        <v>12</v>
      </c>
      <c r="B8253">
        <v>28891</v>
      </c>
      <c r="C8253">
        <v>1</v>
      </c>
      <c r="D8253">
        <v>68000</v>
      </c>
      <c r="E8253" s="46">
        <v>45354</v>
      </c>
      <c r="F8253">
        <v>-128.41999999999999</v>
      </c>
      <c r="I8253" t="str">
        <f>INDEX(LedgerMapping[[#All],[Level 3]],MATCH(Actuals[[#This Row],[Sub Ledger]],LedgerMapping[[#All],[Sub Ledger]],0))</f>
        <v>Administration</v>
      </c>
      <c r="J8253" s="22">
        <f>YEAR(Actuals[[#This Row],[Date]])</f>
        <v>2024</v>
      </c>
      <c r="K8253" s="22">
        <f>MONTH(Actuals[[#This Row],[Date]])</f>
        <v>3</v>
      </c>
      <c r="L8253" s="12"/>
    </row>
    <row r="8254" spans="1:12" x14ac:dyDescent="0.3">
      <c r="A8254">
        <v>12</v>
      </c>
      <c r="B8254">
        <v>30018</v>
      </c>
      <c r="C8254">
        <v>1</v>
      </c>
      <c r="D8254">
        <v>68000</v>
      </c>
      <c r="E8254" s="46">
        <v>45384</v>
      </c>
      <c r="F8254">
        <v>-117.78</v>
      </c>
      <c r="I8254" t="str">
        <f>INDEX(LedgerMapping[[#All],[Level 3]],MATCH(Actuals[[#This Row],[Sub Ledger]],LedgerMapping[[#All],[Sub Ledger]],0))</f>
        <v>Administration</v>
      </c>
      <c r="J8254" s="22">
        <f>YEAR(Actuals[[#This Row],[Date]])</f>
        <v>2024</v>
      </c>
      <c r="K8254" s="22">
        <f>MONTH(Actuals[[#This Row],[Date]])</f>
        <v>4</v>
      </c>
      <c r="L8254" s="12"/>
    </row>
    <row r="8255" spans="1:12" x14ac:dyDescent="0.3">
      <c r="A8255">
        <v>12</v>
      </c>
      <c r="B8255">
        <v>31144</v>
      </c>
      <c r="C8255">
        <v>1</v>
      </c>
      <c r="D8255">
        <v>68000</v>
      </c>
      <c r="E8255" s="46">
        <v>45415</v>
      </c>
      <c r="F8255">
        <v>-122.04</v>
      </c>
      <c r="I8255" t="str">
        <f>INDEX(LedgerMapping[[#All],[Level 3]],MATCH(Actuals[[#This Row],[Sub Ledger]],LedgerMapping[[#All],[Sub Ledger]],0))</f>
        <v>Administration</v>
      </c>
      <c r="J8255" s="22">
        <f>YEAR(Actuals[[#This Row],[Date]])</f>
        <v>2024</v>
      </c>
      <c r="K8255" s="22">
        <f>MONTH(Actuals[[#This Row],[Date]])</f>
        <v>5</v>
      </c>
      <c r="L8255" s="12"/>
    </row>
    <row r="8256" spans="1:12" x14ac:dyDescent="0.3">
      <c r="A8256">
        <v>12</v>
      </c>
      <c r="B8256">
        <v>32295</v>
      </c>
      <c r="C8256">
        <v>1</v>
      </c>
      <c r="D8256">
        <v>68000</v>
      </c>
      <c r="E8256" s="46">
        <v>45445</v>
      </c>
      <c r="F8256">
        <v>-85.87</v>
      </c>
      <c r="I8256" t="str">
        <f>INDEX(LedgerMapping[[#All],[Level 3]],MATCH(Actuals[[#This Row],[Sub Ledger]],LedgerMapping[[#All],[Sub Ledger]],0))</f>
        <v>Administration</v>
      </c>
      <c r="J8256" s="22">
        <f>YEAR(Actuals[[#This Row],[Date]])</f>
        <v>2024</v>
      </c>
      <c r="K8256" s="22">
        <f>MONTH(Actuals[[#This Row],[Date]])</f>
        <v>6</v>
      </c>
      <c r="L8256" s="12"/>
    </row>
    <row r="8257" spans="1:12" x14ac:dyDescent="0.3">
      <c r="A8257">
        <v>12</v>
      </c>
      <c r="B8257">
        <v>33393</v>
      </c>
      <c r="C8257">
        <v>1</v>
      </c>
      <c r="D8257">
        <v>68000</v>
      </c>
      <c r="E8257" s="46">
        <v>45476</v>
      </c>
      <c r="F8257">
        <v>-73.099999999999994</v>
      </c>
      <c r="I8257" t="str">
        <f>INDEX(LedgerMapping[[#All],[Level 3]],MATCH(Actuals[[#This Row],[Sub Ledger]],LedgerMapping[[#All],[Sub Ledger]],0))</f>
        <v>Administration</v>
      </c>
      <c r="J8257" s="22">
        <f>YEAR(Actuals[[#This Row],[Date]])</f>
        <v>2024</v>
      </c>
      <c r="K8257" s="22">
        <f>MONTH(Actuals[[#This Row],[Date]])</f>
        <v>7</v>
      </c>
      <c r="L8257" s="12"/>
    </row>
    <row r="8258" spans="1:12" x14ac:dyDescent="0.3">
      <c r="A8258">
        <v>12</v>
      </c>
      <c r="B8258">
        <v>34543</v>
      </c>
      <c r="C8258">
        <v>1</v>
      </c>
      <c r="D8258">
        <v>68000</v>
      </c>
      <c r="E8258" s="46">
        <v>45507</v>
      </c>
      <c r="F8258">
        <v>-160.34</v>
      </c>
      <c r="I8258" t="str">
        <f>INDEX(LedgerMapping[[#All],[Level 3]],MATCH(Actuals[[#This Row],[Sub Ledger]],LedgerMapping[[#All],[Sub Ledger]],0))</f>
        <v>Administration</v>
      </c>
      <c r="J8258" s="22">
        <f>YEAR(Actuals[[#This Row],[Date]])</f>
        <v>2024</v>
      </c>
      <c r="K8258" s="22">
        <f>MONTH(Actuals[[#This Row],[Date]])</f>
        <v>8</v>
      </c>
      <c r="L8258" s="12"/>
    </row>
    <row r="8259" spans="1:12" x14ac:dyDescent="0.3">
      <c r="A8259">
        <v>12</v>
      </c>
      <c r="B8259">
        <v>35695</v>
      </c>
      <c r="C8259">
        <v>1</v>
      </c>
      <c r="D8259">
        <v>68000</v>
      </c>
      <c r="E8259" s="46">
        <v>45536</v>
      </c>
      <c r="F8259">
        <v>-91.19</v>
      </c>
      <c r="I8259" t="str">
        <f>INDEX(LedgerMapping[[#All],[Level 3]],MATCH(Actuals[[#This Row],[Sub Ledger]],LedgerMapping[[#All],[Sub Ledger]],0))</f>
        <v>Administration</v>
      </c>
      <c r="J8259" s="22">
        <f>YEAR(Actuals[[#This Row],[Date]])</f>
        <v>2024</v>
      </c>
      <c r="K8259" s="22">
        <f>MONTH(Actuals[[#This Row],[Date]])</f>
        <v>9</v>
      </c>
      <c r="L8259" s="12"/>
    </row>
    <row r="8260" spans="1:12" x14ac:dyDescent="0.3">
      <c r="A8260">
        <v>12</v>
      </c>
      <c r="B8260">
        <v>36844</v>
      </c>
      <c r="C8260">
        <v>1</v>
      </c>
      <c r="D8260">
        <v>68000</v>
      </c>
      <c r="E8260" s="46">
        <v>45567</v>
      </c>
      <c r="F8260">
        <v>-94.38</v>
      </c>
      <c r="I8260" t="str">
        <f>INDEX(LedgerMapping[[#All],[Level 3]],MATCH(Actuals[[#This Row],[Sub Ledger]],LedgerMapping[[#All],[Sub Ledger]],0))</f>
        <v>Administration</v>
      </c>
      <c r="J8260" s="22">
        <f>YEAR(Actuals[[#This Row],[Date]])</f>
        <v>2024</v>
      </c>
      <c r="K8260" s="22">
        <f>MONTH(Actuals[[#This Row],[Date]])</f>
        <v>10</v>
      </c>
      <c r="L8260" s="12"/>
    </row>
    <row r="8261" spans="1:12" x14ac:dyDescent="0.3">
      <c r="A8261">
        <v>12</v>
      </c>
      <c r="B8261">
        <v>37994</v>
      </c>
      <c r="C8261">
        <v>1</v>
      </c>
      <c r="D8261">
        <v>68000</v>
      </c>
      <c r="E8261" s="46">
        <v>45597</v>
      </c>
      <c r="F8261">
        <v>-98.63</v>
      </c>
      <c r="I8261" t="str">
        <f>INDEX(LedgerMapping[[#All],[Level 3]],MATCH(Actuals[[#This Row],[Sub Ledger]],LedgerMapping[[#All],[Sub Ledger]],0))</f>
        <v>Administration</v>
      </c>
      <c r="J8261" s="22">
        <f>YEAR(Actuals[[#This Row],[Date]])</f>
        <v>2024</v>
      </c>
      <c r="K8261" s="22">
        <f>MONTH(Actuals[[#This Row],[Date]])</f>
        <v>11</v>
      </c>
      <c r="L8261" s="12"/>
    </row>
    <row r="8262" spans="1:12" x14ac:dyDescent="0.3">
      <c r="A8262">
        <v>12</v>
      </c>
      <c r="B8262">
        <v>39146</v>
      </c>
      <c r="C8262">
        <v>1</v>
      </c>
      <c r="D8262">
        <v>68000</v>
      </c>
      <c r="E8262" s="46">
        <v>45628</v>
      </c>
      <c r="F8262">
        <v>-112.46</v>
      </c>
      <c r="I8262" t="str">
        <f>INDEX(LedgerMapping[[#All],[Level 3]],MATCH(Actuals[[#This Row],[Sub Ledger]],LedgerMapping[[#All],[Sub Ledger]],0))</f>
        <v>Administration</v>
      </c>
      <c r="J8262" s="22">
        <f>YEAR(Actuals[[#This Row],[Date]])</f>
        <v>2024</v>
      </c>
      <c r="K8262" s="22">
        <f>MONTH(Actuals[[#This Row],[Date]])</f>
        <v>12</v>
      </c>
      <c r="L8262" s="12"/>
    </row>
    <row r="8263" spans="1:12" x14ac:dyDescent="0.3">
      <c r="A8263">
        <v>12</v>
      </c>
      <c r="B8263">
        <v>14398</v>
      </c>
      <c r="C8263">
        <v>1</v>
      </c>
      <c r="D8263">
        <v>69000</v>
      </c>
      <c r="E8263" s="46">
        <v>44927</v>
      </c>
      <c r="F8263">
        <v>-3.95</v>
      </c>
      <c r="I8263" t="str">
        <f>INDEX(LedgerMapping[[#All],[Level 3]],MATCH(Actuals[[#This Row],[Sub Ledger]],LedgerMapping[[#All],[Sub Ledger]],0))</f>
        <v>Administration</v>
      </c>
      <c r="J8263" s="22">
        <f>YEAR(Actuals[[#This Row],[Date]])</f>
        <v>2023</v>
      </c>
      <c r="K8263" s="22">
        <f>MONTH(Actuals[[#This Row],[Date]])</f>
        <v>1</v>
      </c>
      <c r="L8263" s="12"/>
    </row>
    <row r="8264" spans="1:12" x14ac:dyDescent="0.3">
      <c r="A8264">
        <v>12</v>
      </c>
      <c r="B8264">
        <v>15401</v>
      </c>
      <c r="C8264">
        <v>1</v>
      </c>
      <c r="D8264">
        <v>69000</v>
      </c>
      <c r="E8264" s="46">
        <v>44958</v>
      </c>
      <c r="F8264">
        <v>-2.89</v>
      </c>
      <c r="I8264" t="str">
        <f>INDEX(LedgerMapping[[#All],[Level 3]],MATCH(Actuals[[#This Row],[Sub Ledger]],LedgerMapping[[#All],[Sub Ledger]],0))</f>
        <v>Administration</v>
      </c>
      <c r="J8264" s="22">
        <f>YEAR(Actuals[[#This Row],[Date]])</f>
        <v>2023</v>
      </c>
      <c r="K8264" s="22">
        <f>MONTH(Actuals[[#This Row],[Date]])</f>
        <v>2</v>
      </c>
      <c r="L8264" s="12"/>
    </row>
    <row r="8265" spans="1:12" x14ac:dyDescent="0.3">
      <c r="A8265">
        <v>12</v>
      </c>
      <c r="B8265">
        <v>16408</v>
      </c>
      <c r="C8265">
        <v>1</v>
      </c>
      <c r="D8265">
        <v>69000</v>
      </c>
      <c r="E8265" s="46">
        <v>44988</v>
      </c>
      <c r="F8265">
        <v>-2.89</v>
      </c>
      <c r="I8265" t="str">
        <f>INDEX(LedgerMapping[[#All],[Level 3]],MATCH(Actuals[[#This Row],[Sub Ledger]],LedgerMapping[[#All],[Sub Ledger]],0))</f>
        <v>Administration</v>
      </c>
      <c r="J8265" s="22">
        <f>YEAR(Actuals[[#This Row],[Date]])</f>
        <v>2023</v>
      </c>
      <c r="K8265" s="22">
        <f>MONTH(Actuals[[#This Row],[Date]])</f>
        <v>3</v>
      </c>
      <c r="L8265" s="12"/>
    </row>
    <row r="8266" spans="1:12" x14ac:dyDescent="0.3">
      <c r="A8266">
        <v>12</v>
      </c>
      <c r="B8266">
        <v>17440</v>
      </c>
      <c r="C8266">
        <v>1</v>
      </c>
      <c r="D8266">
        <v>69000</v>
      </c>
      <c r="E8266" s="46">
        <v>45018</v>
      </c>
      <c r="F8266">
        <v>-1.82</v>
      </c>
      <c r="I8266" t="str">
        <f>INDEX(LedgerMapping[[#All],[Level 3]],MATCH(Actuals[[#This Row],[Sub Ledger]],LedgerMapping[[#All],[Sub Ledger]],0))</f>
        <v>Administration</v>
      </c>
      <c r="J8266" s="22">
        <f>YEAR(Actuals[[#This Row],[Date]])</f>
        <v>2023</v>
      </c>
      <c r="K8266" s="22">
        <f>MONTH(Actuals[[#This Row],[Date]])</f>
        <v>4</v>
      </c>
      <c r="L8266" s="12"/>
    </row>
    <row r="8267" spans="1:12" x14ac:dyDescent="0.3">
      <c r="A8267">
        <v>12</v>
      </c>
      <c r="B8267">
        <v>18469</v>
      </c>
      <c r="C8267">
        <v>1</v>
      </c>
      <c r="D8267">
        <v>69000</v>
      </c>
      <c r="E8267" s="46">
        <v>45049</v>
      </c>
      <c r="F8267">
        <v>-2.89</v>
      </c>
      <c r="I8267" t="str">
        <f>INDEX(LedgerMapping[[#All],[Level 3]],MATCH(Actuals[[#This Row],[Sub Ledger]],LedgerMapping[[#All],[Sub Ledger]],0))</f>
        <v>Administration</v>
      </c>
      <c r="J8267" s="22">
        <f>YEAR(Actuals[[#This Row],[Date]])</f>
        <v>2023</v>
      </c>
      <c r="K8267" s="22">
        <f>MONTH(Actuals[[#This Row],[Date]])</f>
        <v>5</v>
      </c>
      <c r="L8267" s="12"/>
    </row>
    <row r="8268" spans="1:12" x14ac:dyDescent="0.3">
      <c r="A8268">
        <v>12</v>
      </c>
      <c r="B8268">
        <v>19473</v>
      </c>
      <c r="C8268">
        <v>1</v>
      </c>
      <c r="D8268">
        <v>69000</v>
      </c>
      <c r="E8268" s="46">
        <v>45079</v>
      </c>
      <c r="F8268">
        <v>-2.89</v>
      </c>
      <c r="I8268" t="str">
        <f>INDEX(LedgerMapping[[#All],[Level 3]],MATCH(Actuals[[#This Row],[Sub Ledger]],LedgerMapping[[#All],[Sub Ledger]],0))</f>
        <v>Administration</v>
      </c>
      <c r="J8268" s="22">
        <f>YEAR(Actuals[[#This Row],[Date]])</f>
        <v>2023</v>
      </c>
      <c r="K8268" s="22">
        <f>MONTH(Actuals[[#This Row],[Date]])</f>
        <v>6</v>
      </c>
      <c r="L8268" s="12"/>
    </row>
    <row r="8269" spans="1:12" x14ac:dyDescent="0.3">
      <c r="A8269">
        <v>12</v>
      </c>
      <c r="B8269">
        <v>20502</v>
      </c>
      <c r="C8269">
        <v>1</v>
      </c>
      <c r="D8269">
        <v>69000</v>
      </c>
      <c r="E8269" s="46">
        <v>45110</v>
      </c>
      <c r="F8269">
        <v>-1.82</v>
      </c>
      <c r="I8269" t="str">
        <f>INDEX(LedgerMapping[[#All],[Level 3]],MATCH(Actuals[[#This Row],[Sub Ledger]],LedgerMapping[[#All],[Sub Ledger]],0))</f>
        <v>Administration</v>
      </c>
      <c r="J8269" s="22">
        <f>YEAR(Actuals[[#This Row],[Date]])</f>
        <v>2023</v>
      </c>
      <c r="K8269" s="22">
        <f>MONTH(Actuals[[#This Row],[Date]])</f>
        <v>7</v>
      </c>
      <c r="L8269" s="12"/>
    </row>
    <row r="8270" spans="1:12" x14ac:dyDescent="0.3">
      <c r="A8270">
        <v>12</v>
      </c>
      <c r="B8270">
        <v>21530</v>
      </c>
      <c r="C8270">
        <v>1</v>
      </c>
      <c r="D8270">
        <v>69000</v>
      </c>
      <c r="E8270" s="46">
        <v>45141</v>
      </c>
      <c r="F8270">
        <v>-3.95</v>
      </c>
      <c r="I8270" t="str">
        <f>INDEX(LedgerMapping[[#All],[Level 3]],MATCH(Actuals[[#This Row],[Sub Ledger]],LedgerMapping[[#All],[Sub Ledger]],0))</f>
        <v>Administration</v>
      </c>
      <c r="J8270" s="22">
        <f>YEAR(Actuals[[#This Row],[Date]])</f>
        <v>2023</v>
      </c>
      <c r="K8270" s="22">
        <f>MONTH(Actuals[[#This Row],[Date]])</f>
        <v>8</v>
      </c>
      <c r="L8270" s="12"/>
    </row>
    <row r="8271" spans="1:12" x14ac:dyDescent="0.3">
      <c r="A8271">
        <v>12</v>
      </c>
      <c r="B8271">
        <v>22505</v>
      </c>
      <c r="C8271">
        <v>1</v>
      </c>
      <c r="D8271">
        <v>69000</v>
      </c>
      <c r="E8271" s="46">
        <v>45169</v>
      </c>
      <c r="F8271">
        <v>-1.82</v>
      </c>
      <c r="I8271" t="str">
        <f>INDEX(LedgerMapping[[#All],[Level 3]],MATCH(Actuals[[#This Row],[Sub Ledger]],LedgerMapping[[#All],[Sub Ledger]],0))</f>
        <v>Administration</v>
      </c>
      <c r="J8271" s="22">
        <f>YEAR(Actuals[[#This Row],[Date]])</f>
        <v>2023</v>
      </c>
      <c r="K8271" s="22">
        <f>MONTH(Actuals[[#This Row],[Date]])</f>
        <v>8</v>
      </c>
      <c r="L8271" s="12"/>
    </row>
    <row r="8272" spans="1:12" x14ac:dyDescent="0.3">
      <c r="A8272">
        <v>12</v>
      </c>
      <c r="B8272">
        <v>23510</v>
      </c>
      <c r="C8272">
        <v>1</v>
      </c>
      <c r="D8272">
        <v>69000</v>
      </c>
      <c r="E8272" s="46">
        <v>45200</v>
      </c>
      <c r="F8272">
        <v>-2.89</v>
      </c>
      <c r="I8272" t="str">
        <f>INDEX(LedgerMapping[[#All],[Level 3]],MATCH(Actuals[[#This Row],[Sub Ledger]],LedgerMapping[[#All],[Sub Ledger]],0))</f>
        <v>Administration</v>
      </c>
      <c r="J8272" s="22">
        <f>YEAR(Actuals[[#This Row],[Date]])</f>
        <v>2023</v>
      </c>
      <c r="K8272" s="22">
        <f>MONTH(Actuals[[#This Row],[Date]])</f>
        <v>10</v>
      </c>
      <c r="L8272" s="12"/>
    </row>
    <row r="8273" spans="1:12" x14ac:dyDescent="0.3">
      <c r="A8273">
        <v>12</v>
      </c>
      <c r="B8273">
        <v>24513</v>
      </c>
      <c r="C8273">
        <v>1</v>
      </c>
      <c r="D8273">
        <v>69000</v>
      </c>
      <c r="E8273" s="46">
        <v>45230</v>
      </c>
      <c r="F8273">
        <v>-3.95</v>
      </c>
      <c r="I8273" t="str">
        <f>INDEX(LedgerMapping[[#All],[Level 3]],MATCH(Actuals[[#This Row],[Sub Ledger]],LedgerMapping[[#All],[Sub Ledger]],0))</f>
        <v>Administration</v>
      </c>
      <c r="J8273" s="22">
        <f>YEAR(Actuals[[#This Row],[Date]])</f>
        <v>2023</v>
      </c>
      <c r="K8273" s="22">
        <f>MONTH(Actuals[[#This Row],[Date]])</f>
        <v>10</v>
      </c>
      <c r="L8273" s="12"/>
    </row>
    <row r="8274" spans="1:12" x14ac:dyDescent="0.3">
      <c r="A8274">
        <v>12</v>
      </c>
      <c r="B8274">
        <v>25544</v>
      </c>
      <c r="C8274">
        <v>1</v>
      </c>
      <c r="D8274">
        <v>69000</v>
      </c>
      <c r="E8274" s="46">
        <v>45261</v>
      </c>
      <c r="F8274">
        <v>-3.95</v>
      </c>
      <c r="I8274" t="str">
        <f>INDEX(LedgerMapping[[#All],[Level 3]],MATCH(Actuals[[#This Row],[Sub Ledger]],LedgerMapping[[#All],[Sub Ledger]],0))</f>
        <v>Administration</v>
      </c>
      <c r="J8274" s="22">
        <f>YEAR(Actuals[[#This Row],[Date]])</f>
        <v>2023</v>
      </c>
      <c r="K8274" s="22">
        <f>MONTH(Actuals[[#This Row],[Date]])</f>
        <v>12</v>
      </c>
      <c r="L8274" s="12"/>
    </row>
    <row r="8275" spans="1:12" x14ac:dyDescent="0.3">
      <c r="A8275">
        <v>12</v>
      </c>
      <c r="B8275">
        <v>26617</v>
      </c>
      <c r="C8275">
        <v>1</v>
      </c>
      <c r="D8275">
        <v>69000</v>
      </c>
      <c r="E8275" s="46">
        <v>45291</v>
      </c>
      <c r="F8275">
        <v>-3.95</v>
      </c>
      <c r="I8275" t="str">
        <f>INDEX(LedgerMapping[[#All],[Level 3]],MATCH(Actuals[[#This Row],[Sub Ledger]],LedgerMapping[[#All],[Sub Ledger]],0))</f>
        <v>Administration</v>
      </c>
      <c r="J8275" s="22">
        <f>YEAR(Actuals[[#This Row],[Date]])</f>
        <v>2023</v>
      </c>
      <c r="K8275" s="22">
        <f>MONTH(Actuals[[#This Row],[Date]])</f>
        <v>12</v>
      </c>
      <c r="L8275" s="12"/>
    </row>
    <row r="8276" spans="1:12" x14ac:dyDescent="0.3">
      <c r="A8276">
        <v>12</v>
      </c>
      <c r="B8276">
        <v>27740</v>
      </c>
      <c r="C8276">
        <v>1</v>
      </c>
      <c r="D8276">
        <v>69000</v>
      </c>
      <c r="E8276" s="46">
        <v>45322</v>
      </c>
      <c r="F8276">
        <v>-46.5</v>
      </c>
      <c r="I8276" t="str">
        <f>INDEX(LedgerMapping[[#All],[Level 3]],MATCH(Actuals[[#This Row],[Sub Ledger]],LedgerMapping[[#All],[Sub Ledger]],0))</f>
        <v>Administration</v>
      </c>
      <c r="J8276" s="22">
        <f>YEAR(Actuals[[#This Row],[Date]])</f>
        <v>2024</v>
      </c>
      <c r="K8276" s="22">
        <f>MONTH(Actuals[[#This Row],[Date]])</f>
        <v>1</v>
      </c>
      <c r="L8276" s="12"/>
    </row>
    <row r="8277" spans="1:12" x14ac:dyDescent="0.3">
      <c r="A8277">
        <v>12</v>
      </c>
      <c r="B8277">
        <v>28892</v>
      </c>
      <c r="C8277">
        <v>1</v>
      </c>
      <c r="D8277">
        <v>69000</v>
      </c>
      <c r="E8277" s="46">
        <v>45354</v>
      </c>
      <c r="F8277">
        <v>-37.99</v>
      </c>
      <c r="I8277" t="str">
        <f>INDEX(LedgerMapping[[#All],[Level 3]],MATCH(Actuals[[#This Row],[Sub Ledger]],LedgerMapping[[#All],[Sub Ledger]],0))</f>
        <v>Administration</v>
      </c>
      <c r="J8277" s="22">
        <f>YEAR(Actuals[[#This Row],[Date]])</f>
        <v>2024</v>
      </c>
      <c r="K8277" s="22">
        <f>MONTH(Actuals[[#This Row],[Date]])</f>
        <v>3</v>
      </c>
      <c r="L8277" s="12"/>
    </row>
    <row r="8278" spans="1:12" x14ac:dyDescent="0.3">
      <c r="A8278">
        <v>12</v>
      </c>
      <c r="B8278">
        <v>30019</v>
      </c>
      <c r="C8278">
        <v>1</v>
      </c>
      <c r="D8278">
        <v>69000</v>
      </c>
      <c r="E8278" s="46">
        <v>45384</v>
      </c>
      <c r="F8278">
        <v>-35.869999999999997</v>
      </c>
      <c r="I8278" t="str">
        <f>INDEX(LedgerMapping[[#All],[Level 3]],MATCH(Actuals[[#This Row],[Sub Ledger]],LedgerMapping[[#All],[Sub Ledger]],0))</f>
        <v>Administration</v>
      </c>
      <c r="J8278" s="22">
        <f>YEAR(Actuals[[#This Row],[Date]])</f>
        <v>2024</v>
      </c>
      <c r="K8278" s="22">
        <f>MONTH(Actuals[[#This Row],[Date]])</f>
        <v>4</v>
      </c>
      <c r="L8278" s="12"/>
    </row>
    <row r="8279" spans="1:12" x14ac:dyDescent="0.3">
      <c r="A8279">
        <v>12</v>
      </c>
      <c r="B8279">
        <v>31145</v>
      </c>
      <c r="C8279">
        <v>1</v>
      </c>
      <c r="D8279">
        <v>69000</v>
      </c>
      <c r="E8279" s="46">
        <v>45415</v>
      </c>
      <c r="F8279">
        <v>-34.799999999999997</v>
      </c>
      <c r="I8279" t="str">
        <f>INDEX(LedgerMapping[[#All],[Level 3]],MATCH(Actuals[[#This Row],[Sub Ledger]],LedgerMapping[[#All],[Sub Ledger]],0))</f>
        <v>Administration</v>
      </c>
      <c r="J8279" s="22">
        <f>YEAR(Actuals[[#This Row],[Date]])</f>
        <v>2024</v>
      </c>
      <c r="K8279" s="22">
        <f>MONTH(Actuals[[#This Row],[Date]])</f>
        <v>5</v>
      </c>
      <c r="L8279" s="12"/>
    </row>
    <row r="8280" spans="1:12" x14ac:dyDescent="0.3">
      <c r="A8280">
        <v>12</v>
      </c>
      <c r="B8280">
        <v>32296</v>
      </c>
      <c r="C8280">
        <v>1</v>
      </c>
      <c r="D8280">
        <v>69000</v>
      </c>
      <c r="E8280" s="46">
        <v>45445</v>
      </c>
      <c r="F8280">
        <v>-24.16</v>
      </c>
      <c r="I8280" t="str">
        <f>INDEX(LedgerMapping[[#All],[Level 3]],MATCH(Actuals[[#This Row],[Sub Ledger]],LedgerMapping[[#All],[Sub Ledger]],0))</f>
        <v>Administration</v>
      </c>
      <c r="J8280" s="22">
        <f>YEAR(Actuals[[#This Row],[Date]])</f>
        <v>2024</v>
      </c>
      <c r="K8280" s="22">
        <f>MONTH(Actuals[[#This Row],[Date]])</f>
        <v>6</v>
      </c>
      <c r="L8280" s="12"/>
    </row>
    <row r="8281" spans="1:12" x14ac:dyDescent="0.3">
      <c r="A8281">
        <v>12</v>
      </c>
      <c r="B8281">
        <v>33394</v>
      </c>
      <c r="C8281">
        <v>1</v>
      </c>
      <c r="D8281">
        <v>69000</v>
      </c>
      <c r="E8281" s="46">
        <v>45476</v>
      </c>
      <c r="F8281">
        <v>-19.91</v>
      </c>
      <c r="I8281" t="str">
        <f>INDEX(LedgerMapping[[#All],[Level 3]],MATCH(Actuals[[#This Row],[Sub Ledger]],LedgerMapping[[#All],[Sub Ledger]],0))</f>
        <v>Administration</v>
      </c>
      <c r="J8281" s="22">
        <f>YEAR(Actuals[[#This Row],[Date]])</f>
        <v>2024</v>
      </c>
      <c r="K8281" s="22">
        <f>MONTH(Actuals[[#This Row],[Date]])</f>
        <v>7</v>
      </c>
      <c r="L8281" s="12"/>
    </row>
    <row r="8282" spans="1:12" x14ac:dyDescent="0.3">
      <c r="A8282">
        <v>12</v>
      </c>
      <c r="B8282">
        <v>34544</v>
      </c>
      <c r="C8282">
        <v>1</v>
      </c>
      <c r="D8282">
        <v>69000</v>
      </c>
      <c r="E8282" s="46">
        <v>45507</v>
      </c>
      <c r="F8282">
        <v>-48.63</v>
      </c>
      <c r="I8282" t="str">
        <f>INDEX(LedgerMapping[[#All],[Level 3]],MATCH(Actuals[[#This Row],[Sub Ledger]],LedgerMapping[[#All],[Sub Ledger]],0))</f>
        <v>Administration</v>
      </c>
      <c r="J8282" s="22">
        <f>YEAR(Actuals[[#This Row],[Date]])</f>
        <v>2024</v>
      </c>
      <c r="K8282" s="22">
        <f>MONTH(Actuals[[#This Row],[Date]])</f>
        <v>8</v>
      </c>
      <c r="L8282" s="12"/>
    </row>
    <row r="8283" spans="1:12" x14ac:dyDescent="0.3">
      <c r="A8283">
        <v>12</v>
      </c>
      <c r="B8283">
        <v>35696</v>
      </c>
      <c r="C8283">
        <v>1</v>
      </c>
      <c r="D8283">
        <v>69000</v>
      </c>
      <c r="E8283" s="46">
        <v>45536</v>
      </c>
      <c r="F8283">
        <v>-27.36</v>
      </c>
      <c r="I8283" t="str">
        <f>INDEX(LedgerMapping[[#All],[Level 3]],MATCH(Actuals[[#This Row],[Sub Ledger]],LedgerMapping[[#All],[Sub Ledger]],0))</f>
        <v>Administration</v>
      </c>
      <c r="J8283" s="22">
        <f>YEAR(Actuals[[#This Row],[Date]])</f>
        <v>2024</v>
      </c>
      <c r="K8283" s="22">
        <f>MONTH(Actuals[[#This Row],[Date]])</f>
        <v>9</v>
      </c>
      <c r="L8283" s="12"/>
    </row>
    <row r="8284" spans="1:12" x14ac:dyDescent="0.3">
      <c r="A8284">
        <v>12</v>
      </c>
      <c r="B8284">
        <v>36845</v>
      </c>
      <c r="C8284">
        <v>1</v>
      </c>
      <c r="D8284">
        <v>69000</v>
      </c>
      <c r="E8284" s="46">
        <v>45567</v>
      </c>
      <c r="F8284">
        <v>-28.42</v>
      </c>
      <c r="I8284" t="str">
        <f>INDEX(LedgerMapping[[#All],[Level 3]],MATCH(Actuals[[#This Row],[Sub Ledger]],LedgerMapping[[#All],[Sub Ledger]],0))</f>
        <v>Administration</v>
      </c>
      <c r="J8284" s="22">
        <f>YEAR(Actuals[[#This Row],[Date]])</f>
        <v>2024</v>
      </c>
      <c r="K8284" s="22">
        <f>MONTH(Actuals[[#This Row],[Date]])</f>
        <v>10</v>
      </c>
      <c r="L8284" s="12"/>
    </row>
    <row r="8285" spans="1:12" x14ac:dyDescent="0.3">
      <c r="A8285">
        <v>12</v>
      </c>
      <c r="B8285">
        <v>37995</v>
      </c>
      <c r="C8285">
        <v>1</v>
      </c>
      <c r="D8285">
        <v>69000</v>
      </c>
      <c r="E8285" s="46">
        <v>45597</v>
      </c>
      <c r="F8285">
        <v>-29.48</v>
      </c>
      <c r="I8285" t="str">
        <f>INDEX(LedgerMapping[[#All],[Level 3]],MATCH(Actuals[[#This Row],[Sub Ledger]],LedgerMapping[[#All],[Sub Ledger]],0))</f>
        <v>Administration</v>
      </c>
      <c r="J8285" s="22">
        <f>YEAR(Actuals[[#This Row],[Date]])</f>
        <v>2024</v>
      </c>
      <c r="K8285" s="22">
        <f>MONTH(Actuals[[#This Row],[Date]])</f>
        <v>11</v>
      </c>
      <c r="L8285" s="12"/>
    </row>
    <row r="8286" spans="1:12" x14ac:dyDescent="0.3">
      <c r="A8286">
        <v>12</v>
      </c>
      <c r="B8286">
        <v>39147</v>
      </c>
      <c r="C8286">
        <v>1</v>
      </c>
      <c r="D8286">
        <v>69000</v>
      </c>
      <c r="E8286" s="46">
        <v>45628</v>
      </c>
      <c r="F8286">
        <v>-33.74</v>
      </c>
      <c r="I8286" t="str">
        <f>INDEX(LedgerMapping[[#All],[Level 3]],MATCH(Actuals[[#This Row],[Sub Ledger]],LedgerMapping[[#All],[Sub Ledger]],0))</f>
        <v>Administration</v>
      </c>
      <c r="J8286" s="22">
        <f>YEAR(Actuals[[#This Row],[Date]])</f>
        <v>2024</v>
      </c>
      <c r="K8286" s="22">
        <f>MONTH(Actuals[[#This Row],[Date]])</f>
        <v>12</v>
      </c>
      <c r="L8286" s="12"/>
    </row>
    <row r="8287" spans="1:12" x14ac:dyDescent="0.3">
      <c r="A8287">
        <v>12</v>
      </c>
      <c r="B8287">
        <v>14399</v>
      </c>
      <c r="C8287">
        <v>1</v>
      </c>
      <c r="D8287">
        <v>71000</v>
      </c>
      <c r="E8287" s="46">
        <v>44927</v>
      </c>
      <c r="F8287">
        <v>-5.01</v>
      </c>
      <c r="I8287" t="str">
        <f>INDEX(LedgerMapping[[#All],[Level 3]],MATCH(Actuals[[#This Row],[Sub Ledger]],LedgerMapping[[#All],[Sub Ledger]],0))</f>
        <v>Indirect Labour</v>
      </c>
      <c r="J8287" s="22">
        <f>YEAR(Actuals[[#This Row],[Date]])</f>
        <v>2023</v>
      </c>
      <c r="K8287" s="22">
        <f>MONTH(Actuals[[#This Row],[Date]])</f>
        <v>1</v>
      </c>
      <c r="L8287" s="12"/>
    </row>
    <row r="8288" spans="1:12" x14ac:dyDescent="0.3">
      <c r="A8288">
        <v>12</v>
      </c>
      <c r="B8288">
        <v>15402</v>
      </c>
      <c r="C8288">
        <v>1</v>
      </c>
      <c r="D8288">
        <v>71000</v>
      </c>
      <c r="E8288" s="46">
        <v>44958</v>
      </c>
      <c r="F8288">
        <v>-3.95</v>
      </c>
      <c r="I8288" t="str">
        <f>INDEX(LedgerMapping[[#All],[Level 3]],MATCH(Actuals[[#This Row],[Sub Ledger]],LedgerMapping[[#All],[Sub Ledger]],0))</f>
        <v>Indirect Labour</v>
      </c>
      <c r="J8288" s="22">
        <f>YEAR(Actuals[[#This Row],[Date]])</f>
        <v>2023</v>
      </c>
      <c r="K8288" s="22">
        <f>MONTH(Actuals[[#This Row],[Date]])</f>
        <v>2</v>
      </c>
      <c r="L8288" s="12"/>
    </row>
    <row r="8289" spans="1:12" x14ac:dyDescent="0.3">
      <c r="A8289">
        <v>12</v>
      </c>
      <c r="B8289">
        <v>16409</v>
      </c>
      <c r="C8289">
        <v>1</v>
      </c>
      <c r="D8289">
        <v>71000</v>
      </c>
      <c r="E8289" s="46">
        <v>44988</v>
      </c>
      <c r="F8289">
        <v>-3.95</v>
      </c>
      <c r="I8289" t="str">
        <f>INDEX(LedgerMapping[[#All],[Level 3]],MATCH(Actuals[[#This Row],[Sub Ledger]],LedgerMapping[[#All],[Sub Ledger]],0))</f>
        <v>Indirect Labour</v>
      </c>
      <c r="J8289" s="22">
        <f>YEAR(Actuals[[#This Row],[Date]])</f>
        <v>2023</v>
      </c>
      <c r="K8289" s="22">
        <f>MONTH(Actuals[[#This Row],[Date]])</f>
        <v>3</v>
      </c>
      <c r="L8289" s="12"/>
    </row>
    <row r="8290" spans="1:12" x14ac:dyDescent="0.3">
      <c r="A8290">
        <v>12</v>
      </c>
      <c r="B8290">
        <v>17441</v>
      </c>
      <c r="C8290">
        <v>1</v>
      </c>
      <c r="D8290">
        <v>71000</v>
      </c>
      <c r="E8290" s="46">
        <v>45018</v>
      </c>
      <c r="F8290">
        <v>-1.82</v>
      </c>
      <c r="I8290" t="str">
        <f>INDEX(LedgerMapping[[#All],[Level 3]],MATCH(Actuals[[#This Row],[Sub Ledger]],LedgerMapping[[#All],[Sub Ledger]],0))</f>
        <v>Indirect Labour</v>
      </c>
      <c r="J8290" s="22">
        <f>YEAR(Actuals[[#This Row],[Date]])</f>
        <v>2023</v>
      </c>
      <c r="K8290" s="22">
        <f>MONTH(Actuals[[#This Row],[Date]])</f>
        <v>4</v>
      </c>
      <c r="L8290" s="12"/>
    </row>
    <row r="8291" spans="1:12" x14ac:dyDescent="0.3">
      <c r="A8291">
        <v>12</v>
      </c>
      <c r="B8291">
        <v>18470</v>
      </c>
      <c r="C8291">
        <v>1</v>
      </c>
      <c r="D8291">
        <v>71000</v>
      </c>
      <c r="E8291" s="46">
        <v>45049</v>
      </c>
      <c r="F8291">
        <v>-3.95</v>
      </c>
      <c r="I8291" t="str">
        <f>INDEX(LedgerMapping[[#All],[Level 3]],MATCH(Actuals[[#This Row],[Sub Ledger]],LedgerMapping[[#All],[Sub Ledger]],0))</f>
        <v>Indirect Labour</v>
      </c>
      <c r="J8291" s="22">
        <f>YEAR(Actuals[[#This Row],[Date]])</f>
        <v>2023</v>
      </c>
      <c r="K8291" s="22">
        <f>MONTH(Actuals[[#This Row],[Date]])</f>
        <v>5</v>
      </c>
      <c r="L8291" s="12"/>
    </row>
    <row r="8292" spans="1:12" x14ac:dyDescent="0.3">
      <c r="A8292">
        <v>12</v>
      </c>
      <c r="B8292">
        <v>19474</v>
      </c>
      <c r="C8292">
        <v>1</v>
      </c>
      <c r="D8292">
        <v>71000</v>
      </c>
      <c r="E8292" s="46">
        <v>45079</v>
      </c>
      <c r="F8292">
        <v>-2.89</v>
      </c>
      <c r="I8292" t="str">
        <f>INDEX(LedgerMapping[[#All],[Level 3]],MATCH(Actuals[[#This Row],[Sub Ledger]],LedgerMapping[[#All],[Sub Ledger]],0))</f>
        <v>Indirect Labour</v>
      </c>
      <c r="J8292" s="22">
        <f>YEAR(Actuals[[#This Row],[Date]])</f>
        <v>2023</v>
      </c>
      <c r="K8292" s="22">
        <f>MONTH(Actuals[[#This Row],[Date]])</f>
        <v>6</v>
      </c>
      <c r="L8292" s="12"/>
    </row>
    <row r="8293" spans="1:12" x14ac:dyDescent="0.3">
      <c r="A8293">
        <v>12</v>
      </c>
      <c r="B8293">
        <v>20503</v>
      </c>
      <c r="C8293">
        <v>1</v>
      </c>
      <c r="D8293">
        <v>71000</v>
      </c>
      <c r="E8293" s="46">
        <v>45110</v>
      </c>
      <c r="F8293">
        <v>-2.89</v>
      </c>
      <c r="I8293" t="str">
        <f>INDEX(LedgerMapping[[#All],[Level 3]],MATCH(Actuals[[#This Row],[Sub Ledger]],LedgerMapping[[#All],[Sub Ledger]],0))</f>
        <v>Indirect Labour</v>
      </c>
      <c r="J8293" s="22">
        <f>YEAR(Actuals[[#This Row],[Date]])</f>
        <v>2023</v>
      </c>
      <c r="K8293" s="22">
        <f>MONTH(Actuals[[#This Row],[Date]])</f>
        <v>7</v>
      </c>
      <c r="L8293" s="12"/>
    </row>
    <row r="8294" spans="1:12" x14ac:dyDescent="0.3">
      <c r="A8294">
        <v>12</v>
      </c>
      <c r="B8294">
        <v>21531</v>
      </c>
      <c r="C8294">
        <v>1</v>
      </c>
      <c r="D8294">
        <v>71000</v>
      </c>
      <c r="E8294" s="46">
        <v>45141</v>
      </c>
      <c r="F8294">
        <v>-6.08</v>
      </c>
      <c r="I8294" t="str">
        <f>INDEX(LedgerMapping[[#All],[Level 3]],MATCH(Actuals[[#This Row],[Sub Ledger]],LedgerMapping[[#All],[Sub Ledger]],0))</f>
        <v>Indirect Labour</v>
      </c>
      <c r="J8294" s="22">
        <f>YEAR(Actuals[[#This Row],[Date]])</f>
        <v>2023</v>
      </c>
      <c r="K8294" s="22">
        <f>MONTH(Actuals[[#This Row],[Date]])</f>
        <v>8</v>
      </c>
      <c r="L8294" s="12"/>
    </row>
    <row r="8295" spans="1:12" x14ac:dyDescent="0.3">
      <c r="A8295">
        <v>12</v>
      </c>
      <c r="B8295">
        <v>22506</v>
      </c>
      <c r="C8295">
        <v>1</v>
      </c>
      <c r="D8295">
        <v>71000</v>
      </c>
      <c r="E8295" s="46">
        <v>45169</v>
      </c>
      <c r="F8295">
        <v>-1.82</v>
      </c>
      <c r="I8295" t="str">
        <f>INDEX(LedgerMapping[[#All],[Level 3]],MATCH(Actuals[[#This Row],[Sub Ledger]],LedgerMapping[[#All],[Sub Ledger]],0))</f>
        <v>Indirect Labour</v>
      </c>
      <c r="J8295" s="22">
        <f>YEAR(Actuals[[#This Row],[Date]])</f>
        <v>2023</v>
      </c>
      <c r="K8295" s="22">
        <f>MONTH(Actuals[[#This Row],[Date]])</f>
        <v>8</v>
      </c>
      <c r="L8295" s="12"/>
    </row>
    <row r="8296" spans="1:12" x14ac:dyDescent="0.3">
      <c r="A8296">
        <v>12</v>
      </c>
      <c r="B8296">
        <v>23511</v>
      </c>
      <c r="C8296">
        <v>1</v>
      </c>
      <c r="D8296">
        <v>71000</v>
      </c>
      <c r="E8296" s="46">
        <v>45200</v>
      </c>
      <c r="F8296">
        <v>-3.95</v>
      </c>
      <c r="I8296" t="str">
        <f>INDEX(LedgerMapping[[#All],[Level 3]],MATCH(Actuals[[#This Row],[Sub Ledger]],LedgerMapping[[#All],[Sub Ledger]],0))</f>
        <v>Indirect Labour</v>
      </c>
      <c r="J8296" s="22">
        <f>YEAR(Actuals[[#This Row],[Date]])</f>
        <v>2023</v>
      </c>
      <c r="K8296" s="22">
        <f>MONTH(Actuals[[#This Row],[Date]])</f>
        <v>10</v>
      </c>
      <c r="L8296" s="12"/>
    </row>
    <row r="8297" spans="1:12" x14ac:dyDescent="0.3">
      <c r="A8297">
        <v>12</v>
      </c>
      <c r="B8297">
        <v>24514</v>
      </c>
      <c r="C8297">
        <v>1</v>
      </c>
      <c r="D8297">
        <v>71000</v>
      </c>
      <c r="E8297" s="46">
        <v>45230</v>
      </c>
      <c r="F8297">
        <v>-6.08</v>
      </c>
      <c r="I8297" t="str">
        <f>INDEX(LedgerMapping[[#All],[Level 3]],MATCH(Actuals[[#This Row],[Sub Ledger]],LedgerMapping[[#All],[Sub Ledger]],0))</f>
        <v>Indirect Labour</v>
      </c>
      <c r="J8297" s="22">
        <f>YEAR(Actuals[[#This Row],[Date]])</f>
        <v>2023</v>
      </c>
      <c r="K8297" s="22">
        <f>MONTH(Actuals[[#This Row],[Date]])</f>
        <v>10</v>
      </c>
      <c r="L8297" s="12"/>
    </row>
    <row r="8298" spans="1:12" x14ac:dyDescent="0.3">
      <c r="A8298">
        <v>12</v>
      </c>
      <c r="B8298">
        <v>25545</v>
      </c>
      <c r="C8298">
        <v>1</v>
      </c>
      <c r="D8298">
        <v>71000</v>
      </c>
      <c r="E8298" s="46">
        <v>45261</v>
      </c>
      <c r="F8298">
        <v>-5.01</v>
      </c>
      <c r="I8298" t="str">
        <f>INDEX(LedgerMapping[[#All],[Level 3]],MATCH(Actuals[[#This Row],[Sub Ledger]],LedgerMapping[[#All],[Sub Ledger]],0))</f>
        <v>Indirect Labour</v>
      </c>
      <c r="J8298" s="22">
        <f>YEAR(Actuals[[#This Row],[Date]])</f>
        <v>2023</v>
      </c>
      <c r="K8298" s="22">
        <f>MONTH(Actuals[[#This Row],[Date]])</f>
        <v>12</v>
      </c>
      <c r="L8298" s="12"/>
    </row>
    <row r="8299" spans="1:12" x14ac:dyDescent="0.3">
      <c r="A8299">
        <v>12</v>
      </c>
      <c r="B8299">
        <v>26618</v>
      </c>
      <c r="C8299">
        <v>1</v>
      </c>
      <c r="D8299">
        <v>71000</v>
      </c>
      <c r="E8299" s="46">
        <v>45291</v>
      </c>
      <c r="F8299">
        <v>-6.08</v>
      </c>
      <c r="I8299" t="str">
        <f>INDEX(LedgerMapping[[#All],[Level 3]],MATCH(Actuals[[#This Row],[Sub Ledger]],LedgerMapping[[#All],[Sub Ledger]],0))</f>
        <v>Indirect Labour</v>
      </c>
      <c r="J8299" s="22">
        <f>YEAR(Actuals[[#This Row],[Date]])</f>
        <v>2023</v>
      </c>
      <c r="K8299" s="22">
        <f>MONTH(Actuals[[#This Row],[Date]])</f>
        <v>12</v>
      </c>
      <c r="L8299" s="12"/>
    </row>
    <row r="8300" spans="1:12" x14ac:dyDescent="0.3">
      <c r="A8300">
        <v>12</v>
      </c>
      <c r="B8300">
        <v>27741</v>
      </c>
      <c r="C8300">
        <v>1</v>
      </c>
      <c r="D8300">
        <v>71000</v>
      </c>
      <c r="E8300" s="46">
        <v>45322</v>
      </c>
      <c r="F8300">
        <v>-66.72</v>
      </c>
      <c r="I8300" t="str">
        <f>INDEX(LedgerMapping[[#All],[Level 3]],MATCH(Actuals[[#This Row],[Sub Ledger]],LedgerMapping[[#All],[Sub Ledger]],0))</f>
        <v>Indirect Labour</v>
      </c>
      <c r="J8300" s="22">
        <f>YEAR(Actuals[[#This Row],[Date]])</f>
        <v>2024</v>
      </c>
      <c r="K8300" s="22">
        <f>MONTH(Actuals[[#This Row],[Date]])</f>
        <v>1</v>
      </c>
      <c r="L8300" s="12"/>
    </row>
    <row r="8301" spans="1:12" x14ac:dyDescent="0.3">
      <c r="A8301">
        <v>12</v>
      </c>
      <c r="B8301">
        <v>28893</v>
      </c>
      <c r="C8301">
        <v>1</v>
      </c>
      <c r="D8301">
        <v>71000</v>
      </c>
      <c r="E8301" s="46">
        <v>45354</v>
      </c>
      <c r="F8301">
        <v>-58.21</v>
      </c>
      <c r="I8301" t="str">
        <f>INDEX(LedgerMapping[[#All],[Level 3]],MATCH(Actuals[[#This Row],[Sub Ledger]],LedgerMapping[[#All],[Sub Ledger]],0))</f>
        <v>Indirect Labour</v>
      </c>
      <c r="J8301" s="22">
        <f>YEAR(Actuals[[#This Row],[Date]])</f>
        <v>2024</v>
      </c>
      <c r="K8301" s="22">
        <f>MONTH(Actuals[[#This Row],[Date]])</f>
        <v>3</v>
      </c>
      <c r="L8301" s="12"/>
    </row>
    <row r="8302" spans="1:12" x14ac:dyDescent="0.3">
      <c r="A8302">
        <v>12</v>
      </c>
      <c r="B8302">
        <v>30020</v>
      </c>
      <c r="C8302">
        <v>1</v>
      </c>
      <c r="D8302">
        <v>71000</v>
      </c>
      <c r="E8302" s="46">
        <v>45384</v>
      </c>
      <c r="F8302">
        <v>-48.63</v>
      </c>
      <c r="I8302" t="str">
        <f>INDEX(LedgerMapping[[#All],[Level 3]],MATCH(Actuals[[#This Row],[Sub Ledger]],LedgerMapping[[#All],[Sub Ledger]],0))</f>
        <v>Indirect Labour</v>
      </c>
      <c r="J8302" s="22">
        <f>YEAR(Actuals[[#This Row],[Date]])</f>
        <v>2024</v>
      </c>
      <c r="K8302" s="22">
        <f>MONTH(Actuals[[#This Row],[Date]])</f>
        <v>4</v>
      </c>
      <c r="L8302" s="12"/>
    </row>
    <row r="8303" spans="1:12" x14ac:dyDescent="0.3">
      <c r="A8303">
        <v>12</v>
      </c>
      <c r="B8303">
        <v>31146</v>
      </c>
      <c r="C8303">
        <v>1</v>
      </c>
      <c r="D8303">
        <v>71000</v>
      </c>
      <c r="E8303" s="46">
        <v>45415</v>
      </c>
      <c r="F8303">
        <v>-49.7</v>
      </c>
      <c r="I8303" t="str">
        <f>INDEX(LedgerMapping[[#All],[Level 3]],MATCH(Actuals[[#This Row],[Sub Ledger]],LedgerMapping[[#All],[Sub Ledger]],0))</f>
        <v>Indirect Labour</v>
      </c>
      <c r="J8303" s="22">
        <f>YEAR(Actuals[[#This Row],[Date]])</f>
        <v>2024</v>
      </c>
      <c r="K8303" s="22">
        <f>MONTH(Actuals[[#This Row],[Date]])</f>
        <v>5</v>
      </c>
      <c r="L8303" s="12"/>
    </row>
    <row r="8304" spans="1:12" x14ac:dyDescent="0.3">
      <c r="A8304">
        <v>12</v>
      </c>
      <c r="B8304">
        <v>32297</v>
      </c>
      <c r="C8304">
        <v>1</v>
      </c>
      <c r="D8304">
        <v>71000</v>
      </c>
      <c r="E8304" s="46">
        <v>45445</v>
      </c>
      <c r="F8304">
        <v>-34.799999999999997</v>
      </c>
      <c r="I8304" t="str">
        <f>INDEX(LedgerMapping[[#All],[Level 3]],MATCH(Actuals[[#This Row],[Sub Ledger]],LedgerMapping[[#All],[Sub Ledger]],0))</f>
        <v>Indirect Labour</v>
      </c>
      <c r="J8304" s="22">
        <f>YEAR(Actuals[[#This Row],[Date]])</f>
        <v>2024</v>
      </c>
      <c r="K8304" s="22">
        <f>MONTH(Actuals[[#This Row],[Date]])</f>
        <v>6</v>
      </c>
      <c r="L8304" s="12"/>
    </row>
    <row r="8305" spans="1:12" x14ac:dyDescent="0.3">
      <c r="A8305">
        <v>12</v>
      </c>
      <c r="B8305">
        <v>33395</v>
      </c>
      <c r="C8305">
        <v>1</v>
      </c>
      <c r="D8305">
        <v>71000</v>
      </c>
      <c r="E8305" s="46">
        <v>45476</v>
      </c>
      <c r="F8305">
        <v>-28.42</v>
      </c>
      <c r="I8305" t="str">
        <f>INDEX(LedgerMapping[[#All],[Level 3]],MATCH(Actuals[[#This Row],[Sub Ledger]],LedgerMapping[[#All],[Sub Ledger]],0))</f>
        <v>Indirect Labour</v>
      </c>
      <c r="J8305" s="22">
        <f>YEAR(Actuals[[#This Row],[Date]])</f>
        <v>2024</v>
      </c>
      <c r="K8305" s="22">
        <f>MONTH(Actuals[[#This Row],[Date]])</f>
        <v>7</v>
      </c>
      <c r="L8305" s="12"/>
    </row>
    <row r="8306" spans="1:12" x14ac:dyDescent="0.3">
      <c r="A8306">
        <v>12</v>
      </c>
      <c r="B8306">
        <v>34545</v>
      </c>
      <c r="C8306">
        <v>1</v>
      </c>
      <c r="D8306">
        <v>71000</v>
      </c>
      <c r="E8306" s="46">
        <v>45507</v>
      </c>
      <c r="F8306">
        <v>-69.91</v>
      </c>
      <c r="I8306" t="str">
        <f>INDEX(LedgerMapping[[#All],[Level 3]],MATCH(Actuals[[#This Row],[Sub Ledger]],LedgerMapping[[#All],[Sub Ledger]],0))</f>
        <v>Indirect Labour</v>
      </c>
      <c r="J8306" s="22">
        <f>YEAR(Actuals[[#This Row],[Date]])</f>
        <v>2024</v>
      </c>
      <c r="K8306" s="22">
        <f>MONTH(Actuals[[#This Row],[Date]])</f>
        <v>8</v>
      </c>
      <c r="L8306" s="12"/>
    </row>
    <row r="8307" spans="1:12" x14ac:dyDescent="0.3">
      <c r="A8307">
        <v>12</v>
      </c>
      <c r="B8307">
        <v>35697</v>
      </c>
      <c r="C8307">
        <v>1</v>
      </c>
      <c r="D8307">
        <v>71000</v>
      </c>
      <c r="E8307" s="46">
        <v>45536</v>
      </c>
      <c r="F8307">
        <v>-42.25</v>
      </c>
      <c r="I8307" t="str">
        <f>INDEX(LedgerMapping[[#All],[Level 3]],MATCH(Actuals[[#This Row],[Sub Ledger]],LedgerMapping[[#All],[Sub Ledger]],0))</f>
        <v>Indirect Labour</v>
      </c>
      <c r="J8307" s="22">
        <f>YEAR(Actuals[[#This Row],[Date]])</f>
        <v>2024</v>
      </c>
      <c r="K8307" s="22">
        <f>MONTH(Actuals[[#This Row],[Date]])</f>
        <v>9</v>
      </c>
      <c r="L8307" s="12"/>
    </row>
    <row r="8308" spans="1:12" x14ac:dyDescent="0.3">
      <c r="A8308">
        <v>12</v>
      </c>
      <c r="B8308">
        <v>36846</v>
      </c>
      <c r="C8308">
        <v>1</v>
      </c>
      <c r="D8308">
        <v>71000</v>
      </c>
      <c r="E8308" s="46">
        <v>45567</v>
      </c>
      <c r="F8308">
        <v>-39.06</v>
      </c>
      <c r="I8308" t="str">
        <f>INDEX(LedgerMapping[[#All],[Level 3]],MATCH(Actuals[[#This Row],[Sub Ledger]],LedgerMapping[[#All],[Sub Ledger]],0))</f>
        <v>Indirect Labour</v>
      </c>
      <c r="J8308" s="22">
        <f>YEAR(Actuals[[#This Row],[Date]])</f>
        <v>2024</v>
      </c>
      <c r="K8308" s="22">
        <f>MONTH(Actuals[[#This Row],[Date]])</f>
        <v>10</v>
      </c>
      <c r="L8308" s="12"/>
    </row>
    <row r="8309" spans="1:12" x14ac:dyDescent="0.3">
      <c r="A8309">
        <v>12</v>
      </c>
      <c r="B8309">
        <v>37996</v>
      </c>
      <c r="C8309">
        <v>1</v>
      </c>
      <c r="D8309">
        <v>71000</v>
      </c>
      <c r="E8309" s="46">
        <v>45597</v>
      </c>
      <c r="F8309">
        <v>-44.38</v>
      </c>
      <c r="I8309" t="str">
        <f>INDEX(LedgerMapping[[#All],[Level 3]],MATCH(Actuals[[#This Row],[Sub Ledger]],LedgerMapping[[#All],[Sub Ledger]],0))</f>
        <v>Indirect Labour</v>
      </c>
      <c r="J8309" s="22">
        <f>YEAR(Actuals[[#This Row],[Date]])</f>
        <v>2024</v>
      </c>
      <c r="K8309" s="22">
        <f>MONTH(Actuals[[#This Row],[Date]])</f>
        <v>11</v>
      </c>
      <c r="L8309" s="12"/>
    </row>
    <row r="8310" spans="1:12" x14ac:dyDescent="0.3">
      <c r="A8310">
        <v>12</v>
      </c>
      <c r="B8310">
        <v>39148</v>
      </c>
      <c r="C8310">
        <v>1</v>
      </c>
      <c r="D8310">
        <v>71000</v>
      </c>
      <c r="E8310" s="46">
        <v>45628</v>
      </c>
      <c r="F8310">
        <v>-48.63</v>
      </c>
      <c r="I8310" t="str">
        <f>INDEX(LedgerMapping[[#All],[Level 3]],MATCH(Actuals[[#This Row],[Sub Ledger]],LedgerMapping[[#All],[Sub Ledger]],0))</f>
        <v>Indirect Labour</v>
      </c>
      <c r="J8310" s="22">
        <f>YEAR(Actuals[[#This Row],[Date]])</f>
        <v>2024</v>
      </c>
      <c r="K8310" s="22">
        <f>MONTH(Actuals[[#This Row],[Date]])</f>
        <v>12</v>
      </c>
      <c r="L8310" s="12"/>
    </row>
    <row r="8311" spans="1:12" x14ac:dyDescent="0.3">
      <c r="A8311">
        <v>12</v>
      </c>
      <c r="B8311">
        <v>14400</v>
      </c>
      <c r="C8311">
        <v>1</v>
      </c>
      <c r="D8311">
        <v>73000</v>
      </c>
      <c r="E8311" s="46">
        <v>44927</v>
      </c>
      <c r="F8311">
        <v>-16.72</v>
      </c>
      <c r="I8311" t="str">
        <f>INDEX(LedgerMapping[[#All],[Level 3]],MATCH(Actuals[[#This Row],[Sub Ledger]],LedgerMapping[[#All],[Sub Ledger]],0))</f>
        <v>Administration</v>
      </c>
      <c r="J8311" s="22">
        <f>YEAR(Actuals[[#This Row],[Date]])</f>
        <v>2023</v>
      </c>
      <c r="K8311" s="22">
        <f>MONTH(Actuals[[#This Row],[Date]])</f>
        <v>1</v>
      </c>
      <c r="L8311" s="12"/>
    </row>
    <row r="8312" spans="1:12" x14ac:dyDescent="0.3">
      <c r="A8312">
        <v>12</v>
      </c>
      <c r="B8312">
        <v>15403</v>
      </c>
      <c r="C8312">
        <v>1</v>
      </c>
      <c r="D8312">
        <v>73000</v>
      </c>
      <c r="E8312" s="46">
        <v>44958</v>
      </c>
      <c r="F8312">
        <v>-14.59</v>
      </c>
      <c r="I8312" t="str">
        <f>INDEX(LedgerMapping[[#All],[Level 3]],MATCH(Actuals[[#This Row],[Sub Ledger]],LedgerMapping[[#All],[Sub Ledger]],0))</f>
        <v>Administration</v>
      </c>
      <c r="J8312" s="22">
        <f>YEAR(Actuals[[#This Row],[Date]])</f>
        <v>2023</v>
      </c>
      <c r="K8312" s="22">
        <f>MONTH(Actuals[[#This Row],[Date]])</f>
        <v>2</v>
      </c>
      <c r="L8312" s="12"/>
    </row>
    <row r="8313" spans="1:12" x14ac:dyDescent="0.3">
      <c r="A8313">
        <v>12</v>
      </c>
      <c r="B8313">
        <v>16410</v>
      </c>
      <c r="C8313">
        <v>1</v>
      </c>
      <c r="D8313">
        <v>73000</v>
      </c>
      <c r="E8313" s="46">
        <v>44988</v>
      </c>
      <c r="F8313">
        <v>-17.78</v>
      </c>
      <c r="I8313" t="str">
        <f>INDEX(LedgerMapping[[#All],[Level 3]],MATCH(Actuals[[#This Row],[Sub Ledger]],LedgerMapping[[#All],[Sub Ledger]],0))</f>
        <v>Administration</v>
      </c>
      <c r="J8313" s="22">
        <f>YEAR(Actuals[[#This Row],[Date]])</f>
        <v>2023</v>
      </c>
      <c r="K8313" s="22">
        <f>MONTH(Actuals[[#This Row],[Date]])</f>
        <v>3</v>
      </c>
      <c r="L8313" s="12"/>
    </row>
    <row r="8314" spans="1:12" x14ac:dyDescent="0.3">
      <c r="A8314">
        <v>12</v>
      </c>
      <c r="B8314">
        <v>17442</v>
      </c>
      <c r="C8314">
        <v>1</v>
      </c>
      <c r="D8314">
        <v>73000</v>
      </c>
      <c r="E8314" s="46">
        <v>45018</v>
      </c>
      <c r="F8314">
        <v>-8.2100000000000009</v>
      </c>
      <c r="I8314" t="str">
        <f>INDEX(LedgerMapping[[#All],[Level 3]],MATCH(Actuals[[#This Row],[Sub Ledger]],LedgerMapping[[#All],[Sub Ledger]],0))</f>
        <v>Administration</v>
      </c>
      <c r="J8314" s="22">
        <f>YEAR(Actuals[[#This Row],[Date]])</f>
        <v>2023</v>
      </c>
      <c r="K8314" s="22">
        <f>MONTH(Actuals[[#This Row],[Date]])</f>
        <v>4</v>
      </c>
      <c r="L8314" s="12"/>
    </row>
    <row r="8315" spans="1:12" x14ac:dyDescent="0.3">
      <c r="A8315">
        <v>12</v>
      </c>
      <c r="B8315">
        <v>18471</v>
      </c>
      <c r="C8315">
        <v>1</v>
      </c>
      <c r="D8315">
        <v>73000</v>
      </c>
      <c r="E8315" s="46">
        <v>45049</v>
      </c>
      <c r="F8315">
        <v>-16.72</v>
      </c>
      <c r="I8315" t="str">
        <f>INDEX(LedgerMapping[[#All],[Level 3]],MATCH(Actuals[[#This Row],[Sub Ledger]],LedgerMapping[[#All],[Sub Ledger]],0))</f>
        <v>Administration</v>
      </c>
      <c r="J8315" s="22">
        <f>YEAR(Actuals[[#This Row],[Date]])</f>
        <v>2023</v>
      </c>
      <c r="K8315" s="22">
        <f>MONTH(Actuals[[#This Row],[Date]])</f>
        <v>5</v>
      </c>
      <c r="L8315" s="12"/>
    </row>
    <row r="8316" spans="1:12" x14ac:dyDescent="0.3">
      <c r="A8316">
        <v>12</v>
      </c>
      <c r="B8316">
        <v>19475</v>
      </c>
      <c r="C8316">
        <v>1</v>
      </c>
      <c r="D8316">
        <v>73000</v>
      </c>
      <c r="E8316" s="46">
        <v>45079</v>
      </c>
      <c r="F8316">
        <v>-11.4</v>
      </c>
      <c r="I8316" t="str">
        <f>INDEX(LedgerMapping[[#All],[Level 3]],MATCH(Actuals[[#This Row],[Sub Ledger]],LedgerMapping[[#All],[Sub Ledger]],0))</f>
        <v>Administration</v>
      </c>
      <c r="J8316" s="22">
        <f>YEAR(Actuals[[#This Row],[Date]])</f>
        <v>2023</v>
      </c>
      <c r="K8316" s="22">
        <f>MONTH(Actuals[[#This Row],[Date]])</f>
        <v>6</v>
      </c>
      <c r="L8316" s="12"/>
    </row>
    <row r="8317" spans="1:12" x14ac:dyDescent="0.3">
      <c r="A8317">
        <v>12</v>
      </c>
      <c r="B8317">
        <v>20504</v>
      </c>
      <c r="C8317">
        <v>1</v>
      </c>
      <c r="D8317">
        <v>73000</v>
      </c>
      <c r="E8317" s="46">
        <v>45110</v>
      </c>
      <c r="F8317">
        <v>-11.4</v>
      </c>
      <c r="I8317" t="str">
        <f>INDEX(LedgerMapping[[#All],[Level 3]],MATCH(Actuals[[#This Row],[Sub Ledger]],LedgerMapping[[#All],[Sub Ledger]],0))</f>
        <v>Administration</v>
      </c>
      <c r="J8317" s="22">
        <f>YEAR(Actuals[[#This Row],[Date]])</f>
        <v>2023</v>
      </c>
      <c r="K8317" s="22">
        <f>MONTH(Actuals[[#This Row],[Date]])</f>
        <v>7</v>
      </c>
      <c r="L8317" s="12"/>
    </row>
    <row r="8318" spans="1:12" x14ac:dyDescent="0.3">
      <c r="A8318">
        <v>12</v>
      </c>
      <c r="B8318">
        <v>21532</v>
      </c>
      <c r="C8318">
        <v>1</v>
      </c>
      <c r="D8318">
        <v>73000</v>
      </c>
      <c r="E8318" s="46">
        <v>45141</v>
      </c>
      <c r="F8318">
        <v>-20.97</v>
      </c>
      <c r="I8318" t="str">
        <f>INDEX(LedgerMapping[[#All],[Level 3]],MATCH(Actuals[[#This Row],[Sub Ledger]],LedgerMapping[[#All],[Sub Ledger]],0))</f>
        <v>Administration</v>
      </c>
      <c r="J8318" s="22">
        <f>YEAR(Actuals[[#This Row],[Date]])</f>
        <v>2023</v>
      </c>
      <c r="K8318" s="22">
        <f>MONTH(Actuals[[#This Row],[Date]])</f>
        <v>8</v>
      </c>
      <c r="L8318" s="12"/>
    </row>
    <row r="8319" spans="1:12" x14ac:dyDescent="0.3">
      <c r="A8319">
        <v>12</v>
      </c>
      <c r="B8319">
        <v>22507</v>
      </c>
      <c r="C8319">
        <v>1</v>
      </c>
      <c r="D8319">
        <v>73000</v>
      </c>
      <c r="E8319" s="46">
        <v>45169</v>
      </c>
      <c r="F8319">
        <v>-8.2100000000000009</v>
      </c>
      <c r="I8319" t="str">
        <f>INDEX(LedgerMapping[[#All],[Level 3]],MATCH(Actuals[[#This Row],[Sub Ledger]],LedgerMapping[[#All],[Sub Ledger]],0))</f>
        <v>Administration</v>
      </c>
      <c r="J8319" s="22">
        <f>YEAR(Actuals[[#This Row],[Date]])</f>
        <v>2023</v>
      </c>
      <c r="K8319" s="22">
        <f>MONTH(Actuals[[#This Row],[Date]])</f>
        <v>8</v>
      </c>
      <c r="L8319" s="12"/>
    </row>
    <row r="8320" spans="1:12" x14ac:dyDescent="0.3">
      <c r="A8320">
        <v>12</v>
      </c>
      <c r="B8320">
        <v>23512</v>
      </c>
      <c r="C8320">
        <v>1</v>
      </c>
      <c r="D8320">
        <v>73000</v>
      </c>
      <c r="E8320" s="46">
        <v>45200</v>
      </c>
      <c r="F8320">
        <v>-15.65</v>
      </c>
      <c r="I8320" t="str">
        <f>INDEX(LedgerMapping[[#All],[Level 3]],MATCH(Actuals[[#This Row],[Sub Ledger]],LedgerMapping[[#All],[Sub Ledger]],0))</f>
        <v>Administration</v>
      </c>
      <c r="J8320" s="22">
        <f>YEAR(Actuals[[#This Row],[Date]])</f>
        <v>2023</v>
      </c>
      <c r="K8320" s="22">
        <f>MONTH(Actuals[[#This Row],[Date]])</f>
        <v>10</v>
      </c>
      <c r="L8320" s="12"/>
    </row>
    <row r="8321" spans="1:12" x14ac:dyDescent="0.3">
      <c r="A8321">
        <v>12</v>
      </c>
      <c r="B8321">
        <v>24515</v>
      </c>
      <c r="C8321">
        <v>1</v>
      </c>
      <c r="D8321">
        <v>73000</v>
      </c>
      <c r="E8321" s="46">
        <v>45230</v>
      </c>
      <c r="F8321">
        <v>-20.97</v>
      </c>
      <c r="I8321" t="str">
        <f>INDEX(LedgerMapping[[#All],[Level 3]],MATCH(Actuals[[#This Row],[Sub Ledger]],LedgerMapping[[#All],[Sub Ledger]],0))</f>
        <v>Administration</v>
      </c>
      <c r="J8321" s="22">
        <f>YEAR(Actuals[[#This Row],[Date]])</f>
        <v>2023</v>
      </c>
      <c r="K8321" s="22">
        <f>MONTH(Actuals[[#This Row],[Date]])</f>
        <v>10</v>
      </c>
      <c r="L8321" s="12"/>
    </row>
    <row r="8322" spans="1:12" x14ac:dyDescent="0.3">
      <c r="A8322">
        <v>12</v>
      </c>
      <c r="B8322">
        <v>25546</v>
      </c>
      <c r="C8322">
        <v>1</v>
      </c>
      <c r="D8322">
        <v>73000</v>
      </c>
      <c r="E8322" s="46">
        <v>45261</v>
      </c>
      <c r="F8322">
        <v>-16.72</v>
      </c>
      <c r="I8322" t="str">
        <f>INDEX(LedgerMapping[[#All],[Level 3]],MATCH(Actuals[[#This Row],[Sub Ledger]],LedgerMapping[[#All],[Sub Ledger]],0))</f>
        <v>Administration</v>
      </c>
      <c r="J8322" s="22">
        <f>YEAR(Actuals[[#This Row],[Date]])</f>
        <v>2023</v>
      </c>
      <c r="K8322" s="22">
        <f>MONTH(Actuals[[#This Row],[Date]])</f>
        <v>12</v>
      </c>
      <c r="L8322" s="12"/>
    </row>
    <row r="8323" spans="1:12" x14ac:dyDescent="0.3">
      <c r="A8323">
        <v>12</v>
      </c>
      <c r="B8323">
        <v>26619</v>
      </c>
      <c r="C8323">
        <v>1</v>
      </c>
      <c r="D8323">
        <v>73000</v>
      </c>
      <c r="E8323" s="46">
        <v>45291</v>
      </c>
      <c r="F8323">
        <v>-24.16</v>
      </c>
      <c r="I8323" t="str">
        <f>INDEX(LedgerMapping[[#All],[Level 3]],MATCH(Actuals[[#This Row],[Sub Ledger]],LedgerMapping[[#All],[Sub Ledger]],0))</f>
        <v>Administration</v>
      </c>
      <c r="J8323" s="22">
        <f>YEAR(Actuals[[#This Row],[Date]])</f>
        <v>2023</v>
      </c>
      <c r="K8323" s="22">
        <f>MONTH(Actuals[[#This Row],[Date]])</f>
        <v>12</v>
      </c>
      <c r="L8323" s="12"/>
    </row>
    <row r="8324" spans="1:12" x14ac:dyDescent="0.3">
      <c r="A8324">
        <v>12</v>
      </c>
      <c r="B8324">
        <v>27742</v>
      </c>
      <c r="C8324">
        <v>1</v>
      </c>
      <c r="D8324">
        <v>73000</v>
      </c>
      <c r="E8324" s="46">
        <v>45322</v>
      </c>
      <c r="F8324">
        <v>-282.68</v>
      </c>
      <c r="I8324" t="str">
        <f>INDEX(LedgerMapping[[#All],[Level 3]],MATCH(Actuals[[#This Row],[Sub Ledger]],LedgerMapping[[#All],[Sub Ledger]],0))</f>
        <v>Administration</v>
      </c>
      <c r="J8324" s="22">
        <f>YEAR(Actuals[[#This Row],[Date]])</f>
        <v>2024</v>
      </c>
      <c r="K8324" s="22">
        <f>MONTH(Actuals[[#This Row],[Date]])</f>
        <v>1</v>
      </c>
      <c r="L8324" s="12"/>
    </row>
    <row r="8325" spans="1:12" x14ac:dyDescent="0.3">
      <c r="A8325">
        <v>12</v>
      </c>
      <c r="B8325">
        <v>28894</v>
      </c>
      <c r="C8325">
        <v>1</v>
      </c>
      <c r="D8325">
        <v>73000</v>
      </c>
      <c r="E8325" s="46">
        <v>45354</v>
      </c>
      <c r="F8325">
        <v>-249.7</v>
      </c>
      <c r="I8325" t="str">
        <f>INDEX(LedgerMapping[[#All],[Level 3]],MATCH(Actuals[[#This Row],[Sub Ledger]],LedgerMapping[[#All],[Sub Ledger]],0))</f>
        <v>Administration</v>
      </c>
      <c r="J8325" s="22">
        <f>YEAR(Actuals[[#This Row],[Date]])</f>
        <v>2024</v>
      </c>
      <c r="K8325" s="22">
        <f>MONTH(Actuals[[#This Row],[Date]])</f>
        <v>3</v>
      </c>
      <c r="L8325" s="12"/>
    </row>
    <row r="8326" spans="1:12" x14ac:dyDescent="0.3">
      <c r="A8326">
        <v>12</v>
      </c>
      <c r="B8326">
        <v>30021</v>
      </c>
      <c r="C8326">
        <v>1</v>
      </c>
      <c r="D8326">
        <v>73000</v>
      </c>
      <c r="E8326" s="46">
        <v>45384</v>
      </c>
      <c r="F8326">
        <v>-222.04</v>
      </c>
      <c r="I8326" t="str">
        <f>INDEX(LedgerMapping[[#All],[Level 3]],MATCH(Actuals[[#This Row],[Sub Ledger]],LedgerMapping[[#All],[Sub Ledger]],0))</f>
        <v>Administration</v>
      </c>
      <c r="J8326" s="22">
        <f>YEAR(Actuals[[#This Row],[Date]])</f>
        <v>2024</v>
      </c>
      <c r="K8326" s="22">
        <f>MONTH(Actuals[[#This Row],[Date]])</f>
        <v>4</v>
      </c>
      <c r="L8326" s="12"/>
    </row>
    <row r="8327" spans="1:12" x14ac:dyDescent="0.3">
      <c r="A8327">
        <v>12</v>
      </c>
      <c r="B8327">
        <v>31147</v>
      </c>
      <c r="C8327">
        <v>1</v>
      </c>
      <c r="D8327">
        <v>73000</v>
      </c>
      <c r="E8327" s="46">
        <v>45415</v>
      </c>
      <c r="F8327">
        <v>-241.19</v>
      </c>
      <c r="I8327" t="str">
        <f>INDEX(LedgerMapping[[#All],[Level 3]],MATCH(Actuals[[#This Row],[Sub Ledger]],LedgerMapping[[#All],[Sub Ledger]],0))</f>
        <v>Administration</v>
      </c>
      <c r="J8327" s="22">
        <f>YEAR(Actuals[[#This Row],[Date]])</f>
        <v>2024</v>
      </c>
      <c r="K8327" s="22">
        <f>MONTH(Actuals[[#This Row],[Date]])</f>
        <v>5</v>
      </c>
      <c r="L8327" s="12"/>
    </row>
    <row r="8328" spans="1:12" x14ac:dyDescent="0.3">
      <c r="A8328">
        <v>12</v>
      </c>
      <c r="B8328">
        <v>32298</v>
      </c>
      <c r="C8328">
        <v>1</v>
      </c>
      <c r="D8328">
        <v>73000</v>
      </c>
      <c r="E8328" s="46">
        <v>45445</v>
      </c>
      <c r="F8328">
        <v>-180.55</v>
      </c>
      <c r="I8328" t="str">
        <f>INDEX(LedgerMapping[[#All],[Level 3]],MATCH(Actuals[[#This Row],[Sub Ledger]],LedgerMapping[[#All],[Sub Ledger]],0))</f>
        <v>Administration</v>
      </c>
      <c r="J8328" s="22">
        <f>YEAR(Actuals[[#This Row],[Date]])</f>
        <v>2024</v>
      </c>
      <c r="K8328" s="22">
        <f>MONTH(Actuals[[#This Row],[Date]])</f>
        <v>6</v>
      </c>
      <c r="L8328" s="12"/>
    </row>
    <row r="8329" spans="1:12" x14ac:dyDescent="0.3">
      <c r="A8329">
        <v>12</v>
      </c>
      <c r="B8329">
        <v>33396</v>
      </c>
      <c r="C8329">
        <v>1</v>
      </c>
      <c r="D8329">
        <v>73000</v>
      </c>
      <c r="E8329" s="46">
        <v>45476</v>
      </c>
      <c r="F8329">
        <v>-149.69999999999999</v>
      </c>
      <c r="I8329" t="str">
        <f>INDEX(LedgerMapping[[#All],[Level 3]],MATCH(Actuals[[#This Row],[Sub Ledger]],LedgerMapping[[#All],[Sub Ledger]],0))</f>
        <v>Administration</v>
      </c>
      <c r="J8329" s="22">
        <f>YEAR(Actuals[[#This Row],[Date]])</f>
        <v>2024</v>
      </c>
      <c r="K8329" s="22">
        <f>MONTH(Actuals[[#This Row],[Date]])</f>
        <v>7</v>
      </c>
      <c r="L8329" s="12"/>
    </row>
    <row r="8330" spans="1:12" x14ac:dyDescent="0.3">
      <c r="A8330">
        <v>12</v>
      </c>
      <c r="B8330">
        <v>34546</v>
      </c>
      <c r="C8330">
        <v>1</v>
      </c>
      <c r="D8330">
        <v>73000</v>
      </c>
      <c r="E8330" s="46">
        <v>45507</v>
      </c>
      <c r="F8330">
        <v>-277.36</v>
      </c>
      <c r="I8330" t="str">
        <f>INDEX(LedgerMapping[[#All],[Level 3]],MATCH(Actuals[[#This Row],[Sub Ledger]],LedgerMapping[[#All],[Sub Ledger]],0))</f>
        <v>Administration</v>
      </c>
      <c r="J8330" s="22">
        <f>YEAR(Actuals[[#This Row],[Date]])</f>
        <v>2024</v>
      </c>
      <c r="K8330" s="22">
        <f>MONTH(Actuals[[#This Row],[Date]])</f>
        <v>8</v>
      </c>
      <c r="L8330" s="12"/>
    </row>
    <row r="8331" spans="1:12" x14ac:dyDescent="0.3">
      <c r="A8331">
        <v>12</v>
      </c>
      <c r="B8331">
        <v>35698</v>
      </c>
      <c r="C8331">
        <v>1</v>
      </c>
      <c r="D8331">
        <v>73000</v>
      </c>
      <c r="E8331" s="46">
        <v>45536</v>
      </c>
      <c r="F8331">
        <v>-186.93</v>
      </c>
      <c r="I8331" t="str">
        <f>INDEX(LedgerMapping[[#All],[Level 3]],MATCH(Actuals[[#This Row],[Sub Ledger]],LedgerMapping[[#All],[Sub Ledger]],0))</f>
        <v>Administration</v>
      </c>
      <c r="J8331" s="22">
        <f>YEAR(Actuals[[#This Row],[Date]])</f>
        <v>2024</v>
      </c>
      <c r="K8331" s="22">
        <f>MONTH(Actuals[[#This Row],[Date]])</f>
        <v>9</v>
      </c>
      <c r="L8331" s="12"/>
    </row>
    <row r="8332" spans="1:12" x14ac:dyDescent="0.3">
      <c r="A8332">
        <v>12</v>
      </c>
      <c r="B8332">
        <v>36847</v>
      </c>
      <c r="C8332">
        <v>1</v>
      </c>
      <c r="D8332">
        <v>73000</v>
      </c>
      <c r="E8332" s="46">
        <v>45567</v>
      </c>
      <c r="F8332">
        <v>-177.36</v>
      </c>
      <c r="I8332" t="str">
        <f>INDEX(LedgerMapping[[#All],[Level 3]],MATCH(Actuals[[#This Row],[Sub Ledger]],LedgerMapping[[#All],[Sub Ledger]],0))</f>
        <v>Administration</v>
      </c>
      <c r="J8332" s="22">
        <f>YEAR(Actuals[[#This Row],[Date]])</f>
        <v>2024</v>
      </c>
      <c r="K8332" s="22">
        <f>MONTH(Actuals[[#This Row],[Date]])</f>
        <v>10</v>
      </c>
      <c r="L8332" s="12"/>
    </row>
    <row r="8333" spans="1:12" x14ac:dyDescent="0.3">
      <c r="A8333">
        <v>12</v>
      </c>
      <c r="B8333">
        <v>37997</v>
      </c>
      <c r="C8333">
        <v>1</v>
      </c>
      <c r="D8333">
        <v>73000</v>
      </c>
      <c r="E8333" s="46">
        <v>45597</v>
      </c>
      <c r="F8333">
        <v>-182.68</v>
      </c>
      <c r="I8333" t="str">
        <f>INDEX(LedgerMapping[[#All],[Level 3]],MATCH(Actuals[[#This Row],[Sub Ledger]],LedgerMapping[[#All],[Sub Ledger]],0))</f>
        <v>Administration</v>
      </c>
      <c r="J8333" s="22">
        <f>YEAR(Actuals[[#This Row],[Date]])</f>
        <v>2024</v>
      </c>
      <c r="K8333" s="22">
        <f>MONTH(Actuals[[#This Row],[Date]])</f>
        <v>11</v>
      </c>
      <c r="L8333" s="12"/>
    </row>
    <row r="8334" spans="1:12" x14ac:dyDescent="0.3">
      <c r="A8334">
        <v>12</v>
      </c>
      <c r="B8334">
        <v>39149</v>
      </c>
      <c r="C8334">
        <v>1</v>
      </c>
      <c r="D8334">
        <v>73000</v>
      </c>
      <c r="E8334" s="46">
        <v>45628</v>
      </c>
      <c r="F8334">
        <v>-214.59</v>
      </c>
      <c r="I8334" t="str">
        <f>INDEX(LedgerMapping[[#All],[Level 3]],MATCH(Actuals[[#This Row],[Sub Ledger]],LedgerMapping[[#All],[Sub Ledger]],0))</f>
        <v>Administration</v>
      </c>
      <c r="J8334" s="22">
        <f>YEAR(Actuals[[#This Row],[Date]])</f>
        <v>2024</v>
      </c>
      <c r="K8334" s="22">
        <f>MONTH(Actuals[[#This Row],[Date]])</f>
        <v>12</v>
      </c>
      <c r="L8334" s="12"/>
    </row>
    <row r="8335" spans="1:12" x14ac:dyDescent="0.3">
      <c r="A8335">
        <v>12</v>
      </c>
      <c r="B8335">
        <v>14401</v>
      </c>
      <c r="C8335">
        <v>1</v>
      </c>
      <c r="D8335">
        <v>74000</v>
      </c>
      <c r="E8335" s="46">
        <v>44927</v>
      </c>
      <c r="F8335">
        <v>-44.38</v>
      </c>
      <c r="I8335" t="str">
        <f>INDEX(LedgerMapping[[#All],[Level 3]],MATCH(Actuals[[#This Row],[Sub Ledger]],LedgerMapping[[#All],[Sub Ledger]],0))</f>
        <v>Administration</v>
      </c>
      <c r="J8335" s="22">
        <f>YEAR(Actuals[[#This Row],[Date]])</f>
        <v>2023</v>
      </c>
      <c r="K8335" s="22">
        <f>MONTH(Actuals[[#This Row],[Date]])</f>
        <v>1</v>
      </c>
      <c r="L8335" s="12"/>
    </row>
    <row r="8336" spans="1:12" x14ac:dyDescent="0.3">
      <c r="A8336">
        <v>12</v>
      </c>
      <c r="B8336">
        <v>15404</v>
      </c>
      <c r="C8336">
        <v>1</v>
      </c>
      <c r="D8336">
        <v>74000</v>
      </c>
      <c r="E8336" s="46">
        <v>44958</v>
      </c>
      <c r="F8336">
        <v>-39.06</v>
      </c>
      <c r="I8336" t="str">
        <f>INDEX(LedgerMapping[[#All],[Level 3]],MATCH(Actuals[[#This Row],[Sub Ledger]],LedgerMapping[[#All],[Sub Ledger]],0))</f>
        <v>Administration</v>
      </c>
      <c r="J8336" s="22">
        <f>YEAR(Actuals[[#This Row],[Date]])</f>
        <v>2023</v>
      </c>
      <c r="K8336" s="22">
        <f>MONTH(Actuals[[#This Row],[Date]])</f>
        <v>2</v>
      </c>
      <c r="L8336" s="12"/>
    </row>
    <row r="8337" spans="1:12" x14ac:dyDescent="0.3">
      <c r="A8337">
        <v>12</v>
      </c>
      <c r="B8337">
        <v>16411</v>
      </c>
      <c r="C8337">
        <v>1</v>
      </c>
      <c r="D8337">
        <v>74000</v>
      </c>
      <c r="E8337" s="46">
        <v>44988</v>
      </c>
      <c r="F8337">
        <v>-33.74</v>
      </c>
      <c r="I8337" t="str">
        <f>INDEX(LedgerMapping[[#All],[Level 3]],MATCH(Actuals[[#This Row],[Sub Ledger]],LedgerMapping[[#All],[Sub Ledger]],0))</f>
        <v>Administration</v>
      </c>
      <c r="J8337" s="22">
        <f>YEAR(Actuals[[#This Row],[Date]])</f>
        <v>2023</v>
      </c>
      <c r="K8337" s="22">
        <f>MONTH(Actuals[[#This Row],[Date]])</f>
        <v>3</v>
      </c>
      <c r="L8337" s="12"/>
    </row>
    <row r="8338" spans="1:12" x14ac:dyDescent="0.3">
      <c r="A8338">
        <v>12</v>
      </c>
      <c r="B8338">
        <v>17443</v>
      </c>
      <c r="C8338">
        <v>1</v>
      </c>
      <c r="D8338">
        <v>74000</v>
      </c>
      <c r="E8338" s="46">
        <v>45018</v>
      </c>
      <c r="F8338">
        <v>-27.36</v>
      </c>
      <c r="I8338" t="str">
        <f>INDEX(LedgerMapping[[#All],[Level 3]],MATCH(Actuals[[#This Row],[Sub Ledger]],LedgerMapping[[#All],[Sub Ledger]],0))</f>
        <v>Administration</v>
      </c>
      <c r="J8338" s="22">
        <f>YEAR(Actuals[[#This Row],[Date]])</f>
        <v>2023</v>
      </c>
      <c r="K8338" s="22">
        <f>MONTH(Actuals[[#This Row],[Date]])</f>
        <v>4</v>
      </c>
      <c r="L8338" s="12"/>
    </row>
    <row r="8339" spans="1:12" x14ac:dyDescent="0.3">
      <c r="A8339">
        <v>12</v>
      </c>
      <c r="B8339">
        <v>18472</v>
      </c>
      <c r="C8339">
        <v>1</v>
      </c>
      <c r="D8339">
        <v>74000</v>
      </c>
      <c r="E8339" s="46">
        <v>45049</v>
      </c>
      <c r="F8339">
        <v>-32.67</v>
      </c>
      <c r="I8339" t="str">
        <f>INDEX(LedgerMapping[[#All],[Level 3]],MATCH(Actuals[[#This Row],[Sub Ledger]],LedgerMapping[[#All],[Sub Ledger]],0))</f>
        <v>Administration</v>
      </c>
      <c r="J8339" s="22">
        <f>YEAR(Actuals[[#This Row],[Date]])</f>
        <v>2023</v>
      </c>
      <c r="K8339" s="22">
        <f>MONTH(Actuals[[#This Row],[Date]])</f>
        <v>5</v>
      </c>
      <c r="L8339" s="12"/>
    </row>
    <row r="8340" spans="1:12" x14ac:dyDescent="0.3">
      <c r="A8340">
        <v>12</v>
      </c>
      <c r="B8340">
        <v>19476</v>
      </c>
      <c r="C8340">
        <v>1</v>
      </c>
      <c r="D8340">
        <v>74000</v>
      </c>
      <c r="E8340" s="46">
        <v>45079</v>
      </c>
      <c r="F8340">
        <v>-42.25</v>
      </c>
      <c r="I8340" t="str">
        <f>INDEX(LedgerMapping[[#All],[Level 3]],MATCH(Actuals[[#This Row],[Sub Ledger]],LedgerMapping[[#All],[Sub Ledger]],0))</f>
        <v>Administration</v>
      </c>
      <c r="J8340" s="22">
        <f>YEAR(Actuals[[#This Row],[Date]])</f>
        <v>2023</v>
      </c>
      <c r="K8340" s="22">
        <f>MONTH(Actuals[[#This Row],[Date]])</f>
        <v>6</v>
      </c>
      <c r="L8340" s="12"/>
    </row>
    <row r="8341" spans="1:12" x14ac:dyDescent="0.3">
      <c r="A8341">
        <v>12</v>
      </c>
      <c r="B8341">
        <v>20505</v>
      </c>
      <c r="C8341">
        <v>1</v>
      </c>
      <c r="D8341">
        <v>74000</v>
      </c>
      <c r="E8341" s="46">
        <v>45110</v>
      </c>
      <c r="F8341">
        <v>-25.23</v>
      </c>
      <c r="I8341" t="str">
        <f>INDEX(LedgerMapping[[#All],[Level 3]],MATCH(Actuals[[#This Row],[Sub Ledger]],LedgerMapping[[#All],[Sub Ledger]],0))</f>
        <v>Administration</v>
      </c>
      <c r="J8341" s="22">
        <f>YEAR(Actuals[[#This Row],[Date]])</f>
        <v>2023</v>
      </c>
      <c r="K8341" s="22">
        <f>MONTH(Actuals[[#This Row],[Date]])</f>
        <v>7</v>
      </c>
      <c r="L8341" s="12"/>
    </row>
    <row r="8342" spans="1:12" x14ac:dyDescent="0.3">
      <c r="A8342">
        <v>12</v>
      </c>
      <c r="B8342">
        <v>21533</v>
      </c>
      <c r="C8342">
        <v>1</v>
      </c>
      <c r="D8342">
        <v>74000</v>
      </c>
      <c r="E8342" s="46">
        <v>45141</v>
      </c>
      <c r="F8342">
        <v>-42.25</v>
      </c>
      <c r="I8342" t="str">
        <f>INDEX(LedgerMapping[[#All],[Level 3]],MATCH(Actuals[[#This Row],[Sub Ledger]],LedgerMapping[[#All],[Sub Ledger]],0))</f>
        <v>Administration</v>
      </c>
      <c r="J8342" s="22">
        <f>YEAR(Actuals[[#This Row],[Date]])</f>
        <v>2023</v>
      </c>
      <c r="K8342" s="22">
        <f>MONTH(Actuals[[#This Row],[Date]])</f>
        <v>8</v>
      </c>
      <c r="L8342" s="12"/>
    </row>
    <row r="8343" spans="1:12" x14ac:dyDescent="0.3">
      <c r="A8343">
        <v>12</v>
      </c>
      <c r="B8343">
        <v>22508</v>
      </c>
      <c r="C8343">
        <v>1</v>
      </c>
      <c r="D8343">
        <v>74000</v>
      </c>
      <c r="E8343" s="46">
        <v>45169</v>
      </c>
      <c r="F8343">
        <v>-28.42</v>
      </c>
      <c r="I8343" t="str">
        <f>INDEX(LedgerMapping[[#All],[Level 3]],MATCH(Actuals[[#This Row],[Sub Ledger]],LedgerMapping[[#All],[Sub Ledger]],0))</f>
        <v>Administration</v>
      </c>
      <c r="J8343" s="22">
        <f>YEAR(Actuals[[#This Row],[Date]])</f>
        <v>2023</v>
      </c>
      <c r="K8343" s="22">
        <f>MONTH(Actuals[[#This Row],[Date]])</f>
        <v>8</v>
      </c>
      <c r="L8343" s="12"/>
    </row>
    <row r="8344" spans="1:12" x14ac:dyDescent="0.3">
      <c r="A8344">
        <v>12</v>
      </c>
      <c r="B8344">
        <v>23513</v>
      </c>
      <c r="C8344">
        <v>1</v>
      </c>
      <c r="D8344">
        <v>74000</v>
      </c>
      <c r="E8344" s="46">
        <v>45200</v>
      </c>
      <c r="F8344">
        <v>-28.42</v>
      </c>
      <c r="I8344" t="str">
        <f>INDEX(LedgerMapping[[#All],[Level 3]],MATCH(Actuals[[#This Row],[Sub Ledger]],LedgerMapping[[#All],[Sub Ledger]],0))</f>
        <v>Administration</v>
      </c>
      <c r="J8344" s="22">
        <f>YEAR(Actuals[[#This Row],[Date]])</f>
        <v>2023</v>
      </c>
      <c r="K8344" s="22">
        <f>MONTH(Actuals[[#This Row],[Date]])</f>
        <v>10</v>
      </c>
      <c r="L8344" s="12"/>
    </row>
    <row r="8345" spans="1:12" x14ac:dyDescent="0.3">
      <c r="A8345">
        <v>12</v>
      </c>
      <c r="B8345">
        <v>24516</v>
      </c>
      <c r="C8345">
        <v>1</v>
      </c>
      <c r="D8345">
        <v>74000</v>
      </c>
      <c r="E8345" s="46">
        <v>45230</v>
      </c>
      <c r="F8345">
        <v>-42.25</v>
      </c>
      <c r="I8345" t="str">
        <f>INDEX(LedgerMapping[[#All],[Level 3]],MATCH(Actuals[[#This Row],[Sub Ledger]],LedgerMapping[[#All],[Sub Ledger]],0))</f>
        <v>Administration</v>
      </c>
      <c r="J8345" s="22">
        <f>YEAR(Actuals[[#This Row],[Date]])</f>
        <v>2023</v>
      </c>
      <c r="K8345" s="22">
        <f>MONTH(Actuals[[#This Row],[Date]])</f>
        <v>10</v>
      </c>
      <c r="L8345" s="12"/>
    </row>
    <row r="8346" spans="1:12" x14ac:dyDescent="0.3">
      <c r="A8346">
        <v>12</v>
      </c>
      <c r="B8346">
        <v>25547</v>
      </c>
      <c r="C8346">
        <v>1</v>
      </c>
      <c r="D8346">
        <v>74000</v>
      </c>
      <c r="E8346" s="46">
        <v>45261</v>
      </c>
      <c r="F8346">
        <v>-45.44</v>
      </c>
      <c r="I8346" t="str">
        <f>INDEX(LedgerMapping[[#All],[Level 3]],MATCH(Actuals[[#This Row],[Sub Ledger]],LedgerMapping[[#All],[Sub Ledger]],0))</f>
        <v>Administration</v>
      </c>
      <c r="J8346" s="22">
        <f>YEAR(Actuals[[#This Row],[Date]])</f>
        <v>2023</v>
      </c>
      <c r="K8346" s="22">
        <f>MONTH(Actuals[[#This Row],[Date]])</f>
        <v>12</v>
      </c>
      <c r="L8346" s="12"/>
    </row>
    <row r="8347" spans="1:12" x14ac:dyDescent="0.3">
      <c r="A8347">
        <v>12</v>
      </c>
      <c r="B8347">
        <v>26620</v>
      </c>
      <c r="C8347">
        <v>1</v>
      </c>
      <c r="D8347">
        <v>74000</v>
      </c>
      <c r="E8347" s="46">
        <v>45291</v>
      </c>
      <c r="F8347">
        <v>-32.67</v>
      </c>
      <c r="I8347" t="str">
        <f>INDEX(LedgerMapping[[#All],[Level 3]],MATCH(Actuals[[#This Row],[Sub Ledger]],LedgerMapping[[#All],[Sub Ledger]],0))</f>
        <v>Administration</v>
      </c>
      <c r="J8347" s="22">
        <f>YEAR(Actuals[[#This Row],[Date]])</f>
        <v>2023</v>
      </c>
      <c r="K8347" s="22">
        <f>MONTH(Actuals[[#This Row],[Date]])</f>
        <v>12</v>
      </c>
      <c r="L8347" s="12"/>
    </row>
    <row r="8348" spans="1:12" x14ac:dyDescent="0.3">
      <c r="A8348">
        <v>12</v>
      </c>
      <c r="B8348">
        <v>27743</v>
      </c>
      <c r="C8348">
        <v>1</v>
      </c>
      <c r="D8348">
        <v>74000</v>
      </c>
      <c r="E8348" s="46">
        <v>45322</v>
      </c>
      <c r="F8348">
        <v>-405.02</v>
      </c>
      <c r="I8348" t="str">
        <f>INDEX(LedgerMapping[[#All],[Level 3]],MATCH(Actuals[[#This Row],[Sub Ledger]],LedgerMapping[[#All],[Sub Ledger]],0))</f>
        <v>Administration</v>
      </c>
      <c r="J8348" s="22">
        <f>YEAR(Actuals[[#This Row],[Date]])</f>
        <v>2024</v>
      </c>
      <c r="K8348" s="22">
        <f>MONTH(Actuals[[#This Row],[Date]])</f>
        <v>1</v>
      </c>
      <c r="L8348" s="12"/>
    </row>
    <row r="8349" spans="1:12" x14ac:dyDescent="0.3">
      <c r="A8349">
        <v>12</v>
      </c>
      <c r="B8349">
        <v>28895</v>
      </c>
      <c r="C8349">
        <v>1</v>
      </c>
      <c r="D8349">
        <v>74000</v>
      </c>
      <c r="E8349" s="46">
        <v>45354</v>
      </c>
      <c r="F8349">
        <v>-350.77</v>
      </c>
      <c r="I8349" t="str">
        <f>INDEX(LedgerMapping[[#All],[Level 3]],MATCH(Actuals[[#This Row],[Sub Ledger]],LedgerMapping[[#All],[Sub Ledger]],0))</f>
        <v>Administration</v>
      </c>
      <c r="J8349" s="22">
        <f>YEAR(Actuals[[#This Row],[Date]])</f>
        <v>2024</v>
      </c>
      <c r="K8349" s="22">
        <f>MONTH(Actuals[[#This Row],[Date]])</f>
        <v>3</v>
      </c>
      <c r="L8349" s="12"/>
    </row>
    <row r="8350" spans="1:12" x14ac:dyDescent="0.3">
      <c r="A8350">
        <v>12</v>
      </c>
      <c r="B8350">
        <v>30022</v>
      </c>
      <c r="C8350">
        <v>1</v>
      </c>
      <c r="D8350">
        <v>74000</v>
      </c>
      <c r="E8350" s="46">
        <v>45384</v>
      </c>
      <c r="F8350">
        <v>-370.98</v>
      </c>
      <c r="I8350" t="str">
        <f>INDEX(LedgerMapping[[#All],[Level 3]],MATCH(Actuals[[#This Row],[Sub Ledger]],LedgerMapping[[#All],[Sub Ledger]],0))</f>
        <v>Administration</v>
      </c>
      <c r="J8350" s="22">
        <f>YEAR(Actuals[[#This Row],[Date]])</f>
        <v>2024</v>
      </c>
      <c r="K8350" s="22">
        <f>MONTH(Actuals[[#This Row],[Date]])</f>
        <v>4</v>
      </c>
      <c r="L8350" s="12"/>
    </row>
    <row r="8351" spans="1:12" x14ac:dyDescent="0.3">
      <c r="A8351">
        <v>12</v>
      </c>
      <c r="B8351">
        <v>31148</v>
      </c>
      <c r="C8351">
        <v>1</v>
      </c>
      <c r="D8351">
        <v>74000</v>
      </c>
      <c r="E8351" s="46">
        <v>45415</v>
      </c>
      <c r="F8351">
        <v>-328.42</v>
      </c>
      <c r="I8351" t="str">
        <f>INDEX(LedgerMapping[[#All],[Level 3]],MATCH(Actuals[[#This Row],[Sub Ledger]],LedgerMapping[[#All],[Sub Ledger]],0))</f>
        <v>Administration</v>
      </c>
      <c r="J8351" s="22">
        <f>YEAR(Actuals[[#This Row],[Date]])</f>
        <v>2024</v>
      </c>
      <c r="K8351" s="22">
        <f>MONTH(Actuals[[#This Row],[Date]])</f>
        <v>5</v>
      </c>
      <c r="L8351" s="12"/>
    </row>
    <row r="8352" spans="1:12" x14ac:dyDescent="0.3">
      <c r="A8352">
        <v>12</v>
      </c>
      <c r="B8352">
        <v>32299</v>
      </c>
      <c r="C8352">
        <v>1</v>
      </c>
      <c r="D8352">
        <v>74000</v>
      </c>
      <c r="E8352" s="46">
        <v>45445</v>
      </c>
      <c r="F8352">
        <v>-274.17</v>
      </c>
      <c r="I8352" t="str">
        <f>INDEX(LedgerMapping[[#All],[Level 3]],MATCH(Actuals[[#This Row],[Sub Ledger]],LedgerMapping[[#All],[Sub Ledger]],0))</f>
        <v>Administration</v>
      </c>
      <c r="J8352" s="22">
        <f>YEAR(Actuals[[#This Row],[Date]])</f>
        <v>2024</v>
      </c>
      <c r="K8352" s="22">
        <f>MONTH(Actuals[[#This Row],[Date]])</f>
        <v>6</v>
      </c>
      <c r="L8352" s="12"/>
    </row>
    <row r="8353" spans="1:12" x14ac:dyDescent="0.3">
      <c r="A8353">
        <v>12</v>
      </c>
      <c r="B8353">
        <v>33397</v>
      </c>
      <c r="C8353">
        <v>1</v>
      </c>
      <c r="D8353">
        <v>74000</v>
      </c>
      <c r="E8353" s="46">
        <v>45476</v>
      </c>
      <c r="F8353">
        <v>-282.68</v>
      </c>
      <c r="I8353" t="str">
        <f>INDEX(LedgerMapping[[#All],[Level 3]],MATCH(Actuals[[#This Row],[Sub Ledger]],LedgerMapping[[#All],[Sub Ledger]],0))</f>
        <v>Administration</v>
      </c>
      <c r="J8353" s="22">
        <f>YEAR(Actuals[[#This Row],[Date]])</f>
        <v>2024</v>
      </c>
      <c r="K8353" s="22">
        <f>MONTH(Actuals[[#This Row],[Date]])</f>
        <v>7</v>
      </c>
      <c r="L8353" s="12"/>
    </row>
    <row r="8354" spans="1:12" x14ac:dyDescent="0.3">
      <c r="A8354">
        <v>12</v>
      </c>
      <c r="B8354">
        <v>34547</v>
      </c>
      <c r="C8354">
        <v>1</v>
      </c>
      <c r="D8354">
        <v>74000</v>
      </c>
      <c r="E8354" s="46">
        <v>45507</v>
      </c>
      <c r="F8354">
        <v>-479.49</v>
      </c>
      <c r="I8354" t="str">
        <f>INDEX(LedgerMapping[[#All],[Level 3]],MATCH(Actuals[[#This Row],[Sub Ledger]],LedgerMapping[[#All],[Sub Ledger]],0))</f>
        <v>Administration</v>
      </c>
      <c r="J8354" s="22">
        <f>YEAR(Actuals[[#This Row],[Date]])</f>
        <v>2024</v>
      </c>
      <c r="K8354" s="22">
        <f>MONTH(Actuals[[#This Row],[Date]])</f>
        <v>8</v>
      </c>
      <c r="L8354" s="12"/>
    </row>
    <row r="8355" spans="1:12" x14ac:dyDescent="0.3">
      <c r="A8355">
        <v>12</v>
      </c>
      <c r="B8355">
        <v>35699</v>
      </c>
      <c r="C8355">
        <v>1</v>
      </c>
      <c r="D8355">
        <v>74000</v>
      </c>
      <c r="E8355" s="46">
        <v>45536</v>
      </c>
      <c r="F8355">
        <v>-300.76</v>
      </c>
      <c r="I8355" t="str">
        <f>INDEX(LedgerMapping[[#All],[Level 3]],MATCH(Actuals[[#This Row],[Sub Ledger]],LedgerMapping[[#All],[Sub Ledger]],0))</f>
        <v>Administration</v>
      </c>
      <c r="J8355" s="22">
        <f>YEAR(Actuals[[#This Row],[Date]])</f>
        <v>2024</v>
      </c>
      <c r="K8355" s="22">
        <f>MONTH(Actuals[[#This Row],[Date]])</f>
        <v>9</v>
      </c>
      <c r="L8355" s="12"/>
    </row>
    <row r="8356" spans="1:12" x14ac:dyDescent="0.3">
      <c r="A8356">
        <v>12</v>
      </c>
      <c r="B8356">
        <v>36848</v>
      </c>
      <c r="C8356">
        <v>1</v>
      </c>
      <c r="D8356">
        <v>74000</v>
      </c>
      <c r="E8356" s="46">
        <v>45567</v>
      </c>
      <c r="F8356">
        <v>-359.28</v>
      </c>
      <c r="I8356" t="str">
        <f>INDEX(LedgerMapping[[#All],[Level 3]],MATCH(Actuals[[#This Row],[Sub Ledger]],LedgerMapping[[#All],[Sub Ledger]],0))</f>
        <v>Administration</v>
      </c>
      <c r="J8356" s="22">
        <f>YEAR(Actuals[[#This Row],[Date]])</f>
        <v>2024</v>
      </c>
      <c r="K8356" s="22">
        <f>MONTH(Actuals[[#This Row],[Date]])</f>
        <v>10</v>
      </c>
      <c r="L8356" s="12"/>
    </row>
    <row r="8357" spans="1:12" x14ac:dyDescent="0.3">
      <c r="A8357">
        <v>12</v>
      </c>
      <c r="B8357">
        <v>37998</v>
      </c>
      <c r="C8357">
        <v>1</v>
      </c>
      <c r="D8357">
        <v>74000</v>
      </c>
      <c r="E8357" s="46">
        <v>45597</v>
      </c>
      <c r="F8357">
        <v>-375.23</v>
      </c>
      <c r="I8357" t="str">
        <f>INDEX(LedgerMapping[[#All],[Level 3]],MATCH(Actuals[[#This Row],[Sub Ledger]],LedgerMapping[[#All],[Sub Ledger]],0))</f>
        <v>Administration</v>
      </c>
      <c r="J8357" s="22">
        <f>YEAR(Actuals[[#This Row],[Date]])</f>
        <v>2024</v>
      </c>
      <c r="K8357" s="22">
        <f>MONTH(Actuals[[#This Row],[Date]])</f>
        <v>11</v>
      </c>
      <c r="L8357" s="12"/>
    </row>
    <row r="8358" spans="1:12" x14ac:dyDescent="0.3">
      <c r="A8358">
        <v>12</v>
      </c>
      <c r="B8358">
        <v>39150</v>
      </c>
      <c r="C8358">
        <v>1</v>
      </c>
      <c r="D8358">
        <v>74000</v>
      </c>
      <c r="E8358" s="46">
        <v>45628</v>
      </c>
      <c r="F8358">
        <v>-355.02</v>
      </c>
      <c r="I8358" t="str">
        <f>INDEX(LedgerMapping[[#All],[Level 3]],MATCH(Actuals[[#This Row],[Sub Ledger]],LedgerMapping[[#All],[Sub Ledger]],0))</f>
        <v>Administration</v>
      </c>
      <c r="J8358" s="22">
        <f>YEAR(Actuals[[#This Row],[Date]])</f>
        <v>2024</v>
      </c>
      <c r="K8358" s="22">
        <f>MONTH(Actuals[[#This Row],[Date]])</f>
        <v>12</v>
      </c>
      <c r="L8358" s="12"/>
    </row>
    <row r="8359" spans="1:12" x14ac:dyDescent="0.3">
      <c r="A8359">
        <v>12</v>
      </c>
      <c r="B8359">
        <v>14402</v>
      </c>
      <c r="C8359">
        <v>1</v>
      </c>
      <c r="D8359">
        <v>76000</v>
      </c>
      <c r="E8359" s="46">
        <v>44927</v>
      </c>
      <c r="F8359">
        <v>-17.78</v>
      </c>
      <c r="I8359" t="str">
        <f>INDEX(LedgerMapping[[#All],[Level 3]],MATCH(Actuals[[#This Row],[Sub Ledger]],LedgerMapping[[#All],[Sub Ledger]],0))</f>
        <v>Administration</v>
      </c>
      <c r="J8359" s="22">
        <f>YEAR(Actuals[[#This Row],[Date]])</f>
        <v>2023</v>
      </c>
      <c r="K8359" s="22">
        <f>MONTH(Actuals[[#This Row],[Date]])</f>
        <v>1</v>
      </c>
      <c r="L8359" s="12"/>
    </row>
    <row r="8360" spans="1:12" x14ac:dyDescent="0.3">
      <c r="A8360">
        <v>12</v>
      </c>
      <c r="B8360">
        <v>15405</v>
      </c>
      <c r="C8360">
        <v>1</v>
      </c>
      <c r="D8360">
        <v>76000</v>
      </c>
      <c r="E8360" s="46">
        <v>44958</v>
      </c>
      <c r="F8360">
        <v>-16.72</v>
      </c>
      <c r="I8360" t="str">
        <f>INDEX(LedgerMapping[[#All],[Level 3]],MATCH(Actuals[[#This Row],[Sub Ledger]],LedgerMapping[[#All],[Sub Ledger]],0))</f>
        <v>Administration</v>
      </c>
      <c r="J8360" s="22">
        <f>YEAR(Actuals[[#This Row],[Date]])</f>
        <v>2023</v>
      </c>
      <c r="K8360" s="22">
        <f>MONTH(Actuals[[#This Row],[Date]])</f>
        <v>2</v>
      </c>
      <c r="L8360" s="12"/>
    </row>
    <row r="8361" spans="1:12" x14ac:dyDescent="0.3">
      <c r="A8361">
        <v>12</v>
      </c>
      <c r="B8361">
        <v>16412</v>
      </c>
      <c r="C8361">
        <v>1</v>
      </c>
      <c r="D8361">
        <v>76000</v>
      </c>
      <c r="E8361" s="46">
        <v>44988</v>
      </c>
      <c r="F8361">
        <v>-20.97</v>
      </c>
      <c r="I8361" t="str">
        <f>INDEX(LedgerMapping[[#All],[Level 3]],MATCH(Actuals[[#This Row],[Sub Ledger]],LedgerMapping[[#All],[Sub Ledger]],0))</f>
        <v>Administration</v>
      </c>
      <c r="J8361" s="22">
        <f>YEAR(Actuals[[#This Row],[Date]])</f>
        <v>2023</v>
      </c>
      <c r="K8361" s="22">
        <f>MONTH(Actuals[[#This Row],[Date]])</f>
        <v>3</v>
      </c>
      <c r="L8361" s="12"/>
    </row>
    <row r="8362" spans="1:12" x14ac:dyDescent="0.3">
      <c r="A8362">
        <v>12</v>
      </c>
      <c r="B8362">
        <v>17444</v>
      </c>
      <c r="C8362">
        <v>1</v>
      </c>
      <c r="D8362">
        <v>76000</v>
      </c>
      <c r="E8362" s="46">
        <v>45018</v>
      </c>
      <c r="F8362">
        <v>-10.33</v>
      </c>
      <c r="I8362" t="str">
        <f>INDEX(LedgerMapping[[#All],[Level 3]],MATCH(Actuals[[#This Row],[Sub Ledger]],LedgerMapping[[#All],[Sub Ledger]],0))</f>
        <v>Administration</v>
      </c>
      <c r="J8362" s="22">
        <f>YEAR(Actuals[[#This Row],[Date]])</f>
        <v>2023</v>
      </c>
      <c r="K8362" s="22">
        <f>MONTH(Actuals[[#This Row],[Date]])</f>
        <v>4</v>
      </c>
      <c r="L8362" s="12"/>
    </row>
    <row r="8363" spans="1:12" x14ac:dyDescent="0.3">
      <c r="A8363">
        <v>12</v>
      </c>
      <c r="B8363">
        <v>18473</v>
      </c>
      <c r="C8363">
        <v>1</v>
      </c>
      <c r="D8363">
        <v>76000</v>
      </c>
      <c r="E8363" s="46">
        <v>45049</v>
      </c>
      <c r="F8363">
        <v>-20.97</v>
      </c>
      <c r="I8363" t="str">
        <f>INDEX(LedgerMapping[[#All],[Level 3]],MATCH(Actuals[[#This Row],[Sub Ledger]],LedgerMapping[[#All],[Sub Ledger]],0))</f>
        <v>Administration</v>
      </c>
      <c r="J8363" s="22">
        <f>YEAR(Actuals[[#This Row],[Date]])</f>
        <v>2023</v>
      </c>
      <c r="K8363" s="22">
        <f>MONTH(Actuals[[#This Row],[Date]])</f>
        <v>5</v>
      </c>
      <c r="L8363" s="12"/>
    </row>
    <row r="8364" spans="1:12" x14ac:dyDescent="0.3">
      <c r="A8364">
        <v>12</v>
      </c>
      <c r="B8364">
        <v>19477</v>
      </c>
      <c r="C8364">
        <v>1</v>
      </c>
      <c r="D8364">
        <v>76000</v>
      </c>
      <c r="E8364" s="46">
        <v>45079</v>
      </c>
      <c r="F8364">
        <v>-12.46</v>
      </c>
      <c r="I8364" t="str">
        <f>INDEX(LedgerMapping[[#All],[Level 3]],MATCH(Actuals[[#This Row],[Sub Ledger]],LedgerMapping[[#All],[Sub Ledger]],0))</f>
        <v>Administration</v>
      </c>
      <c r="J8364" s="22">
        <f>YEAR(Actuals[[#This Row],[Date]])</f>
        <v>2023</v>
      </c>
      <c r="K8364" s="22">
        <f>MONTH(Actuals[[#This Row],[Date]])</f>
        <v>6</v>
      </c>
      <c r="L8364" s="12"/>
    </row>
    <row r="8365" spans="1:12" x14ac:dyDescent="0.3">
      <c r="A8365">
        <v>12</v>
      </c>
      <c r="B8365">
        <v>20506</v>
      </c>
      <c r="C8365">
        <v>1</v>
      </c>
      <c r="D8365">
        <v>76000</v>
      </c>
      <c r="E8365" s="46">
        <v>45110</v>
      </c>
      <c r="F8365">
        <v>-15.65</v>
      </c>
      <c r="I8365" t="str">
        <f>INDEX(LedgerMapping[[#All],[Level 3]],MATCH(Actuals[[#This Row],[Sub Ledger]],LedgerMapping[[#All],[Sub Ledger]],0))</f>
        <v>Administration</v>
      </c>
      <c r="J8365" s="22">
        <f>YEAR(Actuals[[#This Row],[Date]])</f>
        <v>2023</v>
      </c>
      <c r="K8365" s="22">
        <f>MONTH(Actuals[[#This Row],[Date]])</f>
        <v>7</v>
      </c>
      <c r="L8365" s="12"/>
    </row>
    <row r="8366" spans="1:12" x14ac:dyDescent="0.3">
      <c r="A8366">
        <v>12</v>
      </c>
      <c r="B8366">
        <v>21534</v>
      </c>
      <c r="C8366">
        <v>1</v>
      </c>
      <c r="D8366">
        <v>76000</v>
      </c>
      <c r="E8366" s="46">
        <v>45141</v>
      </c>
      <c r="F8366">
        <v>-23.1</v>
      </c>
      <c r="I8366" t="str">
        <f>INDEX(LedgerMapping[[#All],[Level 3]],MATCH(Actuals[[#This Row],[Sub Ledger]],LedgerMapping[[#All],[Sub Ledger]],0))</f>
        <v>Administration</v>
      </c>
      <c r="J8366" s="22">
        <f>YEAR(Actuals[[#This Row],[Date]])</f>
        <v>2023</v>
      </c>
      <c r="K8366" s="22">
        <f>MONTH(Actuals[[#This Row],[Date]])</f>
        <v>8</v>
      </c>
      <c r="L8366" s="12"/>
    </row>
    <row r="8367" spans="1:12" x14ac:dyDescent="0.3">
      <c r="A8367">
        <v>12</v>
      </c>
      <c r="B8367">
        <v>22509</v>
      </c>
      <c r="C8367">
        <v>1</v>
      </c>
      <c r="D8367">
        <v>76000</v>
      </c>
      <c r="E8367" s="46">
        <v>45169</v>
      </c>
      <c r="F8367">
        <v>-10.33</v>
      </c>
      <c r="I8367" t="str">
        <f>INDEX(LedgerMapping[[#All],[Level 3]],MATCH(Actuals[[#This Row],[Sub Ledger]],LedgerMapping[[#All],[Sub Ledger]],0))</f>
        <v>Administration</v>
      </c>
      <c r="J8367" s="22">
        <f>YEAR(Actuals[[#This Row],[Date]])</f>
        <v>2023</v>
      </c>
      <c r="K8367" s="22">
        <f>MONTH(Actuals[[#This Row],[Date]])</f>
        <v>8</v>
      </c>
      <c r="L8367" s="12"/>
    </row>
    <row r="8368" spans="1:12" x14ac:dyDescent="0.3">
      <c r="A8368">
        <v>12</v>
      </c>
      <c r="B8368">
        <v>23514</v>
      </c>
      <c r="C8368">
        <v>1</v>
      </c>
      <c r="D8368">
        <v>76000</v>
      </c>
      <c r="E8368" s="46">
        <v>45200</v>
      </c>
      <c r="F8368">
        <v>-19.91</v>
      </c>
      <c r="I8368" t="str">
        <f>INDEX(LedgerMapping[[#All],[Level 3]],MATCH(Actuals[[#This Row],[Sub Ledger]],LedgerMapping[[#All],[Sub Ledger]],0))</f>
        <v>Administration</v>
      </c>
      <c r="J8368" s="22">
        <f>YEAR(Actuals[[#This Row],[Date]])</f>
        <v>2023</v>
      </c>
      <c r="K8368" s="22">
        <f>MONTH(Actuals[[#This Row],[Date]])</f>
        <v>10</v>
      </c>
      <c r="L8368" s="12"/>
    </row>
    <row r="8369" spans="1:12" x14ac:dyDescent="0.3">
      <c r="A8369">
        <v>12</v>
      </c>
      <c r="B8369">
        <v>24517</v>
      </c>
      <c r="C8369">
        <v>1</v>
      </c>
      <c r="D8369">
        <v>76000</v>
      </c>
      <c r="E8369" s="46">
        <v>45230</v>
      </c>
      <c r="F8369">
        <v>-23.1</v>
      </c>
      <c r="I8369" t="str">
        <f>INDEX(LedgerMapping[[#All],[Level 3]],MATCH(Actuals[[#This Row],[Sub Ledger]],LedgerMapping[[#All],[Sub Ledger]],0))</f>
        <v>Administration</v>
      </c>
      <c r="J8369" s="22">
        <f>YEAR(Actuals[[#This Row],[Date]])</f>
        <v>2023</v>
      </c>
      <c r="K8369" s="22">
        <f>MONTH(Actuals[[#This Row],[Date]])</f>
        <v>10</v>
      </c>
      <c r="L8369" s="12"/>
    </row>
    <row r="8370" spans="1:12" x14ac:dyDescent="0.3">
      <c r="A8370">
        <v>12</v>
      </c>
      <c r="B8370">
        <v>25548</v>
      </c>
      <c r="C8370">
        <v>1</v>
      </c>
      <c r="D8370">
        <v>76000</v>
      </c>
      <c r="E8370" s="46">
        <v>45261</v>
      </c>
      <c r="F8370">
        <v>-17.78</v>
      </c>
      <c r="I8370" t="str">
        <f>INDEX(LedgerMapping[[#All],[Level 3]],MATCH(Actuals[[#This Row],[Sub Ledger]],LedgerMapping[[#All],[Sub Ledger]],0))</f>
        <v>Administration</v>
      </c>
      <c r="J8370" s="22">
        <f>YEAR(Actuals[[#This Row],[Date]])</f>
        <v>2023</v>
      </c>
      <c r="K8370" s="22">
        <f>MONTH(Actuals[[#This Row],[Date]])</f>
        <v>12</v>
      </c>
      <c r="L8370" s="12"/>
    </row>
    <row r="8371" spans="1:12" x14ac:dyDescent="0.3">
      <c r="A8371">
        <v>12</v>
      </c>
      <c r="B8371">
        <v>26621</v>
      </c>
      <c r="C8371">
        <v>1</v>
      </c>
      <c r="D8371">
        <v>76000</v>
      </c>
      <c r="E8371" s="46">
        <v>45291</v>
      </c>
      <c r="F8371">
        <v>-30.55</v>
      </c>
      <c r="I8371" t="str">
        <f>INDEX(LedgerMapping[[#All],[Level 3]],MATCH(Actuals[[#This Row],[Sub Ledger]],LedgerMapping[[#All],[Sub Ledger]],0))</f>
        <v>Administration</v>
      </c>
      <c r="J8371" s="22">
        <f>YEAR(Actuals[[#This Row],[Date]])</f>
        <v>2023</v>
      </c>
      <c r="K8371" s="22">
        <f>MONTH(Actuals[[#This Row],[Date]])</f>
        <v>12</v>
      </c>
      <c r="L8371" s="12"/>
    </row>
    <row r="8372" spans="1:12" x14ac:dyDescent="0.3">
      <c r="A8372">
        <v>12</v>
      </c>
      <c r="B8372">
        <v>27744</v>
      </c>
      <c r="C8372">
        <v>1</v>
      </c>
      <c r="D8372">
        <v>76000</v>
      </c>
      <c r="E8372" s="46">
        <v>45322</v>
      </c>
      <c r="F8372">
        <v>-326.3</v>
      </c>
      <c r="I8372" t="str">
        <f>INDEX(LedgerMapping[[#All],[Level 3]],MATCH(Actuals[[#This Row],[Sub Ledger]],LedgerMapping[[#All],[Sub Ledger]],0))</f>
        <v>Administration</v>
      </c>
      <c r="J8372" s="22">
        <f>YEAR(Actuals[[#This Row],[Date]])</f>
        <v>2024</v>
      </c>
      <c r="K8372" s="22">
        <f>MONTH(Actuals[[#This Row],[Date]])</f>
        <v>1</v>
      </c>
      <c r="L8372" s="12"/>
    </row>
    <row r="8373" spans="1:12" x14ac:dyDescent="0.3">
      <c r="A8373">
        <v>12</v>
      </c>
      <c r="B8373">
        <v>28896</v>
      </c>
      <c r="C8373">
        <v>1</v>
      </c>
      <c r="D8373">
        <v>76000</v>
      </c>
      <c r="E8373" s="46">
        <v>45354</v>
      </c>
      <c r="F8373">
        <v>-310.33999999999997</v>
      </c>
      <c r="I8373" t="str">
        <f>INDEX(LedgerMapping[[#All],[Level 3]],MATCH(Actuals[[#This Row],[Sub Ledger]],LedgerMapping[[#All],[Sub Ledger]],0))</f>
        <v>Administration</v>
      </c>
      <c r="J8373" s="22">
        <f>YEAR(Actuals[[#This Row],[Date]])</f>
        <v>2024</v>
      </c>
      <c r="K8373" s="22">
        <f>MONTH(Actuals[[#This Row],[Date]])</f>
        <v>3</v>
      </c>
      <c r="L8373" s="12"/>
    </row>
    <row r="8374" spans="1:12" x14ac:dyDescent="0.3">
      <c r="A8374">
        <v>12</v>
      </c>
      <c r="B8374">
        <v>30023</v>
      </c>
      <c r="C8374">
        <v>1</v>
      </c>
      <c r="D8374">
        <v>76000</v>
      </c>
      <c r="E8374" s="46">
        <v>45384</v>
      </c>
      <c r="F8374">
        <v>-266.72000000000003</v>
      </c>
      <c r="I8374" t="str">
        <f>INDEX(LedgerMapping[[#All],[Level 3]],MATCH(Actuals[[#This Row],[Sub Ledger]],LedgerMapping[[#All],[Sub Ledger]],0))</f>
        <v>Administration</v>
      </c>
      <c r="J8374" s="22">
        <f>YEAR(Actuals[[#This Row],[Date]])</f>
        <v>2024</v>
      </c>
      <c r="K8374" s="22">
        <f>MONTH(Actuals[[#This Row],[Date]])</f>
        <v>4</v>
      </c>
      <c r="L8374" s="12"/>
    </row>
    <row r="8375" spans="1:12" x14ac:dyDescent="0.3">
      <c r="A8375">
        <v>12</v>
      </c>
      <c r="B8375">
        <v>31149</v>
      </c>
      <c r="C8375">
        <v>1</v>
      </c>
      <c r="D8375">
        <v>76000</v>
      </c>
      <c r="E8375" s="46">
        <v>45415</v>
      </c>
      <c r="F8375">
        <v>-303.95999999999998</v>
      </c>
      <c r="I8375" t="str">
        <f>INDEX(LedgerMapping[[#All],[Level 3]],MATCH(Actuals[[#This Row],[Sub Ledger]],LedgerMapping[[#All],[Sub Ledger]],0))</f>
        <v>Administration</v>
      </c>
      <c r="J8375" s="22">
        <f>YEAR(Actuals[[#This Row],[Date]])</f>
        <v>2024</v>
      </c>
      <c r="K8375" s="22">
        <f>MONTH(Actuals[[#This Row],[Date]])</f>
        <v>5</v>
      </c>
      <c r="L8375" s="12"/>
    </row>
    <row r="8376" spans="1:12" x14ac:dyDescent="0.3">
      <c r="A8376">
        <v>12</v>
      </c>
      <c r="B8376">
        <v>32300</v>
      </c>
      <c r="C8376">
        <v>1</v>
      </c>
      <c r="D8376">
        <v>76000</v>
      </c>
      <c r="E8376" s="46">
        <v>45445</v>
      </c>
      <c r="F8376">
        <v>-242.25</v>
      </c>
      <c r="I8376" t="str">
        <f>INDEX(LedgerMapping[[#All],[Level 3]],MATCH(Actuals[[#This Row],[Sub Ledger]],LedgerMapping[[#All],[Sub Ledger]],0))</f>
        <v>Administration</v>
      </c>
      <c r="J8376" s="22">
        <f>YEAR(Actuals[[#This Row],[Date]])</f>
        <v>2024</v>
      </c>
      <c r="K8376" s="22">
        <f>MONTH(Actuals[[#This Row],[Date]])</f>
        <v>6</v>
      </c>
      <c r="L8376" s="12"/>
    </row>
    <row r="8377" spans="1:12" x14ac:dyDescent="0.3">
      <c r="A8377">
        <v>12</v>
      </c>
      <c r="B8377">
        <v>33398</v>
      </c>
      <c r="C8377">
        <v>1</v>
      </c>
      <c r="D8377">
        <v>76000</v>
      </c>
      <c r="E8377" s="46">
        <v>45476</v>
      </c>
      <c r="F8377">
        <v>-196.51</v>
      </c>
      <c r="I8377" t="str">
        <f>INDEX(LedgerMapping[[#All],[Level 3]],MATCH(Actuals[[#This Row],[Sub Ledger]],LedgerMapping[[#All],[Sub Ledger]],0))</f>
        <v>Administration</v>
      </c>
      <c r="J8377" s="22">
        <f>YEAR(Actuals[[#This Row],[Date]])</f>
        <v>2024</v>
      </c>
      <c r="K8377" s="22">
        <f>MONTH(Actuals[[#This Row],[Date]])</f>
        <v>7</v>
      </c>
      <c r="L8377" s="12"/>
    </row>
    <row r="8378" spans="1:12" x14ac:dyDescent="0.3">
      <c r="A8378">
        <v>12</v>
      </c>
      <c r="B8378">
        <v>34548</v>
      </c>
      <c r="C8378">
        <v>1</v>
      </c>
      <c r="D8378">
        <v>76000</v>
      </c>
      <c r="E8378" s="46">
        <v>45507</v>
      </c>
      <c r="F8378">
        <v>-293.32</v>
      </c>
      <c r="I8378" t="str">
        <f>INDEX(LedgerMapping[[#All],[Level 3]],MATCH(Actuals[[#This Row],[Sub Ledger]],LedgerMapping[[#All],[Sub Ledger]],0))</f>
        <v>Administration</v>
      </c>
      <c r="J8378" s="22">
        <f>YEAR(Actuals[[#This Row],[Date]])</f>
        <v>2024</v>
      </c>
      <c r="K8378" s="22">
        <f>MONTH(Actuals[[#This Row],[Date]])</f>
        <v>8</v>
      </c>
      <c r="L8378" s="12"/>
    </row>
    <row r="8379" spans="1:12" x14ac:dyDescent="0.3">
      <c r="A8379">
        <v>12</v>
      </c>
      <c r="B8379">
        <v>35700</v>
      </c>
      <c r="C8379">
        <v>1</v>
      </c>
      <c r="D8379">
        <v>76000</v>
      </c>
      <c r="E8379" s="46">
        <v>45536</v>
      </c>
      <c r="F8379">
        <v>-247.57</v>
      </c>
      <c r="I8379" t="str">
        <f>INDEX(LedgerMapping[[#All],[Level 3]],MATCH(Actuals[[#This Row],[Sub Ledger]],LedgerMapping[[#All],[Sub Ledger]],0))</f>
        <v>Administration</v>
      </c>
      <c r="J8379" s="22">
        <f>YEAR(Actuals[[#This Row],[Date]])</f>
        <v>2024</v>
      </c>
      <c r="K8379" s="22">
        <f>MONTH(Actuals[[#This Row],[Date]])</f>
        <v>9</v>
      </c>
      <c r="L8379" s="12"/>
    </row>
    <row r="8380" spans="1:12" x14ac:dyDescent="0.3">
      <c r="A8380">
        <v>12</v>
      </c>
      <c r="B8380">
        <v>36849</v>
      </c>
      <c r="C8380">
        <v>1</v>
      </c>
      <c r="D8380">
        <v>76000</v>
      </c>
      <c r="E8380" s="46">
        <v>45567</v>
      </c>
      <c r="F8380">
        <v>-211.4</v>
      </c>
      <c r="I8380" t="str">
        <f>INDEX(LedgerMapping[[#All],[Level 3]],MATCH(Actuals[[#This Row],[Sub Ledger]],LedgerMapping[[#All],[Sub Ledger]],0))</f>
        <v>Administration</v>
      </c>
      <c r="J8380" s="22">
        <f>YEAR(Actuals[[#This Row],[Date]])</f>
        <v>2024</v>
      </c>
      <c r="K8380" s="22">
        <f>MONTH(Actuals[[#This Row],[Date]])</f>
        <v>10</v>
      </c>
      <c r="L8380" s="12"/>
    </row>
    <row r="8381" spans="1:12" x14ac:dyDescent="0.3">
      <c r="A8381">
        <v>12</v>
      </c>
      <c r="B8381">
        <v>37999</v>
      </c>
      <c r="C8381">
        <v>1</v>
      </c>
      <c r="D8381">
        <v>76000</v>
      </c>
      <c r="E8381" s="46">
        <v>45597</v>
      </c>
      <c r="F8381">
        <v>-215.66</v>
      </c>
      <c r="I8381" t="str">
        <f>INDEX(LedgerMapping[[#All],[Level 3]],MATCH(Actuals[[#This Row],[Sub Ledger]],LedgerMapping[[#All],[Sub Ledger]],0))</f>
        <v>Administration</v>
      </c>
      <c r="J8381" s="22">
        <f>YEAR(Actuals[[#This Row],[Date]])</f>
        <v>2024</v>
      </c>
      <c r="K8381" s="22">
        <f>MONTH(Actuals[[#This Row],[Date]])</f>
        <v>11</v>
      </c>
      <c r="L8381" s="12"/>
    </row>
    <row r="8382" spans="1:12" x14ac:dyDescent="0.3">
      <c r="A8382">
        <v>12</v>
      </c>
      <c r="B8382">
        <v>39151</v>
      </c>
      <c r="C8382">
        <v>1</v>
      </c>
      <c r="D8382">
        <v>76000</v>
      </c>
      <c r="E8382" s="46">
        <v>45628</v>
      </c>
      <c r="F8382">
        <v>-261.39999999999998</v>
      </c>
      <c r="I8382" t="str">
        <f>INDEX(LedgerMapping[[#All],[Level 3]],MATCH(Actuals[[#This Row],[Sub Ledger]],LedgerMapping[[#All],[Sub Ledger]],0))</f>
        <v>Administration</v>
      </c>
      <c r="J8382" s="22">
        <f>YEAR(Actuals[[#This Row],[Date]])</f>
        <v>2024</v>
      </c>
      <c r="K8382" s="22">
        <f>MONTH(Actuals[[#This Row],[Date]])</f>
        <v>12</v>
      </c>
      <c r="L8382" s="12"/>
    </row>
    <row r="8383" spans="1:12" x14ac:dyDescent="0.3">
      <c r="A8383">
        <v>12</v>
      </c>
      <c r="B8383">
        <v>14403</v>
      </c>
      <c r="C8383">
        <v>1</v>
      </c>
      <c r="D8383">
        <v>77000</v>
      </c>
      <c r="E8383" s="46">
        <v>44927</v>
      </c>
      <c r="F8383">
        <v>-31.61</v>
      </c>
      <c r="I8383" t="str">
        <f>INDEX(LedgerMapping[[#All],[Level 3]],MATCH(Actuals[[#This Row],[Sub Ledger]],LedgerMapping[[#All],[Sub Ledger]],0))</f>
        <v>Administration</v>
      </c>
      <c r="J8383" s="22">
        <f>YEAR(Actuals[[#This Row],[Date]])</f>
        <v>2023</v>
      </c>
      <c r="K8383" s="22">
        <f>MONTH(Actuals[[#This Row],[Date]])</f>
        <v>1</v>
      </c>
      <c r="L8383" s="12"/>
    </row>
    <row r="8384" spans="1:12" x14ac:dyDescent="0.3">
      <c r="A8384">
        <v>12</v>
      </c>
      <c r="B8384">
        <v>15406</v>
      </c>
      <c r="C8384">
        <v>1</v>
      </c>
      <c r="D8384">
        <v>77000</v>
      </c>
      <c r="E8384" s="46">
        <v>44958</v>
      </c>
      <c r="F8384">
        <v>-30.55</v>
      </c>
      <c r="I8384" t="str">
        <f>INDEX(LedgerMapping[[#All],[Level 3]],MATCH(Actuals[[#This Row],[Sub Ledger]],LedgerMapping[[#All],[Sub Ledger]],0))</f>
        <v>Administration</v>
      </c>
      <c r="J8384" s="22">
        <f>YEAR(Actuals[[#This Row],[Date]])</f>
        <v>2023</v>
      </c>
      <c r="K8384" s="22">
        <f>MONTH(Actuals[[#This Row],[Date]])</f>
        <v>2</v>
      </c>
      <c r="L8384" s="12"/>
    </row>
    <row r="8385" spans="1:12" x14ac:dyDescent="0.3">
      <c r="A8385">
        <v>12</v>
      </c>
      <c r="B8385">
        <v>16413</v>
      </c>
      <c r="C8385">
        <v>1</v>
      </c>
      <c r="D8385">
        <v>77000</v>
      </c>
      <c r="E8385" s="46">
        <v>44988</v>
      </c>
      <c r="F8385">
        <v>-37.99</v>
      </c>
      <c r="I8385" t="str">
        <f>INDEX(LedgerMapping[[#All],[Level 3]],MATCH(Actuals[[#This Row],[Sub Ledger]],LedgerMapping[[#All],[Sub Ledger]],0))</f>
        <v>Administration</v>
      </c>
      <c r="J8385" s="22">
        <f>YEAR(Actuals[[#This Row],[Date]])</f>
        <v>2023</v>
      </c>
      <c r="K8385" s="22">
        <f>MONTH(Actuals[[#This Row],[Date]])</f>
        <v>3</v>
      </c>
      <c r="L8385" s="12"/>
    </row>
    <row r="8386" spans="1:12" x14ac:dyDescent="0.3">
      <c r="A8386">
        <v>12</v>
      </c>
      <c r="B8386">
        <v>17445</v>
      </c>
      <c r="C8386">
        <v>1</v>
      </c>
      <c r="D8386">
        <v>77000</v>
      </c>
      <c r="E8386" s="46">
        <v>45018</v>
      </c>
      <c r="F8386">
        <v>-18.84</v>
      </c>
      <c r="I8386" t="str">
        <f>INDEX(LedgerMapping[[#All],[Level 3]],MATCH(Actuals[[#This Row],[Sub Ledger]],LedgerMapping[[#All],[Sub Ledger]],0))</f>
        <v>Administration</v>
      </c>
      <c r="J8386" s="22">
        <f>YEAR(Actuals[[#This Row],[Date]])</f>
        <v>2023</v>
      </c>
      <c r="K8386" s="22">
        <f>MONTH(Actuals[[#This Row],[Date]])</f>
        <v>4</v>
      </c>
      <c r="L8386" s="12"/>
    </row>
    <row r="8387" spans="1:12" x14ac:dyDescent="0.3">
      <c r="A8387">
        <v>12</v>
      </c>
      <c r="B8387">
        <v>18474</v>
      </c>
      <c r="C8387">
        <v>1</v>
      </c>
      <c r="D8387">
        <v>77000</v>
      </c>
      <c r="E8387" s="46">
        <v>45049</v>
      </c>
      <c r="F8387">
        <v>-37.99</v>
      </c>
      <c r="I8387" t="str">
        <f>INDEX(LedgerMapping[[#All],[Level 3]],MATCH(Actuals[[#This Row],[Sub Ledger]],LedgerMapping[[#All],[Sub Ledger]],0))</f>
        <v>Administration</v>
      </c>
      <c r="J8387" s="22">
        <f>YEAR(Actuals[[#This Row],[Date]])</f>
        <v>2023</v>
      </c>
      <c r="K8387" s="22">
        <f>MONTH(Actuals[[#This Row],[Date]])</f>
        <v>5</v>
      </c>
      <c r="L8387" s="12"/>
    </row>
    <row r="8388" spans="1:12" x14ac:dyDescent="0.3">
      <c r="A8388">
        <v>12</v>
      </c>
      <c r="B8388">
        <v>19478</v>
      </c>
      <c r="C8388">
        <v>1</v>
      </c>
      <c r="D8388">
        <v>77000</v>
      </c>
      <c r="E8388" s="46">
        <v>45079</v>
      </c>
      <c r="F8388">
        <v>-20.97</v>
      </c>
      <c r="I8388" t="str">
        <f>INDEX(LedgerMapping[[#All],[Level 3]],MATCH(Actuals[[#This Row],[Sub Ledger]],LedgerMapping[[#All],[Sub Ledger]],0))</f>
        <v>Administration</v>
      </c>
      <c r="J8388" s="22">
        <f>YEAR(Actuals[[#This Row],[Date]])</f>
        <v>2023</v>
      </c>
      <c r="K8388" s="22">
        <f>MONTH(Actuals[[#This Row],[Date]])</f>
        <v>6</v>
      </c>
      <c r="L8388" s="12"/>
    </row>
    <row r="8389" spans="1:12" x14ac:dyDescent="0.3">
      <c r="A8389">
        <v>12</v>
      </c>
      <c r="B8389">
        <v>20507</v>
      </c>
      <c r="C8389">
        <v>1</v>
      </c>
      <c r="D8389">
        <v>77000</v>
      </c>
      <c r="E8389" s="46">
        <v>45110</v>
      </c>
      <c r="F8389">
        <v>-26.29</v>
      </c>
      <c r="I8389" t="str">
        <f>INDEX(LedgerMapping[[#All],[Level 3]],MATCH(Actuals[[#This Row],[Sub Ledger]],LedgerMapping[[#All],[Sub Ledger]],0))</f>
        <v>Administration</v>
      </c>
      <c r="J8389" s="22">
        <f>YEAR(Actuals[[#This Row],[Date]])</f>
        <v>2023</v>
      </c>
      <c r="K8389" s="22">
        <f>MONTH(Actuals[[#This Row],[Date]])</f>
        <v>7</v>
      </c>
      <c r="L8389" s="12"/>
    </row>
    <row r="8390" spans="1:12" x14ac:dyDescent="0.3">
      <c r="A8390">
        <v>12</v>
      </c>
      <c r="B8390">
        <v>21535</v>
      </c>
      <c r="C8390">
        <v>1</v>
      </c>
      <c r="D8390">
        <v>77000</v>
      </c>
      <c r="E8390" s="46">
        <v>45141</v>
      </c>
      <c r="F8390">
        <v>-41.19</v>
      </c>
      <c r="I8390" t="str">
        <f>INDEX(LedgerMapping[[#All],[Level 3]],MATCH(Actuals[[#This Row],[Sub Ledger]],LedgerMapping[[#All],[Sub Ledger]],0))</f>
        <v>Administration</v>
      </c>
      <c r="J8390" s="22">
        <f>YEAR(Actuals[[#This Row],[Date]])</f>
        <v>2023</v>
      </c>
      <c r="K8390" s="22">
        <f>MONTH(Actuals[[#This Row],[Date]])</f>
        <v>8</v>
      </c>
      <c r="L8390" s="12"/>
    </row>
    <row r="8391" spans="1:12" x14ac:dyDescent="0.3">
      <c r="A8391">
        <v>12</v>
      </c>
      <c r="B8391">
        <v>22510</v>
      </c>
      <c r="C8391">
        <v>1</v>
      </c>
      <c r="D8391">
        <v>77000</v>
      </c>
      <c r="E8391" s="46">
        <v>45169</v>
      </c>
      <c r="F8391">
        <v>-18.84</v>
      </c>
      <c r="I8391" t="str">
        <f>INDEX(LedgerMapping[[#All],[Level 3]],MATCH(Actuals[[#This Row],[Sub Ledger]],LedgerMapping[[#All],[Sub Ledger]],0))</f>
        <v>Administration</v>
      </c>
      <c r="J8391" s="22">
        <f>YEAR(Actuals[[#This Row],[Date]])</f>
        <v>2023</v>
      </c>
      <c r="K8391" s="22">
        <f>MONTH(Actuals[[#This Row],[Date]])</f>
        <v>8</v>
      </c>
      <c r="L8391" s="12"/>
    </row>
    <row r="8392" spans="1:12" x14ac:dyDescent="0.3">
      <c r="A8392">
        <v>12</v>
      </c>
      <c r="B8392">
        <v>23515</v>
      </c>
      <c r="C8392">
        <v>1</v>
      </c>
      <c r="D8392">
        <v>77000</v>
      </c>
      <c r="E8392" s="46">
        <v>45200</v>
      </c>
      <c r="F8392">
        <v>-35.869999999999997</v>
      </c>
      <c r="I8392" t="str">
        <f>INDEX(LedgerMapping[[#All],[Level 3]],MATCH(Actuals[[#This Row],[Sub Ledger]],LedgerMapping[[#All],[Sub Ledger]],0))</f>
        <v>Administration</v>
      </c>
      <c r="J8392" s="22">
        <f>YEAR(Actuals[[#This Row],[Date]])</f>
        <v>2023</v>
      </c>
      <c r="K8392" s="22">
        <f>MONTH(Actuals[[#This Row],[Date]])</f>
        <v>10</v>
      </c>
      <c r="L8392" s="12"/>
    </row>
    <row r="8393" spans="1:12" x14ac:dyDescent="0.3">
      <c r="A8393">
        <v>12</v>
      </c>
      <c r="B8393">
        <v>24518</v>
      </c>
      <c r="C8393">
        <v>1</v>
      </c>
      <c r="D8393">
        <v>77000</v>
      </c>
      <c r="E8393" s="46">
        <v>45230</v>
      </c>
      <c r="F8393">
        <v>-41.19</v>
      </c>
      <c r="I8393" t="str">
        <f>INDEX(LedgerMapping[[#All],[Level 3]],MATCH(Actuals[[#This Row],[Sub Ledger]],LedgerMapping[[#All],[Sub Ledger]],0))</f>
        <v>Administration</v>
      </c>
      <c r="J8393" s="22">
        <f>YEAR(Actuals[[#This Row],[Date]])</f>
        <v>2023</v>
      </c>
      <c r="K8393" s="22">
        <f>MONTH(Actuals[[#This Row],[Date]])</f>
        <v>10</v>
      </c>
      <c r="L8393" s="12"/>
    </row>
    <row r="8394" spans="1:12" x14ac:dyDescent="0.3">
      <c r="A8394">
        <v>12</v>
      </c>
      <c r="B8394">
        <v>25549</v>
      </c>
      <c r="C8394">
        <v>1</v>
      </c>
      <c r="D8394">
        <v>77000</v>
      </c>
      <c r="E8394" s="46">
        <v>45261</v>
      </c>
      <c r="F8394">
        <v>-31.61</v>
      </c>
      <c r="I8394" t="str">
        <f>INDEX(LedgerMapping[[#All],[Level 3]],MATCH(Actuals[[#This Row],[Sub Ledger]],LedgerMapping[[#All],[Sub Ledger]],0))</f>
        <v>Administration</v>
      </c>
      <c r="J8394" s="22">
        <f>YEAR(Actuals[[#This Row],[Date]])</f>
        <v>2023</v>
      </c>
      <c r="K8394" s="22">
        <f>MONTH(Actuals[[#This Row],[Date]])</f>
        <v>12</v>
      </c>
      <c r="L8394" s="12"/>
    </row>
    <row r="8395" spans="1:12" x14ac:dyDescent="0.3">
      <c r="A8395">
        <v>12</v>
      </c>
      <c r="B8395">
        <v>26622</v>
      </c>
      <c r="C8395">
        <v>1</v>
      </c>
      <c r="D8395">
        <v>77000</v>
      </c>
      <c r="E8395" s="46">
        <v>45291</v>
      </c>
      <c r="F8395">
        <v>-55.02</v>
      </c>
      <c r="I8395" t="str">
        <f>INDEX(LedgerMapping[[#All],[Level 3]],MATCH(Actuals[[#This Row],[Sub Ledger]],LedgerMapping[[#All],[Sub Ledger]],0))</f>
        <v>Administration</v>
      </c>
      <c r="J8395" s="22">
        <f>YEAR(Actuals[[#This Row],[Date]])</f>
        <v>2023</v>
      </c>
      <c r="K8395" s="22">
        <f>MONTH(Actuals[[#This Row],[Date]])</f>
        <v>12</v>
      </c>
      <c r="L8395" s="12"/>
    </row>
    <row r="8396" spans="1:12" x14ac:dyDescent="0.3">
      <c r="A8396">
        <v>12</v>
      </c>
      <c r="B8396">
        <v>27745</v>
      </c>
      <c r="C8396">
        <v>1</v>
      </c>
      <c r="D8396">
        <v>77000</v>
      </c>
      <c r="E8396" s="46">
        <v>45322</v>
      </c>
      <c r="F8396">
        <v>-585.88</v>
      </c>
      <c r="I8396" t="str">
        <f>INDEX(LedgerMapping[[#All],[Level 3]],MATCH(Actuals[[#This Row],[Sub Ledger]],LedgerMapping[[#All],[Sub Ledger]],0))</f>
        <v>Administration</v>
      </c>
      <c r="J8396" s="22">
        <f>YEAR(Actuals[[#This Row],[Date]])</f>
        <v>2024</v>
      </c>
      <c r="K8396" s="22">
        <f>MONTH(Actuals[[#This Row],[Date]])</f>
        <v>1</v>
      </c>
      <c r="L8396" s="12"/>
    </row>
    <row r="8397" spans="1:12" x14ac:dyDescent="0.3">
      <c r="A8397">
        <v>12</v>
      </c>
      <c r="B8397">
        <v>28897</v>
      </c>
      <c r="C8397">
        <v>1</v>
      </c>
      <c r="D8397">
        <v>77000</v>
      </c>
      <c r="E8397" s="46">
        <v>45354</v>
      </c>
      <c r="F8397">
        <v>-557.15</v>
      </c>
      <c r="I8397" t="str">
        <f>INDEX(LedgerMapping[[#All],[Level 3]],MATCH(Actuals[[#This Row],[Sub Ledger]],LedgerMapping[[#All],[Sub Ledger]],0))</f>
        <v>Administration</v>
      </c>
      <c r="J8397" s="22">
        <f>YEAR(Actuals[[#This Row],[Date]])</f>
        <v>2024</v>
      </c>
      <c r="K8397" s="22">
        <f>MONTH(Actuals[[#This Row],[Date]])</f>
        <v>3</v>
      </c>
      <c r="L8397" s="12"/>
    </row>
    <row r="8398" spans="1:12" x14ac:dyDescent="0.3">
      <c r="A8398">
        <v>12</v>
      </c>
      <c r="B8398">
        <v>30024</v>
      </c>
      <c r="C8398">
        <v>1</v>
      </c>
      <c r="D8398">
        <v>77000</v>
      </c>
      <c r="E8398" s="46">
        <v>45384</v>
      </c>
      <c r="F8398">
        <v>-479.49</v>
      </c>
      <c r="I8398" t="str">
        <f>INDEX(LedgerMapping[[#All],[Level 3]],MATCH(Actuals[[#This Row],[Sub Ledger]],LedgerMapping[[#All],[Sub Ledger]],0))</f>
        <v>Administration</v>
      </c>
      <c r="J8398" s="22">
        <f>YEAR(Actuals[[#This Row],[Date]])</f>
        <v>2024</v>
      </c>
      <c r="K8398" s="22">
        <f>MONTH(Actuals[[#This Row],[Date]])</f>
        <v>4</v>
      </c>
      <c r="L8398" s="12"/>
    </row>
    <row r="8399" spans="1:12" x14ac:dyDescent="0.3">
      <c r="A8399">
        <v>12</v>
      </c>
      <c r="B8399">
        <v>31150</v>
      </c>
      <c r="C8399">
        <v>1</v>
      </c>
      <c r="D8399">
        <v>77000</v>
      </c>
      <c r="E8399" s="46">
        <v>45415</v>
      </c>
      <c r="F8399">
        <v>-546.51</v>
      </c>
      <c r="I8399" t="str">
        <f>INDEX(LedgerMapping[[#All],[Level 3]],MATCH(Actuals[[#This Row],[Sub Ledger]],LedgerMapping[[#All],[Sub Ledger]],0))</f>
        <v>Administration</v>
      </c>
      <c r="J8399" s="22">
        <f>YEAR(Actuals[[#This Row],[Date]])</f>
        <v>2024</v>
      </c>
      <c r="K8399" s="22">
        <f>MONTH(Actuals[[#This Row],[Date]])</f>
        <v>5</v>
      </c>
      <c r="L8399" s="12"/>
    </row>
    <row r="8400" spans="1:12" x14ac:dyDescent="0.3">
      <c r="A8400">
        <v>12</v>
      </c>
      <c r="B8400">
        <v>32301</v>
      </c>
      <c r="C8400">
        <v>1</v>
      </c>
      <c r="D8400">
        <v>77000</v>
      </c>
      <c r="E8400" s="46">
        <v>45445</v>
      </c>
      <c r="F8400">
        <v>-435.87</v>
      </c>
      <c r="I8400" t="str">
        <f>INDEX(LedgerMapping[[#All],[Level 3]],MATCH(Actuals[[#This Row],[Sub Ledger]],LedgerMapping[[#All],[Sub Ledger]],0))</f>
        <v>Administration</v>
      </c>
      <c r="J8400" s="22">
        <f>YEAR(Actuals[[#This Row],[Date]])</f>
        <v>2024</v>
      </c>
      <c r="K8400" s="22">
        <f>MONTH(Actuals[[#This Row],[Date]])</f>
        <v>6</v>
      </c>
      <c r="L8400" s="12"/>
    </row>
    <row r="8401" spans="1:12" x14ac:dyDescent="0.3">
      <c r="A8401">
        <v>12</v>
      </c>
      <c r="B8401">
        <v>33399</v>
      </c>
      <c r="C8401">
        <v>1</v>
      </c>
      <c r="D8401">
        <v>77000</v>
      </c>
      <c r="E8401" s="46">
        <v>45476</v>
      </c>
      <c r="F8401">
        <v>-352.89</v>
      </c>
      <c r="I8401" t="str">
        <f>INDEX(LedgerMapping[[#All],[Level 3]],MATCH(Actuals[[#This Row],[Sub Ledger]],LedgerMapping[[#All],[Sub Ledger]],0))</f>
        <v>Administration</v>
      </c>
      <c r="J8401" s="22">
        <f>YEAR(Actuals[[#This Row],[Date]])</f>
        <v>2024</v>
      </c>
      <c r="K8401" s="22">
        <f>MONTH(Actuals[[#This Row],[Date]])</f>
        <v>7</v>
      </c>
      <c r="L8401" s="12"/>
    </row>
    <row r="8402" spans="1:12" x14ac:dyDescent="0.3">
      <c r="A8402">
        <v>12</v>
      </c>
      <c r="B8402">
        <v>34549</v>
      </c>
      <c r="C8402">
        <v>1</v>
      </c>
      <c r="D8402">
        <v>77000</v>
      </c>
      <c r="E8402" s="46">
        <v>45507</v>
      </c>
      <c r="F8402">
        <v>-527.36</v>
      </c>
      <c r="I8402" t="str">
        <f>INDEX(LedgerMapping[[#All],[Level 3]],MATCH(Actuals[[#This Row],[Sub Ledger]],LedgerMapping[[#All],[Sub Ledger]],0))</f>
        <v>Administration</v>
      </c>
      <c r="J8402" s="22">
        <f>YEAR(Actuals[[#This Row],[Date]])</f>
        <v>2024</v>
      </c>
      <c r="K8402" s="22">
        <f>MONTH(Actuals[[#This Row],[Date]])</f>
        <v>8</v>
      </c>
      <c r="L8402" s="12"/>
    </row>
    <row r="8403" spans="1:12" x14ac:dyDescent="0.3">
      <c r="A8403">
        <v>12</v>
      </c>
      <c r="B8403">
        <v>35701</v>
      </c>
      <c r="C8403">
        <v>1</v>
      </c>
      <c r="D8403">
        <v>77000</v>
      </c>
      <c r="E8403" s="46">
        <v>45536</v>
      </c>
      <c r="F8403">
        <v>-445.45</v>
      </c>
      <c r="I8403" t="str">
        <f>INDEX(LedgerMapping[[#All],[Level 3]],MATCH(Actuals[[#This Row],[Sub Ledger]],LedgerMapping[[#All],[Sub Ledger]],0))</f>
        <v>Administration</v>
      </c>
      <c r="J8403" s="22">
        <f>YEAR(Actuals[[#This Row],[Date]])</f>
        <v>2024</v>
      </c>
      <c r="K8403" s="22">
        <f>MONTH(Actuals[[#This Row],[Date]])</f>
        <v>9</v>
      </c>
      <c r="L8403" s="12"/>
    </row>
    <row r="8404" spans="1:12" x14ac:dyDescent="0.3">
      <c r="A8404">
        <v>12</v>
      </c>
      <c r="B8404">
        <v>36850</v>
      </c>
      <c r="C8404">
        <v>1</v>
      </c>
      <c r="D8404">
        <v>77000</v>
      </c>
      <c r="E8404" s="46">
        <v>45567</v>
      </c>
      <c r="F8404">
        <v>-379.49</v>
      </c>
      <c r="I8404" t="str">
        <f>INDEX(LedgerMapping[[#All],[Level 3]],MATCH(Actuals[[#This Row],[Sub Ledger]],LedgerMapping[[#All],[Sub Ledger]],0))</f>
        <v>Administration</v>
      </c>
      <c r="J8404" s="22">
        <f>YEAR(Actuals[[#This Row],[Date]])</f>
        <v>2024</v>
      </c>
      <c r="K8404" s="22">
        <f>MONTH(Actuals[[#This Row],[Date]])</f>
        <v>10</v>
      </c>
      <c r="L8404" s="12"/>
    </row>
    <row r="8405" spans="1:12" x14ac:dyDescent="0.3">
      <c r="A8405">
        <v>12</v>
      </c>
      <c r="B8405">
        <v>38000</v>
      </c>
      <c r="C8405">
        <v>1</v>
      </c>
      <c r="D8405">
        <v>77000</v>
      </c>
      <c r="E8405" s="46">
        <v>45597</v>
      </c>
      <c r="F8405">
        <v>-386.94</v>
      </c>
      <c r="I8405" t="str">
        <f>INDEX(LedgerMapping[[#All],[Level 3]],MATCH(Actuals[[#This Row],[Sub Ledger]],LedgerMapping[[#All],[Sub Ledger]],0))</f>
        <v>Administration</v>
      </c>
      <c r="J8405" s="22">
        <f>YEAR(Actuals[[#This Row],[Date]])</f>
        <v>2024</v>
      </c>
      <c r="K8405" s="22">
        <f>MONTH(Actuals[[#This Row],[Date]])</f>
        <v>11</v>
      </c>
      <c r="L8405" s="12"/>
    </row>
    <row r="8406" spans="1:12" x14ac:dyDescent="0.3">
      <c r="A8406">
        <v>12</v>
      </c>
      <c r="B8406">
        <v>39152</v>
      </c>
      <c r="C8406">
        <v>1</v>
      </c>
      <c r="D8406">
        <v>77000</v>
      </c>
      <c r="E8406" s="46">
        <v>45628</v>
      </c>
      <c r="F8406">
        <v>-469.92</v>
      </c>
      <c r="I8406" t="str">
        <f>INDEX(LedgerMapping[[#All],[Level 3]],MATCH(Actuals[[#This Row],[Sub Ledger]],LedgerMapping[[#All],[Sub Ledger]],0))</f>
        <v>Administration</v>
      </c>
      <c r="J8406" s="22">
        <f>YEAR(Actuals[[#This Row],[Date]])</f>
        <v>2024</v>
      </c>
      <c r="K8406" s="22">
        <f>MONTH(Actuals[[#This Row],[Date]])</f>
        <v>12</v>
      </c>
      <c r="L8406" s="12"/>
    </row>
    <row r="8407" spans="1:12" x14ac:dyDescent="0.3">
      <c r="A8407">
        <v>12</v>
      </c>
      <c r="B8407">
        <v>14404</v>
      </c>
      <c r="C8407">
        <v>1</v>
      </c>
      <c r="D8407">
        <v>78000</v>
      </c>
      <c r="E8407" s="46">
        <v>44927</v>
      </c>
      <c r="F8407">
        <v>-11.4</v>
      </c>
      <c r="I8407" t="str">
        <f>INDEX(LedgerMapping[[#All],[Level 3]],MATCH(Actuals[[#This Row],[Sub Ledger]],LedgerMapping[[#All],[Sub Ledger]],0))</f>
        <v>Administration</v>
      </c>
      <c r="J8407" s="22">
        <f>YEAR(Actuals[[#This Row],[Date]])</f>
        <v>2023</v>
      </c>
      <c r="K8407" s="22">
        <f>MONTH(Actuals[[#This Row],[Date]])</f>
        <v>1</v>
      </c>
      <c r="L8407" s="12"/>
    </row>
    <row r="8408" spans="1:12" x14ac:dyDescent="0.3">
      <c r="A8408">
        <v>12</v>
      </c>
      <c r="B8408">
        <v>15407</v>
      </c>
      <c r="C8408">
        <v>1</v>
      </c>
      <c r="D8408">
        <v>78000</v>
      </c>
      <c r="E8408" s="46">
        <v>44958</v>
      </c>
      <c r="F8408">
        <v>-10.33</v>
      </c>
      <c r="I8408" t="str">
        <f>INDEX(LedgerMapping[[#All],[Level 3]],MATCH(Actuals[[#This Row],[Sub Ledger]],LedgerMapping[[#All],[Sub Ledger]],0))</f>
        <v>Administration</v>
      </c>
      <c r="J8408" s="22">
        <f>YEAR(Actuals[[#This Row],[Date]])</f>
        <v>2023</v>
      </c>
      <c r="K8408" s="22">
        <f>MONTH(Actuals[[#This Row],[Date]])</f>
        <v>2</v>
      </c>
      <c r="L8408" s="12"/>
    </row>
    <row r="8409" spans="1:12" x14ac:dyDescent="0.3">
      <c r="A8409">
        <v>12</v>
      </c>
      <c r="B8409">
        <v>16414</v>
      </c>
      <c r="C8409">
        <v>1</v>
      </c>
      <c r="D8409">
        <v>78000</v>
      </c>
      <c r="E8409" s="46">
        <v>44988</v>
      </c>
      <c r="F8409">
        <v>-12.46</v>
      </c>
      <c r="I8409" t="str">
        <f>INDEX(LedgerMapping[[#All],[Level 3]],MATCH(Actuals[[#This Row],[Sub Ledger]],LedgerMapping[[#All],[Sub Ledger]],0))</f>
        <v>Administration</v>
      </c>
      <c r="J8409" s="22">
        <f>YEAR(Actuals[[#This Row],[Date]])</f>
        <v>2023</v>
      </c>
      <c r="K8409" s="22">
        <f>MONTH(Actuals[[#This Row],[Date]])</f>
        <v>3</v>
      </c>
      <c r="L8409" s="12"/>
    </row>
    <row r="8410" spans="1:12" x14ac:dyDescent="0.3">
      <c r="A8410">
        <v>12</v>
      </c>
      <c r="B8410">
        <v>17446</v>
      </c>
      <c r="C8410">
        <v>1</v>
      </c>
      <c r="D8410">
        <v>78000</v>
      </c>
      <c r="E8410" s="46">
        <v>45018</v>
      </c>
      <c r="F8410">
        <v>-8.2100000000000009</v>
      </c>
      <c r="I8410" t="str">
        <f>INDEX(LedgerMapping[[#All],[Level 3]],MATCH(Actuals[[#This Row],[Sub Ledger]],LedgerMapping[[#All],[Sub Ledger]],0))</f>
        <v>Administration</v>
      </c>
      <c r="J8410" s="22">
        <f>YEAR(Actuals[[#This Row],[Date]])</f>
        <v>2023</v>
      </c>
      <c r="K8410" s="22">
        <f>MONTH(Actuals[[#This Row],[Date]])</f>
        <v>4</v>
      </c>
      <c r="L8410" s="12"/>
    </row>
    <row r="8411" spans="1:12" x14ac:dyDescent="0.3">
      <c r="A8411">
        <v>12</v>
      </c>
      <c r="B8411">
        <v>18475</v>
      </c>
      <c r="C8411">
        <v>1</v>
      </c>
      <c r="D8411">
        <v>78000</v>
      </c>
      <c r="E8411" s="46">
        <v>45049</v>
      </c>
      <c r="F8411">
        <v>-14.59</v>
      </c>
      <c r="I8411" t="str">
        <f>INDEX(LedgerMapping[[#All],[Level 3]],MATCH(Actuals[[#This Row],[Sub Ledger]],LedgerMapping[[#All],[Sub Ledger]],0))</f>
        <v>Administration</v>
      </c>
      <c r="J8411" s="22">
        <f>YEAR(Actuals[[#This Row],[Date]])</f>
        <v>2023</v>
      </c>
      <c r="K8411" s="22">
        <f>MONTH(Actuals[[#This Row],[Date]])</f>
        <v>5</v>
      </c>
      <c r="L8411" s="12"/>
    </row>
    <row r="8412" spans="1:12" x14ac:dyDescent="0.3">
      <c r="A8412">
        <v>12</v>
      </c>
      <c r="B8412">
        <v>19479</v>
      </c>
      <c r="C8412">
        <v>1</v>
      </c>
      <c r="D8412">
        <v>78000</v>
      </c>
      <c r="E8412" s="46">
        <v>45079</v>
      </c>
      <c r="F8412">
        <v>-6.08</v>
      </c>
      <c r="I8412" t="str">
        <f>INDEX(LedgerMapping[[#All],[Level 3]],MATCH(Actuals[[#This Row],[Sub Ledger]],LedgerMapping[[#All],[Sub Ledger]],0))</f>
        <v>Administration</v>
      </c>
      <c r="J8412" s="22">
        <f>YEAR(Actuals[[#This Row],[Date]])</f>
        <v>2023</v>
      </c>
      <c r="K8412" s="22">
        <f>MONTH(Actuals[[#This Row],[Date]])</f>
        <v>6</v>
      </c>
      <c r="L8412" s="12"/>
    </row>
    <row r="8413" spans="1:12" x14ac:dyDescent="0.3">
      <c r="A8413">
        <v>12</v>
      </c>
      <c r="B8413">
        <v>20508</v>
      </c>
      <c r="C8413">
        <v>1</v>
      </c>
      <c r="D8413">
        <v>78000</v>
      </c>
      <c r="E8413" s="46">
        <v>45110</v>
      </c>
      <c r="F8413">
        <v>-10.33</v>
      </c>
      <c r="I8413" t="str">
        <f>INDEX(LedgerMapping[[#All],[Level 3]],MATCH(Actuals[[#This Row],[Sub Ledger]],LedgerMapping[[#All],[Sub Ledger]],0))</f>
        <v>Administration</v>
      </c>
      <c r="J8413" s="22">
        <f>YEAR(Actuals[[#This Row],[Date]])</f>
        <v>2023</v>
      </c>
      <c r="K8413" s="22">
        <f>MONTH(Actuals[[#This Row],[Date]])</f>
        <v>7</v>
      </c>
      <c r="L8413" s="12"/>
    </row>
    <row r="8414" spans="1:12" x14ac:dyDescent="0.3">
      <c r="A8414">
        <v>12</v>
      </c>
      <c r="B8414">
        <v>21536</v>
      </c>
      <c r="C8414">
        <v>1</v>
      </c>
      <c r="D8414">
        <v>78000</v>
      </c>
      <c r="E8414" s="46">
        <v>45141</v>
      </c>
      <c r="F8414">
        <v>-12.46</v>
      </c>
      <c r="I8414" t="str">
        <f>INDEX(LedgerMapping[[#All],[Level 3]],MATCH(Actuals[[#This Row],[Sub Ledger]],LedgerMapping[[#All],[Sub Ledger]],0))</f>
        <v>Administration</v>
      </c>
      <c r="J8414" s="22">
        <f>YEAR(Actuals[[#This Row],[Date]])</f>
        <v>2023</v>
      </c>
      <c r="K8414" s="22">
        <f>MONTH(Actuals[[#This Row],[Date]])</f>
        <v>8</v>
      </c>
      <c r="L8414" s="12"/>
    </row>
    <row r="8415" spans="1:12" x14ac:dyDescent="0.3">
      <c r="A8415">
        <v>12</v>
      </c>
      <c r="B8415">
        <v>22511</v>
      </c>
      <c r="C8415">
        <v>1</v>
      </c>
      <c r="D8415">
        <v>78000</v>
      </c>
      <c r="E8415" s="46">
        <v>45169</v>
      </c>
      <c r="F8415">
        <v>-7.14</v>
      </c>
      <c r="I8415" t="str">
        <f>INDEX(LedgerMapping[[#All],[Level 3]],MATCH(Actuals[[#This Row],[Sub Ledger]],LedgerMapping[[#All],[Sub Ledger]],0))</f>
        <v>Administration</v>
      </c>
      <c r="J8415" s="22">
        <f>YEAR(Actuals[[#This Row],[Date]])</f>
        <v>2023</v>
      </c>
      <c r="K8415" s="22">
        <f>MONTH(Actuals[[#This Row],[Date]])</f>
        <v>8</v>
      </c>
      <c r="L8415" s="12"/>
    </row>
    <row r="8416" spans="1:12" x14ac:dyDescent="0.3">
      <c r="A8416">
        <v>12</v>
      </c>
      <c r="B8416">
        <v>23516</v>
      </c>
      <c r="C8416">
        <v>1</v>
      </c>
      <c r="D8416">
        <v>78000</v>
      </c>
      <c r="E8416" s="46">
        <v>45200</v>
      </c>
      <c r="F8416">
        <v>-12.46</v>
      </c>
      <c r="I8416" t="str">
        <f>INDEX(LedgerMapping[[#All],[Level 3]],MATCH(Actuals[[#This Row],[Sub Ledger]],LedgerMapping[[#All],[Sub Ledger]],0))</f>
        <v>Administration</v>
      </c>
      <c r="J8416" s="22">
        <f>YEAR(Actuals[[#This Row],[Date]])</f>
        <v>2023</v>
      </c>
      <c r="K8416" s="22">
        <f>MONTH(Actuals[[#This Row],[Date]])</f>
        <v>10</v>
      </c>
      <c r="L8416" s="12"/>
    </row>
    <row r="8417" spans="1:12" x14ac:dyDescent="0.3">
      <c r="A8417">
        <v>12</v>
      </c>
      <c r="B8417">
        <v>24519</v>
      </c>
      <c r="C8417">
        <v>1</v>
      </c>
      <c r="D8417">
        <v>78000</v>
      </c>
      <c r="E8417" s="46">
        <v>45230</v>
      </c>
      <c r="F8417">
        <v>-11.4</v>
      </c>
      <c r="I8417" t="str">
        <f>INDEX(LedgerMapping[[#All],[Level 3]],MATCH(Actuals[[#This Row],[Sub Ledger]],LedgerMapping[[#All],[Sub Ledger]],0))</f>
        <v>Administration</v>
      </c>
      <c r="J8417" s="22">
        <f>YEAR(Actuals[[#This Row],[Date]])</f>
        <v>2023</v>
      </c>
      <c r="K8417" s="22">
        <f>MONTH(Actuals[[#This Row],[Date]])</f>
        <v>10</v>
      </c>
      <c r="L8417" s="12"/>
    </row>
    <row r="8418" spans="1:12" x14ac:dyDescent="0.3">
      <c r="A8418">
        <v>12</v>
      </c>
      <c r="B8418">
        <v>25550</v>
      </c>
      <c r="C8418">
        <v>1</v>
      </c>
      <c r="D8418">
        <v>78000</v>
      </c>
      <c r="E8418" s="46">
        <v>45261</v>
      </c>
      <c r="F8418">
        <v>-10.33</v>
      </c>
      <c r="I8418" t="str">
        <f>INDEX(LedgerMapping[[#All],[Level 3]],MATCH(Actuals[[#This Row],[Sub Ledger]],LedgerMapping[[#All],[Sub Ledger]],0))</f>
        <v>Administration</v>
      </c>
      <c r="J8418" s="22">
        <f>YEAR(Actuals[[#This Row],[Date]])</f>
        <v>2023</v>
      </c>
      <c r="K8418" s="22">
        <f>MONTH(Actuals[[#This Row],[Date]])</f>
        <v>12</v>
      </c>
      <c r="L8418" s="12"/>
    </row>
    <row r="8419" spans="1:12" x14ac:dyDescent="0.3">
      <c r="A8419">
        <v>12</v>
      </c>
      <c r="B8419">
        <v>26623</v>
      </c>
      <c r="C8419">
        <v>1</v>
      </c>
      <c r="D8419">
        <v>78000</v>
      </c>
      <c r="E8419" s="46">
        <v>45291</v>
      </c>
      <c r="F8419">
        <v>-17.78</v>
      </c>
      <c r="I8419" t="str">
        <f>INDEX(LedgerMapping[[#All],[Level 3]],MATCH(Actuals[[#This Row],[Sub Ledger]],LedgerMapping[[#All],[Sub Ledger]],0))</f>
        <v>Administration</v>
      </c>
      <c r="J8419" s="22">
        <f>YEAR(Actuals[[#This Row],[Date]])</f>
        <v>2023</v>
      </c>
      <c r="K8419" s="22">
        <f>MONTH(Actuals[[#This Row],[Date]])</f>
        <v>12</v>
      </c>
      <c r="L8419" s="12"/>
    </row>
    <row r="8420" spans="1:12" x14ac:dyDescent="0.3">
      <c r="A8420">
        <v>12</v>
      </c>
      <c r="B8420">
        <v>27746</v>
      </c>
      <c r="C8420">
        <v>1</v>
      </c>
      <c r="D8420">
        <v>78000</v>
      </c>
      <c r="E8420" s="46">
        <v>45322</v>
      </c>
      <c r="F8420">
        <v>-169.91</v>
      </c>
      <c r="I8420" t="str">
        <f>INDEX(LedgerMapping[[#All],[Level 3]],MATCH(Actuals[[#This Row],[Sub Ledger]],LedgerMapping[[#All],[Sub Ledger]],0))</f>
        <v>Administration</v>
      </c>
      <c r="J8420" s="22">
        <f>YEAR(Actuals[[#This Row],[Date]])</f>
        <v>2024</v>
      </c>
      <c r="K8420" s="22">
        <f>MONTH(Actuals[[#This Row],[Date]])</f>
        <v>1</v>
      </c>
      <c r="L8420" s="12"/>
    </row>
    <row r="8421" spans="1:12" x14ac:dyDescent="0.3">
      <c r="A8421">
        <v>12</v>
      </c>
      <c r="B8421">
        <v>28898</v>
      </c>
      <c r="C8421">
        <v>1</v>
      </c>
      <c r="D8421">
        <v>78000</v>
      </c>
      <c r="E8421" s="46">
        <v>45354</v>
      </c>
      <c r="F8421">
        <v>-162.46</v>
      </c>
      <c r="I8421" t="str">
        <f>INDEX(LedgerMapping[[#All],[Level 3]],MATCH(Actuals[[#This Row],[Sub Ledger]],LedgerMapping[[#All],[Sub Ledger]],0))</f>
        <v>Administration</v>
      </c>
      <c r="J8421" s="22">
        <f>YEAR(Actuals[[#This Row],[Date]])</f>
        <v>2024</v>
      </c>
      <c r="K8421" s="22">
        <f>MONTH(Actuals[[#This Row],[Date]])</f>
        <v>3</v>
      </c>
      <c r="L8421" s="12"/>
    </row>
    <row r="8422" spans="1:12" x14ac:dyDescent="0.3">
      <c r="A8422">
        <v>12</v>
      </c>
      <c r="B8422">
        <v>30025</v>
      </c>
      <c r="C8422">
        <v>1</v>
      </c>
      <c r="D8422">
        <v>78000</v>
      </c>
      <c r="E8422" s="46">
        <v>45384</v>
      </c>
      <c r="F8422">
        <v>-147.57</v>
      </c>
      <c r="I8422" t="str">
        <f>INDEX(LedgerMapping[[#All],[Level 3]],MATCH(Actuals[[#This Row],[Sub Ledger]],LedgerMapping[[#All],[Sub Ledger]],0))</f>
        <v>Administration</v>
      </c>
      <c r="J8422" s="22">
        <f>YEAR(Actuals[[#This Row],[Date]])</f>
        <v>2024</v>
      </c>
      <c r="K8422" s="22">
        <f>MONTH(Actuals[[#This Row],[Date]])</f>
        <v>4</v>
      </c>
      <c r="L8422" s="12"/>
    </row>
    <row r="8423" spans="1:12" x14ac:dyDescent="0.3">
      <c r="A8423">
        <v>12</v>
      </c>
      <c r="B8423">
        <v>31151</v>
      </c>
      <c r="C8423">
        <v>1</v>
      </c>
      <c r="D8423">
        <v>78000</v>
      </c>
      <c r="E8423" s="46">
        <v>45415</v>
      </c>
      <c r="F8423">
        <v>-162.46</v>
      </c>
      <c r="I8423" t="str">
        <f>INDEX(LedgerMapping[[#All],[Level 3]],MATCH(Actuals[[#This Row],[Sub Ledger]],LedgerMapping[[#All],[Sub Ledger]],0))</f>
        <v>Administration</v>
      </c>
      <c r="J8423" s="22">
        <f>YEAR(Actuals[[#This Row],[Date]])</f>
        <v>2024</v>
      </c>
      <c r="K8423" s="22">
        <f>MONTH(Actuals[[#This Row],[Date]])</f>
        <v>5</v>
      </c>
      <c r="L8423" s="12"/>
    </row>
    <row r="8424" spans="1:12" x14ac:dyDescent="0.3">
      <c r="A8424">
        <v>12</v>
      </c>
      <c r="B8424">
        <v>32302</v>
      </c>
      <c r="C8424">
        <v>1</v>
      </c>
      <c r="D8424">
        <v>78000</v>
      </c>
      <c r="E8424" s="46">
        <v>45445</v>
      </c>
      <c r="F8424">
        <v>-151.83000000000001</v>
      </c>
      <c r="I8424" t="str">
        <f>INDEX(LedgerMapping[[#All],[Level 3]],MATCH(Actuals[[#This Row],[Sub Ledger]],LedgerMapping[[#All],[Sub Ledger]],0))</f>
        <v>Administration</v>
      </c>
      <c r="J8424" s="22">
        <f>YEAR(Actuals[[#This Row],[Date]])</f>
        <v>2024</v>
      </c>
      <c r="K8424" s="22">
        <f>MONTH(Actuals[[#This Row],[Date]])</f>
        <v>6</v>
      </c>
      <c r="L8424" s="12"/>
    </row>
    <row r="8425" spans="1:12" x14ac:dyDescent="0.3">
      <c r="A8425">
        <v>12</v>
      </c>
      <c r="B8425">
        <v>33400</v>
      </c>
      <c r="C8425">
        <v>1</v>
      </c>
      <c r="D8425">
        <v>78000</v>
      </c>
      <c r="E8425" s="46">
        <v>45476</v>
      </c>
      <c r="F8425">
        <v>-128.41999999999999</v>
      </c>
      <c r="I8425" t="str">
        <f>INDEX(LedgerMapping[[#All],[Level 3]],MATCH(Actuals[[#This Row],[Sub Ledger]],LedgerMapping[[#All],[Sub Ledger]],0))</f>
        <v>Administration</v>
      </c>
      <c r="J8425" s="22">
        <f>YEAR(Actuals[[#This Row],[Date]])</f>
        <v>2024</v>
      </c>
      <c r="K8425" s="22">
        <f>MONTH(Actuals[[#This Row],[Date]])</f>
        <v>7</v>
      </c>
      <c r="L8425" s="12"/>
    </row>
    <row r="8426" spans="1:12" x14ac:dyDescent="0.3">
      <c r="A8426">
        <v>12</v>
      </c>
      <c r="B8426">
        <v>34550</v>
      </c>
      <c r="C8426">
        <v>1</v>
      </c>
      <c r="D8426">
        <v>78000</v>
      </c>
      <c r="E8426" s="46">
        <v>45507</v>
      </c>
      <c r="F8426">
        <v>-140.12</v>
      </c>
      <c r="I8426" t="str">
        <f>INDEX(LedgerMapping[[#All],[Level 3]],MATCH(Actuals[[#This Row],[Sub Ledger]],LedgerMapping[[#All],[Sub Ledger]],0))</f>
        <v>Administration</v>
      </c>
      <c r="J8426" s="22">
        <f>YEAR(Actuals[[#This Row],[Date]])</f>
        <v>2024</v>
      </c>
      <c r="K8426" s="22">
        <f>MONTH(Actuals[[#This Row],[Date]])</f>
        <v>8</v>
      </c>
      <c r="L8426" s="12"/>
    </row>
    <row r="8427" spans="1:12" x14ac:dyDescent="0.3">
      <c r="A8427">
        <v>12</v>
      </c>
      <c r="B8427">
        <v>35702</v>
      </c>
      <c r="C8427">
        <v>1</v>
      </c>
      <c r="D8427">
        <v>78000</v>
      </c>
      <c r="E8427" s="46">
        <v>45536</v>
      </c>
      <c r="F8427">
        <v>-160.34</v>
      </c>
      <c r="I8427" t="str">
        <f>INDEX(LedgerMapping[[#All],[Level 3]],MATCH(Actuals[[#This Row],[Sub Ledger]],LedgerMapping[[#All],[Sub Ledger]],0))</f>
        <v>Administration</v>
      </c>
      <c r="J8427" s="22">
        <f>YEAR(Actuals[[#This Row],[Date]])</f>
        <v>2024</v>
      </c>
      <c r="K8427" s="22">
        <f>MONTH(Actuals[[#This Row],[Date]])</f>
        <v>9</v>
      </c>
      <c r="L8427" s="12"/>
    </row>
    <row r="8428" spans="1:12" x14ac:dyDescent="0.3">
      <c r="A8428">
        <v>12</v>
      </c>
      <c r="B8428">
        <v>36851</v>
      </c>
      <c r="C8428">
        <v>1</v>
      </c>
      <c r="D8428">
        <v>78000</v>
      </c>
      <c r="E8428" s="46">
        <v>45567</v>
      </c>
      <c r="F8428">
        <v>-120.97</v>
      </c>
      <c r="I8428" t="str">
        <f>INDEX(LedgerMapping[[#All],[Level 3]],MATCH(Actuals[[#This Row],[Sub Ledger]],LedgerMapping[[#All],[Sub Ledger]],0))</f>
        <v>Administration</v>
      </c>
      <c r="J8428" s="22">
        <f>YEAR(Actuals[[#This Row],[Date]])</f>
        <v>2024</v>
      </c>
      <c r="K8428" s="22">
        <f>MONTH(Actuals[[#This Row],[Date]])</f>
        <v>10</v>
      </c>
      <c r="L8428" s="12"/>
    </row>
    <row r="8429" spans="1:12" x14ac:dyDescent="0.3">
      <c r="A8429">
        <v>12</v>
      </c>
      <c r="B8429">
        <v>38001</v>
      </c>
      <c r="C8429">
        <v>1</v>
      </c>
      <c r="D8429">
        <v>78000</v>
      </c>
      <c r="E8429" s="46">
        <v>45597</v>
      </c>
      <c r="F8429">
        <v>-112.46</v>
      </c>
      <c r="I8429" t="str">
        <f>INDEX(LedgerMapping[[#All],[Level 3]],MATCH(Actuals[[#This Row],[Sub Ledger]],LedgerMapping[[#All],[Sub Ledger]],0))</f>
        <v>Administration</v>
      </c>
      <c r="J8429" s="22">
        <f>YEAR(Actuals[[#This Row],[Date]])</f>
        <v>2024</v>
      </c>
      <c r="K8429" s="22">
        <f>MONTH(Actuals[[#This Row],[Date]])</f>
        <v>11</v>
      </c>
      <c r="L8429" s="12"/>
    </row>
    <row r="8430" spans="1:12" x14ac:dyDescent="0.3">
      <c r="A8430">
        <v>12</v>
      </c>
      <c r="B8430">
        <v>39153</v>
      </c>
      <c r="C8430">
        <v>1</v>
      </c>
      <c r="D8430">
        <v>78000</v>
      </c>
      <c r="E8430" s="46">
        <v>45628</v>
      </c>
      <c r="F8430">
        <v>-155.02000000000001</v>
      </c>
      <c r="I8430" t="str">
        <f>INDEX(LedgerMapping[[#All],[Level 3]],MATCH(Actuals[[#This Row],[Sub Ledger]],LedgerMapping[[#All],[Sub Ledger]],0))</f>
        <v>Administration</v>
      </c>
      <c r="J8430" s="22">
        <f>YEAR(Actuals[[#This Row],[Date]])</f>
        <v>2024</v>
      </c>
      <c r="K8430" s="22">
        <f>MONTH(Actuals[[#This Row],[Date]])</f>
        <v>12</v>
      </c>
      <c r="L8430" s="12"/>
    </row>
    <row r="8431" spans="1:12" x14ac:dyDescent="0.3">
      <c r="A8431">
        <v>12</v>
      </c>
      <c r="B8431">
        <v>14405</v>
      </c>
      <c r="C8431">
        <v>1</v>
      </c>
      <c r="D8431">
        <v>80000</v>
      </c>
      <c r="E8431" s="46">
        <v>44927</v>
      </c>
      <c r="F8431">
        <v>-36.93</v>
      </c>
      <c r="I8431" t="str">
        <f>INDEX(LedgerMapping[[#All],[Level 3]],MATCH(Actuals[[#This Row],[Sub Ledger]],LedgerMapping[[#All],[Sub Ledger]],0))</f>
        <v>Travel and Expenses</v>
      </c>
      <c r="J8431" s="22">
        <f>YEAR(Actuals[[#This Row],[Date]])</f>
        <v>2023</v>
      </c>
      <c r="K8431" s="22">
        <f>MONTH(Actuals[[#This Row],[Date]])</f>
        <v>1</v>
      </c>
      <c r="L8431" s="12"/>
    </row>
    <row r="8432" spans="1:12" x14ac:dyDescent="0.3">
      <c r="A8432">
        <v>12</v>
      </c>
      <c r="B8432">
        <v>15408</v>
      </c>
      <c r="C8432">
        <v>1</v>
      </c>
      <c r="D8432">
        <v>80000</v>
      </c>
      <c r="E8432" s="46">
        <v>44958</v>
      </c>
      <c r="F8432">
        <v>-34.799999999999997</v>
      </c>
      <c r="I8432" t="str">
        <f>INDEX(LedgerMapping[[#All],[Level 3]],MATCH(Actuals[[#This Row],[Sub Ledger]],LedgerMapping[[#All],[Sub Ledger]],0))</f>
        <v>Travel and Expenses</v>
      </c>
      <c r="J8432" s="22">
        <f>YEAR(Actuals[[#This Row],[Date]])</f>
        <v>2023</v>
      </c>
      <c r="K8432" s="22">
        <f>MONTH(Actuals[[#This Row],[Date]])</f>
        <v>2</v>
      </c>
      <c r="L8432" s="12"/>
    </row>
    <row r="8433" spans="1:12" x14ac:dyDescent="0.3">
      <c r="A8433">
        <v>12</v>
      </c>
      <c r="B8433">
        <v>16415</v>
      </c>
      <c r="C8433">
        <v>1</v>
      </c>
      <c r="D8433">
        <v>80000</v>
      </c>
      <c r="E8433" s="46">
        <v>44988</v>
      </c>
      <c r="F8433">
        <v>-42.25</v>
      </c>
      <c r="I8433" t="str">
        <f>INDEX(LedgerMapping[[#All],[Level 3]],MATCH(Actuals[[#This Row],[Sub Ledger]],LedgerMapping[[#All],[Sub Ledger]],0))</f>
        <v>Travel and Expenses</v>
      </c>
      <c r="J8433" s="22">
        <f>YEAR(Actuals[[#This Row],[Date]])</f>
        <v>2023</v>
      </c>
      <c r="K8433" s="22">
        <f>MONTH(Actuals[[#This Row],[Date]])</f>
        <v>3</v>
      </c>
      <c r="L8433" s="12"/>
    </row>
    <row r="8434" spans="1:12" x14ac:dyDescent="0.3">
      <c r="A8434">
        <v>12</v>
      </c>
      <c r="B8434">
        <v>17447</v>
      </c>
      <c r="C8434">
        <v>1</v>
      </c>
      <c r="D8434">
        <v>80000</v>
      </c>
      <c r="E8434" s="46">
        <v>45018</v>
      </c>
      <c r="F8434">
        <v>-23.1</v>
      </c>
      <c r="I8434" t="str">
        <f>INDEX(LedgerMapping[[#All],[Level 3]],MATCH(Actuals[[#This Row],[Sub Ledger]],LedgerMapping[[#All],[Sub Ledger]],0))</f>
        <v>Travel and Expenses</v>
      </c>
      <c r="J8434" s="22">
        <f>YEAR(Actuals[[#This Row],[Date]])</f>
        <v>2023</v>
      </c>
      <c r="K8434" s="22">
        <f>MONTH(Actuals[[#This Row],[Date]])</f>
        <v>4</v>
      </c>
      <c r="L8434" s="12"/>
    </row>
    <row r="8435" spans="1:12" x14ac:dyDescent="0.3">
      <c r="A8435">
        <v>12</v>
      </c>
      <c r="B8435">
        <v>18476</v>
      </c>
      <c r="C8435">
        <v>1</v>
      </c>
      <c r="D8435">
        <v>80000</v>
      </c>
      <c r="E8435" s="46">
        <v>45049</v>
      </c>
      <c r="F8435">
        <v>-49.7</v>
      </c>
      <c r="I8435" t="str">
        <f>INDEX(LedgerMapping[[#All],[Level 3]],MATCH(Actuals[[#This Row],[Sub Ledger]],LedgerMapping[[#All],[Sub Ledger]],0))</f>
        <v>Travel and Expenses</v>
      </c>
      <c r="J8435" s="22">
        <f>YEAR(Actuals[[#This Row],[Date]])</f>
        <v>2023</v>
      </c>
      <c r="K8435" s="22">
        <f>MONTH(Actuals[[#This Row],[Date]])</f>
        <v>5</v>
      </c>
      <c r="L8435" s="12"/>
    </row>
    <row r="8436" spans="1:12" x14ac:dyDescent="0.3">
      <c r="A8436">
        <v>12</v>
      </c>
      <c r="B8436">
        <v>19480</v>
      </c>
      <c r="C8436">
        <v>1</v>
      </c>
      <c r="D8436">
        <v>80000</v>
      </c>
      <c r="E8436" s="46">
        <v>45079</v>
      </c>
      <c r="F8436">
        <v>-20.97</v>
      </c>
      <c r="I8436" t="str">
        <f>INDEX(LedgerMapping[[#All],[Level 3]],MATCH(Actuals[[#This Row],[Sub Ledger]],LedgerMapping[[#All],[Sub Ledger]],0))</f>
        <v>Travel and Expenses</v>
      </c>
      <c r="J8436" s="22">
        <f>YEAR(Actuals[[#This Row],[Date]])</f>
        <v>2023</v>
      </c>
      <c r="K8436" s="22">
        <f>MONTH(Actuals[[#This Row],[Date]])</f>
        <v>6</v>
      </c>
      <c r="L8436" s="12"/>
    </row>
    <row r="8437" spans="1:12" x14ac:dyDescent="0.3">
      <c r="A8437">
        <v>12</v>
      </c>
      <c r="B8437">
        <v>20509</v>
      </c>
      <c r="C8437">
        <v>1</v>
      </c>
      <c r="D8437">
        <v>80000</v>
      </c>
      <c r="E8437" s="46">
        <v>45110</v>
      </c>
      <c r="F8437">
        <v>-34.799999999999997</v>
      </c>
      <c r="I8437" t="str">
        <f>INDEX(LedgerMapping[[#All],[Level 3]],MATCH(Actuals[[#This Row],[Sub Ledger]],LedgerMapping[[#All],[Sub Ledger]],0))</f>
        <v>Travel and Expenses</v>
      </c>
      <c r="J8437" s="22">
        <f>YEAR(Actuals[[#This Row],[Date]])</f>
        <v>2023</v>
      </c>
      <c r="K8437" s="22">
        <f>MONTH(Actuals[[#This Row],[Date]])</f>
        <v>7</v>
      </c>
      <c r="L8437" s="12"/>
    </row>
    <row r="8438" spans="1:12" x14ac:dyDescent="0.3">
      <c r="A8438">
        <v>12</v>
      </c>
      <c r="B8438">
        <v>21537</v>
      </c>
      <c r="C8438">
        <v>1</v>
      </c>
      <c r="D8438">
        <v>80000</v>
      </c>
      <c r="E8438" s="46">
        <v>45141</v>
      </c>
      <c r="F8438">
        <v>-43.31</v>
      </c>
      <c r="I8438" t="str">
        <f>INDEX(LedgerMapping[[#All],[Level 3]],MATCH(Actuals[[#This Row],[Sub Ledger]],LedgerMapping[[#All],[Sub Ledger]],0))</f>
        <v>Travel and Expenses</v>
      </c>
      <c r="J8438" s="22">
        <f>YEAR(Actuals[[#This Row],[Date]])</f>
        <v>2023</v>
      </c>
      <c r="K8438" s="22">
        <f>MONTH(Actuals[[#This Row],[Date]])</f>
        <v>8</v>
      </c>
      <c r="L8438" s="12"/>
    </row>
    <row r="8439" spans="1:12" x14ac:dyDescent="0.3">
      <c r="A8439">
        <v>12</v>
      </c>
      <c r="B8439">
        <v>22512</v>
      </c>
      <c r="C8439">
        <v>1</v>
      </c>
      <c r="D8439">
        <v>80000</v>
      </c>
      <c r="E8439" s="46">
        <v>45169</v>
      </c>
      <c r="F8439">
        <v>-22.04</v>
      </c>
      <c r="I8439" t="str">
        <f>INDEX(LedgerMapping[[#All],[Level 3]],MATCH(Actuals[[#This Row],[Sub Ledger]],LedgerMapping[[#All],[Sub Ledger]],0))</f>
        <v>Travel and Expenses</v>
      </c>
      <c r="J8439" s="22">
        <f>YEAR(Actuals[[#This Row],[Date]])</f>
        <v>2023</v>
      </c>
      <c r="K8439" s="22">
        <f>MONTH(Actuals[[#This Row],[Date]])</f>
        <v>8</v>
      </c>
      <c r="L8439" s="12"/>
    </row>
    <row r="8440" spans="1:12" x14ac:dyDescent="0.3">
      <c r="A8440">
        <v>12</v>
      </c>
      <c r="B8440">
        <v>23517</v>
      </c>
      <c r="C8440">
        <v>1</v>
      </c>
      <c r="D8440">
        <v>80000</v>
      </c>
      <c r="E8440" s="46">
        <v>45200</v>
      </c>
      <c r="F8440">
        <v>-44.38</v>
      </c>
      <c r="I8440" t="str">
        <f>INDEX(LedgerMapping[[#All],[Level 3]],MATCH(Actuals[[#This Row],[Sub Ledger]],LedgerMapping[[#All],[Sub Ledger]],0))</f>
        <v>Travel and Expenses</v>
      </c>
      <c r="J8440" s="22">
        <f>YEAR(Actuals[[#This Row],[Date]])</f>
        <v>2023</v>
      </c>
      <c r="K8440" s="22">
        <f>MONTH(Actuals[[#This Row],[Date]])</f>
        <v>10</v>
      </c>
      <c r="L8440" s="12"/>
    </row>
    <row r="8441" spans="1:12" x14ac:dyDescent="0.3">
      <c r="A8441">
        <v>12</v>
      </c>
      <c r="B8441">
        <v>24520</v>
      </c>
      <c r="C8441">
        <v>1</v>
      </c>
      <c r="D8441">
        <v>80000</v>
      </c>
      <c r="E8441" s="46">
        <v>45230</v>
      </c>
      <c r="F8441">
        <v>-41.19</v>
      </c>
      <c r="I8441" t="str">
        <f>INDEX(LedgerMapping[[#All],[Level 3]],MATCH(Actuals[[#This Row],[Sub Ledger]],LedgerMapping[[#All],[Sub Ledger]],0))</f>
        <v>Travel and Expenses</v>
      </c>
      <c r="J8441" s="22">
        <f>YEAR(Actuals[[#This Row],[Date]])</f>
        <v>2023</v>
      </c>
      <c r="K8441" s="22">
        <f>MONTH(Actuals[[#This Row],[Date]])</f>
        <v>10</v>
      </c>
      <c r="L8441" s="12"/>
    </row>
    <row r="8442" spans="1:12" x14ac:dyDescent="0.3">
      <c r="A8442">
        <v>12</v>
      </c>
      <c r="B8442">
        <v>25551</v>
      </c>
      <c r="C8442">
        <v>1</v>
      </c>
      <c r="D8442">
        <v>80000</v>
      </c>
      <c r="E8442" s="46">
        <v>45261</v>
      </c>
      <c r="F8442">
        <v>-33.74</v>
      </c>
      <c r="I8442" t="str">
        <f>INDEX(LedgerMapping[[#All],[Level 3]],MATCH(Actuals[[#This Row],[Sub Ledger]],LedgerMapping[[#All],[Sub Ledger]],0))</f>
        <v>Travel and Expenses</v>
      </c>
      <c r="J8442" s="22">
        <f>YEAR(Actuals[[#This Row],[Date]])</f>
        <v>2023</v>
      </c>
      <c r="K8442" s="22">
        <f>MONTH(Actuals[[#This Row],[Date]])</f>
        <v>12</v>
      </c>
      <c r="L8442" s="12"/>
    </row>
    <row r="8443" spans="1:12" x14ac:dyDescent="0.3">
      <c r="A8443">
        <v>12</v>
      </c>
      <c r="B8443">
        <v>26624</v>
      </c>
      <c r="C8443">
        <v>1</v>
      </c>
      <c r="D8443">
        <v>80000</v>
      </c>
      <c r="E8443" s="46">
        <v>45291</v>
      </c>
      <c r="F8443">
        <v>-64.59</v>
      </c>
      <c r="I8443" t="str">
        <f>INDEX(LedgerMapping[[#All],[Level 3]],MATCH(Actuals[[#This Row],[Sub Ledger]],LedgerMapping[[#All],[Sub Ledger]],0))</f>
        <v>Travel and Expenses</v>
      </c>
      <c r="J8443" s="22">
        <f>YEAR(Actuals[[#This Row],[Date]])</f>
        <v>2023</v>
      </c>
      <c r="K8443" s="22">
        <f>MONTH(Actuals[[#This Row],[Date]])</f>
        <v>12</v>
      </c>
      <c r="L8443" s="12"/>
    </row>
    <row r="8444" spans="1:12" x14ac:dyDescent="0.3">
      <c r="A8444">
        <v>12</v>
      </c>
      <c r="B8444">
        <v>27747</v>
      </c>
      <c r="C8444">
        <v>1</v>
      </c>
      <c r="D8444">
        <v>80000</v>
      </c>
      <c r="E8444" s="46">
        <v>45322</v>
      </c>
      <c r="F8444">
        <v>-636.94000000000005</v>
      </c>
      <c r="I8444" t="str">
        <f>INDEX(LedgerMapping[[#All],[Level 3]],MATCH(Actuals[[#This Row],[Sub Ledger]],LedgerMapping[[#All],[Sub Ledger]],0))</f>
        <v>Travel and Expenses</v>
      </c>
      <c r="J8444" s="22">
        <f>YEAR(Actuals[[#This Row],[Date]])</f>
        <v>2024</v>
      </c>
      <c r="K8444" s="22">
        <f>MONTH(Actuals[[#This Row],[Date]])</f>
        <v>1</v>
      </c>
      <c r="L8444" s="12"/>
    </row>
    <row r="8445" spans="1:12" x14ac:dyDescent="0.3">
      <c r="A8445">
        <v>12</v>
      </c>
      <c r="B8445">
        <v>28899</v>
      </c>
      <c r="C8445">
        <v>1</v>
      </c>
      <c r="D8445">
        <v>80000</v>
      </c>
      <c r="E8445" s="46">
        <v>45354</v>
      </c>
      <c r="F8445">
        <v>-610.34</v>
      </c>
      <c r="I8445" t="str">
        <f>INDEX(LedgerMapping[[#All],[Level 3]],MATCH(Actuals[[#This Row],[Sub Ledger]],LedgerMapping[[#All],[Sub Ledger]],0))</f>
        <v>Travel and Expenses</v>
      </c>
      <c r="J8445" s="22">
        <f>YEAR(Actuals[[#This Row],[Date]])</f>
        <v>2024</v>
      </c>
      <c r="K8445" s="22">
        <f>MONTH(Actuals[[#This Row],[Date]])</f>
        <v>3</v>
      </c>
      <c r="L8445" s="12"/>
    </row>
    <row r="8446" spans="1:12" x14ac:dyDescent="0.3">
      <c r="A8446">
        <v>12</v>
      </c>
      <c r="B8446">
        <v>30026</v>
      </c>
      <c r="C8446">
        <v>1</v>
      </c>
      <c r="D8446">
        <v>80000</v>
      </c>
      <c r="E8446" s="46">
        <v>45384</v>
      </c>
      <c r="F8446">
        <v>-547.58000000000004</v>
      </c>
      <c r="I8446" t="str">
        <f>INDEX(LedgerMapping[[#All],[Level 3]],MATCH(Actuals[[#This Row],[Sub Ledger]],LedgerMapping[[#All],[Sub Ledger]],0))</f>
        <v>Travel and Expenses</v>
      </c>
      <c r="J8446" s="22">
        <f>YEAR(Actuals[[#This Row],[Date]])</f>
        <v>2024</v>
      </c>
      <c r="K8446" s="22">
        <f>MONTH(Actuals[[#This Row],[Date]])</f>
        <v>4</v>
      </c>
      <c r="L8446" s="12"/>
    </row>
    <row r="8447" spans="1:12" x14ac:dyDescent="0.3">
      <c r="A8447">
        <v>12</v>
      </c>
      <c r="B8447">
        <v>31152</v>
      </c>
      <c r="C8447">
        <v>1</v>
      </c>
      <c r="D8447">
        <v>80000</v>
      </c>
      <c r="E8447" s="46">
        <v>45415</v>
      </c>
      <c r="F8447">
        <v>-610.34</v>
      </c>
      <c r="I8447" t="str">
        <f>INDEX(LedgerMapping[[#All],[Level 3]],MATCH(Actuals[[#This Row],[Sub Ledger]],LedgerMapping[[#All],[Sub Ledger]],0))</f>
        <v>Travel and Expenses</v>
      </c>
      <c r="J8447" s="22">
        <f>YEAR(Actuals[[#This Row],[Date]])</f>
        <v>2024</v>
      </c>
      <c r="K8447" s="22">
        <f>MONTH(Actuals[[#This Row],[Date]])</f>
        <v>5</v>
      </c>
      <c r="L8447" s="12"/>
    </row>
    <row r="8448" spans="1:12" x14ac:dyDescent="0.3">
      <c r="A8448">
        <v>12</v>
      </c>
      <c r="B8448">
        <v>32303</v>
      </c>
      <c r="C8448">
        <v>1</v>
      </c>
      <c r="D8448">
        <v>80000</v>
      </c>
      <c r="E8448" s="46">
        <v>45445</v>
      </c>
      <c r="F8448">
        <v>-564.6</v>
      </c>
      <c r="I8448" t="str">
        <f>INDEX(LedgerMapping[[#All],[Level 3]],MATCH(Actuals[[#This Row],[Sub Ledger]],LedgerMapping[[#All],[Sub Ledger]],0))</f>
        <v>Travel and Expenses</v>
      </c>
      <c r="J8448" s="22">
        <f>YEAR(Actuals[[#This Row],[Date]])</f>
        <v>2024</v>
      </c>
      <c r="K8448" s="22">
        <f>MONTH(Actuals[[#This Row],[Date]])</f>
        <v>6</v>
      </c>
      <c r="L8448" s="12"/>
    </row>
    <row r="8449" spans="1:12" x14ac:dyDescent="0.3">
      <c r="A8449">
        <v>12</v>
      </c>
      <c r="B8449">
        <v>33401</v>
      </c>
      <c r="C8449">
        <v>1</v>
      </c>
      <c r="D8449">
        <v>80000</v>
      </c>
      <c r="E8449" s="46">
        <v>45476</v>
      </c>
      <c r="F8449">
        <v>-460.34</v>
      </c>
      <c r="I8449" t="str">
        <f>INDEX(LedgerMapping[[#All],[Level 3]],MATCH(Actuals[[#This Row],[Sub Ledger]],LedgerMapping[[#All],[Sub Ledger]],0))</f>
        <v>Travel and Expenses</v>
      </c>
      <c r="J8449" s="22">
        <f>YEAR(Actuals[[#This Row],[Date]])</f>
        <v>2024</v>
      </c>
      <c r="K8449" s="22">
        <f>MONTH(Actuals[[#This Row],[Date]])</f>
        <v>7</v>
      </c>
      <c r="L8449" s="12"/>
    </row>
    <row r="8450" spans="1:12" x14ac:dyDescent="0.3">
      <c r="A8450">
        <v>12</v>
      </c>
      <c r="B8450">
        <v>34551</v>
      </c>
      <c r="C8450">
        <v>1</v>
      </c>
      <c r="D8450">
        <v>80000</v>
      </c>
      <c r="E8450" s="46">
        <v>45507</v>
      </c>
      <c r="F8450">
        <v>-519.91999999999996</v>
      </c>
      <c r="I8450" t="str">
        <f>INDEX(LedgerMapping[[#All],[Level 3]],MATCH(Actuals[[#This Row],[Sub Ledger]],LedgerMapping[[#All],[Sub Ledger]],0))</f>
        <v>Travel and Expenses</v>
      </c>
      <c r="J8450" s="22">
        <f>YEAR(Actuals[[#This Row],[Date]])</f>
        <v>2024</v>
      </c>
      <c r="K8450" s="22">
        <f>MONTH(Actuals[[#This Row],[Date]])</f>
        <v>8</v>
      </c>
      <c r="L8450" s="12"/>
    </row>
    <row r="8451" spans="1:12" x14ac:dyDescent="0.3">
      <c r="A8451">
        <v>12</v>
      </c>
      <c r="B8451">
        <v>35703</v>
      </c>
      <c r="C8451">
        <v>1</v>
      </c>
      <c r="D8451">
        <v>80000</v>
      </c>
      <c r="E8451" s="46">
        <v>45536</v>
      </c>
      <c r="F8451">
        <v>-597.58000000000004</v>
      </c>
      <c r="I8451" t="str">
        <f>INDEX(LedgerMapping[[#All],[Level 3]],MATCH(Actuals[[#This Row],[Sub Ledger]],LedgerMapping[[#All],[Sub Ledger]],0))</f>
        <v>Travel and Expenses</v>
      </c>
      <c r="J8451" s="22">
        <f>YEAR(Actuals[[#This Row],[Date]])</f>
        <v>2024</v>
      </c>
      <c r="K8451" s="22">
        <f>MONTH(Actuals[[#This Row],[Date]])</f>
        <v>9</v>
      </c>
      <c r="L8451" s="12"/>
    </row>
    <row r="8452" spans="1:12" x14ac:dyDescent="0.3">
      <c r="A8452">
        <v>12</v>
      </c>
      <c r="B8452">
        <v>36852</v>
      </c>
      <c r="C8452">
        <v>1</v>
      </c>
      <c r="D8452">
        <v>80000</v>
      </c>
      <c r="E8452" s="46">
        <v>45567</v>
      </c>
      <c r="F8452">
        <v>-442.26</v>
      </c>
      <c r="I8452" t="str">
        <f>INDEX(LedgerMapping[[#All],[Level 3]],MATCH(Actuals[[#This Row],[Sub Ledger]],LedgerMapping[[#All],[Sub Ledger]],0))</f>
        <v>Travel and Expenses</v>
      </c>
      <c r="J8452" s="22">
        <f>YEAR(Actuals[[#This Row],[Date]])</f>
        <v>2024</v>
      </c>
      <c r="K8452" s="22">
        <f>MONTH(Actuals[[#This Row],[Date]])</f>
        <v>10</v>
      </c>
      <c r="L8452" s="12"/>
    </row>
    <row r="8453" spans="1:12" x14ac:dyDescent="0.3">
      <c r="A8453">
        <v>12</v>
      </c>
      <c r="B8453">
        <v>38002</v>
      </c>
      <c r="C8453">
        <v>1</v>
      </c>
      <c r="D8453">
        <v>80000</v>
      </c>
      <c r="E8453" s="46">
        <v>45597</v>
      </c>
      <c r="F8453">
        <v>-415.66</v>
      </c>
      <c r="I8453" t="str">
        <f>INDEX(LedgerMapping[[#All],[Level 3]],MATCH(Actuals[[#This Row],[Sub Ledger]],LedgerMapping[[#All],[Sub Ledger]],0))</f>
        <v>Travel and Expenses</v>
      </c>
      <c r="J8453" s="22">
        <f>YEAR(Actuals[[#This Row],[Date]])</f>
        <v>2024</v>
      </c>
      <c r="K8453" s="22">
        <f>MONTH(Actuals[[#This Row],[Date]])</f>
        <v>11</v>
      </c>
      <c r="L8453" s="12"/>
    </row>
    <row r="8454" spans="1:12" x14ac:dyDescent="0.3">
      <c r="A8454">
        <v>12</v>
      </c>
      <c r="B8454">
        <v>39154</v>
      </c>
      <c r="C8454">
        <v>1</v>
      </c>
      <c r="D8454">
        <v>80000</v>
      </c>
      <c r="E8454" s="46">
        <v>45628</v>
      </c>
      <c r="F8454">
        <v>-575.24</v>
      </c>
      <c r="I8454" t="str">
        <f>INDEX(LedgerMapping[[#All],[Level 3]],MATCH(Actuals[[#This Row],[Sub Ledger]],LedgerMapping[[#All],[Sub Ledger]],0))</f>
        <v>Travel and Expenses</v>
      </c>
      <c r="J8454" s="22">
        <f>YEAR(Actuals[[#This Row],[Date]])</f>
        <v>2024</v>
      </c>
      <c r="K8454" s="22">
        <f>MONTH(Actuals[[#This Row],[Date]])</f>
        <v>12</v>
      </c>
      <c r="L8454" s="12"/>
    </row>
    <row r="8455" spans="1:12" x14ac:dyDescent="0.3">
      <c r="A8455">
        <v>12</v>
      </c>
      <c r="B8455">
        <v>14406</v>
      </c>
      <c r="C8455">
        <v>1</v>
      </c>
      <c r="D8455">
        <v>81000</v>
      </c>
      <c r="E8455" s="46">
        <v>44927</v>
      </c>
      <c r="F8455">
        <v>-23.1</v>
      </c>
      <c r="I8455" t="str">
        <f>INDEX(LedgerMapping[[#All],[Level 3]],MATCH(Actuals[[#This Row],[Sub Ledger]],LedgerMapping[[#All],[Sub Ledger]],0))</f>
        <v>Depreciation</v>
      </c>
      <c r="J8455" s="22">
        <f>YEAR(Actuals[[#This Row],[Date]])</f>
        <v>2023</v>
      </c>
      <c r="K8455" s="22">
        <f>MONTH(Actuals[[#This Row],[Date]])</f>
        <v>1</v>
      </c>
      <c r="L8455" s="12"/>
    </row>
    <row r="8456" spans="1:12" x14ac:dyDescent="0.3">
      <c r="A8456">
        <v>12</v>
      </c>
      <c r="B8456">
        <v>15409</v>
      </c>
      <c r="C8456">
        <v>1</v>
      </c>
      <c r="D8456">
        <v>81000</v>
      </c>
      <c r="E8456" s="46">
        <v>44958</v>
      </c>
      <c r="F8456">
        <v>-22.04</v>
      </c>
      <c r="I8456" t="str">
        <f>INDEX(LedgerMapping[[#All],[Level 3]],MATCH(Actuals[[#This Row],[Sub Ledger]],LedgerMapping[[#All],[Sub Ledger]],0))</f>
        <v>Depreciation</v>
      </c>
      <c r="J8456" s="22">
        <f>YEAR(Actuals[[#This Row],[Date]])</f>
        <v>2023</v>
      </c>
      <c r="K8456" s="22">
        <f>MONTH(Actuals[[#This Row],[Date]])</f>
        <v>2</v>
      </c>
      <c r="L8456" s="12"/>
    </row>
    <row r="8457" spans="1:12" x14ac:dyDescent="0.3">
      <c r="A8457">
        <v>12</v>
      </c>
      <c r="B8457">
        <v>16416</v>
      </c>
      <c r="C8457">
        <v>1</v>
      </c>
      <c r="D8457">
        <v>81000</v>
      </c>
      <c r="E8457" s="46">
        <v>44988</v>
      </c>
      <c r="F8457">
        <v>-26.29</v>
      </c>
      <c r="I8457" t="str">
        <f>INDEX(LedgerMapping[[#All],[Level 3]],MATCH(Actuals[[#This Row],[Sub Ledger]],LedgerMapping[[#All],[Sub Ledger]],0))</f>
        <v>Depreciation</v>
      </c>
      <c r="J8457" s="22">
        <f>YEAR(Actuals[[#This Row],[Date]])</f>
        <v>2023</v>
      </c>
      <c r="K8457" s="22">
        <f>MONTH(Actuals[[#This Row],[Date]])</f>
        <v>3</v>
      </c>
      <c r="L8457" s="12"/>
    </row>
    <row r="8458" spans="1:12" x14ac:dyDescent="0.3">
      <c r="A8458">
        <v>12</v>
      </c>
      <c r="B8458">
        <v>17448</v>
      </c>
      <c r="C8458">
        <v>1</v>
      </c>
      <c r="D8458">
        <v>81000</v>
      </c>
      <c r="E8458" s="46">
        <v>45018</v>
      </c>
      <c r="F8458">
        <v>-14.59</v>
      </c>
      <c r="I8458" t="str">
        <f>INDEX(LedgerMapping[[#All],[Level 3]],MATCH(Actuals[[#This Row],[Sub Ledger]],LedgerMapping[[#All],[Sub Ledger]],0))</f>
        <v>Depreciation</v>
      </c>
      <c r="J8458" s="22">
        <f>YEAR(Actuals[[#This Row],[Date]])</f>
        <v>2023</v>
      </c>
      <c r="K8458" s="22">
        <f>MONTH(Actuals[[#This Row],[Date]])</f>
        <v>4</v>
      </c>
      <c r="L8458" s="12"/>
    </row>
    <row r="8459" spans="1:12" x14ac:dyDescent="0.3">
      <c r="A8459">
        <v>12</v>
      </c>
      <c r="B8459">
        <v>18477</v>
      </c>
      <c r="C8459">
        <v>1</v>
      </c>
      <c r="D8459">
        <v>81000</v>
      </c>
      <c r="E8459" s="46">
        <v>45049</v>
      </c>
      <c r="F8459">
        <v>-30.55</v>
      </c>
      <c r="I8459" t="str">
        <f>INDEX(LedgerMapping[[#All],[Level 3]],MATCH(Actuals[[#This Row],[Sub Ledger]],LedgerMapping[[#All],[Sub Ledger]],0))</f>
        <v>Depreciation</v>
      </c>
      <c r="J8459" s="22">
        <f>YEAR(Actuals[[#This Row],[Date]])</f>
        <v>2023</v>
      </c>
      <c r="K8459" s="22">
        <f>MONTH(Actuals[[#This Row],[Date]])</f>
        <v>5</v>
      </c>
      <c r="L8459" s="12"/>
    </row>
    <row r="8460" spans="1:12" x14ac:dyDescent="0.3">
      <c r="A8460">
        <v>12</v>
      </c>
      <c r="B8460">
        <v>19481</v>
      </c>
      <c r="C8460">
        <v>1</v>
      </c>
      <c r="D8460">
        <v>81000</v>
      </c>
      <c r="E8460" s="46">
        <v>45079</v>
      </c>
      <c r="F8460">
        <v>-13.53</v>
      </c>
      <c r="I8460" t="str">
        <f>INDEX(LedgerMapping[[#All],[Level 3]],MATCH(Actuals[[#This Row],[Sub Ledger]],LedgerMapping[[#All],[Sub Ledger]],0))</f>
        <v>Depreciation</v>
      </c>
      <c r="J8460" s="22">
        <f>YEAR(Actuals[[#This Row],[Date]])</f>
        <v>2023</v>
      </c>
      <c r="K8460" s="22">
        <f>MONTH(Actuals[[#This Row],[Date]])</f>
        <v>6</v>
      </c>
      <c r="L8460" s="12"/>
    </row>
    <row r="8461" spans="1:12" x14ac:dyDescent="0.3">
      <c r="A8461">
        <v>12</v>
      </c>
      <c r="B8461">
        <v>20510</v>
      </c>
      <c r="C8461">
        <v>1</v>
      </c>
      <c r="D8461">
        <v>81000</v>
      </c>
      <c r="E8461" s="46">
        <v>45110</v>
      </c>
      <c r="F8461">
        <v>-22.04</v>
      </c>
      <c r="I8461" t="str">
        <f>INDEX(LedgerMapping[[#All],[Level 3]],MATCH(Actuals[[#This Row],[Sub Ledger]],LedgerMapping[[#All],[Sub Ledger]],0))</f>
        <v>Depreciation</v>
      </c>
      <c r="J8461" s="22">
        <f>YEAR(Actuals[[#This Row],[Date]])</f>
        <v>2023</v>
      </c>
      <c r="K8461" s="22">
        <f>MONTH(Actuals[[#This Row],[Date]])</f>
        <v>7</v>
      </c>
      <c r="L8461" s="12"/>
    </row>
    <row r="8462" spans="1:12" x14ac:dyDescent="0.3">
      <c r="A8462">
        <v>12</v>
      </c>
      <c r="B8462">
        <v>21538</v>
      </c>
      <c r="C8462">
        <v>1</v>
      </c>
      <c r="D8462">
        <v>81000</v>
      </c>
      <c r="E8462" s="46">
        <v>45141</v>
      </c>
      <c r="F8462">
        <v>-27.36</v>
      </c>
      <c r="I8462" t="str">
        <f>INDEX(LedgerMapping[[#All],[Level 3]],MATCH(Actuals[[#This Row],[Sub Ledger]],LedgerMapping[[#All],[Sub Ledger]],0))</f>
        <v>Depreciation</v>
      </c>
      <c r="J8462" s="22">
        <f>YEAR(Actuals[[#This Row],[Date]])</f>
        <v>2023</v>
      </c>
      <c r="K8462" s="22">
        <f>MONTH(Actuals[[#This Row],[Date]])</f>
        <v>8</v>
      </c>
      <c r="L8462" s="12"/>
    </row>
    <row r="8463" spans="1:12" x14ac:dyDescent="0.3">
      <c r="A8463">
        <v>12</v>
      </c>
      <c r="B8463">
        <v>22513</v>
      </c>
      <c r="C8463">
        <v>1</v>
      </c>
      <c r="D8463">
        <v>81000</v>
      </c>
      <c r="E8463" s="46">
        <v>45169</v>
      </c>
      <c r="F8463">
        <v>-13.53</v>
      </c>
      <c r="I8463" t="str">
        <f>INDEX(LedgerMapping[[#All],[Level 3]],MATCH(Actuals[[#This Row],[Sub Ledger]],LedgerMapping[[#All],[Sub Ledger]],0))</f>
        <v>Depreciation</v>
      </c>
      <c r="J8463" s="22">
        <f>YEAR(Actuals[[#This Row],[Date]])</f>
        <v>2023</v>
      </c>
      <c r="K8463" s="22">
        <f>MONTH(Actuals[[#This Row],[Date]])</f>
        <v>8</v>
      </c>
      <c r="L8463" s="12"/>
    </row>
    <row r="8464" spans="1:12" x14ac:dyDescent="0.3">
      <c r="A8464">
        <v>12</v>
      </c>
      <c r="B8464">
        <v>23518</v>
      </c>
      <c r="C8464">
        <v>1</v>
      </c>
      <c r="D8464">
        <v>81000</v>
      </c>
      <c r="E8464" s="46">
        <v>45200</v>
      </c>
      <c r="F8464">
        <v>-27.36</v>
      </c>
      <c r="I8464" t="str">
        <f>INDEX(LedgerMapping[[#All],[Level 3]],MATCH(Actuals[[#This Row],[Sub Ledger]],LedgerMapping[[#All],[Sub Ledger]],0))</f>
        <v>Depreciation</v>
      </c>
      <c r="J8464" s="22">
        <f>YEAR(Actuals[[#This Row],[Date]])</f>
        <v>2023</v>
      </c>
      <c r="K8464" s="22">
        <f>MONTH(Actuals[[#This Row],[Date]])</f>
        <v>10</v>
      </c>
      <c r="L8464" s="12"/>
    </row>
    <row r="8465" spans="1:12" x14ac:dyDescent="0.3">
      <c r="A8465">
        <v>12</v>
      </c>
      <c r="B8465">
        <v>24521</v>
      </c>
      <c r="C8465">
        <v>1</v>
      </c>
      <c r="D8465">
        <v>81000</v>
      </c>
      <c r="E8465" s="46">
        <v>45230</v>
      </c>
      <c r="F8465">
        <v>-25.23</v>
      </c>
      <c r="I8465" t="str">
        <f>INDEX(LedgerMapping[[#All],[Level 3]],MATCH(Actuals[[#This Row],[Sub Ledger]],LedgerMapping[[#All],[Sub Ledger]],0))</f>
        <v>Depreciation</v>
      </c>
      <c r="J8465" s="22">
        <f>YEAR(Actuals[[#This Row],[Date]])</f>
        <v>2023</v>
      </c>
      <c r="K8465" s="22">
        <f>MONTH(Actuals[[#This Row],[Date]])</f>
        <v>10</v>
      </c>
      <c r="L8465" s="12"/>
    </row>
    <row r="8466" spans="1:12" x14ac:dyDescent="0.3">
      <c r="A8466">
        <v>12</v>
      </c>
      <c r="B8466">
        <v>25552</v>
      </c>
      <c r="C8466">
        <v>1</v>
      </c>
      <c r="D8466">
        <v>81000</v>
      </c>
      <c r="E8466" s="46">
        <v>45261</v>
      </c>
      <c r="F8466">
        <v>-20.97</v>
      </c>
      <c r="I8466" t="str">
        <f>INDEX(LedgerMapping[[#All],[Level 3]],MATCH(Actuals[[#This Row],[Sub Ledger]],LedgerMapping[[#All],[Sub Ledger]],0))</f>
        <v>Depreciation</v>
      </c>
      <c r="J8466" s="22">
        <f>YEAR(Actuals[[#This Row],[Date]])</f>
        <v>2023</v>
      </c>
      <c r="K8466" s="22">
        <f>MONTH(Actuals[[#This Row],[Date]])</f>
        <v>12</v>
      </c>
      <c r="L8466" s="12"/>
    </row>
    <row r="8467" spans="1:12" x14ac:dyDescent="0.3">
      <c r="A8467">
        <v>12</v>
      </c>
      <c r="B8467">
        <v>26625</v>
      </c>
      <c r="C8467">
        <v>1</v>
      </c>
      <c r="D8467">
        <v>81000</v>
      </c>
      <c r="E8467" s="46">
        <v>45291</v>
      </c>
      <c r="F8467">
        <v>-40.119999999999997</v>
      </c>
      <c r="I8467" t="str">
        <f>INDEX(LedgerMapping[[#All],[Level 3]],MATCH(Actuals[[#This Row],[Sub Ledger]],LedgerMapping[[#All],[Sub Ledger]],0))</f>
        <v>Depreciation</v>
      </c>
      <c r="J8467" s="22">
        <f>YEAR(Actuals[[#This Row],[Date]])</f>
        <v>2023</v>
      </c>
      <c r="K8467" s="22">
        <f>MONTH(Actuals[[#This Row],[Date]])</f>
        <v>12</v>
      </c>
      <c r="L8467" s="12"/>
    </row>
    <row r="8468" spans="1:12" x14ac:dyDescent="0.3">
      <c r="A8468">
        <v>12</v>
      </c>
      <c r="B8468">
        <v>27748</v>
      </c>
      <c r="C8468">
        <v>1</v>
      </c>
      <c r="D8468">
        <v>81000</v>
      </c>
      <c r="E8468" s="46">
        <v>45322</v>
      </c>
      <c r="F8468">
        <v>-394.38</v>
      </c>
      <c r="I8468" t="str">
        <f>INDEX(LedgerMapping[[#All],[Level 3]],MATCH(Actuals[[#This Row],[Sub Ledger]],LedgerMapping[[#All],[Sub Ledger]],0))</f>
        <v>Depreciation</v>
      </c>
      <c r="J8468" s="22">
        <f>YEAR(Actuals[[#This Row],[Date]])</f>
        <v>2024</v>
      </c>
      <c r="K8468" s="22">
        <f>MONTH(Actuals[[#This Row],[Date]])</f>
        <v>1</v>
      </c>
      <c r="L8468" s="12"/>
    </row>
    <row r="8469" spans="1:12" x14ac:dyDescent="0.3">
      <c r="A8469">
        <v>12</v>
      </c>
      <c r="B8469">
        <v>28900</v>
      </c>
      <c r="C8469">
        <v>1</v>
      </c>
      <c r="D8469">
        <v>81000</v>
      </c>
      <c r="E8469" s="46">
        <v>45354</v>
      </c>
      <c r="F8469">
        <v>-377.36</v>
      </c>
      <c r="I8469" t="str">
        <f>INDEX(LedgerMapping[[#All],[Level 3]],MATCH(Actuals[[#This Row],[Sub Ledger]],LedgerMapping[[#All],[Sub Ledger]],0))</f>
        <v>Depreciation</v>
      </c>
      <c r="J8469" s="22">
        <f>YEAR(Actuals[[#This Row],[Date]])</f>
        <v>2024</v>
      </c>
      <c r="K8469" s="22">
        <f>MONTH(Actuals[[#This Row],[Date]])</f>
        <v>3</v>
      </c>
      <c r="L8469" s="12"/>
    </row>
    <row r="8470" spans="1:12" x14ac:dyDescent="0.3">
      <c r="A8470">
        <v>12</v>
      </c>
      <c r="B8470">
        <v>30027</v>
      </c>
      <c r="C8470">
        <v>1</v>
      </c>
      <c r="D8470">
        <v>81000</v>
      </c>
      <c r="E8470" s="46">
        <v>45384</v>
      </c>
      <c r="F8470">
        <v>-339.06</v>
      </c>
      <c r="I8470" t="str">
        <f>INDEX(LedgerMapping[[#All],[Level 3]],MATCH(Actuals[[#This Row],[Sub Ledger]],LedgerMapping[[#All],[Sub Ledger]],0))</f>
        <v>Depreciation</v>
      </c>
      <c r="J8470" s="22">
        <f>YEAR(Actuals[[#This Row],[Date]])</f>
        <v>2024</v>
      </c>
      <c r="K8470" s="22">
        <f>MONTH(Actuals[[#This Row],[Date]])</f>
        <v>4</v>
      </c>
      <c r="L8470" s="12"/>
    </row>
    <row r="8471" spans="1:12" x14ac:dyDescent="0.3">
      <c r="A8471">
        <v>12</v>
      </c>
      <c r="B8471">
        <v>31153</v>
      </c>
      <c r="C8471">
        <v>1</v>
      </c>
      <c r="D8471">
        <v>81000</v>
      </c>
      <c r="E8471" s="46">
        <v>45415</v>
      </c>
      <c r="F8471">
        <v>-377.36</v>
      </c>
      <c r="I8471" t="str">
        <f>INDEX(LedgerMapping[[#All],[Level 3]],MATCH(Actuals[[#This Row],[Sub Ledger]],LedgerMapping[[#All],[Sub Ledger]],0))</f>
        <v>Depreciation</v>
      </c>
      <c r="J8471" s="22">
        <f>YEAR(Actuals[[#This Row],[Date]])</f>
        <v>2024</v>
      </c>
      <c r="K8471" s="22">
        <f>MONTH(Actuals[[#This Row],[Date]])</f>
        <v>5</v>
      </c>
      <c r="L8471" s="12"/>
    </row>
    <row r="8472" spans="1:12" x14ac:dyDescent="0.3">
      <c r="A8472">
        <v>12</v>
      </c>
      <c r="B8472">
        <v>32304</v>
      </c>
      <c r="C8472">
        <v>1</v>
      </c>
      <c r="D8472">
        <v>81000</v>
      </c>
      <c r="E8472" s="46">
        <v>45445</v>
      </c>
      <c r="F8472">
        <v>-349.7</v>
      </c>
      <c r="I8472" t="str">
        <f>INDEX(LedgerMapping[[#All],[Level 3]],MATCH(Actuals[[#This Row],[Sub Ledger]],LedgerMapping[[#All],[Sub Ledger]],0))</f>
        <v>Depreciation</v>
      </c>
      <c r="J8472" s="22">
        <f>YEAR(Actuals[[#This Row],[Date]])</f>
        <v>2024</v>
      </c>
      <c r="K8472" s="22">
        <f>MONTH(Actuals[[#This Row],[Date]])</f>
        <v>6</v>
      </c>
      <c r="L8472" s="12"/>
    </row>
    <row r="8473" spans="1:12" x14ac:dyDescent="0.3">
      <c r="A8473">
        <v>12</v>
      </c>
      <c r="B8473">
        <v>33402</v>
      </c>
      <c r="C8473">
        <v>1</v>
      </c>
      <c r="D8473">
        <v>81000</v>
      </c>
      <c r="E8473" s="46">
        <v>45476</v>
      </c>
      <c r="F8473">
        <v>-284.81</v>
      </c>
      <c r="I8473" t="str">
        <f>INDEX(LedgerMapping[[#All],[Level 3]],MATCH(Actuals[[#This Row],[Sub Ledger]],LedgerMapping[[#All],[Sub Ledger]],0))</f>
        <v>Depreciation</v>
      </c>
      <c r="J8473" s="22">
        <f>YEAR(Actuals[[#This Row],[Date]])</f>
        <v>2024</v>
      </c>
      <c r="K8473" s="22">
        <f>MONTH(Actuals[[#This Row],[Date]])</f>
        <v>7</v>
      </c>
      <c r="L8473" s="12"/>
    </row>
    <row r="8474" spans="1:12" x14ac:dyDescent="0.3">
      <c r="A8474">
        <v>12</v>
      </c>
      <c r="B8474">
        <v>34552</v>
      </c>
      <c r="C8474">
        <v>1</v>
      </c>
      <c r="D8474">
        <v>81000</v>
      </c>
      <c r="E8474" s="46">
        <v>45507</v>
      </c>
      <c r="F8474">
        <v>-322.04000000000002</v>
      </c>
      <c r="I8474" t="str">
        <f>INDEX(LedgerMapping[[#All],[Level 3]],MATCH(Actuals[[#This Row],[Sub Ledger]],LedgerMapping[[#All],[Sub Ledger]],0))</f>
        <v>Depreciation</v>
      </c>
      <c r="J8474" s="22">
        <f>YEAR(Actuals[[#This Row],[Date]])</f>
        <v>2024</v>
      </c>
      <c r="K8474" s="22">
        <f>MONTH(Actuals[[#This Row],[Date]])</f>
        <v>8</v>
      </c>
      <c r="L8474" s="12"/>
    </row>
    <row r="8475" spans="1:12" x14ac:dyDescent="0.3">
      <c r="A8475">
        <v>12</v>
      </c>
      <c r="B8475">
        <v>35704</v>
      </c>
      <c r="C8475">
        <v>1</v>
      </c>
      <c r="D8475">
        <v>81000</v>
      </c>
      <c r="E8475" s="46">
        <v>45536</v>
      </c>
      <c r="F8475">
        <v>-369.91</v>
      </c>
      <c r="I8475" t="str">
        <f>INDEX(LedgerMapping[[#All],[Level 3]],MATCH(Actuals[[#This Row],[Sub Ledger]],LedgerMapping[[#All],[Sub Ledger]],0))</f>
        <v>Depreciation</v>
      </c>
      <c r="J8475" s="22">
        <f>YEAR(Actuals[[#This Row],[Date]])</f>
        <v>2024</v>
      </c>
      <c r="K8475" s="22">
        <f>MONTH(Actuals[[#This Row],[Date]])</f>
        <v>9</v>
      </c>
      <c r="L8475" s="12"/>
    </row>
    <row r="8476" spans="1:12" x14ac:dyDescent="0.3">
      <c r="A8476">
        <v>12</v>
      </c>
      <c r="B8476">
        <v>36853</v>
      </c>
      <c r="C8476">
        <v>1</v>
      </c>
      <c r="D8476">
        <v>81000</v>
      </c>
      <c r="E8476" s="46">
        <v>45567</v>
      </c>
      <c r="F8476">
        <v>-274.17</v>
      </c>
      <c r="I8476" t="str">
        <f>INDEX(LedgerMapping[[#All],[Level 3]],MATCH(Actuals[[#This Row],[Sub Ledger]],LedgerMapping[[#All],[Sub Ledger]],0))</f>
        <v>Depreciation</v>
      </c>
      <c r="J8476" s="22">
        <f>YEAR(Actuals[[#This Row],[Date]])</f>
        <v>2024</v>
      </c>
      <c r="K8476" s="22">
        <f>MONTH(Actuals[[#This Row],[Date]])</f>
        <v>10</v>
      </c>
      <c r="L8476" s="12"/>
    </row>
    <row r="8477" spans="1:12" x14ac:dyDescent="0.3">
      <c r="A8477">
        <v>12</v>
      </c>
      <c r="B8477">
        <v>38003</v>
      </c>
      <c r="C8477">
        <v>1</v>
      </c>
      <c r="D8477">
        <v>81000</v>
      </c>
      <c r="E8477" s="46">
        <v>45597</v>
      </c>
      <c r="F8477">
        <v>-257.14999999999998</v>
      </c>
      <c r="I8477" t="str">
        <f>INDEX(LedgerMapping[[#All],[Level 3]],MATCH(Actuals[[#This Row],[Sub Ledger]],LedgerMapping[[#All],[Sub Ledger]],0))</f>
        <v>Depreciation</v>
      </c>
      <c r="J8477" s="22">
        <f>YEAR(Actuals[[#This Row],[Date]])</f>
        <v>2024</v>
      </c>
      <c r="K8477" s="22">
        <f>MONTH(Actuals[[#This Row],[Date]])</f>
        <v>11</v>
      </c>
      <c r="L8477" s="12"/>
    </row>
    <row r="8478" spans="1:12" x14ac:dyDescent="0.3">
      <c r="A8478">
        <v>12</v>
      </c>
      <c r="B8478">
        <v>39155</v>
      </c>
      <c r="C8478">
        <v>1</v>
      </c>
      <c r="D8478">
        <v>81000</v>
      </c>
      <c r="E8478" s="46">
        <v>45628</v>
      </c>
      <c r="F8478">
        <v>-356.08</v>
      </c>
      <c r="I8478" t="str">
        <f>INDEX(LedgerMapping[[#All],[Level 3]],MATCH(Actuals[[#This Row],[Sub Ledger]],LedgerMapping[[#All],[Sub Ledger]],0))</f>
        <v>Depreciation</v>
      </c>
      <c r="J8478" s="22">
        <f>YEAR(Actuals[[#This Row],[Date]])</f>
        <v>2024</v>
      </c>
      <c r="K8478" s="22">
        <f>MONTH(Actuals[[#This Row],[Date]])</f>
        <v>12</v>
      </c>
      <c r="L8478" s="12"/>
    </row>
    <row r="8479" spans="1:12" x14ac:dyDescent="0.3">
      <c r="A8479">
        <v>12</v>
      </c>
      <c r="B8479">
        <v>14407</v>
      </c>
      <c r="C8479">
        <v>1</v>
      </c>
      <c r="D8479">
        <v>82000</v>
      </c>
      <c r="E8479" s="46">
        <v>44927</v>
      </c>
      <c r="F8479">
        <v>-2.89</v>
      </c>
      <c r="I8479" t="str">
        <f>INDEX(LedgerMapping[[#All],[Level 3]],MATCH(Actuals[[#This Row],[Sub Ledger]],LedgerMapping[[#All],[Sub Ledger]],0))</f>
        <v>Depreciation</v>
      </c>
      <c r="J8479" s="22">
        <f>YEAR(Actuals[[#This Row],[Date]])</f>
        <v>2023</v>
      </c>
      <c r="K8479" s="22">
        <f>MONTH(Actuals[[#This Row],[Date]])</f>
        <v>1</v>
      </c>
      <c r="L8479" s="12"/>
    </row>
    <row r="8480" spans="1:12" x14ac:dyDescent="0.3">
      <c r="A8480">
        <v>12</v>
      </c>
      <c r="B8480">
        <v>15410</v>
      </c>
      <c r="C8480">
        <v>1</v>
      </c>
      <c r="D8480">
        <v>82000</v>
      </c>
      <c r="E8480" s="46">
        <v>44958</v>
      </c>
      <c r="F8480">
        <v>-2.89</v>
      </c>
      <c r="I8480" t="str">
        <f>INDEX(LedgerMapping[[#All],[Level 3]],MATCH(Actuals[[#This Row],[Sub Ledger]],LedgerMapping[[#All],[Sub Ledger]],0))</f>
        <v>Depreciation</v>
      </c>
      <c r="J8480" s="22">
        <f>YEAR(Actuals[[#This Row],[Date]])</f>
        <v>2023</v>
      </c>
      <c r="K8480" s="22">
        <f>MONTH(Actuals[[#This Row],[Date]])</f>
        <v>2</v>
      </c>
      <c r="L8480" s="12"/>
    </row>
    <row r="8481" spans="1:12" x14ac:dyDescent="0.3">
      <c r="A8481">
        <v>12</v>
      </c>
      <c r="B8481">
        <v>16417</v>
      </c>
      <c r="C8481">
        <v>1</v>
      </c>
      <c r="D8481">
        <v>82000</v>
      </c>
      <c r="E8481" s="46">
        <v>44988</v>
      </c>
      <c r="F8481">
        <v>-2.89</v>
      </c>
      <c r="I8481" t="str">
        <f>INDEX(LedgerMapping[[#All],[Level 3]],MATCH(Actuals[[#This Row],[Sub Ledger]],LedgerMapping[[#All],[Sub Ledger]],0))</f>
        <v>Depreciation</v>
      </c>
      <c r="J8481" s="22">
        <f>YEAR(Actuals[[#This Row],[Date]])</f>
        <v>2023</v>
      </c>
      <c r="K8481" s="22">
        <f>MONTH(Actuals[[#This Row],[Date]])</f>
        <v>3</v>
      </c>
      <c r="L8481" s="12"/>
    </row>
    <row r="8482" spans="1:12" x14ac:dyDescent="0.3">
      <c r="A8482">
        <v>12</v>
      </c>
      <c r="B8482">
        <v>17449</v>
      </c>
      <c r="C8482">
        <v>1</v>
      </c>
      <c r="D8482">
        <v>82000</v>
      </c>
      <c r="E8482" s="46">
        <v>45018</v>
      </c>
      <c r="F8482">
        <v>-1.82</v>
      </c>
      <c r="I8482" t="str">
        <f>INDEX(LedgerMapping[[#All],[Level 3]],MATCH(Actuals[[#This Row],[Sub Ledger]],LedgerMapping[[#All],[Sub Ledger]],0))</f>
        <v>Depreciation</v>
      </c>
      <c r="J8482" s="22">
        <f>YEAR(Actuals[[#This Row],[Date]])</f>
        <v>2023</v>
      </c>
      <c r="K8482" s="22">
        <f>MONTH(Actuals[[#This Row],[Date]])</f>
        <v>4</v>
      </c>
      <c r="L8482" s="12"/>
    </row>
    <row r="8483" spans="1:12" x14ac:dyDescent="0.3">
      <c r="A8483">
        <v>12</v>
      </c>
      <c r="B8483">
        <v>18478</v>
      </c>
      <c r="C8483">
        <v>1</v>
      </c>
      <c r="D8483">
        <v>82000</v>
      </c>
      <c r="E8483" s="46">
        <v>45049</v>
      </c>
      <c r="F8483">
        <v>-3.95</v>
      </c>
      <c r="I8483" t="str">
        <f>INDEX(LedgerMapping[[#All],[Level 3]],MATCH(Actuals[[#This Row],[Sub Ledger]],LedgerMapping[[#All],[Sub Ledger]],0))</f>
        <v>Depreciation</v>
      </c>
      <c r="J8483" s="22">
        <f>YEAR(Actuals[[#This Row],[Date]])</f>
        <v>2023</v>
      </c>
      <c r="K8483" s="22">
        <f>MONTH(Actuals[[#This Row],[Date]])</f>
        <v>5</v>
      </c>
      <c r="L8483" s="12"/>
    </row>
    <row r="8484" spans="1:12" x14ac:dyDescent="0.3">
      <c r="A8484">
        <v>12</v>
      </c>
      <c r="B8484">
        <v>19482</v>
      </c>
      <c r="C8484">
        <v>1</v>
      </c>
      <c r="D8484">
        <v>82000</v>
      </c>
      <c r="E8484" s="46">
        <v>45079</v>
      </c>
      <c r="F8484">
        <v>-1.82</v>
      </c>
      <c r="I8484" t="str">
        <f>INDEX(LedgerMapping[[#All],[Level 3]],MATCH(Actuals[[#This Row],[Sub Ledger]],LedgerMapping[[#All],[Sub Ledger]],0))</f>
        <v>Depreciation</v>
      </c>
      <c r="J8484" s="22">
        <f>YEAR(Actuals[[#This Row],[Date]])</f>
        <v>2023</v>
      </c>
      <c r="K8484" s="22">
        <f>MONTH(Actuals[[#This Row],[Date]])</f>
        <v>6</v>
      </c>
      <c r="L8484" s="12"/>
    </row>
    <row r="8485" spans="1:12" x14ac:dyDescent="0.3">
      <c r="A8485">
        <v>12</v>
      </c>
      <c r="B8485">
        <v>20511</v>
      </c>
      <c r="C8485">
        <v>1</v>
      </c>
      <c r="D8485">
        <v>82000</v>
      </c>
      <c r="E8485" s="46">
        <v>45110</v>
      </c>
      <c r="F8485">
        <v>-2.89</v>
      </c>
      <c r="I8485" t="str">
        <f>INDEX(LedgerMapping[[#All],[Level 3]],MATCH(Actuals[[#This Row],[Sub Ledger]],LedgerMapping[[#All],[Sub Ledger]],0))</f>
        <v>Depreciation</v>
      </c>
      <c r="J8485" s="22">
        <f>YEAR(Actuals[[#This Row],[Date]])</f>
        <v>2023</v>
      </c>
      <c r="K8485" s="22">
        <f>MONTH(Actuals[[#This Row],[Date]])</f>
        <v>7</v>
      </c>
      <c r="L8485" s="12"/>
    </row>
    <row r="8486" spans="1:12" x14ac:dyDescent="0.3">
      <c r="A8486">
        <v>12</v>
      </c>
      <c r="B8486">
        <v>21539</v>
      </c>
      <c r="C8486">
        <v>1</v>
      </c>
      <c r="D8486">
        <v>82000</v>
      </c>
      <c r="E8486" s="46">
        <v>45141</v>
      </c>
      <c r="F8486">
        <v>-2.89</v>
      </c>
      <c r="I8486" t="str">
        <f>INDEX(LedgerMapping[[#All],[Level 3]],MATCH(Actuals[[#This Row],[Sub Ledger]],LedgerMapping[[#All],[Sub Ledger]],0))</f>
        <v>Depreciation</v>
      </c>
      <c r="J8486" s="22">
        <f>YEAR(Actuals[[#This Row],[Date]])</f>
        <v>2023</v>
      </c>
      <c r="K8486" s="22">
        <f>MONTH(Actuals[[#This Row],[Date]])</f>
        <v>8</v>
      </c>
      <c r="L8486" s="12"/>
    </row>
    <row r="8487" spans="1:12" x14ac:dyDescent="0.3">
      <c r="A8487">
        <v>12</v>
      </c>
      <c r="B8487">
        <v>22514</v>
      </c>
      <c r="C8487">
        <v>1</v>
      </c>
      <c r="D8487">
        <v>82000</v>
      </c>
      <c r="E8487" s="46">
        <v>45169</v>
      </c>
      <c r="F8487">
        <v>-1.82</v>
      </c>
      <c r="I8487" t="str">
        <f>INDEX(LedgerMapping[[#All],[Level 3]],MATCH(Actuals[[#This Row],[Sub Ledger]],LedgerMapping[[#All],[Sub Ledger]],0))</f>
        <v>Depreciation</v>
      </c>
      <c r="J8487" s="22">
        <f>YEAR(Actuals[[#This Row],[Date]])</f>
        <v>2023</v>
      </c>
      <c r="K8487" s="22">
        <f>MONTH(Actuals[[#This Row],[Date]])</f>
        <v>8</v>
      </c>
      <c r="L8487" s="12"/>
    </row>
    <row r="8488" spans="1:12" x14ac:dyDescent="0.3">
      <c r="A8488">
        <v>12</v>
      </c>
      <c r="B8488">
        <v>23519</v>
      </c>
      <c r="C8488">
        <v>1</v>
      </c>
      <c r="D8488">
        <v>82000</v>
      </c>
      <c r="E8488" s="46">
        <v>45200</v>
      </c>
      <c r="F8488">
        <v>-3.95</v>
      </c>
      <c r="I8488" t="str">
        <f>INDEX(LedgerMapping[[#All],[Level 3]],MATCH(Actuals[[#This Row],[Sub Ledger]],LedgerMapping[[#All],[Sub Ledger]],0))</f>
        <v>Depreciation</v>
      </c>
      <c r="J8488" s="22">
        <f>YEAR(Actuals[[#This Row],[Date]])</f>
        <v>2023</v>
      </c>
      <c r="K8488" s="22">
        <f>MONTH(Actuals[[#This Row],[Date]])</f>
        <v>10</v>
      </c>
      <c r="L8488" s="12"/>
    </row>
    <row r="8489" spans="1:12" x14ac:dyDescent="0.3">
      <c r="A8489">
        <v>12</v>
      </c>
      <c r="B8489">
        <v>24522</v>
      </c>
      <c r="C8489">
        <v>1</v>
      </c>
      <c r="D8489">
        <v>82000</v>
      </c>
      <c r="E8489" s="46">
        <v>45230</v>
      </c>
      <c r="F8489">
        <v>-2.89</v>
      </c>
      <c r="I8489" t="str">
        <f>INDEX(LedgerMapping[[#All],[Level 3]],MATCH(Actuals[[#This Row],[Sub Ledger]],LedgerMapping[[#All],[Sub Ledger]],0))</f>
        <v>Depreciation</v>
      </c>
      <c r="J8489" s="22">
        <f>YEAR(Actuals[[#This Row],[Date]])</f>
        <v>2023</v>
      </c>
      <c r="K8489" s="22">
        <f>MONTH(Actuals[[#This Row],[Date]])</f>
        <v>10</v>
      </c>
      <c r="L8489" s="12"/>
    </row>
    <row r="8490" spans="1:12" x14ac:dyDescent="0.3">
      <c r="A8490">
        <v>12</v>
      </c>
      <c r="B8490">
        <v>25553</v>
      </c>
      <c r="C8490">
        <v>1</v>
      </c>
      <c r="D8490">
        <v>82000</v>
      </c>
      <c r="E8490" s="46">
        <v>45261</v>
      </c>
      <c r="F8490">
        <v>-2.89</v>
      </c>
      <c r="I8490" t="str">
        <f>INDEX(LedgerMapping[[#All],[Level 3]],MATCH(Actuals[[#This Row],[Sub Ledger]],LedgerMapping[[#All],[Sub Ledger]],0))</f>
        <v>Depreciation</v>
      </c>
      <c r="J8490" s="22">
        <f>YEAR(Actuals[[#This Row],[Date]])</f>
        <v>2023</v>
      </c>
      <c r="K8490" s="22">
        <f>MONTH(Actuals[[#This Row],[Date]])</f>
        <v>12</v>
      </c>
      <c r="L8490" s="12"/>
    </row>
    <row r="8491" spans="1:12" x14ac:dyDescent="0.3">
      <c r="A8491">
        <v>12</v>
      </c>
      <c r="B8491">
        <v>26626</v>
      </c>
      <c r="C8491">
        <v>1</v>
      </c>
      <c r="D8491">
        <v>82000</v>
      </c>
      <c r="E8491" s="46">
        <v>45291</v>
      </c>
      <c r="F8491">
        <v>-5.01</v>
      </c>
      <c r="I8491" t="str">
        <f>INDEX(LedgerMapping[[#All],[Level 3]],MATCH(Actuals[[#This Row],[Sub Ledger]],LedgerMapping[[#All],[Sub Ledger]],0))</f>
        <v>Depreciation</v>
      </c>
      <c r="J8491" s="22">
        <f>YEAR(Actuals[[#This Row],[Date]])</f>
        <v>2023</v>
      </c>
      <c r="K8491" s="22">
        <f>MONTH(Actuals[[#This Row],[Date]])</f>
        <v>12</v>
      </c>
      <c r="L8491" s="12"/>
    </row>
    <row r="8492" spans="1:12" x14ac:dyDescent="0.3">
      <c r="A8492">
        <v>12</v>
      </c>
      <c r="B8492">
        <v>27749</v>
      </c>
      <c r="C8492">
        <v>1</v>
      </c>
      <c r="D8492">
        <v>82000</v>
      </c>
      <c r="E8492" s="46">
        <v>45322</v>
      </c>
      <c r="F8492">
        <v>-39.06</v>
      </c>
      <c r="I8492" t="str">
        <f>INDEX(LedgerMapping[[#All],[Level 3]],MATCH(Actuals[[#This Row],[Sub Ledger]],LedgerMapping[[#All],[Sub Ledger]],0))</f>
        <v>Depreciation</v>
      </c>
      <c r="J8492" s="22">
        <f>YEAR(Actuals[[#This Row],[Date]])</f>
        <v>2024</v>
      </c>
      <c r="K8492" s="22">
        <f>MONTH(Actuals[[#This Row],[Date]])</f>
        <v>1</v>
      </c>
      <c r="L8492" s="12"/>
    </row>
    <row r="8493" spans="1:12" x14ac:dyDescent="0.3">
      <c r="A8493">
        <v>12</v>
      </c>
      <c r="B8493">
        <v>28901</v>
      </c>
      <c r="C8493">
        <v>1</v>
      </c>
      <c r="D8493">
        <v>82000</v>
      </c>
      <c r="E8493" s="46">
        <v>45354</v>
      </c>
      <c r="F8493">
        <v>-36.93</v>
      </c>
      <c r="I8493" t="str">
        <f>INDEX(LedgerMapping[[#All],[Level 3]],MATCH(Actuals[[#This Row],[Sub Ledger]],LedgerMapping[[#All],[Sub Ledger]],0))</f>
        <v>Depreciation</v>
      </c>
      <c r="J8493" s="22">
        <f>YEAR(Actuals[[#This Row],[Date]])</f>
        <v>2024</v>
      </c>
      <c r="K8493" s="22">
        <f>MONTH(Actuals[[#This Row],[Date]])</f>
        <v>3</v>
      </c>
      <c r="L8493" s="12"/>
    </row>
    <row r="8494" spans="1:12" x14ac:dyDescent="0.3">
      <c r="A8494">
        <v>12</v>
      </c>
      <c r="B8494">
        <v>30028</v>
      </c>
      <c r="C8494">
        <v>1</v>
      </c>
      <c r="D8494">
        <v>82000</v>
      </c>
      <c r="E8494" s="46">
        <v>45384</v>
      </c>
      <c r="F8494">
        <v>-34.799999999999997</v>
      </c>
      <c r="I8494" t="str">
        <f>INDEX(LedgerMapping[[#All],[Level 3]],MATCH(Actuals[[#This Row],[Sub Ledger]],LedgerMapping[[#All],[Sub Ledger]],0))</f>
        <v>Depreciation</v>
      </c>
      <c r="J8494" s="22">
        <f>YEAR(Actuals[[#This Row],[Date]])</f>
        <v>2024</v>
      </c>
      <c r="K8494" s="22">
        <f>MONTH(Actuals[[#This Row],[Date]])</f>
        <v>4</v>
      </c>
      <c r="L8494" s="12"/>
    </row>
    <row r="8495" spans="1:12" x14ac:dyDescent="0.3">
      <c r="A8495">
        <v>12</v>
      </c>
      <c r="B8495">
        <v>31154</v>
      </c>
      <c r="C8495">
        <v>1</v>
      </c>
      <c r="D8495">
        <v>82000</v>
      </c>
      <c r="E8495" s="46">
        <v>45415</v>
      </c>
      <c r="F8495">
        <v>-36.93</v>
      </c>
      <c r="I8495" t="str">
        <f>INDEX(LedgerMapping[[#All],[Level 3]],MATCH(Actuals[[#This Row],[Sub Ledger]],LedgerMapping[[#All],[Sub Ledger]],0))</f>
        <v>Depreciation</v>
      </c>
      <c r="J8495" s="22">
        <f>YEAR(Actuals[[#This Row],[Date]])</f>
        <v>2024</v>
      </c>
      <c r="K8495" s="22">
        <f>MONTH(Actuals[[#This Row],[Date]])</f>
        <v>5</v>
      </c>
      <c r="L8495" s="12"/>
    </row>
    <row r="8496" spans="1:12" x14ac:dyDescent="0.3">
      <c r="A8496">
        <v>12</v>
      </c>
      <c r="B8496">
        <v>32305</v>
      </c>
      <c r="C8496">
        <v>1</v>
      </c>
      <c r="D8496">
        <v>82000</v>
      </c>
      <c r="E8496" s="46">
        <v>45445</v>
      </c>
      <c r="F8496">
        <v>-35.869999999999997</v>
      </c>
      <c r="I8496" t="str">
        <f>INDEX(LedgerMapping[[#All],[Level 3]],MATCH(Actuals[[#This Row],[Sub Ledger]],LedgerMapping[[#All],[Sub Ledger]],0))</f>
        <v>Depreciation</v>
      </c>
      <c r="J8496" s="22">
        <f>YEAR(Actuals[[#This Row],[Date]])</f>
        <v>2024</v>
      </c>
      <c r="K8496" s="22">
        <f>MONTH(Actuals[[#This Row],[Date]])</f>
        <v>6</v>
      </c>
      <c r="L8496" s="12"/>
    </row>
    <row r="8497" spans="1:12" x14ac:dyDescent="0.3">
      <c r="A8497">
        <v>12</v>
      </c>
      <c r="B8497">
        <v>33403</v>
      </c>
      <c r="C8497">
        <v>1</v>
      </c>
      <c r="D8497">
        <v>82000</v>
      </c>
      <c r="E8497" s="46">
        <v>45476</v>
      </c>
      <c r="F8497">
        <v>-29.48</v>
      </c>
      <c r="I8497" t="str">
        <f>INDEX(LedgerMapping[[#All],[Level 3]],MATCH(Actuals[[#This Row],[Sub Ledger]],LedgerMapping[[#All],[Sub Ledger]],0))</f>
        <v>Depreciation</v>
      </c>
      <c r="J8497" s="22">
        <f>YEAR(Actuals[[#This Row],[Date]])</f>
        <v>2024</v>
      </c>
      <c r="K8497" s="22">
        <f>MONTH(Actuals[[#This Row],[Date]])</f>
        <v>7</v>
      </c>
      <c r="L8497" s="12"/>
    </row>
    <row r="8498" spans="1:12" x14ac:dyDescent="0.3">
      <c r="A8498">
        <v>12</v>
      </c>
      <c r="B8498">
        <v>34553</v>
      </c>
      <c r="C8498">
        <v>1</v>
      </c>
      <c r="D8498">
        <v>82000</v>
      </c>
      <c r="E8498" s="46">
        <v>45507</v>
      </c>
      <c r="F8498">
        <v>-31.61</v>
      </c>
      <c r="I8498" t="str">
        <f>INDEX(LedgerMapping[[#All],[Level 3]],MATCH(Actuals[[#This Row],[Sub Ledger]],LedgerMapping[[#All],[Sub Ledger]],0))</f>
        <v>Depreciation</v>
      </c>
      <c r="J8498" s="22">
        <f>YEAR(Actuals[[#This Row],[Date]])</f>
        <v>2024</v>
      </c>
      <c r="K8498" s="22">
        <f>MONTH(Actuals[[#This Row],[Date]])</f>
        <v>8</v>
      </c>
      <c r="L8498" s="12"/>
    </row>
    <row r="8499" spans="1:12" x14ac:dyDescent="0.3">
      <c r="A8499">
        <v>12</v>
      </c>
      <c r="B8499">
        <v>35705</v>
      </c>
      <c r="C8499">
        <v>1</v>
      </c>
      <c r="D8499">
        <v>82000</v>
      </c>
      <c r="E8499" s="46">
        <v>45536</v>
      </c>
      <c r="F8499">
        <v>-39.06</v>
      </c>
      <c r="I8499" t="str">
        <f>INDEX(LedgerMapping[[#All],[Level 3]],MATCH(Actuals[[#This Row],[Sub Ledger]],LedgerMapping[[#All],[Sub Ledger]],0))</f>
        <v>Depreciation</v>
      </c>
      <c r="J8499" s="22">
        <f>YEAR(Actuals[[#This Row],[Date]])</f>
        <v>2024</v>
      </c>
      <c r="K8499" s="22">
        <f>MONTH(Actuals[[#This Row],[Date]])</f>
        <v>9</v>
      </c>
      <c r="L8499" s="12"/>
    </row>
    <row r="8500" spans="1:12" x14ac:dyDescent="0.3">
      <c r="A8500">
        <v>12</v>
      </c>
      <c r="B8500">
        <v>36854</v>
      </c>
      <c r="C8500">
        <v>1</v>
      </c>
      <c r="D8500">
        <v>82000</v>
      </c>
      <c r="E8500" s="46">
        <v>45567</v>
      </c>
      <c r="F8500">
        <v>-27.36</v>
      </c>
      <c r="I8500" t="str">
        <f>INDEX(LedgerMapping[[#All],[Level 3]],MATCH(Actuals[[#This Row],[Sub Ledger]],LedgerMapping[[#All],[Sub Ledger]],0))</f>
        <v>Depreciation</v>
      </c>
      <c r="J8500" s="22">
        <f>YEAR(Actuals[[#This Row],[Date]])</f>
        <v>2024</v>
      </c>
      <c r="K8500" s="22">
        <f>MONTH(Actuals[[#This Row],[Date]])</f>
        <v>10</v>
      </c>
      <c r="L8500" s="12"/>
    </row>
    <row r="8501" spans="1:12" x14ac:dyDescent="0.3">
      <c r="A8501">
        <v>12</v>
      </c>
      <c r="B8501">
        <v>38004</v>
      </c>
      <c r="C8501">
        <v>1</v>
      </c>
      <c r="D8501">
        <v>82000</v>
      </c>
      <c r="E8501" s="46">
        <v>45597</v>
      </c>
      <c r="F8501">
        <v>-25.23</v>
      </c>
      <c r="I8501" t="str">
        <f>INDEX(LedgerMapping[[#All],[Level 3]],MATCH(Actuals[[#This Row],[Sub Ledger]],LedgerMapping[[#All],[Sub Ledger]],0))</f>
        <v>Depreciation</v>
      </c>
      <c r="J8501" s="22">
        <f>YEAR(Actuals[[#This Row],[Date]])</f>
        <v>2024</v>
      </c>
      <c r="K8501" s="22">
        <f>MONTH(Actuals[[#This Row],[Date]])</f>
        <v>11</v>
      </c>
      <c r="L8501" s="12"/>
    </row>
    <row r="8502" spans="1:12" x14ac:dyDescent="0.3">
      <c r="A8502">
        <v>12</v>
      </c>
      <c r="B8502">
        <v>39156</v>
      </c>
      <c r="C8502">
        <v>1</v>
      </c>
      <c r="D8502">
        <v>82000</v>
      </c>
      <c r="E8502" s="46">
        <v>45628</v>
      </c>
      <c r="F8502">
        <v>-36.93</v>
      </c>
      <c r="I8502" t="str">
        <f>INDEX(LedgerMapping[[#All],[Level 3]],MATCH(Actuals[[#This Row],[Sub Ledger]],LedgerMapping[[#All],[Sub Ledger]],0))</f>
        <v>Depreciation</v>
      </c>
      <c r="J8502" s="22">
        <f>YEAR(Actuals[[#This Row],[Date]])</f>
        <v>2024</v>
      </c>
      <c r="K8502" s="22">
        <f>MONTH(Actuals[[#This Row],[Date]])</f>
        <v>12</v>
      </c>
      <c r="L8502" s="12"/>
    </row>
    <row r="8503" spans="1:12" x14ac:dyDescent="0.3">
      <c r="A8503">
        <v>12</v>
      </c>
      <c r="B8503">
        <v>14408</v>
      </c>
      <c r="C8503">
        <v>1</v>
      </c>
      <c r="D8503">
        <v>83000</v>
      </c>
      <c r="E8503" s="46">
        <v>44927</v>
      </c>
      <c r="F8503">
        <v>-9.27</v>
      </c>
      <c r="I8503" t="str">
        <f>INDEX(LedgerMapping[[#All],[Level 3]],MATCH(Actuals[[#This Row],[Sub Ledger]],LedgerMapping[[#All],[Sub Ledger]],0))</f>
        <v>Depreciation</v>
      </c>
      <c r="J8503" s="22">
        <f>YEAR(Actuals[[#This Row],[Date]])</f>
        <v>2023</v>
      </c>
      <c r="K8503" s="22">
        <f>MONTH(Actuals[[#This Row],[Date]])</f>
        <v>1</v>
      </c>
      <c r="L8503" s="12"/>
    </row>
    <row r="8504" spans="1:12" x14ac:dyDescent="0.3">
      <c r="A8504">
        <v>12</v>
      </c>
      <c r="B8504">
        <v>15411</v>
      </c>
      <c r="C8504">
        <v>1</v>
      </c>
      <c r="D8504">
        <v>83000</v>
      </c>
      <c r="E8504" s="46">
        <v>44958</v>
      </c>
      <c r="F8504">
        <v>-8.2100000000000009</v>
      </c>
      <c r="I8504" t="str">
        <f>INDEX(LedgerMapping[[#All],[Level 3]],MATCH(Actuals[[#This Row],[Sub Ledger]],LedgerMapping[[#All],[Sub Ledger]],0))</f>
        <v>Depreciation</v>
      </c>
      <c r="J8504" s="22">
        <f>YEAR(Actuals[[#This Row],[Date]])</f>
        <v>2023</v>
      </c>
      <c r="K8504" s="22">
        <f>MONTH(Actuals[[#This Row],[Date]])</f>
        <v>2</v>
      </c>
      <c r="L8504" s="12"/>
    </row>
    <row r="8505" spans="1:12" x14ac:dyDescent="0.3">
      <c r="A8505">
        <v>12</v>
      </c>
      <c r="B8505">
        <v>16418</v>
      </c>
      <c r="C8505">
        <v>1</v>
      </c>
      <c r="D8505">
        <v>83000</v>
      </c>
      <c r="E8505" s="46">
        <v>44988</v>
      </c>
      <c r="F8505">
        <v>-9.27</v>
      </c>
      <c r="I8505" t="str">
        <f>INDEX(LedgerMapping[[#All],[Level 3]],MATCH(Actuals[[#This Row],[Sub Ledger]],LedgerMapping[[#All],[Sub Ledger]],0))</f>
        <v>Depreciation</v>
      </c>
      <c r="J8505" s="22">
        <f>YEAR(Actuals[[#This Row],[Date]])</f>
        <v>2023</v>
      </c>
      <c r="K8505" s="22">
        <f>MONTH(Actuals[[#This Row],[Date]])</f>
        <v>3</v>
      </c>
      <c r="L8505" s="12"/>
    </row>
    <row r="8506" spans="1:12" x14ac:dyDescent="0.3">
      <c r="A8506">
        <v>12</v>
      </c>
      <c r="B8506">
        <v>17450</v>
      </c>
      <c r="C8506">
        <v>1</v>
      </c>
      <c r="D8506">
        <v>83000</v>
      </c>
      <c r="E8506" s="46">
        <v>45018</v>
      </c>
      <c r="F8506">
        <v>-6.08</v>
      </c>
      <c r="I8506" t="str">
        <f>INDEX(LedgerMapping[[#All],[Level 3]],MATCH(Actuals[[#This Row],[Sub Ledger]],LedgerMapping[[#All],[Sub Ledger]],0))</f>
        <v>Depreciation</v>
      </c>
      <c r="J8506" s="22">
        <f>YEAR(Actuals[[#This Row],[Date]])</f>
        <v>2023</v>
      </c>
      <c r="K8506" s="22">
        <f>MONTH(Actuals[[#This Row],[Date]])</f>
        <v>4</v>
      </c>
      <c r="L8506" s="12"/>
    </row>
    <row r="8507" spans="1:12" x14ac:dyDescent="0.3">
      <c r="A8507">
        <v>12</v>
      </c>
      <c r="B8507">
        <v>18479</v>
      </c>
      <c r="C8507">
        <v>1</v>
      </c>
      <c r="D8507">
        <v>83000</v>
      </c>
      <c r="E8507" s="46">
        <v>45049</v>
      </c>
      <c r="F8507">
        <v>-11.4</v>
      </c>
      <c r="I8507" t="str">
        <f>INDEX(LedgerMapping[[#All],[Level 3]],MATCH(Actuals[[#This Row],[Sub Ledger]],LedgerMapping[[#All],[Sub Ledger]],0))</f>
        <v>Depreciation</v>
      </c>
      <c r="J8507" s="22">
        <f>YEAR(Actuals[[#This Row],[Date]])</f>
        <v>2023</v>
      </c>
      <c r="K8507" s="22">
        <f>MONTH(Actuals[[#This Row],[Date]])</f>
        <v>5</v>
      </c>
      <c r="L8507" s="12"/>
    </row>
    <row r="8508" spans="1:12" x14ac:dyDescent="0.3">
      <c r="A8508">
        <v>12</v>
      </c>
      <c r="B8508">
        <v>19483</v>
      </c>
      <c r="C8508">
        <v>1</v>
      </c>
      <c r="D8508">
        <v>83000</v>
      </c>
      <c r="E8508" s="46">
        <v>45079</v>
      </c>
      <c r="F8508">
        <v>-5.01</v>
      </c>
      <c r="I8508" t="str">
        <f>INDEX(LedgerMapping[[#All],[Level 3]],MATCH(Actuals[[#This Row],[Sub Ledger]],LedgerMapping[[#All],[Sub Ledger]],0))</f>
        <v>Depreciation</v>
      </c>
      <c r="J8508" s="22">
        <f>YEAR(Actuals[[#This Row],[Date]])</f>
        <v>2023</v>
      </c>
      <c r="K8508" s="22">
        <f>MONTH(Actuals[[#This Row],[Date]])</f>
        <v>6</v>
      </c>
      <c r="L8508" s="12"/>
    </row>
    <row r="8509" spans="1:12" x14ac:dyDescent="0.3">
      <c r="A8509">
        <v>12</v>
      </c>
      <c r="B8509">
        <v>20512</v>
      </c>
      <c r="C8509">
        <v>1</v>
      </c>
      <c r="D8509">
        <v>83000</v>
      </c>
      <c r="E8509" s="46">
        <v>45110</v>
      </c>
      <c r="F8509">
        <v>-8.2100000000000009</v>
      </c>
      <c r="I8509" t="str">
        <f>INDEX(LedgerMapping[[#All],[Level 3]],MATCH(Actuals[[#This Row],[Sub Ledger]],LedgerMapping[[#All],[Sub Ledger]],0))</f>
        <v>Depreciation</v>
      </c>
      <c r="J8509" s="22">
        <f>YEAR(Actuals[[#This Row],[Date]])</f>
        <v>2023</v>
      </c>
      <c r="K8509" s="22">
        <f>MONTH(Actuals[[#This Row],[Date]])</f>
        <v>7</v>
      </c>
      <c r="L8509" s="12"/>
    </row>
    <row r="8510" spans="1:12" x14ac:dyDescent="0.3">
      <c r="A8510">
        <v>12</v>
      </c>
      <c r="B8510">
        <v>21540</v>
      </c>
      <c r="C8510">
        <v>1</v>
      </c>
      <c r="D8510">
        <v>83000</v>
      </c>
      <c r="E8510" s="46">
        <v>45141</v>
      </c>
      <c r="F8510">
        <v>-10.33</v>
      </c>
      <c r="I8510" t="str">
        <f>INDEX(LedgerMapping[[#All],[Level 3]],MATCH(Actuals[[#This Row],[Sub Ledger]],LedgerMapping[[#All],[Sub Ledger]],0))</f>
        <v>Depreciation</v>
      </c>
      <c r="J8510" s="22">
        <f>YEAR(Actuals[[#This Row],[Date]])</f>
        <v>2023</v>
      </c>
      <c r="K8510" s="22">
        <f>MONTH(Actuals[[#This Row],[Date]])</f>
        <v>8</v>
      </c>
      <c r="L8510" s="12"/>
    </row>
    <row r="8511" spans="1:12" x14ac:dyDescent="0.3">
      <c r="A8511">
        <v>12</v>
      </c>
      <c r="B8511">
        <v>22515</v>
      </c>
      <c r="C8511">
        <v>1</v>
      </c>
      <c r="D8511">
        <v>83000</v>
      </c>
      <c r="E8511" s="46">
        <v>45169</v>
      </c>
      <c r="F8511">
        <v>-5.01</v>
      </c>
      <c r="I8511" t="str">
        <f>INDEX(LedgerMapping[[#All],[Level 3]],MATCH(Actuals[[#This Row],[Sub Ledger]],LedgerMapping[[#All],[Sub Ledger]],0))</f>
        <v>Depreciation</v>
      </c>
      <c r="J8511" s="22">
        <f>YEAR(Actuals[[#This Row],[Date]])</f>
        <v>2023</v>
      </c>
      <c r="K8511" s="22">
        <f>MONTH(Actuals[[#This Row],[Date]])</f>
        <v>8</v>
      </c>
      <c r="L8511" s="12"/>
    </row>
    <row r="8512" spans="1:12" x14ac:dyDescent="0.3">
      <c r="A8512">
        <v>12</v>
      </c>
      <c r="B8512">
        <v>23520</v>
      </c>
      <c r="C8512">
        <v>1</v>
      </c>
      <c r="D8512">
        <v>83000</v>
      </c>
      <c r="E8512" s="46">
        <v>45200</v>
      </c>
      <c r="F8512">
        <v>-10.33</v>
      </c>
      <c r="I8512" t="str">
        <f>INDEX(LedgerMapping[[#All],[Level 3]],MATCH(Actuals[[#This Row],[Sub Ledger]],LedgerMapping[[#All],[Sub Ledger]],0))</f>
        <v>Depreciation</v>
      </c>
      <c r="J8512" s="22">
        <f>YEAR(Actuals[[#This Row],[Date]])</f>
        <v>2023</v>
      </c>
      <c r="K8512" s="22">
        <f>MONTH(Actuals[[#This Row],[Date]])</f>
        <v>10</v>
      </c>
      <c r="L8512" s="12"/>
    </row>
    <row r="8513" spans="1:12" x14ac:dyDescent="0.3">
      <c r="A8513">
        <v>12</v>
      </c>
      <c r="B8513">
        <v>24523</v>
      </c>
      <c r="C8513">
        <v>1</v>
      </c>
      <c r="D8513">
        <v>83000</v>
      </c>
      <c r="E8513" s="46">
        <v>45230</v>
      </c>
      <c r="F8513">
        <v>-9.27</v>
      </c>
      <c r="I8513" t="str">
        <f>INDEX(LedgerMapping[[#All],[Level 3]],MATCH(Actuals[[#This Row],[Sub Ledger]],LedgerMapping[[#All],[Sub Ledger]],0))</f>
        <v>Depreciation</v>
      </c>
      <c r="J8513" s="22">
        <f>YEAR(Actuals[[#This Row],[Date]])</f>
        <v>2023</v>
      </c>
      <c r="K8513" s="22">
        <f>MONTH(Actuals[[#This Row],[Date]])</f>
        <v>10</v>
      </c>
      <c r="L8513" s="12"/>
    </row>
    <row r="8514" spans="1:12" x14ac:dyDescent="0.3">
      <c r="A8514">
        <v>12</v>
      </c>
      <c r="B8514">
        <v>25554</v>
      </c>
      <c r="C8514">
        <v>1</v>
      </c>
      <c r="D8514">
        <v>83000</v>
      </c>
      <c r="E8514" s="46">
        <v>45261</v>
      </c>
      <c r="F8514">
        <v>-8.2100000000000009</v>
      </c>
      <c r="I8514" t="str">
        <f>INDEX(LedgerMapping[[#All],[Level 3]],MATCH(Actuals[[#This Row],[Sub Ledger]],LedgerMapping[[#All],[Sub Ledger]],0))</f>
        <v>Depreciation</v>
      </c>
      <c r="J8514" s="22">
        <f>YEAR(Actuals[[#This Row],[Date]])</f>
        <v>2023</v>
      </c>
      <c r="K8514" s="22">
        <f>MONTH(Actuals[[#This Row],[Date]])</f>
        <v>12</v>
      </c>
      <c r="L8514" s="12"/>
    </row>
    <row r="8515" spans="1:12" x14ac:dyDescent="0.3">
      <c r="A8515">
        <v>12</v>
      </c>
      <c r="B8515">
        <v>26627</v>
      </c>
      <c r="C8515">
        <v>1</v>
      </c>
      <c r="D8515">
        <v>83000</v>
      </c>
      <c r="E8515" s="46">
        <v>45291</v>
      </c>
      <c r="F8515">
        <v>-14.59</v>
      </c>
      <c r="I8515" t="str">
        <f>INDEX(LedgerMapping[[#All],[Level 3]],MATCH(Actuals[[#This Row],[Sub Ledger]],LedgerMapping[[#All],[Sub Ledger]],0))</f>
        <v>Depreciation</v>
      </c>
      <c r="J8515" s="22">
        <f>YEAR(Actuals[[#This Row],[Date]])</f>
        <v>2023</v>
      </c>
      <c r="K8515" s="22">
        <f>MONTH(Actuals[[#This Row],[Date]])</f>
        <v>12</v>
      </c>
      <c r="L8515" s="12"/>
    </row>
    <row r="8516" spans="1:12" x14ac:dyDescent="0.3">
      <c r="A8516">
        <v>12</v>
      </c>
      <c r="B8516">
        <v>27750</v>
      </c>
      <c r="C8516">
        <v>1</v>
      </c>
      <c r="D8516">
        <v>83000</v>
      </c>
      <c r="E8516" s="46">
        <v>45322</v>
      </c>
      <c r="F8516">
        <v>-136.93</v>
      </c>
      <c r="I8516" t="str">
        <f>INDEX(LedgerMapping[[#All],[Level 3]],MATCH(Actuals[[#This Row],[Sub Ledger]],LedgerMapping[[#All],[Sub Ledger]],0))</f>
        <v>Depreciation</v>
      </c>
      <c r="J8516" s="22">
        <f>YEAR(Actuals[[#This Row],[Date]])</f>
        <v>2024</v>
      </c>
      <c r="K8516" s="22">
        <f>MONTH(Actuals[[#This Row],[Date]])</f>
        <v>1</v>
      </c>
      <c r="L8516" s="12"/>
    </row>
    <row r="8517" spans="1:12" x14ac:dyDescent="0.3">
      <c r="A8517">
        <v>12</v>
      </c>
      <c r="B8517">
        <v>28902</v>
      </c>
      <c r="C8517">
        <v>1</v>
      </c>
      <c r="D8517">
        <v>83000</v>
      </c>
      <c r="E8517" s="46">
        <v>45354</v>
      </c>
      <c r="F8517">
        <v>-126.29</v>
      </c>
      <c r="I8517" t="str">
        <f>INDEX(LedgerMapping[[#All],[Level 3]],MATCH(Actuals[[#This Row],[Sub Ledger]],LedgerMapping[[#All],[Sub Ledger]],0))</f>
        <v>Depreciation</v>
      </c>
      <c r="J8517" s="22">
        <f>YEAR(Actuals[[#This Row],[Date]])</f>
        <v>2024</v>
      </c>
      <c r="K8517" s="22">
        <f>MONTH(Actuals[[#This Row],[Date]])</f>
        <v>3</v>
      </c>
      <c r="L8517" s="12"/>
    </row>
    <row r="8518" spans="1:12" x14ac:dyDescent="0.3">
      <c r="A8518">
        <v>12</v>
      </c>
      <c r="B8518">
        <v>30029</v>
      </c>
      <c r="C8518">
        <v>1</v>
      </c>
      <c r="D8518">
        <v>83000</v>
      </c>
      <c r="E8518" s="46">
        <v>45384</v>
      </c>
      <c r="F8518">
        <v>-118.85</v>
      </c>
      <c r="I8518" t="str">
        <f>INDEX(LedgerMapping[[#All],[Level 3]],MATCH(Actuals[[#This Row],[Sub Ledger]],LedgerMapping[[#All],[Sub Ledger]],0))</f>
        <v>Depreciation</v>
      </c>
      <c r="J8518" s="22">
        <f>YEAR(Actuals[[#This Row],[Date]])</f>
        <v>2024</v>
      </c>
      <c r="K8518" s="22">
        <f>MONTH(Actuals[[#This Row],[Date]])</f>
        <v>4</v>
      </c>
      <c r="L8518" s="12"/>
    </row>
    <row r="8519" spans="1:12" x14ac:dyDescent="0.3">
      <c r="A8519">
        <v>12</v>
      </c>
      <c r="B8519">
        <v>31155</v>
      </c>
      <c r="C8519">
        <v>1</v>
      </c>
      <c r="D8519">
        <v>83000</v>
      </c>
      <c r="E8519" s="46">
        <v>45415</v>
      </c>
      <c r="F8519">
        <v>-128.41999999999999</v>
      </c>
      <c r="I8519" t="str">
        <f>INDEX(LedgerMapping[[#All],[Level 3]],MATCH(Actuals[[#This Row],[Sub Ledger]],LedgerMapping[[#All],[Sub Ledger]],0))</f>
        <v>Depreciation</v>
      </c>
      <c r="J8519" s="22">
        <f>YEAR(Actuals[[#This Row],[Date]])</f>
        <v>2024</v>
      </c>
      <c r="K8519" s="22">
        <f>MONTH(Actuals[[#This Row],[Date]])</f>
        <v>5</v>
      </c>
      <c r="L8519" s="12"/>
    </row>
    <row r="8520" spans="1:12" x14ac:dyDescent="0.3">
      <c r="A8520">
        <v>12</v>
      </c>
      <c r="B8520">
        <v>32306</v>
      </c>
      <c r="C8520">
        <v>1</v>
      </c>
      <c r="D8520">
        <v>83000</v>
      </c>
      <c r="E8520" s="46">
        <v>45445</v>
      </c>
      <c r="F8520">
        <v>-124.17</v>
      </c>
      <c r="I8520" t="str">
        <f>INDEX(LedgerMapping[[#All],[Level 3]],MATCH(Actuals[[#This Row],[Sub Ledger]],LedgerMapping[[#All],[Sub Ledger]],0))</f>
        <v>Depreciation</v>
      </c>
      <c r="J8520" s="22">
        <f>YEAR(Actuals[[#This Row],[Date]])</f>
        <v>2024</v>
      </c>
      <c r="K8520" s="22">
        <f>MONTH(Actuals[[#This Row],[Date]])</f>
        <v>6</v>
      </c>
      <c r="L8520" s="12"/>
    </row>
    <row r="8521" spans="1:12" x14ac:dyDescent="0.3">
      <c r="A8521">
        <v>12</v>
      </c>
      <c r="B8521">
        <v>33404</v>
      </c>
      <c r="C8521">
        <v>1</v>
      </c>
      <c r="D8521">
        <v>83000</v>
      </c>
      <c r="E8521" s="46">
        <v>45476</v>
      </c>
      <c r="F8521">
        <v>-101.82</v>
      </c>
      <c r="I8521" t="str">
        <f>INDEX(LedgerMapping[[#All],[Level 3]],MATCH(Actuals[[#This Row],[Sub Ledger]],LedgerMapping[[#All],[Sub Ledger]],0))</f>
        <v>Depreciation</v>
      </c>
      <c r="J8521" s="22">
        <f>YEAR(Actuals[[#This Row],[Date]])</f>
        <v>2024</v>
      </c>
      <c r="K8521" s="22">
        <f>MONTH(Actuals[[#This Row],[Date]])</f>
        <v>7</v>
      </c>
      <c r="L8521" s="12"/>
    </row>
    <row r="8522" spans="1:12" x14ac:dyDescent="0.3">
      <c r="A8522">
        <v>12</v>
      </c>
      <c r="B8522">
        <v>34554</v>
      </c>
      <c r="C8522">
        <v>1</v>
      </c>
      <c r="D8522">
        <v>83000</v>
      </c>
      <c r="E8522" s="46">
        <v>45507</v>
      </c>
      <c r="F8522">
        <v>-110.34</v>
      </c>
      <c r="I8522" t="str">
        <f>INDEX(LedgerMapping[[#All],[Level 3]],MATCH(Actuals[[#This Row],[Sub Ledger]],LedgerMapping[[#All],[Sub Ledger]],0))</f>
        <v>Depreciation</v>
      </c>
      <c r="J8522" s="22">
        <f>YEAR(Actuals[[#This Row],[Date]])</f>
        <v>2024</v>
      </c>
      <c r="K8522" s="22">
        <f>MONTH(Actuals[[#This Row],[Date]])</f>
        <v>8</v>
      </c>
      <c r="L8522" s="12"/>
    </row>
    <row r="8523" spans="1:12" x14ac:dyDescent="0.3">
      <c r="A8523">
        <v>12</v>
      </c>
      <c r="B8523">
        <v>35706</v>
      </c>
      <c r="C8523">
        <v>1</v>
      </c>
      <c r="D8523">
        <v>83000</v>
      </c>
      <c r="E8523" s="46">
        <v>45536</v>
      </c>
      <c r="F8523">
        <v>-134.80000000000001</v>
      </c>
      <c r="I8523" t="str">
        <f>INDEX(LedgerMapping[[#All],[Level 3]],MATCH(Actuals[[#This Row],[Sub Ledger]],LedgerMapping[[#All],[Sub Ledger]],0))</f>
        <v>Depreciation</v>
      </c>
      <c r="J8523" s="22">
        <f>YEAR(Actuals[[#This Row],[Date]])</f>
        <v>2024</v>
      </c>
      <c r="K8523" s="22">
        <f>MONTH(Actuals[[#This Row],[Date]])</f>
        <v>9</v>
      </c>
      <c r="L8523" s="12"/>
    </row>
    <row r="8524" spans="1:12" x14ac:dyDescent="0.3">
      <c r="A8524">
        <v>12</v>
      </c>
      <c r="B8524">
        <v>36855</v>
      </c>
      <c r="C8524">
        <v>1</v>
      </c>
      <c r="D8524">
        <v>83000</v>
      </c>
      <c r="E8524" s="46">
        <v>45567</v>
      </c>
      <c r="F8524">
        <v>-96.51</v>
      </c>
      <c r="I8524" t="str">
        <f>INDEX(LedgerMapping[[#All],[Level 3]],MATCH(Actuals[[#This Row],[Sub Ledger]],LedgerMapping[[#All],[Sub Ledger]],0))</f>
        <v>Depreciation</v>
      </c>
      <c r="J8524" s="22">
        <f>YEAR(Actuals[[#This Row],[Date]])</f>
        <v>2024</v>
      </c>
      <c r="K8524" s="22">
        <f>MONTH(Actuals[[#This Row],[Date]])</f>
        <v>10</v>
      </c>
      <c r="L8524" s="12"/>
    </row>
    <row r="8525" spans="1:12" x14ac:dyDescent="0.3">
      <c r="A8525">
        <v>12</v>
      </c>
      <c r="B8525">
        <v>38005</v>
      </c>
      <c r="C8525">
        <v>1</v>
      </c>
      <c r="D8525">
        <v>83000</v>
      </c>
      <c r="E8525" s="46">
        <v>45597</v>
      </c>
      <c r="F8525">
        <v>-86.93</v>
      </c>
      <c r="I8525" t="str">
        <f>INDEX(LedgerMapping[[#All],[Level 3]],MATCH(Actuals[[#This Row],[Sub Ledger]],LedgerMapping[[#All],[Sub Ledger]],0))</f>
        <v>Depreciation</v>
      </c>
      <c r="J8525" s="22">
        <f>YEAR(Actuals[[#This Row],[Date]])</f>
        <v>2024</v>
      </c>
      <c r="K8525" s="22">
        <f>MONTH(Actuals[[#This Row],[Date]])</f>
        <v>11</v>
      </c>
      <c r="L8525" s="12"/>
    </row>
    <row r="8526" spans="1:12" x14ac:dyDescent="0.3">
      <c r="A8526">
        <v>12</v>
      </c>
      <c r="B8526">
        <v>39157</v>
      </c>
      <c r="C8526">
        <v>1</v>
      </c>
      <c r="D8526">
        <v>83000</v>
      </c>
      <c r="E8526" s="46">
        <v>45628</v>
      </c>
      <c r="F8526">
        <v>-128.41999999999999</v>
      </c>
      <c r="I8526" t="str">
        <f>INDEX(LedgerMapping[[#All],[Level 3]],MATCH(Actuals[[#This Row],[Sub Ledger]],LedgerMapping[[#All],[Sub Ledger]],0))</f>
        <v>Depreciation</v>
      </c>
      <c r="J8526" s="22">
        <f>YEAR(Actuals[[#This Row],[Date]])</f>
        <v>2024</v>
      </c>
      <c r="K8526" s="22">
        <f>MONTH(Actuals[[#This Row],[Date]])</f>
        <v>12</v>
      </c>
      <c r="L8526" s="12"/>
    </row>
    <row r="8527" spans="1:12" x14ac:dyDescent="0.3">
      <c r="A8527">
        <v>12</v>
      </c>
      <c r="B8527">
        <v>14409</v>
      </c>
      <c r="C8527">
        <v>1</v>
      </c>
      <c r="D8527">
        <v>84000</v>
      </c>
      <c r="E8527" s="46">
        <v>44927</v>
      </c>
      <c r="F8527">
        <v>-8.2100000000000009</v>
      </c>
      <c r="I8527" t="str">
        <f>INDEX(LedgerMapping[[#All],[Level 3]],MATCH(Actuals[[#This Row],[Sub Ledger]],LedgerMapping[[#All],[Sub Ledger]],0))</f>
        <v>Depreciation</v>
      </c>
      <c r="J8527" s="22">
        <f>YEAR(Actuals[[#This Row],[Date]])</f>
        <v>2023</v>
      </c>
      <c r="K8527" s="22">
        <f>MONTH(Actuals[[#This Row],[Date]])</f>
        <v>1</v>
      </c>
      <c r="L8527" s="12"/>
    </row>
    <row r="8528" spans="1:12" x14ac:dyDescent="0.3">
      <c r="A8528">
        <v>12</v>
      </c>
      <c r="B8528">
        <v>15412</v>
      </c>
      <c r="C8528">
        <v>1</v>
      </c>
      <c r="D8528">
        <v>84000</v>
      </c>
      <c r="E8528" s="46">
        <v>44958</v>
      </c>
      <c r="F8528">
        <v>-7.14</v>
      </c>
      <c r="I8528" t="str">
        <f>INDEX(LedgerMapping[[#All],[Level 3]],MATCH(Actuals[[#This Row],[Sub Ledger]],LedgerMapping[[#All],[Sub Ledger]],0))</f>
        <v>Depreciation</v>
      </c>
      <c r="J8528" s="22">
        <f>YEAR(Actuals[[#This Row],[Date]])</f>
        <v>2023</v>
      </c>
      <c r="K8528" s="22">
        <f>MONTH(Actuals[[#This Row],[Date]])</f>
        <v>2</v>
      </c>
      <c r="L8528" s="12"/>
    </row>
    <row r="8529" spans="1:12" x14ac:dyDescent="0.3">
      <c r="A8529">
        <v>12</v>
      </c>
      <c r="B8529">
        <v>16419</v>
      </c>
      <c r="C8529">
        <v>1</v>
      </c>
      <c r="D8529">
        <v>84000</v>
      </c>
      <c r="E8529" s="46">
        <v>44988</v>
      </c>
      <c r="F8529">
        <v>-8.2100000000000009</v>
      </c>
      <c r="I8529" t="str">
        <f>INDEX(LedgerMapping[[#All],[Level 3]],MATCH(Actuals[[#This Row],[Sub Ledger]],LedgerMapping[[#All],[Sub Ledger]],0))</f>
        <v>Depreciation</v>
      </c>
      <c r="J8529" s="22">
        <f>YEAR(Actuals[[#This Row],[Date]])</f>
        <v>2023</v>
      </c>
      <c r="K8529" s="22">
        <f>MONTH(Actuals[[#This Row],[Date]])</f>
        <v>3</v>
      </c>
      <c r="L8529" s="12"/>
    </row>
    <row r="8530" spans="1:12" x14ac:dyDescent="0.3">
      <c r="A8530">
        <v>12</v>
      </c>
      <c r="B8530">
        <v>17451</v>
      </c>
      <c r="C8530">
        <v>1</v>
      </c>
      <c r="D8530">
        <v>84000</v>
      </c>
      <c r="E8530" s="46">
        <v>45018</v>
      </c>
      <c r="F8530">
        <v>-5.01</v>
      </c>
      <c r="I8530" t="str">
        <f>INDEX(LedgerMapping[[#All],[Level 3]],MATCH(Actuals[[#This Row],[Sub Ledger]],LedgerMapping[[#All],[Sub Ledger]],0))</f>
        <v>Depreciation</v>
      </c>
      <c r="J8530" s="22">
        <f>YEAR(Actuals[[#This Row],[Date]])</f>
        <v>2023</v>
      </c>
      <c r="K8530" s="22">
        <f>MONTH(Actuals[[#This Row],[Date]])</f>
        <v>4</v>
      </c>
      <c r="L8530" s="12"/>
    </row>
    <row r="8531" spans="1:12" x14ac:dyDescent="0.3">
      <c r="A8531">
        <v>12</v>
      </c>
      <c r="B8531">
        <v>18480</v>
      </c>
      <c r="C8531">
        <v>1</v>
      </c>
      <c r="D8531">
        <v>84000</v>
      </c>
      <c r="E8531" s="46">
        <v>45049</v>
      </c>
      <c r="F8531">
        <v>-10.33</v>
      </c>
      <c r="I8531" t="str">
        <f>INDEX(LedgerMapping[[#All],[Level 3]],MATCH(Actuals[[#This Row],[Sub Ledger]],LedgerMapping[[#All],[Sub Ledger]],0))</f>
        <v>Depreciation</v>
      </c>
      <c r="J8531" s="22">
        <f>YEAR(Actuals[[#This Row],[Date]])</f>
        <v>2023</v>
      </c>
      <c r="K8531" s="22">
        <f>MONTH(Actuals[[#This Row],[Date]])</f>
        <v>5</v>
      </c>
      <c r="L8531" s="12"/>
    </row>
    <row r="8532" spans="1:12" x14ac:dyDescent="0.3">
      <c r="A8532">
        <v>12</v>
      </c>
      <c r="B8532">
        <v>19484</v>
      </c>
      <c r="C8532">
        <v>1</v>
      </c>
      <c r="D8532">
        <v>84000</v>
      </c>
      <c r="E8532" s="46">
        <v>45079</v>
      </c>
      <c r="F8532">
        <v>-3.95</v>
      </c>
      <c r="I8532" t="str">
        <f>INDEX(LedgerMapping[[#All],[Level 3]],MATCH(Actuals[[#This Row],[Sub Ledger]],LedgerMapping[[#All],[Sub Ledger]],0))</f>
        <v>Depreciation</v>
      </c>
      <c r="J8532" s="22">
        <f>YEAR(Actuals[[#This Row],[Date]])</f>
        <v>2023</v>
      </c>
      <c r="K8532" s="22">
        <f>MONTH(Actuals[[#This Row],[Date]])</f>
        <v>6</v>
      </c>
      <c r="L8532" s="12"/>
    </row>
    <row r="8533" spans="1:12" x14ac:dyDescent="0.3">
      <c r="A8533">
        <v>12</v>
      </c>
      <c r="B8533">
        <v>20513</v>
      </c>
      <c r="C8533">
        <v>1</v>
      </c>
      <c r="D8533">
        <v>84000</v>
      </c>
      <c r="E8533" s="46">
        <v>45110</v>
      </c>
      <c r="F8533">
        <v>-7.14</v>
      </c>
      <c r="I8533" t="str">
        <f>INDEX(LedgerMapping[[#All],[Level 3]],MATCH(Actuals[[#This Row],[Sub Ledger]],LedgerMapping[[#All],[Sub Ledger]],0))</f>
        <v>Depreciation</v>
      </c>
      <c r="J8533" s="22">
        <f>YEAR(Actuals[[#This Row],[Date]])</f>
        <v>2023</v>
      </c>
      <c r="K8533" s="22">
        <f>MONTH(Actuals[[#This Row],[Date]])</f>
        <v>7</v>
      </c>
      <c r="L8533" s="12"/>
    </row>
    <row r="8534" spans="1:12" x14ac:dyDescent="0.3">
      <c r="A8534">
        <v>12</v>
      </c>
      <c r="B8534">
        <v>21541</v>
      </c>
      <c r="C8534">
        <v>1</v>
      </c>
      <c r="D8534">
        <v>84000</v>
      </c>
      <c r="E8534" s="46">
        <v>45141</v>
      </c>
      <c r="F8534">
        <v>-8.2100000000000009</v>
      </c>
      <c r="I8534" t="str">
        <f>INDEX(LedgerMapping[[#All],[Level 3]],MATCH(Actuals[[#This Row],[Sub Ledger]],LedgerMapping[[#All],[Sub Ledger]],0))</f>
        <v>Depreciation</v>
      </c>
      <c r="J8534" s="22">
        <f>YEAR(Actuals[[#This Row],[Date]])</f>
        <v>2023</v>
      </c>
      <c r="K8534" s="22">
        <f>MONTH(Actuals[[#This Row],[Date]])</f>
        <v>8</v>
      </c>
      <c r="L8534" s="12"/>
    </row>
    <row r="8535" spans="1:12" x14ac:dyDescent="0.3">
      <c r="A8535">
        <v>12</v>
      </c>
      <c r="B8535">
        <v>22516</v>
      </c>
      <c r="C8535">
        <v>1</v>
      </c>
      <c r="D8535">
        <v>84000</v>
      </c>
      <c r="E8535" s="46">
        <v>45169</v>
      </c>
      <c r="F8535">
        <v>-5.01</v>
      </c>
      <c r="I8535" t="str">
        <f>INDEX(LedgerMapping[[#All],[Level 3]],MATCH(Actuals[[#This Row],[Sub Ledger]],LedgerMapping[[#All],[Sub Ledger]],0))</f>
        <v>Depreciation</v>
      </c>
      <c r="J8535" s="22">
        <f>YEAR(Actuals[[#This Row],[Date]])</f>
        <v>2023</v>
      </c>
      <c r="K8535" s="22">
        <f>MONTH(Actuals[[#This Row],[Date]])</f>
        <v>8</v>
      </c>
      <c r="L8535" s="12"/>
    </row>
    <row r="8536" spans="1:12" x14ac:dyDescent="0.3">
      <c r="A8536">
        <v>12</v>
      </c>
      <c r="B8536">
        <v>23521</v>
      </c>
      <c r="C8536">
        <v>1</v>
      </c>
      <c r="D8536">
        <v>84000</v>
      </c>
      <c r="E8536" s="46">
        <v>45200</v>
      </c>
      <c r="F8536">
        <v>-9.27</v>
      </c>
      <c r="I8536" t="str">
        <f>INDEX(LedgerMapping[[#All],[Level 3]],MATCH(Actuals[[#This Row],[Sub Ledger]],LedgerMapping[[#All],[Sub Ledger]],0))</f>
        <v>Depreciation</v>
      </c>
      <c r="J8536" s="22">
        <f>YEAR(Actuals[[#This Row],[Date]])</f>
        <v>2023</v>
      </c>
      <c r="K8536" s="22">
        <f>MONTH(Actuals[[#This Row],[Date]])</f>
        <v>10</v>
      </c>
      <c r="L8536" s="12"/>
    </row>
    <row r="8537" spans="1:12" x14ac:dyDescent="0.3">
      <c r="A8537">
        <v>12</v>
      </c>
      <c r="B8537">
        <v>24524</v>
      </c>
      <c r="C8537">
        <v>1</v>
      </c>
      <c r="D8537">
        <v>84000</v>
      </c>
      <c r="E8537" s="46">
        <v>45230</v>
      </c>
      <c r="F8537">
        <v>-7.14</v>
      </c>
      <c r="I8537" t="str">
        <f>INDEX(LedgerMapping[[#All],[Level 3]],MATCH(Actuals[[#This Row],[Sub Ledger]],LedgerMapping[[#All],[Sub Ledger]],0))</f>
        <v>Depreciation</v>
      </c>
      <c r="J8537" s="22">
        <f>YEAR(Actuals[[#This Row],[Date]])</f>
        <v>2023</v>
      </c>
      <c r="K8537" s="22">
        <f>MONTH(Actuals[[#This Row],[Date]])</f>
        <v>10</v>
      </c>
      <c r="L8537" s="12"/>
    </row>
    <row r="8538" spans="1:12" x14ac:dyDescent="0.3">
      <c r="A8538">
        <v>12</v>
      </c>
      <c r="B8538">
        <v>25555</v>
      </c>
      <c r="C8538">
        <v>1</v>
      </c>
      <c r="D8538">
        <v>84000</v>
      </c>
      <c r="E8538" s="46">
        <v>45261</v>
      </c>
      <c r="F8538">
        <v>-7.14</v>
      </c>
      <c r="I8538" t="str">
        <f>INDEX(LedgerMapping[[#All],[Level 3]],MATCH(Actuals[[#This Row],[Sub Ledger]],LedgerMapping[[#All],[Sub Ledger]],0))</f>
        <v>Depreciation</v>
      </c>
      <c r="J8538" s="22">
        <f>YEAR(Actuals[[#This Row],[Date]])</f>
        <v>2023</v>
      </c>
      <c r="K8538" s="22">
        <f>MONTH(Actuals[[#This Row],[Date]])</f>
        <v>12</v>
      </c>
      <c r="L8538" s="12"/>
    </row>
    <row r="8539" spans="1:12" x14ac:dyDescent="0.3">
      <c r="A8539">
        <v>12</v>
      </c>
      <c r="B8539">
        <v>26628</v>
      </c>
      <c r="C8539">
        <v>1</v>
      </c>
      <c r="D8539">
        <v>84000</v>
      </c>
      <c r="E8539" s="46">
        <v>45291</v>
      </c>
      <c r="F8539">
        <v>-12.46</v>
      </c>
      <c r="I8539" t="str">
        <f>INDEX(LedgerMapping[[#All],[Level 3]],MATCH(Actuals[[#This Row],[Sub Ledger]],LedgerMapping[[#All],[Sub Ledger]],0))</f>
        <v>Depreciation</v>
      </c>
      <c r="J8539" s="22">
        <f>YEAR(Actuals[[#This Row],[Date]])</f>
        <v>2023</v>
      </c>
      <c r="K8539" s="22">
        <f>MONTH(Actuals[[#This Row],[Date]])</f>
        <v>12</v>
      </c>
      <c r="L8539" s="12"/>
    </row>
    <row r="8540" spans="1:12" x14ac:dyDescent="0.3">
      <c r="A8540">
        <v>12</v>
      </c>
      <c r="B8540">
        <v>27751</v>
      </c>
      <c r="C8540">
        <v>1</v>
      </c>
      <c r="D8540">
        <v>84000</v>
      </c>
      <c r="E8540" s="46">
        <v>45322</v>
      </c>
      <c r="F8540">
        <v>-116.72</v>
      </c>
      <c r="I8540" t="str">
        <f>INDEX(LedgerMapping[[#All],[Level 3]],MATCH(Actuals[[#This Row],[Sub Ledger]],LedgerMapping[[#All],[Sub Ledger]],0))</f>
        <v>Depreciation</v>
      </c>
      <c r="J8540" s="22">
        <f>YEAR(Actuals[[#This Row],[Date]])</f>
        <v>2024</v>
      </c>
      <c r="K8540" s="22">
        <f>MONTH(Actuals[[#This Row],[Date]])</f>
        <v>1</v>
      </c>
      <c r="L8540" s="12"/>
    </row>
    <row r="8541" spans="1:12" x14ac:dyDescent="0.3">
      <c r="A8541">
        <v>12</v>
      </c>
      <c r="B8541">
        <v>28903</v>
      </c>
      <c r="C8541">
        <v>1</v>
      </c>
      <c r="D8541">
        <v>84000</v>
      </c>
      <c r="E8541" s="46">
        <v>45354</v>
      </c>
      <c r="F8541">
        <v>-105.02</v>
      </c>
      <c r="I8541" t="str">
        <f>INDEX(LedgerMapping[[#All],[Level 3]],MATCH(Actuals[[#This Row],[Sub Ledger]],LedgerMapping[[#All],[Sub Ledger]],0))</f>
        <v>Depreciation</v>
      </c>
      <c r="J8541" s="22">
        <f>YEAR(Actuals[[#This Row],[Date]])</f>
        <v>2024</v>
      </c>
      <c r="K8541" s="22">
        <f>MONTH(Actuals[[#This Row],[Date]])</f>
        <v>3</v>
      </c>
      <c r="L8541" s="12"/>
    </row>
    <row r="8542" spans="1:12" x14ac:dyDescent="0.3">
      <c r="A8542">
        <v>12</v>
      </c>
      <c r="B8542">
        <v>30030</v>
      </c>
      <c r="C8542">
        <v>1</v>
      </c>
      <c r="D8542">
        <v>84000</v>
      </c>
      <c r="E8542" s="46">
        <v>45384</v>
      </c>
      <c r="F8542">
        <v>-103.95</v>
      </c>
      <c r="I8542" t="str">
        <f>INDEX(LedgerMapping[[#All],[Level 3]],MATCH(Actuals[[#This Row],[Sub Ledger]],LedgerMapping[[#All],[Sub Ledger]],0))</f>
        <v>Depreciation</v>
      </c>
      <c r="J8542" s="22">
        <f>YEAR(Actuals[[#This Row],[Date]])</f>
        <v>2024</v>
      </c>
      <c r="K8542" s="22">
        <f>MONTH(Actuals[[#This Row],[Date]])</f>
        <v>4</v>
      </c>
      <c r="L8542" s="12"/>
    </row>
    <row r="8543" spans="1:12" x14ac:dyDescent="0.3">
      <c r="A8543">
        <v>12</v>
      </c>
      <c r="B8543">
        <v>31156</v>
      </c>
      <c r="C8543">
        <v>1</v>
      </c>
      <c r="D8543">
        <v>84000</v>
      </c>
      <c r="E8543" s="46">
        <v>45415</v>
      </c>
      <c r="F8543">
        <v>-105.02</v>
      </c>
      <c r="I8543" t="str">
        <f>INDEX(LedgerMapping[[#All],[Level 3]],MATCH(Actuals[[#This Row],[Sub Ledger]],LedgerMapping[[#All],[Sub Ledger]],0))</f>
        <v>Depreciation</v>
      </c>
      <c r="J8543" s="22">
        <f>YEAR(Actuals[[#This Row],[Date]])</f>
        <v>2024</v>
      </c>
      <c r="K8543" s="22">
        <f>MONTH(Actuals[[#This Row],[Date]])</f>
        <v>5</v>
      </c>
      <c r="L8543" s="12"/>
    </row>
    <row r="8544" spans="1:12" x14ac:dyDescent="0.3">
      <c r="A8544">
        <v>12</v>
      </c>
      <c r="B8544">
        <v>32307</v>
      </c>
      <c r="C8544">
        <v>1</v>
      </c>
      <c r="D8544">
        <v>84000</v>
      </c>
      <c r="E8544" s="46">
        <v>45445</v>
      </c>
      <c r="F8544">
        <v>-109.27</v>
      </c>
      <c r="I8544" t="str">
        <f>INDEX(LedgerMapping[[#All],[Level 3]],MATCH(Actuals[[#This Row],[Sub Ledger]],LedgerMapping[[#All],[Sub Ledger]],0))</f>
        <v>Depreciation</v>
      </c>
      <c r="J8544" s="22">
        <f>YEAR(Actuals[[#This Row],[Date]])</f>
        <v>2024</v>
      </c>
      <c r="K8544" s="22">
        <f>MONTH(Actuals[[#This Row],[Date]])</f>
        <v>6</v>
      </c>
      <c r="L8544" s="12"/>
    </row>
    <row r="8545" spans="1:12" x14ac:dyDescent="0.3">
      <c r="A8545">
        <v>12</v>
      </c>
      <c r="B8545">
        <v>33405</v>
      </c>
      <c r="C8545">
        <v>1</v>
      </c>
      <c r="D8545">
        <v>84000</v>
      </c>
      <c r="E8545" s="46">
        <v>45476</v>
      </c>
      <c r="F8545">
        <v>-90.12</v>
      </c>
      <c r="I8545" t="str">
        <f>INDEX(LedgerMapping[[#All],[Level 3]],MATCH(Actuals[[#This Row],[Sub Ledger]],LedgerMapping[[#All],[Sub Ledger]],0))</f>
        <v>Depreciation</v>
      </c>
      <c r="J8545" s="22">
        <f>YEAR(Actuals[[#This Row],[Date]])</f>
        <v>2024</v>
      </c>
      <c r="K8545" s="22">
        <f>MONTH(Actuals[[#This Row],[Date]])</f>
        <v>7</v>
      </c>
      <c r="L8545" s="12"/>
    </row>
    <row r="8546" spans="1:12" x14ac:dyDescent="0.3">
      <c r="A8546">
        <v>12</v>
      </c>
      <c r="B8546">
        <v>34555</v>
      </c>
      <c r="C8546">
        <v>1</v>
      </c>
      <c r="D8546">
        <v>84000</v>
      </c>
      <c r="E8546" s="46">
        <v>45507</v>
      </c>
      <c r="F8546">
        <v>-92.25</v>
      </c>
      <c r="I8546" t="str">
        <f>INDEX(LedgerMapping[[#All],[Level 3]],MATCH(Actuals[[#This Row],[Sub Ledger]],LedgerMapping[[#All],[Sub Ledger]],0))</f>
        <v>Depreciation</v>
      </c>
      <c r="J8546" s="22">
        <f>YEAR(Actuals[[#This Row],[Date]])</f>
        <v>2024</v>
      </c>
      <c r="K8546" s="22">
        <f>MONTH(Actuals[[#This Row],[Date]])</f>
        <v>8</v>
      </c>
      <c r="L8546" s="12"/>
    </row>
    <row r="8547" spans="1:12" x14ac:dyDescent="0.3">
      <c r="A8547">
        <v>12</v>
      </c>
      <c r="B8547">
        <v>35707</v>
      </c>
      <c r="C8547">
        <v>1</v>
      </c>
      <c r="D8547">
        <v>84000</v>
      </c>
      <c r="E8547" s="46">
        <v>45536</v>
      </c>
      <c r="F8547">
        <v>-122.04</v>
      </c>
      <c r="I8547" t="str">
        <f>INDEX(LedgerMapping[[#All],[Level 3]],MATCH(Actuals[[#This Row],[Sub Ledger]],LedgerMapping[[#All],[Sub Ledger]],0))</f>
        <v>Depreciation</v>
      </c>
      <c r="J8547" s="22">
        <f>YEAR(Actuals[[#This Row],[Date]])</f>
        <v>2024</v>
      </c>
      <c r="K8547" s="22">
        <f>MONTH(Actuals[[#This Row],[Date]])</f>
        <v>9</v>
      </c>
      <c r="L8547" s="12"/>
    </row>
    <row r="8548" spans="1:12" x14ac:dyDescent="0.3">
      <c r="A8548">
        <v>12</v>
      </c>
      <c r="B8548">
        <v>36856</v>
      </c>
      <c r="C8548">
        <v>1</v>
      </c>
      <c r="D8548">
        <v>84000</v>
      </c>
      <c r="E8548" s="46">
        <v>45567</v>
      </c>
      <c r="F8548">
        <v>-82.68</v>
      </c>
      <c r="I8548" t="str">
        <f>INDEX(LedgerMapping[[#All],[Level 3]],MATCH(Actuals[[#This Row],[Sub Ledger]],LedgerMapping[[#All],[Sub Ledger]],0))</f>
        <v>Depreciation</v>
      </c>
      <c r="J8548" s="22">
        <f>YEAR(Actuals[[#This Row],[Date]])</f>
        <v>2024</v>
      </c>
      <c r="K8548" s="22">
        <f>MONTH(Actuals[[#This Row],[Date]])</f>
        <v>10</v>
      </c>
      <c r="L8548" s="12"/>
    </row>
    <row r="8549" spans="1:12" x14ac:dyDescent="0.3">
      <c r="A8549">
        <v>12</v>
      </c>
      <c r="B8549">
        <v>38006</v>
      </c>
      <c r="C8549">
        <v>1</v>
      </c>
      <c r="D8549">
        <v>84000</v>
      </c>
      <c r="E8549" s="46">
        <v>45597</v>
      </c>
      <c r="F8549">
        <v>-73.099999999999994</v>
      </c>
      <c r="I8549" t="str">
        <f>INDEX(LedgerMapping[[#All],[Level 3]],MATCH(Actuals[[#This Row],[Sub Ledger]],LedgerMapping[[#All],[Sub Ledger]],0))</f>
        <v>Depreciation</v>
      </c>
      <c r="J8549" s="22">
        <f>YEAR(Actuals[[#This Row],[Date]])</f>
        <v>2024</v>
      </c>
      <c r="K8549" s="22">
        <f>MONTH(Actuals[[#This Row],[Date]])</f>
        <v>11</v>
      </c>
      <c r="L8549" s="12"/>
    </row>
    <row r="8550" spans="1:12" x14ac:dyDescent="0.3">
      <c r="A8550">
        <v>12</v>
      </c>
      <c r="B8550">
        <v>39158</v>
      </c>
      <c r="C8550">
        <v>1</v>
      </c>
      <c r="D8550">
        <v>84000</v>
      </c>
      <c r="E8550" s="46">
        <v>45628</v>
      </c>
      <c r="F8550">
        <v>-113.53</v>
      </c>
      <c r="I8550" t="str">
        <f>INDEX(LedgerMapping[[#All],[Level 3]],MATCH(Actuals[[#This Row],[Sub Ledger]],LedgerMapping[[#All],[Sub Ledger]],0))</f>
        <v>Depreciation</v>
      </c>
      <c r="J8550" s="22">
        <f>YEAR(Actuals[[#This Row],[Date]])</f>
        <v>2024</v>
      </c>
      <c r="K8550" s="22">
        <f>MONTH(Actuals[[#This Row],[Date]])</f>
        <v>12</v>
      </c>
      <c r="L8550" s="12"/>
    </row>
    <row r="8551" spans="1:12" x14ac:dyDescent="0.3">
      <c r="A8551">
        <v>12</v>
      </c>
      <c r="B8551">
        <v>14410</v>
      </c>
      <c r="C8551">
        <v>1</v>
      </c>
      <c r="D8551">
        <v>85000</v>
      </c>
      <c r="E8551" s="46">
        <v>44927</v>
      </c>
      <c r="F8551">
        <v>-7.14</v>
      </c>
      <c r="I8551" t="str">
        <f>INDEX(LedgerMapping[[#All],[Level 3]],MATCH(Actuals[[#This Row],[Sub Ledger]],LedgerMapping[[#All],[Sub Ledger]],0))</f>
        <v>Ammortisation</v>
      </c>
      <c r="J8551" s="22">
        <f>YEAR(Actuals[[#This Row],[Date]])</f>
        <v>2023</v>
      </c>
      <c r="K8551" s="22">
        <f>MONTH(Actuals[[#This Row],[Date]])</f>
        <v>1</v>
      </c>
      <c r="L8551" s="12"/>
    </row>
    <row r="8552" spans="1:12" x14ac:dyDescent="0.3">
      <c r="A8552">
        <v>12</v>
      </c>
      <c r="B8552">
        <v>15413</v>
      </c>
      <c r="C8552">
        <v>1</v>
      </c>
      <c r="D8552">
        <v>85000</v>
      </c>
      <c r="E8552" s="46">
        <v>44958</v>
      </c>
      <c r="F8552">
        <v>-7.14</v>
      </c>
      <c r="I8552" t="str">
        <f>INDEX(LedgerMapping[[#All],[Level 3]],MATCH(Actuals[[#This Row],[Sub Ledger]],LedgerMapping[[#All],[Sub Ledger]],0))</f>
        <v>Ammortisation</v>
      </c>
      <c r="J8552" s="22">
        <f>YEAR(Actuals[[#This Row],[Date]])</f>
        <v>2023</v>
      </c>
      <c r="K8552" s="22">
        <f>MONTH(Actuals[[#This Row],[Date]])</f>
        <v>2</v>
      </c>
      <c r="L8552" s="12"/>
    </row>
    <row r="8553" spans="1:12" x14ac:dyDescent="0.3">
      <c r="A8553">
        <v>12</v>
      </c>
      <c r="B8553">
        <v>16420</v>
      </c>
      <c r="C8553">
        <v>1</v>
      </c>
      <c r="D8553">
        <v>85000</v>
      </c>
      <c r="E8553" s="46">
        <v>44988</v>
      </c>
      <c r="F8553">
        <v>-8.2100000000000009</v>
      </c>
      <c r="I8553" t="str">
        <f>INDEX(LedgerMapping[[#All],[Level 3]],MATCH(Actuals[[#This Row],[Sub Ledger]],LedgerMapping[[#All],[Sub Ledger]],0))</f>
        <v>Ammortisation</v>
      </c>
      <c r="J8553" s="22">
        <f>YEAR(Actuals[[#This Row],[Date]])</f>
        <v>2023</v>
      </c>
      <c r="K8553" s="22">
        <f>MONTH(Actuals[[#This Row],[Date]])</f>
        <v>3</v>
      </c>
      <c r="L8553" s="12"/>
    </row>
    <row r="8554" spans="1:12" x14ac:dyDescent="0.3">
      <c r="A8554">
        <v>12</v>
      </c>
      <c r="B8554">
        <v>17452</v>
      </c>
      <c r="C8554">
        <v>1</v>
      </c>
      <c r="D8554">
        <v>85000</v>
      </c>
      <c r="E8554" s="46">
        <v>45018</v>
      </c>
      <c r="F8554">
        <v>-5.01</v>
      </c>
      <c r="I8554" t="str">
        <f>INDEX(LedgerMapping[[#All],[Level 3]],MATCH(Actuals[[#This Row],[Sub Ledger]],LedgerMapping[[#All],[Sub Ledger]],0))</f>
        <v>Ammortisation</v>
      </c>
      <c r="J8554" s="22">
        <f>YEAR(Actuals[[#This Row],[Date]])</f>
        <v>2023</v>
      </c>
      <c r="K8554" s="22">
        <f>MONTH(Actuals[[#This Row],[Date]])</f>
        <v>4</v>
      </c>
      <c r="L8554" s="12"/>
    </row>
    <row r="8555" spans="1:12" x14ac:dyDescent="0.3">
      <c r="A8555">
        <v>12</v>
      </c>
      <c r="B8555">
        <v>18481</v>
      </c>
      <c r="C8555">
        <v>1</v>
      </c>
      <c r="D8555">
        <v>85000</v>
      </c>
      <c r="E8555" s="46">
        <v>45049</v>
      </c>
      <c r="F8555">
        <v>-9.27</v>
      </c>
      <c r="I8555" t="str">
        <f>INDEX(LedgerMapping[[#All],[Level 3]],MATCH(Actuals[[#This Row],[Sub Ledger]],LedgerMapping[[#All],[Sub Ledger]],0))</f>
        <v>Ammortisation</v>
      </c>
      <c r="J8555" s="22">
        <f>YEAR(Actuals[[#This Row],[Date]])</f>
        <v>2023</v>
      </c>
      <c r="K8555" s="22">
        <f>MONTH(Actuals[[#This Row],[Date]])</f>
        <v>5</v>
      </c>
      <c r="L8555" s="12"/>
    </row>
    <row r="8556" spans="1:12" x14ac:dyDescent="0.3">
      <c r="A8556">
        <v>12</v>
      </c>
      <c r="B8556">
        <v>19485</v>
      </c>
      <c r="C8556">
        <v>1</v>
      </c>
      <c r="D8556">
        <v>85000</v>
      </c>
      <c r="E8556" s="46">
        <v>45079</v>
      </c>
      <c r="F8556">
        <v>-3.95</v>
      </c>
      <c r="I8556" t="str">
        <f>INDEX(LedgerMapping[[#All],[Level 3]],MATCH(Actuals[[#This Row],[Sub Ledger]],LedgerMapping[[#All],[Sub Ledger]],0))</f>
        <v>Ammortisation</v>
      </c>
      <c r="J8556" s="22">
        <f>YEAR(Actuals[[#This Row],[Date]])</f>
        <v>2023</v>
      </c>
      <c r="K8556" s="22">
        <f>MONTH(Actuals[[#This Row],[Date]])</f>
        <v>6</v>
      </c>
      <c r="L8556" s="12"/>
    </row>
    <row r="8557" spans="1:12" x14ac:dyDescent="0.3">
      <c r="A8557">
        <v>12</v>
      </c>
      <c r="B8557">
        <v>20514</v>
      </c>
      <c r="C8557">
        <v>1</v>
      </c>
      <c r="D8557">
        <v>85000</v>
      </c>
      <c r="E8557" s="46">
        <v>45110</v>
      </c>
      <c r="F8557">
        <v>-7.14</v>
      </c>
      <c r="I8557" t="str">
        <f>INDEX(LedgerMapping[[#All],[Level 3]],MATCH(Actuals[[#This Row],[Sub Ledger]],LedgerMapping[[#All],[Sub Ledger]],0))</f>
        <v>Ammortisation</v>
      </c>
      <c r="J8557" s="22">
        <f>YEAR(Actuals[[#This Row],[Date]])</f>
        <v>2023</v>
      </c>
      <c r="K8557" s="22">
        <f>MONTH(Actuals[[#This Row],[Date]])</f>
        <v>7</v>
      </c>
      <c r="L8557" s="12"/>
    </row>
    <row r="8558" spans="1:12" x14ac:dyDescent="0.3">
      <c r="A8558">
        <v>12</v>
      </c>
      <c r="B8558">
        <v>21542</v>
      </c>
      <c r="C8558">
        <v>1</v>
      </c>
      <c r="D8558">
        <v>85000</v>
      </c>
      <c r="E8558" s="46">
        <v>45141</v>
      </c>
      <c r="F8558">
        <v>-8.2100000000000009</v>
      </c>
      <c r="I8558" t="str">
        <f>INDEX(LedgerMapping[[#All],[Level 3]],MATCH(Actuals[[#This Row],[Sub Ledger]],LedgerMapping[[#All],[Sub Ledger]],0))</f>
        <v>Ammortisation</v>
      </c>
      <c r="J8558" s="22">
        <f>YEAR(Actuals[[#This Row],[Date]])</f>
        <v>2023</v>
      </c>
      <c r="K8558" s="22">
        <f>MONTH(Actuals[[#This Row],[Date]])</f>
        <v>8</v>
      </c>
      <c r="L8558" s="12"/>
    </row>
    <row r="8559" spans="1:12" x14ac:dyDescent="0.3">
      <c r="A8559">
        <v>12</v>
      </c>
      <c r="B8559">
        <v>22517</v>
      </c>
      <c r="C8559">
        <v>1</v>
      </c>
      <c r="D8559">
        <v>85000</v>
      </c>
      <c r="E8559" s="46">
        <v>45169</v>
      </c>
      <c r="F8559">
        <v>-3.95</v>
      </c>
      <c r="I8559" t="str">
        <f>INDEX(LedgerMapping[[#All],[Level 3]],MATCH(Actuals[[#This Row],[Sub Ledger]],LedgerMapping[[#All],[Sub Ledger]],0))</f>
        <v>Ammortisation</v>
      </c>
      <c r="J8559" s="22">
        <f>YEAR(Actuals[[#This Row],[Date]])</f>
        <v>2023</v>
      </c>
      <c r="K8559" s="22">
        <f>MONTH(Actuals[[#This Row],[Date]])</f>
        <v>8</v>
      </c>
      <c r="L8559" s="12"/>
    </row>
    <row r="8560" spans="1:12" x14ac:dyDescent="0.3">
      <c r="A8560">
        <v>12</v>
      </c>
      <c r="B8560">
        <v>23522</v>
      </c>
      <c r="C8560">
        <v>1</v>
      </c>
      <c r="D8560">
        <v>85000</v>
      </c>
      <c r="E8560" s="46">
        <v>45200</v>
      </c>
      <c r="F8560">
        <v>-8.2100000000000009</v>
      </c>
      <c r="I8560" t="str">
        <f>INDEX(LedgerMapping[[#All],[Level 3]],MATCH(Actuals[[#This Row],[Sub Ledger]],LedgerMapping[[#All],[Sub Ledger]],0))</f>
        <v>Ammortisation</v>
      </c>
      <c r="J8560" s="22">
        <f>YEAR(Actuals[[#This Row],[Date]])</f>
        <v>2023</v>
      </c>
      <c r="K8560" s="22">
        <f>MONTH(Actuals[[#This Row],[Date]])</f>
        <v>10</v>
      </c>
      <c r="L8560" s="12"/>
    </row>
    <row r="8561" spans="1:12" x14ac:dyDescent="0.3">
      <c r="A8561">
        <v>12</v>
      </c>
      <c r="B8561">
        <v>24525</v>
      </c>
      <c r="C8561">
        <v>1</v>
      </c>
      <c r="D8561">
        <v>85000</v>
      </c>
      <c r="E8561" s="46">
        <v>45230</v>
      </c>
      <c r="F8561">
        <v>-7.14</v>
      </c>
      <c r="I8561" t="str">
        <f>INDEX(LedgerMapping[[#All],[Level 3]],MATCH(Actuals[[#This Row],[Sub Ledger]],LedgerMapping[[#All],[Sub Ledger]],0))</f>
        <v>Ammortisation</v>
      </c>
      <c r="J8561" s="22">
        <f>YEAR(Actuals[[#This Row],[Date]])</f>
        <v>2023</v>
      </c>
      <c r="K8561" s="22">
        <f>MONTH(Actuals[[#This Row],[Date]])</f>
        <v>10</v>
      </c>
      <c r="L8561" s="12"/>
    </row>
    <row r="8562" spans="1:12" x14ac:dyDescent="0.3">
      <c r="A8562">
        <v>12</v>
      </c>
      <c r="B8562">
        <v>25556</v>
      </c>
      <c r="C8562">
        <v>1</v>
      </c>
      <c r="D8562">
        <v>85000</v>
      </c>
      <c r="E8562" s="46">
        <v>45261</v>
      </c>
      <c r="F8562">
        <v>-6.08</v>
      </c>
      <c r="I8562" t="str">
        <f>INDEX(LedgerMapping[[#All],[Level 3]],MATCH(Actuals[[#This Row],[Sub Ledger]],LedgerMapping[[#All],[Sub Ledger]],0))</f>
        <v>Ammortisation</v>
      </c>
      <c r="J8562" s="22">
        <f>YEAR(Actuals[[#This Row],[Date]])</f>
        <v>2023</v>
      </c>
      <c r="K8562" s="22">
        <f>MONTH(Actuals[[#This Row],[Date]])</f>
        <v>12</v>
      </c>
      <c r="L8562" s="12"/>
    </row>
    <row r="8563" spans="1:12" x14ac:dyDescent="0.3">
      <c r="A8563">
        <v>12</v>
      </c>
      <c r="B8563">
        <v>26629</v>
      </c>
      <c r="C8563">
        <v>1</v>
      </c>
      <c r="D8563">
        <v>85000</v>
      </c>
      <c r="E8563" s="46">
        <v>45291</v>
      </c>
      <c r="F8563">
        <v>-11.4</v>
      </c>
      <c r="I8563" t="str">
        <f>INDEX(LedgerMapping[[#All],[Level 3]],MATCH(Actuals[[#This Row],[Sub Ledger]],LedgerMapping[[#All],[Sub Ledger]],0))</f>
        <v>Ammortisation</v>
      </c>
      <c r="J8563" s="22">
        <f>YEAR(Actuals[[#This Row],[Date]])</f>
        <v>2023</v>
      </c>
      <c r="K8563" s="22">
        <f>MONTH(Actuals[[#This Row],[Date]])</f>
        <v>12</v>
      </c>
      <c r="L8563" s="12"/>
    </row>
    <row r="8564" spans="1:12" x14ac:dyDescent="0.3">
      <c r="A8564">
        <v>12</v>
      </c>
      <c r="B8564">
        <v>27752</v>
      </c>
      <c r="C8564">
        <v>1</v>
      </c>
      <c r="D8564">
        <v>85000</v>
      </c>
      <c r="E8564" s="46">
        <v>45322</v>
      </c>
      <c r="F8564">
        <v>-109.27</v>
      </c>
      <c r="I8564" t="str">
        <f>INDEX(LedgerMapping[[#All],[Level 3]],MATCH(Actuals[[#This Row],[Sub Ledger]],LedgerMapping[[#All],[Sub Ledger]],0))</f>
        <v>Ammortisation</v>
      </c>
      <c r="J8564" s="22">
        <f>YEAR(Actuals[[#This Row],[Date]])</f>
        <v>2024</v>
      </c>
      <c r="K8564" s="22">
        <f>MONTH(Actuals[[#This Row],[Date]])</f>
        <v>1</v>
      </c>
      <c r="L8564" s="12"/>
    </row>
    <row r="8565" spans="1:12" x14ac:dyDescent="0.3">
      <c r="A8565">
        <v>12</v>
      </c>
      <c r="B8565">
        <v>28904</v>
      </c>
      <c r="C8565">
        <v>1</v>
      </c>
      <c r="D8565">
        <v>85000</v>
      </c>
      <c r="E8565" s="46">
        <v>45354</v>
      </c>
      <c r="F8565">
        <v>-100.76</v>
      </c>
      <c r="I8565" t="str">
        <f>INDEX(LedgerMapping[[#All],[Level 3]],MATCH(Actuals[[#This Row],[Sub Ledger]],LedgerMapping[[#All],[Sub Ledger]],0))</f>
        <v>Ammortisation</v>
      </c>
      <c r="J8565" s="22">
        <f>YEAR(Actuals[[#This Row],[Date]])</f>
        <v>2024</v>
      </c>
      <c r="K8565" s="22">
        <f>MONTH(Actuals[[#This Row],[Date]])</f>
        <v>3</v>
      </c>
      <c r="L8565" s="12"/>
    </row>
    <row r="8566" spans="1:12" x14ac:dyDescent="0.3">
      <c r="A8566">
        <v>12</v>
      </c>
      <c r="B8566">
        <v>30031</v>
      </c>
      <c r="C8566">
        <v>1</v>
      </c>
      <c r="D8566">
        <v>85000</v>
      </c>
      <c r="E8566" s="46">
        <v>45384</v>
      </c>
      <c r="F8566">
        <v>-95.44</v>
      </c>
      <c r="I8566" t="str">
        <f>INDEX(LedgerMapping[[#All],[Level 3]],MATCH(Actuals[[#This Row],[Sub Ledger]],LedgerMapping[[#All],[Sub Ledger]],0))</f>
        <v>Ammortisation</v>
      </c>
      <c r="J8566" s="22">
        <f>YEAR(Actuals[[#This Row],[Date]])</f>
        <v>2024</v>
      </c>
      <c r="K8566" s="22">
        <f>MONTH(Actuals[[#This Row],[Date]])</f>
        <v>4</v>
      </c>
      <c r="L8566" s="12"/>
    </row>
    <row r="8567" spans="1:12" x14ac:dyDescent="0.3">
      <c r="A8567">
        <v>12</v>
      </c>
      <c r="B8567">
        <v>31157</v>
      </c>
      <c r="C8567">
        <v>1</v>
      </c>
      <c r="D8567">
        <v>85000</v>
      </c>
      <c r="E8567" s="46">
        <v>45415</v>
      </c>
      <c r="F8567">
        <v>-102.89</v>
      </c>
      <c r="I8567" t="str">
        <f>INDEX(LedgerMapping[[#All],[Level 3]],MATCH(Actuals[[#This Row],[Sub Ledger]],LedgerMapping[[#All],[Sub Ledger]],0))</f>
        <v>Ammortisation</v>
      </c>
      <c r="J8567" s="22">
        <f>YEAR(Actuals[[#This Row],[Date]])</f>
        <v>2024</v>
      </c>
      <c r="K8567" s="22">
        <f>MONTH(Actuals[[#This Row],[Date]])</f>
        <v>5</v>
      </c>
      <c r="L8567" s="12"/>
    </row>
    <row r="8568" spans="1:12" x14ac:dyDescent="0.3">
      <c r="A8568">
        <v>12</v>
      </c>
      <c r="B8568">
        <v>32308</v>
      </c>
      <c r="C8568">
        <v>1</v>
      </c>
      <c r="D8568">
        <v>85000</v>
      </c>
      <c r="E8568" s="46">
        <v>45445</v>
      </c>
      <c r="F8568">
        <v>-98.63</v>
      </c>
      <c r="I8568" t="str">
        <f>INDEX(LedgerMapping[[#All],[Level 3]],MATCH(Actuals[[#This Row],[Sub Ledger]],LedgerMapping[[#All],[Sub Ledger]],0))</f>
        <v>Ammortisation</v>
      </c>
      <c r="J8568" s="22">
        <f>YEAR(Actuals[[#This Row],[Date]])</f>
        <v>2024</v>
      </c>
      <c r="K8568" s="22">
        <f>MONTH(Actuals[[#This Row],[Date]])</f>
        <v>6</v>
      </c>
      <c r="L8568" s="12"/>
    </row>
    <row r="8569" spans="1:12" x14ac:dyDescent="0.3">
      <c r="A8569">
        <v>12</v>
      </c>
      <c r="B8569">
        <v>33406</v>
      </c>
      <c r="C8569">
        <v>1</v>
      </c>
      <c r="D8569">
        <v>85000</v>
      </c>
      <c r="E8569" s="46">
        <v>45476</v>
      </c>
      <c r="F8569">
        <v>-81.61</v>
      </c>
      <c r="I8569" t="str">
        <f>INDEX(LedgerMapping[[#All],[Level 3]],MATCH(Actuals[[#This Row],[Sub Ledger]],LedgerMapping[[#All],[Sub Ledger]],0))</f>
        <v>Ammortisation</v>
      </c>
      <c r="J8569" s="22">
        <f>YEAR(Actuals[[#This Row],[Date]])</f>
        <v>2024</v>
      </c>
      <c r="K8569" s="22">
        <f>MONTH(Actuals[[#This Row],[Date]])</f>
        <v>7</v>
      </c>
      <c r="L8569" s="12"/>
    </row>
    <row r="8570" spans="1:12" x14ac:dyDescent="0.3">
      <c r="A8570">
        <v>12</v>
      </c>
      <c r="B8570">
        <v>34556</v>
      </c>
      <c r="C8570">
        <v>1</v>
      </c>
      <c r="D8570">
        <v>85000</v>
      </c>
      <c r="E8570" s="46">
        <v>45507</v>
      </c>
      <c r="F8570">
        <v>-87.99</v>
      </c>
      <c r="I8570" t="str">
        <f>INDEX(LedgerMapping[[#All],[Level 3]],MATCH(Actuals[[#This Row],[Sub Ledger]],LedgerMapping[[#All],[Sub Ledger]],0))</f>
        <v>Ammortisation</v>
      </c>
      <c r="J8570" s="22">
        <f>YEAR(Actuals[[#This Row],[Date]])</f>
        <v>2024</v>
      </c>
      <c r="K8570" s="22">
        <f>MONTH(Actuals[[#This Row],[Date]])</f>
        <v>8</v>
      </c>
      <c r="L8570" s="12"/>
    </row>
    <row r="8571" spans="1:12" x14ac:dyDescent="0.3">
      <c r="A8571">
        <v>12</v>
      </c>
      <c r="B8571">
        <v>35708</v>
      </c>
      <c r="C8571">
        <v>1</v>
      </c>
      <c r="D8571">
        <v>85000</v>
      </c>
      <c r="E8571" s="46">
        <v>45536</v>
      </c>
      <c r="F8571">
        <v>-108.21</v>
      </c>
      <c r="I8571" t="str">
        <f>INDEX(LedgerMapping[[#All],[Level 3]],MATCH(Actuals[[#This Row],[Sub Ledger]],LedgerMapping[[#All],[Sub Ledger]],0))</f>
        <v>Ammortisation</v>
      </c>
      <c r="J8571" s="22">
        <f>YEAR(Actuals[[#This Row],[Date]])</f>
        <v>2024</v>
      </c>
      <c r="K8571" s="22">
        <f>MONTH(Actuals[[#This Row],[Date]])</f>
        <v>9</v>
      </c>
      <c r="L8571" s="12"/>
    </row>
    <row r="8572" spans="1:12" x14ac:dyDescent="0.3">
      <c r="A8572">
        <v>12</v>
      </c>
      <c r="B8572">
        <v>36857</v>
      </c>
      <c r="C8572">
        <v>1</v>
      </c>
      <c r="D8572">
        <v>85000</v>
      </c>
      <c r="E8572" s="46">
        <v>45567</v>
      </c>
      <c r="F8572">
        <v>-77.36</v>
      </c>
      <c r="I8572" t="str">
        <f>INDEX(LedgerMapping[[#All],[Level 3]],MATCH(Actuals[[#This Row],[Sub Ledger]],LedgerMapping[[#All],[Sub Ledger]],0))</f>
        <v>Ammortisation</v>
      </c>
      <c r="J8572" s="22">
        <f>YEAR(Actuals[[#This Row],[Date]])</f>
        <v>2024</v>
      </c>
      <c r="K8572" s="22">
        <f>MONTH(Actuals[[#This Row],[Date]])</f>
        <v>10</v>
      </c>
      <c r="L8572" s="12"/>
    </row>
    <row r="8573" spans="1:12" x14ac:dyDescent="0.3">
      <c r="A8573">
        <v>12</v>
      </c>
      <c r="B8573">
        <v>38007</v>
      </c>
      <c r="C8573">
        <v>1</v>
      </c>
      <c r="D8573">
        <v>85000</v>
      </c>
      <c r="E8573" s="46">
        <v>45597</v>
      </c>
      <c r="F8573">
        <v>-69.91</v>
      </c>
      <c r="I8573" t="str">
        <f>INDEX(LedgerMapping[[#All],[Level 3]],MATCH(Actuals[[#This Row],[Sub Ledger]],LedgerMapping[[#All],[Sub Ledger]],0))</f>
        <v>Ammortisation</v>
      </c>
      <c r="J8573" s="22">
        <f>YEAR(Actuals[[#This Row],[Date]])</f>
        <v>2024</v>
      </c>
      <c r="K8573" s="22">
        <f>MONTH(Actuals[[#This Row],[Date]])</f>
        <v>11</v>
      </c>
      <c r="L8573" s="12"/>
    </row>
    <row r="8574" spans="1:12" x14ac:dyDescent="0.3">
      <c r="A8574">
        <v>12</v>
      </c>
      <c r="B8574">
        <v>39159</v>
      </c>
      <c r="C8574">
        <v>1</v>
      </c>
      <c r="D8574">
        <v>85000</v>
      </c>
      <c r="E8574" s="46">
        <v>45628</v>
      </c>
      <c r="F8574">
        <v>-102.89</v>
      </c>
      <c r="I8574" t="str">
        <f>INDEX(LedgerMapping[[#All],[Level 3]],MATCH(Actuals[[#This Row],[Sub Ledger]],LedgerMapping[[#All],[Sub Ledger]],0))</f>
        <v>Ammortisation</v>
      </c>
      <c r="J8574" s="22">
        <f>YEAR(Actuals[[#This Row],[Date]])</f>
        <v>2024</v>
      </c>
      <c r="K8574" s="22">
        <f>MONTH(Actuals[[#This Row],[Date]])</f>
        <v>12</v>
      </c>
      <c r="L8574" s="12"/>
    </row>
    <row r="8575" spans="1:12" x14ac:dyDescent="0.3">
      <c r="A8575">
        <v>12</v>
      </c>
      <c r="B8575">
        <v>14411</v>
      </c>
      <c r="C8575">
        <v>1</v>
      </c>
      <c r="D8575">
        <v>87000</v>
      </c>
      <c r="E8575" s="46">
        <v>44927</v>
      </c>
      <c r="F8575">
        <v>-29.48</v>
      </c>
      <c r="I8575" t="str">
        <f>INDEX(LedgerMapping[[#All],[Level 3]],MATCH(Actuals[[#This Row],[Sub Ledger]],LedgerMapping[[#All],[Sub Ledger]],0))</f>
        <v>Administration</v>
      </c>
      <c r="J8575" s="22">
        <f>YEAR(Actuals[[#This Row],[Date]])</f>
        <v>2023</v>
      </c>
      <c r="K8575" s="22">
        <f>MONTH(Actuals[[#This Row],[Date]])</f>
        <v>1</v>
      </c>
      <c r="L8575" s="12"/>
    </row>
    <row r="8576" spans="1:12" x14ac:dyDescent="0.3">
      <c r="A8576">
        <v>12</v>
      </c>
      <c r="B8576">
        <v>15414</v>
      </c>
      <c r="C8576">
        <v>1</v>
      </c>
      <c r="D8576">
        <v>87000</v>
      </c>
      <c r="E8576" s="46">
        <v>44958</v>
      </c>
      <c r="F8576">
        <v>-29.48</v>
      </c>
      <c r="I8576" t="str">
        <f>INDEX(LedgerMapping[[#All],[Level 3]],MATCH(Actuals[[#This Row],[Sub Ledger]],LedgerMapping[[#All],[Sub Ledger]],0))</f>
        <v>Administration</v>
      </c>
      <c r="J8576" s="22">
        <f>YEAR(Actuals[[#This Row],[Date]])</f>
        <v>2023</v>
      </c>
      <c r="K8576" s="22">
        <f>MONTH(Actuals[[#This Row],[Date]])</f>
        <v>2</v>
      </c>
      <c r="L8576" s="12"/>
    </row>
    <row r="8577" spans="1:12" x14ac:dyDescent="0.3">
      <c r="A8577">
        <v>12</v>
      </c>
      <c r="B8577">
        <v>16421</v>
      </c>
      <c r="C8577">
        <v>1</v>
      </c>
      <c r="D8577">
        <v>87000</v>
      </c>
      <c r="E8577" s="46">
        <v>44988</v>
      </c>
      <c r="F8577">
        <v>-39.06</v>
      </c>
      <c r="I8577" t="str">
        <f>INDEX(LedgerMapping[[#All],[Level 3]],MATCH(Actuals[[#This Row],[Sub Ledger]],LedgerMapping[[#All],[Sub Ledger]],0))</f>
        <v>Administration</v>
      </c>
      <c r="J8577" s="22">
        <f>YEAR(Actuals[[#This Row],[Date]])</f>
        <v>2023</v>
      </c>
      <c r="K8577" s="22">
        <f>MONTH(Actuals[[#This Row],[Date]])</f>
        <v>3</v>
      </c>
      <c r="L8577" s="12"/>
    </row>
    <row r="8578" spans="1:12" x14ac:dyDescent="0.3">
      <c r="A8578">
        <v>12</v>
      </c>
      <c r="B8578">
        <v>17453</v>
      </c>
      <c r="C8578">
        <v>1</v>
      </c>
      <c r="D8578">
        <v>87000</v>
      </c>
      <c r="E8578" s="46">
        <v>45018</v>
      </c>
      <c r="F8578">
        <v>-19.91</v>
      </c>
      <c r="I8578" t="str">
        <f>INDEX(LedgerMapping[[#All],[Level 3]],MATCH(Actuals[[#This Row],[Sub Ledger]],LedgerMapping[[#All],[Sub Ledger]],0))</f>
        <v>Administration</v>
      </c>
      <c r="J8578" s="22">
        <f>YEAR(Actuals[[#This Row],[Date]])</f>
        <v>2023</v>
      </c>
      <c r="K8578" s="22">
        <f>MONTH(Actuals[[#This Row],[Date]])</f>
        <v>4</v>
      </c>
      <c r="L8578" s="12"/>
    </row>
    <row r="8579" spans="1:12" x14ac:dyDescent="0.3">
      <c r="A8579">
        <v>12</v>
      </c>
      <c r="B8579">
        <v>18482</v>
      </c>
      <c r="C8579">
        <v>1</v>
      </c>
      <c r="D8579">
        <v>87000</v>
      </c>
      <c r="E8579" s="46">
        <v>45049</v>
      </c>
      <c r="F8579">
        <v>-39.06</v>
      </c>
      <c r="I8579" t="str">
        <f>INDEX(LedgerMapping[[#All],[Level 3]],MATCH(Actuals[[#This Row],[Sub Ledger]],LedgerMapping[[#All],[Sub Ledger]],0))</f>
        <v>Administration</v>
      </c>
      <c r="J8579" s="22">
        <f>YEAR(Actuals[[#This Row],[Date]])</f>
        <v>2023</v>
      </c>
      <c r="K8579" s="22">
        <f>MONTH(Actuals[[#This Row],[Date]])</f>
        <v>5</v>
      </c>
      <c r="L8579" s="12"/>
    </row>
    <row r="8580" spans="1:12" x14ac:dyDescent="0.3">
      <c r="A8580">
        <v>12</v>
      </c>
      <c r="B8580">
        <v>19486</v>
      </c>
      <c r="C8580">
        <v>1</v>
      </c>
      <c r="D8580">
        <v>87000</v>
      </c>
      <c r="E8580" s="46">
        <v>45079</v>
      </c>
      <c r="F8580">
        <v>-19.91</v>
      </c>
      <c r="I8580" t="str">
        <f>INDEX(LedgerMapping[[#All],[Level 3]],MATCH(Actuals[[#This Row],[Sub Ledger]],LedgerMapping[[#All],[Sub Ledger]],0))</f>
        <v>Administration</v>
      </c>
      <c r="J8580" s="22">
        <f>YEAR(Actuals[[#This Row],[Date]])</f>
        <v>2023</v>
      </c>
      <c r="K8580" s="22">
        <f>MONTH(Actuals[[#This Row],[Date]])</f>
        <v>6</v>
      </c>
      <c r="L8580" s="12"/>
    </row>
    <row r="8581" spans="1:12" x14ac:dyDescent="0.3">
      <c r="A8581">
        <v>12</v>
      </c>
      <c r="B8581">
        <v>20515</v>
      </c>
      <c r="C8581">
        <v>1</v>
      </c>
      <c r="D8581">
        <v>87000</v>
      </c>
      <c r="E8581" s="46">
        <v>45110</v>
      </c>
      <c r="F8581">
        <v>-29.48</v>
      </c>
      <c r="I8581" t="str">
        <f>INDEX(LedgerMapping[[#All],[Level 3]],MATCH(Actuals[[#This Row],[Sub Ledger]],LedgerMapping[[#All],[Sub Ledger]],0))</f>
        <v>Administration</v>
      </c>
      <c r="J8581" s="22">
        <f>YEAR(Actuals[[#This Row],[Date]])</f>
        <v>2023</v>
      </c>
      <c r="K8581" s="22">
        <f>MONTH(Actuals[[#This Row],[Date]])</f>
        <v>7</v>
      </c>
      <c r="L8581" s="12"/>
    </row>
    <row r="8582" spans="1:12" x14ac:dyDescent="0.3">
      <c r="A8582">
        <v>12</v>
      </c>
      <c r="B8582">
        <v>21543</v>
      </c>
      <c r="C8582">
        <v>1</v>
      </c>
      <c r="D8582">
        <v>87000</v>
      </c>
      <c r="E8582" s="46">
        <v>45141</v>
      </c>
      <c r="F8582">
        <v>-39.06</v>
      </c>
      <c r="I8582" t="str">
        <f>INDEX(LedgerMapping[[#All],[Level 3]],MATCH(Actuals[[#This Row],[Sub Ledger]],LedgerMapping[[#All],[Sub Ledger]],0))</f>
        <v>Administration</v>
      </c>
      <c r="J8582" s="22">
        <f>YEAR(Actuals[[#This Row],[Date]])</f>
        <v>2023</v>
      </c>
      <c r="K8582" s="22">
        <f>MONTH(Actuals[[#This Row],[Date]])</f>
        <v>8</v>
      </c>
      <c r="L8582" s="12"/>
    </row>
    <row r="8583" spans="1:12" x14ac:dyDescent="0.3">
      <c r="A8583">
        <v>12</v>
      </c>
      <c r="B8583">
        <v>22518</v>
      </c>
      <c r="C8583">
        <v>1</v>
      </c>
      <c r="D8583">
        <v>87000</v>
      </c>
      <c r="E8583" s="46">
        <v>45169</v>
      </c>
      <c r="F8583">
        <v>-19.91</v>
      </c>
      <c r="I8583" t="str">
        <f>INDEX(LedgerMapping[[#All],[Level 3]],MATCH(Actuals[[#This Row],[Sub Ledger]],LedgerMapping[[#All],[Sub Ledger]],0))</f>
        <v>Administration</v>
      </c>
      <c r="J8583" s="22">
        <f>YEAR(Actuals[[#This Row],[Date]])</f>
        <v>2023</v>
      </c>
      <c r="K8583" s="22">
        <f>MONTH(Actuals[[#This Row],[Date]])</f>
        <v>8</v>
      </c>
      <c r="L8583" s="12"/>
    </row>
    <row r="8584" spans="1:12" x14ac:dyDescent="0.3">
      <c r="A8584">
        <v>12</v>
      </c>
      <c r="B8584">
        <v>23523</v>
      </c>
      <c r="C8584">
        <v>1</v>
      </c>
      <c r="D8584">
        <v>87000</v>
      </c>
      <c r="E8584" s="46">
        <v>45200</v>
      </c>
      <c r="F8584">
        <v>-39.06</v>
      </c>
      <c r="I8584" t="str">
        <f>INDEX(LedgerMapping[[#All],[Level 3]],MATCH(Actuals[[#This Row],[Sub Ledger]],LedgerMapping[[#All],[Sub Ledger]],0))</f>
        <v>Administration</v>
      </c>
      <c r="J8584" s="22">
        <f>YEAR(Actuals[[#This Row],[Date]])</f>
        <v>2023</v>
      </c>
      <c r="K8584" s="22">
        <f>MONTH(Actuals[[#This Row],[Date]])</f>
        <v>10</v>
      </c>
      <c r="L8584" s="12"/>
    </row>
    <row r="8585" spans="1:12" x14ac:dyDescent="0.3">
      <c r="A8585">
        <v>12</v>
      </c>
      <c r="B8585">
        <v>24526</v>
      </c>
      <c r="C8585">
        <v>1</v>
      </c>
      <c r="D8585">
        <v>87000</v>
      </c>
      <c r="E8585" s="46">
        <v>45230</v>
      </c>
      <c r="F8585">
        <v>-39.06</v>
      </c>
      <c r="I8585" t="str">
        <f>INDEX(LedgerMapping[[#All],[Level 3]],MATCH(Actuals[[#This Row],[Sub Ledger]],LedgerMapping[[#All],[Sub Ledger]],0))</f>
        <v>Administration</v>
      </c>
      <c r="J8585" s="22">
        <f>YEAR(Actuals[[#This Row],[Date]])</f>
        <v>2023</v>
      </c>
      <c r="K8585" s="22">
        <f>MONTH(Actuals[[#This Row],[Date]])</f>
        <v>10</v>
      </c>
      <c r="L8585" s="12"/>
    </row>
    <row r="8586" spans="1:12" x14ac:dyDescent="0.3">
      <c r="A8586">
        <v>12</v>
      </c>
      <c r="B8586">
        <v>25557</v>
      </c>
      <c r="C8586">
        <v>1</v>
      </c>
      <c r="D8586">
        <v>87000</v>
      </c>
      <c r="E8586" s="46">
        <v>45261</v>
      </c>
      <c r="F8586">
        <v>-29.48</v>
      </c>
      <c r="I8586" t="str">
        <f>INDEX(LedgerMapping[[#All],[Level 3]],MATCH(Actuals[[#This Row],[Sub Ledger]],LedgerMapping[[#All],[Sub Ledger]],0))</f>
        <v>Administration</v>
      </c>
      <c r="J8586" s="22">
        <f>YEAR(Actuals[[#This Row],[Date]])</f>
        <v>2023</v>
      </c>
      <c r="K8586" s="22">
        <f>MONTH(Actuals[[#This Row],[Date]])</f>
        <v>12</v>
      </c>
      <c r="L8586" s="12"/>
    </row>
    <row r="8587" spans="1:12" x14ac:dyDescent="0.3">
      <c r="A8587">
        <v>12</v>
      </c>
      <c r="B8587">
        <v>26630</v>
      </c>
      <c r="C8587">
        <v>1</v>
      </c>
      <c r="D8587">
        <v>87000</v>
      </c>
      <c r="E8587" s="46">
        <v>45291</v>
      </c>
      <c r="F8587">
        <v>-58.21</v>
      </c>
      <c r="I8587" t="str">
        <f>INDEX(LedgerMapping[[#All],[Level 3]],MATCH(Actuals[[#This Row],[Sub Ledger]],LedgerMapping[[#All],[Sub Ledger]],0))</f>
        <v>Administration</v>
      </c>
      <c r="J8587" s="22">
        <f>YEAR(Actuals[[#This Row],[Date]])</f>
        <v>2023</v>
      </c>
      <c r="K8587" s="22">
        <f>MONTH(Actuals[[#This Row],[Date]])</f>
        <v>12</v>
      </c>
      <c r="L8587" s="12"/>
    </row>
    <row r="8588" spans="1:12" x14ac:dyDescent="0.3">
      <c r="A8588">
        <v>12</v>
      </c>
      <c r="B8588">
        <v>27753</v>
      </c>
      <c r="C8588">
        <v>1</v>
      </c>
      <c r="D8588">
        <v>87000</v>
      </c>
      <c r="E8588" s="46">
        <v>45322</v>
      </c>
      <c r="F8588">
        <v>-575.24</v>
      </c>
      <c r="I8588" t="str">
        <f>INDEX(LedgerMapping[[#All],[Level 3]],MATCH(Actuals[[#This Row],[Sub Ledger]],LedgerMapping[[#All],[Sub Ledger]],0))</f>
        <v>Administration</v>
      </c>
      <c r="J8588" s="22">
        <f>YEAR(Actuals[[#This Row],[Date]])</f>
        <v>2024</v>
      </c>
      <c r="K8588" s="22">
        <f>MONTH(Actuals[[#This Row],[Date]])</f>
        <v>1</v>
      </c>
      <c r="L8588" s="12"/>
    </row>
    <row r="8589" spans="1:12" x14ac:dyDescent="0.3">
      <c r="A8589">
        <v>12</v>
      </c>
      <c r="B8589">
        <v>28905</v>
      </c>
      <c r="C8589">
        <v>1</v>
      </c>
      <c r="D8589">
        <v>87000</v>
      </c>
      <c r="E8589" s="46">
        <v>45354</v>
      </c>
      <c r="F8589">
        <v>-575.24</v>
      </c>
      <c r="I8589" t="str">
        <f>INDEX(LedgerMapping[[#All],[Level 3]],MATCH(Actuals[[#This Row],[Sub Ledger]],LedgerMapping[[#All],[Sub Ledger]],0))</f>
        <v>Administration</v>
      </c>
      <c r="J8589" s="22">
        <f>YEAR(Actuals[[#This Row],[Date]])</f>
        <v>2024</v>
      </c>
      <c r="K8589" s="22">
        <f>MONTH(Actuals[[#This Row],[Date]])</f>
        <v>3</v>
      </c>
      <c r="L8589" s="12"/>
    </row>
    <row r="8590" spans="1:12" x14ac:dyDescent="0.3">
      <c r="A8590">
        <v>12</v>
      </c>
      <c r="B8590">
        <v>30032</v>
      </c>
      <c r="C8590">
        <v>1</v>
      </c>
      <c r="D8590">
        <v>87000</v>
      </c>
      <c r="E8590" s="46">
        <v>45384</v>
      </c>
      <c r="F8590">
        <v>-479.49</v>
      </c>
      <c r="I8590" t="str">
        <f>INDEX(LedgerMapping[[#All],[Level 3]],MATCH(Actuals[[#This Row],[Sub Ledger]],LedgerMapping[[#All],[Sub Ledger]],0))</f>
        <v>Administration</v>
      </c>
      <c r="J8590" s="22">
        <f>YEAR(Actuals[[#This Row],[Date]])</f>
        <v>2024</v>
      </c>
      <c r="K8590" s="22">
        <f>MONTH(Actuals[[#This Row],[Date]])</f>
        <v>4</v>
      </c>
      <c r="L8590" s="12"/>
    </row>
    <row r="8591" spans="1:12" x14ac:dyDescent="0.3">
      <c r="A8591">
        <v>12</v>
      </c>
      <c r="B8591">
        <v>31158</v>
      </c>
      <c r="C8591">
        <v>1</v>
      </c>
      <c r="D8591">
        <v>87000</v>
      </c>
      <c r="E8591" s="46">
        <v>45415</v>
      </c>
      <c r="F8591">
        <v>-575.24</v>
      </c>
      <c r="I8591" t="str">
        <f>INDEX(LedgerMapping[[#All],[Level 3]],MATCH(Actuals[[#This Row],[Sub Ledger]],LedgerMapping[[#All],[Sub Ledger]],0))</f>
        <v>Administration</v>
      </c>
      <c r="J8591" s="22">
        <f>YEAR(Actuals[[#This Row],[Date]])</f>
        <v>2024</v>
      </c>
      <c r="K8591" s="22">
        <f>MONTH(Actuals[[#This Row],[Date]])</f>
        <v>5</v>
      </c>
      <c r="L8591" s="12"/>
    </row>
    <row r="8592" spans="1:12" x14ac:dyDescent="0.3">
      <c r="A8592">
        <v>12</v>
      </c>
      <c r="B8592">
        <v>32309</v>
      </c>
      <c r="C8592">
        <v>1</v>
      </c>
      <c r="D8592">
        <v>87000</v>
      </c>
      <c r="E8592" s="46">
        <v>45445</v>
      </c>
      <c r="F8592">
        <v>-479.49</v>
      </c>
      <c r="I8592" t="str">
        <f>INDEX(LedgerMapping[[#All],[Level 3]],MATCH(Actuals[[#This Row],[Sub Ledger]],LedgerMapping[[#All],[Sub Ledger]],0))</f>
        <v>Administration</v>
      </c>
      <c r="J8592" s="22">
        <f>YEAR(Actuals[[#This Row],[Date]])</f>
        <v>2024</v>
      </c>
      <c r="K8592" s="22">
        <f>MONTH(Actuals[[#This Row],[Date]])</f>
        <v>6</v>
      </c>
      <c r="L8592" s="12"/>
    </row>
    <row r="8593" spans="1:12" x14ac:dyDescent="0.3">
      <c r="A8593">
        <v>12</v>
      </c>
      <c r="B8593">
        <v>33407</v>
      </c>
      <c r="C8593">
        <v>1</v>
      </c>
      <c r="D8593">
        <v>87000</v>
      </c>
      <c r="E8593" s="46">
        <v>45476</v>
      </c>
      <c r="F8593">
        <v>-383.74</v>
      </c>
      <c r="I8593" t="str">
        <f>INDEX(LedgerMapping[[#All],[Level 3]],MATCH(Actuals[[#This Row],[Sub Ledger]],LedgerMapping[[#All],[Sub Ledger]],0))</f>
        <v>Administration</v>
      </c>
      <c r="J8593" s="22">
        <f>YEAR(Actuals[[#This Row],[Date]])</f>
        <v>2024</v>
      </c>
      <c r="K8593" s="22">
        <f>MONTH(Actuals[[#This Row],[Date]])</f>
        <v>7</v>
      </c>
      <c r="L8593" s="12"/>
    </row>
    <row r="8594" spans="1:12" x14ac:dyDescent="0.3">
      <c r="A8594">
        <v>12</v>
      </c>
      <c r="B8594">
        <v>34557</v>
      </c>
      <c r="C8594">
        <v>1</v>
      </c>
      <c r="D8594">
        <v>87000</v>
      </c>
      <c r="E8594" s="46">
        <v>45507</v>
      </c>
      <c r="F8594">
        <v>-479.49</v>
      </c>
      <c r="I8594" t="str">
        <f>INDEX(LedgerMapping[[#All],[Level 3]],MATCH(Actuals[[#This Row],[Sub Ledger]],LedgerMapping[[#All],[Sub Ledger]],0))</f>
        <v>Administration</v>
      </c>
      <c r="J8594" s="22">
        <f>YEAR(Actuals[[#This Row],[Date]])</f>
        <v>2024</v>
      </c>
      <c r="K8594" s="22">
        <f>MONTH(Actuals[[#This Row],[Date]])</f>
        <v>8</v>
      </c>
      <c r="L8594" s="12"/>
    </row>
    <row r="8595" spans="1:12" x14ac:dyDescent="0.3">
      <c r="A8595">
        <v>12</v>
      </c>
      <c r="B8595">
        <v>35709</v>
      </c>
      <c r="C8595">
        <v>1</v>
      </c>
      <c r="D8595">
        <v>87000</v>
      </c>
      <c r="E8595" s="46">
        <v>45536</v>
      </c>
      <c r="F8595">
        <v>-479.49</v>
      </c>
      <c r="I8595" t="str">
        <f>INDEX(LedgerMapping[[#All],[Level 3]],MATCH(Actuals[[#This Row],[Sub Ledger]],LedgerMapping[[#All],[Sub Ledger]],0))</f>
        <v>Administration</v>
      </c>
      <c r="J8595" s="22">
        <f>YEAR(Actuals[[#This Row],[Date]])</f>
        <v>2024</v>
      </c>
      <c r="K8595" s="22">
        <f>MONTH(Actuals[[#This Row],[Date]])</f>
        <v>9</v>
      </c>
      <c r="L8595" s="12"/>
    </row>
    <row r="8596" spans="1:12" x14ac:dyDescent="0.3">
      <c r="A8596">
        <v>12</v>
      </c>
      <c r="B8596">
        <v>36858</v>
      </c>
      <c r="C8596">
        <v>1</v>
      </c>
      <c r="D8596">
        <v>87000</v>
      </c>
      <c r="E8596" s="46">
        <v>45567</v>
      </c>
      <c r="F8596">
        <v>-383.74</v>
      </c>
      <c r="I8596" t="str">
        <f>INDEX(LedgerMapping[[#All],[Level 3]],MATCH(Actuals[[#This Row],[Sub Ledger]],LedgerMapping[[#All],[Sub Ledger]],0))</f>
        <v>Administration</v>
      </c>
      <c r="J8596" s="22">
        <f>YEAR(Actuals[[#This Row],[Date]])</f>
        <v>2024</v>
      </c>
      <c r="K8596" s="22">
        <f>MONTH(Actuals[[#This Row],[Date]])</f>
        <v>10</v>
      </c>
      <c r="L8596" s="12"/>
    </row>
    <row r="8597" spans="1:12" x14ac:dyDescent="0.3">
      <c r="A8597">
        <v>12</v>
      </c>
      <c r="B8597">
        <v>38008</v>
      </c>
      <c r="C8597">
        <v>1</v>
      </c>
      <c r="D8597">
        <v>87000</v>
      </c>
      <c r="E8597" s="46">
        <v>45597</v>
      </c>
      <c r="F8597">
        <v>-383.74</v>
      </c>
      <c r="I8597" t="str">
        <f>INDEX(LedgerMapping[[#All],[Level 3]],MATCH(Actuals[[#This Row],[Sub Ledger]],LedgerMapping[[#All],[Sub Ledger]],0))</f>
        <v>Administration</v>
      </c>
      <c r="J8597" s="22">
        <f>YEAR(Actuals[[#This Row],[Date]])</f>
        <v>2024</v>
      </c>
      <c r="K8597" s="22">
        <f>MONTH(Actuals[[#This Row],[Date]])</f>
        <v>11</v>
      </c>
      <c r="L8597" s="12"/>
    </row>
    <row r="8598" spans="1:12" x14ac:dyDescent="0.3">
      <c r="A8598">
        <v>12</v>
      </c>
      <c r="B8598">
        <v>39160</v>
      </c>
      <c r="C8598">
        <v>1</v>
      </c>
      <c r="D8598">
        <v>87000</v>
      </c>
      <c r="E8598" s="46">
        <v>45628</v>
      </c>
      <c r="F8598">
        <v>-479.49</v>
      </c>
      <c r="I8598" t="str">
        <f>INDEX(LedgerMapping[[#All],[Level 3]],MATCH(Actuals[[#This Row],[Sub Ledger]],LedgerMapping[[#All],[Sub Ledger]],0))</f>
        <v>Administration</v>
      </c>
      <c r="J8598" s="22">
        <f>YEAR(Actuals[[#This Row],[Date]])</f>
        <v>2024</v>
      </c>
      <c r="K8598" s="22">
        <f>MONTH(Actuals[[#This Row],[Date]])</f>
        <v>12</v>
      </c>
      <c r="L8598" s="12"/>
    </row>
    <row r="8599" spans="1:12" x14ac:dyDescent="0.3">
      <c r="A8599">
        <v>12</v>
      </c>
      <c r="B8599">
        <v>14413</v>
      </c>
      <c r="C8599">
        <v>1</v>
      </c>
      <c r="D8599">
        <v>90000</v>
      </c>
      <c r="E8599" s="46">
        <v>44927</v>
      </c>
      <c r="F8599">
        <v>-108.21</v>
      </c>
      <c r="I8599" t="str">
        <f>INDEX(LedgerMapping[[#All],[Level 3]],MATCH(Actuals[[#This Row],[Sub Ledger]],LedgerMapping[[#All],[Sub Ledger]],0))</f>
        <v>Interest</v>
      </c>
      <c r="J8599" s="22">
        <f>YEAR(Actuals[[#This Row],[Date]])</f>
        <v>2023</v>
      </c>
      <c r="K8599" s="22">
        <f>MONTH(Actuals[[#This Row],[Date]])</f>
        <v>1</v>
      </c>
      <c r="L8599" s="12"/>
    </row>
    <row r="8600" spans="1:12" x14ac:dyDescent="0.3">
      <c r="A8600">
        <v>12</v>
      </c>
      <c r="B8600">
        <v>15416</v>
      </c>
      <c r="C8600">
        <v>1</v>
      </c>
      <c r="D8600">
        <v>90000</v>
      </c>
      <c r="E8600" s="46">
        <v>44958</v>
      </c>
      <c r="F8600">
        <v>-98.63</v>
      </c>
      <c r="I8600" t="str">
        <f>INDEX(LedgerMapping[[#All],[Level 3]],MATCH(Actuals[[#This Row],[Sub Ledger]],LedgerMapping[[#All],[Sub Ledger]],0))</f>
        <v>Interest</v>
      </c>
      <c r="J8600" s="22">
        <f>YEAR(Actuals[[#This Row],[Date]])</f>
        <v>2023</v>
      </c>
      <c r="K8600" s="22">
        <f>MONTH(Actuals[[#This Row],[Date]])</f>
        <v>2</v>
      </c>
      <c r="L8600" s="12"/>
    </row>
    <row r="8601" spans="1:12" x14ac:dyDescent="0.3">
      <c r="A8601">
        <v>12</v>
      </c>
      <c r="B8601">
        <v>16423</v>
      </c>
      <c r="C8601">
        <v>1</v>
      </c>
      <c r="D8601">
        <v>90000</v>
      </c>
      <c r="E8601" s="46">
        <v>44988</v>
      </c>
      <c r="F8601">
        <v>-111.4</v>
      </c>
      <c r="I8601" t="str">
        <f>INDEX(LedgerMapping[[#All],[Level 3]],MATCH(Actuals[[#This Row],[Sub Ledger]],LedgerMapping[[#All],[Sub Ledger]],0))</f>
        <v>Interest</v>
      </c>
      <c r="J8601" s="22">
        <f>YEAR(Actuals[[#This Row],[Date]])</f>
        <v>2023</v>
      </c>
      <c r="K8601" s="22">
        <f>MONTH(Actuals[[#This Row],[Date]])</f>
        <v>3</v>
      </c>
      <c r="L8601" s="12"/>
    </row>
    <row r="8602" spans="1:12" x14ac:dyDescent="0.3">
      <c r="A8602">
        <v>12</v>
      </c>
      <c r="B8602">
        <v>17455</v>
      </c>
      <c r="C8602">
        <v>1</v>
      </c>
      <c r="D8602">
        <v>90000</v>
      </c>
      <c r="E8602" s="46">
        <v>45018</v>
      </c>
      <c r="F8602">
        <v>-64.59</v>
      </c>
      <c r="I8602" t="str">
        <f>INDEX(LedgerMapping[[#All],[Level 3]],MATCH(Actuals[[#This Row],[Sub Ledger]],LedgerMapping[[#All],[Sub Ledger]],0))</f>
        <v>Interest</v>
      </c>
      <c r="J8602" s="22">
        <f>YEAR(Actuals[[#This Row],[Date]])</f>
        <v>2023</v>
      </c>
      <c r="K8602" s="22">
        <f>MONTH(Actuals[[#This Row],[Date]])</f>
        <v>4</v>
      </c>
      <c r="L8602" s="12"/>
    </row>
    <row r="8603" spans="1:12" x14ac:dyDescent="0.3">
      <c r="A8603">
        <v>12</v>
      </c>
      <c r="B8603">
        <v>18484</v>
      </c>
      <c r="C8603">
        <v>1</v>
      </c>
      <c r="D8603">
        <v>90000</v>
      </c>
      <c r="E8603" s="46">
        <v>45049</v>
      </c>
      <c r="F8603">
        <v>-150.76</v>
      </c>
      <c r="I8603" t="str">
        <f>INDEX(LedgerMapping[[#All],[Level 3]],MATCH(Actuals[[#This Row],[Sub Ledger]],LedgerMapping[[#All],[Sub Ledger]],0))</f>
        <v>Interest</v>
      </c>
      <c r="J8603" s="22">
        <f>YEAR(Actuals[[#This Row],[Date]])</f>
        <v>2023</v>
      </c>
      <c r="K8603" s="22">
        <f>MONTH(Actuals[[#This Row],[Date]])</f>
        <v>5</v>
      </c>
      <c r="L8603" s="12"/>
    </row>
    <row r="8604" spans="1:12" x14ac:dyDescent="0.3">
      <c r="A8604">
        <v>12</v>
      </c>
      <c r="B8604">
        <v>19488</v>
      </c>
      <c r="C8604">
        <v>1</v>
      </c>
      <c r="D8604">
        <v>90000</v>
      </c>
      <c r="E8604" s="46">
        <v>45079</v>
      </c>
      <c r="F8604">
        <v>-52.89</v>
      </c>
      <c r="I8604" t="str">
        <f>INDEX(LedgerMapping[[#All],[Level 3]],MATCH(Actuals[[#This Row],[Sub Ledger]],LedgerMapping[[#All],[Sub Ledger]],0))</f>
        <v>Interest</v>
      </c>
      <c r="J8604" s="22">
        <f>YEAR(Actuals[[#This Row],[Date]])</f>
        <v>2023</v>
      </c>
      <c r="K8604" s="22">
        <f>MONTH(Actuals[[#This Row],[Date]])</f>
        <v>6</v>
      </c>
      <c r="L8604" s="12"/>
    </row>
    <row r="8605" spans="1:12" x14ac:dyDescent="0.3">
      <c r="A8605">
        <v>12</v>
      </c>
      <c r="B8605">
        <v>20517</v>
      </c>
      <c r="C8605">
        <v>1</v>
      </c>
      <c r="D8605">
        <v>90000</v>
      </c>
      <c r="E8605" s="46">
        <v>45110</v>
      </c>
      <c r="F8605">
        <v>-99.7</v>
      </c>
      <c r="I8605" t="str">
        <f>INDEX(LedgerMapping[[#All],[Level 3]],MATCH(Actuals[[#This Row],[Sub Ledger]],LedgerMapping[[#All],[Sub Ledger]],0))</f>
        <v>Interest</v>
      </c>
      <c r="J8605" s="22">
        <f>YEAR(Actuals[[#This Row],[Date]])</f>
        <v>2023</v>
      </c>
      <c r="K8605" s="22">
        <f>MONTH(Actuals[[#This Row],[Date]])</f>
        <v>7</v>
      </c>
      <c r="L8605" s="12"/>
    </row>
    <row r="8606" spans="1:12" x14ac:dyDescent="0.3">
      <c r="A8606">
        <v>12</v>
      </c>
      <c r="B8606">
        <v>21545</v>
      </c>
      <c r="C8606">
        <v>1</v>
      </c>
      <c r="D8606">
        <v>90000</v>
      </c>
      <c r="E8606" s="46">
        <v>45141</v>
      </c>
      <c r="F8606">
        <v>-115.65</v>
      </c>
      <c r="I8606" t="str">
        <f>INDEX(LedgerMapping[[#All],[Level 3]],MATCH(Actuals[[#This Row],[Sub Ledger]],LedgerMapping[[#All],[Sub Ledger]],0))</f>
        <v>Interest</v>
      </c>
      <c r="J8606" s="22">
        <f>YEAR(Actuals[[#This Row],[Date]])</f>
        <v>2023</v>
      </c>
      <c r="K8606" s="22">
        <f>MONTH(Actuals[[#This Row],[Date]])</f>
        <v>8</v>
      </c>
      <c r="L8606" s="12"/>
    </row>
    <row r="8607" spans="1:12" x14ac:dyDescent="0.3">
      <c r="A8607">
        <v>12</v>
      </c>
      <c r="B8607">
        <v>22520</v>
      </c>
      <c r="C8607">
        <v>1</v>
      </c>
      <c r="D8607">
        <v>90000</v>
      </c>
      <c r="E8607" s="46">
        <v>45169</v>
      </c>
      <c r="F8607">
        <v>-59.27</v>
      </c>
      <c r="I8607" t="str">
        <f>INDEX(LedgerMapping[[#All],[Level 3]],MATCH(Actuals[[#This Row],[Sub Ledger]],LedgerMapping[[#All],[Sub Ledger]],0))</f>
        <v>Interest</v>
      </c>
      <c r="J8607" s="22">
        <f>YEAR(Actuals[[#This Row],[Date]])</f>
        <v>2023</v>
      </c>
      <c r="K8607" s="22">
        <f>MONTH(Actuals[[#This Row],[Date]])</f>
        <v>8</v>
      </c>
      <c r="L8607" s="12"/>
    </row>
    <row r="8608" spans="1:12" x14ac:dyDescent="0.3">
      <c r="A8608">
        <v>12</v>
      </c>
      <c r="B8608">
        <v>23525</v>
      </c>
      <c r="C8608">
        <v>1</v>
      </c>
      <c r="D8608">
        <v>90000</v>
      </c>
      <c r="E8608" s="46">
        <v>45200</v>
      </c>
      <c r="F8608">
        <v>-119.91</v>
      </c>
      <c r="I8608" t="str">
        <f>INDEX(LedgerMapping[[#All],[Level 3]],MATCH(Actuals[[#This Row],[Sub Ledger]],LedgerMapping[[#All],[Sub Ledger]],0))</f>
        <v>Interest</v>
      </c>
      <c r="J8608" s="22">
        <f>YEAR(Actuals[[#This Row],[Date]])</f>
        <v>2023</v>
      </c>
      <c r="K8608" s="22">
        <f>MONTH(Actuals[[#This Row],[Date]])</f>
        <v>10</v>
      </c>
      <c r="L8608" s="12"/>
    </row>
    <row r="8609" spans="1:12" x14ac:dyDescent="0.3">
      <c r="A8609">
        <v>12</v>
      </c>
      <c r="B8609">
        <v>24528</v>
      </c>
      <c r="C8609">
        <v>1</v>
      </c>
      <c r="D8609">
        <v>90000</v>
      </c>
      <c r="E8609" s="46">
        <v>45230</v>
      </c>
      <c r="F8609">
        <v>-102.89</v>
      </c>
      <c r="I8609" t="str">
        <f>INDEX(LedgerMapping[[#All],[Level 3]],MATCH(Actuals[[#This Row],[Sub Ledger]],LedgerMapping[[#All],[Sub Ledger]],0))</f>
        <v>Interest</v>
      </c>
      <c r="J8609" s="22">
        <f>YEAR(Actuals[[#This Row],[Date]])</f>
        <v>2023</v>
      </c>
      <c r="K8609" s="22">
        <f>MONTH(Actuals[[#This Row],[Date]])</f>
        <v>10</v>
      </c>
      <c r="L8609" s="12"/>
    </row>
    <row r="8610" spans="1:12" x14ac:dyDescent="0.3">
      <c r="A8610">
        <v>12</v>
      </c>
      <c r="B8610">
        <v>25559</v>
      </c>
      <c r="C8610">
        <v>1</v>
      </c>
      <c r="D8610">
        <v>90000</v>
      </c>
      <c r="E8610" s="46">
        <v>45261</v>
      </c>
      <c r="F8610">
        <v>-92.25</v>
      </c>
      <c r="I8610" t="str">
        <f>INDEX(LedgerMapping[[#All],[Level 3]],MATCH(Actuals[[#This Row],[Sub Ledger]],LedgerMapping[[#All],[Sub Ledger]],0))</f>
        <v>Interest</v>
      </c>
      <c r="J8610" s="22">
        <f>YEAR(Actuals[[#This Row],[Date]])</f>
        <v>2023</v>
      </c>
      <c r="K8610" s="22">
        <f>MONTH(Actuals[[#This Row],[Date]])</f>
        <v>12</v>
      </c>
      <c r="L8610" s="12"/>
    </row>
    <row r="8611" spans="1:12" x14ac:dyDescent="0.3">
      <c r="A8611">
        <v>12</v>
      </c>
      <c r="B8611">
        <v>26632</v>
      </c>
      <c r="C8611">
        <v>1</v>
      </c>
      <c r="D8611">
        <v>90000</v>
      </c>
      <c r="E8611" s="46">
        <v>45291</v>
      </c>
      <c r="F8611">
        <v>-174.17</v>
      </c>
      <c r="I8611" t="str">
        <f>INDEX(LedgerMapping[[#All],[Level 3]],MATCH(Actuals[[#This Row],[Sub Ledger]],LedgerMapping[[#All],[Sub Ledger]],0))</f>
        <v>Interest</v>
      </c>
      <c r="J8611" s="22">
        <f>YEAR(Actuals[[#This Row],[Date]])</f>
        <v>2023</v>
      </c>
      <c r="K8611" s="22">
        <f>MONTH(Actuals[[#This Row],[Date]])</f>
        <v>12</v>
      </c>
      <c r="L8611" s="12"/>
    </row>
    <row r="8612" spans="1:12" x14ac:dyDescent="0.3">
      <c r="A8612">
        <v>12</v>
      </c>
      <c r="B8612">
        <v>27755</v>
      </c>
      <c r="C8612">
        <v>1</v>
      </c>
      <c r="D8612">
        <v>90000</v>
      </c>
      <c r="E8612" s="46">
        <v>45322</v>
      </c>
      <c r="F8612">
        <v>-174.17</v>
      </c>
      <c r="I8612" t="str">
        <f>INDEX(LedgerMapping[[#All],[Level 3]],MATCH(Actuals[[#This Row],[Sub Ledger]],LedgerMapping[[#All],[Sub Ledger]],0))</f>
        <v>Interest</v>
      </c>
      <c r="J8612" s="22">
        <f>YEAR(Actuals[[#This Row],[Date]])</f>
        <v>2024</v>
      </c>
      <c r="K8612" s="22">
        <f>MONTH(Actuals[[#This Row],[Date]])</f>
        <v>1</v>
      </c>
      <c r="L8612" s="12"/>
    </row>
    <row r="8613" spans="1:12" x14ac:dyDescent="0.3">
      <c r="A8613">
        <v>12</v>
      </c>
      <c r="B8613">
        <v>28907</v>
      </c>
      <c r="C8613">
        <v>1</v>
      </c>
      <c r="D8613">
        <v>90000</v>
      </c>
      <c r="E8613" s="46">
        <v>45354</v>
      </c>
      <c r="F8613">
        <v>-157.15</v>
      </c>
      <c r="I8613" t="str">
        <f>INDEX(LedgerMapping[[#All],[Level 3]],MATCH(Actuals[[#This Row],[Sub Ledger]],LedgerMapping[[#All],[Sub Ledger]],0))</f>
        <v>Interest</v>
      </c>
      <c r="J8613" s="22">
        <f>YEAR(Actuals[[#This Row],[Date]])</f>
        <v>2024</v>
      </c>
      <c r="K8613" s="22">
        <f>MONTH(Actuals[[#This Row],[Date]])</f>
        <v>3</v>
      </c>
      <c r="L8613" s="12"/>
    </row>
    <row r="8614" spans="1:12" x14ac:dyDescent="0.3">
      <c r="A8614">
        <v>12</v>
      </c>
      <c r="B8614">
        <v>30034</v>
      </c>
      <c r="C8614">
        <v>1</v>
      </c>
      <c r="D8614">
        <v>90000</v>
      </c>
      <c r="E8614" s="46">
        <v>45384</v>
      </c>
      <c r="F8614">
        <v>-155.02000000000001</v>
      </c>
      <c r="I8614" t="str">
        <f>INDEX(LedgerMapping[[#All],[Level 3]],MATCH(Actuals[[#This Row],[Sub Ledger]],LedgerMapping[[#All],[Sub Ledger]],0))</f>
        <v>Interest</v>
      </c>
      <c r="J8614" s="22">
        <f>YEAR(Actuals[[#This Row],[Date]])</f>
        <v>2024</v>
      </c>
      <c r="K8614" s="22">
        <f>MONTH(Actuals[[#This Row],[Date]])</f>
        <v>4</v>
      </c>
      <c r="L8614" s="12"/>
    </row>
    <row r="8615" spans="1:12" x14ac:dyDescent="0.3">
      <c r="A8615">
        <v>12</v>
      </c>
      <c r="B8615">
        <v>31160</v>
      </c>
      <c r="C8615">
        <v>1</v>
      </c>
      <c r="D8615">
        <v>90000</v>
      </c>
      <c r="E8615" s="46">
        <v>45415</v>
      </c>
      <c r="F8615">
        <v>-157.15</v>
      </c>
      <c r="I8615" t="str">
        <f>INDEX(LedgerMapping[[#All],[Level 3]],MATCH(Actuals[[#This Row],[Sub Ledger]],LedgerMapping[[#All],[Sub Ledger]],0))</f>
        <v>Interest</v>
      </c>
      <c r="J8615" s="22">
        <f>YEAR(Actuals[[#This Row],[Date]])</f>
        <v>2024</v>
      </c>
      <c r="K8615" s="22">
        <f>MONTH(Actuals[[#This Row],[Date]])</f>
        <v>5</v>
      </c>
      <c r="L8615" s="12"/>
    </row>
    <row r="8616" spans="1:12" x14ac:dyDescent="0.3">
      <c r="A8616">
        <v>12</v>
      </c>
      <c r="B8616">
        <v>32311</v>
      </c>
      <c r="C8616">
        <v>1</v>
      </c>
      <c r="D8616">
        <v>90000</v>
      </c>
      <c r="E8616" s="46">
        <v>45445</v>
      </c>
      <c r="F8616">
        <v>-163.53</v>
      </c>
      <c r="I8616" t="str">
        <f>INDEX(LedgerMapping[[#All],[Level 3]],MATCH(Actuals[[#This Row],[Sub Ledger]],LedgerMapping[[#All],[Sub Ledger]],0))</f>
        <v>Interest</v>
      </c>
      <c r="J8616" s="22">
        <f>YEAR(Actuals[[#This Row],[Date]])</f>
        <v>2024</v>
      </c>
      <c r="K8616" s="22">
        <f>MONTH(Actuals[[#This Row],[Date]])</f>
        <v>6</v>
      </c>
      <c r="L8616" s="12"/>
    </row>
    <row r="8617" spans="1:12" x14ac:dyDescent="0.3">
      <c r="A8617">
        <v>12</v>
      </c>
      <c r="B8617">
        <v>33409</v>
      </c>
      <c r="C8617">
        <v>1</v>
      </c>
      <c r="D8617">
        <v>90000</v>
      </c>
      <c r="E8617" s="46">
        <v>45476</v>
      </c>
      <c r="F8617">
        <v>-135.87</v>
      </c>
      <c r="I8617" t="str">
        <f>INDEX(LedgerMapping[[#All],[Level 3]],MATCH(Actuals[[#This Row],[Sub Ledger]],LedgerMapping[[#All],[Sub Ledger]],0))</f>
        <v>Interest</v>
      </c>
      <c r="J8617" s="22">
        <f>YEAR(Actuals[[#This Row],[Date]])</f>
        <v>2024</v>
      </c>
      <c r="K8617" s="22">
        <f>MONTH(Actuals[[#This Row],[Date]])</f>
        <v>7</v>
      </c>
      <c r="L8617" s="12"/>
    </row>
    <row r="8618" spans="1:12" x14ac:dyDescent="0.3">
      <c r="A8618">
        <v>12</v>
      </c>
      <c r="B8618">
        <v>34559</v>
      </c>
      <c r="C8618">
        <v>1</v>
      </c>
      <c r="D8618">
        <v>90000</v>
      </c>
      <c r="E8618" s="46">
        <v>45507</v>
      </c>
      <c r="F8618">
        <v>-138</v>
      </c>
      <c r="I8618" t="str">
        <f>INDEX(LedgerMapping[[#All],[Level 3]],MATCH(Actuals[[#This Row],[Sub Ledger]],LedgerMapping[[#All],[Sub Ledger]],0))</f>
        <v>Interest</v>
      </c>
      <c r="J8618" s="22">
        <f>YEAR(Actuals[[#This Row],[Date]])</f>
        <v>2024</v>
      </c>
      <c r="K8618" s="22">
        <f>MONTH(Actuals[[#This Row],[Date]])</f>
        <v>8</v>
      </c>
      <c r="L8618" s="12"/>
    </row>
    <row r="8619" spans="1:12" x14ac:dyDescent="0.3">
      <c r="A8619">
        <v>12</v>
      </c>
      <c r="B8619">
        <v>35711</v>
      </c>
      <c r="C8619">
        <v>1</v>
      </c>
      <c r="D8619">
        <v>90000</v>
      </c>
      <c r="E8619" s="46">
        <v>45536</v>
      </c>
      <c r="F8619">
        <v>-182.68</v>
      </c>
      <c r="I8619" t="str">
        <f>INDEX(LedgerMapping[[#All],[Level 3]],MATCH(Actuals[[#This Row],[Sub Ledger]],LedgerMapping[[#All],[Sub Ledger]],0))</f>
        <v>Interest</v>
      </c>
      <c r="J8619" s="22">
        <f>YEAR(Actuals[[#This Row],[Date]])</f>
        <v>2024</v>
      </c>
      <c r="K8619" s="22">
        <f>MONTH(Actuals[[#This Row],[Date]])</f>
        <v>9</v>
      </c>
      <c r="L8619" s="12"/>
    </row>
    <row r="8620" spans="1:12" x14ac:dyDescent="0.3">
      <c r="A8620">
        <v>12</v>
      </c>
      <c r="B8620">
        <v>36860</v>
      </c>
      <c r="C8620">
        <v>1</v>
      </c>
      <c r="D8620">
        <v>90000</v>
      </c>
      <c r="E8620" s="46">
        <v>45567</v>
      </c>
      <c r="F8620">
        <v>-124.17</v>
      </c>
      <c r="I8620" t="str">
        <f>INDEX(LedgerMapping[[#All],[Level 3]],MATCH(Actuals[[#This Row],[Sub Ledger]],LedgerMapping[[#All],[Sub Ledger]],0))</f>
        <v>Interest</v>
      </c>
      <c r="J8620" s="22">
        <f>YEAR(Actuals[[#This Row],[Date]])</f>
        <v>2024</v>
      </c>
      <c r="K8620" s="22">
        <f>MONTH(Actuals[[#This Row],[Date]])</f>
        <v>10</v>
      </c>
      <c r="L8620" s="12"/>
    </row>
    <row r="8621" spans="1:12" x14ac:dyDescent="0.3">
      <c r="A8621">
        <v>12</v>
      </c>
      <c r="B8621">
        <v>38010</v>
      </c>
      <c r="C8621">
        <v>1</v>
      </c>
      <c r="D8621">
        <v>90000</v>
      </c>
      <c r="E8621" s="46">
        <v>45597</v>
      </c>
      <c r="F8621">
        <v>-110.34</v>
      </c>
      <c r="I8621" t="str">
        <f>INDEX(LedgerMapping[[#All],[Level 3]],MATCH(Actuals[[#This Row],[Sub Ledger]],LedgerMapping[[#All],[Sub Ledger]],0))</f>
        <v>Interest</v>
      </c>
      <c r="J8621" s="22">
        <f>YEAR(Actuals[[#This Row],[Date]])</f>
        <v>2024</v>
      </c>
      <c r="K8621" s="22">
        <f>MONTH(Actuals[[#This Row],[Date]])</f>
        <v>11</v>
      </c>
      <c r="L8621" s="12"/>
    </row>
    <row r="8622" spans="1:12" x14ac:dyDescent="0.3">
      <c r="A8622">
        <v>12</v>
      </c>
      <c r="B8622">
        <v>39162</v>
      </c>
      <c r="C8622">
        <v>1</v>
      </c>
      <c r="D8622">
        <v>90000</v>
      </c>
      <c r="E8622" s="46">
        <v>45628</v>
      </c>
      <c r="F8622">
        <v>-169.91</v>
      </c>
      <c r="I8622" t="str">
        <f>INDEX(LedgerMapping[[#All],[Level 3]],MATCH(Actuals[[#This Row],[Sub Ledger]],LedgerMapping[[#All],[Sub Ledger]],0))</f>
        <v>Interest</v>
      </c>
      <c r="J8622" s="22">
        <f>YEAR(Actuals[[#This Row],[Date]])</f>
        <v>2024</v>
      </c>
      <c r="K8622" s="22">
        <f>MONTH(Actuals[[#This Row],[Date]])</f>
        <v>12</v>
      </c>
      <c r="L8622" s="12"/>
    </row>
    <row r="8623" spans="1:12" x14ac:dyDescent="0.3">
      <c r="A8623">
        <v>12</v>
      </c>
      <c r="B8623">
        <v>27758</v>
      </c>
      <c r="C8623">
        <v>1</v>
      </c>
      <c r="D8623">
        <v>94000</v>
      </c>
      <c r="E8623" s="46">
        <v>45322</v>
      </c>
      <c r="F8623">
        <v>-138</v>
      </c>
      <c r="I8623" t="str">
        <f>INDEX(LedgerMapping[[#All],[Level 3]],MATCH(Actuals[[#This Row],[Sub Ledger]],LedgerMapping[[#All],[Sub Ledger]],0))</f>
        <v>Tax</v>
      </c>
      <c r="J8623" s="22">
        <f>YEAR(Actuals[[#This Row],[Date]])</f>
        <v>2024</v>
      </c>
      <c r="K8623" s="22">
        <f>MONTH(Actuals[[#This Row],[Date]])</f>
        <v>1</v>
      </c>
      <c r="L8623" s="12"/>
    </row>
    <row r="8624" spans="1:12" x14ac:dyDescent="0.3">
      <c r="A8624">
        <v>12</v>
      </c>
      <c r="B8624">
        <v>28910</v>
      </c>
      <c r="C8624">
        <v>1</v>
      </c>
      <c r="D8624">
        <v>94000</v>
      </c>
      <c r="E8624" s="46">
        <v>45354</v>
      </c>
      <c r="F8624">
        <v>-132.68</v>
      </c>
      <c r="I8624" t="str">
        <f>INDEX(LedgerMapping[[#All],[Level 3]],MATCH(Actuals[[#This Row],[Sub Ledger]],LedgerMapping[[#All],[Sub Ledger]],0))</f>
        <v>Tax</v>
      </c>
      <c r="J8624" s="22">
        <f>YEAR(Actuals[[#This Row],[Date]])</f>
        <v>2024</v>
      </c>
      <c r="K8624" s="22">
        <f>MONTH(Actuals[[#This Row],[Date]])</f>
        <v>3</v>
      </c>
      <c r="L8624" s="12"/>
    </row>
    <row r="8625" spans="1:12" x14ac:dyDescent="0.3">
      <c r="A8625">
        <v>12</v>
      </c>
      <c r="B8625">
        <v>30037</v>
      </c>
      <c r="C8625">
        <v>1</v>
      </c>
      <c r="D8625">
        <v>94000</v>
      </c>
      <c r="E8625" s="46">
        <v>45384</v>
      </c>
      <c r="F8625">
        <v>-118.85</v>
      </c>
      <c r="I8625" t="str">
        <f>INDEX(LedgerMapping[[#All],[Level 3]],MATCH(Actuals[[#This Row],[Sub Ledger]],LedgerMapping[[#All],[Sub Ledger]],0))</f>
        <v>Tax</v>
      </c>
      <c r="J8625" s="22">
        <f>YEAR(Actuals[[#This Row],[Date]])</f>
        <v>2024</v>
      </c>
      <c r="K8625" s="22">
        <f>MONTH(Actuals[[#This Row],[Date]])</f>
        <v>4</v>
      </c>
      <c r="L8625" s="12"/>
    </row>
    <row r="8626" spans="1:12" x14ac:dyDescent="0.3">
      <c r="A8626">
        <v>12</v>
      </c>
      <c r="B8626">
        <v>31163</v>
      </c>
      <c r="C8626">
        <v>1</v>
      </c>
      <c r="D8626">
        <v>94000</v>
      </c>
      <c r="E8626" s="46">
        <v>45415</v>
      </c>
      <c r="F8626">
        <v>-132.68</v>
      </c>
      <c r="I8626" t="str">
        <f>INDEX(LedgerMapping[[#All],[Level 3]],MATCH(Actuals[[#This Row],[Sub Ledger]],LedgerMapping[[#All],[Sub Ledger]],0))</f>
        <v>Tax</v>
      </c>
      <c r="J8626" s="22">
        <f>YEAR(Actuals[[#This Row],[Date]])</f>
        <v>2024</v>
      </c>
      <c r="K8626" s="22">
        <f>MONTH(Actuals[[#This Row],[Date]])</f>
        <v>5</v>
      </c>
      <c r="L8626" s="12"/>
    </row>
    <row r="8627" spans="1:12" x14ac:dyDescent="0.3">
      <c r="A8627">
        <v>12</v>
      </c>
      <c r="B8627">
        <v>32314</v>
      </c>
      <c r="C8627">
        <v>1</v>
      </c>
      <c r="D8627">
        <v>94000</v>
      </c>
      <c r="E8627" s="46">
        <v>45445</v>
      </c>
      <c r="F8627">
        <v>-122.04</v>
      </c>
      <c r="I8627" t="str">
        <f>INDEX(LedgerMapping[[#All],[Level 3]],MATCH(Actuals[[#This Row],[Sub Ledger]],LedgerMapping[[#All],[Sub Ledger]],0))</f>
        <v>Tax</v>
      </c>
      <c r="J8627" s="22">
        <f>YEAR(Actuals[[#This Row],[Date]])</f>
        <v>2024</v>
      </c>
      <c r="K8627" s="22">
        <f>MONTH(Actuals[[#This Row],[Date]])</f>
        <v>6</v>
      </c>
      <c r="L8627" s="12"/>
    </row>
    <row r="8628" spans="1:12" x14ac:dyDescent="0.3">
      <c r="A8628">
        <v>12</v>
      </c>
      <c r="B8628">
        <v>33412</v>
      </c>
      <c r="C8628">
        <v>1</v>
      </c>
      <c r="D8628">
        <v>94000</v>
      </c>
      <c r="E8628" s="46">
        <v>45476</v>
      </c>
      <c r="F8628">
        <v>-99.7</v>
      </c>
      <c r="I8628" t="str">
        <f>INDEX(LedgerMapping[[#All],[Level 3]],MATCH(Actuals[[#This Row],[Sub Ledger]],LedgerMapping[[#All],[Sub Ledger]],0))</f>
        <v>Tax</v>
      </c>
      <c r="J8628" s="22">
        <f>YEAR(Actuals[[#This Row],[Date]])</f>
        <v>2024</v>
      </c>
      <c r="K8628" s="22">
        <f>MONTH(Actuals[[#This Row],[Date]])</f>
        <v>7</v>
      </c>
      <c r="L8628" s="12"/>
    </row>
    <row r="8629" spans="1:12" x14ac:dyDescent="0.3">
      <c r="A8629">
        <v>12</v>
      </c>
      <c r="B8629">
        <v>34562</v>
      </c>
      <c r="C8629">
        <v>1</v>
      </c>
      <c r="D8629">
        <v>94000</v>
      </c>
      <c r="E8629" s="46">
        <v>45507</v>
      </c>
      <c r="F8629">
        <v>-112.46</v>
      </c>
      <c r="I8629" t="str">
        <f>INDEX(LedgerMapping[[#All],[Level 3]],MATCH(Actuals[[#This Row],[Sub Ledger]],LedgerMapping[[#All],[Sub Ledger]],0))</f>
        <v>Tax</v>
      </c>
      <c r="J8629" s="22">
        <f>YEAR(Actuals[[#This Row],[Date]])</f>
        <v>2024</v>
      </c>
      <c r="K8629" s="22">
        <f>MONTH(Actuals[[#This Row],[Date]])</f>
        <v>8</v>
      </c>
      <c r="L8629" s="12"/>
    </row>
    <row r="8630" spans="1:12" x14ac:dyDescent="0.3">
      <c r="A8630">
        <v>12</v>
      </c>
      <c r="B8630">
        <v>35714</v>
      </c>
      <c r="C8630">
        <v>1</v>
      </c>
      <c r="D8630">
        <v>94000</v>
      </c>
      <c r="E8630" s="46">
        <v>45536</v>
      </c>
      <c r="F8630">
        <v>-129.47999999999999</v>
      </c>
      <c r="I8630" t="str">
        <f>INDEX(LedgerMapping[[#All],[Level 3]],MATCH(Actuals[[#This Row],[Sub Ledger]],LedgerMapping[[#All],[Sub Ledger]],0))</f>
        <v>Tax</v>
      </c>
      <c r="J8630" s="22">
        <f>YEAR(Actuals[[#This Row],[Date]])</f>
        <v>2024</v>
      </c>
      <c r="K8630" s="22">
        <f>MONTH(Actuals[[#This Row],[Date]])</f>
        <v>9</v>
      </c>
      <c r="L8630" s="12"/>
    </row>
    <row r="8631" spans="1:12" x14ac:dyDescent="0.3">
      <c r="A8631">
        <v>12</v>
      </c>
      <c r="B8631">
        <v>36863</v>
      </c>
      <c r="C8631">
        <v>1</v>
      </c>
      <c r="D8631">
        <v>94000</v>
      </c>
      <c r="E8631" s="46">
        <v>45567</v>
      </c>
      <c r="F8631">
        <v>-96.51</v>
      </c>
      <c r="I8631" t="str">
        <f>INDEX(LedgerMapping[[#All],[Level 3]],MATCH(Actuals[[#This Row],[Sub Ledger]],LedgerMapping[[#All],[Sub Ledger]],0))</f>
        <v>Tax</v>
      </c>
      <c r="J8631" s="22">
        <f>YEAR(Actuals[[#This Row],[Date]])</f>
        <v>2024</v>
      </c>
      <c r="K8631" s="22">
        <f>MONTH(Actuals[[#This Row],[Date]])</f>
        <v>10</v>
      </c>
      <c r="L8631" s="12"/>
    </row>
    <row r="8632" spans="1:12" x14ac:dyDescent="0.3">
      <c r="A8632">
        <v>12</v>
      </c>
      <c r="B8632">
        <v>38013</v>
      </c>
      <c r="C8632">
        <v>1</v>
      </c>
      <c r="D8632">
        <v>94000</v>
      </c>
      <c r="E8632" s="46">
        <v>45597</v>
      </c>
      <c r="F8632">
        <v>-90.12</v>
      </c>
      <c r="I8632" t="str">
        <f>INDEX(LedgerMapping[[#All],[Level 3]],MATCH(Actuals[[#This Row],[Sub Ledger]],LedgerMapping[[#All],[Sub Ledger]],0))</f>
        <v>Tax</v>
      </c>
      <c r="J8632" s="22">
        <f>YEAR(Actuals[[#This Row],[Date]])</f>
        <v>2024</v>
      </c>
      <c r="K8632" s="22">
        <f>MONTH(Actuals[[#This Row],[Date]])</f>
        <v>11</v>
      </c>
      <c r="L8632" s="12"/>
    </row>
    <row r="8633" spans="1:12" x14ac:dyDescent="0.3">
      <c r="A8633">
        <v>12</v>
      </c>
      <c r="B8633">
        <v>39165</v>
      </c>
      <c r="C8633">
        <v>1</v>
      </c>
      <c r="D8633">
        <v>94000</v>
      </c>
      <c r="E8633" s="46">
        <v>45628</v>
      </c>
      <c r="F8633">
        <v>-125.23</v>
      </c>
      <c r="I8633" t="str">
        <f>INDEX(LedgerMapping[[#All],[Level 3]],MATCH(Actuals[[#This Row],[Sub Ledger]],LedgerMapping[[#All],[Sub Ledger]],0))</f>
        <v>Tax</v>
      </c>
      <c r="J8633" s="22">
        <f>YEAR(Actuals[[#This Row],[Date]])</f>
        <v>2024</v>
      </c>
      <c r="K8633" s="22">
        <f>MONTH(Actuals[[#This Row],[Date]])</f>
        <v>12</v>
      </c>
      <c r="L8633" s="12"/>
    </row>
    <row r="8634" spans="1:12" x14ac:dyDescent="0.3">
      <c r="A8634">
        <v>11</v>
      </c>
      <c r="B8634">
        <v>14218</v>
      </c>
      <c r="C8634">
        <v>1</v>
      </c>
      <c r="D8634">
        <v>60000</v>
      </c>
      <c r="E8634" s="46">
        <v>44927</v>
      </c>
      <c r="F8634">
        <v>-20229.86</v>
      </c>
      <c r="I8634" t="str">
        <f>INDEX(LedgerMapping[[#All],[Level 3]],MATCH(Actuals[[#This Row],[Sub Ledger]],LedgerMapping[[#All],[Sub Ledger]],0))</f>
        <v>Marketing</v>
      </c>
      <c r="J8634" s="22">
        <f>YEAR(Actuals[[#This Row],[Date]])</f>
        <v>2023</v>
      </c>
      <c r="K8634" s="22">
        <f>MONTH(Actuals[[#This Row],[Date]])</f>
        <v>1</v>
      </c>
      <c r="L8634" s="12"/>
    </row>
    <row r="8635" spans="1:12" x14ac:dyDescent="0.3">
      <c r="A8635">
        <v>11</v>
      </c>
      <c r="B8635">
        <v>15220</v>
      </c>
      <c r="C8635">
        <v>1</v>
      </c>
      <c r="D8635">
        <v>60000</v>
      </c>
      <c r="E8635" s="46">
        <v>44958</v>
      </c>
      <c r="F8635">
        <v>-23824.61</v>
      </c>
      <c r="I8635" t="str">
        <f>INDEX(LedgerMapping[[#All],[Level 3]],MATCH(Actuals[[#This Row],[Sub Ledger]],LedgerMapping[[#All],[Sub Ledger]],0))</f>
        <v>Marketing</v>
      </c>
      <c r="J8635" s="22">
        <f>YEAR(Actuals[[#This Row],[Date]])</f>
        <v>2023</v>
      </c>
      <c r="K8635" s="22">
        <f>MONTH(Actuals[[#This Row],[Date]])</f>
        <v>2</v>
      </c>
      <c r="L8635" s="12"/>
    </row>
    <row r="8636" spans="1:12" x14ac:dyDescent="0.3">
      <c r="A8636">
        <v>11</v>
      </c>
      <c r="B8636">
        <v>16200</v>
      </c>
      <c r="C8636">
        <v>1</v>
      </c>
      <c r="D8636">
        <v>60000</v>
      </c>
      <c r="E8636" s="46">
        <v>44988</v>
      </c>
      <c r="F8636">
        <v>-21375.63</v>
      </c>
      <c r="I8636" t="str">
        <f>INDEX(LedgerMapping[[#All],[Level 3]],MATCH(Actuals[[#This Row],[Sub Ledger]],LedgerMapping[[#All],[Sub Ledger]],0))</f>
        <v>Marketing</v>
      </c>
      <c r="J8636" s="22">
        <f>YEAR(Actuals[[#This Row],[Date]])</f>
        <v>2023</v>
      </c>
      <c r="K8636" s="22">
        <f>MONTH(Actuals[[#This Row],[Date]])</f>
        <v>3</v>
      </c>
      <c r="L8636" s="12"/>
    </row>
    <row r="8637" spans="1:12" x14ac:dyDescent="0.3">
      <c r="A8637">
        <v>11</v>
      </c>
      <c r="B8637">
        <v>17232</v>
      </c>
      <c r="C8637">
        <v>1</v>
      </c>
      <c r="D8637">
        <v>60000</v>
      </c>
      <c r="E8637" s="46">
        <v>45018</v>
      </c>
      <c r="F8637">
        <v>-14314.86</v>
      </c>
      <c r="I8637" t="str">
        <f>INDEX(LedgerMapping[[#All],[Level 3]],MATCH(Actuals[[#This Row],[Sub Ledger]],LedgerMapping[[#All],[Sub Ledger]],0))</f>
        <v>Marketing</v>
      </c>
      <c r="J8637" s="22">
        <f>YEAR(Actuals[[#This Row],[Date]])</f>
        <v>2023</v>
      </c>
      <c r="K8637" s="22">
        <f>MONTH(Actuals[[#This Row],[Date]])</f>
        <v>4</v>
      </c>
      <c r="L8637" s="12"/>
    </row>
    <row r="8638" spans="1:12" x14ac:dyDescent="0.3">
      <c r="A8638">
        <v>11</v>
      </c>
      <c r="B8638">
        <v>18261</v>
      </c>
      <c r="C8638">
        <v>1</v>
      </c>
      <c r="D8638">
        <v>60000</v>
      </c>
      <c r="E8638" s="46">
        <v>45049</v>
      </c>
      <c r="F8638">
        <v>-17494.7</v>
      </c>
      <c r="I8638" t="str">
        <f>INDEX(LedgerMapping[[#All],[Level 3]],MATCH(Actuals[[#This Row],[Sub Ledger]],LedgerMapping[[#All],[Sub Ledger]],0))</f>
        <v>Marketing</v>
      </c>
      <c r="J8638" s="22">
        <f>YEAR(Actuals[[#This Row],[Date]])</f>
        <v>2023</v>
      </c>
      <c r="K8638" s="22">
        <f>MONTH(Actuals[[#This Row],[Date]])</f>
        <v>5</v>
      </c>
      <c r="L8638" s="12"/>
    </row>
    <row r="8639" spans="1:12" x14ac:dyDescent="0.3">
      <c r="A8639">
        <v>11</v>
      </c>
      <c r="B8639">
        <v>19266</v>
      </c>
      <c r="C8639">
        <v>1</v>
      </c>
      <c r="D8639">
        <v>60000</v>
      </c>
      <c r="E8639" s="46">
        <v>45079</v>
      </c>
      <c r="F8639">
        <v>-24492.7</v>
      </c>
      <c r="I8639" t="str">
        <f>INDEX(LedgerMapping[[#All],[Level 3]],MATCH(Actuals[[#This Row],[Sub Ledger]],LedgerMapping[[#All],[Sub Ledger]],0))</f>
        <v>Marketing</v>
      </c>
      <c r="J8639" s="22">
        <f>YEAR(Actuals[[#This Row],[Date]])</f>
        <v>2023</v>
      </c>
      <c r="K8639" s="22">
        <f>MONTH(Actuals[[#This Row],[Date]])</f>
        <v>6</v>
      </c>
      <c r="L8639" s="12"/>
    </row>
    <row r="8640" spans="1:12" x14ac:dyDescent="0.3">
      <c r="A8640">
        <v>11</v>
      </c>
      <c r="B8640">
        <v>20294</v>
      </c>
      <c r="C8640">
        <v>1</v>
      </c>
      <c r="D8640">
        <v>60000</v>
      </c>
      <c r="E8640" s="46">
        <v>45110</v>
      </c>
      <c r="F8640">
        <v>-20707.53</v>
      </c>
      <c r="I8640" t="str">
        <f>INDEX(LedgerMapping[[#All],[Level 3]],MATCH(Actuals[[#This Row],[Sub Ledger]],LedgerMapping[[#All],[Sub Ledger]],0))</f>
        <v>Marketing</v>
      </c>
      <c r="J8640" s="22">
        <f>YEAR(Actuals[[#This Row],[Date]])</f>
        <v>2023</v>
      </c>
      <c r="K8640" s="22">
        <f>MONTH(Actuals[[#This Row],[Date]])</f>
        <v>7</v>
      </c>
      <c r="L8640" s="12"/>
    </row>
    <row r="8641" spans="1:12" x14ac:dyDescent="0.3">
      <c r="A8641">
        <v>11</v>
      </c>
      <c r="B8641">
        <v>21322</v>
      </c>
      <c r="C8641">
        <v>1</v>
      </c>
      <c r="D8641">
        <v>60000</v>
      </c>
      <c r="E8641" s="46">
        <v>45141</v>
      </c>
      <c r="F8641">
        <v>-16381.92</v>
      </c>
      <c r="I8641" t="str">
        <f>INDEX(LedgerMapping[[#All],[Level 3]],MATCH(Actuals[[#This Row],[Sub Ledger]],LedgerMapping[[#All],[Sub Ledger]],0))</f>
        <v>Marketing</v>
      </c>
      <c r="J8641" s="22">
        <f>YEAR(Actuals[[#This Row],[Date]])</f>
        <v>2023</v>
      </c>
      <c r="K8641" s="22">
        <f>MONTH(Actuals[[#This Row],[Date]])</f>
        <v>8</v>
      </c>
      <c r="L8641" s="12"/>
    </row>
    <row r="8642" spans="1:12" x14ac:dyDescent="0.3">
      <c r="A8642">
        <v>11</v>
      </c>
      <c r="B8642">
        <v>22325</v>
      </c>
      <c r="C8642">
        <v>1</v>
      </c>
      <c r="D8642">
        <v>60000</v>
      </c>
      <c r="E8642" s="46">
        <v>45169</v>
      </c>
      <c r="F8642">
        <v>-17367.04</v>
      </c>
      <c r="I8642" t="str">
        <f>INDEX(LedgerMapping[[#All],[Level 3]],MATCH(Actuals[[#This Row],[Sub Ledger]],LedgerMapping[[#All],[Sub Ledger]],0))</f>
        <v>Marketing</v>
      </c>
      <c r="J8642" s="22">
        <f>YEAR(Actuals[[#This Row],[Date]])</f>
        <v>2023</v>
      </c>
      <c r="K8642" s="22">
        <f>MONTH(Actuals[[#This Row],[Date]])</f>
        <v>8</v>
      </c>
      <c r="L8642" s="12"/>
    </row>
    <row r="8643" spans="1:12" x14ac:dyDescent="0.3">
      <c r="A8643">
        <v>11</v>
      </c>
      <c r="B8643">
        <v>23303</v>
      </c>
      <c r="C8643">
        <v>1</v>
      </c>
      <c r="D8643">
        <v>60000</v>
      </c>
      <c r="E8643" s="46">
        <v>45200</v>
      </c>
      <c r="F8643">
        <v>-15110.62</v>
      </c>
      <c r="I8643" t="str">
        <f>INDEX(LedgerMapping[[#All],[Level 3]],MATCH(Actuals[[#This Row],[Sub Ledger]],LedgerMapping[[#All],[Sub Ledger]],0))</f>
        <v>Marketing</v>
      </c>
      <c r="J8643" s="22">
        <f>YEAR(Actuals[[#This Row],[Date]])</f>
        <v>2023</v>
      </c>
      <c r="K8643" s="22">
        <f>MONTH(Actuals[[#This Row],[Date]])</f>
        <v>10</v>
      </c>
      <c r="L8643" s="12"/>
    </row>
    <row r="8644" spans="1:12" x14ac:dyDescent="0.3">
      <c r="A8644">
        <v>11</v>
      </c>
      <c r="B8644">
        <v>24305</v>
      </c>
      <c r="C8644">
        <v>1</v>
      </c>
      <c r="D8644">
        <v>60000</v>
      </c>
      <c r="E8644" s="46">
        <v>45230</v>
      </c>
      <c r="F8644">
        <v>-17494.7</v>
      </c>
      <c r="I8644" t="str">
        <f>INDEX(LedgerMapping[[#All],[Level 3]],MATCH(Actuals[[#This Row],[Sub Ledger]],LedgerMapping[[#All],[Sub Ledger]],0))</f>
        <v>Marketing</v>
      </c>
      <c r="J8644" s="22">
        <f>YEAR(Actuals[[#This Row],[Date]])</f>
        <v>2023</v>
      </c>
      <c r="K8644" s="22">
        <f>MONTH(Actuals[[#This Row],[Date]])</f>
        <v>10</v>
      </c>
      <c r="L8644" s="12"/>
    </row>
    <row r="8645" spans="1:12" x14ac:dyDescent="0.3">
      <c r="A8645">
        <v>11</v>
      </c>
      <c r="B8645">
        <v>25337</v>
      </c>
      <c r="C8645">
        <v>1</v>
      </c>
      <c r="D8645">
        <v>60000</v>
      </c>
      <c r="E8645" s="46">
        <v>45261</v>
      </c>
      <c r="F8645">
        <v>-23379.919999999998</v>
      </c>
      <c r="I8645" t="str">
        <f>INDEX(LedgerMapping[[#All],[Level 3]],MATCH(Actuals[[#This Row],[Sub Ledger]],LedgerMapping[[#All],[Sub Ledger]],0))</f>
        <v>Marketing</v>
      </c>
      <c r="J8645" s="22">
        <f>YEAR(Actuals[[#This Row],[Date]])</f>
        <v>2023</v>
      </c>
      <c r="K8645" s="22">
        <f>MONTH(Actuals[[#This Row],[Date]])</f>
        <v>12</v>
      </c>
      <c r="L8645" s="12"/>
    </row>
    <row r="8646" spans="1:12" x14ac:dyDescent="0.3">
      <c r="A8646">
        <v>11</v>
      </c>
      <c r="B8646">
        <v>26408</v>
      </c>
      <c r="C8646">
        <v>1</v>
      </c>
      <c r="D8646">
        <v>60000</v>
      </c>
      <c r="E8646" s="46">
        <v>45291</v>
      </c>
      <c r="F8646">
        <v>-25058.67</v>
      </c>
      <c r="I8646" t="str">
        <f>INDEX(LedgerMapping[[#All],[Level 3]],MATCH(Actuals[[#This Row],[Sub Ledger]],LedgerMapping[[#All],[Sub Ledger]],0))</f>
        <v>Marketing</v>
      </c>
      <c r="J8646" s="22">
        <f>YEAR(Actuals[[#This Row],[Date]])</f>
        <v>2023</v>
      </c>
      <c r="K8646" s="22">
        <f>MONTH(Actuals[[#This Row],[Date]])</f>
        <v>12</v>
      </c>
      <c r="L8646" s="12"/>
    </row>
    <row r="8647" spans="1:12" x14ac:dyDescent="0.3">
      <c r="A8647">
        <v>11</v>
      </c>
      <c r="B8647">
        <v>27532</v>
      </c>
      <c r="C8647">
        <v>1</v>
      </c>
      <c r="D8647">
        <v>60000</v>
      </c>
      <c r="E8647" s="46">
        <v>45322</v>
      </c>
      <c r="F8647">
        <v>-33666.28</v>
      </c>
      <c r="I8647" t="str">
        <f>INDEX(LedgerMapping[[#All],[Level 3]],MATCH(Actuals[[#This Row],[Sub Ledger]],LedgerMapping[[#All],[Sub Ledger]],0))</f>
        <v>Marketing</v>
      </c>
      <c r="J8647" s="22">
        <f>YEAR(Actuals[[#This Row],[Date]])</f>
        <v>2024</v>
      </c>
      <c r="K8647" s="22">
        <f>MONTH(Actuals[[#This Row],[Date]])</f>
        <v>1</v>
      </c>
      <c r="L8647" s="12"/>
    </row>
    <row r="8648" spans="1:12" x14ac:dyDescent="0.3">
      <c r="A8648">
        <v>11</v>
      </c>
      <c r="B8648">
        <v>28684</v>
      </c>
      <c r="C8648">
        <v>1</v>
      </c>
      <c r="D8648">
        <v>60000</v>
      </c>
      <c r="E8648" s="46">
        <v>45354</v>
      </c>
      <c r="F8648">
        <v>-35383.33</v>
      </c>
      <c r="I8648" t="str">
        <f>INDEX(LedgerMapping[[#All],[Level 3]],MATCH(Actuals[[#This Row],[Sub Ledger]],LedgerMapping[[#All],[Sub Ledger]],0))</f>
        <v>Marketing</v>
      </c>
      <c r="J8648" s="22">
        <f>YEAR(Actuals[[#This Row],[Date]])</f>
        <v>2024</v>
      </c>
      <c r="K8648" s="22">
        <f>MONTH(Actuals[[#This Row],[Date]])</f>
        <v>3</v>
      </c>
      <c r="L8648" s="12"/>
    </row>
    <row r="8649" spans="1:12" x14ac:dyDescent="0.3">
      <c r="A8649">
        <v>11</v>
      </c>
      <c r="B8649">
        <v>29838</v>
      </c>
      <c r="C8649">
        <v>1</v>
      </c>
      <c r="D8649">
        <v>60000</v>
      </c>
      <c r="E8649" s="46">
        <v>45384</v>
      </c>
      <c r="F8649">
        <v>-35383.33</v>
      </c>
      <c r="I8649" t="str">
        <f>INDEX(LedgerMapping[[#All],[Level 3]],MATCH(Actuals[[#This Row],[Sub Ledger]],LedgerMapping[[#All],[Sub Ledger]],0))</f>
        <v>Marketing</v>
      </c>
      <c r="J8649" s="22">
        <f>YEAR(Actuals[[#This Row],[Date]])</f>
        <v>2024</v>
      </c>
      <c r="K8649" s="22">
        <f>MONTH(Actuals[[#This Row],[Date]])</f>
        <v>4</v>
      </c>
      <c r="L8649" s="12"/>
    </row>
    <row r="8650" spans="1:12" x14ac:dyDescent="0.3">
      <c r="A8650">
        <v>11</v>
      </c>
      <c r="B8650">
        <v>30964</v>
      </c>
      <c r="C8650">
        <v>1</v>
      </c>
      <c r="D8650">
        <v>60000</v>
      </c>
      <c r="E8650" s="46">
        <v>45415</v>
      </c>
      <c r="F8650">
        <v>-31261.98</v>
      </c>
      <c r="I8650" t="str">
        <f>INDEX(LedgerMapping[[#All],[Level 3]],MATCH(Actuals[[#This Row],[Sub Ledger]],LedgerMapping[[#All],[Sub Ledger]],0))</f>
        <v>Marketing</v>
      </c>
      <c r="J8650" s="22">
        <f>YEAR(Actuals[[#This Row],[Date]])</f>
        <v>2024</v>
      </c>
      <c r="K8650" s="22">
        <f>MONTH(Actuals[[#This Row],[Date]])</f>
        <v>5</v>
      </c>
      <c r="L8650" s="12"/>
    </row>
    <row r="8651" spans="1:12" x14ac:dyDescent="0.3">
      <c r="A8651">
        <v>11</v>
      </c>
      <c r="B8651">
        <v>32089</v>
      </c>
      <c r="C8651">
        <v>1</v>
      </c>
      <c r="D8651">
        <v>60000</v>
      </c>
      <c r="E8651" s="46">
        <v>45445</v>
      </c>
      <c r="F8651">
        <v>-32673.71</v>
      </c>
      <c r="I8651" t="str">
        <f>INDEX(LedgerMapping[[#All],[Level 3]],MATCH(Actuals[[#This Row],[Sub Ledger]],LedgerMapping[[#All],[Sub Ledger]],0))</f>
        <v>Marketing</v>
      </c>
      <c r="J8651" s="22">
        <f>YEAR(Actuals[[#This Row],[Date]])</f>
        <v>2024</v>
      </c>
      <c r="K8651" s="22">
        <f>MONTH(Actuals[[#This Row],[Date]])</f>
        <v>6</v>
      </c>
      <c r="L8651" s="12"/>
    </row>
    <row r="8652" spans="1:12" x14ac:dyDescent="0.3">
      <c r="A8652">
        <v>11</v>
      </c>
      <c r="B8652">
        <v>33213</v>
      </c>
      <c r="C8652">
        <v>1</v>
      </c>
      <c r="D8652">
        <v>60000</v>
      </c>
      <c r="E8652" s="46">
        <v>45476</v>
      </c>
      <c r="F8652">
        <v>-40461.089999999997</v>
      </c>
      <c r="I8652" t="str">
        <f>INDEX(LedgerMapping[[#All],[Level 3]],MATCH(Actuals[[#This Row],[Sub Ledger]],LedgerMapping[[#All],[Sub Ledger]],0))</f>
        <v>Marketing</v>
      </c>
      <c r="J8652" s="22">
        <f>YEAR(Actuals[[#This Row],[Date]])</f>
        <v>2024</v>
      </c>
      <c r="K8652" s="22">
        <f>MONTH(Actuals[[#This Row],[Date]])</f>
        <v>7</v>
      </c>
      <c r="L8652" s="12"/>
    </row>
    <row r="8653" spans="1:12" x14ac:dyDescent="0.3">
      <c r="A8653">
        <v>11</v>
      </c>
      <c r="B8653">
        <v>34336</v>
      </c>
      <c r="C8653">
        <v>1</v>
      </c>
      <c r="D8653">
        <v>60000</v>
      </c>
      <c r="E8653" s="46">
        <v>45507</v>
      </c>
      <c r="F8653">
        <v>-39315.32</v>
      </c>
      <c r="I8653" t="str">
        <f>INDEX(LedgerMapping[[#All],[Level 3]],MATCH(Actuals[[#This Row],[Sub Ledger]],LedgerMapping[[#All],[Sub Ledger]],0))</f>
        <v>Marketing</v>
      </c>
      <c r="J8653" s="22">
        <f>YEAR(Actuals[[#This Row],[Date]])</f>
        <v>2024</v>
      </c>
      <c r="K8653" s="22">
        <f>MONTH(Actuals[[#This Row],[Date]])</f>
        <v>8</v>
      </c>
      <c r="L8653" s="12"/>
    </row>
    <row r="8654" spans="1:12" x14ac:dyDescent="0.3">
      <c r="A8654">
        <v>11</v>
      </c>
      <c r="B8654">
        <v>35489</v>
      </c>
      <c r="C8654">
        <v>1</v>
      </c>
      <c r="D8654">
        <v>60000</v>
      </c>
      <c r="E8654" s="46">
        <v>45536</v>
      </c>
      <c r="F8654">
        <v>-37788.699999999997</v>
      </c>
      <c r="I8654" t="str">
        <f>INDEX(LedgerMapping[[#All],[Level 3]],MATCH(Actuals[[#This Row],[Sub Ledger]],LedgerMapping[[#All],[Sub Ledger]],0))</f>
        <v>Marketing</v>
      </c>
      <c r="J8654" s="22">
        <f>YEAR(Actuals[[#This Row],[Date]])</f>
        <v>2024</v>
      </c>
      <c r="K8654" s="22">
        <f>MONTH(Actuals[[#This Row],[Date]])</f>
        <v>9</v>
      </c>
      <c r="L8654" s="12"/>
    </row>
    <row r="8655" spans="1:12" x14ac:dyDescent="0.3">
      <c r="A8655">
        <v>11</v>
      </c>
      <c r="B8655">
        <v>36639</v>
      </c>
      <c r="C8655">
        <v>1</v>
      </c>
      <c r="D8655">
        <v>60000</v>
      </c>
      <c r="E8655" s="46">
        <v>45567</v>
      </c>
      <c r="F8655">
        <v>-35880.15</v>
      </c>
      <c r="I8655" t="str">
        <f>INDEX(LedgerMapping[[#All],[Level 3]],MATCH(Actuals[[#This Row],[Sub Ledger]],LedgerMapping[[#All],[Sub Ledger]],0))</f>
        <v>Marketing</v>
      </c>
      <c r="J8655" s="22">
        <f>YEAR(Actuals[[#This Row],[Date]])</f>
        <v>2024</v>
      </c>
      <c r="K8655" s="22">
        <f>MONTH(Actuals[[#This Row],[Date]])</f>
        <v>10</v>
      </c>
      <c r="L8655" s="12"/>
    </row>
    <row r="8656" spans="1:12" x14ac:dyDescent="0.3">
      <c r="A8656">
        <v>11</v>
      </c>
      <c r="B8656">
        <v>37788</v>
      </c>
      <c r="C8656">
        <v>1</v>
      </c>
      <c r="D8656">
        <v>60000</v>
      </c>
      <c r="E8656" s="46">
        <v>45597</v>
      </c>
      <c r="F8656">
        <v>-30841.759999999998</v>
      </c>
      <c r="I8656" t="str">
        <f>INDEX(LedgerMapping[[#All],[Level 3]],MATCH(Actuals[[#This Row],[Sub Ledger]],LedgerMapping[[#All],[Sub Ledger]],0))</f>
        <v>Marketing</v>
      </c>
      <c r="J8656" s="22">
        <f>YEAR(Actuals[[#This Row],[Date]])</f>
        <v>2024</v>
      </c>
      <c r="K8656" s="22">
        <f>MONTH(Actuals[[#This Row],[Date]])</f>
        <v>11</v>
      </c>
      <c r="L8656" s="12"/>
    </row>
    <row r="8657" spans="1:12" x14ac:dyDescent="0.3">
      <c r="A8657">
        <v>11</v>
      </c>
      <c r="B8657">
        <v>38939</v>
      </c>
      <c r="C8657">
        <v>1</v>
      </c>
      <c r="D8657">
        <v>60000</v>
      </c>
      <c r="E8657" s="46">
        <v>45628</v>
      </c>
      <c r="F8657">
        <v>-34697.15</v>
      </c>
      <c r="I8657" t="str">
        <f>INDEX(LedgerMapping[[#All],[Level 3]],MATCH(Actuals[[#This Row],[Sub Ledger]],LedgerMapping[[#All],[Sub Ledger]],0))</f>
        <v>Marketing</v>
      </c>
      <c r="J8657" s="22">
        <f>YEAR(Actuals[[#This Row],[Date]])</f>
        <v>2024</v>
      </c>
      <c r="K8657" s="22">
        <f>MONTH(Actuals[[#This Row],[Date]])</f>
        <v>12</v>
      </c>
      <c r="L8657" s="12"/>
    </row>
    <row r="8658" spans="1:12" x14ac:dyDescent="0.3">
      <c r="A8658">
        <v>11</v>
      </c>
      <c r="B8658">
        <v>14219</v>
      </c>
      <c r="C8658">
        <v>1</v>
      </c>
      <c r="D8658">
        <v>61000</v>
      </c>
      <c r="E8658" s="46">
        <v>44927</v>
      </c>
      <c r="F8658">
        <v>-1868.88</v>
      </c>
      <c r="I8658" t="str">
        <f>INDEX(LedgerMapping[[#All],[Level 3]],MATCH(Actuals[[#This Row],[Sub Ledger]],LedgerMapping[[#All],[Sub Ledger]],0))</f>
        <v>Marketing</v>
      </c>
      <c r="J8658" s="22">
        <f>YEAR(Actuals[[#This Row],[Date]])</f>
        <v>2023</v>
      </c>
      <c r="K8658" s="22">
        <f>MONTH(Actuals[[#This Row],[Date]])</f>
        <v>1</v>
      </c>
      <c r="L8658" s="12"/>
    </row>
    <row r="8659" spans="1:12" x14ac:dyDescent="0.3">
      <c r="A8659">
        <v>11</v>
      </c>
      <c r="B8659">
        <v>15221</v>
      </c>
      <c r="C8659">
        <v>1</v>
      </c>
      <c r="D8659">
        <v>61000</v>
      </c>
      <c r="E8659" s="46">
        <v>44958</v>
      </c>
      <c r="F8659">
        <v>-2200.8000000000002</v>
      </c>
      <c r="I8659" t="str">
        <f>INDEX(LedgerMapping[[#All],[Level 3]],MATCH(Actuals[[#This Row],[Sub Ledger]],LedgerMapping[[#All],[Sub Ledger]],0))</f>
        <v>Marketing</v>
      </c>
      <c r="J8659" s="22">
        <f>YEAR(Actuals[[#This Row],[Date]])</f>
        <v>2023</v>
      </c>
      <c r="K8659" s="22">
        <f>MONTH(Actuals[[#This Row],[Date]])</f>
        <v>2</v>
      </c>
      <c r="L8659" s="12"/>
    </row>
    <row r="8660" spans="1:12" x14ac:dyDescent="0.3">
      <c r="A8660">
        <v>11</v>
      </c>
      <c r="B8660">
        <v>16201</v>
      </c>
      <c r="C8660">
        <v>1</v>
      </c>
      <c r="D8660">
        <v>61000</v>
      </c>
      <c r="E8660" s="46">
        <v>44988</v>
      </c>
      <c r="F8660">
        <v>-1975.26</v>
      </c>
      <c r="I8660" t="str">
        <f>INDEX(LedgerMapping[[#All],[Level 3]],MATCH(Actuals[[#This Row],[Sub Ledger]],LedgerMapping[[#All],[Sub Ledger]],0))</f>
        <v>Marketing</v>
      </c>
      <c r="J8660" s="22">
        <f>YEAR(Actuals[[#This Row],[Date]])</f>
        <v>2023</v>
      </c>
      <c r="K8660" s="22">
        <f>MONTH(Actuals[[#This Row],[Date]])</f>
        <v>3</v>
      </c>
      <c r="L8660" s="12"/>
    </row>
    <row r="8661" spans="1:12" x14ac:dyDescent="0.3">
      <c r="A8661">
        <v>11</v>
      </c>
      <c r="B8661">
        <v>17233</v>
      </c>
      <c r="C8661">
        <v>1</v>
      </c>
      <c r="D8661">
        <v>61000</v>
      </c>
      <c r="E8661" s="46">
        <v>45018</v>
      </c>
      <c r="F8661">
        <v>-1616.75</v>
      </c>
      <c r="I8661" t="str">
        <f>INDEX(LedgerMapping[[#All],[Level 3]],MATCH(Actuals[[#This Row],[Sub Ledger]],LedgerMapping[[#All],[Sub Ledger]],0))</f>
        <v>Marketing</v>
      </c>
      <c r="J8661" s="22">
        <f>YEAR(Actuals[[#This Row],[Date]])</f>
        <v>2023</v>
      </c>
      <c r="K8661" s="22">
        <f>MONTH(Actuals[[#This Row],[Date]])</f>
        <v>4</v>
      </c>
      <c r="L8661" s="12"/>
    </row>
    <row r="8662" spans="1:12" x14ac:dyDescent="0.3">
      <c r="A8662">
        <v>11</v>
      </c>
      <c r="B8662">
        <v>18262</v>
      </c>
      <c r="C8662">
        <v>1</v>
      </c>
      <c r="D8662">
        <v>61000</v>
      </c>
      <c r="E8662" s="46">
        <v>45049</v>
      </c>
      <c r="F8662">
        <v>-2155.0500000000002</v>
      </c>
      <c r="I8662" t="str">
        <f>INDEX(LedgerMapping[[#All],[Level 3]],MATCH(Actuals[[#This Row],[Sub Ledger]],LedgerMapping[[#All],[Sub Ledger]],0))</f>
        <v>Marketing</v>
      </c>
      <c r="J8662" s="22">
        <f>YEAR(Actuals[[#This Row],[Date]])</f>
        <v>2023</v>
      </c>
      <c r="K8662" s="22">
        <f>MONTH(Actuals[[#This Row],[Date]])</f>
        <v>5</v>
      </c>
      <c r="L8662" s="12"/>
    </row>
    <row r="8663" spans="1:12" x14ac:dyDescent="0.3">
      <c r="A8663">
        <v>11</v>
      </c>
      <c r="B8663">
        <v>19267</v>
      </c>
      <c r="C8663">
        <v>1</v>
      </c>
      <c r="D8663">
        <v>61000</v>
      </c>
      <c r="E8663" s="46">
        <v>45079</v>
      </c>
      <c r="F8663">
        <v>-3016.77</v>
      </c>
      <c r="I8663" t="str">
        <f>INDEX(LedgerMapping[[#All],[Level 3]],MATCH(Actuals[[#This Row],[Sub Ledger]],LedgerMapping[[#All],[Sub Ledger]],0))</f>
        <v>Marketing</v>
      </c>
      <c r="J8663" s="22">
        <f>YEAR(Actuals[[#This Row],[Date]])</f>
        <v>2023</v>
      </c>
      <c r="K8663" s="22">
        <f>MONTH(Actuals[[#This Row],[Date]])</f>
        <v>6</v>
      </c>
      <c r="L8663" s="12"/>
    </row>
    <row r="8664" spans="1:12" x14ac:dyDescent="0.3">
      <c r="A8664">
        <v>11</v>
      </c>
      <c r="B8664">
        <v>20295</v>
      </c>
      <c r="C8664">
        <v>1</v>
      </c>
      <c r="D8664">
        <v>61000</v>
      </c>
      <c r="E8664" s="46">
        <v>45110</v>
      </c>
      <c r="F8664">
        <v>-2125.27</v>
      </c>
      <c r="I8664" t="str">
        <f>INDEX(LedgerMapping[[#All],[Level 3]],MATCH(Actuals[[#This Row],[Sub Ledger]],LedgerMapping[[#All],[Sub Ledger]],0))</f>
        <v>Marketing</v>
      </c>
      <c r="J8664" s="22">
        <f>YEAR(Actuals[[#This Row],[Date]])</f>
        <v>2023</v>
      </c>
      <c r="K8664" s="22">
        <f>MONTH(Actuals[[#This Row],[Date]])</f>
        <v>7</v>
      </c>
      <c r="L8664" s="12"/>
    </row>
    <row r="8665" spans="1:12" x14ac:dyDescent="0.3">
      <c r="A8665">
        <v>11</v>
      </c>
      <c r="B8665">
        <v>21323</v>
      </c>
      <c r="C8665">
        <v>1</v>
      </c>
      <c r="D8665">
        <v>61000</v>
      </c>
      <c r="E8665" s="46">
        <v>45141</v>
      </c>
      <c r="F8665">
        <v>-1849.73</v>
      </c>
      <c r="I8665" t="str">
        <f>INDEX(LedgerMapping[[#All],[Level 3]],MATCH(Actuals[[#This Row],[Sub Ledger]],LedgerMapping[[#All],[Sub Ledger]],0))</f>
        <v>Marketing</v>
      </c>
      <c r="J8665" s="22">
        <f>YEAR(Actuals[[#This Row],[Date]])</f>
        <v>2023</v>
      </c>
      <c r="K8665" s="22">
        <f>MONTH(Actuals[[#This Row],[Date]])</f>
        <v>8</v>
      </c>
      <c r="L8665" s="12"/>
    </row>
    <row r="8666" spans="1:12" x14ac:dyDescent="0.3">
      <c r="A8666">
        <v>11</v>
      </c>
      <c r="B8666">
        <v>22326</v>
      </c>
      <c r="C8666">
        <v>1</v>
      </c>
      <c r="D8666">
        <v>61000</v>
      </c>
      <c r="E8666" s="46">
        <v>45169</v>
      </c>
      <c r="F8666">
        <v>-1782.71</v>
      </c>
      <c r="I8666" t="str">
        <f>INDEX(LedgerMapping[[#All],[Level 3]],MATCH(Actuals[[#This Row],[Sub Ledger]],LedgerMapping[[#All],[Sub Ledger]],0))</f>
        <v>Marketing</v>
      </c>
      <c r="J8666" s="22">
        <f>YEAR(Actuals[[#This Row],[Date]])</f>
        <v>2023</v>
      </c>
      <c r="K8666" s="22">
        <f>MONTH(Actuals[[#This Row],[Date]])</f>
        <v>8</v>
      </c>
      <c r="L8666" s="12"/>
    </row>
    <row r="8667" spans="1:12" x14ac:dyDescent="0.3">
      <c r="A8667">
        <v>11</v>
      </c>
      <c r="B8667">
        <v>23304</v>
      </c>
      <c r="C8667">
        <v>1</v>
      </c>
      <c r="D8667">
        <v>61000</v>
      </c>
      <c r="E8667" s="46">
        <v>45200</v>
      </c>
      <c r="F8667">
        <v>-1706.11</v>
      </c>
      <c r="I8667" t="str">
        <f>INDEX(LedgerMapping[[#All],[Level 3]],MATCH(Actuals[[#This Row],[Sub Ledger]],LedgerMapping[[#All],[Sub Ledger]],0))</f>
        <v>Marketing</v>
      </c>
      <c r="J8667" s="22">
        <f>YEAR(Actuals[[#This Row],[Date]])</f>
        <v>2023</v>
      </c>
      <c r="K8667" s="22">
        <f>MONTH(Actuals[[#This Row],[Date]])</f>
        <v>10</v>
      </c>
      <c r="L8667" s="12"/>
    </row>
    <row r="8668" spans="1:12" x14ac:dyDescent="0.3">
      <c r="A8668">
        <v>11</v>
      </c>
      <c r="B8668">
        <v>24306</v>
      </c>
      <c r="C8668">
        <v>1</v>
      </c>
      <c r="D8668">
        <v>61000</v>
      </c>
      <c r="E8668" s="46">
        <v>45230</v>
      </c>
      <c r="F8668">
        <v>-1975.26</v>
      </c>
      <c r="I8668" t="str">
        <f>INDEX(LedgerMapping[[#All],[Level 3]],MATCH(Actuals[[#This Row],[Sub Ledger]],LedgerMapping[[#All],[Sub Ledger]],0))</f>
        <v>Marketing</v>
      </c>
      <c r="J8668" s="22">
        <f>YEAR(Actuals[[#This Row],[Date]])</f>
        <v>2023</v>
      </c>
      <c r="K8668" s="22">
        <f>MONTH(Actuals[[#This Row],[Date]])</f>
        <v>10</v>
      </c>
      <c r="L8668" s="12"/>
    </row>
    <row r="8669" spans="1:12" x14ac:dyDescent="0.3">
      <c r="A8669">
        <v>11</v>
      </c>
      <c r="B8669">
        <v>25338</v>
      </c>
      <c r="C8669">
        <v>1</v>
      </c>
      <c r="D8669">
        <v>61000</v>
      </c>
      <c r="E8669" s="46">
        <v>45261</v>
      </c>
      <c r="F8669">
        <v>-2879.54</v>
      </c>
      <c r="I8669" t="str">
        <f>INDEX(LedgerMapping[[#All],[Level 3]],MATCH(Actuals[[#This Row],[Sub Ledger]],LedgerMapping[[#All],[Sub Ledger]],0))</f>
        <v>Marketing</v>
      </c>
      <c r="J8669" s="22">
        <f>YEAR(Actuals[[#This Row],[Date]])</f>
        <v>2023</v>
      </c>
      <c r="K8669" s="22">
        <f>MONTH(Actuals[[#This Row],[Date]])</f>
        <v>12</v>
      </c>
      <c r="L8669" s="12"/>
    </row>
    <row r="8670" spans="1:12" x14ac:dyDescent="0.3">
      <c r="A8670">
        <v>11</v>
      </c>
      <c r="B8670">
        <v>26409</v>
      </c>
      <c r="C8670">
        <v>1</v>
      </c>
      <c r="D8670">
        <v>61000</v>
      </c>
      <c r="E8670" s="46">
        <v>45291</v>
      </c>
      <c r="F8670">
        <v>-2057.1799999999998</v>
      </c>
      <c r="I8670" t="str">
        <f>INDEX(LedgerMapping[[#All],[Level 3]],MATCH(Actuals[[#This Row],[Sub Ledger]],LedgerMapping[[#All],[Sub Ledger]],0))</f>
        <v>Marketing</v>
      </c>
      <c r="J8670" s="22">
        <f>YEAR(Actuals[[#This Row],[Date]])</f>
        <v>2023</v>
      </c>
      <c r="K8670" s="22">
        <f>MONTH(Actuals[[#This Row],[Date]])</f>
        <v>12</v>
      </c>
      <c r="L8670" s="12"/>
    </row>
    <row r="8671" spans="1:12" x14ac:dyDescent="0.3">
      <c r="A8671">
        <v>11</v>
      </c>
      <c r="B8671">
        <v>27533</v>
      </c>
      <c r="C8671">
        <v>1</v>
      </c>
      <c r="D8671">
        <v>61000</v>
      </c>
      <c r="E8671" s="46">
        <v>45322</v>
      </c>
      <c r="F8671">
        <v>-3455.08</v>
      </c>
      <c r="I8671" t="str">
        <f>INDEX(LedgerMapping[[#All],[Level 3]],MATCH(Actuals[[#This Row],[Sub Ledger]],LedgerMapping[[#All],[Sub Ledger]],0))</f>
        <v>Marketing</v>
      </c>
      <c r="J8671" s="22">
        <f>YEAR(Actuals[[#This Row],[Date]])</f>
        <v>2024</v>
      </c>
      <c r="K8671" s="22">
        <f>MONTH(Actuals[[#This Row],[Date]])</f>
        <v>1</v>
      </c>
      <c r="L8671" s="12"/>
    </row>
    <row r="8672" spans="1:12" x14ac:dyDescent="0.3">
      <c r="A8672">
        <v>11</v>
      </c>
      <c r="B8672">
        <v>28685</v>
      </c>
      <c r="C8672">
        <v>1</v>
      </c>
      <c r="D8672">
        <v>61000</v>
      </c>
      <c r="E8672" s="46">
        <v>45354</v>
      </c>
      <c r="F8672">
        <v>-3267.84</v>
      </c>
      <c r="I8672" t="str">
        <f>INDEX(LedgerMapping[[#All],[Level 3]],MATCH(Actuals[[#This Row],[Sub Ledger]],LedgerMapping[[#All],[Sub Ledger]],0))</f>
        <v>Marketing</v>
      </c>
      <c r="J8672" s="22">
        <f>YEAR(Actuals[[#This Row],[Date]])</f>
        <v>2024</v>
      </c>
      <c r="K8672" s="22">
        <f>MONTH(Actuals[[#This Row],[Date]])</f>
        <v>3</v>
      </c>
      <c r="L8672" s="12"/>
    </row>
    <row r="8673" spans="1:12" x14ac:dyDescent="0.3">
      <c r="A8673">
        <v>11</v>
      </c>
      <c r="B8673">
        <v>29839</v>
      </c>
      <c r="C8673">
        <v>1</v>
      </c>
      <c r="D8673">
        <v>61000</v>
      </c>
      <c r="E8673" s="46">
        <v>45384</v>
      </c>
      <c r="F8673">
        <v>-3267.84</v>
      </c>
      <c r="I8673" t="str">
        <f>INDEX(LedgerMapping[[#All],[Level 3]],MATCH(Actuals[[#This Row],[Sub Ledger]],LedgerMapping[[#All],[Sub Ledger]],0))</f>
        <v>Marketing</v>
      </c>
      <c r="J8673" s="22">
        <f>YEAR(Actuals[[#This Row],[Date]])</f>
        <v>2024</v>
      </c>
      <c r="K8673" s="22">
        <f>MONTH(Actuals[[#This Row],[Date]])</f>
        <v>4</v>
      </c>
      <c r="L8673" s="12"/>
    </row>
    <row r="8674" spans="1:12" x14ac:dyDescent="0.3">
      <c r="A8674">
        <v>11</v>
      </c>
      <c r="B8674">
        <v>30965</v>
      </c>
      <c r="C8674">
        <v>1</v>
      </c>
      <c r="D8674">
        <v>61000</v>
      </c>
      <c r="E8674" s="46">
        <v>45415</v>
      </c>
      <c r="F8674">
        <v>-3849.77</v>
      </c>
      <c r="I8674" t="str">
        <f>INDEX(LedgerMapping[[#All],[Level 3]],MATCH(Actuals[[#This Row],[Sub Ledger]],LedgerMapping[[#All],[Sub Ledger]],0))</f>
        <v>Marketing</v>
      </c>
      <c r="J8674" s="22">
        <f>YEAR(Actuals[[#This Row],[Date]])</f>
        <v>2024</v>
      </c>
      <c r="K8674" s="22">
        <f>MONTH(Actuals[[#This Row],[Date]])</f>
        <v>5</v>
      </c>
      <c r="L8674" s="12"/>
    </row>
    <row r="8675" spans="1:12" x14ac:dyDescent="0.3">
      <c r="A8675">
        <v>11</v>
      </c>
      <c r="B8675">
        <v>32090</v>
      </c>
      <c r="C8675">
        <v>1</v>
      </c>
      <c r="D8675">
        <v>61000</v>
      </c>
      <c r="E8675" s="46">
        <v>45445</v>
      </c>
      <c r="F8675">
        <v>-3689.13</v>
      </c>
      <c r="I8675" t="str">
        <f>INDEX(LedgerMapping[[#All],[Level 3]],MATCH(Actuals[[#This Row],[Sub Ledger]],LedgerMapping[[#All],[Sub Ledger]],0))</f>
        <v>Marketing</v>
      </c>
      <c r="J8675" s="22">
        <f>YEAR(Actuals[[#This Row],[Date]])</f>
        <v>2024</v>
      </c>
      <c r="K8675" s="22">
        <f>MONTH(Actuals[[#This Row],[Date]])</f>
        <v>6</v>
      </c>
      <c r="L8675" s="12"/>
    </row>
    <row r="8676" spans="1:12" x14ac:dyDescent="0.3">
      <c r="A8676">
        <v>11</v>
      </c>
      <c r="B8676">
        <v>33214</v>
      </c>
      <c r="C8676">
        <v>1</v>
      </c>
      <c r="D8676">
        <v>61000</v>
      </c>
      <c r="E8676" s="46">
        <v>45476</v>
      </c>
      <c r="F8676">
        <v>-3735.94</v>
      </c>
      <c r="I8676" t="str">
        <f>INDEX(LedgerMapping[[#All],[Level 3]],MATCH(Actuals[[#This Row],[Sub Ledger]],LedgerMapping[[#All],[Sub Ledger]],0))</f>
        <v>Marketing</v>
      </c>
      <c r="J8676" s="22">
        <f>YEAR(Actuals[[#This Row],[Date]])</f>
        <v>2024</v>
      </c>
      <c r="K8676" s="22">
        <f>MONTH(Actuals[[#This Row],[Date]])</f>
        <v>7</v>
      </c>
      <c r="L8676" s="12"/>
    </row>
    <row r="8677" spans="1:12" x14ac:dyDescent="0.3">
      <c r="A8677">
        <v>11</v>
      </c>
      <c r="B8677">
        <v>34337</v>
      </c>
      <c r="C8677">
        <v>1</v>
      </c>
      <c r="D8677">
        <v>61000</v>
      </c>
      <c r="E8677" s="46">
        <v>45507</v>
      </c>
      <c r="F8677">
        <v>-3631.68</v>
      </c>
      <c r="I8677" t="str">
        <f>INDEX(LedgerMapping[[#All],[Level 3]],MATCH(Actuals[[#This Row],[Sub Ledger]],LedgerMapping[[#All],[Sub Ledger]],0))</f>
        <v>Marketing</v>
      </c>
      <c r="J8677" s="22">
        <f>YEAR(Actuals[[#This Row],[Date]])</f>
        <v>2024</v>
      </c>
      <c r="K8677" s="22">
        <f>MONTH(Actuals[[#This Row],[Date]])</f>
        <v>8</v>
      </c>
      <c r="L8677" s="12"/>
    </row>
    <row r="8678" spans="1:12" x14ac:dyDescent="0.3">
      <c r="A8678">
        <v>11</v>
      </c>
      <c r="B8678">
        <v>35490</v>
      </c>
      <c r="C8678">
        <v>1</v>
      </c>
      <c r="D8678">
        <v>61000</v>
      </c>
      <c r="E8678" s="46">
        <v>45536</v>
      </c>
      <c r="F8678">
        <v>-3102.94</v>
      </c>
      <c r="I8678" t="str">
        <f>INDEX(LedgerMapping[[#All],[Level 3]],MATCH(Actuals[[#This Row],[Sub Ledger]],LedgerMapping[[#All],[Sub Ledger]],0))</f>
        <v>Marketing</v>
      </c>
      <c r="J8678" s="22">
        <f>YEAR(Actuals[[#This Row],[Date]])</f>
        <v>2024</v>
      </c>
      <c r="K8678" s="22">
        <f>MONTH(Actuals[[#This Row],[Date]])</f>
        <v>9</v>
      </c>
      <c r="L8678" s="12"/>
    </row>
    <row r="8679" spans="1:12" x14ac:dyDescent="0.3">
      <c r="A8679">
        <v>11</v>
      </c>
      <c r="B8679">
        <v>36640</v>
      </c>
      <c r="C8679">
        <v>1</v>
      </c>
      <c r="D8679">
        <v>61000</v>
      </c>
      <c r="E8679" s="46">
        <v>45567</v>
      </c>
      <c r="F8679">
        <v>-3313.59</v>
      </c>
      <c r="I8679" t="str">
        <f>INDEX(LedgerMapping[[#All],[Level 3]],MATCH(Actuals[[#This Row],[Sub Ledger]],LedgerMapping[[#All],[Sub Ledger]],0))</f>
        <v>Marketing</v>
      </c>
      <c r="J8679" s="22">
        <f>YEAR(Actuals[[#This Row],[Date]])</f>
        <v>2024</v>
      </c>
      <c r="K8679" s="22">
        <f>MONTH(Actuals[[#This Row],[Date]])</f>
        <v>10</v>
      </c>
      <c r="L8679" s="12"/>
    </row>
    <row r="8680" spans="1:12" x14ac:dyDescent="0.3">
      <c r="A8680">
        <v>11</v>
      </c>
      <c r="B8680">
        <v>37789</v>
      </c>
      <c r="C8680">
        <v>1</v>
      </c>
      <c r="D8680">
        <v>61000</v>
      </c>
      <c r="E8680" s="46">
        <v>45597</v>
      </c>
      <c r="F8680">
        <v>-3481.68</v>
      </c>
      <c r="I8680" t="str">
        <f>INDEX(LedgerMapping[[#All],[Level 3]],MATCH(Actuals[[#This Row],[Sub Ledger]],LedgerMapping[[#All],[Sub Ledger]],0))</f>
        <v>Marketing</v>
      </c>
      <c r="J8680" s="22">
        <f>YEAR(Actuals[[#This Row],[Date]])</f>
        <v>2024</v>
      </c>
      <c r="K8680" s="22">
        <f>MONTH(Actuals[[#This Row],[Date]])</f>
        <v>11</v>
      </c>
      <c r="L8680" s="12"/>
    </row>
    <row r="8681" spans="1:12" x14ac:dyDescent="0.3">
      <c r="A8681">
        <v>11</v>
      </c>
      <c r="B8681">
        <v>38940</v>
      </c>
      <c r="C8681">
        <v>1</v>
      </c>
      <c r="D8681">
        <v>61000</v>
      </c>
      <c r="E8681" s="46">
        <v>45628</v>
      </c>
      <c r="F8681">
        <v>-2848.68</v>
      </c>
      <c r="I8681" t="str">
        <f>INDEX(LedgerMapping[[#All],[Level 3]],MATCH(Actuals[[#This Row],[Sub Ledger]],LedgerMapping[[#All],[Sub Ledger]],0))</f>
        <v>Marketing</v>
      </c>
      <c r="J8681" s="22">
        <f>YEAR(Actuals[[#This Row],[Date]])</f>
        <v>2024</v>
      </c>
      <c r="K8681" s="22">
        <f>MONTH(Actuals[[#This Row],[Date]])</f>
        <v>12</v>
      </c>
      <c r="L8681" s="12"/>
    </row>
    <row r="8682" spans="1:12" x14ac:dyDescent="0.3">
      <c r="A8682">
        <v>11</v>
      </c>
      <c r="B8682">
        <v>14220</v>
      </c>
      <c r="C8682">
        <v>1</v>
      </c>
      <c r="D8682">
        <v>62000</v>
      </c>
      <c r="E8682" s="46">
        <v>44927</v>
      </c>
      <c r="F8682">
        <v>-1039.08</v>
      </c>
      <c r="I8682" t="str">
        <f>INDEX(LedgerMapping[[#All],[Level 3]],MATCH(Actuals[[#This Row],[Sub Ledger]],LedgerMapping[[#All],[Sub Ledger]],0))</f>
        <v>Marketing</v>
      </c>
      <c r="J8682" s="22">
        <f>YEAR(Actuals[[#This Row],[Date]])</f>
        <v>2023</v>
      </c>
      <c r="K8682" s="22">
        <f>MONTH(Actuals[[#This Row],[Date]])</f>
        <v>1</v>
      </c>
      <c r="L8682" s="12"/>
    </row>
    <row r="8683" spans="1:12" x14ac:dyDescent="0.3">
      <c r="A8683">
        <v>11</v>
      </c>
      <c r="B8683">
        <v>15222</v>
      </c>
      <c r="C8683">
        <v>1</v>
      </c>
      <c r="D8683">
        <v>62000</v>
      </c>
      <c r="E8683" s="46">
        <v>44958</v>
      </c>
      <c r="F8683">
        <v>-1223.1199999999999</v>
      </c>
      <c r="I8683" t="str">
        <f>INDEX(LedgerMapping[[#All],[Level 3]],MATCH(Actuals[[#This Row],[Sub Ledger]],LedgerMapping[[#All],[Sub Ledger]],0))</f>
        <v>Marketing</v>
      </c>
      <c r="J8683" s="22">
        <f>YEAR(Actuals[[#This Row],[Date]])</f>
        <v>2023</v>
      </c>
      <c r="K8683" s="22">
        <f>MONTH(Actuals[[#This Row],[Date]])</f>
        <v>2</v>
      </c>
      <c r="L8683" s="12"/>
    </row>
    <row r="8684" spans="1:12" x14ac:dyDescent="0.3">
      <c r="A8684">
        <v>11</v>
      </c>
      <c r="B8684">
        <v>16202</v>
      </c>
      <c r="C8684">
        <v>1</v>
      </c>
      <c r="D8684">
        <v>62000</v>
      </c>
      <c r="E8684" s="46">
        <v>44988</v>
      </c>
      <c r="F8684">
        <v>-1535.89</v>
      </c>
      <c r="I8684" t="str">
        <f>INDEX(LedgerMapping[[#All],[Level 3]],MATCH(Actuals[[#This Row],[Sub Ledger]],LedgerMapping[[#All],[Sub Ledger]],0))</f>
        <v>Marketing</v>
      </c>
      <c r="J8684" s="22">
        <f>YEAR(Actuals[[#This Row],[Date]])</f>
        <v>2023</v>
      </c>
      <c r="K8684" s="22">
        <f>MONTH(Actuals[[#This Row],[Date]])</f>
        <v>3</v>
      </c>
      <c r="L8684" s="12"/>
    </row>
    <row r="8685" spans="1:12" x14ac:dyDescent="0.3">
      <c r="A8685">
        <v>11</v>
      </c>
      <c r="B8685">
        <v>17234</v>
      </c>
      <c r="C8685">
        <v>1</v>
      </c>
      <c r="D8685">
        <v>62000</v>
      </c>
      <c r="E8685" s="46">
        <v>45018</v>
      </c>
      <c r="F8685">
        <v>-881.63</v>
      </c>
      <c r="I8685" t="str">
        <f>INDEX(LedgerMapping[[#All],[Level 3]],MATCH(Actuals[[#This Row],[Sub Ledger]],LedgerMapping[[#All],[Sub Ledger]],0))</f>
        <v>Marketing</v>
      </c>
      <c r="J8685" s="22">
        <f>YEAR(Actuals[[#This Row],[Date]])</f>
        <v>2023</v>
      </c>
      <c r="K8685" s="22">
        <f>MONTH(Actuals[[#This Row],[Date]])</f>
        <v>4</v>
      </c>
      <c r="L8685" s="12"/>
    </row>
    <row r="8686" spans="1:12" x14ac:dyDescent="0.3">
      <c r="A8686">
        <v>11</v>
      </c>
      <c r="B8686">
        <v>18263</v>
      </c>
      <c r="C8686">
        <v>1</v>
      </c>
      <c r="D8686">
        <v>62000</v>
      </c>
      <c r="E8686" s="46">
        <v>45049</v>
      </c>
      <c r="F8686">
        <v>-1795.47</v>
      </c>
      <c r="I8686" t="str">
        <f>INDEX(LedgerMapping[[#All],[Level 3]],MATCH(Actuals[[#This Row],[Sub Ledger]],LedgerMapping[[#All],[Sub Ledger]],0))</f>
        <v>Marketing</v>
      </c>
      <c r="J8686" s="22">
        <f>YEAR(Actuals[[#This Row],[Date]])</f>
        <v>2023</v>
      </c>
      <c r="K8686" s="22">
        <f>MONTH(Actuals[[#This Row],[Date]])</f>
        <v>5</v>
      </c>
      <c r="L8686" s="12"/>
    </row>
    <row r="8687" spans="1:12" x14ac:dyDescent="0.3">
      <c r="A8687">
        <v>11</v>
      </c>
      <c r="B8687">
        <v>19268</v>
      </c>
      <c r="C8687">
        <v>1</v>
      </c>
      <c r="D8687">
        <v>62000</v>
      </c>
      <c r="E8687" s="46">
        <v>45079</v>
      </c>
      <c r="F8687">
        <v>-1257.17</v>
      </c>
      <c r="I8687" t="str">
        <f>INDEX(LedgerMapping[[#All],[Level 3]],MATCH(Actuals[[#This Row],[Sub Ledger]],LedgerMapping[[#All],[Sub Ledger]],0))</f>
        <v>Marketing</v>
      </c>
      <c r="J8687" s="22">
        <f>YEAR(Actuals[[#This Row],[Date]])</f>
        <v>2023</v>
      </c>
      <c r="K8687" s="22">
        <f>MONTH(Actuals[[#This Row],[Date]])</f>
        <v>6</v>
      </c>
      <c r="L8687" s="12"/>
    </row>
    <row r="8688" spans="1:12" x14ac:dyDescent="0.3">
      <c r="A8688">
        <v>11</v>
      </c>
      <c r="B8688">
        <v>20296</v>
      </c>
      <c r="C8688">
        <v>1</v>
      </c>
      <c r="D8688">
        <v>62000</v>
      </c>
      <c r="E8688" s="46">
        <v>45110</v>
      </c>
      <c r="F8688">
        <v>-1700.79</v>
      </c>
      <c r="I8688" t="str">
        <f>INDEX(LedgerMapping[[#All],[Level 3]],MATCH(Actuals[[#This Row],[Sub Ledger]],LedgerMapping[[#All],[Sub Ledger]],0))</f>
        <v>Marketing</v>
      </c>
      <c r="J8688" s="22">
        <f>YEAR(Actuals[[#This Row],[Date]])</f>
        <v>2023</v>
      </c>
      <c r="K8688" s="22">
        <f>MONTH(Actuals[[#This Row],[Date]])</f>
        <v>7</v>
      </c>
      <c r="L8688" s="12"/>
    </row>
    <row r="8689" spans="1:12" x14ac:dyDescent="0.3">
      <c r="A8689">
        <v>11</v>
      </c>
      <c r="B8689">
        <v>21324</v>
      </c>
      <c r="C8689">
        <v>1</v>
      </c>
      <c r="D8689">
        <v>62000</v>
      </c>
      <c r="E8689" s="46">
        <v>45141</v>
      </c>
      <c r="F8689">
        <v>-1009.29</v>
      </c>
      <c r="I8689" t="str">
        <f>INDEX(LedgerMapping[[#All],[Level 3]],MATCH(Actuals[[#This Row],[Sub Ledger]],LedgerMapping[[#All],[Sub Ledger]],0))</f>
        <v>Marketing</v>
      </c>
      <c r="J8689" s="22">
        <f>YEAR(Actuals[[#This Row],[Date]])</f>
        <v>2023</v>
      </c>
      <c r="K8689" s="22">
        <f>MONTH(Actuals[[#This Row],[Date]])</f>
        <v>8</v>
      </c>
      <c r="L8689" s="12"/>
    </row>
    <row r="8690" spans="1:12" x14ac:dyDescent="0.3">
      <c r="A8690">
        <v>11</v>
      </c>
      <c r="B8690">
        <v>22327</v>
      </c>
      <c r="C8690">
        <v>1</v>
      </c>
      <c r="D8690">
        <v>62000</v>
      </c>
      <c r="E8690" s="46">
        <v>45169</v>
      </c>
      <c r="F8690">
        <v>-892.27</v>
      </c>
      <c r="I8690" t="str">
        <f>INDEX(LedgerMapping[[#All],[Level 3]],MATCH(Actuals[[#This Row],[Sub Ledger]],LedgerMapping[[#All],[Sub Ledger]],0))</f>
        <v>Marketing</v>
      </c>
      <c r="J8690" s="22">
        <f>YEAR(Actuals[[#This Row],[Date]])</f>
        <v>2023</v>
      </c>
      <c r="K8690" s="22">
        <f>MONTH(Actuals[[#This Row],[Date]])</f>
        <v>8</v>
      </c>
      <c r="L8690" s="12"/>
    </row>
    <row r="8691" spans="1:12" x14ac:dyDescent="0.3">
      <c r="A8691">
        <v>11</v>
      </c>
      <c r="B8691">
        <v>23305</v>
      </c>
      <c r="C8691">
        <v>1</v>
      </c>
      <c r="D8691">
        <v>62000</v>
      </c>
      <c r="E8691" s="46">
        <v>45200</v>
      </c>
      <c r="F8691">
        <v>-1550.79</v>
      </c>
      <c r="I8691" t="str">
        <f>INDEX(LedgerMapping[[#All],[Level 3]],MATCH(Actuals[[#This Row],[Sub Ledger]],LedgerMapping[[#All],[Sub Ledger]],0))</f>
        <v>Marketing</v>
      </c>
      <c r="J8691" s="22">
        <f>YEAR(Actuals[[#This Row],[Date]])</f>
        <v>2023</v>
      </c>
      <c r="K8691" s="22">
        <f>MONTH(Actuals[[#This Row],[Date]])</f>
        <v>10</v>
      </c>
      <c r="L8691" s="12"/>
    </row>
    <row r="8692" spans="1:12" x14ac:dyDescent="0.3">
      <c r="A8692">
        <v>11</v>
      </c>
      <c r="B8692">
        <v>24307</v>
      </c>
      <c r="C8692">
        <v>1</v>
      </c>
      <c r="D8692">
        <v>62000</v>
      </c>
      <c r="E8692" s="46">
        <v>45230</v>
      </c>
      <c r="F8692">
        <v>-1616.75</v>
      </c>
      <c r="I8692" t="str">
        <f>INDEX(LedgerMapping[[#All],[Level 3]],MATCH(Actuals[[#This Row],[Sub Ledger]],LedgerMapping[[#All],[Sub Ledger]],0))</f>
        <v>Marketing</v>
      </c>
      <c r="J8692" s="22">
        <f>YEAR(Actuals[[#This Row],[Date]])</f>
        <v>2023</v>
      </c>
      <c r="K8692" s="22">
        <f>MONTH(Actuals[[#This Row],[Date]])</f>
        <v>10</v>
      </c>
      <c r="L8692" s="12"/>
    </row>
    <row r="8693" spans="1:12" x14ac:dyDescent="0.3">
      <c r="A8693">
        <v>11</v>
      </c>
      <c r="B8693">
        <v>25339</v>
      </c>
      <c r="C8693">
        <v>1</v>
      </c>
      <c r="D8693">
        <v>62000</v>
      </c>
      <c r="E8693" s="46">
        <v>45261</v>
      </c>
      <c r="F8693">
        <v>-1199.72</v>
      </c>
      <c r="I8693" t="str">
        <f>INDEX(LedgerMapping[[#All],[Level 3]],MATCH(Actuals[[#This Row],[Sub Ledger]],LedgerMapping[[#All],[Sub Ledger]],0))</f>
        <v>Marketing</v>
      </c>
      <c r="J8693" s="22">
        <f>YEAR(Actuals[[#This Row],[Date]])</f>
        <v>2023</v>
      </c>
      <c r="K8693" s="22">
        <f>MONTH(Actuals[[#This Row],[Date]])</f>
        <v>12</v>
      </c>
      <c r="L8693" s="12"/>
    </row>
    <row r="8694" spans="1:12" x14ac:dyDescent="0.3">
      <c r="A8694">
        <v>11</v>
      </c>
      <c r="B8694">
        <v>26410</v>
      </c>
      <c r="C8694">
        <v>1</v>
      </c>
      <c r="D8694">
        <v>62000</v>
      </c>
      <c r="E8694" s="46">
        <v>45291</v>
      </c>
      <c r="F8694">
        <v>-1543.34</v>
      </c>
      <c r="I8694" t="str">
        <f>INDEX(LedgerMapping[[#All],[Level 3]],MATCH(Actuals[[#This Row],[Sub Ledger]],LedgerMapping[[#All],[Sub Ledger]],0))</f>
        <v>Marketing</v>
      </c>
      <c r="J8694" s="22">
        <f>YEAR(Actuals[[#This Row],[Date]])</f>
        <v>2023</v>
      </c>
      <c r="K8694" s="22">
        <f>MONTH(Actuals[[#This Row],[Date]])</f>
        <v>12</v>
      </c>
      <c r="L8694" s="12"/>
    </row>
    <row r="8695" spans="1:12" x14ac:dyDescent="0.3">
      <c r="A8695">
        <v>11</v>
      </c>
      <c r="B8695">
        <v>27534</v>
      </c>
      <c r="C8695">
        <v>1</v>
      </c>
      <c r="D8695">
        <v>62000</v>
      </c>
      <c r="E8695" s="46">
        <v>45322</v>
      </c>
      <c r="F8695">
        <v>-3109.33</v>
      </c>
      <c r="I8695" t="str">
        <f>INDEX(LedgerMapping[[#All],[Level 3]],MATCH(Actuals[[#This Row],[Sub Ledger]],LedgerMapping[[#All],[Sub Ledger]],0))</f>
        <v>Marketing</v>
      </c>
      <c r="J8695" s="22">
        <f>YEAR(Actuals[[#This Row],[Date]])</f>
        <v>2024</v>
      </c>
      <c r="K8695" s="22">
        <f>MONTH(Actuals[[#This Row],[Date]])</f>
        <v>1</v>
      </c>
      <c r="L8695" s="12"/>
    </row>
    <row r="8696" spans="1:12" x14ac:dyDescent="0.3">
      <c r="A8696">
        <v>11</v>
      </c>
      <c r="B8696">
        <v>28686</v>
      </c>
      <c r="C8696">
        <v>1</v>
      </c>
      <c r="D8696">
        <v>62000</v>
      </c>
      <c r="E8696" s="46">
        <v>45354</v>
      </c>
      <c r="F8696">
        <v>-2541.23</v>
      </c>
      <c r="I8696" t="str">
        <f>INDEX(LedgerMapping[[#All],[Level 3]],MATCH(Actuals[[#This Row],[Sub Ledger]],LedgerMapping[[#All],[Sub Ledger]],0))</f>
        <v>Marketing</v>
      </c>
      <c r="J8696" s="22">
        <f>YEAR(Actuals[[#This Row],[Date]])</f>
        <v>2024</v>
      </c>
      <c r="K8696" s="22">
        <f>MONTH(Actuals[[#This Row],[Date]])</f>
        <v>3</v>
      </c>
      <c r="L8696" s="12"/>
    </row>
    <row r="8697" spans="1:12" x14ac:dyDescent="0.3">
      <c r="A8697">
        <v>11</v>
      </c>
      <c r="B8697">
        <v>29840</v>
      </c>
      <c r="C8697">
        <v>1</v>
      </c>
      <c r="D8697">
        <v>62000</v>
      </c>
      <c r="E8697" s="46">
        <v>45384</v>
      </c>
      <c r="F8697">
        <v>-2541.23</v>
      </c>
      <c r="I8697" t="str">
        <f>INDEX(LedgerMapping[[#All],[Level 3]],MATCH(Actuals[[#This Row],[Sub Ledger]],LedgerMapping[[#All],[Sub Ledger]],0))</f>
        <v>Marketing</v>
      </c>
      <c r="J8697" s="22">
        <f>YEAR(Actuals[[#This Row],[Date]])</f>
        <v>2024</v>
      </c>
      <c r="K8697" s="22">
        <f>MONTH(Actuals[[#This Row],[Date]])</f>
        <v>4</v>
      </c>
      <c r="L8697" s="12"/>
    </row>
    <row r="8698" spans="1:12" x14ac:dyDescent="0.3">
      <c r="A8698">
        <v>11</v>
      </c>
      <c r="B8698">
        <v>30966</v>
      </c>
      <c r="C8698">
        <v>1</v>
      </c>
      <c r="D8698">
        <v>62000</v>
      </c>
      <c r="E8698" s="46">
        <v>45415</v>
      </c>
      <c r="F8698">
        <v>-1924.2</v>
      </c>
      <c r="I8698" t="str">
        <f>INDEX(LedgerMapping[[#All],[Level 3]],MATCH(Actuals[[#This Row],[Sub Ledger]],LedgerMapping[[#All],[Sub Ledger]],0))</f>
        <v>Marketing</v>
      </c>
      <c r="J8698" s="22">
        <f>YEAR(Actuals[[#This Row],[Date]])</f>
        <v>2024</v>
      </c>
      <c r="K8698" s="22">
        <f>MONTH(Actuals[[#This Row],[Date]])</f>
        <v>5</v>
      </c>
      <c r="L8698" s="12"/>
    </row>
    <row r="8699" spans="1:12" x14ac:dyDescent="0.3">
      <c r="A8699">
        <v>11</v>
      </c>
      <c r="B8699">
        <v>32091</v>
      </c>
      <c r="C8699">
        <v>1</v>
      </c>
      <c r="D8699">
        <v>62000</v>
      </c>
      <c r="E8699" s="46">
        <v>45445</v>
      </c>
      <c r="F8699">
        <v>-2682.72</v>
      </c>
      <c r="I8699" t="str">
        <f>INDEX(LedgerMapping[[#All],[Level 3]],MATCH(Actuals[[#This Row],[Sub Ledger]],LedgerMapping[[#All],[Sub Ledger]],0))</f>
        <v>Marketing</v>
      </c>
      <c r="J8699" s="22">
        <f>YEAR(Actuals[[#This Row],[Date]])</f>
        <v>2024</v>
      </c>
      <c r="K8699" s="22">
        <f>MONTH(Actuals[[#This Row],[Date]])</f>
        <v>6</v>
      </c>
      <c r="L8699" s="12"/>
    </row>
    <row r="8700" spans="1:12" x14ac:dyDescent="0.3">
      <c r="A8700">
        <v>11</v>
      </c>
      <c r="B8700">
        <v>33215</v>
      </c>
      <c r="C8700">
        <v>1</v>
      </c>
      <c r="D8700">
        <v>62000</v>
      </c>
      <c r="E8700" s="46">
        <v>45476</v>
      </c>
      <c r="F8700">
        <v>-4151.8999999999996</v>
      </c>
      <c r="I8700" t="str">
        <f>INDEX(LedgerMapping[[#All],[Level 3]],MATCH(Actuals[[#This Row],[Sub Ledger]],LedgerMapping[[#All],[Sub Ledger]],0))</f>
        <v>Marketing</v>
      </c>
      <c r="J8700" s="22">
        <f>YEAR(Actuals[[#This Row],[Date]])</f>
        <v>2024</v>
      </c>
      <c r="K8700" s="22">
        <f>MONTH(Actuals[[#This Row],[Date]])</f>
        <v>7</v>
      </c>
      <c r="L8700" s="12"/>
    </row>
    <row r="8701" spans="1:12" x14ac:dyDescent="0.3">
      <c r="A8701">
        <v>11</v>
      </c>
      <c r="B8701">
        <v>34338</v>
      </c>
      <c r="C8701">
        <v>1</v>
      </c>
      <c r="D8701">
        <v>62000</v>
      </c>
      <c r="E8701" s="46">
        <v>45507</v>
      </c>
      <c r="F8701">
        <v>-4034.88</v>
      </c>
      <c r="I8701" t="str">
        <f>INDEX(LedgerMapping[[#All],[Level 3]],MATCH(Actuals[[#This Row],[Sub Ledger]],LedgerMapping[[#All],[Sub Ledger]],0))</f>
        <v>Marketing</v>
      </c>
      <c r="J8701" s="22">
        <f>YEAR(Actuals[[#This Row],[Date]])</f>
        <v>2024</v>
      </c>
      <c r="K8701" s="22">
        <f>MONTH(Actuals[[#This Row],[Date]])</f>
        <v>8</v>
      </c>
      <c r="L8701" s="12"/>
    </row>
    <row r="8702" spans="1:12" x14ac:dyDescent="0.3">
      <c r="A8702">
        <v>11</v>
      </c>
      <c r="B8702">
        <v>35491</v>
      </c>
      <c r="C8702">
        <v>1</v>
      </c>
      <c r="D8702">
        <v>62000</v>
      </c>
      <c r="E8702" s="46">
        <v>45536</v>
      </c>
      <c r="F8702">
        <v>-2714.64</v>
      </c>
      <c r="I8702" t="str">
        <f>INDEX(LedgerMapping[[#All],[Level 3]],MATCH(Actuals[[#This Row],[Sub Ledger]],LedgerMapping[[#All],[Sub Ledger]],0))</f>
        <v>Marketing</v>
      </c>
      <c r="J8702" s="22">
        <f>YEAR(Actuals[[#This Row],[Date]])</f>
        <v>2024</v>
      </c>
      <c r="K8702" s="22">
        <f>MONTH(Actuals[[#This Row],[Date]])</f>
        <v>9</v>
      </c>
      <c r="L8702" s="12"/>
    </row>
    <row r="8703" spans="1:12" x14ac:dyDescent="0.3">
      <c r="A8703">
        <v>11</v>
      </c>
      <c r="B8703">
        <v>36641</v>
      </c>
      <c r="C8703">
        <v>1</v>
      </c>
      <c r="D8703">
        <v>62000</v>
      </c>
      <c r="E8703" s="46">
        <v>45567</v>
      </c>
      <c r="F8703">
        <v>-3313.59</v>
      </c>
      <c r="I8703" t="str">
        <f>INDEX(LedgerMapping[[#All],[Level 3]],MATCH(Actuals[[#This Row],[Sub Ledger]],LedgerMapping[[#All],[Sub Ledger]],0))</f>
        <v>Marketing</v>
      </c>
      <c r="J8703" s="22">
        <f>YEAR(Actuals[[#This Row],[Date]])</f>
        <v>2024</v>
      </c>
      <c r="K8703" s="22">
        <f>MONTH(Actuals[[#This Row],[Date]])</f>
        <v>10</v>
      </c>
      <c r="L8703" s="12"/>
    </row>
    <row r="8704" spans="1:12" x14ac:dyDescent="0.3">
      <c r="A8704">
        <v>11</v>
      </c>
      <c r="B8704">
        <v>37790</v>
      </c>
      <c r="C8704">
        <v>1</v>
      </c>
      <c r="D8704">
        <v>62000</v>
      </c>
      <c r="E8704" s="46">
        <v>45597</v>
      </c>
      <c r="F8704">
        <v>-2215.69</v>
      </c>
      <c r="I8704" t="str">
        <f>INDEX(LedgerMapping[[#All],[Level 3]],MATCH(Actuals[[#This Row],[Sub Ledger]],LedgerMapping[[#All],[Sub Ledger]],0))</f>
        <v>Marketing</v>
      </c>
      <c r="J8704" s="22">
        <f>YEAR(Actuals[[#This Row],[Date]])</f>
        <v>2024</v>
      </c>
      <c r="K8704" s="22">
        <f>MONTH(Actuals[[#This Row],[Date]])</f>
        <v>11</v>
      </c>
      <c r="L8704" s="12"/>
    </row>
    <row r="8705" spans="1:12" x14ac:dyDescent="0.3">
      <c r="A8705">
        <v>11</v>
      </c>
      <c r="B8705">
        <v>38941</v>
      </c>
      <c r="C8705">
        <v>1</v>
      </c>
      <c r="D8705">
        <v>62000</v>
      </c>
      <c r="E8705" s="46">
        <v>45628</v>
      </c>
      <c r="F8705">
        <v>-3561.46</v>
      </c>
      <c r="I8705" t="str">
        <f>INDEX(LedgerMapping[[#All],[Level 3]],MATCH(Actuals[[#This Row],[Sub Ledger]],LedgerMapping[[#All],[Sub Ledger]],0))</f>
        <v>Marketing</v>
      </c>
      <c r="J8705" s="22">
        <f>YEAR(Actuals[[#This Row],[Date]])</f>
        <v>2024</v>
      </c>
      <c r="K8705" s="22">
        <f>MONTH(Actuals[[#This Row],[Date]])</f>
        <v>12</v>
      </c>
      <c r="L8705" s="12"/>
    </row>
    <row r="8706" spans="1:12" x14ac:dyDescent="0.3">
      <c r="A8706">
        <v>11</v>
      </c>
      <c r="B8706">
        <v>14221</v>
      </c>
      <c r="C8706">
        <v>1</v>
      </c>
      <c r="D8706">
        <v>65000</v>
      </c>
      <c r="E8706" s="46">
        <v>44927</v>
      </c>
      <c r="F8706">
        <v>-138</v>
      </c>
      <c r="I8706" t="str">
        <f>INDEX(LedgerMapping[[#All],[Level 3]],MATCH(Actuals[[#This Row],[Sub Ledger]],LedgerMapping[[#All],[Sub Ledger]],0))</f>
        <v>Administration</v>
      </c>
      <c r="J8706" s="22">
        <f>YEAR(Actuals[[#This Row],[Date]])</f>
        <v>2023</v>
      </c>
      <c r="K8706" s="22">
        <f>MONTH(Actuals[[#This Row],[Date]])</f>
        <v>1</v>
      </c>
      <c r="L8706" s="12"/>
    </row>
    <row r="8707" spans="1:12" x14ac:dyDescent="0.3">
      <c r="A8707">
        <v>11</v>
      </c>
      <c r="B8707">
        <v>15223</v>
      </c>
      <c r="C8707">
        <v>1</v>
      </c>
      <c r="D8707">
        <v>65000</v>
      </c>
      <c r="E8707" s="46">
        <v>44958</v>
      </c>
      <c r="F8707">
        <v>-168.85</v>
      </c>
      <c r="I8707" t="str">
        <f>INDEX(LedgerMapping[[#All],[Level 3]],MATCH(Actuals[[#This Row],[Sub Ledger]],LedgerMapping[[#All],[Sub Ledger]],0))</f>
        <v>Administration</v>
      </c>
      <c r="J8707" s="22">
        <f>YEAR(Actuals[[#This Row],[Date]])</f>
        <v>2023</v>
      </c>
      <c r="K8707" s="22">
        <f>MONTH(Actuals[[#This Row],[Date]])</f>
        <v>2</v>
      </c>
      <c r="L8707" s="12"/>
    </row>
    <row r="8708" spans="1:12" x14ac:dyDescent="0.3">
      <c r="A8708">
        <v>11</v>
      </c>
      <c r="B8708">
        <v>16203</v>
      </c>
      <c r="C8708">
        <v>1</v>
      </c>
      <c r="D8708">
        <v>65000</v>
      </c>
      <c r="E8708" s="46">
        <v>44988</v>
      </c>
      <c r="F8708">
        <v>-231.61</v>
      </c>
      <c r="I8708" t="str">
        <f>INDEX(LedgerMapping[[#All],[Level 3]],MATCH(Actuals[[#This Row],[Sub Ledger]],LedgerMapping[[#All],[Sub Ledger]],0))</f>
        <v>Administration</v>
      </c>
      <c r="J8708" s="22">
        <f>YEAR(Actuals[[#This Row],[Date]])</f>
        <v>2023</v>
      </c>
      <c r="K8708" s="22">
        <f>MONTH(Actuals[[#This Row],[Date]])</f>
        <v>3</v>
      </c>
      <c r="L8708" s="12"/>
    </row>
    <row r="8709" spans="1:12" x14ac:dyDescent="0.3">
      <c r="A8709">
        <v>11</v>
      </c>
      <c r="B8709">
        <v>17235</v>
      </c>
      <c r="C8709">
        <v>1</v>
      </c>
      <c r="D8709">
        <v>65000</v>
      </c>
      <c r="E8709" s="46">
        <v>45018</v>
      </c>
      <c r="F8709">
        <v>-144.38</v>
      </c>
      <c r="I8709" t="str">
        <f>INDEX(LedgerMapping[[#All],[Level 3]],MATCH(Actuals[[#This Row],[Sub Ledger]],LedgerMapping[[#All],[Sub Ledger]],0))</f>
        <v>Administration</v>
      </c>
      <c r="J8709" s="22">
        <f>YEAR(Actuals[[#This Row],[Date]])</f>
        <v>2023</v>
      </c>
      <c r="K8709" s="22">
        <f>MONTH(Actuals[[#This Row],[Date]])</f>
        <v>4</v>
      </c>
      <c r="L8709" s="12"/>
    </row>
    <row r="8710" spans="1:12" x14ac:dyDescent="0.3">
      <c r="A8710">
        <v>11</v>
      </c>
      <c r="B8710">
        <v>18264</v>
      </c>
      <c r="C8710">
        <v>1</v>
      </c>
      <c r="D8710">
        <v>65000</v>
      </c>
      <c r="E8710" s="46">
        <v>45049</v>
      </c>
      <c r="F8710">
        <v>-240.13</v>
      </c>
      <c r="I8710" t="str">
        <f>INDEX(LedgerMapping[[#All],[Level 3]],MATCH(Actuals[[#This Row],[Sub Ledger]],LedgerMapping[[#All],[Sub Ledger]],0))</f>
        <v>Administration</v>
      </c>
      <c r="J8710" s="22">
        <f>YEAR(Actuals[[#This Row],[Date]])</f>
        <v>2023</v>
      </c>
      <c r="K8710" s="22">
        <f>MONTH(Actuals[[#This Row],[Date]])</f>
        <v>5</v>
      </c>
      <c r="L8710" s="12"/>
    </row>
    <row r="8711" spans="1:12" x14ac:dyDescent="0.3">
      <c r="A8711">
        <v>11</v>
      </c>
      <c r="B8711">
        <v>19269</v>
      </c>
      <c r="C8711">
        <v>1</v>
      </c>
      <c r="D8711">
        <v>65000</v>
      </c>
      <c r="E8711" s="46">
        <v>45079</v>
      </c>
      <c r="F8711">
        <v>-157.15</v>
      </c>
      <c r="I8711" t="str">
        <f>INDEX(LedgerMapping[[#All],[Level 3]],MATCH(Actuals[[#This Row],[Sub Ledger]],LedgerMapping[[#All],[Sub Ledger]],0))</f>
        <v>Administration</v>
      </c>
      <c r="J8711" s="22">
        <f>YEAR(Actuals[[#This Row],[Date]])</f>
        <v>2023</v>
      </c>
      <c r="K8711" s="22">
        <f>MONTH(Actuals[[#This Row],[Date]])</f>
        <v>6</v>
      </c>
      <c r="L8711" s="12"/>
    </row>
    <row r="8712" spans="1:12" x14ac:dyDescent="0.3">
      <c r="A8712">
        <v>11</v>
      </c>
      <c r="B8712">
        <v>20297</v>
      </c>
      <c r="C8712">
        <v>1</v>
      </c>
      <c r="D8712">
        <v>65000</v>
      </c>
      <c r="E8712" s="46">
        <v>45110</v>
      </c>
      <c r="F8712">
        <v>-273.10000000000002</v>
      </c>
      <c r="I8712" t="str">
        <f>INDEX(LedgerMapping[[#All],[Level 3]],MATCH(Actuals[[#This Row],[Sub Ledger]],LedgerMapping[[#All],[Sub Ledger]],0))</f>
        <v>Administration</v>
      </c>
      <c r="J8712" s="22">
        <f>YEAR(Actuals[[#This Row],[Date]])</f>
        <v>2023</v>
      </c>
      <c r="K8712" s="22">
        <f>MONTH(Actuals[[#This Row],[Date]])</f>
        <v>7</v>
      </c>
      <c r="L8712" s="12"/>
    </row>
    <row r="8713" spans="1:12" x14ac:dyDescent="0.3">
      <c r="A8713">
        <v>11</v>
      </c>
      <c r="B8713">
        <v>21325</v>
      </c>
      <c r="C8713">
        <v>1</v>
      </c>
      <c r="D8713">
        <v>65000</v>
      </c>
      <c r="E8713" s="46">
        <v>45141</v>
      </c>
      <c r="F8713">
        <v>-131.61000000000001</v>
      </c>
      <c r="I8713" t="str">
        <f>INDEX(LedgerMapping[[#All],[Level 3]],MATCH(Actuals[[#This Row],[Sub Ledger]],LedgerMapping[[#All],[Sub Ledger]],0))</f>
        <v>Administration</v>
      </c>
      <c r="J8713" s="22">
        <f>YEAR(Actuals[[#This Row],[Date]])</f>
        <v>2023</v>
      </c>
      <c r="K8713" s="22">
        <f>MONTH(Actuals[[#This Row],[Date]])</f>
        <v>8</v>
      </c>
      <c r="L8713" s="12"/>
    </row>
    <row r="8714" spans="1:12" x14ac:dyDescent="0.3">
      <c r="A8714">
        <v>11</v>
      </c>
      <c r="B8714">
        <v>22328</v>
      </c>
      <c r="C8714">
        <v>1</v>
      </c>
      <c r="D8714">
        <v>65000</v>
      </c>
      <c r="E8714" s="46">
        <v>45169</v>
      </c>
      <c r="F8714">
        <v>-138</v>
      </c>
      <c r="I8714" t="str">
        <f>INDEX(LedgerMapping[[#All],[Level 3]],MATCH(Actuals[[#This Row],[Sub Ledger]],LedgerMapping[[#All],[Sub Ledger]],0))</f>
        <v>Administration</v>
      </c>
      <c r="J8714" s="22">
        <f>YEAR(Actuals[[#This Row],[Date]])</f>
        <v>2023</v>
      </c>
      <c r="K8714" s="22">
        <f>MONTH(Actuals[[#This Row],[Date]])</f>
        <v>8</v>
      </c>
      <c r="L8714" s="12"/>
    </row>
    <row r="8715" spans="1:12" x14ac:dyDescent="0.3">
      <c r="A8715">
        <v>11</v>
      </c>
      <c r="B8715">
        <v>23306</v>
      </c>
      <c r="C8715">
        <v>1</v>
      </c>
      <c r="D8715">
        <v>65000</v>
      </c>
      <c r="E8715" s="46">
        <v>45200</v>
      </c>
      <c r="F8715">
        <v>-238</v>
      </c>
      <c r="I8715" t="str">
        <f>INDEX(LedgerMapping[[#All],[Level 3]],MATCH(Actuals[[#This Row],[Sub Ledger]],LedgerMapping[[#All],[Sub Ledger]],0))</f>
        <v>Administration</v>
      </c>
      <c r="J8715" s="22">
        <f>YEAR(Actuals[[#This Row],[Date]])</f>
        <v>2023</v>
      </c>
      <c r="K8715" s="22">
        <f>MONTH(Actuals[[#This Row],[Date]])</f>
        <v>10</v>
      </c>
      <c r="L8715" s="12"/>
    </row>
    <row r="8716" spans="1:12" x14ac:dyDescent="0.3">
      <c r="A8716">
        <v>11</v>
      </c>
      <c r="B8716">
        <v>24308</v>
      </c>
      <c r="C8716">
        <v>1</v>
      </c>
      <c r="D8716">
        <v>65000</v>
      </c>
      <c r="E8716" s="46">
        <v>45230</v>
      </c>
      <c r="F8716">
        <v>-200.76</v>
      </c>
      <c r="I8716" t="str">
        <f>INDEX(LedgerMapping[[#All],[Level 3]],MATCH(Actuals[[#This Row],[Sub Ledger]],LedgerMapping[[#All],[Sub Ledger]],0))</f>
        <v>Administration</v>
      </c>
      <c r="J8716" s="22">
        <f>YEAR(Actuals[[#This Row],[Date]])</f>
        <v>2023</v>
      </c>
      <c r="K8716" s="22">
        <f>MONTH(Actuals[[#This Row],[Date]])</f>
        <v>10</v>
      </c>
      <c r="L8716" s="12"/>
    </row>
    <row r="8717" spans="1:12" x14ac:dyDescent="0.3">
      <c r="A8717">
        <v>11</v>
      </c>
      <c r="B8717">
        <v>25340</v>
      </c>
      <c r="C8717">
        <v>1</v>
      </c>
      <c r="D8717">
        <v>65000</v>
      </c>
      <c r="E8717" s="46">
        <v>45261</v>
      </c>
      <c r="F8717">
        <v>-157.15</v>
      </c>
      <c r="I8717" t="str">
        <f>INDEX(LedgerMapping[[#All],[Level 3]],MATCH(Actuals[[#This Row],[Sub Ledger]],LedgerMapping[[#All],[Sub Ledger]],0))</f>
        <v>Administration</v>
      </c>
      <c r="J8717" s="22">
        <f>YEAR(Actuals[[#This Row],[Date]])</f>
        <v>2023</v>
      </c>
      <c r="K8717" s="22">
        <f>MONTH(Actuals[[#This Row],[Date]])</f>
        <v>12</v>
      </c>
      <c r="L8717" s="12"/>
    </row>
    <row r="8718" spans="1:12" x14ac:dyDescent="0.3">
      <c r="A8718">
        <v>11</v>
      </c>
      <c r="B8718">
        <v>26411</v>
      </c>
      <c r="C8718">
        <v>1</v>
      </c>
      <c r="D8718">
        <v>65000</v>
      </c>
      <c r="E8718" s="46">
        <v>45291</v>
      </c>
      <c r="F8718">
        <v>-209.27</v>
      </c>
      <c r="I8718" t="str">
        <f>INDEX(LedgerMapping[[#All],[Level 3]],MATCH(Actuals[[#This Row],[Sub Ledger]],LedgerMapping[[#All],[Sub Ledger]],0))</f>
        <v>Administration</v>
      </c>
      <c r="J8718" s="22">
        <f>YEAR(Actuals[[#This Row],[Date]])</f>
        <v>2023</v>
      </c>
      <c r="K8718" s="22">
        <f>MONTH(Actuals[[#This Row],[Date]])</f>
        <v>12</v>
      </c>
      <c r="L8718" s="12"/>
    </row>
    <row r="8719" spans="1:12" x14ac:dyDescent="0.3">
      <c r="A8719">
        <v>11</v>
      </c>
      <c r="B8719">
        <v>27535</v>
      </c>
      <c r="C8719">
        <v>1</v>
      </c>
      <c r="D8719">
        <v>65000</v>
      </c>
      <c r="E8719" s="46">
        <v>45322</v>
      </c>
      <c r="F8719">
        <v>-561.41</v>
      </c>
      <c r="I8719" t="str">
        <f>INDEX(LedgerMapping[[#All],[Level 3]],MATCH(Actuals[[#This Row],[Sub Ledger]],LedgerMapping[[#All],[Sub Ledger]],0))</f>
        <v>Administration</v>
      </c>
      <c r="J8719" s="22">
        <f>YEAR(Actuals[[#This Row],[Date]])</f>
        <v>2024</v>
      </c>
      <c r="K8719" s="22">
        <f>MONTH(Actuals[[#This Row],[Date]])</f>
        <v>1</v>
      </c>
      <c r="L8719" s="12"/>
    </row>
    <row r="8720" spans="1:12" x14ac:dyDescent="0.3">
      <c r="A8720">
        <v>11</v>
      </c>
      <c r="B8720">
        <v>28687</v>
      </c>
      <c r="C8720">
        <v>1</v>
      </c>
      <c r="D8720">
        <v>65000</v>
      </c>
      <c r="E8720" s="46">
        <v>45354</v>
      </c>
      <c r="F8720">
        <v>-472.04</v>
      </c>
      <c r="I8720" t="str">
        <f>INDEX(LedgerMapping[[#All],[Level 3]],MATCH(Actuals[[#This Row],[Sub Ledger]],LedgerMapping[[#All],[Sub Ledger]],0))</f>
        <v>Administration</v>
      </c>
      <c r="J8720" s="22">
        <f>YEAR(Actuals[[#This Row],[Date]])</f>
        <v>2024</v>
      </c>
      <c r="K8720" s="22">
        <f>MONTH(Actuals[[#This Row],[Date]])</f>
        <v>3</v>
      </c>
      <c r="L8720" s="12"/>
    </row>
    <row r="8721" spans="1:12" x14ac:dyDescent="0.3">
      <c r="A8721">
        <v>11</v>
      </c>
      <c r="B8721">
        <v>29841</v>
      </c>
      <c r="C8721">
        <v>1</v>
      </c>
      <c r="D8721">
        <v>65000</v>
      </c>
      <c r="E8721" s="46">
        <v>45384</v>
      </c>
      <c r="F8721">
        <v>-485.87</v>
      </c>
      <c r="I8721" t="str">
        <f>INDEX(LedgerMapping[[#All],[Level 3]],MATCH(Actuals[[#This Row],[Sub Ledger]],LedgerMapping[[#All],[Sub Ledger]],0))</f>
        <v>Administration</v>
      </c>
      <c r="J8721" s="22">
        <f>YEAR(Actuals[[#This Row],[Date]])</f>
        <v>2024</v>
      </c>
      <c r="K8721" s="22">
        <f>MONTH(Actuals[[#This Row],[Date]])</f>
        <v>4</v>
      </c>
      <c r="L8721" s="12"/>
    </row>
    <row r="8722" spans="1:12" x14ac:dyDescent="0.3">
      <c r="A8722">
        <v>11</v>
      </c>
      <c r="B8722">
        <v>30967</v>
      </c>
      <c r="C8722">
        <v>1</v>
      </c>
      <c r="D8722">
        <v>65000</v>
      </c>
      <c r="E8722" s="46">
        <v>45415</v>
      </c>
      <c r="F8722">
        <v>-359.28</v>
      </c>
      <c r="I8722" t="str">
        <f>INDEX(LedgerMapping[[#All],[Level 3]],MATCH(Actuals[[#This Row],[Sub Ledger]],LedgerMapping[[#All],[Sub Ledger]],0))</f>
        <v>Administration</v>
      </c>
      <c r="J8722" s="22">
        <f>YEAR(Actuals[[#This Row],[Date]])</f>
        <v>2024</v>
      </c>
      <c r="K8722" s="22">
        <f>MONTH(Actuals[[#This Row],[Date]])</f>
        <v>5</v>
      </c>
      <c r="L8722" s="12"/>
    </row>
    <row r="8723" spans="1:12" x14ac:dyDescent="0.3">
      <c r="A8723">
        <v>11</v>
      </c>
      <c r="B8723">
        <v>32092</v>
      </c>
      <c r="C8723">
        <v>1</v>
      </c>
      <c r="D8723">
        <v>65000</v>
      </c>
      <c r="E8723" s="46">
        <v>45445</v>
      </c>
      <c r="F8723">
        <v>-472.04</v>
      </c>
      <c r="I8723" t="str">
        <f>INDEX(LedgerMapping[[#All],[Level 3]],MATCH(Actuals[[#This Row],[Sub Ledger]],LedgerMapping[[#All],[Sub Ledger]],0))</f>
        <v>Administration</v>
      </c>
      <c r="J8723" s="22">
        <f>YEAR(Actuals[[#This Row],[Date]])</f>
        <v>2024</v>
      </c>
      <c r="K8723" s="22">
        <f>MONTH(Actuals[[#This Row],[Date]])</f>
        <v>6</v>
      </c>
      <c r="L8723" s="12"/>
    </row>
    <row r="8724" spans="1:12" x14ac:dyDescent="0.3">
      <c r="A8724">
        <v>11</v>
      </c>
      <c r="B8724">
        <v>33216</v>
      </c>
      <c r="C8724">
        <v>1</v>
      </c>
      <c r="D8724">
        <v>65000</v>
      </c>
      <c r="E8724" s="46">
        <v>45476</v>
      </c>
      <c r="F8724">
        <v>-707.16</v>
      </c>
      <c r="I8724" t="str">
        <f>INDEX(LedgerMapping[[#All],[Level 3]],MATCH(Actuals[[#This Row],[Sub Ledger]],LedgerMapping[[#All],[Sub Ledger]],0))</f>
        <v>Administration</v>
      </c>
      <c r="J8724" s="22">
        <f>YEAR(Actuals[[#This Row],[Date]])</f>
        <v>2024</v>
      </c>
      <c r="K8724" s="22">
        <f>MONTH(Actuals[[#This Row],[Date]])</f>
        <v>7</v>
      </c>
      <c r="L8724" s="12"/>
    </row>
    <row r="8725" spans="1:12" x14ac:dyDescent="0.3">
      <c r="A8725">
        <v>11</v>
      </c>
      <c r="B8725">
        <v>34339</v>
      </c>
      <c r="C8725">
        <v>1</v>
      </c>
      <c r="D8725">
        <v>65000</v>
      </c>
      <c r="E8725" s="46">
        <v>45507</v>
      </c>
      <c r="F8725">
        <v>-681.62</v>
      </c>
      <c r="I8725" t="str">
        <f>INDEX(LedgerMapping[[#All],[Level 3]],MATCH(Actuals[[#This Row],[Sub Ledger]],LedgerMapping[[#All],[Sub Ledger]],0))</f>
        <v>Administration</v>
      </c>
      <c r="J8725" s="22">
        <f>YEAR(Actuals[[#This Row],[Date]])</f>
        <v>2024</v>
      </c>
      <c r="K8725" s="22">
        <f>MONTH(Actuals[[#This Row],[Date]])</f>
        <v>8</v>
      </c>
      <c r="L8725" s="12"/>
    </row>
    <row r="8726" spans="1:12" x14ac:dyDescent="0.3">
      <c r="A8726">
        <v>11</v>
      </c>
      <c r="B8726">
        <v>35492</v>
      </c>
      <c r="C8726">
        <v>1</v>
      </c>
      <c r="D8726">
        <v>65000</v>
      </c>
      <c r="E8726" s="46">
        <v>45536</v>
      </c>
      <c r="F8726">
        <v>-464.6</v>
      </c>
      <c r="I8726" t="str">
        <f>INDEX(LedgerMapping[[#All],[Level 3]],MATCH(Actuals[[#This Row],[Sub Ledger]],LedgerMapping[[#All],[Sub Ledger]],0))</f>
        <v>Administration</v>
      </c>
      <c r="J8726" s="22">
        <f>YEAR(Actuals[[#This Row],[Date]])</f>
        <v>2024</v>
      </c>
      <c r="K8726" s="22">
        <f>MONTH(Actuals[[#This Row],[Date]])</f>
        <v>9</v>
      </c>
      <c r="L8726" s="12"/>
    </row>
    <row r="8727" spans="1:12" x14ac:dyDescent="0.3">
      <c r="A8727">
        <v>11</v>
      </c>
      <c r="B8727">
        <v>36642</v>
      </c>
      <c r="C8727">
        <v>1</v>
      </c>
      <c r="D8727">
        <v>65000</v>
      </c>
      <c r="E8727" s="46">
        <v>45567</v>
      </c>
      <c r="F8727">
        <v>-640.13</v>
      </c>
      <c r="I8727" t="str">
        <f>INDEX(LedgerMapping[[#All],[Level 3]],MATCH(Actuals[[#This Row],[Sub Ledger]],LedgerMapping[[#All],[Sub Ledger]],0))</f>
        <v>Administration</v>
      </c>
      <c r="J8727" s="22">
        <f>YEAR(Actuals[[#This Row],[Date]])</f>
        <v>2024</v>
      </c>
      <c r="K8727" s="22">
        <f>MONTH(Actuals[[#This Row],[Date]])</f>
        <v>10</v>
      </c>
      <c r="L8727" s="12"/>
    </row>
    <row r="8728" spans="1:12" x14ac:dyDescent="0.3">
      <c r="A8728">
        <v>11</v>
      </c>
      <c r="B8728">
        <v>37791</v>
      </c>
      <c r="C8728">
        <v>1</v>
      </c>
      <c r="D8728">
        <v>65000</v>
      </c>
      <c r="E8728" s="46">
        <v>45597</v>
      </c>
      <c r="F8728">
        <v>-378.43</v>
      </c>
      <c r="I8728" t="str">
        <f>INDEX(LedgerMapping[[#All],[Level 3]],MATCH(Actuals[[#This Row],[Sub Ledger]],LedgerMapping[[#All],[Sub Ledger]],0))</f>
        <v>Administration</v>
      </c>
      <c r="J8728" s="22">
        <f>YEAR(Actuals[[#This Row],[Date]])</f>
        <v>2024</v>
      </c>
      <c r="K8728" s="22">
        <f>MONTH(Actuals[[#This Row],[Date]])</f>
        <v>11</v>
      </c>
      <c r="L8728" s="12"/>
    </row>
    <row r="8729" spans="1:12" x14ac:dyDescent="0.3">
      <c r="A8729">
        <v>11</v>
      </c>
      <c r="B8729">
        <v>38942</v>
      </c>
      <c r="C8729">
        <v>1</v>
      </c>
      <c r="D8729">
        <v>65000</v>
      </c>
      <c r="E8729" s="46">
        <v>45628</v>
      </c>
      <c r="F8729">
        <v>-620.98</v>
      </c>
      <c r="I8729" t="str">
        <f>INDEX(LedgerMapping[[#All],[Level 3]],MATCH(Actuals[[#This Row],[Sub Ledger]],LedgerMapping[[#All],[Sub Ledger]],0))</f>
        <v>Administration</v>
      </c>
      <c r="J8729" s="22">
        <f>YEAR(Actuals[[#This Row],[Date]])</f>
        <v>2024</v>
      </c>
      <c r="K8729" s="22">
        <f>MONTH(Actuals[[#This Row],[Date]])</f>
        <v>12</v>
      </c>
      <c r="L8729" s="12"/>
    </row>
    <row r="8730" spans="1:12" x14ac:dyDescent="0.3">
      <c r="A8730">
        <v>11</v>
      </c>
      <c r="B8730">
        <v>14222</v>
      </c>
      <c r="C8730">
        <v>1</v>
      </c>
      <c r="D8730">
        <v>66000</v>
      </c>
      <c r="E8730" s="46">
        <v>44927</v>
      </c>
      <c r="F8730">
        <v>-125.23</v>
      </c>
      <c r="I8730" t="str">
        <f>INDEX(LedgerMapping[[#All],[Level 3]],MATCH(Actuals[[#This Row],[Sub Ledger]],LedgerMapping[[#All],[Sub Ledger]],0))</f>
        <v>Administration</v>
      </c>
      <c r="J8730" s="22">
        <f>YEAR(Actuals[[#This Row],[Date]])</f>
        <v>2023</v>
      </c>
      <c r="K8730" s="22">
        <f>MONTH(Actuals[[#This Row],[Date]])</f>
        <v>1</v>
      </c>
      <c r="L8730" s="12"/>
    </row>
    <row r="8731" spans="1:12" x14ac:dyDescent="0.3">
      <c r="A8731">
        <v>11</v>
      </c>
      <c r="B8731">
        <v>15224</v>
      </c>
      <c r="C8731">
        <v>1</v>
      </c>
      <c r="D8731">
        <v>66000</v>
      </c>
      <c r="E8731" s="46">
        <v>44958</v>
      </c>
      <c r="F8731">
        <v>-152.88999999999999</v>
      </c>
      <c r="I8731" t="str">
        <f>INDEX(LedgerMapping[[#All],[Level 3]],MATCH(Actuals[[#This Row],[Sub Ledger]],LedgerMapping[[#All],[Sub Ledger]],0))</f>
        <v>Administration</v>
      </c>
      <c r="J8731" s="22">
        <f>YEAR(Actuals[[#This Row],[Date]])</f>
        <v>2023</v>
      </c>
      <c r="K8731" s="22">
        <f>MONTH(Actuals[[#This Row],[Date]])</f>
        <v>2</v>
      </c>
      <c r="L8731" s="12"/>
    </row>
    <row r="8732" spans="1:12" x14ac:dyDescent="0.3">
      <c r="A8732">
        <v>11</v>
      </c>
      <c r="B8732">
        <v>16204</v>
      </c>
      <c r="C8732">
        <v>1</v>
      </c>
      <c r="D8732">
        <v>66000</v>
      </c>
      <c r="E8732" s="46">
        <v>44988</v>
      </c>
      <c r="F8732">
        <v>-210.34</v>
      </c>
      <c r="I8732" t="str">
        <f>INDEX(LedgerMapping[[#All],[Level 3]],MATCH(Actuals[[#This Row],[Sub Ledger]],LedgerMapping[[#All],[Sub Ledger]],0))</f>
        <v>Administration</v>
      </c>
      <c r="J8732" s="22">
        <f>YEAR(Actuals[[#This Row],[Date]])</f>
        <v>2023</v>
      </c>
      <c r="K8732" s="22">
        <f>MONTH(Actuals[[#This Row],[Date]])</f>
        <v>3</v>
      </c>
      <c r="L8732" s="12"/>
    </row>
    <row r="8733" spans="1:12" x14ac:dyDescent="0.3">
      <c r="A8733">
        <v>11</v>
      </c>
      <c r="B8733">
        <v>17236</v>
      </c>
      <c r="C8733">
        <v>1</v>
      </c>
      <c r="D8733">
        <v>66000</v>
      </c>
      <c r="E8733" s="46">
        <v>45018</v>
      </c>
      <c r="F8733">
        <v>-131.61000000000001</v>
      </c>
      <c r="I8733" t="str">
        <f>INDEX(LedgerMapping[[#All],[Level 3]],MATCH(Actuals[[#This Row],[Sub Ledger]],LedgerMapping[[#All],[Sub Ledger]],0))</f>
        <v>Administration</v>
      </c>
      <c r="J8733" s="22">
        <f>YEAR(Actuals[[#This Row],[Date]])</f>
        <v>2023</v>
      </c>
      <c r="K8733" s="22">
        <f>MONTH(Actuals[[#This Row],[Date]])</f>
        <v>4</v>
      </c>
      <c r="L8733" s="12"/>
    </row>
    <row r="8734" spans="1:12" x14ac:dyDescent="0.3">
      <c r="A8734">
        <v>11</v>
      </c>
      <c r="B8734">
        <v>18265</v>
      </c>
      <c r="C8734">
        <v>1</v>
      </c>
      <c r="D8734">
        <v>66000</v>
      </c>
      <c r="E8734" s="46">
        <v>45049</v>
      </c>
      <c r="F8734">
        <v>-218.85</v>
      </c>
      <c r="I8734" t="str">
        <f>INDEX(LedgerMapping[[#All],[Level 3]],MATCH(Actuals[[#This Row],[Sub Ledger]],LedgerMapping[[#All],[Sub Ledger]],0))</f>
        <v>Administration</v>
      </c>
      <c r="J8734" s="22">
        <f>YEAR(Actuals[[#This Row],[Date]])</f>
        <v>2023</v>
      </c>
      <c r="K8734" s="22">
        <f>MONTH(Actuals[[#This Row],[Date]])</f>
        <v>5</v>
      </c>
      <c r="L8734" s="12"/>
    </row>
    <row r="8735" spans="1:12" x14ac:dyDescent="0.3">
      <c r="A8735">
        <v>11</v>
      </c>
      <c r="B8735">
        <v>19270</v>
      </c>
      <c r="C8735">
        <v>1</v>
      </c>
      <c r="D8735">
        <v>66000</v>
      </c>
      <c r="E8735" s="46">
        <v>45079</v>
      </c>
      <c r="F8735">
        <v>-143.31</v>
      </c>
      <c r="I8735" t="str">
        <f>INDEX(LedgerMapping[[#All],[Level 3]],MATCH(Actuals[[#This Row],[Sub Ledger]],LedgerMapping[[#All],[Sub Ledger]],0))</f>
        <v>Administration</v>
      </c>
      <c r="J8735" s="22">
        <f>YEAR(Actuals[[#This Row],[Date]])</f>
        <v>2023</v>
      </c>
      <c r="K8735" s="22">
        <f>MONTH(Actuals[[#This Row],[Date]])</f>
        <v>6</v>
      </c>
      <c r="L8735" s="12"/>
    </row>
    <row r="8736" spans="1:12" x14ac:dyDescent="0.3">
      <c r="A8736">
        <v>11</v>
      </c>
      <c r="B8736">
        <v>20298</v>
      </c>
      <c r="C8736">
        <v>1</v>
      </c>
      <c r="D8736">
        <v>66000</v>
      </c>
      <c r="E8736" s="46">
        <v>45110</v>
      </c>
      <c r="F8736">
        <v>-248.64</v>
      </c>
      <c r="I8736" t="str">
        <f>INDEX(LedgerMapping[[#All],[Level 3]],MATCH(Actuals[[#This Row],[Sub Ledger]],LedgerMapping[[#All],[Sub Ledger]],0))</f>
        <v>Administration</v>
      </c>
      <c r="J8736" s="22">
        <f>YEAR(Actuals[[#This Row],[Date]])</f>
        <v>2023</v>
      </c>
      <c r="K8736" s="22">
        <f>MONTH(Actuals[[#This Row],[Date]])</f>
        <v>7</v>
      </c>
      <c r="L8736" s="12"/>
    </row>
    <row r="8737" spans="1:12" x14ac:dyDescent="0.3">
      <c r="A8737">
        <v>11</v>
      </c>
      <c r="B8737">
        <v>21326</v>
      </c>
      <c r="C8737">
        <v>1</v>
      </c>
      <c r="D8737">
        <v>66000</v>
      </c>
      <c r="E8737" s="46">
        <v>45141</v>
      </c>
      <c r="F8737">
        <v>-118.85</v>
      </c>
      <c r="I8737" t="str">
        <f>INDEX(LedgerMapping[[#All],[Level 3]],MATCH(Actuals[[#This Row],[Sub Ledger]],LedgerMapping[[#All],[Sub Ledger]],0))</f>
        <v>Administration</v>
      </c>
      <c r="J8737" s="22">
        <f>YEAR(Actuals[[#This Row],[Date]])</f>
        <v>2023</v>
      </c>
      <c r="K8737" s="22">
        <f>MONTH(Actuals[[#This Row],[Date]])</f>
        <v>8</v>
      </c>
      <c r="L8737" s="12"/>
    </row>
    <row r="8738" spans="1:12" x14ac:dyDescent="0.3">
      <c r="A8738">
        <v>11</v>
      </c>
      <c r="B8738">
        <v>22329</v>
      </c>
      <c r="C8738">
        <v>1</v>
      </c>
      <c r="D8738">
        <v>66000</v>
      </c>
      <c r="E8738" s="46">
        <v>45169</v>
      </c>
      <c r="F8738">
        <v>-125.23</v>
      </c>
      <c r="I8738" t="str">
        <f>INDEX(LedgerMapping[[#All],[Level 3]],MATCH(Actuals[[#This Row],[Sub Ledger]],LedgerMapping[[#All],[Sub Ledger]],0))</f>
        <v>Administration</v>
      </c>
      <c r="J8738" s="22">
        <f>YEAR(Actuals[[#This Row],[Date]])</f>
        <v>2023</v>
      </c>
      <c r="K8738" s="22">
        <f>MONTH(Actuals[[#This Row],[Date]])</f>
        <v>8</v>
      </c>
      <c r="L8738" s="12"/>
    </row>
    <row r="8739" spans="1:12" x14ac:dyDescent="0.3">
      <c r="A8739">
        <v>11</v>
      </c>
      <c r="B8739">
        <v>23307</v>
      </c>
      <c r="C8739">
        <v>1</v>
      </c>
      <c r="D8739">
        <v>66000</v>
      </c>
      <c r="E8739" s="46">
        <v>45200</v>
      </c>
      <c r="F8739">
        <v>-215.66</v>
      </c>
      <c r="I8739" t="str">
        <f>INDEX(LedgerMapping[[#All],[Level 3]],MATCH(Actuals[[#This Row],[Sub Ledger]],LedgerMapping[[#All],[Sub Ledger]],0))</f>
        <v>Administration</v>
      </c>
      <c r="J8739" s="22">
        <f>YEAR(Actuals[[#This Row],[Date]])</f>
        <v>2023</v>
      </c>
      <c r="K8739" s="22">
        <f>MONTH(Actuals[[#This Row],[Date]])</f>
        <v>10</v>
      </c>
      <c r="L8739" s="12"/>
    </row>
    <row r="8740" spans="1:12" x14ac:dyDescent="0.3">
      <c r="A8740">
        <v>11</v>
      </c>
      <c r="B8740">
        <v>24309</v>
      </c>
      <c r="C8740">
        <v>1</v>
      </c>
      <c r="D8740">
        <v>66000</v>
      </c>
      <c r="E8740" s="46">
        <v>45230</v>
      </c>
      <c r="F8740">
        <v>-182.68</v>
      </c>
      <c r="I8740" t="str">
        <f>INDEX(LedgerMapping[[#All],[Level 3]],MATCH(Actuals[[#This Row],[Sub Ledger]],LedgerMapping[[#All],[Sub Ledger]],0))</f>
        <v>Administration</v>
      </c>
      <c r="J8740" s="22">
        <f>YEAR(Actuals[[#This Row],[Date]])</f>
        <v>2023</v>
      </c>
      <c r="K8740" s="22">
        <f>MONTH(Actuals[[#This Row],[Date]])</f>
        <v>10</v>
      </c>
      <c r="L8740" s="12"/>
    </row>
    <row r="8741" spans="1:12" x14ac:dyDescent="0.3">
      <c r="A8741">
        <v>11</v>
      </c>
      <c r="B8741">
        <v>25341</v>
      </c>
      <c r="C8741">
        <v>1</v>
      </c>
      <c r="D8741">
        <v>66000</v>
      </c>
      <c r="E8741" s="46">
        <v>45261</v>
      </c>
      <c r="F8741">
        <v>-143.31</v>
      </c>
      <c r="I8741" t="str">
        <f>INDEX(LedgerMapping[[#All],[Level 3]],MATCH(Actuals[[#This Row],[Sub Ledger]],LedgerMapping[[#All],[Sub Ledger]],0))</f>
        <v>Administration</v>
      </c>
      <c r="J8741" s="22">
        <f>YEAR(Actuals[[#This Row],[Date]])</f>
        <v>2023</v>
      </c>
      <c r="K8741" s="22">
        <f>MONTH(Actuals[[#This Row],[Date]])</f>
        <v>12</v>
      </c>
      <c r="L8741" s="12"/>
    </row>
    <row r="8742" spans="1:12" x14ac:dyDescent="0.3">
      <c r="A8742">
        <v>11</v>
      </c>
      <c r="B8742">
        <v>26412</v>
      </c>
      <c r="C8742">
        <v>1</v>
      </c>
      <c r="D8742">
        <v>66000</v>
      </c>
      <c r="E8742" s="46">
        <v>45291</v>
      </c>
      <c r="F8742">
        <v>-190.12</v>
      </c>
      <c r="I8742" t="str">
        <f>INDEX(LedgerMapping[[#All],[Level 3]],MATCH(Actuals[[#This Row],[Sub Ledger]],LedgerMapping[[#All],[Sub Ledger]],0))</f>
        <v>Administration</v>
      </c>
      <c r="J8742" s="22">
        <f>YEAR(Actuals[[#This Row],[Date]])</f>
        <v>2023</v>
      </c>
      <c r="K8742" s="22">
        <f>MONTH(Actuals[[#This Row],[Date]])</f>
        <v>12</v>
      </c>
      <c r="L8742" s="12"/>
    </row>
    <row r="8743" spans="1:12" x14ac:dyDescent="0.3">
      <c r="A8743">
        <v>11</v>
      </c>
      <c r="B8743">
        <v>27536</v>
      </c>
      <c r="C8743">
        <v>1</v>
      </c>
      <c r="D8743">
        <v>66000</v>
      </c>
      <c r="E8743" s="46">
        <v>45322</v>
      </c>
      <c r="F8743">
        <v>-510.34</v>
      </c>
      <c r="I8743" t="str">
        <f>INDEX(LedgerMapping[[#All],[Level 3]],MATCH(Actuals[[#This Row],[Sub Ledger]],LedgerMapping[[#All],[Sub Ledger]],0))</f>
        <v>Administration</v>
      </c>
      <c r="J8743" s="22">
        <f>YEAR(Actuals[[#This Row],[Date]])</f>
        <v>2024</v>
      </c>
      <c r="K8743" s="22">
        <f>MONTH(Actuals[[#This Row],[Date]])</f>
        <v>1</v>
      </c>
      <c r="L8743" s="12"/>
    </row>
    <row r="8744" spans="1:12" x14ac:dyDescent="0.3">
      <c r="A8744">
        <v>11</v>
      </c>
      <c r="B8744">
        <v>28688</v>
      </c>
      <c r="C8744">
        <v>1</v>
      </c>
      <c r="D8744">
        <v>66000</v>
      </c>
      <c r="E8744" s="46">
        <v>45354</v>
      </c>
      <c r="F8744">
        <v>-428.43</v>
      </c>
      <c r="I8744" t="str">
        <f>INDEX(LedgerMapping[[#All],[Level 3]],MATCH(Actuals[[#This Row],[Sub Ledger]],LedgerMapping[[#All],[Sub Ledger]],0))</f>
        <v>Administration</v>
      </c>
      <c r="J8744" s="22">
        <f>YEAR(Actuals[[#This Row],[Date]])</f>
        <v>2024</v>
      </c>
      <c r="K8744" s="22">
        <f>MONTH(Actuals[[#This Row],[Date]])</f>
        <v>3</v>
      </c>
      <c r="L8744" s="12"/>
    </row>
    <row r="8745" spans="1:12" x14ac:dyDescent="0.3">
      <c r="A8745">
        <v>11</v>
      </c>
      <c r="B8745">
        <v>29842</v>
      </c>
      <c r="C8745">
        <v>1</v>
      </c>
      <c r="D8745">
        <v>66000</v>
      </c>
      <c r="E8745" s="46">
        <v>45384</v>
      </c>
      <c r="F8745">
        <v>-442.26</v>
      </c>
      <c r="I8745" t="str">
        <f>INDEX(LedgerMapping[[#All],[Level 3]],MATCH(Actuals[[#This Row],[Sub Ledger]],LedgerMapping[[#All],[Sub Ledger]],0))</f>
        <v>Administration</v>
      </c>
      <c r="J8745" s="22">
        <f>YEAR(Actuals[[#This Row],[Date]])</f>
        <v>2024</v>
      </c>
      <c r="K8745" s="22">
        <f>MONTH(Actuals[[#This Row],[Date]])</f>
        <v>4</v>
      </c>
      <c r="L8745" s="12"/>
    </row>
    <row r="8746" spans="1:12" x14ac:dyDescent="0.3">
      <c r="A8746">
        <v>11</v>
      </c>
      <c r="B8746">
        <v>30968</v>
      </c>
      <c r="C8746">
        <v>1</v>
      </c>
      <c r="D8746">
        <v>66000</v>
      </c>
      <c r="E8746" s="46">
        <v>45415</v>
      </c>
      <c r="F8746">
        <v>-326.3</v>
      </c>
      <c r="I8746" t="str">
        <f>INDEX(LedgerMapping[[#All],[Level 3]],MATCH(Actuals[[#This Row],[Sub Ledger]],LedgerMapping[[#All],[Sub Ledger]],0))</f>
        <v>Administration</v>
      </c>
      <c r="J8746" s="22">
        <f>YEAR(Actuals[[#This Row],[Date]])</f>
        <v>2024</v>
      </c>
      <c r="K8746" s="22">
        <f>MONTH(Actuals[[#This Row],[Date]])</f>
        <v>5</v>
      </c>
      <c r="L8746" s="12"/>
    </row>
    <row r="8747" spans="1:12" x14ac:dyDescent="0.3">
      <c r="A8747">
        <v>11</v>
      </c>
      <c r="B8747">
        <v>32093</v>
      </c>
      <c r="C8747">
        <v>1</v>
      </c>
      <c r="D8747">
        <v>66000</v>
      </c>
      <c r="E8747" s="46">
        <v>45445</v>
      </c>
      <c r="F8747">
        <v>-428.43</v>
      </c>
      <c r="I8747" t="str">
        <f>INDEX(LedgerMapping[[#All],[Level 3]],MATCH(Actuals[[#This Row],[Sub Ledger]],LedgerMapping[[#All],[Sub Ledger]],0))</f>
        <v>Administration</v>
      </c>
      <c r="J8747" s="22">
        <f>YEAR(Actuals[[#This Row],[Date]])</f>
        <v>2024</v>
      </c>
      <c r="K8747" s="22">
        <f>MONTH(Actuals[[#This Row],[Date]])</f>
        <v>6</v>
      </c>
      <c r="L8747" s="12"/>
    </row>
    <row r="8748" spans="1:12" x14ac:dyDescent="0.3">
      <c r="A8748">
        <v>11</v>
      </c>
      <c r="B8748">
        <v>33217</v>
      </c>
      <c r="C8748">
        <v>1</v>
      </c>
      <c r="D8748">
        <v>66000</v>
      </c>
      <c r="E8748" s="46">
        <v>45476</v>
      </c>
      <c r="F8748">
        <v>-641.20000000000005</v>
      </c>
      <c r="I8748" t="str">
        <f>INDEX(LedgerMapping[[#All],[Level 3]],MATCH(Actuals[[#This Row],[Sub Ledger]],LedgerMapping[[#All],[Sub Ledger]],0))</f>
        <v>Administration</v>
      </c>
      <c r="J8748" s="22">
        <f>YEAR(Actuals[[#This Row],[Date]])</f>
        <v>2024</v>
      </c>
      <c r="K8748" s="22">
        <f>MONTH(Actuals[[#This Row],[Date]])</f>
        <v>7</v>
      </c>
      <c r="L8748" s="12"/>
    </row>
    <row r="8749" spans="1:12" x14ac:dyDescent="0.3">
      <c r="A8749">
        <v>11</v>
      </c>
      <c r="B8749">
        <v>34340</v>
      </c>
      <c r="C8749">
        <v>1</v>
      </c>
      <c r="D8749">
        <v>66000</v>
      </c>
      <c r="E8749" s="46">
        <v>45507</v>
      </c>
      <c r="F8749">
        <v>-619.91999999999996</v>
      </c>
      <c r="I8749" t="str">
        <f>INDEX(LedgerMapping[[#All],[Level 3]],MATCH(Actuals[[#This Row],[Sub Ledger]],LedgerMapping[[#All],[Sub Ledger]],0))</f>
        <v>Administration</v>
      </c>
      <c r="J8749" s="22">
        <f>YEAR(Actuals[[#This Row],[Date]])</f>
        <v>2024</v>
      </c>
      <c r="K8749" s="22">
        <f>MONTH(Actuals[[#This Row],[Date]])</f>
        <v>8</v>
      </c>
      <c r="L8749" s="12"/>
    </row>
    <row r="8750" spans="1:12" x14ac:dyDescent="0.3">
      <c r="A8750">
        <v>11</v>
      </c>
      <c r="B8750">
        <v>35493</v>
      </c>
      <c r="C8750">
        <v>1</v>
      </c>
      <c r="D8750">
        <v>66000</v>
      </c>
      <c r="E8750" s="46">
        <v>45536</v>
      </c>
      <c r="F8750">
        <v>-422.04</v>
      </c>
      <c r="I8750" t="str">
        <f>INDEX(LedgerMapping[[#All],[Level 3]],MATCH(Actuals[[#This Row],[Sub Ledger]],LedgerMapping[[#All],[Sub Ledger]],0))</f>
        <v>Administration</v>
      </c>
      <c r="J8750" s="22">
        <f>YEAR(Actuals[[#This Row],[Date]])</f>
        <v>2024</v>
      </c>
      <c r="K8750" s="22">
        <f>MONTH(Actuals[[#This Row],[Date]])</f>
        <v>9</v>
      </c>
      <c r="L8750" s="12"/>
    </row>
    <row r="8751" spans="1:12" x14ac:dyDescent="0.3">
      <c r="A8751">
        <v>11</v>
      </c>
      <c r="B8751">
        <v>36643</v>
      </c>
      <c r="C8751">
        <v>1</v>
      </c>
      <c r="D8751">
        <v>66000</v>
      </c>
      <c r="E8751" s="46">
        <v>45567</v>
      </c>
      <c r="F8751">
        <v>-581.62</v>
      </c>
      <c r="I8751" t="str">
        <f>INDEX(LedgerMapping[[#All],[Level 3]],MATCH(Actuals[[#This Row],[Sub Ledger]],LedgerMapping[[#All],[Sub Ledger]],0))</f>
        <v>Administration</v>
      </c>
      <c r="J8751" s="22">
        <f>YEAR(Actuals[[#This Row],[Date]])</f>
        <v>2024</v>
      </c>
      <c r="K8751" s="22">
        <f>MONTH(Actuals[[#This Row],[Date]])</f>
        <v>10</v>
      </c>
      <c r="L8751" s="12"/>
    </row>
    <row r="8752" spans="1:12" x14ac:dyDescent="0.3">
      <c r="A8752">
        <v>11</v>
      </c>
      <c r="B8752">
        <v>37792</v>
      </c>
      <c r="C8752">
        <v>1</v>
      </c>
      <c r="D8752">
        <v>66000</v>
      </c>
      <c r="E8752" s="46">
        <v>45597</v>
      </c>
      <c r="F8752">
        <v>-344.38</v>
      </c>
      <c r="I8752" t="str">
        <f>INDEX(LedgerMapping[[#All],[Level 3]],MATCH(Actuals[[#This Row],[Sub Ledger]],LedgerMapping[[#All],[Sub Ledger]],0))</f>
        <v>Administration</v>
      </c>
      <c r="J8752" s="22">
        <f>YEAR(Actuals[[#This Row],[Date]])</f>
        <v>2024</v>
      </c>
      <c r="K8752" s="22">
        <f>MONTH(Actuals[[#This Row],[Date]])</f>
        <v>11</v>
      </c>
      <c r="L8752" s="12"/>
    </row>
    <row r="8753" spans="1:12" x14ac:dyDescent="0.3">
      <c r="A8753">
        <v>11</v>
      </c>
      <c r="B8753">
        <v>38943</v>
      </c>
      <c r="C8753">
        <v>1</v>
      </c>
      <c r="D8753">
        <v>66000</v>
      </c>
      <c r="E8753" s="46">
        <v>45628</v>
      </c>
      <c r="F8753">
        <v>-563.54</v>
      </c>
      <c r="I8753" t="str">
        <f>INDEX(LedgerMapping[[#All],[Level 3]],MATCH(Actuals[[#This Row],[Sub Ledger]],LedgerMapping[[#All],[Sub Ledger]],0))</f>
        <v>Administration</v>
      </c>
      <c r="J8753" s="22">
        <f>YEAR(Actuals[[#This Row],[Date]])</f>
        <v>2024</v>
      </c>
      <c r="K8753" s="22">
        <f>MONTH(Actuals[[#This Row],[Date]])</f>
        <v>12</v>
      </c>
      <c r="L8753" s="12"/>
    </row>
    <row r="8754" spans="1:12" x14ac:dyDescent="0.3">
      <c r="A8754">
        <v>11</v>
      </c>
      <c r="B8754">
        <v>14223</v>
      </c>
      <c r="C8754">
        <v>1</v>
      </c>
      <c r="D8754">
        <v>67000</v>
      </c>
      <c r="E8754" s="46">
        <v>44927</v>
      </c>
      <c r="F8754">
        <v>-67.78</v>
      </c>
      <c r="I8754" t="str">
        <f>INDEX(LedgerMapping[[#All],[Level 3]],MATCH(Actuals[[#This Row],[Sub Ledger]],LedgerMapping[[#All],[Sub Ledger]],0))</f>
        <v>Administration</v>
      </c>
      <c r="J8754" s="22">
        <f>YEAR(Actuals[[#This Row],[Date]])</f>
        <v>2023</v>
      </c>
      <c r="K8754" s="22">
        <f>MONTH(Actuals[[#This Row],[Date]])</f>
        <v>1</v>
      </c>
      <c r="L8754" s="12"/>
    </row>
    <row r="8755" spans="1:12" x14ac:dyDescent="0.3">
      <c r="A8755">
        <v>11</v>
      </c>
      <c r="B8755">
        <v>15225</v>
      </c>
      <c r="C8755">
        <v>1</v>
      </c>
      <c r="D8755">
        <v>67000</v>
      </c>
      <c r="E8755" s="46">
        <v>44958</v>
      </c>
      <c r="F8755">
        <v>-82.68</v>
      </c>
      <c r="I8755" t="str">
        <f>INDEX(LedgerMapping[[#All],[Level 3]],MATCH(Actuals[[#This Row],[Sub Ledger]],LedgerMapping[[#All],[Sub Ledger]],0))</f>
        <v>Administration</v>
      </c>
      <c r="J8755" s="22">
        <f>YEAR(Actuals[[#This Row],[Date]])</f>
        <v>2023</v>
      </c>
      <c r="K8755" s="22">
        <f>MONTH(Actuals[[#This Row],[Date]])</f>
        <v>2</v>
      </c>
      <c r="L8755" s="12"/>
    </row>
    <row r="8756" spans="1:12" x14ac:dyDescent="0.3">
      <c r="A8756">
        <v>11</v>
      </c>
      <c r="B8756">
        <v>16205</v>
      </c>
      <c r="C8756">
        <v>1</v>
      </c>
      <c r="D8756">
        <v>67000</v>
      </c>
      <c r="E8756" s="46">
        <v>44988</v>
      </c>
      <c r="F8756">
        <v>-109.27</v>
      </c>
      <c r="I8756" t="str">
        <f>INDEX(LedgerMapping[[#All],[Level 3]],MATCH(Actuals[[#This Row],[Sub Ledger]],LedgerMapping[[#All],[Sub Ledger]],0))</f>
        <v>Administration</v>
      </c>
      <c r="J8756" s="22">
        <f>YEAR(Actuals[[#This Row],[Date]])</f>
        <v>2023</v>
      </c>
      <c r="K8756" s="22">
        <f>MONTH(Actuals[[#This Row],[Date]])</f>
        <v>3</v>
      </c>
      <c r="L8756" s="12"/>
    </row>
    <row r="8757" spans="1:12" x14ac:dyDescent="0.3">
      <c r="A8757">
        <v>11</v>
      </c>
      <c r="B8757">
        <v>17237</v>
      </c>
      <c r="C8757">
        <v>1</v>
      </c>
      <c r="D8757">
        <v>67000</v>
      </c>
      <c r="E8757" s="46">
        <v>45018</v>
      </c>
      <c r="F8757">
        <v>-69.91</v>
      </c>
      <c r="I8757" t="str">
        <f>INDEX(LedgerMapping[[#All],[Level 3]],MATCH(Actuals[[#This Row],[Sub Ledger]],LedgerMapping[[#All],[Sub Ledger]],0))</f>
        <v>Administration</v>
      </c>
      <c r="J8757" s="22">
        <f>YEAR(Actuals[[#This Row],[Date]])</f>
        <v>2023</v>
      </c>
      <c r="K8757" s="22">
        <f>MONTH(Actuals[[#This Row],[Date]])</f>
        <v>4</v>
      </c>
      <c r="L8757" s="12"/>
    </row>
    <row r="8758" spans="1:12" x14ac:dyDescent="0.3">
      <c r="A8758">
        <v>11</v>
      </c>
      <c r="B8758">
        <v>18266</v>
      </c>
      <c r="C8758">
        <v>1</v>
      </c>
      <c r="D8758">
        <v>67000</v>
      </c>
      <c r="E8758" s="46">
        <v>45049</v>
      </c>
      <c r="F8758">
        <v>-107.14</v>
      </c>
      <c r="I8758" t="str">
        <f>INDEX(LedgerMapping[[#All],[Level 3]],MATCH(Actuals[[#This Row],[Sub Ledger]],LedgerMapping[[#All],[Sub Ledger]],0))</f>
        <v>Administration</v>
      </c>
      <c r="J8758" s="22">
        <f>YEAR(Actuals[[#This Row],[Date]])</f>
        <v>2023</v>
      </c>
      <c r="K8758" s="22">
        <f>MONTH(Actuals[[#This Row],[Date]])</f>
        <v>5</v>
      </c>
      <c r="L8758" s="12"/>
    </row>
    <row r="8759" spans="1:12" x14ac:dyDescent="0.3">
      <c r="A8759">
        <v>11</v>
      </c>
      <c r="B8759">
        <v>19271</v>
      </c>
      <c r="C8759">
        <v>1</v>
      </c>
      <c r="D8759">
        <v>67000</v>
      </c>
      <c r="E8759" s="46">
        <v>45079</v>
      </c>
      <c r="F8759">
        <v>-75.23</v>
      </c>
      <c r="I8759" t="str">
        <f>INDEX(LedgerMapping[[#All],[Level 3]],MATCH(Actuals[[#This Row],[Sub Ledger]],LedgerMapping[[#All],[Sub Ledger]],0))</f>
        <v>Administration</v>
      </c>
      <c r="J8759" s="22">
        <f>YEAR(Actuals[[#This Row],[Date]])</f>
        <v>2023</v>
      </c>
      <c r="K8759" s="22">
        <f>MONTH(Actuals[[#This Row],[Date]])</f>
        <v>6</v>
      </c>
      <c r="L8759" s="12"/>
    </row>
    <row r="8760" spans="1:12" x14ac:dyDescent="0.3">
      <c r="A8760">
        <v>11</v>
      </c>
      <c r="B8760">
        <v>20299</v>
      </c>
      <c r="C8760">
        <v>1</v>
      </c>
      <c r="D8760">
        <v>67000</v>
      </c>
      <c r="E8760" s="46">
        <v>45110</v>
      </c>
      <c r="F8760">
        <v>-124.17</v>
      </c>
      <c r="I8760" t="str">
        <f>INDEX(LedgerMapping[[#All],[Level 3]],MATCH(Actuals[[#This Row],[Sub Ledger]],LedgerMapping[[#All],[Sub Ledger]],0))</f>
        <v>Administration</v>
      </c>
      <c r="J8760" s="22">
        <f>YEAR(Actuals[[#This Row],[Date]])</f>
        <v>2023</v>
      </c>
      <c r="K8760" s="22">
        <f>MONTH(Actuals[[#This Row],[Date]])</f>
        <v>7</v>
      </c>
      <c r="L8760" s="12"/>
    </row>
    <row r="8761" spans="1:12" x14ac:dyDescent="0.3">
      <c r="A8761">
        <v>11</v>
      </c>
      <c r="B8761">
        <v>21327</v>
      </c>
      <c r="C8761">
        <v>1</v>
      </c>
      <c r="D8761">
        <v>67000</v>
      </c>
      <c r="E8761" s="46">
        <v>45141</v>
      </c>
      <c r="F8761">
        <v>-64.59</v>
      </c>
      <c r="I8761" t="str">
        <f>INDEX(LedgerMapping[[#All],[Level 3]],MATCH(Actuals[[#This Row],[Sub Ledger]],LedgerMapping[[#All],[Sub Ledger]],0))</f>
        <v>Administration</v>
      </c>
      <c r="J8761" s="22">
        <f>YEAR(Actuals[[#This Row],[Date]])</f>
        <v>2023</v>
      </c>
      <c r="K8761" s="22">
        <f>MONTH(Actuals[[#This Row],[Date]])</f>
        <v>8</v>
      </c>
      <c r="L8761" s="12"/>
    </row>
    <row r="8762" spans="1:12" x14ac:dyDescent="0.3">
      <c r="A8762">
        <v>11</v>
      </c>
      <c r="B8762">
        <v>22330</v>
      </c>
      <c r="C8762">
        <v>1</v>
      </c>
      <c r="D8762">
        <v>67000</v>
      </c>
      <c r="E8762" s="46">
        <v>45169</v>
      </c>
      <c r="F8762">
        <v>-67.78</v>
      </c>
      <c r="I8762" t="str">
        <f>INDEX(LedgerMapping[[#All],[Level 3]],MATCH(Actuals[[#This Row],[Sub Ledger]],LedgerMapping[[#All],[Sub Ledger]],0))</f>
        <v>Administration</v>
      </c>
      <c r="J8762" s="22">
        <f>YEAR(Actuals[[#This Row],[Date]])</f>
        <v>2023</v>
      </c>
      <c r="K8762" s="22">
        <f>MONTH(Actuals[[#This Row],[Date]])</f>
        <v>8</v>
      </c>
      <c r="L8762" s="12"/>
    </row>
    <row r="8763" spans="1:12" x14ac:dyDescent="0.3">
      <c r="A8763">
        <v>11</v>
      </c>
      <c r="B8763">
        <v>23308</v>
      </c>
      <c r="C8763">
        <v>1</v>
      </c>
      <c r="D8763">
        <v>67000</v>
      </c>
      <c r="E8763" s="46">
        <v>45200</v>
      </c>
      <c r="F8763">
        <v>-107.14</v>
      </c>
      <c r="I8763" t="str">
        <f>INDEX(LedgerMapping[[#All],[Level 3]],MATCH(Actuals[[#This Row],[Sub Ledger]],LedgerMapping[[#All],[Sub Ledger]],0))</f>
        <v>Administration</v>
      </c>
      <c r="J8763" s="22">
        <f>YEAR(Actuals[[#This Row],[Date]])</f>
        <v>2023</v>
      </c>
      <c r="K8763" s="22">
        <f>MONTH(Actuals[[#This Row],[Date]])</f>
        <v>10</v>
      </c>
      <c r="L8763" s="12"/>
    </row>
    <row r="8764" spans="1:12" x14ac:dyDescent="0.3">
      <c r="A8764">
        <v>11</v>
      </c>
      <c r="B8764">
        <v>24310</v>
      </c>
      <c r="C8764">
        <v>1</v>
      </c>
      <c r="D8764">
        <v>67000</v>
      </c>
      <c r="E8764" s="46">
        <v>45230</v>
      </c>
      <c r="F8764">
        <v>-91.19</v>
      </c>
      <c r="I8764" t="str">
        <f>INDEX(LedgerMapping[[#All],[Level 3]],MATCH(Actuals[[#This Row],[Sub Ledger]],LedgerMapping[[#All],[Sub Ledger]],0))</f>
        <v>Administration</v>
      </c>
      <c r="J8764" s="22">
        <f>YEAR(Actuals[[#This Row],[Date]])</f>
        <v>2023</v>
      </c>
      <c r="K8764" s="22">
        <f>MONTH(Actuals[[#This Row],[Date]])</f>
        <v>10</v>
      </c>
      <c r="L8764" s="12"/>
    </row>
    <row r="8765" spans="1:12" x14ac:dyDescent="0.3">
      <c r="A8765">
        <v>11</v>
      </c>
      <c r="B8765">
        <v>25342</v>
      </c>
      <c r="C8765">
        <v>1</v>
      </c>
      <c r="D8765">
        <v>67000</v>
      </c>
      <c r="E8765" s="46">
        <v>45261</v>
      </c>
      <c r="F8765">
        <v>-75.23</v>
      </c>
      <c r="I8765" t="str">
        <f>INDEX(LedgerMapping[[#All],[Level 3]],MATCH(Actuals[[#This Row],[Sub Ledger]],LedgerMapping[[#All],[Sub Ledger]],0))</f>
        <v>Administration</v>
      </c>
      <c r="J8765" s="22">
        <f>YEAR(Actuals[[#This Row],[Date]])</f>
        <v>2023</v>
      </c>
      <c r="K8765" s="22">
        <f>MONTH(Actuals[[#This Row],[Date]])</f>
        <v>12</v>
      </c>
      <c r="L8765" s="12"/>
    </row>
    <row r="8766" spans="1:12" x14ac:dyDescent="0.3">
      <c r="A8766">
        <v>11</v>
      </c>
      <c r="B8766">
        <v>26413</v>
      </c>
      <c r="C8766">
        <v>1</v>
      </c>
      <c r="D8766">
        <v>67000</v>
      </c>
      <c r="E8766" s="46">
        <v>45291</v>
      </c>
      <c r="F8766">
        <v>-100.76</v>
      </c>
      <c r="I8766" t="str">
        <f>INDEX(LedgerMapping[[#All],[Level 3]],MATCH(Actuals[[#This Row],[Sub Ledger]],LedgerMapping[[#All],[Sub Ledger]],0))</f>
        <v>Administration</v>
      </c>
      <c r="J8766" s="22">
        <f>YEAR(Actuals[[#This Row],[Date]])</f>
        <v>2023</v>
      </c>
      <c r="K8766" s="22">
        <f>MONTH(Actuals[[#This Row],[Date]])</f>
        <v>12</v>
      </c>
      <c r="L8766" s="12"/>
    </row>
    <row r="8767" spans="1:12" x14ac:dyDescent="0.3">
      <c r="A8767">
        <v>11</v>
      </c>
      <c r="B8767">
        <v>27537</v>
      </c>
      <c r="C8767">
        <v>1</v>
      </c>
      <c r="D8767">
        <v>67000</v>
      </c>
      <c r="E8767" s="46">
        <v>45322</v>
      </c>
      <c r="F8767">
        <v>-255.02</v>
      </c>
      <c r="I8767" t="str">
        <f>INDEX(LedgerMapping[[#All],[Level 3]],MATCH(Actuals[[#This Row],[Sub Ledger]],LedgerMapping[[#All],[Sub Ledger]],0))</f>
        <v>Administration</v>
      </c>
      <c r="J8767" s="22">
        <f>YEAR(Actuals[[#This Row],[Date]])</f>
        <v>2024</v>
      </c>
      <c r="K8767" s="22">
        <f>MONTH(Actuals[[#This Row],[Date]])</f>
        <v>1</v>
      </c>
      <c r="L8767" s="12"/>
    </row>
    <row r="8768" spans="1:12" x14ac:dyDescent="0.3">
      <c r="A8768">
        <v>11</v>
      </c>
      <c r="B8768">
        <v>28689</v>
      </c>
      <c r="C8768">
        <v>1</v>
      </c>
      <c r="D8768">
        <v>67000</v>
      </c>
      <c r="E8768" s="46">
        <v>45354</v>
      </c>
      <c r="F8768">
        <v>-217.78</v>
      </c>
      <c r="I8768" t="str">
        <f>INDEX(LedgerMapping[[#All],[Level 3]],MATCH(Actuals[[#This Row],[Sub Ledger]],LedgerMapping[[#All],[Sub Ledger]],0))</f>
        <v>Administration</v>
      </c>
      <c r="J8768" s="22">
        <f>YEAR(Actuals[[#This Row],[Date]])</f>
        <v>2024</v>
      </c>
      <c r="K8768" s="22">
        <f>MONTH(Actuals[[#This Row],[Date]])</f>
        <v>3</v>
      </c>
      <c r="L8768" s="12"/>
    </row>
    <row r="8769" spans="1:12" x14ac:dyDescent="0.3">
      <c r="A8769">
        <v>11</v>
      </c>
      <c r="B8769">
        <v>29843</v>
      </c>
      <c r="C8769">
        <v>1</v>
      </c>
      <c r="D8769">
        <v>67000</v>
      </c>
      <c r="E8769" s="46">
        <v>45384</v>
      </c>
      <c r="F8769">
        <v>-225.23</v>
      </c>
      <c r="I8769" t="str">
        <f>INDEX(LedgerMapping[[#All],[Level 3]],MATCH(Actuals[[#This Row],[Sub Ledger]],LedgerMapping[[#All],[Sub Ledger]],0))</f>
        <v>Administration</v>
      </c>
      <c r="J8769" s="22">
        <f>YEAR(Actuals[[#This Row],[Date]])</f>
        <v>2024</v>
      </c>
      <c r="K8769" s="22">
        <f>MONTH(Actuals[[#This Row],[Date]])</f>
        <v>4</v>
      </c>
      <c r="L8769" s="12"/>
    </row>
    <row r="8770" spans="1:12" x14ac:dyDescent="0.3">
      <c r="A8770">
        <v>11</v>
      </c>
      <c r="B8770">
        <v>30969</v>
      </c>
      <c r="C8770">
        <v>1</v>
      </c>
      <c r="D8770">
        <v>67000</v>
      </c>
      <c r="E8770" s="46">
        <v>45415</v>
      </c>
      <c r="F8770">
        <v>-173.1</v>
      </c>
      <c r="I8770" t="str">
        <f>INDEX(LedgerMapping[[#All],[Level 3]],MATCH(Actuals[[#This Row],[Sub Ledger]],LedgerMapping[[#All],[Sub Ledger]],0))</f>
        <v>Administration</v>
      </c>
      <c r="J8770" s="22">
        <f>YEAR(Actuals[[#This Row],[Date]])</f>
        <v>2024</v>
      </c>
      <c r="K8770" s="22">
        <f>MONTH(Actuals[[#This Row],[Date]])</f>
        <v>5</v>
      </c>
      <c r="L8770" s="12"/>
    </row>
    <row r="8771" spans="1:12" x14ac:dyDescent="0.3">
      <c r="A8771">
        <v>11</v>
      </c>
      <c r="B8771">
        <v>32094</v>
      </c>
      <c r="C8771">
        <v>1</v>
      </c>
      <c r="D8771">
        <v>67000</v>
      </c>
      <c r="E8771" s="46">
        <v>45445</v>
      </c>
      <c r="F8771">
        <v>-219.91</v>
      </c>
      <c r="I8771" t="str">
        <f>INDEX(LedgerMapping[[#All],[Level 3]],MATCH(Actuals[[#This Row],[Sub Ledger]],LedgerMapping[[#All],[Sub Ledger]],0))</f>
        <v>Administration</v>
      </c>
      <c r="J8771" s="22">
        <f>YEAR(Actuals[[#This Row],[Date]])</f>
        <v>2024</v>
      </c>
      <c r="K8771" s="22">
        <f>MONTH(Actuals[[#This Row],[Date]])</f>
        <v>6</v>
      </c>
      <c r="L8771" s="12"/>
    </row>
    <row r="8772" spans="1:12" x14ac:dyDescent="0.3">
      <c r="A8772">
        <v>11</v>
      </c>
      <c r="B8772">
        <v>33218</v>
      </c>
      <c r="C8772">
        <v>1</v>
      </c>
      <c r="D8772">
        <v>67000</v>
      </c>
      <c r="E8772" s="46">
        <v>45476</v>
      </c>
      <c r="F8772">
        <v>-315.66000000000003</v>
      </c>
      <c r="I8772" t="str">
        <f>INDEX(LedgerMapping[[#All],[Level 3]],MATCH(Actuals[[#This Row],[Sub Ledger]],LedgerMapping[[#All],[Sub Ledger]],0))</f>
        <v>Administration</v>
      </c>
      <c r="J8772" s="22">
        <f>YEAR(Actuals[[#This Row],[Date]])</f>
        <v>2024</v>
      </c>
      <c r="K8772" s="22">
        <f>MONTH(Actuals[[#This Row],[Date]])</f>
        <v>7</v>
      </c>
      <c r="L8772" s="12"/>
    </row>
    <row r="8773" spans="1:12" x14ac:dyDescent="0.3">
      <c r="A8773">
        <v>11</v>
      </c>
      <c r="B8773">
        <v>34341</v>
      </c>
      <c r="C8773">
        <v>1</v>
      </c>
      <c r="D8773">
        <v>67000</v>
      </c>
      <c r="E8773" s="46">
        <v>45507</v>
      </c>
      <c r="F8773">
        <v>-308.20999999999998</v>
      </c>
      <c r="I8773" t="str">
        <f>INDEX(LedgerMapping[[#All],[Level 3]],MATCH(Actuals[[#This Row],[Sub Ledger]],LedgerMapping[[#All],[Sub Ledger]],0))</f>
        <v>Administration</v>
      </c>
      <c r="J8773" s="22">
        <f>YEAR(Actuals[[#This Row],[Date]])</f>
        <v>2024</v>
      </c>
      <c r="K8773" s="22">
        <f>MONTH(Actuals[[#This Row],[Date]])</f>
        <v>8</v>
      </c>
      <c r="L8773" s="12"/>
    </row>
    <row r="8774" spans="1:12" x14ac:dyDescent="0.3">
      <c r="A8774">
        <v>11</v>
      </c>
      <c r="B8774">
        <v>35494</v>
      </c>
      <c r="C8774">
        <v>1</v>
      </c>
      <c r="D8774">
        <v>67000</v>
      </c>
      <c r="E8774" s="46">
        <v>45536</v>
      </c>
      <c r="F8774">
        <v>-217.78</v>
      </c>
      <c r="I8774" t="str">
        <f>INDEX(LedgerMapping[[#All],[Level 3]],MATCH(Actuals[[#This Row],[Sub Ledger]],LedgerMapping[[#All],[Sub Ledger]],0))</f>
        <v>Administration</v>
      </c>
      <c r="J8774" s="22">
        <f>YEAR(Actuals[[#This Row],[Date]])</f>
        <v>2024</v>
      </c>
      <c r="K8774" s="22">
        <f>MONTH(Actuals[[#This Row],[Date]])</f>
        <v>9</v>
      </c>
      <c r="L8774" s="12"/>
    </row>
    <row r="8775" spans="1:12" x14ac:dyDescent="0.3">
      <c r="A8775">
        <v>11</v>
      </c>
      <c r="B8775">
        <v>36644</v>
      </c>
      <c r="C8775">
        <v>1</v>
      </c>
      <c r="D8775">
        <v>67000</v>
      </c>
      <c r="E8775" s="46">
        <v>45567</v>
      </c>
      <c r="F8775">
        <v>-292.25</v>
      </c>
      <c r="I8775" t="str">
        <f>INDEX(LedgerMapping[[#All],[Level 3]],MATCH(Actuals[[#This Row],[Sub Ledger]],LedgerMapping[[#All],[Sub Ledger]],0))</f>
        <v>Administration</v>
      </c>
      <c r="J8775" s="22">
        <f>YEAR(Actuals[[#This Row],[Date]])</f>
        <v>2024</v>
      </c>
      <c r="K8775" s="22">
        <f>MONTH(Actuals[[#This Row],[Date]])</f>
        <v>10</v>
      </c>
      <c r="L8775" s="12"/>
    </row>
    <row r="8776" spans="1:12" x14ac:dyDescent="0.3">
      <c r="A8776">
        <v>11</v>
      </c>
      <c r="B8776">
        <v>37793</v>
      </c>
      <c r="C8776">
        <v>1</v>
      </c>
      <c r="D8776">
        <v>67000</v>
      </c>
      <c r="E8776" s="46">
        <v>45597</v>
      </c>
      <c r="F8776">
        <v>-179.49</v>
      </c>
      <c r="I8776" t="str">
        <f>INDEX(LedgerMapping[[#All],[Level 3]],MATCH(Actuals[[#This Row],[Sub Ledger]],LedgerMapping[[#All],[Sub Ledger]],0))</f>
        <v>Administration</v>
      </c>
      <c r="J8776" s="22">
        <f>YEAR(Actuals[[#This Row],[Date]])</f>
        <v>2024</v>
      </c>
      <c r="K8776" s="22">
        <f>MONTH(Actuals[[#This Row],[Date]])</f>
        <v>11</v>
      </c>
      <c r="L8776" s="12"/>
    </row>
    <row r="8777" spans="1:12" x14ac:dyDescent="0.3">
      <c r="A8777">
        <v>11</v>
      </c>
      <c r="B8777">
        <v>38944</v>
      </c>
      <c r="C8777">
        <v>1</v>
      </c>
      <c r="D8777">
        <v>67000</v>
      </c>
      <c r="E8777" s="46">
        <v>45628</v>
      </c>
      <c r="F8777">
        <v>-276.3</v>
      </c>
      <c r="I8777" t="str">
        <f>INDEX(LedgerMapping[[#All],[Level 3]],MATCH(Actuals[[#This Row],[Sub Ledger]],LedgerMapping[[#All],[Sub Ledger]],0))</f>
        <v>Administration</v>
      </c>
      <c r="J8777" s="22">
        <f>YEAR(Actuals[[#This Row],[Date]])</f>
        <v>2024</v>
      </c>
      <c r="K8777" s="22">
        <f>MONTH(Actuals[[#This Row],[Date]])</f>
        <v>12</v>
      </c>
      <c r="L8777" s="12"/>
    </row>
    <row r="8778" spans="1:12" x14ac:dyDescent="0.3">
      <c r="A8778">
        <v>11</v>
      </c>
      <c r="B8778">
        <v>14224</v>
      </c>
      <c r="C8778">
        <v>1</v>
      </c>
      <c r="D8778">
        <v>68000</v>
      </c>
      <c r="E8778" s="46">
        <v>44927</v>
      </c>
      <c r="F8778">
        <v>-51.82</v>
      </c>
      <c r="I8778" t="str">
        <f>INDEX(LedgerMapping[[#All],[Level 3]],MATCH(Actuals[[#This Row],[Sub Ledger]],LedgerMapping[[#All],[Sub Ledger]],0))</f>
        <v>Administration</v>
      </c>
      <c r="J8778" s="22">
        <f>YEAR(Actuals[[#This Row],[Date]])</f>
        <v>2023</v>
      </c>
      <c r="K8778" s="22">
        <f>MONTH(Actuals[[#This Row],[Date]])</f>
        <v>1</v>
      </c>
      <c r="L8778" s="12"/>
    </row>
    <row r="8779" spans="1:12" x14ac:dyDescent="0.3">
      <c r="A8779">
        <v>11</v>
      </c>
      <c r="B8779">
        <v>15226</v>
      </c>
      <c r="C8779">
        <v>1</v>
      </c>
      <c r="D8779">
        <v>68000</v>
      </c>
      <c r="E8779" s="46">
        <v>44958</v>
      </c>
      <c r="F8779">
        <v>-60.33</v>
      </c>
      <c r="I8779" t="str">
        <f>INDEX(LedgerMapping[[#All],[Level 3]],MATCH(Actuals[[#This Row],[Sub Ledger]],LedgerMapping[[#All],[Sub Ledger]],0))</f>
        <v>Administration</v>
      </c>
      <c r="J8779" s="22">
        <f>YEAR(Actuals[[#This Row],[Date]])</f>
        <v>2023</v>
      </c>
      <c r="K8779" s="22">
        <f>MONTH(Actuals[[#This Row],[Date]])</f>
        <v>2</v>
      </c>
      <c r="L8779" s="12"/>
    </row>
    <row r="8780" spans="1:12" x14ac:dyDescent="0.3">
      <c r="A8780">
        <v>11</v>
      </c>
      <c r="B8780">
        <v>16206</v>
      </c>
      <c r="C8780">
        <v>1</v>
      </c>
      <c r="D8780">
        <v>68000</v>
      </c>
      <c r="E8780" s="46">
        <v>44988</v>
      </c>
      <c r="F8780">
        <v>-82.68</v>
      </c>
      <c r="I8780" t="str">
        <f>INDEX(LedgerMapping[[#All],[Level 3]],MATCH(Actuals[[#This Row],[Sub Ledger]],LedgerMapping[[#All],[Sub Ledger]],0))</f>
        <v>Administration</v>
      </c>
      <c r="J8780" s="22">
        <f>YEAR(Actuals[[#This Row],[Date]])</f>
        <v>2023</v>
      </c>
      <c r="K8780" s="22">
        <f>MONTH(Actuals[[#This Row],[Date]])</f>
        <v>3</v>
      </c>
      <c r="L8780" s="12"/>
    </row>
    <row r="8781" spans="1:12" x14ac:dyDescent="0.3">
      <c r="A8781">
        <v>11</v>
      </c>
      <c r="B8781">
        <v>17238</v>
      </c>
      <c r="C8781">
        <v>1</v>
      </c>
      <c r="D8781">
        <v>68000</v>
      </c>
      <c r="E8781" s="46">
        <v>45018</v>
      </c>
      <c r="F8781">
        <v>-51.82</v>
      </c>
      <c r="I8781" t="str">
        <f>INDEX(LedgerMapping[[#All],[Level 3]],MATCH(Actuals[[#This Row],[Sub Ledger]],LedgerMapping[[#All],[Sub Ledger]],0))</f>
        <v>Administration</v>
      </c>
      <c r="J8781" s="22">
        <f>YEAR(Actuals[[#This Row],[Date]])</f>
        <v>2023</v>
      </c>
      <c r="K8781" s="22">
        <f>MONTH(Actuals[[#This Row],[Date]])</f>
        <v>4</v>
      </c>
      <c r="L8781" s="12"/>
    </row>
    <row r="8782" spans="1:12" x14ac:dyDescent="0.3">
      <c r="A8782">
        <v>11</v>
      </c>
      <c r="B8782">
        <v>18267</v>
      </c>
      <c r="C8782">
        <v>1</v>
      </c>
      <c r="D8782">
        <v>68000</v>
      </c>
      <c r="E8782" s="46">
        <v>45049</v>
      </c>
      <c r="F8782">
        <v>-80.55</v>
      </c>
      <c r="I8782" t="str">
        <f>INDEX(LedgerMapping[[#All],[Level 3]],MATCH(Actuals[[#This Row],[Sub Ledger]],LedgerMapping[[#All],[Sub Ledger]],0))</f>
        <v>Administration</v>
      </c>
      <c r="J8782" s="22">
        <f>YEAR(Actuals[[#This Row],[Date]])</f>
        <v>2023</v>
      </c>
      <c r="K8782" s="22">
        <f>MONTH(Actuals[[#This Row],[Date]])</f>
        <v>5</v>
      </c>
      <c r="L8782" s="12"/>
    </row>
    <row r="8783" spans="1:12" x14ac:dyDescent="0.3">
      <c r="A8783">
        <v>11</v>
      </c>
      <c r="B8783">
        <v>19272</v>
      </c>
      <c r="C8783">
        <v>1</v>
      </c>
      <c r="D8783">
        <v>68000</v>
      </c>
      <c r="E8783" s="46">
        <v>45079</v>
      </c>
      <c r="F8783">
        <v>-57.14</v>
      </c>
      <c r="I8783" t="str">
        <f>INDEX(LedgerMapping[[#All],[Level 3]],MATCH(Actuals[[#This Row],[Sub Ledger]],LedgerMapping[[#All],[Sub Ledger]],0))</f>
        <v>Administration</v>
      </c>
      <c r="J8783" s="22">
        <f>YEAR(Actuals[[#This Row],[Date]])</f>
        <v>2023</v>
      </c>
      <c r="K8783" s="22">
        <f>MONTH(Actuals[[#This Row],[Date]])</f>
        <v>6</v>
      </c>
      <c r="L8783" s="12"/>
    </row>
    <row r="8784" spans="1:12" x14ac:dyDescent="0.3">
      <c r="A8784">
        <v>11</v>
      </c>
      <c r="B8784">
        <v>20300</v>
      </c>
      <c r="C8784">
        <v>1</v>
      </c>
      <c r="D8784">
        <v>68000</v>
      </c>
      <c r="E8784" s="46">
        <v>45110</v>
      </c>
      <c r="F8784">
        <v>-94.38</v>
      </c>
      <c r="I8784" t="str">
        <f>INDEX(LedgerMapping[[#All],[Level 3]],MATCH(Actuals[[#This Row],[Sub Ledger]],LedgerMapping[[#All],[Sub Ledger]],0))</f>
        <v>Administration</v>
      </c>
      <c r="J8784" s="22">
        <f>YEAR(Actuals[[#This Row],[Date]])</f>
        <v>2023</v>
      </c>
      <c r="K8784" s="22">
        <f>MONTH(Actuals[[#This Row],[Date]])</f>
        <v>7</v>
      </c>
      <c r="L8784" s="12"/>
    </row>
    <row r="8785" spans="1:12" x14ac:dyDescent="0.3">
      <c r="A8785">
        <v>11</v>
      </c>
      <c r="B8785">
        <v>21328</v>
      </c>
      <c r="C8785">
        <v>1</v>
      </c>
      <c r="D8785">
        <v>68000</v>
      </c>
      <c r="E8785" s="46">
        <v>45141</v>
      </c>
      <c r="F8785">
        <v>-48.63</v>
      </c>
      <c r="I8785" t="str">
        <f>INDEX(LedgerMapping[[#All],[Level 3]],MATCH(Actuals[[#This Row],[Sub Ledger]],LedgerMapping[[#All],[Sub Ledger]],0))</f>
        <v>Administration</v>
      </c>
      <c r="J8785" s="22">
        <f>YEAR(Actuals[[#This Row],[Date]])</f>
        <v>2023</v>
      </c>
      <c r="K8785" s="22">
        <f>MONTH(Actuals[[#This Row],[Date]])</f>
        <v>8</v>
      </c>
      <c r="L8785" s="12"/>
    </row>
    <row r="8786" spans="1:12" x14ac:dyDescent="0.3">
      <c r="A8786">
        <v>11</v>
      </c>
      <c r="B8786">
        <v>22331</v>
      </c>
      <c r="C8786">
        <v>1</v>
      </c>
      <c r="D8786">
        <v>68000</v>
      </c>
      <c r="E8786" s="46">
        <v>45169</v>
      </c>
      <c r="F8786">
        <v>-48.63</v>
      </c>
      <c r="I8786" t="str">
        <f>INDEX(LedgerMapping[[#All],[Level 3]],MATCH(Actuals[[#This Row],[Sub Ledger]],LedgerMapping[[#All],[Sub Ledger]],0))</f>
        <v>Administration</v>
      </c>
      <c r="J8786" s="22">
        <f>YEAR(Actuals[[#This Row],[Date]])</f>
        <v>2023</v>
      </c>
      <c r="K8786" s="22">
        <f>MONTH(Actuals[[#This Row],[Date]])</f>
        <v>8</v>
      </c>
      <c r="L8786" s="12"/>
    </row>
    <row r="8787" spans="1:12" x14ac:dyDescent="0.3">
      <c r="A8787">
        <v>11</v>
      </c>
      <c r="B8787">
        <v>23309</v>
      </c>
      <c r="C8787">
        <v>1</v>
      </c>
      <c r="D8787">
        <v>68000</v>
      </c>
      <c r="E8787" s="46">
        <v>45200</v>
      </c>
      <c r="F8787">
        <v>-80.55</v>
      </c>
      <c r="I8787" t="str">
        <f>INDEX(LedgerMapping[[#All],[Level 3]],MATCH(Actuals[[#This Row],[Sub Ledger]],LedgerMapping[[#All],[Sub Ledger]],0))</f>
        <v>Administration</v>
      </c>
      <c r="J8787" s="22">
        <f>YEAR(Actuals[[#This Row],[Date]])</f>
        <v>2023</v>
      </c>
      <c r="K8787" s="22">
        <f>MONTH(Actuals[[#This Row],[Date]])</f>
        <v>10</v>
      </c>
      <c r="L8787" s="12"/>
    </row>
    <row r="8788" spans="1:12" x14ac:dyDescent="0.3">
      <c r="A8788">
        <v>11</v>
      </c>
      <c r="B8788">
        <v>24311</v>
      </c>
      <c r="C8788">
        <v>1</v>
      </c>
      <c r="D8788">
        <v>68000</v>
      </c>
      <c r="E8788" s="46">
        <v>45230</v>
      </c>
      <c r="F8788">
        <v>-67.78</v>
      </c>
      <c r="I8788" t="str">
        <f>INDEX(LedgerMapping[[#All],[Level 3]],MATCH(Actuals[[#This Row],[Sub Ledger]],LedgerMapping[[#All],[Sub Ledger]],0))</f>
        <v>Administration</v>
      </c>
      <c r="J8788" s="22">
        <f>YEAR(Actuals[[#This Row],[Date]])</f>
        <v>2023</v>
      </c>
      <c r="K8788" s="22">
        <f>MONTH(Actuals[[#This Row],[Date]])</f>
        <v>10</v>
      </c>
      <c r="L8788" s="12"/>
    </row>
    <row r="8789" spans="1:12" x14ac:dyDescent="0.3">
      <c r="A8789">
        <v>11</v>
      </c>
      <c r="B8789">
        <v>25343</v>
      </c>
      <c r="C8789">
        <v>1</v>
      </c>
      <c r="D8789">
        <v>68000</v>
      </c>
      <c r="E8789" s="46">
        <v>45261</v>
      </c>
      <c r="F8789">
        <v>-57.14</v>
      </c>
      <c r="I8789" t="str">
        <f>INDEX(LedgerMapping[[#All],[Level 3]],MATCH(Actuals[[#This Row],[Sub Ledger]],LedgerMapping[[#All],[Sub Ledger]],0))</f>
        <v>Administration</v>
      </c>
      <c r="J8789" s="22">
        <f>YEAR(Actuals[[#This Row],[Date]])</f>
        <v>2023</v>
      </c>
      <c r="K8789" s="22">
        <f>MONTH(Actuals[[#This Row],[Date]])</f>
        <v>12</v>
      </c>
      <c r="L8789" s="12"/>
    </row>
    <row r="8790" spans="1:12" x14ac:dyDescent="0.3">
      <c r="A8790">
        <v>11</v>
      </c>
      <c r="B8790">
        <v>26414</v>
      </c>
      <c r="C8790">
        <v>1</v>
      </c>
      <c r="D8790">
        <v>68000</v>
      </c>
      <c r="E8790" s="46">
        <v>45291</v>
      </c>
      <c r="F8790">
        <v>-76.290000000000006</v>
      </c>
      <c r="I8790" t="str">
        <f>INDEX(LedgerMapping[[#All],[Level 3]],MATCH(Actuals[[#This Row],[Sub Ledger]],LedgerMapping[[#All],[Sub Ledger]],0))</f>
        <v>Administration</v>
      </c>
      <c r="J8790" s="22">
        <f>YEAR(Actuals[[#This Row],[Date]])</f>
        <v>2023</v>
      </c>
      <c r="K8790" s="22">
        <f>MONTH(Actuals[[#This Row],[Date]])</f>
        <v>12</v>
      </c>
      <c r="L8790" s="12"/>
    </row>
    <row r="8791" spans="1:12" x14ac:dyDescent="0.3">
      <c r="A8791">
        <v>11</v>
      </c>
      <c r="B8791">
        <v>27538</v>
      </c>
      <c r="C8791">
        <v>1</v>
      </c>
      <c r="D8791">
        <v>68000</v>
      </c>
      <c r="E8791" s="46">
        <v>45322</v>
      </c>
      <c r="F8791">
        <v>-194.38</v>
      </c>
      <c r="I8791" t="str">
        <f>INDEX(LedgerMapping[[#All],[Level 3]],MATCH(Actuals[[#This Row],[Sub Ledger]],LedgerMapping[[#All],[Sub Ledger]],0))</f>
        <v>Administration</v>
      </c>
      <c r="J8791" s="22">
        <f>YEAR(Actuals[[#This Row],[Date]])</f>
        <v>2024</v>
      </c>
      <c r="K8791" s="22">
        <f>MONTH(Actuals[[#This Row],[Date]])</f>
        <v>1</v>
      </c>
      <c r="L8791" s="12"/>
    </row>
    <row r="8792" spans="1:12" x14ac:dyDescent="0.3">
      <c r="A8792">
        <v>11</v>
      </c>
      <c r="B8792">
        <v>28690</v>
      </c>
      <c r="C8792">
        <v>1</v>
      </c>
      <c r="D8792">
        <v>68000</v>
      </c>
      <c r="E8792" s="46">
        <v>45354</v>
      </c>
      <c r="F8792">
        <v>-165.66</v>
      </c>
      <c r="I8792" t="str">
        <f>INDEX(LedgerMapping[[#All],[Level 3]],MATCH(Actuals[[#This Row],[Sub Ledger]],LedgerMapping[[#All],[Sub Ledger]],0))</f>
        <v>Administration</v>
      </c>
      <c r="J8792" s="22">
        <f>YEAR(Actuals[[#This Row],[Date]])</f>
        <v>2024</v>
      </c>
      <c r="K8792" s="22">
        <f>MONTH(Actuals[[#This Row],[Date]])</f>
        <v>3</v>
      </c>
      <c r="L8792" s="12"/>
    </row>
    <row r="8793" spans="1:12" x14ac:dyDescent="0.3">
      <c r="A8793">
        <v>11</v>
      </c>
      <c r="B8793">
        <v>29844</v>
      </c>
      <c r="C8793">
        <v>1</v>
      </c>
      <c r="D8793">
        <v>68000</v>
      </c>
      <c r="E8793" s="46">
        <v>45384</v>
      </c>
      <c r="F8793">
        <v>-165.66</v>
      </c>
      <c r="I8793" t="str">
        <f>INDEX(LedgerMapping[[#All],[Level 3]],MATCH(Actuals[[#This Row],[Sub Ledger]],LedgerMapping[[#All],[Sub Ledger]],0))</f>
        <v>Administration</v>
      </c>
      <c r="J8793" s="22">
        <f>YEAR(Actuals[[#This Row],[Date]])</f>
        <v>2024</v>
      </c>
      <c r="K8793" s="22">
        <f>MONTH(Actuals[[#This Row],[Date]])</f>
        <v>4</v>
      </c>
      <c r="L8793" s="12"/>
    </row>
    <row r="8794" spans="1:12" x14ac:dyDescent="0.3">
      <c r="A8794">
        <v>11</v>
      </c>
      <c r="B8794">
        <v>32095</v>
      </c>
      <c r="C8794">
        <v>1</v>
      </c>
      <c r="D8794">
        <v>68000</v>
      </c>
      <c r="E8794" s="46">
        <v>45445</v>
      </c>
      <c r="F8794">
        <v>-166.72</v>
      </c>
      <c r="I8794" t="str">
        <f>INDEX(LedgerMapping[[#All],[Level 3]],MATCH(Actuals[[#This Row],[Sub Ledger]],LedgerMapping[[#All],[Sub Ledger]],0))</f>
        <v>Administration</v>
      </c>
      <c r="J8794" s="22">
        <f>YEAR(Actuals[[#This Row],[Date]])</f>
        <v>2024</v>
      </c>
      <c r="K8794" s="22">
        <f>MONTH(Actuals[[#This Row],[Date]])</f>
        <v>6</v>
      </c>
      <c r="L8794" s="12"/>
    </row>
    <row r="8795" spans="1:12" x14ac:dyDescent="0.3">
      <c r="A8795">
        <v>11</v>
      </c>
      <c r="B8795">
        <v>33219</v>
      </c>
      <c r="C8795">
        <v>1</v>
      </c>
      <c r="D8795">
        <v>68000</v>
      </c>
      <c r="E8795" s="46">
        <v>45476</v>
      </c>
      <c r="F8795">
        <v>-242.25</v>
      </c>
      <c r="I8795" t="str">
        <f>INDEX(LedgerMapping[[#All],[Level 3]],MATCH(Actuals[[#This Row],[Sub Ledger]],LedgerMapping[[#All],[Sub Ledger]],0))</f>
        <v>Administration</v>
      </c>
      <c r="J8795" s="22">
        <f>YEAR(Actuals[[#This Row],[Date]])</f>
        <v>2024</v>
      </c>
      <c r="K8795" s="22">
        <f>MONTH(Actuals[[#This Row],[Date]])</f>
        <v>7</v>
      </c>
      <c r="L8795" s="12"/>
    </row>
    <row r="8796" spans="1:12" x14ac:dyDescent="0.3">
      <c r="A8796">
        <v>11</v>
      </c>
      <c r="B8796">
        <v>34342</v>
      </c>
      <c r="C8796">
        <v>1</v>
      </c>
      <c r="D8796">
        <v>68000</v>
      </c>
      <c r="E8796" s="46">
        <v>45507</v>
      </c>
      <c r="F8796">
        <v>-232.68</v>
      </c>
      <c r="I8796" t="str">
        <f>INDEX(LedgerMapping[[#All],[Level 3]],MATCH(Actuals[[#This Row],[Sub Ledger]],LedgerMapping[[#All],[Sub Ledger]],0))</f>
        <v>Administration</v>
      </c>
      <c r="J8796" s="22">
        <f>YEAR(Actuals[[#This Row],[Date]])</f>
        <v>2024</v>
      </c>
      <c r="K8796" s="22">
        <f>MONTH(Actuals[[#This Row],[Date]])</f>
        <v>8</v>
      </c>
      <c r="L8796" s="12"/>
    </row>
    <row r="8797" spans="1:12" x14ac:dyDescent="0.3">
      <c r="A8797">
        <v>11</v>
      </c>
      <c r="B8797">
        <v>35495</v>
      </c>
      <c r="C8797">
        <v>1</v>
      </c>
      <c r="D8797">
        <v>68000</v>
      </c>
      <c r="E8797" s="46">
        <v>45536</v>
      </c>
      <c r="F8797">
        <v>-158.21</v>
      </c>
      <c r="I8797" t="str">
        <f>INDEX(LedgerMapping[[#All],[Level 3]],MATCH(Actuals[[#This Row],[Sub Ledger]],LedgerMapping[[#All],[Sub Ledger]],0))</f>
        <v>Administration</v>
      </c>
      <c r="J8797" s="22">
        <f>YEAR(Actuals[[#This Row],[Date]])</f>
        <v>2024</v>
      </c>
      <c r="K8797" s="22">
        <f>MONTH(Actuals[[#This Row],[Date]])</f>
        <v>9</v>
      </c>
      <c r="L8797" s="12"/>
    </row>
    <row r="8798" spans="1:12" x14ac:dyDescent="0.3">
      <c r="A8798">
        <v>11</v>
      </c>
      <c r="B8798">
        <v>36645</v>
      </c>
      <c r="C8798">
        <v>1</v>
      </c>
      <c r="D8798">
        <v>68000</v>
      </c>
      <c r="E8798" s="46">
        <v>45567</v>
      </c>
      <c r="F8798">
        <v>-216.72</v>
      </c>
      <c r="I8798" t="str">
        <f>INDEX(LedgerMapping[[#All],[Level 3]],MATCH(Actuals[[#This Row],[Sub Ledger]],LedgerMapping[[#All],[Sub Ledger]],0))</f>
        <v>Administration</v>
      </c>
      <c r="J8798" s="22">
        <f>YEAR(Actuals[[#This Row],[Date]])</f>
        <v>2024</v>
      </c>
      <c r="K8798" s="22">
        <f>MONTH(Actuals[[#This Row],[Date]])</f>
        <v>10</v>
      </c>
      <c r="L8798" s="12"/>
    </row>
    <row r="8799" spans="1:12" x14ac:dyDescent="0.3">
      <c r="A8799">
        <v>11</v>
      </c>
      <c r="B8799">
        <v>37794</v>
      </c>
      <c r="C8799">
        <v>1</v>
      </c>
      <c r="D8799">
        <v>68000</v>
      </c>
      <c r="E8799" s="46">
        <v>45597</v>
      </c>
      <c r="F8799">
        <v>-133.74</v>
      </c>
      <c r="I8799" t="str">
        <f>INDEX(LedgerMapping[[#All],[Level 3]],MATCH(Actuals[[#This Row],[Sub Ledger]],LedgerMapping[[#All],[Sub Ledger]],0))</f>
        <v>Administration</v>
      </c>
      <c r="J8799" s="22">
        <f>YEAR(Actuals[[#This Row],[Date]])</f>
        <v>2024</v>
      </c>
      <c r="K8799" s="22">
        <f>MONTH(Actuals[[#This Row],[Date]])</f>
        <v>11</v>
      </c>
      <c r="L8799" s="12"/>
    </row>
    <row r="8800" spans="1:12" x14ac:dyDescent="0.3">
      <c r="A8800">
        <v>11</v>
      </c>
      <c r="B8800">
        <v>38945</v>
      </c>
      <c r="C8800">
        <v>1</v>
      </c>
      <c r="D8800">
        <v>68000</v>
      </c>
      <c r="E8800" s="46">
        <v>45628</v>
      </c>
      <c r="F8800">
        <v>-210.34</v>
      </c>
      <c r="I8800" t="str">
        <f>INDEX(LedgerMapping[[#All],[Level 3]],MATCH(Actuals[[#This Row],[Sub Ledger]],LedgerMapping[[#All],[Sub Ledger]],0))</f>
        <v>Administration</v>
      </c>
      <c r="J8800" s="22">
        <f>YEAR(Actuals[[#This Row],[Date]])</f>
        <v>2024</v>
      </c>
      <c r="K8800" s="22">
        <f>MONTH(Actuals[[#This Row],[Date]])</f>
        <v>12</v>
      </c>
      <c r="L8800" s="12"/>
    </row>
    <row r="8801" spans="1:12" x14ac:dyDescent="0.3">
      <c r="A8801">
        <v>11</v>
      </c>
      <c r="B8801">
        <v>30970</v>
      </c>
      <c r="C8801">
        <v>1</v>
      </c>
      <c r="D8801">
        <v>68000</v>
      </c>
      <c r="E8801" s="46">
        <v>45415</v>
      </c>
      <c r="F8801">
        <v>-127.36</v>
      </c>
      <c r="I8801" t="str">
        <f>INDEX(LedgerMapping[[#All],[Level 3]],MATCH(Actuals[[#This Row],[Sub Ledger]],LedgerMapping[[#All],[Sub Ledger]],0))</f>
        <v>Administration</v>
      </c>
      <c r="J8801" s="22">
        <f>YEAR(Actuals[[#This Row],[Date]])</f>
        <v>2024</v>
      </c>
      <c r="K8801" s="22">
        <f>MONTH(Actuals[[#This Row],[Date]])</f>
        <v>5</v>
      </c>
      <c r="L8801" s="12"/>
    </row>
    <row r="8802" spans="1:12" x14ac:dyDescent="0.3">
      <c r="A8802">
        <v>11</v>
      </c>
      <c r="B8802">
        <v>14225</v>
      </c>
      <c r="C8802">
        <v>1</v>
      </c>
      <c r="D8802">
        <v>69000</v>
      </c>
      <c r="E8802" s="46">
        <v>44927</v>
      </c>
      <c r="F8802">
        <v>-14.59</v>
      </c>
      <c r="I8802" t="str">
        <f>INDEX(LedgerMapping[[#All],[Level 3]],MATCH(Actuals[[#This Row],[Sub Ledger]],LedgerMapping[[#All],[Sub Ledger]],0))</f>
        <v>Administration</v>
      </c>
      <c r="J8802" s="22">
        <f>YEAR(Actuals[[#This Row],[Date]])</f>
        <v>2023</v>
      </c>
      <c r="K8802" s="22">
        <f>MONTH(Actuals[[#This Row],[Date]])</f>
        <v>1</v>
      </c>
      <c r="L8802" s="12"/>
    </row>
    <row r="8803" spans="1:12" x14ac:dyDescent="0.3">
      <c r="A8803">
        <v>11</v>
      </c>
      <c r="B8803">
        <v>15227</v>
      </c>
      <c r="C8803">
        <v>1</v>
      </c>
      <c r="D8803">
        <v>69000</v>
      </c>
      <c r="E8803" s="46">
        <v>44958</v>
      </c>
      <c r="F8803">
        <v>-17.78</v>
      </c>
      <c r="I8803" t="str">
        <f>INDEX(LedgerMapping[[#All],[Level 3]],MATCH(Actuals[[#This Row],[Sub Ledger]],LedgerMapping[[#All],[Sub Ledger]],0))</f>
        <v>Administration</v>
      </c>
      <c r="J8803" s="22">
        <f>YEAR(Actuals[[#This Row],[Date]])</f>
        <v>2023</v>
      </c>
      <c r="K8803" s="22">
        <f>MONTH(Actuals[[#This Row],[Date]])</f>
        <v>2</v>
      </c>
      <c r="L8803" s="12"/>
    </row>
    <row r="8804" spans="1:12" x14ac:dyDescent="0.3">
      <c r="A8804">
        <v>11</v>
      </c>
      <c r="B8804">
        <v>16207</v>
      </c>
      <c r="C8804">
        <v>1</v>
      </c>
      <c r="D8804">
        <v>69000</v>
      </c>
      <c r="E8804" s="46">
        <v>44988</v>
      </c>
      <c r="F8804">
        <v>-24.16</v>
      </c>
      <c r="I8804" t="str">
        <f>INDEX(LedgerMapping[[#All],[Level 3]],MATCH(Actuals[[#This Row],[Sub Ledger]],LedgerMapping[[#All],[Sub Ledger]],0))</f>
        <v>Administration</v>
      </c>
      <c r="J8804" s="22">
        <f>YEAR(Actuals[[#This Row],[Date]])</f>
        <v>2023</v>
      </c>
      <c r="K8804" s="22">
        <f>MONTH(Actuals[[#This Row],[Date]])</f>
        <v>3</v>
      </c>
      <c r="L8804" s="12"/>
    </row>
    <row r="8805" spans="1:12" x14ac:dyDescent="0.3">
      <c r="A8805">
        <v>11</v>
      </c>
      <c r="B8805">
        <v>17239</v>
      </c>
      <c r="C8805">
        <v>1</v>
      </c>
      <c r="D8805">
        <v>69000</v>
      </c>
      <c r="E8805" s="46">
        <v>45018</v>
      </c>
      <c r="F8805">
        <v>-15.65</v>
      </c>
      <c r="I8805" t="str">
        <f>INDEX(LedgerMapping[[#All],[Level 3]],MATCH(Actuals[[#This Row],[Sub Ledger]],LedgerMapping[[#All],[Sub Ledger]],0))</f>
        <v>Administration</v>
      </c>
      <c r="J8805" s="22">
        <f>YEAR(Actuals[[#This Row],[Date]])</f>
        <v>2023</v>
      </c>
      <c r="K8805" s="22">
        <f>MONTH(Actuals[[#This Row],[Date]])</f>
        <v>4</v>
      </c>
      <c r="L8805" s="12"/>
    </row>
    <row r="8806" spans="1:12" x14ac:dyDescent="0.3">
      <c r="A8806">
        <v>11</v>
      </c>
      <c r="B8806">
        <v>18268</v>
      </c>
      <c r="C8806">
        <v>1</v>
      </c>
      <c r="D8806">
        <v>69000</v>
      </c>
      <c r="E8806" s="46">
        <v>45049</v>
      </c>
      <c r="F8806">
        <v>-25.23</v>
      </c>
      <c r="I8806" t="str">
        <f>INDEX(LedgerMapping[[#All],[Level 3]],MATCH(Actuals[[#This Row],[Sub Ledger]],LedgerMapping[[#All],[Sub Ledger]],0))</f>
        <v>Administration</v>
      </c>
      <c r="J8806" s="22">
        <f>YEAR(Actuals[[#This Row],[Date]])</f>
        <v>2023</v>
      </c>
      <c r="K8806" s="22">
        <f>MONTH(Actuals[[#This Row],[Date]])</f>
        <v>5</v>
      </c>
      <c r="L8806" s="12"/>
    </row>
    <row r="8807" spans="1:12" x14ac:dyDescent="0.3">
      <c r="A8807">
        <v>11</v>
      </c>
      <c r="B8807">
        <v>19273</v>
      </c>
      <c r="C8807">
        <v>1</v>
      </c>
      <c r="D8807">
        <v>69000</v>
      </c>
      <c r="E8807" s="46">
        <v>45079</v>
      </c>
      <c r="F8807">
        <v>-16.72</v>
      </c>
      <c r="I8807" t="str">
        <f>INDEX(LedgerMapping[[#All],[Level 3]],MATCH(Actuals[[#This Row],[Sub Ledger]],LedgerMapping[[#All],[Sub Ledger]],0))</f>
        <v>Administration</v>
      </c>
      <c r="J8807" s="22">
        <f>YEAR(Actuals[[#This Row],[Date]])</f>
        <v>2023</v>
      </c>
      <c r="K8807" s="22">
        <f>MONTH(Actuals[[#This Row],[Date]])</f>
        <v>6</v>
      </c>
      <c r="L8807" s="12"/>
    </row>
    <row r="8808" spans="1:12" x14ac:dyDescent="0.3">
      <c r="A8808">
        <v>11</v>
      </c>
      <c r="B8808">
        <v>20301</v>
      </c>
      <c r="C8808">
        <v>1</v>
      </c>
      <c r="D8808">
        <v>69000</v>
      </c>
      <c r="E8808" s="46">
        <v>45110</v>
      </c>
      <c r="F8808">
        <v>-28.42</v>
      </c>
      <c r="I8808" t="str">
        <f>INDEX(LedgerMapping[[#All],[Level 3]],MATCH(Actuals[[#This Row],[Sub Ledger]],LedgerMapping[[#All],[Sub Ledger]],0))</f>
        <v>Administration</v>
      </c>
      <c r="J8808" s="22">
        <f>YEAR(Actuals[[#This Row],[Date]])</f>
        <v>2023</v>
      </c>
      <c r="K8808" s="22">
        <f>MONTH(Actuals[[#This Row],[Date]])</f>
        <v>7</v>
      </c>
      <c r="L8808" s="12"/>
    </row>
    <row r="8809" spans="1:12" x14ac:dyDescent="0.3">
      <c r="A8809">
        <v>11</v>
      </c>
      <c r="B8809">
        <v>21329</v>
      </c>
      <c r="C8809">
        <v>1</v>
      </c>
      <c r="D8809">
        <v>69000</v>
      </c>
      <c r="E8809" s="46">
        <v>45141</v>
      </c>
      <c r="F8809">
        <v>-13.53</v>
      </c>
      <c r="I8809" t="str">
        <f>INDEX(LedgerMapping[[#All],[Level 3]],MATCH(Actuals[[#This Row],[Sub Ledger]],LedgerMapping[[#All],[Sub Ledger]],0))</f>
        <v>Administration</v>
      </c>
      <c r="J8809" s="22">
        <f>YEAR(Actuals[[#This Row],[Date]])</f>
        <v>2023</v>
      </c>
      <c r="K8809" s="22">
        <f>MONTH(Actuals[[#This Row],[Date]])</f>
        <v>8</v>
      </c>
      <c r="L8809" s="12"/>
    </row>
    <row r="8810" spans="1:12" x14ac:dyDescent="0.3">
      <c r="A8810">
        <v>11</v>
      </c>
      <c r="B8810">
        <v>22332</v>
      </c>
      <c r="C8810">
        <v>1</v>
      </c>
      <c r="D8810">
        <v>69000</v>
      </c>
      <c r="E8810" s="46">
        <v>45169</v>
      </c>
      <c r="F8810">
        <v>-14.59</v>
      </c>
      <c r="I8810" t="str">
        <f>INDEX(LedgerMapping[[#All],[Level 3]],MATCH(Actuals[[#This Row],[Sub Ledger]],LedgerMapping[[#All],[Sub Ledger]],0))</f>
        <v>Administration</v>
      </c>
      <c r="J8810" s="22">
        <f>YEAR(Actuals[[#This Row],[Date]])</f>
        <v>2023</v>
      </c>
      <c r="K8810" s="22">
        <f>MONTH(Actuals[[#This Row],[Date]])</f>
        <v>8</v>
      </c>
      <c r="L8810" s="12"/>
    </row>
    <row r="8811" spans="1:12" x14ac:dyDescent="0.3">
      <c r="A8811">
        <v>11</v>
      </c>
      <c r="B8811">
        <v>23310</v>
      </c>
      <c r="C8811">
        <v>1</v>
      </c>
      <c r="D8811">
        <v>69000</v>
      </c>
      <c r="E8811" s="46">
        <v>45200</v>
      </c>
      <c r="F8811">
        <v>-24.16</v>
      </c>
      <c r="I8811" t="str">
        <f>INDEX(LedgerMapping[[#All],[Level 3]],MATCH(Actuals[[#This Row],[Sub Ledger]],LedgerMapping[[#All],[Sub Ledger]],0))</f>
        <v>Administration</v>
      </c>
      <c r="J8811" s="22">
        <f>YEAR(Actuals[[#This Row],[Date]])</f>
        <v>2023</v>
      </c>
      <c r="K8811" s="22">
        <f>MONTH(Actuals[[#This Row],[Date]])</f>
        <v>10</v>
      </c>
      <c r="L8811" s="12"/>
    </row>
    <row r="8812" spans="1:12" x14ac:dyDescent="0.3">
      <c r="A8812">
        <v>11</v>
      </c>
      <c r="B8812">
        <v>24312</v>
      </c>
      <c r="C8812">
        <v>1</v>
      </c>
      <c r="D8812">
        <v>69000</v>
      </c>
      <c r="E8812" s="46">
        <v>45230</v>
      </c>
      <c r="F8812">
        <v>-20.97</v>
      </c>
      <c r="I8812" t="str">
        <f>INDEX(LedgerMapping[[#All],[Level 3]],MATCH(Actuals[[#This Row],[Sub Ledger]],LedgerMapping[[#All],[Sub Ledger]],0))</f>
        <v>Administration</v>
      </c>
      <c r="J8812" s="22">
        <f>YEAR(Actuals[[#This Row],[Date]])</f>
        <v>2023</v>
      </c>
      <c r="K8812" s="22">
        <f>MONTH(Actuals[[#This Row],[Date]])</f>
        <v>10</v>
      </c>
      <c r="L8812" s="12"/>
    </row>
    <row r="8813" spans="1:12" x14ac:dyDescent="0.3">
      <c r="A8813">
        <v>11</v>
      </c>
      <c r="B8813">
        <v>25344</v>
      </c>
      <c r="C8813">
        <v>1</v>
      </c>
      <c r="D8813">
        <v>69000</v>
      </c>
      <c r="E8813" s="46">
        <v>45261</v>
      </c>
      <c r="F8813">
        <v>-16.72</v>
      </c>
      <c r="I8813" t="str">
        <f>INDEX(LedgerMapping[[#All],[Level 3]],MATCH(Actuals[[#This Row],[Sub Ledger]],LedgerMapping[[#All],[Sub Ledger]],0))</f>
        <v>Administration</v>
      </c>
      <c r="J8813" s="22">
        <f>YEAR(Actuals[[#This Row],[Date]])</f>
        <v>2023</v>
      </c>
      <c r="K8813" s="22">
        <f>MONTH(Actuals[[#This Row],[Date]])</f>
        <v>12</v>
      </c>
      <c r="L8813" s="12"/>
    </row>
    <row r="8814" spans="1:12" x14ac:dyDescent="0.3">
      <c r="A8814">
        <v>11</v>
      </c>
      <c r="B8814">
        <v>26415</v>
      </c>
      <c r="C8814">
        <v>1</v>
      </c>
      <c r="D8814">
        <v>69000</v>
      </c>
      <c r="E8814" s="46">
        <v>45291</v>
      </c>
      <c r="F8814">
        <v>-22.04</v>
      </c>
      <c r="I8814" t="str">
        <f>INDEX(LedgerMapping[[#All],[Level 3]],MATCH(Actuals[[#This Row],[Sub Ledger]],LedgerMapping[[#All],[Sub Ledger]],0))</f>
        <v>Administration</v>
      </c>
      <c r="J8814" s="22">
        <f>YEAR(Actuals[[#This Row],[Date]])</f>
        <v>2023</v>
      </c>
      <c r="K8814" s="22">
        <f>MONTH(Actuals[[#This Row],[Date]])</f>
        <v>12</v>
      </c>
      <c r="L8814" s="12"/>
    </row>
    <row r="8815" spans="1:12" x14ac:dyDescent="0.3">
      <c r="A8815">
        <v>11</v>
      </c>
      <c r="B8815">
        <v>27539</v>
      </c>
      <c r="C8815">
        <v>1</v>
      </c>
      <c r="D8815">
        <v>69000</v>
      </c>
      <c r="E8815" s="46">
        <v>45322</v>
      </c>
      <c r="F8815">
        <v>-57.14</v>
      </c>
      <c r="I8815" t="str">
        <f>INDEX(LedgerMapping[[#All],[Level 3]],MATCH(Actuals[[#This Row],[Sub Ledger]],LedgerMapping[[#All],[Sub Ledger]],0))</f>
        <v>Administration</v>
      </c>
      <c r="J8815" s="22">
        <f>YEAR(Actuals[[#This Row],[Date]])</f>
        <v>2024</v>
      </c>
      <c r="K8815" s="22">
        <f>MONTH(Actuals[[#This Row],[Date]])</f>
        <v>1</v>
      </c>
      <c r="L8815" s="12"/>
    </row>
    <row r="8816" spans="1:12" x14ac:dyDescent="0.3">
      <c r="A8816">
        <v>11</v>
      </c>
      <c r="B8816">
        <v>28691</v>
      </c>
      <c r="C8816">
        <v>1</v>
      </c>
      <c r="D8816">
        <v>69000</v>
      </c>
      <c r="E8816" s="46">
        <v>45354</v>
      </c>
      <c r="F8816">
        <v>-47.57</v>
      </c>
      <c r="I8816" t="str">
        <f>INDEX(LedgerMapping[[#All],[Level 3]],MATCH(Actuals[[#This Row],[Sub Ledger]],LedgerMapping[[#All],[Sub Ledger]],0))</f>
        <v>Administration</v>
      </c>
      <c r="J8816" s="22">
        <f>YEAR(Actuals[[#This Row],[Date]])</f>
        <v>2024</v>
      </c>
      <c r="K8816" s="22">
        <f>MONTH(Actuals[[#This Row],[Date]])</f>
        <v>3</v>
      </c>
      <c r="L8816" s="12"/>
    </row>
    <row r="8817" spans="1:12" x14ac:dyDescent="0.3">
      <c r="A8817">
        <v>11</v>
      </c>
      <c r="B8817">
        <v>29845</v>
      </c>
      <c r="C8817">
        <v>1</v>
      </c>
      <c r="D8817">
        <v>69000</v>
      </c>
      <c r="E8817" s="46">
        <v>45384</v>
      </c>
      <c r="F8817">
        <v>-49.7</v>
      </c>
      <c r="I8817" t="str">
        <f>INDEX(LedgerMapping[[#All],[Level 3]],MATCH(Actuals[[#This Row],[Sub Ledger]],LedgerMapping[[#All],[Sub Ledger]],0))</f>
        <v>Administration</v>
      </c>
      <c r="J8817" s="22">
        <f>YEAR(Actuals[[#This Row],[Date]])</f>
        <v>2024</v>
      </c>
      <c r="K8817" s="22">
        <f>MONTH(Actuals[[#This Row],[Date]])</f>
        <v>4</v>
      </c>
      <c r="L8817" s="12"/>
    </row>
    <row r="8818" spans="1:12" x14ac:dyDescent="0.3">
      <c r="A8818">
        <v>11</v>
      </c>
      <c r="B8818">
        <v>30971</v>
      </c>
      <c r="C8818">
        <v>1</v>
      </c>
      <c r="D8818">
        <v>69000</v>
      </c>
      <c r="E8818" s="46">
        <v>45415</v>
      </c>
      <c r="F8818">
        <v>-36.93</v>
      </c>
      <c r="I8818" t="str">
        <f>INDEX(LedgerMapping[[#All],[Level 3]],MATCH(Actuals[[#This Row],[Sub Ledger]],LedgerMapping[[#All],[Sub Ledger]],0))</f>
        <v>Administration</v>
      </c>
      <c r="J8818" s="22">
        <f>YEAR(Actuals[[#This Row],[Date]])</f>
        <v>2024</v>
      </c>
      <c r="K8818" s="22">
        <f>MONTH(Actuals[[#This Row],[Date]])</f>
        <v>5</v>
      </c>
      <c r="L8818" s="12"/>
    </row>
    <row r="8819" spans="1:12" x14ac:dyDescent="0.3">
      <c r="A8819">
        <v>11</v>
      </c>
      <c r="B8819">
        <v>32096</v>
      </c>
      <c r="C8819">
        <v>1</v>
      </c>
      <c r="D8819">
        <v>69000</v>
      </c>
      <c r="E8819" s="46">
        <v>45445</v>
      </c>
      <c r="F8819">
        <v>-47.57</v>
      </c>
      <c r="I8819" t="str">
        <f>INDEX(LedgerMapping[[#All],[Level 3]],MATCH(Actuals[[#This Row],[Sub Ledger]],LedgerMapping[[#All],[Sub Ledger]],0))</f>
        <v>Administration</v>
      </c>
      <c r="J8819" s="22">
        <f>YEAR(Actuals[[#This Row],[Date]])</f>
        <v>2024</v>
      </c>
      <c r="K8819" s="22">
        <f>MONTH(Actuals[[#This Row],[Date]])</f>
        <v>6</v>
      </c>
      <c r="L8819" s="12"/>
    </row>
    <row r="8820" spans="1:12" x14ac:dyDescent="0.3">
      <c r="A8820">
        <v>11</v>
      </c>
      <c r="B8820">
        <v>33220</v>
      </c>
      <c r="C8820">
        <v>1</v>
      </c>
      <c r="D8820">
        <v>69000</v>
      </c>
      <c r="E8820" s="46">
        <v>45476</v>
      </c>
      <c r="F8820">
        <v>-70.97</v>
      </c>
      <c r="I8820" t="str">
        <f>INDEX(LedgerMapping[[#All],[Level 3]],MATCH(Actuals[[#This Row],[Sub Ledger]],LedgerMapping[[#All],[Sub Ledger]],0))</f>
        <v>Administration</v>
      </c>
      <c r="J8820" s="22">
        <f>YEAR(Actuals[[#This Row],[Date]])</f>
        <v>2024</v>
      </c>
      <c r="K8820" s="22">
        <f>MONTH(Actuals[[#This Row],[Date]])</f>
        <v>7</v>
      </c>
      <c r="L8820" s="12"/>
    </row>
    <row r="8821" spans="1:12" x14ac:dyDescent="0.3">
      <c r="A8821">
        <v>11</v>
      </c>
      <c r="B8821">
        <v>34343</v>
      </c>
      <c r="C8821">
        <v>1</v>
      </c>
      <c r="D8821">
        <v>69000</v>
      </c>
      <c r="E8821" s="46">
        <v>45507</v>
      </c>
      <c r="F8821">
        <v>-68.849999999999994</v>
      </c>
      <c r="I8821" t="str">
        <f>INDEX(LedgerMapping[[#All],[Level 3]],MATCH(Actuals[[#This Row],[Sub Ledger]],LedgerMapping[[#All],[Sub Ledger]],0))</f>
        <v>Administration</v>
      </c>
      <c r="J8821" s="22">
        <f>YEAR(Actuals[[#This Row],[Date]])</f>
        <v>2024</v>
      </c>
      <c r="K8821" s="22">
        <f>MONTH(Actuals[[#This Row],[Date]])</f>
        <v>8</v>
      </c>
      <c r="L8821" s="12"/>
    </row>
    <row r="8822" spans="1:12" x14ac:dyDescent="0.3">
      <c r="A8822">
        <v>11</v>
      </c>
      <c r="B8822">
        <v>35496</v>
      </c>
      <c r="C8822">
        <v>1</v>
      </c>
      <c r="D8822">
        <v>69000</v>
      </c>
      <c r="E8822" s="46">
        <v>45536</v>
      </c>
      <c r="F8822">
        <v>-47.57</v>
      </c>
      <c r="I8822" t="str">
        <f>INDEX(LedgerMapping[[#All],[Level 3]],MATCH(Actuals[[#This Row],[Sub Ledger]],LedgerMapping[[#All],[Sub Ledger]],0))</f>
        <v>Administration</v>
      </c>
      <c r="J8822" s="22">
        <f>YEAR(Actuals[[#This Row],[Date]])</f>
        <v>2024</v>
      </c>
      <c r="K8822" s="22">
        <f>MONTH(Actuals[[#This Row],[Date]])</f>
        <v>9</v>
      </c>
      <c r="L8822" s="12"/>
    </row>
    <row r="8823" spans="1:12" x14ac:dyDescent="0.3">
      <c r="A8823">
        <v>11</v>
      </c>
      <c r="B8823">
        <v>36646</v>
      </c>
      <c r="C8823">
        <v>1</v>
      </c>
      <c r="D8823">
        <v>69000</v>
      </c>
      <c r="E8823" s="46">
        <v>45567</v>
      </c>
      <c r="F8823">
        <v>-64.59</v>
      </c>
      <c r="I8823" t="str">
        <f>INDEX(LedgerMapping[[#All],[Level 3]],MATCH(Actuals[[#This Row],[Sub Ledger]],LedgerMapping[[#All],[Sub Ledger]],0))</f>
        <v>Administration</v>
      </c>
      <c r="J8823" s="22">
        <f>YEAR(Actuals[[#This Row],[Date]])</f>
        <v>2024</v>
      </c>
      <c r="K8823" s="22">
        <f>MONTH(Actuals[[#This Row],[Date]])</f>
        <v>10</v>
      </c>
      <c r="L8823" s="12"/>
    </row>
    <row r="8824" spans="1:12" x14ac:dyDescent="0.3">
      <c r="A8824">
        <v>11</v>
      </c>
      <c r="B8824">
        <v>37795</v>
      </c>
      <c r="C8824">
        <v>1</v>
      </c>
      <c r="D8824">
        <v>69000</v>
      </c>
      <c r="E8824" s="46">
        <v>45597</v>
      </c>
      <c r="F8824">
        <v>-39.06</v>
      </c>
      <c r="I8824" t="str">
        <f>INDEX(LedgerMapping[[#All],[Level 3]],MATCH(Actuals[[#This Row],[Sub Ledger]],LedgerMapping[[#All],[Sub Ledger]],0))</f>
        <v>Administration</v>
      </c>
      <c r="J8824" s="22">
        <f>YEAR(Actuals[[#This Row],[Date]])</f>
        <v>2024</v>
      </c>
      <c r="K8824" s="22">
        <f>MONTH(Actuals[[#This Row],[Date]])</f>
        <v>11</v>
      </c>
      <c r="L8824" s="12"/>
    </row>
    <row r="8825" spans="1:12" x14ac:dyDescent="0.3">
      <c r="A8825">
        <v>11</v>
      </c>
      <c r="B8825">
        <v>38946</v>
      </c>
      <c r="C8825">
        <v>1</v>
      </c>
      <c r="D8825">
        <v>69000</v>
      </c>
      <c r="E8825" s="46">
        <v>45628</v>
      </c>
      <c r="F8825">
        <v>-62.46</v>
      </c>
      <c r="I8825" t="str">
        <f>INDEX(LedgerMapping[[#All],[Level 3]],MATCH(Actuals[[#This Row],[Sub Ledger]],LedgerMapping[[#All],[Sub Ledger]],0))</f>
        <v>Administration</v>
      </c>
      <c r="J8825" s="22">
        <f>YEAR(Actuals[[#This Row],[Date]])</f>
        <v>2024</v>
      </c>
      <c r="K8825" s="22">
        <f>MONTH(Actuals[[#This Row],[Date]])</f>
        <v>12</v>
      </c>
      <c r="L8825" s="12"/>
    </row>
    <row r="8826" spans="1:12" x14ac:dyDescent="0.3">
      <c r="A8826">
        <v>11</v>
      </c>
      <c r="B8826">
        <v>14226</v>
      </c>
      <c r="C8826">
        <v>1</v>
      </c>
      <c r="D8826">
        <v>71000</v>
      </c>
      <c r="E8826" s="46">
        <v>44927</v>
      </c>
      <c r="F8826">
        <v>-22.04</v>
      </c>
      <c r="I8826" t="str">
        <f>INDEX(LedgerMapping[[#All],[Level 3]],MATCH(Actuals[[#This Row],[Sub Ledger]],LedgerMapping[[#All],[Sub Ledger]],0))</f>
        <v>Indirect Labour</v>
      </c>
      <c r="J8826" s="22">
        <f>YEAR(Actuals[[#This Row],[Date]])</f>
        <v>2023</v>
      </c>
      <c r="K8826" s="22">
        <f>MONTH(Actuals[[#This Row],[Date]])</f>
        <v>1</v>
      </c>
      <c r="L8826" s="12"/>
    </row>
    <row r="8827" spans="1:12" x14ac:dyDescent="0.3">
      <c r="A8827">
        <v>11</v>
      </c>
      <c r="B8827">
        <v>15228</v>
      </c>
      <c r="C8827">
        <v>1</v>
      </c>
      <c r="D8827">
        <v>71000</v>
      </c>
      <c r="E8827" s="46">
        <v>44958</v>
      </c>
      <c r="F8827">
        <v>-25.23</v>
      </c>
      <c r="I8827" t="str">
        <f>INDEX(LedgerMapping[[#All],[Level 3]],MATCH(Actuals[[#This Row],[Sub Ledger]],LedgerMapping[[#All],[Sub Ledger]],0))</f>
        <v>Indirect Labour</v>
      </c>
      <c r="J8827" s="22">
        <f>YEAR(Actuals[[#This Row],[Date]])</f>
        <v>2023</v>
      </c>
      <c r="K8827" s="22">
        <f>MONTH(Actuals[[#This Row],[Date]])</f>
        <v>2</v>
      </c>
      <c r="L8827" s="12"/>
    </row>
    <row r="8828" spans="1:12" x14ac:dyDescent="0.3">
      <c r="A8828">
        <v>11</v>
      </c>
      <c r="B8828">
        <v>16208</v>
      </c>
      <c r="C8828">
        <v>1</v>
      </c>
      <c r="D8828">
        <v>71000</v>
      </c>
      <c r="E8828" s="46">
        <v>44988</v>
      </c>
      <c r="F8828">
        <v>-34.799999999999997</v>
      </c>
      <c r="I8828" t="str">
        <f>INDEX(LedgerMapping[[#All],[Level 3]],MATCH(Actuals[[#This Row],[Sub Ledger]],LedgerMapping[[#All],[Sub Ledger]],0))</f>
        <v>Indirect Labour</v>
      </c>
      <c r="J8828" s="22">
        <f>YEAR(Actuals[[#This Row],[Date]])</f>
        <v>2023</v>
      </c>
      <c r="K8828" s="22">
        <f>MONTH(Actuals[[#This Row],[Date]])</f>
        <v>3</v>
      </c>
      <c r="L8828" s="12"/>
    </row>
    <row r="8829" spans="1:12" x14ac:dyDescent="0.3">
      <c r="A8829">
        <v>11</v>
      </c>
      <c r="B8829">
        <v>17240</v>
      </c>
      <c r="C8829">
        <v>1</v>
      </c>
      <c r="D8829">
        <v>71000</v>
      </c>
      <c r="E8829" s="46">
        <v>45018</v>
      </c>
      <c r="F8829">
        <v>-22.04</v>
      </c>
      <c r="I8829" t="str">
        <f>INDEX(LedgerMapping[[#All],[Level 3]],MATCH(Actuals[[#This Row],[Sub Ledger]],LedgerMapping[[#All],[Sub Ledger]],0))</f>
        <v>Indirect Labour</v>
      </c>
      <c r="J8829" s="22">
        <f>YEAR(Actuals[[#This Row],[Date]])</f>
        <v>2023</v>
      </c>
      <c r="K8829" s="22">
        <f>MONTH(Actuals[[#This Row],[Date]])</f>
        <v>4</v>
      </c>
      <c r="L8829" s="12"/>
    </row>
    <row r="8830" spans="1:12" x14ac:dyDescent="0.3">
      <c r="A8830">
        <v>11</v>
      </c>
      <c r="B8830">
        <v>18269</v>
      </c>
      <c r="C8830">
        <v>1</v>
      </c>
      <c r="D8830">
        <v>71000</v>
      </c>
      <c r="E8830" s="46">
        <v>45049</v>
      </c>
      <c r="F8830">
        <v>-35.869999999999997</v>
      </c>
      <c r="I8830" t="str">
        <f>INDEX(LedgerMapping[[#All],[Level 3]],MATCH(Actuals[[#This Row],[Sub Ledger]],LedgerMapping[[#All],[Sub Ledger]],0))</f>
        <v>Indirect Labour</v>
      </c>
      <c r="J8830" s="22">
        <f>YEAR(Actuals[[#This Row],[Date]])</f>
        <v>2023</v>
      </c>
      <c r="K8830" s="22">
        <f>MONTH(Actuals[[#This Row],[Date]])</f>
        <v>5</v>
      </c>
      <c r="L8830" s="12"/>
    </row>
    <row r="8831" spans="1:12" x14ac:dyDescent="0.3">
      <c r="A8831">
        <v>11</v>
      </c>
      <c r="B8831">
        <v>19274</v>
      </c>
      <c r="C8831">
        <v>1</v>
      </c>
      <c r="D8831">
        <v>71000</v>
      </c>
      <c r="E8831" s="46">
        <v>45079</v>
      </c>
      <c r="F8831">
        <v>-25.23</v>
      </c>
      <c r="I8831" t="str">
        <f>INDEX(LedgerMapping[[#All],[Level 3]],MATCH(Actuals[[#This Row],[Sub Ledger]],LedgerMapping[[#All],[Sub Ledger]],0))</f>
        <v>Indirect Labour</v>
      </c>
      <c r="J8831" s="22">
        <f>YEAR(Actuals[[#This Row],[Date]])</f>
        <v>2023</v>
      </c>
      <c r="K8831" s="22">
        <f>MONTH(Actuals[[#This Row],[Date]])</f>
        <v>6</v>
      </c>
      <c r="L8831" s="12"/>
    </row>
    <row r="8832" spans="1:12" x14ac:dyDescent="0.3">
      <c r="A8832">
        <v>11</v>
      </c>
      <c r="B8832">
        <v>20302</v>
      </c>
      <c r="C8832">
        <v>1</v>
      </c>
      <c r="D8832">
        <v>71000</v>
      </c>
      <c r="E8832" s="46">
        <v>45110</v>
      </c>
      <c r="F8832">
        <v>-39.06</v>
      </c>
      <c r="I8832" t="str">
        <f>INDEX(LedgerMapping[[#All],[Level 3]],MATCH(Actuals[[#This Row],[Sub Ledger]],LedgerMapping[[#All],[Sub Ledger]],0))</f>
        <v>Indirect Labour</v>
      </c>
      <c r="J8832" s="22">
        <f>YEAR(Actuals[[#This Row],[Date]])</f>
        <v>2023</v>
      </c>
      <c r="K8832" s="22">
        <f>MONTH(Actuals[[#This Row],[Date]])</f>
        <v>7</v>
      </c>
      <c r="L8832" s="12"/>
    </row>
    <row r="8833" spans="1:12" x14ac:dyDescent="0.3">
      <c r="A8833">
        <v>11</v>
      </c>
      <c r="B8833">
        <v>21330</v>
      </c>
      <c r="C8833">
        <v>1</v>
      </c>
      <c r="D8833">
        <v>71000</v>
      </c>
      <c r="E8833" s="46">
        <v>45141</v>
      </c>
      <c r="F8833">
        <v>-22.04</v>
      </c>
      <c r="I8833" t="str">
        <f>INDEX(LedgerMapping[[#All],[Level 3]],MATCH(Actuals[[#This Row],[Sub Ledger]],LedgerMapping[[#All],[Sub Ledger]],0))</f>
        <v>Indirect Labour</v>
      </c>
      <c r="J8833" s="22">
        <f>YEAR(Actuals[[#This Row],[Date]])</f>
        <v>2023</v>
      </c>
      <c r="K8833" s="22">
        <f>MONTH(Actuals[[#This Row],[Date]])</f>
        <v>8</v>
      </c>
      <c r="L8833" s="12"/>
    </row>
    <row r="8834" spans="1:12" x14ac:dyDescent="0.3">
      <c r="A8834">
        <v>11</v>
      </c>
      <c r="B8834">
        <v>22333</v>
      </c>
      <c r="C8834">
        <v>1</v>
      </c>
      <c r="D8834">
        <v>71000</v>
      </c>
      <c r="E8834" s="46">
        <v>45169</v>
      </c>
      <c r="F8834">
        <v>-22.04</v>
      </c>
      <c r="I8834" t="str">
        <f>INDEX(LedgerMapping[[#All],[Level 3]],MATCH(Actuals[[#This Row],[Sub Ledger]],LedgerMapping[[#All],[Sub Ledger]],0))</f>
        <v>Indirect Labour</v>
      </c>
      <c r="J8834" s="22">
        <f>YEAR(Actuals[[#This Row],[Date]])</f>
        <v>2023</v>
      </c>
      <c r="K8834" s="22">
        <f>MONTH(Actuals[[#This Row],[Date]])</f>
        <v>8</v>
      </c>
      <c r="L8834" s="12"/>
    </row>
    <row r="8835" spans="1:12" x14ac:dyDescent="0.3">
      <c r="A8835">
        <v>11</v>
      </c>
      <c r="B8835">
        <v>23311</v>
      </c>
      <c r="C8835">
        <v>1</v>
      </c>
      <c r="D8835">
        <v>71000</v>
      </c>
      <c r="E8835" s="46">
        <v>45200</v>
      </c>
      <c r="F8835">
        <v>-35.869999999999997</v>
      </c>
      <c r="I8835" t="str">
        <f>INDEX(LedgerMapping[[#All],[Level 3]],MATCH(Actuals[[#This Row],[Sub Ledger]],LedgerMapping[[#All],[Sub Ledger]],0))</f>
        <v>Indirect Labour</v>
      </c>
      <c r="J8835" s="22">
        <f>YEAR(Actuals[[#This Row],[Date]])</f>
        <v>2023</v>
      </c>
      <c r="K8835" s="22">
        <f>MONTH(Actuals[[#This Row],[Date]])</f>
        <v>10</v>
      </c>
      <c r="L8835" s="12"/>
    </row>
    <row r="8836" spans="1:12" x14ac:dyDescent="0.3">
      <c r="A8836">
        <v>11</v>
      </c>
      <c r="B8836">
        <v>24313</v>
      </c>
      <c r="C8836">
        <v>1</v>
      </c>
      <c r="D8836">
        <v>71000</v>
      </c>
      <c r="E8836" s="46">
        <v>45230</v>
      </c>
      <c r="F8836">
        <v>-31.61</v>
      </c>
      <c r="I8836" t="str">
        <f>INDEX(LedgerMapping[[#All],[Level 3]],MATCH(Actuals[[#This Row],[Sub Ledger]],LedgerMapping[[#All],[Sub Ledger]],0))</f>
        <v>Indirect Labour</v>
      </c>
      <c r="J8836" s="22">
        <f>YEAR(Actuals[[#This Row],[Date]])</f>
        <v>2023</v>
      </c>
      <c r="K8836" s="22">
        <f>MONTH(Actuals[[#This Row],[Date]])</f>
        <v>10</v>
      </c>
      <c r="L8836" s="12"/>
    </row>
    <row r="8837" spans="1:12" x14ac:dyDescent="0.3">
      <c r="A8837">
        <v>11</v>
      </c>
      <c r="B8837">
        <v>25345</v>
      </c>
      <c r="C8837">
        <v>1</v>
      </c>
      <c r="D8837">
        <v>71000</v>
      </c>
      <c r="E8837" s="46">
        <v>45261</v>
      </c>
      <c r="F8837">
        <v>-25.23</v>
      </c>
      <c r="I8837" t="str">
        <f>INDEX(LedgerMapping[[#All],[Level 3]],MATCH(Actuals[[#This Row],[Sub Ledger]],LedgerMapping[[#All],[Sub Ledger]],0))</f>
        <v>Indirect Labour</v>
      </c>
      <c r="J8837" s="22">
        <f>YEAR(Actuals[[#This Row],[Date]])</f>
        <v>2023</v>
      </c>
      <c r="K8837" s="22">
        <f>MONTH(Actuals[[#This Row],[Date]])</f>
        <v>12</v>
      </c>
      <c r="L8837" s="12"/>
    </row>
    <row r="8838" spans="1:12" x14ac:dyDescent="0.3">
      <c r="A8838">
        <v>11</v>
      </c>
      <c r="B8838">
        <v>26416</v>
      </c>
      <c r="C8838">
        <v>1</v>
      </c>
      <c r="D8838">
        <v>71000</v>
      </c>
      <c r="E8838" s="46">
        <v>45291</v>
      </c>
      <c r="F8838">
        <v>-32.67</v>
      </c>
      <c r="I8838" t="str">
        <f>INDEX(LedgerMapping[[#All],[Level 3]],MATCH(Actuals[[#This Row],[Sub Ledger]],LedgerMapping[[#All],[Sub Ledger]],0))</f>
        <v>Indirect Labour</v>
      </c>
      <c r="J8838" s="22">
        <f>YEAR(Actuals[[#This Row],[Date]])</f>
        <v>2023</v>
      </c>
      <c r="K8838" s="22">
        <f>MONTH(Actuals[[#This Row],[Date]])</f>
        <v>12</v>
      </c>
      <c r="L8838" s="12"/>
    </row>
    <row r="8839" spans="1:12" x14ac:dyDescent="0.3">
      <c r="A8839">
        <v>11</v>
      </c>
      <c r="B8839">
        <v>27540</v>
      </c>
      <c r="C8839">
        <v>1</v>
      </c>
      <c r="D8839">
        <v>71000</v>
      </c>
      <c r="E8839" s="46">
        <v>45322</v>
      </c>
      <c r="F8839">
        <v>-87.99</v>
      </c>
      <c r="I8839" t="str">
        <f>INDEX(LedgerMapping[[#All],[Level 3]],MATCH(Actuals[[#This Row],[Sub Ledger]],LedgerMapping[[#All],[Sub Ledger]],0))</f>
        <v>Indirect Labour</v>
      </c>
      <c r="J8839" s="22">
        <f>YEAR(Actuals[[#This Row],[Date]])</f>
        <v>2024</v>
      </c>
      <c r="K8839" s="22">
        <f>MONTH(Actuals[[#This Row],[Date]])</f>
        <v>1</v>
      </c>
      <c r="L8839" s="12"/>
    </row>
    <row r="8840" spans="1:12" x14ac:dyDescent="0.3">
      <c r="A8840">
        <v>11</v>
      </c>
      <c r="B8840">
        <v>28692</v>
      </c>
      <c r="C8840">
        <v>1</v>
      </c>
      <c r="D8840">
        <v>71000</v>
      </c>
      <c r="E8840" s="46">
        <v>45354</v>
      </c>
      <c r="F8840">
        <v>-68.849999999999994</v>
      </c>
      <c r="I8840" t="str">
        <f>INDEX(LedgerMapping[[#All],[Level 3]],MATCH(Actuals[[#This Row],[Sub Ledger]],LedgerMapping[[#All],[Sub Ledger]],0))</f>
        <v>Indirect Labour</v>
      </c>
      <c r="J8840" s="22">
        <f>YEAR(Actuals[[#This Row],[Date]])</f>
        <v>2024</v>
      </c>
      <c r="K8840" s="22">
        <f>MONTH(Actuals[[#This Row],[Date]])</f>
        <v>3</v>
      </c>
      <c r="L8840" s="12"/>
    </row>
    <row r="8841" spans="1:12" x14ac:dyDescent="0.3">
      <c r="A8841">
        <v>11</v>
      </c>
      <c r="B8841">
        <v>29846</v>
      </c>
      <c r="C8841">
        <v>1</v>
      </c>
      <c r="D8841">
        <v>71000</v>
      </c>
      <c r="E8841" s="46">
        <v>45384</v>
      </c>
      <c r="F8841">
        <v>-68.849999999999994</v>
      </c>
      <c r="I8841" t="str">
        <f>INDEX(LedgerMapping[[#All],[Level 3]],MATCH(Actuals[[#This Row],[Sub Ledger]],LedgerMapping[[#All],[Sub Ledger]],0))</f>
        <v>Indirect Labour</v>
      </c>
      <c r="J8841" s="22">
        <f>YEAR(Actuals[[#This Row],[Date]])</f>
        <v>2024</v>
      </c>
      <c r="K8841" s="22">
        <f>MONTH(Actuals[[#This Row],[Date]])</f>
        <v>4</v>
      </c>
      <c r="L8841" s="12"/>
    </row>
    <row r="8842" spans="1:12" x14ac:dyDescent="0.3">
      <c r="A8842">
        <v>11</v>
      </c>
      <c r="B8842">
        <v>30972</v>
      </c>
      <c r="C8842">
        <v>1</v>
      </c>
      <c r="D8842">
        <v>71000</v>
      </c>
      <c r="E8842" s="46">
        <v>45415</v>
      </c>
      <c r="F8842">
        <v>-59.27</v>
      </c>
      <c r="I8842" t="str">
        <f>INDEX(LedgerMapping[[#All],[Level 3]],MATCH(Actuals[[#This Row],[Sub Ledger]],LedgerMapping[[#All],[Sub Ledger]],0))</f>
        <v>Indirect Labour</v>
      </c>
      <c r="J8842" s="22">
        <f>YEAR(Actuals[[#This Row],[Date]])</f>
        <v>2024</v>
      </c>
      <c r="K8842" s="22">
        <f>MONTH(Actuals[[#This Row],[Date]])</f>
        <v>5</v>
      </c>
      <c r="L8842" s="12"/>
    </row>
    <row r="8843" spans="1:12" x14ac:dyDescent="0.3">
      <c r="A8843">
        <v>11</v>
      </c>
      <c r="B8843">
        <v>32097</v>
      </c>
      <c r="C8843">
        <v>1</v>
      </c>
      <c r="D8843">
        <v>71000</v>
      </c>
      <c r="E8843" s="46">
        <v>45445</v>
      </c>
      <c r="F8843">
        <v>-69.91</v>
      </c>
      <c r="I8843" t="str">
        <f>INDEX(LedgerMapping[[#All],[Level 3]],MATCH(Actuals[[#This Row],[Sub Ledger]],LedgerMapping[[#All],[Sub Ledger]],0))</f>
        <v>Indirect Labour</v>
      </c>
      <c r="J8843" s="22">
        <f>YEAR(Actuals[[#This Row],[Date]])</f>
        <v>2024</v>
      </c>
      <c r="K8843" s="22">
        <f>MONTH(Actuals[[#This Row],[Date]])</f>
        <v>6</v>
      </c>
      <c r="L8843" s="12"/>
    </row>
    <row r="8844" spans="1:12" x14ac:dyDescent="0.3">
      <c r="A8844">
        <v>11</v>
      </c>
      <c r="B8844">
        <v>33221</v>
      </c>
      <c r="C8844">
        <v>1</v>
      </c>
      <c r="D8844">
        <v>71000</v>
      </c>
      <c r="E8844" s="46">
        <v>45476</v>
      </c>
      <c r="F8844">
        <v>-109.27</v>
      </c>
      <c r="I8844" t="str">
        <f>INDEX(LedgerMapping[[#All],[Level 3]],MATCH(Actuals[[#This Row],[Sub Ledger]],LedgerMapping[[#All],[Sub Ledger]],0))</f>
        <v>Indirect Labour</v>
      </c>
      <c r="J8844" s="22">
        <f>YEAR(Actuals[[#This Row],[Date]])</f>
        <v>2024</v>
      </c>
      <c r="K8844" s="22">
        <f>MONTH(Actuals[[#This Row],[Date]])</f>
        <v>7</v>
      </c>
      <c r="L8844" s="12"/>
    </row>
    <row r="8845" spans="1:12" x14ac:dyDescent="0.3">
      <c r="A8845">
        <v>11</v>
      </c>
      <c r="B8845">
        <v>34344</v>
      </c>
      <c r="C8845">
        <v>1</v>
      </c>
      <c r="D8845">
        <v>71000</v>
      </c>
      <c r="E8845" s="46">
        <v>45507</v>
      </c>
      <c r="F8845">
        <v>-109.27</v>
      </c>
      <c r="I8845" t="str">
        <f>INDEX(LedgerMapping[[#All],[Level 3]],MATCH(Actuals[[#This Row],[Sub Ledger]],LedgerMapping[[#All],[Sub Ledger]],0))</f>
        <v>Indirect Labour</v>
      </c>
      <c r="J8845" s="22">
        <f>YEAR(Actuals[[#This Row],[Date]])</f>
        <v>2024</v>
      </c>
      <c r="K8845" s="22">
        <f>MONTH(Actuals[[#This Row],[Date]])</f>
        <v>8</v>
      </c>
      <c r="L8845" s="12"/>
    </row>
    <row r="8846" spans="1:12" x14ac:dyDescent="0.3">
      <c r="A8846">
        <v>11</v>
      </c>
      <c r="B8846">
        <v>35497</v>
      </c>
      <c r="C8846">
        <v>1</v>
      </c>
      <c r="D8846">
        <v>71000</v>
      </c>
      <c r="E8846" s="46">
        <v>45536</v>
      </c>
      <c r="F8846">
        <v>-68.849999999999994</v>
      </c>
      <c r="I8846" t="str">
        <f>INDEX(LedgerMapping[[#All],[Level 3]],MATCH(Actuals[[#This Row],[Sub Ledger]],LedgerMapping[[#All],[Sub Ledger]],0))</f>
        <v>Indirect Labour</v>
      </c>
      <c r="J8846" s="22">
        <f>YEAR(Actuals[[#This Row],[Date]])</f>
        <v>2024</v>
      </c>
      <c r="K8846" s="22">
        <f>MONTH(Actuals[[#This Row],[Date]])</f>
        <v>9</v>
      </c>
      <c r="L8846" s="12"/>
    </row>
    <row r="8847" spans="1:12" x14ac:dyDescent="0.3">
      <c r="A8847">
        <v>11</v>
      </c>
      <c r="B8847">
        <v>36647</v>
      </c>
      <c r="C8847">
        <v>1</v>
      </c>
      <c r="D8847">
        <v>71000</v>
      </c>
      <c r="E8847" s="46">
        <v>45567</v>
      </c>
      <c r="F8847">
        <v>-97.57</v>
      </c>
      <c r="I8847" t="str">
        <f>INDEX(LedgerMapping[[#All],[Level 3]],MATCH(Actuals[[#This Row],[Sub Ledger]],LedgerMapping[[#All],[Sub Ledger]],0))</f>
        <v>Indirect Labour</v>
      </c>
      <c r="J8847" s="22">
        <f>YEAR(Actuals[[#This Row],[Date]])</f>
        <v>2024</v>
      </c>
      <c r="K8847" s="22">
        <f>MONTH(Actuals[[#This Row],[Date]])</f>
        <v>10</v>
      </c>
      <c r="L8847" s="12"/>
    </row>
    <row r="8848" spans="1:12" x14ac:dyDescent="0.3">
      <c r="A8848">
        <v>11</v>
      </c>
      <c r="B8848">
        <v>37796</v>
      </c>
      <c r="C8848">
        <v>1</v>
      </c>
      <c r="D8848">
        <v>71000</v>
      </c>
      <c r="E8848" s="46">
        <v>45597</v>
      </c>
      <c r="F8848">
        <v>-60.33</v>
      </c>
      <c r="I8848" t="str">
        <f>INDEX(LedgerMapping[[#All],[Level 3]],MATCH(Actuals[[#This Row],[Sub Ledger]],LedgerMapping[[#All],[Sub Ledger]],0))</f>
        <v>Indirect Labour</v>
      </c>
      <c r="J8848" s="22">
        <f>YEAR(Actuals[[#This Row],[Date]])</f>
        <v>2024</v>
      </c>
      <c r="K8848" s="22">
        <f>MONTH(Actuals[[#This Row],[Date]])</f>
        <v>11</v>
      </c>
      <c r="L8848" s="12"/>
    </row>
    <row r="8849" spans="1:12" x14ac:dyDescent="0.3">
      <c r="A8849">
        <v>11</v>
      </c>
      <c r="B8849">
        <v>38947</v>
      </c>
      <c r="C8849">
        <v>1</v>
      </c>
      <c r="D8849">
        <v>71000</v>
      </c>
      <c r="E8849" s="46">
        <v>45628</v>
      </c>
      <c r="F8849">
        <v>-97.57</v>
      </c>
      <c r="I8849" t="str">
        <f>INDEX(LedgerMapping[[#All],[Level 3]],MATCH(Actuals[[#This Row],[Sub Ledger]],LedgerMapping[[#All],[Sub Ledger]],0))</f>
        <v>Indirect Labour</v>
      </c>
      <c r="J8849" s="22">
        <f>YEAR(Actuals[[#This Row],[Date]])</f>
        <v>2024</v>
      </c>
      <c r="K8849" s="22">
        <f>MONTH(Actuals[[#This Row],[Date]])</f>
        <v>12</v>
      </c>
      <c r="L8849" s="12"/>
    </row>
    <row r="8850" spans="1:12" x14ac:dyDescent="0.3">
      <c r="A8850">
        <v>11</v>
      </c>
      <c r="B8850">
        <v>27541</v>
      </c>
      <c r="C8850">
        <v>1</v>
      </c>
      <c r="D8850">
        <v>73000</v>
      </c>
      <c r="E8850" s="46">
        <v>45322</v>
      </c>
      <c r="F8850">
        <v>-350.77</v>
      </c>
      <c r="I8850" t="str">
        <f>INDEX(LedgerMapping[[#All],[Level 3]],MATCH(Actuals[[#This Row],[Sub Ledger]],LedgerMapping[[#All],[Sub Ledger]],0))</f>
        <v>Administration</v>
      </c>
      <c r="J8850" s="22">
        <f>YEAR(Actuals[[#This Row],[Date]])</f>
        <v>2024</v>
      </c>
      <c r="K8850" s="22">
        <f>MONTH(Actuals[[#This Row],[Date]])</f>
        <v>1</v>
      </c>
      <c r="L8850" s="12"/>
    </row>
    <row r="8851" spans="1:12" x14ac:dyDescent="0.3">
      <c r="A8851">
        <v>11</v>
      </c>
      <c r="B8851">
        <v>28693</v>
      </c>
      <c r="C8851">
        <v>1</v>
      </c>
      <c r="D8851">
        <v>73000</v>
      </c>
      <c r="E8851" s="46">
        <v>45354</v>
      </c>
      <c r="F8851">
        <v>-311.39999999999998</v>
      </c>
      <c r="I8851" t="str">
        <f>INDEX(LedgerMapping[[#All],[Level 3]],MATCH(Actuals[[#This Row],[Sub Ledger]],LedgerMapping[[#All],[Sub Ledger]],0))</f>
        <v>Administration</v>
      </c>
      <c r="J8851" s="22">
        <f>YEAR(Actuals[[#This Row],[Date]])</f>
        <v>2024</v>
      </c>
      <c r="K8851" s="22">
        <f>MONTH(Actuals[[#This Row],[Date]])</f>
        <v>3</v>
      </c>
      <c r="L8851" s="12"/>
    </row>
    <row r="8852" spans="1:12" x14ac:dyDescent="0.3">
      <c r="A8852">
        <v>11</v>
      </c>
      <c r="B8852">
        <v>29847</v>
      </c>
      <c r="C8852">
        <v>1</v>
      </c>
      <c r="D8852">
        <v>73000</v>
      </c>
      <c r="E8852" s="46">
        <v>45384</v>
      </c>
      <c r="F8852">
        <v>-311.39999999999998</v>
      </c>
      <c r="I8852" t="str">
        <f>INDEX(LedgerMapping[[#All],[Level 3]],MATCH(Actuals[[#This Row],[Sub Ledger]],LedgerMapping[[#All],[Sub Ledger]],0))</f>
        <v>Administration</v>
      </c>
      <c r="J8852" s="22">
        <f>YEAR(Actuals[[#This Row],[Date]])</f>
        <v>2024</v>
      </c>
      <c r="K8852" s="22">
        <f>MONTH(Actuals[[#This Row],[Date]])</f>
        <v>4</v>
      </c>
      <c r="L8852" s="12"/>
    </row>
    <row r="8853" spans="1:12" x14ac:dyDescent="0.3">
      <c r="A8853">
        <v>11</v>
      </c>
      <c r="B8853">
        <v>30973</v>
      </c>
      <c r="C8853">
        <v>1</v>
      </c>
      <c r="D8853">
        <v>73000</v>
      </c>
      <c r="E8853" s="46">
        <v>45415</v>
      </c>
      <c r="F8853">
        <v>-262.47000000000003</v>
      </c>
      <c r="I8853" t="str">
        <f>INDEX(LedgerMapping[[#All],[Level 3]],MATCH(Actuals[[#This Row],[Sub Ledger]],LedgerMapping[[#All],[Sub Ledger]],0))</f>
        <v>Administration</v>
      </c>
      <c r="J8853" s="22">
        <f>YEAR(Actuals[[#This Row],[Date]])</f>
        <v>2024</v>
      </c>
      <c r="K8853" s="22">
        <f>MONTH(Actuals[[#This Row],[Date]])</f>
        <v>5</v>
      </c>
      <c r="L8853" s="12"/>
    </row>
    <row r="8854" spans="1:12" x14ac:dyDescent="0.3">
      <c r="A8854">
        <v>11</v>
      </c>
      <c r="B8854">
        <v>32098</v>
      </c>
      <c r="C8854">
        <v>1</v>
      </c>
      <c r="D8854">
        <v>73000</v>
      </c>
      <c r="E8854" s="46">
        <v>45445</v>
      </c>
      <c r="F8854">
        <v>-302.89</v>
      </c>
      <c r="I8854" t="str">
        <f>INDEX(LedgerMapping[[#All],[Level 3]],MATCH(Actuals[[#This Row],[Sub Ledger]],LedgerMapping[[#All],[Sub Ledger]],0))</f>
        <v>Administration</v>
      </c>
      <c r="J8854" s="22">
        <f>YEAR(Actuals[[#This Row],[Date]])</f>
        <v>2024</v>
      </c>
      <c r="K8854" s="22">
        <f>MONTH(Actuals[[#This Row],[Date]])</f>
        <v>6</v>
      </c>
      <c r="L8854" s="12"/>
    </row>
    <row r="8855" spans="1:12" x14ac:dyDescent="0.3">
      <c r="A8855">
        <v>11</v>
      </c>
      <c r="B8855">
        <v>33222</v>
      </c>
      <c r="C8855">
        <v>1</v>
      </c>
      <c r="D8855">
        <v>73000</v>
      </c>
      <c r="E8855" s="46">
        <v>45476</v>
      </c>
      <c r="F8855">
        <v>-422.04</v>
      </c>
      <c r="I8855" t="str">
        <f>INDEX(LedgerMapping[[#All],[Level 3]],MATCH(Actuals[[#This Row],[Sub Ledger]],LedgerMapping[[#All],[Sub Ledger]],0))</f>
        <v>Administration</v>
      </c>
      <c r="J8855" s="22">
        <f>YEAR(Actuals[[#This Row],[Date]])</f>
        <v>2024</v>
      </c>
      <c r="K8855" s="22">
        <f>MONTH(Actuals[[#This Row],[Date]])</f>
        <v>7</v>
      </c>
      <c r="L8855" s="12"/>
    </row>
    <row r="8856" spans="1:12" x14ac:dyDescent="0.3">
      <c r="A8856">
        <v>11</v>
      </c>
      <c r="B8856">
        <v>34345</v>
      </c>
      <c r="C8856">
        <v>1</v>
      </c>
      <c r="D8856">
        <v>73000</v>
      </c>
      <c r="E8856" s="46">
        <v>45507</v>
      </c>
      <c r="F8856">
        <v>-410.34</v>
      </c>
      <c r="I8856" t="str">
        <f>INDEX(LedgerMapping[[#All],[Level 3]],MATCH(Actuals[[#This Row],[Sub Ledger]],LedgerMapping[[#All],[Sub Ledger]],0))</f>
        <v>Administration</v>
      </c>
      <c r="J8856" s="22">
        <f>YEAR(Actuals[[#This Row],[Date]])</f>
        <v>2024</v>
      </c>
      <c r="K8856" s="22">
        <f>MONTH(Actuals[[#This Row],[Date]])</f>
        <v>8</v>
      </c>
      <c r="L8856" s="12"/>
    </row>
    <row r="8857" spans="1:12" x14ac:dyDescent="0.3">
      <c r="A8857">
        <v>11</v>
      </c>
      <c r="B8857">
        <v>35498</v>
      </c>
      <c r="C8857">
        <v>1</v>
      </c>
      <c r="D8857">
        <v>73000</v>
      </c>
      <c r="E8857" s="46">
        <v>45536</v>
      </c>
      <c r="F8857">
        <v>-300.76</v>
      </c>
      <c r="I8857" t="str">
        <f>INDEX(LedgerMapping[[#All],[Level 3]],MATCH(Actuals[[#This Row],[Sub Ledger]],LedgerMapping[[#All],[Sub Ledger]],0))</f>
        <v>Administration</v>
      </c>
      <c r="J8857" s="22">
        <f>YEAR(Actuals[[#This Row],[Date]])</f>
        <v>2024</v>
      </c>
      <c r="K8857" s="22">
        <f>MONTH(Actuals[[#This Row],[Date]])</f>
        <v>9</v>
      </c>
      <c r="L8857" s="12"/>
    </row>
    <row r="8858" spans="1:12" x14ac:dyDescent="0.3">
      <c r="A8858">
        <v>11</v>
      </c>
      <c r="B8858">
        <v>36648</v>
      </c>
      <c r="C8858">
        <v>1</v>
      </c>
      <c r="D8858">
        <v>73000</v>
      </c>
      <c r="E8858" s="46">
        <v>45567</v>
      </c>
      <c r="F8858">
        <v>-389.06</v>
      </c>
      <c r="I8858" t="str">
        <f>INDEX(LedgerMapping[[#All],[Level 3]],MATCH(Actuals[[#This Row],[Sub Ledger]],LedgerMapping[[#All],[Sub Ledger]],0))</f>
        <v>Administration</v>
      </c>
      <c r="J8858" s="22">
        <f>YEAR(Actuals[[#This Row],[Date]])</f>
        <v>2024</v>
      </c>
      <c r="K8858" s="22">
        <f>MONTH(Actuals[[#This Row],[Date]])</f>
        <v>10</v>
      </c>
      <c r="L8858" s="12"/>
    </row>
    <row r="8859" spans="1:12" x14ac:dyDescent="0.3">
      <c r="A8859">
        <v>11</v>
      </c>
      <c r="B8859">
        <v>37797</v>
      </c>
      <c r="C8859">
        <v>1</v>
      </c>
      <c r="D8859">
        <v>73000</v>
      </c>
      <c r="E8859" s="46">
        <v>45597</v>
      </c>
      <c r="F8859">
        <v>-260.33999999999997</v>
      </c>
      <c r="I8859" t="str">
        <f>INDEX(LedgerMapping[[#All],[Level 3]],MATCH(Actuals[[#This Row],[Sub Ledger]],LedgerMapping[[#All],[Sub Ledger]],0))</f>
        <v>Administration</v>
      </c>
      <c r="J8859" s="22">
        <f>YEAR(Actuals[[#This Row],[Date]])</f>
        <v>2024</v>
      </c>
      <c r="K8859" s="22">
        <f>MONTH(Actuals[[#This Row],[Date]])</f>
        <v>11</v>
      </c>
      <c r="L8859" s="12"/>
    </row>
    <row r="8860" spans="1:12" x14ac:dyDescent="0.3">
      <c r="A8860">
        <v>11</v>
      </c>
      <c r="B8860">
        <v>38948</v>
      </c>
      <c r="C8860">
        <v>1</v>
      </c>
      <c r="D8860">
        <v>73000</v>
      </c>
      <c r="E8860" s="46">
        <v>45628</v>
      </c>
      <c r="F8860">
        <v>-369.91</v>
      </c>
      <c r="I8860" t="str">
        <f>INDEX(LedgerMapping[[#All],[Level 3]],MATCH(Actuals[[#This Row],[Sub Ledger]],LedgerMapping[[#All],[Sub Ledger]],0))</f>
        <v>Administration</v>
      </c>
      <c r="J8860" s="22">
        <f>YEAR(Actuals[[#This Row],[Date]])</f>
        <v>2024</v>
      </c>
      <c r="K8860" s="22">
        <f>MONTH(Actuals[[#This Row],[Date]])</f>
        <v>12</v>
      </c>
      <c r="L8860" s="12"/>
    </row>
    <row r="8861" spans="1:12" x14ac:dyDescent="0.3">
      <c r="A8861">
        <v>11</v>
      </c>
      <c r="B8861">
        <v>14227</v>
      </c>
      <c r="C8861">
        <v>1</v>
      </c>
      <c r="D8861">
        <v>73000</v>
      </c>
      <c r="E8861" s="46">
        <v>44927</v>
      </c>
      <c r="F8861">
        <v>-108.21</v>
      </c>
      <c r="I8861" t="str">
        <f>INDEX(LedgerMapping[[#All],[Level 3]],MATCH(Actuals[[#This Row],[Sub Ledger]],LedgerMapping[[#All],[Sub Ledger]],0))</f>
        <v>Administration</v>
      </c>
      <c r="J8861" s="22">
        <f>YEAR(Actuals[[#This Row],[Date]])</f>
        <v>2023</v>
      </c>
      <c r="K8861" s="22">
        <f>MONTH(Actuals[[#This Row],[Date]])</f>
        <v>1</v>
      </c>
      <c r="L8861" s="12"/>
    </row>
    <row r="8862" spans="1:12" x14ac:dyDescent="0.3">
      <c r="A8862">
        <v>11</v>
      </c>
      <c r="B8862">
        <v>15229</v>
      </c>
      <c r="C8862">
        <v>1</v>
      </c>
      <c r="D8862">
        <v>73000</v>
      </c>
      <c r="E8862" s="46">
        <v>44958</v>
      </c>
      <c r="F8862">
        <v>-126.29</v>
      </c>
      <c r="I8862" t="str">
        <f>INDEX(LedgerMapping[[#All],[Level 3]],MATCH(Actuals[[#This Row],[Sub Ledger]],LedgerMapping[[#All],[Sub Ledger]],0))</f>
        <v>Administration</v>
      </c>
      <c r="J8862" s="22">
        <f>YEAR(Actuals[[#This Row],[Date]])</f>
        <v>2023</v>
      </c>
      <c r="K8862" s="22">
        <f>MONTH(Actuals[[#This Row],[Date]])</f>
        <v>2</v>
      </c>
      <c r="L8862" s="12"/>
    </row>
    <row r="8863" spans="1:12" x14ac:dyDescent="0.3">
      <c r="A8863">
        <v>11</v>
      </c>
      <c r="B8863">
        <v>16209</v>
      </c>
      <c r="C8863">
        <v>1</v>
      </c>
      <c r="D8863">
        <v>73000</v>
      </c>
      <c r="E8863" s="46">
        <v>44988</v>
      </c>
      <c r="F8863">
        <v>-156.08000000000001</v>
      </c>
      <c r="I8863" t="str">
        <f>INDEX(LedgerMapping[[#All],[Level 3]],MATCH(Actuals[[#This Row],[Sub Ledger]],LedgerMapping[[#All],[Sub Ledger]],0))</f>
        <v>Administration</v>
      </c>
      <c r="J8863" s="22">
        <f>YEAR(Actuals[[#This Row],[Date]])</f>
        <v>2023</v>
      </c>
      <c r="K8863" s="22">
        <f>MONTH(Actuals[[#This Row],[Date]])</f>
        <v>3</v>
      </c>
      <c r="L8863" s="12"/>
    </row>
    <row r="8864" spans="1:12" x14ac:dyDescent="0.3">
      <c r="A8864">
        <v>11</v>
      </c>
      <c r="B8864">
        <v>17241</v>
      </c>
      <c r="C8864">
        <v>1</v>
      </c>
      <c r="D8864">
        <v>73000</v>
      </c>
      <c r="E8864" s="46">
        <v>45018</v>
      </c>
      <c r="F8864">
        <v>-100.76</v>
      </c>
      <c r="I8864" t="str">
        <f>INDEX(LedgerMapping[[#All],[Level 3]],MATCH(Actuals[[#This Row],[Sub Ledger]],LedgerMapping[[#All],[Sub Ledger]],0))</f>
        <v>Administration</v>
      </c>
      <c r="J8864" s="22">
        <f>YEAR(Actuals[[#This Row],[Date]])</f>
        <v>2023</v>
      </c>
      <c r="K8864" s="22">
        <f>MONTH(Actuals[[#This Row],[Date]])</f>
        <v>4</v>
      </c>
      <c r="L8864" s="12"/>
    </row>
    <row r="8865" spans="1:12" x14ac:dyDescent="0.3">
      <c r="A8865">
        <v>11</v>
      </c>
      <c r="B8865">
        <v>18270</v>
      </c>
      <c r="C8865">
        <v>1</v>
      </c>
      <c r="D8865">
        <v>73000</v>
      </c>
      <c r="E8865" s="46">
        <v>45049</v>
      </c>
      <c r="F8865">
        <v>-139.06</v>
      </c>
      <c r="I8865" t="str">
        <f>INDEX(LedgerMapping[[#All],[Level 3]],MATCH(Actuals[[#This Row],[Sub Ledger]],LedgerMapping[[#All],[Sub Ledger]],0))</f>
        <v>Administration</v>
      </c>
      <c r="J8865" s="22">
        <f>YEAR(Actuals[[#This Row],[Date]])</f>
        <v>2023</v>
      </c>
      <c r="K8865" s="22">
        <f>MONTH(Actuals[[#This Row],[Date]])</f>
        <v>5</v>
      </c>
      <c r="L8865" s="12"/>
    </row>
    <row r="8866" spans="1:12" x14ac:dyDescent="0.3">
      <c r="A8866">
        <v>11</v>
      </c>
      <c r="B8866">
        <v>19275</v>
      </c>
      <c r="C8866">
        <v>1</v>
      </c>
      <c r="D8866">
        <v>73000</v>
      </c>
      <c r="E8866" s="46">
        <v>45079</v>
      </c>
      <c r="F8866">
        <v>-122.04</v>
      </c>
      <c r="I8866" t="str">
        <f>INDEX(LedgerMapping[[#All],[Level 3]],MATCH(Actuals[[#This Row],[Sub Ledger]],LedgerMapping[[#All],[Sub Ledger]],0))</f>
        <v>Administration</v>
      </c>
      <c r="J8866" s="22">
        <f>YEAR(Actuals[[#This Row],[Date]])</f>
        <v>2023</v>
      </c>
      <c r="K8866" s="22">
        <f>MONTH(Actuals[[#This Row],[Date]])</f>
        <v>6</v>
      </c>
      <c r="L8866" s="12"/>
    </row>
    <row r="8867" spans="1:12" x14ac:dyDescent="0.3">
      <c r="A8867">
        <v>11</v>
      </c>
      <c r="B8867">
        <v>20303</v>
      </c>
      <c r="C8867">
        <v>1</v>
      </c>
      <c r="D8867">
        <v>73000</v>
      </c>
      <c r="E8867" s="46">
        <v>45110</v>
      </c>
      <c r="F8867">
        <v>-169.91</v>
      </c>
      <c r="I8867" t="str">
        <f>INDEX(LedgerMapping[[#All],[Level 3]],MATCH(Actuals[[#This Row],[Sub Ledger]],LedgerMapping[[#All],[Sub Ledger]],0))</f>
        <v>Administration</v>
      </c>
      <c r="J8867" s="22">
        <f>YEAR(Actuals[[#This Row],[Date]])</f>
        <v>2023</v>
      </c>
      <c r="K8867" s="22">
        <f>MONTH(Actuals[[#This Row],[Date]])</f>
        <v>7</v>
      </c>
      <c r="L8867" s="12"/>
    </row>
    <row r="8868" spans="1:12" x14ac:dyDescent="0.3">
      <c r="A8868">
        <v>11</v>
      </c>
      <c r="B8868">
        <v>21331</v>
      </c>
      <c r="C8868">
        <v>1</v>
      </c>
      <c r="D8868">
        <v>73000</v>
      </c>
      <c r="E8868" s="46">
        <v>45141</v>
      </c>
      <c r="F8868">
        <v>-97.57</v>
      </c>
      <c r="I8868" t="str">
        <f>INDEX(LedgerMapping[[#All],[Level 3]],MATCH(Actuals[[#This Row],[Sub Ledger]],LedgerMapping[[#All],[Sub Ledger]],0))</f>
        <v>Administration</v>
      </c>
      <c r="J8868" s="22">
        <f>YEAR(Actuals[[#This Row],[Date]])</f>
        <v>2023</v>
      </c>
      <c r="K8868" s="22">
        <f>MONTH(Actuals[[#This Row],[Date]])</f>
        <v>8</v>
      </c>
      <c r="L8868" s="12"/>
    </row>
    <row r="8869" spans="1:12" x14ac:dyDescent="0.3">
      <c r="A8869">
        <v>11</v>
      </c>
      <c r="B8869">
        <v>22334</v>
      </c>
      <c r="C8869">
        <v>1</v>
      </c>
      <c r="D8869">
        <v>73000</v>
      </c>
      <c r="E8869" s="46">
        <v>45169</v>
      </c>
      <c r="F8869">
        <v>-105.02</v>
      </c>
      <c r="I8869" t="str">
        <f>INDEX(LedgerMapping[[#All],[Level 3]],MATCH(Actuals[[#This Row],[Sub Ledger]],LedgerMapping[[#All],[Sub Ledger]],0))</f>
        <v>Administration</v>
      </c>
      <c r="J8869" s="22">
        <f>YEAR(Actuals[[#This Row],[Date]])</f>
        <v>2023</v>
      </c>
      <c r="K8869" s="22">
        <f>MONTH(Actuals[[#This Row],[Date]])</f>
        <v>8</v>
      </c>
      <c r="L8869" s="12"/>
    </row>
    <row r="8870" spans="1:12" x14ac:dyDescent="0.3">
      <c r="A8870">
        <v>11</v>
      </c>
      <c r="B8870">
        <v>23312</v>
      </c>
      <c r="C8870">
        <v>1</v>
      </c>
      <c r="D8870">
        <v>73000</v>
      </c>
      <c r="E8870" s="46">
        <v>45200</v>
      </c>
      <c r="F8870">
        <v>-139.06</v>
      </c>
      <c r="I8870" t="str">
        <f>INDEX(LedgerMapping[[#All],[Level 3]],MATCH(Actuals[[#This Row],[Sub Ledger]],LedgerMapping[[#All],[Sub Ledger]],0))</f>
        <v>Administration</v>
      </c>
      <c r="J8870" s="22">
        <f>YEAR(Actuals[[#This Row],[Date]])</f>
        <v>2023</v>
      </c>
      <c r="K8870" s="22">
        <f>MONTH(Actuals[[#This Row],[Date]])</f>
        <v>10</v>
      </c>
      <c r="L8870" s="12"/>
    </row>
    <row r="8871" spans="1:12" x14ac:dyDescent="0.3">
      <c r="A8871">
        <v>11</v>
      </c>
      <c r="B8871">
        <v>24314</v>
      </c>
      <c r="C8871">
        <v>1</v>
      </c>
      <c r="D8871">
        <v>73000</v>
      </c>
      <c r="E8871" s="46">
        <v>45230</v>
      </c>
      <c r="F8871">
        <v>-122.04</v>
      </c>
      <c r="I8871" t="str">
        <f>INDEX(LedgerMapping[[#All],[Level 3]],MATCH(Actuals[[#This Row],[Sub Ledger]],LedgerMapping[[#All],[Sub Ledger]],0))</f>
        <v>Administration</v>
      </c>
      <c r="J8871" s="22">
        <f>YEAR(Actuals[[#This Row],[Date]])</f>
        <v>2023</v>
      </c>
      <c r="K8871" s="22">
        <f>MONTH(Actuals[[#This Row],[Date]])</f>
        <v>10</v>
      </c>
      <c r="L8871" s="12"/>
    </row>
    <row r="8872" spans="1:12" x14ac:dyDescent="0.3">
      <c r="A8872">
        <v>11</v>
      </c>
      <c r="B8872">
        <v>25346</v>
      </c>
      <c r="C8872">
        <v>1</v>
      </c>
      <c r="D8872">
        <v>73000</v>
      </c>
      <c r="E8872" s="46">
        <v>45261</v>
      </c>
      <c r="F8872">
        <v>-122.04</v>
      </c>
      <c r="I8872" t="str">
        <f>INDEX(LedgerMapping[[#All],[Level 3]],MATCH(Actuals[[#This Row],[Sub Ledger]],LedgerMapping[[#All],[Sub Ledger]],0))</f>
        <v>Administration</v>
      </c>
      <c r="J8872" s="22">
        <f>YEAR(Actuals[[#This Row],[Date]])</f>
        <v>2023</v>
      </c>
      <c r="K8872" s="22">
        <f>MONTH(Actuals[[#This Row],[Date]])</f>
        <v>12</v>
      </c>
      <c r="L8872" s="12"/>
    </row>
    <row r="8873" spans="1:12" x14ac:dyDescent="0.3">
      <c r="A8873">
        <v>11</v>
      </c>
      <c r="B8873">
        <v>26417</v>
      </c>
      <c r="C8873">
        <v>1</v>
      </c>
      <c r="D8873">
        <v>73000</v>
      </c>
      <c r="E8873" s="46">
        <v>45291</v>
      </c>
      <c r="F8873">
        <v>-151.83000000000001</v>
      </c>
      <c r="I8873" t="str">
        <f>INDEX(LedgerMapping[[#All],[Level 3]],MATCH(Actuals[[#This Row],[Sub Ledger]],LedgerMapping[[#All],[Sub Ledger]],0))</f>
        <v>Administration</v>
      </c>
      <c r="J8873" s="22">
        <f>YEAR(Actuals[[#This Row],[Date]])</f>
        <v>2023</v>
      </c>
      <c r="K8873" s="22">
        <f>MONTH(Actuals[[#This Row],[Date]])</f>
        <v>12</v>
      </c>
      <c r="L8873" s="12"/>
    </row>
    <row r="8874" spans="1:12" x14ac:dyDescent="0.3">
      <c r="A8874">
        <v>11</v>
      </c>
      <c r="B8874">
        <v>14228</v>
      </c>
      <c r="C8874">
        <v>1</v>
      </c>
      <c r="D8874">
        <v>74000</v>
      </c>
      <c r="E8874" s="46">
        <v>44927</v>
      </c>
      <c r="F8874">
        <v>-142.25</v>
      </c>
      <c r="I8874" t="str">
        <f>INDEX(LedgerMapping[[#All],[Level 3]],MATCH(Actuals[[#This Row],[Sub Ledger]],LedgerMapping[[#All],[Sub Ledger]],0))</f>
        <v>Administration</v>
      </c>
      <c r="J8874" s="22">
        <f>YEAR(Actuals[[#This Row],[Date]])</f>
        <v>2023</v>
      </c>
      <c r="K8874" s="22">
        <f>MONTH(Actuals[[#This Row],[Date]])</f>
        <v>1</v>
      </c>
      <c r="L8874" s="12"/>
    </row>
    <row r="8875" spans="1:12" x14ac:dyDescent="0.3">
      <c r="A8875">
        <v>11</v>
      </c>
      <c r="B8875">
        <v>15230</v>
      </c>
      <c r="C8875">
        <v>1</v>
      </c>
      <c r="D8875">
        <v>74000</v>
      </c>
      <c r="E8875" s="46">
        <v>44958</v>
      </c>
      <c r="F8875">
        <v>-148.63</v>
      </c>
      <c r="I8875" t="str">
        <f>INDEX(LedgerMapping[[#All],[Level 3]],MATCH(Actuals[[#This Row],[Sub Ledger]],LedgerMapping[[#All],[Sub Ledger]],0))</f>
        <v>Administration</v>
      </c>
      <c r="J8875" s="22">
        <f>YEAR(Actuals[[#This Row],[Date]])</f>
        <v>2023</v>
      </c>
      <c r="K8875" s="22">
        <f>MONTH(Actuals[[#This Row],[Date]])</f>
        <v>2</v>
      </c>
      <c r="L8875" s="12"/>
    </row>
    <row r="8876" spans="1:12" x14ac:dyDescent="0.3">
      <c r="A8876">
        <v>11</v>
      </c>
      <c r="B8876">
        <v>16210</v>
      </c>
      <c r="C8876">
        <v>1</v>
      </c>
      <c r="D8876">
        <v>74000</v>
      </c>
      <c r="E8876" s="46">
        <v>44988</v>
      </c>
      <c r="F8876">
        <v>-188</v>
      </c>
      <c r="I8876" t="str">
        <f>INDEX(LedgerMapping[[#All],[Level 3]],MATCH(Actuals[[#This Row],[Sub Ledger]],LedgerMapping[[#All],[Sub Ledger]],0))</f>
        <v>Administration</v>
      </c>
      <c r="J8876" s="22">
        <f>YEAR(Actuals[[#This Row],[Date]])</f>
        <v>2023</v>
      </c>
      <c r="K8876" s="22">
        <f>MONTH(Actuals[[#This Row],[Date]])</f>
        <v>3</v>
      </c>
      <c r="L8876" s="12"/>
    </row>
    <row r="8877" spans="1:12" x14ac:dyDescent="0.3">
      <c r="A8877">
        <v>11</v>
      </c>
      <c r="B8877">
        <v>17242</v>
      </c>
      <c r="C8877">
        <v>1</v>
      </c>
      <c r="D8877">
        <v>74000</v>
      </c>
      <c r="E8877" s="46">
        <v>45018</v>
      </c>
      <c r="F8877">
        <v>-163.53</v>
      </c>
      <c r="I8877" t="str">
        <f>INDEX(LedgerMapping[[#All],[Level 3]],MATCH(Actuals[[#This Row],[Sub Ledger]],LedgerMapping[[#All],[Sub Ledger]],0))</f>
        <v>Administration</v>
      </c>
      <c r="J8877" s="22">
        <f>YEAR(Actuals[[#This Row],[Date]])</f>
        <v>2023</v>
      </c>
      <c r="K8877" s="22">
        <f>MONTH(Actuals[[#This Row],[Date]])</f>
        <v>4</v>
      </c>
      <c r="L8877" s="12"/>
    </row>
    <row r="8878" spans="1:12" x14ac:dyDescent="0.3">
      <c r="A8878">
        <v>11</v>
      </c>
      <c r="B8878">
        <v>18271</v>
      </c>
      <c r="C8878">
        <v>1</v>
      </c>
      <c r="D8878">
        <v>74000</v>
      </c>
      <c r="E8878" s="46">
        <v>45049</v>
      </c>
      <c r="F8878">
        <v>-242.25</v>
      </c>
      <c r="I8878" t="str">
        <f>INDEX(LedgerMapping[[#All],[Level 3]],MATCH(Actuals[[#This Row],[Sub Ledger]],LedgerMapping[[#All],[Sub Ledger]],0))</f>
        <v>Administration</v>
      </c>
      <c r="J8878" s="22">
        <f>YEAR(Actuals[[#This Row],[Date]])</f>
        <v>2023</v>
      </c>
      <c r="K8878" s="22">
        <f>MONTH(Actuals[[#This Row],[Date]])</f>
        <v>5</v>
      </c>
      <c r="L8878" s="12"/>
    </row>
    <row r="8879" spans="1:12" x14ac:dyDescent="0.3">
      <c r="A8879">
        <v>11</v>
      </c>
      <c r="B8879">
        <v>19276</v>
      </c>
      <c r="C8879">
        <v>1</v>
      </c>
      <c r="D8879">
        <v>74000</v>
      </c>
      <c r="E8879" s="46">
        <v>45079</v>
      </c>
      <c r="F8879">
        <v>-142.25</v>
      </c>
      <c r="I8879" t="str">
        <f>INDEX(LedgerMapping[[#All],[Level 3]],MATCH(Actuals[[#This Row],[Sub Ledger]],LedgerMapping[[#All],[Sub Ledger]],0))</f>
        <v>Administration</v>
      </c>
      <c r="J8879" s="22">
        <f>YEAR(Actuals[[#This Row],[Date]])</f>
        <v>2023</v>
      </c>
      <c r="K8879" s="22">
        <f>MONTH(Actuals[[#This Row],[Date]])</f>
        <v>6</v>
      </c>
      <c r="L8879" s="12"/>
    </row>
    <row r="8880" spans="1:12" x14ac:dyDescent="0.3">
      <c r="A8880">
        <v>11</v>
      </c>
      <c r="B8880">
        <v>20304</v>
      </c>
      <c r="C8880">
        <v>1</v>
      </c>
      <c r="D8880">
        <v>74000</v>
      </c>
      <c r="E8880" s="46">
        <v>45110</v>
      </c>
      <c r="F8880">
        <v>-212.47</v>
      </c>
      <c r="I8880" t="str">
        <f>INDEX(LedgerMapping[[#All],[Level 3]],MATCH(Actuals[[#This Row],[Sub Ledger]],LedgerMapping[[#All],[Sub Ledger]],0))</f>
        <v>Administration</v>
      </c>
      <c r="J8880" s="22">
        <f>YEAR(Actuals[[#This Row],[Date]])</f>
        <v>2023</v>
      </c>
      <c r="K8880" s="22">
        <f>MONTH(Actuals[[#This Row],[Date]])</f>
        <v>7</v>
      </c>
      <c r="L8880" s="12"/>
    </row>
    <row r="8881" spans="1:12" x14ac:dyDescent="0.3">
      <c r="A8881">
        <v>11</v>
      </c>
      <c r="B8881">
        <v>21332</v>
      </c>
      <c r="C8881">
        <v>1</v>
      </c>
      <c r="D8881">
        <v>74000</v>
      </c>
      <c r="E8881" s="46">
        <v>45141</v>
      </c>
      <c r="F8881">
        <v>-151.83000000000001</v>
      </c>
      <c r="I8881" t="str">
        <f>INDEX(LedgerMapping[[#All],[Level 3]],MATCH(Actuals[[#This Row],[Sub Ledger]],LedgerMapping[[#All],[Sub Ledger]],0))</f>
        <v>Administration</v>
      </c>
      <c r="J8881" s="22">
        <f>YEAR(Actuals[[#This Row],[Date]])</f>
        <v>2023</v>
      </c>
      <c r="K8881" s="22">
        <f>MONTH(Actuals[[#This Row],[Date]])</f>
        <v>8</v>
      </c>
      <c r="L8881" s="12"/>
    </row>
    <row r="8882" spans="1:12" x14ac:dyDescent="0.3">
      <c r="A8882">
        <v>11</v>
      </c>
      <c r="B8882">
        <v>22335</v>
      </c>
      <c r="C8882">
        <v>1</v>
      </c>
      <c r="D8882">
        <v>74000</v>
      </c>
      <c r="E8882" s="46">
        <v>45169</v>
      </c>
      <c r="F8882">
        <v>-141.19</v>
      </c>
      <c r="I8882" t="str">
        <f>INDEX(LedgerMapping[[#All],[Level 3]],MATCH(Actuals[[#This Row],[Sub Ledger]],LedgerMapping[[#All],[Sub Ledger]],0))</f>
        <v>Administration</v>
      </c>
      <c r="J8882" s="22">
        <f>YEAR(Actuals[[#This Row],[Date]])</f>
        <v>2023</v>
      </c>
      <c r="K8882" s="22">
        <f>MONTH(Actuals[[#This Row],[Date]])</f>
        <v>8</v>
      </c>
      <c r="L8882" s="12"/>
    </row>
    <row r="8883" spans="1:12" x14ac:dyDescent="0.3">
      <c r="A8883">
        <v>11</v>
      </c>
      <c r="B8883">
        <v>23313</v>
      </c>
      <c r="C8883">
        <v>1</v>
      </c>
      <c r="D8883">
        <v>74000</v>
      </c>
      <c r="E8883" s="46">
        <v>45200</v>
      </c>
      <c r="F8883">
        <v>-241.19</v>
      </c>
      <c r="I8883" t="str">
        <f>INDEX(LedgerMapping[[#All],[Level 3]],MATCH(Actuals[[#This Row],[Sub Ledger]],LedgerMapping[[#All],[Sub Ledger]],0))</f>
        <v>Administration</v>
      </c>
      <c r="J8883" s="22">
        <f>YEAR(Actuals[[#This Row],[Date]])</f>
        <v>2023</v>
      </c>
      <c r="K8883" s="22">
        <f>MONTH(Actuals[[#This Row],[Date]])</f>
        <v>10</v>
      </c>
      <c r="L8883" s="12"/>
    </row>
    <row r="8884" spans="1:12" x14ac:dyDescent="0.3">
      <c r="A8884">
        <v>11</v>
      </c>
      <c r="B8884">
        <v>24315</v>
      </c>
      <c r="C8884">
        <v>1</v>
      </c>
      <c r="D8884">
        <v>74000</v>
      </c>
      <c r="E8884" s="46">
        <v>45230</v>
      </c>
      <c r="F8884">
        <v>-209.27</v>
      </c>
      <c r="I8884" t="str">
        <f>INDEX(LedgerMapping[[#All],[Level 3]],MATCH(Actuals[[#This Row],[Sub Ledger]],LedgerMapping[[#All],[Sub Ledger]],0))</f>
        <v>Administration</v>
      </c>
      <c r="J8884" s="22">
        <f>YEAR(Actuals[[#This Row],[Date]])</f>
        <v>2023</v>
      </c>
      <c r="K8884" s="22">
        <f>MONTH(Actuals[[#This Row],[Date]])</f>
        <v>10</v>
      </c>
      <c r="L8884" s="12"/>
    </row>
    <row r="8885" spans="1:12" x14ac:dyDescent="0.3">
      <c r="A8885">
        <v>11</v>
      </c>
      <c r="B8885">
        <v>25347</v>
      </c>
      <c r="C8885">
        <v>1</v>
      </c>
      <c r="D8885">
        <v>74000</v>
      </c>
      <c r="E8885" s="46">
        <v>45261</v>
      </c>
      <c r="F8885">
        <v>-142.25</v>
      </c>
      <c r="I8885" t="str">
        <f>INDEX(LedgerMapping[[#All],[Level 3]],MATCH(Actuals[[#This Row],[Sub Ledger]],LedgerMapping[[#All],[Sub Ledger]],0))</f>
        <v>Administration</v>
      </c>
      <c r="J8885" s="22">
        <f>YEAR(Actuals[[#This Row],[Date]])</f>
        <v>2023</v>
      </c>
      <c r="K8885" s="22">
        <f>MONTH(Actuals[[#This Row],[Date]])</f>
        <v>12</v>
      </c>
      <c r="L8885" s="12"/>
    </row>
    <row r="8886" spans="1:12" x14ac:dyDescent="0.3">
      <c r="A8886">
        <v>11</v>
      </c>
      <c r="B8886">
        <v>26418</v>
      </c>
      <c r="C8886">
        <v>1</v>
      </c>
      <c r="D8886">
        <v>74000</v>
      </c>
      <c r="E8886" s="46">
        <v>45291</v>
      </c>
      <c r="F8886">
        <v>-133.74</v>
      </c>
      <c r="I8886" t="str">
        <f>INDEX(LedgerMapping[[#All],[Level 3]],MATCH(Actuals[[#This Row],[Sub Ledger]],LedgerMapping[[#All],[Sub Ledger]],0))</f>
        <v>Administration</v>
      </c>
      <c r="J8886" s="22">
        <f>YEAR(Actuals[[#This Row],[Date]])</f>
        <v>2023</v>
      </c>
      <c r="K8886" s="22">
        <f>MONTH(Actuals[[#This Row],[Date]])</f>
        <v>12</v>
      </c>
      <c r="L8886" s="12"/>
    </row>
    <row r="8887" spans="1:12" x14ac:dyDescent="0.3">
      <c r="A8887">
        <v>11</v>
      </c>
      <c r="B8887">
        <v>27542</v>
      </c>
      <c r="C8887">
        <v>1</v>
      </c>
      <c r="D8887">
        <v>74000</v>
      </c>
      <c r="E8887" s="46">
        <v>45322</v>
      </c>
      <c r="F8887">
        <v>-347.57</v>
      </c>
      <c r="I8887" t="str">
        <f>INDEX(LedgerMapping[[#All],[Level 3]],MATCH(Actuals[[#This Row],[Sub Ledger]],LedgerMapping[[#All],[Sub Ledger]],0))</f>
        <v>Administration</v>
      </c>
      <c r="J8887" s="22">
        <f>YEAR(Actuals[[#This Row],[Date]])</f>
        <v>2024</v>
      </c>
      <c r="K8887" s="22">
        <f>MONTH(Actuals[[#This Row],[Date]])</f>
        <v>1</v>
      </c>
      <c r="L8887" s="12"/>
    </row>
    <row r="8888" spans="1:12" x14ac:dyDescent="0.3">
      <c r="A8888">
        <v>11</v>
      </c>
      <c r="B8888">
        <v>28694</v>
      </c>
      <c r="C8888">
        <v>1</v>
      </c>
      <c r="D8888">
        <v>74000</v>
      </c>
      <c r="E8888" s="46">
        <v>45354</v>
      </c>
      <c r="F8888">
        <v>-302.89</v>
      </c>
      <c r="I8888" t="str">
        <f>INDEX(LedgerMapping[[#All],[Level 3]],MATCH(Actuals[[#This Row],[Sub Ledger]],LedgerMapping[[#All],[Sub Ledger]],0))</f>
        <v>Administration</v>
      </c>
      <c r="J8888" s="22">
        <f>YEAR(Actuals[[#This Row],[Date]])</f>
        <v>2024</v>
      </c>
      <c r="K8888" s="22">
        <f>MONTH(Actuals[[#This Row],[Date]])</f>
        <v>3</v>
      </c>
      <c r="L8888" s="12"/>
    </row>
    <row r="8889" spans="1:12" x14ac:dyDescent="0.3">
      <c r="A8889">
        <v>11</v>
      </c>
      <c r="B8889">
        <v>29848</v>
      </c>
      <c r="C8889">
        <v>1</v>
      </c>
      <c r="D8889">
        <v>74000</v>
      </c>
      <c r="E8889" s="46">
        <v>45384</v>
      </c>
      <c r="F8889">
        <v>-312.47000000000003</v>
      </c>
      <c r="I8889" t="str">
        <f>INDEX(LedgerMapping[[#All],[Level 3]],MATCH(Actuals[[#This Row],[Sub Ledger]],LedgerMapping[[#All],[Sub Ledger]],0))</f>
        <v>Administration</v>
      </c>
      <c r="J8889" s="22">
        <f>YEAR(Actuals[[#This Row],[Date]])</f>
        <v>2024</v>
      </c>
      <c r="K8889" s="22">
        <f>MONTH(Actuals[[#This Row],[Date]])</f>
        <v>4</v>
      </c>
      <c r="L8889" s="12"/>
    </row>
    <row r="8890" spans="1:12" x14ac:dyDescent="0.3">
      <c r="A8890">
        <v>11</v>
      </c>
      <c r="B8890">
        <v>30974</v>
      </c>
      <c r="C8890">
        <v>1</v>
      </c>
      <c r="D8890">
        <v>74000</v>
      </c>
      <c r="E8890" s="46">
        <v>45415</v>
      </c>
      <c r="F8890">
        <v>-255.02</v>
      </c>
      <c r="I8890" t="str">
        <f>INDEX(LedgerMapping[[#All],[Level 3]],MATCH(Actuals[[#This Row],[Sub Ledger]],LedgerMapping[[#All],[Sub Ledger]],0))</f>
        <v>Administration</v>
      </c>
      <c r="J8890" s="22">
        <f>YEAR(Actuals[[#This Row],[Date]])</f>
        <v>2024</v>
      </c>
      <c r="K8890" s="22">
        <f>MONTH(Actuals[[#This Row],[Date]])</f>
        <v>5</v>
      </c>
      <c r="L8890" s="12"/>
    </row>
    <row r="8891" spans="1:12" x14ac:dyDescent="0.3">
      <c r="A8891">
        <v>11</v>
      </c>
      <c r="B8891">
        <v>32099</v>
      </c>
      <c r="C8891">
        <v>1</v>
      </c>
      <c r="D8891">
        <v>74000</v>
      </c>
      <c r="E8891" s="46">
        <v>45445</v>
      </c>
      <c r="F8891">
        <v>-330.55</v>
      </c>
      <c r="I8891" t="str">
        <f>INDEX(LedgerMapping[[#All],[Level 3]],MATCH(Actuals[[#This Row],[Sub Ledger]],LedgerMapping[[#All],[Sub Ledger]],0))</f>
        <v>Administration</v>
      </c>
      <c r="J8891" s="22">
        <f>YEAR(Actuals[[#This Row],[Date]])</f>
        <v>2024</v>
      </c>
      <c r="K8891" s="22">
        <f>MONTH(Actuals[[#This Row],[Date]])</f>
        <v>6</v>
      </c>
      <c r="L8891" s="12"/>
    </row>
    <row r="8892" spans="1:12" x14ac:dyDescent="0.3">
      <c r="A8892">
        <v>11</v>
      </c>
      <c r="B8892">
        <v>33223</v>
      </c>
      <c r="C8892">
        <v>1</v>
      </c>
      <c r="D8892">
        <v>74000</v>
      </c>
      <c r="E8892" s="46">
        <v>45476</v>
      </c>
      <c r="F8892">
        <v>-389.06</v>
      </c>
      <c r="I8892" t="str">
        <f>INDEX(LedgerMapping[[#All],[Level 3]],MATCH(Actuals[[#This Row],[Sub Ledger]],LedgerMapping[[#All],[Sub Ledger]],0))</f>
        <v>Administration</v>
      </c>
      <c r="J8892" s="22">
        <f>YEAR(Actuals[[#This Row],[Date]])</f>
        <v>2024</v>
      </c>
      <c r="K8892" s="22">
        <f>MONTH(Actuals[[#This Row],[Date]])</f>
        <v>7</v>
      </c>
      <c r="L8892" s="12"/>
    </row>
    <row r="8893" spans="1:12" x14ac:dyDescent="0.3">
      <c r="A8893">
        <v>11</v>
      </c>
      <c r="B8893">
        <v>34346</v>
      </c>
      <c r="C8893">
        <v>1</v>
      </c>
      <c r="D8893">
        <v>74000</v>
      </c>
      <c r="E8893" s="46">
        <v>45507</v>
      </c>
      <c r="F8893">
        <v>-377.36</v>
      </c>
      <c r="I8893" t="str">
        <f>INDEX(LedgerMapping[[#All],[Level 3]],MATCH(Actuals[[#This Row],[Sub Ledger]],LedgerMapping[[#All],[Sub Ledger]],0))</f>
        <v>Administration</v>
      </c>
      <c r="J8893" s="22">
        <f>YEAR(Actuals[[#This Row],[Date]])</f>
        <v>2024</v>
      </c>
      <c r="K8893" s="22">
        <f>MONTH(Actuals[[#This Row],[Date]])</f>
        <v>8</v>
      </c>
      <c r="L8893" s="12"/>
    </row>
    <row r="8894" spans="1:12" x14ac:dyDescent="0.3">
      <c r="A8894">
        <v>11</v>
      </c>
      <c r="B8894">
        <v>35499</v>
      </c>
      <c r="C8894">
        <v>1</v>
      </c>
      <c r="D8894">
        <v>74000</v>
      </c>
      <c r="E8894" s="46">
        <v>45536</v>
      </c>
      <c r="F8894">
        <v>-300.76</v>
      </c>
      <c r="I8894" t="str">
        <f>INDEX(LedgerMapping[[#All],[Level 3]],MATCH(Actuals[[#This Row],[Sub Ledger]],LedgerMapping[[#All],[Sub Ledger]],0))</f>
        <v>Administration</v>
      </c>
      <c r="J8894" s="22">
        <f>YEAR(Actuals[[#This Row],[Date]])</f>
        <v>2024</v>
      </c>
      <c r="K8894" s="22">
        <f>MONTH(Actuals[[#This Row],[Date]])</f>
        <v>9</v>
      </c>
      <c r="L8894" s="12"/>
    </row>
    <row r="8895" spans="1:12" x14ac:dyDescent="0.3">
      <c r="A8895">
        <v>11</v>
      </c>
      <c r="B8895">
        <v>36649</v>
      </c>
      <c r="C8895">
        <v>1</v>
      </c>
      <c r="D8895">
        <v>74000</v>
      </c>
      <c r="E8895" s="46">
        <v>45567</v>
      </c>
      <c r="F8895">
        <v>-359.28</v>
      </c>
      <c r="I8895" t="str">
        <f>INDEX(LedgerMapping[[#All],[Level 3]],MATCH(Actuals[[#This Row],[Sub Ledger]],LedgerMapping[[#All],[Sub Ledger]],0))</f>
        <v>Administration</v>
      </c>
      <c r="J8895" s="22">
        <f>YEAR(Actuals[[#This Row],[Date]])</f>
        <v>2024</v>
      </c>
      <c r="K8895" s="22">
        <f>MONTH(Actuals[[#This Row],[Date]])</f>
        <v>10</v>
      </c>
      <c r="L8895" s="12"/>
    </row>
    <row r="8896" spans="1:12" x14ac:dyDescent="0.3">
      <c r="A8896">
        <v>11</v>
      </c>
      <c r="B8896">
        <v>37798</v>
      </c>
      <c r="C8896">
        <v>1</v>
      </c>
      <c r="D8896">
        <v>74000</v>
      </c>
      <c r="E8896" s="46">
        <v>45597</v>
      </c>
      <c r="F8896">
        <v>-279.49</v>
      </c>
      <c r="I8896" t="str">
        <f>INDEX(LedgerMapping[[#All],[Level 3]],MATCH(Actuals[[#This Row],[Sub Ledger]],LedgerMapping[[#All],[Sub Ledger]],0))</f>
        <v>Administration</v>
      </c>
      <c r="J8896" s="22">
        <f>YEAR(Actuals[[#This Row],[Date]])</f>
        <v>2024</v>
      </c>
      <c r="K8896" s="22">
        <f>MONTH(Actuals[[#This Row],[Date]])</f>
        <v>11</v>
      </c>
      <c r="L8896" s="12"/>
    </row>
    <row r="8897" spans="1:12" x14ac:dyDescent="0.3">
      <c r="A8897">
        <v>11</v>
      </c>
      <c r="B8897">
        <v>38949</v>
      </c>
      <c r="C8897">
        <v>1</v>
      </c>
      <c r="D8897">
        <v>74000</v>
      </c>
      <c r="E8897" s="46">
        <v>45628</v>
      </c>
      <c r="F8897">
        <v>-376.3</v>
      </c>
      <c r="I8897" t="str">
        <f>INDEX(LedgerMapping[[#All],[Level 3]],MATCH(Actuals[[#This Row],[Sub Ledger]],LedgerMapping[[#All],[Sub Ledger]],0))</f>
        <v>Administration</v>
      </c>
      <c r="J8897" s="22">
        <f>YEAR(Actuals[[#This Row],[Date]])</f>
        <v>2024</v>
      </c>
      <c r="K8897" s="22">
        <f>MONTH(Actuals[[#This Row],[Date]])</f>
        <v>12</v>
      </c>
      <c r="L8897" s="12"/>
    </row>
    <row r="8898" spans="1:12" x14ac:dyDescent="0.3">
      <c r="A8898">
        <v>11</v>
      </c>
      <c r="B8898">
        <v>14229</v>
      </c>
      <c r="C8898">
        <v>1</v>
      </c>
      <c r="D8898">
        <v>76000</v>
      </c>
      <c r="E8898" s="46">
        <v>44927</v>
      </c>
      <c r="F8898">
        <v>-146.51</v>
      </c>
      <c r="I8898" t="str">
        <f>INDEX(LedgerMapping[[#All],[Level 3]],MATCH(Actuals[[#This Row],[Sub Ledger]],LedgerMapping[[#All],[Sub Ledger]],0))</f>
        <v>Administration</v>
      </c>
      <c r="J8898" s="22">
        <f>YEAR(Actuals[[#This Row],[Date]])</f>
        <v>2023</v>
      </c>
      <c r="K8898" s="22">
        <f>MONTH(Actuals[[#This Row],[Date]])</f>
        <v>1</v>
      </c>
      <c r="L8898" s="12"/>
    </row>
    <row r="8899" spans="1:12" x14ac:dyDescent="0.3">
      <c r="A8899">
        <v>11</v>
      </c>
      <c r="B8899">
        <v>15231</v>
      </c>
      <c r="C8899">
        <v>1</v>
      </c>
      <c r="D8899">
        <v>76000</v>
      </c>
      <c r="E8899" s="46">
        <v>44958</v>
      </c>
      <c r="F8899">
        <v>-172.04</v>
      </c>
      <c r="I8899" t="str">
        <f>INDEX(LedgerMapping[[#All],[Level 3]],MATCH(Actuals[[#This Row],[Sub Ledger]],LedgerMapping[[#All],[Sub Ledger]],0))</f>
        <v>Administration</v>
      </c>
      <c r="J8899" s="22">
        <f>YEAR(Actuals[[#This Row],[Date]])</f>
        <v>2023</v>
      </c>
      <c r="K8899" s="22">
        <f>MONTH(Actuals[[#This Row],[Date]])</f>
        <v>2</v>
      </c>
      <c r="L8899" s="12"/>
    </row>
    <row r="8900" spans="1:12" x14ac:dyDescent="0.3">
      <c r="A8900">
        <v>11</v>
      </c>
      <c r="B8900">
        <v>16211</v>
      </c>
      <c r="C8900">
        <v>1</v>
      </c>
      <c r="D8900">
        <v>76000</v>
      </c>
      <c r="E8900" s="46">
        <v>44988</v>
      </c>
      <c r="F8900">
        <v>-184.81</v>
      </c>
      <c r="I8900" t="str">
        <f>INDEX(LedgerMapping[[#All],[Level 3]],MATCH(Actuals[[#This Row],[Sub Ledger]],LedgerMapping[[#All],[Sub Ledger]],0))</f>
        <v>Administration</v>
      </c>
      <c r="J8900" s="22">
        <f>YEAR(Actuals[[#This Row],[Date]])</f>
        <v>2023</v>
      </c>
      <c r="K8900" s="22">
        <f>MONTH(Actuals[[#This Row],[Date]])</f>
        <v>3</v>
      </c>
      <c r="L8900" s="12"/>
    </row>
    <row r="8901" spans="1:12" x14ac:dyDescent="0.3">
      <c r="A8901">
        <v>11</v>
      </c>
      <c r="B8901">
        <v>17243</v>
      </c>
      <c r="C8901">
        <v>1</v>
      </c>
      <c r="D8901">
        <v>76000</v>
      </c>
      <c r="E8901" s="46">
        <v>45018</v>
      </c>
      <c r="F8901">
        <v>-128.41999999999999</v>
      </c>
      <c r="I8901" t="str">
        <f>INDEX(LedgerMapping[[#All],[Level 3]],MATCH(Actuals[[#This Row],[Sub Ledger]],LedgerMapping[[#All],[Sub Ledger]],0))</f>
        <v>Administration</v>
      </c>
      <c r="J8901" s="22">
        <f>YEAR(Actuals[[#This Row],[Date]])</f>
        <v>2023</v>
      </c>
      <c r="K8901" s="22">
        <f>MONTH(Actuals[[#This Row],[Date]])</f>
        <v>4</v>
      </c>
      <c r="L8901" s="12"/>
    </row>
    <row r="8902" spans="1:12" x14ac:dyDescent="0.3">
      <c r="A8902">
        <v>11</v>
      </c>
      <c r="B8902">
        <v>18272</v>
      </c>
      <c r="C8902">
        <v>1</v>
      </c>
      <c r="D8902">
        <v>76000</v>
      </c>
      <c r="E8902" s="46">
        <v>45049</v>
      </c>
      <c r="F8902">
        <v>-147.57</v>
      </c>
      <c r="I8902" t="str">
        <f>INDEX(LedgerMapping[[#All],[Level 3]],MATCH(Actuals[[#This Row],[Sub Ledger]],LedgerMapping[[#All],[Sub Ledger]],0))</f>
        <v>Administration</v>
      </c>
      <c r="J8902" s="22">
        <f>YEAR(Actuals[[#This Row],[Date]])</f>
        <v>2023</v>
      </c>
      <c r="K8902" s="22">
        <f>MONTH(Actuals[[#This Row],[Date]])</f>
        <v>5</v>
      </c>
      <c r="L8902" s="12"/>
    </row>
    <row r="8903" spans="1:12" x14ac:dyDescent="0.3">
      <c r="A8903">
        <v>11</v>
      </c>
      <c r="B8903">
        <v>19277</v>
      </c>
      <c r="C8903">
        <v>1</v>
      </c>
      <c r="D8903">
        <v>76000</v>
      </c>
      <c r="E8903" s="46">
        <v>45079</v>
      </c>
      <c r="F8903">
        <v>-168.85</v>
      </c>
      <c r="I8903" t="str">
        <f>INDEX(LedgerMapping[[#All],[Level 3]],MATCH(Actuals[[#This Row],[Sub Ledger]],LedgerMapping[[#All],[Sub Ledger]],0))</f>
        <v>Administration</v>
      </c>
      <c r="J8903" s="22">
        <f>YEAR(Actuals[[#This Row],[Date]])</f>
        <v>2023</v>
      </c>
      <c r="K8903" s="22">
        <f>MONTH(Actuals[[#This Row],[Date]])</f>
        <v>6</v>
      </c>
      <c r="L8903" s="12"/>
    </row>
    <row r="8904" spans="1:12" x14ac:dyDescent="0.3">
      <c r="A8904">
        <v>11</v>
      </c>
      <c r="B8904">
        <v>20305</v>
      </c>
      <c r="C8904">
        <v>1</v>
      </c>
      <c r="D8904">
        <v>76000</v>
      </c>
      <c r="E8904" s="46">
        <v>45110</v>
      </c>
      <c r="F8904">
        <v>-192.25</v>
      </c>
      <c r="I8904" t="str">
        <f>INDEX(LedgerMapping[[#All],[Level 3]],MATCH(Actuals[[#This Row],[Sub Ledger]],LedgerMapping[[#All],[Sub Ledger]],0))</f>
        <v>Administration</v>
      </c>
      <c r="J8904" s="22">
        <f>YEAR(Actuals[[#This Row],[Date]])</f>
        <v>2023</v>
      </c>
      <c r="K8904" s="22">
        <f>MONTH(Actuals[[#This Row],[Date]])</f>
        <v>7</v>
      </c>
      <c r="L8904" s="12"/>
    </row>
    <row r="8905" spans="1:12" x14ac:dyDescent="0.3">
      <c r="A8905">
        <v>11</v>
      </c>
      <c r="B8905">
        <v>21333</v>
      </c>
      <c r="C8905">
        <v>1</v>
      </c>
      <c r="D8905">
        <v>76000</v>
      </c>
      <c r="E8905" s="46">
        <v>45141</v>
      </c>
      <c r="F8905">
        <v>-126.29</v>
      </c>
      <c r="I8905" t="str">
        <f>INDEX(LedgerMapping[[#All],[Level 3]],MATCH(Actuals[[#This Row],[Sub Ledger]],LedgerMapping[[#All],[Sub Ledger]],0))</f>
        <v>Administration</v>
      </c>
      <c r="J8905" s="22">
        <f>YEAR(Actuals[[#This Row],[Date]])</f>
        <v>2023</v>
      </c>
      <c r="K8905" s="22">
        <f>MONTH(Actuals[[#This Row],[Date]])</f>
        <v>8</v>
      </c>
      <c r="L8905" s="12"/>
    </row>
    <row r="8906" spans="1:12" x14ac:dyDescent="0.3">
      <c r="A8906">
        <v>11</v>
      </c>
      <c r="B8906">
        <v>22336</v>
      </c>
      <c r="C8906">
        <v>1</v>
      </c>
      <c r="D8906">
        <v>76000</v>
      </c>
      <c r="E8906" s="46">
        <v>45169</v>
      </c>
      <c r="F8906">
        <v>-146.51</v>
      </c>
      <c r="I8906" t="str">
        <f>INDEX(LedgerMapping[[#All],[Level 3]],MATCH(Actuals[[#This Row],[Sub Ledger]],LedgerMapping[[#All],[Sub Ledger]],0))</f>
        <v>Administration</v>
      </c>
      <c r="J8906" s="22">
        <f>YEAR(Actuals[[#This Row],[Date]])</f>
        <v>2023</v>
      </c>
      <c r="K8906" s="22">
        <f>MONTH(Actuals[[#This Row],[Date]])</f>
        <v>8</v>
      </c>
      <c r="L8906" s="12"/>
    </row>
    <row r="8907" spans="1:12" x14ac:dyDescent="0.3">
      <c r="A8907">
        <v>11</v>
      </c>
      <c r="B8907">
        <v>23314</v>
      </c>
      <c r="C8907">
        <v>1</v>
      </c>
      <c r="D8907">
        <v>76000</v>
      </c>
      <c r="E8907" s="46">
        <v>45200</v>
      </c>
      <c r="F8907">
        <v>-147.57</v>
      </c>
      <c r="I8907" t="str">
        <f>INDEX(LedgerMapping[[#All],[Level 3]],MATCH(Actuals[[#This Row],[Sub Ledger]],LedgerMapping[[#All],[Sub Ledger]],0))</f>
        <v>Administration</v>
      </c>
      <c r="J8907" s="22">
        <f>YEAR(Actuals[[#This Row],[Date]])</f>
        <v>2023</v>
      </c>
      <c r="K8907" s="22">
        <f>MONTH(Actuals[[#This Row],[Date]])</f>
        <v>10</v>
      </c>
      <c r="L8907" s="12"/>
    </row>
    <row r="8908" spans="1:12" x14ac:dyDescent="0.3">
      <c r="A8908">
        <v>11</v>
      </c>
      <c r="B8908">
        <v>24316</v>
      </c>
      <c r="C8908">
        <v>1</v>
      </c>
      <c r="D8908">
        <v>76000</v>
      </c>
      <c r="E8908" s="46">
        <v>45230</v>
      </c>
      <c r="F8908">
        <v>-139.06</v>
      </c>
      <c r="I8908" t="str">
        <f>INDEX(LedgerMapping[[#All],[Level 3]],MATCH(Actuals[[#This Row],[Sub Ledger]],LedgerMapping[[#All],[Sub Ledger]],0))</f>
        <v>Administration</v>
      </c>
      <c r="J8908" s="22">
        <f>YEAR(Actuals[[#This Row],[Date]])</f>
        <v>2023</v>
      </c>
      <c r="K8908" s="22">
        <f>MONTH(Actuals[[#This Row],[Date]])</f>
        <v>10</v>
      </c>
      <c r="L8908" s="12"/>
    </row>
    <row r="8909" spans="1:12" x14ac:dyDescent="0.3">
      <c r="A8909">
        <v>11</v>
      </c>
      <c r="B8909">
        <v>25348</v>
      </c>
      <c r="C8909">
        <v>1</v>
      </c>
      <c r="D8909">
        <v>76000</v>
      </c>
      <c r="E8909" s="46">
        <v>45261</v>
      </c>
      <c r="F8909">
        <v>-168.85</v>
      </c>
      <c r="I8909" t="str">
        <f>INDEX(LedgerMapping[[#All],[Level 3]],MATCH(Actuals[[#This Row],[Sub Ledger]],LedgerMapping[[#All],[Sub Ledger]],0))</f>
        <v>Administration</v>
      </c>
      <c r="J8909" s="22">
        <f>YEAR(Actuals[[#This Row],[Date]])</f>
        <v>2023</v>
      </c>
      <c r="K8909" s="22">
        <f>MONTH(Actuals[[#This Row],[Date]])</f>
        <v>12</v>
      </c>
      <c r="L8909" s="12"/>
    </row>
    <row r="8910" spans="1:12" x14ac:dyDescent="0.3">
      <c r="A8910">
        <v>11</v>
      </c>
      <c r="B8910">
        <v>26419</v>
      </c>
      <c r="C8910">
        <v>1</v>
      </c>
      <c r="D8910">
        <v>76000</v>
      </c>
      <c r="E8910" s="46">
        <v>45291</v>
      </c>
      <c r="F8910">
        <v>-196.51</v>
      </c>
      <c r="I8910" t="str">
        <f>INDEX(LedgerMapping[[#All],[Level 3]],MATCH(Actuals[[#This Row],[Sub Ledger]],LedgerMapping[[#All],[Sub Ledger]],0))</f>
        <v>Administration</v>
      </c>
      <c r="J8910" s="22">
        <f>YEAR(Actuals[[#This Row],[Date]])</f>
        <v>2023</v>
      </c>
      <c r="K8910" s="22">
        <f>MONTH(Actuals[[#This Row],[Date]])</f>
        <v>12</v>
      </c>
      <c r="L8910" s="12"/>
    </row>
    <row r="8911" spans="1:12" x14ac:dyDescent="0.3">
      <c r="A8911">
        <v>11</v>
      </c>
      <c r="B8911">
        <v>27543</v>
      </c>
      <c r="C8911">
        <v>1</v>
      </c>
      <c r="D8911">
        <v>76000</v>
      </c>
      <c r="E8911" s="46">
        <v>45322</v>
      </c>
      <c r="F8911">
        <v>-389.06</v>
      </c>
      <c r="I8911" t="str">
        <f>INDEX(LedgerMapping[[#All],[Level 3]],MATCH(Actuals[[#This Row],[Sub Ledger]],LedgerMapping[[#All],[Sub Ledger]],0))</f>
        <v>Administration</v>
      </c>
      <c r="J8911" s="22">
        <f>YEAR(Actuals[[#This Row],[Date]])</f>
        <v>2024</v>
      </c>
      <c r="K8911" s="22">
        <f>MONTH(Actuals[[#This Row],[Date]])</f>
        <v>1</v>
      </c>
      <c r="L8911" s="12"/>
    </row>
    <row r="8912" spans="1:12" x14ac:dyDescent="0.3">
      <c r="A8912">
        <v>11</v>
      </c>
      <c r="B8912">
        <v>28695</v>
      </c>
      <c r="C8912">
        <v>1</v>
      </c>
      <c r="D8912">
        <v>76000</v>
      </c>
      <c r="E8912" s="46">
        <v>45354</v>
      </c>
      <c r="F8912">
        <v>-369.91</v>
      </c>
      <c r="I8912" t="str">
        <f>INDEX(LedgerMapping[[#All],[Level 3]],MATCH(Actuals[[#This Row],[Sub Ledger]],LedgerMapping[[#All],[Sub Ledger]],0))</f>
        <v>Administration</v>
      </c>
      <c r="J8912" s="22">
        <f>YEAR(Actuals[[#This Row],[Date]])</f>
        <v>2024</v>
      </c>
      <c r="K8912" s="22">
        <f>MONTH(Actuals[[#This Row],[Date]])</f>
        <v>3</v>
      </c>
      <c r="L8912" s="12"/>
    </row>
    <row r="8913" spans="1:12" x14ac:dyDescent="0.3">
      <c r="A8913">
        <v>11</v>
      </c>
      <c r="B8913">
        <v>29849</v>
      </c>
      <c r="C8913">
        <v>1</v>
      </c>
      <c r="D8913">
        <v>76000</v>
      </c>
      <c r="E8913" s="46">
        <v>45384</v>
      </c>
      <c r="F8913">
        <v>-375.23</v>
      </c>
      <c r="I8913" t="str">
        <f>INDEX(LedgerMapping[[#All],[Level 3]],MATCH(Actuals[[#This Row],[Sub Ledger]],LedgerMapping[[#All],[Sub Ledger]],0))</f>
        <v>Administration</v>
      </c>
      <c r="J8913" s="22">
        <f>YEAR(Actuals[[#This Row],[Date]])</f>
        <v>2024</v>
      </c>
      <c r="K8913" s="22">
        <f>MONTH(Actuals[[#This Row],[Date]])</f>
        <v>4</v>
      </c>
      <c r="L8913" s="12"/>
    </row>
    <row r="8914" spans="1:12" x14ac:dyDescent="0.3">
      <c r="A8914">
        <v>11</v>
      </c>
      <c r="B8914">
        <v>30975</v>
      </c>
      <c r="C8914">
        <v>1</v>
      </c>
      <c r="D8914">
        <v>76000</v>
      </c>
      <c r="E8914" s="46">
        <v>45415</v>
      </c>
      <c r="F8914">
        <v>-347.57</v>
      </c>
      <c r="I8914" t="str">
        <f>INDEX(LedgerMapping[[#All],[Level 3]],MATCH(Actuals[[#This Row],[Sub Ledger]],LedgerMapping[[#All],[Sub Ledger]],0))</f>
        <v>Administration</v>
      </c>
      <c r="J8914" s="22">
        <f>YEAR(Actuals[[#This Row],[Date]])</f>
        <v>2024</v>
      </c>
      <c r="K8914" s="22">
        <f>MONTH(Actuals[[#This Row],[Date]])</f>
        <v>5</v>
      </c>
      <c r="L8914" s="12"/>
    </row>
    <row r="8915" spans="1:12" x14ac:dyDescent="0.3">
      <c r="A8915">
        <v>11</v>
      </c>
      <c r="B8915">
        <v>32100</v>
      </c>
      <c r="C8915">
        <v>1</v>
      </c>
      <c r="D8915">
        <v>76000</v>
      </c>
      <c r="E8915" s="46">
        <v>45445</v>
      </c>
      <c r="F8915">
        <v>-343.32</v>
      </c>
      <c r="I8915" t="str">
        <f>INDEX(LedgerMapping[[#All],[Level 3]],MATCH(Actuals[[#This Row],[Sub Ledger]],LedgerMapping[[#All],[Sub Ledger]],0))</f>
        <v>Administration</v>
      </c>
      <c r="J8915" s="22">
        <f>YEAR(Actuals[[#This Row],[Date]])</f>
        <v>2024</v>
      </c>
      <c r="K8915" s="22">
        <f>MONTH(Actuals[[#This Row],[Date]])</f>
        <v>6</v>
      </c>
      <c r="L8915" s="12"/>
    </row>
    <row r="8916" spans="1:12" x14ac:dyDescent="0.3">
      <c r="A8916">
        <v>11</v>
      </c>
      <c r="B8916">
        <v>33224</v>
      </c>
      <c r="C8916">
        <v>1</v>
      </c>
      <c r="D8916">
        <v>76000</v>
      </c>
      <c r="E8916" s="46">
        <v>45476</v>
      </c>
      <c r="F8916">
        <v>-448.64</v>
      </c>
      <c r="I8916" t="str">
        <f>INDEX(LedgerMapping[[#All],[Level 3]],MATCH(Actuals[[#This Row],[Sub Ledger]],LedgerMapping[[#All],[Sub Ledger]],0))</f>
        <v>Administration</v>
      </c>
      <c r="J8916" s="22">
        <f>YEAR(Actuals[[#This Row],[Date]])</f>
        <v>2024</v>
      </c>
      <c r="K8916" s="22">
        <f>MONTH(Actuals[[#This Row],[Date]])</f>
        <v>7</v>
      </c>
      <c r="L8916" s="12"/>
    </row>
    <row r="8917" spans="1:12" x14ac:dyDescent="0.3">
      <c r="A8917">
        <v>11</v>
      </c>
      <c r="B8917">
        <v>34347</v>
      </c>
      <c r="C8917">
        <v>1</v>
      </c>
      <c r="D8917">
        <v>76000</v>
      </c>
      <c r="E8917" s="46">
        <v>45507</v>
      </c>
      <c r="F8917">
        <v>-445.45</v>
      </c>
      <c r="I8917" t="str">
        <f>INDEX(LedgerMapping[[#All],[Level 3]],MATCH(Actuals[[#This Row],[Sub Ledger]],LedgerMapping[[#All],[Sub Ledger]],0))</f>
        <v>Administration</v>
      </c>
      <c r="J8917" s="22">
        <f>YEAR(Actuals[[#This Row],[Date]])</f>
        <v>2024</v>
      </c>
      <c r="K8917" s="22">
        <f>MONTH(Actuals[[#This Row],[Date]])</f>
        <v>8</v>
      </c>
      <c r="L8917" s="12"/>
    </row>
    <row r="8918" spans="1:12" x14ac:dyDescent="0.3">
      <c r="A8918">
        <v>11</v>
      </c>
      <c r="B8918">
        <v>35500</v>
      </c>
      <c r="C8918">
        <v>1</v>
      </c>
      <c r="D8918">
        <v>76000</v>
      </c>
      <c r="E8918" s="46">
        <v>45536</v>
      </c>
      <c r="F8918">
        <v>-369.91</v>
      </c>
      <c r="I8918" t="str">
        <f>INDEX(LedgerMapping[[#All],[Level 3]],MATCH(Actuals[[#This Row],[Sub Ledger]],LedgerMapping[[#All],[Sub Ledger]],0))</f>
        <v>Administration</v>
      </c>
      <c r="J8918" s="22">
        <f>YEAR(Actuals[[#This Row],[Date]])</f>
        <v>2024</v>
      </c>
      <c r="K8918" s="22">
        <f>MONTH(Actuals[[#This Row],[Date]])</f>
        <v>9</v>
      </c>
      <c r="L8918" s="12"/>
    </row>
    <row r="8919" spans="1:12" x14ac:dyDescent="0.3">
      <c r="A8919">
        <v>11</v>
      </c>
      <c r="B8919">
        <v>36650</v>
      </c>
      <c r="C8919">
        <v>1</v>
      </c>
      <c r="D8919">
        <v>76000</v>
      </c>
      <c r="E8919" s="46">
        <v>45567</v>
      </c>
      <c r="F8919">
        <v>-435.87</v>
      </c>
      <c r="I8919" t="str">
        <f>INDEX(LedgerMapping[[#All],[Level 3]],MATCH(Actuals[[#This Row],[Sub Ledger]],LedgerMapping[[#All],[Sub Ledger]],0))</f>
        <v>Administration</v>
      </c>
      <c r="J8919" s="22">
        <f>YEAR(Actuals[[#This Row],[Date]])</f>
        <v>2024</v>
      </c>
      <c r="K8919" s="22">
        <f>MONTH(Actuals[[#This Row],[Date]])</f>
        <v>10</v>
      </c>
      <c r="L8919" s="12"/>
    </row>
    <row r="8920" spans="1:12" x14ac:dyDescent="0.3">
      <c r="A8920">
        <v>11</v>
      </c>
      <c r="B8920">
        <v>37799</v>
      </c>
      <c r="C8920">
        <v>1</v>
      </c>
      <c r="D8920">
        <v>76000</v>
      </c>
      <c r="E8920" s="46">
        <v>45597</v>
      </c>
      <c r="F8920">
        <v>-322.04000000000002</v>
      </c>
      <c r="I8920" t="str">
        <f>INDEX(LedgerMapping[[#All],[Level 3]],MATCH(Actuals[[#This Row],[Sub Ledger]],LedgerMapping[[#All],[Sub Ledger]],0))</f>
        <v>Administration</v>
      </c>
      <c r="J8920" s="22">
        <f>YEAR(Actuals[[#This Row],[Date]])</f>
        <v>2024</v>
      </c>
      <c r="K8920" s="22">
        <f>MONTH(Actuals[[#This Row],[Date]])</f>
        <v>11</v>
      </c>
      <c r="L8920" s="12"/>
    </row>
    <row r="8921" spans="1:12" x14ac:dyDescent="0.3">
      <c r="A8921">
        <v>11</v>
      </c>
      <c r="B8921">
        <v>38950</v>
      </c>
      <c r="C8921">
        <v>1</v>
      </c>
      <c r="D8921">
        <v>76000</v>
      </c>
      <c r="E8921" s="46">
        <v>45628</v>
      </c>
      <c r="F8921">
        <v>-400.77</v>
      </c>
      <c r="I8921" t="str">
        <f>INDEX(LedgerMapping[[#All],[Level 3]],MATCH(Actuals[[#This Row],[Sub Ledger]],LedgerMapping[[#All],[Sub Ledger]],0))</f>
        <v>Administration</v>
      </c>
      <c r="J8921" s="22">
        <f>YEAR(Actuals[[#This Row],[Date]])</f>
        <v>2024</v>
      </c>
      <c r="K8921" s="22">
        <f>MONTH(Actuals[[#This Row],[Date]])</f>
        <v>12</v>
      </c>
      <c r="L8921" s="12"/>
    </row>
    <row r="8922" spans="1:12" x14ac:dyDescent="0.3">
      <c r="A8922">
        <v>11</v>
      </c>
      <c r="B8922">
        <v>14230</v>
      </c>
      <c r="C8922">
        <v>1</v>
      </c>
      <c r="D8922">
        <v>77000</v>
      </c>
      <c r="E8922" s="46">
        <v>44927</v>
      </c>
      <c r="F8922">
        <v>-262.47000000000003</v>
      </c>
      <c r="I8922" t="str">
        <f>INDEX(LedgerMapping[[#All],[Level 3]],MATCH(Actuals[[#This Row],[Sub Ledger]],LedgerMapping[[#All],[Sub Ledger]],0))</f>
        <v>Administration</v>
      </c>
      <c r="J8922" s="22">
        <f>YEAR(Actuals[[#This Row],[Date]])</f>
        <v>2023</v>
      </c>
      <c r="K8922" s="22">
        <f>MONTH(Actuals[[#This Row],[Date]])</f>
        <v>1</v>
      </c>
      <c r="L8922" s="12"/>
    </row>
    <row r="8923" spans="1:12" x14ac:dyDescent="0.3">
      <c r="A8923">
        <v>11</v>
      </c>
      <c r="B8923">
        <v>15232</v>
      </c>
      <c r="C8923">
        <v>1</v>
      </c>
      <c r="D8923">
        <v>77000</v>
      </c>
      <c r="E8923" s="46">
        <v>44958</v>
      </c>
      <c r="F8923">
        <v>-309.27999999999997</v>
      </c>
      <c r="I8923" t="str">
        <f>INDEX(LedgerMapping[[#All],[Level 3]],MATCH(Actuals[[#This Row],[Sub Ledger]],LedgerMapping[[#All],[Sub Ledger]],0))</f>
        <v>Administration</v>
      </c>
      <c r="J8923" s="22">
        <f>YEAR(Actuals[[#This Row],[Date]])</f>
        <v>2023</v>
      </c>
      <c r="K8923" s="22">
        <f>MONTH(Actuals[[#This Row],[Date]])</f>
        <v>2</v>
      </c>
      <c r="L8923" s="12"/>
    </row>
    <row r="8924" spans="1:12" x14ac:dyDescent="0.3">
      <c r="A8924">
        <v>11</v>
      </c>
      <c r="B8924">
        <v>16212</v>
      </c>
      <c r="C8924">
        <v>1</v>
      </c>
      <c r="D8924">
        <v>77000</v>
      </c>
      <c r="E8924" s="46">
        <v>44988</v>
      </c>
      <c r="F8924">
        <v>-332.68</v>
      </c>
      <c r="I8924" t="str">
        <f>INDEX(LedgerMapping[[#All],[Level 3]],MATCH(Actuals[[#This Row],[Sub Ledger]],LedgerMapping[[#All],[Sub Ledger]],0))</f>
        <v>Administration</v>
      </c>
      <c r="J8924" s="22">
        <f>YEAR(Actuals[[#This Row],[Date]])</f>
        <v>2023</v>
      </c>
      <c r="K8924" s="22">
        <f>MONTH(Actuals[[#This Row],[Date]])</f>
        <v>3</v>
      </c>
      <c r="L8924" s="12"/>
    </row>
    <row r="8925" spans="1:12" x14ac:dyDescent="0.3">
      <c r="A8925">
        <v>11</v>
      </c>
      <c r="B8925">
        <v>17244</v>
      </c>
      <c r="C8925">
        <v>1</v>
      </c>
      <c r="D8925">
        <v>77000</v>
      </c>
      <c r="E8925" s="46">
        <v>45018</v>
      </c>
      <c r="F8925">
        <v>-230.55</v>
      </c>
      <c r="I8925" t="str">
        <f>INDEX(LedgerMapping[[#All],[Level 3]],MATCH(Actuals[[#This Row],[Sub Ledger]],LedgerMapping[[#All],[Sub Ledger]],0))</f>
        <v>Administration</v>
      </c>
      <c r="J8925" s="22">
        <f>YEAR(Actuals[[#This Row],[Date]])</f>
        <v>2023</v>
      </c>
      <c r="K8925" s="22">
        <f>MONTH(Actuals[[#This Row],[Date]])</f>
        <v>4</v>
      </c>
      <c r="L8925" s="12"/>
    </row>
    <row r="8926" spans="1:12" x14ac:dyDescent="0.3">
      <c r="A8926">
        <v>11</v>
      </c>
      <c r="B8926">
        <v>18273</v>
      </c>
      <c r="C8926">
        <v>1</v>
      </c>
      <c r="D8926">
        <v>77000</v>
      </c>
      <c r="E8926" s="46">
        <v>45049</v>
      </c>
      <c r="F8926">
        <v>-264.58999999999997</v>
      </c>
      <c r="I8926" t="str">
        <f>INDEX(LedgerMapping[[#All],[Level 3]],MATCH(Actuals[[#This Row],[Sub Ledger]],LedgerMapping[[#All],[Sub Ledger]],0))</f>
        <v>Administration</v>
      </c>
      <c r="J8926" s="22">
        <f>YEAR(Actuals[[#This Row],[Date]])</f>
        <v>2023</v>
      </c>
      <c r="K8926" s="22">
        <f>MONTH(Actuals[[#This Row],[Date]])</f>
        <v>5</v>
      </c>
      <c r="L8926" s="12"/>
    </row>
    <row r="8927" spans="1:12" x14ac:dyDescent="0.3">
      <c r="A8927">
        <v>11</v>
      </c>
      <c r="B8927">
        <v>19278</v>
      </c>
      <c r="C8927">
        <v>1</v>
      </c>
      <c r="D8927">
        <v>77000</v>
      </c>
      <c r="E8927" s="46">
        <v>45079</v>
      </c>
      <c r="F8927">
        <v>-302.89</v>
      </c>
      <c r="I8927" t="str">
        <f>INDEX(LedgerMapping[[#All],[Level 3]],MATCH(Actuals[[#This Row],[Sub Ledger]],LedgerMapping[[#All],[Sub Ledger]],0))</f>
        <v>Administration</v>
      </c>
      <c r="J8927" s="22">
        <f>YEAR(Actuals[[#This Row],[Date]])</f>
        <v>2023</v>
      </c>
      <c r="K8927" s="22">
        <f>MONTH(Actuals[[#This Row],[Date]])</f>
        <v>6</v>
      </c>
      <c r="L8927" s="12"/>
    </row>
    <row r="8928" spans="1:12" x14ac:dyDescent="0.3">
      <c r="A8928">
        <v>11</v>
      </c>
      <c r="B8928">
        <v>20306</v>
      </c>
      <c r="C8928">
        <v>1</v>
      </c>
      <c r="D8928">
        <v>77000</v>
      </c>
      <c r="E8928" s="46">
        <v>45110</v>
      </c>
      <c r="F8928">
        <v>-345.45</v>
      </c>
      <c r="I8928" t="str">
        <f>INDEX(LedgerMapping[[#All],[Level 3]],MATCH(Actuals[[#This Row],[Sub Ledger]],LedgerMapping[[#All],[Sub Ledger]],0))</f>
        <v>Administration</v>
      </c>
      <c r="J8928" s="22">
        <f>YEAR(Actuals[[#This Row],[Date]])</f>
        <v>2023</v>
      </c>
      <c r="K8928" s="22">
        <f>MONTH(Actuals[[#This Row],[Date]])</f>
        <v>7</v>
      </c>
      <c r="L8928" s="12"/>
    </row>
    <row r="8929" spans="1:12" x14ac:dyDescent="0.3">
      <c r="A8929">
        <v>11</v>
      </c>
      <c r="B8929">
        <v>21334</v>
      </c>
      <c r="C8929">
        <v>1</v>
      </c>
      <c r="D8929">
        <v>77000</v>
      </c>
      <c r="E8929" s="46">
        <v>45141</v>
      </c>
      <c r="F8929">
        <v>-226.3</v>
      </c>
      <c r="I8929" t="str">
        <f>INDEX(LedgerMapping[[#All],[Level 3]],MATCH(Actuals[[#This Row],[Sub Ledger]],LedgerMapping[[#All],[Sub Ledger]],0))</f>
        <v>Administration</v>
      </c>
      <c r="J8929" s="22">
        <f>YEAR(Actuals[[#This Row],[Date]])</f>
        <v>2023</v>
      </c>
      <c r="K8929" s="22">
        <f>MONTH(Actuals[[#This Row],[Date]])</f>
        <v>8</v>
      </c>
      <c r="L8929" s="12"/>
    </row>
    <row r="8930" spans="1:12" x14ac:dyDescent="0.3">
      <c r="A8930">
        <v>11</v>
      </c>
      <c r="B8930">
        <v>22337</v>
      </c>
      <c r="C8930">
        <v>1</v>
      </c>
      <c r="D8930">
        <v>77000</v>
      </c>
      <c r="E8930" s="46">
        <v>45169</v>
      </c>
      <c r="F8930">
        <v>-262.47000000000003</v>
      </c>
      <c r="I8930" t="str">
        <f>INDEX(LedgerMapping[[#All],[Level 3]],MATCH(Actuals[[#This Row],[Sub Ledger]],LedgerMapping[[#All],[Sub Ledger]],0))</f>
        <v>Administration</v>
      </c>
      <c r="J8930" s="22">
        <f>YEAR(Actuals[[#This Row],[Date]])</f>
        <v>2023</v>
      </c>
      <c r="K8930" s="22">
        <f>MONTH(Actuals[[#This Row],[Date]])</f>
        <v>8</v>
      </c>
      <c r="L8930" s="12"/>
    </row>
    <row r="8931" spans="1:12" x14ac:dyDescent="0.3">
      <c r="A8931">
        <v>11</v>
      </c>
      <c r="B8931">
        <v>23315</v>
      </c>
      <c r="C8931">
        <v>1</v>
      </c>
      <c r="D8931">
        <v>77000</v>
      </c>
      <c r="E8931" s="46">
        <v>45200</v>
      </c>
      <c r="F8931">
        <v>-264.58999999999997</v>
      </c>
      <c r="I8931" t="str">
        <f>INDEX(LedgerMapping[[#All],[Level 3]],MATCH(Actuals[[#This Row],[Sub Ledger]],LedgerMapping[[#All],[Sub Ledger]],0))</f>
        <v>Administration</v>
      </c>
      <c r="J8931" s="22">
        <f>YEAR(Actuals[[#This Row],[Date]])</f>
        <v>2023</v>
      </c>
      <c r="K8931" s="22">
        <f>MONTH(Actuals[[#This Row],[Date]])</f>
        <v>10</v>
      </c>
      <c r="L8931" s="12"/>
    </row>
    <row r="8932" spans="1:12" x14ac:dyDescent="0.3">
      <c r="A8932">
        <v>11</v>
      </c>
      <c r="B8932">
        <v>24317</v>
      </c>
      <c r="C8932">
        <v>1</v>
      </c>
      <c r="D8932">
        <v>77000</v>
      </c>
      <c r="E8932" s="46">
        <v>45230</v>
      </c>
      <c r="F8932">
        <v>-249.7</v>
      </c>
      <c r="I8932" t="str">
        <f>INDEX(LedgerMapping[[#All],[Level 3]],MATCH(Actuals[[#This Row],[Sub Ledger]],LedgerMapping[[#All],[Sub Ledger]],0))</f>
        <v>Administration</v>
      </c>
      <c r="J8932" s="22">
        <f>YEAR(Actuals[[#This Row],[Date]])</f>
        <v>2023</v>
      </c>
      <c r="K8932" s="22">
        <f>MONTH(Actuals[[#This Row],[Date]])</f>
        <v>10</v>
      </c>
      <c r="L8932" s="12"/>
    </row>
    <row r="8933" spans="1:12" x14ac:dyDescent="0.3">
      <c r="A8933">
        <v>11</v>
      </c>
      <c r="B8933">
        <v>25349</v>
      </c>
      <c r="C8933">
        <v>1</v>
      </c>
      <c r="D8933">
        <v>77000</v>
      </c>
      <c r="E8933" s="46">
        <v>45261</v>
      </c>
      <c r="F8933">
        <v>-302.89</v>
      </c>
      <c r="I8933" t="str">
        <f>INDEX(LedgerMapping[[#All],[Level 3]],MATCH(Actuals[[#This Row],[Sub Ledger]],LedgerMapping[[#All],[Sub Ledger]],0))</f>
        <v>Administration</v>
      </c>
      <c r="J8933" s="22">
        <f>YEAR(Actuals[[#This Row],[Date]])</f>
        <v>2023</v>
      </c>
      <c r="K8933" s="22">
        <f>MONTH(Actuals[[#This Row],[Date]])</f>
        <v>12</v>
      </c>
      <c r="L8933" s="12"/>
    </row>
    <row r="8934" spans="1:12" x14ac:dyDescent="0.3">
      <c r="A8934">
        <v>11</v>
      </c>
      <c r="B8934">
        <v>26420</v>
      </c>
      <c r="C8934">
        <v>1</v>
      </c>
      <c r="D8934">
        <v>77000</v>
      </c>
      <c r="E8934" s="46">
        <v>45291</v>
      </c>
      <c r="F8934">
        <v>-351.83</v>
      </c>
      <c r="I8934" t="str">
        <f>INDEX(LedgerMapping[[#All],[Level 3]],MATCH(Actuals[[#This Row],[Sub Ledger]],LedgerMapping[[#All],[Sub Ledger]],0))</f>
        <v>Administration</v>
      </c>
      <c r="J8934" s="22">
        <f>YEAR(Actuals[[#This Row],[Date]])</f>
        <v>2023</v>
      </c>
      <c r="K8934" s="22">
        <f>MONTH(Actuals[[#This Row],[Date]])</f>
        <v>12</v>
      </c>
      <c r="L8934" s="12"/>
    </row>
    <row r="8935" spans="1:12" x14ac:dyDescent="0.3">
      <c r="A8935">
        <v>11</v>
      </c>
      <c r="B8935">
        <v>27544</v>
      </c>
      <c r="C8935">
        <v>1</v>
      </c>
      <c r="D8935">
        <v>77000</v>
      </c>
      <c r="E8935" s="46">
        <v>45322</v>
      </c>
      <c r="F8935">
        <v>-698.64</v>
      </c>
      <c r="I8935" t="str">
        <f>INDEX(LedgerMapping[[#All],[Level 3]],MATCH(Actuals[[#This Row],[Sub Ledger]],LedgerMapping[[#All],[Sub Ledger]],0))</f>
        <v>Administration</v>
      </c>
      <c r="J8935" s="22">
        <f>YEAR(Actuals[[#This Row],[Date]])</f>
        <v>2024</v>
      </c>
      <c r="K8935" s="22">
        <f>MONTH(Actuals[[#This Row],[Date]])</f>
        <v>1</v>
      </c>
      <c r="L8935" s="12"/>
    </row>
    <row r="8936" spans="1:12" x14ac:dyDescent="0.3">
      <c r="A8936">
        <v>11</v>
      </c>
      <c r="B8936">
        <v>28696</v>
      </c>
      <c r="C8936">
        <v>1</v>
      </c>
      <c r="D8936">
        <v>77000</v>
      </c>
      <c r="E8936" s="46">
        <v>45354</v>
      </c>
      <c r="F8936">
        <v>-665.67</v>
      </c>
      <c r="I8936" t="str">
        <f>INDEX(LedgerMapping[[#All],[Level 3]],MATCH(Actuals[[#This Row],[Sub Ledger]],LedgerMapping[[#All],[Sub Ledger]],0))</f>
        <v>Administration</v>
      </c>
      <c r="J8936" s="22">
        <f>YEAR(Actuals[[#This Row],[Date]])</f>
        <v>2024</v>
      </c>
      <c r="K8936" s="22">
        <f>MONTH(Actuals[[#This Row],[Date]])</f>
        <v>3</v>
      </c>
      <c r="L8936" s="12"/>
    </row>
    <row r="8937" spans="1:12" x14ac:dyDescent="0.3">
      <c r="A8937">
        <v>11</v>
      </c>
      <c r="B8937">
        <v>29850</v>
      </c>
      <c r="C8937">
        <v>1</v>
      </c>
      <c r="D8937">
        <v>77000</v>
      </c>
      <c r="E8937" s="46">
        <v>45384</v>
      </c>
      <c r="F8937">
        <v>-673.11</v>
      </c>
      <c r="I8937" t="str">
        <f>INDEX(LedgerMapping[[#All],[Level 3]],MATCH(Actuals[[#This Row],[Sub Ledger]],LedgerMapping[[#All],[Sub Ledger]],0))</f>
        <v>Administration</v>
      </c>
      <c r="J8937" s="22">
        <f>YEAR(Actuals[[#This Row],[Date]])</f>
        <v>2024</v>
      </c>
      <c r="K8937" s="22">
        <f>MONTH(Actuals[[#This Row],[Date]])</f>
        <v>4</v>
      </c>
      <c r="L8937" s="12"/>
    </row>
    <row r="8938" spans="1:12" x14ac:dyDescent="0.3">
      <c r="A8938">
        <v>11</v>
      </c>
      <c r="B8938">
        <v>30976</v>
      </c>
      <c r="C8938">
        <v>1</v>
      </c>
      <c r="D8938">
        <v>77000</v>
      </c>
      <c r="E8938" s="46">
        <v>45415</v>
      </c>
      <c r="F8938">
        <v>-625.24</v>
      </c>
      <c r="I8938" t="str">
        <f>INDEX(LedgerMapping[[#All],[Level 3]],MATCH(Actuals[[#This Row],[Sub Ledger]],LedgerMapping[[#All],[Sub Ledger]],0))</f>
        <v>Administration</v>
      </c>
      <c r="J8938" s="22">
        <f>YEAR(Actuals[[#This Row],[Date]])</f>
        <v>2024</v>
      </c>
      <c r="K8938" s="22">
        <f>MONTH(Actuals[[#This Row],[Date]])</f>
        <v>5</v>
      </c>
      <c r="L8938" s="12"/>
    </row>
    <row r="8939" spans="1:12" x14ac:dyDescent="0.3">
      <c r="A8939">
        <v>11</v>
      </c>
      <c r="B8939">
        <v>32101</v>
      </c>
      <c r="C8939">
        <v>1</v>
      </c>
      <c r="D8939">
        <v>77000</v>
      </c>
      <c r="E8939" s="46">
        <v>45445</v>
      </c>
      <c r="F8939">
        <v>-615.66</v>
      </c>
      <c r="I8939" t="str">
        <f>INDEX(LedgerMapping[[#All],[Level 3]],MATCH(Actuals[[#This Row],[Sub Ledger]],LedgerMapping[[#All],[Sub Ledger]],0))</f>
        <v>Administration</v>
      </c>
      <c r="J8939" s="22">
        <f>YEAR(Actuals[[#This Row],[Date]])</f>
        <v>2024</v>
      </c>
      <c r="K8939" s="22">
        <f>MONTH(Actuals[[#This Row],[Date]])</f>
        <v>6</v>
      </c>
      <c r="L8939" s="12"/>
    </row>
    <row r="8940" spans="1:12" x14ac:dyDescent="0.3">
      <c r="A8940">
        <v>11</v>
      </c>
      <c r="B8940">
        <v>33225</v>
      </c>
      <c r="C8940">
        <v>1</v>
      </c>
      <c r="D8940">
        <v>77000</v>
      </c>
      <c r="E8940" s="46">
        <v>45476</v>
      </c>
      <c r="F8940">
        <v>-807.16</v>
      </c>
      <c r="I8940" t="str">
        <f>INDEX(LedgerMapping[[#All],[Level 3]],MATCH(Actuals[[#This Row],[Sub Ledger]],LedgerMapping[[#All],[Sub Ledger]],0))</f>
        <v>Administration</v>
      </c>
      <c r="J8940" s="22">
        <f>YEAR(Actuals[[#This Row],[Date]])</f>
        <v>2024</v>
      </c>
      <c r="K8940" s="22">
        <f>MONTH(Actuals[[#This Row],[Date]])</f>
        <v>7</v>
      </c>
      <c r="L8940" s="12"/>
    </row>
    <row r="8941" spans="1:12" x14ac:dyDescent="0.3">
      <c r="A8941">
        <v>11</v>
      </c>
      <c r="B8941">
        <v>34348</v>
      </c>
      <c r="C8941">
        <v>1</v>
      </c>
      <c r="D8941">
        <v>77000</v>
      </c>
      <c r="E8941" s="46">
        <v>45507</v>
      </c>
      <c r="F8941">
        <v>-799.71</v>
      </c>
      <c r="I8941" t="str">
        <f>INDEX(LedgerMapping[[#All],[Level 3]],MATCH(Actuals[[#This Row],[Sub Ledger]],LedgerMapping[[#All],[Sub Ledger]],0))</f>
        <v>Administration</v>
      </c>
      <c r="J8941" s="22">
        <f>YEAR(Actuals[[#This Row],[Date]])</f>
        <v>2024</v>
      </c>
      <c r="K8941" s="22">
        <f>MONTH(Actuals[[#This Row],[Date]])</f>
        <v>8</v>
      </c>
      <c r="L8941" s="12"/>
    </row>
    <row r="8942" spans="1:12" x14ac:dyDescent="0.3">
      <c r="A8942">
        <v>11</v>
      </c>
      <c r="B8942">
        <v>35501</v>
      </c>
      <c r="C8942">
        <v>1</v>
      </c>
      <c r="D8942">
        <v>77000</v>
      </c>
      <c r="E8942" s="46">
        <v>45536</v>
      </c>
      <c r="F8942">
        <v>-665.67</v>
      </c>
      <c r="I8942" t="str">
        <f>INDEX(LedgerMapping[[#All],[Level 3]],MATCH(Actuals[[#This Row],[Sub Ledger]],LedgerMapping[[#All],[Sub Ledger]],0))</f>
        <v>Administration</v>
      </c>
      <c r="J8942" s="22">
        <f>YEAR(Actuals[[#This Row],[Date]])</f>
        <v>2024</v>
      </c>
      <c r="K8942" s="22">
        <f>MONTH(Actuals[[#This Row],[Date]])</f>
        <v>9</v>
      </c>
      <c r="L8942" s="12"/>
    </row>
    <row r="8943" spans="1:12" x14ac:dyDescent="0.3">
      <c r="A8943">
        <v>11</v>
      </c>
      <c r="B8943">
        <v>36651</v>
      </c>
      <c r="C8943">
        <v>1</v>
      </c>
      <c r="D8943">
        <v>77000</v>
      </c>
      <c r="E8943" s="46">
        <v>45567</v>
      </c>
      <c r="F8943">
        <v>-784.82</v>
      </c>
      <c r="I8943" t="str">
        <f>INDEX(LedgerMapping[[#All],[Level 3]],MATCH(Actuals[[#This Row],[Sub Ledger]],LedgerMapping[[#All],[Sub Ledger]],0))</f>
        <v>Administration</v>
      </c>
      <c r="J8943" s="22">
        <f>YEAR(Actuals[[#This Row],[Date]])</f>
        <v>2024</v>
      </c>
      <c r="K8943" s="22">
        <f>MONTH(Actuals[[#This Row],[Date]])</f>
        <v>10</v>
      </c>
      <c r="L8943" s="12"/>
    </row>
    <row r="8944" spans="1:12" x14ac:dyDescent="0.3">
      <c r="A8944">
        <v>11</v>
      </c>
      <c r="B8944">
        <v>37800</v>
      </c>
      <c r="C8944">
        <v>1</v>
      </c>
      <c r="D8944">
        <v>77000</v>
      </c>
      <c r="E8944" s="46">
        <v>45597</v>
      </c>
      <c r="F8944">
        <v>-580.55999999999995</v>
      </c>
      <c r="I8944" t="str">
        <f>INDEX(LedgerMapping[[#All],[Level 3]],MATCH(Actuals[[#This Row],[Sub Ledger]],LedgerMapping[[#All],[Sub Ledger]],0))</f>
        <v>Administration</v>
      </c>
      <c r="J8944" s="22">
        <f>YEAR(Actuals[[#This Row],[Date]])</f>
        <v>2024</v>
      </c>
      <c r="K8944" s="22">
        <f>MONTH(Actuals[[#This Row],[Date]])</f>
        <v>11</v>
      </c>
      <c r="L8944" s="12"/>
    </row>
    <row r="8945" spans="1:12" x14ac:dyDescent="0.3">
      <c r="A8945">
        <v>11</v>
      </c>
      <c r="B8945">
        <v>38951</v>
      </c>
      <c r="C8945">
        <v>1</v>
      </c>
      <c r="D8945">
        <v>77000</v>
      </c>
      <c r="E8945" s="46">
        <v>45628</v>
      </c>
      <c r="F8945">
        <v>-719.92</v>
      </c>
      <c r="I8945" t="str">
        <f>INDEX(LedgerMapping[[#All],[Level 3]],MATCH(Actuals[[#This Row],[Sub Ledger]],LedgerMapping[[#All],[Sub Ledger]],0))</f>
        <v>Administration</v>
      </c>
      <c r="J8945" s="22">
        <f>YEAR(Actuals[[#This Row],[Date]])</f>
        <v>2024</v>
      </c>
      <c r="K8945" s="22">
        <f>MONTH(Actuals[[#This Row],[Date]])</f>
        <v>12</v>
      </c>
      <c r="L8945" s="12"/>
    </row>
    <row r="8946" spans="1:12" x14ac:dyDescent="0.3">
      <c r="A8946">
        <v>11</v>
      </c>
      <c r="B8946">
        <v>14231</v>
      </c>
      <c r="C8946">
        <v>1</v>
      </c>
      <c r="D8946">
        <v>78000</v>
      </c>
      <c r="E8946" s="46">
        <v>44927</v>
      </c>
      <c r="F8946">
        <v>-84.8</v>
      </c>
      <c r="I8946" t="str">
        <f>INDEX(LedgerMapping[[#All],[Level 3]],MATCH(Actuals[[#This Row],[Sub Ledger]],LedgerMapping[[#All],[Sub Ledger]],0))</f>
        <v>Administration</v>
      </c>
      <c r="J8946" s="22">
        <f>YEAR(Actuals[[#This Row],[Date]])</f>
        <v>2023</v>
      </c>
      <c r="K8946" s="22">
        <f>MONTH(Actuals[[#This Row],[Date]])</f>
        <v>1</v>
      </c>
      <c r="L8946" s="12"/>
    </row>
    <row r="8947" spans="1:12" x14ac:dyDescent="0.3">
      <c r="A8947">
        <v>11</v>
      </c>
      <c r="B8947">
        <v>15233</v>
      </c>
      <c r="C8947">
        <v>1</v>
      </c>
      <c r="D8947">
        <v>78000</v>
      </c>
      <c r="E8947" s="46">
        <v>44958</v>
      </c>
      <c r="F8947">
        <v>-98.63</v>
      </c>
      <c r="I8947" t="str">
        <f>INDEX(LedgerMapping[[#All],[Level 3]],MATCH(Actuals[[#This Row],[Sub Ledger]],LedgerMapping[[#All],[Sub Ledger]],0))</f>
        <v>Administration</v>
      </c>
      <c r="J8947" s="22">
        <f>YEAR(Actuals[[#This Row],[Date]])</f>
        <v>2023</v>
      </c>
      <c r="K8947" s="22">
        <f>MONTH(Actuals[[#This Row],[Date]])</f>
        <v>2</v>
      </c>
      <c r="L8947" s="12"/>
    </row>
    <row r="8948" spans="1:12" x14ac:dyDescent="0.3">
      <c r="A8948">
        <v>11</v>
      </c>
      <c r="B8948">
        <v>16213</v>
      </c>
      <c r="C8948">
        <v>1</v>
      </c>
      <c r="D8948">
        <v>78000</v>
      </c>
      <c r="E8948" s="46">
        <v>44988</v>
      </c>
      <c r="F8948">
        <v>-99.7</v>
      </c>
      <c r="I8948" t="str">
        <f>INDEX(LedgerMapping[[#All],[Level 3]],MATCH(Actuals[[#This Row],[Sub Ledger]],LedgerMapping[[#All],[Sub Ledger]],0))</f>
        <v>Administration</v>
      </c>
      <c r="J8948" s="22">
        <f>YEAR(Actuals[[#This Row],[Date]])</f>
        <v>2023</v>
      </c>
      <c r="K8948" s="22">
        <f>MONTH(Actuals[[#This Row],[Date]])</f>
        <v>3</v>
      </c>
      <c r="L8948" s="12"/>
    </row>
    <row r="8949" spans="1:12" x14ac:dyDescent="0.3">
      <c r="A8949">
        <v>11</v>
      </c>
      <c r="B8949">
        <v>17245</v>
      </c>
      <c r="C8949">
        <v>1</v>
      </c>
      <c r="D8949">
        <v>78000</v>
      </c>
      <c r="E8949" s="46">
        <v>45018</v>
      </c>
      <c r="F8949">
        <v>-83.74</v>
      </c>
      <c r="I8949" t="str">
        <f>INDEX(LedgerMapping[[#All],[Level 3]],MATCH(Actuals[[#This Row],[Sub Ledger]],LedgerMapping[[#All],[Sub Ledger]],0))</f>
        <v>Administration</v>
      </c>
      <c r="J8949" s="22">
        <f>YEAR(Actuals[[#This Row],[Date]])</f>
        <v>2023</v>
      </c>
      <c r="K8949" s="22">
        <f>MONTH(Actuals[[#This Row],[Date]])</f>
        <v>4</v>
      </c>
      <c r="L8949" s="12"/>
    </row>
    <row r="8950" spans="1:12" x14ac:dyDescent="0.3">
      <c r="A8950">
        <v>11</v>
      </c>
      <c r="B8950">
        <v>18274</v>
      </c>
      <c r="C8950">
        <v>1</v>
      </c>
      <c r="D8950">
        <v>78000</v>
      </c>
      <c r="E8950" s="46">
        <v>45049</v>
      </c>
      <c r="F8950">
        <v>-80.55</v>
      </c>
      <c r="I8950" t="str">
        <f>INDEX(LedgerMapping[[#All],[Level 3]],MATCH(Actuals[[#This Row],[Sub Ledger]],LedgerMapping[[#All],[Sub Ledger]],0))</f>
        <v>Administration</v>
      </c>
      <c r="J8950" s="22">
        <f>YEAR(Actuals[[#This Row],[Date]])</f>
        <v>2023</v>
      </c>
      <c r="K8950" s="22">
        <f>MONTH(Actuals[[#This Row],[Date]])</f>
        <v>5</v>
      </c>
      <c r="L8950" s="12"/>
    </row>
    <row r="8951" spans="1:12" x14ac:dyDescent="0.3">
      <c r="A8951">
        <v>11</v>
      </c>
      <c r="B8951">
        <v>19279</v>
      </c>
      <c r="C8951">
        <v>1</v>
      </c>
      <c r="D8951">
        <v>78000</v>
      </c>
      <c r="E8951" s="46">
        <v>45079</v>
      </c>
      <c r="F8951">
        <v>-98.63</v>
      </c>
      <c r="I8951" t="str">
        <f>INDEX(LedgerMapping[[#All],[Level 3]],MATCH(Actuals[[#This Row],[Sub Ledger]],LedgerMapping[[#All],[Sub Ledger]],0))</f>
        <v>Administration</v>
      </c>
      <c r="J8951" s="22">
        <f>YEAR(Actuals[[#This Row],[Date]])</f>
        <v>2023</v>
      </c>
      <c r="K8951" s="22">
        <f>MONTH(Actuals[[#This Row],[Date]])</f>
        <v>6</v>
      </c>
      <c r="L8951" s="12"/>
    </row>
    <row r="8952" spans="1:12" x14ac:dyDescent="0.3">
      <c r="A8952">
        <v>11</v>
      </c>
      <c r="B8952">
        <v>20307</v>
      </c>
      <c r="C8952">
        <v>1</v>
      </c>
      <c r="D8952">
        <v>78000</v>
      </c>
      <c r="E8952" s="46">
        <v>45110</v>
      </c>
      <c r="F8952">
        <v>-102.89</v>
      </c>
      <c r="I8952" t="str">
        <f>INDEX(LedgerMapping[[#All],[Level 3]],MATCH(Actuals[[#This Row],[Sub Ledger]],LedgerMapping[[#All],[Sub Ledger]],0))</f>
        <v>Administration</v>
      </c>
      <c r="J8952" s="22">
        <f>YEAR(Actuals[[#This Row],[Date]])</f>
        <v>2023</v>
      </c>
      <c r="K8952" s="22">
        <f>MONTH(Actuals[[#This Row],[Date]])</f>
        <v>7</v>
      </c>
      <c r="L8952" s="12"/>
    </row>
    <row r="8953" spans="1:12" x14ac:dyDescent="0.3">
      <c r="A8953">
        <v>11</v>
      </c>
      <c r="B8953">
        <v>21335</v>
      </c>
      <c r="C8953">
        <v>1</v>
      </c>
      <c r="D8953">
        <v>78000</v>
      </c>
      <c r="E8953" s="46">
        <v>45141</v>
      </c>
      <c r="F8953">
        <v>-76.290000000000006</v>
      </c>
      <c r="I8953" t="str">
        <f>INDEX(LedgerMapping[[#All],[Level 3]],MATCH(Actuals[[#This Row],[Sub Ledger]],LedgerMapping[[#All],[Sub Ledger]],0))</f>
        <v>Administration</v>
      </c>
      <c r="J8953" s="22">
        <f>YEAR(Actuals[[#This Row],[Date]])</f>
        <v>2023</v>
      </c>
      <c r="K8953" s="22">
        <f>MONTH(Actuals[[#This Row],[Date]])</f>
        <v>8</v>
      </c>
      <c r="L8953" s="12"/>
    </row>
    <row r="8954" spans="1:12" x14ac:dyDescent="0.3">
      <c r="A8954">
        <v>11</v>
      </c>
      <c r="B8954">
        <v>22338</v>
      </c>
      <c r="C8954">
        <v>1</v>
      </c>
      <c r="D8954">
        <v>78000</v>
      </c>
      <c r="E8954" s="46">
        <v>45169</v>
      </c>
      <c r="F8954">
        <v>-94.38</v>
      </c>
      <c r="I8954" t="str">
        <f>INDEX(LedgerMapping[[#All],[Level 3]],MATCH(Actuals[[#This Row],[Sub Ledger]],LedgerMapping[[#All],[Sub Ledger]],0))</f>
        <v>Administration</v>
      </c>
      <c r="J8954" s="22">
        <f>YEAR(Actuals[[#This Row],[Date]])</f>
        <v>2023</v>
      </c>
      <c r="K8954" s="22">
        <f>MONTH(Actuals[[#This Row],[Date]])</f>
        <v>8</v>
      </c>
      <c r="L8954" s="12"/>
    </row>
    <row r="8955" spans="1:12" x14ac:dyDescent="0.3">
      <c r="A8955">
        <v>11</v>
      </c>
      <c r="B8955">
        <v>23316</v>
      </c>
      <c r="C8955">
        <v>1</v>
      </c>
      <c r="D8955">
        <v>78000</v>
      </c>
      <c r="E8955" s="46">
        <v>45200</v>
      </c>
      <c r="F8955">
        <v>-77.36</v>
      </c>
      <c r="I8955" t="str">
        <f>INDEX(LedgerMapping[[#All],[Level 3]],MATCH(Actuals[[#This Row],[Sub Ledger]],LedgerMapping[[#All],[Sub Ledger]],0))</f>
        <v>Administration</v>
      </c>
      <c r="J8955" s="22">
        <f>YEAR(Actuals[[#This Row],[Date]])</f>
        <v>2023</v>
      </c>
      <c r="K8955" s="22">
        <f>MONTH(Actuals[[#This Row],[Date]])</f>
        <v>10</v>
      </c>
      <c r="L8955" s="12"/>
    </row>
    <row r="8956" spans="1:12" x14ac:dyDescent="0.3">
      <c r="A8956">
        <v>11</v>
      </c>
      <c r="B8956">
        <v>24318</v>
      </c>
      <c r="C8956">
        <v>1</v>
      </c>
      <c r="D8956">
        <v>78000</v>
      </c>
      <c r="E8956" s="46">
        <v>45230</v>
      </c>
      <c r="F8956">
        <v>-74.16</v>
      </c>
      <c r="I8956" t="str">
        <f>INDEX(LedgerMapping[[#All],[Level 3]],MATCH(Actuals[[#This Row],[Sub Ledger]],LedgerMapping[[#All],[Sub Ledger]],0))</f>
        <v>Administration</v>
      </c>
      <c r="J8956" s="22">
        <f>YEAR(Actuals[[#This Row],[Date]])</f>
        <v>2023</v>
      </c>
      <c r="K8956" s="22">
        <f>MONTH(Actuals[[#This Row],[Date]])</f>
        <v>10</v>
      </c>
      <c r="L8956" s="12"/>
    </row>
    <row r="8957" spans="1:12" x14ac:dyDescent="0.3">
      <c r="A8957">
        <v>11</v>
      </c>
      <c r="B8957">
        <v>25350</v>
      </c>
      <c r="C8957">
        <v>1</v>
      </c>
      <c r="D8957">
        <v>78000</v>
      </c>
      <c r="E8957" s="46">
        <v>45261</v>
      </c>
      <c r="F8957">
        <v>-102.89</v>
      </c>
      <c r="I8957" t="str">
        <f>INDEX(LedgerMapping[[#All],[Level 3]],MATCH(Actuals[[#This Row],[Sub Ledger]],LedgerMapping[[#All],[Sub Ledger]],0))</f>
        <v>Administration</v>
      </c>
      <c r="J8957" s="22">
        <f>YEAR(Actuals[[#This Row],[Date]])</f>
        <v>2023</v>
      </c>
      <c r="K8957" s="22">
        <f>MONTH(Actuals[[#This Row],[Date]])</f>
        <v>12</v>
      </c>
      <c r="L8957" s="12"/>
    </row>
    <row r="8958" spans="1:12" x14ac:dyDescent="0.3">
      <c r="A8958">
        <v>11</v>
      </c>
      <c r="B8958">
        <v>26421</v>
      </c>
      <c r="C8958">
        <v>1</v>
      </c>
      <c r="D8958">
        <v>78000</v>
      </c>
      <c r="E8958" s="46">
        <v>45291</v>
      </c>
      <c r="F8958">
        <v>-113.53</v>
      </c>
      <c r="I8958" t="str">
        <f>INDEX(LedgerMapping[[#All],[Level 3]],MATCH(Actuals[[#This Row],[Sub Ledger]],LedgerMapping[[#All],[Sub Ledger]],0))</f>
        <v>Administration</v>
      </c>
      <c r="J8958" s="22">
        <f>YEAR(Actuals[[#This Row],[Date]])</f>
        <v>2023</v>
      </c>
      <c r="K8958" s="22">
        <f>MONTH(Actuals[[#This Row],[Date]])</f>
        <v>12</v>
      </c>
      <c r="L8958" s="12"/>
    </row>
    <row r="8959" spans="1:12" x14ac:dyDescent="0.3">
      <c r="A8959">
        <v>11</v>
      </c>
      <c r="B8959">
        <v>27545</v>
      </c>
      <c r="C8959">
        <v>1</v>
      </c>
      <c r="D8959">
        <v>78000</v>
      </c>
      <c r="E8959" s="46">
        <v>45322</v>
      </c>
      <c r="F8959">
        <v>-203.95</v>
      </c>
      <c r="I8959" t="str">
        <f>INDEX(LedgerMapping[[#All],[Level 3]],MATCH(Actuals[[#This Row],[Sub Ledger]],LedgerMapping[[#All],[Sub Ledger]],0))</f>
        <v>Administration</v>
      </c>
      <c r="J8959" s="22">
        <f>YEAR(Actuals[[#This Row],[Date]])</f>
        <v>2024</v>
      </c>
      <c r="K8959" s="22">
        <f>MONTH(Actuals[[#This Row],[Date]])</f>
        <v>1</v>
      </c>
      <c r="L8959" s="12"/>
    </row>
    <row r="8960" spans="1:12" x14ac:dyDescent="0.3">
      <c r="A8960">
        <v>11</v>
      </c>
      <c r="B8960">
        <v>28697</v>
      </c>
      <c r="C8960">
        <v>1</v>
      </c>
      <c r="D8960">
        <v>78000</v>
      </c>
      <c r="E8960" s="46">
        <v>45354</v>
      </c>
      <c r="F8960">
        <v>-206.08</v>
      </c>
      <c r="I8960" t="str">
        <f>INDEX(LedgerMapping[[#All],[Level 3]],MATCH(Actuals[[#This Row],[Sub Ledger]],LedgerMapping[[#All],[Sub Ledger]],0))</f>
        <v>Administration</v>
      </c>
      <c r="J8960" s="22">
        <f>YEAR(Actuals[[#This Row],[Date]])</f>
        <v>2024</v>
      </c>
      <c r="K8960" s="22">
        <f>MONTH(Actuals[[#This Row],[Date]])</f>
        <v>3</v>
      </c>
      <c r="L8960" s="12"/>
    </row>
    <row r="8961" spans="1:12" x14ac:dyDescent="0.3">
      <c r="A8961">
        <v>11</v>
      </c>
      <c r="B8961">
        <v>29851</v>
      </c>
      <c r="C8961">
        <v>1</v>
      </c>
      <c r="D8961">
        <v>78000</v>
      </c>
      <c r="E8961" s="46">
        <v>45384</v>
      </c>
      <c r="F8961">
        <v>-206.08</v>
      </c>
      <c r="I8961" t="str">
        <f>INDEX(LedgerMapping[[#All],[Level 3]],MATCH(Actuals[[#This Row],[Sub Ledger]],LedgerMapping[[#All],[Sub Ledger]],0))</f>
        <v>Administration</v>
      </c>
      <c r="J8961" s="22">
        <f>YEAR(Actuals[[#This Row],[Date]])</f>
        <v>2024</v>
      </c>
      <c r="K8961" s="22">
        <f>MONTH(Actuals[[#This Row],[Date]])</f>
        <v>4</v>
      </c>
      <c r="L8961" s="12"/>
    </row>
    <row r="8962" spans="1:12" x14ac:dyDescent="0.3">
      <c r="A8962">
        <v>11</v>
      </c>
      <c r="B8962">
        <v>30977</v>
      </c>
      <c r="C8962">
        <v>1</v>
      </c>
      <c r="D8962">
        <v>78000</v>
      </c>
      <c r="E8962" s="46">
        <v>45415</v>
      </c>
      <c r="F8962">
        <v>-190.12</v>
      </c>
      <c r="I8962" t="str">
        <f>INDEX(LedgerMapping[[#All],[Level 3]],MATCH(Actuals[[#This Row],[Sub Ledger]],LedgerMapping[[#All],[Sub Ledger]],0))</f>
        <v>Administration</v>
      </c>
      <c r="J8962" s="22">
        <f>YEAR(Actuals[[#This Row],[Date]])</f>
        <v>2024</v>
      </c>
      <c r="K8962" s="22">
        <f>MONTH(Actuals[[#This Row],[Date]])</f>
        <v>5</v>
      </c>
      <c r="L8962" s="12"/>
    </row>
    <row r="8963" spans="1:12" x14ac:dyDescent="0.3">
      <c r="A8963">
        <v>11</v>
      </c>
      <c r="B8963">
        <v>32102</v>
      </c>
      <c r="C8963">
        <v>1</v>
      </c>
      <c r="D8963">
        <v>78000</v>
      </c>
      <c r="E8963" s="46">
        <v>45445</v>
      </c>
      <c r="F8963">
        <v>-186.93</v>
      </c>
      <c r="I8963" t="str">
        <f>INDEX(LedgerMapping[[#All],[Level 3]],MATCH(Actuals[[#This Row],[Sub Ledger]],LedgerMapping[[#All],[Sub Ledger]],0))</f>
        <v>Administration</v>
      </c>
      <c r="J8963" s="22">
        <f>YEAR(Actuals[[#This Row],[Date]])</f>
        <v>2024</v>
      </c>
      <c r="K8963" s="22">
        <f>MONTH(Actuals[[#This Row],[Date]])</f>
        <v>6</v>
      </c>
      <c r="L8963" s="12"/>
    </row>
    <row r="8964" spans="1:12" x14ac:dyDescent="0.3">
      <c r="A8964">
        <v>11</v>
      </c>
      <c r="B8964">
        <v>33226</v>
      </c>
      <c r="C8964">
        <v>1</v>
      </c>
      <c r="D8964">
        <v>78000</v>
      </c>
      <c r="E8964" s="46">
        <v>45476</v>
      </c>
      <c r="F8964">
        <v>-218.85</v>
      </c>
      <c r="I8964" t="str">
        <f>INDEX(LedgerMapping[[#All],[Level 3]],MATCH(Actuals[[#This Row],[Sub Ledger]],LedgerMapping[[#All],[Sub Ledger]],0))</f>
        <v>Administration</v>
      </c>
      <c r="J8964" s="22">
        <f>YEAR(Actuals[[#This Row],[Date]])</f>
        <v>2024</v>
      </c>
      <c r="K8964" s="22">
        <f>MONTH(Actuals[[#This Row],[Date]])</f>
        <v>7</v>
      </c>
      <c r="L8964" s="12"/>
    </row>
    <row r="8965" spans="1:12" x14ac:dyDescent="0.3">
      <c r="A8965">
        <v>11</v>
      </c>
      <c r="B8965">
        <v>34349</v>
      </c>
      <c r="C8965">
        <v>1</v>
      </c>
      <c r="D8965">
        <v>78000</v>
      </c>
      <c r="E8965" s="46">
        <v>45507</v>
      </c>
      <c r="F8965">
        <v>-231.61</v>
      </c>
      <c r="I8965" t="str">
        <f>INDEX(LedgerMapping[[#All],[Level 3]],MATCH(Actuals[[#This Row],[Sub Ledger]],LedgerMapping[[#All],[Sub Ledger]],0))</f>
        <v>Administration</v>
      </c>
      <c r="J8965" s="22">
        <f>YEAR(Actuals[[#This Row],[Date]])</f>
        <v>2024</v>
      </c>
      <c r="K8965" s="22">
        <f>MONTH(Actuals[[#This Row],[Date]])</f>
        <v>8</v>
      </c>
      <c r="L8965" s="12"/>
    </row>
    <row r="8966" spans="1:12" x14ac:dyDescent="0.3">
      <c r="A8966">
        <v>11</v>
      </c>
      <c r="B8966">
        <v>35502</v>
      </c>
      <c r="C8966">
        <v>1</v>
      </c>
      <c r="D8966">
        <v>78000</v>
      </c>
      <c r="E8966" s="46">
        <v>45536</v>
      </c>
      <c r="F8966">
        <v>-188</v>
      </c>
      <c r="I8966" t="str">
        <f>INDEX(LedgerMapping[[#All],[Level 3]],MATCH(Actuals[[#This Row],[Sub Ledger]],LedgerMapping[[#All],[Sub Ledger]],0))</f>
        <v>Administration</v>
      </c>
      <c r="J8966" s="22">
        <f>YEAR(Actuals[[#This Row],[Date]])</f>
        <v>2024</v>
      </c>
      <c r="K8966" s="22">
        <f>MONTH(Actuals[[#This Row],[Date]])</f>
        <v>9</v>
      </c>
      <c r="L8966" s="12"/>
    </row>
    <row r="8967" spans="1:12" x14ac:dyDescent="0.3">
      <c r="A8967">
        <v>11</v>
      </c>
      <c r="B8967">
        <v>36652</v>
      </c>
      <c r="C8967">
        <v>1</v>
      </c>
      <c r="D8967">
        <v>78000</v>
      </c>
      <c r="E8967" s="46">
        <v>45567</v>
      </c>
      <c r="F8967">
        <v>-225.23</v>
      </c>
      <c r="I8967" t="str">
        <f>INDEX(LedgerMapping[[#All],[Level 3]],MATCH(Actuals[[#This Row],[Sub Ledger]],LedgerMapping[[#All],[Sub Ledger]],0))</f>
        <v>Administration</v>
      </c>
      <c r="J8967" s="22">
        <f>YEAR(Actuals[[#This Row],[Date]])</f>
        <v>2024</v>
      </c>
      <c r="K8967" s="22">
        <f>MONTH(Actuals[[#This Row],[Date]])</f>
        <v>10</v>
      </c>
      <c r="L8967" s="12"/>
    </row>
    <row r="8968" spans="1:12" x14ac:dyDescent="0.3">
      <c r="A8968">
        <v>11</v>
      </c>
      <c r="B8968">
        <v>37801</v>
      </c>
      <c r="C8968">
        <v>1</v>
      </c>
      <c r="D8968">
        <v>78000</v>
      </c>
      <c r="E8968" s="46">
        <v>45597</v>
      </c>
      <c r="F8968">
        <v>-170.98</v>
      </c>
      <c r="I8968" t="str">
        <f>INDEX(LedgerMapping[[#All],[Level 3]],MATCH(Actuals[[#This Row],[Sub Ledger]],LedgerMapping[[#All],[Sub Ledger]],0))</f>
        <v>Administration</v>
      </c>
      <c r="J8968" s="22">
        <f>YEAR(Actuals[[#This Row],[Date]])</f>
        <v>2024</v>
      </c>
      <c r="K8968" s="22">
        <f>MONTH(Actuals[[#This Row],[Date]])</f>
        <v>11</v>
      </c>
      <c r="L8968" s="12"/>
    </row>
    <row r="8969" spans="1:12" x14ac:dyDescent="0.3">
      <c r="A8969">
        <v>11</v>
      </c>
      <c r="B8969">
        <v>38952</v>
      </c>
      <c r="C8969">
        <v>1</v>
      </c>
      <c r="D8969">
        <v>78000</v>
      </c>
      <c r="E8969" s="46">
        <v>45628</v>
      </c>
      <c r="F8969">
        <v>-193.32</v>
      </c>
      <c r="I8969" t="str">
        <f>INDEX(LedgerMapping[[#All],[Level 3]],MATCH(Actuals[[#This Row],[Sub Ledger]],LedgerMapping[[#All],[Sub Ledger]],0))</f>
        <v>Administration</v>
      </c>
      <c r="J8969" s="22">
        <f>YEAR(Actuals[[#This Row],[Date]])</f>
        <v>2024</v>
      </c>
      <c r="K8969" s="22">
        <f>MONTH(Actuals[[#This Row],[Date]])</f>
        <v>12</v>
      </c>
      <c r="L8969" s="12"/>
    </row>
    <row r="8970" spans="1:12" x14ac:dyDescent="0.3">
      <c r="A8970">
        <v>11</v>
      </c>
      <c r="B8970">
        <v>14232</v>
      </c>
      <c r="C8970">
        <v>1</v>
      </c>
      <c r="D8970">
        <v>80000</v>
      </c>
      <c r="E8970" s="46">
        <v>44927</v>
      </c>
      <c r="F8970">
        <v>-315.66000000000003</v>
      </c>
      <c r="I8970" t="str">
        <f>INDEX(LedgerMapping[[#All],[Level 3]],MATCH(Actuals[[#This Row],[Sub Ledger]],LedgerMapping[[#All],[Sub Ledger]],0))</f>
        <v>Travel and Expenses</v>
      </c>
      <c r="J8970" s="22">
        <f>YEAR(Actuals[[#This Row],[Date]])</f>
        <v>2023</v>
      </c>
      <c r="K8970" s="22">
        <f>MONTH(Actuals[[#This Row],[Date]])</f>
        <v>1</v>
      </c>
      <c r="L8970" s="12"/>
    </row>
    <row r="8971" spans="1:12" x14ac:dyDescent="0.3">
      <c r="A8971">
        <v>11</v>
      </c>
      <c r="B8971">
        <v>15234</v>
      </c>
      <c r="C8971">
        <v>1</v>
      </c>
      <c r="D8971">
        <v>80000</v>
      </c>
      <c r="E8971" s="46">
        <v>44958</v>
      </c>
      <c r="F8971">
        <v>-372.04</v>
      </c>
      <c r="I8971" t="str">
        <f>INDEX(LedgerMapping[[#All],[Level 3]],MATCH(Actuals[[#This Row],[Sub Ledger]],LedgerMapping[[#All],[Sub Ledger]],0))</f>
        <v>Travel and Expenses</v>
      </c>
      <c r="J8971" s="22">
        <f>YEAR(Actuals[[#This Row],[Date]])</f>
        <v>2023</v>
      </c>
      <c r="K8971" s="22">
        <f>MONTH(Actuals[[#This Row],[Date]])</f>
        <v>2</v>
      </c>
      <c r="L8971" s="12"/>
    </row>
    <row r="8972" spans="1:12" x14ac:dyDescent="0.3">
      <c r="A8972">
        <v>11</v>
      </c>
      <c r="B8972">
        <v>16214</v>
      </c>
      <c r="C8972">
        <v>1</v>
      </c>
      <c r="D8972">
        <v>80000</v>
      </c>
      <c r="E8972" s="46">
        <v>44988</v>
      </c>
      <c r="F8972">
        <v>-376.3</v>
      </c>
      <c r="I8972" t="str">
        <f>INDEX(LedgerMapping[[#All],[Level 3]],MATCH(Actuals[[#This Row],[Sub Ledger]],LedgerMapping[[#All],[Sub Ledger]],0))</f>
        <v>Travel and Expenses</v>
      </c>
      <c r="J8972" s="22">
        <f>YEAR(Actuals[[#This Row],[Date]])</f>
        <v>2023</v>
      </c>
      <c r="K8972" s="22">
        <f>MONTH(Actuals[[#This Row],[Date]])</f>
        <v>3</v>
      </c>
      <c r="L8972" s="12"/>
    </row>
    <row r="8973" spans="1:12" x14ac:dyDescent="0.3">
      <c r="A8973">
        <v>11</v>
      </c>
      <c r="B8973">
        <v>17246</v>
      </c>
      <c r="C8973">
        <v>1</v>
      </c>
      <c r="D8973">
        <v>80000</v>
      </c>
      <c r="E8973" s="46">
        <v>45018</v>
      </c>
      <c r="F8973">
        <v>-308.20999999999998</v>
      </c>
      <c r="I8973" t="str">
        <f>INDEX(LedgerMapping[[#All],[Level 3]],MATCH(Actuals[[#This Row],[Sub Ledger]],LedgerMapping[[#All],[Sub Ledger]],0))</f>
        <v>Travel and Expenses</v>
      </c>
      <c r="J8973" s="22">
        <f>YEAR(Actuals[[#This Row],[Date]])</f>
        <v>2023</v>
      </c>
      <c r="K8973" s="22">
        <f>MONTH(Actuals[[#This Row],[Date]])</f>
        <v>4</v>
      </c>
      <c r="L8973" s="12"/>
    </row>
    <row r="8974" spans="1:12" x14ac:dyDescent="0.3">
      <c r="A8974">
        <v>11</v>
      </c>
      <c r="B8974">
        <v>18275</v>
      </c>
      <c r="C8974">
        <v>1</v>
      </c>
      <c r="D8974">
        <v>80000</v>
      </c>
      <c r="E8974" s="46">
        <v>45049</v>
      </c>
      <c r="F8974">
        <v>-299.7</v>
      </c>
      <c r="I8974" t="str">
        <f>INDEX(LedgerMapping[[#All],[Level 3]],MATCH(Actuals[[#This Row],[Sub Ledger]],LedgerMapping[[#All],[Sub Ledger]],0))</f>
        <v>Travel and Expenses</v>
      </c>
      <c r="J8974" s="22">
        <f>YEAR(Actuals[[#This Row],[Date]])</f>
        <v>2023</v>
      </c>
      <c r="K8974" s="22">
        <f>MONTH(Actuals[[#This Row],[Date]])</f>
        <v>5</v>
      </c>
      <c r="L8974" s="12"/>
    </row>
    <row r="8975" spans="1:12" x14ac:dyDescent="0.3">
      <c r="A8975">
        <v>11</v>
      </c>
      <c r="B8975">
        <v>19280</v>
      </c>
      <c r="C8975">
        <v>1</v>
      </c>
      <c r="D8975">
        <v>80000</v>
      </c>
      <c r="E8975" s="46">
        <v>45079</v>
      </c>
      <c r="F8975">
        <v>-376.3</v>
      </c>
      <c r="I8975" t="str">
        <f>INDEX(LedgerMapping[[#All],[Level 3]],MATCH(Actuals[[#This Row],[Sub Ledger]],LedgerMapping[[#All],[Sub Ledger]],0))</f>
        <v>Travel and Expenses</v>
      </c>
      <c r="J8975" s="22">
        <f>YEAR(Actuals[[#This Row],[Date]])</f>
        <v>2023</v>
      </c>
      <c r="K8975" s="22">
        <f>MONTH(Actuals[[#This Row],[Date]])</f>
        <v>6</v>
      </c>
      <c r="L8975" s="12"/>
    </row>
    <row r="8976" spans="1:12" x14ac:dyDescent="0.3">
      <c r="A8976">
        <v>11</v>
      </c>
      <c r="B8976">
        <v>20308</v>
      </c>
      <c r="C8976">
        <v>1</v>
      </c>
      <c r="D8976">
        <v>80000</v>
      </c>
      <c r="E8976" s="46">
        <v>45110</v>
      </c>
      <c r="F8976">
        <v>-392.26</v>
      </c>
      <c r="I8976" t="str">
        <f>INDEX(LedgerMapping[[#All],[Level 3]],MATCH(Actuals[[#This Row],[Sub Ledger]],LedgerMapping[[#All],[Sub Ledger]],0))</f>
        <v>Travel and Expenses</v>
      </c>
      <c r="J8976" s="22">
        <f>YEAR(Actuals[[#This Row],[Date]])</f>
        <v>2023</v>
      </c>
      <c r="K8976" s="22">
        <f>MONTH(Actuals[[#This Row],[Date]])</f>
        <v>7</v>
      </c>
      <c r="L8976" s="12"/>
    </row>
    <row r="8977" spans="1:12" x14ac:dyDescent="0.3">
      <c r="A8977">
        <v>11</v>
      </c>
      <c r="B8977">
        <v>21336</v>
      </c>
      <c r="C8977">
        <v>1</v>
      </c>
      <c r="D8977">
        <v>80000</v>
      </c>
      <c r="E8977" s="46">
        <v>45141</v>
      </c>
      <c r="F8977">
        <v>-280.55</v>
      </c>
      <c r="I8977" t="str">
        <f>INDEX(LedgerMapping[[#All],[Level 3]],MATCH(Actuals[[#This Row],[Sub Ledger]],LedgerMapping[[#All],[Sub Ledger]],0))</f>
        <v>Travel and Expenses</v>
      </c>
      <c r="J8977" s="22">
        <f>YEAR(Actuals[[#This Row],[Date]])</f>
        <v>2023</v>
      </c>
      <c r="K8977" s="22">
        <f>MONTH(Actuals[[#This Row],[Date]])</f>
        <v>8</v>
      </c>
      <c r="L8977" s="12"/>
    </row>
    <row r="8978" spans="1:12" x14ac:dyDescent="0.3">
      <c r="A8978">
        <v>11</v>
      </c>
      <c r="B8978">
        <v>22339</v>
      </c>
      <c r="C8978">
        <v>1</v>
      </c>
      <c r="D8978">
        <v>80000</v>
      </c>
      <c r="E8978" s="46">
        <v>45169</v>
      </c>
      <c r="F8978">
        <v>-356.08</v>
      </c>
      <c r="I8978" t="str">
        <f>INDEX(LedgerMapping[[#All],[Level 3]],MATCH(Actuals[[#This Row],[Sub Ledger]],LedgerMapping[[#All],[Sub Ledger]],0))</f>
        <v>Travel and Expenses</v>
      </c>
      <c r="J8978" s="22">
        <f>YEAR(Actuals[[#This Row],[Date]])</f>
        <v>2023</v>
      </c>
      <c r="K8978" s="22">
        <f>MONTH(Actuals[[#This Row],[Date]])</f>
        <v>8</v>
      </c>
      <c r="L8978" s="12"/>
    </row>
    <row r="8979" spans="1:12" x14ac:dyDescent="0.3">
      <c r="A8979">
        <v>11</v>
      </c>
      <c r="B8979">
        <v>23317</v>
      </c>
      <c r="C8979">
        <v>1</v>
      </c>
      <c r="D8979">
        <v>80000</v>
      </c>
      <c r="E8979" s="46">
        <v>45200</v>
      </c>
      <c r="F8979">
        <v>-285.87</v>
      </c>
      <c r="I8979" t="str">
        <f>INDEX(LedgerMapping[[#All],[Level 3]],MATCH(Actuals[[#This Row],[Sub Ledger]],LedgerMapping[[#All],[Sub Ledger]],0))</f>
        <v>Travel and Expenses</v>
      </c>
      <c r="J8979" s="22">
        <f>YEAR(Actuals[[#This Row],[Date]])</f>
        <v>2023</v>
      </c>
      <c r="K8979" s="22">
        <f>MONTH(Actuals[[#This Row],[Date]])</f>
        <v>10</v>
      </c>
      <c r="L8979" s="12"/>
    </row>
    <row r="8980" spans="1:12" x14ac:dyDescent="0.3">
      <c r="A8980">
        <v>11</v>
      </c>
      <c r="B8980">
        <v>24319</v>
      </c>
      <c r="C8980">
        <v>1</v>
      </c>
      <c r="D8980">
        <v>80000</v>
      </c>
      <c r="E8980" s="46">
        <v>45230</v>
      </c>
      <c r="F8980">
        <v>-274.17</v>
      </c>
      <c r="I8980" t="str">
        <f>INDEX(LedgerMapping[[#All],[Level 3]],MATCH(Actuals[[#This Row],[Sub Ledger]],LedgerMapping[[#All],[Sub Ledger]],0))</f>
        <v>Travel and Expenses</v>
      </c>
      <c r="J8980" s="22">
        <f>YEAR(Actuals[[#This Row],[Date]])</f>
        <v>2023</v>
      </c>
      <c r="K8980" s="22">
        <f>MONTH(Actuals[[#This Row],[Date]])</f>
        <v>10</v>
      </c>
      <c r="L8980" s="12"/>
    </row>
    <row r="8981" spans="1:12" x14ac:dyDescent="0.3">
      <c r="A8981">
        <v>11</v>
      </c>
      <c r="B8981">
        <v>25351</v>
      </c>
      <c r="C8981">
        <v>1</v>
      </c>
      <c r="D8981">
        <v>80000</v>
      </c>
      <c r="E8981" s="46">
        <v>45261</v>
      </c>
      <c r="F8981">
        <v>-395.45</v>
      </c>
      <c r="I8981" t="str">
        <f>INDEX(LedgerMapping[[#All],[Level 3]],MATCH(Actuals[[#This Row],[Sub Ledger]],LedgerMapping[[#All],[Sub Ledger]],0))</f>
        <v>Travel and Expenses</v>
      </c>
      <c r="J8981" s="22">
        <f>YEAR(Actuals[[#This Row],[Date]])</f>
        <v>2023</v>
      </c>
      <c r="K8981" s="22">
        <f>MONTH(Actuals[[#This Row],[Date]])</f>
        <v>12</v>
      </c>
      <c r="L8981" s="12"/>
    </row>
    <row r="8982" spans="1:12" x14ac:dyDescent="0.3">
      <c r="A8982">
        <v>11</v>
      </c>
      <c r="B8982">
        <v>26422</v>
      </c>
      <c r="C8982">
        <v>1</v>
      </c>
      <c r="D8982">
        <v>80000</v>
      </c>
      <c r="E8982" s="46">
        <v>45291</v>
      </c>
      <c r="F8982">
        <v>-453.96</v>
      </c>
      <c r="I8982" t="str">
        <f>INDEX(LedgerMapping[[#All],[Level 3]],MATCH(Actuals[[#This Row],[Sub Ledger]],LedgerMapping[[#All],[Sub Ledger]],0))</f>
        <v>Travel and Expenses</v>
      </c>
      <c r="J8982" s="22">
        <f>YEAR(Actuals[[#This Row],[Date]])</f>
        <v>2023</v>
      </c>
      <c r="K8982" s="22">
        <f>MONTH(Actuals[[#This Row],[Date]])</f>
        <v>12</v>
      </c>
      <c r="L8982" s="12"/>
    </row>
    <row r="8983" spans="1:12" x14ac:dyDescent="0.3">
      <c r="A8983">
        <v>11</v>
      </c>
      <c r="B8983">
        <v>27546</v>
      </c>
      <c r="C8983">
        <v>1</v>
      </c>
      <c r="D8983">
        <v>80000</v>
      </c>
      <c r="E8983" s="46">
        <v>45322</v>
      </c>
      <c r="F8983">
        <v>-807.16</v>
      </c>
      <c r="I8983" t="str">
        <f>INDEX(LedgerMapping[[#All],[Level 3]],MATCH(Actuals[[#This Row],[Sub Ledger]],LedgerMapping[[#All],[Sub Ledger]],0))</f>
        <v>Travel and Expenses</v>
      </c>
      <c r="J8983" s="22">
        <f>YEAR(Actuals[[#This Row],[Date]])</f>
        <v>2024</v>
      </c>
      <c r="K8983" s="22">
        <f>MONTH(Actuals[[#This Row],[Date]])</f>
        <v>1</v>
      </c>
      <c r="L8983" s="12"/>
    </row>
    <row r="8984" spans="1:12" x14ac:dyDescent="0.3">
      <c r="A8984">
        <v>11</v>
      </c>
      <c r="B8984">
        <v>28698</v>
      </c>
      <c r="C8984">
        <v>1</v>
      </c>
      <c r="D8984">
        <v>80000</v>
      </c>
      <c r="E8984" s="46">
        <v>45354</v>
      </c>
      <c r="F8984">
        <v>-824.18</v>
      </c>
      <c r="I8984" t="str">
        <f>INDEX(LedgerMapping[[#All],[Level 3]],MATCH(Actuals[[#This Row],[Sub Ledger]],LedgerMapping[[#All],[Sub Ledger]],0))</f>
        <v>Travel and Expenses</v>
      </c>
      <c r="J8984" s="22">
        <f>YEAR(Actuals[[#This Row],[Date]])</f>
        <v>2024</v>
      </c>
      <c r="K8984" s="22">
        <f>MONTH(Actuals[[#This Row],[Date]])</f>
        <v>3</v>
      </c>
      <c r="L8984" s="12"/>
    </row>
    <row r="8985" spans="1:12" x14ac:dyDescent="0.3">
      <c r="A8985">
        <v>11</v>
      </c>
      <c r="B8985">
        <v>29852</v>
      </c>
      <c r="C8985">
        <v>1</v>
      </c>
      <c r="D8985">
        <v>80000</v>
      </c>
      <c r="E8985" s="46">
        <v>45384</v>
      </c>
      <c r="F8985">
        <v>-824.18</v>
      </c>
      <c r="I8985" t="str">
        <f>INDEX(LedgerMapping[[#All],[Level 3]],MATCH(Actuals[[#This Row],[Sub Ledger]],LedgerMapping[[#All],[Sub Ledger]],0))</f>
        <v>Travel and Expenses</v>
      </c>
      <c r="J8985" s="22">
        <f>YEAR(Actuals[[#This Row],[Date]])</f>
        <v>2024</v>
      </c>
      <c r="K8985" s="22">
        <f>MONTH(Actuals[[#This Row],[Date]])</f>
        <v>4</v>
      </c>
      <c r="L8985" s="12"/>
    </row>
    <row r="8986" spans="1:12" x14ac:dyDescent="0.3">
      <c r="A8986">
        <v>11</v>
      </c>
      <c r="B8986">
        <v>30978</v>
      </c>
      <c r="C8986">
        <v>1</v>
      </c>
      <c r="D8986">
        <v>80000</v>
      </c>
      <c r="E8986" s="46">
        <v>45415</v>
      </c>
      <c r="F8986">
        <v>-713.54</v>
      </c>
      <c r="I8986" t="str">
        <f>INDEX(LedgerMapping[[#All],[Level 3]],MATCH(Actuals[[#This Row],[Sub Ledger]],LedgerMapping[[#All],[Sub Ledger]],0))</f>
        <v>Travel and Expenses</v>
      </c>
      <c r="J8986" s="22">
        <f>YEAR(Actuals[[#This Row],[Date]])</f>
        <v>2024</v>
      </c>
      <c r="K8986" s="22">
        <f>MONTH(Actuals[[#This Row],[Date]])</f>
        <v>5</v>
      </c>
      <c r="L8986" s="12"/>
    </row>
    <row r="8987" spans="1:12" x14ac:dyDescent="0.3">
      <c r="A8987">
        <v>11</v>
      </c>
      <c r="B8987">
        <v>32103</v>
      </c>
      <c r="C8987">
        <v>1</v>
      </c>
      <c r="D8987">
        <v>80000</v>
      </c>
      <c r="E8987" s="46">
        <v>45445</v>
      </c>
      <c r="F8987">
        <v>-746.52</v>
      </c>
      <c r="I8987" t="str">
        <f>INDEX(LedgerMapping[[#All],[Level 3]],MATCH(Actuals[[#This Row],[Sub Ledger]],LedgerMapping[[#All],[Sub Ledger]],0))</f>
        <v>Travel and Expenses</v>
      </c>
      <c r="J8987" s="22">
        <f>YEAR(Actuals[[#This Row],[Date]])</f>
        <v>2024</v>
      </c>
      <c r="K8987" s="22">
        <f>MONTH(Actuals[[#This Row],[Date]])</f>
        <v>6</v>
      </c>
      <c r="L8987" s="12"/>
    </row>
    <row r="8988" spans="1:12" x14ac:dyDescent="0.3">
      <c r="A8988">
        <v>11</v>
      </c>
      <c r="B8988">
        <v>33227</v>
      </c>
      <c r="C8988">
        <v>1</v>
      </c>
      <c r="D8988">
        <v>80000</v>
      </c>
      <c r="E8988" s="46">
        <v>45476</v>
      </c>
      <c r="F8988">
        <v>-855.03</v>
      </c>
      <c r="I8988" t="str">
        <f>INDEX(LedgerMapping[[#All],[Level 3]],MATCH(Actuals[[#This Row],[Sub Ledger]],LedgerMapping[[#All],[Sub Ledger]],0))</f>
        <v>Travel and Expenses</v>
      </c>
      <c r="J8988" s="22">
        <f>YEAR(Actuals[[#This Row],[Date]])</f>
        <v>2024</v>
      </c>
      <c r="K8988" s="22">
        <f>MONTH(Actuals[[#This Row],[Date]])</f>
        <v>7</v>
      </c>
      <c r="L8988" s="12"/>
    </row>
    <row r="8989" spans="1:12" x14ac:dyDescent="0.3">
      <c r="A8989">
        <v>11</v>
      </c>
      <c r="B8989">
        <v>34350</v>
      </c>
      <c r="C8989">
        <v>1</v>
      </c>
      <c r="D8989">
        <v>80000</v>
      </c>
      <c r="E8989" s="46">
        <v>45507</v>
      </c>
      <c r="F8989">
        <v>-950.78</v>
      </c>
      <c r="I8989" t="str">
        <f>INDEX(LedgerMapping[[#All],[Level 3]],MATCH(Actuals[[#This Row],[Sub Ledger]],LedgerMapping[[#All],[Sub Ledger]],0))</f>
        <v>Travel and Expenses</v>
      </c>
      <c r="J8989" s="22">
        <f>YEAR(Actuals[[#This Row],[Date]])</f>
        <v>2024</v>
      </c>
      <c r="K8989" s="22">
        <f>MONTH(Actuals[[#This Row],[Date]])</f>
        <v>8</v>
      </c>
      <c r="L8989" s="12"/>
    </row>
    <row r="8990" spans="1:12" x14ac:dyDescent="0.3">
      <c r="A8990">
        <v>11</v>
      </c>
      <c r="B8990">
        <v>35503</v>
      </c>
      <c r="C8990">
        <v>1</v>
      </c>
      <c r="D8990">
        <v>80000</v>
      </c>
      <c r="E8990" s="46">
        <v>45536</v>
      </c>
      <c r="F8990">
        <v>-707.16</v>
      </c>
      <c r="I8990" t="str">
        <f>INDEX(LedgerMapping[[#All],[Level 3]],MATCH(Actuals[[#This Row],[Sub Ledger]],LedgerMapping[[#All],[Sub Ledger]],0))</f>
        <v>Travel and Expenses</v>
      </c>
      <c r="J8990" s="22">
        <f>YEAR(Actuals[[#This Row],[Date]])</f>
        <v>2024</v>
      </c>
      <c r="K8990" s="22">
        <f>MONTH(Actuals[[#This Row],[Date]])</f>
        <v>9</v>
      </c>
      <c r="L8990" s="12"/>
    </row>
    <row r="8991" spans="1:12" x14ac:dyDescent="0.3">
      <c r="A8991">
        <v>11</v>
      </c>
      <c r="B8991">
        <v>36653</v>
      </c>
      <c r="C8991">
        <v>1</v>
      </c>
      <c r="D8991">
        <v>80000</v>
      </c>
      <c r="E8991" s="46">
        <v>45567</v>
      </c>
      <c r="F8991">
        <v>-907.16</v>
      </c>
      <c r="I8991" t="str">
        <f>INDEX(LedgerMapping[[#All],[Level 3]],MATCH(Actuals[[#This Row],[Sub Ledger]],LedgerMapping[[#All],[Sub Ledger]],0))</f>
        <v>Travel and Expenses</v>
      </c>
      <c r="J8991" s="22">
        <f>YEAR(Actuals[[#This Row],[Date]])</f>
        <v>2024</v>
      </c>
      <c r="K8991" s="22">
        <f>MONTH(Actuals[[#This Row],[Date]])</f>
        <v>10</v>
      </c>
      <c r="L8991" s="12"/>
    </row>
    <row r="8992" spans="1:12" x14ac:dyDescent="0.3">
      <c r="A8992">
        <v>11</v>
      </c>
      <c r="B8992">
        <v>37802</v>
      </c>
      <c r="C8992">
        <v>1</v>
      </c>
      <c r="D8992">
        <v>80000</v>
      </c>
      <c r="E8992" s="46">
        <v>45597</v>
      </c>
      <c r="F8992">
        <v>-649.71</v>
      </c>
      <c r="I8992" t="str">
        <f>INDEX(LedgerMapping[[#All],[Level 3]],MATCH(Actuals[[#This Row],[Sub Ledger]],LedgerMapping[[#All],[Sub Ledger]],0))</f>
        <v>Travel and Expenses</v>
      </c>
      <c r="J8992" s="22">
        <f>YEAR(Actuals[[#This Row],[Date]])</f>
        <v>2024</v>
      </c>
      <c r="K8992" s="22">
        <f>MONTH(Actuals[[#This Row],[Date]])</f>
        <v>11</v>
      </c>
      <c r="L8992" s="12"/>
    </row>
    <row r="8993" spans="1:12" x14ac:dyDescent="0.3">
      <c r="A8993">
        <v>11</v>
      </c>
      <c r="B8993">
        <v>38953</v>
      </c>
      <c r="C8993">
        <v>1</v>
      </c>
      <c r="D8993">
        <v>80000</v>
      </c>
      <c r="E8993" s="46">
        <v>45628</v>
      </c>
      <c r="F8993">
        <v>-745.45</v>
      </c>
      <c r="I8993" t="str">
        <f>INDEX(LedgerMapping[[#All],[Level 3]],MATCH(Actuals[[#This Row],[Sub Ledger]],LedgerMapping[[#All],[Sub Ledger]],0))</f>
        <v>Travel and Expenses</v>
      </c>
      <c r="J8993" s="22">
        <f>YEAR(Actuals[[#This Row],[Date]])</f>
        <v>2024</v>
      </c>
      <c r="K8993" s="22">
        <f>MONTH(Actuals[[#This Row],[Date]])</f>
        <v>12</v>
      </c>
      <c r="L8993" s="12"/>
    </row>
    <row r="8994" spans="1:12" x14ac:dyDescent="0.3">
      <c r="A8994">
        <v>11</v>
      </c>
      <c r="B8994">
        <v>14233</v>
      </c>
      <c r="C8994">
        <v>1</v>
      </c>
      <c r="D8994">
        <v>81000</v>
      </c>
      <c r="E8994" s="46">
        <v>44927</v>
      </c>
      <c r="F8994">
        <v>-195.44</v>
      </c>
      <c r="I8994" t="str">
        <f>INDEX(LedgerMapping[[#All],[Level 3]],MATCH(Actuals[[#This Row],[Sub Ledger]],LedgerMapping[[#All],[Sub Ledger]],0))</f>
        <v>Depreciation</v>
      </c>
      <c r="J8994" s="22">
        <f>YEAR(Actuals[[#This Row],[Date]])</f>
        <v>2023</v>
      </c>
      <c r="K8994" s="22">
        <f>MONTH(Actuals[[#This Row],[Date]])</f>
        <v>1</v>
      </c>
      <c r="L8994" s="12"/>
    </row>
    <row r="8995" spans="1:12" x14ac:dyDescent="0.3">
      <c r="A8995">
        <v>11</v>
      </c>
      <c r="B8995">
        <v>15235</v>
      </c>
      <c r="C8995">
        <v>1</v>
      </c>
      <c r="D8995">
        <v>81000</v>
      </c>
      <c r="E8995" s="46">
        <v>44958</v>
      </c>
      <c r="F8995">
        <v>-230.55</v>
      </c>
      <c r="I8995" t="str">
        <f>INDEX(LedgerMapping[[#All],[Level 3]],MATCH(Actuals[[#This Row],[Sub Ledger]],LedgerMapping[[#All],[Sub Ledger]],0))</f>
        <v>Depreciation</v>
      </c>
      <c r="J8995" s="22">
        <f>YEAR(Actuals[[#This Row],[Date]])</f>
        <v>2023</v>
      </c>
      <c r="K8995" s="22">
        <f>MONTH(Actuals[[#This Row],[Date]])</f>
        <v>2</v>
      </c>
      <c r="L8995" s="12"/>
    </row>
    <row r="8996" spans="1:12" x14ac:dyDescent="0.3">
      <c r="A8996">
        <v>11</v>
      </c>
      <c r="B8996">
        <v>16215</v>
      </c>
      <c r="C8996">
        <v>1</v>
      </c>
      <c r="D8996">
        <v>81000</v>
      </c>
      <c r="E8996" s="46">
        <v>44988</v>
      </c>
      <c r="F8996">
        <v>-232.68</v>
      </c>
      <c r="I8996" t="str">
        <f>INDEX(LedgerMapping[[#All],[Level 3]],MATCH(Actuals[[#This Row],[Sub Ledger]],LedgerMapping[[#All],[Sub Ledger]],0))</f>
        <v>Depreciation</v>
      </c>
      <c r="J8996" s="22">
        <f>YEAR(Actuals[[#This Row],[Date]])</f>
        <v>2023</v>
      </c>
      <c r="K8996" s="22">
        <f>MONTH(Actuals[[#This Row],[Date]])</f>
        <v>3</v>
      </c>
      <c r="L8996" s="12"/>
    </row>
    <row r="8997" spans="1:12" x14ac:dyDescent="0.3">
      <c r="A8997">
        <v>11</v>
      </c>
      <c r="B8997">
        <v>17247</v>
      </c>
      <c r="C8997">
        <v>1</v>
      </c>
      <c r="D8997">
        <v>81000</v>
      </c>
      <c r="E8997" s="46">
        <v>45018</v>
      </c>
      <c r="F8997">
        <v>-191.19</v>
      </c>
      <c r="I8997" t="str">
        <f>INDEX(LedgerMapping[[#All],[Level 3]],MATCH(Actuals[[#This Row],[Sub Ledger]],LedgerMapping[[#All],[Sub Ledger]],0))</f>
        <v>Depreciation</v>
      </c>
      <c r="J8997" s="22">
        <f>YEAR(Actuals[[#This Row],[Date]])</f>
        <v>2023</v>
      </c>
      <c r="K8997" s="22">
        <f>MONTH(Actuals[[#This Row],[Date]])</f>
        <v>4</v>
      </c>
      <c r="L8997" s="12"/>
    </row>
    <row r="8998" spans="1:12" x14ac:dyDescent="0.3">
      <c r="A8998">
        <v>11</v>
      </c>
      <c r="B8998">
        <v>18276</v>
      </c>
      <c r="C8998">
        <v>1</v>
      </c>
      <c r="D8998">
        <v>81000</v>
      </c>
      <c r="E8998" s="46">
        <v>45049</v>
      </c>
      <c r="F8998">
        <v>-185.87</v>
      </c>
      <c r="I8998" t="str">
        <f>INDEX(LedgerMapping[[#All],[Level 3]],MATCH(Actuals[[#This Row],[Sub Ledger]],LedgerMapping[[#All],[Sub Ledger]],0))</f>
        <v>Depreciation</v>
      </c>
      <c r="J8998" s="22">
        <f>YEAR(Actuals[[#This Row],[Date]])</f>
        <v>2023</v>
      </c>
      <c r="K8998" s="22">
        <f>MONTH(Actuals[[#This Row],[Date]])</f>
        <v>5</v>
      </c>
      <c r="L8998" s="12"/>
    </row>
    <row r="8999" spans="1:12" x14ac:dyDescent="0.3">
      <c r="A8999">
        <v>11</v>
      </c>
      <c r="B8999">
        <v>19281</v>
      </c>
      <c r="C8999">
        <v>1</v>
      </c>
      <c r="D8999">
        <v>81000</v>
      </c>
      <c r="E8999" s="46">
        <v>45079</v>
      </c>
      <c r="F8999">
        <v>-232.68</v>
      </c>
      <c r="I8999" t="str">
        <f>INDEX(LedgerMapping[[#All],[Level 3]],MATCH(Actuals[[#This Row],[Sub Ledger]],LedgerMapping[[#All],[Sub Ledger]],0))</f>
        <v>Depreciation</v>
      </c>
      <c r="J8999" s="22">
        <f>YEAR(Actuals[[#This Row],[Date]])</f>
        <v>2023</v>
      </c>
      <c r="K8999" s="22">
        <f>MONTH(Actuals[[#This Row],[Date]])</f>
        <v>6</v>
      </c>
      <c r="L8999" s="12"/>
    </row>
    <row r="9000" spans="1:12" x14ac:dyDescent="0.3">
      <c r="A9000">
        <v>11</v>
      </c>
      <c r="B9000">
        <v>20309</v>
      </c>
      <c r="C9000">
        <v>1</v>
      </c>
      <c r="D9000">
        <v>81000</v>
      </c>
      <c r="E9000" s="46">
        <v>45110</v>
      </c>
      <c r="F9000">
        <v>-243.32</v>
      </c>
      <c r="I9000" t="str">
        <f>INDEX(LedgerMapping[[#All],[Level 3]],MATCH(Actuals[[#This Row],[Sub Ledger]],LedgerMapping[[#All],[Sub Ledger]],0))</f>
        <v>Depreciation</v>
      </c>
      <c r="J9000" s="22">
        <f>YEAR(Actuals[[#This Row],[Date]])</f>
        <v>2023</v>
      </c>
      <c r="K9000" s="22">
        <f>MONTH(Actuals[[#This Row],[Date]])</f>
        <v>7</v>
      </c>
      <c r="L9000" s="12"/>
    </row>
    <row r="9001" spans="1:12" x14ac:dyDescent="0.3">
      <c r="A9001">
        <v>11</v>
      </c>
      <c r="B9001">
        <v>21337</v>
      </c>
      <c r="C9001">
        <v>1</v>
      </c>
      <c r="D9001">
        <v>81000</v>
      </c>
      <c r="E9001" s="46">
        <v>45141</v>
      </c>
      <c r="F9001">
        <v>-174.17</v>
      </c>
      <c r="I9001" t="str">
        <f>INDEX(LedgerMapping[[#All],[Level 3]],MATCH(Actuals[[#This Row],[Sub Ledger]],LedgerMapping[[#All],[Sub Ledger]],0))</f>
        <v>Depreciation</v>
      </c>
      <c r="J9001" s="22">
        <f>YEAR(Actuals[[#This Row],[Date]])</f>
        <v>2023</v>
      </c>
      <c r="K9001" s="22">
        <f>MONTH(Actuals[[#This Row],[Date]])</f>
        <v>8</v>
      </c>
      <c r="L9001" s="12"/>
    </row>
    <row r="9002" spans="1:12" x14ac:dyDescent="0.3">
      <c r="A9002">
        <v>11</v>
      </c>
      <c r="B9002">
        <v>22340</v>
      </c>
      <c r="C9002">
        <v>1</v>
      </c>
      <c r="D9002">
        <v>81000</v>
      </c>
      <c r="E9002" s="46">
        <v>45169</v>
      </c>
      <c r="F9002">
        <v>-220.98</v>
      </c>
      <c r="I9002" t="str">
        <f>INDEX(LedgerMapping[[#All],[Level 3]],MATCH(Actuals[[#This Row],[Sub Ledger]],LedgerMapping[[#All],[Sub Ledger]],0))</f>
        <v>Depreciation</v>
      </c>
      <c r="J9002" s="22">
        <f>YEAR(Actuals[[#This Row],[Date]])</f>
        <v>2023</v>
      </c>
      <c r="K9002" s="22">
        <f>MONTH(Actuals[[#This Row],[Date]])</f>
        <v>8</v>
      </c>
      <c r="L9002" s="12"/>
    </row>
    <row r="9003" spans="1:12" x14ac:dyDescent="0.3">
      <c r="A9003">
        <v>11</v>
      </c>
      <c r="B9003">
        <v>23318</v>
      </c>
      <c r="C9003">
        <v>1</v>
      </c>
      <c r="D9003">
        <v>81000</v>
      </c>
      <c r="E9003" s="46">
        <v>45200</v>
      </c>
      <c r="F9003">
        <v>-177.36</v>
      </c>
      <c r="I9003" t="str">
        <f>INDEX(LedgerMapping[[#All],[Level 3]],MATCH(Actuals[[#This Row],[Sub Ledger]],LedgerMapping[[#All],[Sub Ledger]],0))</f>
        <v>Depreciation</v>
      </c>
      <c r="J9003" s="22">
        <f>YEAR(Actuals[[#This Row],[Date]])</f>
        <v>2023</v>
      </c>
      <c r="K9003" s="22">
        <f>MONTH(Actuals[[#This Row],[Date]])</f>
        <v>10</v>
      </c>
      <c r="L9003" s="12"/>
    </row>
    <row r="9004" spans="1:12" x14ac:dyDescent="0.3">
      <c r="A9004">
        <v>11</v>
      </c>
      <c r="B9004">
        <v>24320</v>
      </c>
      <c r="C9004">
        <v>1</v>
      </c>
      <c r="D9004">
        <v>81000</v>
      </c>
      <c r="E9004" s="46">
        <v>45230</v>
      </c>
      <c r="F9004">
        <v>-169.91</v>
      </c>
      <c r="I9004" t="str">
        <f>INDEX(LedgerMapping[[#All],[Level 3]],MATCH(Actuals[[#This Row],[Sub Ledger]],LedgerMapping[[#All],[Sub Ledger]],0))</f>
        <v>Depreciation</v>
      </c>
      <c r="J9004" s="22">
        <f>YEAR(Actuals[[#This Row],[Date]])</f>
        <v>2023</v>
      </c>
      <c r="K9004" s="22">
        <f>MONTH(Actuals[[#This Row],[Date]])</f>
        <v>10</v>
      </c>
      <c r="L9004" s="12"/>
    </row>
    <row r="9005" spans="1:12" x14ac:dyDescent="0.3">
      <c r="A9005">
        <v>11</v>
      </c>
      <c r="B9005">
        <v>25352</v>
      </c>
      <c r="C9005">
        <v>1</v>
      </c>
      <c r="D9005">
        <v>81000</v>
      </c>
      <c r="E9005" s="46">
        <v>45261</v>
      </c>
      <c r="F9005">
        <v>-245.44</v>
      </c>
      <c r="I9005" t="str">
        <f>INDEX(LedgerMapping[[#All],[Level 3]],MATCH(Actuals[[#This Row],[Sub Ledger]],LedgerMapping[[#All],[Sub Ledger]],0))</f>
        <v>Depreciation</v>
      </c>
      <c r="J9005" s="22">
        <f>YEAR(Actuals[[#This Row],[Date]])</f>
        <v>2023</v>
      </c>
      <c r="K9005" s="22">
        <f>MONTH(Actuals[[#This Row],[Date]])</f>
        <v>12</v>
      </c>
      <c r="L9005" s="12"/>
    </row>
    <row r="9006" spans="1:12" x14ac:dyDescent="0.3">
      <c r="A9006">
        <v>11</v>
      </c>
      <c r="B9006">
        <v>26423</v>
      </c>
      <c r="C9006">
        <v>1</v>
      </c>
      <c r="D9006">
        <v>81000</v>
      </c>
      <c r="E9006" s="46">
        <v>45291</v>
      </c>
      <c r="F9006">
        <v>-281.62</v>
      </c>
      <c r="I9006" t="str">
        <f>INDEX(LedgerMapping[[#All],[Level 3]],MATCH(Actuals[[#This Row],[Sub Ledger]],LedgerMapping[[#All],[Sub Ledger]],0))</f>
        <v>Depreciation</v>
      </c>
      <c r="J9006" s="22">
        <f>YEAR(Actuals[[#This Row],[Date]])</f>
        <v>2023</v>
      </c>
      <c r="K9006" s="22">
        <f>MONTH(Actuals[[#This Row],[Date]])</f>
        <v>12</v>
      </c>
      <c r="L9006" s="12"/>
    </row>
    <row r="9007" spans="1:12" x14ac:dyDescent="0.3">
      <c r="A9007">
        <v>11</v>
      </c>
      <c r="B9007">
        <v>27547</v>
      </c>
      <c r="C9007">
        <v>1</v>
      </c>
      <c r="D9007">
        <v>81000</v>
      </c>
      <c r="E9007" s="46">
        <v>45322</v>
      </c>
      <c r="F9007">
        <v>-499.7</v>
      </c>
      <c r="I9007" t="str">
        <f>INDEX(LedgerMapping[[#All],[Level 3]],MATCH(Actuals[[#This Row],[Sub Ledger]],LedgerMapping[[#All],[Sub Ledger]],0))</f>
        <v>Depreciation</v>
      </c>
      <c r="J9007" s="22">
        <f>YEAR(Actuals[[#This Row],[Date]])</f>
        <v>2024</v>
      </c>
      <c r="K9007" s="22">
        <f>MONTH(Actuals[[#This Row],[Date]])</f>
        <v>1</v>
      </c>
      <c r="L9007" s="12"/>
    </row>
    <row r="9008" spans="1:12" x14ac:dyDescent="0.3">
      <c r="A9008">
        <v>11</v>
      </c>
      <c r="B9008">
        <v>28699</v>
      </c>
      <c r="C9008">
        <v>1</v>
      </c>
      <c r="D9008">
        <v>81000</v>
      </c>
      <c r="E9008" s="46">
        <v>45354</v>
      </c>
      <c r="F9008">
        <v>-510.34</v>
      </c>
      <c r="I9008" t="str">
        <f>INDEX(LedgerMapping[[#All],[Level 3]],MATCH(Actuals[[#This Row],[Sub Ledger]],LedgerMapping[[#All],[Sub Ledger]],0))</f>
        <v>Depreciation</v>
      </c>
      <c r="J9008" s="22">
        <f>YEAR(Actuals[[#This Row],[Date]])</f>
        <v>2024</v>
      </c>
      <c r="K9008" s="22">
        <f>MONTH(Actuals[[#This Row],[Date]])</f>
        <v>3</v>
      </c>
      <c r="L9008" s="12"/>
    </row>
    <row r="9009" spans="1:12" x14ac:dyDescent="0.3">
      <c r="A9009">
        <v>11</v>
      </c>
      <c r="B9009">
        <v>29853</v>
      </c>
      <c r="C9009">
        <v>1</v>
      </c>
      <c r="D9009">
        <v>81000</v>
      </c>
      <c r="E9009" s="46">
        <v>45384</v>
      </c>
      <c r="F9009">
        <v>-510.34</v>
      </c>
      <c r="I9009" t="str">
        <f>INDEX(LedgerMapping[[#All],[Level 3]],MATCH(Actuals[[#This Row],[Sub Ledger]],LedgerMapping[[#All],[Sub Ledger]],0))</f>
        <v>Depreciation</v>
      </c>
      <c r="J9009" s="22">
        <f>YEAR(Actuals[[#This Row],[Date]])</f>
        <v>2024</v>
      </c>
      <c r="K9009" s="22">
        <f>MONTH(Actuals[[#This Row],[Date]])</f>
        <v>4</v>
      </c>
      <c r="L9009" s="12"/>
    </row>
    <row r="9010" spans="1:12" x14ac:dyDescent="0.3">
      <c r="A9010">
        <v>11</v>
      </c>
      <c r="B9010">
        <v>30979</v>
      </c>
      <c r="C9010">
        <v>1</v>
      </c>
      <c r="D9010">
        <v>81000</v>
      </c>
      <c r="E9010" s="46">
        <v>45415</v>
      </c>
      <c r="F9010">
        <v>-442.26</v>
      </c>
      <c r="I9010" t="str">
        <f>INDEX(LedgerMapping[[#All],[Level 3]],MATCH(Actuals[[#This Row],[Sub Ledger]],LedgerMapping[[#All],[Sub Ledger]],0))</f>
        <v>Depreciation</v>
      </c>
      <c r="J9010" s="22">
        <f>YEAR(Actuals[[#This Row],[Date]])</f>
        <v>2024</v>
      </c>
      <c r="K9010" s="22">
        <f>MONTH(Actuals[[#This Row],[Date]])</f>
        <v>5</v>
      </c>
      <c r="L9010" s="12"/>
    </row>
    <row r="9011" spans="1:12" x14ac:dyDescent="0.3">
      <c r="A9011">
        <v>11</v>
      </c>
      <c r="B9011">
        <v>32104</v>
      </c>
      <c r="C9011">
        <v>1</v>
      </c>
      <c r="D9011">
        <v>81000</v>
      </c>
      <c r="E9011" s="46">
        <v>45445</v>
      </c>
      <c r="F9011">
        <v>-461.41</v>
      </c>
      <c r="I9011" t="str">
        <f>INDEX(LedgerMapping[[#All],[Level 3]],MATCH(Actuals[[#This Row],[Sub Ledger]],LedgerMapping[[#All],[Sub Ledger]],0))</f>
        <v>Depreciation</v>
      </c>
      <c r="J9011" s="22">
        <f>YEAR(Actuals[[#This Row],[Date]])</f>
        <v>2024</v>
      </c>
      <c r="K9011" s="22">
        <f>MONTH(Actuals[[#This Row],[Date]])</f>
        <v>6</v>
      </c>
      <c r="L9011" s="12"/>
    </row>
    <row r="9012" spans="1:12" x14ac:dyDescent="0.3">
      <c r="A9012">
        <v>11</v>
      </c>
      <c r="B9012">
        <v>33228</v>
      </c>
      <c r="C9012">
        <v>1</v>
      </c>
      <c r="D9012">
        <v>81000</v>
      </c>
      <c r="E9012" s="46">
        <v>45476</v>
      </c>
      <c r="F9012">
        <v>-529.49</v>
      </c>
      <c r="I9012" t="str">
        <f>INDEX(LedgerMapping[[#All],[Level 3]],MATCH(Actuals[[#This Row],[Sub Ledger]],LedgerMapping[[#All],[Sub Ledger]],0))</f>
        <v>Depreciation</v>
      </c>
      <c r="J9012" s="22">
        <f>YEAR(Actuals[[#This Row],[Date]])</f>
        <v>2024</v>
      </c>
      <c r="K9012" s="22">
        <f>MONTH(Actuals[[#This Row],[Date]])</f>
        <v>7</v>
      </c>
      <c r="L9012" s="12"/>
    </row>
    <row r="9013" spans="1:12" x14ac:dyDescent="0.3">
      <c r="A9013">
        <v>11</v>
      </c>
      <c r="B9013">
        <v>34351</v>
      </c>
      <c r="C9013">
        <v>1</v>
      </c>
      <c r="D9013">
        <v>81000</v>
      </c>
      <c r="E9013" s="46">
        <v>45507</v>
      </c>
      <c r="F9013">
        <v>-588</v>
      </c>
      <c r="I9013" t="str">
        <f>INDEX(LedgerMapping[[#All],[Level 3]],MATCH(Actuals[[#This Row],[Sub Ledger]],LedgerMapping[[#All],[Sub Ledger]],0))</f>
        <v>Depreciation</v>
      </c>
      <c r="J9013" s="22">
        <f>YEAR(Actuals[[#This Row],[Date]])</f>
        <v>2024</v>
      </c>
      <c r="K9013" s="22">
        <f>MONTH(Actuals[[#This Row],[Date]])</f>
        <v>8</v>
      </c>
      <c r="L9013" s="12"/>
    </row>
    <row r="9014" spans="1:12" x14ac:dyDescent="0.3">
      <c r="A9014">
        <v>11</v>
      </c>
      <c r="B9014">
        <v>35504</v>
      </c>
      <c r="C9014">
        <v>1</v>
      </c>
      <c r="D9014">
        <v>81000</v>
      </c>
      <c r="E9014" s="46">
        <v>45536</v>
      </c>
      <c r="F9014">
        <v>-436.94</v>
      </c>
      <c r="I9014" t="str">
        <f>INDEX(LedgerMapping[[#All],[Level 3]],MATCH(Actuals[[#This Row],[Sub Ledger]],LedgerMapping[[#All],[Sub Ledger]],0))</f>
        <v>Depreciation</v>
      </c>
      <c r="J9014" s="22">
        <f>YEAR(Actuals[[#This Row],[Date]])</f>
        <v>2024</v>
      </c>
      <c r="K9014" s="22">
        <f>MONTH(Actuals[[#This Row],[Date]])</f>
        <v>9</v>
      </c>
      <c r="L9014" s="12"/>
    </row>
    <row r="9015" spans="1:12" x14ac:dyDescent="0.3">
      <c r="A9015">
        <v>11</v>
      </c>
      <c r="B9015">
        <v>36654</v>
      </c>
      <c r="C9015">
        <v>1</v>
      </c>
      <c r="D9015">
        <v>81000</v>
      </c>
      <c r="E9015" s="46">
        <v>45567</v>
      </c>
      <c r="F9015">
        <v>-561.41</v>
      </c>
      <c r="I9015" t="str">
        <f>INDEX(LedgerMapping[[#All],[Level 3]],MATCH(Actuals[[#This Row],[Sub Ledger]],LedgerMapping[[#All],[Sub Ledger]],0))</f>
        <v>Depreciation</v>
      </c>
      <c r="J9015" s="22">
        <f>YEAR(Actuals[[#This Row],[Date]])</f>
        <v>2024</v>
      </c>
      <c r="K9015" s="22">
        <f>MONTH(Actuals[[#This Row],[Date]])</f>
        <v>10</v>
      </c>
      <c r="L9015" s="12"/>
    </row>
    <row r="9016" spans="1:12" x14ac:dyDescent="0.3">
      <c r="A9016">
        <v>11</v>
      </c>
      <c r="B9016">
        <v>37803</v>
      </c>
      <c r="C9016">
        <v>1</v>
      </c>
      <c r="D9016">
        <v>81000</v>
      </c>
      <c r="E9016" s="46">
        <v>45597</v>
      </c>
      <c r="F9016">
        <v>-401.83</v>
      </c>
      <c r="I9016" t="str">
        <f>INDEX(LedgerMapping[[#All],[Level 3]],MATCH(Actuals[[#This Row],[Sub Ledger]],LedgerMapping[[#All],[Sub Ledger]],0))</f>
        <v>Depreciation</v>
      </c>
      <c r="J9016" s="22">
        <f>YEAR(Actuals[[#This Row],[Date]])</f>
        <v>2024</v>
      </c>
      <c r="K9016" s="22">
        <f>MONTH(Actuals[[#This Row],[Date]])</f>
        <v>11</v>
      </c>
      <c r="L9016" s="12"/>
    </row>
    <row r="9017" spans="1:12" x14ac:dyDescent="0.3">
      <c r="A9017">
        <v>11</v>
      </c>
      <c r="B9017">
        <v>38954</v>
      </c>
      <c r="C9017">
        <v>1</v>
      </c>
      <c r="D9017">
        <v>81000</v>
      </c>
      <c r="E9017" s="46">
        <v>45628</v>
      </c>
      <c r="F9017">
        <v>-461.41</v>
      </c>
      <c r="I9017" t="str">
        <f>INDEX(LedgerMapping[[#All],[Level 3]],MATCH(Actuals[[#This Row],[Sub Ledger]],LedgerMapping[[#All],[Sub Ledger]],0))</f>
        <v>Depreciation</v>
      </c>
      <c r="J9017" s="22">
        <f>YEAR(Actuals[[#This Row],[Date]])</f>
        <v>2024</v>
      </c>
      <c r="K9017" s="22">
        <f>MONTH(Actuals[[#This Row],[Date]])</f>
        <v>12</v>
      </c>
      <c r="L9017" s="12"/>
    </row>
    <row r="9018" spans="1:12" x14ac:dyDescent="0.3">
      <c r="A9018">
        <v>11</v>
      </c>
      <c r="B9018">
        <v>14234</v>
      </c>
      <c r="C9018">
        <v>1</v>
      </c>
      <c r="D9018">
        <v>82000</v>
      </c>
      <c r="E9018" s="46">
        <v>44927</v>
      </c>
      <c r="F9018">
        <v>-19.91</v>
      </c>
      <c r="I9018" t="str">
        <f>INDEX(LedgerMapping[[#All],[Level 3]],MATCH(Actuals[[#This Row],[Sub Ledger]],LedgerMapping[[#All],[Sub Ledger]],0))</f>
        <v>Depreciation</v>
      </c>
      <c r="J9018" s="22">
        <f>YEAR(Actuals[[#This Row],[Date]])</f>
        <v>2023</v>
      </c>
      <c r="K9018" s="22">
        <f>MONTH(Actuals[[#This Row],[Date]])</f>
        <v>1</v>
      </c>
      <c r="L9018" s="12"/>
    </row>
    <row r="9019" spans="1:12" x14ac:dyDescent="0.3">
      <c r="A9019">
        <v>11</v>
      </c>
      <c r="B9019">
        <v>15236</v>
      </c>
      <c r="C9019">
        <v>1</v>
      </c>
      <c r="D9019">
        <v>82000</v>
      </c>
      <c r="E9019" s="46">
        <v>44958</v>
      </c>
      <c r="F9019">
        <v>-23.1</v>
      </c>
      <c r="I9019" t="str">
        <f>INDEX(LedgerMapping[[#All],[Level 3]],MATCH(Actuals[[#This Row],[Sub Ledger]],LedgerMapping[[#All],[Sub Ledger]],0))</f>
        <v>Depreciation</v>
      </c>
      <c r="J9019" s="22">
        <f>YEAR(Actuals[[#This Row],[Date]])</f>
        <v>2023</v>
      </c>
      <c r="K9019" s="22">
        <f>MONTH(Actuals[[#This Row],[Date]])</f>
        <v>2</v>
      </c>
      <c r="L9019" s="12"/>
    </row>
    <row r="9020" spans="1:12" x14ac:dyDescent="0.3">
      <c r="A9020">
        <v>11</v>
      </c>
      <c r="B9020">
        <v>16216</v>
      </c>
      <c r="C9020">
        <v>1</v>
      </c>
      <c r="D9020">
        <v>82000</v>
      </c>
      <c r="E9020" s="46">
        <v>44988</v>
      </c>
      <c r="F9020">
        <v>-24.16</v>
      </c>
      <c r="I9020" t="str">
        <f>INDEX(LedgerMapping[[#All],[Level 3]],MATCH(Actuals[[#This Row],[Sub Ledger]],LedgerMapping[[#All],[Sub Ledger]],0))</f>
        <v>Depreciation</v>
      </c>
      <c r="J9020" s="22">
        <f>YEAR(Actuals[[#This Row],[Date]])</f>
        <v>2023</v>
      </c>
      <c r="K9020" s="22">
        <f>MONTH(Actuals[[#This Row],[Date]])</f>
        <v>3</v>
      </c>
      <c r="L9020" s="12"/>
    </row>
    <row r="9021" spans="1:12" x14ac:dyDescent="0.3">
      <c r="A9021">
        <v>11</v>
      </c>
      <c r="B9021">
        <v>17248</v>
      </c>
      <c r="C9021">
        <v>1</v>
      </c>
      <c r="D9021">
        <v>82000</v>
      </c>
      <c r="E9021" s="46">
        <v>45018</v>
      </c>
      <c r="F9021">
        <v>-20.97</v>
      </c>
      <c r="I9021" t="str">
        <f>INDEX(LedgerMapping[[#All],[Level 3]],MATCH(Actuals[[#This Row],[Sub Ledger]],LedgerMapping[[#All],[Sub Ledger]],0))</f>
        <v>Depreciation</v>
      </c>
      <c r="J9021" s="22">
        <f>YEAR(Actuals[[#This Row],[Date]])</f>
        <v>2023</v>
      </c>
      <c r="K9021" s="22">
        <f>MONTH(Actuals[[#This Row],[Date]])</f>
        <v>4</v>
      </c>
      <c r="L9021" s="12"/>
    </row>
    <row r="9022" spans="1:12" x14ac:dyDescent="0.3">
      <c r="A9022">
        <v>11</v>
      </c>
      <c r="B9022">
        <v>18277</v>
      </c>
      <c r="C9022">
        <v>1</v>
      </c>
      <c r="D9022">
        <v>82000</v>
      </c>
      <c r="E9022" s="46">
        <v>45049</v>
      </c>
      <c r="F9022">
        <v>-19.91</v>
      </c>
      <c r="I9022" t="str">
        <f>INDEX(LedgerMapping[[#All],[Level 3]],MATCH(Actuals[[#This Row],[Sub Ledger]],LedgerMapping[[#All],[Sub Ledger]],0))</f>
        <v>Depreciation</v>
      </c>
      <c r="J9022" s="22">
        <f>YEAR(Actuals[[#This Row],[Date]])</f>
        <v>2023</v>
      </c>
      <c r="K9022" s="22">
        <f>MONTH(Actuals[[#This Row],[Date]])</f>
        <v>5</v>
      </c>
      <c r="L9022" s="12"/>
    </row>
    <row r="9023" spans="1:12" x14ac:dyDescent="0.3">
      <c r="A9023">
        <v>11</v>
      </c>
      <c r="B9023">
        <v>19282</v>
      </c>
      <c r="C9023">
        <v>1</v>
      </c>
      <c r="D9023">
        <v>82000</v>
      </c>
      <c r="E9023" s="46">
        <v>45079</v>
      </c>
      <c r="F9023">
        <v>-24.16</v>
      </c>
      <c r="I9023" t="str">
        <f>INDEX(LedgerMapping[[#All],[Level 3]],MATCH(Actuals[[#This Row],[Sub Ledger]],LedgerMapping[[#All],[Sub Ledger]],0))</f>
        <v>Depreciation</v>
      </c>
      <c r="J9023" s="22">
        <f>YEAR(Actuals[[#This Row],[Date]])</f>
        <v>2023</v>
      </c>
      <c r="K9023" s="22">
        <f>MONTH(Actuals[[#This Row],[Date]])</f>
        <v>6</v>
      </c>
      <c r="L9023" s="12"/>
    </row>
    <row r="9024" spans="1:12" x14ac:dyDescent="0.3">
      <c r="A9024">
        <v>11</v>
      </c>
      <c r="B9024">
        <v>20310</v>
      </c>
      <c r="C9024">
        <v>1</v>
      </c>
      <c r="D9024">
        <v>82000</v>
      </c>
      <c r="E9024" s="46">
        <v>45110</v>
      </c>
      <c r="F9024">
        <v>-25.23</v>
      </c>
      <c r="I9024" t="str">
        <f>INDEX(LedgerMapping[[#All],[Level 3]],MATCH(Actuals[[#This Row],[Sub Ledger]],LedgerMapping[[#All],[Sub Ledger]],0))</f>
        <v>Depreciation</v>
      </c>
      <c r="J9024" s="22">
        <f>YEAR(Actuals[[#This Row],[Date]])</f>
        <v>2023</v>
      </c>
      <c r="K9024" s="22">
        <f>MONTH(Actuals[[#This Row],[Date]])</f>
        <v>7</v>
      </c>
      <c r="L9024" s="12"/>
    </row>
    <row r="9025" spans="1:12" x14ac:dyDescent="0.3">
      <c r="A9025">
        <v>11</v>
      </c>
      <c r="B9025">
        <v>21338</v>
      </c>
      <c r="C9025">
        <v>1</v>
      </c>
      <c r="D9025">
        <v>82000</v>
      </c>
      <c r="E9025" s="46">
        <v>45141</v>
      </c>
      <c r="F9025">
        <v>-18.84</v>
      </c>
      <c r="I9025" t="str">
        <f>INDEX(LedgerMapping[[#All],[Level 3]],MATCH(Actuals[[#This Row],[Sub Ledger]],LedgerMapping[[#All],[Sub Ledger]],0))</f>
        <v>Depreciation</v>
      </c>
      <c r="J9025" s="22">
        <f>YEAR(Actuals[[#This Row],[Date]])</f>
        <v>2023</v>
      </c>
      <c r="K9025" s="22">
        <f>MONTH(Actuals[[#This Row],[Date]])</f>
        <v>8</v>
      </c>
      <c r="L9025" s="12"/>
    </row>
    <row r="9026" spans="1:12" x14ac:dyDescent="0.3">
      <c r="A9026">
        <v>11</v>
      </c>
      <c r="B9026">
        <v>22341</v>
      </c>
      <c r="C9026">
        <v>1</v>
      </c>
      <c r="D9026">
        <v>82000</v>
      </c>
      <c r="E9026" s="46">
        <v>45169</v>
      </c>
      <c r="F9026">
        <v>-24.16</v>
      </c>
      <c r="I9026" t="str">
        <f>INDEX(LedgerMapping[[#All],[Level 3]],MATCH(Actuals[[#This Row],[Sub Ledger]],LedgerMapping[[#All],[Sub Ledger]],0))</f>
        <v>Depreciation</v>
      </c>
      <c r="J9026" s="22">
        <f>YEAR(Actuals[[#This Row],[Date]])</f>
        <v>2023</v>
      </c>
      <c r="K9026" s="22">
        <f>MONTH(Actuals[[#This Row],[Date]])</f>
        <v>8</v>
      </c>
      <c r="L9026" s="12"/>
    </row>
    <row r="9027" spans="1:12" x14ac:dyDescent="0.3">
      <c r="A9027">
        <v>11</v>
      </c>
      <c r="B9027">
        <v>23319</v>
      </c>
      <c r="C9027">
        <v>1</v>
      </c>
      <c r="D9027">
        <v>82000</v>
      </c>
      <c r="E9027" s="46">
        <v>45200</v>
      </c>
      <c r="F9027">
        <v>-18.84</v>
      </c>
      <c r="I9027" t="str">
        <f>INDEX(LedgerMapping[[#All],[Level 3]],MATCH(Actuals[[#This Row],[Sub Ledger]],LedgerMapping[[#All],[Sub Ledger]],0))</f>
        <v>Depreciation</v>
      </c>
      <c r="J9027" s="22">
        <f>YEAR(Actuals[[#This Row],[Date]])</f>
        <v>2023</v>
      </c>
      <c r="K9027" s="22">
        <f>MONTH(Actuals[[#This Row],[Date]])</f>
        <v>10</v>
      </c>
      <c r="L9027" s="12"/>
    </row>
    <row r="9028" spans="1:12" x14ac:dyDescent="0.3">
      <c r="A9028">
        <v>11</v>
      </c>
      <c r="B9028">
        <v>24321</v>
      </c>
      <c r="C9028">
        <v>1</v>
      </c>
      <c r="D9028">
        <v>82000</v>
      </c>
      <c r="E9028" s="46">
        <v>45230</v>
      </c>
      <c r="F9028">
        <v>-17.78</v>
      </c>
      <c r="I9028" t="str">
        <f>INDEX(LedgerMapping[[#All],[Level 3]],MATCH(Actuals[[#This Row],[Sub Ledger]],LedgerMapping[[#All],[Sub Ledger]],0))</f>
        <v>Depreciation</v>
      </c>
      <c r="J9028" s="22">
        <f>YEAR(Actuals[[#This Row],[Date]])</f>
        <v>2023</v>
      </c>
      <c r="K9028" s="22">
        <f>MONTH(Actuals[[#This Row],[Date]])</f>
        <v>10</v>
      </c>
      <c r="L9028" s="12"/>
    </row>
    <row r="9029" spans="1:12" x14ac:dyDescent="0.3">
      <c r="A9029">
        <v>11</v>
      </c>
      <c r="B9029">
        <v>25353</v>
      </c>
      <c r="C9029">
        <v>1</v>
      </c>
      <c r="D9029">
        <v>82000</v>
      </c>
      <c r="E9029" s="46">
        <v>45261</v>
      </c>
      <c r="F9029">
        <v>-25.23</v>
      </c>
      <c r="I9029" t="str">
        <f>INDEX(LedgerMapping[[#All],[Level 3]],MATCH(Actuals[[#This Row],[Sub Ledger]],LedgerMapping[[#All],[Sub Ledger]],0))</f>
        <v>Depreciation</v>
      </c>
      <c r="J9029" s="22">
        <f>YEAR(Actuals[[#This Row],[Date]])</f>
        <v>2023</v>
      </c>
      <c r="K9029" s="22">
        <f>MONTH(Actuals[[#This Row],[Date]])</f>
        <v>12</v>
      </c>
      <c r="L9029" s="12"/>
    </row>
    <row r="9030" spans="1:12" x14ac:dyDescent="0.3">
      <c r="A9030">
        <v>11</v>
      </c>
      <c r="B9030">
        <v>26424</v>
      </c>
      <c r="C9030">
        <v>1</v>
      </c>
      <c r="D9030">
        <v>82000</v>
      </c>
      <c r="E9030" s="46">
        <v>45291</v>
      </c>
      <c r="F9030">
        <v>-30.55</v>
      </c>
      <c r="I9030" t="str">
        <f>INDEX(LedgerMapping[[#All],[Level 3]],MATCH(Actuals[[#This Row],[Sub Ledger]],LedgerMapping[[#All],[Sub Ledger]],0))</f>
        <v>Depreciation</v>
      </c>
      <c r="J9030" s="22">
        <f>YEAR(Actuals[[#This Row],[Date]])</f>
        <v>2023</v>
      </c>
      <c r="K9030" s="22">
        <f>MONTH(Actuals[[#This Row],[Date]])</f>
        <v>12</v>
      </c>
      <c r="L9030" s="12"/>
    </row>
    <row r="9031" spans="1:12" x14ac:dyDescent="0.3">
      <c r="A9031">
        <v>11</v>
      </c>
      <c r="B9031">
        <v>27548</v>
      </c>
      <c r="C9031">
        <v>1</v>
      </c>
      <c r="D9031">
        <v>82000</v>
      </c>
      <c r="E9031" s="46">
        <v>45322</v>
      </c>
      <c r="F9031">
        <v>-51.82</v>
      </c>
      <c r="I9031" t="str">
        <f>INDEX(LedgerMapping[[#All],[Level 3]],MATCH(Actuals[[#This Row],[Sub Ledger]],LedgerMapping[[#All],[Sub Ledger]],0))</f>
        <v>Depreciation</v>
      </c>
      <c r="J9031" s="22">
        <f>YEAR(Actuals[[#This Row],[Date]])</f>
        <v>2024</v>
      </c>
      <c r="K9031" s="22">
        <f>MONTH(Actuals[[#This Row],[Date]])</f>
        <v>1</v>
      </c>
      <c r="L9031" s="12"/>
    </row>
    <row r="9032" spans="1:12" x14ac:dyDescent="0.3">
      <c r="A9032">
        <v>11</v>
      </c>
      <c r="B9032">
        <v>28700</v>
      </c>
      <c r="C9032">
        <v>1</v>
      </c>
      <c r="D9032">
        <v>82000</v>
      </c>
      <c r="E9032" s="46">
        <v>45354</v>
      </c>
      <c r="F9032">
        <v>-53.95</v>
      </c>
      <c r="I9032" t="str">
        <f>INDEX(LedgerMapping[[#All],[Level 3]],MATCH(Actuals[[#This Row],[Sub Ledger]],LedgerMapping[[#All],[Sub Ledger]],0))</f>
        <v>Depreciation</v>
      </c>
      <c r="J9032" s="22">
        <f>YEAR(Actuals[[#This Row],[Date]])</f>
        <v>2024</v>
      </c>
      <c r="K9032" s="22">
        <f>MONTH(Actuals[[#This Row],[Date]])</f>
        <v>3</v>
      </c>
      <c r="L9032" s="12"/>
    </row>
    <row r="9033" spans="1:12" x14ac:dyDescent="0.3">
      <c r="A9033">
        <v>11</v>
      </c>
      <c r="B9033">
        <v>29854</v>
      </c>
      <c r="C9033">
        <v>1</v>
      </c>
      <c r="D9033">
        <v>82000</v>
      </c>
      <c r="E9033" s="46">
        <v>45384</v>
      </c>
      <c r="F9033">
        <v>-52.89</v>
      </c>
      <c r="I9033" t="str">
        <f>INDEX(LedgerMapping[[#All],[Level 3]],MATCH(Actuals[[#This Row],[Sub Ledger]],LedgerMapping[[#All],[Sub Ledger]],0))</f>
        <v>Depreciation</v>
      </c>
      <c r="J9033" s="22">
        <f>YEAR(Actuals[[#This Row],[Date]])</f>
        <v>2024</v>
      </c>
      <c r="K9033" s="22">
        <f>MONTH(Actuals[[#This Row],[Date]])</f>
        <v>4</v>
      </c>
      <c r="L9033" s="12"/>
    </row>
    <row r="9034" spans="1:12" x14ac:dyDescent="0.3">
      <c r="A9034">
        <v>11</v>
      </c>
      <c r="B9034">
        <v>30980</v>
      </c>
      <c r="C9034">
        <v>1</v>
      </c>
      <c r="D9034">
        <v>82000</v>
      </c>
      <c r="E9034" s="46">
        <v>45415</v>
      </c>
      <c r="F9034">
        <v>-43.31</v>
      </c>
      <c r="I9034" t="str">
        <f>INDEX(LedgerMapping[[#All],[Level 3]],MATCH(Actuals[[#This Row],[Sub Ledger]],LedgerMapping[[#All],[Sub Ledger]],0))</f>
        <v>Depreciation</v>
      </c>
      <c r="J9034" s="22">
        <f>YEAR(Actuals[[#This Row],[Date]])</f>
        <v>2024</v>
      </c>
      <c r="K9034" s="22">
        <f>MONTH(Actuals[[#This Row],[Date]])</f>
        <v>5</v>
      </c>
      <c r="L9034" s="12"/>
    </row>
    <row r="9035" spans="1:12" x14ac:dyDescent="0.3">
      <c r="A9035">
        <v>11</v>
      </c>
      <c r="B9035">
        <v>32105</v>
      </c>
      <c r="C9035">
        <v>1</v>
      </c>
      <c r="D9035">
        <v>82000</v>
      </c>
      <c r="E9035" s="46">
        <v>45445</v>
      </c>
      <c r="F9035">
        <v>-49.7</v>
      </c>
      <c r="I9035" t="str">
        <f>INDEX(LedgerMapping[[#All],[Level 3]],MATCH(Actuals[[#This Row],[Sub Ledger]],LedgerMapping[[#All],[Sub Ledger]],0))</f>
        <v>Depreciation</v>
      </c>
      <c r="J9035" s="22">
        <f>YEAR(Actuals[[#This Row],[Date]])</f>
        <v>2024</v>
      </c>
      <c r="K9035" s="22">
        <f>MONTH(Actuals[[#This Row],[Date]])</f>
        <v>6</v>
      </c>
      <c r="L9035" s="12"/>
    </row>
    <row r="9036" spans="1:12" x14ac:dyDescent="0.3">
      <c r="A9036">
        <v>11</v>
      </c>
      <c r="B9036">
        <v>33229</v>
      </c>
      <c r="C9036">
        <v>1</v>
      </c>
      <c r="D9036">
        <v>82000</v>
      </c>
      <c r="E9036" s="46">
        <v>45476</v>
      </c>
      <c r="F9036">
        <v>-53.95</v>
      </c>
      <c r="I9036" t="str">
        <f>INDEX(LedgerMapping[[#All],[Level 3]],MATCH(Actuals[[#This Row],[Sub Ledger]],LedgerMapping[[#All],[Sub Ledger]],0))</f>
        <v>Depreciation</v>
      </c>
      <c r="J9036" s="22">
        <f>YEAR(Actuals[[#This Row],[Date]])</f>
        <v>2024</v>
      </c>
      <c r="K9036" s="22">
        <f>MONTH(Actuals[[#This Row],[Date]])</f>
        <v>7</v>
      </c>
      <c r="L9036" s="12"/>
    </row>
    <row r="9037" spans="1:12" x14ac:dyDescent="0.3">
      <c r="A9037">
        <v>11</v>
      </c>
      <c r="B9037">
        <v>34352</v>
      </c>
      <c r="C9037">
        <v>1</v>
      </c>
      <c r="D9037">
        <v>82000</v>
      </c>
      <c r="E9037" s="46">
        <v>45507</v>
      </c>
      <c r="F9037">
        <v>-62.46</v>
      </c>
      <c r="I9037" t="str">
        <f>INDEX(LedgerMapping[[#All],[Level 3]],MATCH(Actuals[[#This Row],[Sub Ledger]],LedgerMapping[[#All],[Sub Ledger]],0))</f>
        <v>Depreciation</v>
      </c>
      <c r="J9037" s="22">
        <f>YEAR(Actuals[[#This Row],[Date]])</f>
        <v>2024</v>
      </c>
      <c r="K9037" s="22">
        <f>MONTH(Actuals[[#This Row],[Date]])</f>
        <v>8</v>
      </c>
      <c r="L9037" s="12"/>
    </row>
    <row r="9038" spans="1:12" x14ac:dyDescent="0.3">
      <c r="A9038">
        <v>11</v>
      </c>
      <c r="B9038">
        <v>35505</v>
      </c>
      <c r="C9038">
        <v>1</v>
      </c>
      <c r="D9038">
        <v>82000</v>
      </c>
      <c r="E9038" s="46">
        <v>45536</v>
      </c>
      <c r="F9038">
        <v>-43.31</v>
      </c>
      <c r="I9038" t="str">
        <f>INDEX(LedgerMapping[[#All],[Level 3]],MATCH(Actuals[[#This Row],[Sub Ledger]],LedgerMapping[[#All],[Sub Ledger]],0))</f>
        <v>Depreciation</v>
      </c>
      <c r="J9038" s="22">
        <f>YEAR(Actuals[[#This Row],[Date]])</f>
        <v>2024</v>
      </c>
      <c r="K9038" s="22">
        <f>MONTH(Actuals[[#This Row],[Date]])</f>
        <v>9</v>
      </c>
      <c r="L9038" s="12"/>
    </row>
    <row r="9039" spans="1:12" x14ac:dyDescent="0.3">
      <c r="A9039">
        <v>11</v>
      </c>
      <c r="B9039">
        <v>36655</v>
      </c>
      <c r="C9039">
        <v>1</v>
      </c>
      <c r="D9039">
        <v>82000</v>
      </c>
      <c r="E9039" s="46">
        <v>45567</v>
      </c>
      <c r="F9039">
        <v>-58.21</v>
      </c>
      <c r="I9039" t="str">
        <f>INDEX(LedgerMapping[[#All],[Level 3]],MATCH(Actuals[[#This Row],[Sub Ledger]],LedgerMapping[[#All],[Sub Ledger]],0))</f>
        <v>Depreciation</v>
      </c>
      <c r="J9039" s="22">
        <f>YEAR(Actuals[[#This Row],[Date]])</f>
        <v>2024</v>
      </c>
      <c r="K9039" s="22">
        <f>MONTH(Actuals[[#This Row],[Date]])</f>
        <v>10</v>
      </c>
      <c r="L9039" s="12"/>
    </row>
    <row r="9040" spans="1:12" x14ac:dyDescent="0.3">
      <c r="A9040">
        <v>11</v>
      </c>
      <c r="B9040">
        <v>37804</v>
      </c>
      <c r="C9040">
        <v>1</v>
      </c>
      <c r="D9040">
        <v>82000</v>
      </c>
      <c r="E9040" s="46">
        <v>45597</v>
      </c>
      <c r="F9040">
        <v>-40.119999999999997</v>
      </c>
      <c r="I9040" t="str">
        <f>INDEX(LedgerMapping[[#All],[Level 3]],MATCH(Actuals[[#This Row],[Sub Ledger]],LedgerMapping[[#All],[Sub Ledger]],0))</f>
        <v>Depreciation</v>
      </c>
      <c r="J9040" s="22">
        <f>YEAR(Actuals[[#This Row],[Date]])</f>
        <v>2024</v>
      </c>
      <c r="K9040" s="22">
        <f>MONTH(Actuals[[#This Row],[Date]])</f>
        <v>11</v>
      </c>
      <c r="L9040" s="12"/>
    </row>
    <row r="9041" spans="1:12" x14ac:dyDescent="0.3">
      <c r="A9041">
        <v>11</v>
      </c>
      <c r="B9041">
        <v>38955</v>
      </c>
      <c r="C9041">
        <v>1</v>
      </c>
      <c r="D9041">
        <v>82000</v>
      </c>
      <c r="E9041" s="46">
        <v>45628</v>
      </c>
      <c r="F9041">
        <v>-46.5</v>
      </c>
      <c r="I9041" t="str">
        <f>INDEX(LedgerMapping[[#All],[Level 3]],MATCH(Actuals[[#This Row],[Sub Ledger]],LedgerMapping[[#All],[Sub Ledger]],0))</f>
        <v>Depreciation</v>
      </c>
      <c r="J9041" s="22">
        <f>YEAR(Actuals[[#This Row],[Date]])</f>
        <v>2024</v>
      </c>
      <c r="K9041" s="22">
        <f>MONTH(Actuals[[#This Row],[Date]])</f>
        <v>12</v>
      </c>
      <c r="L9041" s="12"/>
    </row>
    <row r="9042" spans="1:12" x14ac:dyDescent="0.3">
      <c r="A9042">
        <v>11</v>
      </c>
      <c r="B9042">
        <v>14235</v>
      </c>
      <c r="C9042">
        <v>1</v>
      </c>
      <c r="D9042">
        <v>83000</v>
      </c>
      <c r="E9042" s="46">
        <v>44927</v>
      </c>
      <c r="F9042">
        <v>-67.78</v>
      </c>
      <c r="I9042" t="str">
        <f>INDEX(LedgerMapping[[#All],[Level 3]],MATCH(Actuals[[#This Row],[Sub Ledger]],LedgerMapping[[#All],[Sub Ledger]],0))</f>
        <v>Depreciation</v>
      </c>
      <c r="J9042" s="22">
        <f>YEAR(Actuals[[#This Row],[Date]])</f>
        <v>2023</v>
      </c>
      <c r="K9042" s="22">
        <f>MONTH(Actuals[[#This Row],[Date]])</f>
        <v>1</v>
      </c>
      <c r="L9042" s="12"/>
    </row>
    <row r="9043" spans="1:12" x14ac:dyDescent="0.3">
      <c r="A9043">
        <v>11</v>
      </c>
      <c r="B9043">
        <v>15237</v>
      </c>
      <c r="C9043">
        <v>1</v>
      </c>
      <c r="D9043">
        <v>83000</v>
      </c>
      <c r="E9043" s="46">
        <v>44958</v>
      </c>
      <c r="F9043">
        <v>-80.55</v>
      </c>
      <c r="I9043" t="str">
        <f>INDEX(LedgerMapping[[#All],[Level 3]],MATCH(Actuals[[#This Row],[Sub Ledger]],LedgerMapping[[#All],[Sub Ledger]],0))</f>
        <v>Depreciation</v>
      </c>
      <c r="J9043" s="22">
        <f>YEAR(Actuals[[#This Row],[Date]])</f>
        <v>2023</v>
      </c>
      <c r="K9043" s="22">
        <f>MONTH(Actuals[[#This Row],[Date]])</f>
        <v>2</v>
      </c>
      <c r="L9043" s="12"/>
    </row>
    <row r="9044" spans="1:12" x14ac:dyDescent="0.3">
      <c r="A9044">
        <v>11</v>
      </c>
      <c r="B9044">
        <v>16217</v>
      </c>
      <c r="C9044">
        <v>1</v>
      </c>
      <c r="D9044">
        <v>83000</v>
      </c>
      <c r="E9044" s="46">
        <v>44988</v>
      </c>
      <c r="F9044">
        <v>-81.61</v>
      </c>
      <c r="I9044" t="str">
        <f>INDEX(LedgerMapping[[#All],[Level 3]],MATCH(Actuals[[#This Row],[Sub Ledger]],LedgerMapping[[#All],[Sub Ledger]],0))</f>
        <v>Depreciation</v>
      </c>
      <c r="J9044" s="22">
        <f>YEAR(Actuals[[#This Row],[Date]])</f>
        <v>2023</v>
      </c>
      <c r="K9044" s="22">
        <f>MONTH(Actuals[[#This Row],[Date]])</f>
        <v>3</v>
      </c>
      <c r="L9044" s="12"/>
    </row>
    <row r="9045" spans="1:12" x14ac:dyDescent="0.3">
      <c r="A9045">
        <v>11</v>
      </c>
      <c r="B9045">
        <v>17249</v>
      </c>
      <c r="C9045">
        <v>1</v>
      </c>
      <c r="D9045">
        <v>83000</v>
      </c>
      <c r="E9045" s="46">
        <v>45018</v>
      </c>
      <c r="F9045">
        <v>-70.97</v>
      </c>
      <c r="I9045" t="str">
        <f>INDEX(LedgerMapping[[#All],[Level 3]],MATCH(Actuals[[#This Row],[Sub Ledger]],LedgerMapping[[#All],[Sub Ledger]],0))</f>
        <v>Depreciation</v>
      </c>
      <c r="J9045" s="22">
        <f>YEAR(Actuals[[#This Row],[Date]])</f>
        <v>2023</v>
      </c>
      <c r="K9045" s="22">
        <f>MONTH(Actuals[[#This Row],[Date]])</f>
        <v>4</v>
      </c>
      <c r="L9045" s="12"/>
    </row>
    <row r="9046" spans="1:12" x14ac:dyDescent="0.3">
      <c r="A9046">
        <v>11</v>
      </c>
      <c r="B9046">
        <v>18278</v>
      </c>
      <c r="C9046">
        <v>1</v>
      </c>
      <c r="D9046">
        <v>83000</v>
      </c>
      <c r="E9046" s="46">
        <v>45049</v>
      </c>
      <c r="F9046">
        <v>-67.78</v>
      </c>
      <c r="I9046" t="str">
        <f>INDEX(LedgerMapping[[#All],[Level 3]],MATCH(Actuals[[#This Row],[Sub Ledger]],LedgerMapping[[#All],[Sub Ledger]],0))</f>
        <v>Depreciation</v>
      </c>
      <c r="J9046" s="22">
        <f>YEAR(Actuals[[#This Row],[Date]])</f>
        <v>2023</v>
      </c>
      <c r="K9046" s="22">
        <f>MONTH(Actuals[[#This Row],[Date]])</f>
        <v>5</v>
      </c>
      <c r="L9046" s="12"/>
    </row>
    <row r="9047" spans="1:12" x14ac:dyDescent="0.3">
      <c r="A9047">
        <v>11</v>
      </c>
      <c r="B9047">
        <v>19283</v>
      </c>
      <c r="C9047">
        <v>1</v>
      </c>
      <c r="D9047">
        <v>83000</v>
      </c>
      <c r="E9047" s="46">
        <v>45079</v>
      </c>
      <c r="F9047">
        <v>-81.61</v>
      </c>
      <c r="I9047" t="str">
        <f>INDEX(LedgerMapping[[#All],[Level 3]],MATCH(Actuals[[#This Row],[Sub Ledger]],LedgerMapping[[#All],[Sub Ledger]],0))</f>
        <v>Depreciation</v>
      </c>
      <c r="J9047" s="22">
        <f>YEAR(Actuals[[#This Row],[Date]])</f>
        <v>2023</v>
      </c>
      <c r="K9047" s="22">
        <f>MONTH(Actuals[[#This Row],[Date]])</f>
        <v>6</v>
      </c>
      <c r="L9047" s="12"/>
    </row>
    <row r="9048" spans="1:12" x14ac:dyDescent="0.3">
      <c r="A9048">
        <v>11</v>
      </c>
      <c r="B9048">
        <v>20311</v>
      </c>
      <c r="C9048">
        <v>1</v>
      </c>
      <c r="D9048">
        <v>83000</v>
      </c>
      <c r="E9048" s="46">
        <v>45110</v>
      </c>
      <c r="F9048">
        <v>-86.93</v>
      </c>
      <c r="I9048" t="str">
        <f>INDEX(LedgerMapping[[#All],[Level 3]],MATCH(Actuals[[#This Row],[Sub Ledger]],LedgerMapping[[#All],[Sub Ledger]],0))</f>
        <v>Depreciation</v>
      </c>
      <c r="J9048" s="22">
        <f>YEAR(Actuals[[#This Row],[Date]])</f>
        <v>2023</v>
      </c>
      <c r="K9048" s="22">
        <f>MONTH(Actuals[[#This Row],[Date]])</f>
        <v>7</v>
      </c>
      <c r="L9048" s="12"/>
    </row>
    <row r="9049" spans="1:12" x14ac:dyDescent="0.3">
      <c r="A9049">
        <v>11</v>
      </c>
      <c r="B9049">
        <v>21339</v>
      </c>
      <c r="C9049">
        <v>1</v>
      </c>
      <c r="D9049">
        <v>83000</v>
      </c>
      <c r="E9049" s="46">
        <v>45141</v>
      </c>
      <c r="F9049">
        <v>-62.46</v>
      </c>
      <c r="I9049" t="str">
        <f>INDEX(LedgerMapping[[#All],[Level 3]],MATCH(Actuals[[#This Row],[Sub Ledger]],LedgerMapping[[#All],[Sub Ledger]],0))</f>
        <v>Depreciation</v>
      </c>
      <c r="J9049" s="22">
        <f>YEAR(Actuals[[#This Row],[Date]])</f>
        <v>2023</v>
      </c>
      <c r="K9049" s="22">
        <f>MONTH(Actuals[[#This Row],[Date]])</f>
        <v>8</v>
      </c>
      <c r="L9049" s="12"/>
    </row>
    <row r="9050" spans="1:12" x14ac:dyDescent="0.3">
      <c r="A9050">
        <v>11</v>
      </c>
      <c r="B9050">
        <v>22342</v>
      </c>
      <c r="C9050">
        <v>1</v>
      </c>
      <c r="D9050">
        <v>83000</v>
      </c>
      <c r="E9050" s="46">
        <v>45169</v>
      </c>
      <c r="F9050">
        <v>-81.61</v>
      </c>
      <c r="I9050" t="str">
        <f>INDEX(LedgerMapping[[#All],[Level 3]],MATCH(Actuals[[#This Row],[Sub Ledger]],LedgerMapping[[#All],[Sub Ledger]],0))</f>
        <v>Depreciation</v>
      </c>
      <c r="J9050" s="22">
        <f>YEAR(Actuals[[#This Row],[Date]])</f>
        <v>2023</v>
      </c>
      <c r="K9050" s="22">
        <f>MONTH(Actuals[[#This Row],[Date]])</f>
        <v>8</v>
      </c>
      <c r="L9050" s="12"/>
    </row>
    <row r="9051" spans="1:12" x14ac:dyDescent="0.3">
      <c r="A9051">
        <v>11</v>
      </c>
      <c r="B9051">
        <v>23320</v>
      </c>
      <c r="C9051">
        <v>1</v>
      </c>
      <c r="D9051">
        <v>83000</v>
      </c>
      <c r="E9051" s="46">
        <v>45200</v>
      </c>
      <c r="F9051">
        <v>-63.53</v>
      </c>
      <c r="I9051" t="str">
        <f>INDEX(LedgerMapping[[#All],[Level 3]],MATCH(Actuals[[#This Row],[Sub Ledger]],LedgerMapping[[#All],[Sub Ledger]],0))</f>
        <v>Depreciation</v>
      </c>
      <c r="J9051" s="22">
        <f>YEAR(Actuals[[#This Row],[Date]])</f>
        <v>2023</v>
      </c>
      <c r="K9051" s="22">
        <f>MONTH(Actuals[[#This Row],[Date]])</f>
        <v>10</v>
      </c>
      <c r="L9051" s="12"/>
    </row>
    <row r="9052" spans="1:12" x14ac:dyDescent="0.3">
      <c r="A9052">
        <v>11</v>
      </c>
      <c r="B9052">
        <v>24322</v>
      </c>
      <c r="C9052">
        <v>1</v>
      </c>
      <c r="D9052">
        <v>83000</v>
      </c>
      <c r="E9052" s="46">
        <v>45230</v>
      </c>
      <c r="F9052">
        <v>-60.33</v>
      </c>
      <c r="I9052" t="str">
        <f>INDEX(LedgerMapping[[#All],[Level 3]],MATCH(Actuals[[#This Row],[Sub Ledger]],LedgerMapping[[#All],[Sub Ledger]],0))</f>
        <v>Depreciation</v>
      </c>
      <c r="J9052" s="22">
        <f>YEAR(Actuals[[#This Row],[Date]])</f>
        <v>2023</v>
      </c>
      <c r="K9052" s="22">
        <f>MONTH(Actuals[[#This Row],[Date]])</f>
        <v>10</v>
      </c>
      <c r="L9052" s="12"/>
    </row>
    <row r="9053" spans="1:12" x14ac:dyDescent="0.3">
      <c r="A9053">
        <v>11</v>
      </c>
      <c r="B9053">
        <v>25354</v>
      </c>
      <c r="C9053">
        <v>1</v>
      </c>
      <c r="D9053">
        <v>83000</v>
      </c>
      <c r="E9053" s="46">
        <v>45261</v>
      </c>
      <c r="F9053">
        <v>-86.93</v>
      </c>
      <c r="I9053" t="str">
        <f>INDEX(LedgerMapping[[#All],[Level 3]],MATCH(Actuals[[#This Row],[Sub Ledger]],LedgerMapping[[#All],[Sub Ledger]],0))</f>
        <v>Depreciation</v>
      </c>
      <c r="J9053" s="22">
        <f>YEAR(Actuals[[#This Row],[Date]])</f>
        <v>2023</v>
      </c>
      <c r="K9053" s="22">
        <f>MONTH(Actuals[[#This Row],[Date]])</f>
        <v>12</v>
      </c>
      <c r="L9053" s="12"/>
    </row>
    <row r="9054" spans="1:12" x14ac:dyDescent="0.3">
      <c r="A9054">
        <v>11</v>
      </c>
      <c r="B9054">
        <v>26425</v>
      </c>
      <c r="C9054">
        <v>1</v>
      </c>
      <c r="D9054">
        <v>83000</v>
      </c>
      <c r="E9054" s="46">
        <v>45291</v>
      </c>
      <c r="F9054">
        <v>-101.82</v>
      </c>
      <c r="I9054" t="str">
        <f>INDEX(LedgerMapping[[#All],[Level 3]],MATCH(Actuals[[#This Row],[Sub Ledger]],LedgerMapping[[#All],[Sub Ledger]],0))</f>
        <v>Depreciation</v>
      </c>
      <c r="J9054" s="22">
        <f>YEAR(Actuals[[#This Row],[Date]])</f>
        <v>2023</v>
      </c>
      <c r="K9054" s="22">
        <f>MONTH(Actuals[[#This Row],[Date]])</f>
        <v>12</v>
      </c>
      <c r="L9054" s="12"/>
    </row>
    <row r="9055" spans="1:12" x14ac:dyDescent="0.3">
      <c r="A9055">
        <v>11</v>
      </c>
      <c r="B9055">
        <v>27549</v>
      </c>
      <c r="C9055">
        <v>1</v>
      </c>
      <c r="D9055">
        <v>83000</v>
      </c>
      <c r="E9055" s="46">
        <v>45322</v>
      </c>
      <c r="F9055">
        <v>-179.49</v>
      </c>
      <c r="I9055" t="str">
        <f>INDEX(LedgerMapping[[#All],[Level 3]],MATCH(Actuals[[#This Row],[Sub Ledger]],LedgerMapping[[#All],[Sub Ledger]],0))</f>
        <v>Depreciation</v>
      </c>
      <c r="J9055" s="22">
        <f>YEAR(Actuals[[#This Row],[Date]])</f>
        <v>2024</v>
      </c>
      <c r="K9055" s="22">
        <f>MONTH(Actuals[[#This Row],[Date]])</f>
        <v>1</v>
      </c>
      <c r="L9055" s="12"/>
    </row>
    <row r="9056" spans="1:12" x14ac:dyDescent="0.3">
      <c r="A9056">
        <v>11</v>
      </c>
      <c r="B9056">
        <v>28701</v>
      </c>
      <c r="C9056">
        <v>1</v>
      </c>
      <c r="D9056">
        <v>83000</v>
      </c>
      <c r="E9056" s="46">
        <v>45354</v>
      </c>
      <c r="F9056">
        <v>-185.87</v>
      </c>
      <c r="I9056" t="str">
        <f>INDEX(LedgerMapping[[#All],[Level 3]],MATCH(Actuals[[#This Row],[Sub Ledger]],LedgerMapping[[#All],[Sub Ledger]],0))</f>
        <v>Depreciation</v>
      </c>
      <c r="J9056" s="22">
        <f>YEAR(Actuals[[#This Row],[Date]])</f>
        <v>2024</v>
      </c>
      <c r="K9056" s="22">
        <f>MONTH(Actuals[[#This Row],[Date]])</f>
        <v>3</v>
      </c>
      <c r="L9056" s="12"/>
    </row>
    <row r="9057" spans="1:12" x14ac:dyDescent="0.3">
      <c r="A9057">
        <v>11</v>
      </c>
      <c r="B9057">
        <v>29855</v>
      </c>
      <c r="C9057">
        <v>1</v>
      </c>
      <c r="D9057">
        <v>83000</v>
      </c>
      <c r="E9057" s="46">
        <v>45384</v>
      </c>
      <c r="F9057">
        <v>-184.81</v>
      </c>
      <c r="I9057" t="str">
        <f>INDEX(LedgerMapping[[#All],[Level 3]],MATCH(Actuals[[#This Row],[Sub Ledger]],LedgerMapping[[#All],[Sub Ledger]],0))</f>
        <v>Depreciation</v>
      </c>
      <c r="J9057" s="22">
        <f>YEAR(Actuals[[#This Row],[Date]])</f>
        <v>2024</v>
      </c>
      <c r="K9057" s="22">
        <f>MONTH(Actuals[[#This Row],[Date]])</f>
        <v>4</v>
      </c>
      <c r="L9057" s="12"/>
    </row>
    <row r="9058" spans="1:12" x14ac:dyDescent="0.3">
      <c r="A9058">
        <v>11</v>
      </c>
      <c r="B9058">
        <v>30981</v>
      </c>
      <c r="C9058">
        <v>1</v>
      </c>
      <c r="D9058">
        <v>83000</v>
      </c>
      <c r="E9058" s="46">
        <v>45415</v>
      </c>
      <c r="F9058">
        <v>-148.63</v>
      </c>
      <c r="I9058" t="str">
        <f>INDEX(LedgerMapping[[#All],[Level 3]],MATCH(Actuals[[#This Row],[Sub Ledger]],LedgerMapping[[#All],[Sub Ledger]],0))</f>
        <v>Depreciation</v>
      </c>
      <c r="J9058" s="22">
        <f>YEAR(Actuals[[#This Row],[Date]])</f>
        <v>2024</v>
      </c>
      <c r="K9058" s="22">
        <f>MONTH(Actuals[[#This Row],[Date]])</f>
        <v>5</v>
      </c>
      <c r="L9058" s="12"/>
    </row>
    <row r="9059" spans="1:12" x14ac:dyDescent="0.3">
      <c r="A9059">
        <v>11</v>
      </c>
      <c r="B9059">
        <v>32106</v>
      </c>
      <c r="C9059">
        <v>1</v>
      </c>
      <c r="D9059">
        <v>83000</v>
      </c>
      <c r="E9059" s="46">
        <v>45445</v>
      </c>
      <c r="F9059">
        <v>-167.78</v>
      </c>
      <c r="I9059" t="str">
        <f>INDEX(LedgerMapping[[#All],[Level 3]],MATCH(Actuals[[#This Row],[Sub Ledger]],LedgerMapping[[#All],[Sub Ledger]],0))</f>
        <v>Depreciation</v>
      </c>
      <c r="J9059" s="22">
        <f>YEAR(Actuals[[#This Row],[Date]])</f>
        <v>2024</v>
      </c>
      <c r="K9059" s="22">
        <f>MONTH(Actuals[[#This Row],[Date]])</f>
        <v>6</v>
      </c>
      <c r="L9059" s="12"/>
    </row>
    <row r="9060" spans="1:12" x14ac:dyDescent="0.3">
      <c r="A9060">
        <v>11</v>
      </c>
      <c r="B9060">
        <v>33230</v>
      </c>
      <c r="C9060">
        <v>1</v>
      </c>
      <c r="D9060">
        <v>83000</v>
      </c>
      <c r="E9060" s="46">
        <v>45476</v>
      </c>
      <c r="F9060">
        <v>-185.87</v>
      </c>
      <c r="I9060" t="str">
        <f>INDEX(LedgerMapping[[#All],[Level 3]],MATCH(Actuals[[#This Row],[Sub Ledger]],LedgerMapping[[#All],[Sub Ledger]],0))</f>
        <v>Depreciation</v>
      </c>
      <c r="J9060" s="22">
        <f>YEAR(Actuals[[#This Row],[Date]])</f>
        <v>2024</v>
      </c>
      <c r="K9060" s="22">
        <f>MONTH(Actuals[[#This Row],[Date]])</f>
        <v>7</v>
      </c>
      <c r="L9060" s="12"/>
    </row>
    <row r="9061" spans="1:12" x14ac:dyDescent="0.3">
      <c r="A9061">
        <v>11</v>
      </c>
      <c r="B9061">
        <v>34353</v>
      </c>
      <c r="C9061">
        <v>1</v>
      </c>
      <c r="D9061">
        <v>83000</v>
      </c>
      <c r="E9061" s="46">
        <v>45507</v>
      </c>
      <c r="F9061">
        <v>-215.66</v>
      </c>
      <c r="I9061" t="str">
        <f>INDEX(LedgerMapping[[#All],[Level 3]],MATCH(Actuals[[#This Row],[Sub Ledger]],LedgerMapping[[#All],[Sub Ledger]],0))</f>
        <v>Depreciation</v>
      </c>
      <c r="J9061" s="22">
        <f>YEAR(Actuals[[#This Row],[Date]])</f>
        <v>2024</v>
      </c>
      <c r="K9061" s="22">
        <f>MONTH(Actuals[[#This Row],[Date]])</f>
        <v>8</v>
      </c>
      <c r="L9061" s="12"/>
    </row>
    <row r="9062" spans="1:12" x14ac:dyDescent="0.3">
      <c r="A9062">
        <v>11</v>
      </c>
      <c r="B9062">
        <v>35506</v>
      </c>
      <c r="C9062">
        <v>1</v>
      </c>
      <c r="D9062">
        <v>83000</v>
      </c>
      <c r="E9062" s="46">
        <v>45536</v>
      </c>
      <c r="F9062">
        <v>-146.51</v>
      </c>
      <c r="I9062" t="str">
        <f>INDEX(LedgerMapping[[#All],[Level 3]],MATCH(Actuals[[#This Row],[Sub Ledger]],LedgerMapping[[#All],[Sub Ledger]],0))</f>
        <v>Depreciation</v>
      </c>
      <c r="J9062" s="22">
        <f>YEAR(Actuals[[#This Row],[Date]])</f>
        <v>2024</v>
      </c>
      <c r="K9062" s="22">
        <f>MONTH(Actuals[[#This Row],[Date]])</f>
        <v>9</v>
      </c>
      <c r="L9062" s="12"/>
    </row>
    <row r="9063" spans="1:12" x14ac:dyDescent="0.3">
      <c r="A9063">
        <v>11</v>
      </c>
      <c r="B9063">
        <v>36656</v>
      </c>
      <c r="C9063">
        <v>1</v>
      </c>
      <c r="D9063">
        <v>83000</v>
      </c>
      <c r="E9063" s="46">
        <v>45567</v>
      </c>
      <c r="F9063">
        <v>-202.89</v>
      </c>
      <c r="I9063" t="str">
        <f>INDEX(LedgerMapping[[#All],[Level 3]],MATCH(Actuals[[#This Row],[Sub Ledger]],LedgerMapping[[#All],[Sub Ledger]],0))</f>
        <v>Depreciation</v>
      </c>
      <c r="J9063" s="22">
        <f>YEAR(Actuals[[#This Row],[Date]])</f>
        <v>2024</v>
      </c>
      <c r="K9063" s="22">
        <f>MONTH(Actuals[[#This Row],[Date]])</f>
        <v>10</v>
      </c>
      <c r="L9063" s="12"/>
    </row>
    <row r="9064" spans="1:12" x14ac:dyDescent="0.3">
      <c r="A9064">
        <v>11</v>
      </c>
      <c r="B9064">
        <v>37805</v>
      </c>
      <c r="C9064">
        <v>1</v>
      </c>
      <c r="D9064">
        <v>83000</v>
      </c>
      <c r="E9064" s="46">
        <v>45597</v>
      </c>
      <c r="F9064">
        <v>-136.93</v>
      </c>
      <c r="I9064" t="str">
        <f>INDEX(LedgerMapping[[#All],[Level 3]],MATCH(Actuals[[#This Row],[Sub Ledger]],LedgerMapping[[#All],[Sub Ledger]],0))</f>
        <v>Depreciation</v>
      </c>
      <c r="J9064" s="22">
        <f>YEAR(Actuals[[#This Row],[Date]])</f>
        <v>2024</v>
      </c>
      <c r="K9064" s="22">
        <f>MONTH(Actuals[[#This Row],[Date]])</f>
        <v>11</v>
      </c>
      <c r="L9064" s="12"/>
    </row>
    <row r="9065" spans="1:12" x14ac:dyDescent="0.3">
      <c r="A9065">
        <v>11</v>
      </c>
      <c r="B9065">
        <v>38956</v>
      </c>
      <c r="C9065">
        <v>1</v>
      </c>
      <c r="D9065">
        <v>83000</v>
      </c>
      <c r="E9065" s="46">
        <v>45628</v>
      </c>
      <c r="F9065">
        <v>-160.34</v>
      </c>
      <c r="I9065" t="str">
        <f>INDEX(LedgerMapping[[#All],[Level 3]],MATCH(Actuals[[#This Row],[Sub Ledger]],LedgerMapping[[#All],[Sub Ledger]],0))</f>
        <v>Depreciation</v>
      </c>
      <c r="J9065" s="22">
        <f>YEAR(Actuals[[#This Row],[Date]])</f>
        <v>2024</v>
      </c>
      <c r="K9065" s="22">
        <f>MONTH(Actuals[[#This Row],[Date]])</f>
        <v>12</v>
      </c>
      <c r="L9065" s="12"/>
    </row>
    <row r="9066" spans="1:12" x14ac:dyDescent="0.3">
      <c r="A9066">
        <v>11</v>
      </c>
      <c r="B9066">
        <v>14236</v>
      </c>
      <c r="C9066">
        <v>1</v>
      </c>
      <c r="D9066">
        <v>84000</v>
      </c>
      <c r="E9066" s="46">
        <v>44927</v>
      </c>
      <c r="F9066">
        <v>-57.14</v>
      </c>
      <c r="I9066" t="str">
        <f>INDEX(LedgerMapping[[#All],[Level 3]],MATCH(Actuals[[#This Row],[Sub Ledger]],LedgerMapping[[#All],[Sub Ledger]],0))</f>
        <v>Depreciation</v>
      </c>
      <c r="J9066" s="22">
        <f>YEAR(Actuals[[#This Row],[Date]])</f>
        <v>2023</v>
      </c>
      <c r="K9066" s="22">
        <f>MONTH(Actuals[[#This Row],[Date]])</f>
        <v>1</v>
      </c>
      <c r="L9066" s="12"/>
    </row>
    <row r="9067" spans="1:12" x14ac:dyDescent="0.3">
      <c r="A9067">
        <v>11</v>
      </c>
      <c r="B9067">
        <v>15238</v>
      </c>
      <c r="C9067">
        <v>1</v>
      </c>
      <c r="D9067">
        <v>84000</v>
      </c>
      <c r="E9067" s="46">
        <v>44958</v>
      </c>
      <c r="F9067">
        <v>-68.849999999999994</v>
      </c>
      <c r="I9067" t="str">
        <f>INDEX(LedgerMapping[[#All],[Level 3]],MATCH(Actuals[[#This Row],[Sub Ledger]],LedgerMapping[[#All],[Sub Ledger]],0))</f>
        <v>Depreciation</v>
      </c>
      <c r="J9067" s="22">
        <f>YEAR(Actuals[[#This Row],[Date]])</f>
        <v>2023</v>
      </c>
      <c r="K9067" s="22">
        <f>MONTH(Actuals[[#This Row],[Date]])</f>
        <v>2</v>
      </c>
      <c r="L9067" s="12"/>
    </row>
    <row r="9068" spans="1:12" x14ac:dyDescent="0.3">
      <c r="A9068">
        <v>11</v>
      </c>
      <c r="B9068">
        <v>16218</v>
      </c>
      <c r="C9068">
        <v>1</v>
      </c>
      <c r="D9068">
        <v>84000</v>
      </c>
      <c r="E9068" s="46">
        <v>44988</v>
      </c>
      <c r="F9068">
        <v>-68.849999999999994</v>
      </c>
      <c r="I9068" t="str">
        <f>INDEX(LedgerMapping[[#All],[Level 3]],MATCH(Actuals[[#This Row],[Sub Ledger]],LedgerMapping[[#All],[Sub Ledger]],0))</f>
        <v>Depreciation</v>
      </c>
      <c r="J9068" s="22">
        <f>YEAR(Actuals[[#This Row],[Date]])</f>
        <v>2023</v>
      </c>
      <c r="K9068" s="22">
        <f>MONTH(Actuals[[#This Row],[Date]])</f>
        <v>3</v>
      </c>
      <c r="L9068" s="12"/>
    </row>
    <row r="9069" spans="1:12" x14ac:dyDescent="0.3">
      <c r="A9069">
        <v>11</v>
      </c>
      <c r="B9069">
        <v>17250</v>
      </c>
      <c r="C9069">
        <v>1</v>
      </c>
      <c r="D9069">
        <v>84000</v>
      </c>
      <c r="E9069" s="46">
        <v>45018</v>
      </c>
      <c r="F9069">
        <v>-64.59</v>
      </c>
      <c r="I9069" t="str">
        <f>INDEX(LedgerMapping[[#All],[Level 3]],MATCH(Actuals[[#This Row],[Sub Ledger]],LedgerMapping[[#All],[Sub Ledger]],0))</f>
        <v>Depreciation</v>
      </c>
      <c r="J9069" s="22">
        <f>YEAR(Actuals[[#This Row],[Date]])</f>
        <v>2023</v>
      </c>
      <c r="K9069" s="22">
        <f>MONTH(Actuals[[#This Row],[Date]])</f>
        <v>4</v>
      </c>
      <c r="L9069" s="12"/>
    </row>
    <row r="9070" spans="1:12" x14ac:dyDescent="0.3">
      <c r="A9070">
        <v>11</v>
      </c>
      <c r="B9070">
        <v>18279</v>
      </c>
      <c r="C9070">
        <v>1</v>
      </c>
      <c r="D9070">
        <v>84000</v>
      </c>
      <c r="E9070" s="46">
        <v>45049</v>
      </c>
      <c r="F9070">
        <v>-61.4</v>
      </c>
      <c r="I9070" t="str">
        <f>INDEX(LedgerMapping[[#All],[Level 3]],MATCH(Actuals[[#This Row],[Sub Ledger]],LedgerMapping[[#All],[Sub Ledger]],0))</f>
        <v>Depreciation</v>
      </c>
      <c r="J9070" s="22">
        <f>YEAR(Actuals[[#This Row],[Date]])</f>
        <v>2023</v>
      </c>
      <c r="K9070" s="22">
        <f>MONTH(Actuals[[#This Row],[Date]])</f>
        <v>5</v>
      </c>
      <c r="L9070" s="12"/>
    </row>
    <row r="9071" spans="1:12" x14ac:dyDescent="0.3">
      <c r="A9071">
        <v>11</v>
      </c>
      <c r="B9071">
        <v>19284</v>
      </c>
      <c r="C9071">
        <v>1</v>
      </c>
      <c r="D9071">
        <v>84000</v>
      </c>
      <c r="E9071" s="46">
        <v>45079</v>
      </c>
      <c r="F9071">
        <v>-68.849999999999994</v>
      </c>
      <c r="I9071" t="str">
        <f>INDEX(LedgerMapping[[#All],[Level 3]],MATCH(Actuals[[#This Row],[Sub Ledger]],LedgerMapping[[#All],[Sub Ledger]],0))</f>
        <v>Depreciation</v>
      </c>
      <c r="J9071" s="22">
        <f>YEAR(Actuals[[#This Row],[Date]])</f>
        <v>2023</v>
      </c>
      <c r="K9071" s="22">
        <f>MONTH(Actuals[[#This Row],[Date]])</f>
        <v>6</v>
      </c>
      <c r="L9071" s="12"/>
    </row>
    <row r="9072" spans="1:12" x14ac:dyDescent="0.3">
      <c r="A9072">
        <v>11</v>
      </c>
      <c r="B9072">
        <v>20312</v>
      </c>
      <c r="C9072">
        <v>1</v>
      </c>
      <c r="D9072">
        <v>84000</v>
      </c>
      <c r="E9072" s="46">
        <v>45110</v>
      </c>
      <c r="F9072">
        <v>-76.290000000000006</v>
      </c>
      <c r="I9072" t="str">
        <f>INDEX(LedgerMapping[[#All],[Level 3]],MATCH(Actuals[[#This Row],[Sub Ledger]],LedgerMapping[[#All],[Sub Ledger]],0))</f>
        <v>Depreciation</v>
      </c>
      <c r="J9072" s="22">
        <f>YEAR(Actuals[[#This Row],[Date]])</f>
        <v>2023</v>
      </c>
      <c r="K9072" s="22">
        <f>MONTH(Actuals[[#This Row],[Date]])</f>
        <v>7</v>
      </c>
      <c r="L9072" s="12"/>
    </row>
    <row r="9073" spans="1:12" x14ac:dyDescent="0.3">
      <c r="A9073">
        <v>11</v>
      </c>
      <c r="B9073">
        <v>21340</v>
      </c>
      <c r="C9073">
        <v>1</v>
      </c>
      <c r="D9073">
        <v>84000</v>
      </c>
      <c r="E9073" s="46">
        <v>45141</v>
      </c>
      <c r="F9073">
        <v>-53.95</v>
      </c>
      <c r="I9073" t="str">
        <f>INDEX(LedgerMapping[[#All],[Level 3]],MATCH(Actuals[[#This Row],[Sub Ledger]],LedgerMapping[[#All],[Sub Ledger]],0))</f>
        <v>Depreciation</v>
      </c>
      <c r="J9073" s="22">
        <f>YEAR(Actuals[[#This Row],[Date]])</f>
        <v>2023</v>
      </c>
      <c r="K9073" s="22">
        <f>MONTH(Actuals[[#This Row],[Date]])</f>
        <v>8</v>
      </c>
      <c r="L9073" s="12"/>
    </row>
    <row r="9074" spans="1:12" x14ac:dyDescent="0.3">
      <c r="A9074">
        <v>11</v>
      </c>
      <c r="B9074">
        <v>22343</v>
      </c>
      <c r="C9074">
        <v>1</v>
      </c>
      <c r="D9074">
        <v>84000</v>
      </c>
      <c r="E9074" s="46">
        <v>45169</v>
      </c>
      <c r="F9074">
        <v>-73.099999999999994</v>
      </c>
      <c r="I9074" t="str">
        <f>INDEX(LedgerMapping[[#All],[Level 3]],MATCH(Actuals[[#This Row],[Sub Ledger]],LedgerMapping[[#All],[Sub Ledger]],0))</f>
        <v>Depreciation</v>
      </c>
      <c r="J9074" s="22">
        <f>YEAR(Actuals[[#This Row],[Date]])</f>
        <v>2023</v>
      </c>
      <c r="K9074" s="22">
        <f>MONTH(Actuals[[#This Row],[Date]])</f>
        <v>8</v>
      </c>
      <c r="L9074" s="12"/>
    </row>
    <row r="9075" spans="1:12" x14ac:dyDescent="0.3">
      <c r="A9075">
        <v>11</v>
      </c>
      <c r="B9075">
        <v>23321</v>
      </c>
      <c r="C9075">
        <v>1</v>
      </c>
      <c r="D9075">
        <v>84000</v>
      </c>
      <c r="E9075" s="46">
        <v>45200</v>
      </c>
      <c r="F9075">
        <v>-56.08</v>
      </c>
      <c r="I9075" t="str">
        <f>INDEX(LedgerMapping[[#All],[Level 3]],MATCH(Actuals[[#This Row],[Sub Ledger]],LedgerMapping[[#All],[Sub Ledger]],0))</f>
        <v>Depreciation</v>
      </c>
      <c r="J9075" s="22">
        <f>YEAR(Actuals[[#This Row],[Date]])</f>
        <v>2023</v>
      </c>
      <c r="K9075" s="22">
        <f>MONTH(Actuals[[#This Row],[Date]])</f>
        <v>10</v>
      </c>
      <c r="L9075" s="12"/>
    </row>
    <row r="9076" spans="1:12" x14ac:dyDescent="0.3">
      <c r="A9076">
        <v>11</v>
      </c>
      <c r="B9076">
        <v>24323</v>
      </c>
      <c r="C9076">
        <v>1</v>
      </c>
      <c r="D9076">
        <v>84000</v>
      </c>
      <c r="E9076" s="46">
        <v>45230</v>
      </c>
      <c r="F9076">
        <v>-52.89</v>
      </c>
      <c r="I9076" t="str">
        <f>INDEX(LedgerMapping[[#All],[Level 3]],MATCH(Actuals[[#This Row],[Sub Ledger]],LedgerMapping[[#All],[Sub Ledger]],0))</f>
        <v>Depreciation</v>
      </c>
      <c r="J9076" s="22">
        <f>YEAR(Actuals[[#This Row],[Date]])</f>
        <v>2023</v>
      </c>
      <c r="K9076" s="22">
        <f>MONTH(Actuals[[#This Row],[Date]])</f>
        <v>10</v>
      </c>
      <c r="L9076" s="12"/>
    </row>
    <row r="9077" spans="1:12" x14ac:dyDescent="0.3">
      <c r="A9077">
        <v>11</v>
      </c>
      <c r="B9077">
        <v>25355</v>
      </c>
      <c r="C9077">
        <v>1</v>
      </c>
      <c r="D9077">
        <v>84000</v>
      </c>
      <c r="E9077" s="46">
        <v>45261</v>
      </c>
      <c r="F9077">
        <v>-76.290000000000006</v>
      </c>
      <c r="I9077" t="str">
        <f>INDEX(LedgerMapping[[#All],[Level 3]],MATCH(Actuals[[#This Row],[Sub Ledger]],LedgerMapping[[#All],[Sub Ledger]],0))</f>
        <v>Depreciation</v>
      </c>
      <c r="J9077" s="22">
        <f>YEAR(Actuals[[#This Row],[Date]])</f>
        <v>2023</v>
      </c>
      <c r="K9077" s="22">
        <f>MONTH(Actuals[[#This Row],[Date]])</f>
        <v>12</v>
      </c>
      <c r="L9077" s="12"/>
    </row>
    <row r="9078" spans="1:12" x14ac:dyDescent="0.3">
      <c r="A9078">
        <v>11</v>
      </c>
      <c r="B9078">
        <v>26426</v>
      </c>
      <c r="C9078">
        <v>1</v>
      </c>
      <c r="D9078">
        <v>84000</v>
      </c>
      <c r="E9078" s="46">
        <v>45291</v>
      </c>
      <c r="F9078">
        <v>-90.12</v>
      </c>
      <c r="I9078" t="str">
        <f>INDEX(LedgerMapping[[#All],[Level 3]],MATCH(Actuals[[#This Row],[Sub Ledger]],LedgerMapping[[#All],[Sub Ledger]],0))</f>
        <v>Depreciation</v>
      </c>
      <c r="J9078" s="22">
        <f>YEAR(Actuals[[#This Row],[Date]])</f>
        <v>2023</v>
      </c>
      <c r="K9078" s="22">
        <f>MONTH(Actuals[[#This Row],[Date]])</f>
        <v>12</v>
      </c>
      <c r="L9078" s="12"/>
    </row>
    <row r="9079" spans="1:12" x14ac:dyDescent="0.3">
      <c r="A9079">
        <v>11</v>
      </c>
      <c r="B9079">
        <v>27550</v>
      </c>
      <c r="C9079">
        <v>1</v>
      </c>
      <c r="D9079">
        <v>84000</v>
      </c>
      <c r="E9079" s="46">
        <v>45322</v>
      </c>
      <c r="F9079">
        <v>-159.27000000000001</v>
      </c>
      <c r="I9079" t="str">
        <f>INDEX(LedgerMapping[[#All],[Level 3]],MATCH(Actuals[[#This Row],[Sub Ledger]],LedgerMapping[[#All],[Sub Ledger]],0))</f>
        <v>Depreciation</v>
      </c>
      <c r="J9079" s="22">
        <f>YEAR(Actuals[[#This Row],[Date]])</f>
        <v>2024</v>
      </c>
      <c r="K9079" s="22">
        <f>MONTH(Actuals[[#This Row],[Date]])</f>
        <v>1</v>
      </c>
      <c r="L9079" s="12"/>
    </row>
    <row r="9080" spans="1:12" x14ac:dyDescent="0.3">
      <c r="A9080">
        <v>11</v>
      </c>
      <c r="B9080">
        <v>28702</v>
      </c>
      <c r="C9080">
        <v>1</v>
      </c>
      <c r="D9080">
        <v>84000</v>
      </c>
      <c r="E9080" s="46">
        <v>45354</v>
      </c>
      <c r="F9080">
        <v>-165.66</v>
      </c>
      <c r="I9080" t="str">
        <f>INDEX(LedgerMapping[[#All],[Level 3]],MATCH(Actuals[[#This Row],[Sub Ledger]],LedgerMapping[[#All],[Sub Ledger]],0))</f>
        <v>Depreciation</v>
      </c>
      <c r="J9080" s="22">
        <f>YEAR(Actuals[[#This Row],[Date]])</f>
        <v>2024</v>
      </c>
      <c r="K9080" s="22">
        <f>MONTH(Actuals[[#This Row],[Date]])</f>
        <v>3</v>
      </c>
      <c r="L9080" s="12"/>
    </row>
    <row r="9081" spans="1:12" x14ac:dyDescent="0.3">
      <c r="A9081">
        <v>11</v>
      </c>
      <c r="B9081">
        <v>29856</v>
      </c>
      <c r="C9081">
        <v>1</v>
      </c>
      <c r="D9081">
        <v>84000</v>
      </c>
      <c r="E9081" s="46">
        <v>45384</v>
      </c>
      <c r="F9081">
        <v>-165.66</v>
      </c>
      <c r="I9081" t="str">
        <f>INDEX(LedgerMapping[[#All],[Level 3]],MATCH(Actuals[[#This Row],[Sub Ledger]],LedgerMapping[[#All],[Sub Ledger]],0))</f>
        <v>Depreciation</v>
      </c>
      <c r="J9081" s="22">
        <f>YEAR(Actuals[[#This Row],[Date]])</f>
        <v>2024</v>
      </c>
      <c r="K9081" s="22">
        <f>MONTH(Actuals[[#This Row],[Date]])</f>
        <v>4</v>
      </c>
      <c r="L9081" s="12"/>
    </row>
    <row r="9082" spans="1:12" x14ac:dyDescent="0.3">
      <c r="A9082">
        <v>11</v>
      </c>
      <c r="B9082">
        <v>30982</v>
      </c>
      <c r="C9082">
        <v>1</v>
      </c>
      <c r="D9082">
        <v>84000</v>
      </c>
      <c r="E9082" s="46">
        <v>45415</v>
      </c>
      <c r="F9082">
        <v>-123.1</v>
      </c>
      <c r="I9082" t="str">
        <f>INDEX(LedgerMapping[[#All],[Level 3]],MATCH(Actuals[[#This Row],[Sub Ledger]],LedgerMapping[[#All],[Sub Ledger]],0))</f>
        <v>Depreciation</v>
      </c>
      <c r="J9082" s="22">
        <f>YEAR(Actuals[[#This Row],[Date]])</f>
        <v>2024</v>
      </c>
      <c r="K9082" s="22">
        <f>MONTH(Actuals[[#This Row],[Date]])</f>
        <v>5</v>
      </c>
      <c r="L9082" s="12"/>
    </row>
    <row r="9083" spans="1:12" x14ac:dyDescent="0.3">
      <c r="A9083">
        <v>11</v>
      </c>
      <c r="B9083">
        <v>32107</v>
      </c>
      <c r="C9083">
        <v>1</v>
      </c>
      <c r="D9083">
        <v>84000</v>
      </c>
      <c r="E9083" s="46">
        <v>45445</v>
      </c>
      <c r="F9083">
        <v>-149.69999999999999</v>
      </c>
      <c r="I9083" t="str">
        <f>INDEX(LedgerMapping[[#All],[Level 3]],MATCH(Actuals[[#This Row],[Sub Ledger]],LedgerMapping[[#All],[Sub Ledger]],0))</f>
        <v>Depreciation</v>
      </c>
      <c r="J9083" s="22">
        <f>YEAR(Actuals[[#This Row],[Date]])</f>
        <v>2024</v>
      </c>
      <c r="K9083" s="22">
        <f>MONTH(Actuals[[#This Row],[Date]])</f>
        <v>6</v>
      </c>
      <c r="L9083" s="12"/>
    </row>
    <row r="9084" spans="1:12" x14ac:dyDescent="0.3">
      <c r="A9084">
        <v>11</v>
      </c>
      <c r="B9084">
        <v>33231</v>
      </c>
      <c r="C9084">
        <v>1</v>
      </c>
      <c r="D9084">
        <v>84000</v>
      </c>
      <c r="E9084" s="46">
        <v>45476</v>
      </c>
      <c r="F9084">
        <v>-160.34</v>
      </c>
      <c r="I9084" t="str">
        <f>INDEX(LedgerMapping[[#All],[Level 3]],MATCH(Actuals[[#This Row],[Sub Ledger]],LedgerMapping[[#All],[Sub Ledger]],0))</f>
        <v>Depreciation</v>
      </c>
      <c r="J9084" s="22">
        <f>YEAR(Actuals[[#This Row],[Date]])</f>
        <v>2024</v>
      </c>
      <c r="K9084" s="22">
        <f>MONTH(Actuals[[#This Row],[Date]])</f>
        <v>7</v>
      </c>
      <c r="L9084" s="12"/>
    </row>
    <row r="9085" spans="1:12" x14ac:dyDescent="0.3">
      <c r="A9085">
        <v>11</v>
      </c>
      <c r="B9085">
        <v>34354</v>
      </c>
      <c r="C9085">
        <v>1</v>
      </c>
      <c r="D9085">
        <v>84000</v>
      </c>
      <c r="E9085" s="46">
        <v>45507</v>
      </c>
      <c r="F9085">
        <v>-196.51</v>
      </c>
      <c r="I9085" t="str">
        <f>INDEX(LedgerMapping[[#All],[Level 3]],MATCH(Actuals[[#This Row],[Sub Ledger]],LedgerMapping[[#All],[Sub Ledger]],0))</f>
        <v>Depreciation</v>
      </c>
      <c r="J9085" s="22">
        <f>YEAR(Actuals[[#This Row],[Date]])</f>
        <v>2024</v>
      </c>
      <c r="K9085" s="22">
        <f>MONTH(Actuals[[#This Row],[Date]])</f>
        <v>8</v>
      </c>
      <c r="L9085" s="12"/>
    </row>
    <row r="9086" spans="1:12" x14ac:dyDescent="0.3">
      <c r="A9086">
        <v>11</v>
      </c>
      <c r="B9086">
        <v>35507</v>
      </c>
      <c r="C9086">
        <v>1</v>
      </c>
      <c r="D9086">
        <v>84000</v>
      </c>
      <c r="E9086" s="46">
        <v>45536</v>
      </c>
      <c r="F9086">
        <v>-120.97</v>
      </c>
      <c r="I9086" t="str">
        <f>INDEX(LedgerMapping[[#All],[Level 3]],MATCH(Actuals[[#This Row],[Sub Ledger]],LedgerMapping[[#All],[Sub Ledger]],0))</f>
        <v>Depreciation</v>
      </c>
      <c r="J9086" s="22">
        <f>YEAR(Actuals[[#This Row],[Date]])</f>
        <v>2024</v>
      </c>
      <c r="K9086" s="22">
        <f>MONTH(Actuals[[#This Row],[Date]])</f>
        <v>9</v>
      </c>
      <c r="L9086" s="12"/>
    </row>
    <row r="9087" spans="1:12" x14ac:dyDescent="0.3">
      <c r="A9087">
        <v>11</v>
      </c>
      <c r="B9087">
        <v>36657</v>
      </c>
      <c r="C9087">
        <v>1</v>
      </c>
      <c r="D9087">
        <v>84000</v>
      </c>
      <c r="E9087" s="46">
        <v>45567</v>
      </c>
      <c r="F9087">
        <v>-178.42</v>
      </c>
      <c r="I9087" t="str">
        <f>INDEX(LedgerMapping[[#All],[Level 3]],MATCH(Actuals[[#This Row],[Sub Ledger]],LedgerMapping[[#All],[Sub Ledger]],0))</f>
        <v>Depreciation</v>
      </c>
      <c r="J9087" s="22">
        <f>YEAR(Actuals[[#This Row],[Date]])</f>
        <v>2024</v>
      </c>
      <c r="K9087" s="22">
        <f>MONTH(Actuals[[#This Row],[Date]])</f>
        <v>10</v>
      </c>
      <c r="L9087" s="12"/>
    </row>
    <row r="9088" spans="1:12" x14ac:dyDescent="0.3">
      <c r="A9088">
        <v>11</v>
      </c>
      <c r="B9088">
        <v>37806</v>
      </c>
      <c r="C9088">
        <v>1</v>
      </c>
      <c r="D9088">
        <v>84000</v>
      </c>
      <c r="E9088" s="46">
        <v>45597</v>
      </c>
      <c r="F9088">
        <v>-114.59</v>
      </c>
      <c r="I9088" t="str">
        <f>INDEX(LedgerMapping[[#All],[Level 3]],MATCH(Actuals[[#This Row],[Sub Ledger]],LedgerMapping[[#All],[Sub Ledger]],0))</f>
        <v>Depreciation</v>
      </c>
      <c r="J9088" s="22">
        <f>YEAR(Actuals[[#This Row],[Date]])</f>
        <v>2024</v>
      </c>
      <c r="K9088" s="22">
        <f>MONTH(Actuals[[#This Row],[Date]])</f>
        <v>11</v>
      </c>
      <c r="L9088" s="12"/>
    </row>
    <row r="9089" spans="1:12" x14ac:dyDescent="0.3">
      <c r="A9089">
        <v>11</v>
      </c>
      <c r="B9089">
        <v>38957</v>
      </c>
      <c r="C9089">
        <v>1</v>
      </c>
      <c r="D9089">
        <v>84000</v>
      </c>
      <c r="E9089" s="46">
        <v>45628</v>
      </c>
      <c r="F9089">
        <v>-134.80000000000001</v>
      </c>
      <c r="I9089" t="str">
        <f>INDEX(LedgerMapping[[#All],[Level 3]],MATCH(Actuals[[#This Row],[Sub Ledger]],LedgerMapping[[#All],[Sub Ledger]],0))</f>
        <v>Depreciation</v>
      </c>
      <c r="J9089" s="22">
        <f>YEAR(Actuals[[#This Row],[Date]])</f>
        <v>2024</v>
      </c>
      <c r="K9089" s="22">
        <f>MONTH(Actuals[[#This Row],[Date]])</f>
        <v>12</v>
      </c>
      <c r="L9089" s="12"/>
    </row>
    <row r="9090" spans="1:12" x14ac:dyDescent="0.3">
      <c r="A9090">
        <v>11</v>
      </c>
      <c r="B9090">
        <v>14237</v>
      </c>
      <c r="C9090">
        <v>1</v>
      </c>
      <c r="D9090">
        <v>85000</v>
      </c>
      <c r="E9090" s="46">
        <v>44927</v>
      </c>
      <c r="F9090">
        <v>-53.95</v>
      </c>
      <c r="I9090" t="str">
        <f>INDEX(LedgerMapping[[#All],[Level 3]],MATCH(Actuals[[#This Row],[Sub Ledger]],LedgerMapping[[#All],[Sub Ledger]],0))</f>
        <v>Ammortisation</v>
      </c>
      <c r="J9090" s="22">
        <f>YEAR(Actuals[[#This Row],[Date]])</f>
        <v>2023</v>
      </c>
      <c r="K9090" s="22">
        <f>MONTH(Actuals[[#This Row],[Date]])</f>
        <v>1</v>
      </c>
      <c r="L9090" s="12"/>
    </row>
    <row r="9091" spans="1:12" x14ac:dyDescent="0.3">
      <c r="A9091">
        <v>11</v>
      </c>
      <c r="B9091">
        <v>15239</v>
      </c>
      <c r="C9091">
        <v>1</v>
      </c>
      <c r="D9091">
        <v>85000</v>
      </c>
      <c r="E9091" s="46">
        <v>44958</v>
      </c>
      <c r="F9091">
        <v>-64.59</v>
      </c>
      <c r="I9091" t="str">
        <f>INDEX(LedgerMapping[[#All],[Level 3]],MATCH(Actuals[[#This Row],[Sub Ledger]],LedgerMapping[[#All],[Sub Ledger]],0))</f>
        <v>Ammortisation</v>
      </c>
      <c r="J9091" s="22">
        <f>YEAR(Actuals[[#This Row],[Date]])</f>
        <v>2023</v>
      </c>
      <c r="K9091" s="22">
        <f>MONTH(Actuals[[#This Row],[Date]])</f>
        <v>2</v>
      </c>
      <c r="L9091" s="12"/>
    </row>
    <row r="9092" spans="1:12" x14ac:dyDescent="0.3">
      <c r="A9092">
        <v>11</v>
      </c>
      <c r="B9092">
        <v>16219</v>
      </c>
      <c r="C9092">
        <v>1</v>
      </c>
      <c r="D9092">
        <v>85000</v>
      </c>
      <c r="E9092" s="46">
        <v>44988</v>
      </c>
      <c r="F9092">
        <v>-65.650000000000006</v>
      </c>
      <c r="I9092" t="str">
        <f>INDEX(LedgerMapping[[#All],[Level 3]],MATCH(Actuals[[#This Row],[Sub Ledger]],LedgerMapping[[#All],[Sub Ledger]],0))</f>
        <v>Ammortisation</v>
      </c>
      <c r="J9092" s="22">
        <f>YEAR(Actuals[[#This Row],[Date]])</f>
        <v>2023</v>
      </c>
      <c r="K9092" s="22">
        <f>MONTH(Actuals[[#This Row],[Date]])</f>
        <v>3</v>
      </c>
      <c r="L9092" s="12"/>
    </row>
    <row r="9093" spans="1:12" x14ac:dyDescent="0.3">
      <c r="A9093">
        <v>11</v>
      </c>
      <c r="B9093">
        <v>17251</v>
      </c>
      <c r="C9093">
        <v>1</v>
      </c>
      <c r="D9093">
        <v>85000</v>
      </c>
      <c r="E9093" s="46">
        <v>45018</v>
      </c>
      <c r="F9093">
        <v>-57.14</v>
      </c>
      <c r="I9093" t="str">
        <f>INDEX(LedgerMapping[[#All],[Level 3]],MATCH(Actuals[[#This Row],[Sub Ledger]],LedgerMapping[[#All],[Sub Ledger]],0))</f>
        <v>Ammortisation</v>
      </c>
      <c r="J9093" s="22">
        <f>YEAR(Actuals[[#This Row],[Date]])</f>
        <v>2023</v>
      </c>
      <c r="K9093" s="22">
        <f>MONTH(Actuals[[#This Row],[Date]])</f>
        <v>4</v>
      </c>
      <c r="L9093" s="12"/>
    </row>
    <row r="9094" spans="1:12" x14ac:dyDescent="0.3">
      <c r="A9094">
        <v>11</v>
      </c>
      <c r="B9094">
        <v>18280</v>
      </c>
      <c r="C9094">
        <v>1</v>
      </c>
      <c r="D9094">
        <v>85000</v>
      </c>
      <c r="E9094" s="46">
        <v>45049</v>
      </c>
      <c r="F9094">
        <v>-55.02</v>
      </c>
      <c r="I9094" t="str">
        <f>INDEX(LedgerMapping[[#All],[Level 3]],MATCH(Actuals[[#This Row],[Sub Ledger]],LedgerMapping[[#All],[Sub Ledger]],0))</f>
        <v>Ammortisation</v>
      </c>
      <c r="J9094" s="22">
        <f>YEAR(Actuals[[#This Row],[Date]])</f>
        <v>2023</v>
      </c>
      <c r="K9094" s="22">
        <f>MONTH(Actuals[[#This Row],[Date]])</f>
        <v>5</v>
      </c>
      <c r="L9094" s="12"/>
    </row>
    <row r="9095" spans="1:12" x14ac:dyDescent="0.3">
      <c r="A9095">
        <v>11</v>
      </c>
      <c r="B9095">
        <v>19285</v>
      </c>
      <c r="C9095">
        <v>1</v>
      </c>
      <c r="D9095">
        <v>85000</v>
      </c>
      <c r="E9095" s="46">
        <v>45079</v>
      </c>
      <c r="F9095">
        <v>-65.650000000000006</v>
      </c>
      <c r="I9095" t="str">
        <f>INDEX(LedgerMapping[[#All],[Level 3]],MATCH(Actuals[[#This Row],[Sub Ledger]],LedgerMapping[[#All],[Sub Ledger]],0))</f>
        <v>Ammortisation</v>
      </c>
      <c r="J9095" s="22">
        <f>YEAR(Actuals[[#This Row],[Date]])</f>
        <v>2023</v>
      </c>
      <c r="K9095" s="22">
        <f>MONTH(Actuals[[#This Row],[Date]])</f>
        <v>6</v>
      </c>
      <c r="L9095" s="12"/>
    </row>
    <row r="9096" spans="1:12" x14ac:dyDescent="0.3">
      <c r="A9096">
        <v>11</v>
      </c>
      <c r="B9096">
        <v>20313</v>
      </c>
      <c r="C9096">
        <v>1</v>
      </c>
      <c r="D9096">
        <v>85000</v>
      </c>
      <c r="E9096" s="46">
        <v>45110</v>
      </c>
      <c r="F9096">
        <v>-69.91</v>
      </c>
      <c r="I9096" t="str">
        <f>INDEX(LedgerMapping[[#All],[Level 3]],MATCH(Actuals[[#This Row],[Sub Ledger]],LedgerMapping[[#All],[Sub Ledger]],0))</f>
        <v>Ammortisation</v>
      </c>
      <c r="J9096" s="22">
        <f>YEAR(Actuals[[#This Row],[Date]])</f>
        <v>2023</v>
      </c>
      <c r="K9096" s="22">
        <f>MONTH(Actuals[[#This Row],[Date]])</f>
        <v>7</v>
      </c>
      <c r="L9096" s="12"/>
    </row>
    <row r="9097" spans="1:12" x14ac:dyDescent="0.3">
      <c r="A9097">
        <v>11</v>
      </c>
      <c r="B9097">
        <v>21341</v>
      </c>
      <c r="C9097">
        <v>1</v>
      </c>
      <c r="D9097">
        <v>85000</v>
      </c>
      <c r="E9097" s="46">
        <v>45141</v>
      </c>
      <c r="F9097">
        <v>-49.7</v>
      </c>
      <c r="I9097" t="str">
        <f>INDEX(LedgerMapping[[#All],[Level 3]],MATCH(Actuals[[#This Row],[Sub Ledger]],LedgerMapping[[#All],[Sub Ledger]],0))</f>
        <v>Ammortisation</v>
      </c>
      <c r="J9097" s="22">
        <f>YEAR(Actuals[[#This Row],[Date]])</f>
        <v>2023</v>
      </c>
      <c r="K9097" s="22">
        <f>MONTH(Actuals[[#This Row],[Date]])</f>
        <v>8</v>
      </c>
      <c r="L9097" s="12"/>
    </row>
    <row r="9098" spans="1:12" x14ac:dyDescent="0.3">
      <c r="A9098">
        <v>11</v>
      </c>
      <c r="B9098">
        <v>22344</v>
      </c>
      <c r="C9098">
        <v>1</v>
      </c>
      <c r="D9098">
        <v>85000</v>
      </c>
      <c r="E9098" s="46">
        <v>45169</v>
      </c>
      <c r="F9098">
        <v>-65.650000000000006</v>
      </c>
      <c r="I9098" t="str">
        <f>INDEX(LedgerMapping[[#All],[Level 3]],MATCH(Actuals[[#This Row],[Sub Ledger]],LedgerMapping[[#All],[Sub Ledger]],0))</f>
        <v>Ammortisation</v>
      </c>
      <c r="J9098" s="22">
        <f>YEAR(Actuals[[#This Row],[Date]])</f>
        <v>2023</v>
      </c>
      <c r="K9098" s="22">
        <f>MONTH(Actuals[[#This Row],[Date]])</f>
        <v>8</v>
      </c>
      <c r="L9098" s="12"/>
    </row>
    <row r="9099" spans="1:12" x14ac:dyDescent="0.3">
      <c r="A9099">
        <v>11</v>
      </c>
      <c r="B9099">
        <v>23322</v>
      </c>
      <c r="C9099">
        <v>1</v>
      </c>
      <c r="D9099">
        <v>85000</v>
      </c>
      <c r="E9099" s="46">
        <v>45200</v>
      </c>
      <c r="F9099">
        <v>-50.76</v>
      </c>
      <c r="I9099" t="str">
        <f>INDEX(LedgerMapping[[#All],[Level 3]],MATCH(Actuals[[#This Row],[Sub Ledger]],LedgerMapping[[#All],[Sub Ledger]],0))</f>
        <v>Ammortisation</v>
      </c>
      <c r="J9099" s="22">
        <f>YEAR(Actuals[[#This Row],[Date]])</f>
        <v>2023</v>
      </c>
      <c r="K9099" s="22">
        <f>MONTH(Actuals[[#This Row],[Date]])</f>
        <v>10</v>
      </c>
      <c r="L9099" s="12"/>
    </row>
    <row r="9100" spans="1:12" x14ac:dyDescent="0.3">
      <c r="A9100">
        <v>11</v>
      </c>
      <c r="B9100">
        <v>24324</v>
      </c>
      <c r="C9100">
        <v>1</v>
      </c>
      <c r="D9100">
        <v>85000</v>
      </c>
      <c r="E9100" s="46">
        <v>45230</v>
      </c>
      <c r="F9100">
        <v>-48.63</v>
      </c>
      <c r="I9100" t="str">
        <f>INDEX(LedgerMapping[[#All],[Level 3]],MATCH(Actuals[[#This Row],[Sub Ledger]],LedgerMapping[[#All],[Sub Ledger]],0))</f>
        <v>Ammortisation</v>
      </c>
      <c r="J9100" s="22">
        <f>YEAR(Actuals[[#This Row],[Date]])</f>
        <v>2023</v>
      </c>
      <c r="K9100" s="22">
        <f>MONTH(Actuals[[#This Row],[Date]])</f>
        <v>10</v>
      </c>
      <c r="L9100" s="12"/>
    </row>
    <row r="9101" spans="1:12" x14ac:dyDescent="0.3">
      <c r="A9101">
        <v>11</v>
      </c>
      <c r="B9101">
        <v>25356</v>
      </c>
      <c r="C9101">
        <v>1</v>
      </c>
      <c r="D9101">
        <v>85000</v>
      </c>
      <c r="E9101" s="46">
        <v>45261</v>
      </c>
      <c r="F9101">
        <v>-69.91</v>
      </c>
      <c r="I9101" t="str">
        <f>INDEX(LedgerMapping[[#All],[Level 3]],MATCH(Actuals[[#This Row],[Sub Ledger]],LedgerMapping[[#All],[Sub Ledger]],0))</f>
        <v>Ammortisation</v>
      </c>
      <c r="J9101" s="22">
        <f>YEAR(Actuals[[#This Row],[Date]])</f>
        <v>2023</v>
      </c>
      <c r="K9101" s="22">
        <f>MONTH(Actuals[[#This Row],[Date]])</f>
        <v>12</v>
      </c>
      <c r="L9101" s="12"/>
    </row>
    <row r="9102" spans="1:12" x14ac:dyDescent="0.3">
      <c r="A9102">
        <v>11</v>
      </c>
      <c r="B9102">
        <v>26427</v>
      </c>
      <c r="C9102">
        <v>1</v>
      </c>
      <c r="D9102">
        <v>85000</v>
      </c>
      <c r="E9102" s="46">
        <v>45291</v>
      </c>
      <c r="F9102">
        <v>-82.68</v>
      </c>
      <c r="I9102" t="str">
        <f>INDEX(LedgerMapping[[#All],[Level 3]],MATCH(Actuals[[#This Row],[Sub Ledger]],LedgerMapping[[#All],[Sub Ledger]],0))</f>
        <v>Ammortisation</v>
      </c>
      <c r="J9102" s="22">
        <f>YEAR(Actuals[[#This Row],[Date]])</f>
        <v>2023</v>
      </c>
      <c r="K9102" s="22">
        <f>MONTH(Actuals[[#This Row],[Date]])</f>
        <v>12</v>
      </c>
      <c r="L9102" s="12"/>
    </row>
    <row r="9103" spans="1:12" x14ac:dyDescent="0.3">
      <c r="A9103">
        <v>11</v>
      </c>
      <c r="B9103">
        <v>27551</v>
      </c>
      <c r="C9103">
        <v>1</v>
      </c>
      <c r="D9103">
        <v>85000</v>
      </c>
      <c r="E9103" s="46">
        <v>45322</v>
      </c>
      <c r="F9103">
        <v>-143.31</v>
      </c>
      <c r="I9103" t="str">
        <f>INDEX(LedgerMapping[[#All],[Level 3]],MATCH(Actuals[[#This Row],[Sub Ledger]],LedgerMapping[[#All],[Sub Ledger]],0))</f>
        <v>Ammortisation</v>
      </c>
      <c r="J9103" s="22">
        <f>YEAR(Actuals[[#This Row],[Date]])</f>
        <v>2024</v>
      </c>
      <c r="K9103" s="22">
        <f>MONTH(Actuals[[#This Row],[Date]])</f>
        <v>1</v>
      </c>
      <c r="L9103" s="12"/>
    </row>
    <row r="9104" spans="1:12" x14ac:dyDescent="0.3">
      <c r="A9104">
        <v>11</v>
      </c>
      <c r="B9104">
        <v>28703</v>
      </c>
      <c r="C9104">
        <v>1</v>
      </c>
      <c r="D9104">
        <v>85000</v>
      </c>
      <c r="E9104" s="46">
        <v>45354</v>
      </c>
      <c r="F9104">
        <v>-148.63</v>
      </c>
      <c r="I9104" t="str">
        <f>INDEX(LedgerMapping[[#All],[Level 3]],MATCH(Actuals[[#This Row],[Sub Ledger]],LedgerMapping[[#All],[Sub Ledger]],0))</f>
        <v>Ammortisation</v>
      </c>
      <c r="J9104" s="22">
        <f>YEAR(Actuals[[#This Row],[Date]])</f>
        <v>2024</v>
      </c>
      <c r="K9104" s="22">
        <f>MONTH(Actuals[[#This Row],[Date]])</f>
        <v>3</v>
      </c>
      <c r="L9104" s="12"/>
    </row>
    <row r="9105" spans="1:12" x14ac:dyDescent="0.3">
      <c r="A9105">
        <v>11</v>
      </c>
      <c r="B9105">
        <v>29857</v>
      </c>
      <c r="C9105">
        <v>1</v>
      </c>
      <c r="D9105">
        <v>85000</v>
      </c>
      <c r="E9105" s="46">
        <v>45384</v>
      </c>
      <c r="F9105">
        <v>-147.57</v>
      </c>
      <c r="I9105" t="str">
        <f>INDEX(LedgerMapping[[#All],[Level 3]],MATCH(Actuals[[#This Row],[Sub Ledger]],LedgerMapping[[#All],[Sub Ledger]],0))</f>
        <v>Ammortisation</v>
      </c>
      <c r="J9105" s="22">
        <f>YEAR(Actuals[[#This Row],[Date]])</f>
        <v>2024</v>
      </c>
      <c r="K9105" s="22">
        <f>MONTH(Actuals[[#This Row],[Date]])</f>
        <v>4</v>
      </c>
      <c r="L9105" s="12"/>
    </row>
    <row r="9106" spans="1:12" x14ac:dyDescent="0.3">
      <c r="A9106">
        <v>11</v>
      </c>
      <c r="B9106">
        <v>30983</v>
      </c>
      <c r="C9106">
        <v>1</v>
      </c>
      <c r="D9106">
        <v>85000</v>
      </c>
      <c r="E9106" s="46">
        <v>45415</v>
      </c>
      <c r="F9106">
        <v>-117.78</v>
      </c>
      <c r="I9106" t="str">
        <f>INDEX(LedgerMapping[[#All],[Level 3]],MATCH(Actuals[[#This Row],[Sub Ledger]],LedgerMapping[[#All],[Sub Ledger]],0))</f>
        <v>Ammortisation</v>
      </c>
      <c r="J9106" s="22">
        <f>YEAR(Actuals[[#This Row],[Date]])</f>
        <v>2024</v>
      </c>
      <c r="K9106" s="22">
        <f>MONTH(Actuals[[#This Row],[Date]])</f>
        <v>5</v>
      </c>
      <c r="L9106" s="12"/>
    </row>
    <row r="9107" spans="1:12" x14ac:dyDescent="0.3">
      <c r="A9107">
        <v>11</v>
      </c>
      <c r="B9107">
        <v>32108</v>
      </c>
      <c r="C9107">
        <v>1</v>
      </c>
      <c r="D9107">
        <v>85000</v>
      </c>
      <c r="E9107" s="46">
        <v>45445</v>
      </c>
      <c r="F9107">
        <v>-134.80000000000001</v>
      </c>
      <c r="I9107" t="str">
        <f>INDEX(LedgerMapping[[#All],[Level 3]],MATCH(Actuals[[#This Row],[Sub Ledger]],LedgerMapping[[#All],[Sub Ledger]],0))</f>
        <v>Ammortisation</v>
      </c>
      <c r="J9107" s="22">
        <f>YEAR(Actuals[[#This Row],[Date]])</f>
        <v>2024</v>
      </c>
      <c r="K9107" s="22">
        <f>MONTH(Actuals[[#This Row],[Date]])</f>
        <v>6</v>
      </c>
      <c r="L9107" s="12"/>
    </row>
    <row r="9108" spans="1:12" x14ac:dyDescent="0.3">
      <c r="A9108">
        <v>11</v>
      </c>
      <c r="B9108">
        <v>33232</v>
      </c>
      <c r="C9108">
        <v>1</v>
      </c>
      <c r="D9108">
        <v>85000</v>
      </c>
      <c r="E9108" s="46">
        <v>45476</v>
      </c>
      <c r="F9108">
        <v>-148.63</v>
      </c>
      <c r="I9108" t="str">
        <f>INDEX(LedgerMapping[[#All],[Level 3]],MATCH(Actuals[[#This Row],[Sub Ledger]],LedgerMapping[[#All],[Sub Ledger]],0))</f>
        <v>Ammortisation</v>
      </c>
      <c r="J9108" s="22">
        <f>YEAR(Actuals[[#This Row],[Date]])</f>
        <v>2024</v>
      </c>
      <c r="K9108" s="22">
        <f>MONTH(Actuals[[#This Row],[Date]])</f>
        <v>7</v>
      </c>
      <c r="L9108" s="12"/>
    </row>
    <row r="9109" spans="1:12" x14ac:dyDescent="0.3">
      <c r="A9109">
        <v>11</v>
      </c>
      <c r="B9109">
        <v>34355</v>
      </c>
      <c r="C9109">
        <v>1</v>
      </c>
      <c r="D9109">
        <v>85000</v>
      </c>
      <c r="E9109" s="46">
        <v>45507</v>
      </c>
      <c r="F9109">
        <v>-173.1</v>
      </c>
      <c r="I9109" t="str">
        <f>INDEX(LedgerMapping[[#All],[Level 3]],MATCH(Actuals[[#This Row],[Sub Ledger]],LedgerMapping[[#All],[Sub Ledger]],0))</f>
        <v>Ammortisation</v>
      </c>
      <c r="J9109" s="22">
        <f>YEAR(Actuals[[#This Row],[Date]])</f>
        <v>2024</v>
      </c>
      <c r="K9109" s="22">
        <f>MONTH(Actuals[[#This Row],[Date]])</f>
        <v>8</v>
      </c>
      <c r="L9109" s="12"/>
    </row>
    <row r="9110" spans="1:12" x14ac:dyDescent="0.3">
      <c r="A9110">
        <v>11</v>
      </c>
      <c r="B9110">
        <v>35508</v>
      </c>
      <c r="C9110">
        <v>1</v>
      </c>
      <c r="D9110">
        <v>85000</v>
      </c>
      <c r="E9110" s="46">
        <v>45536</v>
      </c>
      <c r="F9110">
        <v>-116.72</v>
      </c>
      <c r="I9110" t="str">
        <f>INDEX(LedgerMapping[[#All],[Level 3]],MATCH(Actuals[[#This Row],[Sub Ledger]],LedgerMapping[[#All],[Sub Ledger]],0))</f>
        <v>Ammortisation</v>
      </c>
      <c r="J9110" s="22">
        <f>YEAR(Actuals[[#This Row],[Date]])</f>
        <v>2024</v>
      </c>
      <c r="K9110" s="22">
        <f>MONTH(Actuals[[#This Row],[Date]])</f>
        <v>9</v>
      </c>
      <c r="L9110" s="12"/>
    </row>
    <row r="9111" spans="1:12" x14ac:dyDescent="0.3">
      <c r="A9111">
        <v>11</v>
      </c>
      <c r="B9111">
        <v>36658</v>
      </c>
      <c r="C9111">
        <v>1</v>
      </c>
      <c r="D9111">
        <v>85000</v>
      </c>
      <c r="E9111" s="46">
        <v>45567</v>
      </c>
      <c r="F9111">
        <v>-162.46</v>
      </c>
      <c r="I9111" t="str">
        <f>INDEX(LedgerMapping[[#All],[Level 3]],MATCH(Actuals[[#This Row],[Sub Ledger]],LedgerMapping[[#All],[Sub Ledger]],0))</f>
        <v>Ammortisation</v>
      </c>
      <c r="J9111" s="22">
        <f>YEAR(Actuals[[#This Row],[Date]])</f>
        <v>2024</v>
      </c>
      <c r="K9111" s="22">
        <f>MONTH(Actuals[[#This Row],[Date]])</f>
        <v>10</v>
      </c>
      <c r="L9111" s="12"/>
    </row>
    <row r="9112" spans="1:12" x14ac:dyDescent="0.3">
      <c r="A9112">
        <v>11</v>
      </c>
      <c r="B9112">
        <v>37807</v>
      </c>
      <c r="C9112">
        <v>1</v>
      </c>
      <c r="D9112">
        <v>85000</v>
      </c>
      <c r="E9112" s="46">
        <v>45597</v>
      </c>
      <c r="F9112">
        <v>-110.34</v>
      </c>
      <c r="I9112" t="str">
        <f>INDEX(LedgerMapping[[#All],[Level 3]],MATCH(Actuals[[#This Row],[Sub Ledger]],LedgerMapping[[#All],[Sub Ledger]],0))</f>
        <v>Ammortisation</v>
      </c>
      <c r="J9112" s="22">
        <f>YEAR(Actuals[[#This Row],[Date]])</f>
        <v>2024</v>
      </c>
      <c r="K9112" s="22">
        <f>MONTH(Actuals[[#This Row],[Date]])</f>
        <v>11</v>
      </c>
      <c r="L9112" s="12"/>
    </row>
    <row r="9113" spans="1:12" x14ac:dyDescent="0.3">
      <c r="A9113">
        <v>11</v>
      </c>
      <c r="B9113">
        <v>38958</v>
      </c>
      <c r="C9113">
        <v>1</v>
      </c>
      <c r="D9113">
        <v>85000</v>
      </c>
      <c r="E9113" s="46">
        <v>45628</v>
      </c>
      <c r="F9113">
        <v>-128.41999999999999</v>
      </c>
      <c r="I9113" t="str">
        <f>INDEX(LedgerMapping[[#All],[Level 3]],MATCH(Actuals[[#This Row],[Sub Ledger]],LedgerMapping[[#All],[Sub Ledger]],0))</f>
        <v>Ammortisation</v>
      </c>
      <c r="J9113" s="22">
        <f>YEAR(Actuals[[#This Row],[Date]])</f>
        <v>2024</v>
      </c>
      <c r="K9113" s="22">
        <f>MONTH(Actuals[[#This Row],[Date]])</f>
        <v>12</v>
      </c>
      <c r="L9113" s="12"/>
    </row>
    <row r="9114" spans="1:12" x14ac:dyDescent="0.3">
      <c r="A9114">
        <v>11</v>
      </c>
      <c r="B9114">
        <v>14238</v>
      </c>
      <c r="C9114">
        <v>1</v>
      </c>
      <c r="D9114">
        <v>87000</v>
      </c>
      <c r="E9114" s="46">
        <v>44927</v>
      </c>
      <c r="F9114">
        <v>-288</v>
      </c>
      <c r="I9114" t="str">
        <f>INDEX(LedgerMapping[[#All],[Level 3]],MATCH(Actuals[[#This Row],[Sub Ledger]],LedgerMapping[[#All],[Sub Ledger]],0))</f>
        <v>Administration</v>
      </c>
      <c r="J9114" s="22">
        <f>YEAR(Actuals[[#This Row],[Date]])</f>
        <v>2023</v>
      </c>
      <c r="K9114" s="22">
        <f>MONTH(Actuals[[#This Row],[Date]])</f>
        <v>1</v>
      </c>
      <c r="L9114" s="12"/>
    </row>
    <row r="9115" spans="1:12" x14ac:dyDescent="0.3">
      <c r="A9115">
        <v>11</v>
      </c>
      <c r="B9115">
        <v>15240</v>
      </c>
      <c r="C9115">
        <v>1</v>
      </c>
      <c r="D9115">
        <v>87000</v>
      </c>
      <c r="E9115" s="46">
        <v>44958</v>
      </c>
      <c r="F9115">
        <v>-335.87</v>
      </c>
      <c r="I9115" t="str">
        <f>INDEX(LedgerMapping[[#All],[Level 3]],MATCH(Actuals[[#This Row],[Sub Ledger]],LedgerMapping[[#All],[Sub Ledger]],0))</f>
        <v>Administration</v>
      </c>
      <c r="J9115" s="22">
        <f>YEAR(Actuals[[#This Row],[Date]])</f>
        <v>2023</v>
      </c>
      <c r="K9115" s="22">
        <f>MONTH(Actuals[[#This Row],[Date]])</f>
        <v>2</v>
      </c>
      <c r="L9115" s="12"/>
    </row>
    <row r="9116" spans="1:12" x14ac:dyDescent="0.3">
      <c r="A9116">
        <v>11</v>
      </c>
      <c r="B9116">
        <v>16220</v>
      </c>
      <c r="C9116">
        <v>1</v>
      </c>
      <c r="D9116">
        <v>87000</v>
      </c>
      <c r="E9116" s="46">
        <v>44988</v>
      </c>
      <c r="F9116">
        <v>-335.87</v>
      </c>
      <c r="I9116" t="str">
        <f>INDEX(LedgerMapping[[#All],[Level 3]],MATCH(Actuals[[#This Row],[Sub Ledger]],LedgerMapping[[#All],[Sub Ledger]],0))</f>
        <v>Administration</v>
      </c>
      <c r="J9116" s="22">
        <f>YEAR(Actuals[[#This Row],[Date]])</f>
        <v>2023</v>
      </c>
      <c r="K9116" s="22">
        <f>MONTH(Actuals[[#This Row],[Date]])</f>
        <v>3</v>
      </c>
      <c r="L9116" s="12"/>
    </row>
    <row r="9117" spans="1:12" x14ac:dyDescent="0.3">
      <c r="A9117">
        <v>11</v>
      </c>
      <c r="B9117">
        <v>17252</v>
      </c>
      <c r="C9117">
        <v>1</v>
      </c>
      <c r="D9117">
        <v>87000</v>
      </c>
      <c r="E9117" s="46">
        <v>45018</v>
      </c>
      <c r="F9117">
        <v>-240.13</v>
      </c>
      <c r="I9117" t="str">
        <f>INDEX(LedgerMapping[[#All],[Level 3]],MATCH(Actuals[[#This Row],[Sub Ledger]],LedgerMapping[[#All],[Sub Ledger]],0))</f>
        <v>Administration</v>
      </c>
      <c r="J9117" s="22">
        <f>YEAR(Actuals[[#This Row],[Date]])</f>
        <v>2023</v>
      </c>
      <c r="K9117" s="22">
        <f>MONTH(Actuals[[#This Row],[Date]])</f>
        <v>4</v>
      </c>
      <c r="L9117" s="12"/>
    </row>
    <row r="9118" spans="1:12" x14ac:dyDescent="0.3">
      <c r="A9118">
        <v>11</v>
      </c>
      <c r="B9118">
        <v>18281</v>
      </c>
      <c r="C9118">
        <v>1</v>
      </c>
      <c r="D9118">
        <v>87000</v>
      </c>
      <c r="E9118" s="46">
        <v>45049</v>
      </c>
      <c r="F9118">
        <v>-240.13</v>
      </c>
      <c r="I9118" t="str">
        <f>INDEX(LedgerMapping[[#All],[Level 3]],MATCH(Actuals[[#This Row],[Sub Ledger]],LedgerMapping[[#All],[Sub Ledger]],0))</f>
        <v>Administration</v>
      </c>
      <c r="J9118" s="22">
        <f>YEAR(Actuals[[#This Row],[Date]])</f>
        <v>2023</v>
      </c>
      <c r="K9118" s="22">
        <f>MONTH(Actuals[[#This Row],[Date]])</f>
        <v>5</v>
      </c>
      <c r="L9118" s="12"/>
    </row>
    <row r="9119" spans="1:12" x14ac:dyDescent="0.3">
      <c r="A9119">
        <v>11</v>
      </c>
      <c r="B9119">
        <v>19286</v>
      </c>
      <c r="C9119">
        <v>1</v>
      </c>
      <c r="D9119">
        <v>87000</v>
      </c>
      <c r="E9119" s="46">
        <v>45079</v>
      </c>
      <c r="F9119">
        <v>-335.87</v>
      </c>
      <c r="I9119" t="str">
        <f>INDEX(LedgerMapping[[#All],[Level 3]],MATCH(Actuals[[#This Row],[Sub Ledger]],LedgerMapping[[#All],[Sub Ledger]],0))</f>
        <v>Administration</v>
      </c>
      <c r="J9119" s="22">
        <f>YEAR(Actuals[[#This Row],[Date]])</f>
        <v>2023</v>
      </c>
      <c r="K9119" s="22">
        <f>MONTH(Actuals[[#This Row],[Date]])</f>
        <v>6</v>
      </c>
      <c r="L9119" s="12"/>
    </row>
    <row r="9120" spans="1:12" x14ac:dyDescent="0.3">
      <c r="A9120">
        <v>11</v>
      </c>
      <c r="B9120">
        <v>20314</v>
      </c>
      <c r="C9120">
        <v>1</v>
      </c>
      <c r="D9120">
        <v>87000</v>
      </c>
      <c r="E9120" s="46">
        <v>45110</v>
      </c>
      <c r="F9120">
        <v>-335.87</v>
      </c>
      <c r="I9120" t="str">
        <f>INDEX(LedgerMapping[[#All],[Level 3]],MATCH(Actuals[[#This Row],[Sub Ledger]],LedgerMapping[[#All],[Sub Ledger]],0))</f>
        <v>Administration</v>
      </c>
      <c r="J9120" s="22">
        <f>YEAR(Actuals[[#This Row],[Date]])</f>
        <v>2023</v>
      </c>
      <c r="K9120" s="22">
        <f>MONTH(Actuals[[#This Row],[Date]])</f>
        <v>7</v>
      </c>
      <c r="L9120" s="12"/>
    </row>
    <row r="9121" spans="1:12" x14ac:dyDescent="0.3">
      <c r="A9121">
        <v>11</v>
      </c>
      <c r="B9121">
        <v>21342</v>
      </c>
      <c r="C9121">
        <v>1</v>
      </c>
      <c r="D9121">
        <v>87000</v>
      </c>
      <c r="E9121" s="46">
        <v>45141</v>
      </c>
      <c r="F9121">
        <v>-240.13</v>
      </c>
      <c r="I9121" t="str">
        <f>INDEX(LedgerMapping[[#All],[Level 3]],MATCH(Actuals[[#This Row],[Sub Ledger]],LedgerMapping[[#All],[Sub Ledger]],0))</f>
        <v>Administration</v>
      </c>
      <c r="J9121" s="22">
        <f>YEAR(Actuals[[#This Row],[Date]])</f>
        <v>2023</v>
      </c>
      <c r="K9121" s="22">
        <f>MONTH(Actuals[[#This Row],[Date]])</f>
        <v>8</v>
      </c>
      <c r="L9121" s="12"/>
    </row>
    <row r="9122" spans="1:12" x14ac:dyDescent="0.3">
      <c r="A9122">
        <v>11</v>
      </c>
      <c r="B9122">
        <v>22345</v>
      </c>
      <c r="C9122">
        <v>1</v>
      </c>
      <c r="D9122">
        <v>87000</v>
      </c>
      <c r="E9122" s="46">
        <v>45169</v>
      </c>
      <c r="F9122">
        <v>-288</v>
      </c>
      <c r="I9122" t="str">
        <f>INDEX(LedgerMapping[[#All],[Level 3]],MATCH(Actuals[[#This Row],[Sub Ledger]],LedgerMapping[[#All],[Sub Ledger]],0))</f>
        <v>Administration</v>
      </c>
      <c r="J9122" s="22">
        <f>YEAR(Actuals[[#This Row],[Date]])</f>
        <v>2023</v>
      </c>
      <c r="K9122" s="22">
        <f>MONTH(Actuals[[#This Row],[Date]])</f>
        <v>8</v>
      </c>
      <c r="L9122" s="12"/>
    </row>
    <row r="9123" spans="1:12" x14ac:dyDescent="0.3">
      <c r="A9123">
        <v>11</v>
      </c>
      <c r="B9123">
        <v>23323</v>
      </c>
      <c r="C9123">
        <v>1</v>
      </c>
      <c r="D9123">
        <v>87000</v>
      </c>
      <c r="E9123" s="46">
        <v>45200</v>
      </c>
      <c r="F9123">
        <v>-240.13</v>
      </c>
      <c r="I9123" t="str">
        <f>INDEX(LedgerMapping[[#All],[Level 3]],MATCH(Actuals[[#This Row],[Sub Ledger]],LedgerMapping[[#All],[Sub Ledger]],0))</f>
        <v>Administration</v>
      </c>
      <c r="J9123" s="22">
        <f>YEAR(Actuals[[#This Row],[Date]])</f>
        <v>2023</v>
      </c>
      <c r="K9123" s="22">
        <f>MONTH(Actuals[[#This Row],[Date]])</f>
        <v>10</v>
      </c>
      <c r="L9123" s="12"/>
    </row>
    <row r="9124" spans="1:12" x14ac:dyDescent="0.3">
      <c r="A9124">
        <v>11</v>
      </c>
      <c r="B9124">
        <v>24325</v>
      </c>
      <c r="C9124">
        <v>1</v>
      </c>
      <c r="D9124">
        <v>87000</v>
      </c>
      <c r="E9124" s="46">
        <v>45230</v>
      </c>
      <c r="F9124">
        <v>-240.13</v>
      </c>
      <c r="I9124" t="str">
        <f>INDEX(LedgerMapping[[#All],[Level 3]],MATCH(Actuals[[#This Row],[Sub Ledger]],LedgerMapping[[#All],[Sub Ledger]],0))</f>
        <v>Administration</v>
      </c>
      <c r="J9124" s="22">
        <f>YEAR(Actuals[[#This Row],[Date]])</f>
        <v>2023</v>
      </c>
      <c r="K9124" s="22">
        <f>MONTH(Actuals[[#This Row],[Date]])</f>
        <v>10</v>
      </c>
      <c r="L9124" s="12"/>
    </row>
    <row r="9125" spans="1:12" x14ac:dyDescent="0.3">
      <c r="A9125">
        <v>11</v>
      </c>
      <c r="B9125">
        <v>25357</v>
      </c>
      <c r="C9125">
        <v>1</v>
      </c>
      <c r="D9125">
        <v>87000</v>
      </c>
      <c r="E9125" s="46">
        <v>45261</v>
      </c>
      <c r="F9125">
        <v>-335.87</v>
      </c>
      <c r="I9125" t="str">
        <f>INDEX(LedgerMapping[[#All],[Level 3]],MATCH(Actuals[[#This Row],[Sub Ledger]],LedgerMapping[[#All],[Sub Ledger]],0))</f>
        <v>Administration</v>
      </c>
      <c r="J9125" s="22">
        <f>YEAR(Actuals[[#This Row],[Date]])</f>
        <v>2023</v>
      </c>
      <c r="K9125" s="22">
        <f>MONTH(Actuals[[#This Row],[Date]])</f>
        <v>12</v>
      </c>
      <c r="L9125" s="12"/>
    </row>
    <row r="9126" spans="1:12" x14ac:dyDescent="0.3">
      <c r="A9126">
        <v>11</v>
      </c>
      <c r="B9126">
        <v>26428</v>
      </c>
      <c r="C9126">
        <v>1</v>
      </c>
      <c r="D9126">
        <v>87000</v>
      </c>
      <c r="E9126" s="46">
        <v>45291</v>
      </c>
      <c r="F9126">
        <v>-375.23</v>
      </c>
      <c r="I9126" t="str">
        <f>INDEX(LedgerMapping[[#All],[Level 3]],MATCH(Actuals[[#This Row],[Sub Ledger]],LedgerMapping[[#All],[Sub Ledger]],0))</f>
        <v>Administration</v>
      </c>
      <c r="J9126" s="22">
        <f>YEAR(Actuals[[#This Row],[Date]])</f>
        <v>2023</v>
      </c>
      <c r="K9126" s="22">
        <f>MONTH(Actuals[[#This Row],[Date]])</f>
        <v>12</v>
      </c>
      <c r="L9126" s="12"/>
    </row>
    <row r="9127" spans="1:12" x14ac:dyDescent="0.3">
      <c r="A9127">
        <v>11</v>
      </c>
      <c r="B9127">
        <v>27552</v>
      </c>
      <c r="C9127">
        <v>1</v>
      </c>
      <c r="D9127">
        <v>87000</v>
      </c>
      <c r="E9127" s="46">
        <v>45322</v>
      </c>
      <c r="F9127">
        <v>-673.11</v>
      </c>
      <c r="I9127" t="str">
        <f>INDEX(LedgerMapping[[#All],[Level 3]],MATCH(Actuals[[#This Row],[Sub Ledger]],LedgerMapping[[#All],[Sub Ledger]],0))</f>
        <v>Administration</v>
      </c>
      <c r="J9127" s="22">
        <f>YEAR(Actuals[[#This Row],[Date]])</f>
        <v>2024</v>
      </c>
      <c r="K9127" s="22">
        <f>MONTH(Actuals[[#This Row],[Date]])</f>
        <v>1</v>
      </c>
      <c r="L9127" s="12"/>
    </row>
    <row r="9128" spans="1:12" x14ac:dyDescent="0.3">
      <c r="A9128">
        <v>11</v>
      </c>
      <c r="B9128">
        <v>28704</v>
      </c>
      <c r="C9128">
        <v>1</v>
      </c>
      <c r="D9128">
        <v>87000</v>
      </c>
      <c r="E9128" s="46">
        <v>45354</v>
      </c>
      <c r="F9128">
        <v>-673.11</v>
      </c>
      <c r="I9128" t="str">
        <f>INDEX(LedgerMapping[[#All],[Level 3]],MATCH(Actuals[[#This Row],[Sub Ledger]],LedgerMapping[[#All],[Sub Ledger]],0))</f>
        <v>Administration</v>
      </c>
      <c r="J9128" s="22">
        <f>YEAR(Actuals[[#This Row],[Date]])</f>
        <v>2024</v>
      </c>
      <c r="K9128" s="22">
        <f>MONTH(Actuals[[#This Row],[Date]])</f>
        <v>3</v>
      </c>
      <c r="L9128" s="12"/>
    </row>
    <row r="9129" spans="1:12" x14ac:dyDescent="0.3">
      <c r="A9129">
        <v>11</v>
      </c>
      <c r="B9129">
        <v>29858</v>
      </c>
      <c r="C9129">
        <v>1</v>
      </c>
      <c r="D9129">
        <v>87000</v>
      </c>
      <c r="E9129" s="46">
        <v>45384</v>
      </c>
      <c r="F9129">
        <v>-673.11</v>
      </c>
      <c r="I9129" t="str">
        <f>INDEX(LedgerMapping[[#All],[Level 3]],MATCH(Actuals[[#This Row],[Sub Ledger]],LedgerMapping[[#All],[Sub Ledger]],0))</f>
        <v>Administration</v>
      </c>
      <c r="J9129" s="22">
        <f>YEAR(Actuals[[#This Row],[Date]])</f>
        <v>2024</v>
      </c>
      <c r="K9129" s="22">
        <f>MONTH(Actuals[[#This Row],[Date]])</f>
        <v>4</v>
      </c>
      <c r="L9129" s="12"/>
    </row>
    <row r="9130" spans="1:12" x14ac:dyDescent="0.3">
      <c r="A9130">
        <v>11</v>
      </c>
      <c r="B9130">
        <v>30984</v>
      </c>
      <c r="C9130">
        <v>1</v>
      </c>
      <c r="D9130">
        <v>87000</v>
      </c>
      <c r="E9130" s="46">
        <v>45415</v>
      </c>
      <c r="F9130">
        <v>-673.11</v>
      </c>
      <c r="I9130" t="str">
        <f>INDEX(LedgerMapping[[#All],[Level 3]],MATCH(Actuals[[#This Row],[Sub Ledger]],LedgerMapping[[#All],[Sub Ledger]],0))</f>
        <v>Administration</v>
      </c>
      <c r="J9130" s="22">
        <f>YEAR(Actuals[[#This Row],[Date]])</f>
        <v>2024</v>
      </c>
      <c r="K9130" s="22">
        <f>MONTH(Actuals[[#This Row],[Date]])</f>
        <v>5</v>
      </c>
      <c r="L9130" s="12"/>
    </row>
    <row r="9131" spans="1:12" x14ac:dyDescent="0.3">
      <c r="A9131">
        <v>11</v>
      </c>
      <c r="B9131">
        <v>32109</v>
      </c>
      <c r="C9131">
        <v>1</v>
      </c>
      <c r="D9131">
        <v>87000</v>
      </c>
      <c r="E9131" s="46">
        <v>45445</v>
      </c>
      <c r="F9131">
        <v>-598.64</v>
      </c>
      <c r="I9131" t="str">
        <f>INDEX(LedgerMapping[[#All],[Level 3]],MATCH(Actuals[[#This Row],[Sub Ledger]],LedgerMapping[[#All],[Sub Ledger]],0))</f>
        <v>Administration</v>
      </c>
      <c r="J9131" s="22">
        <f>YEAR(Actuals[[#This Row],[Date]])</f>
        <v>2024</v>
      </c>
      <c r="K9131" s="22">
        <f>MONTH(Actuals[[#This Row],[Date]])</f>
        <v>6</v>
      </c>
      <c r="L9131" s="12"/>
    </row>
    <row r="9132" spans="1:12" x14ac:dyDescent="0.3">
      <c r="A9132">
        <v>11</v>
      </c>
      <c r="B9132">
        <v>33233</v>
      </c>
      <c r="C9132">
        <v>1</v>
      </c>
      <c r="D9132">
        <v>87000</v>
      </c>
      <c r="E9132" s="46">
        <v>45476</v>
      </c>
      <c r="F9132">
        <v>-747.58</v>
      </c>
      <c r="I9132" t="str">
        <f>INDEX(LedgerMapping[[#All],[Level 3]],MATCH(Actuals[[#This Row],[Sub Ledger]],LedgerMapping[[#All],[Sub Ledger]],0))</f>
        <v>Administration</v>
      </c>
      <c r="J9132" s="22">
        <f>YEAR(Actuals[[#This Row],[Date]])</f>
        <v>2024</v>
      </c>
      <c r="K9132" s="22">
        <f>MONTH(Actuals[[#This Row],[Date]])</f>
        <v>7</v>
      </c>
      <c r="L9132" s="12"/>
    </row>
    <row r="9133" spans="1:12" x14ac:dyDescent="0.3">
      <c r="A9133">
        <v>11</v>
      </c>
      <c r="B9133">
        <v>34356</v>
      </c>
      <c r="C9133">
        <v>1</v>
      </c>
      <c r="D9133">
        <v>87000</v>
      </c>
      <c r="E9133" s="46">
        <v>45507</v>
      </c>
      <c r="F9133">
        <v>-747.58</v>
      </c>
      <c r="I9133" t="str">
        <f>INDEX(LedgerMapping[[#All],[Level 3]],MATCH(Actuals[[#This Row],[Sub Ledger]],LedgerMapping[[#All],[Sub Ledger]],0))</f>
        <v>Administration</v>
      </c>
      <c r="J9133" s="22">
        <f>YEAR(Actuals[[#This Row],[Date]])</f>
        <v>2024</v>
      </c>
      <c r="K9133" s="22">
        <f>MONTH(Actuals[[#This Row],[Date]])</f>
        <v>8</v>
      </c>
      <c r="L9133" s="12"/>
    </row>
    <row r="9134" spans="1:12" x14ac:dyDescent="0.3">
      <c r="A9134">
        <v>11</v>
      </c>
      <c r="B9134">
        <v>35509</v>
      </c>
      <c r="C9134">
        <v>1</v>
      </c>
      <c r="D9134">
        <v>87000</v>
      </c>
      <c r="E9134" s="46">
        <v>45536</v>
      </c>
      <c r="F9134">
        <v>-673.11</v>
      </c>
      <c r="I9134" t="str">
        <f>INDEX(LedgerMapping[[#All],[Level 3]],MATCH(Actuals[[#This Row],[Sub Ledger]],LedgerMapping[[#All],[Sub Ledger]],0))</f>
        <v>Administration</v>
      </c>
      <c r="J9134" s="22">
        <f>YEAR(Actuals[[#This Row],[Date]])</f>
        <v>2024</v>
      </c>
      <c r="K9134" s="22">
        <f>MONTH(Actuals[[#This Row],[Date]])</f>
        <v>9</v>
      </c>
      <c r="L9134" s="12"/>
    </row>
    <row r="9135" spans="1:12" x14ac:dyDescent="0.3">
      <c r="A9135">
        <v>11</v>
      </c>
      <c r="B9135">
        <v>36659</v>
      </c>
      <c r="C9135">
        <v>1</v>
      </c>
      <c r="D9135">
        <v>87000</v>
      </c>
      <c r="E9135" s="46">
        <v>45567</v>
      </c>
      <c r="F9135">
        <v>-747.58</v>
      </c>
      <c r="I9135" t="str">
        <f>INDEX(LedgerMapping[[#All],[Level 3]],MATCH(Actuals[[#This Row],[Sub Ledger]],LedgerMapping[[#All],[Sub Ledger]],0))</f>
        <v>Administration</v>
      </c>
      <c r="J9135" s="22">
        <f>YEAR(Actuals[[#This Row],[Date]])</f>
        <v>2024</v>
      </c>
      <c r="K9135" s="22">
        <f>MONTH(Actuals[[#This Row],[Date]])</f>
        <v>10</v>
      </c>
      <c r="L9135" s="12"/>
    </row>
    <row r="9136" spans="1:12" x14ac:dyDescent="0.3">
      <c r="A9136">
        <v>11</v>
      </c>
      <c r="B9136">
        <v>37808</v>
      </c>
      <c r="C9136">
        <v>1</v>
      </c>
      <c r="D9136">
        <v>87000</v>
      </c>
      <c r="E9136" s="46">
        <v>45597</v>
      </c>
      <c r="F9136">
        <v>-598.64</v>
      </c>
      <c r="I9136" t="str">
        <f>INDEX(LedgerMapping[[#All],[Level 3]],MATCH(Actuals[[#This Row],[Sub Ledger]],LedgerMapping[[#All],[Sub Ledger]],0))</f>
        <v>Administration</v>
      </c>
      <c r="J9136" s="22">
        <f>YEAR(Actuals[[#This Row],[Date]])</f>
        <v>2024</v>
      </c>
      <c r="K9136" s="22">
        <f>MONTH(Actuals[[#This Row],[Date]])</f>
        <v>11</v>
      </c>
      <c r="L9136" s="12"/>
    </row>
    <row r="9137" spans="1:12" x14ac:dyDescent="0.3">
      <c r="A9137">
        <v>11</v>
      </c>
      <c r="B9137">
        <v>38959</v>
      </c>
      <c r="C9137">
        <v>1</v>
      </c>
      <c r="D9137">
        <v>87000</v>
      </c>
      <c r="E9137" s="46">
        <v>45628</v>
      </c>
      <c r="F9137">
        <v>-673.11</v>
      </c>
      <c r="I9137" t="str">
        <f>INDEX(LedgerMapping[[#All],[Level 3]],MATCH(Actuals[[#This Row],[Sub Ledger]],LedgerMapping[[#All],[Sub Ledger]],0))</f>
        <v>Administration</v>
      </c>
      <c r="J9137" s="22">
        <f>YEAR(Actuals[[#This Row],[Date]])</f>
        <v>2024</v>
      </c>
      <c r="K9137" s="22">
        <f>MONTH(Actuals[[#This Row],[Date]])</f>
        <v>12</v>
      </c>
      <c r="L9137" s="12"/>
    </row>
    <row r="9138" spans="1:12" x14ac:dyDescent="0.3">
      <c r="A9138">
        <v>11</v>
      </c>
      <c r="B9138">
        <v>14240</v>
      </c>
      <c r="C9138">
        <v>1</v>
      </c>
      <c r="D9138">
        <v>90000</v>
      </c>
      <c r="E9138" s="46">
        <v>44927</v>
      </c>
      <c r="F9138">
        <v>-168.85</v>
      </c>
      <c r="I9138" t="str">
        <f>INDEX(LedgerMapping[[#All],[Level 3]],MATCH(Actuals[[#This Row],[Sub Ledger]],LedgerMapping[[#All],[Sub Ledger]],0))</f>
        <v>Interest</v>
      </c>
      <c r="J9138" s="22">
        <f>YEAR(Actuals[[#This Row],[Date]])</f>
        <v>2023</v>
      </c>
      <c r="K9138" s="22">
        <f>MONTH(Actuals[[#This Row],[Date]])</f>
        <v>1</v>
      </c>
      <c r="L9138" s="12"/>
    </row>
    <row r="9139" spans="1:12" x14ac:dyDescent="0.3">
      <c r="A9139">
        <v>11</v>
      </c>
      <c r="B9139">
        <v>15242</v>
      </c>
      <c r="C9139">
        <v>1</v>
      </c>
      <c r="D9139">
        <v>90000</v>
      </c>
      <c r="E9139" s="46">
        <v>44958</v>
      </c>
      <c r="F9139">
        <v>-203.95</v>
      </c>
      <c r="I9139" t="str">
        <f>INDEX(LedgerMapping[[#All],[Level 3]],MATCH(Actuals[[#This Row],[Sub Ledger]],LedgerMapping[[#All],[Sub Ledger]],0))</f>
        <v>Interest</v>
      </c>
      <c r="J9139" s="22">
        <f>YEAR(Actuals[[#This Row],[Date]])</f>
        <v>2023</v>
      </c>
      <c r="K9139" s="22">
        <f>MONTH(Actuals[[#This Row],[Date]])</f>
        <v>2</v>
      </c>
      <c r="L9139" s="12"/>
    </row>
    <row r="9140" spans="1:12" x14ac:dyDescent="0.3">
      <c r="A9140">
        <v>11</v>
      </c>
      <c r="B9140">
        <v>16222</v>
      </c>
      <c r="C9140">
        <v>1</v>
      </c>
      <c r="D9140">
        <v>90000</v>
      </c>
      <c r="E9140" s="46">
        <v>44988</v>
      </c>
      <c r="F9140">
        <v>-206.08</v>
      </c>
      <c r="I9140" t="str">
        <f>INDEX(LedgerMapping[[#All],[Level 3]],MATCH(Actuals[[#This Row],[Sub Ledger]],LedgerMapping[[#All],[Sub Ledger]],0))</f>
        <v>Interest</v>
      </c>
      <c r="J9140" s="22">
        <f>YEAR(Actuals[[#This Row],[Date]])</f>
        <v>2023</v>
      </c>
      <c r="K9140" s="22">
        <f>MONTH(Actuals[[#This Row],[Date]])</f>
        <v>3</v>
      </c>
      <c r="L9140" s="12"/>
    </row>
    <row r="9141" spans="1:12" x14ac:dyDescent="0.3">
      <c r="A9141">
        <v>11</v>
      </c>
      <c r="B9141">
        <v>17254</v>
      </c>
      <c r="C9141">
        <v>1</v>
      </c>
      <c r="D9141">
        <v>90000</v>
      </c>
      <c r="E9141" s="46">
        <v>45018</v>
      </c>
      <c r="F9141">
        <v>-190.12</v>
      </c>
      <c r="I9141" t="str">
        <f>INDEX(LedgerMapping[[#All],[Level 3]],MATCH(Actuals[[#This Row],[Sub Ledger]],LedgerMapping[[#All],[Sub Ledger]],0))</f>
        <v>Interest</v>
      </c>
      <c r="J9141" s="22">
        <f>YEAR(Actuals[[#This Row],[Date]])</f>
        <v>2023</v>
      </c>
      <c r="K9141" s="22">
        <f>MONTH(Actuals[[#This Row],[Date]])</f>
        <v>4</v>
      </c>
      <c r="L9141" s="12"/>
    </row>
    <row r="9142" spans="1:12" x14ac:dyDescent="0.3">
      <c r="A9142">
        <v>11</v>
      </c>
      <c r="B9142">
        <v>18283</v>
      </c>
      <c r="C9142">
        <v>1</v>
      </c>
      <c r="D9142">
        <v>90000</v>
      </c>
      <c r="E9142" s="46">
        <v>45049</v>
      </c>
      <c r="F9142">
        <v>-180.55</v>
      </c>
      <c r="I9142" t="str">
        <f>INDEX(LedgerMapping[[#All],[Level 3]],MATCH(Actuals[[#This Row],[Sub Ledger]],LedgerMapping[[#All],[Sub Ledger]],0))</f>
        <v>Interest</v>
      </c>
      <c r="J9142" s="22">
        <f>YEAR(Actuals[[#This Row],[Date]])</f>
        <v>2023</v>
      </c>
      <c r="K9142" s="22">
        <f>MONTH(Actuals[[#This Row],[Date]])</f>
        <v>5</v>
      </c>
      <c r="L9142" s="12"/>
    </row>
    <row r="9143" spans="1:12" x14ac:dyDescent="0.3">
      <c r="A9143">
        <v>11</v>
      </c>
      <c r="B9143">
        <v>19288</v>
      </c>
      <c r="C9143">
        <v>1</v>
      </c>
      <c r="D9143">
        <v>90000</v>
      </c>
      <c r="E9143" s="46">
        <v>45079</v>
      </c>
      <c r="F9143">
        <v>-206.08</v>
      </c>
      <c r="I9143" t="str">
        <f>INDEX(LedgerMapping[[#All],[Level 3]],MATCH(Actuals[[#This Row],[Sub Ledger]],LedgerMapping[[#All],[Sub Ledger]],0))</f>
        <v>Interest</v>
      </c>
      <c r="J9143" s="22">
        <f>YEAR(Actuals[[#This Row],[Date]])</f>
        <v>2023</v>
      </c>
      <c r="K9143" s="22">
        <f>MONTH(Actuals[[#This Row],[Date]])</f>
        <v>6</v>
      </c>
      <c r="L9143" s="12"/>
    </row>
    <row r="9144" spans="1:12" x14ac:dyDescent="0.3">
      <c r="A9144">
        <v>11</v>
      </c>
      <c r="B9144">
        <v>20316</v>
      </c>
      <c r="C9144">
        <v>1</v>
      </c>
      <c r="D9144">
        <v>90000</v>
      </c>
      <c r="E9144" s="46">
        <v>45110</v>
      </c>
      <c r="F9144">
        <v>-226.3</v>
      </c>
      <c r="I9144" t="str">
        <f>INDEX(LedgerMapping[[#All],[Level 3]],MATCH(Actuals[[#This Row],[Sub Ledger]],LedgerMapping[[#All],[Sub Ledger]],0))</f>
        <v>Interest</v>
      </c>
      <c r="J9144" s="22">
        <f>YEAR(Actuals[[#This Row],[Date]])</f>
        <v>2023</v>
      </c>
      <c r="K9144" s="22">
        <f>MONTH(Actuals[[#This Row],[Date]])</f>
        <v>7</v>
      </c>
      <c r="L9144" s="12"/>
    </row>
    <row r="9145" spans="1:12" x14ac:dyDescent="0.3">
      <c r="A9145">
        <v>11</v>
      </c>
      <c r="B9145">
        <v>21344</v>
      </c>
      <c r="C9145">
        <v>1</v>
      </c>
      <c r="D9145">
        <v>90000</v>
      </c>
      <c r="E9145" s="46">
        <v>45141</v>
      </c>
      <c r="F9145">
        <v>-160.34</v>
      </c>
      <c r="I9145" t="str">
        <f>INDEX(LedgerMapping[[#All],[Level 3]],MATCH(Actuals[[#This Row],[Sub Ledger]],LedgerMapping[[#All],[Sub Ledger]],0))</f>
        <v>Interest</v>
      </c>
      <c r="J9145" s="22">
        <f>YEAR(Actuals[[#This Row],[Date]])</f>
        <v>2023</v>
      </c>
      <c r="K9145" s="22">
        <f>MONTH(Actuals[[#This Row],[Date]])</f>
        <v>8</v>
      </c>
      <c r="L9145" s="12"/>
    </row>
    <row r="9146" spans="1:12" x14ac:dyDescent="0.3">
      <c r="A9146">
        <v>11</v>
      </c>
      <c r="B9146">
        <v>22347</v>
      </c>
      <c r="C9146">
        <v>1</v>
      </c>
      <c r="D9146">
        <v>90000</v>
      </c>
      <c r="E9146" s="46">
        <v>45169</v>
      </c>
      <c r="F9146">
        <v>-216.72</v>
      </c>
      <c r="I9146" t="str">
        <f>INDEX(LedgerMapping[[#All],[Level 3]],MATCH(Actuals[[#This Row],[Sub Ledger]],LedgerMapping[[#All],[Sub Ledger]],0))</f>
        <v>Interest</v>
      </c>
      <c r="J9146" s="22">
        <f>YEAR(Actuals[[#This Row],[Date]])</f>
        <v>2023</v>
      </c>
      <c r="K9146" s="22">
        <f>MONTH(Actuals[[#This Row],[Date]])</f>
        <v>8</v>
      </c>
      <c r="L9146" s="12"/>
    </row>
    <row r="9147" spans="1:12" x14ac:dyDescent="0.3">
      <c r="A9147">
        <v>11</v>
      </c>
      <c r="B9147">
        <v>23325</v>
      </c>
      <c r="C9147">
        <v>1</v>
      </c>
      <c r="D9147">
        <v>90000</v>
      </c>
      <c r="E9147" s="46">
        <v>45200</v>
      </c>
      <c r="F9147">
        <v>-164.59</v>
      </c>
      <c r="I9147" t="str">
        <f>INDEX(LedgerMapping[[#All],[Level 3]],MATCH(Actuals[[#This Row],[Sub Ledger]],LedgerMapping[[#All],[Sub Ledger]],0))</f>
        <v>Interest</v>
      </c>
      <c r="J9147" s="22">
        <f>YEAR(Actuals[[#This Row],[Date]])</f>
        <v>2023</v>
      </c>
      <c r="K9147" s="22">
        <f>MONTH(Actuals[[#This Row],[Date]])</f>
        <v>10</v>
      </c>
      <c r="L9147" s="12"/>
    </row>
    <row r="9148" spans="1:12" x14ac:dyDescent="0.3">
      <c r="A9148">
        <v>11</v>
      </c>
      <c r="B9148">
        <v>24327</v>
      </c>
      <c r="C9148">
        <v>1</v>
      </c>
      <c r="D9148">
        <v>90000</v>
      </c>
      <c r="E9148" s="46">
        <v>45230</v>
      </c>
      <c r="F9148">
        <v>-155.02000000000001</v>
      </c>
      <c r="I9148" t="str">
        <f>INDEX(LedgerMapping[[#All],[Level 3]],MATCH(Actuals[[#This Row],[Sub Ledger]],LedgerMapping[[#All],[Sub Ledger]],0))</f>
        <v>Interest</v>
      </c>
      <c r="J9148" s="22">
        <f>YEAR(Actuals[[#This Row],[Date]])</f>
        <v>2023</v>
      </c>
      <c r="K9148" s="22">
        <f>MONTH(Actuals[[#This Row],[Date]])</f>
        <v>10</v>
      </c>
      <c r="L9148" s="12"/>
    </row>
    <row r="9149" spans="1:12" x14ac:dyDescent="0.3">
      <c r="A9149">
        <v>11</v>
      </c>
      <c r="B9149">
        <v>25359</v>
      </c>
      <c r="C9149">
        <v>1</v>
      </c>
      <c r="D9149">
        <v>90000</v>
      </c>
      <c r="E9149" s="46">
        <v>45261</v>
      </c>
      <c r="F9149">
        <v>-226.3</v>
      </c>
      <c r="I9149" t="str">
        <f>INDEX(LedgerMapping[[#All],[Level 3]],MATCH(Actuals[[#This Row],[Sub Ledger]],LedgerMapping[[#All],[Sub Ledger]],0))</f>
        <v>Interest</v>
      </c>
      <c r="J9149" s="22">
        <f>YEAR(Actuals[[#This Row],[Date]])</f>
        <v>2023</v>
      </c>
      <c r="K9149" s="22">
        <f>MONTH(Actuals[[#This Row],[Date]])</f>
        <v>12</v>
      </c>
      <c r="L9149" s="12"/>
    </row>
    <row r="9150" spans="1:12" x14ac:dyDescent="0.3">
      <c r="A9150">
        <v>11</v>
      </c>
      <c r="B9150">
        <v>26430</v>
      </c>
      <c r="C9150">
        <v>1</v>
      </c>
      <c r="D9150">
        <v>90000</v>
      </c>
      <c r="E9150" s="46">
        <v>45291</v>
      </c>
      <c r="F9150">
        <v>-345.45</v>
      </c>
      <c r="I9150" t="str">
        <f>INDEX(LedgerMapping[[#All],[Level 3]],MATCH(Actuals[[#This Row],[Sub Ledger]],LedgerMapping[[#All],[Sub Ledger]],0))</f>
        <v>Interest</v>
      </c>
      <c r="J9150" s="22">
        <f>YEAR(Actuals[[#This Row],[Date]])</f>
        <v>2023</v>
      </c>
      <c r="K9150" s="22">
        <f>MONTH(Actuals[[#This Row],[Date]])</f>
        <v>12</v>
      </c>
      <c r="L9150" s="12"/>
    </row>
    <row r="9151" spans="1:12" x14ac:dyDescent="0.3">
      <c r="A9151">
        <v>11</v>
      </c>
      <c r="B9151">
        <v>27554</v>
      </c>
      <c r="C9151">
        <v>1</v>
      </c>
      <c r="D9151">
        <v>90000</v>
      </c>
      <c r="E9151" s="46">
        <v>45322</v>
      </c>
      <c r="F9151">
        <v>-305.02</v>
      </c>
      <c r="I9151" t="str">
        <f>INDEX(LedgerMapping[[#All],[Level 3]],MATCH(Actuals[[#This Row],[Sub Ledger]],LedgerMapping[[#All],[Sub Ledger]],0))</f>
        <v>Interest</v>
      </c>
      <c r="J9151" s="22">
        <f>YEAR(Actuals[[#This Row],[Date]])</f>
        <v>2024</v>
      </c>
      <c r="K9151" s="22">
        <f>MONTH(Actuals[[#This Row],[Date]])</f>
        <v>1</v>
      </c>
      <c r="L9151" s="12"/>
    </row>
    <row r="9152" spans="1:12" x14ac:dyDescent="0.3">
      <c r="A9152">
        <v>11</v>
      </c>
      <c r="B9152">
        <v>28706</v>
      </c>
      <c r="C9152">
        <v>1</v>
      </c>
      <c r="D9152">
        <v>90000</v>
      </c>
      <c r="E9152" s="46">
        <v>45354</v>
      </c>
      <c r="F9152">
        <v>-316.72000000000003</v>
      </c>
      <c r="I9152" t="str">
        <f>INDEX(LedgerMapping[[#All],[Level 3]],MATCH(Actuals[[#This Row],[Sub Ledger]],LedgerMapping[[#All],[Sub Ledger]],0))</f>
        <v>Interest</v>
      </c>
      <c r="J9152" s="22">
        <f>YEAR(Actuals[[#This Row],[Date]])</f>
        <v>2024</v>
      </c>
      <c r="K9152" s="22">
        <f>MONTH(Actuals[[#This Row],[Date]])</f>
        <v>3</v>
      </c>
      <c r="L9152" s="12"/>
    </row>
    <row r="9153" spans="1:12" x14ac:dyDescent="0.3">
      <c r="A9153">
        <v>11</v>
      </c>
      <c r="B9153">
        <v>29860</v>
      </c>
      <c r="C9153">
        <v>1</v>
      </c>
      <c r="D9153">
        <v>90000</v>
      </c>
      <c r="E9153" s="46">
        <v>45384</v>
      </c>
      <c r="F9153">
        <v>-316.72000000000003</v>
      </c>
      <c r="I9153" t="str">
        <f>INDEX(LedgerMapping[[#All],[Level 3]],MATCH(Actuals[[#This Row],[Sub Ledger]],LedgerMapping[[#All],[Sub Ledger]],0))</f>
        <v>Interest</v>
      </c>
      <c r="J9153" s="22">
        <f>YEAR(Actuals[[#This Row],[Date]])</f>
        <v>2024</v>
      </c>
      <c r="K9153" s="22">
        <f>MONTH(Actuals[[#This Row],[Date]])</f>
        <v>4</v>
      </c>
      <c r="L9153" s="12"/>
    </row>
    <row r="9154" spans="1:12" x14ac:dyDescent="0.3">
      <c r="A9154">
        <v>11</v>
      </c>
      <c r="B9154">
        <v>30986</v>
      </c>
      <c r="C9154">
        <v>1</v>
      </c>
      <c r="D9154">
        <v>90000</v>
      </c>
      <c r="E9154" s="46">
        <v>45415</v>
      </c>
      <c r="F9154">
        <v>-235.87</v>
      </c>
      <c r="I9154" t="str">
        <f>INDEX(LedgerMapping[[#All],[Level 3]],MATCH(Actuals[[#This Row],[Sub Ledger]],LedgerMapping[[#All],[Sub Ledger]],0))</f>
        <v>Interest</v>
      </c>
      <c r="J9154" s="22">
        <f>YEAR(Actuals[[#This Row],[Date]])</f>
        <v>2024</v>
      </c>
      <c r="K9154" s="22">
        <f>MONTH(Actuals[[#This Row],[Date]])</f>
        <v>5</v>
      </c>
      <c r="L9154" s="12"/>
    </row>
    <row r="9155" spans="1:12" x14ac:dyDescent="0.3">
      <c r="A9155">
        <v>11</v>
      </c>
      <c r="B9155">
        <v>32111</v>
      </c>
      <c r="C9155">
        <v>1</v>
      </c>
      <c r="D9155">
        <v>90000</v>
      </c>
      <c r="E9155" s="46">
        <v>45445</v>
      </c>
      <c r="F9155">
        <v>-289.06</v>
      </c>
      <c r="I9155" t="str">
        <f>INDEX(LedgerMapping[[#All],[Level 3]],MATCH(Actuals[[#This Row],[Sub Ledger]],LedgerMapping[[#All],[Sub Ledger]],0))</f>
        <v>Interest</v>
      </c>
      <c r="J9155" s="22">
        <f>YEAR(Actuals[[#This Row],[Date]])</f>
        <v>2024</v>
      </c>
      <c r="K9155" s="22">
        <f>MONTH(Actuals[[#This Row],[Date]])</f>
        <v>6</v>
      </c>
      <c r="L9155" s="12"/>
    </row>
    <row r="9156" spans="1:12" x14ac:dyDescent="0.3">
      <c r="A9156">
        <v>11</v>
      </c>
      <c r="B9156">
        <v>33235</v>
      </c>
      <c r="C9156">
        <v>1</v>
      </c>
      <c r="D9156">
        <v>90000</v>
      </c>
      <c r="E9156" s="46">
        <v>45476</v>
      </c>
      <c r="F9156">
        <v>-307.14999999999998</v>
      </c>
      <c r="I9156" t="str">
        <f>INDEX(LedgerMapping[[#All],[Level 3]],MATCH(Actuals[[#This Row],[Sub Ledger]],LedgerMapping[[#All],[Sub Ledger]],0))</f>
        <v>Interest</v>
      </c>
      <c r="J9156" s="22">
        <f>YEAR(Actuals[[#This Row],[Date]])</f>
        <v>2024</v>
      </c>
      <c r="K9156" s="22">
        <f>MONTH(Actuals[[#This Row],[Date]])</f>
        <v>7</v>
      </c>
      <c r="L9156" s="12"/>
    </row>
    <row r="9157" spans="1:12" x14ac:dyDescent="0.3">
      <c r="A9157">
        <v>11</v>
      </c>
      <c r="B9157">
        <v>34358</v>
      </c>
      <c r="C9157">
        <v>1</v>
      </c>
      <c r="D9157">
        <v>90000</v>
      </c>
      <c r="E9157" s="46">
        <v>45507</v>
      </c>
      <c r="F9157">
        <v>-377.36</v>
      </c>
      <c r="I9157" t="str">
        <f>INDEX(LedgerMapping[[#All],[Level 3]],MATCH(Actuals[[#This Row],[Sub Ledger]],LedgerMapping[[#All],[Sub Ledger]],0))</f>
        <v>Interest</v>
      </c>
      <c r="J9157" s="22">
        <f>YEAR(Actuals[[#This Row],[Date]])</f>
        <v>2024</v>
      </c>
      <c r="K9157" s="22">
        <f>MONTH(Actuals[[#This Row],[Date]])</f>
        <v>8</v>
      </c>
      <c r="L9157" s="12"/>
    </row>
    <row r="9158" spans="1:12" x14ac:dyDescent="0.3">
      <c r="A9158">
        <v>11</v>
      </c>
      <c r="B9158">
        <v>35511</v>
      </c>
      <c r="C9158">
        <v>1</v>
      </c>
      <c r="D9158">
        <v>90000</v>
      </c>
      <c r="E9158" s="46">
        <v>45536</v>
      </c>
      <c r="F9158">
        <v>-230.55</v>
      </c>
      <c r="I9158" t="str">
        <f>INDEX(LedgerMapping[[#All],[Level 3]],MATCH(Actuals[[#This Row],[Sub Ledger]],LedgerMapping[[#All],[Sub Ledger]],0))</f>
        <v>Interest</v>
      </c>
      <c r="J9158" s="22">
        <f>YEAR(Actuals[[#This Row],[Date]])</f>
        <v>2024</v>
      </c>
      <c r="K9158" s="22">
        <f>MONTH(Actuals[[#This Row],[Date]])</f>
        <v>9</v>
      </c>
      <c r="L9158" s="12"/>
    </row>
    <row r="9159" spans="1:12" x14ac:dyDescent="0.3">
      <c r="A9159">
        <v>11</v>
      </c>
      <c r="B9159">
        <v>36661</v>
      </c>
      <c r="C9159">
        <v>1</v>
      </c>
      <c r="D9159">
        <v>90000</v>
      </c>
      <c r="E9159" s="46">
        <v>45567</v>
      </c>
      <c r="F9159">
        <v>-342.25</v>
      </c>
      <c r="I9159" t="str">
        <f>INDEX(LedgerMapping[[#All],[Level 3]],MATCH(Actuals[[#This Row],[Sub Ledger]],LedgerMapping[[#All],[Sub Ledger]],0))</f>
        <v>Interest</v>
      </c>
      <c r="J9159" s="22">
        <f>YEAR(Actuals[[#This Row],[Date]])</f>
        <v>2024</v>
      </c>
      <c r="K9159" s="22">
        <f>MONTH(Actuals[[#This Row],[Date]])</f>
        <v>10</v>
      </c>
      <c r="L9159" s="12"/>
    </row>
    <row r="9160" spans="1:12" x14ac:dyDescent="0.3">
      <c r="A9160">
        <v>11</v>
      </c>
      <c r="B9160">
        <v>37810</v>
      </c>
      <c r="C9160">
        <v>1</v>
      </c>
      <c r="D9160">
        <v>90000</v>
      </c>
      <c r="E9160" s="46">
        <v>45597</v>
      </c>
      <c r="F9160">
        <v>-219.91</v>
      </c>
      <c r="I9160" t="str">
        <f>INDEX(LedgerMapping[[#All],[Level 3]],MATCH(Actuals[[#This Row],[Sub Ledger]],LedgerMapping[[#All],[Sub Ledger]],0))</f>
        <v>Interest</v>
      </c>
      <c r="J9160" s="22">
        <f>YEAR(Actuals[[#This Row],[Date]])</f>
        <v>2024</v>
      </c>
      <c r="K9160" s="22">
        <f>MONTH(Actuals[[#This Row],[Date]])</f>
        <v>11</v>
      </c>
      <c r="L9160" s="12"/>
    </row>
    <row r="9161" spans="1:12" x14ac:dyDescent="0.3">
      <c r="A9161">
        <v>11</v>
      </c>
      <c r="B9161">
        <v>38961</v>
      </c>
      <c r="C9161">
        <v>1</v>
      </c>
      <c r="D9161">
        <v>90000</v>
      </c>
      <c r="E9161" s="46">
        <v>45628</v>
      </c>
      <c r="F9161">
        <v>-259.27</v>
      </c>
      <c r="I9161" t="str">
        <f>INDEX(LedgerMapping[[#All],[Level 3]],MATCH(Actuals[[#This Row],[Sub Ledger]],LedgerMapping[[#All],[Sub Ledger]],0))</f>
        <v>Interest</v>
      </c>
      <c r="J9161" s="22">
        <f>YEAR(Actuals[[#This Row],[Date]])</f>
        <v>2024</v>
      </c>
      <c r="K9161" s="22">
        <f>MONTH(Actuals[[#This Row],[Date]])</f>
        <v>12</v>
      </c>
      <c r="L9161" s="12"/>
    </row>
    <row r="9162" spans="1:12" x14ac:dyDescent="0.3">
      <c r="A9162">
        <v>11</v>
      </c>
      <c r="B9162">
        <v>14243</v>
      </c>
      <c r="C9162">
        <v>1</v>
      </c>
      <c r="D9162">
        <v>94000</v>
      </c>
      <c r="E9162" s="46">
        <v>44927</v>
      </c>
      <c r="F9162">
        <v>-58.21</v>
      </c>
      <c r="I9162" t="str">
        <f>INDEX(LedgerMapping[[#All],[Level 3]],MATCH(Actuals[[#This Row],[Sub Ledger]],LedgerMapping[[#All],[Sub Ledger]],0))</f>
        <v>Tax</v>
      </c>
      <c r="J9162" s="22">
        <f>YEAR(Actuals[[#This Row],[Date]])</f>
        <v>2023</v>
      </c>
      <c r="K9162" s="22">
        <f>MONTH(Actuals[[#This Row],[Date]])</f>
        <v>1</v>
      </c>
      <c r="L9162" s="12"/>
    </row>
    <row r="9163" spans="1:12" x14ac:dyDescent="0.3">
      <c r="A9163">
        <v>11</v>
      </c>
      <c r="B9163">
        <v>15245</v>
      </c>
      <c r="C9163">
        <v>1</v>
      </c>
      <c r="D9163">
        <v>94000</v>
      </c>
      <c r="E9163" s="46">
        <v>44958</v>
      </c>
      <c r="F9163">
        <v>-67.78</v>
      </c>
      <c r="I9163" t="str">
        <f>INDEX(LedgerMapping[[#All],[Level 3]],MATCH(Actuals[[#This Row],[Sub Ledger]],LedgerMapping[[#All],[Sub Ledger]],0))</f>
        <v>Tax</v>
      </c>
      <c r="J9163" s="22">
        <f>YEAR(Actuals[[#This Row],[Date]])</f>
        <v>2023</v>
      </c>
      <c r="K9163" s="22">
        <f>MONTH(Actuals[[#This Row],[Date]])</f>
        <v>2</v>
      </c>
      <c r="L9163" s="12"/>
    </row>
    <row r="9164" spans="1:12" x14ac:dyDescent="0.3">
      <c r="A9164">
        <v>11</v>
      </c>
      <c r="B9164">
        <v>16225</v>
      </c>
      <c r="C9164">
        <v>1</v>
      </c>
      <c r="D9164">
        <v>94000</v>
      </c>
      <c r="E9164" s="46">
        <v>44988</v>
      </c>
      <c r="F9164">
        <v>-68.849999999999994</v>
      </c>
      <c r="I9164" t="str">
        <f>INDEX(LedgerMapping[[#All],[Level 3]],MATCH(Actuals[[#This Row],[Sub Ledger]],LedgerMapping[[#All],[Sub Ledger]],0))</f>
        <v>Tax</v>
      </c>
      <c r="J9164" s="22">
        <f>YEAR(Actuals[[#This Row],[Date]])</f>
        <v>2023</v>
      </c>
      <c r="K9164" s="22">
        <f>MONTH(Actuals[[#This Row],[Date]])</f>
        <v>3</v>
      </c>
      <c r="L9164" s="12"/>
    </row>
    <row r="9165" spans="1:12" x14ac:dyDescent="0.3">
      <c r="A9165">
        <v>11</v>
      </c>
      <c r="B9165">
        <v>17257</v>
      </c>
      <c r="C9165">
        <v>1</v>
      </c>
      <c r="D9165">
        <v>94000</v>
      </c>
      <c r="E9165" s="46">
        <v>45018</v>
      </c>
      <c r="F9165">
        <v>-56.08</v>
      </c>
      <c r="I9165" t="str">
        <f>INDEX(LedgerMapping[[#All],[Level 3]],MATCH(Actuals[[#This Row],[Sub Ledger]],LedgerMapping[[#All],[Sub Ledger]],0))</f>
        <v>Tax</v>
      </c>
      <c r="J9165" s="22">
        <f>YEAR(Actuals[[#This Row],[Date]])</f>
        <v>2023</v>
      </c>
      <c r="K9165" s="22">
        <f>MONTH(Actuals[[#This Row],[Date]])</f>
        <v>4</v>
      </c>
      <c r="L9165" s="12"/>
    </row>
    <row r="9166" spans="1:12" x14ac:dyDescent="0.3">
      <c r="A9166">
        <v>11</v>
      </c>
      <c r="B9166">
        <v>18286</v>
      </c>
      <c r="C9166">
        <v>1</v>
      </c>
      <c r="D9166">
        <v>94000</v>
      </c>
      <c r="E9166" s="46">
        <v>45049</v>
      </c>
      <c r="F9166">
        <v>-55.02</v>
      </c>
      <c r="I9166" t="str">
        <f>INDEX(LedgerMapping[[#All],[Level 3]],MATCH(Actuals[[#This Row],[Sub Ledger]],LedgerMapping[[#All],[Sub Ledger]],0))</f>
        <v>Tax</v>
      </c>
      <c r="J9166" s="22">
        <f>YEAR(Actuals[[#This Row],[Date]])</f>
        <v>2023</v>
      </c>
      <c r="K9166" s="22">
        <f>MONTH(Actuals[[#This Row],[Date]])</f>
        <v>5</v>
      </c>
      <c r="L9166" s="12"/>
    </row>
    <row r="9167" spans="1:12" x14ac:dyDescent="0.3">
      <c r="A9167">
        <v>11</v>
      </c>
      <c r="B9167">
        <v>19291</v>
      </c>
      <c r="C9167">
        <v>1</v>
      </c>
      <c r="D9167">
        <v>94000</v>
      </c>
      <c r="E9167" s="46">
        <v>45079</v>
      </c>
      <c r="F9167">
        <v>-68.849999999999994</v>
      </c>
      <c r="I9167" t="str">
        <f>INDEX(LedgerMapping[[#All],[Level 3]],MATCH(Actuals[[#This Row],[Sub Ledger]],LedgerMapping[[#All],[Sub Ledger]],0))</f>
        <v>Tax</v>
      </c>
      <c r="J9167" s="22">
        <f>YEAR(Actuals[[#This Row],[Date]])</f>
        <v>2023</v>
      </c>
      <c r="K9167" s="22">
        <f>MONTH(Actuals[[#This Row],[Date]])</f>
        <v>6</v>
      </c>
      <c r="L9167" s="12"/>
    </row>
    <row r="9168" spans="1:12" x14ac:dyDescent="0.3">
      <c r="A9168">
        <v>11</v>
      </c>
      <c r="B9168">
        <v>20319</v>
      </c>
      <c r="C9168">
        <v>1</v>
      </c>
      <c r="D9168">
        <v>94000</v>
      </c>
      <c r="E9168" s="46">
        <v>45110</v>
      </c>
      <c r="F9168">
        <v>-72.040000000000006</v>
      </c>
      <c r="I9168" t="str">
        <f>INDEX(LedgerMapping[[#All],[Level 3]],MATCH(Actuals[[#This Row],[Sub Ledger]],LedgerMapping[[#All],[Sub Ledger]],0))</f>
        <v>Tax</v>
      </c>
      <c r="J9168" s="22">
        <f>YEAR(Actuals[[#This Row],[Date]])</f>
        <v>2023</v>
      </c>
      <c r="K9168" s="22">
        <f>MONTH(Actuals[[#This Row],[Date]])</f>
        <v>7</v>
      </c>
      <c r="L9168" s="12"/>
    </row>
    <row r="9169" spans="1:12" x14ac:dyDescent="0.3">
      <c r="A9169">
        <v>11</v>
      </c>
      <c r="B9169">
        <v>21347</v>
      </c>
      <c r="C9169">
        <v>1</v>
      </c>
      <c r="D9169">
        <v>94000</v>
      </c>
      <c r="E9169" s="46">
        <v>45141</v>
      </c>
      <c r="F9169">
        <v>-51.82</v>
      </c>
      <c r="I9169" t="str">
        <f>INDEX(LedgerMapping[[#All],[Level 3]],MATCH(Actuals[[#This Row],[Sub Ledger]],LedgerMapping[[#All],[Sub Ledger]],0))</f>
        <v>Tax</v>
      </c>
      <c r="J9169" s="22">
        <f>YEAR(Actuals[[#This Row],[Date]])</f>
        <v>2023</v>
      </c>
      <c r="K9169" s="22">
        <f>MONTH(Actuals[[#This Row],[Date]])</f>
        <v>8</v>
      </c>
      <c r="L9169" s="12"/>
    </row>
    <row r="9170" spans="1:12" x14ac:dyDescent="0.3">
      <c r="A9170">
        <v>11</v>
      </c>
      <c r="B9170">
        <v>22350</v>
      </c>
      <c r="C9170">
        <v>1</v>
      </c>
      <c r="D9170">
        <v>94000</v>
      </c>
      <c r="E9170" s="46">
        <v>45169</v>
      </c>
      <c r="F9170">
        <v>-65.650000000000006</v>
      </c>
      <c r="I9170" t="str">
        <f>INDEX(LedgerMapping[[#All],[Level 3]],MATCH(Actuals[[#This Row],[Sub Ledger]],LedgerMapping[[#All],[Sub Ledger]],0))</f>
        <v>Tax</v>
      </c>
      <c r="J9170" s="22">
        <f>YEAR(Actuals[[#This Row],[Date]])</f>
        <v>2023</v>
      </c>
      <c r="K9170" s="22">
        <f>MONTH(Actuals[[#This Row],[Date]])</f>
        <v>8</v>
      </c>
      <c r="L9170" s="12"/>
    </row>
    <row r="9171" spans="1:12" x14ac:dyDescent="0.3">
      <c r="A9171">
        <v>11</v>
      </c>
      <c r="B9171">
        <v>23328</v>
      </c>
      <c r="C9171">
        <v>1</v>
      </c>
      <c r="D9171">
        <v>94000</v>
      </c>
      <c r="E9171" s="46">
        <v>45200</v>
      </c>
      <c r="F9171">
        <v>-52.89</v>
      </c>
      <c r="I9171" t="str">
        <f>INDEX(LedgerMapping[[#All],[Level 3]],MATCH(Actuals[[#This Row],[Sub Ledger]],LedgerMapping[[#All],[Sub Ledger]],0))</f>
        <v>Tax</v>
      </c>
      <c r="J9171" s="22">
        <f>YEAR(Actuals[[#This Row],[Date]])</f>
        <v>2023</v>
      </c>
      <c r="K9171" s="22">
        <f>MONTH(Actuals[[#This Row],[Date]])</f>
        <v>10</v>
      </c>
      <c r="L9171" s="12"/>
    </row>
    <row r="9172" spans="1:12" x14ac:dyDescent="0.3">
      <c r="A9172">
        <v>11</v>
      </c>
      <c r="B9172">
        <v>24330</v>
      </c>
      <c r="C9172">
        <v>1</v>
      </c>
      <c r="D9172">
        <v>94000</v>
      </c>
      <c r="E9172" s="46">
        <v>45230</v>
      </c>
      <c r="F9172">
        <v>-50.76</v>
      </c>
      <c r="I9172" t="str">
        <f>INDEX(LedgerMapping[[#All],[Level 3]],MATCH(Actuals[[#This Row],[Sub Ledger]],LedgerMapping[[#All],[Sub Ledger]],0))</f>
        <v>Tax</v>
      </c>
      <c r="J9172" s="22">
        <f>YEAR(Actuals[[#This Row],[Date]])</f>
        <v>2023</v>
      </c>
      <c r="K9172" s="22">
        <f>MONTH(Actuals[[#This Row],[Date]])</f>
        <v>10</v>
      </c>
      <c r="L9172" s="12"/>
    </row>
    <row r="9173" spans="1:12" x14ac:dyDescent="0.3">
      <c r="A9173">
        <v>11</v>
      </c>
      <c r="B9173">
        <v>25362</v>
      </c>
      <c r="C9173">
        <v>1</v>
      </c>
      <c r="D9173">
        <v>94000</v>
      </c>
      <c r="E9173" s="46">
        <v>45261</v>
      </c>
      <c r="F9173">
        <v>-72.040000000000006</v>
      </c>
      <c r="I9173" t="str">
        <f>INDEX(LedgerMapping[[#All],[Level 3]],MATCH(Actuals[[#This Row],[Sub Ledger]],LedgerMapping[[#All],[Sub Ledger]],0))</f>
        <v>Tax</v>
      </c>
      <c r="J9173" s="22">
        <f>YEAR(Actuals[[#This Row],[Date]])</f>
        <v>2023</v>
      </c>
      <c r="K9173" s="22">
        <f>MONTH(Actuals[[#This Row],[Date]])</f>
        <v>12</v>
      </c>
      <c r="L9173" s="12"/>
    </row>
    <row r="9174" spans="1:12" x14ac:dyDescent="0.3">
      <c r="A9174">
        <v>11</v>
      </c>
      <c r="B9174">
        <v>26433</v>
      </c>
      <c r="C9174">
        <v>1</v>
      </c>
      <c r="D9174">
        <v>94000</v>
      </c>
      <c r="E9174" s="46">
        <v>45291</v>
      </c>
      <c r="F9174">
        <v>-106.08</v>
      </c>
      <c r="I9174" t="str">
        <f>INDEX(LedgerMapping[[#All],[Level 3]],MATCH(Actuals[[#This Row],[Sub Ledger]],LedgerMapping[[#All],[Sub Ledger]],0))</f>
        <v>Tax</v>
      </c>
      <c r="J9174" s="22">
        <f>YEAR(Actuals[[#This Row],[Date]])</f>
        <v>2023</v>
      </c>
      <c r="K9174" s="22">
        <f>MONTH(Actuals[[#This Row],[Date]])</f>
        <v>12</v>
      </c>
      <c r="L9174" s="12"/>
    </row>
    <row r="9175" spans="1:12" x14ac:dyDescent="0.3">
      <c r="A9175">
        <v>11</v>
      </c>
      <c r="B9175">
        <v>27557</v>
      </c>
      <c r="C9175">
        <v>1</v>
      </c>
      <c r="D9175">
        <v>94000</v>
      </c>
      <c r="E9175" s="46">
        <v>45322</v>
      </c>
      <c r="F9175">
        <v>-224.17</v>
      </c>
      <c r="I9175" t="str">
        <f>INDEX(LedgerMapping[[#All],[Level 3]],MATCH(Actuals[[#This Row],[Sub Ledger]],LedgerMapping[[#All],[Sub Ledger]],0))</f>
        <v>Tax</v>
      </c>
      <c r="J9175" s="22">
        <f>YEAR(Actuals[[#This Row],[Date]])</f>
        <v>2024</v>
      </c>
      <c r="K9175" s="22">
        <f>MONTH(Actuals[[#This Row],[Date]])</f>
        <v>1</v>
      </c>
      <c r="L9175" s="12"/>
    </row>
    <row r="9176" spans="1:12" x14ac:dyDescent="0.3">
      <c r="A9176">
        <v>11</v>
      </c>
      <c r="B9176">
        <v>28709</v>
      </c>
      <c r="C9176">
        <v>1</v>
      </c>
      <c r="D9176">
        <v>94000</v>
      </c>
      <c r="E9176" s="46">
        <v>45354</v>
      </c>
      <c r="F9176">
        <v>-228.42</v>
      </c>
      <c r="I9176" t="str">
        <f>INDEX(LedgerMapping[[#All],[Level 3]],MATCH(Actuals[[#This Row],[Sub Ledger]],LedgerMapping[[#All],[Sub Ledger]],0))</f>
        <v>Tax</v>
      </c>
      <c r="J9176" s="22">
        <f>YEAR(Actuals[[#This Row],[Date]])</f>
        <v>2024</v>
      </c>
      <c r="K9176" s="22">
        <f>MONTH(Actuals[[#This Row],[Date]])</f>
        <v>3</v>
      </c>
      <c r="L9176" s="12"/>
    </row>
    <row r="9177" spans="1:12" x14ac:dyDescent="0.3">
      <c r="A9177">
        <v>11</v>
      </c>
      <c r="B9177">
        <v>29863</v>
      </c>
      <c r="C9177">
        <v>1</v>
      </c>
      <c r="D9177">
        <v>94000</v>
      </c>
      <c r="E9177" s="46">
        <v>45384</v>
      </c>
      <c r="F9177">
        <v>-228.42</v>
      </c>
      <c r="I9177" t="str">
        <f>INDEX(LedgerMapping[[#All],[Level 3]],MATCH(Actuals[[#This Row],[Sub Ledger]],LedgerMapping[[#All],[Sub Ledger]],0))</f>
        <v>Tax</v>
      </c>
      <c r="J9177" s="22">
        <f>YEAR(Actuals[[#This Row],[Date]])</f>
        <v>2024</v>
      </c>
      <c r="K9177" s="22">
        <f>MONTH(Actuals[[#This Row],[Date]])</f>
        <v>4</v>
      </c>
      <c r="L9177" s="12"/>
    </row>
    <row r="9178" spans="1:12" x14ac:dyDescent="0.3">
      <c r="A9178">
        <v>11</v>
      </c>
      <c r="B9178">
        <v>30989</v>
      </c>
      <c r="C9178">
        <v>1</v>
      </c>
      <c r="D9178">
        <v>94000</v>
      </c>
      <c r="E9178" s="46">
        <v>45415</v>
      </c>
      <c r="F9178">
        <v>-198.64</v>
      </c>
      <c r="I9178" t="str">
        <f>INDEX(LedgerMapping[[#All],[Level 3]],MATCH(Actuals[[#This Row],[Sub Ledger]],LedgerMapping[[#All],[Sub Ledger]],0))</f>
        <v>Tax</v>
      </c>
      <c r="J9178" s="22">
        <f>YEAR(Actuals[[#This Row],[Date]])</f>
        <v>2024</v>
      </c>
      <c r="K9178" s="22">
        <f>MONTH(Actuals[[#This Row],[Date]])</f>
        <v>5</v>
      </c>
      <c r="L9178" s="12"/>
    </row>
    <row r="9179" spans="1:12" x14ac:dyDescent="0.3">
      <c r="A9179">
        <v>11</v>
      </c>
      <c r="B9179">
        <v>32114</v>
      </c>
      <c r="C9179">
        <v>1</v>
      </c>
      <c r="D9179">
        <v>94000</v>
      </c>
      <c r="E9179" s="46">
        <v>45445</v>
      </c>
      <c r="F9179">
        <v>-207.15</v>
      </c>
      <c r="I9179" t="str">
        <f>INDEX(LedgerMapping[[#All],[Level 3]],MATCH(Actuals[[#This Row],[Sub Ledger]],LedgerMapping[[#All],[Sub Ledger]],0))</f>
        <v>Tax</v>
      </c>
      <c r="J9179" s="22">
        <f>YEAR(Actuals[[#This Row],[Date]])</f>
        <v>2024</v>
      </c>
      <c r="K9179" s="22">
        <f>MONTH(Actuals[[#This Row],[Date]])</f>
        <v>6</v>
      </c>
      <c r="L9179" s="12"/>
    </row>
    <row r="9180" spans="1:12" x14ac:dyDescent="0.3">
      <c r="A9180">
        <v>11</v>
      </c>
      <c r="B9180">
        <v>33238</v>
      </c>
      <c r="C9180">
        <v>1</v>
      </c>
      <c r="D9180">
        <v>94000</v>
      </c>
      <c r="E9180" s="46">
        <v>45476</v>
      </c>
      <c r="F9180">
        <v>-236.93</v>
      </c>
      <c r="I9180" t="str">
        <f>INDEX(LedgerMapping[[#All],[Level 3]],MATCH(Actuals[[#This Row],[Sub Ledger]],LedgerMapping[[#All],[Sub Ledger]],0))</f>
        <v>Tax</v>
      </c>
      <c r="J9180" s="22">
        <f>YEAR(Actuals[[#This Row],[Date]])</f>
        <v>2024</v>
      </c>
      <c r="K9180" s="22">
        <f>MONTH(Actuals[[#This Row],[Date]])</f>
        <v>7</v>
      </c>
      <c r="L9180" s="12"/>
    </row>
    <row r="9181" spans="1:12" x14ac:dyDescent="0.3">
      <c r="A9181">
        <v>11</v>
      </c>
      <c r="B9181">
        <v>34361</v>
      </c>
      <c r="C9181">
        <v>1</v>
      </c>
      <c r="D9181">
        <v>94000</v>
      </c>
      <c r="E9181" s="46">
        <v>45507</v>
      </c>
      <c r="F9181">
        <v>-263.52999999999997</v>
      </c>
      <c r="I9181" t="str">
        <f>INDEX(LedgerMapping[[#All],[Level 3]],MATCH(Actuals[[#This Row],[Sub Ledger]],LedgerMapping[[#All],[Sub Ledger]],0))</f>
        <v>Tax</v>
      </c>
      <c r="J9181" s="22">
        <f>YEAR(Actuals[[#This Row],[Date]])</f>
        <v>2024</v>
      </c>
      <c r="K9181" s="22">
        <f>MONTH(Actuals[[#This Row],[Date]])</f>
        <v>8</v>
      </c>
      <c r="L9181" s="12"/>
    </row>
    <row r="9182" spans="1:12" x14ac:dyDescent="0.3">
      <c r="A9182">
        <v>11</v>
      </c>
      <c r="B9182">
        <v>35514</v>
      </c>
      <c r="C9182">
        <v>1</v>
      </c>
      <c r="D9182">
        <v>94000</v>
      </c>
      <c r="E9182" s="46">
        <v>45536</v>
      </c>
      <c r="F9182">
        <v>-196.51</v>
      </c>
      <c r="I9182" t="str">
        <f>INDEX(LedgerMapping[[#All],[Level 3]],MATCH(Actuals[[#This Row],[Sub Ledger]],LedgerMapping[[#All],[Sub Ledger]],0))</f>
        <v>Tax</v>
      </c>
      <c r="J9182" s="22">
        <f>YEAR(Actuals[[#This Row],[Date]])</f>
        <v>2024</v>
      </c>
      <c r="K9182" s="22">
        <f>MONTH(Actuals[[#This Row],[Date]])</f>
        <v>9</v>
      </c>
      <c r="L9182" s="12"/>
    </row>
    <row r="9183" spans="1:12" x14ac:dyDescent="0.3">
      <c r="A9183">
        <v>11</v>
      </c>
      <c r="B9183">
        <v>36664</v>
      </c>
      <c r="C9183">
        <v>1</v>
      </c>
      <c r="D9183">
        <v>94000</v>
      </c>
      <c r="E9183" s="46">
        <v>45567</v>
      </c>
      <c r="F9183">
        <v>-251.83</v>
      </c>
      <c r="I9183" t="str">
        <f>INDEX(LedgerMapping[[#All],[Level 3]],MATCH(Actuals[[#This Row],[Sub Ledger]],LedgerMapping[[#All],[Sub Ledger]],0))</f>
        <v>Tax</v>
      </c>
      <c r="J9183" s="22">
        <f>YEAR(Actuals[[#This Row],[Date]])</f>
        <v>2024</v>
      </c>
      <c r="K9183" s="22">
        <f>MONTH(Actuals[[#This Row],[Date]])</f>
        <v>10</v>
      </c>
      <c r="L9183" s="12"/>
    </row>
    <row r="9184" spans="1:12" x14ac:dyDescent="0.3">
      <c r="A9184">
        <v>11</v>
      </c>
      <c r="B9184">
        <v>37813</v>
      </c>
      <c r="C9184">
        <v>1</v>
      </c>
      <c r="D9184">
        <v>94000</v>
      </c>
      <c r="E9184" s="46">
        <v>45597</v>
      </c>
      <c r="F9184">
        <v>-180.55</v>
      </c>
      <c r="I9184" t="str">
        <f>INDEX(LedgerMapping[[#All],[Level 3]],MATCH(Actuals[[#This Row],[Sub Ledger]],LedgerMapping[[#All],[Sub Ledger]],0))</f>
        <v>Tax</v>
      </c>
      <c r="J9184" s="22">
        <f>YEAR(Actuals[[#This Row],[Date]])</f>
        <v>2024</v>
      </c>
      <c r="K9184" s="22">
        <f>MONTH(Actuals[[#This Row],[Date]])</f>
        <v>11</v>
      </c>
      <c r="L9184" s="12"/>
    </row>
    <row r="9185" spans="1:12" x14ac:dyDescent="0.3">
      <c r="A9185">
        <v>11</v>
      </c>
      <c r="B9185">
        <v>38964</v>
      </c>
      <c r="C9185">
        <v>1</v>
      </c>
      <c r="D9185">
        <v>94000</v>
      </c>
      <c r="E9185" s="46">
        <v>45628</v>
      </c>
      <c r="F9185">
        <v>-207.15</v>
      </c>
      <c r="I9185" t="str">
        <f>INDEX(LedgerMapping[[#All],[Level 3]],MATCH(Actuals[[#This Row],[Sub Ledger]],LedgerMapping[[#All],[Sub Ledger]],0))</f>
        <v>Tax</v>
      </c>
      <c r="J9185" s="22">
        <f>YEAR(Actuals[[#This Row],[Date]])</f>
        <v>2024</v>
      </c>
      <c r="K9185" s="22">
        <f>MONTH(Actuals[[#This Row],[Date]])</f>
        <v>12</v>
      </c>
      <c r="L9185" s="12"/>
    </row>
    <row r="9186" spans="1:12" x14ac:dyDescent="0.3">
      <c r="A9186">
        <v>6</v>
      </c>
      <c r="B9186">
        <v>471</v>
      </c>
      <c r="C9186">
        <v>1</v>
      </c>
      <c r="D9186">
        <v>60000</v>
      </c>
      <c r="E9186" s="46">
        <v>44562</v>
      </c>
      <c r="F9186">
        <v>-20800</v>
      </c>
      <c r="I9186" t="str">
        <f>INDEX(LedgerMapping[[#All],[Level 3]],MATCH(Actuals[[#This Row],[Sub Ledger]],LedgerMapping[[#All],[Sub Ledger]],0))</f>
        <v>Marketing</v>
      </c>
      <c r="J9186" s="22">
        <f>YEAR(Actuals[[#This Row],[Date]])</f>
        <v>2022</v>
      </c>
      <c r="K9186" s="22">
        <f>MONTH(Actuals[[#This Row],[Date]])</f>
        <v>1</v>
      </c>
      <c r="L9186" s="12"/>
    </row>
    <row r="9187" spans="1:12" x14ac:dyDescent="0.3">
      <c r="A9187">
        <v>6</v>
      </c>
      <c r="B9187">
        <v>1595</v>
      </c>
      <c r="C9187">
        <v>1</v>
      </c>
      <c r="D9187">
        <v>60000</v>
      </c>
      <c r="E9187" s="46">
        <v>44593</v>
      </c>
      <c r="F9187">
        <v>-19968</v>
      </c>
      <c r="I9187" t="str">
        <f>INDEX(LedgerMapping[[#All],[Level 3]],MATCH(Actuals[[#This Row],[Sub Ledger]],LedgerMapping[[#All],[Sub Ledger]],0))</f>
        <v>Marketing</v>
      </c>
      <c r="J9187" s="22">
        <f>YEAR(Actuals[[#This Row],[Date]])</f>
        <v>2022</v>
      </c>
      <c r="K9187" s="22">
        <f>MONTH(Actuals[[#This Row],[Date]])</f>
        <v>2</v>
      </c>
      <c r="L9187" s="12"/>
    </row>
    <row r="9188" spans="1:12" x14ac:dyDescent="0.3">
      <c r="A9188">
        <v>6</v>
      </c>
      <c r="B9188">
        <v>2713</v>
      </c>
      <c r="C9188">
        <v>1</v>
      </c>
      <c r="D9188">
        <v>60000</v>
      </c>
      <c r="E9188" s="46">
        <v>44624</v>
      </c>
      <c r="F9188">
        <v>-19292</v>
      </c>
      <c r="I9188" t="str">
        <f>INDEX(LedgerMapping[[#All],[Level 3]],MATCH(Actuals[[#This Row],[Sub Ledger]],LedgerMapping[[#All],[Sub Ledger]],0))</f>
        <v>Marketing</v>
      </c>
      <c r="J9188" s="22">
        <f>YEAR(Actuals[[#This Row],[Date]])</f>
        <v>2022</v>
      </c>
      <c r="K9188" s="22">
        <f>MONTH(Actuals[[#This Row],[Date]])</f>
        <v>3</v>
      </c>
      <c r="L9188" s="12"/>
    </row>
    <row r="9189" spans="1:12" x14ac:dyDescent="0.3">
      <c r="A9189">
        <v>6</v>
      </c>
      <c r="B9189">
        <v>3835</v>
      </c>
      <c r="C9189">
        <v>1</v>
      </c>
      <c r="D9189">
        <v>60000</v>
      </c>
      <c r="E9189" s="46">
        <v>44654</v>
      </c>
      <c r="F9189">
        <v>-22464</v>
      </c>
      <c r="I9189" t="str">
        <f>INDEX(LedgerMapping[[#All],[Level 3]],MATCH(Actuals[[#This Row],[Sub Ledger]],LedgerMapping[[#All],[Sub Ledger]],0))</f>
        <v>Marketing</v>
      </c>
      <c r="J9189" s="22">
        <f>YEAR(Actuals[[#This Row],[Date]])</f>
        <v>2022</v>
      </c>
      <c r="K9189" s="22">
        <f>MONTH(Actuals[[#This Row],[Date]])</f>
        <v>4</v>
      </c>
      <c r="L9189" s="12"/>
    </row>
    <row r="9190" spans="1:12" x14ac:dyDescent="0.3">
      <c r="A9190">
        <v>6</v>
      </c>
      <c r="B9190">
        <v>4959</v>
      </c>
      <c r="C9190">
        <v>1</v>
      </c>
      <c r="D9190">
        <v>60000</v>
      </c>
      <c r="E9190" s="46">
        <v>44685</v>
      </c>
      <c r="F9190">
        <v>-17472</v>
      </c>
      <c r="I9190" t="str">
        <f>INDEX(LedgerMapping[[#All],[Level 3]],MATCH(Actuals[[#This Row],[Sub Ledger]],LedgerMapping[[#All],[Sub Ledger]],0))</f>
        <v>Marketing</v>
      </c>
      <c r="J9190" s="22">
        <f>YEAR(Actuals[[#This Row],[Date]])</f>
        <v>2022</v>
      </c>
      <c r="K9190" s="22">
        <f>MONTH(Actuals[[#This Row],[Date]])</f>
        <v>5</v>
      </c>
      <c r="L9190" s="12"/>
    </row>
    <row r="9191" spans="1:12" x14ac:dyDescent="0.3">
      <c r="A9191">
        <v>6</v>
      </c>
      <c r="B9191">
        <v>6084</v>
      </c>
      <c r="C9191">
        <v>1</v>
      </c>
      <c r="D9191">
        <v>60000</v>
      </c>
      <c r="E9191" s="46">
        <v>44715</v>
      </c>
      <c r="F9191">
        <v>-19656</v>
      </c>
      <c r="I9191" t="str">
        <f>INDEX(LedgerMapping[[#All],[Level 3]],MATCH(Actuals[[#This Row],[Sub Ledger]],LedgerMapping[[#All],[Sub Ledger]],0))</f>
        <v>Marketing</v>
      </c>
      <c r="J9191" s="22">
        <f>YEAR(Actuals[[#This Row],[Date]])</f>
        <v>2022</v>
      </c>
      <c r="K9191" s="22">
        <f>MONTH(Actuals[[#This Row],[Date]])</f>
        <v>6</v>
      </c>
      <c r="L9191" s="12"/>
    </row>
    <row r="9192" spans="1:12" x14ac:dyDescent="0.3">
      <c r="A9192">
        <v>6</v>
      </c>
      <c r="B9192">
        <v>7206</v>
      </c>
      <c r="C9192">
        <v>1</v>
      </c>
      <c r="D9192">
        <v>60000</v>
      </c>
      <c r="E9192" s="46">
        <v>44746</v>
      </c>
      <c r="F9192">
        <v>-24336</v>
      </c>
      <c r="I9192" t="str">
        <f>INDEX(LedgerMapping[[#All],[Level 3]],MATCH(Actuals[[#This Row],[Sub Ledger]],LedgerMapping[[#All],[Sub Ledger]],0))</f>
        <v>Marketing</v>
      </c>
      <c r="J9192" s="22">
        <f>YEAR(Actuals[[#This Row],[Date]])</f>
        <v>2022</v>
      </c>
      <c r="K9192" s="22">
        <f>MONTH(Actuals[[#This Row],[Date]])</f>
        <v>7</v>
      </c>
      <c r="L9192" s="12"/>
    </row>
    <row r="9193" spans="1:12" x14ac:dyDescent="0.3">
      <c r="A9193">
        <v>6</v>
      </c>
      <c r="B9193">
        <v>8327</v>
      </c>
      <c r="C9193">
        <v>1</v>
      </c>
      <c r="D9193">
        <v>60000</v>
      </c>
      <c r="E9193" s="46">
        <v>44777</v>
      </c>
      <c r="F9193">
        <v>-25506</v>
      </c>
      <c r="I9193" t="str">
        <f>INDEX(LedgerMapping[[#All],[Level 3]],MATCH(Actuals[[#This Row],[Sub Ledger]],LedgerMapping[[#All],[Sub Ledger]],0))</f>
        <v>Marketing</v>
      </c>
      <c r="J9193" s="22">
        <f>YEAR(Actuals[[#This Row],[Date]])</f>
        <v>2022</v>
      </c>
      <c r="K9193" s="22">
        <f>MONTH(Actuals[[#This Row],[Date]])</f>
        <v>8</v>
      </c>
      <c r="L9193" s="12"/>
    </row>
    <row r="9194" spans="1:12" x14ac:dyDescent="0.3">
      <c r="A9194">
        <v>6</v>
      </c>
      <c r="B9194">
        <v>9446</v>
      </c>
      <c r="C9194">
        <v>1</v>
      </c>
      <c r="D9194">
        <v>60000</v>
      </c>
      <c r="E9194" s="46">
        <v>44805</v>
      </c>
      <c r="F9194">
        <v>-24102</v>
      </c>
      <c r="I9194" t="str">
        <f>INDEX(LedgerMapping[[#All],[Level 3]],MATCH(Actuals[[#This Row],[Sub Ledger]],LedgerMapping[[#All],[Sub Ledger]],0))</f>
        <v>Marketing</v>
      </c>
      <c r="J9194" s="22">
        <f>YEAR(Actuals[[#This Row],[Date]])</f>
        <v>2022</v>
      </c>
      <c r="K9194" s="22">
        <f>MONTH(Actuals[[#This Row],[Date]])</f>
        <v>9</v>
      </c>
      <c r="L9194" s="12"/>
    </row>
    <row r="9195" spans="1:12" x14ac:dyDescent="0.3">
      <c r="A9195">
        <v>6</v>
      </c>
      <c r="B9195">
        <v>10561</v>
      </c>
      <c r="C9195">
        <v>1</v>
      </c>
      <c r="D9195">
        <v>60000</v>
      </c>
      <c r="E9195" s="46">
        <v>44836</v>
      </c>
      <c r="F9195">
        <v>-23442</v>
      </c>
      <c r="I9195" t="str">
        <f>INDEX(LedgerMapping[[#All],[Level 3]],MATCH(Actuals[[#This Row],[Sub Ledger]],LedgerMapping[[#All],[Sub Ledger]],0))</f>
        <v>Marketing</v>
      </c>
      <c r="J9195" s="22">
        <f>YEAR(Actuals[[#This Row],[Date]])</f>
        <v>2022</v>
      </c>
      <c r="K9195" s="22">
        <f>MONTH(Actuals[[#This Row],[Date]])</f>
        <v>10</v>
      </c>
      <c r="L9195" s="12"/>
    </row>
    <row r="9196" spans="1:12" x14ac:dyDescent="0.3">
      <c r="A9196">
        <v>6</v>
      </c>
      <c r="B9196">
        <v>11685</v>
      </c>
      <c r="C9196">
        <v>1</v>
      </c>
      <c r="D9196">
        <v>60000</v>
      </c>
      <c r="E9196" s="46">
        <v>44866</v>
      </c>
      <c r="F9196">
        <v>-23442</v>
      </c>
      <c r="I9196" t="str">
        <f>INDEX(LedgerMapping[[#All],[Level 3]],MATCH(Actuals[[#This Row],[Sub Ledger]],LedgerMapping[[#All],[Sub Ledger]],0))</f>
        <v>Marketing</v>
      </c>
      <c r="J9196" s="22">
        <f>YEAR(Actuals[[#This Row],[Date]])</f>
        <v>2022</v>
      </c>
      <c r="K9196" s="22">
        <f>MONTH(Actuals[[#This Row],[Date]])</f>
        <v>11</v>
      </c>
      <c r="L9196" s="12"/>
    </row>
    <row r="9197" spans="1:12" x14ac:dyDescent="0.3">
      <c r="A9197">
        <v>6</v>
      </c>
      <c r="B9197">
        <v>12813</v>
      </c>
      <c r="C9197">
        <v>1</v>
      </c>
      <c r="D9197">
        <v>60000</v>
      </c>
      <c r="E9197" s="46">
        <v>44897</v>
      </c>
      <c r="F9197">
        <v>-23202</v>
      </c>
      <c r="I9197" t="str">
        <f>INDEX(LedgerMapping[[#All],[Level 3]],MATCH(Actuals[[#This Row],[Sub Ledger]],LedgerMapping[[#All],[Sub Ledger]],0))</f>
        <v>Marketing</v>
      </c>
      <c r="J9197" s="22">
        <f>YEAR(Actuals[[#This Row],[Date]])</f>
        <v>2022</v>
      </c>
      <c r="K9197" s="22">
        <f>MONTH(Actuals[[#This Row],[Date]])</f>
        <v>12</v>
      </c>
      <c r="L9197" s="12"/>
    </row>
    <row r="9198" spans="1:12" x14ac:dyDescent="0.3">
      <c r="A9198">
        <v>6</v>
      </c>
      <c r="B9198">
        <v>13802</v>
      </c>
      <c r="C9198">
        <v>1</v>
      </c>
      <c r="D9198">
        <v>60000</v>
      </c>
      <c r="E9198" s="46">
        <v>44927</v>
      </c>
      <c r="F9198">
        <v>-23860</v>
      </c>
      <c r="I9198" t="str">
        <f>INDEX(LedgerMapping[[#All],[Level 3]],MATCH(Actuals[[#This Row],[Sub Ledger]],LedgerMapping[[#All],[Sub Ledger]],0))</f>
        <v>Marketing</v>
      </c>
      <c r="J9198" s="22">
        <f>YEAR(Actuals[[#This Row],[Date]])</f>
        <v>2023</v>
      </c>
      <c r="K9198" s="22">
        <f>MONTH(Actuals[[#This Row],[Date]])</f>
        <v>1</v>
      </c>
      <c r="L9198" s="12"/>
    </row>
    <row r="9199" spans="1:12" x14ac:dyDescent="0.3">
      <c r="A9199">
        <v>6</v>
      </c>
      <c r="B9199">
        <v>14810</v>
      </c>
      <c r="C9199">
        <v>1</v>
      </c>
      <c r="D9199">
        <v>60000</v>
      </c>
      <c r="E9199" s="46">
        <v>44958</v>
      </c>
      <c r="F9199">
        <v>-22604</v>
      </c>
      <c r="I9199" t="str">
        <f>INDEX(LedgerMapping[[#All],[Level 3]],MATCH(Actuals[[#This Row],[Sub Ledger]],LedgerMapping[[#All],[Sub Ledger]],0))</f>
        <v>Marketing</v>
      </c>
      <c r="J9199" s="22">
        <f>YEAR(Actuals[[#This Row],[Date]])</f>
        <v>2023</v>
      </c>
      <c r="K9199" s="22">
        <f>MONTH(Actuals[[#This Row],[Date]])</f>
        <v>2</v>
      </c>
      <c r="L9199" s="12"/>
    </row>
    <row r="9200" spans="1:12" x14ac:dyDescent="0.3">
      <c r="A9200">
        <v>6</v>
      </c>
      <c r="B9200">
        <v>15790</v>
      </c>
      <c r="C9200">
        <v>1</v>
      </c>
      <c r="D9200">
        <v>60000</v>
      </c>
      <c r="E9200" s="46">
        <v>44988</v>
      </c>
      <c r="F9200">
        <v>-26623</v>
      </c>
      <c r="I9200" t="str">
        <f>INDEX(LedgerMapping[[#All],[Level 3]],MATCH(Actuals[[#This Row],[Sub Ledger]],LedgerMapping[[#All],[Sub Ledger]],0))</f>
        <v>Marketing</v>
      </c>
      <c r="J9200" s="22">
        <f>YEAR(Actuals[[#This Row],[Date]])</f>
        <v>2023</v>
      </c>
      <c r="K9200" s="22">
        <f>MONTH(Actuals[[#This Row],[Date]])</f>
        <v>3</v>
      </c>
      <c r="L9200" s="12"/>
    </row>
    <row r="9201" spans="1:12" x14ac:dyDescent="0.3">
      <c r="A9201">
        <v>6</v>
      </c>
      <c r="B9201">
        <v>16822</v>
      </c>
      <c r="C9201">
        <v>1</v>
      </c>
      <c r="D9201">
        <v>60000</v>
      </c>
      <c r="E9201" s="46">
        <v>45018</v>
      </c>
      <c r="F9201">
        <v>-29561</v>
      </c>
      <c r="I9201" t="str">
        <f>INDEX(LedgerMapping[[#All],[Level 3]],MATCH(Actuals[[#This Row],[Sub Ledger]],LedgerMapping[[#All],[Sub Ledger]],0))</f>
        <v>Marketing</v>
      </c>
      <c r="J9201" s="22">
        <f>YEAR(Actuals[[#This Row],[Date]])</f>
        <v>2023</v>
      </c>
      <c r="K9201" s="22">
        <f>MONTH(Actuals[[#This Row],[Date]])</f>
        <v>4</v>
      </c>
      <c r="L9201" s="12"/>
    </row>
    <row r="9202" spans="1:12" x14ac:dyDescent="0.3">
      <c r="A9202">
        <v>6</v>
      </c>
      <c r="B9202">
        <v>17853</v>
      </c>
      <c r="C9202">
        <v>1</v>
      </c>
      <c r="D9202">
        <v>60000</v>
      </c>
      <c r="E9202" s="46">
        <v>45049</v>
      </c>
      <c r="F9202">
        <v>-24865</v>
      </c>
      <c r="I9202" t="str">
        <f>INDEX(LedgerMapping[[#All],[Level 3]],MATCH(Actuals[[#This Row],[Sub Ledger]],LedgerMapping[[#All],[Sub Ledger]],0))</f>
        <v>Marketing</v>
      </c>
      <c r="J9202" s="22">
        <f>YEAR(Actuals[[#This Row],[Date]])</f>
        <v>2023</v>
      </c>
      <c r="K9202" s="22">
        <f>MONTH(Actuals[[#This Row],[Date]])</f>
        <v>5</v>
      </c>
      <c r="L9202" s="12"/>
    </row>
    <row r="9203" spans="1:12" x14ac:dyDescent="0.3">
      <c r="A9203">
        <v>6</v>
      </c>
      <c r="B9203">
        <v>18857</v>
      </c>
      <c r="C9203">
        <v>1</v>
      </c>
      <c r="D9203">
        <v>60000</v>
      </c>
      <c r="E9203" s="46">
        <v>45079</v>
      </c>
      <c r="F9203">
        <v>-21022</v>
      </c>
      <c r="I9203" t="str">
        <f>INDEX(LedgerMapping[[#All],[Level 3]],MATCH(Actuals[[#This Row],[Sub Ledger]],LedgerMapping[[#All],[Sub Ledger]],0))</f>
        <v>Marketing</v>
      </c>
      <c r="J9203" s="22">
        <f>YEAR(Actuals[[#This Row],[Date]])</f>
        <v>2023</v>
      </c>
      <c r="K9203" s="22">
        <f>MONTH(Actuals[[#This Row],[Date]])</f>
        <v>6</v>
      </c>
      <c r="L9203" s="12"/>
    </row>
    <row r="9204" spans="1:12" x14ac:dyDescent="0.3">
      <c r="A9204">
        <v>6</v>
      </c>
      <c r="B9204">
        <v>19885</v>
      </c>
      <c r="C9204">
        <v>1</v>
      </c>
      <c r="D9204">
        <v>60000</v>
      </c>
      <c r="E9204" s="46">
        <v>45110</v>
      </c>
      <c r="F9204">
        <v>-21700</v>
      </c>
      <c r="I9204" t="str">
        <f>INDEX(LedgerMapping[[#All],[Level 3]],MATCH(Actuals[[#This Row],[Sub Ledger]],LedgerMapping[[#All],[Sub Ledger]],0))</f>
        <v>Marketing</v>
      </c>
      <c r="J9204" s="22">
        <f>YEAR(Actuals[[#This Row],[Date]])</f>
        <v>2023</v>
      </c>
      <c r="K9204" s="22">
        <f>MONTH(Actuals[[#This Row],[Date]])</f>
        <v>7</v>
      </c>
      <c r="L9204" s="12"/>
    </row>
    <row r="9205" spans="1:12" x14ac:dyDescent="0.3">
      <c r="A9205">
        <v>6</v>
      </c>
      <c r="B9205">
        <v>20915</v>
      </c>
      <c r="C9205">
        <v>1</v>
      </c>
      <c r="D9205">
        <v>60000</v>
      </c>
      <c r="E9205" s="46">
        <v>45141</v>
      </c>
      <c r="F9205">
        <v>-20796</v>
      </c>
      <c r="I9205" t="str">
        <f>INDEX(LedgerMapping[[#All],[Level 3]],MATCH(Actuals[[#This Row],[Sub Ledger]],LedgerMapping[[#All],[Sub Ledger]],0))</f>
        <v>Marketing</v>
      </c>
      <c r="J9205" s="22">
        <f>YEAR(Actuals[[#This Row],[Date]])</f>
        <v>2023</v>
      </c>
      <c r="K9205" s="22">
        <f>MONTH(Actuals[[#This Row],[Date]])</f>
        <v>8</v>
      </c>
      <c r="L9205" s="12"/>
    </row>
    <row r="9206" spans="1:12" x14ac:dyDescent="0.3">
      <c r="A9206">
        <v>6</v>
      </c>
      <c r="B9206">
        <v>21916</v>
      </c>
      <c r="C9206">
        <v>1</v>
      </c>
      <c r="D9206">
        <v>60000</v>
      </c>
      <c r="E9206" s="46">
        <v>45169</v>
      </c>
      <c r="F9206">
        <v>-21022</v>
      </c>
      <c r="I9206" t="str">
        <f>INDEX(LedgerMapping[[#All],[Level 3]],MATCH(Actuals[[#This Row],[Sub Ledger]],LedgerMapping[[#All],[Sub Ledger]],0))</f>
        <v>Marketing</v>
      </c>
      <c r="J9206" s="22">
        <f>YEAR(Actuals[[#This Row],[Date]])</f>
        <v>2023</v>
      </c>
      <c r="K9206" s="22">
        <f>MONTH(Actuals[[#This Row],[Date]])</f>
        <v>8</v>
      </c>
      <c r="L9206" s="12"/>
    </row>
    <row r="9207" spans="1:12" x14ac:dyDescent="0.3">
      <c r="A9207">
        <v>6</v>
      </c>
      <c r="B9207">
        <v>22893</v>
      </c>
      <c r="C9207">
        <v>1</v>
      </c>
      <c r="D9207">
        <v>60000</v>
      </c>
      <c r="E9207" s="46">
        <v>45200</v>
      </c>
      <c r="F9207">
        <v>-24639</v>
      </c>
      <c r="I9207" t="str">
        <f>INDEX(LedgerMapping[[#All],[Level 3]],MATCH(Actuals[[#This Row],[Sub Ledger]],LedgerMapping[[#All],[Sub Ledger]],0))</f>
        <v>Marketing</v>
      </c>
      <c r="J9207" s="22">
        <f>YEAR(Actuals[[#This Row],[Date]])</f>
        <v>2023</v>
      </c>
      <c r="K9207" s="22">
        <f>MONTH(Actuals[[#This Row],[Date]])</f>
        <v>10</v>
      </c>
      <c r="L9207" s="12"/>
    </row>
    <row r="9208" spans="1:12" x14ac:dyDescent="0.3">
      <c r="A9208">
        <v>6</v>
      </c>
      <c r="B9208">
        <v>23898</v>
      </c>
      <c r="C9208">
        <v>1</v>
      </c>
      <c r="D9208">
        <v>60000</v>
      </c>
      <c r="E9208" s="46">
        <v>45230</v>
      </c>
      <c r="F9208">
        <v>-26522</v>
      </c>
      <c r="I9208" t="str">
        <f>INDEX(LedgerMapping[[#All],[Level 3]],MATCH(Actuals[[#This Row],[Sub Ledger]],LedgerMapping[[#All],[Sub Ledger]],0))</f>
        <v>Marketing</v>
      </c>
      <c r="J9208" s="22">
        <f>YEAR(Actuals[[#This Row],[Date]])</f>
        <v>2023</v>
      </c>
      <c r="K9208" s="22">
        <f>MONTH(Actuals[[#This Row],[Date]])</f>
        <v>10</v>
      </c>
      <c r="L9208" s="12"/>
    </row>
    <row r="9209" spans="1:12" x14ac:dyDescent="0.3">
      <c r="A9209">
        <v>6</v>
      </c>
      <c r="B9209">
        <v>24927</v>
      </c>
      <c r="C9209">
        <v>1</v>
      </c>
      <c r="D9209">
        <v>60000</v>
      </c>
      <c r="E9209" s="46">
        <v>45261</v>
      </c>
      <c r="F9209">
        <v>-20344</v>
      </c>
      <c r="I9209" t="str">
        <f>INDEX(LedgerMapping[[#All],[Level 3]],MATCH(Actuals[[#This Row],[Sub Ledger]],LedgerMapping[[#All],[Sub Ledger]],0))</f>
        <v>Marketing</v>
      </c>
      <c r="J9209" s="22">
        <f>YEAR(Actuals[[#This Row],[Date]])</f>
        <v>2023</v>
      </c>
      <c r="K9209" s="22">
        <f>MONTH(Actuals[[#This Row],[Date]])</f>
        <v>12</v>
      </c>
      <c r="L9209" s="12"/>
    </row>
    <row r="9210" spans="1:12" x14ac:dyDescent="0.3">
      <c r="A9210">
        <v>6</v>
      </c>
      <c r="B9210">
        <v>25993</v>
      </c>
      <c r="C9210">
        <v>1</v>
      </c>
      <c r="D9210">
        <v>60000</v>
      </c>
      <c r="E9210" s="46">
        <v>45291</v>
      </c>
      <c r="F9210">
        <v>-16521</v>
      </c>
      <c r="I9210" t="str">
        <f>INDEX(LedgerMapping[[#All],[Level 3]],MATCH(Actuals[[#This Row],[Sub Ledger]],LedgerMapping[[#All],[Sub Ledger]],0))</f>
        <v>Marketing</v>
      </c>
      <c r="J9210" s="22">
        <f>YEAR(Actuals[[#This Row],[Date]])</f>
        <v>2023</v>
      </c>
      <c r="K9210" s="22">
        <f>MONTH(Actuals[[#This Row],[Date]])</f>
        <v>12</v>
      </c>
      <c r="L9210" s="12"/>
    </row>
    <row r="9211" spans="1:12" x14ac:dyDescent="0.3">
      <c r="A9211">
        <v>6</v>
      </c>
      <c r="B9211">
        <v>27122</v>
      </c>
      <c r="C9211">
        <v>1</v>
      </c>
      <c r="D9211">
        <v>60000</v>
      </c>
      <c r="E9211" s="46">
        <v>45322</v>
      </c>
      <c r="F9211">
        <v>-24865</v>
      </c>
      <c r="I9211" t="str">
        <f>INDEX(LedgerMapping[[#All],[Level 3]],MATCH(Actuals[[#This Row],[Sub Ledger]],LedgerMapping[[#All],[Sub Ledger]],0))</f>
        <v>Marketing</v>
      </c>
      <c r="J9211" s="22">
        <f>YEAR(Actuals[[#This Row],[Date]])</f>
        <v>2024</v>
      </c>
      <c r="K9211" s="22">
        <f>MONTH(Actuals[[#This Row],[Date]])</f>
        <v>1</v>
      </c>
      <c r="L9211" s="12"/>
    </row>
    <row r="9212" spans="1:12" x14ac:dyDescent="0.3">
      <c r="A9212">
        <v>6</v>
      </c>
      <c r="B9212">
        <v>28274</v>
      </c>
      <c r="C9212">
        <v>1</v>
      </c>
      <c r="D9212">
        <v>60000</v>
      </c>
      <c r="E9212" s="46">
        <v>45354</v>
      </c>
      <c r="F9212">
        <v>-24706</v>
      </c>
      <c r="I9212" t="str">
        <f>INDEX(LedgerMapping[[#All],[Level 3]],MATCH(Actuals[[#This Row],[Sub Ledger]],LedgerMapping[[#All],[Sub Ledger]],0))</f>
        <v>Marketing</v>
      </c>
      <c r="J9212" s="22">
        <f>YEAR(Actuals[[#This Row],[Date]])</f>
        <v>2024</v>
      </c>
      <c r="K9212" s="22">
        <f>MONTH(Actuals[[#This Row],[Date]])</f>
        <v>3</v>
      </c>
      <c r="L9212" s="12"/>
    </row>
    <row r="9213" spans="1:12" x14ac:dyDescent="0.3">
      <c r="A9213">
        <v>6</v>
      </c>
      <c r="B9213">
        <v>29428</v>
      </c>
      <c r="C9213">
        <v>1</v>
      </c>
      <c r="D9213">
        <v>60000</v>
      </c>
      <c r="E9213" s="46">
        <v>45384</v>
      </c>
      <c r="F9213">
        <v>-21642</v>
      </c>
      <c r="I9213" t="str">
        <f>INDEX(LedgerMapping[[#All],[Level 3]],MATCH(Actuals[[#This Row],[Sub Ledger]],LedgerMapping[[#All],[Sub Ledger]],0))</f>
        <v>Marketing</v>
      </c>
      <c r="J9213" s="22">
        <f>YEAR(Actuals[[#This Row],[Date]])</f>
        <v>2024</v>
      </c>
      <c r="K9213" s="22">
        <f>MONTH(Actuals[[#This Row],[Date]])</f>
        <v>4</v>
      </c>
      <c r="L9213" s="12"/>
    </row>
    <row r="9214" spans="1:12" x14ac:dyDescent="0.3">
      <c r="A9214">
        <v>6</v>
      </c>
      <c r="B9214">
        <v>30554</v>
      </c>
      <c r="C9214">
        <v>1</v>
      </c>
      <c r="D9214">
        <v>60000</v>
      </c>
      <c r="E9214" s="46">
        <v>45415</v>
      </c>
      <c r="F9214">
        <v>-22793</v>
      </c>
      <c r="I9214" t="str">
        <f>INDEX(LedgerMapping[[#All],[Level 3]],MATCH(Actuals[[#This Row],[Sub Ledger]],LedgerMapping[[#All],[Sub Ledger]],0))</f>
        <v>Marketing</v>
      </c>
      <c r="J9214" s="22">
        <f>YEAR(Actuals[[#This Row],[Date]])</f>
        <v>2024</v>
      </c>
      <c r="K9214" s="22">
        <f>MONTH(Actuals[[#This Row],[Date]])</f>
        <v>5</v>
      </c>
      <c r="L9214" s="12"/>
    </row>
    <row r="9215" spans="1:12" x14ac:dyDescent="0.3">
      <c r="A9215">
        <v>6</v>
      </c>
      <c r="B9215">
        <v>31680</v>
      </c>
      <c r="C9215">
        <v>1</v>
      </c>
      <c r="D9215">
        <v>60000</v>
      </c>
      <c r="E9215" s="46">
        <v>45445</v>
      </c>
      <c r="F9215">
        <v>-27273</v>
      </c>
      <c r="I9215" t="str">
        <f>INDEX(LedgerMapping[[#All],[Level 3]],MATCH(Actuals[[#This Row],[Sub Ledger]],LedgerMapping[[#All],[Sub Ledger]],0))</f>
        <v>Marketing</v>
      </c>
      <c r="J9215" s="22">
        <f>YEAR(Actuals[[#This Row],[Date]])</f>
        <v>2024</v>
      </c>
      <c r="K9215" s="22">
        <f>MONTH(Actuals[[#This Row],[Date]])</f>
        <v>6</v>
      </c>
      <c r="L9215" s="12"/>
    </row>
    <row r="9216" spans="1:12" x14ac:dyDescent="0.3">
      <c r="A9216">
        <v>6</v>
      </c>
      <c r="B9216">
        <v>32804</v>
      </c>
      <c r="C9216">
        <v>1</v>
      </c>
      <c r="D9216">
        <v>60000</v>
      </c>
      <c r="E9216" s="46">
        <v>45476</v>
      </c>
      <c r="F9216">
        <v>-28159</v>
      </c>
      <c r="I9216" t="str">
        <f>INDEX(LedgerMapping[[#All],[Level 3]],MATCH(Actuals[[#This Row],[Sub Ledger]],LedgerMapping[[#All],[Sub Ledger]],0))</f>
        <v>Marketing</v>
      </c>
      <c r="J9216" s="22">
        <f>YEAR(Actuals[[#This Row],[Date]])</f>
        <v>2024</v>
      </c>
      <c r="K9216" s="22">
        <f>MONTH(Actuals[[#This Row],[Date]])</f>
        <v>7</v>
      </c>
      <c r="L9216" s="12"/>
    </row>
    <row r="9217" spans="1:12" x14ac:dyDescent="0.3">
      <c r="A9217">
        <v>6</v>
      </c>
      <c r="B9217">
        <v>33928</v>
      </c>
      <c r="C9217">
        <v>1</v>
      </c>
      <c r="D9217">
        <v>60000</v>
      </c>
      <c r="E9217" s="46">
        <v>45507</v>
      </c>
      <c r="F9217">
        <v>-24971</v>
      </c>
      <c r="I9217" t="str">
        <f>INDEX(LedgerMapping[[#All],[Level 3]],MATCH(Actuals[[#This Row],[Sub Ledger]],LedgerMapping[[#All],[Sub Ledger]],0))</f>
        <v>Marketing</v>
      </c>
      <c r="J9217" s="22">
        <f>YEAR(Actuals[[#This Row],[Date]])</f>
        <v>2024</v>
      </c>
      <c r="K9217" s="22">
        <f>MONTH(Actuals[[#This Row],[Date]])</f>
        <v>8</v>
      </c>
      <c r="L9217" s="12"/>
    </row>
    <row r="9218" spans="1:12" x14ac:dyDescent="0.3">
      <c r="A9218">
        <v>6</v>
      </c>
      <c r="B9218">
        <v>35079</v>
      </c>
      <c r="C9218">
        <v>1</v>
      </c>
      <c r="D9218">
        <v>60000</v>
      </c>
      <c r="E9218" s="46">
        <v>45536</v>
      </c>
      <c r="F9218">
        <v>-24634</v>
      </c>
      <c r="I9218" t="str">
        <f>INDEX(LedgerMapping[[#All],[Level 3]],MATCH(Actuals[[#This Row],[Sub Ledger]],LedgerMapping[[#All],[Sub Ledger]],0))</f>
        <v>Marketing</v>
      </c>
      <c r="J9218" s="22">
        <f>YEAR(Actuals[[#This Row],[Date]])</f>
        <v>2024</v>
      </c>
      <c r="K9218" s="22">
        <f>MONTH(Actuals[[#This Row],[Date]])</f>
        <v>9</v>
      </c>
      <c r="L9218" s="12"/>
    </row>
    <row r="9219" spans="1:12" x14ac:dyDescent="0.3">
      <c r="A9219">
        <v>6</v>
      </c>
      <c r="B9219">
        <v>36229</v>
      </c>
      <c r="C9219">
        <v>1</v>
      </c>
      <c r="D9219">
        <v>60000</v>
      </c>
      <c r="E9219" s="46">
        <v>45567</v>
      </c>
      <c r="F9219">
        <v>-27096</v>
      </c>
      <c r="I9219" t="str">
        <f>INDEX(LedgerMapping[[#All],[Level 3]],MATCH(Actuals[[#This Row],[Sub Ledger]],LedgerMapping[[#All],[Sub Ledger]],0))</f>
        <v>Marketing</v>
      </c>
      <c r="J9219" s="22">
        <f>YEAR(Actuals[[#This Row],[Date]])</f>
        <v>2024</v>
      </c>
      <c r="K9219" s="22">
        <f>MONTH(Actuals[[#This Row],[Date]])</f>
        <v>10</v>
      </c>
      <c r="L9219" s="12"/>
    </row>
    <row r="9220" spans="1:12" x14ac:dyDescent="0.3">
      <c r="A9220">
        <v>6</v>
      </c>
      <c r="B9220">
        <v>37379</v>
      </c>
      <c r="C9220">
        <v>1</v>
      </c>
      <c r="D9220">
        <v>60000</v>
      </c>
      <c r="E9220" s="46">
        <v>45597</v>
      </c>
      <c r="F9220">
        <v>-25290</v>
      </c>
      <c r="I9220" t="str">
        <f>INDEX(LedgerMapping[[#All],[Level 3]],MATCH(Actuals[[#This Row],[Sub Ledger]],LedgerMapping[[#All],[Sub Ledger]],0))</f>
        <v>Marketing</v>
      </c>
      <c r="J9220" s="22">
        <f>YEAR(Actuals[[#This Row],[Date]])</f>
        <v>2024</v>
      </c>
      <c r="K9220" s="22">
        <f>MONTH(Actuals[[#This Row],[Date]])</f>
        <v>11</v>
      </c>
      <c r="L9220" s="12"/>
    </row>
    <row r="9221" spans="1:12" x14ac:dyDescent="0.3">
      <c r="A9221">
        <v>6</v>
      </c>
      <c r="B9221">
        <v>38529</v>
      </c>
      <c r="C9221">
        <v>1</v>
      </c>
      <c r="D9221">
        <v>60000</v>
      </c>
      <c r="E9221" s="46">
        <v>45628</v>
      </c>
      <c r="F9221">
        <v>-24298</v>
      </c>
      <c r="I9221" t="str">
        <f>INDEX(LedgerMapping[[#All],[Level 3]],MATCH(Actuals[[#This Row],[Sub Ledger]],LedgerMapping[[#All],[Sub Ledger]],0))</f>
        <v>Marketing</v>
      </c>
      <c r="J9221" s="22">
        <f>YEAR(Actuals[[#This Row],[Date]])</f>
        <v>2024</v>
      </c>
      <c r="K9221" s="22">
        <f>MONTH(Actuals[[#This Row],[Date]])</f>
        <v>12</v>
      </c>
      <c r="L9221" s="12"/>
    </row>
    <row r="9222" spans="1:12" x14ac:dyDescent="0.3">
      <c r="A9222">
        <v>6</v>
      </c>
      <c r="B9222">
        <v>474</v>
      </c>
      <c r="C9222">
        <v>1</v>
      </c>
      <c r="D9222">
        <v>61000</v>
      </c>
      <c r="E9222" s="46">
        <v>44562</v>
      </c>
      <c r="F9222">
        <v>-2080</v>
      </c>
      <c r="I9222" t="str">
        <f>INDEX(LedgerMapping[[#All],[Level 3]],MATCH(Actuals[[#This Row],[Sub Ledger]],LedgerMapping[[#All],[Sub Ledger]],0))</f>
        <v>Marketing</v>
      </c>
      <c r="J9222" s="22">
        <f>YEAR(Actuals[[#This Row],[Date]])</f>
        <v>2022</v>
      </c>
      <c r="K9222" s="22">
        <f>MONTH(Actuals[[#This Row],[Date]])</f>
        <v>1</v>
      </c>
      <c r="L9222" s="12"/>
    </row>
    <row r="9223" spans="1:12" x14ac:dyDescent="0.3">
      <c r="A9223">
        <v>6</v>
      </c>
      <c r="B9223">
        <v>1598</v>
      </c>
      <c r="C9223">
        <v>1</v>
      </c>
      <c r="D9223">
        <v>61000</v>
      </c>
      <c r="E9223" s="46">
        <v>44593</v>
      </c>
      <c r="F9223">
        <v>-2196</v>
      </c>
      <c r="I9223" t="str">
        <f>INDEX(LedgerMapping[[#All],[Level 3]],MATCH(Actuals[[#This Row],[Sub Ledger]],LedgerMapping[[#All],[Sub Ledger]],0))</f>
        <v>Marketing</v>
      </c>
      <c r="J9223" s="22">
        <f>YEAR(Actuals[[#This Row],[Date]])</f>
        <v>2022</v>
      </c>
      <c r="K9223" s="22">
        <f>MONTH(Actuals[[#This Row],[Date]])</f>
        <v>2</v>
      </c>
      <c r="L9223" s="12"/>
    </row>
    <row r="9224" spans="1:12" x14ac:dyDescent="0.3">
      <c r="A9224">
        <v>6</v>
      </c>
      <c r="B9224">
        <v>2716</v>
      </c>
      <c r="C9224">
        <v>1</v>
      </c>
      <c r="D9224">
        <v>61000</v>
      </c>
      <c r="E9224" s="46">
        <v>44624</v>
      </c>
      <c r="F9224">
        <v>-1736</v>
      </c>
      <c r="I9224" t="str">
        <f>INDEX(LedgerMapping[[#All],[Level 3]],MATCH(Actuals[[#This Row],[Sub Ledger]],LedgerMapping[[#All],[Sub Ledger]],0))</f>
        <v>Marketing</v>
      </c>
      <c r="J9224" s="22">
        <f>YEAR(Actuals[[#This Row],[Date]])</f>
        <v>2022</v>
      </c>
      <c r="K9224" s="22">
        <f>MONTH(Actuals[[#This Row],[Date]])</f>
        <v>3</v>
      </c>
      <c r="L9224" s="12"/>
    </row>
    <row r="9225" spans="1:12" x14ac:dyDescent="0.3">
      <c r="A9225">
        <v>6</v>
      </c>
      <c r="B9225">
        <v>3838</v>
      </c>
      <c r="C9225">
        <v>1</v>
      </c>
      <c r="D9225">
        <v>61000</v>
      </c>
      <c r="E9225" s="46">
        <v>44654</v>
      </c>
      <c r="F9225">
        <v>-2022</v>
      </c>
      <c r="I9225" t="str">
        <f>INDEX(LedgerMapping[[#All],[Level 3]],MATCH(Actuals[[#This Row],[Sub Ledger]],LedgerMapping[[#All],[Sub Ledger]],0))</f>
        <v>Marketing</v>
      </c>
      <c r="J9225" s="22">
        <f>YEAR(Actuals[[#This Row],[Date]])</f>
        <v>2022</v>
      </c>
      <c r="K9225" s="22">
        <f>MONTH(Actuals[[#This Row],[Date]])</f>
        <v>4</v>
      </c>
      <c r="L9225" s="12"/>
    </row>
    <row r="9226" spans="1:12" x14ac:dyDescent="0.3">
      <c r="A9226">
        <v>6</v>
      </c>
      <c r="B9226">
        <v>4962</v>
      </c>
      <c r="C9226">
        <v>1</v>
      </c>
      <c r="D9226">
        <v>61000</v>
      </c>
      <c r="E9226" s="46">
        <v>44685</v>
      </c>
      <c r="F9226">
        <v>-1921</v>
      </c>
      <c r="I9226" t="str">
        <f>INDEX(LedgerMapping[[#All],[Level 3]],MATCH(Actuals[[#This Row],[Sub Ledger]],LedgerMapping[[#All],[Sub Ledger]],0))</f>
        <v>Marketing</v>
      </c>
      <c r="J9226" s="22">
        <f>YEAR(Actuals[[#This Row],[Date]])</f>
        <v>2022</v>
      </c>
      <c r="K9226" s="22">
        <f>MONTH(Actuals[[#This Row],[Date]])</f>
        <v>5</v>
      </c>
      <c r="L9226" s="12"/>
    </row>
    <row r="9227" spans="1:12" x14ac:dyDescent="0.3">
      <c r="A9227">
        <v>6</v>
      </c>
      <c r="B9227">
        <v>6085</v>
      </c>
      <c r="C9227">
        <v>1</v>
      </c>
      <c r="D9227">
        <v>61000</v>
      </c>
      <c r="E9227" s="46">
        <v>44715</v>
      </c>
      <c r="F9227">
        <v>-1572</v>
      </c>
      <c r="I9227" t="str">
        <f>INDEX(LedgerMapping[[#All],[Level 3]],MATCH(Actuals[[#This Row],[Sub Ledger]],LedgerMapping[[#All],[Sub Ledger]],0))</f>
        <v>Marketing</v>
      </c>
      <c r="J9227" s="22">
        <f>YEAR(Actuals[[#This Row],[Date]])</f>
        <v>2022</v>
      </c>
      <c r="K9227" s="22">
        <f>MONTH(Actuals[[#This Row],[Date]])</f>
        <v>6</v>
      </c>
      <c r="L9227" s="12"/>
    </row>
    <row r="9228" spans="1:12" x14ac:dyDescent="0.3">
      <c r="A9228">
        <v>6</v>
      </c>
      <c r="B9228">
        <v>7207</v>
      </c>
      <c r="C9228">
        <v>1</v>
      </c>
      <c r="D9228">
        <v>61000</v>
      </c>
      <c r="E9228" s="46">
        <v>44746</v>
      </c>
      <c r="F9228">
        <v>-2190</v>
      </c>
      <c r="I9228" t="str">
        <f>INDEX(LedgerMapping[[#All],[Level 3]],MATCH(Actuals[[#This Row],[Sub Ledger]],LedgerMapping[[#All],[Sub Ledger]],0))</f>
        <v>Marketing</v>
      </c>
      <c r="J9228" s="22">
        <f>YEAR(Actuals[[#This Row],[Date]])</f>
        <v>2022</v>
      </c>
      <c r="K9228" s="22">
        <f>MONTH(Actuals[[#This Row],[Date]])</f>
        <v>7</v>
      </c>
      <c r="L9228" s="12"/>
    </row>
    <row r="9229" spans="1:12" x14ac:dyDescent="0.3">
      <c r="A9229">
        <v>6</v>
      </c>
      <c r="B9229">
        <v>8329</v>
      </c>
      <c r="C9229">
        <v>1</v>
      </c>
      <c r="D9229">
        <v>61000</v>
      </c>
      <c r="E9229" s="46">
        <v>44777</v>
      </c>
      <c r="F9229">
        <v>-2551</v>
      </c>
      <c r="I9229" t="str">
        <f>INDEX(LedgerMapping[[#All],[Level 3]],MATCH(Actuals[[#This Row],[Sub Ledger]],LedgerMapping[[#All],[Sub Ledger]],0))</f>
        <v>Marketing</v>
      </c>
      <c r="J9229" s="22">
        <f>YEAR(Actuals[[#This Row],[Date]])</f>
        <v>2022</v>
      </c>
      <c r="K9229" s="22">
        <f>MONTH(Actuals[[#This Row],[Date]])</f>
        <v>8</v>
      </c>
      <c r="L9229" s="12"/>
    </row>
    <row r="9230" spans="1:12" x14ac:dyDescent="0.3">
      <c r="A9230">
        <v>6</v>
      </c>
      <c r="B9230">
        <v>9447</v>
      </c>
      <c r="C9230">
        <v>1</v>
      </c>
      <c r="D9230">
        <v>61000</v>
      </c>
      <c r="E9230" s="46">
        <v>44805</v>
      </c>
      <c r="F9230">
        <v>-1928</v>
      </c>
      <c r="I9230" t="str">
        <f>INDEX(LedgerMapping[[#All],[Level 3]],MATCH(Actuals[[#This Row],[Sub Ledger]],LedgerMapping[[#All],[Sub Ledger]],0))</f>
        <v>Marketing</v>
      </c>
      <c r="J9230" s="22">
        <f>YEAR(Actuals[[#This Row],[Date]])</f>
        <v>2022</v>
      </c>
      <c r="K9230" s="22">
        <f>MONTH(Actuals[[#This Row],[Date]])</f>
        <v>9</v>
      </c>
      <c r="L9230" s="12"/>
    </row>
    <row r="9231" spans="1:12" x14ac:dyDescent="0.3">
      <c r="A9231">
        <v>6</v>
      </c>
      <c r="B9231">
        <v>10564</v>
      </c>
      <c r="C9231">
        <v>1</v>
      </c>
      <c r="D9231">
        <v>61000</v>
      </c>
      <c r="E9231" s="46">
        <v>44836</v>
      </c>
      <c r="F9231">
        <v>-1924</v>
      </c>
      <c r="I9231" t="str">
        <f>INDEX(LedgerMapping[[#All],[Level 3]],MATCH(Actuals[[#This Row],[Sub Ledger]],LedgerMapping[[#All],[Sub Ledger]],0))</f>
        <v>Marketing</v>
      </c>
      <c r="J9231" s="22">
        <f>YEAR(Actuals[[#This Row],[Date]])</f>
        <v>2022</v>
      </c>
      <c r="K9231" s="22">
        <f>MONTH(Actuals[[#This Row],[Date]])</f>
        <v>10</v>
      </c>
      <c r="L9231" s="12"/>
    </row>
    <row r="9232" spans="1:12" x14ac:dyDescent="0.3">
      <c r="A9232">
        <v>6</v>
      </c>
      <c r="B9232">
        <v>11687</v>
      </c>
      <c r="C9232">
        <v>1</v>
      </c>
      <c r="D9232">
        <v>61000</v>
      </c>
      <c r="E9232" s="46">
        <v>44866</v>
      </c>
      <c r="F9232">
        <v>-2886</v>
      </c>
      <c r="I9232" t="str">
        <f>INDEX(LedgerMapping[[#All],[Level 3]],MATCH(Actuals[[#This Row],[Sub Ledger]],LedgerMapping[[#All],[Sub Ledger]],0))</f>
        <v>Marketing</v>
      </c>
      <c r="J9232" s="22">
        <f>YEAR(Actuals[[#This Row],[Date]])</f>
        <v>2022</v>
      </c>
      <c r="K9232" s="22">
        <f>MONTH(Actuals[[#This Row],[Date]])</f>
        <v>11</v>
      </c>
      <c r="L9232" s="12"/>
    </row>
    <row r="9233" spans="1:12" x14ac:dyDescent="0.3">
      <c r="A9233">
        <v>6</v>
      </c>
      <c r="B9233">
        <v>12815</v>
      </c>
      <c r="C9233">
        <v>1</v>
      </c>
      <c r="D9233">
        <v>61000</v>
      </c>
      <c r="E9233" s="46">
        <v>44897</v>
      </c>
      <c r="F9233">
        <v>-1905</v>
      </c>
      <c r="I9233" t="str">
        <f>INDEX(LedgerMapping[[#All],[Level 3]],MATCH(Actuals[[#This Row],[Sub Ledger]],LedgerMapping[[#All],[Sub Ledger]],0))</f>
        <v>Marketing</v>
      </c>
      <c r="J9233" s="22">
        <f>YEAR(Actuals[[#This Row],[Date]])</f>
        <v>2022</v>
      </c>
      <c r="K9233" s="22">
        <f>MONTH(Actuals[[#This Row],[Date]])</f>
        <v>12</v>
      </c>
      <c r="L9233" s="12"/>
    </row>
    <row r="9234" spans="1:12" x14ac:dyDescent="0.3">
      <c r="A9234">
        <v>6</v>
      </c>
      <c r="B9234">
        <v>13803</v>
      </c>
      <c r="C9234">
        <v>1</v>
      </c>
      <c r="D9234">
        <v>61000</v>
      </c>
      <c r="E9234" s="46">
        <v>44927</v>
      </c>
      <c r="F9234">
        <v>-2204</v>
      </c>
      <c r="I9234" t="str">
        <f>INDEX(LedgerMapping[[#All],[Level 3]],MATCH(Actuals[[#This Row],[Sub Ledger]],LedgerMapping[[#All],[Sub Ledger]],0))</f>
        <v>Marketing</v>
      </c>
      <c r="J9234" s="22">
        <f>YEAR(Actuals[[#This Row],[Date]])</f>
        <v>2023</v>
      </c>
      <c r="K9234" s="22">
        <f>MONTH(Actuals[[#This Row],[Date]])</f>
        <v>1</v>
      </c>
      <c r="L9234" s="12"/>
    </row>
    <row r="9235" spans="1:12" x14ac:dyDescent="0.3">
      <c r="A9235">
        <v>6</v>
      </c>
      <c r="B9235">
        <v>14811</v>
      </c>
      <c r="C9235">
        <v>1</v>
      </c>
      <c r="D9235">
        <v>61000</v>
      </c>
      <c r="E9235" s="46">
        <v>44958</v>
      </c>
      <c r="F9235">
        <v>-2551</v>
      </c>
      <c r="I9235" t="str">
        <f>INDEX(LedgerMapping[[#All],[Level 3]],MATCH(Actuals[[#This Row],[Sub Ledger]],LedgerMapping[[#All],[Sub Ledger]],0))</f>
        <v>Marketing</v>
      </c>
      <c r="J9235" s="22">
        <f>YEAR(Actuals[[#This Row],[Date]])</f>
        <v>2023</v>
      </c>
      <c r="K9235" s="22">
        <f>MONTH(Actuals[[#This Row],[Date]])</f>
        <v>2</v>
      </c>
      <c r="L9235" s="12"/>
    </row>
    <row r="9236" spans="1:12" x14ac:dyDescent="0.3">
      <c r="A9236">
        <v>6</v>
      </c>
      <c r="B9236">
        <v>15791</v>
      </c>
      <c r="C9236">
        <v>1</v>
      </c>
      <c r="D9236">
        <v>61000</v>
      </c>
      <c r="E9236" s="46">
        <v>44988</v>
      </c>
      <c r="F9236">
        <v>-2185</v>
      </c>
      <c r="I9236" t="str">
        <f>INDEX(LedgerMapping[[#All],[Level 3]],MATCH(Actuals[[#This Row],[Sub Ledger]],LedgerMapping[[#All],[Sub Ledger]],0))</f>
        <v>Marketing</v>
      </c>
      <c r="J9236" s="22">
        <f>YEAR(Actuals[[#This Row],[Date]])</f>
        <v>2023</v>
      </c>
      <c r="K9236" s="22">
        <f>MONTH(Actuals[[#This Row],[Date]])</f>
        <v>3</v>
      </c>
      <c r="L9236" s="12"/>
    </row>
    <row r="9237" spans="1:12" x14ac:dyDescent="0.3">
      <c r="A9237">
        <v>6</v>
      </c>
      <c r="B9237">
        <v>16823</v>
      </c>
      <c r="C9237">
        <v>1</v>
      </c>
      <c r="D9237">
        <v>61000</v>
      </c>
      <c r="E9237" s="46">
        <v>45018</v>
      </c>
      <c r="F9237">
        <v>-3033</v>
      </c>
      <c r="I9237" t="str">
        <f>INDEX(LedgerMapping[[#All],[Level 3]],MATCH(Actuals[[#This Row],[Sub Ledger]],LedgerMapping[[#All],[Sub Ledger]],0))</f>
        <v>Marketing</v>
      </c>
      <c r="J9237" s="22">
        <f>YEAR(Actuals[[#This Row],[Date]])</f>
        <v>2023</v>
      </c>
      <c r="K9237" s="22">
        <f>MONTH(Actuals[[#This Row],[Date]])</f>
        <v>4</v>
      </c>
      <c r="L9237" s="12"/>
    </row>
    <row r="9238" spans="1:12" x14ac:dyDescent="0.3">
      <c r="A9238">
        <v>6</v>
      </c>
      <c r="B9238">
        <v>17854</v>
      </c>
      <c r="C9238">
        <v>1</v>
      </c>
      <c r="D9238">
        <v>61000</v>
      </c>
      <c r="E9238" s="46">
        <v>45049</v>
      </c>
      <c r="F9238">
        <v>-3061</v>
      </c>
      <c r="I9238" t="str">
        <f>INDEX(LedgerMapping[[#All],[Level 3]],MATCH(Actuals[[#This Row],[Sub Ledger]],LedgerMapping[[#All],[Sub Ledger]],0))</f>
        <v>Marketing</v>
      </c>
      <c r="J9238" s="22">
        <f>YEAR(Actuals[[#This Row],[Date]])</f>
        <v>2023</v>
      </c>
      <c r="K9238" s="22">
        <f>MONTH(Actuals[[#This Row],[Date]])</f>
        <v>5</v>
      </c>
      <c r="L9238" s="12"/>
    </row>
    <row r="9239" spans="1:12" x14ac:dyDescent="0.3">
      <c r="A9239">
        <v>6</v>
      </c>
      <c r="B9239">
        <v>18858</v>
      </c>
      <c r="C9239">
        <v>1</v>
      </c>
      <c r="D9239">
        <v>61000</v>
      </c>
      <c r="E9239" s="46">
        <v>45079</v>
      </c>
      <c r="F9239">
        <v>-2372</v>
      </c>
      <c r="I9239" t="str">
        <f>INDEX(LedgerMapping[[#All],[Level 3]],MATCH(Actuals[[#This Row],[Sub Ledger]],LedgerMapping[[#All],[Sub Ledger]],0))</f>
        <v>Marketing</v>
      </c>
      <c r="J9239" s="22">
        <f>YEAR(Actuals[[#This Row],[Date]])</f>
        <v>2023</v>
      </c>
      <c r="K9239" s="22">
        <f>MONTH(Actuals[[#This Row],[Date]])</f>
        <v>6</v>
      </c>
      <c r="L9239" s="12"/>
    </row>
    <row r="9240" spans="1:12" x14ac:dyDescent="0.3">
      <c r="A9240">
        <v>6</v>
      </c>
      <c r="B9240">
        <v>19886</v>
      </c>
      <c r="C9240">
        <v>1</v>
      </c>
      <c r="D9240">
        <v>61000</v>
      </c>
      <c r="E9240" s="46">
        <v>45110</v>
      </c>
      <c r="F9240">
        <v>-1782</v>
      </c>
      <c r="I9240" t="str">
        <f>INDEX(LedgerMapping[[#All],[Level 3]],MATCH(Actuals[[#This Row],[Sub Ledger]],LedgerMapping[[#All],[Sub Ledger]],0))</f>
        <v>Marketing</v>
      </c>
      <c r="J9240" s="22">
        <f>YEAR(Actuals[[#This Row],[Date]])</f>
        <v>2023</v>
      </c>
      <c r="K9240" s="22">
        <f>MONTH(Actuals[[#This Row],[Date]])</f>
        <v>7</v>
      </c>
      <c r="L9240" s="12"/>
    </row>
    <row r="9241" spans="1:12" x14ac:dyDescent="0.3">
      <c r="A9241">
        <v>6</v>
      </c>
      <c r="B9241">
        <v>20916</v>
      </c>
      <c r="C9241">
        <v>1</v>
      </c>
      <c r="D9241">
        <v>61000</v>
      </c>
      <c r="E9241" s="46">
        <v>45141</v>
      </c>
      <c r="F9241">
        <v>-2561</v>
      </c>
      <c r="I9241" t="str">
        <f>INDEX(LedgerMapping[[#All],[Level 3]],MATCH(Actuals[[#This Row],[Sub Ledger]],LedgerMapping[[#All],[Sub Ledger]],0))</f>
        <v>Marketing</v>
      </c>
      <c r="J9241" s="22">
        <f>YEAR(Actuals[[#This Row],[Date]])</f>
        <v>2023</v>
      </c>
      <c r="K9241" s="22">
        <f>MONTH(Actuals[[#This Row],[Date]])</f>
        <v>8</v>
      </c>
      <c r="L9241" s="12"/>
    </row>
    <row r="9242" spans="1:12" x14ac:dyDescent="0.3">
      <c r="A9242">
        <v>6</v>
      </c>
      <c r="B9242">
        <v>21917</v>
      </c>
      <c r="C9242">
        <v>1</v>
      </c>
      <c r="D9242">
        <v>61000</v>
      </c>
      <c r="E9242" s="46">
        <v>45169</v>
      </c>
      <c r="F9242">
        <v>-2372</v>
      </c>
      <c r="I9242" t="str">
        <f>INDEX(LedgerMapping[[#All],[Level 3]],MATCH(Actuals[[#This Row],[Sub Ledger]],LedgerMapping[[#All],[Sub Ledger]],0))</f>
        <v>Marketing</v>
      </c>
      <c r="J9242" s="22">
        <f>YEAR(Actuals[[#This Row],[Date]])</f>
        <v>2023</v>
      </c>
      <c r="K9242" s="22">
        <f>MONTH(Actuals[[#This Row],[Date]])</f>
        <v>8</v>
      </c>
      <c r="L9242" s="12"/>
    </row>
    <row r="9243" spans="1:12" x14ac:dyDescent="0.3">
      <c r="A9243">
        <v>6</v>
      </c>
      <c r="B9243">
        <v>22894</v>
      </c>
      <c r="C9243">
        <v>1</v>
      </c>
      <c r="D9243">
        <v>61000</v>
      </c>
      <c r="E9243" s="46">
        <v>45200</v>
      </c>
      <c r="F9243">
        <v>-2275</v>
      </c>
      <c r="I9243" t="str">
        <f>INDEX(LedgerMapping[[#All],[Level 3]],MATCH(Actuals[[#This Row],[Sub Ledger]],LedgerMapping[[#All],[Sub Ledger]],0))</f>
        <v>Marketing</v>
      </c>
      <c r="J9243" s="22">
        <f>YEAR(Actuals[[#This Row],[Date]])</f>
        <v>2023</v>
      </c>
      <c r="K9243" s="22">
        <f>MONTH(Actuals[[#This Row],[Date]])</f>
        <v>10</v>
      </c>
      <c r="L9243" s="12"/>
    </row>
    <row r="9244" spans="1:12" x14ac:dyDescent="0.3">
      <c r="A9244">
        <v>6</v>
      </c>
      <c r="B9244">
        <v>23899</v>
      </c>
      <c r="C9244">
        <v>1</v>
      </c>
      <c r="D9244">
        <v>61000</v>
      </c>
      <c r="E9244" s="46">
        <v>45230</v>
      </c>
      <c r="F9244">
        <v>-2449</v>
      </c>
      <c r="I9244" t="str">
        <f>INDEX(LedgerMapping[[#All],[Level 3]],MATCH(Actuals[[#This Row],[Sub Ledger]],LedgerMapping[[#All],[Sub Ledger]],0))</f>
        <v>Marketing</v>
      </c>
      <c r="J9244" s="22">
        <f>YEAR(Actuals[[#This Row],[Date]])</f>
        <v>2023</v>
      </c>
      <c r="K9244" s="22">
        <f>MONTH(Actuals[[#This Row],[Date]])</f>
        <v>10</v>
      </c>
      <c r="L9244" s="12"/>
    </row>
    <row r="9245" spans="1:12" x14ac:dyDescent="0.3">
      <c r="A9245">
        <v>6</v>
      </c>
      <c r="B9245">
        <v>24928</v>
      </c>
      <c r="C9245">
        <v>1</v>
      </c>
      <c r="D9245">
        <v>61000</v>
      </c>
      <c r="E9245" s="46">
        <v>45261</v>
      </c>
      <c r="F9245">
        <v>-2296</v>
      </c>
      <c r="I9245" t="str">
        <f>INDEX(LedgerMapping[[#All],[Level 3]],MATCH(Actuals[[#This Row],[Sub Ledger]],LedgerMapping[[#All],[Sub Ledger]],0))</f>
        <v>Marketing</v>
      </c>
      <c r="J9245" s="22">
        <f>YEAR(Actuals[[#This Row],[Date]])</f>
        <v>2023</v>
      </c>
      <c r="K9245" s="22">
        <f>MONTH(Actuals[[#This Row],[Date]])</f>
        <v>12</v>
      </c>
      <c r="L9245" s="12"/>
    </row>
    <row r="9246" spans="1:12" x14ac:dyDescent="0.3">
      <c r="A9246">
        <v>6</v>
      </c>
      <c r="B9246">
        <v>25994</v>
      </c>
      <c r="C9246">
        <v>1</v>
      </c>
      <c r="D9246">
        <v>61000</v>
      </c>
      <c r="E9246" s="46">
        <v>45291</v>
      </c>
      <c r="F9246">
        <v>-1695</v>
      </c>
      <c r="I9246" t="str">
        <f>INDEX(LedgerMapping[[#All],[Level 3]],MATCH(Actuals[[#This Row],[Sub Ledger]],LedgerMapping[[#All],[Sub Ledger]],0))</f>
        <v>Marketing</v>
      </c>
      <c r="J9246" s="22">
        <f>YEAR(Actuals[[#This Row],[Date]])</f>
        <v>2023</v>
      </c>
      <c r="K9246" s="22">
        <f>MONTH(Actuals[[#This Row],[Date]])</f>
        <v>12</v>
      </c>
      <c r="L9246" s="12"/>
    </row>
    <row r="9247" spans="1:12" x14ac:dyDescent="0.3">
      <c r="A9247">
        <v>6</v>
      </c>
      <c r="B9247">
        <v>27123</v>
      </c>
      <c r="C9247">
        <v>1</v>
      </c>
      <c r="D9247">
        <v>61000</v>
      </c>
      <c r="E9247" s="46">
        <v>45322</v>
      </c>
      <c r="F9247">
        <v>-2806</v>
      </c>
      <c r="I9247" t="str">
        <f>INDEX(LedgerMapping[[#All],[Level 3]],MATCH(Actuals[[#This Row],[Sub Ledger]],LedgerMapping[[#All],[Sub Ledger]],0))</f>
        <v>Marketing</v>
      </c>
      <c r="J9247" s="22">
        <f>YEAR(Actuals[[#This Row],[Date]])</f>
        <v>2024</v>
      </c>
      <c r="K9247" s="22">
        <f>MONTH(Actuals[[#This Row],[Date]])</f>
        <v>1</v>
      </c>
      <c r="L9247" s="12"/>
    </row>
    <row r="9248" spans="1:12" x14ac:dyDescent="0.3">
      <c r="A9248">
        <v>6</v>
      </c>
      <c r="B9248">
        <v>28275</v>
      </c>
      <c r="C9248">
        <v>1</v>
      </c>
      <c r="D9248">
        <v>61000</v>
      </c>
      <c r="E9248" s="46">
        <v>45354</v>
      </c>
      <c r="F9248">
        <v>-2281</v>
      </c>
      <c r="I9248" t="str">
        <f>INDEX(LedgerMapping[[#All],[Level 3]],MATCH(Actuals[[#This Row],[Sub Ledger]],LedgerMapping[[#All],[Sub Ledger]],0))</f>
        <v>Marketing</v>
      </c>
      <c r="J9248" s="22">
        <f>YEAR(Actuals[[#This Row],[Date]])</f>
        <v>2024</v>
      </c>
      <c r="K9248" s="22">
        <f>MONTH(Actuals[[#This Row],[Date]])</f>
        <v>3</v>
      </c>
      <c r="L9248" s="12"/>
    </row>
    <row r="9249" spans="1:12" x14ac:dyDescent="0.3">
      <c r="A9249">
        <v>6</v>
      </c>
      <c r="B9249">
        <v>29429</v>
      </c>
      <c r="C9249">
        <v>1</v>
      </c>
      <c r="D9249">
        <v>61000</v>
      </c>
      <c r="E9249" s="46">
        <v>45384</v>
      </c>
      <c r="F9249">
        <v>-1777</v>
      </c>
      <c r="I9249" t="str">
        <f>INDEX(LedgerMapping[[#All],[Level 3]],MATCH(Actuals[[#This Row],[Sub Ledger]],LedgerMapping[[#All],[Sub Ledger]],0))</f>
        <v>Marketing</v>
      </c>
      <c r="J9249" s="22">
        <f>YEAR(Actuals[[#This Row],[Date]])</f>
        <v>2024</v>
      </c>
      <c r="K9249" s="22">
        <f>MONTH(Actuals[[#This Row],[Date]])</f>
        <v>4</v>
      </c>
      <c r="L9249" s="12"/>
    </row>
    <row r="9250" spans="1:12" x14ac:dyDescent="0.3">
      <c r="A9250">
        <v>6</v>
      </c>
      <c r="B9250">
        <v>30555</v>
      </c>
      <c r="C9250">
        <v>1</v>
      </c>
      <c r="D9250">
        <v>61000</v>
      </c>
      <c r="E9250" s="46">
        <v>45415</v>
      </c>
      <c r="F9250">
        <v>-1870</v>
      </c>
      <c r="I9250" t="str">
        <f>INDEX(LedgerMapping[[#All],[Level 3]],MATCH(Actuals[[#This Row],[Sub Ledger]],LedgerMapping[[#All],[Sub Ledger]],0))</f>
        <v>Marketing</v>
      </c>
      <c r="J9250" s="22">
        <f>YEAR(Actuals[[#This Row],[Date]])</f>
        <v>2024</v>
      </c>
      <c r="K9250" s="22">
        <f>MONTH(Actuals[[#This Row],[Date]])</f>
        <v>5</v>
      </c>
      <c r="L9250" s="12"/>
    </row>
    <row r="9251" spans="1:12" x14ac:dyDescent="0.3">
      <c r="A9251">
        <v>6</v>
      </c>
      <c r="B9251">
        <v>31681</v>
      </c>
      <c r="C9251">
        <v>1</v>
      </c>
      <c r="D9251">
        <v>61000</v>
      </c>
      <c r="E9251" s="46">
        <v>45445</v>
      </c>
      <c r="F9251">
        <v>-2239</v>
      </c>
      <c r="I9251" t="str">
        <f>INDEX(LedgerMapping[[#All],[Level 3]],MATCH(Actuals[[#This Row],[Sub Ledger]],LedgerMapping[[#All],[Sub Ledger]],0))</f>
        <v>Marketing</v>
      </c>
      <c r="J9251" s="22">
        <f>YEAR(Actuals[[#This Row],[Date]])</f>
        <v>2024</v>
      </c>
      <c r="K9251" s="22">
        <f>MONTH(Actuals[[#This Row],[Date]])</f>
        <v>6</v>
      </c>
      <c r="L9251" s="12"/>
    </row>
    <row r="9252" spans="1:12" x14ac:dyDescent="0.3">
      <c r="A9252">
        <v>6</v>
      </c>
      <c r="B9252">
        <v>32805</v>
      </c>
      <c r="C9252">
        <v>1</v>
      </c>
      <c r="D9252">
        <v>61000</v>
      </c>
      <c r="E9252" s="46">
        <v>45476</v>
      </c>
      <c r="F9252">
        <v>-2601</v>
      </c>
      <c r="I9252" t="str">
        <f>INDEX(LedgerMapping[[#All],[Level 3]],MATCH(Actuals[[#This Row],[Sub Ledger]],LedgerMapping[[#All],[Sub Ledger]],0))</f>
        <v>Marketing</v>
      </c>
      <c r="J9252" s="22">
        <f>YEAR(Actuals[[#This Row],[Date]])</f>
        <v>2024</v>
      </c>
      <c r="K9252" s="22">
        <f>MONTH(Actuals[[#This Row],[Date]])</f>
        <v>7</v>
      </c>
      <c r="L9252" s="12"/>
    </row>
    <row r="9253" spans="1:12" x14ac:dyDescent="0.3">
      <c r="A9253">
        <v>6</v>
      </c>
      <c r="B9253">
        <v>33929</v>
      </c>
      <c r="C9253">
        <v>1</v>
      </c>
      <c r="D9253">
        <v>61000</v>
      </c>
      <c r="E9253" s="46">
        <v>45507</v>
      </c>
      <c r="F9253">
        <v>-2818</v>
      </c>
      <c r="I9253" t="str">
        <f>INDEX(LedgerMapping[[#All],[Level 3]],MATCH(Actuals[[#This Row],[Sub Ledger]],LedgerMapping[[#All],[Sub Ledger]],0))</f>
        <v>Marketing</v>
      </c>
      <c r="J9253" s="22">
        <f>YEAR(Actuals[[#This Row],[Date]])</f>
        <v>2024</v>
      </c>
      <c r="K9253" s="22">
        <f>MONTH(Actuals[[#This Row],[Date]])</f>
        <v>8</v>
      </c>
      <c r="L9253" s="12"/>
    </row>
    <row r="9254" spans="1:12" x14ac:dyDescent="0.3">
      <c r="A9254">
        <v>6</v>
      </c>
      <c r="B9254">
        <v>35080</v>
      </c>
      <c r="C9254">
        <v>1</v>
      </c>
      <c r="D9254">
        <v>61000</v>
      </c>
      <c r="E9254" s="46">
        <v>45536</v>
      </c>
      <c r="F9254">
        <v>-3033</v>
      </c>
      <c r="I9254" t="str">
        <f>INDEX(LedgerMapping[[#All],[Level 3]],MATCH(Actuals[[#This Row],[Sub Ledger]],LedgerMapping[[#All],[Sub Ledger]],0))</f>
        <v>Marketing</v>
      </c>
      <c r="J9254" s="22">
        <f>YEAR(Actuals[[#This Row],[Date]])</f>
        <v>2024</v>
      </c>
      <c r="K9254" s="22">
        <f>MONTH(Actuals[[#This Row],[Date]])</f>
        <v>9</v>
      </c>
      <c r="L9254" s="12"/>
    </row>
    <row r="9255" spans="1:12" x14ac:dyDescent="0.3">
      <c r="A9255">
        <v>6</v>
      </c>
      <c r="B9255">
        <v>36230</v>
      </c>
      <c r="C9255">
        <v>1</v>
      </c>
      <c r="D9255">
        <v>61000</v>
      </c>
      <c r="E9255" s="46">
        <v>45567</v>
      </c>
      <c r="F9255">
        <v>-2502</v>
      </c>
      <c r="I9255" t="str">
        <f>INDEX(LedgerMapping[[#All],[Level 3]],MATCH(Actuals[[#This Row],[Sub Ledger]],LedgerMapping[[#All],[Sub Ledger]],0))</f>
        <v>Marketing</v>
      </c>
      <c r="J9255" s="22">
        <f>YEAR(Actuals[[#This Row],[Date]])</f>
        <v>2024</v>
      </c>
      <c r="K9255" s="22">
        <f>MONTH(Actuals[[#This Row],[Date]])</f>
        <v>10</v>
      </c>
      <c r="L9255" s="12"/>
    </row>
    <row r="9256" spans="1:12" x14ac:dyDescent="0.3">
      <c r="A9256">
        <v>6</v>
      </c>
      <c r="B9256">
        <v>37380</v>
      </c>
      <c r="C9256">
        <v>1</v>
      </c>
      <c r="D9256">
        <v>61000</v>
      </c>
      <c r="E9256" s="46">
        <v>45597</v>
      </c>
      <c r="F9256">
        <v>-2076</v>
      </c>
      <c r="I9256" t="str">
        <f>INDEX(LedgerMapping[[#All],[Level 3]],MATCH(Actuals[[#This Row],[Sub Ledger]],LedgerMapping[[#All],[Sub Ledger]],0))</f>
        <v>Marketing</v>
      </c>
      <c r="J9256" s="22">
        <f>YEAR(Actuals[[#This Row],[Date]])</f>
        <v>2024</v>
      </c>
      <c r="K9256" s="22">
        <f>MONTH(Actuals[[#This Row],[Date]])</f>
        <v>11</v>
      </c>
      <c r="L9256" s="12"/>
    </row>
    <row r="9257" spans="1:12" x14ac:dyDescent="0.3">
      <c r="A9257">
        <v>6</v>
      </c>
      <c r="B9257">
        <v>38530</v>
      </c>
      <c r="C9257">
        <v>1</v>
      </c>
      <c r="D9257">
        <v>61000</v>
      </c>
      <c r="E9257" s="46">
        <v>45628</v>
      </c>
      <c r="F9257">
        <v>-1994</v>
      </c>
      <c r="I9257" t="str">
        <f>INDEX(LedgerMapping[[#All],[Level 3]],MATCH(Actuals[[#This Row],[Sub Ledger]],LedgerMapping[[#All],[Sub Ledger]],0))</f>
        <v>Marketing</v>
      </c>
      <c r="J9257" s="22">
        <f>YEAR(Actuals[[#This Row],[Date]])</f>
        <v>2024</v>
      </c>
      <c r="K9257" s="22">
        <f>MONTH(Actuals[[#This Row],[Date]])</f>
        <v>12</v>
      </c>
      <c r="L9257" s="12"/>
    </row>
    <row r="9258" spans="1:12" x14ac:dyDescent="0.3">
      <c r="A9258">
        <v>6</v>
      </c>
      <c r="B9258">
        <v>475</v>
      </c>
      <c r="C9258">
        <v>1</v>
      </c>
      <c r="D9258">
        <v>62000</v>
      </c>
      <c r="E9258" s="46">
        <v>44562</v>
      </c>
      <c r="F9258">
        <v>-1040</v>
      </c>
      <c r="I9258" t="str">
        <f>INDEX(LedgerMapping[[#All],[Level 3]],MATCH(Actuals[[#This Row],[Sub Ledger]],LedgerMapping[[#All],[Sub Ledger]],0))</f>
        <v>Marketing</v>
      </c>
      <c r="J9258" s="22">
        <f>YEAR(Actuals[[#This Row],[Date]])</f>
        <v>2022</v>
      </c>
      <c r="K9258" s="22">
        <f>MONTH(Actuals[[#This Row],[Date]])</f>
        <v>1</v>
      </c>
      <c r="L9258" s="12"/>
    </row>
    <row r="9259" spans="1:12" x14ac:dyDescent="0.3">
      <c r="A9259">
        <v>6</v>
      </c>
      <c r="B9259">
        <v>1599</v>
      </c>
      <c r="C9259">
        <v>1</v>
      </c>
      <c r="D9259">
        <v>62000</v>
      </c>
      <c r="E9259" s="46">
        <v>44593</v>
      </c>
      <c r="F9259">
        <v>-1198</v>
      </c>
      <c r="I9259" t="str">
        <f>INDEX(LedgerMapping[[#All],[Level 3]],MATCH(Actuals[[#This Row],[Sub Ledger]],LedgerMapping[[#All],[Sub Ledger]],0))</f>
        <v>Marketing</v>
      </c>
      <c r="J9259" s="22">
        <f>YEAR(Actuals[[#This Row],[Date]])</f>
        <v>2022</v>
      </c>
      <c r="K9259" s="22">
        <f>MONTH(Actuals[[#This Row],[Date]])</f>
        <v>2</v>
      </c>
      <c r="L9259" s="12"/>
    </row>
    <row r="9260" spans="1:12" x14ac:dyDescent="0.3">
      <c r="A9260">
        <v>6</v>
      </c>
      <c r="B9260">
        <v>2717</v>
      </c>
      <c r="C9260">
        <v>1</v>
      </c>
      <c r="D9260">
        <v>62000</v>
      </c>
      <c r="E9260" s="46">
        <v>44624</v>
      </c>
      <c r="F9260">
        <v>-1736</v>
      </c>
      <c r="I9260" t="str">
        <f>INDEX(LedgerMapping[[#All],[Level 3]],MATCH(Actuals[[#This Row],[Sub Ledger]],LedgerMapping[[#All],[Sub Ledger]],0))</f>
        <v>Marketing</v>
      </c>
      <c r="J9260" s="22">
        <f>YEAR(Actuals[[#This Row],[Date]])</f>
        <v>2022</v>
      </c>
      <c r="K9260" s="22">
        <f>MONTH(Actuals[[#This Row],[Date]])</f>
        <v>3</v>
      </c>
      <c r="L9260" s="12"/>
    </row>
    <row r="9261" spans="1:12" x14ac:dyDescent="0.3">
      <c r="A9261">
        <v>6</v>
      </c>
      <c r="B9261">
        <v>3839</v>
      </c>
      <c r="C9261">
        <v>1</v>
      </c>
      <c r="D9261">
        <v>62000</v>
      </c>
      <c r="E9261" s="46">
        <v>44654</v>
      </c>
      <c r="F9261">
        <v>-1797</v>
      </c>
      <c r="I9261" t="str">
        <f>INDEX(LedgerMapping[[#All],[Level 3]],MATCH(Actuals[[#This Row],[Sub Ledger]],LedgerMapping[[#All],[Sub Ledger]],0))</f>
        <v>Marketing</v>
      </c>
      <c r="J9261" s="22">
        <f>YEAR(Actuals[[#This Row],[Date]])</f>
        <v>2022</v>
      </c>
      <c r="K9261" s="22">
        <f>MONTH(Actuals[[#This Row],[Date]])</f>
        <v>4</v>
      </c>
      <c r="L9261" s="12"/>
    </row>
    <row r="9262" spans="1:12" x14ac:dyDescent="0.3">
      <c r="A9262">
        <v>6</v>
      </c>
      <c r="B9262">
        <v>4963</v>
      </c>
      <c r="C9262">
        <v>1</v>
      </c>
      <c r="D9262">
        <v>62000</v>
      </c>
      <c r="E9262" s="46">
        <v>44685</v>
      </c>
      <c r="F9262">
        <v>-1572</v>
      </c>
      <c r="I9262" t="str">
        <f>INDEX(LedgerMapping[[#All],[Level 3]],MATCH(Actuals[[#This Row],[Sub Ledger]],LedgerMapping[[#All],[Sub Ledger]],0))</f>
        <v>Marketing</v>
      </c>
      <c r="J9262" s="22">
        <f>YEAR(Actuals[[#This Row],[Date]])</f>
        <v>2022</v>
      </c>
      <c r="K9262" s="22">
        <f>MONTH(Actuals[[#This Row],[Date]])</f>
        <v>5</v>
      </c>
      <c r="L9262" s="12"/>
    </row>
    <row r="9263" spans="1:12" x14ac:dyDescent="0.3">
      <c r="A9263">
        <v>6</v>
      </c>
      <c r="B9263">
        <v>6088</v>
      </c>
      <c r="C9263">
        <v>1</v>
      </c>
      <c r="D9263">
        <v>62000</v>
      </c>
      <c r="E9263" s="46">
        <v>44715</v>
      </c>
      <c r="F9263">
        <v>-1375</v>
      </c>
      <c r="I9263" t="str">
        <f>INDEX(LedgerMapping[[#All],[Level 3]],MATCH(Actuals[[#This Row],[Sub Ledger]],LedgerMapping[[#All],[Sub Ledger]],0))</f>
        <v>Marketing</v>
      </c>
      <c r="J9263" s="22">
        <f>YEAR(Actuals[[#This Row],[Date]])</f>
        <v>2022</v>
      </c>
      <c r="K9263" s="22">
        <f>MONTH(Actuals[[#This Row],[Date]])</f>
        <v>6</v>
      </c>
      <c r="L9263" s="12"/>
    </row>
    <row r="9264" spans="1:12" x14ac:dyDescent="0.3">
      <c r="A9264">
        <v>6</v>
      </c>
      <c r="B9264">
        <v>7209</v>
      </c>
      <c r="C9264">
        <v>1</v>
      </c>
      <c r="D9264">
        <v>62000</v>
      </c>
      <c r="E9264" s="46">
        <v>44746</v>
      </c>
      <c r="F9264">
        <v>-2190</v>
      </c>
      <c r="I9264" t="str">
        <f>INDEX(LedgerMapping[[#All],[Level 3]],MATCH(Actuals[[#This Row],[Sub Ledger]],LedgerMapping[[#All],[Sub Ledger]],0))</f>
        <v>Marketing</v>
      </c>
      <c r="J9264" s="22">
        <f>YEAR(Actuals[[#This Row],[Date]])</f>
        <v>2022</v>
      </c>
      <c r="K9264" s="22">
        <f>MONTH(Actuals[[#This Row],[Date]])</f>
        <v>7</v>
      </c>
      <c r="L9264" s="12"/>
    </row>
    <row r="9265" spans="1:12" x14ac:dyDescent="0.3">
      <c r="A9265">
        <v>6</v>
      </c>
      <c r="B9265">
        <v>8332</v>
      </c>
      <c r="C9265">
        <v>1</v>
      </c>
      <c r="D9265">
        <v>62000</v>
      </c>
      <c r="E9265" s="46">
        <v>44777</v>
      </c>
      <c r="F9265">
        <v>-1530</v>
      </c>
      <c r="I9265" t="str">
        <f>INDEX(LedgerMapping[[#All],[Level 3]],MATCH(Actuals[[#This Row],[Sub Ledger]],LedgerMapping[[#All],[Sub Ledger]],0))</f>
        <v>Marketing</v>
      </c>
      <c r="J9265" s="22">
        <f>YEAR(Actuals[[#This Row],[Date]])</f>
        <v>2022</v>
      </c>
      <c r="K9265" s="22">
        <f>MONTH(Actuals[[#This Row],[Date]])</f>
        <v>8</v>
      </c>
      <c r="L9265" s="12"/>
    </row>
    <row r="9266" spans="1:12" x14ac:dyDescent="0.3">
      <c r="A9266">
        <v>6</v>
      </c>
      <c r="B9266">
        <v>9449</v>
      </c>
      <c r="C9266">
        <v>1</v>
      </c>
      <c r="D9266">
        <v>62000</v>
      </c>
      <c r="E9266" s="46">
        <v>44805</v>
      </c>
      <c r="F9266">
        <v>-2169</v>
      </c>
      <c r="I9266" t="str">
        <f>INDEX(LedgerMapping[[#All],[Level 3]],MATCH(Actuals[[#This Row],[Sub Ledger]],LedgerMapping[[#All],[Sub Ledger]],0))</f>
        <v>Marketing</v>
      </c>
      <c r="J9266" s="22">
        <f>YEAR(Actuals[[#This Row],[Date]])</f>
        <v>2022</v>
      </c>
      <c r="K9266" s="22">
        <f>MONTH(Actuals[[#This Row],[Date]])</f>
        <v>9</v>
      </c>
      <c r="L9266" s="12"/>
    </row>
    <row r="9267" spans="1:12" x14ac:dyDescent="0.3">
      <c r="A9267">
        <v>6</v>
      </c>
      <c r="B9267">
        <v>10566</v>
      </c>
      <c r="C9267">
        <v>1</v>
      </c>
      <c r="D9267">
        <v>62000</v>
      </c>
      <c r="E9267" s="46">
        <v>44836</v>
      </c>
      <c r="F9267">
        <v>-1924</v>
      </c>
      <c r="I9267" t="str">
        <f>INDEX(LedgerMapping[[#All],[Level 3]],MATCH(Actuals[[#This Row],[Sub Ledger]],LedgerMapping[[#All],[Sub Ledger]],0))</f>
        <v>Marketing</v>
      </c>
      <c r="J9267" s="22">
        <f>YEAR(Actuals[[#This Row],[Date]])</f>
        <v>2022</v>
      </c>
      <c r="K9267" s="22">
        <f>MONTH(Actuals[[#This Row],[Date]])</f>
        <v>10</v>
      </c>
      <c r="L9267" s="12"/>
    </row>
    <row r="9268" spans="1:12" x14ac:dyDescent="0.3">
      <c r="A9268">
        <v>6</v>
      </c>
      <c r="B9268">
        <v>11689</v>
      </c>
      <c r="C9268">
        <v>1</v>
      </c>
      <c r="D9268">
        <v>62000</v>
      </c>
      <c r="E9268" s="46">
        <v>44866</v>
      </c>
      <c r="F9268">
        <v>-2405</v>
      </c>
      <c r="I9268" t="str">
        <f>INDEX(LedgerMapping[[#All],[Level 3]],MATCH(Actuals[[#This Row],[Sub Ledger]],LedgerMapping[[#All],[Sub Ledger]],0))</f>
        <v>Marketing</v>
      </c>
      <c r="J9268" s="22">
        <f>YEAR(Actuals[[#This Row],[Date]])</f>
        <v>2022</v>
      </c>
      <c r="K9268" s="22">
        <f>MONTH(Actuals[[#This Row],[Date]])</f>
        <v>11</v>
      </c>
      <c r="L9268" s="12"/>
    </row>
    <row r="9269" spans="1:12" x14ac:dyDescent="0.3">
      <c r="A9269">
        <v>6</v>
      </c>
      <c r="B9269">
        <v>12818</v>
      </c>
      <c r="C9269">
        <v>1</v>
      </c>
      <c r="D9269">
        <v>62000</v>
      </c>
      <c r="E9269" s="46">
        <v>44897</v>
      </c>
      <c r="F9269">
        <v>-1905</v>
      </c>
      <c r="I9269" t="str">
        <f>INDEX(LedgerMapping[[#All],[Level 3]],MATCH(Actuals[[#This Row],[Sub Ledger]],LedgerMapping[[#All],[Sub Ledger]],0))</f>
        <v>Marketing</v>
      </c>
      <c r="J9269" s="22">
        <f>YEAR(Actuals[[#This Row],[Date]])</f>
        <v>2022</v>
      </c>
      <c r="K9269" s="22">
        <f>MONTH(Actuals[[#This Row],[Date]])</f>
        <v>12</v>
      </c>
      <c r="L9269" s="12"/>
    </row>
    <row r="9270" spans="1:12" x14ac:dyDescent="0.3">
      <c r="A9270">
        <v>6</v>
      </c>
      <c r="B9270">
        <v>13804</v>
      </c>
      <c r="C9270">
        <v>1</v>
      </c>
      <c r="D9270">
        <v>62000</v>
      </c>
      <c r="E9270" s="46">
        <v>44927</v>
      </c>
      <c r="F9270">
        <v>-1959</v>
      </c>
      <c r="I9270" t="str">
        <f>INDEX(LedgerMapping[[#All],[Level 3]],MATCH(Actuals[[#This Row],[Sub Ledger]],LedgerMapping[[#All],[Sub Ledger]],0))</f>
        <v>Marketing</v>
      </c>
      <c r="J9270" s="22">
        <f>YEAR(Actuals[[#This Row],[Date]])</f>
        <v>2023</v>
      </c>
      <c r="K9270" s="22">
        <f>MONTH(Actuals[[#This Row],[Date]])</f>
        <v>1</v>
      </c>
      <c r="L9270" s="12"/>
    </row>
    <row r="9271" spans="1:12" x14ac:dyDescent="0.3">
      <c r="A9271">
        <v>6</v>
      </c>
      <c r="B9271">
        <v>14812</v>
      </c>
      <c r="C9271">
        <v>1</v>
      </c>
      <c r="D9271">
        <v>62000</v>
      </c>
      <c r="E9271" s="46">
        <v>44958</v>
      </c>
      <c r="F9271">
        <v>-1623</v>
      </c>
      <c r="I9271" t="str">
        <f>INDEX(LedgerMapping[[#All],[Level 3]],MATCH(Actuals[[#This Row],[Sub Ledger]],LedgerMapping[[#All],[Sub Ledger]],0))</f>
        <v>Marketing</v>
      </c>
      <c r="J9271" s="22">
        <f>YEAR(Actuals[[#This Row],[Date]])</f>
        <v>2023</v>
      </c>
      <c r="K9271" s="22">
        <f>MONTH(Actuals[[#This Row],[Date]])</f>
        <v>2</v>
      </c>
      <c r="L9271" s="12"/>
    </row>
    <row r="9272" spans="1:12" x14ac:dyDescent="0.3">
      <c r="A9272">
        <v>6</v>
      </c>
      <c r="B9272">
        <v>15792</v>
      </c>
      <c r="C9272">
        <v>1</v>
      </c>
      <c r="D9272">
        <v>62000</v>
      </c>
      <c r="E9272" s="46">
        <v>44988</v>
      </c>
      <c r="F9272">
        <v>-1639</v>
      </c>
      <c r="I9272" t="str">
        <f>INDEX(LedgerMapping[[#All],[Level 3]],MATCH(Actuals[[#This Row],[Sub Ledger]],LedgerMapping[[#All],[Sub Ledger]],0))</f>
        <v>Marketing</v>
      </c>
      <c r="J9272" s="22">
        <f>YEAR(Actuals[[#This Row],[Date]])</f>
        <v>2023</v>
      </c>
      <c r="K9272" s="22">
        <f>MONTH(Actuals[[#This Row],[Date]])</f>
        <v>3</v>
      </c>
      <c r="L9272" s="12"/>
    </row>
    <row r="9273" spans="1:12" x14ac:dyDescent="0.3">
      <c r="A9273">
        <v>6</v>
      </c>
      <c r="B9273">
        <v>16824</v>
      </c>
      <c r="C9273">
        <v>1</v>
      </c>
      <c r="D9273">
        <v>62000</v>
      </c>
      <c r="E9273" s="46">
        <v>45018</v>
      </c>
      <c r="F9273">
        <v>-2729</v>
      </c>
      <c r="I9273" t="str">
        <f>INDEX(LedgerMapping[[#All],[Level 3]],MATCH(Actuals[[#This Row],[Sub Ledger]],LedgerMapping[[#All],[Sub Ledger]],0))</f>
        <v>Marketing</v>
      </c>
      <c r="J9273" s="22">
        <f>YEAR(Actuals[[#This Row],[Date]])</f>
        <v>2023</v>
      </c>
      <c r="K9273" s="22">
        <f>MONTH(Actuals[[#This Row],[Date]])</f>
        <v>4</v>
      </c>
      <c r="L9273" s="12"/>
    </row>
    <row r="9274" spans="1:12" x14ac:dyDescent="0.3">
      <c r="A9274">
        <v>6</v>
      </c>
      <c r="B9274">
        <v>17855</v>
      </c>
      <c r="C9274">
        <v>1</v>
      </c>
      <c r="D9274">
        <v>62000</v>
      </c>
      <c r="E9274" s="46">
        <v>45049</v>
      </c>
      <c r="F9274">
        <v>-2296</v>
      </c>
      <c r="I9274" t="str">
        <f>INDEX(LedgerMapping[[#All],[Level 3]],MATCH(Actuals[[#This Row],[Sub Ledger]],LedgerMapping[[#All],[Sub Ledger]],0))</f>
        <v>Marketing</v>
      </c>
      <c r="J9274" s="22">
        <f>YEAR(Actuals[[#This Row],[Date]])</f>
        <v>2023</v>
      </c>
      <c r="K9274" s="22">
        <f>MONTH(Actuals[[#This Row],[Date]])</f>
        <v>5</v>
      </c>
      <c r="L9274" s="12"/>
    </row>
    <row r="9275" spans="1:12" x14ac:dyDescent="0.3">
      <c r="A9275">
        <v>6</v>
      </c>
      <c r="B9275">
        <v>18859</v>
      </c>
      <c r="C9275">
        <v>1</v>
      </c>
      <c r="D9275">
        <v>62000</v>
      </c>
      <c r="E9275" s="46">
        <v>45079</v>
      </c>
      <c r="F9275">
        <v>-1078</v>
      </c>
      <c r="I9275" t="str">
        <f>INDEX(LedgerMapping[[#All],[Level 3]],MATCH(Actuals[[#This Row],[Sub Ledger]],LedgerMapping[[#All],[Sub Ledger]],0))</f>
        <v>Marketing</v>
      </c>
      <c r="J9275" s="22">
        <f>YEAR(Actuals[[#This Row],[Date]])</f>
        <v>2023</v>
      </c>
      <c r="K9275" s="22">
        <f>MONTH(Actuals[[#This Row],[Date]])</f>
        <v>6</v>
      </c>
      <c r="L9275" s="12"/>
    </row>
    <row r="9276" spans="1:12" x14ac:dyDescent="0.3">
      <c r="A9276">
        <v>6</v>
      </c>
      <c r="B9276">
        <v>19887</v>
      </c>
      <c r="C9276">
        <v>1</v>
      </c>
      <c r="D9276">
        <v>62000</v>
      </c>
      <c r="E9276" s="46">
        <v>45110</v>
      </c>
      <c r="F9276">
        <v>-1336</v>
      </c>
      <c r="I9276" t="str">
        <f>INDEX(LedgerMapping[[#All],[Level 3]],MATCH(Actuals[[#This Row],[Sub Ledger]],LedgerMapping[[#All],[Sub Ledger]],0))</f>
        <v>Marketing</v>
      </c>
      <c r="J9276" s="22">
        <f>YEAR(Actuals[[#This Row],[Date]])</f>
        <v>2023</v>
      </c>
      <c r="K9276" s="22">
        <f>MONTH(Actuals[[#This Row],[Date]])</f>
        <v>7</v>
      </c>
      <c r="L9276" s="12"/>
    </row>
    <row r="9277" spans="1:12" x14ac:dyDescent="0.3">
      <c r="A9277">
        <v>6</v>
      </c>
      <c r="B9277">
        <v>20917</v>
      </c>
      <c r="C9277">
        <v>1</v>
      </c>
      <c r="D9277">
        <v>62000</v>
      </c>
      <c r="E9277" s="46">
        <v>45141</v>
      </c>
      <c r="F9277">
        <v>-1920</v>
      </c>
      <c r="I9277" t="str">
        <f>INDEX(LedgerMapping[[#All],[Level 3]],MATCH(Actuals[[#This Row],[Sub Ledger]],LedgerMapping[[#All],[Sub Ledger]],0))</f>
        <v>Marketing</v>
      </c>
      <c r="J9277" s="22">
        <f>YEAR(Actuals[[#This Row],[Date]])</f>
        <v>2023</v>
      </c>
      <c r="K9277" s="22">
        <f>MONTH(Actuals[[#This Row],[Date]])</f>
        <v>8</v>
      </c>
      <c r="L9277" s="12"/>
    </row>
    <row r="9278" spans="1:12" x14ac:dyDescent="0.3">
      <c r="A9278">
        <v>6</v>
      </c>
      <c r="B9278">
        <v>21918</v>
      </c>
      <c r="C9278">
        <v>1</v>
      </c>
      <c r="D9278">
        <v>62000</v>
      </c>
      <c r="E9278" s="46">
        <v>45169</v>
      </c>
      <c r="F9278">
        <v>-1726</v>
      </c>
      <c r="I9278" t="str">
        <f>INDEX(LedgerMapping[[#All],[Level 3]],MATCH(Actuals[[#This Row],[Sub Ledger]],LedgerMapping[[#All],[Sub Ledger]],0))</f>
        <v>Marketing</v>
      </c>
      <c r="J9278" s="22">
        <f>YEAR(Actuals[[#This Row],[Date]])</f>
        <v>2023</v>
      </c>
      <c r="K9278" s="22">
        <f>MONTH(Actuals[[#This Row],[Date]])</f>
        <v>8</v>
      </c>
      <c r="L9278" s="12"/>
    </row>
    <row r="9279" spans="1:12" x14ac:dyDescent="0.3">
      <c r="A9279">
        <v>6</v>
      </c>
      <c r="B9279">
        <v>22895</v>
      </c>
      <c r="C9279">
        <v>1</v>
      </c>
      <c r="D9279">
        <v>62000</v>
      </c>
      <c r="E9279" s="46">
        <v>45200</v>
      </c>
      <c r="F9279">
        <v>-1770</v>
      </c>
      <c r="I9279" t="str">
        <f>INDEX(LedgerMapping[[#All],[Level 3]],MATCH(Actuals[[#This Row],[Sub Ledger]],LedgerMapping[[#All],[Sub Ledger]],0))</f>
        <v>Marketing</v>
      </c>
      <c r="J9279" s="22">
        <f>YEAR(Actuals[[#This Row],[Date]])</f>
        <v>2023</v>
      </c>
      <c r="K9279" s="22">
        <f>MONTH(Actuals[[#This Row],[Date]])</f>
        <v>10</v>
      </c>
      <c r="L9279" s="12"/>
    </row>
    <row r="9280" spans="1:12" x14ac:dyDescent="0.3">
      <c r="A9280">
        <v>6</v>
      </c>
      <c r="B9280">
        <v>23900</v>
      </c>
      <c r="C9280">
        <v>1</v>
      </c>
      <c r="D9280">
        <v>62000</v>
      </c>
      <c r="E9280" s="46">
        <v>45230</v>
      </c>
      <c r="F9280">
        <v>-2721</v>
      </c>
      <c r="I9280" t="str">
        <f>INDEX(LedgerMapping[[#All],[Level 3]],MATCH(Actuals[[#This Row],[Sub Ledger]],LedgerMapping[[#All],[Sub Ledger]],0))</f>
        <v>Marketing</v>
      </c>
      <c r="J9280" s="22">
        <f>YEAR(Actuals[[#This Row],[Date]])</f>
        <v>2023</v>
      </c>
      <c r="K9280" s="22">
        <f>MONTH(Actuals[[#This Row],[Date]])</f>
        <v>10</v>
      </c>
      <c r="L9280" s="12"/>
    </row>
    <row r="9281" spans="1:12" x14ac:dyDescent="0.3">
      <c r="A9281">
        <v>6</v>
      </c>
      <c r="B9281">
        <v>24929</v>
      </c>
      <c r="C9281">
        <v>1</v>
      </c>
      <c r="D9281">
        <v>62000</v>
      </c>
      <c r="E9281" s="46">
        <v>45261</v>
      </c>
      <c r="F9281">
        <v>-1461</v>
      </c>
      <c r="I9281" t="str">
        <f>INDEX(LedgerMapping[[#All],[Level 3]],MATCH(Actuals[[#This Row],[Sub Ledger]],LedgerMapping[[#All],[Sub Ledger]],0))</f>
        <v>Marketing</v>
      </c>
      <c r="J9281" s="22">
        <f>YEAR(Actuals[[#This Row],[Date]])</f>
        <v>2023</v>
      </c>
      <c r="K9281" s="22">
        <f>MONTH(Actuals[[#This Row],[Date]])</f>
        <v>12</v>
      </c>
      <c r="L9281" s="12"/>
    </row>
    <row r="9282" spans="1:12" x14ac:dyDescent="0.3">
      <c r="A9282">
        <v>6</v>
      </c>
      <c r="B9282">
        <v>25995</v>
      </c>
      <c r="C9282">
        <v>1</v>
      </c>
      <c r="D9282">
        <v>62000</v>
      </c>
      <c r="E9282" s="46">
        <v>45291</v>
      </c>
      <c r="F9282">
        <v>-1017</v>
      </c>
      <c r="I9282" t="str">
        <f>INDEX(LedgerMapping[[#All],[Level 3]],MATCH(Actuals[[#This Row],[Sub Ledger]],LedgerMapping[[#All],[Sub Ledger]],0))</f>
        <v>Marketing</v>
      </c>
      <c r="J9282" s="22">
        <f>YEAR(Actuals[[#This Row],[Date]])</f>
        <v>2023</v>
      </c>
      <c r="K9282" s="22">
        <f>MONTH(Actuals[[#This Row],[Date]])</f>
        <v>12</v>
      </c>
      <c r="L9282" s="12"/>
    </row>
    <row r="9283" spans="1:12" x14ac:dyDescent="0.3">
      <c r="A9283">
        <v>6</v>
      </c>
      <c r="B9283">
        <v>27124</v>
      </c>
      <c r="C9283">
        <v>1</v>
      </c>
      <c r="D9283">
        <v>62000</v>
      </c>
      <c r="E9283" s="46">
        <v>45322</v>
      </c>
      <c r="F9283">
        <v>-1531</v>
      </c>
      <c r="I9283" t="str">
        <f>INDEX(LedgerMapping[[#All],[Level 3]],MATCH(Actuals[[#This Row],[Sub Ledger]],LedgerMapping[[#All],[Sub Ledger]],0))</f>
        <v>Marketing</v>
      </c>
      <c r="J9283" s="22">
        <f>YEAR(Actuals[[#This Row],[Date]])</f>
        <v>2024</v>
      </c>
      <c r="K9283" s="22">
        <f>MONTH(Actuals[[#This Row],[Date]])</f>
        <v>1</v>
      </c>
      <c r="L9283" s="12"/>
    </row>
    <row r="9284" spans="1:12" x14ac:dyDescent="0.3">
      <c r="A9284">
        <v>6</v>
      </c>
      <c r="B9284">
        <v>28276</v>
      </c>
      <c r="C9284">
        <v>1</v>
      </c>
      <c r="D9284">
        <v>62000</v>
      </c>
      <c r="E9284" s="46">
        <v>45354</v>
      </c>
      <c r="F9284">
        <v>-2535</v>
      </c>
      <c r="I9284" t="str">
        <f>INDEX(LedgerMapping[[#All],[Level 3]],MATCH(Actuals[[#This Row],[Sub Ledger]],LedgerMapping[[#All],[Sub Ledger]],0))</f>
        <v>Marketing</v>
      </c>
      <c r="J9284" s="22">
        <f>YEAR(Actuals[[#This Row],[Date]])</f>
        <v>2024</v>
      </c>
      <c r="K9284" s="22">
        <f>MONTH(Actuals[[#This Row],[Date]])</f>
        <v>3</v>
      </c>
      <c r="L9284" s="12"/>
    </row>
    <row r="9285" spans="1:12" x14ac:dyDescent="0.3">
      <c r="A9285">
        <v>6</v>
      </c>
      <c r="B9285">
        <v>29430</v>
      </c>
      <c r="C9285">
        <v>1</v>
      </c>
      <c r="D9285">
        <v>62000</v>
      </c>
      <c r="E9285" s="46">
        <v>45384</v>
      </c>
      <c r="F9285">
        <v>-1332</v>
      </c>
      <c r="I9285" t="str">
        <f>INDEX(LedgerMapping[[#All],[Level 3]],MATCH(Actuals[[#This Row],[Sub Ledger]],LedgerMapping[[#All],[Sub Ledger]],0))</f>
        <v>Marketing</v>
      </c>
      <c r="J9285" s="22">
        <f>YEAR(Actuals[[#This Row],[Date]])</f>
        <v>2024</v>
      </c>
      <c r="K9285" s="22">
        <f>MONTH(Actuals[[#This Row],[Date]])</f>
        <v>4</v>
      </c>
      <c r="L9285" s="12"/>
    </row>
    <row r="9286" spans="1:12" x14ac:dyDescent="0.3">
      <c r="A9286">
        <v>6</v>
      </c>
      <c r="B9286">
        <v>30556</v>
      </c>
      <c r="C9286">
        <v>1</v>
      </c>
      <c r="D9286">
        <v>62000</v>
      </c>
      <c r="E9286" s="46">
        <v>45415</v>
      </c>
      <c r="F9286">
        <v>-1637</v>
      </c>
      <c r="I9286" t="str">
        <f>INDEX(LedgerMapping[[#All],[Level 3]],MATCH(Actuals[[#This Row],[Sub Ledger]],LedgerMapping[[#All],[Sub Ledger]],0))</f>
        <v>Marketing</v>
      </c>
      <c r="J9286" s="22">
        <f>YEAR(Actuals[[#This Row],[Date]])</f>
        <v>2024</v>
      </c>
      <c r="K9286" s="22">
        <f>MONTH(Actuals[[#This Row],[Date]])</f>
        <v>5</v>
      </c>
      <c r="L9286" s="12"/>
    </row>
    <row r="9287" spans="1:12" x14ac:dyDescent="0.3">
      <c r="A9287">
        <v>6</v>
      </c>
      <c r="B9287">
        <v>31682</v>
      </c>
      <c r="C9287">
        <v>1</v>
      </c>
      <c r="D9287">
        <v>62000</v>
      </c>
      <c r="E9287" s="46">
        <v>45445</v>
      </c>
      <c r="F9287">
        <v>-2798</v>
      </c>
      <c r="I9287" t="str">
        <f>INDEX(LedgerMapping[[#All],[Level 3]],MATCH(Actuals[[#This Row],[Sub Ledger]],LedgerMapping[[#All],[Sub Ledger]],0))</f>
        <v>Marketing</v>
      </c>
      <c r="J9287" s="22">
        <f>YEAR(Actuals[[#This Row],[Date]])</f>
        <v>2024</v>
      </c>
      <c r="K9287" s="22">
        <f>MONTH(Actuals[[#This Row],[Date]])</f>
        <v>6</v>
      </c>
      <c r="L9287" s="12"/>
    </row>
    <row r="9288" spans="1:12" x14ac:dyDescent="0.3">
      <c r="A9288">
        <v>6</v>
      </c>
      <c r="B9288">
        <v>32806</v>
      </c>
      <c r="C9288">
        <v>1</v>
      </c>
      <c r="D9288">
        <v>62000</v>
      </c>
      <c r="E9288" s="46">
        <v>45476</v>
      </c>
      <c r="F9288">
        <v>-2022</v>
      </c>
      <c r="I9288" t="str">
        <f>INDEX(LedgerMapping[[#All],[Level 3]],MATCH(Actuals[[#This Row],[Sub Ledger]],LedgerMapping[[#All],[Sub Ledger]],0))</f>
        <v>Marketing</v>
      </c>
      <c r="J9288" s="22">
        <f>YEAR(Actuals[[#This Row],[Date]])</f>
        <v>2024</v>
      </c>
      <c r="K9288" s="22">
        <f>MONTH(Actuals[[#This Row],[Date]])</f>
        <v>7</v>
      </c>
      <c r="L9288" s="12"/>
    </row>
    <row r="9289" spans="1:12" x14ac:dyDescent="0.3">
      <c r="A9289">
        <v>6</v>
      </c>
      <c r="B9289">
        <v>33930</v>
      </c>
      <c r="C9289">
        <v>1</v>
      </c>
      <c r="D9289">
        <v>62000</v>
      </c>
      <c r="E9289" s="46">
        <v>45507</v>
      </c>
      <c r="F9289">
        <v>-1793</v>
      </c>
      <c r="I9289" t="str">
        <f>INDEX(LedgerMapping[[#All],[Level 3]],MATCH(Actuals[[#This Row],[Sub Ledger]],LedgerMapping[[#All],[Sub Ledger]],0))</f>
        <v>Marketing</v>
      </c>
      <c r="J9289" s="22">
        <f>YEAR(Actuals[[#This Row],[Date]])</f>
        <v>2024</v>
      </c>
      <c r="K9289" s="22">
        <f>MONTH(Actuals[[#This Row],[Date]])</f>
        <v>8</v>
      </c>
      <c r="L9289" s="12"/>
    </row>
    <row r="9290" spans="1:12" x14ac:dyDescent="0.3">
      <c r="A9290">
        <v>6</v>
      </c>
      <c r="B9290">
        <v>35081</v>
      </c>
      <c r="C9290">
        <v>1</v>
      </c>
      <c r="D9290">
        <v>62000</v>
      </c>
      <c r="E9290" s="46">
        <v>45536</v>
      </c>
      <c r="F9290">
        <v>-1264</v>
      </c>
      <c r="I9290" t="str">
        <f>INDEX(LedgerMapping[[#All],[Level 3]],MATCH(Actuals[[#This Row],[Sub Ledger]],LedgerMapping[[#All],[Sub Ledger]],0))</f>
        <v>Marketing</v>
      </c>
      <c r="J9290" s="22">
        <f>YEAR(Actuals[[#This Row],[Date]])</f>
        <v>2024</v>
      </c>
      <c r="K9290" s="22">
        <f>MONTH(Actuals[[#This Row],[Date]])</f>
        <v>9</v>
      </c>
      <c r="L9290" s="12"/>
    </row>
    <row r="9291" spans="1:12" x14ac:dyDescent="0.3">
      <c r="A9291">
        <v>6</v>
      </c>
      <c r="B9291">
        <v>36231</v>
      </c>
      <c r="C9291">
        <v>1</v>
      </c>
      <c r="D9291">
        <v>62000</v>
      </c>
      <c r="E9291" s="46">
        <v>45567</v>
      </c>
      <c r="F9291">
        <v>-2224</v>
      </c>
      <c r="I9291" t="str">
        <f>INDEX(LedgerMapping[[#All],[Level 3]],MATCH(Actuals[[#This Row],[Sub Ledger]],LedgerMapping[[#All],[Sub Ledger]],0))</f>
        <v>Marketing</v>
      </c>
      <c r="J9291" s="22">
        <f>YEAR(Actuals[[#This Row],[Date]])</f>
        <v>2024</v>
      </c>
      <c r="K9291" s="22">
        <f>MONTH(Actuals[[#This Row],[Date]])</f>
        <v>10</v>
      </c>
      <c r="L9291" s="12"/>
    </row>
    <row r="9292" spans="1:12" x14ac:dyDescent="0.3">
      <c r="A9292">
        <v>6</v>
      </c>
      <c r="B9292">
        <v>37381</v>
      </c>
      <c r="C9292">
        <v>1</v>
      </c>
      <c r="D9292">
        <v>62000</v>
      </c>
      <c r="E9292" s="46">
        <v>45597</v>
      </c>
      <c r="F9292">
        <v>-1557</v>
      </c>
      <c r="I9292" t="str">
        <f>INDEX(LedgerMapping[[#All],[Level 3]],MATCH(Actuals[[#This Row],[Sub Ledger]],LedgerMapping[[#All],[Sub Ledger]],0))</f>
        <v>Marketing</v>
      </c>
      <c r="J9292" s="22">
        <f>YEAR(Actuals[[#This Row],[Date]])</f>
        <v>2024</v>
      </c>
      <c r="K9292" s="22">
        <f>MONTH(Actuals[[#This Row],[Date]])</f>
        <v>11</v>
      </c>
      <c r="L9292" s="12"/>
    </row>
    <row r="9293" spans="1:12" x14ac:dyDescent="0.3">
      <c r="A9293">
        <v>6</v>
      </c>
      <c r="B9293">
        <v>38531</v>
      </c>
      <c r="C9293">
        <v>1</v>
      </c>
      <c r="D9293">
        <v>62000</v>
      </c>
      <c r="E9293" s="46">
        <v>45628</v>
      </c>
      <c r="F9293">
        <v>-2493</v>
      </c>
      <c r="I9293" t="str">
        <f>INDEX(LedgerMapping[[#All],[Level 3]],MATCH(Actuals[[#This Row],[Sub Ledger]],LedgerMapping[[#All],[Sub Ledger]],0))</f>
        <v>Marketing</v>
      </c>
      <c r="J9293" s="22">
        <f>YEAR(Actuals[[#This Row],[Date]])</f>
        <v>2024</v>
      </c>
      <c r="K9293" s="22">
        <f>MONTH(Actuals[[#This Row],[Date]])</f>
        <v>12</v>
      </c>
      <c r="L9293" s="12"/>
    </row>
    <row r="9294" spans="1:12" x14ac:dyDescent="0.3">
      <c r="A9294">
        <v>6</v>
      </c>
      <c r="B9294">
        <v>478</v>
      </c>
      <c r="C9294">
        <v>1</v>
      </c>
      <c r="D9294">
        <v>65000</v>
      </c>
      <c r="E9294" s="46">
        <v>44562</v>
      </c>
      <c r="F9294">
        <v>-218</v>
      </c>
      <c r="I9294" t="str">
        <f>INDEX(LedgerMapping[[#All],[Level 3]],MATCH(Actuals[[#This Row],[Sub Ledger]],LedgerMapping[[#All],[Sub Ledger]],0))</f>
        <v>Administration</v>
      </c>
      <c r="J9294" s="22">
        <f>YEAR(Actuals[[#This Row],[Date]])</f>
        <v>2022</v>
      </c>
      <c r="K9294" s="22">
        <f>MONTH(Actuals[[#This Row],[Date]])</f>
        <v>1</v>
      </c>
      <c r="L9294" s="12"/>
    </row>
    <row r="9295" spans="1:12" x14ac:dyDescent="0.3">
      <c r="A9295">
        <v>6</v>
      </c>
      <c r="B9295">
        <v>1602</v>
      </c>
      <c r="C9295">
        <v>1</v>
      </c>
      <c r="D9295">
        <v>65000</v>
      </c>
      <c r="E9295" s="46">
        <v>44593</v>
      </c>
      <c r="F9295">
        <v>-286</v>
      </c>
      <c r="I9295" t="str">
        <f>INDEX(LedgerMapping[[#All],[Level 3]],MATCH(Actuals[[#This Row],[Sub Ledger]],LedgerMapping[[#All],[Sub Ledger]],0))</f>
        <v>Administration</v>
      </c>
      <c r="J9295" s="22">
        <f>YEAR(Actuals[[#This Row],[Date]])</f>
        <v>2022</v>
      </c>
      <c r="K9295" s="22">
        <f>MONTH(Actuals[[#This Row],[Date]])</f>
        <v>2</v>
      </c>
      <c r="L9295" s="12"/>
    </row>
    <row r="9296" spans="1:12" x14ac:dyDescent="0.3">
      <c r="A9296">
        <v>6</v>
      </c>
      <c r="B9296">
        <v>2720</v>
      </c>
      <c r="C9296">
        <v>1</v>
      </c>
      <c r="D9296">
        <v>65000</v>
      </c>
      <c r="E9296" s="46">
        <v>44624</v>
      </c>
      <c r="F9296">
        <v>-341</v>
      </c>
      <c r="I9296" t="str">
        <f>INDEX(LedgerMapping[[#All],[Level 3]],MATCH(Actuals[[#This Row],[Sub Ledger]],LedgerMapping[[#All],[Sub Ledger]],0))</f>
        <v>Administration</v>
      </c>
      <c r="J9296" s="22">
        <f>YEAR(Actuals[[#This Row],[Date]])</f>
        <v>2022</v>
      </c>
      <c r="K9296" s="22">
        <f>MONTH(Actuals[[#This Row],[Date]])</f>
        <v>3</v>
      </c>
      <c r="L9296" s="12"/>
    </row>
    <row r="9297" spans="1:12" x14ac:dyDescent="0.3">
      <c r="A9297">
        <v>6</v>
      </c>
      <c r="B9297">
        <v>3842</v>
      </c>
      <c r="C9297">
        <v>1</v>
      </c>
      <c r="D9297">
        <v>65000</v>
      </c>
      <c r="E9297" s="46">
        <v>44654</v>
      </c>
      <c r="F9297">
        <v>-380</v>
      </c>
      <c r="I9297" t="str">
        <f>INDEX(LedgerMapping[[#All],[Level 3]],MATCH(Actuals[[#This Row],[Sub Ledger]],LedgerMapping[[#All],[Sub Ledger]],0))</f>
        <v>Administration</v>
      </c>
      <c r="J9297" s="22">
        <f>YEAR(Actuals[[#This Row],[Date]])</f>
        <v>2022</v>
      </c>
      <c r="K9297" s="22">
        <f>MONTH(Actuals[[#This Row],[Date]])</f>
        <v>4</v>
      </c>
      <c r="L9297" s="12"/>
    </row>
    <row r="9298" spans="1:12" x14ac:dyDescent="0.3">
      <c r="A9298">
        <v>6</v>
      </c>
      <c r="B9298">
        <v>4965</v>
      </c>
      <c r="C9298">
        <v>1</v>
      </c>
      <c r="D9298">
        <v>65000</v>
      </c>
      <c r="E9298" s="46">
        <v>44685</v>
      </c>
      <c r="F9298">
        <v>-355</v>
      </c>
      <c r="I9298" t="str">
        <f>INDEX(LedgerMapping[[#All],[Level 3]],MATCH(Actuals[[#This Row],[Sub Ledger]],LedgerMapping[[#All],[Sub Ledger]],0))</f>
        <v>Administration</v>
      </c>
      <c r="J9298" s="22">
        <f>YEAR(Actuals[[#This Row],[Date]])</f>
        <v>2022</v>
      </c>
      <c r="K9298" s="22">
        <f>MONTH(Actuals[[#This Row],[Date]])</f>
        <v>5</v>
      </c>
      <c r="L9298" s="12"/>
    </row>
    <row r="9299" spans="1:12" x14ac:dyDescent="0.3">
      <c r="A9299">
        <v>6</v>
      </c>
      <c r="B9299">
        <v>6090</v>
      </c>
      <c r="C9299">
        <v>1</v>
      </c>
      <c r="D9299">
        <v>65000</v>
      </c>
      <c r="E9299" s="46">
        <v>44715</v>
      </c>
      <c r="F9299">
        <v>-291</v>
      </c>
      <c r="I9299" t="str">
        <f>INDEX(LedgerMapping[[#All],[Level 3]],MATCH(Actuals[[#This Row],[Sub Ledger]],LedgerMapping[[#All],[Sub Ledger]],0))</f>
        <v>Administration</v>
      </c>
      <c r="J9299" s="22">
        <f>YEAR(Actuals[[#This Row],[Date]])</f>
        <v>2022</v>
      </c>
      <c r="K9299" s="22">
        <f>MONTH(Actuals[[#This Row],[Date]])</f>
        <v>6</v>
      </c>
      <c r="L9299" s="12"/>
    </row>
    <row r="9300" spans="1:12" x14ac:dyDescent="0.3">
      <c r="A9300">
        <v>6</v>
      </c>
      <c r="B9300">
        <v>7211</v>
      </c>
      <c r="C9300">
        <v>1</v>
      </c>
      <c r="D9300">
        <v>65000</v>
      </c>
      <c r="E9300" s="46">
        <v>44746</v>
      </c>
      <c r="F9300">
        <v>-433</v>
      </c>
      <c r="I9300" t="str">
        <f>INDEX(LedgerMapping[[#All],[Level 3]],MATCH(Actuals[[#This Row],[Sub Ledger]],LedgerMapping[[#All],[Sub Ledger]],0))</f>
        <v>Administration</v>
      </c>
      <c r="J9300" s="22">
        <f>YEAR(Actuals[[#This Row],[Date]])</f>
        <v>2022</v>
      </c>
      <c r="K9300" s="22">
        <f>MONTH(Actuals[[#This Row],[Date]])</f>
        <v>7</v>
      </c>
      <c r="L9300" s="12"/>
    </row>
    <row r="9301" spans="1:12" x14ac:dyDescent="0.3">
      <c r="A9301">
        <v>6</v>
      </c>
      <c r="B9301">
        <v>8333</v>
      </c>
      <c r="C9301">
        <v>1</v>
      </c>
      <c r="D9301">
        <v>65000</v>
      </c>
      <c r="E9301" s="46">
        <v>44777</v>
      </c>
      <c r="F9301">
        <v>-287</v>
      </c>
      <c r="I9301" t="str">
        <f>INDEX(LedgerMapping[[#All],[Level 3]],MATCH(Actuals[[#This Row],[Sub Ledger]],LedgerMapping[[#All],[Sub Ledger]],0))</f>
        <v>Administration</v>
      </c>
      <c r="J9301" s="22">
        <f>YEAR(Actuals[[#This Row],[Date]])</f>
        <v>2022</v>
      </c>
      <c r="K9301" s="22">
        <f>MONTH(Actuals[[#This Row],[Date]])</f>
        <v>8</v>
      </c>
      <c r="L9301" s="12"/>
    </row>
    <row r="9302" spans="1:12" x14ac:dyDescent="0.3">
      <c r="A9302">
        <v>6</v>
      </c>
      <c r="B9302">
        <v>9451</v>
      </c>
      <c r="C9302">
        <v>1</v>
      </c>
      <c r="D9302">
        <v>65000</v>
      </c>
      <c r="E9302" s="46">
        <v>44805</v>
      </c>
      <c r="F9302">
        <v>-445</v>
      </c>
      <c r="I9302" t="str">
        <f>INDEX(LedgerMapping[[#All],[Level 3]],MATCH(Actuals[[#This Row],[Sub Ledger]],LedgerMapping[[#All],[Sub Ledger]],0))</f>
        <v>Administration</v>
      </c>
      <c r="J9302" s="22">
        <f>YEAR(Actuals[[#This Row],[Date]])</f>
        <v>2022</v>
      </c>
      <c r="K9302" s="22">
        <f>MONTH(Actuals[[#This Row],[Date]])</f>
        <v>9</v>
      </c>
      <c r="L9302" s="12"/>
    </row>
    <row r="9303" spans="1:12" x14ac:dyDescent="0.3">
      <c r="A9303">
        <v>6</v>
      </c>
      <c r="B9303">
        <v>10568</v>
      </c>
      <c r="C9303">
        <v>1</v>
      </c>
      <c r="D9303">
        <v>65000</v>
      </c>
      <c r="E9303" s="46">
        <v>44836</v>
      </c>
      <c r="F9303">
        <v>-338</v>
      </c>
      <c r="I9303" t="str">
        <f>INDEX(LedgerMapping[[#All],[Level 3]],MATCH(Actuals[[#This Row],[Sub Ledger]],LedgerMapping[[#All],[Sub Ledger]],0))</f>
        <v>Administration</v>
      </c>
      <c r="J9303" s="22">
        <f>YEAR(Actuals[[#This Row],[Date]])</f>
        <v>2022</v>
      </c>
      <c r="K9303" s="22">
        <f>MONTH(Actuals[[#This Row],[Date]])</f>
        <v>10</v>
      </c>
      <c r="L9303" s="12"/>
    </row>
    <row r="9304" spans="1:12" x14ac:dyDescent="0.3">
      <c r="A9304">
        <v>6</v>
      </c>
      <c r="B9304">
        <v>11692</v>
      </c>
      <c r="C9304">
        <v>1</v>
      </c>
      <c r="D9304">
        <v>65000</v>
      </c>
      <c r="E9304" s="46">
        <v>44866</v>
      </c>
      <c r="F9304">
        <v>-458</v>
      </c>
      <c r="I9304" t="str">
        <f>INDEX(LedgerMapping[[#All],[Level 3]],MATCH(Actuals[[#This Row],[Sub Ledger]],LedgerMapping[[#All],[Sub Ledger]],0))</f>
        <v>Administration</v>
      </c>
      <c r="J9304" s="22">
        <f>YEAR(Actuals[[#This Row],[Date]])</f>
        <v>2022</v>
      </c>
      <c r="K9304" s="22">
        <f>MONTH(Actuals[[#This Row],[Date]])</f>
        <v>11</v>
      </c>
      <c r="L9304" s="12"/>
    </row>
    <row r="9305" spans="1:12" x14ac:dyDescent="0.3">
      <c r="A9305">
        <v>6</v>
      </c>
      <c r="B9305">
        <v>12819</v>
      </c>
      <c r="C9305">
        <v>1</v>
      </c>
      <c r="D9305">
        <v>65000</v>
      </c>
      <c r="E9305" s="46">
        <v>44897</v>
      </c>
      <c r="F9305">
        <v>-343</v>
      </c>
      <c r="I9305" t="str">
        <f>INDEX(LedgerMapping[[#All],[Level 3]],MATCH(Actuals[[#This Row],[Sub Ledger]],LedgerMapping[[#All],[Sub Ledger]],0))</f>
        <v>Administration</v>
      </c>
      <c r="J9305" s="22">
        <f>YEAR(Actuals[[#This Row],[Date]])</f>
        <v>2022</v>
      </c>
      <c r="K9305" s="22">
        <f>MONTH(Actuals[[#This Row],[Date]])</f>
        <v>12</v>
      </c>
      <c r="L9305" s="12"/>
    </row>
    <row r="9306" spans="1:12" x14ac:dyDescent="0.3">
      <c r="A9306">
        <v>6</v>
      </c>
      <c r="B9306">
        <v>13805</v>
      </c>
      <c r="C9306">
        <v>1</v>
      </c>
      <c r="D9306">
        <v>65000</v>
      </c>
      <c r="E9306" s="46">
        <v>44927</v>
      </c>
      <c r="F9306">
        <v>-302</v>
      </c>
      <c r="I9306" t="str">
        <f>INDEX(LedgerMapping[[#All],[Level 3]],MATCH(Actuals[[#This Row],[Sub Ledger]],LedgerMapping[[#All],[Sub Ledger]],0))</f>
        <v>Administration</v>
      </c>
      <c r="J9306" s="22">
        <f>YEAR(Actuals[[#This Row],[Date]])</f>
        <v>2023</v>
      </c>
      <c r="K9306" s="22">
        <f>MONTH(Actuals[[#This Row],[Date]])</f>
        <v>1</v>
      </c>
      <c r="L9306" s="12"/>
    </row>
    <row r="9307" spans="1:12" x14ac:dyDescent="0.3">
      <c r="A9307">
        <v>6</v>
      </c>
      <c r="B9307">
        <v>14813</v>
      </c>
      <c r="C9307">
        <v>1</v>
      </c>
      <c r="D9307">
        <v>65000</v>
      </c>
      <c r="E9307" s="46">
        <v>44958</v>
      </c>
      <c r="F9307">
        <v>-223</v>
      </c>
      <c r="I9307" t="str">
        <f>INDEX(LedgerMapping[[#All],[Level 3]],MATCH(Actuals[[#This Row],[Sub Ledger]],LedgerMapping[[#All],[Sub Ledger]],0))</f>
        <v>Administration</v>
      </c>
      <c r="J9307" s="22">
        <f>YEAR(Actuals[[#This Row],[Date]])</f>
        <v>2023</v>
      </c>
      <c r="K9307" s="22">
        <f>MONTH(Actuals[[#This Row],[Date]])</f>
        <v>2</v>
      </c>
      <c r="L9307" s="12"/>
    </row>
    <row r="9308" spans="1:12" x14ac:dyDescent="0.3">
      <c r="A9308">
        <v>6</v>
      </c>
      <c r="B9308">
        <v>15793</v>
      </c>
      <c r="C9308">
        <v>1</v>
      </c>
      <c r="D9308">
        <v>65000</v>
      </c>
      <c r="E9308" s="46">
        <v>44988</v>
      </c>
      <c r="F9308">
        <v>-223</v>
      </c>
      <c r="I9308" t="str">
        <f>INDEX(LedgerMapping[[#All],[Level 3]],MATCH(Actuals[[#This Row],[Sub Ledger]],LedgerMapping[[#All],[Sub Ledger]],0))</f>
        <v>Administration</v>
      </c>
      <c r="J9308" s="22">
        <f>YEAR(Actuals[[#This Row],[Date]])</f>
        <v>2023</v>
      </c>
      <c r="K9308" s="22">
        <f>MONTH(Actuals[[#This Row],[Date]])</f>
        <v>3</v>
      </c>
      <c r="L9308" s="12"/>
    </row>
    <row r="9309" spans="1:12" x14ac:dyDescent="0.3">
      <c r="A9309">
        <v>6</v>
      </c>
      <c r="B9309">
        <v>16825</v>
      </c>
      <c r="C9309">
        <v>1</v>
      </c>
      <c r="D9309">
        <v>65000</v>
      </c>
      <c r="E9309" s="46">
        <v>45018</v>
      </c>
      <c r="F9309">
        <v>-347</v>
      </c>
      <c r="I9309" t="str">
        <f>INDEX(LedgerMapping[[#All],[Level 3]],MATCH(Actuals[[#This Row],[Sub Ledger]],LedgerMapping[[#All],[Sub Ledger]],0))</f>
        <v>Administration</v>
      </c>
      <c r="J9309" s="22">
        <f>YEAR(Actuals[[#This Row],[Date]])</f>
        <v>2023</v>
      </c>
      <c r="K9309" s="22">
        <f>MONTH(Actuals[[#This Row],[Date]])</f>
        <v>4</v>
      </c>
      <c r="L9309" s="12"/>
    </row>
    <row r="9310" spans="1:12" x14ac:dyDescent="0.3">
      <c r="A9310">
        <v>6</v>
      </c>
      <c r="B9310">
        <v>17856</v>
      </c>
      <c r="C9310">
        <v>1</v>
      </c>
      <c r="D9310">
        <v>65000</v>
      </c>
      <c r="E9310" s="46">
        <v>45049</v>
      </c>
      <c r="F9310">
        <v>-342</v>
      </c>
      <c r="I9310" t="str">
        <f>INDEX(LedgerMapping[[#All],[Level 3]],MATCH(Actuals[[#This Row],[Sub Ledger]],LedgerMapping[[#All],[Sub Ledger]],0))</f>
        <v>Administration</v>
      </c>
      <c r="J9310" s="22">
        <f>YEAR(Actuals[[#This Row],[Date]])</f>
        <v>2023</v>
      </c>
      <c r="K9310" s="22">
        <f>MONTH(Actuals[[#This Row],[Date]])</f>
        <v>5</v>
      </c>
      <c r="L9310" s="12"/>
    </row>
    <row r="9311" spans="1:12" x14ac:dyDescent="0.3">
      <c r="A9311">
        <v>6</v>
      </c>
      <c r="B9311">
        <v>18860</v>
      </c>
      <c r="C9311">
        <v>1</v>
      </c>
      <c r="D9311">
        <v>65000</v>
      </c>
      <c r="E9311" s="46">
        <v>45079</v>
      </c>
      <c r="F9311">
        <v>-151</v>
      </c>
      <c r="I9311" t="str">
        <f>INDEX(LedgerMapping[[#All],[Level 3]],MATCH(Actuals[[#This Row],[Sub Ledger]],LedgerMapping[[#All],[Sub Ledger]],0))</f>
        <v>Administration</v>
      </c>
      <c r="J9311" s="22">
        <f>YEAR(Actuals[[#This Row],[Date]])</f>
        <v>2023</v>
      </c>
      <c r="K9311" s="22">
        <f>MONTH(Actuals[[#This Row],[Date]])</f>
        <v>6</v>
      </c>
      <c r="L9311" s="12"/>
    </row>
    <row r="9312" spans="1:12" x14ac:dyDescent="0.3">
      <c r="A9312">
        <v>6</v>
      </c>
      <c r="B9312">
        <v>19888</v>
      </c>
      <c r="C9312">
        <v>1</v>
      </c>
      <c r="D9312">
        <v>65000</v>
      </c>
      <c r="E9312" s="46">
        <v>45110</v>
      </c>
      <c r="F9312">
        <v>-189</v>
      </c>
      <c r="I9312" t="str">
        <f>INDEX(LedgerMapping[[#All],[Level 3]],MATCH(Actuals[[#This Row],[Sub Ledger]],LedgerMapping[[#All],[Sub Ledger]],0))</f>
        <v>Administration</v>
      </c>
      <c r="J9312" s="22">
        <f>YEAR(Actuals[[#This Row],[Date]])</f>
        <v>2023</v>
      </c>
      <c r="K9312" s="22">
        <f>MONTH(Actuals[[#This Row],[Date]])</f>
        <v>7</v>
      </c>
      <c r="L9312" s="12"/>
    </row>
    <row r="9313" spans="1:12" x14ac:dyDescent="0.3">
      <c r="A9313">
        <v>6</v>
      </c>
      <c r="B9313">
        <v>20918</v>
      </c>
      <c r="C9313">
        <v>1</v>
      </c>
      <c r="D9313">
        <v>65000</v>
      </c>
      <c r="E9313" s="46">
        <v>45141</v>
      </c>
      <c r="F9313">
        <v>-306</v>
      </c>
      <c r="I9313" t="str">
        <f>INDEX(LedgerMapping[[#All],[Level 3]],MATCH(Actuals[[#This Row],[Sub Ledger]],LedgerMapping[[#All],[Sub Ledger]],0))</f>
        <v>Administration</v>
      </c>
      <c r="J9313" s="22">
        <f>YEAR(Actuals[[#This Row],[Date]])</f>
        <v>2023</v>
      </c>
      <c r="K9313" s="22">
        <f>MONTH(Actuals[[#This Row],[Date]])</f>
        <v>8</v>
      </c>
      <c r="L9313" s="12"/>
    </row>
    <row r="9314" spans="1:12" x14ac:dyDescent="0.3">
      <c r="A9314">
        <v>6</v>
      </c>
      <c r="B9314">
        <v>21919</v>
      </c>
      <c r="C9314">
        <v>1</v>
      </c>
      <c r="D9314">
        <v>65000</v>
      </c>
      <c r="E9314" s="46">
        <v>45169</v>
      </c>
      <c r="F9314">
        <v>-257</v>
      </c>
      <c r="I9314" t="str">
        <f>INDEX(LedgerMapping[[#All],[Level 3]],MATCH(Actuals[[#This Row],[Sub Ledger]],LedgerMapping[[#All],[Sub Ledger]],0))</f>
        <v>Administration</v>
      </c>
      <c r="J9314" s="22">
        <f>YEAR(Actuals[[#This Row],[Date]])</f>
        <v>2023</v>
      </c>
      <c r="K9314" s="22">
        <f>MONTH(Actuals[[#This Row],[Date]])</f>
        <v>8</v>
      </c>
      <c r="L9314" s="12"/>
    </row>
    <row r="9315" spans="1:12" x14ac:dyDescent="0.3">
      <c r="A9315">
        <v>6</v>
      </c>
      <c r="B9315">
        <v>22896</v>
      </c>
      <c r="C9315">
        <v>1</v>
      </c>
      <c r="D9315">
        <v>65000</v>
      </c>
      <c r="E9315" s="46">
        <v>45200</v>
      </c>
      <c r="F9315">
        <v>-235</v>
      </c>
      <c r="I9315" t="str">
        <f>INDEX(LedgerMapping[[#All],[Level 3]],MATCH(Actuals[[#This Row],[Sub Ledger]],LedgerMapping[[#All],[Sub Ledger]],0))</f>
        <v>Administration</v>
      </c>
      <c r="J9315" s="22">
        <f>YEAR(Actuals[[#This Row],[Date]])</f>
        <v>2023</v>
      </c>
      <c r="K9315" s="22">
        <f>MONTH(Actuals[[#This Row],[Date]])</f>
        <v>10</v>
      </c>
      <c r="L9315" s="12"/>
    </row>
    <row r="9316" spans="1:12" x14ac:dyDescent="0.3">
      <c r="A9316">
        <v>6</v>
      </c>
      <c r="B9316">
        <v>23901</v>
      </c>
      <c r="C9316">
        <v>1</v>
      </c>
      <c r="D9316">
        <v>65000</v>
      </c>
      <c r="E9316" s="46">
        <v>45230</v>
      </c>
      <c r="F9316">
        <v>-398</v>
      </c>
      <c r="I9316" t="str">
        <f>INDEX(LedgerMapping[[#All],[Level 3]],MATCH(Actuals[[#This Row],[Sub Ledger]],LedgerMapping[[#All],[Sub Ledger]],0))</f>
        <v>Administration</v>
      </c>
      <c r="J9316" s="22">
        <f>YEAR(Actuals[[#This Row],[Date]])</f>
        <v>2023</v>
      </c>
      <c r="K9316" s="22">
        <f>MONTH(Actuals[[#This Row],[Date]])</f>
        <v>10</v>
      </c>
      <c r="L9316" s="12"/>
    </row>
    <row r="9317" spans="1:12" x14ac:dyDescent="0.3">
      <c r="A9317">
        <v>6</v>
      </c>
      <c r="B9317">
        <v>24930</v>
      </c>
      <c r="C9317">
        <v>1</v>
      </c>
      <c r="D9317">
        <v>65000</v>
      </c>
      <c r="E9317" s="46">
        <v>45261</v>
      </c>
      <c r="F9317">
        <v>-230</v>
      </c>
      <c r="I9317" t="str">
        <f>INDEX(LedgerMapping[[#All],[Level 3]],MATCH(Actuals[[#This Row],[Sub Ledger]],LedgerMapping[[#All],[Sub Ledger]],0))</f>
        <v>Administration</v>
      </c>
      <c r="J9317" s="22">
        <f>YEAR(Actuals[[#This Row],[Date]])</f>
        <v>2023</v>
      </c>
      <c r="K9317" s="22">
        <f>MONTH(Actuals[[#This Row],[Date]])</f>
        <v>12</v>
      </c>
      <c r="L9317" s="12"/>
    </row>
    <row r="9318" spans="1:12" x14ac:dyDescent="0.3">
      <c r="A9318">
        <v>6</v>
      </c>
      <c r="B9318">
        <v>25996</v>
      </c>
      <c r="C9318">
        <v>1</v>
      </c>
      <c r="D9318">
        <v>65000</v>
      </c>
      <c r="E9318" s="46">
        <v>45291</v>
      </c>
      <c r="F9318">
        <v>-168</v>
      </c>
      <c r="I9318" t="str">
        <f>INDEX(LedgerMapping[[#All],[Level 3]],MATCH(Actuals[[#This Row],[Sub Ledger]],LedgerMapping[[#All],[Sub Ledger]],0))</f>
        <v>Administration</v>
      </c>
      <c r="J9318" s="22">
        <f>YEAR(Actuals[[#This Row],[Date]])</f>
        <v>2023</v>
      </c>
      <c r="K9318" s="22">
        <f>MONTH(Actuals[[#This Row],[Date]])</f>
        <v>12</v>
      </c>
      <c r="L9318" s="12"/>
    </row>
    <row r="9319" spans="1:12" x14ac:dyDescent="0.3">
      <c r="A9319">
        <v>6</v>
      </c>
      <c r="B9319">
        <v>27125</v>
      </c>
      <c r="C9319">
        <v>1</v>
      </c>
      <c r="D9319">
        <v>65000</v>
      </c>
      <c r="E9319" s="46">
        <v>45322</v>
      </c>
      <c r="F9319">
        <v>-260</v>
      </c>
      <c r="I9319" t="str">
        <f>INDEX(LedgerMapping[[#All],[Level 3]],MATCH(Actuals[[#This Row],[Sub Ledger]],LedgerMapping[[#All],[Sub Ledger]],0))</f>
        <v>Administration</v>
      </c>
      <c r="J9319" s="22">
        <f>YEAR(Actuals[[#This Row],[Date]])</f>
        <v>2024</v>
      </c>
      <c r="K9319" s="22">
        <f>MONTH(Actuals[[#This Row],[Date]])</f>
        <v>1</v>
      </c>
      <c r="L9319" s="12"/>
    </row>
    <row r="9320" spans="1:12" x14ac:dyDescent="0.3">
      <c r="A9320">
        <v>6</v>
      </c>
      <c r="B9320">
        <v>28277</v>
      </c>
      <c r="C9320">
        <v>1</v>
      </c>
      <c r="D9320">
        <v>65000</v>
      </c>
      <c r="E9320" s="46">
        <v>45354</v>
      </c>
      <c r="F9320">
        <v>-480</v>
      </c>
      <c r="I9320" t="str">
        <f>INDEX(LedgerMapping[[#All],[Level 3]],MATCH(Actuals[[#This Row],[Sub Ledger]],LedgerMapping[[#All],[Sub Ledger]],0))</f>
        <v>Administration</v>
      </c>
      <c r="J9320" s="22">
        <f>YEAR(Actuals[[#This Row],[Date]])</f>
        <v>2024</v>
      </c>
      <c r="K9320" s="22">
        <f>MONTH(Actuals[[#This Row],[Date]])</f>
        <v>3</v>
      </c>
      <c r="L9320" s="12"/>
    </row>
    <row r="9321" spans="1:12" x14ac:dyDescent="0.3">
      <c r="A9321">
        <v>6</v>
      </c>
      <c r="B9321">
        <v>29431</v>
      </c>
      <c r="C9321">
        <v>1</v>
      </c>
      <c r="D9321">
        <v>65000</v>
      </c>
      <c r="E9321" s="46">
        <v>45384</v>
      </c>
      <c r="F9321">
        <v>-260</v>
      </c>
      <c r="I9321" t="str">
        <f>INDEX(LedgerMapping[[#All],[Level 3]],MATCH(Actuals[[#This Row],[Sub Ledger]],LedgerMapping[[#All],[Sub Ledger]],0))</f>
        <v>Administration</v>
      </c>
      <c r="J9321" s="22">
        <f>YEAR(Actuals[[#This Row],[Date]])</f>
        <v>2024</v>
      </c>
      <c r="K9321" s="22">
        <f>MONTH(Actuals[[#This Row],[Date]])</f>
        <v>4</v>
      </c>
      <c r="L9321" s="12"/>
    </row>
    <row r="9322" spans="1:12" x14ac:dyDescent="0.3">
      <c r="A9322">
        <v>6</v>
      </c>
      <c r="B9322">
        <v>30557</v>
      </c>
      <c r="C9322">
        <v>1</v>
      </c>
      <c r="D9322">
        <v>65000</v>
      </c>
      <c r="E9322" s="46">
        <v>45415</v>
      </c>
      <c r="F9322">
        <v>-315</v>
      </c>
      <c r="I9322" t="str">
        <f>INDEX(LedgerMapping[[#All],[Level 3]],MATCH(Actuals[[#This Row],[Sub Ledger]],LedgerMapping[[#All],[Sub Ledger]],0))</f>
        <v>Administration</v>
      </c>
      <c r="J9322" s="22">
        <f>YEAR(Actuals[[#This Row],[Date]])</f>
        <v>2024</v>
      </c>
      <c r="K9322" s="22">
        <f>MONTH(Actuals[[#This Row],[Date]])</f>
        <v>5</v>
      </c>
      <c r="L9322" s="12"/>
    </row>
    <row r="9323" spans="1:12" x14ac:dyDescent="0.3">
      <c r="A9323">
        <v>6</v>
      </c>
      <c r="B9323">
        <v>31683</v>
      </c>
      <c r="C9323">
        <v>1</v>
      </c>
      <c r="D9323">
        <v>65000</v>
      </c>
      <c r="E9323" s="46">
        <v>45445</v>
      </c>
      <c r="F9323">
        <v>-447</v>
      </c>
      <c r="I9323" t="str">
        <f>INDEX(LedgerMapping[[#All],[Level 3]],MATCH(Actuals[[#This Row],[Sub Ledger]],LedgerMapping[[#All],[Sub Ledger]],0))</f>
        <v>Administration</v>
      </c>
      <c r="J9323" s="22">
        <f>YEAR(Actuals[[#This Row],[Date]])</f>
        <v>2024</v>
      </c>
      <c r="K9323" s="22">
        <f>MONTH(Actuals[[#This Row],[Date]])</f>
        <v>6</v>
      </c>
      <c r="L9323" s="12"/>
    </row>
    <row r="9324" spans="1:12" x14ac:dyDescent="0.3">
      <c r="A9324">
        <v>6</v>
      </c>
      <c r="B9324">
        <v>32807</v>
      </c>
      <c r="C9324">
        <v>1</v>
      </c>
      <c r="D9324">
        <v>65000</v>
      </c>
      <c r="E9324" s="46">
        <v>45476</v>
      </c>
      <c r="F9324">
        <v>-335</v>
      </c>
      <c r="I9324" t="str">
        <f>INDEX(LedgerMapping[[#All],[Level 3]],MATCH(Actuals[[#This Row],[Sub Ledger]],LedgerMapping[[#All],[Sub Ledger]],0))</f>
        <v>Administration</v>
      </c>
      <c r="J9324" s="22">
        <f>YEAR(Actuals[[#This Row],[Date]])</f>
        <v>2024</v>
      </c>
      <c r="K9324" s="22">
        <f>MONTH(Actuals[[#This Row],[Date]])</f>
        <v>7</v>
      </c>
      <c r="L9324" s="12"/>
    </row>
    <row r="9325" spans="1:12" x14ac:dyDescent="0.3">
      <c r="A9325">
        <v>6</v>
      </c>
      <c r="B9325">
        <v>33931</v>
      </c>
      <c r="C9325">
        <v>1</v>
      </c>
      <c r="D9325">
        <v>65000</v>
      </c>
      <c r="E9325" s="46">
        <v>45507</v>
      </c>
      <c r="F9325">
        <v>-370</v>
      </c>
      <c r="I9325" t="str">
        <f>INDEX(LedgerMapping[[#All],[Level 3]],MATCH(Actuals[[#This Row],[Sub Ledger]],LedgerMapping[[#All],[Sub Ledger]],0))</f>
        <v>Administration</v>
      </c>
      <c r="J9325" s="22">
        <f>YEAR(Actuals[[#This Row],[Date]])</f>
        <v>2024</v>
      </c>
      <c r="K9325" s="22">
        <f>MONTH(Actuals[[#This Row],[Date]])</f>
        <v>8</v>
      </c>
      <c r="L9325" s="12"/>
    </row>
    <row r="9326" spans="1:12" x14ac:dyDescent="0.3">
      <c r="A9326">
        <v>6</v>
      </c>
      <c r="B9326">
        <v>35082</v>
      </c>
      <c r="C9326">
        <v>1</v>
      </c>
      <c r="D9326">
        <v>65000</v>
      </c>
      <c r="E9326" s="46">
        <v>45536</v>
      </c>
      <c r="F9326">
        <v>-205</v>
      </c>
      <c r="I9326" t="str">
        <f>INDEX(LedgerMapping[[#All],[Level 3]],MATCH(Actuals[[#This Row],[Sub Ledger]],LedgerMapping[[#All],[Sub Ledger]],0))</f>
        <v>Administration</v>
      </c>
      <c r="J9326" s="22">
        <f>YEAR(Actuals[[#This Row],[Date]])</f>
        <v>2024</v>
      </c>
      <c r="K9326" s="22">
        <f>MONTH(Actuals[[#This Row],[Date]])</f>
        <v>9</v>
      </c>
      <c r="L9326" s="12"/>
    </row>
    <row r="9327" spans="1:12" x14ac:dyDescent="0.3">
      <c r="A9327">
        <v>6</v>
      </c>
      <c r="B9327">
        <v>36232</v>
      </c>
      <c r="C9327">
        <v>1</v>
      </c>
      <c r="D9327">
        <v>65000</v>
      </c>
      <c r="E9327" s="46">
        <v>45567</v>
      </c>
      <c r="F9327">
        <v>-421</v>
      </c>
      <c r="I9327" t="str">
        <f>INDEX(LedgerMapping[[#All],[Level 3]],MATCH(Actuals[[#This Row],[Sub Ledger]],LedgerMapping[[#All],[Sub Ledger]],0))</f>
        <v>Administration</v>
      </c>
      <c r="J9327" s="22">
        <f>YEAR(Actuals[[#This Row],[Date]])</f>
        <v>2024</v>
      </c>
      <c r="K9327" s="22">
        <f>MONTH(Actuals[[#This Row],[Date]])</f>
        <v>10</v>
      </c>
      <c r="L9327" s="12"/>
    </row>
    <row r="9328" spans="1:12" x14ac:dyDescent="0.3">
      <c r="A9328">
        <v>6</v>
      </c>
      <c r="B9328">
        <v>37382</v>
      </c>
      <c r="C9328">
        <v>1</v>
      </c>
      <c r="D9328">
        <v>65000</v>
      </c>
      <c r="E9328" s="46">
        <v>45597</v>
      </c>
      <c r="F9328">
        <v>-291</v>
      </c>
      <c r="I9328" t="str">
        <f>INDEX(LedgerMapping[[#All],[Level 3]],MATCH(Actuals[[#This Row],[Sub Ledger]],LedgerMapping[[#All],[Sub Ledger]],0))</f>
        <v>Administration</v>
      </c>
      <c r="J9328" s="22">
        <f>YEAR(Actuals[[#This Row],[Date]])</f>
        <v>2024</v>
      </c>
      <c r="K9328" s="22">
        <f>MONTH(Actuals[[#This Row],[Date]])</f>
        <v>11</v>
      </c>
      <c r="L9328" s="12"/>
    </row>
    <row r="9329" spans="1:12" x14ac:dyDescent="0.3">
      <c r="A9329">
        <v>6</v>
      </c>
      <c r="B9329">
        <v>38532</v>
      </c>
      <c r="C9329">
        <v>1</v>
      </c>
      <c r="D9329">
        <v>65000</v>
      </c>
      <c r="E9329" s="46">
        <v>45628</v>
      </c>
      <c r="F9329">
        <v>-442</v>
      </c>
      <c r="I9329" t="str">
        <f>INDEX(LedgerMapping[[#All],[Level 3]],MATCH(Actuals[[#This Row],[Sub Ledger]],LedgerMapping[[#All],[Sub Ledger]],0))</f>
        <v>Administration</v>
      </c>
      <c r="J9329" s="22">
        <f>YEAR(Actuals[[#This Row],[Date]])</f>
        <v>2024</v>
      </c>
      <c r="K9329" s="22">
        <f>MONTH(Actuals[[#This Row],[Date]])</f>
        <v>12</v>
      </c>
      <c r="L9329" s="12"/>
    </row>
    <row r="9330" spans="1:12" x14ac:dyDescent="0.3">
      <c r="A9330">
        <v>6</v>
      </c>
      <c r="B9330">
        <v>479</v>
      </c>
      <c r="C9330">
        <v>1</v>
      </c>
      <c r="D9330">
        <v>66000</v>
      </c>
      <c r="E9330" s="46">
        <v>44562</v>
      </c>
      <c r="F9330">
        <v>-198</v>
      </c>
      <c r="I9330" t="str">
        <f>INDEX(LedgerMapping[[#All],[Level 3]],MATCH(Actuals[[#This Row],[Sub Ledger]],LedgerMapping[[#All],[Sub Ledger]],0))</f>
        <v>Administration</v>
      </c>
      <c r="J9330" s="22">
        <f>YEAR(Actuals[[#This Row],[Date]])</f>
        <v>2022</v>
      </c>
      <c r="K9330" s="22">
        <f>MONTH(Actuals[[#This Row],[Date]])</f>
        <v>1</v>
      </c>
      <c r="L9330" s="12"/>
    </row>
    <row r="9331" spans="1:12" x14ac:dyDescent="0.3">
      <c r="A9331">
        <v>6</v>
      </c>
      <c r="B9331">
        <v>1603</v>
      </c>
      <c r="C9331">
        <v>1</v>
      </c>
      <c r="D9331">
        <v>66000</v>
      </c>
      <c r="E9331" s="46">
        <v>44593</v>
      </c>
      <c r="F9331">
        <v>-260</v>
      </c>
      <c r="I9331" t="str">
        <f>INDEX(LedgerMapping[[#All],[Level 3]],MATCH(Actuals[[#This Row],[Sub Ledger]],LedgerMapping[[#All],[Sub Ledger]],0))</f>
        <v>Administration</v>
      </c>
      <c r="J9331" s="22">
        <f>YEAR(Actuals[[#This Row],[Date]])</f>
        <v>2022</v>
      </c>
      <c r="K9331" s="22">
        <f>MONTH(Actuals[[#This Row],[Date]])</f>
        <v>2</v>
      </c>
      <c r="L9331" s="12"/>
    </row>
    <row r="9332" spans="1:12" x14ac:dyDescent="0.3">
      <c r="A9332">
        <v>6</v>
      </c>
      <c r="B9332">
        <v>2721</v>
      </c>
      <c r="C9332">
        <v>1</v>
      </c>
      <c r="D9332">
        <v>66000</v>
      </c>
      <c r="E9332" s="46">
        <v>44624</v>
      </c>
      <c r="F9332">
        <v>-310</v>
      </c>
      <c r="I9332" t="str">
        <f>INDEX(LedgerMapping[[#All],[Level 3]],MATCH(Actuals[[#This Row],[Sub Ledger]],LedgerMapping[[#All],[Sub Ledger]],0))</f>
        <v>Administration</v>
      </c>
      <c r="J9332" s="22">
        <f>YEAR(Actuals[[#This Row],[Date]])</f>
        <v>2022</v>
      </c>
      <c r="K9332" s="22">
        <f>MONTH(Actuals[[#This Row],[Date]])</f>
        <v>3</v>
      </c>
      <c r="L9332" s="12"/>
    </row>
    <row r="9333" spans="1:12" x14ac:dyDescent="0.3">
      <c r="A9333">
        <v>6</v>
      </c>
      <c r="B9333">
        <v>3843</v>
      </c>
      <c r="C9333">
        <v>1</v>
      </c>
      <c r="D9333">
        <v>66000</v>
      </c>
      <c r="E9333" s="46">
        <v>44654</v>
      </c>
      <c r="F9333">
        <v>-346</v>
      </c>
      <c r="I9333" t="str">
        <f>INDEX(LedgerMapping[[#All],[Level 3]],MATCH(Actuals[[#This Row],[Sub Ledger]],LedgerMapping[[#All],[Sub Ledger]],0))</f>
        <v>Administration</v>
      </c>
      <c r="J9333" s="22">
        <f>YEAR(Actuals[[#This Row],[Date]])</f>
        <v>2022</v>
      </c>
      <c r="K9333" s="22">
        <f>MONTH(Actuals[[#This Row],[Date]])</f>
        <v>4</v>
      </c>
      <c r="L9333" s="12"/>
    </row>
    <row r="9334" spans="1:12" x14ac:dyDescent="0.3">
      <c r="A9334">
        <v>6</v>
      </c>
      <c r="B9334">
        <v>4968</v>
      </c>
      <c r="C9334">
        <v>1</v>
      </c>
      <c r="D9334">
        <v>66000</v>
      </c>
      <c r="E9334" s="46">
        <v>44685</v>
      </c>
      <c r="F9334">
        <v>-322</v>
      </c>
      <c r="I9334" t="str">
        <f>INDEX(LedgerMapping[[#All],[Level 3]],MATCH(Actuals[[#This Row],[Sub Ledger]],LedgerMapping[[#All],[Sub Ledger]],0))</f>
        <v>Administration</v>
      </c>
      <c r="J9334" s="22">
        <f>YEAR(Actuals[[#This Row],[Date]])</f>
        <v>2022</v>
      </c>
      <c r="K9334" s="22">
        <f>MONTH(Actuals[[#This Row],[Date]])</f>
        <v>5</v>
      </c>
      <c r="L9334" s="12"/>
    </row>
    <row r="9335" spans="1:12" x14ac:dyDescent="0.3">
      <c r="A9335">
        <v>6</v>
      </c>
      <c r="B9335">
        <v>6091</v>
      </c>
      <c r="C9335">
        <v>1</v>
      </c>
      <c r="D9335">
        <v>66000</v>
      </c>
      <c r="E9335" s="46">
        <v>44715</v>
      </c>
      <c r="F9335">
        <v>-265</v>
      </c>
      <c r="I9335" t="str">
        <f>INDEX(LedgerMapping[[#All],[Level 3]],MATCH(Actuals[[#This Row],[Sub Ledger]],LedgerMapping[[#All],[Sub Ledger]],0))</f>
        <v>Administration</v>
      </c>
      <c r="J9335" s="22">
        <f>YEAR(Actuals[[#This Row],[Date]])</f>
        <v>2022</v>
      </c>
      <c r="K9335" s="22">
        <f>MONTH(Actuals[[#This Row],[Date]])</f>
        <v>6</v>
      </c>
      <c r="L9335" s="12"/>
    </row>
    <row r="9336" spans="1:12" x14ac:dyDescent="0.3">
      <c r="A9336">
        <v>6</v>
      </c>
      <c r="B9336">
        <v>7213</v>
      </c>
      <c r="C9336">
        <v>1</v>
      </c>
      <c r="D9336">
        <v>66000</v>
      </c>
      <c r="E9336" s="46">
        <v>44746</v>
      </c>
      <c r="F9336">
        <v>-394</v>
      </c>
      <c r="I9336" t="str">
        <f>INDEX(LedgerMapping[[#All],[Level 3]],MATCH(Actuals[[#This Row],[Sub Ledger]],LedgerMapping[[#All],[Sub Ledger]],0))</f>
        <v>Administration</v>
      </c>
      <c r="J9336" s="22">
        <f>YEAR(Actuals[[#This Row],[Date]])</f>
        <v>2022</v>
      </c>
      <c r="K9336" s="22">
        <f>MONTH(Actuals[[#This Row],[Date]])</f>
        <v>7</v>
      </c>
      <c r="L9336" s="12"/>
    </row>
    <row r="9337" spans="1:12" x14ac:dyDescent="0.3">
      <c r="A9337">
        <v>6</v>
      </c>
      <c r="B9337">
        <v>8336</v>
      </c>
      <c r="C9337">
        <v>1</v>
      </c>
      <c r="D9337">
        <v>66000</v>
      </c>
      <c r="E9337" s="46">
        <v>44777</v>
      </c>
      <c r="F9337">
        <v>-261</v>
      </c>
      <c r="I9337" t="str">
        <f>INDEX(LedgerMapping[[#All],[Level 3]],MATCH(Actuals[[#This Row],[Sub Ledger]],LedgerMapping[[#All],[Sub Ledger]],0))</f>
        <v>Administration</v>
      </c>
      <c r="J9337" s="22">
        <f>YEAR(Actuals[[#This Row],[Date]])</f>
        <v>2022</v>
      </c>
      <c r="K9337" s="22">
        <f>MONTH(Actuals[[#This Row],[Date]])</f>
        <v>8</v>
      </c>
      <c r="L9337" s="12"/>
    </row>
    <row r="9338" spans="1:12" x14ac:dyDescent="0.3">
      <c r="A9338">
        <v>6</v>
      </c>
      <c r="B9338">
        <v>9453</v>
      </c>
      <c r="C9338">
        <v>1</v>
      </c>
      <c r="D9338">
        <v>66000</v>
      </c>
      <c r="E9338" s="46">
        <v>44805</v>
      </c>
      <c r="F9338">
        <v>-404</v>
      </c>
      <c r="I9338" t="str">
        <f>INDEX(LedgerMapping[[#All],[Level 3]],MATCH(Actuals[[#This Row],[Sub Ledger]],LedgerMapping[[#All],[Sub Ledger]],0))</f>
        <v>Administration</v>
      </c>
      <c r="J9338" s="22">
        <f>YEAR(Actuals[[#This Row],[Date]])</f>
        <v>2022</v>
      </c>
      <c r="K9338" s="22">
        <f>MONTH(Actuals[[#This Row],[Date]])</f>
        <v>9</v>
      </c>
      <c r="L9338" s="12"/>
    </row>
    <row r="9339" spans="1:12" x14ac:dyDescent="0.3">
      <c r="A9339">
        <v>6</v>
      </c>
      <c r="B9339">
        <v>10570</v>
      </c>
      <c r="C9339">
        <v>1</v>
      </c>
      <c r="D9339">
        <v>66000</v>
      </c>
      <c r="E9339" s="46">
        <v>44836</v>
      </c>
      <c r="F9339">
        <v>-307</v>
      </c>
      <c r="I9339" t="str">
        <f>INDEX(LedgerMapping[[#All],[Level 3]],MATCH(Actuals[[#This Row],[Sub Ledger]],LedgerMapping[[#All],[Sub Ledger]],0))</f>
        <v>Administration</v>
      </c>
      <c r="J9339" s="22">
        <f>YEAR(Actuals[[#This Row],[Date]])</f>
        <v>2022</v>
      </c>
      <c r="K9339" s="22">
        <f>MONTH(Actuals[[#This Row],[Date]])</f>
        <v>10</v>
      </c>
      <c r="L9339" s="12"/>
    </row>
    <row r="9340" spans="1:12" x14ac:dyDescent="0.3">
      <c r="A9340">
        <v>6</v>
      </c>
      <c r="B9340">
        <v>11693</v>
      </c>
      <c r="C9340">
        <v>1</v>
      </c>
      <c r="D9340">
        <v>66000</v>
      </c>
      <c r="E9340" s="46">
        <v>44866</v>
      </c>
      <c r="F9340">
        <v>-416</v>
      </c>
      <c r="I9340" t="str">
        <f>INDEX(LedgerMapping[[#All],[Level 3]],MATCH(Actuals[[#This Row],[Sub Ledger]],LedgerMapping[[#All],[Sub Ledger]],0))</f>
        <v>Administration</v>
      </c>
      <c r="J9340" s="22">
        <f>YEAR(Actuals[[#This Row],[Date]])</f>
        <v>2022</v>
      </c>
      <c r="K9340" s="22">
        <f>MONTH(Actuals[[#This Row],[Date]])</f>
        <v>11</v>
      </c>
      <c r="L9340" s="12"/>
    </row>
    <row r="9341" spans="1:12" x14ac:dyDescent="0.3">
      <c r="A9341">
        <v>6</v>
      </c>
      <c r="B9341">
        <v>12821</v>
      </c>
      <c r="C9341">
        <v>1</v>
      </c>
      <c r="D9341">
        <v>66000</v>
      </c>
      <c r="E9341" s="46">
        <v>44897</v>
      </c>
      <c r="F9341">
        <v>-312</v>
      </c>
      <c r="I9341" t="str">
        <f>INDEX(LedgerMapping[[#All],[Level 3]],MATCH(Actuals[[#This Row],[Sub Ledger]],LedgerMapping[[#All],[Sub Ledger]],0))</f>
        <v>Administration</v>
      </c>
      <c r="J9341" s="22">
        <f>YEAR(Actuals[[#This Row],[Date]])</f>
        <v>2022</v>
      </c>
      <c r="K9341" s="22">
        <f>MONTH(Actuals[[#This Row],[Date]])</f>
        <v>12</v>
      </c>
      <c r="L9341" s="12"/>
    </row>
    <row r="9342" spans="1:12" x14ac:dyDescent="0.3">
      <c r="A9342">
        <v>6</v>
      </c>
      <c r="B9342">
        <v>13806</v>
      </c>
      <c r="C9342">
        <v>1</v>
      </c>
      <c r="D9342">
        <v>66000</v>
      </c>
      <c r="E9342" s="46">
        <v>44927</v>
      </c>
      <c r="F9342">
        <v>-275</v>
      </c>
      <c r="I9342" t="str">
        <f>INDEX(LedgerMapping[[#All],[Level 3]],MATCH(Actuals[[#This Row],[Sub Ledger]],LedgerMapping[[#All],[Sub Ledger]],0))</f>
        <v>Administration</v>
      </c>
      <c r="J9342" s="22">
        <f>YEAR(Actuals[[#This Row],[Date]])</f>
        <v>2023</v>
      </c>
      <c r="K9342" s="22">
        <f>MONTH(Actuals[[#This Row],[Date]])</f>
        <v>1</v>
      </c>
      <c r="L9342" s="12"/>
    </row>
    <row r="9343" spans="1:12" x14ac:dyDescent="0.3">
      <c r="A9343">
        <v>6</v>
      </c>
      <c r="B9343">
        <v>14814</v>
      </c>
      <c r="C9343">
        <v>1</v>
      </c>
      <c r="D9343">
        <v>66000</v>
      </c>
      <c r="E9343" s="46">
        <v>44958</v>
      </c>
      <c r="F9343">
        <v>-203</v>
      </c>
      <c r="I9343" t="str">
        <f>INDEX(LedgerMapping[[#All],[Level 3]],MATCH(Actuals[[#This Row],[Sub Ledger]],LedgerMapping[[#All],[Sub Ledger]],0))</f>
        <v>Administration</v>
      </c>
      <c r="J9343" s="22">
        <f>YEAR(Actuals[[#This Row],[Date]])</f>
        <v>2023</v>
      </c>
      <c r="K9343" s="22">
        <f>MONTH(Actuals[[#This Row],[Date]])</f>
        <v>2</v>
      </c>
      <c r="L9343" s="12"/>
    </row>
    <row r="9344" spans="1:12" x14ac:dyDescent="0.3">
      <c r="A9344">
        <v>6</v>
      </c>
      <c r="B9344">
        <v>15794</v>
      </c>
      <c r="C9344">
        <v>1</v>
      </c>
      <c r="D9344">
        <v>66000</v>
      </c>
      <c r="E9344" s="46">
        <v>44988</v>
      </c>
      <c r="F9344">
        <v>-202</v>
      </c>
      <c r="I9344" t="str">
        <f>INDEX(LedgerMapping[[#All],[Level 3]],MATCH(Actuals[[#This Row],[Sub Ledger]],LedgerMapping[[#All],[Sub Ledger]],0))</f>
        <v>Administration</v>
      </c>
      <c r="J9344" s="22">
        <f>YEAR(Actuals[[#This Row],[Date]])</f>
        <v>2023</v>
      </c>
      <c r="K9344" s="22">
        <f>MONTH(Actuals[[#This Row],[Date]])</f>
        <v>3</v>
      </c>
      <c r="L9344" s="12"/>
    </row>
    <row r="9345" spans="1:12" x14ac:dyDescent="0.3">
      <c r="A9345">
        <v>6</v>
      </c>
      <c r="B9345">
        <v>16826</v>
      </c>
      <c r="C9345">
        <v>1</v>
      </c>
      <c r="D9345">
        <v>66000</v>
      </c>
      <c r="E9345" s="46">
        <v>45018</v>
      </c>
      <c r="F9345">
        <v>-315</v>
      </c>
      <c r="I9345" t="str">
        <f>INDEX(LedgerMapping[[#All],[Level 3]],MATCH(Actuals[[#This Row],[Sub Ledger]],LedgerMapping[[#All],[Sub Ledger]],0))</f>
        <v>Administration</v>
      </c>
      <c r="J9345" s="22">
        <f>YEAR(Actuals[[#This Row],[Date]])</f>
        <v>2023</v>
      </c>
      <c r="K9345" s="22">
        <f>MONTH(Actuals[[#This Row],[Date]])</f>
        <v>4</v>
      </c>
      <c r="L9345" s="12"/>
    </row>
    <row r="9346" spans="1:12" x14ac:dyDescent="0.3">
      <c r="A9346">
        <v>6</v>
      </c>
      <c r="B9346">
        <v>17857</v>
      </c>
      <c r="C9346">
        <v>1</v>
      </c>
      <c r="D9346">
        <v>66000</v>
      </c>
      <c r="E9346" s="46">
        <v>45049</v>
      </c>
      <c r="F9346">
        <v>-311</v>
      </c>
      <c r="I9346" t="str">
        <f>INDEX(LedgerMapping[[#All],[Level 3]],MATCH(Actuals[[#This Row],[Sub Ledger]],LedgerMapping[[#All],[Sub Ledger]],0))</f>
        <v>Administration</v>
      </c>
      <c r="J9346" s="22">
        <f>YEAR(Actuals[[#This Row],[Date]])</f>
        <v>2023</v>
      </c>
      <c r="K9346" s="22">
        <f>MONTH(Actuals[[#This Row],[Date]])</f>
        <v>5</v>
      </c>
      <c r="L9346" s="12"/>
    </row>
    <row r="9347" spans="1:12" x14ac:dyDescent="0.3">
      <c r="A9347">
        <v>6</v>
      </c>
      <c r="B9347">
        <v>18861</v>
      </c>
      <c r="C9347">
        <v>1</v>
      </c>
      <c r="D9347">
        <v>66000</v>
      </c>
      <c r="E9347" s="46">
        <v>45079</v>
      </c>
      <c r="F9347">
        <v>-137</v>
      </c>
      <c r="I9347" t="str">
        <f>INDEX(LedgerMapping[[#All],[Level 3]],MATCH(Actuals[[#This Row],[Sub Ledger]],LedgerMapping[[#All],[Sub Ledger]],0))</f>
        <v>Administration</v>
      </c>
      <c r="J9347" s="22">
        <f>YEAR(Actuals[[#This Row],[Date]])</f>
        <v>2023</v>
      </c>
      <c r="K9347" s="22">
        <f>MONTH(Actuals[[#This Row],[Date]])</f>
        <v>6</v>
      </c>
      <c r="L9347" s="12"/>
    </row>
    <row r="9348" spans="1:12" x14ac:dyDescent="0.3">
      <c r="A9348">
        <v>6</v>
      </c>
      <c r="B9348">
        <v>19889</v>
      </c>
      <c r="C9348">
        <v>1</v>
      </c>
      <c r="D9348">
        <v>66000</v>
      </c>
      <c r="E9348" s="46">
        <v>45110</v>
      </c>
      <c r="F9348">
        <v>-172</v>
      </c>
      <c r="I9348" t="str">
        <f>INDEX(LedgerMapping[[#All],[Level 3]],MATCH(Actuals[[#This Row],[Sub Ledger]],LedgerMapping[[#All],[Sub Ledger]],0))</f>
        <v>Administration</v>
      </c>
      <c r="J9348" s="22">
        <f>YEAR(Actuals[[#This Row],[Date]])</f>
        <v>2023</v>
      </c>
      <c r="K9348" s="22">
        <f>MONTH(Actuals[[#This Row],[Date]])</f>
        <v>7</v>
      </c>
      <c r="L9348" s="12"/>
    </row>
    <row r="9349" spans="1:12" x14ac:dyDescent="0.3">
      <c r="A9349">
        <v>6</v>
      </c>
      <c r="B9349">
        <v>20919</v>
      </c>
      <c r="C9349">
        <v>1</v>
      </c>
      <c r="D9349">
        <v>66000</v>
      </c>
      <c r="E9349" s="46">
        <v>45141</v>
      </c>
      <c r="F9349">
        <v>-279</v>
      </c>
      <c r="I9349" t="str">
        <f>INDEX(LedgerMapping[[#All],[Level 3]],MATCH(Actuals[[#This Row],[Sub Ledger]],LedgerMapping[[#All],[Sub Ledger]],0))</f>
        <v>Administration</v>
      </c>
      <c r="J9349" s="22">
        <f>YEAR(Actuals[[#This Row],[Date]])</f>
        <v>2023</v>
      </c>
      <c r="K9349" s="22">
        <f>MONTH(Actuals[[#This Row],[Date]])</f>
        <v>8</v>
      </c>
      <c r="L9349" s="12"/>
    </row>
    <row r="9350" spans="1:12" x14ac:dyDescent="0.3">
      <c r="A9350">
        <v>6</v>
      </c>
      <c r="B9350">
        <v>21920</v>
      </c>
      <c r="C9350">
        <v>1</v>
      </c>
      <c r="D9350">
        <v>66000</v>
      </c>
      <c r="E9350" s="46">
        <v>45169</v>
      </c>
      <c r="F9350">
        <v>-234</v>
      </c>
      <c r="I9350" t="str">
        <f>INDEX(LedgerMapping[[#All],[Level 3]],MATCH(Actuals[[#This Row],[Sub Ledger]],LedgerMapping[[#All],[Sub Ledger]],0))</f>
        <v>Administration</v>
      </c>
      <c r="J9350" s="22">
        <f>YEAR(Actuals[[#This Row],[Date]])</f>
        <v>2023</v>
      </c>
      <c r="K9350" s="22">
        <f>MONTH(Actuals[[#This Row],[Date]])</f>
        <v>8</v>
      </c>
      <c r="L9350" s="12"/>
    </row>
    <row r="9351" spans="1:12" x14ac:dyDescent="0.3">
      <c r="A9351">
        <v>6</v>
      </c>
      <c r="B9351">
        <v>22897</v>
      </c>
      <c r="C9351">
        <v>1</v>
      </c>
      <c r="D9351">
        <v>66000</v>
      </c>
      <c r="E9351" s="46">
        <v>45200</v>
      </c>
      <c r="F9351">
        <v>-213</v>
      </c>
      <c r="I9351" t="str">
        <f>INDEX(LedgerMapping[[#All],[Level 3]],MATCH(Actuals[[#This Row],[Sub Ledger]],LedgerMapping[[#All],[Sub Ledger]],0))</f>
        <v>Administration</v>
      </c>
      <c r="J9351" s="22">
        <f>YEAR(Actuals[[#This Row],[Date]])</f>
        <v>2023</v>
      </c>
      <c r="K9351" s="22">
        <f>MONTH(Actuals[[#This Row],[Date]])</f>
        <v>10</v>
      </c>
      <c r="L9351" s="12"/>
    </row>
    <row r="9352" spans="1:12" x14ac:dyDescent="0.3">
      <c r="A9352">
        <v>6</v>
      </c>
      <c r="B9352">
        <v>23902</v>
      </c>
      <c r="C9352">
        <v>1</v>
      </c>
      <c r="D9352">
        <v>66000</v>
      </c>
      <c r="E9352" s="46">
        <v>45230</v>
      </c>
      <c r="F9352">
        <v>-361</v>
      </c>
      <c r="I9352" t="str">
        <f>INDEX(LedgerMapping[[#All],[Level 3]],MATCH(Actuals[[#This Row],[Sub Ledger]],LedgerMapping[[#All],[Sub Ledger]],0))</f>
        <v>Administration</v>
      </c>
      <c r="J9352" s="22">
        <f>YEAR(Actuals[[#This Row],[Date]])</f>
        <v>2023</v>
      </c>
      <c r="K9352" s="22">
        <f>MONTH(Actuals[[#This Row],[Date]])</f>
        <v>10</v>
      </c>
      <c r="L9352" s="12"/>
    </row>
    <row r="9353" spans="1:12" x14ac:dyDescent="0.3">
      <c r="A9353">
        <v>6</v>
      </c>
      <c r="B9353">
        <v>24931</v>
      </c>
      <c r="C9353">
        <v>1</v>
      </c>
      <c r="D9353">
        <v>66000</v>
      </c>
      <c r="E9353" s="46">
        <v>45261</v>
      </c>
      <c r="F9353">
        <v>-209</v>
      </c>
      <c r="I9353" t="str">
        <f>INDEX(LedgerMapping[[#All],[Level 3]],MATCH(Actuals[[#This Row],[Sub Ledger]],LedgerMapping[[#All],[Sub Ledger]],0))</f>
        <v>Administration</v>
      </c>
      <c r="J9353" s="22">
        <f>YEAR(Actuals[[#This Row],[Date]])</f>
        <v>2023</v>
      </c>
      <c r="K9353" s="22">
        <f>MONTH(Actuals[[#This Row],[Date]])</f>
        <v>12</v>
      </c>
      <c r="L9353" s="12"/>
    </row>
    <row r="9354" spans="1:12" x14ac:dyDescent="0.3">
      <c r="A9354">
        <v>6</v>
      </c>
      <c r="B9354">
        <v>25997</v>
      </c>
      <c r="C9354">
        <v>1</v>
      </c>
      <c r="D9354">
        <v>66000</v>
      </c>
      <c r="E9354" s="46">
        <v>45291</v>
      </c>
      <c r="F9354">
        <v>-153</v>
      </c>
      <c r="I9354" t="str">
        <f>INDEX(LedgerMapping[[#All],[Level 3]],MATCH(Actuals[[#This Row],[Sub Ledger]],LedgerMapping[[#All],[Sub Ledger]],0))</f>
        <v>Administration</v>
      </c>
      <c r="J9354" s="22">
        <f>YEAR(Actuals[[#This Row],[Date]])</f>
        <v>2023</v>
      </c>
      <c r="K9354" s="22">
        <f>MONTH(Actuals[[#This Row],[Date]])</f>
        <v>12</v>
      </c>
      <c r="L9354" s="12"/>
    </row>
    <row r="9355" spans="1:12" x14ac:dyDescent="0.3">
      <c r="A9355">
        <v>6</v>
      </c>
      <c r="B9355">
        <v>27126</v>
      </c>
      <c r="C9355">
        <v>1</v>
      </c>
      <c r="D9355">
        <v>66000</v>
      </c>
      <c r="E9355" s="46">
        <v>45322</v>
      </c>
      <c r="F9355">
        <v>-237</v>
      </c>
      <c r="I9355" t="str">
        <f>INDEX(LedgerMapping[[#All],[Level 3]],MATCH(Actuals[[#This Row],[Sub Ledger]],LedgerMapping[[#All],[Sub Ledger]],0))</f>
        <v>Administration</v>
      </c>
      <c r="J9355" s="22">
        <f>YEAR(Actuals[[#This Row],[Date]])</f>
        <v>2024</v>
      </c>
      <c r="K9355" s="22">
        <f>MONTH(Actuals[[#This Row],[Date]])</f>
        <v>1</v>
      </c>
      <c r="L9355" s="12"/>
    </row>
    <row r="9356" spans="1:12" x14ac:dyDescent="0.3">
      <c r="A9356">
        <v>6</v>
      </c>
      <c r="B9356">
        <v>28278</v>
      </c>
      <c r="C9356">
        <v>1</v>
      </c>
      <c r="D9356">
        <v>66000</v>
      </c>
      <c r="E9356" s="46">
        <v>45354</v>
      </c>
      <c r="F9356">
        <v>-436</v>
      </c>
      <c r="I9356" t="str">
        <f>INDEX(LedgerMapping[[#All],[Level 3]],MATCH(Actuals[[#This Row],[Sub Ledger]],LedgerMapping[[#All],[Sub Ledger]],0))</f>
        <v>Administration</v>
      </c>
      <c r="J9356" s="22">
        <f>YEAR(Actuals[[#This Row],[Date]])</f>
        <v>2024</v>
      </c>
      <c r="K9356" s="22">
        <f>MONTH(Actuals[[#This Row],[Date]])</f>
        <v>3</v>
      </c>
      <c r="L9356" s="12"/>
    </row>
    <row r="9357" spans="1:12" x14ac:dyDescent="0.3">
      <c r="A9357">
        <v>6</v>
      </c>
      <c r="B9357">
        <v>29432</v>
      </c>
      <c r="C9357">
        <v>1</v>
      </c>
      <c r="D9357">
        <v>66000</v>
      </c>
      <c r="E9357" s="46">
        <v>45384</v>
      </c>
      <c r="F9357">
        <v>-237</v>
      </c>
      <c r="I9357" t="str">
        <f>INDEX(LedgerMapping[[#All],[Level 3]],MATCH(Actuals[[#This Row],[Sub Ledger]],LedgerMapping[[#All],[Sub Ledger]],0))</f>
        <v>Administration</v>
      </c>
      <c r="J9357" s="22">
        <f>YEAR(Actuals[[#This Row],[Date]])</f>
        <v>2024</v>
      </c>
      <c r="K9357" s="22">
        <f>MONTH(Actuals[[#This Row],[Date]])</f>
        <v>4</v>
      </c>
      <c r="L9357" s="12"/>
    </row>
    <row r="9358" spans="1:12" x14ac:dyDescent="0.3">
      <c r="A9358">
        <v>6</v>
      </c>
      <c r="B9358">
        <v>30558</v>
      </c>
      <c r="C9358">
        <v>1</v>
      </c>
      <c r="D9358">
        <v>66000</v>
      </c>
      <c r="E9358" s="46">
        <v>45415</v>
      </c>
      <c r="F9358">
        <v>-287</v>
      </c>
      <c r="I9358" t="str">
        <f>INDEX(LedgerMapping[[#All],[Level 3]],MATCH(Actuals[[#This Row],[Sub Ledger]],LedgerMapping[[#All],[Sub Ledger]],0))</f>
        <v>Administration</v>
      </c>
      <c r="J9358" s="22">
        <f>YEAR(Actuals[[#This Row],[Date]])</f>
        <v>2024</v>
      </c>
      <c r="K9358" s="22">
        <f>MONTH(Actuals[[#This Row],[Date]])</f>
        <v>5</v>
      </c>
      <c r="L9358" s="12"/>
    </row>
    <row r="9359" spans="1:12" x14ac:dyDescent="0.3">
      <c r="A9359">
        <v>6</v>
      </c>
      <c r="B9359">
        <v>31684</v>
      </c>
      <c r="C9359">
        <v>1</v>
      </c>
      <c r="D9359">
        <v>66000</v>
      </c>
      <c r="E9359" s="46">
        <v>45445</v>
      </c>
      <c r="F9359">
        <v>-407</v>
      </c>
      <c r="I9359" t="str">
        <f>INDEX(LedgerMapping[[#All],[Level 3]],MATCH(Actuals[[#This Row],[Sub Ledger]],LedgerMapping[[#All],[Sub Ledger]],0))</f>
        <v>Administration</v>
      </c>
      <c r="J9359" s="22">
        <f>YEAR(Actuals[[#This Row],[Date]])</f>
        <v>2024</v>
      </c>
      <c r="K9359" s="22">
        <f>MONTH(Actuals[[#This Row],[Date]])</f>
        <v>6</v>
      </c>
      <c r="L9359" s="12"/>
    </row>
    <row r="9360" spans="1:12" x14ac:dyDescent="0.3">
      <c r="A9360">
        <v>6</v>
      </c>
      <c r="B9360">
        <v>32808</v>
      </c>
      <c r="C9360">
        <v>1</v>
      </c>
      <c r="D9360">
        <v>66000</v>
      </c>
      <c r="E9360" s="46">
        <v>45476</v>
      </c>
      <c r="F9360">
        <v>-305</v>
      </c>
      <c r="I9360" t="str">
        <f>INDEX(LedgerMapping[[#All],[Level 3]],MATCH(Actuals[[#This Row],[Sub Ledger]],LedgerMapping[[#All],[Sub Ledger]],0))</f>
        <v>Administration</v>
      </c>
      <c r="J9360" s="22">
        <f>YEAR(Actuals[[#This Row],[Date]])</f>
        <v>2024</v>
      </c>
      <c r="K9360" s="22">
        <f>MONTH(Actuals[[#This Row],[Date]])</f>
        <v>7</v>
      </c>
      <c r="L9360" s="12"/>
    </row>
    <row r="9361" spans="1:12" x14ac:dyDescent="0.3">
      <c r="A9361">
        <v>6</v>
      </c>
      <c r="B9361">
        <v>33932</v>
      </c>
      <c r="C9361">
        <v>1</v>
      </c>
      <c r="D9361">
        <v>66000</v>
      </c>
      <c r="E9361" s="46">
        <v>45507</v>
      </c>
      <c r="F9361">
        <v>-336</v>
      </c>
      <c r="I9361" t="str">
        <f>INDEX(LedgerMapping[[#All],[Level 3]],MATCH(Actuals[[#This Row],[Sub Ledger]],LedgerMapping[[#All],[Sub Ledger]],0))</f>
        <v>Administration</v>
      </c>
      <c r="J9361" s="22">
        <f>YEAR(Actuals[[#This Row],[Date]])</f>
        <v>2024</v>
      </c>
      <c r="K9361" s="22">
        <f>MONTH(Actuals[[#This Row],[Date]])</f>
        <v>8</v>
      </c>
      <c r="L9361" s="12"/>
    </row>
    <row r="9362" spans="1:12" x14ac:dyDescent="0.3">
      <c r="A9362">
        <v>6</v>
      </c>
      <c r="B9362">
        <v>35083</v>
      </c>
      <c r="C9362">
        <v>1</v>
      </c>
      <c r="D9362">
        <v>66000</v>
      </c>
      <c r="E9362" s="46">
        <v>45536</v>
      </c>
      <c r="F9362">
        <v>-187</v>
      </c>
      <c r="I9362" t="str">
        <f>INDEX(LedgerMapping[[#All],[Level 3]],MATCH(Actuals[[#This Row],[Sub Ledger]],LedgerMapping[[#All],[Sub Ledger]],0))</f>
        <v>Administration</v>
      </c>
      <c r="J9362" s="22">
        <f>YEAR(Actuals[[#This Row],[Date]])</f>
        <v>2024</v>
      </c>
      <c r="K9362" s="22">
        <f>MONTH(Actuals[[#This Row],[Date]])</f>
        <v>9</v>
      </c>
      <c r="L9362" s="12"/>
    </row>
    <row r="9363" spans="1:12" x14ac:dyDescent="0.3">
      <c r="A9363">
        <v>6</v>
      </c>
      <c r="B9363">
        <v>36233</v>
      </c>
      <c r="C9363">
        <v>1</v>
      </c>
      <c r="D9363">
        <v>66000</v>
      </c>
      <c r="E9363" s="46">
        <v>45567</v>
      </c>
      <c r="F9363">
        <v>-384</v>
      </c>
      <c r="I9363" t="str">
        <f>INDEX(LedgerMapping[[#All],[Level 3]],MATCH(Actuals[[#This Row],[Sub Ledger]],LedgerMapping[[#All],[Sub Ledger]],0))</f>
        <v>Administration</v>
      </c>
      <c r="J9363" s="22">
        <f>YEAR(Actuals[[#This Row],[Date]])</f>
        <v>2024</v>
      </c>
      <c r="K9363" s="22">
        <f>MONTH(Actuals[[#This Row],[Date]])</f>
        <v>10</v>
      </c>
      <c r="L9363" s="12"/>
    </row>
    <row r="9364" spans="1:12" x14ac:dyDescent="0.3">
      <c r="A9364">
        <v>6</v>
      </c>
      <c r="B9364">
        <v>37383</v>
      </c>
      <c r="C9364">
        <v>1</v>
      </c>
      <c r="D9364">
        <v>66000</v>
      </c>
      <c r="E9364" s="46">
        <v>45597</v>
      </c>
      <c r="F9364">
        <v>-265</v>
      </c>
      <c r="I9364" t="str">
        <f>INDEX(LedgerMapping[[#All],[Level 3]],MATCH(Actuals[[#This Row],[Sub Ledger]],LedgerMapping[[#All],[Sub Ledger]],0))</f>
        <v>Administration</v>
      </c>
      <c r="J9364" s="22">
        <f>YEAR(Actuals[[#This Row],[Date]])</f>
        <v>2024</v>
      </c>
      <c r="K9364" s="22">
        <f>MONTH(Actuals[[#This Row],[Date]])</f>
        <v>11</v>
      </c>
      <c r="L9364" s="12"/>
    </row>
    <row r="9365" spans="1:12" x14ac:dyDescent="0.3">
      <c r="A9365">
        <v>6</v>
      </c>
      <c r="B9365">
        <v>38533</v>
      </c>
      <c r="C9365">
        <v>1</v>
      </c>
      <c r="D9365">
        <v>66000</v>
      </c>
      <c r="E9365" s="46">
        <v>45628</v>
      </c>
      <c r="F9365">
        <v>-402</v>
      </c>
      <c r="I9365" t="str">
        <f>INDEX(LedgerMapping[[#All],[Level 3]],MATCH(Actuals[[#This Row],[Sub Ledger]],LedgerMapping[[#All],[Sub Ledger]],0))</f>
        <v>Administration</v>
      </c>
      <c r="J9365" s="22">
        <f>YEAR(Actuals[[#This Row],[Date]])</f>
        <v>2024</v>
      </c>
      <c r="K9365" s="22">
        <f>MONTH(Actuals[[#This Row],[Date]])</f>
        <v>12</v>
      </c>
      <c r="L9365" s="12"/>
    </row>
    <row r="9366" spans="1:12" x14ac:dyDescent="0.3">
      <c r="A9366">
        <v>6</v>
      </c>
      <c r="B9366">
        <v>482</v>
      </c>
      <c r="C9366">
        <v>1</v>
      </c>
      <c r="D9366">
        <v>67000</v>
      </c>
      <c r="E9366" s="46">
        <v>44562</v>
      </c>
      <c r="F9366">
        <v>-109</v>
      </c>
      <c r="I9366" t="str">
        <f>INDEX(LedgerMapping[[#All],[Level 3]],MATCH(Actuals[[#This Row],[Sub Ledger]],LedgerMapping[[#All],[Sub Ledger]],0))</f>
        <v>Administration</v>
      </c>
      <c r="J9366" s="22">
        <f>YEAR(Actuals[[#This Row],[Date]])</f>
        <v>2022</v>
      </c>
      <c r="K9366" s="22">
        <f>MONTH(Actuals[[#This Row],[Date]])</f>
        <v>1</v>
      </c>
      <c r="L9366" s="12"/>
    </row>
    <row r="9367" spans="1:12" x14ac:dyDescent="0.3">
      <c r="A9367">
        <v>6</v>
      </c>
      <c r="B9367">
        <v>1606</v>
      </c>
      <c r="C9367">
        <v>1</v>
      </c>
      <c r="D9367">
        <v>67000</v>
      </c>
      <c r="E9367" s="46">
        <v>44593</v>
      </c>
      <c r="F9367">
        <v>-135</v>
      </c>
      <c r="I9367" t="str">
        <f>INDEX(LedgerMapping[[#All],[Level 3]],MATCH(Actuals[[#This Row],[Sub Ledger]],LedgerMapping[[#All],[Sub Ledger]],0))</f>
        <v>Administration</v>
      </c>
      <c r="J9367" s="22">
        <f>YEAR(Actuals[[#This Row],[Date]])</f>
        <v>2022</v>
      </c>
      <c r="K9367" s="22">
        <f>MONTH(Actuals[[#This Row],[Date]])</f>
        <v>2</v>
      </c>
      <c r="L9367" s="12"/>
    </row>
    <row r="9368" spans="1:12" x14ac:dyDescent="0.3">
      <c r="A9368">
        <v>6</v>
      </c>
      <c r="B9368">
        <v>2724</v>
      </c>
      <c r="C9368">
        <v>1</v>
      </c>
      <c r="D9368">
        <v>67000</v>
      </c>
      <c r="E9368" s="46">
        <v>44624</v>
      </c>
      <c r="F9368">
        <v>-155</v>
      </c>
      <c r="I9368" t="str">
        <f>INDEX(LedgerMapping[[#All],[Level 3]],MATCH(Actuals[[#This Row],[Sub Ledger]],LedgerMapping[[#All],[Sub Ledger]],0))</f>
        <v>Administration</v>
      </c>
      <c r="J9368" s="22">
        <f>YEAR(Actuals[[#This Row],[Date]])</f>
        <v>2022</v>
      </c>
      <c r="K9368" s="22">
        <f>MONTH(Actuals[[#This Row],[Date]])</f>
        <v>3</v>
      </c>
      <c r="L9368" s="12"/>
    </row>
    <row r="9369" spans="1:12" x14ac:dyDescent="0.3">
      <c r="A9369">
        <v>6</v>
      </c>
      <c r="B9369">
        <v>3846</v>
      </c>
      <c r="C9369">
        <v>1</v>
      </c>
      <c r="D9369">
        <v>67000</v>
      </c>
      <c r="E9369" s="46">
        <v>44654</v>
      </c>
      <c r="F9369">
        <v>-176</v>
      </c>
      <c r="I9369" t="str">
        <f>INDEX(LedgerMapping[[#All],[Level 3]],MATCH(Actuals[[#This Row],[Sub Ledger]],LedgerMapping[[#All],[Sub Ledger]],0))</f>
        <v>Administration</v>
      </c>
      <c r="J9369" s="22">
        <f>YEAR(Actuals[[#This Row],[Date]])</f>
        <v>2022</v>
      </c>
      <c r="K9369" s="22">
        <f>MONTH(Actuals[[#This Row],[Date]])</f>
        <v>4</v>
      </c>
      <c r="L9369" s="12"/>
    </row>
    <row r="9370" spans="1:12" x14ac:dyDescent="0.3">
      <c r="A9370">
        <v>6</v>
      </c>
      <c r="B9370">
        <v>4969</v>
      </c>
      <c r="C9370">
        <v>1</v>
      </c>
      <c r="D9370">
        <v>67000</v>
      </c>
      <c r="E9370" s="46">
        <v>44685</v>
      </c>
      <c r="F9370">
        <v>-159</v>
      </c>
      <c r="I9370" t="str">
        <f>INDEX(LedgerMapping[[#All],[Level 3]],MATCH(Actuals[[#This Row],[Sub Ledger]],LedgerMapping[[#All],[Sub Ledger]],0))</f>
        <v>Administration</v>
      </c>
      <c r="J9370" s="22">
        <f>YEAR(Actuals[[#This Row],[Date]])</f>
        <v>2022</v>
      </c>
      <c r="K9370" s="22">
        <f>MONTH(Actuals[[#This Row],[Date]])</f>
        <v>5</v>
      </c>
      <c r="L9370" s="12"/>
    </row>
    <row r="9371" spans="1:12" x14ac:dyDescent="0.3">
      <c r="A9371">
        <v>6</v>
      </c>
      <c r="B9371">
        <v>6094</v>
      </c>
      <c r="C9371">
        <v>1</v>
      </c>
      <c r="D9371">
        <v>67000</v>
      </c>
      <c r="E9371" s="46">
        <v>44715</v>
      </c>
      <c r="F9371">
        <v>-137</v>
      </c>
      <c r="I9371" t="str">
        <f>INDEX(LedgerMapping[[#All],[Level 3]],MATCH(Actuals[[#This Row],[Sub Ledger]],LedgerMapping[[#All],[Sub Ledger]],0))</f>
        <v>Administration</v>
      </c>
      <c r="J9371" s="22">
        <f>YEAR(Actuals[[#This Row],[Date]])</f>
        <v>2022</v>
      </c>
      <c r="K9371" s="22">
        <f>MONTH(Actuals[[#This Row],[Date]])</f>
        <v>6</v>
      </c>
      <c r="L9371" s="12"/>
    </row>
    <row r="9372" spans="1:12" x14ac:dyDescent="0.3">
      <c r="A9372">
        <v>6</v>
      </c>
      <c r="B9372">
        <v>7216</v>
      </c>
      <c r="C9372">
        <v>1</v>
      </c>
      <c r="D9372">
        <v>67000</v>
      </c>
      <c r="E9372" s="46">
        <v>44746</v>
      </c>
      <c r="F9372">
        <v>-199</v>
      </c>
      <c r="I9372" t="str">
        <f>INDEX(LedgerMapping[[#All],[Level 3]],MATCH(Actuals[[#This Row],[Sub Ledger]],LedgerMapping[[#All],[Sub Ledger]],0))</f>
        <v>Administration</v>
      </c>
      <c r="J9372" s="22">
        <f>YEAR(Actuals[[#This Row],[Date]])</f>
        <v>2022</v>
      </c>
      <c r="K9372" s="22">
        <f>MONTH(Actuals[[#This Row],[Date]])</f>
        <v>7</v>
      </c>
      <c r="L9372" s="12"/>
    </row>
    <row r="9373" spans="1:12" x14ac:dyDescent="0.3">
      <c r="A9373">
        <v>6</v>
      </c>
      <c r="B9373">
        <v>8338</v>
      </c>
      <c r="C9373">
        <v>1</v>
      </c>
      <c r="D9373">
        <v>67000</v>
      </c>
      <c r="E9373" s="46">
        <v>44777</v>
      </c>
      <c r="F9373">
        <v>-140</v>
      </c>
      <c r="I9373" t="str">
        <f>INDEX(LedgerMapping[[#All],[Level 3]],MATCH(Actuals[[#This Row],[Sub Ledger]],LedgerMapping[[#All],[Sub Ledger]],0))</f>
        <v>Administration</v>
      </c>
      <c r="J9373" s="22">
        <f>YEAR(Actuals[[#This Row],[Date]])</f>
        <v>2022</v>
      </c>
      <c r="K9373" s="22">
        <f>MONTH(Actuals[[#This Row],[Date]])</f>
        <v>8</v>
      </c>
      <c r="L9373" s="12"/>
    </row>
    <row r="9374" spans="1:12" x14ac:dyDescent="0.3">
      <c r="A9374">
        <v>6</v>
      </c>
      <c r="B9374">
        <v>9455</v>
      </c>
      <c r="C9374">
        <v>1</v>
      </c>
      <c r="D9374">
        <v>67000</v>
      </c>
      <c r="E9374" s="46">
        <v>44805</v>
      </c>
      <c r="F9374">
        <v>-199</v>
      </c>
      <c r="I9374" t="str">
        <f>INDEX(LedgerMapping[[#All],[Level 3]],MATCH(Actuals[[#This Row],[Sub Ledger]],LedgerMapping[[#All],[Sub Ledger]],0))</f>
        <v>Administration</v>
      </c>
      <c r="J9374" s="22">
        <f>YEAR(Actuals[[#This Row],[Date]])</f>
        <v>2022</v>
      </c>
      <c r="K9374" s="22">
        <f>MONTH(Actuals[[#This Row],[Date]])</f>
        <v>9</v>
      </c>
      <c r="L9374" s="12"/>
    </row>
    <row r="9375" spans="1:12" x14ac:dyDescent="0.3">
      <c r="A9375">
        <v>6</v>
      </c>
      <c r="B9375">
        <v>10572</v>
      </c>
      <c r="C9375">
        <v>1</v>
      </c>
      <c r="D9375">
        <v>67000</v>
      </c>
      <c r="E9375" s="46">
        <v>44836</v>
      </c>
      <c r="F9375">
        <v>-156</v>
      </c>
      <c r="I9375" t="str">
        <f>INDEX(LedgerMapping[[#All],[Level 3]],MATCH(Actuals[[#This Row],[Sub Ledger]],LedgerMapping[[#All],[Sub Ledger]],0))</f>
        <v>Administration</v>
      </c>
      <c r="J9375" s="22">
        <f>YEAR(Actuals[[#This Row],[Date]])</f>
        <v>2022</v>
      </c>
      <c r="K9375" s="22">
        <f>MONTH(Actuals[[#This Row],[Date]])</f>
        <v>10</v>
      </c>
      <c r="L9375" s="12"/>
    </row>
    <row r="9376" spans="1:12" x14ac:dyDescent="0.3">
      <c r="A9376">
        <v>6</v>
      </c>
      <c r="B9376">
        <v>11696</v>
      </c>
      <c r="C9376">
        <v>1</v>
      </c>
      <c r="D9376">
        <v>67000</v>
      </c>
      <c r="E9376" s="46">
        <v>44866</v>
      </c>
      <c r="F9376">
        <v>-208</v>
      </c>
      <c r="I9376" t="str">
        <f>INDEX(LedgerMapping[[#All],[Level 3]],MATCH(Actuals[[#This Row],[Sub Ledger]],LedgerMapping[[#All],[Sub Ledger]],0))</f>
        <v>Administration</v>
      </c>
      <c r="J9376" s="22">
        <f>YEAR(Actuals[[#This Row],[Date]])</f>
        <v>2022</v>
      </c>
      <c r="K9376" s="22">
        <f>MONTH(Actuals[[#This Row],[Date]])</f>
        <v>11</v>
      </c>
      <c r="L9376" s="12"/>
    </row>
    <row r="9377" spans="1:12" x14ac:dyDescent="0.3">
      <c r="A9377">
        <v>6</v>
      </c>
      <c r="B9377">
        <v>12823</v>
      </c>
      <c r="C9377">
        <v>1</v>
      </c>
      <c r="D9377">
        <v>67000</v>
      </c>
      <c r="E9377" s="46">
        <v>44897</v>
      </c>
      <c r="F9377">
        <v>-156</v>
      </c>
      <c r="I9377" t="str">
        <f>INDEX(LedgerMapping[[#All],[Level 3]],MATCH(Actuals[[#This Row],[Sub Ledger]],LedgerMapping[[#All],[Sub Ledger]],0))</f>
        <v>Administration</v>
      </c>
      <c r="J9377" s="22">
        <f>YEAR(Actuals[[#This Row],[Date]])</f>
        <v>2022</v>
      </c>
      <c r="K9377" s="22">
        <f>MONTH(Actuals[[#This Row],[Date]])</f>
        <v>12</v>
      </c>
      <c r="L9377" s="12"/>
    </row>
    <row r="9378" spans="1:12" x14ac:dyDescent="0.3">
      <c r="A9378">
        <v>6</v>
      </c>
      <c r="B9378">
        <v>13807</v>
      </c>
      <c r="C9378">
        <v>1</v>
      </c>
      <c r="D9378">
        <v>67000</v>
      </c>
      <c r="E9378" s="46">
        <v>44927</v>
      </c>
      <c r="F9378">
        <v>-139</v>
      </c>
      <c r="I9378" t="str">
        <f>INDEX(LedgerMapping[[#All],[Level 3]],MATCH(Actuals[[#This Row],[Sub Ledger]],LedgerMapping[[#All],[Sub Ledger]],0))</f>
        <v>Administration</v>
      </c>
      <c r="J9378" s="22">
        <f>YEAR(Actuals[[#This Row],[Date]])</f>
        <v>2023</v>
      </c>
      <c r="K9378" s="22">
        <f>MONTH(Actuals[[#This Row],[Date]])</f>
        <v>1</v>
      </c>
      <c r="L9378" s="12"/>
    </row>
    <row r="9379" spans="1:12" x14ac:dyDescent="0.3">
      <c r="A9379">
        <v>6</v>
      </c>
      <c r="B9379">
        <v>14815</v>
      </c>
      <c r="C9379">
        <v>1</v>
      </c>
      <c r="D9379">
        <v>67000</v>
      </c>
      <c r="E9379" s="46">
        <v>44958</v>
      </c>
      <c r="F9379">
        <v>-106</v>
      </c>
      <c r="I9379" t="str">
        <f>INDEX(LedgerMapping[[#All],[Level 3]],MATCH(Actuals[[#This Row],[Sub Ledger]],LedgerMapping[[#All],[Sub Ledger]],0))</f>
        <v>Administration</v>
      </c>
      <c r="J9379" s="22">
        <f>YEAR(Actuals[[#This Row],[Date]])</f>
        <v>2023</v>
      </c>
      <c r="K9379" s="22">
        <f>MONTH(Actuals[[#This Row],[Date]])</f>
        <v>2</v>
      </c>
      <c r="L9379" s="12"/>
    </row>
    <row r="9380" spans="1:12" x14ac:dyDescent="0.3">
      <c r="A9380">
        <v>6</v>
      </c>
      <c r="B9380">
        <v>15795</v>
      </c>
      <c r="C9380">
        <v>1</v>
      </c>
      <c r="D9380">
        <v>67000</v>
      </c>
      <c r="E9380" s="46">
        <v>44988</v>
      </c>
      <c r="F9380">
        <v>-105</v>
      </c>
      <c r="I9380" t="str">
        <f>INDEX(LedgerMapping[[#All],[Level 3]],MATCH(Actuals[[#This Row],[Sub Ledger]],LedgerMapping[[#All],[Sub Ledger]],0))</f>
        <v>Administration</v>
      </c>
      <c r="J9380" s="22">
        <f>YEAR(Actuals[[#This Row],[Date]])</f>
        <v>2023</v>
      </c>
      <c r="K9380" s="22">
        <f>MONTH(Actuals[[#This Row],[Date]])</f>
        <v>3</v>
      </c>
      <c r="L9380" s="12"/>
    </row>
    <row r="9381" spans="1:12" x14ac:dyDescent="0.3">
      <c r="A9381">
        <v>6</v>
      </c>
      <c r="B9381">
        <v>16827</v>
      </c>
      <c r="C9381">
        <v>1</v>
      </c>
      <c r="D9381">
        <v>67000</v>
      </c>
      <c r="E9381" s="46">
        <v>45018</v>
      </c>
      <c r="F9381">
        <v>-157</v>
      </c>
      <c r="I9381" t="str">
        <f>INDEX(LedgerMapping[[#All],[Level 3]],MATCH(Actuals[[#This Row],[Sub Ledger]],LedgerMapping[[#All],[Sub Ledger]],0))</f>
        <v>Administration</v>
      </c>
      <c r="J9381" s="22">
        <f>YEAR(Actuals[[#This Row],[Date]])</f>
        <v>2023</v>
      </c>
      <c r="K9381" s="22">
        <f>MONTH(Actuals[[#This Row],[Date]])</f>
        <v>4</v>
      </c>
      <c r="L9381" s="12"/>
    </row>
    <row r="9382" spans="1:12" x14ac:dyDescent="0.3">
      <c r="A9382">
        <v>6</v>
      </c>
      <c r="B9382">
        <v>17858</v>
      </c>
      <c r="C9382">
        <v>1</v>
      </c>
      <c r="D9382">
        <v>67000</v>
      </c>
      <c r="E9382" s="46">
        <v>45049</v>
      </c>
      <c r="F9382">
        <v>-157</v>
      </c>
      <c r="I9382" t="str">
        <f>INDEX(LedgerMapping[[#All],[Level 3]],MATCH(Actuals[[#This Row],[Sub Ledger]],LedgerMapping[[#All],[Sub Ledger]],0))</f>
        <v>Administration</v>
      </c>
      <c r="J9382" s="22">
        <f>YEAR(Actuals[[#This Row],[Date]])</f>
        <v>2023</v>
      </c>
      <c r="K9382" s="22">
        <f>MONTH(Actuals[[#This Row],[Date]])</f>
        <v>5</v>
      </c>
      <c r="L9382" s="12"/>
    </row>
    <row r="9383" spans="1:12" x14ac:dyDescent="0.3">
      <c r="A9383">
        <v>6</v>
      </c>
      <c r="B9383">
        <v>18862</v>
      </c>
      <c r="C9383">
        <v>1</v>
      </c>
      <c r="D9383">
        <v>67000</v>
      </c>
      <c r="E9383" s="46">
        <v>45079</v>
      </c>
      <c r="F9383">
        <v>-76</v>
      </c>
      <c r="I9383" t="str">
        <f>INDEX(LedgerMapping[[#All],[Level 3]],MATCH(Actuals[[#This Row],[Sub Ledger]],LedgerMapping[[#All],[Sub Ledger]],0))</f>
        <v>Administration</v>
      </c>
      <c r="J9383" s="22">
        <f>YEAR(Actuals[[#This Row],[Date]])</f>
        <v>2023</v>
      </c>
      <c r="K9383" s="22">
        <f>MONTH(Actuals[[#This Row],[Date]])</f>
        <v>6</v>
      </c>
      <c r="L9383" s="12"/>
    </row>
    <row r="9384" spans="1:12" x14ac:dyDescent="0.3">
      <c r="A9384">
        <v>6</v>
      </c>
      <c r="B9384">
        <v>19890</v>
      </c>
      <c r="C9384">
        <v>1</v>
      </c>
      <c r="D9384">
        <v>67000</v>
      </c>
      <c r="E9384" s="46">
        <v>45110</v>
      </c>
      <c r="F9384">
        <v>-91</v>
      </c>
      <c r="I9384" t="str">
        <f>INDEX(LedgerMapping[[#All],[Level 3]],MATCH(Actuals[[#This Row],[Sub Ledger]],LedgerMapping[[#All],[Sub Ledger]],0))</f>
        <v>Administration</v>
      </c>
      <c r="J9384" s="22">
        <f>YEAR(Actuals[[#This Row],[Date]])</f>
        <v>2023</v>
      </c>
      <c r="K9384" s="22">
        <f>MONTH(Actuals[[#This Row],[Date]])</f>
        <v>7</v>
      </c>
      <c r="L9384" s="12"/>
    </row>
    <row r="9385" spans="1:12" x14ac:dyDescent="0.3">
      <c r="A9385">
        <v>6</v>
      </c>
      <c r="B9385">
        <v>20920</v>
      </c>
      <c r="C9385">
        <v>1</v>
      </c>
      <c r="D9385">
        <v>67000</v>
      </c>
      <c r="E9385" s="46">
        <v>45141</v>
      </c>
      <c r="F9385">
        <v>-136</v>
      </c>
      <c r="I9385" t="str">
        <f>INDEX(LedgerMapping[[#All],[Level 3]],MATCH(Actuals[[#This Row],[Sub Ledger]],LedgerMapping[[#All],[Sub Ledger]],0))</f>
        <v>Administration</v>
      </c>
      <c r="J9385" s="22">
        <f>YEAR(Actuals[[#This Row],[Date]])</f>
        <v>2023</v>
      </c>
      <c r="K9385" s="22">
        <f>MONTH(Actuals[[#This Row],[Date]])</f>
        <v>8</v>
      </c>
      <c r="L9385" s="12"/>
    </row>
    <row r="9386" spans="1:12" x14ac:dyDescent="0.3">
      <c r="A9386">
        <v>6</v>
      </c>
      <c r="B9386">
        <v>21921</v>
      </c>
      <c r="C9386">
        <v>1</v>
      </c>
      <c r="D9386">
        <v>67000</v>
      </c>
      <c r="E9386" s="46">
        <v>45169</v>
      </c>
      <c r="F9386">
        <v>-117</v>
      </c>
      <c r="I9386" t="str">
        <f>INDEX(LedgerMapping[[#All],[Level 3]],MATCH(Actuals[[#This Row],[Sub Ledger]],LedgerMapping[[#All],[Sub Ledger]],0))</f>
        <v>Administration</v>
      </c>
      <c r="J9386" s="22">
        <f>YEAR(Actuals[[#This Row],[Date]])</f>
        <v>2023</v>
      </c>
      <c r="K9386" s="22">
        <f>MONTH(Actuals[[#This Row],[Date]])</f>
        <v>8</v>
      </c>
      <c r="L9386" s="12"/>
    </row>
    <row r="9387" spans="1:12" x14ac:dyDescent="0.3">
      <c r="A9387">
        <v>6</v>
      </c>
      <c r="B9387">
        <v>22898</v>
      </c>
      <c r="C9387">
        <v>1</v>
      </c>
      <c r="D9387">
        <v>67000</v>
      </c>
      <c r="E9387" s="46">
        <v>45200</v>
      </c>
      <c r="F9387">
        <v>-110</v>
      </c>
      <c r="I9387" t="str">
        <f>INDEX(LedgerMapping[[#All],[Level 3]],MATCH(Actuals[[#This Row],[Sub Ledger]],LedgerMapping[[#All],[Sub Ledger]],0))</f>
        <v>Administration</v>
      </c>
      <c r="J9387" s="22">
        <f>YEAR(Actuals[[#This Row],[Date]])</f>
        <v>2023</v>
      </c>
      <c r="K9387" s="22">
        <f>MONTH(Actuals[[#This Row],[Date]])</f>
        <v>10</v>
      </c>
      <c r="L9387" s="12"/>
    </row>
    <row r="9388" spans="1:12" x14ac:dyDescent="0.3">
      <c r="A9388">
        <v>6</v>
      </c>
      <c r="B9388">
        <v>23903</v>
      </c>
      <c r="C9388">
        <v>1</v>
      </c>
      <c r="D9388">
        <v>67000</v>
      </c>
      <c r="E9388" s="46">
        <v>45230</v>
      </c>
      <c r="F9388">
        <v>-176</v>
      </c>
      <c r="I9388" t="str">
        <f>INDEX(LedgerMapping[[#All],[Level 3]],MATCH(Actuals[[#This Row],[Sub Ledger]],LedgerMapping[[#All],[Sub Ledger]],0))</f>
        <v>Administration</v>
      </c>
      <c r="J9388" s="22">
        <f>YEAR(Actuals[[#This Row],[Date]])</f>
        <v>2023</v>
      </c>
      <c r="K9388" s="22">
        <f>MONTH(Actuals[[#This Row],[Date]])</f>
        <v>10</v>
      </c>
      <c r="L9388" s="12"/>
    </row>
    <row r="9389" spans="1:12" x14ac:dyDescent="0.3">
      <c r="A9389">
        <v>6</v>
      </c>
      <c r="B9389">
        <v>24932</v>
      </c>
      <c r="C9389">
        <v>1</v>
      </c>
      <c r="D9389">
        <v>67000</v>
      </c>
      <c r="E9389" s="46">
        <v>45261</v>
      </c>
      <c r="F9389">
        <v>-106</v>
      </c>
      <c r="I9389" t="str">
        <f>INDEX(LedgerMapping[[#All],[Level 3]],MATCH(Actuals[[#This Row],[Sub Ledger]],LedgerMapping[[#All],[Sub Ledger]],0))</f>
        <v>Administration</v>
      </c>
      <c r="J9389" s="22">
        <f>YEAR(Actuals[[#This Row],[Date]])</f>
        <v>2023</v>
      </c>
      <c r="K9389" s="22">
        <f>MONTH(Actuals[[#This Row],[Date]])</f>
        <v>12</v>
      </c>
      <c r="L9389" s="12"/>
    </row>
    <row r="9390" spans="1:12" x14ac:dyDescent="0.3">
      <c r="A9390">
        <v>6</v>
      </c>
      <c r="B9390">
        <v>25998</v>
      </c>
      <c r="C9390">
        <v>1</v>
      </c>
      <c r="D9390">
        <v>67000</v>
      </c>
      <c r="E9390" s="46">
        <v>45291</v>
      </c>
      <c r="F9390">
        <v>-78</v>
      </c>
      <c r="I9390" t="str">
        <f>INDEX(LedgerMapping[[#All],[Level 3]],MATCH(Actuals[[#This Row],[Sub Ledger]],LedgerMapping[[#All],[Sub Ledger]],0))</f>
        <v>Administration</v>
      </c>
      <c r="J9390" s="22">
        <f>YEAR(Actuals[[#This Row],[Date]])</f>
        <v>2023</v>
      </c>
      <c r="K9390" s="22">
        <f>MONTH(Actuals[[#This Row],[Date]])</f>
        <v>12</v>
      </c>
      <c r="L9390" s="12"/>
    </row>
    <row r="9391" spans="1:12" x14ac:dyDescent="0.3">
      <c r="A9391">
        <v>6</v>
      </c>
      <c r="B9391">
        <v>27127</v>
      </c>
      <c r="C9391">
        <v>1</v>
      </c>
      <c r="D9391">
        <v>67000</v>
      </c>
      <c r="E9391" s="46">
        <v>45322</v>
      </c>
      <c r="F9391">
        <v>-125</v>
      </c>
      <c r="I9391" t="str">
        <f>INDEX(LedgerMapping[[#All],[Level 3]],MATCH(Actuals[[#This Row],[Sub Ledger]],LedgerMapping[[#All],[Sub Ledger]],0))</f>
        <v>Administration</v>
      </c>
      <c r="J9391" s="22">
        <f>YEAR(Actuals[[#This Row],[Date]])</f>
        <v>2024</v>
      </c>
      <c r="K9391" s="22">
        <f>MONTH(Actuals[[#This Row],[Date]])</f>
        <v>1</v>
      </c>
      <c r="L9391" s="12"/>
    </row>
    <row r="9392" spans="1:12" x14ac:dyDescent="0.3">
      <c r="A9392">
        <v>6</v>
      </c>
      <c r="B9392">
        <v>28279</v>
      </c>
      <c r="C9392">
        <v>1</v>
      </c>
      <c r="D9392">
        <v>67000</v>
      </c>
      <c r="E9392" s="46">
        <v>45354</v>
      </c>
      <c r="F9392">
        <v>-214</v>
      </c>
      <c r="I9392" t="str">
        <f>INDEX(LedgerMapping[[#All],[Level 3]],MATCH(Actuals[[#This Row],[Sub Ledger]],LedgerMapping[[#All],[Sub Ledger]],0))</f>
        <v>Administration</v>
      </c>
      <c r="J9392" s="22">
        <f>YEAR(Actuals[[#This Row],[Date]])</f>
        <v>2024</v>
      </c>
      <c r="K9392" s="22">
        <f>MONTH(Actuals[[#This Row],[Date]])</f>
        <v>3</v>
      </c>
      <c r="L9392" s="12"/>
    </row>
    <row r="9393" spans="1:12" x14ac:dyDescent="0.3">
      <c r="A9393">
        <v>6</v>
      </c>
      <c r="B9393">
        <v>29433</v>
      </c>
      <c r="C9393">
        <v>1</v>
      </c>
      <c r="D9393">
        <v>67000</v>
      </c>
      <c r="E9393" s="46">
        <v>45384</v>
      </c>
      <c r="F9393">
        <v>-125</v>
      </c>
      <c r="I9393" t="str">
        <f>INDEX(LedgerMapping[[#All],[Level 3]],MATCH(Actuals[[#This Row],[Sub Ledger]],LedgerMapping[[#All],[Sub Ledger]],0))</f>
        <v>Administration</v>
      </c>
      <c r="J9393" s="22">
        <f>YEAR(Actuals[[#This Row],[Date]])</f>
        <v>2024</v>
      </c>
      <c r="K9393" s="22">
        <f>MONTH(Actuals[[#This Row],[Date]])</f>
        <v>4</v>
      </c>
      <c r="L9393" s="12"/>
    </row>
    <row r="9394" spans="1:12" x14ac:dyDescent="0.3">
      <c r="A9394">
        <v>6</v>
      </c>
      <c r="B9394">
        <v>30559</v>
      </c>
      <c r="C9394">
        <v>1</v>
      </c>
      <c r="D9394">
        <v>67000</v>
      </c>
      <c r="E9394" s="46">
        <v>45415</v>
      </c>
      <c r="F9394">
        <v>-145</v>
      </c>
      <c r="I9394" t="str">
        <f>INDEX(LedgerMapping[[#All],[Level 3]],MATCH(Actuals[[#This Row],[Sub Ledger]],LedgerMapping[[#All],[Sub Ledger]],0))</f>
        <v>Administration</v>
      </c>
      <c r="J9394" s="22">
        <f>YEAR(Actuals[[#This Row],[Date]])</f>
        <v>2024</v>
      </c>
      <c r="K9394" s="22">
        <f>MONTH(Actuals[[#This Row],[Date]])</f>
        <v>5</v>
      </c>
      <c r="L9394" s="12"/>
    </row>
    <row r="9395" spans="1:12" x14ac:dyDescent="0.3">
      <c r="A9395">
        <v>6</v>
      </c>
      <c r="B9395">
        <v>31685</v>
      </c>
      <c r="C9395">
        <v>1</v>
      </c>
      <c r="D9395">
        <v>67000</v>
      </c>
      <c r="E9395" s="46">
        <v>45445</v>
      </c>
      <c r="F9395">
        <v>-200</v>
      </c>
      <c r="I9395" t="str">
        <f>INDEX(LedgerMapping[[#All],[Level 3]],MATCH(Actuals[[#This Row],[Sub Ledger]],LedgerMapping[[#All],[Sub Ledger]],0))</f>
        <v>Administration</v>
      </c>
      <c r="J9395" s="22">
        <f>YEAR(Actuals[[#This Row],[Date]])</f>
        <v>2024</v>
      </c>
      <c r="K9395" s="22">
        <f>MONTH(Actuals[[#This Row],[Date]])</f>
        <v>6</v>
      </c>
      <c r="L9395" s="12"/>
    </row>
    <row r="9396" spans="1:12" x14ac:dyDescent="0.3">
      <c r="A9396">
        <v>6</v>
      </c>
      <c r="B9396">
        <v>32809</v>
      </c>
      <c r="C9396">
        <v>1</v>
      </c>
      <c r="D9396">
        <v>67000</v>
      </c>
      <c r="E9396" s="46">
        <v>45476</v>
      </c>
      <c r="F9396">
        <v>-156</v>
      </c>
      <c r="I9396" t="str">
        <f>INDEX(LedgerMapping[[#All],[Level 3]],MATCH(Actuals[[#This Row],[Sub Ledger]],LedgerMapping[[#All],[Sub Ledger]],0))</f>
        <v>Administration</v>
      </c>
      <c r="J9396" s="22">
        <f>YEAR(Actuals[[#This Row],[Date]])</f>
        <v>2024</v>
      </c>
      <c r="K9396" s="22">
        <f>MONTH(Actuals[[#This Row],[Date]])</f>
        <v>7</v>
      </c>
      <c r="L9396" s="12"/>
    </row>
    <row r="9397" spans="1:12" x14ac:dyDescent="0.3">
      <c r="A9397">
        <v>6</v>
      </c>
      <c r="B9397">
        <v>33933</v>
      </c>
      <c r="C9397">
        <v>1</v>
      </c>
      <c r="D9397">
        <v>67000</v>
      </c>
      <c r="E9397" s="46">
        <v>45507</v>
      </c>
      <c r="F9397">
        <v>-174</v>
      </c>
      <c r="I9397" t="str">
        <f>INDEX(LedgerMapping[[#All],[Level 3]],MATCH(Actuals[[#This Row],[Sub Ledger]],LedgerMapping[[#All],[Sub Ledger]],0))</f>
        <v>Administration</v>
      </c>
      <c r="J9397" s="22">
        <f>YEAR(Actuals[[#This Row],[Date]])</f>
        <v>2024</v>
      </c>
      <c r="K9397" s="22">
        <f>MONTH(Actuals[[#This Row],[Date]])</f>
        <v>8</v>
      </c>
      <c r="L9397" s="12"/>
    </row>
    <row r="9398" spans="1:12" x14ac:dyDescent="0.3">
      <c r="A9398">
        <v>6</v>
      </c>
      <c r="B9398">
        <v>35084</v>
      </c>
      <c r="C9398">
        <v>1</v>
      </c>
      <c r="D9398">
        <v>67000</v>
      </c>
      <c r="E9398" s="46">
        <v>45536</v>
      </c>
      <c r="F9398">
        <v>-100</v>
      </c>
      <c r="I9398" t="str">
        <f>INDEX(LedgerMapping[[#All],[Level 3]],MATCH(Actuals[[#This Row],[Sub Ledger]],LedgerMapping[[#All],[Sub Ledger]],0))</f>
        <v>Administration</v>
      </c>
      <c r="J9398" s="22">
        <f>YEAR(Actuals[[#This Row],[Date]])</f>
        <v>2024</v>
      </c>
      <c r="K9398" s="22">
        <f>MONTH(Actuals[[#This Row],[Date]])</f>
        <v>9</v>
      </c>
      <c r="L9398" s="12"/>
    </row>
    <row r="9399" spans="1:12" x14ac:dyDescent="0.3">
      <c r="A9399">
        <v>6</v>
      </c>
      <c r="B9399">
        <v>36234</v>
      </c>
      <c r="C9399">
        <v>1</v>
      </c>
      <c r="D9399">
        <v>67000</v>
      </c>
      <c r="E9399" s="46">
        <v>45567</v>
      </c>
      <c r="F9399">
        <v>-190</v>
      </c>
      <c r="I9399" t="str">
        <f>INDEX(LedgerMapping[[#All],[Level 3]],MATCH(Actuals[[#This Row],[Sub Ledger]],LedgerMapping[[#All],[Sub Ledger]],0))</f>
        <v>Administration</v>
      </c>
      <c r="J9399" s="22">
        <f>YEAR(Actuals[[#This Row],[Date]])</f>
        <v>2024</v>
      </c>
      <c r="K9399" s="22">
        <f>MONTH(Actuals[[#This Row],[Date]])</f>
        <v>10</v>
      </c>
      <c r="L9399" s="12"/>
    </row>
    <row r="9400" spans="1:12" x14ac:dyDescent="0.3">
      <c r="A9400">
        <v>6</v>
      </c>
      <c r="B9400">
        <v>37384</v>
      </c>
      <c r="C9400">
        <v>1</v>
      </c>
      <c r="D9400">
        <v>67000</v>
      </c>
      <c r="E9400" s="46">
        <v>45597</v>
      </c>
      <c r="F9400">
        <v>-135</v>
      </c>
      <c r="I9400" t="str">
        <f>INDEX(LedgerMapping[[#All],[Level 3]],MATCH(Actuals[[#This Row],[Sub Ledger]],LedgerMapping[[#All],[Sub Ledger]],0))</f>
        <v>Administration</v>
      </c>
      <c r="J9400" s="22">
        <f>YEAR(Actuals[[#This Row],[Date]])</f>
        <v>2024</v>
      </c>
      <c r="K9400" s="22">
        <f>MONTH(Actuals[[#This Row],[Date]])</f>
        <v>11</v>
      </c>
      <c r="L9400" s="12"/>
    </row>
    <row r="9401" spans="1:12" x14ac:dyDescent="0.3">
      <c r="A9401">
        <v>6</v>
      </c>
      <c r="B9401">
        <v>38534</v>
      </c>
      <c r="C9401">
        <v>1</v>
      </c>
      <c r="D9401">
        <v>67000</v>
      </c>
      <c r="E9401" s="46">
        <v>45628</v>
      </c>
      <c r="F9401">
        <v>-200</v>
      </c>
      <c r="I9401" t="str">
        <f>INDEX(LedgerMapping[[#All],[Level 3]],MATCH(Actuals[[#This Row],[Sub Ledger]],LedgerMapping[[#All],[Sub Ledger]],0))</f>
        <v>Administration</v>
      </c>
      <c r="J9401" s="22">
        <f>YEAR(Actuals[[#This Row],[Date]])</f>
        <v>2024</v>
      </c>
      <c r="K9401" s="22">
        <f>MONTH(Actuals[[#This Row],[Date]])</f>
        <v>12</v>
      </c>
      <c r="L9401" s="12"/>
    </row>
    <row r="9402" spans="1:12" x14ac:dyDescent="0.3">
      <c r="A9402">
        <v>6</v>
      </c>
      <c r="B9402">
        <v>483</v>
      </c>
      <c r="C9402">
        <v>1</v>
      </c>
      <c r="D9402">
        <v>68000</v>
      </c>
      <c r="E9402" s="46">
        <v>44562</v>
      </c>
      <c r="F9402">
        <v>-78</v>
      </c>
      <c r="I9402" t="str">
        <f>INDEX(LedgerMapping[[#All],[Level 3]],MATCH(Actuals[[#This Row],[Sub Ledger]],LedgerMapping[[#All],[Sub Ledger]],0))</f>
        <v>Administration</v>
      </c>
      <c r="J9402" s="22">
        <f>YEAR(Actuals[[#This Row],[Date]])</f>
        <v>2022</v>
      </c>
      <c r="K9402" s="22">
        <f>MONTH(Actuals[[#This Row],[Date]])</f>
        <v>1</v>
      </c>
      <c r="L9402" s="12"/>
    </row>
    <row r="9403" spans="1:12" x14ac:dyDescent="0.3">
      <c r="A9403">
        <v>6</v>
      </c>
      <c r="B9403">
        <v>1607</v>
      </c>
      <c r="C9403">
        <v>1</v>
      </c>
      <c r="D9403">
        <v>68000</v>
      </c>
      <c r="E9403" s="46">
        <v>44593</v>
      </c>
      <c r="F9403">
        <v>-99</v>
      </c>
      <c r="I9403" t="str">
        <f>INDEX(LedgerMapping[[#All],[Level 3]],MATCH(Actuals[[#This Row],[Sub Ledger]],LedgerMapping[[#All],[Sub Ledger]],0))</f>
        <v>Administration</v>
      </c>
      <c r="J9403" s="22">
        <f>YEAR(Actuals[[#This Row],[Date]])</f>
        <v>2022</v>
      </c>
      <c r="K9403" s="22">
        <f>MONTH(Actuals[[#This Row],[Date]])</f>
        <v>2</v>
      </c>
      <c r="L9403" s="12"/>
    </row>
    <row r="9404" spans="1:12" x14ac:dyDescent="0.3">
      <c r="A9404">
        <v>6</v>
      </c>
      <c r="B9404">
        <v>2725</v>
      </c>
      <c r="C9404">
        <v>1</v>
      </c>
      <c r="D9404">
        <v>68000</v>
      </c>
      <c r="E9404" s="46">
        <v>44624</v>
      </c>
      <c r="F9404">
        <v>-118</v>
      </c>
      <c r="I9404" t="str">
        <f>INDEX(LedgerMapping[[#All],[Level 3]],MATCH(Actuals[[#This Row],[Sub Ledger]],LedgerMapping[[#All],[Sub Ledger]],0))</f>
        <v>Administration</v>
      </c>
      <c r="J9404" s="22">
        <f>YEAR(Actuals[[#This Row],[Date]])</f>
        <v>2022</v>
      </c>
      <c r="K9404" s="22">
        <f>MONTH(Actuals[[#This Row],[Date]])</f>
        <v>3</v>
      </c>
      <c r="L9404" s="12"/>
    </row>
    <row r="9405" spans="1:12" x14ac:dyDescent="0.3">
      <c r="A9405">
        <v>6</v>
      </c>
      <c r="B9405">
        <v>3847</v>
      </c>
      <c r="C9405">
        <v>1</v>
      </c>
      <c r="D9405">
        <v>68000</v>
      </c>
      <c r="E9405" s="46">
        <v>44654</v>
      </c>
      <c r="F9405">
        <v>-135</v>
      </c>
      <c r="I9405" t="str">
        <f>INDEX(LedgerMapping[[#All],[Level 3]],MATCH(Actuals[[#This Row],[Sub Ledger]],LedgerMapping[[#All],[Sub Ledger]],0))</f>
        <v>Administration</v>
      </c>
      <c r="J9405" s="22">
        <f>YEAR(Actuals[[#This Row],[Date]])</f>
        <v>2022</v>
      </c>
      <c r="K9405" s="22">
        <f>MONTH(Actuals[[#This Row],[Date]])</f>
        <v>4</v>
      </c>
      <c r="L9405" s="12"/>
    </row>
    <row r="9406" spans="1:12" x14ac:dyDescent="0.3">
      <c r="A9406">
        <v>6</v>
      </c>
      <c r="B9406">
        <v>4971</v>
      </c>
      <c r="C9406">
        <v>1</v>
      </c>
      <c r="D9406">
        <v>68000</v>
      </c>
      <c r="E9406" s="46">
        <v>44685</v>
      </c>
      <c r="F9406">
        <v>-123</v>
      </c>
      <c r="I9406" t="str">
        <f>INDEX(LedgerMapping[[#All],[Level 3]],MATCH(Actuals[[#This Row],[Sub Ledger]],LedgerMapping[[#All],[Sub Ledger]],0))</f>
        <v>Administration</v>
      </c>
      <c r="J9406" s="22">
        <f>YEAR(Actuals[[#This Row],[Date]])</f>
        <v>2022</v>
      </c>
      <c r="K9406" s="22">
        <f>MONTH(Actuals[[#This Row],[Date]])</f>
        <v>5</v>
      </c>
      <c r="L9406" s="12"/>
    </row>
    <row r="9407" spans="1:12" x14ac:dyDescent="0.3">
      <c r="A9407">
        <v>6</v>
      </c>
      <c r="B9407">
        <v>6096</v>
      </c>
      <c r="C9407">
        <v>1</v>
      </c>
      <c r="D9407">
        <v>68000</v>
      </c>
      <c r="E9407" s="46">
        <v>44715</v>
      </c>
      <c r="F9407">
        <v>-100</v>
      </c>
      <c r="I9407" t="str">
        <f>INDEX(LedgerMapping[[#All],[Level 3]],MATCH(Actuals[[#This Row],[Sub Ledger]],LedgerMapping[[#All],[Sub Ledger]],0))</f>
        <v>Administration</v>
      </c>
      <c r="J9407" s="22">
        <f>YEAR(Actuals[[#This Row],[Date]])</f>
        <v>2022</v>
      </c>
      <c r="K9407" s="22">
        <f>MONTH(Actuals[[#This Row],[Date]])</f>
        <v>6</v>
      </c>
      <c r="L9407" s="12"/>
    </row>
    <row r="9408" spans="1:12" x14ac:dyDescent="0.3">
      <c r="A9408">
        <v>6</v>
      </c>
      <c r="B9408">
        <v>7218</v>
      </c>
      <c r="C9408">
        <v>1</v>
      </c>
      <c r="D9408">
        <v>68000</v>
      </c>
      <c r="E9408" s="46">
        <v>44746</v>
      </c>
      <c r="F9408">
        <v>-146</v>
      </c>
      <c r="I9408" t="str">
        <f>INDEX(LedgerMapping[[#All],[Level 3]],MATCH(Actuals[[#This Row],[Sub Ledger]],LedgerMapping[[#All],[Sub Ledger]],0))</f>
        <v>Administration</v>
      </c>
      <c r="J9408" s="22">
        <f>YEAR(Actuals[[#This Row],[Date]])</f>
        <v>2022</v>
      </c>
      <c r="K9408" s="22">
        <f>MONTH(Actuals[[#This Row],[Date]])</f>
        <v>7</v>
      </c>
      <c r="L9408" s="12"/>
    </row>
    <row r="9409" spans="1:12" x14ac:dyDescent="0.3">
      <c r="A9409">
        <v>6</v>
      </c>
      <c r="B9409">
        <v>8340</v>
      </c>
      <c r="C9409">
        <v>1</v>
      </c>
      <c r="D9409">
        <v>68000</v>
      </c>
      <c r="E9409" s="46">
        <v>44777</v>
      </c>
      <c r="F9409">
        <v>-105</v>
      </c>
      <c r="I9409" t="str">
        <f>INDEX(LedgerMapping[[#All],[Level 3]],MATCH(Actuals[[#This Row],[Sub Ledger]],LedgerMapping[[#All],[Sub Ledger]],0))</f>
        <v>Administration</v>
      </c>
      <c r="J9409" s="22">
        <f>YEAR(Actuals[[#This Row],[Date]])</f>
        <v>2022</v>
      </c>
      <c r="K9409" s="22">
        <f>MONTH(Actuals[[#This Row],[Date]])</f>
        <v>8</v>
      </c>
      <c r="L9409" s="12"/>
    </row>
    <row r="9410" spans="1:12" x14ac:dyDescent="0.3">
      <c r="A9410">
        <v>6</v>
      </c>
      <c r="B9410">
        <v>9458</v>
      </c>
      <c r="C9410">
        <v>1</v>
      </c>
      <c r="D9410">
        <v>68000</v>
      </c>
      <c r="E9410" s="46">
        <v>44805</v>
      </c>
      <c r="F9410">
        <v>-152</v>
      </c>
      <c r="I9410" t="str">
        <f>INDEX(LedgerMapping[[#All],[Level 3]],MATCH(Actuals[[#This Row],[Sub Ledger]],LedgerMapping[[#All],[Sub Ledger]],0))</f>
        <v>Administration</v>
      </c>
      <c r="J9410" s="22">
        <f>YEAR(Actuals[[#This Row],[Date]])</f>
        <v>2022</v>
      </c>
      <c r="K9410" s="22">
        <f>MONTH(Actuals[[#This Row],[Date]])</f>
        <v>9</v>
      </c>
      <c r="L9410" s="12"/>
    </row>
    <row r="9411" spans="1:12" x14ac:dyDescent="0.3">
      <c r="A9411">
        <v>6</v>
      </c>
      <c r="B9411">
        <v>10574</v>
      </c>
      <c r="C9411">
        <v>1</v>
      </c>
      <c r="D9411">
        <v>68000</v>
      </c>
      <c r="E9411" s="46">
        <v>44836</v>
      </c>
      <c r="F9411">
        <v>-120</v>
      </c>
      <c r="I9411" t="str">
        <f>INDEX(LedgerMapping[[#All],[Level 3]],MATCH(Actuals[[#This Row],[Sub Ledger]],LedgerMapping[[#All],[Sub Ledger]],0))</f>
        <v>Administration</v>
      </c>
      <c r="J9411" s="22">
        <f>YEAR(Actuals[[#This Row],[Date]])</f>
        <v>2022</v>
      </c>
      <c r="K9411" s="22">
        <f>MONTH(Actuals[[#This Row],[Date]])</f>
        <v>10</v>
      </c>
      <c r="L9411" s="12"/>
    </row>
    <row r="9412" spans="1:12" x14ac:dyDescent="0.3">
      <c r="A9412">
        <v>6</v>
      </c>
      <c r="B9412">
        <v>11697</v>
      </c>
      <c r="C9412">
        <v>1</v>
      </c>
      <c r="D9412">
        <v>68000</v>
      </c>
      <c r="E9412" s="46">
        <v>44866</v>
      </c>
      <c r="F9412">
        <v>-156</v>
      </c>
      <c r="I9412" t="str">
        <f>INDEX(LedgerMapping[[#All],[Level 3]],MATCH(Actuals[[#This Row],[Sub Ledger]],LedgerMapping[[#All],[Sub Ledger]],0))</f>
        <v>Administration</v>
      </c>
      <c r="J9412" s="22">
        <f>YEAR(Actuals[[#This Row],[Date]])</f>
        <v>2022</v>
      </c>
      <c r="K9412" s="22">
        <f>MONTH(Actuals[[#This Row],[Date]])</f>
        <v>11</v>
      </c>
      <c r="L9412" s="12"/>
    </row>
    <row r="9413" spans="1:12" x14ac:dyDescent="0.3">
      <c r="A9413">
        <v>6</v>
      </c>
      <c r="B9413">
        <v>12825</v>
      </c>
      <c r="C9413">
        <v>1</v>
      </c>
      <c r="D9413">
        <v>68000</v>
      </c>
      <c r="E9413" s="46">
        <v>44897</v>
      </c>
      <c r="F9413">
        <v>-120</v>
      </c>
      <c r="I9413" t="str">
        <f>INDEX(LedgerMapping[[#All],[Level 3]],MATCH(Actuals[[#This Row],[Sub Ledger]],LedgerMapping[[#All],[Sub Ledger]],0))</f>
        <v>Administration</v>
      </c>
      <c r="J9413" s="22">
        <f>YEAR(Actuals[[#This Row],[Date]])</f>
        <v>2022</v>
      </c>
      <c r="K9413" s="22">
        <f>MONTH(Actuals[[#This Row],[Date]])</f>
        <v>12</v>
      </c>
      <c r="L9413" s="12"/>
    </row>
    <row r="9414" spans="1:12" x14ac:dyDescent="0.3">
      <c r="A9414">
        <v>6</v>
      </c>
      <c r="B9414">
        <v>13808</v>
      </c>
      <c r="C9414">
        <v>1</v>
      </c>
      <c r="D9414">
        <v>68000</v>
      </c>
      <c r="E9414" s="46">
        <v>44927</v>
      </c>
      <c r="F9414">
        <v>-105</v>
      </c>
      <c r="I9414" t="str">
        <f>INDEX(LedgerMapping[[#All],[Level 3]],MATCH(Actuals[[#This Row],[Sub Ledger]],LedgerMapping[[#All],[Sub Ledger]],0))</f>
        <v>Administration</v>
      </c>
      <c r="J9414" s="22">
        <f>YEAR(Actuals[[#This Row],[Date]])</f>
        <v>2023</v>
      </c>
      <c r="K9414" s="22">
        <f>MONTH(Actuals[[#This Row],[Date]])</f>
        <v>1</v>
      </c>
      <c r="L9414" s="12"/>
    </row>
    <row r="9415" spans="1:12" x14ac:dyDescent="0.3">
      <c r="A9415">
        <v>6</v>
      </c>
      <c r="B9415">
        <v>14816</v>
      </c>
      <c r="C9415">
        <v>1</v>
      </c>
      <c r="D9415">
        <v>68000</v>
      </c>
      <c r="E9415" s="46">
        <v>44958</v>
      </c>
      <c r="F9415">
        <v>-79</v>
      </c>
      <c r="I9415" t="str">
        <f>INDEX(LedgerMapping[[#All],[Level 3]],MATCH(Actuals[[#This Row],[Sub Ledger]],LedgerMapping[[#All],[Sub Ledger]],0))</f>
        <v>Administration</v>
      </c>
      <c r="J9415" s="22">
        <f>YEAR(Actuals[[#This Row],[Date]])</f>
        <v>2023</v>
      </c>
      <c r="K9415" s="22">
        <f>MONTH(Actuals[[#This Row],[Date]])</f>
        <v>2</v>
      </c>
      <c r="L9415" s="12"/>
    </row>
    <row r="9416" spans="1:12" x14ac:dyDescent="0.3">
      <c r="A9416">
        <v>6</v>
      </c>
      <c r="B9416">
        <v>15796</v>
      </c>
      <c r="C9416">
        <v>1</v>
      </c>
      <c r="D9416">
        <v>68000</v>
      </c>
      <c r="E9416" s="46">
        <v>44988</v>
      </c>
      <c r="F9416">
        <v>-80</v>
      </c>
      <c r="I9416" t="str">
        <f>INDEX(LedgerMapping[[#All],[Level 3]],MATCH(Actuals[[#This Row],[Sub Ledger]],LedgerMapping[[#All],[Sub Ledger]],0))</f>
        <v>Administration</v>
      </c>
      <c r="J9416" s="22">
        <f>YEAR(Actuals[[#This Row],[Date]])</f>
        <v>2023</v>
      </c>
      <c r="K9416" s="22">
        <f>MONTH(Actuals[[#This Row],[Date]])</f>
        <v>3</v>
      </c>
      <c r="L9416" s="12"/>
    </row>
    <row r="9417" spans="1:12" x14ac:dyDescent="0.3">
      <c r="A9417">
        <v>6</v>
      </c>
      <c r="B9417">
        <v>16828</v>
      </c>
      <c r="C9417">
        <v>1</v>
      </c>
      <c r="D9417">
        <v>68000</v>
      </c>
      <c r="E9417" s="46">
        <v>45018</v>
      </c>
      <c r="F9417">
        <v>-120</v>
      </c>
      <c r="I9417" t="str">
        <f>INDEX(LedgerMapping[[#All],[Level 3]],MATCH(Actuals[[#This Row],[Sub Ledger]],LedgerMapping[[#All],[Sub Ledger]],0))</f>
        <v>Administration</v>
      </c>
      <c r="J9417" s="22">
        <f>YEAR(Actuals[[#This Row],[Date]])</f>
        <v>2023</v>
      </c>
      <c r="K9417" s="22">
        <f>MONTH(Actuals[[#This Row],[Date]])</f>
        <v>4</v>
      </c>
      <c r="L9417" s="12"/>
    </row>
    <row r="9418" spans="1:12" x14ac:dyDescent="0.3">
      <c r="A9418">
        <v>6</v>
      </c>
      <c r="B9418">
        <v>17859</v>
      </c>
      <c r="C9418">
        <v>1</v>
      </c>
      <c r="D9418">
        <v>68000</v>
      </c>
      <c r="E9418" s="46">
        <v>45049</v>
      </c>
      <c r="F9418">
        <v>-116</v>
      </c>
      <c r="I9418" t="str">
        <f>INDEX(LedgerMapping[[#All],[Level 3]],MATCH(Actuals[[#This Row],[Sub Ledger]],LedgerMapping[[#All],[Sub Ledger]],0))</f>
        <v>Administration</v>
      </c>
      <c r="J9418" s="22">
        <f>YEAR(Actuals[[#This Row],[Date]])</f>
        <v>2023</v>
      </c>
      <c r="K9418" s="22">
        <f>MONTH(Actuals[[#This Row],[Date]])</f>
        <v>5</v>
      </c>
      <c r="L9418" s="12"/>
    </row>
    <row r="9419" spans="1:12" x14ac:dyDescent="0.3">
      <c r="A9419">
        <v>6</v>
      </c>
      <c r="B9419">
        <v>18863</v>
      </c>
      <c r="C9419">
        <v>1</v>
      </c>
      <c r="D9419">
        <v>68000</v>
      </c>
      <c r="E9419" s="46">
        <v>45079</v>
      </c>
      <c r="F9419">
        <v>-57</v>
      </c>
      <c r="I9419" t="str">
        <f>INDEX(LedgerMapping[[#All],[Level 3]],MATCH(Actuals[[#This Row],[Sub Ledger]],LedgerMapping[[#All],[Sub Ledger]],0))</f>
        <v>Administration</v>
      </c>
      <c r="J9419" s="22">
        <f>YEAR(Actuals[[#This Row],[Date]])</f>
        <v>2023</v>
      </c>
      <c r="K9419" s="22">
        <f>MONTH(Actuals[[#This Row],[Date]])</f>
        <v>6</v>
      </c>
      <c r="L9419" s="12"/>
    </row>
    <row r="9420" spans="1:12" x14ac:dyDescent="0.3">
      <c r="A9420">
        <v>6</v>
      </c>
      <c r="B9420">
        <v>19891</v>
      </c>
      <c r="C9420">
        <v>1</v>
      </c>
      <c r="D9420">
        <v>68000</v>
      </c>
      <c r="E9420" s="46">
        <v>45110</v>
      </c>
      <c r="F9420">
        <v>-68</v>
      </c>
      <c r="I9420" t="str">
        <f>INDEX(LedgerMapping[[#All],[Level 3]],MATCH(Actuals[[#This Row],[Sub Ledger]],LedgerMapping[[#All],[Sub Ledger]],0))</f>
        <v>Administration</v>
      </c>
      <c r="J9420" s="22">
        <f>YEAR(Actuals[[#This Row],[Date]])</f>
        <v>2023</v>
      </c>
      <c r="K9420" s="22">
        <f>MONTH(Actuals[[#This Row],[Date]])</f>
        <v>7</v>
      </c>
      <c r="L9420" s="12"/>
    </row>
    <row r="9421" spans="1:12" x14ac:dyDescent="0.3">
      <c r="A9421">
        <v>6</v>
      </c>
      <c r="B9421">
        <v>20921</v>
      </c>
      <c r="C9421">
        <v>1</v>
      </c>
      <c r="D9421">
        <v>68000</v>
      </c>
      <c r="E9421" s="46">
        <v>45141</v>
      </c>
      <c r="F9421">
        <v>-102</v>
      </c>
      <c r="I9421" t="str">
        <f>INDEX(LedgerMapping[[#All],[Level 3]],MATCH(Actuals[[#This Row],[Sub Ledger]],LedgerMapping[[#All],[Sub Ledger]],0))</f>
        <v>Administration</v>
      </c>
      <c r="J9421" s="22">
        <f>YEAR(Actuals[[#This Row],[Date]])</f>
        <v>2023</v>
      </c>
      <c r="K9421" s="22">
        <f>MONTH(Actuals[[#This Row],[Date]])</f>
        <v>8</v>
      </c>
      <c r="L9421" s="12"/>
    </row>
    <row r="9422" spans="1:12" x14ac:dyDescent="0.3">
      <c r="A9422">
        <v>6</v>
      </c>
      <c r="B9422">
        <v>21922</v>
      </c>
      <c r="C9422">
        <v>1</v>
      </c>
      <c r="D9422">
        <v>68000</v>
      </c>
      <c r="E9422" s="46">
        <v>45169</v>
      </c>
      <c r="F9422">
        <v>-87</v>
      </c>
      <c r="I9422" t="str">
        <f>INDEX(LedgerMapping[[#All],[Level 3]],MATCH(Actuals[[#This Row],[Sub Ledger]],LedgerMapping[[#All],[Sub Ledger]],0))</f>
        <v>Administration</v>
      </c>
      <c r="J9422" s="22">
        <f>YEAR(Actuals[[#This Row],[Date]])</f>
        <v>2023</v>
      </c>
      <c r="K9422" s="22">
        <f>MONTH(Actuals[[#This Row],[Date]])</f>
        <v>8</v>
      </c>
      <c r="L9422" s="12"/>
    </row>
    <row r="9423" spans="1:12" x14ac:dyDescent="0.3">
      <c r="A9423">
        <v>6</v>
      </c>
      <c r="B9423">
        <v>22899</v>
      </c>
      <c r="C9423">
        <v>1</v>
      </c>
      <c r="D9423">
        <v>68000</v>
      </c>
      <c r="E9423" s="46">
        <v>45200</v>
      </c>
      <c r="F9423">
        <v>-79</v>
      </c>
      <c r="I9423" t="str">
        <f>INDEX(LedgerMapping[[#All],[Level 3]],MATCH(Actuals[[#This Row],[Sub Ledger]],LedgerMapping[[#All],[Sub Ledger]],0))</f>
        <v>Administration</v>
      </c>
      <c r="J9423" s="22">
        <f>YEAR(Actuals[[#This Row],[Date]])</f>
        <v>2023</v>
      </c>
      <c r="K9423" s="22">
        <f>MONTH(Actuals[[#This Row],[Date]])</f>
        <v>10</v>
      </c>
      <c r="L9423" s="12"/>
    </row>
    <row r="9424" spans="1:12" x14ac:dyDescent="0.3">
      <c r="A9424">
        <v>6</v>
      </c>
      <c r="B9424">
        <v>23904</v>
      </c>
      <c r="C9424">
        <v>1</v>
      </c>
      <c r="D9424">
        <v>68000</v>
      </c>
      <c r="E9424" s="46">
        <v>45230</v>
      </c>
      <c r="F9424">
        <v>-134</v>
      </c>
      <c r="I9424" t="str">
        <f>INDEX(LedgerMapping[[#All],[Level 3]],MATCH(Actuals[[#This Row],[Sub Ledger]],LedgerMapping[[#All],[Sub Ledger]],0))</f>
        <v>Administration</v>
      </c>
      <c r="J9424" s="22">
        <f>YEAR(Actuals[[#This Row],[Date]])</f>
        <v>2023</v>
      </c>
      <c r="K9424" s="22">
        <f>MONTH(Actuals[[#This Row],[Date]])</f>
        <v>10</v>
      </c>
      <c r="L9424" s="12"/>
    </row>
    <row r="9425" spans="1:12" x14ac:dyDescent="0.3">
      <c r="A9425">
        <v>6</v>
      </c>
      <c r="B9425">
        <v>24933</v>
      </c>
      <c r="C9425">
        <v>1</v>
      </c>
      <c r="D9425">
        <v>68000</v>
      </c>
      <c r="E9425" s="46">
        <v>45261</v>
      </c>
      <c r="F9425">
        <v>-79</v>
      </c>
      <c r="I9425" t="str">
        <f>INDEX(LedgerMapping[[#All],[Level 3]],MATCH(Actuals[[#This Row],[Sub Ledger]],LedgerMapping[[#All],[Sub Ledger]],0))</f>
        <v>Administration</v>
      </c>
      <c r="J9425" s="22">
        <f>YEAR(Actuals[[#This Row],[Date]])</f>
        <v>2023</v>
      </c>
      <c r="K9425" s="22">
        <f>MONTH(Actuals[[#This Row],[Date]])</f>
        <v>12</v>
      </c>
      <c r="L9425" s="12"/>
    </row>
    <row r="9426" spans="1:12" x14ac:dyDescent="0.3">
      <c r="A9426">
        <v>6</v>
      </c>
      <c r="B9426">
        <v>25999</v>
      </c>
      <c r="C9426">
        <v>1</v>
      </c>
      <c r="D9426">
        <v>68000</v>
      </c>
      <c r="E9426" s="46">
        <v>45291</v>
      </c>
      <c r="F9426">
        <v>-60</v>
      </c>
      <c r="I9426" t="str">
        <f>INDEX(LedgerMapping[[#All],[Level 3]],MATCH(Actuals[[#This Row],[Sub Ledger]],LedgerMapping[[#All],[Sub Ledger]],0))</f>
        <v>Administration</v>
      </c>
      <c r="J9426" s="22">
        <f>YEAR(Actuals[[#This Row],[Date]])</f>
        <v>2023</v>
      </c>
      <c r="K9426" s="22">
        <f>MONTH(Actuals[[#This Row],[Date]])</f>
        <v>12</v>
      </c>
      <c r="L9426" s="12"/>
    </row>
    <row r="9427" spans="1:12" x14ac:dyDescent="0.3">
      <c r="A9427">
        <v>6</v>
      </c>
      <c r="B9427">
        <v>27128</v>
      </c>
      <c r="C9427">
        <v>1</v>
      </c>
      <c r="D9427">
        <v>68000</v>
      </c>
      <c r="E9427" s="46">
        <v>45322</v>
      </c>
      <c r="F9427">
        <v>-90</v>
      </c>
      <c r="I9427" t="str">
        <f>INDEX(LedgerMapping[[#All],[Level 3]],MATCH(Actuals[[#This Row],[Sub Ledger]],LedgerMapping[[#All],[Sub Ledger]],0))</f>
        <v>Administration</v>
      </c>
      <c r="J9427" s="22">
        <f>YEAR(Actuals[[#This Row],[Date]])</f>
        <v>2024</v>
      </c>
      <c r="K9427" s="22">
        <f>MONTH(Actuals[[#This Row],[Date]])</f>
        <v>1</v>
      </c>
      <c r="L9427" s="12"/>
    </row>
    <row r="9428" spans="1:12" x14ac:dyDescent="0.3">
      <c r="A9428">
        <v>6</v>
      </c>
      <c r="B9428">
        <v>28280</v>
      </c>
      <c r="C9428">
        <v>1</v>
      </c>
      <c r="D9428">
        <v>68000</v>
      </c>
      <c r="E9428" s="46">
        <v>45354</v>
      </c>
      <c r="F9428">
        <v>-162</v>
      </c>
      <c r="I9428" t="str">
        <f>INDEX(LedgerMapping[[#All],[Level 3]],MATCH(Actuals[[#This Row],[Sub Ledger]],LedgerMapping[[#All],[Sub Ledger]],0))</f>
        <v>Administration</v>
      </c>
      <c r="J9428" s="22">
        <f>YEAR(Actuals[[#This Row],[Date]])</f>
        <v>2024</v>
      </c>
      <c r="K9428" s="22">
        <f>MONTH(Actuals[[#This Row],[Date]])</f>
        <v>3</v>
      </c>
      <c r="L9428" s="12"/>
    </row>
    <row r="9429" spans="1:12" x14ac:dyDescent="0.3">
      <c r="A9429">
        <v>6</v>
      </c>
      <c r="B9429">
        <v>29434</v>
      </c>
      <c r="C9429">
        <v>1</v>
      </c>
      <c r="D9429">
        <v>68000</v>
      </c>
      <c r="E9429" s="46">
        <v>45384</v>
      </c>
      <c r="F9429">
        <v>-90</v>
      </c>
      <c r="I9429" t="str">
        <f>INDEX(LedgerMapping[[#All],[Level 3]],MATCH(Actuals[[#This Row],[Sub Ledger]],LedgerMapping[[#All],[Sub Ledger]],0))</f>
        <v>Administration</v>
      </c>
      <c r="J9429" s="22">
        <f>YEAR(Actuals[[#This Row],[Date]])</f>
        <v>2024</v>
      </c>
      <c r="K9429" s="22">
        <f>MONTH(Actuals[[#This Row],[Date]])</f>
        <v>4</v>
      </c>
      <c r="L9429" s="12"/>
    </row>
    <row r="9430" spans="1:12" x14ac:dyDescent="0.3">
      <c r="A9430">
        <v>6</v>
      </c>
      <c r="B9430">
        <v>30560</v>
      </c>
      <c r="C9430">
        <v>1</v>
      </c>
      <c r="D9430">
        <v>68000</v>
      </c>
      <c r="E9430" s="46">
        <v>45415</v>
      </c>
      <c r="F9430">
        <v>-110</v>
      </c>
      <c r="I9430" t="str">
        <f>INDEX(LedgerMapping[[#All],[Level 3]],MATCH(Actuals[[#This Row],[Sub Ledger]],LedgerMapping[[#All],[Sub Ledger]],0))</f>
        <v>Administration</v>
      </c>
      <c r="J9430" s="22">
        <f>YEAR(Actuals[[#This Row],[Date]])</f>
        <v>2024</v>
      </c>
      <c r="K9430" s="22">
        <f>MONTH(Actuals[[#This Row],[Date]])</f>
        <v>5</v>
      </c>
      <c r="L9430" s="12"/>
    </row>
    <row r="9431" spans="1:12" x14ac:dyDescent="0.3">
      <c r="A9431">
        <v>6</v>
      </c>
      <c r="B9431">
        <v>31686</v>
      </c>
      <c r="C9431">
        <v>1</v>
      </c>
      <c r="D9431">
        <v>68000</v>
      </c>
      <c r="E9431" s="46">
        <v>45445</v>
      </c>
      <c r="F9431">
        <v>-151</v>
      </c>
      <c r="I9431" t="str">
        <f>INDEX(LedgerMapping[[#All],[Level 3]],MATCH(Actuals[[#This Row],[Sub Ledger]],LedgerMapping[[#All],[Sub Ledger]],0))</f>
        <v>Administration</v>
      </c>
      <c r="J9431" s="22">
        <f>YEAR(Actuals[[#This Row],[Date]])</f>
        <v>2024</v>
      </c>
      <c r="K9431" s="22">
        <f>MONTH(Actuals[[#This Row],[Date]])</f>
        <v>6</v>
      </c>
      <c r="L9431" s="12"/>
    </row>
    <row r="9432" spans="1:12" x14ac:dyDescent="0.3">
      <c r="A9432">
        <v>6</v>
      </c>
      <c r="B9432">
        <v>32810</v>
      </c>
      <c r="C9432">
        <v>1</v>
      </c>
      <c r="D9432">
        <v>68000</v>
      </c>
      <c r="E9432" s="46">
        <v>45476</v>
      </c>
      <c r="F9432">
        <v>-116</v>
      </c>
      <c r="I9432" t="str">
        <f>INDEX(LedgerMapping[[#All],[Level 3]],MATCH(Actuals[[#This Row],[Sub Ledger]],LedgerMapping[[#All],[Sub Ledger]],0))</f>
        <v>Administration</v>
      </c>
      <c r="J9432" s="22">
        <f>YEAR(Actuals[[#This Row],[Date]])</f>
        <v>2024</v>
      </c>
      <c r="K9432" s="22">
        <f>MONTH(Actuals[[#This Row],[Date]])</f>
        <v>7</v>
      </c>
      <c r="L9432" s="12"/>
    </row>
    <row r="9433" spans="1:12" x14ac:dyDescent="0.3">
      <c r="A9433">
        <v>6</v>
      </c>
      <c r="B9433">
        <v>33934</v>
      </c>
      <c r="C9433">
        <v>1</v>
      </c>
      <c r="D9433">
        <v>68000</v>
      </c>
      <c r="E9433" s="46">
        <v>45507</v>
      </c>
      <c r="F9433">
        <v>-127</v>
      </c>
      <c r="I9433" t="str">
        <f>INDEX(LedgerMapping[[#All],[Level 3]],MATCH(Actuals[[#This Row],[Sub Ledger]],LedgerMapping[[#All],[Sub Ledger]],0))</f>
        <v>Administration</v>
      </c>
      <c r="J9433" s="22">
        <f>YEAR(Actuals[[#This Row],[Date]])</f>
        <v>2024</v>
      </c>
      <c r="K9433" s="22">
        <f>MONTH(Actuals[[#This Row],[Date]])</f>
        <v>8</v>
      </c>
      <c r="L9433" s="12"/>
    </row>
    <row r="9434" spans="1:12" x14ac:dyDescent="0.3">
      <c r="A9434">
        <v>6</v>
      </c>
      <c r="B9434">
        <v>35085</v>
      </c>
      <c r="C9434">
        <v>1</v>
      </c>
      <c r="D9434">
        <v>68000</v>
      </c>
      <c r="E9434" s="46">
        <v>45536</v>
      </c>
      <c r="F9434">
        <v>-75</v>
      </c>
      <c r="I9434" t="str">
        <f>INDEX(LedgerMapping[[#All],[Level 3]],MATCH(Actuals[[#This Row],[Sub Ledger]],LedgerMapping[[#All],[Sub Ledger]],0))</f>
        <v>Administration</v>
      </c>
      <c r="J9434" s="22">
        <f>YEAR(Actuals[[#This Row],[Date]])</f>
        <v>2024</v>
      </c>
      <c r="K9434" s="22">
        <f>MONTH(Actuals[[#This Row],[Date]])</f>
        <v>9</v>
      </c>
      <c r="L9434" s="12"/>
    </row>
    <row r="9435" spans="1:12" x14ac:dyDescent="0.3">
      <c r="A9435">
        <v>6</v>
      </c>
      <c r="B9435">
        <v>36235</v>
      </c>
      <c r="C9435">
        <v>1</v>
      </c>
      <c r="D9435">
        <v>68000</v>
      </c>
      <c r="E9435" s="46">
        <v>45567</v>
      </c>
      <c r="F9435">
        <v>-144</v>
      </c>
      <c r="I9435" t="str">
        <f>INDEX(LedgerMapping[[#All],[Level 3]],MATCH(Actuals[[#This Row],[Sub Ledger]],LedgerMapping[[#All],[Sub Ledger]],0))</f>
        <v>Administration</v>
      </c>
      <c r="J9435" s="22">
        <f>YEAR(Actuals[[#This Row],[Date]])</f>
        <v>2024</v>
      </c>
      <c r="K9435" s="22">
        <f>MONTH(Actuals[[#This Row],[Date]])</f>
        <v>10</v>
      </c>
      <c r="L9435" s="12"/>
    </row>
    <row r="9436" spans="1:12" x14ac:dyDescent="0.3">
      <c r="A9436">
        <v>6</v>
      </c>
      <c r="B9436">
        <v>37385</v>
      </c>
      <c r="C9436">
        <v>1</v>
      </c>
      <c r="D9436">
        <v>68000</v>
      </c>
      <c r="E9436" s="46">
        <v>45597</v>
      </c>
      <c r="F9436">
        <v>-102</v>
      </c>
      <c r="I9436" t="str">
        <f>INDEX(LedgerMapping[[#All],[Level 3]],MATCH(Actuals[[#This Row],[Sub Ledger]],LedgerMapping[[#All],[Sub Ledger]],0))</f>
        <v>Administration</v>
      </c>
      <c r="J9436" s="22">
        <f>YEAR(Actuals[[#This Row],[Date]])</f>
        <v>2024</v>
      </c>
      <c r="K9436" s="22">
        <f>MONTH(Actuals[[#This Row],[Date]])</f>
        <v>11</v>
      </c>
      <c r="L9436" s="12"/>
    </row>
    <row r="9437" spans="1:12" x14ac:dyDescent="0.3">
      <c r="A9437">
        <v>6</v>
      </c>
      <c r="B9437">
        <v>38535</v>
      </c>
      <c r="C9437">
        <v>1</v>
      </c>
      <c r="D9437">
        <v>68000</v>
      </c>
      <c r="E9437" s="46">
        <v>45628</v>
      </c>
      <c r="F9437">
        <v>-151</v>
      </c>
      <c r="I9437" t="str">
        <f>INDEX(LedgerMapping[[#All],[Level 3]],MATCH(Actuals[[#This Row],[Sub Ledger]],LedgerMapping[[#All],[Sub Ledger]],0))</f>
        <v>Administration</v>
      </c>
      <c r="J9437" s="22">
        <f>YEAR(Actuals[[#This Row],[Date]])</f>
        <v>2024</v>
      </c>
      <c r="K9437" s="22">
        <f>MONTH(Actuals[[#This Row],[Date]])</f>
        <v>12</v>
      </c>
      <c r="L9437" s="12"/>
    </row>
    <row r="9438" spans="1:12" x14ac:dyDescent="0.3">
      <c r="A9438">
        <v>6</v>
      </c>
      <c r="B9438">
        <v>485</v>
      </c>
      <c r="C9438">
        <v>1</v>
      </c>
      <c r="D9438">
        <v>69000</v>
      </c>
      <c r="E9438" s="46">
        <v>44562</v>
      </c>
      <c r="F9438">
        <v>-22</v>
      </c>
      <c r="I9438" t="str">
        <f>INDEX(LedgerMapping[[#All],[Level 3]],MATCH(Actuals[[#This Row],[Sub Ledger]],LedgerMapping[[#All],[Sub Ledger]],0))</f>
        <v>Administration</v>
      </c>
      <c r="J9438" s="22">
        <f>YEAR(Actuals[[#This Row],[Date]])</f>
        <v>2022</v>
      </c>
      <c r="K9438" s="22">
        <f>MONTH(Actuals[[#This Row],[Date]])</f>
        <v>1</v>
      </c>
      <c r="L9438" s="12"/>
    </row>
    <row r="9439" spans="1:12" x14ac:dyDescent="0.3">
      <c r="A9439">
        <v>6</v>
      </c>
      <c r="B9439">
        <v>1609</v>
      </c>
      <c r="C9439">
        <v>1</v>
      </c>
      <c r="D9439">
        <v>69000</v>
      </c>
      <c r="E9439" s="46">
        <v>44593</v>
      </c>
      <c r="F9439">
        <v>-29</v>
      </c>
      <c r="I9439" t="str">
        <f>INDEX(LedgerMapping[[#All],[Level 3]],MATCH(Actuals[[#This Row],[Sub Ledger]],LedgerMapping[[#All],[Sub Ledger]],0))</f>
        <v>Administration</v>
      </c>
      <c r="J9439" s="22">
        <f>YEAR(Actuals[[#This Row],[Date]])</f>
        <v>2022</v>
      </c>
      <c r="K9439" s="22">
        <f>MONTH(Actuals[[#This Row],[Date]])</f>
        <v>2</v>
      </c>
      <c r="L9439" s="12"/>
    </row>
    <row r="9440" spans="1:12" x14ac:dyDescent="0.3">
      <c r="A9440">
        <v>6</v>
      </c>
      <c r="B9440">
        <v>2727</v>
      </c>
      <c r="C9440">
        <v>1</v>
      </c>
      <c r="D9440">
        <v>69000</v>
      </c>
      <c r="E9440" s="46">
        <v>44624</v>
      </c>
      <c r="F9440">
        <v>-34</v>
      </c>
      <c r="I9440" t="str">
        <f>INDEX(LedgerMapping[[#All],[Level 3]],MATCH(Actuals[[#This Row],[Sub Ledger]],LedgerMapping[[#All],[Sub Ledger]],0))</f>
        <v>Administration</v>
      </c>
      <c r="J9440" s="22">
        <f>YEAR(Actuals[[#This Row],[Date]])</f>
        <v>2022</v>
      </c>
      <c r="K9440" s="22">
        <f>MONTH(Actuals[[#This Row],[Date]])</f>
        <v>3</v>
      </c>
      <c r="L9440" s="12"/>
    </row>
    <row r="9441" spans="1:12" x14ac:dyDescent="0.3">
      <c r="A9441">
        <v>6</v>
      </c>
      <c r="B9441">
        <v>3849</v>
      </c>
      <c r="C9441">
        <v>1</v>
      </c>
      <c r="D9441">
        <v>69000</v>
      </c>
      <c r="E9441" s="46">
        <v>44654</v>
      </c>
      <c r="F9441">
        <v>-38</v>
      </c>
      <c r="I9441" t="str">
        <f>INDEX(LedgerMapping[[#All],[Level 3]],MATCH(Actuals[[#This Row],[Sub Ledger]],LedgerMapping[[#All],[Sub Ledger]],0))</f>
        <v>Administration</v>
      </c>
      <c r="J9441" s="22">
        <f>YEAR(Actuals[[#This Row],[Date]])</f>
        <v>2022</v>
      </c>
      <c r="K9441" s="22">
        <f>MONTH(Actuals[[#This Row],[Date]])</f>
        <v>4</v>
      </c>
      <c r="L9441" s="12"/>
    </row>
    <row r="9442" spans="1:12" x14ac:dyDescent="0.3">
      <c r="A9442">
        <v>6</v>
      </c>
      <c r="B9442">
        <v>4973</v>
      </c>
      <c r="C9442">
        <v>1</v>
      </c>
      <c r="D9442">
        <v>69000</v>
      </c>
      <c r="E9442" s="46">
        <v>44685</v>
      </c>
      <c r="F9442">
        <v>-36</v>
      </c>
      <c r="I9442" t="str">
        <f>INDEX(LedgerMapping[[#All],[Level 3]],MATCH(Actuals[[#This Row],[Sub Ledger]],LedgerMapping[[#All],[Sub Ledger]],0))</f>
        <v>Administration</v>
      </c>
      <c r="J9442" s="22">
        <f>YEAR(Actuals[[#This Row],[Date]])</f>
        <v>2022</v>
      </c>
      <c r="K9442" s="22">
        <f>MONTH(Actuals[[#This Row],[Date]])</f>
        <v>5</v>
      </c>
      <c r="L9442" s="12"/>
    </row>
    <row r="9443" spans="1:12" x14ac:dyDescent="0.3">
      <c r="A9443">
        <v>6</v>
      </c>
      <c r="B9443">
        <v>6097</v>
      </c>
      <c r="C9443">
        <v>1</v>
      </c>
      <c r="D9443">
        <v>69000</v>
      </c>
      <c r="E9443" s="46">
        <v>44715</v>
      </c>
      <c r="F9443">
        <v>-29</v>
      </c>
      <c r="I9443" t="str">
        <f>INDEX(LedgerMapping[[#All],[Level 3]],MATCH(Actuals[[#This Row],[Sub Ledger]],LedgerMapping[[#All],[Sub Ledger]],0))</f>
        <v>Administration</v>
      </c>
      <c r="J9443" s="22">
        <f>YEAR(Actuals[[#This Row],[Date]])</f>
        <v>2022</v>
      </c>
      <c r="K9443" s="22">
        <f>MONTH(Actuals[[#This Row],[Date]])</f>
        <v>6</v>
      </c>
      <c r="L9443" s="12"/>
    </row>
    <row r="9444" spans="1:12" x14ac:dyDescent="0.3">
      <c r="A9444">
        <v>6</v>
      </c>
      <c r="B9444">
        <v>7219</v>
      </c>
      <c r="C9444">
        <v>1</v>
      </c>
      <c r="D9444">
        <v>69000</v>
      </c>
      <c r="E9444" s="46">
        <v>44746</v>
      </c>
      <c r="F9444">
        <v>-43</v>
      </c>
      <c r="I9444" t="str">
        <f>INDEX(LedgerMapping[[#All],[Level 3]],MATCH(Actuals[[#This Row],[Sub Ledger]],LedgerMapping[[#All],[Sub Ledger]],0))</f>
        <v>Administration</v>
      </c>
      <c r="J9444" s="22">
        <f>YEAR(Actuals[[#This Row],[Date]])</f>
        <v>2022</v>
      </c>
      <c r="K9444" s="22">
        <f>MONTH(Actuals[[#This Row],[Date]])</f>
        <v>7</v>
      </c>
      <c r="L9444" s="12"/>
    </row>
    <row r="9445" spans="1:12" x14ac:dyDescent="0.3">
      <c r="A9445">
        <v>6</v>
      </c>
      <c r="B9445">
        <v>8341</v>
      </c>
      <c r="C9445">
        <v>1</v>
      </c>
      <c r="D9445">
        <v>69000</v>
      </c>
      <c r="E9445" s="46">
        <v>44777</v>
      </c>
      <c r="F9445">
        <v>-29</v>
      </c>
      <c r="I9445" t="str">
        <f>INDEX(LedgerMapping[[#All],[Level 3]],MATCH(Actuals[[#This Row],[Sub Ledger]],LedgerMapping[[#All],[Sub Ledger]],0))</f>
        <v>Administration</v>
      </c>
      <c r="J9445" s="22">
        <f>YEAR(Actuals[[#This Row],[Date]])</f>
        <v>2022</v>
      </c>
      <c r="K9445" s="22">
        <f>MONTH(Actuals[[#This Row],[Date]])</f>
        <v>8</v>
      </c>
      <c r="L9445" s="12"/>
    </row>
    <row r="9446" spans="1:12" x14ac:dyDescent="0.3">
      <c r="A9446">
        <v>6</v>
      </c>
      <c r="B9446">
        <v>9459</v>
      </c>
      <c r="C9446">
        <v>1</v>
      </c>
      <c r="D9446">
        <v>69000</v>
      </c>
      <c r="E9446" s="46">
        <v>44805</v>
      </c>
      <c r="F9446">
        <v>-45</v>
      </c>
      <c r="I9446" t="str">
        <f>INDEX(LedgerMapping[[#All],[Level 3]],MATCH(Actuals[[#This Row],[Sub Ledger]],LedgerMapping[[#All],[Sub Ledger]],0))</f>
        <v>Administration</v>
      </c>
      <c r="J9446" s="22">
        <f>YEAR(Actuals[[#This Row],[Date]])</f>
        <v>2022</v>
      </c>
      <c r="K9446" s="22">
        <f>MONTH(Actuals[[#This Row],[Date]])</f>
        <v>9</v>
      </c>
      <c r="L9446" s="12"/>
    </row>
    <row r="9447" spans="1:12" x14ac:dyDescent="0.3">
      <c r="A9447">
        <v>6</v>
      </c>
      <c r="B9447">
        <v>10575</v>
      </c>
      <c r="C9447">
        <v>1</v>
      </c>
      <c r="D9447">
        <v>69000</v>
      </c>
      <c r="E9447" s="46">
        <v>44836</v>
      </c>
      <c r="F9447">
        <v>-34</v>
      </c>
      <c r="I9447" t="str">
        <f>INDEX(LedgerMapping[[#All],[Level 3]],MATCH(Actuals[[#This Row],[Sub Ledger]],LedgerMapping[[#All],[Sub Ledger]],0))</f>
        <v>Administration</v>
      </c>
      <c r="J9447" s="22">
        <f>YEAR(Actuals[[#This Row],[Date]])</f>
        <v>2022</v>
      </c>
      <c r="K9447" s="22">
        <f>MONTH(Actuals[[#This Row],[Date]])</f>
        <v>10</v>
      </c>
      <c r="L9447" s="12"/>
    </row>
    <row r="9448" spans="1:12" x14ac:dyDescent="0.3">
      <c r="A9448">
        <v>6</v>
      </c>
      <c r="B9448">
        <v>11699</v>
      </c>
      <c r="C9448">
        <v>1</v>
      </c>
      <c r="D9448">
        <v>69000</v>
      </c>
      <c r="E9448" s="46">
        <v>44866</v>
      </c>
      <c r="F9448">
        <v>-46</v>
      </c>
      <c r="I9448" t="str">
        <f>INDEX(LedgerMapping[[#All],[Level 3]],MATCH(Actuals[[#This Row],[Sub Ledger]],LedgerMapping[[#All],[Sub Ledger]],0))</f>
        <v>Administration</v>
      </c>
      <c r="J9448" s="22">
        <f>YEAR(Actuals[[#This Row],[Date]])</f>
        <v>2022</v>
      </c>
      <c r="K9448" s="22">
        <f>MONTH(Actuals[[#This Row],[Date]])</f>
        <v>11</v>
      </c>
      <c r="L9448" s="12"/>
    </row>
    <row r="9449" spans="1:12" x14ac:dyDescent="0.3">
      <c r="A9449">
        <v>6</v>
      </c>
      <c r="B9449">
        <v>12827</v>
      </c>
      <c r="C9449">
        <v>1</v>
      </c>
      <c r="D9449">
        <v>69000</v>
      </c>
      <c r="E9449" s="46">
        <v>44897</v>
      </c>
      <c r="F9449">
        <v>-34</v>
      </c>
      <c r="I9449" t="str">
        <f>INDEX(LedgerMapping[[#All],[Level 3]],MATCH(Actuals[[#This Row],[Sub Ledger]],LedgerMapping[[#All],[Sub Ledger]],0))</f>
        <v>Administration</v>
      </c>
      <c r="J9449" s="22">
        <f>YEAR(Actuals[[#This Row],[Date]])</f>
        <v>2022</v>
      </c>
      <c r="K9449" s="22">
        <f>MONTH(Actuals[[#This Row],[Date]])</f>
        <v>12</v>
      </c>
      <c r="L9449" s="12"/>
    </row>
    <row r="9450" spans="1:12" x14ac:dyDescent="0.3">
      <c r="A9450">
        <v>6</v>
      </c>
      <c r="B9450">
        <v>13809</v>
      </c>
      <c r="C9450">
        <v>1</v>
      </c>
      <c r="D9450">
        <v>69000</v>
      </c>
      <c r="E9450" s="46">
        <v>44927</v>
      </c>
      <c r="F9450">
        <v>-30</v>
      </c>
      <c r="I9450" t="str">
        <f>INDEX(LedgerMapping[[#All],[Level 3]],MATCH(Actuals[[#This Row],[Sub Ledger]],LedgerMapping[[#All],[Sub Ledger]],0))</f>
        <v>Administration</v>
      </c>
      <c r="J9450" s="22">
        <f>YEAR(Actuals[[#This Row],[Date]])</f>
        <v>2023</v>
      </c>
      <c r="K9450" s="22">
        <f>MONTH(Actuals[[#This Row],[Date]])</f>
        <v>1</v>
      </c>
      <c r="L9450" s="12"/>
    </row>
    <row r="9451" spans="1:12" x14ac:dyDescent="0.3">
      <c r="A9451">
        <v>6</v>
      </c>
      <c r="B9451">
        <v>14817</v>
      </c>
      <c r="C9451">
        <v>1</v>
      </c>
      <c r="D9451">
        <v>69000</v>
      </c>
      <c r="E9451" s="46">
        <v>44958</v>
      </c>
      <c r="F9451">
        <v>-22</v>
      </c>
      <c r="I9451" t="str">
        <f>INDEX(LedgerMapping[[#All],[Level 3]],MATCH(Actuals[[#This Row],[Sub Ledger]],LedgerMapping[[#All],[Sub Ledger]],0))</f>
        <v>Administration</v>
      </c>
      <c r="J9451" s="22">
        <f>YEAR(Actuals[[#This Row],[Date]])</f>
        <v>2023</v>
      </c>
      <c r="K9451" s="22">
        <f>MONTH(Actuals[[#This Row],[Date]])</f>
        <v>2</v>
      </c>
      <c r="L9451" s="12"/>
    </row>
    <row r="9452" spans="1:12" x14ac:dyDescent="0.3">
      <c r="A9452">
        <v>6</v>
      </c>
      <c r="B9452">
        <v>15797</v>
      </c>
      <c r="C9452">
        <v>1</v>
      </c>
      <c r="D9452">
        <v>69000</v>
      </c>
      <c r="E9452" s="46">
        <v>44988</v>
      </c>
      <c r="F9452">
        <v>-22</v>
      </c>
      <c r="I9452" t="str">
        <f>INDEX(LedgerMapping[[#All],[Level 3]],MATCH(Actuals[[#This Row],[Sub Ledger]],LedgerMapping[[#All],[Sub Ledger]],0))</f>
        <v>Administration</v>
      </c>
      <c r="J9452" s="22">
        <f>YEAR(Actuals[[#This Row],[Date]])</f>
        <v>2023</v>
      </c>
      <c r="K9452" s="22">
        <f>MONTH(Actuals[[#This Row],[Date]])</f>
        <v>3</v>
      </c>
      <c r="L9452" s="12"/>
    </row>
    <row r="9453" spans="1:12" x14ac:dyDescent="0.3">
      <c r="A9453">
        <v>6</v>
      </c>
      <c r="B9453">
        <v>16829</v>
      </c>
      <c r="C9453">
        <v>1</v>
      </c>
      <c r="D9453">
        <v>69000</v>
      </c>
      <c r="E9453" s="46">
        <v>45018</v>
      </c>
      <c r="F9453">
        <v>-35</v>
      </c>
      <c r="I9453" t="str">
        <f>INDEX(LedgerMapping[[#All],[Level 3]],MATCH(Actuals[[#This Row],[Sub Ledger]],LedgerMapping[[#All],[Sub Ledger]],0))</f>
        <v>Administration</v>
      </c>
      <c r="J9453" s="22">
        <f>YEAR(Actuals[[#This Row],[Date]])</f>
        <v>2023</v>
      </c>
      <c r="K9453" s="22">
        <f>MONTH(Actuals[[#This Row],[Date]])</f>
        <v>4</v>
      </c>
      <c r="L9453" s="12"/>
    </row>
    <row r="9454" spans="1:12" x14ac:dyDescent="0.3">
      <c r="A9454">
        <v>6</v>
      </c>
      <c r="B9454">
        <v>17860</v>
      </c>
      <c r="C9454">
        <v>1</v>
      </c>
      <c r="D9454">
        <v>69000</v>
      </c>
      <c r="E9454" s="46">
        <v>45049</v>
      </c>
      <c r="F9454">
        <v>-34</v>
      </c>
      <c r="I9454" t="str">
        <f>INDEX(LedgerMapping[[#All],[Level 3]],MATCH(Actuals[[#This Row],[Sub Ledger]],LedgerMapping[[#All],[Sub Ledger]],0))</f>
        <v>Administration</v>
      </c>
      <c r="J9454" s="22">
        <f>YEAR(Actuals[[#This Row],[Date]])</f>
        <v>2023</v>
      </c>
      <c r="K9454" s="22">
        <f>MONTH(Actuals[[#This Row],[Date]])</f>
        <v>5</v>
      </c>
      <c r="L9454" s="12"/>
    </row>
    <row r="9455" spans="1:12" x14ac:dyDescent="0.3">
      <c r="A9455">
        <v>6</v>
      </c>
      <c r="B9455">
        <v>18864</v>
      </c>
      <c r="C9455">
        <v>1</v>
      </c>
      <c r="D9455">
        <v>69000</v>
      </c>
      <c r="E9455" s="46">
        <v>45079</v>
      </c>
      <c r="F9455">
        <v>-15</v>
      </c>
      <c r="I9455" t="str">
        <f>INDEX(LedgerMapping[[#All],[Level 3]],MATCH(Actuals[[#This Row],[Sub Ledger]],LedgerMapping[[#All],[Sub Ledger]],0))</f>
        <v>Administration</v>
      </c>
      <c r="J9455" s="22">
        <f>YEAR(Actuals[[#This Row],[Date]])</f>
        <v>2023</v>
      </c>
      <c r="K9455" s="22">
        <f>MONTH(Actuals[[#This Row],[Date]])</f>
        <v>6</v>
      </c>
      <c r="L9455" s="12"/>
    </row>
    <row r="9456" spans="1:12" x14ac:dyDescent="0.3">
      <c r="A9456">
        <v>6</v>
      </c>
      <c r="B9456">
        <v>19892</v>
      </c>
      <c r="C9456">
        <v>1</v>
      </c>
      <c r="D9456">
        <v>69000</v>
      </c>
      <c r="E9456" s="46">
        <v>45110</v>
      </c>
      <c r="F9456">
        <v>-19</v>
      </c>
      <c r="I9456" t="str">
        <f>INDEX(LedgerMapping[[#All],[Level 3]],MATCH(Actuals[[#This Row],[Sub Ledger]],LedgerMapping[[#All],[Sub Ledger]],0))</f>
        <v>Administration</v>
      </c>
      <c r="J9456" s="22">
        <f>YEAR(Actuals[[#This Row],[Date]])</f>
        <v>2023</v>
      </c>
      <c r="K9456" s="22">
        <f>MONTH(Actuals[[#This Row],[Date]])</f>
        <v>7</v>
      </c>
      <c r="L9456" s="12"/>
    </row>
    <row r="9457" spans="1:12" x14ac:dyDescent="0.3">
      <c r="A9457">
        <v>6</v>
      </c>
      <c r="B9457">
        <v>20922</v>
      </c>
      <c r="C9457">
        <v>1</v>
      </c>
      <c r="D9457">
        <v>69000</v>
      </c>
      <c r="E9457" s="46">
        <v>45141</v>
      </c>
      <c r="F9457">
        <v>-31</v>
      </c>
      <c r="I9457" t="str">
        <f>INDEX(LedgerMapping[[#All],[Level 3]],MATCH(Actuals[[#This Row],[Sub Ledger]],LedgerMapping[[#All],[Sub Ledger]],0))</f>
        <v>Administration</v>
      </c>
      <c r="J9457" s="22">
        <f>YEAR(Actuals[[#This Row],[Date]])</f>
        <v>2023</v>
      </c>
      <c r="K9457" s="22">
        <f>MONTH(Actuals[[#This Row],[Date]])</f>
        <v>8</v>
      </c>
      <c r="L9457" s="12"/>
    </row>
    <row r="9458" spans="1:12" x14ac:dyDescent="0.3">
      <c r="A9458">
        <v>6</v>
      </c>
      <c r="B9458">
        <v>21923</v>
      </c>
      <c r="C9458">
        <v>1</v>
      </c>
      <c r="D9458">
        <v>69000</v>
      </c>
      <c r="E9458" s="46">
        <v>45169</v>
      </c>
      <c r="F9458">
        <v>-26</v>
      </c>
      <c r="I9458" t="str">
        <f>INDEX(LedgerMapping[[#All],[Level 3]],MATCH(Actuals[[#This Row],[Sub Ledger]],LedgerMapping[[#All],[Sub Ledger]],0))</f>
        <v>Administration</v>
      </c>
      <c r="J9458" s="22">
        <f>YEAR(Actuals[[#This Row],[Date]])</f>
        <v>2023</v>
      </c>
      <c r="K9458" s="22">
        <f>MONTH(Actuals[[#This Row],[Date]])</f>
        <v>8</v>
      </c>
      <c r="L9458" s="12"/>
    </row>
    <row r="9459" spans="1:12" x14ac:dyDescent="0.3">
      <c r="A9459">
        <v>6</v>
      </c>
      <c r="B9459">
        <v>22900</v>
      </c>
      <c r="C9459">
        <v>1</v>
      </c>
      <c r="D9459">
        <v>69000</v>
      </c>
      <c r="E9459" s="46">
        <v>45200</v>
      </c>
      <c r="F9459">
        <v>-24</v>
      </c>
      <c r="I9459" t="str">
        <f>INDEX(LedgerMapping[[#All],[Level 3]],MATCH(Actuals[[#This Row],[Sub Ledger]],LedgerMapping[[#All],[Sub Ledger]],0))</f>
        <v>Administration</v>
      </c>
      <c r="J9459" s="22">
        <f>YEAR(Actuals[[#This Row],[Date]])</f>
        <v>2023</v>
      </c>
      <c r="K9459" s="22">
        <f>MONTH(Actuals[[#This Row],[Date]])</f>
        <v>10</v>
      </c>
      <c r="L9459" s="12"/>
    </row>
    <row r="9460" spans="1:12" x14ac:dyDescent="0.3">
      <c r="A9460">
        <v>6</v>
      </c>
      <c r="B9460">
        <v>23905</v>
      </c>
      <c r="C9460">
        <v>1</v>
      </c>
      <c r="D9460">
        <v>69000</v>
      </c>
      <c r="E9460" s="46">
        <v>45230</v>
      </c>
      <c r="F9460">
        <v>-40</v>
      </c>
      <c r="I9460" t="str">
        <f>INDEX(LedgerMapping[[#All],[Level 3]],MATCH(Actuals[[#This Row],[Sub Ledger]],LedgerMapping[[#All],[Sub Ledger]],0))</f>
        <v>Administration</v>
      </c>
      <c r="J9460" s="22">
        <f>YEAR(Actuals[[#This Row],[Date]])</f>
        <v>2023</v>
      </c>
      <c r="K9460" s="22">
        <f>MONTH(Actuals[[#This Row],[Date]])</f>
        <v>10</v>
      </c>
      <c r="L9460" s="12"/>
    </row>
    <row r="9461" spans="1:12" x14ac:dyDescent="0.3">
      <c r="A9461">
        <v>6</v>
      </c>
      <c r="B9461">
        <v>24934</v>
      </c>
      <c r="C9461">
        <v>1</v>
      </c>
      <c r="D9461">
        <v>69000</v>
      </c>
      <c r="E9461" s="46">
        <v>45261</v>
      </c>
      <c r="F9461">
        <v>-23</v>
      </c>
      <c r="I9461" t="str">
        <f>INDEX(LedgerMapping[[#All],[Level 3]],MATCH(Actuals[[#This Row],[Sub Ledger]],LedgerMapping[[#All],[Sub Ledger]],0))</f>
        <v>Administration</v>
      </c>
      <c r="J9461" s="22">
        <f>YEAR(Actuals[[#This Row],[Date]])</f>
        <v>2023</v>
      </c>
      <c r="K9461" s="22">
        <f>MONTH(Actuals[[#This Row],[Date]])</f>
        <v>12</v>
      </c>
      <c r="L9461" s="12"/>
    </row>
    <row r="9462" spans="1:12" x14ac:dyDescent="0.3">
      <c r="A9462">
        <v>6</v>
      </c>
      <c r="B9462">
        <v>26000</v>
      </c>
      <c r="C9462">
        <v>1</v>
      </c>
      <c r="D9462">
        <v>69000</v>
      </c>
      <c r="E9462" s="46">
        <v>45291</v>
      </c>
      <c r="F9462">
        <v>-17</v>
      </c>
      <c r="I9462" t="str">
        <f>INDEX(LedgerMapping[[#All],[Level 3]],MATCH(Actuals[[#This Row],[Sub Ledger]],LedgerMapping[[#All],[Sub Ledger]],0))</f>
        <v>Administration</v>
      </c>
      <c r="J9462" s="22">
        <f>YEAR(Actuals[[#This Row],[Date]])</f>
        <v>2023</v>
      </c>
      <c r="K9462" s="22">
        <f>MONTH(Actuals[[#This Row],[Date]])</f>
        <v>12</v>
      </c>
      <c r="L9462" s="12"/>
    </row>
    <row r="9463" spans="1:12" x14ac:dyDescent="0.3">
      <c r="A9463">
        <v>6</v>
      </c>
      <c r="B9463">
        <v>27129</v>
      </c>
      <c r="C9463">
        <v>1</v>
      </c>
      <c r="D9463">
        <v>69000</v>
      </c>
      <c r="E9463" s="46">
        <v>45322</v>
      </c>
      <c r="F9463">
        <v>-26</v>
      </c>
      <c r="I9463" t="str">
        <f>INDEX(LedgerMapping[[#All],[Level 3]],MATCH(Actuals[[#This Row],[Sub Ledger]],LedgerMapping[[#All],[Sub Ledger]],0))</f>
        <v>Administration</v>
      </c>
      <c r="J9463" s="22">
        <f>YEAR(Actuals[[#This Row],[Date]])</f>
        <v>2024</v>
      </c>
      <c r="K9463" s="22">
        <f>MONTH(Actuals[[#This Row],[Date]])</f>
        <v>1</v>
      </c>
      <c r="L9463" s="12"/>
    </row>
    <row r="9464" spans="1:12" x14ac:dyDescent="0.3">
      <c r="A9464">
        <v>6</v>
      </c>
      <c r="B9464">
        <v>28281</v>
      </c>
      <c r="C9464">
        <v>1</v>
      </c>
      <c r="D9464">
        <v>69000</v>
      </c>
      <c r="E9464" s="46">
        <v>45354</v>
      </c>
      <c r="F9464">
        <v>-48</v>
      </c>
      <c r="I9464" t="str">
        <f>INDEX(LedgerMapping[[#All],[Level 3]],MATCH(Actuals[[#This Row],[Sub Ledger]],LedgerMapping[[#All],[Sub Ledger]],0))</f>
        <v>Administration</v>
      </c>
      <c r="J9464" s="22">
        <f>YEAR(Actuals[[#This Row],[Date]])</f>
        <v>2024</v>
      </c>
      <c r="K9464" s="22">
        <f>MONTH(Actuals[[#This Row],[Date]])</f>
        <v>3</v>
      </c>
      <c r="L9464" s="12"/>
    </row>
    <row r="9465" spans="1:12" x14ac:dyDescent="0.3">
      <c r="A9465">
        <v>6</v>
      </c>
      <c r="B9465">
        <v>29435</v>
      </c>
      <c r="C9465">
        <v>1</v>
      </c>
      <c r="D9465">
        <v>69000</v>
      </c>
      <c r="E9465" s="46">
        <v>45384</v>
      </c>
      <c r="F9465">
        <v>-26</v>
      </c>
      <c r="I9465" t="str">
        <f>INDEX(LedgerMapping[[#All],[Level 3]],MATCH(Actuals[[#This Row],[Sub Ledger]],LedgerMapping[[#All],[Sub Ledger]],0))</f>
        <v>Administration</v>
      </c>
      <c r="J9465" s="22">
        <f>YEAR(Actuals[[#This Row],[Date]])</f>
        <v>2024</v>
      </c>
      <c r="K9465" s="22">
        <f>MONTH(Actuals[[#This Row],[Date]])</f>
        <v>4</v>
      </c>
      <c r="L9465" s="12"/>
    </row>
    <row r="9466" spans="1:12" x14ac:dyDescent="0.3">
      <c r="A9466">
        <v>6</v>
      </c>
      <c r="B9466">
        <v>30561</v>
      </c>
      <c r="C9466">
        <v>1</v>
      </c>
      <c r="D9466">
        <v>69000</v>
      </c>
      <c r="E9466" s="46">
        <v>45415</v>
      </c>
      <c r="F9466">
        <v>-32</v>
      </c>
      <c r="I9466" t="str">
        <f>INDEX(LedgerMapping[[#All],[Level 3]],MATCH(Actuals[[#This Row],[Sub Ledger]],LedgerMapping[[#All],[Sub Ledger]],0))</f>
        <v>Administration</v>
      </c>
      <c r="J9466" s="22">
        <f>YEAR(Actuals[[#This Row],[Date]])</f>
        <v>2024</v>
      </c>
      <c r="K9466" s="22">
        <f>MONTH(Actuals[[#This Row],[Date]])</f>
        <v>5</v>
      </c>
      <c r="L9466" s="12"/>
    </row>
    <row r="9467" spans="1:12" x14ac:dyDescent="0.3">
      <c r="A9467">
        <v>6</v>
      </c>
      <c r="B9467">
        <v>31687</v>
      </c>
      <c r="C9467">
        <v>1</v>
      </c>
      <c r="D9467">
        <v>69000</v>
      </c>
      <c r="E9467" s="46">
        <v>45445</v>
      </c>
      <c r="F9467">
        <v>-45</v>
      </c>
      <c r="I9467" t="str">
        <f>INDEX(LedgerMapping[[#All],[Level 3]],MATCH(Actuals[[#This Row],[Sub Ledger]],LedgerMapping[[#All],[Sub Ledger]],0))</f>
        <v>Administration</v>
      </c>
      <c r="J9467" s="22">
        <f>YEAR(Actuals[[#This Row],[Date]])</f>
        <v>2024</v>
      </c>
      <c r="K9467" s="22">
        <f>MONTH(Actuals[[#This Row],[Date]])</f>
        <v>6</v>
      </c>
      <c r="L9467" s="12"/>
    </row>
    <row r="9468" spans="1:12" x14ac:dyDescent="0.3">
      <c r="A9468">
        <v>6</v>
      </c>
      <c r="B9468">
        <v>32811</v>
      </c>
      <c r="C9468">
        <v>1</v>
      </c>
      <c r="D9468">
        <v>69000</v>
      </c>
      <c r="E9468" s="46">
        <v>45476</v>
      </c>
      <c r="F9468">
        <v>-34</v>
      </c>
      <c r="I9468" t="str">
        <f>INDEX(LedgerMapping[[#All],[Level 3]],MATCH(Actuals[[#This Row],[Sub Ledger]],LedgerMapping[[#All],[Sub Ledger]],0))</f>
        <v>Administration</v>
      </c>
      <c r="J9468" s="22">
        <f>YEAR(Actuals[[#This Row],[Date]])</f>
        <v>2024</v>
      </c>
      <c r="K9468" s="22">
        <f>MONTH(Actuals[[#This Row],[Date]])</f>
        <v>7</v>
      </c>
      <c r="L9468" s="12"/>
    </row>
    <row r="9469" spans="1:12" x14ac:dyDescent="0.3">
      <c r="A9469">
        <v>6</v>
      </c>
      <c r="B9469">
        <v>33935</v>
      </c>
      <c r="C9469">
        <v>1</v>
      </c>
      <c r="D9469">
        <v>69000</v>
      </c>
      <c r="E9469" s="46">
        <v>45507</v>
      </c>
      <c r="F9469">
        <v>-37</v>
      </c>
      <c r="I9469" t="str">
        <f>INDEX(LedgerMapping[[#All],[Level 3]],MATCH(Actuals[[#This Row],[Sub Ledger]],LedgerMapping[[#All],[Sub Ledger]],0))</f>
        <v>Administration</v>
      </c>
      <c r="J9469" s="22">
        <f>YEAR(Actuals[[#This Row],[Date]])</f>
        <v>2024</v>
      </c>
      <c r="K9469" s="22">
        <f>MONTH(Actuals[[#This Row],[Date]])</f>
        <v>8</v>
      </c>
      <c r="L9469" s="12"/>
    </row>
    <row r="9470" spans="1:12" x14ac:dyDescent="0.3">
      <c r="A9470">
        <v>6</v>
      </c>
      <c r="B9470">
        <v>35086</v>
      </c>
      <c r="C9470">
        <v>1</v>
      </c>
      <c r="D9470">
        <v>69000</v>
      </c>
      <c r="E9470" s="46">
        <v>45536</v>
      </c>
      <c r="F9470">
        <v>-21</v>
      </c>
      <c r="I9470" t="str">
        <f>INDEX(LedgerMapping[[#All],[Level 3]],MATCH(Actuals[[#This Row],[Sub Ledger]],LedgerMapping[[#All],[Sub Ledger]],0))</f>
        <v>Administration</v>
      </c>
      <c r="J9470" s="22">
        <f>YEAR(Actuals[[#This Row],[Date]])</f>
        <v>2024</v>
      </c>
      <c r="K9470" s="22">
        <f>MONTH(Actuals[[#This Row],[Date]])</f>
        <v>9</v>
      </c>
      <c r="L9470" s="12"/>
    </row>
    <row r="9471" spans="1:12" x14ac:dyDescent="0.3">
      <c r="A9471">
        <v>6</v>
      </c>
      <c r="B9471">
        <v>37386</v>
      </c>
      <c r="C9471">
        <v>1</v>
      </c>
      <c r="D9471">
        <v>69000</v>
      </c>
      <c r="E9471" s="46">
        <v>45597</v>
      </c>
      <c r="F9471">
        <v>-29</v>
      </c>
      <c r="I9471" t="str">
        <f>INDEX(LedgerMapping[[#All],[Level 3]],MATCH(Actuals[[#This Row],[Sub Ledger]],LedgerMapping[[#All],[Sub Ledger]],0))</f>
        <v>Administration</v>
      </c>
      <c r="J9471" s="22">
        <f>YEAR(Actuals[[#This Row],[Date]])</f>
        <v>2024</v>
      </c>
      <c r="K9471" s="22">
        <f>MONTH(Actuals[[#This Row],[Date]])</f>
        <v>11</v>
      </c>
      <c r="L9471" s="12"/>
    </row>
    <row r="9472" spans="1:12" x14ac:dyDescent="0.3">
      <c r="A9472">
        <v>6</v>
      </c>
      <c r="B9472">
        <v>38536</v>
      </c>
      <c r="C9472">
        <v>1</v>
      </c>
      <c r="D9472">
        <v>69000</v>
      </c>
      <c r="E9472" s="46">
        <v>45628</v>
      </c>
      <c r="F9472">
        <v>-44</v>
      </c>
      <c r="I9472" t="str">
        <f>INDEX(LedgerMapping[[#All],[Level 3]],MATCH(Actuals[[#This Row],[Sub Ledger]],LedgerMapping[[#All],[Sub Ledger]],0))</f>
        <v>Administration</v>
      </c>
      <c r="J9472" s="22">
        <f>YEAR(Actuals[[#This Row],[Date]])</f>
        <v>2024</v>
      </c>
      <c r="K9472" s="22">
        <f>MONTH(Actuals[[#This Row],[Date]])</f>
        <v>12</v>
      </c>
      <c r="L9472" s="12"/>
    </row>
    <row r="9473" spans="1:12" x14ac:dyDescent="0.3">
      <c r="A9473">
        <v>6</v>
      </c>
      <c r="B9473">
        <v>36236</v>
      </c>
      <c r="C9473">
        <v>1</v>
      </c>
      <c r="D9473">
        <v>69000</v>
      </c>
      <c r="E9473" s="46">
        <v>45567</v>
      </c>
      <c r="F9473">
        <v>-42</v>
      </c>
      <c r="I9473" t="str">
        <f>INDEX(LedgerMapping[[#All],[Level 3]],MATCH(Actuals[[#This Row],[Sub Ledger]],LedgerMapping[[#All],[Sub Ledger]],0))</f>
        <v>Administration</v>
      </c>
      <c r="J9473" s="22">
        <f>YEAR(Actuals[[#This Row],[Date]])</f>
        <v>2024</v>
      </c>
      <c r="K9473" s="22">
        <f>MONTH(Actuals[[#This Row],[Date]])</f>
        <v>10</v>
      </c>
      <c r="L9473" s="12"/>
    </row>
    <row r="9474" spans="1:12" x14ac:dyDescent="0.3">
      <c r="A9474">
        <v>6</v>
      </c>
      <c r="B9474">
        <v>486</v>
      </c>
      <c r="C9474">
        <v>1</v>
      </c>
      <c r="D9474">
        <v>71000</v>
      </c>
      <c r="E9474" s="46">
        <v>44562</v>
      </c>
      <c r="F9474">
        <v>-31</v>
      </c>
      <c r="I9474" t="str">
        <f>INDEX(LedgerMapping[[#All],[Level 3]],MATCH(Actuals[[#This Row],[Sub Ledger]],LedgerMapping[[#All],[Sub Ledger]],0))</f>
        <v>Indirect Labour</v>
      </c>
      <c r="J9474" s="22">
        <f>YEAR(Actuals[[#This Row],[Date]])</f>
        <v>2022</v>
      </c>
      <c r="K9474" s="22">
        <f>MONTH(Actuals[[#This Row],[Date]])</f>
        <v>1</v>
      </c>
      <c r="L9474" s="12"/>
    </row>
    <row r="9475" spans="1:12" x14ac:dyDescent="0.3">
      <c r="A9475">
        <v>6</v>
      </c>
      <c r="B9475">
        <v>1610</v>
      </c>
      <c r="C9475">
        <v>1</v>
      </c>
      <c r="D9475">
        <v>71000</v>
      </c>
      <c r="E9475" s="46">
        <v>44593</v>
      </c>
      <c r="F9475">
        <v>-47</v>
      </c>
      <c r="I9475" t="str">
        <f>INDEX(LedgerMapping[[#All],[Level 3]],MATCH(Actuals[[#This Row],[Sub Ledger]],LedgerMapping[[#All],[Sub Ledger]],0))</f>
        <v>Indirect Labour</v>
      </c>
      <c r="J9475" s="22">
        <f>YEAR(Actuals[[#This Row],[Date]])</f>
        <v>2022</v>
      </c>
      <c r="K9475" s="22">
        <f>MONTH(Actuals[[#This Row],[Date]])</f>
        <v>2</v>
      </c>
      <c r="L9475" s="12"/>
    </row>
    <row r="9476" spans="1:12" x14ac:dyDescent="0.3">
      <c r="A9476">
        <v>6</v>
      </c>
      <c r="B9476">
        <v>3850</v>
      </c>
      <c r="C9476">
        <v>1</v>
      </c>
      <c r="D9476">
        <v>71000</v>
      </c>
      <c r="E9476" s="46">
        <v>44654</v>
      </c>
      <c r="F9476">
        <v>-59</v>
      </c>
      <c r="I9476" t="str">
        <f>INDEX(LedgerMapping[[#All],[Level 3]],MATCH(Actuals[[#This Row],[Sub Ledger]],LedgerMapping[[#All],[Sub Ledger]],0))</f>
        <v>Indirect Labour</v>
      </c>
      <c r="J9476" s="22">
        <f>YEAR(Actuals[[#This Row],[Date]])</f>
        <v>2022</v>
      </c>
      <c r="K9476" s="22">
        <f>MONTH(Actuals[[#This Row],[Date]])</f>
        <v>4</v>
      </c>
      <c r="L9476" s="12"/>
    </row>
    <row r="9477" spans="1:12" x14ac:dyDescent="0.3">
      <c r="A9477">
        <v>6</v>
      </c>
      <c r="B9477">
        <v>4974</v>
      </c>
      <c r="C9477">
        <v>1</v>
      </c>
      <c r="D9477">
        <v>71000</v>
      </c>
      <c r="E9477" s="46">
        <v>44685</v>
      </c>
      <c r="F9477">
        <v>-23</v>
      </c>
      <c r="I9477" t="str">
        <f>INDEX(LedgerMapping[[#All],[Level 3]],MATCH(Actuals[[#This Row],[Sub Ledger]],LedgerMapping[[#All],[Sub Ledger]],0))</f>
        <v>Indirect Labour</v>
      </c>
      <c r="J9477" s="22">
        <f>YEAR(Actuals[[#This Row],[Date]])</f>
        <v>2022</v>
      </c>
      <c r="K9477" s="22">
        <f>MONTH(Actuals[[#This Row],[Date]])</f>
        <v>5</v>
      </c>
      <c r="L9477" s="12"/>
    </row>
    <row r="9478" spans="1:12" x14ac:dyDescent="0.3">
      <c r="A9478">
        <v>6</v>
      </c>
      <c r="B9478">
        <v>6099</v>
      </c>
      <c r="C9478">
        <v>1</v>
      </c>
      <c r="D9478">
        <v>71000</v>
      </c>
      <c r="E9478" s="46">
        <v>44715</v>
      </c>
      <c r="F9478">
        <v>-32</v>
      </c>
      <c r="I9478" t="str">
        <f>INDEX(LedgerMapping[[#All],[Level 3]],MATCH(Actuals[[#This Row],[Sub Ledger]],LedgerMapping[[#All],[Sub Ledger]],0))</f>
        <v>Indirect Labour</v>
      </c>
      <c r="J9478" s="22">
        <f>YEAR(Actuals[[#This Row],[Date]])</f>
        <v>2022</v>
      </c>
      <c r="K9478" s="22">
        <f>MONTH(Actuals[[#This Row],[Date]])</f>
        <v>6</v>
      </c>
      <c r="L9478" s="12"/>
    </row>
    <row r="9479" spans="1:12" x14ac:dyDescent="0.3">
      <c r="A9479">
        <v>6</v>
      </c>
      <c r="B9479">
        <v>7220</v>
      </c>
      <c r="C9479">
        <v>1</v>
      </c>
      <c r="D9479">
        <v>71000</v>
      </c>
      <c r="E9479" s="46">
        <v>44746</v>
      </c>
      <c r="F9479">
        <v>-35</v>
      </c>
      <c r="I9479" t="str">
        <f>INDEX(LedgerMapping[[#All],[Level 3]],MATCH(Actuals[[#This Row],[Sub Ledger]],LedgerMapping[[#All],[Sub Ledger]],0))</f>
        <v>Indirect Labour</v>
      </c>
      <c r="J9479" s="22">
        <f>YEAR(Actuals[[#This Row],[Date]])</f>
        <v>2022</v>
      </c>
      <c r="K9479" s="22">
        <f>MONTH(Actuals[[#This Row],[Date]])</f>
        <v>7</v>
      </c>
      <c r="L9479" s="12"/>
    </row>
    <row r="9480" spans="1:12" x14ac:dyDescent="0.3">
      <c r="A9480">
        <v>6</v>
      </c>
      <c r="B9480">
        <v>8343</v>
      </c>
      <c r="C9480">
        <v>1</v>
      </c>
      <c r="D9480">
        <v>71000</v>
      </c>
      <c r="E9480" s="46">
        <v>44777</v>
      </c>
      <c r="F9480">
        <v>-53</v>
      </c>
      <c r="I9480" t="str">
        <f>INDEX(LedgerMapping[[#All],[Level 3]],MATCH(Actuals[[#This Row],[Sub Ledger]],LedgerMapping[[#All],[Sub Ledger]],0))</f>
        <v>Indirect Labour</v>
      </c>
      <c r="J9480" s="22">
        <f>YEAR(Actuals[[#This Row],[Date]])</f>
        <v>2022</v>
      </c>
      <c r="K9480" s="22">
        <f>MONTH(Actuals[[#This Row],[Date]])</f>
        <v>8</v>
      </c>
      <c r="L9480" s="12"/>
    </row>
    <row r="9481" spans="1:12" x14ac:dyDescent="0.3">
      <c r="A9481">
        <v>6</v>
      </c>
      <c r="B9481">
        <v>9460</v>
      </c>
      <c r="C9481">
        <v>1</v>
      </c>
      <c r="D9481">
        <v>71000</v>
      </c>
      <c r="E9481" s="46">
        <v>44805</v>
      </c>
      <c r="F9481">
        <v>-53</v>
      </c>
      <c r="I9481" t="str">
        <f>INDEX(LedgerMapping[[#All],[Level 3]],MATCH(Actuals[[#This Row],[Sub Ledger]],LedgerMapping[[#All],[Sub Ledger]],0))</f>
        <v>Indirect Labour</v>
      </c>
      <c r="J9481" s="22">
        <f>YEAR(Actuals[[#This Row],[Date]])</f>
        <v>2022</v>
      </c>
      <c r="K9481" s="22">
        <f>MONTH(Actuals[[#This Row],[Date]])</f>
        <v>9</v>
      </c>
      <c r="L9481" s="12"/>
    </row>
    <row r="9482" spans="1:12" x14ac:dyDescent="0.3">
      <c r="A9482">
        <v>6</v>
      </c>
      <c r="B9482">
        <v>10576</v>
      </c>
      <c r="C9482">
        <v>1</v>
      </c>
      <c r="D9482">
        <v>71000</v>
      </c>
      <c r="E9482" s="46">
        <v>44836</v>
      </c>
      <c r="F9482">
        <v>-54</v>
      </c>
      <c r="I9482" t="str">
        <f>INDEX(LedgerMapping[[#All],[Level 3]],MATCH(Actuals[[#This Row],[Sub Ledger]],LedgerMapping[[#All],[Sub Ledger]],0))</f>
        <v>Indirect Labour</v>
      </c>
      <c r="J9482" s="22">
        <f>YEAR(Actuals[[#This Row],[Date]])</f>
        <v>2022</v>
      </c>
      <c r="K9482" s="22">
        <f>MONTH(Actuals[[#This Row],[Date]])</f>
        <v>10</v>
      </c>
      <c r="L9482" s="12"/>
    </row>
    <row r="9483" spans="1:12" x14ac:dyDescent="0.3">
      <c r="A9483">
        <v>6</v>
      </c>
      <c r="B9483">
        <v>11700</v>
      </c>
      <c r="C9483">
        <v>1</v>
      </c>
      <c r="D9483">
        <v>71000</v>
      </c>
      <c r="E9483" s="46">
        <v>44866</v>
      </c>
      <c r="F9483">
        <v>-68</v>
      </c>
      <c r="I9483" t="str">
        <f>INDEX(LedgerMapping[[#All],[Level 3]],MATCH(Actuals[[#This Row],[Sub Ledger]],LedgerMapping[[#All],[Sub Ledger]],0))</f>
        <v>Indirect Labour</v>
      </c>
      <c r="J9483" s="22">
        <f>YEAR(Actuals[[#This Row],[Date]])</f>
        <v>2022</v>
      </c>
      <c r="K9483" s="22">
        <f>MONTH(Actuals[[#This Row],[Date]])</f>
        <v>11</v>
      </c>
      <c r="L9483" s="12"/>
    </row>
    <row r="9484" spans="1:12" x14ac:dyDescent="0.3">
      <c r="A9484">
        <v>6</v>
      </c>
      <c r="B9484">
        <v>12828</v>
      </c>
      <c r="C9484">
        <v>1</v>
      </c>
      <c r="D9484">
        <v>71000</v>
      </c>
      <c r="E9484" s="46">
        <v>44897</v>
      </c>
      <c r="F9484">
        <v>-54</v>
      </c>
      <c r="I9484" t="str">
        <f>INDEX(LedgerMapping[[#All],[Level 3]],MATCH(Actuals[[#This Row],[Sub Ledger]],LedgerMapping[[#All],[Sub Ledger]],0))</f>
        <v>Indirect Labour</v>
      </c>
      <c r="J9484" s="22">
        <f>YEAR(Actuals[[#This Row],[Date]])</f>
        <v>2022</v>
      </c>
      <c r="K9484" s="22">
        <f>MONTH(Actuals[[#This Row],[Date]])</f>
        <v>12</v>
      </c>
      <c r="L9484" s="12"/>
    </row>
    <row r="9485" spans="1:12" x14ac:dyDescent="0.3">
      <c r="A9485">
        <v>6</v>
      </c>
      <c r="B9485">
        <v>13810</v>
      </c>
      <c r="C9485">
        <v>1</v>
      </c>
      <c r="D9485">
        <v>71000</v>
      </c>
      <c r="E9485" s="46">
        <v>44927</v>
      </c>
      <c r="F9485">
        <v>-43</v>
      </c>
      <c r="I9485" t="str">
        <f>INDEX(LedgerMapping[[#All],[Level 3]],MATCH(Actuals[[#This Row],[Sub Ledger]],LedgerMapping[[#All],[Sub Ledger]],0))</f>
        <v>Indirect Labour</v>
      </c>
      <c r="J9485" s="22">
        <f>YEAR(Actuals[[#This Row],[Date]])</f>
        <v>2023</v>
      </c>
      <c r="K9485" s="22">
        <f>MONTH(Actuals[[#This Row],[Date]])</f>
        <v>1</v>
      </c>
      <c r="L9485" s="12"/>
    </row>
    <row r="9486" spans="1:12" x14ac:dyDescent="0.3">
      <c r="A9486">
        <v>6</v>
      </c>
      <c r="B9486">
        <v>14818</v>
      </c>
      <c r="C9486">
        <v>1</v>
      </c>
      <c r="D9486">
        <v>71000</v>
      </c>
      <c r="E9486" s="46">
        <v>44958</v>
      </c>
      <c r="F9486">
        <v>-34</v>
      </c>
      <c r="I9486" t="str">
        <f>INDEX(LedgerMapping[[#All],[Level 3]],MATCH(Actuals[[#This Row],[Sub Ledger]],LedgerMapping[[#All],[Sub Ledger]],0))</f>
        <v>Indirect Labour</v>
      </c>
      <c r="J9486" s="22">
        <f>YEAR(Actuals[[#This Row],[Date]])</f>
        <v>2023</v>
      </c>
      <c r="K9486" s="22">
        <f>MONTH(Actuals[[#This Row],[Date]])</f>
        <v>2</v>
      </c>
      <c r="L9486" s="12"/>
    </row>
    <row r="9487" spans="1:12" x14ac:dyDescent="0.3">
      <c r="A9487">
        <v>6</v>
      </c>
      <c r="B9487">
        <v>15798</v>
      </c>
      <c r="C9487">
        <v>1</v>
      </c>
      <c r="D9487">
        <v>71000</v>
      </c>
      <c r="E9487" s="46">
        <v>44988</v>
      </c>
      <c r="F9487">
        <v>-33</v>
      </c>
      <c r="I9487" t="str">
        <f>INDEX(LedgerMapping[[#All],[Level 3]],MATCH(Actuals[[#This Row],[Sub Ledger]],LedgerMapping[[#All],[Sub Ledger]],0))</f>
        <v>Indirect Labour</v>
      </c>
      <c r="J9487" s="22">
        <f>YEAR(Actuals[[#This Row],[Date]])</f>
        <v>2023</v>
      </c>
      <c r="K9487" s="22">
        <f>MONTH(Actuals[[#This Row],[Date]])</f>
        <v>3</v>
      </c>
      <c r="L9487" s="12"/>
    </row>
    <row r="9488" spans="1:12" x14ac:dyDescent="0.3">
      <c r="A9488">
        <v>6</v>
      </c>
      <c r="B9488">
        <v>16830</v>
      </c>
      <c r="C9488">
        <v>1</v>
      </c>
      <c r="D9488">
        <v>71000</v>
      </c>
      <c r="E9488" s="46">
        <v>45018</v>
      </c>
      <c r="F9488">
        <v>-54</v>
      </c>
      <c r="I9488" t="str">
        <f>INDEX(LedgerMapping[[#All],[Level 3]],MATCH(Actuals[[#This Row],[Sub Ledger]],LedgerMapping[[#All],[Sub Ledger]],0))</f>
        <v>Indirect Labour</v>
      </c>
      <c r="J9488" s="22">
        <f>YEAR(Actuals[[#This Row],[Date]])</f>
        <v>2023</v>
      </c>
      <c r="K9488" s="22">
        <f>MONTH(Actuals[[#This Row],[Date]])</f>
        <v>4</v>
      </c>
      <c r="L9488" s="12"/>
    </row>
    <row r="9489" spans="1:12" x14ac:dyDescent="0.3">
      <c r="A9489">
        <v>6</v>
      </c>
      <c r="B9489">
        <v>17861</v>
      </c>
      <c r="C9489">
        <v>1</v>
      </c>
      <c r="D9489">
        <v>71000</v>
      </c>
      <c r="E9489" s="46">
        <v>45049</v>
      </c>
      <c r="F9489">
        <v>-54</v>
      </c>
      <c r="I9489" t="str">
        <f>INDEX(LedgerMapping[[#All],[Level 3]],MATCH(Actuals[[#This Row],[Sub Ledger]],LedgerMapping[[#All],[Sub Ledger]],0))</f>
        <v>Indirect Labour</v>
      </c>
      <c r="J9489" s="22">
        <f>YEAR(Actuals[[#This Row],[Date]])</f>
        <v>2023</v>
      </c>
      <c r="K9489" s="22">
        <f>MONTH(Actuals[[#This Row],[Date]])</f>
        <v>5</v>
      </c>
      <c r="L9489" s="12"/>
    </row>
    <row r="9490" spans="1:12" x14ac:dyDescent="0.3">
      <c r="A9490">
        <v>6</v>
      </c>
      <c r="B9490">
        <v>18865</v>
      </c>
      <c r="C9490">
        <v>1</v>
      </c>
      <c r="D9490">
        <v>71000</v>
      </c>
      <c r="E9490" s="46">
        <v>45079</v>
      </c>
      <c r="F9490">
        <v>-25</v>
      </c>
      <c r="I9490" t="str">
        <f>INDEX(LedgerMapping[[#All],[Level 3]],MATCH(Actuals[[#This Row],[Sub Ledger]],LedgerMapping[[#All],[Sub Ledger]],0))</f>
        <v>Indirect Labour</v>
      </c>
      <c r="J9490" s="22">
        <f>YEAR(Actuals[[#This Row],[Date]])</f>
        <v>2023</v>
      </c>
      <c r="K9490" s="22">
        <f>MONTH(Actuals[[#This Row],[Date]])</f>
        <v>6</v>
      </c>
      <c r="L9490" s="12"/>
    </row>
    <row r="9491" spans="1:12" x14ac:dyDescent="0.3">
      <c r="A9491">
        <v>6</v>
      </c>
      <c r="B9491">
        <v>19893</v>
      </c>
      <c r="C9491">
        <v>1</v>
      </c>
      <c r="D9491">
        <v>71000</v>
      </c>
      <c r="E9491" s="46">
        <v>45110</v>
      </c>
      <c r="F9491">
        <v>-29</v>
      </c>
      <c r="I9491" t="str">
        <f>INDEX(LedgerMapping[[#All],[Level 3]],MATCH(Actuals[[#This Row],[Sub Ledger]],LedgerMapping[[#All],[Sub Ledger]],0))</f>
        <v>Indirect Labour</v>
      </c>
      <c r="J9491" s="22">
        <f>YEAR(Actuals[[#This Row],[Date]])</f>
        <v>2023</v>
      </c>
      <c r="K9491" s="22">
        <f>MONTH(Actuals[[#This Row],[Date]])</f>
        <v>7</v>
      </c>
      <c r="L9491" s="12"/>
    </row>
    <row r="9492" spans="1:12" x14ac:dyDescent="0.3">
      <c r="A9492">
        <v>6</v>
      </c>
      <c r="B9492">
        <v>20923</v>
      </c>
      <c r="C9492">
        <v>1</v>
      </c>
      <c r="D9492">
        <v>71000</v>
      </c>
      <c r="E9492" s="46">
        <v>45141</v>
      </c>
      <c r="F9492">
        <v>-44</v>
      </c>
      <c r="I9492" t="str">
        <f>INDEX(LedgerMapping[[#All],[Level 3]],MATCH(Actuals[[#This Row],[Sub Ledger]],LedgerMapping[[#All],[Sub Ledger]],0))</f>
        <v>Indirect Labour</v>
      </c>
      <c r="J9492" s="22">
        <f>YEAR(Actuals[[#This Row],[Date]])</f>
        <v>2023</v>
      </c>
      <c r="K9492" s="22">
        <f>MONTH(Actuals[[#This Row],[Date]])</f>
        <v>8</v>
      </c>
      <c r="L9492" s="12"/>
    </row>
    <row r="9493" spans="1:12" x14ac:dyDescent="0.3">
      <c r="A9493">
        <v>6</v>
      </c>
      <c r="B9493">
        <v>21924</v>
      </c>
      <c r="C9493">
        <v>1</v>
      </c>
      <c r="D9493">
        <v>71000</v>
      </c>
      <c r="E9493" s="46">
        <v>45169</v>
      </c>
      <c r="F9493">
        <v>-39</v>
      </c>
      <c r="I9493" t="str">
        <f>INDEX(LedgerMapping[[#All],[Level 3]],MATCH(Actuals[[#This Row],[Sub Ledger]],LedgerMapping[[#All],[Sub Ledger]],0))</f>
        <v>Indirect Labour</v>
      </c>
      <c r="J9493" s="22">
        <f>YEAR(Actuals[[#This Row],[Date]])</f>
        <v>2023</v>
      </c>
      <c r="K9493" s="22">
        <f>MONTH(Actuals[[#This Row],[Date]])</f>
        <v>8</v>
      </c>
      <c r="L9493" s="12"/>
    </row>
    <row r="9494" spans="1:12" x14ac:dyDescent="0.3">
      <c r="A9494">
        <v>6</v>
      </c>
      <c r="B9494">
        <v>22901</v>
      </c>
      <c r="C9494">
        <v>1</v>
      </c>
      <c r="D9494">
        <v>71000</v>
      </c>
      <c r="E9494" s="46">
        <v>45200</v>
      </c>
      <c r="F9494">
        <v>-34</v>
      </c>
      <c r="I9494" t="str">
        <f>INDEX(LedgerMapping[[#All],[Level 3]],MATCH(Actuals[[#This Row],[Sub Ledger]],LedgerMapping[[#All],[Sub Ledger]],0))</f>
        <v>Indirect Labour</v>
      </c>
      <c r="J9494" s="22">
        <f>YEAR(Actuals[[#This Row],[Date]])</f>
        <v>2023</v>
      </c>
      <c r="K9494" s="22">
        <f>MONTH(Actuals[[#This Row],[Date]])</f>
        <v>10</v>
      </c>
      <c r="L9494" s="12"/>
    </row>
    <row r="9495" spans="1:12" x14ac:dyDescent="0.3">
      <c r="A9495">
        <v>6</v>
      </c>
      <c r="B9495">
        <v>23906</v>
      </c>
      <c r="C9495">
        <v>1</v>
      </c>
      <c r="D9495">
        <v>71000</v>
      </c>
      <c r="E9495" s="46">
        <v>45230</v>
      </c>
      <c r="F9495">
        <v>-60</v>
      </c>
      <c r="I9495" t="str">
        <f>INDEX(LedgerMapping[[#All],[Level 3]],MATCH(Actuals[[#This Row],[Sub Ledger]],LedgerMapping[[#All],[Sub Ledger]],0))</f>
        <v>Indirect Labour</v>
      </c>
      <c r="J9495" s="22">
        <f>YEAR(Actuals[[#This Row],[Date]])</f>
        <v>2023</v>
      </c>
      <c r="K9495" s="22">
        <f>MONTH(Actuals[[#This Row],[Date]])</f>
        <v>10</v>
      </c>
      <c r="L9495" s="12"/>
    </row>
    <row r="9496" spans="1:12" x14ac:dyDescent="0.3">
      <c r="A9496">
        <v>6</v>
      </c>
      <c r="B9496">
        <v>24935</v>
      </c>
      <c r="C9496">
        <v>1</v>
      </c>
      <c r="D9496">
        <v>71000</v>
      </c>
      <c r="E9496" s="46">
        <v>45261</v>
      </c>
      <c r="F9496">
        <v>-34</v>
      </c>
      <c r="I9496" t="str">
        <f>INDEX(LedgerMapping[[#All],[Level 3]],MATCH(Actuals[[#This Row],[Sub Ledger]],LedgerMapping[[#All],[Sub Ledger]],0))</f>
        <v>Indirect Labour</v>
      </c>
      <c r="J9496" s="22">
        <f>YEAR(Actuals[[#This Row],[Date]])</f>
        <v>2023</v>
      </c>
      <c r="K9496" s="22">
        <f>MONTH(Actuals[[#This Row],[Date]])</f>
        <v>12</v>
      </c>
      <c r="L9496" s="12"/>
    </row>
    <row r="9497" spans="1:12" x14ac:dyDescent="0.3">
      <c r="A9497">
        <v>6</v>
      </c>
      <c r="B9497">
        <v>26001</v>
      </c>
      <c r="C9497">
        <v>1</v>
      </c>
      <c r="D9497">
        <v>71000</v>
      </c>
      <c r="E9497" s="46">
        <v>45291</v>
      </c>
      <c r="F9497">
        <v>-24</v>
      </c>
      <c r="I9497" t="str">
        <f>INDEX(LedgerMapping[[#All],[Level 3]],MATCH(Actuals[[#This Row],[Sub Ledger]],LedgerMapping[[#All],[Sub Ledger]],0))</f>
        <v>Indirect Labour</v>
      </c>
      <c r="J9497" s="22">
        <f>YEAR(Actuals[[#This Row],[Date]])</f>
        <v>2023</v>
      </c>
      <c r="K9497" s="22">
        <f>MONTH(Actuals[[#This Row],[Date]])</f>
        <v>12</v>
      </c>
      <c r="L9497" s="12"/>
    </row>
    <row r="9498" spans="1:12" x14ac:dyDescent="0.3">
      <c r="A9498">
        <v>6</v>
      </c>
      <c r="B9498">
        <v>27130</v>
      </c>
      <c r="C9498">
        <v>1</v>
      </c>
      <c r="D9498">
        <v>71000</v>
      </c>
      <c r="E9498" s="46">
        <v>45322</v>
      </c>
      <c r="F9498">
        <v>-39</v>
      </c>
      <c r="I9498" t="str">
        <f>INDEX(LedgerMapping[[#All],[Level 3]],MATCH(Actuals[[#This Row],[Sub Ledger]],LedgerMapping[[#All],[Sub Ledger]],0))</f>
        <v>Indirect Labour</v>
      </c>
      <c r="J9498" s="22">
        <f>YEAR(Actuals[[#This Row],[Date]])</f>
        <v>2024</v>
      </c>
      <c r="K9498" s="22">
        <f>MONTH(Actuals[[#This Row],[Date]])</f>
        <v>1</v>
      </c>
      <c r="L9498" s="12"/>
    </row>
    <row r="9499" spans="1:12" x14ac:dyDescent="0.3">
      <c r="A9499">
        <v>6</v>
      </c>
      <c r="B9499">
        <v>28282</v>
      </c>
      <c r="C9499">
        <v>1</v>
      </c>
      <c r="D9499">
        <v>71000</v>
      </c>
      <c r="E9499" s="46">
        <v>45354</v>
      </c>
      <c r="F9499">
        <v>-75</v>
      </c>
      <c r="I9499" t="str">
        <f>INDEX(LedgerMapping[[#All],[Level 3]],MATCH(Actuals[[#This Row],[Sub Ledger]],LedgerMapping[[#All],[Sub Ledger]],0))</f>
        <v>Indirect Labour</v>
      </c>
      <c r="J9499" s="22">
        <f>YEAR(Actuals[[#This Row],[Date]])</f>
        <v>2024</v>
      </c>
      <c r="K9499" s="22">
        <f>MONTH(Actuals[[#This Row],[Date]])</f>
        <v>3</v>
      </c>
      <c r="L9499" s="12"/>
    </row>
    <row r="9500" spans="1:12" x14ac:dyDescent="0.3">
      <c r="A9500">
        <v>6</v>
      </c>
      <c r="B9500">
        <v>29436</v>
      </c>
      <c r="C9500">
        <v>1</v>
      </c>
      <c r="D9500">
        <v>71000</v>
      </c>
      <c r="E9500" s="46">
        <v>45384</v>
      </c>
      <c r="F9500">
        <v>-39</v>
      </c>
      <c r="I9500" t="str">
        <f>INDEX(LedgerMapping[[#All],[Level 3]],MATCH(Actuals[[#This Row],[Sub Ledger]],LedgerMapping[[#All],[Sub Ledger]],0))</f>
        <v>Indirect Labour</v>
      </c>
      <c r="J9500" s="22">
        <f>YEAR(Actuals[[#This Row],[Date]])</f>
        <v>2024</v>
      </c>
      <c r="K9500" s="22">
        <f>MONTH(Actuals[[#This Row],[Date]])</f>
        <v>4</v>
      </c>
      <c r="L9500" s="12"/>
    </row>
    <row r="9501" spans="1:12" x14ac:dyDescent="0.3">
      <c r="A9501">
        <v>6</v>
      </c>
      <c r="B9501">
        <v>30562</v>
      </c>
      <c r="C9501">
        <v>1</v>
      </c>
      <c r="D9501">
        <v>71000</v>
      </c>
      <c r="E9501" s="46">
        <v>45415</v>
      </c>
      <c r="F9501">
        <v>-46</v>
      </c>
      <c r="I9501" t="str">
        <f>INDEX(LedgerMapping[[#All],[Level 3]],MATCH(Actuals[[#This Row],[Sub Ledger]],LedgerMapping[[#All],[Sub Ledger]],0))</f>
        <v>Indirect Labour</v>
      </c>
      <c r="J9501" s="22">
        <f>YEAR(Actuals[[#This Row],[Date]])</f>
        <v>2024</v>
      </c>
      <c r="K9501" s="22">
        <f>MONTH(Actuals[[#This Row],[Date]])</f>
        <v>5</v>
      </c>
      <c r="L9501" s="12"/>
    </row>
    <row r="9502" spans="1:12" x14ac:dyDescent="0.3">
      <c r="A9502">
        <v>6</v>
      </c>
      <c r="B9502">
        <v>31688</v>
      </c>
      <c r="C9502">
        <v>1</v>
      </c>
      <c r="D9502">
        <v>71000</v>
      </c>
      <c r="E9502" s="46">
        <v>45445</v>
      </c>
      <c r="F9502">
        <v>-70</v>
      </c>
      <c r="I9502" t="str">
        <f>INDEX(LedgerMapping[[#All],[Level 3]],MATCH(Actuals[[#This Row],[Sub Ledger]],LedgerMapping[[#All],[Sub Ledger]],0))</f>
        <v>Indirect Labour</v>
      </c>
      <c r="J9502" s="22">
        <f>YEAR(Actuals[[#This Row],[Date]])</f>
        <v>2024</v>
      </c>
      <c r="K9502" s="22">
        <f>MONTH(Actuals[[#This Row],[Date]])</f>
        <v>6</v>
      </c>
      <c r="L9502" s="12"/>
    </row>
    <row r="9503" spans="1:12" x14ac:dyDescent="0.3">
      <c r="A9503">
        <v>6</v>
      </c>
      <c r="B9503">
        <v>32812</v>
      </c>
      <c r="C9503">
        <v>1</v>
      </c>
      <c r="D9503">
        <v>71000</v>
      </c>
      <c r="E9503" s="46">
        <v>45476</v>
      </c>
      <c r="F9503">
        <v>-53</v>
      </c>
      <c r="I9503" t="str">
        <f>INDEX(LedgerMapping[[#All],[Level 3]],MATCH(Actuals[[#This Row],[Sub Ledger]],LedgerMapping[[#All],[Sub Ledger]],0))</f>
        <v>Indirect Labour</v>
      </c>
      <c r="J9503" s="22">
        <f>YEAR(Actuals[[#This Row],[Date]])</f>
        <v>2024</v>
      </c>
      <c r="K9503" s="22">
        <f>MONTH(Actuals[[#This Row],[Date]])</f>
        <v>7</v>
      </c>
      <c r="L9503" s="12"/>
    </row>
    <row r="9504" spans="1:12" x14ac:dyDescent="0.3">
      <c r="A9504">
        <v>6</v>
      </c>
      <c r="B9504">
        <v>33936</v>
      </c>
      <c r="C9504">
        <v>1</v>
      </c>
      <c r="D9504">
        <v>71000</v>
      </c>
      <c r="E9504" s="46">
        <v>45507</v>
      </c>
      <c r="F9504">
        <v>-53</v>
      </c>
      <c r="I9504" t="str">
        <f>INDEX(LedgerMapping[[#All],[Level 3]],MATCH(Actuals[[#This Row],[Sub Ledger]],LedgerMapping[[#All],[Sub Ledger]],0))</f>
        <v>Indirect Labour</v>
      </c>
      <c r="J9504" s="22">
        <f>YEAR(Actuals[[#This Row],[Date]])</f>
        <v>2024</v>
      </c>
      <c r="K9504" s="22">
        <f>MONTH(Actuals[[#This Row],[Date]])</f>
        <v>8</v>
      </c>
      <c r="L9504" s="12"/>
    </row>
    <row r="9505" spans="1:12" x14ac:dyDescent="0.3">
      <c r="A9505">
        <v>6</v>
      </c>
      <c r="B9505">
        <v>35087</v>
      </c>
      <c r="C9505">
        <v>1</v>
      </c>
      <c r="D9505">
        <v>71000</v>
      </c>
      <c r="E9505" s="46">
        <v>45536</v>
      </c>
      <c r="F9505">
        <v>-32</v>
      </c>
      <c r="I9505" t="str">
        <f>INDEX(LedgerMapping[[#All],[Level 3]],MATCH(Actuals[[#This Row],[Sub Ledger]],LedgerMapping[[#All],[Sub Ledger]],0))</f>
        <v>Indirect Labour</v>
      </c>
      <c r="J9505" s="22">
        <f>YEAR(Actuals[[#This Row],[Date]])</f>
        <v>2024</v>
      </c>
      <c r="K9505" s="22">
        <f>MONTH(Actuals[[#This Row],[Date]])</f>
        <v>9</v>
      </c>
      <c r="L9505" s="12"/>
    </row>
    <row r="9506" spans="1:12" x14ac:dyDescent="0.3">
      <c r="A9506">
        <v>6</v>
      </c>
      <c r="B9506">
        <v>36237</v>
      </c>
      <c r="C9506">
        <v>1</v>
      </c>
      <c r="D9506">
        <v>71000</v>
      </c>
      <c r="E9506" s="46">
        <v>45567</v>
      </c>
      <c r="F9506">
        <v>-60</v>
      </c>
      <c r="I9506" t="str">
        <f>INDEX(LedgerMapping[[#All],[Level 3]],MATCH(Actuals[[#This Row],[Sub Ledger]],LedgerMapping[[#All],[Sub Ledger]],0))</f>
        <v>Indirect Labour</v>
      </c>
      <c r="J9506" s="22">
        <f>YEAR(Actuals[[#This Row],[Date]])</f>
        <v>2024</v>
      </c>
      <c r="K9506" s="22">
        <f>MONTH(Actuals[[#This Row],[Date]])</f>
        <v>10</v>
      </c>
      <c r="L9506" s="12"/>
    </row>
    <row r="9507" spans="1:12" x14ac:dyDescent="0.3">
      <c r="A9507">
        <v>6</v>
      </c>
      <c r="B9507">
        <v>37387</v>
      </c>
      <c r="C9507">
        <v>1</v>
      </c>
      <c r="D9507">
        <v>71000</v>
      </c>
      <c r="E9507" s="46">
        <v>45597</v>
      </c>
      <c r="F9507">
        <v>-42</v>
      </c>
      <c r="I9507" t="str">
        <f>INDEX(LedgerMapping[[#All],[Level 3]],MATCH(Actuals[[#This Row],[Sub Ledger]],LedgerMapping[[#All],[Sub Ledger]],0))</f>
        <v>Indirect Labour</v>
      </c>
      <c r="J9507" s="22">
        <f>YEAR(Actuals[[#This Row],[Date]])</f>
        <v>2024</v>
      </c>
      <c r="K9507" s="22">
        <f>MONTH(Actuals[[#This Row],[Date]])</f>
        <v>11</v>
      </c>
      <c r="L9507" s="12"/>
    </row>
    <row r="9508" spans="1:12" x14ac:dyDescent="0.3">
      <c r="A9508">
        <v>6</v>
      </c>
      <c r="B9508">
        <v>38537</v>
      </c>
      <c r="C9508">
        <v>1</v>
      </c>
      <c r="D9508">
        <v>71000</v>
      </c>
      <c r="E9508" s="46">
        <v>45628</v>
      </c>
      <c r="F9508">
        <v>-70</v>
      </c>
      <c r="I9508" t="str">
        <f>INDEX(LedgerMapping[[#All],[Level 3]],MATCH(Actuals[[#This Row],[Sub Ledger]],LedgerMapping[[#All],[Sub Ledger]],0))</f>
        <v>Indirect Labour</v>
      </c>
      <c r="J9508" s="22">
        <f>YEAR(Actuals[[#This Row],[Date]])</f>
        <v>2024</v>
      </c>
      <c r="K9508" s="22">
        <f>MONTH(Actuals[[#This Row],[Date]])</f>
        <v>12</v>
      </c>
      <c r="L9508" s="12"/>
    </row>
    <row r="9509" spans="1:12" x14ac:dyDescent="0.3">
      <c r="A9509">
        <v>6</v>
      </c>
      <c r="B9509">
        <v>2728</v>
      </c>
      <c r="C9509">
        <v>1</v>
      </c>
      <c r="D9509">
        <v>71000</v>
      </c>
      <c r="E9509" s="46">
        <v>44624</v>
      </c>
      <c r="F9509">
        <v>-32</v>
      </c>
      <c r="I9509" t="str">
        <f>INDEX(LedgerMapping[[#All],[Level 3]],MATCH(Actuals[[#This Row],[Sub Ledger]],LedgerMapping[[#All],[Sub Ledger]],0))</f>
        <v>Indirect Labour</v>
      </c>
      <c r="J9509" s="22">
        <f>YEAR(Actuals[[#This Row],[Date]])</f>
        <v>2022</v>
      </c>
      <c r="K9509" s="22">
        <f>MONTH(Actuals[[#This Row],[Date]])</f>
        <v>3</v>
      </c>
      <c r="L9509" s="12"/>
    </row>
    <row r="9510" spans="1:12" x14ac:dyDescent="0.3">
      <c r="A9510">
        <v>6</v>
      </c>
      <c r="B9510">
        <v>489</v>
      </c>
      <c r="C9510">
        <v>1</v>
      </c>
      <c r="D9510">
        <v>73000</v>
      </c>
      <c r="E9510" s="46">
        <v>44562</v>
      </c>
      <c r="F9510">
        <v>-169</v>
      </c>
      <c r="I9510" t="str">
        <f>INDEX(LedgerMapping[[#All],[Level 3]],MATCH(Actuals[[#This Row],[Sub Ledger]],LedgerMapping[[#All],[Sub Ledger]],0))</f>
        <v>Administration</v>
      </c>
      <c r="J9510" s="22">
        <f>YEAR(Actuals[[#This Row],[Date]])</f>
        <v>2022</v>
      </c>
      <c r="K9510" s="22">
        <f>MONTH(Actuals[[#This Row],[Date]])</f>
        <v>1</v>
      </c>
      <c r="L9510" s="12"/>
    </row>
    <row r="9511" spans="1:12" x14ac:dyDescent="0.3">
      <c r="A9511">
        <v>6</v>
      </c>
      <c r="B9511">
        <v>1613</v>
      </c>
      <c r="C9511">
        <v>1</v>
      </c>
      <c r="D9511">
        <v>73000</v>
      </c>
      <c r="E9511" s="46">
        <v>44593</v>
      </c>
      <c r="F9511">
        <v>-196</v>
      </c>
      <c r="I9511" t="str">
        <f>INDEX(LedgerMapping[[#All],[Level 3]],MATCH(Actuals[[#This Row],[Sub Ledger]],LedgerMapping[[#All],[Sub Ledger]],0))</f>
        <v>Administration</v>
      </c>
      <c r="J9511" s="22">
        <f>YEAR(Actuals[[#This Row],[Date]])</f>
        <v>2022</v>
      </c>
      <c r="K9511" s="22">
        <f>MONTH(Actuals[[#This Row],[Date]])</f>
        <v>2</v>
      </c>
      <c r="L9511" s="12"/>
    </row>
    <row r="9512" spans="1:12" x14ac:dyDescent="0.3">
      <c r="A9512">
        <v>6</v>
      </c>
      <c r="B9512">
        <v>2731</v>
      </c>
      <c r="C9512">
        <v>1</v>
      </c>
      <c r="D9512">
        <v>73000</v>
      </c>
      <c r="E9512" s="46">
        <v>44624</v>
      </c>
      <c r="F9512">
        <v>-213</v>
      </c>
      <c r="I9512" t="str">
        <f>INDEX(LedgerMapping[[#All],[Level 3]],MATCH(Actuals[[#This Row],[Sub Ledger]],LedgerMapping[[#All],[Sub Ledger]],0))</f>
        <v>Administration</v>
      </c>
      <c r="J9512" s="22">
        <f>YEAR(Actuals[[#This Row],[Date]])</f>
        <v>2022</v>
      </c>
      <c r="K9512" s="22">
        <f>MONTH(Actuals[[#This Row],[Date]])</f>
        <v>3</v>
      </c>
      <c r="L9512" s="12"/>
    </row>
    <row r="9513" spans="1:12" x14ac:dyDescent="0.3">
      <c r="A9513">
        <v>6</v>
      </c>
      <c r="B9513">
        <v>3853</v>
      </c>
      <c r="C9513">
        <v>1</v>
      </c>
      <c r="D9513">
        <v>73000</v>
      </c>
      <c r="E9513" s="46">
        <v>44654</v>
      </c>
      <c r="F9513">
        <v>-251</v>
      </c>
      <c r="I9513" t="str">
        <f>INDEX(LedgerMapping[[#All],[Level 3]],MATCH(Actuals[[#This Row],[Sub Ledger]],LedgerMapping[[#All],[Sub Ledger]],0))</f>
        <v>Administration</v>
      </c>
      <c r="J9513" s="22">
        <f>YEAR(Actuals[[#This Row],[Date]])</f>
        <v>2022</v>
      </c>
      <c r="K9513" s="22">
        <f>MONTH(Actuals[[#This Row],[Date]])</f>
        <v>4</v>
      </c>
      <c r="L9513" s="12"/>
    </row>
    <row r="9514" spans="1:12" x14ac:dyDescent="0.3">
      <c r="A9514">
        <v>6</v>
      </c>
      <c r="B9514">
        <v>4976</v>
      </c>
      <c r="C9514">
        <v>1</v>
      </c>
      <c r="D9514">
        <v>73000</v>
      </c>
      <c r="E9514" s="46">
        <v>44685</v>
      </c>
      <c r="F9514">
        <v>-218</v>
      </c>
      <c r="I9514" t="str">
        <f>INDEX(LedgerMapping[[#All],[Level 3]],MATCH(Actuals[[#This Row],[Sub Ledger]],LedgerMapping[[#All],[Sub Ledger]],0))</f>
        <v>Administration</v>
      </c>
      <c r="J9514" s="22">
        <f>YEAR(Actuals[[#This Row],[Date]])</f>
        <v>2022</v>
      </c>
      <c r="K9514" s="22">
        <f>MONTH(Actuals[[#This Row],[Date]])</f>
        <v>5</v>
      </c>
      <c r="L9514" s="12"/>
    </row>
    <row r="9515" spans="1:12" x14ac:dyDescent="0.3">
      <c r="A9515">
        <v>6</v>
      </c>
      <c r="B9515">
        <v>6100</v>
      </c>
      <c r="C9515">
        <v>1</v>
      </c>
      <c r="D9515">
        <v>73000</v>
      </c>
      <c r="E9515" s="46">
        <v>44715</v>
      </c>
      <c r="F9515">
        <v>-189</v>
      </c>
      <c r="I9515" t="str">
        <f>INDEX(LedgerMapping[[#All],[Level 3]],MATCH(Actuals[[#This Row],[Sub Ledger]],LedgerMapping[[#All],[Sub Ledger]],0))</f>
        <v>Administration</v>
      </c>
      <c r="J9515" s="22">
        <f>YEAR(Actuals[[#This Row],[Date]])</f>
        <v>2022</v>
      </c>
      <c r="K9515" s="22">
        <f>MONTH(Actuals[[#This Row],[Date]])</f>
        <v>6</v>
      </c>
      <c r="L9515" s="12"/>
    </row>
    <row r="9516" spans="1:12" x14ac:dyDescent="0.3">
      <c r="A9516">
        <v>6</v>
      </c>
      <c r="B9516">
        <v>7222</v>
      </c>
      <c r="C9516">
        <v>1</v>
      </c>
      <c r="D9516">
        <v>73000</v>
      </c>
      <c r="E9516" s="46">
        <v>44746</v>
      </c>
      <c r="F9516">
        <v>-266</v>
      </c>
      <c r="I9516" t="str">
        <f>INDEX(LedgerMapping[[#All],[Level 3]],MATCH(Actuals[[#This Row],[Sub Ledger]],LedgerMapping[[#All],[Sub Ledger]],0))</f>
        <v>Administration</v>
      </c>
      <c r="J9516" s="22">
        <f>YEAR(Actuals[[#This Row],[Date]])</f>
        <v>2022</v>
      </c>
      <c r="K9516" s="22">
        <f>MONTH(Actuals[[#This Row],[Date]])</f>
        <v>7</v>
      </c>
      <c r="L9516" s="12"/>
    </row>
    <row r="9517" spans="1:12" x14ac:dyDescent="0.3">
      <c r="A9517">
        <v>6</v>
      </c>
      <c r="B9517">
        <v>8344</v>
      </c>
      <c r="C9517">
        <v>1</v>
      </c>
      <c r="D9517">
        <v>73000</v>
      </c>
      <c r="E9517" s="46">
        <v>44777</v>
      </c>
      <c r="F9517">
        <v>-213</v>
      </c>
      <c r="I9517" t="str">
        <f>INDEX(LedgerMapping[[#All],[Level 3]],MATCH(Actuals[[#This Row],[Sub Ledger]],LedgerMapping[[#All],[Sub Ledger]],0))</f>
        <v>Administration</v>
      </c>
      <c r="J9517" s="22">
        <f>YEAR(Actuals[[#This Row],[Date]])</f>
        <v>2022</v>
      </c>
      <c r="K9517" s="22">
        <f>MONTH(Actuals[[#This Row],[Date]])</f>
        <v>8</v>
      </c>
      <c r="L9517" s="12"/>
    </row>
    <row r="9518" spans="1:12" x14ac:dyDescent="0.3">
      <c r="A9518">
        <v>6</v>
      </c>
      <c r="B9518">
        <v>9462</v>
      </c>
      <c r="C9518">
        <v>1</v>
      </c>
      <c r="D9518">
        <v>73000</v>
      </c>
      <c r="E9518" s="46">
        <v>44805</v>
      </c>
      <c r="F9518">
        <v>-274</v>
      </c>
      <c r="I9518" t="str">
        <f>INDEX(LedgerMapping[[#All],[Level 3]],MATCH(Actuals[[#This Row],[Sub Ledger]],LedgerMapping[[#All],[Sub Ledger]],0))</f>
        <v>Administration</v>
      </c>
      <c r="J9518" s="22">
        <f>YEAR(Actuals[[#This Row],[Date]])</f>
        <v>2022</v>
      </c>
      <c r="K9518" s="22">
        <f>MONTH(Actuals[[#This Row],[Date]])</f>
        <v>9</v>
      </c>
      <c r="L9518" s="12"/>
    </row>
    <row r="9519" spans="1:12" x14ac:dyDescent="0.3">
      <c r="A9519">
        <v>6</v>
      </c>
      <c r="B9519">
        <v>10578</v>
      </c>
      <c r="C9519">
        <v>1</v>
      </c>
      <c r="D9519">
        <v>73000</v>
      </c>
      <c r="E9519" s="46">
        <v>44836</v>
      </c>
      <c r="F9519">
        <v>-223</v>
      </c>
      <c r="I9519" t="str">
        <f>INDEX(LedgerMapping[[#All],[Level 3]],MATCH(Actuals[[#This Row],[Sub Ledger]],LedgerMapping[[#All],[Sub Ledger]],0))</f>
        <v>Administration</v>
      </c>
      <c r="J9519" s="22">
        <f>YEAR(Actuals[[#This Row],[Date]])</f>
        <v>2022</v>
      </c>
      <c r="K9519" s="22">
        <f>MONTH(Actuals[[#This Row],[Date]])</f>
        <v>10</v>
      </c>
      <c r="L9519" s="12"/>
    </row>
    <row r="9520" spans="1:12" x14ac:dyDescent="0.3">
      <c r="A9520">
        <v>6</v>
      </c>
      <c r="B9520">
        <v>11703</v>
      </c>
      <c r="C9520">
        <v>1</v>
      </c>
      <c r="D9520">
        <v>73000</v>
      </c>
      <c r="E9520" s="46">
        <v>44866</v>
      </c>
      <c r="F9520">
        <v>-270</v>
      </c>
      <c r="I9520" t="str">
        <f>INDEX(LedgerMapping[[#All],[Level 3]],MATCH(Actuals[[#This Row],[Sub Ledger]],LedgerMapping[[#All],[Sub Ledger]],0))</f>
        <v>Administration</v>
      </c>
      <c r="J9520" s="22">
        <f>YEAR(Actuals[[#This Row],[Date]])</f>
        <v>2022</v>
      </c>
      <c r="K9520" s="22">
        <f>MONTH(Actuals[[#This Row],[Date]])</f>
        <v>11</v>
      </c>
      <c r="L9520" s="12"/>
    </row>
    <row r="9521" spans="1:12" x14ac:dyDescent="0.3">
      <c r="A9521">
        <v>6</v>
      </c>
      <c r="B9521">
        <v>12830</v>
      </c>
      <c r="C9521">
        <v>1</v>
      </c>
      <c r="D9521">
        <v>73000</v>
      </c>
      <c r="E9521" s="46">
        <v>44897</v>
      </c>
      <c r="F9521">
        <v>-223</v>
      </c>
      <c r="I9521" t="str">
        <f>INDEX(LedgerMapping[[#All],[Level 3]],MATCH(Actuals[[#This Row],[Sub Ledger]],LedgerMapping[[#All],[Sub Ledger]],0))</f>
        <v>Administration</v>
      </c>
      <c r="J9521" s="22">
        <f>YEAR(Actuals[[#This Row],[Date]])</f>
        <v>2022</v>
      </c>
      <c r="K9521" s="22">
        <f>MONTH(Actuals[[#This Row],[Date]])</f>
        <v>12</v>
      </c>
      <c r="L9521" s="12"/>
    </row>
    <row r="9522" spans="1:12" x14ac:dyDescent="0.3">
      <c r="A9522">
        <v>6</v>
      </c>
      <c r="B9522">
        <v>13811</v>
      </c>
      <c r="C9522">
        <v>1</v>
      </c>
      <c r="D9522">
        <v>73000</v>
      </c>
      <c r="E9522" s="46">
        <v>44927</v>
      </c>
      <c r="F9522">
        <v>-191</v>
      </c>
      <c r="I9522" t="str">
        <f>INDEX(LedgerMapping[[#All],[Level 3]],MATCH(Actuals[[#This Row],[Sub Ledger]],LedgerMapping[[#All],[Sub Ledger]],0))</f>
        <v>Administration</v>
      </c>
      <c r="J9522" s="22">
        <f>YEAR(Actuals[[#This Row],[Date]])</f>
        <v>2023</v>
      </c>
      <c r="K9522" s="22">
        <f>MONTH(Actuals[[#This Row],[Date]])</f>
        <v>1</v>
      </c>
      <c r="L9522" s="12"/>
    </row>
    <row r="9523" spans="1:12" x14ac:dyDescent="0.3">
      <c r="A9523">
        <v>6</v>
      </c>
      <c r="B9523">
        <v>14819</v>
      </c>
      <c r="C9523">
        <v>1</v>
      </c>
      <c r="D9523">
        <v>73000</v>
      </c>
      <c r="E9523" s="46">
        <v>44958</v>
      </c>
      <c r="F9523">
        <v>-152</v>
      </c>
      <c r="I9523" t="str">
        <f>INDEX(LedgerMapping[[#All],[Level 3]],MATCH(Actuals[[#This Row],[Sub Ledger]],LedgerMapping[[#All],[Sub Ledger]],0))</f>
        <v>Administration</v>
      </c>
      <c r="J9523" s="22">
        <f>YEAR(Actuals[[#This Row],[Date]])</f>
        <v>2023</v>
      </c>
      <c r="K9523" s="22">
        <f>MONTH(Actuals[[#This Row],[Date]])</f>
        <v>2</v>
      </c>
      <c r="L9523" s="12"/>
    </row>
    <row r="9524" spans="1:12" x14ac:dyDescent="0.3">
      <c r="A9524">
        <v>6</v>
      </c>
      <c r="B9524">
        <v>15799</v>
      </c>
      <c r="C9524">
        <v>1</v>
      </c>
      <c r="D9524">
        <v>73000</v>
      </c>
      <c r="E9524" s="46">
        <v>44988</v>
      </c>
      <c r="F9524">
        <v>-158</v>
      </c>
      <c r="I9524" t="str">
        <f>INDEX(LedgerMapping[[#All],[Level 3]],MATCH(Actuals[[#This Row],[Sub Ledger]],LedgerMapping[[#All],[Sub Ledger]],0))</f>
        <v>Administration</v>
      </c>
      <c r="J9524" s="22">
        <f>YEAR(Actuals[[#This Row],[Date]])</f>
        <v>2023</v>
      </c>
      <c r="K9524" s="22">
        <f>MONTH(Actuals[[#This Row],[Date]])</f>
        <v>3</v>
      </c>
      <c r="L9524" s="12"/>
    </row>
    <row r="9525" spans="1:12" x14ac:dyDescent="0.3">
      <c r="A9525">
        <v>6</v>
      </c>
      <c r="B9525">
        <v>16831</v>
      </c>
      <c r="C9525">
        <v>1</v>
      </c>
      <c r="D9525">
        <v>73000</v>
      </c>
      <c r="E9525" s="46">
        <v>45018</v>
      </c>
      <c r="F9525">
        <v>-216</v>
      </c>
      <c r="I9525" t="str">
        <f>INDEX(LedgerMapping[[#All],[Level 3]],MATCH(Actuals[[#This Row],[Sub Ledger]],LedgerMapping[[#All],[Sub Ledger]],0))</f>
        <v>Administration</v>
      </c>
      <c r="J9525" s="22">
        <f>YEAR(Actuals[[#This Row],[Date]])</f>
        <v>2023</v>
      </c>
      <c r="K9525" s="22">
        <f>MONTH(Actuals[[#This Row],[Date]])</f>
        <v>4</v>
      </c>
      <c r="L9525" s="12"/>
    </row>
    <row r="9526" spans="1:12" x14ac:dyDescent="0.3">
      <c r="A9526">
        <v>6</v>
      </c>
      <c r="B9526">
        <v>17862</v>
      </c>
      <c r="C9526">
        <v>1</v>
      </c>
      <c r="D9526">
        <v>73000</v>
      </c>
      <c r="E9526" s="46">
        <v>45049</v>
      </c>
      <c r="F9526">
        <v>-210</v>
      </c>
      <c r="I9526" t="str">
        <f>INDEX(LedgerMapping[[#All],[Level 3]],MATCH(Actuals[[#This Row],[Sub Ledger]],LedgerMapping[[#All],[Sub Ledger]],0))</f>
        <v>Administration</v>
      </c>
      <c r="J9526" s="22">
        <f>YEAR(Actuals[[#This Row],[Date]])</f>
        <v>2023</v>
      </c>
      <c r="K9526" s="22">
        <f>MONTH(Actuals[[#This Row],[Date]])</f>
        <v>5</v>
      </c>
      <c r="L9526" s="12"/>
    </row>
    <row r="9527" spans="1:12" x14ac:dyDescent="0.3">
      <c r="A9527">
        <v>6</v>
      </c>
      <c r="B9527">
        <v>18866</v>
      </c>
      <c r="C9527">
        <v>1</v>
      </c>
      <c r="D9527">
        <v>73000</v>
      </c>
      <c r="E9527" s="46">
        <v>45079</v>
      </c>
      <c r="F9527">
        <v>-123</v>
      </c>
      <c r="I9527" t="str">
        <f>INDEX(LedgerMapping[[#All],[Level 3]],MATCH(Actuals[[#This Row],[Sub Ledger]],LedgerMapping[[#All],[Sub Ledger]],0))</f>
        <v>Administration</v>
      </c>
      <c r="J9527" s="22">
        <f>YEAR(Actuals[[#This Row],[Date]])</f>
        <v>2023</v>
      </c>
      <c r="K9527" s="22">
        <f>MONTH(Actuals[[#This Row],[Date]])</f>
        <v>6</v>
      </c>
      <c r="L9527" s="12"/>
    </row>
    <row r="9528" spans="1:12" x14ac:dyDescent="0.3">
      <c r="A9528">
        <v>6</v>
      </c>
      <c r="B9528">
        <v>19894</v>
      </c>
      <c r="C9528">
        <v>1</v>
      </c>
      <c r="D9528">
        <v>73000</v>
      </c>
      <c r="E9528" s="46">
        <v>45110</v>
      </c>
      <c r="F9528">
        <v>-137</v>
      </c>
      <c r="I9528" t="str">
        <f>INDEX(LedgerMapping[[#All],[Level 3]],MATCH(Actuals[[#This Row],[Sub Ledger]],LedgerMapping[[#All],[Sub Ledger]],0))</f>
        <v>Administration</v>
      </c>
      <c r="J9528" s="22">
        <f>YEAR(Actuals[[#This Row],[Date]])</f>
        <v>2023</v>
      </c>
      <c r="K9528" s="22">
        <f>MONTH(Actuals[[#This Row],[Date]])</f>
        <v>7</v>
      </c>
      <c r="L9528" s="12"/>
    </row>
    <row r="9529" spans="1:12" x14ac:dyDescent="0.3">
      <c r="A9529">
        <v>6</v>
      </c>
      <c r="B9529">
        <v>20924</v>
      </c>
      <c r="C9529">
        <v>1</v>
      </c>
      <c r="D9529">
        <v>73000</v>
      </c>
      <c r="E9529" s="46">
        <v>45141</v>
      </c>
      <c r="F9529">
        <v>-181</v>
      </c>
      <c r="I9529" t="str">
        <f>INDEX(LedgerMapping[[#All],[Level 3]],MATCH(Actuals[[#This Row],[Sub Ledger]],LedgerMapping[[#All],[Sub Ledger]],0))</f>
        <v>Administration</v>
      </c>
      <c r="J9529" s="22">
        <f>YEAR(Actuals[[#This Row],[Date]])</f>
        <v>2023</v>
      </c>
      <c r="K9529" s="22">
        <f>MONTH(Actuals[[#This Row],[Date]])</f>
        <v>8</v>
      </c>
      <c r="L9529" s="12"/>
    </row>
    <row r="9530" spans="1:12" x14ac:dyDescent="0.3">
      <c r="A9530">
        <v>6</v>
      </c>
      <c r="B9530">
        <v>21925</v>
      </c>
      <c r="C9530">
        <v>1</v>
      </c>
      <c r="D9530">
        <v>73000</v>
      </c>
      <c r="E9530" s="46">
        <v>45169</v>
      </c>
      <c r="F9530">
        <v>-162</v>
      </c>
      <c r="I9530" t="str">
        <f>INDEX(LedgerMapping[[#All],[Level 3]],MATCH(Actuals[[#This Row],[Sub Ledger]],LedgerMapping[[#All],[Sub Ledger]],0))</f>
        <v>Administration</v>
      </c>
      <c r="J9530" s="22">
        <f>YEAR(Actuals[[#This Row],[Date]])</f>
        <v>2023</v>
      </c>
      <c r="K9530" s="22">
        <f>MONTH(Actuals[[#This Row],[Date]])</f>
        <v>8</v>
      </c>
      <c r="L9530" s="12"/>
    </row>
    <row r="9531" spans="1:12" x14ac:dyDescent="0.3">
      <c r="A9531">
        <v>6</v>
      </c>
      <c r="B9531">
        <v>22902</v>
      </c>
      <c r="C9531">
        <v>1</v>
      </c>
      <c r="D9531">
        <v>73000</v>
      </c>
      <c r="E9531" s="46">
        <v>45200</v>
      </c>
      <c r="F9531">
        <v>-152</v>
      </c>
      <c r="I9531" t="str">
        <f>INDEX(LedgerMapping[[#All],[Level 3]],MATCH(Actuals[[#This Row],[Sub Ledger]],LedgerMapping[[#All],[Sub Ledger]],0))</f>
        <v>Administration</v>
      </c>
      <c r="J9531" s="22">
        <f>YEAR(Actuals[[#This Row],[Date]])</f>
        <v>2023</v>
      </c>
      <c r="K9531" s="22">
        <f>MONTH(Actuals[[#This Row],[Date]])</f>
        <v>10</v>
      </c>
      <c r="L9531" s="12"/>
    </row>
    <row r="9532" spans="1:12" x14ac:dyDescent="0.3">
      <c r="A9532">
        <v>6</v>
      </c>
      <c r="B9532">
        <v>23907</v>
      </c>
      <c r="C9532">
        <v>1</v>
      </c>
      <c r="D9532">
        <v>73000</v>
      </c>
      <c r="E9532" s="46">
        <v>45230</v>
      </c>
      <c r="F9532">
        <v>-234</v>
      </c>
      <c r="I9532" t="str">
        <f>INDEX(LedgerMapping[[#All],[Level 3]],MATCH(Actuals[[#This Row],[Sub Ledger]],LedgerMapping[[#All],[Sub Ledger]],0))</f>
        <v>Administration</v>
      </c>
      <c r="J9532" s="22">
        <f>YEAR(Actuals[[#This Row],[Date]])</f>
        <v>2023</v>
      </c>
      <c r="K9532" s="22">
        <f>MONTH(Actuals[[#This Row],[Date]])</f>
        <v>10</v>
      </c>
      <c r="L9532" s="12"/>
    </row>
    <row r="9533" spans="1:12" x14ac:dyDescent="0.3">
      <c r="A9533">
        <v>6</v>
      </c>
      <c r="B9533">
        <v>24936</v>
      </c>
      <c r="C9533">
        <v>1</v>
      </c>
      <c r="D9533">
        <v>73000</v>
      </c>
      <c r="E9533" s="46">
        <v>45261</v>
      </c>
      <c r="F9533">
        <v>-152</v>
      </c>
      <c r="I9533" t="str">
        <f>INDEX(LedgerMapping[[#All],[Level 3]],MATCH(Actuals[[#This Row],[Sub Ledger]],LedgerMapping[[#All],[Sub Ledger]],0))</f>
        <v>Administration</v>
      </c>
      <c r="J9533" s="22">
        <f>YEAR(Actuals[[#This Row],[Date]])</f>
        <v>2023</v>
      </c>
      <c r="K9533" s="22">
        <f>MONTH(Actuals[[#This Row],[Date]])</f>
        <v>12</v>
      </c>
      <c r="L9533" s="12"/>
    </row>
    <row r="9534" spans="1:12" x14ac:dyDescent="0.3">
      <c r="A9534">
        <v>6</v>
      </c>
      <c r="B9534">
        <v>26002</v>
      </c>
      <c r="C9534">
        <v>1</v>
      </c>
      <c r="D9534">
        <v>73000</v>
      </c>
      <c r="E9534" s="46">
        <v>45291</v>
      </c>
      <c r="F9534">
        <v>-117</v>
      </c>
      <c r="I9534" t="str">
        <f>INDEX(LedgerMapping[[#All],[Level 3]],MATCH(Actuals[[#This Row],[Sub Ledger]],LedgerMapping[[#All],[Sub Ledger]],0))</f>
        <v>Administration</v>
      </c>
      <c r="J9534" s="22">
        <f>YEAR(Actuals[[#This Row],[Date]])</f>
        <v>2023</v>
      </c>
      <c r="K9534" s="22">
        <f>MONTH(Actuals[[#This Row],[Date]])</f>
        <v>12</v>
      </c>
      <c r="L9534" s="12"/>
    </row>
    <row r="9535" spans="1:12" x14ac:dyDescent="0.3">
      <c r="A9535">
        <v>6</v>
      </c>
      <c r="B9535">
        <v>27131</v>
      </c>
      <c r="C9535">
        <v>1</v>
      </c>
      <c r="D9535">
        <v>73000</v>
      </c>
      <c r="E9535" s="46">
        <v>45322</v>
      </c>
      <c r="F9535">
        <v>-182</v>
      </c>
      <c r="I9535" t="str">
        <f>INDEX(LedgerMapping[[#All],[Level 3]],MATCH(Actuals[[#This Row],[Sub Ledger]],LedgerMapping[[#All],[Sub Ledger]],0))</f>
        <v>Administration</v>
      </c>
      <c r="J9535" s="22">
        <f>YEAR(Actuals[[#This Row],[Date]])</f>
        <v>2024</v>
      </c>
      <c r="K9535" s="22">
        <f>MONTH(Actuals[[#This Row],[Date]])</f>
        <v>1</v>
      </c>
      <c r="L9535" s="12"/>
    </row>
    <row r="9536" spans="1:12" x14ac:dyDescent="0.3">
      <c r="A9536">
        <v>6</v>
      </c>
      <c r="B9536">
        <v>28283</v>
      </c>
      <c r="C9536">
        <v>1</v>
      </c>
      <c r="D9536">
        <v>73000</v>
      </c>
      <c r="E9536" s="46">
        <v>45354</v>
      </c>
      <c r="F9536">
        <v>-286</v>
      </c>
      <c r="I9536" t="str">
        <f>INDEX(LedgerMapping[[#All],[Level 3]],MATCH(Actuals[[#This Row],[Sub Ledger]],LedgerMapping[[#All],[Sub Ledger]],0))</f>
        <v>Administration</v>
      </c>
      <c r="J9536" s="22">
        <f>YEAR(Actuals[[#This Row],[Date]])</f>
        <v>2024</v>
      </c>
      <c r="K9536" s="22">
        <f>MONTH(Actuals[[#This Row],[Date]])</f>
        <v>3</v>
      </c>
      <c r="L9536" s="12"/>
    </row>
    <row r="9537" spans="1:12" x14ac:dyDescent="0.3">
      <c r="A9537">
        <v>6</v>
      </c>
      <c r="B9537">
        <v>29437</v>
      </c>
      <c r="C9537">
        <v>1</v>
      </c>
      <c r="D9537">
        <v>73000</v>
      </c>
      <c r="E9537" s="46">
        <v>45384</v>
      </c>
      <c r="F9537">
        <v>-182</v>
      </c>
      <c r="I9537" t="str">
        <f>INDEX(LedgerMapping[[#All],[Level 3]],MATCH(Actuals[[#This Row],[Sub Ledger]],LedgerMapping[[#All],[Sub Ledger]],0))</f>
        <v>Administration</v>
      </c>
      <c r="J9537" s="22">
        <f>YEAR(Actuals[[#This Row],[Date]])</f>
        <v>2024</v>
      </c>
      <c r="K9537" s="22">
        <f>MONTH(Actuals[[#This Row],[Date]])</f>
        <v>4</v>
      </c>
      <c r="L9537" s="12"/>
    </row>
    <row r="9538" spans="1:12" x14ac:dyDescent="0.3">
      <c r="A9538">
        <v>6</v>
      </c>
      <c r="B9538">
        <v>30563</v>
      </c>
      <c r="C9538">
        <v>1</v>
      </c>
      <c r="D9538">
        <v>73000</v>
      </c>
      <c r="E9538" s="46">
        <v>45415</v>
      </c>
      <c r="F9538">
        <v>-208</v>
      </c>
      <c r="I9538" t="str">
        <f>INDEX(LedgerMapping[[#All],[Level 3]],MATCH(Actuals[[#This Row],[Sub Ledger]],LedgerMapping[[#All],[Sub Ledger]],0))</f>
        <v>Administration</v>
      </c>
      <c r="J9538" s="22">
        <f>YEAR(Actuals[[#This Row],[Date]])</f>
        <v>2024</v>
      </c>
      <c r="K9538" s="22">
        <f>MONTH(Actuals[[#This Row],[Date]])</f>
        <v>5</v>
      </c>
      <c r="L9538" s="12"/>
    </row>
    <row r="9539" spans="1:12" x14ac:dyDescent="0.3">
      <c r="A9539">
        <v>6</v>
      </c>
      <c r="B9539">
        <v>31689</v>
      </c>
      <c r="C9539">
        <v>1</v>
      </c>
      <c r="D9539">
        <v>73000</v>
      </c>
      <c r="E9539" s="46">
        <v>45445</v>
      </c>
      <c r="F9539">
        <v>-266</v>
      </c>
      <c r="I9539" t="str">
        <f>INDEX(LedgerMapping[[#All],[Level 3]],MATCH(Actuals[[#This Row],[Sub Ledger]],LedgerMapping[[#All],[Sub Ledger]],0))</f>
        <v>Administration</v>
      </c>
      <c r="J9539" s="22">
        <f>YEAR(Actuals[[#This Row],[Date]])</f>
        <v>2024</v>
      </c>
      <c r="K9539" s="22">
        <f>MONTH(Actuals[[#This Row],[Date]])</f>
        <v>6</v>
      </c>
      <c r="L9539" s="12"/>
    </row>
    <row r="9540" spans="1:12" x14ac:dyDescent="0.3">
      <c r="A9540">
        <v>6</v>
      </c>
      <c r="B9540">
        <v>32813</v>
      </c>
      <c r="C9540">
        <v>1</v>
      </c>
      <c r="D9540">
        <v>73000</v>
      </c>
      <c r="E9540" s="46">
        <v>45476</v>
      </c>
      <c r="F9540">
        <v>-225</v>
      </c>
      <c r="I9540" t="str">
        <f>INDEX(LedgerMapping[[#All],[Level 3]],MATCH(Actuals[[#This Row],[Sub Ledger]],LedgerMapping[[#All],[Sub Ledger]],0))</f>
        <v>Administration</v>
      </c>
      <c r="J9540" s="22">
        <f>YEAR(Actuals[[#This Row],[Date]])</f>
        <v>2024</v>
      </c>
      <c r="K9540" s="22">
        <f>MONTH(Actuals[[#This Row],[Date]])</f>
        <v>7</v>
      </c>
      <c r="L9540" s="12"/>
    </row>
    <row r="9541" spans="1:12" x14ac:dyDescent="0.3">
      <c r="A9541">
        <v>6</v>
      </c>
      <c r="B9541">
        <v>33937</v>
      </c>
      <c r="C9541">
        <v>1</v>
      </c>
      <c r="D9541">
        <v>73000</v>
      </c>
      <c r="E9541" s="46">
        <v>45507</v>
      </c>
      <c r="F9541">
        <v>-240</v>
      </c>
      <c r="I9541" t="str">
        <f>INDEX(LedgerMapping[[#All],[Level 3]],MATCH(Actuals[[#This Row],[Sub Ledger]],LedgerMapping[[#All],[Sub Ledger]],0))</f>
        <v>Administration</v>
      </c>
      <c r="J9541" s="22">
        <f>YEAR(Actuals[[#This Row],[Date]])</f>
        <v>2024</v>
      </c>
      <c r="K9541" s="22">
        <f>MONTH(Actuals[[#This Row],[Date]])</f>
        <v>8</v>
      </c>
      <c r="L9541" s="12"/>
    </row>
    <row r="9542" spans="1:12" x14ac:dyDescent="0.3">
      <c r="A9542">
        <v>6</v>
      </c>
      <c r="B9542">
        <v>35088</v>
      </c>
      <c r="C9542">
        <v>1</v>
      </c>
      <c r="D9542">
        <v>73000</v>
      </c>
      <c r="E9542" s="46">
        <v>45536</v>
      </c>
      <c r="F9542">
        <v>-162</v>
      </c>
      <c r="I9542" t="str">
        <f>INDEX(LedgerMapping[[#All],[Level 3]],MATCH(Actuals[[#This Row],[Sub Ledger]],LedgerMapping[[#All],[Sub Ledger]],0))</f>
        <v>Administration</v>
      </c>
      <c r="J9542" s="22">
        <f>YEAR(Actuals[[#This Row],[Date]])</f>
        <v>2024</v>
      </c>
      <c r="K9542" s="22">
        <f>MONTH(Actuals[[#This Row],[Date]])</f>
        <v>9</v>
      </c>
      <c r="L9542" s="12"/>
    </row>
    <row r="9543" spans="1:12" x14ac:dyDescent="0.3">
      <c r="A9543">
        <v>6</v>
      </c>
      <c r="B9543">
        <v>36238</v>
      </c>
      <c r="C9543">
        <v>1</v>
      </c>
      <c r="D9543">
        <v>73000</v>
      </c>
      <c r="E9543" s="46">
        <v>45567</v>
      </c>
      <c r="F9543">
        <v>-263</v>
      </c>
      <c r="I9543" t="str">
        <f>INDEX(LedgerMapping[[#All],[Level 3]],MATCH(Actuals[[#This Row],[Sub Ledger]],LedgerMapping[[#All],[Sub Ledger]],0))</f>
        <v>Administration</v>
      </c>
      <c r="J9543" s="22">
        <f>YEAR(Actuals[[#This Row],[Date]])</f>
        <v>2024</v>
      </c>
      <c r="K9543" s="22">
        <f>MONTH(Actuals[[#This Row],[Date]])</f>
        <v>10</v>
      </c>
      <c r="L9543" s="12"/>
    </row>
    <row r="9544" spans="1:12" x14ac:dyDescent="0.3">
      <c r="A9544">
        <v>6</v>
      </c>
      <c r="B9544">
        <v>37388</v>
      </c>
      <c r="C9544">
        <v>1</v>
      </c>
      <c r="D9544">
        <v>73000</v>
      </c>
      <c r="E9544" s="46">
        <v>45597</v>
      </c>
      <c r="F9544">
        <v>-203</v>
      </c>
      <c r="I9544" t="str">
        <f>INDEX(LedgerMapping[[#All],[Level 3]],MATCH(Actuals[[#This Row],[Sub Ledger]],LedgerMapping[[#All],[Sub Ledger]],0))</f>
        <v>Administration</v>
      </c>
      <c r="J9544" s="22">
        <f>YEAR(Actuals[[#This Row],[Date]])</f>
        <v>2024</v>
      </c>
      <c r="K9544" s="22">
        <f>MONTH(Actuals[[#This Row],[Date]])</f>
        <v>11</v>
      </c>
      <c r="L9544" s="12"/>
    </row>
    <row r="9545" spans="1:12" x14ac:dyDescent="0.3">
      <c r="A9545">
        <v>6</v>
      </c>
      <c r="B9545">
        <v>38538</v>
      </c>
      <c r="C9545">
        <v>1</v>
      </c>
      <c r="D9545">
        <v>73000</v>
      </c>
      <c r="E9545" s="46">
        <v>45628</v>
      </c>
      <c r="F9545">
        <v>-266</v>
      </c>
      <c r="I9545" t="str">
        <f>INDEX(LedgerMapping[[#All],[Level 3]],MATCH(Actuals[[#This Row],[Sub Ledger]],LedgerMapping[[#All],[Sub Ledger]],0))</f>
        <v>Administration</v>
      </c>
      <c r="J9545" s="22">
        <f>YEAR(Actuals[[#This Row],[Date]])</f>
        <v>2024</v>
      </c>
      <c r="K9545" s="22">
        <f>MONTH(Actuals[[#This Row],[Date]])</f>
        <v>12</v>
      </c>
      <c r="L9545" s="12"/>
    </row>
    <row r="9546" spans="1:12" x14ac:dyDescent="0.3">
      <c r="A9546">
        <v>6</v>
      </c>
      <c r="B9546">
        <v>490</v>
      </c>
      <c r="C9546">
        <v>1</v>
      </c>
      <c r="D9546">
        <v>74000</v>
      </c>
      <c r="E9546" s="46">
        <v>44562</v>
      </c>
      <c r="F9546">
        <v>-105</v>
      </c>
      <c r="I9546" t="str">
        <f>INDEX(LedgerMapping[[#All],[Level 3]],MATCH(Actuals[[#This Row],[Sub Ledger]],LedgerMapping[[#All],[Sub Ledger]],0))</f>
        <v>Administration</v>
      </c>
      <c r="J9546" s="22">
        <f>YEAR(Actuals[[#This Row],[Date]])</f>
        <v>2022</v>
      </c>
      <c r="K9546" s="22">
        <f>MONTH(Actuals[[#This Row],[Date]])</f>
        <v>1</v>
      </c>
      <c r="L9546" s="12"/>
    </row>
    <row r="9547" spans="1:12" x14ac:dyDescent="0.3">
      <c r="A9547">
        <v>6</v>
      </c>
      <c r="B9547">
        <v>1614</v>
      </c>
      <c r="C9547">
        <v>1</v>
      </c>
      <c r="D9547">
        <v>74000</v>
      </c>
      <c r="E9547" s="46">
        <v>44593</v>
      </c>
      <c r="F9547">
        <v>-125</v>
      </c>
      <c r="I9547" t="str">
        <f>INDEX(LedgerMapping[[#All],[Level 3]],MATCH(Actuals[[#This Row],[Sub Ledger]],LedgerMapping[[#All],[Sub Ledger]],0))</f>
        <v>Administration</v>
      </c>
      <c r="J9547" s="22">
        <f>YEAR(Actuals[[#This Row],[Date]])</f>
        <v>2022</v>
      </c>
      <c r="K9547" s="22">
        <f>MONTH(Actuals[[#This Row],[Date]])</f>
        <v>2</v>
      </c>
      <c r="L9547" s="12"/>
    </row>
    <row r="9548" spans="1:12" x14ac:dyDescent="0.3">
      <c r="A9548">
        <v>6</v>
      </c>
      <c r="B9548">
        <v>2732</v>
      </c>
      <c r="C9548">
        <v>1</v>
      </c>
      <c r="D9548">
        <v>74000</v>
      </c>
      <c r="E9548" s="46">
        <v>44624</v>
      </c>
      <c r="F9548">
        <v>-155</v>
      </c>
      <c r="I9548" t="str">
        <f>INDEX(LedgerMapping[[#All],[Level 3]],MATCH(Actuals[[#This Row],[Sub Ledger]],LedgerMapping[[#All],[Sub Ledger]],0))</f>
        <v>Administration</v>
      </c>
      <c r="J9548" s="22">
        <f>YEAR(Actuals[[#This Row],[Date]])</f>
        <v>2022</v>
      </c>
      <c r="K9548" s="22">
        <f>MONTH(Actuals[[#This Row],[Date]])</f>
        <v>3</v>
      </c>
      <c r="L9548" s="12"/>
    </row>
    <row r="9549" spans="1:12" x14ac:dyDescent="0.3">
      <c r="A9549">
        <v>6</v>
      </c>
      <c r="B9549">
        <v>3854</v>
      </c>
      <c r="C9549">
        <v>1</v>
      </c>
      <c r="D9549">
        <v>74000</v>
      </c>
      <c r="E9549" s="46">
        <v>44654</v>
      </c>
      <c r="F9549">
        <v>-144</v>
      </c>
      <c r="I9549" t="str">
        <f>INDEX(LedgerMapping[[#All],[Level 3]],MATCH(Actuals[[#This Row],[Sub Ledger]],LedgerMapping[[#All],[Sub Ledger]],0))</f>
        <v>Administration</v>
      </c>
      <c r="J9549" s="22">
        <f>YEAR(Actuals[[#This Row],[Date]])</f>
        <v>2022</v>
      </c>
      <c r="K9549" s="22">
        <f>MONTH(Actuals[[#This Row],[Date]])</f>
        <v>4</v>
      </c>
      <c r="L9549" s="12"/>
    </row>
    <row r="9550" spans="1:12" x14ac:dyDescent="0.3">
      <c r="A9550">
        <v>6</v>
      </c>
      <c r="B9550">
        <v>4979</v>
      </c>
      <c r="C9550">
        <v>1</v>
      </c>
      <c r="D9550">
        <v>74000</v>
      </c>
      <c r="E9550" s="46">
        <v>44685</v>
      </c>
      <c r="F9550">
        <v>-160</v>
      </c>
      <c r="I9550" t="str">
        <f>INDEX(LedgerMapping[[#All],[Level 3]],MATCH(Actuals[[#This Row],[Sub Ledger]],LedgerMapping[[#All],[Sub Ledger]],0))</f>
        <v>Administration</v>
      </c>
      <c r="J9550" s="22">
        <f>YEAR(Actuals[[#This Row],[Date]])</f>
        <v>2022</v>
      </c>
      <c r="K9550" s="22">
        <f>MONTH(Actuals[[#This Row],[Date]])</f>
        <v>5</v>
      </c>
      <c r="L9550" s="12"/>
    </row>
    <row r="9551" spans="1:12" x14ac:dyDescent="0.3">
      <c r="A9551">
        <v>6</v>
      </c>
      <c r="B9551">
        <v>6102</v>
      </c>
      <c r="C9551">
        <v>1</v>
      </c>
      <c r="D9551">
        <v>74000</v>
      </c>
      <c r="E9551" s="46">
        <v>44715</v>
      </c>
      <c r="F9551">
        <v>-137</v>
      </c>
      <c r="I9551" t="str">
        <f>INDEX(LedgerMapping[[#All],[Level 3]],MATCH(Actuals[[#This Row],[Sub Ledger]],LedgerMapping[[#All],[Sub Ledger]],0))</f>
        <v>Administration</v>
      </c>
      <c r="J9551" s="22">
        <f>YEAR(Actuals[[#This Row],[Date]])</f>
        <v>2022</v>
      </c>
      <c r="K9551" s="22">
        <f>MONTH(Actuals[[#This Row],[Date]])</f>
        <v>6</v>
      </c>
      <c r="L9551" s="12"/>
    </row>
    <row r="9552" spans="1:12" x14ac:dyDescent="0.3">
      <c r="A9552">
        <v>6</v>
      </c>
      <c r="B9552">
        <v>7225</v>
      </c>
      <c r="C9552">
        <v>1</v>
      </c>
      <c r="D9552">
        <v>74000</v>
      </c>
      <c r="E9552" s="46">
        <v>44746</v>
      </c>
      <c r="F9552">
        <v>-157</v>
      </c>
      <c r="I9552" t="str">
        <f>INDEX(LedgerMapping[[#All],[Level 3]],MATCH(Actuals[[#This Row],[Sub Ledger]],LedgerMapping[[#All],[Sub Ledger]],0))</f>
        <v>Administration</v>
      </c>
      <c r="J9552" s="22">
        <f>YEAR(Actuals[[#This Row],[Date]])</f>
        <v>2022</v>
      </c>
      <c r="K9552" s="22">
        <f>MONTH(Actuals[[#This Row],[Date]])</f>
        <v>7</v>
      </c>
      <c r="L9552" s="12"/>
    </row>
    <row r="9553" spans="1:12" x14ac:dyDescent="0.3">
      <c r="A9553">
        <v>6</v>
      </c>
      <c r="B9553">
        <v>8346</v>
      </c>
      <c r="C9553">
        <v>1</v>
      </c>
      <c r="D9553">
        <v>74000</v>
      </c>
      <c r="E9553" s="46">
        <v>44777</v>
      </c>
      <c r="F9553">
        <v>-118</v>
      </c>
      <c r="I9553" t="str">
        <f>INDEX(LedgerMapping[[#All],[Level 3]],MATCH(Actuals[[#This Row],[Sub Ledger]],LedgerMapping[[#All],[Sub Ledger]],0))</f>
        <v>Administration</v>
      </c>
      <c r="J9553" s="22">
        <f>YEAR(Actuals[[#This Row],[Date]])</f>
        <v>2022</v>
      </c>
      <c r="K9553" s="22">
        <f>MONTH(Actuals[[#This Row],[Date]])</f>
        <v>8</v>
      </c>
      <c r="L9553" s="12"/>
    </row>
    <row r="9554" spans="1:12" x14ac:dyDescent="0.3">
      <c r="A9554">
        <v>6</v>
      </c>
      <c r="B9554">
        <v>9464</v>
      </c>
      <c r="C9554">
        <v>1</v>
      </c>
      <c r="D9554">
        <v>74000</v>
      </c>
      <c r="E9554" s="46">
        <v>44805</v>
      </c>
      <c r="F9554">
        <v>-161</v>
      </c>
      <c r="I9554" t="str">
        <f>INDEX(LedgerMapping[[#All],[Level 3]],MATCH(Actuals[[#This Row],[Sub Ledger]],LedgerMapping[[#All],[Sub Ledger]],0))</f>
        <v>Administration</v>
      </c>
      <c r="J9554" s="22">
        <f>YEAR(Actuals[[#This Row],[Date]])</f>
        <v>2022</v>
      </c>
      <c r="K9554" s="22">
        <f>MONTH(Actuals[[#This Row],[Date]])</f>
        <v>9</v>
      </c>
      <c r="L9554" s="12"/>
    </row>
    <row r="9555" spans="1:12" x14ac:dyDescent="0.3">
      <c r="A9555">
        <v>6</v>
      </c>
      <c r="B9555">
        <v>10580</v>
      </c>
      <c r="C9555">
        <v>1</v>
      </c>
      <c r="D9555">
        <v>74000</v>
      </c>
      <c r="E9555" s="46">
        <v>44836</v>
      </c>
      <c r="F9555">
        <v>-141</v>
      </c>
      <c r="I9555" t="str">
        <f>INDEX(LedgerMapping[[#All],[Level 3]],MATCH(Actuals[[#This Row],[Sub Ledger]],LedgerMapping[[#All],[Sub Ledger]],0))</f>
        <v>Administration</v>
      </c>
      <c r="J9555" s="22">
        <f>YEAR(Actuals[[#This Row],[Date]])</f>
        <v>2022</v>
      </c>
      <c r="K9555" s="22">
        <f>MONTH(Actuals[[#This Row],[Date]])</f>
        <v>10</v>
      </c>
      <c r="L9555" s="12"/>
    </row>
    <row r="9556" spans="1:12" x14ac:dyDescent="0.3">
      <c r="A9556">
        <v>6</v>
      </c>
      <c r="B9556">
        <v>11704</v>
      </c>
      <c r="C9556">
        <v>1</v>
      </c>
      <c r="D9556">
        <v>74000</v>
      </c>
      <c r="E9556" s="46">
        <v>44866</v>
      </c>
      <c r="F9556">
        <v>-179</v>
      </c>
      <c r="I9556" t="str">
        <f>INDEX(LedgerMapping[[#All],[Level 3]],MATCH(Actuals[[#This Row],[Sub Ledger]],LedgerMapping[[#All],[Sub Ledger]],0))</f>
        <v>Administration</v>
      </c>
      <c r="J9556" s="22">
        <f>YEAR(Actuals[[#This Row],[Date]])</f>
        <v>2022</v>
      </c>
      <c r="K9556" s="22">
        <f>MONTH(Actuals[[#This Row],[Date]])</f>
        <v>11</v>
      </c>
      <c r="L9556" s="12"/>
    </row>
    <row r="9557" spans="1:12" x14ac:dyDescent="0.3">
      <c r="A9557">
        <v>6</v>
      </c>
      <c r="B9557">
        <v>12832</v>
      </c>
      <c r="C9557">
        <v>1</v>
      </c>
      <c r="D9557">
        <v>74000</v>
      </c>
      <c r="E9557" s="46">
        <v>44897</v>
      </c>
      <c r="F9557">
        <v>-143</v>
      </c>
      <c r="I9557" t="str">
        <f>INDEX(LedgerMapping[[#All],[Level 3]],MATCH(Actuals[[#This Row],[Sub Ledger]],LedgerMapping[[#All],[Sub Ledger]],0))</f>
        <v>Administration</v>
      </c>
      <c r="J9557" s="22">
        <f>YEAR(Actuals[[#This Row],[Date]])</f>
        <v>2022</v>
      </c>
      <c r="K9557" s="22">
        <f>MONTH(Actuals[[#This Row],[Date]])</f>
        <v>12</v>
      </c>
      <c r="L9557" s="12"/>
    </row>
    <row r="9558" spans="1:12" x14ac:dyDescent="0.3">
      <c r="A9558">
        <v>6</v>
      </c>
      <c r="B9558">
        <v>13812</v>
      </c>
      <c r="C9558">
        <v>1</v>
      </c>
      <c r="D9558">
        <v>74000</v>
      </c>
      <c r="E9558" s="46">
        <v>44927</v>
      </c>
      <c r="F9558">
        <v>-172</v>
      </c>
      <c r="I9558" t="str">
        <f>INDEX(LedgerMapping[[#All],[Level 3]],MATCH(Actuals[[#This Row],[Sub Ledger]],LedgerMapping[[#All],[Sub Ledger]],0))</f>
        <v>Administration</v>
      </c>
      <c r="J9558" s="22">
        <f>YEAR(Actuals[[#This Row],[Date]])</f>
        <v>2023</v>
      </c>
      <c r="K9558" s="22">
        <f>MONTH(Actuals[[#This Row],[Date]])</f>
        <v>1</v>
      </c>
      <c r="L9558" s="12"/>
    </row>
    <row r="9559" spans="1:12" x14ac:dyDescent="0.3">
      <c r="A9559">
        <v>6</v>
      </c>
      <c r="B9559">
        <v>14820</v>
      </c>
      <c r="C9559">
        <v>1</v>
      </c>
      <c r="D9559">
        <v>74000</v>
      </c>
      <c r="E9559" s="46">
        <v>44958</v>
      </c>
      <c r="F9559">
        <v>-147</v>
      </c>
      <c r="I9559" t="str">
        <f>INDEX(LedgerMapping[[#All],[Level 3]],MATCH(Actuals[[#This Row],[Sub Ledger]],LedgerMapping[[#All],[Sub Ledger]],0))</f>
        <v>Administration</v>
      </c>
      <c r="J9559" s="22">
        <f>YEAR(Actuals[[#This Row],[Date]])</f>
        <v>2023</v>
      </c>
      <c r="K9559" s="22">
        <f>MONTH(Actuals[[#This Row],[Date]])</f>
        <v>2</v>
      </c>
      <c r="L9559" s="12"/>
    </row>
    <row r="9560" spans="1:12" x14ac:dyDescent="0.3">
      <c r="A9560">
        <v>6</v>
      </c>
      <c r="B9560">
        <v>15800</v>
      </c>
      <c r="C9560">
        <v>1</v>
      </c>
      <c r="D9560">
        <v>74000</v>
      </c>
      <c r="E9560" s="46">
        <v>44988</v>
      </c>
      <c r="F9560">
        <v>-139</v>
      </c>
      <c r="I9560" t="str">
        <f>INDEX(LedgerMapping[[#All],[Level 3]],MATCH(Actuals[[#This Row],[Sub Ledger]],LedgerMapping[[#All],[Sub Ledger]],0))</f>
        <v>Administration</v>
      </c>
      <c r="J9560" s="22">
        <f>YEAR(Actuals[[#This Row],[Date]])</f>
        <v>2023</v>
      </c>
      <c r="K9560" s="22">
        <f>MONTH(Actuals[[#This Row],[Date]])</f>
        <v>3</v>
      </c>
      <c r="L9560" s="12"/>
    </row>
    <row r="9561" spans="1:12" x14ac:dyDescent="0.3">
      <c r="A9561">
        <v>6</v>
      </c>
      <c r="B9561">
        <v>16832</v>
      </c>
      <c r="C9561">
        <v>1</v>
      </c>
      <c r="D9561">
        <v>74000</v>
      </c>
      <c r="E9561" s="46">
        <v>45018</v>
      </c>
      <c r="F9561">
        <v>-181</v>
      </c>
      <c r="I9561" t="str">
        <f>INDEX(LedgerMapping[[#All],[Level 3]],MATCH(Actuals[[#This Row],[Sub Ledger]],LedgerMapping[[#All],[Sub Ledger]],0))</f>
        <v>Administration</v>
      </c>
      <c r="J9561" s="22">
        <f>YEAR(Actuals[[#This Row],[Date]])</f>
        <v>2023</v>
      </c>
      <c r="K9561" s="22">
        <f>MONTH(Actuals[[#This Row],[Date]])</f>
        <v>4</v>
      </c>
      <c r="L9561" s="12"/>
    </row>
    <row r="9562" spans="1:12" x14ac:dyDescent="0.3">
      <c r="A9562">
        <v>6</v>
      </c>
      <c r="B9562">
        <v>17863</v>
      </c>
      <c r="C9562">
        <v>1</v>
      </c>
      <c r="D9562">
        <v>74000</v>
      </c>
      <c r="E9562" s="46">
        <v>45049</v>
      </c>
      <c r="F9562">
        <v>-179</v>
      </c>
      <c r="I9562" t="str">
        <f>INDEX(LedgerMapping[[#All],[Level 3]],MATCH(Actuals[[#This Row],[Sub Ledger]],LedgerMapping[[#All],[Sub Ledger]],0))</f>
        <v>Administration</v>
      </c>
      <c r="J9562" s="22">
        <f>YEAR(Actuals[[#This Row],[Date]])</f>
        <v>2023</v>
      </c>
      <c r="K9562" s="22">
        <f>MONTH(Actuals[[#This Row],[Date]])</f>
        <v>5</v>
      </c>
      <c r="L9562" s="12"/>
    </row>
    <row r="9563" spans="1:12" x14ac:dyDescent="0.3">
      <c r="A9563">
        <v>6</v>
      </c>
      <c r="B9563">
        <v>18867</v>
      </c>
      <c r="C9563">
        <v>1</v>
      </c>
      <c r="D9563">
        <v>74000</v>
      </c>
      <c r="E9563" s="46">
        <v>45079</v>
      </c>
      <c r="F9563">
        <v>-114</v>
      </c>
      <c r="I9563" t="str">
        <f>INDEX(LedgerMapping[[#All],[Level 3]],MATCH(Actuals[[#This Row],[Sub Ledger]],LedgerMapping[[#All],[Sub Ledger]],0))</f>
        <v>Administration</v>
      </c>
      <c r="J9563" s="22">
        <f>YEAR(Actuals[[#This Row],[Date]])</f>
        <v>2023</v>
      </c>
      <c r="K9563" s="22">
        <f>MONTH(Actuals[[#This Row],[Date]])</f>
        <v>6</v>
      </c>
      <c r="L9563" s="12"/>
    </row>
    <row r="9564" spans="1:12" x14ac:dyDescent="0.3">
      <c r="A9564">
        <v>6</v>
      </c>
      <c r="B9564">
        <v>19895</v>
      </c>
      <c r="C9564">
        <v>1</v>
      </c>
      <c r="D9564">
        <v>74000</v>
      </c>
      <c r="E9564" s="46">
        <v>45110</v>
      </c>
      <c r="F9564">
        <v>-131</v>
      </c>
      <c r="I9564" t="str">
        <f>INDEX(LedgerMapping[[#All],[Level 3]],MATCH(Actuals[[#This Row],[Sub Ledger]],LedgerMapping[[#All],[Sub Ledger]],0))</f>
        <v>Administration</v>
      </c>
      <c r="J9564" s="22">
        <f>YEAR(Actuals[[#This Row],[Date]])</f>
        <v>2023</v>
      </c>
      <c r="K9564" s="22">
        <f>MONTH(Actuals[[#This Row],[Date]])</f>
        <v>7</v>
      </c>
      <c r="L9564" s="12"/>
    </row>
    <row r="9565" spans="1:12" x14ac:dyDescent="0.3">
      <c r="A9565">
        <v>6</v>
      </c>
      <c r="B9565">
        <v>20925</v>
      </c>
      <c r="C9565">
        <v>1</v>
      </c>
      <c r="D9565">
        <v>74000</v>
      </c>
      <c r="E9565" s="46">
        <v>45141</v>
      </c>
      <c r="F9565">
        <v>-186</v>
      </c>
      <c r="I9565" t="str">
        <f>INDEX(LedgerMapping[[#All],[Level 3]],MATCH(Actuals[[#This Row],[Sub Ledger]],LedgerMapping[[#All],[Sub Ledger]],0))</f>
        <v>Administration</v>
      </c>
      <c r="J9565" s="22">
        <f>YEAR(Actuals[[#This Row],[Date]])</f>
        <v>2023</v>
      </c>
      <c r="K9565" s="22">
        <f>MONTH(Actuals[[#This Row],[Date]])</f>
        <v>8</v>
      </c>
      <c r="L9565" s="12"/>
    </row>
    <row r="9566" spans="1:12" x14ac:dyDescent="0.3">
      <c r="A9566">
        <v>6</v>
      </c>
      <c r="B9566">
        <v>21926</v>
      </c>
      <c r="C9566">
        <v>1</v>
      </c>
      <c r="D9566">
        <v>74000</v>
      </c>
      <c r="E9566" s="46">
        <v>45169</v>
      </c>
      <c r="F9566">
        <v>-162</v>
      </c>
      <c r="I9566" t="str">
        <f>INDEX(LedgerMapping[[#All],[Level 3]],MATCH(Actuals[[#This Row],[Sub Ledger]],LedgerMapping[[#All],[Sub Ledger]],0))</f>
        <v>Administration</v>
      </c>
      <c r="J9566" s="22">
        <f>YEAR(Actuals[[#This Row],[Date]])</f>
        <v>2023</v>
      </c>
      <c r="K9566" s="22">
        <f>MONTH(Actuals[[#This Row],[Date]])</f>
        <v>8</v>
      </c>
      <c r="L9566" s="12"/>
    </row>
    <row r="9567" spans="1:12" x14ac:dyDescent="0.3">
      <c r="A9567">
        <v>6</v>
      </c>
      <c r="B9567">
        <v>22903</v>
      </c>
      <c r="C9567">
        <v>1</v>
      </c>
      <c r="D9567">
        <v>74000</v>
      </c>
      <c r="E9567" s="46">
        <v>45200</v>
      </c>
      <c r="F9567">
        <v>-153</v>
      </c>
      <c r="I9567" t="str">
        <f>INDEX(LedgerMapping[[#All],[Level 3]],MATCH(Actuals[[#This Row],[Sub Ledger]],LedgerMapping[[#All],[Sub Ledger]],0))</f>
        <v>Administration</v>
      </c>
      <c r="J9567" s="22">
        <f>YEAR(Actuals[[#This Row],[Date]])</f>
        <v>2023</v>
      </c>
      <c r="K9567" s="22">
        <f>MONTH(Actuals[[#This Row],[Date]])</f>
        <v>10</v>
      </c>
      <c r="L9567" s="12"/>
    </row>
    <row r="9568" spans="1:12" x14ac:dyDescent="0.3">
      <c r="A9568">
        <v>6</v>
      </c>
      <c r="B9568">
        <v>23908</v>
      </c>
      <c r="C9568">
        <v>1</v>
      </c>
      <c r="D9568">
        <v>74000</v>
      </c>
      <c r="E9568" s="46">
        <v>45230</v>
      </c>
      <c r="F9568">
        <v>-200</v>
      </c>
      <c r="I9568" t="str">
        <f>INDEX(LedgerMapping[[#All],[Level 3]],MATCH(Actuals[[#This Row],[Sub Ledger]],LedgerMapping[[#All],[Sub Ledger]],0))</f>
        <v>Administration</v>
      </c>
      <c r="J9568" s="22">
        <f>YEAR(Actuals[[#This Row],[Date]])</f>
        <v>2023</v>
      </c>
      <c r="K9568" s="22">
        <f>MONTH(Actuals[[#This Row],[Date]])</f>
        <v>10</v>
      </c>
      <c r="L9568" s="12"/>
    </row>
    <row r="9569" spans="1:12" x14ac:dyDescent="0.3">
      <c r="A9569">
        <v>6</v>
      </c>
      <c r="B9569">
        <v>24937</v>
      </c>
      <c r="C9569">
        <v>1</v>
      </c>
      <c r="D9569">
        <v>74000</v>
      </c>
      <c r="E9569" s="46">
        <v>45261</v>
      </c>
      <c r="F9569">
        <v>-151</v>
      </c>
      <c r="I9569" t="str">
        <f>INDEX(LedgerMapping[[#All],[Level 3]],MATCH(Actuals[[#This Row],[Sub Ledger]],LedgerMapping[[#All],[Sub Ledger]],0))</f>
        <v>Administration</v>
      </c>
      <c r="J9569" s="22">
        <f>YEAR(Actuals[[#This Row],[Date]])</f>
        <v>2023</v>
      </c>
      <c r="K9569" s="22">
        <f>MONTH(Actuals[[#This Row],[Date]])</f>
        <v>12</v>
      </c>
      <c r="L9569" s="12"/>
    </row>
    <row r="9570" spans="1:12" x14ac:dyDescent="0.3">
      <c r="A9570">
        <v>6</v>
      </c>
      <c r="B9570">
        <v>26003</v>
      </c>
      <c r="C9570">
        <v>1</v>
      </c>
      <c r="D9570">
        <v>74000</v>
      </c>
      <c r="E9570" s="46">
        <v>45291</v>
      </c>
      <c r="F9570">
        <v>-84</v>
      </c>
      <c r="I9570" t="str">
        <f>INDEX(LedgerMapping[[#All],[Level 3]],MATCH(Actuals[[#This Row],[Sub Ledger]],LedgerMapping[[#All],[Sub Ledger]],0))</f>
        <v>Administration</v>
      </c>
      <c r="J9570" s="22">
        <f>YEAR(Actuals[[#This Row],[Date]])</f>
        <v>2023</v>
      </c>
      <c r="K9570" s="22">
        <f>MONTH(Actuals[[#This Row],[Date]])</f>
        <v>12</v>
      </c>
      <c r="L9570" s="12"/>
    </row>
    <row r="9571" spans="1:12" x14ac:dyDescent="0.3">
      <c r="A9571">
        <v>6</v>
      </c>
      <c r="B9571">
        <v>27132</v>
      </c>
      <c r="C9571">
        <v>1</v>
      </c>
      <c r="D9571">
        <v>74000</v>
      </c>
      <c r="E9571" s="46">
        <v>45322</v>
      </c>
      <c r="F9571">
        <v>-133</v>
      </c>
      <c r="I9571" t="str">
        <f>INDEX(LedgerMapping[[#All],[Level 3]],MATCH(Actuals[[#This Row],[Sub Ledger]],LedgerMapping[[#All],[Sub Ledger]],0))</f>
        <v>Administration</v>
      </c>
      <c r="J9571" s="22">
        <f>YEAR(Actuals[[#This Row],[Date]])</f>
        <v>2024</v>
      </c>
      <c r="K9571" s="22">
        <f>MONTH(Actuals[[#This Row],[Date]])</f>
        <v>1</v>
      </c>
      <c r="L9571" s="12"/>
    </row>
    <row r="9572" spans="1:12" x14ac:dyDescent="0.3">
      <c r="A9572">
        <v>6</v>
      </c>
      <c r="B9572">
        <v>28284</v>
      </c>
      <c r="C9572">
        <v>1</v>
      </c>
      <c r="D9572">
        <v>74000</v>
      </c>
      <c r="E9572" s="46">
        <v>45354</v>
      </c>
      <c r="F9572">
        <v>-189</v>
      </c>
      <c r="I9572" t="str">
        <f>INDEX(LedgerMapping[[#All],[Level 3]],MATCH(Actuals[[#This Row],[Sub Ledger]],LedgerMapping[[#All],[Sub Ledger]],0))</f>
        <v>Administration</v>
      </c>
      <c r="J9572" s="22">
        <f>YEAR(Actuals[[#This Row],[Date]])</f>
        <v>2024</v>
      </c>
      <c r="K9572" s="22">
        <f>MONTH(Actuals[[#This Row],[Date]])</f>
        <v>3</v>
      </c>
      <c r="L9572" s="12"/>
    </row>
    <row r="9573" spans="1:12" x14ac:dyDescent="0.3">
      <c r="A9573">
        <v>6</v>
      </c>
      <c r="B9573">
        <v>29438</v>
      </c>
      <c r="C9573">
        <v>1</v>
      </c>
      <c r="D9573">
        <v>74000</v>
      </c>
      <c r="E9573" s="46">
        <v>45384</v>
      </c>
      <c r="F9573">
        <v>-134</v>
      </c>
      <c r="I9573" t="str">
        <f>INDEX(LedgerMapping[[#All],[Level 3]],MATCH(Actuals[[#This Row],[Sub Ledger]],LedgerMapping[[#All],[Sub Ledger]],0))</f>
        <v>Administration</v>
      </c>
      <c r="J9573" s="22">
        <f>YEAR(Actuals[[#This Row],[Date]])</f>
        <v>2024</v>
      </c>
      <c r="K9573" s="22">
        <f>MONTH(Actuals[[#This Row],[Date]])</f>
        <v>4</v>
      </c>
      <c r="L9573" s="12"/>
    </row>
    <row r="9574" spans="1:12" x14ac:dyDescent="0.3">
      <c r="A9574">
        <v>6</v>
      </c>
      <c r="B9574">
        <v>30564</v>
      </c>
      <c r="C9574">
        <v>1</v>
      </c>
      <c r="D9574">
        <v>74000</v>
      </c>
      <c r="E9574" s="46">
        <v>45415</v>
      </c>
      <c r="F9574">
        <v>-152</v>
      </c>
      <c r="I9574" t="str">
        <f>INDEX(LedgerMapping[[#All],[Level 3]],MATCH(Actuals[[#This Row],[Sub Ledger]],LedgerMapping[[#All],[Sub Ledger]],0))</f>
        <v>Administration</v>
      </c>
      <c r="J9574" s="22">
        <f>YEAR(Actuals[[#This Row],[Date]])</f>
        <v>2024</v>
      </c>
      <c r="K9574" s="22">
        <f>MONTH(Actuals[[#This Row],[Date]])</f>
        <v>5</v>
      </c>
      <c r="L9574" s="12"/>
    </row>
    <row r="9575" spans="1:12" x14ac:dyDescent="0.3">
      <c r="A9575">
        <v>6</v>
      </c>
      <c r="B9575">
        <v>31690</v>
      </c>
      <c r="C9575">
        <v>1</v>
      </c>
      <c r="D9575">
        <v>74000</v>
      </c>
      <c r="E9575" s="46">
        <v>45445</v>
      </c>
      <c r="F9575">
        <v>-186</v>
      </c>
      <c r="I9575" t="str">
        <f>INDEX(LedgerMapping[[#All],[Level 3]],MATCH(Actuals[[#This Row],[Sub Ledger]],LedgerMapping[[#All],[Sub Ledger]],0))</f>
        <v>Administration</v>
      </c>
      <c r="J9575" s="22">
        <f>YEAR(Actuals[[#This Row],[Date]])</f>
        <v>2024</v>
      </c>
      <c r="K9575" s="22">
        <f>MONTH(Actuals[[#This Row],[Date]])</f>
        <v>6</v>
      </c>
      <c r="L9575" s="12"/>
    </row>
    <row r="9576" spans="1:12" x14ac:dyDescent="0.3">
      <c r="A9576">
        <v>6</v>
      </c>
      <c r="B9576">
        <v>32814</v>
      </c>
      <c r="C9576">
        <v>1</v>
      </c>
      <c r="D9576">
        <v>74000</v>
      </c>
      <c r="E9576" s="46">
        <v>45476</v>
      </c>
      <c r="F9576">
        <v>-148</v>
      </c>
      <c r="I9576" t="str">
        <f>INDEX(LedgerMapping[[#All],[Level 3]],MATCH(Actuals[[#This Row],[Sub Ledger]],LedgerMapping[[#All],[Sub Ledger]],0))</f>
        <v>Administration</v>
      </c>
      <c r="J9576" s="22">
        <f>YEAR(Actuals[[#This Row],[Date]])</f>
        <v>2024</v>
      </c>
      <c r="K9576" s="22">
        <f>MONTH(Actuals[[#This Row],[Date]])</f>
        <v>7</v>
      </c>
      <c r="L9576" s="12"/>
    </row>
    <row r="9577" spans="1:12" x14ac:dyDescent="0.3">
      <c r="A9577">
        <v>6</v>
      </c>
      <c r="B9577">
        <v>33938</v>
      </c>
      <c r="C9577">
        <v>1</v>
      </c>
      <c r="D9577">
        <v>74000</v>
      </c>
      <c r="E9577" s="46">
        <v>45507</v>
      </c>
      <c r="F9577">
        <v>-158</v>
      </c>
      <c r="I9577" t="str">
        <f>INDEX(LedgerMapping[[#All],[Level 3]],MATCH(Actuals[[#This Row],[Sub Ledger]],LedgerMapping[[#All],[Sub Ledger]],0))</f>
        <v>Administration</v>
      </c>
      <c r="J9577" s="22">
        <f>YEAR(Actuals[[#This Row],[Date]])</f>
        <v>2024</v>
      </c>
      <c r="K9577" s="22">
        <f>MONTH(Actuals[[#This Row],[Date]])</f>
        <v>8</v>
      </c>
      <c r="L9577" s="12"/>
    </row>
    <row r="9578" spans="1:12" x14ac:dyDescent="0.3">
      <c r="A9578">
        <v>6</v>
      </c>
      <c r="B9578">
        <v>35089</v>
      </c>
      <c r="C9578">
        <v>1</v>
      </c>
      <c r="D9578">
        <v>74000</v>
      </c>
      <c r="E9578" s="46">
        <v>45536</v>
      </c>
      <c r="F9578">
        <v>-116</v>
      </c>
      <c r="I9578" t="str">
        <f>INDEX(LedgerMapping[[#All],[Level 3]],MATCH(Actuals[[#This Row],[Sub Ledger]],LedgerMapping[[#All],[Sub Ledger]],0))</f>
        <v>Administration</v>
      </c>
      <c r="J9578" s="22">
        <f>YEAR(Actuals[[#This Row],[Date]])</f>
        <v>2024</v>
      </c>
      <c r="K9578" s="22">
        <f>MONTH(Actuals[[#This Row],[Date]])</f>
        <v>9</v>
      </c>
      <c r="L9578" s="12"/>
    </row>
    <row r="9579" spans="1:12" x14ac:dyDescent="0.3">
      <c r="A9579">
        <v>6</v>
      </c>
      <c r="B9579">
        <v>36239</v>
      </c>
      <c r="C9579">
        <v>1</v>
      </c>
      <c r="D9579">
        <v>74000</v>
      </c>
      <c r="E9579" s="46">
        <v>45567</v>
      </c>
      <c r="F9579">
        <v>-174</v>
      </c>
      <c r="I9579" t="str">
        <f>INDEX(LedgerMapping[[#All],[Level 3]],MATCH(Actuals[[#This Row],[Sub Ledger]],LedgerMapping[[#All],[Sub Ledger]],0))</f>
        <v>Administration</v>
      </c>
      <c r="J9579" s="22">
        <f>YEAR(Actuals[[#This Row],[Date]])</f>
        <v>2024</v>
      </c>
      <c r="K9579" s="22">
        <f>MONTH(Actuals[[#This Row],[Date]])</f>
        <v>10</v>
      </c>
      <c r="L9579" s="12"/>
    </row>
    <row r="9580" spans="1:12" x14ac:dyDescent="0.3">
      <c r="A9580">
        <v>6</v>
      </c>
      <c r="B9580">
        <v>37389</v>
      </c>
      <c r="C9580">
        <v>1</v>
      </c>
      <c r="D9580">
        <v>74000</v>
      </c>
      <c r="E9580" s="46">
        <v>45597</v>
      </c>
      <c r="F9580">
        <v>-138</v>
      </c>
      <c r="I9580" t="str">
        <f>INDEX(LedgerMapping[[#All],[Level 3]],MATCH(Actuals[[#This Row],[Sub Ledger]],LedgerMapping[[#All],[Sub Ledger]],0))</f>
        <v>Administration</v>
      </c>
      <c r="J9580" s="22">
        <f>YEAR(Actuals[[#This Row],[Date]])</f>
        <v>2024</v>
      </c>
      <c r="K9580" s="22">
        <f>MONTH(Actuals[[#This Row],[Date]])</f>
        <v>11</v>
      </c>
      <c r="L9580" s="12"/>
    </row>
    <row r="9581" spans="1:12" x14ac:dyDescent="0.3">
      <c r="A9581">
        <v>6</v>
      </c>
      <c r="B9581">
        <v>38539</v>
      </c>
      <c r="C9581">
        <v>1</v>
      </c>
      <c r="D9581">
        <v>74000</v>
      </c>
      <c r="E9581" s="46">
        <v>45628</v>
      </c>
      <c r="F9581">
        <v>-185</v>
      </c>
      <c r="I9581" t="str">
        <f>INDEX(LedgerMapping[[#All],[Level 3]],MATCH(Actuals[[#This Row],[Sub Ledger]],LedgerMapping[[#All],[Sub Ledger]],0))</f>
        <v>Administration</v>
      </c>
      <c r="J9581" s="22">
        <f>YEAR(Actuals[[#This Row],[Date]])</f>
        <v>2024</v>
      </c>
      <c r="K9581" s="22">
        <f>MONTH(Actuals[[#This Row],[Date]])</f>
        <v>12</v>
      </c>
      <c r="L9581" s="12"/>
    </row>
    <row r="9582" spans="1:12" x14ac:dyDescent="0.3">
      <c r="A9582">
        <v>6</v>
      </c>
      <c r="B9582">
        <v>493</v>
      </c>
      <c r="C9582">
        <v>1</v>
      </c>
      <c r="D9582">
        <v>76000</v>
      </c>
      <c r="E9582" s="46">
        <v>44562</v>
      </c>
      <c r="F9582">
        <v>-237</v>
      </c>
      <c r="I9582" t="str">
        <f>INDEX(LedgerMapping[[#All],[Level 3]],MATCH(Actuals[[#This Row],[Sub Ledger]],LedgerMapping[[#All],[Sub Ledger]],0))</f>
        <v>Administration</v>
      </c>
      <c r="J9582" s="22">
        <f>YEAR(Actuals[[#This Row],[Date]])</f>
        <v>2022</v>
      </c>
      <c r="K9582" s="22">
        <f>MONTH(Actuals[[#This Row],[Date]])</f>
        <v>1</v>
      </c>
      <c r="L9582" s="12"/>
    </row>
    <row r="9583" spans="1:12" x14ac:dyDescent="0.3">
      <c r="A9583">
        <v>6</v>
      </c>
      <c r="B9583">
        <v>1617</v>
      </c>
      <c r="C9583">
        <v>1</v>
      </c>
      <c r="D9583">
        <v>76000</v>
      </c>
      <c r="E9583" s="46">
        <v>44593</v>
      </c>
      <c r="F9583">
        <v>-250</v>
      </c>
      <c r="I9583" t="str">
        <f>INDEX(LedgerMapping[[#All],[Level 3]],MATCH(Actuals[[#This Row],[Sub Ledger]],LedgerMapping[[#All],[Sub Ledger]],0))</f>
        <v>Administration</v>
      </c>
      <c r="J9583" s="22">
        <f>YEAR(Actuals[[#This Row],[Date]])</f>
        <v>2022</v>
      </c>
      <c r="K9583" s="22">
        <f>MONTH(Actuals[[#This Row],[Date]])</f>
        <v>2</v>
      </c>
      <c r="L9583" s="12"/>
    </row>
    <row r="9584" spans="1:12" x14ac:dyDescent="0.3">
      <c r="A9584">
        <v>6</v>
      </c>
      <c r="B9584">
        <v>2735</v>
      </c>
      <c r="C9584">
        <v>1</v>
      </c>
      <c r="D9584">
        <v>76000</v>
      </c>
      <c r="E9584" s="46">
        <v>44624</v>
      </c>
      <c r="F9584">
        <v>-237</v>
      </c>
      <c r="I9584" t="str">
        <f>INDEX(LedgerMapping[[#All],[Level 3]],MATCH(Actuals[[#This Row],[Sub Ledger]],LedgerMapping[[#All],[Sub Ledger]],0))</f>
        <v>Administration</v>
      </c>
      <c r="J9584" s="22">
        <f>YEAR(Actuals[[#This Row],[Date]])</f>
        <v>2022</v>
      </c>
      <c r="K9584" s="22">
        <f>MONTH(Actuals[[#This Row],[Date]])</f>
        <v>3</v>
      </c>
      <c r="L9584" s="12"/>
    </row>
    <row r="9585" spans="1:12" x14ac:dyDescent="0.3">
      <c r="A9585">
        <v>6</v>
      </c>
      <c r="B9585">
        <v>3857</v>
      </c>
      <c r="C9585">
        <v>1</v>
      </c>
      <c r="D9585">
        <v>76000</v>
      </c>
      <c r="E9585" s="46">
        <v>44654</v>
      </c>
      <c r="F9585">
        <v>-293</v>
      </c>
      <c r="I9585" t="str">
        <f>INDEX(LedgerMapping[[#All],[Level 3]],MATCH(Actuals[[#This Row],[Sub Ledger]],LedgerMapping[[#All],[Sub Ledger]],0))</f>
        <v>Administration</v>
      </c>
      <c r="J9585" s="22">
        <f>YEAR(Actuals[[#This Row],[Date]])</f>
        <v>2022</v>
      </c>
      <c r="K9585" s="22">
        <f>MONTH(Actuals[[#This Row],[Date]])</f>
        <v>4</v>
      </c>
      <c r="L9585" s="12"/>
    </row>
    <row r="9586" spans="1:12" x14ac:dyDescent="0.3">
      <c r="A9586">
        <v>6</v>
      </c>
      <c r="B9586">
        <v>4981</v>
      </c>
      <c r="C9586">
        <v>1</v>
      </c>
      <c r="D9586">
        <v>76000</v>
      </c>
      <c r="E9586" s="46">
        <v>44685</v>
      </c>
      <c r="F9586">
        <v>-239</v>
      </c>
      <c r="I9586" t="str">
        <f>INDEX(LedgerMapping[[#All],[Level 3]],MATCH(Actuals[[#This Row],[Sub Ledger]],LedgerMapping[[#All],[Sub Ledger]],0))</f>
        <v>Administration</v>
      </c>
      <c r="J9586" s="22">
        <f>YEAR(Actuals[[#This Row],[Date]])</f>
        <v>2022</v>
      </c>
      <c r="K9586" s="22">
        <f>MONTH(Actuals[[#This Row],[Date]])</f>
        <v>5</v>
      </c>
      <c r="L9586" s="12"/>
    </row>
    <row r="9587" spans="1:12" x14ac:dyDescent="0.3">
      <c r="A9587">
        <v>6</v>
      </c>
      <c r="B9587">
        <v>6104</v>
      </c>
      <c r="C9587">
        <v>1</v>
      </c>
      <c r="D9587">
        <v>76000</v>
      </c>
      <c r="E9587" s="46">
        <v>44715</v>
      </c>
      <c r="F9587">
        <v>-228</v>
      </c>
      <c r="I9587" t="str">
        <f>INDEX(LedgerMapping[[#All],[Level 3]],MATCH(Actuals[[#This Row],[Sub Ledger]],LedgerMapping[[#All],[Sub Ledger]],0))</f>
        <v>Administration</v>
      </c>
      <c r="J9587" s="22">
        <f>YEAR(Actuals[[#This Row],[Date]])</f>
        <v>2022</v>
      </c>
      <c r="K9587" s="22">
        <f>MONTH(Actuals[[#This Row],[Date]])</f>
        <v>6</v>
      </c>
      <c r="L9587" s="12"/>
    </row>
    <row r="9588" spans="1:12" x14ac:dyDescent="0.3">
      <c r="A9588">
        <v>6</v>
      </c>
      <c r="B9588">
        <v>7226</v>
      </c>
      <c r="C9588">
        <v>1</v>
      </c>
      <c r="D9588">
        <v>76000</v>
      </c>
      <c r="E9588" s="46">
        <v>44746</v>
      </c>
      <c r="F9588">
        <v>-304</v>
      </c>
      <c r="I9588" t="str">
        <f>INDEX(LedgerMapping[[#All],[Level 3]],MATCH(Actuals[[#This Row],[Sub Ledger]],LedgerMapping[[#All],[Sub Ledger]],0))</f>
        <v>Administration</v>
      </c>
      <c r="J9588" s="22">
        <f>YEAR(Actuals[[#This Row],[Date]])</f>
        <v>2022</v>
      </c>
      <c r="K9588" s="22">
        <f>MONTH(Actuals[[#This Row],[Date]])</f>
        <v>7</v>
      </c>
      <c r="L9588" s="12"/>
    </row>
    <row r="9589" spans="1:12" x14ac:dyDescent="0.3">
      <c r="A9589">
        <v>6</v>
      </c>
      <c r="B9589">
        <v>8348</v>
      </c>
      <c r="C9589">
        <v>1</v>
      </c>
      <c r="D9589">
        <v>76000</v>
      </c>
      <c r="E9589" s="46">
        <v>44777</v>
      </c>
      <c r="F9589">
        <v>-275</v>
      </c>
      <c r="I9589" t="str">
        <f>INDEX(LedgerMapping[[#All],[Level 3]],MATCH(Actuals[[#This Row],[Sub Ledger]],LedgerMapping[[#All],[Sub Ledger]],0))</f>
        <v>Administration</v>
      </c>
      <c r="J9589" s="22">
        <f>YEAR(Actuals[[#This Row],[Date]])</f>
        <v>2022</v>
      </c>
      <c r="K9589" s="22">
        <f>MONTH(Actuals[[#This Row],[Date]])</f>
        <v>8</v>
      </c>
      <c r="L9589" s="12"/>
    </row>
    <row r="9590" spans="1:12" x14ac:dyDescent="0.3">
      <c r="A9590">
        <v>6</v>
      </c>
      <c r="B9590">
        <v>9466</v>
      </c>
      <c r="C9590">
        <v>1</v>
      </c>
      <c r="D9590">
        <v>76000</v>
      </c>
      <c r="E9590" s="46">
        <v>44805</v>
      </c>
      <c r="F9590">
        <v>-304</v>
      </c>
      <c r="I9590" t="str">
        <f>INDEX(LedgerMapping[[#All],[Level 3]],MATCH(Actuals[[#This Row],[Sub Ledger]],LedgerMapping[[#All],[Sub Ledger]],0))</f>
        <v>Administration</v>
      </c>
      <c r="J9590" s="22">
        <f>YEAR(Actuals[[#This Row],[Date]])</f>
        <v>2022</v>
      </c>
      <c r="K9590" s="22">
        <f>MONTH(Actuals[[#This Row],[Date]])</f>
        <v>9</v>
      </c>
      <c r="L9590" s="12"/>
    </row>
    <row r="9591" spans="1:12" x14ac:dyDescent="0.3">
      <c r="A9591">
        <v>6</v>
      </c>
      <c r="B9591">
        <v>10583</v>
      </c>
      <c r="C9591">
        <v>1</v>
      </c>
      <c r="D9591">
        <v>76000</v>
      </c>
      <c r="E9591" s="46">
        <v>44836</v>
      </c>
      <c r="F9591">
        <v>-260</v>
      </c>
      <c r="I9591" t="str">
        <f>INDEX(LedgerMapping[[#All],[Level 3]],MATCH(Actuals[[#This Row],[Sub Ledger]],LedgerMapping[[#All],[Sub Ledger]],0))</f>
        <v>Administration</v>
      </c>
      <c r="J9591" s="22">
        <f>YEAR(Actuals[[#This Row],[Date]])</f>
        <v>2022</v>
      </c>
      <c r="K9591" s="22">
        <f>MONTH(Actuals[[#This Row],[Date]])</f>
        <v>10</v>
      </c>
      <c r="L9591" s="12"/>
    </row>
    <row r="9592" spans="1:12" x14ac:dyDescent="0.3">
      <c r="A9592">
        <v>6</v>
      </c>
      <c r="B9592">
        <v>11707</v>
      </c>
      <c r="C9592">
        <v>1</v>
      </c>
      <c r="D9592">
        <v>76000</v>
      </c>
      <c r="E9592" s="46">
        <v>44866</v>
      </c>
      <c r="F9592">
        <v>-286</v>
      </c>
      <c r="I9592" t="str">
        <f>INDEX(LedgerMapping[[#All],[Level 3]],MATCH(Actuals[[#This Row],[Sub Ledger]],LedgerMapping[[#All],[Sub Ledger]],0))</f>
        <v>Administration</v>
      </c>
      <c r="J9592" s="22">
        <f>YEAR(Actuals[[#This Row],[Date]])</f>
        <v>2022</v>
      </c>
      <c r="K9592" s="22">
        <f>MONTH(Actuals[[#This Row],[Date]])</f>
        <v>11</v>
      </c>
      <c r="L9592" s="12"/>
    </row>
    <row r="9593" spans="1:12" x14ac:dyDescent="0.3">
      <c r="A9593">
        <v>6</v>
      </c>
      <c r="B9593">
        <v>12834</v>
      </c>
      <c r="C9593">
        <v>1</v>
      </c>
      <c r="D9593">
        <v>76000</v>
      </c>
      <c r="E9593" s="46">
        <v>44897</v>
      </c>
      <c r="F9593">
        <v>-260</v>
      </c>
      <c r="I9593" t="str">
        <f>INDEX(LedgerMapping[[#All],[Level 3]],MATCH(Actuals[[#This Row],[Sub Ledger]],LedgerMapping[[#All],[Sub Ledger]],0))</f>
        <v>Administration</v>
      </c>
      <c r="J9593" s="22">
        <f>YEAR(Actuals[[#This Row],[Date]])</f>
        <v>2022</v>
      </c>
      <c r="K9593" s="22">
        <f>MONTH(Actuals[[#This Row],[Date]])</f>
        <v>12</v>
      </c>
      <c r="L9593" s="12"/>
    </row>
    <row r="9594" spans="1:12" x14ac:dyDescent="0.3">
      <c r="A9594">
        <v>6</v>
      </c>
      <c r="B9594">
        <v>13813</v>
      </c>
      <c r="C9594">
        <v>1</v>
      </c>
      <c r="D9594">
        <v>76000</v>
      </c>
      <c r="E9594" s="46">
        <v>44927</v>
      </c>
      <c r="F9594">
        <v>-216</v>
      </c>
      <c r="I9594" t="str">
        <f>INDEX(LedgerMapping[[#All],[Level 3]],MATCH(Actuals[[#This Row],[Sub Ledger]],LedgerMapping[[#All],[Sub Ledger]],0))</f>
        <v>Administration</v>
      </c>
      <c r="J9594" s="22">
        <f>YEAR(Actuals[[#This Row],[Date]])</f>
        <v>2023</v>
      </c>
      <c r="K9594" s="22">
        <f>MONTH(Actuals[[#This Row],[Date]])</f>
        <v>1</v>
      </c>
      <c r="L9594" s="12"/>
    </row>
    <row r="9595" spans="1:12" x14ac:dyDescent="0.3">
      <c r="A9595">
        <v>6</v>
      </c>
      <c r="B9595">
        <v>14821</v>
      </c>
      <c r="C9595">
        <v>1</v>
      </c>
      <c r="D9595">
        <v>76000</v>
      </c>
      <c r="E9595" s="46">
        <v>44958</v>
      </c>
      <c r="F9595">
        <v>-186</v>
      </c>
      <c r="I9595" t="str">
        <f>INDEX(LedgerMapping[[#All],[Level 3]],MATCH(Actuals[[#This Row],[Sub Ledger]],LedgerMapping[[#All],[Sub Ledger]],0))</f>
        <v>Administration</v>
      </c>
      <c r="J9595" s="22">
        <f>YEAR(Actuals[[#This Row],[Date]])</f>
        <v>2023</v>
      </c>
      <c r="K9595" s="22">
        <f>MONTH(Actuals[[#This Row],[Date]])</f>
        <v>2</v>
      </c>
      <c r="L9595" s="12"/>
    </row>
    <row r="9596" spans="1:12" x14ac:dyDescent="0.3">
      <c r="A9596">
        <v>6</v>
      </c>
      <c r="B9596">
        <v>15801</v>
      </c>
      <c r="C9596">
        <v>1</v>
      </c>
      <c r="D9596">
        <v>76000</v>
      </c>
      <c r="E9596" s="46">
        <v>44988</v>
      </c>
      <c r="F9596">
        <v>-200</v>
      </c>
      <c r="I9596" t="str">
        <f>INDEX(LedgerMapping[[#All],[Level 3]],MATCH(Actuals[[#This Row],[Sub Ledger]],LedgerMapping[[#All],[Sub Ledger]],0))</f>
        <v>Administration</v>
      </c>
      <c r="J9596" s="22">
        <f>YEAR(Actuals[[#This Row],[Date]])</f>
        <v>2023</v>
      </c>
      <c r="K9596" s="22">
        <f>MONTH(Actuals[[#This Row],[Date]])</f>
        <v>3</v>
      </c>
      <c r="L9596" s="12"/>
    </row>
    <row r="9597" spans="1:12" x14ac:dyDescent="0.3">
      <c r="A9597">
        <v>6</v>
      </c>
      <c r="B9597">
        <v>16833</v>
      </c>
      <c r="C9597">
        <v>1</v>
      </c>
      <c r="D9597">
        <v>76000</v>
      </c>
      <c r="E9597" s="46">
        <v>45018</v>
      </c>
      <c r="F9597">
        <v>-240</v>
      </c>
      <c r="I9597" t="str">
        <f>INDEX(LedgerMapping[[#All],[Level 3]],MATCH(Actuals[[#This Row],[Sub Ledger]],LedgerMapping[[#All],[Sub Ledger]],0))</f>
        <v>Administration</v>
      </c>
      <c r="J9597" s="22">
        <f>YEAR(Actuals[[#This Row],[Date]])</f>
        <v>2023</v>
      </c>
      <c r="K9597" s="22">
        <f>MONTH(Actuals[[#This Row],[Date]])</f>
        <v>4</v>
      </c>
      <c r="L9597" s="12"/>
    </row>
    <row r="9598" spans="1:12" x14ac:dyDescent="0.3">
      <c r="A9598">
        <v>6</v>
      </c>
      <c r="B9598">
        <v>17864</v>
      </c>
      <c r="C9598">
        <v>1</v>
      </c>
      <c r="D9598">
        <v>76000</v>
      </c>
      <c r="E9598" s="46">
        <v>45049</v>
      </c>
      <c r="F9598">
        <v>-240</v>
      </c>
      <c r="I9598" t="str">
        <f>INDEX(LedgerMapping[[#All],[Level 3]],MATCH(Actuals[[#This Row],[Sub Ledger]],LedgerMapping[[#All],[Sub Ledger]],0))</f>
        <v>Administration</v>
      </c>
      <c r="J9598" s="22">
        <f>YEAR(Actuals[[#This Row],[Date]])</f>
        <v>2023</v>
      </c>
      <c r="K9598" s="22">
        <f>MONTH(Actuals[[#This Row],[Date]])</f>
        <v>5</v>
      </c>
      <c r="L9598" s="12"/>
    </row>
    <row r="9599" spans="1:12" x14ac:dyDescent="0.3">
      <c r="A9599">
        <v>6</v>
      </c>
      <c r="B9599">
        <v>18868</v>
      </c>
      <c r="C9599">
        <v>1</v>
      </c>
      <c r="D9599">
        <v>76000</v>
      </c>
      <c r="E9599" s="46">
        <v>45079</v>
      </c>
      <c r="F9599">
        <v>-170</v>
      </c>
      <c r="I9599" t="str">
        <f>INDEX(LedgerMapping[[#All],[Level 3]],MATCH(Actuals[[#This Row],[Sub Ledger]],LedgerMapping[[#All],[Sub Ledger]],0))</f>
        <v>Administration</v>
      </c>
      <c r="J9599" s="22">
        <f>YEAR(Actuals[[#This Row],[Date]])</f>
        <v>2023</v>
      </c>
      <c r="K9599" s="22">
        <f>MONTH(Actuals[[#This Row],[Date]])</f>
        <v>6</v>
      </c>
      <c r="L9599" s="12"/>
    </row>
    <row r="9600" spans="1:12" x14ac:dyDescent="0.3">
      <c r="A9600">
        <v>6</v>
      </c>
      <c r="B9600">
        <v>19896</v>
      </c>
      <c r="C9600">
        <v>1</v>
      </c>
      <c r="D9600">
        <v>76000</v>
      </c>
      <c r="E9600" s="46">
        <v>45110</v>
      </c>
      <c r="F9600">
        <v>-178</v>
      </c>
      <c r="I9600" t="str">
        <f>INDEX(LedgerMapping[[#All],[Level 3]],MATCH(Actuals[[#This Row],[Sub Ledger]],LedgerMapping[[#All],[Sub Ledger]],0))</f>
        <v>Administration</v>
      </c>
      <c r="J9600" s="22">
        <f>YEAR(Actuals[[#This Row],[Date]])</f>
        <v>2023</v>
      </c>
      <c r="K9600" s="22">
        <f>MONTH(Actuals[[#This Row],[Date]])</f>
        <v>7</v>
      </c>
      <c r="L9600" s="12"/>
    </row>
    <row r="9601" spans="1:12" x14ac:dyDescent="0.3">
      <c r="A9601">
        <v>6</v>
      </c>
      <c r="B9601">
        <v>20926</v>
      </c>
      <c r="C9601">
        <v>1</v>
      </c>
      <c r="D9601">
        <v>76000</v>
      </c>
      <c r="E9601" s="46">
        <v>45141</v>
      </c>
      <c r="F9601">
        <v>-200</v>
      </c>
      <c r="I9601" t="str">
        <f>INDEX(LedgerMapping[[#All],[Level 3]],MATCH(Actuals[[#This Row],[Sub Ledger]],LedgerMapping[[#All],[Sub Ledger]],0))</f>
        <v>Administration</v>
      </c>
      <c r="J9601" s="22">
        <f>YEAR(Actuals[[#This Row],[Date]])</f>
        <v>2023</v>
      </c>
      <c r="K9601" s="22">
        <f>MONTH(Actuals[[#This Row],[Date]])</f>
        <v>8</v>
      </c>
      <c r="L9601" s="12"/>
    </row>
    <row r="9602" spans="1:12" x14ac:dyDescent="0.3">
      <c r="A9602">
        <v>6</v>
      </c>
      <c r="B9602">
        <v>21927</v>
      </c>
      <c r="C9602">
        <v>1</v>
      </c>
      <c r="D9602">
        <v>76000</v>
      </c>
      <c r="E9602" s="46">
        <v>45169</v>
      </c>
      <c r="F9602">
        <v>-190</v>
      </c>
      <c r="I9602" t="str">
        <f>INDEX(LedgerMapping[[#All],[Level 3]],MATCH(Actuals[[#This Row],[Sub Ledger]],LedgerMapping[[#All],[Sub Ledger]],0))</f>
        <v>Administration</v>
      </c>
      <c r="J9602" s="22">
        <f>YEAR(Actuals[[#This Row],[Date]])</f>
        <v>2023</v>
      </c>
      <c r="K9602" s="22">
        <f>MONTH(Actuals[[#This Row],[Date]])</f>
        <v>8</v>
      </c>
      <c r="L9602" s="12"/>
    </row>
    <row r="9603" spans="1:12" x14ac:dyDescent="0.3">
      <c r="A9603">
        <v>6</v>
      </c>
      <c r="B9603">
        <v>22904</v>
      </c>
      <c r="C9603">
        <v>1</v>
      </c>
      <c r="D9603">
        <v>76000</v>
      </c>
      <c r="E9603" s="46">
        <v>45200</v>
      </c>
      <c r="F9603">
        <v>-187</v>
      </c>
      <c r="I9603" t="str">
        <f>INDEX(LedgerMapping[[#All],[Level 3]],MATCH(Actuals[[#This Row],[Sub Ledger]],LedgerMapping[[#All],[Sub Ledger]],0))</f>
        <v>Administration</v>
      </c>
      <c r="J9603" s="22">
        <f>YEAR(Actuals[[#This Row],[Date]])</f>
        <v>2023</v>
      </c>
      <c r="K9603" s="22">
        <f>MONTH(Actuals[[#This Row],[Date]])</f>
        <v>10</v>
      </c>
      <c r="L9603" s="12"/>
    </row>
    <row r="9604" spans="1:12" x14ac:dyDescent="0.3">
      <c r="A9604">
        <v>6</v>
      </c>
      <c r="B9604">
        <v>23909</v>
      </c>
      <c r="C9604">
        <v>1</v>
      </c>
      <c r="D9604">
        <v>76000</v>
      </c>
      <c r="E9604" s="46">
        <v>45230</v>
      </c>
      <c r="F9604">
        <v>-249</v>
      </c>
      <c r="I9604" t="str">
        <f>INDEX(LedgerMapping[[#All],[Level 3]],MATCH(Actuals[[#This Row],[Sub Ledger]],LedgerMapping[[#All],[Sub Ledger]],0))</f>
        <v>Administration</v>
      </c>
      <c r="J9604" s="22">
        <f>YEAR(Actuals[[#This Row],[Date]])</f>
        <v>2023</v>
      </c>
      <c r="K9604" s="22">
        <f>MONTH(Actuals[[#This Row],[Date]])</f>
        <v>10</v>
      </c>
      <c r="L9604" s="12"/>
    </row>
    <row r="9605" spans="1:12" x14ac:dyDescent="0.3">
      <c r="A9605">
        <v>6</v>
      </c>
      <c r="B9605">
        <v>24938</v>
      </c>
      <c r="C9605">
        <v>1</v>
      </c>
      <c r="D9605">
        <v>76000</v>
      </c>
      <c r="E9605" s="46">
        <v>45261</v>
      </c>
      <c r="F9605">
        <v>-186</v>
      </c>
      <c r="I9605" t="str">
        <f>INDEX(LedgerMapping[[#All],[Level 3]],MATCH(Actuals[[#This Row],[Sub Ledger]],LedgerMapping[[#All],[Sub Ledger]],0))</f>
        <v>Administration</v>
      </c>
      <c r="J9605" s="22">
        <f>YEAR(Actuals[[#This Row],[Date]])</f>
        <v>2023</v>
      </c>
      <c r="K9605" s="22">
        <f>MONTH(Actuals[[#This Row],[Date]])</f>
        <v>12</v>
      </c>
      <c r="L9605" s="12"/>
    </row>
    <row r="9606" spans="1:12" x14ac:dyDescent="0.3">
      <c r="A9606">
        <v>6</v>
      </c>
      <c r="B9606">
        <v>26004</v>
      </c>
      <c r="C9606">
        <v>1</v>
      </c>
      <c r="D9606">
        <v>76000</v>
      </c>
      <c r="E9606" s="46">
        <v>45291</v>
      </c>
      <c r="F9606">
        <v>-144</v>
      </c>
      <c r="I9606" t="str">
        <f>INDEX(LedgerMapping[[#All],[Level 3]],MATCH(Actuals[[#This Row],[Sub Ledger]],LedgerMapping[[#All],[Sub Ledger]],0))</f>
        <v>Administration</v>
      </c>
      <c r="J9606" s="22">
        <f>YEAR(Actuals[[#This Row],[Date]])</f>
        <v>2023</v>
      </c>
      <c r="K9606" s="22">
        <f>MONTH(Actuals[[#This Row],[Date]])</f>
        <v>12</v>
      </c>
      <c r="L9606" s="12"/>
    </row>
    <row r="9607" spans="1:12" x14ac:dyDescent="0.3">
      <c r="A9607">
        <v>6</v>
      </c>
      <c r="B9607">
        <v>27133</v>
      </c>
      <c r="C9607">
        <v>1</v>
      </c>
      <c r="D9607">
        <v>76000</v>
      </c>
      <c r="E9607" s="46">
        <v>45322</v>
      </c>
      <c r="F9607">
        <v>-237</v>
      </c>
      <c r="I9607" t="str">
        <f>INDEX(LedgerMapping[[#All],[Level 3]],MATCH(Actuals[[#This Row],[Sub Ledger]],LedgerMapping[[#All],[Sub Ledger]],0))</f>
        <v>Administration</v>
      </c>
      <c r="J9607" s="22">
        <f>YEAR(Actuals[[#This Row],[Date]])</f>
        <v>2024</v>
      </c>
      <c r="K9607" s="22">
        <f>MONTH(Actuals[[#This Row],[Date]])</f>
        <v>1</v>
      </c>
      <c r="L9607" s="12"/>
    </row>
    <row r="9608" spans="1:12" x14ac:dyDescent="0.3">
      <c r="A9608">
        <v>6</v>
      </c>
      <c r="B9608">
        <v>28285</v>
      </c>
      <c r="C9608">
        <v>1</v>
      </c>
      <c r="D9608">
        <v>76000</v>
      </c>
      <c r="E9608" s="46">
        <v>45354</v>
      </c>
      <c r="F9608">
        <v>-309</v>
      </c>
      <c r="I9608" t="str">
        <f>INDEX(LedgerMapping[[#All],[Level 3]],MATCH(Actuals[[#This Row],[Sub Ledger]],LedgerMapping[[#All],[Sub Ledger]],0))</f>
        <v>Administration</v>
      </c>
      <c r="J9608" s="22">
        <f>YEAR(Actuals[[#This Row],[Date]])</f>
        <v>2024</v>
      </c>
      <c r="K9608" s="22">
        <f>MONTH(Actuals[[#This Row],[Date]])</f>
        <v>3</v>
      </c>
      <c r="L9608" s="12"/>
    </row>
    <row r="9609" spans="1:12" x14ac:dyDescent="0.3">
      <c r="A9609">
        <v>6</v>
      </c>
      <c r="B9609">
        <v>29439</v>
      </c>
      <c r="C9609">
        <v>1</v>
      </c>
      <c r="D9609">
        <v>76000</v>
      </c>
      <c r="E9609" s="46">
        <v>45384</v>
      </c>
      <c r="F9609">
        <v>-237</v>
      </c>
      <c r="I9609" t="str">
        <f>INDEX(LedgerMapping[[#All],[Level 3]],MATCH(Actuals[[#This Row],[Sub Ledger]],LedgerMapping[[#All],[Sub Ledger]],0))</f>
        <v>Administration</v>
      </c>
      <c r="J9609" s="22">
        <f>YEAR(Actuals[[#This Row],[Date]])</f>
        <v>2024</v>
      </c>
      <c r="K9609" s="22">
        <f>MONTH(Actuals[[#This Row],[Date]])</f>
        <v>4</v>
      </c>
      <c r="L9609" s="12"/>
    </row>
    <row r="9610" spans="1:12" x14ac:dyDescent="0.3">
      <c r="A9610">
        <v>6</v>
      </c>
      <c r="B9610">
        <v>30565</v>
      </c>
      <c r="C9610">
        <v>1</v>
      </c>
      <c r="D9610">
        <v>76000</v>
      </c>
      <c r="E9610" s="46">
        <v>45415</v>
      </c>
      <c r="F9610">
        <v>-248</v>
      </c>
      <c r="I9610" t="str">
        <f>INDEX(LedgerMapping[[#All],[Level 3]],MATCH(Actuals[[#This Row],[Sub Ledger]],LedgerMapping[[#All],[Sub Ledger]],0))</f>
        <v>Administration</v>
      </c>
      <c r="J9610" s="22">
        <f>YEAR(Actuals[[#This Row],[Date]])</f>
        <v>2024</v>
      </c>
      <c r="K9610" s="22">
        <f>MONTH(Actuals[[#This Row],[Date]])</f>
        <v>5</v>
      </c>
      <c r="L9610" s="12"/>
    </row>
    <row r="9611" spans="1:12" x14ac:dyDescent="0.3">
      <c r="A9611">
        <v>6</v>
      </c>
      <c r="B9611">
        <v>31691</v>
      </c>
      <c r="C9611">
        <v>1</v>
      </c>
      <c r="D9611">
        <v>76000</v>
      </c>
      <c r="E9611" s="46">
        <v>45445</v>
      </c>
      <c r="F9611">
        <v>-288</v>
      </c>
      <c r="I9611" t="str">
        <f>INDEX(LedgerMapping[[#All],[Level 3]],MATCH(Actuals[[#This Row],[Sub Ledger]],LedgerMapping[[#All],[Sub Ledger]],0))</f>
        <v>Administration</v>
      </c>
      <c r="J9611" s="22">
        <f>YEAR(Actuals[[#This Row],[Date]])</f>
        <v>2024</v>
      </c>
      <c r="K9611" s="22">
        <f>MONTH(Actuals[[#This Row],[Date]])</f>
        <v>6</v>
      </c>
      <c r="L9611" s="12"/>
    </row>
    <row r="9612" spans="1:12" x14ac:dyDescent="0.3">
      <c r="A9612">
        <v>6</v>
      </c>
      <c r="B9612">
        <v>32815</v>
      </c>
      <c r="C9612">
        <v>1</v>
      </c>
      <c r="D9612">
        <v>76000</v>
      </c>
      <c r="E9612" s="46">
        <v>45476</v>
      </c>
      <c r="F9612">
        <v>-280</v>
      </c>
      <c r="I9612" t="str">
        <f>INDEX(LedgerMapping[[#All],[Level 3]],MATCH(Actuals[[#This Row],[Sub Ledger]],LedgerMapping[[#All],[Sub Ledger]],0))</f>
        <v>Administration</v>
      </c>
      <c r="J9612" s="22">
        <f>YEAR(Actuals[[#This Row],[Date]])</f>
        <v>2024</v>
      </c>
      <c r="K9612" s="22">
        <f>MONTH(Actuals[[#This Row],[Date]])</f>
        <v>7</v>
      </c>
      <c r="L9612" s="12"/>
    </row>
    <row r="9613" spans="1:12" x14ac:dyDescent="0.3">
      <c r="A9613">
        <v>6</v>
      </c>
      <c r="B9613">
        <v>33939</v>
      </c>
      <c r="C9613">
        <v>1</v>
      </c>
      <c r="D9613">
        <v>76000</v>
      </c>
      <c r="E9613" s="46">
        <v>45507</v>
      </c>
      <c r="F9613">
        <v>-289</v>
      </c>
      <c r="I9613" t="str">
        <f>INDEX(LedgerMapping[[#All],[Level 3]],MATCH(Actuals[[#This Row],[Sub Ledger]],LedgerMapping[[#All],[Sub Ledger]],0))</f>
        <v>Administration</v>
      </c>
      <c r="J9613" s="22">
        <f>YEAR(Actuals[[#This Row],[Date]])</f>
        <v>2024</v>
      </c>
      <c r="K9613" s="22">
        <f>MONTH(Actuals[[#This Row],[Date]])</f>
        <v>8</v>
      </c>
      <c r="L9613" s="12"/>
    </row>
    <row r="9614" spans="1:12" x14ac:dyDescent="0.3">
      <c r="A9614">
        <v>6</v>
      </c>
      <c r="B9614">
        <v>35090</v>
      </c>
      <c r="C9614">
        <v>1</v>
      </c>
      <c r="D9614">
        <v>76000</v>
      </c>
      <c r="E9614" s="46">
        <v>45536</v>
      </c>
      <c r="F9614">
        <v>-225</v>
      </c>
      <c r="I9614" t="str">
        <f>INDEX(LedgerMapping[[#All],[Level 3]],MATCH(Actuals[[#This Row],[Sub Ledger]],LedgerMapping[[#All],[Sub Ledger]],0))</f>
        <v>Administration</v>
      </c>
      <c r="J9614" s="22">
        <f>YEAR(Actuals[[#This Row],[Date]])</f>
        <v>2024</v>
      </c>
      <c r="K9614" s="22">
        <f>MONTH(Actuals[[#This Row],[Date]])</f>
        <v>9</v>
      </c>
      <c r="L9614" s="12"/>
    </row>
    <row r="9615" spans="1:12" x14ac:dyDescent="0.3">
      <c r="A9615">
        <v>6</v>
      </c>
      <c r="B9615">
        <v>36240</v>
      </c>
      <c r="C9615">
        <v>1</v>
      </c>
      <c r="D9615">
        <v>76000</v>
      </c>
      <c r="E9615" s="46">
        <v>45567</v>
      </c>
      <c r="F9615">
        <v>-298</v>
      </c>
      <c r="I9615" t="str">
        <f>INDEX(LedgerMapping[[#All],[Level 3]],MATCH(Actuals[[#This Row],[Sub Ledger]],LedgerMapping[[#All],[Sub Ledger]],0))</f>
        <v>Administration</v>
      </c>
      <c r="J9615" s="22">
        <f>YEAR(Actuals[[#This Row],[Date]])</f>
        <v>2024</v>
      </c>
      <c r="K9615" s="22">
        <f>MONTH(Actuals[[#This Row],[Date]])</f>
        <v>10</v>
      </c>
      <c r="L9615" s="12"/>
    </row>
    <row r="9616" spans="1:12" x14ac:dyDescent="0.3">
      <c r="A9616">
        <v>6</v>
      </c>
      <c r="B9616">
        <v>37390</v>
      </c>
      <c r="C9616">
        <v>1</v>
      </c>
      <c r="D9616">
        <v>76000</v>
      </c>
      <c r="E9616" s="46">
        <v>45597</v>
      </c>
      <c r="F9616">
        <v>-256</v>
      </c>
      <c r="I9616" t="str">
        <f>INDEX(LedgerMapping[[#All],[Level 3]],MATCH(Actuals[[#This Row],[Sub Ledger]],LedgerMapping[[#All],[Sub Ledger]],0))</f>
        <v>Administration</v>
      </c>
      <c r="J9616" s="22">
        <f>YEAR(Actuals[[#This Row],[Date]])</f>
        <v>2024</v>
      </c>
      <c r="K9616" s="22">
        <f>MONTH(Actuals[[#This Row],[Date]])</f>
        <v>11</v>
      </c>
      <c r="L9616" s="12"/>
    </row>
    <row r="9617" spans="1:12" x14ac:dyDescent="0.3">
      <c r="A9617">
        <v>6</v>
      </c>
      <c r="B9617">
        <v>38540</v>
      </c>
      <c r="C9617">
        <v>1</v>
      </c>
      <c r="D9617">
        <v>76000</v>
      </c>
      <c r="E9617" s="46">
        <v>45628</v>
      </c>
      <c r="F9617">
        <v>-288</v>
      </c>
      <c r="I9617" t="str">
        <f>INDEX(LedgerMapping[[#All],[Level 3]],MATCH(Actuals[[#This Row],[Sub Ledger]],LedgerMapping[[#All],[Sub Ledger]],0))</f>
        <v>Administration</v>
      </c>
      <c r="J9617" s="22">
        <f>YEAR(Actuals[[#This Row],[Date]])</f>
        <v>2024</v>
      </c>
      <c r="K9617" s="22">
        <f>MONTH(Actuals[[#This Row],[Date]])</f>
        <v>12</v>
      </c>
      <c r="L9617" s="12"/>
    </row>
    <row r="9618" spans="1:12" x14ac:dyDescent="0.3">
      <c r="A9618">
        <v>6</v>
      </c>
      <c r="B9618">
        <v>494</v>
      </c>
      <c r="C9618">
        <v>1</v>
      </c>
      <c r="D9618">
        <v>77000</v>
      </c>
      <c r="E9618" s="46">
        <v>44562</v>
      </c>
      <c r="F9618">
        <v>-426</v>
      </c>
      <c r="I9618" t="str">
        <f>INDEX(LedgerMapping[[#All],[Level 3]],MATCH(Actuals[[#This Row],[Sub Ledger]],LedgerMapping[[#All],[Sub Ledger]],0))</f>
        <v>Administration</v>
      </c>
      <c r="J9618" s="22">
        <f>YEAR(Actuals[[#This Row],[Date]])</f>
        <v>2022</v>
      </c>
      <c r="K9618" s="22">
        <f>MONTH(Actuals[[#This Row],[Date]])</f>
        <v>1</v>
      </c>
      <c r="L9618" s="12"/>
    </row>
    <row r="9619" spans="1:12" x14ac:dyDescent="0.3">
      <c r="A9619">
        <v>6</v>
      </c>
      <c r="B9619">
        <v>1618</v>
      </c>
      <c r="C9619">
        <v>1</v>
      </c>
      <c r="D9619">
        <v>77000</v>
      </c>
      <c r="E9619" s="46">
        <v>44593</v>
      </c>
      <c r="F9619">
        <v>-449</v>
      </c>
      <c r="I9619" t="str">
        <f>INDEX(LedgerMapping[[#All],[Level 3]],MATCH(Actuals[[#This Row],[Sub Ledger]],LedgerMapping[[#All],[Sub Ledger]],0))</f>
        <v>Administration</v>
      </c>
      <c r="J9619" s="22">
        <f>YEAR(Actuals[[#This Row],[Date]])</f>
        <v>2022</v>
      </c>
      <c r="K9619" s="22">
        <f>MONTH(Actuals[[#This Row],[Date]])</f>
        <v>2</v>
      </c>
      <c r="L9619" s="12"/>
    </row>
    <row r="9620" spans="1:12" x14ac:dyDescent="0.3">
      <c r="A9620">
        <v>6</v>
      </c>
      <c r="B9620">
        <v>2736</v>
      </c>
      <c r="C9620">
        <v>1</v>
      </c>
      <c r="D9620">
        <v>77000</v>
      </c>
      <c r="E9620" s="46">
        <v>44624</v>
      </c>
      <c r="F9620">
        <v>-426</v>
      </c>
      <c r="I9620" t="str">
        <f>INDEX(LedgerMapping[[#All],[Level 3]],MATCH(Actuals[[#This Row],[Sub Ledger]],LedgerMapping[[#All],[Sub Ledger]],0))</f>
        <v>Administration</v>
      </c>
      <c r="J9620" s="22">
        <f>YEAR(Actuals[[#This Row],[Date]])</f>
        <v>2022</v>
      </c>
      <c r="K9620" s="22">
        <f>MONTH(Actuals[[#This Row],[Date]])</f>
        <v>3</v>
      </c>
      <c r="L9620" s="12"/>
    </row>
    <row r="9621" spans="1:12" x14ac:dyDescent="0.3">
      <c r="A9621">
        <v>6</v>
      </c>
      <c r="B9621">
        <v>3858</v>
      </c>
      <c r="C9621">
        <v>1</v>
      </c>
      <c r="D9621">
        <v>77000</v>
      </c>
      <c r="E9621" s="46">
        <v>44654</v>
      </c>
      <c r="F9621">
        <v>-527</v>
      </c>
      <c r="I9621" t="str">
        <f>INDEX(LedgerMapping[[#All],[Level 3]],MATCH(Actuals[[#This Row],[Sub Ledger]],LedgerMapping[[#All],[Sub Ledger]],0))</f>
        <v>Administration</v>
      </c>
      <c r="J9621" s="22">
        <f>YEAR(Actuals[[#This Row],[Date]])</f>
        <v>2022</v>
      </c>
      <c r="K9621" s="22">
        <f>MONTH(Actuals[[#This Row],[Date]])</f>
        <v>4</v>
      </c>
      <c r="L9621" s="12"/>
    </row>
    <row r="9622" spans="1:12" x14ac:dyDescent="0.3">
      <c r="A9622">
        <v>6</v>
      </c>
      <c r="B9622">
        <v>4982</v>
      </c>
      <c r="C9622">
        <v>1</v>
      </c>
      <c r="D9622">
        <v>77000</v>
      </c>
      <c r="E9622" s="46">
        <v>44685</v>
      </c>
      <c r="F9622">
        <v>-430</v>
      </c>
      <c r="I9622" t="str">
        <f>INDEX(LedgerMapping[[#All],[Level 3]],MATCH(Actuals[[#This Row],[Sub Ledger]],LedgerMapping[[#All],[Sub Ledger]],0))</f>
        <v>Administration</v>
      </c>
      <c r="J9622" s="22">
        <f>YEAR(Actuals[[#This Row],[Date]])</f>
        <v>2022</v>
      </c>
      <c r="K9622" s="22">
        <f>MONTH(Actuals[[#This Row],[Date]])</f>
        <v>5</v>
      </c>
      <c r="L9622" s="12"/>
    </row>
    <row r="9623" spans="1:12" x14ac:dyDescent="0.3">
      <c r="A9623">
        <v>6</v>
      </c>
      <c r="B9623">
        <v>6106</v>
      </c>
      <c r="C9623">
        <v>1</v>
      </c>
      <c r="D9623">
        <v>77000</v>
      </c>
      <c r="E9623" s="46">
        <v>44715</v>
      </c>
      <c r="F9623">
        <v>-410</v>
      </c>
      <c r="I9623" t="str">
        <f>INDEX(LedgerMapping[[#All],[Level 3]],MATCH(Actuals[[#This Row],[Sub Ledger]],LedgerMapping[[#All],[Sub Ledger]],0))</f>
        <v>Administration</v>
      </c>
      <c r="J9623" s="22">
        <f>YEAR(Actuals[[#This Row],[Date]])</f>
        <v>2022</v>
      </c>
      <c r="K9623" s="22">
        <f>MONTH(Actuals[[#This Row],[Date]])</f>
        <v>6</v>
      </c>
      <c r="L9623" s="12"/>
    </row>
    <row r="9624" spans="1:12" x14ac:dyDescent="0.3">
      <c r="A9624">
        <v>6</v>
      </c>
      <c r="B9624">
        <v>7229</v>
      </c>
      <c r="C9624">
        <v>1</v>
      </c>
      <c r="D9624">
        <v>77000</v>
      </c>
      <c r="E9624" s="46">
        <v>44746</v>
      </c>
      <c r="F9624">
        <v>-547</v>
      </c>
      <c r="I9624" t="str">
        <f>INDEX(LedgerMapping[[#All],[Level 3]],MATCH(Actuals[[#This Row],[Sub Ledger]],LedgerMapping[[#All],[Sub Ledger]],0))</f>
        <v>Administration</v>
      </c>
      <c r="J9624" s="22">
        <f>YEAR(Actuals[[#This Row],[Date]])</f>
        <v>2022</v>
      </c>
      <c r="K9624" s="22">
        <f>MONTH(Actuals[[#This Row],[Date]])</f>
        <v>7</v>
      </c>
      <c r="L9624" s="12"/>
    </row>
    <row r="9625" spans="1:12" x14ac:dyDescent="0.3">
      <c r="A9625">
        <v>6</v>
      </c>
      <c r="B9625">
        <v>8350</v>
      </c>
      <c r="C9625">
        <v>1</v>
      </c>
      <c r="D9625">
        <v>77000</v>
      </c>
      <c r="E9625" s="46">
        <v>44777</v>
      </c>
      <c r="F9625">
        <v>-495</v>
      </c>
      <c r="I9625" t="str">
        <f>INDEX(LedgerMapping[[#All],[Level 3]],MATCH(Actuals[[#This Row],[Sub Ledger]],LedgerMapping[[#All],[Sub Ledger]],0))</f>
        <v>Administration</v>
      </c>
      <c r="J9625" s="22">
        <f>YEAR(Actuals[[#This Row],[Date]])</f>
        <v>2022</v>
      </c>
      <c r="K9625" s="22">
        <f>MONTH(Actuals[[#This Row],[Date]])</f>
        <v>8</v>
      </c>
      <c r="L9625" s="12"/>
    </row>
    <row r="9626" spans="1:12" x14ac:dyDescent="0.3">
      <c r="A9626">
        <v>6</v>
      </c>
      <c r="B9626">
        <v>9469</v>
      </c>
      <c r="C9626">
        <v>1</v>
      </c>
      <c r="D9626">
        <v>77000</v>
      </c>
      <c r="E9626" s="46">
        <v>44805</v>
      </c>
      <c r="F9626">
        <v>-547</v>
      </c>
      <c r="I9626" t="str">
        <f>INDEX(LedgerMapping[[#All],[Level 3]],MATCH(Actuals[[#This Row],[Sub Ledger]],LedgerMapping[[#All],[Sub Ledger]],0))</f>
        <v>Administration</v>
      </c>
      <c r="J9626" s="22">
        <f>YEAR(Actuals[[#This Row],[Date]])</f>
        <v>2022</v>
      </c>
      <c r="K9626" s="22">
        <f>MONTH(Actuals[[#This Row],[Date]])</f>
        <v>9</v>
      </c>
      <c r="L9626" s="12"/>
    </row>
    <row r="9627" spans="1:12" x14ac:dyDescent="0.3">
      <c r="A9627">
        <v>6</v>
      </c>
      <c r="B9627">
        <v>10584</v>
      </c>
      <c r="C9627">
        <v>1</v>
      </c>
      <c r="D9627">
        <v>77000</v>
      </c>
      <c r="E9627" s="46">
        <v>44836</v>
      </c>
      <c r="F9627">
        <v>-468</v>
      </c>
      <c r="I9627" t="str">
        <f>INDEX(LedgerMapping[[#All],[Level 3]],MATCH(Actuals[[#This Row],[Sub Ledger]],LedgerMapping[[#All],[Sub Ledger]],0))</f>
        <v>Administration</v>
      </c>
      <c r="J9627" s="22">
        <f>YEAR(Actuals[[#This Row],[Date]])</f>
        <v>2022</v>
      </c>
      <c r="K9627" s="22">
        <f>MONTH(Actuals[[#This Row],[Date]])</f>
        <v>10</v>
      </c>
      <c r="L9627" s="12"/>
    </row>
    <row r="9628" spans="1:12" x14ac:dyDescent="0.3">
      <c r="A9628">
        <v>6</v>
      </c>
      <c r="B9628">
        <v>11709</v>
      </c>
      <c r="C9628">
        <v>1</v>
      </c>
      <c r="D9628">
        <v>77000</v>
      </c>
      <c r="E9628" s="46">
        <v>44866</v>
      </c>
      <c r="F9628">
        <v>-515</v>
      </c>
      <c r="I9628" t="str">
        <f>INDEX(LedgerMapping[[#All],[Level 3]],MATCH(Actuals[[#This Row],[Sub Ledger]],LedgerMapping[[#All],[Sub Ledger]],0))</f>
        <v>Administration</v>
      </c>
      <c r="J9628" s="22">
        <f>YEAR(Actuals[[#This Row],[Date]])</f>
        <v>2022</v>
      </c>
      <c r="K9628" s="22">
        <f>MONTH(Actuals[[#This Row],[Date]])</f>
        <v>11</v>
      </c>
      <c r="L9628" s="12"/>
    </row>
    <row r="9629" spans="1:12" x14ac:dyDescent="0.3">
      <c r="A9629">
        <v>6</v>
      </c>
      <c r="B9629">
        <v>12836</v>
      </c>
      <c r="C9629">
        <v>1</v>
      </c>
      <c r="D9629">
        <v>77000</v>
      </c>
      <c r="E9629" s="46">
        <v>44897</v>
      </c>
      <c r="F9629">
        <v>-468</v>
      </c>
      <c r="I9629" t="str">
        <f>INDEX(LedgerMapping[[#All],[Level 3]],MATCH(Actuals[[#This Row],[Sub Ledger]],LedgerMapping[[#All],[Sub Ledger]],0))</f>
        <v>Administration</v>
      </c>
      <c r="J9629" s="22">
        <f>YEAR(Actuals[[#This Row],[Date]])</f>
        <v>2022</v>
      </c>
      <c r="K9629" s="22">
        <f>MONTH(Actuals[[#This Row],[Date]])</f>
        <v>12</v>
      </c>
      <c r="L9629" s="12"/>
    </row>
    <row r="9630" spans="1:12" x14ac:dyDescent="0.3">
      <c r="A9630">
        <v>6</v>
      </c>
      <c r="B9630">
        <v>13814</v>
      </c>
      <c r="C9630">
        <v>1</v>
      </c>
      <c r="D9630">
        <v>77000</v>
      </c>
      <c r="E9630" s="46">
        <v>44927</v>
      </c>
      <c r="F9630">
        <v>-389</v>
      </c>
      <c r="I9630" t="str">
        <f>INDEX(LedgerMapping[[#All],[Level 3]],MATCH(Actuals[[#This Row],[Sub Ledger]],LedgerMapping[[#All],[Sub Ledger]],0))</f>
        <v>Administration</v>
      </c>
      <c r="J9630" s="22">
        <f>YEAR(Actuals[[#This Row],[Date]])</f>
        <v>2023</v>
      </c>
      <c r="K9630" s="22">
        <f>MONTH(Actuals[[#This Row],[Date]])</f>
        <v>1</v>
      </c>
      <c r="L9630" s="12"/>
    </row>
    <row r="9631" spans="1:12" x14ac:dyDescent="0.3">
      <c r="A9631">
        <v>6</v>
      </c>
      <c r="B9631">
        <v>14822</v>
      </c>
      <c r="C9631">
        <v>1</v>
      </c>
      <c r="D9631">
        <v>77000</v>
      </c>
      <c r="E9631" s="46">
        <v>44958</v>
      </c>
      <c r="F9631">
        <v>-333</v>
      </c>
      <c r="I9631" t="str">
        <f>INDEX(LedgerMapping[[#All],[Level 3]],MATCH(Actuals[[#This Row],[Sub Ledger]],LedgerMapping[[#All],[Sub Ledger]],0))</f>
        <v>Administration</v>
      </c>
      <c r="J9631" s="22">
        <f>YEAR(Actuals[[#This Row],[Date]])</f>
        <v>2023</v>
      </c>
      <c r="K9631" s="22">
        <f>MONTH(Actuals[[#This Row],[Date]])</f>
        <v>2</v>
      </c>
      <c r="L9631" s="12"/>
    </row>
    <row r="9632" spans="1:12" x14ac:dyDescent="0.3">
      <c r="A9632">
        <v>6</v>
      </c>
      <c r="B9632">
        <v>15802</v>
      </c>
      <c r="C9632">
        <v>1</v>
      </c>
      <c r="D9632">
        <v>77000</v>
      </c>
      <c r="E9632" s="46">
        <v>44988</v>
      </c>
      <c r="F9632">
        <v>-359</v>
      </c>
      <c r="I9632" t="str">
        <f>INDEX(LedgerMapping[[#All],[Level 3]],MATCH(Actuals[[#This Row],[Sub Ledger]],LedgerMapping[[#All],[Sub Ledger]],0))</f>
        <v>Administration</v>
      </c>
      <c r="J9632" s="22">
        <f>YEAR(Actuals[[#This Row],[Date]])</f>
        <v>2023</v>
      </c>
      <c r="K9632" s="22">
        <f>MONTH(Actuals[[#This Row],[Date]])</f>
        <v>3</v>
      </c>
      <c r="L9632" s="12"/>
    </row>
    <row r="9633" spans="1:12" x14ac:dyDescent="0.3">
      <c r="A9633">
        <v>6</v>
      </c>
      <c r="B9633">
        <v>16834</v>
      </c>
      <c r="C9633">
        <v>1</v>
      </c>
      <c r="D9633">
        <v>77000</v>
      </c>
      <c r="E9633" s="46">
        <v>45018</v>
      </c>
      <c r="F9633">
        <v>-432</v>
      </c>
      <c r="I9633" t="str">
        <f>INDEX(LedgerMapping[[#All],[Level 3]],MATCH(Actuals[[#This Row],[Sub Ledger]],LedgerMapping[[#All],[Sub Ledger]],0))</f>
        <v>Administration</v>
      </c>
      <c r="J9633" s="22">
        <f>YEAR(Actuals[[#This Row],[Date]])</f>
        <v>2023</v>
      </c>
      <c r="K9633" s="22">
        <f>MONTH(Actuals[[#This Row],[Date]])</f>
        <v>4</v>
      </c>
      <c r="L9633" s="12"/>
    </row>
    <row r="9634" spans="1:12" x14ac:dyDescent="0.3">
      <c r="A9634">
        <v>6</v>
      </c>
      <c r="B9634">
        <v>17865</v>
      </c>
      <c r="C9634">
        <v>1</v>
      </c>
      <c r="D9634">
        <v>77000</v>
      </c>
      <c r="E9634" s="46">
        <v>45049</v>
      </c>
      <c r="F9634">
        <v>-432</v>
      </c>
      <c r="I9634" t="str">
        <f>INDEX(LedgerMapping[[#All],[Level 3]],MATCH(Actuals[[#This Row],[Sub Ledger]],LedgerMapping[[#All],[Sub Ledger]],0))</f>
        <v>Administration</v>
      </c>
      <c r="J9634" s="22">
        <f>YEAR(Actuals[[#This Row],[Date]])</f>
        <v>2023</v>
      </c>
      <c r="K9634" s="22">
        <f>MONTH(Actuals[[#This Row],[Date]])</f>
        <v>5</v>
      </c>
      <c r="L9634" s="12"/>
    </row>
    <row r="9635" spans="1:12" x14ac:dyDescent="0.3">
      <c r="A9635">
        <v>6</v>
      </c>
      <c r="B9635">
        <v>18869</v>
      </c>
      <c r="C9635">
        <v>1</v>
      </c>
      <c r="D9635">
        <v>77000</v>
      </c>
      <c r="E9635" s="46">
        <v>45079</v>
      </c>
      <c r="F9635">
        <v>-306</v>
      </c>
      <c r="I9635" t="str">
        <f>INDEX(LedgerMapping[[#All],[Level 3]],MATCH(Actuals[[#This Row],[Sub Ledger]],LedgerMapping[[#All],[Sub Ledger]],0))</f>
        <v>Administration</v>
      </c>
      <c r="J9635" s="22">
        <f>YEAR(Actuals[[#This Row],[Date]])</f>
        <v>2023</v>
      </c>
      <c r="K9635" s="22">
        <f>MONTH(Actuals[[#This Row],[Date]])</f>
        <v>6</v>
      </c>
      <c r="L9635" s="12"/>
    </row>
    <row r="9636" spans="1:12" x14ac:dyDescent="0.3">
      <c r="A9636">
        <v>6</v>
      </c>
      <c r="B9636">
        <v>19897</v>
      </c>
      <c r="C9636">
        <v>1</v>
      </c>
      <c r="D9636">
        <v>77000</v>
      </c>
      <c r="E9636" s="46">
        <v>45110</v>
      </c>
      <c r="F9636">
        <v>-320</v>
      </c>
      <c r="I9636" t="str">
        <f>INDEX(LedgerMapping[[#All],[Level 3]],MATCH(Actuals[[#This Row],[Sub Ledger]],LedgerMapping[[#All],[Sub Ledger]],0))</f>
        <v>Administration</v>
      </c>
      <c r="J9636" s="22">
        <f>YEAR(Actuals[[#This Row],[Date]])</f>
        <v>2023</v>
      </c>
      <c r="K9636" s="22">
        <f>MONTH(Actuals[[#This Row],[Date]])</f>
        <v>7</v>
      </c>
      <c r="L9636" s="12"/>
    </row>
    <row r="9637" spans="1:12" x14ac:dyDescent="0.3">
      <c r="A9637">
        <v>6</v>
      </c>
      <c r="B9637">
        <v>20927</v>
      </c>
      <c r="C9637">
        <v>1</v>
      </c>
      <c r="D9637">
        <v>77000</v>
      </c>
      <c r="E9637" s="46">
        <v>45141</v>
      </c>
      <c r="F9637">
        <v>-361</v>
      </c>
      <c r="I9637" t="str">
        <f>INDEX(LedgerMapping[[#All],[Level 3]],MATCH(Actuals[[#This Row],[Sub Ledger]],LedgerMapping[[#All],[Sub Ledger]],0))</f>
        <v>Administration</v>
      </c>
      <c r="J9637" s="22">
        <f>YEAR(Actuals[[#This Row],[Date]])</f>
        <v>2023</v>
      </c>
      <c r="K9637" s="22">
        <f>MONTH(Actuals[[#This Row],[Date]])</f>
        <v>8</v>
      </c>
      <c r="L9637" s="12"/>
    </row>
    <row r="9638" spans="1:12" x14ac:dyDescent="0.3">
      <c r="A9638">
        <v>6</v>
      </c>
      <c r="B9638">
        <v>21928</v>
      </c>
      <c r="C9638">
        <v>1</v>
      </c>
      <c r="D9638">
        <v>77000</v>
      </c>
      <c r="E9638" s="46">
        <v>45169</v>
      </c>
      <c r="F9638">
        <v>-344</v>
      </c>
      <c r="I9638" t="str">
        <f>INDEX(LedgerMapping[[#All],[Level 3]],MATCH(Actuals[[#This Row],[Sub Ledger]],LedgerMapping[[#All],[Sub Ledger]],0))</f>
        <v>Administration</v>
      </c>
      <c r="J9638" s="22">
        <f>YEAR(Actuals[[#This Row],[Date]])</f>
        <v>2023</v>
      </c>
      <c r="K9638" s="22">
        <f>MONTH(Actuals[[#This Row],[Date]])</f>
        <v>8</v>
      </c>
      <c r="L9638" s="12"/>
    </row>
    <row r="9639" spans="1:12" x14ac:dyDescent="0.3">
      <c r="A9639">
        <v>6</v>
      </c>
      <c r="B9639">
        <v>22905</v>
      </c>
      <c r="C9639">
        <v>1</v>
      </c>
      <c r="D9639">
        <v>77000</v>
      </c>
      <c r="E9639" s="46">
        <v>45200</v>
      </c>
      <c r="F9639">
        <v>-337</v>
      </c>
      <c r="I9639" t="str">
        <f>INDEX(LedgerMapping[[#All],[Level 3]],MATCH(Actuals[[#This Row],[Sub Ledger]],LedgerMapping[[#All],[Sub Ledger]],0))</f>
        <v>Administration</v>
      </c>
      <c r="J9639" s="22">
        <f>YEAR(Actuals[[#This Row],[Date]])</f>
        <v>2023</v>
      </c>
      <c r="K9639" s="22">
        <f>MONTH(Actuals[[#This Row],[Date]])</f>
        <v>10</v>
      </c>
      <c r="L9639" s="12"/>
    </row>
    <row r="9640" spans="1:12" x14ac:dyDescent="0.3">
      <c r="A9640">
        <v>6</v>
      </c>
      <c r="B9640">
        <v>23910</v>
      </c>
      <c r="C9640">
        <v>1</v>
      </c>
      <c r="D9640">
        <v>77000</v>
      </c>
      <c r="E9640" s="46">
        <v>45230</v>
      </c>
      <c r="F9640">
        <v>-449</v>
      </c>
      <c r="I9640" t="str">
        <f>INDEX(LedgerMapping[[#All],[Level 3]],MATCH(Actuals[[#This Row],[Sub Ledger]],LedgerMapping[[#All],[Sub Ledger]],0))</f>
        <v>Administration</v>
      </c>
      <c r="J9640" s="22">
        <f>YEAR(Actuals[[#This Row],[Date]])</f>
        <v>2023</v>
      </c>
      <c r="K9640" s="22">
        <f>MONTH(Actuals[[#This Row],[Date]])</f>
        <v>10</v>
      </c>
      <c r="L9640" s="12"/>
    </row>
    <row r="9641" spans="1:12" x14ac:dyDescent="0.3">
      <c r="A9641">
        <v>6</v>
      </c>
      <c r="B9641">
        <v>24939</v>
      </c>
      <c r="C9641">
        <v>1</v>
      </c>
      <c r="D9641">
        <v>77000</v>
      </c>
      <c r="E9641" s="46">
        <v>45261</v>
      </c>
      <c r="F9641">
        <v>-333</v>
      </c>
      <c r="I9641" t="str">
        <f>INDEX(LedgerMapping[[#All],[Level 3]],MATCH(Actuals[[#This Row],[Sub Ledger]],LedgerMapping[[#All],[Sub Ledger]],0))</f>
        <v>Administration</v>
      </c>
      <c r="J9641" s="22">
        <f>YEAR(Actuals[[#This Row],[Date]])</f>
        <v>2023</v>
      </c>
      <c r="K9641" s="22">
        <f>MONTH(Actuals[[#This Row],[Date]])</f>
        <v>12</v>
      </c>
      <c r="L9641" s="12"/>
    </row>
    <row r="9642" spans="1:12" x14ac:dyDescent="0.3">
      <c r="A9642">
        <v>6</v>
      </c>
      <c r="B9642">
        <v>26005</v>
      </c>
      <c r="C9642">
        <v>1</v>
      </c>
      <c r="D9642">
        <v>77000</v>
      </c>
      <c r="E9642" s="46">
        <v>45291</v>
      </c>
      <c r="F9642">
        <v>-260</v>
      </c>
      <c r="I9642" t="str">
        <f>INDEX(LedgerMapping[[#All],[Level 3]],MATCH(Actuals[[#This Row],[Sub Ledger]],LedgerMapping[[#All],[Sub Ledger]],0))</f>
        <v>Administration</v>
      </c>
      <c r="J9642" s="22">
        <f>YEAR(Actuals[[#This Row],[Date]])</f>
        <v>2023</v>
      </c>
      <c r="K9642" s="22">
        <f>MONTH(Actuals[[#This Row],[Date]])</f>
        <v>12</v>
      </c>
      <c r="L9642" s="12"/>
    </row>
    <row r="9643" spans="1:12" x14ac:dyDescent="0.3">
      <c r="A9643">
        <v>6</v>
      </c>
      <c r="B9643">
        <v>27134</v>
      </c>
      <c r="C9643">
        <v>1</v>
      </c>
      <c r="D9643">
        <v>77000</v>
      </c>
      <c r="E9643" s="46">
        <v>45322</v>
      </c>
      <c r="F9643">
        <v>-428</v>
      </c>
      <c r="I9643" t="str">
        <f>INDEX(LedgerMapping[[#All],[Level 3]],MATCH(Actuals[[#This Row],[Sub Ledger]],LedgerMapping[[#All],[Sub Ledger]],0))</f>
        <v>Administration</v>
      </c>
      <c r="J9643" s="22">
        <f>YEAR(Actuals[[#This Row],[Date]])</f>
        <v>2024</v>
      </c>
      <c r="K9643" s="22">
        <f>MONTH(Actuals[[#This Row],[Date]])</f>
        <v>1</v>
      </c>
      <c r="L9643" s="12"/>
    </row>
    <row r="9644" spans="1:12" x14ac:dyDescent="0.3">
      <c r="A9644">
        <v>6</v>
      </c>
      <c r="B9644">
        <v>28286</v>
      </c>
      <c r="C9644">
        <v>1</v>
      </c>
      <c r="D9644">
        <v>77000</v>
      </c>
      <c r="E9644" s="46">
        <v>45354</v>
      </c>
      <c r="F9644">
        <v>-556</v>
      </c>
      <c r="I9644" t="str">
        <f>INDEX(LedgerMapping[[#All],[Level 3]],MATCH(Actuals[[#This Row],[Sub Ledger]],LedgerMapping[[#All],[Sub Ledger]],0))</f>
        <v>Administration</v>
      </c>
      <c r="J9644" s="22">
        <f>YEAR(Actuals[[#This Row],[Date]])</f>
        <v>2024</v>
      </c>
      <c r="K9644" s="22">
        <f>MONTH(Actuals[[#This Row],[Date]])</f>
        <v>3</v>
      </c>
      <c r="L9644" s="12"/>
    </row>
    <row r="9645" spans="1:12" x14ac:dyDescent="0.3">
      <c r="A9645">
        <v>6</v>
      </c>
      <c r="B9645">
        <v>29440</v>
      </c>
      <c r="C9645">
        <v>1</v>
      </c>
      <c r="D9645">
        <v>77000</v>
      </c>
      <c r="E9645" s="46">
        <v>45384</v>
      </c>
      <c r="F9645">
        <v>-428</v>
      </c>
      <c r="I9645" t="str">
        <f>INDEX(LedgerMapping[[#All],[Level 3]],MATCH(Actuals[[#This Row],[Sub Ledger]],LedgerMapping[[#All],[Sub Ledger]],0))</f>
        <v>Administration</v>
      </c>
      <c r="J9645" s="22">
        <f>YEAR(Actuals[[#This Row],[Date]])</f>
        <v>2024</v>
      </c>
      <c r="K9645" s="22">
        <f>MONTH(Actuals[[#This Row],[Date]])</f>
        <v>4</v>
      </c>
      <c r="L9645" s="12"/>
    </row>
    <row r="9646" spans="1:12" x14ac:dyDescent="0.3">
      <c r="A9646">
        <v>6</v>
      </c>
      <c r="B9646">
        <v>30566</v>
      </c>
      <c r="C9646">
        <v>1</v>
      </c>
      <c r="D9646">
        <v>77000</v>
      </c>
      <c r="E9646" s="46">
        <v>45415</v>
      </c>
      <c r="F9646">
        <v>-446</v>
      </c>
      <c r="I9646" t="str">
        <f>INDEX(LedgerMapping[[#All],[Level 3]],MATCH(Actuals[[#This Row],[Sub Ledger]],LedgerMapping[[#All],[Sub Ledger]],0))</f>
        <v>Administration</v>
      </c>
      <c r="J9646" s="22">
        <f>YEAR(Actuals[[#This Row],[Date]])</f>
        <v>2024</v>
      </c>
      <c r="K9646" s="22">
        <f>MONTH(Actuals[[#This Row],[Date]])</f>
        <v>5</v>
      </c>
      <c r="L9646" s="12"/>
    </row>
    <row r="9647" spans="1:12" x14ac:dyDescent="0.3">
      <c r="A9647">
        <v>6</v>
      </c>
      <c r="B9647">
        <v>31692</v>
      </c>
      <c r="C9647">
        <v>1</v>
      </c>
      <c r="D9647">
        <v>77000</v>
      </c>
      <c r="E9647" s="46">
        <v>45445</v>
      </c>
      <c r="F9647">
        <v>-519</v>
      </c>
      <c r="I9647" t="str">
        <f>INDEX(LedgerMapping[[#All],[Level 3]],MATCH(Actuals[[#This Row],[Sub Ledger]],LedgerMapping[[#All],[Sub Ledger]],0))</f>
        <v>Administration</v>
      </c>
      <c r="J9647" s="22">
        <f>YEAR(Actuals[[#This Row],[Date]])</f>
        <v>2024</v>
      </c>
      <c r="K9647" s="22">
        <f>MONTH(Actuals[[#This Row],[Date]])</f>
        <v>6</v>
      </c>
      <c r="L9647" s="12"/>
    </row>
    <row r="9648" spans="1:12" x14ac:dyDescent="0.3">
      <c r="A9648">
        <v>6</v>
      </c>
      <c r="B9648">
        <v>32816</v>
      </c>
      <c r="C9648">
        <v>1</v>
      </c>
      <c r="D9648">
        <v>77000</v>
      </c>
      <c r="E9648" s="46">
        <v>45476</v>
      </c>
      <c r="F9648">
        <v>-504</v>
      </c>
      <c r="I9648" t="str">
        <f>INDEX(LedgerMapping[[#All],[Level 3]],MATCH(Actuals[[#This Row],[Sub Ledger]],LedgerMapping[[#All],[Sub Ledger]],0))</f>
        <v>Administration</v>
      </c>
      <c r="J9648" s="22">
        <f>YEAR(Actuals[[#This Row],[Date]])</f>
        <v>2024</v>
      </c>
      <c r="K9648" s="22">
        <f>MONTH(Actuals[[#This Row],[Date]])</f>
        <v>7</v>
      </c>
      <c r="L9648" s="12"/>
    </row>
    <row r="9649" spans="1:12" x14ac:dyDescent="0.3">
      <c r="A9649">
        <v>6</v>
      </c>
      <c r="B9649">
        <v>33940</v>
      </c>
      <c r="C9649">
        <v>1</v>
      </c>
      <c r="D9649">
        <v>77000</v>
      </c>
      <c r="E9649" s="46">
        <v>45507</v>
      </c>
      <c r="F9649">
        <v>-520</v>
      </c>
      <c r="I9649" t="str">
        <f>INDEX(LedgerMapping[[#All],[Level 3]],MATCH(Actuals[[#This Row],[Sub Ledger]],LedgerMapping[[#All],[Sub Ledger]],0))</f>
        <v>Administration</v>
      </c>
      <c r="J9649" s="22">
        <f>YEAR(Actuals[[#This Row],[Date]])</f>
        <v>2024</v>
      </c>
      <c r="K9649" s="22">
        <f>MONTH(Actuals[[#This Row],[Date]])</f>
        <v>8</v>
      </c>
      <c r="L9649" s="12"/>
    </row>
    <row r="9650" spans="1:12" x14ac:dyDescent="0.3">
      <c r="A9650">
        <v>6</v>
      </c>
      <c r="B9650">
        <v>35091</v>
      </c>
      <c r="C9650">
        <v>1</v>
      </c>
      <c r="D9650">
        <v>77000</v>
      </c>
      <c r="E9650" s="46">
        <v>45536</v>
      </c>
      <c r="F9650">
        <v>-405</v>
      </c>
      <c r="I9650" t="str">
        <f>INDEX(LedgerMapping[[#All],[Level 3]],MATCH(Actuals[[#This Row],[Sub Ledger]],LedgerMapping[[#All],[Sub Ledger]],0))</f>
        <v>Administration</v>
      </c>
      <c r="J9650" s="22">
        <f>YEAR(Actuals[[#This Row],[Date]])</f>
        <v>2024</v>
      </c>
      <c r="K9650" s="22">
        <f>MONTH(Actuals[[#This Row],[Date]])</f>
        <v>9</v>
      </c>
      <c r="L9650" s="12"/>
    </row>
    <row r="9651" spans="1:12" x14ac:dyDescent="0.3">
      <c r="A9651">
        <v>6</v>
      </c>
      <c r="B9651">
        <v>36241</v>
      </c>
      <c r="C9651">
        <v>1</v>
      </c>
      <c r="D9651">
        <v>77000</v>
      </c>
      <c r="E9651" s="46">
        <v>45567</v>
      </c>
      <c r="F9651">
        <v>-536</v>
      </c>
      <c r="I9651" t="str">
        <f>INDEX(LedgerMapping[[#All],[Level 3]],MATCH(Actuals[[#This Row],[Sub Ledger]],LedgerMapping[[#All],[Sub Ledger]],0))</f>
        <v>Administration</v>
      </c>
      <c r="J9651" s="22">
        <f>YEAR(Actuals[[#This Row],[Date]])</f>
        <v>2024</v>
      </c>
      <c r="K9651" s="22">
        <f>MONTH(Actuals[[#This Row],[Date]])</f>
        <v>10</v>
      </c>
      <c r="L9651" s="12"/>
    </row>
    <row r="9652" spans="1:12" x14ac:dyDescent="0.3">
      <c r="A9652">
        <v>6</v>
      </c>
      <c r="B9652">
        <v>37391</v>
      </c>
      <c r="C9652">
        <v>1</v>
      </c>
      <c r="D9652">
        <v>77000</v>
      </c>
      <c r="E9652" s="46">
        <v>45597</v>
      </c>
      <c r="F9652">
        <v>-461</v>
      </c>
      <c r="I9652" t="str">
        <f>INDEX(LedgerMapping[[#All],[Level 3]],MATCH(Actuals[[#This Row],[Sub Ledger]],LedgerMapping[[#All],[Sub Ledger]],0))</f>
        <v>Administration</v>
      </c>
      <c r="J9652" s="22">
        <f>YEAR(Actuals[[#This Row],[Date]])</f>
        <v>2024</v>
      </c>
      <c r="K9652" s="22">
        <f>MONTH(Actuals[[#This Row],[Date]])</f>
        <v>11</v>
      </c>
      <c r="L9652" s="12"/>
    </row>
    <row r="9653" spans="1:12" x14ac:dyDescent="0.3">
      <c r="A9653">
        <v>6</v>
      </c>
      <c r="B9653">
        <v>38541</v>
      </c>
      <c r="C9653">
        <v>1</v>
      </c>
      <c r="D9653">
        <v>77000</v>
      </c>
      <c r="E9653" s="46">
        <v>45628</v>
      </c>
      <c r="F9653">
        <v>-519</v>
      </c>
      <c r="I9653" t="str">
        <f>INDEX(LedgerMapping[[#All],[Level 3]],MATCH(Actuals[[#This Row],[Sub Ledger]],LedgerMapping[[#All],[Sub Ledger]],0))</f>
        <v>Administration</v>
      </c>
      <c r="J9653" s="22">
        <f>YEAR(Actuals[[#This Row],[Date]])</f>
        <v>2024</v>
      </c>
      <c r="K9653" s="22">
        <f>MONTH(Actuals[[#This Row],[Date]])</f>
        <v>12</v>
      </c>
      <c r="L9653" s="12"/>
    </row>
    <row r="9654" spans="1:12" x14ac:dyDescent="0.3">
      <c r="A9654">
        <v>6</v>
      </c>
      <c r="B9654">
        <v>497</v>
      </c>
      <c r="C9654">
        <v>1</v>
      </c>
      <c r="D9654">
        <v>78000</v>
      </c>
      <c r="E9654" s="46">
        <v>44562</v>
      </c>
      <c r="F9654">
        <v>-147</v>
      </c>
      <c r="I9654" t="str">
        <f>INDEX(LedgerMapping[[#All],[Level 3]],MATCH(Actuals[[#This Row],[Sub Ledger]],LedgerMapping[[#All],[Sub Ledger]],0))</f>
        <v>Administration</v>
      </c>
      <c r="J9654" s="22">
        <f>YEAR(Actuals[[#This Row],[Date]])</f>
        <v>2022</v>
      </c>
      <c r="K9654" s="22">
        <f>MONTH(Actuals[[#This Row],[Date]])</f>
        <v>1</v>
      </c>
      <c r="L9654" s="12"/>
    </row>
    <row r="9655" spans="1:12" x14ac:dyDescent="0.3">
      <c r="A9655">
        <v>6</v>
      </c>
      <c r="B9655">
        <v>1621</v>
      </c>
      <c r="C9655">
        <v>1</v>
      </c>
      <c r="D9655">
        <v>78000</v>
      </c>
      <c r="E9655" s="46">
        <v>44593</v>
      </c>
      <c r="F9655">
        <v>-136</v>
      </c>
      <c r="I9655" t="str">
        <f>INDEX(LedgerMapping[[#All],[Level 3]],MATCH(Actuals[[#This Row],[Sub Ledger]],LedgerMapping[[#All],[Sub Ledger]],0))</f>
        <v>Administration</v>
      </c>
      <c r="J9655" s="22">
        <f>YEAR(Actuals[[#This Row],[Date]])</f>
        <v>2022</v>
      </c>
      <c r="K9655" s="22">
        <f>MONTH(Actuals[[#This Row],[Date]])</f>
        <v>2</v>
      </c>
      <c r="L9655" s="12"/>
    </row>
    <row r="9656" spans="1:12" x14ac:dyDescent="0.3">
      <c r="A9656">
        <v>6</v>
      </c>
      <c r="B9656">
        <v>2739</v>
      </c>
      <c r="C9656">
        <v>1</v>
      </c>
      <c r="D9656">
        <v>78000</v>
      </c>
      <c r="E9656" s="46">
        <v>44624</v>
      </c>
      <c r="F9656">
        <v>-127</v>
      </c>
      <c r="I9656" t="str">
        <f>INDEX(LedgerMapping[[#All],[Level 3]],MATCH(Actuals[[#This Row],[Sub Ledger]],LedgerMapping[[#All],[Sub Ledger]],0))</f>
        <v>Administration</v>
      </c>
      <c r="J9656" s="22">
        <f>YEAR(Actuals[[#This Row],[Date]])</f>
        <v>2022</v>
      </c>
      <c r="K9656" s="22">
        <f>MONTH(Actuals[[#This Row],[Date]])</f>
        <v>3</v>
      </c>
      <c r="L9656" s="12"/>
    </row>
    <row r="9657" spans="1:12" x14ac:dyDescent="0.3">
      <c r="A9657">
        <v>6</v>
      </c>
      <c r="B9657">
        <v>3861</v>
      </c>
      <c r="C9657">
        <v>1</v>
      </c>
      <c r="D9657">
        <v>78000</v>
      </c>
      <c r="E9657" s="46">
        <v>44654</v>
      </c>
      <c r="F9657">
        <v>-153</v>
      </c>
      <c r="I9657" t="str">
        <f>INDEX(LedgerMapping[[#All],[Level 3]],MATCH(Actuals[[#This Row],[Sub Ledger]],LedgerMapping[[#All],[Sub Ledger]],0))</f>
        <v>Administration</v>
      </c>
      <c r="J9657" s="22">
        <f>YEAR(Actuals[[#This Row],[Date]])</f>
        <v>2022</v>
      </c>
      <c r="K9657" s="22">
        <f>MONTH(Actuals[[#This Row],[Date]])</f>
        <v>4</v>
      </c>
      <c r="L9657" s="12"/>
    </row>
    <row r="9658" spans="1:12" x14ac:dyDescent="0.3">
      <c r="A9658">
        <v>6</v>
      </c>
      <c r="B9658">
        <v>4985</v>
      </c>
      <c r="C9658">
        <v>1</v>
      </c>
      <c r="D9658">
        <v>78000</v>
      </c>
      <c r="E9658" s="46">
        <v>44685</v>
      </c>
      <c r="F9658">
        <v>-131</v>
      </c>
      <c r="I9658" t="str">
        <f>INDEX(LedgerMapping[[#All],[Level 3]],MATCH(Actuals[[#This Row],[Sub Ledger]],LedgerMapping[[#All],[Sub Ledger]],0))</f>
        <v>Administration</v>
      </c>
      <c r="J9658" s="22">
        <f>YEAR(Actuals[[#This Row],[Date]])</f>
        <v>2022</v>
      </c>
      <c r="K9658" s="22">
        <f>MONTH(Actuals[[#This Row],[Date]])</f>
        <v>5</v>
      </c>
      <c r="L9658" s="12"/>
    </row>
    <row r="9659" spans="1:12" x14ac:dyDescent="0.3">
      <c r="A9659">
        <v>6</v>
      </c>
      <c r="B9659">
        <v>6108</v>
      </c>
      <c r="C9659">
        <v>1</v>
      </c>
      <c r="D9659">
        <v>78000</v>
      </c>
      <c r="E9659" s="46">
        <v>44715</v>
      </c>
      <c r="F9659">
        <v>-125</v>
      </c>
      <c r="I9659" t="str">
        <f>INDEX(LedgerMapping[[#All],[Level 3]],MATCH(Actuals[[#This Row],[Sub Ledger]],LedgerMapping[[#All],[Sub Ledger]],0))</f>
        <v>Administration</v>
      </c>
      <c r="J9659" s="22">
        <f>YEAR(Actuals[[#This Row],[Date]])</f>
        <v>2022</v>
      </c>
      <c r="K9659" s="22">
        <f>MONTH(Actuals[[#This Row],[Date]])</f>
        <v>6</v>
      </c>
      <c r="L9659" s="12"/>
    </row>
    <row r="9660" spans="1:12" x14ac:dyDescent="0.3">
      <c r="A9660">
        <v>6</v>
      </c>
      <c r="B9660">
        <v>7230</v>
      </c>
      <c r="C9660">
        <v>1</v>
      </c>
      <c r="D9660">
        <v>78000</v>
      </c>
      <c r="E9660" s="46">
        <v>44746</v>
      </c>
      <c r="F9660">
        <v>-157</v>
      </c>
      <c r="I9660" t="str">
        <f>INDEX(LedgerMapping[[#All],[Level 3]],MATCH(Actuals[[#This Row],[Sub Ledger]],LedgerMapping[[#All],[Sub Ledger]],0))</f>
        <v>Administration</v>
      </c>
      <c r="J9660" s="22">
        <f>YEAR(Actuals[[#This Row],[Date]])</f>
        <v>2022</v>
      </c>
      <c r="K9660" s="22">
        <f>MONTH(Actuals[[#This Row],[Date]])</f>
        <v>7</v>
      </c>
      <c r="L9660" s="12"/>
    </row>
    <row r="9661" spans="1:12" x14ac:dyDescent="0.3">
      <c r="A9661">
        <v>6</v>
      </c>
      <c r="B9661">
        <v>8353</v>
      </c>
      <c r="C9661">
        <v>1</v>
      </c>
      <c r="D9661">
        <v>78000</v>
      </c>
      <c r="E9661" s="46">
        <v>44777</v>
      </c>
      <c r="F9661">
        <v>-165</v>
      </c>
      <c r="I9661" t="str">
        <f>INDEX(LedgerMapping[[#All],[Level 3]],MATCH(Actuals[[#This Row],[Sub Ledger]],LedgerMapping[[#All],[Sub Ledger]],0))</f>
        <v>Administration</v>
      </c>
      <c r="J9661" s="22">
        <f>YEAR(Actuals[[#This Row],[Date]])</f>
        <v>2022</v>
      </c>
      <c r="K9661" s="22">
        <f>MONTH(Actuals[[#This Row],[Date]])</f>
        <v>8</v>
      </c>
      <c r="L9661" s="12"/>
    </row>
    <row r="9662" spans="1:12" x14ac:dyDescent="0.3">
      <c r="A9662">
        <v>6</v>
      </c>
      <c r="B9662">
        <v>9471</v>
      </c>
      <c r="C9662">
        <v>1</v>
      </c>
      <c r="D9662">
        <v>78000</v>
      </c>
      <c r="E9662" s="46">
        <v>44805</v>
      </c>
      <c r="F9662">
        <v>-159</v>
      </c>
      <c r="I9662" t="str">
        <f>INDEX(LedgerMapping[[#All],[Level 3]],MATCH(Actuals[[#This Row],[Sub Ledger]],LedgerMapping[[#All],[Sub Ledger]],0))</f>
        <v>Administration</v>
      </c>
      <c r="J9662" s="22">
        <f>YEAR(Actuals[[#This Row],[Date]])</f>
        <v>2022</v>
      </c>
      <c r="K9662" s="22">
        <f>MONTH(Actuals[[#This Row],[Date]])</f>
        <v>9</v>
      </c>
      <c r="L9662" s="12"/>
    </row>
    <row r="9663" spans="1:12" x14ac:dyDescent="0.3">
      <c r="A9663">
        <v>6</v>
      </c>
      <c r="B9663">
        <v>10586</v>
      </c>
      <c r="C9663">
        <v>1</v>
      </c>
      <c r="D9663">
        <v>78000</v>
      </c>
      <c r="E9663" s="46">
        <v>44836</v>
      </c>
      <c r="F9663">
        <v>-140</v>
      </c>
      <c r="I9663" t="str">
        <f>INDEX(LedgerMapping[[#All],[Level 3]],MATCH(Actuals[[#This Row],[Sub Ledger]],LedgerMapping[[#All],[Sub Ledger]],0))</f>
        <v>Administration</v>
      </c>
      <c r="J9663" s="22">
        <f>YEAR(Actuals[[#This Row],[Date]])</f>
        <v>2022</v>
      </c>
      <c r="K9663" s="22">
        <f>MONTH(Actuals[[#This Row],[Date]])</f>
        <v>10</v>
      </c>
      <c r="L9663" s="12"/>
    </row>
    <row r="9664" spans="1:12" x14ac:dyDescent="0.3">
      <c r="A9664">
        <v>6</v>
      </c>
      <c r="B9664">
        <v>11711</v>
      </c>
      <c r="C9664">
        <v>1</v>
      </c>
      <c r="D9664">
        <v>78000</v>
      </c>
      <c r="E9664" s="46">
        <v>44866</v>
      </c>
      <c r="F9664">
        <v>-142</v>
      </c>
      <c r="I9664" t="str">
        <f>INDEX(LedgerMapping[[#All],[Level 3]],MATCH(Actuals[[#This Row],[Sub Ledger]],LedgerMapping[[#All],[Sub Ledger]],0))</f>
        <v>Administration</v>
      </c>
      <c r="J9664" s="22">
        <f>YEAR(Actuals[[#This Row],[Date]])</f>
        <v>2022</v>
      </c>
      <c r="K9664" s="22">
        <f>MONTH(Actuals[[#This Row],[Date]])</f>
        <v>11</v>
      </c>
      <c r="L9664" s="12"/>
    </row>
    <row r="9665" spans="1:12" x14ac:dyDescent="0.3">
      <c r="A9665">
        <v>6</v>
      </c>
      <c r="B9665">
        <v>12839</v>
      </c>
      <c r="C9665">
        <v>1</v>
      </c>
      <c r="D9665">
        <v>78000</v>
      </c>
      <c r="E9665" s="46">
        <v>44897</v>
      </c>
      <c r="F9665">
        <v>-135</v>
      </c>
      <c r="I9665" t="str">
        <f>INDEX(LedgerMapping[[#All],[Level 3]],MATCH(Actuals[[#This Row],[Sub Ledger]],LedgerMapping[[#All],[Sub Ledger]],0))</f>
        <v>Administration</v>
      </c>
      <c r="J9665" s="22">
        <f>YEAR(Actuals[[#This Row],[Date]])</f>
        <v>2022</v>
      </c>
      <c r="K9665" s="22">
        <f>MONTH(Actuals[[#This Row],[Date]])</f>
        <v>12</v>
      </c>
      <c r="L9665" s="12"/>
    </row>
    <row r="9666" spans="1:12" x14ac:dyDescent="0.3">
      <c r="A9666">
        <v>6</v>
      </c>
      <c r="B9666">
        <v>13815</v>
      </c>
      <c r="C9666">
        <v>1</v>
      </c>
      <c r="D9666">
        <v>78000</v>
      </c>
      <c r="E9666" s="46">
        <v>44927</v>
      </c>
      <c r="F9666">
        <v>-116</v>
      </c>
      <c r="I9666" t="str">
        <f>INDEX(LedgerMapping[[#All],[Level 3]],MATCH(Actuals[[#This Row],[Sub Ledger]],LedgerMapping[[#All],[Sub Ledger]],0))</f>
        <v>Administration</v>
      </c>
      <c r="J9666" s="22">
        <f>YEAR(Actuals[[#This Row],[Date]])</f>
        <v>2023</v>
      </c>
      <c r="K9666" s="22">
        <f>MONTH(Actuals[[#This Row],[Date]])</f>
        <v>1</v>
      </c>
      <c r="L9666" s="12"/>
    </row>
    <row r="9667" spans="1:12" x14ac:dyDescent="0.3">
      <c r="A9667">
        <v>6</v>
      </c>
      <c r="B9667">
        <v>14823</v>
      </c>
      <c r="C9667">
        <v>1</v>
      </c>
      <c r="D9667">
        <v>78000</v>
      </c>
      <c r="E9667" s="46">
        <v>44958</v>
      </c>
      <c r="F9667">
        <v>-104</v>
      </c>
      <c r="I9667" t="str">
        <f>INDEX(LedgerMapping[[#All],[Level 3]],MATCH(Actuals[[#This Row],[Sub Ledger]],LedgerMapping[[#All],[Sub Ledger]],0))</f>
        <v>Administration</v>
      </c>
      <c r="J9667" s="22">
        <f>YEAR(Actuals[[#This Row],[Date]])</f>
        <v>2023</v>
      </c>
      <c r="K9667" s="22">
        <f>MONTH(Actuals[[#This Row],[Date]])</f>
        <v>2</v>
      </c>
      <c r="L9667" s="12"/>
    </row>
    <row r="9668" spans="1:12" x14ac:dyDescent="0.3">
      <c r="A9668">
        <v>6</v>
      </c>
      <c r="B9668">
        <v>15803</v>
      </c>
      <c r="C9668">
        <v>1</v>
      </c>
      <c r="D9668">
        <v>78000</v>
      </c>
      <c r="E9668" s="46">
        <v>44988</v>
      </c>
      <c r="F9668">
        <v>-113</v>
      </c>
      <c r="I9668" t="str">
        <f>INDEX(LedgerMapping[[#All],[Level 3]],MATCH(Actuals[[#This Row],[Sub Ledger]],LedgerMapping[[#All],[Sub Ledger]],0))</f>
        <v>Administration</v>
      </c>
      <c r="J9668" s="22">
        <f>YEAR(Actuals[[#This Row],[Date]])</f>
        <v>2023</v>
      </c>
      <c r="K9668" s="22">
        <f>MONTH(Actuals[[#This Row],[Date]])</f>
        <v>3</v>
      </c>
      <c r="L9668" s="12"/>
    </row>
    <row r="9669" spans="1:12" x14ac:dyDescent="0.3">
      <c r="A9669">
        <v>6</v>
      </c>
      <c r="B9669">
        <v>16835</v>
      </c>
      <c r="C9669">
        <v>1</v>
      </c>
      <c r="D9669">
        <v>78000</v>
      </c>
      <c r="E9669" s="46">
        <v>45018</v>
      </c>
      <c r="F9669">
        <v>-124</v>
      </c>
      <c r="I9669" t="str">
        <f>INDEX(LedgerMapping[[#All],[Level 3]],MATCH(Actuals[[#This Row],[Sub Ledger]],LedgerMapping[[#All],[Sub Ledger]],0))</f>
        <v>Administration</v>
      </c>
      <c r="J9669" s="22">
        <f>YEAR(Actuals[[#This Row],[Date]])</f>
        <v>2023</v>
      </c>
      <c r="K9669" s="22">
        <f>MONTH(Actuals[[#This Row],[Date]])</f>
        <v>4</v>
      </c>
      <c r="L9669" s="12"/>
    </row>
    <row r="9670" spans="1:12" x14ac:dyDescent="0.3">
      <c r="A9670">
        <v>6</v>
      </c>
      <c r="B9670">
        <v>17866</v>
      </c>
      <c r="C9670">
        <v>1</v>
      </c>
      <c r="D9670">
        <v>78000</v>
      </c>
      <c r="E9670" s="46">
        <v>45049</v>
      </c>
      <c r="F9670">
        <v>-125</v>
      </c>
      <c r="I9670" t="str">
        <f>INDEX(LedgerMapping[[#All],[Level 3]],MATCH(Actuals[[#This Row],[Sub Ledger]],LedgerMapping[[#All],[Sub Ledger]],0))</f>
        <v>Administration</v>
      </c>
      <c r="J9670" s="22">
        <f>YEAR(Actuals[[#This Row],[Date]])</f>
        <v>2023</v>
      </c>
      <c r="K9670" s="22">
        <f>MONTH(Actuals[[#This Row],[Date]])</f>
        <v>5</v>
      </c>
      <c r="L9670" s="12"/>
    </row>
    <row r="9671" spans="1:12" x14ac:dyDescent="0.3">
      <c r="A9671">
        <v>6</v>
      </c>
      <c r="B9671">
        <v>18870</v>
      </c>
      <c r="C9671">
        <v>1</v>
      </c>
      <c r="D9671">
        <v>78000</v>
      </c>
      <c r="E9671" s="46">
        <v>45079</v>
      </c>
      <c r="F9671">
        <v>-95</v>
      </c>
      <c r="I9671" t="str">
        <f>INDEX(LedgerMapping[[#All],[Level 3]],MATCH(Actuals[[#This Row],[Sub Ledger]],LedgerMapping[[#All],[Sub Ledger]],0))</f>
        <v>Administration</v>
      </c>
      <c r="J9671" s="22">
        <f>YEAR(Actuals[[#This Row],[Date]])</f>
        <v>2023</v>
      </c>
      <c r="K9671" s="22">
        <f>MONTH(Actuals[[#This Row],[Date]])</f>
        <v>6</v>
      </c>
      <c r="L9671" s="12"/>
    </row>
    <row r="9672" spans="1:12" x14ac:dyDescent="0.3">
      <c r="A9672">
        <v>6</v>
      </c>
      <c r="B9672">
        <v>19898</v>
      </c>
      <c r="C9672">
        <v>1</v>
      </c>
      <c r="D9672">
        <v>78000</v>
      </c>
      <c r="E9672" s="46">
        <v>45110</v>
      </c>
      <c r="F9672">
        <v>-104</v>
      </c>
      <c r="I9672" t="str">
        <f>INDEX(LedgerMapping[[#All],[Level 3]],MATCH(Actuals[[#This Row],[Sub Ledger]],LedgerMapping[[#All],[Sub Ledger]],0))</f>
        <v>Administration</v>
      </c>
      <c r="J9672" s="22">
        <f>YEAR(Actuals[[#This Row],[Date]])</f>
        <v>2023</v>
      </c>
      <c r="K9672" s="22">
        <f>MONTH(Actuals[[#This Row],[Date]])</f>
        <v>7</v>
      </c>
      <c r="L9672" s="12"/>
    </row>
    <row r="9673" spans="1:12" x14ac:dyDescent="0.3">
      <c r="A9673">
        <v>6</v>
      </c>
      <c r="B9673">
        <v>20928</v>
      </c>
      <c r="C9673">
        <v>1</v>
      </c>
      <c r="D9673">
        <v>78000</v>
      </c>
      <c r="E9673" s="46">
        <v>45141</v>
      </c>
      <c r="F9673">
        <v>-98</v>
      </c>
      <c r="I9673" t="str">
        <f>INDEX(LedgerMapping[[#All],[Level 3]],MATCH(Actuals[[#This Row],[Sub Ledger]],LedgerMapping[[#All],[Sub Ledger]],0))</f>
        <v>Administration</v>
      </c>
      <c r="J9673" s="22">
        <f>YEAR(Actuals[[#This Row],[Date]])</f>
        <v>2023</v>
      </c>
      <c r="K9673" s="22">
        <f>MONTH(Actuals[[#This Row],[Date]])</f>
        <v>8</v>
      </c>
      <c r="L9673" s="12"/>
    </row>
    <row r="9674" spans="1:12" x14ac:dyDescent="0.3">
      <c r="A9674">
        <v>6</v>
      </c>
      <c r="B9674">
        <v>21929</v>
      </c>
      <c r="C9674">
        <v>1</v>
      </c>
      <c r="D9674">
        <v>78000</v>
      </c>
      <c r="E9674" s="46">
        <v>45169</v>
      </c>
      <c r="F9674">
        <v>-96</v>
      </c>
      <c r="I9674" t="str">
        <f>INDEX(LedgerMapping[[#All],[Level 3]],MATCH(Actuals[[#This Row],[Sub Ledger]],LedgerMapping[[#All],[Sub Ledger]],0))</f>
        <v>Administration</v>
      </c>
      <c r="J9674" s="22">
        <f>YEAR(Actuals[[#This Row],[Date]])</f>
        <v>2023</v>
      </c>
      <c r="K9674" s="22">
        <f>MONTH(Actuals[[#This Row],[Date]])</f>
        <v>8</v>
      </c>
      <c r="L9674" s="12"/>
    </row>
    <row r="9675" spans="1:12" x14ac:dyDescent="0.3">
      <c r="A9675">
        <v>6</v>
      </c>
      <c r="B9675">
        <v>22906</v>
      </c>
      <c r="C9675">
        <v>1</v>
      </c>
      <c r="D9675">
        <v>78000</v>
      </c>
      <c r="E9675" s="46">
        <v>45200</v>
      </c>
      <c r="F9675">
        <v>-102</v>
      </c>
      <c r="I9675" t="str">
        <f>INDEX(LedgerMapping[[#All],[Level 3]],MATCH(Actuals[[#This Row],[Sub Ledger]],LedgerMapping[[#All],[Sub Ledger]],0))</f>
        <v>Administration</v>
      </c>
      <c r="J9675" s="22">
        <f>YEAR(Actuals[[#This Row],[Date]])</f>
        <v>2023</v>
      </c>
      <c r="K9675" s="22">
        <f>MONTH(Actuals[[#This Row],[Date]])</f>
        <v>10</v>
      </c>
      <c r="L9675" s="12"/>
    </row>
    <row r="9676" spans="1:12" x14ac:dyDescent="0.3">
      <c r="A9676">
        <v>6</v>
      </c>
      <c r="B9676">
        <v>23911</v>
      </c>
      <c r="C9676">
        <v>1</v>
      </c>
      <c r="D9676">
        <v>78000</v>
      </c>
      <c r="E9676" s="46">
        <v>45230</v>
      </c>
      <c r="F9676">
        <v>-125</v>
      </c>
      <c r="I9676" t="str">
        <f>INDEX(LedgerMapping[[#All],[Level 3]],MATCH(Actuals[[#This Row],[Sub Ledger]],LedgerMapping[[#All],[Sub Ledger]],0))</f>
        <v>Administration</v>
      </c>
      <c r="J9676" s="22">
        <f>YEAR(Actuals[[#This Row],[Date]])</f>
        <v>2023</v>
      </c>
      <c r="K9676" s="22">
        <f>MONTH(Actuals[[#This Row],[Date]])</f>
        <v>10</v>
      </c>
      <c r="L9676" s="12"/>
    </row>
    <row r="9677" spans="1:12" x14ac:dyDescent="0.3">
      <c r="A9677">
        <v>6</v>
      </c>
      <c r="B9677">
        <v>24940</v>
      </c>
      <c r="C9677">
        <v>1</v>
      </c>
      <c r="D9677">
        <v>78000</v>
      </c>
      <c r="E9677" s="46">
        <v>45261</v>
      </c>
      <c r="F9677">
        <v>-96</v>
      </c>
      <c r="I9677" t="str">
        <f>INDEX(LedgerMapping[[#All],[Level 3]],MATCH(Actuals[[#This Row],[Sub Ledger]],LedgerMapping[[#All],[Sub Ledger]],0))</f>
        <v>Administration</v>
      </c>
      <c r="J9677" s="22">
        <f>YEAR(Actuals[[#This Row],[Date]])</f>
        <v>2023</v>
      </c>
      <c r="K9677" s="22">
        <f>MONTH(Actuals[[#This Row],[Date]])</f>
        <v>12</v>
      </c>
      <c r="L9677" s="12"/>
    </row>
    <row r="9678" spans="1:12" x14ac:dyDescent="0.3">
      <c r="A9678">
        <v>6</v>
      </c>
      <c r="B9678">
        <v>26006</v>
      </c>
      <c r="C9678">
        <v>1</v>
      </c>
      <c r="D9678">
        <v>78000</v>
      </c>
      <c r="E9678" s="46">
        <v>45291</v>
      </c>
      <c r="F9678">
        <v>-76</v>
      </c>
      <c r="I9678" t="str">
        <f>INDEX(LedgerMapping[[#All],[Level 3]],MATCH(Actuals[[#This Row],[Sub Ledger]],LedgerMapping[[#All],[Sub Ledger]],0))</f>
        <v>Administration</v>
      </c>
      <c r="J9678" s="22">
        <f>YEAR(Actuals[[#This Row],[Date]])</f>
        <v>2023</v>
      </c>
      <c r="K9678" s="22">
        <f>MONTH(Actuals[[#This Row],[Date]])</f>
        <v>12</v>
      </c>
      <c r="L9678" s="12"/>
    </row>
    <row r="9679" spans="1:12" x14ac:dyDescent="0.3">
      <c r="A9679">
        <v>6</v>
      </c>
      <c r="B9679">
        <v>27135</v>
      </c>
      <c r="C9679">
        <v>1</v>
      </c>
      <c r="D9679">
        <v>78000</v>
      </c>
      <c r="E9679" s="46">
        <v>45322</v>
      </c>
      <c r="F9679">
        <v>-127</v>
      </c>
      <c r="I9679" t="str">
        <f>INDEX(LedgerMapping[[#All],[Level 3]],MATCH(Actuals[[#This Row],[Sub Ledger]],LedgerMapping[[#All],[Sub Ledger]],0))</f>
        <v>Administration</v>
      </c>
      <c r="J9679" s="22">
        <f>YEAR(Actuals[[#This Row],[Date]])</f>
        <v>2024</v>
      </c>
      <c r="K9679" s="22">
        <f>MONTH(Actuals[[#This Row],[Date]])</f>
        <v>1</v>
      </c>
      <c r="L9679" s="12"/>
    </row>
    <row r="9680" spans="1:12" x14ac:dyDescent="0.3">
      <c r="A9680">
        <v>6</v>
      </c>
      <c r="B9680">
        <v>28287</v>
      </c>
      <c r="C9680">
        <v>1</v>
      </c>
      <c r="D9680">
        <v>78000</v>
      </c>
      <c r="E9680" s="46">
        <v>45354</v>
      </c>
      <c r="F9680">
        <v>-151</v>
      </c>
      <c r="I9680" t="str">
        <f>INDEX(LedgerMapping[[#All],[Level 3]],MATCH(Actuals[[#This Row],[Sub Ledger]],LedgerMapping[[#All],[Sub Ledger]],0))</f>
        <v>Administration</v>
      </c>
      <c r="J9680" s="22">
        <f>YEAR(Actuals[[#This Row],[Date]])</f>
        <v>2024</v>
      </c>
      <c r="K9680" s="22">
        <f>MONTH(Actuals[[#This Row],[Date]])</f>
        <v>3</v>
      </c>
      <c r="L9680" s="12"/>
    </row>
    <row r="9681" spans="1:12" x14ac:dyDescent="0.3">
      <c r="A9681">
        <v>6</v>
      </c>
      <c r="B9681">
        <v>29441</v>
      </c>
      <c r="C9681">
        <v>1</v>
      </c>
      <c r="D9681">
        <v>78000</v>
      </c>
      <c r="E9681" s="46">
        <v>45384</v>
      </c>
      <c r="F9681">
        <v>-130</v>
      </c>
      <c r="I9681" t="str">
        <f>INDEX(LedgerMapping[[#All],[Level 3]],MATCH(Actuals[[#This Row],[Sub Ledger]],LedgerMapping[[#All],[Sub Ledger]],0))</f>
        <v>Administration</v>
      </c>
      <c r="J9681" s="22">
        <f>YEAR(Actuals[[#This Row],[Date]])</f>
        <v>2024</v>
      </c>
      <c r="K9681" s="22">
        <f>MONTH(Actuals[[#This Row],[Date]])</f>
        <v>4</v>
      </c>
      <c r="L9681" s="12"/>
    </row>
    <row r="9682" spans="1:12" x14ac:dyDescent="0.3">
      <c r="A9682">
        <v>6</v>
      </c>
      <c r="B9682">
        <v>30567</v>
      </c>
      <c r="C9682">
        <v>1</v>
      </c>
      <c r="D9682">
        <v>78000</v>
      </c>
      <c r="E9682" s="46">
        <v>45415</v>
      </c>
      <c r="F9682">
        <v>-134</v>
      </c>
      <c r="I9682" t="str">
        <f>INDEX(LedgerMapping[[#All],[Level 3]],MATCH(Actuals[[#This Row],[Sub Ledger]],LedgerMapping[[#All],[Sub Ledger]],0))</f>
        <v>Administration</v>
      </c>
      <c r="J9682" s="22">
        <f>YEAR(Actuals[[#This Row],[Date]])</f>
        <v>2024</v>
      </c>
      <c r="K9682" s="22">
        <f>MONTH(Actuals[[#This Row],[Date]])</f>
        <v>5</v>
      </c>
      <c r="L9682" s="12"/>
    </row>
    <row r="9683" spans="1:12" x14ac:dyDescent="0.3">
      <c r="A9683">
        <v>6</v>
      </c>
      <c r="B9683">
        <v>31693</v>
      </c>
      <c r="C9683">
        <v>1</v>
      </c>
      <c r="D9683">
        <v>78000</v>
      </c>
      <c r="E9683" s="46">
        <v>45445</v>
      </c>
      <c r="F9683">
        <v>-141</v>
      </c>
      <c r="I9683" t="str">
        <f>INDEX(LedgerMapping[[#All],[Level 3]],MATCH(Actuals[[#This Row],[Sub Ledger]],LedgerMapping[[#All],[Sub Ledger]],0))</f>
        <v>Administration</v>
      </c>
      <c r="J9683" s="22">
        <f>YEAR(Actuals[[#This Row],[Date]])</f>
        <v>2024</v>
      </c>
      <c r="K9683" s="22">
        <f>MONTH(Actuals[[#This Row],[Date]])</f>
        <v>6</v>
      </c>
      <c r="L9683" s="12"/>
    </row>
    <row r="9684" spans="1:12" x14ac:dyDescent="0.3">
      <c r="A9684">
        <v>6</v>
      </c>
      <c r="B9684">
        <v>32817</v>
      </c>
      <c r="C9684">
        <v>1</v>
      </c>
      <c r="D9684">
        <v>78000</v>
      </c>
      <c r="E9684" s="46">
        <v>45476</v>
      </c>
      <c r="F9684">
        <v>-153</v>
      </c>
      <c r="I9684" t="str">
        <f>INDEX(LedgerMapping[[#All],[Level 3]],MATCH(Actuals[[#This Row],[Sub Ledger]],LedgerMapping[[#All],[Sub Ledger]],0))</f>
        <v>Administration</v>
      </c>
      <c r="J9684" s="22">
        <f>YEAR(Actuals[[#This Row],[Date]])</f>
        <v>2024</v>
      </c>
      <c r="K9684" s="22">
        <f>MONTH(Actuals[[#This Row],[Date]])</f>
        <v>7</v>
      </c>
      <c r="L9684" s="12"/>
    </row>
    <row r="9685" spans="1:12" x14ac:dyDescent="0.3">
      <c r="A9685">
        <v>6</v>
      </c>
      <c r="B9685">
        <v>33941</v>
      </c>
      <c r="C9685">
        <v>1</v>
      </c>
      <c r="D9685">
        <v>78000</v>
      </c>
      <c r="E9685" s="46">
        <v>45507</v>
      </c>
      <c r="F9685">
        <v>-151</v>
      </c>
      <c r="I9685" t="str">
        <f>INDEX(LedgerMapping[[#All],[Level 3]],MATCH(Actuals[[#This Row],[Sub Ledger]],LedgerMapping[[#All],[Sub Ledger]],0))</f>
        <v>Administration</v>
      </c>
      <c r="J9685" s="22">
        <f>YEAR(Actuals[[#This Row],[Date]])</f>
        <v>2024</v>
      </c>
      <c r="K9685" s="22">
        <f>MONTH(Actuals[[#This Row],[Date]])</f>
        <v>8</v>
      </c>
      <c r="L9685" s="12"/>
    </row>
    <row r="9686" spans="1:12" x14ac:dyDescent="0.3">
      <c r="A9686">
        <v>6</v>
      </c>
      <c r="B9686">
        <v>35092</v>
      </c>
      <c r="C9686">
        <v>1</v>
      </c>
      <c r="D9686">
        <v>78000</v>
      </c>
      <c r="E9686" s="46">
        <v>45536</v>
      </c>
      <c r="F9686">
        <v>-127</v>
      </c>
      <c r="I9686" t="str">
        <f>INDEX(LedgerMapping[[#All],[Level 3]],MATCH(Actuals[[#This Row],[Sub Ledger]],LedgerMapping[[#All],[Sub Ledger]],0))</f>
        <v>Administration</v>
      </c>
      <c r="J9686" s="22">
        <f>YEAR(Actuals[[#This Row],[Date]])</f>
        <v>2024</v>
      </c>
      <c r="K9686" s="22">
        <f>MONTH(Actuals[[#This Row],[Date]])</f>
        <v>9</v>
      </c>
      <c r="L9686" s="12"/>
    </row>
    <row r="9687" spans="1:12" x14ac:dyDescent="0.3">
      <c r="A9687">
        <v>6</v>
      </c>
      <c r="B9687">
        <v>36242</v>
      </c>
      <c r="C9687">
        <v>1</v>
      </c>
      <c r="D9687">
        <v>78000</v>
      </c>
      <c r="E9687" s="46">
        <v>45567</v>
      </c>
      <c r="F9687">
        <v>-155</v>
      </c>
      <c r="I9687" t="str">
        <f>INDEX(LedgerMapping[[#All],[Level 3]],MATCH(Actuals[[#This Row],[Sub Ledger]],LedgerMapping[[#All],[Sub Ledger]],0))</f>
        <v>Administration</v>
      </c>
      <c r="J9687" s="22">
        <f>YEAR(Actuals[[#This Row],[Date]])</f>
        <v>2024</v>
      </c>
      <c r="K9687" s="22">
        <f>MONTH(Actuals[[#This Row],[Date]])</f>
        <v>10</v>
      </c>
      <c r="L9687" s="12"/>
    </row>
    <row r="9688" spans="1:12" x14ac:dyDescent="0.3">
      <c r="A9688">
        <v>6</v>
      </c>
      <c r="B9688">
        <v>37392</v>
      </c>
      <c r="C9688">
        <v>1</v>
      </c>
      <c r="D9688">
        <v>78000</v>
      </c>
      <c r="E9688" s="46">
        <v>45597</v>
      </c>
      <c r="F9688">
        <v>-139</v>
      </c>
      <c r="I9688" t="str">
        <f>INDEX(LedgerMapping[[#All],[Level 3]],MATCH(Actuals[[#This Row],[Sub Ledger]],LedgerMapping[[#All],[Sub Ledger]],0))</f>
        <v>Administration</v>
      </c>
      <c r="J9688" s="22">
        <f>YEAR(Actuals[[#This Row],[Date]])</f>
        <v>2024</v>
      </c>
      <c r="K9688" s="22">
        <f>MONTH(Actuals[[#This Row],[Date]])</f>
        <v>11</v>
      </c>
      <c r="L9688" s="12"/>
    </row>
    <row r="9689" spans="1:12" x14ac:dyDescent="0.3">
      <c r="A9689">
        <v>6</v>
      </c>
      <c r="B9689">
        <v>38542</v>
      </c>
      <c r="C9689">
        <v>1</v>
      </c>
      <c r="D9689">
        <v>78000</v>
      </c>
      <c r="E9689" s="46">
        <v>45628</v>
      </c>
      <c r="F9689">
        <v>-136</v>
      </c>
      <c r="I9689" t="str">
        <f>INDEX(LedgerMapping[[#All],[Level 3]],MATCH(Actuals[[#This Row],[Sub Ledger]],LedgerMapping[[#All],[Sub Ledger]],0))</f>
        <v>Administration</v>
      </c>
      <c r="J9689" s="22">
        <f>YEAR(Actuals[[#This Row],[Date]])</f>
        <v>2024</v>
      </c>
      <c r="K9689" s="22">
        <f>MONTH(Actuals[[#This Row],[Date]])</f>
        <v>12</v>
      </c>
      <c r="L9689" s="12"/>
    </row>
    <row r="9690" spans="1:12" x14ac:dyDescent="0.3">
      <c r="A9690">
        <v>6</v>
      </c>
      <c r="B9690">
        <v>498</v>
      </c>
      <c r="C9690">
        <v>1</v>
      </c>
      <c r="D9690">
        <v>80000</v>
      </c>
      <c r="E9690" s="46">
        <v>44562</v>
      </c>
      <c r="F9690">
        <v>-584</v>
      </c>
      <c r="I9690" t="str">
        <f>INDEX(LedgerMapping[[#All],[Level 3]],MATCH(Actuals[[#This Row],[Sub Ledger]],LedgerMapping[[#All],[Sub Ledger]],0))</f>
        <v>Travel and Expenses</v>
      </c>
      <c r="J9690" s="22">
        <f>YEAR(Actuals[[#This Row],[Date]])</f>
        <v>2022</v>
      </c>
      <c r="K9690" s="22">
        <f>MONTH(Actuals[[#This Row],[Date]])</f>
        <v>1</v>
      </c>
      <c r="L9690" s="12"/>
    </row>
    <row r="9691" spans="1:12" x14ac:dyDescent="0.3">
      <c r="A9691">
        <v>6</v>
      </c>
      <c r="B9691">
        <v>1622</v>
      </c>
      <c r="C9691">
        <v>1</v>
      </c>
      <c r="D9691">
        <v>80000</v>
      </c>
      <c r="E9691" s="46">
        <v>44593</v>
      </c>
      <c r="F9691">
        <v>-519</v>
      </c>
      <c r="I9691" t="str">
        <f>INDEX(LedgerMapping[[#All],[Level 3]],MATCH(Actuals[[#This Row],[Sub Ledger]],LedgerMapping[[#All],[Sub Ledger]],0))</f>
        <v>Travel and Expenses</v>
      </c>
      <c r="J9691" s="22">
        <f>YEAR(Actuals[[#This Row],[Date]])</f>
        <v>2022</v>
      </c>
      <c r="K9691" s="22">
        <f>MONTH(Actuals[[#This Row],[Date]])</f>
        <v>2</v>
      </c>
      <c r="L9691" s="12"/>
    </row>
    <row r="9692" spans="1:12" x14ac:dyDescent="0.3">
      <c r="A9692">
        <v>6</v>
      </c>
      <c r="B9692">
        <v>2740</v>
      </c>
      <c r="C9692">
        <v>1</v>
      </c>
      <c r="D9692">
        <v>80000</v>
      </c>
      <c r="E9692" s="46">
        <v>44624</v>
      </c>
      <c r="F9692">
        <v>-492</v>
      </c>
      <c r="I9692" t="str">
        <f>INDEX(LedgerMapping[[#All],[Level 3]],MATCH(Actuals[[#This Row],[Sub Ledger]],LedgerMapping[[#All],[Sub Ledger]],0))</f>
        <v>Travel and Expenses</v>
      </c>
      <c r="J9692" s="22">
        <f>YEAR(Actuals[[#This Row],[Date]])</f>
        <v>2022</v>
      </c>
      <c r="K9692" s="22">
        <f>MONTH(Actuals[[#This Row],[Date]])</f>
        <v>3</v>
      </c>
      <c r="L9692" s="12"/>
    </row>
    <row r="9693" spans="1:12" x14ac:dyDescent="0.3">
      <c r="A9693">
        <v>6</v>
      </c>
      <c r="B9693">
        <v>3862</v>
      </c>
      <c r="C9693">
        <v>1</v>
      </c>
      <c r="D9693">
        <v>80000</v>
      </c>
      <c r="E9693" s="46">
        <v>44654</v>
      </c>
      <c r="F9693">
        <v>-595</v>
      </c>
      <c r="I9693" t="str">
        <f>INDEX(LedgerMapping[[#All],[Level 3]],MATCH(Actuals[[#This Row],[Sub Ledger]],LedgerMapping[[#All],[Sub Ledger]],0))</f>
        <v>Travel and Expenses</v>
      </c>
      <c r="J9693" s="22">
        <f>YEAR(Actuals[[#This Row],[Date]])</f>
        <v>2022</v>
      </c>
      <c r="K9693" s="22">
        <f>MONTH(Actuals[[#This Row],[Date]])</f>
        <v>4</v>
      </c>
      <c r="L9693" s="12"/>
    </row>
    <row r="9694" spans="1:12" x14ac:dyDescent="0.3">
      <c r="A9694">
        <v>6</v>
      </c>
      <c r="B9694">
        <v>4987</v>
      </c>
      <c r="C9694">
        <v>1</v>
      </c>
      <c r="D9694">
        <v>80000</v>
      </c>
      <c r="E9694" s="46">
        <v>44685</v>
      </c>
      <c r="F9694">
        <v>-511</v>
      </c>
      <c r="I9694" t="str">
        <f>INDEX(LedgerMapping[[#All],[Level 3]],MATCH(Actuals[[#This Row],[Sub Ledger]],LedgerMapping[[#All],[Sub Ledger]],0))</f>
        <v>Travel and Expenses</v>
      </c>
      <c r="J9694" s="22">
        <f>YEAR(Actuals[[#This Row],[Date]])</f>
        <v>2022</v>
      </c>
      <c r="K9694" s="22">
        <f>MONTH(Actuals[[#This Row],[Date]])</f>
        <v>5</v>
      </c>
      <c r="L9694" s="12"/>
    </row>
    <row r="9695" spans="1:12" x14ac:dyDescent="0.3">
      <c r="A9695">
        <v>6</v>
      </c>
      <c r="B9695">
        <v>6111</v>
      </c>
      <c r="C9695">
        <v>1</v>
      </c>
      <c r="D9695">
        <v>80000</v>
      </c>
      <c r="E9695" s="46">
        <v>44715</v>
      </c>
      <c r="F9695">
        <v>-487</v>
      </c>
      <c r="I9695" t="str">
        <f>INDEX(LedgerMapping[[#All],[Level 3]],MATCH(Actuals[[#This Row],[Sub Ledger]],LedgerMapping[[#All],[Sub Ledger]],0))</f>
        <v>Travel and Expenses</v>
      </c>
      <c r="J9695" s="22">
        <f>YEAR(Actuals[[#This Row],[Date]])</f>
        <v>2022</v>
      </c>
      <c r="K9695" s="22">
        <f>MONTH(Actuals[[#This Row],[Date]])</f>
        <v>6</v>
      </c>
      <c r="L9695" s="12"/>
    </row>
    <row r="9696" spans="1:12" x14ac:dyDescent="0.3">
      <c r="A9696">
        <v>6</v>
      </c>
      <c r="B9696">
        <v>7232</v>
      </c>
      <c r="C9696">
        <v>1</v>
      </c>
      <c r="D9696">
        <v>80000</v>
      </c>
      <c r="E9696" s="46">
        <v>44746</v>
      </c>
      <c r="F9696">
        <v>-620</v>
      </c>
      <c r="I9696" t="str">
        <f>INDEX(LedgerMapping[[#All],[Level 3]],MATCH(Actuals[[#This Row],[Sub Ledger]],LedgerMapping[[#All],[Sub Ledger]],0))</f>
        <v>Travel and Expenses</v>
      </c>
      <c r="J9696" s="22">
        <f>YEAR(Actuals[[#This Row],[Date]])</f>
        <v>2022</v>
      </c>
      <c r="K9696" s="22">
        <f>MONTH(Actuals[[#This Row],[Date]])</f>
        <v>7</v>
      </c>
      <c r="L9696" s="12"/>
    </row>
    <row r="9697" spans="1:12" x14ac:dyDescent="0.3">
      <c r="A9697">
        <v>6</v>
      </c>
      <c r="B9697">
        <v>8355</v>
      </c>
      <c r="C9697">
        <v>1</v>
      </c>
      <c r="D9697">
        <v>80000</v>
      </c>
      <c r="E9697" s="46">
        <v>44777</v>
      </c>
      <c r="F9697">
        <v>-670</v>
      </c>
      <c r="I9697" t="str">
        <f>INDEX(LedgerMapping[[#All],[Level 3]],MATCH(Actuals[[#This Row],[Sub Ledger]],LedgerMapping[[#All],[Sub Ledger]],0))</f>
        <v>Travel and Expenses</v>
      </c>
      <c r="J9697" s="22">
        <f>YEAR(Actuals[[#This Row],[Date]])</f>
        <v>2022</v>
      </c>
      <c r="K9697" s="22">
        <f>MONTH(Actuals[[#This Row],[Date]])</f>
        <v>8</v>
      </c>
      <c r="L9697" s="12"/>
    </row>
    <row r="9698" spans="1:12" x14ac:dyDescent="0.3">
      <c r="A9698">
        <v>6</v>
      </c>
      <c r="B9698">
        <v>9472</v>
      </c>
      <c r="C9698">
        <v>1</v>
      </c>
      <c r="D9698">
        <v>80000</v>
      </c>
      <c r="E9698" s="46">
        <v>44805</v>
      </c>
      <c r="F9698">
        <v>-632</v>
      </c>
      <c r="I9698" t="str">
        <f>INDEX(LedgerMapping[[#All],[Level 3]],MATCH(Actuals[[#This Row],[Sub Ledger]],LedgerMapping[[#All],[Sub Ledger]],0))</f>
        <v>Travel and Expenses</v>
      </c>
      <c r="J9698" s="22">
        <f>YEAR(Actuals[[#This Row],[Date]])</f>
        <v>2022</v>
      </c>
      <c r="K9698" s="22">
        <f>MONTH(Actuals[[#This Row],[Date]])</f>
        <v>9</v>
      </c>
      <c r="L9698" s="12"/>
    </row>
    <row r="9699" spans="1:12" x14ac:dyDescent="0.3">
      <c r="A9699">
        <v>6</v>
      </c>
      <c r="B9699">
        <v>10588</v>
      </c>
      <c r="C9699">
        <v>1</v>
      </c>
      <c r="D9699">
        <v>80000</v>
      </c>
      <c r="E9699" s="46">
        <v>44836</v>
      </c>
      <c r="F9699">
        <v>-546</v>
      </c>
      <c r="I9699" t="str">
        <f>INDEX(LedgerMapping[[#All],[Level 3]],MATCH(Actuals[[#This Row],[Sub Ledger]],LedgerMapping[[#All],[Sub Ledger]],0))</f>
        <v>Travel and Expenses</v>
      </c>
      <c r="J9699" s="22">
        <f>YEAR(Actuals[[#This Row],[Date]])</f>
        <v>2022</v>
      </c>
      <c r="K9699" s="22">
        <f>MONTH(Actuals[[#This Row],[Date]])</f>
        <v>10</v>
      </c>
      <c r="L9699" s="12"/>
    </row>
    <row r="9700" spans="1:12" x14ac:dyDescent="0.3">
      <c r="A9700">
        <v>6</v>
      </c>
      <c r="B9700">
        <v>11713</v>
      </c>
      <c r="C9700">
        <v>1</v>
      </c>
      <c r="D9700">
        <v>80000</v>
      </c>
      <c r="E9700" s="46">
        <v>44866</v>
      </c>
      <c r="F9700">
        <v>-556</v>
      </c>
      <c r="I9700" t="str">
        <f>INDEX(LedgerMapping[[#All],[Level 3]],MATCH(Actuals[[#This Row],[Sub Ledger]],LedgerMapping[[#All],[Sub Ledger]],0))</f>
        <v>Travel and Expenses</v>
      </c>
      <c r="J9700" s="22">
        <f>YEAR(Actuals[[#This Row],[Date]])</f>
        <v>2022</v>
      </c>
      <c r="K9700" s="22">
        <f>MONTH(Actuals[[#This Row],[Date]])</f>
        <v>11</v>
      </c>
      <c r="L9700" s="12"/>
    </row>
    <row r="9701" spans="1:12" x14ac:dyDescent="0.3">
      <c r="A9701">
        <v>6</v>
      </c>
      <c r="B9701">
        <v>12840</v>
      </c>
      <c r="C9701">
        <v>1</v>
      </c>
      <c r="D9701">
        <v>80000</v>
      </c>
      <c r="E9701" s="46">
        <v>44897</v>
      </c>
      <c r="F9701">
        <v>-513</v>
      </c>
      <c r="I9701" t="str">
        <f>INDEX(LedgerMapping[[#All],[Level 3]],MATCH(Actuals[[#This Row],[Sub Ledger]],LedgerMapping[[#All],[Sub Ledger]],0))</f>
        <v>Travel and Expenses</v>
      </c>
      <c r="J9701" s="22">
        <f>YEAR(Actuals[[#This Row],[Date]])</f>
        <v>2022</v>
      </c>
      <c r="K9701" s="22">
        <f>MONTH(Actuals[[#This Row],[Date]])</f>
        <v>12</v>
      </c>
      <c r="L9701" s="12"/>
    </row>
    <row r="9702" spans="1:12" x14ac:dyDescent="0.3">
      <c r="A9702">
        <v>6</v>
      </c>
      <c r="B9702">
        <v>13816</v>
      </c>
      <c r="C9702">
        <v>1</v>
      </c>
      <c r="D9702">
        <v>80000</v>
      </c>
      <c r="E9702" s="46">
        <v>44927</v>
      </c>
      <c r="F9702">
        <v>-476</v>
      </c>
      <c r="I9702" t="str">
        <f>INDEX(LedgerMapping[[#All],[Level 3]],MATCH(Actuals[[#This Row],[Sub Ledger]],LedgerMapping[[#All],[Sub Ledger]],0))</f>
        <v>Travel and Expenses</v>
      </c>
      <c r="J9702" s="22">
        <f>YEAR(Actuals[[#This Row],[Date]])</f>
        <v>2023</v>
      </c>
      <c r="K9702" s="22">
        <f>MONTH(Actuals[[#This Row],[Date]])</f>
        <v>1</v>
      </c>
      <c r="L9702" s="12"/>
    </row>
    <row r="9703" spans="1:12" x14ac:dyDescent="0.3">
      <c r="A9703">
        <v>6</v>
      </c>
      <c r="B9703">
        <v>14824</v>
      </c>
      <c r="C9703">
        <v>1</v>
      </c>
      <c r="D9703">
        <v>80000</v>
      </c>
      <c r="E9703" s="46">
        <v>44958</v>
      </c>
      <c r="F9703">
        <v>-412</v>
      </c>
      <c r="I9703" t="str">
        <f>INDEX(LedgerMapping[[#All],[Level 3]],MATCH(Actuals[[#This Row],[Sub Ledger]],LedgerMapping[[#All],[Sub Ledger]],0))</f>
        <v>Travel and Expenses</v>
      </c>
      <c r="J9703" s="22">
        <f>YEAR(Actuals[[#This Row],[Date]])</f>
        <v>2023</v>
      </c>
      <c r="K9703" s="22">
        <f>MONTH(Actuals[[#This Row],[Date]])</f>
        <v>2</v>
      </c>
      <c r="L9703" s="12"/>
    </row>
    <row r="9704" spans="1:12" x14ac:dyDescent="0.3">
      <c r="A9704">
        <v>6</v>
      </c>
      <c r="B9704">
        <v>15804</v>
      </c>
      <c r="C9704">
        <v>1</v>
      </c>
      <c r="D9704">
        <v>80000</v>
      </c>
      <c r="E9704" s="46">
        <v>44988</v>
      </c>
      <c r="F9704">
        <v>-450</v>
      </c>
      <c r="I9704" t="str">
        <f>INDEX(LedgerMapping[[#All],[Level 3]],MATCH(Actuals[[#This Row],[Sub Ledger]],LedgerMapping[[#All],[Sub Ledger]],0))</f>
        <v>Travel and Expenses</v>
      </c>
      <c r="J9704" s="22">
        <f>YEAR(Actuals[[#This Row],[Date]])</f>
        <v>2023</v>
      </c>
      <c r="K9704" s="22">
        <f>MONTH(Actuals[[#This Row],[Date]])</f>
        <v>3</v>
      </c>
      <c r="L9704" s="12"/>
    </row>
    <row r="9705" spans="1:12" x14ac:dyDescent="0.3">
      <c r="A9705">
        <v>6</v>
      </c>
      <c r="B9705">
        <v>16836</v>
      </c>
      <c r="C9705">
        <v>1</v>
      </c>
      <c r="D9705">
        <v>80000</v>
      </c>
      <c r="E9705" s="46">
        <v>45018</v>
      </c>
      <c r="F9705">
        <v>-499</v>
      </c>
      <c r="I9705" t="str">
        <f>INDEX(LedgerMapping[[#All],[Level 3]],MATCH(Actuals[[#This Row],[Sub Ledger]],LedgerMapping[[#All],[Sub Ledger]],0))</f>
        <v>Travel and Expenses</v>
      </c>
      <c r="J9705" s="22">
        <f>YEAR(Actuals[[#This Row],[Date]])</f>
        <v>2023</v>
      </c>
      <c r="K9705" s="22">
        <f>MONTH(Actuals[[#This Row],[Date]])</f>
        <v>4</v>
      </c>
      <c r="L9705" s="12"/>
    </row>
    <row r="9706" spans="1:12" x14ac:dyDescent="0.3">
      <c r="A9706">
        <v>6</v>
      </c>
      <c r="B9706">
        <v>17867</v>
      </c>
      <c r="C9706">
        <v>1</v>
      </c>
      <c r="D9706">
        <v>80000</v>
      </c>
      <c r="E9706" s="46">
        <v>45049</v>
      </c>
      <c r="F9706">
        <v>-509</v>
      </c>
      <c r="I9706" t="str">
        <f>INDEX(LedgerMapping[[#All],[Level 3]],MATCH(Actuals[[#This Row],[Sub Ledger]],LedgerMapping[[#All],[Sub Ledger]],0))</f>
        <v>Travel and Expenses</v>
      </c>
      <c r="J9706" s="22">
        <f>YEAR(Actuals[[#This Row],[Date]])</f>
        <v>2023</v>
      </c>
      <c r="K9706" s="22">
        <f>MONTH(Actuals[[#This Row],[Date]])</f>
        <v>5</v>
      </c>
      <c r="L9706" s="12"/>
    </row>
    <row r="9707" spans="1:12" x14ac:dyDescent="0.3">
      <c r="A9707">
        <v>6</v>
      </c>
      <c r="B9707">
        <v>18871</v>
      </c>
      <c r="C9707">
        <v>1</v>
      </c>
      <c r="D9707">
        <v>80000</v>
      </c>
      <c r="E9707" s="46">
        <v>45079</v>
      </c>
      <c r="F9707">
        <v>-357</v>
      </c>
      <c r="I9707" t="str">
        <f>INDEX(LedgerMapping[[#All],[Level 3]],MATCH(Actuals[[#This Row],[Sub Ledger]],LedgerMapping[[#All],[Sub Ledger]],0))</f>
        <v>Travel and Expenses</v>
      </c>
      <c r="J9707" s="22">
        <f>YEAR(Actuals[[#This Row],[Date]])</f>
        <v>2023</v>
      </c>
      <c r="K9707" s="22">
        <f>MONTH(Actuals[[#This Row],[Date]])</f>
        <v>6</v>
      </c>
      <c r="L9707" s="12"/>
    </row>
    <row r="9708" spans="1:12" x14ac:dyDescent="0.3">
      <c r="A9708">
        <v>6</v>
      </c>
      <c r="B9708">
        <v>19899</v>
      </c>
      <c r="C9708">
        <v>1</v>
      </c>
      <c r="D9708">
        <v>80000</v>
      </c>
      <c r="E9708" s="46">
        <v>45110</v>
      </c>
      <c r="F9708">
        <v>-421</v>
      </c>
      <c r="I9708" t="str">
        <f>INDEX(LedgerMapping[[#All],[Level 3]],MATCH(Actuals[[#This Row],[Sub Ledger]],LedgerMapping[[#All],[Sub Ledger]],0))</f>
        <v>Travel and Expenses</v>
      </c>
      <c r="J9708" s="22">
        <f>YEAR(Actuals[[#This Row],[Date]])</f>
        <v>2023</v>
      </c>
      <c r="K9708" s="22">
        <f>MONTH(Actuals[[#This Row],[Date]])</f>
        <v>7</v>
      </c>
      <c r="L9708" s="12"/>
    </row>
    <row r="9709" spans="1:12" x14ac:dyDescent="0.3">
      <c r="A9709">
        <v>6</v>
      </c>
      <c r="B9709">
        <v>20929</v>
      </c>
      <c r="C9709">
        <v>1</v>
      </c>
      <c r="D9709">
        <v>80000</v>
      </c>
      <c r="E9709" s="46">
        <v>45141</v>
      </c>
      <c r="F9709">
        <v>-381</v>
      </c>
      <c r="I9709" t="str">
        <f>INDEX(LedgerMapping[[#All],[Level 3]],MATCH(Actuals[[#This Row],[Sub Ledger]],LedgerMapping[[#All],[Sub Ledger]],0))</f>
        <v>Travel and Expenses</v>
      </c>
      <c r="J9709" s="22">
        <f>YEAR(Actuals[[#This Row],[Date]])</f>
        <v>2023</v>
      </c>
      <c r="K9709" s="22">
        <f>MONTH(Actuals[[#This Row],[Date]])</f>
        <v>8</v>
      </c>
      <c r="L9709" s="12"/>
    </row>
    <row r="9710" spans="1:12" x14ac:dyDescent="0.3">
      <c r="A9710">
        <v>6</v>
      </c>
      <c r="B9710">
        <v>21930</v>
      </c>
      <c r="C9710">
        <v>1</v>
      </c>
      <c r="D9710">
        <v>80000</v>
      </c>
      <c r="E9710" s="46">
        <v>45169</v>
      </c>
      <c r="F9710">
        <v>-365</v>
      </c>
      <c r="I9710" t="str">
        <f>INDEX(LedgerMapping[[#All],[Level 3]],MATCH(Actuals[[#This Row],[Sub Ledger]],LedgerMapping[[#All],[Sub Ledger]],0))</f>
        <v>Travel and Expenses</v>
      </c>
      <c r="J9710" s="22">
        <f>YEAR(Actuals[[#This Row],[Date]])</f>
        <v>2023</v>
      </c>
      <c r="K9710" s="22">
        <f>MONTH(Actuals[[#This Row],[Date]])</f>
        <v>8</v>
      </c>
      <c r="L9710" s="12"/>
    </row>
    <row r="9711" spans="1:12" x14ac:dyDescent="0.3">
      <c r="A9711">
        <v>6</v>
      </c>
      <c r="B9711">
        <v>22907</v>
      </c>
      <c r="C9711">
        <v>1</v>
      </c>
      <c r="D9711">
        <v>80000</v>
      </c>
      <c r="E9711" s="46">
        <v>45200</v>
      </c>
      <c r="F9711">
        <v>-400</v>
      </c>
      <c r="I9711" t="str">
        <f>INDEX(LedgerMapping[[#All],[Level 3]],MATCH(Actuals[[#This Row],[Sub Ledger]],LedgerMapping[[#All],[Sub Ledger]],0))</f>
        <v>Travel and Expenses</v>
      </c>
      <c r="J9711" s="22">
        <f>YEAR(Actuals[[#This Row],[Date]])</f>
        <v>2023</v>
      </c>
      <c r="K9711" s="22">
        <f>MONTH(Actuals[[#This Row],[Date]])</f>
        <v>10</v>
      </c>
      <c r="L9711" s="12"/>
    </row>
    <row r="9712" spans="1:12" x14ac:dyDescent="0.3">
      <c r="A9712">
        <v>6</v>
      </c>
      <c r="B9712">
        <v>23912</v>
      </c>
      <c r="C9712">
        <v>1</v>
      </c>
      <c r="D9712">
        <v>80000</v>
      </c>
      <c r="E9712" s="46">
        <v>45230</v>
      </c>
      <c r="F9712">
        <v>-505</v>
      </c>
      <c r="I9712" t="str">
        <f>INDEX(LedgerMapping[[#All],[Level 3]],MATCH(Actuals[[#This Row],[Sub Ledger]],LedgerMapping[[#All],[Sub Ledger]],0))</f>
        <v>Travel and Expenses</v>
      </c>
      <c r="J9712" s="22">
        <f>YEAR(Actuals[[#This Row],[Date]])</f>
        <v>2023</v>
      </c>
      <c r="K9712" s="22">
        <f>MONTH(Actuals[[#This Row],[Date]])</f>
        <v>10</v>
      </c>
      <c r="L9712" s="12"/>
    </row>
    <row r="9713" spans="1:12" x14ac:dyDescent="0.3">
      <c r="A9713">
        <v>6</v>
      </c>
      <c r="B9713">
        <v>24941</v>
      </c>
      <c r="C9713">
        <v>1</v>
      </c>
      <c r="D9713">
        <v>80000</v>
      </c>
      <c r="E9713" s="46">
        <v>45261</v>
      </c>
      <c r="F9713">
        <v>-361</v>
      </c>
      <c r="I9713" t="str">
        <f>INDEX(LedgerMapping[[#All],[Level 3]],MATCH(Actuals[[#This Row],[Sub Ledger]],LedgerMapping[[#All],[Sub Ledger]],0))</f>
        <v>Travel and Expenses</v>
      </c>
      <c r="J9713" s="22">
        <f>YEAR(Actuals[[#This Row],[Date]])</f>
        <v>2023</v>
      </c>
      <c r="K9713" s="22">
        <f>MONTH(Actuals[[#This Row],[Date]])</f>
        <v>12</v>
      </c>
      <c r="L9713" s="12"/>
    </row>
    <row r="9714" spans="1:12" x14ac:dyDescent="0.3">
      <c r="A9714">
        <v>6</v>
      </c>
      <c r="B9714">
        <v>26007</v>
      </c>
      <c r="C9714">
        <v>1</v>
      </c>
      <c r="D9714">
        <v>80000</v>
      </c>
      <c r="E9714" s="46">
        <v>45291</v>
      </c>
      <c r="F9714">
        <v>-293</v>
      </c>
      <c r="I9714" t="str">
        <f>INDEX(LedgerMapping[[#All],[Level 3]],MATCH(Actuals[[#This Row],[Sub Ledger]],LedgerMapping[[#All],[Sub Ledger]],0))</f>
        <v>Travel and Expenses</v>
      </c>
      <c r="J9714" s="22">
        <f>YEAR(Actuals[[#This Row],[Date]])</f>
        <v>2023</v>
      </c>
      <c r="K9714" s="22">
        <f>MONTH(Actuals[[#This Row],[Date]])</f>
        <v>12</v>
      </c>
      <c r="L9714" s="12"/>
    </row>
    <row r="9715" spans="1:12" x14ac:dyDescent="0.3">
      <c r="A9715">
        <v>6</v>
      </c>
      <c r="B9715">
        <v>27136</v>
      </c>
      <c r="C9715">
        <v>1</v>
      </c>
      <c r="D9715">
        <v>80000</v>
      </c>
      <c r="E9715" s="46">
        <v>45322</v>
      </c>
      <c r="F9715">
        <v>-489</v>
      </c>
      <c r="I9715" t="str">
        <f>INDEX(LedgerMapping[[#All],[Level 3]],MATCH(Actuals[[#This Row],[Sub Ledger]],LedgerMapping[[#All],[Sub Ledger]],0))</f>
        <v>Travel and Expenses</v>
      </c>
      <c r="J9715" s="22">
        <f>YEAR(Actuals[[#This Row],[Date]])</f>
        <v>2024</v>
      </c>
      <c r="K9715" s="22">
        <f>MONTH(Actuals[[#This Row],[Date]])</f>
        <v>1</v>
      </c>
      <c r="L9715" s="12"/>
    </row>
    <row r="9716" spans="1:12" x14ac:dyDescent="0.3">
      <c r="A9716">
        <v>6</v>
      </c>
      <c r="B9716">
        <v>28288</v>
      </c>
      <c r="C9716">
        <v>1</v>
      </c>
      <c r="D9716">
        <v>80000</v>
      </c>
      <c r="E9716" s="46">
        <v>45354</v>
      </c>
      <c r="F9716">
        <v>-613</v>
      </c>
      <c r="I9716" t="str">
        <f>INDEX(LedgerMapping[[#All],[Level 3]],MATCH(Actuals[[#This Row],[Sub Ledger]],LedgerMapping[[#All],[Sub Ledger]],0))</f>
        <v>Travel and Expenses</v>
      </c>
      <c r="J9716" s="22">
        <f>YEAR(Actuals[[#This Row],[Date]])</f>
        <v>2024</v>
      </c>
      <c r="K9716" s="22">
        <f>MONTH(Actuals[[#This Row],[Date]])</f>
        <v>3</v>
      </c>
      <c r="L9716" s="12"/>
    </row>
    <row r="9717" spans="1:12" x14ac:dyDescent="0.3">
      <c r="A9717">
        <v>6</v>
      </c>
      <c r="B9717">
        <v>29442</v>
      </c>
      <c r="C9717">
        <v>1</v>
      </c>
      <c r="D9717">
        <v>80000</v>
      </c>
      <c r="E9717" s="46">
        <v>45384</v>
      </c>
      <c r="F9717">
        <v>-515</v>
      </c>
      <c r="I9717" t="str">
        <f>INDEX(LedgerMapping[[#All],[Level 3]],MATCH(Actuals[[#This Row],[Sub Ledger]],LedgerMapping[[#All],[Sub Ledger]],0))</f>
        <v>Travel and Expenses</v>
      </c>
      <c r="J9717" s="22">
        <f>YEAR(Actuals[[#This Row],[Date]])</f>
        <v>2024</v>
      </c>
      <c r="K9717" s="22">
        <f>MONTH(Actuals[[#This Row],[Date]])</f>
        <v>4</v>
      </c>
      <c r="L9717" s="12"/>
    </row>
    <row r="9718" spans="1:12" x14ac:dyDescent="0.3">
      <c r="A9718">
        <v>6</v>
      </c>
      <c r="B9718">
        <v>30568</v>
      </c>
      <c r="C9718">
        <v>1</v>
      </c>
      <c r="D9718">
        <v>80000</v>
      </c>
      <c r="E9718" s="46">
        <v>45415</v>
      </c>
      <c r="F9718">
        <v>-557</v>
      </c>
      <c r="I9718" t="str">
        <f>INDEX(LedgerMapping[[#All],[Level 3]],MATCH(Actuals[[#This Row],[Sub Ledger]],LedgerMapping[[#All],[Sub Ledger]],0))</f>
        <v>Travel and Expenses</v>
      </c>
      <c r="J9718" s="22">
        <f>YEAR(Actuals[[#This Row],[Date]])</f>
        <v>2024</v>
      </c>
      <c r="K9718" s="22">
        <f>MONTH(Actuals[[#This Row],[Date]])</f>
        <v>5</v>
      </c>
      <c r="L9718" s="12"/>
    </row>
    <row r="9719" spans="1:12" x14ac:dyDescent="0.3">
      <c r="A9719">
        <v>6</v>
      </c>
      <c r="B9719">
        <v>31694</v>
      </c>
      <c r="C9719">
        <v>1</v>
      </c>
      <c r="D9719">
        <v>80000</v>
      </c>
      <c r="E9719" s="46">
        <v>45445</v>
      </c>
      <c r="F9719">
        <v>-566</v>
      </c>
      <c r="I9719" t="str">
        <f>INDEX(LedgerMapping[[#All],[Level 3]],MATCH(Actuals[[#This Row],[Sub Ledger]],LedgerMapping[[#All],[Sub Ledger]],0))</f>
        <v>Travel and Expenses</v>
      </c>
      <c r="J9719" s="22">
        <f>YEAR(Actuals[[#This Row],[Date]])</f>
        <v>2024</v>
      </c>
      <c r="K9719" s="22">
        <f>MONTH(Actuals[[#This Row],[Date]])</f>
        <v>6</v>
      </c>
      <c r="L9719" s="12"/>
    </row>
    <row r="9720" spans="1:12" x14ac:dyDescent="0.3">
      <c r="A9720">
        <v>6</v>
      </c>
      <c r="B9720">
        <v>32818</v>
      </c>
      <c r="C9720">
        <v>1</v>
      </c>
      <c r="D9720">
        <v>80000</v>
      </c>
      <c r="E9720" s="46">
        <v>45476</v>
      </c>
      <c r="F9720">
        <v>-636</v>
      </c>
      <c r="I9720" t="str">
        <f>INDEX(LedgerMapping[[#All],[Level 3]],MATCH(Actuals[[#This Row],[Sub Ledger]],LedgerMapping[[#All],[Sub Ledger]],0))</f>
        <v>Travel and Expenses</v>
      </c>
      <c r="J9720" s="22">
        <f>YEAR(Actuals[[#This Row],[Date]])</f>
        <v>2024</v>
      </c>
      <c r="K9720" s="22">
        <f>MONTH(Actuals[[#This Row],[Date]])</f>
        <v>7</v>
      </c>
      <c r="L9720" s="12"/>
    </row>
    <row r="9721" spans="1:12" x14ac:dyDescent="0.3">
      <c r="A9721">
        <v>6</v>
      </c>
      <c r="B9721">
        <v>33942</v>
      </c>
      <c r="C9721">
        <v>1</v>
      </c>
      <c r="D9721">
        <v>80000</v>
      </c>
      <c r="E9721" s="46">
        <v>45507</v>
      </c>
      <c r="F9721">
        <v>-606</v>
      </c>
      <c r="I9721" t="str">
        <f>INDEX(LedgerMapping[[#All],[Level 3]],MATCH(Actuals[[#This Row],[Sub Ledger]],LedgerMapping[[#All],[Sub Ledger]],0))</f>
        <v>Travel and Expenses</v>
      </c>
      <c r="J9721" s="22">
        <f>YEAR(Actuals[[#This Row],[Date]])</f>
        <v>2024</v>
      </c>
      <c r="K9721" s="22">
        <f>MONTH(Actuals[[#This Row],[Date]])</f>
        <v>8</v>
      </c>
      <c r="L9721" s="12"/>
    </row>
    <row r="9722" spans="1:12" x14ac:dyDescent="0.3">
      <c r="A9722">
        <v>6</v>
      </c>
      <c r="B9722">
        <v>35093</v>
      </c>
      <c r="C9722">
        <v>1</v>
      </c>
      <c r="D9722">
        <v>80000</v>
      </c>
      <c r="E9722" s="46">
        <v>45536</v>
      </c>
      <c r="F9722">
        <v>-483</v>
      </c>
      <c r="I9722" t="str">
        <f>INDEX(LedgerMapping[[#All],[Level 3]],MATCH(Actuals[[#This Row],[Sub Ledger]],LedgerMapping[[#All],[Sub Ledger]],0))</f>
        <v>Travel and Expenses</v>
      </c>
      <c r="J9722" s="22">
        <f>YEAR(Actuals[[#This Row],[Date]])</f>
        <v>2024</v>
      </c>
      <c r="K9722" s="22">
        <f>MONTH(Actuals[[#This Row],[Date]])</f>
        <v>9</v>
      </c>
      <c r="L9722" s="12"/>
    </row>
    <row r="9723" spans="1:12" x14ac:dyDescent="0.3">
      <c r="A9723">
        <v>6</v>
      </c>
      <c r="B9723">
        <v>36243</v>
      </c>
      <c r="C9723">
        <v>1</v>
      </c>
      <c r="D9723">
        <v>80000</v>
      </c>
      <c r="E9723" s="46">
        <v>45567</v>
      </c>
      <c r="F9723">
        <v>-661</v>
      </c>
      <c r="I9723" t="str">
        <f>INDEX(LedgerMapping[[#All],[Level 3]],MATCH(Actuals[[#This Row],[Sub Ledger]],LedgerMapping[[#All],[Sub Ledger]],0))</f>
        <v>Travel and Expenses</v>
      </c>
      <c r="J9723" s="22">
        <f>YEAR(Actuals[[#This Row],[Date]])</f>
        <v>2024</v>
      </c>
      <c r="K9723" s="22">
        <f>MONTH(Actuals[[#This Row],[Date]])</f>
        <v>10</v>
      </c>
      <c r="L9723" s="12"/>
    </row>
    <row r="9724" spans="1:12" x14ac:dyDescent="0.3">
      <c r="A9724">
        <v>6</v>
      </c>
      <c r="B9724">
        <v>37393</v>
      </c>
      <c r="C9724">
        <v>1</v>
      </c>
      <c r="D9724">
        <v>80000</v>
      </c>
      <c r="E9724" s="46">
        <v>45597</v>
      </c>
      <c r="F9724">
        <v>-543</v>
      </c>
      <c r="I9724" t="str">
        <f>INDEX(LedgerMapping[[#All],[Level 3]],MATCH(Actuals[[#This Row],[Sub Ledger]],LedgerMapping[[#All],[Sub Ledger]],0))</f>
        <v>Travel and Expenses</v>
      </c>
      <c r="J9724" s="22">
        <f>YEAR(Actuals[[#This Row],[Date]])</f>
        <v>2024</v>
      </c>
      <c r="K9724" s="22">
        <f>MONTH(Actuals[[#This Row],[Date]])</f>
        <v>11</v>
      </c>
      <c r="L9724" s="12"/>
    </row>
    <row r="9725" spans="1:12" x14ac:dyDescent="0.3">
      <c r="A9725">
        <v>6</v>
      </c>
      <c r="B9725">
        <v>38543</v>
      </c>
      <c r="C9725">
        <v>1</v>
      </c>
      <c r="D9725">
        <v>80000</v>
      </c>
      <c r="E9725" s="46">
        <v>45628</v>
      </c>
      <c r="F9725">
        <v>-515</v>
      </c>
      <c r="I9725" t="str">
        <f>INDEX(LedgerMapping[[#All],[Level 3]],MATCH(Actuals[[#This Row],[Sub Ledger]],LedgerMapping[[#All],[Sub Ledger]],0))</f>
        <v>Travel and Expenses</v>
      </c>
      <c r="J9725" s="22">
        <f>YEAR(Actuals[[#This Row],[Date]])</f>
        <v>2024</v>
      </c>
      <c r="K9725" s="22">
        <f>MONTH(Actuals[[#This Row],[Date]])</f>
        <v>12</v>
      </c>
      <c r="L9725" s="12"/>
    </row>
    <row r="9726" spans="1:12" x14ac:dyDescent="0.3">
      <c r="A9726">
        <v>6</v>
      </c>
      <c r="B9726">
        <v>501</v>
      </c>
      <c r="C9726">
        <v>1</v>
      </c>
      <c r="D9726">
        <v>81000</v>
      </c>
      <c r="E9726" s="46">
        <v>44562</v>
      </c>
      <c r="F9726">
        <v>-361</v>
      </c>
      <c r="I9726" t="str">
        <f>INDEX(LedgerMapping[[#All],[Level 3]],MATCH(Actuals[[#This Row],[Sub Ledger]],LedgerMapping[[#All],[Sub Ledger]],0))</f>
        <v>Depreciation</v>
      </c>
      <c r="J9726" s="22">
        <f>YEAR(Actuals[[#This Row],[Date]])</f>
        <v>2022</v>
      </c>
      <c r="K9726" s="22">
        <f>MONTH(Actuals[[#This Row],[Date]])</f>
        <v>1</v>
      </c>
      <c r="L9726" s="12"/>
    </row>
    <row r="9727" spans="1:12" x14ac:dyDescent="0.3">
      <c r="A9727">
        <v>6</v>
      </c>
      <c r="B9727">
        <v>1625</v>
      </c>
      <c r="C9727">
        <v>1</v>
      </c>
      <c r="D9727">
        <v>81000</v>
      </c>
      <c r="E9727" s="46">
        <v>44593</v>
      </c>
      <c r="F9727">
        <v>-321</v>
      </c>
      <c r="I9727" t="str">
        <f>INDEX(LedgerMapping[[#All],[Level 3]],MATCH(Actuals[[#This Row],[Sub Ledger]],LedgerMapping[[#All],[Sub Ledger]],0))</f>
        <v>Depreciation</v>
      </c>
      <c r="J9727" s="22">
        <f>YEAR(Actuals[[#This Row],[Date]])</f>
        <v>2022</v>
      </c>
      <c r="K9727" s="22">
        <f>MONTH(Actuals[[#This Row],[Date]])</f>
        <v>2</v>
      </c>
      <c r="L9727" s="12"/>
    </row>
    <row r="9728" spans="1:12" x14ac:dyDescent="0.3">
      <c r="A9728">
        <v>6</v>
      </c>
      <c r="B9728">
        <v>2743</v>
      </c>
      <c r="C9728">
        <v>1</v>
      </c>
      <c r="D9728">
        <v>81000</v>
      </c>
      <c r="E9728" s="46">
        <v>44624</v>
      </c>
      <c r="F9728">
        <v>-304</v>
      </c>
      <c r="I9728" t="str">
        <f>INDEX(LedgerMapping[[#All],[Level 3]],MATCH(Actuals[[#This Row],[Sub Ledger]],LedgerMapping[[#All],[Sub Ledger]],0))</f>
        <v>Depreciation</v>
      </c>
      <c r="J9728" s="22">
        <f>YEAR(Actuals[[#This Row],[Date]])</f>
        <v>2022</v>
      </c>
      <c r="K9728" s="22">
        <f>MONTH(Actuals[[#This Row],[Date]])</f>
        <v>3</v>
      </c>
      <c r="L9728" s="12"/>
    </row>
    <row r="9729" spans="1:12" x14ac:dyDescent="0.3">
      <c r="A9729">
        <v>6</v>
      </c>
      <c r="B9729">
        <v>3865</v>
      </c>
      <c r="C9729">
        <v>1</v>
      </c>
      <c r="D9729">
        <v>81000</v>
      </c>
      <c r="E9729" s="46">
        <v>44654</v>
      </c>
      <c r="F9729">
        <v>-369</v>
      </c>
      <c r="I9729" t="str">
        <f>INDEX(LedgerMapping[[#All],[Level 3]],MATCH(Actuals[[#This Row],[Sub Ledger]],LedgerMapping[[#All],[Sub Ledger]],0))</f>
        <v>Depreciation</v>
      </c>
      <c r="J9729" s="22">
        <f>YEAR(Actuals[[#This Row],[Date]])</f>
        <v>2022</v>
      </c>
      <c r="K9729" s="22">
        <f>MONTH(Actuals[[#This Row],[Date]])</f>
        <v>4</v>
      </c>
      <c r="L9729" s="12"/>
    </row>
    <row r="9730" spans="1:12" x14ac:dyDescent="0.3">
      <c r="A9730">
        <v>6</v>
      </c>
      <c r="B9730">
        <v>4989</v>
      </c>
      <c r="C9730">
        <v>1</v>
      </c>
      <c r="D9730">
        <v>81000</v>
      </c>
      <c r="E9730" s="46">
        <v>44685</v>
      </c>
      <c r="F9730">
        <v>-316</v>
      </c>
      <c r="I9730" t="str">
        <f>INDEX(LedgerMapping[[#All],[Level 3]],MATCH(Actuals[[#This Row],[Sub Ledger]],LedgerMapping[[#All],[Sub Ledger]],0))</f>
        <v>Depreciation</v>
      </c>
      <c r="J9730" s="22">
        <f>YEAR(Actuals[[#This Row],[Date]])</f>
        <v>2022</v>
      </c>
      <c r="K9730" s="22">
        <f>MONTH(Actuals[[#This Row],[Date]])</f>
        <v>5</v>
      </c>
      <c r="L9730" s="12"/>
    </row>
    <row r="9731" spans="1:12" x14ac:dyDescent="0.3">
      <c r="A9731">
        <v>6</v>
      </c>
      <c r="B9731">
        <v>6112</v>
      </c>
      <c r="C9731">
        <v>1</v>
      </c>
      <c r="D9731">
        <v>81000</v>
      </c>
      <c r="E9731" s="46">
        <v>44715</v>
      </c>
      <c r="F9731">
        <v>-302</v>
      </c>
      <c r="I9731" t="str">
        <f>INDEX(LedgerMapping[[#All],[Level 3]],MATCH(Actuals[[#This Row],[Sub Ledger]],LedgerMapping[[#All],[Sub Ledger]],0))</f>
        <v>Depreciation</v>
      </c>
      <c r="J9731" s="22">
        <f>YEAR(Actuals[[#This Row],[Date]])</f>
        <v>2022</v>
      </c>
      <c r="K9731" s="22">
        <f>MONTH(Actuals[[#This Row],[Date]])</f>
        <v>6</v>
      </c>
      <c r="L9731" s="12"/>
    </row>
    <row r="9732" spans="1:12" x14ac:dyDescent="0.3">
      <c r="A9732">
        <v>6</v>
      </c>
      <c r="B9732">
        <v>7234</v>
      </c>
      <c r="C9732">
        <v>1</v>
      </c>
      <c r="D9732">
        <v>81000</v>
      </c>
      <c r="E9732" s="46">
        <v>44746</v>
      </c>
      <c r="F9732">
        <v>-384</v>
      </c>
      <c r="I9732" t="str">
        <f>INDEX(LedgerMapping[[#All],[Level 3]],MATCH(Actuals[[#This Row],[Sub Ledger]],LedgerMapping[[#All],[Sub Ledger]],0))</f>
        <v>Depreciation</v>
      </c>
      <c r="J9732" s="22">
        <f>YEAR(Actuals[[#This Row],[Date]])</f>
        <v>2022</v>
      </c>
      <c r="K9732" s="22">
        <f>MONTH(Actuals[[#This Row],[Date]])</f>
        <v>7</v>
      </c>
      <c r="L9732" s="12"/>
    </row>
    <row r="9733" spans="1:12" x14ac:dyDescent="0.3">
      <c r="A9733">
        <v>6</v>
      </c>
      <c r="B9733">
        <v>8356</v>
      </c>
      <c r="C9733">
        <v>1</v>
      </c>
      <c r="D9733">
        <v>81000</v>
      </c>
      <c r="E9733" s="46">
        <v>44777</v>
      </c>
      <c r="F9733">
        <v>-414</v>
      </c>
      <c r="I9733" t="str">
        <f>INDEX(LedgerMapping[[#All],[Level 3]],MATCH(Actuals[[#This Row],[Sub Ledger]],LedgerMapping[[#All],[Sub Ledger]],0))</f>
        <v>Depreciation</v>
      </c>
      <c r="J9733" s="22">
        <f>YEAR(Actuals[[#This Row],[Date]])</f>
        <v>2022</v>
      </c>
      <c r="K9733" s="22">
        <f>MONTH(Actuals[[#This Row],[Date]])</f>
        <v>8</v>
      </c>
      <c r="L9733" s="12"/>
    </row>
    <row r="9734" spans="1:12" x14ac:dyDescent="0.3">
      <c r="A9734">
        <v>6</v>
      </c>
      <c r="B9734">
        <v>9474</v>
      </c>
      <c r="C9734">
        <v>1</v>
      </c>
      <c r="D9734">
        <v>81000</v>
      </c>
      <c r="E9734" s="46">
        <v>44805</v>
      </c>
      <c r="F9734">
        <v>-391</v>
      </c>
      <c r="I9734" t="str">
        <f>INDEX(LedgerMapping[[#All],[Level 3]],MATCH(Actuals[[#This Row],[Sub Ledger]],LedgerMapping[[#All],[Sub Ledger]],0))</f>
        <v>Depreciation</v>
      </c>
      <c r="J9734" s="22">
        <f>YEAR(Actuals[[#This Row],[Date]])</f>
        <v>2022</v>
      </c>
      <c r="K9734" s="22">
        <f>MONTH(Actuals[[#This Row],[Date]])</f>
        <v>9</v>
      </c>
      <c r="L9734" s="12"/>
    </row>
    <row r="9735" spans="1:12" x14ac:dyDescent="0.3">
      <c r="A9735">
        <v>6</v>
      </c>
      <c r="B9735">
        <v>10590</v>
      </c>
      <c r="C9735">
        <v>1</v>
      </c>
      <c r="D9735">
        <v>81000</v>
      </c>
      <c r="E9735" s="46">
        <v>44836</v>
      </c>
      <c r="F9735">
        <v>-338</v>
      </c>
      <c r="I9735" t="str">
        <f>INDEX(LedgerMapping[[#All],[Level 3]],MATCH(Actuals[[#This Row],[Sub Ledger]],LedgerMapping[[#All],[Sub Ledger]],0))</f>
        <v>Depreciation</v>
      </c>
      <c r="J9735" s="22">
        <f>YEAR(Actuals[[#This Row],[Date]])</f>
        <v>2022</v>
      </c>
      <c r="K9735" s="22">
        <f>MONTH(Actuals[[#This Row],[Date]])</f>
        <v>10</v>
      </c>
      <c r="L9735" s="12"/>
    </row>
    <row r="9736" spans="1:12" x14ac:dyDescent="0.3">
      <c r="A9736">
        <v>6</v>
      </c>
      <c r="B9736">
        <v>11715</v>
      </c>
      <c r="C9736">
        <v>1</v>
      </c>
      <c r="D9736">
        <v>81000</v>
      </c>
      <c r="E9736" s="46">
        <v>44866</v>
      </c>
      <c r="F9736">
        <v>-345</v>
      </c>
      <c r="I9736" t="str">
        <f>INDEX(LedgerMapping[[#All],[Level 3]],MATCH(Actuals[[#This Row],[Sub Ledger]],LedgerMapping[[#All],[Sub Ledger]],0))</f>
        <v>Depreciation</v>
      </c>
      <c r="J9736" s="22">
        <f>YEAR(Actuals[[#This Row],[Date]])</f>
        <v>2022</v>
      </c>
      <c r="K9736" s="22">
        <f>MONTH(Actuals[[#This Row],[Date]])</f>
        <v>11</v>
      </c>
      <c r="L9736" s="12"/>
    </row>
    <row r="9737" spans="1:12" x14ac:dyDescent="0.3">
      <c r="A9737">
        <v>6</v>
      </c>
      <c r="B9737">
        <v>12843</v>
      </c>
      <c r="C9737">
        <v>1</v>
      </c>
      <c r="D9737">
        <v>81000</v>
      </c>
      <c r="E9737" s="46">
        <v>44897</v>
      </c>
      <c r="F9737">
        <v>-317</v>
      </c>
      <c r="I9737" t="str">
        <f>INDEX(LedgerMapping[[#All],[Level 3]],MATCH(Actuals[[#This Row],[Sub Ledger]],LedgerMapping[[#All],[Sub Ledger]],0))</f>
        <v>Depreciation</v>
      </c>
      <c r="J9737" s="22">
        <f>YEAR(Actuals[[#This Row],[Date]])</f>
        <v>2022</v>
      </c>
      <c r="K9737" s="22">
        <f>MONTH(Actuals[[#This Row],[Date]])</f>
        <v>12</v>
      </c>
      <c r="L9737" s="12"/>
    </row>
    <row r="9738" spans="1:12" x14ac:dyDescent="0.3">
      <c r="A9738">
        <v>6</v>
      </c>
      <c r="B9738">
        <v>13817</v>
      </c>
      <c r="C9738">
        <v>1</v>
      </c>
      <c r="D9738">
        <v>81000</v>
      </c>
      <c r="E9738" s="46">
        <v>44927</v>
      </c>
      <c r="F9738">
        <v>-295</v>
      </c>
      <c r="I9738" t="str">
        <f>INDEX(LedgerMapping[[#All],[Level 3]],MATCH(Actuals[[#This Row],[Sub Ledger]],LedgerMapping[[#All],[Sub Ledger]],0))</f>
        <v>Depreciation</v>
      </c>
      <c r="J9738" s="22">
        <f>YEAR(Actuals[[#This Row],[Date]])</f>
        <v>2023</v>
      </c>
      <c r="K9738" s="22">
        <f>MONTH(Actuals[[#This Row],[Date]])</f>
        <v>1</v>
      </c>
      <c r="L9738" s="12"/>
    </row>
    <row r="9739" spans="1:12" x14ac:dyDescent="0.3">
      <c r="A9739">
        <v>6</v>
      </c>
      <c r="B9739">
        <v>14825</v>
      </c>
      <c r="C9739">
        <v>1</v>
      </c>
      <c r="D9739">
        <v>81000</v>
      </c>
      <c r="E9739" s="46">
        <v>44958</v>
      </c>
      <c r="F9739">
        <v>-256</v>
      </c>
      <c r="I9739" t="str">
        <f>INDEX(LedgerMapping[[#All],[Level 3]],MATCH(Actuals[[#This Row],[Sub Ledger]],LedgerMapping[[#All],[Sub Ledger]],0))</f>
        <v>Depreciation</v>
      </c>
      <c r="J9739" s="22">
        <f>YEAR(Actuals[[#This Row],[Date]])</f>
        <v>2023</v>
      </c>
      <c r="K9739" s="22">
        <f>MONTH(Actuals[[#This Row],[Date]])</f>
        <v>2</v>
      </c>
      <c r="L9739" s="12"/>
    </row>
    <row r="9740" spans="1:12" x14ac:dyDescent="0.3">
      <c r="A9740">
        <v>6</v>
      </c>
      <c r="B9740">
        <v>15805</v>
      </c>
      <c r="C9740">
        <v>1</v>
      </c>
      <c r="D9740">
        <v>81000</v>
      </c>
      <c r="E9740" s="46">
        <v>44988</v>
      </c>
      <c r="F9740">
        <v>-279</v>
      </c>
      <c r="I9740" t="str">
        <f>INDEX(LedgerMapping[[#All],[Level 3]],MATCH(Actuals[[#This Row],[Sub Ledger]],LedgerMapping[[#All],[Sub Ledger]],0))</f>
        <v>Depreciation</v>
      </c>
      <c r="J9740" s="22">
        <f>YEAR(Actuals[[#This Row],[Date]])</f>
        <v>2023</v>
      </c>
      <c r="K9740" s="22">
        <f>MONTH(Actuals[[#This Row],[Date]])</f>
        <v>3</v>
      </c>
      <c r="L9740" s="12"/>
    </row>
    <row r="9741" spans="1:12" x14ac:dyDescent="0.3">
      <c r="A9741">
        <v>6</v>
      </c>
      <c r="B9741">
        <v>16837</v>
      </c>
      <c r="C9741">
        <v>1</v>
      </c>
      <c r="D9741">
        <v>81000</v>
      </c>
      <c r="E9741" s="46">
        <v>45018</v>
      </c>
      <c r="F9741">
        <v>-309</v>
      </c>
      <c r="I9741" t="str">
        <f>INDEX(LedgerMapping[[#All],[Level 3]],MATCH(Actuals[[#This Row],[Sub Ledger]],LedgerMapping[[#All],[Sub Ledger]],0))</f>
        <v>Depreciation</v>
      </c>
      <c r="J9741" s="22">
        <f>YEAR(Actuals[[#This Row],[Date]])</f>
        <v>2023</v>
      </c>
      <c r="K9741" s="22">
        <f>MONTH(Actuals[[#This Row],[Date]])</f>
        <v>4</v>
      </c>
      <c r="L9741" s="12"/>
    </row>
    <row r="9742" spans="1:12" x14ac:dyDescent="0.3">
      <c r="A9742">
        <v>6</v>
      </c>
      <c r="B9742">
        <v>17868</v>
      </c>
      <c r="C9742">
        <v>1</v>
      </c>
      <c r="D9742">
        <v>81000</v>
      </c>
      <c r="E9742" s="46">
        <v>45049</v>
      </c>
      <c r="F9742">
        <v>-315</v>
      </c>
      <c r="I9742" t="str">
        <f>INDEX(LedgerMapping[[#All],[Level 3]],MATCH(Actuals[[#This Row],[Sub Ledger]],LedgerMapping[[#All],[Sub Ledger]],0))</f>
        <v>Depreciation</v>
      </c>
      <c r="J9742" s="22">
        <f>YEAR(Actuals[[#This Row],[Date]])</f>
        <v>2023</v>
      </c>
      <c r="K9742" s="22">
        <f>MONTH(Actuals[[#This Row],[Date]])</f>
        <v>5</v>
      </c>
      <c r="L9742" s="12"/>
    </row>
    <row r="9743" spans="1:12" x14ac:dyDescent="0.3">
      <c r="A9743">
        <v>6</v>
      </c>
      <c r="B9743">
        <v>18872</v>
      </c>
      <c r="C9743">
        <v>1</v>
      </c>
      <c r="D9743">
        <v>81000</v>
      </c>
      <c r="E9743" s="46">
        <v>45079</v>
      </c>
      <c r="F9743">
        <v>-221</v>
      </c>
      <c r="I9743" t="str">
        <f>INDEX(LedgerMapping[[#All],[Level 3]],MATCH(Actuals[[#This Row],[Sub Ledger]],LedgerMapping[[#All],[Sub Ledger]],0))</f>
        <v>Depreciation</v>
      </c>
      <c r="J9743" s="22">
        <f>YEAR(Actuals[[#This Row],[Date]])</f>
        <v>2023</v>
      </c>
      <c r="K9743" s="22">
        <f>MONTH(Actuals[[#This Row],[Date]])</f>
        <v>6</v>
      </c>
      <c r="L9743" s="12"/>
    </row>
    <row r="9744" spans="1:12" x14ac:dyDescent="0.3">
      <c r="A9744">
        <v>6</v>
      </c>
      <c r="B9744">
        <v>19900</v>
      </c>
      <c r="C9744">
        <v>1</v>
      </c>
      <c r="D9744">
        <v>81000</v>
      </c>
      <c r="E9744" s="46">
        <v>45110</v>
      </c>
      <c r="F9744">
        <v>-260</v>
      </c>
      <c r="I9744" t="str">
        <f>INDEX(LedgerMapping[[#All],[Level 3]],MATCH(Actuals[[#This Row],[Sub Ledger]],LedgerMapping[[#All],[Sub Ledger]],0))</f>
        <v>Depreciation</v>
      </c>
      <c r="J9744" s="22">
        <f>YEAR(Actuals[[#This Row],[Date]])</f>
        <v>2023</v>
      </c>
      <c r="K9744" s="22">
        <f>MONTH(Actuals[[#This Row],[Date]])</f>
        <v>7</v>
      </c>
      <c r="L9744" s="12"/>
    </row>
    <row r="9745" spans="1:12" x14ac:dyDescent="0.3">
      <c r="A9745">
        <v>6</v>
      </c>
      <c r="B9745">
        <v>20930</v>
      </c>
      <c r="C9745">
        <v>1</v>
      </c>
      <c r="D9745">
        <v>81000</v>
      </c>
      <c r="E9745" s="46">
        <v>45141</v>
      </c>
      <c r="F9745">
        <v>-236</v>
      </c>
      <c r="I9745" t="str">
        <f>INDEX(LedgerMapping[[#All],[Level 3]],MATCH(Actuals[[#This Row],[Sub Ledger]],LedgerMapping[[#All],[Sub Ledger]],0))</f>
        <v>Depreciation</v>
      </c>
      <c r="J9745" s="22">
        <f>YEAR(Actuals[[#This Row],[Date]])</f>
        <v>2023</v>
      </c>
      <c r="K9745" s="22">
        <f>MONTH(Actuals[[#This Row],[Date]])</f>
        <v>8</v>
      </c>
      <c r="L9745" s="12"/>
    </row>
    <row r="9746" spans="1:12" x14ac:dyDescent="0.3">
      <c r="A9746">
        <v>6</v>
      </c>
      <c r="B9746">
        <v>21931</v>
      </c>
      <c r="C9746">
        <v>1</v>
      </c>
      <c r="D9746">
        <v>81000</v>
      </c>
      <c r="E9746" s="46">
        <v>45169</v>
      </c>
      <c r="F9746">
        <v>-226</v>
      </c>
      <c r="I9746" t="str">
        <f>INDEX(LedgerMapping[[#All],[Level 3]],MATCH(Actuals[[#This Row],[Sub Ledger]],LedgerMapping[[#All],[Sub Ledger]],0))</f>
        <v>Depreciation</v>
      </c>
      <c r="J9746" s="22">
        <f>YEAR(Actuals[[#This Row],[Date]])</f>
        <v>2023</v>
      </c>
      <c r="K9746" s="22">
        <f>MONTH(Actuals[[#This Row],[Date]])</f>
        <v>8</v>
      </c>
      <c r="L9746" s="12"/>
    </row>
    <row r="9747" spans="1:12" x14ac:dyDescent="0.3">
      <c r="A9747">
        <v>6</v>
      </c>
      <c r="B9747">
        <v>22908</v>
      </c>
      <c r="C9747">
        <v>1</v>
      </c>
      <c r="D9747">
        <v>81000</v>
      </c>
      <c r="E9747" s="46">
        <v>45200</v>
      </c>
      <c r="F9747">
        <v>-248</v>
      </c>
      <c r="I9747" t="str">
        <f>INDEX(LedgerMapping[[#All],[Level 3]],MATCH(Actuals[[#This Row],[Sub Ledger]],LedgerMapping[[#All],[Sub Ledger]],0))</f>
        <v>Depreciation</v>
      </c>
      <c r="J9747" s="22">
        <f>YEAR(Actuals[[#This Row],[Date]])</f>
        <v>2023</v>
      </c>
      <c r="K9747" s="22">
        <f>MONTH(Actuals[[#This Row],[Date]])</f>
        <v>10</v>
      </c>
      <c r="L9747" s="12"/>
    </row>
    <row r="9748" spans="1:12" x14ac:dyDescent="0.3">
      <c r="A9748">
        <v>6</v>
      </c>
      <c r="B9748">
        <v>23913</v>
      </c>
      <c r="C9748">
        <v>1</v>
      </c>
      <c r="D9748">
        <v>81000</v>
      </c>
      <c r="E9748" s="46">
        <v>45230</v>
      </c>
      <c r="F9748">
        <v>-312</v>
      </c>
      <c r="I9748" t="str">
        <f>INDEX(LedgerMapping[[#All],[Level 3]],MATCH(Actuals[[#This Row],[Sub Ledger]],LedgerMapping[[#All],[Sub Ledger]],0))</f>
        <v>Depreciation</v>
      </c>
      <c r="J9748" s="22">
        <f>YEAR(Actuals[[#This Row],[Date]])</f>
        <v>2023</v>
      </c>
      <c r="K9748" s="22">
        <f>MONTH(Actuals[[#This Row],[Date]])</f>
        <v>10</v>
      </c>
      <c r="L9748" s="12"/>
    </row>
    <row r="9749" spans="1:12" x14ac:dyDescent="0.3">
      <c r="A9749">
        <v>6</v>
      </c>
      <c r="B9749">
        <v>24942</v>
      </c>
      <c r="C9749">
        <v>1</v>
      </c>
      <c r="D9749">
        <v>81000</v>
      </c>
      <c r="E9749" s="46">
        <v>45261</v>
      </c>
      <c r="F9749">
        <v>-223</v>
      </c>
      <c r="I9749" t="str">
        <f>INDEX(LedgerMapping[[#All],[Level 3]],MATCH(Actuals[[#This Row],[Sub Ledger]],LedgerMapping[[#All],[Sub Ledger]],0))</f>
        <v>Depreciation</v>
      </c>
      <c r="J9749" s="22">
        <f>YEAR(Actuals[[#This Row],[Date]])</f>
        <v>2023</v>
      </c>
      <c r="K9749" s="22">
        <f>MONTH(Actuals[[#This Row],[Date]])</f>
        <v>12</v>
      </c>
      <c r="L9749" s="12"/>
    </row>
    <row r="9750" spans="1:12" x14ac:dyDescent="0.3">
      <c r="A9750">
        <v>6</v>
      </c>
      <c r="B9750">
        <v>26008</v>
      </c>
      <c r="C9750">
        <v>1</v>
      </c>
      <c r="D9750">
        <v>81000</v>
      </c>
      <c r="E9750" s="46">
        <v>45291</v>
      </c>
      <c r="F9750">
        <v>-181</v>
      </c>
      <c r="I9750" t="str">
        <f>INDEX(LedgerMapping[[#All],[Level 3]],MATCH(Actuals[[#This Row],[Sub Ledger]],LedgerMapping[[#All],[Sub Ledger]],0))</f>
        <v>Depreciation</v>
      </c>
      <c r="J9750" s="22">
        <f>YEAR(Actuals[[#This Row],[Date]])</f>
        <v>2023</v>
      </c>
      <c r="K9750" s="22">
        <f>MONTH(Actuals[[#This Row],[Date]])</f>
        <v>12</v>
      </c>
      <c r="L9750" s="12"/>
    </row>
    <row r="9751" spans="1:12" x14ac:dyDescent="0.3">
      <c r="A9751">
        <v>6</v>
      </c>
      <c r="B9751">
        <v>27137</v>
      </c>
      <c r="C9751">
        <v>1</v>
      </c>
      <c r="D9751">
        <v>81000</v>
      </c>
      <c r="E9751" s="46">
        <v>45322</v>
      </c>
      <c r="F9751">
        <v>-302</v>
      </c>
      <c r="I9751" t="str">
        <f>INDEX(LedgerMapping[[#All],[Level 3]],MATCH(Actuals[[#This Row],[Sub Ledger]],LedgerMapping[[#All],[Sub Ledger]],0))</f>
        <v>Depreciation</v>
      </c>
      <c r="J9751" s="22">
        <f>YEAR(Actuals[[#This Row],[Date]])</f>
        <v>2024</v>
      </c>
      <c r="K9751" s="22">
        <f>MONTH(Actuals[[#This Row],[Date]])</f>
        <v>1</v>
      </c>
      <c r="L9751" s="12"/>
    </row>
    <row r="9752" spans="1:12" x14ac:dyDescent="0.3">
      <c r="A9752">
        <v>6</v>
      </c>
      <c r="B9752">
        <v>28289</v>
      </c>
      <c r="C9752">
        <v>1</v>
      </c>
      <c r="D9752">
        <v>81000</v>
      </c>
      <c r="E9752" s="46">
        <v>45354</v>
      </c>
      <c r="F9752">
        <v>-379</v>
      </c>
      <c r="I9752" t="str">
        <f>INDEX(LedgerMapping[[#All],[Level 3]],MATCH(Actuals[[#This Row],[Sub Ledger]],LedgerMapping[[#All],[Sub Ledger]],0))</f>
        <v>Depreciation</v>
      </c>
      <c r="J9752" s="22">
        <f>YEAR(Actuals[[#This Row],[Date]])</f>
        <v>2024</v>
      </c>
      <c r="K9752" s="22">
        <f>MONTH(Actuals[[#This Row],[Date]])</f>
        <v>3</v>
      </c>
      <c r="L9752" s="12"/>
    </row>
    <row r="9753" spans="1:12" x14ac:dyDescent="0.3">
      <c r="A9753">
        <v>6</v>
      </c>
      <c r="B9753">
        <v>29443</v>
      </c>
      <c r="C9753">
        <v>1</v>
      </c>
      <c r="D9753">
        <v>81000</v>
      </c>
      <c r="E9753" s="46">
        <v>45384</v>
      </c>
      <c r="F9753">
        <v>-319</v>
      </c>
      <c r="I9753" t="str">
        <f>INDEX(LedgerMapping[[#All],[Level 3]],MATCH(Actuals[[#This Row],[Sub Ledger]],LedgerMapping[[#All],[Sub Ledger]],0))</f>
        <v>Depreciation</v>
      </c>
      <c r="J9753" s="22">
        <f>YEAR(Actuals[[#This Row],[Date]])</f>
        <v>2024</v>
      </c>
      <c r="K9753" s="22">
        <f>MONTH(Actuals[[#This Row],[Date]])</f>
        <v>4</v>
      </c>
      <c r="L9753" s="12"/>
    </row>
    <row r="9754" spans="1:12" x14ac:dyDescent="0.3">
      <c r="A9754">
        <v>6</v>
      </c>
      <c r="B9754">
        <v>30569</v>
      </c>
      <c r="C9754">
        <v>1</v>
      </c>
      <c r="D9754">
        <v>81000</v>
      </c>
      <c r="E9754" s="46">
        <v>45415</v>
      </c>
      <c r="F9754">
        <v>-344</v>
      </c>
      <c r="I9754" t="str">
        <f>INDEX(LedgerMapping[[#All],[Level 3]],MATCH(Actuals[[#This Row],[Sub Ledger]],LedgerMapping[[#All],[Sub Ledger]],0))</f>
        <v>Depreciation</v>
      </c>
      <c r="J9754" s="22">
        <f>YEAR(Actuals[[#This Row],[Date]])</f>
        <v>2024</v>
      </c>
      <c r="K9754" s="22">
        <f>MONTH(Actuals[[#This Row],[Date]])</f>
        <v>5</v>
      </c>
      <c r="L9754" s="12"/>
    </row>
    <row r="9755" spans="1:12" x14ac:dyDescent="0.3">
      <c r="A9755">
        <v>6</v>
      </c>
      <c r="B9755">
        <v>31695</v>
      </c>
      <c r="C9755">
        <v>1</v>
      </c>
      <c r="D9755">
        <v>81000</v>
      </c>
      <c r="E9755" s="46">
        <v>45445</v>
      </c>
      <c r="F9755">
        <v>-351</v>
      </c>
      <c r="I9755" t="str">
        <f>INDEX(LedgerMapping[[#All],[Level 3]],MATCH(Actuals[[#This Row],[Sub Ledger]],LedgerMapping[[#All],[Sub Ledger]],0))</f>
        <v>Depreciation</v>
      </c>
      <c r="J9755" s="22">
        <f>YEAR(Actuals[[#This Row],[Date]])</f>
        <v>2024</v>
      </c>
      <c r="K9755" s="22">
        <f>MONTH(Actuals[[#This Row],[Date]])</f>
        <v>6</v>
      </c>
      <c r="L9755" s="12"/>
    </row>
    <row r="9756" spans="1:12" x14ac:dyDescent="0.3">
      <c r="A9756">
        <v>6</v>
      </c>
      <c r="B9756">
        <v>32819</v>
      </c>
      <c r="C9756">
        <v>1</v>
      </c>
      <c r="D9756">
        <v>81000</v>
      </c>
      <c r="E9756" s="46">
        <v>45476</v>
      </c>
      <c r="F9756">
        <v>-394</v>
      </c>
      <c r="I9756" t="str">
        <f>INDEX(LedgerMapping[[#All],[Level 3]],MATCH(Actuals[[#This Row],[Sub Ledger]],LedgerMapping[[#All],[Sub Ledger]],0))</f>
        <v>Depreciation</v>
      </c>
      <c r="J9756" s="22">
        <f>YEAR(Actuals[[#This Row],[Date]])</f>
        <v>2024</v>
      </c>
      <c r="K9756" s="22">
        <f>MONTH(Actuals[[#This Row],[Date]])</f>
        <v>7</v>
      </c>
      <c r="L9756" s="12"/>
    </row>
    <row r="9757" spans="1:12" x14ac:dyDescent="0.3">
      <c r="A9757">
        <v>6</v>
      </c>
      <c r="B9757">
        <v>33943</v>
      </c>
      <c r="C9757">
        <v>1</v>
      </c>
      <c r="D9757">
        <v>81000</v>
      </c>
      <c r="E9757" s="46">
        <v>45507</v>
      </c>
      <c r="F9757">
        <v>-375</v>
      </c>
      <c r="I9757" t="str">
        <f>INDEX(LedgerMapping[[#All],[Level 3]],MATCH(Actuals[[#This Row],[Sub Ledger]],LedgerMapping[[#All],[Sub Ledger]],0))</f>
        <v>Depreciation</v>
      </c>
      <c r="J9757" s="22">
        <f>YEAR(Actuals[[#This Row],[Date]])</f>
        <v>2024</v>
      </c>
      <c r="K9757" s="22">
        <f>MONTH(Actuals[[#This Row],[Date]])</f>
        <v>8</v>
      </c>
      <c r="L9757" s="12"/>
    </row>
    <row r="9758" spans="1:12" x14ac:dyDescent="0.3">
      <c r="A9758">
        <v>6</v>
      </c>
      <c r="B9758">
        <v>35094</v>
      </c>
      <c r="C9758">
        <v>1</v>
      </c>
      <c r="D9758">
        <v>81000</v>
      </c>
      <c r="E9758" s="46">
        <v>45536</v>
      </c>
      <c r="F9758">
        <v>-299</v>
      </c>
      <c r="I9758" t="str">
        <f>INDEX(LedgerMapping[[#All],[Level 3]],MATCH(Actuals[[#This Row],[Sub Ledger]],LedgerMapping[[#All],[Sub Ledger]],0))</f>
        <v>Depreciation</v>
      </c>
      <c r="J9758" s="22">
        <f>YEAR(Actuals[[#This Row],[Date]])</f>
        <v>2024</v>
      </c>
      <c r="K9758" s="22">
        <f>MONTH(Actuals[[#This Row],[Date]])</f>
        <v>9</v>
      </c>
      <c r="L9758" s="12"/>
    </row>
    <row r="9759" spans="1:12" x14ac:dyDescent="0.3">
      <c r="A9759">
        <v>6</v>
      </c>
      <c r="B9759">
        <v>36244</v>
      </c>
      <c r="C9759">
        <v>1</v>
      </c>
      <c r="D9759">
        <v>81000</v>
      </c>
      <c r="E9759" s="46">
        <v>45567</v>
      </c>
      <c r="F9759">
        <v>-409</v>
      </c>
      <c r="I9759" t="str">
        <f>INDEX(LedgerMapping[[#All],[Level 3]],MATCH(Actuals[[#This Row],[Sub Ledger]],LedgerMapping[[#All],[Sub Ledger]],0))</f>
        <v>Depreciation</v>
      </c>
      <c r="J9759" s="22">
        <f>YEAR(Actuals[[#This Row],[Date]])</f>
        <v>2024</v>
      </c>
      <c r="K9759" s="22">
        <f>MONTH(Actuals[[#This Row],[Date]])</f>
        <v>10</v>
      </c>
      <c r="L9759" s="12"/>
    </row>
    <row r="9760" spans="1:12" x14ac:dyDescent="0.3">
      <c r="A9760">
        <v>6</v>
      </c>
      <c r="B9760">
        <v>37394</v>
      </c>
      <c r="C9760">
        <v>1</v>
      </c>
      <c r="D9760">
        <v>81000</v>
      </c>
      <c r="E9760" s="46">
        <v>45597</v>
      </c>
      <c r="F9760">
        <v>-336</v>
      </c>
      <c r="I9760" t="str">
        <f>INDEX(LedgerMapping[[#All],[Level 3]],MATCH(Actuals[[#This Row],[Sub Ledger]],LedgerMapping[[#All],[Sub Ledger]],0))</f>
        <v>Depreciation</v>
      </c>
      <c r="J9760" s="22">
        <f>YEAR(Actuals[[#This Row],[Date]])</f>
        <v>2024</v>
      </c>
      <c r="K9760" s="22">
        <f>MONTH(Actuals[[#This Row],[Date]])</f>
        <v>11</v>
      </c>
      <c r="L9760" s="12"/>
    </row>
    <row r="9761" spans="1:12" x14ac:dyDescent="0.3">
      <c r="A9761">
        <v>6</v>
      </c>
      <c r="B9761">
        <v>38544</v>
      </c>
      <c r="C9761">
        <v>1</v>
      </c>
      <c r="D9761">
        <v>81000</v>
      </c>
      <c r="E9761" s="46">
        <v>45628</v>
      </c>
      <c r="F9761">
        <v>-319</v>
      </c>
      <c r="I9761" t="str">
        <f>INDEX(LedgerMapping[[#All],[Level 3]],MATCH(Actuals[[#This Row],[Sub Ledger]],LedgerMapping[[#All],[Sub Ledger]],0))</f>
        <v>Depreciation</v>
      </c>
      <c r="J9761" s="22">
        <f>YEAR(Actuals[[#This Row],[Date]])</f>
        <v>2024</v>
      </c>
      <c r="K9761" s="22">
        <f>MONTH(Actuals[[#This Row],[Date]])</f>
        <v>12</v>
      </c>
      <c r="L9761" s="12"/>
    </row>
    <row r="9762" spans="1:12" x14ac:dyDescent="0.3">
      <c r="A9762">
        <v>6</v>
      </c>
      <c r="B9762">
        <v>502</v>
      </c>
      <c r="C9762">
        <v>1</v>
      </c>
      <c r="D9762">
        <v>82000</v>
      </c>
      <c r="E9762" s="46">
        <v>44562</v>
      </c>
      <c r="F9762">
        <v>-38</v>
      </c>
      <c r="I9762" t="str">
        <f>INDEX(LedgerMapping[[#All],[Level 3]],MATCH(Actuals[[#This Row],[Sub Ledger]],LedgerMapping[[#All],[Sub Ledger]],0))</f>
        <v>Depreciation</v>
      </c>
      <c r="J9762" s="22">
        <f>YEAR(Actuals[[#This Row],[Date]])</f>
        <v>2022</v>
      </c>
      <c r="K9762" s="22">
        <f>MONTH(Actuals[[#This Row],[Date]])</f>
        <v>1</v>
      </c>
      <c r="L9762" s="12"/>
    </row>
    <row r="9763" spans="1:12" x14ac:dyDescent="0.3">
      <c r="A9763">
        <v>6</v>
      </c>
      <c r="B9763">
        <v>1626</v>
      </c>
      <c r="C9763">
        <v>1</v>
      </c>
      <c r="D9763">
        <v>82000</v>
      </c>
      <c r="E9763" s="46">
        <v>44593</v>
      </c>
      <c r="F9763">
        <v>-32</v>
      </c>
      <c r="I9763" t="str">
        <f>INDEX(LedgerMapping[[#All],[Level 3]],MATCH(Actuals[[#This Row],[Sub Ledger]],LedgerMapping[[#All],[Sub Ledger]],0))</f>
        <v>Depreciation</v>
      </c>
      <c r="J9763" s="22">
        <f>YEAR(Actuals[[#This Row],[Date]])</f>
        <v>2022</v>
      </c>
      <c r="K9763" s="22">
        <f>MONTH(Actuals[[#This Row],[Date]])</f>
        <v>2</v>
      </c>
      <c r="L9763" s="12"/>
    </row>
    <row r="9764" spans="1:12" x14ac:dyDescent="0.3">
      <c r="A9764">
        <v>6</v>
      </c>
      <c r="B9764">
        <v>2744</v>
      </c>
      <c r="C9764">
        <v>1</v>
      </c>
      <c r="D9764">
        <v>82000</v>
      </c>
      <c r="E9764" s="46">
        <v>44624</v>
      </c>
      <c r="F9764">
        <v>-31</v>
      </c>
      <c r="I9764" t="str">
        <f>INDEX(LedgerMapping[[#All],[Level 3]],MATCH(Actuals[[#This Row],[Sub Ledger]],LedgerMapping[[#All],[Sub Ledger]],0))</f>
        <v>Depreciation</v>
      </c>
      <c r="J9764" s="22">
        <f>YEAR(Actuals[[#This Row],[Date]])</f>
        <v>2022</v>
      </c>
      <c r="K9764" s="22">
        <f>MONTH(Actuals[[#This Row],[Date]])</f>
        <v>3</v>
      </c>
      <c r="L9764" s="12"/>
    </row>
    <row r="9765" spans="1:12" x14ac:dyDescent="0.3">
      <c r="A9765">
        <v>6</v>
      </c>
      <c r="B9765">
        <v>3866</v>
      </c>
      <c r="C9765">
        <v>1</v>
      </c>
      <c r="D9765">
        <v>82000</v>
      </c>
      <c r="E9765" s="46">
        <v>44654</v>
      </c>
      <c r="F9765">
        <v>-37</v>
      </c>
      <c r="I9765" t="str">
        <f>INDEX(LedgerMapping[[#All],[Level 3]],MATCH(Actuals[[#This Row],[Sub Ledger]],LedgerMapping[[#All],[Sub Ledger]],0))</f>
        <v>Depreciation</v>
      </c>
      <c r="J9765" s="22">
        <f>YEAR(Actuals[[#This Row],[Date]])</f>
        <v>2022</v>
      </c>
      <c r="K9765" s="22">
        <f>MONTH(Actuals[[#This Row],[Date]])</f>
        <v>4</v>
      </c>
      <c r="L9765" s="12"/>
    </row>
    <row r="9766" spans="1:12" x14ac:dyDescent="0.3">
      <c r="A9766">
        <v>6</v>
      </c>
      <c r="B9766">
        <v>4991</v>
      </c>
      <c r="C9766">
        <v>1</v>
      </c>
      <c r="D9766">
        <v>82000</v>
      </c>
      <c r="E9766" s="46">
        <v>44685</v>
      </c>
      <c r="F9766">
        <v>-33</v>
      </c>
      <c r="I9766" t="str">
        <f>INDEX(LedgerMapping[[#All],[Level 3]],MATCH(Actuals[[#This Row],[Sub Ledger]],LedgerMapping[[#All],[Sub Ledger]],0))</f>
        <v>Depreciation</v>
      </c>
      <c r="J9766" s="22">
        <f>YEAR(Actuals[[#This Row],[Date]])</f>
        <v>2022</v>
      </c>
      <c r="K9766" s="22">
        <f>MONTH(Actuals[[#This Row],[Date]])</f>
        <v>5</v>
      </c>
      <c r="L9766" s="12"/>
    </row>
    <row r="9767" spans="1:12" x14ac:dyDescent="0.3">
      <c r="A9767">
        <v>6</v>
      </c>
      <c r="B9767">
        <v>6115</v>
      </c>
      <c r="C9767">
        <v>1</v>
      </c>
      <c r="D9767">
        <v>82000</v>
      </c>
      <c r="E9767" s="46">
        <v>44715</v>
      </c>
      <c r="F9767">
        <v>-31</v>
      </c>
      <c r="I9767" t="str">
        <f>INDEX(LedgerMapping[[#All],[Level 3]],MATCH(Actuals[[#This Row],[Sub Ledger]],LedgerMapping[[#All],[Sub Ledger]],0))</f>
        <v>Depreciation</v>
      </c>
      <c r="J9767" s="22">
        <f>YEAR(Actuals[[#This Row],[Date]])</f>
        <v>2022</v>
      </c>
      <c r="K9767" s="22">
        <f>MONTH(Actuals[[#This Row],[Date]])</f>
        <v>6</v>
      </c>
      <c r="L9767" s="12"/>
    </row>
    <row r="9768" spans="1:12" x14ac:dyDescent="0.3">
      <c r="A9768">
        <v>6</v>
      </c>
      <c r="B9768">
        <v>7236</v>
      </c>
      <c r="C9768">
        <v>1</v>
      </c>
      <c r="D9768">
        <v>82000</v>
      </c>
      <c r="E9768" s="46">
        <v>44746</v>
      </c>
      <c r="F9768">
        <v>-38</v>
      </c>
      <c r="I9768" t="str">
        <f>INDEX(LedgerMapping[[#All],[Level 3]],MATCH(Actuals[[#This Row],[Sub Ledger]],LedgerMapping[[#All],[Sub Ledger]],0))</f>
        <v>Depreciation</v>
      </c>
      <c r="J9768" s="22">
        <f>YEAR(Actuals[[#This Row],[Date]])</f>
        <v>2022</v>
      </c>
      <c r="K9768" s="22">
        <f>MONTH(Actuals[[#This Row],[Date]])</f>
        <v>7</v>
      </c>
      <c r="L9768" s="12"/>
    </row>
    <row r="9769" spans="1:12" x14ac:dyDescent="0.3">
      <c r="A9769">
        <v>6</v>
      </c>
      <c r="B9769">
        <v>8359</v>
      </c>
      <c r="C9769">
        <v>1</v>
      </c>
      <c r="D9769">
        <v>82000</v>
      </c>
      <c r="E9769" s="46">
        <v>44777</v>
      </c>
      <c r="F9769">
        <v>-44</v>
      </c>
      <c r="I9769" t="str">
        <f>INDEX(LedgerMapping[[#All],[Level 3]],MATCH(Actuals[[#This Row],[Sub Ledger]],LedgerMapping[[#All],[Sub Ledger]],0))</f>
        <v>Depreciation</v>
      </c>
      <c r="J9769" s="22">
        <f>YEAR(Actuals[[#This Row],[Date]])</f>
        <v>2022</v>
      </c>
      <c r="K9769" s="22">
        <f>MONTH(Actuals[[#This Row],[Date]])</f>
        <v>8</v>
      </c>
      <c r="L9769" s="12"/>
    </row>
    <row r="9770" spans="1:12" x14ac:dyDescent="0.3">
      <c r="A9770">
        <v>6</v>
      </c>
      <c r="B9770">
        <v>9477</v>
      </c>
      <c r="C9770">
        <v>1</v>
      </c>
      <c r="D9770">
        <v>82000</v>
      </c>
      <c r="E9770" s="46">
        <v>44805</v>
      </c>
      <c r="F9770">
        <v>-40</v>
      </c>
      <c r="I9770" t="str">
        <f>INDEX(LedgerMapping[[#All],[Level 3]],MATCH(Actuals[[#This Row],[Sub Ledger]],LedgerMapping[[#All],[Sub Ledger]],0))</f>
        <v>Depreciation</v>
      </c>
      <c r="J9770" s="22">
        <f>YEAR(Actuals[[#This Row],[Date]])</f>
        <v>2022</v>
      </c>
      <c r="K9770" s="22">
        <f>MONTH(Actuals[[#This Row],[Date]])</f>
        <v>9</v>
      </c>
      <c r="L9770" s="12"/>
    </row>
    <row r="9771" spans="1:12" x14ac:dyDescent="0.3">
      <c r="A9771">
        <v>6</v>
      </c>
      <c r="B9771">
        <v>10592</v>
      </c>
      <c r="C9771">
        <v>1</v>
      </c>
      <c r="D9771">
        <v>82000</v>
      </c>
      <c r="E9771" s="46">
        <v>44836</v>
      </c>
      <c r="F9771">
        <v>-34</v>
      </c>
      <c r="I9771" t="str">
        <f>INDEX(LedgerMapping[[#All],[Level 3]],MATCH(Actuals[[#This Row],[Sub Ledger]],LedgerMapping[[#All],[Sub Ledger]],0))</f>
        <v>Depreciation</v>
      </c>
      <c r="J9771" s="22">
        <f>YEAR(Actuals[[#This Row],[Date]])</f>
        <v>2022</v>
      </c>
      <c r="K9771" s="22">
        <f>MONTH(Actuals[[#This Row],[Date]])</f>
        <v>10</v>
      </c>
      <c r="L9771" s="12"/>
    </row>
    <row r="9772" spans="1:12" x14ac:dyDescent="0.3">
      <c r="A9772">
        <v>6</v>
      </c>
      <c r="B9772">
        <v>11716</v>
      </c>
      <c r="C9772">
        <v>1</v>
      </c>
      <c r="D9772">
        <v>82000</v>
      </c>
      <c r="E9772" s="46">
        <v>44866</v>
      </c>
      <c r="F9772">
        <v>-35</v>
      </c>
      <c r="I9772" t="str">
        <f>INDEX(LedgerMapping[[#All],[Level 3]],MATCH(Actuals[[#This Row],[Sub Ledger]],LedgerMapping[[#All],[Sub Ledger]],0))</f>
        <v>Depreciation</v>
      </c>
      <c r="J9772" s="22">
        <f>YEAR(Actuals[[#This Row],[Date]])</f>
        <v>2022</v>
      </c>
      <c r="K9772" s="22">
        <f>MONTH(Actuals[[#This Row],[Date]])</f>
        <v>11</v>
      </c>
      <c r="L9772" s="12"/>
    </row>
    <row r="9773" spans="1:12" x14ac:dyDescent="0.3">
      <c r="A9773">
        <v>6</v>
      </c>
      <c r="B9773">
        <v>12844</v>
      </c>
      <c r="C9773">
        <v>1</v>
      </c>
      <c r="D9773">
        <v>82000</v>
      </c>
      <c r="E9773" s="46">
        <v>44897</v>
      </c>
      <c r="F9773">
        <v>-31</v>
      </c>
      <c r="I9773" t="str">
        <f>INDEX(LedgerMapping[[#All],[Level 3]],MATCH(Actuals[[#This Row],[Sub Ledger]],LedgerMapping[[#All],[Sub Ledger]],0))</f>
        <v>Depreciation</v>
      </c>
      <c r="J9773" s="22">
        <f>YEAR(Actuals[[#This Row],[Date]])</f>
        <v>2022</v>
      </c>
      <c r="K9773" s="22">
        <f>MONTH(Actuals[[#This Row],[Date]])</f>
        <v>12</v>
      </c>
      <c r="L9773" s="12"/>
    </row>
    <row r="9774" spans="1:12" x14ac:dyDescent="0.3">
      <c r="A9774">
        <v>6</v>
      </c>
      <c r="B9774">
        <v>13818</v>
      </c>
      <c r="C9774">
        <v>1</v>
      </c>
      <c r="D9774">
        <v>82000</v>
      </c>
      <c r="E9774" s="46">
        <v>44927</v>
      </c>
      <c r="F9774">
        <v>-31</v>
      </c>
      <c r="I9774" t="str">
        <f>INDEX(LedgerMapping[[#All],[Level 3]],MATCH(Actuals[[#This Row],[Sub Ledger]],LedgerMapping[[#All],[Sub Ledger]],0))</f>
        <v>Depreciation</v>
      </c>
      <c r="J9774" s="22">
        <f>YEAR(Actuals[[#This Row],[Date]])</f>
        <v>2023</v>
      </c>
      <c r="K9774" s="22">
        <f>MONTH(Actuals[[#This Row],[Date]])</f>
        <v>1</v>
      </c>
      <c r="L9774" s="12"/>
    </row>
    <row r="9775" spans="1:12" x14ac:dyDescent="0.3">
      <c r="A9775">
        <v>6</v>
      </c>
      <c r="B9775">
        <v>14826</v>
      </c>
      <c r="C9775">
        <v>1</v>
      </c>
      <c r="D9775">
        <v>82000</v>
      </c>
      <c r="E9775" s="46">
        <v>44958</v>
      </c>
      <c r="F9775">
        <v>-26</v>
      </c>
      <c r="I9775" t="str">
        <f>INDEX(LedgerMapping[[#All],[Level 3]],MATCH(Actuals[[#This Row],[Sub Ledger]],LedgerMapping[[#All],[Sub Ledger]],0))</f>
        <v>Depreciation</v>
      </c>
      <c r="J9775" s="22">
        <f>YEAR(Actuals[[#This Row],[Date]])</f>
        <v>2023</v>
      </c>
      <c r="K9775" s="22">
        <f>MONTH(Actuals[[#This Row],[Date]])</f>
        <v>2</v>
      </c>
      <c r="L9775" s="12"/>
    </row>
    <row r="9776" spans="1:12" x14ac:dyDescent="0.3">
      <c r="A9776">
        <v>6</v>
      </c>
      <c r="B9776">
        <v>15806</v>
      </c>
      <c r="C9776">
        <v>1</v>
      </c>
      <c r="D9776">
        <v>82000</v>
      </c>
      <c r="E9776" s="46">
        <v>44988</v>
      </c>
      <c r="F9776">
        <v>-29</v>
      </c>
      <c r="I9776" t="str">
        <f>INDEX(LedgerMapping[[#All],[Level 3]],MATCH(Actuals[[#This Row],[Sub Ledger]],LedgerMapping[[#All],[Sub Ledger]],0))</f>
        <v>Depreciation</v>
      </c>
      <c r="J9776" s="22">
        <f>YEAR(Actuals[[#This Row],[Date]])</f>
        <v>2023</v>
      </c>
      <c r="K9776" s="22">
        <f>MONTH(Actuals[[#This Row],[Date]])</f>
        <v>3</v>
      </c>
      <c r="L9776" s="12"/>
    </row>
    <row r="9777" spans="1:12" x14ac:dyDescent="0.3">
      <c r="A9777">
        <v>6</v>
      </c>
      <c r="B9777">
        <v>16838</v>
      </c>
      <c r="C9777">
        <v>1</v>
      </c>
      <c r="D9777">
        <v>82000</v>
      </c>
      <c r="E9777" s="46">
        <v>45018</v>
      </c>
      <c r="F9777">
        <v>-32</v>
      </c>
      <c r="I9777" t="str">
        <f>INDEX(LedgerMapping[[#All],[Level 3]],MATCH(Actuals[[#This Row],[Sub Ledger]],LedgerMapping[[#All],[Sub Ledger]],0))</f>
        <v>Depreciation</v>
      </c>
      <c r="J9777" s="22">
        <f>YEAR(Actuals[[#This Row],[Date]])</f>
        <v>2023</v>
      </c>
      <c r="K9777" s="22">
        <f>MONTH(Actuals[[#This Row],[Date]])</f>
        <v>4</v>
      </c>
      <c r="L9777" s="12"/>
    </row>
    <row r="9778" spans="1:12" x14ac:dyDescent="0.3">
      <c r="A9778">
        <v>6</v>
      </c>
      <c r="B9778">
        <v>17869</v>
      </c>
      <c r="C9778">
        <v>1</v>
      </c>
      <c r="D9778">
        <v>82000</v>
      </c>
      <c r="E9778" s="46">
        <v>45049</v>
      </c>
      <c r="F9778">
        <v>-32</v>
      </c>
      <c r="I9778" t="str">
        <f>INDEX(LedgerMapping[[#All],[Level 3]],MATCH(Actuals[[#This Row],[Sub Ledger]],LedgerMapping[[#All],[Sub Ledger]],0))</f>
        <v>Depreciation</v>
      </c>
      <c r="J9778" s="22">
        <f>YEAR(Actuals[[#This Row],[Date]])</f>
        <v>2023</v>
      </c>
      <c r="K9778" s="22">
        <f>MONTH(Actuals[[#This Row],[Date]])</f>
        <v>5</v>
      </c>
      <c r="L9778" s="12"/>
    </row>
    <row r="9779" spans="1:12" x14ac:dyDescent="0.3">
      <c r="A9779">
        <v>6</v>
      </c>
      <c r="B9779">
        <v>18873</v>
      </c>
      <c r="C9779">
        <v>1</v>
      </c>
      <c r="D9779">
        <v>82000</v>
      </c>
      <c r="E9779" s="46">
        <v>45079</v>
      </c>
      <c r="F9779">
        <v>-21</v>
      </c>
      <c r="I9779" t="str">
        <f>INDEX(LedgerMapping[[#All],[Level 3]],MATCH(Actuals[[#This Row],[Sub Ledger]],LedgerMapping[[#All],[Sub Ledger]],0))</f>
        <v>Depreciation</v>
      </c>
      <c r="J9779" s="22">
        <f>YEAR(Actuals[[#This Row],[Date]])</f>
        <v>2023</v>
      </c>
      <c r="K9779" s="22">
        <f>MONTH(Actuals[[#This Row],[Date]])</f>
        <v>6</v>
      </c>
      <c r="L9779" s="12"/>
    </row>
    <row r="9780" spans="1:12" x14ac:dyDescent="0.3">
      <c r="A9780">
        <v>6</v>
      </c>
      <c r="B9780">
        <v>19901</v>
      </c>
      <c r="C9780">
        <v>1</v>
      </c>
      <c r="D9780">
        <v>82000</v>
      </c>
      <c r="E9780" s="46">
        <v>45110</v>
      </c>
      <c r="F9780">
        <v>-27</v>
      </c>
      <c r="I9780" t="str">
        <f>INDEX(LedgerMapping[[#All],[Level 3]],MATCH(Actuals[[#This Row],[Sub Ledger]],LedgerMapping[[#All],[Sub Ledger]],0))</f>
        <v>Depreciation</v>
      </c>
      <c r="J9780" s="22">
        <f>YEAR(Actuals[[#This Row],[Date]])</f>
        <v>2023</v>
      </c>
      <c r="K9780" s="22">
        <f>MONTH(Actuals[[#This Row],[Date]])</f>
        <v>7</v>
      </c>
      <c r="L9780" s="12"/>
    </row>
    <row r="9781" spans="1:12" x14ac:dyDescent="0.3">
      <c r="A9781">
        <v>6</v>
      </c>
      <c r="B9781">
        <v>20931</v>
      </c>
      <c r="C9781">
        <v>1</v>
      </c>
      <c r="D9781">
        <v>82000</v>
      </c>
      <c r="E9781" s="46">
        <v>45141</v>
      </c>
      <c r="F9781">
        <v>-23</v>
      </c>
      <c r="I9781" t="str">
        <f>INDEX(LedgerMapping[[#All],[Level 3]],MATCH(Actuals[[#This Row],[Sub Ledger]],LedgerMapping[[#All],[Sub Ledger]],0))</f>
        <v>Depreciation</v>
      </c>
      <c r="J9781" s="22">
        <f>YEAR(Actuals[[#This Row],[Date]])</f>
        <v>2023</v>
      </c>
      <c r="K9781" s="22">
        <f>MONTH(Actuals[[#This Row],[Date]])</f>
        <v>8</v>
      </c>
      <c r="L9781" s="12"/>
    </row>
    <row r="9782" spans="1:12" x14ac:dyDescent="0.3">
      <c r="A9782">
        <v>6</v>
      </c>
      <c r="B9782">
        <v>21932</v>
      </c>
      <c r="C9782">
        <v>1</v>
      </c>
      <c r="D9782">
        <v>82000</v>
      </c>
      <c r="E9782" s="46">
        <v>45169</v>
      </c>
      <c r="F9782">
        <v>-22</v>
      </c>
      <c r="I9782" t="str">
        <f>INDEX(LedgerMapping[[#All],[Level 3]],MATCH(Actuals[[#This Row],[Sub Ledger]],LedgerMapping[[#All],[Sub Ledger]],0))</f>
        <v>Depreciation</v>
      </c>
      <c r="J9782" s="22">
        <f>YEAR(Actuals[[#This Row],[Date]])</f>
        <v>2023</v>
      </c>
      <c r="K9782" s="22">
        <f>MONTH(Actuals[[#This Row],[Date]])</f>
        <v>8</v>
      </c>
      <c r="L9782" s="12"/>
    </row>
    <row r="9783" spans="1:12" x14ac:dyDescent="0.3">
      <c r="A9783">
        <v>6</v>
      </c>
      <c r="B9783">
        <v>22909</v>
      </c>
      <c r="C9783">
        <v>1</v>
      </c>
      <c r="D9783">
        <v>82000</v>
      </c>
      <c r="E9783" s="46">
        <v>45200</v>
      </c>
      <c r="F9783">
        <v>-25</v>
      </c>
      <c r="I9783" t="str">
        <f>INDEX(LedgerMapping[[#All],[Level 3]],MATCH(Actuals[[#This Row],[Sub Ledger]],LedgerMapping[[#All],[Sub Ledger]],0))</f>
        <v>Depreciation</v>
      </c>
      <c r="J9783" s="22">
        <f>YEAR(Actuals[[#This Row],[Date]])</f>
        <v>2023</v>
      </c>
      <c r="K9783" s="22">
        <f>MONTH(Actuals[[#This Row],[Date]])</f>
        <v>10</v>
      </c>
      <c r="L9783" s="12"/>
    </row>
    <row r="9784" spans="1:12" x14ac:dyDescent="0.3">
      <c r="A9784">
        <v>6</v>
      </c>
      <c r="B9784">
        <v>23914</v>
      </c>
      <c r="C9784">
        <v>1</v>
      </c>
      <c r="D9784">
        <v>82000</v>
      </c>
      <c r="E9784" s="46">
        <v>45230</v>
      </c>
      <c r="F9784">
        <v>-32</v>
      </c>
      <c r="I9784" t="str">
        <f>INDEX(LedgerMapping[[#All],[Level 3]],MATCH(Actuals[[#This Row],[Sub Ledger]],LedgerMapping[[#All],[Sub Ledger]],0))</f>
        <v>Depreciation</v>
      </c>
      <c r="J9784" s="22">
        <f>YEAR(Actuals[[#This Row],[Date]])</f>
        <v>2023</v>
      </c>
      <c r="K9784" s="22">
        <f>MONTH(Actuals[[#This Row],[Date]])</f>
        <v>10</v>
      </c>
      <c r="L9784" s="12"/>
    </row>
    <row r="9785" spans="1:12" x14ac:dyDescent="0.3">
      <c r="A9785">
        <v>6</v>
      </c>
      <c r="B9785">
        <v>24943</v>
      </c>
      <c r="C9785">
        <v>1</v>
      </c>
      <c r="D9785">
        <v>82000</v>
      </c>
      <c r="E9785" s="46">
        <v>45261</v>
      </c>
      <c r="F9785">
        <v>-22</v>
      </c>
      <c r="I9785" t="str">
        <f>INDEX(LedgerMapping[[#All],[Level 3]],MATCH(Actuals[[#This Row],[Sub Ledger]],LedgerMapping[[#All],[Sub Ledger]],0))</f>
        <v>Depreciation</v>
      </c>
      <c r="J9785" s="22">
        <f>YEAR(Actuals[[#This Row],[Date]])</f>
        <v>2023</v>
      </c>
      <c r="K9785" s="22">
        <f>MONTH(Actuals[[#This Row],[Date]])</f>
        <v>12</v>
      </c>
      <c r="L9785" s="12"/>
    </row>
    <row r="9786" spans="1:12" x14ac:dyDescent="0.3">
      <c r="A9786">
        <v>6</v>
      </c>
      <c r="B9786">
        <v>26009</v>
      </c>
      <c r="C9786">
        <v>1</v>
      </c>
      <c r="D9786">
        <v>82000</v>
      </c>
      <c r="E9786" s="46">
        <v>45291</v>
      </c>
      <c r="F9786">
        <v>-18</v>
      </c>
      <c r="I9786" t="str">
        <f>INDEX(LedgerMapping[[#All],[Level 3]],MATCH(Actuals[[#This Row],[Sub Ledger]],LedgerMapping[[#All],[Sub Ledger]],0))</f>
        <v>Depreciation</v>
      </c>
      <c r="J9786" s="22">
        <f>YEAR(Actuals[[#This Row],[Date]])</f>
        <v>2023</v>
      </c>
      <c r="K9786" s="22">
        <f>MONTH(Actuals[[#This Row],[Date]])</f>
        <v>12</v>
      </c>
      <c r="L9786" s="12"/>
    </row>
    <row r="9787" spans="1:12" x14ac:dyDescent="0.3">
      <c r="A9787">
        <v>6</v>
      </c>
      <c r="B9787">
        <v>27138</v>
      </c>
      <c r="C9787">
        <v>1</v>
      </c>
      <c r="D9787">
        <v>82000</v>
      </c>
      <c r="E9787" s="46">
        <v>45322</v>
      </c>
      <c r="F9787">
        <v>-29</v>
      </c>
      <c r="I9787" t="str">
        <f>INDEX(LedgerMapping[[#All],[Level 3]],MATCH(Actuals[[#This Row],[Sub Ledger]],LedgerMapping[[#All],[Sub Ledger]],0))</f>
        <v>Depreciation</v>
      </c>
      <c r="J9787" s="22">
        <f>YEAR(Actuals[[#This Row],[Date]])</f>
        <v>2024</v>
      </c>
      <c r="K9787" s="22">
        <f>MONTH(Actuals[[#This Row],[Date]])</f>
        <v>1</v>
      </c>
      <c r="L9787" s="12"/>
    </row>
    <row r="9788" spans="1:12" x14ac:dyDescent="0.3">
      <c r="A9788">
        <v>6</v>
      </c>
      <c r="B9788">
        <v>28290</v>
      </c>
      <c r="C9788">
        <v>1</v>
      </c>
      <c r="D9788">
        <v>82000</v>
      </c>
      <c r="E9788" s="46">
        <v>45354</v>
      </c>
      <c r="F9788">
        <v>-39</v>
      </c>
      <c r="I9788" t="str">
        <f>INDEX(LedgerMapping[[#All],[Level 3]],MATCH(Actuals[[#This Row],[Sub Ledger]],LedgerMapping[[#All],[Sub Ledger]],0))</f>
        <v>Depreciation</v>
      </c>
      <c r="J9788" s="22">
        <f>YEAR(Actuals[[#This Row],[Date]])</f>
        <v>2024</v>
      </c>
      <c r="K9788" s="22">
        <f>MONTH(Actuals[[#This Row],[Date]])</f>
        <v>3</v>
      </c>
      <c r="L9788" s="12"/>
    </row>
    <row r="9789" spans="1:12" x14ac:dyDescent="0.3">
      <c r="A9789">
        <v>6</v>
      </c>
      <c r="B9789">
        <v>29444</v>
      </c>
      <c r="C9789">
        <v>1</v>
      </c>
      <c r="D9789">
        <v>82000</v>
      </c>
      <c r="E9789" s="46">
        <v>45384</v>
      </c>
      <c r="F9789">
        <v>-32</v>
      </c>
      <c r="I9789" t="str">
        <f>INDEX(LedgerMapping[[#All],[Level 3]],MATCH(Actuals[[#This Row],[Sub Ledger]],LedgerMapping[[#All],[Sub Ledger]],0))</f>
        <v>Depreciation</v>
      </c>
      <c r="J9789" s="22">
        <f>YEAR(Actuals[[#This Row],[Date]])</f>
        <v>2024</v>
      </c>
      <c r="K9789" s="22">
        <f>MONTH(Actuals[[#This Row],[Date]])</f>
        <v>4</v>
      </c>
      <c r="L9789" s="12"/>
    </row>
    <row r="9790" spans="1:12" x14ac:dyDescent="0.3">
      <c r="A9790">
        <v>6</v>
      </c>
      <c r="B9790">
        <v>30570</v>
      </c>
      <c r="C9790">
        <v>1</v>
      </c>
      <c r="D9790">
        <v>82000</v>
      </c>
      <c r="E9790" s="46">
        <v>45415</v>
      </c>
      <c r="F9790">
        <v>-36</v>
      </c>
      <c r="I9790" t="str">
        <f>INDEX(LedgerMapping[[#All],[Level 3]],MATCH(Actuals[[#This Row],[Sub Ledger]],LedgerMapping[[#All],[Sub Ledger]],0))</f>
        <v>Depreciation</v>
      </c>
      <c r="J9790" s="22">
        <f>YEAR(Actuals[[#This Row],[Date]])</f>
        <v>2024</v>
      </c>
      <c r="K9790" s="22">
        <f>MONTH(Actuals[[#This Row],[Date]])</f>
        <v>5</v>
      </c>
      <c r="L9790" s="12"/>
    </row>
    <row r="9791" spans="1:12" x14ac:dyDescent="0.3">
      <c r="A9791">
        <v>6</v>
      </c>
      <c r="B9791">
        <v>31696</v>
      </c>
      <c r="C9791">
        <v>1</v>
      </c>
      <c r="D9791">
        <v>82000</v>
      </c>
      <c r="E9791" s="46">
        <v>45445</v>
      </c>
      <c r="F9791">
        <v>-36</v>
      </c>
      <c r="I9791" t="str">
        <f>INDEX(LedgerMapping[[#All],[Level 3]],MATCH(Actuals[[#This Row],[Sub Ledger]],LedgerMapping[[#All],[Sub Ledger]],0))</f>
        <v>Depreciation</v>
      </c>
      <c r="J9791" s="22">
        <f>YEAR(Actuals[[#This Row],[Date]])</f>
        <v>2024</v>
      </c>
      <c r="K9791" s="22">
        <f>MONTH(Actuals[[#This Row],[Date]])</f>
        <v>6</v>
      </c>
      <c r="L9791" s="12"/>
    </row>
    <row r="9792" spans="1:12" x14ac:dyDescent="0.3">
      <c r="A9792">
        <v>6</v>
      </c>
      <c r="B9792">
        <v>32820</v>
      </c>
      <c r="C9792">
        <v>1</v>
      </c>
      <c r="D9792">
        <v>82000</v>
      </c>
      <c r="E9792" s="46">
        <v>45476</v>
      </c>
      <c r="F9792">
        <v>-41</v>
      </c>
      <c r="I9792" t="str">
        <f>INDEX(LedgerMapping[[#All],[Level 3]],MATCH(Actuals[[#This Row],[Sub Ledger]],LedgerMapping[[#All],[Sub Ledger]],0))</f>
        <v>Depreciation</v>
      </c>
      <c r="J9792" s="22">
        <f>YEAR(Actuals[[#This Row],[Date]])</f>
        <v>2024</v>
      </c>
      <c r="K9792" s="22">
        <f>MONTH(Actuals[[#This Row],[Date]])</f>
        <v>7</v>
      </c>
      <c r="L9792" s="12"/>
    </row>
    <row r="9793" spans="1:12" x14ac:dyDescent="0.3">
      <c r="A9793">
        <v>6</v>
      </c>
      <c r="B9793">
        <v>33944</v>
      </c>
      <c r="C9793">
        <v>1</v>
      </c>
      <c r="D9793">
        <v>82000</v>
      </c>
      <c r="E9793" s="46">
        <v>45507</v>
      </c>
      <c r="F9793">
        <v>-38</v>
      </c>
      <c r="I9793" t="str">
        <f>INDEX(LedgerMapping[[#All],[Level 3]],MATCH(Actuals[[#This Row],[Sub Ledger]],LedgerMapping[[#All],[Sub Ledger]],0))</f>
        <v>Depreciation</v>
      </c>
      <c r="J9793" s="22">
        <f>YEAR(Actuals[[#This Row],[Date]])</f>
        <v>2024</v>
      </c>
      <c r="K9793" s="22">
        <f>MONTH(Actuals[[#This Row],[Date]])</f>
        <v>8</v>
      </c>
      <c r="L9793" s="12"/>
    </row>
    <row r="9794" spans="1:12" x14ac:dyDescent="0.3">
      <c r="A9794">
        <v>6</v>
      </c>
      <c r="B9794">
        <v>35095</v>
      </c>
      <c r="C9794">
        <v>1</v>
      </c>
      <c r="D9794">
        <v>82000</v>
      </c>
      <c r="E9794" s="46">
        <v>45536</v>
      </c>
      <c r="F9794">
        <v>-29</v>
      </c>
      <c r="I9794" t="str">
        <f>INDEX(LedgerMapping[[#All],[Level 3]],MATCH(Actuals[[#This Row],[Sub Ledger]],LedgerMapping[[#All],[Sub Ledger]],0))</f>
        <v>Depreciation</v>
      </c>
      <c r="J9794" s="22">
        <f>YEAR(Actuals[[#This Row],[Date]])</f>
        <v>2024</v>
      </c>
      <c r="K9794" s="22">
        <f>MONTH(Actuals[[#This Row],[Date]])</f>
        <v>9</v>
      </c>
      <c r="L9794" s="12"/>
    </row>
    <row r="9795" spans="1:12" x14ac:dyDescent="0.3">
      <c r="A9795">
        <v>6</v>
      </c>
      <c r="B9795">
        <v>36245</v>
      </c>
      <c r="C9795">
        <v>1</v>
      </c>
      <c r="D9795">
        <v>82000</v>
      </c>
      <c r="E9795" s="46">
        <v>45567</v>
      </c>
      <c r="F9795">
        <v>-43</v>
      </c>
      <c r="I9795" t="str">
        <f>INDEX(LedgerMapping[[#All],[Level 3]],MATCH(Actuals[[#This Row],[Sub Ledger]],LedgerMapping[[#All],[Sub Ledger]],0))</f>
        <v>Depreciation</v>
      </c>
      <c r="J9795" s="22">
        <f>YEAR(Actuals[[#This Row],[Date]])</f>
        <v>2024</v>
      </c>
      <c r="K9795" s="22">
        <f>MONTH(Actuals[[#This Row],[Date]])</f>
        <v>10</v>
      </c>
      <c r="L9795" s="12"/>
    </row>
    <row r="9796" spans="1:12" x14ac:dyDescent="0.3">
      <c r="A9796">
        <v>6</v>
      </c>
      <c r="B9796">
        <v>37395</v>
      </c>
      <c r="C9796">
        <v>1</v>
      </c>
      <c r="D9796">
        <v>82000</v>
      </c>
      <c r="E9796" s="46">
        <v>45597</v>
      </c>
      <c r="F9796">
        <v>-33</v>
      </c>
      <c r="I9796" t="str">
        <f>INDEX(LedgerMapping[[#All],[Level 3]],MATCH(Actuals[[#This Row],[Sub Ledger]],LedgerMapping[[#All],[Sub Ledger]],0))</f>
        <v>Depreciation</v>
      </c>
      <c r="J9796" s="22">
        <f>YEAR(Actuals[[#This Row],[Date]])</f>
        <v>2024</v>
      </c>
      <c r="K9796" s="22">
        <f>MONTH(Actuals[[#This Row],[Date]])</f>
        <v>11</v>
      </c>
      <c r="L9796" s="12"/>
    </row>
    <row r="9797" spans="1:12" x14ac:dyDescent="0.3">
      <c r="A9797">
        <v>6</v>
      </c>
      <c r="B9797">
        <v>38545</v>
      </c>
      <c r="C9797">
        <v>1</v>
      </c>
      <c r="D9797">
        <v>82000</v>
      </c>
      <c r="E9797" s="46">
        <v>45628</v>
      </c>
      <c r="F9797">
        <v>-30</v>
      </c>
      <c r="I9797" t="str">
        <f>INDEX(LedgerMapping[[#All],[Level 3]],MATCH(Actuals[[#This Row],[Sub Ledger]],LedgerMapping[[#All],[Sub Ledger]],0))</f>
        <v>Depreciation</v>
      </c>
      <c r="J9797" s="22">
        <f>YEAR(Actuals[[#This Row],[Date]])</f>
        <v>2024</v>
      </c>
      <c r="K9797" s="22">
        <f>MONTH(Actuals[[#This Row],[Date]])</f>
        <v>12</v>
      </c>
      <c r="L9797" s="12"/>
    </row>
    <row r="9798" spans="1:12" x14ac:dyDescent="0.3">
      <c r="A9798">
        <v>6</v>
      </c>
      <c r="B9798">
        <v>505</v>
      </c>
      <c r="C9798">
        <v>1</v>
      </c>
      <c r="D9798">
        <v>83000</v>
      </c>
      <c r="E9798" s="46">
        <v>44562</v>
      </c>
      <c r="F9798">
        <v>-133</v>
      </c>
      <c r="I9798" t="str">
        <f>INDEX(LedgerMapping[[#All],[Level 3]],MATCH(Actuals[[#This Row],[Sub Ledger]],LedgerMapping[[#All],[Sub Ledger]],0))</f>
        <v>Depreciation</v>
      </c>
      <c r="J9798" s="22">
        <f>YEAR(Actuals[[#This Row],[Date]])</f>
        <v>2022</v>
      </c>
      <c r="K9798" s="22">
        <f>MONTH(Actuals[[#This Row],[Date]])</f>
        <v>1</v>
      </c>
      <c r="L9798" s="12"/>
    </row>
    <row r="9799" spans="1:12" x14ac:dyDescent="0.3">
      <c r="A9799">
        <v>6</v>
      </c>
      <c r="B9799">
        <v>1629</v>
      </c>
      <c r="C9799">
        <v>1</v>
      </c>
      <c r="D9799">
        <v>83000</v>
      </c>
      <c r="E9799" s="46">
        <v>44593</v>
      </c>
      <c r="F9799">
        <v>-111</v>
      </c>
      <c r="I9799" t="str">
        <f>INDEX(LedgerMapping[[#All],[Level 3]],MATCH(Actuals[[#This Row],[Sub Ledger]],LedgerMapping[[#All],[Sub Ledger]],0))</f>
        <v>Depreciation</v>
      </c>
      <c r="J9799" s="22">
        <f>YEAR(Actuals[[#This Row],[Date]])</f>
        <v>2022</v>
      </c>
      <c r="K9799" s="22">
        <f>MONTH(Actuals[[#This Row],[Date]])</f>
        <v>2</v>
      </c>
      <c r="L9799" s="12"/>
    </row>
    <row r="9800" spans="1:12" x14ac:dyDescent="0.3">
      <c r="A9800">
        <v>6</v>
      </c>
      <c r="B9800">
        <v>2747</v>
      </c>
      <c r="C9800">
        <v>1</v>
      </c>
      <c r="D9800">
        <v>83000</v>
      </c>
      <c r="E9800" s="46">
        <v>44624</v>
      </c>
      <c r="F9800">
        <v>-110</v>
      </c>
      <c r="I9800" t="str">
        <f>INDEX(LedgerMapping[[#All],[Level 3]],MATCH(Actuals[[#This Row],[Sub Ledger]],LedgerMapping[[#All],[Sub Ledger]],0))</f>
        <v>Depreciation</v>
      </c>
      <c r="J9800" s="22">
        <f>YEAR(Actuals[[#This Row],[Date]])</f>
        <v>2022</v>
      </c>
      <c r="K9800" s="22">
        <f>MONTH(Actuals[[#This Row],[Date]])</f>
        <v>3</v>
      </c>
      <c r="L9800" s="12"/>
    </row>
    <row r="9801" spans="1:12" x14ac:dyDescent="0.3">
      <c r="A9801">
        <v>6</v>
      </c>
      <c r="B9801">
        <v>3869</v>
      </c>
      <c r="C9801">
        <v>1</v>
      </c>
      <c r="D9801">
        <v>83000</v>
      </c>
      <c r="E9801" s="46">
        <v>44654</v>
      </c>
      <c r="F9801">
        <v>-129</v>
      </c>
      <c r="I9801" t="str">
        <f>INDEX(LedgerMapping[[#All],[Level 3]],MATCH(Actuals[[#This Row],[Sub Ledger]],LedgerMapping[[#All],[Sub Ledger]],0))</f>
        <v>Depreciation</v>
      </c>
      <c r="J9801" s="22">
        <f>YEAR(Actuals[[#This Row],[Date]])</f>
        <v>2022</v>
      </c>
      <c r="K9801" s="22">
        <f>MONTH(Actuals[[#This Row],[Date]])</f>
        <v>4</v>
      </c>
      <c r="L9801" s="12"/>
    </row>
    <row r="9802" spans="1:12" x14ac:dyDescent="0.3">
      <c r="A9802">
        <v>6</v>
      </c>
      <c r="B9802">
        <v>4992</v>
      </c>
      <c r="C9802">
        <v>1</v>
      </c>
      <c r="D9802">
        <v>83000</v>
      </c>
      <c r="E9802" s="46">
        <v>44685</v>
      </c>
      <c r="F9802">
        <v>-116</v>
      </c>
      <c r="I9802" t="str">
        <f>INDEX(LedgerMapping[[#All],[Level 3]],MATCH(Actuals[[#This Row],[Sub Ledger]],LedgerMapping[[#All],[Sub Ledger]],0))</f>
        <v>Depreciation</v>
      </c>
      <c r="J9802" s="22">
        <f>YEAR(Actuals[[#This Row],[Date]])</f>
        <v>2022</v>
      </c>
      <c r="K9802" s="22">
        <f>MONTH(Actuals[[#This Row],[Date]])</f>
        <v>5</v>
      </c>
      <c r="L9802" s="12"/>
    </row>
    <row r="9803" spans="1:12" x14ac:dyDescent="0.3">
      <c r="A9803">
        <v>6</v>
      </c>
      <c r="B9803">
        <v>6116</v>
      </c>
      <c r="C9803">
        <v>1</v>
      </c>
      <c r="D9803">
        <v>83000</v>
      </c>
      <c r="E9803" s="46">
        <v>44715</v>
      </c>
      <c r="F9803">
        <v>-107</v>
      </c>
      <c r="I9803" t="str">
        <f>INDEX(LedgerMapping[[#All],[Level 3]],MATCH(Actuals[[#This Row],[Sub Ledger]],LedgerMapping[[#All],[Sub Ledger]],0))</f>
        <v>Depreciation</v>
      </c>
      <c r="J9803" s="22">
        <f>YEAR(Actuals[[#This Row],[Date]])</f>
        <v>2022</v>
      </c>
      <c r="K9803" s="22">
        <f>MONTH(Actuals[[#This Row],[Date]])</f>
        <v>6</v>
      </c>
      <c r="L9803" s="12"/>
    </row>
    <row r="9804" spans="1:12" x14ac:dyDescent="0.3">
      <c r="A9804">
        <v>6</v>
      </c>
      <c r="B9804">
        <v>7238</v>
      </c>
      <c r="C9804">
        <v>1</v>
      </c>
      <c r="D9804">
        <v>83000</v>
      </c>
      <c r="E9804" s="46">
        <v>44746</v>
      </c>
      <c r="F9804">
        <v>-136</v>
      </c>
      <c r="I9804" t="str">
        <f>INDEX(LedgerMapping[[#All],[Level 3]],MATCH(Actuals[[#This Row],[Sub Ledger]],LedgerMapping[[#All],[Sub Ledger]],0))</f>
        <v>Depreciation</v>
      </c>
      <c r="J9804" s="22">
        <f>YEAR(Actuals[[#This Row],[Date]])</f>
        <v>2022</v>
      </c>
      <c r="K9804" s="22">
        <f>MONTH(Actuals[[#This Row],[Date]])</f>
        <v>7</v>
      </c>
      <c r="L9804" s="12"/>
    </row>
    <row r="9805" spans="1:12" x14ac:dyDescent="0.3">
      <c r="A9805">
        <v>6</v>
      </c>
      <c r="B9805">
        <v>8361</v>
      </c>
      <c r="C9805">
        <v>1</v>
      </c>
      <c r="D9805">
        <v>83000</v>
      </c>
      <c r="E9805" s="46">
        <v>44777</v>
      </c>
      <c r="F9805">
        <v>-153</v>
      </c>
      <c r="I9805" t="str">
        <f>INDEX(LedgerMapping[[#All],[Level 3]],MATCH(Actuals[[#This Row],[Sub Ledger]],LedgerMapping[[#All],[Sub Ledger]],0))</f>
        <v>Depreciation</v>
      </c>
      <c r="J9805" s="22">
        <f>YEAR(Actuals[[#This Row],[Date]])</f>
        <v>2022</v>
      </c>
      <c r="K9805" s="22">
        <f>MONTH(Actuals[[#This Row],[Date]])</f>
        <v>8</v>
      </c>
      <c r="L9805" s="12"/>
    </row>
    <row r="9806" spans="1:12" x14ac:dyDescent="0.3">
      <c r="A9806">
        <v>6</v>
      </c>
      <c r="B9806">
        <v>9479</v>
      </c>
      <c r="C9806">
        <v>1</v>
      </c>
      <c r="D9806">
        <v>83000</v>
      </c>
      <c r="E9806" s="46">
        <v>44805</v>
      </c>
      <c r="F9806">
        <v>-140</v>
      </c>
      <c r="I9806" t="str">
        <f>INDEX(LedgerMapping[[#All],[Level 3]],MATCH(Actuals[[#This Row],[Sub Ledger]],LedgerMapping[[#All],[Sub Ledger]],0))</f>
        <v>Depreciation</v>
      </c>
      <c r="J9806" s="22">
        <f>YEAR(Actuals[[#This Row],[Date]])</f>
        <v>2022</v>
      </c>
      <c r="K9806" s="22">
        <f>MONTH(Actuals[[#This Row],[Date]])</f>
        <v>9</v>
      </c>
      <c r="L9806" s="12"/>
    </row>
    <row r="9807" spans="1:12" x14ac:dyDescent="0.3">
      <c r="A9807">
        <v>6</v>
      </c>
      <c r="B9807">
        <v>10595</v>
      </c>
      <c r="C9807">
        <v>1</v>
      </c>
      <c r="D9807">
        <v>83000</v>
      </c>
      <c r="E9807" s="46">
        <v>44836</v>
      </c>
      <c r="F9807">
        <v>-120</v>
      </c>
      <c r="I9807" t="str">
        <f>INDEX(LedgerMapping[[#All],[Level 3]],MATCH(Actuals[[#This Row],[Sub Ledger]],LedgerMapping[[#All],[Sub Ledger]],0))</f>
        <v>Depreciation</v>
      </c>
      <c r="J9807" s="22">
        <f>YEAR(Actuals[[#This Row],[Date]])</f>
        <v>2022</v>
      </c>
      <c r="K9807" s="22">
        <f>MONTH(Actuals[[#This Row],[Date]])</f>
        <v>10</v>
      </c>
      <c r="L9807" s="12"/>
    </row>
    <row r="9808" spans="1:12" x14ac:dyDescent="0.3">
      <c r="A9808">
        <v>6</v>
      </c>
      <c r="B9808">
        <v>11718</v>
      </c>
      <c r="C9808">
        <v>1</v>
      </c>
      <c r="D9808">
        <v>83000</v>
      </c>
      <c r="E9808" s="46">
        <v>44866</v>
      </c>
      <c r="F9808">
        <v>-123</v>
      </c>
      <c r="I9808" t="str">
        <f>INDEX(LedgerMapping[[#All],[Level 3]],MATCH(Actuals[[#This Row],[Sub Ledger]],LedgerMapping[[#All],[Sub Ledger]],0))</f>
        <v>Depreciation</v>
      </c>
      <c r="J9808" s="22">
        <f>YEAR(Actuals[[#This Row],[Date]])</f>
        <v>2022</v>
      </c>
      <c r="K9808" s="22">
        <f>MONTH(Actuals[[#This Row],[Date]])</f>
        <v>11</v>
      </c>
      <c r="L9808" s="12"/>
    </row>
    <row r="9809" spans="1:12" x14ac:dyDescent="0.3">
      <c r="A9809">
        <v>6</v>
      </c>
      <c r="B9809">
        <v>12846</v>
      </c>
      <c r="C9809">
        <v>1</v>
      </c>
      <c r="D9809">
        <v>83000</v>
      </c>
      <c r="E9809" s="46">
        <v>44897</v>
      </c>
      <c r="F9809">
        <v>-109</v>
      </c>
      <c r="I9809" t="str">
        <f>INDEX(LedgerMapping[[#All],[Level 3]],MATCH(Actuals[[#This Row],[Sub Ledger]],LedgerMapping[[#All],[Sub Ledger]],0))</f>
        <v>Depreciation</v>
      </c>
      <c r="J9809" s="22">
        <f>YEAR(Actuals[[#This Row],[Date]])</f>
        <v>2022</v>
      </c>
      <c r="K9809" s="22">
        <f>MONTH(Actuals[[#This Row],[Date]])</f>
        <v>12</v>
      </c>
      <c r="L9809" s="12"/>
    </row>
    <row r="9810" spans="1:12" x14ac:dyDescent="0.3">
      <c r="A9810">
        <v>6</v>
      </c>
      <c r="B9810">
        <v>13819</v>
      </c>
      <c r="C9810">
        <v>1</v>
      </c>
      <c r="D9810">
        <v>83000</v>
      </c>
      <c r="E9810" s="46">
        <v>44927</v>
      </c>
      <c r="F9810">
        <v>-108</v>
      </c>
      <c r="I9810" t="str">
        <f>INDEX(LedgerMapping[[#All],[Level 3]],MATCH(Actuals[[#This Row],[Sub Ledger]],LedgerMapping[[#All],[Sub Ledger]],0))</f>
        <v>Depreciation</v>
      </c>
      <c r="J9810" s="22">
        <f>YEAR(Actuals[[#This Row],[Date]])</f>
        <v>2023</v>
      </c>
      <c r="K9810" s="22">
        <f>MONTH(Actuals[[#This Row],[Date]])</f>
        <v>1</v>
      </c>
      <c r="L9810" s="12"/>
    </row>
    <row r="9811" spans="1:12" x14ac:dyDescent="0.3">
      <c r="A9811">
        <v>6</v>
      </c>
      <c r="B9811">
        <v>14827</v>
      </c>
      <c r="C9811">
        <v>1</v>
      </c>
      <c r="D9811">
        <v>83000</v>
      </c>
      <c r="E9811" s="46">
        <v>44958</v>
      </c>
      <c r="F9811">
        <v>-92</v>
      </c>
      <c r="I9811" t="str">
        <f>INDEX(LedgerMapping[[#All],[Level 3]],MATCH(Actuals[[#This Row],[Sub Ledger]],LedgerMapping[[#All],[Sub Ledger]],0))</f>
        <v>Depreciation</v>
      </c>
      <c r="J9811" s="22">
        <f>YEAR(Actuals[[#This Row],[Date]])</f>
        <v>2023</v>
      </c>
      <c r="K9811" s="22">
        <f>MONTH(Actuals[[#This Row],[Date]])</f>
        <v>2</v>
      </c>
      <c r="L9811" s="12"/>
    </row>
    <row r="9812" spans="1:12" x14ac:dyDescent="0.3">
      <c r="A9812">
        <v>6</v>
      </c>
      <c r="B9812">
        <v>15807</v>
      </c>
      <c r="C9812">
        <v>1</v>
      </c>
      <c r="D9812">
        <v>83000</v>
      </c>
      <c r="E9812" s="46">
        <v>44988</v>
      </c>
      <c r="F9812">
        <v>-100</v>
      </c>
      <c r="I9812" t="str">
        <f>INDEX(LedgerMapping[[#All],[Level 3]],MATCH(Actuals[[#This Row],[Sub Ledger]],LedgerMapping[[#All],[Sub Ledger]],0))</f>
        <v>Depreciation</v>
      </c>
      <c r="J9812" s="22">
        <f>YEAR(Actuals[[#This Row],[Date]])</f>
        <v>2023</v>
      </c>
      <c r="K9812" s="22">
        <f>MONTH(Actuals[[#This Row],[Date]])</f>
        <v>3</v>
      </c>
      <c r="L9812" s="12"/>
    </row>
    <row r="9813" spans="1:12" x14ac:dyDescent="0.3">
      <c r="A9813">
        <v>6</v>
      </c>
      <c r="B9813">
        <v>16839</v>
      </c>
      <c r="C9813">
        <v>1</v>
      </c>
      <c r="D9813">
        <v>83000</v>
      </c>
      <c r="E9813" s="46">
        <v>45018</v>
      </c>
      <c r="F9813">
        <v>-111</v>
      </c>
      <c r="I9813" t="str">
        <f>INDEX(LedgerMapping[[#All],[Level 3]],MATCH(Actuals[[#This Row],[Sub Ledger]],LedgerMapping[[#All],[Sub Ledger]],0))</f>
        <v>Depreciation</v>
      </c>
      <c r="J9813" s="22">
        <f>YEAR(Actuals[[#This Row],[Date]])</f>
        <v>2023</v>
      </c>
      <c r="K9813" s="22">
        <f>MONTH(Actuals[[#This Row],[Date]])</f>
        <v>4</v>
      </c>
      <c r="L9813" s="12"/>
    </row>
    <row r="9814" spans="1:12" x14ac:dyDescent="0.3">
      <c r="A9814">
        <v>6</v>
      </c>
      <c r="B9814">
        <v>17870</v>
      </c>
      <c r="C9814">
        <v>1</v>
      </c>
      <c r="D9814">
        <v>83000</v>
      </c>
      <c r="E9814" s="46">
        <v>45049</v>
      </c>
      <c r="F9814">
        <v>-113</v>
      </c>
      <c r="I9814" t="str">
        <f>INDEX(LedgerMapping[[#All],[Level 3]],MATCH(Actuals[[#This Row],[Sub Ledger]],LedgerMapping[[#All],[Sub Ledger]],0))</f>
        <v>Depreciation</v>
      </c>
      <c r="J9814" s="22">
        <f>YEAR(Actuals[[#This Row],[Date]])</f>
        <v>2023</v>
      </c>
      <c r="K9814" s="22">
        <f>MONTH(Actuals[[#This Row],[Date]])</f>
        <v>5</v>
      </c>
      <c r="L9814" s="12"/>
    </row>
    <row r="9815" spans="1:12" x14ac:dyDescent="0.3">
      <c r="A9815">
        <v>6</v>
      </c>
      <c r="B9815">
        <v>18874</v>
      </c>
      <c r="C9815">
        <v>1</v>
      </c>
      <c r="D9815">
        <v>83000</v>
      </c>
      <c r="E9815" s="46">
        <v>45079</v>
      </c>
      <c r="F9815">
        <v>-74</v>
      </c>
      <c r="I9815" t="str">
        <f>INDEX(LedgerMapping[[#All],[Level 3]],MATCH(Actuals[[#This Row],[Sub Ledger]],LedgerMapping[[#All],[Sub Ledger]],0))</f>
        <v>Depreciation</v>
      </c>
      <c r="J9815" s="22">
        <f>YEAR(Actuals[[#This Row],[Date]])</f>
        <v>2023</v>
      </c>
      <c r="K9815" s="22">
        <f>MONTH(Actuals[[#This Row],[Date]])</f>
        <v>6</v>
      </c>
      <c r="L9815" s="12"/>
    </row>
    <row r="9816" spans="1:12" x14ac:dyDescent="0.3">
      <c r="A9816">
        <v>6</v>
      </c>
      <c r="B9816">
        <v>19902</v>
      </c>
      <c r="C9816">
        <v>1</v>
      </c>
      <c r="D9816">
        <v>83000</v>
      </c>
      <c r="E9816" s="46">
        <v>45110</v>
      </c>
      <c r="F9816">
        <v>-95</v>
      </c>
      <c r="I9816" t="str">
        <f>INDEX(LedgerMapping[[#All],[Level 3]],MATCH(Actuals[[#This Row],[Sub Ledger]],LedgerMapping[[#All],[Sub Ledger]],0))</f>
        <v>Depreciation</v>
      </c>
      <c r="J9816" s="22">
        <f>YEAR(Actuals[[#This Row],[Date]])</f>
        <v>2023</v>
      </c>
      <c r="K9816" s="22">
        <f>MONTH(Actuals[[#This Row],[Date]])</f>
        <v>7</v>
      </c>
      <c r="L9816" s="12"/>
    </row>
    <row r="9817" spans="1:12" x14ac:dyDescent="0.3">
      <c r="A9817">
        <v>6</v>
      </c>
      <c r="B9817">
        <v>20932</v>
      </c>
      <c r="C9817">
        <v>1</v>
      </c>
      <c r="D9817">
        <v>83000</v>
      </c>
      <c r="E9817" s="46">
        <v>45141</v>
      </c>
      <c r="F9817">
        <v>-81</v>
      </c>
      <c r="I9817" t="str">
        <f>INDEX(LedgerMapping[[#All],[Level 3]],MATCH(Actuals[[#This Row],[Sub Ledger]],LedgerMapping[[#All],[Sub Ledger]],0))</f>
        <v>Depreciation</v>
      </c>
      <c r="J9817" s="22">
        <f>YEAR(Actuals[[#This Row],[Date]])</f>
        <v>2023</v>
      </c>
      <c r="K9817" s="22">
        <f>MONTH(Actuals[[#This Row],[Date]])</f>
        <v>8</v>
      </c>
      <c r="L9817" s="12"/>
    </row>
    <row r="9818" spans="1:12" x14ac:dyDescent="0.3">
      <c r="A9818">
        <v>6</v>
      </c>
      <c r="B9818">
        <v>21933</v>
      </c>
      <c r="C9818">
        <v>1</v>
      </c>
      <c r="D9818">
        <v>83000</v>
      </c>
      <c r="E9818" s="46">
        <v>45169</v>
      </c>
      <c r="F9818">
        <v>-76</v>
      </c>
      <c r="I9818" t="str">
        <f>INDEX(LedgerMapping[[#All],[Level 3]],MATCH(Actuals[[#This Row],[Sub Ledger]],LedgerMapping[[#All],[Sub Ledger]],0))</f>
        <v>Depreciation</v>
      </c>
      <c r="J9818" s="22">
        <f>YEAR(Actuals[[#This Row],[Date]])</f>
        <v>2023</v>
      </c>
      <c r="K9818" s="22">
        <f>MONTH(Actuals[[#This Row],[Date]])</f>
        <v>8</v>
      </c>
      <c r="L9818" s="12"/>
    </row>
    <row r="9819" spans="1:12" x14ac:dyDescent="0.3">
      <c r="A9819">
        <v>6</v>
      </c>
      <c r="B9819">
        <v>22910</v>
      </c>
      <c r="C9819">
        <v>1</v>
      </c>
      <c r="D9819">
        <v>83000</v>
      </c>
      <c r="E9819" s="46">
        <v>45200</v>
      </c>
      <c r="F9819">
        <v>-89</v>
      </c>
      <c r="I9819" t="str">
        <f>INDEX(LedgerMapping[[#All],[Level 3]],MATCH(Actuals[[#This Row],[Sub Ledger]],LedgerMapping[[#All],[Sub Ledger]],0))</f>
        <v>Depreciation</v>
      </c>
      <c r="J9819" s="22">
        <f>YEAR(Actuals[[#This Row],[Date]])</f>
        <v>2023</v>
      </c>
      <c r="K9819" s="22">
        <f>MONTH(Actuals[[#This Row],[Date]])</f>
        <v>10</v>
      </c>
      <c r="L9819" s="12"/>
    </row>
    <row r="9820" spans="1:12" x14ac:dyDescent="0.3">
      <c r="A9820">
        <v>6</v>
      </c>
      <c r="B9820">
        <v>23915</v>
      </c>
      <c r="C9820">
        <v>1</v>
      </c>
      <c r="D9820">
        <v>83000</v>
      </c>
      <c r="E9820" s="46">
        <v>45230</v>
      </c>
      <c r="F9820">
        <v>-113</v>
      </c>
      <c r="I9820" t="str">
        <f>INDEX(LedgerMapping[[#All],[Level 3]],MATCH(Actuals[[#This Row],[Sub Ledger]],LedgerMapping[[#All],[Sub Ledger]],0))</f>
        <v>Depreciation</v>
      </c>
      <c r="J9820" s="22">
        <f>YEAR(Actuals[[#This Row],[Date]])</f>
        <v>2023</v>
      </c>
      <c r="K9820" s="22">
        <f>MONTH(Actuals[[#This Row],[Date]])</f>
        <v>10</v>
      </c>
      <c r="L9820" s="12"/>
    </row>
    <row r="9821" spans="1:12" x14ac:dyDescent="0.3">
      <c r="A9821">
        <v>6</v>
      </c>
      <c r="B9821">
        <v>24944</v>
      </c>
      <c r="C9821">
        <v>1</v>
      </c>
      <c r="D9821">
        <v>83000</v>
      </c>
      <c r="E9821" s="46">
        <v>45261</v>
      </c>
      <c r="F9821">
        <v>-76</v>
      </c>
      <c r="I9821" t="str">
        <f>INDEX(LedgerMapping[[#All],[Level 3]],MATCH(Actuals[[#This Row],[Sub Ledger]],LedgerMapping[[#All],[Sub Ledger]],0))</f>
        <v>Depreciation</v>
      </c>
      <c r="J9821" s="22">
        <f>YEAR(Actuals[[#This Row],[Date]])</f>
        <v>2023</v>
      </c>
      <c r="K9821" s="22">
        <f>MONTH(Actuals[[#This Row],[Date]])</f>
        <v>12</v>
      </c>
      <c r="L9821" s="12"/>
    </row>
    <row r="9822" spans="1:12" x14ac:dyDescent="0.3">
      <c r="A9822">
        <v>6</v>
      </c>
      <c r="B9822">
        <v>26010</v>
      </c>
      <c r="C9822">
        <v>1</v>
      </c>
      <c r="D9822">
        <v>83000</v>
      </c>
      <c r="E9822" s="46">
        <v>45291</v>
      </c>
      <c r="F9822">
        <v>-62</v>
      </c>
      <c r="I9822" t="str">
        <f>INDEX(LedgerMapping[[#All],[Level 3]],MATCH(Actuals[[#This Row],[Sub Ledger]],LedgerMapping[[#All],[Sub Ledger]],0))</f>
        <v>Depreciation</v>
      </c>
      <c r="J9822" s="22">
        <f>YEAR(Actuals[[#This Row],[Date]])</f>
        <v>2023</v>
      </c>
      <c r="K9822" s="22">
        <f>MONTH(Actuals[[#This Row],[Date]])</f>
        <v>12</v>
      </c>
      <c r="L9822" s="12"/>
    </row>
    <row r="9823" spans="1:12" x14ac:dyDescent="0.3">
      <c r="A9823">
        <v>6</v>
      </c>
      <c r="B9823">
        <v>27139</v>
      </c>
      <c r="C9823">
        <v>1</v>
      </c>
      <c r="D9823">
        <v>83000</v>
      </c>
      <c r="E9823" s="46">
        <v>45322</v>
      </c>
      <c r="F9823">
        <v>-104</v>
      </c>
      <c r="I9823" t="str">
        <f>INDEX(LedgerMapping[[#All],[Level 3]],MATCH(Actuals[[#This Row],[Sub Ledger]],LedgerMapping[[#All],[Sub Ledger]],0))</f>
        <v>Depreciation</v>
      </c>
      <c r="J9823" s="22">
        <f>YEAR(Actuals[[#This Row],[Date]])</f>
        <v>2024</v>
      </c>
      <c r="K9823" s="22">
        <f>MONTH(Actuals[[#This Row],[Date]])</f>
        <v>1</v>
      </c>
      <c r="L9823" s="12"/>
    </row>
    <row r="9824" spans="1:12" x14ac:dyDescent="0.3">
      <c r="A9824">
        <v>6</v>
      </c>
      <c r="B9824">
        <v>28291</v>
      </c>
      <c r="C9824">
        <v>1</v>
      </c>
      <c r="D9824">
        <v>83000</v>
      </c>
      <c r="E9824" s="46">
        <v>45354</v>
      </c>
      <c r="F9824">
        <v>-135</v>
      </c>
      <c r="I9824" t="str">
        <f>INDEX(LedgerMapping[[#All],[Level 3]],MATCH(Actuals[[#This Row],[Sub Ledger]],LedgerMapping[[#All],[Sub Ledger]],0))</f>
        <v>Depreciation</v>
      </c>
      <c r="J9824" s="22">
        <f>YEAR(Actuals[[#This Row],[Date]])</f>
        <v>2024</v>
      </c>
      <c r="K9824" s="22">
        <f>MONTH(Actuals[[#This Row],[Date]])</f>
        <v>3</v>
      </c>
      <c r="L9824" s="12"/>
    </row>
    <row r="9825" spans="1:12" x14ac:dyDescent="0.3">
      <c r="A9825">
        <v>6</v>
      </c>
      <c r="B9825">
        <v>29445</v>
      </c>
      <c r="C9825">
        <v>1</v>
      </c>
      <c r="D9825">
        <v>83000</v>
      </c>
      <c r="E9825" s="46">
        <v>45384</v>
      </c>
      <c r="F9825">
        <v>-112</v>
      </c>
      <c r="I9825" t="str">
        <f>INDEX(LedgerMapping[[#All],[Level 3]],MATCH(Actuals[[#This Row],[Sub Ledger]],LedgerMapping[[#All],[Sub Ledger]],0))</f>
        <v>Depreciation</v>
      </c>
      <c r="J9825" s="22">
        <f>YEAR(Actuals[[#This Row],[Date]])</f>
        <v>2024</v>
      </c>
      <c r="K9825" s="22">
        <f>MONTH(Actuals[[#This Row],[Date]])</f>
        <v>4</v>
      </c>
      <c r="L9825" s="12"/>
    </row>
    <row r="9826" spans="1:12" x14ac:dyDescent="0.3">
      <c r="A9826">
        <v>6</v>
      </c>
      <c r="B9826">
        <v>30571</v>
      </c>
      <c r="C9826">
        <v>1</v>
      </c>
      <c r="D9826">
        <v>83000</v>
      </c>
      <c r="E9826" s="46">
        <v>45415</v>
      </c>
      <c r="F9826">
        <v>-125</v>
      </c>
      <c r="I9826" t="str">
        <f>INDEX(LedgerMapping[[#All],[Level 3]],MATCH(Actuals[[#This Row],[Sub Ledger]],LedgerMapping[[#All],[Sub Ledger]],0))</f>
        <v>Depreciation</v>
      </c>
      <c r="J9826" s="22">
        <f>YEAR(Actuals[[#This Row],[Date]])</f>
        <v>2024</v>
      </c>
      <c r="K9826" s="22">
        <f>MONTH(Actuals[[#This Row],[Date]])</f>
        <v>5</v>
      </c>
      <c r="L9826" s="12"/>
    </row>
    <row r="9827" spans="1:12" x14ac:dyDescent="0.3">
      <c r="A9827">
        <v>6</v>
      </c>
      <c r="B9827">
        <v>31697</v>
      </c>
      <c r="C9827">
        <v>1</v>
      </c>
      <c r="D9827">
        <v>83000</v>
      </c>
      <c r="E9827" s="46">
        <v>45445</v>
      </c>
      <c r="F9827">
        <v>-124</v>
      </c>
      <c r="I9827" t="str">
        <f>INDEX(LedgerMapping[[#All],[Level 3]],MATCH(Actuals[[#This Row],[Sub Ledger]],LedgerMapping[[#All],[Sub Ledger]],0))</f>
        <v>Depreciation</v>
      </c>
      <c r="J9827" s="22">
        <f>YEAR(Actuals[[#This Row],[Date]])</f>
        <v>2024</v>
      </c>
      <c r="K9827" s="22">
        <f>MONTH(Actuals[[#This Row],[Date]])</f>
        <v>6</v>
      </c>
      <c r="L9827" s="12"/>
    </row>
    <row r="9828" spans="1:12" x14ac:dyDescent="0.3">
      <c r="A9828">
        <v>6</v>
      </c>
      <c r="B9828">
        <v>32821</v>
      </c>
      <c r="C9828">
        <v>1</v>
      </c>
      <c r="D9828">
        <v>83000</v>
      </c>
      <c r="E9828" s="46">
        <v>45476</v>
      </c>
      <c r="F9828">
        <v>-144</v>
      </c>
      <c r="I9828" t="str">
        <f>INDEX(LedgerMapping[[#All],[Level 3]],MATCH(Actuals[[#This Row],[Sub Ledger]],LedgerMapping[[#All],[Sub Ledger]],0))</f>
        <v>Depreciation</v>
      </c>
      <c r="J9828" s="22">
        <f>YEAR(Actuals[[#This Row],[Date]])</f>
        <v>2024</v>
      </c>
      <c r="K9828" s="22">
        <f>MONTH(Actuals[[#This Row],[Date]])</f>
        <v>7</v>
      </c>
      <c r="L9828" s="12"/>
    </row>
    <row r="9829" spans="1:12" x14ac:dyDescent="0.3">
      <c r="A9829">
        <v>6</v>
      </c>
      <c r="B9829">
        <v>33945</v>
      </c>
      <c r="C9829">
        <v>1</v>
      </c>
      <c r="D9829">
        <v>83000</v>
      </c>
      <c r="E9829" s="46">
        <v>45507</v>
      </c>
      <c r="F9829">
        <v>-133</v>
      </c>
      <c r="I9829" t="str">
        <f>INDEX(LedgerMapping[[#All],[Level 3]],MATCH(Actuals[[#This Row],[Sub Ledger]],LedgerMapping[[#All],[Sub Ledger]],0))</f>
        <v>Depreciation</v>
      </c>
      <c r="J9829" s="22">
        <f>YEAR(Actuals[[#This Row],[Date]])</f>
        <v>2024</v>
      </c>
      <c r="K9829" s="22">
        <f>MONTH(Actuals[[#This Row],[Date]])</f>
        <v>8</v>
      </c>
      <c r="L9829" s="12"/>
    </row>
    <row r="9830" spans="1:12" x14ac:dyDescent="0.3">
      <c r="A9830">
        <v>6</v>
      </c>
      <c r="B9830">
        <v>35096</v>
      </c>
      <c r="C9830">
        <v>1</v>
      </c>
      <c r="D9830">
        <v>83000</v>
      </c>
      <c r="E9830" s="46">
        <v>45536</v>
      </c>
      <c r="F9830">
        <v>-102</v>
      </c>
      <c r="I9830" t="str">
        <f>INDEX(LedgerMapping[[#All],[Level 3]],MATCH(Actuals[[#This Row],[Sub Ledger]],LedgerMapping[[#All],[Sub Ledger]],0))</f>
        <v>Depreciation</v>
      </c>
      <c r="J9830" s="22">
        <f>YEAR(Actuals[[#This Row],[Date]])</f>
        <v>2024</v>
      </c>
      <c r="K9830" s="22">
        <f>MONTH(Actuals[[#This Row],[Date]])</f>
        <v>9</v>
      </c>
      <c r="L9830" s="12"/>
    </row>
    <row r="9831" spans="1:12" x14ac:dyDescent="0.3">
      <c r="A9831">
        <v>6</v>
      </c>
      <c r="B9831">
        <v>36246</v>
      </c>
      <c r="C9831">
        <v>1</v>
      </c>
      <c r="D9831">
        <v>83000</v>
      </c>
      <c r="E9831" s="46">
        <v>45567</v>
      </c>
      <c r="F9831">
        <v>-150</v>
      </c>
      <c r="I9831" t="str">
        <f>INDEX(LedgerMapping[[#All],[Level 3]],MATCH(Actuals[[#This Row],[Sub Ledger]],LedgerMapping[[#All],[Sub Ledger]],0))</f>
        <v>Depreciation</v>
      </c>
      <c r="J9831" s="22">
        <f>YEAR(Actuals[[#This Row],[Date]])</f>
        <v>2024</v>
      </c>
      <c r="K9831" s="22">
        <f>MONTH(Actuals[[#This Row],[Date]])</f>
        <v>10</v>
      </c>
      <c r="L9831" s="12"/>
    </row>
    <row r="9832" spans="1:12" x14ac:dyDescent="0.3">
      <c r="A9832">
        <v>6</v>
      </c>
      <c r="B9832">
        <v>37396</v>
      </c>
      <c r="C9832">
        <v>1</v>
      </c>
      <c r="D9832">
        <v>83000</v>
      </c>
      <c r="E9832" s="46">
        <v>45597</v>
      </c>
      <c r="F9832">
        <v>-116</v>
      </c>
      <c r="I9832" t="str">
        <f>INDEX(LedgerMapping[[#All],[Level 3]],MATCH(Actuals[[#This Row],[Sub Ledger]],LedgerMapping[[#All],[Sub Ledger]],0))</f>
        <v>Depreciation</v>
      </c>
      <c r="J9832" s="22">
        <f>YEAR(Actuals[[#This Row],[Date]])</f>
        <v>2024</v>
      </c>
      <c r="K9832" s="22">
        <f>MONTH(Actuals[[#This Row],[Date]])</f>
        <v>11</v>
      </c>
      <c r="L9832" s="12"/>
    </row>
    <row r="9833" spans="1:12" x14ac:dyDescent="0.3">
      <c r="A9833">
        <v>6</v>
      </c>
      <c r="B9833">
        <v>38546</v>
      </c>
      <c r="C9833">
        <v>1</v>
      </c>
      <c r="D9833">
        <v>83000</v>
      </c>
      <c r="E9833" s="46">
        <v>45628</v>
      </c>
      <c r="F9833">
        <v>-106</v>
      </c>
      <c r="I9833" t="str">
        <f>INDEX(LedgerMapping[[#All],[Level 3]],MATCH(Actuals[[#This Row],[Sub Ledger]],LedgerMapping[[#All],[Sub Ledger]],0))</f>
        <v>Depreciation</v>
      </c>
      <c r="J9833" s="22">
        <f>YEAR(Actuals[[#This Row],[Date]])</f>
        <v>2024</v>
      </c>
      <c r="K9833" s="22">
        <f>MONTH(Actuals[[#This Row],[Date]])</f>
        <v>12</v>
      </c>
      <c r="L9833" s="12"/>
    </row>
    <row r="9834" spans="1:12" x14ac:dyDescent="0.3">
      <c r="A9834">
        <v>6</v>
      </c>
      <c r="B9834">
        <v>506</v>
      </c>
      <c r="C9834">
        <v>1</v>
      </c>
      <c r="D9834">
        <v>84000</v>
      </c>
      <c r="E9834" s="46">
        <v>44562</v>
      </c>
      <c r="F9834">
        <v>-118</v>
      </c>
      <c r="I9834" t="str">
        <f>INDEX(LedgerMapping[[#All],[Level 3]],MATCH(Actuals[[#This Row],[Sub Ledger]],LedgerMapping[[#All],[Sub Ledger]],0))</f>
        <v>Depreciation</v>
      </c>
      <c r="J9834" s="22">
        <f>YEAR(Actuals[[#This Row],[Date]])</f>
        <v>2022</v>
      </c>
      <c r="K9834" s="22">
        <f>MONTH(Actuals[[#This Row],[Date]])</f>
        <v>1</v>
      </c>
      <c r="L9834" s="12"/>
    </row>
    <row r="9835" spans="1:12" x14ac:dyDescent="0.3">
      <c r="A9835">
        <v>6</v>
      </c>
      <c r="B9835">
        <v>1630</v>
      </c>
      <c r="C9835">
        <v>1</v>
      </c>
      <c r="D9835">
        <v>84000</v>
      </c>
      <c r="E9835" s="46">
        <v>44593</v>
      </c>
      <c r="F9835">
        <v>-94</v>
      </c>
      <c r="I9835" t="str">
        <f>INDEX(LedgerMapping[[#All],[Level 3]],MATCH(Actuals[[#This Row],[Sub Ledger]],LedgerMapping[[#All],[Sub Ledger]],0))</f>
        <v>Depreciation</v>
      </c>
      <c r="J9835" s="22">
        <f>YEAR(Actuals[[#This Row],[Date]])</f>
        <v>2022</v>
      </c>
      <c r="K9835" s="22">
        <f>MONTH(Actuals[[#This Row],[Date]])</f>
        <v>2</v>
      </c>
      <c r="L9835" s="12"/>
    </row>
    <row r="9836" spans="1:12" x14ac:dyDescent="0.3">
      <c r="A9836">
        <v>6</v>
      </c>
      <c r="B9836">
        <v>2748</v>
      </c>
      <c r="C9836">
        <v>1</v>
      </c>
      <c r="D9836">
        <v>84000</v>
      </c>
      <c r="E9836" s="46">
        <v>44624</v>
      </c>
      <c r="F9836">
        <v>-97</v>
      </c>
      <c r="I9836" t="str">
        <f>INDEX(LedgerMapping[[#All],[Level 3]],MATCH(Actuals[[#This Row],[Sub Ledger]],LedgerMapping[[#All],[Sub Ledger]],0))</f>
        <v>Depreciation</v>
      </c>
      <c r="J9836" s="22">
        <f>YEAR(Actuals[[#This Row],[Date]])</f>
        <v>2022</v>
      </c>
      <c r="K9836" s="22">
        <f>MONTH(Actuals[[#This Row],[Date]])</f>
        <v>3</v>
      </c>
      <c r="L9836" s="12"/>
    </row>
    <row r="9837" spans="1:12" x14ac:dyDescent="0.3">
      <c r="A9837">
        <v>6</v>
      </c>
      <c r="B9837">
        <v>3870</v>
      </c>
      <c r="C9837">
        <v>1</v>
      </c>
      <c r="D9837">
        <v>84000</v>
      </c>
      <c r="E9837" s="46">
        <v>44654</v>
      </c>
      <c r="F9837">
        <v>-110</v>
      </c>
      <c r="I9837" t="str">
        <f>INDEX(LedgerMapping[[#All],[Level 3]],MATCH(Actuals[[#This Row],[Sub Ledger]],LedgerMapping[[#All],[Sub Ledger]],0))</f>
        <v>Depreciation</v>
      </c>
      <c r="J9837" s="22">
        <f>YEAR(Actuals[[#This Row],[Date]])</f>
        <v>2022</v>
      </c>
      <c r="K9837" s="22">
        <f>MONTH(Actuals[[#This Row],[Date]])</f>
        <v>4</v>
      </c>
      <c r="L9837" s="12"/>
    </row>
    <row r="9838" spans="1:12" x14ac:dyDescent="0.3">
      <c r="A9838">
        <v>6</v>
      </c>
      <c r="B9838">
        <v>4995</v>
      </c>
      <c r="C9838">
        <v>1</v>
      </c>
      <c r="D9838">
        <v>84000</v>
      </c>
      <c r="E9838" s="46">
        <v>44685</v>
      </c>
      <c r="F9838">
        <v>-103</v>
      </c>
      <c r="I9838" t="str">
        <f>INDEX(LedgerMapping[[#All],[Level 3]],MATCH(Actuals[[#This Row],[Sub Ledger]],LedgerMapping[[#All],[Sub Ledger]],0))</f>
        <v>Depreciation</v>
      </c>
      <c r="J9838" s="22">
        <f>YEAR(Actuals[[#This Row],[Date]])</f>
        <v>2022</v>
      </c>
      <c r="K9838" s="22">
        <f>MONTH(Actuals[[#This Row],[Date]])</f>
        <v>5</v>
      </c>
      <c r="L9838" s="12"/>
    </row>
    <row r="9839" spans="1:12" x14ac:dyDescent="0.3">
      <c r="A9839">
        <v>6</v>
      </c>
      <c r="B9839">
        <v>6118</v>
      </c>
      <c r="C9839">
        <v>1</v>
      </c>
      <c r="D9839">
        <v>84000</v>
      </c>
      <c r="E9839" s="46">
        <v>44715</v>
      </c>
      <c r="F9839">
        <v>-94</v>
      </c>
      <c r="I9839" t="str">
        <f>INDEX(LedgerMapping[[#All],[Level 3]],MATCH(Actuals[[#This Row],[Sub Ledger]],LedgerMapping[[#All],[Sub Ledger]],0))</f>
        <v>Depreciation</v>
      </c>
      <c r="J9839" s="22">
        <f>YEAR(Actuals[[#This Row],[Date]])</f>
        <v>2022</v>
      </c>
      <c r="K9839" s="22">
        <f>MONTH(Actuals[[#This Row],[Date]])</f>
        <v>6</v>
      </c>
      <c r="L9839" s="12"/>
    </row>
    <row r="9840" spans="1:12" x14ac:dyDescent="0.3">
      <c r="A9840">
        <v>6</v>
      </c>
      <c r="B9840">
        <v>7240</v>
      </c>
      <c r="C9840">
        <v>1</v>
      </c>
      <c r="D9840">
        <v>84000</v>
      </c>
      <c r="E9840" s="46">
        <v>44746</v>
      </c>
      <c r="F9840">
        <v>-118</v>
      </c>
      <c r="I9840" t="str">
        <f>INDEX(LedgerMapping[[#All],[Level 3]],MATCH(Actuals[[#This Row],[Sub Ledger]],LedgerMapping[[#All],[Sub Ledger]],0))</f>
        <v>Depreciation</v>
      </c>
      <c r="J9840" s="22">
        <f>YEAR(Actuals[[#This Row],[Date]])</f>
        <v>2022</v>
      </c>
      <c r="K9840" s="22">
        <f>MONTH(Actuals[[#This Row],[Date]])</f>
        <v>7</v>
      </c>
      <c r="L9840" s="12"/>
    </row>
    <row r="9841" spans="1:12" x14ac:dyDescent="0.3">
      <c r="A9841">
        <v>6</v>
      </c>
      <c r="B9841">
        <v>8362</v>
      </c>
      <c r="C9841">
        <v>1</v>
      </c>
      <c r="D9841">
        <v>84000</v>
      </c>
      <c r="E9841" s="46">
        <v>44777</v>
      </c>
      <c r="F9841">
        <v>-138</v>
      </c>
      <c r="I9841" t="str">
        <f>INDEX(LedgerMapping[[#All],[Level 3]],MATCH(Actuals[[#This Row],[Sub Ledger]],LedgerMapping[[#All],[Sub Ledger]],0))</f>
        <v>Depreciation</v>
      </c>
      <c r="J9841" s="22">
        <f>YEAR(Actuals[[#This Row],[Date]])</f>
        <v>2022</v>
      </c>
      <c r="K9841" s="22">
        <f>MONTH(Actuals[[#This Row],[Date]])</f>
        <v>8</v>
      </c>
      <c r="L9841" s="12"/>
    </row>
    <row r="9842" spans="1:12" x14ac:dyDescent="0.3">
      <c r="A9842">
        <v>6</v>
      </c>
      <c r="B9842">
        <v>9480</v>
      </c>
      <c r="C9842">
        <v>1</v>
      </c>
      <c r="D9842">
        <v>84000</v>
      </c>
      <c r="E9842" s="46">
        <v>44805</v>
      </c>
      <c r="F9842">
        <v>-123</v>
      </c>
      <c r="I9842" t="str">
        <f>INDEX(LedgerMapping[[#All],[Level 3]],MATCH(Actuals[[#This Row],[Sub Ledger]],LedgerMapping[[#All],[Sub Ledger]],0))</f>
        <v>Depreciation</v>
      </c>
      <c r="J9842" s="22">
        <f>YEAR(Actuals[[#This Row],[Date]])</f>
        <v>2022</v>
      </c>
      <c r="K9842" s="22">
        <f>MONTH(Actuals[[#This Row],[Date]])</f>
        <v>9</v>
      </c>
      <c r="L9842" s="12"/>
    </row>
    <row r="9843" spans="1:12" x14ac:dyDescent="0.3">
      <c r="A9843">
        <v>6</v>
      </c>
      <c r="B9843">
        <v>10596</v>
      </c>
      <c r="C9843">
        <v>1</v>
      </c>
      <c r="D9843">
        <v>84000</v>
      </c>
      <c r="E9843" s="46">
        <v>44836</v>
      </c>
      <c r="F9843">
        <v>-104</v>
      </c>
      <c r="I9843" t="str">
        <f>INDEX(LedgerMapping[[#All],[Level 3]],MATCH(Actuals[[#This Row],[Sub Ledger]],LedgerMapping[[#All],[Sub Ledger]],0))</f>
        <v>Depreciation</v>
      </c>
      <c r="J9843" s="22">
        <f>YEAR(Actuals[[#This Row],[Date]])</f>
        <v>2022</v>
      </c>
      <c r="K9843" s="22">
        <f>MONTH(Actuals[[#This Row],[Date]])</f>
        <v>10</v>
      </c>
      <c r="L9843" s="12"/>
    </row>
    <row r="9844" spans="1:12" x14ac:dyDescent="0.3">
      <c r="A9844">
        <v>6</v>
      </c>
      <c r="B9844">
        <v>11720</v>
      </c>
      <c r="C9844">
        <v>1</v>
      </c>
      <c r="D9844">
        <v>84000</v>
      </c>
      <c r="E9844" s="46">
        <v>44866</v>
      </c>
      <c r="F9844">
        <v>-108</v>
      </c>
      <c r="I9844" t="str">
        <f>INDEX(LedgerMapping[[#All],[Level 3]],MATCH(Actuals[[#This Row],[Sub Ledger]],LedgerMapping[[#All],[Sub Ledger]],0))</f>
        <v>Depreciation</v>
      </c>
      <c r="J9844" s="22">
        <f>YEAR(Actuals[[#This Row],[Date]])</f>
        <v>2022</v>
      </c>
      <c r="K9844" s="22">
        <f>MONTH(Actuals[[#This Row],[Date]])</f>
        <v>11</v>
      </c>
      <c r="L9844" s="12"/>
    </row>
    <row r="9845" spans="1:12" x14ac:dyDescent="0.3">
      <c r="A9845">
        <v>6</v>
      </c>
      <c r="B9845">
        <v>12848</v>
      </c>
      <c r="C9845">
        <v>1</v>
      </c>
      <c r="D9845">
        <v>84000</v>
      </c>
      <c r="E9845" s="46">
        <v>44897</v>
      </c>
      <c r="F9845">
        <v>-91</v>
      </c>
      <c r="I9845" t="str">
        <f>INDEX(LedgerMapping[[#All],[Level 3]],MATCH(Actuals[[#This Row],[Sub Ledger]],LedgerMapping[[#All],[Sub Ledger]],0))</f>
        <v>Depreciation</v>
      </c>
      <c r="J9845" s="22">
        <f>YEAR(Actuals[[#This Row],[Date]])</f>
        <v>2022</v>
      </c>
      <c r="K9845" s="22">
        <f>MONTH(Actuals[[#This Row],[Date]])</f>
        <v>12</v>
      </c>
      <c r="L9845" s="12"/>
    </row>
    <row r="9846" spans="1:12" x14ac:dyDescent="0.3">
      <c r="A9846">
        <v>6</v>
      </c>
      <c r="B9846">
        <v>13820</v>
      </c>
      <c r="C9846">
        <v>1</v>
      </c>
      <c r="D9846">
        <v>84000</v>
      </c>
      <c r="E9846" s="46">
        <v>44927</v>
      </c>
      <c r="F9846">
        <v>-97</v>
      </c>
      <c r="I9846" t="str">
        <f>INDEX(LedgerMapping[[#All],[Level 3]],MATCH(Actuals[[#This Row],[Sub Ledger]],LedgerMapping[[#All],[Sub Ledger]],0))</f>
        <v>Depreciation</v>
      </c>
      <c r="J9846" s="22">
        <f>YEAR(Actuals[[#This Row],[Date]])</f>
        <v>2023</v>
      </c>
      <c r="K9846" s="22">
        <f>MONTH(Actuals[[#This Row],[Date]])</f>
        <v>1</v>
      </c>
      <c r="L9846" s="12"/>
    </row>
    <row r="9847" spans="1:12" x14ac:dyDescent="0.3">
      <c r="A9847">
        <v>6</v>
      </c>
      <c r="B9847">
        <v>14828</v>
      </c>
      <c r="C9847">
        <v>1</v>
      </c>
      <c r="D9847">
        <v>84000</v>
      </c>
      <c r="E9847" s="46">
        <v>44958</v>
      </c>
      <c r="F9847">
        <v>-81</v>
      </c>
      <c r="I9847" t="str">
        <f>INDEX(LedgerMapping[[#All],[Level 3]],MATCH(Actuals[[#This Row],[Sub Ledger]],LedgerMapping[[#All],[Sub Ledger]],0))</f>
        <v>Depreciation</v>
      </c>
      <c r="J9847" s="22">
        <f>YEAR(Actuals[[#This Row],[Date]])</f>
        <v>2023</v>
      </c>
      <c r="K9847" s="22">
        <f>MONTH(Actuals[[#This Row],[Date]])</f>
        <v>2</v>
      </c>
      <c r="L9847" s="12"/>
    </row>
    <row r="9848" spans="1:12" x14ac:dyDescent="0.3">
      <c r="A9848">
        <v>6</v>
      </c>
      <c r="B9848">
        <v>15808</v>
      </c>
      <c r="C9848">
        <v>1</v>
      </c>
      <c r="D9848">
        <v>84000</v>
      </c>
      <c r="E9848" s="46">
        <v>44988</v>
      </c>
      <c r="F9848">
        <v>-88</v>
      </c>
      <c r="I9848" t="str">
        <f>INDEX(LedgerMapping[[#All],[Level 3]],MATCH(Actuals[[#This Row],[Sub Ledger]],LedgerMapping[[#All],[Sub Ledger]],0))</f>
        <v>Depreciation</v>
      </c>
      <c r="J9848" s="22">
        <f>YEAR(Actuals[[#This Row],[Date]])</f>
        <v>2023</v>
      </c>
      <c r="K9848" s="22">
        <f>MONTH(Actuals[[#This Row],[Date]])</f>
        <v>3</v>
      </c>
      <c r="L9848" s="12"/>
    </row>
    <row r="9849" spans="1:12" x14ac:dyDescent="0.3">
      <c r="A9849">
        <v>6</v>
      </c>
      <c r="B9849">
        <v>16840</v>
      </c>
      <c r="C9849">
        <v>1</v>
      </c>
      <c r="D9849">
        <v>84000</v>
      </c>
      <c r="E9849" s="46">
        <v>45018</v>
      </c>
      <c r="F9849">
        <v>-98</v>
      </c>
      <c r="I9849" t="str">
        <f>INDEX(LedgerMapping[[#All],[Level 3]],MATCH(Actuals[[#This Row],[Sub Ledger]],LedgerMapping[[#All],[Sub Ledger]],0))</f>
        <v>Depreciation</v>
      </c>
      <c r="J9849" s="22">
        <f>YEAR(Actuals[[#This Row],[Date]])</f>
        <v>2023</v>
      </c>
      <c r="K9849" s="22">
        <f>MONTH(Actuals[[#This Row],[Date]])</f>
        <v>4</v>
      </c>
      <c r="L9849" s="12"/>
    </row>
    <row r="9850" spans="1:12" x14ac:dyDescent="0.3">
      <c r="A9850">
        <v>6</v>
      </c>
      <c r="B9850">
        <v>17871</v>
      </c>
      <c r="C9850">
        <v>1</v>
      </c>
      <c r="D9850">
        <v>84000</v>
      </c>
      <c r="E9850" s="46">
        <v>45049</v>
      </c>
      <c r="F9850">
        <v>-100</v>
      </c>
      <c r="I9850" t="str">
        <f>INDEX(LedgerMapping[[#All],[Level 3]],MATCH(Actuals[[#This Row],[Sub Ledger]],LedgerMapping[[#All],[Sub Ledger]],0))</f>
        <v>Depreciation</v>
      </c>
      <c r="J9850" s="22">
        <f>YEAR(Actuals[[#This Row],[Date]])</f>
        <v>2023</v>
      </c>
      <c r="K9850" s="22">
        <f>MONTH(Actuals[[#This Row],[Date]])</f>
        <v>5</v>
      </c>
      <c r="L9850" s="12"/>
    </row>
    <row r="9851" spans="1:12" x14ac:dyDescent="0.3">
      <c r="A9851">
        <v>6</v>
      </c>
      <c r="B9851">
        <v>18875</v>
      </c>
      <c r="C9851">
        <v>1</v>
      </c>
      <c r="D9851">
        <v>84000</v>
      </c>
      <c r="E9851" s="46">
        <v>45079</v>
      </c>
      <c r="F9851">
        <v>-60</v>
      </c>
      <c r="I9851" t="str">
        <f>INDEX(LedgerMapping[[#All],[Level 3]],MATCH(Actuals[[#This Row],[Sub Ledger]],LedgerMapping[[#All],[Sub Ledger]],0))</f>
        <v>Depreciation</v>
      </c>
      <c r="J9851" s="22">
        <f>YEAR(Actuals[[#This Row],[Date]])</f>
        <v>2023</v>
      </c>
      <c r="K9851" s="22">
        <f>MONTH(Actuals[[#This Row],[Date]])</f>
        <v>6</v>
      </c>
      <c r="L9851" s="12"/>
    </row>
    <row r="9852" spans="1:12" x14ac:dyDescent="0.3">
      <c r="A9852">
        <v>6</v>
      </c>
      <c r="B9852">
        <v>19903</v>
      </c>
      <c r="C9852">
        <v>1</v>
      </c>
      <c r="D9852">
        <v>84000</v>
      </c>
      <c r="E9852" s="46">
        <v>45110</v>
      </c>
      <c r="F9852">
        <v>-85</v>
      </c>
      <c r="I9852" t="str">
        <f>INDEX(LedgerMapping[[#All],[Level 3]],MATCH(Actuals[[#This Row],[Sub Ledger]],LedgerMapping[[#All],[Sub Ledger]],0))</f>
        <v>Depreciation</v>
      </c>
      <c r="J9852" s="22">
        <f>YEAR(Actuals[[#This Row],[Date]])</f>
        <v>2023</v>
      </c>
      <c r="K9852" s="22">
        <f>MONTH(Actuals[[#This Row],[Date]])</f>
        <v>7</v>
      </c>
      <c r="L9852" s="12"/>
    </row>
    <row r="9853" spans="1:12" x14ac:dyDescent="0.3">
      <c r="A9853">
        <v>6</v>
      </c>
      <c r="B9853">
        <v>20933</v>
      </c>
      <c r="C9853">
        <v>1</v>
      </c>
      <c r="D9853">
        <v>84000</v>
      </c>
      <c r="E9853" s="46">
        <v>45141</v>
      </c>
      <c r="F9853">
        <v>-69</v>
      </c>
      <c r="I9853" t="str">
        <f>INDEX(LedgerMapping[[#All],[Level 3]],MATCH(Actuals[[#This Row],[Sub Ledger]],LedgerMapping[[#All],[Sub Ledger]],0))</f>
        <v>Depreciation</v>
      </c>
      <c r="J9853" s="22">
        <f>YEAR(Actuals[[#This Row],[Date]])</f>
        <v>2023</v>
      </c>
      <c r="K9853" s="22">
        <f>MONTH(Actuals[[#This Row],[Date]])</f>
        <v>8</v>
      </c>
      <c r="L9853" s="12"/>
    </row>
    <row r="9854" spans="1:12" x14ac:dyDescent="0.3">
      <c r="A9854">
        <v>6</v>
      </c>
      <c r="B9854">
        <v>21934</v>
      </c>
      <c r="C9854">
        <v>1</v>
      </c>
      <c r="D9854">
        <v>84000</v>
      </c>
      <c r="E9854" s="46">
        <v>45169</v>
      </c>
      <c r="F9854">
        <v>-64</v>
      </c>
      <c r="I9854" t="str">
        <f>INDEX(LedgerMapping[[#All],[Level 3]],MATCH(Actuals[[#This Row],[Sub Ledger]],LedgerMapping[[#All],[Sub Ledger]],0))</f>
        <v>Depreciation</v>
      </c>
      <c r="J9854" s="22">
        <f>YEAR(Actuals[[#This Row],[Date]])</f>
        <v>2023</v>
      </c>
      <c r="K9854" s="22">
        <f>MONTH(Actuals[[#This Row],[Date]])</f>
        <v>8</v>
      </c>
      <c r="L9854" s="12"/>
    </row>
    <row r="9855" spans="1:12" x14ac:dyDescent="0.3">
      <c r="A9855">
        <v>6</v>
      </c>
      <c r="B9855">
        <v>22911</v>
      </c>
      <c r="C9855">
        <v>1</v>
      </c>
      <c r="D9855">
        <v>84000</v>
      </c>
      <c r="E9855" s="46">
        <v>45200</v>
      </c>
      <c r="F9855">
        <v>-77</v>
      </c>
      <c r="I9855" t="str">
        <f>INDEX(LedgerMapping[[#All],[Level 3]],MATCH(Actuals[[#This Row],[Sub Ledger]],LedgerMapping[[#All],[Sub Ledger]],0))</f>
        <v>Depreciation</v>
      </c>
      <c r="J9855" s="22">
        <f>YEAR(Actuals[[#This Row],[Date]])</f>
        <v>2023</v>
      </c>
      <c r="K9855" s="22">
        <f>MONTH(Actuals[[#This Row],[Date]])</f>
        <v>10</v>
      </c>
      <c r="L9855" s="12"/>
    </row>
    <row r="9856" spans="1:12" x14ac:dyDescent="0.3">
      <c r="A9856">
        <v>6</v>
      </c>
      <c r="B9856">
        <v>23916</v>
      </c>
      <c r="C9856">
        <v>1</v>
      </c>
      <c r="D9856">
        <v>84000</v>
      </c>
      <c r="E9856" s="46">
        <v>45230</v>
      </c>
      <c r="F9856">
        <v>-99</v>
      </c>
      <c r="I9856" t="str">
        <f>INDEX(LedgerMapping[[#All],[Level 3]],MATCH(Actuals[[#This Row],[Sub Ledger]],LedgerMapping[[#All],[Sub Ledger]],0))</f>
        <v>Depreciation</v>
      </c>
      <c r="J9856" s="22">
        <f>YEAR(Actuals[[#This Row],[Date]])</f>
        <v>2023</v>
      </c>
      <c r="K9856" s="22">
        <f>MONTH(Actuals[[#This Row],[Date]])</f>
        <v>10</v>
      </c>
      <c r="L9856" s="12"/>
    </row>
    <row r="9857" spans="1:12" x14ac:dyDescent="0.3">
      <c r="A9857">
        <v>6</v>
      </c>
      <c r="B9857">
        <v>24945</v>
      </c>
      <c r="C9857">
        <v>1</v>
      </c>
      <c r="D9857">
        <v>84000</v>
      </c>
      <c r="E9857" s="46">
        <v>45261</v>
      </c>
      <c r="F9857">
        <v>-62</v>
      </c>
      <c r="I9857" t="str">
        <f>INDEX(LedgerMapping[[#All],[Level 3]],MATCH(Actuals[[#This Row],[Sub Ledger]],LedgerMapping[[#All],[Sub Ledger]],0))</f>
        <v>Depreciation</v>
      </c>
      <c r="J9857" s="22">
        <f>YEAR(Actuals[[#This Row],[Date]])</f>
        <v>2023</v>
      </c>
      <c r="K9857" s="22">
        <f>MONTH(Actuals[[#This Row],[Date]])</f>
        <v>12</v>
      </c>
      <c r="L9857" s="12"/>
    </row>
    <row r="9858" spans="1:12" x14ac:dyDescent="0.3">
      <c r="A9858">
        <v>6</v>
      </c>
      <c r="B9858">
        <v>26011</v>
      </c>
      <c r="C9858">
        <v>1</v>
      </c>
      <c r="D9858">
        <v>84000</v>
      </c>
      <c r="E9858" s="46">
        <v>45291</v>
      </c>
      <c r="F9858">
        <v>-53</v>
      </c>
      <c r="I9858" t="str">
        <f>INDEX(LedgerMapping[[#All],[Level 3]],MATCH(Actuals[[#This Row],[Sub Ledger]],LedgerMapping[[#All],[Sub Ledger]],0))</f>
        <v>Depreciation</v>
      </c>
      <c r="J9858" s="22">
        <f>YEAR(Actuals[[#This Row],[Date]])</f>
        <v>2023</v>
      </c>
      <c r="K9858" s="22">
        <f>MONTH(Actuals[[#This Row],[Date]])</f>
        <v>12</v>
      </c>
      <c r="L9858" s="12"/>
    </row>
    <row r="9859" spans="1:12" x14ac:dyDescent="0.3">
      <c r="A9859">
        <v>6</v>
      </c>
      <c r="B9859">
        <v>27140</v>
      </c>
      <c r="C9859">
        <v>1</v>
      </c>
      <c r="D9859">
        <v>84000</v>
      </c>
      <c r="E9859" s="46">
        <v>45322</v>
      </c>
      <c r="F9859">
        <v>-86</v>
      </c>
      <c r="I9859" t="str">
        <f>INDEX(LedgerMapping[[#All],[Level 3]],MATCH(Actuals[[#This Row],[Sub Ledger]],LedgerMapping[[#All],[Sub Ledger]],0))</f>
        <v>Depreciation</v>
      </c>
      <c r="J9859" s="22">
        <f>YEAR(Actuals[[#This Row],[Date]])</f>
        <v>2024</v>
      </c>
      <c r="K9859" s="22">
        <f>MONTH(Actuals[[#This Row],[Date]])</f>
        <v>1</v>
      </c>
      <c r="L9859" s="12"/>
    </row>
    <row r="9860" spans="1:12" x14ac:dyDescent="0.3">
      <c r="A9860">
        <v>6</v>
      </c>
      <c r="B9860">
        <v>28292</v>
      </c>
      <c r="C9860">
        <v>1</v>
      </c>
      <c r="D9860">
        <v>84000</v>
      </c>
      <c r="E9860" s="46">
        <v>45354</v>
      </c>
      <c r="F9860">
        <v>-118</v>
      </c>
      <c r="I9860" t="str">
        <f>INDEX(LedgerMapping[[#All],[Level 3]],MATCH(Actuals[[#This Row],[Sub Ledger]],LedgerMapping[[#All],[Sub Ledger]],0))</f>
        <v>Depreciation</v>
      </c>
      <c r="J9860" s="22">
        <f>YEAR(Actuals[[#This Row],[Date]])</f>
        <v>2024</v>
      </c>
      <c r="K9860" s="22">
        <f>MONTH(Actuals[[#This Row],[Date]])</f>
        <v>3</v>
      </c>
      <c r="L9860" s="12"/>
    </row>
    <row r="9861" spans="1:12" x14ac:dyDescent="0.3">
      <c r="A9861">
        <v>6</v>
      </c>
      <c r="B9861">
        <v>29446</v>
      </c>
      <c r="C9861">
        <v>1</v>
      </c>
      <c r="D9861">
        <v>84000</v>
      </c>
      <c r="E9861" s="46">
        <v>45384</v>
      </c>
      <c r="F9861">
        <v>-96</v>
      </c>
      <c r="I9861" t="str">
        <f>INDEX(LedgerMapping[[#All],[Level 3]],MATCH(Actuals[[#This Row],[Sub Ledger]],LedgerMapping[[#All],[Sub Ledger]],0))</f>
        <v>Depreciation</v>
      </c>
      <c r="J9861" s="22">
        <f>YEAR(Actuals[[#This Row],[Date]])</f>
        <v>2024</v>
      </c>
      <c r="K9861" s="22">
        <f>MONTH(Actuals[[#This Row],[Date]])</f>
        <v>4</v>
      </c>
      <c r="L9861" s="12"/>
    </row>
    <row r="9862" spans="1:12" x14ac:dyDescent="0.3">
      <c r="A9862">
        <v>6</v>
      </c>
      <c r="B9862">
        <v>30572</v>
      </c>
      <c r="C9862">
        <v>1</v>
      </c>
      <c r="D9862">
        <v>84000</v>
      </c>
      <c r="E9862" s="46">
        <v>45415</v>
      </c>
      <c r="F9862">
        <v>-112</v>
      </c>
      <c r="I9862" t="str">
        <f>INDEX(LedgerMapping[[#All],[Level 3]],MATCH(Actuals[[#This Row],[Sub Ledger]],LedgerMapping[[#All],[Sub Ledger]],0))</f>
        <v>Depreciation</v>
      </c>
      <c r="J9862" s="22">
        <f>YEAR(Actuals[[#This Row],[Date]])</f>
        <v>2024</v>
      </c>
      <c r="K9862" s="22">
        <f>MONTH(Actuals[[#This Row],[Date]])</f>
        <v>5</v>
      </c>
      <c r="L9862" s="12"/>
    </row>
    <row r="9863" spans="1:12" x14ac:dyDescent="0.3">
      <c r="A9863">
        <v>6</v>
      </c>
      <c r="B9863">
        <v>31698</v>
      </c>
      <c r="C9863">
        <v>1</v>
      </c>
      <c r="D9863">
        <v>84000</v>
      </c>
      <c r="E9863" s="46">
        <v>45445</v>
      </c>
      <c r="F9863">
        <v>-108</v>
      </c>
      <c r="I9863" t="str">
        <f>INDEX(LedgerMapping[[#All],[Level 3]],MATCH(Actuals[[#This Row],[Sub Ledger]],LedgerMapping[[#All],[Sub Ledger]],0))</f>
        <v>Depreciation</v>
      </c>
      <c r="J9863" s="22">
        <f>YEAR(Actuals[[#This Row],[Date]])</f>
        <v>2024</v>
      </c>
      <c r="K9863" s="22">
        <f>MONTH(Actuals[[#This Row],[Date]])</f>
        <v>6</v>
      </c>
      <c r="L9863" s="12"/>
    </row>
    <row r="9864" spans="1:12" x14ac:dyDescent="0.3">
      <c r="A9864">
        <v>6</v>
      </c>
      <c r="B9864">
        <v>32822</v>
      </c>
      <c r="C9864">
        <v>1</v>
      </c>
      <c r="D9864">
        <v>84000</v>
      </c>
      <c r="E9864" s="46">
        <v>45476</v>
      </c>
      <c r="F9864">
        <v>-127</v>
      </c>
      <c r="I9864" t="str">
        <f>INDEX(LedgerMapping[[#All],[Level 3]],MATCH(Actuals[[#This Row],[Sub Ledger]],LedgerMapping[[#All],[Sub Ledger]],0))</f>
        <v>Depreciation</v>
      </c>
      <c r="J9864" s="22">
        <f>YEAR(Actuals[[#This Row],[Date]])</f>
        <v>2024</v>
      </c>
      <c r="K9864" s="22">
        <f>MONTH(Actuals[[#This Row],[Date]])</f>
        <v>7</v>
      </c>
      <c r="L9864" s="12"/>
    </row>
    <row r="9865" spans="1:12" x14ac:dyDescent="0.3">
      <c r="A9865">
        <v>6</v>
      </c>
      <c r="B9865">
        <v>33946</v>
      </c>
      <c r="C9865">
        <v>1</v>
      </c>
      <c r="D9865">
        <v>84000</v>
      </c>
      <c r="E9865" s="46">
        <v>45507</v>
      </c>
      <c r="F9865">
        <v>-116</v>
      </c>
      <c r="I9865" t="str">
        <f>INDEX(LedgerMapping[[#All],[Level 3]],MATCH(Actuals[[#This Row],[Sub Ledger]],LedgerMapping[[#All],[Sub Ledger]],0))</f>
        <v>Depreciation</v>
      </c>
      <c r="J9865" s="22">
        <f>YEAR(Actuals[[#This Row],[Date]])</f>
        <v>2024</v>
      </c>
      <c r="K9865" s="22">
        <f>MONTH(Actuals[[#This Row],[Date]])</f>
        <v>8</v>
      </c>
      <c r="L9865" s="12"/>
    </row>
    <row r="9866" spans="1:12" x14ac:dyDescent="0.3">
      <c r="A9866">
        <v>6</v>
      </c>
      <c r="B9866">
        <v>35097</v>
      </c>
      <c r="C9866">
        <v>1</v>
      </c>
      <c r="D9866">
        <v>84000</v>
      </c>
      <c r="E9866" s="46">
        <v>45536</v>
      </c>
      <c r="F9866">
        <v>-84</v>
      </c>
      <c r="I9866" t="str">
        <f>INDEX(LedgerMapping[[#All],[Level 3]],MATCH(Actuals[[#This Row],[Sub Ledger]],LedgerMapping[[#All],[Sub Ledger]],0))</f>
        <v>Depreciation</v>
      </c>
      <c r="J9866" s="22">
        <f>YEAR(Actuals[[#This Row],[Date]])</f>
        <v>2024</v>
      </c>
      <c r="K9866" s="22">
        <f>MONTH(Actuals[[#This Row],[Date]])</f>
        <v>9</v>
      </c>
      <c r="L9866" s="12"/>
    </row>
    <row r="9867" spans="1:12" x14ac:dyDescent="0.3">
      <c r="A9867">
        <v>6</v>
      </c>
      <c r="B9867">
        <v>36247</v>
      </c>
      <c r="C9867">
        <v>1</v>
      </c>
      <c r="D9867">
        <v>84000</v>
      </c>
      <c r="E9867" s="46">
        <v>45567</v>
      </c>
      <c r="F9867">
        <v>-135</v>
      </c>
      <c r="I9867" t="str">
        <f>INDEX(LedgerMapping[[#All],[Level 3]],MATCH(Actuals[[#This Row],[Sub Ledger]],LedgerMapping[[#All],[Sub Ledger]],0))</f>
        <v>Depreciation</v>
      </c>
      <c r="J9867" s="22">
        <f>YEAR(Actuals[[#This Row],[Date]])</f>
        <v>2024</v>
      </c>
      <c r="K9867" s="22">
        <f>MONTH(Actuals[[#This Row],[Date]])</f>
        <v>10</v>
      </c>
      <c r="L9867" s="12"/>
    </row>
    <row r="9868" spans="1:12" x14ac:dyDescent="0.3">
      <c r="A9868">
        <v>6</v>
      </c>
      <c r="B9868">
        <v>37397</v>
      </c>
      <c r="C9868">
        <v>1</v>
      </c>
      <c r="D9868">
        <v>84000</v>
      </c>
      <c r="E9868" s="46">
        <v>45597</v>
      </c>
      <c r="F9868">
        <v>-99</v>
      </c>
      <c r="I9868" t="str">
        <f>INDEX(LedgerMapping[[#All],[Level 3]],MATCH(Actuals[[#This Row],[Sub Ledger]],LedgerMapping[[#All],[Sub Ledger]],0))</f>
        <v>Depreciation</v>
      </c>
      <c r="J9868" s="22">
        <f>YEAR(Actuals[[#This Row],[Date]])</f>
        <v>2024</v>
      </c>
      <c r="K9868" s="22">
        <f>MONTH(Actuals[[#This Row],[Date]])</f>
        <v>11</v>
      </c>
      <c r="L9868" s="12"/>
    </row>
    <row r="9869" spans="1:12" x14ac:dyDescent="0.3">
      <c r="A9869">
        <v>6</v>
      </c>
      <c r="B9869">
        <v>38547</v>
      </c>
      <c r="C9869">
        <v>1</v>
      </c>
      <c r="D9869">
        <v>84000</v>
      </c>
      <c r="E9869" s="46">
        <v>45628</v>
      </c>
      <c r="F9869">
        <v>-88</v>
      </c>
      <c r="I9869" t="str">
        <f>INDEX(LedgerMapping[[#All],[Level 3]],MATCH(Actuals[[#This Row],[Sub Ledger]],LedgerMapping[[#All],[Sub Ledger]],0))</f>
        <v>Depreciation</v>
      </c>
      <c r="J9869" s="22">
        <f>YEAR(Actuals[[#This Row],[Date]])</f>
        <v>2024</v>
      </c>
      <c r="K9869" s="22">
        <f>MONTH(Actuals[[#This Row],[Date]])</f>
        <v>12</v>
      </c>
      <c r="L9869" s="12"/>
    </row>
    <row r="9870" spans="1:12" x14ac:dyDescent="0.3">
      <c r="A9870">
        <v>6</v>
      </c>
      <c r="B9870">
        <v>20934</v>
      </c>
      <c r="C9870">
        <v>1</v>
      </c>
      <c r="D9870">
        <v>85000</v>
      </c>
      <c r="E9870" s="46">
        <v>45141</v>
      </c>
      <c r="F9870">
        <v>-65</v>
      </c>
      <c r="I9870" t="str">
        <f>INDEX(LedgerMapping[[#All],[Level 3]],MATCH(Actuals[[#This Row],[Sub Ledger]],LedgerMapping[[#All],[Sub Ledger]],0))</f>
        <v>Ammortisation</v>
      </c>
      <c r="J9870" s="22">
        <f>YEAR(Actuals[[#This Row],[Date]])</f>
        <v>2023</v>
      </c>
      <c r="K9870" s="22">
        <f>MONTH(Actuals[[#This Row],[Date]])</f>
        <v>8</v>
      </c>
      <c r="L9870" s="12"/>
    </row>
    <row r="9871" spans="1:12" x14ac:dyDescent="0.3">
      <c r="A9871">
        <v>6</v>
      </c>
      <c r="B9871">
        <v>21935</v>
      </c>
      <c r="C9871">
        <v>1</v>
      </c>
      <c r="D9871">
        <v>85000</v>
      </c>
      <c r="E9871" s="46">
        <v>45169</v>
      </c>
      <c r="F9871">
        <v>-61</v>
      </c>
      <c r="I9871" t="str">
        <f>INDEX(LedgerMapping[[#All],[Level 3]],MATCH(Actuals[[#This Row],[Sub Ledger]],LedgerMapping[[#All],[Sub Ledger]],0))</f>
        <v>Ammortisation</v>
      </c>
      <c r="J9871" s="22">
        <f>YEAR(Actuals[[#This Row],[Date]])</f>
        <v>2023</v>
      </c>
      <c r="K9871" s="22">
        <f>MONTH(Actuals[[#This Row],[Date]])</f>
        <v>8</v>
      </c>
      <c r="L9871" s="12"/>
    </row>
    <row r="9872" spans="1:12" x14ac:dyDescent="0.3">
      <c r="A9872">
        <v>6</v>
      </c>
      <c r="B9872">
        <v>509</v>
      </c>
      <c r="C9872">
        <v>1</v>
      </c>
      <c r="D9872">
        <v>85000</v>
      </c>
      <c r="E9872" s="46">
        <v>44562</v>
      </c>
      <c r="F9872">
        <v>-106</v>
      </c>
      <c r="I9872" t="str">
        <f>INDEX(LedgerMapping[[#All],[Level 3]],MATCH(Actuals[[#This Row],[Sub Ledger]],LedgerMapping[[#All],[Sub Ledger]],0))</f>
        <v>Ammortisation</v>
      </c>
      <c r="J9872" s="22">
        <f>YEAR(Actuals[[#This Row],[Date]])</f>
        <v>2022</v>
      </c>
      <c r="K9872" s="22">
        <f>MONTH(Actuals[[#This Row],[Date]])</f>
        <v>1</v>
      </c>
      <c r="L9872" s="12"/>
    </row>
    <row r="9873" spans="1:12" x14ac:dyDescent="0.3">
      <c r="A9873">
        <v>6</v>
      </c>
      <c r="B9873">
        <v>1633</v>
      </c>
      <c r="C9873">
        <v>1</v>
      </c>
      <c r="D9873">
        <v>85000</v>
      </c>
      <c r="E9873" s="46">
        <v>44593</v>
      </c>
      <c r="F9873">
        <v>-88</v>
      </c>
      <c r="I9873" t="str">
        <f>INDEX(LedgerMapping[[#All],[Level 3]],MATCH(Actuals[[#This Row],[Sub Ledger]],LedgerMapping[[#All],[Sub Ledger]],0))</f>
        <v>Ammortisation</v>
      </c>
      <c r="J9873" s="22">
        <f>YEAR(Actuals[[#This Row],[Date]])</f>
        <v>2022</v>
      </c>
      <c r="K9873" s="22">
        <f>MONTH(Actuals[[#This Row],[Date]])</f>
        <v>2</v>
      </c>
      <c r="L9873" s="12"/>
    </row>
    <row r="9874" spans="1:12" x14ac:dyDescent="0.3">
      <c r="A9874">
        <v>6</v>
      </c>
      <c r="B9874">
        <v>2751</v>
      </c>
      <c r="C9874">
        <v>1</v>
      </c>
      <c r="D9874">
        <v>85000</v>
      </c>
      <c r="E9874" s="46">
        <v>44624</v>
      </c>
      <c r="F9874">
        <v>-88</v>
      </c>
      <c r="I9874" t="str">
        <f>INDEX(LedgerMapping[[#All],[Level 3]],MATCH(Actuals[[#This Row],[Sub Ledger]],LedgerMapping[[#All],[Sub Ledger]],0))</f>
        <v>Ammortisation</v>
      </c>
      <c r="J9874" s="22">
        <f>YEAR(Actuals[[#This Row],[Date]])</f>
        <v>2022</v>
      </c>
      <c r="K9874" s="22">
        <f>MONTH(Actuals[[#This Row],[Date]])</f>
        <v>3</v>
      </c>
      <c r="L9874" s="12"/>
    </row>
    <row r="9875" spans="1:12" x14ac:dyDescent="0.3">
      <c r="A9875">
        <v>6</v>
      </c>
      <c r="B9875">
        <v>3873</v>
      </c>
      <c r="C9875">
        <v>1</v>
      </c>
      <c r="D9875">
        <v>85000</v>
      </c>
      <c r="E9875" s="46">
        <v>44654</v>
      </c>
      <c r="F9875">
        <v>-103</v>
      </c>
      <c r="I9875" t="str">
        <f>INDEX(LedgerMapping[[#All],[Level 3]],MATCH(Actuals[[#This Row],[Sub Ledger]],LedgerMapping[[#All],[Sub Ledger]],0))</f>
        <v>Ammortisation</v>
      </c>
      <c r="J9875" s="22">
        <f>YEAR(Actuals[[#This Row],[Date]])</f>
        <v>2022</v>
      </c>
      <c r="K9875" s="22">
        <f>MONTH(Actuals[[#This Row],[Date]])</f>
        <v>4</v>
      </c>
      <c r="L9875" s="12"/>
    </row>
    <row r="9876" spans="1:12" x14ac:dyDescent="0.3">
      <c r="A9876">
        <v>6</v>
      </c>
      <c r="B9876">
        <v>4997</v>
      </c>
      <c r="C9876">
        <v>1</v>
      </c>
      <c r="D9876">
        <v>85000</v>
      </c>
      <c r="E9876" s="46">
        <v>44685</v>
      </c>
      <c r="F9876">
        <v>-92</v>
      </c>
      <c r="I9876" t="str">
        <f>INDEX(LedgerMapping[[#All],[Level 3]],MATCH(Actuals[[#This Row],[Sub Ledger]],LedgerMapping[[#All],[Sub Ledger]],0))</f>
        <v>Ammortisation</v>
      </c>
      <c r="J9876" s="22">
        <f>YEAR(Actuals[[#This Row],[Date]])</f>
        <v>2022</v>
      </c>
      <c r="K9876" s="22">
        <f>MONTH(Actuals[[#This Row],[Date]])</f>
        <v>5</v>
      </c>
      <c r="L9876" s="12"/>
    </row>
    <row r="9877" spans="1:12" x14ac:dyDescent="0.3">
      <c r="A9877">
        <v>6</v>
      </c>
      <c r="B9877">
        <v>6121</v>
      </c>
      <c r="C9877">
        <v>1</v>
      </c>
      <c r="D9877">
        <v>85000</v>
      </c>
      <c r="E9877" s="46">
        <v>44715</v>
      </c>
      <c r="F9877">
        <v>-85</v>
      </c>
      <c r="I9877" t="str">
        <f>INDEX(LedgerMapping[[#All],[Level 3]],MATCH(Actuals[[#This Row],[Sub Ledger]],LedgerMapping[[#All],[Sub Ledger]],0))</f>
        <v>Ammortisation</v>
      </c>
      <c r="J9877" s="22">
        <f>YEAR(Actuals[[#This Row],[Date]])</f>
        <v>2022</v>
      </c>
      <c r="K9877" s="22">
        <f>MONTH(Actuals[[#This Row],[Date]])</f>
        <v>6</v>
      </c>
      <c r="L9877" s="12"/>
    </row>
    <row r="9878" spans="1:12" x14ac:dyDescent="0.3">
      <c r="A9878">
        <v>6</v>
      </c>
      <c r="B9878">
        <v>7243</v>
      </c>
      <c r="C9878">
        <v>1</v>
      </c>
      <c r="D9878">
        <v>85000</v>
      </c>
      <c r="E9878" s="46">
        <v>44746</v>
      </c>
      <c r="F9878">
        <v>-109</v>
      </c>
      <c r="I9878" t="str">
        <f>INDEX(LedgerMapping[[#All],[Level 3]],MATCH(Actuals[[#This Row],[Sub Ledger]],LedgerMapping[[#All],[Sub Ledger]],0))</f>
        <v>Ammortisation</v>
      </c>
      <c r="J9878" s="22">
        <f>YEAR(Actuals[[#This Row],[Date]])</f>
        <v>2022</v>
      </c>
      <c r="K9878" s="22">
        <f>MONTH(Actuals[[#This Row],[Date]])</f>
        <v>7</v>
      </c>
      <c r="L9878" s="12"/>
    </row>
    <row r="9879" spans="1:12" x14ac:dyDescent="0.3">
      <c r="A9879">
        <v>6</v>
      </c>
      <c r="B9879">
        <v>8365</v>
      </c>
      <c r="C9879">
        <v>1</v>
      </c>
      <c r="D9879">
        <v>85000</v>
      </c>
      <c r="E9879" s="46">
        <v>44777</v>
      </c>
      <c r="F9879">
        <v>-122</v>
      </c>
      <c r="I9879" t="str">
        <f>INDEX(LedgerMapping[[#All],[Level 3]],MATCH(Actuals[[#This Row],[Sub Ledger]],LedgerMapping[[#All],[Sub Ledger]],0))</f>
        <v>Ammortisation</v>
      </c>
      <c r="J9879" s="22">
        <f>YEAR(Actuals[[#This Row],[Date]])</f>
        <v>2022</v>
      </c>
      <c r="K9879" s="22">
        <f>MONTH(Actuals[[#This Row],[Date]])</f>
        <v>8</v>
      </c>
      <c r="L9879" s="12"/>
    </row>
    <row r="9880" spans="1:12" x14ac:dyDescent="0.3">
      <c r="A9880">
        <v>6</v>
      </c>
      <c r="B9880">
        <v>9483</v>
      </c>
      <c r="C9880">
        <v>1</v>
      </c>
      <c r="D9880">
        <v>85000</v>
      </c>
      <c r="E9880" s="46">
        <v>44805</v>
      </c>
      <c r="F9880">
        <v>-112</v>
      </c>
      <c r="I9880" t="str">
        <f>INDEX(LedgerMapping[[#All],[Level 3]],MATCH(Actuals[[#This Row],[Sub Ledger]],LedgerMapping[[#All],[Sub Ledger]],0))</f>
        <v>Ammortisation</v>
      </c>
      <c r="J9880" s="22">
        <f>YEAR(Actuals[[#This Row],[Date]])</f>
        <v>2022</v>
      </c>
      <c r="K9880" s="22">
        <f>MONTH(Actuals[[#This Row],[Date]])</f>
        <v>9</v>
      </c>
      <c r="L9880" s="12"/>
    </row>
    <row r="9881" spans="1:12" x14ac:dyDescent="0.3">
      <c r="A9881">
        <v>6</v>
      </c>
      <c r="B9881">
        <v>10598</v>
      </c>
      <c r="C9881">
        <v>1</v>
      </c>
      <c r="D9881">
        <v>85000</v>
      </c>
      <c r="E9881" s="46">
        <v>44836</v>
      </c>
      <c r="F9881">
        <v>-96</v>
      </c>
      <c r="I9881" t="str">
        <f>INDEX(LedgerMapping[[#All],[Level 3]],MATCH(Actuals[[#This Row],[Sub Ledger]],LedgerMapping[[#All],[Sub Ledger]],0))</f>
        <v>Ammortisation</v>
      </c>
      <c r="J9881" s="22">
        <f>YEAR(Actuals[[#This Row],[Date]])</f>
        <v>2022</v>
      </c>
      <c r="K9881" s="22">
        <f>MONTH(Actuals[[#This Row],[Date]])</f>
        <v>10</v>
      </c>
      <c r="L9881" s="12"/>
    </row>
    <row r="9882" spans="1:12" x14ac:dyDescent="0.3">
      <c r="A9882">
        <v>6</v>
      </c>
      <c r="B9882">
        <v>11723</v>
      </c>
      <c r="C9882">
        <v>1</v>
      </c>
      <c r="D9882">
        <v>85000</v>
      </c>
      <c r="E9882" s="46">
        <v>44866</v>
      </c>
      <c r="F9882">
        <v>-98</v>
      </c>
      <c r="I9882" t="str">
        <f>INDEX(LedgerMapping[[#All],[Level 3]],MATCH(Actuals[[#This Row],[Sub Ledger]],LedgerMapping[[#All],[Sub Ledger]],0))</f>
        <v>Ammortisation</v>
      </c>
      <c r="J9882" s="22">
        <f>YEAR(Actuals[[#This Row],[Date]])</f>
        <v>2022</v>
      </c>
      <c r="K9882" s="22">
        <f>MONTH(Actuals[[#This Row],[Date]])</f>
        <v>11</v>
      </c>
      <c r="L9882" s="12"/>
    </row>
    <row r="9883" spans="1:12" x14ac:dyDescent="0.3">
      <c r="A9883">
        <v>6</v>
      </c>
      <c r="B9883">
        <v>12851</v>
      </c>
      <c r="C9883">
        <v>1</v>
      </c>
      <c r="D9883">
        <v>85000</v>
      </c>
      <c r="E9883" s="46">
        <v>44897</v>
      </c>
      <c r="F9883">
        <v>-86</v>
      </c>
      <c r="I9883" t="str">
        <f>INDEX(LedgerMapping[[#All],[Level 3]],MATCH(Actuals[[#This Row],[Sub Ledger]],LedgerMapping[[#All],[Sub Ledger]],0))</f>
        <v>Ammortisation</v>
      </c>
      <c r="J9883" s="22">
        <f>YEAR(Actuals[[#This Row],[Date]])</f>
        <v>2022</v>
      </c>
      <c r="K9883" s="22">
        <f>MONTH(Actuals[[#This Row],[Date]])</f>
        <v>12</v>
      </c>
      <c r="L9883" s="12"/>
    </row>
    <row r="9884" spans="1:12" x14ac:dyDescent="0.3">
      <c r="A9884">
        <v>6</v>
      </c>
      <c r="B9884">
        <v>13821</v>
      </c>
      <c r="C9884">
        <v>1</v>
      </c>
      <c r="D9884">
        <v>85000</v>
      </c>
      <c r="E9884" s="46">
        <v>44927</v>
      </c>
      <c r="F9884">
        <v>-87</v>
      </c>
      <c r="I9884" t="str">
        <f>INDEX(LedgerMapping[[#All],[Level 3]],MATCH(Actuals[[#This Row],[Sub Ledger]],LedgerMapping[[#All],[Sub Ledger]],0))</f>
        <v>Ammortisation</v>
      </c>
      <c r="J9884" s="22">
        <f>YEAR(Actuals[[#This Row],[Date]])</f>
        <v>2023</v>
      </c>
      <c r="K9884" s="22">
        <f>MONTH(Actuals[[#This Row],[Date]])</f>
        <v>1</v>
      </c>
      <c r="L9884" s="12"/>
    </row>
    <row r="9885" spans="1:12" x14ac:dyDescent="0.3">
      <c r="A9885">
        <v>6</v>
      </c>
      <c r="B9885">
        <v>14829</v>
      </c>
      <c r="C9885">
        <v>1</v>
      </c>
      <c r="D9885">
        <v>85000</v>
      </c>
      <c r="E9885" s="46">
        <v>44958</v>
      </c>
      <c r="F9885">
        <v>-74</v>
      </c>
      <c r="I9885" t="str">
        <f>INDEX(LedgerMapping[[#All],[Level 3]],MATCH(Actuals[[#This Row],[Sub Ledger]],LedgerMapping[[#All],[Sub Ledger]],0))</f>
        <v>Ammortisation</v>
      </c>
      <c r="J9885" s="22">
        <f>YEAR(Actuals[[#This Row],[Date]])</f>
        <v>2023</v>
      </c>
      <c r="K9885" s="22">
        <f>MONTH(Actuals[[#This Row],[Date]])</f>
        <v>2</v>
      </c>
      <c r="L9885" s="12"/>
    </row>
    <row r="9886" spans="1:12" x14ac:dyDescent="0.3">
      <c r="A9886">
        <v>6</v>
      </c>
      <c r="B9886">
        <v>15809</v>
      </c>
      <c r="C9886">
        <v>1</v>
      </c>
      <c r="D9886">
        <v>85000</v>
      </c>
      <c r="E9886" s="46">
        <v>44988</v>
      </c>
      <c r="F9886">
        <v>-81</v>
      </c>
      <c r="I9886" t="str">
        <f>INDEX(LedgerMapping[[#All],[Level 3]],MATCH(Actuals[[#This Row],[Sub Ledger]],LedgerMapping[[#All],[Sub Ledger]],0))</f>
        <v>Ammortisation</v>
      </c>
      <c r="J9886" s="22">
        <f>YEAR(Actuals[[#This Row],[Date]])</f>
        <v>2023</v>
      </c>
      <c r="K9886" s="22">
        <f>MONTH(Actuals[[#This Row],[Date]])</f>
        <v>3</v>
      </c>
      <c r="L9886" s="12"/>
    </row>
    <row r="9887" spans="1:12" x14ac:dyDescent="0.3">
      <c r="A9887">
        <v>6</v>
      </c>
      <c r="B9887">
        <v>16841</v>
      </c>
      <c r="C9887">
        <v>1</v>
      </c>
      <c r="D9887">
        <v>85000</v>
      </c>
      <c r="E9887" s="46">
        <v>45018</v>
      </c>
      <c r="F9887">
        <v>-88</v>
      </c>
      <c r="I9887" t="str">
        <f>INDEX(LedgerMapping[[#All],[Level 3]],MATCH(Actuals[[#This Row],[Sub Ledger]],LedgerMapping[[#All],[Sub Ledger]],0))</f>
        <v>Ammortisation</v>
      </c>
      <c r="J9887" s="22">
        <f>YEAR(Actuals[[#This Row],[Date]])</f>
        <v>2023</v>
      </c>
      <c r="K9887" s="22">
        <f>MONTH(Actuals[[#This Row],[Date]])</f>
        <v>4</v>
      </c>
      <c r="L9887" s="12"/>
    </row>
    <row r="9888" spans="1:12" x14ac:dyDescent="0.3">
      <c r="A9888">
        <v>6</v>
      </c>
      <c r="B9888">
        <v>17872</v>
      </c>
      <c r="C9888">
        <v>1</v>
      </c>
      <c r="D9888">
        <v>85000</v>
      </c>
      <c r="E9888" s="46">
        <v>45049</v>
      </c>
      <c r="F9888">
        <v>-91</v>
      </c>
      <c r="I9888" t="str">
        <f>INDEX(LedgerMapping[[#All],[Level 3]],MATCH(Actuals[[#This Row],[Sub Ledger]],LedgerMapping[[#All],[Sub Ledger]],0))</f>
        <v>Ammortisation</v>
      </c>
      <c r="J9888" s="22">
        <f>YEAR(Actuals[[#This Row],[Date]])</f>
        <v>2023</v>
      </c>
      <c r="K9888" s="22">
        <f>MONTH(Actuals[[#This Row],[Date]])</f>
        <v>5</v>
      </c>
      <c r="L9888" s="12"/>
    </row>
    <row r="9889" spans="1:12" x14ac:dyDescent="0.3">
      <c r="A9889">
        <v>6</v>
      </c>
      <c r="B9889">
        <v>18876</v>
      </c>
      <c r="C9889">
        <v>1</v>
      </c>
      <c r="D9889">
        <v>85000</v>
      </c>
      <c r="E9889" s="46">
        <v>45079</v>
      </c>
      <c r="F9889">
        <v>-59</v>
      </c>
      <c r="I9889" t="str">
        <f>INDEX(LedgerMapping[[#All],[Level 3]],MATCH(Actuals[[#This Row],[Sub Ledger]],LedgerMapping[[#All],[Sub Ledger]],0))</f>
        <v>Ammortisation</v>
      </c>
      <c r="J9889" s="22">
        <f>YEAR(Actuals[[#This Row],[Date]])</f>
        <v>2023</v>
      </c>
      <c r="K9889" s="22">
        <f>MONTH(Actuals[[#This Row],[Date]])</f>
        <v>6</v>
      </c>
      <c r="L9889" s="12"/>
    </row>
    <row r="9890" spans="1:12" x14ac:dyDescent="0.3">
      <c r="A9890">
        <v>6</v>
      </c>
      <c r="B9890">
        <v>19904</v>
      </c>
      <c r="C9890">
        <v>1</v>
      </c>
      <c r="D9890">
        <v>85000</v>
      </c>
      <c r="E9890" s="46">
        <v>45110</v>
      </c>
      <c r="F9890">
        <v>-76</v>
      </c>
      <c r="I9890" t="str">
        <f>INDEX(LedgerMapping[[#All],[Level 3]],MATCH(Actuals[[#This Row],[Sub Ledger]],LedgerMapping[[#All],[Sub Ledger]],0))</f>
        <v>Ammortisation</v>
      </c>
      <c r="J9890" s="22">
        <f>YEAR(Actuals[[#This Row],[Date]])</f>
        <v>2023</v>
      </c>
      <c r="K9890" s="22">
        <f>MONTH(Actuals[[#This Row],[Date]])</f>
        <v>7</v>
      </c>
      <c r="L9890" s="12"/>
    </row>
    <row r="9891" spans="1:12" x14ac:dyDescent="0.3">
      <c r="A9891">
        <v>6</v>
      </c>
      <c r="B9891">
        <v>23917</v>
      </c>
      <c r="C9891">
        <v>1</v>
      </c>
      <c r="D9891">
        <v>85000</v>
      </c>
      <c r="E9891" s="46">
        <v>45230</v>
      </c>
      <c r="F9891">
        <v>-90</v>
      </c>
      <c r="I9891" t="str">
        <f>INDEX(LedgerMapping[[#All],[Level 3]],MATCH(Actuals[[#This Row],[Sub Ledger]],LedgerMapping[[#All],[Sub Ledger]],0))</f>
        <v>Ammortisation</v>
      </c>
      <c r="J9891" s="22">
        <f>YEAR(Actuals[[#This Row],[Date]])</f>
        <v>2023</v>
      </c>
      <c r="K9891" s="22">
        <f>MONTH(Actuals[[#This Row],[Date]])</f>
        <v>10</v>
      </c>
      <c r="L9891" s="12"/>
    </row>
    <row r="9892" spans="1:12" x14ac:dyDescent="0.3">
      <c r="A9892">
        <v>6</v>
      </c>
      <c r="B9892">
        <v>24946</v>
      </c>
      <c r="C9892">
        <v>1</v>
      </c>
      <c r="D9892">
        <v>85000</v>
      </c>
      <c r="E9892" s="46">
        <v>45261</v>
      </c>
      <c r="F9892">
        <v>-60</v>
      </c>
      <c r="I9892" t="str">
        <f>INDEX(LedgerMapping[[#All],[Level 3]],MATCH(Actuals[[#This Row],[Sub Ledger]],LedgerMapping[[#All],[Sub Ledger]],0))</f>
        <v>Ammortisation</v>
      </c>
      <c r="J9892" s="22">
        <f>YEAR(Actuals[[#This Row],[Date]])</f>
        <v>2023</v>
      </c>
      <c r="K9892" s="22">
        <f>MONTH(Actuals[[#This Row],[Date]])</f>
        <v>12</v>
      </c>
      <c r="L9892" s="12"/>
    </row>
    <row r="9893" spans="1:12" x14ac:dyDescent="0.3">
      <c r="A9893">
        <v>6</v>
      </c>
      <c r="B9893">
        <v>26012</v>
      </c>
      <c r="C9893">
        <v>1</v>
      </c>
      <c r="D9893">
        <v>85000</v>
      </c>
      <c r="E9893" s="46">
        <v>45291</v>
      </c>
      <c r="F9893">
        <v>-50</v>
      </c>
      <c r="I9893" t="str">
        <f>INDEX(LedgerMapping[[#All],[Level 3]],MATCH(Actuals[[#This Row],[Sub Ledger]],LedgerMapping[[#All],[Sub Ledger]],0))</f>
        <v>Ammortisation</v>
      </c>
      <c r="J9893" s="22">
        <f>YEAR(Actuals[[#This Row],[Date]])</f>
        <v>2023</v>
      </c>
      <c r="K9893" s="22">
        <f>MONTH(Actuals[[#This Row],[Date]])</f>
        <v>12</v>
      </c>
      <c r="L9893" s="12"/>
    </row>
    <row r="9894" spans="1:12" x14ac:dyDescent="0.3">
      <c r="A9894">
        <v>6</v>
      </c>
      <c r="B9894">
        <v>27141</v>
      </c>
      <c r="C9894">
        <v>1</v>
      </c>
      <c r="D9894">
        <v>85000</v>
      </c>
      <c r="E9894" s="46">
        <v>45322</v>
      </c>
      <c r="F9894">
        <v>-83</v>
      </c>
      <c r="I9894" t="str">
        <f>INDEX(LedgerMapping[[#All],[Level 3]],MATCH(Actuals[[#This Row],[Sub Ledger]],LedgerMapping[[#All],[Sub Ledger]],0))</f>
        <v>Ammortisation</v>
      </c>
      <c r="J9894" s="22">
        <f>YEAR(Actuals[[#This Row],[Date]])</f>
        <v>2024</v>
      </c>
      <c r="K9894" s="22">
        <f>MONTH(Actuals[[#This Row],[Date]])</f>
        <v>1</v>
      </c>
      <c r="L9894" s="12"/>
    </row>
    <row r="9895" spans="1:12" x14ac:dyDescent="0.3">
      <c r="A9895">
        <v>6</v>
      </c>
      <c r="B9895">
        <v>28293</v>
      </c>
      <c r="C9895">
        <v>1</v>
      </c>
      <c r="D9895">
        <v>85000</v>
      </c>
      <c r="E9895" s="46">
        <v>45354</v>
      </c>
      <c r="F9895">
        <v>-109</v>
      </c>
      <c r="I9895" t="str">
        <f>INDEX(LedgerMapping[[#All],[Level 3]],MATCH(Actuals[[#This Row],[Sub Ledger]],LedgerMapping[[#All],[Sub Ledger]],0))</f>
        <v>Ammortisation</v>
      </c>
      <c r="J9895" s="22">
        <f>YEAR(Actuals[[#This Row],[Date]])</f>
        <v>2024</v>
      </c>
      <c r="K9895" s="22">
        <f>MONTH(Actuals[[#This Row],[Date]])</f>
        <v>3</v>
      </c>
      <c r="L9895" s="12"/>
    </row>
    <row r="9896" spans="1:12" x14ac:dyDescent="0.3">
      <c r="A9896">
        <v>6</v>
      </c>
      <c r="B9896">
        <v>29447</v>
      </c>
      <c r="C9896">
        <v>1</v>
      </c>
      <c r="D9896">
        <v>85000</v>
      </c>
      <c r="E9896" s="46">
        <v>45384</v>
      </c>
      <c r="F9896">
        <v>-90</v>
      </c>
      <c r="I9896" t="str">
        <f>INDEX(LedgerMapping[[#All],[Level 3]],MATCH(Actuals[[#This Row],[Sub Ledger]],LedgerMapping[[#All],[Sub Ledger]],0))</f>
        <v>Ammortisation</v>
      </c>
      <c r="J9896" s="22">
        <f>YEAR(Actuals[[#This Row],[Date]])</f>
        <v>2024</v>
      </c>
      <c r="K9896" s="22">
        <f>MONTH(Actuals[[#This Row],[Date]])</f>
        <v>4</v>
      </c>
      <c r="L9896" s="12"/>
    </row>
    <row r="9897" spans="1:12" x14ac:dyDescent="0.3">
      <c r="A9897">
        <v>6</v>
      </c>
      <c r="B9897">
        <v>30573</v>
      </c>
      <c r="C9897">
        <v>1</v>
      </c>
      <c r="D9897">
        <v>85000</v>
      </c>
      <c r="E9897" s="46">
        <v>45415</v>
      </c>
      <c r="F9897">
        <v>-100</v>
      </c>
      <c r="I9897" t="str">
        <f>INDEX(LedgerMapping[[#All],[Level 3]],MATCH(Actuals[[#This Row],[Sub Ledger]],LedgerMapping[[#All],[Sub Ledger]],0))</f>
        <v>Ammortisation</v>
      </c>
      <c r="J9897" s="22">
        <f>YEAR(Actuals[[#This Row],[Date]])</f>
        <v>2024</v>
      </c>
      <c r="K9897" s="22">
        <f>MONTH(Actuals[[#This Row],[Date]])</f>
        <v>5</v>
      </c>
      <c r="L9897" s="12"/>
    </row>
    <row r="9898" spans="1:12" x14ac:dyDescent="0.3">
      <c r="A9898">
        <v>6</v>
      </c>
      <c r="B9898">
        <v>31699</v>
      </c>
      <c r="C9898">
        <v>1</v>
      </c>
      <c r="D9898">
        <v>85000</v>
      </c>
      <c r="E9898" s="46">
        <v>45445</v>
      </c>
      <c r="F9898">
        <v>-99</v>
      </c>
      <c r="I9898" t="str">
        <f>INDEX(LedgerMapping[[#All],[Level 3]],MATCH(Actuals[[#This Row],[Sub Ledger]],LedgerMapping[[#All],[Sub Ledger]],0))</f>
        <v>Ammortisation</v>
      </c>
      <c r="J9898" s="22">
        <f>YEAR(Actuals[[#This Row],[Date]])</f>
        <v>2024</v>
      </c>
      <c r="K9898" s="22">
        <f>MONTH(Actuals[[#This Row],[Date]])</f>
        <v>6</v>
      </c>
      <c r="L9898" s="12"/>
    </row>
    <row r="9899" spans="1:12" x14ac:dyDescent="0.3">
      <c r="A9899">
        <v>6</v>
      </c>
      <c r="B9899">
        <v>32823</v>
      </c>
      <c r="C9899">
        <v>1</v>
      </c>
      <c r="D9899">
        <v>85000</v>
      </c>
      <c r="E9899" s="46">
        <v>45476</v>
      </c>
      <c r="F9899">
        <v>-115</v>
      </c>
      <c r="I9899" t="str">
        <f>INDEX(LedgerMapping[[#All],[Level 3]],MATCH(Actuals[[#This Row],[Sub Ledger]],LedgerMapping[[#All],[Sub Ledger]],0))</f>
        <v>Ammortisation</v>
      </c>
      <c r="J9899" s="22">
        <f>YEAR(Actuals[[#This Row],[Date]])</f>
        <v>2024</v>
      </c>
      <c r="K9899" s="22">
        <f>MONTH(Actuals[[#This Row],[Date]])</f>
        <v>7</v>
      </c>
      <c r="L9899" s="12"/>
    </row>
    <row r="9900" spans="1:12" x14ac:dyDescent="0.3">
      <c r="A9900">
        <v>6</v>
      </c>
      <c r="B9900">
        <v>33947</v>
      </c>
      <c r="C9900">
        <v>1</v>
      </c>
      <c r="D9900">
        <v>85000</v>
      </c>
      <c r="E9900" s="46">
        <v>45507</v>
      </c>
      <c r="F9900">
        <v>-106</v>
      </c>
      <c r="I9900" t="str">
        <f>INDEX(LedgerMapping[[#All],[Level 3]],MATCH(Actuals[[#This Row],[Sub Ledger]],LedgerMapping[[#All],[Sub Ledger]],0))</f>
        <v>Ammortisation</v>
      </c>
      <c r="J9900" s="22">
        <f>YEAR(Actuals[[#This Row],[Date]])</f>
        <v>2024</v>
      </c>
      <c r="K9900" s="22">
        <f>MONTH(Actuals[[#This Row],[Date]])</f>
        <v>8</v>
      </c>
      <c r="L9900" s="12"/>
    </row>
    <row r="9901" spans="1:12" x14ac:dyDescent="0.3">
      <c r="A9901">
        <v>6</v>
      </c>
      <c r="B9901">
        <v>35098</v>
      </c>
      <c r="C9901">
        <v>1</v>
      </c>
      <c r="D9901">
        <v>85000</v>
      </c>
      <c r="E9901" s="46">
        <v>45536</v>
      </c>
      <c r="F9901">
        <v>-81</v>
      </c>
      <c r="I9901" t="str">
        <f>INDEX(LedgerMapping[[#All],[Level 3]],MATCH(Actuals[[#This Row],[Sub Ledger]],LedgerMapping[[#All],[Sub Ledger]],0))</f>
        <v>Ammortisation</v>
      </c>
      <c r="J9901" s="22">
        <f>YEAR(Actuals[[#This Row],[Date]])</f>
        <v>2024</v>
      </c>
      <c r="K9901" s="22">
        <f>MONTH(Actuals[[#This Row],[Date]])</f>
        <v>9</v>
      </c>
      <c r="L9901" s="12"/>
    </row>
    <row r="9902" spans="1:12" x14ac:dyDescent="0.3">
      <c r="A9902">
        <v>6</v>
      </c>
      <c r="B9902">
        <v>36248</v>
      </c>
      <c r="C9902">
        <v>1</v>
      </c>
      <c r="D9902">
        <v>85000</v>
      </c>
      <c r="E9902" s="46">
        <v>45567</v>
      </c>
      <c r="F9902">
        <v>-120</v>
      </c>
      <c r="I9902" t="str">
        <f>INDEX(LedgerMapping[[#All],[Level 3]],MATCH(Actuals[[#This Row],[Sub Ledger]],LedgerMapping[[#All],[Sub Ledger]],0))</f>
        <v>Ammortisation</v>
      </c>
      <c r="J9902" s="22">
        <f>YEAR(Actuals[[#This Row],[Date]])</f>
        <v>2024</v>
      </c>
      <c r="K9902" s="22">
        <f>MONTH(Actuals[[#This Row],[Date]])</f>
        <v>10</v>
      </c>
      <c r="L9902" s="12"/>
    </row>
    <row r="9903" spans="1:12" x14ac:dyDescent="0.3">
      <c r="A9903">
        <v>6</v>
      </c>
      <c r="B9903">
        <v>37398</v>
      </c>
      <c r="C9903">
        <v>1</v>
      </c>
      <c r="D9903">
        <v>85000</v>
      </c>
      <c r="E9903" s="46">
        <v>45597</v>
      </c>
      <c r="F9903">
        <v>-93</v>
      </c>
      <c r="I9903" t="str">
        <f>INDEX(LedgerMapping[[#All],[Level 3]],MATCH(Actuals[[#This Row],[Sub Ledger]],LedgerMapping[[#All],[Sub Ledger]],0))</f>
        <v>Ammortisation</v>
      </c>
      <c r="J9903" s="22">
        <f>YEAR(Actuals[[#This Row],[Date]])</f>
        <v>2024</v>
      </c>
      <c r="K9903" s="22">
        <f>MONTH(Actuals[[#This Row],[Date]])</f>
        <v>11</v>
      </c>
      <c r="L9903" s="12"/>
    </row>
    <row r="9904" spans="1:12" x14ac:dyDescent="0.3">
      <c r="A9904">
        <v>6</v>
      </c>
      <c r="B9904">
        <v>38548</v>
      </c>
      <c r="C9904">
        <v>1</v>
      </c>
      <c r="D9904">
        <v>85000</v>
      </c>
      <c r="E9904" s="46">
        <v>45628</v>
      </c>
      <c r="F9904">
        <v>-85</v>
      </c>
      <c r="I9904" t="str">
        <f>INDEX(LedgerMapping[[#All],[Level 3]],MATCH(Actuals[[#This Row],[Sub Ledger]],LedgerMapping[[#All],[Sub Ledger]],0))</f>
        <v>Ammortisation</v>
      </c>
      <c r="J9904" s="22">
        <f>YEAR(Actuals[[#This Row],[Date]])</f>
        <v>2024</v>
      </c>
      <c r="K9904" s="22">
        <f>MONTH(Actuals[[#This Row],[Date]])</f>
        <v>12</v>
      </c>
      <c r="L9904" s="12"/>
    </row>
    <row r="9905" spans="1:12" x14ac:dyDescent="0.3">
      <c r="A9905">
        <v>6</v>
      </c>
      <c r="B9905">
        <v>22912</v>
      </c>
      <c r="C9905">
        <v>1</v>
      </c>
      <c r="D9905">
        <v>85000</v>
      </c>
      <c r="E9905" s="46">
        <v>45200</v>
      </c>
      <c r="F9905">
        <v>-71</v>
      </c>
      <c r="I9905" t="str">
        <f>INDEX(LedgerMapping[[#All],[Level 3]],MATCH(Actuals[[#This Row],[Sub Ledger]],LedgerMapping[[#All],[Sub Ledger]],0))</f>
        <v>Ammortisation</v>
      </c>
      <c r="J9905" s="22">
        <f>YEAR(Actuals[[#This Row],[Date]])</f>
        <v>2023</v>
      </c>
      <c r="K9905" s="22">
        <f>MONTH(Actuals[[#This Row],[Date]])</f>
        <v>10</v>
      </c>
      <c r="L9905" s="12"/>
    </row>
    <row r="9906" spans="1:12" x14ac:dyDescent="0.3">
      <c r="A9906">
        <v>6</v>
      </c>
      <c r="B9906">
        <v>510</v>
      </c>
      <c r="C9906">
        <v>1</v>
      </c>
      <c r="D9906">
        <v>87000</v>
      </c>
      <c r="E9906" s="46">
        <v>44562</v>
      </c>
      <c r="F9906">
        <v>-468</v>
      </c>
      <c r="I9906" t="str">
        <f>INDEX(LedgerMapping[[#All],[Level 3]],MATCH(Actuals[[#This Row],[Sub Ledger]],LedgerMapping[[#All],[Sub Ledger]],0))</f>
        <v>Administration</v>
      </c>
      <c r="J9906" s="22">
        <f>YEAR(Actuals[[#This Row],[Date]])</f>
        <v>2022</v>
      </c>
      <c r="K9906" s="22">
        <f>MONTH(Actuals[[#This Row],[Date]])</f>
        <v>1</v>
      </c>
      <c r="L9906" s="12"/>
    </row>
    <row r="9907" spans="1:12" x14ac:dyDescent="0.3">
      <c r="A9907">
        <v>6</v>
      </c>
      <c r="B9907">
        <v>1634</v>
      </c>
      <c r="C9907">
        <v>1</v>
      </c>
      <c r="D9907">
        <v>87000</v>
      </c>
      <c r="E9907" s="46">
        <v>44593</v>
      </c>
      <c r="F9907">
        <v>-468</v>
      </c>
      <c r="I9907" t="str">
        <f>INDEX(LedgerMapping[[#All],[Level 3]],MATCH(Actuals[[#This Row],[Sub Ledger]],LedgerMapping[[#All],[Sub Ledger]],0))</f>
        <v>Administration</v>
      </c>
      <c r="J9907" s="22">
        <f>YEAR(Actuals[[#This Row],[Date]])</f>
        <v>2022</v>
      </c>
      <c r="K9907" s="22">
        <f>MONTH(Actuals[[#This Row],[Date]])</f>
        <v>2</v>
      </c>
      <c r="L9907" s="12"/>
    </row>
    <row r="9908" spans="1:12" x14ac:dyDescent="0.3">
      <c r="A9908">
        <v>6</v>
      </c>
      <c r="B9908">
        <v>2752</v>
      </c>
      <c r="C9908">
        <v>1</v>
      </c>
      <c r="D9908">
        <v>87000</v>
      </c>
      <c r="E9908" s="46">
        <v>44624</v>
      </c>
      <c r="F9908">
        <v>-410</v>
      </c>
      <c r="I9908" t="str">
        <f>INDEX(LedgerMapping[[#All],[Level 3]],MATCH(Actuals[[#This Row],[Sub Ledger]],LedgerMapping[[#All],[Sub Ledger]],0))</f>
        <v>Administration</v>
      </c>
      <c r="J9908" s="22">
        <f>YEAR(Actuals[[#This Row],[Date]])</f>
        <v>2022</v>
      </c>
      <c r="K9908" s="22">
        <f>MONTH(Actuals[[#This Row],[Date]])</f>
        <v>3</v>
      </c>
      <c r="L9908" s="12"/>
    </row>
    <row r="9909" spans="1:12" x14ac:dyDescent="0.3">
      <c r="A9909">
        <v>6</v>
      </c>
      <c r="B9909">
        <v>3874</v>
      </c>
      <c r="C9909">
        <v>1</v>
      </c>
      <c r="D9909">
        <v>87000</v>
      </c>
      <c r="E9909" s="46">
        <v>44654</v>
      </c>
      <c r="F9909">
        <v>-527</v>
      </c>
      <c r="I9909" t="str">
        <f>INDEX(LedgerMapping[[#All],[Level 3]],MATCH(Actuals[[#This Row],[Sub Ledger]],LedgerMapping[[#All],[Sub Ledger]],0))</f>
        <v>Administration</v>
      </c>
      <c r="J9909" s="22">
        <f>YEAR(Actuals[[#This Row],[Date]])</f>
        <v>2022</v>
      </c>
      <c r="K9909" s="22">
        <f>MONTH(Actuals[[#This Row],[Date]])</f>
        <v>4</v>
      </c>
      <c r="L9909" s="12"/>
    </row>
    <row r="9910" spans="1:12" x14ac:dyDescent="0.3">
      <c r="A9910">
        <v>6</v>
      </c>
      <c r="B9910">
        <v>4999</v>
      </c>
      <c r="C9910">
        <v>1</v>
      </c>
      <c r="D9910">
        <v>87000</v>
      </c>
      <c r="E9910" s="46">
        <v>44685</v>
      </c>
      <c r="F9910">
        <v>-410</v>
      </c>
      <c r="I9910" t="str">
        <f>INDEX(LedgerMapping[[#All],[Level 3]],MATCH(Actuals[[#This Row],[Sub Ledger]],LedgerMapping[[#All],[Sub Ledger]],0))</f>
        <v>Administration</v>
      </c>
      <c r="J9910" s="22">
        <f>YEAR(Actuals[[#This Row],[Date]])</f>
        <v>2022</v>
      </c>
      <c r="K9910" s="22">
        <f>MONTH(Actuals[[#This Row],[Date]])</f>
        <v>5</v>
      </c>
      <c r="L9910" s="12"/>
    </row>
    <row r="9911" spans="1:12" x14ac:dyDescent="0.3">
      <c r="A9911">
        <v>6</v>
      </c>
      <c r="B9911">
        <v>6122</v>
      </c>
      <c r="C9911">
        <v>1</v>
      </c>
      <c r="D9911">
        <v>87000</v>
      </c>
      <c r="E9911" s="46">
        <v>44715</v>
      </c>
      <c r="F9911">
        <v>-410</v>
      </c>
      <c r="I9911" t="str">
        <f>INDEX(LedgerMapping[[#All],[Level 3]],MATCH(Actuals[[#This Row],[Sub Ledger]],LedgerMapping[[#All],[Sub Ledger]],0))</f>
        <v>Administration</v>
      </c>
      <c r="J9911" s="22">
        <f>YEAR(Actuals[[#This Row],[Date]])</f>
        <v>2022</v>
      </c>
      <c r="K9911" s="22">
        <f>MONTH(Actuals[[#This Row],[Date]])</f>
        <v>6</v>
      </c>
      <c r="L9911" s="12"/>
    </row>
    <row r="9912" spans="1:12" x14ac:dyDescent="0.3">
      <c r="A9912">
        <v>6</v>
      </c>
      <c r="B9912">
        <v>7244</v>
      </c>
      <c r="C9912">
        <v>1</v>
      </c>
      <c r="D9912">
        <v>87000</v>
      </c>
      <c r="E9912" s="46">
        <v>44746</v>
      </c>
      <c r="F9912">
        <v>-527</v>
      </c>
      <c r="I9912" t="str">
        <f>INDEX(LedgerMapping[[#All],[Level 3]],MATCH(Actuals[[#This Row],[Sub Ledger]],LedgerMapping[[#All],[Sub Ledger]],0))</f>
        <v>Administration</v>
      </c>
      <c r="J9912" s="22">
        <f>YEAR(Actuals[[#This Row],[Date]])</f>
        <v>2022</v>
      </c>
      <c r="K9912" s="22">
        <f>MONTH(Actuals[[#This Row],[Date]])</f>
        <v>7</v>
      </c>
      <c r="L9912" s="12"/>
    </row>
    <row r="9913" spans="1:12" x14ac:dyDescent="0.3">
      <c r="A9913">
        <v>6</v>
      </c>
      <c r="B9913">
        <v>8366</v>
      </c>
      <c r="C9913">
        <v>1</v>
      </c>
      <c r="D9913">
        <v>87000</v>
      </c>
      <c r="E9913" s="46">
        <v>44777</v>
      </c>
      <c r="F9913">
        <v>-527</v>
      </c>
      <c r="I9913" t="str">
        <f>INDEX(LedgerMapping[[#All],[Level 3]],MATCH(Actuals[[#This Row],[Sub Ledger]],LedgerMapping[[#All],[Sub Ledger]],0))</f>
        <v>Administration</v>
      </c>
      <c r="J9913" s="22">
        <f>YEAR(Actuals[[#This Row],[Date]])</f>
        <v>2022</v>
      </c>
      <c r="K9913" s="22">
        <f>MONTH(Actuals[[#This Row],[Date]])</f>
        <v>8</v>
      </c>
      <c r="L9913" s="12"/>
    </row>
    <row r="9914" spans="1:12" x14ac:dyDescent="0.3">
      <c r="A9914">
        <v>6</v>
      </c>
      <c r="B9914">
        <v>9485</v>
      </c>
      <c r="C9914">
        <v>1</v>
      </c>
      <c r="D9914">
        <v>87000</v>
      </c>
      <c r="E9914" s="46">
        <v>44805</v>
      </c>
      <c r="F9914">
        <v>-527</v>
      </c>
      <c r="I9914" t="str">
        <f>INDEX(LedgerMapping[[#All],[Level 3]],MATCH(Actuals[[#This Row],[Sub Ledger]],LedgerMapping[[#All],[Sub Ledger]],0))</f>
        <v>Administration</v>
      </c>
      <c r="J9914" s="22">
        <f>YEAR(Actuals[[#This Row],[Date]])</f>
        <v>2022</v>
      </c>
      <c r="K9914" s="22">
        <f>MONTH(Actuals[[#This Row],[Date]])</f>
        <v>9</v>
      </c>
      <c r="L9914" s="12"/>
    </row>
    <row r="9915" spans="1:12" x14ac:dyDescent="0.3">
      <c r="A9915">
        <v>6</v>
      </c>
      <c r="B9915">
        <v>10601</v>
      </c>
      <c r="C9915">
        <v>1</v>
      </c>
      <c r="D9915">
        <v>87000</v>
      </c>
      <c r="E9915" s="46">
        <v>44836</v>
      </c>
      <c r="F9915">
        <v>-468</v>
      </c>
      <c r="I9915" t="str">
        <f>INDEX(LedgerMapping[[#All],[Level 3]],MATCH(Actuals[[#This Row],[Sub Ledger]],LedgerMapping[[#All],[Sub Ledger]],0))</f>
        <v>Administration</v>
      </c>
      <c r="J9915" s="22">
        <f>YEAR(Actuals[[#This Row],[Date]])</f>
        <v>2022</v>
      </c>
      <c r="K9915" s="22">
        <f>MONTH(Actuals[[#This Row],[Date]])</f>
        <v>10</v>
      </c>
      <c r="L9915" s="12"/>
    </row>
    <row r="9916" spans="1:12" x14ac:dyDescent="0.3">
      <c r="A9916">
        <v>6</v>
      </c>
      <c r="B9916">
        <v>11724</v>
      </c>
      <c r="C9916">
        <v>1</v>
      </c>
      <c r="D9916">
        <v>87000</v>
      </c>
      <c r="E9916" s="46">
        <v>44866</v>
      </c>
      <c r="F9916">
        <v>-468</v>
      </c>
      <c r="I9916" t="str">
        <f>INDEX(LedgerMapping[[#All],[Level 3]],MATCH(Actuals[[#This Row],[Sub Ledger]],LedgerMapping[[#All],[Sub Ledger]],0))</f>
        <v>Administration</v>
      </c>
      <c r="J9916" s="22">
        <f>YEAR(Actuals[[#This Row],[Date]])</f>
        <v>2022</v>
      </c>
      <c r="K9916" s="22">
        <f>MONTH(Actuals[[#This Row],[Date]])</f>
        <v>11</v>
      </c>
      <c r="L9916" s="12"/>
    </row>
    <row r="9917" spans="1:12" x14ac:dyDescent="0.3">
      <c r="A9917">
        <v>6</v>
      </c>
      <c r="B9917">
        <v>12853</v>
      </c>
      <c r="C9917">
        <v>1</v>
      </c>
      <c r="D9917">
        <v>87000</v>
      </c>
      <c r="E9917" s="46">
        <v>44897</v>
      </c>
      <c r="F9917">
        <v>-468</v>
      </c>
      <c r="I9917" t="str">
        <f>INDEX(LedgerMapping[[#All],[Level 3]],MATCH(Actuals[[#This Row],[Sub Ledger]],LedgerMapping[[#All],[Sub Ledger]],0))</f>
        <v>Administration</v>
      </c>
      <c r="J9917" s="22">
        <f>YEAR(Actuals[[#This Row],[Date]])</f>
        <v>2022</v>
      </c>
      <c r="K9917" s="22">
        <f>MONTH(Actuals[[#This Row],[Date]])</f>
        <v>12</v>
      </c>
      <c r="L9917" s="12"/>
    </row>
    <row r="9918" spans="1:12" x14ac:dyDescent="0.3">
      <c r="A9918">
        <v>6</v>
      </c>
      <c r="B9918">
        <v>13822</v>
      </c>
      <c r="C9918">
        <v>1</v>
      </c>
      <c r="D9918">
        <v>87000</v>
      </c>
      <c r="E9918" s="46">
        <v>44927</v>
      </c>
      <c r="F9918">
        <v>-378</v>
      </c>
      <c r="I9918" t="str">
        <f>INDEX(LedgerMapping[[#All],[Level 3]],MATCH(Actuals[[#This Row],[Sub Ledger]],LedgerMapping[[#All],[Sub Ledger]],0))</f>
        <v>Administration</v>
      </c>
      <c r="J9918" s="22">
        <f>YEAR(Actuals[[#This Row],[Date]])</f>
        <v>2023</v>
      </c>
      <c r="K9918" s="22">
        <f>MONTH(Actuals[[#This Row],[Date]])</f>
        <v>1</v>
      </c>
      <c r="L9918" s="12"/>
    </row>
    <row r="9919" spans="1:12" x14ac:dyDescent="0.3">
      <c r="A9919">
        <v>6</v>
      </c>
      <c r="B9919">
        <v>14830</v>
      </c>
      <c r="C9919">
        <v>1</v>
      </c>
      <c r="D9919">
        <v>87000</v>
      </c>
      <c r="E9919" s="46">
        <v>44958</v>
      </c>
      <c r="F9919">
        <v>-340</v>
      </c>
      <c r="I9919" t="str">
        <f>INDEX(LedgerMapping[[#All],[Level 3]],MATCH(Actuals[[#This Row],[Sub Ledger]],LedgerMapping[[#All],[Sub Ledger]],0))</f>
        <v>Administration</v>
      </c>
      <c r="J9919" s="22">
        <f>YEAR(Actuals[[#This Row],[Date]])</f>
        <v>2023</v>
      </c>
      <c r="K9919" s="22">
        <f>MONTH(Actuals[[#This Row],[Date]])</f>
        <v>2</v>
      </c>
      <c r="L9919" s="12"/>
    </row>
    <row r="9920" spans="1:12" x14ac:dyDescent="0.3">
      <c r="A9920">
        <v>6</v>
      </c>
      <c r="B9920">
        <v>15810</v>
      </c>
      <c r="C9920">
        <v>1</v>
      </c>
      <c r="D9920">
        <v>87000</v>
      </c>
      <c r="E9920" s="46">
        <v>44988</v>
      </c>
      <c r="F9920">
        <v>-378</v>
      </c>
      <c r="I9920" t="str">
        <f>INDEX(LedgerMapping[[#All],[Level 3]],MATCH(Actuals[[#This Row],[Sub Ledger]],LedgerMapping[[#All],[Sub Ledger]],0))</f>
        <v>Administration</v>
      </c>
      <c r="J9920" s="22">
        <f>YEAR(Actuals[[#This Row],[Date]])</f>
        <v>2023</v>
      </c>
      <c r="K9920" s="22">
        <f>MONTH(Actuals[[#This Row],[Date]])</f>
        <v>3</v>
      </c>
      <c r="L9920" s="12"/>
    </row>
    <row r="9921" spans="1:12" x14ac:dyDescent="0.3">
      <c r="A9921">
        <v>6</v>
      </c>
      <c r="B9921">
        <v>16842</v>
      </c>
      <c r="C9921">
        <v>1</v>
      </c>
      <c r="D9921">
        <v>87000</v>
      </c>
      <c r="E9921" s="46">
        <v>45018</v>
      </c>
      <c r="F9921">
        <v>-416</v>
      </c>
      <c r="I9921" t="str">
        <f>INDEX(LedgerMapping[[#All],[Level 3]],MATCH(Actuals[[#This Row],[Sub Ledger]],LedgerMapping[[#All],[Sub Ledger]],0))</f>
        <v>Administration</v>
      </c>
      <c r="J9921" s="22">
        <f>YEAR(Actuals[[#This Row],[Date]])</f>
        <v>2023</v>
      </c>
      <c r="K9921" s="22">
        <f>MONTH(Actuals[[#This Row],[Date]])</f>
        <v>4</v>
      </c>
      <c r="L9921" s="12"/>
    </row>
    <row r="9922" spans="1:12" x14ac:dyDescent="0.3">
      <c r="A9922">
        <v>6</v>
      </c>
      <c r="B9922">
        <v>17873</v>
      </c>
      <c r="C9922">
        <v>1</v>
      </c>
      <c r="D9922">
        <v>87000</v>
      </c>
      <c r="E9922" s="46">
        <v>45049</v>
      </c>
      <c r="F9922">
        <v>-416</v>
      </c>
      <c r="I9922" t="str">
        <f>INDEX(LedgerMapping[[#All],[Level 3]],MATCH(Actuals[[#This Row],[Sub Ledger]],LedgerMapping[[#All],[Sub Ledger]],0))</f>
        <v>Administration</v>
      </c>
      <c r="J9922" s="22">
        <f>YEAR(Actuals[[#This Row],[Date]])</f>
        <v>2023</v>
      </c>
      <c r="K9922" s="22">
        <f>MONTH(Actuals[[#This Row],[Date]])</f>
        <v>5</v>
      </c>
      <c r="L9922" s="12"/>
    </row>
    <row r="9923" spans="1:12" x14ac:dyDescent="0.3">
      <c r="A9923">
        <v>6</v>
      </c>
      <c r="B9923">
        <v>18877</v>
      </c>
      <c r="C9923">
        <v>1</v>
      </c>
      <c r="D9923">
        <v>87000</v>
      </c>
      <c r="E9923" s="46">
        <v>45079</v>
      </c>
      <c r="F9923">
        <v>-340</v>
      </c>
      <c r="I9923" t="str">
        <f>INDEX(LedgerMapping[[#All],[Level 3]],MATCH(Actuals[[#This Row],[Sub Ledger]],LedgerMapping[[#All],[Sub Ledger]],0))</f>
        <v>Administration</v>
      </c>
      <c r="J9923" s="22">
        <f>YEAR(Actuals[[#This Row],[Date]])</f>
        <v>2023</v>
      </c>
      <c r="K9923" s="22">
        <f>MONTH(Actuals[[#This Row],[Date]])</f>
        <v>6</v>
      </c>
      <c r="L9923" s="12"/>
    </row>
    <row r="9924" spans="1:12" x14ac:dyDescent="0.3">
      <c r="A9924">
        <v>6</v>
      </c>
      <c r="B9924">
        <v>19905</v>
      </c>
      <c r="C9924">
        <v>1</v>
      </c>
      <c r="D9924">
        <v>87000</v>
      </c>
      <c r="E9924" s="46">
        <v>45110</v>
      </c>
      <c r="F9924">
        <v>-340</v>
      </c>
      <c r="I9924" t="str">
        <f>INDEX(LedgerMapping[[#All],[Level 3]],MATCH(Actuals[[#This Row],[Sub Ledger]],LedgerMapping[[#All],[Sub Ledger]],0))</f>
        <v>Administration</v>
      </c>
      <c r="J9924" s="22">
        <f>YEAR(Actuals[[#This Row],[Date]])</f>
        <v>2023</v>
      </c>
      <c r="K9924" s="22">
        <f>MONTH(Actuals[[#This Row],[Date]])</f>
        <v>7</v>
      </c>
      <c r="L9924" s="12"/>
    </row>
    <row r="9925" spans="1:12" x14ac:dyDescent="0.3">
      <c r="A9925">
        <v>6</v>
      </c>
      <c r="B9925">
        <v>20935</v>
      </c>
      <c r="C9925">
        <v>1</v>
      </c>
      <c r="D9925">
        <v>87000</v>
      </c>
      <c r="E9925" s="46">
        <v>45141</v>
      </c>
      <c r="F9925">
        <v>-340</v>
      </c>
      <c r="I9925" t="str">
        <f>INDEX(LedgerMapping[[#All],[Level 3]],MATCH(Actuals[[#This Row],[Sub Ledger]],LedgerMapping[[#All],[Sub Ledger]],0))</f>
        <v>Administration</v>
      </c>
      <c r="J9925" s="22">
        <f>YEAR(Actuals[[#This Row],[Date]])</f>
        <v>2023</v>
      </c>
      <c r="K9925" s="22">
        <f>MONTH(Actuals[[#This Row],[Date]])</f>
        <v>8</v>
      </c>
      <c r="L9925" s="12"/>
    </row>
    <row r="9926" spans="1:12" x14ac:dyDescent="0.3">
      <c r="A9926">
        <v>6</v>
      </c>
      <c r="B9926">
        <v>21936</v>
      </c>
      <c r="C9926">
        <v>1</v>
      </c>
      <c r="D9926">
        <v>87000</v>
      </c>
      <c r="E9926" s="46">
        <v>45169</v>
      </c>
      <c r="F9926">
        <v>-340</v>
      </c>
      <c r="I9926" t="str">
        <f>INDEX(LedgerMapping[[#All],[Level 3]],MATCH(Actuals[[#This Row],[Sub Ledger]],LedgerMapping[[#All],[Sub Ledger]],0))</f>
        <v>Administration</v>
      </c>
      <c r="J9926" s="22">
        <f>YEAR(Actuals[[#This Row],[Date]])</f>
        <v>2023</v>
      </c>
      <c r="K9926" s="22">
        <f>MONTH(Actuals[[#This Row],[Date]])</f>
        <v>8</v>
      </c>
      <c r="L9926" s="12"/>
    </row>
    <row r="9927" spans="1:12" x14ac:dyDescent="0.3">
      <c r="A9927">
        <v>6</v>
      </c>
      <c r="B9927">
        <v>22913</v>
      </c>
      <c r="C9927">
        <v>1</v>
      </c>
      <c r="D9927">
        <v>87000</v>
      </c>
      <c r="E9927" s="46">
        <v>45200</v>
      </c>
      <c r="F9927">
        <v>-340</v>
      </c>
      <c r="I9927" t="str">
        <f>INDEX(LedgerMapping[[#All],[Level 3]],MATCH(Actuals[[#This Row],[Sub Ledger]],LedgerMapping[[#All],[Sub Ledger]],0))</f>
        <v>Administration</v>
      </c>
      <c r="J9927" s="22">
        <f>YEAR(Actuals[[#This Row],[Date]])</f>
        <v>2023</v>
      </c>
      <c r="K9927" s="22">
        <f>MONTH(Actuals[[#This Row],[Date]])</f>
        <v>10</v>
      </c>
      <c r="L9927" s="12"/>
    </row>
    <row r="9928" spans="1:12" x14ac:dyDescent="0.3">
      <c r="A9928">
        <v>6</v>
      </c>
      <c r="B9928">
        <v>23918</v>
      </c>
      <c r="C9928">
        <v>1</v>
      </c>
      <c r="D9928">
        <v>87000</v>
      </c>
      <c r="E9928" s="46">
        <v>45230</v>
      </c>
      <c r="F9928">
        <v>-416</v>
      </c>
      <c r="I9928" t="str">
        <f>INDEX(LedgerMapping[[#All],[Level 3]],MATCH(Actuals[[#This Row],[Sub Ledger]],LedgerMapping[[#All],[Sub Ledger]],0))</f>
        <v>Administration</v>
      </c>
      <c r="J9928" s="22">
        <f>YEAR(Actuals[[#This Row],[Date]])</f>
        <v>2023</v>
      </c>
      <c r="K9928" s="22">
        <f>MONTH(Actuals[[#This Row],[Date]])</f>
        <v>10</v>
      </c>
      <c r="L9928" s="12"/>
    </row>
    <row r="9929" spans="1:12" x14ac:dyDescent="0.3">
      <c r="A9929">
        <v>6</v>
      </c>
      <c r="B9929">
        <v>24947</v>
      </c>
      <c r="C9929">
        <v>1</v>
      </c>
      <c r="D9929">
        <v>87000</v>
      </c>
      <c r="E9929" s="46">
        <v>45261</v>
      </c>
      <c r="F9929">
        <v>-340</v>
      </c>
      <c r="I9929" t="str">
        <f>INDEX(LedgerMapping[[#All],[Level 3]],MATCH(Actuals[[#This Row],[Sub Ledger]],LedgerMapping[[#All],[Sub Ledger]],0))</f>
        <v>Administration</v>
      </c>
      <c r="J9929" s="22">
        <f>YEAR(Actuals[[#This Row],[Date]])</f>
        <v>2023</v>
      </c>
      <c r="K9929" s="22">
        <f>MONTH(Actuals[[#This Row],[Date]])</f>
        <v>12</v>
      </c>
      <c r="L9929" s="12"/>
    </row>
    <row r="9930" spans="1:12" x14ac:dyDescent="0.3">
      <c r="A9930">
        <v>6</v>
      </c>
      <c r="B9930">
        <v>26013</v>
      </c>
      <c r="C9930">
        <v>1</v>
      </c>
      <c r="D9930">
        <v>87000</v>
      </c>
      <c r="E9930" s="46">
        <v>45291</v>
      </c>
      <c r="F9930">
        <v>-270</v>
      </c>
      <c r="I9930" t="str">
        <f>INDEX(LedgerMapping[[#All],[Level 3]],MATCH(Actuals[[#This Row],[Sub Ledger]],LedgerMapping[[#All],[Sub Ledger]],0))</f>
        <v>Administration</v>
      </c>
      <c r="J9930" s="22">
        <f>YEAR(Actuals[[#This Row],[Date]])</f>
        <v>2023</v>
      </c>
      <c r="K9930" s="22">
        <f>MONTH(Actuals[[#This Row],[Date]])</f>
        <v>12</v>
      </c>
      <c r="L9930" s="12"/>
    </row>
    <row r="9931" spans="1:12" x14ac:dyDescent="0.3">
      <c r="A9931">
        <v>6</v>
      </c>
      <c r="B9931">
        <v>27142</v>
      </c>
      <c r="C9931">
        <v>1</v>
      </c>
      <c r="D9931">
        <v>87000</v>
      </c>
      <c r="E9931" s="46">
        <v>45322</v>
      </c>
      <c r="F9931">
        <v>-451</v>
      </c>
      <c r="I9931" t="str">
        <f>INDEX(LedgerMapping[[#All],[Level 3]],MATCH(Actuals[[#This Row],[Sub Ledger]],LedgerMapping[[#All],[Sub Ledger]],0))</f>
        <v>Administration</v>
      </c>
      <c r="J9931" s="22">
        <f>YEAR(Actuals[[#This Row],[Date]])</f>
        <v>2024</v>
      </c>
      <c r="K9931" s="22">
        <f>MONTH(Actuals[[#This Row],[Date]])</f>
        <v>1</v>
      </c>
      <c r="L9931" s="12"/>
    </row>
    <row r="9932" spans="1:12" x14ac:dyDescent="0.3">
      <c r="A9932">
        <v>6</v>
      </c>
      <c r="B9932">
        <v>28294</v>
      </c>
      <c r="C9932">
        <v>1</v>
      </c>
      <c r="D9932">
        <v>87000</v>
      </c>
      <c r="E9932" s="46">
        <v>45354</v>
      </c>
      <c r="F9932">
        <v>-520</v>
      </c>
      <c r="I9932" t="str">
        <f>INDEX(LedgerMapping[[#All],[Level 3]],MATCH(Actuals[[#This Row],[Sub Ledger]],LedgerMapping[[#All],[Sub Ledger]],0))</f>
        <v>Administration</v>
      </c>
      <c r="J9932" s="22">
        <f>YEAR(Actuals[[#This Row],[Date]])</f>
        <v>2024</v>
      </c>
      <c r="K9932" s="22">
        <f>MONTH(Actuals[[#This Row],[Date]])</f>
        <v>3</v>
      </c>
      <c r="L9932" s="12"/>
    </row>
    <row r="9933" spans="1:12" x14ac:dyDescent="0.3">
      <c r="A9933">
        <v>6</v>
      </c>
      <c r="B9933">
        <v>29448</v>
      </c>
      <c r="C9933">
        <v>1</v>
      </c>
      <c r="D9933">
        <v>87000</v>
      </c>
      <c r="E9933" s="46">
        <v>45384</v>
      </c>
      <c r="F9933">
        <v>-451</v>
      </c>
      <c r="I9933" t="str">
        <f>INDEX(LedgerMapping[[#All],[Level 3]],MATCH(Actuals[[#This Row],[Sub Ledger]],LedgerMapping[[#All],[Sub Ledger]],0))</f>
        <v>Administration</v>
      </c>
      <c r="J9933" s="22">
        <f>YEAR(Actuals[[#This Row],[Date]])</f>
        <v>2024</v>
      </c>
      <c r="K9933" s="22">
        <f>MONTH(Actuals[[#This Row],[Date]])</f>
        <v>4</v>
      </c>
      <c r="L9933" s="12"/>
    </row>
    <row r="9934" spans="1:12" x14ac:dyDescent="0.3">
      <c r="A9934">
        <v>6</v>
      </c>
      <c r="B9934">
        <v>30574</v>
      </c>
      <c r="C9934">
        <v>1</v>
      </c>
      <c r="D9934">
        <v>87000</v>
      </c>
      <c r="E9934" s="46">
        <v>45415</v>
      </c>
      <c r="F9934">
        <v>-451</v>
      </c>
      <c r="I9934" t="str">
        <f>INDEX(LedgerMapping[[#All],[Level 3]],MATCH(Actuals[[#This Row],[Sub Ledger]],LedgerMapping[[#All],[Sub Ledger]],0))</f>
        <v>Administration</v>
      </c>
      <c r="J9934" s="22">
        <f>YEAR(Actuals[[#This Row],[Date]])</f>
        <v>2024</v>
      </c>
      <c r="K9934" s="22">
        <f>MONTH(Actuals[[#This Row],[Date]])</f>
        <v>5</v>
      </c>
      <c r="L9934" s="12"/>
    </row>
    <row r="9935" spans="1:12" x14ac:dyDescent="0.3">
      <c r="A9935">
        <v>6</v>
      </c>
      <c r="B9935">
        <v>31700</v>
      </c>
      <c r="C9935">
        <v>1</v>
      </c>
      <c r="D9935">
        <v>87000</v>
      </c>
      <c r="E9935" s="46">
        <v>45445</v>
      </c>
      <c r="F9935">
        <v>-485</v>
      </c>
      <c r="I9935" t="str">
        <f>INDEX(LedgerMapping[[#All],[Level 3]],MATCH(Actuals[[#This Row],[Sub Ledger]],LedgerMapping[[#All],[Sub Ledger]],0))</f>
        <v>Administration</v>
      </c>
      <c r="J9935" s="22">
        <f>YEAR(Actuals[[#This Row],[Date]])</f>
        <v>2024</v>
      </c>
      <c r="K9935" s="22">
        <f>MONTH(Actuals[[#This Row],[Date]])</f>
        <v>6</v>
      </c>
      <c r="L9935" s="12"/>
    </row>
    <row r="9936" spans="1:12" x14ac:dyDescent="0.3">
      <c r="A9936">
        <v>6</v>
      </c>
      <c r="B9936">
        <v>32824</v>
      </c>
      <c r="C9936">
        <v>1</v>
      </c>
      <c r="D9936">
        <v>87000</v>
      </c>
      <c r="E9936" s="46">
        <v>45476</v>
      </c>
      <c r="F9936">
        <v>-520</v>
      </c>
      <c r="I9936" t="str">
        <f>INDEX(LedgerMapping[[#All],[Level 3]],MATCH(Actuals[[#This Row],[Sub Ledger]],LedgerMapping[[#All],[Sub Ledger]],0))</f>
        <v>Administration</v>
      </c>
      <c r="J9936" s="22">
        <f>YEAR(Actuals[[#This Row],[Date]])</f>
        <v>2024</v>
      </c>
      <c r="K9936" s="22">
        <f>MONTH(Actuals[[#This Row],[Date]])</f>
        <v>7</v>
      </c>
      <c r="L9936" s="12"/>
    </row>
    <row r="9937" spans="1:12" x14ac:dyDescent="0.3">
      <c r="A9937">
        <v>6</v>
      </c>
      <c r="B9937">
        <v>33948</v>
      </c>
      <c r="C9937">
        <v>1</v>
      </c>
      <c r="D9937">
        <v>87000</v>
      </c>
      <c r="E9937" s="46">
        <v>45507</v>
      </c>
      <c r="F9937">
        <v>-520</v>
      </c>
      <c r="I9937" t="str">
        <f>INDEX(LedgerMapping[[#All],[Level 3]],MATCH(Actuals[[#This Row],[Sub Ledger]],LedgerMapping[[#All],[Sub Ledger]],0))</f>
        <v>Administration</v>
      </c>
      <c r="J9937" s="22">
        <f>YEAR(Actuals[[#This Row],[Date]])</f>
        <v>2024</v>
      </c>
      <c r="K9937" s="22">
        <f>MONTH(Actuals[[#This Row],[Date]])</f>
        <v>8</v>
      </c>
      <c r="L9937" s="12"/>
    </row>
    <row r="9938" spans="1:12" x14ac:dyDescent="0.3">
      <c r="A9938">
        <v>6</v>
      </c>
      <c r="B9938">
        <v>35099</v>
      </c>
      <c r="C9938">
        <v>1</v>
      </c>
      <c r="D9938">
        <v>87000</v>
      </c>
      <c r="E9938" s="46">
        <v>45536</v>
      </c>
      <c r="F9938">
        <v>-451</v>
      </c>
      <c r="I9938" t="str">
        <f>INDEX(LedgerMapping[[#All],[Level 3]],MATCH(Actuals[[#This Row],[Sub Ledger]],LedgerMapping[[#All],[Sub Ledger]],0))</f>
        <v>Administration</v>
      </c>
      <c r="J9938" s="22">
        <f>YEAR(Actuals[[#This Row],[Date]])</f>
        <v>2024</v>
      </c>
      <c r="K9938" s="22">
        <f>MONTH(Actuals[[#This Row],[Date]])</f>
        <v>9</v>
      </c>
      <c r="L9938" s="12"/>
    </row>
    <row r="9939" spans="1:12" x14ac:dyDescent="0.3">
      <c r="A9939">
        <v>6</v>
      </c>
      <c r="B9939">
        <v>36249</v>
      </c>
      <c r="C9939">
        <v>1</v>
      </c>
      <c r="D9939">
        <v>87000</v>
      </c>
      <c r="E9939" s="46">
        <v>45567</v>
      </c>
      <c r="F9939">
        <v>-520</v>
      </c>
      <c r="I9939" t="str">
        <f>INDEX(LedgerMapping[[#All],[Level 3]],MATCH(Actuals[[#This Row],[Sub Ledger]],LedgerMapping[[#All],[Sub Ledger]],0))</f>
        <v>Administration</v>
      </c>
      <c r="J9939" s="22">
        <f>YEAR(Actuals[[#This Row],[Date]])</f>
        <v>2024</v>
      </c>
      <c r="K9939" s="22">
        <f>MONTH(Actuals[[#This Row],[Date]])</f>
        <v>10</v>
      </c>
      <c r="L9939" s="12"/>
    </row>
    <row r="9940" spans="1:12" x14ac:dyDescent="0.3">
      <c r="A9940">
        <v>6</v>
      </c>
      <c r="B9940">
        <v>37399</v>
      </c>
      <c r="C9940">
        <v>1</v>
      </c>
      <c r="D9940">
        <v>87000</v>
      </c>
      <c r="E9940" s="46">
        <v>45597</v>
      </c>
      <c r="F9940">
        <v>-485</v>
      </c>
      <c r="I9940" t="str">
        <f>INDEX(LedgerMapping[[#All],[Level 3]],MATCH(Actuals[[#This Row],[Sub Ledger]],LedgerMapping[[#All],[Sub Ledger]],0))</f>
        <v>Administration</v>
      </c>
      <c r="J9940" s="22">
        <f>YEAR(Actuals[[#This Row],[Date]])</f>
        <v>2024</v>
      </c>
      <c r="K9940" s="22">
        <f>MONTH(Actuals[[#This Row],[Date]])</f>
        <v>11</v>
      </c>
      <c r="L9940" s="12"/>
    </row>
    <row r="9941" spans="1:12" x14ac:dyDescent="0.3">
      <c r="A9941">
        <v>6</v>
      </c>
      <c r="B9941">
        <v>38549</v>
      </c>
      <c r="C9941">
        <v>1</v>
      </c>
      <c r="D9941">
        <v>87000</v>
      </c>
      <c r="E9941" s="46">
        <v>45628</v>
      </c>
      <c r="F9941">
        <v>-485</v>
      </c>
      <c r="I9941" t="str">
        <f>INDEX(LedgerMapping[[#All],[Level 3]],MATCH(Actuals[[#This Row],[Sub Ledger]],LedgerMapping[[#All],[Sub Ledger]],0))</f>
        <v>Administration</v>
      </c>
      <c r="J9941" s="22">
        <f>YEAR(Actuals[[#This Row],[Date]])</f>
        <v>2024</v>
      </c>
      <c r="K9941" s="22">
        <f>MONTH(Actuals[[#This Row],[Date]])</f>
        <v>12</v>
      </c>
      <c r="L9941" s="12"/>
    </row>
    <row r="9942" spans="1:12" x14ac:dyDescent="0.3">
      <c r="A9942">
        <v>6</v>
      </c>
      <c r="B9942">
        <v>513</v>
      </c>
      <c r="C9942">
        <v>1</v>
      </c>
      <c r="D9942">
        <v>90000</v>
      </c>
      <c r="E9942" s="46">
        <v>44562</v>
      </c>
      <c r="F9942">
        <v>-273</v>
      </c>
      <c r="I9942" t="str">
        <f>INDEX(LedgerMapping[[#All],[Level 3]],MATCH(Actuals[[#This Row],[Sub Ledger]],LedgerMapping[[#All],[Sub Ledger]],0))</f>
        <v>Interest</v>
      </c>
      <c r="J9942" s="22">
        <f>YEAR(Actuals[[#This Row],[Date]])</f>
        <v>2022</v>
      </c>
      <c r="K9942" s="22">
        <f>MONTH(Actuals[[#This Row],[Date]])</f>
        <v>1</v>
      </c>
      <c r="L9942" s="12"/>
    </row>
    <row r="9943" spans="1:12" x14ac:dyDescent="0.3">
      <c r="A9943">
        <v>6</v>
      </c>
      <c r="B9943">
        <v>1637</v>
      </c>
      <c r="C9943">
        <v>1</v>
      </c>
      <c r="D9943">
        <v>90000</v>
      </c>
      <c r="E9943" s="46">
        <v>44593</v>
      </c>
      <c r="F9943">
        <v>-218</v>
      </c>
      <c r="I9943" t="str">
        <f>INDEX(LedgerMapping[[#All],[Level 3]],MATCH(Actuals[[#This Row],[Sub Ledger]],LedgerMapping[[#All],[Sub Ledger]],0))</f>
        <v>Interest</v>
      </c>
      <c r="J9943" s="22">
        <f>YEAR(Actuals[[#This Row],[Date]])</f>
        <v>2022</v>
      </c>
      <c r="K9943" s="22">
        <f>MONTH(Actuals[[#This Row],[Date]])</f>
        <v>2</v>
      </c>
      <c r="L9943" s="12"/>
    </row>
    <row r="9944" spans="1:12" x14ac:dyDescent="0.3">
      <c r="A9944">
        <v>6</v>
      </c>
      <c r="B9944">
        <v>2755</v>
      </c>
      <c r="C9944">
        <v>1</v>
      </c>
      <c r="D9944">
        <v>90000</v>
      </c>
      <c r="E9944" s="46">
        <v>44624</v>
      </c>
      <c r="F9944">
        <v>-224</v>
      </c>
      <c r="I9944" t="str">
        <f>INDEX(LedgerMapping[[#All],[Level 3]],MATCH(Actuals[[#This Row],[Sub Ledger]],LedgerMapping[[#All],[Sub Ledger]],0))</f>
        <v>Interest</v>
      </c>
      <c r="J9944" s="22">
        <f>YEAR(Actuals[[#This Row],[Date]])</f>
        <v>2022</v>
      </c>
      <c r="K9944" s="22">
        <f>MONTH(Actuals[[#This Row],[Date]])</f>
        <v>3</v>
      </c>
      <c r="L9944" s="12"/>
    </row>
    <row r="9945" spans="1:12" x14ac:dyDescent="0.3">
      <c r="A9945">
        <v>6</v>
      </c>
      <c r="B9945">
        <v>3877</v>
      </c>
      <c r="C9945">
        <v>1</v>
      </c>
      <c r="D9945">
        <v>90000</v>
      </c>
      <c r="E9945" s="46">
        <v>44654</v>
      </c>
      <c r="F9945">
        <v>-253</v>
      </c>
      <c r="I9945" t="str">
        <f>INDEX(LedgerMapping[[#All],[Level 3]],MATCH(Actuals[[#This Row],[Sub Ledger]],LedgerMapping[[#All],[Sub Ledger]],0))</f>
        <v>Interest</v>
      </c>
      <c r="J9945" s="22">
        <f>YEAR(Actuals[[#This Row],[Date]])</f>
        <v>2022</v>
      </c>
      <c r="K9945" s="22">
        <f>MONTH(Actuals[[#This Row],[Date]])</f>
        <v>4</v>
      </c>
      <c r="L9945" s="12"/>
    </row>
    <row r="9946" spans="1:12" x14ac:dyDescent="0.3">
      <c r="A9946">
        <v>6</v>
      </c>
      <c r="B9946">
        <v>5001</v>
      </c>
      <c r="C9946">
        <v>1</v>
      </c>
      <c r="D9946">
        <v>90000</v>
      </c>
      <c r="E9946" s="46">
        <v>44685</v>
      </c>
      <c r="F9946">
        <v>-239</v>
      </c>
      <c r="I9946" t="str">
        <f>INDEX(LedgerMapping[[#All],[Level 3]],MATCH(Actuals[[#This Row],[Sub Ledger]],LedgerMapping[[#All],[Sub Ledger]],0))</f>
        <v>Interest</v>
      </c>
      <c r="J9946" s="22">
        <f>YEAR(Actuals[[#This Row],[Date]])</f>
        <v>2022</v>
      </c>
      <c r="K9946" s="22">
        <f>MONTH(Actuals[[#This Row],[Date]])</f>
        <v>5</v>
      </c>
      <c r="L9946" s="12"/>
    </row>
    <row r="9947" spans="1:12" x14ac:dyDescent="0.3">
      <c r="A9947">
        <v>6</v>
      </c>
      <c r="B9947">
        <v>6125</v>
      </c>
      <c r="C9947">
        <v>1</v>
      </c>
      <c r="D9947">
        <v>90000</v>
      </c>
      <c r="E9947" s="46">
        <v>44715</v>
      </c>
      <c r="F9947">
        <v>-216</v>
      </c>
      <c r="I9947" t="str">
        <f>INDEX(LedgerMapping[[#All],[Level 3]],MATCH(Actuals[[#This Row],[Sub Ledger]],LedgerMapping[[#All],[Sub Ledger]],0))</f>
        <v>Interest</v>
      </c>
      <c r="J9947" s="22">
        <f>YEAR(Actuals[[#This Row],[Date]])</f>
        <v>2022</v>
      </c>
      <c r="K9947" s="22">
        <f>MONTH(Actuals[[#This Row],[Date]])</f>
        <v>6</v>
      </c>
      <c r="L9947" s="12"/>
    </row>
    <row r="9948" spans="1:12" x14ac:dyDescent="0.3">
      <c r="A9948">
        <v>6</v>
      </c>
      <c r="B9948">
        <v>7247</v>
      </c>
      <c r="C9948">
        <v>1</v>
      </c>
      <c r="D9948">
        <v>90000</v>
      </c>
      <c r="E9948" s="46">
        <v>44746</v>
      </c>
      <c r="F9948">
        <v>-272</v>
      </c>
      <c r="I9948" t="str">
        <f>INDEX(LedgerMapping[[#All],[Level 3]],MATCH(Actuals[[#This Row],[Sub Ledger]],LedgerMapping[[#All],[Sub Ledger]],0))</f>
        <v>Interest</v>
      </c>
      <c r="J9948" s="22">
        <f>YEAR(Actuals[[#This Row],[Date]])</f>
        <v>2022</v>
      </c>
      <c r="K9948" s="22">
        <f>MONTH(Actuals[[#This Row],[Date]])</f>
        <v>7</v>
      </c>
      <c r="L9948" s="12"/>
    </row>
    <row r="9949" spans="1:12" x14ac:dyDescent="0.3">
      <c r="A9949">
        <v>6</v>
      </c>
      <c r="B9949">
        <v>8369</v>
      </c>
      <c r="C9949">
        <v>1</v>
      </c>
      <c r="D9949">
        <v>90000</v>
      </c>
      <c r="E9949" s="46">
        <v>44777</v>
      </c>
      <c r="F9949">
        <v>-318</v>
      </c>
      <c r="I9949" t="str">
        <f>INDEX(LedgerMapping[[#All],[Level 3]],MATCH(Actuals[[#This Row],[Sub Ledger]],LedgerMapping[[#All],[Sub Ledger]],0))</f>
        <v>Interest</v>
      </c>
      <c r="J9949" s="22">
        <f>YEAR(Actuals[[#This Row],[Date]])</f>
        <v>2022</v>
      </c>
      <c r="K9949" s="22">
        <f>MONTH(Actuals[[#This Row],[Date]])</f>
        <v>8</v>
      </c>
      <c r="L9949" s="12"/>
    </row>
    <row r="9950" spans="1:12" x14ac:dyDescent="0.3">
      <c r="A9950">
        <v>6</v>
      </c>
      <c r="B9950">
        <v>9487</v>
      </c>
      <c r="C9950">
        <v>1</v>
      </c>
      <c r="D9950">
        <v>90000</v>
      </c>
      <c r="E9950" s="46">
        <v>44805</v>
      </c>
      <c r="F9950">
        <v>-283</v>
      </c>
      <c r="I9950" t="str">
        <f>INDEX(LedgerMapping[[#All],[Level 3]],MATCH(Actuals[[#This Row],[Sub Ledger]],LedgerMapping[[#All],[Sub Ledger]],0))</f>
        <v>Interest</v>
      </c>
      <c r="J9950" s="22">
        <f>YEAR(Actuals[[#This Row],[Date]])</f>
        <v>2022</v>
      </c>
      <c r="K9950" s="22">
        <f>MONTH(Actuals[[#This Row],[Date]])</f>
        <v>9</v>
      </c>
      <c r="L9950" s="12"/>
    </row>
    <row r="9951" spans="1:12" x14ac:dyDescent="0.3">
      <c r="A9951">
        <v>6</v>
      </c>
      <c r="B9951">
        <v>10603</v>
      </c>
      <c r="C9951">
        <v>1</v>
      </c>
      <c r="D9951">
        <v>90000</v>
      </c>
      <c r="E9951" s="46">
        <v>44836</v>
      </c>
      <c r="F9951">
        <v>-240</v>
      </c>
      <c r="I9951" t="str">
        <f>INDEX(LedgerMapping[[#All],[Level 3]],MATCH(Actuals[[#This Row],[Sub Ledger]],LedgerMapping[[#All],[Sub Ledger]],0))</f>
        <v>Interest</v>
      </c>
      <c r="J9951" s="22">
        <f>YEAR(Actuals[[#This Row],[Date]])</f>
        <v>2022</v>
      </c>
      <c r="K9951" s="22">
        <f>MONTH(Actuals[[#This Row],[Date]])</f>
        <v>10</v>
      </c>
      <c r="L9951" s="12"/>
    </row>
    <row r="9952" spans="1:12" x14ac:dyDescent="0.3">
      <c r="A9952">
        <v>6</v>
      </c>
      <c r="B9952">
        <v>11727</v>
      </c>
      <c r="C9952">
        <v>1</v>
      </c>
      <c r="D9952">
        <v>90000</v>
      </c>
      <c r="E9952" s="46">
        <v>44866</v>
      </c>
      <c r="F9952">
        <v>-249</v>
      </c>
      <c r="I9952" t="str">
        <f>INDEX(LedgerMapping[[#All],[Level 3]],MATCH(Actuals[[#This Row],[Sub Ledger]],LedgerMapping[[#All],[Sub Ledger]],0))</f>
        <v>Interest</v>
      </c>
      <c r="J9952" s="22">
        <f>YEAR(Actuals[[#This Row],[Date]])</f>
        <v>2022</v>
      </c>
      <c r="K9952" s="22">
        <f>MONTH(Actuals[[#This Row],[Date]])</f>
        <v>11</v>
      </c>
      <c r="L9952" s="12"/>
    </row>
    <row r="9953" spans="1:12" x14ac:dyDescent="0.3">
      <c r="A9953">
        <v>6</v>
      </c>
      <c r="B9953">
        <v>12855</v>
      </c>
      <c r="C9953">
        <v>1</v>
      </c>
      <c r="D9953">
        <v>90000</v>
      </c>
      <c r="E9953" s="46">
        <v>44897</v>
      </c>
      <c r="F9953">
        <v>-211</v>
      </c>
      <c r="I9953" t="str">
        <f>INDEX(LedgerMapping[[#All],[Level 3]],MATCH(Actuals[[#This Row],[Sub Ledger]],LedgerMapping[[#All],[Sub Ledger]],0))</f>
        <v>Interest</v>
      </c>
      <c r="J9953" s="22">
        <f>YEAR(Actuals[[#This Row],[Date]])</f>
        <v>2022</v>
      </c>
      <c r="K9953" s="22">
        <f>MONTH(Actuals[[#This Row],[Date]])</f>
        <v>12</v>
      </c>
      <c r="L9953" s="12"/>
    </row>
    <row r="9954" spans="1:12" x14ac:dyDescent="0.3">
      <c r="A9954">
        <v>6</v>
      </c>
      <c r="B9954">
        <v>13824</v>
      </c>
      <c r="C9954">
        <v>1</v>
      </c>
      <c r="D9954">
        <v>90000</v>
      </c>
      <c r="E9954" s="46">
        <v>44927</v>
      </c>
      <c r="F9954">
        <v>-348</v>
      </c>
      <c r="I9954" t="str">
        <f>INDEX(LedgerMapping[[#All],[Level 3]],MATCH(Actuals[[#This Row],[Sub Ledger]],LedgerMapping[[#All],[Sub Ledger]],0))</f>
        <v>Interest</v>
      </c>
      <c r="J9954" s="22">
        <f>YEAR(Actuals[[#This Row],[Date]])</f>
        <v>2023</v>
      </c>
      <c r="K9954" s="22">
        <f>MONTH(Actuals[[#This Row],[Date]])</f>
        <v>1</v>
      </c>
      <c r="L9954" s="12"/>
    </row>
    <row r="9955" spans="1:12" x14ac:dyDescent="0.3">
      <c r="A9955">
        <v>6</v>
      </c>
      <c r="B9955">
        <v>14832</v>
      </c>
      <c r="C9955">
        <v>1</v>
      </c>
      <c r="D9955">
        <v>90000</v>
      </c>
      <c r="E9955" s="46">
        <v>44958</v>
      </c>
      <c r="F9955">
        <v>-291</v>
      </c>
      <c r="I9955" t="str">
        <f>INDEX(LedgerMapping[[#All],[Level 3]],MATCH(Actuals[[#This Row],[Sub Ledger]],LedgerMapping[[#All],[Sub Ledger]],0))</f>
        <v>Interest</v>
      </c>
      <c r="J9955" s="22">
        <f>YEAR(Actuals[[#This Row],[Date]])</f>
        <v>2023</v>
      </c>
      <c r="K9955" s="22">
        <f>MONTH(Actuals[[#This Row],[Date]])</f>
        <v>2</v>
      </c>
      <c r="L9955" s="12"/>
    </row>
    <row r="9956" spans="1:12" x14ac:dyDescent="0.3">
      <c r="A9956">
        <v>6</v>
      </c>
      <c r="B9956">
        <v>15812</v>
      </c>
      <c r="C9956">
        <v>1</v>
      </c>
      <c r="D9956">
        <v>90000</v>
      </c>
      <c r="E9956" s="46">
        <v>44988</v>
      </c>
      <c r="F9956">
        <v>-315</v>
      </c>
      <c r="I9956" t="str">
        <f>INDEX(LedgerMapping[[#All],[Level 3]],MATCH(Actuals[[#This Row],[Sub Ledger]],LedgerMapping[[#All],[Sub Ledger]],0))</f>
        <v>Interest</v>
      </c>
      <c r="J9956" s="22">
        <f>YEAR(Actuals[[#This Row],[Date]])</f>
        <v>2023</v>
      </c>
      <c r="K9956" s="22">
        <f>MONTH(Actuals[[#This Row],[Date]])</f>
        <v>3</v>
      </c>
      <c r="L9956" s="12"/>
    </row>
    <row r="9957" spans="1:12" x14ac:dyDescent="0.3">
      <c r="A9957">
        <v>6</v>
      </c>
      <c r="B9957">
        <v>16844</v>
      </c>
      <c r="C9957">
        <v>1</v>
      </c>
      <c r="D9957">
        <v>90000</v>
      </c>
      <c r="E9957" s="46">
        <v>45018</v>
      </c>
      <c r="F9957">
        <v>-349</v>
      </c>
      <c r="I9957" t="str">
        <f>INDEX(LedgerMapping[[#All],[Level 3]],MATCH(Actuals[[#This Row],[Sub Ledger]],LedgerMapping[[#All],[Sub Ledger]],0))</f>
        <v>Interest</v>
      </c>
      <c r="J9957" s="22">
        <f>YEAR(Actuals[[#This Row],[Date]])</f>
        <v>2023</v>
      </c>
      <c r="K9957" s="22">
        <f>MONTH(Actuals[[#This Row],[Date]])</f>
        <v>4</v>
      </c>
      <c r="L9957" s="12"/>
    </row>
    <row r="9958" spans="1:12" x14ac:dyDescent="0.3">
      <c r="A9958">
        <v>6</v>
      </c>
      <c r="B9958">
        <v>17875</v>
      </c>
      <c r="C9958">
        <v>1</v>
      </c>
      <c r="D9958">
        <v>90000</v>
      </c>
      <c r="E9958" s="46">
        <v>45049</v>
      </c>
      <c r="F9958">
        <v>-359</v>
      </c>
      <c r="I9958" t="str">
        <f>INDEX(LedgerMapping[[#All],[Level 3]],MATCH(Actuals[[#This Row],[Sub Ledger]],LedgerMapping[[#All],[Sub Ledger]],0))</f>
        <v>Interest</v>
      </c>
      <c r="J9958" s="22">
        <f>YEAR(Actuals[[#This Row],[Date]])</f>
        <v>2023</v>
      </c>
      <c r="K9958" s="22">
        <f>MONTH(Actuals[[#This Row],[Date]])</f>
        <v>5</v>
      </c>
      <c r="L9958" s="12"/>
    </row>
    <row r="9959" spans="1:12" x14ac:dyDescent="0.3">
      <c r="A9959">
        <v>6</v>
      </c>
      <c r="B9959">
        <v>18879</v>
      </c>
      <c r="C9959">
        <v>1</v>
      </c>
      <c r="D9959">
        <v>90000</v>
      </c>
      <c r="E9959" s="46">
        <v>45079</v>
      </c>
      <c r="F9959">
        <v>-216</v>
      </c>
      <c r="I9959" t="str">
        <f>INDEX(LedgerMapping[[#All],[Level 3]],MATCH(Actuals[[#This Row],[Sub Ledger]],LedgerMapping[[#All],[Sub Ledger]],0))</f>
        <v>Interest</v>
      </c>
      <c r="J9959" s="22">
        <f>YEAR(Actuals[[#This Row],[Date]])</f>
        <v>2023</v>
      </c>
      <c r="K9959" s="22">
        <f>MONTH(Actuals[[#This Row],[Date]])</f>
        <v>6</v>
      </c>
      <c r="L9959" s="12"/>
    </row>
    <row r="9960" spans="1:12" x14ac:dyDescent="0.3">
      <c r="A9960">
        <v>6</v>
      </c>
      <c r="B9960">
        <v>19907</v>
      </c>
      <c r="C9960">
        <v>1</v>
      </c>
      <c r="D9960">
        <v>90000</v>
      </c>
      <c r="E9960" s="46">
        <v>45110</v>
      </c>
      <c r="F9960">
        <v>-302</v>
      </c>
      <c r="I9960" t="str">
        <f>INDEX(LedgerMapping[[#All],[Level 3]],MATCH(Actuals[[#This Row],[Sub Ledger]],LedgerMapping[[#All],[Sub Ledger]],0))</f>
        <v>Interest</v>
      </c>
      <c r="J9960" s="22">
        <f>YEAR(Actuals[[#This Row],[Date]])</f>
        <v>2023</v>
      </c>
      <c r="K9960" s="22">
        <f>MONTH(Actuals[[#This Row],[Date]])</f>
        <v>7</v>
      </c>
      <c r="L9960" s="12"/>
    </row>
    <row r="9961" spans="1:12" x14ac:dyDescent="0.3">
      <c r="A9961">
        <v>6</v>
      </c>
      <c r="B9961">
        <v>20937</v>
      </c>
      <c r="C9961">
        <v>1</v>
      </c>
      <c r="D9961">
        <v>90000</v>
      </c>
      <c r="E9961" s="46">
        <v>45141</v>
      </c>
      <c r="F9961">
        <v>-248</v>
      </c>
      <c r="I9961" t="str">
        <f>INDEX(LedgerMapping[[#All],[Level 3]],MATCH(Actuals[[#This Row],[Sub Ledger]],LedgerMapping[[#All],[Sub Ledger]],0))</f>
        <v>Interest</v>
      </c>
      <c r="J9961" s="22">
        <f>YEAR(Actuals[[#This Row],[Date]])</f>
        <v>2023</v>
      </c>
      <c r="K9961" s="22">
        <f>MONTH(Actuals[[#This Row],[Date]])</f>
        <v>8</v>
      </c>
      <c r="L9961" s="12"/>
    </row>
    <row r="9962" spans="1:12" x14ac:dyDescent="0.3">
      <c r="A9962">
        <v>6</v>
      </c>
      <c r="B9962">
        <v>21938</v>
      </c>
      <c r="C9962">
        <v>1</v>
      </c>
      <c r="D9962">
        <v>90000</v>
      </c>
      <c r="E9962" s="46">
        <v>45169</v>
      </c>
      <c r="F9962">
        <v>-226</v>
      </c>
      <c r="I9962" t="str">
        <f>INDEX(LedgerMapping[[#All],[Level 3]],MATCH(Actuals[[#This Row],[Sub Ledger]],LedgerMapping[[#All],[Sub Ledger]],0))</f>
        <v>Interest</v>
      </c>
      <c r="J9962" s="22">
        <f>YEAR(Actuals[[#This Row],[Date]])</f>
        <v>2023</v>
      </c>
      <c r="K9962" s="22">
        <f>MONTH(Actuals[[#This Row],[Date]])</f>
        <v>8</v>
      </c>
      <c r="L9962" s="12"/>
    </row>
    <row r="9963" spans="1:12" x14ac:dyDescent="0.3">
      <c r="A9963">
        <v>6</v>
      </c>
      <c r="B9963">
        <v>22915</v>
      </c>
      <c r="C9963">
        <v>1</v>
      </c>
      <c r="D9963">
        <v>90000</v>
      </c>
      <c r="E9963" s="46">
        <v>45200</v>
      </c>
      <c r="F9963">
        <v>-275</v>
      </c>
      <c r="I9963" t="str">
        <f>INDEX(LedgerMapping[[#All],[Level 3]],MATCH(Actuals[[#This Row],[Sub Ledger]],LedgerMapping[[#All],[Sub Ledger]],0))</f>
        <v>Interest</v>
      </c>
      <c r="J9963" s="22">
        <f>YEAR(Actuals[[#This Row],[Date]])</f>
        <v>2023</v>
      </c>
      <c r="K9963" s="22">
        <f>MONTH(Actuals[[#This Row],[Date]])</f>
        <v>10</v>
      </c>
      <c r="L9963" s="12"/>
    </row>
    <row r="9964" spans="1:12" x14ac:dyDescent="0.3">
      <c r="A9964">
        <v>6</v>
      </c>
      <c r="B9964">
        <v>23920</v>
      </c>
      <c r="C9964">
        <v>1</v>
      </c>
      <c r="D9964">
        <v>90000</v>
      </c>
      <c r="E9964" s="46">
        <v>45230</v>
      </c>
      <c r="F9964">
        <v>-356</v>
      </c>
      <c r="I9964" t="str">
        <f>INDEX(LedgerMapping[[#All],[Level 3]],MATCH(Actuals[[#This Row],[Sub Ledger]],LedgerMapping[[#All],[Sub Ledger]],0))</f>
        <v>Interest</v>
      </c>
      <c r="J9964" s="22">
        <f>YEAR(Actuals[[#This Row],[Date]])</f>
        <v>2023</v>
      </c>
      <c r="K9964" s="22">
        <f>MONTH(Actuals[[#This Row],[Date]])</f>
        <v>10</v>
      </c>
      <c r="L9964" s="12"/>
    </row>
    <row r="9965" spans="1:12" x14ac:dyDescent="0.3">
      <c r="A9965">
        <v>6</v>
      </c>
      <c r="B9965">
        <v>24949</v>
      </c>
      <c r="C9965">
        <v>1</v>
      </c>
      <c r="D9965">
        <v>90000</v>
      </c>
      <c r="E9965" s="46">
        <v>45261</v>
      </c>
      <c r="F9965">
        <v>-224</v>
      </c>
      <c r="I9965" t="str">
        <f>INDEX(LedgerMapping[[#All],[Level 3]],MATCH(Actuals[[#This Row],[Sub Ledger]],LedgerMapping[[#All],[Sub Ledger]],0))</f>
        <v>Interest</v>
      </c>
      <c r="J9965" s="22">
        <f>YEAR(Actuals[[#This Row],[Date]])</f>
        <v>2023</v>
      </c>
      <c r="K9965" s="22">
        <f>MONTH(Actuals[[#This Row],[Date]])</f>
        <v>12</v>
      </c>
      <c r="L9965" s="12"/>
    </row>
    <row r="9966" spans="1:12" x14ac:dyDescent="0.3">
      <c r="A9966">
        <v>6</v>
      </c>
      <c r="B9966">
        <v>26015</v>
      </c>
      <c r="C9966">
        <v>1</v>
      </c>
      <c r="D9966">
        <v>90000</v>
      </c>
      <c r="E9966" s="46">
        <v>45291</v>
      </c>
      <c r="F9966">
        <v>-339</v>
      </c>
      <c r="I9966" t="str">
        <f>INDEX(LedgerMapping[[#All],[Level 3]],MATCH(Actuals[[#This Row],[Sub Ledger]],LedgerMapping[[#All],[Sub Ledger]],0))</f>
        <v>Interest</v>
      </c>
      <c r="J9966" s="22">
        <f>YEAR(Actuals[[#This Row],[Date]])</f>
        <v>2023</v>
      </c>
      <c r="K9966" s="22">
        <f>MONTH(Actuals[[#This Row],[Date]])</f>
        <v>12</v>
      </c>
      <c r="L9966" s="12"/>
    </row>
    <row r="9967" spans="1:12" x14ac:dyDescent="0.3">
      <c r="A9967">
        <v>6</v>
      </c>
      <c r="B9967">
        <v>27144</v>
      </c>
      <c r="C9967">
        <v>1</v>
      </c>
      <c r="D9967">
        <v>90000</v>
      </c>
      <c r="E9967" s="46">
        <v>45322</v>
      </c>
      <c r="F9967">
        <v>-335</v>
      </c>
      <c r="I9967" t="str">
        <f>INDEX(LedgerMapping[[#All],[Level 3]],MATCH(Actuals[[#This Row],[Sub Ledger]],LedgerMapping[[#All],[Sub Ledger]],0))</f>
        <v>Interest</v>
      </c>
      <c r="J9967" s="22">
        <f>YEAR(Actuals[[#This Row],[Date]])</f>
        <v>2024</v>
      </c>
      <c r="K9967" s="22">
        <f>MONTH(Actuals[[#This Row],[Date]])</f>
        <v>1</v>
      </c>
      <c r="L9967" s="12"/>
    </row>
    <row r="9968" spans="1:12" x14ac:dyDescent="0.3">
      <c r="A9968">
        <v>6</v>
      </c>
      <c r="B9968">
        <v>28296</v>
      </c>
      <c r="C9968">
        <v>1</v>
      </c>
      <c r="D9968">
        <v>90000</v>
      </c>
      <c r="E9968" s="46">
        <v>45354</v>
      </c>
      <c r="F9968">
        <v>-459</v>
      </c>
      <c r="I9968" t="str">
        <f>INDEX(LedgerMapping[[#All],[Level 3]],MATCH(Actuals[[#This Row],[Sub Ledger]],LedgerMapping[[#All],[Sub Ledger]],0))</f>
        <v>Interest</v>
      </c>
      <c r="J9968" s="22">
        <f>YEAR(Actuals[[#This Row],[Date]])</f>
        <v>2024</v>
      </c>
      <c r="K9968" s="22">
        <f>MONTH(Actuals[[#This Row],[Date]])</f>
        <v>3</v>
      </c>
      <c r="L9968" s="12"/>
    </row>
    <row r="9969" spans="1:12" x14ac:dyDescent="0.3">
      <c r="A9969">
        <v>6</v>
      </c>
      <c r="B9969">
        <v>29450</v>
      </c>
      <c r="C9969">
        <v>1</v>
      </c>
      <c r="D9969">
        <v>90000</v>
      </c>
      <c r="E9969" s="46">
        <v>45384</v>
      </c>
      <c r="F9969">
        <v>-374</v>
      </c>
      <c r="I9969" t="str">
        <f>INDEX(LedgerMapping[[#All],[Level 3]],MATCH(Actuals[[#This Row],[Sub Ledger]],LedgerMapping[[#All],[Sub Ledger]],0))</f>
        <v>Interest</v>
      </c>
      <c r="J9969" s="22">
        <f>YEAR(Actuals[[#This Row],[Date]])</f>
        <v>2024</v>
      </c>
      <c r="K9969" s="22">
        <f>MONTH(Actuals[[#This Row],[Date]])</f>
        <v>4</v>
      </c>
      <c r="L9969" s="12"/>
    </row>
    <row r="9970" spans="1:12" x14ac:dyDescent="0.3">
      <c r="A9970">
        <v>6</v>
      </c>
      <c r="B9970">
        <v>30576</v>
      </c>
      <c r="C9970">
        <v>1</v>
      </c>
      <c r="D9970">
        <v>90000</v>
      </c>
      <c r="E9970" s="46">
        <v>45415</v>
      </c>
      <c r="F9970">
        <v>-436</v>
      </c>
      <c r="I9970" t="str">
        <f>INDEX(LedgerMapping[[#All],[Level 3]],MATCH(Actuals[[#This Row],[Sub Ledger]],LedgerMapping[[#All],[Sub Ledger]],0))</f>
        <v>Interest</v>
      </c>
      <c r="J9970" s="22">
        <f>YEAR(Actuals[[#This Row],[Date]])</f>
        <v>2024</v>
      </c>
      <c r="K9970" s="22">
        <f>MONTH(Actuals[[#This Row],[Date]])</f>
        <v>5</v>
      </c>
      <c r="L9970" s="12"/>
    </row>
    <row r="9971" spans="1:12" x14ac:dyDescent="0.3">
      <c r="A9971">
        <v>6</v>
      </c>
      <c r="B9971">
        <v>31702</v>
      </c>
      <c r="C9971">
        <v>1</v>
      </c>
      <c r="D9971">
        <v>90000</v>
      </c>
      <c r="E9971" s="46">
        <v>45445</v>
      </c>
      <c r="F9971">
        <v>-420</v>
      </c>
      <c r="I9971" t="str">
        <f>INDEX(LedgerMapping[[#All],[Level 3]],MATCH(Actuals[[#This Row],[Sub Ledger]],LedgerMapping[[#All],[Sub Ledger]],0))</f>
        <v>Interest</v>
      </c>
      <c r="J9971" s="22">
        <f>YEAR(Actuals[[#This Row],[Date]])</f>
        <v>2024</v>
      </c>
      <c r="K9971" s="22">
        <f>MONTH(Actuals[[#This Row],[Date]])</f>
        <v>6</v>
      </c>
      <c r="L9971" s="12"/>
    </row>
    <row r="9972" spans="1:12" x14ac:dyDescent="0.3">
      <c r="A9972">
        <v>6</v>
      </c>
      <c r="B9972">
        <v>32826</v>
      </c>
      <c r="C9972">
        <v>1</v>
      </c>
      <c r="D9972">
        <v>90000</v>
      </c>
      <c r="E9972" s="46">
        <v>45476</v>
      </c>
      <c r="F9972">
        <v>-495</v>
      </c>
      <c r="I9972" t="str">
        <f>INDEX(LedgerMapping[[#All],[Level 3]],MATCH(Actuals[[#This Row],[Sub Ledger]],LedgerMapping[[#All],[Sub Ledger]],0))</f>
        <v>Interest</v>
      </c>
      <c r="J9972" s="22">
        <f>YEAR(Actuals[[#This Row],[Date]])</f>
        <v>2024</v>
      </c>
      <c r="K9972" s="22">
        <f>MONTH(Actuals[[#This Row],[Date]])</f>
        <v>7</v>
      </c>
      <c r="L9972" s="12"/>
    </row>
    <row r="9973" spans="1:12" x14ac:dyDescent="0.3">
      <c r="A9973">
        <v>6</v>
      </c>
      <c r="B9973">
        <v>33950</v>
      </c>
      <c r="C9973">
        <v>1</v>
      </c>
      <c r="D9973">
        <v>90000</v>
      </c>
      <c r="E9973" s="46">
        <v>45507</v>
      </c>
      <c r="F9973">
        <v>-450</v>
      </c>
      <c r="I9973" t="str">
        <f>INDEX(LedgerMapping[[#All],[Level 3]],MATCH(Actuals[[#This Row],[Sub Ledger]],LedgerMapping[[#All],[Sub Ledger]],0))</f>
        <v>Interest</v>
      </c>
      <c r="J9973" s="22">
        <f>YEAR(Actuals[[#This Row],[Date]])</f>
        <v>2024</v>
      </c>
      <c r="K9973" s="22">
        <f>MONTH(Actuals[[#This Row],[Date]])</f>
        <v>8</v>
      </c>
      <c r="L9973" s="12"/>
    </row>
    <row r="9974" spans="1:12" x14ac:dyDescent="0.3">
      <c r="A9974">
        <v>6</v>
      </c>
      <c r="B9974">
        <v>35101</v>
      </c>
      <c r="C9974">
        <v>1</v>
      </c>
      <c r="D9974">
        <v>90000</v>
      </c>
      <c r="E9974" s="46">
        <v>45536</v>
      </c>
      <c r="F9974">
        <v>-327</v>
      </c>
      <c r="I9974" t="str">
        <f>INDEX(LedgerMapping[[#All],[Level 3]],MATCH(Actuals[[#This Row],[Sub Ledger]],LedgerMapping[[#All],[Sub Ledger]],0))</f>
        <v>Interest</v>
      </c>
      <c r="J9974" s="22">
        <f>YEAR(Actuals[[#This Row],[Date]])</f>
        <v>2024</v>
      </c>
      <c r="K9974" s="22">
        <f>MONTH(Actuals[[#This Row],[Date]])</f>
        <v>9</v>
      </c>
      <c r="L9974" s="12"/>
    </row>
    <row r="9975" spans="1:12" x14ac:dyDescent="0.3">
      <c r="A9975">
        <v>6</v>
      </c>
      <c r="B9975">
        <v>36251</v>
      </c>
      <c r="C9975">
        <v>1</v>
      </c>
      <c r="D9975">
        <v>90000</v>
      </c>
      <c r="E9975" s="46">
        <v>45567</v>
      </c>
      <c r="F9975">
        <v>-526</v>
      </c>
      <c r="I9975" t="str">
        <f>INDEX(LedgerMapping[[#All],[Level 3]],MATCH(Actuals[[#This Row],[Sub Ledger]],LedgerMapping[[#All],[Sub Ledger]],0))</f>
        <v>Interest</v>
      </c>
      <c r="J9975" s="22">
        <f>YEAR(Actuals[[#This Row],[Date]])</f>
        <v>2024</v>
      </c>
      <c r="K9975" s="22">
        <f>MONTH(Actuals[[#This Row],[Date]])</f>
        <v>10</v>
      </c>
      <c r="L9975" s="12"/>
    </row>
    <row r="9976" spans="1:12" x14ac:dyDescent="0.3">
      <c r="A9976">
        <v>6</v>
      </c>
      <c r="B9976">
        <v>37401</v>
      </c>
      <c r="C9976">
        <v>1</v>
      </c>
      <c r="D9976">
        <v>90000</v>
      </c>
      <c r="E9976" s="46">
        <v>45597</v>
      </c>
      <c r="F9976">
        <v>-386</v>
      </c>
      <c r="I9976" t="str">
        <f>INDEX(LedgerMapping[[#All],[Level 3]],MATCH(Actuals[[#This Row],[Sub Ledger]],LedgerMapping[[#All],[Sub Ledger]],0))</f>
        <v>Interest</v>
      </c>
      <c r="J9976" s="22">
        <f>YEAR(Actuals[[#This Row],[Date]])</f>
        <v>2024</v>
      </c>
      <c r="K9976" s="22">
        <f>MONTH(Actuals[[#This Row],[Date]])</f>
        <v>11</v>
      </c>
      <c r="L9976" s="12"/>
    </row>
    <row r="9977" spans="1:12" x14ac:dyDescent="0.3">
      <c r="A9977">
        <v>6</v>
      </c>
      <c r="B9977">
        <v>38551</v>
      </c>
      <c r="C9977">
        <v>1</v>
      </c>
      <c r="D9977">
        <v>90000</v>
      </c>
      <c r="E9977" s="46">
        <v>45628</v>
      </c>
      <c r="F9977">
        <v>-344</v>
      </c>
      <c r="I9977" t="str">
        <f>INDEX(LedgerMapping[[#All],[Level 3]],MATCH(Actuals[[#This Row],[Sub Ledger]],LedgerMapping[[#All],[Sub Ledger]],0))</f>
        <v>Interest</v>
      </c>
      <c r="J9977" s="22">
        <f>YEAR(Actuals[[#This Row],[Date]])</f>
        <v>2024</v>
      </c>
      <c r="K9977" s="22">
        <f>MONTH(Actuals[[#This Row],[Date]])</f>
        <v>12</v>
      </c>
      <c r="L9977" s="12"/>
    </row>
    <row r="9978" spans="1:12" x14ac:dyDescent="0.3">
      <c r="A9978">
        <v>6</v>
      </c>
      <c r="B9978">
        <v>516</v>
      </c>
      <c r="C9978">
        <v>1</v>
      </c>
      <c r="D9978">
        <v>94000</v>
      </c>
      <c r="E9978" s="46">
        <v>44562</v>
      </c>
      <c r="F9978">
        <v>-82</v>
      </c>
      <c r="I9978" t="str">
        <f>INDEX(LedgerMapping[[#All],[Level 3]],MATCH(Actuals[[#This Row],[Sub Ledger]],LedgerMapping[[#All],[Sub Ledger]],0))</f>
        <v>Tax</v>
      </c>
      <c r="J9978" s="22">
        <f>YEAR(Actuals[[#This Row],[Date]])</f>
        <v>2022</v>
      </c>
      <c r="K9978" s="22">
        <f>MONTH(Actuals[[#This Row],[Date]])</f>
        <v>1</v>
      </c>
      <c r="L9978" s="12"/>
    </row>
    <row r="9979" spans="1:12" x14ac:dyDescent="0.3">
      <c r="A9979">
        <v>6</v>
      </c>
      <c r="B9979">
        <v>1640</v>
      </c>
      <c r="C9979">
        <v>1</v>
      </c>
      <c r="D9979">
        <v>94000</v>
      </c>
      <c r="E9979" s="46">
        <v>44593</v>
      </c>
      <c r="F9979">
        <v>-73</v>
      </c>
      <c r="I9979" t="str">
        <f>INDEX(LedgerMapping[[#All],[Level 3]],MATCH(Actuals[[#This Row],[Sub Ledger]],LedgerMapping[[#All],[Sub Ledger]],0))</f>
        <v>Tax</v>
      </c>
      <c r="J9979" s="22">
        <f>YEAR(Actuals[[#This Row],[Date]])</f>
        <v>2022</v>
      </c>
      <c r="K9979" s="22">
        <f>MONTH(Actuals[[#This Row],[Date]])</f>
        <v>2</v>
      </c>
      <c r="L9979" s="12"/>
    </row>
    <row r="9980" spans="1:12" x14ac:dyDescent="0.3">
      <c r="A9980">
        <v>6</v>
      </c>
      <c r="B9980">
        <v>2758</v>
      </c>
      <c r="C9980">
        <v>1</v>
      </c>
      <c r="D9980">
        <v>94000</v>
      </c>
      <c r="E9980" s="46">
        <v>44624</v>
      </c>
      <c r="F9980">
        <v>-69</v>
      </c>
      <c r="I9980" t="str">
        <f>INDEX(LedgerMapping[[#All],[Level 3]],MATCH(Actuals[[#This Row],[Sub Ledger]],LedgerMapping[[#All],[Sub Ledger]],0))</f>
        <v>Tax</v>
      </c>
      <c r="J9980" s="22">
        <f>YEAR(Actuals[[#This Row],[Date]])</f>
        <v>2022</v>
      </c>
      <c r="K9980" s="22">
        <f>MONTH(Actuals[[#This Row],[Date]])</f>
        <v>3</v>
      </c>
      <c r="L9980" s="12"/>
    </row>
    <row r="9981" spans="1:12" x14ac:dyDescent="0.3">
      <c r="A9981">
        <v>6</v>
      </c>
      <c r="B9981">
        <v>3880</v>
      </c>
      <c r="C9981">
        <v>1</v>
      </c>
      <c r="D9981">
        <v>94000</v>
      </c>
      <c r="E9981" s="46">
        <v>44654</v>
      </c>
      <c r="F9981">
        <v>-83</v>
      </c>
      <c r="I9981" t="str">
        <f>INDEX(LedgerMapping[[#All],[Level 3]],MATCH(Actuals[[#This Row],[Sub Ledger]],LedgerMapping[[#All],[Sub Ledger]],0))</f>
        <v>Tax</v>
      </c>
      <c r="J9981" s="22">
        <f>YEAR(Actuals[[#This Row],[Date]])</f>
        <v>2022</v>
      </c>
      <c r="K9981" s="22">
        <f>MONTH(Actuals[[#This Row],[Date]])</f>
        <v>4</v>
      </c>
      <c r="L9981" s="12"/>
    </row>
    <row r="9982" spans="1:12" x14ac:dyDescent="0.3">
      <c r="A9982">
        <v>6</v>
      </c>
      <c r="B9982">
        <v>5004</v>
      </c>
      <c r="C9982">
        <v>1</v>
      </c>
      <c r="D9982">
        <v>94000</v>
      </c>
      <c r="E9982" s="46">
        <v>44685</v>
      </c>
      <c r="F9982">
        <v>-71</v>
      </c>
      <c r="I9982" t="str">
        <f>INDEX(LedgerMapping[[#All],[Level 3]],MATCH(Actuals[[#This Row],[Sub Ledger]],LedgerMapping[[#All],[Sub Ledger]],0))</f>
        <v>Tax</v>
      </c>
      <c r="J9982" s="22">
        <f>YEAR(Actuals[[#This Row],[Date]])</f>
        <v>2022</v>
      </c>
      <c r="K9982" s="22">
        <f>MONTH(Actuals[[#This Row],[Date]])</f>
        <v>5</v>
      </c>
      <c r="L9982" s="12"/>
    </row>
    <row r="9983" spans="1:12" x14ac:dyDescent="0.3">
      <c r="A9983">
        <v>6</v>
      </c>
      <c r="B9983">
        <v>6128</v>
      </c>
      <c r="C9983">
        <v>1</v>
      </c>
      <c r="D9983">
        <v>94000</v>
      </c>
      <c r="E9983" s="46">
        <v>44715</v>
      </c>
      <c r="F9983">
        <v>-68</v>
      </c>
      <c r="I9983" t="str">
        <f>INDEX(LedgerMapping[[#All],[Level 3]],MATCH(Actuals[[#This Row],[Sub Ledger]],LedgerMapping[[#All],[Sub Ledger]],0))</f>
        <v>Tax</v>
      </c>
      <c r="J9983" s="22">
        <f>YEAR(Actuals[[#This Row],[Date]])</f>
        <v>2022</v>
      </c>
      <c r="K9983" s="22">
        <f>MONTH(Actuals[[#This Row],[Date]])</f>
        <v>6</v>
      </c>
      <c r="L9983" s="12"/>
    </row>
    <row r="9984" spans="1:12" x14ac:dyDescent="0.3">
      <c r="A9984">
        <v>6</v>
      </c>
      <c r="B9984">
        <v>7250</v>
      </c>
      <c r="C9984">
        <v>1</v>
      </c>
      <c r="D9984">
        <v>94000</v>
      </c>
      <c r="E9984" s="46">
        <v>44746</v>
      </c>
      <c r="F9984">
        <v>-87</v>
      </c>
      <c r="I9984" t="str">
        <f>INDEX(LedgerMapping[[#All],[Level 3]],MATCH(Actuals[[#This Row],[Sub Ledger]],LedgerMapping[[#All],[Sub Ledger]],0))</f>
        <v>Tax</v>
      </c>
      <c r="J9984" s="22">
        <f>YEAR(Actuals[[#This Row],[Date]])</f>
        <v>2022</v>
      </c>
      <c r="K9984" s="22">
        <f>MONTH(Actuals[[#This Row],[Date]])</f>
        <v>7</v>
      </c>
      <c r="L9984" s="12"/>
    </row>
    <row r="9985" spans="1:12" x14ac:dyDescent="0.3">
      <c r="A9985">
        <v>6</v>
      </c>
      <c r="B9985">
        <v>8372</v>
      </c>
      <c r="C9985">
        <v>1</v>
      </c>
      <c r="D9985">
        <v>94000</v>
      </c>
      <c r="E9985" s="46">
        <v>44777</v>
      </c>
      <c r="F9985">
        <v>-94</v>
      </c>
      <c r="I9985" t="str">
        <f>INDEX(LedgerMapping[[#All],[Level 3]],MATCH(Actuals[[#This Row],[Sub Ledger]],LedgerMapping[[#All],[Sub Ledger]],0))</f>
        <v>Tax</v>
      </c>
      <c r="J9985" s="22">
        <f>YEAR(Actuals[[#This Row],[Date]])</f>
        <v>2022</v>
      </c>
      <c r="K9985" s="22">
        <f>MONTH(Actuals[[#This Row],[Date]])</f>
        <v>8</v>
      </c>
      <c r="L9985" s="12"/>
    </row>
    <row r="9986" spans="1:12" x14ac:dyDescent="0.3">
      <c r="A9986">
        <v>6</v>
      </c>
      <c r="B9986">
        <v>9490</v>
      </c>
      <c r="C9986">
        <v>1</v>
      </c>
      <c r="D9986">
        <v>94000</v>
      </c>
      <c r="E9986" s="46">
        <v>44805</v>
      </c>
      <c r="F9986">
        <v>-89</v>
      </c>
      <c r="I9986" t="str">
        <f>INDEX(LedgerMapping[[#All],[Level 3]],MATCH(Actuals[[#This Row],[Sub Ledger]],LedgerMapping[[#All],[Sub Ledger]],0))</f>
        <v>Tax</v>
      </c>
      <c r="J9986" s="22">
        <f>YEAR(Actuals[[#This Row],[Date]])</f>
        <v>2022</v>
      </c>
      <c r="K9986" s="22">
        <f>MONTH(Actuals[[#This Row],[Date]])</f>
        <v>9</v>
      </c>
      <c r="L9986" s="12"/>
    </row>
    <row r="9987" spans="1:12" x14ac:dyDescent="0.3">
      <c r="A9987">
        <v>6</v>
      </c>
      <c r="B9987">
        <v>10606</v>
      </c>
      <c r="C9987">
        <v>1</v>
      </c>
      <c r="D9987">
        <v>94000</v>
      </c>
      <c r="E9987" s="46">
        <v>44836</v>
      </c>
      <c r="F9987">
        <v>-76</v>
      </c>
      <c r="I9987" t="str">
        <f>INDEX(LedgerMapping[[#All],[Level 3]],MATCH(Actuals[[#This Row],[Sub Ledger]],LedgerMapping[[#All],[Sub Ledger]],0))</f>
        <v>Tax</v>
      </c>
      <c r="J9987" s="22">
        <f>YEAR(Actuals[[#This Row],[Date]])</f>
        <v>2022</v>
      </c>
      <c r="K9987" s="22">
        <f>MONTH(Actuals[[#This Row],[Date]])</f>
        <v>10</v>
      </c>
      <c r="L9987" s="12"/>
    </row>
    <row r="9988" spans="1:12" x14ac:dyDescent="0.3">
      <c r="A9988">
        <v>6</v>
      </c>
      <c r="B9988">
        <v>11730</v>
      </c>
      <c r="C9988">
        <v>1</v>
      </c>
      <c r="D9988">
        <v>94000</v>
      </c>
      <c r="E9988" s="46">
        <v>44866</v>
      </c>
      <c r="F9988">
        <v>-78</v>
      </c>
      <c r="I9988" t="str">
        <f>INDEX(LedgerMapping[[#All],[Level 3]],MATCH(Actuals[[#This Row],[Sub Ledger]],LedgerMapping[[#All],[Sub Ledger]],0))</f>
        <v>Tax</v>
      </c>
      <c r="J9988" s="22">
        <f>YEAR(Actuals[[#This Row],[Date]])</f>
        <v>2022</v>
      </c>
      <c r="K9988" s="22">
        <f>MONTH(Actuals[[#This Row],[Date]])</f>
        <v>11</v>
      </c>
      <c r="L9988" s="12"/>
    </row>
    <row r="9989" spans="1:12" x14ac:dyDescent="0.3">
      <c r="A9989">
        <v>6</v>
      </c>
      <c r="B9989">
        <v>12858</v>
      </c>
      <c r="C9989">
        <v>1</v>
      </c>
      <c r="D9989">
        <v>94000</v>
      </c>
      <c r="E9989" s="46">
        <v>44897</v>
      </c>
      <c r="F9989">
        <v>-72</v>
      </c>
      <c r="I9989" t="str">
        <f>INDEX(LedgerMapping[[#All],[Level 3]],MATCH(Actuals[[#This Row],[Sub Ledger]],LedgerMapping[[#All],[Sub Ledger]],0))</f>
        <v>Tax</v>
      </c>
      <c r="J9989" s="22">
        <f>YEAR(Actuals[[#This Row],[Date]])</f>
        <v>2022</v>
      </c>
      <c r="K9989" s="22">
        <f>MONTH(Actuals[[#This Row],[Date]])</f>
        <v>12</v>
      </c>
      <c r="L9989" s="12"/>
    </row>
    <row r="9990" spans="1:12" x14ac:dyDescent="0.3">
      <c r="A9990">
        <v>5</v>
      </c>
      <c r="B9990">
        <v>330</v>
      </c>
      <c r="C9990">
        <v>1</v>
      </c>
      <c r="D9990">
        <v>60000</v>
      </c>
      <c r="E9990" s="46">
        <v>44562</v>
      </c>
      <c r="F9990">
        <v>-33920</v>
      </c>
      <c r="I9990" t="str">
        <f>INDEX(LedgerMapping[[#All],[Level 3]],MATCH(Actuals[[#This Row],[Sub Ledger]],LedgerMapping[[#All],[Sub Ledger]],0))</f>
        <v>Marketing</v>
      </c>
      <c r="J9990" s="22">
        <f>YEAR(Actuals[[#This Row],[Date]])</f>
        <v>2022</v>
      </c>
      <c r="K9990" s="22">
        <f>MONTH(Actuals[[#This Row],[Date]])</f>
        <v>1</v>
      </c>
      <c r="L9990" s="12"/>
    </row>
    <row r="9991" spans="1:12" x14ac:dyDescent="0.3">
      <c r="A9991">
        <v>5</v>
      </c>
      <c r="B9991">
        <v>1454</v>
      </c>
      <c r="C9991">
        <v>1</v>
      </c>
      <c r="D9991">
        <v>60000</v>
      </c>
      <c r="E9991" s="46">
        <v>44593</v>
      </c>
      <c r="F9991">
        <v>-37080</v>
      </c>
      <c r="I9991" t="str">
        <f>INDEX(LedgerMapping[[#All],[Level 3]],MATCH(Actuals[[#This Row],[Sub Ledger]],LedgerMapping[[#All],[Sub Ledger]],0))</f>
        <v>Marketing</v>
      </c>
      <c r="J9991" s="22">
        <f>YEAR(Actuals[[#This Row],[Date]])</f>
        <v>2022</v>
      </c>
      <c r="K9991" s="22">
        <f>MONTH(Actuals[[#This Row],[Date]])</f>
        <v>2</v>
      </c>
      <c r="L9991" s="12"/>
    </row>
    <row r="9992" spans="1:12" x14ac:dyDescent="0.3">
      <c r="A9992">
        <v>5</v>
      </c>
      <c r="B9992">
        <v>2576</v>
      </c>
      <c r="C9992">
        <v>1</v>
      </c>
      <c r="D9992">
        <v>60000</v>
      </c>
      <c r="E9992" s="46">
        <v>44624</v>
      </c>
      <c r="F9992">
        <v>-29440</v>
      </c>
      <c r="I9992" t="str">
        <f>INDEX(LedgerMapping[[#All],[Level 3]],MATCH(Actuals[[#This Row],[Sub Ledger]],LedgerMapping[[#All],[Sub Ledger]],0))</f>
        <v>Marketing</v>
      </c>
      <c r="J9992" s="22">
        <f>YEAR(Actuals[[#This Row],[Date]])</f>
        <v>2022</v>
      </c>
      <c r="K9992" s="22">
        <f>MONTH(Actuals[[#This Row],[Date]])</f>
        <v>3</v>
      </c>
      <c r="L9992" s="12"/>
    </row>
    <row r="9993" spans="1:12" x14ac:dyDescent="0.3">
      <c r="A9993">
        <v>5</v>
      </c>
      <c r="B9993">
        <v>3698</v>
      </c>
      <c r="C9993">
        <v>1</v>
      </c>
      <c r="D9993">
        <v>60000</v>
      </c>
      <c r="E9993" s="46">
        <v>44654</v>
      </c>
      <c r="F9993">
        <v>-28000</v>
      </c>
      <c r="I9993" t="str">
        <f>INDEX(LedgerMapping[[#All],[Level 3]],MATCH(Actuals[[#This Row],[Sub Ledger]],LedgerMapping[[#All],[Sub Ledger]],0))</f>
        <v>Marketing</v>
      </c>
      <c r="J9993" s="22">
        <f>YEAR(Actuals[[#This Row],[Date]])</f>
        <v>2022</v>
      </c>
      <c r="K9993" s="22">
        <f>MONTH(Actuals[[#This Row],[Date]])</f>
        <v>4</v>
      </c>
      <c r="L9993" s="12"/>
    </row>
    <row r="9994" spans="1:12" x14ac:dyDescent="0.3">
      <c r="A9994">
        <v>5</v>
      </c>
      <c r="B9994">
        <v>4818</v>
      </c>
      <c r="C9994">
        <v>1</v>
      </c>
      <c r="D9994">
        <v>60000</v>
      </c>
      <c r="E9994" s="46">
        <v>44685</v>
      </c>
      <c r="F9994">
        <v>-32640</v>
      </c>
      <c r="I9994" t="str">
        <f>INDEX(LedgerMapping[[#All],[Level 3]],MATCH(Actuals[[#This Row],[Sub Ledger]],LedgerMapping[[#All],[Sub Ledger]],0))</f>
        <v>Marketing</v>
      </c>
      <c r="J9994" s="22">
        <f>YEAR(Actuals[[#This Row],[Date]])</f>
        <v>2022</v>
      </c>
      <c r="K9994" s="22">
        <f>MONTH(Actuals[[#This Row],[Date]])</f>
        <v>5</v>
      </c>
      <c r="L9994" s="12"/>
    </row>
    <row r="9995" spans="1:12" x14ac:dyDescent="0.3">
      <c r="A9995">
        <v>5</v>
      </c>
      <c r="B9995">
        <v>5943</v>
      </c>
      <c r="C9995">
        <v>1</v>
      </c>
      <c r="D9995">
        <v>60000</v>
      </c>
      <c r="E9995" s="46">
        <v>44715</v>
      </c>
      <c r="F9995">
        <v>-29760</v>
      </c>
      <c r="I9995" t="str">
        <f>INDEX(LedgerMapping[[#All],[Level 3]],MATCH(Actuals[[#This Row],[Sub Ledger]],LedgerMapping[[#All],[Sub Ledger]],0))</f>
        <v>Marketing</v>
      </c>
      <c r="J9995" s="22">
        <f>YEAR(Actuals[[#This Row],[Date]])</f>
        <v>2022</v>
      </c>
      <c r="K9995" s="22">
        <f>MONTH(Actuals[[#This Row],[Date]])</f>
        <v>6</v>
      </c>
      <c r="L9995" s="12"/>
    </row>
    <row r="9996" spans="1:12" x14ac:dyDescent="0.3">
      <c r="A9996">
        <v>5</v>
      </c>
      <c r="B9996">
        <v>7066</v>
      </c>
      <c r="C9996">
        <v>1</v>
      </c>
      <c r="D9996">
        <v>60000</v>
      </c>
      <c r="E9996" s="46">
        <v>44746</v>
      </c>
      <c r="F9996">
        <v>-27160</v>
      </c>
      <c r="I9996" t="str">
        <f>INDEX(LedgerMapping[[#All],[Level 3]],MATCH(Actuals[[#This Row],[Sub Ledger]],LedgerMapping[[#All],[Sub Ledger]],0))</f>
        <v>Marketing</v>
      </c>
      <c r="J9996" s="22">
        <f>YEAR(Actuals[[#This Row],[Date]])</f>
        <v>2022</v>
      </c>
      <c r="K9996" s="22">
        <f>MONTH(Actuals[[#This Row],[Date]])</f>
        <v>7</v>
      </c>
      <c r="L9996" s="12"/>
    </row>
    <row r="9997" spans="1:12" x14ac:dyDescent="0.3">
      <c r="A9997">
        <v>5</v>
      </c>
      <c r="B9997">
        <v>8187</v>
      </c>
      <c r="C9997">
        <v>1</v>
      </c>
      <c r="D9997">
        <v>60000</v>
      </c>
      <c r="E9997" s="46">
        <v>44777</v>
      </c>
      <c r="F9997">
        <v>-32960</v>
      </c>
      <c r="I9997" t="str">
        <f>INDEX(LedgerMapping[[#All],[Level 3]],MATCH(Actuals[[#This Row],[Sub Ledger]],LedgerMapping[[#All],[Sub Ledger]],0))</f>
        <v>Marketing</v>
      </c>
      <c r="J9997" s="22">
        <f>YEAR(Actuals[[#This Row],[Date]])</f>
        <v>2022</v>
      </c>
      <c r="K9997" s="22">
        <f>MONTH(Actuals[[#This Row],[Date]])</f>
        <v>8</v>
      </c>
      <c r="L9997" s="12"/>
    </row>
    <row r="9998" spans="1:12" x14ac:dyDescent="0.3">
      <c r="A9998">
        <v>5</v>
      </c>
      <c r="B9998">
        <v>9309</v>
      </c>
      <c r="C9998">
        <v>1</v>
      </c>
      <c r="D9998">
        <v>60000</v>
      </c>
      <c r="E9998" s="46">
        <v>44805</v>
      </c>
      <c r="F9998">
        <v>-32000</v>
      </c>
      <c r="I9998" t="str">
        <f>INDEX(LedgerMapping[[#All],[Level 3]],MATCH(Actuals[[#This Row],[Sub Ledger]],LedgerMapping[[#All],[Sub Ledger]],0))</f>
        <v>Marketing</v>
      </c>
      <c r="J9998" s="22">
        <f>YEAR(Actuals[[#This Row],[Date]])</f>
        <v>2022</v>
      </c>
      <c r="K9998" s="22">
        <f>MONTH(Actuals[[#This Row],[Date]])</f>
        <v>9</v>
      </c>
      <c r="L9998" s="12"/>
    </row>
    <row r="9999" spans="1:12" x14ac:dyDescent="0.3">
      <c r="A9999">
        <v>5</v>
      </c>
      <c r="B9999">
        <v>10424</v>
      </c>
      <c r="C9999">
        <v>1</v>
      </c>
      <c r="D9999">
        <v>60000</v>
      </c>
      <c r="E9999" s="46">
        <v>44836</v>
      </c>
      <c r="F9999">
        <v>-36800</v>
      </c>
      <c r="I9999" t="str">
        <f>INDEX(LedgerMapping[[#All],[Level 3]],MATCH(Actuals[[#This Row],[Sub Ledger]],LedgerMapping[[#All],[Sub Ledger]],0))</f>
        <v>Marketing</v>
      </c>
      <c r="J9999" s="22">
        <f>YEAR(Actuals[[#This Row],[Date]])</f>
        <v>2022</v>
      </c>
      <c r="K9999" s="22">
        <f>MONTH(Actuals[[#This Row],[Date]])</f>
        <v>10</v>
      </c>
      <c r="L9999" s="12"/>
    </row>
    <row r="10000" spans="1:12" x14ac:dyDescent="0.3">
      <c r="A10000">
        <v>5</v>
      </c>
      <c r="B10000">
        <v>11544</v>
      </c>
      <c r="C10000">
        <v>1</v>
      </c>
      <c r="D10000">
        <v>60000</v>
      </c>
      <c r="E10000" s="46">
        <v>44866</v>
      </c>
      <c r="F10000">
        <v>-39376</v>
      </c>
      <c r="I10000" t="str">
        <f>INDEX(LedgerMapping[[#All],[Level 3]],MATCH(Actuals[[#This Row],[Sub Ledger]],LedgerMapping[[#All],[Sub Ledger]],0))</f>
        <v>Marketing</v>
      </c>
      <c r="J10000" s="22">
        <f>YEAR(Actuals[[#This Row],[Date]])</f>
        <v>2022</v>
      </c>
      <c r="K10000" s="22">
        <f>MONTH(Actuals[[#This Row],[Date]])</f>
        <v>11</v>
      </c>
      <c r="L10000" s="12"/>
    </row>
    <row r="10001" spans="1:12" x14ac:dyDescent="0.3">
      <c r="A10001">
        <v>5</v>
      </c>
      <c r="B10001">
        <v>12673</v>
      </c>
      <c r="C10001">
        <v>1</v>
      </c>
      <c r="D10001">
        <v>60000</v>
      </c>
      <c r="E10001" s="46">
        <v>44897</v>
      </c>
      <c r="F10001">
        <v>-43056</v>
      </c>
      <c r="I10001" t="str">
        <f>INDEX(LedgerMapping[[#All],[Level 3]],MATCH(Actuals[[#This Row],[Sub Ledger]],LedgerMapping[[#All],[Sub Ledger]],0))</f>
        <v>Marketing</v>
      </c>
      <c r="J10001" s="22">
        <f>YEAR(Actuals[[#This Row],[Date]])</f>
        <v>2022</v>
      </c>
      <c r="K10001" s="22">
        <f>MONTH(Actuals[[#This Row],[Date]])</f>
        <v>12</v>
      </c>
      <c r="L10001" s="12"/>
    </row>
    <row r="10002" spans="1:12" x14ac:dyDescent="0.3">
      <c r="A10002">
        <v>5</v>
      </c>
      <c r="B10002">
        <v>13707</v>
      </c>
      <c r="C10002">
        <v>1</v>
      </c>
      <c r="D10002">
        <v>60000</v>
      </c>
      <c r="E10002" s="46">
        <v>44927</v>
      </c>
      <c r="F10002">
        <v>-51308</v>
      </c>
      <c r="I10002" t="str">
        <f>INDEX(LedgerMapping[[#All],[Level 3]],MATCH(Actuals[[#This Row],[Sub Ledger]],LedgerMapping[[#All],[Sub Ledger]],0))</f>
        <v>Marketing</v>
      </c>
      <c r="J10002" s="22">
        <f>YEAR(Actuals[[#This Row],[Date]])</f>
        <v>2023</v>
      </c>
      <c r="K10002" s="22">
        <f>MONTH(Actuals[[#This Row],[Date]])</f>
        <v>1</v>
      </c>
      <c r="L10002" s="12"/>
    </row>
    <row r="10003" spans="1:12" x14ac:dyDescent="0.3">
      <c r="A10003">
        <v>5</v>
      </c>
      <c r="B10003">
        <v>14717</v>
      </c>
      <c r="C10003">
        <v>1</v>
      </c>
      <c r="D10003">
        <v>60000</v>
      </c>
      <c r="E10003" s="46">
        <v>44958</v>
      </c>
      <c r="F10003">
        <v>-44894</v>
      </c>
      <c r="I10003" t="str">
        <f>INDEX(LedgerMapping[[#All],[Level 3]],MATCH(Actuals[[#This Row],[Sub Ledger]],LedgerMapping[[#All],[Sub Ledger]],0))</f>
        <v>Marketing</v>
      </c>
      <c r="J10003" s="22">
        <f>YEAR(Actuals[[#This Row],[Date]])</f>
        <v>2023</v>
      </c>
      <c r="K10003" s="22">
        <f>MONTH(Actuals[[#This Row],[Date]])</f>
        <v>2</v>
      </c>
      <c r="L10003" s="12"/>
    </row>
    <row r="10004" spans="1:12" x14ac:dyDescent="0.3">
      <c r="A10004">
        <v>5</v>
      </c>
      <c r="B10004">
        <v>15697</v>
      </c>
      <c r="C10004">
        <v>1</v>
      </c>
      <c r="D10004">
        <v>60000</v>
      </c>
      <c r="E10004" s="46">
        <v>44988</v>
      </c>
      <c r="F10004">
        <v>-42383</v>
      </c>
      <c r="I10004" t="str">
        <f>INDEX(LedgerMapping[[#All],[Level 3]],MATCH(Actuals[[#This Row],[Sub Ledger]],LedgerMapping[[#All],[Sub Ledger]],0))</f>
        <v>Marketing</v>
      </c>
      <c r="J10004" s="22">
        <f>YEAR(Actuals[[#This Row],[Date]])</f>
        <v>2023</v>
      </c>
      <c r="K10004" s="22">
        <f>MONTH(Actuals[[#This Row],[Date]])</f>
        <v>3</v>
      </c>
      <c r="L10004" s="12"/>
    </row>
    <row r="10005" spans="1:12" x14ac:dyDescent="0.3">
      <c r="A10005">
        <v>5</v>
      </c>
      <c r="B10005">
        <v>16729</v>
      </c>
      <c r="C10005">
        <v>1</v>
      </c>
      <c r="D10005">
        <v>60000</v>
      </c>
      <c r="E10005" s="46">
        <v>45018</v>
      </c>
      <c r="F10005">
        <v>-46868</v>
      </c>
      <c r="I10005" t="str">
        <f>INDEX(LedgerMapping[[#All],[Level 3]],MATCH(Actuals[[#This Row],[Sub Ledger]],LedgerMapping[[#All],[Sub Ledger]],0))</f>
        <v>Marketing</v>
      </c>
      <c r="J10005" s="22">
        <f>YEAR(Actuals[[#This Row],[Date]])</f>
        <v>2023</v>
      </c>
      <c r="K10005" s="22">
        <f>MONTH(Actuals[[#This Row],[Date]])</f>
        <v>4</v>
      </c>
      <c r="L10005" s="12"/>
    </row>
    <row r="10006" spans="1:12" x14ac:dyDescent="0.3">
      <c r="A10006">
        <v>5</v>
      </c>
      <c r="B10006">
        <v>17760</v>
      </c>
      <c r="C10006">
        <v>1</v>
      </c>
      <c r="D10006">
        <v>60000</v>
      </c>
      <c r="E10006" s="46">
        <v>45049</v>
      </c>
      <c r="F10006">
        <v>-36732</v>
      </c>
      <c r="I10006" t="str">
        <f>INDEX(LedgerMapping[[#All],[Level 3]],MATCH(Actuals[[#This Row],[Sub Ledger]],LedgerMapping[[#All],[Sub Ledger]],0))</f>
        <v>Marketing</v>
      </c>
      <c r="J10006" s="22">
        <f>YEAR(Actuals[[#This Row],[Date]])</f>
        <v>2023</v>
      </c>
      <c r="K10006" s="22">
        <f>MONTH(Actuals[[#This Row],[Date]])</f>
        <v>5</v>
      </c>
      <c r="L10006" s="12"/>
    </row>
    <row r="10007" spans="1:12" x14ac:dyDescent="0.3">
      <c r="A10007">
        <v>5</v>
      </c>
      <c r="B10007">
        <v>18764</v>
      </c>
      <c r="C10007">
        <v>1</v>
      </c>
      <c r="D10007">
        <v>60000</v>
      </c>
      <c r="E10007" s="46">
        <v>45079</v>
      </c>
      <c r="F10007">
        <v>-42787</v>
      </c>
      <c r="I10007" t="str">
        <f>INDEX(LedgerMapping[[#All],[Level 3]],MATCH(Actuals[[#This Row],[Sub Ledger]],LedgerMapping[[#All],[Sub Ledger]],0))</f>
        <v>Marketing</v>
      </c>
      <c r="J10007" s="22">
        <f>YEAR(Actuals[[#This Row],[Date]])</f>
        <v>2023</v>
      </c>
      <c r="K10007" s="22">
        <f>MONTH(Actuals[[#This Row],[Date]])</f>
        <v>6</v>
      </c>
      <c r="L10007" s="12"/>
    </row>
    <row r="10008" spans="1:12" x14ac:dyDescent="0.3">
      <c r="A10008">
        <v>5</v>
      </c>
      <c r="B10008">
        <v>19792</v>
      </c>
      <c r="C10008">
        <v>1</v>
      </c>
      <c r="D10008">
        <v>60000</v>
      </c>
      <c r="E10008" s="46">
        <v>45110</v>
      </c>
      <c r="F10008">
        <v>-50815</v>
      </c>
      <c r="I10008" t="str">
        <f>INDEX(LedgerMapping[[#All],[Level 3]],MATCH(Actuals[[#This Row],[Sub Ledger]],LedgerMapping[[#All],[Sub Ledger]],0))</f>
        <v>Marketing</v>
      </c>
      <c r="J10008" s="22">
        <f>YEAR(Actuals[[#This Row],[Date]])</f>
        <v>2023</v>
      </c>
      <c r="K10008" s="22">
        <f>MONTH(Actuals[[#This Row],[Date]])</f>
        <v>7</v>
      </c>
      <c r="L10008" s="12"/>
    </row>
    <row r="10009" spans="1:12" x14ac:dyDescent="0.3">
      <c r="A10009">
        <v>5</v>
      </c>
      <c r="B10009">
        <v>20823</v>
      </c>
      <c r="C10009">
        <v>1</v>
      </c>
      <c r="D10009">
        <v>60000</v>
      </c>
      <c r="E10009" s="46">
        <v>45141</v>
      </c>
      <c r="F10009">
        <v>-46644</v>
      </c>
      <c r="I10009" t="str">
        <f>INDEX(LedgerMapping[[#All],[Level 3]],MATCH(Actuals[[#This Row],[Sub Ledger]],LedgerMapping[[#All],[Sub Ledger]],0))</f>
        <v>Marketing</v>
      </c>
      <c r="J10009" s="22">
        <f>YEAR(Actuals[[#This Row],[Date]])</f>
        <v>2023</v>
      </c>
      <c r="K10009" s="22">
        <f>MONTH(Actuals[[#This Row],[Date]])</f>
        <v>8</v>
      </c>
      <c r="L10009" s="12"/>
    </row>
    <row r="10010" spans="1:12" x14ac:dyDescent="0.3">
      <c r="A10010">
        <v>5</v>
      </c>
      <c r="B10010">
        <v>21824</v>
      </c>
      <c r="C10010">
        <v>1</v>
      </c>
      <c r="D10010">
        <v>60000</v>
      </c>
      <c r="E10010" s="46">
        <v>45169</v>
      </c>
      <c r="F10010">
        <v>-53775</v>
      </c>
      <c r="I10010" t="str">
        <f>INDEX(LedgerMapping[[#All],[Level 3]],MATCH(Actuals[[#This Row],[Sub Ledger]],LedgerMapping[[#All],[Sub Ledger]],0))</f>
        <v>Marketing</v>
      </c>
      <c r="J10010" s="22">
        <f>YEAR(Actuals[[#This Row],[Date]])</f>
        <v>2023</v>
      </c>
      <c r="K10010" s="22">
        <f>MONTH(Actuals[[#This Row],[Date]])</f>
        <v>8</v>
      </c>
      <c r="L10010" s="12"/>
    </row>
    <row r="10011" spans="1:12" x14ac:dyDescent="0.3">
      <c r="A10011">
        <v>5</v>
      </c>
      <c r="B10011">
        <v>22801</v>
      </c>
      <c r="C10011">
        <v>1</v>
      </c>
      <c r="D10011">
        <v>60000</v>
      </c>
      <c r="E10011" s="46">
        <v>45200</v>
      </c>
      <c r="F10011">
        <v>-45881</v>
      </c>
      <c r="I10011" t="str">
        <f>INDEX(LedgerMapping[[#All],[Level 3]],MATCH(Actuals[[#This Row],[Sub Ledger]],LedgerMapping[[#All],[Sub Ledger]],0))</f>
        <v>Marketing</v>
      </c>
      <c r="J10011" s="22">
        <f>YEAR(Actuals[[#This Row],[Date]])</f>
        <v>2023</v>
      </c>
      <c r="K10011" s="22">
        <f>MONTH(Actuals[[#This Row],[Date]])</f>
        <v>10</v>
      </c>
      <c r="L10011" s="12"/>
    </row>
    <row r="10012" spans="1:12" x14ac:dyDescent="0.3">
      <c r="A10012">
        <v>5</v>
      </c>
      <c r="B10012">
        <v>23805</v>
      </c>
      <c r="C10012">
        <v>1</v>
      </c>
      <c r="D10012">
        <v>60000</v>
      </c>
      <c r="E10012" s="46">
        <v>45230</v>
      </c>
      <c r="F10012">
        <v>-37943</v>
      </c>
      <c r="I10012" t="str">
        <f>INDEX(LedgerMapping[[#All],[Level 3]],MATCH(Actuals[[#This Row],[Sub Ledger]],LedgerMapping[[#All],[Sub Ledger]],0))</f>
        <v>Marketing</v>
      </c>
      <c r="J10012" s="22">
        <f>YEAR(Actuals[[#This Row],[Date]])</f>
        <v>2023</v>
      </c>
      <c r="K10012" s="22">
        <f>MONTH(Actuals[[#This Row],[Date]])</f>
        <v>10</v>
      </c>
      <c r="L10012" s="12"/>
    </row>
    <row r="10013" spans="1:12" x14ac:dyDescent="0.3">
      <c r="A10013">
        <v>5</v>
      </c>
      <c r="B10013">
        <v>24834</v>
      </c>
      <c r="C10013">
        <v>1</v>
      </c>
      <c r="D10013">
        <v>60000</v>
      </c>
      <c r="E10013" s="46">
        <v>45261</v>
      </c>
      <c r="F10013">
        <v>-41576</v>
      </c>
      <c r="I10013" t="str">
        <f>INDEX(LedgerMapping[[#All],[Level 3]],MATCH(Actuals[[#This Row],[Sub Ledger]],LedgerMapping[[#All],[Sub Ledger]],0))</f>
        <v>Marketing</v>
      </c>
      <c r="J10013" s="22">
        <f>YEAR(Actuals[[#This Row],[Date]])</f>
        <v>2023</v>
      </c>
      <c r="K10013" s="22">
        <f>MONTH(Actuals[[#This Row],[Date]])</f>
        <v>12</v>
      </c>
      <c r="L10013" s="12"/>
    </row>
    <row r="10014" spans="1:12" x14ac:dyDescent="0.3">
      <c r="A10014">
        <v>5</v>
      </c>
      <c r="B10014">
        <v>25898</v>
      </c>
      <c r="C10014">
        <v>1</v>
      </c>
      <c r="D10014">
        <v>60000</v>
      </c>
      <c r="E10014" s="46">
        <v>45291</v>
      </c>
      <c r="F10014">
        <v>-57641</v>
      </c>
      <c r="I10014" t="str">
        <f>INDEX(LedgerMapping[[#All],[Level 3]],MATCH(Actuals[[#This Row],[Sub Ledger]],LedgerMapping[[#All],[Sub Ledger]],0))</f>
        <v>Marketing</v>
      </c>
      <c r="J10014" s="22">
        <f>YEAR(Actuals[[#This Row],[Date]])</f>
        <v>2023</v>
      </c>
      <c r="K10014" s="22">
        <f>MONTH(Actuals[[#This Row],[Date]])</f>
        <v>12</v>
      </c>
      <c r="L10014" s="12"/>
    </row>
    <row r="10015" spans="1:12" x14ac:dyDescent="0.3">
      <c r="A10015">
        <v>5</v>
      </c>
      <c r="B10015">
        <v>27031</v>
      </c>
      <c r="C10015">
        <v>1</v>
      </c>
      <c r="D10015">
        <v>60000</v>
      </c>
      <c r="E10015" s="46">
        <v>45322</v>
      </c>
      <c r="F10015">
        <v>-53903</v>
      </c>
      <c r="I10015" t="str">
        <f>INDEX(LedgerMapping[[#All],[Level 3]],MATCH(Actuals[[#This Row],[Sub Ledger]],LedgerMapping[[#All],[Sub Ledger]],0))</f>
        <v>Marketing</v>
      </c>
      <c r="J10015" s="22">
        <f>YEAR(Actuals[[#This Row],[Date]])</f>
        <v>2024</v>
      </c>
      <c r="K10015" s="22">
        <f>MONTH(Actuals[[#This Row],[Date]])</f>
        <v>1</v>
      </c>
      <c r="L10015" s="12"/>
    </row>
    <row r="10016" spans="1:12" x14ac:dyDescent="0.3">
      <c r="A10016">
        <v>5</v>
      </c>
      <c r="B10016">
        <v>28181</v>
      </c>
      <c r="C10016">
        <v>1</v>
      </c>
      <c r="D10016">
        <v>60000</v>
      </c>
      <c r="E10016" s="46">
        <v>45354</v>
      </c>
      <c r="F10016">
        <v>-50053</v>
      </c>
      <c r="I10016" t="str">
        <f>INDEX(LedgerMapping[[#All],[Level 3]],MATCH(Actuals[[#This Row],[Sub Ledger]],LedgerMapping[[#All],[Sub Ledger]],0))</f>
        <v>Marketing</v>
      </c>
      <c r="J10016" s="22">
        <f>YEAR(Actuals[[#This Row],[Date]])</f>
        <v>2024</v>
      </c>
      <c r="K10016" s="22">
        <f>MONTH(Actuals[[#This Row],[Date]])</f>
        <v>3</v>
      </c>
      <c r="L10016" s="12"/>
    </row>
    <row r="10017" spans="1:12" x14ac:dyDescent="0.3">
      <c r="A10017">
        <v>5</v>
      </c>
      <c r="B10017">
        <v>29335</v>
      </c>
      <c r="C10017">
        <v>1</v>
      </c>
      <c r="D10017">
        <v>60000</v>
      </c>
      <c r="E10017" s="46">
        <v>45384</v>
      </c>
      <c r="F10017">
        <v>-54896</v>
      </c>
      <c r="I10017" t="str">
        <f>INDEX(LedgerMapping[[#All],[Level 3]],MATCH(Actuals[[#This Row],[Sub Ledger]],LedgerMapping[[#All],[Sub Ledger]],0))</f>
        <v>Marketing</v>
      </c>
      <c r="J10017" s="22">
        <f>YEAR(Actuals[[#This Row],[Date]])</f>
        <v>2024</v>
      </c>
      <c r="K10017" s="22">
        <f>MONTH(Actuals[[#This Row],[Date]])</f>
        <v>4</v>
      </c>
      <c r="L10017" s="12"/>
    </row>
    <row r="10018" spans="1:12" x14ac:dyDescent="0.3">
      <c r="A10018">
        <v>5</v>
      </c>
      <c r="B10018">
        <v>30461</v>
      </c>
      <c r="C10018">
        <v>1</v>
      </c>
      <c r="D10018">
        <v>60000</v>
      </c>
      <c r="E10018" s="46">
        <v>45415</v>
      </c>
      <c r="F10018">
        <v>-61438</v>
      </c>
      <c r="I10018" t="str">
        <f>INDEX(LedgerMapping[[#All],[Level 3]],MATCH(Actuals[[#This Row],[Sub Ledger]],LedgerMapping[[#All],[Sub Ledger]],0))</f>
        <v>Marketing</v>
      </c>
      <c r="J10018" s="22">
        <f>YEAR(Actuals[[#This Row],[Date]])</f>
        <v>2024</v>
      </c>
      <c r="K10018" s="22">
        <f>MONTH(Actuals[[#This Row],[Date]])</f>
        <v>5</v>
      </c>
      <c r="L10018" s="12"/>
    </row>
    <row r="10019" spans="1:12" x14ac:dyDescent="0.3">
      <c r="A10019">
        <v>5</v>
      </c>
      <c r="B10019">
        <v>31587</v>
      </c>
      <c r="C10019">
        <v>1</v>
      </c>
      <c r="D10019">
        <v>60000</v>
      </c>
      <c r="E10019" s="46">
        <v>45445</v>
      </c>
      <c r="F10019">
        <v>-63342</v>
      </c>
      <c r="I10019" t="str">
        <f>INDEX(LedgerMapping[[#All],[Level 3]],MATCH(Actuals[[#This Row],[Sub Ledger]],LedgerMapping[[#All],[Sub Ledger]],0))</f>
        <v>Marketing</v>
      </c>
      <c r="J10019" s="22">
        <f>YEAR(Actuals[[#This Row],[Date]])</f>
        <v>2024</v>
      </c>
      <c r="K10019" s="22">
        <f>MONTH(Actuals[[#This Row],[Date]])</f>
        <v>6</v>
      </c>
      <c r="L10019" s="12"/>
    </row>
    <row r="10020" spans="1:12" x14ac:dyDescent="0.3">
      <c r="A10020">
        <v>5</v>
      </c>
      <c r="B10020">
        <v>32711</v>
      </c>
      <c r="C10020">
        <v>1</v>
      </c>
      <c r="D10020">
        <v>60000</v>
      </c>
      <c r="E10020" s="46">
        <v>45476</v>
      </c>
      <c r="F10020">
        <v>-59119</v>
      </c>
      <c r="I10020" t="str">
        <f>INDEX(LedgerMapping[[#All],[Level 3]],MATCH(Actuals[[#This Row],[Sub Ledger]],LedgerMapping[[#All],[Sub Ledger]],0))</f>
        <v>Marketing</v>
      </c>
      <c r="J10020" s="22">
        <f>YEAR(Actuals[[#This Row],[Date]])</f>
        <v>2024</v>
      </c>
      <c r="K10020" s="22">
        <f>MONTH(Actuals[[#This Row],[Date]])</f>
        <v>7</v>
      </c>
      <c r="L10020" s="12"/>
    </row>
    <row r="10021" spans="1:12" x14ac:dyDescent="0.3">
      <c r="A10021">
        <v>5</v>
      </c>
      <c r="B10021">
        <v>33836</v>
      </c>
      <c r="C10021">
        <v>1</v>
      </c>
      <c r="D10021">
        <v>60000</v>
      </c>
      <c r="E10021" s="46">
        <v>45507</v>
      </c>
      <c r="F10021">
        <v>-63176</v>
      </c>
      <c r="I10021" t="str">
        <f>INDEX(LedgerMapping[[#All],[Level 3]],MATCH(Actuals[[#This Row],[Sub Ledger]],LedgerMapping[[#All],[Sub Ledger]],0))</f>
        <v>Marketing</v>
      </c>
      <c r="J10021" s="22">
        <f>YEAR(Actuals[[#This Row],[Date]])</f>
        <v>2024</v>
      </c>
      <c r="K10021" s="22">
        <f>MONTH(Actuals[[#This Row],[Date]])</f>
        <v>8</v>
      </c>
      <c r="L10021" s="12"/>
    </row>
    <row r="10022" spans="1:12" x14ac:dyDescent="0.3">
      <c r="A10022">
        <v>5</v>
      </c>
      <c r="B10022">
        <v>34986</v>
      </c>
      <c r="C10022">
        <v>1</v>
      </c>
      <c r="D10022">
        <v>60000</v>
      </c>
      <c r="E10022" s="46">
        <v>45536</v>
      </c>
      <c r="F10022">
        <v>-66447</v>
      </c>
      <c r="I10022" t="str">
        <f>INDEX(LedgerMapping[[#All],[Level 3]],MATCH(Actuals[[#This Row],[Sub Ledger]],LedgerMapping[[#All],[Sub Ledger]],0))</f>
        <v>Marketing</v>
      </c>
      <c r="J10022" s="22">
        <f>YEAR(Actuals[[#This Row],[Date]])</f>
        <v>2024</v>
      </c>
      <c r="K10022" s="22">
        <f>MONTH(Actuals[[#This Row],[Date]])</f>
        <v>9</v>
      </c>
      <c r="L10022" s="12"/>
    </row>
    <row r="10023" spans="1:12" x14ac:dyDescent="0.3">
      <c r="A10023">
        <v>5</v>
      </c>
      <c r="B10023">
        <v>36136</v>
      </c>
      <c r="C10023">
        <v>1</v>
      </c>
      <c r="D10023">
        <v>60000</v>
      </c>
      <c r="E10023" s="46">
        <v>45567</v>
      </c>
      <c r="F10023">
        <v>-64584</v>
      </c>
      <c r="I10023" t="str">
        <f>INDEX(LedgerMapping[[#All],[Level 3]],MATCH(Actuals[[#This Row],[Sub Ledger]],LedgerMapping[[#All],[Sub Ledger]],0))</f>
        <v>Marketing</v>
      </c>
      <c r="J10023" s="22">
        <f>YEAR(Actuals[[#This Row],[Date]])</f>
        <v>2024</v>
      </c>
      <c r="K10023" s="22">
        <f>MONTH(Actuals[[#This Row],[Date]])</f>
        <v>10</v>
      </c>
      <c r="L10023" s="12"/>
    </row>
    <row r="10024" spans="1:12" x14ac:dyDescent="0.3">
      <c r="A10024">
        <v>5</v>
      </c>
      <c r="B10024">
        <v>37286</v>
      </c>
      <c r="C10024">
        <v>1</v>
      </c>
      <c r="D10024">
        <v>60000</v>
      </c>
      <c r="E10024" s="46">
        <v>45597</v>
      </c>
      <c r="F10024">
        <v>-58995</v>
      </c>
      <c r="I10024" t="str">
        <f>INDEX(LedgerMapping[[#All],[Level 3]],MATCH(Actuals[[#This Row],[Sub Ledger]],LedgerMapping[[#All],[Sub Ledger]],0))</f>
        <v>Marketing</v>
      </c>
      <c r="J10024" s="22">
        <f>YEAR(Actuals[[#This Row],[Date]])</f>
        <v>2024</v>
      </c>
      <c r="K10024" s="22">
        <f>MONTH(Actuals[[#This Row],[Date]])</f>
        <v>11</v>
      </c>
      <c r="L10024" s="12"/>
    </row>
    <row r="10025" spans="1:12" x14ac:dyDescent="0.3">
      <c r="A10025">
        <v>5</v>
      </c>
      <c r="B10025">
        <v>38436</v>
      </c>
      <c r="C10025">
        <v>1</v>
      </c>
      <c r="D10025">
        <v>60000</v>
      </c>
      <c r="E10025" s="46">
        <v>45628</v>
      </c>
      <c r="F10025">
        <v>-58126</v>
      </c>
      <c r="I10025" t="str">
        <f>INDEX(LedgerMapping[[#All],[Level 3]],MATCH(Actuals[[#This Row],[Sub Ledger]],LedgerMapping[[#All],[Sub Ledger]],0))</f>
        <v>Marketing</v>
      </c>
      <c r="J10025" s="22">
        <f>YEAR(Actuals[[#This Row],[Date]])</f>
        <v>2024</v>
      </c>
      <c r="K10025" s="22">
        <f>MONTH(Actuals[[#This Row],[Date]])</f>
        <v>12</v>
      </c>
      <c r="L10025" s="12"/>
    </row>
    <row r="10026" spans="1:12" x14ac:dyDescent="0.3">
      <c r="A10026">
        <v>5</v>
      </c>
      <c r="B10026">
        <v>333</v>
      </c>
      <c r="C10026">
        <v>1</v>
      </c>
      <c r="D10026">
        <v>61000</v>
      </c>
      <c r="E10026" s="46">
        <v>44562</v>
      </c>
      <c r="F10026">
        <v>-3731</v>
      </c>
      <c r="I10026" t="str">
        <f>INDEX(LedgerMapping[[#All],[Level 3]],MATCH(Actuals[[#This Row],[Sub Ledger]],LedgerMapping[[#All],[Sub Ledger]],0))</f>
        <v>Marketing</v>
      </c>
      <c r="J10026" s="22">
        <f>YEAR(Actuals[[#This Row],[Date]])</f>
        <v>2022</v>
      </c>
      <c r="K10026" s="22">
        <f>MONTH(Actuals[[#This Row],[Date]])</f>
        <v>1</v>
      </c>
      <c r="L10026" s="12"/>
    </row>
    <row r="10027" spans="1:12" x14ac:dyDescent="0.3">
      <c r="A10027">
        <v>5</v>
      </c>
      <c r="B10027">
        <v>1457</v>
      </c>
      <c r="C10027">
        <v>1</v>
      </c>
      <c r="D10027">
        <v>61000</v>
      </c>
      <c r="E10027" s="46">
        <v>44593</v>
      </c>
      <c r="F10027">
        <v>-2966</v>
      </c>
      <c r="I10027" t="str">
        <f>INDEX(LedgerMapping[[#All],[Level 3]],MATCH(Actuals[[#This Row],[Sub Ledger]],LedgerMapping[[#All],[Sub Ledger]],0))</f>
        <v>Marketing</v>
      </c>
      <c r="J10027" s="22">
        <f>YEAR(Actuals[[#This Row],[Date]])</f>
        <v>2022</v>
      </c>
      <c r="K10027" s="22">
        <f>MONTH(Actuals[[#This Row],[Date]])</f>
        <v>2</v>
      </c>
      <c r="L10027" s="12"/>
    </row>
    <row r="10028" spans="1:12" x14ac:dyDescent="0.3">
      <c r="A10028">
        <v>5</v>
      </c>
      <c r="B10028">
        <v>2579</v>
      </c>
      <c r="C10028">
        <v>1</v>
      </c>
      <c r="D10028">
        <v>61000</v>
      </c>
      <c r="E10028" s="46">
        <v>44624</v>
      </c>
      <c r="F10028">
        <v>-2355</v>
      </c>
      <c r="I10028" t="str">
        <f>INDEX(LedgerMapping[[#All],[Level 3]],MATCH(Actuals[[#This Row],[Sub Ledger]],LedgerMapping[[#All],[Sub Ledger]],0))</f>
        <v>Marketing</v>
      </c>
      <c r="J10028" s="22">
        <f>YEAR(Actuals[[#This Row],[Date]])</f>
        <v>2022</v>
      </c>
      <c r="K10028" s="22">
        <f>MONTH(Actuals[[#This Row],[Date]])</f>
        <v>3</v>
      </c>
      <c r="L10028" s="12"/>
    </row>
    <row r="10029" spans="1:12" x14ac:dyDescent="0.3">
      <c r="A10029">
        <v>5</v>
      </c>
      <c r="B10029">
        <v>3701</v>
      </c>
      <c r="C10029">
        <v>1</v>
      </c>
      <c r="D10029">
        <v>61000</v>
      </c>
      <c r="E10029" s="46">
        <v>44654</v>
      </c>
      <c r="F10029">
        <v>-3080</v>
      </c>
      <c r="I10029" t="str">
        <f>INDEX(LedgerMapping[[#All],[Level 3]],MATCH(Actuals[[#This Row],[Sub Ledger]],LedgerMapping[[#All],[Sub Ledger]],0))</f>
        <v>Marketing</v>
      </c>
      <c r="J10029" s="22">
        <f>YEAR(Actuals[[#This Row],[Date]])</f>
        <v>2022</v>
      </c>
      <c r="K10029" s="22">
        <f>MONTH(Actuals[[#This Row],[Date]])</f>
        <v>4</v>
      </c>
      <c r="L10029" s="12"/>
    </row>
    <row r="10030" spans="1:12" x14ac:dyDescent="0.3">
      <c r="A10030">
        <v>5</v>
      </c>
      <c r="B10030">
        <v>4821</v>
      </c>
      <c r="C10030">
        <v>1</v>
      </c>
      <c r="D10030">
        <v>61000</v>
      </c>
      <c r="E10030" s="46">
        <v>44685</v>
      </c>
      <c r="F10030">
        <v>-3264</v>
      </c>
      <c r="I10030" t="str">
        <f>INDEX(LedgerMapping[[#All],[Level 3]],MATCH(Actuals[[#This Row],[Sub Ledger]],LedgerMapping[[#All],[Sub Ledger]],0))</f>
        <v>Marketing</v>
      </c>
      <c r="J10030" s="22">
        <f>YEAR(Actuals[[#This Row],[Date]])</f>
        <v>2022</v>
      </c>
      <c r="K10030" s="22">
        <f>MONTH(Actuals[[#This Row],[Date]])</f>
        <v>5</v>
      </c>
      <c r="L10030" s="12"/>
    </row>
    <row r="10031" spans="1:12" x14ac:dyDescent="0.3">
      <c r="A10031">
        <v>5</v>
      </c>
      <c r="B10031">
        <v>5944</v>
      </c>
      <c r="C10031">
        <v>1</v>
      </c>
      <c r="D10031">
        <v>61000</v>
      </c>
      <c r="E10031" s="46">
        <v>44715</v>
      </c>
      <c r="F10031">
        <v>-3571</v>
      </c>
      <c r="I10031" t="str">
        <f>INDEX(LedgerMapping[[#All],[Level 3]],MATCH(Actuals[[#This Row],[Sub Ledger]],LedgerMapping[[#All],[Sub Ledger]],0))</f>
        <v>Marketing</v>
      </c>
      <c r="J10031" s="22">
        <f>YEAR(Actuals[[#This Row],[Date]])</f>
        <v>2022</v>
      </c>
      <c r="K10031" s="22">
        <f>MONTH(Actuals[[#This Row],[Date]])</f>
        <v>6</v>
      </c>
      <c r="L10031" s="12"/>
    </row>
    <row r="10032" spans="1:12" x14ac:dyDescent="0.3">
      <c r="A10032">
        <v>5</v>
      </c>
      <c r="B10032">
        <v>7069</v>
      </c>
      <c r="C10032">
        <v>1</v>
      </c>
      <c r="D10032">
        <v>61000</v>
      </c>
      <c r="E10032" s="46">
        <v>44746</v>
      </c>
      <c r="F10032">
        <v>-2987</v>
      </c>
      <c r="I10032" t="str">
        <f>INDEX(LedgerMapping[[#All],[Level 3]],MATCH(Actuals[[#This Row],[Sub Ledger]],LedgerMapping[[#All],[Sub Ledger]],0))</f>
        <v>Marketing</v>
      </c>
      <c r="J10032" s="22">
        <f>YEAR(Actuals[[#This Row],[Date]])</f>
        <v>2022</v>
      </c>
      <c r="K10032" s="22">
        <f>MONTH(Actuals[[#This Row],[Date]])</f>
        <v>7</v>
      </c>
      <c r="L10032" s="12"/>
    </row>
    <row r="10033" spans="1:12" x14ac:dyDescent="0.3">
      <c r="A10033">
        <v>5</v>
      </c>
      <c r="B10033">
        <v>8188</v>
      </c>
      <c r="C10033">
        <v>1</v>
      </c>
      <c r="D10033">
        <v>61000</v>
      </c>
      <c r="E10033" s="46">
        <v>44777</v>
      </c>
      <c r="F10033">
        <v>-3296</v>
      </c>
      <c r="I10033" t="str">
        <f>INDEX(LedgerMapping[[#All],[Level 3]],MATCH(Actuals[[#This Row],[Sub Ledger]],LedgerMapping[[#All],[Sub Ledger]],0))</f>
        <v>Marketing</v>
      </c>
      <c r="J10033" s="22">
        <f>YEAR(Actuals[[#This Row],[Date]])</f>
        <v>2022</v>
      </c>
      <c r="K10033" s="22">
        <f>MONTH(Actuals[[#This Row],[Date]])</f>
        <v>8</v>
      </c>
      <c r="L10033" s="12"/>
    </row>
    <row r="10034" spans="1:12" x14ac:dyDescent="0.3">
      <c r="A10034">
        <v>5</v>
      </c>
      <c r="B10034">
        <v>9310</v>
      </c>
      <c r="C10034">
        <v>1</v>
      </c>
      <c r="D10034">
        <v>61000</v>
      </c>
      <c r="E10034" s="46">
        <v>44805</v>
      </c>
      <c r="F10034">
        <v>-3200</v>
      </c>
      <c r="I10034" t="str">
        <f>INDEX(LedgerMapping[[#All],[Level 3]],MATCH(Actuals[[#This Row],[Sub Ledger]],LedgerMapping[[#All],[Sub Ledger]],0))</f>
        <v>Marketing</v>
      </c>
      <c r="J10034" s="22">
        <f>YEAR(Actuals[[#This Row],[Date]])</f>
        <v>2022</v>
      </c>
      <c r="K10034" s="22">
        <f>MONTH(Actuals[[#This Row],[Date]])</f>
        <v>9</v>
      </c>
      <c r="L10034" s="12"/>
    </row>
    <row r="10035" spans="1:12" x14ac:dyDescent="0.3">
      <c r="A10035">
        <v>5</v>
      </c>
      <c r="B10035">
        <v>10427</v>
      </c>
      <c r="C10035">
        <v>1</v>
      </c>
      <c r="D10035">
        <v>61000</v>
      </c>
      <c r="E10035" s="46">
        <v>44836</v>
      </c>
      <c r="F10035">
        <v>-4153</v>
      </c>
      <c r="I10035" t="str">
        <f>INDEX(LedgerMapping[[#All],[Level 3]],MATCH(Actuals[[#This Row],[Sub Ledger]],LedgerMapping[[#All],[Sub Ledger]],0))</f>
        <v>Marketing</v>
      </c>
      <c r="J10035" s="22">
        <f>YEAR(Actuals[[#This Row],[Date]])</f>
        <v>2022</v>
      </c>
      <c r="K10035" s="22">
        <f>MONTH(Actuals[[#This Row],[Date]])</f>
        <v>10</v>
      </c>
      <c r="L10035" s="12"/>
    </row>
    <row r="10036" spans="1:12" x14ac:dyDescent="0.3">
      <c r="A10036">
        <v>5</v>
      </c>
      <c r="B10036">
        <v>11547</v>
      </c>
      <c r="C10036">
        <v>1</v>
      </c>
      <c r="D10036">
        <v>61000</v>
      </c>
      <c r="E10036" s="46">
        <v>44866</v>
      </c>
      <c r="F10036">
        <v>-4444</v>
      </c>
      <c r="I10036" t="str">
        <f>INDEX(LedgerMapping[[#All],[Level 3]],MATCH(Actuals[[#This Row],[Sub Ledger]],LedgerMapping[[#All],[Sub Ledger]],0))</f>
        <v>Marketing</v>
      </c>
      <c r="J10036" s="22">
        <f>YEAR(Actuals[[#This Row],[Date]])</f>
        <v>2022</v>
      </c>
      <c r="K10036" s="22">
        <f>MONTH(Actuals[[#This Row],[Date]])</f>
        <v>11</v>
      </c>
      <c r="L10036" s="12"/>
    </row>
    <row r="10037" spans="1:12" x14ac:dyDescent="0.3">
      <c r="A10037">
        <v>5</v>
      </c>
      <c r="B10037">
        <v>12675</v>
      </c>
      <c r="C10037">
        <v>1</v>
      </c>
      <c r="D10037">
        <v>61000</v>
      </c>
      <c r="E10037" s="46">
        <v>44897</v>
      </c>
      <c r="F10037">
        <v>-4417</v>
      </c>
      <c r="I10037" t="str">
        <f>INDEX(LedgerMapping[[#All],[Level 3]],MATCH(Actuals[[#This Row],[Sub Ledger]],LedgerMapping[[#All],[Sub Ledger]],0))</f>
        <v>Marketing</v>
      </c>
      <c r="J10037" s="22">
        <f>YEAR(Actuals[[#This Row],[Date]])</f>
        <v>2022</v>
      </c>
      <c r="K10037" s="22">
        <f>MONTH(Actuals[[#This Row],[Date]])</f>
        <v>12</v>
      </c>
      <c r="L10037" s="12"/>
    </row>
    <row r="10038" spans="1:12" x14ac:dyDescent="0.3">
      <c r="A10038">
        <v>5</v>
      </c>
      <c r="B10038">
        <v>13708</v>
      </c>
      <c r="C10038">
        <v>1</v>
      </c>
      <c r="D10038">
        <v>61000</v>
      </c>
      <c r="E10038" s="46">
        <v>44927</v>
      </c>
      <c r="F10038">
        <v>-6317</v>
      </c>
      <c r="I10038" t="str">
        <f>INDEX(LedgerMapping[[#All],[Level 3]],MATCH(Actuals[[#This Row],[Sub Ledger]],LedgerMapping[[#All],[Sub Ledger]],0))</f>
        <v>Marketing</v>
      </c>
      <c r="J10038" s="22">
        <f>YEAR(Actuals[[#This Row],[Date]])</f>
        <v>2023</v>
      </c>
      <c r="K10038" s="22">
        <f>MONTH(Actuals[[#This Row],[Date]])</f>
        <v>1</v>
      </c>
      <c r="L10038" s="12"/>
    </row>
    <row r="10039" spans="1:12" x14ac:dyDescent="0.3">
      <c r="A10039">
        <v>5</v>
      </c>
      <c r="B10039">
        <v>14718</v>
      </c>
      <c r="C10039">
        <v>1</v>
      </c>
      <c r="D10039">
        <v>61000</v>
      </c>
      <c r="E10039" s="46">
        <v>44958</v>
      </c>
      <c r="F10039">
        <v>-4145</v>
      </c>
      <c r="I10039" t="str">
        <f>INDEX(LedgerMapping[[#All],[Level 3]],MATCH(Actuals[[#This Row],[Sub Ledger]],LedgerMapping[[#All],[Sub Ledger]],0))</f>
        <v>Marketing</v>
      </c>
      <c r="J10039" s="22">
        <f>YEAR(Actuals[[#This Row],[Date]])</f>
        <v>2023</v>
      </c>
      <c r="K10039" s="22">
        <f>MONTH(Actuals[[#This Row],[Date]])</f>
        <v>2</v>
      </c>
      <c r="L10039" s="12"/>
    </row>
    <row r="10040" spans="1:12" x14ac:dyDescent="0.3">
      <c r="A10040">
        <v>5</v>
      </c>
      <c r="B10040">
        <v>15698</v>
      </c>
      <c r="C10040">
        <v>1</v>
      </c>
      <c r="D10040">
        <v>61000</v>
      </c>
      <c r="E10040" s="46">
        <v>44988</v>
      </c>
      <c r="F10040">
        <v>-4784</v>
      </c>
      <c r="I10040" t="str">
        <f>INDEX(LedgerMapping[[#All],[Level 3]],MATCH(Actuals[[#This Row],[Sub Ledger]],LedgerMapping[[#All],[Sub Ledger]],0))</f>
        <v>Marketing</v>
      </c>
      <c r="J10040" s="22">
        <f>YEAR(Actuals[[#This Row],[Date]])</f>
        <v>2023</v>
      </c>
      <c r="K10040" s="22">
        <f>MONTH(Actuals[[#This Row],[Date]])</f>
        <v>3</v>
      </c>
      <c r="L10040" s="12"/>
    </row>
    <row r="10041" spans="1:12" x14ac:dyDescent="0.3">
      <c r="A10041">
        <v>5</v>
      </c>
      <c r="B10041">
        <v>16730</v>
      </c>
      <c r="C10041">
        <v>1</v>
      </c>
      <c r="D10041">
        <v>61000</v>
      </c>
      <c r="E10041" s="46">
        <v>45018</v>
      </c>
      <c r="F10041">
        <v>-4809</v>
      </c>
      <c r="I10041" t="str">
        <f>INDEX(LedgerMapping[[#All],[Level 3]],MATCH(Actuals[[#This Row],[Sub Ledger]],LedgerMapping[[#All],[Sub Ledger]],0))</f>
        <v>Marketing</v>
      </c>
      <c r="J10041" s="22">
        <f>YEAR(Actuals[[#This Row],[Date]])</f>
        <v>2023</v>
      </c>
      <c r="K10041" s="22">
        <f>MONTH(Actuals[[#This Row],[Date]])</f>
        <v>4</v>
      </c>
      <c r="L10041" s="12"/>
    </row>
    <row r="10042" spans="1:12" x14ac:dyDescent="0.3">
      <c r="A10042">
        <v>5</v>
      </c>
      <c r="B10042">
        <v>17761</v>
      </c>
      <c r="C10042">
        <v>1</v>
      </c>
      <c r="D10042">
        <v>61000</v>
      </c>
      <c r="E10042" s="46">
        <v>45049</v>
      </c>
      <c r="F10042">
        <v>-4145</v>
      </c>
      <c r="I10042" t="str">
        <f>INDEX(LedgerMapping[[#All],[Level 3]],MATCH(Actuals[[#This Row],[Sub Ledger]],LedgerMapping[[#All],[Sub Ledger]],0))</f>
        <v>Marketing</v>
      </c>
      <c r="J10042" s="22">
        <f>YEAR(Actuals[[#This Row],[Date]])</f>
        <v>2023</v>
      </c>
      <c r="K10042" s="22">
        <f>MONTH(Actuals[[#This Row],[Date]])</f>
        <v>5</v>
      </c>
      <c r="L10042" s="12"/>
    </row>
    <row r="10043" spans="1:12" x14ac:dyDescent="0.3">
      <c r="A10043">
        <v>5</v>
      </c>
      <c r="B10043">
        <v>18765</v>
      </c>
      <c r="C10043">
        <v>1</v>
      </c>
      <c r="D10043">
        <v>61000</v>
      </c>
      <c r="E10043" s="46">
        <v>45079</v>
      </c>
      <c r="F10043">
        <v>-4829</v>
      </c>
      <c r="I10043" t="str">
        <f>INDEX(LedgerMapping[[#All],[Level 3]],MATCH(Actuals[[#This Row],[Sub Ledger]],LedgerMapping[[#All],[Sub Ledger]],0))</f>
        <v>Marketing</v>
      </c>
      <c r="J10043" s="22">
        <f>YEAR(Actuals[[#This Row],[Date]])</f>
        <v>2023</v>
      </c>
      <c r="K10043" s="22">
        <f>MONTH(Actuals[[#This Row],[Date]])</f>
        <v>6</v>
      </c>
      <c r="L10043" s="12"/>
    </row>
    <row r="10044" spans="1:12" x14ac:dyDescent="0.3">
      <c r="A10044">
        <v>5</v>
      </c>
      <c r="B10044">
        <v>19793</v>
      </c>
      <c r="C10044">
        <v>1</v>
      </c>
      <c r="D10044">
        <v>61000</v>
      </c>
      <c r="E10044" s="46">
        <v>45110</v>
      </c>
      <c r="F10044">
        <v>-5735</v>
      </c>
      <c r="I10044" t="str">
        <f>INDEX(LedgerMapping[[#All],[Level 3]],MATCH(Actuals[[#This Row],[Sub Ledger]],LedgerMapping[[#All],[Sub Ledger]],0))</f>
        <v>Marketing</v>
      </c>
      <c r="J10044" s="22">
        <f>YEAR(Actuals[[#This Row],[Date]])</f>
        <v>2023</v>
      </c>
      <c r="K10044" s="22">
        <f>MONTH(Actuals[[#This Row],[Date]])</f>
        <v>7</v>
      </c>
      <c r="L10044" s="12"/>
    </row>
    <row r="10045" spans="1:12" x14ac:dyDescent="0.3">
      <c r="A10045">
        <v>5</v>
      </c>
      <c r="B10045">
        <v>20824</v>
      </c>
      <c r="C10045">
        <v>1</v>
      </c>
      <c r="D10045">
        <v>61000</v>
      </c>
      <c r="E10045" s="46">
        <v>45141</v>
      </c>
      <c r="F10045">
        <v>-4307</v>
      </c>
      <c r="I10045" t="str">
        <f>INDEX(LedgerMapping[[#All],[Level 3]],MATCH(Actuals[[#This Row],[Sub Ledger]],LedgerMapping[[#All],[Sub Ledger]],0))</f>
        <v>Marketing</v>
      </c>
      <c r="J10045" s="22">
        <f>YEAR(Actuals[[#This Row],[Date]])</f>
        <v>2023</v>
      </c>
      <c r="K10045" s="22">
        <f>MONTH(Actuals[[#This Row],[Date]])</f>
        <v>8</v>
      </c>
      <c r="L10045" s="12"/>
    </row>
    <row r="10046" spans="1:12" x14ac:dyDescent="0.3">
      <c r="A10046">
        <v>5</v>
      </c>
      <c r="B10046">
        <v>21825</v>
      </c>
      <c r="C10046">
        <v>1</v>
      </c>
      <c r="D10046">
        <v>61000</v>
      </c>
      <c r="E10046" s="46">
        <v>45169</v>
      </c>
      <c r="F10046">
        <v>-6069</v>
      </c>
      <c r="I10046" t="str">
        <f>INDEX(LedgerMapping[[#All],[Level 3]],MATCH(Actuals[[#This Row],[Sub Ledger]],LedgerMapping[[#All],[Sub Ledger]],0))</f>
        <v>Marketing</v>
      </c>
      <c r="J10046" s="22">
        <f>YEAR(Actuals[[#This Row],[Date]])</f>
        <v>2023</v>
      </c>
      <c r="K10046" s="22">
        <f>MONTH(Actuals[[#This Row],[Date]])</f>
        <v>8</v>
      </c>
      <c r="L10046" s="12"/>
    </row>
    <row r="10047" spans="1:12" x14ac:dyDescent="0.3">
      <c r="A10047">
        <v>5</v>
      </c>
      <c r="B10047">
        <v>22802</v>
      </c>
      <c r="C10047">
        <v>1</v>
      </c>
      <c r="D10047">
        <v>61000</v>
      </c>
      <c r="E10047" s="46">
        <v>45200</v>
      </c>
      <c r="F10047">
        <v>-3766</v>
      </c>
      <c r="I10047" t="str">
        <f>INDEX(LedgerMapping[[#All],[Level 3]],MATCH(Actuals[[#This Row],[Sub Ledger]],LedgerMapping[[#All],[Sub Ledger]],0))</f>
        <v>Marketing</v>
      </c>
      <c r="J10047" s="22">
        <f>YEAR(Actuals[[#This Row],[Date]])</f>
        <v>2023</v>
      </c>
      <c r="K10047" s="22">
        <f>MONTH(Actuals[[#This Row],[Date]])</f>
        <v>10</v>
      </c>
      <c r="L10047" s="12"/>
    </row>
    <row r="10048" spans="1:12" x14ac:dyDescent="0.3">
      <c r="A10048">
        <v>5</v>
      </c>
      <c r="B10048">
        <v>23806</v>
      </c>
      <c r="C10048">
        <v>1</v>
      </c>
      <c r="D10048">
        <v>61000</v>
      </c>
      <c r="E10048" s="46">
        <v>45230</v>
      </c>
      <c r="F10048">
        <v>-3893</v>
      </c>
      <c r="I10048" t="str">
        <f>INDEX(LedgerMapping[[#All],[Level 3]],MATCH(Actuals[[#This Row],[Sub Ledger]],LedgerMapping[[#All],[Sub Ledger]],0))</f>
        <v>Marketing</v>
      </c>
      <c r="J10048" s="22">
        <f>YEAR(Actuals[[#This Row],[Date]])</f>
        <v>2023</v>
      </c>
      <c r="K10048" s="22">
        <f>MONTH(Actuals[[#This Row],[Date]])</f>
        <v>10</v>
      </c>
      <c r="L10048" s="12"/>
    </row>
    <row r="10049" spans="1:12" x14ac:dyDescent="0.3">
      <c r="A10049">
        <v>5</v>
      </c>
      <c r="B10049">
        <v>24835</v>
      </c>
      <c r="C10049">
        <v>1</v>
      </c>
      <c r="D10049">
        <v>61000</v>
      </c>
      <c r="E10049" s="46">
        <v>45261</v>
      </c>
      <c r="F10049">
        <v>-5119</v>
      </c>
      <c r="I10049" t="str">
        <f>INDEX(LedgerMapping[[#All],[Level 3]],MATCH(Actuals[[#This Row],[Sub Ledger]],LedgerMapping[[#All],[Sub Ledger]],0))</f>
        <v>Marketing</v>
      </c>
      <c r="J10049" s="22">
        <f>YEAR(Actuals[[#This Row],[Date]])</f>
        <v>2023</v>
      </c>
      <c r="K10049" s="22">
        <f>MONTH(Actuals[[#This Row],[Date]])</f>
        <v>12</v>
      </c>
      <c r="L10049" s="12"/>
    </row>
    <row r="10050" spans="1:12" x14ac:dyDescent="0.3">
      <c r="A10050">
        <v>5</v>
      </c>
      <c r="B10050">
        <v>25899</v>
      </c>
      <c r="C10050">
        <v>1</v>
      </c>
      <c r="D10050">
        <v>61000</v>
      </c>
      <c r="E10050" s="46">
        <v>45291</v>
      </c>
      <c r="F10050">
        <v>-5915</v>
      </c>
      <c r="I10050" t="str">
        <f>INDEX(LedgerMapping[[#All],[Level 3]],MATCH(Actuals[[#This Row],[Sub Ledger]],LedgerMapping[[#All],[Sub Ledger]],0))</f>
        <v>Marketing</v>
      </c>
      <c r="J10050" s="22">
        <f>YEAR(Actuals[[#This Row],[Date]])</f>
        <v>2023</v>
      </c>
      <c r="K10050" s="22">
        <f>MONTH(Actuals[[#This Row],[Date]])</f>
        <v>12</v>
      </c>
      <c r="L10050" s="12"/>
    </row>
    <row r="10051" spans="1:12" x14ac:dyDescent="0.3">
      <c r="A10051">
        <v>5</v>
      </c>
      <c r="B10051">
        <v>27032</v>
      </c>
      <c r="C10051">
        <v>1</v>
      </c>
      <c r="D10051">
        <v>61000</v>
      </c>
      <c r="E10051" s="46">
        <v>45322</v>
      </c>
      <c r="F10051">
        <v>-4424</v>
      </c>
      <c r="I10051" t="str">
        <f>INDEX(LedgerMapping[[#All],[Level 3]],MATCH(Actuals[[#This Row],[Sub Ledger]],LedgerMapping[[#All],[Sub Ledger]],0))</f>
        <v>Marketing</v>
      </c>
      <c r="J10051" s="22">
        <f>YEAR(Actuals[[#This Row],[Date]])</f>
        <v>2024</v>
      </c>
      <c r="K10051" s="22">
        <f>MONTH(Actuals[[#This Row],[Date]])</f>
        <v>1</v>
      </c>
      <c r="L10051" s="12"/>
    </row>
    <row r="10052" spans="1:12" x14ac:dyDescent="0.3">
      <c r="A10052">
        <v>5</v>
      </c>
      <c r="B10052">
        <v>28182</v>
      </c>
      <c r="C10052">
        <v>1</v>
      </c>
      <c r="D10052">
        <v>61000</v>
      </c>
      <c r="E10052" s="46">
        <v>45354</v>
      </c>
      <c r="F10052">
        <v>-4622</v>
      </c>
      <c r="I10052" t="str">
        <f>INDEX(LedgerMapping[[#All],[Level 3]],MATCH(Actuals[[#This Row],[Sub Ledger]],LedgerMapping[[#All],[Sub Ledger]],0))</f>
        <v>Marketing</v>
      </c>
      <c r="J10052" s="22">
        <f>YEAR(Actuals[[#This Row],[Date]])</f>
        <v>2024</v>
      </c>
      <c r="K10052" s="22">
        <f>MONTH(Actuals[[#This Row],[Date]])</f>
        <v>3</v>
      </c>
      <c r="L10052" s="12"/>
    </row>
    <row r="10053" spans="1:12" x14ac:dyDescent="0.3">
      <c r="A10053">
        <v>5</v>
      </c>
      <c r="B10053">
        <v>29336</v>
      </c>
      <c r="C10053">
        <v>1</v>
      </c>
      <c r="D10053">
        <v>61000</v>
      </c>
      <c r="E10053" s="46">
        <v>45384</v>
      </c>
      <c r="F10053">
        <v>-5069</v>
      </c>
      <c r="I10053" t="str">
        <f>INDEX(LedgerMapping[[#All],[Level 3]],MATCH(Actuals[[#This Row],[Sub Ledger]],LedgerMapping[[#All],[Sub Ledger]],0))</f>
        <v>Marketing</v>
      </c>
      <c r="J10053" s="22">
        <f>YEAR(Actuals[[#This Row],[Date]])</f>
        <v>2024</v>
      </c>
      <c r="K10053" s="22">
        <f>MONTH(Actuals[[#This Row],[Date]])</f>
        <v>4</v>
      </c>
      <c r="L10053" s="12"/>
    </row>
    <row r="10054" spans="1:12" x14ac:dyDescent="0.3">
      <c r="A10054">
        <v>5</v>
      </c>
      <c r="B10054">
        <v>30462</v>
      </c>
      <c r="C10054">
        <v>1</v>
      </c>
      <c r="D10054">
        <v>61000</v>
      </c>
      <c r="E10054" s="46">
        <v>45415</v>
      </c>
      <c r="F10054">
        <v>-6934</v>
      </c>
      <c r="I10054" t="str">
        <f>INDEX(LedgerMapping[[#All],[Level 3]],MATCH(Actuals[[#This Row],[Sub Ledger]],LedgerMapping[[#All],[Sub Ledger]],0))</f>
        <v>Marketing</v>
      </c>
      <c r="J10054" s="22">
        <f>YEAR(Actuals[[#This Row],[Date]])</f>
        <v>2024</v>
      </c>
      <c r="K10054" s="22">
        <f>MONTH(Actuals[[#This Row],[Date]])</f>
        <v>5</v>
      </c>
      <c r="L10054" s="12"/>
    </row>
    <row r="10055" spans="1:12" x14ac:dyDescent="0.3">
      <c r="A10055">
        <v>5</v>
      </c>
      <c r="B10055">
        <v>31588</v>
      </c>
      <c r="C10055">
        <v>1</v>
      </c>
      <c r="D10055">
        <v>61000</v>
      </c>
      <c r="E10055" s="46">
        <v>45445</v>
      </c>
      <c r="F10055">
        <v>-7799</v>
      </c>
      <c r="I10055" t="str">
        <f>INDEX(LedgerMapping[[#All],[Level 3]],MATCH(Actuals[[#This Row],[Sub Ledger]],LedgerMapping[[#All],[Sub Ledger]],0))</f>
        <v>Marketing</v>
      </c>
      <c r="J10055" s="22">
        <f>YEAR(Actuals[[#This Row],[Date]])</f>
        <v>2024</v>
      </c>
      <c r="K10055" s="22">
        <f>MONTH(Actuals[[#This Row],[Date]])</f>
        <v>6</v>
      </c>
      <c r="L10055" s="12"/>
    </row>
    <row r="10056" spans="1:12" x14ac:dyDescent="0.3">
      <c r="A10056">
        <v>5</v>
      </c>
      <c r="B10056">
        <v>32712</v>
      </c>
      <c r="C10056">
        <v>1</v>
      </c>
      <c r="D10056">
        <v>61000</v>
      </c>
      <c r="E10056" s="46">
        <v>45476</v>
      </c>
      <c r="F10056">
        <v>-6066</v>
      </c>
      <c r="I10056" t="str">
        <f>INDEX(LedgerMapping[[#All],[Level 3]],MATCH(Actuals[[#This Row],[Sub Ledger]],LedgerMapping[[#All],[Sub Ledger]],0))</f>
        <v>Marketing</v>
      </c>
      <c r="J10056" s="22">
        <f>YEAR(Actuals[[#This Row],[Date]])</f>
        <v>2024</v>
      </c>
      <c r="K10056" s="22">
        <f>MONTH(Actuals[[#This Row],[Date]])</f>
        <v>7</v>
      </c>
      <c r="L10056" s="12"/>
    </row>
    <row r="10057" spans="1:12" x14ac:dyDescent="0.3">
      <c r="A10057">
        <v>5</v>
      </c>
      <c r="B10057">
        <v>33837</v>
      </c>
      <c r="C10057">
        <v>1</v>
      </c>
      <c r="D10057">
        <v>61000</v>
      </c>
      <c r="E10057" s="46">
        <v>45507</v>
      </c>
      <c r="F10057">
        <v>-7130</v>
      </c>
      <c r="I10057" t="str">
        <f>INDEX(LedgerMapping[[#All],[Level 3]],MATCH(Actuals[[#This Row],[Sub Ledger]],LedgerMapping[[#All],[Sub Ledger]],0))</f>
        <v>Marketing</v>
      </c>
      <c r="J10057" s="22">
        <f>YEAR(Actuals[[#This Row],[Date]])</f>
        <v>2024</v>
      </c>
      <c r="K10057" s="22">
        <f>MONTH(Actuals[[#This Row],[Date]])</f>
        <v>8</v>
      </c>
      <c r="L10057" s="12"/>
    </row>
    <row r="10058" spans="1:12" x14ac:dyDescent="0.3">
      <c r="A10058">
        <v>5</v>
      </c>
      <c r="B10058">
        <v>34987</v>
      </c>
      <c r="C10058">
        <v>1</v>
      </c>
      <c r="D10058">
        <v>61000</v>
      </c>
      <c r="E10058" s="46">
        <v>45536</v>
      </c>
      <c r="F10058">
        <v>-6136</v>
      </c>
      <c r="I10058" t="str">
        <f>INDEX(LedgerMapping[[#All],[Level 3]],MATCH(Actuals[[#This Row],[Sub Ledger]],LedgerMapping[[#All],[Sub Ledger]],0))</f>
        <v>Marketing</v>
      </c>
      <c r="J10058" s="22">
        <f>YEAR(Actuals[[#This Row],[Date]])</f>
        <v>2024</v>
      </c>
      <c r="K10058" s="22">
        <f>MONTH(Actuals[[#This Row],[Date]])</f>
        <v>9</v>
      </c>
      <c r="L10058" s="12"/>
    </row>
    <row r="10059" spans="1:12" x14ac:dyDescent="0.3">
      <c r="A10059">
        <v>5</v>
      </c>
      <c r="B10059">
        <v>36137</v>
      </c>
      <c r="C10059">
        <v>1</v>
      </c>
      <c r="D10059">
        <v>61000</v>
      </c>
      <c r="E10059" s="46">
        <v>45567</v>
      </c>
      <c r="F10059">
        <v>-7952</v>
      </c>
      <c r="I10059" t="str">
        <f>INDEX(LedgerMapping[[#All],[Level 3]],MATCH(Actuals[[#This Row],[Sub Ledger]],LedgerMapping[[#All],[Sub Ledger]],0))</f>
        <v>Marketing</v>
      </c>
      <c r="J10059" s="22">
        <f>YEAR(Actuals[[#This Row],[Date]])</f>
        <v>2024</v>
      </c>
      <c r="K10059" s="22">
        <f>MONTH(Actuals[[#This Row],[Date]])</f>
        <v>10</v>
      </c>
      <c r="L10059" s="12"/>
    </row>
    <row r="10060" spans="1:12" x14ac:dyDescent="0.3">
      <c r="A10060">
        <v>5</v>
      </c>
      <c r="B10060">
        <v>37287</v>
      </c>
      <c r="C10060">
        <v>1</v>
      </c>
      <c r="D10060">
        <v>61000</v>
      </c>
      <c r="E10060" s="46">
        <v>45597</v>
      </c>
      <c r="F10060">
        <v>-6053</v>
      </c>
      <c r="I10060" t="str">
        <f>INDEX(LedgerMapping[[#All],[Level 3]],MATCH(Actuals[[#This Row],[Sub Ledger]],LedgerMapping[[#All],[Sub Ledger]],0))</f>
        <v>Marketing</v>
      </c>
      <c r="J10060" s="22">
        <f>YEAR(Actuals[[#This Row],[Date]])</f>
        <v>2024</v>
      </c>
      <c r="K10060" s="22">
        <f>MONTH(Actuals[[#This Row],[Date]])</f>
        <v>11</v>
      </c>
      <c r="L10060" s="12"/>
    </row>
    <row r="10061" spans="1:12" x14ac:dyDescent="0.3">
      <c r="A10061">
        <v>5</v>
      </c>
      <c r="B10061">
        <v>38437</v>
      </c>
      <c r="C10061">
        <v>1</v>
      </c>
      <c r="D10061">
        <v>61000</v>
      </c>
      <c r="E10061" s="46">
        <v>45628</v>
      </c>
      <c r="F10061">
        <v>-5368</v>
      </c>
      <c r="I10061" t="str">
        <f>INDEX(LedgerMapping[[#All],[Level 3]],MATCH(Actuals[[#This Row],[Sub Ledger]],LedgerMapping[[#All],[Sub Ledger]],0))</f>
        <v>Marketing</v>
      </c>
      <c r="J10061" s="22">
        <f>YEAR(Actuals[[#This Row],[Date]])</f>
        <v>2024</v>
      </c>
      <c r="K10061" s="22">
        <f>MONTH(Actuals[[#This Row],[Date]])</f>
        <v>12</v>
      </c>
      <c r="L10061" s="12"/>
    </row>
    <row r="10062" spans="1:12" x14ac:dyDescent="0.3">
      <c r="A10062">
        <v>5</v>
      </c>
      <c r="B10062">
        <v>334</v>
      </c>
      <c r="C10062">
        <v>1</v>
      </c>
      <c r="D10062">
        <v>62000</v>
      </c>
      <c r="E10062" s="46">
        <v>44562</v>
      </c>
      <c r="F10062">
        <v>-2035</v>
      </c>
      <c r="I10062" t="str">
        <f>INDEX(LedgerMapping[[#All],[Level 3]],MATCH(Actuals[[#This Row],[Sub Ledger]],LedgerMapping[[#All],[Sub Ledger]],0))</f>
        <v>Marketing</v>
      </c>
      <c r="J10062" s="22">
        <f>YEAR(Actuals[[#This Row],[Date]])</f>
        <v>2022</v>
      </c>
      <c r="K10062" s="22">
        <f>MONTH(Actuals[[#This Row],[Date]])</f>
        <v>1</v>
      </c>
      <c r="L10062" s="12"/>
    </row>
    <row r="10063" spans="1:12" x14ac:dyDescent="0.3">
      <c r="A10063">
        <v>5</v>
      </c>
      <c r="B10063">
        <v>1458</v>
      </c>
      <c r="C10063">
        <v>1</v>
      </c>
      <c r="D10063">
        <v>62000</v>
      </c>
      <c r="E10063" s="46">
        <v>44593</v>
      </c>
      <c r="F10063">
        <v>-2595</v>
      </c>
      <c r="I10063" t="str">
        <f>INDEX(LedgerMapping[[#All],[Level 3]],MATCH(Actuals[[#This Row],[Sub Ledger]],LedgerMapping[[#All],[Sub Ledger]],0))</f>
        <v>Marketing</v>
      </c>
      <c r="J10063" s="22">
        <f>YEAR(Actuals[[#This Row],[Date]])</f>
        <v>2022</v>
      </c>
      <c r="K10063" s="22">
        <f>MONTH(Actuals[[#This Row],[Date]])</f>
        <v>2</v>
      </c>
      <c r="L10063" s="12"/>
    </row>
    <row r="10064" spans="1:12" x14ac:dyDescent="0.3">
      <c r="A10064">
        <v>5</v>
      </c>
      <c r="B10064">
        <v>2580</v>
      </c>
      <c r="C10064">
        <v>1</v>
      </c>
      <c r="D10064">
        <v>62000</v>
      </c>
      <c r="E10064" s="46">
        <v>44624</v>
      </c>
      <c r="F10064">
        <v>-1472</v>
      </c>
      <c r="I10064" t="str">
        <f>INDEX(LedgerMapping[[#All],[Level 3]],MATCH(Actuals[[#This Row],[Sub Ledger]],LedgerMapping[[#All],[Sub Ledger]],0))</f>
        <v>Marketing</v>
      </c>
      <c r="J10064" s="22">
        <f>YEAR(Actuals[[#This Row],[Date]])</f>
        <v>2022</v>
      </c>
      <c r="K10064" s="22">
        <f>MONTH(Actuals[[#This Row],[Date]])</f>
        <v>3</v>
      </c>
      <c r="L10064" s="12"/>
    </row>
    <row r="10065" spans="1:12" x14ac:dyDescent="0.3">
      <c r="A10065">
        <v>5</v>
      </c>
      <c r="B10065">
        <v>3702</v>
      </c>
      <c r="C10065">
        <v>1</v>
      </c>
      <c r="D10065">
        <v>62000</v>
      </c>
      <c r="E10065" s="46">
        <v>44654</v>
      </c>
      <c r="F10065">
        <v>-2520</v>
      </c>
      <c r="I10065" t="str">
        <f>INDEX(LedgerMapping[[#All],[Level 3]],MATCH(Actuals[[#This Row],[Sub Ledger]],LedgerMapping[[#All],[Sub Ledger]],0))</f>
        <v>Marketing</v>
      </c>
      <c r="J10065" s="22">
        <f>YEAR(Actuals[[#This Row],[Date]])</f>
        <v>2022</v>
      </c>
      <c r="K10065" s="22">
        <f>MONTH(Actuals[[#This Row],[Date]])</f>
        <v>4</v>
      </c>
      <c r="L10065" s="12"/>
    </row>
    <row r="10066" spans="1:12" x14ac:dyDescent="0.3">
      <c r="A10066">
        <v>5</v>
      </c>
      <c r="B10066">
        <v>4822</v>
      </c>
      <c r="C10066">
        <v>1</v>
      </c>
      <c r="D10066">
        <v>62000</v>
      </c>
      <c r="E10066" s="46">
        <v>44685</v>
      </c>
      <c r="F10066">
        <v>-2284</v>
      </c>
      <c r="I10066" t="str">
        <f>INDEX(LedgerMapping[[#All],[Level 3]],MATCH(Actuals[[#This Row],[Sub Ledger]],LedgerMapping[[#All],[Sub Ledger]],0))</f>
        <v>Marketing</v>
      </c>
      <c r="J10066" s="22">
        <f>YEAR(Actuals[[#This Row],[Date]])</f>
        <v>2022</v>
      </c>
      <c r="K10066" s="22">
        <f>MONTH(Actuals[[#This Row],[Date]])</f>
        <v>5</v>
      </c>
      <c r="L10066" s="12"/>
    </row>
    <row r="10067" spans="1:12" x14ac:dyDescent="0.3">
      <c r="A10067">
        <v>5</v>
      </c>
      <c r="B10067">
        <v>5946</v>
      </c>
      <c r="C10067">
        <v>1</v>
      </c>
      <c r="D10067">
        <v>62000</v>
      </c>
      <c r="E10067" s="46">
        <v>44715</v>
      </c>
      <c r="F10067">
        <v>-2380</v>
      </c>
      <c r="I10067" t="str">
        <f>INDEX(LedgerMapping[[#All],[Level 3]],MATCH(Actuals[[#This Row],[Sub Ledger]],LedgerMapping[[#All],[Sub Ledger]],0))</f>
        <v>Marketing</v>
      </c>
      <c r="J10067" s="22">
        <f>YEAR(Actuals[[#This Row],[Date]])</f>
        <v>2022</v>
      </c>
      <c r="K10067" s="22">
        <f>MONTH(Actuals[[#This Row],[Date]])</f>
        <v>6</v>
      </c>
      <c r="L10067" s="12"/>
    </row>
    <row r="10068" spans="1:12" x14ac:dyDescent="0.3">
      <c r="A10068">
        <v>5</v>
      </c>
      <c r="B10068">
        <v>7070</v>
      </c>
      <c r="C10068">
        <v>1</v>
      </c>
      <c r="D10068">
        <v>62000</v>
      </c>
      <c r="E10068" s="46">
        <v>44746</v>
      </c>
      <c r="F10068">
        <v>-1901</v>
      </c>
      <c r="I10068" t="str">
        <f>INDEX(LedgerMapping[[#All],[Level 3]],MATCH(Actuals[[#This Row],[Sub Ledger]],LedgerMapping[[#All],[Sub Ledger]],0))</f>
        <v>Marketing</v>
      </c>
      <c r="J10068" s="22">
        <f>YEAR(Actuals[[#This Row],[Date]])</f>
        <v>2022</v>
      </c>
      <c r="K10068" s="22">
        <f>MONTH(Actuals[[#This Row],[Date]])</f>
        <v>7</v>
      </c>
      <c r="L10068" s="12"/>
    </row>
    <row r="10069" spans="1:12" x14ac:dyDescent="0.3">
      <c r="A10069">
        <v>5</v>
      </c>
      <c r="B10069">
        <v>8190</v>
      </c>
      <c r="C10069">
        <v>1</v>
      </c>
      <c r="D10069">
        <v>62000</v>
      </c>
      <c r="E10069" s="46">
        <v>44777</v>
      </c>
      <c r="F10069">
        <v>-2636</v>
      </c>
      <c r="I10069" t="str">
        <f>INDEX(LedgerMapping[[#All],[Level 3]],MATCH(Actuals[[#This Row],[Sub Ledger]],LedgerMapping[[#All],[Sub Ledger]],0))</f>
        <v>Marketing</v>
      </c>
      <c r="J10069" s="22">
        <f>YEAR(Actuals[[#This Row],[Date]])</f>
        <v>2022</v>
      </c>
      <c r="K10069" s="22">
        <f>MONTH(Actuals[[#This Row],[Date]])</f>
        <v>8</v>
      </c>
      <c r="L10069" s="12"/>
    </row>
    <row r="10070" spans="1:12" x14ac:dyDescent="0.3">
      <c r="A10070">
        <v>5</v>
      </c>
      <c r="B10070">
        <v>9312</v>
      </c>
      <c r="C10070">
        <v>1</v>
      </c>
      <c r="D10070">
        <v>62000</v>
      </c>
      <c r="E10070" s="46">
        <v>44805</v>
      </c>
      <c r="F10070">
        <v>-2240</v>
      </c>
      <c r="I10070" t="str">
        <f>INDEX(LedgerMapping[[#All],[Level 3]],MATCH(Actuals[[#This Row],[Sub Ledger]],LedgerMapping[[#All],[Sub Ledger]],0))</f>
        <v>Marketing</v>
      </c>
      <c r="J10070" s="22">
        <f>YEAR(Actuals[[#This Row],[Date]])</f>
        <v>2022</v>
      </c>
      <c r="K10070" s="22">
        <f>MONTH(Actuals[[#This Row],[Date]])</f>
        <v>9</v>
      </c>
      <c r="L10070" s="12"/>
    </row>
    <row r="10071" spans="1:12" x14ac:dyDescent="0.3">
      <c r="A10071">
        <v>5</v>
      </c>
      <c r="B10071">
        <v>10429</v>
      </c>
      <c r="C10071">
        <v>1</v>
      </c>
      <c r="D10071">
        <v>62000</v>
      </c>
      <c r="E10071" s="46">
        <v>44836</v>
      </c>
      <c r="F10071">
        <v>-3776</v>
      </c>
      <c r="I10071" t="str">
        <f>INDEX(LedgerMapping[[#All],[Level 3]],MATCH(Actuals[[#This Row],[Sub Ledger]],LedgerMapping[[#All],[Sub Ledger]],0))</f>
        <v>Marketing</v>
      </c>
      <c r="J10071" s="22">
        <f>YEAR(Actuals[[#This Row],[Date]])</f>
        <v>2022</v>
      </c>
      <c r="K10071" s="22">
        <f>MONTH(Actuals[[#This Row],[Date]])</f>
        <v>10</v>
      </c>
      <c r="L10071" s="12"/>
    </row>
    <row r="10072" spans="1:12" x14ac:dyDescent="0.3">
      <c r="A10072">
        <v>5</v>
      </c>
      <c r="B10072">
        <v>11548</v>
      </c>
      <c r="C10072">
        <v>1</v>
      </c>
      <c r="D10072">
        <v>62000</v>
      </c>
      <c r="E10072" s="46">
        <v>44866</v>
      </c>
      <c r="F10072">
        <v>-2828</v>
      </c>
      <c r="I10072" t="str">
        <f>INDEX(LedgerMapping[[#All],[Level 3]],MATCH(Actuals[[#This Row],[Sub Ledger]],LedgerMapping[[#All],[Sub Ledger]],0))</f>
        <v>Marketing</v>
      </c>
      <c r="J10072" s="22">
        <f>YEAR(Actuals[[#This Row],[Date]])</f>
        <v>2022</v>
      </c>
      <c r="K10072" s="22">
        <f>MONTH(Actuals[[#This Row],[Date]])</f>
        <v>11</v>
      </c>
      <c r="L10072" s="12"/>
    </row>
    <row r="10073" spans="1:12" x14ac:dyDescent="0.3">
      <c r="A10073">
        <v>5</v>
      </c>
      <c r="B10073">
        <v>12676</v>
      </c>
      <c r="C10073">
        <v>1</v>
      </c>
      <c r="D10073">
        <v>62000</v>
      </c>
      <c r="E10073" s="46">
        <v>44897</v>
      </c>
      <c r="F10073">
        <v>-2650</v>
      </c>
      <c r="I10073" t="str">
        <f>INDEX(LedgerMapping[[#All],[Level 3]],MATCH(Actuals[[#This Row],[Sub Ledger]],LedgerMapping[[#All],[Sub Ledger]],0))</f>
        <v>Marketing</v>
      </c>
      <c r="J10073" s="22">
        <f>YEAR(Actuals[[#This Row],[Date]])</f>
        <v>2022</v>
      </c>
      <c r="K10073" s="22">
        <f>MONTH(Actuals[[#This Row],[Date]])</f>
        <v>12</v>
      </c>
      <c r="L10073" s="12"/>
    </row>
    <row r="10074" spans="1:12" x14ac:dyDescent="0.3">
      <c r="A10074">
        <v>5</v>
      </c>
      <c r="B10074">
        <v>13709</v>
      </c>
      <c r="C10074">
        <v>1</v>
      </c>
      <c r="D10074">
        <v>62000</v>
      </c>
      <c r="E10074" s="46">
        <v>44927</v>
      </c>
      <c r="F10074">
        <v>-4211</v>
      </c>
      <c r="I10074" t="str">
        <f>INDEX(LedgerMapping[[#All],[Level 3]],MATCH(Actuals[[#This Row],[Sub Ledger]],LedgerMapping[[#All],[Sub Ledger]],0))</f>
        <v>Marketing</v>
      </c>
      <c r="J10074" s="22">
        <f>YEAR(Actuals[[#This Row],[Date]])</f>
        <v>2023</v>
      </c>
      <c r="K10074" s="22">
        <f>MONTH(Actuals[[#This Row],[Date]])</f>
        <v>1</v>
      </c>
      <c r="L10074" s="12"/>
    </row>
    <row r="10075" spans="1:12" x14ac:dyDescent="0.3">
      <c r="A10075">
        <v>5</v>
      </c>
      <c r="B10075">
        <v>14719</v>
      </c>
      <c r="C10075">
        <v>1</v>
      </c>
      <c r="D10075">
        <v>62000</v>
      </c>
      <c r="E10075" s="46">
        <v>44958</v>
      </c>
      <c r="F10075">
        <v>-3224</v>
      </c>
      <c r="I10075" t="str">
        <f>INDEX(LedgerMapping[[#All],[Level 3]],MATCH(Actuals[[#This Row],[Sub Ledger]],LedgerMapping[[#All],[Sub Ledger]],0))</f>
        <v>Marketing</v>
      </c>
      <c r="J10075" s="22">
        <f>YEAR(Actuals[[#This Row],[Date]])</f>
        <v>2023</v>
      </c>
      <c r="K10075" s="22">
        <f>MONTH(Actuals[[#This Row],[Date]])</f>
        <v>2</v>
      </c>
      <c r="L10075" s="12"/>
    </row>
    <row r="10076" spans="1:12" x14ac:dyDescent="0.3">
      <c r="A10076">
        <v>5</v>
      </c>
      <c r="B10076">
        <v>15699</v>
      </c>
      <c r="C10076">
        <v>1</v>
      </c>
      <c r="D10076">
        <v>62000</v>
      </c>
      <c r="E10076" s="46">
        <v>44988</v>
      </c>
      <c r="F10076">
        <v>-3914</v>
      </c>
      <c r="I10076" t="str">
        <f>INDEX(LedgerMapping[[#All],[Level 3]],MATCH(Actuals[[#This Row],[Sub Ledger]],LedgerMapping[[#All],[Sub Ledger]],0))</f>
        <v>Marketing</v>
      </c>
      <c r="J10076" s="22">
        <f>YEAR(Actuals[[#This Row],[Date]])</f>
        <v>2023</v>
      </c>
      <c r="K10076" s="22">
        <f>MONTH(Actuals[[#This Row],[Date]])</f>
        <v>3</v>
      </c>
      <c r="L10076" s="12"/>
    </row>
    <row r="10077" spans="1:12" x14ac:dyDescent="0.3">
      <c r="A10077">
        <v>5</v>
      </c>
      <c r="B10077">
        <v>16731</v>
      </c>
      <c r="C10077">
        <v>1</v>
      </c>
      <c r="D10077">
        <v>62000</v>
      </c>
      <c r="E10077" s="46">
        <v>45018</v>
      </c>
      <c r="F10077">
        <v>-4328</v>
      </c>
      <c r="I10077" t="str">
        <f>INDEX(LedgerMapping[[#All],[Level 3]],MATCH(Actuals[[#This Row],[Sub Ledger]],LedgerMapping[[#All],[Sub Ledger]],0))</f>
        <v>Marketing</v>
      </c>
      <c r="J10077" s="22">
        <f>YEAR(Actuals[[#This Row],[Date]])</f>
        <v>2023</v>
      </c>
      <c r="K10077" s="22">
        <f>MONTH(Actuals[[#This Row],[Date]])</f>
        <v>4</v>
      </c>
      <c r="L10077" s="12"/>
    </row>
    <row r="10078" spans="1:12" x14ac:dyDescent="0.3">
      <c r="A10078">
        <v>5</v>
      </c>
      <c r="B10078">
        <v>17762</v>
      </c>
      <c r="C10078">
        <v>1</v>
      </c>
      <c r="D10078">
        <v>62000</v>
      </c>
      <c r="E10078" s="46">
        <v>45049</v>
      </c>
      <c r="F10078">
        <v>-2638</v>
      </c>
      <c r="I10078" t="str">
        <f>INDEX(LedgerMapping[[#All],[Level 3]],MATCH(Actuals[[#This Row],[Sub Ledger]],LedgerMapping[[#All],[Sub Ledger]],0))</f>
        <v>Marketing</v>
      </c>
      <c r="J10078" s="22">
        <f>YEAR(Actuals[[#This Row],[Date]])</f>
        <v>2023</v>
      </c>
      <c r="K10078" s="22">
        <f>MONTH(Actuals[[#This Row],[Date]])</f>
        <v>5</v>
      </c>
      <c r="L10078" s="12"/>
    </row>
    <row r="10079" spans="1:12" x14ac:dyDescent="0.3">
      <c r="A10079">
        <v>5</v>
      </c>
      <c r="B10079">
        <v>18766</v>
      </c>
      <c r="C10079">
        <v>1</v>
      </c>
      <c r="D10079">
        <v>62000</v>
      </c>
      <c r="E10079" s="46">
        <v>45079</v>
      </c>
      <c r="F10079">
        <v>-3512</v>
      </c>
      <c r="I10079" t="str">
        <f>INDEX(LedgerMapping[[#All],[Level 3]],MATCH(Actuals[[#This Row],[Sub Ledger]],LedgerMapping[[#All],[Sub Ledger]],0))</f>
        <v>Marketing</v>
      </c>
      <c r="J10079" s="22">
        <f>YEAR(Actuals[[#This Row],[Date]])</f>
        <v>2023</v>
      </c>
      <c r="K10079" s="22">
        <f>MONTH(Actuals[[#This Row],[Date]])</f>
        <v>6</v>
      </c>
      <c r="L10079" s="12"/>
    </row>
    <row r="10080" spans="1:12" x14ac:dyDescent="0.3">
      <c r="A10080">
        <v>5</v>
      </c>
      <c r="B10080">
        <v>19794</v>
      </c>
      <c r="C10080">
        <v>1</v>
      </c>
      <c r="D10080">
        <v>62000</v>
      </c>
      <c r="E10080" s="46">
        <v>45110</v>
      </c>
      <c r="F10080">
        <v>-5214</v>
      </c>
      <c r="I10080" t="str">
        <f>INDEX(LedgerMapping[[#All],[Level 3]],MATCH(Actuals[[#This Row],[Sub Ledger]],LedgerMapping[[#All],[Sub Ledger]],0))</f>
        <v>Marketing</v>
      </c>
      <c r="J10080" s="22">
        <f>YEAR(Actuals[[#This Row],[Date]])</f>
        <v>2023</v>
      </c>
      <c r="K10080" s="22">
        <f>MONTH(Actuals[[#This Row],[Date]])</f>
        <v>7</v>
      </c>
      <c r="L10080" s="12"/>
    </row>
    <row r="10081" spans="1:12" x14ac:dyDescent="0.3">
      <c r="A10081">
        <v>5</v>
      </c>
      <c r="B10081">
        <v>20825</v>
      </c>
      <c r="C10081">
        <v>1</v>
      </c>
      <c r="D10081">
        <v>62000</v>
      </c>
      <c r="E10081" s="46">
        <v>45141</v>
      </c>
      <c r="F10081">
        <v>-4307</v>
      </c>
      <c r="I10081" t="str">
        <f>INDEX(LedgerMapping[[#All],[Level 3]],MATCH(Actuals[[#This Row],[Sub Ledger]],LedgerMapping[[#All],[Sub Ledger]],0))</f>
        <v>Marketing</v>
      </c>
      <c r="J10081" s="22">
        <f>YEAR(Actuals[[#This Row],[Date]])</f>
        <v>2023</v>
      </c>
      <c r="K10081" s="22">
        <f>MONTH(Actuals[[#This Row],[Date]])</f>
        <v>8</v>
      </c>
      <c r="L10081" s="12"/>
    </row>
    <row r="10082" spans="1:12" x14ac:dyDescent="0.3">
      <c r="A10082">
        <v>5</v>
      </c>
      <c r="B10082">
        <v>21826</v>
      </c>
      <c r="C10082">
        <v>1</v>
      </c>
      <c r="D10082">
        <v>62000</v>
      </c>
      <c r="E10082" s="46">
        <v>45169</v>
      </c>
      <c r="F10082">
        <v>-4414</v>
      </c>
      <c r="I10082" t="str">
        <f>INDEX(LedgerMapping[[#All],[Level 3]],MATCH(Actuals[[#This Row],[Sub Ledger]],LedgerMapping[[#All],[Sub Ledger]],0))</f>
        <v>Marketing</v>
      </c>
      <c r="J10082" s="22">
        <f>YEAR(Actuals[[#This Row],[Date]])</f>
        <v>2023</v>
      </c>
      <c r="K10082" s="22">
        <f>MONTH(Actuals[[#This Row],[Date]])</f>
        <v>8</v>
      </c>
      <c r="L10082" s="12"/>
    </row>
    <row r="10083" spans="1:12" x14ac:dyDescent="0.3">
      <c r="A10083">
        <v>5</v>
      </c>
      <c r="B10083">
        <v>22803</v>
      </c>
      <c r="C10083">
        <v>1</v>
      </c>
      <c r="D10083">
        <v>62000</v>
      </c>
      <c r="E10083" s="46">
        <v>45200</v>
      </c>
      <c r="F10083">
        <v>-2825</v>
      </c>
      <c r="I10083" t="str">
        <f>INDEX(LedgerMapping[[#All],[Level 3]],MATCH(Actuals[[#This Row],[Sub Ledger]],LedgerMapping[[#All],[Sub Ledger]],0))</f>
        <v>Marketing</v>
      </c>
      <c r="J10083" s="22">
        <f>YEAR(Actuals[[#This Row],[Date]])</f>
        <v>2023</v>
      </c>
      <c r="K10083" s="22">
        <f>MONTH(Actuals[[#This Row],[Date]])</f>
        <v>10</v>
      </c>
      <c r="L10083" s="12"/>
    </row>
    <row r="10084" spans="1:12" x14ac:dyDescent="0.3">
      <c r="A10084">
        <v>5</v>
      </c>
      <c r="B10084">
        <v>23807</v>
      </c>
      <c r="C10084">
        <v>1</v>
      </c>
      <c r="D10084">
        <v>62000</v>
      </c>
      <c r="E10084" s="46">
        <v>45230</v>
      </c>
      <c r="F10084">
        <v>-3114</v>
      </c>
      <c r="I10084" t="str">
        <f>INDEX(LedgerMapping[[#All],[Level 3]],MATCH(Actuals[[#This Row],[Sub Ledger]],LedgerMapping[[#All],[Sub Ledger]],0))</f>
        <v>Marketing</v>
      </c>
      <c r="J10084" s="22">
        <f>YEAR(Actuals[[#This Row],[Date]])</f>
        <v>2023</v>
      </c>
      <c r="K10084" s="22">
        <f>MONTH(Actuals[[#This Row],[Date]])</f>
        <v>10</v>
      </c>
      <c r="L10084" s="12"/>
    </row>
    <row r="10085" spans="1:12" x14ac:dyDescent="0.3">
      <c r="A10085">
        <v>5</v>
      </c>
      <c r="B10085">
        <v>24836</v>
      </c>
      <c r="C10085">
        <v>1</v>
      </c>
      <c r="D10085">
        <v>62000</v>
      </c>
      <c r="E10085" s="46">
        <v>45261</v>
      </c>
      <c r="F10085">
        <v>-2559</v>
      </c>
      <c r="I10085" t="str">
        <f>INDEX(LedgerMapping[[#All],[Level 3]],MATCH(Actuals[[#This Row],[Sub Ledger]],LedgerMapping[[#All],[Sub Ledger]],0))</f>
        <v>Marketing</v>
      </c>
      <c r="J10085" s="22">
        <f>YEAR(Actuals[[#This Row],[Date]])</f>
        <v>2023</v>
      </c>
      <c r="K10085" s="22">
        <f>MONTH(Actuals[[#This Row],[Date]])</f>
        <v>12</v>
      </c>
      <c r="L10085" s="12"/>
    </row>
    <row r="10086" spans="1:12" x14ac:dyDescent="0.3">
      <c r="A10086">
        <v>5</v>
      </c>
      <c r="B10086">
        <v>25900</v>
      </c>
      <c r="C10086">
        <v>1</v>
      </c>
      <c r="D10086">
        <v>62000</v>
      </c>
      <c r="E10086" s="46">
        <v>45291</v>
      </c>
      <c r="F10086">
        <v>-4140</v>
      </c>
      <c r="I10086" t="str">
        <f>INDEX(LedgerMapping[[#All],[Level 3]],MATCH(Actuals[[#This Row],[Sub Ledger]],LedgerMapping[[#All],[Sub Ledger]],0))</f>
        <v>Marketing</v>
      </c>
      <c r="J10086" s="22">
        <f>YEAR(Actuals[[#This Row],[Date]])</f>
        <v>2023</v>
      </c>
      <c r="K10086" s="22">
        <f>MONTH(Actuals[[#This Row],[Date]])</f>
        <v>12</v>
      </c>
      <c r="L10086" s="12"/>
    </row>
    <row r="10087" spans="1:12" x14ac:dyDescent="0.3">
      <c r="A10087">
        <v>5</v>
      </c>
      <c r="B10087">
        <v>27033</v>
      </c>
      <c r="C10087">
        <v>1</v>
      </c>
      <c r="D10087">
        <v>62000</v>
      </c>
      <c r="E10087" s="46">
        <v>45322</v>
      </c>
      <c r="F10087">
        <v>-4424</v>
      </c>
      <c r="I10087" t="str">
        <f>INDEX(LedgerMapping[[#All],[Level 3]],MATCH(Actuals[[#This Row],[Sub Ledger]],LedgerMapping[[#All],[Sub Ledger]],0))</f>
        <v>Marketing</v>
      </c>
      <c r="J10087" s="22">
        <f>YEAR(Actuals[[#This Row],[Date]])</f>
        <v>2024</v>
      </c>
      <c r="K10087" s="22">
        <f>MONTH(Actuals[[#This Row],[Date]])</f>
        <v>1</v>
      </c>
      <c r="L10087" s="12"/>
    </row>
    <row r="10088" spans="1:12" x14ac:dyDescent="0.3">
      <c r="A10088">
        <v>5</v>
      </c>
      <c r="B10088">
        <v>28183</v>
      </c>
      <c r="C10088">
        <v>1</v>
      </c>
      <c r="D10088">
        <v>62000</v>
      </c>
      <c r="E10088" s="46">
        <v>45354</v>
      </c>
      <c r="F10088">
        <v>-4109</v>
      </c>
      <c r="I10088" t="str">
        <f>INDEX(LedgerMapping[[#All],[Level 3]],MATCH(Actuals[[#This Row],[Sub Ledger]],LedgerMapping[[#All],[Sub Ledger]],0))</f>
        <v>Marketing</v>
      </c>
      <c r="J10088" s="22">
        <f>YEAR(Actuals[[#This Row],[Date]])</f>
        <v>2024</v>
      </c>
      <c r="K10088" s="22">
        <f>MONTH(Actuals[[#This Row],[Date]])</f>
        <v>3</v>
      </c>
      <c r="L10088" s="12"/>
    </row>
    <row r="10089" spans="1:12" x14ac:dyDescent="0.3">
      <c r="A10089">
        <v>5</v>
      </c>
      <c r="B10089">
        <v>29337</v>
      </c>
      <c r="C10089">
        <v>1</v>
      </c>
      <c r="D10089">
        <v>62000</v>
      </c>
      <c r="E10089" s="46">
        <v>45384</v>
      </c>
      <c r="F10089">
        <v>-3943</v>
      </c>
      <c r="I10089" t="str">
        <f>INDEX(LedgerMapping[[#All],[Level 3]],MATCH(Actuals[[#This Row],[Sub Ledger]],LedgerMapping[[#All],[Sub Ledger]],0))</f>
        <v>Marketing</v>
      </c>
      <c r="J10089" s="22">
        <f>YEAR(Actuals[[#This Row],[Date]])</f>
        <v>2024</v>
      </c>
      <c r="K10089" s="22">
        <f>MONTH(Actuals[[#This Row],[Date]])</f>
        <v>4</v>
      </c>
      <c r="L10089" s="12"/>
    </row>
    <row r="10090" spans="1:12" x14ac:dyDescent="0.3">
      <c r="A10090">
        <v>5</v>
      </c>
      <c r="B10090">
        <v>30463</v>
      </c>
      <c r="C10090">
        <v>1</v>
      </c>
      <c r="D10090">
        <v>62000</v>
      </c>
      <c r="E10090" s="46">
        <v>45415</v>
      </c>
      <c r="F10090">
        <v>-4413</v>
      </c>
      <c r="I10090" t="str">
        <f>INDEX(LedgerMapping[[#All],[Level 3]],MATCH(Actuals[[#This Row],[Sub Ledger]],LedgerMapping[[#All],[Sub Ledger]],0))</f>
        <v>Marketing</v>
      </c>
      <c r="J10090" s="22">
        <f>YEAR(Actuals[[#This Row],[Date]])</f>
        <v>2024</v>
      </c>
      <c r="K10090" s="22">
        <f>MONTH(Actuals[[#This Row],[Date]])</f>
        <v>5</v>
      </c>
      <c r="L10090" s="12"/>
    </row>
    <row r="10091" spans="1:12" x14ac:dyDescent="0.3">
      <c r="A10091">
        <v>5</v>
      </c>
      <c r="B10091">
        <v>31589</v>
      </c>
      <c r="C10091">
        <v>1</v>
      </c>
      <c r="D10091">
        <v>62000</v>
      </c>
      <c r="E10091" s="46">
        <v>45445</v>
      </c>
      <c r="F10091">
        <v>-6499</v>
      </c>
      <c r="I10091" t="str">
        <f>INDEX(LedgerMapping[[#All],[Level 3]],MATCH(Actuals[[#This Row],[Sub Ledger]],LedgerMapping[[#All],[Sub Ledger]],0))</f>
        <v>Marketing</v>
      </c>
      <c r="J10091" s="22">
        <f>YEAR(Actuals[[#This Row],[Date]])</f>
        <v>2024</v>
      </c>
      <c r="K10091" s="22">
        <f>MONTH(Actuals[[#This Row],[Date]])</f>
        <v>6</v>
      </c>
      <c r="L10091" s="12"/>
    </row>
    <row r="10092" spans="1:12" x14ac:dyDescent="0.3">
      <c r="A10092">
        <v>5</v>
      </c>
      <c r="B10092">
        <v>32713</v>
      </c>
      <c r="C10092">
        <v>1</v>
      </c>
      <c r="D10092">
        <v>62000</v>
      </c>
      <c r="E10092" s="46">
        <v>45476</v>
      </c>
      <c r="F10092">
        <v>-4853</v>
      </c>
      <c r="I10092" t="str">
        <f>INDEX(LedgerMapping[[#All],[Level 3]],MATCH(Actuals[[#This Row],[Sub Ledger]],LedgerMapping[[#All],[Sub Ledger]],0))</f>
        <v>Marketing</v>
      </c>
      <c r="J10092" s="22">
        <f>YEAR(Actuals[[#This Row],[Date]])</f>
        <v>2024</v>
      </c>
      <c r="K10092" s="22">
        <f>MONTH(Actuals[[#This Row],[Date]])</f>
        <v>7</v>
      </c>
      <c r="L10092" s="12"/>
    </row>
    <row r="10093" spans="1:12" x14ac:dyDescent="0.3">
      <c r="A10093">
        <v>5</v>
      </c>
      <c r="B10093">
        <v>33838</v>
      </c>
      <c r="C10093">
        <v>1</v>
      </c>
      <c r="D10093">
        <v>62000</v>
      </c>
      <c r="E10093" s="46">
        <v>45507</v>
      </c>
      <c r="F10093">
        <v>-3241</v>
      </c>
      <c r="I10093" t="str">
        <f>INDEX(LedgerMapping[[#All],[Level 3]],MATCH(Actuals[[#This Row],[Sub Ledger]],LedgerMapping[[#All],[Sub Ledger]],0))</f>
        <v>Marketing</v>
      </c>
      <c r="J10093" s="22">
        <f>YEAR(Actuals[[#This Row],[Date]])</f>
        <v>2024</v>
      </c>
      <c r="K10093" s="22">
        <f>MONTH(Actuals[[#This Row],[Date]])</f>
        <v>8</v>
      </c>
      <c r="L10093" s="12"/>
    </row>
    <row r="10094" spans="1:12" x14ac:dyDescent="0.3">
      <c r="A10094">
        <v>5</v>
      </c>
      <c r="B10094">
        <v>34988</v>
      </c>
      <c r="C10094">
        <v>1</v>
      </c>
      <c r="D10094">
        <v>62000</v>
      </c>
      <c r="E10094" s="46">
        <v>45536</v>
      </c>
      <c r="F10094">
        <v>-4772</v>
      </c>
      <c r="I10094" t="str">
        <f>INDEX(LedgerMapping[[#All],[Level 3]],MATCH(Actuals[[#This Row],[Sub Ledger]],LedgerMapping[[#All],[Sub Ledger]],0))</f>
        <v>Marketing</v>
      </c>
      <c r="J10094" s="22">
        <f>YEAR(Actuals[[#This Row],[Date]])</f>
        <v>2024</v>
      </c>
      <c r="K10094" s="22">
        <f>MONTH(Actuals[[#This Row],[Date]])</f>
        <v>9</v>
      </c>
      <c r="L10094" s="12"/>
    </row>
    <row r="10095" spans="1:12" x14ac:dyDescent="0.3">
      <c r="A10095">
        <v>5</v>
      </c>
      <c r="B10095">
        <v>36138</v>
      </c>
      <c r="C10095">
        <v>1</v>
      </c>
      <c r="D10095">
        <v>62000</v>
      </c>
      <c r="E10095" s="46">
        <v>45567</v>
      </c>
      <c r="F10095">
        <v>-5963</v>
      </c>
      <c r="I10095" t="str">
        <f>INDEX(LedgerMapping[[#All],[Level 3]],MATCH(Actuals[[#This Row],[Sub Ledger]],LedgerMapping[[#All],[Sub Ledger]],0))</f>
        <v>Marketing</v>
      </c>
      <c r="J10095" s="22">
        <f>YEAR(Actuals[[#This Row],[Date]])</f>
        <v>2024</v>
      </c>
      <c r="K10095" s="22">
        <f>MONTH(Actuals[[#This Row],[Date]])</f>
        <v>10</v>
      </c>
      <c r="L10095" s="12"/>
    </row>
    <row r="10096" spans="1:12" x14ac:dyDescent="0.3">
      <c r="A10096">
        <v>5</v>
      </c>
      <c r="B10096">
        <v>37288</v>
      </c>
      <c r="C10096">
        <v>1</v>
      </c>
      <c r="D10096">
        <v>62000</v>
      </c>
      <c r="E10096" s="46">
        <v>45597</v>
      </c>
      <c r="F10096">
        <v>-6053</v>
      </c>
      <c r="I10096" t="str">
        <f>INDEX(LedgerMapping[[#All],[Level 3]],MATCH(Actuals[[#This Row],[Sub Ledger]],LedgerMapping[[#All],[Sub Ledger]],0))</f>
        <v>Marketing</v>
      </c>
      <c r="J10096" s="22">
        <f>YEAR(Actuals[[#This Row],[Date]])</f>
        <v>2024</v>
      </c>
      <c r="K10096" s="22">
        <f>MONTH(Actuals[[#This Row],[Date]])</f>
        <v>11</v>
      </c>
      <c r="L10096" s="12"/>
    </row>
    <row r="10097" spans="1:12" x14ac:dyDescent="0.3">
      <c r="A10097">
        <v>5</v>
      </c>
      <c r="B10097">
        <v>38438</v>
      </c>
      <c r="C10097">
        <v>1</v>
      </c>
      <c r="D10097">
        <v>62000</v>
      </c>
      <c r="E10097" s="46">
        <v>45628</v>
      </c>
      <c r="F10097">
        <v>-3578</v>
      </c>
      <c r="I10097" t="str">
        <f>INDEX(LedgerMapping[[#All],[Level 3]],MATCH(Actuals[[#This Row],[Sub Ledger]],LedgerMapping[[#All],[Sub Ledger]],0))</f>
        <v>Marketing</v>
      </c>
      <c r="J10097" s="22">
        <f>YEAR(Actuals[[#This Row],[Date]])</f>
        <v>2024</v>
      </c>
      <c r="K10097" s="22">
        <f>MONTH(Actuals[[#This Row],[Date]])</f>
        <v>12</v>
      </c>
      <c r="L10097" s="12"/>
    </row>
    <row r="10098" spans="1:12" x14ac:dyDescent="0.3">
      <c r="A10098">
        <v>5</v>
      </c>
      <c r="B10098">
        <v>337</v>
      </c>
      <c r="C10098">
        <v>1</v>
      </c>
      <c r="D10098">
        <v>65000</v>
      </c>
      <c r="E10098" s="46">
        <v>44562</v>
      </c>
      <c r="F10098">
        <v>-440</v>
      </c>
      <c r="I10098" t="str">
        <f>INDEX(LedgerMapping[[#All],[Level 3]],MATCH(Actuals[[#This Row],[Sub Ledger]],LedgerMapping[[#All],[Sub Ledger]],0))</f>
        <v>Administration</v>
      </c>
      <c r="J10098" s="22">
        <f>YEAR(Actuals[[#This Row],[Date]])</f>
        <v>2022</v>
      </c>
      <c r="K10098" s="22">
        <f>MONTH(Actuals[[#This Row],[Date]])</f>
        <v>1</v>
      </c>
      <c r="L10098" s="12"/>
    </row>
    <row r="10099" spans="1:12" x14ac:dyDescent="0.3">
      <c r="A10099">
        <v>5</v>
      </c>
      <c r="B10099">
        <v>1461</v>
      </c>
      <c r="C10099">
        <v>1</v>
      </c>
      <c r="D10099">
        <v>65000</v>
      </c>
      <c r="E10099" s="46">
        <v>44593</v>
      </c>
      <c r="F10099">
        <v>-540</v>
      </c>
      <c r="I10099" t="str">
        <f>INDEX(LedgerMapping[[#All],[Level 3]],MATCH(Actuals[[#This Row],[Sub Ledger]],LedgerMapping[[#All],[Sub Ledger]],0))</f>
        <v>Administration</v>
      </c>
      <c r="J10099" s="22">
        <f>YEAR(Actuals[[#This Row],[Date]])</f>
        <v>2022</v>
      </c>
      <c r="K10099" s="22">
        <f>MONTH(Actuals[[#This Row],[Date]])</f>
        <v>2</v>
      </c>
      <c r="L10099" s="12"/>
    </row>
    <row r="10100" spans="1:12" x14ac:dyDescent="0.3">
      <c r="A10100">
        <v>5</v>
      </c>
      <c r="B10100">
        <v>2583</v>
      </c>
      <c r="C10100">
        <v>1</v>
      </c>
      <c r="D10100">
        <v>65000</v>
      </c>
      <c r="E10100" s="46">
        <v>44624</v>
      </c>
      <c r="F10100">
        <v>-328</v>
      </c>
      <c r="I10100" t="str">
        <f>INDEX(LedgerMapping[[#All],[Level 3]],MATCH(Actuals[[#This Row],[Sub Ledger]],LedgerMapping[[#All],[Sub Ledger]],0))</f>
        <v>Administration</v>
      </c>
      <c r="J10100" s="22">
        <f>YEAR(Actuals[[#This Row],[Date]])</f>
        <v>2022</v>
      </c>
      <c r="K10100" s="22">
        <f>MONTH(Actuals[[#This Row],[Date]])</f>
        <v>3</v>
      </c>
      <c r="L10100" s="12"/>
    </row>
    <row r="10101" spans="1:12" x14ac:dyDescent="0.3">
      <c r="A10101">
        <v>5</v>
      </c>
      <c r="B10101">
        <v>3705</v>
      </c>
      <c r="C10101">
        <v>1</v>
      </c>
      <c r="D10101">
        <v>65000</v>
      </c>
      <c r="E10101" s="46">
        <v>44654</v>
      </c>
      <c r="F10101">
        <v>-553</v>
      </c>
      <c r="I10101" t="str">
        <f>INDEX(LedgerMapping[[#All],[Level 3]],MATCH(Actuals[[#This Row],[Sub Ledger]],LedgerMapping[[#All],[Sub Ledger]],0))</f>
        <v>Administration</v>
      </c>
      <c r="J10101" s="22">
        <f>YEAR(Actuals[[#This Row],[Date]])</f>
        <v>2022</v>
      </c>
      <c r="K10101" s="22">
        <f>MONTH(Actuals[[#This Row],[Date]])</f>
        <v>4</v>
      </c>
      <c r="L10101" s="12"/>
    </row>
    <row r="10102" spans="1:12" x14ac:dyDescent="0.3">
      <c r="A10102">
        <v>5</v>
      </c>
      <c r="B10102">
        <v>4825</v>
      </c>
      <c r="C10102">
        <v>1</v>
      </c>
      <c r="D10102">
        <v>65000</v>
      </c>
      <c r="E10102" s="46">
        <v>44685</v>
      </c>
      <c r="F10102">
        <v>-520</v>
      </c>
      <c r="I10102" t="str">
        <f>INDEX(LedgerMapping[[#All],[Level 3]],MATCH(Actuals[[#This Row],[Sub Ledger]],LedgerMapping[[#All],[Sub Ledger]],0))</f>
        <v>Administration</v>
      </c>
      <c r="J10102" s="22">
        <f>YEAR(Actuals[[#This Row],[Date]])</f>
        <v>2022</v>
      </c>
      <c r="K10102" s="22">
        <f>MONTH(Actuals[[#This Row],[Date]])</f>
        <v>5</v>
      </c>
      <c r="L10102" s="12"/>
    </row>
    <row r="10103" spans="1:12" x14ac:dyDescent="0.3">
      <c r="A10103">
        <v>5</v>
      </c>
      <c r="B10103">
        <v>5948</v>
      </c>
      <c r="C10103">
        <v>1</v>
      </c>
      <c r="D10103">
        <v>65000</v>
      </c>
      <c r="E10103" s="46">
        <v>44715</v>
      </c>
      <c r="F10103">
        <v>-560</v>
      </c>
      <c r="I10103" t="str">
        <f>INDEX(LedgerMapping[[#All],[Level 3]],MATCH(Actuals[[#This Row],[Sub Ledger]],LedgerMapping[[#All],[Sub Ledger]],0))</f>
        <v>Administration</v>
      </c>
      <c r="J10103" s="22">
        <f>YEAR(Actuals[[#This Row],[Date]])</f>
        <v>2022</v>
      </c>
      <c r="K10103" s="22">
        <f>MONTH(Actuals[[#This Row],[Date]])</f>
        <v>6</v>
      </c>
      <c r="L10103" s="12"/>
    </row>
    <row r="10104" spans="1:12" x14ac:dyDescent="0.3">
      <c r="A10104">
        <v>5</v>
      </c>
      <c r="B10104">
        <v>7073</v>
      </c>
      <c r="C10104">
        <v>1</v>
      </c>
      <c r="D10104">
        <v>65000</v>
      </c>
      <c r="E10104" s="46">
        <v>44746</v>
      </c>
      <c r="F10104">
        <v>-399</v>
      </c>
      <c r="I10104" t="str">
        <f>INDEX(LedgerMapping[[#All],[Level 3]],MATCH(Actuals[[#This Row],[Sub Ledger]],LedgerMapping[[#All],[Sub Ledger]],0))</f>
        <v>Administration</v>
      </c>
      <c r="J10104" s="22">
        <f>YEAR(Actuals[[#This Row],[Date]])</f>
        <v>2022</v>
      </c>
      <c r="K10104" s="22">
        <f>MONTH(Actuals[[#This Row],[Date]])</f>
        <v>7</v>
      </c>
      <c r="L10104" s="12"/>
    </row>
    <row r="10105" spans="1:12" x14ac:dyDescent="0.3">
      <c r="A10105">
        <v>5</v>
      </c>
      <c r="B10105">
        <v>8193</v>
      </c>
      <c r="C10105">
        <v>1</v>
      </c>
      <c r="D10105">
        <v>65000</v>
      </c>
      <c r="E10105" s="46">
        <v>44777</v>
      </c>
      <c r="F10105">
        <v>-568</v>
      </c>
      <c r="I10105" t="str">
        <f>INDEX(LedgerMapping[[#All],[Level 3]],MATCH(Actuals[[#This Row],[Sub Ledger]],LedgerMapping[[#All],[Sub Ledger]],0))</f>
        <v>Administration</v>
      </c>
      <c r="J10105" s="22">
        <f>YEAR(Actuals[[#This Row],[Date]])</f>
        <v>2022</v>
      </c>
      <c r="K10105" s="22">
        <f>MONTH(Actuals[[#This Row],[Date]])</f>
        <v>8</v>
      </c>
      <c r="L10105" s="12"/>
    </row>
    <row r="10106" spans="1:12" x14ac:dyDescent="0.3">
      <c r="A10106">
        <v>5</v>
      </c>
      <c r="B10106">
        <v>9314</v>
      </c>
      <c r="C10106">
        <v>1</v>
      </c>
      <c r="D10106">
        <v>65000</v>
      </c>
      <c r="E10106" s="46">
        <v>44805</v>
      </c>
      <c r="F10106">
        <v>-480</v>
      </c>
      <c r="I10106" t="str">
        <f>INDEX(LedgerMapping[[#All],[Level 3]],MATCH(Actuals[[#This Row],[Sub Ledger]],LedgerMapping[[#All],[Sub Ledger]],0))</f>
        <v>Administration</v>
      </c>
      <c r="J10106" s="22">
        <f>YEAR(Actuals[[#This Row],[Date]])</f>
        <v>2022</v>
      </c>
      <c r="K10106" s="22">
        <f>MONTH(Actuals[[#This Row],[Date]])</f>
        <v>9</v>
      </c>
      <c r="L10106" s="12"/>
    </row>
    <row r="10107" spans="1:12" x14ac:dyDescent="0.3">
      <c r="A10107">
        <v>5</v>
      </c>
      <c r="B10107">
        <v>10430</v>
      </c>
      <c r="C10107">
        <v>1</v>
      </c>
      <c r="D10107">
        <v>65000</v>
      </c>
      <c r="E10107" s="46">
        <v>44836</v>
      </c>
      <c r="F10107">
        <v>-712</v>
      </c>
      <c r="I10107" t="str">
        <f>INDEX(LedgerMapping[[#All],[Level 3]],MATCH(Actuals[[#This Row],[Sub Ledger]],LedgerMapping[[#All],[Sub Ledger]],0))</f>
        <v>Administration</v>
      </c>
      <c r="J10107" s="22">
        <f>YEAR(Actuals[[#This Row],[Date]])</f>
        <v>2022</v>
      </c>
      <c r="K10107" s="22">
        <f>MONTH(Actuals[[#This Row],[Date]])</f>
        <v>10</v>
      </c>
      <c r="L10107" s="12"/>
    </row>
    <row r="10108" spans="1:12" x14ac:dyDescent="0.3">
      <c r="A10108">
        <v>5</v>
      </c>
      <c r="B10108">
        <v>11551</v>
      </c>
      <c r="C10108">
        <v>1</v>
      </c>
      <c r="D10108">
        <v>65000</v>
      </c>
      <c r="E10108" s="46">
        <v>44866</v>
      </c>
      <c r="F10108">
        <v>-480</v>
      </c>
      <c r="I10108" t="str">
        <f>INDEX(LedgerMapping[[#All],[Level 3]],MATCH(Actuals[[#This Row],[Sub Ledger]],LedgerMapping[[#All],[Sub Ledger]],0))</f>
        <v>Administration</v>
      </c>
      <c r="J10108" s="22">
        <f>YEAR(Actuals[[#This Row],[Date]])</f>
        <v>2022</v>
      </c>
      <c r="K10108" s="22">
        <f>MONTH(Actuals[[#This Row],[Date]])</f>
        <v>11</v>
      </c>
      <c r="L10108" s="12"/>
    </row>
    <row r="10109" spans="1:12" x14ac:dyDescent="0.3">
      <c r="A10109">
        <v>5</v>
      </c>
      <c r="B10109">
        <v>12678</v>
      </c>
      <c r="C10109">
        <v>1</v>
      </c>
      <c r="D10109">
        <v>65000</v>
      </c>
      <c r="E10109" s="46">
        <v>44897</v>
      </c>
      <c r="F10109">
        <v>-477</v>
      </c>
      <c r="I10109" t="str">
        <f>INDEX(LedgerMapping[[#All],[Level 3]],MATCH(Actuals[[#This Row],[Sub Ledger]],LedgerMapping[[#All],[Sub Ledger]],0))</f>
        <v>Administration</v>
      </c>
      <c r="J10109" s="22">
        <f>YEAR(Actuals[[#This Row],[Date]])</f>
        <v>2022</v>
      </c>
      <c r="K10109" s="22">
        <f>MONTH(Actuals[[#This Row],[Date]])</f>
        <v>12</v>
      </c>
      <c r="L10109" s="12"/>
    </row>
    <row r="10110" spans="1:12" x14ac:dyDescent="0.3">
      <c r="A10110">
        <v>5</v>
      </c>
      <c r="B10110">
        <v>13710</v>
      </c>
      <c r="C10110">
        <v>1</v>
      </c>
      <c r="D10110">
        <v>65000</v>
      </c>
      <c r="E10110" s="46">
        <v>44927</v>
      </c>
      <c r="F10110">
        <v>-569</v>
      </c>
      <c r="I10110" t="str">
        <f>INDEX(LedgerMapping[[#All],[Level 3]],MATCH(Actuals[[#This Row],[Sub Ledger]],LedgerMapping[[#All],[Sub Ledger]],0))</f>
        <v>Administration</v>
      </c>
      <c r="J10110" s="22">
        <f>YEAR(Actuals[[#This Row],[Date]])</f>
        <v>2023</v>
      </c>
      <c r="K10110" s="22">
        <f>MONTH(Actuals[[#This Row],[Date]])</f>
        <v>1</v>
      </c>
      <c r="L10110" s="12"/>
    </row>
    <row r="10111" spans="1:12" x14ac:dyDescent="0.3">
      <c r="A10111">
        <v>5</v>
      </c>
      <c r="B10111">
        <v>14720</v>
      </c>
      <c r="C10111">
        <v>1</v>
      </c>
      <c r="D10111">
        <v>65000</v>
      </c>
      <c r="E10111" s="46">
        <v>44958</v>
      </c>
      <c r="F10111">
        <v>-503</v>
      </c>
      <c r="I10111" t="str">
        <f>INDEX(LedgerMapping[[#All],[Level 3]],MATCH(Actuals[[#This Row],[Sub Ledger]],LedgerMapping[[#All],[Sub Ledger]],0))</f>
        <v>Administration</v>
      </c>
      <c r="J10111" s="22">
        <f>YEAR(Actuals[[#This Row],[Date]])</f>
        <v>2023</v>
      </c>
      <c r="K10111" s="22">
        <f>MONTH(Actuals[[#This Row],[Date]])</f>
        <v>2</v>
      </c>
      <c r="L10111" s="12"/>
    </row>
    <row r="10112" spans="1:12" x14ac:dyDescent="0.3">
      <c r="A10112">
        <v>5</v>
      </c>
      <c r="B10112">
        <v>15700</v>
      </c>
      <c r="C10112">
        <v>1</v>
      </c>
      <c r="D10112">
        <v>65000</v>
      </c>
      <c r="E10112" s="46">
        <v>44988</v>
      </c>
      <c r="F10112">
        <v>-533</v>
      </c>
      <c r="I10112" t="str">
        <f>INDEX(LedgerMapping[[#All],[Level 3]],MATCH(Actuals[[#This Row],[Sub Ledger]],LedgerMapping[[#All],[Sub Ledger]],0))</f>
        <v>Administration</v>
      </c>
      <c r="J10112" s="22">
        <f>YEAR(Actuals[[#This Row],[Date]])</f>
        <v>2023</v>
      </c>
      <c r="K10112" s="22">
        <f>MONTH(Actuals[[#This Row],[Date]])</f>
        <v>3</v>
      </c>
      <c r="L10112" s="12"/>
    </row>
    <row r="10113" spans="1:12" x14ac:dyDescent="0.3">
      <c r="A10113">
        <v>5</v>
      </c>
      <c r="B10113">
        <v>16732</v>
      </c>
      <c r="C10113">
        <v>1</v>
      </c>
      <c r="D10113">
        <v>65000</v>
      </c>
      <c r="E10113" s="46">
        <v>45018</v>
      </c>
      <c r="F10113">
        <v>-619</v>
      </c>
      <c r="I10113" t="str">
        <f>INDEX(LedgerMapping[[#All],[Level 3]],MATCH(Actuals[[#This Row],[Sub Ledger]],LedgerMapping[[#All],[Sub Ledger]],0))</f>
        <v>Administration</v>
      </c>
      <c r="J10113" s="22">
        <f>YEAR(Actuals[[#This Row],[Date]])</f>
        <v>2023</v>
      </c>
      <c r="K10113" s="22">
        <f>MONTH(Actuals[[#This Row],[Date]])</f>
        <v>4</v>
      </c>
      <c r="L10113" s="12"/>
    </row>
    <row r="10114" spans="1:12" x14ac:dyDescent="0.3">
      <c r="A10114">
        <v>5</v>
      </c>
      <c r="B10114">
        <v>17763</v>
      </c>
      <c r="C10114">
        <v>1</v>
      </c>
      <c r="D10114">
        <v>65000</v>
      </c>
      <c r="E10114" s="46">
        <v>45049</v>
      </c>
      <c r="F10114">
        <v>-392</v>
      </c>
      <c r="I10114" t="str">
        <f>INDEX(LedgerMapping[[#All],[Level 3]],MATCH(Actuals[[#This Row],[Sub Ledger]],LedgerMapping[[#All],[Sub Ledger]],0))</f>
        <v>Administration</v>
      </c>
      <c r="J10114" s="22">
        <f>YEAR(Actuals[[#This Row],[Date]])</f>
        <v>2023</v>
      </c>
      <c r="K10114" s="22">
        <f>MONTH(Actuals[[#This Row],[Date]])</f>
        <v>5</v>
      </c>
      <c r="L10114" s="12"/>
    </row>
    <row r="10115" spans="1:12" x14ac:dyDescent="0.3">
      <c r="A10115">
        <v>5</v>
      </c>
      <c r="B10115">
        <v>18767</v>
      </c>
      <c r="C10115">
        <v>1</v>
      </c>
      <c r="D10115">
        <v>65000</v>
      </c>
      <c r="E10115" s="46">
        <v>45079</v>
      </c>
      <c r="F10115">
        <v>-452</v>
      </c>
      <c r="I10115" t="str">
        <f>INDEX(LedgerMapping[[#All],[Level 3]],MATCH(Actuals[[#This Row],[Sub Ledger]],LedgerMapping[[#All],[Sub Ledger]],0))</f>
        <v>Administration</v>
      </c>
      <c r="J10115" s="22">
        <f>YEAR(Actuals[[#This Row],[Date]])</f>
        <v>2023</v>
      </c>
      <c r="K10115" s="22">
        <f>MONTH(Actuals[[#This Row],[Date]])</f>
        <v>6</v>
      </c>
      <c r="L10115" s="12"/>
    </row>
    <row r="10116" spans="1:12" x14ac:dyDescent="0.3">
      <c r="A10116">
        <v>5</v>
      </c>
      <c r="B10116">
        <v>19795</v>
      </c>
      <c r="C10116">
        <v>1</v>
      </c>
      <c r="D10116">
        <v>65000</v>
      </c>
      <c r="E10116" s="46">
        <v>45110</v>
      </c>
      <c r="F10116">
        <v>-726</v>
      </c>
      <c r="I10116" t="str">
        <f>INDEX(LedgerMapping[[#All],[Level 3]],MATCH(Actuals[[#This Row],[Sub Ledger]],LedgerMapping[[#All],[Sub Ledger]],0))</f>
        <v>Administration</v>
      </c>
      <c r="J10116" s="22">
        <f>YEAR(Actuals[[#This Row],[Date]])</f>
        <v>2023</v>
      </c>
      <c r="K10116" s="22">
        <f>MONTH(Actuals[[#This Row],[Date]])</f>
        <v>7</v>
      </c>
      <c r="L10116" s="12"/>
    </row>
    <row r="10117" spans="1:12" x14ac:dyDescent="0.3">
      <c r="A10117">
        <v>5</v>
      </c>
      <c r="B10117">
        <v>20826</v>
      </c>
      <c r="C10117">
        <v>1</v>
      </c>
      <c r="D10117">
        <v>65000</v>
      </c>
      <c r="E10117" s="46">
        <v>45141</v>
      </c>
      <c r="F10117">
        <v>-570</v>
      </c>
      <c r="I10117" t="str">
        <f>INDEX(LedgerMapping[[#All],[Level 3]],MATCH(Actuals[[#This Row],[Sub Ledger]],LedgerMapping[[#All],[Sub Ledger]],0))</f>
        <v>Administration</v>
      </c>
      <c r="J10117" s="22">
        <f>YEAR(Actuals[[#This Row],[Date]])</f>
        <v>2023</v>
      </c>
      <c r="K10117" s="22">
        <f>MONTH(Actuals[[#This Row],[Date]])</f>
        <v>8</v>
      </c>
      <c r="L10117" s="12"/>
    </row>
    <row r="10118" spans="1:12" x14ac:dyDescent="0.3">
      <c r="A10118">
        <v>5</v>
      </c>
      <c r="B10118">
        <v>21827</v>
      </c>
      <c r="C10118">
        <v>1</v>
      </c>
      <c r="D10118">
        <v>65000</v>
      </c>
      <c r="E10118" s="46">
        <v>45169</v>
      </c>
      <c r="F10118">
        <v>-569</v>
      </c>
      <c r="I10118" t="str">
        <f>INDEX(LedgerMapping[[#All],[Level 3]],MATCH(Actuals[[#This Row],[Sub Ledger]],LedgerMapping[[#All],[Sub Ledger]],0))</f>
        <v>Administration</v>
      </c>
      <c r="J10118" s="22">
        <f>YEAR(Actuals[[#This Row],[Date]])</f>
        <v>2023</v>
      </c>
      <c r="K10118" s="22">
        <f>MONTH(Actuals[[#This Row],[Date]])</f>
        <v>8</v>
      </c>
      <c r="L10118" s="12"/>
    </row>
    <row r="10119" spans="1:12" x14ac:dyDescent="0.3">
      <c r="A10119">
        <v>5</v>
      </c>
      <c r="B10119">
        <v>22804</v>
      </c>
      <c r="C10119">
        <v>1</v>
      </c>
      <c r="D10119">
        <v>65000</v>
      </c>
      <c r="E10119" s="46">
        <v>45200</v>
      </c>
      <c r="F10119">
        <v>-396</v>
      </c>
      <c r="I10119" t="str">
        <f>INDEX(LedgerMapping[[#All],[Level 3]],MATCH(Actuals[[#This Row],[Sub Ledger]],LedgerMapping[[#All],[Sub Ledger]],0))</f>
        <v>Administration</v>
      </c>
      <c r="J10119" s="22">
        <f>YEAR(Actuals[[#This Row],[Date]])</f>
        <v>2023</v>
      </c>
      <c r="K10119" s="22">
        <f>MONTH(Actuals[[#This Row],[Date]])</f>
        <v>10</v>
      </c>
      <c r="L10119" s="12"/>
    </row>
    <row r="10120" spans="1:12" x14ac:dyDescent="0.3">
      <c r="A10120">
        <v>5</v>
      </c>
      <c r="B10120">
        <v>23808</v>
      </c>
      <c r="C10120">
        <v>1</v>
      </c>
      <c r="D10120">
        <v>65000</v>
      </c>
      <c r="E10120" s="46">
        <v>45230</v>
      </c>
      <c r="F10120">
        <v>-473</v>
      </c>
      <c r="I10120" t="str">
        <f>INDEX(LedgerMapping[[#All],[Level 3]],MATCH(Actuals[[#This Row],[Sub Ledger]],LedgerMapping[[#All],[Sub Ledger]],0))</f>
        <v>Administration</v>
      </c>
      <c r="J10120" s="22">
        <f>YEAR(Actuals[[#This Row],[Date]])</f>
        <v>2023</v>
      </c>
      <c r="K10120" s="22">
        <f>MONTH(Actuals[[#This Row],[Date]])</f>
        <v>10</v>
      </c>
      <c r="L10120" s="12"/>
    </row>
    <row r="10121" spans="1:12" x14ac:dyDescent="0.3">
      <c r="A10121">
        <v>5</v>
      </c>
      <c r="B10121">
        <v>24837</v>
      </c>
      <c r="C10121">
        <v>1</v>
      </c>
      <c r="D10121">
        <v>65000</v>
      </c>
      <c r="E10121" s="46">
        <v>45261</v>
      </c>
      <c r="F10121">
        <v>-338</v>
      </c>
      <c r="I10121" t="str">
        <f>INDEX(LedgerMapping[[#All],[Level 3]],MATCH(Actuals[[#This Row],[Sub Ledger]],LedgerMapping[[#All],[Sub Ledger]],0))</f>
        <v>Administration</v>
      </c>
      <c r="J10121" s="22">
        <f>YEAR(Actuals[[#This Row],[Date]])</f>
        <v>2023</v>
      </c>
      <c r="K10121" s="22">
        <f>MONTH(Actuals[[#This Row],[Date]])</f>
        <v>12</v>
      </c>
      <c r="L10121" s="12"/>
    </row>
    <row r="10122" spans="1:12" x14ac:dyDescent="0.3">
      <c r="A10122">
        <v>5</v>
      </c>
      <c r="B10122">
        <v>25901</v>
      </c>
      <c r="C10122">
        <v>1</v>
      </c>
      <c r="D10122">
        <v>65000</v>
      </c>
      <c r="E10122" s="46">
        <v>45291</v>
      </c>
      <c r="F10122">
        <v>-548</v>
      </c>
      <c r="I10122" t="str">
        <f>INDEX(LedgerMapping[[#All],[Level 3]],MATCH(Actuals[[#This Row],[Sub Ledger]],LedgerMapping[[#All],[Sub Ledger]],0))</f>
        <v>Administration</v>
      </c>
      <c r="J10122" s="22">
        <f>YEAR(Actuals[[#This Row],[Date]])</f>
        <v>2023</v>
      </c>
      <c r="K10122" s="22">
        <f>MONTH(Actuals[[#This Row],[Date]])</f>
        <v>12</v>
      </c>
      <c r="L10122" s="12"/>
    </row>
    <row r="10123" spans="1:12" x14ac:dyDescent="0.3">
      <c r="A10123">
        <v>5</v>
      </c>
      <c r="B10123">
        <v>27034</v>
      </c>
      <c r="C10123">
        <v>1</v>
      </c>
      <c r="D10123">
        <v>65000</v>
      </c>
      <c r="E10123" s="46">
        <v>45322</v>
      </c>
      <c r="F10123">
        <v>-869</v>
      </c>
      <c r="I10123" t="str">
        <f>INDEX(LedgerMapping[[#All],[Level 3]],MATCH(Actuals[[#This Row],[Sub Ledger]],LedgerMapping[[#All],[Sub Ledger]],0))</f>
        <v>Administration</v>
      </c>
      <c r="J10123" s="22">
        <f>YEAR(Actuals[[#This Row],[Date]])</f>
        <v>2024</v>
      </c>
      <c r="K10123" s="22">
        <f>MONTH(Actuals[[#This Row],[Date]])</f>
        <v>1</v>
      </c>
      <c r="L10123" s="12"/>
    </row>
    <row r="10124" spans="1:12" x14ac:dyDescent="0.3">
      <c r="A10124">
        <v>5</v>
      </c>
      <c r="B10124">
        <v>28184</v>
      </c>
      <c r="C10124">
        <v>1</v>
      </c>
      <c r="D10124">
        <v>65000</v>
      </c>
      <c r="E10124" s="46">
        <v>45354</v>
      </c>
      <c r="F10124">
        <v>-761</v>
      </c>
      <c r="I10124" t="str">
        <f>INDEX(LedgerMapping[[#All],[Level 3]],MATCH(Actuals[[#This Row],[Sub Ledger]],LedgerMapping[[#All],[Sub Ledger]],0))</f>
        <v>Administration</v>
      </c>
      <c r="J10124" s="22">
        <f>YEAR(Actuals[[#This Row],[Date]])</f>
        <v>2024</v>
      </c>
      <c r="K10124" s="22">
        <f>MONTH(Actuals[[#This Row],[Date]])</f>
        <v>3</v>
      </c>
      <c r="L10124" s="12"/>
    </row>
    <row r="10125" spans="1:12" x14ac:dyDescent="0.3">
      <c r="A10125">
        <v>5</v>
      </c>
      <c r="B10125">
        <v>29338</v>
      </c>
      <c r="C10125">
        <v>1</v>
      </c>
      <c r="D10125">
        <v>65000</v>
      </c>
      <c r="E10125" s="46">
        <v>45384</v>
      </c>
      <c r="F10125">
        <v>-702</v>
      </c>
      <c r="I10125" t="str">
        <f>INDEX(LedgerMapping[[#All],[Level 3]],MATCH(Actuals[[#This Row],[Sub Ledger]],LedgerMapping[[#All],[Sub Ledger]],0))</f>
        <v>Administration</v>
      </c>
      <c r="J10125" s="22">
        <f>YEAR(Actuals[[#This Row],[Date]])</f>
        <v>2024</v>
      </c>
      <c r="K10125" s="22">
        <f>MONTH(Actuals[[#This Row],[Date]])</f>
        <v>4</v>
      </c>
      <c r="L10125" s="12"/>
    </row>
    <row r="10126" spans="1:12" x14ac:dyDescent="0.3">
      <c r="A10126">
        <v>5</v>
      </c>
      <c r="B10126">
        <v>30464</v>
      </c>
      <c r="C10126">
        <v>1</v>
      </c>
      <c r="D10126">
        <v>65000</v>
      </c>
      <c r="E10126" s="46">
        <v>45415</v>
      </c>
      <c r="F10126">
        <v>-781</v>
      </c>
      <c r="I10126" t="str">
        <f>INDEX(LedgerMapping[[#All],[Level 3]],MATCH(Actuals[[#This Row],[Sub Ledger]],LedgerMapping[[#All],[Sub Ledger]],0))</f>
        <v>Administration</v>
      </c>
      <c r="J10126" s="22">
        <f>YEAR(Actuals[[#This Row],[Date]])</f>
        <v>2024</v>
      </c>
      <c r="K10126" s="22">
        <f>MONTH(Actuals[[#This Row],[Date]])</f>
        <v>5</v>
      </c>
      <c r="L10126" s="12"/>
    </row>
    <row r="10127" spans="1:12" x14ac:dyDescent="0.3">
      <c r="A10127">
        <v>5</v>
      </c>
      <c r="B10127">
        <v>31590</v>
      </c>
      <c r="C10127">
        <v>1</v>
      </c>
      <c r="D10127">
        <v>65000</v>
      </c>
      <c r="E10127" s="46">
        <v>45445</v>
      </c>
      <c r="F10127">
        <v>-1215</v>
      </c>
      <c r="I10127" t="str">
        <f>INDEX(LedgerMapping[[#All],[Level 3]],MATCH(Actuals[[#This Row],[Sub Ledger]],LedgerMapping[[#All],[Sub Ledger]],0))</f>
        <v>Administration</v>
      </c>
      <c r="J10127" s="22">
        <f>YEAR(Actuals[[#This Row],[Date]])</f>
        <v>2024</v>
      </c>
      <c r="K10127" s="22">
        <f>MONTH(Actuals[[#This Row],[Date]])</f>
        <v>6</v>
      </c>
      <c r="L10127" s="12"/>
    </row>
    <row r="10128" spans="1:12" x14ac:dyDescent="0.3">
      <c r="A10128">
        <v>5</v>
      </c>
      <c r="B10128">
        <v>32714</v>
      </c>
      <c r="C10128">
        <v>1</v>
      </c>
      <c r="D10128">
        <v>65000</v>
      </c>
      <c r="E10128" s="46">
        <v>45476</v>
      </c>
      <c r="F10128">
        <v>-869</v>
      </c>
      <c r="I10128" t="str">
        <f>INDEX(LedgerMapping[[#All],[Level 3]],MATCH(Actuals[[#This Row],[Sub Ledger]],LedgerMapping[[#All],[Sub Ledger]],0))</f>
        <v>Administration</v>
      </c>
      <c r="J10128" s="22">
        <f>YEAR(Actuals[[#This Row],[Date]])</f>
        <v>2024</v>
      </c>
      <c r="K10128" s="22">
        <f>MONTH(Actuals[[#This Row],[Date]])</f>
        <v>7</v>
      </c>
      <c r="L10128" s="12"/>
    </row>
    <row r="10129" spans="1:12" x14ac:dyDescent="0.3">
      <c r="A10129">
        <v>5</v>
      </c>
      <c r="B10129">
        <v>33839</v>
      </c>
      <c r="C10129">
        <v>1</v>
      </c>
      <c r="D10129">
        <v>65000</v>
      </c>
      <c r="E10129" s="46">
        <v>45507</v>
      </c>
      <c r="F10129">
        <v>-542</v>
      </c>
      <c r="I10129" t="str">
        <f>INDEX(LedgerMapping[[#All],[Level 3]],MATCH(Actuals[[#This Row],[Sub Ledger]],LedgerMapping[[#All],[Sub Ledger]],0))</f>
        <v>Administration</v>
      </c>
      <c r="J10129" s="22">
        <f>YEAR(Actuals[[#This Row],[Date]])</f>
        <v>2024</v>
      </c>
      <c r="K10129" s="22">
        <f>MONTH(Actuals[[#This Row],[Date]])</f>
        <v>8</v>
      </c>
      <c r="L10129" s="12"/>
    </row>
    <row r="10130" spans="1:12" x14ac:dyDescent="0.3">
      <c r="A10130">
        <v>5</v>
      </c>
      <c r="B10130">
        <v>34989</v>
      </c>
      <c r="C10130">
        <v>1</v>
      </c>
      <c r="D10130">
        <v>65000</v>
      </c>
      <c r="E10130" s="46">
        <v>45536</v>
      </c>
      <c r="F10130">
        <v>-783</v>
      </c>
      <c r="I10130" t="str">
        <f>INDEX(LedgerMapping[[#All],[Level 3]],MATCH(Actuals[[#This Row],[Sub Ledger]],LedgerMapping[[#All],[Sub Ledger]],0))</f>
        <v>Administration</v>
      </c>
      <c r="J10130" s="22">
        <f>YEAR(Actuals[[#This Row],[Date]])</f>
        <v>2024</v>
      </c>
      <c r="K10130" s="22">
        <f>MONTH(Actuals[[#This Row],[Date]])</f>
        <v>9</v>
      </c>
      <c r="L10130" s="12"/>
    </row>
    <row r="10131" spans="1:12" x14ac:dyDescent="0.3">
      <c r="A10131">
        <v>5</v>
      </c>
      <c r="B10131">
        <v>36139</v>
      </c>
      <c r="C10131">
        <v>1</v>
      </c>
      <c r="D10131">
        <v>65000</v>
      </c>
      <c r="E10131" s="46">
        <v>45567</v>
      </c>
      <c r="F10131">
        <v>-1067</v>
      </c>
      <c r="I10131" t="str">
        <f>INDEX(LedgerMapping[[#All],[Level 3]],MATCH(Actuals[[#This Row],[Sub Ledger]],LedgerMapping[[#All],[Sub Ledger]],0))</f>
        <v>Administration</v>
      </c>
      <c r="J10131" s="22">
        <f>YEAR(Actuals[[#This Row],[Date]])</f>
        <v>2024</v>
      </c>
      <c r="K10131" s="22">
        <f>MONTH(Actuals[[#This Row],[Date]])</f>
        <v>10</v>
      </c>
      <c r="L10131" s="12"/>
    </row>
    <row r="10132" spans="1:12" x14ac:dyDescent="0.3">
      <c r="A10132">
        <v>5</v>
      </c>
      <c r="B10132">
        <v>37289</v>
      </c>
      <c r="C10132">
        <v>1</v>
      </c>
      <c r="D10132">
        <v>65000</v>
      </c>
      <c r="E10132" s="46">
        <v>45597</v>
      </c>
      <c r="F10132">
        <v>-1215</v>
      </c>
      <c r="I10132" t="str">
        <f>INDEX(LedgerMapping[[#All],[Level 3]],MATCH(Actuals[[#This Row],[Sub Ledger]],LedgerMapping[[#All],[Sub Ledger]],0))</f>
        <v>Administration</v>
      </c>
      <c r="J10132" s="22">
        <f>YEAR(Actuals[[#This Row],[Date]])</f>
        <v>2024</v>
      </c>
      <c r="K10132" s="22">
        <f>MONTH(Actuals[[#This Row],[Date]])</f>
        <v>11</v>
      </c>
      <c r="L10132" s="12"/>
    </row>
    <row r="10133" spans="1:12" x14ac:dyDescent="0.3">
      <c r="A10133">
        <v>5</v>
      </c>
      <c r="B10133">
        <v>38439</v>
      </c>
      <c r="C10133">
        <v>1</v>
      </c>
      <c r="D10133">
        <v>65000</v>
      </c>
      <c r="E10133" s="46">
        <v>45628</v>
      </c>
      <c r="F10133">
        <v>-655</v>
      </c>
      <c r="I10133" t="str">
        <f>INDEX(LedgerMapping[[#All],[Level 3]],MATCH(Actuals[[#This Row],[Sub Ledger]],LedgerMapping[[#All],[Sub Ledger]],0))</f>
        <v>Administration</v>
      </c>
      <c r="J10133" s="22">
        <f>YEAR(Actuals[[#This Row],[Date]])</f>
        <v>2024</v>
      </c>
      <c r="K10133" s="22">
        <f>MONTH(Actuals[[#This Row],[Date]])</f>
        <v>12</v>
      </c>
      <c r="L10133" s="12"/>
    </row>
    <row r="10134" spans="1:12" x14ac:dyDescent="0.3">
      <c r="A10134">
        <v>5</v>
      </c>
      <c r="B10134">
        <v>338</v>
      </c>
      <c r="C10134">
        <v>1</v>
      </c>
      <c r="D10134">
        <v>66000</v>
      </c>
      <c r="E10134" s="46">
        <v>44562</v>
      </c>
      <c r="F10134">
        <v>-400</v>
      </c>
      <c r="I10134" t="str">
        <f>INDEX(LedgerMapping[[#All],[Level 3]],MATCH(Actuals[[#This Row],[Sub Ledger]],LedgerMapping[[#All],[Sub Ledger]],0))</f>
        <v>Administration</v>
      </c>
      <c r="J10134" s="22">
        <f>YEAR(Actuals[[#This Row],[Date]])</f>
        <v>2022</v>
      </c>
      <c r="K10134" s="22">
        <f>MONTH(Actuals[[#This Row],[Date]])</f>
        <v>1</v>
      </c>
      <c r="L10134" s="12"/>
    </row>
    <row r="10135" spans="1:12" x14ac:dyDescent="0.3">
      <c r="A10135">
        <v>5</v>
      </c>
      <c r="B10135">
        <v>1462</v>
      </c>
      <c r="C10135">
        <v>1</v>
      </c>
      <c r="D10135">
        <v>66000</v>
      </c>
      <c r="E10135" s="46">
        <v>44593</v>
      </c>
      <c r="F10135">
        <v>-491</v>
      </c>
      <c r="I10135" t="str">
        <f>INDEX(LedgerMapping[[#All],[Level 3]],MATCH(Actuals[[#This Row],[Sub Ledger]],LedgerMapping[[#All],[Sub Ledger]],0))</f>
        <v>Administration</v>
      </c>
      <c r="J10135" s="22">
        <f>YEAR(Actuals[[#This Row],[Date]])</f>
        <v>2022</v>
      </c>
      <c r="K10135" s="22">
        <f>MONTH(Actuals[[#This Row],[Date]])</f>
        <v>2</v>
      </c>
      <c r="L10135" s="12"/>
    </row>
    <row r="10136" spans="1:12" x14ac:dyDescent="0.3">
      <c r="A10136">
        <v>5</v>
      </c>
      <c r="B10136">
        <v>2584</v>
      </c>
      <c r="C10136">
        <v>1</v>
      </c>
      <c r="D10136">
        <v>66000</v>
      </c>
      <c r="E10136" s="46">
        <v>44624</v>
      </c>
      <c r="F10136">
        <v>-298</v>
      </c>
      <c r="I10136" t="str">
        <f>INDEX(LedgerMapping[[#All],[Level 3]],MATCH(Actuals[[#This Row],[Sub Ledger]],LedgerMapping[[#All],[Sub Ledger]],0))</f>
        <v>Administration</v>
      </c>
      <c r="J10136" s="22">
        <f>YEAR(Actuals[[#This Row],[Date]])</f>
        <v>2022</v>
      </c>
      <c r="K10136" s="22">
        <f>MONTH(Actuals[[#This Row],[Date]])</f>
        <v>3</v>
      </c>
      <c r="L10136" s="12"/>
    </row>
    <row r="10137" spans="1:12" x14ac:dyDescent="0.3">
      <c r="A10137">
        <v>5</v>
      </c>
      <c r="B10137">
        <v>3706</v>
      </c>
      <c r="C10137">
        <v>1</v>
      </c>
      <c r="D10137">
        <v>66000</v>
      </c>
      <c r="E10137" s="46">
        <v>44654</v>
      </c>
      <c r="F10137">
        <v>-503</v>
      </c>
      <c r="I10137" t="str">
        <f>INDEX(LedgerMapping[[#All],[Level 3]],MATCH(Actuals[[#This Row],[Sub Ledger]],LedgerMapping[[#All],[Sub Ledger]],0))</f>
        <v>Administration</v>
      </c>
      <c r="J10137" s="22">
        <f>YEAR(Actuals[[#This Row],[Date]])</f>
        <v>2022</v>
      </c>
      <c r="K10137" s="22">
        <f>MONTH(Actuals[[#This Row],[Date]])</f>
        <v>4</v>
      </c>
      <c r="L10137" s="12"/>
    </row>
    <row r="10138" spans="1:12" x14ac:dyDescent="0.3">
      <c r="A10138">
        <v>5</v>
      </c>
      <c r="B10138">
        <v>4826</v>
      </c>
      <c r="C10138">
        <v>1</v>
      </c>
      <c r="D10138">
        <v>66000</v>
      </c>
      <c r="E10138" s="46">
        <v>44685</v>
      </c>
      <c r="F10138">
        <v>-473</v>
      </c>
      <c r="I10138" t="str">
        <f>INDEX(LedgerMapping[[#All],[Level 3]],MATCH(Actuals[[#This Row],[Sub Ledger]],LedgerMapping[[#All],[Sub Ledger]],0))</f>
        <v>Administration</v>
      </c>
      <c r="J10138" s="22">
        <f>YEAR(Actuals[[#This Row],[Date]])</f>
        <v>2022</v>
      </c>
      <c r="K10138" s="22">
        <f>MONTH(Actuals[[#This Row],[Date]])</f>
        <v>5</v>
      </c>
      <c r="L10138" s="12"/>
    </row>
    <row r="10139" spans="1:12" x14ac:dyDescent="0.3">
      <c r="A10139">
        <v>5</v>
      </c>
      <c r="B10139">
        <v>5951</v>
      </c>
      <c r="C10139">
        <v>1</v>
      </c>
      <c r="D10139">
        <v>66000</v>
      </c>
      <c r="E10139" s="46">
        <v>44715</v>
      </c>
      <c r="F10139">
        <v>-509</v>
      </c>
      <c r="I10139" t="str">
        <f>INDEX(LedgerMapping[[#All],[Level 3]],MATCH(Actuals[[#This Row],[Sub Ledger]],LedgerMapping[[#All],[Sub Ledger]],0))</f>
        <v>Administration</v>
      </c>
      <c r="J10139" s="22">
        <f>YEAR(Actuals[[#This Row],[Date]])</f>
        <v>2022</v>
      </c>
      <c r="K10139" s="22">
        <f>MONTH(Actuals[[#This Row],[Date]])</f>
        <v>6</v>
      </c>
      <c r="L10139" s="12"/>
    </row>
    <row r="10140" spans="1:12" x14ac:dyDescent="0.3">
      <c r="A10140">
        <v>5</v>
      </c>
      <c r="B10140">
        <v>7075</v>
      </c>
      <c r="C10140">
        <v>1</v>
      </c>
      <c r="D10140">
        <v>66000</v>
      </c>
      <c r="E10140" s="46">
        <v>44746</v>
      </c>
      <c r="F10140">
        <v>-363</v>
      </c>
      <c r="I10140" t="str">
        <f>INDEX(LedgerMapping[[#All],[Level 3]],MATCH(Actuals[[#This Row],[Sub Ledger]],LedgerMapping[[#All],[Sub Ledger]],0))</f>
        <v>Administration</v>
      </c>
      <c r="J10140" s="22">
        <f>YEAR(Actuals[[#This Row],[Date]])</f>
        <v>2022</v>
      </c>
      <c r="K10140" s="22">
        <f>MONTH(Actuals[[#This Row],[Date]])</f>
        <v>7</v>
      </c>
      <c r="L10140" s="12"/>
    </row>
    <row r="10141" spans="1:12" x14ac:dyDescent="0.3">
      <c r="A10141">
        <v>5</v>
      </c>
      <c r="B10141">
        <v>8194</v>
      </c>
      <c r="C10141">
        <v>1</v>
      </c>
      <c r="D10141">
        <v>66000</v>
      </c>
      <c r="E10141" s="46">
        <v>44777</v>
      </c>
      <c r="F10141">
        <v>-516</v>
      </c>
      <c r="I10141" t="str">
        <f>INDEX(LedgerMapping[[#All],[Level 3]],MATCH(Actuals[[#This Row],[Sub Ledger]],LedgerMapping[[#All],[Sub Ledger]],0))</f>
        <v>Administration</v>
      </c>
      <c r="J10141" s="22">
        <f>YEAR(Actuals[[#This Row],[Date]])</f>
        <v>2022</v>
      </c>
      <c r="K10141" s="22">
        <f>MONTH(Actuals[[#This Row],[Date]])</f>
        <v>8</v>
      </c>
      <c r="L10141" s="12"/>
    </row>
    <row r="10142" spans="1:12" x14ac:dyDescent="0.3">
      <c r="A10142">
        <v>5</v>
      </c>
      <c r="B10142">
        <v>9317</v>
      </c>
      <c r="C10142">
        <v>1</v>
      </c>
      <c r="D10142">
        <v>66000</v>
      </c>
      <c r="E10142" s="46">
        <v>44805</v>
      </c>
      <c r="F10142">
        <v>-436</v>
      </c>
      <c r="I10142" t="str">
        <f>INDEX(LedgerMapping[[#All],[Level 3]],MATCH(Actuals[[#This Row],[Sub Ledger]],LedgerMapping[[#All],[Sub Ledger]],0))</f>
        <v>Administration</v>
      </c>
      <c r="J10142" s="22">
        <f>YEAR(Actuals[[#This Row],[Date]])</f>
        <v>2022</v>
      </c>
      <c r="K10142" s="22">
        <f>MONTH(Actuals[[#This Row],[Date]])</f>
        <v>9</v>
      </c>
      <c r="L10142" s="12"/>
    </row>
    <row r="10143" spans="1:12" x14ac:dyDescent="0.3">
      <c r="A10143">
        <v>5</v>
      </c>
      <c r="B10143">
        <v>10432</v>
      </c>
      <c r="C10143">
        <v>1</v>
      </c>
      <c r="D10143">
        <v>66000</v>
      </c>
      <c r="E10143" s="46">
        <v>44836</v>
      </c>
      <c r="F10143">
        <v>-647</v>
      </c>
      <c r="I10143" t="str">
        <f>INDEX(LedgerMapping[[#All],[Level 3]],MATCH(Actuals[[#This Row],[Sub Ledger]],LedgerMapping[[#All],[Sub Ledger]],0))</f>
        <v>Administration</v>
      </c>
      <c r="J10143" s="22">
        <f>YEAR(Actuals[[#This Row],[Date]])</f>
        <v>2022</v>
      </c>
      <c r="K10143" s="22">
        <f>MONTH(Actuals[[#This Row],[Date]])</f>
        <v>10</v>
      </c>
      <c r="L10143" s="12"/>
    </row>
    <row r="10144" spans="1:12" x14ac:dyDescent="0.3">
      <c r="A10144">
        <v>5</v>
      </c>
      <c r="B10144">
        <v>11552</v>
      </c>
      <c r="C10144">
        <v>1</v>
      </c>
      <c r="D10144">
        <v>66000</v>
      </c>
      <c r="E10144" s="46">
        <v>44866</v>
      </c>
      <c r="F10144">
        <v>-436</v>
      </c>
      <c r="I10144" t="str">
        <f>INDEX(LedgerMapping[[#All],[Level 3]],MATCH(Actuals[[#This Row],[Sub Ledger]],LedgerMapping[[#All],[Sub Ledger]],0))</f>
        <v>Administration</v>
      </c>
      <c r="J10144" s="22">
        <f>YEAR(Actuals[[#This Row],[Date]])</f>
        <v>2022</v>
      </c>
      <c r="K10144" s="22">
        <f>MONTH(Actuals[[#This Row],[Date]])</f>
        <v>11</v>
      </c>
      <c r="L10144" s="12"/>
    </row>
    <row r="10145" spans="1:12" x14ac:dyDescent="0.3">
      <c r="A10145">
        <v>5</v>
      </c>
      <c r="B10145">
        <v>12680</v>
      </c>
      <c r="C10145">
        <v>1</v>
      </c>
      <c r="D10145">
        <v>66000</v>
      </c>
      <c r="E10145" s="46">
        <v>44897</v>
      </c>
      <c r="F10145">
        <v>-434</v>
      </c>
      <c r="I10145" t="str">
        <f>INDEX(LedgerMapping[[#All],[Level 3]],MATCH(Actuals[[#This Row],[Sub Ledger]],LedgerMapping[[#All],[Sub Ledger]],0))</f>
        <v>Administration</v>
      </c>
      <c r="J10145" s="22">
        <f>YEAR(Actuals[[#This Row],[Date]])</f>
        <v>2022</v>
      </c>
      <c r="K10145" s="22">
        <f>MONTH(Actuals[[#This Row],[Date]])</f>
        <v>12</v>
      </c>
      <c r="L10145" s="12"/>
    </row>
    <row r="10146" spans="1:12" x14ac:dyDescent="0.3">
      <c r="A10146">
        <v>5</v>
      </c>
      <c r="B10146">
        <v>13711</v>
      </c>
      <c r="C10146">
        <v>1</v>
      </c>
      <c r="D10146">
        <v>66000</v>
      </c>
      <c r="E10146" s="46">
        <v>44927</v>
      </c>
      <c r="F10146">
        <v>-518</v>
      </c>
      <c r="I10146" t="str">
        <f>INDEX(LedgerMapping[[#All],[Level 3]],MATCH(Actuals[[#This Row],[Sub Ledger]],LedgerMapping[[#All],[Sub Ledger]],0))</f>
        <v>Administration</v>
      </c>
      <c r="J10146" s="22">
        <f>YEAR(Actuals[[#This Row],[Date]])</f>
        <v>2023</v>
      </c>
      <c r="K10146" s="22">
        <f>MONTH(Actuals[[#This Row],[Date]])</f>
        <v>1</v>
      </c>
      <c r="L10146" s="12"/>
    </row>
    <row r="10147" spans="1:12" x14ac:dyDescent="0.3">
      <c r="A10147">
        <v>5</v>
      </c>
      <c r="B10147">
        <v>14721</v>
      </c>
      <c r="C10147">
        <v>1</v>
      </c>
      <c r="D10147">
        <v>66000</v>
      </c>
      <c r="E10147" s="46">
        <v>44958</v>
      </c>
      <c r="F10147">
        <v>-458</v>
      </c>
      <c r="I10147" t="str">
        <f>INDEX(LedgerMapping[[#All],[Level 3]],MATCH(Actuals[[#This Row],[Sub Ledger]],LedgerMapping[[#All],[Sub Ledger]],0))</f>
        <v>Administration</v>
      </c>
      <c r="J10147" s="22">
        <f>YEAR(Actuals[[#This Row],[Date]])</f>
        <v>2023</v>
      </c>
      <c r="K10147" s="22">
        <f>MONTH(Actuals[[#This Row],[Date]])</f>
        <v>2</v>
      </c>
      <c r="L10147" s="12"/>
    </row>
    <row r="10148" spans="1:12" x14ac:dyDescent="0.3">
      <c r="A10148">
        <v>5</v>
      </c>
      <c r="B10148">
        <v>15701</v>
      </c>
      <c r="C10148">
        <v>1</v>
      </c>
      <c r="D10148">
        <v>66000</v>
      </c>
      <c r="E10148" s="46">
        <v>44988</v>
      </c>
      <c r="F10148">
        <v>-485</v>
      </c>
      <c r="I10148" t="str">
        <f>INDEX(LedgerMapping[[#All],[Level 3]],MATCH(Actuals[[#This Row],[Sub Ledger]],LedgerMapping[[#All],[Sub Ledger]],0))</f>
        <v>Administration</v>
      </c>
      <c r="J10148" s="22">
        <f>YEAR(Actuals[[#This Row],[Date]])</f>
        <v>2023</v>
      </c>
      <c r="K10148" s="22">
        <f>MONTH(Actuals[[#This Row],[Date]])</f>
        <v>3</v>
      </c>
      <c r="L10148" s="12"/>
    </row>
    <row r="10149" spans="1:12" x14ac:dyDescent="0.3">
      <c r="A10149">
        <v>5</v>
      </c>
      <c r="B10149">
        <v>16733</v>
      </c>
      <c r="C10149">
        <v>1</v>
      </c>
      <c r="D10149">
        <v>66000</v>
      </c>
      <c r="E10149" s="46">
        <v>45018</v>
      </c>
      <c r="F10149">
        <v>-563</v>
      </c>
      <c r="I10149" t="str">
        <f>INDEX(LedgerMapping[[#All],[Level 3]],MATCH(Actuals[[#This Row],[Sub Ledger]],LedgerMapping[[#All],[Sub Ledger]],0))</f>
        <v>Administration</v>
      </c>
      <c r="J10149" s="22">
        <f>YEAR(Actuals[[#This Row],[Date]])</f>
        <v>2023</v>
      </c>
      <c r="K10149" s="22">
        <f>MONTH(Actuals[[#This Row],[Date]])</f>
        <v>4</v>
      </c>
      <c r="L10149" s="12"/>
    </row>
    <row r="10150" spans="1:12" x14ac:dyDescent="0.3">
      <c r="A10150">
        <v>5</v>
      </c>
      <c r="B10150">
        <v>17764</v>
      </c>
      <c r="C10150">
        <v>1</v>
      </c>
      <c r="D10150">
        <v>66000</v>
      </c>
      <c r="E10150" s="46">
        <v>45049</v>
      </c>
      <c r="F10150">
        <v>-356</v>
      </c>
      <c r="I10150" t="str">
        <f>INDEX(LedgerMapping[[#All],[Level 3]],MATCH(Actuals[[#This Row],[Sub Ledger]],LedgerMapping[[#All],[Sub Ledger]],0))</f>
        <v>Administration</v>
      </c>
      <c r="J10150" s="22">
        <f>YEAR(Actuals[[#This Row],[Date]])</f>
        <v>2023</v>
      </c>
      <c r="K10150" s="22">
        <f>MONTH(Actuals[[#This Row],[Date]])</f>
        <v>5</v>
      </c>
      <c r="L10150" s="12"/>
    </row>
    <row r="10151" spans="1:12" x14ac:dyDescent="0.3">
      <c r="A10151">
        <v>5</v>
      </c>
      <c r="B10151">
        <v>18768</v>
      </c>
      <c r="C10151">
        <v>1</v>
      </c>
      <c r="D10151">
        <v>66000</v>
      </c>
      <c r="E10151" s="46">
        <v>45079</v>
      </c>
      <c r="F10151">
        <v>-411</v>
      </c>
      <c r="I10151" t="str">
        <f>INDEX(LedgerMapping[[#All],[Level 3]],MATCH(Actuals[[#This Row],[Sub Ledger]],LedgerMapping[[#All],[Sub Ledger]],0))</f>
        <v>Administration</v>
      </c>
      <c r="J10151" s="22">
        <f>YEAR(Actuals[[#This Row],[Date]])</f>
        <v>2023</v>
      </c>
      <c r="K10151" s="22">
        <f>MONTH(Actuals[[#This Row],[Date]])</f>
        <v>6</v>
      </c>
      <c r="L10151" s="12"/>
    </row>
    <row r="10152" spans="1:12" x14ac:dyDescent="0.3">
      <c r="A10152">
        <v>5</v>
      </c>
      <c r="B10152">
        <v>19796</v>
      </c>
      <c r="C10152">
        <v>1</v>
      </c>
      <c r="D10152">
        <v>66000</v>
      </c>
      <c r="E10152" s="46">
        <v>45110</v>
      </c>
      <c r="F10152">
        <v>-660</v>
      </c>
      <c r="I10152" t="str">
        <f>INDEX(LedgerMapping[[#All],[Level 3]],MATCH(Actuals[[#This Row],[Sub Ledger]],LedgerMapping[[#All],[Sub Ledger]],0))</f>
        <v>Administration</v>
      </c>
      <c r="J10152" s="22">
        <f>YEAR(Actuals[[#This Row],[Date]])</f>
        <v>2023</v>
      </c>
      <c r="K10152" s="22">
        <f>MONTH(Actuals[[#This Row],[Date]])</f>
        <v>7</v>
      </c>
      <c r="L10152" s="12"/>
    </row>
    <row r="10153" spans="1:12" x14ac:dyDescent="0.3">
      <c r="A10153">
        <v>5</v>
      </c>
      <c r="B10153">
        <v>20827</v>
      </c>
      <c r="C10153">
        <v>1</v>
      </c>
      <c r="D10153">
        <v>66000</v>
      </c>
      <c r="E10153" s="46">
        <v>45141</v>
      </c>
      <c r="F10153">
        <v>-518</v>
      </c>
      <c r="I10153" t="str">
        <f>INDEX(LedgerMapping[[#All],[Level 3]],MATCH(Actuals[[#This Row],[Sub Ledger]],LedgerMapping[[#All],[Sub Ledger]],0))</f>
        <v>Administration</v>
      </c>
      <c r="J10153" s="22">
        <f>YEAR(Actuals[[#This Row],[Date]])</f>
        <v>2023</v>
      </c>
      <c r="K10153" s="22">
        <f>MONTH(Actuals[[#This Row],[Date]])</f>
        <v>8</v>
      </c>
      <c r="L10153" s="12"/>
    </row>
    <row r="10154" spans="1:12" x14ac:dyDescent="0.3">
      <c r="A10154">
        <v>5</v>
      </c>
      <c r="B10154">
        <v>21828</v>
      </c>
      <c r="C10154">
        <v>1</v>
      </c>
      <c r="D10154">
        <v>66000</v>
      </c>
      <c r="E10154" s="46">
        <v>45169</v>
      </c>
      <c r="F10154">
        <v>-518</v>
      </c>
      <c r="I10154" t="str">
        <f>INDEX(LedgerMapping[[#All],[Level 3]],MATCH(Actuals[[#This Row],[Sub Ledger]],LedgerMapping[[#All],[Sub Ledger]],0))</f>
        <v>Administration</v>
      </c>
      <c r="J10154" s="22">
        <f>YEAR(Actuals[[#This Row],[Date]])</f>
        <v>2023</v>
      </c>
      <c r="K10154" s="22">
        <f>MONTH(Actuals[[#This Row],[Date]])</f>
        <v>8</v>
      </c>
      <c r="L10154" s="12"/>
    </row>
    <row r="10155" spans="1:12" x14ac:dyDescent="0.3">
      <c r="A10155">
        <v>5</v>
      </c>
      <c r="B10155">
        <v>22805</v>
      </c>
      <c r="C10155">
        <v>1</v>
      </c>
      <c r="D10155">
        <v>66000</v>
      </c>
      <c r="E10155" s="46">
        <v>45200</v>
      </c>
      <c r="F10155">
        <v>-360</v>
      </c>
      <c r="I10155" t="str">
        <f>INDEX(LedgerMapping[[#All],[Level 3]],MATCH(Actuals[[#This Row],[Sub Ledger]],LedgerMapping[[#All],[Sub Ledger]],0))</f>
        <v>Administration</v>
      </c>
      <c r="J10155" s="22">
        <f>YEAR(Actuals[[#This Row],[Date]])</f>
        <v>2023</v>
      </c>
      <c r="K10155" s="22">
        <f>MONTH(Actuals[[#This Row],[Date]])</f>
        <v>10</v>
      </c>
      <c r="L10155" s="12"/>
    </row>
    <row r="10156" spans="1:12" x14ac:dyDescent="0.3">
      <c r="A10156">
        <v>5</v>
      </c>
      <c r="B10156">
        <v>23809</v>
      </c>
      <c r="C10156">
        <v>1</v>
      </c>
      <c r="D10156">
        <v>66000</v>
      </c>
      <c r="E10156" s="46">
        <v>45230</v>
      </c>
      <c r="F10156">
        <v>-430</v>
      </c>
      <c r="I10156" t="str">
        <f>INDEX(LedgerMapping[[#All],[Level 3]],MATCH(Actuals[[#This Row],[Sub Ledger]],LedgerMapping[[#All],[Sub Ledger]],0))</f>
        <v>Administration</v>
      </c>
      <c r="J10156" s="22">
        <f>YEAR(Actuals[[#This Row],[Date]])</f>
        <v>2023</v>
      </c>
      <c r="K10156" s="22">
        <f>MONTH(Actuals[[#This Row],[Date]])</f>
        <v>10</v>
      </c>
      <c r="L10156" s="12"/>
    </row>
    <row r="10157" spans="1:12" x14ac:dyDescent="0.3">
      <c r="A10157">
        <v>5</v>
      </c>
      <c r="B10157">
        <v>24838</v>
      </c>
      <c r="C10157">
        <v>1</v>
      </c>
      <c r="D10157">
        <v>66000</v>
      </c>
      <c r="E10157" s="46">
        <v>45261</v>
      </c>
      <c r="F10157">
        <v>-307</v>
      </c>
      <c r="I10157" t="str">
        <f>INDEX(LedgerMapping[[#All],[Level 3]],MATCH(Actuals[[#This Row],[Sub Ledger]],LedgerMapping[[#All],[Sub Ledger]],0))</f>
        <v>Administration</v>
      </c>
      <c r="J10157" s="22">
        <f>YEAR(Actuals[[#This Row],[Date]])</f>
        <v>2023</v>
      </c>
      <c r="K10157" s="22">
        <f>MONTH(Actuals[[#This Row],[Date]])</f>
        <v>12</v>
      </c>
      <c r="L10157" s="12"/>
    </row>
    <row r="10158" spans="1:12" x14ac:dyDescent="0.3">
      <c r="A10158">
        <v>5</v>
      </c>
      <c r="B10158">
        <v>25902</v>
      </c>
      <c r="C10158">
        <v>1</v>
      </c>
      <c r="D10158">
        <v>66000</v>
      </c>
      <c r="E10158" s="46">
        <v>45291</v>
      </c>
      <c r="F10158">
        <v>-499</v>
      </c>
      <c r="I10158" t="str">
        <f>INDEX(LedgerMapping[[#All],[Level 3]],MATCH(Actuals[[#This Row],[Sub Ledger]],LedgerMapping[[#All],[Sub Ledger]],0))</f>
        <v>Administration</v>
      </c>
      <c r="J10158" s="22">
        <f>YEAR(Actuals[[#This Row],[Date]])</f>
        <v>2023</v>
      </c>
      <c r="K10158" s="22">
        <f>MONTH(Actuals[[#This Row],[Date]])</f>
        <v>12</v>
      </c>
      <c r="L10158" s="12"/>
    </row>
    <row r="10159" spans="1:12" x14ac:dyDescent="0.3">
      <c r="A10159">
        <v>5</v>
      </c>
      <c r="B10159">
        <v>27035</v>
      </c>
      <c r="C10159">
        <v>1</v>
      </c>
      <c r="D10159">
        <v>66000</v>
      </c>
      <c r="E10159" s="46">
        <v>45322</v>
      </c>
      <c r="F10159">
        <v>-791</v>
      </c>
      <c r="I10159" t="str">
        <f>INDEX(LedgerMapping[[#All],[Level 3]],MATCH(Actuals[[#This Row],[Sub Ledger]],LedgerMapping[[#All],[Sub Ledger]],0))</f>
        <v>Administration</v>
      </c>
      <c r="J10159" s="22">
        <f>YEAR(Actuals[[#This Row],[Date]])</f>
        <v>2024</v>
      </c>
      <c r="K10159" s="22">
        <f>MONTH(Actuals[[#This Row],[Date]])</f>
        <v>1</v>
      </c>
      <c r="L10159" s="12"/>
    </row>
    <row r="10160" spans="1:12" x14ac:dyDescent="0.3">
      <c r="A10160">
        <v>5</v>
      </c>
      <c r="B10160">
        <v>28185</v>
      </c>
      <c r="C10160">
        <v>1</v>
      </c>
      <c r="D10160">
        <v>66000</v>
      </c>
      <c r="E10160" s="46">
        <v>45354</v>
      </c>
      <c r="F10160">
        <v>-691</v>
      </c>
      <c r="I10160" t="str">
        <f>INDEX(LedgerMapping[[#All],[Level 3]],MATCH(Actuals[[#This Row],[Sub Ledger]],LedgerMapping[[#All],[Sub Ledger]],0))</f>
        <v>Administration</v>
      </c>
      <c r="J10160" s="22">
        <f>YEAR(Actuals[[#This Row],[Date]])</f>
        <v>2024</v>
      </c>
      <c r="K10160" s="22">
        <f>MONTH(Actuals[[#This Row],[Date]])</f>
        <v>3</v>
      </c>
      <c r="L10160" s="12"/>
    </row>
    <row r="10161" spans="1:12" x14ac:dyDescent="0.3">
      <c r="A10161">
        <v>5</v>
      </c>
      <c r="B10161">
        <v>29339</v>
      </c>
      <c r="C10161">
        <v>1</v>
      </c>
      <c r="D10161">
        <v>66000</v>
      </c>
      <c r="E10161" s="46">
        <v>45384</v>
      </c>
      <c r="F10161">
        <v>-638</v>
      </c>
      <c r="I10161" t="str">
        <f>INDEX(LedgerMapping[[#All],[Level 3]],MATCH(Actuals[[#This Row],[Sub Ledger]],LedgerMapping[[#All],[Sub Ledger]],0))</f>
        <v>Administration</v>
      </c>
      <c r="J10161" s="22">
        <f>YEAR(Actuals[[#This Row],[Date]])</f>
        <v>2024</v>
      </c>
      <c r="K10161" s="22">
        <f>MONTH(Actuals[[#This Row],[Date]])</f>
        <v>4</v>
      </c>
      <c r="L10161" s="12"/>
    </row>
    <row r="10162" spans="1:12" x14ac:dyDescent="0.3">
      <c r="A10162">
        <v>5</v>
      </c>
      <c r="B10162">
        <v>30465</v>
      </c>
      <c r="C10162">
        <v>1</v>
      </c>
      <c r="D10162">
        <v>66000</v>
      </c>
      <c r="E10162" s="46">
        <v>45415</v>
      </c>
      <c r="F10162">
        <v>-710</v>
      </c>
      <c r="I10162" t="str">
        <f>INDEX(LedgerMapping[[#All],[Level 3]],MATCH(Actuals[[#This Row],[Sub Ledger]],LedgerMapping[[#All],[Sub Ledger]],0))</f>
        <v>Administration</v>
      </c>
      <c r="J10162" s="22">
        <f>YEAR(Actuals[[#This Row],[Date]])</f>
        <v>2024</v>
      </c>
      <c r="K10162" s="22">
        <f>MONTH(Actuals[[#This Row],[Date]])</f>
        <v>5</v>
      </c>
      <c r="L10162" s="12"/>
    </row>
    <row r="10163" spans="1:12" x14ac:dyDescent="0.3">
      <c r="A10163">
        <v>5</v>
      </c>
      <c r="B10163">
        <v>31591</v>
      </c>
      <c r="C10163">
        <v>1</v>
      </c>
      <c r="D10163">
        <v>66000</v>
      </c>
      <c r="E10163" s="46">
        <v>45445</v>
      </c>
      <c r="F10163">
        <v>-1105</v>
      </c>
      <c r="I10163" t="str">
        <f>INDEX(LedgerMapping[[#All],[Level 3]],MATCH(Actuals[[#This Row],[Sub Ledger]],LedgerMapping[[#All],[Sub Ledger]],0))</f>
        <v>Administration</v>
      </c>
      <c r="J10163" s="22">
        <f>YEAR(Actuals[[#This Row],[Date]])</f>
        <v>2024</v>
      </c>
      <c r="K10163" s="22">
        <f>MONTH(Actuals[[#This Row],[Date]])</f>
        <v>6</v>
      </c>
      <c r="L10163" s="12"/>
    </row>
    <row r="10164" spans="1:12" x14ac:dyDescent="0.3">
      <c r="A10164">
        <v>5</v>
      </c>
      <c r="B10164">
        <v>32715</v>
      </c>
      <c r="C10164">
        <v>1</v>
      </c>
      <c r="D10164">
        <v>66000</v>
      </c>
      <c r="E10164" s="46">
        <v>45476</v>
      </c>
      <c r="F10164">
        <v>-791</v>
      </c>
      <c r="I10164" t="str">
        <f>INDEX(LedgerMapping[[#All],[Level 3]],MATCH(Actuals[[#This Row],[Sub Ledger]],LedgerMapping[[#All],[Sub Ledger]],0))</f>
        <v>Administration</v>
      </c>
      <c r="J10164" s="22">
        <f>YEAR(Actuals[[#This Row],[Date]])</f>
        <v>2024</v>
      </c>
      <c r="K10164" s="22">
        <f>MONTH(Actuals[[#This Row],[Date]])</f>
        <v>7</v>
      </c>
      <c r="L10164" s="12"/>
    </row>
    <row r="10165" spans="1:12" x14ac:dyDescent="0.3">
      <c r="A10165">
        <v>5</v>
      </c>
      <c r="B10165">
        <v>33840</v>
      </c>
      <c r="C10165">
        <v>1</v>
      </c>
      <c r="D10165">
        <v>66000</v>
      </c>
      <c r="E10165" s="46">
        <v>45507</v>
      </c>
      <c r="F10165">
        <v>-492</v>
      </c>
      <c r="I10165" t="str">
        <f>INDEX(LedgerMapping[[#All],[Level 3]],MATCH(Actuals[[#This Row],[Sub Ledger]],LedgerMapping[[#All],[Sub Ledger]],0))</f>
        <v>Administration</v>
      </c>
      <c r="J10165" s="22">
        <f>YEAR(Actuals[[#This Row],[Date]])</f>
        <v>2024</v>
      </c>
      <c r="K10165" s="22">
        <f>MONTH(Actuals[[#This Row],[Date]])</f>
        <v>8</v>
      </c>
      <c r="L10165" s="12"/>
    </row>
    <row r="10166" spans="1:12" x14ac:dyDescent="0.3">
      <c r="A10166">
        <v>5</v>
      </c>
      <c r="B10166">
        <v>34990</v>
      </c>
      <c r="C10166">
        <v>1</v>
      </c>
      <c r="D10166">
        <v>66000</v>
      </c>
      <c r="E10166" s="46">
        <v>45536</v>
      </c>
      <c r="F10166">
        <v>-712</v>
      </c>
      <c r="I10166" t="str">
        <f>INDEX(LedgerMapping[[#All],[Level 3]],MATCH(Actuals[[#This Row],[Sub Ledger]],LedgerMapping[[#All],[Sub Ledger]],0))</f>
        <v>Administration</v>
      </c>
      <c r="J10166" s="22">
        <f>YEAR(Actuals[[#This Row],[Date]])</f>
        <v>2024</v>
      </c>
      <c r="K10166" s="22">
        <f>MONTH(Actuals[[#This Row],[Date]])</f>
        <v>9</v>
      </c>
      <c r="L10166" s="12"/>
    </row>
    <row r="10167" spans="1:12" x14ac:dyDescent="0.3">
      <c r="A10167">
        <v>5</v>
      </c>
      <c r="B10167">
        <v>36140</v>
      </c>
      <c r="C10167">
        <v>1</v>
      </c>
      <c r="D10167">
        <v>66000</v>
      </c>
      <c r="E10167" s="46">
        <v>45567</v>
      </c>
      <c r="F10167">
        <v>-970</v>
      </c>
      <c r="I10167" t="str">
        <f>INDEX(LedgerMapping[[#All],[Level 3]],MATCH(Actuals[[#This Row],[Sub Ledger]],LedgerMapping[[#All],[Sub Ledger]],0))</f>
        <v>Administration</v>
      </c>
      <c r="J10167" s="22">
        <f>YEAR(Actuals[[#This Row],[Date]])</f>
        <v>2024</v>
      </c>
      <c r="K10167" s="22">
        <f>MONTH(Actuals[[#This Row],[Date]])</f>
        <v>10</v>
      </c>
      <c r="L10167" s="12"/>
    </row>
    <row r="10168" spans="1:12" x14ac:dyDescent="0.3">
      <c r="A10168">
        <v>5</v>
      </c>
      <c r="B10168">
        <v>37290</v>
      </c>
      <c r="C10168">
        <v>1</v>
      </c>
      <c r="D10168">
        <v>66000</v>
      </c>
      <c r="E10168" s="46">
        <v>45597</v>
      </c>
      <c r="F10168">
        <v>-1105</v>
      </c>
      <c r="I10168" t="str">
        <f>INDEX(LedgerMapping[[#All],[Level 3]],MATCH(Actuals[[#This Row],[Sub Ledger]],LedgerMapping[[#All],[Sub Ledger]],0))</f>
        <v>Administration</v>
      </c>
      <c r="J10168" s="22">
        <f>YEAR(Actuals[[#This Row],[Date]])</f>
        <v>2024</v>
      </c>
      <c r="K10168" s="22">
        <f>MONTH(Actuals[[#This Row],[Date]])</f>
        <v>11</v>
      </c>
      <c r="L10168" s="12"/>
    </row>
    <row r="10169" spans="1:12" x14ac:dyDescent="0.3">
      <c r="A10169">
        <v>5</v>
      </c>
      <c r="B10169">
        <v>38440</v>
      </c>
      <c r="C10169">
        <v>1</v>
      </c>
      <c r="D10169">
        <v>66000</v>
      </c>
      <c r="E10169" s="46">
        <v>45628</v>
      </c>
      <c r="F10169">
        <v>-596</v>
      </c>
      <c r="I10169" t="str">
        <f>INDEX(LedgerMapping[[#All],[Level 3]],MATCH(Actuals[[#This Row],[Sub Ledger]],LedgerMapping[[#All],[Sub Ledger]],0))</f>
        <v>Administration</v>
      </c>
      <c r="J10169" s="22">
        <f>YEAR(Actuals[[#This Row],[Date]])</f>
        <v>2024</v>
      </c>
      <c r="K10169" s="22">
        <f>MONTH(Actuals[[#This Row],[Date]])</f>
        <v>12</v>
      </c>
      <c r="L10169" s="12"/>
    </row>
    <row r="10170" spans="1:12" x14ac:dyDescent="0.3">
      <c r="A10170">
        <v>5</v>
      </c>
      <c r="B10170">
        <v>341</v>
      </c>
      <c r="C10170">
        <v>1</v>
      </c>
      <c r="D10170">
        <v>67000</v>
      </c>
      <c r="E10170" s="46">
        <v>44562</v>
      </c>
      <c r="F10170">
        <v>-208</v>
      </c>
      <c r="I10170" t="str">
        <f>INDEX(LedgerMapping[[#All],[Level 3]],MATCH(Actuals[[#This Row],[Sub Ledger]],LedgerMapping[[#All],[Sub Ledger]],0))</f>
        <v>Administration</v>
      </c>
      <c r="J10170" s="22">
        <f>YEAR(Actuals[[#This Row],[Date]])</f>
        <v>2022</v>
      </c>
      <c r="K10170" s="22">
        <f>MONTH(Actuals[[#This Row],[Date]])</f>
        <v>1</v>
      </c>
      <c r="L10170" s="12"/>
    </row>
    <row r="10171" spans="1:12" x14ac:dyDescent="0.3">
      <c r="A10171">
        <v>5</v>
      </c>
      <c r="B10171">
        <v>1465</v>
      </c>
      <c r="C10171">
        <v>1</v>
      </c>
      <c r="D10171">
        <v>67000</v>
      </c>
      <c r="E10171" s="46">
        <v>44593</v>
      </c>
      <c r="F10171">
        <v>-252</v>
      </c>
      <c r="I10171" t="str">
        <f>INDEX(LedgerMapping[[#All],[Level 3]],MATCH(Actuals[[#This Row],[Sub Ledger]],LedgerMapping[[#All],[Sub Ledger]],0))</f>
        <v>Administration</v>
      </c>
      <c r="J10171" s="22">
        <f>YEAR(Actuals[[#This Row],[Date]])</f>
        <v>2022</v>
      </c>
      <c r="K10171" s="22">
        <f>MONTH(Actuals[[#This Row],[Date]])</f>
        <v>2</v>
      </c>
      <c r="L10171" s="12"/>
    </row>
    <row r="10172" spans="1:12" x14ac:dyDescent="0.3">
      <c r="A10172">
        <v>5</v>
      </c>
      <c r="B10172">
        <v>2587</v>
      </c>
      <c r="C10172">
        <v>1</v>
      </c>
      <c r="D10172">
        <v>67000</v>
      </c>
      <c r="E10172" s="46">
        <v>44624</v>
      </c>
      <c r="F10172">
        <v>-160</v>
      </c>
      <c r="I10172" t="str">
        <f>INDEX(LedgerMapping[[#All],[Level 3]],MATCH(Actuals[[#This Row],[Sub Ledger]],LedgerMapping[[#All],[Sub Ledger]],0))</f>
        <v>Administration</v>
      </c>
      <c r="J10172" s="22">
        <f>YEAR(Actuals[[#This Row],[Date]])</f>
        <v>2022</v>
      </c>
      <c r="K10172" s="22">
        <f>MONTH(Actuals[[#This Row],[Date]])</f>
        <v>3</v>
      </c>
      <c r="L10172" s="12"/>
    </row>
    <row r="10173" spans="1:12" x14ac:dyDescent="0.3">
      <c r="A10173">
        <v>5</v>
      </c>
      <c r="B10173">
        <v>3709</v>
      </c>
      <c r="C10173">
        <v>1</v>
      </c>
      <c r="D10173">
        <v>67000</v>
      </c>
      <c r="E10173" s="46">
        <v>44654</v>
      </c>
      <c r="F10173">
        <v>-252</v>
      </c>
      <c r="I10173" t="str">
        <f>INDEX(LedgerMapping[[#All],[Level 3]],MATCH(Actuals[[#This Row],[Sub Ledger]],LedgerMapping[[#All],[Sub Ledger]],0))</f>
        <v>Administration</v>
      </c>
      <c r="J10173" s="22">
        <f>YEAR(Actuals[[#This Row],[Date]])</f>
        <v>2022</v>
      </c>
      <c r="K10173" s="22">
        <f>MONTH(Actuals[[#This Row],[Date]])</f>
        <v>4</v>
      </c>
      <c r="L10173" s="12"/>
    </row>
    <row r="10174" spans="1:12" x14ac:dyDescent="0.3">
      <c r="A10174">
        <v>5</v>
      </c>
      <c r="B10174">
        <v>4829</v>
      </c>
      <c r="C10174">
        <v>1</v>
      </c>
      <c r="D10174">
        <v>67000</v>
      </c>
      <c r="E10174" s="46">
        <v>44685</v>
      </c>
      <c r="F10174">
        <v>-240</v>
      </c>
      <c r="I10174" t="str">
        <f>INDEX(LedgerMapping[[#All],[Level 3]],MATCH(Actuals[[#This Row],[Sub Ledger]],LedgerMapping[[#All],[Sub Ledger]],0))</f>
        <v>Administration</v>
      </c>
      <c r="J10174" s="22">
        <f>YEAR(Actuals[[#This Row],[Date]])</f>
        <v>2022</v>
      </c>
      <c r="K10174" s="22">
        <f>MONTH(Actuals[[#This Row],[Date]])</f>
        <v>5</v>
      </c>
      <c r="L10174" s="12"/>
    </row>
    <row r="10175" spans="1:12" x14ac:dyDescent="0.3">
      <c r="A10175">
        <v>5</v>
      </c>
      <c r="B10175">
        <v>5952</v>
      </c>
      <c r="C10175">
        <v>1</v>
      </c>
      <c r="D10175">
        <v>67000</v>
      </c>
      <c r="E10175" s="46">
        <v>44715</v>
      </c>
      <c r="F10175">
        <v>-256</v>
      </c>
      <c r="I10175" t="str">
        <f>INDEX(LedgerMapping[[#All],[Level 3]],MATCH(Actuals[[#This Row],[Sub Ledger]],LedgerMapping[[#All],[Sub Ledger]],0))</f>
        <v>Administration</v>
      </c>
      <c r="J10175" s="22">
        <f>YEAR(Actuals[[#This Row],[Date]])</f>
        <v>2022</v>
      </c>
      <c r="K10175" s="22">
        <f>MONTH(Actuals[[#This Row],[Date]])</f>
        <v>6</v>
      </c>
      <c r="L10175" s="12"/>
    </row>
    <row r="10176" spans="1:12" x14ac:dyDescent="0.3">
      <c r="A10176">
        <v>5</v>
      </c>
      <c r="B10176">
        <v>7076</v>
      </c>
      <c r="C10176">
        <v>1</v>
      </c>
      <c r="D10176">
        <v>67000</v>
      </c>
      <c r="E10176" s="46">
        <v>44746</v>
      </c>
      <c r="F10176">
        <v>-189</v>
      </c>
      <c r="I10176" t="str">
        <f>INDEX(LedgerMapping[[#All],[Level 3]],MATCH(Actuals[[#This Row],[Sub Ledger]],LedgerMapping[[#All],[Sub Ledger]],0))</f>
        <v>Administration</v>
      </c>
      <c r="J10176" s="22">
        <f>YEAR(Actuals[[#This Row],[Date]])</f>
        <v>2022</v>
      </c>
      <c r="K10176" s="22">
        <f>MONTH(Actuals[[#This Row],[Date]])</f>
        <v>7</v>
      </c>
      <c r="L10176" s="12"/>
    </row>
    <row r="10177" spans="1:12" x14ac:dyDescent="0.3">
      <c r="A10177">
        <v>5</v>
      </c>
      <c r="B10177">
        <v>8197</v>
      </c>
      <c r="C10177">
        <v>1</v>
      </c>
      <c r="D10177">
        <v>67000</v>
      </c>
      <c r="E10177" s="46">
        <v>44777</v>
      </c>
      <c r="F10177">
        <v>-256</v>
      </c>
      <c r="I10177" t="str">
        <f>INDEX(LedgerMapping[[#All],[Level 3]],MATCH(Actuals[[#This Row],[Sub Ledger]],LedgerMapping[[#All],[Sub Ledger]],0))</f>
        <v>Administration</v>
      </c>
      <c r="J10177" s="22">
        <f>YEAR(Actuals[[#This Row],[Date]])</f>
        <v>2022</v>
      </c>
      <c r="K10177" s="22">
        <f>MONTH(Actuals[[#This Row],[Date]])</f>
        <v>8</v>
      </c>
      <c r="L10177" s="12"/>
    </row>
    <row r="10178" spans="1:12" x14ac:dyDescent="0.3">
      <c r="A10178">
        <v>5</v>
      </c>
      <c r="B10178">
        <v>9318</v>
      </c>
      <c r="C10178">
        <v>1</v>
      </c>
      <c r="D10178">
        <v>67000</v>
      </c>
      <c r="E10178" s="46">
        <v>44805</v>
      </c>
      <c r="F10178">
        <v>-224</v>
      </c>
      <c r="I10178" t="str">
        <f>INDEX(LedgerMapping[[#All],[Level 3]],MATCH(Actuals[[#This Row],[Sub Ledger]],LedgerMapping[[#All],[Sub Ledger]],0))</f>
        <v>Administration</v>
      </c>
      <c r="J10178" s="22">
        <f>YEAR(Actuals[[#This Row],[Date]])</f>
        <v>2022</v>
      </c>
      <c r="K10178" s="22">
        <f>MONTH(Actuals[[#This Row],[Date]])</f>
        <v>9</v>
      </c>
      <c r="L10178" s="12"/>
    </row>
    <row r="10179" spans="1:12" x14ac:dyDescent="0.3">
      <c r="A10179">
        <v>5</v>
      </c>
      <c r="B10179">
        <v>10434</v>
      </c>
      <c r="C10179">
        <v>1</v>
      </c>
      <c r="D10179">
        <v>67000</v>
      </c>
      <c r="E10179" s="46">
        <v>44836</v>
      </c>
      <c r="F10179">
        <v>-320</v>
      </c>
      <c r="I10179" t="str">
        <f>INDEX(LedgerMapping[[#All],[Level 3]],MATCH(Actuals[[#This Row],[Sub Ledger]],LedgerMapping[[#All],[Sub Ledger]],0))</f>
        <v>Administration</v>
      </c>
      <c r="J10179" s="22">
        <f>YEAR(Actuals[[#This Row],[Date]])</f>
        <v>2022</v>
      </c>
      <c r="K10179" s="22">
        <f>MONTH(Actuals[[#This Row],[Date]])</f>
        <v>10</v>
      </c>
      <c r="L10179" s="12"/>
    </row>
    <row r="10180" spans="1:12" x14ac:dyDescent="0.3">
      <c r="A10180">
        <v>5</v>
      </c>
      <c r="B10180">
        <v>11554</v>
      </c>
      <c r="C10180">
        <v>1</v>
      </c>
      <c r="D10180">
        <v>67000</v>
      </c>
      <c r="E10180" s="46">
        <v>44866</v>
      </c>
      <c r="F10180">
        <v>-224</v>
      </c>
      <c r="I10180" t="str">
        <f>INDEX(LedgerMapping[[#All],[Level 3]],MATCH(Actuals[[#This Row],[Sub Ledger]],LedgerMapping[[#All],[Sub Ledger]],0))</f>
        <v>Administration</v>
      </c>
      <c r="J10180" s="22">
        <f>YEAR(Actuals[[#This Row],[Date]])</f>
        <v>2022</v>
      </c>
      <c r="K10180" s="22">
        <f>MONTH(Actuals[[#This Row],[Date]])</f>
        <v>11</v>
      </c>
      <c r="L10180" s="12"/>
    </row>
    <row r="10181" spans="1:12" x14ac:dyDescent="0.3">
      <c r="A10181">
        <v>5</v>
      </c>
      <c r="B10181">
        <v>12683</v>
      </c>
      <c r="C10181">
        <v>1</v>
      </c>
      <c r="D10181">
        <v>67000</v>
      </c>
      <c r="E10181" s="46">
        <v>44897</v>
      </c>
      <c r="F10181">
        <v>-225</v>
      </c>
      <c r="I10181" t="str">
        <f>INDEX(LedgerMapping[[#All],[Level 3]],MATCH(Actuals[[#This Row],[Sub Ledger]],LedgerMapping[[#All],[Sub Ledger]],0))</f>
        <v>Administration</v>
      </c>
      <c r="J10181" s="22">
        <f>YEAR(Actuals[[#This Row],[Date]])</f>
        <v>2022</v>
      </c>
      <c r="K10181" s="22">
        <f>MONTH(Actuals[[#This Row],[Date]])</f>
        <v>12</v>
      </c>
      <c r="L10181" s="12"/>
    </row>
    <row r="10182" spans="1:12" x14ac:dyDescent="0.3">
      <c r="A10182">
        <v>5</v>
      </c>
      <c r="B10182">
        <v>13712</v>
      </c>
      <c r="C10182">
        <v>1</v>
      </c>
      <c r="D10182">
        <v>67000</v>
      </c>
      <c r="E10182" s="46">
        <v>44927</v>
      </c>
      <c r="F10182">
        <v>-264</v>
      </c>
      <c r="I10182" t="str">
        <f>INDEX(LedgerMapping[[#All],[Level 3]],MATCH(Actuals[[#This Row],[Sub Ledger]],LedgerMapping[[#All],[Sub Ledger]],0))</f>
        <v>Administration</v>
      </c>
      <c r="J10182" s="22">
        <f>YEAR(Actuals[[#This Row],[Date]])</f>
        <v>2023</v>
      </c>
      <c r="K10182" s="22">
        <f>MONTH(Actuals[[#This Row],[Date]])</f>
        <v>1</v>
      </c>
      <c r="L10182" s="12"/>
    </row>
    <row r="10183" spans="1:12" x14ac:dyDescent="0.3">
      <c r="A10183">
        <v>5</v>
      </c>
      <c r="B10183">
        <v>14722</v>
      </c>
      <c r="C10183">
        <v>1</v>
      </c>
      <c r="D10183">
        <v>67000</v>
      </c>
      <c r="E10183" s="46">
        <v>44958</v>
      </c>
      <c r="F10183">
        <v>-231</v>
      </c>
      <c r="I10183" t="str">
        <f>INDEX(LedgerMapping[[#All],[Level 3]],MATCH(Actuals[[#This Row],[Sub Ledger]],LedgerMapping[[#All],[Sub Ledger]],0))</f>
        <v>Administration</v>
      </c>
      <c r="J10183" s="22">
        <f>YEAR(Actuals[[#This Row],[Date]])</f>
        <v>2023</v>
      </c>
      <c r="K10183" s="22">
        <f>MONTH(Actuals[[#This Row],[Date]])</f>
        <v>2</v>
      </c>
      <c r="L10183" s="12"/>
    </row>
    <row r="10184" spans="1:12" x14ac:dyDescent="0.3">
      <c r="A10184">
        <v>5</v>
      </c>
      <c r="B10184">
        <v>15702</v>
      </c>
      <c r="C10184">
        <v>1</v>
      </c>
      <c r="D10184">
        <v>67000</v>
      </c>
      <c r="E10184" s="46">
        <v>44988</v>
      </c>
      <c r="F10184">
        <v>-243</v>
      </c>
      <c r="I10184" t="str">
        <f>INDEX(LedgerMapping[[#All],[Level 3]],MATCH(Actuals[[#This Row],[Sub Ledger]],LedgerMapping[[#All],[Sub Ledger]],0))</f>
        <v>Administration</v>
      </c>
      <c r="J10184" s="22">
        <f>YEAR(Actuals[[#This Row],[Date]])</f>
        <v>2023</v>
      </c>
      <c r="K10184" s="22">
        <f>MONTH(Actuals[[#This Row],[Date]])</f>
        <v>3</v>
      </c>
      <c r="L10184" s="12"/>
    </row>
    <row r="10185" spans="1:12" x14ac:dyDescent="0.3">
      <c r="A10185">
        <v>5</v>
      </c>
      <c r="B10185">
        <v>16734</v>
      </c>
      <c r="C10185">
        <v>1</v>
      </c>
      <c r="D10185">
        <v>67000</v>
      </c>
      <c r="E10185" s="46">
        <v>45018</v>
      </c>
      <c r="F10185">
        <v>-281</v>
      </c>
      <c r="I10185" t="str">
        <f>INDEX(LedgerMapping[[#All],[Level 3]],MATCH(Actuals[[#This Row],[Sub Ledger]],LedgerMapping[[#All],[Sub Ledger]],0))</f>
        <v>Administration</v>
      </c>
      <c r="J10185" s="22">
        <f>YEAR(Actuals[[#This Row],[Date]])</f>
        <v>2023</v>
      </c>
      <c r="K10185" s="22">
        <f>MONTH(Actuals[[#This Row],[Date]])</f>
        <v>4</v>
      </c>
      <c r="L10185" s="12"/>
    </row>
    <row r="10186" spans="1:12" x14ac:dyDescent="0.3">
      <c r="A10186">
        <v>5</v>
      </c>
      <c r="B10186">
        <v>17765</v>
      </c>
      <c r="C10186">
        <v>1</v>
      </c>
      <c r="D10186">
        <v>67000</v>
      </c>
      <c r="E10186" s="46">
        <v>45049</v>
      </c>
      <c r="F10186">
        <v>-182</v>
      </c>
      <c r="I10186" t="str">
        <f>INDEX(LedgerMapping[[#All],[Level 3]],MATCH(Actuals[[#This Row],[Sub Ledger]],LedgerMapping[[#All],[Sub Ledger]],0))</f>
        <v>Administration</v>
      </c>
      <c r="J10186" s="22">
        <f>YEAR(Actuals[[#This Row],[Date]])</f>
        <v>2023</v>
      </c>
      <c r="K10186" s="22">
        <f>MONTH(Actuals[[#This Row],[Date]])</f>
        <v>5</v>
      </c>
      <c r="L10186" s="12"/>
    </row>
    <row r="10187" spans="1:12" x14ac:dyDescent="0.3">
      <c r="A10187">
        <v>5</v>
      </c>
      <c r="B10187">
        <v>18769</v>
      </c>
      <c r="C10187">
        <v>1</v>
      </c>
      <c r="D10187">
        <v>67000</v>
      </c>
      <c r="E10187" s="46">
        <v>45079</v>
      </c>
      <c r="F10187">
        <v>-209</v>
      </c>
      <c r="I10187" t="str">
        <f>INDEX(LedgerMapping[[#All],[Level 3]],MATCH(Actuals[[#This Row],[Sub Ledger]],LedgerMapping[[#All],[Sub Ledger]],0))</f>
        <v>Administration</v>
      </c>
      <c r="J10187" s="22">
        <f>YEAR(Actuals[[#This Row],[Date]])</f>
        <v>2023</v>
      </c>
      <c r="K10187" s="22">
        <f>MONTH(Actuals[[#This Row],[Date]])</f>
        <v>6</v>
      </c>
      <c r="L10187" s="12"/>
    </row>
    <row r="10188" spans="1:12" x14ac:dyDescent="0.3">
      <c r="A10188">
        <v>5</v>
      </c>
      <c r="B10188">
        <v>19797</v>
      </c>
      <c r="C10188">
        <v>1</v>
      </c>
      <c r="D10188">
        <v>67000</v>
      </c>
      <c r="E10188" s="46">
        <v>45110</v>
      </c>
      <c r="F10188">
        <v>-322</v>
      </c>
      <c r="I10188" t="str">
        <f>INDEX(LedgerMapping[[#All],[Level 3]],MATCH(Actuals[[#This Row],[Sub Ledger]],LedgerMapping[[#All],[Sub Ledger]],0))</f>
        <v>Administration</v>
      </c>
      <c r="J10188" s="22">
        <f>YEAR(Actuals[[#This Row],[Date]])</f>
        <v>2023</v>
      </c>
      <c r="K10188" s="22">
        <f>MONTH(Actuals[[#This Row],[Date]])</f>
        <v>7</v>
      </c>
      <c r="L10188" s="12"/>
    </row>
    <row r="10189" spans="1:12" x14ac:dyDescent="0.3">
      <c r="A10189">
        <v>5</v>
      </c>
      <c r="B10189">
        <v>20828</v>
      </c>
      <c r="C10189">
        <v>1</v>
      </c>
      <c r="D10189">
        <v>67000</v>
      </c>
      <c r="E10189" s="46">
        <v>45141</v>
      </c>
      <c r="F10189">
        <v>-263</v>
      </c>
      <c r="I10189" t="str">
        <f>INDEX(LedgerMapping[[#All],[Level 3]],MATCH(Actuals[[#This Row],[Sub Ledger]],LedgerMapping[[#All],[Sub Ledger]],0))</f>
        <v>Administration</v>
      </c>
      <c r="J10189" s="22">
        <f>YEAR(Actuals[[#This Row],[Date]])</f>
        <v>2023</v>
      </c>
      <c r="K10189" s="22">
        <f>MONTH(Actuals[[#This Row],[Date]])</f>
        <v>8</v>
      </c>
      <c r="L10189" s="12"/>
    </row>
    <row r="10190" spans="1:12" x14ac:dyDescent="0.3">
      <c r="A10190">
        <v>5</v>
      </c>
      <c r="B10190">
        <v>21829</v>
      </c>
      <c r="C10190">
        <v>1</v>
      </c>
      <c r="D10190">
        <v>67000</v>
      </c>
      <c r="E10190" s="46">
        <v>45169</v>
      </c>
      <c r="F10190">
        <v>-264</v>
      </c>
      <c r="I10190" t="str">
        <f>INDEX(LedgerMapping[[#All],[Level 3]],MATCH(Actuals[[#This Row],[Sub Ledger]],LedgerMapping[[#All],[Sub Ledger]],0))</f>
        <v>Administration</v>
      </c>
      <c r="J10190" s="22">
        <f>YEAR(Actuals[[#This Row],[Date]])</f>
        <v>2023</v>
      </c>
      <c r="K10190" s="22">
        <f>MONTH(Actuals[[#This Row],[Date]])</f>
        <v>8</v>
      </c>
      <c r="L10190" s="12"/>
    </row>
    <row r="10191" spans="1:12" x14ac:dyDescent="0.3">
      <c r="A10191">
        <v>5</v>
      </c>
      <c r="B10191">
        <v>22806</v>
      </c>
      <c r="C10191">
        <v>1</v>
      </c>
      <c r="D10191">
        <v>67000</v>
      </c>
      <c r="E10191" s="46">
        <v>45200</v>
      </c>
      <c r="F10191">
        <v>-190</v>
      </c>
      <c r="I10191" t="str">
        <f>INDEX(LedgerMapping[[#All],[Level 3]],MATCH(Actuals[[#This Row],[Sub Ledger]],LedgerMapping[[#All],[Sub Ledger]],0))</f>
        <v>Administration</v>
      </c>
      <c r="J10191" s="22">
        <f>YEAR(Actuals[[#This Row],[Date]])</f>
        <v>2023</v>
      </c>
      <c r="K10191" s="22">
        <f>MONTH(Actuals[[#This Row],[Date]])</f>
        <v>10</v>
      </c>
      <c r="L10191" s="12"/>
    </row>
    <row r="10192" spans="1:12" x14ac:dyDescent="0.3">
      <c r="A10192">
        <v>5</v>
      </c>
      <c r="B10192">
        <v>23810</v>
      </c>
      <c r="C10192">
        <v>1</v>
      </c>
      <c r="D10192">
        <v>67000</v>
      </c>
      <c r="E10192" s="46">
        <v>45230</v>
      </c>
      <c r="F10192">
        <v>-216</v>
      </c>
      <c r="I10192" t="str">
        <f>INDEX(LedgerMapping[[#All],[Level 3]],MATCH(Actuals[[#This Row],[Sub Ledger]],LedgerMapping[[#All],[Sub Ledger]],0))</f>
        <v>Administration</v>
      </c>
      <c r="J10192" s="22">
        <f>YEAR(Actuals[[#This Row],[Date]])</f>
        <v>2023</v>
      </c>
      <c r="K10192" s="22">
        <f>MONTH(Actuals[[#This Row],[Date]])</f>
        <v>10</v>
      </c>
      <c r="L10192" s="12"/>
    </row>
    <row r="10193" spans="1:12" x14ac:dyDescent="0.3">
      <c r="A10193">
        <v>5</v>
      </c>
      <c r="B10193">
        <v>24839</v>
      </c>
      <c r="C10193">
        <v>1</v>
      </c>
      <c r="D10193">
        <v>67000</v>
      </c>
      <c r="E10193" s="46">
        <v>45261</v>
      </c>
      <c r="F10193">
        <v>-162</v>
      </c>
      <c r="I10193" t="str">
        <f>INDEX(LedgerMapping[[#All],[Level 3]],MATCH(Actuals[[#This Row],[Sub Ledger]],LedgerMapping[[#All],[Sub Ledger]],0))</f>
        <v>Administration</v>
      </c>
      <c r="J10193" s="22">
        <f>YEAR(Actuals[[#This Row],[Date]])</f>
        <v>2023</v>
      </c>
      <c r="K10193" s="22">
        <f>MONTH(Actuals[[#This Row],[Date]])</f>
        <v>12</v>
      </c>
      <c r="L10193" s="12"/>
    </row>
    <row r="10194" spans="1:12" x14ac:dyDescent="0.3">
      <c r="A10194">
        <v>5</v>
      </c>
      <c r="B10194">
        <v>25903</v>
      </c>
      <c r="C10194">
        <v>1</v>
      </c>
      <c r="D10194">
        <v>67000</v>
      </c>
      <c r="E10194" s="46">
        <v>45291</v>
      </c>
      <c r="F10194">
        <v>-256</v>
      </c>
      <c r="I10194" t="str">
        <f>INDEX(LedgerMapping[[#All],[Level 3]],MATCH(Actuals[[#This Row],[Sub Ledger]],LedgerMapping[[#All],[Sub Ledger]],0))</f>
        <v>Administration</v>
      </c>
      <c r="J10194" s="22">
        <f>YEAR(Actuals[[#This Row],[Date]])</f>
        <v>2023</v>
      </c>
      <c r="K10194" s="22">
        <f>MONTH(Actuals[[#This Row],[Date]])</f>
        <v>12</v>
      </c>
      <c r="L10194" s="12"/>
    </row>
    <row r="10195" spans="1:12" x14ac:dyDescent="0.3">
      <c r="A10195">
        <v>5</v>
      </c>
      <c r="B10195">
        <v>27036</v>
      </c>
      <c r="C10195">
        <v>1</v>
      </c>
      <c r="D10195">
        <v>67000</v>
      </c>
      <c r="E10195" s="46">
        <v>45322</v>
      </c>
      <c r="F10195">
        <v>-391</v>
      </c>
      <c r="I10195" t="str">
        <f>INDEX(LedgerMapping[[#All],[Level 3]],MATCH(Actuals[[#This Row],[Sub Ledger]],LedgerMapping[[#All],[Sub Ledger]],0))</f>
        <v>Administration</v>
      </c>
      <c r="J10195" s="22">
        <f>YEAR(Actuals[[#This Row],[Date]])</f>
        <v>2024</v>
      </c>
      <c r="K10195" s="22">
        <f>MONTH(Actuals[[#This Row],[Date]])</f>
        <v>1</v>
      </c>
      <c r="L10195" s="12"/>
    </row>
    <row r="10196" spans="1:12" x14ac:dyDescent="0.3">
      <c r="A10196">
        <v>5</v>
      </c>
      <c r="B10196">
        <v>28186</v>
      </c>
      <c r="C10196">
        <v>1</v>
      </c>
      <c r="D10196">
        <v>67000</v>
      </c>
      <c r="E10196" s="46">
        <v>45354</v>
      </c>
      <c r="F10196">
        <v>-351</v>
      </c>
      <c r="I10196" t="str">
        <f>INDEX(LedgerMapping[[#All],[Level 3]],MATCH(Actuals[[#This Row],[Sub Ledger]],LedgerMapping[[#All],[Sub Ledger]],0))</f>
        <v>Administration</v>
      </c>
      <c r="J10196" s="22">
        <f>YEAR(Actuals[[#This Row],[Date]])</f>
        <v>2024</v>
      </c>
      <c r="K10196" s="22">
        <f>MONTH(Actuals[[#This Row],[Date]])</f>
        <v>3</v>
      </c>
      <c r="L10196" s="12"/>
    </row>
    <row r="10197" spans="1:12" x14ac:dyDescent="0.3">
      <c r="A10197">
        <v>5</v>
      </c>
      <c r="B10197">
        <v>29340</v>
      </c>
      <c r="C10197">
        <v>1</v>
      </c>
      <c r="D10197">
        <v>67000</v>
      </c>
      <c r="E10197" s="46">
        <v>45384</v>
      </c>
      <c r="F10197">
        <v>-328</v>
      </c>
      <c r="I10197" t="str">
        <f>INDEX(LedgerMapping[[#All],[Level 3]],MATCH(Actuals[[#This Row],[Sub Ledger]],LedgerMapping[[#All],[Sub Ledger]],0))</f>
        <v>Administration</v>
      </c>
      <c r="J10197" s="22">
        <f>YEAR(Actuals[[#This Row],[Date]])</f>
        <v>2024</v>
      </c>
      <c r="K10197" s="22">
        <f>MONTH(Actuals[[#This Row],[Date]])</f>
        <v>4</v>
      </c>
      <c r="L10197" s="12"/>
    </row>
    <row r="10198" spans="1:12" x14ac:dyDescent="0.3">
      <c r="A10198">
        <v>5</v>
      </c>
      <c r="B10198">
        <v>30466</v>
      </c>
      <c r="C10198">
        <v>1</v>
      </c>
      <c r="D10198">
        <v>67000</v>
      </c>
      <c r="E10198" s="46">
        <v>45415</v>
      </c>
      <c r="F10198">
        <v>-365</v>
      </c>
      <c r="I10198" t="str">
        <f>INDEX(LedgerMapping[[#All],[Level 3]],MATCH(Actuals[[#This Row],[Sub Ledger]],LedgerMapping[[#All],[Sub Ledger]],0))</f>
        <v>Administration</v>
      </c>
      <c r="J10198" s="22">
        <f>YEAR(Actuals[[#This Row],[Date]])</f>
        <v>2024</v>
      </c>
      <c r="K10198" s="22">
        <f>MONTH(Actuals[[#This Row],[Date]])</f>
        <v>5</v>
      </c>
      <c r="L10198" s="12"/>
    </row>
    <row r="10199" spans="1:12" x14ac:dyDescent="0.3">
      <c r="A10199">
        <v>5</v>
      </c>
      <c r="B10199">
        <v>31592</v>
      </c>
      <c r="C10199">
        <v>1</v>
      </c>
      <c r="D10199">
        <v>67000</v>
      </c>
      <c r="E10199" s="46">
        <v>45445</v>
      </c>
      <c r="F10199">
        <v>-540</v>
      </c>
      <c r="I10199" t="str">
        <f>INDEX(LedgerMapping[[#All],[Level 3]],MATCH(Actuals[[#This Row],[Sub Ledger]],LedgerMapping[[#All],[Sub Ledger]],0))</f>
        <v>Administration</v>
      </c>
      <c r="J10199" s="22">
        <f>YEAR(Actuals[[#This Row],[Date]])</f>
        <v>2024</v>
      </c>
      <c r="K10199" s="22">
        <f>MONTH(Actuals[[#This Row],[Date]])</f>
        <v>6</v>
      </c>
      <c r="L10199" s="12"/>
    </row>
    <row r="10200" spans="1:12" x14ac:dyDescent="0.3">
      <c r="A10200">
        <v>5</v>
      </c>
      <c r="B10200">
        <v>32716</v>
      </c>
      <c r="C10200">
        <v>1</v>
      </c>
      <c r="D10200">
        <v>67000</v>
      </c>
      <c r="E10200" s="46">
        <v>45476</v>
      </c>
      <c r="F10200">
        <v>-403</v>
      </c>
      <c r="I10200" t="str">
        <f>INDEX(LedgerMapping[[#All],[Level 3]],MATCH(Actuals[[#This Row],[Sub Ledger]],LedgerMapping[[#All],[Sub Ledger]],0))</f>
        <v>Administration</v>
      </c>
      <c r="J10200" s="22">
        <f>YEAR(Actuals[[#This Row],[Date]])</f>
        <v>2024</v>
      </c>
      <c r="K10200" s="22">
        <f>MONTH(Actuals[[#This Row],[Date]])</f>
        <v>7</v>
      </c>
      <c r="L10200" s="12"/>
    </row>
    <row r="10201" spans="1:12" x14ac:dyDescent="0.3">
      <c r="A10201">
        <v>5</v>
      </c>
      <c r="B10201">
        <v>33841</v>
      </c>
      <c r="C10201">
        <v>1</v>
      </c>
      <c r="D10201">
        <v>67000</v>
      </c>
      <c r="E10201" s="46">
        <v>45507</v>
      </c>
      <c r="F10201">
        <v>-265</v>
      </c>
      <c r="I10201" t="str">
        <f>INDEX(LedgerMapping[[#All],[Level 3]],MATCH(Actuals[[#This Row],[Sub Ledger]],LedgerMapping[[#All],[Sub Ledger]],0))</f>
        <v>Administration</v>
      </c>
      <c r="J10201" s="22">
        <f>YEAR(Actuals[[#This Row],[Date]])</f>
        <v>2024</v>
      </c>
      <c r="K10201" s="22">
        <f>MONTH(Actuals[[#This Row],[Date]])</f>
        <v>8</v>
      </c>
      <c r="L10201" s="12"/>
    </row>
    <row r="10202" spans="1:12" x14ac:dyDescent="0.3">
      <c r="A10202">
        <v>5</v>
      </c>
      <c r="B10202">
        <v>34991</v>
      </c>
      <c r="C10202">
        <v>1</v>
      </c>
      <c r="D10202">
        <v>67000</v>
      </c>
      <c r="E10202" s="46">
        <v>45536</v>
      </c>
      <c r="F10202">
        <v>-365</v>
      </c>
      <c r="I10202" t="str">
        <f>INDEX(LedgerMapping[[#All],[Level 3]],MATCH(Actuals[[#This Row],[Sub Ledger]],LedgerMapping[[#All],[Sub Ledger]],0))</f>
        <v>Administration</v>
      </c>
      <c r="J10202" s="22">
        <f>YEAR(Actuals[[#This Row],[Date]])</f>
        <v>2024</v>
      </c>
      <c r="K10202" s="22">
        <f>MONTH(Actuals[[#This Row],[Date]])</f>
        <v>9</v>
      </c>
      <c r="L10202" s="12"/>
    </row>
    <row r="10203" spans="1:12" x14ac:dyDescent="0.3">
      <c r="A10203">
        <v>5</v>
      </c>
      <c r="B10203">
        <v>36141</v>
      </c>
      <c r="C10203">
        <v>1</v>
      </c>
      <c r="D10203">
        <v>67000</v>
      </c>
      <c r="E10203" s="46">
        <v>45567</v>
      </c>
      <c r="F10203">
        <v>-486</v>
      </c>
      <c r="I10203" t="str">
        <f>INDEX(LedgerMapping[[#All],[Level 3]],MATCH(Actuals[[#This Row],[Sub Ledger]],LedgerMapping[[#All],[Sub Ledger]],0))</f>
        <v>Administration</v>
      </c>
      <c r="J10203" s="22">
        <f>YEAR(Actuals[[#This Row],[Date]])</f>
        <v>2024</v>
      </c>
      <c r="K10203" s="22">
        <f>MONTH(Actuals[[#This Row],[Date]])</f>
        <v>10</v>
      </c>
      <c r="L10203" s="12"/>
    </row>
    <row r="10204" spans="1:12" x14ac:dyDescent="0.3">
      <c r="A10204">
        <v>5</v>
      </c>
      <c r="B10204">
        <v>37291</v>
      </c>
      <c r="C10204">
        <v>1</v>
      </c>
      <c r="D10204">
        <v>67000</v>
      </c>
      <c r="E10204" s="46">
        <v>45597</v>
      </c>
      <c r="F10204">
        <v>-540</v>
      </c>
      <c r="I10204" t="str">
        <f>INDEX(LedgerMapping[[#All],[Level 3]],MATCH(Actuals[[#This Row],[Sub Ledger]],LedgerMapping[[#All],[Sub Ledger]],0))</f>
        <v>Administration</v>
      </c>
      <c r="J10204" s="22">
        <f>YEAR(Actuals[[#This Row],[Date]])</f>
        <v>2024</v>
      </c>
      <c r="K10204" s="22">
        <f>MONTH(Actuals[[#This Row],[Date]])</f>
        <v>11</v>
      </c>
      <c r="L10204" s="12"/>
    </row>
    <row r="10205" spans="1:12" x14ac:dyDescent="0.3">
      <c r="A10205">
        <v>5</v>
      </c>
      <c r="B10205">
        <v>38441</v>
      </c>
      <c r="C10205">
        <v>1</v>
      </c>
      <c r="D10205">
        <v>67000</v>
      </c>
      <c r="E10205" s="46">
        <v>45628</v>
      </c>
      <c r="F10205">
        <v>-304</v>
      </c>
      <c r="I10205" t="str">
        <f>INDEX(LedgerMapping[[#All],[Level 3]],MATCH(Actuals[[#This Row],[Sub Ledger]],LedgerMapping[[#All],[Sub Ledger]],0))</f>
        <v>Administration</v>
      </c>
      <c r="J10205" s="22">
        <f>YEAR(Actuals[[#This Row],[Date]])</f>
        <v>2024</v>
      </c>
      <c r="K10205" s="22">
        <f>MONTH(Actuals[[#This Row],[Date]])</f>
        <v>12</v>
      </c>
      <c r="L10205" s="12"/>
    </row>
    <row r="10206" spans="1:12" x14ac:dyDescent="0.3">
      <c r="A10206">
        <v>5</v>
      </c>
      <c r="B10206">
        <v>342</v>
      </c>
      <c r="C10206">
        <v>1</v>
      </c>
      <c r="D10206">
        <v>68000</v>
      </c>
      <c r="E10206" s="46">
        <v>44562</v>
      </c>
      <c r="F10206">
        <v>-152</v>
      </c>
      <c r="I10206" t="str">
        <f>INDEX(LedgerMapping[[#All],[Level 3]],MATCH(Actuals[[#This Row],[Sub Ledger]],LedgerMapping[[#All],[Sub Ledger]],0))</f>
        <v>Administration</v>
      </c>
      <c r="J10206" s="22">
        <f>YEAR(Actuals[[#This Row],[Date]])</f>
        <v>2022</v>
      </c>
      <c r="K10206" s="22">
        <f>MONTH(Actuals[[#This Row],[Date]])</f>
        <v>1</v>
      </c>
      <c r="L10206" s="12"/>
    </row>
    <row r="10207" spans="1:12" x14ac:dyDescent="0.3">
      <c r="A10207">
        <v>5</v>
      </c>
      <c r="B10207">
        <v>1466</v>
      </c>
      <c r="C10207">
        <v>1</v>
      </c>
      <c r="D10207">
        <v>68000</v>
      </c>
      <c r="E10207" s="46">
        <v>44593</v>
      </c>
      <c r="F10207">
        <v>-189</v>
      </c>
      <c r="I10207" t="str">
        <f>INDEX(LedgerMapping[[#All],[Level 3]],MATCH(Actuals[[#This Row],[Sub Ledger]],LedgerMapping[[#All],[Sub Ledger]],0))</f>
        <v>Administration</v>
      </c>
      <c r="J10207" s="22">
        <f>YEAR(Actuals[[#This Row],[Date]])</f>
        <v>2022</v>
      </c>
      <c r="K10207" s="22">
        <f>MONTH(Actuals[[#This Row],[Date]])</f>
        <v>2</v>
      </c>
      <c r="L10207" s="12"/>
    </row>
    <row r="10208" spans="1:12" x14ac:dyDescent="0.3">
      <c r="A10208">
        <v>5</v>
      </c>
      <c r="B10208">
        <v>2588</v>
      </c>
      <c r="C10208">
        <v>1</v>
      </c>
      <c r="D10208">
        <v>68000</v>
      </c>
      <c r="E10208" s="46">
        <v>44624</v>
      </c>
      <c r="F10208">
        <v>-120</v>
      </c>
      <c r="I10208" t="str">
        <f>INDEX(LedgerMapping[[#All],[Level 3]],MATCH(Actuals[[#This Row],[Sub Ledger]],LedgerMapping[[#All],[Sub Ledger]],0))</f>
        <v>Administration</v>
      </c>
      <c r="J10208" s="22">
        <f>YEAR(Actuals[[#This Row],[Date]])</f>
        <v>2022</v>
      </c>
      <c r="K10208" s="22">
        <f>MONTH(Actuals[[#This Row],[Date]])</f>
        <v>3</v>
      </c>
      <c r="L10208" s="12"/>
    </row>
    <row r="10209" spans="1:12" x14ac:dyDescent="0.3">
      <c r="A10209">
        <v>5</v>
      </c>
      <c r="B10209">
        <v>3710</v>
      </c>
      <c r="C10209">
        <v>1</v>
      </c>
      <c r="D10209">
        <v>68000</v>
      </c>
      <c r="E10209" s="46">
        <v>44654</v>
      </c>
      <c r="F10209">
        <v>-189</v>
      </c>
      <c r="I10209" t="str">
        <f>INDEX(LedgerMapping[[#All],[Level 3]],MATCH(Actuals[[#This Row],[Sub Ledger]],LedgerMapping[[#All],[Sub Ledger]],0))</f>
        <v>Administration</v>
      </c>
      <c r="J10209" s="22">
        <f>YEAR(Actuals[[#This Row],[Date]])</f>
        <v>2022</v>
      </c>
      <c r="K10209" s="22">
        <f>MONTH(Actuals[[#This Row],[Date]])</f>
        <v>4</v>
      </c>
      <c r="L10209" s="12"/>
    </row>
    <row r="10210" spans="1:12" x14ac:dyDescent="0.3">
      <c r="A10210">
        <v>5</v>
      </c>
      <c r="B10210">
        <v>4830</v>
      </c>
      <c r="C10210">
        <v>1</v>
      </c>
      <c r="D10210">
        <v>68000</v>
      </c>
      <c r="E10210" s="46">
        <v>44685</v>
      </c>
      <c r="F10210">
        <v>-176</v>
      </c>
      <c r="I10210" t="str">
        <f>INDEX(LedgerMapping[[#All],[Level 3]],MATCH(Actuals[[#This Row],[Sub Ledger]],LedgerMapping[[#All],[Sub Ledger]],0))</f>
        <v>Administration</v>
      </c>
      <c r="J10210" s="22">
        <f>YEAR(Actuals[[#This Row],[Date]])</f>
        <v>2022</v>
      </c>
      <c r="K10210" s="22">
        <f>MONTH(Actuals[[#This Row],[Date]])</f>
        <v>5</v>
      </c>
      <c r="L10210" s="12"/>
    </row>
    <row r="10211" spans="1:12" x14ac:dyDescent="0.3">
      <c r="A10211">
        <v>5</v>
      </c>
      <c r="B10211">
        <v>5955</v>
      </c>
      <c r="C10211">
        <v>1</v>
      </c>
      <c r="D10211">
        <v>68000</v>
      </c>
      <c r="E10211" s="46">
        <v>44715</v>
      </c>
      <c r="F10211">
        <v>-192</v>
      </c>
      <c r="I10211" t="str">
        <f>INDEX(LedgerMapping[[#All],[Level 3]],MATCH(Actuals[[#This Row],[Sub Ledger]],LedgerMapping[[#All],[Sub Ledger]],0))</f>
        <v>Administration</v>
      </c>
      <c r="J10211" s="22">
        <f>YEAR(Actuals[[#This Row],[Date]])</f>
        <v>2022</v>
      </c>
      <c r="K10211" s="22">
        <f>MONTH(Actuals[[#This Row],[Date]])</f>
        <v>6</v>
      </c>
      <c r="L10211" s="12"/>
    </row>
    <row r="10212" spans="1:12" x14ac:dyDescent="0.3">
      <c r="A10212">
        <v>5</v>
      </c>
      <c r="B10212">
        <v>7079</v>
      </c>
      <c r="C10212">
        <v>1</v>
      </c>
      <c r="D10212">
        <v>68000</v>
      </c>
      <c r="E10212" s="46">
        <v>44746</v>
      </c>
      <c r="F10212">
        <v>-140</v>
      </c>
      <c r="I10212" t="str">
        <f>INDEX(LedgerMapping[[#All],[Level 3]],MATCH(Actuals[[#This Row],[Sub Ledger]],LedgerMapping[[#All],[Sub Ledger]],0))</f>
        <v>Administration</v>
      </c>
      <c r="J10212" s="22">
        <f>YEAR(Actuals[[#This Row],[Date]])</f>
        <v>2022</v>
      </c>
      <c r="K10212" s="22">
        <f>MONTH(Actuals[[#This Row],[Date]])</f>
        <v>7</v>
      </c>
      <c r="L10212" s="12"/>
    </row>
    <row r="10213" spans="1:12" x14ac:dyDescent="0.3">
      <c r="A10213">
        <v>5</v>
      </c>
      <c r="B10213">
        <v>8198</v>
      </c>
      <c r="C10213">
        <v>1</v>
      </c>
      <c r="D10213">
        <v>68000</v>
      </c>
      <c r="E10213" s="46">
        <v>44777</v>
      </c>
      <c r="F10213">
        <v>-192</v>
      </c>
      <c r="I10213" t="str">
        <f>INDEX(LedgerMapping[[#All],[Level 3]],MATCH(Actuals[[#This Row],[Sub Ledger]],LedgerMapping[[#All],[Sub Ledger]],0))</f>
        <v>Administration</v>
      </c>
      <c r="J10213" s="22">
        <f>YEAR(Actuals[[#This Row],[Date]])</f>
        <v>2022</v>
      </c>
      <c r="K10213" s="22">
        <f>MONTH(Actuals[[#This Row],[Date]])</f>
        <v>8</v>
      </c>
      <c r="L10213" s="12"/>
    </row>
    <row r="10214" spans="1:12" x14ac:dyDescent="0.3">
      <c r="A10214">
        <v>5</v>
      </c>
      <c r="B10214">
        <v>9321</v>
      </c>
      <c r="C10214">
        <v>1</v>
      </c>
      <c r="D10214">
        <v>68000</v>
      </c>
      <c r="E10214" s="46">
        <v>44805</v>
      </c>
      <c r="F10214">
        <v>-168</v>
      </c>
      <c r="I10214" t="str">
        <f>INDEX(LedgerMapping[[#All],[Level 3]],MATCH(Actuals[[#This Row],[Sub Ledger]],LedgerMapping[[#All],[Sub Ledger]],0))</f>
        <v>Administration</v>
      </c>
      <c r="J10214" s="22">
        <f>YEAR(Actuals[[#This Row],[Date]])</f>
        <v>2022</v>
      </c>
      <c r="K10214" s="22">
        <f>MONTH(Actuals[[#This Row],[Date]])</f>
        <v>9</v>
      </c>
      <c r="L10214" s="12"/>
    </row>
    <row r="10215" spans="1:12" x14ac:dyDescent="0.3">
      <c r="A10215">
        <v>5</v>
      </c>
      <c r="B10215">
        <v>10437</v>
      </c>
      <c r="C10215">
        <v>1</v>
      </c>
      <c r="D10215">
        <v>68000</v>
      </c>
      <c r="E10215" s="46">
        <v>44836</v>
      </c>
      <c r="F10215">
        <v>-240</v>
      </c>
      <c r="I10215" t="str">
        <f>INDEX(LedgerMapping[[#All],[Level 3]],MATCH(Actuals[[#This Row],[Sub Ledger]],LedgerMapping[[#All],[Sub Ledger]],0))</f>
        <v>Administration</v>
      </c>
      <c r="J10215" s="22">
        <f>YEAR(Actuals[[#This Row],[Date]])</f>
        <v>2022</v>
      </c>
      <c r="K10215" s="22">
        <f>MONTH(Actuals[[#This Row],[Date]])</f>
        <v>10</v>
      </c>
      <c r="L10215" s="12"/>
    </row>
    <row r="10216" spans="1:12" x14ac:dyDescent="0.3">
      <c r="A10216">
        <v>5</v>
      </c>
      <c r="B10216">
        <v>11556</v>
      </c>
      <c r="C10216">
        <v>1</v>
      </c>
      <c r="D10216">
        <v>68000</v>
      </c>
      <c r="E10216" s="46">
        <v>44866</v>
      </c>
      <c r="F10216">
        <v>-168</v>
      </c>
      <c r="I10216" t="str">
        <f>INDEX(LedgerMapping[[#All],[Level 3]],MATCH(Actuals[[#This Row],[Sub Ledger]],LedgerMapping[[#All],[Sub Ledger]],0))</f>
        <v>Administration</v>
      </c>
      <c r="J10216" s="22">
        <f>YEAR(Actuals[[#This Row],[Date]])</f>
        <v>2022</v>
      </c>
      <c r="K10216" s="22">
        <f>MONTH(Actuals[[#This Row],[Date]])</f>
        <v>11</v>
      </c>
      <c r="L10216" s="12"/>
    </row>
    <row r="10217" spans="1:12" x14ac:dyDescent="0.3">
      <c r="A10217">
        <v>5</v>
      </c>
      <c r="B10217">
        <v>12685</v>
      </c>
      <c r="C10217">
        <v>1</v>
      </c>
      <c r="D10217">
        <v>68000</v>
      </c>
      <c r="E10217" s="46">
        <v>44897</v>
      </c>
      <c r="F10217">
        <v>-171</v>
      </c>
      <c r="I10217" t="str">
        <f>INDEX(LedgerMapping[[#All],[Level 3]],MATCH(Actuals[[#This Row],[Sub Ledger]],LedgerMapping[[#All],[Sub Ledger]],0))</f>
        <v>Administration</v>
      </c>
      <c r="J10217" s="22">
        <f>YEAR(Actuals[[#This Row],[Date]])</f>
        <v>2022</v>
      </c>
      <c r="K10217" s="22">
        <f>MONTH(Actuals[[#This Row],[Date]])</f>
        <v>12</v>
      </c>
      <c r="L10217" s="12"/>
    </row>
    <row r="10218" spans="1:12" x14ac:dyDescent="0.3">
      <c r="A10218">
        <v>5</v>
      </c>
      <c r="B10218">
        <v>13713</v>
      </c>
      <c r="C10218">
        <v>1</v>
      </c>
      <c r="D10218">
        <v>68000</v>
      </c>
      <c r="E10218" s="46">
        <v>44927</v>
      </c>
      <c r="F10218">
        <v>-198</v>
      </c>
      <c r="I10218" t="str">
        <f>INDEX(LedgerMapping[[#All],[Level 3]],MATCH(Actuals[[#This Row],[Sub Ledger]],LedgerMapping[[#All],[Sub Ledger]],0))</f>
        <v>Administration</v>
      </c>
      <c r="J10218" s="22">
        <f>YEAR(Actuals[[#This Row],[Date]])</f>
        <v>2023</v>
      </c>
      <c r="K10218" s="22">
        <f>MONTH(Actuals[[#This Row],[Date]])</f>
        <v>1</v>
      </c>
      <c r="L10218" s="12"/>
    </row>
    <row r="10219" spans="1:12" x14ac:dyDescent="0.3">
      <c r="A10219">
        <v>5</v>
      </c>
      <c r="B10219">
        <v>14723</v>
      </c>
      <c r="C10219">
        <v>1</v>
      </c>
      <c r="D10219">
        <v>68000</v>
      </c>
      <c r="E10219" s="46">
        <v>44958</v>
      </c>
      <c r="F10219">
        <v>-173</v>
      </c>
      <c r="I10219" t="str">
        <f>INDEX(LedgerMapping[[#All],[Level 3]],MATCH(Actuals[[#This Row],[Sub Ledger]],LedgerMapping[[#All],[Sub Ledger]],0))</f>
        <v>Administration</v>
      </c>
      <c r="J10219" s="22">
        <f>YEAR(Actuals[[#This Row],[Date]])</f>
        <v>2023</v>
      </c>
      <c r="K10219" s="22">
        <f>MONTH(Actuals[[#This Row],[Date]])</f>
        <v>2</v>
      </c>
      <c r="L10219" s="12"/>
    </row>
    <row r="10220" spans="1:12" x14ac:dyDescent="0.3">
      <c r="A10220">
        <v>5</v>
      </c>
      <c r="B10220">
        <v>15703</v>
      </c>
      <c r="C10220">
        <v>1</v>
      </c>
      <c r="D10220">
        <v>68000</v>
      </c>
      <c r="E10220" s="46">
        <v>44988</v>
      </c>
      <c r="F10220">
        <v>-182</v>
      </c>
      <c r="I10220" t="str">
        <f>INDEX(LedgerMapping[[#All],[Level 3]],MATCH(Actuals[[#This Row],[Sub Ledger]],LedgerMapping[[#All],[Sub Ledger]],0))</f>
        <v>Administration</v>
      </c>
      <c r="J10220" s="22">
        <f>YEAR(Actuals[[#This Row],[Date]])</f>
        <v>2023</v>
      </c>
      <c r="K10220" s="22">
        <f>MONTH(Actuals[[#This Row],[Date]])</f>
        <v>3</v>
      </c>
      <c r="L10220" s="12"/>
    </row>
    <row r="10221" spans="1:12" x14ac:dyDescent="0.3">
      <c r="A10221">
        <v>5</v>
      </c>
      <c r="B10221">
        <v>16735</v>
      </c>
      <c r="C10221">
        <v>1</v>
      </c>
      <c r="D10221">
        <v>68000</v>
      </c>
      <c r="E10221" s="46">
        <v>45018</v>
      </c>
      <c r="F10221">
        <v>-215</v>
      </c>
      <c r="I10221" t="str">
        <f>INDEX(LedgerMapping[[#All],[Level 3]],MATCH(Actuals[[#This Row],[Sub Ledger]],LedgerMapping[[#All],[Sub Ledger]],0))</f>
        <v>Administration</v>
      </c>
      <c r="J10221" s="22">
        <f>YEAR(Actuals[[#This Row],[Date]])</f>
        <v>2023</v>
      </c>
      <c r="K10221" s="22">
        <f>MONTH(Actuals[[#This Row],[Date]])</f>
        <v>4</v>
      </c>
      <c r="L10221" s="12"/>
    </row>
    <row r="10222" spans="1:12" x14ac:dyDescent="0.3">
      <c r="A10222">
        <v>5</v>
      </c>
      <c r="B10222">
        <v>17766</v>
      </c>
      <c r="C10222">
        <v>1</v>
      </c>
      <c r="D10222">
        <v>68000</v>
      </c>
      <c r="E10222" s="46">
        <v>45049</v>
      </c>
      <c r="F10222">
        <v>-135</v>
      </c>
      <c r="I10222" t="str">
        <f>INDEX(LedgerMapping[[#All],[Level 3]],MATCH(Actuals[[#This Row],[Sub Ledger]],LedgerMapping[[#All],[Sub Ledger]],0))</f>
        <v>Administration</v>
      </c>
      <c r="J10222" s="22">
        <f>YEAR(Actuals[[#This Row],[Date]])</f>
        <v>2023</v>
      </c>
      <c r="K10222" s="22">
        <f>MONTH(Actuals[[#This Row],[Date]])</f>
        <v>5</v>
      </c>
      <c r="L10222" s="12"/>
    </row>
    <row r="10223" spans="1:12" x14ac:dyDescent="0.3">
      <c r="A10223">
        <v>5</v>
      </c>
      <c r="B10223">
        <v>18770</v>
      </c>
      <c r="C10223">
        <v>1</v>
      </c>
      <c r="D10223">
        <v>68000</v>
      </c>
      <c r="E10223" s="46">
        <v>45079</v>
      </c>
      <c r="F10223">
        <v>-155</v>
      </c>
      <c r="I10223" t="str">
        <f>INDEX(LedgerMapping[[#All],[Level 3]],MATCH(Actuals[[#This Row],[Sub Ledger]],LedgerMapping[[#All],[Sub Ledger]],0))</f>
        <v>Administration</v>
      </c>
      <c r="J10223" s="22">
        <f>YEAR(Actuals[[#This Row],[Date]])</f>
        <v>2023</v>
      </c>
      <c r="K10223" s="22">
        <f>MONTH(Actuals[[#This Row],[Date]])</f>
        <v>6</v>
      </c>
      <c r="L10223" s="12"/>
    </row>
    <row r="10224" spans="1:12" x14ac:dyDescent="0.3">
      <c r="A10224">
        <v>5</v>
      </c>
      <c r="B10224">
        <v>19798</v>
      </c>
      <c r="C10224">
        <v>1</v>
      </c>
      <c r="D10224">
        <v>68000</v>
      </c>
      <c r="E10224" s="46">
        <v>45110</v>
      </c>
      <c r="F10224">
        <v>-248</v>
      </c>
      <c r="I10224" t="str">
        <f>INDEX(LedgerMapping[[#All],[Level 3]],MATCH(Actuals[[#This Row],[Sub Ledger]],LedgerMapping[[#All],[Sub Ledger]],0))</f>
        <v>Administration</v>
      </c>
      <c r="J10224" s="22">
        <f>YEAR(Actuals[[#This Row],[Date]])</f>
        <v>2023</v>
      </c>
      <c r="K10224" s="22">
        <f>MONTH(Actuals[[#This Row],[Date]])</f>
        <v>7</v>
      </c>
      <c r="L10224" s="12"/>
    </row>
    <row r="10225" spans="1:12" x14ac:dyDescent="0.3">
      <c r="A10225">
        <v>5</v>
      </c>
      <c r="B10225">
        <v>20829</v>
      </c>
      <c r="C10225">
        <v>1</v>
      </c>
      <c r="D10225">
        <v>68000</v>
      </c>
      <c r="E10225" s="46">
        <v>45141</v>
      </c>
      <c r="F10225">
        <v>-195</v>
      </c>
      <c r="I10225" t="str">
        <f>INDEX(LedgerMapping[[#All],[Level 3]],MATCH(Actuals[[#This Row],[Sub Ledger]],LedgerMapping[[#All],[Sub Ledger]],0))</f>
        <v>Administration</v>
      </c>
      <c r="J10225" s="22">
        <f>YEAR(Actuals[[#This Row],[Date]])</f>
        <v>2023</v>
      </c>
      <c r="K10225" s="22">
        <f>MONTH(Actuals[[#This Row],[Date]])</f>
        <v>8</v>
      </c>
      <c r="L10225" s="12"/>
    </row>
    <row r="10226" spans="1:12" x14ac:dyDescent="0.3">
      <c r="A10226">
        <v>5</v>
      </c>
      <c r="B10226">
        <v>21830</v>
      </c>
      <c r="C10226">
        <v>1</v>
      </c>
      <c r="D10226">
        <v>68000</v>
      </c>
      <c r="E10226" s="46">
        <v>45169</v>
      </c>
      <c r="F10226">
        <v>-198</v>
      </c>
      <c r="I10226" t="str">
        <f>INDEX(LedgerMapping[[#All],[Level 3]],MATCH(Actuals[[#This Row],[Sub Ledger]],LedgerMapping[[#All],[Sub Ledger]],0))</f>
        <v>Administration</v>
      </c>
      <c r="J10226" s="22">
        <f>YEAR(Actuals[[#This Row],[Date]])</f>
        <v>2023</v>
      </c>
      <c r="K10226" s="22">
        <f>MONTH(Actuals[[#This Row],[Date]])</f>
        <v>8</v>
      </c>
      <c r="L10226" s="12"/>
    </row>
    <row r="10227" spans="1:12" x14ac:dyDescent="0.3">
      <c r="A10227">
        <v>5</v>
      </c>
      <c r="B10227">
        <v>22807</v>
      </c>
      <c r="C10227">
        <v>1</v>
      </c>
      <c r="D10227">
        <v>68000</v>
      </c>
      <c r="E10227" s="46">
        <v>45200</v>
      </c>
      <c r="F10227">
        <v>-140</v>
      </c>
      <c r="I10227" t="str">
        <f>INDEX(LedgerMapping[[#All],[Level 3]],MATCH(Actuals[[#This Row],[Sub Ledger]],LedgerMapping[[#All],[Sub Ledger]],0))</f>
        <v>Administration</v>
      </c>
      <c r="J10227" s="22">
        <f>YEAR(Actuals[[#This Row],[Date]])</f>
        <v>2023</v>
      </c>
      <c r="K10227" s="22">
        <f>MONTH(Actuals[[#This Row],[Date]])</f>
        <v>10</v>
      </c>
      <c r="L10227" s="12"/>
    </row>
    <row r="10228" spans="1:12" x14ac:dyDescent="0.3">
      <c r="A10228">
        <v>5</v>
      </c>
      <c r="B10228">
        <v>23811</v>
      </c>
      <c r="C10228">
        <v>1</v>
      </c>
      <c r="D10228">
        <v>68000</v>
      </c>
      <c r="E10228" s="46">
        <v>45230</v>
      </c>
      <c r="F10228">
        <v>-162</v>
      </c>
      <c r="I10228" t="str">
        <f>INDEX(LedgerMapping[[#All],[Level 3]],MATCH(Actuals[[#This Row],[Sub Ledger]],LedgerMapping[[#All],[Sub Ledger]],0))</f>
        <v>Administration</v>
      </c>
      <c r="J10228" s="22">
        <f>YEAR(Actuals[[#This Row],[Date]])</f>
        <v>2023</v>
      </c>
      <c r="K10228" s="22">
        <f>MONTH(Actuals[[#This Row],[Date]])</f>
        <v>10</v>
      </c>
      <c r="L10228" s="12"/>
    </row>
    <row r="10229" spans="1:12" x14ac:dyDescent="0.3">
      <c r="A10229">
        <v>5</v>
      </c>
      <c r="B10229">
        <v>24840</v>
      </c>
      <c r="C10229">
        <v>1</v>
      </c>
      <c r="D10229">
        <v>68000</v>
      </c>
      <c r="E10229" s="46">
        <v>45261</v>
      </c>
      <c r="F10229">
        <v>-122</v>
      </c>
      <c r="I10229" t="str">
        <f>INDEX(LedgerMapping[[#All],[Level 3]],MATCH(Actuals[[#This Row],[Sub Ledger]],LedgerMapping[[#All],[Sub Ledger]],0))</f>
        <v>Administration</v>
      </c>
      <c r="J10229" s="22">
        <f>YEAR(Actuals[[#This Row],[Date]])</f>
        <v>2023</v>
      </c>
      <c r="K10229" s="22">
        <f>MONTH(Actuals[[#This Row],[Date]])</f>
        <v>12</v>
      </c>
      <c r="L10229" s="12"/>
    </row>
    <row r="10230" spans="1:12" x14ac:dyDescent="0.3">
      <c r="A10230">
        <v>5</v>
      </c>
      <c r="B10230">
        <v>25904</v>
      </c>
      <c r="C10230">
        <v>1</v>
      </c>
      <c r="D10230">
        <v>68000</v>
      </c>
      <c r="E10230" s="46">
        <v>45291</v>
      </c>
      <c r="F10230">
        <v>-189</v>
      </c>
      <c r="I10230" t="str">
        <f>INDEX(LedgerMapping[[#All],[Level 3]],MATCH(Actuals[[#This Row],[Sub Ledger]],LedgerMapping[[#All],[Sub Ledger]],0))</f>
        <v>Administration</v>
      </c>
      <c r="J10230" s="22">
        <f>YEAR(Actuals[[#This Row],[Date]])</f>
        <v>2023</v>
      </c>
      <c r="K10230" s="22">
        <f>MONTH(Actuals[[#This Row],[Date]])</f>
        <v>12</v>
      </c>
      <c r="L10230" s="12"/>
    </row>
    <row r="10231" spans="1:12" x14ac:dyDescent="0.3">
      <c r="A10231">
        <v>5</v>
      </c>
      <c r="B10231">
        <v>27037</v>
      </c>
      <c r="C10231">
        <v>1</v>
      </c>
      <c r="D10231">
        <v>68000</v>
      </c>
      <c r="E10231" s="46">
        <v>45322</v>
      </c>
      <c r="F10231">
        <v>-302</v>
      </c>
      <c r="I10231" t="str">
        <f>INDEX(LedgerMapping[[#All],[Level 3]],MATCH(Actuals[[#This Row],[Sub Ledger]],LedgerMapping[[#All],[Sub Ledger]],0))</f>
        <v>Administration</v>
      </c>
      <c r="J10231" s="22">
        <f>YEAR(Actuals[[#This Row],[Date]])</f>
        <v>2024</v>
      </c>
      <c r="K10231" s="22">
        <f>MONTH(Actuals[[#This Row],[Date]])</f>
        <v>1</v>
      </c>
      <c r="L10231" s="12"/>
    </row>
    <row r="10232" spans="1:12" x14ac:dyDescent="0.3">
      <c r="A10232">
        <v>5</v>
      </c>
      <c r="B10232">
        <v>28187</v>
      </c>
      <c r="C10232">
        <v>1</v>
      </c>
      <c r="D10232">
        <v>68000</v>
      </c>
      <c r="E10232" s="46">
        <v>45354</v>
      </c>
      <c r="F10232">
        <v>-269</v>
      </c>
      <c r="I10232" t="str">
        <f>INDEX(LedgerMapping[[#All],[Level 3]],MATCH(Actuals[[#This Row],[Sub Ledger]],LedgerMapping[[#All],[Sub Ledger]],0))</f>
        <v>Administration</v>
      </c>
      <c r="J10232" s="22">
        <f>YEAR(Actuals[[#This Row],[Date]])</f>
        <v>2024</v>
      </c>
      <c r="K10232" s="22">
        <f>MONTH(Actuals[[#This Row],[Date]])</f>
        <v>3</v>
      </c>
      <c r="L10232" s="12"/>
    </row>
    <row r="10233" spans="1:12" x14ac:dyDescent="0.3">
      <c r="A10233">
        <v>5</v>
      </c>
      <c r="B10233">
        <v>29341</v>
      </c>
      <c r="C10233">
        <v>1</v>
      </c>
      <c r="D10233">
        <v>68000</v>
      </c>
      <c r="E10233" s="46">
        <v>45384</v>
      </c>
      <c r="F10233">
        <v>-246</v>
      </c>
      <c r="I10233" t="str">
        <f>INDEX(LedgerMapping[[#All],[Level 3]],MATCH(Actuals[[#This Row],[Sub Ledger]],LedgerMapping[[#All],[Sub Ledger]],0))</f>
        <v>Administration</v>
      </c>
      <c r="J10233" s="22">
        <f>YEAR(Actuals[[#This Row],[Date]])</f>
        <v>2024</v>
      </c>
      <c r="K10233" s="22">
        <f>MONTH(Actuals[[#This Row],[Date]])</f>
        <v>4</v>
      </c>
      <c r="L10233" s="12"/>
    </row>
    <row r="10234" spans="1:12" x14ac:dyDescent="0.3">
      <c r="A10234">
        <v>5</v>
      </c>
      <c r="B10234">
        <v>30467</v>
      </c>
      <c r="C10234">
        <v>1</v>
      </c>
      <c r="D10234">
        <v>68000</v>
      </c>
      <c r="E10234" s="46">
        <v>45415</v>
      </c>
      <c r="F10234">
        <v>-265</v>
      </c>
      <c r="I10234" t="str">
        <f>INDEX(LedgerMapping[[#All],[Level 3]],MATCH(Actuals[[#This Row],[Sub Ledger]],LedgerMapping[[#All],[Sub Ledger]],0))</f>
        <v>Administration</v>
      </c>
      <c r="J10234" s="22">
        <f>YEAR(Actuals[[#This Row],[Date]])</f>
        <v>2024</v>
      </c>
      <c r="K10234" s="22">
        <f>MONTH(Actuals[[#This Row],[Date]])</f>
        <v>5</v>
      </c>
      <c r="L10234" s="12"/>
    </row>
    <row r="10235" spans="1:12" x14ac:dyDescent="0.3">
      <c r="A10235">
        <v>5</v>
      </c>
      <c r="B10235">
        <v>31593</v>
      </c>
      <c r="C10235">
        <v>1</v>
      </c>
      <c r="D10235">
        <v>68000</v>
      </c>
      <c r="E10235" s="46">
        <v>45445</v>
      </c>
      <c r="F10235">
        <v>-405</v>
      </c>
      <c r="I10235" t="str">
        <f>INDEX(LedgerMapping[[#All],[Level 3]],MATCH(Actuals[[#This Row],[Sub Ledger]],LedgerMapping[[#All],[Sub Ledger]],0))</f>
        <v>Administration</v>
      </c>
      <c r="J10235" s="22">
        <f>YEAR(Actuals[[#This Row],[Date]])</f>
        <v>2024</v>
      </c>
      <c r="K10235" s="22">
        <f>MONTH(Actuals[[#This Row],[Date]])</f>
        <v>6</v>
      </c>
      <c r="L10235" s="12"/>
    </row>
    <row r="10236" spans="1:12" x14ac:dyDescent="0.3">
      <c r="A10236">
        <v>5</v>
      </c>
      <c r="B10236">
        <v>32717</v>
      </c>
      <c r="C10236">
        <v>1</v>
      </c>
      <c r="D10236">
        <v>68000</v>
      </c>
      <c r="E10236" s="46">
        <v>45476</v>
      </c>
      <c r="F10236">
        <v>-302</v>
      </c>
      <c r="I10236" t="str">
        <f>INDEX(LedgerMapping[[#All],[Level 3]],MATCH(Actuals[[#This Row],[Sub Ledger]],LedgerMapping[[#All],[Sub Ledger]],0))</f>
        <v>Administration</v>
      </c>
      <c r="J10236" s="22">
        <f>YEAR(Actuals[[#This Row],[Date]])</f>
        <v>2024</v>
      </c>
      <c r="K10236" s="22">
        <f>MONTH(Actuals[[#This Row],[Date]])</f>
        <v>7</v>
      </c>
      <c r="L10236" s="12"/>
    </row>
    <row r="10237" spans="1:12" x14ac:dyDescent="0.3">
      <c r="A10237">
        <v>5</v>
      </c>
      <c r="B10237">
        <v>33842</v>
      </c>
      <c r="C10237">
        <v>1</v>
      </c>
      <c r="D10237">
        <v>68000</v>
      </c>
      <c r="E10237" s="46">
        <v>45507</v>
      </c>
      <c r="F10237">
        <v>-202</v>
      </c>
      <c r="I10237" t="str">
        <f>INDEX(LedgerMapping[[#All],[Level 3]],MATCH(Actuals[[#This Row],[Sub Ledger]],LedgerMapping[[#All],[Sub Ledger]],0))</f>
        <v>Administration</v>
      </c>
      <c r="J10237" s="22">
        <f>YEAR(Actuals[[#This Row],[Date]])</f>
        <v>2024</v>
      </c>
      <c r="K10237" s="22">
        <f>MONTH(Actuals[[#This Row],[Date]])</f>
        <v>8</v>
      </c>
      <c r="L10237" s="12"/>
    </row>
    <row r="10238" spans="1:12" x14ac:dyDescent="0.3">
      <c r="A10238">
        <v>5</v>
      </c>
      <c r="B10238">
        <v>34992</v>
      </c>
      <c r="C10238">
        <v>1</v>
      </c>
      <c r="D10238">
        <v>68000</v>
      </c>
      <c r="E10238" s="46">
        <v>45536</v>
      </c>
      <c r="F10238">
        <v>-270</v>
      </c>
      <c r="I10238" t="str">
        <f>INDEX(LedgerMapping[[#All],[Level 3]],MATCH(Actuals[[#This Row],[Sub Ledger]],LedgerMapping[[#All],[Sub Ledger]],0))</f>
        <v>Administration</v>
      </c>
      <c r="J10238" s="22">
        <f>YEAR(Actuals[[#This Row],[Date]])</f>
        <v>2024</v>
      </c>
      <c r="K10238" s="22">
        <f>MONTH(Actuals[[#This Row],[Date]])</f>
        <v>9</v>
      </c>
      <c r="L10238" s="12"/>
    </row>
    <row r="10239" spans="1:12" x14ac:dyDescent="0.3">
      <c r="A10239">
        <v>5</v>
      </c>
      <c r="B10239">
        <v>36142</v>
      </c>
      <c r="C10239">
        <v>1</v>
      </c>
      <c r="D10239">
        <v>68000</v>
      </c>
      <c r="E10239" s="46">
        <v>45567</v>
      </c>
      <c r="F10239">
        <v>-365</v>
      </c>
      <c r="I10239" t="str">
        <f>INDEX(LedgerMapping[[#All],[Level 3]],MATCH(Actuals[[#This Row],[Sub Ledger]],LedgerMapping[[#All],[Sub Ledger]],0))</f>
        <v>Administration</v>
      </c>
      <c r="J10239" s="22">
        <f>YEAR(Actuals[[#This Row],[Date]])</f>
        <v>2024</v>
      </c>
      <c r="K10239" s="22">
        <f>MONTH(Actuals[[#This Row],[Date]])</f>
        <v>10</v>
      </c>
      <c r="L10239" s="12"/>
    </row>
    <row r="10240" spans="1:12" x14ac:dyDescent="0.3">
      <c r="A10240">
        <v>5</v>
      </c>
      <c r="B10240">
        <v>37292</v>
      </c>
      <c r="C10240">
        <v>1</v>
      </c>
      <c r="D10240">
        <v>68000</v>
      </c>
      <c r="E10240" s="46">
        <v>45597</v>
      </c>
      <c r="F10240">
        <v>-405</v>
      </c>
      <c r="I10240" t="str">
        <f>INDEX(LedgerMapping[[#All],[Level 3]],MATCH(Actuals[[#This Row],[Sub Ledger]],LedgerMapping[[#All],[Sub Ledger]],0))</f>
        <v>Administration</v>
      </c>
      <c r="J10240" s="22">
        <f>YEAR(Actuals[[#This Row],[Date]])</f>
        <v>2024</v>
      </c>
      <c r="K10240" s="22">
        <f>MONTH(Actuals[[#This Row],[Date]])</f>
        <v>11</v>
      </c>
      <c r="L10240" s="12"/>
    </row>
    <row r="10241" spans="1:12" x14ac:dyDescent="0.3">
      <c r="A10241">
        <v>5</v>
      </c>
      <c r="B10241">
        <v>38442</v>
      </c>
      <c r="C10241">
        <v>1</v>
      </c>
      <c r="D10241">
        <v>68000</v>
      </c>
      <c r="E10241" s="46">
        <v>45628</v>
      </c>
      <c r="F10241">
        <v>-234</v>
      </c>
      <c r="I10241" t="str">
        <f>INDEX(LedgerMapping[[#All],[Level 3]],MATCH(Actuals[[#This Row],[Sub Ledger]],LedgerMapping[[#All],[Sub Ledger]],0))</f>
        <v>Administration</v>
      </c>
      <c r="J10241" s="22">
        <f>YEAR(Actuals[[#This Row],[Date]])</f>
        <v>2024</v>
      </c>
      <c r="K10241" s="22">
        <f>MONTH(Actuals[[#This Row],[Date]])</f>
        <v>12</v>
      </c>
      <c r="L10241" s="12"/>
    </row>
    <row r="10242" spans="1:12" x14ac:dyDescent="0.3">
      <c r="A10242">
        <v>5</v>
      </c>
      <c r="B10242">
        <v>344</v>
      </c>
      <c r="C10242">
        <v>1</v>
      </c>
      <c r="D10242">
        <v>69000</v>
      </c>
      <c r="E10242" s="46">
        <v>44562</v>
      </c>
      <c r="F10242">
        <v>-44</v>
      </c>
      <c r="I10242" t="str">
        <f>INDEX(LedgerMapping[[#All],[Level 3]],MATCH(Actuals[[#This Row],[Sub Ledger]],LedgerMapping[[#All],[Sub Ledger]],0))</f>
        <v>Administration</v>
      </c>
      <c r="J10242" s="22">
        <f>YEAR(Actuals[[#This Row],[Date]])</f>
        <v>2022</v>
      </c>
      <c r="K10242" s="22">
        <f>MONTH(Actuals[[#This Row],[Date]])</f>
        <v>1</v>
      </c>
      <c r="L10242" s="12"/>
    </row>
    <row r="10243" spans="1:12" x14ac:dyDescent="0.3">
      <c r="A10243">
        <v>5</v>
      </c>
      <c r="B10243">
        <v>1468</v>
      </c>
      <c r="C10243">
        <v>1</v>
      </c>
      <c r="D10243">
        <v>69000</v>
      </c>
      <c r="E10243" s="46">
        <v>44593</v>
      </c>
      <c r="F10243">
        <v>-54</v>
      </c>
      <c r="I10243" t="str">
        <f>INDEX(LedgerMapping[[#All],[Level 3]],MATCH(Actuals[[#This Row],[Sub Ledger]],LedgerMapping[[#All],[Sub Ledger]],0))</f>
        <v>Administration</v>
      </c>
      <c r="J10243" s="22">
        <f>YEAR(Actuals[[#This Row],[Date]])</f>
        <v>2022</v>
      </c>
      <c r="K10243" s="22">
        <f>MONTH(Actuals[[#This Row],[Date]])</f>
        <v>2</v>
      </c>
      <c r="L10243" s="12"/>
    </row>
    <row r="10244" spans="1:12" x14ac:dyDescent="0.3">
      <c r="A10244">
        <v>5</v>
      </c>
      <c r="B10244">
        <v>2590</v>
      </c>
      <c r="C10244">
        <v>1</v>
      </c>
      <c r="D10244">
        <v>69000</v>
      </c>
      <c r="E10244" s="46">
        <v>44624</v>
      </c>
      <c r="F10244">
        <v>-33</v>
      </c>
      <c r="I10244" t="str">
        <f>INDEX(LedgerMapping[[#All],[Level 3]],MATCH(Actuals[[#This Row],[Sub Ledger]],LedgerMapping[[#All],[Sub Ledger]],0))</f>
        <v>Administration</v>
      </c>
      <c r="J10244" s="22">
        <f>YEAR(Actuals[[#This Row],[Date]])</f>
        <v>2022</v>
      </c>
      <c r="K10244" s="22">
        <f>MONTH(Actuals[[#This Row],[Date]])</f>
        <v>3</v>
      </c>
      <c r="L10244" s="12"/>
    </row>
    <row r="10245" spans="1:12" x14ac:dyDescent="0.3">
      <c r="A10245">
        <v>5</v>
      </c>
      <c r="B10245">
        <v>3712</v>
      </c>
      <c r="C10245">
        <v>1</v>
      </c>
      <c r="D10245">
        <v>69000</v>
      </c>
      <c r="E10245" s="46">
        <v>44654</v>
      </c>
      <c r="F10245">
        <v>-55</v>
      </c>
      <c r="I10245" t="str">
        <f>INDEX(LedgerMapping[[#All],[Level 3]],MATCH(Actuals[[#This Row],[Sub Ledger]],LedgerMapping[[#All],[Sub Ledger]],0))</f>
        <v>Administration</v>
      </c>
      <c r="J10245" s="22">
        <f>YEAR(Actuals[[#This Row],[Date]])</f>
        <v>2022</v>
      </c>
      <c r="K10245" s="22">
        <f>MONTH(Actuals[[#This Row],[Date]])</f>
        <v>4</v>
      </c>
      <c r="L10245" s="12"/>
    </row>
    <row r="10246" spans="1:12" x14ac:dyDescent="0.3">
      <c r="A10246">
        <v>5</v>
      </c>
      <c r="B10246">
        <v>4832</v>
      </c>
      <c r="C10246">
        <v>1</v>
      </c>
      <c r="D10246">
        <v>69000</v>
      </c>
      <c r="E10246" s="46">
        <v>44685</v>
      </c>
      <c r="F10246">
        <v>-52</v>
      </c>
      <c r="I10246" t="str">
        <f>INDEX(LedgerMapping[[#All],[Level 3]],MATCH(Actuals[[#This Row],[Sub Ledger]],LedgerMapping[[#All],[Sub Ledger]],0))</f>
        <v>Administration</v>
      </c>
      <c r="J10246" s="22">
        <f>YEAR(Actuals[[#This Row],[Date]])</f>
        <v>2022</v>
      </c>
      <c r="K10246" s="22">
        <f>MONTH(Actuals[[#This Row],[Date]])</f>
        <v>5</v>
      </c>
      <c r="L10246" s="12"/>
    </row>
    <row r="10247" spans="1:12" x14ac:dyDescent="0.3">
      <c r="A10247">
        <v>5</v>
      </c>
      <c r="B10247">
        <v>5956</v>
      </c>
      <c r="C10247">
        <v>1</v>
      </c>
      <c r="D10247">
        <v>69000</v>
      </c>
      <c r="E10247" s="46">
        <v>44715</v>
      </c>
      <c r="F10247">
        <v>-56</v>
      </c>
      <c r="I10247" t="str">
        <f>INDEX(LedgerMapping[[#All],[Level 3]],MATCH(Actuals[[#This Row],[Sub Ledger]],LedgerMapping[[#All],[Sub Ledger]],0))</f>
        <v>Administration</v>
      </c>
      <c r="J10247" s="22">
        <f>YEAR(Actuals[[#This Row],[Date]])</f>
        <v>2022</v>
      </c>
      <c r="K10247" s="22">
        <f>MONTH(Actuals[[#This Row],[Date]])</f>
        <v>6</v>
      </c>
      <c r="L10247" s="12"/>
    </row>
    <row r="10248" spans="1:12" x14ac:dyDescent="0.3">
      <c r="A10248">
        <v>5</v>
      </c>
      <c r="B10248">
        <v>7080</v>
      </c>
      <c r="C10248">
        <v>1</v>
      </c>
      <c r="D10248">
        <v>69000</v>
      </c>
      <c r="E10248" s="46">
        <v>44746</v>
      </c>
      <c r="F10248">
        <v>-40</v>
      </c>
      <c r="I10248" t="str">
        <f>INDEX(LedgerMapping[[#All],[Level 3]],MATCH(Actuals[[#This Row],[Sub Ledger]],LedgerMapping[[#All],[Sub Ledger]],0))</f>
        <v>Administration</v>
      </c>
      <c r="J10248" s="22">
        <f>YEAR(Actuals[[#This Row],[Date]])</f>
        <v>2022</v>
      </c>
      <c r="K10248" s="22">
        <f>MONTH(Actuals[[#This Row],[Date]])</f>
        <v>7</v>
      </c>
      <c r="L10248" s="12"/>
    </row>
    <row r="10249" spans="1:12" x14ac:dyDescent="0.3">
      <c r="A10249">
        <v>5</v>
      </c>
      <c r="B10249">
        <v>8200</v>
      </c>
      <c r="C10249">
        <v>1</v>
      </c>
      <c r="D10249">
        <v>69000</v>
      </c>
      <c r="E10249" s="46">
        <v>44777</v>
      </c>
      <c r="F10249">
        <v>-57</v>
      </c>
      <c r="I10249" t="str">
        <f>INDEX(LedgerMapping[[#All],[Level 3]],MATCH(Actuals[[#This Row],[Sub Ledger]],LedgerMapping[[#All],[Sub Ledger]],0))</f>
        <v>Administration</v>
      </c>
      <c r="J10249" s="22">
        <f>YEAR(Actuals[[#This Row],[Date]])</f>
        <v>2022</v>
      </c>
      <c r="K10249" s="22">
        <f>MONTH(Actuals[[#This Row],[Date]])</f>
        <v>8</v>
      </c>
      <c r="L10249" s="12"/>
    </row>
    <row r="10250" spans="1:12" x14ac:dyDescent="0.3">
      <c r="A10250">
        <v>5</v>
      </c>
      <c r="B10250">
        <v>9322</v>
      </c>
      <c r="C10250">
        <v>1</v>
      </c>
      <c r="D10250">
        <v>69000</v>
      </c>
      <c r="E10250" s="46">
        <v>44805</v>
      </c>
      <c r="F10250">
        <v>-48</v>
      </c>
      <c r="I10250" t="str">
        <f>INDEX(LedgerMapping[[#All],[Level 3]],MATCH(Actuals[[#This Row],[Sub Ledger]],LedgerMapping[[#All],[Sub Ledger]],0))</f>
        <v>Administration</v>
      </c>
      <c r="J10250" s="22">
        <f>YEAR(Actuals[[#This Row],[Date]])</f>
        <v>2022</v>
      </c>
      <c r="K10250" s="22">
        <f>MONTH(Actuals[[#This Row],[Date]])</f>
        <v>9</v>
      </c>
      <c r="L10250" s="12"/>
    </row>
    <row r="10251" spans="1:12" x14ac:dyDescent="0.3">
      <c r="A10251">
        <v>5</v>
      </c>
      <c r="B10251">
        <v>10438</v>
      </c>
      <c r="C10251">
        <v>1</v>
      </c>
      <c r="D10251">
        <v>69000</v>
      </c>
      <c r="E10251" s="46">
        <v>44836</v>
      </c>
      <c r="F10251">
        <v>-71</v>
      </c>
      <c r="I10251" t="str">
        <f>INDEX(LedgerMapping[[#All],[Level 3]],MATCH(Actuals[[#This Row],[Sub Ledger]],LedgerMapping[[#All],[Sub Ledger]],0))</f>
        <v>Administration</v>
      </c>
      <c r="J10251" s="22">
        <f>YEAR(Actuals[[#This Row],[Date]])</f>
        <v>2022</v>
      </c>
      <c r="K10251" s="22">
        <f>MONTH(Actuals[[#This Row],[Date]])</f>
        <v>10</v>
      </c>
      <c r="L10251" s="12"/>
    </row>
    <row r="10252" spans="1:12" x14ac:dyDescent="0.3">
      <c r="A10252">
        <v>5</v>
      </c>
      <c r="B10252">
        <v>11558</v>
      </c>
      <c r="C10252">
        <v>1</v>
      </c>
      <c r="D10252">
        <v>69000</v>
      </c>
      <c r="E10252" s="46">
        <v>44866</v>
      </c>
      <c r="F10252">
        <v>-48</v>
      </c>
      <c r="I10252" t="str">
        <f>INDEX(LedgerMapping[[#All],[Level 3]],MATCH(Actuals[[#This Row],[Sub Ledger]],LedgerMapping[[#All],[Sub Ledger]],0))</f>
        <v>Administration</v>
      </c>
      <c r="J10252" s="22">
        <f>YEAR(Actuals[[#This Row],[Date]])</f>
        <v>2022</v>
      </c>
      <c r="K10252" s="22">
        <f>MONTH(Actuals[[#This Row],[Date]])</f>
        <v>11</v>
      </c>
      <c r="L10252" s="12"/>
    </row>
    <row r="10253" spans="1:12" x14ac:dyDescent="0.3">
      <c r="A10253">
        <v>5</v>
      </c>
      <c r="B10253">
        <v>12686</v>
      </c>
      <c r="C10253">
        <v>1</v>
      </c>
      <c r="D10253">
        <v>69000</v>
      </c>
      <c r="E10253" s="46">
        <v>44897</v>
      </c>
      <c r="F10253">
        <v>-48</v>
      </c>
      <c r="I10253" t="str">
        <f>INDEX(LedgerMapping[[#All],[Level 3]],MATCH(Actuals[[#This Row],[Sub Ledger]],LedgerMapping[[#All],[Sub Ledger]],0))</f>
        <v>Administration</v>
      </c>
      <c r="J10253" s="22">
        <f>YEAR(Actuals[[#This Row],[Date]])</f>
        <v>2022</v>
      </c>
      <c r="K10253" s="22">
        <f>MONTH(Actuals[[#This Row],[Date]])</f>
        <v>12</v>
      </c>
      <c r="L10253" s="12"/>
    </row>
    <row r="10254" spans="1:12" x14ac:dyDescent="0.3">
      <c r="A10254">
        <v>5</v>
      </c>
      <c r="B10254">
        <v>13714</v>
      </c>
      <c r="C10254">
        <v>1</v>
      </c>
      <c r="D10254">
        <v>69000</v>
      </c>
      <c r="E10254" s="46">
        <v>44927</v>
      </c>
      <c r="F10254">
        <v>-57</v>
      </c>
      <c r="I10254" t="str">
        <f>INDEX(LedgerMapping[[#All],[Level 3]],MATCH(Actuals[[#This Row],[Sub Ledger]],LedgerMapping[[#All],[Sub Ledger]],0))</f>
        <v>Administration</v>
      </c>
      <c r="J10254" s="22">
        <f>YEAR(Actuals[[#This Row],[Date]])</f>
        <v>2023</v>
      </c>
      <c r="K10254" s="22">
        <f>MONTH(Actuals[[#This Row],[Date]])</f>
        <v>1</v>
      </c>
      <c r="L10254" s="12"/>
    </row>
    <row r="10255" spans="1:12" x14ac:dyDescent="0.3">
      <c r="A10255">
        <v>5</v>
      </c>
      <c r="B10255">
        <v>14724</v>
      </c>
      <c r="C10255">
        <v>1</v>
      </c>
      <c r="D10255">
        <v>69000</v>
      </c>
      <c r="E10255" s="46">
        <v>44958</v>
      </c>
      <c r="F10255">
        <v>-50</v>
      </c>
      <c r="I10255" t="str">
        <f>INDEX(LedgerMapping[[#All],[Level 3]],MATCH(Actuals[[#This Row],[Sub Ledger]],LedgerMapping[[#All],[Sub Ledger]],0))</f>
        <v>Administration</v>
      </c>
      <c r="J10255" s="22">
        <f>YEAR(Actuals[[#This Row],[Date]])</f>
        <v>2023</v>
      </c>
      <c r="K10255" s="22">
        <f>MONTH(Actuals[[#This Row],[Date]])</f>
        <v>2</v>
      </c>
      <c r="L10255" s="12"/>
    </row>
    <row r="10256" spans="1:12" x14ac:dyDescent="0.3">
      <c r="A10256">
        <v>5</v>
      </c>
      <c r="B10256">
        <v>15704</v>
      </c>
      <c r="C10256">
        <v>1</v>
      </c>
      <c r="D10256">
        <v>69000</v>
      </c>
      <c r="E10256" s="46">
        <v>44988</v>
      </c>
      <c r="F10256">
        <v>-53</v>
      </c>
      <c r="I10256" t="str">
        <f>INDEX(LedgerMapping[[#All],[Level 3]],MATCH(Actuals[[#This Row],[Sub Ledger]],LedgerMapping[[#All],[Sub Ledger]],0))</f>
        <v>Administration</v>
      </c>
      <c r="J10256" s="22">
        <f>YEAR(Actuals[[#This Row],[Date]])</f>
        <v>2023</v>
      </c>
      <c r="K10256" s="22">
        <f>MONTH(Actuals[[#This Row],[Date]])</f>
        <v>3</v>
      </c>
      <c r="L10256" s="12"/>
    </row>
    <row r="10257" spans="1:12" x14ac:dyDescent="0.3">
      <c r="A10257">
        <v>5</v>
      </c>
      <c r="B10257">
        <v>16736</v>
      </c>
      <c r="C10257">
        <v>1</v>
      </c>
      <c r="D10257">
        <v>69000</v>
      </c>
      <c r="E10257" s="46">
        <v>45018</v>
      </c>
      <c r="F10257">
        <v>-62</v>
      </c>
      <c r="I10257" t="str">
        <f>INDEX(LedgerMapping[[#All],[Level 3]],MATCH(Actuals[[#This Row],[Sub Ledger]],LedgerMapping[[#All],[Sub Ledger]],0))</f>
        <v>Administration</v>
      </c>
      <c r="J10257" s="22">
        <f>YEAR(Actuals[[#This Row],[Date]])</f>
        <v>2023</v>
      </c>
      <c r="K10257" s="22">
        <f>MONTH(Actuals[[#This Row],[Date]])</f>
        <v>4</v>
      </c>
      <c r="L10257" s="12"/>
    </row>
    <row r="10258" spans="1:12" x14ac:dyDescent="0.3">
      <c r="A10258">
        <v>5</v>
      </c>
      <c r="B10258">
        <v>17767</v>
      </c>
      <c r="C10258">
        <v>1</v>
      </c>
      <c r="D10258">
        <v>69000</v>
      </c>
      <c r="E10258" s="46">
        <v>45049</v>
      </c>
      <c r="F10258">
        <v>-39</v>
      </c>
      <c r="I10258" t="str">
        <f>INDEX(LedgerMapping[[#All],[Level 3]],MATCH(Actuals[[#This Row],[Sub Ledger]],LedgerMapping[[#All],[Sub Ledger]],0))</f>
        <v>Administration</v>
      </c>
      <c r="J10258" s="22">
        <f>YEAR(Actuals[[#This Row],[Date]])</f>
        <v>2023</v>
      </c>
      <c r="K10258" s="22">
        <f>MONTH(Actuals[[#This Row],[Date]])</f>
        <v>5</v>
      </c>
      <c r="L10258" s="12"/>
    </row>
    <row r="10259" spans="1:12" x14ac:dyDescent="0.3">
      <c r="A10259">
        <v>5</v>
      </c>
      <c r="B10259">
        <v>18771</v>
      </c>
      <c r="C10259">
        <v>1</v>
      </c>
      <c r="D10259">
        <v>69000</v>
      </c>
      <c r="E10259" s="46">
        <v>45079</v>
      </c>
      <c r="F10259">
        <v>-45</v>
      </c>
      <c r="I10259" t="str">
        <f>INDEX(LedgerMapping[[#All],[Level 3]],MATCH(Actuals[[#This Row],[Sub Ledger]],LedgerMapping[[#All],[Sub Ledger]],0))</f>
        <v>Administration</v>
      </c>
      <c r="J10259" s="22">
        <f>YEAR(Actuals[[#This Row],[Date]])</f>
        <v>2023</v>
      </c>
      <c r="K10259" s="22">
        <f>MONTH(Actuals[[#This Row],[Date]])</f>
        <v>6</v>
      </c>
      <c r="L10259" s="12"/>
    </row>
    <row r="10260" spans="1:12" x14ac:dyDescent="0.3">
      <c r="A10260">
        <v>5</v>
      </c>
      <c r="B10260">
        <v>19799</v>
      </c>
      <c r="C10260">
        <v>1</v>
      </c>
      <c r="D10260">
        <v>69000</v>
      </c>
      <c r="E10260" s="46">
        <v>45110</v>
      </c>
      <c r="F10260">
        <v>-73</v>
      </c>
      <c r="I10260" t="str">
        <f>INDEX(LedgerMapping[[#All],[Level 3]],MATCH(Actuals[[#This Row],[Sub Ledger]],LedgerMapping[[#All],[Sub Ledger]],0))</f>
        <v>Administration</v>
      </c>
      <c r="J10260" s="22">
        <f>YEAR(Actuals[[#This Row],[Date]])</f>
        <v>2023</v>
      </c>
      <c r="K10260" s="22">
        <f>MONTH(Actuals[[#This Row],[Date]])</f>
        <v>7</v>
      </c>
      <c r="L10260" s="12"/>
    </row>
    <row r="10261" spans="1:12" x14ac:dyDescent="0.3">
      <c r="A10261">
        <v>5</v>
      </c>
      <c r="B10261">
        <v>20830</v>
      </c>
      <c r="C10261">
        <v>1</v>
      </c>
      <c r="D10261">
        <v>69000</v>
      </c>
      <c r="E10261" s="46">
        <v>45141</v>
      </c>
      <c r="F10261">
        <v>-57</v>
      </c>
      <c r="I10261" t="str">
        <f>INDEX(LedgerMapping[[#All],[Level 3]],MATCH(Actuals[[#This Row],[Sub Ledger]],LedgerMapping[[#All],[Sub Ledger]],0))</f>
        <v>Administration</v>
      </c>
      <c r="J10261" s="22">
        <f>YEAR(Actuals[[#This Row],[Date]])</f>
        <v>2023</v>
      </c>
      <c r="K10261" s="22">
        <f>MONTH(Actuals[[#This Row],[Date]])</f>
        <v>8</v>
      </c>
      <c r="L10261" s="12"/>
    </row>
    <row r="10262" spans="1:12" x14ac:dyDescent="0.3">
      <c r="A10262">
        <v>5</v>
      </c>
      <c r="B10262">
        <v>21831</v>
      </c>
      <c r="C10262">
        <v>1</v>
      </c>
      <c r="D10262">
        <v>69000</v>
      </c>
      <c r="E10262" s="46">
        <v>45169</v>
      </c>
      <c r="F10262">
        <v>-57</v>
      </c>
      <c r="I10262" t="str">
        <f>INDEX(LedgerMapping[[#All],[Level 3]],MATCH(Actuals[[#This Row],[Sub Ledger]],LedgerMapping[[#All],[Sub Ledger]],0))</f>
        <v>Administration</v>
      </c>
      <c r="J10262" s="22">
        <f>YEAR(Actuals[[#This Row],[Date]])</f>
        <v>2023</v>
      </c>
      <c r="K10262" s="22">
        <f>MONTH(Actuals[[#This Row],[Date]])</f>
        <v>8</v>
      </c>
      <c r="L10262" s="12"/>
    </row>
    <row r="10263" spans="1:12" x14ac:dyDescent="0.3">
      <c r="A10263">
        <v>5</v>
      </c>
      <c r="B10263">
        <v>22808</v>
      </c>
      <c r="C10263">
        <v>1</v>
      </c>
      <c r="D10263">
        <v>69000</v>
      </c>
      <c r="E10263" s="46">
        <v>45200</v>
      </c>
      <c r="F10263">
        <v>-40</v>
      </c>
      <c r="I10263" t="str">
        <f>INDEX(LedgerMapping[[#All],[Level 3]],MATCH(Actuals[[#This Row],[Sub Ledger]],LedgerMapping[[#All],[Sub Ledger]],0))</f>
        <v>Administration</v>
      </c>
      <c r="J10263" s="22">
        <f>YEAR(Actuals[[#This Row],[Date]])</f>
        <v>2023</v>
      </c>
      <c r="K10263" s="22">
        <f>MONTH(Actuals[[#This Row],[Date]])</f>
        <v>10</v>
      </c>
      <c r="L10263" s="12"/>
    </row>
    <row r="10264" spans="1:12" x14ac:dyDescent="0.3">
      <c r="A10264">
        <v>5</v>
      </c>
      <c r="B10264">
        <v>23812</v>
      </c>
      <c r="C10264">
        <v>1</v>
      </c>
      <c r="D10264">
        <v>69000</v>
      </c>
      <c r="E10264" s="46">
        <v>45230</v>
      </c>
      <c r="F10264">
        <v>-47</v>
      </c>
      <c r="I10264" t="str">
        <f>INDEX(LedgerMapping[[#All],[Level 3]],MATCH(Actuals[[#This Row],[Sub Ledger]],LedgerMapping[[#All],[Sub Ledger]],0))</f>
        <v>Administration</v>
      </c>
      <c r="J10264" s="22">
        <f>YEAR(Actuals[[#This Row],[Date]])</f>
        <v>2023</v>
      </c>
      <c r="K10264" s="22">
        <f>MONTH(Actuals[[#This Row],[Date]])</f>
        <v>10</v>
      </c>
      <c r="L10264" s="12"/>
    </row>
    <row r="10265" spans="1:12" x14ac:dyDescent="0.3">
      <c r="A10265">
        <v>5</v>
      </c>
      <c r="B10265">
        <v>24841</v>
      </c>
      <c r="C10265">
        <v>1</v>
      </c>
      <c r="D10265">
        <v>69000</v>
      </c>
      <c r="E10265" s="46">
        <v>45261</v>
      </c>
      <c r="F10265">
        <v>-34</v>
      </c>
      <c r="I10265" t="str">
        <f>INDEX(LedgerMapping[[#All],[Level 3]],MATCH(Actuals[[#This Row],[Sub Ledger]],LedgerMapping[[#All],[Sub Ledger]],0))</f>
        <v>Administration</v>
      </c>
      <c r="J10265" s="22">
        <f>YEAR(Actuals[[#This Row],[Date]])</f>
        <v>2023</v>
      </c>
      <c r="K10265" s="22">
        <f>MONTH(Actuals[[#This Row],[Date]])</f>
        <v>12</v>
      </c>
      <c r="L10265" s="12"/>
    </row>
    <row r="10266" spans="1:12" x14ac:dyDescent="0.3">
      <c r="A10266">
        <v>5</v>
      </c>
      <c r="B10266">
        <v>25905</v>
      </c>
      <c r="C10266">
        <v>1</v>
      </c>
      <c r="D10266">
        <v>69000</v>
      </c>
      <c r="E10266" s="46">
        <v>45291</v>
      </c>
      <c r="F10266">
        <v>-55</v>
      </c>
      <c r="I10266" t="str">
        <f>INDEX(LedgerMapping[[#All],[Level 3]],MATCH(Actuals[[#This Row],[Sub Ledger]],LedgerMapping[[#All],[Sub Ledger]],0))</f>
        <v>Administration</v>
      </c>
      <c r="J10266" s="22">
        <f>YEAR(Actuals[[#This Row],[Date]])</f>
        <v>2023</v>
      </c>
      <c r="K10266" s="22">
        <f>MONTH(Actuals[[#This Row],[Date]])</f>
        <v>12</v>
      </c>
      <c r="L10266" s="12"/>
    </row>
    <row r="10267" spans="1:12" x14ac:dyDescent="0.3">
      <c r="A10267">
        <v>5</v>
      </c>
      <c r="B10267">
        <v>27038</v>
      </c>
      <c r="C10267">
        <v>1</v>
      </c>
      <c r="D10267">
        <v>69000</v>
      </c>
      <c r="E10267" s="46">
        <v>45322</v>
      </c>
      <c r="F10267">
        <v>-87</v>
      </c>
      <c r="I10267" t="str">
        <f>INDEX(LedgerMapping[[#All],[Level 3]],MATCH(Actuals[[#This Row],[Sub Ledger]],LedgerMapping[[#All],[Sub Ledger]],0))</f>
        <v>Administration</v>
      </c>
      <c r="J10267" s="22">
        <f>YEAR(Actuals[[#This Row],[Date]])</f>
        <v>2024</v>
      </c>
      <c r="K10267" s="22">
        <f>MONTH(Actuals[[#This Row],[Date]])</f>
        <v>1</v>
      </c>
      <c r="L10267" s="12"/>
    </row>
    <row r="10268" spans="1:12" x14ac:dyDescent="0.3">
      <c r="A10268">
        <v>5</v>
      </c>
      <c r="B10268">
        <v>28188</v>
      </c>
      <c r="C10268">
        <v>1</v>
      </c>
      <c r="D10268">
        <v>69000</v>
      </c>
      <c r="E10268" s="46">
        <v>45354</v>
      </c>
      <c r="F10268">
        <v>-76</v>
      </c>
      <c r="I10268" t="str">
        <f>INDEX(LedgerMapping[[#All],[Level 3]],MATCH(Actuals[[#This Row],[Sub Ledger]],LedgerMapping[[#All],[Sub Ledger]],0))</f>
        <v>Administration</v>
      </c>
      <c r="J10268" s="22">
        <f>YEAR(Actuals[[#This Row],[Date]])</f>
        <v>2024</v>
      </c>
      <c r="K10268" s="22">
        <f>MONTH(Actuals[[#This Row],[Date]])</f>
        <v>3</v>
      </c>
      <c r="L10268" s="12"/>
    </row>
    <row r="10269" spans="1:12" x14ac:dyDescent="0.3">
      <c r="A10269">
        <v>5</v>
      </c>
      <c r="B10269">
        <v>29342</v>
      </c>
      <c r="C10269">
        <v>1</v>
      </c>
      <c r="D10269">
        <v>69000</v>
      </c>
      <c r="E10269" s="46">
        <v>45384</v>
      </c>
      <c r="F10269">
        <v>-70</v>
      </c>
      <c r="I10269" t="str">
        <f>INDEX(LedgerMapping[[#All],[Level 3]],MATCH(Actuals[[#This Row],[Sub Ledger]],LedgerMapping[[#All],[Sub Ledger]],0))</f>
        <v>Administration</v>
      </c>
      <c r="J10269" s="22">
        <f>YEAR(Actuals[[#This Row],[Date]])</f>
        <v>2024</v>
      </c>
      <c r="K10269" s="22">
        <f>MONTH(Actuals[[#This Row],[Date]])</f>
        <v>4</v>
      </c>
      <c r="L10269" s="12"/>
    </row>
    <row r="10270" spans="1:12" x14ac:dyDescent="0.3">
      <c r="A10270">
        <v>5</v>
      </c>
      <c r="B10270">
        <v>30468</v>
      </c>
      <c r="C10270">
        <v>1</v>
      </c>
      <c r="D10270">
        <v>69000</v>
      </c>
      <c r="E10270" s="46">
        <v>45415</v>
      </c>
      <c r="F10270">
        <v>-78</v>
      </c>
      <c r="I10270" t="str">
        <f>INDEX(LedgerMapping[[#All],[Level 3]],MATCH(Actuals[[#This Row],[Sub Ledger]],LedgerMapping[[#All],[Sub Ledger]],0))</f>
        <v>Administration</v>
      </c>
      <c r="J10270" s="22">
        <f>YEAR(Actuals[[#This Row],[Date]])</f>
        <v>2024</v>
      </c>
      <c r="K10270" s="22">
        <f>MONTH(Actuals[[#This Row],[Date]])</f>
        <v>5</v>
      </c>
      <c r="L10270" s="12"/>
    </row>
    <row r="10271" spans="1:12" x14ac:dyDescent="0.3">
      <c r="A10271">
        <v>5</v>
      </c>
      <c r="B10271">
        <v>31594</v>
      </c>
      <c r="C10271">
        <v>1</v>
      </c>
      <c r="D10271">
        <v>69000</v>
      </c>
      <c r="E10271" s="46">
        <v>45445</v>
      </c>
      <c r="F10271">
        <v>-122</v>
      </c>
      <c r="I10271" t="str">
        <f>INDEX(LedgerMapping[[#All],[Level 3]],MATCH(Actuals[[#This Row],[Sub Ledger]],LedgerMapping[[#All],[Sub Ledger]],0))</f>
        <v>Administration</v>
      </c>
      <c r="J10271" s="22">
        <f>YEAR(Actuals[[#This Row],[Date]])</f>
        <v>2024</v>
      </c>
      <c r="K10271" s="22">
        <f>MONTH(Actuals[[#This Row],[Date]])</f>
        <v>6</v>
      </c>
      <c r="L10271" s="12"/>
    </row>
    <row r="10272" spans="1:12" x14ac:dyDescent="0.3">
      <c r="A10272">
        <v>5</v>
      </c>
      <c r="B10272">
        <v>32718</v>
      </c>
      <c r="C10272">
        <v>1</v>
      </c>
      <c r="D10272">
        <v>69000</v>
      </c>
      <c r="E10272" s="46">
        <v>45476</v>
      </c>
      <c r="F10272">
        <v>-87</v>
      </c>
      <c r="I10272" t="str">
        <f>INDEX(LedgerMapping[[#All],[Level 3]],MATCH(Actuals[[#This Row],[Sub Ledger]],LedgerMapping[[#All],[Sub Ledger]],0))</f>
        <v>Administration</v>
      </c>
      <c r="J10272" s="22">
        <f>YEAR(Actuals[[#This Row],[Date]])</f>
        <v>2024</v>
      </c>
      <c r="K10272" s="22">
        <f>MONTH(Actuals[[#This Row],[Date]])</f>
        <v>7</v>
      </c>
      <c r="L10272" s="12"/>
    </row>
    <row r="10273" spans="1:12" x14ac:dyDescent="0.3">
      <c r="A10273">
        <v>5</v>
      </c>
      <c r="B10273">
        <v>33843</v>
      </c>
      <c r="C10273">
        <v>1</v>
      </c>
      <c r="D10273">
        <v>69000</v>
      </c>
      <c r="E10273" s="46">
        <v>45507</v>
      </c>
      <c r="F10273">
        <v>-54</v>
      </c>
      <c r="I10273" t="str">
        <f>INDEX(LedgerMapping[[#All],[Level 3]],MATCH(Actuals[[#This Row],[Sub Ledger]],LedgerMapping[[#All],[Sub Ledger]],0))</f>
        <v>Administration</v>
      </c>
      <c r="J10273" s="22">
        <f>YEAR(Actuals[[#This Row],[Date]])</f>
        <v>2024</v>
      </c>
      <c r="K10273" s="22">
        <f>MONTH(Actuals[[#This Row],[Date]])</f>
        <v>8</v>
      </c>
      <c r="L10273" s="12"/>
    </row>
    <row r="10274" spans="1:12" x14ac:dyDescent="0.3">
      <c r="A10274">
        <v>5</v>
      </c>
      <c r="B10274">
        <v>34993</v>
      </c>
      <c r="C10274">
        <v>1</v>
      </c>
      <c r="D10274">
        <v>69000</v>
      </c>
      <c r="E10274" s="46">
        <v>45536</v>
      </c>
      <c r="F10274">
        <v>-78</v>
      </c>
      <c r="I10274" t="str">
        <f>INDEX(LedgerMapping[[#All],[Level 3]],MATCH(Actuals[[#This Row],[Sub Ledger]],LedgerMapping[[#All],[Sub Ledger]],0))</f>
        <v>Administration</v>
      </c>
      <c r="J10274" s="22">
        <f>YEAR(Actuals[[#This Row],[Date]])</f>
        <v>2024</v>
      </c>
      <c r="K10274" s="22">
        <f>MONTH(Actuals[[#This Row],[Date]])</f>
        <v>9</v>
      </c>
      <c r="L10274" s="12"/>
    </row>
    <row r="10275" spans="1:12" x14ac:dyDescent="0.3">
      <c r="A10275">
        <v>5</v>
      </c>
      <c r="B10275">
        <v>36143</v>
      </c>
      <c r="C10275">
        <v>1</v>
      </c>
      <c r="D10275">
        <v>69000</v>
      </c>
      <c r="E10275" s="46">
        <v>45567</v>
      </c>
      <c r="F10275">
        <v>-107</v>
      </c>
      <c r="I10275" t="str">
        <f>INDEX(LedgerMapping[[#All],[Level 3]],MATCH(Actuals[[#This Row],[Sub Ledger]],LedgerMapping[[#All],[Sub Ledger]],0))</f>
        <v>Administration</v>
      </c>
      <c r="J10275" s="22">
        <f>YEAR(Actuals[[#This Row],[Date]])</f>
        <v>2024</v>
      </c>
      <c r="K10275" s="22">
        <f>MONTH(Actuals[[#This Row],[Date]])</f>
        <v>10</v>
      </c>
      <c r="L10275" s="12"/>
    </row>
    <row r="10276" spans="1:12" x14ac:dyDescent="0.3">
      <c r="A10276">
        <v>5</v>
      </c>
      <c r="B10276">
        <v>37293</v>
      </c>
      <c r="C10276">
        <v>1</v>
      </c>
      <c r="D10276">
        <v>69000</v>
      </c>
      <c r="E10276" s="46">
        <v>45597</v>
      </c>
      <c r="F10276">
        <v>-122</v>
      </c>
      <c r="I10276" t="str">
        <f>INDEX(LedgerMapping[[#All],[Level 3]],MATCH(Actuals[[#This Row],[Sub Ledger]],LedgerMapping[[#All],[Sub Ledger]],0))</f>
        <v>Administration</v>
      </c>
      <c r="J10276" s="22">
        <f>YEAR(Actuals[[#This Row],[Date]])</f>
        <v>2024</v>
      </c>
      <c r="K10276" s="22">
        <f>MONTH(Actuals[[#This Row],[Date]])</f>
        <v>11</v>
      </c>
      <c r="L10276" s="12"/>
    </row>
    <row r="10277" spans="1:12" x14ac:dyDescent="0.3">
      <c r="A10277">
        <v>5</v>
      </c>
      <c r="B10277">
        <v>38443</v>
      </c>
      <c r="C10277">
        <v>1</v>
      </c>
      <c r="D10277">
        <v>69000</v>
      </c>
      <c r="E10277" s="46">
        <v>45628</v>
      </c>
      <c r="F10277">
        <v>-66</v>
      </c>
      <c r="I10277" t="str">
        <f>INDEX(LedgerMapping[[#All],[Level 3]],MATCH(Actuals[[#This Row],[Sub Ledger]],LedgerMapping[[#All],[Sub Ledger]],0))</f>
        <v>Administration</v>
      </c>
      <c r="J10277" s="22">
        <f>YEAR(Actuals[[#This Row],[Date]])</f>
        <v>2024</v>
      </c>
      <c r="K10277" s="22">
        <f>MONTH(Actuals[[#This Row],[Date]])</f>
        <v>12</v>
      </c>
      <c r="L10277" s="12"/>
    </row>
    <row r="10278" spans="1:12" x14ac:dyDescent="0.3">
      <c r="A10278">
        <v>5</v>
      </c>
      <c r="B10278">
        <v>345</v>
      </c>
      <c r="C10278">
        <v>1</v>
      </c>
      <c r="D10278">
        <v>71000</v>
      </c>
      <c r="E10278" s="46">
        <v>44562</v>
      </c>
      <c r="F10278">
        <v>-64</v>
      </c>
      <c r="I10278" t="str">
        <f>INDEX(LedgerMapping[[#All],[Level 3]],MATCH(Actuals[[#This Row],[Sub Ledger]],LedgerMapping[[#All],[Sub Ledger]],0))</f>
        <v>Indirect Labour</v>
      </c>
      <c r="J10278" s="22">
        <f>YEAR(Actuals[[#This Row],[Date]])</f>
        <v>2022</v>
      </c>
      <c r="K10278" s="22">
        <f>MONTH(Actuals[[#This Row],[Date]])</f>
        <v>1</v>
      </c>
      <c r="L10278" s="12"/>
    </row>
    <row r="10279" spans="1:12" x14ac:dyDescent="0.3">
      <c r="A10279">
        <v>5</v>
      </c>
      <c r="B10279">
        <v>1469</v>
      </c>
      <c r="C10279">
        <v>1</v>
      </c>
      <c r="D10279">
        <v>71000</v>
      </c>
      <c r="E10279" s="46">
        <v>44593</v>
      </c>
      <c r="F10279">
        <v>-90</v>
      </c>
      <c r="I10279" t="str">
        <f>INDEX(LedgerMapping[[#All],[Level 3]],MATCH(Actuals[[#This Row],[Sub Ledger]],LedgerMapping[[#All],[Sub Ledger]],0))</f>
        <v>Indirect Labour</v>
      </c>
      <c r="J10279" s="22">
        <f>YEAR(Actuals[[#This Row],[Date]])</f>
        <v>2022</v>
      </c>
      <c r="K10279" s="22">
        <f>MONTH(Actuals[[#This Row],[Date]])</f>
        <v>2</v>
      </c>
      <c r="L10279" s="12"/>
    </row>
    <row r="10280" spans="1:12" x14ac:dyDescent="0.3">
      <c r="A10280">
        <v>5</v>
      </c>
      <c r="B10280">
        <v>2591</v>
      </c>
      <c r="C10280">
        <v>1</v>
      </c>
      <c r="D10280">
        <v>71000</v>
      </c>
      <c r="E10280" s="46">
        <v>44624</v>
      </c>
      <c r="F10280">
        <v>-48</v>
      </c>
      <c r="I10280" t="str">
        <f>INDEX(LedgerMapping[[#All],[Level 3]],MATCH(Actuals[[#This Row],[Sub Ledger]],LedgerMapping[[#All],[Sub Ledger]],0))</f>
        <v>Indirect Labour</v>
      </c>
      <c r="J10280" s="22">
        <f>YEAR(Actuals[[#This Row],[Date]])</f>
        <v>2022</v>
      </c>
      <c r="K10280" s="22">
        <f>MONTH(Actuals[[#This Row],[Date]])</f>
        <v>3</v>
      </c>
      <c r="L10280" s="12"/>
    </row>
    <row r="10281" spans="1:12" x14ac:dyDescent="0.3">
      <c r="A10281">
        <v>5</v>
      </c>
      <c r="B10281">
        <v>3713</v>
      </c>
      <c r="C10281">
        <v>1</v>
      </c>
      <c r="D10281">
        <v>71000</v>
      </c>
      <c r="E10281" s="46">
        <v>44654</v>
      </c>
      <c r="F10281">
        <v>-63</v>
      </c>
      <c r="I10281" t="str">
        <f>INDEX(LedgerMapping[[#All],[Level 3]],MATCH(Actuals[[#This Row],[Sub Ledger]],LedgerMapping[[#All],[Sub Ledger]],0))</f>
        <v>Indirect Labour</v>
      </c>
      <c r="J10281" s="22">
        <f>YEAR(Actuals[[#This Row],[Date]])</f>
        <v>2022</v>
      </c>
      <c r="K10281" s="22">
        <f>MONTH(Actuals[[#This Row],[Date]])</f>
        <v>4</v>
      </c>
      <c r="L10281" s="12"/>
    </row>
    <row r="10282" spans="1:12" x14ac:dyDescent="0.3">
      <c r="A10282">
        <v>5</v>
      </c>
      <c r="B10282">
        <v>4833</v>
      </c>
      <c r="C10282">
        <v>1</v>
      </c>
      <c r="D10282">
        <v>71000</v>
      </c>
      <c r="E10282" s="46">
        <v>44685</v>
      </c>
      <c r="F10282">
        <v>-64</v>
      </c>
      <c r="I10282" t="str">
        <f>INDEX(LedgerMapping[[#All],[Level 3]],MATCH(Actuals[[#This Row],[Sub Ledger]],LedgerMapping[[#All],[Sub Ledger]],0))</f>
        <v>Indirect Labour</v>
      </c>
      <c r="J10282" s="22">
        <f>YEAR(Actuals[[#This Row],[Date]])</f>
        <v>2022</v>
      </c>
      <c r="K10282" s="22">
        <f>MONTH(Actuals[[#This Row],[Date]])</f>
        <v>5</v>
      </c>
      <c r="L10282" s="12"/>
    </row>
    <row r="10283" spans="1:12" x14ac:dyDescent="0.3">
      <c r="A10283">
        <v>5</v>
      </c>
      <c r="B10283">
        <v>5957</v>
      </c>
      <c r="C10283">
        <v>1</v>
      </c>
      <c r="D10283">
        <v>71000</v>
      </c>
      <c r="E10283" s="46">
        <v>44715</v>
      </c>
      <c r="F10283">
        <v>-72</v>
      </c>
      <c r="I10283" t="str">
        <f>INDEX(LedgerMapping[[#All],[Level 3]],MATCH(Actuals[[#This Row],[Sub Ledger]],LedgerMapping[[#All],[Sub Ledger]],0))</f>
        <v>Indirect Labour</v>
      </c>
      <c r="J10283" s="22">
        <f>YEAR(Actuals[[#This Row],[Date]])</f>
        <v>2022</v>
      </c>
      <c r="K10283" s="22">
        <f>MONTH(Actuals[[#This Row],[Date]])</f>
        <v>6</v>
      </c>
      <c r="L10283" s="12"/>
    </row>
    <row r="10284" spans="1:12" x14ac:dyDescent="0.3">
      <c r="A10284">
        <v>5</v>
      </c>
      <c r="B10284">
        <v>7081</v>
      </c>
      <c r="C10284">
        <v>1</v>
      </c>
      <c r="D10284">
        <v>71000</v>
      </c>
      <c r="E10284" s="46">
        <v>44746</v>
      </c>
      <c r="F10284">
        <v>-70</v>
      </c>
      <c r="I10284" t="str">
        <f>INDEX(LedgerMapping[[#All],[Level 3]],MATCH(Actuals[[#This Row],[Sub Ledger]],LedgerMapping[[#All],[Sub Ledger]],0))</f>
        <v>Indirect Labour</v>
      </c>
      <c r="J10284" s="22">
        <f>YEAR(Actuals[[#This Row],[Date]])</f>
        <v>2022</v>
      </c>
      <c r="K10284" s="22">
        <f>MONTH(Actuals[[#This Row],[Date]])</f>
        <v>7</v>
      </c>
      <c r="L10284" s="12"/>
    </row>
    <row r="10285" spans="1:12" x14ac:dyDescent="0.3">
      <c r="A10285">
        <v>5</v>
      </c>
      <c r="B10285">
        <v>8202</v>
      </c>
      <c r="C10285">
        <v>1</v>
      </c>
      <c r="D10285">
        <v>71000</v>
      </c>
      <c r="E10285" s="46">
        <v>44777</v>
      </c>
      <c r="F10285">
        <v>-56</v>
      </c>
      <c r="I10285" t="str">
        <f>INDEX(LedgerMapping[[#All],[Level 3]],MATCH(Actuals[[#This Row],[Sub Ledger]],LedgerMapping[[#All],[Sub Ledger]],0))</f>
        <v>Indirect Labour</v>
      </c>
      <c r="J10285" s="22">
        <f>YEAR(Actuals[[#This Row],[Date]])</f>
        <v>2022</v>
      </c>
      <c r="K10285" s="22">
        <f>MONTH(Actuals[[#This Row],[Date]])</f>
        <v>8</v>
      </c>
      <c r="L10285" s="12"/>
    </row>
    <row r="10286" spans="1:12" x14ac:dyDescent="0.3">
      <c r="A10286">
        <v>5</v>
      </c>
      <c r="B10286">
        <v>9323</v>
      </c>
      <c r="C10286">
        <v>1</v>
      </c>
      <c r="D10286">
        <v>71000</v>
      </c>
      <c r="E10286" s="46">
        <v>44805</v>
      </c>
      <c r="F10286">
        <v>-56</v>
      </c>
      <c r="I10286" t="str">
        <f>INDEX(LedgerMapping[[#All],[Level 3]],MATCH(Actuals[[#This Row],[Sub Ledger]],LedgerMapping[[#All],[Sub Ledger]],0))</f>
        <v>Indirect Labour</v>
      </c>
      <c r="J10286" s="22">
        <f>YEAR(Actuals[[#This Row],[Date]])</f>
        <v>2022</v>
      </c>
      <c r="K10286" s="22">
        <f>MONTH(Actuals[[#This Row],[Date]])</f>
        <v>9</v>
      </c>
      <c r="L10286" s="12"/>
    </row>
    <row r="10287" spans="1:12" x14ac:dyDescent="0.3">
      <c r="A10287">
        <v>5</v>
      </c>
      <c r="B10287">
        <v>10440</v>
      </c>
      <c r="C10287">
        <v>1</v>
      </c>
      <c r="D10287">
        <v>71000</v>
      </c>
      <c r="E10287" s="46">
        <v>44836</v>
      </c>
      <c r="F10287">
        <v>-104</v>
      </c>
      <c r="I10287" t="str">
        <f>INDEX(LedgerMapping[[#All],[Level 3]],MATCH(Actuals[[#This Row],[Sub Ledger]],LedgerMapping[[#All],[Sub Ledger]],0))</f>
        <v>Indirect Labour</v>
      </c>
      <c r="J10287" s="22">
        <f>YEAR(Actuals[[#This Row],[Date]])</f>
        <v>2022</v>
      </c>
      <c r="K10287" s="22">
        <f>MONTH(Actuals[[#This Row],[Date]])</f>
        <v>10</v>
      </c>
      <c r="L10287" s="12"/>
    </row>
    <row r="10288" spans="1:12" x14ac:dyDescent="0.3">
      <c r="A10288">
        <v>5</v>
      </c>
      <c r="B10288">
        <v>11560</v>
      </c>
      <c r="C10288">
        <v>1</v>
      </c>
      <c r="D10288">
        <v>71000</v>
      </c>
      <c r="E10288" s="46">
        <v>44866</v>
      </c>
      <c r="F10288">
        <v>-72</v>
      </c>
      <c r="I10288" t="str">
        <f>INDEX(LedgerMapping[[#All],[Level 3]],MATCH(Actuals[[#This Row],[Sub Ledger]],LedgerMapping[[#All],[Sub Ledger]],0))</f>
        <v>Indirect Labour</v>
      </c>
      <c r="J10288" s="22">
        <f>YEAR(Actuals[[#This Row],[Date]])</f>
        <v>2022</v>
      </c>
      <c r="K10288" s="22">
        <f>MONTH(Actuals[[#This Row],[Date]])</f>
        <v>11</v>
      </c>
      <c r="L10288" s="12"/>
    </row>
    <row r="10289" spans="1:12" x14ac:dyDescent="0.3">
      <c r="A10289">
        <v>5</v>
      </c>
      <c r="B10289">
        <v>12687</v>
      </c>
      <c r="C10289">
        <v>1</v>
      </c>
      <c r="D10289">
        <v>71000</v>
      </c>
      <c r="E10289" s="46">
        <v>44897</v>
      </c>
      <c r="F10289">
        <v>-70</v>
      </c>
      <c r="I10289" t="str">
        <f>INDEX(LedgerMapping[[#All],[Level 3]],MATCH(Actuals[[#This Row],[Sub Ledger]],LedgerMapping[[#All],[Sub Ledger]],0))</f>
        <v>Indirect Labour</v>
      </c>
      <c r="J10289" s="22">
        <f>YEAR(Actuals[[#This Row],[Date]])</f>
        <v>2022</v>
      </c>
      <c r="K10289" s="22">
        <f>MONTH(Actuals[[#This Row],[Date]])</f>
        <v>12</v>
      </c>
      <c r="L10289" s="12"/>
    </row>
    <row r="10290" spans="1:12" x14ac:dyDescent="0.3">
      <c r="A10290">
        <v>5</v>
      </c>
      <c r="B10290">
        <v>13715</v>
      </c>
      <c r="C10290">
        <v>1</v>
      </c>
      <c r="D10290">
        <v>71000</v>
      </c>
      <c r="E10290" s="46">
        <v>44927</v>
      </c>
      <c r="F10290">
        <v>-86</v>
      </c>
      <c r="I10290" t="str">
        <f>INDEX(LedgerMapping[[#All],[Level 3]],MATCH(Actuals[[#This Row],[Sub Ledger]],LedgerMapping[[#All],[Sub Ledger]],0))</f>
        <v>Indirect Labour</v>
      </c>
      <c r="J10290" s="22">
        <f>YEAR(Actuals[[#This Row],[Date]])</f>
        <v>2023</v>
      </c>
      <c r="K10290" s="22">
        <f>MONTH(Actuals[[#This Row],[Date]])</f>
        <v>1</v>
      </c>
      <c r="L10290" s="12"/>
    </row>
    <row r="10291" spans="1:12" x14ac:dyDescent="0.3">
      <c r="A10291">
        <v>5</v>
      </c>
      <c r="B10291">
        <v>14725</v>
      </c>
      <c r="C10291">
        <v>1</v>
      </c>
      <c r="D10291">
        <v>71000</v>
      </c>
      <c r="E10291" s="46">
        <v>44958</v>
      </c>
      <c r="F10291">
        <v>-75</v>
      </c>
      <c r="I10291" t="str">
        <f>INDEX(LedgerMapping[[#All],[Level 3]],MATCH(Actuals[[#This Row],[Sub Ledger]],LedgerMapping[[#All],[Sub Ledger]],0))</f>
        <v>Indirect Labour</v>
      </c>
      <c r="J10291" s="22">
        <f>YEAR(Actuals[[#This Row],[Date]])</f>
        <v>2023</v>
      </c>
      <c r="K10291" s="22">
        <f>MONTH(Actuals[[#This Row],[Date]])</f>
        <v>2</v>
      </c>
      <c r="L10291" s="12"/>
    </row>
    <row r="10292" spans="1:12" x14ac:dyDescent="0.3">
      <c r="A10292">
        <v>5</v>
      </c>
      <c r="B10292">
        <v>15705</v>
      </c>
      <c r="C10292">
        <v>1</v>
      </c>
      <c r="D10292">
        <v>71000</v>
      </c>
      <c r="E10292" s="46">
        <v>44988</v>
      </c>
      <c r="F10292">
        <v>-79</v>
      </c>
      <c r="I10292" t="str">
        <f>INDEX(LedgerMapping[[#All],[Level 3]],MATCH(Actuals[[#This Row],[Sub Ledger]],LedgerMapping[[#All],[Sub Ledger]],0))</f>
        <v>Indirect Labour</v>
      </c>
      <c r="J10292" s="22">
        <f>YEAR(Actuals[[#This Row],[Date]])</f>
        <v>2023</v>
      </c>
      <c r="K10292" s="22">
        <f>MONTH(Actuals[[#This Row],[Date]])</f>
        <v>3</v>
      </c>
      <c r="L10292" s="12"/>
    </row>
    <row r="10293" spans="1:12" x14ac:dyDescent="0.3">
      <c r="A10293">
        <v>5</v>
      </c>
      <c r="B10293">
        <v>16737</v>
      </c>
      <c r="C10293">
        <v>1</v>
      </c>
      <c r="D10293">
        <v>71000</v>
      </c>
      <c r="E10293" s="46">
        <v>45018</v>
      </c>
      <c r="F10293">
        <v>-96</v>
      </c>
      <c r="I10293" t="str">
        <f>INDEX(LedgerMapping[[#All],[Level 3]],MATCH(Actuals[[#This Row],[Sub Ledger]],LedgerMapping[[#All],[Sub Ledger]],0))</f>
        <v>Indirect Labour</v>
      </c>
      <c r="J10293" s="22">
        <f>YEAR(Actuals[[#This Row],[Date]])</f>
        <v>2023</v>
      </c>
      <c r="K10293" s="22">
        <f>MONTH(Actuals[[#This Row],[Date]])</f>
        <v>4</v>
      </c>
      <c r="L10293" s="12"/>
    </row>
    <row r="10294" spans="1:12" x14ac:dyDescent="0.3">
      <c r="A10294">
        <v>5</v>
      </c>
      <c r="B10294">
        <v>17768</v>
      </c>
      <c r="C10294">
        <v>1</v>
      </c>
      <c r="D10294">
        <v>71000</v>
      </c>
      <c r="E10294" s="46">
        <v>45049</v>
      </c>
      <c r="F10294">
        <v>-61</v>
      </c>
      <c r="I10294" t="str">
        <f>INDEX(LedgerMapping[[#All],[Level 3]],MATCH(Actuals[[#This Row],[Sub Ledger]],LedgerMapping[[#All],[Sub Ledger]],0))</f>
        <v>Indirect Labour</v>
      </c>
      <c r="J10294" s="22">
        <f>YEAR(Actuals[[#This Row],[Date]])</f>
        <v>2023</v>
      </c>
      <c r="K10294" s="22">
        <f>MONTH(Actuals[[#This Row],[Date]])</f>
        <v>5</v>
      </c>
      <c r="L10294" s="12"/>
    </row>
    <row r="10295" spans="1:12" x14ac:dyDescent="0.3">
      <c r="A10295">
        <v>5</v>
      </c>
      <c r="B10295">
        <v>18772</v>
      </c>
      <c r="C10295">
        <v>1</v>
      </c>
      <c r="D10295">
        <v>71000</v>
      </c>
      <c r="E10295" s="46">
        <v>45079</v>
      </c>
      <c r="F10295">
        <v>-70</v>
      </c>
      <c r="I10295" t="str">
        <f>INDEX(LedgerMapping[[#All],[Level 3]],MATCH(Actuals[[#This Row],[Sub Ledger]],LedgerMapping[[#All],[Sub Ledger]],0))</f>
        <v>Indirect Labour</v>
      </c>
      <c r="J10295" s="22">
        <f>YEAR(Actuals[[#This Row],[Date]])</f>
        <v>2023</v>
      </c>
      <c r="K10295" s="22">
        <f>MONTH(Actuals[[#This Row],[Date]])</f>
        <v>6</v>
      </c>
      <c r="L10295" s="12"/>
    </row>
    <row r="10296" spans="1:12" x14ac:dyDescent="0.3">
      <c r="A10296">
        <v>5</v>
      </c>
      <c r="B10296">
        <v>19800</v>
      </c>
      <c r="C10296">
        <v>1</v>
      </c>
      <c r="D10296">
        <v>71000</v>
      </c>
      <c r="E10296" s="46">
        <v>45110</v>
      </c>
      <c r="F10296">
        <v>-107</v>
      </c>
      <c r="I10296" t="str">
        <f>INDEX(LedgerMapping[[#All],[Level 3]],MATCH(Actuals[[#This Row],[Sub Ledger]],LedgerMapping[[#All],[Sub Ledger]],0))</f>
        <v>Indirect Labour</v>
      </c>
      <c r="J10296" s="22">
        <f>YEAR(Actuals[[#This Row],[Date]])</f>
        <v>2023</v>
      </c>
      <c r="K10296" s="22">
        <f>MONTH(Actuals[[#This Row],[Date]])</f>
        <v>7</v>
      </c>
      <c r="L10296" s="12"/>
    </row>
    <row r="10297" spans="1:12" x14ac:dyDescent="0.3">
      <c r="A10297">
        <v>5</v>
      </c>
      <c r="B10297">
        <v>20831</v>
      </c>
      <c r="C10297">
        <v>1</v>
      </c>
      <c r="D10297">
        <v>71000</v>
      </c>
      <c r="E10297" s="46">
        <v>45141</v>
      </c>
      <c r="F10297">
        <v>-88</v>
      </c>
      <c r="I10297" t="str">
        <f>INDEX(LedgerMapping[[#All],[Level 3]],MATCH(Actuals[[#This Row],[Sub Ledger]],LedgerMapping[[#All],[Sub Ledger]],0))</f>
        <v>Indirect Labour</v>
      </c>
      <c r="J10297" s="22">
        <f>YEAR(Actuals[[#This Row],[Date]])</f>
        <v>2023</v>
      </c>
      <c r="K10297" s="22">
        <f>MONTH(Actuals[[#This Row],[Date]])</f>
        <v>8</v>
      </c>
      <c r="L10297" s="12"/>
    </row>
    <row r="10298" spans="1:12" x14ac:dyDescent="0.3">
      <c r="A10298">
        <v>5</v>
      </c>
      <c r="B10298">
        <v>21832</v>
      </c>
      <c r="C10298">
        <v>1</v>
      </c>
      <c r="D10298">
        <v>71000</v>
      </c>
      <c r="E10298" s="46">
        <v>45169</v>
      </c>
      <c r="F10298">
        <v>-86</v>
      </c>
      <c r="I10298" t="str">
        <f>INDEX(LedgerMapping[[#All],[Level 3]],MATCH(Actuals[[#This Row],[Sub Ledger]],LedgerMapping[[#All],[Sub Ledger]],0))</f>
        <v>Indirect Labour</v>
      </c>
      <c r="J10298" s="22">
        <f>YEAR(Actuals[[#This Row],[Date]])</f>
        <v>2023</v>
      </c>
      <c r="K10298" s="22">
        <f>MONTH(Actuals[[#This Row],[Date]])</f>
        <v>8</v>
      </c>
      <c r="L10298" s="12"/>
    </row>
    <row r="10299" spans="1:12" x14ac:dyDescent="0.3">
      <c r="A10299">
        <v>5</v>
      </c>
      <c r="B10299">
        <v>22809</v>
      </c>
      <c r="C10299">
        <v>1</v>
      </c>
      <c r="D10299">
        <v>71000</v>
      </c>
      <c r="E10299" s="46">
        <v>45200</v>
      </c>
      <c r="F10299">
        <v>-64</v>
      </c>
      <c r="I10299" t="str">
        <f>INDEX(LedgerMapping[[#All],[Level 3]],MATCH(Actuals[[#This Row],[Sub Ledger]],LedgerMapping[[#All],[Sub Ledger]],0))</f>
        <v>Indirect Labour</v>
      </c>
      <c r="J10299" s="22">
        <f>YEAR(Actuals[[#This Row],[Date]])</f>
        <v>2023</v>
      </c>
      <c r="K10299" s="22">
        <f>MONTH(Actuals[[#This Row],[Date]])</f>
        <v>10</v>
      </c>
      <c r="L10299" s="12"/>
    </row>
    <row r="10300" spans="1:12" x14ac:dyDescent="0.3">
      <c r="A10300">
        <v>5</v>
      </c>
      <c r="B10300">
        <v>23813</v>
      </c>
      <c r="C10300">
        <v>1</v>
      </c>
      <c r="D10300">
        <v>71000</v>
      </c>
      <c r="E10300" s="46">
        <v>45230</v>
      </c>
      <c r="F10300">
        <v>-70</v>
      </c>
      <c r="I10300" t="str">
        <f>INDEX(LedgerMapping[[#All],[Level 3]],MATCH(Actuals[[#This Row],[Sub Ledger]],LedgerMapping[[#All],[Sub Ledger]],0))</f>
        <v>Indirect Labour</v>
      </c>
      <c r="J10300" s="22">
        <f>YEAR(Actuals[[#This Row],[Date]])</f>
        <v>2023</v>
      </c>
      <c r="K10300" s="22">
        <f>MONTH(Actuals[[#This Row],[Date]])</f>
        <v>10</v>
      </c>
      <c r="L10300" s="12"/>
    </row>
    <row r="10301" spans="1:12" x14ac:dyDescent="0.3">
      <c r="A10301">
        <v>5</v>
      </c>
      <c r="B10301">
        <v>24842</v>
      </c>
      <c r="C10301">
        <v>1</v>
      </c>
      <c r="D10301">
        <v>71000</v>
      </c>
      <c r="E10301" s="46">
        <v>45261</v>
      </c>
      <c r="F10301">
        <v>-53</v>
      </c>
      <c r="I10301" t="str">
        <f>INDEX(LedgerMapping[[#All],[Level 3]],MATCH(Actuals[[#This Row],[Sub Ledger]],LedgerMapping[[#All],[Sub Ledger]],0))</f>
        <v>Indirect Labour</v>
      </c>
      <c r="J10301" s="22">
        <f>YEAR(Actuals[[#This Row],[Date]])</f>
        <v>2023</v>
      </c>
      <c r="K10301" s="22">
        <f>MONTH(Actuals[[#This Row],[Date]])</f>
        <v>12</v>
      </c>
      <c r="L10301" s="12"/>
    </row>
    <row r="10302" spans="1:12" x14ac:dyDescent="0.3">
      <c r="A10302">
        <v>5</v>
      </c>
      <c r="B10302">
        <v>25906</v>
      </c>
      <c r="C10302">
        <v>1</v>
      </c>
      <c r="D10302">
        <v>71000</v>
      </c>
      <c r="E10302" s="46">
        <v>45291</v>
      </c>
      <c r="F10302">
        <v>-86</v>
      </c>
      <c r="I10302" t="str">
        <f>INDEX(LedgerMapping[[#All],[Level 3]],MATCH(Actuals[[#This Row],[Sub Ledger]],LedgerMapping[[#All],[Sub Ledger]],0))</f>
        <v>Indirect Labour</v>
      </c>
      <c r="J10302" s="22">
        <f>YEAR(Actuals[[#This Row],[Date]])</f>
        <v>2023</v>
      </c>
      <c r="K10302" s="22">
        <f>MONTH(Actuals[[#This Row],[Date]])</f>
        <v>12</v>
      </c>
      <c r="L10302" s="12"/>
    </row>
    <row r="10303" spans="1:12" x14ac:dyDescent="0.3">
      <c r="A10303">
        <v>5</v>
      </c>
      <c r="B10303">
        <v>27039</v>
      </c>
      <c r="C10303">
        <v>1</v>
      </c>
      <c r="D10303">
        <v>71000</v>
      </c>
      <c r="E10303" s="46">
        <v>45322</v>
      </c>
      <c r="F10303">
        <v>-131</v>
      </c>
      <c r="I10303" t="str">
        <f>INDEX(LedgerMapping[[#All],[Level 3]],MATCH(Actuals[[#This Row],[Sub Ledger]],LedgerMapping[[#All],[Sub Ledger]],0))</f>
        <v>Indirect Labour</v>
      </c>
      <c r="J10303" s="22">
        <f>YEAR(Actuals[[#This Row],[Date]])</f>
        <v>2024</v>
      </c>
      <c r="K10303" s="22">
        <f>MONTH(Actuals[[#This Row],[Date]])</f>
        <v>1</v>
      </c>
      <c r="L10303" s="12"/>
    </row>
    <row r="10304" spans="1:12" x14ac:dyDescent="0.3">
      <c r="A10304">
        <v>5</v>
      </c>
      <c r="B10304">
        <v>28189</v>
      </c>
      <c r="C10304">
        <v>1</v>
      </c>
      <c r="D10304">
        <v>71000</v>
      </c>
      <c r="E10304" s="46">
        <v>45354</v>
      </c>
      <c r="F10304">
        <v>-122</v>
      </c>
      <c r="I10304" t="str">
        <f>INDEX(LedgerMapping[[#All],[Level 3]],MATCH(Actuals[[#This Row],[Sub Ledger]],LedgerMapping[[#All],[Sub Ledger]],0))</f>
        <v>Indirect Labour</v>
      </c>
      <c r="J10304" s="22">
        <f>YEAR(Actuals[[#This Row],[Date]])</f>
        <v>2024</v>
      </c>
      <c r="K10304" s="22">
        <f>MONTH(Actuals[[#This Row],[Date]])</f>
        <v>3</v>
      </c>
      <c r="L10304" s="12"/>
    </row>
    <row r="10305" spans="1:12" x14ac:dyDescent="0.3">
      <c r="A10305">
        <v>5</v>
      </c>
      <c r="B10305">
        <v>29343</v>
      </c>
      <c r="C10305">
        <v>1</v>
      </c>
      <c r="D10305">
        <v>71000</v>
      </c>
      <c r="E10305" s="46">
        <v>45384</v>
      </c>
      <c r="F10305">
        <v>-106</v>
      </c>
      <c r="I10305" t="str">
        <f>INDEX(LedgerMapping[[#All],[Level 3]],MATCH(Actuals[[#This Row],[Sub Ledger]],LedgerMapping[[#All],[Sub Ledger]],0))</f>
        <v>Indirect Labour</v>
      </c>
      <c r="J10305" s="22">
        <f>YEAR(Actuals[[#This Row],[Date]])</f>
        <v>2024</v>
      </c>
      <c r="K10305" s="22">
        <f>MONTH(Actuals[[#This Row],[Date]])</f>
        <v>4</v>
      </c>
      <c r="L10305" s="12"/>
    </row>
    <row r="10306" spans="1:12" x14ac:dyDescent="0.3">
      <c r="A10306">
        <v>5</v>
      </c>
      <c r="B10306">
        <v>30469</v>
      </c>
      <c r="C10306">
        <v>1</v>
      </c>
      <c r="D10306">
        <v>71000</v>
      </c>
      <c r="E10306" s="46">
        <v>45415</v>
      </c>
      <c r="F10306">
        <v>-114</v>
      </c>
      <c r="I10306" t="str">
        <f>INDEX(LedgerMapping[[#All],[Level 3]],MATCH(Actuals[[#This Row],[Sub Ledger]],LedgerMapping[[#All],[Sub Ledger]],0))</f>
        <v>Indirect Labour</v>
      </c>
      <c r="J10306" s="22">
        <f>YEAR(Actuals[[#This Row],[Date]])</f>
        <v>2024</v>
      </c>
      <c r="K10306" s="22">
        <f>MONTH(Actuals[[#This Row],[Date]])</f>
        <v>5</v>
      </c>
      <c r="L10306" s="12"/>
    </row>
    <row r="10307" spans="1:12" x14ac:dyDescent="0.3">
      <c r="A10307">
        <v>5</v>
      </c>
      <c r="B10307">
        <v>31595</v>
      </c>
      <c r="C10307">
        <v>1</v>
      </c>
      <c r="D10307">
        <v>71000</v>
      </c>
      <c r="E10307" s="46">
        <v>45445</v>
      </c>
      <c r="F10307">
        <v>-176</v>
      </c>
      <c r="I10307" t="str">
        <f>INDEX(LedgerMapping[[#All],[Level 3]],MATCH(Actuals[[#This Row],[Sub Ledger]],LedgerMapping[[#All],[Sub Ledger]],0))</f>
        <v>Indirect Labour</v>
      </c>
      <c r="J10307" s="22">
        <f>YEAR(Actuals[[#This Row],[Date]])</f>
        <v>2024</v>
      </c>
      <c r="K10307" s="22">
        <f>MONTH(Actuals[[#This Row],[Date]])</f>
        <v>6</v>
      </c>
      <c r="L10307" s="12"/>
    </row>
    <row r="10308" spans="1:12" x14ac:dyDescent="0.3">
      <c r="A10308">
        <v>5</v>
      </c>
      <c r="B10308">
        <v>32719</v>
      </c>
      <c r="C10308">
        <v>1</v>
      </c>
      <c r="D10308">
        <v>71000</v>
      </c>
      <c r="E10308" s="46">
        <v>45476</v>
      </c>
      <c r="F10308">
        <v>-131</v>
      </c>
      <c r="I10308" t="str">
        <f>INDEX(LedgerMapping[[#All],[Level 3]],MATCH(Actuals[[#This Row],[Sub Ledger]],LedgerMapping[[#All],[Sub Ledger]],0))</f>
        <v>Indirect Labour</v>
      </c>
      <c r="J10308" s="22">
        <f>YEAR(Actuals[[#This Row],[Date]])</f>
        <v>2024</v>
      </c>
      <c r="K10308" s="22">
        <f>MONTH(Actuals[[#This Row],[Date]])</f>
        <v>7</v>
      </c>
      <c r="L10308" s="12"/>
    </row>
    <row r="10309" spans="1:12" x14ac:dyDescent="0.3">
      <c r="A10309">
        <v>5</v>
      </c>
      <c r="B10309">
        <v>33844</v>
      </c>
      <c r="C10309">
        <v>1</v>
      </c>
      <c r="D10309">
        <v>71000</v>
      </c>
      <c r="E10309" s="46">
        <v>45507</v>
      </c>
      <c r="F10309">
        <v>-82</v>
      </c>
      <c r="I10309" t="str">
        <f>INDEX(LedgerMapping[[#All],[Level 3]],MATCH(Actuals[[#This Row],[Sub Ledger]],LedgerMapping[[#All],[Sub Ledger]],0))</f>
        <v>Indirect Labour</v>
      </c>
      <c r="J10309" s="22">
        <f>YEAR(Actuals[[#This Row],[Date]])</f>
        <v>2024</v>
      </c>
      <c r="K10309" s="22">
        <f>MONTH(Actuals[[#This Row],[Date]])</f>
        <v>8</v>
      </c>
      <c r="L10309" s="12"/>
    </row>
    <row r="10310" spans="1:12" x14ac:dyDescent="0.3">
      <c r="A10310">
        <v>5</v>
      </c>
      <c r="B10310">
        <v>34994</v>
      </c>
      <c r="C10310">
        <v>1</v>
      </c>
      <c r="D10310">
        <v>71000</v>
      </c>
      <c r="E10310" s="46">
        <v>45536</v>
      </c>
      <c r="F10310">
        <v>-122</v>
      </c>
      <c r="I10310" t="str">
        <f>INDEX(LedgerMapping[[#All],[Level 3]],MATCH(Actuals[[#This Row],[Sub Ledger]],LedgerMapping[[#All],[Sub Ledger]],0))</f>
        <v>Indirect Labour</v>
      </c>
      <c r="J10310" s="22">
        <f>YEAR(Actuals[[#This Row],[Date]])</f>
        <v>2024</v>
      </c>
      <c r="K10310" s="22">
        <f>MONTH(Actuals[[#This Row],[Date]])</f>
        <v>9</v>
      </c>
      <c r="L10310" s="12"/>
    </row>
    <row r="10311" spans="1:12" x14ac:dyDescent="0.3">
      <c r="A10311">
        <v>5</v>
      </c>
      <c r="B10311">
        <v>36144</v>
      </c>
      <c r="C10311">
        <v>1</v>
      </c>
      <c r="D10311">
        <v>71000</v>
      </c>
      <c r="E10311" s="46">
        <v>45567</v>
      </c>
      <c r="F10311">
        <v>-158</v>
      </c>
      <c r="I10311" t="str">
        <f>INDEX(LedgerMapping[[#All],[Level 3]],MATCH(Actuals[[#This Row],[Sub Ledger]],LedgerMapping[[#All],[Sub Ledger]],0))</f>
        <v>Indirect Labour</v>
      </c>
      <c r="J10311" s="22">
        <f>YEAR(Actuals[[#This Row],[Date]])</f>
        <v>2024</v>
      </c>
      <c r="K10311" s="22">
        <f>MONTH(Actuals[[#This Row],[Date]])</f>
        <v>10</v>
      </c>
      <c r="L10311" s="12"/>
    </row>
    <row r="10312" spans="1:12" x14ac:dyDescent="0.3">
      <c r="A10312">
        <v>5</v>
      </c>
      <c r="B10312">
        <v>37294</v>
      </c>
      <c r="C10312">
        <v>1</v>
      </c>
      <c r="D10312">
        <v>71000</v>
      </c>
      <c r="E10312" s="46">
        <v>45597</v>
      </c>
      <c r="F10312">
        <v>-176</v>
      </c>
      <c r="I10312" t="str">
        <f>INDEX(LedgerMapping[[#All],[Level 3]],MATCH(Actuals[[#This Row],[Sub Ledger]],LedgerMapping[[#All],[Sub Ledger]],0))</f>
        <v>Indirect Labour</v>
      </c>
      <c r="J10312" s="22">
        <f>YEAR(Actuals[[#This Row],[Date]])</f>
        <v>2024</v>
      </c>
      <c r="K10312" s="22">
        <f>MONTH(Actuals[[#This Row],[Date]])</f>
        <v>11</v>
      </c>
      <c r="L10312" s="12"/>
    </row>
    <row r="10313" spans="1:12" x14ac:dyDescent="0.3">
      <c r="A10313">
        <v>5</v>
      </c>
      <c r="B10313">
        <v>38444</v>
      </c>
      <c r="C10313">
        <v>1</v>
      </c>
      <c r="D10313">
        <v>71000</v>
      </c>
      <c r="E10313" s="46">
        <v>45628</v>
      </c>
      <c r="F10313">
        <v>-91</v>
      </c>
      <c r="I10313" t="str">
        <f>INDEX(LedgerMapping[[#All],[Level 3]],MATCH(Actuals[[#This Row],[Sub Ledger]],LedgerMapping[[#All],[Sub Ledger]],0))</f>
        <v>Indirect Labour</v>
      </c>
      <c r="J10313" s="22">
        <f>YEAR(Actuals[[#This Row],[Date]])</f>
        <v>2024</v>
      </c>
      <c r="K10313" s="22">
        <f>MONTH(Actuals[[#This Row],[Date]])</f>
        <v>12</v>
      </c>
      <c r="L10313" s="12"/>
    </row>
    <row r="10314" spans="1:12" x14ac:dyDescent="0.3">
      <c r="A10314">
        <v>5</v>
      </c>
      <c r="B10314">
        <v>348</v>
      </c>
      <c r="C10314">
        <v>1</v>
      </c>
      <c r="D10314">
        <v>73000</v>
      </c>
      <c r="E10314" s="46">
        <v>44562</v>
      </c>
      <c r="F10314">
        <v>-301</v>
      </c>
      <c r="I10314" t="str">
        <f>INDEX(LedgerMapping[[#All],[Level 3]],MATCH(Actuals[[#This Row],[Sub Ledger]],LedgerMapping[[#All],[Sub Ledger]],0))</f>
        <v>Administration</v>
      </c>
      <c r="J10314" s="22">
        <f>YEAR(Actuals[[#This Row],[Date]])</f>
        <v>2022</v>
      </c>
      <c r="K10314" s="22">
        <f>MONTH(Actuals[[#This Row],[Date]])</f>
        <v>1</v>
      </c>
      <c r="L10314" s="12"/>
    </row>
    <row r="10315" spans="1:12" x14ac:dyDescent="0.3">
      <c r="A10315">
        <v>5</v>
      </c>
      <c r="B10315">
        <v>1472</v>
      </c>
      <c r="C10315">
        <v>1</v>
      </c>
      <c r="D10315">
        <v>73000</v>
      </c>
      <c r="E10315" s="46">
        <v>44593</v>
      </c>
      <c r="F10315">
        <v>-362</v>
      </c>
      <c r="I10315" t="str">
        <f>INDEX(LedgerMapping[[#All],[Level 3]],MATCH(Actuals[[#This Row],[Sub Ledger]],LedgerMapping[[#All],[Sub Ledger]],0))</f>
        <v>Administration</v>
      </c>
      <c r="J10315" s="22">
        <f>YEAR(Actuals[[#This Row],[Date]])</f>
        <v>2022</v>
      </c>
      <c r="K10315" s="22">
        <f>MONTH(Actuals[[#This Row],[Date]])</f>
        <v>2</v>
      </c>
      <c r="L10315" s="12"/>
    </row>
    <row r="10316" spans="1:12" x14ac:dyDescent="0.3">
      <c r="A10316">
        <v>5</v>
      </c>
      <c r="B10316">
        <v>2594</v>
      </c>
      <c r="C10316">
        <v>1</v>
      </c>
      <c r="D10316">
        <v>73000</v>
      </c>
      <c r="E10316" s="46">
        <v>44624</v>
      </c>
      <c r="F10316">
        <v>-260</v>
      </c>
      <c r="I10316" t="str">
        <f>INDEX(LedgerMapping[[#All],[Level 3]],MATCH(Actuals[[#This Row],[Sub Ledger]],LedgerMapping[[#All],[Sub Ledger]],0))</f>
        <v>Administration</v>
      </c>
      <c r="J10316" s="22">
        <f>YEAR(Actuals[[#This Row],[Date]])</f>
        <v>2022</v>
      </c>
      <c r="K10316" s="22">
        <f>MONTH(Actuals[[#This Row],[Date]])</f>
        <v>3</v>
      </c>
      <c r="L10316" s="12"/>
    </row>
    <row r="10317" spans="1:12" x14ac:dyDescent="0.3">
      <c r="A10317">
        <v>5</v>
      </c>
      <c r="B10317">
        <v>3716</v>
      </c>
      <c r="C10317">
        <v>1</v>
      </c>
      <c r="D10317">
        <v>73000</v>
      </c>
      <c r="E10317" s="46">
        <v>44654</v>
      </c>
      <c r="F10317">
        <v>-336</v>
      </c>
      <c r="I10317" t="str">
        <f>INDEX(LedgerMapping[[#All],[Level 3]],MATCH(Actuals[[#This Row],[Sub Ledger]],LedgerMapping[[#All],[Sub Ledger]],0))</f>
        <v>Administration</v>
      </c>
      <c r="J10317" s="22">
        <f>YEAR(Actuals[[#This Row],[Date]])</f>
        <v>2022</v>
      </c>
      <c r="K10317" s="22">
        <f>MONTH(Actuals[[#This Row],[Date]])</f>
        <v>4</v>
      </c>
      <c r="L10317" s="12"/>
    </row>
    <row r="10318" spans="1:12" x14ac:dyDescent="0.3">
      <c r="A10318">
        <v>5</v>
      </c>
      <c r="B10318">
        <v>4836</v>
      </c>
      <c r="C10318">
        <v>1</v>
      </c>
      <c r="D10318">
        <v>73000</v>
      </c>
      <c r="E10318" s="46">
        <v>44685</v>
      </c>
      <c r="F10318">
        <v>-332</v>
      </c>
      <c r="I10318" t="str">
        <f>INDEX(LedgerMapping[[#All],[Level 3]],MATCH(Actuals[[#This Row],[Sub Ledger]],LedgerMapping[[#All],[Sub Ledger]],0))</f>
        <v>Administration</v>
      </c>
      <c r="J10318" s="22">
        <f>YEAR(Actuals[[#This Row],[Date]])</f>
        <v>2022</v>
      </c>
      <c r="K10318" s="22">
        <f>MONTH(Actuals[[#This Row],[Date]])</f>
        <v>5</v>
      </c>
      <c r="L10318" s="12"/>
    </row>
    <row r="10319" spans="1:12" x14ac:dyDescent="0.3">
      <c r="A10319">
        <v>5</v>
      </c>
      <c r="B10319">
        <v>5959</v>
      </c>
      <c r="C10319">
        <v>1</v>
      </c>
      <c r="D10319">
        <v>73000</v>
      </c>
      <c r="E10319" s="46">
        <v>44715</v>
      </c>
      <c r="F10319">
        <v>-353</v>
      </c>
      <c r="I10319" t="str">
        <f>INDEX(LedgerMapping[[#All],[Level 3]],MATCH(Actuals[[#This Row],[Sub Ledger]],LedgerMapping[[#All],[Sub Ledger]],0))</f>
        <v>Administration</v>
      </c>
      <c r="J10319" s="22">
        <f>YEAR(Actuals[[#This Row],[Date]])</f>
        <v>2022</v>
      </c>
      <c r="K10319" s="22">
        <f>MONTH(Actuals[[#This Row],[Date]])</f>
        <v>6</v>
      </c>
      <c r="L10319" s="12"/>
    </row>
    <row r="10320" spans="1:12" x14ac:dyDescent="0.3">
      <c r="A10320">
        <v>5</v>
      </c>
      <c r="B10320">
        <v>7083</v>
      </c>
      <c r="C10320">
        <v>1</v>
      </c>
      <c r="D10320">
        <v>73000</v>
      </c>
      <c r="E10320" s="46">
        <v>44746</v>
      </c>
      <c r="F10320">
        <v>-273</v>
      </c>
      <c r="I10320" t="str">
        <f>INDEX(LedgerMapping[[#All],[Level 3]],MATCH(Actuals[[#This Row],[Sub Ledger]],LedgerMapping[[#All],[Sub Ledger]],0))</f>
        <v>Administration</v>
      </c>
      <c r="J10320" s="22">
        <f>YEAR(Actuals[[#This Row],[Date]])</f>
        <v>2022</v>
      </c>
      <c r="K10320" s="22">
        <f>MONTH(Actuals[[#This Row],[Date]])</f>
        <v>7</v>
      </c>
      <c r="L10320" s="12"/>
    </row>
    <row r="10321" spans="1:12" x14ac:dyDescent="0.3">
      <c r="A10321">
        <v>5</v>
      </c>
      <c r="B10321">
        <v>8203</v>
      </c>
      <c r="C10321">
        <v>1</v>
      </c>
      <c r="D10321">
        <v>73000</v>
      </c>
      <c r="E10321" s="46">
        <v>44777</v>
      </c>
      <c r="F10321">
        <v>-353</v>
      </c>
      <c r="I10321" t="str">
        <f>INDEX(LedgerMapping[[#All],[Level 3]],MATCH(Actuals[[#This Row],[Sub Ledger]],LedgerMapping[[#All],[Sub Ledger]],0))</f>
        <v>Administration</v>
      </c>
      <c r="J10321" s="22">
        <f>YEAR(Actuals[[#This Row],[Date]])</f>
        <v>2022</v>
      </c>
      <c r="K10321" s="22">
        <f>MONTH(Actuals[[#This Row],[Date]])</f>
        <v>8</v>
      </c>
      <c r="L10321" s="12"/>
    </row>
    <row r="10322" spans="1:12" x14ac:dyDescent="0.3">
      <c r="A10322">
        <v>5</v>
      </c>
      <c r="B10322">
        <v>9325</v>
      </c>
      <c r="C10322">
        <v>1</v>
      </c>
      <c r="D10322">
        <v>73000</v>
      </c>
      <c r="E10322" s="46">
        <v>44805</v>
      </c>
      <c r="F10322">
        <v>-322</v>
      </c>
      <c r="I10322" t="str">
        <f>INDEX(LedgerMapping[[#All],[Level 3]],MATCH(Actuals[[#This Row],[Sub Ledger]],LedgerMapping[[#All],[Sub Ledger]],0))</f>
        <v>Administration</v>
      </c>
      <c r="J10322" s="22">
        <f>YEAR(Actuals[[#This Row],[Date]])</f>
        <v>2022</v>
      </c>
      <c r="K10322" s="22">
        <f>MONTH(Actuals[[#This Row],[Date]])</f>
        <v>9</v>
      </c>
      <c r="L10322" s="12"/>
    </row>
    <row r="10323" spans="1:12" x14ac:dyDescent="0.3">
      <c r="A10323">
        <v>5</v>
      </c>
      <c r="B10323">
        <v>10441</v>
      </c>
      <c r="C10323">
        <v>1</v>
      </c>
      <c r="D10323">
        <v>73000</v>
      </c>
      <c r="E10323" s="46">
        <v>44836</v>
      </c>
      <c r="F10323">
        <v>-416</v>
      </c>
      <c r="I10323" t="str">
        <f>INDEX(LedgerMapping[[#All],[Level 3]],MATCH(Actuals[[#This Row],[Sub Ledger]],LedgerMapping[[#All],[Sub Ledger]],0))</f>
        <v>Administration</v>
      </c>
      <c r="J10323" s="22">
        <f>YEAR(Actuals[[#This Row],[Date]])</f>
        <v>2022</v>
      </c>
      <c r="K10323" s="22">
        <f>MONTH(Actuals[[#This Row],[Date]])</f>
        <v>10</v>
      </c>
      <c r="L10323" s="12"/>
    </row>
    <row r="10324" spans="1:12" x14ac:dyDescent="0.3">
      <c r="A10324">
        <v>5</v>
      </c>
      <c r="B10324">
        <v>11562</v>
      </c>
      <c r="C10324">
        <v>1</v>
      </c>
      <c r="D10324">
        <v>73000</v>
      </c>
      <c r="E10324" s="46">
        <v>44866</v>
      </c>
      <c r="F10324">
        <v>-322</v>
      </c>
      <c r="I10324" t="str">
        <f>INDEX(LedgerMapping[[#All],[Level 3]],MATCH(Actuals[[#This Row],[Sub Ledger]],LedgerMapping[[#All],[Sub Ledger]],0))</f>
        <v>Administration</v>
      </c>
      <c r="J10324" s="22">
        <f>YEAR(Actuals[[#This Row],[Date]])</f>
        <v>2022</v>
      </c>
      <c r="K10324" s="22">
        <f>MONTH(Actuals[[#This Row],[Date]])</f>
        <v>11</v>
      </c>
      <c r="L10324" s="12"/>
    </row>
    <row r="10325" spans="1:12" x14ac:dyDescent="0.3">
      <c r="A10325">
        <v>5</v>
      </c>
      <c r="B10325">
        <v>12690</v>
      </c>
      <c r="C10325">
        <v>1</v>
      </c>
      <c r="D10325">
        <v>73000</v>
      </c>
      <c r="E10325" s="46">
        <v>44897</v>
      </c>
      <c r="F10325">
        <v>-339</v>
      </c>
      <c r="I10325" t="str">
        <f>INDEX(LedgerMapping[[#All],[Level 3]],MATCH(Actuals[[#This Row],[Sub Ledger]],LedgerMapping[[#All],[Sub Ledger]],0))</f>
        <v>Administration</v>
      </c>
      <c r="J10325" s="22">
        <f>YEAR(Actuals[[#This Row],[Date]])</f>
        <v>2022</v>
      </c>
      <c r="K10325" s="22">
        <f>MONTH(Actuals[[#This Row],[Date]])</f>
        <v>12</v>
      </c>
      <c r="L10325" s="12"/>
    </row>
    <row r="10326" spans="1:12" x14ac:dyDescent="0.3">
      <c r="A10326">
        <v>5</v>
      </c>
      <c r="B10326">
        <v>13716</v>
      </c>
      <c r="C10326">
        <v>1</v>
      </c>
      <c r="D10326">
        <v>73000</v>
      </c>
      <c r="E10326" s="46">
        <v>44927</v>
      </c>
      <c r="F10326">
        <v>-365</v>
      </c>
      <c r="I10326" t="str">
        <f>INDEX(LedgerMapping[[#All],[Level 3]],MATCH(Actuals[[#This Row],[Sub Ledger]],LedgerMapping[[#All],[Sub Ledger]],0))</f>
        <v>Administration</v>
      </c>
      <c r="J10326" s="22">
        <f>YEAR(Actuals[[#This Row],[Date]])</f>
        <v>2023</v>
      </c>
      <c r="K10326" s="22">
        <f>MONTH(Actuals[[#This Row],[Date]])</f>
        <v>1</v>
      </c>
      <c r="L10326" s="12"/>
    </row>
    <row r="10327" spans="1:12" x14ac:dyDescent="0.3">
      <c r="A10327">
        <v>5</v>
      </c>
      <c r="B10327">
        <v>14726</v>
      </c>
      <c r="C10327">
        <v>1</v>
      </c>
      <c r="D10327">
        <v>73000</v>
      </c>
      <c r="E10327" s="46">
        <v>44958</v>
      </c>
      <c r="F10327">
        <v>-332</v>
      </c>
      <c r="I10327" t="str">
        <f>INDEX(LedgerMapping[[#All],[Level 3]],MATCH(Actuals[[#This Row],[Sub Ledger]],LedgerMapping[[#All],[Sub Ledger]],0))</f>
        <v>Administration</v>
      </c>
      <c r="J10327" s="22">
        <f>YEAR(Actuals[[#This Row],[Date]])</f>
        <v>2023</v>
      </c>
      <c r="K10327" s="22">
        <f>MONTH(Actuals[[#This Row],[Date]])</f>
        <v>2</v>
      </c>
      <c r="L10327" s="12"/>
    </row>
    <row r="10328" spans="1:12" x14ac:dyDescent="0.3">
      <c r="A10328">
        <v>5</v>
      </c>
      <c r="B10328">
        <v>15706</v>
      </c>
      <c r="C10328">
        <v>1</v>
      </c>
      <c r="D10328">
        <v>73000</v>
      </c>
      <c r="E10328" s="46">
        <v>44988</v>
      </c>
      <c r="F10328">
        <v>-324</v>
      </c>
      <c r="I10328" t="str">
        <f>INDEX(LedgerMapping[[#All],[Level 3]],MATCH(Actuals[[#This Row],[Sub Ledger]],LedgerMapping[[#All],[Sub Ledger]],0))</f>
        <v>Administration</v>
      </c>
      <c r="J10328" s="22">
        <f>YEAR(Actuals[[#This Row],[Date]])</f>
        <v>2023</v>
      </c>
      <c r="K10328" s="22">
        <f>MONTH(Actuals[[#This Row],[Date]])</f>
        <v>3</v>
      </c>
      <c r="L10328" s="12"/>
    </row>
    <row r="10329" spans="1:12" x14ac:dyDescent="0.3">
      <c r="A10329">
        <v>5</v>
      </c>
      <c r="B10329">
        <v>16738</v>
      </c>
      <c r="C10329">
        <v>1</v>
      </c>
      <c r="D10329">
        <v>73000</v>
      </c>
      <c r="E10329" s="46">
        <v>45018</v>
      </c>
      <c r="F10329">
        <v>-386</v>
      </c>
      <c r="I10329" t="str">
        <f>INDEX(LedgerMapping[[#All],[Level 3]],MATCH(Actuals[[#This Row],[Sub Ledger]],LedgerMapping[[#All],[Sub Ledger]],0))</f>
        <v>Administration</v>
      </c>
      <c r="J10329" s="22">
        <f>YEAR(Actuals[[#This Row],[Date]])</f>
        <v>2023</v>
      </c>
      <c r="K10329" s="22">
        <f>MONTH(Actuals[[#This Row],[Date]])</f>
        <v>4</v>
      </c>
      <c r="L10329" s="12"/>
    </row>
    <row r="10330" spans="1:12" x14ac:dyDescent="0.3">
      <c r="A10330">
        <v>5</v>
      </c>
      <c r="B10330">
        <v>17769</v>
      </c>
      <c r="C10330">
        <v>1</v>
      </c>
      <c r="D10330">
        <v>73000</v>
      </c>
      <c r="E10330" s="46">
        <v>45049</v>
      </c>
      <c r="F10330">
        <v>-263</v>
      </c>
      <c r="I10330" t="str">
        <f>INDEX(LedgerMapping[[#All],[Level 3]],MATCH(Actuals[[#This Row],[Sub Ledger]],LedgerMapping[[#All],[Sub Ledger]],0))</f>
        <v>Administration</v>
      </c>
      <c r="J10330" s="22">
        <f>YEAR(Actuals[[#This Row],[Date]])</f>
        <v>2023</v>
      </c>
      <c r="K10330" s="22">
        <f>MONTH(Actuals[[#This Row],[Date]])</f>
        <v>5</v>
      </c>
      <c r="L10330" s="12"/>
    </row>
    <row r="10331" spans="1:12" x14ac:dyDescent="0.3">
      <c r="A10331">
        <v>5</v>
      </c>
      <c r="B10331">
        <v>18773</v>
      </c>
      <c r="C10331">
        <v>1</v>
      </c>
      <c r="D10331">
        <v>73000</v>
      </c>
      <c r="E10331" s="46">
        <v>45079</v>
      </c>
      <c r="F10331">
        <v>-290</v>
      </c>
      <c r="I10331" t="str">
        <f>INDEX(LedgerMapping[[#All],[Level 3]],MATCH(Actuals[[#This Row],[Sub Ledger]],LedgerMapping[[#All],[Sub Ledger]],0))</f>
        <v>Administration</v>
      </c>
      <c r="J10331" s="22">
        <f>YEAR(Actuals[[#This Row],[Date]])</f>
        <v>2023</v>
      </c>
      <c r="K10331" s="22">
        <f>MONTH(Actuals[[#This Row],[Date]])</f>
        <v>6</v>
      </c>
      <c r="L10331" s="12"/>
    </row>
    <row r="10332" spans="1:12" x14ac:dyDescent="0.3">
      <c r="A10332">
        <v>5</v>
      </c>
      <c r="B10332">
        <v>19801</v>
      </c>
      <c r="C10332">
        <v>1</v>
      </c>
      <c r="D10332">
        <v>73000</v>
      </c>
      <c r="E10332" s="46">
        <v>45110</v>
      </c>
      <c r="F10332">
        <v>-429</v>
      </c>
      <c r="I10332" t="str">
        <f>INDEX(LedgerMapping[[#All],[Level 3]],MATCH(Actuals[[#This Row],[Sub Ledger]],LedgerMapping[[#All],[Sub Ledger]],0))</f>
        <v>Administration</v>
      </c>
      <c r="J10332" s="22">
        <f>YEAR(Actuals[[#This Row],[Date]])</f>
        <v>2023</v>
      </c>
      <c r="K10332" s="22">
        <f>MONTH(Actuals[[#This Row],[Date]])</f>
        <v>7</v>
      </c>
      <c r="L10332" s="12"/>
    </row>
    <row r="10333" spans="1:12" x14ac:dyDescent="0.3">
      <c r="A10333">
        <v>5</v>
      </c>
      <c r="B10333">
        <v>20832</v>
      </c>
      <c r="C10333">
        <v>1</v>
      </c>
      <c r="D10333">
        <v>73000</v>
      </c>
      <c r="E10333" s="46">
        <v>45141</v>
      </c>
      <c r="F10333">
        <v>-351</v>
      </c>
      <c r="I10333" t="str">
        <f>INDEX(LedgerMapping[[#All],[Level 3]],MATCH(Actuals[[#This Row],[Sub Ledger]],LedgerMapping[[#All],[Sub Ledger]],0))</f>
        <v>Administration</v>
      </c>
      <c r="J10333" s="22">
        <f>YEAR(Actuals[[#This Row],[Date]])</f>
        <v>2023</v>
      </c>
      <c r="K10333" s="22">
        <f>MONTH(Actuals[[#This Row],[Date]])</f>
        <v>8</v>
      </c>
      <c r="L10333" s="12"/>
    </row>
    <row r="10334" spans="1:12" x14ac:dyDescent="0.3">
      <c r="A10334">
        <v>5</v>
      </c>
      <c r="B10334">
        <v>21833</v>
      </c>
      <c r="C10334">
        <v>1</v>
      </c>
      <c r="D10334">
        <v>73000</v>
      </c>
      <c r="E10334" s="46">
        <v>45169</v>
      </c>
      <c r="F10334">
        <v>-365</v>
      </c>
      <c r="I10334" t="str">
        <f>INDEX(LedgerMapping[[#All],[Level 3]],MATCH(Actuals[[#This Row],[Sub Ledger]],LedgerMapping[[#All],[Sub Ledger]],0))</f>
        <v>Administration</v>
      </c>
      <c r="J10334" s="22">
        <f>YEAR(Actuals[[#This Row],[Date]])</f>
        <v>2023</v>
      </c>
      <c r="K10334" s="22">
        <f>MONTH(Actuals[[#This Row],[Date]])</f>
        <v>8</v>
      </c>
      <c r="L10334" s="12"/>
    </row>
    <row r="10335" spans="1:12" x14ac:dyDescent="0.3">
      <c r="A10335">
        <v>5</v>
      </c>
      <c r="B10335">
        <v>22810</v>
      </c>
      <c r="C10335">
        <v>1</v>
      </c>
      <c r="D10335">
        <v>73000</v>
      </c>
      <c r="E10335" s="46">
        <v>45200</v>
      </c>
      <c r="F10335">
        <v>-290</v>
      </c>
      <c r="I10335" t="str">
        <f>INDEX(LedgerMapping[[#All],[Level 3]],MATCH(Actuals[[#This Row],[Sub Ledger]],LedgerMapping[[#All],[Sub Ledger]],0))</f>
        <v>Administration</v>
      </c>
      <c r="J10335" s="22">
        <f>YEAR(Actuals[[#This Row],[Date]])</f>
        <v>2023</v>
      </c>
      <c r="K10335" s="22">
        <f>MONTH(Actuals[[#This Row],[Date]])</f>
        <v>10</v>
      </c>
      <c r="L10335" s="12"/>
    </row>
    <row r="10336" spans="1:12" x14ac:dyDescent="0.3">
      <c r="A10336">
        <v>5</v>
      </c>
      <c r="B10336">
        <v>23814</v>
      </c>
      <c r="C10336">
        <v>1</v>
      </c>
      <c r="D10336">
        <v>73000</v>
      </c>
      <c r="E10336" s="46">
        <v>45230</v>
      </c>
      <c r="F10336">
        <v>-298</v>
      </c>
      <c r="I10336" t="str">
        <f>INDEX(LedgerMapping[[#All],[Level 3]],MATCH(Actuals[[#This Row],[Sub Ledger]],LedgerMapping[[#All],[Sub Ledger]],0))</f>
        <v>Administration</v>
      </c>
      <c r="J10336" s="22">
        <f>YEAR(Actuals[[#This Row],[Date]])</f>
        <v>2023</v>
      </c>
      <c r="K10336" s="22">
        <f>MONTH(Actuals[[#This Row],[Date]])</f>
        <v>10</v>
      </c>
      <c r="L10336" s="12"/>
    </row>
    <row r="10337" spans="1:12" x14ac:dyDescent="0.3">
      <c r="A10337">
        <v>5</v>
      </c>
      <c r="B10337">
        <v>24843</v>
      </c>
      <c r="C10337">
        <v>1</v>
      </c>
      <c r="D10337">
        <v>73000</v>
      </c>
      <c r="E10337" s="46">
        <v>45261</v>
      </c>
      <c r="F10337">
        <v>-245</v>
      </c>
      <c r="I10337" t="str">
        <f>INDEX(LedgerMapping[[#All],[Level 3]],MATCH(Actuals[[#This Row],[Sub Ledger]],LedgerMapping[[#All],[Sub Ledger]],0))</f>
        <v>Administration</v>
      </c>
      <c r="J10337" s="22">
        <f>YEAR(Actuals[[#This Row],[Date]])</f>
        <v>2023</v>
      </c>
      <c r="K10337" s="22">
        <f>MONTH(Actuals[[#This Row],[Date]])</f>
        <v>12</v>
      </c>
      <c r="L10337" s="12"/>
    </row>
    <row r="10338" spans="1:12" x14ac:dyDescent="0.3">
      <c r="A10338">
        <v>5</v>
      </c>
      <c r="B10338">
        <v>25907</v>
      </c>
      <c r="C10338">
        <v>1</v>
      </c>
      <c r="D10338">
        <v>73000</v>
      </c>
      <c r="E10338" s="46">
        <v>45291</v>
      </c>
      <c r="F10338">
        <v>-369</v>
      </c>
      <c r="I10338" t="str">
        <f>INDEX(LedgerMapping[[#All],[Level 3]],MATCH(Actuals[[#This Row],[Sub Ledger]],LedgerMapping[[#All],[Sub Ledger]],0))</f>
        <v>Administration</v>
      </c>
      <c r="J10338" s="22">
        <f>YEAR(Actuals[[#This Row],[Date]])</f>
        <v>2023</v>
      </c>
      <c r="K10338" s="22">
        <f>MONTH(Actuals[[#This Row],[Date]])</f>
        <v>12</v>
      </c>
      <c r="L10338" s="12"/>
    </row>
    <row r="10339" spans="1:12" x14ac:dyDescent="0.3">
      <c r="A10339">
        <v>5</v>
      </c>
      <c r="B10339">
        <v>27040</v>
      </c>
      <c r="C10339">
        <v>1</v>
      </c>
      <c r="D10339">
        <v>73000</v>
      </c>
      <c r="E10339" s="46">
        <v>45322</v>
      </c>
      <c r="F10339">
        <v>-556</v>
      </c>
      <c r="I10339" t="str">
        <f>INDEX(LedgerMapping[[#All],[Level 3]],MATCH(Actuals[[#This Row],[Sub Ledger]],LedgerMapping[[#All],[Sub Ledger]],0))</f>
        <v>Administration</v>
      </c>
      <c r="J10339" s="22">
        <f>YEAR(Actuals[[#This Row],[Date]])</f>
        <v>2024</v>
      </c>
      <c r="K10339" s="22">
        <f>MONTH(Actuals[[#This Row],[Date]])</f>
        <v>1</v>
      </c>
      <c r="L10339" s="12"/>
    </row>
    <row r="10340" spans="1:12" x14ac:dyDescent="0.3">
      <c r="A10340">
        <v>5</v>
      </c>
      <c r="B10340">
        <v>28190</v>
      </c>
      <c r="C10340">
        <v>1</v>
      </c>
      <c r="D10340">
        <v>73000</v>
      </c>
      <c r="E10340" s="46">
        <v>45354</v>
      </c>
      <c r="F10340">
        <v>-501</v>
      </c>
      <c r="I10340" t="str">
        <f>INDEX(LedgerMapping[[#All],[Level 3]],MATCH(Actuals[[#This Row],[Sub Ledger]],LedgerMapping[[#All],[Sub Ledger]],0))</f>
        <v>Administration</v>
      </c>
      <c r="J10340" s="22">
        <f>YEAR(Actuals[[#This Row],[Date]])</f>
        <v>2024</v>
      </c>
      <c r="K10340" s="22">
        <f>MONTH(Actuals[[#This Row],[Date]])</f>
        <v>3</v>
      </c>
      <c r="L10340" s="12"/>
    </row>
    <row r="10341" spans="1:12" x14ac:dyDescent="0.3">
      <c r="A10341">
        <v>5</v>
      </c>
      <c r="B10341">
        <v>29344</v>
      </c>
      <c r="C10341">
        <v>1</v>
      </c>
      <c r="D10341">
        <v>73000</v>
      </c>
      <c r="E10341" s="46">
        <v>45384</v>
      </c>
      <c r="F10341">
        <v>-471</v>
      </c>
      <c r="I10341" t="str">
        <f>INDEX(LedgerMapping[[#All],[Level 3]],MATCH(Actuals[[#This Row],[Sub Ledger]],LedgerMapping[[#All],[Sub Ledger]],0))</f>
        <v>Administration</v>
      </c>
      <c r="J10341" s="22">
        <f>YEAR(Actuals[[#This Row],[Date]])</f>
        <v>2024</v>
      </c>
      <c r="K10341" s="22">
        <f>MONTH(Actuals[[#This Row],[Date]])</f>
        <v>4</v>
      </c>
      <c r="L10341" s="12"/>
    </row>
    <row r="10342" spans="1:12" x14ac:dyDescent="0.3">
      <c r="A10342">
        <v>5</v>
      </c>
      <c r="B10342">
        <v>30470</v>
      </c>
      <c r="C10342">
        <v>1</v>
      </c>
      <c r="D10342">
        <v>73000</v>
      </c>
      <c r="E10342" s="46">
        <v>45415</v>
      </c>
      <c r="F10342">
        <v>-508</v>
      </c>
      <c r="I10342" t="str">
        <f>INDEX(LedgerMapping[[#All],[Level 3]],MATCH(Actuals[[#This Row],[Sub Ledger]],LedgerMapping[[#All],[Sub Ledger]],0))</f>
        <v>Administration</v>
      </c>
      <c r="J10342" s="22">
        <f>YEAR(Actuals[[#This Row],[Date]])</f>
        <v>2024</v>
      </c>
      <c r="K10342" s="22">
        <f>MONTH(Actuals[[#This Row],[Date]])</f>
        <v>5</v>
      </c>
      <c r="L10342" s="12"/>
    </row>
    <row r="10343" spans="1:12" x14ac:dyDescent="0.3">
      <c r="A10343">
        <v>5</v>
      </c>
      <c r="B10343">
        <v>31596</v>
      </c>
      <c r="C10343">
        <v>1</v>
      </c>
      <c r="D10343">
        <v>73000</v>
      </c>
      <c r="E10343" s="46">
        <v>45445</v>
      </c>
      <c r="F10343">
        <v>-702</v>
      </c>
      <c r="I10343" t="str">
        <f>INDEX(LedgerMapping[[#All],[Level 3]],MATCH(Actuals[[#This Row],[Sub Ledger]],LedgerMapping[[#All],[Sub Ledger]],0))</f>
        <v>Administration</v>
      </c>
      <c r="J10343" s="22">
        <f>YEAR(Actuals[[#This Row],[Date]])</f>
        <v>2024</v>
      </c>
      <c r="K10343" s="22">
        <f>MONTH(Actuals[[#This Row],[Date]])</f>
        <v>6</v>
      </c>
      <c r="L10343" s="12"/>
    </row>
    <row r="10344" spans="1:12" x14ac:dyDescent="0.3">
      <c r="A10344">
        <v>5</v>
      </c>
      <c r="B10344">
        <v>32720</v>
      </c>
      <c r="C10344">
        <v>1</v>
      </c>
      <c r="D10344">
        <v>73000</v>
      </c>
      <c r="E10344" s="46">
        <v>45476</v>
      </c>
      <c r="F10344">
        <v>-556</v>
      </c>
      <c r="I10344" t="str">
        <f>INDEX(LedgerMapping[[#All],[Level 3]],MATCH(Actuals[[#This Row],[Sub Ledger]],LedgerMapping[[#All],[Sub Ledger]],0))</f>
        <v>Administration</v>
      </c>
      <c r="J10344" s="22">
        <f>YEAR(Actuals[[#This Row],[Date]])</f>
        <v>2024</v>
      </c>
      <c r="K10344" s="22">
        <f>MONTH(Actuals[[#This Row],[Date]])</f>
        <v>7</v>
      </c>
      <c r="L10344" s="12"/>
    </row>
    <row r="10345" spans="1:12" x14ac:dyDescent="0.3">
      <c r="A10345">
        <v>5</v>
      </c>
      <c r="B10345">
        <v>33845</v>
      </c>
      <c r="C10345">
        <v>1</v>
      </c>
      <c r="D10345">
        <v>73000</v>
      </c>
      <c r="E10345" s="46">
        <v>45507</v>
      </c>
      <c r="F10345">
        <v>-426</v>
      </c>
      <c r="I10345" t="str">
        <f>INDEX(LedgerMapping[[#All],[Level 3]],MATCH(Actuals[[#This Row],[Sub Ledger]],LedgerMapping[[#All],[Sub Ledger]],0))</f>
        <v>Administration</v>
      </c>
      <c r="J10345" s="22">
        <f>YEAR(Actuals[[#This Row],[Date]])</f>
        <v>2024</v>
      </c>
      <c r="K10345" s="22">
        <f>MONTH(Actuals[[#This Row],[Date]])</f>
        <v>8</v>
      </c>
      <c r="L10345" s="12"/>
    </row>
    <row r="10346" spans="1:12" x14ac:dyDescent="0.3">
      <c r="A10346">
        <v>5</v>
      </c>
      <c r="B10346">
        <v>34995</v>
      </c>
      <c r="C10346">
        <v>1</v>
      </c>
      <c r="D10346">
        <v>73000</v>
      </c>
      <c r="E10346" s="46">
        <v>45536</v>
      </c>
      <c r="F10346">
        <v>-527</v>
      </c>
      <c r="I10346" t="str">
        <f>INDEX(LedgerMapping[[#All],[Level 3]],MATCH(Actuals[[#This Row],[Sub Ledger]],LedgerMapping[[#All],[Sub Ledger]],0))</f>
        <v>Administration</v>
      </c>
      <c r="J10346" s="22">
        <f>YEAR(Actuals[[#This Row],[Date]])</f>
        <v>2024</v>
      </c>
      <c r="K10346" s="22">
        <f>MONTH(Actuals[[#This Row],[Date]])</f>
        <v>9</v>
      </c>
      <c r="L10346" s="12"/>
    </row>
    <row r="10347" spans="1:12" x14ac:dyDescent="0.3">
      <c r="A10347">
        <v>5</v>
      </c>
      <c r="B10347">
        <v>36145</v>
      </c>
      <c r="C10347">
        <v>1</v>
      </c>
      <c r="D10347">
        <v>73000</v>
      </c>
      <c r="E10347" s="46">
        <v>45567</v>
      </c>
      <c r="F10347">
        <v>-649</v>
      </c>
      <c r="I10347" t="str">
        <f>INDEX(LedgerMapping[[#All],[Level 3]],MATCH(Actuals[[#This Row],[Sub Ledger]],LedgerMapping[[#All],[Sub Ledger]],0))</f>
        <v>Administration</v>
      </c>
      <c r="J10347" s="22">
        <f>YEAR(Actuals[[#This Row],[Date]])</f>
        <v>2024</v>
      </c>
      <c r="K10347" s="22">
        <f>MONTH(Actuals[[#This Row],[Date]])</f>
        <v>10</v>
      </c>
      <c r="L10347" s="12"/>
    </row>
    <row r="10348" spans="1:12" x14ac:dyDescent="0.3">
      <c r="A10348">
        <v>5</v>
      </c>
      <c r="B10348">
        <v>37295</v>
      </c>
      <c r="C10348">
        <v>1</v>
      </c>
      <c r="D10348">
        <v>73000</v>
      </c>
      <c r="E10348" s="46">
        <v>45597</v>
      </c>
      <c r="F10348">
        <v>-702</v>
      </c>
      <c r="I10348" t="str">
        <f>INDEX(LedgerMapping[[#All],[Level 3]],MATCH(Actuals[[#This Row],[Sub Ledger]],LedgerMapping[[#All],[Sub Ledger]],0))</f>
        <v>Administration</v>
      </c>
      <c r="J10348" s="22">
        <f>YEAR(Actuals[[#This Row],[Date]])</f>
        <v>2024</v>
      </c>
      <c r="K10348" s="22">
        <f>MONTH(Actuals[[#This Row],[Date]])</f>
        <v>11</v>
      </c>
      <c r="L10348" s="12"/>
    </row>
    <row r="10349" spans="1:12" x14ac:dyDescent="0.3">
      <c r="A10349">
        <v>5</v>
      </c>
      <c r="B10349">
        <v>38445</v>
      </c>
      <c r="C10349">
        <v>1</v>
      </c>
      <c r="D10349">
        <v>73000</v>
      </c>
      <c r="E10349" s="46">
        <v>45628</v>
      </c>
      <c r="F10349">
        <v>-456</v>
      </c>
      <c r="I10349" t="str">
        <f>INDEX(LedgerMapping[[#All],[Level 3]],MATCH(Actuals[[#This Row],[Sub Ledger]],LedgerMapping[[#All],[Sub Ledger]],0))</f>
        <v>Administration</v>
      </c>
      <c r="J10349" s="22">
        <f>YEAR(Actuals[[#This Row],[Date]])</f>
        <v>2024</v>
      </c>
      <c r="K10349" s="22">
        <f>MONTH(Actuals[[#This Row],[Date]])</f>
        <v>12</v>
      </c>
      <c r="L10349" s="12"/>
    </row>
    <row r="10350" spans="1:12" x14ac:dyDescent="0.3">
      <c r="A10350">
        <v>5</v>
      </c>
      <c r="B10350">
        <v>349</v>
      </c>
      <c r="C10350">
        <v>1</v>
      </c>
      <c r="D10350">
        <v>74000</v>
      </c>
      <c r="E10350" s="46">
        <v>44562</v>
      </c>
      <c r="F10350">
        <v>-192</v>
      </c>
      <c r="I10350" t="str">
        <f>INDEX(LedgerMapping[[#All],[Level 3]],MATCH(Actuals[[#This Row],[Sub Ledger]],LedgerMapping[[#All],[Sub Ledger]],0))</f>
        <v>Administration</v>
      </c>
      <c r="J10350" s="22">
        <f>YEAR(Actuals[[#This Row],[Date]])</f>
        <v>2022</v>
      </c>
      <c r="K10350" s="22">
        <f>MONTH(Actuals[[#This Row],[Date]])</f>
        <v>1</v>
      </c>
      <c r="L10350" s="12"/>
    </row>
    <row r="10351" spans="1:12" x14ac:dyDescent="0.3">
      <c r="A10351">
        <v>5</v>
      </c>
      <c r="B10351">
        <v>1473</v>
      </c>
      <c r="C10351">
        <v>1</v>
      </c>
      <c r="D10351">
        <v>74000</v>
      </c>
      <c r="E10351" s="46">
        <v>44593</v>
      </c>
      <c r="F10351">
        <v>-208</v>
      </c>
      <c r="I10351" t="str">
        <f>INDEX(LedgerMapping[[#All],[Level 3]],MATCH(Actuals[[#This Row],[Sub Ledger]],LedgerMapping[[#All],[Sub Ledger]],0))</f>
        <v>Administration</v>
      </c>
      <c r="J10351" s="22">
        <f>YEAR(Actuals[[#This Row],[Date]])</f>
        <v>2022</v>
      </c>
      <c r="K10351" s="22">
        <f>MONTH(Actuals[[#This Row],[Date]])</f>
        <v>2</v>
      </c>
      <c r="L10351" s="12"/>
    </row>
    <row r="10352" spans="1:12" x14ac:dyDescent="0.3">
      <c r="A10352">
        <v>5</v>
      </c>
      <c r="B10352">
        <v>2595</v>
      </c>
      <c r="C10352">
        <v>1</v>
      </c>
      <c r="D10352">
        <v>74000</v>
      </c>
      <c r="E10352" s="46">
        <v>44624</v>
      </c>
      <c r="F10352">
        <v>-157</v>
      </c>
      <c r="I10352" t="str">
        <f>INDEX(LedgerMapping[[#All],[Level 3]],MATCH(Actuals[[#This Row],[Sub Ledger]],LedgerMapping[[#All],[Sub Ledger]],0))</f>
        <v>Administration</v>
      </c>
      <c r="J10352" s="22">
        <f>YEAR(Actuals[[#This Row],[Date]])</f>
        <v>2022</v>
      </c>
      <c r="K10352" s="22">
        <f>MONTH(Actuals[[#This Row],[Date]])</f>
        <v>3</v>
      </c>
      <c r="L10352" s="12"/>
    </row>
    <row r="10353" spans="1:12" x14ac:dyDescent="0.3">
      <c r="A10353">
        <v>5</v>
      </c>
      <c r="B10353">
        <v>3717</v>
      </c>
      <c r="C10353">
        <v>1</v>
      </c>
      <c r="D10353">
        <v>74000</v>
      </c>
      <c r="E10353" s="46">
        <v>44654</v>
      </c>
      <c r="F10353">
        <v>-250</v>
      </c>
      <c r="I10353" t="str">
        <f>INDEX(LedgerMapping[[#All],[Level 3]],MATCH(Actuals[[#This Row],[Sub Ledger]],LedgerMapping[[#All],[Sub Ledger]],0))</f>
        <v>Administration</v>
      </c>
      <c r="J10353" s="22">
        <f>YEAR(Actuals[[#This Row],[Date]])</f>
        <v>2022</v>
      </c>
      <c r="K10353" s="22">
        <f>MONTH(Actuals[[#This Row],[Date]])</f>
        <v>4</v>
      </c>
      <c r="L10353" s="12"/>
    </row>
    <row r="10354" spans="1:12" x14ac:dyDescent="0.3">
      <c r="A10354">
        <v>5</v>
      </c>
      <c r="B10354">
        <v>4837</v>
      </c>
      <c r="C10354">
        <v>1</v>
      </c>
      <c r="D10354">
        <v>74000</v>
      </c>
      <c r="E10354" s="46">
        <v>44685</v>
      </c>
      <c r="F10354">
        <v>-216</v>
      </c>
      <c r="I10354" t="str">
        <f>INDEX(LedgerMapping[[#All],[Level 3]],MATCH(Actuals[[#This Row],[Sub Ledger]],LedgerMapping[[#All],[Sub Ledger]],0))</f>
        <v>Administration</v>
      </c>
      <c r="J10354" s="22">
        <f>YEAR(Actuals[[#This Row],[Date]])</f>
        <v>2022</v>
      </c>
      <c r="K10354" s="22">
        <f>MONTH(Actuals[[#This Row],[Date]])</f>
        <v>5</v>
      </c>
      <c r="L10354" s="12"/>
    </row>
    <row r="10355" spans="1:12" x14ac:dyDescent="0.3">
      <c r="A10355">
        <v>5</v>
      </c>
      <c r="B10355">
        <v>5962</v>
      </c>
      <c r="C10355">
        <v>1</v>
      </c>
      <c r="D10355">
        <v>74000</v>
      </c>
      <c r="E10355" s="46">
        <v>44715</v>
      </c>
      <c r="F10355">
        <v>-228</v>
      </c>
      <c r="I10355" t="str">
        <f>INDEX(LedgerMapping[[#All],[Level 3]],MATCH(Actuals[[#This Row],[Sub Ledger]],LedgerMapping[[#All],[Sub Ledger]],0))</f>
        <v>Administration</v>
      </c>
      <c r="J10355" s="22">
        <f>YEAR(Actuals[[#This Row],[Date]])</f>
        <v>2022</v>
      </c>
      <c r="K10355" s="22">
        <f>MONTH(Actuals[[#This Row],[Date]])</f>
        <v>6</v>
      </c>
      <c r="L10355" s="12"/>
    </row>
    <row r="10356" spans="1:12" x14ac:dyDescent="0.3">
      <c r="A10356">
        <v>5</v>
      </c>
      <c r="B10356">
        <v>7085</v>
      </c>
      <c r="C10356">
        <v>1</v>
      </c>
      <c r="D10356">
        <v>74000</v>
      </c>
      <c r="E10356" s="46">
        <v>44746</v>
      </c>
      <c r="F10356">
        <v>-193</v>
      </c>
      <c r="I10356" t="str">
        <f>INDEX(LedgerMapping[[#All],[Level 3]],MATCH(Actuals[[#This Row],[Sub Ledger]],LedgerMapping[[#All],[Sub Ledger]],0))</f>
        <v>Administration</v>
      </c>
      <c r="J10356" s="22">
        <f>YEAR(Actuals[[#This Row],[Date]])</f>
        <v>2022</v>
      </c>
      <c r="K10356" s="22">
        <f>MONTH(Actuals[[#This Row],[Date]])</f>
        <v>7</v>
      </c>
      <c r="L10356" s="12"/>
    </row>
    <row r="10357" spans="1:12" x14ac:dyDescent="0.3">
      <c r="A10357">
        <v>5</v>
      </c>
      <c r="B10357">
        <v>8206</v>
      </c>
      <c r="C10357">
        <v>1</v>
      </c>
      <c r="D10357">
        <v>74000</v>
      </c>
      <c r="E10357" s="46">
        <v>44777</v>
      </c>
      <c r="F10357">
        <v>-232</v>
      </c>
      <c r="I10357" t="str">
        <f>INDEX(LedgerMapping[[#All],[Level 3]],MATCH(Actuals[[#This Row],[Sub Ledger]],LedgerMapping[[#All],[Sub Ledger]],0))</f>
        <v>Administration</v>
      </c>
      <c r="J10357" s="22">
        <f>YEAR(Actuals[[#This Row],[Date]])</f>
        <v>2022</v>
      </c>
      <c r="K10357" s="22">
        <f>MONTH(Actuals[[#This Row],[Date]])</f>
        <v>8</v>
      </c>
      <c r="L10357" s="12"/>
    </row>
    <row r="10358" spans="1:12" x14ac:dyDescent="0.3">
      <c r="A10358">
        <v>5</v>
      </c>
      <c r="B10358">
        <v>9327</v>
      </c>
      <c r="C10358">
        <v>1</v>
      </c>
      <c r="D10358">
        <v>74000</v>
      </c>
      <c r="E10358" s="46">
        <v>44805</v>
      </c>
      <c r="F10358">
        <v>-205</v>
      </c>
      <c r="I10358" t="str">
        <f>INDEX(LedgerMapping[[#All],[Level 3]],MATCH(Actuals[[#This Row],[Sub Ledger]],LedgerMapping[[#All],[Sub Ledger]],0))</f>
        <v>Administration</v>
      </c>
      <c r="J10358" s="22">
        <f>YEAR(Actuals[[#This Row],[Date]])</f>
        <v>2022</v>
      </c>
      <c r="K10358" s="22">
        <f>MONTH(Actuals[[#This Row],[Date]])</f>
        <v>9</v>
      </c>
      <c r="L10358" s="12"/>
    </row>
    <row r="10359" spans="1:12" x14ac:dyDescent="0.3">
      <c r="A10359">
        <v>5</v>
      </c>
      <c r="B10359">
        <v>10443</v>
      </c>
      <c r="C10359">
        <v>1</v>
      </c>
      <c r="D10359">
        <v>74000</v>
      </c>
      <c r="E10359" s="46">
        <v>44836</v>
      </c>
      <c r="F10359">
        <v>-276</v>
      </c>
      <c r="I10359" t="str">
        <f>INDEX(LedgerMapping[[#All],[Level 3]],MATCH(Actuals[[#This Row],[Sub Ledger]],LedgerMapping[[#All],[Sub Ledger]],0))</f>
        <v>Administration</v>
      </c>
      <c r="J10359" s="22">
        <f>YEAR(Actuals[[#This Row],[Date]])</f>
        <v>2022</v>
      </c>
      <c r="K10359" s="22">
        <f>MONTH(Actuals[[#This Row],[Date]])</f>
        <v>10</v>
      </c>
      <c r="L10359" s="12"/>
    </row>
    <row r="10360" spans="1:12" x14ac:dyDescent="0.3">
      <c r="A10360">
        <v>5</v>
      </c>
      <c r="B10360">
        <v>11563</v>
      </c>
      <c r="C10360">
        <v>1</v>
      </c>
      <c r="D10360">
        <v>74000</v>
      </c>
      <c r="E10360" s="46">
        <v>44866</v>
      </c>
      <c r="F10360">
        <v>-205</v>
      </c>
      <c r="I10360" t="str">
        <f>INDEX(LedgerMapping[[#All],[Level 3]],MATCH(Actuals[[#This Row],[Sub Ledger]],LedgerMapping[[#All],[Sub Ledger]],0))</f>
        <v>Administration</v>
      </c>
      <c r="J10360" s="22">
        <f>YEAR(Actuals[[#This Row],[Date]])</f>
        <v>2022</v>
      </c>
      <c r="K10360" s="22">
        <f>MONTH(Actuals[[#This Row],[Date]])</f>
        <v>11</v>
      </c>
      <c r="L10360" s="12"/>
    </row>
    <row r="10361" spans="1:12" x14ac:dyDescent="0.3">
      <c r="A10361">
        <v>5</v>
      </c>
      <c r="B10361">
        <v>12692</v>
      </c>
      <c r="C10361">
        <v>1</v>
      </c>
      <c r="D10361">
        <v>74000</v>
      </c>
      <c r="E10361" s="46">
        <v>44897</v>
      </c>
      <c r="F10361">
        <v>-191</v>
      </c>
      <c r="I10361" t="str">
        <f>INDEX(LedgerMapping[[#All],[Level 3]],MATCH(Actuals[[#This Row],[Sub Ledger]],LedgerMapping[[#All],[Sub Ledger]],0))</f>
        <v>Administration</v>
      </c>
      <c r="J10361" s="22">
        <f>YEAR(Actuals[[#This Row],[Date]])</f>
        <v>2022</v>
      </c>
      <c r="K10361" s="22">
        <f>MONTH(Actuals[[#This Row],[Date]])</f>
        <v>12</v>
      </c>
      <c r="L10361" s="12"/>
    </row>
    <row r="10362" spans="1:12" x14ac:dyDescent="0.3">
      <c r="A10362">
        <v>5</v>
      </c>
      <c r="B10362">
        <v>13717</v>
      </c>
      <c r="C10362">
        <v>1</v>
      </c>
      <c r="D10362">
        <v>74000</v>
      </c>
      <c r="E10362" s="46">
        <v>44927</v>
      </c>
      <c r="F10362">
        <v>-304</v>
      </c>
      <c r="I10362" t="str">
        <f>INDEX(LedgerMapping[[#All],[Level 3]],MATCH(Actuals[[#This Row],[Sub Ledger]],LedgerMapping[[#All],[Sub Ledger]],0))</f>
        <v>Administration</v>
      </c>
      <c r="J10362" s="22">
        <f>YEAR(Actuals[[#This Row],[Date]])</f>
        <v>2023</v>
      </c>
      <c r="K10362" s="22">
        <f>MONTH(Actuals[[#This Row],[Date]])</f>
        <v>1</v>
      </c>
      <c r="L10362" s="12"/>
    </row>
    <row r="10363" spans="1:12" x14ac:dyDescent="0.3">
      <c r="A10363">
        <v>5</v>
      </c>
      <c r="B10363">
        <v>14727</v>
      </c>
      <c r="C10363">
        <v>1</v>
      </c>
      <c r="D10363">
        <v>74000</v>
      </c>
      <c r="E10363" s="46">
        <v>44958</v>
      </c>
      <c r="F10363">
        <v>-277</v>
      </c>
      <c r="I10363" t="str">
        <f>INDEX(LedgerMapping[[#All],[Level 3]],MATCH(Actuals[[#This Row],[Sub Ledger]],LedgerMapping[[#All],[Sub Ledger]],0))</f>
        <v>Administration</v>
      </c>
      <c r="J10363" s="22">
        <f>YEAR(Actuals[[#This Row],[Date]])</f>
        <v>2023</v>
      </c>
      <c r="K10363" s="22">
        <f>MONTH(Actuals[[#This Row],[Date]])</f>
        <v>2</v>
      </c>
      <c r="L10363" s="12"/>
    </row>
    <row r="10364" spans="1:12" x14ac:dyDescent="0.3">
      <c r="A10364">
        <v>5</v>
      </c>
      <c r="B10364">
        <v>15707</v>
      </c>
      <c r="C10364">
        <v>1</v>
      </c>
      <c r="D10364">
        <v>74000</v>
      </c>
      <c r="E10364" s="46">
        <v>44988</v>
      </c>
      <c r="F10364">
        <v>-328</v>
      </c>
      <c r="I10364" t="str">
        <f>INDEX(LedgerMapping[[#All],[Level 3]],MATCH(Actuals[[#This Row],[Sub Ledger]],LedgerMapping[[#All],[Sub Ledger]],0))</f>
        <v>Administration</v>
      </c>
      <c r="J10364" s="22">
        <f>YEAR(Actuals[[#This Row],[Date]])</f>
        <v>2023</v>
      </c>
      <c r="K10364" s="22">
        <f>MONTH(Actuals[[#This Row],[Date]])</f>
        <v>3</v>
      </c>
      <c r="L10364" s="12"/>
    </row>
    <row r="10365" spans="1:12" x14ac:dyDescent="0.3">
      <c r="A10365">
        <v>5</v>
      </c>
      <c r="B10365">
        <v>16739</v>
      </c>
      <c r="C10365">
        <v>1</v>
      </c>
      <c r="D10365">
        <v>74000</v>
      </c>
      <c r="E10365" s="46">
        <v>45018</v>
      </c>
      <c r="F10365">
        <v>-322</v>
      </c>
      <c r="I10365" t="str">
        <f>INDEX(LedgerMapping[[#All],[Level 3]],MATCH(Actuals[[#This Row],[Sub Ledger]],LedgerMapping[[#All],[Sub Ledger]],0))</f>
        <v>Administration</v>
      </c>
      <c r="J10365" s="22">
        <f>YEAR(Actuals[[#This Row],[Date]])</f>
        <v>2023</v>
      </c>
      <c r="K10365" s="22">
        <f>MONTH(Actuals[[#This Row],[Date]])</f>
        <v>4</v>
      </c>
      <c r="L10365" s="12"/>
    </row>
    <row r="10366" spans="1:12" x14ac:dyDescent="0.3">
      <c r="A10366">
        <v>5</v>
      </c>
      <c r="B10366">
        <v>17770</v>
      </c>
      <c r="C10366">
        <v>1</v>
      </c>
      <c r="D10366">
        <v>74000</v>
      </c>
      <c r="E10366" s="46">
        <v>45049</v>
      </c>
      <c r="F10366">
        <v>-261</v>
      </c>
      <c r="I10366" t="str">
        <f>INDEX(LedgerMapping[[#All],[Level 3]],MATCH(Actuals[[#This Row],[Sub Ledger]],LedgerMapping[[#All],[Sub Ledger]],0))</f>
        <v>Administration</v>
      </c>
      <c r="J10366" s="22">
        <f>YEAR(Actuals[[#This Row],[Date]])</f>
        <v>2023</v>
      </c>
      <c r="K10366" s="22">
        <f>MONTH(Actuals[[#This Row],[Date]])</f>
        <v>5</v>
      </c>
      <c r="L10366" s="12"/>
    </row>
    <row r="10367" spans="1:12" x14ac:dyDescent="0.3">
      <c r="A10367">
        <v>5</v>
      </c>
      <c r="B10367">
        <v>18774</v>
      </c>
      <c r="C10367">
        <v>1</v>
      </c>
      <c r="D10367">
        <v>74000</v>
      </c>
      <c r="E10367" s="46">
        <v>45079</v>
      </c>
      <c r="F10367">
        <v>-290</v>
      </c>
      <c r="I10367" t="str">
        <f>INDEX(LedgerMapping[[#All],[Level 3]],MATCH(Actuals[[#This Row],[Sub Ledger]],LedgerMapping[[#All],[Sub Ledger]],0))</f>
        <v>Administration</v>
      </c>
      <c r="J10367" s="22">
        <f>YEAR(Actuals[[#This Row],[Date]])</f>
        <v>2023</v>
      </c>
      <c r="K10367" s="22">
        <f>MONTH(Actuals[[#This Row],[Date]])</f>
        <v>6</v>
      </c>
      <c r="L10367" s="12"/>
    </row>
    <row r="10368" spans="1:12" x14ac:dyDescent="0.3">
      <c r="A10368">
        <v>5</v>
      </c>
      <c r="B10368">
        <v>19802</v>
      </c>
      <c r="C10368">
        <v>1</v>
      </c>
      <c r="D10368">
        <v>74000</v>
      </c>
      <c r="E10368" s="46">
        <v>45110</v>
      </c>
      <c r="F10368">
        <v>-363</v>
      </c>
      <c r="I10368" t="str">
        <f>INDEX(LedgerMapping[[#All],[Level 3]],MATCH(Actuals[[#This Row],[Sub Ledger]],LedgerMapping[[#All],[Sub Ledger]],0))</f>
        <v>Administration</v>
      </c>
      <c r="J10368" s="22">
        <f>YEAR(Actuals[[#This Row],[Date]])</f>
        <v>2023</v>
      </c>
      <c r="K10368" s="22">
        <f>MONTH(Actuals[[#This Row],[Date]])</f>
        <v>7</v>
      </c>
      <c r="L10368" s="12"/>
    </row>
    <row r="10369" spans="1:12" x14ac:dyDescent="0.3">
      <c r="A10369">
        <v>5</v>
      </c>
      <c r="B10369">
        <v>20833</v>
      </c>
      <c r="C10369">
        <v>1</v>
      </c>
      <c r="D10369">
        <v>74000</v>
      </c>
      <c r="E10369" s="46">
        <v>45141</v>
      </c>
      <c r="F10369">
        <v>-322</v>
      </c>
      <c r="I10369" t="str">
        <f>INDEX(LedgerMapping[[#All],[Level 3]],MATCH(Actuals[[#This Row],[Sub Ledger]],LedgerMapping[[#All],[Sub Ledger]],0))</f>
        <v>Administration</v>
      </c>
      <c r="J10369" s="22">
        <f>YEAR(Actuals[[#This Row],[Date]])</f>
        <v>2023</v>
      </c>
      <c r="K10369" s="22">
        <f>MONTH(Actuals[[#This Row],[Date]])</f>
        <v>8</v>
      </c>
      <c r="L10369" s="12"/>
    </row>
    <row r="10370" spans="1:12" x14ac:dyDescent="0.3">
      <c r="A10370">
        <v>5</v>
      </c>
      <c r="B10370">
        <v>21834</v>
      </c>
      <c r="C10370">
        <v>1</v>
      </c>
      <c r="D10370">
        <v>74000</v>
      </c>
      <c r="E10370" s="46">
        <v>45169</v>
      </c>
      <c r="F10370">
        <v>-304</v>
      </c>
      <c r="I10370" t="str">
        <f>INDEX(LedgerMapping[[#All],[Level 3]],MATCH(Actuals[[#This Row],[Sub Ledger]],LedgerMapping[[#All],[Sub Ledger]],0))</f>
        <v>Administration</v>
      </c>
      <c r="J10370" s="22">
        <f>YEAR(Actuals[[#This Row],[Date]])</f>
        <v>2023</v>
      </c>
      <c r="K10370" s="22">
        <f>MONTH(Actuals[[#This Row],[Date]])</f>
        <v>8</v>
      </c>
      <c r="L10370" s="12"/>
    </row>
    <row r="10371" spans="1:12" x14ac:dyDescent="0.3">
      <c r="A10371">
        <v>5</v>
      </c>
      <c r="B10371">
        <v>22811</v>
      </c>
      <c r="C10371">
        <v>1</v>
      </c>
      <c r="D10371">
        <v>74000</v>
      </c>
      <c r="E10371" s="46">
        <v>45200</v>
      </c>
      <c r="F10371">
        <v>-239</v>
      </c>
      <c r="I10371" t="str">
        <f>INDEX(LedgerMapping[[#All],[Level 3]],MATCH(Actuals[[#This Row],[Sub Ledger]],LedgerMapping[[#All],[Sub Ledger]],0))</f>
        <v>Administration</v>
      </c>
      <c r="J10371" s="22">
        <f>YEAR(Actuals[[#This Row],[Date]])</f>
        <v>2023</v>
      </c>
      <c r="K10371" s="22">
        <f>MONTH(Actuals[[#This Row],[Date]])</f>
        <v>10</v>
      </c>
      <c r="L10371" s="12"/>
    </row>
    <row r="10372" spans="1:12" x14ac:dyDescent="0.3">
      <c r="A10372">
        <v>5</v>
      </c>
      <c r="B10372">
        <v>23815</v>
      </c>
      <c r="C10372">
        <v>1</v>
      </c>
      <c r="D10372">
        <v>74000</v>
      </c>
      <c r="E10372" s="46">
        <v>45230</v>
      </c>
      <c r="F10372">
        <v>-298</v>
      </c>
      <c r="I10372" t="str">
        <f>INDEX(LedgerMapping[[#All],[Level 3]],MATCH(Actuals[[#This Row],[Sub Ledger]],LedgerMapping[[#All],[Sub Ledger]],0))</f>
        <v>Administration</v>
      </c>
      <c r="J10372" s="22">
        <f>YEAR(Actuals[[#This Row],[Date]])</f>
        <v>2023</v>
      </c>
      <c r="K10372" s="22">
        <f>MONTH(Actuals[[#This Row],[Date]])</f>
        <v>10</v>
      </c>
      <c r="L10372" s="12"/>
    </row>
    <row r="10373" spans="1:12" x14ac:dyDescent="0.3">
      <c r="A10373">
        <v>5</v>
      </c>
      <c r="B10373">
        <v>24844</v>
      </c>
      <c r="C10373">
        <v>1</v>
      </c>
      <c r="D10373">
        <v>74000</v>
      </c>
      <c r="E10373" s="46">
        <v>45261</v>
      </c>
      <c r="F10373">
        <v>-236</v>
      </c>
      <c r="I10373" t="str">
        <f>INDEX(LedgerMapping[[#All],[Level 3]],MATCH(Actuals[[#This Row],[Sub Ledger]],LedgerMapping[[#All],[Sub Ledger]],0))</f>
        <v>Administration</v>
      </c>
      <c r="J10373" s="22">
        <f>YEAR(Actuals[[#This Row],[Date]])</f>
        <v>2023</v>
      </c>
      <c r="K10373" s="22">
        <f>MONTH(Actuals[[#This Row],[Date]])</f>
        <v>12</v>
      </c>
      <c r="L10373" s="12"/>
    </row>
    <row r="10374" spans="1:12" x14ac:dyDescent="0.3">
      <c r="A10374">
        <v>5</v>
      </c>
      <c r="B10374">
        <v>25908</v>
      </c>
      <c r="C10374">
        <v>1</v>
      </c>
      <c r="D10374">
        <v>74000</v>
      </c>
      <c r="E10374" s="46">
        <v>45291</v>
      </c>
      <c r="F10374">
        <v>-257</v>
      </c>
      <c r="I10374" t="str">
        <f>INDEX(LedgerMapping[[#All],[Level 3]],MATCH(Actuals[[#This Row],[Sub Ledger]],LedgerMapping[[#All],[Sub Ledger]],0))</f>
        <v>Administration</v>
      </c>
      <c r="J10374" s="22">
        <f>YEAR(Actuals[[#This Row],[Date]])</f>
        <v>2023</v>
      </c>
      <c r="K10374" s="22">
        <f>MONTH(Actuals[[#This Row],[Date]])</f>
        <v>12</v>
      </c>
      <c r="L10374" s="12"/>
    </row>
    <row r="10375" spans="1:12" x14ac:dyDescent="0.3">
      <c r="A10375">
        <v>5</v>
      </c>
      <c r="B10375">
        <v>27041</v>
      </c>
      <c r="C10375">
        <v>1</v>
      </c>
      <c r="D10375">
        <v>74000</v>
      </c>
      <c r="E10375" s="46">
        <v>45322</v>
      </c>
      <c r="F10375">
        <v>-380</v>
      </c>
      <c r="I10375" t="str">
        <f>INDEX(LedgerMapping[[#All],[Level 3]],MATCH(Actuals[[#This Row],[Sub Ledger]],LedgerMapping[[#All],[Sub Ledger]],0))</f>
        <v>Administration</v>
      </c>
      <c r="J10375" s="22">
        <f>YEAR(Actuals[[#This Row],[Date]])</f>
        <v>2024</v>
      </c>
      <c r="K10375" s="22">
        <f>MONTH(Actuals[[#This Row],[Date]])</f>
        <v>1</v>
      </c>
      <c r="L10375" s="12"/>
    </row>
    <row r="10376" spans="1:12" x14ac:dyDescent="0.3">
      <c r="A10376">
        <v>5</v>
      </c>
      <c r="B10376">
        <v>28191</v>
      </c>
      <c r="C10376">
        <v>1</v>
      </c>
      <c r="D10376">
        <v>74000</v>
      </c>
      <c r="E10376" s="46">
        <v>45354</v>
      </c>
      <c r="F10376">
        <v>-363</v>
      </c>
      <c r="I10376" t="str">
        <f>INDEX(LedgerMapping[[#All],[Level 3]],MATCH(Actuals[[#This Row],[Sub Ledger]],LedgerMapping[[#All],[Sub Ledger]],0))</f>
        <v>Administration</v>
      </c>
      <c r="J10376" s="22">
        <f>YEAR(Actuals[[#This Row],[Date]])</f>
        <v>2024</v>
      </c>
      <c r="K10376" s="22">
        <f>MONTH(Actuals[[#This Row],[Date]])</f>
        <v>3</v>
      </c>
      <c r="L10376" s="12"/>
    </row>
    <row r="10377" spans="1:12" x14ac:dyDescent="0.3">
      <c r="A10377">
        <v>5</v>
      </c>
      <c r="B10377">
        <v>29345</v>
      </c>
      <c r="C10377">
        <v>1</v>
      </c>
      <c r="D10377">
        <v>74000</v>
      </c>
      <c r="E10377" s="46">
        <v>45384</v>
      </c>
      <c r="F10377">
        <v>-344</v>
      </c>
      <c r="I10377" t="str">
        <f>INDEX(LedgerMapping[[#All],[Level 3]],MATCH(Actuals[[#This Row],[Sub Ledger]],LedgerMapping[[#All],[Sub Ledger]],0))</f>
        <v>Administration</v>
      </c>
      <c r="J10377" s="22">
        <f>YEAR(Actuals[[#This Row],[Date]])</f>
        <v>2024</v>
      </c>
      <c r="K10377" s="22">
        <f>MONTH(Actuals[[#This Row],[Date]])</f>
        <v>4</v>
      </c>
      <c r="L10377" s="12"/>
    </row>
    <row r="10378" spans="1:12" x14ac:dyDescent="0.3">
      <c r="A10378">
        <v>5</v>
      </c>
      <c r="B10378">
        <v>30471</v>
      </c>
      <c r="C10378">
        <v>1</v>
      </c>
      <c r="D10378">
        <v>74000</v>
      </c>
      <c r="E10378" s="46">
        <v>45415</v>
      </c>
      <c r="F10378">
        <v>-356</v>
      </c>
      <c r="I10378" t="str">
        <f>INDEX(LedgerMapping[[#All],[Level 3]],MATCH(Actuals[[#This Row],[Sub Ledger]],LedgerMapping[[#All],[Sub Ledger]],0))</f>
        <v>Administration</v>
      </c>
      <c r="J10378" s="22">
        <f>YEAR(Actuals[[#This Row],[Date]])</f>
        <v>2024</v>
      </c>
      <c r="K10378" s="22">
        <f>MONTH(Actuals[[#This Row],[Date]])</f>
        <v>5</v>
      </c>
      <c r="L10378" s="12"/>
    </row>
    <row r="10379" spans="1:12" x14ac:dyDescent="0.3">
      <c r="A10379">
        <v>5</v>
      </c>
      <c r="B10379">
        <v>31597</v>
      </c>
      <c r="C10379">
        <v>1</v>
      </c>
      <c r="D10379">
        <v>74000</v>
      </c>
      <c r="E10379" s="46">
        <v>45445</v>
      </c>
      <c r="F10379">
        <v>-466</v>
      </c>
      <c r="I10379" t="str">
        <f>INDEX(LedgerMapping[[#All],[Level 3]],MATCH(Actuals[[#This Row],[Sub Ledger]],LedgerMapping[[#All],[Sub Ledger]],0))</f>
        <v>Administration</v>
      </c>
      <c r="J10379" s="22">
        <f>YEAR(Actuals[[#This Row],[Date]])</f>
        <v>2024</v>
      </c>
      <c r="K10379" s="22">
        <f>MONTH(Actuals[[#This Row],[Date]])</f>
        <v>6</v>
      </c>
      <c r="L10379" s="12"/>
    </row>
    <row r="10380" spans="1:12" x14ac:dyDescent="0.3">
      <c r="A10380">
        <v>5</v>
      </c>
      <c r="B10380">
        <v>32721</v>
      </c>
      <c r="C10380">
        <v>1</v>
      </c>
      <c r="D10380">
        <v>74000</v>
      </c>
      <c r="E10380" s="46">
        <v>45476</v>
      </c>
      <c r="F10380">
        <v>-383</v>
      </c>
      <c r="I10380" t="str">
        <f>INDEX(LedgerMapping[[#All],[Level 3]],MATCH(Actuals[[#This Row],[Sub Ledger]],LedgerMapping[[#All],[Sub Ledger]],0))</f>
        <v>Administration</v>
      </c>
      <c r="J10380" s="22">
        <f>YEAR(Actuals[[#This Row],[Date]])</f>
        <v>2024</v>
      </c>
      <c r="K10380" s="22">
        <f>MONTH(Actuals[[#This Row],[Date]])</f>
        <v>7</v>
      </c>
      <c r="L10380" s="12"/>
    </row>
    <row r="10381" spans="1:12" x14ac:dyDescent="0.3">
      <c r="A10381">
        <v>5</v>
      </c>
      <c r="B10381">
        <v>33846</v>
      </c>
      <c r="C10381">
        <v>1</v>
      </c>
      <c r="D10381">
        <v>74000</v>
      </c>
      <c r="E10381" s="46">
        <v>45507</v>
      </c>
      <c r="F10381">
        <v>-283</v>
      </c>
      <c r="I10381" t="str">
        <f>INDEX(LedgerMapping[[#All],[Level 3]],MATCH(Actuals[[#This Row],[Sub Ledger]],LedgerMapping[[#All],[Sub Ledger]],0))</f>
        <v>Administration</v>
      </c>
      <c r="J10381" s="22">
        <f>YEAR(Actuals[[#This Row],[Date]])</f>
        <v>2024</v>
      </c>
      <c r="K10381" s="22">
        <f>MONTH(Actuals[[#This Row],[Date]])</f>
        <v>8</v>
      </c>
      <c r="L10381" s="12"/>
    </row>
    <row r="10382" spans="1:12" x14ac:dyDescent="0.3">
      <c r="A10382">
        <v>5</v>
      </c>
      <c r="B10382">
        <v>34996</v>
      </c>
      <c r="C10382">
        <v>1</v>
      </c>
      <c r="D10382">
        <v>74000</v>
      </c>
      <c r="E10382" s="46">
        <v>45536</v>
      </c>
      <c r="F10382">
        <v>-346</v>
      </c>
      <c r="I10382" t="str">
        <f>INDEX(LedgerMapping[[#All],[Level 3]],MATCH(Actuals[[#This Row],[Sub Ledger]],LedgerMapping[[#All],[Sub Ledger]],0))</f>
        <v>Administration</v>
      </c>
      <c r="J10382" s="22">
        <f>YEAR(Actuals[[#This Row],[Date]])</f>
        <v>2024</v>
      </c>
      <c r="K10382" s="22">
        <f>MONTH(Actuals[[#This Row],[Date]])</f>
        <v>9</v>
      </c>
      <c r="L10382" s="12"/>
    </row>
    <row r="10383" spans="1:12" x14ac:dyDescent="0.3">
      <c r="A10383">
        <v>5</v>
      </c>
      <c r="B10383">
        <v>36146</v>
      </c>
      <c r="C10383">
        <v>1</v>
      </c>
      <c r="D10383">
        <v>74000</v>
      </c>
      <c r="E10383" s="46">
        <v>45567</v>
      </c>
      <c r="F10383">
        <v>-426</v>
      </c>
      <c r="I10383" t="str">
        <f>INDEX(LedgerMapping[[#All],[Level 3]],MATCH(Actuals[[#This Row],[Sub Ledger]],LedgerMapping[[#All],[Sub Ledger]],0))</f>
        <v>Administration</v>
      </c>
      <c r="J10383" s="22">
        <f>YEAR(Actuals[[#This Row],[Date]])</f>
        <v>2024</v>
      </c>
      <c r="K10383" s="22">
        <f>MONTH(Actuals[[#This Row],[Date]])</f>
        <v>10</v>
      </c>
      <c r="L10383" s="12"/>
    </row>
    <row r="10384" spans="1:12" x14ac:dyDescent="0.3">
      <c r="A10384">
        <v>5</v>
      </c>
      <c r="B10384">
        <v>37296</v>
      </c>
      <c r="C10384">
        <v>1</v>
      </c>
      <c r="D10384">
        <v>74000</v>
      </c>
      <c r="E10384" s="46">
        <v>45597</v>
      </c>
      <c r="F10384">
        <v>-466</v>
      </c>
      <c r="I10384" t="str">
        <f>INDEX(LedgerMapping[[#All],[Level 3]],MATCH(Actuals[[#This Row],[Sub Ledger]],LedgerMapping[[#All],[Sub Ledger]],0))</f>
        <v>Administration</v>
      </c>
      <c r="J10384" s="22">
        <f>YEAR(Actuals[[#This Row],[Date]])</f>
        <v>2024</v>
      </c>
      <c r="K10384" s="22">
        <f>MONTH(Actuals[[#This Row],[Date]])</f>
        <v>11</v>
      </c>
      <c r="L10384" s="12"/>
    </row>
    <row r="10385" spans="1:12" x14ac:dyDescent="0.3">
      <c r="A10385">
        <v>5</v>
      </c>
      <c r="B10385">
        <v>38446</v>
      </c>
      <c r="C10385">
        <v>1</v>
      </c>
      <c r="D10385">
        <v>74000</v>
      </c>
      <c r="E10385" s="46">
        <v>45628</v>
      </c>
      <c r="F10385">
        <v>-325</v>
      </c>
      <c r="I10385" t="str">
        <f>INDEX(LedgerMapping[[#All],[Level 3]],MATCH(Actuals[[#This Row],[Sub Ledger]],LedgerMapping[[#All],[Sub Ledger]],0))</f>
        <v>Administration</v>
      </c>
      <c r="J10385" s="22">
        <f>YEAR(Actuals[[#This Row],[Date]])</f>
        <v>2024</v>
      </c>
      <c r="K10385" s="22">
        <f>MONTH(Actuals[[#This Row],[Date]])</f>
        <v>12</v>
      </c>
      <c r="L10385" s="12"/>
    </row>
    <row r="10386" spans="1:12" x14ac:dyDescent="0.3">
      <c r="A10386">
        <v>5</v>
      </c>
      <c r="B10386">
        <v>352</v>
      </c>
      <c r="C10386">
        <v>1</v>
      </c>
      <c r="D10386">
        <v>76000</v>
      </c>
      <c r="E10386" s="46">
        <v>44562</v>
      </c>
      <c r="F10386">
        <v>-384</v>
      </c>
      <c r="I10386" t="str">
        <f>INDEX(LedgerMapping[[#All],[Level 3]],MATCH(Actuals[[#This Row],[Sub Ledger]],LedgerMapping[[#All],[Sub Ledger]],0))</f>
        <v>Administration</v>
      </c>
      <c r="J10386" s="22">
        <f>YEAR(Actuals[[#This Row],[Date]])</f>
        <v>2022</v>
      </c>
      <c r="K10386" s="22">
        <f>MONTH(Actuals[[#This Row],[Date]])</f>
        <v>1</v>
      </c>
      <c r="L10386" s="12"/>
    </row>
    <row r="10387" spans="1:12" x14ac:dyDescent="0.3">
      <c r="A10387">
        <v>5</v>
      </c>
      <c r="B10387">
        <v>1476</v>
      </c>
      <c r="C10387">
        <v>1</v>
      </c>
      <c r="D10387">
        <v>76000</v>
      </c>
      <c r="E10387" s="46">
        <v>44593</v>
      </c>
      <c r="F10387">
        <v>-441</v>
      </c>
      <c r="I10387" t="str">
        <f>INDEX(LedgerMapping[[#All],[Level 3]],MATCH(Actuals[[#This Row],[Sub Ledger]],LedgerMapping[[#All],[Sub Ledger]],0))</f>
        <v>Administration</v>
      </c>
      <c r="J10387" s="22">
        <f>YEAR(Actuals[[#This Row],[Date]])</f>
        <v>2022</v>
      </c>
      <c r="K10387" s="22">
        <f>MONTH(Actuals[[#This Row],[Date]])</f>
        <v>2</v>
      </c>
      <c r="L10387" s="12"/>
    </row>
    <row r="10388" spans="1:12" x14ac:dyDescent="0.3">
      <c r="A10388">
        <v>5</v>
      </c>
      <c r="B10388">
        <v>2598</v>
      </c>
      <c r="C10388">
        <v>1</v>
      </c>
      <c r="D10388">
        <v>76000</v>
      </c>
      <c r="E10388" s="46">
        <v>44624</v>
      </c>
      <c r="F10388">
        <v>-360</v>
      </c>
      <c r="I10388" t="str">
        <f>INDEX(LedgerMapping[[#All],[Level 3]],MATCH(Actuals[[#This Row],[Sub Ledger]],LedgerMapping[[#All],[Sub Ledger]],0))</f>
        <v>Administration</v>
      </c>
      <c r="J10388" s="22">
        <f>YEAR(Actuals[[#This Row],[Date]])</f>
        <v>2022</v>
      </c>
      <c r="K10388" s="22">
        <f>MONTH(Actuals[[#This Row],[Date]])</f>
        <v>3</v>
      </c>
      <c r="L10388" s="12"/>
    </row>
    <row r="10389" spans="1:12" x14ac:dyDescent="0.3">
      <c r="A10389">
        <v>5</v>
      </c>
      <c r="B10389">
        <v>3720</v>
      </c>
      <c r="C10389">
        <v>1</v>
      </c>
      <c r="D10389">
        <v>76000</v>
      </c>
      <c r="E10389" s="46">
        <v>44654</v>
      </c>
      <c r="F10389">
        <v>-371</v>
      </c>
      <c r="I10389" t="str">
        <f>INDEX(LedgerMapping[[#All],[Level 3]],MATCH(Actuals[[#This Row],[Sub Ledger]],LedgerMapping[[#All],[Sub Ledger]],0))</f>
        <v>Administration</v>
      </c>
      <c r="J10389" s="22">
        <f>YEAR(Actuals[[#This Row],[Date]])</f>
        <v>2022</v>
      </c>
      <c r="K10389" s="22">
        <f>MONTH(Actuals[[#This Row],[Date]])</f>
        <v>4</v>
      </c>
      <c r="L10389" s="12"/>
    </row>
    <row r="10390" spans="1:12" x14ac:dyDescent="0.3">
      <c r="A10390">
        <v>5</v>
      </c>
      <c r="B10390">
        <v>4840</v>
      </c>
      <c r="C10390">
        <v>1</v>
      </c>
      <c r="D10390">
        <v>76000</v>
      </c>
      <c r="E10390" s="46">
        <v>44685</v>
      </c>
      <c r="F10390">
        <v>-400</v>
      </c>
      <c r="I10390" t="str">
        <f>INDEX(LedgerMapping[[#All],[Level 3]],MATCH(Actuals[[#This Row],[Sub Ledger]],LedgerMapping[[#All],[Sub Ledger]],0))</f>
        <v>Administration</v>
      </c>
      <c r="J10390" s="22">
        <f>YEAR(Actuals[[#This Row],[Date]])</f>
        <v>2022</v>
      </c>
      <c r="K10390" s="22">
        <f>MONTH(Actuals[[#This Row],[Date]])</f>
        <v>5</v>
      </c>
      <c r="L10390" s="12"/>
    </row>
    <row r="10391" spans="1:12" x14ac:dyDescent="0.3">
      <c r="A10391">
        <v>5</v>
      </c>
      <c r="B10391">
        <v>5964</v>
      </c>
      <c r="C10391">
        <v>1</v>
      </c>
      <c r="D10391">
        <v>76000</v>
      </c>
      <c r="E10391" s="46">
        <v>44715</v>
      </c>
      <c r="F10391">
        <v>-408</v>
      </c>
      <c r="I10391" t="str">
        <f>INDEX(LedgerMapping[[#All],[Level 3]],MATCH(Actuals[[#This Row],[Sub Ledger]],LedgerMapping[[#All],[Sub Ledger]],0))</f>
        <v>Administration</v>
      </c>
      <c r="J10391" s="22">
        <f>YEAR(Actuals[[#This Row],[Date]])</f>
        <v>2022</v>
      </c>
      <c r="K10391" s="22">
        <f>MONTH(Actuals[[#This Row],[Date]])</f>
        <v>6</v>
      </c>
      <c r="L10391" s="12"/>
    </row>
    <row r="10392" spans="1:12" x14ac:dyDescent="0.3">
      <c r="A10392">
        <v>5</v>
      </c>
      <c r="B10392">
        <v>7088</v>
      </c>
      <c r="C10392">
        <v>1</v>
      </c>
      <c r="D10392">
        <v>76000</v>
      </c>
      <c r="E10392" s="46">
        <v>44746</v>
      </c>
      <c r="F10392">
        <v>-339</v>
      </c>
      <c r="I10392" t="str">
        <f>INDEX(LedgerMapping[[#All],[Level 3]],MATCH(Actuals[[#This Row],[Sub Ledger]],LedgerMapping[[#All],[Sub Ledger]],0))</f>
        <v>Administration</v>
      </c>
      <c r="J10392" s="22">
        <f>YEAR(Actuals[[#This Row],[Date]])</f>
        <v>2022</v>
      </c>
      <c r="K10392" s="22">
        <f>MONTH(Actuals[[#This Row],[Date]])</f>
        <v>7</v>
      </c>
      <c r="L10392" s="12"/>
    </row>
    <row r="10393" spans="1:12" x14ac:dyDescent="0.3">
      <c r="A10393">
        <v>5</v>
      </c>
      <c r="B10393">
        <v>8208</v>
      </c>
      <c r="C10393">
        <v>1</v>
      </c>
      <c r="D10393">
        <v>76000</v>
      </c>
      <c r="E10393" s="46">
        <v>44777</v>
      </c>
      <c r="F10393">
        <v>-408</v>
      </c>
      <c r="I10393" t="str">
        <f>INDEX(LedgerMapping[[#All],[Level 3]],MATCH(Actuals[[#This Row],[Sub Ledger]],LedgerMapping[[#All],[Sub Ledger]],0))</f>
        <v>Administration</v>
      </c>
      <c r="J10393" s="22">
        <f>YEAR(Actuals[[#This Row],[Date]])</f>
        <v>2022</v>
      </c>
      <c r="K10393" s="22">
        <f>MONTH(Actuals[[#This Row],[Date]])</f>
        <v>8</v>
      </c>
      <c r="L10393" s="12"/>
    </row>
    <row r="10394" spans="1:12" x14ac:dyDescent="0.3">
      <c r="A10394">
        <v>5</v>
      </c>
      <c r="B10394">
        <v>9330</v>
      </c>
      <c r="C10394">
        <v>1</v>
      </c>
      <c r="D10394">
        <v>76000</v>
      </c>
      <c r="E10394" s="46">
        <v>44805</v>
      </c>
      <c r="F10394">
        <v>-392</v>
      </c>
      <c r="I10394" t="str">
        <f>INDEX(LedgerMapping[[#All],[Level 3]],MATCH(Actuals[[#This Row],[Sub Ledger]],LedgerMapping[[#All],[Sub Ledger]],0))</f>
        <v>Administration</v>
      </c>
      <c r="J10394" s="22">
        <f>YEAR(Actuals[[#This Row],[Date]])</f>
        <v>2022</v>
      </c>
      <c r="K10394" s="22">
        <f>MONTH(Actuals[[#This Row],[Date]])</f>
        <v>9</v>
      </c>
      <c r="L10394" s="12"/>
    </row>
    <row r="10395" spans="1:12" x14ac:dyDescent="0.3">
      <c r="A10395">
        <v>5</v>
      </c>
      <c r="B10395">
        <v>10446</v>
      </c>
      <c r="C10395">
        <v>1</v>
      </c>
      <c r="D10395">
        <v>76000</v>
      </c>
      <c r="E10395" s="46">
        <v>44836</v>
      </c>
      <c r="F10395">
        <v>-440</v>
      </c>
      <c r="I10395" t="str">
        <f>INDEX(LedgerMapping[[#All],[Level 3]],MATCH(Actuals[[#This Row],[Sub Ledger]],LedgerMapping[[#All],[Sub Ledger]],0))</f>
        <v>Administration</v>
      </c>
      <c r="J10395" s="22">
        <f>YEAR(Actuals[[#This Row],[Date]])</f>
        <v>2022</v>
      </c>
      <c r="K10395" s="22">
        <f>MONTH(Actuals[[#This Row],[Date]])</f>
        <v>10</v>
      </c>
      <c r="L10395" s="12"/>
    </row>
    <row r="10396" spans="1:12" x14ac:dyDescent="0.3">
      <c r="A10396">
        <v>5</v>
      </c>
      <c r="B10396">
        <v>11565</v>
      </c>
      <c r="C10396">
        <v>1</v>
      </c>
      <c r="D10396">
        <v>76000</v>
      </c>
      <c r="E10396" s="46">
        <v>44866</v>
      </c>
      <c r="F10396">
        <v>-392</v>
      </c>
      <c r="I10396" t="str">
        <f>INDEX(LedgerMapping[[#All],[Level 3]],MATCH(Actuals[[#This Row],[Sub Ledger]],LedgerMapping[[#All],[Sub Ledger]],0))</f>
        <v>Administration</v>
      </c>
      <c r="J10396" s="22">
        <f>YEAR(Actuals[[#This Row],[Date]])</f>
        <v>2022</v>
      </c>
      <c r="K10396" s="22">
        <f>MONTH(Actuals[[#This Row],[Date]])</f>
        <v>11</v>
      </c>
      <c r="L10396" s="12"/>
    </row>
    <row r="10397" spans="1:12" x14ac:dyDescent="0.3">
      <c r="A10397">
        <v>5</v>
      </c>
      <c r="B10397">
        <v>12693</v>
      </c>
      <c r="C10397">
        <v>1</v>
      </c>
      <c r="D10397">
        <v>76000</v>
      </c>
      <c r="E10397" s="46">
        <v>44897</v>
      </c>
      <c r="F10397">
        <v>-427</v>
      </c>
      <c r="I10397" t="str">
        <f>INDEX(LedgerMapping[[#All],[Level 3]],MATCH(Actuals[[#This Row],[Sub Ledger]],LedgerMapping[[#All],[Sub Ledger]],0))</f>
        <v>Administration</v>
      </c>
      <c r="J10397" s="22">
        <f>YEAR(Actuals[[#This Row],[Date]])</f>
        <v>2022</v>
      </c>
      <c r="K10397" s="22">
        <f>MONTH(Actuals[[#This Row],[Date]])</f>
        <v>12</v>
      </c>
      <c r="L10397" s="12"/>
    </row>
    <row r="10398" spans="1:12" x14ac:dyDescent="0.3">
      <c r="A10398">
        <v>5</v>
      </c>
      <c r="B10398">
        <v>13718</v>
      </c>
      <c r="C10398">
        <v>1</v>
      </c>
      <c r="D10398">
        <v>76000</v>
      </c>
      <c r="E10398" s="46">
        <v>44927</v>
      </c>
      <c r="F10398">
        <v>-421</v>
      </c>
      <c r="I10398" t="str">
        <f>INDEX(LedgerMapping[[#All],[Level 3]],MATCH(Actuals[[#This Row],[Sub Ledger]],LedgerMapping[[#All],[Sub Ledger]],0))</f>
        <v>Administration</v>
      </c>
      <c r="J10398" s="22">
        <f>YEAR(Actuals[[#This Row],[Date]])</f>
        <v>2023</v>
      </c>
      <c r="K10398" s="22">
        <f>MONTH(Actuals[[#This Row],[Date]])</f>
        <v>1</v>
      </c>
      <c r="L10398" s="12"/>
    </row>
    <row r="10399" spans="1:12" x14ac:dyDescent="0.3">
      <c r="A10399">
        <v>5</v>
      </c>
      <c r="B10399">
        <v>14728</v>
      </c>
      <c r="C10399">
        <v>1</v>
      </c>
      <c r="D10399">
        <v>76000</v>
      </c>
      <c r="E10399" s="46">
        <v>44958</v>
      </c>
      <c r="F10399">
        <v>-404</v>
      </c>
      <c r="I10399" t="str">
        <f>INDEX(LedgerMapping[[#All],[Level 3]],MATCH(Actuals[[#This Row],[Sub Ledger]],LedgerMapping[[#All],[Sub Ledger]],0))</f>
        <v>Administration</v>
      </c>
      <c r="J10399" s="22">
        <f>YEAR(Actuals[[#This Row],[Date]])</f>
        <v>2023</v>
      </c>
      <c r="K10399" s="22">
        <f>MONTH(Actuals[[#This Row],[Date]])</f>
        <v>2</v>
      </c>
      <c r="L10399" s="12"/>
    </row>
    <row r="10400" spans="1:12" x14ac:dyDescent="0.3">
      <c r="A10400">
        <v>5</v>
      </c>
      <c r="B10400">
        <v>15708</v>
      </c>
      <c r="C10400">
        <v>1</v>
      </c>
      <c r="D10400">
        <v>76000</v>
      </c>
      <c r="E10400" s="46">
        <v>44988</v>
      </c>
      <c r="F10400">
        <v>-358</v>
      </c>
      <c r="I10400" t="str">
        <f>INDEX(LedgerMapping[[#All],[Level 3]],MATCH(Actuals[[#This Row],[Sub Ledger]],LedgerMapping[[#All],[Sub Ledger]],0))</f>
        <v>Administration</v>
      </c>
      <c r="J10400" s="22">
        <f>YEAR(Actuals[[#This Row],[Date]])</f>
        <v>2023</v>
      </c>
      <c r="K10400" s="22">
        <f>MONTH(Actuals[[#This Row],[Date]])</f>
        <v>3</v>
      </c>
      <c r="L10400" s="12"/>
    </row>
    <row r="10401" spans="1:12" x14ac:dyDescent="0.3">
      <c r="A10401">
        <v>5</v>
      </c>
      <c r="B10401">
        <v>16740</v>
      </c>
      <c r="C10401">
        <v>1</v>
      </c>
      <c r="D10401">
        <v>76000</v>
      </c>
      <c r="E10401" s="46">
        <v>45018</v>
      </c>
      <c r="F10401">
        <v>-429</v>
      </c>
      <c r="I10401" t="str">
        <f>INDEX(LedgerMapping[[#All],[Level 3]],MATCH(Actuals[[#This Row],[Sub Ledger]],LedgerMapping[[#All],[Sub Ledger]],0))</f>
        <v>Administration</v>
      </c>
      <c r="J10401" s="22">
        <f>YEAR(Actuals[[#This Row],[Date]])</f>
        <v>2023</v>
      </c>
      <c r="K10401" s="22">
        <f>MONTH(Actuals[[#This Row],[Date]])</f>
        <v>4</v>
      </c>
      <c r="L10401" s="12"/>
    </row>
    <row r="10402" spans="1:12" x14ac:dyDescent="0.3">
      <c r="A10402">
        <v>5</v>
      </c>
      <c r="B10402">
        <v>17771</v>
      </c>
      <c r="C10402">
        <v>1</v>
      </c>
      <c r="D10402">
        <v>76000</v>
      </c>
      <c r="E10402" s="46">
        <v>45049</v>
      </c>
      <c r="F10402">
        <v>-327</v>
      </c>
      <c r="I10402" t="str">
        <f>INDEX(LedgerMapping[[#All],[Level 3]],MATCH(Actuals[[#This Row],[Sub Ledger]],LedgerMapping[[#All],[Sub Ledger]],0))</f>
        <v>Administration</v>
      </c>
      <c r="J10402" s="22">
        <f>YEAR(Actuals[[#This Row],[Date]])</f>
        <v>2023</v>
      </c>
      <c r="K10402" s="22">
        <f>MONTH(Actuals[[#This Row],[Date]])</f>
        <v>5</v>
      </c>
      <c r="L10402" s="12"/>
    </row>
    <row r="10403" spans="1:12" x14ac:dyDescent="0.3">
      <c r="A10403">
        <v>5</v>
      </c>
      <c r="B10403">
        <v>18775</v>
      </c>
      <c r="C10403">
        <v>1</v>
      </c>
      <c r="D10403">
        <v>76000</v>
      </c>
      <c r="E10403" s="46">
        <v>45079</v>
      </c>
      <c r="F10403">
        <v>-341</v>
      </c>
      <c r="I10403" t="str">
        <f>INDEX(LedgerMapping[[#All],[Level 3]],MATCH(Actuals[[#This Row],[Sub Ledger]],LedgerMapping[[#All],[Sub Ledger]],0))</f>
        <v>Administration</v>
      </c>
      <c r="J10403" s="22">
        <f>YEAR(Actuals[[#This Row],[Date]])</f>
        <v>2023</v>
      </c>
      <c r="K10403" s="22">
        <f>MONTH(Actuals[[#This Row],[Date]])</f>
        <v>6</v>
      </c>
      <c r="L10403" s="12"/>
    </row>
    <row r="10404" spans="1:12" x14ac:dyDescent="0.3">
      <c r="A10404">
        <v>5</v>
      </c>
      <c r="B10404">
        <v>19803</v>
      </c>
      <c r="C10404">
        <v>1</v>
      </c>
      <c r="D10404">
        <v>76000</v>
      </c>
      <c r="E10404" s="46">
        <v>45110</v>
      </c>
      <c r="F10404">
        <v>-449</v>
      </c>
      <c r="I10404" t="str">
        <f>INDEX(LedgerMapping[[#All],[Level 3]],MATCH(Actuals[[#This Row],[Sub Ledger]],LedgerMapping[[#All],[Sub Ledger]],0))</f>
        <v>Administration</v>
      </c>
      <c r="J10404" s="22">
        <f>YEAR(Actuals[[#This Row],[Date]])</f>
        <v>2023</v>
      </c>
      <c r="K10404" s="22">
        <f>MONTH(Actuals[[#This Row],[Date]])</f>
        <v>7</v>
      </c>
      <c r="L10404" s="12"/>
    </row>
    <row r="10405" spans="1:12" x14ac:dyDescent="0.3">
      <c r="A10405">
        <v>5</v>
      </c>
      <c r="B10405">
        <v>20834</v>
      </c>
      <c r="C10405">
        <v>1</v>
      </c>
      <c r="D10405">
        <v>76000</v>
      </c>
      <c r="E10405" s="46">
        <v>45141</v>
      </c>
      <c r="F10405">
        <v>-394</v>
      </c>
      <c r="I10405" t="str">
        <f>INDEX(LedgerMapping[[#All],[Level 3]],MATCH(Actuals[[#This Row],[Sub Ledger]],LedgerMapping[[#All],[Sub Ledger]],0))</f>
        <v>Administration</v>
      </c>
      <c r="J10405" s="22">
        <f>YEAR(Actuals[[#This Row],[Date]])</f>
        <v>2023</v>
      </c>
      <c r="K10405" s="22">
        <f>MONTH(Actuals[[#This Row],[Date]])</f>
        <v>8</v>
      </c>
      <c r="L10405" s="12"/>
    </row>
    <row r="10406" spans="1:12" x14ac:dyDescent="0.3">
      <c r="A10406">
        <v>5</v>
      </c>
      <c r="B10406">
        <v>21835</v>
      </c>
      <c r="C10406">
        <v>1</v>
      </c>
      <c r="D10406">
        <v>76000</v>
      </c>
      <c r="E10406" s="46">
        <v>45169</v>
      </c>
      <c r="F10406">
        <v>-421</v>
      </c>
      <c r="I10406" t="str">
        <f>INDEX(LedgerMapping[[#All],[Level 3]],MATCH(Actuals[[#This Row],[Sub Ledger]],LedgerMapping[[#All],[Sub Ledger]],0))</f>
        <v>Administration</v>
      </c>
      <c r="J10406" s="22">
        <f>YEAR(Actuals[[#This Row],[Date]])</f>
        <v>2023</v>
      </c>
      <c r="K10406" s="22">
        <f>MONTH(Actuals[[#This Row],[Date]])</f>
        <v>8</v>
      </c>
      <c r="L10406" s="12"/>
    </row>
    <row r="10407" spans="1:12" x14ac:dyDescent="0.3">
      <c r="A10407">
        <v>5</v>
      </c>
      <c r="B10407">
        <v>22812</v>
      </c>
      <c r="C10407">
        <v>1</v>
      </c>
      <c r="D10407">
        <v>76000</v>
      </c>
      <c r="E10407" s="46">
        <v>45200</v>
      </c>
      <c r="F10407">
        <v>-383</v>
      </c>
      <c r="I10407" t="str">
        <f>INDEX(LedgerMapping[[#All],[Level 3]],MATCH(Actuals[[#This Row],[Sub Ledger]],LedgerMapping[[#All],[Sub Ledger]],0))</f>
        <v>Administration</v>
      </c>
      <c r="J10407" s="22">
        <f>YEAR(Actuals[[#This Row],[Date]])</f>
        <v>2023</v>
      </c>
      <c r="K10407" s="22">
        <f>MONTH(Actuals[[#This Row],[Date]])</f>
        <v>10</v>
      </c>
      <c r="L10407" s="12"/>
    </row>
    <row r="10408" spans="1:12" x14ac:dyDescent="0.3">
      <c r="A10408">
        <v>5</v>
      </c>
      <c r="B10408">
        <v>23816</v>
      </c>
      <c r="C10408">
        <v>1</v>
      </c>
      <c r="D10408">
        <v>76000</v>
      </c>
      <c r="E10408" s="46">
        <v>45230</v>
      </c>
      <c r="F10408">
        <v>-344</v>
      </c>
      <c r="I10408" t="str">
        <f>INDEX(LedgerMapping[[#All],[Level 3]],MATCH(Actuals[[#This Row],[Sub Ledger]],LedgerMapping[[#All],[Sub Ledger]],0))</f>
        <v>Administration</v>
      </c>
      <c r="J10408" s="22">
        <f>YEAR(Actuals[[#This Row],[Date]])</f>
        <v>2023</v>
      </c>
      <c r="K10408" s="22">
        <f>MONTH(Actuals[[#This Row],[Date]])</f>
        <v>10</v>
      </c>
      <c r="L10408" s="12"/>
    </row>
    <row r="10409" spans="1:12" x14ac:dyDescent="0.3">
      <c r="A10409">
        <v>5</v>
      </c>
      <c r="B10409">
        <v>24845</v>
      </c>
      <c r="C10409">
        <v>1</v>
      </c>
      <c r="D10409">
        <v>76000</v>
      </c>
      <c r="E10409" s="46">
        <v>45261</v>
      </c>
      <c r="F10409">
        <v>-317</v>
      </c>
      <c r="I10409" t="str">
        <f>INDEX(LedgerMapping[[#All],[Level 3]],MATCH(Actuals[[#This Row],[Sub Ledger]],LedgerMapping[[#All],[Sub Ledger]],0))</f>
        <v>Administration</v>
      </c>
      <c r="J10409" s="22">
        <f>YEAR(Actuals[[#This Row],[Date]])</f>
        <v>2023</v>
      </c>
      <c r="K10409" s="22">
        <f>MONTH(Actuals[[#This Row],[Date]])</f>
        <v>12</v>
      </c>
      <c r="L10409" s="12"/>
    </row>
    <row r="10410" spans="1:12" x14ac:dyDescent="0.3">
      <c r="A10410">
        <v>5</v>
      </c>
      <c r="B10410">
        <v>25909</v>
      </c>
      <c r="C10410">
        <v>1</v>
      </c>
      <c r="D10410">
        <v>76000</v>
      </c>
      <c r="E10410" s="46">
        <v>45291</v>
      </c>
      <c r="F10410">
        <v>-458</v>
      </c>
      <c r="I10410" t="str">
        <f>INDEX(LedgerMapping[[#All],[Level 3]],MATCH(Actuals[[#This Row],[Sub Ledger]],LedgerMapping[[#All],[Sub Ledger]],0))</f>
        <v>Administration</v>
      </c>
      <c r="J10410" s="22">
        <f>YEAR(Actuals[[#This Row],[Date]])</f>
        <v>2023</v>
      </c>
      <c r="K10410" s="22">
        <f>MONTH(Actuals[[#This Row],[Date]])</f>
        <v>12</v>
      </c>
      <c r="L10410" s="12"/>
    </row>
    <row r="10411" spans="1:12" x14ac:dyDescent="0.3">
      <c r="A10411">
        <v>5</v>
      </c>
      <c r="B10411">
        <v>27042</v>
      </c>
      <c r="C10411">
        <v>1</v>
      </c>
      <c r="D10411">
        <v>76000</v>
      </c>
      <c r="E10411" s="46">
        <v>45322</v>
      </c>
      <c r="F10411">
        <v>-636</v>
      </c>
      <c r="I10411" t="str">
        <f>INDEX(LedgerMapping[[#All],[Level 3]],MATCH(Actuals[[#This Row],[Sub Ledger]],LedgerMapping[[#All],[Sub Ledger]],0))</f>
        <v>Administration</v>
      </c>
      <c r="J10411" s="22">
        <f>YEAR(Actuals[[#This Row],[Date]])</f>
        <v>2024</v>
      </c>
      <c r="K10411" s="22">
        <f>MONTH(Actuals[[#This Row],[Date]])</f>
        <v>1</v>
      </c>
      <c r="L10411" s="12"/>
    </row>
    <row r="10412" spans="1:12" x14ac:dyDescent="0.3">
      <c r="A10412">
        <v>5</v>
      </c>
      <c r="B10412">
        <v>28192</v>
      </c>
      <c r="C10412">
        <v>1</v>
      </c>
      <c r="D10412">
        <v>76000</v>
      </c>
      <c r="E10412" s="46">
        <v>45354</v>
      </c>
      <c r="F10412">
        <v>-585</v>
      </c>
      <c r="I10412" t="str">
        <f>INDEX(LedgerMapping[[#All],[Level 3]],MATCH(Actuals[[#This Row],[Sub Ledger]],LedgerMapping[[#All],[Sub Ledger]],0))</f>
        <v>Administration</v>
      </c>
      <c r="J10412" s="22">
        <f>YEAR(Actuals[[#This Row],[Date]])</f>
        <v>2024</v>
      </c>
      <c r="K10412" s="22">
        <f>MONTH(Actuals[[#This Row],[Date]])</f>
        <v>3</v>
      </c>
      <c r="L10412" s="12"/>
    </row>
    <row r="10413" spans="1:12" x14ac:dyDescent="0.3">
      <c r="A10413">
        <v>5</v>
      </c>
      <c r="B10413">
        <v>29346</v>
      </c>
      <c r="C10413">
        <v>1</v>
      </c>
      <c r="D10413">
        <v>76000</v>
      </c>
      <c r="E10413" s="46">
        <v>45384</v>
      </c>
      <c r="F10413">
        <v>-573</v>
      </c>
      <c r="I10413" t="str">
        <f>INDEX(LedgerMapping[[#All],[Level 3]],MATCH(Actuals[[#This Row],[Sub Ledger]],LedgerMapping[[#All],[Sub Ledger]],0))</f>
        <v>Administration</v>
      </c>
      <c r="J10413" s="22">
        <f>YEAR(Actuals[[#This Row],[Date]])</f>
        <v>2024</v>
      </c>
      <c r="K10413" s="22">
        <f>MONTH(Actuals[[#This Row],[Date]])</f>
        <v>4</v>
      </c>
      <c r="L10413" s="12"/>
    </row>
    <row r="10414" spans="1:12" x14ac:dyDescent="0.3">
      <c r="A10414">
        <v>5</v>
      </c>
      <c r="B10414">
        <v>30472</v>
      </c>
      <c r="C10414">
        <v>1</v>
      </c>
      <c r="D10414">
        <v>76000</v>
      </c>
      <c r="E10414" s="46">
        <v>45415</v>
      </c>
      <c r="F10414">
        <v>-624</v>
      </c>
      <c r="I10414" t="str">
        <f>INDEX(LedgerMapping[[#All],[Level 3]],MATCH(Actuals[[#This Row],[Sub Ledger]],LedgerMapping[[#All],[Sub Ledger]],0))</f>
        <v>Administration</v>
      </c>
      <c r="J10414" s="22">
        <f>YEAR(Actuals[[#This Row],[Date]])</f>
        <v>2024</v>
      </c>
      <c r="K10414" s="22">
        <f>MONTH(Actuals[[#This Row],[Date]])</f>
        <v>5</v>
      </c>
      <c r="L10414" s="12"/>
    </row>
    <row r="10415" spans="1:12" x14ac:dyDescent="0.3">
      <c r="A10415">
        <v>5</v>
      </c>
      <c r="B10415">
        <v>31598</v>
      </c>
      <c r="C10415">
        <v>1</v>
      </c>
      <c r="D10415">
        <v>76000</v>
      </c>
      <c r="E10415" s="46">
        <v>45445</v>
      </c>
      <c r="F10415">
        <v>-743</v>
      </c>
      <c r="I10415" t="str">
        <f>INDEX(LedgerMapping[[#All],[Level 3]],MATCH(Actuals[[#This Row],[Sub Ledger]],LedgerMapping[[#All],[Sub Ledger]],0))</f>
        <v>Administration</v>
      </c>
      <c r="J10415" s="22">
        <f>YEAR(Actuals[[#This Row],[Date]])</f>
        <v>2024</v>
      </c>
      <c r="K10415" s="22">
        <f>MONTH(Actuals[[#This Row],[Date]])</f>
        <v>6</v>
      </c>
      <c r="L10415" s="12"/>
    </row>
    <row r="10416" spans="1:12" x14ac:dyDescent="0.3">
      <c r="A10416">
        <v>5</v>
      </c>
      <c r="B10416">
        <v>32722</v>
      </c>
      <c r="C10416">
        <v>1</v>
      </c>
      <c r="D10416">
        <v>76000</v>
      </c>
      <c r="E10416" s="46">
        <v>45476</v>
      </c>
      <c r="F10416">
        <v>-643</v>
      </c>
      <c r="I10416" t="str">
        <f>INDEX(LedgerMapping[[#All],[Level 3]],MATCH(Actuals[[#This Row],[Sub Ledger]],LedgerMapping[[#All],[Sub Ledger]],0))</f>
        <v>Administration</v>
      </c>
      <c r="J10416" s="22">
        <f>YEAR(Actuals[[#This Row],[Date]])</f>
        <v>2024</v>
      </c>
      <c r="K10416" s="22">
        <f>MONTH(Actuals[[#This Row],[Date]])</f>
        <v>7</v>
      </c>
      <c r="L10416" s="12"/>
    </row>
    <row r="10417" spans="1:12" x14ac:dyDescent="0.3">
      <c r="A10417">
        <v>5</v>
      </c>
      <c r="B10417">
        <v>33847</v>
      </c>
      <c r="C10417">
        <v>1</v>
      </c>
      <c r="D10417">
        <v>76000</v>
      </c>
      <c r="E10417" s="46">
        <v>45507</v>
      </c>
      <c r="F10417">
        <v>-573</v>
      </c>
      <c r="I10417" t="str">
        <f>INDEX(LedgerMapping[[#All],[Level 3]],MATCH(Actuals[[#This Row],[Sub Ledger]],LedgerMapping[[#All],[Sub Ledger]],0))</f>
        <v>Administration</v>
      </c>
      <c r="J10417" s="22">
        <f>YEAR(Actuals[[#This Row],[Date]])</f>
        <v>2024</v>
      </c>
      <c r="K10417" s="22">
        <f>MONTH(Actuals[[#This Row],[Date]])</f>
        <v>8</v>
      </c>
      <c r="L10417" s="12"/>
    </row>
    <row r="10418" spans="1:12" x14ac:dyDescent="0.3">
      <c r="A10418">
        <v>5</v>
      </c>
      <c r="B10418">
        <v>34997</v>
      </c>
      <c r="C10418">
        <v>1</v>
      </c>
      <c r="D10418">
        <v>76000</v>
      </c>
      <c r="E10418" s="46">
        <v>45536</v>
      </c>
      <c r="F10418">
        <v>-654</v>
      </c>
      <c r="I10418" t="str">
        <f>INDEX(LedgerMapping[[#All],[Level 3]],MATCH(Actuals[[#This Row],[Sub Ledger]],LedgerMapping[[#All],[Sub Ledger]],0))</f>
        <v>Administration</v>
      </c>
      <c r="J10418" s="22">
        <f>YEAR(Actuals[[#This Row],[Date]])</f>
        <v>2024</v>
      </c>
      <c r="K10418" s="22">
        <f>MONTH(Actuals[[#This Row],[Date]])</f>
        <v>9</v>
      </c>
      <c r="L10418" s="12"/>
    </row>
    <row r="10419" spans="1:12" x14ac:dyDescent="0.3">
      <c r="A10419">
        <v>5</v>
      </c>
      <c r="B10419">
        <v>36147</v>
      </c>
      <c r="C10419">
        <v>1</v>
      </c>
      <c r="D10419">
        <v>76000</v>
      </c>
      <c r="E10419" s="46">
        <v>45567</v>
      </c>
      <c r="F10419">
        <v>-716</v>
      </c>
      <c r="I10419" t="str">
        <f>INDEX(LedgerMapping[[#All],[Level 3]],MATCH(Actuals[[#This Row],[Sub Ledger]],LedgerMapping[[#All],[Sub Ledger]],0))</f>
        <v>Administration</v>
      </c>
      <c r="J10419" s="22">
        <f>YEAR(Actuals[[#This Row],[Date]])</f>
        <v>2024</v>
      </c>
      <c r="K10419" s="22">
        <f>MONTH(Actuals[[#This Row],[Date]])</f>
        <v>10</v>
      </c>
      <c r="L10419" s="12"/>
    </row>
    <row r="10420" spans="1:12" x14ac:dyDescent="0.3">
      <c r="A10420">
        <v>5</v>
      </c>
      <c r="B10420">
        <v>37297</v>
      </c>
      <c r="C10420">
        <v>1</v>
      </c>
      <c r="D10420">
        <v>76000</v>
      </c>
      <c r="E10420" s="46">
        <v>45597</v>
      </c>
      <c r="F10420">
        <v>-743</v>
      </c>
      <c r="I10420" t="str">
        <f>INDEX(LedgerMapping[[#All],[Level 3]],MATCH(Actuals[[#This Row],[Sub Ledger]],LedgerMapping[[#All],[Sub Ledger]],0))</f>
        <v>Administration</v>
      </c>
      <c r="J10420" s="22">
        <f>YEAR(Actuals[[#This Row],[Date]])</f>
        <v>2024</v>
      </c>
      <c r="K10420" s="22">
        <f>MONTH(Actuals[[#This Row],[Date]])</f>
        <v>11</v>
      </c>
      <c r="L10420" s="12"/>
    </row>
    <row r="10421" spans="1:12" x14ac:dyDescent="0.3">
      <c r="A10421">
        <v>5</v>
      </c>
      <c r="B10421">
        <v>38447</v>
      </c>
      <c r="C10421">
        <v>1</v>
      </c>
      <c r="D10421">
        <v>76000</v>
      </c>
      <c r="E10421" s="46">
        <v>45628</v>
      </c>
      <c r="F10421">
        <v>-562</v>
      </c>
      <c r="I10421" t="str">
        <f>INDEX(LedgerMapping[[#All],[Level 3]],MATCH(Actuals[[#This Row],[Sub Ledger]],LedgerMapping[[#All],[Sub Ledger]],0))</f>
        <v>Administration</v>
      </c>
      <c r="J10421" s="22">
        <f>YEAR(Actuals[[#This Row],[Date]])</f>
        <v>2024</v>
      </c>
      <c r="K10421" s="22">
        <f>MONTH(Actuals[[#This Row],[Date]])</f>
        <v>12</v>
      </c>
      <c r="L10421" s="12"/>
    </row>
    <row r="10422" spans="1:12" x14ac:dyDescent="0.3">
      <c r="A10422">
        <v>5</v>
      </c>
      <c r="B10422">
        <v>353</v>
      </c>
      <c r="C10422">
        <v>1</v>
      </c>
      <c r="D10422">
        <v>77000</v>
      </c>
      <c r="E10422" s="46">
        <v>44562</v>
      </c>
      <c r="F10422">
        <v>-691</v>
      </c>
      <c r="I10422" t="str">
        <f>INDEX(LedgerMapping[[#All],[Level 3]],MATCH(Actuals[[#This Row],[Sub Ledger]],LedgerMapping[[#All],[Sub Ledger]],0))</f>
        <v>Administration</v>
      </c>
      <c r="J10422" s="22">
        <f>YEAR(Actuals[[#This Row],[Date]])</f>
        <v>2022</v>
      </c>
      <c r="K10422" s="22">
        <f>MONTH(Actuals[[#This Row],[Date]])</f>
        <v>1</v>
      </c>
      <c r="L10422" s="12"/>
    </row>
    <row r="10423" spans="1:12" x14ac:dyDescent="0.3">
      <c r="A10423">
        <v>5</v>
      </c>
      <c r="B10423">
        <v>1477</v>
      </c>
      <c r="C10423">
        <v>1</v>
      </c>
      <c r="D10423">
        <v>77000</v>
      </c>
      <c r="E10423" s="46">
        <v>44593</v>
      </c>
      <c r="F10423">
        <v>-793</v>
      </c>
      <c r="I10423" t="str">
        <f>INDEX(LedgerMapping[[#All],[Level 3]],MATCH(Actuals[[#This Row],[Sub Ledger]],LedgerMapping[[#All],[Sub Ledger]],0))</f>
        <v>Administration</v>
      </c>
      <c r="J10423" s="22">
        <f>YEAR(Actuals[[#This Row],[Date]])</f>
        <v>2022</v>
      </c>
      <c r="K10423" s="22">
        <f>MONTH(Actuals[[#This Row],[Date]])</f>
        <v>2</v>
      </c>
      <c r="L10423" s="12"/>
    </row>
    <row r="10424" spans="1:12" x14ac:dyDescent="0.3">
      <c r="A10424">
        <v>5</v>
      </c>
      <c r="B10424">
        <v>2599</v>
      </c>
      <c r="C10424">
        <v>1</v>
      </c>
      <c r="D10424">
        <v>77000</v>
      </c>
      <c r="E10424" s="46">
        <v>44624</v>
      </c>
      <c r="F10424">
        <v>-648</v>
      </c>
      <c r="I10424" t="str">
        <f>INDEX(LedgerMapping[[#All],[Level 3]],MATCH(Actuals[[#This Row],[Sub Ledger]],LedgerMapping[[#All],[Sub Ledger]],0))</f>
        <v>Administration</v>
      </c>
      <c r="J10424" s="22">
        <f>YEAR(Actuals[[#This Row],[Date]])</f>
        <v>2022</v>
      </c>
      <c r="K10424" s="22">
        <f>MONTH(Actuals[[#This Row],[Date]])</f>
        <v>3</v>
      </c>
      <c r="L10424" s="12"/>
    </row>
    <row r="10425" spans="1:12" x14ac:dyDescent="0.3">
      <c r="A10425">
        <v>5</v>
      </c>
      <c r="B10425">
        <v>3721</v>
      </c>
      <c r="C10425">
        <v>1</v>
      </c>
      <c r="D10425">
        <v>77000</v>
      </c>
      <c r="E10425" s="46">
        <v>44654</v>
      </c>
      <c r="F10425">
        <v>-667</v>
      </c>
      <c r="I10425" t="str">
        <f>INDEX(LedgerMapping[[#All],[Level 3]],MATCH(Actuals[[#This Row],[Sub Ledger]],LedgerMapping[[#All],[Sub Ledger]],0))</f>
        <v>Administration</v>
      </c>
      <c r="J10425" s="22">
        <f>YEAR(Actuals[[#This Row],[Date]])</f>
        <v>2022</v>
      </c>
      <c r="K10425" s="22">
        <f>MONTH(Actuals[[#This Row],[Date]])</f>
        <v>4</v>
      </c>
      <c r="L10425" s="12"/>
    </row>
    <row r="10426" spans="1:12" x14ac:dyDescent="0.3">
      <c r="A10426">
        <v>5</v>
      </c>
      <c r="B10426">
        <v>4841</v>
      </c>
      <c r="C10426">
        <v>1</v>
      </c>
      <c r="D10426">
        <v>77000</v>
      </c>
      <c r="E10426" s="46">
        <v>44685</v>
      </c>
      <c r="F10426">
        <v>-720</v>
      </c>
      <c r="I10426" t="str">
        <f>INDEX(LedgerMapping[[#All],[Level 3]],MATCH(Actuals[[#This Row],[Sub Ledger]],LedgerMapping[[#All],[Sub Ledger]],0))</f>
        <v>Administration</v>
      </c>
      <c r="J10426" s="22">
        <f>YEAR(Actuals[[#This Row],[Date]])</f>
        <v>2022</v>
      </c>
      <c r="K10426" s="22">
        <f>MONTH(Actuals[[#This Row],[Date]])</f>
        <v>5</v>
      </c>
      <c r="L10426" s="12"/>
    </row>
    <row r="10427" spans="1:12" x14ac:dyDescent="0.3">
      <c r="A10427">
        <v>5</v>
      </c>
      <c r="B10427">
        <v>5965</v>
      </c>
      <c r="C10427">
        <v>1</v>
      </c>
      <c r="D10427">
        <v>77000</v>
      </c>
      <c r="E10427" s="46">
        <v>44715</v>
      </c>
      <c r="F10427">
        <v>-734</v>
      </c>
      <c r="I10427" t="str">
        <f>INDEX(LedgerMapping[[#All],[Level 3]],MATCH(Actuals[[#This Row],[Sub Ledger]],LedgerMapping[[#All],[Sub Ledger]],0))</f>
        <v>Administration</v>
      </c>
      <c r="J10427" s="22">
        <f>YEAR(Actuals[[#This Row],[Date]])</f>
        <v>2022</v>
      </c>
      <c r="K10427" s="22">
        <f>MONTH(Actuals[[#This Row],[Date]])</f>
        <v>6</v>
      </c>
      <c r="L10427" s="12"/>
    </row>
    <row r="10428" spans="1:12" x14ac:dyDescent="0.3">
      <c r="A10428">
        <v>5</v>
      </c>
      <c r="B10428">
        <v>7090</v>
      </c>
      <c r="C10428">
        <v>1</v>
      </c>
      <c r="D10428">
        <v>77000</v>
      </c>
      <c r="E10428" s="46">
        <v>44746</v>
      </c>
      <c r="F10428">
        <v>-611</v>
      </c>
      <c r="I10428" t="str">
        <f>INDEX(LedgerMapping[[#All],[Level 3]],MATCH(Actuals[[#This Row],[Sub Ledger]],LedgerMapping[[#All],[Sub Ledger]],0))</f>
        <v>Administration</v>
      </c>
      <c r="J10428" s="22">
        <f>YEAR(Actuals[[#This Row],[Date]])</f>
        <v>2022</v>
      </c>
      <c r="K10428" s="22">
        <f>MONTH(Actuals[[#This Row],[Date]])</f>
        <v>7</v>
      </c>
      <c r="L10428" s="12"/>
    </row>
    <row r="10429" spans="1:12" x14ac:dyDescent="0.3">
      <c r="A10429">
        <v>5</v>
      </c>
      <c r="B10429">
        <v>8210</v>
      </c>
      <c r="C10429">
        <v>1</v>
      </c>
      <c r="D10429">
        <v>77000</v>
      </c>
      <c r="E10429" s="46">
        <v>44777</v>
      </c>
      <c r="F10429">
        <v>-734</v>
      </c>
      <c r="I10429" t="str">
        <f>INDEX(LedgerMapping[[#All],[Level 3]],MATCH(Actuals[[#This Row],[Sub Ledger]],LedgerMapping[[#All],[Sub Ledger]],0))</f>
        <v>Administration</v>
      </c>
      <c r="J10429" s="22">
        <f>YEAR(Actuals[[#This Row],[Date]])</f>
        <v>2022</v>
      </c>
      <c r="K10429" s="22">
        <f>MONTH(Actuals[[#This Row],[Date]])</f>
        <v>8</v>
      </c>
      <c r="L10429" s="12"/>
    </row>
    <row r="10430" spans="1:12" x14ac:dyDescent="0.3">
      <c r="A10430">
        <v>5</v>
      </c>
      <c r="B10430">
        <v>9331</v>
      </c>
      <c r="C10430">
        <v>1</v>
      </c>
      <c r="D10430">
        <v>77000</v>
      </c>
      <c r="E10430" s="46">
        <v>44805</v>
      </c>
      <c r="F10430">
        <v>-705</v>
      </c>
      <c r="I10430" t="str">
        <f>INDEX(LedgerMapping[[#All],[Level 3]],MATCH(Actuals[[#This Row],[Sub Ledger]],LedgerMapping[[#All],[Sub Ledger]],0))</f>
        <v>Administration</v>
      </c>
      <c r="J10430" s="22">
        <f>YEAR(Actuals[[#This Row],[Date]])</f>
        <v>2022</v>
      </c>
      <c r="K10430" s="22">
        <f>MONTH(Actuals[[#This Row],[Date]])</f>
        <v>9</v>
      </c>
      <c r="L10430" s="12"/>
    </row>
    <row r="10431" spans="1:12" x14ac:dyDescent="0.3">
      <c r="A10431">
        <v>5</v>
      </c>
      <c r="B10431">
        <v>10448</v>
      </c>
      <c r="C10431">
        <v>1</v>
      </c>
      <c r="D10431">
        <v>77000</v>
      </c>
      <c r="E10431" s="46">
        <v>44836</v>
      </c>
      <c r="F10431">
        <v>-792</v>
      </c>
      <c r="I10431" t="str">
        <f>INDEX(LedgerMapping[[#All],[Level 3]],MATCH(Actuals[[#This Row],[Sub Ledger]],LedgerMapping[[#All],[Sub Ledger]],0))</f>
        <v>Administration</v>
      </c>
      <c r="J10431" s="22">
        <f>YEAR(Actuals[[#This Row],[Date]])</f>
        <v>2022</v>
      </c>
      <c r="K10431" s="22">
        <f>MONTH(Actuals[[#This Row],[Date]])</f>
        <v>10</v>
      </c>
      <c r="L10431" s="12"/>
    </row>
    <row r="10432" spans="1:12" x14ac:dyDescent="0.3">
      <c r="A10432">
        <v>5</v>
      </c>
      <c r="B10432">
        <v>11567</v>
      </c>
      <c r="C10432">
        <v>1</v>
      </c>
      <c r="D10432">
        <v>77000</v>
      </c>
      <c r="E10432" s="46">
        <v>44866</v>
      </c>
      <c r="F10432">
        <v>-705</v>
      </c>
      <c r="I10432" t="str">
        <f>INDEX(LedgerMapping[[#All],[Level 3]],MATCH(Actuals[[#This Row],[Sub Ledger]],LedgerMapping[[#All],[Sub Ledger]],0))</f>
        <v>Administration</v>
      </c>
      <c r="J10432" s="22">
        <f>YEAR(Actuals[[#This Row],[Date]])</f>
        <v>2022</v>
      </c>
      <c r="K10432" s="22">
        <f>MONTH(Actuals[[#This Row],[Date]])</f>
        <v>11</v>
      </c>
      <c r="L10432" s="12"/>
    </row>
    <row r="10433" spans="1:12" x14ac:dyDescent="0.3">
      <c r="A10433">
        <v>5</v>
      </c>
      <c r="B10433">
        <v>12695</v>
      </c>
      <c r="C10433">
        <v>1</v>
      </c>
      <c r="D10433">
        <v>77000</v>
      </c>
      <c r="E10433" s="46">
        <v>44897</v>
      </c>
      <c r="F10433">
        <v>-769</v>
      </c>
      <c r="I10433" t="str">
        <f>INDEX(LedgerMapping[[#All],[Level 3]],MATCH(Actuals[[#This Row],[Sub Ledger]],LedgerMapping[[#All],[Sub Ledger]],0))</f>
        <v>Administration</v>
      </c>
      <c r="J10433" s="22">
        <f>YEAR(Actuals[[#This Row],[Date]])</f>
        <v>2022</v>
      </c>
      <c r="K10433" s="22">
        <f>MONTH(Actuals[[#This Row],[Date]])</f>
        <v>12</v>
      </c>
      <c r="L10433" s="12"/>
    </row>
    <row r="10434" spans="1:12" x14ac:dyDescent="0.3">
      <c r="A10434">
        <v>5</v>
      </c>
      <c r="B10434">
        <v>13719</v>
      </c>
      <c r="C10434">
        <v>1</v>
      </c>
      <c r="D10434">
        <v>77000</v>
      </c>
      <c r="E10434" s="46">
        <v>44927</v>
      </c>
      <c r="F10434">
        <v>-757</v>
      </c>
      <c r="I10434" t="str">
        <f>INDEX(LedgerMapping[[#All],[Level 3]],MATCH(Actuals[[#This Row],[Sub Ledger]],LedgerMapping[[#All],[Sub Ledger]],0))</f>
        <v>Administration</v>
      </c>
      <c r="J10434" s="22">
        <f>YEAR(Actuals[[#This Row],[Date]])</f>
        <v>2023</v>
      </c>
      <c r="K10434" s="22">
        <f>MONTH(Actuals[[#This Row],[Date]])</f>
        <v>1</v>
      </c>
      <c r="L10434" s="12"/>
    </row>
    <row r="10435" spans="1:12" x14ac:dyDescent="0.3">
      <c r="A10435">
        <v>5</v>
      </c>
      <c r="B10435">
        <v>14729</v>
      </c>
      <c r="C10435">
        <v>1</v>
      </c>
      <c r="D10435">
        <v>77000</v>
      </c>
      <c r="E10435" s="46">
        <v>44958</v>
      </c>
      <c r="F10435">
        <v>-728</v>
      </c>
      <c r="I10435" t="str">
        <f>INDEX(LedgerMapping[[#All],[Level 3]],MATCH(Actuals[[#This Row],[Sub Ledger]],LedgerMapping[[#All],[Sub Ledger]],0))</f>
        <v>Administration</v>
      </c>
      <c r="J10435" s="22">
        <f>YEAR(Actuals[[#This Row],[Date]])</f>
        <v>2023</v>
      </c>
      <c r="K10435" s="22">
        <f>MONTH(Actuals[[#This Row],[Date]])</f>
        <v>2</v>
      </c>
      <c r="L10435" s="12"/>
    </row>
    <row r="10436" spans="1:12" x14ac:dyDescent="0.3">
      <c r="A10436">
        <v>5</v>
      </c>
      <c r="B10436">
        <v>15709</v>
      </c>
      <c r="C10436">
        <v>1</v>
      </c>
      <c r="D10436">
        <v>77000</v>
      </c>
      <c r="E10436" s="46">
        <v>44988</v>
      </c>
      <c r="F10436">
        <v>-644</v>
      </c>
      <c r="I10436" t="str">
        <f>INDEX(LedgerMapping[[#All],[Level 3]],MATCH(Actuals[[#This Row],[Sub Ledger]],LedgerMapping[[#All],[Sub Ledger]],0))</f>
        <v>Administration</v>
      </c>
      <c r="J10436" s="22">
        <f>YEAR(Actuals[[#This Row],[Date]])</f>
        <v>2023</v>
      </c>
      <c r="K10436" s="22">
        <f>MONTH(Actuals[[#This Row],[Date]])</f>
        <v>3</v>
      </c>
      <c r="L10436" s="12"/>
    </row>
    <row r="10437" spans="1:12" x14ac:dyDescent="0.3">
      <c r="A10437">
        <v>5</v>
      </c>
      <c r="B10437">
        <v>16741</v>
      </c>
      <c r="C10437">
        <v>1</v>
      </c>
      <c r="D10437">
        <v>77000</v>
      </c>
      <c r="E10437" s="46">
        <v>45018</v>
      </c>
      <c r="F10437">
        <v>-772</v>
      </c>
      <c r="I10437" t="str">
        <f>INDEX(LedgerMapping[[#All],[Level 3]],MATCH(Actuals[[#This Row],[Sub Ledger]],LedgerMapping[[#All],[Sub Ledger]],0))</f>
        <v>Administration</v>
      </c>
      <c r="J10437" s="22">
        <f>YEAR(Actuals[[#This Row],[Date]])</f>
        <v>2023</v>
      </c>
      <c r="K10437" s="22">
        <f>MONTH(Actuals[[#This Row],[Date]])</f>
        <v>4</v>
      </c>
      <c r="L10437" s="12"/>
    </row>
    <row r="10438" spans="1:12" x14ac:dyDescent="0.3">
      <c r="A10438">
        <v>5</v>
      </c>
      <c r="B10438">
        <v>17772</v>
      </c>
      <c r="C10438">
        <v>1</v>
      </c>
      <c r="D10438">
        <v>77000</v>
      </c>
      <c r="E10438" s="46">
        <v>45049</v>
      </c>
      <c r="F10438">
        <v>-589</v>
      </c>
      <c r="I10438" t="str">
        <f>INDEX(LedgerMapping[[#All],[Level 3]],MATCH(Actuals[[#This Row],[Sub Ledger]],LedgerMapping[[#All],[Sub Ledger]],0))</f>
        <v>Administration</v>
      </c>
      <c r="J10438" s="22">
        <f>YEAR(Actuals[[#This Row],[Date]])</f>
        <v>2023</v>
      </c>
      <c r="K10438" s="22">
        <f>MONTH(Actuals[[#This Row],[Date]])</f>
        <v>5</v>
      </c>
      <c r="L10438" s="12"/>
    </row>
    <row r="10439" spans="1:12" x14ac:dyDescent="0.3">
      <c r="A10439">
        <v>5</v>
      </c>
      <c r="B10439">
        <v>18776</v>
      </c>
      <c r="C10439">
        <v>1</v>
      </c>
      <c r="D10439">
        <v>77000</v>
      </c>
      <c r="E10439" s="46">
        <v>45079</v>
      </c>
      <c r="F10439">
        <v>-614</v>
      </c>
      <c r="I10439" t="str">
        <f>INDEX(LedgerMapping[[#All],[Level 3]],MATCH(Actuals[[#This Row],[Sub Ledger]],LedgerMapping[[#All],[Sub Ledger]],0))</f>
        <v>Administration</v>
      </c>
      <c r="J10439" s="22">
        <f>YEAR(Actuals[[#This Row],[Date]])</f>
        <v>2023</v>
      </c>
      <c r="K10439" s="22">
        <f>MONTH(Actuals[[#This Row],[Date]])</f>
        <v>6</v>
      </c>
      <c r="L10439" s="12"/>
    </row>
    <row r="10440" spans="1:12" x14ac:dyDescent="0.3">
      <c r="A10440">
        <v>5</v>
      </c>
      <c r="B10440">
        <v>19804</v>
      </c>
      <c r="C10440">
        <v>1</v>
      </c>
      <c r="D10440">
        <v>77000</v>
      </c>
      <c r="E10440" s="46">
        <v>45110</v>
      </c>
      <c r="F10440">
        <v>-809</v>
      </c>
      <c r="I10440" t="str">
        <f>INDEX(LedgerMapping[[#All],[Level 3]],MATCH(Actuals[[#This Row],[Sub Ledger]],LedgerMapping[[#All],[Sub Ledger]],0))</f>
        <v>Administration</v>
      </c>
      <c r="J10440" s="22">
        <f>YEAR(Actuals[[#This Row],[Date]])</f>
        <v>2023</v>
      </c>
      <c r="K10440" s="22">
        <f>MONTH(Actuals[[#This Row],[Date]])</f>
        <v>7</v>
      </c>
      <c r="L10440" s="12"/>
    </row>
    <row r="10441" spans="1:12" x14ac:dyDescent="0.3">
      <c r="A10441">
        <v>5</v>
      </c>
      <c r="B10441">
        <v>20835</v>
      </c>
      <c r="C10441">
        <v>1</v>
      </c>
      <c r="D10441">
        <v>77000</v>
      </c>
      <c r="E10441" s="46">
        <v>45141</v>
      </c>
      <c r="F10441">
        <v>-709</v>
      </c>
      <c r="I10441" t="str">
        <f>INDEX(LedgerMapping[[#All],[Level 3]],MATCH(Actuals[[#This Row],[Sub Ledger]],LedgerMapping[[#All],[Sub Ledger]],0))</f>
        <v>Administration</v>
      </c>
      <c r="J10441" s="22">
        <f>YEAR(Actuals[[#This Row],[Date]])</f>
        <v>2023</v>
      </c>
      <c r="K10441" s="22">
        <f>MONTH(Actuals[[#This Row],[Date]])</f>
        <v>8</v>
      </c>
      <c r="L10441" s="12"/>
    </row>
    <row r="10442" spans="1:12" x14ac:dyDescent="0.3">
      <c r="A10442">
        <v>5</v>
      </c>
      <c r="B10442">
        <v>21836</v>
      </c>
      <c r="C10442">
        <v>1</v>
      </c>
      <c r="D10442">
        <v>77000</v>
      </c>
      <c r="E10442" s="46">
        <v>45169</v>
      </c>
      <c r="F10442">
        <v>-757</v>
      </c>
      <c r="I10442" t="str">
        <f>INDEX(LedgerMapping[[#All],[Level 3]],MATCH(Actuals[[#This Row],[Sub Ledger]],LedgerMapping[[#All],[Sub Ledger]],0))</f>
        <v>Administration</v>
      </c>
      <c r="J10442" s="22">
        <f>YEAR(Actuals[[#This Row],[Date]])</f>
        <v>2023</v>
      </c>
      <c r="K10442" s="22">
        <f>MONTH(Actuals[[#This Row],[Date]])</f>
        <v>8</v>
      </c>
      <c r="L10442" s="12"/>
    </row>
    <row r="10443" spans="1:12" x14ac:dyDescent="0.3">
      <c r="A10443">
        <v>5</v>
      </c>
      <c r="B10443">
        <v>22813</v>
      </c>
      <c r="C10443">
        <v>1</v>
      </c>
      <c r="D10443">
        <v>77000</v>
      </c>
      <c r="E10443" s="46">
        <v>45200</v>
      </c>
      <c r="F10443">
        <v>-690</v>
      </c>
      <c r="I10443" t="str">
        <f>INDEX(LedgerMapping[[#All],[Level 3]],MATCH(Actuals[[#This Row],[Sub Ledger]],LedgerMapping[[#All],[Sub Ledger]],0))</f>
        <v>Administration</v>
      </c>
      <c r="J10443" s="22">
        <f>YEAR(Actuals[[#This Row],[Date]])</f>
        <v>2023</v>
      </c>
      <c r="K10443" s="22">
        <f>MONTH(Actuals[[#This Row],[Date]])</f>
        <v>10</v>
      </c>
      <c r="L10443" s="12"/>
    </row>
    <row r="10444" spans="1:12" x14ac:dyDescent="0.3">
      <c r="A10444">
        <v>5</v>
      </c>
      <c r="B10444">
        <v>23817</v>
      </c>
      <c r="C10444">
        <v>1</v>
      </c>
      <c r="D10444">
        <v>77000</v>
      </c>
      <c r="E10444" s="46">
        <v>45230</v>
      </c>
      <c r="F10444">
        <v>-620</v>
      </c>
      <c r="I10444" t="str">
        <f>INDEX(LedgerMapping[[#All],[Level 3]],MATCH(Actuals[[#This Row],[Sub Ledger]],LedgerMapping[[#All],[Sub Ledger]],0))</f>
        <v>Administration</v>
      </c>
      <c r="J10444" s="22">
        <f>YEAR(Actuals[[#This Row],[Date]])</f>
        <v>2023</v>
      </c>
      <c r="K10444" s="22">
        <f>MONTH(Actuals[[#This Row],[Date]])</f>
        <v>10</v>
      </c>
      <c r="L10444" s="12"/>
    </row>
    <row r="10445" spans="1:12" x14ac:dyDescent="0.3">
      <c r="A10445">
        <v>5</v>
      </c>
      <c r="B10445">
        <v>24846</v>
      </c>
      <c r="C10445">
        <v>1</v>
      </c>
      <c r="D10445">
        <v>77000</v>
      </c>
      <c r="E10445" s="46">
        <v>45261</v>
      </c>
      <c r="F10445">
        <v>-571</v>
      </c>
      <c r="I10445" t="str">
        <f>INDEX(LedgerMapping[[#All],[Level 3]],MATCH(Actuals[[#This Row],[Sub Ledger]],LedgerMapping[[#All],[Sub Ledger]],0))</f>
        <v>Administration</v>
      </c>
      <c r="J10445" s="22">
        <f>YEAR(Actuals[[#This Row],[Date]])</f>
        <v>2023</v>
      </c>
      <c r="K10445" s="22">
        <f>MONTH(Actuals[[#This Row],[Date]])</f>
        <v>12</v>
      </c>
      <c r="L10445" s="12"/>
    </row>
    <row r="10446" spans="1:12" x14ac:dyDescent="0.3">
      <c r="A10446">
        <v>5</v>
      </c>
      <c r="B10446">
        <v>25910</v>
      </c>
      <c r="C10446">
        <v>1</v>
      </c>
      <c r="D10446">
        <v>77000</v>
      </c>
      <c r="E10446" s="46">
        <v>45291</v>
      </c>
      <c r="F10446">
        <v>-825</v>
      </c>
      <c r="I10446" t="str">
        <f>INDEX(LedgerMapping[[#All],[Level 3]],MATCH(Actuals[[#This Row],[Sub Ledger]],LedgerMapping[[#All],[Sub Ledger]],0))</f>
        <v>Administration</v>
      </c>
      <c r="J10446" s="22">
        <f>YEAR(Actuals[[#This Row],[Date]])</f>
        <v>2023</v>
      </c>
      <c r="K10446" s="22">
        <f>MONTH(Actuals[[#This Row],[Date]])</f>
        <v>12</v>
      </c>
      <c r="L10446" s="12"/>
    </row>
    <row r="10447" spans="1:12" x14ac:dyDescent="0.3">
      <c r="A10447">
        <v>5</v>
      </c>
      <c r="B10447">
        <v>27043</v>
      </c>
      <c r="C10447">
        <v>1</v>
      </c>
      <c r="D10447">
        <v>77000</v>
      </c>
      <c r="E10447" s="46">
        <v>45322</v>
      </c>
      <c r="F10447">
        <v>-1145</v>
      </c>
      <c r="I10447" t="str">
        <f>INDEX(LedgerMapping[[#All],[Level 3]],MATCH(Actuals[[#This Row],[Sub Ledger]],LedgerMapping[[#All],[Sub Ledger]],0))</f>
        <v>Administration</v>
      </c>
      <c r="J10447" s="22">
        <f>YEAR(Actuals[[#This Row],[Date]])</f>
        <v>2024</v>
      </c>
      <c r="K10447" s="22">
        <f>MONTH(Actuals[[#This Row],[Date]])</f>
        <v>1</v>
      </c>
      <c r="L10447" s="12"/>
    </row>
    <row r="10448" spans="1:12" x14ac:dyDescent="0.3">
      <c r="A10448">
        <v>5</v>
      </c>
      <c r="B10448">
        <v>28193</v>
      </c>
      <c r="C10448">
        <v>1</v>
      </c>
      <c r="D10448">
        <v>77000</v>
      </c>
      <c r="E10448" s="46">
        <v>45354</v>
      </c>
      <c r="F10448">
        <v>-1053</v>
      </c>
      <c r="I10448" t="str">
        <f>INDEX(LedgerMapping[[#All],[Level 3]],MATCH(Actuals[[#This Row],[Sub Ledger]],LedgerMapping[[#All],[Sub Ledger]],0))</f>
        <v>Administration</v>
      </c>
      <c r="J10448" s="22">
        <f>YEAR(Actuals[[#This Row],[Date]])</f>
        <v>2024</v>
      </c>
      <c r="K10448" s="22">
        <f>MONTH(Actuals[[#This Row],[Date]])</f>
        <v>3</v>
      </c>
      <c r="L10448" s="12"/>
    </row>
    <row r="10449" spans="1:12" x14ac:dyDescent="0.3">
      <c r="A10449">
        <v>5</v>
      </c>
      <c r="B10449">
        <v>29347</v>
      </c>
      <c r="C10449">
        <v>1</v>
      </c>
      <c r="D10449">
        <v>77000</v>
      </c>
      <c r="E10449" s="46">
        <v>45384</v>
      </c>
      <c r="F10449">
        <v>-1031</v>
      </c>
      <c r="I10449" t="str">
        <f>INDEX(LedgerMapping[[#All],[Level 3]],MATCH(Actuals[[#This Row],[Sub Ledger]],LedgerMapping[[#All],[Sub Ledger]],0))</f>
        <v>Administration</v>
      </c>
      <c r="J10449" s="22">
        <f>YEAR(Actuals[[#This Row],[Date]])</f>
        <v>2024</v>
      </c>
      <c r="K10449" s="22">
        <f>MONTH(Actuals[[#This Row],[Date]])</f>
        <v>4</v>
      </c>
      <c r="L10449" s="12"/>
    </row>
    <row r="10450" spans="1:12" x14ac:dyDescent="0.3">
      <c r="A10450">
        <v>5</v>
      </c>
      <c r="B10450">
        <v>30473</v>
      </c>
      <c r="C10450">
        <v>1</v>
      </c>
      <c r="D10450">
        <v>77000</v>
      </c>
      <c r="E10450" s="46">
        <v>45415</v>
      </c>
      <c r="F10450">
        <v>-1122</v>
      </c>
      <c r="I10450" t="str">
        <f>INDEX(LedgerMapping[[#All],[Level 3]],MATCH(Actuals[[#This Row],[Sub Ledger]],LedgerMapping[[#All],[Sub Ledger]],0))</f>
        <v>Administration</v>
      </c>
      <c r="J10450" s="22">
        <f>YEAR(Actuals[[#This Row],[Date]])</f>
        <v>2024</v>
      </c>
      <c r="K10450" s="22">
        <f>MONTH(Actuals[[#This Row],[Date]])</f>
        <v>5</v>
      </c>
      <c r="L10450" s="12"/>
    </row>
    <row r="10451" spans="1:12" x14ac:dyDescent="0.3">
      <c r="A10451">
        <v>5</v>
      </c>
      <c r="B10451">
        <v>31599</v>
      </c>
      <c r="C10451">
        <v>1</v>
      </c>
      <c r="D10451">
        <v>77000</v>
      </c>
      <c r="E10451" s="46">
        <v>45445</v>
      </c>
      <c r="F10451">
        <v>-1337</v>
      </c>
      <c r="I10451" t="str">
        <f>INDEX(LedgerMapping[[#All],[Level 3]],MATCH(Actuals[[#This Row],[Sub Ledger]],LedgerMapping[[#All],[Sub Ledger]],0))</f>
        <v>Administration</v>
      </c>
      <c r="J10451" s="22">
        <f>YEAR(Actuals[[#This Row],[Date]])</f>
        <v>2024</v>
      </c>
      <c r="K10451" s="22">
        <f>MONTH(Actuals[[#This Row],[Date]])</f>
        <v>6</v>
      </c>
      <c r="L10451" s="12"/>
    </row>
    <row r="10452" spans="1:12" x14ac:dyDescent="0.3">
      <c r="A10452">
        <v>5</v>
      </c>
      <c r="B10452">
        <v>32723</v>
      </c>
      <c r="C10452">
        <v>1</v>
      </c>
      <c r="D10452">
        <v>77000</v>
      </c>
      <c r="E10452" s="46">
        <v>45476</v>
      </c>
      <c r="F10452">
        <v>-1157</v>
      </c>
      <c r="I10452" t="str">
        <f>INDEX(LedgerMapping[[#All],[Level 3]],MATCH(Actuals[[#This Row],[Sub Ledger]],LedgerMapping[[#All],[Sub Ledger]],0))</f>
        <v>Administration</v>
      </c>
      <c r="J10452" s="22">
        <f>YEAR(Actuals[[#This Row],[Date]])</f>
        <v>2024</v>
      </c>
      <c r="K10452" s="22">
        <f>MONTH(Actuals[[#This Row],[Date]])</f>
        <v>7</v>
      </c>
      <c r="L10452" s="12"/>
    </row>
    <row r="10453" spans="1:12" x14ac:dyDescent="0.3">
      <c r="A10453">
        <v>5</v>
      </c>
      <c r="B10453">
        <v>33848</v>
      </c>
      <c r="C10453">
        <v>1</v>
      </c>
      <c r="D10453">
        <v>77000</v>
      </c>
      <c r="E10453" s="46">
        <v>45507</v>
      </c>
      <c r="F10453">
        <v>-1031</v>
      </c>
      <c r="I10453" t="str">
        <f>INDEX(LedgerMapping[[#All],[Level 3]],MATCH(Actuals[[#This Row],[Sub Ledger]],LedgerMapping[[#All],[Sub Ledger]],0))</f>
        <v>Administration</v>
      </c>
      <c r="J10453" s="22">
        <f>YEAR(Actuals[[#This Row],[Date]])</f>
        <v>2024</v>
      </c>
      <c r="K10453" s="22">
        <f>MONTH(Actuals[[#This Row],[Date]])</f>
        <v>8</v>
      </c>
      <c r="L10453" s="12"/>
    </row>
    <row r="10454" spans="1:12" x14ac:dyDescent="0.3">
      <c r="A10454">
        <v>5</v>
      </c>
      <c r="B10454">
        <v>34998</v>
      </c>
      <c r="C10454">
        <v>1</v>
      </c>
      <c r="D10454">
        <v>77000</v>
      </c>
      <c r="E10454" s="46">
        <v>45536</v>
      </c>
      <c r="F10454">
        <v>-1178</v>
      </c>
      <c r="I10454" t="str">
        <f>INDEX(LedgerMapping[[#All],[Level 3]],MATCH(Actuals[[#This Row],[Sub Ledger]],LedgerMapping[[#All],[Sub Ledger]],0))</f>
        <v>Administration</v>
      </c>
      <c r="J10454" s="22">
        <f>YEAR(Actuals[[#This Row],[Date]])</f>
        <v>2024</v>
      </c>
      <c r="K10454" s="22">
        <f>MONTH(Actuals[[#This Row],[Date]])</f>
        <v>9</v>
      </c>
      <c r="L10454" s="12"/>
    </row>
    <row r="10455" spans="1:12" x14ac:dyDescent="0.3">
      <c r="A10455">
        <v>5</v>
      </c>
      <c r="B10455">
        <v>36148</v>
      </c>
      <c r="C10455">
        <v>1</v>
      </c>
      <c r="D10455">
        <v>77000</v>
      </c>
      <c r="E10455" s="46">
        <v>45567</v>
      </c>
      <c r="F10455">
        <v>-1288</v>
      </c>
      <c r="I10455" t="str">
        <f>INDEX(LedgerMapping[[#All],[Level 3]],MATCH(Actuals[[#This Row],[Sub Ledger]],LedgerMapping[[#All],[Sub Ledger]],0))</f>
        <v>Administration</v>
      </c>
      <c r="J10455" s="22">
        <f>YEAR(Actuals[[#This Row],[Date]])</f>
        <v>2024</v>
      </c>
      <c r="K10455" s="22">
        <f>MONTH(Actuals[[#This Row],[Date]])</f>
        <v>10</v>
      </c>
      <c r="L10455" s="12"/>
    </row>
    <row r="10456" spans="1:12" x14ac:dyDescent="0.3">
      <c r="A10456">
        <v>5</v>
      </c>
      <c r="B10456">
        <v>37298</v>
      </c>
      <c r="C10456">
        <v>1</v>
      </c>
      <c r="D10456">
        <v>77000</v>
      </c>
      <c r="E10456" s="46">
        <v>45597</v>
      </c>
      <c r="F10456">
        <v>-1337</v>
      </c>
      <c r="I10456" t="str">
        <f>INDEX(LedgerMapping[[#All],[Level 3]],MATCH(Actuals[[#This Row],[Sub Ledger]],LedgerMapping[[#All],[Sub Ledger]],0))</f>
        <v>Administration</v>
      </c>
      <c r="J10456" s="22">
        <f>YEAR(Actuals[[#This Row],[Date]])</f>
        <v>2024</v>
      </c>
      <c r="K10456" s="22">
        <f>MONTH(Actuals[[#This Row],[Date]])</f>
        <v>11</v>
      </c>
      <c r="L10456" s="12"/>
    </row>
    <row r="10457" spans="1:12" x14ac:dyDescent="0.3">
      <c r="A10457">
        <v>5</v>
      </c>
      <c r="B10457">
        <v>38448</v>
      </c>
      <c r="C10457">
        <v>1</v>
      </c>
      <c r="D10457">
        <v>77000</v>
      </c>
      <c r="E10457" s="46">
        <v>45628</v>
      </c>
      <c r="F10457">
        <v>-1011</v>
      </c>
      <c r="I10457" t="str">
        <f>INDEX(LedgerMapping[[#All],[Level 3]],MATCH(Actuals[[#This Row],[Sub Ledger]],LedgerMapping[[#All],[Sub Ledger]],0))</f>
        <v>Administration</v>
      </c>
      <c r="J10457" s="22">
        <f>YEAR(Actuals[[#This Row],[Date]])</f>
        <v>2024</v>
      </c>
      <c r="K10457" s="22">
        <f>MONTH(Actuals[[#This Row],[Date]])</f>
        <v>12</v>
      </c>
      <c r="L10457" s="12"/>
    </row>
    <row r="10458" spans="1:12" x14ac:dyDescent="0.3">
      <c r="A10458">
        <v>5</v>
      </c>
      <c r="B10458">
        <v>33849</v>
      </c>
      <c r="C10458">
        <v>1</v>
      </c>
      <c r="D10458">
        <v>78000</v>
      </c>
      <c r="E10458" s="46">
        <v>45507</v>
      </c>
      <c r="F10458">
        <v>-318</v>
      </c>
      <c r="I10458" t="str">
        <f>INDEX(LedgerMapping[[#All],[Level 3]],MATCH(Actuals[[#This Row],[Sub Ledger]],LedgerMapping[[#All],[Sub Ledger]],0))</f>
        <v>Administration</v>
      </c>
      <c r="J10458" s="22">
        <f>YEAR(Actuals[[#This Row],[Date]])</f>
        <v>2024</v>
      </c>
      <c r="K10458" s="22">
        <f>MONTH(Actuals[[#This Row],[Date]])</f>
        <v>8</v>
      </c>
      <c r="L10458" s="12"/>
    </row>
    <row r="10459" spans="1:12" x14ac:dyDescent="0.3">
      <c r="A10459">
        <v>5</v>
      </c>
      <c r="B10459">
        <v>356</v>
      </c>
      <c r="C10459">
        <v>1</v>
      </c>
      <c r="D10459">
        <v>78000</v>
      </c>
      <c r="E10459" s="46">
        <v>44562</v>
      </c>
      <c r="F10459">
        <v>-210</v>
      </c>
      <c r="I10459" t="str">
        <f>INDEX(LedgerMapping[[#All],[Level 3]],MATCH(Actuals[[#This Row],[Sub Ledger]],LedgerMapping[[#All],[Sub Ledger]],0))</f>
        <v>Administration</v>
      </c>
      <c r="J10459" s="22">
        <f>YEAR(Actuals[[#This Row],[Date]])</f>
        <v>2022</v>
      </c>
      <c r="K10459" s="22">
        <f>MONTH(Actuals[[#This Row],[Date]])</f>
        <v>1</v>
      </c>
      <c r="L10459" s="12"/>
    </row>
    <row r="10460" spans="1:12" x14ac:dyDescent="0.3">
      <c r="A10460">
        <v>5</v>
      </c>
      <c r="B10460">
        <v>1480</v>
      </c>
      <c r="C10460">
        <v>1</v>
      </c>
      <c r="D10460">
        <v>78000</v>
      </c>
      <c r="E10460" s="46">
        <v>44593</v>
      </c>
      <c r="F10460">
        <v>-255</v>
      </c>
      <c r="I10460" t="str">
        <f>INDEX(LedgerMapping[[#All],[Level 3]],MATCH(Actuals[[#This Row],[Sub Ledger]],LedgerMapping[[#All],[Sub Ledger]],0))</f>
        <v>Administration</v>
      </c>
      <c r="J10460" s="22">
        <f>YEAR(Actuals[[#This Row],[Date]])</f>
        <v>2022</v>
      </c>
      <c r="K10460" s="22">
        <f>MONTH(Actuals[[#This Row],[Date]])</f>
        <v>2</v>
      </c>
      <c r="L10460" s="12"/>
    </row>
    <row r="10461" spans="1:12" x14ac:dyDescent="0.3">
      <c r="A10461">
        <v>5</v>
      </c>
      <c r="B10461">
        <v>2602</v>
      </c>
      <c r="C10461">
        <v>1</v>
      </c>
      <c r="D10461">
        <v>78000</v>
      </c>
      <c r="E10461" s="46">
        <v>44624</v>
      </c>
      <c r="F10461">
        <v>-224</v>
      </c>
      <c r="I10461" t="str">
        <f>INDEX(LedgerMapping[[#All],[Level 3]],MATCH(Actuals[[#This Row],[Sub Ledger]],LedgerMapping[[#All],[Sub Ledger]],0))</f>
        <v>Administration</v>
      </c>
      <c r="J10461" s="22">
        <f>YEAR(Actuals[[#This Row],[Date]])</f>
        <v>2022</v>
      </c>
      <c r="K10461" s="22">
        <f>MONTH(Actuals[[#This Row],[Date]])</f>
        <v>3</v>
      </c>
      <c r="L10461" s="12"/>
    </row>
    <row r="10462" spans="1:12" x14ac:dyDescent="0.3">
      <c r="A10462">
        <v>5</v>
      </c>
      <c r="B10462">
        <v>3724</v>
      </c>
      <c r="C10462">
        <v>1</v>
      </c>
      <c r="D10462">
        <v>78000</v>
      </c>
      <c r="E10462" s="46">
        <v>44654</v>
      </c>
      <c r="F10462">
        <v>-194</v>
      </c>
      <c r="I10462" t="str">
        <f>INDEX(LedgerMapping[[#All],[Level 3]],MATCH(Actuals[[#This Row],[Sub Ledger]],LedgerMapping[[#All],[Sub Ledger]],0))</f>
        <v>Administration</v>
      </c>
      <c r="J10462" s="22">
        <f>YEAR(Actuals[[#This Row],[Date]])</f>
        <v>2022</v>
      </c>
      <c r="K10462" s="22">
        <f>MONTH(Actuals[[#This Row],[Date]])</f>
        <v>4</v>
      </c>
      <c r="L10462" s="12"/>
    </row>
    <row r="10463" spans="1:12" x14ac:dyDescent="0.3">
      <c r="A10463">
        <v>5</v>
      </c>
      <c r="B10463">
        <v>4844</v>
      </c>
      <c r="C10463">
        <v>1</v>
      </c>
      <c r="D10463">
        <v>78000</v>
      </c>
      <c r="E10463" s="46">
        <v>44685</v>
      </c>
      <c r="F10463">
        <v>-229</v>
      </c>
      <c r="I10463" t="str">
        <f>INDEX(LedgerMapping[[#All],[Level 3]],MATCH(Actuals[[#This Row],[Sub Ledger]],LedgerMapping[[#All],[Sub Ledger]],0))</f>
        <v>Administration</v>
      </c>
      <c r="J10463" s="22">
        <f>YEAR(Actuals[[#This Row],[Date]])</f>
        <v>2022</v>
      </c>
      <c r="K10463" s="22">
        <f>MONTH(Actuals[[#This Row],[Date]])</f>
        <v>5</v>
      </c>
      <c r="L10463" s="12"/>
    </row>
    <row r="10464" spans="1:12" x14ac:dyDescent="0.3">
      <c r="A10464">
        <v>5</v>
      </c>
      <c r="B10464">
        <v>5967</v>
      </c>
      <c r="C10464">
        <v>1</v>
      </c>
      <c r="D10464">
        <v>78000</v>
      </c>
      <c r="E10464" s="46">
        <v>44715</v>
      </c>
      <c r="F10464">
        <v>-227</v>
      </c>
      <c r="I10464" t="str">
        <f>INDEX(LedgerMapping[[#All],[Level 3]],MATCH(Actuals[[#This Row],[Sub Ledger]],LedgerMapping[[#All],[Sub Ledger]],0))</f>
        <v>Administration</v>
      </c>
      <c r="J10464" s="22">
        <f>YEAR(Actuals[[#This Row],[Date]])</f>
        <v>2022</v>
      </c>
      <c r="K10464" s="22">
        <f>MONTH(Actuals[[#This Row],[Date]])</f>
        <v>6</v>
      </c>
      <c r="L10464" s="12"/>
    </row>
    <row r="10465" spans="1:12" x14ac:dyDescent="0.3">
      <c r="A10465">
        <v>5</v>
      </c>
      <c r="B10465">
        <v>7092</v>
      </c>
      <c r="C10465">
        <v>1</v>
      </c>
      <c r="D10465">
        <v>78000</v>
      </c>
      <c r="E10465" s="46">
        <v>44746</v>
      </c>
      <c r="F10465">
        <v>-185</v>
      </c>
      <c r="I10465" t="str">
        <f>INDEX(LedgerMapping[[#All],[Level 3]],MATCH(Actuals[[#This Row],[Sub Ledger]],LedgerMapping[[#All],[Sub Ledger]],0))</f>
        <v>Administration</v>
      </c>
      <c r="J10465" s="22">
        <f>YEAR(Actuals[[#This Row],[Date]])</f>
        <v>2022</v>
      </c>
      <c r="K10465" s="22">
        <f>MONTH(Actuals[[#This Row],[Date]])</f>
        <v>7</v>
      </c>
      <c r="L10465" s="12"/>
    </row>
    <row r="10466" spans="1:12" x14ac:dyDescent="0.3">
      <c r="A10466">
        <v>5</v>
      </c>
      <c r="B10466">
        <v>8212</v>
      </c>
      <c r="C10466">
        <v>1</v>
      </c>
      <c r="D10466">
        <v>78000</v>
      </c>
      <c r="E10466" s="46">
        <v>44777</v>
      </c>
      <c r="F10466">
        <v>-216</v>
      </c>
      <c r="I10466" t="str">
        <f>INDEX(LedgerMapping[[#All],[Level 3]],MATCH(Actuals[[#This Row],[Sub Ledger]],LedgerMapping[[#All],[Sub Ledger]],0))</f>
        <v>Administration</v>
      </c>
      <c r="J10466" s="22">
        <f>YEAR(Actuals[[#This Row],[Date]])</f>
        <v>2022</v>
      </c>
      <c r="K10466" s="22">
        <f>MONTH(Actuals[[#This Row],[Date]])</f>
        <v>8</v>
      </c>
      <c r="L10466" s="12"/>
    </row>
    <row r="10467" spans="1:12" x14ac:dyDescent="0.3">
      <c r="A10467">
        <v>5</v>
      </c>
      <c r="B10467">
        <v>9334</v>
      </c>
      <c r="C10467">
        <v>1</v>
      </c>
      <c r="D10467">
        <v>78000</v>
      </c>
      <c r="E10467" s="46">
        <v>44805</v>
      </c>
      <c r="F10467">
        <v>-204</v>
      </c>
      <c r="I10467" t="str">
        <f>INDEX(LedgerMapping[[#All],[Level 3]],MATCH(Actuals[[#This Row],[Sub Ledger]],LedgerMapping[[#All],[Sub Ledger]],0))</f>
        <v>Administration</v>
      </c>
      <c r="J10467" s="22">
        <f>YEAR(Actuals[[#This Row],[Date]])</f>
        <v>2022</v>
      </c>
      <c r="K10467" s="22">
        <f>MONTH(Actuals[[#This Row],[Date]])</f>
        <v>9</v>
      </c>
      <c r="L10467" s="12"/>
    </row>
    <row r="10468" spans="1:12" x14ac:dyDescent="0.3">
      <c r="A10468">
        <v>5</v>
      </c>
      <c r="B10468">
        <v>10450</v>
      </c>
      <c r="C10468">
        <v>1</v>
      </c>
      <c r="D10468">
        <v>78000</v>
      </c>
      <c r="E10468" s="46">
        <v>44836</v>
      </c>
      <c r="F10468">
        <v>-214</v>
      </c>
      <c r="I10468" t="str">
        <f>INDEX(LedgerMapping[[#All],[Level 3]],MATCH(Actuals[[#This Row],[Sub Ledger]],LedgerMapping[[#All],[Sub Ledger]],0))</f>
        <v>Administration</v>
      </c>
      <c r="J10468" s="22">
        <f>YEAR(Actuals[[#This Row],[Date]])</f>
        <v>2022</v>
      </c>
      <c r="K10468" s="22">
        <f>MONTH(Actuals[[#This Row],[Date]])</f>
        <v>10</v>
      </c>
      <c r="L10468" s="12"/>
    </row>
    <row r="10469" spans="1:12" x14ac:dyDescent="0.3">
      <c r="A10469">
        <v>5</v>
      </c>
      <c r="B10469">
        <v>11570</v>
      </c>
      <c r="C10469">
        <v>1</v>
      </c>
      <c r="D10469">
        <v>78000</v>
      </c>
      <c r="E10469" s="46">
        <v>44866</v>
      </c>
      <c r="F10469">
        <v>-226</v>
      </c>
      <c r="I10469" t="str">
        <f>INDEX(LedgerMapping[[#All],[Level 3]],MATCH(Actuals[[#This Row],[Sub Ledger]],LedgerMapping[[#All],[Sub Ledger]],0))</f>
        <v>Administration</v>
      </c>
      <c r="J10469" s="22">
        <f>YEAR(Actuals[[#This Row],[Date]])</f>
        <v>2022</v>
      </c>
      <c r="K10469" s="22">
        <f>MONTH(Actuals[[#This Row],[Date]])</f>
        <v>11</v>
      </c>
      <c r="L10469" s="12"/>
    </row>
    <row r="10470" spans="1:12" x14ac:dyDescent="0.3">
      <c r="A10470">
        <v>5</v>
      </c>
      <c r="B10470">
        <v>12697</v>
      </c>
      <c r="C10470">
        <v>1</v>
      </c>
      <c r="D10470">
        <v>78000</v>
      </c>
      <c r="E10470" s="46">
        <v>44897</v>
      </c>
      <c r="F10470">
        <v>-244</v>
      </c>
      <c r="I10470" t="str">
        <f>INDEX(LedgerMapping[[#All],[Level 3]],MATCH(Actuals[[#This Row],[Sub Ledger]],LedgerMapping[[#All],[Sub Ledger]],0))</f>
        <v>Administration</v>
      </c>
      <c r="J10470" s="22">
        <f>YEAR(Actuals[[#This Row],[Date]])</f>
        <v>2022</v>
      </c>
      <c r="K10470" s="22">
        <f>MONTH(Actuals[[#This Row],[Date]])</f>
        <v>12</v>
      </c>
      <c r="L10470" s="12"/>
    </row>
    <row r="10471" spans="1:12" x14ac:dyDescent="0.3">
      <c r="A10471">
        <v>5</v>
      </c>
      <c r="B10471">
        <v>13720</v>
      </c>
      <c r="C10471">
        <v>1</v>
      </c>
      <c r="D10471">
        <v>78000</v>
      </c>
      <c r="E10471" s="46">
        <v>44927</v>
      </c>
      <c r="F10471">
        <v>-224</v>
      </c>
      <c r="I10471" t="str">
        <f>INDEX(LedgerMapping[[#All],[Level 3]],MATCH(Actuals[[#This Row],[Sub Ledger]],LedgerMapping[[#All],[Sub Ledger]],0))</f>
        <v>Administration</v>
      </c>
      <c r="J10471" s="22">
        <f>YEAR(Actuals[[#This Row],[Date]])</f>
        <v>2023</v>
      </c>
      <c r="K10471" s="22">
        <f>MONTH(Actuals[[#This Row],[Date]])</f>
        <v>1</v>
      </c>
      <c r="L10471" s="12"/>
    </row>
    <row r="10472" spans="1:12" x14ac:dyDescent="0.3">
      <c r="A10472">
        <v>5</v>
      </c>
      <c r="B10472">
        <v>14730</v>
      </c>
      <c r="C10472">
        <v>1</v>
      </c>
      <c r="D10472">
        <v>78000</v>
      </c>
      <c r="E10472" s="46">
        <v>44958</v>
      </c>
      <c r="F10472">
        <v>-219</v>
      </c>
      <c r="I10472" t="str">
        <f>INDEX(LedgerMapping[[#All],[Level 3]],MATCH(Actuals[[#This Row],[Sub Ledger]],LedgerMapping[[#All],[Sub Ledger]],0))</f>
        <v>Administration</v>
      </c>
      <c r="J10472" s="22">
        <f>YEAR(Actuals[[#This Row],[Date]])</f>
        <v>2023</v>
      </c>
      <c r="K10472" s="22">
        <f>MONTH(Actuals[[#This Row],[Date]])</f>
        <v>2</v>
      </c>
      <c r="L10472" s="12"/>
    </row>
    <row r="10473" spans="1:12" x14ac:dyDescent="0.3">
      <c r="A10473">
        <v>5</v>
      </c>
      <c r="B10473">
        <v>15710</v>
      </c>
      <c r="C10473">
        <v>1</v>
      </c>
      <c r="D10473">
        <v>78000</v>
      </c>
      <c r="E10473" s="46">
        <v>44988</v>
      </c>
      <c r="F10473">
        <v>-176</v>
      </c>
      <c r="I10473" t="str">
        <f>INDEX(LedgerMapping[[#All],[Level 3]],MATCH(Actuals[[#This Row],[Sub Ledger]],LedgerMapping[[#All],[Sub Ledger]],0))</f>
        <v>Administration</v>
      </c>
      <c r="J10473" s="22">
        <f>YEAR(Actuals[[#This Row],[Date]])</f>
        <v>2023</v>
      </c>
      <c r="K10473" s="22">
        <f>MONTH(Actuals[[#This Row],[Date]])</f>
        <v>3</v>
      </c>
      <c r="L10473" s="12"/>
    </row>
    <row r="10474" spans="1:12" x14ac:dyDescent="0.3">
      <c r="A10474">
        <v>5</v>
      </c>
      <c r="B10474">
        <v>16742</v>
      </c>
      <c r="C10474">
        <v>1</v>
      </c>
      <c r="D10474">
        <v>78000</v>
      </c>
      <c r="E10474" s="46">
        <v>45018</v>
      </c>
      <c r="F10474">
        <v>-216</v>
      </c>
      <c r="I10474" t="str">
        <f>INDEX(LedgerMapping[[#All],[Level 3]],MATCH(Actuals[[#This Row],[Sub Ledger]],LedgerMapping[[#All],[Sub Ledger]],0))</f>
        <v>Administration</v>
      </c>
      <c r="J10474" s="22">
        <f>YEAR(Actuals[[#This Row],[Date]])</f>
        <v>2023</v>
      </c>
      <c r="K10474" s="22">
        <f>MONTH(Actuals[[#This Row],[Date]])</f>
        <v>4</v>
      </c>
      <c r="L10474" s="12"/>
    </row>
    <row r="10475" spans="1:12" x14ac:dyDescent="0.3">
      <c r="A10475">
        <v>5</v>
      </c>
      <c r="B10475">
        <v>17773</v>
      </c>
      <c r="C10475">
        <v>1</v>
      </c>
      <c r="D10475">
        <v>78000</v>
      </c>
      <c r="E10475" s="46">
        <v>45049</v>
      </c>
      <c r="F10475">
        <v>-171</v>
      </c>
      <c r="I10475" t="str">
        <f>INDEX(LedgerMapping[[#All],[Level 3]],MATCH(Actuals[[#This Row],[Sub Ledger]],LedgerMapping[[#All],[Sub Ledger]],0))</f>
        <v>Administration</v>
      </c>
      <c r="J10475" s="22">
        <f>YEAR(Actuals[[#This Row],[Date]])</f>
        <v>2023</v>
      </c>
      <c r="K10475" s="22">
        <f>MONTH(Actuals[[#This Row],[Date]])</f>
        <v>5</v>
      </c>
      <c r="L10475" s="12"/>
    </row>
    <row r="10476" spans="1:12" x14ac:dyDescent="0.3">
      <c r="A10476">
        <v>5</v>
      </c>
      <c r="B10476">
        <v>18777</v>
      </c>
      <c r="C10476">
        <v>1</v>
      </c>
      <c r="D10476">
        <v>78000</v>
      </c>
      <c r="E10476" s="46">
        <v>45079</v>
      </c>
      <c r="F10476">
        <v>-170</v>
      </c>
      <c r="I10476" t="str">
        <f>INDEX(LedgerMapping[[#All],[Level 3]],MATCH(Actuals[[#This Row],[Sub Ledger]],LedgerMapping[[#All],[Sub Ledger]],0))</f>
        <v>Administration</v>
      </c>
      <c r="J10476" s="22">
        <f>YEAR(Actuals[[#This Row],[Date]])</f>
        <v>2023</v>
      </c>
      <c r="K10476" s="22">
        <f>MONTH(Actuals[[#This Row],[Date]])</f>
        <v>6</v>
      </c>
      <c r="L10476" s="12"/>
    </row>
    <row r="10477" spans="1:12" x14ac:dyDescent="0.3">
      <c r="A10477">
        <v>5</v>
      </c>
      <c r="B10477">
        <v>19805</v>
      </c>
      <c r="C10477">
        <v>1</v>
      </c>
      <c r="D10477">
        <v>78000</v>
      </c>
      <c r="E10477" s="46">
        <v>45110</v>
      </c>
      <c r="F10477">
        <v>-208</v>
      </c>
      <c r="I10477" t="str">
        <f>INDEX(LedgerMapping[[#All],[Level 3]],MATCH(Actuals[[#This Row],[Sub Ledger]],LedgerMapping[[#All],[Sub Ledger]],0))</f>
        <v>Administration</v>
      </c>
      <c r="J10477" s="22">
        <f>YEAR(Actuals[[#This Row],[Date]])</f>
        <v>2023</v>
      </c>
      <c r="K10477" s="22">
        <f>MONTH(Actuals[[#This Row],[Date]])</f>
        <v>7</v>
      </c>
      <c r="L10477" s="12"/>
    </row>
    <row r="10478" spans="1:12" x14ac:dyDescent="0.3">
      <c r="A10478">
        <v>5</v>
      </c>
      <c r="B10478">
        <v>20836</v>
      </c>
      <c r="C10478">
        <v>1</v>
      </c>
      <c r="D10478">
        <v>78000</v>
      </c>
      <c r="E10478" s="46">
        <v>45141</v>
      </c>
      <c r="F10478">
        <v>-201</v>
      </c>
      <c r="I10478" t="str">
        <f>INDEX(LedgerMapping[[#All],[Level 3]],MATCH(Actuals[[#This Row],[Sub Ledger]],LedgerMapping[[#All],[Sub Ledger]],0))</f>
        <v>Administration</v>
      </c>
      <c r="J10478" s="22">
        <f>YEAR(Actuals[[#This Row],[Date]])</f>
        <v>2023</v>
      </c>
      <c r="K10478" s="22">
        <f>MONTH(Actuals[[#This Row],[Date]])</f>
        <v>8</v>
      </c>
      <c r="L10478" s="12"/>
    </row>
    <row r="10479" spans="1:12" x14ac:dyDescent="0.3">
      <c r="A10479">
        <v>5</v>
      </c>
      <c r="B10479">
        <v>21837</v>
      </c>
      <c r="C10479">
        <v>1</v>
      </c>
      <c r="D10479">
        <v>78000</v>
      </c>
      <c r="E10479" s="46">
        <v>45169</v>
      </c>
      <c r="F10479">
        <v>-219</v>
      </c>
      <c r="I10479" t="str">
        <f>INDEX(LedgerMapping[[#All],[Level 3]],MATCH(Actuals[[#This Row],[Sub Ledger]],LedgerMapping[[#All],[Sub Ledger]],0))</f>
        <v>Administration</v>
      </c>
      <c r="J10479" s="22">
        <f>YEAR(Actuals[[#This Row],[Date]])</f>
        <v>2023</v>
      </c>
      <c r="K10479" s="22">
        <f>MONTH(Actuals[[#This Row],[Date]])</f>
        <v>8</v>
      </c>
      <c r="L10479" s="12"/>
    </row>
    <row r="10480" spans="1:12" x14ac:dyDescent="0.3">
      <c r="A10480">
        <v>5</v>
      </c>
      <c r="B10480">
        <v>22814</v>
      </c>
      <c r="C10480">
        <v>1</v>
      </c>
      <c r="D10480">
        <v>78000</v>
      </c>
      <c r="E10480" s="46">
        <v>45200</v>
      </c>
      <c r="F10480">
        <v>-212</v>
      </c>
      <c r="I10480" t="str">
        <f>INDEX(LedgerMapping[[#All],[Level 3]],MATCH(Actuals[[#This Row],[Sub Ledger]],LedgerMapping[[#All],[Sub Ledger]],0))</f>
        <v>Administration</v>
      </c>
      <c r="J10480" s="22">
        <f>YEAR(Actuals[[#This Row],[Date]])</f>
        <v>2023</v>
      </c>
      <c r="K10480" s="22">
        <f>MONTH(Actuals[[#This Row],[Date]])</f>
        <v>10</v>
      </c>
      <c r="L10480" s="12"/>
    </row>
    <row r="10481" spans="1:12" x14ac:dyDescent="0.3">
      <c r="A10481">
        <v>5</v>
      </c>
      <c r="B10481">
        <v>23818</v>
      </c>
      <c r="C10481">
        <v>1</v>
      </c>
      <c r="D10481">
        <v>78000</v>
      </c>
      <c r="E10481" s="46">
        <v>45230</v>
      </c>
      <c r="F10481">
        <v>-191</v>
      </c>
      <c r="I10481" t="str">
        <f>INDEX(LedgerMapping[[#All],[Level 3]],MATCH(Actuals[[#This Row],[Sub Ledger]],LedgerMapping[[#All],[Sub Ledger]],0))</f>
        <v>Administration</v>
      </c>
      <c r="J10481" s="22">
        <f>YEAR(Actuals[[#This Row],[Date]])</f>
        <v>2023</v>
      </c>
      <c r="K10481" s="22">
        <f>MONTH(Actuals[[#This Row],[Date]])</f>
        <v>10</v>
      </c>
      <c r="L10481" s="12"/>
    </row>
    <row r="10482" spans="1:12" x14ac:dyDescent="0.3">
      <c r="A10482">
        <v>5</v>
      </c>
      <c r="B10482">
        <v>24847</v>
      </c>
      <c r="C10482">
        <v>1</v>
      </c>
      <c r="D10482">
        <v>78000</v>
      </c>
      <c r="E10482" s="46">
        <v>45261</v>
      </c>
      <c r="F10482">
        <v>-175</v>
      </c>
      <c r="I10482" t="str">
        <f>INDEX(LedgerMapping[[#All],[Level 3]],MATCH(Actuals[[#This Row],[Sub Ledger]],LedgerMapping[[#All],[Sub Ledger]],0))</f>
        <v>Administration</v>
      </c>
      <c r="J10482" s="22">
        <f>YEAR(Actuals[[#This Row],[Date]])</f>
        <v>2023</v>
      </c>
      <c r="K10482" s="22">
        <f>MONTH(Actuals[[#This Row],[Date]])</f>
        <v>12</v>
      </c>
      <c r="L10482" s="12"/>
    </row>
    <row r="10483" spans="1:12" x14ac:dyDescent="0.3">
      <c r="A10483">
        <v>5</v>
      </c>
      <c r="B10483">
        <v>25911</v>
      </c>
      <c r="C10483">
        <v>1</v>
      </c>
      <c r="D10483">
        <v>78000</v>
      </c>
      <c r="E10483" s="46">
        <v>45291</v>
      </c>
      <c r="F10483">
        <v>-252</v>
      </c>
      <c r="I10483" t="str">
        <f>INDEX(LedgerMapping[[#All],[Level 3]],MATCH(Actuals[[#This Row],[Sub Ledger]],LedgerMapping[[#All],[Sub Ledger]],0))</f>
        <v>Administration</v>
      </c>
      <c r="J10483" s="22">
        <f>YEAR(Actuals[[#This Row],[Date]])</f>
        <v>2023</v>
      </c>
      <c r="K10483" s="22">
        <f>MONTH(Actuals[[#This Row],[Date]])</f>
        <v>12</v>
      </c>
      <c r="L10483" s="12"/>
    </row>
    <row r="10484" spans="1:12" x14ac:dyDescent="0.3">
      <c r="A10484">
        <v>5</v>
      </c>
      <c r="B10484">
        <v>27044</v>
      </c>
      <c r="C10484">
        <v>1</v>
      </c>
      <c r="D10484">
        <v>78000</v>
      </c>
      <c r="E10484" s="46">
        <v>45322</v>
      </c>
      <c r="F10484">
        <v>-327</v>
      </c>
      <c r="I10484" t="str">
        <f>INDEX(LedgerMapping[[#All],[Level 3]],MATCH(Actuals[[#This Row],[Sub Ledger]],LedgerMapping[[#All],[Sub Ledger]],0))</f>
        <v>Administration</v>
      </c>
      <c r="J10484" s="22">
        <f>YEAR(Actuals[[#This Row],[Date]])</f>
        <v>2024</v>
      </c>
      <c r="K10484" s="22">
        <f>MONTH(Actuals[[#This Row],[Date]])</f>
        <v>1</v>
      </c>
      <c r="L10484" s="12"/>
    </row>
    <row r="10485" spans="1:12" x14ac:dyDescent="0.3">
      <c r="A10485">
        <v>5</v>
      </c>
      <c r="B10485">
        <v>28194</v>
      </c>
      <c r="C10485">
        <v>1</v>
      </c>
      <c r="D10485">
        <v>78000</v>
      </c>
      <c r="E10485" s="46">
        <v>45354</v>
      </c>
      <c r="F10485">
        <v>-305</v>
      </c>
      <c r="I10485" t="str">
        <f>INDEX(LedgerMapping[[#All],[Level 3]],MATCH(Actuals[[#This Row],[Sub Ledger]],LedgerMapping[[#All],[Sub Ledger]],0))</f>
        <v>Administration</v>
      </c>
      <c r="J10485" s="22">
        <f>YEAR(Actuals[[#This Row],[Date]])</f>
        <v>2024</v>
      </c>
      <c r="K10485" s="22">
        <f>MONTH(Actuals[[#This Row],[Date]])</f>
        <v>3</v>
      </c>
      <c r="L10485" s="12"/>
    </row>
    <row r="10486" spans="1:12" x14ac:dyDescent="0.3">
      <c r="A10486">
        <v>5</v>
      </c>
      <c r="B10486">
        <v>29348</v>
      </c>
      <c r="C10486">
        <v>1</v>
      </c>
      <c r="D10486">
        <v>78000</v>
      </c>
      <c r="E10486" s="46">
        <v>45384</v>
      </c>
      <c r="F10486">
        <v>-315</v>
      </c>
      <c r="I10486" t="str">
        <f>INDEX(LedgerMapping[[#All],[Level 3]],MATCH(Actuals[[#This Row],[Sub Ledger]],LedgerMapping[[#All],[Sub Ledger]],0))</f>
        <v>Administration</v>
      </c>
      <c r="J10486" s="22">
        <f>YEAR(Actuals[[#This Row],[Date]])</f>
        <v>2024</v>
      </c>
      <c r="K10486" s="22">
        <f>MONTH(Actuals[[#This Row],[Date]])</f>
        <v>4</v>
      </c>
      <c r="L10486" s="12"/>
    </row>
    <row r="10487" spans="1:12" x14ac:dyDescent="0.3">
      <c r="A10487">
        <v>5</v>
      </c>
      <c r="B10487">
        <v>30474</v>
      </c>
      <c r="C10487">
        <v>1</v>
      </c>
      <c r="D10487">
        <v>78000</v>
      </c>
      <c r="E10487" s="46">
        <v>45415</v>
      </c>
      <c r="F10487">
        <v>-321</v>
      </c>
      <c r="I10487" t="str">
        <f>INDEX(LedgerMapping[[#All],[Level 3]],MATCH(Actuals[[#This Row],[Sub Ledger]],LedgerMapping[[#All],[Sub Ledger]],0))</f>
        <v>Administration</v>
      </c>
      <c r="J10487" s="22">
        <f>YEAR(Actuals[[#This Row],[Date]])</f>
        <v>2024</v>
      </c>
      <c r="K10487" s="22">
        <f>MONTH(Actuals[[#This Row],[Date]])</f>
        <v>5</v>
      </c>
      <c r="L10487" s="12"/>
    </row>
    <row r="10488" spans="1:12" x14ac:dyDescent="0.3">
      <c r="A10488">
        <v>5</v>
      </c>
      <c r="B10488">
        <v>31600</v>
      </c>
      <c r="C10488">
        <v>1</v>
      </c>
      <c r="D10488">
        <v>78000</v>
      </c>
      <c r="E10488" s="46">
        <v>45445</v>
      </c>
      <c r="F10488">
        <v>-343</v>
      </c>
      <c r="I10488" t="str">
        <f>INDEX(LedgerMapping[[#All],[Level 3]],MATCH(Actuals[[#This Row],[Sub Ledger]],LedgerMapping[[#All],[Sub Ledger]],0))</f>
        <v>Administration</v>
      </c>
      <c r="J10488" s="22">
        <f>YEAR(Actuals[[#This Row],[Date]])</f>
        <v>2024</v>
      </c>
      <c r="K10488" s="22">
        <f>MONTH(Actuals[[#This Row],[Date]])</f>
        <v>6</v>
      </c>
      <c r="L10488" s="12"/>
    </row>
    <row r="10489" spans="1:12" x14ac:dyDescent="0.3">
      <c r="A10489">
        <v>5</v>
      </c>
      <c r="B10489">
        <v>32724</v>
      </c>
      <c r="C10489">
        <v>1</v>
      </c>
      <c r="D10489">
        <v>78000</v>
      </c>
      <c r="E10489" s="46">
        <v>45476</v>
      </c>
      <c r="F10489">
        <v>-330</v>
      </c>
      <c r="I10489" t="str">
        <f>INDEX(LedgerMapping[[#All],[Level 3]],MATCH(Actuals[[#This Row],[Sub Ledger]],LedgerMapping[[#All],[Sub Ledger]],0))</f>
        <v>Administration</v>
      </c>
      <c r="J10489" s="22">
        <f>YEAR(Actuals[[#This Row],[Date]])</f>
        <v>2024</v>
      </c>
      <c r="K10489" s="22">
        <f>MONTH(Actuals[[#This Row],[Date]])</f>
        <v>7</v>
      </c>
      <c r="L10489" s="12"/>
    </row>
    <row r="10490" spans="1:12" x14ac:dyDescent="0.3">
      <c r="A10490">
        <v>5</v>
      </c>
      <c r="B10490">
        <v>34999</v>
      </c>
      <c r="C10490">
        <v>1</v>
      </c>
      <c r="D10490">
        <v>78000</v>
      </c>
      <c r="E10490" s="46">
        <v>45536</v>
      </c>
      <c r="F10490">
        <v>-358</v>
      </c>
      <c r="I10490" t="str">
        <f>INDEX(LedgerMapping[[#All],[Level 3]],MATCH(Actuals[[#This Row],[Sub Ledger]],LedgerMapping[[#All],[Sub Ledger]],0))</f>
        <v>Administration</v>
      </c>
      <c r="J10490" s="22">
        <f>YEAR(Actuals[[#This Row],[Date]])</f>
        <v>2024</v>
      </c>
      <c r="K10490" s="22">
        <f>MONTH(Actuals[[#This Row],[Date]])</f>
        <v>9</v>
      </c>
      <c r="L10490" s="12"/>
    </row>
    <row r="10491" spans="1:12" x14ac:dyDescent="0.3">
      <c r="A10491">
        <v>5</v>
      </c>
      <c r="B10491">
        <v>36149</v>
      </c>
      <c r="C10491">
        <v>1</v>
      </c>
      <c r="D10491">
        <v>78000</v>
      </c>
      <c r="E10491" s="46">
        <v>45567</v>
      </c>
      <c r="F10491">
        <v>-353</v>
      </c>
      <c r="I10491" t="str">
        <f>INDEX(LedgerMapping[[#All],[Level 3]],MATCH(Actuals[[#This Row],[Sub Ledger]],LedgerMapping[[#All],[Sub Ledger]],0))</f>
        <v>Administration</v>
      </c>
      <c r="J10491" s="22">
        <f>YEAR(Actuals[[#This Row],[Date]])</f>
        <v>2024</v>
      </c>
      <c r="K10491" s="22">
        <f>MONTH(Actuals[[#This Row],[Date]])</f>
        <v>10</v>
      </c>
      <c r="L10491" s="12"/>
    </row>
    <row r="10492" spans="1:12" x14ac:dyDescent="0.3">
      <c r="A10492">
        <v>5</v>
      </c>
      <c r="B10492">
        <v>37299</v>
      </c>
      <c r="C10492">
        <v>1</v>
      </c>
      <c r="D10492">
        <v>78000</v>
      </c>
      <c r="E10492" s="46">
        <v>45597</v>
      </c>
      <c r="F10492">
        <v>-349</v>
      </c>
      <c r="I10492" t="str">
        <f>INDEX(LedgerMapping[[#All],[Level 3]],MATCH(Actuals[[#This Row],[Sub Ledger]],LedgerMapping[[#All],[Sub Ledger]],0))</f>
        <v>Administration</v>
      </c>
      <c r="J10492" s="22">
        <f>YEAR(Actuals[[#This Row],[Date]])</f>
        <v>2024</v>
      </c>
      <c r="K10492" s="22">
        <f>MONTH(Actuals[[#This Row],[Date]])</f>
        <v>11</v>
      </c>
      <c r="L10492" s="12"/>
    </row>
    <row r="10493" spans="1:12" x14ac:dyDescent="0.3">
      <c r="A10493">
        <v>5</v>
      </c>
      <c r="B10493">
        <v>38449</v>
      </c>
      <c r="C10493">
        <v>1</v>
      </c>
      <c r="D10493">
        <v>78000</v>
      </c>
      <c r="E10493" s="46">
        <v>45628</v>
      </c>
      <c r="F10493">
        <v>-301</v>
      </c>
      <c r="I10493" t="str">
        <f>INDEX(LedgerMapping[[#All],[Level 3]],MATCH(Actuals[[#This Row],[Sub Ledger]],LedgerMapping[[#All],[Sub Ledger]],0))</f>
        <v>Administration</v>
      </c>
      <c r="J10493" s="22">
        <f>YEAR(Actuals[[#This Row],[Date]])</f>
        <v>2024</v>
      </c>
      <c r="K10493" s="22">
        <f>MONTH(Actuals[[#This Row],[Date]])</f>
        <v>12</v>
      </c>
      <c r="L10493" s="12"/>
    </row>
    <row r="10494" spans="1:12" x14ac:dyDescent="0.3">
      <c r="A10494">
        <v>5</v>
      </c>
      <c r="B10494">
        <v>357</v>
      </c>
      <c r="C10494">
        <v>1</v>
      </c>
      <c r="D10494">
        <v>80000</v>
      </c>
      <c r="E10494" s="46">
        <v>44562</v>
      </c>
      <c r="F10494">
        <v>-806</v>
      </c>
      <c r="I10494" t="str">
        <f>INDEX(LedgerMapping[[#All],[Level 3]],MATCH(Actuals[[#This Row],[Sub Ledger]],LedgerMapping[[#All],[Sub Ledger]],0))</f>
        <v>Travel and Expenses</v>
      </c>
      <c r="J10494" s="22">
        <f>YEAR(Actuals[[#This Row],[Date]])</f>
        <v>2022</v>
      </c>
      <c r="K10494" s="22">
        <f>MONTH(Actuals[[#This Row],[Date]])</f>
        <v>1</v>
      </c>
      <c r="L10494" s="12"/>
    </row>
    <row r="10495" spans="1:12" x14ac:dyDescent="0.3">
      <c r="A10495">
        <v>5</v>
      </c>
      <c r="B10495">
        <v>1481</v>
      </c>
      <c r="C10495">
        <v>1</v>
      </c>
      <c r="D10495">
        <v>80000</v>
      </c>
      <c r="E10495" s="46">
        <v>44593</v>
      </c>
      <c r="F10495">
        <v>-1039</v>
      </c>
      <c r="I10495" t="str">
        <f>INDEX(LedgerMapping[[#All],[Level 3]],MATCH(Actuals[[#This Row],[Sub Ledger]],LedgerMapping[[#All],[Sub Ledger]],0))</f>
        <v>Travel and Expenses</v>
      </c>
      <c r="J10495" s="22">
        <f>YEAR(Actuals[[#This Row],[Date]])</f>
        <v>2022</v>
      </c>
      <c r="K10495" s="22">
        <f>MONTH(Actuals[[#This Row],[Date]])</f>
        <v>2</v>
      </c>
      <c r="L10495" s="12"/>
    </row>
    <row r="10496" spans="1:12" x14ac:dyDescent="0.3">
      <c r="A10496">
        <v>5</v>
      </c>
      <c r="B10496">
        <v>2603</v>
      </c>
      <c r="C10496">
        <v>1</v>
      </c>
      <c r="D10496">
        <v>80000</v>
      </c>
      <c r="E10496" s="46">
        <v>44624</v>
      </c>
      <c r="F10496">
        <v>-890</v>
      </c>
      <c r="I10496" t="str">
        <f>INDEX(LedgerMapping[[#All],[Level 3]],MATCH(Actuals[[#This Row],[Sub Ledger]],LedgerMapping[[#All],[Sub Ledger]],0))</f>
        <v>Travel and Expenses</v>
      </c>
      <c r="J10496" s="22">
        <f>YEAR(Actuals[[#This Row],[Date]])</f>
        <v>2022</v>
      </c>
      <c r="K10496" s="22">
        <f>MONTH(Actuals[[#This Row],[Date]])</f>
        <v>3</v>
      </c>
      <c r="L10496" s="12"/>
    </row>
    <row r="10497" spans="1:12" x14ac:dyDescent="0.3">
      <c r="A10497">
        <v>5</v>
      </c>
      <c r="B10497">
        <v>3725</v>
      </c>
      <c r="C10497">
        <v>1</v>
      </c>
      <c r="D10497">
        <v>80000</v>
      </c>
      <c r="E10497" s="46">
        <v>44654</v>
      </c>
      <c r="F10497">
        <v>-757</v>
      </c>
      <c r="I10497" t="str">
        <f>INDEX(LedgerMapping[[#All],[Level 3]],MATCH(Actuals[[#This Row],[Sub Ledger]],LedgerMapping[[#All],[Sub Ledger]],0))</f>
        <v>Travel and Expenses</v>
      </c>
      <c r="J10497" s="22">
        <f>YEAR(Actuals[[#This Row],[Date]])</f>
        <v>2022</v>
      </c>
      <c r="K10497" s="22">
        <f>MONTH(Actuals[[#This Row],[Date]])</f>
        <v>4</v>
      </c>
      <c r="L10497" s="12"/>
    </row>
    <row r="10498" spans="1:12" x14ac:dyDescent="0.3">
      <c r="A10498">
        <v>5</v>
      </c>
      <c r="B10498">
        <v>4845</v>
      </c>
      <c r="C10498">
        <v>1</v>
      </c>
      <c r="D10498">
        <v>80000</v>
      </c>
      <c r="E10498" s="46">
        <v>44685</v>
      </c>
      <c r="F10498">
        <v>-924</v>
      </c>
      <c r="I10498" t="str">
        <f>INDEX(LedgerMapping[[#All],[Level 3]],MATCH(Actuals[[#This Row],[Sub Ledger]],LedgerMapping[[#All],[Sub Ledger]],0))</f>
        <v>Travel and Expenses</v>
      </c>
      <c r="J10498" s="22">
        <f>YEAR(Actuals[[#This Row],[Date]])</f>
        <v>2022</v>
      </c>
      <c r="K10498" s="22">
        <f>MONTH(Actuals[[#This Row],[Date]])</f>
        <v>5</v>
      </c>
      <c r="L10498" s="12"/>
    </row>
    <row r="10499" spans="1:12" x14ac:dyDescent="0.3">
      <c r="A10499">
        <v>5</v>
      </c>
      <c r="B10499">
        <v>5969</v>
      </c>
      <c r="C10499">
        <v>1</v>
      </c>
      <c r="D10499">
        <v>80000</v>
      </c>
      <c r="E10499" s="46">
        <v>44715</v>
      </c>
      <c r="F10499">
        <v>-907</v>
      </c>
      <c r="I10499" t="str">
        <f>INDEX(LedgerMapping[[#All],[Level 3]],MATCH(Actuals[[#This Row],[Sub Ledger]],LedgerMapping[[#All],[Sub Ledger]],0))</f>
        <v>Travel and Expenses</v>
      </c>
      <c r="J10499" s="22">
        <f>YEAR(Actuals[[#This Row],[Date]])</f>
        <v>2022</v>
      </c>
      <c r="K10499" s="22">
        <f>MONTH(Actuals[[#This Row],[Date]])</f>
        <v>6</v>
      </c>
      <c r="L10499" s="12"/>
    </row>
    <row r="10500" spans="1:12" x14ac:dyDescent="0.3">
      <c r="A10500">
        <v>5</v>
      </c>
      <c r="B10500">
        <v>7094</v>
      </c>
      <c r="C10500">
        <v>1</v>
      </c>
      <c r="D10500">
        <v>80000</v>
      </c>
      <c r="E10500" s="46">
        <v>44746</v>
      </c>
      <c r="F10500">
        <v>-705</v>
      </c>
      <c r="I10500" t="str">
        <f>INDEX(LedgerMapping[[#All],[Level 3]],MATCH(Actuals[[#This Row],[Sub Ledger]],LedgerMapping[[#All],[Sub Ledger]],0))</f>
        <v>Travel and Expenses</v>
      </c>
      <c r="J10500" s="22">
        <f>YEAR(Actuals[[#This Row],[Date]])</f>
        <v>2022</v>
      </c>
      <c r="K10500" s="22">
        <f>MONTH(Actuals[[#This Row],[Date]])</f>
        <v>7</v>
      </c>
      <c r="L10500" s="12"/>
    </row>
    <row r="10501" spans="1:12" x14ac:dyDescent="0.3">
      <c r="A10501">
        <v>5</v>
      </c>
      <c r="B10501">
        <v>8214</v>
      </c>
      <c r="C10501">
        <v>1</v>
      </c>
      <c r="D10501">
        <v>80000</v>
      </c>
      <c r="E10501" s="46">
        <v>44777</v>
      </c>
      <c r="F10501">
        <v>-840</v>
      </c>
      <c r="I10501" t="str">
        <f>INDEX(LedgerMapping[[#All],[Level 3]],MATCH(Actuals[[#This Row],[Sub Ledger]],LedgerMapping[[#All],[Sub Ledger]],0))</f>
        <v>Travel and Expenses</v>
      </c>
      <c r="J10501" s="22">
        <f>YEAR(Actuals[[#This Row],[Date]])</f>
        <v>2022</v>
      </c>
      <c r="K10501" s="22">
        <f>MONTH(Actuals[[#This Row],[Date]])</f>
        <v>8</v>
      </c>
      <c r="L10501" s="12"/>
    </row>
    <row r="10502" spans="1:12" x14ac:dyDescent="0.3">
      <c r="A10502">
        <v>5</v>
      </c>
      <c r="B10502">
        <v>9335</v>
      </c>
      <c r="C10502">
        <v>1</v>
      </c>
      <c r="D10502">
        <v>80000</v>
      </c>
      <c r="E10502" s="46">
        <v>44805</v>
      </c>
      <c r="F10502">
        <v>-772</v>
      </c>
      <c r="I10502" t="str">
        <f>INDEX(LedgerMapping[[#All],[Level 3]],MATCH(Actuals[[#This Row],[Sub Ledger]],LedgerMapping[[#All],[Sub Ledger]],0))</f>
        <v>Travel and Expenses</v>
      </c>
      <c r="J10502" s="22">
        <f>YEAR(Actuals[[#This Row],[Date]])</f>
        <v>2022</v>
      </c>
      <c r="K10502" s="22">
        <f>MONTH(Actuals[[#This Row],[Date]])</f>
        <v>9</v>
      </c>
      <c r="L10502" s="12"/>
    </row>
    <row r="10503" spans="1:12" x14ac:dyDescent="0.3">
      <c r="A10503">
        <v>5</v>
      </c>
      <c r="B10503">
        <v>10451</v>
      </c>
      <c r="C10503">
        <v>1</v>
      </c>
      <c r="D10503">
        <v>80000</v>
      </c>
      <c r="E10503" s="46">
        <v>44836</v>
      </c>
      <c r="F10503">
        <v>-831</v>
      </c>
      <c r="I10503" t="str">
        <f>INDEX(LedgerMapping[[#All],[Level 3]],MATCH(Actuals[[#This Row],[Sub Ledger]],LedgerMapping[[#All],[Sub Ledger]],0))</f>
        <v>Travel and Expenses</v>
      </c>
      <c r="J10503" s="22">
        <f>YEAR(Actuals[[#This Row],[Date]])</f>
        <v>2022</v>
      </c>
      <c r="K10503" s="22">
        <f>MONTH(Actuals[[#This Row],[Date]])</f>
        <v>10</v>
      </c>
      <c r="L10503" s="12"/>
    </row>
    <row r="10504" spans="1:12" x14ac:dyDescent="0.3">
      <c r="A10504">
        <v>5</v>
      </c>
      <c r="B10504">
        <v>11571</v>
      </c>
      <c r="C10504">
        <v>1</v>
      </c>
      <c r="D10504">
        <v>80000</v>
      </c>
      <c r="E10504" s="46">
        <v>44866</v>
      </c>
      <c r="F10504">
        <v>-898</v>
      </c>
      <c r="I10504" t="str">
        <f>INDEX(LedgerMapping[[#All],[Level 3]],MATCH(Actuals[[#This Row],[Sub Ledger]],LedgerMapping[[#All],[Sub Ledger]],0))</f>
        <v>Travel and Expenses</v>
      </c>
      <c r="J10504" s="22">
        <f>YEAR(Actuals[[#This Row],[Date]])</f>
        <v>2022</v>
      </c>
      <c r="K10504" s="22">
        <f>MONTH(Actuals[[#This Row],[Date]])</f>
        <v>11</v>
      </c>
      <c r="L10504" s="12"/>
    </row>
    <row r="10505" spans="1:12" x14ac:dyDescent="0.3">
      <c r="A10505">
        <v>5</v>
      </c>
      <c r="B10505">
        <v>12700</v>
      </c>
      <c r="C10505">
        <v>1</v>
      </c>
      <c r="D10505">
        <v>80000</v>
      </c>
      <c r="E10505" s="46">
        <v>44897</v>
      </c>
      <c r="F10505">
        <v>-963</v>
      </c>
      <c r="I10505" t="str">
        <f>INDEX(LedgerMapping[[#All],[Level 3]],MATCH(Actuals[[#This Row],[Sub Ledger]],LedgerMapping[[#All],[Sub Ledger]],0))</f>
        <v>Travel and Expenses</v>
      </c>
      <c r="J10505" s="22">
        <f>YEAR(Actuals[[#This Row],[Date]])</f>
        <v>2022</v>
      </c>
      <c r="K10505" s="22">
        <f>MONTH(Actuals[[#This Row],[Date]])</f>
        <v>12</v>
      </c>
      <c r="L10505" s="12"/>
    </row>
    <row r="10506" spans="1:12" x14ac:dyDescent="0.3">
      <c r="A10506">
        <v>5</v>
      </c>
      <c r="B10506">
        <v>13721</v>
      </c>
      <c r="C10506">
        <v>1</v>
      </c>
      <c r="D10506">
        <v>80000</v>
      </c>
      <c r="E10506" s="46">
        <v>44927</v>
      </c>
      <c r="F10506">
        <v>-909</v>
      </c>
      <c r="I10506" t="str">
        <f>INDEX(LedgerMapping[[#All],[Level 3]],MATCH(Actuals[[#This Row],[Sub Ledger]],LedgerMapping[[#All],[Sub Ledger]],0))</f>
        <v>Travel and Expenses</v>
      </c>
      <c r="J10506" s="22">
        <f>YEAR(Actuals[[#This Row],[Date]])</f>
        <v>2023</v>
      </c>
      <c r="K10506" s="22">
        <f>MONTH(Actuals[[#This Row],[Date]])</f>
        <v>1</v>
      </c>
      <c r="L10506" s="12"/>
    </row>
    <row r="10507" spans="1:12" x14ac:dyDescent="0.3">
      <c r="A10507">
        <v>5</v>
      </c>
      <c r="B10507">
        <v>14731</v>
      </c>
      <c r="C10507">
        <v>1</v>
      </c>
      <c r="D10507">
        <v>80000</v>
      </c>
      <c r="E10507" s="46">
        <v>44958</v>
      </c>
      <c r="F10507">
        <v>-875</v>
      </c>
      <c r="I10507" t="str">
        <f>INDEX(LedgerMapping[[#All],[Level 3]],MATCH(Actuals[[#This Row],[Sub Ledger]],LedgerMapping[[#All],[Sub Ledger]],0))</f>
        <v>Travel and Expenses</v>
      </c>
      <c r="J10507" s="22">
        <f>YEAR(Actuals[[#This Row],[Date]])</f>
        <v>2023</v>
      </c>
      <c r="K10507" s="22">
        <f>MONTH(Actuals[[#This Row],[Date]])</f>
        <v>2</v>
      </c>
      <c r="L10507" s="12"/>
    </row>
    <row r="10508" spans="1:12" x14ac:dyDescent="0.3">
      <c r="A10508">
        <v>5</v>
      </c>
      <c r="B10508">
        <v>15711</v>
      </c>
      <c r="C10508">
        <v>1</v>
      </c>
      <c r="D10508">
        <v>80000</v>
      </c>
      <c r="E10508" s="46">
        <v>44988</v>
      </c>
      <c r="F10508">
        <v>-680</v>
      </c>
      <c r="I10508" t="str">
        <f>INDEX(LedgerMapping[[#All],[Level 3]],MATCH(Actuals[[#This Row],[Sub Ledger]],LedgerMapping[[#All],[Sub Ledger]],0))</f>
        <v>Travel and Expenses</v>
      </c>
      <c r="J10508" s="22">
        <f>YEAR(Actuals[[#This Row],[Date]])</f>
        <v>2023</v>
      </c>
      <c r="K10508" s="22">
        <f>MONTH(Actuals[[#This Row],[Date]])</f>
        <v>3</v>
      </c>
      <c r="L10508" s="12"/>
    </row>
    <row r="10509" spans="1:12" x14ac:dyDescent="0.3">
      <c r="A10509">
        <v>5</v>
      </c>
      <c r="B10509">
        <v>16743</v>
      </c>
      <c r="C10509">
        <v>1</v>
      </c>
      <c r="D10509">
        <v>80000</v>
      </c>
      <c r="E10509" s="46">
        <v>45018</v>
      </c>
      <c r="F10509">
        <v>-848</v>
      </c>
      <c r="I10509" t="str">
        <f>INDEX(LedgerMapping[[#All],[Level 3]],MATCH(Actuals[[#This Row],[Sub Ledger]],LedgerMapping[[#All],[Sub Ledger]],0))</f>
        <v>Travel and Expenses</v>
      </c>
      <c r="J10509" s="22">
        <f>YEAR(Actuals[[#This Row],[Date]])</f>
        <v>2023</v>
      </c>
      <c r="K10509" s="22">
        <f>MONTH(Actuals[[#This Row],[Date]])</f>
        <v>4</v>
      </c>
      <c r="L10509" s="12"/>
    </row>
    <row r="10510" spans="1:12" x14ac:dyDescent="0.3">
      <c r="A10510">
        <v>5</v>
      </c>
      <c r="B10510">
        <v>17774</v>
      </c>
      <c r="C10510">
        <v>1</v>
      </c>
      <c r="D10510">
        <v>80000</v>
      </c>
      <c r="E10510" s="46">
        <v>45049</v>
      </c>
      <c r="F10510">
        <v>-644</v>
      </c>
      <c r="I10510" t="str">
        <f>INDEX(LedgerMapping[[#All],[Level 3]],MATCH(Actuals[[#This Row],[Sub Ledger]],LedgerMapping[[#All],[Sub Ledger]],0))</f>
        <v>Travel and Expenses</v>
      </c>
      <c r="J10510" s="22">
        <f>YEAR(Actuals[[#This Row],[Date]])</f>
        <v>2023</v>
      </c>
      <c r="K10510" s="22">
        <f>MONTH(Actuals[[#This Row],[Date]])</f>
        <v>5</v>
      </c>
      <c r="L10510" s="12"/>
    </row>
    <row r="10511" spans="1:12" x14ac:dyDescent="0.3">
      <c r="A10511">
        <v>5</v>
      </c>
      <c r="B10511">
        <v>18778</v>
      </c>
      <c r="C10511">
        <v>1</v>
      </c>
      <c r="D10511">
        <v>80000</v>
      </c>
      <c r="E10511" s="46">
        <v>45079</v>
      </c>
      <c r="F10511">
        <v>-638</v>
      </c>
      <c r="I10511" t="str">
        <f>INDEX(LedgerMapping[[#All],[Level 3]],MATCH(Actuals[[#This Row],[Sub Ledger]],LedgerMapping[[#All],[Sub Ledger]],0))</f>
        <v>Travel and Expenses</v>
      </c>
      <c r="J10511" s="22">
        <f>YEAR(Actuals[[#This Row],[Date]])</f>
        <v>2023</v>
      </c>
      <c r="K10511" s="22">
        <f>MONTH(Actuals[[#This Row],[Date]])</f>
        <v>6</v>
      </c>
      <c r="L10511" s="12"/>
    </row>
    <row r="10512" spans="1:12" x14ac:dyDescent="0.3">
      <c r="A10512">
        <v>5</v>
      </c>
      <c r="B10512">
        <v>19806</v>
      </c>
      <c r="C10512">
        <v>1</v>
      </c>
      <c r="D10512">
        <v>80000</v>
      </c>
      <c r="E10512" s="46">
        <v>45110</v>
      </c>
      <c r="F10512">
        <v>-788</v>
      </c>
      <c r="I10512" t="str">
        <f>INDEX(LedgerMapping[[#All],[Level 3]],MATCH(Actuals[[#This Row],[Sub Ledger]],LedgerMapping[[#All],[Sub Ledger]],0))</f>
        <v>Travel and Expenses</v>
      </c>
      <c r="J10512" s="22">
        <f>YEAR(Actuals[[#This Row],[Date]])</f>
        <v>2023</v>
      </c>
      <c r="K10512" s="22">
        <f>MONTH(Actuals[[#This Row],[Date]])</f>
        <v>7</v>
      </c>
      <c r="L10512" s="12"/>
    </row>
    <row r="10513" spans="1:12" x14ac:dyDescent="0.3">
      <c r="A10513">
        <v>5</v>
      </c>
      <c r="B10513">
        <v>20837</v>
      </c>
      <c r="C10513">
        <v>1</v>
      </c>
      <c r="D10513">
        <v>80000</v>
      </c>
      <c r="E10513" s="46">
        <v>45141</v>
      </c>
      <c r="F10513">
        <v>-803</v>
      </c>
      <c r="I10513" t="str">
        <f>INDEX(LedgerMapping[[#All],[Level 3]],MATCH(Actuals[[#This Row],[Sub Ledger]],LedgerMapping[[#All],[Sub Ledger]],0))</f>
        <v>Travel and Expenses</v>
      </c>
      <c r="J10513" s="22">
        <f>YEAR(Actuals[[#This Row],[Date]])</f>
        <v>2023</v>
      </c>
      <c r="K10513" s="22">
        <f>MONTH(Actuals[[#This Row],[Date]])</f>
        <v>8</v>
      </c>
      <c r="L10513" s="12"/>
    </row>
    <row r="10514" spans="1:12" x14ac:dyDescent="0.3">
      <c r="A10514">
        <v>5</v>
      </c>
      <c r="B10514">
        <v>21838</v>
      </c>
      <c r="C10514">
        <v>1</v>
      </c>
      <c r="D10514">
        <v>80000</v>
      </c>
      <c r="E10514" s="46">
        <v>45169</v>
      </c>
      <c r="F10514">
        <v>-875</v>
      </c>
      <c r="I10514" t="str">
        <f>INDEX(LedgerMapping[[#All],[Level 3]],MATCH(Actuals[[#This Row],[Sub Ledger]],LedgerMapping[[#All],[Sub Ledger]],0))</f>
        <v>Travel and Expenses</v>
      </c>
      <c r="J10514" s="22">
        <f>YEAR(Actuals[[#This Row],[Date]])</f>
        <v>2023</v>
      </c>
      <c r="K10514" s="22">
        <f>MONTH(Actuals[[#This Row],[Date]])</f>
        <v>8</v>
      </c>
      <c r="L10514" s="12"/>
    </row>
    <row r="10515" spans="1:12" x14ac:dyDescent="0.3">
      <c r="A10515">
        <v>5</v>
      </c>
      <c r="B10515">
        <v>22815</v>
      </c>
      <c r="C10515">
        <v>1</v>
      </c>
      <c r="D10515">
        <v>80000</v>
      </c>
      <c r="E10515" s="46">
        <v>45200</v>
      </c>
      <c r="F10515">
        <v>-814</v>
      </c>
      <c r="I10515" t="str">
        <f>INDEX(LedgerMapping[[#All],[Level 3]],MATCH(Actuals[[#This Row],[Sub Ledger]],LedgerMapping[[#All],[Sub Ledger]],0))</f>
        <v>Travel and Expenses</v>
      </c>
      <c r="J10515" s="22">
        <f>YEAR(Actuals[[#This Row],[Date]])</f>
        <v>2023</v>
      </c>
      <c r="K10515" s="22">
        <f>MONTH(Actuals[[#This Row],[Date]])</f>
        <v>10</v>
      </c>
      <c r="L10515" s="12"/>
    </row>
    <row r="10516" spans="1:12" x14ac:dyDescent="0.3">
      <c r="A10516">
        <v>5</v>
      </c>
      <c r="B10516">
        <v>23819</v>
      </c>
      <c r="C10516">
        <v>1</v>
      </c>
      <c r="D10516">
        <v>80000</v>
      </c>
      <c r="E10516" s="46">
        <v>45230</v>
      </c>
      <c r="F10516">
        <v>-779</v>
      </c>
      <c r="I10516" t="str">
        <f>INDEX(LedgerMapping[[#All],[Level 3]],MATCH(Actuals[[#This Row],[Sub Ledger]],LedgerMapping[[#All],[Sub Ledger]],0))</f>
        <v>Travel and Expenses</v>
      </c>
      <c r="J10516" s="22">
        <f>YEAR(Actuals[[#This Row],[Date]])</f>
        <v>2023</v>
      </c>
      <c r="K10516" s="22">
        <f>MONTH(Actuals[[#This Row],[Date]])</f>
        <v>10</v>
      </c>
      <c r="L10516" s="12"/>
    </row>
    <row r="10517" spans="1:12" x14ac:dyDescent="0.3">
      <c r="A10517">
        <v>5</v>
      </c>
      <c r="B10517">
        <v>24848</v>
      </c>
      <c r="C10517">
        <v>1</v>
      </c>
      <c r="D10517">
        <v>80000</v>
      </c>
      <c r="E10517" s="46">
        <v>45261</v>
      </c>
      <c r="F10517">
        <v>-673</v>
      </c>
      <c r="I10517" t="str">
        <f>INDEX(LedgerMapping[[#All],[Level 3]],MATCH(Actuals[[#This Row],[Sub Ledger]],LedgerMapping[[#All],[Sub Ledger]],0))</f>
        <v>Travel and Expenses</v>
      </c>
      <c r="J10517" s="22">
        <f>YEAR(Actuals[[#This Row],[Date]])</f>
        <v>2023</v>
      </c>
      <c r="K10517" s="22">
        <f>MONTH(Actuals[[#This Row],[Date]])</f>
        <v>12</v>
      </c>
      <c r="L10517" s="12"/>
    </row>
    <row r="10518" spans="1:12" x14ac:dyDescent="0.3">
      <c r="A10518">
        <v>5</v>
      </c>
      <c r="B10518">
        <v>25912</v>
      </c>
      <c r="C10518">
        <v>1</v>
      </c>
      <c r="D10518">
        <v>80000</v>
      </c>
      <c r="E10518" s="46">
        <v>45291</v>
      </c>
      <c r="F10518">
        <v>-1041</v>
      </c>
      <c r="I10518" t="str">
        <f>INDEX(LedgerMapping[[#All],[Level 3]],MATCH(Actuals[[#This Row],[Sub Ledger]],LedgerMapping[[#All],[Sub Ledger]],0))</f>
        <v>Travel and Expenses</v>
      </c>
      <c r="J10518" s="22">
        <f>YEAR(Actuals[[#This Row],[Date]])</f>
        <v>2023</v>
      </c>
      <c r="K10518" s="22">
        <f>MONTH(Actuals[[#This Row],[Date]])</f>
        <v>12</v>
      </c>
      <c r="L10518" s="12"/>
    </row>
    <row r="10519" spans="1:12" x14ac:dyDescent="0.3">
      <c r="A10519">
        <v>5</v>
      </c>
      <c r="B10519">
        <v>27045</v>
      </c>
      <c r="C10519">
        <v>1</v>
      </c>
      <c r="D10519">
        <v>80000</v>
      </c>
      <c r="E10519" s="46">
        <v>45322</v>
      </c>
      <c r="F10519">
        <v>-1296</v>
      </c>
      <c r="I10519" t="str">
        <f>INDEX(LedgerMapping[[#All],[Level 3]],MATCH(Actuals[[#This Row],[Sub Ledger]],LedgerMapping[[#All],[Sub Ledger]],0))</f>
        <v>Travel and Expenses</v>
      </c>
      <c r="J10519" s="22">
        <f>YEAR(Actuals[[#This Row],[Date]])</f>
        <v>2024</v>
      </c>
      <c r="K10519" s="22">
        <f>MONTH(Actuals[[#This Row],[Date]])</f>
        <v>1</v>
      </c>
      <c r="L10519" s="12"/>
    </row>
    <row r="10520" spans="1:12" x14ac:dyDescent="0.3">
      <c r="A10520">
        <v>5</v>
      </c>
      <c r="B10520">
        <v>28195</v>
      </c>
      <c r="C10520">
        <v>1</v>
      </c>
      <c r="D10520">
        <v>80000</v>
      </c>
      <c r="E10520" s="46">
        <v>45354</v>
      </c>
      <c r="F10520">
        <v>-1216</v>
      </c>
      <c r="I10520" t="str">
        <f>INDEX(LedgerMapping[[#All],[Level 3]],MATCH(Actuals[[#This Row],[Sub Ledger]],LedgerMapping[[#All],[Sub Ledger]],0))</f>
        <v>Travel and Expenses</v>
      </c>
      <c r="J10520" s="22">
        <f>YEAR(Actuals[[#This Row],[Date]])</f>
        <v>2024</v>
      </c>
      <c r="K10520" s="22">
        <f>MONTH(Actuals[[#This Row],[Date]])</f>
        <v>3</v>
      </c>
      <c r="L10520" s="12"/>
    </row>
    <row r="10521" spans="1:12" x14ac:dyDescent="0.3">
      <c r="A10521">
        <v>5</v>
      </c>
      <c r="B10521">
        <v>29349</v>
      </c>
      <c r="C10521">
        <v>1</v>
      </c>
      <c r="D10521">
        <v>80000</v>
      </c>
      <c r="E10521" s="46">
        <v>45384</v>
      </c>
      <c r="F10521">
        <v>-1301</v>
      </c>
      <c r="I10521" t="str">
        <f>INDEX(LedgerMapping[[#All],[Level 3]],MATCH(Actuals[[#This Row],[Sub Ledger]],LedgerMapping[[#All],[Sub Ledger]],0))</f>
        <v>Travel and Expenses</v>
      </c>
      <c r="J10521" s="22">
        <f>YEAR(Actuals[[#This Row],[Date]])</f>
        <v>2024</v>
      </c>
      <c r="K10521" s="22">
        <f>MONTH(Actuals[[#This Row],[Date]])</f>
        <v>4</v>
      </c>
      <c r="L10521" s="12"/>
    </row>
    <row r="10522" spans="1:12" x14ac:dyDescent="0.3">
      <c r="A10522">
        <v>5</v>
      </c>
      <c r="B10522">
        <v>30475</v>
      </c>
      <c r="C10522">
        <v>1</v>
      </c>
      <c r="D10522">
        <v>80000</v>
      </c>
      <c r="E10522" s="46">
        <v>45415</v>
      </c>
      <c r="F10522">
        <v>-1243</v>
      </c>
      <c r="I10522" t="str">
        <f>INDEX(LedgerMapping[[#All],[Level 3]],MATCH(Actuals[[#This Row],[Sub Ledger]],LedgerMapping[[#All],[Sub Ledger]],0))</f>
        <v>Travel and Expenses</v>
      </c>
      <c r="J10522" s="22">
        <f>YEAR(Actuals[[#This Row],[Date]])</f>
        <v>2024</v>
      </c>
      <c r="K10522" s="22">
        <f>MONTH(Actuals[[#This Row],[Date]])</f>
        <v>5</v>
      </c>
      <c r="L10522" s="12"/>
    </row>
    <row r="10523" spans="1:12" x14ac:dyDescent="0.3">
      <c r="A10523">
        <v>5</v>
      </c>
      <c r="B10523">
        <v>31601</v>
      </c>
      <c r="C10523">
        <v>1</v>
      </c>
      <c r="D10523">
        <v>80000</v>
      </c>
      <c r="E10523" s="46">
        <v>45445</v>
      </c>
      <c r="F10523">
        <v>-1318</v>
      </c>
      <c r="I10523" t="str">
        <f>INDEX(LedgerMapping[[#All],[Level 3]],MATCH(Actuals[[#This Row],[Sub Ledger]],LedgerMapping[[#All],[Sub Ledger]],0))</f>
        <v>Travel and Expenses</v>
      </c>
      <c r="J10523" s="22">
        <f>YEAR(Actuals[[#This Row],[Date]])</f>
        <v>2024</v>
      </c>
      <c r="K10523" s="22">
        <f>MONTH(Actuals[[#This Row],[Date]])</f>
        <v>6</v>
      </c>
      <c r="L10523" s="12"/>
    </row>
    <row r="10524" spans="1:12" x14ac:dyDescent="0.3">
      <c r="A10524">
        <v>5</v>
      </c>
      <c r="B10524">
        <v>32725</v>
      </c>
      <c r="C10524">
        <v>1</v>
      </c>
      <c r="D10524">
        <v>80000</v>
      </c>
      <c r="E10524" s="46">
        <v>45476</v>
      </c>
      <c r="F10524">
        <v>-1336</v>
      </c>
      <c r="I10524" t="str">
        <f>INDEX(LedgerMapping[[#All],[Level 3]],MATCH(Actuals[[#This Row],[Sub Ledger]],LedgerMapping[[#All],[Sub Ledger]],0))</f>
        <v>Travel and Expenses</v>
      </c>
      <c r="J10524" s="22">
        <f>YEAR(Actuals[[#This Row],[Date]])</f>
        <v>2024</v>
      </c>
      <c r="K10524" s="22">
        <f>MONTH(Actuals[[#This Row],[Date]])</f>
        <v>7</v>
      </c>
      <c r="L10524" s="12"/>
    </row>
    <row r="10525" spans="1:12" x14ac:dyDescent="0.3">
      <c r="A10525">
        <v>5</v>
      </c>
      <c r="B10525">
        <v>33850</v>
      </c>
      <c r="C10525">
        <v>1</v>
      </c>
      <c r="D10525">
        <v>80000</v>
      </c>
      <c r="E10525" s="46">
        <v>45507</v>
      </c>
      <c r="F10525">
        <v>-1217</v>
      </c>
      <c r="I10525" t="str">
        <f>INDEX(LedgerMapping[[#All],[Level 3]],MATCH(Actuals[[#This Row],[Sub Ledger]],LedgerMapping[[#All],[Sub Ledger]],0))</f>
        <v>Travel and Expenses</v>
      </c>
      <c r="J10525" s="22">
        <f>YEAR(Actuals[[#This Row],[Date]])</f>
        <v>2024</v>
      </c>
      <c r="K10525" s="22">
        <f>MONTH(Actuals[[#This Row],[Date]])</f>
        <v>8</v>
      </c>
      <c r="L10525" s="12"/>
    </row>
    <row r="10526" spans="1:12" x14ac:dyDescent="0.3">
      <c r="A10526">
        <v>5</v>
      </c>
      <c r="B10526">
        <v>35000</v>
      </c>
      <c r="C10526">
        <v>1</v>
      </c>
      <c r="D10526">
        <v>80000</v>
      </c>
      <c r="E10526" s="46">
        <v>45536</v>
      </c>
      <c r="F10526">
        <v>-1488</v>
      </c>
      <c r="I10526" t="str">
        <f>INDEX(LedgerMapping[[#All],[Level 3]],MATCH(Actuals[[#This Row],[Sub Ledger]],LedgerMapping[[#All],[Sub Ledger]],0))</f>
        <v>Travel and Expenses</v>
      </c>
      <c r="J10526" s="22">
        <f>YEAR(Actuals[[#This Row],[Date]])</f>
        <v>2024</v>
      </c>
      <c r="K10526" s="22">
        <f>MONTH(Actuals[[#This Row],[Date]])</f>
        <v>9</v>
      </c>
      <c r="L10526" s="12"/>
    </row>
    <row r="10527" spans="1:12" x14ac:dyDescent="0.3">
      <c r="A10527">
        <v>5</v>
      </c>
      <c r="B10527">
        <v>36150</v>
      </c>
      <c r="C10527">
        <v>1</v>
      </c>
      <c r="D10527">
        <v>80000</v>
      </c>
      <c r="E10527" s="46">
        <v>45567</v>
      </c>
      <c r="F10527">
        <v>-1431</v>
      </c>
      <c r="I10527" t="str">
        <f>INDEX(LedgerMapping[[#All],[Level 3]],MATCH(Actuals[[#This Row],[Sub Ledger]],LedgerMapping[[#All],[Sub Ledger]],0))</f>
        <v>Travel and Expenses</v>
      </c>
      <c r="J10527" s="22">
        <f>YEAR(Actuals[[#This Row],[Date]])</f>
        <v>2024</v>
      </c>
      <c r="K10527" s="22">
        <f>MONTH(Actuals[[#This Row],[Date]])</f>
        <v>10</v>
      </c>
      <c r="L10527" s="12"/>
    </row>
    <row r="10528" spans="1:12" x14ac:dyDescent="0.3">
      <c r="A10528">
        <v>5</v>
      </c>
      <c r="B10528">
        <v>37300</v>
      </c>
      <c r="C10528">
        <v>1</v>
      </c>
      <c r="D10528">
        <v>80000</v>
      </c>
      <c r="E10528" s="46">
        <v>45597</v>
      </c>
      <c r="F10528">
        <v>-1389</v>
      </c>
      <c r="I10528" t="str">
        <f>INDEX(LedgerMapping[[#All],[Level 3]],MATCH(Actuals[[#This Row],[Sub Ledger]],LedgerMapping[[#All],[Sub Ledger]],0))</f>
        <v>Travel and Expenses</v>
      </c>
      <c r="J10528" s="22">
        <f>YEAR(Actuals[[#This Row],[Date]])</f>
        <v>2024</v>
      </c>
      <c r="K10528" s="22">
        <f>MONTH(Actuals[[#This Row],[Date]])</f>
        <v>11</v>
      </c>
      <c r="L10528" s="12"/>
    </row>
    <row r="10529" spans="1:12" x14ac:dyDescent="0.3">
      <c r="A10529">
        <v>5</v>
      </c>
      <c r="B10529">
        <v>38450</v>
      </c>
      <c r="C10529">
        <v>1</v>
      </c>
      <c r="D10529">
        <v>80000</v>
      </c>
      <c r="E10529" s="46">
        <v>45628</v>
      </c>
      <c r="F10529">
        <v>-1179</v>
      </c>
      <c r="I10529" t="str">
        <f>INDEX(LedgerMapping[[#All],[Level 3]],MATCH(Actuals[[#This Row],[Sub Ledger]],LedgerMapping[[#All],[Sub Ledger]],0))</f>
        <v>Travel and Expenses</v>
      </c>
      <c r="J10529" s="22">
        <f>YEAR(Actuals[[#This Row],[Date]])</f>
        <v>2024</v>
      </c>
      <c r="K10529" s="22">
        <f>MONTH(Actuals[[#This Row],[Date]])</f>
        <v>12</v>
      </c>
      <c r="L10529" s="12"/>
    </row>
    <row r="10530" spans="1:12" x14ac:dyDescent="0.3">
      <c r="A10530">
        <v>5</v>
      </c>
      <c r="B10530">
        <v>360</v>
      </c>
      <c r="C10530">
        <v>1</v>
      </c>
      <c r="D10530">
        <v>81000</v>
      </c>
      <c r="E10530" s="46">
        <v>44562</v>
      </c>
      <c r="F10530">
        <v>-499</v>
      </c>
      <c r="I10530" t="str">
        <f>INDEX(LedgerMapping[[#All],[Level 3]],MATCH(Actuals[[#This Row],[Sub Ledger]],LedgerMapping[[#All],[Sub Ledger]],0))</f>
        <v>Depreciation</v>
      </c>
      <c r="J10530" s="22">
        <f>YEAR(Actuals[[#This Row],[Date]])</f>
        <v>2022</v>
      </c>
      <c r="K10530" s="22">
        <f>MONTH(Actuals[[#This Row],[Date]])</f>
        <v>1</v>
      </c>
      <c r="L10530" s="12"/>
    </row>
    <row r="10531" spans="1:12" x14ac:dyDescent="0.3">
      <c r="A10531">
        <v>5</v>
      </c>
      <c r="B10531">
        <v>1484</v>
      </c>
      <c r="C10531">
        <v>1</v>
      </c>
      <c r="D10531">
        <v>81000</v>
      </c>
      <c r="E10531" s="46">
        <v>44593</v>
      </c>
      <c r="F10531">
        <v>-643</v>
      </c>
      <c r="I10531" t="str">
        <f>INDEX(LedgerMapping[[#All],[Level 3]],MATCH(Actuals[[#This Row],[Sub Ledger]],LedgerMapping[[#All],[Sub Ledger]],0))</f>
        <v>Depreciation</v>
      </c>
      <c r="J10531" s="22">
        <f>YEAR(Actuals[[#This Row],[Date]])</f>
        <v>2022</v>
      </c>
      <c r="K10531" s="22">
        <f>MONTH(Actuals[[#This Row],[Date]])</f>
        <v>2</v>
      </c>
      <c r="L10531" s="12"/>
    </row>
    <row r="10532" spans="1:12" x14ac:dyDescent="0.3">
      <c r="A10532">
        <v>5</v>
      </c>
      <c r="B10532">
        <v>2606</v>
      </c>
      <c r="C10532">
        <v>1</v>
      </c>
      <c r="D10532">
        <v>81000</v>
      </c>
      <c r="E10532" s="46">
        <v>44624</v>
      </c>
      <c r="F10532">
        <v>-551</v>
      </c>
      <c r="I10532" t="str">
        <f>INDEX(LedgerMapping[[#All],[Level 3]],MATCH(Actuals[[#This Row],[Sub Ledger]],LedgerMapping[[#All],[Sub Ledger]],0))</f>
        <v>Depreciation</v>
      </c>
      <c r="J10532" s="22">
        <f>YEAR(Actuals[[#This Row],[Date]])</f>
        <v>2022</v>
      </c>
      <c r="K10532" s="22">
        <f>MONTH(Actuals[[#This Row],[Date]])</f>
        <v>3</v>
      </c>
      <c r="L10532" s="12"/>
    </row>
    <row r="10533" spans="1:12" x14ac:dyDescent="0.3">
      <c r="A10533">
        <v>5</v>
      </c>
      <c r="B10533">
        <v>3728</v>
      </c>
      <c r="C10533">
        <v>1</v>
      </c>
      <c r="D10533">
        <v>81000</v>
      </c>
      <c r="E10533" s="46">
        <v>44654</v>
      </c>
      <c r="F10533">
        <v>-468</v>
      </c>
      <c r="I10533" t="str">
        <f>INDEX(LedgerMapping[[#All],[Level 3]],MATCH(Actuals[[#This Row],[Sub Ledger]],LedgerMapping[[#All],[Sub Ledger]],0))</f>
        <v>Depreciation</v>
      </c>
      <c r="J10533" s="22">
        <f>YEAR(Actuals[[#This Row],[Date]])</f>
        <v>2022</v>
      </c>
      <c r="K10533" s="22">
        <f>MONTH(Actuals[[#This Row],[Date]])</f>
        <v>4</v>
      </c>
      <c r="L10533" s="12"/>
    </row>
    <row r="10534" spans="1:12" x14ac:dyDescent="0.3">
      <c r="A10534">
        <v>5</v>
      </c>
      <c r="B10534">
        <v>4848</v>
      </c>
      <c r="C10534">
        <v>1</v>
      </c>
      <c r="D10534">
        <v>81000</v>
      </c>
      <c r="E10534" s="46">
        <v>44685</v>
      </c>
      <c r="F10534">
        <v>-572</v>
      </c>
      <c r="I10534" t="str">
        <f>INDEX(LedgerMapping[[#All],[Level 3]],MATCH(Actuals[[#This Row],[Sub Ledger]],LedgerMapping[[#All],[Sub Ledger]],0))</f>
        <v>Depreciation</v>
      </c>
      <c r="J10534" s="22">
        <f>YEAR(Actuals[[#This Row],[Date]])</f>
        <v>2022</v>
      </c>
      <c r="K10534" s="22">
        <f>MONTH(Actuals[[#This Row],[Date]])</f>
        <v>5</v>
      </c>
      <c r="L10534" s="12"/>
    </row>
    <row r="10535" spans="1:12" x14ac:dyDescent="0.3">
      <c r="A10535">
        <v>5</v>
      </c>
      <c r="B10535">
        <v>5971</v>
      </c>
      <c r="C10535">
        <v>1</v>
      </c>
      <c r="D10535">
        <v>81000</v>
      </c>
      <c r="E10535" s="46">
        <v>44715</v>
      </c>
      <c r="F10535">
        <v>-561</v>
      </c>
      <c r="I10535" t="str">
        <f>INDEX(LedgerMapping[[#All],[Level 3]],MATCH(Actuals[[#This Row],[Sub Ledger]],LedgerMapping[[#All],[Sub Ledger]],0))</f>
        <v>Depreciation</v>
      </c>
      <c r="J10535" s="22">
        <f>YEAR(Actuals[[#This Row],[Date]])</f>
        <v>2022</v>
      </c>
      <c r="K10535" s="22">
        <f>MONTH(Actuals[[#This Row],[Date]])</f>
        <v>6</v>
      </c>
      <c r="L10535" s="12"/>
    </row>
    <row r="10536" spans="1:12" x14ac:dyDescent="0.3">
      <c r="A10536">
        <v>5</v>
      </c>
      <c r="B10536">
        <v>7096</v>
      </c>
      <c r="C10536">
        <v>1</v>
      </c>
      <c r="D10536">
        <v>81000</v>
      </c>
      <c r="E10536" s="46">
        <v>44746</v>
      </c>
      <c r="F10536">
        <v>-436</v>
      </c>
      <c r="I10536" t="str">
        <f>INDEX(LedgerMapping[[#All],[Level 3]],MATCH(Actuals[[#This Row],[Sub Ledger]],LedgerMapping[[#All],[Sub Ledger]],0))</f>
        <v>Depreciation</v>
      </c>
      <c r="J10536" s="22">
        <f>YEAR(Actuals[[#This Row],[Date]])</f>
        <v>2022</v>
      </c>
      <c r="K10536" s="22">
        <f>MONTH(Actuals[[#This Row],[Date]])</f>
        <v>7</v>
      </c>
      <c r="L10536" s="12"/>
    </row>
    <row r="10537" spans="1:12" x14ac:dyDescent="0.3">
      <c r="A10537">
        <v>5</v>
      </c>
      <c r="B10537">
        <v>8216</v>
      </c>
      <c r="C10537">
        <v>1</v>
      </c>
      <c r="D10537">
        <v>81000</v>
      </c>
      <c r="E10537" s="46">
        <v>44777</v>
      </c>
      <c r="F10537">
        <v>-520</v>
      </c>
      <c r="I10537" t="str">
        <f>INDEX(LedgerMapping[[#All],[Level 3]],MATCH(Actuals[[#This Row],[Sub Ledger]],LedgerMapping[[#All],[Sub Ledger]],0))</f>
        <v>Depreciation</v>
      </c>
      <c r="J10537" s="22">
        <f>YEAR(Actuals[[#This Row],[Date]])</f>
        <v>2022</v>
      </c>
      <c r="K10537" s="22">
        <f>MONTH(Actuals[[#This Row],[Date]])</f>
        <v>8</v>
      </c>
      <c r="L10537" s="12"/>
    </row>
    <row r="10538" spans="1:12" x14ac:dyDescent="0.3">
      <c r="A10538">
        <v>5</v>
      </c>
      <c r="B10538">
        <v>9338</v>
      </c>
      <c r="C10538">
        <v>1</v>
      </c>
      <c r="D10538">
        <v>81000</v>
      </c>
      <c r="E10538" s="46">
        <v>44805</v>
      </c>
      <c r="F10538">
        <v>-478</v>
      </c>
      <c r="I10538" t="str">
        <f>INDEX(LedgerMapping[[#All],[Level 3]],MATCH(Actuals[[#This Row],[Sub Ledger]],LedgerMapping[[#All],[Sub Ledger]],0))</f>
        <v>Depreciation</v>
      </c>
      <c r="J10538" s="22">
        <f>YEAR(Actuals[[#This Row],[Date]])</f>
        <v>2022</v>
      </c>
      <c r="K10538" s="22">
        <f>MONTH(Actuals[[#This Row],[Date]])</f>
        <v>9</v>
      </c>
      <c r="L10538" s="12"/>
    </row>
    <row r="10539" spans="1:12" x14ac:dyDescent="0.3">
      <c r="A10539">
        <v>5</v>
      </c>
      <c r="B10539">
        <v>10453</v>
      </c>
      <c r="C10539">
        <v>1</v>
      </c>
      <c r="D10539">
        <v>81000</v>
      </c>
      <c r="E10539" s="46">
        <v>44836</v>
      </c>
      <c r="F10539">
        <v>-514</v>
      </c>
      <c r="I10539" t="str">
        <f>INDEX(LedgerMapping[[#All],[Level 3]],MATCH(Actuals[[#This Row],[Sub Ledger]],LedgerMapping[[#All],[Sub Ledger]],0))</f>
        <v>Depreciation</v>
      </c>
      <c r="J10539" s="22">
        <f>YEAR(Actuals[[#This Row],[Date]])</f>
        <v>2022</v>
      </c>
      <c r="K10539" s="22">
        <f>MONTH(Actuals[[#This Row],[Date]])</f>
        <v>10</v>
      </c>
      <c r="L10539" s="12"/>
    </row>
    <row r="10540" spans="1:12" x14ac:dyDescent="0.3">
      <c r="A10540">
        <v>5</v>
      </c>
      <c r="B10540">
        <v>11574</v>
      </c>
      <c r="C10540">
        <v>1</v>
      </c>
      <c r="D10540">
        <v>81000</v>
      </c>
      <c r="E10540" s="46">
        <v>44866</v>
      </c>
      <c r="F10540">
        <v>-556</v>
      </c>
      <c r="I10540" t="str">
        <f>INDEX(LedgerMapping[[#All],[Level 3]],MATCH(Actuals[[#This Row],[Sub Ledger]],LedgerMapping[[#All],[Sub Ledger]],0))</f>
        <v>Depreciation</v>
      </c>
      <c r="J10540" s="22">
        <f>YEAR(Actuals[[#This Row],[Date]])</f>
        <v>2022</v>
      </c>
      <c r="K10540" s="22">
        <f>MONTH(Actuals[[#This Row],[Date]])</f>
        <v>11</v>
      </c>
      <c r="L10540" s="12"/>
    </row>
    <row r="10541" spans="1:12" x14ac:dyDescent="0.3">
      <c r="A10541">
        <v>5</v>
      </c>
      <c r="B10541">
        <v>12701</v>
      </c>
      <c r="C10541">
        <v>1</v>
      </c>
      <c r="D10541">
        <v>81000</v>
      </c>
      <c r="E10541" s="46">
        <v>44897</v>
      </c>
      <c r="F10541">
        <v>-596</v>
      </c>
      <c r="I10541" t="str">
        <f>INDEX(LedgerMapping[[#All],[Level 3]],MATCH(Actuals[[#This Row],[Sub Ledger]],LedgerMapping[[#All],[Sub Ledger]],0))</f>
        <v>Depreciation</v>
      </c>
      <c r="J10541" s="22">
        <f>YEAR(Actuals[[#This Row],[Date]])</f>
        <v>2022</v>
      </c>
      <c r="K10541" s="22">
        <f>MONTH(Actuals[[#This Row],[Date]])</f>
        <v>12</v>
      </c>
      <c r="L10541" s="12"/>
    </row>
    <row r="10542" spans="1:12" x14ac:dyDescent="0.3">
      <c r="A10542">
        <v>5</v>
      </c>
      <c r="B10542">
        <v>13722</v>
      </c>
      <c r="C10542">
        <v>1</v>
      </c>
      <c r="D10542">
        <v>81000</v>
      </c>
      <c r="E10542" s="46">
        <v>44927</v>
      </c>
      <c r="F10542">
        <v>-563</v>
      </c>
      <c r="I10542" t="str">
        <f>INDEX(LedgerMapping[[#All],[Level 3]],MATCH(Actuals[[#This Row],[Sub Ledger]],LedgerMapping[[#All],[Sub Ledger]],0))</f>
        <v>Depreciation</v>
      </c>
      <c r="J10542" s="22">
        <f>YEAR(Actuals[[#This Row],[Date]])</f>
        <v>2023</v>
      </c>
      <c r="K10542" s="22">
        <f>MONTH(Actuals[[#This Row],[Date]])</f>
        <v>1</v>
      </c>
      <c r="L10542" s="12"/>
    </row>
    <row r="10543" spans="1:12" x14ac:dyDescent="0.3">
      <c r="A10543">
        <v>5</v>
      </c>
      <c r="B10543">
        <v>14732</v>
      </c>
      <c r="C10543">
        <v>1</v>
      </c>
      <c r="D10543">
        <v>81000</v>
      </c>
      <c r="E10543" s="46">
        <v>44958</v>
      </c>
      <c r="F10543">
        <v>-542</v>
      </c>
      <c r="I10543" t="str">
        <f>INDEX(LedgerMapping[[#All],[Level 3]],MATCH(Actuals[[#This Row],[Sub Ledger]],LedgerMapping[[#All],[Sub Ledger]],0))</f>
        <v>Depreciation</v>
      </c>
      <c r="J10543" s="22">
        <f>YEAR(Actuals[[#This Row],[Date]])</f>
        <v>2023</v>
      </c>
      <c r="K10543" s="22">
        <f>MONTH(Actuals[[#This Row],[Date]])</f>
        <v>2</v>
      </c>
      <c r="L10543" s="12"/>
    </row>
    <row r="10544" spans="1:12" x14ac:dyDescent="0.3">
      <c r="A10544">
        <v>5</v>
      </c>
      <c r="B10544">
        <v>15712</v>
      </c>
      <c r="C10544">
        <v>1</v>
      </c>
      <c r="D10544">
        <v>81000</v>
      </c>
      <c r="E10544" s="46">
        <v>44988</v>
      </c>
      <c r="F10544">
        <v>-421</v>
      </c>
      <c r="I10544" t="str">
        <f>INDEX(LedgerMapping[[#All],[Level 3]],MATCH(Actuals[[#This Row],[Sub Ledger]],LedgerMapping[[#All],[Sub Ledger]],0))</f>
        <v>Depreciation</v>
      </c>
      <c r="J10544" s="22">
        <f>YEAR(Actuals[[#This Row],[Date]])</f>
        <v>2023</v>
      </c>
      <c r="K10544" s="22">
        <f>MONTH(Actuals[[#This Row],[Date]])</f>
        <v>3</v>
      </c>
      <c r="L10544" s="12"/>
    </row>
    <row r="10545" spans="1:12" x14ac:dyDescent="0.3">
      <c r="A10545">
        <v>5</v>
      </c>
      <c r="B10545">
        <v>16744</v>
      </c>
      <c r="C10545">
        <v>1</v>
      </c>
      <c r="D10545">
        <v>81000</v>
      </c>
      <c r="E10545" s="46">
        <v>45018</v>
      </c>
      <c r="F10545">
        <v>-525</v>
      </c>
      <c r="I10545" t="str">
        <f>INDEX(LedgerMapping[[#All],[Level 3]],MATCH(Actuals[[#This Row],[Sub Ledger]],LedgerMapping[[#All],[Sub Ledger]],0))</f>
        <v>Depreciation</v>
      </c>
      <c r="J10545" s="22">
        <f>YEAR(Actuals[[#This Row],[Date]])</f>
        <v>2023</v>
      </c>
      <c r="K10545" s="22">
        <f>MONTH(Actuals[[#This Row],[Date]])</f>
        <v>4</v>
      </c>
      <c r="L10545" s="12"/>
    </row>
    <row r="10546" spans="1:12" x14ac:dyDescent="0.3">
      <c r="A10546">
        <v>5</v>
      </c>
      <c r="B10546">
        <v>17775</v>
      </c>
      <c r="C10546">
        <v>1</v>
      </c>
      <c r="D10546">
        <v>81000</v>
      </c>
      <c r="E10546" s="46">
        <v>45049</v>
      </c>
      <c r="F10546">
        <v>-399</v>
      </c>
      <c r="I10546" t="str">
        <f>INDEX(LedgerMapping[[#All],[Level 3]],MATCH(Actuals[[#This Row],[Sub Ledger]],LedgerMapping[[#All],[Sub Ledger]],0))</f>
        <v>Depreciation</v>
      </c>
      <c r="J10546" s="22">
        <f>YEAR(Actuals[[#This Row],[Date]])</f>
        <v>2023</v>
      </c>
      <c r="K10546" s="22">
        <f>MONTH(Actuals[[#This Row],[Date]])</f>
        <v>5</v>
      </c>
      <c r="L10546" s="12"/>
    </row>
    <row r="10547" spans="1:12" x14ac:dyDescent="0.3">
      <c r="A10547">
        <v>5</v>
      </c>
      <c r="B10547">
        <v>18779</v>
      </c>
      <c r="C10547">
        <v>1</v>
      </c>
      <c r="D10547">
        <v>81000</v>
      </c>
      <c r="E10547" s="46">
        <v>45079</v>
      </c>
      <c r="F10547">
        <v>-395</v>
      </c>
      <c r="I10547" t="str">
        <f>INDEX(LedgerMapping[[#All],[Level 3]],MATCH(Actuals[[#This Row],[Sub Ledger]],LedgerMapping[[#All],[Sub Ledger]],0))</f>
        <v>Depreciation</v>
      </c>
      <c r="J10547" s="22">
        <f>YEAR(Actuals[[#This Row],[Date]])</f>
        <v>2023</v>
      </c>
      <c r="K10547" s="22">
        <f>MONTH(Actuals[[#This Row],[Date]])</f>
        <v>6</v>
      </c>
      <c r="L10547" s="12"/>
    </row>
    <row r="10548" spans="1:12" x14ac:dyDescent="0.3">
      <c r="A10548">
        <v>5</v>
      </c>
      <c r="B10548">
        <v>19807</v>
      </c>
      <c r="C10548">
        <v>1</v>
      </c>
      <c r="D10548">
        <v>81000</v>
      </c>
      <c r="E10548" s="46">
        <v>45110</v>
      </c>
      <c r="F10548">
        <v>-488</v>
      </c>
      <c r="I10548" t="str">
        <f>INDEX(LedgerMapping[[#All],[Level 3]],MATCH(Actuals[[#This Row],[Sub Ledger]],LedgerMapping[[#All],[Sub Ledger]],0))</f>
        <v>Depreciation</v>
      </c>
      <c r="J10548" s="22">
        <f>YEAR(Actuals[[#This Row],[Date]])</f>
        <v>2023</v>
      </c>
      <c r="K10548" s="22">
        <f>MONTH(Actuals[[#This Row],[Date]])</f>
        <v>7</v>
      </c>
      <c r="L10548" s="12"/>
    </row>
    <row r="10549" spans="1:12" x14ac:dyDescent="0.3">
      <c r="A10549">
        <v>5</v>
      </c>
      <c r="B10549">
        <v>20838</v>
      </c>
      <c r="C10549">
        <v>1</v>
      </c>
      <c r="D10549">
        <v>81000</v>
      </c>
      <c r="E10549" s="46">
        <v>45141</v>
      </c>
      <c r="F10549">
        <v>-497</v>
      </c>
      <c r="I10549" t="str">
        <f>INDEX(LedgerMapping[[#All],[Level 3]],MATCH(Actuals[[#This Row],[Sub Ledger]],LedgerMapping[[#All],[Sub Ledger]],0))</f>
        <v>Depreciation</v>
      </c>
      <c r="J10549" s="22">
        <f>YEAR(Actuals[[#This Row],[Date]])</f>
        <v>2023</v>
      </c>
      <c r="K10549" s="22">
        <f>MONTH(Actuals[[#This Row],[Date]])</f>
        <v>8</v>
      </c>
      <c r="L10549" s="12"/>
    </row>
    <row r="10550" spans="1:12" x14ac:dyDescent="0.3">
      <c r="A10550">
        <v>5</v>
      </c>
      <c r="B10550">
        <v>21839</v>
      </c>
      <c r="C10550">
        <v>1</v>
      </c>
      <c r="D10550">
        <v>81000</v>
      </c>
      <c r="E10550" s="46">
        <v>45169</v>
      </c>
      <c r="F10550">
        <v>-542</v>
      </c>
      <c r="I10550" t="str">
        <f>INDEX(LedgerMapping[[#All],[Level 3]],MATCH(Actuals[[#This Row],[Sub Ledger]],LedgerMapping[[#All],[Sub Ledger]],0))</f>
        <v>Depreciation</v>
      </c>
      <c r="J10550" s="22">
        <f>YEAR(Actuals[[#This Row],[Date]])</f>
        <v>2023</v>
      </c>
      <c r="K10550" s="22">
        <f>MONTH(Actuals[[#This Row],[Date]])</f>
        <v>8</v>
      </c>
      <c r="L10550" s="12"/>
    </row>
    <row r="10551" spans="1:12" x14ac:dyDescent="0.3">
      <c r="A10551">
        <v>5</v>
      </c>
      <c r="B10551">
        <v>22816</v>
      </c>
      <c r="C10551">
        <v>1</v>
      </c>
      <c r="D10551">
        <v>81000</v>
      </c>
      <c r="E10551" s="46">
        <v>45200</v>
      </c>
      <c r="F10551">
        <v>-504</v>
      </c>
      <c r="I10551" t="str">
        <f>INDEX(LedgerMapping[[#All],[Level 3]],MATCH(Actuals[[#This Row],[Sub Ledger]],LedgerMapping[[#All],[Sub Ledger]],0))</f>
        <v>Depreciation</v>
      </c>
      <c r="J10551" s="22">
        <f>YEAR(Actuals[[#This Row],[Date]])</f>
        <v>2023</v>
      </c>
      <c r="K10551" s="22">
        <f>MONTH(Actuals[[#This Row],[Date]])</f>
        <v>10</v>
      </c>
      <c r="L10551" s="12"/>
    </row>
    <row r="10552" spans="1:12" x14ac:dyDescent="0.3">
      <c r="A10552">
        <v>5</v>
      </c>
      <c r="B10552">
        <v>23820</v>
      </c>
      <c r="C10552">
        <v>1</v>
      </c>
      <c r="D10552">
        <v>81000</v>
      </c>
      <c r="E10552" s="46">
        <v>45230</v>
      </c>
      <c r="F10552">
        <v>-482</v>
      </c>
      <c r="I10552" t="str">
        <f>INDEX(LedgerMapping[[#All],[Level 3]],MATCH(Actuals[[#This Row],[Sub Ledger]],LedgerMapping[[#All],[Sub Ledger]],0))</f>
        <v>Depreciation</v>
      </c>
      <c r="J10552" s="22">
        <f>YEAR(Actuals[[#This Row],[Date]])</f>
        <v>2023</v>
      </c>
      <c r="K10552" s="22">
        <f>MONTH(Actuals[[#This Row],[Date]])</f>
        <v>10</v>
      </c>
      <c r="L10552" s="12"/>
    </row>
    <row r="10553" spans="1:12" x14ac:dyDescent="0.3">
      <c r="A10553">
        <v>5</v>
      </c>
      <c r="B10553">
        <v>24849</v>
      </c>
      <c r="C10553">
        <v>1</v>
      </c>
      <c r="D10553">
        <v>81000</v>
      </c>
      <c r="E10553" s="46">
        <v>45261</v>
      </c>
      <c r="F10553">
        <v>-416</v>
      </c>
      <c r="I10553" t="str">
        <f>INDEX(LedgerMapping[[#All],[Level 3]],MATCH(Actuals[[#This Row],[Sub Ledger]],LedgerMapping[[#All],[Sub Ledger]],0))</f>
        <v>Depreciation</v>
      </c>
      <c r="J10553" s="22">
        <f>YEAR(Actuals[[#This Row],[Date]])</f>
        <v>2023</v>
      </c>
      <c r="K10553" s="22">
        <f>MONTH(Actuals[[#This Row],[Date]])</f>
        <v>12</v>
      </c>
      <c r="L10553" s="12"/>
    </row>
    <row r="10554" spans="1:12" x14ac:dyDescent="0.3">
      <c r="A10554">
        <v>5</v>
      </c>
      <c r="B10554">
        <v>25913</v>
      </c>
      <c r="C10554">
        <v>1</v>
      </c>
      <c r="D10554">
        <v>81000</v>
      </c>
      <c r="E10554" s="46">
        <v>45291</v>
      </c>
      <c r="F10554">
        <v>-644</v>
      </c>
      <c r="I10554" t="str">
        <f>INDEX(LedgerMapping[[#All],[Level 3]],MATCH(Actuals[[#This Row],[Sub Ledger]],LedgerMapping[[#All],[Sub Ledger]],0))</f>
        <v>Depreciation</v>
      </c>
      <c r="J10554" s="22">
        <f>YEAR(Actuals[[#This Row],[Date]])</f>
        <v>2023</v>
      </c>
      <c r="K10554" s="22">
        <f>MONTH(Actuals[[#This Row],[Date]])</f>
        <v>12</v>
      </c>
      <c r="L10554" s="12"/>
    </row>
    <row r="10555" spans="1:12" x14ac:dyDescent="0.3">
      <c r="A10555">
        <v>5</v>
      </c>
      <c r="B10555">
        <v>27046</v>
      </c>
      <c r="C10555">
        <v>1</v>
      </c>
      <c r="D10555">
        <v>81000</v>
      </c>
      <c r="E10555" s="46">
        <v>45322</v>
      </c>
      <c r="F10555">
        <v>-802</v>
      </c>
      <c r="I10555" t="str">
        <f>INDEX(LedgerMapping[[#All],[Level 3]],MATCH(Actuals[[#This Row],[Sub Ledger]],LedgerMapping[[#All],[Sub Ledger]],0))</f>
        <v>Depreciation</v>
      </c>
      <c r="J10555" s="22">
        <f>YEAR(Actuals[[#This Row],[Date]])</f>
        <v>2024</v>
      </c>
      <c r="K10555" s="22">
        <f>MONTH(Actuals[[#This Row],[Date]])</f>
        <v>1</v>
      </c>
      <c r="L10555" s="12"/>
    </row>
    <row r="10556" spans="1:12" x14ac:dyDescent="0.3">
      <c r="A10556">
        <v>5</v>
      </c>
      <c r="B10556">
        <v>28196</v>
      </c>
      <c r="C10556">
        <v>1</v>
      </c>
      <c r="D10556">
        <v>81000</v>
      </c>
      <c r="E10556" s="46">
        <v>45354</v>
      </c>
      <c r="F10556">
        <v>-752</v>
      </c>
      <c r="I10556" t="str">
        <f>INDEX(LedgerMapping[[#All],[Level 3]],MATCH(Actuals[[#This Row],[Sub Ledger]],LedgerMapping[[#All],[Sub Ledger]],0))</f>
        <v>Depreciation</v>
      </c>
      <c r="J10556" s="22">
        <f>YEAR(Actuals[[#This Row],[Date]])</f>
        <v>2024</v>
      </c>
      <c r="K10556" s="22">
        <f>MONTH(Actuals[[#This Row],[Date]])</f>
        <v>3</v>
      </c>
      <c r="L10556" s="12"/>
    </row>
    <row r="10557" spans="1:12" x14ac:dyDescent="0.3">
      <c r="A10557">
        <v>5</v>
      </c>
      <c r="B10557">
        <v>29350</v>
      </c>
      <c r="C10557">
        <v>1</v>
      </c>
      <c r="D10557">
        <v>81000</v>
      </c>
      <c r="E10557" s="46">
        <v>45384</v>
      </c>
      <c r="F10557">
        <v>-806</v>
      </c>
      <c r="I10557" t="str">
        <f>INDEX(LedgerMapping[[#All],[Level 3]],MATCH(Actuals[[#This Row],[Sub Ledger]],LedgerMapping[[#All],[Sub Ledger]],0))</f>
        <v>Depreciation</v>
      </c>
      <c r="J10557" s="22">
        <f>YEAR(Actuals[[#This Row],[Date]])</f>
        <v>2024</v>
      </c>
      <c r="K10557" s="22">
        <f>MONTH(Actuals[[#This Row],[Date]])</f>
        <v>4</v>
      </c>
      <c r="L10557" s="12"/>
    </row>
    <row r="10558" spans="1:12" x14ac:dyDescent="0.3">
      <c r="A10558">
        <v>5</v>
      </c>
      <c r="B10558">
        <v>30476</v>
      </c>
      <c r="C10558">
        <v>1</v>
      </c>
      <c r="D10558">
        <v>81000</v>
      </c>
      <c r="E10558" s="46">
        <v>45415</v>
      </c>
      <c r="F10558">
        <v>-770</v>
      </c>
      <c r="I10558" t="str">
        <f>INDEX(LedgerMapping[[#All],[Level 3]],MATCH(Actuals[[#This Row],[Sub Ledger]],LedgerMapping[[#All],[Sub Ledger]],0))</f>
        <v>Depreciation</v>
      </c>
      <c r="J10558" s="22">
        <f>YEAR(Actuals[[#This Row],[Date]])</f>
        <v>2024</v>
      </c>
      <c r="K10558" s="22">
        <f>MONTH(Actuals[[#This Row],[Date]])</f>
        <v>5</v>
      </c>
      <c r="L10558" s="12"/>
    </row>
    <row r="10559" spans="1:12" x14ac:dyDescent="0.3">
      <c r="A10559">
        <v>5</v>
      </c>
      <c r="B10559">
        <v>31602</v>
      </c>
      <c r="C10559">
        <v>1</v>
      </c>
      <c r="D10559">
        <v>81000</v>
      </c>
      <c r="E10559" s="46">
        <v>45445</v>
      </c>
      <c r="F10559">
        <v>-815</v>
      </c>
      <c r="I10559" t="str">
        <f>INDEX(LedgerMapping[[#All],[Level 3]],MATCH(Actuals[[#This Row],[Sub Ledger]],LedgerMapping[[#All],[Sub Ledger]],0))</f>
        <v>Depreciation</v>
      </c>
      <c r="J10559" s="22">
        <f>YEAR(Actuals[[#This Row],[Date]])</f>
        <v>2024</v>
      </c>
      <c r="K10559" s="22">
        <f>MONTH(Actuals[[#This Row],[Date]])</f>
        <v>6</v>
      </c>
      <c r="L10559" s="12"/>
    </row>
    <row r="10560" spans="1:12" x14ac:dyDescent="0.3">
      <c r="A10560">
        <v>5</v>
      </c>
      <c r="B10560">
        <v>32726</v>
      </c>
      <c r="C10560">
        <v>1</v>
      </c>
      <c r="D10560">
        <v>81000</v>
      </c>
      <c r="E10560" s="46">
        <v>45476</v>
      </c>
      <c r="F10560">
        <v>-827</v>
      </c>
      <c r="I10560" t="str">
        <f>INDEX(LedgerMapping[[#All],[Level 3]],MATCH(Actuals[[#This Row],[Sub Ledger]],LedgerMapping[[#All],[Sub Ledger]],0))</f>
        <v>Depreciation</v>
      </c>
      <c r="J10560" s="22">
        <f>YEAR(Actuals[[#This Row],[Date]])</f>
        <v>2024</v>
      </c>
      <c r="K10560" s="22">
        <f>MONTH(Actuals[[#This Row],[Date]])</f>
        <v>7</v>
      </c>
      <c r="L10560" s="12"/>
    </row>
    <row r="10561" spans="1:12" x14ac:dyDescent="0.3">
      <c r="A10561">
        <v>5</v>
      </c>
      <c r="B10561">
        <v>33851</v>
      </c>
      <c r="C10561">
        <v>1</v>
      </c>
      <c r="D10561">
        <v>81000</v>
      </c>
      <c r="E10561" s="46">
        <v>45507</v>
      </c>
      <c r="F10561">
        <v>-753</v>
      </c>
      <c r="I10561" t="str">
        <f>INDEX(LedgerMapping[[#All],[Level 3]],MATCH(Actuals[[#This Row],[Sub Ledger]],LedgerMapping[[#All],[Sub Ledger]],0))</f>
        <v>Depreciation</v>
      </c>
      <c r="J10561" s="22">
        <f>YEAR(Actuals[[#This Row],[Date]])</f>
        <v>2024</v>
      </c>
      <c r="K10561" s="22">
        <f>MONTH(Actuals[[#This Row],[Date]])</f>
        <v>8</v>
      </c>
      <c r="L10561" s="12"/>
    </row>
    <row r="10562" spans="1:12" x14ac:dyDescent="0.3">
      <c r="A10562">
        <v>5</v>
      </c>
      <c r="B10562">
        <v>35001</v>
      </c>
      <c r="C10562">
        <v>1</v>
      </c>
      <c r="D10562">
        <v>81000</v>
      </c>
      <c r="E10562" s="46">
        <v>45536</v>
      </c>
      <c r="F10562">
        <v>-921</v>
      </c>
      <c r="I10562" t="str">
        <f>INDEX(LedgerMapping[[#All],[Level 3]],MATCH(Actuals[[#This Row],[Sub Ledger]],LedgerMapping[[#All],[Sub Ledger]],0))</f>
        <v>Depreciation</v>
      </c>
      <c r="J10562" s="22">
        <f>YEAR(Actuals[[#This Row],[Date]])</f>
        <v>2024</v>
      </c>
      <c r="K10562" s="22">
        <f>MONTH(Actuals[[#This Row],[Date]])</f>
        <v>9</v>
      </c>
      <c r="L10562" s="12"/>
    </row>
    <row r="10563" spans="1:12" x14ac:dyDescent="0.3">
      <c r="A10563">
        <v>5</v>
      </c>
      <c r="B10563">
        <v>36151</v>
      </c>
      <c r="C10563">
        <v>1</v>
      </c>
      <c r="D10563">
        <v>81000</v>
      </c>
      <c r="E10563" s="46">
        <v>45567</v>
      </c>
      <c r="F10563">
        <v>-886</v>
      </c>
      <c r="I10563" t="str">
        <f>INDEX(LedgerMapping[[#All],[Level 3]],MATCH(Actuals[[#This Row],[Sub Ledger]],LedgerMapping[[#All],[Sub Ledger]],0))</f>
        <v>Depreciation</v>
      </c>
      <c r="J10563" s="22">
        <f>YEAR(Actuals[[#This Row],[Date]])</f>
        <v>2024</v>
      </c>
      <c r="K10563" s="22">
        <f>MONTH(Actuals[[#This Row],[Date]])</f>
        <v>10</v>
      </c>
      <c r="L10563" s="12"/>
    </row>
    <row r="10564" spans="1:12" x14ac:dyDescent="0.3">
      <c r="A10564">
        <v>5</v>
      </c>
      <c r="B10564">
        <v>37301</v>
      </c>
      <c r="C10564">
        <v>1</v>
      </c>
      <c r="D10564">
        <v>81000</v>
      </c>
      <c r="E10564" s="46">
        <v>45597</v>
      </c>
      <c r="F10564">
        <v>-860</v>
      </c>
      <c r="I10564" t="str">
        <f>INDEX(LedgerMapping[[#All],[Level 3]],MATCH(Actuals[[#This Row],[Sub Ledger]],LedgerMapping[[#All],[Sub Ledger]],0))</f>
        <v>Depreciation</v>
      </c>
      <c r="J10564" s="22">
        <f>YEAR(Actuals[[#This Row],[Date]])</f>
        <v>2024</v>
      </c>
      <c r="K10564" s="22">
        <f>MONTH(Actuals[[#This Row],[Date]])</f>
        <v>11</v>
      </c>
      <c r="L10564" s="12"/>
    </row>
    <row r="10565" spans="1:12" x14ac:dyDescent="0.3">
      <c r="A10565">
        <v>5</v>
      </c>
      <c r="B10565">
        <v>38451</v>
      </c>
      <c r="C10565">
        <v>1</v>
      </c>
      <c r="D10565">
        <v>81000</v>
      </c>
      <c r="E10565" s="46">
        <v>45628</v>
      </c>
      <c r="F10565">
        <v>-730</v>
      </c>
      <c r="I10565" t="str">
        <f>INDEX(LedgerMapping[[#All],[Level 3]],MATCH(Actuals[[#This Row],[Sub Ledger]],LedgerMapping[[#All],[Sub Ledger]],0))</f>
        <v>Depreciation</v>
      </c>
      <c r="J10565" s="22">
        <f>YEAR(Actuals[[#This Row],[Date]])</f>
        <v>2024</v>
      </c>
      <c r="K10565" s="22">
        <f>MONTH(Actuals[[#This Row],[Date]])</f>
        <v>12</v>
      </c>
      <c r="L10565" s="12"/>
    </row>
    <row r="10566" spans="1:12" x14ac:dyDescent="0.3">
      <c r="A10566">
        <v>5</v>
      </c>
      <c r="B10566">
        <v>361</v>
      </c>
      <c r="C10566">
        <v>1</v>
      </c>
      <c r="D10566">
        <v>82000</v>
      </c>
      <c r="E10566" s="46">
        <v>44562</v>
      </c>
      <c r="F10566">
        <v>-49</v>
      </c>
      <c r="I10566" t="str">
        <f>INDEX(LedgerMapping[[#All],[Level 3]],MATCH(Actuals[[#This Row],[Sub Ledger]],LedgerMapping[[#All],[Sub Ledger]],0))</f>
        <v>Depreciation</v>
      </c>
      <c r="J10566" s="22">
        <f>YEAR(Actuals[[#This Row],[Date]])</f>
        <v>2022</v>
      </c>
      <c r="K10566" s="22">
        <f>MONTH(Actuals[[#This Row],[Date]])</f>
        <v>1</v>
      </c>
      <c r="L10566" s="12"/>
    </row>
    <row r="10567" spans="1:12" x14ac:dyDescent="0.3">
      <c r="A10567">
        <v>5</v>
      </c>
      <c r="B10567">
        <v>1485</v>
      </c>
      <c r="C10567">
        <v>1</v>
      </c>
      <c r="D10567">
        <v>82000</v>
      </c>
      <c r="E10567" s="46">
        <v>44593</v>
      </c>
      <c r="F10567">
        <v>-68</v>
      </c>
      <c r="I10567" t="str">
        <f>INDEX(LedgerMapping[[#All],[Level 3]],MATCH(Actuals[[#This Row],[Sub Ledger]],LedgerMapping[[#All],[Sub Ledger]],0))</f>
        <v>Depreciation</v>
      </c>
      <c r="J10567" s="22">
        <f>YEAR(Actuals[[#This Row],[Date]])</f>
        <v>2022</v>
      </c>
      <c r="K10567" s="22">
        <f>MONTH(Actuals[[#This Row],[Date]])</f>
        <v>2</v>
      </c>
      <c r="L10567" s="12"/>
    </row>
    <row r="10568" spans="1:12" x14ac:dyDescent="0.3">
      <c r="A10568">
        <v>5</v>
      </c>
      <c r="B10568">
        <v>2607</v>
      </c>
      <c r="C10568">
        <v>1</v>
      </c>
      <c r="D10568">
        <v>82000</v>
      </c>
      <c r="E10568" s="46">
        <v>44624</v>
      </c>
      <c r="F10568">
        <v>-57</v>
      </c>
      <c r="I10568" t="str">
        <f>INDEX(LedgerMapping[[#All],[Level 3]],MATCH(Actuals[[#This Row],[Sub Ledger]],LedgerMapping[[#All],[Sub Ledger]],0))</f>
        <v>Depreciation</v>
      </c>
      <c r="J10568" s="22">
        <f>YEAR(Actuals[[#This Row],[Date]])</f>
        <v>2022</v>
      </c>
      <c r="K10568" s="22">
        <f>MONTH(Actuals[[#This Row],[Date]])</f>
        <v>3</v>
      </c>
      <c r="L10568" s="12"/>
    </row>
    <row r="10569" spans="1:12" x14ac:dyDescent="0.3">
      <c r="A10569">
        <v>5</v>
      </c>
      <c r="B10569">
        <v>3729</v>
      </c>
      <c r="C10569">
        <v>1</v>
      </c>
      <c r="D10569">
        <v>82000</v>
      </c>
      <c r="E10569" s="46">
        <v>44654</v>
      </c>
      <c r="F10569">
        <v>-48</v>
      </c>
      <c r="I10569" t="str">
        <f>INDEX(LedgerMapping[[#All],[Level 3]],MATCH(Actuals[[#This Row],[Sub Ledger]],LedgerMapping[[#All],[Sub Ledger]],0))</f>
        <v>Depreciation</v>
      </c>
      <c r="J10569" s="22">
        <f>YEAR(Actuals[[#This Row],[Date]])</f>
        <v>2022</v>
      </c>
      <c r="K10569" s="22">
        <f>MONTH(Actuals[[#This Row],[Date]])</f>
        <v>4</v>
      </c>
      <c r="L10569" s="12"/>
    </row>
    <row r="10570" spans="1:12" x14ac:dyDescent="0.3">
      <c r="A10570">
        <v>5</v>
      </c>
      <c r="B10570">
        <v>4849</v>
      </c>
      <c r="C10570">
        <v>1</v>
      </c>
      <c r="D10570">
        <v>82000</v>
      </c>
      <c r="E10570" s="46">
        <v>44685</v>
      </c>
      <c r="F10570">
        <v>-60</v>
      </c>
      <c r="I10570" t="str">
        <f>INDEX(LedgerMapping[[#All],[Level 3]],MATCH(Actuals[[#This Row],[Sub Ledger]],LedgerMapping[[#All],[Sub Ledger]],0))</f>
        <v>Depreciation</v>
      </c>
      <c r="J10570" s="22">
        <f>YEAR(Actuals[[#This Row],[Date]])</f>
        <v>2022</v>
      </c>
      <c r="K10570" s="22">
        <f>MONTH(Actuals[[#This Row],[Date]])</f>
        <v>5</v>
      </c>
      <c r="L10570" s="12"/>
    </row>
    <row r="10571" spans="1:12" x14ac:dyDescent="0.3">
      <c r="A10571">
        <v>5</v>
      </c>
      <c r="B10571">
        <v>5973</v>
      </c>
      <c r="C10571">
        <v>1</v>
      </c>
      <c r="D10571">
        <v>82000</v>
      </c>
      <c r="E10571" s="46">
        <v>44715</v>
      </c>
      <c r="F10571">
        <v>-59</v>
      </c>
      <c r="I10571" t="str">
        <f>INDEX(LedgerMapping[[#All],[Level 3]],MATCH(Actuals[[#This Row],[Sub Ledger]],LedgerMapping[[#All],[Sub Ledger]],0))</f>
        <v>Depreciation</v>
      </c>
      <c r="J10571" s="22">
        <f>YEAR(Actuals[[#This Row],[Date]])</f>
        <v>2022</v>
      </c>
      <c r="K10571" s="22">
        <f>MONTH(Actuals[[#This Row],[Date]])</f>
        <v>6</v>
      </c>
      <c r="L10571" s="12"/>
    </row>
    <row r="10572" spans="1:12" x14ac:dyDescent="0.3">
      <c r="A10572">
        <v>5</v>
      </c>
      <c r="B10572">
        <v>7098</v>
      </c>
      <c r="C10572">
        <v>1</v>
      </c>
      <c r="D10572">
        <v>82000</v>
      </c>
      <c r="E10572" s="46">
        <v>44746</v>
      </c>
      <c r="F10572">
        <v>-43</v>
      </c>
      <c r="I10572" t="str">
        <f>INDEX(LedgerMapping[[#All],[Level 3]],MATCH(Actuals[[#This Row],[Sub Ledger]],LedgerMapping[[#All],[Sub Ledger]],0))</f>
        <v>Depreciation</v>
      </c>
      <c r="J10572" s="22">
        <f>YEAR(Actuals[[#This Row],[Date]])</f>
        <v>2022</v>
      </c>
      <c r="K10572" s="22">
        <f>MONTH(Actuals[[#This Row],[Date]])</f>
        <v>7</v>
      </c>
      <c r="L10572" s="12"/>
    </row>
    <row r="10573" spans="1:12" x14ac:dyDescent="0.3">
      <c r="A10573">
        <v>5</v>
      </c>
      <c r="B10573">
        <v>8218</v>
      </c>
      <c r="C10573">
        <v>1</v>
      </c>
      <c r="D10573">
        <v>82000</v>
      </c>
      <c r="E10573" s="46">
        <v>44777</v>
      </c>
      <c r="F10573">
        <v>-52</v>
      </c>
      <c r="I10573" t="str">
        <f>INDEX(LedgerMapping[[#All],[Level 3]],MATCH(Actuals[[#This Row],[Sub Ledger]],LedgerMapping[[#All],[Sub Ledger]],0))</f>
        <v>Depreciation</v>
      </c>
      <c r="J10573" s="22">
        <f>YEAR(Actuals[[#This Row],[Date]])</f>
        <v>2022</v>
      </c>
      <c r="K10573" s="22">
        <f>MONTH(Actuals[[#This Row],[Date]])</f>
        <v>8</v>
      </c>
      <c r="L10573" s="12"/>
    </row>
    <row r="10574" spans="1:12" x14ac:dyDescent="0.3">
      <c r="A10574">
        <v>5</v>
      </c>
      <c r="B10574">
        <v>9340</v>
      </c>
      <c r="C10574">
        <v>1</v>
      </c>
      <c r="D10574">
        <v>82000</v>
      </c>
      <c r="E10574" s="46">
        <v>44805</v>
      </c>
      <c r="F10574">
        <v>-46</v>
      </c>
      <c r="I10574" t="str">
        <f>INDEX(LedgerMapping[[#All],[Level 3]],MATCH(Actuals[[#This Row],[Sub Ledger]],LedgerMapping[[#All],[Sub Ledger]],0))</f>
        <v>Depreciation</v>
      </c>
      <c r="J10574" s="22">
        <f>YEAR(Actuals[[#This Row],[Date]])</f>
        <v>2022</v>
      </c>
      <c r="K10574" s="22">
        <f>MONTH(Actuals[[#This Row],[Date]])</f>
        <v>9</v>
      </c>
      <c r="L10574" s="12"/>
    </row>
    <row r="10575" spans="1:12" x14ac:dyDescent="0.3">
      <c r="A10575">
        <v>5</v>
      </c>
      <c r="B10575">
        <v>10456</v>
      </c>
      <c r="C10575">
        <v>1</v>
      </c>
      <c r="D10575">
        <v>82000</v>
      </c>
      <c r="E10575" s="46">
        <v>44836</v>
      </c>
      <c r="F10575">
        <v>-51</v>
      </c>
      <c r="I10575" t="str">
        <f>INDEX(LedgerMapping[[#All],[Level 3]],MATCH(Actuals[[#This Row],[Sub Ledger]],LedgerMapping[[#All],[Sub Ledger]],0))</f>
        <v>Depreciation</v>
      </c>
      <c r="J10575" s="22">
        <f>YEAR(Actuals[[#This Row],[Date]])</f>
        <v>2022</v>
      </c>
      <c r="K10575" s="22">
        <f>MONTH(Actuals[[#This Row],[Date]])</f>
        <v>10</v>
      </c>
      <c r="L10575" s="12"/>
    </row>
    <row r="10576" spans="1:12" x14ac:dyDescent="0.3">
      <c r="A10576">
        <v>5</v>
      </c>
      <c r="B10576">
        <v>11575</v>
      </c>
      <c r="C10576">
        <v>1</v>
      </c>
      <c r="D10576">
        <v>82000</v>
      </c>
      <c r="E10576" s="46">
        <v>44866</v>
      </c>
      <c r="F10576">
        <v>-58</v>
      </c>
      <c r="I10576" t="str">
        <f>INDEX(LedgerMapping[[#All],[Level 3]],MATCH(Actuals[[#This Row],[Sub Ledger]],LedgerMapping[[#All],[Sub Ledger]],0))</f>
        <v>Depreciation</v>
      </c>
      <c r="J10576" s="22">
        <f>YEAR(Actuals[[#This Row],[Date]])</f>
        <v>2022</v>
      </c>
      <c r="K10576" s="22">
        <f>MONTH(Actuals[[#This Row],[Date]])</f>
        <v>11</v>
      </c>
      <c r="L10576" s="12"/>
    </row>
    <row r="10577" spans="1:12" x14ac:dyDescent="0.3">
      <c r="A10577">
        <v>5</v>
      </c>
      <c r="B10577">
        <v>12704</v>
      </c>
      <c r="C10577">
        <v>1</v>
      </c>
      <c r="D10577">
        <v>82000</v>
      </c>
      <c r="E10577" s="46">
        <v>44897</v>
      </c>
      <c r="F10577">
        <v>-61</v>
      </c>
      <c r="I10577" t="str">
        <f>INDEX(LedgerMapping[[#All],[Level 3]],MATCH(Actuals[[#This Row],[Sub Ledger]],LedgerMapping[[#All],[Sub Ledger]],0))</f>
        <v>Depreciation</v>
      </c>
      <c r="J10577" s="22">
        <f>YEAR(Actuals[[#This Row],[Date]])</f>
        <v>2022</v>
      </c>
      <c r="K10577" s="22">
        <f>MONTH(Actuals[[#This Row],[Date]])</f>
        <v>12</v>
      </c>
      <c r="L10577" s="12"/>
    </row>
    <row r="10578" spans="1:12" x14ac:dyDescent="0.3">
      <c r="A10578">
        <v>5</v>
      </c>
      <c r="B10578">
        <v>13723</v>
      </c>
      <c r="C10578">
        <v>1</v>
      </c>
      <c r="D10578">
        <v>82000</v>
      </c>
      <c r="E10578" s="46">
        <v>44927</v>
      </c>
      <c r="F10578">
        <v>-58</v>
      </c>
      <c r="I10578" t="str">
        <f>INDEX(LedgerMapping[[#All],[Level 3]],MATCH(Actuals[[#This Row],[Sub Ledger]],LedgerMapping[[#All],[Sub Ledger]],0))</f>
        <v>Depreciation</v>
      </c>
      <c r="J10578" s="22">
        <f>YEAR(Actuals[[#This Row],[Date]])</f>
        <v>2023</v>
      </c>
      <c r="K10578" s="22">
        <f>MONTH(Actuals[[#This Row],[Date]])</f>
        <v>1</v>
      </c>
      <c r="L10578" s="12"/>
    </row>
    <row r="10579" spans="1:12" x14ac:dyDescent="0.3">
      <c r="A10579">
        <v>5</v>
      </c>
      <c r="B10579">
        <v>14733</v>
      </c>
      <c r="C10579">
        <v>1</v>
      </c>
      <c r="D10579">
        <v>82000</v>
      </c>
      <c r="E10579" s="46">
        <v>44958</v>
      </c>
      <c r="F10579">
        <v>-56</v>
      </c>
      <c r="I10579" t="str">
        <f>INDEX(LedgerMapping[[#All],[Level 3]],MATCH(Actuals[[#This Row],[Sub Ledger]],LedgerMapping[[#All],[Sub Ledger]],0))</f>
        <v>Depreciation</v>
      </c>
      <c r="J10579" s="22">
        <f>YEAR(Actuals[[#This Row],[Date]])</f>
        <v>2023</v>
      </c>
      <c r="K10579" s="22">
        <f>MONTH(Actuals[[#This Row],[Date]])</f>
        <v>2</v>
      </c>
      <c r="L10579" s="12"/>
    </row>
    <row r="10580" spans="1:12" x14ac:dyDescent="0.3">
      <c r="A10580">
        <v>5</v>
      </c>
      <c r="B10580">
        <v>15713</v>
      </c>
      <c r="C10580">
        <v>1</v>
      </c>
      <c r="D10580">
        <v>82000</v>
      </c>
      <c r="E10580" s="46">
        <v>44988</v>
      </c>
      <c r="F10580">
        <v>-41</v>
      </c>
      <c r="I10580" t="str">
        <f>INDEX(LedgerMapping[[#All],[Level 3]],MATCH(Actuals[[#This Row],[Sub Ledger]],LedgerMapping[[#All],[Sub Ledger]],0))</f>
        <v>Depreciation</v>
      </c>
      <c r="J10580" s="22">
        <f>YEAR(Actuals[[#This Row],[Date]])</f>
        <v>2023</v>
      </c>
      <c r="K10580" s="22">
        <f>MONTH(Actuals[[#This Row],[Date]])</f>
        <v>3</v>
      </c>
      <c r="L10580" s="12"/>
    </row>
    <row r="10581" spans="1:12" x14ac:dyDescent="0.3">
      <c r="A10581">
        <v>5</v>
      </c>
      <c r="B10581">
        <v>16745</v>
      </c>
      <c r="C10581">
        <v>1</v>
      </c>
      <c r="D10581">
        <v>82000</v>
      </c>
      <c r="E10581" s="46">
        <v>45018</v>
      </c>
      <c r="F10581">
        <v>-53</v>
      </c>
      <c r="I10581" t="str">
        <f>INDEX(LedgerMapping[[#All],[Level 3]],MATCH(Actuals[[#This Row],[Sub Ledger]],LedgerMapping[[#All],[Sub Ledger]],0))</f>
        <v>Depreciation</v>
      </c>
      <c r="J10581" s="22">
        <f>YEAR(Actuals[[#This Row],[Date]])</f>
        <v>2023</v>
      </c>
      <c r="K10581" s="22">
        <f>MONTH(Actuals[[#This Row],[Date]])</f>
        <v>4</v>
      </c>
      <c r="L10581" s="12"/>
    </row>
    <row r="10582" spans="1:12" x14ac:dyDescent="0.3">
      <c r="A10582">
        <v>5</v>
      </c>
      <c r="B10582">
        <v>17776</v>
      </c>
      <c r="C10582">
        <v>1</v>
      </c>
      <c r="D10582">
        <v>82000</v>
      </c>
      <c r="E10582" s="46">
        <v>45049</v>
      </c>
      <c r="F10582">
        <v>-38</v>
      </c>
      <c r="I10582" t="str">
        <f>INDEX(LedgerMapping[[#All],[Level 3]],MATCH(Actuals[[#This Row],[Sub Ledger]],LedgerMapping[[#All],[Sub Ledger]],0))</f>
        <v>Depreciation</v>
      </c>
      <c r="J10582" s="22">
        <f>YEAR(Actuals[[#This Row],[Date]])</f>
        <v>2023</v>
      </c>
      <c r="K10582" s="22">
        <f>MONTH(Actuals[[#This Row],[Date]])</f>
        <v>5</v>
      </c>
      <c r="L10582" s="12"/>
    </row>
    <row r="10583" spans="1:12" x14ac:dyDescent="0.3">
      <c r="A10583">
        <v>5</v>
      </c>
      <c r="B10583">
        <v>18780</v>
      </c>
      <c r="C10583">
        <v>1</v>
      </c>
      <c r="D10583">
        <v>82000</v>
      </c>
      <c r="E10583" s="46">
        <v>45079</v>
      </c>
      <c r="F10583">
        <v>-38</v>
      </c>
      <c r="I10583" t="str">
        <f>INDEX(LedgerMapping[[#All],[Level 3]],MATCH(Actuals[[#This Row],[Sub Ledger]],LedgerMapping[[#All],[Sub Ledger]],0))</f>
        <v>Depreciation</v>
      </c>
      <c r="J10583" s="22">
        <f>YEAR(Actuals[[#This Row],[Date]])</f>
        <v>2023</v>
      </c>
      <c r="K10583" s="22">
        <f>MONTH(Actuals[[#This Row],[Date]])</f>
        <v>6</v>
      </c>
      <c r="L10583" s="12"/>
    </row>
    <row r="10584" spans="1:12" x14ac:dyDescent="0.3">
      <c r="A10584">
        <v>5</v>
      </c>
      <c r="B10584">
        <v>19808</v>
      </c>
      <c r="C10584">
        <v>1</v>
      </c>
      <c r="D10584">
        <v>82000</v>
      </c>
      <c r="E10584" s="46">
        <v>45110</v>
      </c>
      <c r="F10584">
        <v>-47</v>
      </c>
      <c r="I10584" t="str">
        <f>INDEX(LedgerMapping[[#All],[Level 3]],MATCH(Actuals[[#This Row],[Sub Ledger]],LedgerMapping[[#All],[Sub Ledger]],0))</f>
        <v>Depreciation</v>
      </c>
      <c r="J10584" s="22">
        <f>YEAR(Actuals[[#This Row],[Date]])</f>
        <v>2023</v>
      </c>
      <c r="K10584" s="22">
        <f>MONTH(Actuals[[#This Row],[Date]])</f>
        <v>7</v>
      </c>
      <c r="L10584" s="12"/>
    </row>
    <row r="10585" spans="1:12" x14ac:dyDescent="0.3">
      <c r="A10585">
        <v>5</v>
      </c>
      <c r="B10585">
        <v>20839</v>
      </c>
      <c r="C10585">
        <v>1</v>
      </c>
      <c r="D10585">
        <v>82000</v>
      </c>
      <c r="E10585" s="46">
        <v>45141</v>
      </c>
      <c r="F10585">
        <v>-50</v>
      </c>
      <c r="I10585" t="str">
        <f>INDEX(LedgerMapping[[#All],[Level 3]],MATCH(Actuals[[#This Row],[Sub Ledger]],LedgerMapping[[#All],[Sub Ledger]],0))</f>
        <v>Depreciation</v>
      </c>
      <c r="J10585" s="22">
        <f>YEAR(Actuals[[#This Row],[Date]])</f>
        <v>2023</v>
      </c>
      <c r="K10585" s="22">
        <f>MONTH(Actuals[[#This Row],[Date]])</f>
        <v>8</v>
      </c>
      <c r="L10585" s="12"/>
    </row>
    <row r="10586" spans="1:12" x14ac:dyDescent="0.3">
      <c r="A10586">
        <v>5</v>
      </c>
      <c r="B10586">
        <v>21840</v>
      </c>
      <c r="C10586">
        <v>1</v>
      </c>
      <c r="D10586">
        <v>82000</v>
      </c>
      <c r="E10586" s="46">
        <v>45169</v>
      </c>
      <c r="F10586">
        <v>-56</v>
      </c>
      <c r="I10586" t="str">
        <f>INDEX(LedgerMapping[[#All],[Level 3]],MATCH(Actuals[[#This Row],[Sub Ledger]],LedgerMapping[[#All],[Sub Ledger]],0))</f>
        <v>Depreciation</v>
      </c>
      <c r="J10586" s="22">
        <f>YEAR(Actuals[[#This Row],[Date]])</f>
        <v>2023</v>
      </c>
      <c r="K10586" s="22">
        <f>MONTH(Actuals[[#This Row],[Date]])</f>
        <v>8</v>
      </c>
      <c r="L10586" s="12"/>
    </row>
    <row r="10587" spans="1:12" x14ac:dyDescent="0.3">
      <c r="A10587">
        <v>5</v>
      </c>
      <c r="B10587">
        <v>22817</v>
      </c>
      <c r="C10587">
        <v>1</v>
      </c>
      <c r="D10587">
        <v>82000</v>
      </c>
      <c r="E10587" s="46">
        <v>45200</v>
      </c>
      <c r="F10587">
        <v>-50</v>
      </c>
      <c r="I10587" t="str">
        <f>INDEX(LedgerMapping[[#All],[Level 3]],MATCH(Actuals[[#This Row],[Sub Ledger]],LedgerMapping[[#All],[Sub Ledger]],0))</f>
        <v>Depreciation</v>
      </c>
      <c r="J10587" s="22">
        <f>YEAR(Actuals[[#This Row],[Date]])</f>
        <v>2023</v>
      </c>
      <c r="K10587" s="22">
        <f>MONTH(Actuals[[#This Row],[Date]])</f>
        <v>10</v>
      </c>
      <c r="L10587" s="12"/>
    </row>
    <row r="10588" spans="1:12" x14ac:dyDescent="0.3">
      <c r="A10588">
        <v>5</v>
      </c>
      <c r="B10588">
        <v>23821</v>
      </c>
      <c r="C10588">
        <v>1</v>
      </c>
      <c r="D10588">
        <v>82000</v>
      </c>
      <c r="E10588" s="46">
        <v>45230</v>
      </c>
      <c r="F10588">
        <v>-51</v>
      </c>
      <c r="I10588" t="str">
        <f>INDEX(LedgerMapping[[#All],[Level 3]],MATCH(Actuals[[#This Row],[Sub Ledger]],LedgerMapping[[#All],[Sub Ledger]],0))</f>
        <v>Depreciation</v>
      </c>
      <c r="J10588" s="22">
        <f>YEAR(Actuals[[#This Row],[Date]])</f>
        <v>2023</v>
      </c>
      <c r="K10588" s="22">
        <f>MONTH(Actuals[[#This Row],[Date]])</f>
        <v>10</v>
      </c>
      <c r="L10588" s="12"/>
    </row>
    <row r="10589" spans="1:12" x14ac:dyDescent="0.3">
      <c r="A10589">
        <v>5</v>
      </c>
      <c r="B10589">
        <v>24850</v>
      </c>
      <c r="C10589">
        <v>1</v>
      </c>
      <c r="D10589">
        <v>82000</v>
      </c>
      <c r="E10589" s="46">
        <v>45261</v>
      </c>
      <c r="F10589">
        <v>-41</v>
      </c>
      <c r="I10589" t="str">
        <f>INDEX(LedgerMapping[[#All],[Level 3]],MATCH(Actuals[[#This Row],[Sub Ledger]],LedgerMapping[[#All],[Sub Ledger]],0))</f>
        <v>Depreciation</v>
      </c>
      <c r="J10589" s="22">
        <f>YEAR(Actuals[[#This Row],[Date]])</f>
        <v>2023</v>
      </c>
      <c r="K10589" s="22">
        <f>MONTH(Actuals[[#This Row],[Date]])</f>
        <v>12</v>
      </c>
      <c r="L10589" s="12"/>
    </row>
    <row r="10590" spans="1:12" x14ac:dyDescent="0.3">
      <c r="A10590">
        <v>5</v>
      </c>
      <c r="B10590">
        <v>25914</v>
      </c>
      <c r="C10590">
        <v>1</v>
      </c>
      <c r="D10590">
        <v>82000</v>
      </c>
      <c r="E10590" s="46">
        <v>45291</v>
      </c>
      <c r="F10590">
        <v>-67</v>
      </c>
      <c r="I10590" t="str">
        <f>INDEX(LedgerMapping[[#All],[Level 3]],MATCH(Actuals[[#This Row],[Sub Ledger]],LedgerMapping[[#All],[Sub Ledger]],0))</f>
        <v>Depreciation</v>
      </c>
      <c r="J10590" s="22">
        <f>YEAR(Actuals[[#This Row],[Date]])</f>
        <v>2023</v>
      </c>
      <c r="K10590" s="22">
        <f>MONTH(Actuals[[#This Row],[Date]])</f>
        <v>12</v>
      </c>
      <c r="L10590" s="12"/>
    </row>
    <row r="10591" spans="1:12" x14ac:dyDescent="0.3">
      <c r="A10591">
        <v>5</v>
      </c>
      <c r="B10591">
        <v>27047</v>
      </c>
      <c r="C10591">
        <v>1</v>
      </c>
      <c r="D10591">
        <v>82000</v>
      </c>
      <c r="E10591" s="46">
        <v>45322</v>
      </c>
      <c r="F10591">
        <v>-80</v>
      </c>
      <c r="I10591" t="str">
        <f>INDEX(LedgerMapping[[#All],[Level 3]],MATCH(Actuals[[#This Row],[Sub Ledger]],LedgerMapping[[#All],[Sub Ledger]],0))</f>
        <v>Depreciation</v>
      </c>
      <c r="J10591" s="22">
        <f>YEAR(Actuals[[#This Row],[Date]])</f>
        <v>2024</v>
      </c>
      <c r="K10591" s="22">
        <f>MONTH(Actuals[[#This Row],[Date]])</f>
        <v>1</v>
      </c>
      <c r="L10591" s="12"/>
    </row>
    <row r="10592" spans="1:12" x14ac:dyDescent="0.3">
      <c r="A10592">
        <v>5</v>
      </c>
      <c r="B10592">
        <v>28197</v>
      </c>
      <c r="C10592">
        <v>1</v>
      </c>
      <c r="D10592">
        <v>82000</v>
      </c>
      <c r="E10592" s="46">
        <v>45354</v>
      </c>
      <c r="F10592">
        <v>-76</v>
      </c>
      <c r="I10592" t="str">
        <f>INDEX(LedgerMapping[[#All],[Level 3]],MATCH(Actuals[[#This Row],[Sub Ledger]],LedgerMapping[[#All],[Sub Ledger]],0))</f>
        <v>Depreciation</v>
      </c>
      <c r="J10592" s="22">
        <f>YEAR(Actuals[[#This Row],[Date]])</f>
        <v>2024</v>
      </c>
      <c r="K10592" s="22">
        <f>MONTH(Actuals[[#This Row],[Date]])</f>
        <v>3</v>
      </c>
      <c r="L10592" s="12"/>
    </row>
    <row r="10593" spans="1:12" x14ac:dyDescent="0.3">
      <c r="A10593">
        <v>5</v>
      </c>
      <c r="B10593">
        <v>29351</v>
      </c>
      <c r="C10593">
        <v>1</v>
      </c>
      <c r="D10593">
        <v>82000</v>
      </c>
      <c r="E10593" s="46">
        <v>45384</v>
      </c>
      <c r="F10593">
        <v>-84</v>
      </c>
      <c r="I10593" t="str">
        <f>INDEX(LedgerMapping[[#All],[Level 3]],MATCH(Actuals[[#This Row],[Sub Ledger]],LedgerMapping[[#All],[Sub Ledger]],0))</f>
        <v>Depreciation</v>
      </c>
      <c r="J10593" s="22">
        <f>YEAR(Actuals[[#This Row],[Date]])</f>
        <v>2024</v>
      </c>
      <c r="K10593" s="22">
        <f>MONTH(Actuals[[#This Row],[Date]])</f>
        <v>4</v>
      </c>
      <c r="L10593" s="12"/>
    </row>
    <row r="10594" spans="1:12" x14ac:dyDescent="0.3">
      <c r="A10594">
        <v>5</v>
      </c>
      <c r="B10594">
        <v>30477</v>
      </c>
      <c r="C10594">
        <v>1</v>
      </c>
      <c r="D10594">
        <v>82000</v>
      </c>
      <c r="E10594" s="46">
        <v>45415</v>
      </c>
      <c r="F10594">
        <v>-76</v>
      </c>
      <c r="I10594" t="str">
        <f>INDEX(LedgerMapping[[#All],[Level 3]],MATCH(Actuals[[#This Row],[Sub Ledger]],LedgerMapping[[#All],[Sub Ledger]],0))</f>
        <v>Depreciation</v>
      </c>
      <c r="J10594" s="22">
        <f>YEAR(Actuals[[#This Row],[Date]])</f>
        <v>2024</v>
      </c>
      <c r="K10594" s="22">
        <f>MONTH(Actuals[[#This Row],[Date]])</f>
        <v>5</v>
      </c>
      <c r="L10594" s="12"/>
    </row>
    <row r="10595" spans="1:12" x14ac:dyDescent="0.3">
      <c r="A10595">
        <v>5</v>
      </c>
      <c r="B10595">
        <v>31603</v>
      </c>
      <c r="C10595">
        <v>1</v>
      </c>
      <c r="D10595">
        <v>82000</v>
      </c>
      <c r="E10595" s="46">
        <v>45445</v>
      </c>
      <c r="F10595">
        <v>-80</v>
      </c>
      <c r="I10595" t="str">
        <f>INDEX(LedgerMapping[[#All],[Level 3]],MATCH(Actuals[[#This Row],[Sub Ledger]],LedgerMapping[[#All],[Sub Ledger]],0))</f>
        <v>Depreciation</v>
      </c>
      <c r="J10595" s="22">
        <f>YEAR(Actuals[[#This Row],[Date]])</f>
        <v>2024</v>
      </c>
      <c r="K10595" s="22">
        <f>MONTH(Actuals[[#This Row],[Date]])</f>
        <v>6</v>
      </c>
      <c r="L10595" s="12"/>
    </row>
    <row r="10596" spans="1:12" x14ac:dyDescent="0.3">
      <c r="A10596">
        <v>5</v>
      </c>
      <c r="B10596">
        <v>32727</v>
      </c>
      <c r="C10596">
        <v>1</v>
      </c>
      <c r="D10596">
        <v>82000</v>
      </c>
      <c r="E10596" s="46">
        <v>45476</v>
      </c>
      <c r="F10596">
        <v>-84</v>
      </c>
      <c r="I10596" t="str">
        <f>INDEX(LedgerMapping[[#All],[Level 3]],MATCH(Actuals[[#This Row],[Sub Ledger]],LedgerMapping[[#All],[Sub Ledger]],0))</f>
        <v>Depreciation</v>
      </c>
      <c r="J10596" s="22">
        <f>YEAR(Actuals[[#This Row],[Date]])</f>
        <v>2024</v>
      </c>
      <c r="K10596" s="22">
        <f>MONTH(Actuals[[#This Row],[Date]])</f>
        <v>7</v>
      </c>
      <c r="L10596" s="12"/>
    </row>
    <row r="10597" spans="1:12" x14ac:dyDescent="0.3">
      <c r="A10597">
        <v>5</v>
      </c>
      <c r="B10597">
        <v>33852</v>
      </c>
      <c r="C10597">
        <v>1</v>
      </c>
      <c r="D10597">
        <v>82000</v>
      </c>
      <c r="E10597" s="46">
        <v>45507</v>
      </c>
      <c r="F10597">
        <v>-72</v>
      </c>
      <c r="I10597" t="str">
        <f>INDEX(LedgerMapping[[#All],[Level 3]],MATCH(Actuals[[#This Row],[Sub Ledger]],LedgerMapping[[#All],[Sub Ledger]],0))</f>
        <v>Depreciation</v>
      </c>
      <c r="J10597" s="22">
        <f>YEAR(Actuals[[#This Row],[Date]])</f>
        <v>2024</v>
      </c>
      <c r="K10597" s="22">
        <f>MONTH(Actuals[[#This Row],[Date]])</f>
        <v>8</v>
      </c>
      <c r="L10597" s="12"/>
    </row>
    <row r="10598" spans="1:12" x14ac:dyDescent="0.3">
      <c r="A10598">
        <v>5</v>
      </c>
      <c r="B10598">
        <v>35002</v>
      </c>
      <c r="C10598">
        <v>1</v>
      </c>
      <c r="D10598">
        <v>82000</v>
      </c>
      <c r="E10598" s="46">
        <v>45536</v>
      </c>
      <c r="F10598">
        <v>-95</v>
      </c>
      <c r="I10598" t="str">
        <f>INDEX(LedgerMapping[[#All],[Level 3]],MATCH(Actuals[[#This Row],[Sub Ledger]],LedgerMapping[[#All],[Sub Ledger]],0))</f>
        <v>Depreciation</v>
      </c>
      <c r="J10598" s="22">
        <f>YEAR(Actuals[[#This Row],[Date]])</f>
        <v>2024</v>
      </c>
      <c r="K10598" s="22">
        <f>MONTH(Actuals[[#This Row],[Date]])</f>
        <v>9</v>
      </c>
      <c r="L10598" s="12"/>
    </row>
    <row r="10599" spans="1:12" x14ac:dyDescent="0.3">
      <c r="A10599">
        <v>5</v>
      </c>
      <c r="B10599">
        <v>36152</v>
      </c>
      <c r="C10599">
        <v>1</v>
      </c>
      <c r="D10599">
        <v>82000</v>
      </c>
      <c r="E10599" s="46">
        <v>45567</v>
      </c>
      <c r="F10599">
        <v>-89</v>
      </c>
      <c r="I10599" t="str">
        <f>INDEX(LedgerMapping[[#All],[Level 3]],MATCH(Actuals[[#This Row],[Sub Ledger]],LedgerMapping[[#All],[Sub Ledger]],0))</f>
        <v>Depreciation</v>
      </c>
      <c r="J10599" s="22">
        <f>YEAR(Actuals[[#This Row],[Date]])</f>
        <v>2024</v>
      </c>
      <c r="K10599" s="22">
        <f>MONTH(Actuals[[#This Row],[Date]])</f>
        <v>10</v>
      </c>
      <c r="L10599" s="12"/>
    </row>
    <row r="10600" spans="1:12" x14ac:dyDescent="0.3">
      <c r="A10600">
        <v>5</v>
      </c>
      <c r="B10600">
        <v>37302</v>
      </c>
      <c r="C10600">
        <v>1</v>
      </c>
      <c r="D10600">
        <v>82000</v>
      </c>
      <c r="E10600" s="46">
        <v>45597</v>
      </c>
      <c r="F10600">
        <v>-86</v>
      </c>
      <c r="I10600" t="str">
        <f>INDEX(LedgerMapping[[#All],[Level 3]],MATCH(Actuals[[#This Row],[Sub Ledger]],LedgerMapping[[#All],[Sub Ledger]],0))</f>
        <v>Depreciation</v>
      </c>
      <c r="J10600" s="22">
        <f>YEAR(Actuals[[#This Row],[Date]])</f>
        <v>2024</v>
      </c>
      <c r="K10600" s="22">
        <f>MONTH(Actuals[[#This Row],[Date]])</f>
        <v>11</v>
      </c>
      <c r="L10600" s="12"/>
    </row>
    <row r="10601" spans="1:12" x14ac:dyDescent="0.3">
      <c r="A10601">
        <v>5</v>
      </c>
      <c r="B10601">
        <v>38452</v>
      </c>
      <c r="C10601">
        <v>1</v>
      </c>
      <c r="D10601">
        <v>82000</v>
      </c>
      <c r="E10601" s="46">
        <v>45628</v>
      </c>
      <c r="F10601">
        <v>-72</v>
      </c>
      <c r="I10601" t="str">
        <f>INDEX(LedgerMapping[[#All],[Level 3]],MATCH(Actuals[[#This Row],[Sub Ledger]],LedgerMapping[[#All],[Sub Ledger]],0))</f>
        <v>Depreciation</v>
      </c>
      <c r="J10601" s="22">
        <f>YEAR(Actuals[[#This Row],[Date]])</f>
        <v>2024</v>
      </c>
      <c r="K10601" s="22">
        <f>MONTH(Actuals[[#This Row],[Date]])</f>
        <v>12</v>
      </c>
      <c r="L10601" s="12"/>
    </row>
    <row r="10602" spans="1:12" x14ac:dyDescent="0.3">
      <c r="A10602">
        <v>5</v>
      </c>
      <c r="B10602">
        <v>364</v>
      </c>
      <c r="C10602">
        <v>1</v>
      </c>
      <c r="D10602">
        <v>83000</v>
      </c>
      <c r="E10602" s="46">
        <v>44562</v>
      </c>
      <c r="F10602">
        <v>-172</v>
      </c>
      <c r="I10602" t="str">
        <f>INDEX(LedgerMapping[[#All],[Level 3]],MATCH(Actuals[[#This Row],[Sub Ledger]],LedgerMapping[[#All],[Sub Ledger]],0))</f>
        <v>Depreciation</v>
      </c>
      <c r="J10602" s="22">
        <f>YEAR(Actuals[[#This Row],[Date]])</f>
        <v>2022</v>
      </c>
      <c r="K10602" s="22">
        <f>MONTH(Actuals[[#This Row],[Date]])</f>
        <v>1</v>
      </c>
      <c r="L10602" s="12"/>
    </row>
    <row r="10603" spans="1:12" x14ac:dyDescent="0.3">
      <c r="A10603">
        <v>5</v>
      </c>
      <c r="B10603">
        <v>1488</v>
      </c>
      <c r="C10603">
        <v>1</v>
      </c>
      <c r="D10603">
        <v>83000</v>
      </c>
      <c r="E10603" s="46">
        <v>44593</v>
      </c>
      <c r="F10603">
        <v>-238</v>
      </c>
      <c r="I10603" t="str">
        <f>INDEX(LedgerMapping[[#All],[Level 3]],MATCH(Actuals[[#This Row],[Sub Ledger]],LedgerMapping[[#All],[Sub Ledger]],0))</f>
        <v>Depreciation</v>
      </c>
      <c r="J10603" s="22">
        <f>YEAR(Actuals[[#This Row],[Date]])</f>
        <v>2022</v>
      </c>
      <c r="K10603" s="22">
        <f>MONTH(Actuals[[#This Row],[Date]])</f>
        <v>2</v>
      </c>
      <c r="L10603" s="12"/>
    </row>
    <row r="10604" spans="1:12" x14ac:dyDescent="0.3">
      <c r="A10604">
        <v>5</v>
      </c>
      <c r="B10604">
        <v>2610</v>
      </c>
      <c r="C10604">
        <v>1</v>
      </c>
      <c r="D10604">
        <v>83000</v>
      </c>
      <c r="E10604" s="46">
        <v>44624</v>
      </c>
      <c r="F10604">
        <v>-200</v>
      </c>
      <c r="I10604" t="str">
        <f>INDEX(LedgerMapping[[#All],[Level 3]],MATCH(Actuals[[#This Row],[Sub Ledger]],LedgerMapping[[#All],[Sub Ledger]],0))</f>
        <v>Depreciation</v>
      </c>
      <c r="J10604" s="22">
        <f>YEAR(Actuals[[#This Row],[Date]])</f>
        <v>2022</v>
      </c>
      <c r="K10604" s="22">
        <f>MONTH(Actuals[[#This Row],[Date]])</f>
        <v>3</v>
      </c>
      <c r="L10604" s="12"/>
    </row>
    <row r="10605" spans="1:12" x14ac:dyDescent="0.3">
      <c r="A10605">
        <v>5</v>
      </c>
      <c r="B10605">
        <v>3732</v>
      </c>
      <c r="C10605">
        <v>1</v>
      </c>
      <c r="D10605">
        <v>83000</v>
      </c>
      <c r="E10605" s="46">
        <v>44654</v>
      </c>
      <c r="F10605">
        <v>-167</v>
      </c>
      <c r="I10605" t="str">
        <f>INDEX(LedgerMapping[[#All],[Level 3]],MATCH(Actuals[[#This Row],[Sub Ledger]],LedgerMapping[[#All],[Sub Ledger]],0))</f>
        <v>Depreciation</v>
      </c>
      <c r="J10605" s="22">
        <f>YEAR(Actuals[[#This Row],[Date]])</f>
        <v>2022</v>
      </c>
      <c r="K10605" s="22">
        <f>MONTH(Actuals[[#This Row],[Date]])</f>
        <v>4</v>
      </c>
      <c r="L10605" s="12"/>
    </row>
    <row r="10606" spans="1:12" x14ac:dyDescent="0.3">
      <c r="A10606">
        <v>5</v>
      </c>
      <c r="B10606">
        <v>4852</v>
      </c>
      <c r="C10606">
        <v>1</v>
      </c>
      <c r="D10606">
        <v>83000</v>
      </c>
      <c r="E10606" s="46">
        <v>44685</v>
      </c>
      <c r="F10606">
        <v>-209</v>
      </c>
      <c r="I10606" t="str">
        <f>INDEX(LedgerMapping[[#All],[Level 3]],MATCH(Actuals[[#This Row],[Sub Ledger]],LedgerMapping[[#All],[Sub Ledger]],0))</f>
        <v>Depreciation</v>
      </c>
      <c r="J10606" s="22">
        <f>YEAR(Actuals[[#This Row],[Date]])</f>
        <v>2022</v>
      </c>
      <c r="K10606" s="22">
        <f>MONTH(Actuals[[#This Row],[Date]])</f>
        <v>5</v>
      </c>
      <c r="L10606" s="12"/>
    </row>
    <row r="10607" spans="1:12" x14ac:dyDescent="0.3">
      <c r="A10607">
        <v>5</v>
      </c>
      <c r="B10607">
        <v>5976</v>
      </c>
      <c r="C10607">
        <v>1</v>
      </c>
      <c r="D10607">
        <v>83000</v>
      </c>
      <c r="E10607" s="46">
        <v>44715</v>
      </c>
      <c r="F10607">
        <v>-206</v>
      </c>
      <c r="I10607" t="str">
        <f>INDEX(LedgerMapping[[#All],[Level 3]],MATCH(Actuals[[#This Row],[Sub Ledger]],LedgerMapping[[#All],[Sub Ledger]],0))</f>
        <v>Depreciation</v>
      </c>
      <c r="J10607" s="22">
        <f>YEAR(Actuals[[#This Row],[Date]])</f>
        <v>2022</v>
      </c>
      <c r="K10607" s="22">
        <f>MONTH(Actuals[[#This Row],[Date]])</f>
        <v>6</v>
      </c>
      <c r="L10607" s="12"/>
    </row>
    <row r="10608" spans="1:12" x14ac:dyDescent="0.3">
      <c r="A10608">
        <v>5</v>
      </c>
      <c r="B10608">
        <v>7100</v>
      </c>
      <c r="C10608">
        <v>1</v>
      </c>
      <c r="D10608">
        <v>83000</v>
      </c>
      <c r="E10608" s="46">
        <v>44746</v>
      </c>
      <c r="F10608">
        <v>-152</v>
      </c>
      <c r="I10608" t="str">
        <f>INDEX(LedgerMapping[[#All],[Level 3]],MATCH(Actuals[[#This Row],[Sub Ledger]],LedgerMapping[[#All],[Sub Ledger]],0))</f>
        <v>Depreciation</v>
      </c>
      <c r="J10608" s="22">
        <f>YEAR(Actuals[[#This Row],[Date]])</f>
        <v>2022</v>
      </c>
      <c r="K10608" s="22">
        <f>MONTH(Actuals[[#This Row],[Date]])</f>
        <v>7</v>
      </c>
      <c r="L10608" s="12"/>
    </row>
    <row r="10609" spans="1:12" x14ac:dyDescent="0.3">
      <c r="A10609">
        <v>5</v>
      </c>
      <c r="B10609">
        <v>8219</v>
      </c>
      <c r="C10609">
        <v>1</v>
      </c>
      <c r="D10609">
        <v>83000</v>
      </c>
      <c r="E10609" s="46">
        <v>44777</v>
      </c>
      <c r="F10609">
        <v>-184</v>
      </c>
      <c r="I10609" t="str">
        <f>INDEX(LedgerMapping[[#All],[Level 3]],MATCH(Actuals[[#This Row],[Sub Ledger]],LedgerMapping[[#All],[Sub Ledger]],0))</f>
        <v>Depreciation</v>
      </c>
      <c r="J10609" s="22">
        <f>YEAR(Actuals[[#This Row],[Date]])</f>
        <v>2022</v>
      </c>
      <c r="K10609" s="22">
        <f>MONTH(Actuals[[#This Row],[Date]])</f>
        <v>8</v>
      </c>
      <c r="L10609" s="12"/>
    </row>
    <row r="10610" spans="1:12" x14ac:dyDescent="0.3">
      <c r="A10610">
        <v>5</v>
      </c>
      <c r="B10610">
        <v>9341</v>
      </c>
      <c r="C10610">
        <v>1</v>
      </c>
      <c r="D10610">
        <v>83000</v>
      </c>
      <c r="E10610" s="46">
        <v>44805</v>
      </c>
      <c r="F10610">
        <v>-163</v>
      </c>
      <c r="I10610" t="str">
        <f>INDEX(LedgerMapping[[#All],[Level 3]],MATCH(Actuals[[#This Row],[Sub Ledger]],LedgerMapping[[#All],[Sub Ledger]],0))</f>
        <v>Depreciation</v>
      </c>
      <c r="J10610" s="22">
        <f>YEAR(Actuals[[#This Row],[Date]])</f>
        <v>2022</v>
      </c>
      <c r="K10610" s="22">
        <f>MONTH(Actuals[[#This Row],[Date]])</f>
        <v>9</v>
      </c>
      <c r="L10610" s="12"/>
    </row>
    <row r="10611" spans="1:12" x14ac:dyDescent="0.3">
      <c r="A10611">
        <v>5</v>
      </c>
      <c r="B10611">
        <v>10458</v>
      </c>
      <c r="C10611">
        <v>1</v>
      </c>
      <c r="D10611">
        <v>83000</v>
      </c>
      <c r="E10611" s="46">
        <v>44836</v>
      </c>
      <c r="F10611">
        <v>-180</v>
      </c>
      <c r="I10611" t="str">
        <f>INDEX(LedgerMapping[[#All],[Level 3]],MATCH(Actuals[[#This Row],[Sub Ledger]],LedgerMapping[[#All],[Sub Ledger]],0))</f>
        <v>Depreciation</v>
      </c>
      <c r="J10611" s="22">
        <f>YEAR(Actuals[[#This Row],[Date]])</f>
        <v>2022</v>
      </c>
      <c r="K10611" s="22">
        <f>MONTH(Actuals[[#This Row],[Date]])</f>
        <v>10</v>
      </c>
      <c r="L10611" s="12"/>
    </row>
    <row r="10612" spans="1:12" x14ac:dyDescent="0.3">
      <c r="A10612">
        <v>5</v>
      </c>
      <c r="B10612">
        <v>11578</v>
      </c>
      <c r="C10612">
        <v>1</v>
      </c>
      <c r="D10612">
        <v>83000</v>
      </c>
      <c r="E10612" s="46">
        <v>44866</v>
      </c>
      <c r="F10612">
        <v>-204</v>
      </c>
      <c r="I10612" t="str">
        <f>INDEX(LedgerMapping[[#All],[Level 3]],MATCH(Actuals[[#This Row],[Sub Ledger]],LedgerMapping[[#All],[Sub Ledger]],0))</f>
        <v>Depreciation</v>
      </c>
      <c r="J10612" s="22">
        <f>YEAR(Actuals[[#This Row],[Date]])</f>
        <v>2022</v>
      </c>
      <c r="K10612" s="22">
        <f>MONTH(Actuals[[#This Row],[Date]])</f>
        <v>11</v>
      </c>
      <c r="L10612" s="12"/>
    </row>
    <row r="10613" spans="1:12" x14ac:dyDescent="0.3">
      <c r="A10613">
        <v>5</v>
      </c>
      <c r="B10613">
        <v>12705</v>
      </c>
      <c r="C10613">
        <v>1</v>
      </c>
      <c r="D10613">
        <v>83000</v>
      </c>
      <c r="E10613" s="46">
        <v>44897</v>
      </c>
      <c r="F10613">
        <v>-215</v>
      </c>
      <c r="I10613" t="str">
        <f>INDEX(LedgerMapping[[#All],[Level 3]],MATCH(Actuals[[#This Row],[Sub Ledger]],LedgerMapping[[#All],[Sub Ledger]],0))</f>
        <v>Depreciation</v>
      </c>
      <c r="J10613" s="22">
        <f>YEAR(Actuals[[#This Row],[Date]])</f>
        <v>2022</v>
      </c>
      <c r="K10613" s="22">
        <f>MONTH(Actuals[[#This Row],[Date]])</f>
        <v>12</v>
      </c>
      <c r="L10613" s="12"/>
    </row>
    <row r="10614" spans="1:12" x14ac:dyDescent="0.3">
      <c r="A10614">
        <v>5</v>
      </c>
      <c r="B10614">
        <v>13724</v>
      </c>
      <c r="C10614">
        <v>1</v>
      </c>
      <c r="D10614">
        <v>83000</v>
      </c>
      <c r="E10614" s="46">
        <v>44927</v>
      </c>
      <c r="F10614">
        <v>-203</v>
      </c>
      <c r="I10614" t="str">
        <f>INDEX(LedgerMapping[[#All],[Level 3]],MATCH(Actuals[[#This Row],[Sub Ledger]],LedgerMapping[[#All],[Sub Ledger]],0))</f>
        <v>Depreciation</v>
      </c>
      <c r="J10614" s="22">
        <f>YEAR(Actuals[[#This Row],[Date]])</f>
        <v>2023</v>
      </c>
      <c r="K10614" s="22">
        <f>MONTH(Actuals[[#This Row],[Date]])</f>
        <v>1</v>
      </c>
      <c r="L10614" s="12"/>
    </row>
    <row r="10615" spans="1:12" x14ac:dyDescent="0.3">
      <c r="A10615">
        <v>5</v>
      </c>
      <c r="B10615">
        <v>14734</v>
      </c>
      <c r="C10615">
        <v>1</v>
      </c>
      <c r="D10615">
        <v>83000</v>
      </c>
      <c r="E10615" s="46">
        <v>44958</v>
      </c>
      <c r="F10615">
        <v>-194</v>
      </c>
      <c r="I10615" t="str">
        <f>INDEX(LedgerMapping[[#All],[Level 3]],MATCH(Actuals[[#This Row],[Sub Ledger]],LedgerMapping[[#All],[Sub Ledger]],0))</f>
        <v>Depreciation</v>
      </c>
      <c r="J10615" s="22">
        <f>YEAR(Actuals[[#This Row],[Date]])</f>
        <v>2023</v>
      </c>
      <c r="K10615" s="22">
        <f>MONTH(Actuals[[#This Row],[Date]])</f>
        <v>2</v>
      </c>
      <c r="L10615" s="12"/>
    </row>
    <row r="10616" spans="1:12" x14ac:dyDescent="0.3">
      <c r="A10616">
        <v>5</v>
      </c>
      <c r="B10616">
        <v>15714</v>
      </c>
      <c r="C10616">
        <v>1</v>
      </c>
      <c r="D10616">
        <v>83000</v>
      </c>
      <c r="E10616" s="46">
        <v>44988</v>
      </c>
      <c r="F10616">
        <v>-146</v>
      </c>
      <c r="I10616" t="str">
        <f>INDEX(LedgerMapping[[#All],[Level 3]],MATCH(Actuals[[#This Row],[Sub Ledger]],LedgerMapping[[#All],[Sub Ledger]],0))</f>
        <v>Depreciation</v>
      </c>
      <c r="J10616" s="22">
        <f>YEAR(Actuals[[#This Row],[Date]])</f>
        <v>2023</v>
      </c>
      <c r="K10616" s="22">
        <f>MONTH(Actuals[[#This Row],[Date]])</f>
        <v>3</v>
      </c>
      <c r="L10616" s="12"/>
    </row>
    <row r="10617" spans="1:12" x14ac:dyDescent="0.3">
      <c r="A10617">
        <v>5</v>
      </c>
      <c r="B10617">
        <v>16746</v>
      </c>
      <c r="C10617">
        <v>1</v>
      </c>
      <c r="D10617">
        <v>83000</v>
      </c>
      <c r="E10617" s="46">
        <v>45018</v>
      </c>
      <c r="F10617">
        <v>-185</v>
      </c>
      <c r="I10617" t="str">
        <f>INDEX(LedgerMapping[[#All],[Level 3]],MATCH(Actuals[[#This Row],[Sub Ledger]],LedgerMapping[[#All],[Sub Ledger]],0))</f>
        <v>Depreciation</v>
      </c>
      <c r="J10617" s="22">
        <f>YEAR(Actuals[[#This Row],[Date]])</f>
        <v>2023</v>
      </c>
      <c r="K10617" s="22">
        <f>MONTH(Actuals[[#This Row],[Date]])</f>
        <v>4</v>
      </c>
      <c r="L10617" s="12"/>
    </row>
    <row r="10618" spans="1:12" x14ac:dyDescent="0.3">
      <c r="A10618">
        <v>5</v>
      </c>
      <c r="B10618">
        <v>17777</v>
      </c>
      <c r="C10618">
        <v>1</v>
      </c>
      <c r="D10618">
        <v>83000</v>
      </c>
      <c r="E10618" s="46">
        <v>45049</v>
      </c>
      <c r="F10618">
        <v>-135</v>
      </c>
      <c r="I10618" t="str">
        <f>INDEX(LedgerMapping[[#All],[Level 3]],MATCH(Actuals[[#This Row],[Sub Ledger]],LedgerMapping[[#All],[Sub Ledger]],0))</f>
        <v>Depreciation</v>
      </c>
      <c r="J10618" s="22">
        <f>YEAR(Actuals[[#This Row],[Date]])</f>
        <v>2023</v>
      </c>
      <c r="K10618" s="22">
        <f>MONTH(Actuals[[#This Row],[Date]])</f>
        <v>5</v>
      </c>
      <c r="L10618" s="12"/>
    </row>
    <row r="10619" spans="1:12" x14ac:dyDescent="0.3">
      <c r="A10619">
        <v>5</v>
      </c>
      <c r="B10619">
        <v>18781</v>
      </c>
      <c r="C10619">
        <v>1</v>
      </c>
      <c r="D10619">
        <v>83000</v>
      </c>
      <c r="E10619" s="46">
        <v>45079</v>
      </c>
      <c r="F10619">
        <v>-131</v>
      </c>
      <c r="I10619" t="str">
        <f>INDEX(LedgerMapping[[#All],[Level 3]],MATCH(Actuals[[#This Row],[Sub Ledger]],LedgerMapping[[#All],[Sub Ledger]],0))</f>
        <v>Depreciation</v>
      </c>
      <c r="J10619" s="22">
        <f>YEAR(Actuals[[#This Row],[Date]])</f>
        <v>2023</v>
      </c>
      <c r="K10619" s="22">
        <f>MONTH(Actuals[[#This Row],[Date]])</f>
        <v>6</v>
      </c>
      <c r="L10619" s="12"/>
    </row>
    <row r="10620" spans="1:12" x14ac:dyDescent="0.3">
      <c r="A10620">
        <v>5</v>
      </c>
      <c r="B10620">
        <v>19809</v>
      </c>
      <c r="C10620">
        <v>1</v>
      </c>
      <c r="D10620">
        <v>83000</v>
      </c>
      <c r="E10620" s="46">
        <v>45110</v>
      </c>
      <c r="F10620">
        <v>-163</v>
      </c>
      <c r="I10620" t="str">
        <f>INDEX(LedgerMapping[[#All],[Level 3]],MATCH(Actuals[[#This Row],[Sub Ledger]],LedgerMapping[[#All],[Sub Ledger]],0))</f>
        <v>Depreciation</v>
      </c>
      <c r="J10620" s="22">
        <f>YEAR(Actuals[[#This Row],[Date]])</f>
        <v>2023</v>
      </c>
      <c r="K10620" s="22">
        <f>MONTH(Actuals[[#This Row],[Date]])</f>
        <v>7</v>
      </c>
      <c r="L10620" s="12"/>
    </row>
    <row r="10621" spans="1:12" x14ac:dyDescent="0.3">
      <c r="A10621">
        <v>5</v>
      </c>
      <c r="B10621">
        <v>20840</v>
      </c>
      <c r="C10621">
        <v>1</v>
      </c>
      <c r="D10621">
        <v>83000</v>
      </c>
      <c r="E10621" s="46">
        <v>45141</v>
      </c>
      <c r="F10621">
        <v>-177</v>
      </c>
      <c r="I10621" t="str">
        <f>INDEX(LedgerMapping[[#All],[Level 3]],MATCH(Actuals[[#This Row],[Sub Ledger]],LedgerMapping[[#All],[Sub Ledger]],0))</f>
        <v>Depreciation</v>
      </c>
      <c r="J10621" s="22">
        <f>YEAR(Actuals[[#This Row],[Date]])</f>
        <v>2023</v>
      </c>
      <c r="K10621" s="22">
        <f>MONTH(Actuals[[#This Row],[Date]])</f>
        <v>8</v>
      </c>
      <c r="L10621" s="12"/>
    </row>
    <row r="10622" spans="1:12" x14ac:dyDescent="0.3">
      <c r="A10622">
        <v>5</v>
      </c>
      <c r="B10622">
        <v>21841</v>
      </c>
      <c r="C10622">
        <v>1</v>
      </c>
      <c r="D10622">
        <v>83000</v>
      </c>
      <c r="E10622" s="46">
        <v>45169</v>
      </c>
      <c r="F10622">
        <v>-194</v>
      </c>
      <c r="I10622" t="str">
        <f>INDEX(LedgerMapping[[#All],[Level 3]],MATCH(Actuals[[#This Row],[Sub Ledger]],LedgerMapping[[#All],[Sub Ledger]],0))</f>
        <v>Depreciation</v>
      </c>
      <c r="J10622" s="22">
        <f>YEAR(Actuals[[#This Row],[Date]])</f>
        <v>2023</v>
      </c>
      <c r="K10622" s="22">
        <f>MONTH(Actuals[[#This Row],[Date]])</f>
        <v>8</v>
      </c>
      <c r="L10622" s="12"/>
    </row>
    <row r="10623" spans="1:12" x14ac:dyDescent="0.3">
      <c r="A10623">
        <v>5</v>
      </c>
      <c r="B10623">
        <v>22818</v>
      </c>
      <c r="C10623">
        <v>1</v>
      </c>
      <c r="D10623">
        <v>83000</v>
      </c>
      <c r="E10623" s="46">
        <v>45200</v>
      </c>
      <c r="F10623">
        <v>-173</v>
      </c>
      <c r="I10623" t="str">
        <f>INDEX(LedgerMapping[[#All],[Level 3]],MATCH(Actuals[[#This Row],[Sub Ledger]],LedgerMapping[[#All],[Sub Ledger]],0))</f>
        <v>Depreciation</v>
      </c>
      <c r="J10623" s="22">
        <f>YEAR(Actuals[[#This Row],[Date]])</f>
        <v>2023</v>
      </c>
      <c r="K10623" s="22">
        <f>MONTH(Actuals[[#This Row],[Date]])</f>
        <v>10</v>
      </c>
      <c r="L10623" s="12"/>
    </row>
    <row r="10624" spans="1:12" x14ac:dyDescent="0.3">
      <c r="A10624">
        <v>5</v>
      </c>
      <c r="B10624">
        <v>23822</v>
      </c>
      <c r="C10624">
        <v>1</v>
      </c>
      <c r="D10624">
        <v>83000</v>
      </c>
      <c r="E10624" s="46">
        <v>45230</v>
      </c>
      <c r="F10624">
        <v>-179</v>
      </c>
      <c r="I10624" t="str">
        <f>INDEX(LedgerMapping[[#All],[Level 3]],MATCH(Actuals[[#This Row],[Sub Ledger]],LedgerMapping[[#All],[Sub Ledger]],0))</f>
        <v>Depreciation</v>
      </c>
      <c r="J10624" s="22">
        <f>YEAR(Actuals[[#This Row],[Date]])</f>
        <v>2023</v>
      </c>
      <c r="K10624" s="22">
        <f>MONTH(Actuals[[#This Row],[Date]])</f>
        <v>10</v>
      </c>
      <c r="L10624" s="12"/>
    </row>
    <row r="10625" spans="1:12" x14ac:dyDescent="0.3">
      <c r="A10625">
        <v>5</v>
      </c>
      <c r="B10625">
        <v>24851</v>
      </c>
      <c r="C10625">
        <v>1</v>
      </c>
      <c r="D10625">
        <v>83000</v>
      </c>
      <c r="E10625" s="46">
        <v>45261</v>
      </c>
      <c r="F10625">
        <v>-143</v>
      </c>
      <c r="I10625" t="str">
        <f>INDEX(LedgerMapping[[#All],[Level 3]],MATCH(Actuals[[#This Row],[Sub Ledger]],LedgerMapping[[#All],[Sub Ledger]],0))</f>
        <v>Depreciation</v>
      </c>
      <c r="J10625" s="22">
        <f>YEAR(Actuals[[#This Row],[Date]])</f>
        <v>2023</v>
      </c>
      <c r="K10625" s="22">
        <f>MONTH(Actuals[[#This Row],[Date]])</f>
        <v>12</v>
      </c>
      <c r="L10625" s="12"/>
    </row>
    <row r="10626" spans="1:12" x14ac:dyDescent="0.3">
      <c r="A10626">
        <v>5</v>
      </c>
      <c r="B10626">
        <v>25915</v>
      </c>
      <c r="C10626">
        <v>1</v>
      </c>
      <c r="D10626">
        <v>83000</v>
      </c>
      <c r="E10626" s="46">
        <v>45291</v>
      </c>
      <c r="F10626">
        <v>-234</v>
      </c>
      <c r="I10626" t="str">
        <f>INDEX(LedgerMapping[[#All],[Level 3]],MATCH(Actuals[[#This Row],[Sub Ledger]],LedgerMapping[[#All],[Sub Ledger]],0))</f>
        <v>Depreciation</v>
      </c>
      <c r="J10626" s="22">
        <f>YEAR(Actuals[[#This Row],[Date]])</f>
        <v>2023</v>
      </c>
      <c r="K10626" s="22">
        <f>MONTH(Actuals[[#This Row],[Date]])</f>
        <v>12</v>
      </c>
      <c r="L10626" s="12"/>
    </row>
    <row r="10627" spans="1:12" x14ac:dyDescent="0.3">
      <c r="A10627">
        <v>5</v>
      </c>
      <c r="B10627">
        <v>27048</v>
      </c>
      <c r="C10627">
        <v>1</v>
      </c>
      <c r="D10627">
        <v>83000</v>
      </c>
      <c r="E10627" s="46">
        <v>45322</v>
      </c>
      <c r="F10627">
        <v>-281</v>
      </c>
      <c r="I10627" t="str">
        <f>INDEX(LedgerMapping[[#All],[Level 3]],MATCH(Actuals[[#This Row],[Sub Ledger]],LedgerMapping[[#All],[Sub Ledger]],0))</f>
        <v>Depreciation</v>
      </c>
      <c r="J10627" s="22">
        <f>YEAR(Actuals[[#This Row],[Date]])</f>
        <v>2024</v>
      </c>
      <c r="K10627" s="22">
        <f>MONTH(Actuals[[#This Row],[Date]])</f>
        <v>1</v>
      </c>
      <c r="L10627" s="12"/>
    </row>
    <row r="10628" spans="1:12" x14ac:dyDescent="0.3">
      <c r="A10628">
        <v>5</v>
      </c>
      <c r="B10628">
        <v>28198</v>
      </c>
      <c r="C10628">
        <v>1</v>
      </c>
      <c r="D10628">
        <v>83000</v>
      </c>
      <c r="E10628" s="46">
        <v>45354</v>
      </c>
      <c r="F10628">
        <v>-264</v>
      </c>
      <c r="I10628" t="str">
        <f>INDEX(LedgerMapping[[#All],[Level 3]],MATCH(Actuals[[#This Row],[Sub Ledger]],LedgerMapping[[#All],[Sub Ledger]],0))</f>
        <v>Depreciation</v>
      </c>
      <c r="J10628" s="22">
        <f>YEAR(Actuals[[#This Row],[Date]])</f>
        <v>2024</v>
      </c>
      <c r="K10628" s="22">
        <f>MONTH(Actuals[[#This Row],[Date]])</f>
        <v>3</v>
      </c>
      <c r="L10628" s="12"/>
    </row>
    <row r="10629" spans="1:12" x14ac:dyDescent="0.3">
      <c r="A10629">
        <v>5</v>
      </c>
      <c r="B10629">
        <v>29352</v>
      </c>
      <c r="C10629">
        <v>1</v>
      </c>
      <c r="D10629">
        <v>83000</v>
      </c>
      <c r="E10629" s="46">
        <v>45384</v>
      </c>
      <c r="F10629">
        <v>-293</v>
      </c>
      <c r="I10629" t="str">
        <f>INDEX(LedgerMapping[[#All],[Level 3]],MATCH(Actuals[[#This Row],[Sub Ledger]],LedgerMapping[[#All],[Sub Ledger]],0))</f>
        <v>Depreciation</v>
      </c>
      <c r="J10629" s="22">
        <f>YEAR(Actuals[[#This Row],[Date]])</f>
        <v>2024</v>
      </c>
      <c r="K10629" s="22">
        <f>MONTH(Actuals[[#This Row],[Date]])</f>
        <v>4</v>
      </c>
      <c r="L10629" s="12"/>
    </row>
    <row r="10630" spans="1:12" x14ac:dyDescent="0.3">
      <c r="A10630">
        <v>5</v>
      </c>
      <c r="B10630">
        <v>30478</v>
      </c>
      <c r="C10630">
        <v>1</v>
      </c>
      <c r="D10630">
        <v>83000</v>
      </c>
      <c r="E10630" s="46">
        <v>45415</v>
      </c>
      <c r="F10630">
        <v>-264</v>
      </c>
      <c r="I10630" t="str">
        <f>INDEX(LedgerMapping[[#All],[Level 3]],MATCH(Actuals[[#This Row],[Sub Ledger]],LedgerMapping[[#All],[Sub Ledger]],0))</f>
        <v>Depreciation</v>
      </c>
      <c r="J10630" s="22">
        <f>YEAR(Actuals[[#This Row],[Date]])</f>
        <v>2024</v>
      </c>
      <c r="K10630" s="22">
        <f>MONTH(Actuals[[#This Row],[Date]])</f>
        <v>5</v>
      </c>
      <c r="L10630" s="12"/>
    </row>
    <row r="10631" spans="1:12" x14ac:dyDescent="0.3">
      <c r="A10631">
        <v>5</v>
      </c>
      <c r="B10631">
        <v>31604</v>
      </c>
      <c r="C10631">
        <v>1</v>
      </c>
      <c r="D10631">
        <v>83000</v>
      </c>
      <c r="E10631" s="46">
        <v>45445</v>
      </c>
      <c r="F10631">
        <v>-279</v>
      </c>
      <c r="I10631" t="str">
        <f>INDEX(LedgerMapping[[#All],[Level 3]],MATCH(Actuals[[#This Row],[Sub Ledger]],LedgerMapping[[#All],[Sub Ledger]],0))</f>
        <v>Depreciation</v>
      </c>
      <c r="J10631" s="22">
        <f>YEAR(Actuals[[#This Row],[Date]])</f>
        <v>2024</v>
      </c>
      <c r="K10631" s="22">
        <f>MONTH(Actuals[[#This Row],[Date]])</f>
        <v>6</v>
      </c>
      <c r="L10631" s="12"/>
    </row>
    <row r="10632" spans="1:12" x14ac:dyDescent="0.3">
      <c r="A10632">
        <v>5</v>
      </c>
      <c r="B10632">
        <v>32728</v>
      </c>
      <c r="C10632">
        <v>1</v>
      </c>
      <c r="D10632">
        <v>83000</v>
      </c>
      <c r="E10632" s="46">
        <v>45476</v>
      </c>
      <c r="F10632">
        <v>-293</v>
      </c>
      <c r="I10632" t="str">
        <f>INDEX(LedgerMapping[[#All],[Level 3]],MATCH(Actuals[[#This Row],[Sub Ledger]],LedgerMapping[[#All],[Sub Ledger]],0))</f>
        <v>Depreciation</v>
      </c>
      <c r="J10632" s="22">
        <f>YEAR(Actuals[[#This Row],[Date]])</f>
        <v>2024</v>
      </c>
      <c r="K10632" s="22">
        <f>MONTH(Actuals[[#This Row],[Date]])</f>
        <v>7</v>
      </c>
      <c r="L10632" s="12"/>
    </row>
    <row r="10633" spans="1:12" x14ac:dyDescent="0.3">
      <c r="A10633">
        <v>5</v>
      </c>
      <c r="B10633">
        <v>33853</v>
      </c>
      <c r="C10633">
        <v>1</v>
      </c>
      <c r="D10633">
        <v>83000</v>
      </c>
      <c r="E10633" s="46">
        <v>45507</v>
      </c>
      <c r="F10633">
        <v>-252</v>
      </c>
      <c r="I10633" t="str">
        <f>INDEX(LedgerMapping[[#All],[Level 3]],MATCH(Actuals[[#This Row],[Sub Ledger]],LedgerMapping[[#All],[Sub Ledger]],0))</f>
        <v>Depreciation</v>
      </c>
      <c r="J10633" s="22">
        <f>YEAR(Actuals[[#This Row],[Date]])</f>
        <v>2024</v>
      </c>
      <c r="K10633" s="22">
        <f>MONTH(Actuals[[#This Row],[Date]])</f>
        <v>8</v>
      </c>
      <c r="L10633" s="12"/>
    </row>
    <row r="10634" spans="1:12" x14ac:dyDescent="0.3">
      <c r="A10634">
        <v>5</v>
      </c>
      <c r="B10634">
        <v>35003</v>
      </c>
      <c r="C10634">
        <v>1</v>
      </c>
      <c r="D10634">
        <v>83000</v>
      </c>
      <c r="E10634" s="46">
        <v>45536</v>
      </c>
      <c r="F10634">
        <v>-335</v>
      </c>
      <c r="I10634" t="str">
        <f>INDEX(LedgerMapping[[#All],[Level 3]],MATCH(Actuals[[#This Row],[Sub Ledger]],LedgerMapping[[#All],[Sub Ledger]],0))</f>
        <v>Depreciation</v>
      </c>
      <c r="J10634" s="22">
        <f>YEAR(Actuals[[#This Row],[Date]])</f>
        <v>2024</v>
      </c>
      <c r="K10634" s="22">
        <f>MONTH(Actuals[[#This Row],[Date]])</f>
        <v>9</v>
      </c>
      <c r="L10634" s="12"/>
    </row>
    <row r="10635" spans="1:12" x14ac:dyDescent="0.3">
      <c r="A10635">
        <v>5</v>
      </c>
      <c r="B10635">
        <v>36153</v>
      </c>
      <c r="C10635">
        <v>1</v>
      </c>
      <c r="D10635">
        <v>83000</v>
      </c>
      <c r="E10635" s="46">
        <v>45567</v>
      </c>
      <c r="F10635">
        <v>-313</v>
      </c>
      <c r="I10635" t="str">
        <f>INDEX(LedgerMapping[[#All],[Level 3]],MATCH(Actuals[[#This Row],[Sub Ledger]],LedgerMapping[[#All],[Sub Ledger]],0))</f>
        <v>Depreciation</v>
      </c>
      <c r="J10635" s="22">
        <f>YEAR(Actuals[[#This Row],[Date]])</f>
        <v>2024</v>
      </c>
      <c r="K10635" s="22">
        <f>MONTH(Actuals[[#This Row],[Date]])</f>
        <v>10</v>
      </c>
      <c r="L10635" s="12"/>
    </row>
    <row r="10636" spans="1:12" x14ac:dyDescent="0.3">
      <c r="A10636">
        <v>5</v>
      </c>
      <c r="B10636">
        <v>37303</v>
      </c>
      <c r="C10636">
        <v>1</v>
      </c>
      <c r="D10636">
        <v>83000</v>
      </c>
      <c r="E10636" s="46">
        <v>45597</v>
      </c>
      <c r="F10636">
        <v>-301</v>
      </c>
      <c r="I10636" t="str">
        <f>INDEX(LedgerMapping[[#All],[Level 3]],MATCH(Actuals[[#This Row],[Sub Ledger]],LedgerMapping[[#All],[Sub Ledger]],0))</f>
        <v>Depreciation</v>
      </c>
      <c r="J10636" s="22">
        <f>YEAR(Actuals[[#This Row],[Date]])</f>
        <v>2024</v>
      </c>
      <c r="K10636" s="22">
        <f>MONTH(Actuals[[#This Row],[Date]])</f>
        <v>11</v>
      </c>
      <c r="L10636" s="12"/>
    </row>
    <row r="10637" spans="1:12" x14ac:dyDescent="0.3">
      <c r="A10637">
        <v>5</v>
      </c>
      <c r="B10637">
        <v>38453</v>
      </c>
      <c r="C10637">
        <v>1</v>
      </c>
      <c r="D10637">
        <v>83000</v>
      </c>
      <c r="E10637" s="46">
        <v>45628</v>
      </c>
      <c r="F10637">
        <v>-253</v>
      </c>
      <c r="I10637" t="str">
        <f>INDEX(LedgerMapping[[#All],[Level 3]],MATCH(Actuals[[#This Row],[Sub Ledger]],LedgerMapping[[#All],[Sub Ledger]],0))</f>
        <v>Depreciation</v>
      </c>
      <c r="J10637" s="22">
        <f>YEAR(Actuals[[#This Row],[Date]])</f>
        <v>2024</v>
      </c>
      <c r="K10637" s="22">
        <f>MONTH(Actuals[[#This Row],[Date]])</f>
        <v>12</v>
      </c>
      <c r="L10637" s="12"/>
    </row>
    <row r="10638" spans="1:12" x14ac:dyDescent="0.3">
      <c r="A10638">
        <v>5</v>
      </c>
      <c r="B10638">
        <v>365</v>
      </c>
      <c r="C10638">
        <v>1</v>
      </c>
      <c r="D10638">
        <v>84000</v>
      </c>
      <c r="E10638" s="46">
        <v>44562</v>
      </c>
      <c r="F10638">
        <v>-147</v>
      </c>
      <c r="I10638" t="str">
        <f>INDEX(LedgerMapping[[#All],[Level 3]],MATCH(Actuals[[#This Row],[Sub Ledger]],LedgerMapping[[#All],[Sub Ledger]],0))</f>
        <v>Depreciation</v>
      </c>
      <c r="J10638" s="22">
        <f>YEAR(Actuals[[#This Row],[Date]])</f>
        <v>2022</v>
      </c>
      <c r="K10638" s="22">
        <f>MONTH(Actuals[[#This Row],[Date]])</f>
        <v>1</v>
      </c>
      <c r="L10638" s="12"/>
    </row>
    <row r="10639" spans="1:12" x14ac:dyDescent="0.3">
      <c r="A10639">
        <v>5</v>
      </c>
      <c r="B10639">
        <v>1489</v>
      </c>
      <c r="C10639">
        <v>1</v>
      </c>
      <c r="D10639">
        <v>84000</v>
      </c>
      <c r="E10639" s="46">
        <v>44593</v>
      </c>
      <c r="F10639">
        <v>-216</v>
      </c>
      <c r="I10639" t="str">
        <f>INDEX(LedgerMapping[[#All],[Level 3]],MATCH(Actuals[[#This Row],[Sub Ledger]],LedgerMapping[[#All],[Sub Ledger]],0))</f>
        <v>Depreciation</v>
      </c>
      <c r="J10639" s="22">
        <f>YEAR(Actuals[[#This Row],[Date]])</f>
        <v>2022</v>
      </c>
      <c r="K10639" s="22">
        <f>MONTH(Actuals[[#This Row],[Date]])</f>
        <v>2</v>
      </c>
      <c r="L10639" s="12"/>
    </row>
    <row r="10640" spans="1:12" x14ac:dyDescent="0.3">
      <c r="A10640">
        <v>5</v>
      </c>
      <c r="B10640">
        <v>2611</v>
      </c>
      <c r="C10640">
        <v>1</v>
      </c>
      <c r="D10640">
        <v>84000</v>
      </c>
      <c r="E10640" s="46">
        <v>44624</v>
      </c>
      <c r="F10640">
        <v>-177</v>
      </c>
      <c r="I10640" t="str">
        <f>INDEX(LedgerMapping[[#All],[Level 3]],MATCH(Actuals[[#This Row],[Sub Ledger]],LedgerMapping[[#All],[Sub Ledger]],0))</f>
        <v>Depreciation</v>
      </c>
      <c r="J10640" s="22">
        <f>YEAR(Actuals[[#This Row],[Date]])</f>
        <v>2022</v>
      </c>
      <c r="K10640" s="22">
        <f>MONTH(Actuals[[#This Row],[Date]])</f>
        <v>3</v>
      </c>
      <c r="L10640" s="12"/>
    </row>
    <row r="10641" spans="1:12" x14ac:dyDescent="0.3">
      <c r="A10641">
        <v>5</v>
      </c>
      <c r="B10641">
        <v>3733</v>
      </c>
      <c r="C10641">
        <v>1</v>
      </c>
      <c r="D10641">
        <v>84000</v>
      </c>
      <c r="E10641" s="46">
        <v>44654</v>
      </c>
      <c r="F10641">
        <v>-147</v>
      </c>
      <c r="I10641" t="str">
        <f>INDEX(LedgerMapping[[#All],[Level 3]],MATCH(Actuals[[#This Row],[Sub Ledger]],LedgerMapping[[#All],[Sub Ledger]],0))</f>
        <v>Depreciation</v>
      </c>
      <c r="J10641" s="22">
        <f>YEAR(Actuals[[#This Row],[Date]])</f>
        <v>2022</v>
      </c>
      <c r="K10641" s="22">
        <f>MONTH(Actuals[[#This Row],[Date]])</f>
        <v>4</v>
      </c>
      <c r="L10641" s="12"/>
    </row>
    <row r="10642" spans="1:12" x14ac:dyDescent="0.3">
      <c r="A10642">
        <v>5</v>
      </c>
      <c r="B10642">
        <v>4853</v>
      </c>
      <c r="C10642">
        <v>1</v>
      </c>
      <c r="D10642">
        <v>84000</v>
      </c>
      <c r="E10642" s="46">
        <v>44685</v>
      </c>
      <c r="F10642">
        <v>-190</v>
      </c>
      <c r="I10642" t="str">
        <f>INDEX(LedgerMapping[[#All],[Level 3]],MATCH(Actuals[[#This Row],[Sub Ledger]],LedgerMapping[[#All],[Sub Ledger]],0))</f>
        <v>Depreciation</v>
      </c>
      <c r="J10642" s="22">
        <f>YEAR(Actuals[[#This Row],[Date]])</f>
        <v>2022</v>
      </c>
      <c r="K10642" s="22">
        <f>MONTH(Actuals[[#This Row],[Date]])</f>
        <v>5</v>
      </c>
      <c r="L10642" s="12"/>
    </row>
    <row r="10643" spans="1:12" x14ac:dyDescent="0.3">
      <c r="A10643">
        <v>5</v>
      </c>
      <c r="B10643">
        <v>5977</v>
      </c>
      <c r="C10643">
        <v>1</v>
      </c>
      <c r="D10643">
        <v>84000</v>
      </c>
      <c r="E10643" s="46">
        <v>44715</v>
      </c>
      <c r="F10643">
        <v>-185</v>
      </c>
      <c r="I10643" t="str">
        <f>INDEX(LedgerMapping[[#All],[Level 3]],MATCH(Actuals[[#This Row],[Sub Ledger]],LedgerMapping[[#All],[Sub Ledger]],0))</f>
        <v>Depreciation</v>
      </c>
      <c r="J10643" s="22">
        <f>YEAR(Actuals[[#This Row],[Date]])</f>
        <v>2022</v>
      </c>
      <c r="K10643" s="22">
        <f>MONTH(Actuals[[#This Row],[Date]])</f>
        <v>6</v>
      </c>
      <c r="L10643" s="12"/>
    </row>
    <row r="10644" spans="1:12" x14ac:dyDescent="0.3">
      <c r="A10644">
        <v>5</v>
      </c>
      <c r="B10644">
        <v>7101</v>
      </c>
      <c r="C10644">
        <v>1</v>
      </c>
      <c r="D10644">
        <v>84000</v>
      </c>
      <c r="E10644" s="46">
        <v>44746</v>
      </c>
      <c r="F10644">
        <v>-130</v>
      </c>
      <c r="I10644" t="str">
        <f>INDEX(LedgerMapping[[#All],[Level 3]],MATCH(Actuals[[#This Row],[Sub Ledger]],LedgerMapping[[#All],[Sub Ledger]],0))</f>
        <v>Depreciation</v>
      </c>
      <c r="J10644" s="22">
        <f>YEAR(Actuals[[#This Row],[Date]])</f>
        <v>2022</v>
      </c>
      <c r="K10644" s="22">
        <f>MONTH(Actuals[[#This Row],[Date]])</f>
        <v>7</v>
      </c>
      <c r="L10644" s="12"/>
    </row>
    <row r="10645" spans="1:12" x14ac:dyDescent="0.3">
      <c r="A10645">
        <v>5</v>
      </c>
      <c r="B10645">
        <v>8222</v>
      </c>
      <c r="C10645">
        <v>1</v>
      </c>
      <c r="D10645">
        <v>84000</v>
      </c>
      <c r="E10645" s="46">
        <v>44777</v>
      </c>
      <c r="F10645">
        <v>-160</v>
      </c>
      <c r="I10645" t="str">
        <f>INDEX(LedgerMapping[[#All],[Level 3]],MATCH(Actuals[[#This Row],[Sub Ledger]],LedgerMapping[[#All],[Sub Ledger]],0))</f>
        <v>Depreciation</v>
      </c>
      <c r="J10645" s="22">
        <f>YEAR(Actuals[[#This Row],[Date]])</f>
        <v>2022</v>
      </c>
      <c r="K10645" s="22">
        <f>MONTH(Actuals[[#This Row],[Date]])</f>
        <v>8</v>
      </c>
      <c r="L10645" s="12"/>
    </row>
    <row r="10646" spans="1:12" x14ac:dyDescent="0.3">
      <c r="A10646">
        <v>5</v>
      </c>
      <c r="B10646">
        <v>9343</v>
      </c>
      <c r="C10646">
        <v>1</v>
      </c>
      <c r="D10646">
        <v>84000</v>
      </c>
      <c r="E10646" s="46">
        <v>44805</v>
      </c>
      <c r="F10646">
        <v>-136</v>
      </c>
      <c r="I10646" t="str">
        <f>INDEX(LedgerMapping[[#All],[Level 3]],MATCH(Actuals[[#This Row],[Sub Ledger]],LedgerMapping[[#All],[Sub Ledger]],0))</f>
        <v>Depreciation</v>
      </c>
      <c r="J10646" s="22">
        <f>YEAR(Actuals[[#This Row],[Date]])</f>
        <v>2022</v>
      </c>
      <c r="K10646" s="22">
        <f>MONTH(Actuals[[#This Row],[Date]])</f>
        <v>9</v>
      </c>
      <c r="L10646" s="12"/>
    </row>
    <row r="10647" spans="1:12" x14ac:dyDescent="0.3">
      <c r="A10647">
        <v>5</v>
      </c>
      <c r="B10647">
        <v>10459</v>
      </c>
      <c r="C10647">
        <v>1</v>
      </c>
      <c r="D10647">
        <v>84000</v>
      </c>
      <c r="E10647" s="46">
        <v>44836</v>
      </c>
      <c r="F10647">
        <v>-156</v>
      </c>
      <c r="I10647" t="str">
        <f>INDEX(LedgerMapping[[#All],[Level 3]],MATCH(Actuals[[#This Row],[Sub Ledger]],LedgerMapping[[#All],[Sub Ledger]],0))</f>
        <v>Depreciation</v>
      </c>
      <c r="J10647" s="22">
        <f>YEAR(Actuals[[#This Row],[Date]])</f>
        <v>2022</v>
      </c>
      <c r="K10647" s="22">
        <f>MONTH(Actuals[[#This Row],[Date]])</f>
        <v>10</v>
      </c>
      <c r="L10647" s="12"/>
    </row>
    <row r="10648" spans="1:12" x14ac:dyDescent="0.3">
      <c r="A10648">
        <v>5</v>
      </c>
      <c r="B10648">
        <v>11580</v>
      </c>
      <c r="C10648">
        <v>1</v>
      </c>
      <c r="D10648">
        <v>84000</v>
      </c>
      <c r="E10648" s="46">
        <v>44866</v>
      </c>
      <c r="F10648">
        <v>-182</v>
      </c>
      <c r="I10648" t="str">
        <f>INDEX(LedgerMapping[[#All],[Level 3]],MATCH(Actuals[[#This Row],[Sub Ledger]],LedgerMapping[[#All],[Sub Ledger]],0))</f>
        <v>Depreciation</v>
      </c>
      <c r="J10648" s="22">
        <f>YEAR(Actuals[[#This Row],[Date]])</f>
        <v>2022</v>
      </c>
      <c r="K10648" s="22">
        <f>MONTH(Actuals[[#This Row],[Date]])</f>
        <v>11</v>
      </c>
      <c r="L10648" s="12"/>
    </row>
    <row r="10649" spans="1:12" x14ac:dyDescent="0.3">
      <c r="A10649">
        <v>5</v>
      </c>
      <c r="B10649">
        <v>12707</v>
      </c>
      <c r="C10649">
        <v>1</v>
      </c>
      <c r="D10649">
        <v>84000</v>
      </c>
      <c r="E10649" s="46">
        <v>44897</v>
      </c>
      <c r="F10649">
        <v>-189</v>
      </c>
      <c r="I10649" t="str">
        <f>INDEX(LedgerMapping[[#All],[Level 3]],MATCH(Actuals[[#This Row],[Sub Ledger]],LedgerMapping[[#All],[Sub Ledger]],0))</f>
        <v>Depreciation</v>
      </c>
      <c r="J10649" s="22">
        <f>YEAR(Actuals[[#This Row],[Date]])</f>
        <v>2022</v>
      </c>
      <c r="K10649" s="22">
        <f>MONTH(Actuals[[#This Row],[Date]])</f>
        <v>12</v>
      </c>
      <c r="L10649" s="12"/>
    </row>
    <row r="10650" spans="1:12" x14ac:dyDescent="0.3">
      <c r="A10650">
        <v>5</v>
      </c>
      <c r="B10650">
        <v>13725</v>
      </c>
      <c r="C10650">
        <v>1</v>
      </c>
      <c r="D10650">
        <v>84000</v>
      </c>
      <c r="E10650" s="46">
        <v>44927</v>
      </c>
      <c r="F10650">
        <v>-182</v>
      </c>
      <c r="I10650" t="str">
        <f>INDEX(LedgerMapping[[#All],[Level 3]],MATCH(Actuals[[#This Row],[Sub Ledger]],LedgerMapping[[#All],[Sub Ledger]],0))</f>
        <v>Depreciation</v>
      </c>
      <c r="J10650" s="22">
        <f>YEAR(Actuals[[#This Row],[Date]])</f>
        <v>2023</v>
      </c>
      <c r="K10650" s="22">
        <f>MONTH(Actuals[[#This Row],[Date]])</f>
        <v>1</v>
      </c>
      <c r="L10650" s="12"/>
    </row>
    <row r="10651" spans="1:12" x14ac:dyDescent="0.3">
      <c r="A10651">
        <v>5</v>
      </c>
      <c r="B10651">
        <v>14735</v>
      </c>
      <c r="C10651">
        <v>1</v>
      </c>
      <c r="D10651">
        <v>84000</v>
      </c>
      <c r="E10651" s="46">
        <v>44958</v>
      </c>
      <c r="F10651">
        <v>-168</v>
      </c>
      <c r="I10651" t="str">
        <f>INDEX(LedgerMapping[[#All],[Level 3]],MATCH(Actuals[[#This Row],[Sub Ledger]],LedgerMapping[[#All],[Sub Ledger]],0))</f>
        <v>Depreciation</v>
      </c>
      <c r="J10651" s="22">
        <f>YEAR(Actuals[[#This Row],[Date]])</f>
        <v>2023</v>
      </c>
      <c r="K10651" s="22">
        <f>MONTH(Actuals[[#This Row],[Date]])</f>
        <v>2</v>
      </c>
      <c r="L10651" s="12"/>
    </row>
    <row r="10652" spans="1:12" x14ac:dyDescent="0.3">
      <c r="A10652">
        <v>5</v>
      </c>
      <c r="B10652">
        <v>15715</v>
      </c>
      <c r="C10652">
        <v>1</v>
      </c>
      <c r="D10652">
        <v>84000</v>
      </c>
      <c r="E10652" s="46">
        <v>44988</v>
      </c>
      <c r="F10652">
        <v>-125</v>
      </c>
      <c r="I10652" t="str">
        <f>INDEX(LedgerMapping[[#All],[Level 3]],MATCH(Actuals[[#This Row],[Sub Ledger]],LedgerMapping[[#All],[Sub Ledger]],0))</f>
        <v>Depreciation</v>
      </c>
      <c r="J10652" s="22">
        <f>YEAR(Actuals[[#This Row],[Date]])</f>
        <v>2023</v>
      </c>
      <c r="K10652" s="22">
        <f>MONTH(Actuals[[#This Row],[Date]])</f>
        <v>3</v>
      </c>
      <c r="L10652" s="12"/>
    </row>
    <row r="10653" spans="1:12" x14ac:dyDescent="0.3">
      <c r="A10653">
        <v>5</v>
      </c>
      <c r="B10653">
        <v>16747</v>
      </c>
      <c r="C10653">
        <v>1</v>
      </c>
      <c r="D10653">
        <v>84000</v>
      </c>
      <c r="E10653" s="46">
        <v>45018</v>
      </c>
      <c r="F10653">
        <v>-160</v>
      </c>
      <c r="I10653" t="str">
        <f>INDEX(LedgerMapping[[#All],[Level 3]],MATCH(Actuals[[#This Row],[Sub Ledger]],LedgerMapping[[#All],[Sub Ledger]],0))</f>
        <v>Depreciation</v>
      </c>
      <c r="J10653" s="22">
        <f>YEAR(Actuals[[#This Row],[Date]])</f>
        <v>2023</v>
      </c>
      <c r="K10653" s="22">
        <f>MONTH(Actuals[[#This Row],[Date]])</f>
        <v>4</v>
      </c>
      <c r="L10653" s="12"/>
    </row>
    <row r="10654" spans="1:12" x14ac:dyDescent="0.3">
      <c r="A10654">
        <v>5</v>
      </c>
      <c r="B10654">
        <v>20841</v>
      </c>
      <c r="C10654">
        <v>1</v>
      </c>
      <c r="D10654">
        <v>84000</v>
      </c>
      <c r="E10654" s="46">
        <v>45141</v>
      </c>
      <c r="F10654">
        <v>-155</v>
      </c>
      <c r="I10654" t="str">
        <f>INDEX(LedgerMapping[[#All],[Level 3]],MATCH(Actuals[[#This Row],[Sub Ledger]],LedgerMapping[[#All],[Sub Ledger]],0))</f>
        <v>Depreciation</v>
      </c>
      <c r="J10654" s="22">
        <f>YEAR(Actuals[[#This Row],[Date]])</f>
        <v>2023</v>
      </c>
      <c r="K10654" s="22">
        <f>MONTH(Actuals[[#This Row],[Date]])</f>
        <v>8</v>
      </c>
      <c r="L10654" s="12"/>
    </row>
    <row r="10655" spans="1:12" x14ac:dyDescent="0.3">
      <c r="A10655">
        <v>5</v>
      </c>
      <c r="B10655">
        <v>21842</v>
      </c>
      <c r="C10655">
        <v>1</v>
      </c>
      <c r="D10655">
        <v>84000</v>
      </c>
      <c r="E10655" s="46">
        <v>45169</v>
      </c>
      <c r="F10655">
        <v>-168</v>
      </c>
      <c r="I10655" t="str">
        <f>INDEX(LedgerMapping[[#All],[Level 3]],MATCH(Actuals[[#This Row],[Sub Ledger]],LedgerMapping[[#All],[Sub Ledger]],0))</f>
        <v>Depreciation</v>
      </c>
      <c r="J10655" s="22">
        <f>YEAR(Actuals[[#This Row],[Date]])</f>
        <v>2023</v>
      </c>
      <c r="K10655" s="22">
        <f>MONTH(Actuals[[#This Row],[Date]])</f>
        <v>8</v>
      </c>
      <c r="L10655" s="12"/>
    </row>
    <row r="10656" spans="1:12" x14ac:dyDescent="0.3">
      <c r="A10656">
        <v>5</v>
      </c>
      <c r="B10656">
        <v>22819</v>
      </c>
      <c r="C10656">
        <v>1</v>
      </c>
      <c r="D10656">
        <v>84000</v>
      </c>
      <c r="E10656" s="46">
        <v>45200</v>
      </c>
      <c r="F10656">
        <v>-145</v>
      </c>
      <c r="I10656" t="str">
        <f>INDEX(LedgerMapping[[#All],[Level 3]],MATCH(Actuals[[#This Row],[Sub Ledger]],LedgerMapping[[#All],[Sub Ledger]],0))</f>
        <v>Depreciation</v>
      </c>
      <c r="J10656" s="22">
        <f>YEAR(Actuals[[#This Row],[Date]])</f>
        <v>2023</v>
      </c>
      <c r="K10656" s="22">
        <f>MONTH(Actuals[[#This Row],[Date]])</f>
        <v>10</v>
      </c>
      <c r="L10656" s="12"/>
    </row>
    <row r="10657" spans="1:12" x14ac:dyDescent="0.3">
      <c r="A10657">
        <v>5</v>
      </c>
      <c r="B10657">
        <v>23823</v>
      </c>
      <c r="C10657">
        <v>1</v>
      </c>
      <c r="D10657">
        <v>84000</v>
      </c>
      <c r="E10657" s="46">
        <v>45230</v>
      </c>
      <c r="F10657">
        <v>-162</v>
      </c>
      <c r="I10657" t="str">
        <f>INDEX(LedgerMapping[[#All],[Level 3]],MATCH(Actuals[[#This Row],[Sub Ledger]],LedgerMapping[[#All],[Sub Ledger]],0))</f>
        <v>Depreciation</v>
      </c>
      <c r="J10657" s="22">
        <f>YEAR(Actuals[[#This Row],[Date]])</f>
        <v>2023</v>
      </c>
      <c r="K10657" s="22">
        <f>MONTH(Actuals[[#This Row],[Date]])</f>
        <v>10</v>
      </c>
      <c r="L10657" s="12"/>
    </row>
    <row r="10658" spans="1:12" x14ac:dyDescent="0.3">
      <c r="A10658">
        <v>5</v>
      </c>
      <c r="B10658">
        <v>24852</v>
      </c>
      <c r="C10658">
        <v>1</v>
      </c>
      <c r="D10658">
        <v>84000</v>
      </c>
      <c r="E10658" s="46">
        <v>45261</v>
      </c>
      <c r="F10658">
        <v>-122</v>
      </c>
      <c r="I10658" t="str">
        <f>INDEX(LedgerMapping[[#All],[Level 3]],MATCH(Actuals[[#This Row],[Sub Ledger]],LedgerMapping[[#All],[Sub Ledger]],0))</f>
        <v>Depreciation</v>
      </c>
      <c r="J10658" s="22">
        <f>YEAR(Actuals[[#This Row],[Date]])</f>
        <v>2023</v>
      </c>
      <c r="K10658" s="22">
        <f>MONTH(Actuals[[#This Row],[Date]])</f>
        <v>12</v>
      </c>
      <c r="L10658" s="12"/>
    </row>
    <row r="10659" spans="1:12" x14ac:dyDescent="0.3">
      <c r="A10659">
        <v>5</v>
      </c>
      <c r="B10659">
        <v>25916</v>
      </c>
      <c r="C10659">
        <v>1</v>
      </c>
      <c r="D10659">
        <v>84000</v>
      </c>
      <c r="E10659" s="46">
        <v>45291</v>
      </c>
      <c r="F10659">
        <v>-208</v>
      </c>
      <c r="I10659" t="str">
        <f>INDEX(LedgerMapping[[#All],[Level 3]],MATCH(Actuals[[#This Row],[Sub Ledger]],LedgerMapping[[#All],[Sub Ledger]],0))</f>
        <v>Depreciation</v>
      </c>
      <c r="J10659" s="22">
        <f>YEAR(Actuals[[#This Row],[Date]])</f>
        <v>2023</v>
      </c>
      <c r="K10659" s="22">
        <f>MONTH(Actuals[[#This Row],[Date]])</f>
        <v>12</v>
      </c>
      <c r="L10659" s="12"/>
    </row>
    <row r="10660" spans="1:12" x14ac:dyDescent="0.3">
      <c r="A10660">
        <v>5</v>
      </c>
      <c r="B10660">
        <v>27049</v>
      </c>
      <c r="C10660">
        <v>1</v>
      </c>
      <c r="D10660">
        <v>84000</v>
      </c>
      <c r="E10660" s="46">
        <v>45322</v>
      </c>
      <c r="F10660">
        <v>-241</v>
      </c>
      <c r="I10660" t="str">
        <f>INDEX(LedgerMapping[[#All],[Level 3]],MATCH(Actuals[[#This Row],[Sub Ledger]],LedgerMapping[[#All],[Sub Ledger]],0))</f>
        <v>Depreciation</v>
      </c>
      <c r="J10660" s="22">
        <f>YEAR(Actuals[[#This Row],[Date]])</f>
        <v>2024</v>
      </c>
      <c r="K10660" s="22">
        <f>MONTH(Actuals[[#This Row],[Date]])</f>
        <v>1</v>
      </c>
      <c r="L10660" s="12"/>
    </row>
    <row r="10661" spans="1:12" x14ac:dyDescent="0.3">
      <c r="A10661">
        <v>5</v>
      </c>
      <c r="B10661">
        <v>28199</v>
      </c>
      <c r="C10661">
        <v>1</v>
      </c>
      <c r="D10661">
        <v>84000</v>
      </c>
      <c r="E10661" s="46">
        <v>45354</v>
      </c>
      <c r="F10661">
        <v>-229</v>
      </c>
      <c r="I10661" t="str">
        <f>INDEX(LedgerMapping[[#All],[Level 3]],MATCH(Actuals[[#This Row],[Sub Ledger]],LedgerMapping[[#All],[Sub Ledger]],0))</f>
        <v>Depreciation</v>
      </c>
      <c r="J10661" s="22">
        <f>YEAR(Actuals[[#This Row],[Date]])</f>
        <v>2024</v>
      </c>
      <c r="K10661" s="22">
        <f>MONTH(Actuals[[#This Row],[Date]])</f>
        <v>3</v>
      </c>
      <c r="L10661" s="12"/>
    </row>
    <row r="10662" spans="1:12" x14ac:dyDescent="0.3">
      <c r="A10662">
        <v>5</v>
      </c>
      <c r="B10662">
        <v>29353</v>
      </c>
      <c r="C10662">
        <v>1</v>
      </c>
      <c r="D10662">
        <v>84000</v>
      </c>
      <c r="E10662" s="46">
        <v>45384</v>
      </c>
      <c r="F10662">
        <v>-262</v>
      </c>
      <c r="I10662" t="str">
        <f>INDEX(LedgerMapping[[#All],[Level 3]],MATCH(Actuals[[#This Row],[Sub Ledger]],LedgerMapping[[#All],[Sub Ledger]],0))</f>
        <v>Depreciation</v>
      </c>
      <c r="J10662" s="22">
        <f>YEAR(Actuals[[#This Row],[Date]])</f>
        <v>2024</v>
      </c>
      <c r="K10662" s="22">
        <f>MONTH(Actuals[[#This Row],[Date]])</f>
        <v>4</v>
      </c>
      <c r="L10662" s="12"/>
    </row>
    <row r="10663" spans="1:12" x14ac:dyDescent="0.3">
      <c r="A10663">
        <v>5</v>
      </c>
      <c r="B10663">
        <v>30479</v>
      </c>
      <c r="C10663">
        <v>1</v>
      </c>
      <c r="D10663">
        <v>84000</v>
      </c>
      <c r="E10663" s="46">
        <v>45415</v>
      </c>
      <c r="F10663">
        <v>-221</v>
      </c>
      <c r="I10663" t="str">
        <f>INDEX(LedgerMapping[[#All],[Level 3]],MATCH(Actuals[[#This Row],[Sub Ledger]],LedgerMapping[[#All],[Sub Ledger]],0))</f>
        <v>Depreciation</v>
      </c>
      <c r="J10663" s="22">
        <f>YEAR(Actuals[[#This Row],[Date]])</f>
        <v>2024</v>
      </c>
      <c r="K10663" s="22">
        <f>MONTH(Actuals[[#This Row],[Date]])</f>
        <v>5</v>
      </c>
      <c r="L10663" s="12"/>
    </row>
    <row r="10664" spans="1:12" x14ac:dyDescent="0.3">
      <c r="A10664">
        <v>5</v>
      </c>
      <c r="B10664">
        <v>31605</v>
      </c>
      <c r="C10664">
        <v>1</v>
      </c>
      <c r="D10664">
        <v>84000</v>
      </c>
      <c r="E10664" s="46">
        <v>45445</v>
      </c>
      <c r="F10664">
        <v>-235</v>
      </c>
      <c r="I10664" t="str">
        <f>INDEX(LedgerMapping[[#All],[Level 3]],MATCH(Actuals[[#This Row],[Sub Ledger]],LedgerMapping[[#All],[Sub Ledger]],0))</f>
        <v>Depreciation</v>
      </c>
      <c r="J10664" s="22">
        <f>YEAR(Actuals[[#This Row],[Date]])</f>
        <v>2024</v>
      </c>
      <c r="K10664" s="22">
        <f>MONTH(Actuals[[#This Row],[Date]])</f>
        <v>6</v>
      </c>
      <c r="L10664" s="12"/>
    </row>
    <row r="10665" spans="1:12" x14ac:dyDescent="0.3">
      <c r="A10665">
        <v>5</v>
      </c>
      <c r="B10665">
        <v>32729</v>
      </c>
      <c r="C10665">
        <v>1</v>
      </c>
      <c r="D10665">
        <v>84000</v>
      </c>
      <c r="E10665" s="46">
        <v>45476</v>
      </c>
      <c r="F10665">
        <v>-257</v>
      </c>
      <c r="I10665" t="str">
        <f>INDEX(LedgerMapping[[#All],[Level 3]],MATCH(Actuals[[#This Row],[Sub Ledger]],LedgerMapping[[#All],[Sub Ledger]],0))</f>
        <v>Depreciation</v>
      </c>
      <c r="J10665" s="22">
        <f>YEAR(Actuals[[#This Row],[Date]])</f>
        <v>2024</v>
      </c>
      <c r="K10665" s="22">
        <f>MONTH(Actuals[[#This Row],[Date]])</f>
        <v>7</v>
      </c>
      <c r="L10665" s="12"/>
    </row>
    <row r="10666" spans="1:12" x14ac:dyDescent="0.3">
      <c r="A10666">
        <v>5</v>
      </c>
      <c r="B10666">
        <v>33854</v>
      </c>
      <c r="C10666">
        <v>1</v>
      </c>
      <c r="D10666">
        <v>84000</v>
      </c>
      <c r="E10666" s="46">
        <v>45507</v>
      </c>
      <c r="F10666">
        <v>-209</v>
      </c>
      <c r="I10666" t="str">
        <f>INDEX(LedgerMapping[[#All],[Level 3]],MATCH(Actuals[[#This Row],[Sub Ledger]],LedgerMapping[[#All],[Sub Ledger]],0))</f>
        <v>Depreciation</v>
      </c>
      <c r="J10666" s="22">
        <f>YEAR(Actuals[[#This Row],[Date]])</f>
        <v>2024</v>
      </c>
      <c r="K10666" s="22">
        <f>MONTH(Actuals[[#This Row],[Date]])</f>
        <v>8</v>
      </c>
      <c r="L10666" s="12"/>
    </row>
    <row r="10667" spans="1:12" x14ac:dyDescent="0.3">
      <c r="A10667">
        <v>5</v>
      </c>
      <c r="B10667">
        <v>35004</v>
      </c>
      <c r="C10667">
        <v>1</v>
      </c>
      <c r="D10667">
        <v>84000</v>
      </c>
      <c r="E10667" s="46">
        <v>45536</v>
      </c>
      <c r="F10667">
        <v>-297</v>
      </c>
      <c r="I10667" t="str">
        <f>INDEX(LedgerMapping[[#All],[Level 3]],MATCH(Actuals[[#This Row],[Sub Ledger]],LedgerMapping[[#All],[Sub Ledger]],0))</f>
        <v>Depreciation</v>
      </c>
      <c r="J10667" s="22">
        <f>YEAR(Actuals[[#This Row],[Date]])</f>
        <v>2024</v>
      </c>
      <c r="K10667" s="22">
        <f>MONTH(Actuals[[#This Row],[Date]])</f>
        <v>9</v>
      </c>
      <c r="L10667" s="12"/>
    </row>
    <row r="10668" spans="1:12" x14ac:dyDescent="0.3">
      <c r="A10668">
        <v>5</v>
      </c>
      <c r="B10668">
        <v>36154</v>
      </c>
      <c r="C10668">
        <v>1</v>
      </c>
      <c r="D10668">
        <v>84000</v>
      </c>
      <c r="E10668" s="46">
        <v>45567</v>
      </c>
      <c r="F10668">
        <v>-275</v>
      </c>
      <c r="I10668" t="str">
        <f>INDEX(LedgerMapping[[#All],[Level 3]],MATCH(Actuals[[#This Row],[Sub Ledger]],LedgerMapping[[#All],[Sub Ledger]],0))</f>
        <v>Depreciation</v>
      </c>
      <c r="J10668" s="22">
        <f>YEAR(Actuals[[#This Row],[Date]])</f>
        <v>2024</v>
      </c>
      <c r="K10668" s="22">
        <f>MONTH(Actuals[[#This Row],[Date]])</f>
        <v>10</v>
      </c>
      <c r="L10668" s="12"/>
    </row>
    <row r="10669" spans="1:12" x14ac:dyDescent="0.3">
      <c r="A10669">
        <v>5</v>
      </c>
      <c r="B10669">
        <v>37304</v>
      </c>
      <c r="C10669">
        <v>1</v>
      </c>
      <c r="D10669">
        <v>84000</v>
      </c>
      <c r="E10669" s="46">
        <v>45597</v>
      </c>
      <c r="F10669">
        <v>-259</v>
      </c>
      <c r="I10669" t="str">
        <f>INDEX(LedgerMapping[[#All],[Level 3]],MATCH(Actuals[[#This Row],[Sub Ledger]],LedgerMapping[[#All],[Sub Ledger]],0))</f>
        <v>Depreciation</v>
      </c>
      <c r="J10669" s="22">
        <f>YEAR(Actuals[[#This Row],[Date]])</f>
        <v>2024</v>
      </c>
      <c r="K10669" s="22">
        <f>MONTH(Actuals[[#This Row],[Date]])</f>
        <v>11</v>
      </c>
      <c r="L10669" s="12"/>
    </row>
    <row r="10670" spans="1:12" x14ac:dyDescent="0.3">
      <c r="A10670">
        <v>5</v>
      </c>
      <c r="B10670">
        <v>38454</v>
      </c>
      <c r="C10670">
        <v>1</v>
      </c>
      <c r="D10670">
        <v>84000</v>
      </c>
      <c r="E10670" s="46">
        <v>45628</v>
      </c>
      <c r="F10670">
        <v>-215</v>
      </c>
      <c r="I10670" t="str">
        <f>INDEX(LedgerMapping[[#All],[Level 3]],MATCH(Actuals[[#This Row],[Sub Ledger]],LedgerMapping[[#All],[Sub Ledger]],0))</f>
        <v>Depreciation</v>
      </c>
      <c r="J10670" s="22">
        <f>YEAR(Actuals[[#This Row],[Date]])</f>
        <v>2024</v>
      </c>
      <c r="K10670" s="22">
        <f>MONTH(Actuals[[#This Row],[Date]])</f>
        <v>12</v>
      </c>
      <c r="L10670" s="12"/>
    </row>
    <row r="10671" spans="1:12" x14ac:dyDescent="0.3">
      <c r="A10671">
        <v>5</v>
      </c>
      <c r="B10671">
        <v>19810</v>
      </c>
      <c r="C10671">
        <v>1</v>
      </c>
      <c r="D10671">
        <v>84000</v>
      </c>
      <c r="E10671" s="46">
        <v>45110</v>
      </c>
      <c r="F10671">
        <v>-135</v>
      </c>
      <c r="I10671" t="str">
        <f>INDEX(LedgerMapping[[#All],[Level 3]],MATCH(Actuals[[#This Row],[Sub Ledger]],LedgerMapping[[#All],[Sub Ledger]],0))</f>
        <v>Depreciation</v>
      </c>
      <c r="J10671" s="22">
        <f>YEAR(Actuals[[#This Row],[Date]])</f>
        <v>2023</v>
      </c>
      <c r="K10671" s="22">
        <f>MONTH(Actuals[[#This Row],[Date]])</f>
        <v>7</v>
      </c>
      <c r="L10671" s="12"/>
    </row>
    <row r="10672" spans="1:12" x14ac:dyDescent="0.3">
      <c r="A10672">
        <v>5</v>
      </c>
      <c r="B10672">
        <v>18782</v>
      </c>
      <c r="C10672">
        <v>1</v>
      </c>
      <c r="D10672">
        <v>84000</v>
      </c>
      <c r="E10672" s="46">
        <v>45079</v>
      </c>
      <c r="F10672">
        <v>-108</v>
      </c>
      <c r="I10672" t="str">
        <f>INDEX(LedgerMapping[[#All],[Level 3]],MATCH(Actuals[[#This Row],[Sub Ledger]],LedgerMapping[[#All],[Sub Ledger]],0))</f>
        <v>Depreciation</v>
      </c>
      <c r="J10672" s="22">
        <f>YEAR(Actuals[[#This Row],[Date]])</f>
        <v>2023</v>
      </c>
      <c r="K10672" s="22">
        <f>MONTH(Actuals[[#This Row],[Date]])</f>
        <v>6</v>
      </c>
      <c r="L10672" s="12"/>
    </row>
    <row r="10673" spans="1:12" x14ac:dyDescent="0.3">
      <c r="A10673">
        <v>5</v>
      </c>
      <c r="B10673">
        <v>17778</v>
      </c>
      <c r="C10673">
        <v>1</v>
      </c>
      <c r="D10673">
        <v>84000</v>
      </c>
      <c r="E10673" s="46">
        <v>45049</v>
      </c>
      <c r="F10673">
        <v>-110</v>
      </c>
      <c r="I10673" t="str">
        <f>INDEX(LedgerMapping[[#All],[Level 3]],MATCH(Actuals[[#This Row],[Sub Ledger]],LedgerMapping[[#All],[Sub Ledger]],0))</f>
        <v>Depreciation</v>
      </c>
      <c r="J10673" s="22">
        <f>YEAR(Actuals[[#This Row],[Date]])</f>
        <v>2023</v>
      </c>
      <c r="K10673" s="22">
        <f>MONTH(Actuals[[#This Row],[Date]])</f>
        <v>5</v>
      </c>
      <c r="L10673" s="12"/>
    </row>
    <row r="10674" spans="1:12" x14ac:dyDescent="0.3">
      <c r="A10674">
        <v>5</v>
      </c>
      <c r="B10674">
        <v>368</v>
      </c>
      <c r="C10674">
        <v>1</v>
      </c>
      <c r="D10674">
        <v>85000</v>
      </c>
      <c r="E10674" s="46">
        <v>44562</v>
      </c>
      <c r="F10674">
        <v>-138</v>
      </c>
      <c r="I10674" t="str">
        <f>INDEX(LedgerMapping[[#All],[Level 3]],MATCH(Actuals[[#This Row],[Sub Ledger]],LedgerMapping[[#All],[Sub Ledger]],0))</f>
        <v>Ammortisation</v>
      </c>
      <c r="J10674" s="22">
        <f>YEAR(Actuals[[#This Row],[Date]])</f>
        <v>2022</v>
      </c>
      <c r="K10674" s="22">
        <f>MONTH(Actuals[[#This Row],[Date]])</f>
        <v>1</v>
      </c>
      <c r="L10674" s="12"/>
    </row>
    <row r="10675" spans="1:12" x14ac:dyDescent="0.3">
      <c r="A10675">
        <v>5</v>
      </c>
      <c r="B10675">
        <v>1492</v>
      </c>
      <c r="C10675">
        <v>1</v>
      </c>
      <c r="D10675">
        <v>85000</v>
      </c>
      <c r="E10675" s="46">
        <v>44593</v>
      </c>
      <c r="F10675">
        <v>-190</v>
      </c>
      <c r="I10675" t="str">
        <f>INDEX(LedgerMapping[[#All],[Level 3]],MATCH(Actuals[[#This Row],[Sub Ledger]],LedgerMapping[[#All],[Sub Ledger]],0))</f>
        <v>Ammortisation</v>
      </c>
      <c r="J10675" s="22">
        <f>YEAR(Actuals[[#This Row],[Date]])</f>
        <v>2022</v>
      </c>
      <c r="K10675" s="22">
        <f>MONTH(Actuals[[#This Row],[Date]])</f>
        <v>2</v>
      </c>
      <c r="L10675" s="12"/>
    </row>
    <row r="10676" spans="1:12" x14ac:dyDescent="0.3">
      <c r="A10676">
        <v>5</v>
      </c>
      <c r="B10676">
        <v>2614</v>
      </c>
      <c r="C10676">
        <v>1</v>
      </c>
      <c r="D10676">
        <v>85000</v>
      </c>
      <c r="E10676" s="46">
        <v>44624</v>
      </c>
      <c r="F10676">
        <v>-160</v>
      </c>
      <c r="I10676" t="str">
        <f>INDEX(LedgerMapping[[#All],[Level 3]],MATCH(Actuals[[#This Row],[Sub Ledger]],LedgerMapping[[#All],[Sub Ledger]],0))</f>
        <v>Ammortisation</v>
      </c>
      <c r="J10676" s="22">
        <f>YEAR(Actuals[[#This Row],[Date]])</f>
        <v>2022</v>
      </c>
      <c r="K10676" s="22">
        <f>MONTH(Actuals[[#This Row],[Date]])</f>
        <v>3</v>
      </c>
      <c r="L10676" s="12"/>
    </row>
    <row r="10677" spans="1:12" x14ac:dyDescent="0.3">
      <c r="A10677">
        <v>5</v>
      </c>
      <c r="B10677">
        <v>3736</v>
      </c>
      <c r="C10677">
        <v>1</v>
      </c>
      <c r="D10677">
        <v>85000</v>
      </c>
      <c r="E10677" s="46">
        <v>44654</v>
      </c>
      <c r="F10677">
        <v>-133</v>
      </c>
      <c r="I10677" t="str">
        <f>INDEX(LedgerMapping[[#All],[Level 3]],MATCH(Actuals[[#This Row],[Sub Ledger]],LedgerMapping[[#All],[Sub Ledger]],0))</f>
        <v>Ammortisation</v>
      </c>
      <c r="J10677" s="22">
        <f>YEAR(Actuals[[#This Row],[Date]])</f>
        <v>2022</v>
      </c>
      <c r="K10677" s="22">
        <f>MONTH(Actuals[[#This Row],[Date]])</f>
        <v>4</v>
      </c>
      <c r="L10677" s="12"/>
    </row>
    <row r="10678" spans="1:12" x14ac:dyDescent="0.3">
      <c r="A10678">
        <v>5</v>
      </c>
      <c r="B10678">
        <v>4856</v>
      </c>
      <c r="C10678">
        <v>1</v>
      </c>
      <c r="D10678">
        <v>85000</v>
      </c>
      <c r="E10678" s="46">
        <v>44685</v>
      </c>
      <c r="F10678">
        <v>-167</v>
      </c>
      <c r="I10678" t="str">
        <f>INDEX(LedgerMapping[[#All],[Level 3]],MATCH(Actuals[[#This Row],[Sub Ledger]],LedgerMapping[[#All],[Sub Ledger]],0))</f>
        <v>Ammortisation</v>
      </c>
      <c r="J10678" s="22">
        <f>YEAR(Actuals[[#This Row],[Date]])</f>
        <v>2022</v>
      </c>
      <c r="K10678" s="22">
        <f>MONTH(Actuals[[#This Row],[Date]])</f>
        <v>5</v>
      </c>
      <c r="L10678" s="12"/>
    </row>
    <row r="10679" spans="1:12" x14ac:dyDescent="0.3">
      <c r="A10679">
        <v>5</v>
      </c>
      <c r="B10679">
        <v>5980</v>
      </c>
      <c r="C10679">
        <v>1</v>
      </c>
      <c r="D10679">
        <v>85000</v>
      </c>
      <c r="E10679" s="46">
        <v>44715</v>
      </c>
      <c r="F10679">
        <v>-164</v>
      </c>
      <c r="I10679" t="str">
        <f>INDEX(LedgerMapping[[#All],[Level 3]],MATCH(Actuals[[#This Row],[Sub Ledger]],LedgerMapping[[#All],[Sub Ledger]],0))</f>
        <v>Ammortisation</v>
      </c>
      <c r="J10679" s="22">
        <f>YEAR(Actuals[[#This Row],[Date]])</f>
        <v>2022</v>
      </c>
      <c r="K10679" s="22">
        <f>MONTH(Actuals[[#This Row],[Date]])</f>
        <v>6</v>
      </c>
      <c r="L10679" s="12"/>
    </row>
    <row r="10680" spans="1:12" x14ac:dyDescent="0.3">
      <c r="A10680">
        <v>5</v>
      </c>
      <c r="B10680">
        <v>7103</v>
      </c>
      <c r="C10680">
        <v>1</v>
      </c>
      <c r="D10680">
        <v>85000</v>
      </c>
      <c r="E10680" s="46">
        <v>44746</v>
      </c>
      <c r="F10680">
        <v>-122</v>
      </c>
      <c r="I10680" t="str">
        <f>INDEX(LedgerMapping[[#All],[Level 3]],MATCH(Actuals[[#This Row],[Sub Ledger]],LedgerMapping[[#All],[Sub Ledger]],0))</f>
        <v>Ammortisation</v>
      </c>
      <c r="J10680" s="22">
        <f>YEAR(Actuals[[#This Row],[Date]])</f>
        <v>2022</v>
      </c>
      <c r="K10680" s="22">
        <f>MONTH(Actuals[[#This Row],[Date]])</f>
        <v>7</v>
      </c>
      <c r="L10680" s="12"/>
    </row>
    <row r="10681" spans="1:12" x14ac:dyDescent="0.3">
      <c r="A10681">
        <v>5</v>
      </c>
      <c r="B10681">
        <v>8224</v>
      </c>
      <c r="C10681">
        <v>1</v>
      </c>
      <c r="D10681">
        <v>85000</v>
      </c>
      <c r="E10681" s="46">
        <v>44777</v>
      </c>
      <c r="F10681">
        <v>-147</v>
      </c>
      <c r="I10681" t="str">
        <f>INDEX(LedgerMapping[[#All],[Level 3]],MATCH(Actuals[[#This Row],[Sub Ledger]],LedgerMapping[[#All],[Sub Ledger]],0))</f>
        <v>Ammortisation</v>
      </c>
      <c r="J10681" s="22">
        <f>YEAR(Actuals[[#This Row],[Date]])</f>
        <v>2022</v>
      </c>
      <c r="K10681" s="22">
        <f>MONTH(Actuals[[#This Row],[Date]])</f>
        <v>8</v>
      </c>
      <c r="L10681" s="12"/>
    </row>
    <row r="10682" spans="1:12" x14ac:dyDescent="0.3">
      <c r="A10682">
        <v>5</v>
      </c>
      <c r="B10682">
        <v>9346</v>
      </c>
      <c r="C10682">
        <v>1</v>
      </c>
      <c r="D10682">
        <v>85000</v>
      </c>
      <c r="E10682" s="46">
        <v>44805</v>
      </c>
      <c r="F10682">
        <v>-131</v>
      </c>
      <c r="I10682" t="str">
        <f>INDEX(LedgerMapping[[#All],[Level 3]],MATCH(Actuals[[#This Row],[Sub Ledger]],LedgerMapping[[#All],[Sub Ledger]],0))</f>
        <v>Ammortisation</v>
      </c>
      <c r="J10682" s="22">
        <f>YEAR(Actuals[[#This Row],[Date]])</f>
        <v>2022</v>
      </c>
      <c r="K10682" s="22">
        <f>MONTH(Actuals[[#This Row],[Date]])</f>
        <v>9</v>
      </c>
      <c r="L10682" s="12"/>
    </row>
    <row r="10683" spans="1:12" x14ac:dyDescent="0.3">
      <c r="A10683">
        <v>5</v>
      </c>
      <c r="B10683">
        <v>10461</v>
      </c>
      <c r="C10683">
        <v>1</v>
      </c>
      <c r="D10683">
        <v>85000</v>
      </c>
      <c r="E10683" s="46">
        <v>44836</v>
      </c>
      <c r="F10683">
        <v>-144</v>
      </c>
      <c r="I10683" t="str">
        <f>INDEX(LedgerMapping[[#All],[Level 3]],MATCH(Actuals[[#This Row],[Sub Ledger]],LedgerMapping[[#All],[Sub Ledger]],0))</f>
        <v>Ammortisation</v>
      </c>
      <c r="J10683" s="22">
        <f>YEAR(Actuals[[#This Row],[Date]])</f>
        <v>2022</v>
      </c>
      <c r="K10683" s="22">
        <f>MONTH(Actuals[[#This Row],[Date]])</f>
        <v>10</v>
      </c>
      <c r="L10683" s="12"/>
    </row>
    <row r="10684" spans="1:12" x14ac:dyDescent="0.3">
      <c r="A10684">
        <v>5</v>
      </c>
      <c r="B10684">
        <v>11581</v>
      </c>
      <c r="C10684">
        <v>1</v>
      </c>
      <c r="D10684">
        <v>85000</v>
      </c>
      <c r="E10684" s="46">
        <v>44866</v>
      </c>
      <c r="F10684">
        <v>-163</v>
      </c>
      <c r="I10684" t="str">
        <f>INDEX(LedgerMapping[[#All],[Level 3]],MATCH(Actuals[[#This Row],[Sub Ledger]],LedgerMapping[[#All],[Sub Ledger]],0))</f>
        <v>Ammortisation</v>
      </c>
      <c r="J10684" s="22">
        <f>YEAR(Actuals[[#This Row],[Date]])</f>
        <v>2022</v>
      </c>
      <c r="K10684" s="22">
        <f>MONTH(Actuals[[#This Row],[Date]])</f>
        <v>11</v>
      </c>
      <c r="L10684" s="12"/>
    </row>
    <row r="10685" spans="1:12" x14ac:dyDescent="0.3">
      <c r="A10685">
        <v>5</v>
      </c>
      <c r="B10685">
        <v>12709</v>
      </c>
      <c r="C10685">
        <v>1</v>
      </c>
      <c r="D10685">
        <v>85000</v>
      </c>
      <c r="E10685" s="46">
        <v>44897</v>
      </c>
      <c r="F10685">
        <v>-172</v>
      </c>
      <c r="I10685" t="str">
        <f>INDEX(LedgerMapping[[#All],[Level 3]],MATCH(Actuals[[#This Row],[Sub Ledger]],LedgerMapping[[#All],[Sub Ledger]],0))</f>
        <v>Ammortisation</v>
      </c>
      <c r="J10685" s="22">
        <f>YEAR(Actuals[[#This Row],[Date]])</f>
        <v>2022</v>
      </c>
      <c r="K10685" s="22">
        <f>MONTH(Actuals[[#This Row],[Date]])</f>
        <v>12</v>
      </c>
      <c r="L10685" s="12"/>
    </row>
    <row r="10686" spans="1:12" x14ac:dyDescent="0.3">
      <c r="A10686">
        <v>5</v>
      </c>
      <c r="B10686">
        <v>13726</v>
      </c>
      <c r="C10686">
        <v>1</v>
      </c>
      <c r="D10686">
        <v>85000</v>
      </c>
      <c r="E10686" s="46">
        <v>44927</v>
      </c>
      <c r="F10686">
        <v>-162</v>
      </c>
      <c r="I10686" t="str">
        <f>INDEX(LedgerMapping[[#All],[Level 3]],MATCH(Actuals[[#This Row],[Sub Ledger]],LedgerMapping[[#All],[Sub Ledger]],0))</f>
        <v>Ammortisation</v>
      </c>
      <c r="J10686" s="22">
        <f>YEAR(Actuals[[#This Row],[Date]])</f>
        <v>2023</v>
      </c>
      <c r="K10686" s="22">
        <f>MONTH(Actuals[[#This Row],[Date]])</f>
        <v>1</v>
      </c>
      <c r="L10686" s="12"/>
    </row>
    <row r="10687" spans="1:12" x14ac:dyDescent="0.3">
      <c r="A10687">
        <v>5</v>
      </c>
      <c r="B10687">
        <v>14736</v>
      </c>
      <c r="C10687">
        <v>1</v>
      </c>
      <c r="D10687">
        <v>85000</v>
      </c>
      <c r="E10687" s="46">
        <v>44958</v>
      </c>
      <c r="F10687">
        <v>-155</v>
      </c>
      <c r="I10687" t="str">
        <f>INDEX(LedgerMapping[[#All],[Level 3]],MATCH(Actuals[[#This Row],[Sub Ledger]],LedgerMapping[[#All],[Sub Ledger]],0))</f>
        <v>Ammortisation</v>
      </c>
      <c r="J10687" s="22">
        <f>YEAR(Actuals[[#This Row],[Date]])</f>
        <v>2023</v>
      </c>
      <c r="K10687" s="22">
        <f>MONTH(Actuals[[#This Row],[Date]])</f>
        <v>2</v>
      </c>
      <c r="L10687" s="12"/>
    </row>
    <row r="10688" spans="1:12" x14ac:dyDescent="0.3">
      <c r="A10688">
        <v>5</v>
      </c>
      <c r="B10688">
        <v>15716</v>
      </c>
      <c r="C10688">
        <v>1</v>
      </c>
      <c r="D10688">
        <v>85000</v>
      </c>
      <c r="E10688" s="46">
        <v>44988</v>
      </c>
      <c r="F10688">
        <v>-116</v>
      </c>
      <c r="I10688" t="str">
        <f>INDEX(LedgerMapping[[#All],[Level 3]],MATCH(Actuals[[#This Row],[Sub Ledger]],LedgerMapping[[#All],[Sub Ledger]],0))</f>
        <v>Ammortisation</v>
      </c>
      <c r="J10688" s="22">
        <f>YEAR(Actuals[[#This Row],[Date]])</f>
        <v>2023</v>
      </c>
      <c r="K10688" s="22">
        <f>MONTH(Actuals[[#This Row],[Date]])</f>
        <v>3</v>
      </c>
      <c r="L10688" s="12"/>
    </row>
    <row r="10689" spans="1:12" x14ac:dyDescent="0.3">
      <c r="A10689">
        <v>5</v>
      </c>
      <c r="B10689">
        <v>16748</v>
      </c>
      <c r="C10689">
        <v>1</v>
      </c>
      <c r="D10689">
        <v>85000</v>
      </c>
      <c r="E10689" s="46">
        <v>45018</v>
      </c>
      <c r="F10689">
        <v>-149</v>
      </c>
      <c r="I10689" t="str">
        <f>INDEX(LedgerMapping[[#All],[Level 3]],MATCH(Actuals[[#This Row],[Sub Ledger]],LedgerMapping[[#All],[Sub Ledger]],0))</f>
        <v>Ammortisation</v>
      </c>
      <c r="J10689" s="22">
        <f>YEAR(Actuals[[#This Row],[Date]])</f>
        <v>2023</v>
      </c>
      <c r="K10689" s="22">
        <f>MONTH(Actuals[[#This Row],[Date]])</f>
        <v>4</v>
      </c>
      <c r="L10689" s="12"/>
    </row>
    <row r="10690" spans="1:12" x14ac:dyDescent="0.3">
      <c r="A10690">
        <v>5</v>
      </c>
      <c r="B10690">
        <v>17779</v>
      </c>
      <c r="C10690">
        <v>1</v>
      </c>
      <c r="D10690">
        <v>85000</v>
      </c>
      <c r="E10690" s="46">
        <v>45049</v>
      </c>
      <c r="F10690">
        <v>-108</v>
      </c>
      <c r="I10690" t="str">
        <f>INDEX(LedgerMapping[[#All],[Level 3]],MATCH(Actuals[[#This Row],[Sub Ledger]],LedgerMapping[[#All],[Sub Ledger]],0))</f>
        <v>Ammortisation</v>
      </c>
      <c r="J10690" s="22">
        <f>YEAR(Actuals[[#This Row],[Date]])</f>
        <v>2023</v>
      </c>
      <c r="K10690" s="22">
        <f>MONTH(Actuals[[#This Row],[Date]])</f>
        <v>5</v>
      </c>
      <c r="L10690" s="12"/>
    </row>
    <row r="10691" spans="1:12" x14ac:dyDescent="0.3">
      <c r="A10691">
        <v>5</v>
      </c>
      <c r="B10691">
        <v>18783</v>
      </c>
      <c r="C10691">
        <v>1</v>
      </c>
      <c r="D10691">
        <v>85000</v>
      </c>
      <c r="E10691" s="46">
        <v>45079</v>
      </c>
      <c r="F10691">
        <v>-105</v>
      </c>
      <c r="I10691" t="str">
        <f>INDEX(LedgerMapping[[#All],[Level 3]],MATCH(Actuals[[#This Row],[Sub Ledger]],LedgerMapping[[#All],[Sub Ledger]],0))</f>
        <v>Ammortisation</v>
      </c>
      <c r="J10691" s="22">
        <f>YEAR(Actuals[[#This Row],[Date]])</f>
        <v>2023</v>
      </c>
      <c r="K10691" s="22">
        <f>MONTH(Actuals[[#This Row],[Date]])</f>
        <v>6</v>
      </c>
      <c r="L10691" s="12"/>
    </row>
    <row r="10692" spans="1:12" x14ac:dyDescent="0.3">
      <c r="A10692">
        <v>5</v>
      </c>
      <c r="B10692">
        <v>19811</v>
      </c>
      <c r="C10692">
        <v>1</v>
      </c>
      <c r="D10692">
        <v>85000</v>
      </c>
      <c r="E10692" s="46">
        <v>45110</v>
      </c>
      <c r="F10692">
        <v>-131</v>
      </c>
      <c r="I10692" t="str">
        <f>INDEX(LedgerMapping[[#All],[Level 3]],MATCH(Actuals[[#This Row],[Sub Ledger]],LedgerMapping[[#All],[Sub Ledger]],0))</f>
        <v>Ammortisation</v>
      </c>
      <c r="J10692" s="22">
        <f>YEAR(Actuals[[#This Row],[Date]])</f>
        <v>2023</v>
      </c>
      <c r="K10692" s="22">
        <f>MONTH(Actuals[[#This Row],[Date]])</f>
        <v>7</v>
      </c>
      <c r="L10692" s="12"/>
    </row>
    <row r="10693" spans="1:12" x14ac:dyDescent="0.3">
      <c r="A10693">
        <v>5</v>
      </c>
      <c r="B10693">
        <v>20842</v>
      </c>
      <c r="C10693">
        <v>1</v>
      </c>
      <c r="D10693">
        <v>85000</v>
      </c>
      <c r="E10693" s="46">
        <v>45141</v>
      </c>
      <c r="F10693">
        <v>-142</v>
      </c>
      <c r="I10693" t="str">
        <f>INDEX(LedgerMapping[[#All],[Level 3]],MATCH(Actuals[[#This Row],[Sub Ledger]],LedgerMapping[[#All],[Sub Ledger]],0))</f>
        <v>Ammortisation</v>
      </c>
      <c r="J10693" s="22">
        <f>YEAR(Actuals[[#This Row],[Date]])</f>
        <v>2023</v>
      </c>
      <c r="K10693" s="22">
        <f>MONTH(Actuals[[#This Row],[Date]])</f>
        <v>8</v>
      </c>
      <c r="L10693" s="12"/>
    </row>
    <row r="10694" spans="1:12" x14ac:dyDescent="0.3">
      <c r="A10694">
        <v>5</v>
      </c>
      <c r="B10694">
        <v>21843</v>
      </c>
      <c r="C10694">
        <v>1</v>
      </c>
      <c r="D10694">
        <v>85000</v>
      </c>
      <c r="E10694" s="46">
        <v>45169</v>
      </c>
      <c r="F10694">
        <v>-155</v>
      </c>
      <c r="I10694" t="str">
        <f>INDEX(LedgerMapping[[#All],[Level 3]],MATCH(Actuals[[#This Row],[Sub Ledger]],LedgerMapping[[#All],[Sub Ledger]],0))</f>
        <v>Ammortisation</v>
      </c>
      <c r="J10694" s="22">
        <f>YEAR(Actuals[[#This Row],[Date]])</f>
        <v>2023</v>
      </c>
      <c r="K10694" s="22">
        <f>MONTH(Actuals[[#This Row],[Date]])</f>
        <v>8</v>
      </c>
      <c r="L10694" s="12"/>
    </row>
    <row r="10695" spans="1:12" x14ac:dyDescent="0.3">
      <c r="A10695">
        <v>5</v>
      </c>
      <c r="B10695">
        <v>22820</v>
      </c>
      <c r="C10695">
        <v>1</v>
      </c>
      <c r="D10695">
        <v>85000</v>
      </c>
      <c r="E10695" s="46">
        <v>45200</v>
      </c>
      <c r="F10695">
        <v>-138</v>
      </c>
      <c r="I10695" t="str">
        <f>INDEX(LedgerMapping[[#All],[Level 3]],MATCH(Actuals[[#This Row],[Sub Ledger]],LedgerMapping[[#All],[Sub Ledger]],0))</f>
        <v>Ammortisation</v>
      </c>
      <c r="J10695" s="22">
        <f>YEAR(Actuals[[#This Row],[Date]])</f>
        <v>2023</v>
      </c>
      <c r="K10695" s="22">
        <f>MONTH(Actuals[[#This Row],[Date]])</f>
        <v>10</v>
      </c>
      <c r="L10695" s="12"/>
    </row>
    <row r="10696" spans="1:12" x14ac:dyDescent="0.3">
      <c r="A10696">
        <v>5</v>
      </c>
      <c r="B10696">
        <v>23824</v>
      </c>
      <c r="C10696">
        <v>1</v>
      </c>
      <c r="D10696">
        <v>85000</v>
      </c>
      <c r="E10696" s="46">
        <v>45230</v>
      </c>
      <c r="F10696">
        <v>-143</v>
      </c>
      <c r="I10696" t="str">
        <f>INDEX(LedgerMapping[[#All],[Level 3]],MATCH(Actuals[[#This Row],[Sub Ledger]],LedgerMapping[[#All],[Sub Ledger]],0))</f>
        <v>Ammortisation</v>
      </c>
      <c r="J10696" s="22">
        <f>YEAR(Actuals[[#This Row],[Date]])</f>
        <v>2023</v>
      </c>
      <c r="K10696" s="22">
        <f>MONTH(Actuals[[#This Row],[Date]])</f>
        <v>10</v>
      </c>
      <c r="L10696" s="12"/>
    </row>
    <row r="10697" spans="1:12" x14ac:dyDescent="0.3">
      <c r="A10697">
        <v>5</v>
      </c>
      <c r="B10697">
        <v>24853</v>
      </c>
      <c r="C10697">
        <v>1</v>
      </c>
      <c r="D10697">
        <v>85000</v>
      </c>
      <c r="E10697" s="46">
        <v>45261</v>
      </c>
      <c r="F10697">
        <v>-114</v>
      </c>
      <c r="I10697" t="str">
        <f>INDEX(LedgerMapping[[#All],[Level 3]],MATCH(Actuals[[#This Row],[Sub Ledger]],LedgerMapping[[#All],[Sub Ledger]],0))</f>
        <v>Ammortisation</v>
      </c>
      <c r="J10697" s="22">
        <f>YEAR(Actuals[[#This Row],[Date]])</f>
        <v>2023</v>
      </c>
      <c r="K10697" s="22">
        <f>MONTH(Actuals[[#This Row],[Date]])</f>
        <v>12</v>
      </c>
      <c r="L10697" s="12"/>
    </row>
    <row r="10698" spans="1:12" x14ac:dyDescent="0.3">
      <c r="A10698">
        <v>5</v>
      </c>
      <c r="B10698">
        <v>25917</v>
      </c>
      <c r="C10698">
        <v>1</v>
      </c>
      <c r="D10698">
        <v>85000</v>
      </c>
      <c r="E10698" s="46">
        <v>45291</v>
      </c>
      <c r="F10698">
        <v>-188</v>
      </c>
      <c r="I10698" t="str">
        <f>INDEX(LedgerMapping[[#All],[Level 3]],MATCH(Actuals[[#This Row],[Sub Ledger]],LedgerMapping[[#All],[Sub Ledger]],0))</f>
        <v>Ammortisation</v>
      </c>
      <c r="J10698" s="22">
        <f>YEAR(Actuals[[#This Row],[Date]])</f>
        <v>2023</v>
      </c>
      <c r="K10698" s="22">
        <f>MONTH(Actuals[[#This Row],[Date]])</f>
        <v>12</v>
      </c>
      <c r="L10698" s="12"/>
    </row>
    <row r="10699" spans="1:12" x14ac:dyDescent="0.3">
      <c r="A10699">
        <v>5</v>
      </c>
      <c r="B10699">
        <v>27050</v>
      </c>
      <c r="C10699">
        <v>1</v>
      </c>
      <c r="D10699">
        <v>85000</v>
      </c>
      <c r="E10699" s="46">
        <v>45322</v>
      </c>
      <c r="F10699">
        <v>-224</v>
      </c>
      <c r="I10699" t="str">
        <f>INDEX(LedgerMapping[[#All],[Level 3]],MATCH(Actuals[[#This Row],[Sub Ledger]],LedgerMapping[[#All],[Sub Ledger]],0))</f>
        <v>Ammortisation</v>
      </c>
      <c r="J10699" s="22">
        <f>YEAR(Actuals[[#This Row],[Date]])</f>
        <v>2024</v>
      </c>
      <c r="K10699" s="22">
        <f>MONTH(Actuals[[#This Row],[Date]])</f>
        <v>1</v>
      </c>
      <c r="L10699" s="12"/>
    </row>
    <row r="10700" spans="1:12" x14ac:dyDescent="0.3">
      <c r="A10700">
        <v>5</v>
      </c>
      <c r="B10700">
        <v>28200</v>
      </c>
      <c r="C10700">
        <v>1</v>
      </c>
      <c r="D10700">
        <v>85000</v>
      </c>
      <c r="E10700" s="46">
        <v>45354</v>
      </c>
      <c r="F10700">
        <v>-211</v>
      </c>
      <c r="I10700" t="str">
        <f>INDEX(LedgerMapping[[#All],[Level 3]],MATCH(Actuals[[#This Row],[Sub Ledger]],LedgerMapping[[#All],[Sub Ledger]],0))</f>
        <v>Ammortisation</v>
      </c>
      <c r="J10700" s="22">
        <f>YEAR(Actuals[[#This Row],[Date]])</f>
        <v>2024</v>
      </c>
      <c r="K10700" s="22">
        <f>MONTH(Actuals[[#This Row],[Date]])</f>
        <v>3</v>
      </c>
      <c r="L10700" s="12"/>
    </row>
    <row r="10701" spans="1:12" x14ac:dyDescent="0.3">
      <c r="A10701">
        <v>5</v>
      </c>
      <c r="B10701">
        <v>29354</v>
      </c>
      <c r="C10701">
        <v>1</v>
      </c>
      <c r="D10701">
        <v>85000</v>
      </c>
      <c r="E10701" s="46">
        <v>45384</v>
      </c>
      <c r="F10701">
        <v>-234</v>
      </c>
      <c r="I10701" t="str">
        <f>INDEX(LedgerMapping[[#All],[Level 3]],MATCH(Actuals[[#This Row],[Sub Ledger]],LedgerMapping[[#All],[Sub Ledger]],0))</f>
        <v>Ammortisation</v>
      </c>
      <c r="J10701" s="22">
        <f>YEAR(Actuals[[#This Row],[Date]])</f>
        <v>2024</v>
      </c>
      <c r="K10701" s="22">
        <f>MONTH(Actuals[[#This Row],[Date]])</f>
        <v>4</v>
      </c>
      <c r="L10701" s="12"/>
    </row>
    <row r="10702" spans="1:12" x14ac:dyDescent="0.3">
      <c r="A10702">
        <v>5</v>
      </c>
      <c r="B10702">
        <v>30480</v>
      </c>
      <c r="C10702">
        <v>1</v>
      </c>
      <c r="D10702">
        <v>85000</v>
      </c>
      <c r="E10702" s="46">
        <v>45415</v>
      </c>
      <c r="F10702">
        <v>-211</v>
      </c>
      <c r="I10702" t="str">
        <f>INDEX(LedgerMapping[[#All],[Level 3]],MATCH(Actuals[[#This Row],[Sub Ledger]],LedgerMapping[[#All],[Sub Ledger]],0))</f>
        <v>Ammortisation</v>
      </c>
      <c r="J10702" s="22">
        <f>YEAR(Actuals[[#This Row],[Date]])</f>
        <v>2024</v>
      </c>
      <c r="K10702" s="22">
        <f>MONTH(Actuals[[#This Row],[Date]])</f>
        <v>5</v>
      </c>
      <c r="L10702" s="12"/>
    </row>
    <row r="10703" spans="1:12" x14ac:dyDescent="0.3">
      <c r="A10703">
        <v>5</v>
      </c>
      <c r="B10703">
        <v>31606</v>
      </c>
      <c r="C10703">
        <v>1</v>
      </c>
      <c r="D10703">
        <v>85000</v>
      </c>
      <c r="E10703" s="46">
        <v>45445</v>
      </c>
      <c r="F10703">
        <v>-223</v>
      </c>
      <c r="I10703" t="str">
        <f>INDEX(LedgerMapping[[#All],[Level 3]],MATCH(Actuals[[#This Row],[Sub Ledger]],LedgerMapping[[#All],[Sub Ledger]],0))</f>
        <v>Ammortisation</v>
      </c>
      <c r="J10703" s="22">
        <f>YEAR(Actuals[[#This Row],[Date]])</f>
        <v>2024</v>
      </c>
      <c r="K10703" s="22">
        <f>MONTH(Actuals[[#This Row],[Date]])</f>
        <v>6</v>
      </c>
      <c r="L10703" s="12"/>
    </row>
    <row r="10704" spans="1:12" x14ac:dyDescent="0.3">
      <c r="A10704">
        <v>5</v>
      </c>
      <c r="B10704">
        <v>32730</v>
      </c>
      <c r="C10704">
        <v>1</v>
      </c>
      <c r="D10704">
        <v>85000</v>
      </c>
      <c r="E10704" s="46">
        <v>45476</v>
      </c>
      <c r="F10704">
        <v>-234</v>
      </c>
      <c r="I10704" t="str">
        <f>INDEX(LedgerMapping[[#All],[Level 3]],MATCH(Actuals[[#This Row],[Sub Ledger]],LedgerMapping[[#All],[Sub Ledger]],0))</f>
        <v>Ammortisation</v>
      </c>
      <c r="J10704" s="22">
        <f>YEAR(Actuals[[#This Row],[Date]])</f>
        <v>2024</v>
      </c>
      <c r="K10704" s="22">
        <f>MONTH(Actuals[[#This Row],[Date]])</f>
        <v>7</v>
      </c>
      <c r="L10704" s="12"/>
    </row>
    <row r="10705" spans="1:12" x14ac:dyDescent="0.3">
      <c r="A10705">
        <v>5</v>
      </c>
      <c r="B10705">
        <v>33855</v>
      </c>
      <c r="C10705">
        <v>1</v>
      </c>
      <c r="D10705">
        <v>85000</v>
      </c>
      <c r="E10705" s="46">
        <v>45507</v>
      </c>
      <c r="F10705">
        <v>-202</v>
      </c>
      <c r="I10705" t="str">
        <f>INDEX(LedgerMapping[[#All],[Level 3]],MATCH(Actuals[[#This Row],[Sub Ledger]],LedgerMapping[[#All],[Sub Ledger]],0))</f>
        <v>Ammortisation</v>
      </c>
      <c r="J10705" s="22">
        <f>YEAR(Actuals[[#This Row],[Date]])</f>
        <v>2024</v>
      </c>
      <c r="K10705" s="22">
        <f>MONTH(Actuals[[#This Row],[Date]])</f>
        <v>8</v>
      </c>
      <c r="L10705" s="12"/>
    </row>
    <row r="10706" spans="1:12" x14ac:dyDescent="0.3">
      <c r="A10706">
        <v>5</v>
      </c>
      <c r="B10706">
        <v>35005</v>
      </c>
      <c r="C10706">
        <v>1</v>
      </c>
      <c r="D10706">
        <v>85000</v>
      </c>
      <c r="E10706" s="46">
        <v>45536</v>
      </c>
      <c r="F10706">
        <v>-268</v>
      </c>
      <c r="I10706" t="str">
        <f>INDEX(LedgerMapping[[#All],[Level 3]],MATCH(Actuals[[#This Row],[Sub Ledger]],LedgerMapping[[#All],[Sub Ledger]],0))</f>
        <v>Ammortisation</v>
      </c>
      <c r="J10706" s="22">
        <f>YEAR(Actuals[[#This Row],[Date]])</f>
        <v>2024</v>
      </c>
      <c r="K10706" s="22">
        <f>MONTH(Actuals[[#This Row],[Date]])</f>
        <v>9</v>
      </c>
      <c r="L10706" s="12"/>
    </row>
    <row r="10707" spans="1:12" x14ac:dyDescent="0.3">
      <c r="A10707">
        <v>5</v>
      </c>
      <c r="B10707">
        <v>36155</v>
      </c>
      <c r="C10707">
        <v>1</v>
      </c>
      <c r="D10707">
        <v>85000</v>
      </c>
      <c r="E10707" s="46">
        <v>45567</v>
      </c>
      <c r="F10707">
        <v>-250</v>
      </c>
      <c r="I10707" t="str">
        <f>INDEX(LedgerMapping[[#All],[Level 3]],MATCH(Actuals[[#This Row],[Sub Ledger]],LedgerMapping[[#All],[Sub Ledger]],0))</f>
        <v>Ammortisation</v>
      </c>
      <c r="J10707" s="22">
        <f>YEAR(Actuals[[#This Row],[Date]])</f>
        <v>2024</v>
      </c>
      <c r="K10707" s="22">
        <f>MONTH(Actuals[[#This Row],[Date]])</f>
        <v>10</v>
      </c>
      <c r="L10707" s="12"/>
    </row>
    <row r="10708" spans="1:12" x14ac:dyDescent="0.3">
      <c r="A10708">
        <v>5</v>
      </c>
      <c r="B10708">
        <v>37305</v>
      </c>
      <c r="C10708">
        <v>1</v>
      </c>
      <c r="D10708">
        <v>85000</v>
      </c>
      <c r="E10708" s="46">
        <v>45597</v>
      </c>
      <c r="F10708">
        <v>-240</v>
      </c>
      <c r="I10708" t="str">
        <f>INDEX(LedgerMapping[[#All],[Level 3]],MATCH(Actuals[[#This Row],[Sub Ledger]],LedgerMapping[[#All],[Sub Ledger]],0))</f>
        <v>Ammortisation</v>
      </c>
      <c r="J10708" s="22">
        <f>YEAR(Actuals[[#This Row],[Date]])</f>
        <v>2024</v>
      </c>
      <c r="K10708" s="22">
        <f>MONTH(Actuals[[#This Row],[Date]])</f>
        <v>11</v>
      </c>
      <c r="L10708" s="12"/>
    </row>
    <row r="10709" spans="1:12" x14ac:dyDescent="0.3">
      <c r="A10709">
        <v>5</v>
      </c>
      <c r="B10709">
        <v>38455</v>
      </c>
      <c r="C10709">
        <v>1</v>
      </c>
      <c r="D10709">
        <v>85000</v>
      </c>
      <c r="E10709" s="46">
        <v>45628</v>
      </c>
      <c r="F10709">
        <v>-202</v>
      </c>
      <c r="I10709" t="str">
        <f>INDEX(LedgerMapping[[#All],[Level 3]],MATCH(Actuals[[#This Row],[Sub Ledger]],LedgerMapping[[#All],[Sub Ledger]],0))</f>
        <v>Ammortisation</v>
      </c>
      <c r="J10709" s="22">
        <f>YEAR(Actuals[[#This Row],[Date]])</f>
        <v>2024</v>
      </c>
      <c r="K10709" s="22">
        <f>MONTH(Actuals[[#This Row],[Date]])</f>
        <v>12</v>
      </c>
      <c r="L10709" s="12"/>
    </row>
    <row r="10710" spans="1:12" x14ac:dyDescent="0.3">
      <c r="A10710">
        <v>5</v>
      </c>
      <c r="B10710">
        <v>369</v>
      </c>
      <c r="C10710">
        <v>1</v>
      </c>
      <c r="D10710">
        <v>87000</v>
      </c>
      <c r="E10710" s="46">
        <v>44562</v>
      </c>
      <c r="F10710">
        <v>-720</v>
      </c>
      <c r="I10710" t="str">
        <f>INDEX(LedgerMapping[[#All],[Level 3]],MATCH(Actuals[[#This Row],[Sub Ledger]],LedgerMapping[[#All],[Sub Ledger]],0))</f>
        <v>Administration</v>
      </c>
      <c r="J10710" s="22">
        <f>YEAR(Actuals[[#This Row],[Date]])</f>
        <v>2022</v>
      </c>
      <c r="K10710" s="22">
        <f>MONTH(Actuals[[#This Row],[Date]])</f>
        <v>1</v>
      </c>
      <c r="L10710" s="12"/>
    </row>
    <row r="10711" spans="1:12" x14ac:dyDescent="0.3">
      <c r="A10711">
        <v>5</v>
      </c>
      <c r="B10711">
        <v>1493</v>
      </c>
      <c r="C10711">
        <v>1</v>
      </c>
      <c r="D10711">
        <v>87000</v>
      </c>
      <c r="E10711" s="46">
        <v>44593</v>
      </c>
      <c r="F10711">
        <v>-810</v>
      </c>
      <c r="I10711" t="str">
        <f>INDEX(LedgerMapping[[#All],[Level 3]],MATCH(Actuals[[#This Row],[Sub Ledger]],LedgerMapping[[#All],[Sub Ledger]],0))</f>
        <v>Administration</v>
      </c>
      <c r="J10711" s="22">
        <f>YEAR(Actuals[[#This Row],[Date]])</f>
        <v>2022</v>
      </c>
      <c r="K10711" s="22">
        <f>MONTH(Actuals[[#This Row],[Date]])</f>
        <v>2</v>
      </c>
      <c r="L10711" s="12"/>
    </row>
    <row r="10712" spans="1:12" x14ac:dyDescent="0.3">
      <c r="A10712">
        <v>5</v>
      </c>
      <c r="B10712">
        <v>2615</v>
      </c>
      <c r="C10712">
        <v>1</v>
      </c>
      <c r="D10712">
        <v>87000</v>
      </c>
      <c r="E10712" s="46">
        <v>44624</v>
      </c>
      <c r="F10712">
        <v>-720</v>
      </c>
      <c r="I10712" t="str">
        <f>INDEX(LedgerMapping[[#All],[Level 3]],MATCH(Actuals[[#This Row],[Sub Ledger]],LedgerMapping[[#All],[Sub Ledger]],0))</f>
        <v>Administration</v>
      </c>
      <c r="J10712" s="22">
        <f>YEAR(Actuals[[#This Row],[Date]])</f>
        <v>2022</v>
      </c>
      <c r="K10712" s="22">
        <f>MONTH(Actuals[[#This Row],[Date]])</f>
        <v>3</v>
      </c>
      <c r="L10712" s="12"/>
    </row>
    <row r="10713" spans="1:12" x14ac:dyDescent="0.3">
      <c r="A10713">
        <v>5</v>
      </c>
      <c r="B10713">
        <v>3737</v>
      </c>
      <c r="C10713">
        <v>1</v>
      </c>
      <c r="D10713">
        <v>87000</v>
      </c>
      <c r="E10713" s="46">
        <v>44654</v>
      </c>
      <c r="F10713">
        <v>-630</v>
      </c>
      <c r="I10713" t="str">
        <f>INDEX(LedgerMapping[[#All],[Level 3]],MATCH(Actuals[[#This Row],[Sub Ledger]],LedgerMapping[[#All],[Sub Ledger]],0))</f>
        <v>Administration</v>
      </c>
      <c r="J10713" s="22">
        <f>YEAR(Actuals[[#This Row],[Date]])</f>
        <v>2022</v>
      </c>
      <c r="K10713" s="22">
        <f>MONTH(Actuals[[#This Row],[Date]])</f>
        <v>4</v>
      </c>
      <c r="L10713" s="12"/>
    </row>
    <row r="10714" spans="1:12" x14ac:dyDescent="0.3">
      <c r="A10714">
        <v>5</v>
      </c>
      <c r="B10714">
        <v>4857</v>
      </c>
      <c r="C10714">
        <v>1</v>
      </c>
      <c r="D10714">
        <v>87000</v>
      </c>
      <c r="E10714" s="46">
        <v>44685</v>
      </c>
      <c r="F10714">
        <v>-720</v>
      </c>
      <c r="I10714" t="str">
        <f>INDEX(LedgerMapping[[#All],[Level 3]],MATCH(Actuals[[#This Row],[Sub Ledger]],LedgerMapping[[#All],[Sub Ledger]],0))</f>
        <v>Administration</v>
      </c>
      <c r="J10714" s="22">
        <f>YEAR(Actuals[[#This Row],[Date]])</f>
        <v>2022</v>
      </c>
      <c r="K10714" s="22">
        <f>MONTH(Actuals[[#This Row],[Date]])</f>
        <v>5</v>
      </c>
      <c r="L10714" s="12"/>
    </row>
    <row r="10715" spans="1:12" x14ac:dyDescent="0.3">
      <c r="A10715">
        <v>5</v>
      </c>
      <c r="B10715">
        <v>5982</v>
      </c>
      <c r="C10715">
        <v>1</v>
      </c>
      <c r="D10715">
        <v>87000</v>
      </c>
      <c r="E10715" s="46">
        <v>44715</v>
      </c>
      <c r="F10715">
        <v>-720</v>
      </c>
      <c r="I10715" t="str">
        <f>INDEX(LedgerMapping[[#All],[Level 3]],MATCH(Actuals[[#This Row],[Sub Ledger]],LedgerMapping[[#All],[Sub Ledger]],0))</f>
        <v>Administration</v>
      </c>
      <c r="J10715" s="22">
        <f>YEAR(Actuals[[#This Row],[Date]])</f>
        <v>2022</v>
      </c>
      <c r="K10715" s="22">
        <f>MONTH(Actuals[[#This Row],[Date]])</f>
        <v>6</v>
      </c>
      <c r="L10715" s="12"/>
    </row>
    <row r="10716" spans="1:12" x14ac:dyDescent="0.3">
      <c r="A10716">
        <v>5</v>
      </c>
      <c r="B10716">
        <v>7106</v>
      </c>
      <c r="C10716">
        <v>1</v>
      </c>
      <c r="D10716">
        <v>87000</v>
      </c>
      <c r="E10716" s="46">
        <v>44746</v>
      </c>
      <c r="F10716">
        <v>-630</v>
      </c>
      <c r="I10716" t="str">
        <f>INDEX(LedgerMapping[[#All],[Level 3]],MATCH(Actuals[[#This Row],[Sub Ledger]],LedgerMapping[[#All],[Sub Ledger]],0))</f>
        <v>Administration</v>
      </c>
      <c r="J10716" s="22">
        <f>YEAR(Actuals[[#This Row],[Date]])</f>
        <v>2022</v>
      </c>
      <c r="K10716" s="22">
        <f>MONTH(Actuals[[#This Row],[Date]])</f>
        <v>7</v>
      </c>
      <c r="L10716" s="12"/>
    </row>
    <row r="10717" spans="1:12" x14ac:dyDescent="0.3">
      <c r="A10717">
        <v>5</v>
      </c>
      <c r="B10717">
        <v>8225</v>
      </c>
      <c r="C10717">
        <v>1</v>
      </c>
      <c r="D10717">
        <v>87000</v>
      </c>
      <c r="E10717" s="46">
        <v>44777</v>
      </c>
      <c r="F10717">
        <v>-720</v>
      </c>
      <c r="I10717" t="str">
        <f>INDEX(LedgerMapping[[#All],[Level 3]],MATCH(Actuals[[#This Row],[Sub Ledger]],LedgerMapping[[#All],[Sub Ledger]],0))</f>
        <v>Administration</v>
      </c>
      <c r="J10717" s="22">
        <f>YEAR(Actuals[[#This Row],[Date]])</f>
        <v>2022</v>
      </c>
      <c r="K10717" s="22">
        <f>MONTH(Actuals[[#This Row],[Date]])</f>
        <v>8</v>
      </c>
      <c r="L10717" s="12"/>
    </row>
    <row r="10718" spans="1:12" x14ac:dyDescent="0.3">
      <c r="A10718">
        <v>5</v>
      </c>
      <c r="B10718">
        <v>9347</v>
      </c>
      <c r="C10718">
        <v>1</v>
      </c>
      <c r="D10718">
        <v>87000</v>
      </c>
      <c r="E10718" s="46">
        <v>44805</v>
      </c>
      <c r="F10718">
        <v>-720</v>
      </c>
      <c r="I10718" t="str">
        <f>INDEX(LedgerMapping[[#All],[Level 3]],MATCH(Actuals[[#This Row],[Sub Ledger]],LedgerMapping[[#All],[Sub Ledger]],0))</f>
        <v>Administration</v>
      </c>
      <c r="J10718" s="22">
        <f>YEAR(Actuals[[#This Row],[Date]])</f>
        <v>2022</v>
      </c>
      <c r="K10718" s="22">
        <f>MONTH(Actuals[[#This Row],[Date]])</f>
        <v>9</v>
      </c>
      <c r="L10718" s="12"/>
    </row>
    <row r="10719" spans="1:12" x14ac:dyDescent="0.3">
      <c r="A10719">
        <v>5</v>
      </c>
      <c r="B10719">
        <v>10464</v>
      </c>
      <c r="C10719">
        <v>1</v>
      </c>
      <c r="D10719">
        <v>87000</v>
      </c>
      <c r="E10719" s="46">
        <v>44836</v>
      </c>
      <c r="F10719">
        <v>-720</v>
      </c>
      <c r="I10719" t="str">
        <f>INDEX(LedgerMapping[[#All],[Level 3]],MATCH(Actuals[[#This Row],[Sub Ledger]],LedgerMapping[[#All],[Sub Ledger]],0))</f>
        <v>Administration</v>
      </c>
      <c r="J10719" s="22">
        <f>YEAR(Actuals[[#This Row],[Date]])</f>
        <v>2022</v>
      </c>
      <c r="K10719" s="22">
        <f>MONTH(Actuals[[#This Row],[Date]])</f>
        <v>10</v>
      </c>
      <c r="L10719" s="12"/>
    </row>
    <row r="10720" spans="1:12" x14ac:dyDescent="0.3">
      <c r="A10720">
        <v>5</v>
      </c>
      <c r="B10720">
        <v>11584</v>
      </c>
      <c r="C10720">
        <v>1</v>
      </c>
      <c r="D10720">
        <v>87000</v>
      </c>
      <c r="E10720" s="46">
        <v>44866</v>
      </c>
      <c r="F10720">
        <v>-720</v>
      </c>
      <c r="I10720" t="str">
        <f>INDEX(LedgerMapping[[#All],[Level 3]],MATCH(Actuals[[#This Row],[Sub Ledger]],LedgerMapping[[#All],[Sub Ledger]],0))</f>
        <v>Administration</v>
      </c>
      <c r="J10720" s="22">
        <f>YEAR(Actuals[[#This Row],[Date]])</f>
        <v>2022</v>
      </c>
      <c r="K10720" s="22">
        <f>MONTH(Actuals[[#This Row],[Date]])</f>
        <v>11</v>
      </c>
      <c r="L10720" s="12"/>
    </row>
    <row r="10721" spans="1:12" x14ac:dyDescent="0.3">
      <c r="A10721">
        <v>5</v>
      </c>
      <c r="B10721">
        <v>12711</v>
      </c>
      <c r="C10721">
        <v>1</v>
      </c>
      <c r="D10721">
        <v>87000</v>
      </c>
      <c r="E10721" s="46">
        <v>44897</v>
      </c>
      <c r="F10721">
        <v>-810</v>
      </c>
      <c r="I10721" t="str">
        <f>INDEX(LedgerMapping[[#All],[Level 3]],MATCH(Actuals[[#This Row],[Sub Ledger]],LedgerMapping[[#All],[Sub Ledger]],0))</f>
        <v>Administration</v>
      </c>
      <c r="J10721" s="22">
        <f>YEAR(Actuals[[#This Row],[Date]])</f>
        <v>2022</v>
      </c>
      <c r="K10721" s="22">
        <f>MONTH(Actuals[[#This Row],[Date]])</f>
        <v>12</v>
      </c>
      <c r="L10721" s="12"/>
    </row>
    <row r="10722" spans="1:12" x14ac:dyDescent="0.3">
      <c r="A10722">
        <v>5</v>
      </c>
      <c r="B10722">
        <v>13727</v>
      </c>
      <c r="C10722">
        <v>1</v>
      </c>
      <c r="D10722">
        <v>87000</v>
      </c>
      <c r="E10722" s="46">
        <v>44927</v>
      </c>
      <c r="F10722">
        <v>-743</v>
      </c>
      <c r="I10722" t="str">
        <f>INDEX(LedgerMapping[[#All],[Level 3]],MATCH(Actuals[[#This Row],[Sub Ledger]],LedgerMapping[[#All],[Sub Ledger]],0))</f>
        <v>Administration</v>
      </c>
      <c r="J10722" s="22">
        <f>YEAR(Actuals[[#This Row],[Date]])</f>
        <v>2023</v>
      </c>
      <c r="K10722" s="22">
        <f>MONTH(Actuals[[#This Row],[Date]])</f>
        <v>1</v>
      </c>
      <c r="L10722" s="12"/>
    </row>
    <row r="10723" spans="1:12" x14ac:dyDescent="0.3">
      <c r="A10723">
        <v>5</v>
      </c>
      <c r="B10723">
        <v>14737</v>
      </c>
      <c r="C10723">
        <v>1</v>
      </c>
      <c r="D10723">
        <v>87000</v>
      </c>
      <c r="E10723" s="46">
        <v>44958</v>
      </c>
      <c r="F10723">
        <v>-743</v>
      </c>
      <c r="I10723" t="str">
        <f>INDEX(LedgerMapping[[#All],[Level 3]],MATCH(Actuals[[#This Row],[Sub Ledger]],LedgerMapping[[#All],[Sub Ledger]],0))</f>
        <v>Administration</v>
      </c>
      <c r="J10723" s="22">
        <f>YEAR(Actuals[[#This Row],[Date]])</f>
        <v>2023</v>
      </c>
      <c r="K10723" s="22">
        <f>MONTH(Actuals[[#This Row],[Date]])</f>
        <v>2</v>
      </c>
      <c r="L10723" s="12"/>
    </row>
    <row r="10724" spans="1:12" x14ac:dyDescent="0.3">
      <c r="A10724">
        <v>5</v>
      </c>
      <c r="B10724">
        <v>15717</v>
      </c>
      <c r="C10724">
        <v>1</v>
      </c>
      <c r="D10724">
        <v>87000</v>
      </c>
      <c r="E10724" s="46">
        <v>44988</v>
      </c>
      <c r="F10724">
        <v>-608</v>
      </c>
      <c r="I10724" t="str">
        <f>INDEX(LedgerMapping[[#All],[Level 3]],MATCH(Actuals[[#This Row],[Sub Ledger]],LedgerMapping[[#All],[Sub Ledger]],0))</f>
        <v>Administration</v>
      </c>
      <c r="J10724" s="22">
        <f>YEAR(Actuals[[#This Row],[Date]])</f>
        <v>2023</v>
      </c>
      <c r="K10724" s="22">
        <f>MONTH(Actuals[[#This Row],[Date]])</f>
        <v>3</v>
      </c>
      <c r="L10724" s="12"/>
    </row>
    <row r="10725" spans="1:12" x14ac:dyDescent="0.3">
      <c r="A10725">
        <v>5</v>
      </c>
      <c r="B10725">
        <v>16749</v>
      </c>
      <c r="C10725">
        <v>1</v>
      </c>
      <c r="D10725">
        <v>87000</v>
      </c>
      <c r="E10725" s="46">
        <v>45018</v>
      </c>
      <c r="F10725">
        <v>-743</v>
      </c>
      <c r="I10725" t="str">
        <f>INDEX(LedgerMapping[[#All],[Level 3]],MATCH(Actuals[[#This Row],[Sub Ledger]],LedgerMapping[[#All],[Sub Ledger]],0))</f>
        <v>Administration</v>
      </c>
      <c r="J10725" s="22">
        <f>YEAR(Actuals[[#This Row],[Date]])</f>
        <v>2023</v>
      </c>
      <c r="K10725" s="22">
        <f>MONTH(Actuals[[#This Row],[Date]])</f>
        <v>4</v>
      </c>
      <c r="L10725" s="12"/>
    </row>
    <row r="10726" spans="1:12" x14ac:dyDescent="0.3">
      <c r="A10726">
        <v>5</v>
      </c>
      <c r="B10726">
        <v>17780</v>
      </c>
      <c r="C10726">
        <v>1</v>
      </c>
      <c r="D10726">
        <v>87000</v>
      </c>
      <c r="E10726" s="46">
        <v>45049</v>
      </c>
      <c r="F10726">
        <v>-608</v>
      </c>
      <c r="I10726" t="str">
        <f>INDEX(LedgerMapping[[#All],[Level 3]],MATCH(Actuals[[#This Row],[Sub Ledger]],LedgerMapping[[#All],[Sub Ledger]],0))</f>
        <v>Administration</v>
      </c>
      <c r="J10726" s="22">
        <f>YEAR(Actuals[[#This Row],[Date]])</f>
        <v>2023</v>
      </c>
      <c r="K10726" s="22">
        <f>MONTH(Actuals[[#This Row],[Date]])</f>
        <v>5</v>
      </c>
      <c r="L10726" s="12"/>
    </row>
    <row r="10727" spans="1:12" x14ac:dyDescent="0.3">
      <c r="A10727">
        <v>5</v>
      </c>
      <c r="B10727">
        <v>18784</v>
      </c>
      <c r="C10727">
        <v>1</v>
      </c>
      <c r="D10727">
        <v>87000</v>
      </c>
      <c r="E10727" s="46">
        <v>45079</v>
      </c>
      <c r="F10727">
        <v>-608</v>
      </c>
      <c r="I10727" t="str">
        <f>INDEX(LedgerMapping[[#All],[Level 3]],MATCH(Actuals[[#This Row],[Sub Ledger]],LedgerMapping[[#All],[Sub Ledger]],0))</f>
        <v>Administration</v>
      </c>
      <c r="J10727" s="22">
        <f>YEAR(Actuals[[#This Row],[Date]])</f>
        <v>2023</v>
      </c>
      <c r="K10727" s="22">
        <f>MONTH(Actuals[[#This Row],[Date]])</f>
        <v>6</v>
      </c>
      <c r="L10727" s="12"/>
    </row>
    <row r="10728" spans="1:12" x14ac:dyDescent="0.3">
      <c r="A10728">
        <v>5</v>
      </c>
      <c r="B10728">
        <v>19812</v>
      </c>
      <c r="C10728">
        <v>1</v>
      </c>
      <c r="D10728">
        <v>87000</v>
      </c>
      <c r="E10728" s="46">
        <v>45110</v>
      </c>
      <c r="F10728">
        <v>-743</v>
      </c>
      <c r="I10728" t="str">
        <f>INDEX(LedgerMapping[[#All],[Level 3]],MATCH(Actuals[[#This Row],[Sub Ledger]],LedgerMapping[[#All],[Sub Ledger]],0))</f>
        <v>Administration</v>
      </c>
      <c r="J10728" s="22">
        <f>YEAR(Actuals[[#This Row],[Date]])</f>
        <v>2023</v>
      </c>
      <c r="K10728" s="22">
        <f>MONTH(Actuals[[#This Row],[Date]])</f>
        <v>7</v>
      </c>
      <c r="L10728" s="12"/>
    </row>
    <row r="10729" spans="1:12" x14ac:dyDescent="0.3">
      <c r="A10729">
        <v>5</v>
      </c>
      <c r="B10729">
        <v>20843</v>
      </c>
      <c r="C10729">
        <v>1</v>
      </c>
      <c r="D10729">
        <v>87000</v>
      </c>
      <c r="E10729" s="46">
        <v>45141</v>
      </c>
      <c r="F10729">
        <v>-675</v>
      </c>
      <c r="I10729" t="str">
        <f>INDEX(LedgerMapping[[#All],[Level 3]],MATCH(Actuals[[#This Row],[Sub Ledger]],LedgerMapping[[#All],[Sub Ledger]],0))</f>
        <v>Administration</v>
      </c>
      <c r="J10729" s="22">
        <f>YEAR(Actuals[[#This Row],[Date]])</f>
        <v>2023</v>
      </c>
      <c r="K10729" s="22">
        <f>MONTH(Actuals[[#This Row],[Date]])</f>
        <v>8</v>
      </c>
      <c r="L10729" s="12"/>
    </row>
    <row r="10730" spans="1:12" x14ac:dyDescent="0.3">
      <c r="A10730">
        <v>5</v>
      </c>
      <c r="B10730">
        <v>21844</v>
      </c>
      <c r="C10730">
        <v>1</v>
      </c>
      <c r="D10730">
        <v>87000</v>
      </c>
      <c r="E10730" s="46">
        <v>45169</v>
      </c>
      <c r="F10730">
        <v>-743</v>
      </c>
      <c r="I10730" t="str">
        <f>INDEX(LedgerMapping[[#All],[Level 3]],MATCH(Actuals[[#This Row],[Sub Ledger]],LedgerMapping[[#All],[Sub Ledger]],0))</f>
        <v>Administration</v>
      </c>
      <c r="J10730" s="22">
        <f>YEAR(Actuals[[#This Row],[Date]])</f>
        <v>2023</v>
      </c>
      <c r="K10730" s="22">
        <f>MONTH(Actuals[[#This Row],[Date]])</f>
        <v>8</v>
      </c>
      <c r="L10730" s="12"/>
    </row>
    <row r="10731" spans="1:12" x14ac:dyDescent="0.3">
      <c r="A10731">
        <v>5</v>
      </c>
      <c r="B10731">
        <v>22821</v>
      </c>
      <c r="C10731">
        <v>1</v>
      </c>
      <c r="D10731">
        <v>87000</v>
      </c>
      <c r="E10731" s="46">
        <v>45200</v>
      </c>
      <c r="F10731">
        <v>-743</v>
      </c>
      <c r="I10731" t="str">
        <f>INDEX(LedgerMapping[[#All],[Level 3]],MATCH(Actuals[[#This Row],[Sub Ledger]],LedgerMapping[[#All],[Sub Ledger]],0))</f>
        <v>Administration</v>
      </c>
      <c r="J10731" s="22">
        <f>YEAR(Actuals[[#This Row],[Date]])</f>
        <v>2023</v>
      </c>
      <c r="K10731" s="22">
        <f>MONTH(Actuals[[#This Row],[Date]])</f>
        <v>10</v>
      </c>
      <c r="L10731" s="12"/>
    </row>
    <row r="10732" spans="1:12" x14ac:dyDescent="0.3">
      <c r="A10732">
        <v>5</v>
      </c>
      <c r="B10732">
        <v>23825</v>
      </c>
      <c r="C10732">
        <v>1</v>
      </c>
      <c r="D10732">
        <v>87000</v>
      </c>
      <c r="E10732" s="46">
        <v>45230</v>
      </c>
      <c r="F10732">
        <v>-608</v>
      </c>
      <c r="I10732" t="str">
        <f>INDEX(LedgerMapping[[#All],[Level 3]],MATCH(Actuals[[#This Row],[Sub Ledger]],LedgerMapping[[#All],[Sub Ledger]],0))</f>
        <v>Administration</v>
      </c>
      <c r="J10732" s="22">
        <f>YEAR(Actuals[[#This Row],[Date]])</f>
        <v>2023</v>
      </c>
      <c r="K10732" s="22">
        <f>MONTH(Actuals[[#This Row],[Date]])</f>
        <v>10</v>
      </c>
      <c r="L10732" s="12"/>
    </row>
    <row r="10733" spans="1:12" x14ac:dyDescent="0.3">
      <c r="A10733">
        <v>5</v>
      </c>
      <c r="B10733">
        <v>24854</v>
      </c>
      <c r="C10733">
        <v>1</v>
      </c>
      <c r="D10733">
        <v>87000</v>
      </c>
      <c r="E10733" s="46">
        <v>45261</v>
      </c>
      <c r="F10733">
        <v>-608</v>
      </c>
      <c r="I10733" t="str">
        <f>INDEX(LedgerMapping[[#All],[Level 3]],MATCH(Actuals[[#This Row],[Sub Ledger]],LedgerMapping[[#All],[Sub Ledger]],0))</f>
        <v>Administration</v>
      </c>
      <c r="J10733" s="22">
        <f>YEAR(Actuals[[#This Row],[Date]])</f>
        <v>2023</v>
      </c>
      <c r="K10733" s="22">
        <f>MONTH(Actuals[[#This Row],[Date]])</f>
        <v>12</v>
      </c>
      <c r="L10733" s="12"/>
    </row>
    <row r="10734" spans="1:12" x14ac:dyDescent="0.3">
      <c r="A10734">
        <v>5</v>
      </c>
      <c r="B10734">
        <v>25918</v>
      </c>
      <c r="C10734">
        <v>1</v>
      </c>
      <c r="D10734">
        <v>87000</v>
      </c>
      <c r="E10734" s="46">
        <v>45291</v>
      </c>
      <c r="F10734">
        <v>-851</v>
      </c>
      <c r="I10734" t="str">
        <f>INDEX(LedgerMapping[[#All],[Level 3]],MATCH(Actuals[[#This Row],[Sub Ledger]],LedgerMapping[[#All],[Sub Ledger]],0))</f>
        <v>Administration</v>
      </c>
      <c r="J10734" s="22">
        <f>YEAR(Actuals[[#This Row],[Date]])</f>
        <v>2023</v>
      </c>
      <c r="K10734" s="22">
        <f>MONTH(Actuals[[#This Row],[Date]])</f>
        <v>12</v>
      </c>
      <c r="L10734" s="12"/>
    </row>
    <row r="10735" spans="1:12" x14ac:dyDescent="0.3">
      <c r="A10735">
        <v>5</v>
      </c>
      <c r="B10735">
        <v>27051</v>
      </c>
      <c r="C10735">
        <v>1</v>
      </c>
      <c r="D10735">
        <v>87000</v>
      </c>
      <c r="E10735" s="46">
        <v>45322</v>
      </c>
      <c r="F10735">
        <v>-1134</v>
      </c>
      <c r="I10735" t="str">
        <f>INDEX(LedgerMapping[[#All],[Level 3]],MATCH(Actuals[[#This Row],[Sub Ledger]],LedgerMapping[[#All],[Sub Ledger]],0))</f>
        <v>Administration</v>
      </c>
      <c r="J10735" s="22">
        <f>YEAR(Actuals[[#This Row],[Date]])</f>
        <v>2024</v>
      </c>
      <c r="K10735" s="22">
        <f>MONTH(Actuals[[#This Row],[Date]])</f>
        <v>1</v>
      </c>
      <c r="L10735" s="12"/>
    </row>
    <row r="10736" spans="1:12" x14ac:dyDescent="0.3">
      <c r="A10736">
        <v>5</v>
      </c>
      <c r="B10736">
        <v>28201</v>
      </c>
      <c r="C10736">
        <v>1</v>
      </c>
      <c r="D10736">
        <v>87000</v>
      </c>
      <c r="E10736" s="46">
        <v>45354</v>
      </c>
      <c r="F10736">
        <v>-1053</v>
      </c>
      <c r="I10736" t="str">
        <f>INDEX(LedgerMapping[[#All],[Level 3]],MATCH(Actuals[[#This Row],[Sub Ledger]],LedgerMapping[[#All],[Sub Ledger]],0))</f>
        <v>Administration</v>
      </c>
      <c r="J10736" s="22">
        <f>YEAR(Actuals[[#This Row],[Date]])</f>
        <v>2024</v>
      </c>
      <c r="K10736" s="22">
        <f>MONTH(Actuals[[#This Row],[Date]])</f>
        <v>3</v>
      </c>
      <c r="L10736" s="12"/>
    </row>
    <row r="10737" spans="1:12" x14ac:dyDescent="0.3">
      <c r="A10737">
        <v>5</v>
      </c>
      <c r="B10737">
        <v>29355</v>
      </c>
      <c r="C10737">
        <v>1</v>
      </c>
      <c r="D10737">
        <v>87000</v>
      </c>
      <c r="E10737" s="46">
        <v>45384</v>
      </c>
      <c r="F10737">
        <v>-1053</v>
      </c>
      <c r="I10737" t="str">
        <f>INDEX(LedgerMapping[[#All],[Level 3]],MATCH(Actuals[[#This Row],[Sub Ledger]],LedgerMapping[[#All],[Sub Ledger]],0))</f>
        <v>Administration</v>
      </c>
      <c r="J10737" s="22">
        <f>YEAR(Actuals[[#This Row],[Date]])</f>
        <v>2024</v>
      </c>
      <c r="K10737" s="22">
        <f>MONTH(Actuals[[#This Row],[Date]])</f>
        <v>4</v>
      </c>
      <c r="L10737" s="12"/>
    </row>
    <row r="10738" spans="1:12" x14ac:dyDescent="0.3">
      <c r="A10738">
        <v>5</v>
      </c>
      <c r="B10738">
        <v>30481</v>
      </c>
      <c r="C10738">
        <v>1</v>
      </c>
      <c r="D10738">
        <v>87000</v>
      </c>
      <c r="E10738" s="46">
        <v>45415</v>
      </c>
      <c r="F10738">
        <v>-1134</v>
      </c>
      <c r="I10738" t="str">
        <f>INDEX(LedgerMapping[[#All],[Level 3]],MATCH(Actuals[[#This Row],[Sub Ledger]],LedgerMapping[[#All],[Sub Ledger]],0))</f>
        <v>Administration</v>
      </c>
      <c r="J10738" s="22">
        <f>YEAR(Actuals[[#This Row],[Date]])</f>
        <v>2024</v>
      </c>
      <c r="K10738" s="22">
        <f>MONTH(Actuals[[#This Row],[Date]])</f>
        <v>5</v>
      </c>
      <c r="L10738" s="12"/>
    </row>
    <row r="10739" spans="1:12" x14ac:dyDescent="0.3">
      <c r="A10739">
        <v>5</v>
      </c>
      <c r="B10739">
        <v>31607</v>
      </c>
      <c r="C10739">
        <v>1</v>
      </c>
      <c r="D10739">
        <v>87000</v>
      </c>
      <c r="E10739" s="46">
        <v>45445</v>
      </c>
      <c r="F10739">
        <v>-1215</v>
      </c>
      <c r="I10739" t="str">
        <f>INDEX(LedgerMapping[[#All],[Level 3]],MATCH(Actuals[[#This Row],[Sub Ledger]],LedgerMapping[[#All],[Sub Ledger]],0))</f>
        <v>Administration</v>
      </c>
      <c r="J10739" s="22">
        <f>YEAR(Actuals[[#This Row],[Date]])</f>
        <v>2024</v>
      </c>
      <c r="K10739" s="22">
        <f>MONTH(Actuals[[#This Row],[Date]])</f>
        <v>6</v>
      </c>
      <c r="L10739" s="12"/>
    </row>
    <row r="10740" spans="1:12" x14ac:dyDescent="0.3">
      <c r="A10740">
        <v>5</v>
      </c>
      <c r="B10740">
        <v>32731</v>
      </c>
      <c r="C10740">
        <v>1</v>
      </c>
      <c r="D10740">
        <v>87000</v>
      </c>
      <c r="E10740" s="46">
        <v>45476</v>
      </c>
      <c r="F10740">
        <v>-1134</v>
      </c>
      <c r="I10740" t="str">
        <f>INDEX(LedgerMapping[[#All],[Level 3]],MATCH(Actuals[[#This Row],[Sub Ledger]],LedgerMapping[[#All],[Sub Ledger]],0))</f>
        <v>Administration</v>
      </c>
      <c r="J10740" s="22">
        <f>YEAR(Actuals[[#This Row],[Date]])</f>
        <v>2024</v>
      </c>
      <c r="K10740" s="22">
        <f>MONTH(Actuals[[#This Row],[Date]])</f>
        <v>7</v>
      </c>
      <c r="L10740" s="12"/>
    </row>
    <row r="10741" spans="1:12" x14ac:dyDescent="0.3">
      <c r="A10741">
        <v>5</v>
      </c>
      <c r="B10741">
        <v>33856</v>
      </c>
      <c r="C10741">
        <v>1</v>
      </c>
      <c r="D10741">
        <v>87000</v>
      </c>
      <c r="E10741" s="46">
        <v>45507</v>
      </c>
      <c r="F10741">
        <v>-1134</v>
      </c>
      <c r="I10741" t="str">
        <f>INDEX(LedgerMapping[[#All],[Level 3]],MATCH(Actuals[[#This Row],[Sub Ledger]],LedgerMapping[[#All],[Sub Ledger]],0))</f>
        <v>Administration</v>
      </c>
      <c r="J10741" s="22">
        <f>YEAR(Actuals[[#This Row],[Date]])</f>
        <v>2024</v>
      </c>
      <c r="K10741" s="22">
        <f>MONTH(Actuals[[#This Row],[Date]])</f>
        <v>8</v>
      </c>
      <c r="L10741" s="12"/>
    </row>
    <row r="10742" spans="1:12" x14ac:dyDescent="0.3">
      <c r="A10742">
        <v>5</v>
      </c>
      <c r="B10742">
        <v>35006</v>
      </c>
      <c r="C10742">
        <v>1</v>
      </c>
      <c r="D10742">
        <v>87000</v>
      </c>
      <c r="E10742" s="46">
        <v>45536</v>
      </c>
      <c r="F10742">
        <v>-1215</v>
      </c>
      <c r="I10742" t="str">
        <f>INDEX(LedgerMapping[[#All],[Level 3]],MATCH(Actuals[[#This Row],[Sub Ledger]],LedgerMapping[[#All],[Sub Ledger]],0))</f>
        <v>Administration</v>
      </c>
      <c r="J10742" s="22">
        <f>YEAR(Actuals[[#This Row],[Date]])</f>
        <v>2024</v>
      </c>
      <c r="K10742" s="22">
        <f>MONTH(Actuals[[#This Row],[Date]])</f>
        <v>9</v>
      </c>
      <c r="L10742" s="12"/>
    </row>
    <row r="10743" spans="1:12" x14ac:dyDescent="0.3">
      <c r="A10743">
        <v>5</v>
      </c>
      <c r="B10743">
        <v>36156</v>
      </c>
      <c r="C10743">
        <v>1</v>
      </c>
      <c r="D10743">
        <v>87000</v>
      </c>
      <c r="E10743" s="46">
        <v>45567</v>
      </c>
      <c r="F10743">
        <v>-1215</v>
      </c>
      <c r="I10743" t="str">
        <f>INDEX(LedgerMapping[[#All],[Level 3]],MATCH(Actuals[[#This Row],[Sub Ledger]],LedgerMapping[[#All],[Sub Ledger]],0))</f>
        <v>Administration</v>
      </c>
      <c r="J10743" s="22">
        <f>YEAR(Actuals[[#This Row],[Date]])</f>
        <v>2024</v>
      </c>
      <c r="K10743" s="22">
        <f>MONTH(Actuals[[#This Row],[Date]])</f>
        <v>10</v>
      </c>
      <c r="L10743" s="12"/>
    </row>
    <row r="10744" spans="1:12" x14ac:dyDescent="0.3">
      <c r="A10744">
        <v>5</v>
      </c>
      <c r="B10744">
        <v>37306</v>
      </c>
      <c r="C10744">
        <v>1</v>
      </c>
      <c r="D10744">
        <v>87000</v>
      </c>
      <c r="E10744" s="46">
        <v>45597</v>
      </c>
      <c r="F10744">
        <v>-1215</v>
      </c>
      <c r="I10744" t="str">
        <f>INDEX(LedgerMapping[[#All],[Level 3]],MATCH(Actuals[[#This Row],[Sub Ledger]],LedgerMapping[[#All],[Sub Ledger]],0))</f>
        <v>Administration</v>
      </c>
      <c r="J10744" s="22">
        <f>YEAR(Actuals[[#This Row],[Date]])</f>
        <v>2024</v>
      </c>
      <c r="K10744" s="22">
        <f>MONTH(Actuals[[#This Row],[Date]])</f>
        <v>11</v>
      </c>
      <c r="L10744" s="12"/>
    </row>
    <row r="10745" spans="1:12" x14ac:dyDescent="0.3">
      <c r="A10745">
        <v>5</v>
      </c>
      <c r="B10745">
        <v>38456</v>
      </c>
      <c r="C10745">
        <v>1</v>
      </c>
      <c r="D10745">
        <v>87000</v>
      </c>
      <c r="E10745" s="46">
        <v>45628</v>
      </c>
      <c r="F10745">
        <v>-1053</v>
      </c>
      <c r="I10745" t="str">
        <f>INDEX(LedgerMapping[[#All],[Level 3]],MATCH(Actuals[[#This Row],[Sub Ledger]],LedgerMapping[[#All],[Sub Ledger]],0))</f>
        <v>Administration</v>
      </c>
      <c r="J10745" s="22">
        <f>YEAR(Actuals[[#This Row],[Date]])</f>
        <v>2024</v>
      </c>
      <c r="K10745" s="22">
        <f>MONTH(Actuals[[#This Row],[Date]])</f>
        <v>12</v>
      </c>
      <c r="L10745" s="12"/>
    </row>
    <row r="10746" spans="1:12" x14ac:dyDescent="0.3">
      <c r="A10746">
        <v>5</v>
      </c>
      <c r="B10746">
        <v>372</v>
      </c>
      <c r="C10746">
        <v>1</v>
      </c>
      <c r="D10746">
        <v>90000</v>
      </c>
      <c r="E10746" s="46">
        <v>44562</v>
      </c>
      <c r="F10746">
        <v>-220</v>
      </c>
      <c r="I10746" t="str">
        <f>INDEX(LedgerMapping[[#All],[Level 3]],MATCH(Actuals[[#This Row],[Sub Ledger]],LedgerMapping[[#All],[Sub Ledger]],0))</f>
        <v>Interest</v>
      </c>
      <c r="J10746" s="22">
        <f>YEAR(Actuals[[#This Row],[Date]])</f>
        <v>2022</v>
      </c>
      <c r="K10746" s="22">
        <f>MONTH(Actuals[[#This Row],[Date]])</f>
        <v>1</v>
      </c>
      <c r="L10746" s="12"/>
    </row>
    <row r="10747" spans="1:12" x14ac:dyDescent="0.3">
      <c r="A10747">
        <v>5</v>
      </c>
      <c r="B10747">
        <v>1496</v>
      </c>
      <c r="C10747">
        <v>1</v>
      </c>
      <c r="D10747">
        <v>90000</v>
      </c>
      <c r="E10747" s="46">
        <v>44593</v>
      </c>
      <c r="F10747">
        <v>-324</v>
      </c>
      <c r="I10747" t="str">
        <f>INDEX(LedgerMapping[[#All],[Level 3]],MATCH(Actuals[[#This Row],[Sub Ledger]],LedgerMapping[[#All],[Sub Ledger]],0))</f>
        <v>Interest</v>
      </c>
      <c r="J10747" s="22">
        <f>YEAR(Actuals[[#This Row],[Date]])</f>
        <v>2022</v>
      </c>
      <c r="K10747" s="22">
        <f>MONTH(Actuals[[#This Row],[Date]])</f>
        <v>2</v>
      </c>
      <c r="L10747" s="12"/>
    </row>
    <row r="10748" spans="1:12" x14ac:dyDescent="0.3">
      <c r="A10748">
        <v>5</v>
      </c>
      <c r="B10748">
        <v>2618</v>
      </c>
      <c r="C10748">
        <v>1</v>
      </c>
      <c r="D10748">
        <v>90000</v>
      </c>
      <c r="E10748" s="46">
        <v>44624</v>
      </c>
      <c r="F10748">
        <v>-266</v>
      </c>
      <c r="I10748" t="str">
        <f>INDEX(LedgerMapping[[#All],[Level 3]],MATCH(Actuals[[#This Row],[Sub Ledger]],LedgerMapping[[#All],[Sub Ledger]],0))</f>
        <v>Interest</v>
      </c>
      <c r="J10748" s="22">
        <f>YEAR(Actuals[[#This Row],[Date]])</f>
        <v>2022</v>
      </c>
      <c r="K10748" s="22">
        <f>MONTH(Actuals[[#This Row],[Date]])</f>
        <v>3</v>
      </c>
      <c r="L10748" s="12"/>
    </row>
    <row r="10749" spans="1:12" x14ac:dyDescent="0.3">
      <c r="A10749">
        <v>5</v>
      </c>
      <c r="B10749">
        <v>3740</v>
      </c>
      <c r="C10749">
        <v>1</v>
      </c>
      <c r="D10749">
        <v>90000</v>
      </c>
      <c r="E10749" s="46">
        <v>44654</v>
      </c>
      <c r="F10749">
        <v>-220</v>
      </c>
      <c r="I10749" t="str">
        <f>INDEX(LedgerMapping[[#All],[Level 3]],MATCH(Actuals[[#This Row],[Sub Ledger]],LedgerMapping[[#All],[Sub Ledger]],0))</f>
        <v>Interest</v>
      </c>
      <c r="J10749" s="22">
        <f>YEAR(Actuals[[#This Row],[Date]])</f>
        <v>2022</v>
      </c>
      <c r="K10749" s="22">
        <f>MONTH(Actuals[[#This Row],[Date]])</f>
        <v>4</v>
      </c>
      <c r="L10749" s="12"/>
    </row>
    <row r="10750" spans="1:12" x14ac:dyDescent="0.3">
      <c r="A10750">
        <v>5</v>
      </c>
      <c r="B10750">
        <v>4860</v>
      </c>
      <c r="C10750">
        <v>1</v>
      </c>
      <c r="D10750">
        <v>90000</v>
      </c>
      <c r="E10750" s="46">
        <v>44685</v>
      </c>
      <c r="F10750">
        <v>-285</v>
      </c>
      <c r="I10750" t="str">
        <f>INDEX(LedgerMapping[[#All],[Level 3]],MATCH(Actuals[[#This Row],[Sub Ledger]],LedgerMapping[[#All],[Sub Ledger]],0))</f>
        <v>Interest</v>
      </c>
      <c r="J10750" s="22">
        <f>YEAR(Actuals[[#This Row],[Date]])</f>
        <v>2022</v>
      </c>
      <c r="K10750" s="22">
        <f>MONTH(Actuals[[#This Row],[Date]])</f>
        <v>5</v>
      </c>
      <c r="L10750" s="12"/>
    </row>
    <row r="10751" spans="1:12" x14ac:dyDescent="0.3">
      <c r="A10751">
        <v>5</v>
      </c>
      <c r="B10751">
        <v>5984</v>
      </c>
      <c r="C10751">
        <v>1</v>
      </c>
      <c r="D10751">
        <v>90000</v>
      </c>
      <c r="E10751" s="46">
        <v>44715</v>
      </c>
      <c r="F10751">
        <v>-278</v>
      </c>
      <c r="I10751" t="str">
        <f>INDEX(LedgerMapping[[#All],[Level 3]],MATCH(Actuals[[#This Row],[Sub Ledger]],LedgerMapping[[#All],[Sub Ledger]],0))</f>
        <v>Interest</v>
      </c>
      <c r="J10751" s="22">
        <f>YEAR(Actuals[[#This Row],[Date]])</f>
        <v>2022</v>
      </c>
      <c r="K10751" s="22">
        <f>MONTH(Actuals[[#This Row],[Date]])</f>
        <v>6</v>
      </c>
      <c r="L10751" s="12"/>
    </row>
    <row r="10752" spans="1:12" x14ac:dyDescent="0.3">
      <c r="A10752">
        <v>5</v>
      </c>
      <c r="B10752">
        <v>7108</v>
      </c>
      <c r="C10752">
        <v>1</v>
      </c>
      <c r="D10752">
        <v>90000</v>
      </c>
      <c r="E10752" s="46">
        <v>44746</v>
      </c>
      <c r="F10752">
        <v>-195</v>
      </c>
      <c r="I10752" t="str">
        <f>INDEX(LedgerMapping[[#All],[Level 3]],MATCH(Actuals[[#This Row],[Sub Ledger]],LedgerMapping[[#All],[Sub Ledger]],0))</f>
        <v>Interest</v>
      </c>
      <c r="J10752" s="22">
        <f>YEAR(Actuals[[#This Row],[Date]])</f>
        <v>2022</v>
      </c>
      <c r="K10752" s="22">
        <f>MONTH(Actuals[[#This Row],[Date]])</f>
        <v>7</v>
      </c>
      <c r="L10752" s="12"/>
    </row>
    <row r="10753" spans="1:12" x14ac:dyDescent="0.3">
      <c r="A10753">
        <v>5</v>
      </c>
      <c r="B10753">
        <v>8228</v>
      </c>
      <c r="C10753">
        <v>1</v>
      </c>
      <c r="D10753">
        <v>90000</v>
      </c>
      <c r="E10753" s="46">
        <v>44777</v>
      </c>
      <c r="F10753">
        <v>-240</v>
      </c>
      <c r="I10753" t="str">
        <f>INDEX(LedgerMapping[[#All],[Level 3]],MATCH(Actuals[[#This Row],[Sub Ledger]],LedgerMapping[[#All],[Sub Ledger]],0))</f>
        <v>Interest</v>
      </c>
      <c r="J10753" s="22">
        <f>YEAR(Actuals[[#This Row],[Date]])</f>
        <v>2022</v>
      </c>
      <c r="K10753" s="22">
        <f>MONTH(Actuals[[#This Row],[Date]])</f>
        <v>8</v>
      </c>
      <c r="L10753" s="12"/>
    </row>
    <row r="10754" spans="1:12" x14ac:dyDescent="0.3">
      <c r="A10754">
        <v>5</v>
      </c>
      <c r="B10754">
        <v>9350</v>
      </c>
      <c r="C10754">
        <v>1</v>
      </c>
      <c r="D10754">
        <v>90000</v>
      </c>
      <c r="E10754" s="46">
        <v>44805</v>
      </c>
      <c r="F10754">
        <v>-204</v>
      </c>
      <c r="I10754" t="str">
        <f>INDEX(LedgerMapping[[#All],[Level 3]],MATCH(Actuals[[#This Row],[Sub Ledger]],LedgerMapping[[#All],[Sub Ledger]],0))</f>
        <v>Interest</v>
      </c>
      <c r="J10754" s="22">
        <f>YEAR(Actuals[[#This Row],[Date]])</f>
        <v>2022</v>
      </c>
      <c r="K10754" s="22">
        <f>MONTH(Actuals[[#This Row],[Date]])</f>
        <v>9</v>
      </c>
      <c r="L10754" s="12"/>
    </row>
    <row r="10755" spans="1:12" x14ac:dyDescent="0.3">
      <c r="A10755">
        <v>5</v>
      </c>
      <c r="B10755">
        <v>10466</v>
      </c>
      <c r="C10755">
        <v>1</v>
      </c>
      <c r="D10755">
        <v>90000</v>
      </c>
      <c r="E10755" s="46">
        <v>44836</v>
      </c>
      <c r="F10755">
        <v>-235</v>
      </c>
      <c r="I10755" t="str">
        <f>INDEX(LedgerMapping[[#All],[Level 3]],MATCH(Actuals[[#This Row],[Sub Ledger]],LedgerMapping[[#All],[Sub Ledger]],0))</f>
        <v>Interest</v>
      </c>
      <c r="J10755" s="22">
        <f>YEAR(Actuals[[#This Row],[Date]])</f>
        <v>2022</v>
      </c>
      <c r="K10755" s="22">
        <f>MONTH(Actuals[[#This Row],[Date]])</f>
        <v>10</v>
      </c>
      <c r="L10755" s="12"/>
    </row>
    <row r="10756" spans="1:12" x14ac:dyDescent="0.3">
      <c r="A10756">
        <v>5</v>
      </c>
      <c r="B10756">
        <v>11586</v>
      </c>
      <c r="C10756">
        <v>1</v>
      </c>
      <c r="D10756">
        <v>90000</v>
      </c>
      <c r="E10756" s="46">
        <v>44866</v>
      </c>
      <c r="F10756">
        <v>-273</v>
      </c>
      <c r="I10756" t="str">
        <f>INDEX(LedgerMapping[[#All],[Level 3]],MATCH(Actuals[[#This Row],[Sub Ledger]],LedgerMapping[[#All],[Sub Ledger]],0))</f>
        <v>Interest</v>
      </c>
      <c r="J10756" s="22">
        <f>YEAR(Actuals[[#This Row],[Date]])</f>
        <v>2022</v>
      </c>
      <c r="K10756" s="22">
        <f>MONTH(Actuals[[#This Row],[Date]])</f>
        <v>11</v>
      </c>
      <c r="L10756" s="12"/>
    </row>
    <row r="10757" spans="1:12" x14ac:dyDescent="0.3">
      <c r="A10757">
        <v>5</v>
      </c>
      <c r="B10757">
        <v>12714</v>
      </c>
      <c r="C10757">
        <v>1</v>
      </c>
      <c r="D10757">
        <v>90000</v>
      </c>
      <c r="E10757" s="46">
        <v>44897</v>
      </c>
      <c r="F10757">
        <v>-283</v>
      </c>
      <c r="I10757" t="str">
        <f>INDEX(LedgerMapping[[#All],[Level 3]],MATCH(Actuals[[#This Row],[Sub Ledger]],LedgerMapping[[#All],[Sub Ledger]],0))</f>
        <v>Interest</v>
      </c>
      <c r="J10757" s="22">
        <f>YEAR(Actuals[[#This Row],[Date]])</f>
        <v>2022</v>
      </c>
      <c r="K10757" s="22">
        <f>MONTH(Actuals[[#This Row],[Date]])</f>
        <v>12</v>
      </c>
      <c r="L10757" s="12"/>
    </row>
    <row r="10758" spans="1:12" x14ac:dyDescent="0.3">
      <c r="A10758">
        <v>5</v>
      </c>
      <c r="B10758">
        <v>13729</v>
      </c>
      <c r="C10758">
        <v>1</v>
      </c>
      <c r="D10758">
        <v>90000</v>
      </c>
      <c r="E10758" s="46">
        <v>44927</v>
      </c>
      <c r="F10758">
        <v>-363</v>
      </c>
      <c r="I10758" t="str">
        <f>INDEX(LedgerMapping[[#All],[Level 3]],MATCH(Actuals[[#This Row],[Sub Ledger]],LedgerMapping[[#All],[Sub Ledger]],0))</f>
        <v>Interest</v>
      </c>
      <c r="J10758" s="22">
        <f>YEAR(Actuals[[#This Row],[Date]])</f>
        <v>2023</v>
      </c>
      <c r="K10758" s="22">
        <f>MONTH(Actuals[[#This Row],[Date]])</f>
        <v>1</v>
      </c>
      <c r="L10758" s="12"/>
    </row>
    <row r="10759" spans="1:12" x14ac:dyDescent="0.3">
      <c r="A10759">
        <v>5</v>
      </c>
      <c r="B10759">
        <v>14739</v>
      </c>
      <c r="C10759">
        <v>1</v>
      </c>
      <c r="D10759">
        <v>90000</v>
      </c>
      <c r="E10759" s="46">
        <v>44958</v>
      </c>
      <c r="F10759">
        <v>-336</v>
      </c>
      <c r="I10759" t="str">
        <f>INDEX(LedgerMapping[[#All],[Level 3]],MATCH(Actuals[[#This Row],[Sub Ledger]],LedgerMapping[[#All],[Sub Ledger]],0))</f>
        <v>Interest</v>
      </c>
      <c r="J10759" s="22">
        <f>YEAR(Actuals[[#This Row],[Date]])</f>
        <v>2023</v>
      </c>
      <c r="K10759" s="22">
        <f>MONTH(Actuals[[#This Row],[Date]])</f>
        <v>2</v>
      </c>
      <c r="L10759" s="12"/>
    </row>
    <row r="10760" spans="1:12" x14ac:dyDescent="0.3">
      <c r="A10760">
        <v>5</v>
      </c>
      <c r="B10760">
        <v>15719</v>
      </c>
      <c r="C10760">
        <v>1</v>
      </c>
      <c r="D10760">
        <v>90000</v>
      </c>
      <c r="E10760" s="46">
        <v>44988</v>
      </c>
      <c r="F10760">
        <v>-251</v>
      </c>
      <c r="I10760" t="str">
        <f>INDEX(LedgerMapping[[#All],[Level 3]],MATCH(Actuals[[#This Row],[Sub Ledger]],LedgerMapping[[#All],[Sub Ledger]],0))</f>
        <v>Interest</v>
      </c>
      <c r="J10760" s="22">
        <f>YEAR(Actuals[[#This Row],[Date]])</f>
        <v>2023</v>
      </c>
      <c r="K10760" s="22">
        <f>MONTH(Actuals[[#This Row],[Date]])</f>
        <v>3</v>
      </c>
      <c r="L10760" s="12"/>
    </row>
    <row r="10761" spans="1:12" x14ac:dyDescent="0.3">
      <c r="A10761">
        <v>5</v>
      </c>
      <c r="B10761">
        <v>16751</v>
      </c>
      <c r="C10761">
        <v>1</v>
      </c>
      <c r="D10761">
        <v>90000</v>
      </c>
      <c r="E10761" s="46">
        <v>45018</v>
      </c>
      <c r="F10761">
        <v>-320</v>
      </c>
      <c r="I10761" t="str">
        <f>INDEX(LedgerMapping[[#All],[Level 3]],MATCH(Actuals[[#This Row],[Sub Ledger]],LedgerMapping[[#All],[Sub Ledger]],0))</f>
        <v>Interest</v>
      </c>
      <c r="J10761" s="22">
        <f>YEAR(Actuals[[#This Row],[Date]])</f>
        <v>2023</v>
      </c>
      <c r="K10761" s="22">
        <f>MONTH(Actuals[[#This Row],[Date]])</f>
        <v>4</v>
      </c>
      <c r="L10761" s="12"/>
    </row>
    <row r="10762" spans="1:12" x14ac:dyDescent="0.3">
      <c r="A10762">
        <v>5</v>
      </c>
      <c r="B10762">
        <v>17782</v>
      </c>
      <c r="C10762">
        <v>1</v>
      </c>
      <c r="D10762">
        <v>90000</v>
      </c>
      <c r="E10762" s="46">
        <v>45049</v>
      </c>
      <c r="F10762">
        <v>-221</v>
      </c>
      <c r="I10762" t="str">
        <f>INDEX(LedgerMapping[[#All],[Level 3]],MATCH(Actuals[[#This Row],[Sub Ledger]],LedgerMapping[[#All],[Sub Ledger]],0))</f>
        <v>Interest</v>
      </c>
      <c r="J10762" s="22">
        <f>YEAR(Actuals[[#This Row],[Date]])</f>
        <v>2023</v>
      </c>
      <c r="K10762" s="22">
        <f>MONTH(Actuals[[#This Row],[Date]])</f>
        <v>5</v>
      </c>
      <c r="L10762" s="12"/>
    </row>
    <row r="10763" spans="1:12" x14ac:dyDescent="0.3">
      <c r="A10763">
        <v>5</v>
      </c>
      <c r="B10763">
        <v>18786</v>
      </c>
      <c r="C10763">
        <v>1</v>
      </c>
      <c r="D10763">
        <v>90000</v>
      </c>
      <c r="E10763" s="46">
        <v>45079</v>
      </c>
      <c r="F10763">
        <v>-216</v>
      </c>
      <c r="I10763" t="str">
        <f>INDEX(LedgerMapping[[#All],[Level 3]],MATCH(Actuals[[#This Row],[Sub Ledger]],LedgerMapping[[#All],[Sub Ledger]],0))</f>
        <v>Interest</v>
      </c>
      <c r="J10763" s="22">
        <f>YEAR(Actuals[[#This Row],[Date]])</f>
        <v>2023</v>
      </c>
      <c r="K10763" s="22">
        <f>MONTH(Actuals[[#This Row],[Date]])</f>
        <v>6</v>
      </c>
      <c r="L10763" s="12"/>
    </row>
    <row r="10764" spans="1:12" x14ac:dyDescent="0.3">
      <c r="A10764">
        <v>5</v>
      </c>
      <c r="B10764">
        <v>19814</v>
      </c>
      <c r="C10764">
        <v>1</v>
      </c>
      <c r="D10764">
        <v>90000</v>
      </c>
      <c r="E10764" s="46">
        <v>45110</v>
      </c>
      <c r="F10764">
        <v>-270</v>
      </c>
      <c r="I10764" t="str">
        <f>INDEX(LedgerMapping[[#All],[Level 3]],MATCH(Actuals[[#This Row],[Sub Ledger]],LedgerMapping[[#All],[Sub Ledger]],0))</f>
        <v>Interest</v>
      </c>
      <c r="J10764" s="22">
        <f>YEAR(Actuals[[#This Row],[Date]])</f>
        <v>2023</v>
      </c>
      <c r="K10764" s="22">
        <f>MONTH(Actuals[[#This Row],[Date]])</f>
        <v>7</v>
      </c>
      <c r="L10764" s="12"/>
    </row>
    <row r="10765" spans="1:12" x14ac:dyDescent="0.3">
      <c r="A10765">
        <v>5</v>
      </c>
      <c r="B10765">
        <v>20845</v>
      </c>
      <c r="C10765">
        <v>1</v>
      </c>
      <c r="D10765">
        <v>90000</v>
      </c>
      <c r="E10765" s="46">
        <v>45141</v>
      </c>
      <c r="F10765">
        <v>-309</v>
      </c>
      <c r="I10765" t="str">
        <f>INDEX(LedgerMapping[[#All],[Level 3]],MATCH(Actuals[[#This Row],[Sub Ledger]],LedgerMapping[[#All],[Sub Ledger]],0))</f>
        <v>Interest</v>
      </c>
      <c r="J10765" s="22">
        <f>YEAR(Actuals[[#This Row],[Date]])</f>
        <v>2023</v>
      </c>
      <c r="K10765" s="22">
        <f>MONTH(Actuals[[#This Row],[Date]])</f>
        <v>8</v>
      </c>
      <c r="L10765" s="12"/>
    </row>
    <row r="10766" spans="1:12" x14ac:dyDescent="0.3">
      <c r="A10766">
        <v>5</v>
      </c>
      <c r="B10766">
        <v>21846</v>
      </c>
      <c r="C10766">
        <v>1</v>
      </c>
      <c r="D10766">
        <v>90000</v>
      </c>
      <c r="E10766" s="46">
        <v>45169</v>
      </c>
      <c r="F10766">
        <v>-336</v>
      </c>
      <c r="I10766" t="str">
        <f>INDEX(LedgerMapping[[#All],[Level 3]],MATCH(Actuals[[#This Row],[Sub Ledger]],LedgerMapping[[#All],[Sub Ledger]],0))</f>
        <v>Interest</v>
      </c>
      <c r="J10766" s="22">
        <f>YEAR(Actuals[[#This Row],[Date]])</f>
        <v>2023</v>
      </c>
      <c r="K10766" s="22">
        <f>MONTH(Actuals[[#This Row],[Date]])</f>
        <v>8</v>
      </c>
      <c r="L10766" s="12"/>
    </row>
    <row r="10767" spans="1:12" x14ac:dyDescent="0.3">
      <c r="A10767">
        <v>5</v>
      </c>
      <c r="B10767">
        <v>22823</v>
      </c>
      <c r="C10767">
        <v>1</v>
      </c>
      <c r="D10767">
        <v>90000</v>
      </c>
      <c r="E10767" s="46">
        <v>45200</v>
      </c>
      <c r="F10767">
        <v>-290</v>
      </c>
      <c r="I10767" t="str">
        <f>INDEX(LedgerMapping[[#All],[Level 3]],MATCH(Actuals[[#This Row],[Sub Ledger]],LedgerMapping[[#All],[Sub Ledger]],0))</f>
        <v>Interest</v>
      </c>
      <c r="J10767" s="22">
        <f>YEAR(Actuals[[#This Row],[Date]])</f>
        <v>2023</v>
      </c>
      <c r="K10767" s="22">
        <f>MONTH(Actuals[[#This Row],[Date]])</f>
        <v>10</v>
      </c>
      <c r="L10767" s="12"/>
    </row>
    <row r="10768" spans="1:12" x14ac:dyDescent="0.3">
      <c r="A10768">
        <v>5</v>
      </c>
      <c r="B10768">
        <v>23827</v>
      </c>
      <c r="C10768">
        <v>1</v>
      </c>
      <c r="D10768">
        <v>90000</v>
      </c>
      <c r="E10768" s="46">
        <v>45230</v>
      </c>
      <c r="F10768">
        <v>-324</v>
      </c>
      <c r="I10768" t="str">
        <f>INDEX(LedgerMapping[[#All],[Level 3]],MATCH(Actuals[[#This Row],[Sub Ledger]],LedgerMapping[[#All],[Sub Ledger]],0))</f>
        <v>Interest</v>
      </c>
      <c r="J10768" s="22">
        <f>YEAR(Actuals[[#This Row],[Date]])</f>
        <v>2023</v>
      </c>
      <c r="K10768" s="22">
        <f>MONTH(Actuals[[#This Row],[Date]])</f>
        <v>10</v>
      </c>
      <c r="L10768" s="12"/>
    </row>
    <row r="10769" spans="1:12" x14ac:dyDescent="0.3">
      <c r="A10769">
        <v>5</v>
      </c>
      <c r="B10769">
        <v>24856</v>
      </c>
      <c r="C10769">
        <v>1</v>
      </c>
      <c r="D10769">
        <v>90000</v>
      </c>
      <c r="E10769" s="46">
        <v>45261</v>
      </c>
      <c r="F10769">
        <v>-243</v>
      </c>
      <c r="I10769" t="str">
        <f>INDEX(LedgerMapping[[#All],[Level 3]],MATCH(Actuals[[#This Row],[Sub Ledger]],LedgerMapping[[#All],[Sub Ledger]],0))</f>
        <v>Interest</v>
      </c>
      <c r="J10769" s="22">
        <f>YEAR(Actuals[[#This Row],[Date]])</f>
        <v>2023</v>
      </c>
      <c r="K10769" s="22">
        <f>MONTH(Actuals[[#This Row],[Date]])</f>
        <v>12</v>
      </c>
      <c r="L10769" s="12"/>
    </row>
    <row r="10770" spans="1:12" x14ac:dyDescent="0.3">
      <c r="A10770">
        <v>5</v>
      </c>
      <c r="B10770">
        <v>25920</v>
      </c>
      <c r="C10770">
        <v>1</v>
      </c>
      <c r="D10770">
        <v>90000</v>
      </c>
      <c r="E10770" s="46">
        <v>45291</v>
      </c>
      <c r="F10770">
        <v>-462</v>
      </c>
      <c r="I10770" t="str">
        <f>INDEX(LedgerMapping[[#All],[Level 3]],MATCH(Actuals[[#This Row],[Sub Ledger]],LedgerMapping[[#All],[Sub Ledger]],0))</f>
        <v>Interest</v>
      </c>
      <c r="J10770" s="22">
        <f>YEAR(Actuals[[#This Row],[Date]])</f>
        <v>2023</v>
      </c>
      <c r="K10770" s="22">
        <f>MONTH(Actuals[[#This Row],[Date]])</f>
        <v>12</v>
      </c>
      <c r="L10770" s="12"/>
    </row>
    <row r="10771" spans="1:12" x14ac:dyDescent="0.3">
      <c r="A10771">
        <v>5</v>
      </c>
      <c r="B10771">
        <v>27053</v>
      </c>
      <c r="C10771">
        <v>1</v>
      </c>
      <c r="D10771">
        <v>90000</v>
      </c>
      <c r="E10771" s="46">
        <v>45322</v>
      </c>
      <c r="F10771">
        <v>-403</v>
      </c>
      <c r="I10771" t="str">
        <f>INDEX(LedgerMapping[[#All],[Level 3]],MATCH(Actuals[[#This Row],[Sub Ledger]],LedgerMapping[[#All],[Sub Ledger]],0))</f>
        <v>Interest</v>
      </c>
      <c r="J10771" s="22">
        <f>YEAR(Actuals[[#This Row],[Date]])</f>
        <v>2024</v>
      </c>
      <c r="K10771" s="22">
        <f>MONTH(Actuals[[#This Row],[Date]])</f>
        <v>1</v>
      </c>
      <c r="L10771" s="12"/>
    </row>
    <row r="10772" spans="1:12" x14ac:dyDescent="0.3">
      <c r="A10772">
        <v>5</v>
      </c>
      <c r="B10772">
        <v>28203</v>
      </c>
      <c r="C10772">
        <v>1</v>
      </c>
      <c r="D10772">
        <v>90000</v>
      </c>
      <c r="E10772" s="46">
        <v>45354</v>
      </c>
      <c r="F10772">
        <v>-382</v>
      </c>
      <c r="I10772" t="str">
        <f>INDEX(LedgerMapping[[#All],[Level 3]],MATCH(Actuals[[#This Row],[Sub Ledger]],LedgerMapping[[#All],[Sub Ledger]],0))</f>
        <v>Interest</v>
      </c>
      <c r="J10772" s="22">
        <f>YEAR(Actuals[[#This Row],[Date]])</f>
        <v>2024</v>
      </c>
      <c r="K10772" s="22">
        <f>MONTH(Actuals[[#This Row],[Date]])</f>
        <v>3</v>
      </c>
      <c r="L10772" s="12"/>
    </row>
    <row r="10773" spans="1:12" x14ac:dyDescent="0.3">
      <c r="A10773">
        <v>5</v>
      </c>
      <c r="B10773">
        <v>29357</v>
      </c>
      <c r="C10773">
        <v>1</v>
      </c>
      <c r="D10773">
        <v>90000</v>
      </c>
      <c r="E10773" s="46">
        <v>45384</v>
      </c>
      <c r="F10773">
        <v>-436</v>
      </c>
      <c r="I10773" t="str">
        <f>INDEX(LedgerMapping[[#All],[Level 3]],MATCH(Actuals[[#This Row],[Sub Ledger]],LedgerMapping[[#All],[Sub Ledger]],0))</f>
        <v>Interest</v>
      </c>
      <c r="J10773" s="22">
        <f>YEAR(Actuals[[#This Row],[Date]])</f>
        <v>2024</v>
      </c>
      <c r="K10773" s="22">
        <f>MONTH(Actuals[[#This Row],[Date]])</f>
        <v>4</v>
      </c>
      <c r="L10773" s="12"/>
    </row>
    <row r="10774" spans="1:12" x14ac:dyDescent="0.3">
      <c r="A10774">
        <v>5</v>
      </c>
      <c r="B10774">
        <v>30483</v>
      </c>
      <c r="C10774">
        <v>1</v>
      </c>
      <c r="D10774">
        <v>90000</v>
      </c>
      <c r="E10774" s="46">
        <v>45415</v>
      </c>
      <c r="F10774">
        <v>-369</v>
      </c>
      <c r="I10774" t="str">
        <f>INDEX(LedgerMapping[[#All],[Level 3]],MATCH(Actuals[[#This Row],[Sub Ledger]],LedgerMapping[[#All],[Sub Ledger]],0))</f>
        <v>Interest</v>
      </c>
      <c r="J10774" s="22">
        <f>YEAR(Actuals[[#This Row],[Date]])</f>
        <v>2024</v>
      </c>
      <c r="K10774" s="22">
        <f>MONTH(Actuals[[#This Row],[Date]])</f>
        <v>5</v>
      </c>
      <c r="L10774" s="12"/>
    </row>
    <row r="10775" spans="1:12" x14ac:dyDescent="0.3">
      <c r="A10775">
        <v>5</v>
      </c>
      <c r="B10775">
        <v>31609</v>
      </c>
      <c r="C10775">
        <v>1</v>
      </c>
      <c r="D10775">
        <v>90000</v>
      </c>
      <c r="E10775" s="46">
        <v>45445</v>
      </c>
      <c r="F10775">
        <v>-391</v>
      </c>
      <c r="I10775" t="str">
        <f>INDEX(LedgerMapping[[#All],[Level 3]],MATCH(Actuals[[#This Row],[Sub Ledger]],LedgerMapping[[#All],[Sub Ledger]],0))</f>
        <v>Interest</v>
      </c>
      <c r="J10775" s="22">
        <f>YEAR(Actuals[[#This Row],[Date]])</f>
        <v>2024</v>
      </c>
      <c r="K10775" s="22">
        <f>MONTH(Actuals[[#This Row],[Date]])</f>
        <v>6</v>
      </c>
      <c r="L10775" s="12"/>
    </row>
    <row r="10776" spans="1:12" x14ac:dyDescent="0.3">
      <c r="A10776">
        <v>5</v>
      </c>
      <c r="B10776">
        <v>32733</v>
      </c>
      <c r="C10776">
        <v>1</v>
      </c>
      <c r="D10776">
        <v>90000</v>
      </c>
      <c r="E10776" s="46">
        <v>45476</v>
      </c>
      <c r="F10776">
        <v>-428</v>
      </c>
      <c r="I10776" t="str">
        <f>INDEX(LedgerMapping[[#All],[Level 3]],MATCH(Actuals[[#This Row],[Sub Ledger]],LedgerMapping[[#All],[Sub Ledger]],0))</f>
        <v>Interest</v>
      </c>
      <c r="J10776" s="22">
        <f>YEAR(Actuals[[#This Row],[Date]])</f>
        <v>2024</v>
      </c>
      <c r="K10776" s="22">
        <f>MONTH(Actuals[[#This Row],[Date]])</f>
        <v>7</v>
      </c>
      <c r="L10776" s="12"/>
    </row>
    <row r="10777" spans="1:12" x14ac:dyDescent="0.3">
      <c r="A10777">
        <v>5</v>
      </c>
      <c r="B10777">
        <v>33858</v>
      </c>
      <c r="C10777">
        <v>1</v>
      </c>
      <c r="D10777">
        <v>90000</v>
      </c>
      <c r="E10777" s="46">
        <v>45507</v>
      </c>
      <c r="F10777">
        <v>-348</v>
      </c>
      <c r="I10777" t="str">
        <f>INDEX(LedgerMapping[[#All],[Level 3]],MATCH(Actuals[[#This Row],[Sub Ledger]],LedgerMapping[[#All],[Sub Ledger]],0))</f>
        <v>Interest</v>
      </c>
      <c r="J10777" s="22">
        <f>YEAR(Actuals[[#This Row],[Date]])</f>
        <v>2024</v>
      </c>
      <c r="K10777" s="22">
        <f>MONTH(Actuals[[#This Row],[Date]])</f>
        <v>8</v>
      </c>
      <c r="L10777" s="12"/>
    </row>
    <row r="10778" spans="1:12" x14ac:dyDescent="0.3">
      <c r="A10778">
        <v>5</v>
      </c>
      <c r="B10778">
        <v>35008</v>
      </c>
      <c r="C10778">
        <v>1</v>
      </c>
      <c r="D10778">
        <v>90000</v>
      </c>
      <c r="E10778" s="46">
        <v>45536</v>
      </c>
      <c r="F10778">
        <v>-495</v>
      </c>
      <c r="I10778" t="str">
        <f>INDEX(LedgerMapping[[#All],[Level 3]],MATCH(Actuals[[#This Row],[Sub Ledger]],LedgerMapping[[#All],[Sub Ledger]],0))</f>
        <v>Interest</v>
      </c>
      <c r="J10778" s="22">
        <f>YEAR(Actuals[[#This Row],[Date]])</f>
        <v>2024</v>
      </c>
      <c r="K10778" s="22">
        <f>MONTH(Actuals[[#This Row],[Date]])</f>
        <v>9</v>
      </c>
      <c r="L10778" s="12"/>
    </row>
    <row r="10779" spans="1:12" x14ac:dyDescent="0.3">
      <c r="A10779">
        <v>5</v>
      </c>
      <c r="B10779">
        <v>36158</v>
      </c>
      <c r="C10779">
        <v>1</v>
      </c>
      <c r="D10779">
        <v>90000</v>
      </c>
      <c r="E10779" s="46">
        <v>45567</v>
      </c>
      <c r="F10779">
        <v>-459</v>
      </c>
      <c r="I10779" t="str">
        <f>INDEX(LedgerMapping[[#All],[Level 3]],MATCH(Actuals[[#This Row],[Sub Ledger]],LedgerMapping[[#All],[Sub Ledger]],0))</f>
        <v>Interest</v>
      </c>
      <c r="J10779" s="22">
        <f>YEAR(Actuals[[#This Row],[Date]])</f>
        <v>2024</v>
      </c>
      <c r="K10779" s="22">
        <f>MONTH(Actuals[[#This Row],[Date]])</f>
        <v>10</v>
      </c>
      <c r="L10779" s="12"/>
    </row>
    <row r="10780" spans="1:12" x14ac:dyDescent="0.3">
      <c r="A10780">
        <v>5</v>
      </c>
      <c r="B10780">
        <v>37308</v>
      </c>
      <c r="C10780">
        <v>1</v>
      </c>
      <c r="D10780">
        <v>90000</v>
      </c>
      <c r="E10780" s="46">
        <v>45597</v>
      </c>
      <c r="F10780">
        <v>-432</v>
      </c>
      <c r="I10780" t="str">
        <f>INDEX(LedgerMapping[[#All],[Level 3]],MATCH(Actuals[[#This Row],[Sub Ledger]],LedgerMapping[[#All],[Sub Ledger]],0))</f>
        <v>Interest</v>
      </c>
      <c r="J10780" s="22">
        <f>YEAR(Actuals[[#This Row],[Date]])</f>
        <v>2024</v>
      </c>
      <c r="K10780" s="22">
        <f>MONTH(Actuals[[#This Row],[Date]])</f>
        <v>11</v>
      </c>
      <c r="L10780" s="12"/>
    </row>
    <row r="10781" spans="1:12" x14ac:dyDescent="0.3">
      <c r="A10781">
        <v>5</v>
      </c>
      <c r="B10781">
        <v>38458</v>
      </c>
      <c r="C10781">
        <v>1</v>
      </c>
      <c r="D10781">
        <v>90000</v>
      </c>
      <c r="E10781" s="46">
        <v>45628</v>
      </c>
      <c r="F10781">
        <v>-358</v>
      </c>
      <c r="I10781" t="str">
        <f>INDEX(LedgerMapping[[#All],[Level 3]],MATCH(Actuals[[#This Row],[Sub Ledger]],LedgerMapping[[#All],[Sub Ledger]],0))</f>
        <v>Interest</v>
      </c>
      <c r="J10781" s="22">
        <f>YEAR(Actuals[[#This Row],[Date]])</f>
        <v>2024</v>
      </c>
      <c r="K10781" s="22">
        <f>MONTH(Actuals[[#This Row],[Date]])</f>
        <v>12</v>
      </c>
      <c r="L10781" s="12"/>
    </row>
    <row r="10782" spans="1:12" x14ac:dyDescent="0.3">
      <c r="A10782">
        <v>5</v>
      </c>
      <c r="B10782">
        <v>375</v>
      </c>
      <c r="C10782">
        <v>1</v>
      </c>
      <c r="D10782">
        <v>94000</v>
      </c>
      <c r="E10782" s="46">
        <v>44562</v>
      </c>
      <c r="F10782">
        <v>-219</v>
      </c>
      <c r="I10782" t="str">
        <f>INDEX(LedgerMapping[[#All],[Level 3]],MATCH(Actuals[[#This Row],[Sub Ledger]],LedgerMapping[[#All],[Sub Ledger]],0))</f>
        <v>Tax</v>
      </c>
      <c r="J10782" s="22">
        <f>YEAR(Actuals[[#This Row],[Date]])</f>
        <v>2022</v>
      </c>
      <c r="K10782" s="22">
        <f>MONTH(Actuals[[#This Row],[Date]])</f>
        <v>1</v>
      </c>
      <c r="L10782" s="12"/>
    </row>
    <row r="10783" spans="1:12" x14ac:dyDescent="0.3">
      <c r="A10783">
        <v>5</v>
      </c>
      <c r="B10783">
        <v>1499</v>
      </c>
      <c r="C10783">
        <v>1</v>
      </c>
      <c r="D10783">
        <v>94000</v>
      </c>
      <c r="E10783" s="46">
        <v>44593</v>
      </c>
      <c r="F10783">
        <v>-285</v>
      </c>
      <c r="I10783" t="str">
        <f>INDEX(LedgerMapping[[#All],[Level 3]],MATCH(Actuals[[#This Row],[Sub Ledger]],LedgerMapping[[#All],[Sub Ledger]],0))</f>
        <v>Tax</v>
      </c>
      <c r="J10783" s="22">
        <f>YEAR(Actuals[[#This Row],[Date]])</f>
        <v>2022</v>
      </c>
      <c r="K10783" s="22">
        <f>MONTH(Actuals[[#This Row],[Date]])</f>
        <v>2</v>
      </c>
      <c r="L10783" s="12"/>
    </row>
    <row r="10784" spans="1:12" x14ac:dyDescent="0.3">
      <c r="A10784">
        <v>5</v>
      </c>
      <c r="B10784">
        <v>2621</v>
      </c>
      <c r="C10784">
        <v>1</v>
      </c>
      <c r="D10784">
        <v>94000</v>
      </c>
      <c r="E10784" s="46">
        <v>44624</v>
      </c>
      <c r="F10784">
        <v>-243</v>
      </c>
      <c r="I10784" t="str">
        <f>INDEX(LedgerMapping[[#All],[Level 3]],MATCH(Actuals[[#This Row],[Sub Ledger]],LedgerMapping[[#All],[Sub Ledger]],0))</f>
        <v>Tax</v>
      </c>
      <c r="J10784" s="22">
        <f>YEAR(Actuals[[#This Row],[Date]])</f>
        <v>2022</v>
      </c>
      <c r="K10784" s="22">
        <f>MONTH(Actuals[[#This Row],[Date]])</f>
        <v>3</v>
      </c>
      <c r="L10784" s="12"/>
    </row>
    <row r="10785" spans="1:12" x14ac:dyDescent="0.3">
      <c r="A10785">
        <v>5</v>
      </c>
      <c r="B10785">
        <v>3743</v>
      </c>
      <c r="C10785">
        <v>1</v>
      </c>
      <c r="D10785">
        <v>94000</v>
      </c>
      <c r="E10785" s="46">
        <v>44654</v>
      </c>
      <c r="F10785">
        <v>-207</v>
      </c>
      <c r="I10785" t="str">
        <f>INDEX(LedgerMapping[[#All],[Level 3]],MATCH(Actuals[[#This Row],[Sub Ledger]],LedgerMapping[[#All],[Sub Ledger]],0))</f>
        <v>Tax</v>
      </c>
      <c r="J10785" s="22">
        <f>YEAR(Actuals[[#This Row],[Date]])</f>
        <v>2022</v>
      </c>
      <c r="K10785" s="22">
        <f>MONTH(Actuals[[#This Row],[Date]])</f>
        <v>4</v>
      </c>
      <c r="L10785" s="12"/>
    </row>
    <row r="10786" spans="1:12" x14ac:dyDescent="0.3">
      <c r="A10786">
        <v>5</v>
      </c>
      <c r="B10786">
        <v>4863</v>
      </c>
      <c r="C10786">
        <v>1</v>
      </c>
      <c r="D10786">
        <v>94000</v>
      </c>
      <c r="E10786" s="46">
        <v>44685</v>
      </c>
      <c r="F10786">
        <v>-252</v>
      </c>
      <c r="I10786" t="str">
        <f>INDEX(LedgerMapping[[#All],[Level 3]],MATCH(Actuals[[#This Row],[Sub Ledger]],LedgerMapping[[#All],[Sub Ledger]],0))</f>
        <v>Tax</v>
      </c>
      <c r="J10786" s="22">
        <f>YEAR(Actuals[[#This Row],[Date]])</f>
        <v>2022</v>
      </c>
      <c r="K10786" s="22">
        <f>MONTH(Actuals[[#This Row],[Date]])</f>
        <v>5</v>
      </c>
      <c r="L10786" s="12"/>
    </row>
    <row r="10787" spans="1:12" x14ac:dyDescent="0.3">
      <c r="A10787">
        <v>5</v>
      </c>
      <c r="B10787">
        <v>5987</v>
      </c>
      <c r="C10787">
        <v>1</v>
      </c>
      <c r="D10787">
        <v>94000</v>
      </c>
      <c r="E10787" s="46">
        <v>44715</v>
      </c>
      <c r="F10787">
        <v>-249</v>
      </c>
      <c r="I10787" t="str">
        <f>INDEX(LedgerMapping[[#All],[Level 3]],MATCH(Actuals[[#This Row],[Sub Ledger]],LedgerMapping[[#All],[Sub Ledger]],0))</f>
        <v>Tax</v>
      </c>
      <c r="J10787" s="22">
        <f>YEAR(Actuals[[#This Row],[Date]])</f>
        <v>2022</v>
      </c>
      <c r="K10787" s="22">
        <f>MONTH(Actuals[[#This Row],[Date]])</f>
        <v>6</v>
      </c>
      <c r="L10787" s="12"/>
    </row>
    <row r="10788" spans="1:12" x14ac:dyDescent="0.3">
      <c r="A10788">
        <v>5</v>
      </c>
      <c r="B10788">
        <v>7111</v>
      </c>
      <c r="C10788">
        <v>1</v>
      </c>
      <c r="D10788">
        <v>94000</v>
      </c>
      <c r="E10788" s="46">
        <v>44746</v>
      </c>
      <c r="F10788">
        <v>-192</v>
      </c>
      <c r="I10788" t="str">
        <f>INDEX(LedgerMapping[[#All],[Level 3]],MATCH(Actuals[[#This Row],[Sub Ledger]],LedgerMapping[[#All],[Sub Ledger]],0))</f>
        <v>Tax</v>
      </c>
      <c r="J10788" s="22">
        <f>YEAR(Actuals[[#This Row],[Date]])</f>
        <v>2022</v>
      </c>
      <c r="K10788" s="22">
        <f>MONTH(Actuals[[#This Row],[Date]])</f>
        <v>7</v>
      </c>
      <c r="L10788" s="12"/>
    </row>
    <row r="10789" spans="1:12" x14ac:dyDescent="0.3">
      <c r="A10789">
        <v>5</v>
      </c>
      <c r="B10789">
        <v>8231</v>
      </c>
      <c r="C10789">
        <v>1</v>
      </c>
      <c r="D10789">
        <v>94000</v>
      </c>
      <c r="E10789" s="46">
        <v>44777</v>
      </c>
      <c r="F10789">
        <v>-228</v>
      </c>
      <c r="I10789" t="str">
        <f>INDEX(LedgerMapping[[#All],[Level 3]],MATCH(Actuals[[#This Row],[Sub Ledger]],LedgerMapping[[#All],[Sub Ledger]],0))</f>
        <v>Tax</v>
      </c>
      <c r="J10789" s="22">
        <f>YEAR(Actuals[[#This Row],[Date]])</f>
        <v>2022</v>
      </c>
      <c r="K10789" s="22">
        <f>MONTH(Actuals[[#This Row],[Date]])</f>
        <v>8</v>
      </c>
      <c r="L10789" s="12"/>
    </row>
    <row r="10790" spans="1:12" x14ac:dyDescent="0.3">
      <c r="A10790">
        <v>5</v>
      </c>
      <c r="B10790">
        <v>9353</v>
      </c>
      <c r="C10790">
        <v>1</v>
      </c>
      <c r="D10790">
        <v>94000</v>
      </c>
      <c r="E10790" s="46">
        <v>44805</v>
      </c>
      <c r="F10790">
        <v>-210</v>
      </c>
      <c r="I10790" t="str">
        <f>INDEX(LedgerMapping[[#All],[Level 3]],MATCH(Actuals[[#This Row],[Sub Ledger]],LedgerMapping[[#All],[Sub Ledger]],0))</f>
        <v>Tax</v>
      </c>
      <c r="J10790" s="22">
        <f>YEAR(Actuals[[#This Row],[Date]])</f>
        <v>2022</v>
      </c>
      <c r="K10790" s="22">
        <f>MONTH(Actuals[[#This Row],[Date]])</f>
        <v>9</v>
      </c>
      <c r="L10790" s="12"/>
    </row>
    <row r="10791" spans="1:12" x14ac:dyDescent="0.3">
      <c r="A10791">
        <v>5</v>
      </c>
      <c r="B10791">
        <v>10469</v>
      </c>
      <c r="C10791">
        <v>1</v>
      </c>
      <c r="D10791">
        <v>94000</v>
      </c>
      <c r="E10791" s="46">
        <v>44836</v>
      </c>
      <c r="F10791">
        <v>-228</v>
      </c>
      <c r="I10791" t="str">
        <f>INDEX(LedgerMapping[[#All],[Level 3]],MATCH(Actuals[[#This Row],[Sub Ledger]],LedgerMapping[[#All],[Sub Ledger]],0))</f>
        <v>Tax</v>
      </c>
      <c r="J10791" s="22">
        <f>YEAR(Actuals[[#This Row],[Date]])</f>
        <v>2022</v>
      </c>
      <c r="K10791" s="22">
        <f>MONTH(Actuals[[#This Row],[Date]])</f>
        <v>10</v>
      </c>
      <c r="L10791" s="12"/>
    </row>
    <row r="10792" spans="1:12" x14ac:dyDescent="0.3">
      <c r="A10792">
        <v>5</v>
      </c>
      <c r="B10792">
        <v>11589</v>
      </c>
      <c r="C10792">
        <v>1</v>
      </c>
      <c r="D10792">
        <v>94000</v>
      </c>
      <c r="E10792" s="46">
        <v>44866</v>
      </c>
      <c r="F10792">
        <v>-246</v>
      </c>
      <c r="I10792" t="str">
        <f>INDEX(LedgerMapping[[#All],[Level 3]],MATCH(Actuals[[#This Row],[Sub Ledger]],LedgerMapping[[#All],[Sub Ledger]],0))</f>
        <v>Tax</v>
      </c>
      <c r="J10792" s="22">
        <f>YEAR(Actuals[[#This Row],[Date]])</f>
        <v>2022</v>
      </c>
      <c r="K10792" s="22">
        <f>MONTH(Actuals[[#This Row],[Date]])</f>
        <v>11</v>
      </c>
      <c r="L10792" s="12"/>
    </row>
    <row r="10793" spans="1:12" x14ac:dyDescent="0.3">
      <c r="A10793">
        <v>5</v>
      </c>
      <c r="B10793">
        <v>12717</v>
      </c>
      <c r="C10793">
        <v>1</v>
      </c>
      <c r="D10793">
        <v>94000</v>
      </c>
      <c r="E10793" s="46">
        <v>44897</v>
      </c>
      <c r="F10793">
        <v>-264</v>
      </c>
      <c r="I10793" t="str">
        <f>INDEX(LedgerMapping[[#All],[Level 3]],MATCH(Actuals[[#This Row],[Sub Ledger]],LedgerMapping[[#All],[Sub Ledger]],0))</f>
        <v>Tax</v>
      </c>
      <c r="J10793" s="22">
        <f>YEAR(Actuals[[#This Row],[Date]])</f>
        <v>2022</v>
      </c>
      <c r="K10793" s="22">
        <f>MONTH(Actuals[[#This Row],[Date]])</f>
        <v>12</v>
      </c>
      <c r="L10793" s="12"/>
    </row>
    <row r="10794" spans="1:12" x14ac:dyDescent="0.3">
      <c r="A10794">
        <v>5</v>
      </c>
      <c r="B10794">
        <v>13732</v>
      </c>
      <c r="C10794">
        <v>1</v>
      </c>
      <c r="D10794">
        <v>94000</v>
      </c>
      <c r="E10794" s="46">
        <v>44927</v>
      </c>
      <c r="F10794">
        <v>-333</v>
      </c>
      <c r="I10794" t="str">
        <f>INDEX(LedgerMapping[[#All],[Level 3]],MATCH(Actuals[[#This Row],[Sub Ledger]],LedgerMapping[[#All],[Sub Ledger]],0))</f>
        <v>Tax</v>
      </c>
      <c r="J10794" s="22">
        <f>YEAR(Actuals[[#This Row],[Date]])</f>
        <v>2023</v>
      </c>
      <c r="K10794" s="22">
        <f>MONTH(Actuals[[#This Row],[Date]])</f>
        <v>1</v>
      </c>
      <c r="L10794" s="12"/>
    </row>
    <row r="10795" spans="1:12" x14ac:dyDescent="0.3">
      <c r="A10795">
        <v>5</v>
      </c>
      <c r="B10795">
        <v>14742</v>
      </c>
      <c r="C10795">
        <v>1</v>
      </c>
      <c r="D10795">
        <v>94000</v>
      </c>
      <c r="E10795" s="46">
        <v>44958</v>
      </c>
      <c r="F10795">
        <v>-318</v>
      </c>
      <c r="I10795" t="str">
        <f>INDEX(LedgerMapping[[#All],[Level 3]],MATCH(Actuals[[#This Row],[Sub Ledger]],LedgerMapping[[#All],[Sub Ledger]],0))</f>
        <v>Tax</v>
      </c>
      <c r="J10795" s="22">
        <f>YEAR(Actuals[[#This Row],[Date]])</f>
        <v>2023</v>
      </c>
      <c r="K10795" s="22">
        <f>MONTH(Actuals[[#This Row],[Date]])</f>
        <v>2</v>
      </c>
      <c r="L10795" s="12"/>
    </row>
    <row r="10796" spans="1:12" x14ac:dyDescent="0.3">
      <c r="A10796">
        <v>5</v>
      </c>
      <c r="B10796">
        <v>15722</v>
      </c>
      <c r="C10796">
        <v>1</v>
      </c>
      <c r="D10796">
        <v>94000</v>
      </c>
      <c r="E10796" s="46">
        <v>44988</v>
      </c>
      <c r="F10796">
        <v>-249</v>
      </c>
      <c r="I10796" t="str">
        <f>INDEX(LedgerMapping[[#All],[Level 3]],MATCH(Actuals[[#This Row],[Sub Ledger]],LedgerMapping[[#All],[Sub Ledger]],0))</f>
        <v>Tax</v>
      </c>
      <c r="J10796" s="22">
        <f>YEAR(Actuals[[#This Row],[Date]])</f>
        <v>2023</v>
      </c>
      <c r="K10796" s="22">
        <f>MONTH(Actuals[[#This Row],[Date]])</f>
        <v>3</v>
      </c>
      <c r="L10796" s="12"/>
    </row>
    <row r="10797" spans="1:12" x14ac:dyDescent="0.3">
      <c r="A10797">
        <v>5</v>
      </c>
      <c r="B10797">
        <v>16754</v>
      </c>
      <c r="C10797">
        <v>1</v>
      </c>
      <c r="D10797">
        <v>94000</v>
      </c>
      <c r="E10797" s="46">
        <v>45018</v>
      </c>
      <c r="F10797">
        <v>-309</v>
      </c>
      <c r="I10797" t="str">
        <f>INDEX(LedgerMapping[[#All],[Level 3]],MATCH(Actuals[[#This Row],[Sub Ledger]],LedgerMapping[[#All],[Sub Ledger]],0))</f>
        <v>Tax</v>
      </c>
      <c r="J10797" s="22">
        <f>YEAR(Actuals[[#This Row],[Date]])</f>
        <v>2023</v>
      </c>
      <c r="K10797" s="22">
        <f>MONTH(Actuals[[#This Row],[Date]])</f>
        <v>4</v>
      </c>
      <c r="L10797" s="12"/>
    </row>
    <row r="10798" spans="1:12" x14ac:dyDescent="0.3">
      <c r="A10798">
        <v>5</v>
      </c>
      <c r="B10798">
        <v>17785</v>
      </c>
      <c r="C10798">
        <v>1</v>
      </c>
      <c r="D10798">
        <v>94000</v>
      </c>
      <c r="E10798" s="46">
        <v>45049</v>
      </c>
      <c r="F10798">
        <v>-234</v>
      </c>
      <c r="I10798" t="str">
        <f>INDEX(LedgerMapping[[#All],[Level 3]],MATCH(Actuals[[#This Row],[Sub Ledger]],LedgerMapping[[#All],[Sub Ledger]],0))</f>
        <v>Tax</v>
      </c>
      <c r="J10798" s="22">
        <f>YEAR(Actuals[[#This Row],[Date]])</f>
        <v>2023</v>
      </c>
      <c r="K10798" s="22">
        <f>MONTH(Actuals[[#This Row],[Date]])</f>
        <v>5</v>
      </c>
      <c r="L10798" s="12"/>
    </row>
    <row r="10799" spans="1:12" x14ac:dyDescent="0.3">
      <c r="A10799">
        <v>5</v>
      </c>
      <c r="B10799">
        <v>18789</v>
      </c>
      <c r="C10799">
        <v>1</v>
      </c>
      <c r="D10799">
        <v>94000</v>
      </c>
      <c r="E10799" s="46">
        <v>45079</v>
      </c>
      <c r="F10799">
        <v>-231</v>
      </c>
      <c r="I10799" t="str">
        <f>INDEX(LedgerMapping[[#All],[Level 3]],MATCH(Actuals[[#This Row],[Sub Ledger]],LedgerMapping[[#All],[Sub Ledger]],0))</f>
        <v>Tax</v>
      </c>
      <c r="J10799" s="22">
        <f>YEAR(Actuals[[#This Row],[Date]])</f>
        <v>2023</v>
      </c>
      <c r="K10799" s="22">
        <f>MONTH(Actuals[[#This Row],[Date]])</f>
        <v>6</v>
      </c>
      <c r="L10799" s="12"/>
    </row>
    <row r="10800" spans="1:12" x14ac:dyDescent="0.3">
      <c r="A10800">
        <v>5</v>
      </c>
      <c r="B10800">
        <v>19817</v>
      </c>
      <c r="C10800">
        <v>1</v>
      </c>
      <c r="D10800">
        <v>94000</v>
      </c>
      <c r="E10800" s="46">
        <v>45110</v>
      </c>
      <c r="F10800">
        <v>-288</v>
      </c>
      <c r="I10800" t="str">
        <f>INDEX(LedgerMapping[[#All],[Level 3]],MATCH(Actuals[[#This Row],[Sub Ledger]],LedgerMapping[[#All],[Sub Ledger]],0))</f>
        <v>Tax</v>
      </c>
      <c r="J10800" s="22">
        <f>YEAR(Actuals[[#This Row],[Date]])</f>
        <v>2023</v>
      </c>
      <c r="K10800" s="22">
        <f>MONTH(Actuals[[#This Row],[Date]])</f>
        <v>7</v>
      </c>
      <c r="L10800" s="12"/>
    </row>
    <row r="10801" spans="1:12" x14ac:dyDescent="0.3">
      <c r="A10801">
        <v>5</v>
      </c>
      <c r="B10801">
        <v>20848</v>
      </c>
      <c r="C10801">
        <v>1</v>
      </c>
      <c r="D10801">
        <v>94000</v>
      </c>
      <c r="E10801" s="46">
        <v>45141</v>
      </c>
      <c r="F10801">
        <v>-294</v>
      </c>
      <c r="I10801" t="str">
        <f>INDEX(LedgerMapping[[#All],[Level 3]],MATCH(Actuals[[#This Row],[Sub Ledger]],LedgerMapping[[#All],[Sub Ledger]],0))</f>
        <v>Tax</v>
      </c>
      <c r="J10801" s="22">
        <f>YEAR(Actuals[[#This Row],[Date]])</f>
        <v>2023</v>
      </c>
      <c r="K10801" s="22">
        <f>MONTH(Actuals[[#This Row],[Date]])</f>
        <v>8</v>
      </c>
      <c r="L10801" s="12"/>
    </row>
    <row r="10802" spans="1:12" x14ac:dyDescent="0.3">
      <c r="A10802">
        <v>5</v>
      </c>
      <c r="B10802">
        <v>21849</v>
      </c>
      <c r="C10802">
        <v>1</v>
      </c>
      <c r="D10802">
        <v>94000</v>
      </c>
      <c r="E10802" s="46">
        <v>45169</v>
      </c>
      <c r="F10802">
        <v>-318</v>
      </c>
      <c r="I10802" t="str">
        <f>INDEX(LedgerMapping[[#All],[Level 3]],MATCH(Actuals[[#This Row],[Sub Ledger]],LedgerMapping[[#All],[Sub Ledger]],0))</f>
        <v>Tax</v>
      </c>
      <c r="J10802" s="22">
        <f>YEAR(Actuals[[#This Row],[Date]])</f>
        <v>2023</v>
      </c>
      <c r="K10802" s="22">
        <f>MONTH(Actuals[[#This Row],[Date]])</f>
        <v>8</v>
      </c>
      <c r="L10802" s="12"/>
    </row>
    <row r="10803" spans="1:12" x14ac:dyDescent="0.3">
      <c r="A10803">
        <v>5</v>
      </c>
      <c r="B10803">
        <v>22826</v>
      </c>
      <c r="C10803">
        <v>1</v>
      </c>
      <c r="D10803">
        <v>94000</v>
      </c>
      <c r="E10803" s="46">
        <v>45200</v>
      </c>
      <c r="F10803">
        <v>-297</v>
      </c>
      <c r="I10803" t="str">
        <f>INDEX(LedgerMapping[[#All],[Level 3]],MATCH(Actuals[[#This Row],[Sub Ledger]],LedgerMapping[[#All],[Sub Ledger]],0))</f>
        <v>Tax</v>
      </c>
      <c r="J10803" s="22">
        <f>YEAR(Actuals[[#This Row],[Date]])</f>
        <v>2023</v>
      </c>
      <c r="K10803" s="22">
        <f>MONTH(Actuals[[#This Row],[Date]])</f>
        <v>10</v>
      </c>
      <c r="L10803" s="12"/>
    </row>
    <row r="10804" spans="1:12" x14ac:dyDescent="0.3">
      <c r="A10804">
        <v>5</v>
      </c>
      <c r="B10804">
        <v>23830</v>
      </c>
      <c r="C10804">
        <v>1</v>
      </c>
      <c r="D10804">
        <v>94000</v>
      </c>
      <c r="E10804" s="46">
        <v>45230</v>
      </c>
      <c r="F10804">
        <v>-285</v>
      </c>
      <c r="I10804" t="str">
        <f>INDEX(LedgerMapping[[#All],[Level 3]],MATCH(Actuals[[#This Row],[Sub Ledger]],LedgerMapping[[#All],[Sub Ledger]],0))</f>
        <v>Tax</v>
      </c>
      <c r="J10804" s="22">
        <f>YEAR(Actuals[[#This Row],[Date]])</f>
        <v>2023</v>
      </c>
      <c r="K10804" s="22">
        <f>MONTH(Actuals[[#This Row],[Date]])</f>
        <v>10</v>
      </c>
      <c r="L10804" s="12"/>
    </row>
    <row r="10805" spans="1:12" x14ac:dyDescent="0.3">
      <c r="A10805">
        <v>5</v>
      </c>
      <c r="B10805">
        <v>24859</v>
      </c>
      <c r="C10805">
        <v>1</v>
      </c>
      <c r="D10805">
        <v>94000</v>
      </c>
      <c r="E10805" s="46">
        <v>45261</v>
      </c>
      <c r="F10805">
        <v>-246</v>
      </c>
      <c r="I10805" t="str">
        <f>INDEX(LedgerMapping[[#All],[Level 3]],MATCH(Actuals[[#This Row],[Sub Ledger]],LedgerMapping[[#All],[Sub Ledger]],0))</f>
        <v>Tax</v>
      </c>
      <c r="J10805" s="22">
        <f>YEAR(Actuals[[#This Row],[Date]])</f>
        <v>2023</v>
      </c>
      <c r="K10805" s="22">
        <f>MONTH(Actuals[[#This Row],[Date]])</f>
        <v>12</v>
      </c>
      <c r="L10805" s="12"/>
    </row>
    <row r="10806" spans="1:12" x14ac:dyDescent="0.3">
      <c r="A10806">
        <v>5</v>
      </c>
      <c r="B10806">
        <v>25923</v>
      </c>
      <c r="C10806">
        <v>1</v>
      </c>
      <c r="D10806">
        <v>94000</v>
      </c>
      <c r="E10806" s="46">
        <v>45291</v>
      </c>
      <c r="F10806">
        <v>-423</v>
      </c>
      <c r="I10806" t="str">
        <f>INDEX(LedgerMapping[[#All],[Level 3]],MATCH(Actuals[[#This Row],[Sub Ledger]],LedgerMapping[[#All],[Sub Ledger]],0))</f>
        <v>Tax</v>
      </c>
      <c r="J10806" s="22">
        <f>YEAR(Actuals[[#This Row],[Date]])</f>
        <v>2023</v>
      </c>
      <c r="K10806" s="22">
        <f>MONTH(Actuals[[#This Row],[Date]])</f>
        <v>12</v>
      </c>
      <c r="L10806" s="12"/>
    </row>
    <row r="10807" spans="1:12" x14ac:dyDescent="0.3">
      <c r="A10807">
        <v>5</v>
      </c>
      <c r="B10807">
        <v>27056</v>
      </c>
      <c r="C10807">
        <v>1</v>
      </c>
      <c r="D10807">
        <v>94000</v>
      </c>
      <c r="E10807" s="46">
        <v>45322</v>
      </c>
      <c r="F10807">
        <v>-312</v>
      </c>
      <c r="I10807" t="str">
        <f>INDEX(LedgerMapping[[#All],[Level 3]],MATCH(Actuals[[#This Row],[Sub Ledger]],LedgerMapping[[#All],[Sub Ledger]],0))</f>
        <v>Tax</v>
      </c>
      <c r="J10807" s="22">
        <f>YEAR(Actuals[[#This Row],[Date]])</f>
        <v>2024</v>
      </c>
      <c r="K10807" s="22">
        <f>MONTH(Actuals[[#This Row],[Date]])</f>
        <v>1</v>
      </c>
      <c r="L10807" s="12"/>
    </row>
    <row r="10808" spans="1:12" x14ac:dyDescent="0.3">
      <c r="A10808">
        <v>5</v>
      </c>
      <c r="B10808">
        <v>28206</v>
      </c>
      <c r="C10808">
        <v>1</v>
      </c>
      <c r="D10808">
        <v>94000</v>
      </c>
      <c r="E10808" s="46">
        <v>45354</v>
      </c>
      <c r="F10808">
        <v>-292</v>
      </c>
      <c r="I10808" t="str">
        <f>INDEX(LedgerMapping[[#All],[Level 3]],MATCH(Actuals[[#This Row],[Sub Ledger]],LedgerMapping[[#All],[Sub Ledger]],0))</f>
        <v>Tax</v>
      </c>
      <c r="J10808" s="22">
        <f>YEAR(Actuals[[#This Row],[Date]])</f>
        <v>2024</v>
      </c>
      <c r="K10808" s="22">
        <f>MONTH(Actuals[[#This Row],[Date]])</f>
        <v>3</v>
      </c>
      <c r="L10808" s="12"/>
    </row>
    <row r="10809" spans="1:12" x14ac:dyDescent="0.3">
      <c r="A10809">
        <v>5</v>
      </c>
      <c r="B10809">
        <v>29360</v>
      </c>
      <c r="C10809">
        <v>1</v>
      </c>
      <c r="D10809">
        <v>94000</v>
      </c>
      <c r="E10809" s="46">
        <v>45384</v>
      </c>
      <c r="F10809">
        <v>-313</v>
      </c>
      <c r="I10809" t="str">
        <f>INDEX(LedgerMapping[[#All],[Level 3]],MATCH(Actuals[[#This Row],[Sub Ledger]],LedgerMapping[[#All],[Sub Ledger]],0))</f>
        <v>Tax</v>
      </c>
      <c r="J10809" s="22">
        <f>YEAR(Actuals[[#This Row],[Date]])</f>
        <v>2024</v>
      </c>
      <c r="K10809" s="22">
        <f>MONTH(Actuals[[#This Row],[Date]])</f>
        <v>4</v>
      </c>
      <c r="L10809" s="12"/>
    </row>
    <row r="10810" spans="1:12" x14ac:dyDescent="0.3">
      <c r="A10810">
        <v>5</v>
      </c>
      <c r="B10810">
        <v>30486</v>
      </c>
      <c r="C10810">
        <v>1</v>
      </c>
      <c r="D10810">
        <v>94000</v>
      </c>
      <c r="E10810" s="46">
        <v>45415</v>
      </c>
      <c r="F10810">
        <v>-299</v>
      </c>
      <c r="I10810" t="str">
        <f>INDEX(LedgerMapping[[#All],[Level 3]],MATCH(Actuals[[#This Row],[Sub Ledger]],LedgerMapping[[#All],[Sub Ledger]],0))</f>
        <v>Tax</v>
      </c>
      <c r="J10810" s="22">
        <f>YEAR(Actuals[[#This Row],[Date]])</f>
        <v>2024</v>
      </c>
      <c r="K10810" s="22">
        <f>MONTH(Actuals[[#This Row],[Date]])</f>
        <v>5</v>
      </c>
      <c r="L10810" s="12"/>
    </row>
    <row r="10811" spans="1:12" x14ac:dyDescent="0.3">
      <c r="A10811">
        <v>5</v>
      </c>
      <c r="B10811">
        <v>31612</v>
      </c>
      <c r="C10811">
        <v>1</v>
      </c>
      <c r="D10811">
        <v>94000</v>
      </c>
      <c r="E10811" s="46">
        <v>45445</v>
      </c>
      <c r="F10811">
        <v>-317</v>
      </c>
      <c r="I10811" t="str">
        <f>INDEX(LedgerMapping[[#All],[Level 3]],MATCH(Actuals[[#This Row],[Sub Ledger]],LedgerMapping[[#All],[Sub Ledger]],0))</f>
        <v>Tax</v>
      </c>
      <c r="J10811" s="22">
        <f>YEAR(Actuals[[#This Row],[Date]])</f>
        <v>2024</v>
      </c>
      <c r="K10811" s="22">
        <f>MONTH(Actuals[[#This Row],[Date]])</f>
        <v>6</v>
      </c>
      <c r="L10811" s="12"/>
    </row>
    <row r="10812" spans="1:12" x14ac:dyDescent="0.3">
      <c r="A10812">
        <v>5</v>
      </c>
      <c r="B10812">
        <v>32736</v>
      </c>
      <c r="C10812">
        <v>1</v>
      </c>
      <c r="D10812">
        <v>94000</v>
      </c>
      <c r="E10812" s="46">
        <v>45476</v>
      </c>
      <c r="F10812">
        <v>-321</v>
      </c>
      <c r="I10812" t="str">
        <f>INDEX(LedgerMapping[[#All],[Level 3]],MATCH(Actuals[[#This Row],[Sub Ledger]],LedgerMapping[[#All],[Sub Ledger]],0))</f>
        <v>Tax</v>
      </c>
      <c r="J10812" s="22">
        <f>YEAR(Actuals[[#This Row],[Date]])</f>
        <v>2024</v>
      </c>
      <c r="K10812" s="22">
        <f>MONTH(Actuals[[#This Row],[Date]])</f>
        <v>7</v>
      </c>
      <c r="L10812" s="12"/>
    </row>
    <row r="10813" spans="1:12" x14ac:dyDescent="0.3">
      <c r="A10813">
        <v>5</v>
      </c>
      <c r="B10813">
        <v>33861</v>
      </c>
      <c r="C10813">
        <v>1</v>
      </c>
      <c r="D10813">
        <v>94000</v>
      </c>
      <c r="E10813" s="46">
        <v>45507</v>
      </c>
      <c r="F10813">
        <v>-293</v>
      </c>
      <c r="I10813" t="str">
        <f>INDEX(LedgerMapping[[#All],[Level 3]],MATCH(Actuals[[#This Row],[Sub Ledger]],LedgerMapping[[#All],[Sub Ledger]],0))</f>
        <v>Tax</v>
      </c>
      <c r="J10813" s="22">
        <f>YEAR(Actuals[[#This Row],[Date]])</f>
        <v>2024</v>
      </c>
      <c r="K10813" s="22">
        <f>MONTH(Actuals[[#This Row],[Date]])</f>
        <v>8</v>
      </c>
      <c r="L10813" s="12"/>
    </row>
    <row r="10814" spans="1:12" x14ac:dyDescent="0.3">
      <c r="A10814">
        <v>5</v>
      </c>
      <c r="B10814">
        <v>35011</v>
      </c>
      <c r="C10814">
        <v>1</v>
      </c>
      <c r="D10814">
        <v>94000</v>
      </c>
      <c r="E10814" s="46">
        <v>45536</v>
      </c>
      <c r="F10814">
        <v>-358</v>
      </c>
      <c r="I10814" t="str">
        <f>INDEX(LedgerMapping[[#All],[Level 3]],MATCH(Actuals[[#This Row],[Sub Ledger]],LedgerMapping[[#All],[Sub Ledger]],0))</f>
        <v>Tax</v>
      </c>
      <c r="J10814" s="22">
        <f>YEAR(Actuals[[#This Row],[Date]])</f>
        <v>2024</v>
      </c>
      <c r="K10814" s="22">
        <f>MONTH(Actuals[[#This Row],[Date]])</f>
        <v>9</v>
      </c>
      <c r="L10814" s="12"/>
    </row>
    <row r="10815" spans="1:12" x14ac:dyDescent="0.3">
      <c r="A10815">
        <v>5</v>
      </c>
      <c r="B10815">
        <v>36161</v>
      </c>
      <c r="C10815">
        <v>1</v>
      </c>
      <c r="D10815">
        <v>94000</v>
      </c>
      <c r="E10815" s="46">
        <v>45567</v>
      </c>
      <c r="F10815">
        <v>-344</v>
      </c>
      <c r="I10815" t="str">
        <f>INDEX(LedgerMapping[[#All],[Level 3]],MATCH(Actuals[[#This Row],[Sub Ledger]],LedgerMapping[[#All],[Sub Ledger]],0))</f>
        <v>Tax</v>
      </c>
      <c r="J10815" s="22">
        <f>YEAR(Actuals[[#This Row],[Date]])</f>
        <v>2024</v>
      </c>
      <c r="K10815" s="22">
        <f>MONTH(Actuals[[#This Row],[Date]])</f>
        <v>10</v>
      </c>
      <c r="L10815" s="12"/>
    </row>
    <row r="10816" spans="1:12" x14ac:dyDescent="0.3">
      <c r="A10816">
        <v>5</v>
      </c>
      <c r="B10816">
        <v>37311</v>
      </c>
      <c r="C10816">
        <v>1</v>
      </c>
      <c r="D10816">
        <v>94000</v>
      </c>
      <c r="E10816" s="46">
        <v>45597</v>
      </c>
      <c r="F10816">
        <v>-334</v>
      </c>
      <c r="I10816" t="str">
        <f>INDEX(LedgerMapping[[#All],[Level 3]],MATCH(Actuals[[#This Row],[Sub Ledger]],LedgerMapping[[#All],[Sub Ledger]],0))</f>
        <v>Tax</v>
      </c>
      <c r="J10816" s="22">
        <f>YEAR(Actuals[[#This Row],[Date]])</f>
        <v>2024</v>
      </c>
      <c r="K10816" s="22">
        <f>MONTH(Actuals[[#This Row],[Date]])</f>
        <v>11</v>
      </c>
      <c r="L10816" s="12"/>
    </row>
    <row r="10817" spans="1:12" x14ac:dyDescent="0.3">
      <c r="A10817">
        <v>5</v>
      </c>
      <c r="B10817">
        <v>38461</v>
      </c>
      <c r="C10817">
        <v>1</v>
      </c>
      <c r="D10817">
        <v>94000</v>
      </c>
      <c r="E10817" s="46">
        <v>45628</v>
      </c>
      <c r="F10817">
        <v>-283</v>
      </c>
      <c r="I10817" t="str">
        <f>INDEX(LedgerMapping[[#All],[Level 3]],MATCH(Actuals[[#This Row],[Sub Ledger]],LedgerMapping[[#All],[Sub Ledger]],0))</f>
        <v>Tax</v>
      </c>
      <c r="J10817" s="22">
        <f>YEAR(Actuals[[#This Row],[Date]])</f>
        <v>2024</v>
      </c>
      <c r="K10817" s="22">
        <f>MONTH(Actuals[[#This Row],[Date]])</f>
        <v>12</v>
      </c>
      <c r="L10817" s="12"/>
    </row>
    <row r="10818" spans="1:12" x14ac:dyDescent="0.3">
      <c r="A10818">
        <v>4</v>
      </c>
      <c r="B10818">
        <v>189</v>
      </c>
      <c r="C10818">
        <v>1</v>
      </c>
      <c r="D10818">
        <v>60000</v>
      </c>
      <c r="E10818" s="46">
        <v>44562</v>
      </c>
      <c r="F10818">
        <v>-43120</v>
      </c>
      <c r="I10818" t="str">
        <f>INDEX(LedgerMapping[[#All],[Level 3]],MATCH(Actuals[[#This Row],[Sub Ledger]],LedgerMapping[[#All],[Sub Ledger]],0))</f>
        <v>Marketing</v>
      </c>
      <c r="J10818" s="22">
        <f>YEAR(Actuals[[#This Row],[Date]])</f>
        <v>2022</v>
      </c>
      <c r="K10818" s="22">
        <f>MONTH(Actuals[[#This Row],[Date]])</f>
        <v>1</v>
      </c>
      <c r="L10818" s="12"/>
    </row>
    <row r="10819" spans="1:12" x14ac:dyDescent="0.3">
      <c r="A10819">
        <v>4</v>
      </c>
      <c r="B10819">
        <v>1315</v>
      </c>
      <c r="C10819">
        <v>1</v>
      </c>
      <c r="D10819">
        <v>60000</v>
      </c>
      <c r="E10819" s="46">
        <v>44593</v>
      </c>
      <c r="F10819">
        <v>-44440</v>
      </c>
      <c r="I10819" t="str">
        <f>INDEX(LedgerMapping[[#All],[Level 3]],MATCH(Actuals[[#This Row],[Sub Ledger]],LedgerMapping[[#All],[Sub Ledger]],0))</f>
        <v>Marketing</v>
      </c>
      <c r="J10819" s="22">
        <f>YEAR(Actuals[[#This Row],[Date]])</f>
        <v>2022</v>
      </c>
      <c r="K10819" s="22">
        <f>MONTH(Actuals[[#This Row],[Date]])</f>
        <v>2</v>
      </c>
      <c r="L10819" s="12"/>
    </row>
    <row r="10820" spans="1:12" x14ac:dyDescent="0.3">
      <c r="A10820">
        <v>4</v>
      </c>
      <c r="B10820">
        <v>2439</v>
      </c>
      <c r="C10820">
        <v>1</v>
      </c>
      <c r="D10820">
        <v>60000</v>
      </c>
      <c r="E10820" s="46">
        <v>44624</v>
      </c>
      <c r="F10820">
        <v>-42680</v>
      </c>
      <c r="I10820" t="str">
        <f>INDEX(LedgerMapping[[#All],[Level 3]],MATCH(Actuals[[#This Row],[Sub Ledger]],LedgerMapping[[#All],[Sub Ledger]],0))</f>
        <v>Marketing</v>
      </c>
      <c r="J10820" s="22">
        <f>YEAR(Actuals[[#This Row],[Date]])</f>
        <v>2022</v>
      </c>
      <c r="K10820" s="22">
        <f>MONTH(Actuals[[#This Row],[Date]])</f>
        <v>3</v>
      </c>
      <c r="L10820" s="12"/>
    </row>
    <row r="10821" spans="1:12" x14ac:dyDescent="0.3">
      <c r="A10821">
        <v>4</v>
      </c>
      <c r="B10821">
        <v>3557</v>
      </c>
      <c r="C10821">
        <v>1</v>
      </c>
      <c r="D10821">
        <v>60000</v>
      </c>
      <c r="E10821" s="46">
        <v>44654</v>
      </c>
      <c r="F10821">
        <v>-46640</v>
      </c>
      <c r="I10821" t="str">
        <f>INDEX(LedgerMapping[[#All],[Level 3]],MATCH(Actuals[[#This Row],[Sub Ledger]],LedgerMapping[[#All],[Sub Ledger]],0))</f>
        <v>Marketing</v>
      </c>
      <c r="J10821" s="22">
        <f>YEAR(Actuals[[#This Row],[Date]])</f>
        <v>2022</v>
      </c>
      <c r="K10821" s="22">
        <f>MONTH(Actuals[[#This Row],[Date]])</f>
        <v>4</v>
      </c>
      <c r="L10821" s="12"/>
    </row>
    <row r="10822" spans="1:12" x14ac:dyDescent="0.3">
      <c r="A10822">
        <v>4</v>
      </c>
      <c r="B10822">
        <v>4677</v>
      </c>
      <c r="C10822">
        <v>1</v>
      </c>
      <c r="D10822">
        <v>60000</v>
      </c>
      <c r="E10822" s="46">
        <v>44685</v>
      </c>
      <c r="F10822">
        <v>-50880</v>
      </c>
      <c r="I10822" t="str">
        <f>INDEX(LedgerMapping[[#All],[Level 3]],MATCH(Actuals[[#This Row],[Sub Ledger]],LedgerMapping[[#All],[Sub Ledger]],0))</f>
        <v>Marketing</v>
      </c>
      <c r="J10822" s="22">
        <f>YEAR(Actuals[[#This Row],[Date]])</f>
        <v>2022</v>
      </c>
      <c r="K10822" s="22">
        <f>MONTH(Actuals[[#This Row],[Date]])</f>
        <v>5</v>
      </c>
      <c r="L10822" s="12"/>
    </row>
    <row r="10823" spans="1:12" x14ac:dyDescent="0.3">
      <c r="A10823">
        <v>4</v>
      </c>
      <c r="B10823">
        <v>5803</v>
      </c>
      <c r="C10823">
        <v>1</v>
      </c>
      <c r="D10823">
        <v>60000</v>
      </c>
      <c r="E10823" s="46">
        <v>44715</v>
      </c>
      <c r="F10823">
        <v>-48960</v>
      </c>
      <c r="I10823" t="str">
        <f>INDEX(LedgerMapping[[#All],[Level 3]],MATCH(Actuals[[#This Row],[Sub Ledger]],LedgerMapping[[#All],[Sub Ledger]],0))</f>
        <v>Marketing</v>
      </c>
      <c r="J10823" s="22">
        <f>YEAR(Actuals[[#This Row],[Date]])</f>
        <v>2022</v>
      </c>
      <c r="K10823" s="22">
        <f>MONTH(Actuals[[#This Row],[Date]])</f>
        <v>6</v>
      </c>
      <c r="L10823" s="12"/>
    </row>
    <row r="10824" spans="1:12" x14ac:dyDescent="0.3">
      <c r="A10824">
        <v>4</v>
      </c>
      <c r="B10824">
        <v>6928</v>
      </c>
      <c r="C10824">
        <v>1</v>
      </c>
      <c r="D10824">
        <v>60000</v>
      </c>
      <c r="E10824" s="46">
        <v>44746</v>
      </c>
      <c r="F10824">
        <v>-47520</v>
      </c>
      <c r="I10824" t="str">
        <f>INDEX(LedgerMapping[[#All],[Level 3]],MATCH(Actuals[[#This Row],[Sub Ledger]],LedgerMapping[[#All],[Sub Ledger]],0))</f>
        <v>Marketing</v>
      </c>
      <c r="J10824" s="22">
        <f>YEAR(Actuals[[#This Row],[Date]])</f>
        <v>2022</v>
      </c>
      <c r="K10824" s="22">
        <f>MONTH(Actuals[[#This Row],[Date]])</f>
        <v>7</v>
      </c>
      <c r="L10824" s="12"/>
    </row>
    <row r="10825" spans="1:12" x14ac:dyDescent="0.3">
      <c r="A10825">
        <v>4</v>
      </c>
      <c r="B10825">
        <v>8048</v>
      </c>
      <c r="C10825">
        <v>1</v>
      </c>
      <c r="D10825">
        <v>60000</v>
      </c>
      <c r="E10825" s="46">
        <v>44777</v>
      </c>
      <c r="F10825">
        <v>-49440</v>
      </c>
      <c r="I10825" t="str">
        <f>INDEX(LedgerMapping[[#All],[Level 3]],MATCH(Actuals[[#This Row],[Sub Ledger]],LedgerMapping[[#All],[Sub Ledger]],0))</f>
        <v>Marketing</v>
      </c>
      <c r="J10825" s="22">
        <f>YEAR(Actuals[[#This Row],[Date]])</f>
        <v>2022</v>
      </c>
      <c r="K10825" s="22">
        <f>MONTH(Actuals[[#This Row],[Date]])</f>
        <v>8</v>
      </c>
      <c r="L10825" s="12"/>
    </row>
    <row r="10826" spans="1:12" x14ac:dyDescent="0.3">
      <c r="A10826">
        <v>4</v>
      </c>
      <c r="B10826">
        <v>9170</v>
      </c>
      <c r="C10826">
        <v>1</v>
      </c>
      <c r="D10826">
        <v>60000</v>
      </c>
      <c r="E10826" s="46">
        <v>44805</v>
      </c>
      <c r="F10826">
        <v>-43120</v>
      </c>
      <c r="I10826" t="str">
        <f>INDEX(LedgerMapping[[#All],[Level 3]],MATCH(Actuals[[#This Row],[Sub Ledger]],LedgerMapping[[#All],[Sub Ledger]],0))</f>
        <v>Marketing</v>
      </c>
      <c r="J10826" s="22">
        <f>YEAR(Actuals[[#This Row],[Date]])</f>
        <v>2022</v>
      </c>
      <c r="K10826" s="22">
        <f>MONTH(Actuals[[#This Row],[Date]])</f>
        <v>9</v>
      </c>
      <c r="L10826" s="12"/>
    </row>
    <row r="10827" spans="1:12" x14ac:dyDescent="0.3">
      <c r="A10827">
        <v>4</v>
      </c>
      <c r="B10827">
        <v>10286</v>
      </c>
      <c r="C10827">
        <v>1</v>
      </c>
      <c r="D10827">
        <v>60000</v>
      </c>
      <c r="E10827" s="46">
        <v>44836</v>
      </c>
      <c r="F10827">
        <v>-49082</v>
      </c>
      <c r="I10827" t="str">
        <f>INDEX(LedgerMapping[[#All],[Level 3]],MATCH(Actuals[[#This Row],[Sub Ledger]],LedgerMapping[[#All],[Sub Ledger]],0))</f>
        <v>Marketing</v>
      </c>
      <c r="J10827" s="22">
        <f>YEAR(Actuals[[#This Row],[Date]])</f>
        <v>2022</v>
      </c>
      <c r="K10827" s="22">
        <f>MONTH(Actuals[[#This Row],[Date]])</f>
        <v>10</v>
      </c>
      <c r="L10827" s="12"/>
    </row>
    <row r="10828" spans="1:12" x14ac:dyDescent="0.3">
      <c r="A10828">
        <v>4</v>
      </c>
      <c r="B10828">
        <v>11403</v>
      </c>
      <c r="C10828">
        <v>1</v>
      </c>
      <c r="D10828">
        <v>60000</v>
      </c>
      <c r="E10828" s="46">
        <v>44866</v>
      </c>
      <c r="F10828">
        <v>-51612</v>
      </c>
      <c r="I10828" t="str">
        <f>INDEX(LedgerMapping[[#All],[Level 3]],MATCH(Actuals[[#This Row],[Sub Ledger]],LedgerMapping[[#All],[Sub Ledger]],0))</f>
        <v>Marketing</v>
      </c>
      <c r="J10828" s="22">
        <f>YEAR(Actuals[[#This Row],[Date]])</f>
        <v>2022</v>
      </c>
      <c r="K10828" s="22">
        <f>MONTH(Actuals[[#This Row],[Date]])</f>
        <v>11</v>
      </c>
      <c r="L10828" s="12"/>
    </row>
    <row r="10829" spans="1:12" x14ac:dyDescent="0.3">
      <c r="A10829">
        <v>4</v>
      </c>
      <c r="B10829">
        <v>12531</v>
      </c>
      <c r="C10829">
        <v>1</v>
      </c>
      <c r="D10829">
        <v>60000</v>
      </c>
      <c r="E10829" s="46">
        <v>44897</v>
      </c>
      <c r="F10829">
        <v>-47564</v>
      </c>
      <c r="I10829" t="str">
        <f>INDEX(LedgerMapping[[#All],[Level 3]],MATCH(Actuals[[#This Row],[Sub Ledger]],LedgerMapping[[#All],[Sub Ledger]],0))</f>
        <v>Marketing</v>
      </c>
      <c r="J10829" s="22">
        <f>YEAR(Actuals[[#This Row],[Date]])</f>
        <v>2022</v>
      </c>
      <c r="K10829" s="22">
        <f>MONTH(Actuals[[#This Row],[Date]])</f>
        <v>12</v>
      </c>
      <c r="L10829" s="12"/>
    </row>
    <row r="10830" spans="1:12" x14ac:dyDescent="0.3">
      <c r="A10830">
        <v>4</v>
      </c>
      <c r="B10830">
        <v>13613</v>
      </c>
      <c r="C10830">
        <v>1</v>
      </c>
      <c r="D10830">
        <v>60000</v>
      </c>
      <c r="E10830" s="46">
        <v>44927</v>
      </c>
      <c r="F10830">
        <v>-46488</v>
      </c>
      <c r="I10830" t="str">
        <f>INDEX(LedgerMapping[[#All],[Level 3]],MATCH(Actuals[[#This Row],[Sub Ledger]],LedgerMapping[[#All],[Sub Ledger]],0))</f>
        <v>Marketing</v>
      </c>
      <c r="J10830" s="22">
        <f>YEAR(Actuals[[#This Row],[Date]])</f>
        <v>2023</v>
      </c>
      <c r="K10830" s="22">
        <f>MONTH(Actuals[[#This Row],[Date]])</f>
        <v>1</v>
      </c>
      <c r="L10830" s="12"/>
    </row>
    <row r="10831" spans="1:12" x14ac:dyDescent="0.3">
      <c r="A10831">
        <v>4</v>
      </c>
      <c r="B10831">
        <v>14625</v>
      </c>
      <c r="C10831">
        <v>1</v>
      </c>
      <c r="D10831">
        <v>60000</v>
      </c>
      <c r="E10831" s="46">
        <v>44958</v>
      </c>
      <c r="F10831">
        <v>-47499</v>
      </c>
      <c r="I10831" t="str">
        <f>INDEX(LedgerMapping[[#All],[Level 3]],MATCH(Actuals[[#This Row],[Sub Ledger]],LedgerMapping[[#All],[Sub Ledger]],0))</f>
        <v>Marketing</v>
      </c>
      <c r="J10831" s="22">
        <f>YEAR(Actuals[[#This Row],[Date]])</f>
        <v>2023</v>
      </c>
      <c r="K10831" s="22">
        <f>MONTH(Actuals[[#This Row],[Date]])</f>
        <v>2</v>
      </c>
      <c r="L10831" s="12"/>
    </row>
    <row r="10832" spans="1:12" x14ac:dyDescent="0.3">
      <c r="A10832">
        <v>4</v>
      </c>
      <c r="B10832">
        <v>15604</v>
      </c>
      <c r="C10832">
        <v>1</v>
      </c>
      <c r="D10832">
        <v>60000</v>
      </c>
      <c r="E10832" s="46">
        <v>44988</v>
      </c>
      <c r="F10832">
        <v>-53563</v>
      </c>
      <c r="I10832" t="str">
        <f>INDEX(LedgerMapping[[#All],[Level 3]],MATCH(Actuals[[#This Row],[Sub Ledger]],LedgerMapping[[#All],[Sub Ledger]],0))</f>
        <v>Marketing</v>
      </c>
      <c r="J10832" s="22">
        <f>YEAR(Actuals[[#This Row],[Date]])</f>
        <v>2023</v>
      </c>
      <c r="K10832" s="22">
        <f>MONTH(Actuals[[#This Row],[Date]])</f>
        <v>3</v>
      </c>
      <c r="L10832" s="12"/>
    </row>
    <row r="10833" spans="1:12" x14ac:dyDescent="0.3">
      <c r="A10833">
        <v>4</v>
      </c>
      <c r="B10833">
        <v>16636</v>
      </c>
      <c r="C10833">
        <v>1</v>
      </c>
      <c r="D10833">
        <v>60000</v>
      </c>
      <c r="E10833" s="46">
        <v>45018</v>
      </c>
      <c r="F10833">
        <v>-53058</v>
      </c>
      <c r="I10833" t="str">
        <f>INDEX(LedgerMapping[[#All],[Level 3]],MATCH(Actuals[[#This Row],[Sub Ledger]],LedgerMapping[[#All],[Sub Ledger]],0))</f>
        <v>Marketing</v>
      </c>
      <c r="J10833" s="22">
        <f>YEAR(Actuals[[#This Row],[Date]])</f>
        <v>2023</v>
      </c>
      <c r="K10833" s="22">
        <f>MONTH(Actuals[[#This Row],[Date]])</f>
        <v>4</v>
      </c>
      <c r="L10833" s="12"/>
    </row>
    <row r="10834" spans="1:12" x14ac:dyDescent="0.3">
      <c r="A10834">
        <v>4</v>
      </c>
      <c r="B10834">
        <v>17668</v>
      </c>
      <c r="C10834">
        <v>1</v>
      </c>
      <c r="D10834">
        <v>60000</v>
      </c>
      <c r="E10834" s="46">
        <v>45049</v>
      </c>
      <c r="F10834">
        <v>-52047</v>
      </c>
      <c r="I10834" t="str">
        <f>INDEX(LedgerMapping[[#All],[Level 3]],MATCH(Actuals[[#This Row],[Sub Ledger]],LedgerMapping[[#All],[Sub Ledger]],0))</f>
        <v>Marketing</v>
      </c>
      <c r="J10834" s="22">
        <f>YEAR(Actuals[[#This Row],[Date]])</f>
        <v>2023</v>
      </c>
      <c r="K10834" s="22">
        <f>MONTH(Actuals[[#This Row],[Date]])</f>
        <v>5</v>
      </c>
      <c r="L10834" s="12"/>
    </row>
    <row r="10835" spans="1:12" x14ac:dyDescent="0.3">
      <c r="A10835">
        <v>4</v>
      </c>
      <c r="B10835">
        <v>18672</v>
      </c>
      <c r="C10835">
        <v>1</v>
      </c>
      <c r="D10835">
        <v>60000</v>
      </c>
      <c r="E10835" s="46">
        <v>45079</v>
      </c>
      <c r="F10835">
        <v>-59315</v>
      </c>
      <c r="I10835" t="str">
        <f>INDEX(LedgerMapping[[#All],[Level 3]],MATCH(Actuals[[#This Row],[Sub Ledger]],LedgerMapping[[#All],[Sub Ledger]],0))</f>
        <v>Marketing</v>
      </c>
      <c r="J10835" s="22">
        <f>YEAR(Actuals[[#This Row],[Date]])</f>
        <v>2023</v>
      </c>
      <c r="K10835" s="22">
        <f>MONTH(Actuals[[#This Row],[Date]])</f>
        <v>6</v>
      </c>
      <c r="L10835" s="12"/>
    </row>
    <row r="10836" spans="1:12" x14ac:dyDescent="0.3">
      <c r="A10836">
        <v>4</v>
      </c>
      <c r="B10836">
        <v>19700</v>
      </c>
      <c r="C10836">
        <v>1</v>
      </c>
      <c r="D10836">
        <v>60000</v>
      </c>
      <c r="E10836" s="46">
        <v>45110</v>
      </c>
      <c r="F10836">
        <v>-59471</v>
      </c>
      <c r="I10836" t="str">
        <f>INDEX(LedgerMapping[[#All],[Level 3]],MATCH(Actuals[[#This Row],[Sub Ledger]],LedgerMapping[[#All],[Sub Ledger]],0))</f>
        <v>Marketing</v>
      </c>
      <c r="J10836" s="22">
        <f>YEAR(Actuals[[#This Row],[Date]])</f>
        <v>2023</v>
      </c>
      <c r="K10836" s="22">
        <f>MONTH(Actuals[[#This Row],[Date]])</f>
        <v>7</v>
      </c>
      <c r="L10836" s="12"/>
    </row>
    <row r="10837" spans="1:12" x14ac:dyDescent="0.3">
      <c r="A10837">
        <v>4</v>
      </c>
      <c r="B10837">
        <v>20730</v>
      </c>
      <c r="C10837">
        <v>1</v>
      </c>
      <c r="D10837">
        <v>60000</v>
      </c>
      <c r="E10837" s="46">
        <v>45141</v>
      </c>
      <c r="F10837">
        <v>-55506</v>
      </c>
      <c r="I10837" t="str">
        <f>INDEX(LedgerMapping[[#All],[Level 3]],MATCH(Actuals[[#This Row],[Sub Ledger]],LedgerMapping[[#All],[Sub Ledger]],0))</f>
        <v>Marketing</v>
      </c>
      <c r="J10837" s="22">
        <f>YEAR(Actuals[[#This Row],[Date]])</f>
        <v>2023</v>
      </c>
      <c r="K10837" s="22">
        <f>MONTH(Actuals[[#This Row],[Date]])</f>
        <v>8</v>
      </c>
      <c r="L10837" s="12"/>
    </row>
    <row r="10838" spans="1:12" x14ac:dyDescent="0.3">
      <c r="A10838">
        <v>4</v>
      </c>
      <c r="B10838">
        <v>21732</v>
      </c>
      <c r="C10838">
        <v>1</v>
      </c>
      <c r="D10838">
        <v>60000</v>
      </c>
      <c r="E10838" s="46">
        <v>45169</v>
      </c>
      <c r="F10838">
        <v>-52241</v>
      </c>
      <c r="I10838" t="str">
        <f>INDEX(LedgerMapping[[#All],[Level 3]],MATCH(Actuals[[#This Row],[Sub Ledger]],LedgerMapping[[#All],[Sub Ledger]],0))</f>
        <v>Marketing</v>
      </c>
      <c r="J10838" s="22">
        <f>YEAR(Actuals[[#This Row],[Date]])</f>
        <v>2023</v>
      </c>
      <c r="K10838" s="22">
        <f>MONTH(Actuals[[#This Row],[Date]])</f>
        <v>8</v>
      </c>
      <c r="L10838" s="12"/>
    </row>
    <row r="10839" spans="1:12" x14ac:dyDescent="0.3">
      <c r="A10839">
        <v>4</v>
      </c>
      <c r="B10839">
        <v>22708</v>
      </c>
      <c r="C10839">
        <v>1</v>
      </c>
      <c r="D10839">
        <v>60000</v>
      </c>
      <c r="E10839" s="46">
        <v>45200</v>
      </c>
      <c r="F10839">
        <v>-53563</v>
      </c>
      <c r="I10839" t="str">
        <f>INDEX(LedgerMapping[[#All],[Level 3]],MATCH(Actuals[[#This Row],[Sub Ledger]],LedgerMapping[[#All],[Sub Ledger]],0))</f>
        <v>Marketing</v>
      </c>
      <c r="J10839" s="22">
        <f>YEAR(Actuals[[#This Row],[Date]])</f>
        <v>2023</v>
      </c>
      <c r="K10839" s="22">
        <f>MONTH(Actuals[[#This Row],[Date]])</f>
        <v>10</v>
      </c>
      <c r="L10839" s="12"/>
    </row>
    <row r="10840" spans="1:12" x14ac:dyDescent="0.3">
      <c r="A10840">
        <v>4</v>
      </c>
      <c r="B10840">
        <v>23712</v>
      </c>
      <c r="C10840">
        <v>1</v>
      </c>
      <c r="D10840">
        <v>60000</v>
      </c>
      <c r="E10840" s="46">
        <v>45230</v>
      </c>
      <c r="F10840">
        <v>-62969</v>
      </c>
      <c r="I10840" t="str">
        <f>INDEX(LedgerMapping[[#All],[Level 3]],MATCH(Actuals[[#This Row],[Sub Ledger]],LedgerMapping[[#All],[Sub Ledger]],0))</f>
        <v>Marketing</v>
      </c>
      <c r="J10840" s="22">
        <f>YEAR(Actuals[[#This Row],[Date]])</f>
        <v>2023</v>
      </c>
      <c r="K10840" s="22">
        <f>MONTH(Actuals[[#This Row],[Date]])</f>
        <v>10</v>
      </c>
      <c r="L10840" s="12"/>
    </row>
    <row r="10841" spans="1:12" x14ac:dyDescent="0.3">
      <c r="A10841">
        <v>4</v>
      </c>
      <c r="B10841">
        <v>24742</v>
      </c>
      <c r="C10841">
        <v>1</v>
      </c>
      <c r="D10841">
        <v>60000</v>
      </c>
      <c r="E10841" s="46">
        <v>45261</v>
      </c>
      <c r="F10841">
        <v>-57722</v>
      </c>
      <c r="I10841" t="str">
        <f>INDEX(LedgerMapping[[#All],[Level 3]],MATCH(Actuals[[#This Row],[Sub Ledger]],LedgerMapping[[#All],[Sub Ledger]],0))</f>
        <v>Marketing</v>
      </c>
      <c r="J10841" s="22">
        <f>YEAR(Actuals[[#This Row],[Date]])</f>
        <v>2023</v>
      </c>
      <c r="K10841" s="22">
        <f>MONTH(Actuals[[#This Row],[Date]])</f>
        <v>12</v>
      </c>
      <c r="L10841" s="12"/>
    </row>
    <row r="10842" spans="1:12" x14ac:dyDescent="0.3">
      <c r="A10842">
        <v>4</v>
      </c>
      <c r="B10842">
        <v>25803</v>
      </c>
      <c r="C10842">
        <v>1</v>
      </c>
      <c r="D10842">
        <v>60000</v>
      </c>
      <c r="E10842" s="46">
        <v>45291</v>
      </c>
      <c r="F10842">
        <v>-66468</v>
      </c>
      <c r="I10842" t="str">
        <f>INDEX(LedgerMapping[[#All],[Level 3]],MATCH(Actuals[[#This Row],[Sub Ledger]],LedgerMapping[[#All],[Sub Ledger]],0))</f>
        <v>Marketing</v>
      </c>
      <c r="J10842" s="22">
        <f>YEAR(Actuals[[#This Row],[Date]])</f>
        <v>2023</v>
      </c>
      <c r="K10842" s="22">
        <f>MONTH(Actuals[[#This Row],[Date]])</f>
        <v>12</v>
      </c>
      <c r="L10842" s="12"/>
    </row>
    <row r="10843" spans="1:12" x14ac:dyDescent="0.3">
      <c r="A10843">
        <v>4</v>
      </c>
      <c r="B10843">
        <v>26939</v>
      </c>
      <c r="C10843">
        <v>1</v>
      </c>
      <c r="D10843">
        <v>60000</v>
      </c>
      <c r="E10843" s="46">
        <v>45322</v>
      </c>
      <c r="F10843">
        <v>-85284</v>
      </c>
      <c r="I10843" t="str">
        <f>INDEX(LedgerMapping[[#All],[Level 3]],MATCH(Actuals[[#This Row],[Sub Ledger]],LedgerMapping[[#All],[Sub Ledger]],0))</f>
        <v>Marketing</v>
      </c>
      <c r="J10843" s="22">
        <f>YEAR(Actuals[[#This Row],[Date]])</f>
        <v>2024</v>
      </c>
      <c r="K10843" s="22">
        <f>MONTH(Actuals[[#This Row],[Date]])</f>
        <v>1</v>
      </c>
      <c r="L10843" s="12"/>
    </row>
    <row r="10844" spans="1:12" x14ac:dyDescent="0.3">
      <c r="A10844">
        <v>4</v>
      </c>
      <c r="B10844">
        <v>28089</v>
      </c>
      <c r="C10844">
        <v>1</v>
      </c>
      <c r="D10844">
        <v>60000</v>
      </c>
      <c r="E10844" s="46">
        <v>45354</v>
      </c>
      <c r="F10844">
        <v>-81282</v>
      </c>
      <c r="I10844" t="str">
        <f>INDEX(LedgerMapping[[#All],[Level 3]],MATCH(Actuals[[#This Row],[Sub Ledger]],LedgerMapping[[#All],[Sub Ledger]],0))</f>
        <v>Marketing</v>
      </c>
      <c r="J10844" s="22">
        <f>YEAR(Actuals[[#This Row],[Date]])</f>
        <v>2024</v>
      </c>
      <c r="K10844" s="22">
        <f>MONTH(Actuals[[#This Row],[Date]])</f>
        <v>3</v>
      </c>
      <c r="L10844" s="12"/>
    </row>
    <row r="10845" spans="1:12" x14ac:dyDescent="0.3">
      <c r="A10845">
        <v>4</v>
      </c>
      <c r="B10845">
        <v>29242</v>
      </c>
      <c r="C10845">
        <v>1</v>
      </c>
      <c r="D10845">
        <v>60000</v>
      </c>
      <c r="E10845" s="46">
        <v>45384</v>
      </c>
      <c r="F10845">
        <v>-81144</v>
      </c>
      <c r="I10845" t="str">
        <f>INDEX(LedgerMapping[[#All],[Level 3]],MATCH(Actuals[[#This Row],[Sub Ledger]],LedgerMapping[[#All],[Sub Ledger]],0))</f>
        <v>Marketing</v>
      </c>
      <c r="J10845" s="22">
        <f>YEAR(Actuals[[#This Row],[Date]])</f>
        <v>2024</v>
      </c>
      <c r="K10845" s="22">
        <f>MONTH(Actuals[[#This Row],[Date]])</f>
        <v>4</v>
      </c>
      <c r="L10845" s="12"/>
    </row>
    <row r="10846" spans="1:12" x14ac:dyDescent="0.3">
      <c r="A10846">
        <v>4</v>
      </c>
      <c r="B10846">
        <v>30368</v>
      </c>
      <c r="C10846">
        <v>1</v>
      </c>
      <c r="D10846">
        <v>60000</v>
      </c>
      <c r="E10846" s="46">
        <v>45415</v>
      </c>
      <c r="F10846">
        <v>-85652</v>
      </c>
      <c r="I10846" t="str">
        <f>INDEX(LedgerMapping[[#All],[Level 3]],MATCH(Actuals[[#This Row],[Sub Ledger]],LedgerMapping[[#All],[Sub Ledger]],0))</f>
        <v>Marketing</v>
      </c>
      <c r="J10846" s="22">
        <f>YEAR(Actuals[[#This Row],[Date]])</f>
        <v>2024</v>
      </c>
      <c r="K10846" s="22">
        <f>MONTH(Actuals[[#This Row],[Date]])</f>
        <v>5</v>
      </c>
      <c r="L10846" s="12"/>
    </row>
    <row r="10847" spans="1:12" x14ac:dyDescent="0.3">
      <c r="A10847">
        <v>4</v>
      </c>
      <c r="B10847">
        <v>31494</v>
      </c>
      <c r="C10847">
        <v>1</v>
      </c>
      <c r="D10847">
        <v>60000</v>
      </c>
      <c r="E10847" s="46">
        <v>45445</v>
      </c>
      <c r="F10847">
        <v>-88274</v>
      </c>
      <c r="I10847" t="str">
        <f>INDEX(LedgerMapping[[#All],[Level 3]],MATCH(Actuals[[#This Row],[Sub Ledger]],LedgerMapping[[#All],[Sub Ledger]],0))</f>
        <v>Marketing</v>
      </c>
      <c r="J10847" s="22">
        <f>YEAR(Actuals[[#This Row],[Date]])</f>
        <v>2024</v>
      </c>
      <c r="K10847" s="22">
        <f>MONTH(Actuals[[#This Row],[Date]])</f>
        <v>6</v>
      </c>
      <c r="L10847" s="12"/>
    </row>
    <row r="10848" spans="1:12" x14ac:dyDescent="0.3">
      <c r="A10848">
        <v>4</v>
      </c>
      <c r="B10848">
        <v>32618</v>
      </c>
      <c r="C10848">
        <v>1</v>
      </c>
      <c r="D10848">
        <v>60000</v>
      </c>
      <c r="E10848" s="46">
        <v>45476</v>
      </c>
      <c r="F10848">
        <v>-83030</v>
      </c>
      <c r="I10848" t="str">
        <f>INDEX(LedgerMapping[[#All],[Level 3]],MATCH(Actuals[[#This Row],[Sub Ledger]],LedgerMapping[[#All],[Sub Ledger]],0))</f>
        <v>Marketing</v>
      </c>
      <c r="J10848" s="22">
        <f>YEAR(Actuals[[#This Row],[Date]])</f>
        <v>2024</v>
      </c>
      <c r="K10848" s="22">
        <f>MONTH(Actuals[[#This Row],[Date]])</f>
        <v>7</v>
      </c>
      <c r="L10848" s="12"/>
    </row>
    <row r="10849" spans="1:12" x14ac:dyDescent="0.3">
      <c r="A10849">
        <v>4</v>
      </c>
      <c r="B10849">
        <v>33743</v>
      </c>
      <c r="C10849">
        <v>1</v>
      </c>
      <c r="D10849">
        <v>60000</v>
      </c>
      <c r="E10849" s="46">
        <v>45507</v>
      </c>
      <c r="F10849">
        <v>-77004</v>
      </c>
      <c r="I10849" t="str">
        <f>INDEX(LedgerMapping[[#All],[Level 3]],MATCH(Actuals[[#This Row],[Sub Ledger]],LedgerMapping[[#All],[Sub Ledger]],0))</f>
        <v>Marketing</v>
      </c>
      <c r="J10849" s="22">
        <f>YEAR(Actuals[[#This Row],[Date]])</f>
        <v>2024</v>
      </c>
      <c r="K10849" s="22">
        <f>MONTH(Actuals[[#This Row],[Date]])</f>
        <v>8</v>
      </c>
      <c r="L10849" s="12"/>
    </row>
    <row r="10850" spans="1:12" x14ac:dyDescent="0.3">
      <c r="A10850">
        <v>4</v>
      </c>
      <c r="B10850">
        <v>34893</v>
      </c>
      <c r="C10850">
        <v>1</v>
      </c>
      <c r="D10850">
        <v>60000</v>
      </c>
      <c r="E10850" s="46">
        <v>45536</v>
      </c>
      <c r="F10850">
        <v>-83628</v>
      </c>
      <c r="I10850" t="str">
        <f>INDEX(LedgerMapping[[#All],[Level 3]],MATCH(Actuals[[#This Row],[Sub Ledger]],LedgerMapping[[#All],[Sub Ledger]],0))</f>
        <v>Marketing</v>
      </c>
      <c r="J10850" s="22">
        <f>YEAR(Actuals[[#This Row],[Date]])</f>
        <v>2024</v>
      </c>
      <c r="K10850" s="22">
        <f>MONTH(Actuals[[#This Row],[Date]])</f>
        <v>9</v>
      </c>
      <c r="L10850" s="12"/>
    </row>
    <row r="10851" spans="1:12" x14ac:dyDescent="0.3">
      <c r="A10851">
        <v>4</v>
      </c>
      <c r="B10851">
        <v>36044</v>
      </c>
      <c r="C10851">
        <v>1</v>
      </c>
      <c r="D10851">
        <v>60000</v>
      </c>
      <c r="E10851" s="46">
        <v>45567</v>
      </c>
      <c r="F10851">
        <v>-81282</v>
      </c>
      <c r="I10851" t="str">
        <f>INDEX(LedgerMapping[[#All],[Level 3]],MATCH(Actuals[[#This Row],[Sub Ledger]],LedgerMapping[[#All],[Sub Ledger]],0))</f>
        <v>Marketing</v>
      </c>
      <c r="J10851" s="22">
        <f>YEAR(Actuals[[#This Row],[Date]])</f>
        <v>2024</v>
      </c>
      <c r="K10851" s="22">
        <f>MONTH(Actuals[[#This Row],[Date]])</f>
        <v>10</v>
      </c>
      <c r="L10851" s="12"/>
    </row>
    <row r="10852" spans="1:12" x14ac:dyDescent="0.3">
      <c r="A10852">
        <v>4</v>
      </c>
      <c r="B10852">
        <v>37193</v>
      </c>
      <c r="C10852">
        <v>1</v>
      </c>
      <c r="D10852">
        <v>60000</v>
      </c>
      <c r="E10852" s="46">
        <v>45597</v>
      </c>
      <c r="F10852">
        <v>-84456</v>
      </c>
      <c r="I10852" t="str">
        <f>INDEX(LedgerMapping[[#All],[Level 3]],MATCH(Actuals[[#This Row],[Sub Ledger]],LedgerMapping[[#All],[Sub Ledger]],0))</f>
        <v>Marketing</v>
      </c>
      <c r="J10852" s="22">
        <f>YEAR(Actuals[[#This Row],[Date]])</f>
        <v>2024</v>
      </c>
      <c r="K10852" s="22">
        <f>MONTH(Actuals[[#This Row],[Date]])</f>
        <v>11</v>
      </c>
      <c r="L10852" s="12"/>
    </row>
    <row r="10853" spans="1:12" x14ac:dyDescent="0.3">
      <c r="A10853">
        <v>4</v>
      </c>
      <c r="B10853">
        <v>38343</v>
      </c>
      <c r="C10853">
        <v>1</v>
      </c>
      <c r="D10853">
        <v>60000</v>
      </c>
      <c r="E10853" s="46">
        <v>45628</v>
      </c>
      <c r="F10853">
        <v>-81282</v>
      </c>
      <c r="I10853" t="str">
        <f>INDEX(LedgerMapping[[#All],[Level 3]],MATCH(Actuals[[#This Row],[Sub Ledger]],LedgerMapping[[#All],[Sub Ledger]],0))</f>
        <v>Marketing</v>
      </c>
      <c r="J10853" s="22">
        <f>YEAR(Actuals[[#This Row],[Date]])</f>
        <v>2024</v>
      </c>
      <c r="K10853" s="22">
        <f>MONTH(Actuals[[#This Row],[Date]])</f>
        <v>12</v>
      </c>
      <c r="L10853" s="12"/>
    </row>
    <row r="10854" spans="1:12" x14ac:dyDescent="0.3">
      <c r="A10854">
        <v>4</v>
      </c>
      <c r="B10854">
        <v>192</v>
      </c>
      <c r="C10854">
        <v>1</v>
      </c>
      <c r="D10854">
        <v>61000</v>
      </c>
      <c r="E10854" s="46">
        <v>44562</v>
      </c>
      <c r="F10854">
        <v>-5174</v>
      </c>
      <c r="I10854" t="str">
        <f>INDEX(LedgerMapping[[#All],[Level 3]],MATCH(Actuals[[#This Row],[Sub Ledger]],LedgerMapping[[#All],[Sub Ledger]],0))</f>
        <v>Marketing</v>
      </c>
      <c r="J10854" s="22">
        <f>YEAR(Actuals[[#This Row],[Date]])</f>
        <v>2022</v>
      </c>
      <c r="K10854" s="22">
        <f>MONTH(Actuals[[#This Row],[Date]])</f>
        <v>1</v>
      </c>
      <c r="L10854" s="12"/>
    </row>
    <row r="10855" spans="1:12" x14ac:dyDescent="0.3">
      <c r="A10855">
        <v>4</v>
      </c>
      <c r="B10855">
        <v>1318</v>
      </c>
      <c r="C10855">
        <v>1</v>
      </c>
      <c r="D10855">
        <v>61000</v>
      </c>
      <c r="E10855" s="46">
        <v>44593</v>
      </c>
      <c r="F10855">
        <v>-4444</v>
      </c>
      <c r="I10855" t="str">
        <f>INDEX(LedgerMapping[[#All],[Level 3]],MATCH(Actuals[[#This Row],[Sub Ledger]],LedgerMapping[[#All],[Sub Ledger]],0))</f>
        <v>Marketing</v>
      </c>
      <c r="J10855" s="22">
        <f>YEAR(Actuals[[#This Row],[Date]])</f>
        <v>2022</v>
      </c>
      <c r="K10855" s="22">
        <f>MONTH(Actuals[[#This Row],[Date]])</f>
        <v>2</v>
      </c>
      <c r="L10855" s="12"/>
    </row>
    <row r="10856" spans="1:12" x14ac:dyDescent="0.3">
      <c r="A10856">
        <v>4</v>
      </c>
      <c r="B10856">
        <v>2442</v>
      </c>
      <c r="C10856">
        <v>1</v>
      </c>
      <c r="D10856">
        <v>61000</v>
      </c>
      <c r="E10856" s="46">
        <v>44624</v>
      </c>
      <c r="F10856">
        <v>-3414</v>
      </c>
      <c r="I10856" t="str">
        <f>INDEX(LedgerMapping[[#All],[Level 3]],MATCH(Actuals[[#This Row],[Sub Ledger]],LedgerMapping[[#All],[Sub Ledger]],0))</f>
        <v>Marketing</v>
      </c>
      <c r="J10856" s="22">
        <f>YEAR(Actuals[[#This Row],[Date]])</f>
        <v>2022</v>
      </c>
      <c r="K10856" s="22">
        <f>MONTH(Actuals[[#This Row],[Date]])</f>
        <v>3</v>
      </c>
      <c r="L10856" s="12"/>
    </row>
    <row r="10857" spans="1:12" x14ac:dyDescent="0.3">
      <c r="A10857">
        <v>4</v>
      </c>
      <c r="B10857">
        <v>3560</v>
      </c>
      <c r="C10857">
        <v>1</v>
      </c>
      <c r="D10857">
        <v>61000</v>
      </c>
      <c r="E10857" s="46">
        <v>44654</v>
      </c>
      <c r="F10857">
        <v>-4664</v>
      </c>
      <c r="I10857" t="str">
        <f>INDEX(LedgerMapping[[#All],[Level 3]],MATCH(Actuals[[#This Row],[Sub Ledger]],LedgerMapping[[#All],[Sub Ledger]],0))</f>
        <v>Marketing</v>
      </c>
      <c r="J10857" s="22">
        <f>YEAR(Actuals[[#This Row],[Date]])</f>
        <v>2022</v>
      </c>
      <c r="K10857" s="22">
        <f>MONTH(Actuals[[#This Row],[Date]])</f>
        <v>4</v>
      </c>
      <c r="L10857" s="12"/>
    </row>
    <row r="10858" spans="1:12" x14ac:dyDescent="0.3">
      <c r="A10858">
        <v>4</v>
      </c>
      <c r="B10858">
        <v>4680</v>
      </c>
      <c r="C10858">
        <v>1</v>
      </c>
      <c r="D10858">
        <v>61000</v>
      </c>
      <c r="E10858" s="46">
        <v>44685</v>
      </c>
      <c r="F10858">
        <v>-4070</v>
      </c>
      <c r="I10858" t="str">
        <f>INDEX(LedgerMapping[[#All],[Level 3]],MATCH(Actuals[[#This Row],[Sub Ledger]],LedgerMapping[[#All],[Sub Ledger]],0))</f>
        <v>Marketing</v>
      </c>
      <c r="J10858" s="22">
        <f>YEAR(Actuals[[#This Row],[Date]])</f>
        <v>2022</v>
      </c>
      <c r="K10858" s="22">
        <f>MONTH(Actuals[[#This Row],[Date]])</f>
        <v>5</v>
      </c>
      <c r="L10858" s="12"/>
    </row>
    <row r="10859" spans="1:12" x14ac:dyDescent="0.3">
      <c r="A10859">
        <v>4</v>
      </c>
      <c r="B10859">
        <v>5806</v>
      </c>
      <c r="C10859">
        <v>1</v>
      </c>
      <c r="D10859">
        <v>61000</v>
      </c>
      <c r="E10859" s="46">
        <v>44715</v>
      </c>
      <c r="F10859">
        <v>-5875</v>
      </c>
      <c r="I10859" t="str">
        <f>INDEX(LedgerMapping[[#All],[Level 3]],MATCH(Actuals[[#This Row],[Sub Ledger]],LedgerMapping[[#All],[Sub Ledger]],0))</f>
        <v>Marketing</v>
      </c>
      <c r="J10859" s="22">
        <f>YEAR(Actuals[[#This Row],[Date]])</f>
        <v>2022</v>
      </c>
      <c r="K10859" s="22">
        <f>MONTH(Actuals[[#This Row],[Date]])</f>
        <v>6</v>
      </c>
      <c r="L10859" s="12"/>
    </row>
    <row r="10860" spans="1:12" x14ac:dyDescent="0.3">
      <c r="A10860">
        <v>4</v>
      </c>
      <c r="B10860">
        <v>6930</v>
      </c>
      <c r="C10860">
        <v>1</v>
      </c>
      <c r="D10860">
        <v>61000</v>
      </c>
      <c r="E10860" s="46">
        <v>44746</v>
      </c>
      <c r="F10860">
        <v>-5702</v>
      </c>
      <c r="I10860" t="str">
        <f>INDEX(LedgerMapping[[#All],[Level 3]],MATCH(Actuals[[#This Row],[Sub Ledger]],LedgerMapping[[#All],[Sub Ledger]],0))</f>
        <v>Marketing</v>
      </c>
      <c r="J10860" s="22">
        <f>YEAR(Actuals[[#This Row],[Date]])</f>
        <v>2022</v>
      </c>
      <c r="K10860" s="22">
        <f>MONTH(Actuals[[#This Row],[Date]])</f>
        <v>7</v>
      </c>
      <c r="L10860" s="12"/>
    </row>
    <row r="10861" spans="1:12" x14ac:dyDescent="0.3">
      <c r="A10861">
        <v>4</v>
      </c>
      <c r="B10861">
        <v>8050</v>
      </c>
      <c r="C10861">
        <v>1</v>
      </c>
      <c r="D10861">
        <v>61000</v>
      </c>
      <c r="E10861" s="46">
        <v>44777</v>
      </c>
      <c r="F10861">
        <v>-5932</v>
      </c>
      <c r="I10861" t="str">
        <f>INDEX(LedgerMapping[[#All],[Level 3]],MATCH(Actuals[[#This Row],[Sub Ledger]],LedgerMapping[[#All],[Sub Ledger]],0))</f>
        <v>Marketing</v>
      </c>
      <c r="J10861" s="22">
        <f>YEAR(Actuals[[#This Row],[Date]])</f>
        <v>2022</v>
      </c>
      <c r="K10861" s="22">
        <f>MONTH(Actuals[[#This Row],[Date]])</f>
        <v>8</v>
      </c>
      <c r="L10861" s="12"/>
    </row>
    <row r="10862" spans="1:12" x14ac:dyDescent="0.3">
      <c r="A10862">
        <v>4</v>
      </c>
      <c r="B10862">
        <v>9171</v>
      </c>
      <c r="C10862">
        <v>1</v>
      </c>
      <c r="D10862">
        <v>61000</v>
      </c>
      <c r="E10862" s="46">
        <v>44805</v>
      </c>
      <c r="F10862">
        <v>-3449</v>
      </c>
      <c r="I10862" t="str">
        <f>INDEX(LedgerMapping[[#All],[Level 3]],MATCH(Actuals[[#This Row],[Sub Ledger]],LedgerMapping[[#All],[Sub Ledger]],0))</f>
        <v>Marketing</v>
      </c>
      <c r="J10862" s="22">
        <f>YEAR(Actuals[[#This Row],[Date]])</f>
        <v>2022</v>
      </c>
      <c r="K10862" s="22">
        <f>MONTH(Actuals[[#This Row],[Date]])</f>
        <v>9</v>
      </c>
      <c r="L10862" s="12"/>
    </row>
    <row r="10863" spans="1:12" x14ac:dyDescent="0.3">
      <c r="A10863">
        <v>4</v>
      </c>
      <c r="B10863">
        <v>10288</v>
      </c>
      <c r="C10863">
        <v>1</v>
      </c>
      <c r="D10863">
        <v>61000</v>
      </c>
      <c r="E10863" s="46">
        <v>44836</v>
      </c>
      <c r="F10863">
        <v>-4532</v>
      </c>
      <c r="I10863" t="str">
        <f>INDEX(LedgerMapping[[#All],[Level 3]],MATCH(Actuals[[#This Row],[Sub Ledger]],LedgerMapping[[#All],[Sub Ledger]],0))</f>
        <v>Marketing</v>
      </c>
      <c r="J10863" s="22">
        <f>YEAR(Actuals[[#This Row],[Date]])</f>
        <v>2022</v>
      </c>
      <c r="K10863" s="22">
        <f>MONTH(Actuals[[#This Row],[Date]])</f>
        <v>10</v>
      </c>
      <c r="L10863" s="12"/>
    </row>
    <row r="10864" spans="1:12" x14ac:dyDescent="0.3">
      <c r="A10864">
        <v>4</v>
      </c>
      <c r="B10864">
        <v>11406</v>
      </c>
      <c r="C10864">
        <v>1</v>
      </c>
      <c r="D10864">
        <v>61000</v>
      </c>
      <c r="E10864" s="46">
        <v>44866</v>
      </c>
      <c r="F10864">
        <v>-4236</v>
      </c>
      <c r="I10864" t="str">
        <f>INDEX(LedgerMapping[[#All],[Level 3]],MATCH(Actuals[[#This Row],[Sub Ledger]],LedgerMapping[[#All],[Sub Ledger]],0))</f>
        <v>Marketing</v>
      </c>
      <c r="J10864" s="22">
        <f>YEAR(Actuals[[#This Row],[Date]])</f>
        <v>2022</v>
      </c>
      <c r="K10864" s="22">
        <f>MONTH(Actuals[[#This Row],[Date]])</f>
        <v>11</v>
      </c>
      <c r="L10864" s="12"/>
    </row>
    <row r="10865" spans="1:12" x14ac:dyDescent="0.3">
      <c r="A10865">
        <v>4</v>
      </c>
      <c r="B10865">
        <v>12533</v>
      </c>
      <c r="C10865">
        <v>1</v>
      </c>
      <c r="D10865">
        <v>61000</v>
      </c>
      <c r="E10865" s="46">
        <v>44897</v>
      </c>
      <c r="F10865">
        <v>-4392</v>
      </c>
      <c r="I10865" t="str">
        <f>INDEX(LedgerMapping[[#All],[Level 3]],MATCH(Actuals[[#This Row],[Sub Ledger]],LedgerMapping[[#All],[Sub Ledger]],0))</f>
        <v>Marketing</v>
      </c>
      <c r="J10865" s="22">
        <f>YEAR(Actuals[[#This Row],[Date]])</f>
        <v>2022</v>
      </c>
      <c r="K10865" s="22">
        <f>MONTH(Actuals[[#This Row],[Date]])</f>
        <v>12</v>
      </c>
      <c r="L10865" s="12"/>
    </row>
    <row r="10866" spans="1:12" x14ac:dyDescent="0.3">
      <c r="A10866">
        <v>4</v>
      </c>
      <c r="B10866">
        <v>13614</v>
      </c>
      <c r="C10866">
        <v>1</v>
      </c>
      <c r="D10866">
        <v>61000</v>
      </c>
      <c r="E10866" s="46">
        <v>44927</v>
      </c>
      <c r="F10866">
        <v>-4770</v>
      </c>
      <c r="I10866" t="str">
        <f>INDEX(LedgerMapping[[#All],[Level 3]],MATCH(Actuals[[#This Row],[Sub Ledger]],LedgerMapping[[#All],[Sub Ledger]],0))</f>
        <v>Marketing</v>
      </c>
      <c r="J10866" s="22">
        <f>YEAR(Actuals[[#This Row],[Date]])</f>
        <v>2023</v>
      </c>
      <c r="K10866" s="22">
        <f>MONTH(Actuals[[#This Row],[Date]])</f>
        <v>1</v>
      </c>
      <c r="L10866" s="12"/>
    </row>
    <row r="10867" spans="1:12" x14ac:dyDescent="0.3">
      <c r="A10867">
        <v>4</v>
      </c>
      <c r="B10867">
        <v>14626</v>
      </c>
      <c r="C10867">
        <v>1</v>
      </c>
      <c r="D10867">
        <v>61000</v>
      </c>
      <c r="E10867" s="46">
        <v>44958</v>
      </c>
      <c r="F10867">
        <v>-3899</v>
      </c>
      <c r="I10867" t="str">
        <f>INDEX(LedgerMapping[[#All],[Level 3]],MATCH(Actuals[[#This Row],[Sub Ledger]],LedgerMapping[[#All],[Sub Ledger]],0))</f>
        <v>Marketing</v>
      </c>
      <c r="J10867" s="22">
        <f>YEAR(Actuals[[#This Row],[Date]])</f>
        <v>2023</v>
      </c>
      <c r="K10867" s="22">
        <f>MONTH(Actuals[[#This Row],[Date]])</f>
        <v>2</v>
      </c>
      <c r="L10867" s="12"/>
    </row>
    <row r="10868" spans="1:12" x14ac:dyDescent="0.3">
      <c r="A10868">
        <v>4</v>
      </c>
      <c r="B10868">
        <v>15605</v>
      </c>
      <c r="C10868">
        <v>1</v>
      </c>
      <c r="D10868">
        <v>61000</v>
      </c>
      <c r="E10868" s="46">
        <v>44988</v>
      </c>
      <c r="F10868">
        <v>-4946</v>
      </c>
      <c r="I10868" t="str">
        <f>INDEX(LedgerMapping[[#All],[Level 3]],MATCH(Actuals[[#This Row],[Sub Ledger]],LedgerMapping[[#All],[Sub Ledger]],0))</f>
        <v>Marketing</v>
      </c>
      <c r="J10868" s="22">
        <f>YEAR(Actuals[[#This Row],[Date]])</f>
        <v>2023</v>
      </c>
      <c r="K10868" s="22">
        <f>MONTH(Actuals[[#This Row],[Date]])</f>
        <v>3</v>
      </c>
      <c r="L10868" s="12"/>
    </row>
    <row r="10869" spans="1:12" x14ac:dyDescent="0.3">
      <c r="A10869">
        <v>4</v>
      </c>
      <c r="B10869">
        <v>16637</v>
      </c>
      <c r="C10869">
        <v>1</v>
      </c>
      <c r="D10869">
        <v>61000</v>
      </c>
      <c r="E10869" s="46">
        <v>45018</v>
      </c>
      <c r="F10869">
        <v>-5988</v>
      </c>
      <c r="I10869" t="str">
        <f>INDEX(LedgerMapping[[#All],[Level 3]],MATCH(Actuals[[#This Row],[Sub Ledger]],LedgerMapping[[#All],[Sub Ledger]],0))</f>
        <v>Marketing</v>
      </c>
      <c r="J10869" s="22">
        <f>YEAR(Actuals[[#This Row],[Date]])</f>
        <v>2023</v>
      </c>
      <c r="K10869" s="22">
        <f>MONTH(Actuals[[#This Row],[Date]])</f>
        <v>4</v>
      </c>
      <c r="L10869" s="12"/>
    </row>
    <row r="10870" spans="1:12" x14ac:dyDescent="0.3">
      <c r="A10870">
        <v>4</v>
      </c>
      <c r="B10870">
        <v>17669</v>
      </c>
      <c r="C10870">
        <v>1</v>
      </c>
      <c r="D10870">
        <v>61000</v>
      </c>
      <c r="E10870" s="46">
        <v>45049</v>
      </c>
      <c r="F10870">
        <v>-5874</v>
      </c>
      <c r="I10870" t="str">
        <f>INDEX(LedgerMapping[[#All],[Level 3]],MATCH(Actuals[[#This Row],[Sub Ledger]],LedgerMapping[[#All],[Sub Ledger]],0))</f>
        <v>Marketing</v>
      </c>
      <c r="J10870" s="22">
        <f>YEAR(Actuals[[#This Row],[Date]])</f>
        <v>2023</v>
      </c>
      <c r="K10870" s="22">
        <f>MONTH(Actuals[[#This Row],[Date]])</f>
        <v>5</v>
      </c>
      <c r="L10870" s="12"/>
    </row>
    <row r="10871" spans="1:12" x14ac:dyDescent="0.3">
      <c r="A10871">
        <v>4</v>
      </c>
      <c r="B10871">
        <v>18673</v>
      </c>
      <c r="C10871">
        <v>1</v>
      </c>
      <c r="D10871">
        <v>61000</v>
      </c>
      <c r="E10871" s="46">
        <v>45079</v>
      </c>
      <c r="F10871">
        <v>-6694</v>
      </c>
      <c r="I10871" t="str">
        <f>INDEX(LedgerMapping[[#All],[Level 3]],MATCH(Actuals[[#This Row],[Sub Ledger]],LedgerMapping[[#All],[Sub Ledger]],0))</f>
        <v>Marketing</v>
      </c>
      <c r="J10871" s="22">
        <f>YEAR(Actuals[[#This Row],[Date]])</f>
        <v>2023</v>
      </c>
      <c r="K10871" s="22">
        <f>MONTH(Actuals[[#This Row],[Date]])</f>
        <v>6</v>
      </c>
      <c r="L10871" s="12"/>
    </row>
    <row r="10872" spans="1:12" x14ac:dyDescent="0.3">
      <c r="A10872">
        <v>4</v>
      </c>
      <c r="B10872">
        <v>19701</v>
      </c>
      <c r="C10872">
        <v>1</v>
      </c>
      <c r="D10872">
        <v>61000</v>
      </c>
      <c r="E10872" s="46">
        <v>45110</v>
      </c>
      <c r="F10872">
        <v>-6712</v>
      </c>
      <c r="I10872" t="str">
        <f>INDEX(LedgerMapping[[#All],[Level 3]],MATCH(Actuals[[#This Row],[Sub Ledger]],LedgerMapping[[#All],[Sub Ledger]],0))</f>
        <v>Marketing</v>
      </c>
      <c r="J10872" s="22">
        <f>YEAR(Actuals[[#This Row],[Date]])</f>
        <v>2023</v>
      </c>
      <c r="K10872" s="22">
        <f>MONTH(Actuals[[#This Row],[Date]])</f>
        <v>7</v>
      </c>
      <c r="L10872" s="12"/>
    </row>
    <row r="10873" spans="1:12" x14ac:dyDescent="0.3">
      <c r="A10873">
        <v>4</v>
      </c>
      <c r="B10873">
        <v>20731</v>
      </c>
      <c r="C10873">
        <v>1</v>
      </c>
      <c r="D10873">
        <v>61000</v>
      </c>
      <c r="E10873" s="46">
        <v>45141</v>
      </c>
      <c r="F10873">
        <v>-5125</v>
      </c>
      <c r="I10873" t="str">
        <f>INDEX(LedgerMapping[[#All],[Level 3]],MATCH(Actuals[[#This Row],[Sub Ledger]],LedgerMapping[[#All],[Sub Ledger]],0))</f>
        <v>Marketing</v>
      </c>
      <c r="J10873" s="22">
        <f>YEAR(Actuals[[#This Row],[Date]])</f>
        <v>2023</v>
      </c>
      <c r="K10873" s="22">
        <f>MONTH(Actuals[[#This Row],[Date]])</f>
        <v>8</v>
      </c>
      <c r="L10873" s="12"/>
    </row>
    <row r="10874" spans="1:12" x14ac:dyDescent="0.3">
      <c r="A10874">
        <v>4</v>
      </c>
      <c r="B10874">
        <v>21733</v>
      </c>
      <c r="C10874">
        <v>1</v>
      </c>
      <c r="D10874">
        <v>61000</v>
      </c>
      <c r="E10874" s="46">
        <v>45169</v>
      </c>
      <c r="F10874">
        <v>-5896</v>
      </c>
      <c r="I10874" t="str">
        <f>INDEX(LedgerMapping[[#All],[Level 3]],MATCH(Actuals[[#This Row],[Sub Ledger]],LedgerMapping[[#All],[Sub Ledger]],0))</f>
        <v>Marketing</v>
      </c>
      <c r="J10874" s="22">
        <f>YEAR(Actuals[[#This Row],[Date]])</f>
        <v>2023</v>
      </c>
      <c r="K10874" s="22">
        <f>MONTH(Actuals[[#This Row],[Date]])</f>
        <v>8</v>
      </c>
      <c r="L10874" s="12"/>
    </row>
    <row r="10875" spans="1:12" x14ac:dyDescent="0.3">
      <c r="A10875">
        <v>4</v>
      </c>
      <c r="B10875">
        <v>22709</v>
      </c>
      <c r="C10875">
        <v>1</v>
      </c>
      <c r="D10875">
        <v>61000</v>
      </c>
      <c r="E10875" s="46">
        <v>45200</v>
      </c>
      <c r="F10875">
        <v>-4397</v>
      </c>
      <c r="I10875" t="str">
        <f>INDEX(LedgerMapping[[#All],[Level 3]],MATCH(Actuals[[#This Row],[Sub Ledger]],LedgerMapping[[#All],[Sub Ledger]],0))</f>
        <v>Marketing</v>
      </c>
      <c r="J10875" s="22">
        <f>YEAR(Actuals[[#This Row],[Date]])</f>
        <v>2023</v>
      </c>
      <c r="K10875" s="22">
        <f>MONTH(Actuals[[#This Row],[Date]])</f>
        <v>10</v>
      </c>
      <c r="L10875" s="12"/>
    </row>
    <row r="10876" spans="1:12" x14ac:dyDescent="0.3">
      <c r="A10876">
        <v>4</v>
      </c>
      <c r="B10876">
        <v>23713</v>
      </c>
      <c r="C10876">
        <v>1</v>
      </c>
      <c r="D10876">
        <v>61000</v>
      </c>
      <c r="E10876" s="46">
        <v>45230</v>
      </c>
      <c r="F10876">
        <v>-5815</v>
      </c>
      <c r="I10876" t="str">
        <f>INDEX(LedgerMapping[[#All],[Level 3]],MATCH(Actuals[[#This Row],[Sub Ledger]],LedgerMapping[[#All],[Sub Ledger]],0))</f>
        <v>Marketing</v>
      </c>
      <c r="J10876" s="22">
        <f>YEAR(Actuals[[#This Row],[Date]])</f>
        <v>2023</v>
      </c>
      <c r="K10876" s="22">
        <f>MONTH(Actuals[[#This Row],[Date]])</f>
        <v>10</v>
      </c>
      <c r="L10876" s="12"/>
    </row>
    <row r="10877" spans="1:12" x14ac:dyDescent="0.3">
      <c r="A10877">
        <v>4</v>
      </c>
      <c r="B10877">
        <v>24743</v>
      </c>
      <c r="C10877">
        <v>1</v>
      </c>
      <c r="D10877">
        <v>61000</v>
      </c>
      <c r="E10877" s="46">
        <v>45261</v>
      </c>
      <c r="F10877">
        <v>-6515</v>
      </c>
      <c r="I10877" t="str">
        <f>INDEX(LedgerMapping[[#All],[Level 3]],MATCH(Actuals[[#This Row],[Sub Ledger]],LedgerMapping[[#All],[Sub Ledger]],0))</f>
        <v>Marketing</v>
      </c>
      <c r="J10877" s="22">
        <f>YEAR(Actuals[[#This Row],[Date]])</f>
        <v>2023</v>
      </c>
      <c r="K10877" s="22">
        <f>MONTH(Actuals[[#This Row],[Date]])</f>
        <v>12</v>
      </c>
      <c r="L10877" s="12"/>
    </row>
    <row r="10878" spans="1:12" x14ac:dyDescent="0.3">
      <c r="A10878">
        <v>4</v>
      </c>
      <c r="B10878">
        <v>25804</v>
      </c>
      <c r="C10878">
        <v>1</v>
      </c>
      <c r="D10878">
        <v>61000</v>
      </c>
      <c r="E10878" s="46">
        <v>45291</v>
      </c>
      <c r="F10878">
        <v>-5456</v>
      </c>
      <c r="I10878" t="str">
        <f>INDEX(LedgerMapping[[#All],[Level 3]],MATCH(Actuals[[#This Row],[Sub Ledger]],LedgerMapping[[#All],[Sub Ledger]],0))</f>
        <v>Marketing</v>
      </c>
      <c r="J10878" s="22">
        <f>YEAR(Actuals[[#This Row],[Date]])</f>
        <v>2023</v>
      </c>
      <c r="K10878" s="22">
        <f>MONTH(Actuals[[#This Row],[Date]])</f>
        <v>12</v>
      </c>
      <c r="L10878" s="12"/>
    </row>
    <row r="10879" spans="1:12" x14ac:dyDescent="0.3">
      <c r="A10879">
        <v>4</v>
      </c>
      <c r="B10879">
        <v>26940</v>
      </c>
      <c r="C10879">
        <v>1</v>
      </c>
      <c r="D10879">
        <v>61000</v>
      </c>
      <c r="E10879" s="46">
        <v>45322</v>
      </c>
      <c r="F10879">
        <v>-8750</v>
      </c>
      <c r="I10879" t="str">
        <f>INDEX(LedgerMapping[[#All],[Level 3]],MATCH(Actuals[[#This Row],[Sub Ledger]],LedgerMapping[[#All],[Sub Ledger]],0))</f>
        <v>Marketing</v>
      </c>
      <c r="J10879" s="22">
        <f>YEAR(Actuals[[#This Row],[Date]])</f>
        <v>2024</v>
      </c>
      <c r="K10879" s="22">
        <f>MONTH(Actuals[[#This Row],[Date]])</f>
        <v>1</v>
      </c>
      <c r="L10879" s="12"/>
    </row>
    <row r="10880" spans="1:12" x14ac:dyDescent="0.3">
      <c r="A10880">
        <v>4</v>
      </c>
      <c r="B10880">
        <v>28090</v>
      </c>
      <c r="C10880">
        <v>1</v>
      </c>
      <c r="D10880">
        <v>61000</v>
      </c>
      <c r="E10880" s="46">
        <v>45354</v>
      </c>
      <c r="F10880">
        <v>-6672</v>
      </c>
      <c r="I10880" t="str">
        <f>INDEX(LedgerMapping[[#All],[Level 3]],MATCH(Actuals[[#This Row],[Sub Ledger]],LedgerMapping[[#All],[Sub Ledger]],0))</f>
        <v>Marketing</v>
      </c>
      <c r="J10880" s="22">
        <f>YEAR(Actuals[[#This Row],[Date]])</f>
        <v>2024</v>
      </c>
      <c r="K10880" s="22">
        <f>MONTH(Actuals[[#This Row],[Date]])</f>
        <v>3</v>
      </c>
      <c r="L10880" s="12"/>
    </row>
    <row r="10881" spans="1:12" x14ac:dyDescent="0.3">
      <c r="A10881">
        <v>4</v>
      </c>
      <c r="B10881">
        <v>29243</v>
      </c>
      <c r="C10881">
        <v>1</v>
      </c>
      <c r="D10881">
        <v>61000</v>
      </c>
      <c r="E10881" s="46">
        <v>45384</v>
      </c>
      <c r="F10881">
        <v>-9158</v>
      </c>
      <c r="I10881" t="str">
        <f>INDEX(LedgerMapping[[#All],[Level 3]],MATCH(Actuals[[#This Row],[Sub Ledger]],LedgerMapping[[#All],[Sub Ledger]],0))</f>
        <v>Marketing</v>
      </c>
      <c r="J10881" s="22">
        <f>YEAR(Actuals[[#This Row],[Date]])</f>
        <v>2024</v>
      </c>
      <c r="K10881" s="22">
        <f>MONTH(Actuals[[#This Row],[Date]])</f>
        <v>4</v>
      </c>
      <c r="L10881" s="12"/>
    </row>
    <row r="10882" spans="1:12" x14ac:dyDescent="0.3">
      <c r="A10882">
        <v>4</v>
      </c>
      <c r="B10882">
        <v>30369</v>
      </c>
      <c r="C10882">
        <v>1</v>
      </c>
      <c r="D10882">
        <v>61000</v>
      </c>
      <c r="E10882" s="46">
        <v>45415</v>
      </c>
      <c r="F10882">
        <v>-10546</v>
      </c>
      <c r="I10882" t="str">
        <f>INDEX(LedgerMapping[[#All],[Level 3]],MATCH(Actuals[[#This Row],[Sub Ledger]],LedgerMapping[[#All],[Sub Ledger]],0))</f>
        <v>Marketing</v>
      </c>
      <c r="J10882" s="22">
        <f>YEAR(Actuals[[#This Row],[Date]])</f>
        <v>2024</v>
      </c>
      <c r="K10882" s="22">
        <f>MONTH(Actuals[[#This Row],[Date]])</f>
        <v>5</v>
      </c>
      <c r="L10882" s="12"/>
    </row>
    <row r="10883" spans="1:12" x14ac:dyDescent="0.3">
      <c r="A10883">
        <v>4</v>
      </c>
      <c r="B10883">
        <v>31495</v>
      </c>
      <c r="C10883">
        <v>1</v>
      </c>
      <c r="D10883">
        <v>61000</v>
      </c>
      <c r="E10883" s="46">
        <v>45445</v>
      </c>
      <c r="F10883">
        <v>-10869</v>
      </c>
      <c r="I10883" t="str">
        <f>INDEX(LedgerMapping[[#All],[Level 3]],MATCH(Actuals[[#This Row],[Sub Ledger]],LedgerMapping[[#All],[Sub Ledger]],0))</f>
        <v>Marketing</v>
      </c>
      <c r="J10883" s="22">
        <f>YEAR(Actuals[[#This Row],[Date]])</f>
        <v>2024</v>
      </c>
      <c r="K10883" s="22">
        <f>MONTH(Actuals[[#This Row],[Date]])</f>
        <v>6</v>
      </c>
      <c r="L10883" s="12"/>
    </row>
    <row r="10884" spans="1:12" x14ac:dyDescent="0.3">
      <c r="A10884">
        <v>4</v>
      </c>
      <c r="B10884">
        <v>32619</v>
      </c>
      <c r="C10884">
        <v>1</v>
      </c>
      <c r="D10884">
        <v>61000</v>
      </c>
      <c r="E10884" s="46">
        <v>45476</v>
      </c>
      <c r="F10884">
        <v>-9371</v>
      </c>
      <c r="I10884" t="str">
        <f>INDEX(LedgerMapping[[#All],[Level 3]],MATCH(Actuals[[#This Row],[Sub Ledger]],LedgerMapping[[#All],[Sub Ledger]],0))</f>
        <v>Marketing</v>
      </c>
      <c r="J10884" s="22">
        <f>YEAR(Actuals[[#This Row],[Date]])</f>
        <v>2024</v>
      </c>
      <c r="K10884" s="22">
        <f>MONTH(Actuals[[#This Row],[Date]])</f>
        <v>7</v>
      </c>
      <c r="L10884" s="12"/>
    </row>
    <row r="10885" spans="1:12" x14ac:dyDescent="0.3">
      <c r="A10885">
        <v>4</v>
      </c>
      <c r="B10885">
        <v>33744</v>
      </c>
      <c r="C10885">
        <v>1</v>
      </c>
      <c r="D10885">
        <v>61000</v>
      </c>
      <c r="E10885" s="46">
        <v>45507</v>
      </c>
      <c r="F10885">
        <v>-8691</v>
      </c>
      <c r="I10885" t="str">
        <f>INDEX(LedgerMapping[[#All],[Level 3]],MATCH(Actuals[[#This Row],[Sub Ledger]],LedgerMapping[[#All],[Sub Ledger]],0))</f>
        <v>Marketing</v>
      </c>
      <c r="J10885" s="22">
        <f>YEAR(Actuals[[#This Row],[Date]])</f>
        <v>2024</v>
      </c>
      <c r="K10885" s="22">
        <f>MONTH(Actuals[[#This Row],[Date]])</f>
        <v>8</v>
      </c>
      <c r="L10885" s="12"/>
    </row>
    <row r="10886" spans="1:12" x14ac:dyDescent="0.3">
      <c r="A10886">
        <v>4</v>
      </c>
      <c r="B10886">
        <v>34894</v>
      </c>
      <c r="C10886">
        <v>1</v>
      </c>
      <c r="D10886">
        <v>61000</v>
      </c>
      <c r="E10886" s="46">
        <v>45536</v>
      </c>
      <c r="F10886">
        <v>-7722</v>
      </c>
      <c r="I10886" t="str">
        <f>INDEX(LedgerMapping[[#All],[Level 3]],MATCH(Actuals[[#This Row],[Sub Ledger]],LedgerMapping[[#All],[Sub Ledger]],0))</f>
        <v>Marketing</v>
      </c>
      <c r="J10886" s="22">
        <f>YEAR(Actuals[[#This Row],[Date]])</f>
        <v>2024</v>
      </c>
      <c r="K10886" s="22">
        <f>MONTH(Actuals[[#This Row],[Date]])</f>
        <v>9</v>
      </c>
      <c r="L10886" s="12"/>
    </row>
    <row r="10887" spans="1:12" x14ac:dyDescent="0.3">
      <c r="A10887">
        <v>4</v>
      </c>
      <c r="B10887">
        <v>36045</v>
      </c>
      <c r="C10887">
        <v>1</v>
      </c>
      <c r="D10887">
        <v>61000</v>
      </c>
      <c r="E10887" s="46">
        <v>45567</v>
      </c>
      <c r="F10887">
        <v>-8340</v>
      </c>
      <c r="I10887" t="str">
        <f>INDEX(LedgerMapping[[#All],[Level 3]],MATCH(Actuals[[#This Row],[Sub Ledger]],LedgerMapping[[#All],[Sub Ledger]],0))</f>
        <v>Marketing</v>
      </c>
      <c r="J10887" s="22">
        <f>YEAR(Actuals[[#This Row],[Date]])</f>
        <v>2024</v>
      </c>
      <c r="K10887" s="22">
        <f>MONTH(Actuals[[#This Row],[Date]])</f>
        <v>10</v>
      </c>
      <c r="L10887" s="12"/>
    </row>
    <row r="10888" spans="1:12" x14ac:dyDescent="0.3">
      <c r="A10888">
        <v>4</v>
      </c>
      <c r="B10888">
        <v>37194</v>
      </c>
      <c r="C10888">
        <v>1</v>
      </c>
      <c r="D10888">
        <v>61000</v>
      </c>
      <c r="E10888" s="46">
        <v>45597</v>
      </c>
      <c r="F10888">
        <v>-10399</v>
      </c>
      <c r="I10888" t="str">
        <f>INDEX(LedgerMapping[[#All],[Level 3]],MATCH(Actuals[[#This Row],[Sub Ledger]],LedgerMapping[[#All],[Sub Ledger]],0))</f>
        <v>Marketing</v>
      </c>
      <c r="J10888" s="22">
        <f>YEAR(Actuals[[#This Row],[Date]])</f>
        <v>2024</v>
      </c>
      <c r="K10888" s="22">
        <f>MONTH(Actuals[[#This Row],[Date]])</f>
        <v>11</v>
      </c>
      <c r="L10888" s="12"/>
    </row>
    <row r="10889" spans="1:12" x14ac:dyDescent="0.3">
      <c r="A10889">
        <v>4</v>
      </c>
      <c r="B10889">
        <v>38344</v>
      </c>
      <c r="C10889">
        <v>1</v>
      </c>
      <c r="D10889">
        <v>61000</v>
      </c>
      <c r="E10889" s="46">
        <v>45628</v>
      </c>
      <c r="F10889">
        <v>-9174</v>
      </c>
      <c r="I10889" t="str">
        <f>INDEX(LedgerMapping[[#All],[Level 3]],MATCH(Actuals[[#This Row],[Sub Ledger]],LedgerMapping[[#All],[Sub Ledger]],0))</f>
        <v>Marketing</v>
      </c>
      <c r="J10889" s="22">
        <f>YEAR(Actuals[[#This Row],[Date]])</f>
        <v>2024</v>
      </c>
      <c r="K10889" s="22">
        <f>MONTH(Actuals[[#This Row],[Date]])</f>
        <v>12</v>
      </c>
      <c r="L10889" s="12"/>
    </row>
    <row r="10890" spans="1:12" x14ac:dyDescent="0.3">
      <c r="A10890">
        <v>4</v>
      </c>
      <c r="B10890">
        <v>193</v>
      </c>
      <c r="C10890">
        <v>1</v>
      </c>
      <c r="D10890">
        <v>62000</v>
      </c>
      <c r="E10890" s="46">
        <v>44562</v>
      </c>
      <c r="F10890">
        <v>-3449</v>
      </c>
      <c r="I10890" t="str">
        <f>INDEX(LedgerMapping[[#All],[Level 3]],MATCH(Actuals[[#This Row],[Sub Ledger]],LedgerMapping[[#All],[Sub Ledger]],0))</f>
        <v>Marketing</v>
      </c>
      <c r="J10890" s="22">
        <f>YEAR(Actuals[[#This Row],[Date]])</f>
        <v>2022</v>
      </c>
      <c r="K10890" s="22">
        <f>MONTH(Actuals[[#This Row],[Date]])</f>
        <v>1</v>
      </c>
      <c r="L10890" s="12"/>
    </row>
    <row r="10891" spans="1:12" x14ac:dyDescent="0.3">
      <c r="A10891">
        <v>4</v>
      </c>
      <c r="B10891">
        <v>1319</v>
      </c>
      <c r="C10891">
        <v>1</v>
      </c>
      <c r="D10891">
        <v>62000</v>
      </c>
      <c r="E10891" s="46">
        <v>44593</v>
      </c>
      <c r="F10891">
        <v>-4444</v>
      </c>
      <c r="I10891" t="str">
        <f>INDEX(LedgerMapping[[#All],[Level 3]],MATCH(Actuals[[#This Row],[Sub Ledger]],LedgerMapping[[#All],[Sub Ledger]],0))</f>
        <v>Marketing</v>
      </c>
      <c r="J10891" s="22">
        <f>YEAR(Actuals[[#This Row],[Date]])</f>
        <v>2022</v>
      </c>
      <c r="K10891" s="22">
        <f>MONTH(Actuals[[#This Row],[Date]])</f>
        <v>2</v>
      </c>
      <c r="L10891" s="12"/>
    </row>
    <row r="10892" spans="1:12" x14ac:dyDescent="0.3">
      <c r="A10892">
        <v>4</v>
      </c>
      <c r="B10892">
        <v>2443</v>
      </c>
      <c r="C10892">
        <v>1</v>
      </c>
      <c r="D10892">
        <v>62000</v>
      </c>
      <c r="E10892" s="46">
        <v>44624</v>
      </c>
      <c r="F10892">
        <v>-4268</v>
      </c>
      <c r="I10892" t="str">
        <f>INDEX(LedgerMapping[[#All],[Level 3]],MATCH(Actuals[[#This Row],[Sub Ledger]],LedgerMapping[[#All],[Sub Ledger]],0))</f>
        <v>Marketing</v>
      </c>
      <c r="J10892" s="22">
        <f>YEAR(Actuals[[#This Row],[Date]])</f>
        <v>2022</v>
      </c>
      <c r="K10892" s="22">
        <f>MONTH(Actuals[[#This Row],[Date]])</f>
        <v>3</v>
      </c>
      <c r="L10892" s="12"/>
    </row>
    <row r="10893" spans="1:12" x14ac:dyDescent="0.3">
      <c r="A10893">
        <v>4</v>
      </c>
      <c r="B10893">
        <v>3561</v>
      </c>
      <c r="C10893">
        <v>1</v>
      </c>
      <c r="D10893">
        <v>62000</v>
      </c>
      <c r="E10893" s="46">
        <v>44654</v>
      </c>
      <c r="F10893">
        <v>-3264</v>
      </c>
      <c r="I10893" t="str">
        <f>INDEX(LedgerMapping[[#All],[Level 3]],MATCH(Actuals[[#This Row],[Sub Ledger]],LedgerMapping[[#All],[Sub Ledger]],0))</f>
        <v>Marketing</v>
      </c>
      <c r="J10893" s="22">
        <f>YEAR(Actuals[[#This Row],[Date]])</f>
        <v>2022</v>
      </c>
      <c r="K10893" s="22">
        <f>MONTH(Actuals[[#This Row],[Date]])</f>
        <v>4</v>
      </c>
      <c r="L10893" s="12"/>
    </row>
    <row r="10894" spans="1:12" x14ac:dyDescent="0.3">
      <c r="A10894">
        <v>4</v>
      </c>
      <c r="B10894">
        <v>4681</v>
      </c>
      <c r="C10894">
        <v>1</v>
      </c>
      <c r="D10894">
        <v>62000</v>
      </c>
      <c r="E10894" s="46">
        <v>44685</v>
      </c>
      <c r="F10894">
        <v>-3561</v>
      </c>
      <c r="I10894" t="str">
        <f>INDEX(LedgerMapping[[#All],[Level 3]],MATCH(Actuals[[#This Row],[Sub Ledger]],LedgerMapping[[#All],[Sub Ledger]],0))</f>
        <v>Marketing</v>
      </c>
      <c r="J10894" s="22">
        <f>YEAR(Actuals[[#This Row],[Date]])</f>
        <v>2022</v>
      </c>
      <c r="K10894" s="22">
        <f>MONTH(Actuals[[#This Row],[Date]])</f>
        <v>5</v>
      </c>
      <c r="L10894" s="12"/>
    </row>
    <row r="10895" spans="1:12" x14ac:dyDescent="0.3">
      <c r="A10895">
        <v>4</v>
      </c>
      <c r="B10895">
        <v>5808</v>
      </c>
      <c r="C10895">
        <v>1</v>
      </c>
      <c r="D10895">
        <v>62000</v>
      </c>
      <c r="E10895" s="46">
        <v>44715</v>
      </c>
      <c r="F10895">
        <v>-2937</v>
      </c>
      <c r="I10895" t="str">
        <f>INDEX(LedgerMapping[[#All],[Level 3]],MATCH(Actuals[[#This Row],[Sub Ledger]],LedgerMapping[[#All],[Sub Ledger]],0))</f>
        <v>Marketing</v>
      </c>
      <c r="J10895" s="22">
        <f>YEAR(Actuals[[#This Row],[Date]])</f>
        <v>2022</v>
      </c>
      <c r="K10895" s="22">
        <f>MONTH(Actuals[[#This Row],[Date]])</f>
        <v>6</v>
      </c>
      <c r="L10895" s="12"/>
    </row>
    <row r="10896" spans="1:12" x14ac:dyDescent="0.3">
      <c r="A10896">
        <v>4</v>
      </c>
      <c r="B10896">
        <v>6931</v>
      </c>
      <c r="C10896">
        <v>1</v>
      </c>
      <c r="D10896">
        <v>62000</v>
      </c>
      <c r="E10896" s="46">
        <v>44746</v>
      </c>
      <c r="F10896">
        <v>-4276</v>
      </c>
      <c r="I10896" t="str">
        <f>INDEX(LedgerMapping[[#All],[Level 3]],MATCH(Actuals[[#This Row],[Sub Ledger]],LedgerMapping[[#All],[Sub Ledger]],0))</f>
        <v>Marketing</v>
      </c>
      <c r="J10896" s="22">
        <f>YEAR(Actuals[[#This Row],[Date]])</f>
        <v>2022</v>
      </c>
      <c r="K10896" s="22">
        <f>MONTH(Actuals[[#This Row],[Date]])</f>
        <v>7</v>
      </c>
      <c r="L10896" s="12"/>
    </row>
    <row r="10897" spans="1:12" x14ac:dyDescent="0.3">
      <c r="A10897">
        <v>4</v>
      </c>
      <c r="B10897">
        <v>8051</v>
      </c>
      <c r="C10897">
        <v>1</v>
      </c>
      <c r="D10897">
        <v>62000</v>
      </c>
      <c r="E10897" s="46">
        <v>44777</v>
      </c>
      <c r="F10897">
        <v>-4449</v>
      </c>
      <c r="I10897" t="str">
        <f>INDEX(LedgerMapping[[#All],[Level 3]],MATCH(Actuals[[#This Row],[Sub Ledger]],LedgerMapping[[#All],[Sub Ledger]],0))</f>
        <v>Marketing</v>
      </c>
      <c r="J10897" s="22">
        <f>YEAR(Actuals[[#This Row],[Date]])</f>
        <v>2022</v>
      </c>
      <c r="K10897" s="22">
        <f>MONTH(Actuals[[#This Row],[Date]])</f>
        <v>8</v>
      </c>
      <c r="L10897" s="12"/>
    </row>
    <row r="10898" spans="1:12" x14ac:dyDescent="0.3">
      <c r="A10898">
        <v>4</v>
      </c>
      <c r="B10898">
        <v>9174</v>
      </c>
      <c r="C10898">
        <v>1</v>
      </c>
      <c r="D10898">
        <v>62000</v>
      </c>
      <c r="E10898" s="46">
        <v>44805</v>
      </c>
      <c r="F10898">
        <v>-2156</v>
      </c>
      <c r="I10898" t="str">
        <f>INDEX(LedgerMapping[[#All],[Level 3]],MATCH(Actuals[[#This Row],[Sub Ledger]],LedgerMapping[[#All],[Sub Ledger]],0))</f>
        <v>Marketing</v>
      </c>
      <c r="J10898" s="22">
        <f>YEAR(Actuals[[#This Row],[Date]])</f>
        <v>2022</v>
      </c>
      <c r="K10898" s="22">
        <f>MONTH(Actuals[[#This Row],[Date]])</f>
        <v>9</v>
      </c>
      <c r="L10898" s="12"/>
    </row>
    <row r="10899" spans="1:12" x14ac:dyDescent="0.3">
      <c r="A10899">
        <v>4</v>
      </c>
      <c r="B10899">
        <v>10290</v>
      </c>
      <c r="C10899">
        <v>1</v>
      </c>
      <c r="D10899">
        <v>62000</v>
      </c>
      <c r="E10899" s="46">
        <v>44836</v>
      </c>
      <c r="F10899">
        <v>-2518</v>
      </c>
      <c r="I10899" t="str">
        <f>INDEX(LedgerMapping[[#All],[Level 3]],MATCH(Actuals[[#This Row],[Sub Ledger]],LedgerMapping[[#All],[Sub Ledger]],0))</f>
        <v>Marketing</v>
      </c>
      <c r="J10899" s="22">
        <f>YEAR(Actuals[[#This Row],[Date]])</f>
        <v>2022</v>
      </c>
      <c r="K10899" s="22">
        <f>MONTH(Actuals[[#This Row],[Date]])</f>
        <v>10</v>
      </c>
      <c r="L10899" s="12"/>
    </row>
    <row r="10900" spans="1:12" x14ac:dyDescent="0.3">
      <c r="A10900">
        <v>4</v>
      </c>
      <c r="B10900">
        <v>11408</v>
      </c>
      <c r="C10900">
        <v>1</v>
      </c>
      <c r="D10900">
        <v>62000</v>
      </c>
      <c r="E10900" s="46">
        <v>44866</v>
      </c>
      <c r="F10900">
        <v>-4766</v>
      </c>
      <c r="I10900" t="str">
        <f>INDEX(LedgerMapping[[#All],[Level 3]],MATCH(Actuals[[#This Row],[Sub Ledger]],LedgerMapping[[#All],[Sub Ledger]],0))</f>
        <v>Marketing</v>
      </c>
      <c r="J10900" s="22">
        <f>YEAR(Actuals[[#This Row],[Date]])</f>
        <v>2022</v>
      </c>
      <c r="K10900" s="22">
        <f>MONTH(Actuals[[#This Row],[Date]])</f>
        <v>11</v>
      </c>
      <c r="L10900" s="12"/>
    </row>
    <row r="10901" spans="1:12" x14ac:dyDescent="0.3">
      <c r="A10901">
        <v>4</v>
      </c>
      <c r="B10901">
        <v>12536</v>
      </c>
      <c r="C10901">
        <v>1</v>
      </c>
      <c r="D10901">
        <v>62000</v>
      </c>
      <c r="E10901" s="46">
        <v>44897</v>
      </c>
      <c r="F10901">
        <v>-2928</v>
      </c>
      <c r="I10901" t="str">
        <f>INDEX(LedgerMapping[[#All],[Level 3]],MATCH(Actuals[[#This Row],[Sub Ledger]],LedgerMapping[[#All],[Sub Ledger]],0))</f>
        <v>Marketing</v>
      </c>
      <c r="J10901" s="22">
        <f>YEAR(Actuals[[#This Row],[Date]])</f>
        <v>2022</v>
      </c>
      <c r="K10901" s="22">
        <f>MONTH(Actuals[[#This Row],[Date]])</f>
        <v>12</v>
      </c>
      <c r="L10901" s="12"/>
    </row>
    <row r="10902" spans="1:12" x14ac:dyDescent="0.3">
      <c r="A10902">
        <v>4</v>
      </c>
      <c r="B10902">
        <v>13615</v>
      </c>
      <c r="C10902">
        <v>1</v>
      </c>
      <c r="D10902">
        <v>62000</v>
      </c>
      <c r="E10902" s="46">
        <v>44927</v>
      </c>
      <c r="F10902">
        <v>-3816</v>
      </c>
      <c r="I10902" t="str">
        <f>INDEX(LedgerMapping[[#All],[Level 3]],MATCH(Actuals[[#This Row],[Sub Ledger]],LedgerMapping[[#All],[Sub Ledger]],0))</f>
        <v>Marketing</v>
      </c>
      <c r="J10902" s="22">
        <f>YEAR(Actuals[[#This Row],[Date]])</f>
        <v>2023</v>
      </c>
      <c r="K10902" s="22">
        <f>MONTH(Actuals[[#This Row],[Date]])</f>
        <v>1</v>
      </c>
      <c r="L10902" s="12"/>
    </row>
    <row r="10903" spans="1:12" x14ac:dyDescent="0.3">
      <c r="A10903">
        <v>4</v>
      </c>
      <c r="B10903">
        <v>14627</v>
      </c>
      <c r="C10903">
        <v>1</v>
      </c>
      <c r="D10903">
        <v>62000</v>
      </c>
      <c r="E10903" s="46">
        <v>44958</v>
      </c>
      <c r="F10903">
        <v>-2924</v>
      </c>
      <c r="I10903" t="str">
        <f>INDEX(LedgerMapping[[#All],[Level 3]],MATCH(Actuals[[#This Row],[Sub Ledger]],LedgerMapping[[#All],[Sub Ledger]],0))</f>
        <v>Marketing</v>
      </c>
      <c r="J10903" s="22">
        <f>YEAR(Actuals[[#This Row],[Date]])</f>
        <v>2023</v>
      </c>
      <c r="K10903" s="22">
        <f>MONTH(Actuals[[#This Row],[Date]])</f>
        <v>2</v>
      </c>
      <c r="L10903" s="12"/>
    </row>
    <row r="10904" spans="1:12" x14ac:dyDescent="0.3">
      <c r="A10904">
        <v>4</v>
      </c>
      <c r="B10904">
        <v>15606</v>
      </c>
      <c r="C10904">
        <v>1</v>
      </c>
      <c r="D10904">
        <v>62000</v>
      </c>
      <c r="E10904" s="46">
        <v>44988</v>
      </c>
      <c r="F10904">
        <v>-2748</v>
      </c>
      <c r="I10904" t="str">
        <f>INDEX(LedgerMapping[[#All],[Level 3]],MATCH(Actuals[[#This Row],[Sub Ledger]],LedgerMapping[[#All],[Sub Ledger]],0))</f>
        <v>Marketing</v>
      </c>
      <c r="J10904" s="22">
        <f>YEAR(Actuals[[#This Row],[Date]])</f>
        <v>2023</v>
      </c>
      <c r="K10904" s="22">
        <f>MONTH(Actuals[[#This Row],[Date]])</f>
        <v>3</v>
      </c>
      <c r="L10904" s="12"/>
    </row>
    <row r="10905" spans="1:12" x14ac:dyDescent="0.3">
      <c r="A10905">
        <v>4</v>
      </c>
      <c r="B10905">
        <v>16638</v>
      </c>
      <c r="C10905">
        <v>1</v>
      </c>
      <c r="D10905">
        <v>62000</v>
      </c>
      <c r="E10905" s="46">
        <v>45018</v>
      </c>
      <c r="F10905">
        <v>-2722</v>
      </c>
      <c r="I10905" t="str">
        <f>INDEX(LedgerMapping[[#All],[Level 3]],MATCH(Actuals[[#This Row],[Sub Ledger]],LedgerMapping[[#All],[Sub Ledger]],0))</f>
        <v>Marketing</v>
      </c>
      <c r="J10905" s="22">
        <f>YEAR(Actuals[[#This Row],[Date]])</f>
        <v>2023</v>
      </c>
      <c r="K10905" s="22">
        <f>MONTH(Actuals[[#This Row],[Date]])</f>
        <v>4</v>
      </c>
      <c r="L10905" s="12"/>
    </row>
    <row r="10906" spans="1:12" x14ac:dyDescent="0.3">
      <c r="A10906">
        <v>4</v>
      </c>
      <c r="B10906">
        <v>17670</v>
      </c>
      <c r="C10906">
        <v>1</v>
      </c>
      <c r="D10906">
        <v>62000</v>
      </c>
      <c r="E10906" s="46">
        <v>45049</v>
      </c>
      <c r="F10906">
        <v>-5340</v>
      </c>
      <c r="I10906" t="str">
        <f>INDEX(LedgerMapping[[#All],[Level 3]],MATCH(Actuals[[#This Row],[Sub Ledger]],LedgerMapping[[#All],[Sub Ledger]],0))</f>
        <v>Marketing</v>
      </c>
      <c r="J10906" s="22">
        <f>YEAR(Actuals[[#This Row],[Date]])</f>
        <v>2023</v>
      </c>
      <c r="K10906" s="22">
        <f>MONTH(Actuals[[#This Row],[Date]])</f>
        <v>5</v>
      </c>
      <c r="L10906" s="12"/>
    </row>
    <row r="10907" spans="1:12" x14ac:dyDescent="0.3">
      <c r="A10907">
        <v>4</v>
      </c>
      <c r="B10907">
        <v>18674</v>
      </c>
      <c r="C10907">
        <v>1</v>
      </c>
      <c r="D10907">
        <v>62000</v>
      </c>
      <c r="E10907" s="46">
        <v>45079</v>
      </c>
      <c r="F10907">
        <v>-3043</v>
      </c>
      <c r="I10907" t="str">
        <f>INDEX(LedgerMapping[[#All],[Level 3]],MATCH(Actuals[[#This Row],[Sub Ledger]],LedgerMapping[[#All],[Sub Ledger]],0))</f>
        <v>Marketing</v>
      </c>
      <c r="J10907" s="22">
        <f>YEAR(Actuals[[#This Row],[Date]])</f>
        <v>2023</v>
      </c>
      <c r="K10907" s="22">
        <f>MONTH(Actuals[[#This Row],[Date]])</f>
        <v>6</v>
      </c>
      <c r="L10907" s="12"/>
    </row>
    <row r="10908" spans="1:12" x14ac:dyDescent="0.3">
      <c r="A10908">
        <v>4</v>
      </c>
      <c r="B10908">
        <v>19702</v>
      </c>
      <c r="C10908">
        <v>1</v>
      </c>
      <c r="D10908">
        <v>62000</v>
      </c>
      <c r="E10908" s="46">
        <v>45110</v>
      </c>
      <c r="F10908">
        <v>-4882</v>
      </c>
      <c r="I10908" t="str">
        <f>INDEX(LedgerMapping[[#All],[Level 3]],MATCH(Actuals[[#This Row],[Sub Ledger]],LedgerMapping[[#All],[Sub Ledger]],0))</f>
        <v>Marketing</v>
      </c>
      <c r="J10908" s="22">
        <f>YEAR(Actuals[[#This Row],[Date]])</f>
        <v>2023</v>
      </c>
      <c r="K10908" s="22">
        <f>MONTH(Actuals[[#This Row],[Date]])</f>
        <v>7</v>
      </c>
      <c r="L10908" s="12"/>
    </row>
    <row r="10909" spans="1:12" x14ac:dyDescent="0.3">
      <c r="A10909">
        <v>4</v>
      </c>
      <c r="B10909">
        <v>20732</v>
      </c>
      <c r="C10909">
        <v>1</v>
      </c>
      <c r="D10909">
        <v>62000</v>
      </c>
      <c r="E10909" s="46">
        <v>45141</v>
      </c>
      <c r="F10909">
        <v>-3986</v>
      </c>
      <c r="I10909" t="str">
        <f>INDEX(LedgerMapping[[#All],[Level 3]],MATCH(Actuals[[#This Row],[Sub Ledger]],LedgerMapping[[#All],[Sub Ledger]],0))</f>
        <v>Marketing</v>
      </c>
      <c r="J10909" s="22">
        <f>YEAR(Actuals[[#This Row],[Date]])</f>
        <v>2023</v>
      </c>
      <c r="K10909" s="22">
        <f>MONTH(Actuals[[#This Row],[Date]])</f>
        <v>8</v>
      </c>
      <c r="L10909" s="12"/>
    </row>
    <row r="10910" spans="1:12" x14ac:dyDescent="0.3">
      <c r="A10910">
        <v>4</v>
      </c>
      <c r="B10910">
        <v>21734</v>
      </c>
      <c r="C10910">
        <v>1</v>
      </c>
      <c r="D10910">
        <v>62000</v>
      </c>
      <c r="E10910" s="46">
        <v>45169</v>
      </c>
      <c r="F10910">
        <v>-3752</v>
      </c>
      <c r="I10910" t="str">
        <f>INDEX(LedgerMapping[[#All],[Level 3]],MATCH(Actuals[[#This Row],[Sub Ledger]],LedgerMapping[[#All],[Sub Ledger]],0))</f>
        <v>Marketing</v>
      </c>
      <c r="J10910" s="22">
        <f>YEAR(Actuals[[#This Row],[Date]])</f>
        <v>2023</v>
      </c>
      <c r="K10910" s="22">
        <f>MONTH(Actuals[[#This Row],[Date]])</f>
        <v>8</v>
      </c>
      <c r="L10910" s="12"/>
    </row>
    <row r="10911" spans="1:12" x14ac:dyDescent="0.3">
      <c r="A10911">
        <v>4</v>
      </c>
      <c r="B10911">
        <v>22710</v>
      </c>
      <c r="C10911">
        <v>1</v>
      </c>
      <c r="D10911">
        <v>62000</v>
      </c>
      <c r="E10911" s="46">
        <v>45200</v>
      </c>
      <c r="F10911">
        <v>-4946</v>
      </c>
      <c r="I10911" t="str">
        <f>INDEX(LedgerMapping[[#All],[Level 3]],MATCH(Actuals[[#This Row],[Sub Ledger]],LedgerMapping[[#All],[Sub Ledger]],0))</f>
        <v>Marketing</v>
      </c>
      <c r="J10911" s="22">
        <f>YEAR(Actuals[[#This Row],[Date]])</f>
        <v>2023</v>
      </c>
      <c r="K10911" s="22">
        <f>MONTH(Actuals[[#This Row],[Date]])</f>
        <v>10</v>
      </c>
      <c r="L10911" s="12"/>
    </row>
    <row r="10912" spans="1:12" x14ac:dyDescent="0.3">
      <c r="A10912">
        <v>4</v>
      </c>
      <c r="B10912">
        <v>23714</v>
      </c>
      <c r="C10912">
        <v>1</v>
      </c>
      <c r="D10912">
        <v>62000</v>
      </c>
      <c r="E10912" s="46">
        <v>45230</v>
      </c>
      <c r="F10912">
        <v>-3877</v>
      </c>
      <c r="I10912" t="str">
        <f>INDEX(LedgerMapping[[#All],[Level 3]],MATCH(Actuals[[#This Row],[Sub Ledger]],LedgerMapping[[#All],[Sub Ledger]],0))</f>
        <v>Marketing</v>
      </c>
      <c r="J10912" s="22">
        <f>YEAR(Actuals[[#This Row],[Date]])</f>
        <v>2023</v>
      </c>
      <c r="K10912" s="22">
        <f>MONTH(Actuals[[#This Row],[Date]])</f>
        <v>10</v>
      </c>
      <c r="L10912" s="12"/>
    </row>
    <row r="10913" spans="1:12" x14ac:dyDescent="0.3">
      <c r="A10913">
        <v>4</v>
      </c>
      <c r="B10913">
        <v>24744</v>
      </c>
      <c r="C10913">
        <v>1</v>
      </c>
      <c r="D10913">
        <v>62000</v>
      </c>
      <c r="E10913" s="46">
        <v>45261</v>
      </c>
      <c r="F10913">
        <v>-4146</v>
      </c>
      <c r="I10913" t="str">
        <f>INDEX(LedgerMapping[[#All],[Level 3]],MATCH(Actuals[[#This Row],[Sub Ledger]],LedgerMapping[[#All],[Sub Ledger]],0))</f>
        <v>Marketing</v>
      </c>
      <c r="J10913" s="22">
        <f>YEAR(Actuals[[#This Row],[Date]])</f>
        <v>2023</v>
      </c>
      <c r="K10913" s="22">
        <f>MONTH(Actuals[[#This Row],[Date]])</f>
        <v>12</v>
      </c>
      <c r="L10913" s="12"/>
    </row>
    <row r="10914" spans="1:12" x14ac:dyDescent="0.3">
      <c r="A10914">
        <v>4</v>
      </c>
      <c r="B10914">
        <v>25805</v>
      </c>
      <c r="C10914">
        <v>1</v>
      </c>
      <c r="D10914">
        <v>62000</v>
      </c>
      <c r="E10914" s="46">
        <v>45291</v>
      </c>
      <c r="F10914">
        <v>-5456</v>
      </c>
      <c r="I10914" t="str">
        <f>INDEX(LedgerMapping[[#All],[Level 3]],MATCH(Actuals[[#This Row],[Sub Ledger]],LedgerMapping[[#All],[Sub Ledger]],0))</f>
        <v>Marketing</v>
      </c>
      <c r="J10914" s="22">
        <f>YEAR(Actuals[[#This Row],[Date]])</f>
        <v>2023</v>
      </c>
      <c r="K10914" s="22">
        <f>MONTH(Actuals[[#This Row],[Date]])</f>
        <v>12</v>
      </c>
      <c r="L10914" s="12"/>
    </row>
    <row r="10915" spans="1:12" x14ac:dyDescent="0.3">
      <c r="A10915">
        <v>4</v>
      </c>
      <c r="B10915">
        <v>26941</v>
      </c>
      <c r="C10915">
        <v>1</v>
      </c>
      <c r="D10915">
        <v>62000</v>
      </c>
      <c r="E10915" s="46">
        <v>45322</v>
      </c>
      <c r="F10915">
        <v>-8750</v>
      </c>
      <c r="I10915" t="str">
        <f>INDEX(LedgerMapping[[#All],[Level 3]],MATCH(Actuals[[#This Row],[Sub Ledger]],LedgerMapping[[#All],[Sub Ledger]],0))</f>
        <v>Marketing</v>
      </c>
      <c r="J10915" s="22">
        <f>YEAR(Actuals[[#This Row],[Date]])</f>
        <v>2024</v>
      </c>
      <c r="K10915" s="22">
        <f>MONTH(Actuals[[#This Row],[Date]])</f>
        <v>1</v>
      </c>
      <c r="L10915" s="12"/>
    </row>
    <row r="10916" spans="1:12" x14ac:dyDescent="0.3">
      <c r="A10916">
        <v>4</v>
      </c>
      <c r="B10916">
        <v>28091</v>
      </c>
      <c r="C10916">
        <v>1</v>
      </c>
      <c r="D10916">
        <v>62000</v>
      </c>
      <c r="E10916" s="46">
        <v>45354</v>
      </c>
      <c r="F10916">
        <v>-5838</v>
      </c>
      <c r="I10916" t="str">
        <f>INDEX(LedgerMapping[[#All],[Level 3]],MATCH(Actuals[[#This Row],[Sub Ledger]],LedgerMapping[[#All],[Sub Ledger]],0))</f>
        <v>Marketing</v>
      </c>
      <c r="J10916" s="22">
        <f>YEAR(Actuals[[#This Row],[Date]])</f>
        <v>2024</v>
      </c>
      <c r="K10916" s="22">
        <f>MONTH(Actuals[[#This Row],[Date]])</f>
        <v>3</v>
      </c>
      <c r="L10916" s="12"/>
    </row>
    <row r="10917" spans="1:12" x14ac:dyDescent="0.3">
      <c r="A10917">
        <v>4</v>
      </c>
      <c r="B10917">
        <v>29244</v>
      </c>
      <c r="C10917">
        <v>1</v>
      </c>
      <c r="D10917">
        <v>62000</v>
      </c>
      <c r="E10917" s="46">
        <v>45384</v>
      </c>
      <c r="F10917">
        <v>-7493</v>
      </c>
      <c r="I10917" t="str">
        <f>INDEX(LedgerMapping[[#All],[Level 3]],MATCH(Actuals[[#This Row],[Sub Ledger]],LedgerMapping[[#All],[Sub Ledger]],0))</f>
        <v>Marketing</v>
      </c>
      <c r="J10917" s="22">
        <f>YEAR(Actuals[[#This Row],[Date]])</f>
        <v>2024</v>
      </c>
      <c r="K10917" s="22">
        <f>MONTH(Actuals[[#This Row],[Date]])</f>
        <v>4</v>
      </c>
      <c r="L10917" s="12"/>
    </row>
    <row r="10918" spans="1:12" x14ac:dyDescent="0.3">
      <c r="A10918">
        <v>4</v>
      </c>
      <c r="B10918">
        <v>30370</v>
      </c>
      <c r="C10918">
        <v>1</v>
      </c>
      <c r="D10918">
        <v>62000</v>
      </c>
      <c r="E10918" s="46">
        <v>45415</v>
      </c>
      <c r="F10918">
        <v>-4394</v>
      </c>
      <c r="I10918" t="str">
        <f>INDEX(LedgerMapping[[#All],[Level 3]],MATCH(Actuals[[#This Row],[Sub Ledger]],LedgerMapping[[#All],[Sub Ledger]],0))</f>
        <v>Marketing</v>
      </c>
      <c r="J10918" s="22">
        <f>YEAR(Actuals[[#This Row],[Date]])</f>
        <v>2024</v>
      </c>
      <c r="K10918" s="22">
        <f>MONTH(Actuals[[#This Row],[Date]])</f>
        <v>5</v>
      </c>
      <c r="L10918" s="12"/>
    </row>
    <row r="10919" spans="1:12" x14ac:dyDescent="0.3">
      <c r="A10919">
        <v>4</v>
      </c>
      <c r="B10919">
        <v>31496</v>
      </c>
      <c r="C10919">
        <v>1</v>
      </c>
      <c r="D10919">
        <v>62000</v>
      </c>
      <c r="E10919" s="46">
        <v>45445</v>
      </c>
      <c r="F10919">
        <v>-7246</v>
      </c>
      <c r="I10919" t="str">
        <f>INDEX(LedgerMapping[[#All],[Level 3]],MATCH(Actuals[[#This Row],[Sub Ledger]],LedgerMapping[[#All],[Sub Ledger]],0))</f>
        <v>Marketing</v>
      </c>
      <c r="J10919" s="22">
        <f>YEAR(Actuals[[#This Row],[Date]])</f>
        <v>2024</v>
      </c>
      <c r="K10919" s="22">
        <f>MONTH(Actuals[[#This Row],[Date]])</f>
        <v>6</v>
      </c>
      <c r="L10919" s="12"/>
    </row>
    <row r="10920" spans="1:12" x14ac:dyDescent="0.3">
      <c r="A10920">
        <v>4</v>
      </c>
      <c r="B10920">
        <v>32620</v>
      </c>
      <c r="C10920">
        <v>1</v>
      </c>
      <c r="D10920">
        <v>62000</v>
      </c>
      <c r="E10920" s="46">
        <v>45476</v>
      </c>
      <c r="F10920">
        <v>-5111</v>
      </c>
      <c r="I10920" t="str">
        <f>INDEX(LedgerMapping[[#All],[Level 3]],MATCH(Actuals[[#This Row],[Sub Ledger]],LedgerMapping[[#All],[Sub Ledger]],0))</f>
        <v>Marketing</v>
      </c>
      <c r="J10920" s="22">
        <f>YEAR(Actuals[[#This Row],[Date]])</f>
        <v>2024</v>
      </c>
      <c r="K10920" s="22">
        <f>MONTH(Actuals[[#This Row],[Date]])</f>
        <v>7</v>
      </c>
      <c r="L10920" s="12"/>
    </row>
    <row r="10921" spans="1:12" x14ac:dyDescent="0.3">
      <c r="A10921">
        <v>4</v>
      </c>
      <c r="B10921">
        <v>33745</v>
      </c>
      <c r="C10921">
        <v>1</v>
      </c>
      <c r="D10921">
        <v>62000</v>
      </c>
      <c r="E10921" s="46">
        <v>45507</v>
      </c>
      <c r="F10921">
        <v>-4740</v>
      </c>
      <c r="I10921" t="str">
        <f>INDEX(LedgerMapping[[#All],[Level 3]],MATCH(Actuals[[#This Row],[Sub Ledger]],LedgerMapping[[#All],[Sub Ledger]],0))</f>
        <v>Marketing</v>
      </c>
      <c r="J10921" s="22">
        <f>YEAR(Actuals[[#This Row],[Date]])</f>
        <v>2024</v>
      </c>
      <c r="K10921" s="22">
        <f>MONTH(Actuals[[#This Row],[Date]])</f>
        <v>8</v>
      </c>
      <c r="L10921" s="12"/>
    </row>
    <row r="10922" spans="1:12" x14ac:dyDescent="0.3">
      <c r="A10922">
        <v>4</v>
      </c>
      <c r="B10922">
        <v>34895</v>
      </c>
      <c r="C10922">
        <v>1</v>
      </c>
      <c r="D10922">
        <v>62000</v>
      </c>
      <c r="E10922" s="46">
        <v>45536</v>
      </c>
      <c r="F10922">
        <v>-6006</v>
      </c>
      <c r="I10922" t="str">
        <f>INDEX(LedgerMapping[[#All],[Level 3]],MATCH(Actuals[[#This Row],[Sub Ledger]],LedgerMapping[[#All],[Sub Ledger]],0))</f>
        <v>Marketing</v>
      </c>
      <c r="J10922" s="22">
        <f>YEAR(Actuals[[#This Row],[Date]])</f>
        <v>2024</v>
      </c>
      <c r="K10922" s="22">
        <f>MONTH(Actuals[[#This Row],[Date]])</f>
        <v>9</v>
      </c>
      <c r="L10922" s="12"/>
    </row>
    <row r="10923" spans="1:12" x14ac:dyDescent="0.3">
      <c r="A10923">
        <v>4</v>
      </c>
      <c r="B10923">
        <v>36046</v>
      </c>
      <c r="C10923">
        <v>1</v>
      </c>
      <c r="D10923">
        <v>62000</v>
      </c>
      <c r="E10923" s="46">
        <v>45567</v>
      </c>
      <c r="F10923">
        <v>-8340</v>
      </c>
      <c r="I10923" t="str">
        <f>INDEX(LedgerMapping[[#All],[Level 3]],MATCH(Actuals[[#This Row],[Sub Ledger]],LedgerMapping[[#All],[Sub Ledger]],0))</f>
        <v>Marketing</v>
      </c>
      <c r="J10923" s="22">
        <f>YEAR(Actuals[[#This Row],[Date]])</f>
        <v>2024</v>
      </c>
      <c r="K10923" s="22">
        <f>MONTH(Actuals[[#This Row],[Date]])</f>
        <v>10</v>
      </c>
      <c r="L10923" s="12"/>
    </row>
    <row r="10924" spans="1:12" x14ac:dyDescent="0.3">
      <c r="A10924">
        <v>4</v>
      </c>
      <c r="B10924">
        <v>37195</v>
      </c>
      <c r="C10924">
        <v>1</v>
      </c>
      <c r="D10924">
        <v>62000</v>
      </c>
      <c r="E10924" s="46">
        <v>45597</v>
      </c>
      <c r="F10924">
        <v>-4332</v>
      </c>
      <c r="I10924" t="str">
        <f>INDEX(LedgerMapping[[#All],[Level 3]],MATCH(Actuals[[#This Row],[Sub Ledger]],LedgerMapping[[#All],[Sub Ledger]],0))</f>
        <v>Marketing</v>
      </c>
      <c r="J10924" s="22">
        <f>YEAR(Actuals[[#This Row],[Date]])</f>
        <v>2024</v>
      </c>
      <c r="K10924" s="22">
        <f>MONTH(Actuals[[#This Row],[Date]])</f>
        <v>11</v>
      </c>
      <c r="L10924" s="12"/>
    </row>
    <row r="10925" spans="1:12" x14ac:dyDescent="0.3">
      <c r="A10925">
        <v>4</v>
      </c>
      <c r="B10925">
        <v>38345</v>
      </c>
      <c r="C10925">
        <v>1</v>
      </c>
      <c r="D10925">
        <v>62000</v>
      </c>
      <c r="E10925" s="46">
        <v>45628</v>
      </c>
      <c r="F10925">
        <v>-4170</v>
      </c>
      <c r="I10925" t="str">
        <f>INDEX(LedgerMapping[[#All],[Level 3]],MATCH(Actuals[[#This Row],[Sub Ledger]],LedgerMapping[[#All],[Sub Ledger]],0))</f>
        <v>Marketing</v>
      </c>
      <c r="J10925" s="22">
        <f>YEAR(Actuals[[#This Row],[Date]])</f>
        <v>2024</v>
      </c>
      <c r="K10925" s="22">
        <f>MONTH(Actuals[[#This Row],[Date]])</f>
        <v>12</v>
      </c>
      <c r="L10925" s="12"/>
    </row>
    <row r="10926" spans="1:12" x14ac:dyDescent="0.3">
      <c r="A10926">
        <v>4</v>
      </c>
      <c r="B10926">
        <v>196</v>
      </c>
      <c r="C10926">
        <v>1</v>
      </c>
      <c r="D10926">
        <v>65000</v>
      </c>
      <c r="E10926" s="46">
        <v>44562</v>
      </c>
      <c r="F10926">
        <v>-770</v>
      </c>
      <c r="I10926" t="str">
        <f>INDEX(LedgerMapping[[#All],[Level 3]],MATCH(Actuals[[#This Row],[Sub Ledger]],LedgerMapping[[#All],[Sub Ledger]],0))</f>
        <v>Administration</v>
      </c>
      <c r="J10926" s="22">
        <f>YEAR(Actuals[[#This Row],[Date]])</f>
        <v>2022</v>
      </c>
      <c r="K10926" s="22">
        <f>MONTH(Actuals[[#This Row],[Date]])</f>
        <v>1</v>
      </c>
      <c r="L10926" s="12"/>
    </row>
    <row r="10927" spans="1:12" x14ac:dyDescent="0.3">
      <c r="A10927">
        <v>4</v>
      </c>
      <c r="B10927">
        <v>1322</v>
      </c>
      <c r="C10927">
        <v>1</v>
      </c>
      <c r="D10927">
        <v>65000</v>
      </c>
      <c r="E10927" s="46">
        <v>44593</v>
      </c>
      <c r="F10927">
        <v>-968</v>
      </c>
      <c r="I10927" t="str">
        <f>INDEX(LedgerMapping[[#All],[Level 3]],MATCH(Actuals[[#This Row],[Sub Ledger]],LedgerMapping[[#All],[Sub Ledger]],0))</f>
        <v>Administration</v>
      </c>
      <c r="J10927" s="22">
        <f>YEAR(Actuals[[#This Row],[Date]])</f>
        <v>2022</v>
      </c>
      <c r="K10927" s="22">
        <f>MONTH(Actuals[[#This Row],[Date]])</f>
        <v>2</v>
      </c>
      <c r="L10927" s="12"/>
    </row>
    <row r="10928" spans="1:12" x14ac:dyDescent="0.3">
      <c r="A10928">
        <v>4</v>
      </c>
      <c r="B10928">
        <v>2446</v>
      </c>
      <c r="C10928">
        <v>1</v>
      </c>
      <c r="D10928">
        <v>65000</v>
      </c>
      <c r="E10928" s="46">
        <v>44624</v>
      </c>
      <c r="F10928">
        <v>-946</v>
      </c>
      <c r="I10928" t="str">
        <f>INDEX(LedgerMapping[[#All],[Level 3]],MATCH(Actuals[[#This Row],[Sub Ledger]],LedgerMapping[[#All],[Sub Ledger]],0))</f>
        <v>Administration</v>
      </c>
      <c r="J10928" s="22">
        <f>YEAR(Actuals[[#This Row],[Date]])</f>
        <v>2022</v>
      </c>
      <c r="K10928" s="22">
        <f>MONTH(Actuals[[#This Row],[Date]])</f>
        <v>3</v>
      </c>
      <c r="L10928" s="12"/>
    </row>
    <row r="10929" spans="1:12" x14ac:dyDescent="0.3">
      <c r="A10929">
        <v>4</v>
      </c>
      <c r="B10929">
        <v>3564</v>
      </c>
      <c r="C10929">
        <v>1</v>
      </c>
      <c r="D10929">
        <v>65000</v>
      </c>
      <c r="E10929" s="46">
        <v>44654</v>
      </c>
      <c r="F10929">
        <v>-649</v>
      </c>
      <c r="I10929" t="str">
        <f>INDEX(LedgerMapping[[#All],[Level 3]],MATCH(Actuals[[#This Row],[Sub Ledger]],LedgerMapping[[#All],[Sub Ledger]],0))</f>
        <v>Administration</v>
      </c>
      <c r="J10929" s="22">
        <f>YEAR(Actuals[[#This Row],[Date]])</f>
        <v>2022</v>
      </c>
      <c r="K10929" s="22">
        <f>MONTH(Actuals[[#This Row],[Date]])</f>
        <v>4</v>
      </c>
      <c r="L10929" s="12"/>
    </row>
    <row r="10930" spans="1:12" x14ac:dyDescent="0.3">
      <c r="A10930">
        <v>4</v>
      </c>
      <c r="B10930">
        <v>4684</v>
      </c>
      <c r="C10930">
        <v>1</v>
      </c>
      <c r="D10930">
        <v>65000</v>
      </c>
      <c r="E10930" s="46">
        <v>44685</v>
      </c>
      <c r="F10930">
        <v>-720</v>
      </c>
      <c r="I10930" t="str">
        <f>INDEX(LedgerMapping[[#All],[Level 3]],MATCH(Actuals[[#This Row],[Sub Ledger]],LedgerMapping[[#All],[Sub Ledger]],0))</f>
        <v>Administration</v>
      </c>
      <c r="J10930" s="22">
        <f>YEAR(Actuals[[#This Row],[Date]])</f>
        <v>2022</v>
      </c>
      <c r="K10930" s="22">
        <f>MONTH(Actuals[[#This Row],[Date]])</f>
        <v>5</v>
      </c>
      <c r="L10930" s="12"/>
    </row>
    <row r="10931" spans="1:12" x14ac:dyDescent="0.3">
      <c r="A10931">
        <v>4</v>
      </c>
      <c r="B10931">
        <v>5809</v>
      </c>
      <c r="C10931">
        <v>1</v>
      </c>
      <c r="D10931">
        <v>65000</v>
      </c>
      <c r="E10931" s="46">
        <v>44715</v>
      </c>
      <c r="F10931">
        <v>-600</v>
      </c>
      <c r="I10931" t="str">
        <f>INDEX(LedgerMapping[[#All],[Level 3]],MATCH(Actuals[[#This Row],[Sub Ledger]],LedgerMapping[[#All],[Sub Ledger]],0))</f>
        <v>Administration</v>
      </c>
      <c r="J10931" s="22">
        <f>YEAR(Actuals[[#This Row],[Date]])</f>
        <v>2022</v>
      </c>
      <c r="K10931" s="22">
        <f>MONTH(Actuals[[#This Row],[Date]])</f>
        <v>6</v>
      </c>
      <c r="L10931" s="12"/>
    </row>
    <row r="10932" spans="1:12" x14ac:dyDescent="0.3">
      <c r="A10932">
        <v>4</v>
      </c>
      <c r="B10932">
        <v>6934</v>
      </c>
      <c r="C10932">
        <v>1</v>
      </c>
      <c r="D10932">
        <v>65000</v>
      </c>
      <c r="E10932" s="46">
        <v>44746</v>
      </c>
      <c r="F10932">
        <v>-836</v>
      </c>
      <c r="I10932" t="str">
        <f>INDEX(LedgerMapping[[#All],[Level 3]],MATCH(Actuals[[#This Row],[Sub Ledger]],LedgerMapping[[#All],[Sub Ledger]],0))</f>
        <v>Administration</v>
      </c>
      <c r="J10932" s="22">
        <f>YEAR(Actuals[[#This Row],[Date]])</f>
        <v>2022</v>
      </c>
      <c r="K10932" s="22">
        <f>MONTH(Actuals[[#This Row],[Date]])</f>
        <v>7</v>
      </c>
      <c r="L10932" s="12"/>
    </row>
    <row r="10933" spans="1:12" x14ac:dyDescent="0.3">
      <c r="A10933">
        <v>4</v>
      </c>
      <c r="B10933">
        <v>8054</v>
      </c>
      <c r="C10933">
        <v>1</v>
      </c>
      <c r="D10933">
        <v>65000</v>
      </c>
      <c r="E10933" s="46">
        <v>44777</v>
      </c>
      <c r="F10933">
        <v>-888</v>
      </c>
      <c r="I10933" t="str">
        <f>INDEX(LedgerMapping[[#All],[Level 3]],MATCH(Actuals[[#This Row],[Sub Ledger]],LedgerMapping[[#All],[Sub Ledger]],0))</f>
        <v>Administration</v>
      </c>
      <c r="J10933" s="22">
        <f>YEAR(Actuals[[#This Row],[Date]])</f>
        <v>2022</v>
      </c>
      <c r="K10933" s="22">
        <f>MONTH(Actuals[[#This Row],[Date]])</f>
        <v>8</v>
      </c>
      <c r="L10933" s="12"/>
    </row>
    <row r="10934" spans="1:12" x14ac:dyDescent="0.3">
      <c r="A10934">
        <v>4</v>
      </c>
      <c r="B10934">
        <v>9175</v>
      </c>
      <c r="C10934">
        <v>1</v>
      </c>
      <c r="D10934">
        <v>65000</v>
      </c>
      <c r="E10934" s="46">
        <v>44805</v>
      </c>
      <c r="F10934">
        <v>-440</v>
      </c>
      <c r="I10934" t="str">
        <f>INDEX(LedgerMapping[[#All],[Level 3]],MATCH(Actuals[[#This Row],[Sub Ledger]],LedgerMapping[[#All],[Sub Ledger]],0))</f>
        <v>Administration</v>
      </c>
      <c r="J10934" s="22">
        <f>YEAR(Actuals[[#This Row],[Date]])</f>
        <v>2022</v>
      </c>
      <c r="K10934" s="22">
        <f>MONTH(Actuals[[#This Row],[Date]])</f>
        <v>9</v>
      </c>
      <c r="L10934" s="12"/>
    </row>
    <row r="10935" spans="1:12" x14ac:dyDescent="0.3">
      <c r="A10935">
        <v>4</v>
      </c>
      <c r="B10935">
        <v>10292</v>
      </c>
      <c r="C10935">
        <v>1</v>
      </c>
      <c r="D10935">
        <v>65000</v>
      </c>
      <c r="E10935" s="46">
        <v>44836</v>
      </c>
      <c r="F10935">
        <v>-517</v>
      </c>
      <c r="I10935" t="str">
        <f>INDEX(LedgerMapping[[#All],[Level 3]],MATCH(Actuals[[#This Row],[Sub Ledger]],LedgerMapping[[#All],[Sub Ledger]],0))</f>
        <v>Administration</v>
      </c>
      <c r="J10935" s="22">
        <f>YEAR(Actuals[[#This Row],[Date]])</f>
        <v>2022</v>
      </c>
      <c r="K10935" s="22">
        <f>MONTH(Actuals[[#This Row],[Date]])</f>
        <v>10</v>
      </c>
      <c r="L10935" s="12"/>
    </row>
    <row r="10936" spans="1:12" x14ac:dyDescent="0.3">
      <c r="A10936">
        <v>4</v>
      </c>
      <c r="B10936">
        <v>11410</v>
      </c>
      <c r="C10936">
        <v>1</v>
      </c>
      <c r="D10936">
        <v>65000</v>
      </c>
      <c r="E10936" s="46">
        <v>44866</v>
      </c>
      <c r="F10936">
        <v>-880</v>
      </c>
      <c r="I10936" t="str">
        <f>INDEX(LedgerMapping[[#All],[Level 3]],MATCH(Actuals[[#This Row],[Sub Ledger]],LedgerMapping[[#All],[Sub Ledger]],0))</f>
        <v>Administration</v>
      </c>
      <c r="J10936" s="22">
        <f>YEAR(Actuals[[#This Row],[Date]])</f>
        <v>2022</v>
      </c>
      <c r="K10936" s="22">
        <f>MONTH(Actuals[[#This Row],[Date]])</f>
        <v>11</v>
      </c>
      <c r="L10936" s="12"/>
    </row>
    <row r="10937" spans="1:12" x14ac:dyDescent="0.3">
      <c r="A10937">
        <v>4</v>
      </c>
      <c r="B10937">
        <v>12537</v>
      </c>
      <c r="C10937">
        <v>1</v>
      </c>
      <c r="D10937">
        <v>65000</v>
      </c>
      <c r="E10937" s="46">
        <v>44897</v>
      </c>
      <c r="F10937">
        <v>-616</v>
      </c>
      <c r="I10937" t="str">
        <f>INDEX(LedgerMapping[[#All],[Level 3]],MATCH(Actuals[[#This Row],[Sub Ledger]],LedgerMapping[[#All],[Sub Ledger]],0))</f>
        <v>Administration</v>
      </c>
      <c r="J10937" s="22">
        <f>YEAR(Actuals[[#This Row],[Date]])</f>
        <v>2022</v>
      </c>
      <c r="K10937" s="22">
        <f>MONTH(Actuals[[#This Row],[Date]])</f>
        <v>12</v>
      </c>
      <c r="L10937" s="12"/>
    </row>
    <row r="10938" spans="1:12" x14ac:dyDescent="0.3">
      <c r="A10938">
        <v>4</v>
      </c>
      <c r="B10938">
        <v>13616</v>
      </c>
      <c r="C10938">
        <v>1</v>
      </c>
      <c r="D10938">
        <v>65000</v>
      </c>
      <c r="E10938" s="46">
        <v>44927</v>
      </c>
      <c r="F10938">
        <v>-592</v>
      </c>
      <c r="I10938" t="str">
        <f>INDEX(LedgerMapping[[#All],[Level 3]],MATCH(Actuals[[#This Row],[Sub Ledger]],LedgerMapping[[#All],[Sub Ledger]],0))</f>
        <v>Administration</v>
      </c>
      <c r="J10938" s="22">
        <f>YEAR(Actuals[[#This Row],[Date]])</f>
        <v>2023</v>
      </c>
      <c r="K10938" s="22">
        <f>MONTH(Actuals[[#This Row],[Date]])</f>
        <v>1</v>
      </c>
      <c r="L10938" s="12"/>
    </row>
    <row r="10939" spans="1:12" x14ac:dyDescent="0.3">
      <c r="A10939">
        <v>4</v>
      </c>
      <c r="B10939">
        <v>14628</v>
      </c>
      <c r="C10939">
        <v>1</v>
      </c>
      <c r="D10939">
        <v>65000</v>
      </c>
      <c r="E10939" s="46">
        <v>44958</v>
      </c>
      <c r="F10939">
        <v>-414</v>
      </c>
      <c r="I10939" t="str">
        <f>INDEX(LedgerMapping[[#All],[Level 3]],MATCH(Actuals[[#This Row],[Sub Ledger]],LedgerMapping[[#All],[Sub Ledger]],0))</f>
        <v>Administration</v>
      </c>
      <c r="J10939" s="22">
        <f>YEAR(Actuals[[#This Row],[Date]])</f>
        <v>2023</v>
      </c>
      <c r="K10939" s="22">
        <f>MONTH(Actuals[[#This Row],[Date]])</f>
        <v>2</v>
      </c>
      <c r="L10939" s="12"/>
    </row>
    <row r="10940" spans="1:12" x14ac:dyDescent="0.3">
      <c r="A10940">
        <v>4</v>
      </c>
      <c r="B10940">
        <v>15607</v>
      </c>
      <c r="C10940">
        <v>1</v>
      </c>
      <c r="D10940">
        <v>65000</v>
      </c>
      <c r="E10940" s="46">
        <v>44988</v>
      </c>
      <c r="F10940">
        <v>-346</v>
      </c>
      <c r="I10940" t="str">
        <f>INDEX(LedgerMapping[[#All],[Level 3]],MATCH(Actuals[[#This Row],[Sub Ledger]],LedgerMapping[[#All],[Sub Ledger]],0))</f>
        <v>Administration</v>
      </c>
      <c r="J10940" s="22">
        <f>YEAR(Actuals[[#This Row],[Date]])</f>
        <v>2023</v>
      </c>
      <c r="K10940" s="22">
        <f>MONTH(Actuals[[#This Row],[Date]])</f>
        <v>3</v>
      </c>
      <c r="L10940" s="12"/>
    </row>
    <row r="10941" spans="1:12" x14ac:dyDescent="0.3">
      <c r="A10941">
        <v>4</v>
      </c>
      <c r="B10941">
        <v>16639</v>
      </c>
      <c r="C10941">
        <v>1</v>
      </c>
      <c r="D10941">
        <v>65000</v>
      </c>
      <c r="E10941" s="46">
        <v>45018</v>
      </c>
      <c r="F10941">
        <v>-390</v>
      </c>
      <c r="I10941" t="str">
        <f>INDEX(LedgerMapping[[#All],[Level 3]],MATCH(Actuals[[#This Row],[Sub Ledger]],LedgerMapping[[#All],[Sub Ledger]],0))</f>
        <v>Administration</v>
      </c>
      <c r="J10941" s="22">
        <f>YEAR(Actuals[[#This Row],[Date]])</f>
        <v>2023</v>
      </c>
      <c r="K10941" s="22">
        <f>MONTH(Actuals[[#This Row],[Date]])</f>
        <v>4</v>
      </c>
      <c r="L10941" s="12"/>
    </row>
    <row r="10942" spans="1:12" x14ac:dyDescent="0.3">
      <c r="A10942">
        <v>4</v>
      </c>
      <c r="B10942">
        <v>17671</v>
      </c>
      <c r="C10942">
        <v>1</v>
      </c>
      <c r="D10942">
        <v>65000</v>
      </c>
      <c r="E10942" s="46">
        <v>45049</v>
      </c>
      <c r="F10942">
        <v>-718</v>
      </c>
      <c r="I10942" t="str">
        <f>INDEX(LedgerMapping[[#All],[Level 3]],MATCH(Actuals[[#This Row],[Sub Ledger]],LedgerMapping[[#All],[Sub Ledger]],0))</f>
        <v>Administration</v>
      </c>
      <c r="J10942" s="22">
        <f>YEAR(Actuals[[#This Row],[Date]])</f>
        <v>2023</v>
      </c>
      <c r="K10942" s="22">
        <f>MONTH(Actuals[[#This Row],[Date]])</f>
        <v>5</v>
      </c>
      <c r="L10942" s="12"/>
    </row>
    <row r="10943" spans="1:12" x14ac:dyDescent="0.3">
      <c r="A10943">
        <v>4</v>
      </c>
      <c r="B10943">
        <v>18675</v>
      </c>
      <c r="C10943">
        <v>1</v>
      </c>
      <c r="D10943">
        <v>65000</v>
      </c>
      <c r="E10943" s="46">
        <v>45079</v>
      </c>
      <c r="F10943">
        <v>-428</v>
      </c>
      <c r="I10943" t="str">
        <f>INDEX(LedgerMapping[[#All],[Level 3]],MATCH(Actuals[[#This Row],[Sub Ledger]],LedgerMapping[[#All],[Sub Ledger]],0))</f>
        <v>Administration</v>
      </c>
      <c r="J10943" s="22">
        <f>YEAR(Actuals[[#This Row],[Date]])</f>
        <v>2023</v>
      </c>
      <c r="K10943" s="22">
        <f>MONTH(Actuals[[#This Row],[Date]])</f>
        <v>6</v>
      </c>
      <c r="L10943" s="12"/>
    </row>
    <row r="10944" spans="1:12" x14ac:dyDescent="0.3">
      <c r="A10944">
        <v>4</v>
      </c>
      <c r="B10944">
        <v>19703</v>
      </c>
      <c r="C10944">
        <v>1</v>
      </c>
      <c r="D10944">
        <v>65000</v>
      </c>
      <c r="E10944" s="46">
        <v>45110</v>
      </c>
      <c r="F10944">
        <v>-683</v>
      </c>
      <c r="I10944" t="str">
        <f>INDEX(LedgerMapping[[#All],[Level 3]],MATCH(Actuals[[#This Row],[Sub Ledger]],LedgerMapping[[#All],[Sub Ledger]],0))</f>
        <v>Administration</v>
      </c>
      <c r="J10944" s="22">
        <f>YEAR(Actuals[[#This Row],[Date]])</f>
        <v>2023</v>
      </c>
      <c r="K10944" s="22">
        <f>MONTH(Actuals[[#This Row],[Date]])</f>
        <v>7</v>
      </c>
      <c r="L10944" s="12"/>
    </row>
    <row r="10945" spans="1:12" x14ac:dyDescent="0.3">
      <c r="A10945">
        <v>4</v>
      </c>
      <c r="B10945">
        <v>20733</v>
      </c>
      <c r="C10945">
        <v>1</v>
      </c>
      <c r="D10945">
        <v>65000</v>
      </c>
      <c r="E10945" s="46">
        <v>45141</v>
      </c>
      <c r="F10945">
        <v>-555</v>
      </c>
      <c r="I10945" t="str">
        <f>INDEX(LedgerMapping[[#All],[Level 3]],MATCH(Actuals[[#This Row],[Sub Ledger]],LedgerMapping[[#All],[Sub Ledger]],0))</f>
        <v>Administration</v>
      </c>
      <c r="J10945" s="22">
        <f>YEAR(Actuals[[#This Row],[Date]])</f>
        <v>2023</v>
      </c>
      <c r="K10945" s="22">
        <f>MONTH(Actuals[[#This Row],[Date]])</f>
        <v>8</v>
      </c>
      <c r="L10945" s="12"/>
    </row>
    <row r="10946" spans="1:12" x14ac:dyDescent="0.3">
      <c r="A10946">
        <v>4</v>
      </c>
      <c r="B10946">
        <v>21735</v>
      </c>
      <c r="C10946">
        <v>1</v>
      </c>
      <c r="D10946">
        <v>65000</v>
      </c>
      <c r="E10946" s="46">
        <v>45169</v>
      </c>
      <c r="F10946">
        <v>-528</v>
      </c>
      <c r="I10946" t="str">
        <f>INDEX(LedgerMapping[[#All],[Level 3]],MATCH(Actuals[[#This Row],[Sub Ledger]],LedgerMapping[[#All],[Sub Ledger]],0))</f>
        <v>Administration</v>
      </c>
      <c r="J10946" s="22">
        <f>YEAR(Actuals[[#This Row],[Date]])</f>
        <v>2023</v>
      </c>
      <c r="K10946" s="22">
        <f>MONTH(Actuals[[#This Row],[Date]])</f>
        <v>8</v>
      </c>
      <c r="L10946" s="12"/>
    </row>
    <row r="10947" spans="1:12" x14ac:dyDescent="0.3">
      <c r="A10947">
        <v>4</v>
      </c>
      <c r="B10947">
        <v>22711</v>
      </c>
      <c r="C10947">
        <v>1</v>
      </c>
      <c r="D10947">
        <v>65000</v>
      </c>
      <c r="E10947" s="46">
        <v>45200</v>
      </c>
      <c r="F10947">
        <v>-642</v>
      </c>
      <c r="I10947" t="str">
        <f>INDEX(LedgerMapping[[#All],[Level 3]],MATCH(Actuals[[#This Row],[Sub Ledger]],LedgerMapping[[#All],[Sub Ledger]],0))</f>
        <v>Administration</v>
      </c>
      <c r="J10947" s="22">
        <f>YEAR(Actuals[[#This Row],[Date]])</f>
        <v>2023</v>
      </c>
      <c r="K10947" s="22">
        <f>MONTH(Actuals[[#This Row],[Date]])</f>
        <v>10</v>
      </c>
      <c r="L10947" s="12"/>
    </row>
    <row r="10948" spans="1:12" x14ac:dyDescent="0.3">
      <c r="A10948">
        <v>4</v>
      </c>
      <c r="B10948">
        <v>23715</v>
      </c>
      <c r="C10948">
        <v>1</v>
      </c>
      <c r="D10948">
        <v>65000</v>
      </c>
      <c r="E10948" s="46">
        <v>45230</v>
      </c>
      <c r="F10948">
        <v>-546</v>
      </c>
      <c r="I10948" t="str">
        <f>INDEX(LedgerMapping[[#All],[Level 3]],MATCH(Actuals[[#This Row],[Sub Ledger]],LedgerMapping[[#All],[Sub Ledger]],0))</f>
        <v>Administration</v>
      </c>
      <c r="J10948" s="22">
        <f>YEAR(Actuals[[#This Row],[Date]])</f>
        <v>2023</v>
      </c>
      <c r="K10948" s="22">
        <f>MONTH(Actuals[[#This Row],[Date]])</f>
        <v>10</v>
      </c>
      <c r="L10948" s="12"/>
    </row>
    <row r="10949" spans="1:12" x14ac:dyDescent="0.3">
      <c r="A10949">
        <v>4</v>
      </c>
      <c r="B10949">
        <v>24745</v>
      </c>
      <c r="C10949">
        <v>1</v>
      </c>
      <c r="D10949">
        <v>65000</v>
      </c>
      <c r="E10949" s="46">
        <v>45261</v>
      </c>
      <c r="F10949">
        <v>-556</v>
      </c>
      <c r="I10949" t="str">
        <f>INDEX(LedgerMapping[[#All],[Level 3]],MATCH(Actuals[[#This Row],[Sub Ledger]],LedgerMapping[[#All],[Sub Ledger]],0))</f>
        <v>Administration</v>
      </c>
      <c r="J10949" s="22">
        <f>YEAR(Actuals[[#This Row],[Date]])</f>
        <v>2023</v>
      </c>
      <c r="K10949" s="22">
        <f>MONTH(Actuals[[#This Row],[Date]])</f>
        <v>12</v>
      </c>
      <c r="L10949" s="12"/>
    </row>
    <row r="10950" spans="1:12" x14ac:dyDescent="0.3">
      <c r="A10950">
        <v>4</v>
      </c>
      <c r="B10950">
        <v>25806</v>
      </c>
      <c r="C10950">
        <v>1</v>
      </c>
      <c r="D10950">
        <v>65000</v>
      </c>
      <c r="E10950" s="46">
        <v>45291</v>
      </c>
      <c r="F10950">
        <v>-902</v>
      </c>
      <c r="I10950" t="str">
        <f>INDEX(LedgerMapping[[#All],[Level 3]],MATCH(Actuals[[#This Row],[Sub Ledger]],LedgerMapping[[#All],[Sub Ledger]],0))</f>
        <v>Administration</v>
      </c>
      <c r="J10950" s="22">
        <f>YEAR(Actuals[[#This Row],[Date]])</f>
        <v>2023</v>
      </c>
      <c r="K10950" s="22">
        <f>MONTH(Actuals[[#This Row],[Date]])</f>
        <v>12</v>
      </c>
      <c r="L10950" s="12"/>
    </row>
    <row r="10951" spans="1:12" x14ac:dyDescent="0.3">
      <c r="A10951">
        <v>4</v>
      </c>
      <c r="B10951">
        <v>26942</v>
      </c>
      <c r="C10951">
        <v>1</v>
      </c>
      <c r="D10951">
        <v>65000</v>
      </c>
      <c r="E10951" s="46">
        <v>45322</v>
      </c>
      <c r="F10951">
        <v>-1512</v>
      </c>
      <c r="I10951" t="str">
        <f>INDEX(LedgerMapping[[#All],[Level 3]],MATCH(Actuals[[#This Row],[Sub Ledger]],LedgerMapping[[#All],[Sub Ledger]],0))</f>
        <v>Administration</v>
      </c>
      <c r="J10951" s="22">
        <f>YEAR(Actuals[[#This Row],[Date]])</f>
        <v>2024</v>
      </c>
      <c r="K10951" s="22">
        <f>MONTH(Actuals[[#This Row],[Date]])</f>
        <v>1</v>
      </c>
      <c r="L10951" s="12"/>
    </row>
    <row r="10952" spans="1:12" x14ac:dyDescent="0.3">
      <c r="A10952">
        <v>4</v>
      </c>
      <c r="B10952">
        <v>28092</v>
      </c>
      <c r="C10952">
        <v>1</v>
      </c>
      <c r="D10952">
        <v>65000</v>
      </c>
      <c r="E10952" s="46">
        <v>45354</v>
      </c>
      <c r="F10952">
        <v>-1102</v>
      </c>
      <c r="I10952" t="str">
        <f>INDEX(LedgerMapping[[#All],[Level 3]],MATCH(Actuals[[#This Row],[Sub Ledger]],LedgerMapping[[#All],[Sub Ledger]],0))</f>
        <v>Administration</v>
      </c>
      <c r="J10952" s="22">
        <f>YEAR(Actuals[[#This Row],[Date]])</f>
        <v>2024</v>
      </c>
      <c r="K10952" s="22">
        <f>MONTH(Actuals[[#This Row],[Date]])</f>
        <v>3</v>
      </c>
      <c r="L10952" s="12"/>
    </row>
    <row r="10953" spans="1:12" x14ac:dyDescent="0.3">
      <c r="A10953">
        <v>4</v>
      </c>
      <c r="B10953">
        <v>29245</v>
      </c>
      <c r="C10953">
        <v>1</v>
      </c>
      <c r="D10953">
        <v>65000</v>
      </c>
      <c r="E10953" s="46">
        <v>45384</v>
      </c>
      <c r="F10953">
        <v>-1458</v>
      </c>
      <c r="I10953" t="str">
        <f>INDEX(LedgerMapping[[#All],[Level 3]],MATCH(Actuals[[#This Row],[Sub Ledger]],LedgerMapping[[#All],[Sub Ledger]],0))</f>
        <v>Administration</v>
      </c>
      <c r="J10953" s="22">
        <f>YEAR(Actuals[[#This Row],[Date]])</f>
        <v>2024</v>
      </c>
      <c r="K10953" s="22">
        <f>MONTH(Actuals[[#This Row],[Date]])</f>
        <v>4</v>
      </c>
      <c r="L10953" s="12"/>
    </row>
    <row r="10954" spans="1:12" x14ac:dyDescent="0.3">
      <c r="A10954">
        <v>4</v>
      </c>
      <c r="B10954">
        <v>30371</v>
      </c>
      <c r="C10954">
        <v>1</v>
      </c>
      <c r="D10954">
        <v>65000</v>
      </c>
      <c r="E10954" s="46">
        <v>45415</v>
      </c>
      <c r="F10954">
        <v>-817</v>
      </c>
      <c r="I10954" t="str">
        <f>INDEX(LedgerMapping[[#All],[Level 3]],MATCH(Actuals[[#This Row],[Sub Ledger]],LedgerMapping[[#All],[Sub Ledger]],0))</f>
        <v>Administration</v>
      </c>
      <c r="J10954" s="22">
        <f>YEAR(Actuals[[#This Row],[Date]])</f>
        <v>2024</v>
      </c>
      <c r="K10954" s="22">
        <f>MONTH(Actuals[[#This Row],[Date]])</f>
        <v>5</v>
      </c>
      <c r="L10954" s="12"/>
    </row>
    <row r="10955" spans="1:12" x14ac:dyDescent="0.3">
      <c r="A10955">
        <v>4</v>
      </c>
      <c r="B10955">
        <v>31497</v>
      </c>
      <c r="C10955">
        <v>1</v>
      </c>
      <c r="D10955">
        <v>65000</v>
      </c>
      <c r="E10955" s="46">
        <v>45445</v>
      </c>
      <c r="F10955">
        <v>-1254</v>
      </c>
      <c r="I10955" t="str">
        <f>INDEX(LedgerMapping[[#All],[Level 3]],MATCH(Actuals[[#This Row],[Sub Ledger]],LedgerMapping[[#All],[Sub Ledger]],0))</f>
        <v>Administration</v>
      </c>
      <c r="J10955" s="22">
        <f>YEAR(Actuals[[#This Row],[Date]])</f>
        <v>2024</v>
      </c>
      <c r="K10955" s="22">
        <f>MONTH(Actuals[[#This Row],[Date]])</f>
        <v>6</v>
      </c>
      <c r="L10955" s="12"/>
    </row>
    <row r="10956" spans="1:12" x14ac:dyDescent="0.3">
      <c r="A10956">
        <v>4</v>
      </c>
      <c r="B10956">
        <v>32621</v>
      </c>
      <c r="C10956">
        <v>1</v>
      </c>
      <c r="D10956">
        <v>65000</v>
      </c>
      <c r="E10956" s="46">
        <v>45476</v>
      </c>
      <c r="F10956">
        <v>-1064</v>
      </c>
      <c r="I10956" t="str">
        <f>INDEX(LedgerMapping[[#All],[Level 3]],MATCH(Actuals[[#This Row],[Sub Ledger]],LedgerMapping[[#All],[Sub Ledger]],0))</f>
        <v>Administration</v>
      </c>
      <c r="J10956" s="22">
        <f>YEAR(Actuals[[#This Row],[Date]])</f>
        <v>2024</v>
      </c>
      <c r="K10956" s="22">
        <f>MONTH(Actuals[[#This Row],[Date]])</f>
        <v>7</v>
      </c>
      <c r="L10956" s="12"/>
    </row>
    <row r="10957" spans="1:12" x14ac:dyDescent="0.3">
      <c r="A10957">
        <v>4</v>
      </c>
      <c r="B10957">
        <v>33746</v>
      </c>
      <c r="C10957">
        <v>1</v>
      </c>
      <c r="D10957">
        <v>65000</v>
      </c>
      <c r="E10957" s="46">
        <v>45507</v>
      </c>
      <c r="F10957">
        <v>-918</v>
      </c>
      <c r="I10957" t="str">
        <f>INDEX(LedgerMapping[[#All],[Level 3]],MATCH(Actuals[[#This Row],[Sub Ledger]],LedgerMapping[[#All],[Sub Ledger]],0))</f>
        <v>Administration</v>
      </c>
      <c r="J10957" s="22">
        <f>YEAR(Actuals[[#This Row],[Date]])</f>
        <v>2024</v>
      </c>
      <c r="K10957" s="22">
        <f>MONTH(Actuals[[#This Row],[Date]])</f>
        <v>8</v>
      </c>
      <c r="L10957" s="12"/>
    </row>
    <row r="10958" spans="1:12" x14ac:dyDescent="0.3">
      <c r="A10958">
        <v>4</v>
      </c>
      <c r="B10958">
        <v>34896</v>
      </c>
      <c r="C10958">
        <v>1</v>
      </c>
      <c r="D10958">
        <v>65000</v>
      </c>
      <c r="E10958" s="46">
        <v>45536</v>
      </c>
      <c r="F10958">
        <v>-1044</v>
      </c>
      <c r="I10958" t="str">
        <f>INDEX(LedgerMapping[[#All],[Level 3]],MATCH(Actuals[[#This Row],[Sub Ledger]],LedgerMapping[[#All],[Sub Ledger]],0))</f>
        <v>Administration</v>
      </c>
      <c r="J10958" s="22">
        <f>YEAR(Actuals[[#This Row],[Date]])</f>
        <v>2024</v>
      </c>
      <c r="K10958" s="22">
        <f>MONTH(Actuals[[#This Row],[Date]])</f>
        <v>9</v>
      </c>
      <c r="L10958" s="12"/>
    </row>
    <row r="10959" spans="1:12" x14ac:dyDescent="0.3">
      <c r="A10959">
        <v>4</v>
      </c>
      <c r="B10959">
        <v>36047</v>
      </c>
      <c r="C10959">
        <v>1</v>
      </c>
      <c r="D10959">
        <v>65000</v>
      </c>
      <c r="E10959" s="46">
        <v>45567</v>
      </c>
      <c r="F10959">
        <v>-1634</v>
      </c>
      <c r="I10959" t="str">
        <f>INDEX(LedgerMapping[[#All],[Level 3]],MATCH(Actuals[[#This Row],[Sub Ledger]],LedgerMapping[[#All],[Sub Ledger]],0))</f>
        <v>Administration</v>
      </c>
      <c r="J10959" s="22">
        <f>YEAR(Actuals[[#This Row],[Date]])</f>
        <v>2024</v>
      </c>
      <c r="K10959" s="22">
        <f>MONTH(Actuals[[#This Row],[Date]])</f>
        <v>10</v>
      </c>
      <c r="L10959" s="12"/>
    </row>
    <row r="10960" spans="1:12" x14ac:dyDescent="0.3">
      <c r="A10960">
        <v>4</v>
      </c>
      <c r="B10960">
        <v>37196</v>
      </c>
      <c r="C10960">
        <v>1</v>
      </c>
      <c r="D10960">
        <v>65000</v>
      </c>
      <c r="E10960" s="46">
        <v>45597</v>
      </c>
      <c r="F10960">
        <v>-756</v>
      </c>
      <c r="I10960" t="str">
        <f>INDEX(LedgerMapping[[#All],[Level 3]],MATCH(Actuals[[#This Row],[Sub Ledger]],LedgerMapping[[#All],[Sub Ledger]],0))</f>
        <v>Administration</v>
      </c>
      <c r="J10960" s="22">
        <f>YEAR(Actuals[[#This Row],[Date]])</f>
        <v>2024</v>
      </c>
      <c r="K10960" s="22">
        <f>MONTH(Actuals[[#This Row],[Date]])</f>
        <v>11</v>
      </c>
      <c r="L10960" s="12"/>
    </row>
    <row r="10961" spans="1:12" x14ac:dyDescent="0.3">
      <c r="A10961">
        <v>4</v>
      </c>
      <c r="B10961">
        <v>38346</v>
      </c>
      <c r="C10961">
        <v>1</v>
      </c>
      <c r="D10961">
        <v>65000</v>
      </c>
      <c r="E10961" s="46">
        <v>45628</v>
      </c>
      <c r="F10961">
        <v>-817</v>
      </c>
      <c r="I10961" t="str">
        <f>INDEX(LedgerMapping[[#All],[Level 3]],MATCH(Actuals[[#This Row],[Sub Ledger]],LedgerMapping[[#All],[Sub Ledger]],0))</f>
        <v>Administration</v>
      </c>
      <c r="J10961" s="22">
        <f>YEAR(Actuals[[#This Row],[Date]])</f>
        <v>2024</v>
      </c>
      <c r="K10961" s="22">
        <f>MONTH(Actuals[[#This Row],[Date]])</f>
        <v>12</v>
      </c>
      <c r="L10961" s="12"/>
    </row>
    <row r="10962" spans="1:12" x14ac:dyDescent="0.3">
      <c r="A10962">
        <v>4</v>
      </c>
      <c r="B10962">
        <v>197</v>
      </c>
      <c r="C10962">
        <v>1</v>
      </c>
      <c r="D10962">
        <v>66000</v>
      </c>
      <c r="E10962" s="46">
        <v>44562</v>
      </c>
      <c r="F10962">
        <v>-700</v>
      </c>
      <c r="I10962" t="str">
        <f>INDEX(LedgerMapping[[#All],[Level 3]],MATCH(Actuals[[#This Row],[Sub Ledger]],LedgerMapping[[#All],[Sub Ledger]],0))</f>
        <v>Administration</v>
      </c>
      <c r="J10962" s="22">
        <f>YEAR(Actuals[[#This Row],[Date]])</f>
        <v>2022</v>
      </c>
      <c r="K10962" s="22">
        <f>MONTH(Actuals[[#This Row],[Date]])</f>
        <v>1</v>
      </c>
      <c r="L10962" s="12"/>
    </row>
    <row r="10963" spans="1:12" x14ac:dyDescent="0.3">
      <c r="A10963">
        <v>4</v>
      </c>
      <c r="B10963">
        <v>1323</v>
      </c>
      <c r="C10963">
        <v>1</v>
      </c>
      <c r="D10963">
        <v>66000</v>
      </c>
      <c r="E10963" s="46">
        <v>44593</v>
      </c>
      <c r="F10963">
        <v>-880</v>
      </c>
      <c r="I10963" t="str">
        <f>INDEX(LedgerMapping[[#All],[Level 3]],MATCH(Actuals[[#This Row],[Sub Ledger]],LedgerMapping[[#All],[Sub Ledger]],0))</f>
        <v>Administration</v>
      </c>
      <c r="J10963" s="22">
        <f>YEAR(Actuals[[#This Row],[Date]])</f>
        <v>2022</v>
      </c>
      <c r="K10963" s="22">
        <f>MONTH(Actuals[[#This Row],[Date]])</f>
        <v>2</v>
      </c>
      <c r="L10963" s="12"/>
    </row>
    <row r="10964" spans="1:12" x14ac:dyDescent="0.3">
      <c r="A10964">
        <v>4</v>
      </c>
      <c r="B10964">
        <v>2447</v>
      </c>
      <c r="C10964">
        <v>1</v>
      </c>
      <c r="D10964">
        <v>66000</v>
      </c>
      <c r="E10964" s="46">
        <v>44624</v>
      </c>
      <c r="F10964">
        <v>-860</v>
      </c>
      <c r="I10964" t="str">
        <f>INDEX(LedgerMapping[[#All],[Level 3]],MATCH(Actuals[[#This Row],[Sub Ledger]],LedgerMapping[[#All],[Sub Ledger]],0))</f>
        <v>Administration</v>
      </c>
      <c r="J10964" s="22">
        <f>YEAR(Actuals[[#This Row],[Date]])</f>
        <v>2022</v>
      </c>
      <c r="K10964" s="22">
        <f>MONTH(Actuals[[#This Row],[Date]])</f>
        <v>3</v>
      </c>
      <c r="L10964" s="12"/>
    </row>
    <row r="10965" spans="1:12" x14ac:dyDescent="0.3">
      <c r="A10965">
        <v>4</v>
      </c>
      <c r="B10965">
        <v>3565</v>
      </c>
      <c r="C10965">
        <v>1</v>
      </c>
      <c r="D10965">
        <v>66000</v>
      </c>
      <c r="E10965" s="46">
        <v>44654</v>
      </c>
      <c r="F10965">
        <v>-590</v>
      </c>
      <c r="I10965" t="str">
        <f>INDEX(LedgerMapping[[#All],[Level 3]],MATCH(Actuals[[#This Row],[Sub Ledger]],LedgerMapping[[#All],[Sub Ledger]],0))</f>
        <v>Administration</v>
      </c>
      <c r="J10965" s="22">
        <f>YEAR(Actuals[[#This Row],[Date]])</f>
        <v>2022</v>
      </c>
      <c r="K10965" s="22">
        <f>MONTH(Actuals[[#This Row],[Date]])</f>
        <v>4</v>
      </c>
      <c r="L10965" s="12"/>
    </row>
    <row r="10966" spans="1:12" x14ac:dyDescent="0.3">
      <c r="A10966">
        <v>4</v>
      </c>
      <c r="B10966">
        <v>4685</v>
      </c>
      <c r="C10966">
        <v>1</v>
      </c>
      <c r="D10966">
        <v>66000</v>
      </c>
      <c r="E10966" s="46">
        <v>44685</v>
      </c>
      <c r="F10966">
        <v>-655</v>
      </c>
      <c r="I10966" t="str">
        <f>INDEX(LedgerMapping[[#All],[Level 3]],MATCH(Actuals[[#This Row],[Sub Ledger]],LedgerMapping[[#All],[Sub Ledger]],0))</f>
        <v>Administration</v>
      </c>
      <c r="J10966" s="22">
        <f>YEAR(Actuals[[#This Row],[Date]])</f>
        <v>2022</v>
      </c>
      <c r="K10966" s="22">
        <f>MONTH(Actuals[[#This Row],[Date]])</f>
        <v>5</v>
      </c>
      <c r="L10966" s="12"/>
    </row>
    <row r="10967" spans="1:12" x14ac:dyDescent="0.3">
      <c r="A10967">
        <v>4</v>
      </c>
      <c r="B10967">
        <v>5811</v>
      </c>
      <c r="C10967">
        <v>1</v>
      </c>
      <c r="D10967">
        <v>66000</v>
      </c>
      <c r="E10967" s="46">
        <v>44715</v>
      </c>
      <c r="F10967">
        <v>-546</v>
      </c>
      <c r="I10967" t="str">
        <f>INDEX(LedgerMapping[[#All],[Level 3]],MATCH(Actuals[[#This Row],[Sub Ledger]],LedgerMapping[[#All],[Sub Ledger]],0))</f>
        <v>Administration</v>
      </c>
      <c r="J10967" s="22">
        <f>YEAR(Actuals[[#This Row],[Date]])</f>
        <v>2022</v>
      </c>
      <c r="K10967" s="22">
        <f>MONTH(Actuals[[#This Row],[Date]])</f>
        <v>6</v>
      </c>
      <c r="L10967" s="12"/>
    </row>
    <row r="10968" spans="1:12" x14ac:dyDescent="0.3">
      <c r="A10968">
        <v>4</v>
      </c>
      <c r="B10968">
        <v>6936</v>
      </c>
      <c r="C10968">
        <v>1</v>
      </c>
      <c r="D10968">
        <v>66000</v>
      </c>
      <c r="E10968" s="46">
        <v>44746</v>
      </c>
      <c r="F10968">
        <v>-760</v>
      </c>
      <c r="I10968" t="str">
        <f>INDEX(LedgerMapping[[#All],[Level 3]],MATCH(Actuals[[#This Row],[Sub Ledger]],LedgerMapping[[#All],[Sub Ledger]],0))</f>
        <v>Administration</v>
      </c>
      <c r="J10968" s="22">
        <f>YEAR(Actuals[[#This Row],[Date]])</f>
        <v>2022</v>
      </c>
      <c r="K10968" s="22">
        <f>MONTH(Actuals[[#This Row],[Date]])</f>
        <v>7</v>
      </c>
      <c r="L10968" s="12"/>
    </row>
    <row r="10969" spans="1:12" x14ac:dyDescent="0.3">
      <c r="A10969">
        <v>4</v>
      </c>
      <c r="B10969">
        <v>8056</v>
      </c>
      <c r="C10969">
        <v>1</v>
      </c>
      <c r="D10969">
        <v>66000</v>
      </c>
      <c r="E10969" s="46">
        <v>44777</v>
      </c>
      <c r="F10969">
        <v>-808</v>
      </c>
      <c r="I10969" t="str">
        <f>INDEX(LedgerMapping[[#All],[Level 3]],MATCH(Actuals[[#This Row],[Sub Ledger]],LedgerMapping[[#All],[Sub Ledger]],0))</f>
        <v>Administration</v>
      </c>
      <c r="J10969" s="22">
        <f>YEAR(Actuals[[#This Row],[Date]])</f>
        <v>2022</v>
      </c>
      <c r="K10969" s="22">
        <f>MONTH(Actuals[[#This Row],[Date]])</f>
        <v>8</v>
      </c>
      <c r="L10969" s="12"/>
    </row>
    <row r="10970" spans="1:12" x14ac:dyDescent="0.3">
      <c r="A10970">
        <v>4</v>
      </c>
      <c r="B10970">
        <v>9177</v>
      </c>
      <c r="C10970">
        <v>1</v>
      </c>
      <c r="D10970">
        <v>66000</v>
      </c>
      <c r="E10970" s="46">
        <v>44805</v>
      </c>
      <c r="F10970">
        <v>-400</v>
      </c>
      <c r="I10970" t="str">
        <f>INDEX(LedgerMapping[[#All],[Level 3]],MATCH(Actuals[[#This Row],[Sub Ledger]],LedgerMapping[[#All],[Sub Ledger]],0))</f>
        <v>Administration</v>
      </c>
      <c r="J10970" s="22">
        <f>YEAR(Actuals[[#This Row],[Date]])</f>
        <v>2022</v>
      </c>
      <c r="K10970" s="22">
        <f>MONTH(Actuals[[#This Row],[Date]])</f>
        <v>9</v>
      </c>
      <c r="L10970" s="12"/>
    </row>
    <row r="10971" spans="1:12" x14ac:dyDescent="0.3">
      <c r="A10971">
        <v>4</v>
      </c>
      <c r="B10971">
        <v>10294</v>
      </c>
      <c r="C10971">
        <v>1</v>
      </c>
      <c r="D10971">
        <v>66000</v>
      </c>
      <c r="E10971" s="46">
        <v>44836</v>
      </c>
      <c r="F10971">
        <v>-470</v>
      </c>
      <c r="I10971" t="str">
        <f>INDEX(LedgerMapping[[#All],[Level 3]],MATCH(Actuals[[#This Row],[Sub Ledger]],LedgerMapping[[#All],[Sub Ledger]],0))</f>
        <v>Administration</v>
      </c>
      <c r="J10971" s="22">
        <f>YEAR(Actuals[[#This Row],[Date]])</f>
        <v>2022</v>
      </c>
      <c r="K10971" s="22">
        <f>MONTH(Actuals[[#This Row],[Date]])</f>
        <v>10</v>
      </c>
      <c r="L10971" s="12"/>
    </row>
    <row r="10972" spans="1:12" x14ac:dyDescent="0.3">
      <c r="A10972">
        <v>4</v>
      </c>
      <c r="B10972">
        <v>11412</v>
      </c>
      <c r="C10972">
        <v>1</v>
      </c>
      <c r="D10972">
        <v>66000</v>
      </c>
      <c r="E10972" s="46">
        <v>44866</v>
      </c>
      <c r="F10972">
        <v>-800</v>
      </c>
      <c r="I10972" t="str">
        <f>INDEX(LedgerMapping[[#All],[Level 3]],MATCH(Actuals[[#This Row],[Sub Ledger]],LedgerMapping[[#All],[Sub Ledger]],0))</f>
        <v>Administration</v>
      </c>
      <c r="J10972" s="22">
        <f>YEAR(Actuals[[#This Row],[Date]])</f>
        <v>2022</v>
      </c>
      <c r="K10972" s="22">
        <f>MONTH(Actuals[[#This Row],[Date]])</f>
        <v>11</v>
      </c>
      <c r="L10972" s="12"/>
    </row>
    <row r="10973" spans="1:12" x14ac:dyDescent="0.3">
      <c r="A10973">
        <v>4</v>
      </c>
      <c r="B10973">
        <v>12539</v>
      </c>
      <c r="C10973">
        <v>1</v>
      </c>
      <c r="D10973">
        <v>66000</v>
      </c>
      <c r="E10973" s="46">
        <v>44897</v>
      </c>
      <c r="F10973">
        <v>-560</v>
      </c>
      <c r="I10973" t="str">
        <f>INDEX(LedgerMapping[[#All],[Level 3]],MATCH(Actuals[[#This Row],[Sub Ledger]],LedgerMapping[[#All],[Sub Ledger]],0))</f>
        <v>Administration</v>
      </c>
      <c r="J10973" s="22">
        <f>YEAR(Actuals[[#This Row],[Date]])</f>
        <v>2022</v>
      </c>
      <c r="K10973" s="22">
        <f>MONTH(Actuals[[#This Row],[Date]])</f>
        <v>12</v>
      </c>
      <c r="L10973" s="12"/>
    </row>
    <row r="10974" spans="1:12" x14ac:dyDescent="0.3">
      <c r="A10974">
        <v>4</v>
      </c>
      <c r="B10974">
        <v>13617</v>
      </c>
      <c r="C10974">
        <v>1</v>
      </c>
      <c r="D10974">
        <v>66000</v>
      </c>
      <c r="E10974" s="46">
        <v>44927</v>
      </c>
      <c r="F10974">
        <v>-538</v>
      </c>
      <c r="I10974" t="str">
        <f>INDEX(LedgerMapping[[#All],[Level 3]],MATCH(Actuals[[#This Row],[Sub Ledger]],LedgerMapping[[#All],[Sub Ledger]],0))</f>
        <v>Administration</v>
      </c>
      <c r="J10974" s="22">
        <f>YEAR(Actuals[[#This Row],[Date]])</f>
        <v>2023</v>
      </c>
      <c r="K10974" s="22">
        <f>MONTH(Actuals[[#This Row],[Date]])</f>
        <v>1</v>
      </c>
      <c r="L10974" s="12"/>
    </row>
    <row r="10975" spans="1:12" x14ac:dyDescent="0.3">
      <c r="A10975">
        <v>4</v>
      </c>
      <c r="B10975">
        <v>14629</v>
      </c>
      <c r="C10975">
        <v>1</v>
      </c>
      <c r="D10975">
        <v>66000</v>
      </c>
      <c r="E10975" s="46">
        <v>44958</v>
      </c>
      <c r="F10975">
        <v>-376</v>
      </c>
      <c r="I10975" t="str">
        <f>INDEX(LedgerMapping[[#All],[Level 3]],MATCH(Actuals[[#This Row],[Sub Ledger]],LedgerMapping[[#All],[Sub Ledger]],0))</f>
        <v>Administration</v>
      </c>
      <c r="J10975" s="22">
        <f>YEAR(Actuals[[#This Row],[Date]])</f>
        <v>2023</v>
      </c>
      <c r="K10975" s="22">
        <f>MONTH(Actuals[[#This Row],[Date]])</f>
        <v>2</v>
      </c>
      <c r="L10975" s="12"/>
    </row>
    <row r="10976" spans="1:12" x14ac:dyDescent="0.3">
      <c r="A10976">
        <v>4</v>
      </c>
      <c r="B10976">
        <v>15608</v>
      </c>
      <c r="C10976">
        <v>1</v>
      </c>
      <c r="D10976">
        <v>66000</v>
      </c>
      <c r="E10976" s="46">
        <v>44988</v>
      </c>
      <c r="F10976">
        <v>-315</v>
      </c>
      <c r="I10976" t="str">
        <f>INDEX(LedgerMapping[[#All],[Level 3]],MATCH(Actuals[[#This Row],[Sub Ledger]],LedgerMapping[[#All],[Sub Ledger]],0))</f>
        <v>Administration</v>
      </c>
      <c r="J10976" s="22">
        <f>YEAR(Actuals[[#This Row],[Date]])</f>
        <v>2023</v>
      </c>
      <c r="K10976" s="22">
        <f>MONTH(Actuals[[#This Row],[Date]])</f>
        <v>3</v>
      </c>
      <c r="L10976" s="12"/>
    </row>
    <row r="10977" spans="1:12" x14ac:dyDescent="0.3">
      <c r="A10977">
        <v>4</v>
      </c>
      <c r="B10977">
        <v>16640</v>
      </c>
      <c r="C10977">
        <v>1</v>
      </c>
      <c r="D10977">
        <v>66000</v>
      </c>
      <c r="E10977" s="46">
        <v>45018</v>
      </c>
      <c r="F10977">
        <v>-355</v>
      </c>
      <c r="I10977" t="str">
        <f>INDEX(LedgerMapping[[#All],[Level 3]],MATCH(Actuals[[#This Row],[Sub Ledger]],LedgerMapping[[#All],[Sub Ledger]],0))</f>
        <v>Administration</v>
      </c>
      <c r="J10977" s="22">
        <f>YEAR(Actuals[[#This Row],[Date]])</f>
        <v>2023</v>
      </c>
      <c r="K10977" s="22">
        <f>MONTH(Actuals[[#This Row],[Date]])</f>
        <v>4</v>
      </c>
      <c r="L10977" s="12"/>
    </row>
    <row r="10978" spans="1:12" x14ac:dyDescent="0.3">
      <c r="A10978">
        <v>4</v>
      </c>
      <c r="B10978">
        <v>17672</v>
      </c>
      <c r="C10978">
        <v>1</v>
      </c>
      <c r="D10978">
        <v>66000</v>
      </c>
      <c r="E10978" s="46">
        <v>45049</v>
      </c>
      <c r="F10978">
        <v>-653</v>
      </c>
      <c r="I10978" t="str">
        <f>INDEX(LedgerMapping[[#All],[Level 3]],MATCH(Actuals[[#This Row],[Sub Ledger]],LedgerMapping[[#All],[Sub Ledger]],0))</f>
        <v>Administration</v>
      </c>
      <c r="J10978" s="22">
        <f>YEAR(Actuals[[#This Row],[Date]])</f>
        <v>2023</v>
      </c>
      <c r="K10978" s="22">
        <f>MONTH(Actuals[[#This Row],[Date]])</f>
        <v>5</v>
      </c>
      <c r="L10978" s="12"/>
    </row>
    <row r="10979" spans="1:12" x14ac:dyDescent="0.3">
      <c r="A10979">
        <v>4</v>
      </c>
      <c r="B10979">
        <v>18676</v>
      </c>
      <c r="C10979">
        <v>1</v>
      </c>
      <c r="D10979">
        <v>66000</v>
      </c>
      <c r="E10979" s="46">
        <v>45079</v>
      </c>
      <c r="F10979">
        <v>-389</v>
      </c>
      <c r="I10979" t="str">
        <f>INDEX(LedgerMapping[[#All],[Level 3]],MATCH(Actuals[[#This Row],[Sub Ledger]],LedgerMapping[[#All],[Sub Ledger]],0))</f>
        <v>Administration</v>
      </c>
      <c r="J10979" s="22">
        <f>YEAR(Actuals[[#This Row],[Date]])</f>
        <v>2023</v>
      </c>
      <c r="K10979" s="22">
        <f>MONTH(Actuals[[#This Row],[Date]])</f>
        <v>6</v>
      </c>
      <c r="L10979" s="12"/>
    </row>
    <row r="10980" spans="1:12" x14ac:dyDescent="0.3">
      <c r="A10980">
        <v>4</v>
      </c>
      <c r="B10980">
        <v>19704</v>
      </c>
      <c r="C10980">
        <v>1</v>
      </c>
      <c r="D10980">
        <v>66000</v>
      </c>
      <c r="E10980" s="46">
        <v>45110</v>
      </c>
      <c r="F10980">
        <v>-621</v>
      </c>
      <c r="I10980" t="str">
        <f>INDEX(LedgerMapping[[#All],[Level 3]],MATCH(Actuals[[#This Row],[Sub Ledger]],LedgerMapping[[#All],[Sub Ledger]],0))</f>
        <v>Administration</v>
      </c>
      <c r="J10980" s="22">
        <f>YEAR(Actuals[[#This Row],[Date]])</f>
        <v>2023</v>
      </c>
      <c r="K10980" s="22">
        <f>MONTH(Actuals[[#This Row],[Date]])</f>
        <v>7</v>
      </c>
      <c r="L10980" s="12"/>
    </row>
    <row r="10981" spans="1:12" x14ac:dyDescent="0.3">
      <c r="A10981">
        <v>4</v>
      </c>
      <c r="B10981">
        <v>20734</v>
      </c>
      <c r="C10981">
        <v>1</v>
      </c>
      <c r="D10981">
        <v>66000</v>
      </c>
      <c r="E10981" s="46">
        <v>45141</v>
      </c>
      <c r="F10981">
        <v>-505</v>
      </c>
      <c r="I10981" t="str">
        <f>INDEX(LedgerMapping[[#All],[Level 3]],MATCH(Actuals[[#This Row],[Sub Ledger]],LedgerMapping[[#All],[Sub Ledger]],0))</f>
        <v>Administration</v>
      </c>
      <c r="J10981" s="22">
        <f>YEAR(Actuals[[#This Row],[Date]])</f>
        <v>2023</v>
      </c>
      <c r="K10981" s="22">
        <f>MONTH(Actuals[[#This Row],[Date]])</f>
        <v>8</v>
      </c>
      <c r="L10981" s="12"/>
    </row>
    <row r="10982" spans="1:12" x14ac:dyDescent="0.3">
      <c r="A10982">
        <v>4</v>
      </c>
      <c r="B10982">
        <v>21736</v>
      </c>
      <c r="C10982">
        <v>1</v>
      </c>
      <c r="D10982">
        <v>66000</v>
      </c>
      <c r="E10982" s="46">
        <v>45169</v>
      </c>
      <c r="F10982">
        <v>-480</v>
      </c>
      <c r="I10982" t="str">
        <f>INDEX(LedgerMapping[[#All],[Level 3]],MATCH(Actuals[[#This Row],[Sub Ledger]],LedgerMapping[[#All],[Sub Ledger]],0))</f>
        <v>Administration</v>
      </c>
      <c r="J10982" s="22">
        <f>YEAR(Actuals[[#This Row],[Date]])</f>
        <v>2023</v>
      </c>
      <c r="K10982" s="22">
        <f>MONTH(Actuals[[#This Row],[Date]])</f>
        <v>8</v>
      </c>
      <c r="L10982" s="12"/>
    </row>
    <row r="10983" spans="1:12" x14ac:dyDescent="0.3">
      <c r="A10983">
        <v>4</v>
      </c>
      <c r="B10983">
        <v>22712</v>
      </c>
      <c r="C10983">
        <v>1</v>
      </c>
      <c r="D10983">
        <v>66000</v>
      </c>
      <c r="E10983" s="46">
        <v>45200</v>
      </c>
      <c r="F10983">
        <v>-584</v>
      </c>
      <c r="I10983" t="str">
        <f>INDEX(LedgerMapping[[#All],[Level 3]],MATCH(Actuals[[#This Row],[Sub Ledger]],LedgerMapping[[#All],[Sub Ledger]],0))</f>
        <v>Administration</v>
      </c>
      <c r="J10983" s="22">
        <f>YEAR(Actuals[[#This Row],[Date]])</f>
        <v>2023</v>
      </c>
      <c r="K10983" s="22">
        <f>MONTH(Actuals[[#This Row],[Date]])</f>
        <v>10</v>
      </c>
      <c r="L10983" s="12"/>
    </row>
    <row r="10984" spans="1:12" x14ac:dyDescent="0.3">
      <c r="A10984">
        <v>4</v>
      </c>
      <c r="B10984">
        <v>23716</v>
      </c>
      <c r="C10984">
        <v>1</v>
      </c>
      <c r="D10984">
        <v>66000</v>
      </c>
      <c r="E10984" s="46">
        <v>45230</v>
      </c>
      <c r="F10984">
        <v>-497</v>
      </c>
      <c r="I10984" t="str">
        <f>INDEX(LedgerMapping[[#All],[Level 3]],MATCH(Actuals[[#This Row],[Sub Ledger]],LedgerMapping[[#All],[Sub Ledger]],0))</f>
        <v>Administration</v>
      </c>
      <c r="J10984" s="22">
        <f>YEAR(Actuals[[#This Row],[Date]])</f>
        <v>2023</v>
      </c>
      <c r="K10984" s="22">
        <f>MONTH(Actuals[[#This Row],[Date]])</f>
        <v>10</v>
      </c>
      <c r="L10984" s="12"/>
    </row>
    <row r="10985" spans="1:12" x14ac:dyDescent="0.3">
      <c r="A10985">
        <v>4</v>
      </c>
      <c r="B10985">
        <v>24746</v>
      </c>
      <c r="C10985">
        <v>1</v>
      </c>
      <c r="D10985">
        <v>66000</v>
      </c>
      <c r="E10985" s="46">
        <v>45261</v>
      </c>
      <c r="F10985">
        <v>-506</v>
      </c>
      <c r="I10985" t="str">
        <f>INDEX(LedgerMapping[[#All],[Level 3]],MATCH(Actuals[[#This Row],[Sub Ledger]],LedgerMapping[[#All],[Sub Ledger]],0))</f>
        <v>Administration</v>
      </c>
      <c r="J10985" s="22">
        <f>YEAR(Actuals[[#This Row],[Date]])</f>
        <v>2023</v>
      </c>
      <c r="K10985" s="22">
        <f>MONTH(Actuals[[#This Row],[Date]])</f>
        <v>12</v>
      </c>
      <c r="L10985" s="12"/>
    </row>
    <row r="10986" spans="1:12" x14ac:dyDescent="0.3">
      <c r="A10986">
        <v>4</v>
      </c>
      <c r="B10986">
        <v>25807</v>
      </c>
      <c r="C10986">
        <v>1</v>
      </c>
      <c r="D10986">
        <v>66000</v>
      </c>
      <c r="E10986" s="46">
        <v>45291</v>
      </c>
      <c r="F10986">
        <v>-820</v>
      </c>
      <c r="I10986" t="str">
        <f>INDEX(LedgerMapping[[#All],[Level 3]],MATCH(Actuals[[#This Row],[Sub Ledger]],LedgerMapping[[#All],[Sub Ledger]],0))</f>
        <v>Administration</v>
      </c>
      <c r="J10986" s="22">
        <f>YEAR(Actuals[[#This Row],[Date]])</f>
        <v>2023</v>
      </c>
      <c r="K10986" s="22">
        <f>MONTH(Actuals[[#This Row],[Date]])</f>
        <v>12</v>
      </c>
      <c r="L10986" s="12"/>
    </row>
    <row r="10987" spans="1:12" x14ac:dyDescent="0.3">
      <c r="A10987">
        <v>4</v>
      </c>
      <c r="B10987">
        <v>26943</v>
      </c>
      <c r="C10987">
        <v>1</v>
      </c>
      <c r="D10987">
        <v>66000</v>
      </c>
      <c r="E10987" s="46">
        <v>45322</v>
      </c>
      <c r="F10987">
        <v>-1375</v>
      </c>
      <c r="I10987" t="str">
        <f>INDEX(LedgerMapping[[#All],[Level 3]],MATCH(Actuals[[#This Row],[Sub Ledger]],LedgerMapping[[#All],[Sub Ledger]],0))</f>
        <v>Administration</v>
      </c>
      <c r="J10987" s="22">
        <f>YEAR(Actuals[[#This Row],[Date]])</f>
        <v>2024</v>
      </c>
      <c r="K10987" s="22">
        <f>MONTH(Actuals[[#This Row],[Date]])</f>
        <v>1</v>
      </c>
      <c r="L10987" s="12"/>
    </row>
    <row r="10988" spans="1:12" x14ac:dyDescent="0.3">
      <c r="A10988">
        <v>4</v>
      </c>
      <c r="B10988">
        <v>28093</v>
      </c>
      <c r="C10988">
        <v>1</v>
      </c>
      <c r="D10988">
        <v>66000</v>
      </c>
      <c r="E10988" s="46">
        <v>45354</v>
      </c>
      <c r="F10988">
        <v>-1002</v>
      </c>
      <c r="I10988" t="str">
        <f>INDEX(LedgerMapping[[#All],[Level 3]],MATCH(Actuals[[#This Row],[Sub Ledger]],LedgerMapping[[#All],[Sub Ledger]],0))</f>
        <v>Administration</v>
      </c>
      <c r="J10988" s="22">
        <f>YEAR(Actuals[[#This Row],[Date]])</f>
        <v>2024</v>
      </c>
      <c r="K10988" s="22">
        <f>MONTH(Actuals[[#This Row],[Date]])</f>
        <v>3</v>
      </c>
      <c r="L10988" s="12"/>
    </row>
    <row r="10989" spans="1:12" x14ac:dyDescent="0.3">
      <c r="A10989">
        <v>4</v>
      </c>
      <c r="B10989">
        <v>29246</v>
      </c>
      <c r="C10989">
        <v>1</v>
      </c>
      <c r="D10989">
        <v>66000</v>
      </c>
      <c r="E10989" s="46">
        <v>45384</v>
      </c>
      <c r="F10989">
        <v>-1326</v>
      </c>
      <c r="I10989" t="str">
        <f>INDEX(LedgerMapping[[#All],[Level 3]],MATCH(Actuals[[#This Row],[Sub Ledger]],LedgerMapping[[#All],[Sub Ledger]],0))</f>
        <v>Administration</v>
      </c>
      <c r="J10989" s="22">
        <f>YEAR(Actuals[[#This Row],[Date]])</f>
        <v>2024</v>
      </c>
      <c r="K10989" s="22">
        <f>MONTH(Actuals[[#This Row],[Date]])</f>
        <v>4</v>
      </c>
      <c r="L10989" s="12"/>
    </row>
    <row r="10990" spans="1:12" x14ac:dyDescent="0.3">
      <c r="A10990">
        <v>4</v>
      </c>
      <c r="B10990">
        <v>30372</v>
      </c>
      <c r="C10990">
        <v>1</v>
      </c>
      <c r="D10990">
        <v>66000</v>
      </c>
      <c r="E10990" s="46">
        <v>45415</v>
      </c>
      <c r="F10990">
        <v>-743</v>
      </c>
      <c r="I10990" t="str">
        <f>INDEX(LedgerMapping[[#All],[Level 3]],MATCH(Actuals[[#This Row],[Sub Ledger]],LedgerMapping[[#All],[Sub Ledger]],0))</f>
        <v>Administration</v>
      </c>
      <c r="J10990" s="22">
        <f>YEAR(Actuals[[#This Row],[Date]])</f>
        <v>2024</v>
      </c>
      <c r="K10990" s="22">
        <f>MONTH(Actuals[[#This Row],[Date]])</f>
        <v>5</v>
      </c>
      <c r="L10990" s="12"/>
    </row>
    <row r="10991" spans="1:12" x14ac:dyDescent="0.3">
      <c r="A10991">
        <v>4</v>
      </c>
      <c r="B10991">
        <v>31498</v>
      </c>
      <c r="C10991">
        <v>1</v>
      </c>
      <c r="D10991">
        <v>66000</v>
      </c>
      <c r="E10991" s="46">
        <v>45445</v>
      </c>
      <c r="F10991">
        <v>-1141</v>
      </c>
      <c r="I10991" t="str">
        <f>INDEX(LedgerMapping[[#All],[Level 3]],MATCH(Actuals[[#This Row],[Sub Ledger]],LedgerMapping[[#All],[Sub Ledger]],0))</f>
        <v>Administration</v>
      </c>
      <c r="J10991" s="22">
        <f>YEAR(Actuals[[#This Row],[Date]])</f>
        <v>2024</v>
      </c>
      <c r="K10991" s="22">
        <f>MONTH(Actuals[[#This Row],[Date]])</f>
        <v>6</v>
      </c>
      <c r="L10991" s="12"/>
    </row>
    <row r="10992" spans="1:12" x14ac:dyDescent="0.3">
      <c r="A10992">
        <v>4</v>
      </c>
      <c r="B10992">
        <v>32622</v>
      </c>
      <c r="C10992">
        <v>1</v>
      </c>
      <c r="D10992">
        <v>66000</v>
      </c>
      <c r="E10992" s="46">
        <v>45476</v>
      </c>
      <c r="F10992">
        <v>-968</v>
      </c>
      <c r="I10992" t="str">
        <f>INDEX(LedgerMapping[[#All],[Level 3]],MATCH(Actuals[[#This Row],[Sub Ledger]],LedgerMapping[[#All],[Sub Ledger]],0))</f>
        <v>Administration</v>
      </c>
      <c r="J10992" s="22">
        <f>YEAR(Actuals[[#This Row],[Date]])</f>
        <v>2024</v>
      </c>
      <c r="K10992" s="22">
        <f>MONTH(Actuals[[#This Row],[Date]])</f>
        <v>7</v>
      </c>
      <c r="L10992" s="12"/>
    </row>
    <row r="10993" spans="1:12" x14ac:dyDescent="0.3">
      <c r="A10993">
        <v>4</v>
      </c>
      <c r="B10993">
        <v>33747</v>
      </c>
      <c r="C10993">
        <v>1</v>
      </c>
      <c r="D10993">
        <v>66000</v>
      </c>
      <c r="E10993" s="46">
        <v>45507</v>
      </c>
      <c r="F10993">
        <v>-835</v>
      </c>
      <c r="I10993" t="str">
        <f>INDEX(LedgerMapping[[#All],[Level 3]],MATCH(Actuals[[#This Row],[Sub Ledger]],LedgerMapping[[#All],[Sub Ledger]],0))</f>
        <v>Administration</v>
      </c>
      <c r="J10993" s="22">
        <f>YEAR(Actuals[[#This Row],[Date]])</f>
        <v>2024</v>
      </c>
      <c r="K10993" s="22">
        <f>MONTH(Actuals[[#This Row],[Date]])</f>
        <v>8</v>
      </c>
      <c r="L10993" s="12"/>
    </row>
    <row r="10994" spans="1:12" x14ac:dyDescent="0.3">
      <c r="A10994">
        <v>4</v>
      </c>
      <c r="B10994">
        <v>34897</v>
      </c>
      <c r="C10994">
        <v>1</v>
      </c>
      <c r="D10994">
        <v>66000</v>
      </c>
      <c r="E10994" s="46">
        <v>45536</v>
      </c>
      <c r="F10994">
        <v>-950</v>
      </c>
      <c r="I10994" t="str">
        <f>INDEX(LedgerMapping[[#All],[Level 3]],MATCH(Actuals[[#This Row],[Sub Ledger]],LedgerMapping[[#All],[Sub Ledger]],0))</f>
        <v>Administration</v>
      </c>
      <c r="J10994" s="22">
        <f>YEAR(Actuals[[#This Row],[Date]])</f>
        <v>2024</v>
      </c>
      <c r="K10994" s="22">
        <f>MONTH(Actuals[[#This Row],[Date]])</f>
        <v>9</v>
      </c>
      <c r="L10994" s="12"/>
    </row>
    <row r="10995" spans="1:12" x14ac:dyDescent="0.3">
      <c r="A10995">
        <v>4</v>
      </c>
      <c r="B10995">
        <v>36048</v>
      </c>
      <c r="C10995">
        <v>1</v>
      </c>
      <c r="D10995">
        <v>66000</v>
      </c>
      <c r="E10995" s="46">
        <v>45567</v>
      </c>
      <c r="F10995">
        <v>-1486</v>
      </c>
      <c r="I10995" t="str">
        <f>INDEX(LedgerMapping[[#All],[Level 3]],MATCH(Actuals[[#This Row],[Sub Ledger]],LedgerMapping[[#All],[Sub Ledger]],0))</f>
        <v>Administration</v>
      </c>
      <c r="J10995" s="22">
        <f>YEAR(Actuals[[#This Row],[Date]])</f>
        <v>2024</v>
      </c>
      <c r="K10995" s="22">
        <f>MONTH(Actuals[[#This Row],[Date]])</f>
        <v>10</v>
      </c>
      <c r="L10995" s="12"/>
    </row>
    <row r="10996" spans="1:12" x14ac:dyDescent="0.3">
      <c r="A10996">
        <v>4</v>
      </c>
      <c r="B10996">
        <v>37197</v>
      </c>
      <c r="C10996">
        <v>1</v>
      </c>
      <c r="D10996">
        <v>66000</v>
      </c>
      <c r="E10996" s="46">
        <v>45597</v>
      </c>
      <c r="F10996">
        <v>-687</v>
      </c>
      <c r="I10996" t="str">
        <f>INDEX(LedgerMapping[[#All],[Level 3]],MATCH(Actuals[[#This Row],[Sub Ledger]],LedgerMapping[[#All],[Sub Ledger]],0))</f>
        <v>Administration</v>
      </c>
      <c r="J10996" s="22">
        <f>YEAR(Actuals[[#This Row],[Date]])</f>
        <v>2024</v>
      </c>
      <c r="K10996" s="22">
        <f>MONTH(Actuals[[#This Row],[Date]])</f>
        <v>11</v>
      </c>
      <c r="L10996" s="12"/>
    </row>
    <row r="10997" spans="1:12" x14ac:dyDescent="0.3">
      <c r="A10997">
        <v>4</v>
      </c>
      <c r="B10997">
        <v>38347</v>
      </c>
      <c r="C10997">
        <v>1</v>
      </c>
      <c r="D10997">
        <v>66000</v>
      </c>
      <c r="E10997" s="46">
        <v>45628</v>
      </c>
      <c r="F10997">
        <v>-743</v>
      </c>
      <c r="I10997" t="str">
        <f>INDEX(LedgerMapping[[#All],[Level 3]],MATCH(Actuals[[#This Row],[Sub Ledger]],LedgerMapping[[#All],[Sub Ledger]],0))</f>
        <v>Administration</v>
      </c>
      <c r="J10997" s="22">
        <f>YEAR(Actuals[[#This Row],[Date]])</f>
        <v>2024</v>
      </c>
      <c r="K10997" s="22">
        <f>MONTH(Actuals[[#This Row],[Date]])</f>
        <v>12</v>
      </c>
      <c r="L10997" s="12"/>
    </row>
    <row r="10998" spans="1:12" x14ac:dyDescent="0.3">
      <c r="A10998">
        <v>4</v>
      </c>
      <c r="B10998">
        <v>200</v>
      </c>
      <c r="C10998">
        <v>1</v>
      </c>
      <c r="D10998">
        <v>67000</v>
      </c>
      <c r="E10998" s="46">
        <v>44562</v>
      </c>
      <c r="F10998">
        <v>-352</v>
      </c>
      <c r="I10998" t="str">
        <f>INDEX(LedgerMapping[[#All],[Level 3]],MATCH(Actuals[[#This Row],[Sub Ledger]],LedgerMapping[[#All],[Sub Ledger]],0))</f>
        <v>Administration</v>
      </c>
      <c r="J10998" s="22">
        <f>YEAR(Actuals[[#This Row],[Date]])</f>
        <v>2022</v>
      </c>
      <c r="K10998" s="22">
        <f>MONTH(Actuals[[#This Row],[Date]])</f>
        <v>1</v>
      </c>
      <c r="L10998" s="12"/>
    </row>
    <row r="10999" spans="1:12" x14ac:dyDescent="0.3">
      <c r="A10999">
        <v>4</v>
      </c>
      <c r="B10999">
        <v>1326</v>
      </c>
      <c r="C10999">
        <v>1</v>
      </c>
      <c r="D10999">
        <v>67000</v>
      </c>
      <c r="E10999" s="46">
        <v>44593</v>
      </c>
      <c r="F10999">
        <v>-429</v>
      </c>
      <c r="I10999" t="str">
        <f>INDEX(LedgerMapping[[#All],[Level 3]],MATCH(Actuals[[#This Row],[Sub Ledger]],LedgerMapping[[#All],[Sub Ledger]],0))</f>
        <v>Administration</v>
      </c>
      <c r="J10999" s="22">
        <f>YEAR(Actuals[[#This Row],[Date]])</f>
        <v>2022</v>
      </c>
      <c r="K10999" s="22">
        <f>MONTH(Actuals[[#This Row],[Date]])</f>
        <v>2</v>
      </c>
      <c r="L10999" s="12"/>
    </row>
    <row r="11000" spans="1:12" x14ac:dyDescent="0.3">
      <c r="A11000">
        <v>4</v>
      </c>
      <c r="B11000">
        <v>2450</v>
      </c>
      <c r="C11000">
        <v>1</v>
      </c>
      <c r="D11000">
        <v>67000</v>
      </c>
      <c r="E11000" s="46">
        <v>44624</v>
      </c>
      <c r="F11000">
        <v>-429</v>
      </c>
      <c r="I11000" t="str">
        <f>INDEX(LedgerMapping[[#All],[Level 3]],MATCH(Actuals[[#This Row],[Sub Ledger]],LedgerMapping[[#All],[Sub Ledger]],0))</f>
        <v>Administration</v>
      </c>
      <c r="J11000" s="22">
        <f>YEAR(Actuals[[#This Row],[Date]])</f>
        <v>2022</v>
      </c>
      <c r="K11000" s="22">
        <f>MONTH(Actuals[[#This Row],[Date]])</f>
        <v>3</v>
      </c>
      <c r="L11000" s="12"/>
    </row>
    <row r="11001" spans="1:12" x14ac:dyDescent="0.3">
      <c r="A11001">
        <v>4</v>
      </c>
      <c r="B11001">
        <v>3568</v>
      </c>
      <c r="C11001">
        <v>1</v>
      </c>
      <c r="D11001">
        <v>67000</v>
      </c>
      <c r="E11001" s="46">
        <v>44654</v>
      </c>
      <c r="F11001">
        <v>-308</v>
      </c>
      <c r="I11001" t="str">
        <f>INDEX(LedgerMapping[[#All],[Level 3]],MATCH(Actuals[[#This Row],[Sub Ledger]],LedgerMapping[[#All],[Sub Ledger]],0))</f>
        <v>Administration</v>
      </c>
      <c r="J11001" s="22">
        <f>YEAR(Actuals[[#This Row],[Date]])</f>
        <v>2022</v>
      </c>
      <c r="K11001" s="22">
        <f>MONTH(Actuals[[#This Row],[Date]])</f>
        <v>4</v>
      </c>
      <c r="L11001" s="12"/>
    </row>
    <row r="11002" spans="1:12" x14ac:dyDescent="0.3">
      <c r="A11002">
        <v>4</v>
      </c>
      <c r="B11002">
        <v>4688</v>
      </c>
      <c r="C11002">
        <v>1</v>
      </c>
      <c r="D11002">
        <v>67000</v>
      </c>
      <c r="E11002" s="46">
        <v>44685</v>
      </c>
      <c r="F11002">
        <v>-336</v>
      </c>
      <c r="I11002" t="str">
        <f>INDEX(LedgerMapping[[#All],[Level 3]],MATCH(Actuals[[#This Row],[Sub Ledger]],LedgerMapping[[#All],[Sub Ledger]],0))</f>
        <v>Administration</v>
      </c>
      <c r="J11002" s="22">
        <f>YEAR(Actuals[[#This Row],[Date]])</f>
        <v>2022</v>
      </c>
      <c r="K11002" s="22">
        <f>MONTH(Actuals[[#This Row],[Date]])</f>
        <v>5</v>
      </c>
      <c r="L11002" s="12"/>
    </row>
    <row r="11003" spans="1:12" x14ac:dyDescent="0.3">
      <c r="A11003">
        <v>4</v>
      </c>
      <c r="B11003">
        <v>5813</v>
      </c>
      <c r="C11003">
        <v>1</v>
      </c>
      <c r="D11003">
        <v>67000</v>
      </c>
      <c r="E11003" s="46">
        <v>44715</v>
      </c>
      <c r="F11003">
        <v>-288</v>
      </c>
      <c r="I11003" t="str">
        <f>INDEX(LedgerMapping[[#All],[Level 3]],MATCH(Actuals[[#This Row],[Sub Ledger]],LedgerMapping[[#All],[Sub Ledger]],0))</f>
        <v>Administration</v>
      </c>
      <c r="J11003" s="22">
        <f>YEAR(Actuals[[#This Row],[Date]])</f>
        <v>2022</v>
      </c>
      <c r="K11003" s="22">
        <f>MONTH(Actuals[[#This Row],[Date]])</f>
        <v>6</v>
      </c>
      <c r="L11003" s="12"/>
    </row>
    <row r="11004" spans="1:12" x14ac:dyDescent="0.3">
      <c r="A11004">
        <v>4</v>
      </c>
      <c r="B11004">
        <v>6938</v>
      </c>
      <c r="C11004">
        <v>1</v>
      </c>
      <c r="D11004">
        <v>67000</v>
      </c>
      <c r="E11004" s="46">
        <v>44746</v>
      </c>
      <c r="F11004">
        <v>-385</v>
      </c>
      <c r="I11004" t="str">
        <f>INDEX(LedgerMapping[[#All],[Level 3]],MATCH(Actuals[[#This Row],[Sub Ledger]],LedgerMapping[[#All],[Sub Ledger]],0))</f>
        <v>Administration</v>
      </c>
      <c r="J11004" s="22">
        <f>YEAR(Actuals[[#This Row],[Date]])</f>
        <v>2022</v>
      </c>
      <c r="K11004" s="22">
        <f>MONTH(Actuals[[#This Row],[Date]])</f>
        <v>7</v>
      </c>
      <c r="L11004" s="12"/>
    </row>
    <row r="11005" spans="1:12" x14ac:dyDescent="0.3">
      <c r="A11005">
        <v>4</v>
      </c>
      <c r="B11005">
        <v>8057</v>
      </c>
      <c r="C11005">
        <v>1</v>
      </c>
      <c r="D11005">
        <v>67000</v>
      </c>
      <c r="E11005" s="46">
        <v>44777</v>
      </c>
      <c r="F11005">
        <v>-408</v>
      </c>
      <c r="I11005" t="str">
        <f>INDEX(LedgerMapping[[#All],[Level 3]],MATCH(Actuals[[#This Row],[Sub Ledger]],LedgerMapping[[#All],[Sub Ledger]],0))</f>
        <v>Administration</v>
      </c>
      <c r="J11005" s="22">
        <f>YEAR(Actuals[[#This Row],[Date]])</f>
        <v>2022</v>
      </c>
      <c r="K11005" s="22">
        <f>MONTH(Actuals[[#This Row],[Date]])</f>
        <v>8</v>
      </c>
      <c r="L11005" s="12"/>
    </row>
    <row r="11006" spans="1:12" x14ac:dyDescent="0.3">
      <c r="A11006">
        <v>4</v>
      </c>
      <c r="B11006">
        <v>9180</v>
      </c>
      <c r="C11006">
        <v>1</v>
      </c>
      <c r="D11006">
        <v>67000</v>
      </c>
      <c r="E11006" s="46">
        <v>44805</v>
      </c>
      <c r="F11006">
        <v>-220</v>
      </c>
      <c r="I11006" t="str">
        <f>INDEX(LedgerMapping[[#All],[Level 3]],MATCH(Actuals[[#This Row],[Sub Ledger]],LedgerMapping[[#All],[Sub Ledger]],0))</f>
        <v>Administration</v>
      </c>
      <c r="J11006" s="22">
        <f>YEAR(Actuals[[#This Row],[Date]])</f>
        <v>2022</v>
      </c>
      <c r="K11006" s="22">
        <f>MONTH(Actuals[[#This Row],[Date]])</f>
        <v>9</v>
      </c>
      <c r="L11006" s="12"/>
    </row>
    <row r="11007" spans="1:12" x14ac:dyDescent="0.3">
      <c r="A11007">
        <v>4</v>
      </c>
      <c r="B11007">
        <v>10296</v>
      </c>
      <c r="C11007">
        <v>1</v>
      </c>
      <c r="D11007">
        <v>67000</v>
      </c>
      <c r="E11007" s="46">
        <v>44836</v>
      </c>
      <c r="F11007">
        <v>-242</v>
      </c>
      <c r="I11007" t="str">
        <f>INDEX(LedgerMapping[[#All],[Level 3]],MATCH(Actuals[[#This Row],[Sub Ledger]],LedgerMapping[[#All],[Sub Ledger]],0))</f>
        <v>Administration</v>
      </c>
      <c r="J11007" s="22">
        <f>YEAR(Actuals[[#This Row],[Date]])</f>
        <v>2022</v>
      </c>
      <c r="K11007" s="22">
        <f>MONTH(Actuals[[#This Row],[Date]])</f>
        <v>10</v>
      </c>
      <c r="L11007" s="12"/>
    </row>
    <row r="11008" spans="1:12" x14ac:dyDescent="0.3">
      <c r="A11008">
        <v>4</v>
      </c>
      <c r="B11008">
        <v>11413</v>
      </c>
      <c r="C11008">
        <v>1</v>
      </c>
      <c r="D11008">
        <v>67000</v>
      </c>
      <c r="E11008" s="46">
        <v>44866</v>
      </c>
      <c r="F11008">
        <v>-396</v>
      </c>
      <c r="I11008" t="str">
        <f>INDEX(LedgerMapping[[#All],[Level 3]],MATCH(Actuals[[#This Row],[Sub Ledger]],LedgerMapping[[#All],[Sub Ledger]],0))</f>
        <v>Administration</v>
      </c>
      <c r="J11008" s="22">
        <f>YEAR(Actuals[[#This Row],[Date]])</f>
        <v>2022</v>
      </c>
      <c r="K11008" s="22">
        <f>MONTH(Actuals[[#This Row],[Date]])</f>
        <v>11</v>
      </c>
      <c r="L11008" s="12"/>
    </row>
    <row r="11009" spans="1:12" x14ac:dyDescent="0.3">
      <c r="A11009">
        <v>4</v>
      </c>
      <c r="B11009">
        <v>12542</v>
      </c>
      <c r="C11009">
        <v>1</v>
      </c>
      <c r="D11009">
        <v>67000</v>
      </c>
      <c r="E11009" s="46">
        <v>44897</v>
      </c>
      <c r="F11009">
        <v>-286</v>
      </c>
      <c r="I11009" t="str">
        <f>INDEX(LedgerMapping[[#All],[Level 3]],MATCH(Actuals[[#This Row],[Sub Ledger]],LedgerMapping[[#All],[Sub Ledger]],0))</f>
        <v>Administration</v>
      </c>
      <c r="J11009" s="22">
        <f>YEAR(Actuals[[#This Row],[Date]])</f>
        <v>2022</v>
      </c>
      <c r="K11009" s="22">
        <f>MONTH(Actuals[[#This Row],[Date]])</f>
        <v>12</v>
      </c>
      <c r="L11009" s="12"/>
    </row>
    <row r="11010" spans="1:12" x14ac:dyDescent="0.3">
      <c r="A11010">
        <v>4</v>
      </c>
      <c r="B11010">
        <v>13618</v>
      </c>
      <c r="C11010">
        <v>1</v>
      </c>
      <c r="D11010">
        <v>67000</v>
      </c>
      <c r="E11010" s="46">
        <v>44927</v>
      </c>
      <c r="F11010">
        <v>-270</v>
      </c>
      <c r="I11010" t="str">
        <f>INDEX(LedgerMapping[[#All],[Level 3]],MATCH(Actuals[[#This Row],[Sub Ledger]],LedgerMapping[[#All],[Sub Ledger]],0))</f>
        <v>Administration</v>
      </c>
      <c r="J11010" s="22">
        <f>YEAR(Actuals[[#This Row],[Date]])</f>
        <v>2023</v>
      </c>
      <c r="K11010" s="22">
        <f>MONTH(Actuals[[#This Row],[Date]])</f>
        <v>1</v>
      </c>
      <c r="L11010" s="12"/>
    </row>
    <row r="11011" spans="1:12" x14ac:dyDescent="0.3">
      <c r="A11011">
        <v>4</v>
      </c>
      <c r="B11011">
        <v>14630</v>
      </c>
      <c r="C11011">
        <v>1</v>
      </c>
      <c r="D11011">
        <v>67000</v>
      </c>
      <c r="E11011" s="46">
        <v>44958</v>
      </c>
      <c r="F11011">
        <v>-203</v>
      </c>
      <c r="I11011" t="str">
        <f>INDEX(LedgerMapping[[#All],[Level 3]],MATCH(Actuals[[#This Row],[Sub Ledger]],LedgerMapping[[#All],[Sub Ledger]],0))</f>
        <v>Administration</v>
      </c>
      <c r="J11011" s="22">
        <f>YEAR(Actuals[[#This Row],[Date]])</f>
        <v>2023</v>
      </c>
      <c r="K11011" s="22">
        <f>MONTH(Actuals[[#This Row],[Date]])</f>
        <v>2</v>
      </c>
      <c r="L11011" s="12"/>
    </row>
    <row r="11012" spans="1:12" x14ac:dyDescent="0.3">
      <c r="A11012">
        <v>4</v>
      </c>
      <c r="B11012">
        <v>15609</v>
      </c>
      <c r="C11012">
        <v>1</v>
      </c>
      <c r="D11012">
        <v>67000</v>
      </c>
      <c r="E11012" s="46">
        <v>44988</v>
      </c>
      <c r="F11012">
        <v>-169</v>
      </c>
      <c r="I11012" t="str">
        <f>INDEX(LedgerMapping[[#All],[Level 3]],MATCH(Actuals[[#This Row],[Sub Ledger]],LedgerMapping[[#All],[Sub Ledger]],0))</f>
        <v>Administration</v>
      </c>
      <c r="J11012" s="22">
        <f>YEAR(Actuals[[#This Row],[Date]])</f>
        <v>2023</v>
      </c>
      <c r="K11012" s="22">
        <f>MONTH(Actuals[[#This Row],[Date]])</f>
        <v>3</v>
      </c>
      <c r="L11012" s="12"/>
    </row>
    <row r="11013" spans="1:12" x14ac:dyDescent="0.3">
      <c r="A11013">
        <v>4</v>
      </c>
      <c r="B11013">
        <v>16641</v>
      </c>
      <c r="C11013">
        <v>1</v>
      </c>
      <c r="D11013">
        <v>67000</v>
      </c>
      <c r="E11013" s="46">
        <v>45018</v>
      </c>
      <c r="F11013">
        <v>-195</v>
      </c>
      <c r="I11013" t="str">
        <f>INDEX(LedgerMapping[[#All],[Level 3]],MATCH(Actuals[[#This Row],[Sub Ledger]],LedgerMapping[[#All],[Sub Ledger]],0))</f>
        <v>Administration</v>
      </c>
      <c r="J11013" s="22">
        <f>YEAR(Actuals[[#This Row],[Date]])</f>
        <v>2023</v>
      </c>
      <c r="K11013" s="22">
        <f>MONTH(Actuals[[#This Row],[Date]])</f>
        <v>4</v>
      </c>
      <c r="L11013" s="12"/>
    </row>
    <row r="11014" spans="1:12" x14ac:dyDescent="0.3">
      <c r="A11014">
        <v>4</v>
      </c>
      <c r="B11014">
        <v>17673</v>
      </c>
      <c r="C11014">
        <v>1</v>
      </c>
      <c r="D11014">
        <v>67000</v>
      </c>
      <c r="E11014" s="46">
        <v>45049</v>
      </c>
      <c r="F11014">
        <v>-321</v>
      </c>
      <c r="I11014" t="str">
        <f>INDEX(LedgerMapping[[#All],[Level 3]],MATCH(Actuals[[#This Row],[Sub Ledger]],LedgerMapping[[#All],[Sub Ledger]],0))</f>
        <v>Administration</v>
      </c>
      <c r="J11014" s="22">
        <f>YEAR(Actuals[[#This Row],[Date]])</f>
        <v>2023</v>
      </c>
      <c r="K11014" s="22">
        <f>MONTH(Actuals[[#This Row],[Date]])</f>
        <v>5</v>
      </c>
      <c r="L11014" s="12"/>
    </row>
    <row r="11015" spans="1:12" x14ac:dyDescent="0.3">
      <c r="A11015">
        <v>4</v>
      </c>
      <c r="B11015">
        <v>18677</v>
      </c>
      <c r="C11015">
        <v>1</v>
      </c>
      <c r="D11015">
        <v>67000</v>
      </c>
      <c r="E11015" s="46">
        <v>45079</v>
      </c>
      <c r="F11015">
        <v>-209</v>
      </c>
      <c r="I11015" t="str">
        <f>INDEX(LedgerMapping[[#All],[Level 3]],MATCH(Actuals[[#This Row],[Sub Ledger]],LedgerMapping[[#All],[Sub Ledger]],0))</f>
        <v>Administration</v>
      </c>
      <c r="J11015" s="22">
        <f>YEAR(Actuals[[#This Row],[Date]])</f>
        <v>2023</v>
      </c>
      <c r="K11015" s="22">
        <f>MONTH(Actuals[[#This Row],[Date]])</f>
        <v>6</v>
      </c>
      <c r="L11015" s="12"/>
    </row>
    <row r="11016" spans="1:12" x14ac:dyDescent="0.3">
      <c r="A11016">
        <v>4</v>
      </c>
      <c r="B11016">
        <v>19705</v>
      </c>
      <c r="C11016">
        <v>1</v>
      </c>
      <c r="D11016">
        <v>67000</v>
      </c>
      <c r="E11016" s="46">
        <v>45110</v>
      </c>
      <c r="F11016">
        <v>-312</v>
      </c>
      <c r="I11016" t="str">
        <f>INDEX(LedgerMapping[[#All],[Level 3]],MATCH(Actuals[[#This Row],[Sub Ledger]],LedgerMapping[[#All],[Sub Ledger]],0))</f>
        <v>Administration</v>
      </c>
      <c r="J11016" s="22">
        <f>YEAR(Actuals[[#This Row],[Date]])</f>
        <v>2023</v>
      </c>
      <c r="K11016" s="22">
        <f>MONTH(Actuals[[#This Row],[Date]])</f>
        <v>7</v>
      </c>
      <c r="L11016" s="12"/>
    </row>
    <row r="11017" spans="1:12" x14ac:dyDescent="0.3">
      <c r="A11017">
        <v>4</v>
      </c>
      <c r="B11017">
        <v>20735</v>
      </c>
      <c r="C11017">
        <v>1</v>
      </c>
      <c r="D11017">
        <v>67000</v>
      </c>
      <c r="E11017" s="46">
        <v>45141</v>
      </c>
      <c r="F11017">
        <v>-255</v>
      </c>
      <c r="I11017" t="str">
        <f>INDEX(LedgerMapping[[#All],[Level 3]],MATCH(Actuals[[#This Row],[Sub Ledger]],LedgerMapping[[#All],[Sub Ledger]],0))</f>
        <v>Administration</v>
      </c>
      <c r="J11017" s="22">
        <f>YEAR(Actuals[[#This Row],[Date]])</f>
        <v>2023</v>
      </c>
      <c r="K11017" s="22">
        <f>MONTH(Actuals[[#This Row],[Date]])</f>
        <v>8</v>
      </c>
      <c r="L11017" s="12"/>
    </row>
    <row r="11018" spans="1:12" x14ac:dyDescent="0.3">
      <c r="A11018">
        <v>4</v>
      </c>
      <c r="B11018">
        <v>21737</v>
      </c>
      <c r="C11018">
        <v>1</v>
      </c>
      <c r="D11018">
        <v>67000</v>
      </c>
      <c r="E11018" s="46">
        <v>45169</v>
      </c>
      <c r="F11018">
        <v>-246</v>
      </c>
      <c r="I11018" t="str">
        <f>INDEX(LedgerMapping[[#All],[Level 3]],MATCH(Actuals[[#This Row],[Sub Ledger]],LedgerMapping[[#All],[Sub Ledger]],0))</f>
        <v>Administration</v>
      </c>
      <c r="J11018" s="22">
        <f>YEAR(Actuals[[#This Row],[Date]])</f>
        <v>2023</v>
      </c>
      <c r="K11018" s="22">
        <f>MONTH(Actuals[[#This Row],[Date]])</f>
        <v>8</v>
      </c>
      <c r="L11018" s="12"/>
    </row>
    <row r="11019" spans="1:12" x14ac:dyDescent="0.3">
      <c r="A11019">
        <v>4</v>
      </c>
      <c r="B11019">
        <v>22713</v>
      </c>
      <c r="C11019">
        <v>1</v>
      </c>
      <c r="D11019">
        <v>67000</v>
      </c>
      <c r="E11019" s="46">
        <v>45200</v>
      </c>
      <c r="F11019">
        <v>-296</v>
      </c>
      <c r="I11019" t="str">
        <f>INDEX(LedgerMapping[[#All],[Level 3]],MATCH(Actuals[[#This Row],[Sub Ledger]],LedgerMapping[[#All],[Sub Ledger]],0))</f>
        <v>Administration</v>
      </c>
      <c r="J11019" s="22">
        <f>YEAR(Actuals[[#This Row],[Date]])</f>
        <v>2023</v>
      </c>
      <c r="K11019" s="22">
        <f>MONTH(Actuals[[#This Row],[Date]])</f>
        <v>10</v>
      </c>
      <c r="L11019" s="12"/>
    </row>
    <row r="11020" spans="1:12" x14ac:dyDescent="0.3">
      <c r="A11020">
        <v>4</v>
      </c>
      <c r="B11020">
        <v>23717</v>
      </c>
      <c r="C11020">
        <v>1</v>
      </c>
      <c r="D11020">
        <v>67000</v>
      </c>
      <c r="E11020" s="46">
        <v>45230</v>
      </c>
      <c r="F11020">
        <v>-254</v>
      </c>
      <c r="I11020" t="str">
        <f>INDEX(LedgerMapping[[#All],[Level 3]],MATCH(Actuals[[#This Row],[Sub Ledger]],LedgerMapping[[#All],[Sub Ledger]],0))</f>
        <v>Administration</v>
      </c>
      <c r="J11020" s="22">
        <f>YEAR(Actuals[[#This Row],[Date]])</f>
        <v>2023</v>
      </c>
      <c r="K11020" s="22">
        <f>MONTH(Actuals[[#This Row],[Date]])</f>
        <v>10</v>
      </c>
      <c r="L11020" s="12"/>
    </row>
    <row r="11021" spans="1:12" x14ac:dyDescent="0.3">
      <c r="A11021">
        <v>4</v>
      </c>
      <c r="B11021">
        <v>24747</v>
      </c>
      <c r="C11021">
        <v>1</v>
      </c>
      <c r="D11021">
        <v>67000</v>
      </c>
      <c r="E11021" s="46">
        <v>45261</v>
      </c>
      <c r="F11021">
        <v>-263</v>
      </c>
      <c r="I11021" t="str">
        <f>INDEX(LedgerMapping[[#All],[Level 3]],MATCH(Actuals[[#This Row],[Sub Ledger]],LedgerMapping[[#All],[Sub Ledger]],0))</f>
        <v>Administration</v>
      </c>
      <c r="J11021" s="22">
        <f>YEAR(Actuals[[#This Row],[Date]])</f>
        <v>2023</v>
      </c>
      <c r="K11021" s="22">
        <f>MONTH(Actuals[[#This Row],[Date]])</f>
        <v>12</v>
      </c>
      <c r="L11021" s="12"/>
    </row>
    <row r="11022" spans="1:12" x14ac:dyDescent="0.3">
      <c r="A11022">
        <v>4</v>
      </c>
      <c r="B11022">
        <v>25808</v>
      </c>
      <c r="C11022">
        <v>1</v>
      </c>
      <c r="D11022">
        <v>67000</v>
      </c>
      <c r="E11022" s="46">
        <v>45291</v>
      </c>
      <c r="F11022">
        <v>-408</v>
      </c>
      <c r="I11022" t="str">
        <f>INDEX(LedgerMapping[[#All],[Level 3]],MATCH(Actuals[[#This Row],[Sub Ledger]],LedgerMapping[[#All],[Sub Ledger]],0))</f>
        <v>Administration</v>
      </c>
      <c r="J11022" s="22">
        <f>YEAR(Actuals[[#This Row],[Date]])</f>
        <v>2023</v>
      </c>
      <c r="K11022" s="22">
        <f>MONTH(Actuals[[#This Row],[Date]])</f>
        <v>12</v>
      </c>
      <c r="L11022" s="12"/>
    </row>
    <row r="11023" spans="1:12" x14ac:dyDescent="0.3">
      <c r="A11023">
        <v>4</v>
      </c>
      <c r="B11023">
        <v>26944</v>
      </c>
      <c r="C11023">
        <v>1</v>
      </c>
      <c r="D11023">
        <v>67000</v>
      </c>
      <c r="E11023" s="46">
        <v>45322</v>
      </c>
      <c r="F11023">
        <v>-684</v>
      </c>
      <c r="I11023" t="str">
        <f>INDEX(LedgerMapping[[#All],[Level 3]],MATCH(Actuals[[#This Row],[Sub Ledger]],LedgerMapping[[#All],[Sub Ledger]],0))</f>
        <v>Administration</v>
      </c>
      <c r="J11023" s="22">
        <f>YEAR(Actuals[[#This Row],[Date]])</f>
        <v>2024</v>
      </c>
      <c r="K11023" s="22">
        <f>MONTH(Actuals[[#This Row],[Date]])</f>
        <v>1</v>
      </c>
      <c r="L11023" s="12"/>
    </row>
    <row r="11024" spans="1:12" x14ac:dyDescent="0.3">
      <c r="A11024">
        <v>4</v>
      </c>
      <c r="B11024">
        <v>28094</v>
      </c>
      <c r="C11024">
        <v>1</v>
      </c>
      <c r="D11024">
        <v>67000</v>
      </c>
      <c r="E11024" s="46">
        <v>45354</v>
      </c>
      <c r="F11024">
        <v>-513</v>
      </c>
      <c r="I11024" t="str">
        <f>INDEX(LedgerMapping[[#All],[Level 3]],MATCH(Actuals[[#This Row],[Sub Ledger]],LedgerMapping[[#All],[Sub Ledger]],0))</f>
        <v>Administration</v>
      </c>
      <c r="J11024" s="22">
        <f>YEAR(Actuals[[#This Row],[Date]])</f>
        <v>2024</v>
      </c>
      <c r="K11024" s="22">
        <f>MONTH(Actuals[[#This Row],[Date]])</f>
        <v>3</v>
      </c>
      <c r="L11024" s="12"/>
    </row>
    <row r="11025" spans="1:12" x14ac:dyDescent="0.3">
      <c r="A11025">
        <v>4</v>
      </c>
      <c r="B11025">
        <v>29247</v>
      </c>
      <c r="C11025">
        <v>1</v>
      </c>
      <c r="D11025">
        <v>67000</v>
      </c>
      <c r="E11025" s="46">
        <v>45384</v>
      </c>
      <c r="F11025">
        <v>-666</v>
      </c>
      <c r="I11025" t="str">
        <f>INDEX(LedgerMapping[[#All],[Level 3]],MATCH(Actuals[[#This Row],[Sub Ledger]],LedgerMapping[[#All],[Sub Ledger]],0))</f>
        <v>Administration</v>
      </c>
      <c r="J11025" s="22">
        <f>YEAR(Actuals[[#This Row],[Date]])</f>
        <v>2024</v>
      </c>
      <c r="K11025" s="22">
        <f>MONTH(Actuals[[#This Row],[Date]])</f>
        <v>4</v>
      </c>
      <c r="L11025" s="12"/>
    </row>
    <row r="11026" spans="1:12" x14ac:dyDescent="0.3">
      <c r="A11026">
        <v>4</v>
      </c>
      <c r="B11026">
        <v>30373</v>
      </c>
      <c r="C11026">
        <v>1</v>
      </c>
      <c r="D11026">
        <v>67000</v>
      </c>
      <c r="E11026" s="46">
        <v>45415</v>
      </c>
      <c r="F11026">
        <v>-399</v>
      </c>
      <c r="I11026" t="str">
        <f>INDEX(LedgerMapping[[#All],[Level 3]],MATCH(Actuals[[#This Row],[Sub Ledger]],LedgerMapping[[#All],[Sub Ledger]],0))</f>
        <v>Administration</v>
      </c>
      <c r="J11026" s="22">
        <f>YEAR(Actuals[[#This Row],[Date]])</f>
        <v>2024</v>
      </c>
      <c r="K11026" s="22">
        <f>MONTH(Actuals[[#This Row],[Date]])</f>
        <v>5</v>
      </c>
      <c r="L11026" s="12"/>
    </row>
    <row r="11027" spans="1:12" x14ac:dyDescent="0.3">
      <c r="A11027">
        <v>4</v>
      </c>
      <c r="B11027">
        <v>31499</v>
      </c>
      <c r="C11027">
        <v>1</v>
      </c>
      <c r="D11027">
        <v>67000</v>
      </c>
      <c r="E11027" s="46">
        <v>45445</v>
      </c>
      <c r="F11027">
        <v>-570</v>
      </c>
      <c r="I11027" t="str">
        <f>INDEX(LedgerMapping[[#All],[Level 3]],MATCH(Actuals[[#This Row],[Sub Ledger]],LedgerMapping[[#All],[Sub Ledger]],0))</f>
        <v>Administration</v>
      </c>
      <c r="J11027" s="22">
        <f>YEAR(Actuals[[#This Row],[Date]])</f>
        <v>2024</v>
      </c>
      <c r="K11027" s="22">
        <f>MONTH(Actuals[[#This Row],[Date]])</f>
        <v>6</v>
      </c>
      <c r="L11027" s="12"/>
    </row>
    <row r="11028" spans="1:12" x14ac:dyDescent="0.3">
      <c r="A11028">
        <v>4</v>
      </c>
      <c r="B11028">
        <v>32623</v>
      </c>
      <c r="C11028">
        <v>1</v>
      </c>
      <c r="D11028">
        <v>67000</v>
      </c>
      <c r="E11028" s="46">
        <v>45476</v>
      </c>
      <c r="F11028">
        <v>-494</v>
      </c>
      <c r="I11028" t="str">
        <f>INDEX(LedgerMapping[[#All],[Level 3]],MATCH(Actuals[[#This Row],[Sub Ledger]],LedgerMapping[[#All],[Sub Ledger]],0))</f>
        <v>Administration</v>
      </c>
      <c r="J11028" s="22">
        <f>YEAR(Actuals[[#This Row],[Date]])</f>
        <v>2024</v>
      </c>
      <c r="K11028" s="22">
        <f>MONTH(Actuals[[#This Row],[Date]])</f>
        <v>7</v>
      </c>
      <c r="L11028" s="12"/>
    </row>
    <row r="11029" spans="1:12" x14ac:dyDescent="0.3">
      <c r="A11029">
        <v>4</v>
      </c>
      <c r="B11029">
        <v>33748</v>
      </c>
      <c r="C11029">
        <v>1</v>
      </c>
      <c r="D11029">
        <v>67000</v>
      </c>
      <c r="E11029" s="46">
        <v>45507</v>
      </c>
      <c r="F11029">
        <v>-432</v>
      </c>
      <c r="I11029" t="str">
        <f>INDEX(LedgerMapping[[#All],[Level 3]],MATCH(Actuals[[#This Row],[Sub Ledger]],LedgerMapping[[#All],[Sub Ledger]],0))</f>
        <v>Administration</v>
      </c>
      <c r="J11029" s="22">
        <f>YEAR(Actuals[[#This Row],[Date]])</f>
        <v>2024</v>
      </c>
      <c r="K11029" s="22">
        <f>MONTH(Actuals[[#This Row],[Date]])</f>
        <v>8</v>
      </c>
      <c r="L11029" s="12"/>
    </row>
    <row r="11030" spans="1:12" x14ac:dyDescent="0.3">
      <c r="A11030">
        <v>4</v>
      </c>
      <c r="B11030">
        <v>34898</v>
      </c>
      <c r="C11030">
        <v>1</v>
      </c>
      <c r="D11030">
        <v>67000</v>
      </c>
      <c r="E11030" s="46">
        <v>45536</v>
      </c>
      <c r="F11030">
        <v>-486</v>
      </c>
      <c r="I11030" t="str">
        <f>INDEX(LedgerMapping[[#All],[Level 3]],MATCH(Actuals[[#This Row],[Sub Ledger]],LedgerMapping[[#All],[Sub Ledger]],0))</f>
        <v>Administration</v>
      </c>
      <c r="J11030" s="22">
        <f>YEAR(Actuals[[#This Row],[Date]])</f>
        <v>2024</v>
      </c>
      <c r="K11030" s="22">
        <f>MONTH(Actuals[[#This Row],[Date]])</f>
        <v>9</v>
      </c>
      <c r="L11030" s="12"/>
    </row>
    <row r="11031" spans="1:12" x14ac:dyDescent="0.3">
      <c r="A11031">
        <v>4</v>
      </c>
      <c r="B11031">
        <v>36049</v>
      </c>
      <c r="C11031">
        <v>1</v>
      </c>
      <c r="D11031">
        <v>67000</v>
      </c>
      <c r="E11031" s="46">
        <v>45567</v>
      </c>
      <c r="F11031">
        <v>-741</v>
      </c>
      <c r="I11031" t="str">
        <f>INDEX(LedgerMapping[[#All],[Level 3]],MATCH(Actuals[[#This Row],[Sub Ledger]],LedgerMapping[[#All],[Sub Ledger]],0))</f>
        <v>Administration</v>
      </c>
      <c r="J11031" s="22">
        <f>YEAR(Actuals[[#This Row],[Date]])</f>
        <v>2024</v>
      </c>
      <c r="K11031" s="22">
        <f>MONTH(Actuals[[#This Row],[Date]])</f>
        <v>10</v>
      </c>
      <c r="L11031" s="12"/>
    </row>
    <row r="11032" spans="1:12" x14ac:dyDescent="0.3">
      <c r="A11032">
        <v>4</v>
      </c>
      <c r="B11032">
        <v>37198</v>
      </c>
      <c r="C11032">
        <v>1</v>
      </c>
      <c r="D11032">
        <v>67000</v>
      </c>
      <c r="E11032" s="46">
        <v>45597</v>
      </c>
      <c r="F11032">
        <v>-378</v>
      </c>
      <c r="I11032" t="str">
        <f>INDEX(LedgerMapping[[#All],[Level 3]],MATCH(Actuals[[#This Row],[Sub Ledger]],LedgerMapping[[#All],[Sub Ledger]],0))</f>
        <v>Administration</v>
      </c>
      <c r="J11032" s="22">
        <f>YEAR(Actuals[[#This Row],[Date]])</f>
        <v>2024</v>
      </c>
      <c r="K11032" s="22">
        <f>MONTH(Actuals[[#This Row],[Date]])</f>
        <v>11</v>
      </c>
      <c r="L11032" s="12"/>
    </row>
    <row r="11033" spans="1:12" x14ac:dyDescent="0.3">
      <c r="A11033">
        <v>4</v>
      </c>
      <c r="B11033">
        <v>38348</v>
      </c>
      <c r="C11033">
        <v>1</v>
      </c>
      <c r="D11033">
        <v>67000</v>
      </c>
      <c r="E11033" s="46">
        <v>45628</v>
      </c>
      <c r="F11033">
        <v>-399</v>
      </c>
      <c r="I11033" t="str">
        <f>INDEX(LedgerMapping[[#All],[Level 3]],MATCH(Actuals[[#This Row],[Sub Ledger]],LedgerMapping[[#All],[Sub Ledger]],0))</f>
        <v>Administration</v>
      </c>
      <c r="J11033" s="22">
        <f>YEAR(Actuals[[#This Row],[Date]])</f>
        <v>2024</v>
      </c>
      <c r="K11033" s="22">
        <f>MONTH(Actuals[[#This Row],[Date]])</f>
        <v>12</v>
      </c>
      <c r="L11033" s="12"/>
    </row>
    <row r="11034" spans="1:12" x14ac:dyDescent="0.3">
      <c r="A11034">
        <v>4</v>
      </c>
      <c r="B11034">
        <v>201</v>
      </c>
      <c r="C11034">
        <v>1</v>
      </c>
      <c r="D11034">
        <v>68000</v>
      </c>
      <c r="E11034" s="46">
        <v>44562</v>
      </c>
      <c r="F11034">
        <v>-264</v>
      </c>
      <c r="I11034" t="str">
        <f>INDEX(LedgerMapping[[#All],[Level 3]],MATCH(Actuals[[#This Row],[Sub Ledger]],LedgerMapping[[#All],[Sub Ledger]],0))</f>
        <v>Administration</v>
      </c>
      <c r="J11034" s="22">
        <f>YEAR(Actuals[[#This Row],[Date]])</f>
        <v>2022</v>
      </c>
      <c r="K11034" s="22">
        <f>MONTH(Actuals[[#This Row],[Date]])</f>
        <v>1</v>
      </c>
      <c r="L11034" s="12"/>
    </row>
    <row r="11035" spans="1:12" x14ac:dyDescent="0.3">
      <c r="A11035">
        <v>4</v>
      </c>
      <c r="B11035">
        <v>1327</v>
      </c>
      <c r="C11035">
        <v>1</v>
      </c>
      <c r="D11035">
        <v>68000</v>
      </c>
      <c r="E11035" s="46">
        <v>44593</v>
      </c>
      <c r="F11035">
        <v>-330</v>
      </c>
      <c r="I11035" t="str">
        <f>INDEX(LedgerMapping[[#All],[Level 3]],MATCH(Actuals[[#This Row],[Sub Ledger]],LedgerMapping[[#All],[Sub Ledger]],0))</f>
        <v>Administration</v>
      </c>
      <c r="J11035" s="22">
        <f>YEAR(Actuals[[#This Row],[Date]])</f>
        <v>2022</v>
      </c>
      <c r="K11035" s="22">
        <f>MONTH(Actuals[[#This Row],[Date]])</f>
        <v>2</v>
      </c>
      <c r="L11035" s="12"/>
    </row>
    <row r="11036" spans="1:12" x14ac:dyDescent="0.3">
      <c r="A11036">
        <v>4</v>
      </c>
      <c r="B11036">
        <v>2451</v>
      </c>
      <c r="C11036">
        <v>1</v>
      </c>
      <c r="D11036">
        <v>68000</v>
      </c>
      <c r="E11036" s="46">
        <v>44624</v>
      </c>
      <c r="F11036">
        <v>-319</v>
      </c>
      <c r="I11036" t="str">
        <f>INDEX(LedgerMapping[[#All],[Level 3]],MATCH(Actuals[[#This Row],[Sub Ledger]],LedgerMapping[[#All],[Sub Ledger]],0))</f>
        <v>Administration</v>
      </c>
      <c r="J11036" s="22">
        <f>YEAR(Actuals[[#This Row],[Date]])</f>
        <v>2022</v>
      </c>
      <c r="K11036" s="22">
        <f>MONTH(Actuals[[#This Row],[Date]])</f>
        <v>3</v>
      </c>
      <c r="L11036" s="12"/>
    </row>
    <row r="11037" spans="1:12" x14ac:dyDescent="0.3">
      <c r="A11037">
        <v>4</v>
      </c>
      <c r="B11037">
        <v>3569</v>
      </c>
      <c r="C11037">
        <v>1</v>
      </c>
      <c r="D11037">
        <v>68000</v>
      </c>
      <c r="E11037" s="46">
        <v>44654</v>
      </c>
      <c r="F11037">
        <v>-231</v>
      </c>
      <c r="I11037" t="str">
        <f>INDEX(LedgerMapping[[#All],[Level 3]],MATCH(Actuals[[#This Row],[Sub Ledger]],LedgerMapping[[#All],[Sub Ledger]],0))</f>
        <v>Administration</v>
      </c>
      <c r="J11037" s="22">
        <f>YEAR(Actuals[[#This Row],[Date]])</f>
        <v>2022</v>
      </c>
      <c r="K11037" s="22">
        <f>MONTH(Actuals[[#This Row],[Date]])</f>
        <v>4</v>
      </c>
      <c r="L11037" s="12"/>
    </row>
    <row r="11038" spans="1:12" x14ac:dyDescent="0.3">
      <c r="A11038">
        <v>4</v>
      </c>
      <c r="B11038">
        <v>4689</v>
      </c>
      <c r="C11038">
        <v>1</v>
      </c>
      <c r="D11038">
        <v>68000</v>
      </c>
      <c r="E11038" s="46">
        <v>44685</v>
      </c>
      <c r="F11038">
        <v>-252</v>
      </c>
      <c r="I11038" t="str">
        <f>INDEX(LedgerMapping[[#All],[Level 3]],MATCH(Actuals[[#This Row],[Sub Ledger]],LedgerMapping[[#All],[Sub Ledger]],0))</f>
        <v>Administration</v>
      </c>
      <c r="J11038" s="22">
        <f>YEAR(Actuals[[#This Row],[Date]])</f>
        <v>2022</v>
      </c>
      <c r="K11038" s="22">
        <f>MONTH(Actuals[[#This Row],[Date]])</f>
        <v>5</v>
      </c>
      <c r="L11038" s="12"/>
    </row>
    <row r="11039" spans="1:12" x14ac:dyDescent="0.3">
      <c r="A11039">
        <v>4</v>
      </c>
      <c r="B11039">
        <v>5816</v>
      </c>
      <c r="C11039">
        <v>1</v>
      </c>
      <c r="D11039">
        <v>68000</v>
      </c>
      <c r="E11039" s="46">
        <v>44715</v>
      </c>
      <c r="F11039">
        <v>-216</v>
      </c>
      <c r="I11039" t="str">
        <f>INDEX(LedgerMapping[[#All],[Level 3]],MATCH(Actuals[[#This Row],[Sub Ledger]],LedgerMapping[[#All],[Sub Ledger]],0))</f>
        <v>Administration</v>
      </c>
      <c r="J11039" s="22">
        <f>YEAR(Actuals[[#This Row],[Date]])</f>
        <v>2022</v>
      </c>
      <c r="K11039" s="22">
        <f>MONTH(Actuals[[#This Row],[Date]])</f>
        <v>6</v>
      </c>
      <c r="L11039" s="12"/>
    </row>
    <row r="11040" spans="1:12" x14ac:dyDescent="0.3">
      <c r="A11040">
        <v>4</v>
      </c>
      <c r="B11040">
        <v>6940</v>
      </c>
      <c r="C11040">
        <v>1</v>
      </c>
      <c r="D11040">
        <v>68000</v>
      </c>
      <c r="E11040" s="46">
        <v>44746</v>
      </c>
      <c r="F11040">
        <v>-286</v>
      </c>
      <c r="I11040" t="str">
        <f>INDEX(LedgerMapping[[#All],[Level 3]],MATCH(Actuals[[#This Row],[Sub Ledger]],LedgerMapping[[#All],[Sub Ledger]],0))</f>
        <v>Administration</v>
      </c>
      <c r="J11040" s="22">
        <f>YEAR(Actuals[[#This Row],[Date]])</f>
        <v>2022</v>
      </c>
      <c r="K11040" s="22">
        <f>MONTH(Actuals[[#This Row],[Date]])</f>
        <v>7</v>
      </c>
      <c r="L11040" s="12"/>
    </row>
    <row r="11041" spans="1:12" x14ac:dyDescent="0.3">
      <c r="A11041">
        <v>4</v>
      </c>
      <c r="B11041">
        <v>8060</v>
      </c>
      <c r="C11041">
        <v>1</v>
      </c>
      <c r="D11041">
        <v>68000</v>
      </c>
      <c r="E11041" s="46">
        <v>44777</v>
      </c>
      <c r="F11041">
        <v>-300</v>
      </c>
      <c r="I11041" t="str">
        <f>INDEX(LedgerMapping[[#All],[Level 3]],MATCH(Actuals[[#This Row],[Sub Ledger]],LedgerMapping[[#All],[Sub Ledger]],0))</f>
        <v>Administration</v>
      </c>
      <c r="J11041" s="22">
        <f>YEAR(Actuals[[#This Row],[Date]])</f>
        <v>2022</v>
      </c>
      <c r="K11041" s="22">
        <f>MONTH(Actuals[[#This Row],[Date]])</f>
        <v>8</v>
      </c>
      <c r="L11041" s="12"/>
    </row>
    <row r="11042" spans="1:12" x14ac:dyDescent="0.3">
      <c r="A11042">
        <v>4</v>
      </c>
      <c r="B11042">
        <v>9181</v>
      </c>
      <c r="C11042">
        <v>1</v>
      </c>
      <c r="D11042">
        <v>68000</v>
      </c>
      <c r="E11042" s="46">
        <v>44805</v>
      </c>
      <c r="F11042">
        <v>-165</v>
      </c>
      <c r="I11042" t="str">
        <f>INDEX(LedgerMapping[[#All],[Level 3]],MATCH(Actuals[[#This Row],[Sub Ledger]],LedgerMapping[[#All],[Sub Ledger]],0))</f>
        <v>Administration</v>
      </c>
      <c r="J11042" s="22">
        <f>YEAR(Actuals[[#This Row],[Date]])</f>
        <v>2022</v>
      </c>
      <c r="K11042" s="22">
        <f>MONTH(Actuals[[#This Row],[Date]])</f>
        <v>9</v>
      </c>
      <c r="L11042" s="12"/>
    </row>
    <row r="11043" spans="1:12" x14ac:dyDescent="0.3">
      <c r="A11043">
        <v>4</v>
      </c>
      <c r="B11043">
        <v>10298</v>
      </c>
      <c r="C11043">
        <v>1</v>
      </c>
      <c r="D11043">
        <v>68000</v>
      </c>
      <c r="E11043" s="46">
        <v>44836</v>
      </c>
      <c r="F11043">
        <v>-187</v>
      </c>
      <c r="I11043" t="str">
        <f>INDEX(LedgerMapping[[#All],[Level 3]],MATCH(Actuals[[#This Row],[Sub Ledger]],LedgerMapping[[#All],[Sub Ledger]],0))</f>
        <v>Administration</v>
      </c>
      <c r="J11043" s="22">
        <f>YEAR(Actuals[[#This Row],[Date]])</f>
        <v>2022</v>
      </c>
      <c r="K11043" s="22">
        <f>MONTH(Actuals[[#This Row],[Date]])</f>
        <v>10</v>
      </c>
      <c r="L11043" s="12"/>
    </row>
    <row r="11044" spans="1:12" x14ac:dyDescent="0.3">
      <c r="A11044">
        <v>4</v>
      </c>
      <c r="B11044">
        <v>11416</v>
      </c>
      <c r="C11044">
        <v>1</v>
      </c>
      <c r="D11044">
        <v>68000</v>
      </c>
      <c r="E11044" s="46">
        <v>44866</v>
      </c>
      <c r="F11044">
        <v>-297</v>
      </c>
      <c r="I11044" t="str">
        <f>INDEX(LedgerMapping[[#All],[Level 3]],MATCH(Actuals[[#This Row],[Sub Ledger]],LedgerMapping[[#All],[Sub Ledger]],0))</f>
        <v>Administration</v>
      </c>
      <c r="J11044" s="22">
        <f>YEAR(Actuals[[#This Row],[Date]])</f>
        <v>2022</v>
      </c>
      <c r="K11044" s="22">
        <f>MONTH(Actuals[[#This Row],[Date]])</f>
        <v>11</v>
      </c>
      <c r="L11044" s="12"/>
    </row>
    <row r="11045" spans="1:12" x14ac:dyDescent="0.3">
      <c r="A11045">
        <v>4</v>
      </c>
      <c r="B11045">
        <v>12543</v>
      </c>
      <c r="C11045">
        <v>1</v>
      </c>
      <c r="D11045">
        <v>68000</v>
      </c>
      <c r="E11045" s="46">
        <v>44897</v>
      </c>
      <c r="F11045">
        <v>-220</v>
      </c>
      <c r="I11045" t="str">
        <f>INDEX(LedgerMapping[[#All],[Level 3]],MATCH(Actuals[[#This Row],[Sub Ledger]],LedgerMapping[[#All],[Sub Ledger]],0))</f>
        <v>Administration</v>
      </c>
      <c r="J11045" s="22">
        <f>YEAR(Actuals[[#This Row],[Date]])</f>
        <v>2022</v>
      </c>
      <c r="K11045" s="22">
        <f>MONTH(Actuals[[#This Row],[Date]])</f>
        <v>12</v>
      </c>
      <c r="L11045" s="12"/>
    </row>
    <row r="11046" spans="1:12" x14ac:dyDescent="0.3">
      <c r="A11046">
        <v>4</v>
      </c>
      <c r="B11046">
        <v>13619</v>
      </c>
      <c r="C11046">
        <v>1</v>
      </c>
      <c r="D11046">
        <v>68000</v>
      </c>
      <c r="E11046" s="46">
        <v>44927</v>
      </c>
      <c r="F11046">
        <v>-203</v>
      </c>
      <c r="I11046" t="str">
        <f>INDEX(LedgerMapping[[#All],[Level 3]],MATCH(Actuals[[#This Row],[Sub Ledger]],LedgerMapping[[#All],[Sub Ledger]],0))</f>
        <v>Administration</v>
      </c>
      <c r="J11046" s="22">
        <f>YEAR(Actuals[[#This Row],[Date]])</f>
        <v>2023</v>
      </c>
      <c r="K11046" s="22">
        <f>MONTH(Actuals[[#This Row],[Date]])</f>
        <v>1</v>
      </c>
      <c r="L11046" s="12"/>
    </row>
    <row r="11047" spans="1:12" x14ac:dyDescent="0.3">
      <c r="A11047">
        <v>4</v>
      </c>
      <c r="B11047">
        <v>14631</v>
      </c>
      <c r="C11047">
        <v>1</v>
      </c>
      <c r="D11047">
        <v>68000</v>
      </c>
      <c r="E11047" s="46">
        <v>44958</v>
      </c>
      <c r="F11047">
        <v>-152</v>
      </c>
      <c r="I11047" t="str">
        <f>INDEX(LedgerMapping[[#All],[Level 3]],MATCH(Actuals[[#This Row],[Sub Ledger]],LedgerMapping[[#All],[Sub Ledger]],0))</f>
        <v>Administration</v>
      </c>
      <c r="J11047" s="22">
        <f>YEAR(Actuals[[#This Row],[Date]])</f>
        <v>2023</v>
      </c>
      <c r="K11047" s="22">
        <f>MONTH(Actuals[[#This Row],[Date]])</f>
        <v>2</v>
      </c>
      <c r="L11047" s="12"/>
    </row>
    <row r="11048" spans="1:12" x14ac:dyDescent="0.3">
      <c r="A11048">
        <v>4</v>
      </c>
      <c r="B11048">
        <v>15610</v>
      </c>
      <c r="C11048">
        <v>1</v>
      </c>
      <c r="D11048">
        <v>68000</v>
      </c>
      <c r="E11048" s="46">
        <v>44988</v>
      </c>
      <c r="F11048">
        <v>-127</v>
      </c>
      <c r="I11048" t="str">
        <f>INDEX(LedgerMapping[[#All],[Level 3]],MATCH(Actuals[[#This Row],[Sub Ledger]],LedgerMapping[[#All],[Sub Ledger]],0))</f>
        <v>Administration</v>
      </c>
      <c r="J11048" s="22">
        <f>YEAR(Actuals[[#This Row],[Date]])</f>
        <v>2023</v>
      </c>
      <c r="K11048" s="22">
        <f>MONTH(Actuals[[#This Row],[Date]])</f>
        <v>3</v>
      </c>
      <c r="L11048" s="12"/>
    </row>
    <row r="11049" spans="1:12" x14ac:dyDescent="0.3">
      <c r="A11049">
        <v>4</v>
      </c>
      <c r="B11049">
        <v>16642</v>
      </c>
      <c r="C11049">
        <v>1</v>
      </c>
      <c r="D11049">
        <v>68000</v>
      </c>
      <c r="E11049" s="46">
        <v>45018</v>
      </c>
      <c r="F11049">
        <v>-146</v>
      </c>
      <c r="I11049" t="str">
        <f>INDEX(LedgerMapping[[#All],[Level 3]],MATCH(Actuals[[#This Row],[Sub Ledger]],LedgerMapping[[#All],[Sub Ledger]],0))</f>
        <v>Administration</v>
      </c>
      <c r="J11049" s="22">
        <f>YEAR(Actuals[[#This Row],[Date]])</f>
        <v>2023</v>
      </c>
      <c r="K11049" s="22">
        <f>MONTH(Actuals[[#This Row],[Date]])</f>
        <v>4</v>
      </c>
      <c r="L11049" s="12"/>
    </row>
    <row r="11050" spans="1:12" x14ac:dyDescent="0.3">
      <c r="A11050">
        <v>4</v>
      </c>
      <c r="B11050">
        <v>17674</v>
      </c>
      <c r="C11050">
        <v>1</v>
      </c>
      <c r="D11050">
        <v>68000</v>
      </c>
      <c r="E11050" s="46">
        <v>45049</v>
      </c>
      <c r="F11050">
        <v>-245</v>
      </c>
      <c r="I11050" t="str">
        <f>INDEX(LedgerMapping[[#All],[Level 3]],MATCH(Actuals[[#This Row],[Sub Ledger]],LedgerMapping[[#All],[Sub Ledger]],0))</f>
        <v>Administration</v>
      </c>
      <c r="J11050" s="22">
        <f>YEAR(Actuals[[#This Row],[Date]])</f>
        <v>2023</v>
      </c>
      <c r="K11050" s="22">
        <f>MONTH(Actuals[[#This Row],[Date]])</f>
        <v>5</v>
      </c>
      <c r="L11050" s="12"/>
    </row>
    <row r="11051" spans="1:12" x14ac:dyDescent="0.3">
      <c r="A11051">
        <v>4</v>
      </c>
      <c r="B11051">
        <v>18678</v>
      </c>
      <c r="C11051">
        <v>1</v>
      </c>
      <c r="D11051">
        <v>68000</v>
      </c>
      <c r="E11051" s="46">
        <v>45079</v>
      </c>
      <c r="F11051">
        <v>-155</v>
      </c>
      <c r="I11051" t="str">
        <f>INDEX(LedgerMapping[[#All],[Level 3]],MATCH(Actuals[[#This Row],[Sub Ledger]],LedgerMapping[[#All],[Sub Ledger]],0))</f>
        <v>Administration</v>
      </c>
      <c r="J11051" s="22">
        <f>YEAR(Actuals[[#This Row],[Date]])</f>
        <v>2023</v>
      </c>
      <c r="K11051" s="22">
        <f>MONTH(Actuals[[#This Row],[Date]])</f>
        <v>6</v>
      </c>
      <c r="L11051" s="12"/>
    </row>
    <row r="11052" spans="1:12" x14ac:dyDescent="0.3">
      <c r="A11052">
        <v>4</v>
      </c>
      <c r="B11052">
        <v>19706</v>
      </c>
      <c r="C11052">
        <v>1</v>
      </c>
      <c r="D11052">
        <v>68000</v>
      </c>
      <c r="E11052" s="46">
        <v>45110</v>
      </c>
      <c r="F11052">
        <v>-234</v>
      </c>
      <c r="I11052" t="str">
        <f>INDEX(LedgerMapping[[#All],[Level 3]],MATCH(Actuals[[#This Row],[Sub Ledger]],LedgerMapping[[#All],[Sub Ledger]],0))</f>
        <v>Administration</v>
      </c>
      <c r="J11052" s="22">
        <f>YEAR(Actuals[[#This Row],[Date]])</f>
        <v>2023</v>
      </c>
      <c r="K11052" s="22">
        <f>MONTH(Actuals[[#This Row],[Date]])</f>
        <v>7</v>
      </c>
      <c r="L11052" s="12"/>
    </row>
    <row r="11053" spans="1:12" x14ac:dyDescent="0.3">
      <c r="A11053">
        <v>4</v>
      </c>
      <c r="B11053">
        <v>20736</v>
      </c>
      <c r="C11053">
        <v>1</v>
      </c>
      <c r="D11053">
        <v>68000</v>
      </c>
      <c r="E11053" s="46">
        <v>45141</v>
      </c>
      <c r="F11053">
        <v>-191</v>
      </c>
      <c r="I11053" t="str">
        <f>INDEX(LedgerMapping[[#All],[Level 3]],MATCH(Actuals[[#This Row],[Sub Ledger]],LedgerMapping[[#All],[Sub Ledger]],0))</f>
        <v>Administration</v>
      </c>
      <c r="J11053" s="22">
        <f>YEAR(Actuals[[#This Row],[Date]])</f>
        <v>2023</v>
      </c>
      <c r="K11053" s="22">
        <f>MONTH(Actuals[[#This Row],[Date]])</f>
        <v>8</v>
      </c>
      <c r="L11053" s="12"/>
    </row>
    <row r="11054" spans="1:12" x14ac:dyDescent="0.3">
      <c r="A11054">
        <v>4</v>
      </c>
      <c r="B11054">
        <v>21738</v>
      </c>
      <c r="C11054">
        <v>1</v>
      </c>
      <c r="D11054">
        <v>68000</v>
      </c>
      <c r="E11054" s="46">
        <v>45169</v>
      </c>
      <c r="F11054">
        <v>-182</v>
      </c>
      <c r="I11054" t="str">
        <f>INDEX(LedgerMapping[[#All],[Level 3]],MATCH(Actuals[[#This Row],[Sub Ledger]],LedgerMapping[[#All],[Sub Ledger]],0))</f>
        <v>Administration</v>
      </c>
      <c r="J11054" s="22">
        <f>YEAR(Actuals[[#This Row],[Date]])</f>
        <v>2023</v>
      </c>
      <c r="K11054" s="22">
        <f>MONTH(Actuals[[#This Row],[Date]])</f>
        <v>8</v>
      </c>
      <c r="L11054" s="12"/>
    </row>
    <row r="11055" spans="1:12" x14ac:dyDescent="0.3">
      <c r="A11055">
        <v>4</v>
      </c>
      <c r="B11055">
        <v>22714</v>
      </c>
      <c r="C11055">
        <v>1</v>
      </c>
      <c r="D11055">
        <v>68000</v>
      </c>
      <c r="E11055" s="46">
        <v>45200</v>
      </c>
      <c r="F11055">
        <v>-220</v>
      </c>
      <c r="I11055" t="str">
        <f>INDEX(LedgerMapping[[#All],[Level 3]],MATCH(Actuals[[#This Row],[Sub Ledger]],LedgerMapping[[#All],[Sub Ledger]],0))</f>
        <v>Administration</v>
      </c>
      <c r="J11055" s="22">
        <f>YEAR(Actuals[[#This Row],[Date]])</f>
        <v>2023</v>
      </c>
      <c r="K11055" s="22">
        <f>MONTH(Actuals[[#This Row],[Date]])</f>
        <v>10</v>
      </c>
      <c r="L11055" s="12"/>
    </row>
    <row r="11056" spans="1:12" x14ac:dyDescent="0.3">
      <c r="A11056">
        <v>4</v>
      </c>
      <c r="B11056">
        <v>23718</v>
      </c>
      <c r="C11056">
        <v>1</v>
      </c>
      <c r="D11056">
        <v>68000</v>
      </c>
      <c r="E11056" s="46">
        <v>45230</v>
      </c>
      <c r="F11056">
        <v>-195</v>
      </c>
      <c r="I11056" t="str">
        <f>INDEX(LedgerMapping[[#All],[Level 3]],MATCH(Actuals[[#This Row],[Sub Ledger]],LedgerMapping[[#All],[Sub Ledger]],0))</f>
        <v>Administration</v>
      </c>
      <c r="J11056" s="22">
        <f>YEAR(Actuals[[#This Row],[Date]])</f>
        <v>2023</v>
      </c>
      <c r="K11056" s="22">
        <f>MONTH(Actuals[[#This Row],[Date]])</f>
        <v>10</v>
      </c>
      <c r="L11056" s="12"/>
    </row>
    <row r="11057" spans="1:12" x14ac:dyDescent="0.3">
      <c r="A11057">
        <v>4</v>
      </c>
      <c r="B11057">
        <v>24748</v>
      </c>
      <c r="C11057">
        <v>1</v>
      </c>
      <c r="D11057">
        <v>68000</v>
      </c>
      <c r="E11057" s="46">
        <v>45261</v>
      </c>
      <c r="F11057">
        <v>-195</v>
      </c>
      <c r="I11057" t="str">
        <f>INDEX(LedgerMapping[[#All],[Level 3]],MATCH(Actuals[[#This Row],[Sub Ledger]],LedgerMapping[[#All],[Sub Ledger]],0))</f>
        <v>Administration</v>
      </c>
      <c r="J11057" s="22">
        <f>YEAR(Actuals[[#This Row],[Date]])</f>
        <v>2023</v>
      </c>
      <c r="K11057" s="22">
        <f>MONTH(Actuals[[#This Row],[Date]])</f>
        <v>12</v>
      </c>
      <c r="L11057" s="12"/>
    </row>
    <row r="11058" spans="1:12" x14ac:dyDescent="0.3">
      <c r="A11058">
        <v>4</v>
      </c>
      <c r="B11058">
        <v>25809</v>
      </c>
      <c r="C11058">
        <v>1</v>
      </c>
      <c r="D11058">
        <v>68000</v>
      </c>
      <c r="E11058" s="46">
        <v>45291</v>
      </c>
      <c r="F11058">
        <v>-309</v>
      </c>
      <c r="I11058" t="str">
        <f>INDEX(LedgerMapping[[#All],[Level 3]],MATCH(Actuals[[#This Row],[Sub Ledger]],LedgerMapping[[#All],[Sub Ledger]],0))</f>
        <v>Administration</v>
      </c>
      <c r="J11058" s="22">
        <f>YEAR(Actuals[[#This Row],[Date]])</f>
        <v>2023</v>
      </c>
      <c r="K11058" s="22">
        <f>MONTH(Actuals[[#This Row],[Date]])</f>
        <v>12</v>
      </c>
      <c r="L11058" s="12"/>
    </row>
    <row r="11059" spans="1:12" x14ac:dyDescent="0.3">
      <c r="A11059">
        <v>4</v>
      </c>
      <c r="B11059">
        <v>26945</v>
      </c>
      <c r="C11059">
        <v>1</v>
      </c>
      <c r="D11059">
        <v>68000</v>
      </c>
      <c r="E11059" s="46">
        <v>45322</v>
      </c>
      <c r="F11059">
        <v>-522</v>
      </c>
      <c r="I11059" t="str">
        <f>INDEX(LedgerMapping[[#All],[Level 3]],MATCH(Actuals[[#This Row],[Sub Ledger]],LedgerMapping[[#All],[Sub Ledger]],0))</f>
        <v>Administration</v>
      </c>
      <c r="J11059" s="22">
        <f>YEAR(Actuals[[#This Row],[Date]])</f>
        <v>2024</v>
      </c>
      <c r="K11059" s="22">
        <f>MONTH(Actuals[[#This Row],[Date]])</f>
        <v>1</v>
      </c>
      <c r="L11059" s="12"/>
    </row>
    <row r="11060" spans="1:12" x14ac:dyDescent="0.3">
      <c r="A11060">
        <v>4</v>
      </c>
      <c r="B11060">
        <v>28095</v>
      </c>
      <c r="C11060">
        <v>1</v>
      </c>
      <c r="D11060">
        <v>68000</v>
      </c>
      <c r="E11060" s="46">
        <v>45354</v>
      </c>
      <c r="F11060">
        <v>-380</v>
      </c>
      <c r="I11060" t="str">
        <f>INDEX(LedgerMapping[[#All],[Level 3]],MATCH(Actuals[[#This Row],[Sub Ledger]],LedgerMapping[[#All],[Sub Ledger]],0))</f>
        <v>Administration</v>
      </c>
      <c r="J11060" s="22">
        <f>YEAR(Actuals[[#This Row],[Date]])</f>
        <v>2024</v>
      </c>
      <c r="K11060" s="22">
        <f>MONTH(Actuals[[#This Row],[Date]])</f>
        <v>3</v>
      </c>
      <c r="L11060" s="12"/>
    </row>
    <row r="11061" spans="1:12" x14ac:dyDescent="0.3">
      <c r="A11061">
        <v>4</v>
      </c>
      <c r="B11061">
        <v>29248</v>
      </c>
      <c r="C11061">
        <v>1</v>
      </c>
      <c r="D11061">
        <v>68000</v>
      </c>
      <c r="E11061" s="46">
        <v>45384</v>
      </c>
      <c r="F11061">
        <v>-486</v>
      </c>
      <c r="I11061" t="str">
        <f>INDEX(LedgerMapping[[#All],[Level 3]],MATCH(Actuals[[#This Row],[Sub Ledger]],LedgerMapping[[#All],[Sub Ledger]],0))</f>
        <v>Administration</v>
      </c>
      <c r="J11061" s="22">
        <f>YEAR(Actuals[[#This Row],[Date]])</f>
        <v>2024</v>
      </c>
      <c r="K11061" s="22">
        <f>MONTH(Actuals[[#This Row],[Date]])</f>
        <v>4</v>
      </c>
      <c r="L11061" s="12"/>
    </row>
    <row r="11062" spans="1:12" x14ac:dyDescent="0.3">
      <c r="A11062">
        <v>4</v>
      </c>
      <c r="B11062">
        <v>30374</v>
      </c>
      <c r="C11062">
        <v>1</v>
      </c>
      <c r="D11062">
        <v>68000</v>
      </c>
      <c r="E11062" s="46">
        <v>45415</v>
      </c>
      <c r="F11062">
        <v>-304</v>
      </c>
      <c r="I11062" t="str">
        <f>INDEX(LedgerMapping[[#All],[Level 3]],MATCH(Actuals[[#This Row],[Sub Ledger]],LedgerMapping[[#All],[Sub Ledger]],0))</f>
        <v>Administration</v>
      </c>
      <c r="J11062" s="22">
        <f>YEAR(Actuals[[#This Row],[Date]])</f>
        <v>2024</v>
      </c>
      <c r="K11062" s="22">
        <f>MONTH(Actuals[[#This Row],[Date]])</f>
        <v>5</v>
      </c>
      <c r="L11062" s="12"/>
    </row>
    <row r="11063" spans="1:12" x14ac:dyDescent="0.3">
      <c r="A11063">
        <v>4</v>
      </c>
      <c r="B11063">
        <v>31500</v>
      </c>
      <c r="C11063">
        <v>1</v>
      </c>
      <c r="D11063">
        <v>68000</v>
      </c>
      <c r="E11063" s="46">
        <v>45445</v>
      </c>
      <c r="F11063">
        <v>-437</v>
      </c>
      <c r="I11063" t="str">
        <f>INDEX(LedgerMapping[[#All],[Level 3]],MATCH(Actuals[[#This Row],[Sub Ledger]],LedgerMapping[[#All],[Sub Ledger]],0))</f>
        <v>Administration</v>
      </c>
      <c r="J11063" s="22">
        <f>YEAR(Actuals[[#This Row],[Date]])</f>
        <v>2024</v>
      </c>
      <c r="K11063" s="22">
        <f>MONTH(Actuals[[#This Row],[Date]])</f>
        <v>6</v>
      </c>
      <c r="L11063" s="12"/>
    </row>
    <row r="11064" spans="1:12" x14ac:dyDescent="0.3">
      <c r="A11064">
        <v>4</v>
      </c>
      <c r="B11064">
        <v>32624</v>
      </c>
      <c r="C11064">
        <v>1</v>
      </c>
      <c r="D11064">
        <v>68000</v>
      </c>
      <c r="E11064" s="46">
        <v>45476</v>
      </c>
      <c r="F11064">
        <v>-380</v>
      </c>
      <c r="I11064" t="str">
        <f>INDEX(LedgerMapping[[#All],[Level 3]],MATCH(Actuals[[#This Row],[Sub Ledger]],LedgerMapping[[#All],[Sub Ledger]],0))</f>
        <v>Administration</v>
      </c>
      <c r="J11064" s="22">
        <f>YEAR(Actuals[[#This Row],[Date]])</f>
        <v>2024</v>
      </c>
      <c r="K11064" s="22">
        <f>MONTH(Actuals[[#This Row],[Date]])</f>
        <v>7</v>
      </c>
      <c r="L11064" s="12"/>
    </row>
    <row r="11065" spans="1:12" x14ac:dyDescent="0.3">
      <c r="A11065">
        <v>4</v>
      </c>
      <c r="B11065">
        <v>33749</v>
      </c>
      <c r="C11065">
        <v>1</v>
      </c>
      <c r="D11065">
        <v>68000</v>
      </c>
      <c r="E11065" s="46">
        <v>45507</v>
      </c>
      <c r="F11065">
        <v>-324</v>
      </c>
      <c r="I11065" t="str">
        <f>INDEX(LedgerMapping[[#All],[Level 3]],MATCH(Actuals[[#This Row],[Sub Ledger]],LedgerMapping[[#All],[Sub Ledger]],0))</f>
        <v>Administration</v>
      </c>
      <c r="J11065" s="22">
        <f>YEAR(Actuals[[#This Row],[Date]])</f>
        <v>2024</v>
      </c>
      <c r="K11065" s="22">
        <f>MONTH(Actuals[[#This Row],[Date]])</f>
        <v>8</v>
      </c>
      <c r="L11065" s="12"/>
    </row>
    <row r="11066" spans="1:12" x14ac:dyDescent="0.3">
      <c r="A11066">
        <v>4</v>
      </c>
      <c r="B11066">
        <v>34899</v>
      </c>
      <c r="C11066">
        <v>1</v>
      </c>
      <c r="D11066">
        <v>68000</v>
      </c>
      <c r="E11066" s="46">
        <v>45536</v>
      </c>
      <c r="F11066">
        <v>-360</v>
      </c>
      <c r="I11066" t="str">
        <f>INDEX(LedgerMapping[[#All],[Level 3]],MATCH(Actuals[[#This Row],[Sub Ledger]],LedgerMapping[[#All],[Sub Ledger]],0))</f>
        <v>Administration</v>
      </c>
      <c r="J11066" s="22">
        <f>YEAR(Actuals[[#This Row],[Date]])</f>
        <v>2024</v>
      </c>
      <c r="K11066" s="22">
        <f>MONTH(Actuals[[#This Row],[Date]])</f>
        <v>9</v>
      </c>
      <c r="L11066" s="12"/>
    </row>
    <row r="11067" spans="1:12" x14ac:dyDescent="0.3">
      <c r="A11067">
        <v>4</v>
      </c>
      <c r="B11067">
        <v>36050</v>
      </c>
      <c r="C11067">
        <v>1</v>
      </c>
      <c r="D11067">
        <v>68000</v>
      </c>
      <c r="E11067" s="46">
        <v>45567</v>
      </c>
      <c r="F11067">
        <v>-551</v>
      </c>
      <c r="I11067" t="str">
        <f>INDEX(LedgerMapping[[#All],[Level 3]],MATCH(Actuals[[#This Row],[Sub Ledger]],LedgerMapping[[#All],[Sub Ledger]],0))</f>
        <v>Administration</v>
      </c>
      <c r="J11067" s="22">
        <f>YEAR(Actuals[[#This Row],[Date]])</f>
        <v>2024</v>
      </c>
      <c r="K11067" s="22">
        <f>MONTH(Actuals[[#This Row],[Date]])</f>
        <v>10</v>
      </c>
      <c r="L11067" s="12"/>
    </row>
    <row r="11068" spans="1:12" x14ac:dyDescent="0.3">
      <c r="A11068">
        <v>4</v>
      </c>
      <c r="B11068">
        <v>37199</v>
      </c>
      <c r="C11068">
        <v>1</v>
      </c>
      <c r="D11068">
        <v>68000</v>
      </c>
      <c r="E11068" s="46">
        <v>45597</v>
      </c>
      <c r="F11068">
        <v>-270</v>
      </c>
      <c r="I11068" t="str">
        <f>INDEX(LedgerMapping[[#All],[Level 3]],MATCH(Actuals[[#This Row],[Sub Ledger]],LedgerMapping[[#All],[Sub Ledger]],0))</f>
        <v>Administration</v>
      </c>
      <c r="J11068" s="22">
        <f>YEAR(Actuals[[#This Row],[Date]])</f>
        <v>2024</v>
      </c>
      <c r="K11068" s="22">
        <f>MONTH(Actuals[[#This Row],[Date]])</f>
        <v>11</v>
      </c>
      <c r="L11068" s="12"/>
    </row>
    <row r="11069" spans="1:12" x14ac:dyDescent="0.3">
      <c r="A11069">
        <v>4</v>
      </c>
      <c r="B11069">
        <v>38349</v>
      </c>
      <c r="C11069">
        <v>1</v>
      </c>
      <c r="D11069">
        <v>68000</v>
      </c>
      <c r="E11069" s="46">
        <v>45628</v>
      </c>
      <c r="F11069">
        <v>-285</v>
      </c>
      <c r="I11069" t="str">
        <f>INDEX(LedgerMapping[[#All],[Level 3]],MATCH(Actuals[[#This Row],[Sub Ledger]],LedgerMapping[[#All],[Sub Ledger]],0))</f>
        <v>Administration</v>
      </c>
      <c r="J11069" s="22">
        <f>YEAR(Actuals[[#This Row],[Date]])</f>
        <v>2024</v>
      </c>
      <c r="K11069" s="22">
        <f>MONTH(Actuals[[#This Row],[Date]])</f>
        <v>12</v>
      </c>
      <c r="L11069" s="12"/>
    </row>
    <row r="11070" spans="1:12" x14ac:dyDescent="0.3">
      <c r="A11070">
        <v>4</v>
      </c>
      <c r="B11070">
        <v>203</v>
      </c>
      <c r="C11070">
        <v>1</v>
      </c>
      <c r="D11070">
        <v>69000</v>
      </c>
      <c r="E11070" s="46">
        <v>44562</v>
      </c>
      <c r="F11070">
        <v>-77</v>
      </c>
      <c r="I11070" t="str">
        <f>INDEX(LedgerMapping[[#All],[Level 3]],MATCH(Actuals[[#This Row],[Sub Ledger]],LedgerMapping[[#All],[Sub Ledger]],0))</f>
        <v>Administration</v>
      </c>
      <c r="J11070" s="22">
        <f>YEAR(Actuals[[#This Row],[Date]])</f>
        <v>2022</v>
      </c>
      <c r="K11070" s="22">
        <f>MONTH(Actuals[[#This Row],[Date]])</f>
        <v>1</v>
      </c>
      <c r="L11070" s="12"/>
    </row>
    <row r="11071" spans="1:12" x14ac:dyDescent="0.3">
      <c r="A11071">
        <v>4</v>
      </c>
      <c r="B11071">
        <v>1329</v>
      </c>
      <c r="C11071">
        <v>1</v>
      </c>
      <c r="D11071">
        <v>69000</v>
      </c>
      <c r="E11071" s="46">
        <v>44593</v>
      </c>
      <c r="F11071">
        <v>-97</v>
      </c>
      <c r="I11071" t="str">
        <f>INDEX(LedgerMapping[[#All],[Level 3]],MATCH(Actuals[[#This Row],[Sub Ledger]],LedgerMapping[[#All],[Sub Ledger]],0))</f>
        <v>Administration</v>
      </c>
      <c r="J11071" s="22">
        <f>YEAR(Actuals[[#This Row],[Date]])</f>
        <v>2022</v>
      </c>
      <c r="K11071" s="22">
        <f>MONTH(Actuals[[#This Row],[Date]])</f>
        <v>2</v>
      </c>
      <c r="L11071" s="12"/>
    </row>
    <row r="11072" spans="1:12" x14ac:dyDescent="0.3">
      <c r="A11072">
        <v>4</v>
      </c>
      <c r="B11072">
        <v>2453</v>
      </c>
      <c r="C11072">
        <v>1</v>
      </c>
      <c r="D11072">
        <v>69000</v>
      </c>
      <c r="E11072" s="46">
        <v>44624</v>
      </c>
      <c r="F11072">
        <v>-95</v>
      </c>
      <c r="I11072" t="str">
        <f>INDEX(LedgerMapping[[#All],[Level 3]],MATCH(Actuals[[#This Row],[Sub Ledger]],LedgerMapping[[#All],[Sub Ledger]],0))</f>
        <v>Administration</v>
      </c>
      <c r="J11072" s="22">
        <f>YEAR(Actuals[[#This Row],[Date]])</f>
        <v>2022</v>
      </c>
      <c r="K11072" s="22">
        <f>MONTH(Actuals[[#This Row],[Date]])</f>
        <v>3</v>
      </c>
      <c r="L11072" s="12"/>
    </row>
    <row r="11073" spans="1:12" x14ac:dyDescent="0.3">
      <c r="A11073">
        <v>4</v>
      </c>
      <c r="B11073">
        <v>3571</v>
      </c>
      <c r="C11073">
        <v>1</v>
      </c>
      <c r="D11073">
        <v>69000</v>
      </c>
      <c r="E11073" s="46">
        <v>44654</v>
      </c>
      <c r="F11073">
        <v>-65</v>
      </c>
      <c r="I11073" t="str">
        <f>INDEX(LedgerMapping[[#All],[Level 3]],MATCH(Actuals[[#This Row],[Sub Ledger]],LedgerMapping[[#All],[Sub Ledger]],0))</f>
        <v>Administration</v>
      </c>
      <c r="J11073" s="22">
        <f>YEAR(Actuals[[#This Row],[Date]])</f>
        <v>2022</v>
      </c>
      <c r="K11073" s="22">
        <f>MONTH(Actuals[[#This Row],[Date]])</f>
        <v>4</v>
      </c>
      <c r="L11073" s="12"/>
    </row>
    <row r="11074" spans="1:12" x14ac:dyDescent="0.3">
      <c r="A11074">
        <v>4</v>
      </c>
      <c r="B11074">
        <v>4691</v>
      </c>
      <c r="C11074">
        <v>1</v>
      </c>
      <c r="D11074">
        <v>69000</v>
      </c>
      <c r="E11074" s="46">
        <v>44685</v>
      </c>
      <c r="F11074">
        <v>-72</v>
      </c>
      <c r="I11074" t="str">
        <f>INDEX(LedgerMapping[[#All],[Level 3]],MATCH(Actuals[[#This Row],[Sub Ledger]],LedgerMapping[[#All],[Sub Ledger]],0))</f>
        <v>Administration</v>
      </c>
      <c r="J11074" s="22">
        <f>YEAR(Actuals[[#This Row],[Date]])</f>
        <v>2022</v>
      </c>
      <c r="K11074" s="22">
        <f>MONTH(Actuals[[#This Row],[Date]])</f>
        <v>5</v>
      </c>
      <c r="L11074" s="12"/>
    </row>
    <row r="11075" spans="1:12" x14ac:dyDescent="0.3">
      <c r="A11075">
        <v>4</v>
      </c>
      <c r="B11075">
        <v>5817</v>
      </c>
      <c r="C11075">
        <v>1</v>
      </c>
      <c r="D11075">
        <v>69000</v>
      </c>
      <c r="E11075" s="46">
        <v>44715</v>
      </c>
      <c r="F11075">
        <v>-60</v>
      </c>
      <c r="I11075" t="str">
        <f>INDEX(LedgerMapping[[#All],[Level 3]],MATCH(Actuals[[#This Row],[Sub Ledger]],LedgerMapping[[#All],[Sub Ledger]],0))</f>
        <v>Administration</v>
      </c>
      <c r="J11075" s="22">
        <f>YEAR(Actuals[[#This Row],[Date]])</f>
        <v>2022</v>
      </c>
      <c r="K11075" s="22">
        <f>MONTH(Actuals[[#This Row],[Date]])</f>
        <v>6</v>
      </c>
      <c r="L11075" s="12"/>
    </row>
    <row r="11076" spans="1:12" x14ac:dyDescent="0.3">
      <c r="A11076">
        <v>4</v>
      </c>
      <c r="B11076">
        <v>6941</v>
      </c>
      <c r="C11076">
        <v>1</v>
      </c>
      <c r="D11076">
        <v>69000</v>
      </c>
      <c r="E11076" s="46">
        <v>44746</v>
      </c>
      <c r="F11076">
        <v>-84</v>
      </c>
      <c r="I11076" t="str">
        <f>INDEX(LedgerMapping[[#All],[Level 3]],MATCH(Actuals[[#This Row],[Sub Ledger]],LedgerMapping[[#All],[Sub Ledger]],0))</f>
        <v>Administration</v>
      </c>
      <c r="J11076" s="22">
        <f>YEAR(Actuals[[#This Row],[Date]])</f>
        <v>2022</v>
      </c>
      <c r="K11076" s="22">
        <f>MONTH(Actuals[[#This Row],[Date]])</f>
        <v>7</v>
      </c>
      <c r="L11076" s="12"/>
    </row>
    <row r="11077" spans="1:12" x14ac:dyDescent="0.3">
      <c r="A11077">
        <v>4</v>
      </c>
      <c r="B11077">
        <v>8061</v>
      </c>
      <c r="C11077">
        <v>1</v>
      </c>
      <c r="D11077">
        <v>69000</v>
      </c>
      <c r="E11077" s="46">
        <v>44777</v>
      </c>
      <c r="F11077">
        <v>-89</v>
      </c>
      <c r="I11077" t="str">
        <f>INDEX(LedgerMapping[[#All],[Level 3]],MATCH(Actuals[[#This Row],[Sub Ledger]],LedgerMapping[[#All],[Sub Ledger]],0))</f>
        <v>Administration</v>
      </c>
      <c r="J11077" s="22">
        <f>YEAR(Actuals[[#This Row],[Date]])</f>
        <v>2022</v>
      </c>
      <c r="K11077" s="22">
        <f>MONTH(Actuals[[#This Row],[Date]])</f>
        <v>8</v>
      </c>
      <c r="L11077" s="12"/>
    </row>
    <row r="11078" spans="1:12" x14ac:dyDescent="0.3">
      <c r="A11078">
        <v>4</v>
      </c>
      <c r="B11078">
        <v>9183</v>
      </c>
      <c r="C11078">
        <v>1</v>
      </c>
      <c r="D11078">
        <v>69000</v>
      </c>
      <c r="E11078" s="46">
        <v>44805</v>
      </c>
      <c r="F11078">
        <v>-44</v>
      </c>
      <c r="I11078" t="str">
        <f>INDEX(LedgerMapping[[#All],[Level 3]],MATCH(Actuals[[#This Row],[Sub Ledger]],LedgerMapping[[#All],[Sub Ledger]],0))</f>
        <v>Administration</v>
      </c>
      <c r="J11078" s="22">
        <f>YEAR(Actuals[[#This Row],[Date]])</f>
        <v>2022</v>
      </c>
      <c r="K11078" s="22">
        <f>MONTH(Actuals[[#This Row],[Date]])</f>
        <v>9</v>
      </c>
      <c r="L11078" s="12"/>
    </row>
    <row r="11079" spans="1:12" x14ac:dyDescent="0.3">
      <c r="A11079">
        <v>4</v>
      </c>
      <c r="B11079">
        <v>10299</v>
      </c>
      <c r="C11079">
        <v>1</v>
      </c>
      <c r="D11079">
        <v>69000</v>
      </c>
      <c r="E11079" s="46">
        <v>44836</v>
      </c>
      <c r="F11079">
        <v>-52</v>
      </c>
      <c r="I11079" t="str">
        <f>INDEX(LedgerMapping[[#All],[Level 3]],MATCH(Actuals[[#This Row],[Sub Ledger]],LedgerMapping[[#All],[Sub Ledger]],0))</f>
        <v>Administration</v>
      </c>
      <c r="J11079" s="22">
        <f>YEAR(Actuals[[#This Row],[Date]])</f>
        <v>2022</v>
      </c>
      <c r="K11079" s="22">
        <f>MONTH(Actuals[[#This Row],[Date]])</f>
        <v>10</v>
      </c>
      <c r="L11079" s="12"/>
    </row>
    <row r="11080" spans="1:12" x14ac:dyDescent="0.3">
      <c r="A11080">
        <v>4</v>
      </c>
      <c r="B11080">
        <v>11417</v>
      </c>
      <c r="C11080">
        <v>1</v>
      </c>
      <c r="D11080">
        <v>69000</v>
      </c>
      <c r="E11080" s="46">
        <v>44866</v>
      </c>
      <c r="F11080">
        <v>-88</v>
      </c>
      <c r="I11080" t="str">
        <f>INDEX(LedgerMapping[[#All],[Level 3]],MATCH(Actuals[[#This Row],[Sub Ledger]],LedgerMapping[[#All],[Sub Ledger]],0))</f>
        <v>Administration</v>
      </c>
      <c r="J11080" s="22">
        <f>YEAR(Actuals[[#This Row],[Date]])</f>
        <v>2022</v>
      </c>
      <c r="K11080" s="22">
        <f>MONTH(Actuals[[#This Row],[Date]])</f>
        <v>11</v>
      </c>
      <c r="L11080" s="12"/>
    </row>
    <row r="11081" spans="1:12" x14ac:dyDescent="0.3">
      <c r="A11081">
        <v>4</v>
      </c>
      <c r="B11081">
        <v>12545</v>
      </c>
      <c r="C11081">
        <v>1</v>
      </c>
      <c r="D11081">
        <v>69000</v>
      </c>
      <c r="E11081" s="46">
        <v>44897</v>
      </c>
      <c r="F11081">
        <v>-62</v>
      </c>
      <c r="I11081" t="str">
        <f>INDEX(LedgerMapping[[#All],[Level 3]],MATCH(Actuals[[#This Row],[Sub Ledger]],LedgerMapping[[#All],[Sub Ledger]],0))</f>
        <v>Administration</v>
      </c>
      <c r="J11081" s="22">
        <f>YEAR(Actuals[[#This Row],[Date]])</f>
        <v>2022</v>
      </c>
      <c r="K11081" s="22">
        <f>MONTH(Actuals[[#This Row],[Date]])</f>
        <v>12</v>
      </c>
      <c r="L11081" s="12"/>
    </row>
    <row r="11082" spans="1:12" x14ac:dyDescent="0.3">
      <c r="A11082">
        <v>4</v>
      </c>
      <c r="B11082">
        <v>13620</v>
      </c>
      <c r="C11082">
        <v>1</v>
      </c>
      <c r="D11082">
        <v>69000</v>
      </c>
      <c r="E11082" s="46">
        <v>44927</v>
      </c>
      <c r="F11082">
        <v>-59</v>
      </c>
      <c r="I11082" t="str">
        <f>INDEX(LedgerMapping[[#All],[Level 3]],MATCH(Actuals[[#This Row],[Sub Ledger]],LedgerMapping[[#All],[Sub Ledger]],0))</f>
        <v>Administration</v>
      </c>
      <c r="J11082" s="22">
        <f>YEAR(Actuals[[#This Row],[Date]])</f>
        <v>2023</v>
      </c>
      <c r="K11082" s="22">
        <f>MONTH(Actuals[[#This Row],[Date]])</f>
        <v>1</v>
      </c>
      <c r="L11082" s="12"/>
    </row>
    <row r="11083" spans="1:12" x14ac:dyDescent="0.3">
      <c r="A11083">
        <v>4</v>
      </c>
      <c r="B11083">
        <v>14632</v>
      </c>
      <c r="C11083">
        <v>1</v>
      </c>
      <c r="D11083">
        <v>69000</v>
      </c>
      <c r="E11083" s="46">
        <v>44958</v>
      </c>
      <c r="F11083">
        <v>-41</v>
      </c>
      <c r="I11083" t="str">
        <f>INDEX(LedgerMapping[[#All],[Level 3]],MATCH(Actuals[[#This Row],[Sub Ledger]],LedgerMapping[[#All],[Sub Ledger]],0))</f>
        <v>Administration</v>
      </c>
      <c r="J11083" s="22">
        <f>YEAR(Actuals[[#This Row],[Date]])</f>
        <v>2023</v>
      </c>
      <c r="K11083" s="22">
        <f>MONTH(Actuals[[#This Row],[Date]])</f>
        <v>2</v>
      </c>
      <c r="L11083" s="12"/>
    </row>
    <row r="11084" spans="1:12" x14ac:dyDescent="0.3">
      <c r="A11084">
        <v>4</v>
      </c>
      <c r="B11084">
        <v>15611</v>
      </c>
      <c r="C11084">
        <v>1</v>
      </c>
      <c r="D11084">
        <v>69000</v>
      </c>
      <c r="E11084" s="46">
        <v>44988</v>
      </c>
      <c r="F11084">
        <v>-35</v>
      </c>
      <c r="I11084" t="str">
        <f>INDEX(LedgerMapping[[#All],[Level 3]],MATCH(Actuals[[#This Row],[Sub Ledger]],LedgerMapping[[#All],[Sub Ledger]],0))</f>
        <v>Administration</v>
      </c>
      <c r="J11084" s="22">
        <f>YEAR(Actuals[[#This Row],[Date]])</f>
        <v>2023</v>
      </c>
      <c r="K11084" s="22">
        <f>MONTH(Actuals[[#This Row],[Date]])</f>
        <v>3</v>
      </c>
      <c r="L11084" s="12"/>
    </row>
    <row r="11085" spans="1:12" x14ac:dyDescent="0.3">
      <c r="A11085">
        <v>4</v>
      </c>
      <c r="B11085">
        <v>16643</v>
      </c>
      <c r="C11085">
        <v>1</v>
      </c>
      <c r="D11085">
        <v>69000</v>
      </c>
      <c r="E11085" s="46">
        <v>45018</v>
      </c>
      <c r="F11085">
        <v>-39</v>
      </c>
      <c r="I11085" t="str">
        <f>INDEX(LedgerMapping[[#All],[Level 3]],MATCH(Actuals[[#This Row],[Sub Ledger]],LedgerMapping[[#All],[Sub Ledger]],0))</f>
        <v>Administration</v>
      </c>
      <c r="J11085" s="22">
        <f>YEAR(Actuals[[#This Row],[Date]])</f>
        <v>2023</v>
      </c>
      <c r="K11085" s="22">
        <f>MONTH(Actuals[[#This Row],[Date]])</f>
        <v>4</v>
      </c>
      <c r="L11085" s="12"/>
    </row>
    <row r="11086" spans="1:12" x14ac:dyDescent="0.3">
      <c r="A11086">
        <v>4</v>
      </c>
      <c r="B11086">
        <v>17675</v>
      </c>
      <c r="C11086">
        <v>1</v>
      </c>
      <c r="D11086">
        <v>69000</v>
      </c>
      <c r="E11086" s="46">
        <v>45049</v>
      </c>
      <c r="F11086">
        <v>-72</v>
      </c>
      <c r="I11086" t="str">
        <f>INDEX(LedgerMapping[[#All],[Level 3]],MATCH(Actuals[[#This Row],[Sub Ledger]],LedgerMapping[[#All],[Sub Ledger]],0))</f>
        <v>Administration</v>
      </c>
      <c r="J11086" s="22">
        <f>YEAR(Actuals[[#This Row],[Date]])</f>
        <v>2023</v>
      </c>
      <c r="K11086" s="22">
        <f>MONTH(Actuals[[#This Row],[Date]])</f>
        <v>5</v>
      </c>
      <c r="L11086" s="12"/>
    </row>
    <row r="11087" spans="1:12" x14ac:dyDescent="0.3">
      <c r="A11087">
        <v>4</v>
      </c>
      <c r="B11087">
        <v>18679</v>
      </c>
      <c r="C11087">
        <v>1</v>
      </c>
      <c r="D11087">
        <v>69000</v>
      </c>
      <c r="E11087" s="46">
        <v>45079</v>
      </c>
      <c r="F11087">
        <v>-43</v>
      </c>
      <c r="I11087" t="str">
        <f>INDEX(LedgerMapping[[#All],[Level 3]],MATCH(Actuals[[#This Row],[Sub Ledger]],LedgerMapping[[#All],[Sub Ledger]],0))</f>
        <v>Administration</v>
      </c>
      <c r="J11087" s="22">
        <f>YEAR(Actuals[[#This Row],[Date]])</f>
        <v>2023</v>
      </c>
      <c r="K11087" s="22">
        <f>MONTH(Actuals[[#This Row],[Date]])</f>
        <v>6</v>
      </c>
      <c r="L11087" s="12"/>
    </row>
    <row r="11088" spans="1:12" x14ac:dyDescent="0.3">
      <c r="A11088">
        <v>4</v>
      </c>
      <c r="B11088">
        <v>19707</v>
      </c>
      <c r="C11088">
        <v>1</v>
      </c>
      <c r="D11088">
        <v>69000</v>
      </c>
      <c r="E11088" s="46">
        <v>45110</v>
      </c>
      <c r="F11088">
        <v>-68</v>
      </c>
      <c r="I11088" t="str">
        <f>INDEX(LedgerMapping[[#All],[Level 3]],MATCH(Actuals[[#This Row],[Sub Ledger]],LedgerMapping[[#All],[Sub Ledger]],0))</f>
        <v>Administration</v>
      </c>
      <c r="J11088" s="22">
        <f>YEAR(Actuals[[#This Row],[Date]])</f>
        <v>2023</v>
      </c>
      <c r="K11088" s="22">
        <f>MONTH(Actuals[[#This Row],[Date]])</f>
        <v>7</v>
      </c>
      <c r="L11088" s="12"/>
    </row>
    <row r="11089" spans="1:12" x14ac:dyDescent="0.3">
      <c r="A11089">
        <v>4</v>
      </c>
      <c r="B11089">
        <v>20737</v>
      </c>
      <c r="C11089">
        <v>1</v>
      </c>
      <c r="D11089">
        <v>69000</v>
      </c>
      <c r="E11089" s="46">
        <v>45141</v>
      </c>
      <c r="F11089">
        <v>-56</v>
      </c>
      <c r="I11089" t="str">
        <f>INDEX(LedgerMapping[[#All],[Level 3]],MATCH(Actuals[[#This Row],[Sub Ledger]],LedgerMapping[[#All],[Sub Ledger]],0))</f>
        <v>Administration</v>
      </c>
      <c r="J11089" s="22">
        <f>YEAR(Actuals[[#This Row],[Date]])</f>
        <v>2023</v>
      </c>
      <c r="K11089" s="22">
        <f>MONTH(Actuals[[#This Row],[Date]])</f>
        <v>8</v>
      </c>
      <c r="L11089" s="12"/>
    </row>
    <row r="11090" spans="1:12" x14ac:dyDescent="0.3">
      <c r="A11090">
        <v>4</v>
      </c>
      <c r="B11090">
        <v>21739</v>
      </c>
      <c r="C11090">
        <v>1</v>
      </c>
      <c r="D11090">
        <v>69000</v>
      </c>
      <c r="E11090" s="46">
        <v>45169</v>
      </c>
      <c r="F11090">
        <v>-53</v>
      </c>
      <c r="I11090" t="str">
        <f>INDEX(LedgerMapping[[#All],[Level 3]],MATCH(Actuals[[#This Row],[Sub Ledger]],LedgerMapping[[#All],[Sub Ledger]],0))</f>
        <v>Administration</v>
      </c>
      <c r="J11090" s="22">
        <f>YEAR(Actuals[[#This Row],[Date]])</f>
        <v>2023</v>
      </c>
      <c r="K11090" s="22">
        <f>MONTH(Actuals[[#This Row],[Date]])</f>
        <v>8</v>
      </c>
      <c r="L11090" s="12"/>
    </row>
    <row r="11091" spans="1:12" x14ac:dyDescent="0.3">
      <c r="A11091">
        <v>4</v>
      </c>
      <c r="B11091">
        <v>22715</v>
      </c>
      <c r="C11091">
        <v>1</v>
      </c>
      <c r="D11091">
        <v>69000</v>
      </c>
      <c r="E11091" s="46">
        <v>45200</v>
      </c>
      <c r="F11091">
        <v>-64</v>
      </c>
      <c r="I11091" t="str">
        <f>INDEX(LedgerMapping[[#All],[Level 3]],MATCH(Actuals[[#This Row],[Sub Ledger]],LedgerMapping[[#All],[Sub Ledger]],0))</f>
        <v>Administration</v>
      </c>
      <c r="J11091" s="22">
        <f>YEAR(Actuals[[#This Row],[Date]])</f>
        <v>2023</v>
      </c>
      <c r="K11091" s="22">
        <f>MONTH(Actuals[[#This Row],[Date]])</f>
        <v>10</v>
      </c>
      <c r="L11091" s="12"/>
    </row>
    <row r="11092" spans="1:12" x14ac:dyDescent="0.3">
      <c r="A11092">
        <v>4</v>
      </c>
      <c r="B11092">
        <v>23719</v>
      </c>
      <c r="C11092">
        <v>1</v>
      </c>
      <c r="D11092">
        <v>69000</v>
      </c>
      <c r="E11092" s="46">
        <v>45230</v>
      </c>
      <c r="F11092">
        <v>-55</v>
      </c>
      <c r="I11092" t="str">
        <f>INDEX(LedgerMapping[[#All],[Level 3]],MATCH(Actuals[[#This Row],[Sub Ledger]],LedgerMapping[[#All],[Sub Ledger]],0))</f>
        <v>Administration</v>
      </c>
      <c r="J11092" s="22">
        <f>YEAR(Actuals[[#This Row],[Date]])</f>
        <v>2023</v>
      </c>
      <c r="K11092" s="22">
        <f>MONTH(Actuals[[#This Row],[Date]])</f>
        <v>10</v>
      </c>
      <c r="L11092" s="12"/>
    </row>
    <row r="11093" spans="1:12" x14ac:dyDescent="0.3">
      <c r="A11093">
        <v>4</v>
      </c>
      <c r="B11093">
        <v>24749</v>
      </c>
      <c r="C11093">
        <v>1</v>
      </c>
      <c r="D11093">
        <v>69000</v>
      </c>
      <c r="E11093" s="46">
        <v>45261</v>
      </c>
      <c r="F11093">
        <v>-56</v>
      </c>
      <c r="I11093" t="str">
        <f>INDEX(LedgerMapping[[#All],[Level 3]],MATCH(Actuals[[#This Row],[Sub Ledger]],LedgerMapping[[#All],[Sub Ledger]],0))</f>
        <v>Administration</v>
      </c>
      <c r="J11093" s="22">
        <f>YEAR(Actuals[[#This Row],[Date]])</f>
        <v>2023</v>
      </c>
      <c r="K11093" s="22">
        <f>MONTH(Actuals[[#This Row],[Date]])</f>
        <v>12</v>
      </c>
      <c r="L11093" s="12"/>
    </row>
    <row r="11094" spans="1:12" x14ac:dyDescent="0.3">
      <c r="A11094">
        <v>4</v>
      </c>
      <c r="B11094">
        <v>25810</v>
      </c>
      <c r="C11094">
        <v>1</v>
      </c>
      <c r="D11094">
        <v>69000</v>
      </c>
      <c r="E11094" s="46">
        <v>45291</v>
      </c>
      <c r="F11094">
        <v>-90</v>
      </c>
      <c r="I11094" t="str">
        <f>INDEX(LedgerMapping[[#All],[Level 3]],MATCH(Actuals[[#This Row],[Sub Ledger]],LedgerMapping[[#All],[Sub Ledger]],0))</f>
        <v>Administration</v>
      </c>
      <c r="J11094" s="22">
        <f>YEAR(Actuals[[#This Row],[Date]])</f>
        <v>2023</v>
      </c>
      <c r="K11094" s="22">
        <f>MONTH(Actuals[[#This Row],[Date]])</f>
        <v>12</v>
      </c>
      <c r="L11094" s="12"/>
    </row>
    <row r="11095" spans="1:12" x14ac:dyDescent="0.3">
      <c r="A11095">
        <v>4</v>
      </c>
      <c r="B11095">
        <v>26946</v>
      </c>
      <c r="C11095">
        <v>1</v>
      </c>
      <c r="D11095">
        <v>69000</v>
      </c>
      <c r="E11095" s="46">
        <v>45322</v>
      </c>
      <c r="F11095">
        <v>-151</v>
      </c>
      <c r="I11095" t="str">
        <f>INDEX(LedgerMapping[[#All],[Level 3]],MATCH(Actuals[[#This Row],[Sub Ledger]],LedgerMapping[[#All],[Sub Ledger]],0))</f>
        <v>Administration</v>
      </c>
      <c r="J11095" s="22">
        <f>YEAR(Actuals[[#This Row],[Date]])</f>
        <v>2024</v>
      </c>
      <c r="K11095" s="22">
        <f>MONTH(Actuals[[#This Row],[Date]])</f>
        <v>1</v>
      </c>
      <c r="L11095" s="12"/>
    </row>
    <row r="11096" spans="1:12" x14ac:dyDescent="0.3">
      <c r="A11096">
        <v>4</v>
      </c>
      <c r="B11096">
        <v>28096</v>
      </c>
      <c r="C11096">
        <v>1</v>
      </c>
      <c r="D11096">
        <v>69000</v>
      </c>
      <c r="E11096" s="46">
        <v>45354</v>
      </c>
      <c r="F11096">
        <v>-110</v>
      </c>
      <c r="I11096" t="str">
        <f>INDEX(LedgerMapping[[#All],[Level 3]],MATCH(Actuals[[#This Row],[Sub Ledger]],LedgerMapping[[#All],[Sub Ledger]],0))</f>
        <v>Administration</v>
      </c>
      <c r="J11096" s="22">
        <f>YEAR(Actuals[[#This Row],[Date]])</f>
        <v>2024</v>
      </c>
      <c r="K11096" s="22">
        <f>MONTH(Actuals[[#This Row],[Date]])</f>
        <v>3</v>
      </c>
      <c r="L11096" s="12"/>
    </row>
    <row r="11097" spans="1:12" x14ac:dyDescent="0.3">
      <c r="A11097">
        <v>4</v>
      </c>
      <c r="B11097">
        <v>29249</v>
      </c>
      <c r="C11097">
        <v>1</v>
      </c>
      <c r="D11097">
        <v>69000</v>
      </c>
      <c r="E11097" s="46">
        <v>45384</v>
      </c>
      <c r="F11097">
        <v>-146</v>
      </c>
      <c r="I11097" t="str">
        <f>INDEX(LedgerMapping[[#All],[Level 3]],MATCH(Actuals[[#This Row],[Sub Ledger]],LedgerMapping[[#All],[Sub Ledger]],0))</f>
        <v>Administration</v>
      </c>
      <c r="J11097" s="22">
        <f>YEAR(Actuals[[#This Row],[Date]])</f>
        <v>2024</v>
      </c>
      <c r="K11097" s="22">
        <f>MONTH(Actuals[[#This Row],[Date]])</f>
        <v>4</v>
      </c>
      <c r="L11097" s="12"/>
    </row>
    <row r="11098" spans="1:12" x14ac:dyDescent="0.3">
      <c r="A11098">
        <v>4</v>
      </c>
      <c r="B11098">
        <v>30375</v>
      </c>
      <c r="C11098">
        <v>1</v>
      </c>
      <c r="D11098">
        <v>69000</v>
      </c>
      <c r="E11098" s="46">
        <v>45415</v>
      </c>
      <c r="F11098">
        <v>-82</v>
      </c>
      <c r="I11098" t="str">
        <f>INDEX(LedgerMapping[[#All],[Level 3]],MATCH(Actuals[[#This Row],[Sub Ledger]],LedgerMapping[[#All],[Sub Ledger]],0))</f>
        <v>Administration</v>
      </c>
      <c r="J11098" s="22">
        <f>YEAR(Actuals[[#This Row],[Date]])</f>
        <v>2024</v>
      </c>
      <c r="K11098" s="22">
        <f>MONTH(Actuals[[#This Row],[Date]])</f>
        <v>5</v>
      </c>
      <c r="L11098" s="12"/>
    </row>
    <row r="11099" spans="1:12" x14ac:dyDescent="0.3">
      <c r="A11099">
        <v>4</v>
      </c>
      <c r="B11099">
        <v>31501</v>
      </c>
      <c r="C11099">
        <v>1</v>
      </c>
      <c r="D11099">
        <v>69000</v>
      </c>
      <c r="E11099" s="46">
        <v>45445</v>
      </c>
      <c r="F11099">
        <v>-125</v>
      </c>
      <c r="I11099" t="str">
        <f>INDEX(LedgerMapping[[#All],[Level 3]],MATCH(Actuals[[#This Row],[Sub Ledger]],LedgerMapping[[#All],[Sub Ledger]],0))</f>
        <v>Administration</v>
      </c>
      <c r="J11099" s="22">
        <f>YEAR(Actuals[[#This Row],[Date]])</f>
        <v>2024</v>
      </c>
      <c r="K11099" s="22">
        <f>MONTH(Actuals[[#This Row],[Date]])</f>
        <v>6</v>
      </c>
      <c r="L11099" s="12"/>
    </row>
    <row r="11100" spans="1:12" x14ac:dyDescent="0.3">
      <c r="A11100">
        <v>4</v>
      </c>
      <c r="B11100">
        <v>32625</v>
      </c>
      <c r="C11100">
        <v>1</v>
      </c>
      <c r="D11100">
        <v>69000</v>
      </c>
      <c r="E11100" s="46">
        <v>45476</v>
      </c>
      <c r="F11100">
        <v>-106</v>
      </c>
      <c r="I11100" t="str">
        <f>INDEX(LedgerMapping[[#All],[Level 3]],MATCH(Actuals[[#This Row],[Sub Ledger]],LedgerMapping[[#All],[Sub Ledger]],0))</f>
        <v>Administration</v>
      </c>
      <c r="J11100" s="22">
        <f>YEAR(Actuals[[#This Row],[Date]])</f>
        <v>2024</v>
      </c>
      <c r="K11100" s="22">
        <f>MONTH(Actuals[[#This Row],[Date]])</f>
        <v>7</v>
      </c>
      <c r="L11100" s="12"/>
    </row>
    <row r="11101" spans="1:12" x14ac:dyDescent="0.3">
      <c r="A11101">
        <v>4</v>
      </c>
      <c r="B11101">
        <v>33750</v>
      </c>
      <c r="C11101">
        <v>1</v>
      </c>
      <c r="D11101">
        <v>69000</v>
      </c>
      <c r="E11101" s="46">
        <v>45507</v>
      </c>
      <c r="F11101">
        <v>-92</v>
      </c>
      <c r="I11101" t="str">
        <f>INDEX(LedgerMapping[[#All],[Level 3]],MATCH(Actuals[[#This Row],[Sub Ledger]],LedgerMapping[[#All],[Sub Ledger]],0))</f>
        <v>Administration</v>
      </c>
      <c r="J11101" s="22">
        <f>YEAR(Actuals[[#This Row],[Date]])</f>
        <v>2024</v>
      </c>
      <c r="K11101" s="22">
        <f>MONTH(Actuals[[#This Row],[Date]])</f>
        <v>8</v>
      </c>
      <c r="L11101" s="12"/>
    </row>
    <row r="11102" spans="1:12" x14ac:dyDescent="0.3">
      <c r="A11102">
        <v>4</v>
      </c>
      <c r="B11102">
        <v>34900</v>
      </c>
      <c r="C11102">
        <v>1</v>
      </c>
      <c r="D11102">
        <v>69000</v>
      </c>
      <c r="E11102" s="46">
        <v>45536</v>
      </c>
      <c r="F11102">
        <v>-104</v>
      </c>
      <c r="I11102" t="str">
        <f>INDEX(LedgerMapping[[#All],[Level 3]],MATCH(Actuals[[#This Row],[Sub Ledger]],LedgerMapping[[#All],[Sub Ledger]],0))</f>
        <v>Administration</v>
      </c>
      <c r="J11102" s="22">
        <f>YEAR(Actuals[[#This Row],[Date]])</f>
        <v>2024</v>
      </c>
      <c r="K11102" s="22">
        <f>MONTH(Actuals[[#This Row],[Date]])</f>
        <v>9</v>
      </c>
      <c r="L11102" s="12"/>
    </row>
    <row r="11103" spans="1:12" x14ac:dyDescent="0.3">
      <c r="A11103">
        <v>4</v>
      </c>
      <c r="B11103">
        <v>36051</v>
      </c>
      <c r="C11103">
        <v>1</v>
      </c>
      <c r="D11103">
        <v>69000</v>
      </c>
      <c r="E11103" s="46">
        <v>45567</v>
      </c>
      <c r="F11103">
        <v>-163</v>
      </c>
      <c r="I11103" t="str">
        <f>INDEX(LedgerMapping[[#All],[Level 3]],MATCH(Actuals[[#This Row],[Sub Ledger]],LedgerMapping[[#All],[Sub Ledger]],0))</f>
        <v>Administration</v>
      </c>
      <c r="J11103" s="22">
        <f>YEAR(Actuals[[#This Row],[Date]])</f>
        <v>2024</v>
      </c>
      <c r="K11103" s="22">
        <f>MONTH(Actuals[[#This Row],[Date]])</f>
        <v>10</v>
      </c>
      <c r="L11103" s="12"/>
    </row>
    <row r="11104" spans="1:12" x14ac:dyDescent="0.3">
      <c r="A11104">
        <v>4</v>
      </c>
      <c r="B11104">
        <v>37200</v>
      </c>
      <c r="C11104">
        <v>1</v>
      </c>
      <c r="D11104">
        <v>69000</v>
      </c>
      <c r="E11104" s="46">
        <v>45597</v>
      </c>
      <c r="F11104">
        <v>-76</v>
      </c>
      <c r="I11104" t="str">
        <f>INDEX(LedgerMapping[[#All],[Level 3]],MATCH(Actuals[[#This Row],[Sub Ledger]],LedgerMapping[[#All],[Sub Ledger]],0))</f>
        <v>Administration</v>
      </c>
      <c r="J11104" s="22">
        <f>YEAR(Actuals[[#This Row],[Date]])</f>
        <v>2024</v>
      </c>
      <c r="K11104" s="22">
        <f>MONTH(Actuals[[#This Row],[Date]])</f>
        <v>11</v>
      </c>
      <c r="L11104" s="12"/>
    </row>
    <row r="11105" spans="1:12" x14ac:dyDescent="0.3">
      <c r="A11105">
        <v>4</v>
      </c>
      <c r="B11105">
        <v>38350</v>
      </c>
      <c r="C11105">
        <v>1</v>
      </c>
      <c r="D11105">
        <v>69000</v>
      </c>
      <c r="E11105" s="46">
        <v>45628</v>
      </c>
      <c r="F11105">
        <v>-82</v>
      </c>
      <c r="I11105" t="str">
        <f>INDEX(LedgerMapping[[#All],[Level 3]],MATCH(Actuals[[#This Row],[Sub Ledger]],LedgerMapping[[#All],[Sub Ledger]],0))</f>
        <v>Administration</v>
      </c>
      <c r="J11105" s="22">
        <f>YEAR(Actuals[[#This Row],[Date]])</f>
        <v>2024</v>
      </c>
      <c r="K11105" s="22">
        <f>MONTH(Actuals[[#This Row],[Date]])</f>
        <v>12</v>
      </c>
      <c r="L11105" s="12"/>
    </row>
    <row r="11106" spans="1:12" x14ac:dyDescent="0.3">
      <c r="A11106">
        <v>4</v>
      </c>
      <c r="B11106">
        <v>204</v>
      </c>
      <c r="C11106">
        <v>1</v>
      </c>
      <c r="D11106">
        <v>71000</v>
      </c>
      <c r="E11106" s="46">
        <v>44562</v>
      </c>
      <c r="F11106">
        <v>-99</v>
      </c>
      <c r="I11106" t="str">
        <f>INDEX(LedgerMapping[[#All],[Level 3]],MATCH(Actuals[[#This Row],[Sub Ledger]],LedgerMapping[[#All],[Sub Ledger]],0))</f>
        <v>Indirect Labour</v>
      </c>
      <c r="J11106" s="22">
        <f>YEAR(Actuals[[#This Row],[Date]])</f>
        <v>2022</v>
      </c>
      <c r="K11106" s="22">
        <f>MONTH(Actuals[[#This Row],[Date]])</f>
        <v>1</v>
      </c>
      <c r="L11106" s="12"/>
    </row>
    <row r="11107" spans="1:12" x14ac:dyDescent="0.3">
      <c r="A11107">
        <v>4</v>
      </c>
      <c r="B11107">
        <v>1330</v>
      </c>
      <c r="C11107">
        <v>1</v>
      </c>
      <c r="D11107">
        <v>71000</v>
      </c>
      <c r="E11107" s="46">
        <v>44593</v>
      </c>
      <c r="F11107">
        <v>-99</v>
      </c>
      <c r="I11107" t="str">
        <f>INDEX(LedgerMapping[[#All],[Level 3]],MATCH(Actuals[[#This Row],[Sub Ledger]],LedgerMapping[[#All],[Sub Ledger]],0))</f>
        <v>Indirect Labour</v>
      </c>
      <c r="J11107" s="22">
        <f>YEAR(Actuals[[#This Row],[Date]])</f>
        <v>2022</v>
      </c>
      <c r="K11107" s="22">
        <f>MONTH(Actuals[[#This Row],[Date]])</f>
        <v>2</v>
      </c>
      <c r="L11107" s="12"/>
    </row>
    <row r="11108" spans="1:12" x14ac:dyDescent="0.3">
      <c r="A11108">
        <v>4</v>
      </c>
      <c r="B11108">
        <v>2454</v>
      </c>
      <c r="C11108">
        <v>1</v>
      </c>
      <c r="D11108">
        <v>71000</v>
      </c>
      <c r="E11108" s="46">
        <v>44624</v>
      </c>
      <c r="F11108">
        <v>-55</v>
      </c>
      <c r="I11108" t="str">
        <f>INDEX(LedgerMapping[[#All],[Level 3]],MATCH(Actuals[[#This Row],[Sub Ledger]],LedgerMapping[[#All],[Sub Ledger]],0))</f>
        <v>Indirect Labour</v>
      </c>
      <c r="J11108" s="22">
        <f>YEAR(Actuals[[#This Row],[Date]])</f>
        <v>2022</v>
      </c>
      <c r="K11108" s="22">
        <f>MONTH(Actuals[[#This Row],[Date]])</f>
        <v>3</v>
      </c>
      <c r="L11108" s="12"/>
    </row>
    <row r="11109" spans="1:12" x14ac:dyDescent="0.3">
      <c r="A11109">
        <v>4</v>
      </c>
      <c r="B11109">
        <v>3572</v>
      </c>
      <c r="C11109">
        <v>1</v>
      </c>
      <c r="D11109">
        <v>71000</v>
      </c>
      <c r="E11109" s="46">
        <v>44654</v>
      </c>
      <c r="F11109">
        <v>-88</v>
      </c>
      <c r="I11109" t="str">
        <f>INDEX(LedgerMapping[[#All],[Level 3]],MATCH(Actuals[[#This Row],[Sub Ledger]],LedgerMapping[[#All],[Sub Ledger]],0))</f>
        <v>Indirect Labour</v>
      </c>
      <c r="J11109" s="22">
        <f>YEAR(Actuals[[#This Row],[Date]])</f>
        <v>2022</v>
      </c>
      <c r="K11109" s="22">
        <f>MONTH(Actuals[[#This Row],[Date]])</f>
        <v>4</v>
      </c>
      <c r="L11109" s="12"/>
    </row>
    <row r="11110" spans="1:12" x14ac:dyDescent="0.3">
      <c r="A11110">
        <v>4</v>
      </c>
      <c r="B11110">
        <v>4692</v>
      </c>
      <c r="C11110">
        <v>1</v>
      </c>
      <c r="D11110">
        <v>71000</v>
      </c>
      <c r="E11110" s="46">
        <v>44685</v>
      </c>
      <c r="F11110">
        <v>-120</v>
      </c>
      <c r="I11110" t="str">
        <f>INDEX(LedgerMapping[[#All],[Level 3]],MATCH(Actuals[[#This Row],[Sub Ledger]],LedgerMapping[[#All],[Sub Ledger]],0))</f>
        <v>Indirect Labour</v>
      </c>
      <c r="J11110" s="22">
        <f>YEAR(Actuals[[#This Row],[Date]])</f>
        <v>2022</v>
      </c>
      <c r="K11110" s="22">
        <f>MONTH(Actuals[[#This Row],[Date]])</f>
        <v>5</v>
      </c>
      <c r="L11110" s="12"/>
    </row>
    <row r="11111" spans="1:12" x14ac:dyDescent="0.3">
      <c r="A11111">
        <v>4</v>
      </c>
      <c r="B11111">
        <v>5818</v>
      </c>
      <c r="C11111">
        <v>1</v>
      </c>
      <c r="D11111">
        <v>71000</v>
      </c>
      <c r="E11111" s="46">
        <v>44715</v>
      </c>
      <c r="F11111">
        <v>-60</v>
      </c>
      <c r="I11111" t="str">
        <f>INDEX(LedgerMapping[[#All],[Level 3]],MATCH(Actuals[[#This Row],[Sub Ledger]],LedgerMapping[[#All],[Sub Ledger]],0))</f>
        <v>Indirect Labour</v>
      </c>
      <c r="J11111" s="22">
        <f>YEAR(Actuals[[#This Row],[Date]])</f>
        <v>2022</v>
      </c>
      <c r="K11111" s="22">
        <f>MONTH(Actuals[[#This Row],[Date]])</f>
        <v>6</v>
      </c>
      <c r="L11111" s="12"/>
    </row>
    <row r="11112" spans="1:12" x14ac:dyDescent="0.3">
      <c r="A11112">
        <v>4</v>
      </c>
      <c r="B11112">
        <v>6942</v>
      </c>
      <c r="C11112">
        <v>1</v>
      </c>
      <c r="D11112">
        <v>71000</v>
      </c>
      <c r="E11112" s="46">
        <v>44746</v>
      </c>
      <c r="F11112">
        <v>-77</v>
      </c>
      <c r="I11112" t="str">
        <f>INDEX(LedgerMapping[[#All],[Level 3]],MATCH(Actuals[[#This Row],[Sub Ledger]],LedgerMapping[[#All],[Sub Ledger]],0))</f>
        <v>Indirect Labour</v>
      </c>
      <c r="J11112" s="22">
        <f>YEAR(Actuals[[#This Row],[Date]])</f>
        <v>2022</v>
      </c>
      <c r="K11112" s="22">
        <f>MONTH(Actuals[[#This Row],[Date]])</f>
        <v>7</v>
      </c>
      <c r="L11112" s="12"/>
    </row>
    <row r="11113" spans="1:12" x14ac:dyDescent="0.3">
      <c r="A11113">
        <v>4</v>
      </c>
      <c r="B11113">
        <v>8063</v>
      </c>
      <c r="C11113">
        <v>1</v>
      </c>
      <c r="D11113">
        <v>71000</v>
      </c>
      <c r="E11113" s="46">
        <v>44777</v>
      </c>
      <c r="F11113">
        <v>-60</v>
      </c>
      <c r="I11113" t="str">
        <f>INDEX(LedgerMapping[[#All],[Level 3]],MATCH(Actuals[[#This Row],[Sub Ledger]],LedgerMapping[[#All],[Sub Ledger]],0))</f>
        <v>Indirect Labour</v>
      </c>
      <c r="J11113" s="22">
        <f>YEAR(Actuals[[#This Row],[Date]])</f>
        <v>2022</v>
      </c>
      <c r="K11113" s="22">
        <f>MONTH(Actuals[[#This Row],[Date]])</f>
        <v>8</v>
      </c>
      <c r="L11113" s="12"/>
    </row>
    <row r="11114" spans="1:12" x14ac:dyDescent="0.3">
      <c r="A11114">
        <v>4</v>
      </c>
      <c r="B11114">
        <v>9185</v>
      </c>
      <c r="C11114">
        <v>1</v>
      </c>
      <c r="D11114">
        <v>71000</v>
      </c>
      <c r="E11114" s="46">
        <v>44805</v>
      </c>
      <c r="F11114">
        <v>-55</v>
      </c>
      <c r="I11114" t="str">
        <f>INDEX(LedgerMapping[[#All],[Level 3]],MATCH(Actuals[[#This Row],[Sub Ledger]],LedgerMapping[[#All],[Sub Ledger]],0))</f>
        <v>Indirect Labour</v>
      </c>
      <c r="J11114" s="22">
        <f>YEAR(Actuals[[#This Row],[Date]])</f>
        <v>2022</v>
      </c>
      <c r="K11114" s="22">
        <f>MONTH(Actuals[[#This Row],[Date]])</f>
        <v>9</v>
      </c>
      <c r="L11114" s="12"/>
    </row>
    <row r="11115" spans="1:12" x14ac:dyDescent="0.3">
      <c r="A11115">
        <v>4</v>
      </c>
      <c r="B11115">
        <v>10300</v>
      </c>
      <c r="C11115">
        <v>1</v>
      </c>
      <c r="D11115">
        <v>71000</v>
      </c>
      <c r="E11115" s="46">
        <v>44836</v>
      </c>
      <c r="F11115">
        <v>-71</v>
      </c>
      <c r="I11115" t="str">
        <f>INDEX(LedgerMapping[[#All],[Level 3]],MATCH(Actuals[[#This Row],[Sub Ledger]],LedgerMapping[[#All],[Sub Ledger]],0))</f>
        <v>Indirect Labour</v>
      </c>
      <c r="J11115" s="22">
        <f>YEAR(Actuals[[#This Row],[Date]])</f>
        <v>2022</v>
      </c>
      <c r="K11115" s="22">
        <f>MONTH(Actuals[[#This Row],[Date]])</f>
        <v>10</v>
      </c>
      <c r="L11115" s="12"/>
    </row>
    <row r="11116" spans="1:12" x14ac:dyDescent="0.3">
      <c r="A11116">
        <v>4</v>
      </c>
      <c r="B11116">
        <v>11419</v>
      </c>
      <c r="C11116">
        <v>1</v>
      </c>
      <c r="D11116">
        <v>71000</v>
      </c>
      <c r="E11116" s="46">
        <v>44866</v>
      </c>
      <c r="F11116">
        <v>-128</v>
      </c>
      <c r="I11116" t="str">
        <f>INDEX(LedgerMapping[[#All],[Level 3]],MATCH(Actuals[[#This Row],[Sub Ledger]],LedgerMapping[[#All],[Sub Ledger]],0))</f>
        <v>Indirect Labour</v>
      </c>
      <c r="J11116" s="22">
        <f>YEAR(Actuals[[#This Row],[Date]])</f>
        <v>2022</v>
      </c>
      <c r="K11116" s="22">
        <f>MONTH(Actuals[[#This Row],[Date]])</f>
        <v>11</v>
      </c>
      <c r="L11116" s="12"/>
    </row>
    <row r="11117" spans="1:12" x14ac:dyDescent="0.3">
      <c r="A11117">
        <v>4</v>
      </c>
      <c r="B11117">
        <v>12546</v>
      </c>
      <c r="C11117">
        <v>1</v>
      </c>
      <c r="D11117">
        <v>71000</v>
      </c>
      <c r="E11117" s="46">
        <v>44897</v>
      </c>
      <c r="F11117">
        <v>-85</v>
      </c>
      <c r="I11117" t="str">
        <f>INDEX(LedgerMapping[[#All],[Level 3]],MATCH(Actuals[[#This Row],[Sub Ledger]],LedgerMapping[[#All],[Sub Ledger]],0))</f>
        <v>Indirect Labour</v>
      </c>
      <c r="J11117" s="22">
        <f>YEAR(Actuals[[#This Row],[Date]])</f>
        <v>2022</v>
      </c>
      <c r="K11117" s="22">
        <f>MONTH(Actuals[[#This Row],[Date]])</f>
        <v>12</v>
      </c>
      <c r="L11117" s="12"/>
    </row>
    <row r="11118" spans="1:12" x14ac:dyDescent="0.3">
      <c r="A11118">
        <v>4</v>
      </c>
      <c r="B11118">
        <v>13621</v>
      </c>
      <c r="C11118">
        <v>1</v>
      </c>
      <c r="D11118">
        <v>71000</v>
      </c>
      <c r="E11118" s="46">
        <v>44927</v>
      </c>
      <c r="F11118">
        <v>-88</v>
      </c>
      <c r="I11118" t="str">
        <f>INDEX(LedgerMapping[[#All],[Level 3]],MATCH(Actuals[[#This Row],[Sub Ledger]],LedgerMapping[[#All],[Sub Ledger]],0))</f>
        <v>Indirect Labour</v>
      </c>
      <c r="J11118" s="22">
        <f>YEAR(Actuals[[#This Row],[Date]])</f>
        <v>2023</v>
      </c>
      <c r="K11118" s="22">
        <f>MONTH(Actuals[[#This Row],[Date]])</f>
        <v>1</v>
      </c>
      <c r="L11118" s="12"/>
    </row>
    <row r="11119" spans="1:12" x14ac:dyDescent="0.3">
      <c r="A11119">
        <v>4</v>
      </c>
      <c r="B11119">
        <v>14633</v>
      </c>
      <c r="C11119">
        <v>1</v>
      </c>
      <c r="D11119">
        <v>71000</v>
      </c>
      <c r="E11119" s="46">
        <v>44958</v>
      </c>
      <c r="F11119">
        <v>-66</v>
      </c>
      <c r="I11119" t="str">
        <f>INDEX(LedgerMapping[[#All],[Level 3]],MATCH(Actuals[[#This Row],[Sub Ledger]],LedgerMapping[[#All],[Sub Ledger]],0))</f>
        <v>Indirect Labour</v>
      </c>
      <c r="J11119" s="22">
        <f>YEAR(Actuals[[#This Row],[Date]])</f>
        <v>2023</v>
      </c>
      <c r="K11119" s="22">
        <f>MONTH(Actuals[[#This Row],[Date]])</f>
        <v>2</v>
      </c>
      <c r="L11119" s="12"/>
    </row>
    <row r="11120" spans="1:12" x14ac:dyDescent="0.3">
      <c r="A11120">
        <v>4</v>
      </c>
      <c r="B11120">
        <v>15612</v>
      </c>
      <c r="C11120">
        <v>1</v>
      </c>
      <c r="D11120">
        <v>71000</v>
      </c>
      <c r="E11120" s="46">
        <v>44988</v>
      </c>
      <c r="F11120">
        <v>-55</v>
      </c>
      <c r="I11120" t="str">
        <f>INDEX(LedgerMapping[[#All],[Level 3]],MATCH(Actuals[[#This Row],[Sub Ledger]],LedgerMapping[[#All],[Sub Ledger]],0))</f>
        <v>Indirect Labour</v>
      </c>
      <c r="J11120" s="22">
        <f>YEAR(Actuals[[#This Row],[Date]])</f>
        <v>2023</v>
      </c>
      <c r="K11120" s="22">
        <f>MONTH(Actuals[[#This Row],[Date]])</f>
        <v>3</v>
      </c>
      <c r="L11120" s="12"/>
    </row>
    <row r="11121" spans="1:12" x14ac:dyDescent="0.3">
      <c r="A11121">
        <v>4</v>
      </c>
      <c r="B11121">
        <v>16644</v>
      </c>
      <c r="C11121">
        <v>1</v>
      </c>
      <c r="D11121">
        <v>71000</v>
      </c>
      <c r="E11121" s="46">
        <v>45018</v>
      </c>
      <c r="F11121">
        <v>-63</v>
      </c>
      <c r="I11121" t="str">
        <f>INDEX(LedgerMapping[[#All],[Level 3]],MATCH(Actuals[[#This Row],[Sub Ledger]],LedgerMapping[[#All],[Sub Ledger]],0))</f>
        <v>Indirect Labour</v>
      </c>
      <c r="J11121" s="22">
        <f>YEAR(Actuals[[#This Row],[Date]])</f>
        <v>2023</v>
      </c>
      <c r="K11121" s="22">
        <f>MONTH(Actuals[[#This Row],[Date]])</f>
        <v>4</v>
      </c>
      <c r="L11121" s="12"/>
    </row>
    <row r="11122" spans="1:12" x14ac:dyDescent="0.3">
      <c r="A11122">
        <v>4</v>
      </c>
      <c r="B11122">
        <v>17676</v>
      </c>
      <c r="C11122">
        <v>1</v>
      </c>
      <c r="D11122">
        <v>71000</v>
      </c>
      <c r="E11122" s="46">
        <v>45049</v>
      </c>
      <c r="F11122">
        <v>-110</v>
      </c>
      <c r="I11122" t="str">
        <f>INDEX(LedgerMapping[[#All],[Level 3]],MATCH(Actuals[[#This Row],[Sub Ledger]],LedgerMapping[[#All],[Sub Ledger]],0))</f>
        <v>Indirect Labour</v>
      </c>
      <c r="J11122" s="22">
        <f>YEAR(Actuals[[#This Row],[Date]])</f>
        <v>2023</v>
      </c>
      <c r="K11122" s="22">
        <f>MONTH(Actuals[[#This Row],[Date]])</f>
        <v>5</v>
      </c>
      <c r="L11122" s="12"/>
    </row>
    <row r="11123" spans="1:12" x14ac:dyDescent="0.3">
      <c r="A11123">
        <v>4</v>
      </c>
      <c r="B11123">
        <v>18680</v>
      </c>
      <c r="C11123">
        <v>1</v>
      </c>
      <c r="D11123">
        <v>71000</v>
      </c>
      <c r="E11123" s="46">
        <v>45079</v>
      </c>
      <c r="F11123">
        <v>-59</v>
      </c>
      <c r="I11123" t="str">
        <f>INDEX(LedgerMapping[[#All],[Level 3]],MATCH(Actuals[[#This Row],[Sub Ledger]],LedgerMapping[[#All],[Sub Ledger]],0))</f>
        <v>Indirect Labour</v>
      </c>
      <c r="J11123" s="22">
        <f>YEAR(Actuals[[#This Row],[Date]])</f>
        <v>2023</v>
      </c>
      <c r="K11123" s="22">
        <f>MONTH(Actuals[[#This Row],[Date]])</f>
        <v>6</v>
      </c>
      <c r="L11123" s="12"/>
    </row>
    <row r="11124" spans="1:12" x14ac:dyDescent="0.3">
      <c r="A11124">
        <v>4</v>
      </c>
      <c r="B11124">
        <v>19708</v>
      </c>
      <c r="C11124">
        <v>1</v>
      </c>
      <c r="D11124">
        <v>71000</v>
      </c>
      <c r="E11124" s="46">
        <v>45110</v>
      </c>
      <c r="F11124">
        <v>-101</v>
      </c>
      <c r="I11124" t="str">
        <f>INDEX(LedgerMapping[[#All],[Level 3]],MATCH(Actuals[[#This Row],[Sub Ledger]],LedgerMapping[[#All],[Sub Ledger]],0))</f>
        <v>Indirect Labour</v>
      </c>
      <c r="J11124" s="22">
        <f>YEAR(Actuals[[#This Row],[Date]])</f>
        <v>2023</v>
      </c>
      <c r="K11124" s="22">
        <f>MONTH(Actuals[[#This Row],[Date]])</f>
        <v>7</v>
      </c>
      <c r="L11124" s="12"/>
    </row>
    <row r="11125" spans="1:12" x14ac:dyDescent="0.3">
      <c r="A11125">
        <v>4</v>
      </c>
      <c r="B11125">
        <v>20738</v>
      </c>
      <c r="C11125">
        <v>1</v>
      </c>
      <c r="D11125">
        <v>71000</v>
      </c>
      <c r="E11125" s="46">
        <v>45141</v>
      </c>
      <c r="F11125">
        <v>-83</v>
      </c>
      <c r="I11125" t="str">
        <f>INDEX(LedgerMapping[[#All],[Level 3]],MATCH(Actuals[[#This Row],[Sub Ledger]],LedgerMapping[[#All],[Sub Ledger]],0))</f>
        <v>Indirect Labour</v>
      </c>
      <c r="J11125" s="22">
        <f>YEAR(Actuals[[#This Row],[Date]])</f>
        <v>2023</v>
      </c>
      <c r="K11125" s="22">
        <f>MONTH(Actuals[[#This Row],[Date]])</f>
        <v>8</v>
      </c>
      <c r="L11125" s="12"/>
    </row>
    <row r="11126" spans="1:12" x14ac:dyDescent="0.3">
      <c r="A11126">
        <v>4</v>
      </c>
      <c r="B11126">
        <v>21740</v>
      </c>
      <c r="C11126">
        <v>1</v>
      </c>
      <c r="D11126">
        <v>71000</v>
      </c>
      <c r="E11126" s="46">
        <v>45169</v>
      </c>
      <c r="F11126">
        <v>-83</v>
      </c>
      <c r="I11126" t="str">
        <f>INDEX(LedgerMapping[[#All],[Level 3]],MATCH(Actuals[[#This Row],[Sub Ledger]],LedgerMapping[[#All],[Sub Ledger]],0))</f>
        <v>Indirect Labour</v>
      </c>
      <c r="J11126" s="22">
        <f>YEAR(Actuals[[#This Row],[Date]])</f>
        <v>2023</v>
      </c>
      <c r="K11126" s="22">
        <f>MONTH(Actuals[[#This Row],[Date]])</f>
        <v>8</v>
      </c>
      <c r="L11126" s="12"/>
    </row>
    <row r="11127" spans="1:12" x14ac:dyDescent="0.3">
      <c r="A11127">
        <v>4</v>
      </c>
      <c r="B11127">
        <v>22716</v>
      </c>
      <c r="C11127">
        <v>1</v>
      </c>
      <c r="D11127">
        <v>71000</v>
      </c>
      <c r="E11127" s="46">
        <v>45200</v>
      </c>
      <c r="F11127">
        <v>-99</v>
      </c>
      <c r="I11127" t="str">
        <f>INDEX(LedgerMapping[[#All],[Level 3]],MATCH(Actuals[[#This Row],[Sub Ledger]],LedgerMapping[[#All],[Sub Ledger]],0))</f>
        <v>Indirect Labour</v>
      </c>
      <c r="J11127" s="22">
        <f>YEAR(Actuals[[#This Row],[Date]])</f>
        <v>2023</v>
      </c>
      <c r="K11127" s="22">
        <f>MONTH(Actuals[[#This Row],[Date]])</f>
        <v>10</v>
      </c>
      <c r="L11127" s="12"/>
    </row>
    <row r="11128" spans="1:12" x14ac:dyDescent="0.3">
      <c r="A11128">
        <v>4</v>
      </c>
      <c r="B11128">
        <v>23720</v>
      </c>
      <c r="C11128">
        <v>1</v>
      </c>
      <c r="D11128">
        <v>71000</v>
      </c>
      <c r="E11128" s="46">
        <v>45230</v>
      </c>
      <c r="F11128">
        <v>-76</v>
      </c>
      <c r="I11128" t="str">
        <f>INDEX(LedgerMapping[[#All],[Level 3]],MATCH(Actuals[[#This Row],[Sub Ledger]],LedgerMapping[[#All],[Sub Ledger]],0))</f>
        <v>Indirect Labour</v>
      </c>
      <c r="J11128" s="22">
        <f>YEAR(Actuals[[#This Row],[Date]])</f>
        <v>2023</v>
      </c>
      <c r="K11128" s="22">
        <f>MONTH(Actuals[[#This Row],[Date]])</f>
        <v>10</v>
      </c>
      <c r="L11128" s="12"/>
    </row>
    <row r="11129" spans="1:12" x14ac:dyDescent="0.3">
      <c r="A11129">
        <v>4</v>
      </c>
      <c r="B11129">
        <v>24750</v>
      </c>
      <c r="C11129">
        <v>1</v>
      </c>
      <c r="D11129">
        <v>71000</v>
      </c>
      <c r="E11129" s="46">
        <v>45261</v>
      </c>
      <c r="F11129">
        <v>-88</v>
      </c>
      <c r="I11129" t="str">
        <f>INDEX(LedgerMapping[[#All],[Level 3]],MATCH(Actuals[[#This Row],[Sub Ledger]],LedgerMapping[[#All],[Sub Ledger]],0))</f>
        <v>Indirect Labour</v>
      </c>
      <c r="J11129" s="22">
        <f>YEAR(Actuals[[#This Row],[Date]])</f>
        <v>2023</v>
      </c>
      <c r="K11129" s="22">
        <f>MONTH(Actuals[[#This Row],[Date]])</f>
        <v>12</v>
      </c>
      <c r="L11129" s="12"/>
    </row>
    <row r="11130" spans="1:12" x14ac:dyDescent="0.3">
      <c r="A11130">
        <v>4</v>
      </c>
      <c r="B11130">
        <v>25811</v>
      </c>
      <c r="C11130">
        <v>1</v>
      </c>
      <c r="D11130">
        <v>71000</v>
      </c>
      <c r="E11130" s="46">
        <v>45291</v>
      </c>
      <c r="F11130">
        <v>-128</v>
      </c>
      <c r="I11130" t="str">
        <f>INDEX(LedgerMapping[[#All],[Level 3]],MATCH(Actuals[[#This Row],[Sub Ledger]],LedgerMapping[[#All],[Sub Ledger]],0))</f>
        <v>Indirect Labour</v>
      </c>
      <c r="J11130" s="22">
        <f>YEAR(Actuals[[#This Row],[Date]])</f>
        <v>2023</v>
      </c>
      <c r="K11130" s="22">
        <f>MONTH(Actuals[[#This Row],[Date]])</f>
        <v>12</v>
      </c>
      <c r="L11130" s="12"/>
    </row>
    <row r="11131" spans="1:12" x14ac:dyDescent="0.3">
      <c r="A11131">
        <v>4</v>
      </c>
      <c r="B11131">
        <v>26947</v>
      </c>
      <c r="C11131">
        <v>1</v>
      </c>
      <c r="D11131">
        <v>71000</v>
      </c>
      <c r="E11131" s="46">
        <v>45322</v>
      </c>
      <c r="F11131">
        <v>-234</v>
      </c>
      <c r="I11131" t="str">
        <f>INDEX(LedgerMapping[[#All],[Level 3]],MATCH(Actuals[[#This Row],[Sub Ledger]],LedgerMapping[[#All],[Sub Ledger]],0))</f>
        <v>Indirect Labour</v>
      </c>
      <c r="J11131" s="22">
        <f>YEAR(Actuals[[#This Row],[Date]])</f>
        <v>2024</v>
      </c>
      <c r="K11131" s="22">
        <f>MONTH(Actuals[[#This Row],[Date]])</f>
        <v>1</v>
      </c>
      <c r="L11131" s="12"/>
    </row>
    <row r="11132" spans="1:12" x14ac:dyDescent="0.3">
      <c r="A11132">
        <v>4</v>
      </c>
      <c r="B11132">
        <v>28097</v>
      </c>
      <c r="C11132">
        <v>1</v>
      </c>
      <c r="D11132">
        <v>71000</v>
      </c>
      <c r="E11132" s="46">
        <v>45354</v>
      </c>
      <c r="F11132">
        <v>-172</v>
      </c>
      <c r="I11132" t="str">
        <f>INDEX(LedgerMapping[[#All],[Level 3]],MATCH(Actuals[[#This Row],[Sub Ledger]],LedgerMapping[[#All],[Sub Ledger]],0))</f>
        <v>Indirect Labour</v>
      </c>
      <c r="J11132" s="22">
        <f>YEAR(Actuals[[#This Row],[Date]])</f>
        <v>2024</v>
      </c>
      <c r="K11132" s="22">
        <f>MONTH(Actuals[[#This Row],[Date]])</f>
        <v>3</v>
      </c>
      <c r="L11132" s="12"/>
    </row>
    <row r="11133" spans="1:12" x14ac:dyDescent="0.3">
      <c r="A11133">
        <v>4</v>
      </c>
      <c r="B11133">
        <v>29250</v>
      </c>
      <c r="C11133">
        <v>1</v>
      </c>
      <c r="D11133">
        <v>71000</v>
      </c>
      <c r="E11133" s="46">
        <v>45384</v>
      </c>
      <c r="F11133">
        <v>-210</v>
      </c>
      <c r="I11133" t="str">
        <f>INDEX(LedgerMapping[[#All],[Level 3]],MATCH(Actuals[[#This Row],[Sub Ledger]],LedgerMapping[[#All],[Sub Ledger]],0))</f>
        <v>Indirect Labour</v>
      </c>
      <c r="J11133" s="22">
        <f>YEAR(Actuals[[#This Row],[Date]])</f>
        <v>2024</v>
      </c>
      <c r="K11133" s="22">
        <f>MONTH(Actuals[[#This Row],[Date]])</f>
        <v>4</v>
      </c>
      <c r="L11133" s="12"/>
    </row>
    <row r="11134" spans="1:12" x14ac:dyDescent="0.3">
      <c r="A11134">
        <v>4</v>
      </c>
      <c r="B11134">
        <v>30376</v>
      </c>
      <c r="C11134">
        <v>1</v>
      </c>
      <c r="D11134">
        <v>71000</v>
      </c>
      <c r="E11134" s="46">
        <v>45415</v>
      </c>
      <c r="F11134">
        <v>-123</v>
      </c>
      <c r="I11134" t="str">
        <f>INDEX(LedgerMapping[[#All],[Level 3]],MATCH(Actuals[[#This Row],[Sub Ledger]],LedgerMapping[[#All],[Sub Ledger]],0))</f>
        <v>Indirect Labour</v>
      </c>
      <c r="J11134" s="22">
        <f>YEAR(Actuals[[#This Row],[Date]])</f>
        <v>2024</v>
      </c>
      <c r="K11134" s="22">
        <f>MONTH(Actuals[[#This Row],[Date]])</f>
        <v>5</v>
      </c>
      <c r="L11134" s="12"/>
    </row>
    <row r="11135" spans="1:12" x14ac:dyDescent="0.3">
      <c r="A11135">
        <v>4</v>
      </c>
      <c r="B11135">
        <v>31502</v>
      </c>
      <c r="C11135">
        <v>1</v>
      </c>
      <c r="D11135">
        <v>71000</v>
      </c>
      <c r="E11135" s="46">
        <v>45445</v>
      </c>
      <c r="F11135">
        <v>-197</v>
      </c>
      <c r="I11135" t="str">
        <f>INDEX(LedgerMapping[[#All],[Level 3]],MATCH(Actuals[[#This Row],[Sub Ledger]],LedgerMapping[[#All],[Sub Ledger]],0))</f>
        <v>Indirect Labour</v>
      </c>
      <c r="J11135" s="22">
        <f>YEAR(Actuals[[#This Row],[Date]])</f>
        <v>2024</v>
      </c>
      <c r="K11135" s="22">
        <f>MONTH(Actuals[[#This Row],[Date]])</f>
        <v>6</v>
      </c>
      <c r="L11135" s="12"/>
    </row>
    <row r="11136" spans="1:12" x14ac:dyDescent="0.3">
      <c r="A11136">
        <v>4</v>
      </c>
      <c r="B11136">
        <v>32626</v>
      </c>
      <c r="C11136">
        <v>1</v>
      </c>
      <c r="D11136">
        <v>71000</v>
      </c>
      <c r="E11136" s="46">
        <v>45476</v>
      </c>
      <c r="F11136">
        <v>-148</v>
      </c>
      <c r="I11136" t="str">
        <f>INDEX(LedgerMapping[[#All],[Level 3]],MATCH(Actuals[[#This Row],[Sub Ledger]],LedgerMapping[[#All],[Sub Ledger]],0))</f>
        <v>Indirect Labour</v>
      </c>
      <c r="J11136" s="22">
        <f>YEAR(Actuals[[#This Row],[Date]])</f>
        <v>2024</v>
      </c>
      <c r="K11136" s="22">
        <f>MONTH(Actuals[[#This Row],[Date]])</f>
        <v>7</v>
      </c>
      <c r="L11136" s="12"/>
    </row>
    <row r="11137" spans="1:12" x14ac:dyDescent="0.3">
      <c r="A11137">
        <v>4</v>
      </c>
      <c r="B11137">
        <v>33751</v>
      </c>
      <c r="C11137">
        <v>1</v>
      </c>
      <c r="D11137">
        <v>71000</v>
      </c>
      <c r="E11137" s="46">
        <v>45507</v>
      </c>
      <c r="F11137">
        <v>-140</v>
      </c>
      <c r="I11137" t="str">
        <f>INDEX(LedgerMapping[[#All],[Level 3]],MATCH(Actuals[[#This Row],[Sub Ledger]],LedgerMapping[[#All],[Sub Ledger]],0))</f>
        <v>Indirect Labour</v>
      </c>
      <c r="J11137" s="22">
        <f>YEAR(Actuals[[#This Row],[Date]])</f>
        <v>2024</v>
      </c>
      <c r="K11137" s="22">
        <f>MONTH(Actuals[[#This Row],[Date]])</f>
        <v>8</v>
      </c>
      <c r="L11137" s="12"/>
    </row>
    <row r="11138" spans="1:12" x14ac:dyDescent="0.3">
      <c r="A11138">
        <v>4</v>
      </c>
      <c r="B11138">
        <v>34901</v>
      </c>
      <c r="C11138">
        <v>1</v>
      </c>
      <c r="D11138">
        <v>71000</v>
      </c>
      <c r="E11138" s="46">
        <v>45536</v>
      </c>
      <c r="F11138">
        <v>-163</v>
      </c>
      <c r="I11138" t="str">
        <f>INDEX(LedgerMapping[[#All],[Level 3]],MATCH(Actuals[[#This Row],[Sub Ledger]],LedgerMapping[[#All],[Sub Ledger]],0))</f>
        <v>Indirect Labour</v>
      </c>
      <c r="J11138" s="22">
        <f>YEAR(Actuals[[#This Row],[Date]])</f>
        <v>2024</v>
      </c>
      <c r="K11138" s="22">
        <f>MONTH(Actuals[[#This Row],[Date]])</f>
        <v>9</v>
      </c>
      <c r="L11138" s="12"/>
    </row>
    <row r="11139" spans="1:12" x14ac:dyDescent="0.3">
      <c r="A11139">
        <v>4</v>
      </c>
      <c r="B11139">
        <v>36052</v>
      </c>
      <c r="C11139">
        <v>1</v>
      </c>
      <c r="D11139">
        <v>71000</v>
      </c>
      <c r="E11139" s="46">
        <v>45567</v>
      </c>
      <c r="F11139">
        <v>-247</v>
      </c>
      <c r="I11139" t="str">
        <f>INDEX(LedgerMapping[[#All],[Level 3]],MATCH(Actuals[[#This Row],[Sub Ledger]],LedgerMapping[[#All],[Sub Ledger]],0))</f>
        <v>Indirect Labour</v>
      </c>
      <c r="J11139" s="22">
        <f>YEAR(Actuals[[#This Row],[Date]])</f>
        <v>2024</v>
      </c>
      <c r="K11139" s="22">
        <f>MONTH(Actuals[[#This Row],[Date]])</f>
        <v>10</v>
      </c>
      <c r="L11139" s="12"/>
    </row>
    <row r="11140" spans="1:12" x14ac:dyDescent="0.3">
      <c r="A11140">
        <v>4</v>
      </c>
      <c r="B11140">
        <v>37201</v>
      </c>
      <c r="C11140">
        <v>1</v>
      </c>
      <c r="D11140">
        <v>71000</v>
      </c>
      <c r="E11140" s="46">
        <v>45597</v>
      </c>
      <c r="F11140">
        <v>-117</v>
      </c>
      <c r="I11140" t="str">
        <f>INDEX(LedgerMapping[[#All],[Level 3]],MATCH(Actuals[[#This Row],[Sub Ledger]],LedgerMapping[[#All],[Sub Ledger]],0))</f>
        <v>Indirect Labour</v>
      </c>
      <c r="J11140" s="22">
        <f>YEAR(Actuals[[#This Row],[Date]])</f>
        <v>2024</v>
      </c>
      <c r="K11140" s="22">
        <f>MONTH(Actuals[[#This Row],[Date]])</f>
        <v>11</v>
      </c>
      <c r="L11140" s="12"/>
    </row>
    <row r="11141" spans="1:12" x14ac:dyDescent="0.3">
      <c r="A11141">
        <v>4</v>
      </c>
      <c r="B11141">
        <v>38351</v>
      </c>
      <c r="C11141">
        <v>1</v>
      </c>
      <c r="D11141">
        <v>71000</v>
      </c>
      <c r="E11141" s="46">
        <v>45628</v>
      </c>
      <c r="F11141">
        <v>-123</v>
      </c>
      <c r="I11141" t="str">
        <f>INDEX(LedgerMapping[[#All],[Level 3]],MATCH(Actuals[[#This Row],[Sub Ledger]],LedgerMapping[[#All],[Sub Ledger]],0))</f>
        <v>Indirect Labour</v>
      </c>
      <c r="J11141" s="22">
        <f>YEAR(Actuals[[#This Row],[Date]])</f>
        <v>2024</v>
      </c>
      <c r="K11141" s="22">
        <f>MONTH(Actuals[[#This Row],[Date]])</f>
        <v>12</v>
      </c>
      <c r="L11141" s="12"/>
    </row>
    <row r="11142" spans="1:12" x14ac:dyDescent="0.3">
      <c r="A11142">
        <v>4</v>
      </c>
      <c r="B11142">
        <v>207</v>
      </c>
      <c r="C11142">
        <v>1</v>
      </c>
      <c r="D11142">
        <v>73000</v>
      </c>
      <c r="E11142" s="46">
        <v>44562</v>
      </c>
      <c r="F11142">
        <v>-486</v>
      </c>
      <c r="I11142" t="str">
        <f>INDEX(LedgerMapping[[#All],[Level 3]],MATCH(Actuals[[#This Row],[Sub Ledger]],LedgerMapping[[#All],[Sub Ledger]],0))</f>
        <v>Administration</v>
      </c>
      <c r="J11142" s="22">
        <f>YEAR(Actuals[[#This Row],[Date]])</f>
        <v>2022</v>
      </c>
      <c r="K11142" s="22">
        <f>MONTH(Actuals[[#This Row],[Date]])</f>
        <v>1</v>
      </c>
      <c r="L11142" s="12"/>
    </row>
    <row r="11143" spans="1:12" x14ac:dyDescent="0.3">
      <c r="A11143">
        <v>4</v>
      </c>
      <c r="B11143">
        <v>1333</v>
      </c>
      <c r="C11143">
        <v>1</v>
      </c>
      <c r="D11143">
        <v>73000</v>
      </c>
      <c r="E11143" s="46">
        <v>44593</v>
      </c>
      <c r="F11143">
        <v>-572</v>
      </c>
      <c r="I11143" t="str">
        <f>INDEX(LedgerMapping[[#All],[Level 3]],MATCH(Actuals[[#This Row],[Sub Ledger]],LedgerMapping[[#All],[Sub Ledger]],0))</f>
        <v>Administration</v>
      </c>
      <c r="J11143" s="22">
        <f>YEAR(Actuals[[#This Row],[Date]])</f>
        <v>2022</v>
      </c>
      <c r="K11143" s="22">
        <f>MONTH(Actuals[[#This Row],[Date]])</f>
        <v>2</v>
      </c>
      <c r="L11143" s="12"/>
    </row>
    <row r="11144" spans="1:12" x14ac:dyDescent="0.3">
      <c r="A11144">
        <v>4</v>
      </c>
      <c r="B11144">
        <v>2457</v>
      </c>
      <c r="C11144">
        <v>1</v>
      </c>
      <c r="D11144">
        <v>73000</v>
      </c>
      <c r="E11144" s="46">
        <v>44624</v>
      </c>
      <c r="F11144">
        <v>-557</v>
      </c>
      <c r="I11144" t="str">
        <f>INDEX(LedgerMapping[[#All],[Level 3]],MATCH(Actuals[[#This Row],[Sub Ledger]],LedgerMapping[[#All],[Sub Ledger]],0))</f>
        <v>Administration</v>
      </c>
      <c r="J11144" s="22">
        <f>YEAR(Actuals[[#This Row],[Date]])</f>
        <v>2022</v>
      </c>
      <c r="K11144" s="22">
        <f>MONTH(Actuals[[#This Row],[Date]])</f>
        <v>3</v>
      </c>
      <c r="L11144" s="12"/>
    </row>
    <row r="11145" spans="1:12" x14ac:dyDescent="0.3">
      <c r="A11145">
        <v>4</v>
      </c>
      <c r="B11145">
        <v>3575</v>
      </c>
      <c r="C11145">
        <v>1</v>
      </c>
      <c r="D11145">
        <v>73000</v>
      </c>
      <c r="E11145" s="46">
        <v>44654</v>
      </c>
      <c r="F11145">
        <v>-443</v>
      </c>
      <c r="I11145" t="str">
        <f>INDEX(LedgerMapping[[#All],[Level 3]],MATCH(Actuals[[#This Row],[Sub Ledger]],LedgerMapping[[#All],[Sub Ledger]],0))</f>
        <v>Administration</v>
      </c>
      <c r="J11145" s="22">
        <f>YEAR(Actuals[[#This Row],[Date]])</f>
        <v>2022</v>
      </c>
      <c r="K11145" s="22">
        <f>MONTH(Actuals[[#This Row],[Date]])</f>
        <v>4</v>
      </c>
      <c r="L11145" s="12"/>
    </row>
    <row r="11146" spans="1:12" x14ac:dyDescent="0.3">
      <c r="A11146">
        <v>4</v>
      </c>
      <c r="B11146">
        <v>4695</v>
      </c>
      <c r="C11146">
        <v>1</v>
      </c>
      <c r="D11146">
        <v>73000</v>
      </c>
      <c r="E11146" s="46">
        <v>44685</v>
      </c>
      <c r="F11146">
        <v>-483</v>
      </c>
      <c r="I11146" t="str">
        <f>INDEX(LedgerMapping[[#All],[Level 3]],MATCH(Actuals[[#This Row],[Sub Ledger]],LedgerMapping[[#All],[Sub Ledger]],0))</f>
        <v>Administration</v>
      </c>
      <c r="J11146" s="22">
        <f>YEAR(Actuals[[#This Row],[Date]])</f>
        <v>2022</v>
      </c>
      <c r="K11146" s="22">
        <f>MONTH(Actuals[[#This Row],[Date]])</f>
        <v>5</v>
      </c>
      <c r="L11146" s="12"/>
    </row>
    <row r="11147" spans="1:12" x14ac:dyDescent="0.3">
      <c r="A11147">
        <v>4</v>
      </c>
      <c r="B11147">
        <v>5820</v>
      </c>
      <c r="C11147">
        <v>1</v>
      </c>
      <c r="D11147">
        <v>73000</v>
      </c>
      <c r="E11147" s="46">
        <v>44715</v>
      </c>
      <c r="F11147">
        <v>-436</v>
      </c>
      <c r="I11147" t="str">
        <f>INDEX(LedgerMapping[[#All],[Level 3]],MATCH(Actuals[[#This Row],[Sub Ledger]],LedgerMapping[[#All],[Sub Ledger]],0))</f>
        <v>Administration</v>
      </c>
      <c r="J11147" s="22">
        <f>YEAR(Actuals[[#This Row],[Date]])</f>
        <v>2022</v>
      </c>
      <c r="K11147" s="22">
        <f>MONTH(Actuals[[#This Row],[Date]])</f>
        <v>6</v>
      </c>
      <c r="L11147" s="12"/>
    </row>
    <row r="11148" spans="1:12" x14ac:dyDescent="0.3">
      <c r="A11148">
        <v>4</v>
      </c>
      <c r="B11148">
        <v>6944</v>
      </c>
      <c r="C11148">
        <v>1</v>
      </c>
      <c r="D11148">
        <v>73000</v>
      </c>
      <c r="E11148" s="46">
        <v>44746</v>
      </c>
      <c r="F11148">
        <v>-514</v>
      </c>
      <c r="I11148" t="str">
        <f>INDEX(LedgerMapping[[#All],[Level 3]],MATCH(Actuals[[#This Row],[Sub Ledger]],LedgerMapping[[#All],[Sub Ledger]],0))</f>
        <v>Administration</v>
      </c>
      <c r="J11148" s="22">
        <f>YEAR(Actuals[[#This Row],[Date]])</f>
        <v>2022</v>
      </c>
      <c r="K11148" s="22">
        <f>MONTH(Actuals[[#This Row],[Date]])</f>
        <v>7</v>
      </c>
      <c r="L11148" s="12"/>
    </row>
    <row r="11149" spans="1:12" x14ac:dyDescent="0.3">
      <c r="A11149">
        <v>4</v>
      </c>
      <c r="B11149">
        <v>8064</v>
      </c>
      <c r="C11149">
        <v>1</v>
      </c>
      <c r="D11149">
        <v>73000</v>
      </c>
      <c r="E11149" s="46">
        <v>44777</v>
      </c>
      <c r="F11149">
        <v>-546</v>
      </c>
      <c r="I11149" t="str">
        <f>INDEX(LedgerMapping[[#All],[Level 3]],MATCH(Actuals[[#This Row],[Sub Ledger]],LedgerMapping[[#All],[Sub Ledger]],0))</f>
        <v>Administration</v>
      </c>
      <c r="J11149" s="22">
        <f>YEAR(Actuals[[#This Row],[Date]])</f>
        <v>2022</v>
      </c>
      <c r="K11149" s="22">
        <f>MONTH(Actuals[[#This Row],[Date]])</f>
        <v>8</v>
      </c>
      <c r="L11149" s="12"/>
    </row>
    <row r="11150" spans="1:12" x14ac:dyDescent="0.3">
      <c r="A11150">
        <v>4</v>
      </c>
      <c r="B11150">
        <v>9186</v>
      </c>
      <c r="C11150">
        <v>1</v>
      </c>
      <c r="D11150">
        <v>73000</v>
      </c>
      <c r="E11150" s="46">
        <v>44805</v>
      </c>
      <c r="F11150">
        <v>-357</v>
      </c>
      <c r="I11150" t="str">
        <f>INDEX(LedgerMapping[[#All],[Level 3]],MATCH(Actuals[[#This Row],[Sub Ledger]],LedgerMapping[[#All],[Sub Ledger]],0))</f>
        <v>Administration</v>
      </c>
      <c r="J11150" s="22">
        <f>YEAR(Actuals[[#This Row],[Date]])</f>
        <v>2022</v>
      </c>
      <c r="K11150" s="22">
        <f>MONTH(Actuals[[#This Row],[Date]])</f>
        <v>9</v>
      </c>
      <c r="L11150" s="12"/>
    </row>
    <row r="11151" spans="1:12" x14ac:dyDescent="0.3">
      <c r="A11151">
        <v>4</v>
      </c>
      <c r="B11151">
        <v>10303</v>
      </c>
      <c r="C11151">
        <v>1</v>
      </c>
      <c r="D11151">
        <v>73000</v>
      </c>
      <c r="E11151" s="46">
        <v>44836</v>
      </c>
      <c r="F11151">
        <v>-386</v>
      </c>
      <c r="I11151" t="str">
        <f>INDEX(LedgerMapping[[#All],[Level 3]],MATCH(Actuals[[#This Row],[Sub Ledger]],LedgerMapping[[#All],[Sub Ledger]],0))</f>
        <v>Administration</v>
      </c>
      <c r="J11151" s="22">
        <f>YEAR(Actuals[[#This Row],[Date]])</f>
        <v>2022</v>
      </c>
      <c r="K11151" s="22">
        <f>MONTH(Actuals[[#This Row],[Date]])</f>
        <v>10</v>
      </c>
      <c r="L11151" s="12"/>
    </row>
    <row r="11152" spans="1:12" x14ac:dyDescent="0.3">
      <c r="A11152">
        <v>4</v>
      </c>
      <c r="B11152">
        <v>11421</v>
      </c>
      <c r="C11152">
        <v>1</v>
      </c>
      <c r="D11152">
        <v>73000</v>
      </c>
      <c r="E11152" s="46">
        <v>44866</v>
      </c>
      <c r="F11152">
        <v>-529</v>
      </c>
      <c r="I11152" t="str">
        <f>INDEX(LedgerMapping[[#All],[Level 3]],MATCH(Actuals[[#This Row],[Sub Ledger]],LedgerMapping[[#All],[Sub Ledger]],0))</f>
        <v>Administration</v>
      </c>
      <c r="J11152" s="22">
        <f>YEAR(Actuals[[#This Row],[Date]])</f>
        <v>2022</v>
      </c>
      <c r="K11152" s="22">
        <f>MONTH(Actuals[[#This Row],[Date]])</f>
        <v>11</v>
      </c>
      <c r="L11152" s="12"/>
    </row>
    <row r="11153" spans="1:12" x14ac:dyDescent="0.3">
      <c r="A11153">
        <v>4</v>
      </c>
      <c r="B11153">
        <v>12548</v>
      </c>
      <c r="C11153">
        <v>1</v>
      </c>
      <c r="D11153">
        <v>73000</v>
      </c>
      <c r="E11153" s="46">
        <v>44897</v>
      </c>
      <c r="F11153">
        <v>-429</v>
      </c>
      <c r="I11153" t="str">
        <f>INDEX(LedgerMapping[[#All],[Level 3]],MATCH(Actuals[[#This Row],[Sub Ledger]],LedgerMapping[[#All],[Sub Ledger]],0))</f>
        <v>Administration</v>
      </c>
      <c r="J11153" s="22">
        <f>YEAR(Actuals[[#This Row],[Date]])</f>
        <v>2022</v>
      </c>
      <c r="K11153" s="22">
        <f>MONTH(Actuals[[#This Row],[Date]])</f>
        <v>12</v>
      </c>
      <c r="L11153" s="12"/>
    </row>
    <row r="11154" spans="1:12" x14ac:dyDescent="0.3">
      <c r="A11154">
        <v>4</v>
      </c>
      <c r="B11154">
        <v>13622</v>
      </c>
      <c r="C11154">
        <v>1</v>
      </c>
      <c r="D11154">
        <v>73000</v>
      </c>
      <c r="E11154" s="46">
        <v>44927</v>
      </c>
      <c r="F11154">
        <v>-373</v>
      </c>
      <c r="I11154" t="str">
        <f>INDEX(LedgerMapping[[#All],[Level 3]],MATCH(Actuals[[#This Row],[Sub Ledger]],LedgerMapping[[#All],[Sub Ledger]],0))</f>
        <v>Administration</v>
      </c>
      <c r="J11154" s="22">
        <f>YEAR(Actuals[[#This Row],[Date]])</f>
        <v>2023</v>
      </c>
      <c r="K11154" s="22">
        <f>MONTH(Actuals[[#This Row],[Date]])</f>
        <v>1</v>
      </c>
      <c r="L11154" s="12"/>
    </row>
    <row r="11155" spans="1:12" x14ac:dyDescent="0.3">
      <c r="A11155">
        <v>4</v>
      </c>
      <c r="B11155">
        <v>14634</v>
      </c>
      <c r="C11155">
        <v>1</v>
      </c>
      <c r="D11155">
        <v>73000</v>
      </c>
      <c r="E11155" s="46">
        <v>44958</v>
      </c>
      <c r="F11155">
        <v>-307</v>
      </c>
      <c r="I11155" t="str">
        <f>INDEX(LedgerMapping[[#All],[Level 3]],MATCH(Actuals[[#This Row],[Sub Ledger]],LedgerMapping[[#All],[Sub Ledger]],0))</f>
        <v>Administration</v>
      </c>
      <c r="J11155" s="22">
        <f>YEAR(Actuals[[#This Row],[Date]])</f>
        <v>2023</v>
      </c>
      <c r="K11155" s="22">
        <f>MONTH(Actuals[[#This Row],[Date]])</f>
        <v>2</v>
      </c>
      <c r="L11155" s="12"/>
    </row>
    <row r="11156" spans="1:12" x14ac:dyDescent="0.3">
      <c r="A11156">
        <v>4</v>
      </c>
      <c r="B11156">
        <v>15613</v>
      </c>
      <c r="C11156">
        <v>1</v>
      </c>
      <c r="D11156">
        <v>73000</v>
      </c>
      <c r="E11156" s="46">
        <v>44988</v>
      </c>
      <c r="F11156">
        <v>-274</v>
      </c>
      <c r="I11156" t="str">
        <f>INDEX(LedgerMapping[[#All],[Level 3]],MATCH(Actuals[[#This Row],[Sub Ledger]],LedgerMapping[[#All],[Sub Ledger]],0))</f>
        <v>Administration</v>
      </c>
      <c r="J11156" s="22">
        <f>YEAR(Actuals[[#This Row],[Date]])</f>
        <v>2023</v>
      </c>
      <c r="K11156" s="22">
        <f>MONTH(Actuals[[#This Row],[Date]])</f>
        <v>3</v>
      </c>
      <c r="L11156" s="12"/>
    </row>
    <row r="11157" spans="1:12" x14ac:dyDescent="0.3">
      <c r="A11157">
        <v>4</v>
      </c>
      <c r="B11157">
        <v>16645</v>
      </c>
      <c r="C11157">
        <v>1</v>
      </c>
      <c r="D11157">
        <v>73000</v>
      </c>
      <c r="E11157" s="46">
        <v>45018</v>
      </c>
      <c r="F11157">
        <v>-317</v>
      </c>
      <c r="I11157" t="str">
        <f>INDEX(LedgerMapping[[#All],[Level 3]],MATCH(Actuals[[#This Row],[Sub Ledger]],LedgerMapping[[#All],[Sub Ledger]],0))</f>
        <v>Administration</v>
      </c>
      <c r="J11157" s="22">
        <f>YEAR(Actuals[[#This Row],[Date]])</f>
        <v>2023</v>
      </c>
      <c r="K11157" s="22">
        <f>MONTH(Actuals[[#This Row],[Date]])</f>
        <v>4</v>
      </c>
      <c r="L11157" s="12"/>
    </row>
    <row r="11158" spans="1:12" x14ac:dyDescent="0.3">
      <c r="A11158">
        <v>4</v>
      </c>
      <c r="B11158">
        <v>17677</v>
      </c>
      <c r="C11158">
        <v>1</v>
      </c>
      <c r="D11158">
        <v>73000</v>
      </c>
      <c r="E11158" s="46">
        <v>45049</v>
      </c>
      <c r="F11158">
        <v>-428</v>
      </c>
      <c r="I11158" t="str">
        <f>INDEX(LedgerMapping[[#All],[Level 3]],MATCH(Actuals[[#This Row],[Sub Ledger]],LedgerMapping[[#All],[Sub Ledger]],0))</f>
        <v>Administration</v>
      </c>
      <c r="J11158" s="22">
        <f>YEAR(Actuals[[#This Row],[Date]])</f>
        <v>2023</v>
      </c>
      <c r="K11158" s="22">
        <f>MONTH(Actuals[[#This Row],[Date]])</f>
        <v>5</v>
      </c>
      <c r="L11158" s="12"/>
    </row>
    <row r="11159" spans="1:12" x14ac:dyDescent="0.3">
      <c r="A11159">
        <v>4</v>
      </c>
      <c r="B11159">
        <v>18681</v>
      </c>
      <c r="C11159">
        <v>1</v>
      </c>
      <c r="D11159">
        <v>73000</v>
      </c>
      <c r="E11159" s="46">
        <v>45079</v>
      </c>
      <c r="F11159">
        <v>-319</v>
      </c>
      <c r="I11159" t="str">
        <f>INDEX(LedgerMapping[[#All],[Level 3]],MATCH(Actuals[[#This Row],[Sub Ledger]],LedgerMapping[[#All],[Sub Ledger]],0))</f>
        <v>Administration</v>
      </c>
      <c r="J11159" s="22">
        <f>YEAR(Actuals[[#This Row],[Date]])</f>
        <v>2023</v>
      </c>
      <c r="K11159" s="22">
        <f>MONTH(Actuals[[#This Row],[Date]])</f>
        <v>6</v>
      </c>
      <c r="L11159" s="12"/>
    </row>
    <row r="11160" spans="1:12" x14ac:dyDescent="0.3">
      <c r="A11160">
        <v>4</v>
      </c>
      <c r="B11160">
        <v>19709</v>
      </c>
      <c r="C11160">
        <v>1</v>
      </c>
      <c r="D11160">
        <v>73000</v>
      </c>
      <c r="E11160" s="46">
        <v>45110</v>
      </c>
      <c r="F11160">
        <v>-431</v>
      </c>
      <c r="I11160" t="str">
        <f>INDEX(LedgerMapping[[#All],[Level 3]],MATCH(Actuals[[#This Row],[Sub Ledger]],LedgerMapping[[#All],[Sub Ledger]],0))</f>
        <v>Administration</v>
      </c>
      <c r="J11160" s="22">
        <f>YEAR(Actuals[[#This Row],[Date]])</f>
        <v>2023</v>
      </c>
      <c r="K11160" s="22">
        <f>MONTH(Actuals[[#This Row],[Date]])</f>
        <v>7</v>
      </c>
      <c r="L11160" s="12"/>
    </row>
    <row r="11161" spans="1:12" x14ac:dyDescent="0.3">
      <c r="A11161">
        <v>4</v>
      </c>
      <c r="B11161">
        <v>20739</v>
      </c>
      <c r="C11161">
        <v>1</v>
      </c>
      <c r="D11161">
        <v>73000</v>
      </c>
      <c r="E11161" s="46">
        <v>45141</v>
      </c>
      <c r="F11161">
        <v>-367</v>
      </c>
      <c r="I11161" t="str">
        <f>INDEX(LedgerMapping[[#All],[Level 3]],MATCH(Actuals[[#This Row],[Sub Ledger]],LedgerMapping[[#All],[Sub Ledger]],0))</f>
        <v>Administration</v>
      </c>
      <c r="J11161" s="22">
        <f>YEAR(Actuals[[#This Row],[Date]])</f>
        <v>2023</v>
      </c>
      <c r="K11161" s="22">
        <f>MONTH(Actuals[[#This Row],[Date]])</f>
        <v>8</v>
      </c>
      <c r="L11161" s="12"/>
    </row>
    <row r="11162" spans="1:12" x14ac:dyDescent="0.3">
      <c r="A11162">
        <v>4</v>
      </c>
      <c r="B11162">
        <v>21741</v>
      </c>
      <c r="C11162">
        <v>1</v>
      </c>
      <c r="D11162">
        <v>73000</v>
      </c>
      <c r="E11162" s="46">
        <v>45169</v>
      </c>
      <c r="F11162">
        <v>-355</v>
      </c>
      <c r="I11162" t="str">
        <f>INDEX(LedgerMapping[[#All],[Level 3]],MATCH(Actuals[[#This Row],[Sub Ledger]],LedgerMapping[[#All],[Sub Ledger]],0))</f>
        <v>Administration</v>
      </c>
      <c r="J11162" s="22">
        <f>YEAR(Actuals[[#This Row],[Date]])</f>
        <v>2023</v>
      </c>
      <c r="K11162" s="22">
        <f>MONTH(Actuals[[#This Row],[Date]])</f>
        <v>8</v>
      </c>
      <c r="L11162" s="12"/>
    </row>
    <row r="11163" spans="1:12" x14ac:dyDescent="0.3">
      <c r="A11163">
        <v>4</v>
      </c>
      <c r="B11163">
        <v>22717</v>
      </c>
      <c r="C11163">
        <v>1</v>
      </c>
      <c r="D11163">
        <v>73000</v>
      </c>
      <c r="E11163" s="46">
        <v>45200</v>
      </c>
      <c r="F11163">
        <v>-395</v>
      </c>
      <c r="I11163" t="str">
        <f>INDEX(LedgerMapping[[#All],[Level 3]],MATCH(Actuals[[#This Row],[Sub Ledger]],LedgerMapping[[#All],[Sub Ledger]],0))</f>
        <v>Administration</v>
      </c>
      <c r="J11163" s="22">
        <f>YEAR(Actuals[[#This Row],[Date]])</f>
        <v>2023</v>
      </c>
      <c r="K11163" s="22">
        <f>MONTH(Actuals[[#This Row],[Date]])</f>
        <v>10</v>
      </c>
      <c r="L11163" s="12"/>
    </row>
    <row r="11164" spans="1:12" x14ac:dyDescent="0.3">
      <c r="A11164">
        <v>4</v>
      </c>
      <c r="B11164">
        <v>23721</v>
      </c>
      <c r="C11164">
        <v>1</v>
      </c>
      <c r="D11164">
        <v>73000</v>
      </c>
      <c r="E11164" s="46">
        <v>45230</v>
      </c>
      <c r="F11164">
        <v>-380</v>
      </c>
      <c r="I11164" t="str">
        <f>INDEX(LedgerMapping[[#All],[Level 3]],MATCH(Actuals[[#This Row],[Sub Ledger]],LedgerMapping[[#All],[Sub Ledger]],0))</f>
        <v>Administration</v>
      </c>
      <c r="J11164" s="22">
        <f>YEAR(Actuals[[#This Row],[Date]])</f>
        <v>2023</v>
      </c>
      <c r="K11164" s="22">
        <f>MONTH(Actuals[[#This Row],[Date]])</f>
        <v>10</v>
      </c>
      <c r="L11164" s="12"/>
    </row>
    <row r="11165" spans="1:12" x14ac:dyDescent="0.3">
      <c r="A11165">
        <v>4</v>
      </c>
      <c r="B11165">
        <v>24751</v>
      </c>
      <c r="C11165">
        <v>1</v>
      </c>
      <c r="D11165">
        <v>73000</v>
      </c>
      <c r="E11165" s="46">
        <v>45261</v>
      </c>
      <c r="F11165">
        <v>-380</v>
      </c>
      <c r="I11165" t="str">
        <f>INDEX(LedgerMapping[[#All],[Level 3]],MATCH(Actuals[[#This Row],[Sub Ledger]],LedgerMapping[[#All],[Sub Ledger]],0))</f>
        <v>Administration</v>
      </c>
      <c r="J11165" s="22">
        <f>YEAR(Actuals[[#This Row],[Date]])</f>
        <v>2023</v>
      </c>
      <c r="K11165" s="22">
        <f>MONTH(Actuals[[#This Row],[Date]])</f>
        <v>12</v>
      </c>
      <c r="L11165" s="12"/>
    </row>
    <row r="11166" spans="1:12" x14ac:dyDescent="0.3">
      <c r="A11166">
        <v>4</v>
      </c>
      <c r="B11166">
        <v>25812</v>
      </c>
      <c r="C11166">
        <v>1</v>
      </c>
      <c r="D11166">
        <v>73000</v>
      </c>
      <c r="E11166" s="46">
        <v>45291</v>
      </c>
      <c r="F11166">
        <v>-562</v>
      </c>
      <c r="I11166" t="str">
        <f>INDEX(LedgerMapping[[#All],[Level 3]],MATCH(Actuals[[#This Row],[Sub Ledger]],LedgerMapping[[#All],[Sub Ledger]],0))</f>
        <v>Administration</v>
      </c>
      <c r="J11166" s="22">
        <f>YEAR(Actuals[[#This Row],[Date]])</f>
        <v>2023</v>
      </c>
      <c r="K11166" s="22">
        <f>MONTH(Actuals[[#This Row],[Date]])</f>
        <v>12</v>
      </c>
      <c r="L11166" s="12"/>
    </row>
    <row r="11167" spans="1:12" x14ac:dyDescent="0.3">
      <c r="A11167">
        <v>4</v>
      </c>
      <c r="B11167">
        <v>26948</v>
      </c>
      <c r="C11167">
        <v>1</v>
      </c>
      <c r="D11167">
        <v>73000</v>
      </c>
      <c r="E11167" s="46">
        <v>45322</v>
      </c>
      <c r="F11167">
        <v>-912</v>
      </c>
      <c r="I11167" t="str">
        <f>INDEX(LedgerMapping[[#All],[Level 3]],MATCH(Actuals[[#This Row],[Sub Ledger]],LedgerMapping[[#All],[Sub Ledger]],0))</f>
        <v>Administration</v>
      </c>
      <c r="J11167" s="22">
        <f>YEAR(Actuals[[#This Row],[Date]])</f>
        <v>2024</v>
      </c>
      <c r="K11167" s="22">
        <f>MONTH(Actuals[[#This Row],[Date]])</f>
        <v>1</v>
      </c>
      <c r="L11167" s="12"/>
    </row>
    <row r="11168" spans="1:12" x14ac:dyDescent="0.3">
      <c r="A11168">
        <v>4</v>
      </c>
      <c r="B11168">
        <v>28098</v>
      </c>
      <c r="C11168">
        <v>1</v>
      </c>
      <c r="D11168">
        <v>73000</v>
      </c>
      <c r="E11168" s="46">
        <v>45354</v>
      </c>
      <c r="F11168">
        <v>-741</v>
      </c>
      <c r="I11168" t="str">
        <f>INDEX(LedgerMapping[[#All],[Level 3]],MATCH(Actuals[[#This Row],[Sub Ledger]],LedgerMapping[[#All],[Sub Ledger]],0))</f>
        <v>Administration</v>
      </c>
      <c r="J11168" s="22">
        <f>YEAR(Actuals[[#This Row],[Date]])</f>
        <v>2024</v>
      </c>
      <c r="K11168" s="22">
        <f>MONTH(Actuals[[#This Row],[Date]])</f>
        <v>3</v>
      </c>
      <c r="L11168" s="12"/>
    </row>
    <row r="11169" spans="1:12" x14ac:dyDescent="0.3">
      <c r="A11169">
        <v>4</v>
      </c>
      <c r="B11169">
        <v>29251</v>
      </c>
      <c r="C11169">
        <v>1</v>
      </c>
      <c r="D11169">
        <v>73000</v>
      </c>
      <c r="E11169" s="46">
        <v>45384</v>
      </c>
      <c r="F11169">
        <v>-865</v>
      </c>
      <c r="I11169" t="str">
        <f>INDEX(LedgerMapping[[#All],[Level 3]],MATCH(Actuals[[#This Row],[Sub Ledger]],LedgerMapping[[#All],[Sub Ledger]],0))</f>
        <v>Administration</v>
      </c>
      <c r="J11169" s="22">
        <f>YEAR(Actuals[[#This Row],[Date]])</f>
        <v>2024</v>
      </c>
      <c r="K11169" s="22">
        <f>MONTH(Actuals[[#This Row],[Date]])</f>
        <v>4</v>
      </c>
      <c r="L11169" s="12"/>
    </row>
    <row r="11170" spans="1:12" x14ac:dyDescent="0.3">
      <c r="A11170">
        <v>4</v>
      </c>
      <c r="B11170">
        <v>30377</v>
      </c>
      <c r="C11170">
        <v>1</v>
      </c>
      <c r="D11170">
        <v>73000</v>
      </c>
      <c r="E11170" s="46">
        <v>45415</v>
      </c>
      <c r="F11170">
        <v>-642</v>
      </c>
      <c r="I11170" t="str">
        <f>INDEX(LedgerMapping[[#All],[Level 3]],MATCH(Actuals[[#This Row],[Sub Ledger]],LedgerMapping[[#All],[Sub Ledger]],0))</f>
        <v>Administration</v>
      </c>
      <c r="J11170" s="22">
        <f>YEAR(Actuals[[#This Row],[Date]])</f>
        <v>2024</v>
      </c>
      <c r="K11170" s="22">
        <f>MONTH(Actuals[[#This Row],[Date]])</f>
        <v>5</v>
      </c>
      <c r="L11170" s="12"/>
    </row>
    <row r="11171" spans="1:12" x14ac:dyDescent="0.3">
      <c r="A11171">
        <v>4</v>
      </c>
      <c r="B11171">
        <v>31503</v>
      </c>
      <c r="C11171">
        <v>1</v>
      </c>
      <c r="D11171">
        <v>73000</v>
      </c>
      <c r="E11171" s="46">
        <v>45445</v>
      </c>
      <c r="F11171">
        <v>-815</v>
      </c>
      <c r="I11171" t="str">
        <f>INDEX(LedgerMapping[[#All],[Level 3]],MATCH(Actuals[[#This Row],[Sub Ledger]],LedgerMapping[[#All],[Sub Ledger]],0))</f>
        <v>Administration</v>
      </c>
      <c r="J11171" s="22">
        <f>YEAR(Actuals[[#This Row],[Date]])</f>
        <v>2024</v>
      </c>
      <c r="K11171" s="22">
        <f>MONTH(Actuals[[#This Row],[Date]])</f>
        <v>6</v>
      </c>
      <c r="L11171" s="12"/>
    </row>
    <row r="11172" spans="1:12" x14ac:dyDescent="0.3">
      <c r="A11172">
        <v>4</v>
      </c>
      <c r="B11172">
        <v>32627</v>
      </c>
      <c r="C11172">
        <v>1</v>
      </c>
      <c r="D11172">
        <v>73000</v>
      </c>
      <c r="E11172" s="46">
        <v>45476</v>
      </c>
      <c r="F11172">
        <v>-741</v>
      </c>
      <c r="I11172" t="str">
        <f>INDEX(LedgerMapping[[#All],[Level 3]],MATCH(Actuals[[#This Row],[Sub Ledger]],LedgerMapping[[#All],[Sub Ledger]],0))</f>
        <v>Administration</v>
      </c>
      <c r="J11172" s="22">
        <f>YEAR(Actuals[[#This Row],[Date]])</f>
        <v>2024</v>
      </c>
      <c r="K11172" s="22">
        <f>MONTH(Actuals[[#This Row],[Date]])</f>
        <v>7</v>
      </c>
      <c r="L11172" s="12"/>
    </row>
    <row r="11173" spans="1:12" x14ac:dyDescent="0.3">
      <c r="A11173">
        <v>4</v>
      </c>
      <c r="B11173">
        <v>33752</v>
      </c>
      <c r="C11173">
        <v>1</v>
      </c>
      <c r="D11173">
        <v>73000</v>
      </c>
      <c r="E11173" s="46">
        <v>45507</v>
      </c>
      <c r="F11173">
        <v>-655</v>
      </c>
      <c r="I11173" t="str">
        <f>INDEX(LedgerMapping[[#All],[Level 3]],MATCH(Actuals[[#This Row],[Sub Ledger]],LedgerMapping[[#All],[Sub Ledger]],0))</f>
        <v>Administration</v>
      </c>
      <c r="J11173" s="22">
        <f>YEAR(Actuals[[#This Row],[Date]])</f>
        <v>2024</v>
      </c>
      <c r="K11173" s="22">
        <f>MONTH(Actuals[[#This Row],[Date]])</f>
        <v>8</v>
      </c>
      <c r="L11173" s="12"/>
    </row>
    <row r="11174" spans="1:12" x14ac:dyDescent="0.3">
      <c r="A11174">
        <v>4</v>
      </c>
      <c r="B11174">
        <v>34902</v>
      </c>
      <c r="C11174">
        <v>1</v>
      </c>
      <c r="D11174">
        <v>73000</v>
      </c>
      <c r="E11174" s="46">
        <v>45536</v>
      </c>
      <c r="F11174">
        <v>-702</v>
      </c>
      <c r="I11174" t="str">
        <f>INDEX(LedgerMapping[[#All],[Level 3]],MATCH(Actuals[[#This Row],[Sub Ledger]],LedgerMapping[[#All],[Sub Ledger]],0))</f>
        <v>Administration</v>
      </c>
      <c r="J11174" s="22">
        <f>YEAR(Actuals[[#This Row],[Date]])</f>
        <v>2024</v>
      </c>
      <c r="K11174" s="22">
        <f>MONTH(Actuals[[#This Row],[Date]])</f>
        <v>9</v>
      </c>
      <c r="L11174" s="12"/>
    </row>
    <row r="11175" spans="1:12" x14ac:dyDescent="0.3">
      <c r="A11175">
        <v>4</v>
      </c>
      <c r="B11175">
        <v>36053</v>
      </c>
      <c r="C11175">
        <v>1</v>
      </c>
      <c r="D11175">
        <v>73000</v>
      </c>
      <c r="E11175" s="46">
        <v>45567</v>
      </c>
      <c r="F11175">
        <v>-963</v>
      </c>
      <c r="I11175" t="str">
        <f>INDEX(LedgerMapping[[#All],[Level 3]],MATCH(Actuals[[#This Row],[Sub Ledger]],LedgerMapping[[#All],[Sub Ledger]],0))</f>
        <v>Administration</v>
      </c>
      <c r="J11175" s="22">
        <f>YEAR(Actuals[[#This Row],[Date]])</f>
        <v>2024</v>
      </c>
      <c r="K11175" s="22">
        <f>MONTH(Actuals[[#This Row],[Date]])</f>
        <v>10</v>
      </c>
      <c r="L11175" s="12"/>
    </row>
    <row r="11176" spans="1:12" x14ac:dyDescent="0.3">
      <c r="A11176">
        <v>4</v>
      </c>
      <c r="B11176">
        <v>37202</v>
      </c>
      <c r="C11176">
        <v>1</v>
      </c>
      <c r="D11176">
        <v>73000</v>
      </c>
      <c r="E11176" s="46">
        <v>45597</v>
      </c>
      <c r="F11176">
        <v>-585</v>
      </c>
      <c r="I11176" t="str">
        <f>INDEX(LedgerMapping[[#All],[Level 3]],MATCH(Actuals[[#This Row],[Sub Ledger]],LedgerMapping[[#All],[Sub Ledger]],0))</f>
        <v>Administration</v>
      </c>
      <c r="J11176" s="22">
        <f>YEAR(Actuals[[#This Row],[Date]])</f>
        <v>2024</v>
      </c>
      <c r="K11176" s="22">
        <f>MONTH(Actuals[[#This Row],[Date]])</f>
        <v>11</v>
      </c>
      <c r="L11176" s="12"/>
    </row>
    <row r="11177" spans="1:12" x14ac:dyDescent="0.3">
      <c r="A11177">
        <v>4</v>
      </c>
      <c r="B11177">
        <v>38352</v>
      </c>
      <c r="C11177">
        <v>1</v>
      </c>
      <c r="D11177">
        <v>73000</v>
      </c>
      <c r="E11177" s="46">
        <v>45628</v>
      </c>
      <c r="F11177">
        <v>-617</v>
      </c>
      <c r="I11177" t="str">
        <f>INDEX(LedgerMapping[[#All],[Level 3]],MATCH(Actuals[[#This Row],[Sub Ledger]],LedgerMapping[[#All],[Sub Ledger]],0))</f>
        <v>Administration</v>
      </c>
      <c r="J11177" s="22">
        <f>YEAR(Actuals[[#This Row],[Date]])</f>
        <v>2024</v>
      </c>
      <c r="K11177" s="22">
        <f>MONTH(Actuals[[#This Row],[Date]])</f>
        <v>12</v>
      </c>
      <c r="L11177" s="12"/>
    </row>
    <row r="11178" spans="1:12" x14ac:dyDescent="0.3">
      <c r="A11178">
        <v>4</v>
      </c>
      <c r="B11178">
        <v>208</v>
      </c>
      <c r="C11178">
        <v>1</v>
      </c>
      <c r="D11178">
        <v>74000</v>
      </c>
      <c r="E11178" s="46">
        <v>44562</v>
      </c>
      <c r="F11178">
        <v>-240</v>
      </c>
      <c r="I11178" t="str">
        <f>INDEX(LedgerMapping[[#All],[Level 3]],MATCH(Actuals[[#This Row],[Sub Ledger]],LedgerMapping[[#All],[Sub Ledger]],0))</f>
        <v>Administration</v>
      </c>
      <c r="J11178" s="22">
        <f>YEAR(Actuals[[#This Row],[Date]])</f>
        <v>2022</v>
      </c>
      <c r="K11178" s="22">
        <f>MONTH(Actuals[[#This Row],[Date]])</f>
        <v>1</v>
      </c>
      <c r="L11178" s="12"/>
    </row>
    <row r="11179" spans="1:12" x14ac:dyDescent="0.3">
      <c r="A11179">
        <v>4</v>
      </c>
      <c r="B11179">
        <v>1334</v>
      </c>
      <c r="C11179">
        <v>1</v>
      </c>
      <c r="D11179">
        <v>74000</v>
      </c>
      <c r="E11179" s="46">
        <v>44593</v>
      </c>
      <c r="F11179">
        <v>-285</v>
      </c>
      <c r="I11179" t="str">
        <f>INDEX(LedgerMapping[[#All],[Level 3]],MATCH(Actuals[[#This Row],[Sub Ledger]],LedgerMapping[[#All],[Sub Ledger]],0))</f>
        <v>Administration</v>
      </c>
      <c r="J11179" s="22">
        <f>YEAR(Actuals[[#This Row],[Date]])</f>
        <v>2022</v>
      </c>
      <c r="K11179" s="22">
        <f>MONTH(Actuals[[#This Row],[Date]])</f>
        <v>2</v>
      </c>
      <c r="L11179" s="12"/>
    </row>
    <row r="11180" spans="1:12" x14ac:dyDescent="0.3">
      <c r="A11180">
        <v>4</v>
      </c>
      <c r="B11180">
        <v>2458</v>
      </c>
      <c r="C11180">
        <v>1</v>
      </c>
      <c r="D11180">
        <v>74000</v>
      </c>
      <c r="E11180" s="46">
        <v>44624</v>
      </c>
      <c r="F11180">
        <v>-281</v>
      </c>
      <c r="I11180" t="str">
        <f>INDEX(LedgerMapping[[#All],[Level 3]],MATCH(Actuals[[#This Row],[Sub Ledger]],LedgerMapping[[#All],[Sub Ledger]],0))</f>
        <v>Administration</v>
      </c>
      <c r="J11180" s="22">
        <f>YEAR(Actuals[[#This Row],[Date]])</f>
        <v>2022</v>
      </c>
      <c r="K11180" s="22">
        <f>MONTH(Actuals[[#This Row],[Date]])</f>
        <v>3</v>
      </c>
      <c r="L11180" s="12"/>
    </row>
    <row r="11181" spans="1:12" x14ac:dyDescent="0.3">
      <c r="A11181">
        <v>4</v>
      </c>
      <c r="B11181">
        <v>3576</v>
      </c>
      <c r="C11181">
        <v>1</v>
      </c>
      <c r="D11181">
        <v>74000</v>
      </c>
      <c r="E11181" s="46">
        <v>44654</v>
      </c>
      <c r="F11181">
        <v>-215</v>
      </c>
      <c r="I11181" t="str">
        <f>INDEX(LedgerMapping[[#All],[Level 3]],MATCH(Actuals[[#This Row],[Sub Ledger]],LedgerMapping[[#All],[Sub Ledger]],0))</f>
        <v>Administration</v>
      </c>
      <c r="J11181" s="22">
        <f>YEAR(Actuals[[#This Row],[Date]])</f>
        <v>2022</v>
      </c>
      <c r="K11181" s="22">
        <f>MONTH(Actuals[[#This Row],[Date]])</f>
        <v>4</v>
      </c>
      <c r="L11181" s="12"/>
    </row>
    <row r="11182" spans="1:12" x14ac:dyDescent="0.3">
      <c r="A11182">
        <v>4</v>
      </c>
      <c r="B11182">
        <v>4696</v>
      </c>
      <c r="C11182">
        <v>1</v>
      </c>
      <c r="D11182">
        <v>74000</v>
      </c>
      <c r="E11182" s="46">
        <v>44685</v>
      </c>
      <c r="F11182">
        <v>-220</v>
      </c>
      <c r="I11182" t="str">
        <f>INDEX(LedgerMapping[[#All],[Level 3]],MATCH(Actuals[[#This Row],[Sub Ledger]],LedgerMapping[[#All],[Sub Ledger]],0))</f>
        <v>Administration</v>
      </c>
      <c r="J11182" s="22">
        <f>YEAR(Actuals[[#This Row],[Date]])</f>
        <v>2022</v>
      </c>
      <c r="K11182" s="22">
        <f>MONTH(Actuals[[#This Row],[Date]])</f>
        <v>5</v>
      </c>
      <c r="L11182" s="12"/>
    </row>
    <row r="11183" spans="1:12" x14ac:dyDescent="0.3">
      <c r="A11183">
        <v>4</v>
      </c>
      <c r="B11183">
        <v>5823</v>
      </c>
      <c r="C11183">
        <v>1</v>
      </c>
      <c r="D11183">
        <v>74000</v>
      </c>
      <c r="E11183" s="46">
        <v>44715</v>
      </c>
      <c r="F11183">
        <v>-195</v>
      </c>
      <c r="I11183" t="str">
        <f>INDEX(LedgerMapping[[#All],[Level 3]],MATCH(Actuals[[#This Row],[Sub Ledger]],LedgerMapping[[#All],[Sub Ledger]],0))</f>
        <v>Administration</v>
      </c>
      <c r="J11183" s="22">
        <f>YEAR(Actuals[[#This Row],[Date]])</f>
        <v>2022</v>
      </c>
      <c r="K11183" s="22">
        <f>MONTH(Actuals[[#This Row],[Date]])</f>
        <v>6</v>
      </c>
      <c r="L11183" s="12"/>
    </row>
    <row r="11184" spans="1:12" x14ac:dyDescent="0.3">
      <c r="A11184">
        <v>4</v>
      </c>
      <c r="B11184">
        <v>6946</v>
      </c>
      <c r="C11184">
        <v>1</v>
      </c>
      <c r="D11184">
        <v>74000</v>
      </c>
      <c r="E11184" s="46">
        <v>44746</v>
      </c>
      <c r="F11184">
        <v>-256</v>
      </c>
      <c r="I11184" t="str">
        <f>INDEX(LedgerMapping[[#All],[Level 3]],MATCH(Actuals[[#This Row],[Sub Ledger]],LedgerMapping[[#All],[Sub Ledger]],0))</f>
        <v>Administration</v>
      </c>
      <c r="J11184" s="22">
        <f>YEAR(Actuals[[#This Row],[Date]])</f>
        <v>2022</v>
      </c>
      <c r="K11184" s="22">
        <f>MONTH(Actuals[[#This Row],[Date]])</f>
        <v>7</v>
      </c>
      <c r="L11184" s="12"/>
    </row>
    <row r="11185" spans="1:12" x14ac:dyDescent="0.3">
      <c r="A11185">
        <v>4</v>
      </c>
      <c r="B11185">
        <v>8066</v>
      </c>
      <c r="C11185">
        <v>1</v>
      </c>
      <c r="D11185">
        <v>74000</v>
      </c>
      <c r="E11185" s="46">
        <v>44777</v>
      </c>
      <c r="F11185">
        <v>-256</v>
      </c>
      <c r="I11185" t="str">
        <f>INDEX(LedgerMapping[[#All],[Level 3]],MATCH(Actuals[[#This Row],[Sub Ledger]],LedgerMapping[[#All],[Sub Ledger]],0))</f>
        <v>Administration</v>
      </c>
      <c r="J11185" s="22">
        <f>YEAR(Actuals[[#This Row],[Date]])</f>
        <v>2022</v>
      </c>
      <c r="K11185" s="22">
        <f>MONTH(Actuals[[#This Row],[Date]])</f>
        <v>8</v>
      </c>
      <c r="L11185" s="12"/>
    </row>
    <row r="11186" spans="1:12" x14ac:dyDescent="0.3">
      <c r="A11186">
        <v>4</v>
      </c>
      <c r="B11186">
        <v>9189</v>
      </c>
      <c r="C11186">
        <v>1</v>
      </c>
      <c r="D11186">
        <v>74000</v>
      </c>
      <c r="E11186" s="46">
        <v>44805</v>
      </c>
      <c r="F11186">
        <v>-167</v>
      </c>
      <c r="I11186" t="str">
        <f>INDEX(LedgerMapping[[#All],[Level 3]],MATCH(Actuals[[#This Row],[Sub Ledger]],LedgerMapping[[#All],[Sub Ledger]],0))</f>
        <v>Administration</v>
      </c>
      <c r="J11186" s="22">
        <f>YEAR(Actuals[[#This Row],[Date]])</f>
        <v>2022</v>
      </c>
      <c r="K11186" s="22">
        <f>MONTH(Actuals[[#This Row],[Date]])</f>
        <v>9</v>
      </c>
      <c r="L11186" s="12"/>
    </row>
    <row r="11187" spans="1:12" x14ac:dyDescent="0.3">
      <c r="A11187">
        <v>4</v>
      </c>
      <c r="B11187">
        <v>10305</v>
      </c>
      <c r="C11187">
        <v>1</v>
      </c>
      <c r="D11187">
        <v>74000</v>
      </c>
      <c r="E11187" s="46">
        <v>44836</v>
      </c>
      <c r="F11187">
        <v>-183</v>
      </c>
      <c r="I11187" t="str">
        <f>INDEX(LedgerMapping[[#All],[Level 3]],MATCH(Actuals[[#This Row],[Sub Ledger]],LedgerMapping[[#All],[Sub Ledger]],0))</f>
        <v>Administration</v>
      </c>
      <c r="J11187" s="22">
        <f>YEAR(Actuals[[#This Row],[Date]])</f>
        <v>2022</v>
      </c>
      <c r="K11187" s="22">
        <f>MONTH(Actuals[[#This Row],[Date]])</f>
        <v>10</v>
      </c>
      <c r="L11187" s="12"/>
    </row>
    <row r="11188" spans="1:12" x14ac:dyDescent="0.3">
      <c r="A11188">
        <v>4</v>
      </c>
      <c r="B11188">
        <v>11422</v>
      </c>
      <c r="C11188">
        <v>1</v>
      </c>
      <c r="D11188">
        <v>74000</v>
      </c>
      <c r="E11188" s="46">
        <v>44866</v>
      </c>
      <c r="F11188">
        <v>-266</v>
      </c>
      <c r="I11188" t="str">
        <f>INDEX(LedgerMapping[[#All],[Level 3]],MATCH(Actuals[[#This Row],[Sub Ledger]],LedgerMapping[[#All],[Sub Ledger]],0))</f>
        <v>Administration</v>
      </c>
      <c r="J11188" s="22">
        <f>YEAR(Actuals[[#This Row],[Date]])</f>
        <v>2022</v>
      </c>
      <c r="K11188" s="22">
        <f>MONTH(Actuals[[#This Row],[Date]])</f>
        <v>11</v>
      </c>
      <c r="L11188" s="12"/>
    </row>
    <row r="11189" spans="1:12" x14ac:dyDescent="0.3">
      <c r="A11189">
        <v>4</v>
      </c>
      <c r="B11189">
        <v>12550</v>
      </c>
      <c r="C11189">
        <v>1</v>
      </c>
      <c r="D11189">
        <v>74000</v>
      </c>
      <c r="E11189" s="46">
        <v>44897</v>
      </c>
      <c r="F11189">
        <v>-207</v>
      </c>
      <c r="I11189" t="str">
        <f>INDEX(LedgerMapping[[#All],[Level 3]],MATCH(Actuals[[#This Row],[Sub Ledger]],LedgerMapping[[#All],[Sub Ledger]],0))</f>
        <v>Administration</v>
      </c>
      <c r="J11189" s="22">
        <f>YEAR(Actuals[[#This Row],[Date]])</f>
        <v>2022</v>
      </c>
      <c r="K11189" s="22">
        <f>MONTH(Actuals[[#This Row],[Date]])</f>
        <v>12</v>
      </c>
      <c r="L11189" s="12"/>
    </row>
    <row r="11190" spans="1:12" x14ac:dyDescent="0.3">
      <c r="A11190">
        <v>4</v>
      </c>
      <c r="B11190">
        <v>13623</v>
      </c>
      <c r="C11190">
        <v>1</v>
      </c>
      <c r="D11190">
        <v>74000</v>
      </c>
      <c r="E11190" s="46">
        <v>44927</v>
      </c>
      <c r="F11190">
        <v>-274</v>
      </c>
      <c r="I11190" t="str">
        <f>INDEX(LedgerMapping[[#All],[Level 3]],MATCH(Actuals[[#This Row],[Sub Ledger]],LedgerMapping[[#All],[Sub Ledger]],0))</f>
        <v>Administration</v>
      </c>
      <c r="J11190" s="22">
        <f>YEAR(Actuals[[#This Row],[Date]])</f>
        <v>2023</v>
      </c>
      <c r="K11190" s="22">
        <f>MONTH(Actuals[[#This Row],[Date]])</f>
        <v>1</v>
      </c>
      <c r="L11190" s="12"/>
    </row>
    <row r="11191" spans="1:12" x14ac:dyDescent="0.3">
      <c r="A11191">
        <v>4</v>
      </c>
      <c r="B11191">
        <v>14635</v>
      </c>
      <c r="C11191">
        <v>1</v>
      </c>
      <c r="D11191">
        <v>74000</v>
      </c>
      <c r="E11191" s="46">
        <v>44958</v>
      </c>
      <c r="F11191">
        <v>-218</v>
      </c>
      <c r="I11191" t="str">
        <f>INDEX(LedgerMapping[[#All],[Level 3]],MATCH(Actuals[[#This Row],[Sub Ledger]],LedgerMapping[[#All],[Sub Ledger]],0))</f>
        <v>Administration</v>
      </c>
      <c r="J11191" s="22">
        <f>YEAR(Actuals[[#This Row],[Date]])</f>
        <v>2023</v>
      </c>
      <c r="K11191" s="22">
        <f>MONTH(Actuals[[#This Row],[Date]])</f>
        <v>2</v>
      </c>
      <c r="L11191" s="12"/>
    </row>
    <row r="11192" spans="1:12" x14ac:dyDescent="0.3">
      <c r="A11192">
        <v>4</v>
      </c>
      <c r="B11192">
        <v>15614</v>
      </c>
      <c r="C11192">
        <v>1</v>
      </c>
      <c r="D11192">
        <v>74000</v>
      </c>
      <c r="E11192" s="46">
        <v>44988</v>
      </c>
      <c r="F11192">
        <v>-194</v>
      </c>
      <c r="I11192" t="str">
        <f>INDEX(LedgerMapping[[#All],[Level 3]],MATCH(Actuals[[#This Row],[Sub Ledger]],LedgerMapping[[#All],[Sub Ledger]],0))</f>
        <v>Administration</v>
      </c>
      <c r="J11192" s="22">
        <f>YEAR(Actuals[[#This Row],[Date]])</f>
        <v>2023</v>
      </c>
      <c r="K11192" s="22">
        <f>MONTH(Actuals[[#This Row],[Date]])</f>
        <v>3</v>
      </c>
      <c r="L11192" s="12"/>
    </row>
    <row r="11193" spans="1:12" x14ac:dyDescent="0.3">
      <c r="A11193">
        <v>4</v>
      </c>
      <c r="B11193">
        <v>16646</v>
      </c>
      <c r="C11193">
        <v>1</v>
      </c>
      <c r="D11193">
        <v>74000</v>
      </c>
      <c r="E11193" s="46">
        <v>45018</v>
      </c>
      <c r="F11193">
        <v>-202</v>
      </c>
      <c r="I11193" t="str">
        <f>INDEX(LedgerMapping[[#All],[Level 3]],MATCH(Actuals[[#This Row],[Sub Ledger]],LedgerMapping[[#All],[Sub Ledger]],0))</f>
        <v>Administration</v>
      </c>
      <c r="J11193" s="22">
        <f>YEAR(Actuals[[#This Row],[Date]])</f>
        <v>2023</v>
      </c>
      <c r="K11193" s="22">
        <f>MONTH(Actuals[[#This Row],[Date]])</f>
        <v>4</v>
      </c>
      <c r="L11193" s="12"/>
    </row>
    <row r="11194" spans="1:12" x14ac:dyDescent="0.3">
      <c r="A11194">
        <v>4</v>
      </c>
      <c r="B11194">
        <v>17678</v>
      </c>
      <c r="C11194">
        <v>1</v>
      </c>
      <c r="D11194">
        <v>74000</v>
      </c>
      <c r="E11194" s="46">
        <v>45049</v>
      </c>
      <c r="F11194">
        <v>-315</v>
      </c>
      <c r="I11194" t="str">
        <f>INDEX(LedgerMapping[[#All],[Level 3]],MATCH(Actuals[[#This Row],[Sub Ledger]],LedgerMapping[[#All],[Sub Ledger]],0))</f>
        <v>Administration</v>
      </c>
      <c r="J11194" s="22">
        <f>YEAR(Actuals[[#This Row],[Date]])</f>
        <v>2023</v>
      </c>
      <c r="K11194" s="22">
        <f>MONTH(Actuals[[#This Row],[Date]])</f>
        <v>5</v>
      </c>
      <c r="L11194" s="12"/>
    </row>
    <row r="11195" spans="1:12" x14ac:dyDescent="0.3">
      <c r="A11195">
        <v>4</v>
      </c>
      <c r="B11195">
        <v>18682</v>
      </c>
      <c r="C11195">
        <v>1</v>
      </c>
      <c r="D11195">
        <v>74000</v>
      </c>
      <c r="E11195" s="46">
        <v>45079</v>
      </c>
      <c r="F11195">
        <v>-216</v>
      </c>
      <c r="I11195" t="str">
        <f>INDEX(LedgerMapping[[#All],[Level 3]],MATCH(Actuals[[#This Row],[Sub Ledger]],LedgerMapping[[#All],[Sub Ledger]],0))</f>
        <v>Administration</v>
      </c>
      <c r="J11195" s="22">
        <f>YEAR(Actuals[[#This Row],[Date]])</f>
        <v>2023</v>
      </c>
      <c r="K11195" s="22">
        <f>MONTH(Actuals[[#This Row],[Date]])</f>
        <v>6</v>
      </c>
      <c r="L11195" s="12"/>
    </row>
    <row r="11196" spans="1:12" x14ac:dyDescent="0.3">
      <c r="A11196">
        <v>4</v>
      </c>
      <c r="B11196">
        <v>19710</v>
      </c>
      <c r="C11196">
        <v>1</v>
      </c>
      <c r="D11196">
        <v>74000</v>
      </c>
      <c r="E11196" s="46">
        <v>45110</v>
      </c>
      <c r="F11196">
        <v>-283</v>
      </c>
      <c r="I11196" t="str">
        <f>INDEX(LedgerMapping[[#All],[Level 3]],MATCH(Actuals[[#This Row],[Sub Ledger]],LedgerMapping[[#All],[Sub Ledger]],0))</f>
        <v>Administration</v>
      </c>
      <c r="J11196" s="22">
        <f>YEAR(Actuals[[#This Row],[Date]])</f>
        <v>2023</v>
      </c>
      <c r="K11196" s="22">
        <f>MONTH(Actuals[[#This Row],[Date]])</f>
        <v>7</v>
      </c>
      <c r="L11196" s="12"/>
    </row>
    <row r="11197" spans="1:12" x14ac:dyDescent="0.3">
      <c r="A11197">
        <v>4</v>
      </c>
      <c r="B11197">
        <v>20740</v>
      </c>
      <c r="C11197">
        <v>1</v>
      </c>
      <c r="D11197">
        <v>74000</v>
      </c>
      <c r="E11197" s="46">
        <v>45141</v>
      </c>
      <c r="F11197">
        <v>-254</v>
      </c>
      <c r="I11197" t="str">
        <f>INDEX(LedgerMapping[[#All],[Level 3]],MATCH(Actuals[[#This Row],[Sub Ledger]],LedgerMapping[[#All],[Sub Ledger]],0))</f>
        <v>Administration</v>
      </c>
      <c r="J11197" s="22">
        <f>YEAR(Actuals[[#This Row],[Date]])</f>
        <v>2023</v>
      </c>
      <c r="K11197" s="22">
        <f>MONTH(Actuals[[#This Row],[Date]])</f>
        <v>8</v>
      </c>
      <c r="L11197" s="12"/>
    </row>
    <row r="11198" spans="1:12" x14ac:dyDescent="0.3">
      <c r="A11198">
        <v>4</v>
      </c>
      <c r="B11198">
        <v>21742</v>
      </c>
      <c r="C11198">
        <v>1</v>
      </c>
      <c r="D11198">
        <v>74000</v>
      </c>
      <c r="E11198" s="46">
        <v>45169</v>
      </c>
      <c r="F11198">
        <v>-244</v>
      </c>
      <c r="I11198" t="str">
        <f>INDEX(LedgerMapping[[#All],[Level 3]],MATCH(Actuals[[#This Row],[Sub Ledger]],LedgerMapping[[#All],[Sub Ledger]],0))</f>
        <v>Administration</v>
      </c>
      <c r="J11198" s="22">
        <f>YEAR(Actuals[[#This Row],[Date]])</f>
        <v>2023</v>
      </c>
      <c r="K11198" s="22">
        <f>MONTH(Actuals[[#This Row],[Date]])</f>
        <v>8</v>
      </c>
      <c r="L11198" s="12"/>
    </row>
    <row r="11199" spans="1:12" x14ac:dyDescent="0.3">
      <c r="A11199">
        <v>4</v>
      </c>
      <c r="B11199">
        <v>22718</v>
      </c>
      <c r="C11199">
        <v>1</v>
      </c>
      <c r="D11199">
        <v>74000</v>
      </c>
      <c r="E11199" s="46">
        <v>45200</v>
      </c>
      <c r="F11199">
        <v>-291</v>
      </c>
      <c r="I11199" t="str">
        <f>INDEX(LedgerMapping[[#All],[Level 3]],MATCH(Actuals[[#This Row],[Sub Ledger]],LedgerMapping[[#All],[Sub Ledger]],0))</f>
        <v>Administration</v>
      </c>
      <c r="J11199" s="22">
        <f>YEAR(Actuals[[#This Row],[Date]])</f>
        <v>2023</v>
      </c>
      <c r="K11199" s="22">
        <f>MONTH(Actuals[[#This Row],[Date]])</f>
        <v>10</v>
      </c>
      <c r="L11199" s="12"/>
    </row>
    <row r="11200" spans="1:12" x14ac:dyDescent="0.3">
      <c r="A11200">
        <v>4</v>
      </c>
      <c r="B11200">
        <v>23722</v>
      </c>
      <c r="C11200">
        <v>1</v>
      </c>
      <c r="D11200">
        <v>74000</v>
      </c>
      <c r="E11200" s="46">
        <v>45230</v>
      </c>
      <c r="F11200">
        <v>-244</v>
      </c>
      <c r="I11200" t="str">
        <f>INDEX(LedgerMapping[[#All],[Level 3]],MATCH(Actuals[[#This Row],[Sub Ledger]],LedgerMapping[[#All],[Sub Ledger]],0))</f>
        <v>Administration</v>
      </c>
      <c r="J11200" s="22">
        <f>YEAR(Actuals[[#This Row],[Date]])</f>
        <v>2023</v>
      </c>
      <c r="K11200" s="22">
        <f>MONTH(Actuals[[#This Row],[Date]])</f>
        <v>10</v>
      </c>
      <c r="L11200" s="12"/>
    </row>
    <row r="11201" spans="1:12" x14ac:dyDescent="0.3">
      <c r="A11201">
        <v>4</v>
      </c>
      <c r="B11201">
        <v>24752</v>
      </c>
      <c r="C11201">
        <v>1</v>
      </c>
      <c r="D11201">
        <v>74000</v>
      </c>
      <c r="E11201" s="46">
        <v>45261</v>
      </c>
      <c r="F11201">
        <v>-246</v>
      </c>
      <c r="I11201" t="str">
        <f>INDEX(LedgerMapping[[#All],[Level 3]],MATCH(Actuals[[#This Row],[Sub Ledger]],LedgerMapping[[#All],[Sub Ledger]],0))</f>
        <v>Administration</v>
      </c>
      <c r="J11201" s="22">
        <f>YEAR(Actuals[[#This Row],[Date]])</f>
        <v>2023</v>
      </c>
      <c r="K11201" s="22">
        <f>MONTH(Actuals[[#This Row],[Date]])</f>
        <v>12</v>
      </c>
      <c r="L11201" s="12"/>
    </row>
    <row r="11202" spans="1:12" x14ac:dyDescent="0.3">
      <c r="A11202">
        <v>4</v>
      </c>
      <c r="B11202">
        <v>25813</v>
      </c>
      <c r="C11202">
        <v>1</v>
      </c>
      <c r="D11202">
        <v>74000</v>
      </c>
      <c r="E11202" s="46">
        <v>45291</v>
      </c>
      <c r="F11202">
        <v>-306</v>
      </c>
      <c r="I11202" t="str">
        <f>INDEX(LedgerMapping[[#All],[Level 3]],MATCH(Actuals[[#This Row],[Sub Ledger]],LedgerMapping[[#All],[Sub Ledger]],0))</f>
        <v>Administration</v>
      </c>
      <c r="J11202" s="22">
        <f>YEAR(Actuals[[#This Row],[Date]])</f>
        <v>2023</v>
      </c>
      <c r="K11202" s="22">
        <f>MONTH(Actuals[[#This Row],[Date]])</f>
        <v>12</v>
      </c>
      <c r="L11202" s="12"/>
    </row>
    <row r="11203" spans="1:12" x14ac:dyDescent="0.3">
      <c r="A11203">
        <v>4</v>
      </c>
      <c r="B11203">
        <v>26949</v>
      </c>
      <c r="C11203">
        <v>1</v>
      </c>
      <c r="D11203">
        <v>74000</v>
      </c>
      <c r="E11203" s="46">
        <v>45322</v>
      </c>
      <c r="F11203">
        <v>-514</v>
      </c>
      <c r="I11203" t="str">
        <f>INDEX(LedgerMapping[[#All],[Level 3]],MATCH(Actuals[[#This Row],[Sub Ledger]],LedgerMapping[[#All],[Sub Ledger]],0))</f>
        <v>Administration</v>
      </c>
      <c r="J11203" s="22">
        <f>YEAR(Actuals[[#This Row],[Date]])</f>
        <v>2024</v>
      </c>
      <c r="K11203" s="22">
        <f>MONTH(Actuals[[#This Row],[Date]])</f>
        <v>1</v>
      </c>
      <c r="L11203" s="12"/>
    </row>
    <row r="11204" spans="1:12" x14ac:dyDescent="0.3">
      <c r="A11204">
        <v>4</v>
      </c>
      <c r="B11204">
        <v>28099</v>
      </c>
      <c r="C11204">
        <v>1</v>
      </c>
      <c r="D11204">
        <v>74000</v>
      </c>
      <c r="E11204" s="46">
        <v>45354</v>
      </c>
      <c r="F11204">
        <v>-412</v>
      </c>
      <c r="I11204" t="str">
        <f>INDEX(LedgerMapping[[#All],[Level 3]],MATCH(Actuals[[#This Row],[Sub Ledger]],LedgerMapping[[#All],[Sub Ledger]],0))</f>
        <v>Administration</v>
      </c>
      <c r="J11204" s="22">
        <f>YEAR(Actuals[[#This Row],[Date]])</f>
        <v>2024</v>
      </c>
      <c r="K11204" s="22">
        <f>MONTH(Actuals[[#This Row],[Date]])</f>
        <v>3</v>
      </c>
      <c r="L11204" s="12"/>
    </row>
    <row r="11205" spans="1:12" x14ac:dyDescent="0.3">
      <c r="A11205">
        <v>4</v>
      </c>
      <c r="B11205">
        <v>29252</v>
      </c>
      <c r="C11205">
        <v>1</v>
      </c>
      <c r="D11205">
        <v>74000</v>
      </c>
      <c r="E11205" s="46">
        <v>45384</v>
      </c>
      <c r="F11205">
        <v>-499</v>
      </c>
      <c r="I11205" t="str">
        <f>INDEX(LedgerMapping[[#All],[Level 3]],MATCH(Actuals[[#This Row],[Sub Ledger]],LedgerMapping[[#All],[Sub Ledger]],0))</f>
        <v>Administration</v>
      </c>
      <c r="J11205" s="22">
        <f>YEAR(Actuals[[#This Row],[Date]])</f>
        <v>2024</v>
      </c>
      <c r="K11205" s="22">
        <f>MONTH(Actuals[[#This Row],[Date]])</f>
        <v>4</v>
      </c>
      <c r="L11205" s="12"/>
    </row>
    <row r="11206" spans="1:12" x14ac:dyDescent="0.3">
      <c r="A11206">
        <v>4</v>
      </c>
      <c r="B11206">
        <v>30378</v>
      </c>
      <c r="C11206">
        <v>1</v>
      </c>
      <c r="D11206">
        <v>74000</v>
      </c>
      <c r="E11206" s="46">
        <v>45415</v>
      </c>
      <c r="F11206">
        <v>-346</v>
      </c>
      <c r="I11206" t="str">
        <f>INDEX(LedgerMapping[[#All],[Level 3]],MATCH(Actuals[[#This Row],[Sub Ledger]],LedgerMapping[[#All],[Sub Ledger]],0))</f>
        <v>Administration</v>
      </c>
      <c r="J11206" s="22">
        <f>YEAR(Actuals[[#This Row],[Date]])</f>
        <v>2024</v>
      </c>
      <c r="K11206" s="22">
        <f>MONTH(Actuals[[#This Row],[Date]])</f>
        <v>5</v>
      </c>
      <c r="L11206" s="12"/>
    </row>
    <row r="11207" spans="1:12" x14ac:dyDescent="0.3">
      <c r="A11207">
        <v>4</v>
      </c>
      <c r="B11207">
        <v>31504</v>
      </c>
      <c r="C11207">
        <v>1</v>
      </c>
      <c r="D11207">
        <v>74000</v>
      </c>
      <c r="E11207" s="46">
        <v>45445</v>
      </c>
      <c r="F11207">
        <v>-444</v>
      </c>
      <c r="I11207" t="str">
        <f>INDEX(LedgerMapping[[#All],[Level 3]],MATCH(Actuals[[#This Row],[Sub Ledger]],LedgerMapping[[#All],[Sub Ledger]],0))</f>
        <v>Administration</v>
      </c>
      <c r="J11207" s="22">
        <f>YEAR(Actuals[[#This Row],[Date]])</f>
        <v>2024</v>
      </c>
      <c r="K11207" s="22">
        <f>MONTH(Actuals[[#This Row],[Date]])</f>
        <v>6</v>
      </c>
      <c r="L11207" s="12"/>
    </row>
    <row r="11208" spans="1:12" x14ac:dyDescent="0.3">
      <c r="A11208">
        <v>4</v>
      </c>
      <c r="B11208">
        <v>32628</v>
      </c>
      <c r="C11208">
        <v>1</v>
      </c>
      <c r="D11208">
        <v>74000</v>
      </c>
      <c r="E11208" s="46">
        <v>45476</v>
      </c>
      <c r="F11208">
        <v>-401</v>
      </c>
      <c r="I11208" t="str">
        <f>INDEX(LedgerMapping[[#All],[Level 3]],MATCH(Actuals[[#This Row],[Sub Ledger]],LedgerMapping[[#All],[Sub Ledger]],0))</f>
        <v>Administration</v>
      </c>
      <c r="J11208" s="22">
        <f>YEAR(Actuals[[#This Row],[Date]])</f>
        <v>2024</v>
      </c>
      <c r="K11208" s="22">
        <f>MONTH(Actuals[[#This Row],[Date]])</f>
        <v>7</v>
      </c>
      <c r="L11208" s="12"/>
    </row>
    <row r="11209" spans="1:12" x14ac:dyDescent="0.3">
      <c r="A11209">
        <v>4</v>
      </c>
      <c r="B11209">
        <v>33753</v>
      </c>
      <c r="C11209">
        <v>1</v>
      </c>
      <c r="D11209">
        <v>74000</v>
      </c>
      <c r="E11209" s="46">
        <v>45507</v>
      </c>
      <c r="F11209">
        <v>-376</v>
      </c>
      <c r="I11209" t="str">
        <f>INDEX(LedgerMapping[[#All],[Level 3]],MATCH(Actuals[[#This Row],[Sub Ledger]],LedgerMapping[[#All],[Sub Ledger]],0))</f>
        <v>Administration</v>
      </c>
      <c r="J11209" s="22">
        <f>YEAR(Actuals[[#This Row],[Date]])</f>
        <v>2024</v>
      </c>
      <c r="K11209" s="22">
        <f>MONTH(Actuals[[#This Row],[Date]])</f>
        <v>8</v>
      </c>
      <c r="L11209" s="12"/>
    </row>
    <row r="11210" spans="1:12" x14ac:dyDescent="0.3">
      <c r="A11210">
        <v>4</v>
      </c>
      <c r="B11210">
        <v>34903</v>
      </c>
      <c r="C11210">
        <v>1</v>
      </c>
      <c r="D11210">
        <v>74000</v>
      </c>
      <c r="E11210" s="46">
        <v>45536</v>
      </c>
      <c r="F11210">
        <v>-403</v>
      </c>
      <c r="I11210" t="str">
        <f>INDEX(LedgerMapping[[#All],[Level 3]],MATCH(Actuals[[#This Row],[Sub Ledger]],LedgerMapping[[#All],[Sub Ledger]],0))</f>
        <v>Administration</v>
      </c>
      <c r="J11210" s="22">
        <f>YEAR(Actuals[[#This Row],[Date]])</f>
        <v>2024</v>
      </c>
      <c r="K11210" s="22">
        <f>MONTH(Actuals[[#This Row],[Date]])</f>
        <v>9</v>
      </c>
      <c r="L11210" s="12"/>
    </row>
    <row r="11211" spans="1:12" x14ac:dyDescent="0.3">
      <c r="A11211">
        <v>4</v>
      </c>
      <c r="B11211">
        <v>36054</v>
      </c>
      <c r="C11211">
        <v>1</v>
      </c>
      <c r="D11211">
        <v>74000</v>
      </c>
      <c r="E11211" s="46">
        <v>45567</v>
      </c>
      <c r="F11211">
        <v>-529</v>
      </c>
      <c r="I11211" t="str">
        <f>INDEX(LedgerMapping[[#All],[Level 3]],MATCH(Actuals[[#This Row],[Sub Ledger]],LedgerMapping[[#All],[Sub Ledger]],0))</f>
        <v>Administration</v>
      </c>
      <c r="J11211" s="22">
        <f>YEAR(Actuals[[#This Row],[Date]])</f>
        <v>2024</v>
      </c>
      <c r="K11211" s="22">
        <f>MONTH(Actuals[[#This Row],[Date]])</f>
        <v>10</v>
      </c>
      <c r="L11211" s="12"/>
    </row>
    <row r="11212" spans="1:12" x14ac:dyDescent="0.3">
      <c r="A11212">
        <v>4</v>
      </c>
      <c r="B11212">
        <v>37203</v>
      </c>
      <c r="C11212">
        <v>1</v>
      </c>
      <c r="D11212">
        <v>74000</v>
      </c>
      <c r="E11212" s="46">
        <v>45597</v>
      </c>
      <c r="F11212">
        <v>-337</v>
      </c>
      <c r="I11212" t="str">
        <f>INDEX(LedgerMapping[[#All],[Level 3]],MATCH(Actuals[[#This Row],[Sub Ledger]],LedgerMapping[[#All],[Sub Ledger]],0))</f>
        <v>Administration</v>
      </c>
      <c r="J11212" s="22">
        <f>YEAR(Actuals[[#This Row],[Date]])</f>
        <v>2024</v>
      </c>
      <c r="K11212" s="22">
        <f>MONTH(Actuals[[#This Row],[Date]])</f>
        <v>11</v>
      </c>
      <c r="L11212" s="12"/>
    </row>
    <row r="11213" spans="1:12" x14ac:dyDescent="0.3">
      <c r="A11213">
        <v>4</v>
      </c>
      <c r="B11213">
        <v>38353</v>
      </c>
      <c r="C11213">
        <v>1</v>
      </c>
      <c r="D11213">
        <v>74000</v>
      </c>
      <c r="E11213" s="46">
        <v>45628</v>
      </c>
      <c r="F11213">
        <v>-344</v>
      </c>
      <c r="I11213" t="str">
        <f>INDEX(LedgerMapping[[#All],[Level 3]],MATCH(Actuals[[#This Row],[Sub Ledger]],LedgerMapping[[#All],[Sub Ledger]],0))</f>
        <v>Administration</v>
      </c>
      <c r="J11213" s="22">
        <f>YEAR(Actuals[[#This Row],[Date]])</f>
        <v>2024</v>
      </c>
      <c r="K11213" s="22">
        <f>MONTH(Actuals[[#This Row],[Date]])</f>
        <v>12</v>
      </c>
      <c r="L11213" s="12"/>
    </row>
    <row r="11214" spans="1:12" x14ac:dyDescent="0.3">
      <c r="A11214">
        <v>4</v>
      </c>
      <c r="B11214">
        <v>211</v>
      </c>
      <c r="C11214">
        <v>1</v>
      </c>
      <c r="D11214">
        <v>76000</v>
      </c>
      <c r="E11214" s="46">
        <v>44562</v>
      </c>
      <c r="F11214">
        <v>-561</v>
      </c>
      <c r="I11214" t="str">
        <f>INDEX(LedgerMapping[[#All],[Level 3]],MATCH(Actuals[[#This Row],[Sub Ledger]],LedgerMapping[[#All],[Sub Ledger]],0))</f>
        <v>Administration</v>
      </c>
      <c r="J11214" s="22">
        <f>YEAR(Actuals[[#This Row],[Date]])</f>
        <v>2022</v>
      </c>
      <c r="K11214" s="22">
        <f>MONTH(Actuals[[#This Row],[Date]])</f>
        <v>1</v>
      </c>
      <c r="L11214" s="12"/>
    </row>
    <row r="11215" spans="1:12" x14ac:dyDescent="0.3">
      <c r="A11215">
        <v>4</v>
      </c>
      <c r="B11215">
        <v>1337</v>
      </c>
      <c r="C11215">
        <v>1</v>
      </c>
      <c r="D11215">
        <v>76000</v>
      </c>
      <c r="E11215" s="46">
        <v>44593</v>
      </c>
      <c r="F11215">
        <v>-599</v>
      </c>
      <c r="I11215" t="str">
        <f>INDEX(LedgerMapping[[#All],[Level 3]],MATCH(Actuals[[#This Row],[Sub Ledger]],LedgerMapping[[#All],[Sub Ledger]],0))</f>
        <v>Administration</v>
      </c>
      <c r="J11215" s="22">
        <f>YEAR(Actuals[[#This Row],[Date]])</f>
        <v>2022</v>
      </c>
      <c r="K11215" s="22">
        <f>MONTH(Actuals[[#This Row],[Date]])</f>
        <v>2</v>
      </c>
      <c r="L11215" s="12"/>
    </row>
    <row r="11216" spans="1:12" x14ac:dyDescent="0.3">
      <c r="A11216">
        <v>4</v>
      </c>
      <c r="B11216">
        <v>2461</v>
      </c>
      <c r="C11216">
        <v>1</v>
      </c>
      <c r="D11216">
        <v>76000</v>
      </c>
      <c r="E11216" s="46">
        <v>44624</v>
      </c>
      <c r="F11216">
        <v>-599</v>
      </c>
      <c r="I11216" t="str">
        <f>INDEX(LedgerMapping[[#All],[Level 3]],MATCH(Actuals[[#This Row],[Sub Ledger]],LedgerMapping[[#All],[Sub Ledger]],0))</f>
        <v>Administration</v>
      </c>
      <c r="J11216" s="22">
        <f>YEAR(Actuals[[#This Row],[Date]])</f>
        <v>2022</v>
      </c>
      <c r="K11216" s="22">
        <f>MONTH(Actuals[[#This Row],[Date]])</f>
        <v>3</v>
      </c>
      <c r="L11216" s="12"/>
    </row>
    <row r="11217" spans="1:12" x14ac:dyDescent="0.3">
      <c r="A11217">
        <v>4</v>
      </c>
      <c r="B11217">
        <v>3579</v>
      </c>
      <c r="C11217">
        <v>1</v>
      </c>
      <c r="D11217">
        <v>76000</v>
      </c>
      <c r="E11217" s="46">
        <v>44654</v>
      </c>
      <c r="F11217">
        <v>-539</v>
      </c>
      <c r="I11217" t="str">
        <f>INDEX(LedgerMapping[[#All],[Level 3]],MATCH(Actuals[[#This Row],[Sub Ledger]],LedgerMapping[[#All],[Sub Ledger]],0))</f>
        <v>Administration</v>
      </c>
      <c r="J11217" s="22">
        <f>YEAR(Actuals[[#This Row],[Date]])</f>
        <v>2022</v>
      </c>
      <c r="K11217" s="22">
        <f>MONTH(Actuals[[#This Row],[Date]])</f>
        <v>4</v>
      </c>
      <c r="L11217" s="12"/>
    </row>
    <row r="11218" spans="1:12" x14ac:dyDescent="0.3">
      <c r="A11218">
        <v>4</v>
      </c>
      <c r="B11218">
        <v>4699</v>
      </c>
      <c r="C11218">
        <v>1</v>
      </c>
      <c r="D11218">
        <v>76000</v>
      </c>
      <c r="E11218" s="46">
        <v>44685</v>
      </c>
      <c r="F11218">
        <v>-588</v>
      </c>
      <c r="I11218" t="str">
        <f>INDEX(LedgerMapping[[#All],[Level 3]],MATCH(Actuals[[#This Row],[Sub Ledger]],LedgerMapping[[#All],[Sub Ledger]],0))</f>
        <v>Administration</v>
      </c>
      <c r="J11218" s="22">
        <f>YEAR(Actuals[[#This Row],[Date]])</f>
        <v>2022</v>
      </c>
      <c r="K11218" s="22">
        <f>MONTH(Actuals[[#This Row],[Date]])</f>
        <v>5</v>
      </c>
      <c r="L11218" s="12"/>
    </row>
    <row r="11219" spans="1:12" x14ac:dyDescent="0.3">
      <c r="A11219">
        <v>4</v>
      </c>
      <c r="B11219">
        <v>5825</v>
      </c>
      <c r="C11219">
        <v>1</v>
      </c>
      <c r="D11219">
        <v>76000</v>
      </c>
      <c r="E11219" s="46">
        <v>44715</v>
      </c>
      <c r="F11219">
        <v>-564</v>
      </c>
      <c r="I11219" t="str">
        <f>INDEX(LedgerMapping[[#All],[Level 3]],MATCH(Actuals[[#This Row],[Sub Ledger]],LedgerMapping[[#All],[Sub Ledger]],0))</f>
        <v>Administration</v>
      </c>
      <c r="J11219" s="22">
        <f>YEAR(Actuals[[#This Row],[Date]])</f>
        <v>2022</v>
      </c>
      <c r="K11219" s="22">
        <f>MONTH(Actuals[[#This Row],[Date]])</f>
        <v>6</v>
      </c>
      <c r="L11219" s="12"/>
    </row>
    <row r="11220" spans="1:12" x14ac:dyDescent="0.3">
      <c r="A11220">
        <v>4</v>
      </c>
      <c r="B11220">
        <v>6948</v>
      </c>
      <c r="C11220">
        <v>1</v>
      </c>
      <c r="D11220">
        <v>76000</v>
      </c>
      <c r="E11220" s="46">
        <v>44746</v>
      </c>
      <c r="F11220">
        <v>-577</v>
      </c>
      <c r="I11220" t="str">
        <f>INDEX(LedgerMapping[[#All],[Level 3]],MATCH(Actuals[[#This Row],[Sub Ledger]],LedgerMapping[[#All],[Sub Ledger]],0))</f>
        <v>Administration</v>
      </c>
      <c r="J11220" s="22">
        <f>YEAR(Actuals[[#This Row],[Date]])</f>
        <v>2022</v>
      </c>
      <c r="K11220" s="22">
        <f>MONTH(Actuals[[#This Row],[Date]])</f>
        <v>7</v>
      </c>
      <c r="L11220" s="12"/>
    </row>
    <row r="11221" spans="1:12" x14ac:dyDescent="0.3">
      <c r="A11221">
        <v>4</v>
      </c>
      <c r="B11221">
        <v>8069</v>
      </c>
      <c r="C11221">
        <v>1</v>
      </c>
      <c r="D11221">
        <v>76000</v>
      </c>
      <c r="E11221" s="46">
        <v>44777</v>
      </c>
      <c r="F11221">
        <v>-624</v>
      </c>
      <c r="I11221" t="str">
        <f>INDEX(LedgerMapping[[#All],[Level 3]],MATCH(Actuals[[#This Row],[Sub Ledger]],LedgerMapping[[#All],[Sub Ledger]],0))</f>
        <v>Administration</v>
      </c>
      <c r="J11221" s="22">
        <f>YEAR(Actuals[[#This Row],[Date]])</f>
        <v>2022</v>
      </c>
      <c r="K11221" s="22">
        <f>MONTH(Actuals[[#This Row],[Date]])</f>
        <v>8</v>
      </c>
      <c r="L11221" s="12"/>
    </row>
    <row r="11222" spans="1:12" x14ac:dyDescent="0.3">
      <c r="A11222">
        <v>4</v>
      </c>
      <c r="B11222">
        <v>9191</v>
      </c>
      <c r="C11222">
        <v>1</v>
      </c>
      <c r="D11222">
        <v>76000</v>
      </c>
      <c r="E11222" s="46">
        <v>44805</v>
      </c>
      <c r="F11222">
        <v>-495</v>
      </c>
      <c r="I11222" t="str">
        <f>INDEX(LedgerMapping[[#All],[Level 3]],MATCH(Actuals[[#This Row],[Sub Ledger]],LedgerMapping[[#All],[Sub Ledger]],0))</f>
        <v>Administration</v>
      </c>
      <c r="J11222" s="22">
        <f>YEAR(Actuals[[#This Row],[Date]])</f>
        <v>2022</v>
      </c>
      <c r="K11222" s="22">
        <f>MONTH(Actuals[[#This Row],[Date]])</f>
        <v>9</v>
      </c>
      <c r="L11222" s="12"/>
    </row>
    <row r="11223" spans="1:12" x14ac:dyDescent="0.3">
      <c r="A11223">
        <v>4</v>
      </c>
      <c r="B11223">
        <v>10307</v>
      </c>
      <c r="C11223">
        <v>1</v>
      </c>
      <c r="D11223">
        <v>76000</v>
      </c>
      <c r="E11223" s="46">
        <v>44836</v>
      </c>
      <c r="F11223">
        <v>-506</v>
      </c>
      <c r="I11223" t="str">
        <f>INDEX(LedgerMapping[[#All],[Level 3]],MATCH(Actuals[[#This Row],[Sub Ledger]],LedgerMapping[[#All],[Sub Ledger]],0))</f>
        <v>Administration</v>
      </c>
      <c r="J11223" s="22">
        <f>YEAR(Actuals[[#This Row],[Date]])</f>
        <v>2022</v>
      </c>
      <c r="K11223" s="22">
        <f>MONTH(Actuals[[#This Row],[Date]])</f>
        <v>10</v>
      </c>
      <c r="L11223" s="12"/>
    </row>
    <row r="11224" spans="1:12" x14ac:dyDescent="0.3">
      <c r="A11224">
        <v>4</v>
      </c>
      <c r="B11224">
        <v>11424</v>
      </c>
      <c r="C11224">
        <v>1</v>
      </c>
      <c r="D11224">
        <v>76000</v>
      </c>
      <c r="E11224" s="46">
        <v>44866</v>
      </c>
      <c r="F11224">
        <v>-583</v>
      </c>
      <c r="I11224" t="str">
        <f>INDEX(LedgerMapping[[#All],[Level 3]],MATCH(Actuals[[#This Row],[Sub Ledger]],LedgerMapping[[#All],[Sub Ledger]],0))</f>
        <v>Administration</v>
      </c>
      <c r="J11224" s="22">
        <f>YEAR(Actuals[[#This Row],[Date]])</f>
        <v>2022</v>
      </c>
      <c r="K11224" s="22">
        <f>MONTH(Actuals[[#This Row],[Date]])</f>
        <v>11</v>
      </c>
      <c r="L11224" s="12"/>
    </row>
    <row r="11225" spans="1:12" x14ac:dyDescent="0.3">
      <c r="A11225">
        <v>4</v>
      </c>
      <c r="B11225">
        <v>12552</v>
      </c>
      <c r="C11225">
        <v>1</v>
      </c>
      <c r="D11225">
        <v>76000</v>
      </c>
      <c r="E11225" s="46">
        <v>44897</v>
      </c>
      <c r="F11225">
        <v>-528</v>
      </c>
      <c r="I11225" t="str">
        <f>INDEX(LedgerMapping[[#All],[Level 3]],MATCH(Actuals[[#This Row],[Sub Ledger]],LedgerMapping[[#All],[Sub Ledger]],0))</f>
        <v>Administration</v>
      </c>
      <c r="J11225" s="22">
        <f>YEAR(Actuals[[#This Row],[Date]])</f>
        <v>2022</v>
      </c>
      <c r="K11225" s="22">
        <f>MONTH(Actuals[[#This Row],[Date]])</f>
        <v>12</v>
      </c>
      <c r="L11225" s="12"/>
    </row>
    <row r="11226" spans="1:12" x14ac:dyDescent="0.3">
      <c r="A11226">
        <v>4</v>
      </c>
      <c r="B11226">
        <v>13624</v>
      </c>
      <c r="C11226">
        <v>1</v>
      </c>
      <c r="D11226">
        <v>76000</v>
      </c>
      <c r="E11226" s="46">
        <v>44927</v>
      </c>
      <c r="F11226">
        <v>-431</v>
      </c>
      <c r="I11226" t="str">
        <f>INDEX(LedgerMapping[[#All],[Level 3]],MATCH(Actuals[[#This Row],[Sub Ledger]],LedgerMapping[[#All],[Sub Ledger]],0))</f>
        <v>Administration</v>
      </c>
      <c r="J11226" s="22">
        <f>YEAR(Actuals[[#This Row],[Date]])</f>
        <v>2023</v>
      </c>
      <c r="K11226" s="22">
        <f>MONTH(Actuals[[#This Row],[Date]])</f>
        <v>1</v>
      </c>
      <c r="L11226" s="12"/>
    </row>
    <row r="11227" spans="1:12" x14ac:dyDescent="0.3">
      <c r="A11227">
        <v>4</v>
      </c>
      <c r="B11227">
        <v>14636</v>
      </c>
      <c r="C11227">
        <v>1</v>
      </c>
      <c r="D11227">
        <v>76000</v>
      </c>
      <c r="E11227" s="46">
        <v>44958</v>
      </c>
      <c r="F11227">
        <v>-397</v>
      </c>
      <c r="I11227" t="str">
        <f>INDEX(LedgerMapping[[#All],[Level 3]],MATCH(Actuals[[#This Row],[Sub Ledger]],LedgerMapping[[#All],[Sub Ledger]],0))</f>
        <v>Administration</v>
      </c>
      <c r="J11227" s="22">
        <f>YEAR(Actuals[[#This Row],[Date]])</f>
        <v>2023</v>
      </c>
      <c r="K11227" s="22">
        <f>MONTH(Actuals[[#This Row],[Date]])</f>
        <v>2</v>
      </c>
      <c r="L11227" s="12"/>
    </row>
    <row r="11228" spans="1:12" x14ac:dyDescent="0.3">
      <c r="A11228">
        <v>4</v>
      </c>
      <c r="B11228">
        <v>15615</v>
      </c>
      <c r="C11228">
        <v>1</v>
      </c>
      <c r="D11228">
        <v>76000</v>
      </c>
      <c r="E11228" s="46">
        <v>44988</v>
      </c>
      <c r="F11228">
        <v>-380</v>
      </c>
      <c r="I11228" t="str">
        <f>INDEX(LedgerMapping[[#All],[Level 3]],MATCH(Actuals[[#This Row],[Sub Ledger]],LedgerMapping[[#All],[Sub Ledger]],0))</f>
        <v>Administration</v>
      </c>
      <c r="J11228" s="22">
        <f>YEAR(Actuals[[#This Row],[Date]])</f>
        <v>2023</v>
      </c>
      <c r="K11228" s="22">
        <f>MONTH(Actuals[[#This Row],[Date]])</f>
        <v>3</v>
      </c>
      <c r="L11228" s="12"/>
    </row>
    <row r="11229" spans="1:12" x14ac:dyDescent="0.3">
      <c r="A11229">
        <v>4</v>
      </c>
      <c r="B11229">
        <v>16647</v>
      </c>
      <c r="C11229">
        <v>1</v>
      </c>
      <c r="D11229">
        <v>76000</v>
      </c>
      <c r="E11229" s="46">
        <v>45018</v>
      </c>
      <c r="F11229">
        <v>-439</v>
      </c>
      <c r="I11229" t="str">
        <f>INDEX(LedgerMapping[[#All],[Level 3]],MATCH(Actuals[[#This Row],[Sub Ledger]],LedgerMapping[[#All],[Sub Ledger]],0))</f>
        <v>Administration</v>
      </c>
      <c r="J11229" s="22">
        <f>YEAR(Actuals[[#This Row],[Date]])</f>
        <v>2023</v>
      </c>
      <c r="K11229" s="22">
        <f>MONTH(Actuals[[#This Row],[Date]])</f>
        <v>4</v>
      </c>
      <c r="L11229" s="12"/>
    </row>
    <row r="11230" spans="1:12" x14ac:dyDescent="0.3">
      <c r="A11230">
        <v>4</v>
      </c>
      <c r="B11230">
        <v>17679</v>
      </c>
      <c r="C11230">
        <v>1</v>
      </c>
      <c r="D11230">
        <v>76000</v>
      </c>
      <c r="E11230" s="46">
        <v>45049</v>
      </c>
      <c r="F11230">
        <v>-456</v>
      </c>
      <c r="I11230" t="str">
        <f>INDEX(LedgerMapping[[#All],[Level 3]],MATCH(Actuals[[#This Row],[Sub Ledger]],LedgerMapping[[#All],[Sub Ledger]],0))</f>
        <v>Administration</v>
      </c>
      <c r="J11230" s="22">
        <f>YEAR(Actuals[[#This Row],[Date]])</f>
        <v>2023</v>
      </c>
      <c r="K11230" s="22">
        <f>MONTH(Actuals[[#This Row],[Date]])</f>
        <v>5</v>
      </c>
      <c r="L11230" s="12"/>
    </row>
    <row r="11231" spans="1:12" x14ac:dyDescent="0.3">
      <c r="A11231">
        <v>4</v>
      </c>
      <c r="B11231">
        <v>18683</v>
      </c>
      <c r="C11231">
        <v>1</v>
      </c>
      <c r="D11231">
        <v>76000</v>
      </c>
      <c r="E11231" s="46">
        <v>45079</v>
      </c>
      <c r="F11231">
        <v>-423</v>
      </c>
      <c r="I11231" t="str">
        <f>INDEX(LedgerMapping[[#All],[Level 3]],MATCH(Actuals[[#This Row],[Sub Ledger]],LedgerMapping[[#All],[Sub Ledger]],0))</f>
        <v>Administration</v>
      </c>
      <c r="J11231" s="22">
        <f>YEAR(Actuals[[#This Row],[Date]])</f>
        <v>2023</v>
      </c>
      <c r="K11231" s="22">
        <f>MONTH(Actuals[[#This Row],[Date]])</f>
        <v>6</v>
      </c>
      <c r="L11231" s="12"/>
    </row>
    <row r="11232" spans="1:12" x14ac:dyDescent="0.3">
      <c r="A11232">
        <v>4</v>
      </c>
      <c r="B11232">
        <v>19711</v>
      </c>
      <c r="C11232">
        <v>1</v>
      </c>
      <c r="D11232">
        <v>76000</v>
      </c>
      <c r="E11232" s="46">
        <v>45110</v>
      </c>
      <c r="F11232">
        <v>-497</v>
      </c>
      <c r="I11232" t="str">
        <f>INDEX(LedgerMapping[[#All],[Level 3]],MATCH(Actuals[[#This Row],[Sub Ledger]],LedgerMapping[[#All],[Sub Ledger]],0))</f>
        <v>Administration</v>
      </c>
      <c r="J11232" s="22">
        <f>YEAR(Actuals[[#This Row],[Date]])</f>
        <v>2023</v>
      </c>
      <c r="K11232" s="22">
        <f>MONTH(Actuals[[#This Row],[Date]])</f>
        <v>7</v>
      </c>
      <c r="L11232" s="12"/>
    </row>
    <row r="11233" spans="1:12" x14ac:dyDescent="0.3">
      <c r="A11233">
        <v>4</v>
      </c>
      <c r="B11233">
        <v>20741</v>
      </c>
      <c r="C11233">
        <v>1</v>
      </c>
      <c r="D11233">
        <v>76000</v>
      </c>
      <c r="E11233" s="46">
        <v>45141</v>
      </c>
      <c r="F11233">
        <v>-446</v>
      </c>
      <c r="I11233" t="str">
        <f>INDEX(LedgerMapping[[#All],[Level 3]],MATCH(Actuals[[#This Row],[Sub Ledger]],LedgerMapping[[#All],[Sub Ledger]],0))</f>
        <v>Administration</v>
      </c>
      <c r="J11233" s="22">
        <f>YEAR(Actuals[[#This Row],[Date]])</f>
        <v>2023</v>
      </c>
      <c r="K11233" s="22">
        <f>MONTH(Actuals[[#This Row],[Date]])</f>
        <v>8</v>
      </c>
      <c r="L11233" s="12"/>
    </row>
    <row r="11234" spans="1:12" x14ac:dyDescent="0.3">
      <c r="A11234">
        <v>4</v>
      </c>
      <c r="B11234">
        <v>21743</v>
      </c>
      <c r="C11234">
        <v>1</v>
      </c>
      <c r="D11234">
        <v>76000</v>
      </c>
      <c r="E11234" s="46">
        <v>45169</v>
      </c>
      <c r="F11234">
        <v>-441</v>
      </c>
      <c r="I11234" t="str">
        <f>INDEX(LedgerMapping[[#All],[Level 3]],MATCH(Actuals[[#This Row],[Sub Ledger]],LedgerMapping[[#All],[Sub Ledger]],0))</f>
        <v>Administration</v>
      </c>
      <c r="J11234" s="22">
        <f>YEAR(Actuals[[#This Row],[Date]])</f>
        <v>2023</v>
      </c>
      <c r="K11234" s="22">
        <f>MONTH(Actuals[[#This Row],[Date]])</f>
        <v>8</v>
      </c>
      <c r="L11234" s="12"/>
    </row>
    <row r="11235" spans="1:12" x14ac:dyDescent="0.3">
      <c r="A11235">
        <v>4</v>
      </c>
      <c r="B11235">
        <v>22719</v>
      </c>
      <c r="C11235">
        <v>1</v>
      </c>
      <c r="D11235">
        <v>76000</v>
      </c>
      <c r="E11235" s="46">
        <v>45200</v>
      </c>
      <c r="F11235">
        <v>-443</v>
      </c>
      <c r="I11235" t="str">
        <f>INDEX(LedgerMapping[[#All],[Level 3]],MATCH(Actuals[[#This Row],[Sub Ledger]],LedgerMapping[[#All],[Sub Ledger]],0))</f>
        <v>Administration</v>
      </c>
      <c r="J11235" s="22">
        <f>YEAR(Actuals[[#This Row],[Date]])</f>
        <v>2023</v>
      </c>
      <c r="K11235" s="22">
        <f>MONTH(Actuals[[#This Row],[Date]])</f>
        <v>10</v>
      </c>
      <c r="L11235" s="12"/>
    </row>
    <row r="11236" spans="1:12" x14ac:dyDescent="0.3">
      <c r="A11236">
        <v>4</v>
      </c>
      <c r="B11236">
        <v>23723</v>
      </c>
      <c r="C11236">
        <v>1</v>
      </c>
      <c r="D11236">
        <v>76000</v>
      </c>
      <c r="E11236" s="46">
        <v>45230</v>
      </c>
      <c r="F11236">
        <v>-468</v>
      </c>
      <c r="I11236" t="str">
        <f>INDEX(LedgerMapping[[#All],[Level 3]],MATCH(Actuals[[#This Row],[Sub Ledger]],LedgerMapping[[#All],[Sub Ledger]],0))</f>
        <v>Administration</v>
      </c>
      <c r="J11236" s="22">
        <f>YEAR(Actuals[[#This Row],[Date]])</f>
        <v>2023</v>
      </c>
      <c r="K11236" s="22">
        <f>MONTH(Actuals[[#This Row],[Date]])</f>
        <v>10</v>
      </c>
      <c r="L11236" s="12"/>
    </row>
    <row r="11237" spans="1:12" x14ac:dyDescent="0.3">
      <c r="A11237">
        <v>4</v>
      </c>
      <c r="B11237">
        <v>24753</v>
      </c>
      <c r="C11237">
        <v>1</v>
      </c>
      <c r="D11237">
        <v>76000</v>
      </c>
      <c r="E11237" s="46">
        <v>45261</v>
      </c>
      <c r="F11237">
        <v>-473</v>
      </c>
      <c r="I11237" t="str">
        <f>INDEX(LedgerMapping[[#All],[Level 3]],MATCH(Actuals[[#This Row],[Sub Ledger]],LedgerMapping[[#All],[Sub Ledger]],0))</f>
        <v>Administration</v>
      </c>
      <c r="J11237" s="22">
        <f>YEAR(Actuals[[#This Row],[Date]])</f>
        <v>2023</v>
      </c>
      <c r="K11237" s="22">
        <f>MONTH(Actuals[[#This Row],[Date]])</f>
        <v>12</v>
      </c>
      <c r="L11237" s="12"/>
    </row>
    <row r="11238" spans="1:12" x14ac:dyDescent="0.3">
      <c r="A11238">
        <v>4</v>
      </c>
      <c r="B11238">
        <v>25814</v>
      </c>
      <c r="C11238">
        <v>1</v>
      </c>
      <c r="D11238">
        <v>76000</v>
      </c>
      <c r="E11238" s="46">
        <v>45291</v>
      </c>
      <c r="F11238">
        <v>-636</v>
      </c>
      <c r="I11238" t="str">
        <f>INDEX(LedgerMapping[[#All],[Level 3]],MATCH(Actuals[[#This Row],[Sub Ledger]],LedgerMapping[[#All],[Sub Ledger]],0))</f>
        <v>Administration</v>
      </c>
      <c r="J11238" s="22">
        <f>YEAR(Actuals[[#This Row],[Date]])</f>
        <v>2023</v>
      </c>
      <c r="K11238" s="22">
        <f>MONTH(Actuals[[#This Row],[Date]])</f>
        <v>12</v>
      </c>
      <c r="L11238" s="12"/>
    </row>
    <row r="11239" spans="1:12" x14ac:dyDescent="0.3">
      <c r="A11239">
        <v>4</v>
      </c>
      <c r="B11239">
        <v>26950</v>
      </c>
      <c r="C11239">
        <v>1</v>
      </c>
      <c r="D11239">
        <v>76000</v>
      </c>
      <c r="E11239" s="46">
        <v>45322</v>
      </c>
      <c r="F11239">
        <v>-972</v>
      </c>
      <c r="I11239" t="str">
        <f>INDEX(LedgerMapping[[#All],[Level 3]],MATCH(Actuals[[#This Row],[Sub Ledger]],LedgerMapping[[#All],[Sub Ledger]],0))</f>
        <v>Administration</v>
      </c>
      <c r="J11239" s="22">
        <f>YEAR(Actuals[[#This Row],[Date]])</f>
        <v>2024</v>
      </c>
      <c r="K11239" s="22">
        <f>MONTH(Actuals[[#This Row],[Date]])</f>
        <v>1</v>
      </c>
      <c r="L11239" s="12"/>
    </row>
    <row r="11240" spans="1:12" x14ac:dyDescent="0.3">
      <c r="A11240">
        <v>4</v>
      </c>
      <c r="B11240">
        <v>28100</v>
      </c>
      <c r="C11240">
        <v>1</v>
      </c>
      <c r="D11240">
        <v>76000</v>
      </c>
      <c r="E11240" s="46">
        <v>45354</v>
      </c>
      <c r="F11240">
        <v>-921</v>
      </c>
      <c r="I11240" t="str">
        <f>INDEX(LedgerMapping[[#All],[Level 3]],MATCH(Actuals[[#This Row],[Sub Ledger]],LedgerMapping[[#All],[Sub Ledger]],0))</f>
        <v>Administration</v>
      </c>
      <c r="J11240" s="22">
        <f>YEAR(Actuals[[#This Row],[Date]])</f>
        <v>2024</v>
      </c>
      <c r="K11240" s="22">
        <f>MONTH(Actuals[[#This Row],[Date]])</f>
        <v>3</v>
      </c>
      <c r="L11240" s="12"/>
    </row>
    <row r="11241" spans="1:12" x14ac:dyDescent="0.3">
      <c r="A11241">
        <v>4</v>
      </c>
      <c r="B11241">
        <v>29253</v>
      </c>
      <c r="C11241">
        <v>1</v>
      </c>
      <c r="D11241">
        <v>76000</v>
      </c>
      <c r="E11241" s="46">
        <v>45384</v>
      </c>
      <c r="F11241">
        <v>-963</v>
      </c>
      <c r="I11241" t="str">
        <f>INDEX(LedgerMapping[[#All],[Level 3]],MATCH(Actuals[[#This Row],[Sub Ledger]],LedgerMapping[[#All],[Sub Ledger]],0))</f>
        <v>Administration</v>
      </c>
      <c r="J11241" s="22">
        <f>YEAR(Actuals[[#This Row],[Date]])</f>
        <v>2024</v>
      </c>
      <c r="K11241" s="22">
        <f>MONTH(Actuals[[#This Row],[Date]])</f>
        <v>4</v>
      </c>
      <c r="L11241" s="12"/>
    </row>
    <row r="11242" spans="1:12" x14ac:dyDescent="0.3">
      <c r="A11242">
        <v>4</v>
      </c>
      <c r="B11242">
        <v>30379</v>
      </c>
      <c r="C11242">
        <v>1</v>
      </c>
      <c r="D11242">
        <v>76000</v>
      </c>
      <c r="E11242" s="46">
        <v>45415</v>
      </c>
      <c r="F11242">
        <v>-864</v>
      </c>
      <c r="I11242" t="str">
        <f>INDEX(LedgerMapping[[#All],[Level 3]],MATCH(Actuals[[#This Row],[Sub Ledger]],LedgerMapping[[#All],[Sub Ledger]],0))</f>
        <v>Administration</v>
      </c>
      <c r="J11242" s="22">
        <f>YEAR(Actuals[[#This Row],[Date]])</f>
        <v>2024</v>
      </c>
      <c r="K11242" s="22">
        <f>MONTH(Actuals[[#This Row],[Date]])</f>
        <v>5</v>
      </c>
      <c r="L11242" s="12"/>
    </row>
    <row r="11243" spans="1:12" x14ac:dyDescent="0.3">
      <c r="A11243">
        <v>4</v>
      </c>
      <c r="B11243">
        <v>31505</v>
      </c>
      <c r="C11243">
        <v>1</v>
      </c>
      <c r="D11243">
        <v>76000</v>
      </c>
      <c r="E11243" s="46">
        <v>45445</v>
      </c>
      <c r="F11243">
        <v>-950</v>
      </c>
      <c r="I11243" t="str">
        <f>INDEX(LedgerMapping[[#All],[Level 3]],MATCH(Actuals[[#This Row],[Sub Ledger]],LedgerMapping[[#All],[Sub Ledger]],0))</f>
        <v>Administration</v>
      </c>
      <c r="J11243" s="22">
        <f>YEAR(Actuals[[#This Row],[Date]])</f>
        <v>2024</v>
      </c>
      <c r="K11243" s="22">
        <f>MONTH(Actuals[[#This Row],[Date]])</f>
        <v>6</v>
      </c>
      <c r="L11243" s="12"/>
    </row>
    <row r="11244" spans="1:12" x14ac:dyDescent="0.3">
      <c r="A11244">
        <v>4</v>
      </c>
      <c r="B11244">
        <v>32629</v>
      </c>
      <c r="C11244">
        <v>1</v>
      </c>
      <c r="D11244">
        <v>76000</v>
      </c>
      <c r="E11244" s="46">
        <v>45476</v>
      </c>
      <c r="F11244">
        <v>-912</v>
      </c>
      <c r="I11244" t="str">
        <f>INDEX(LedgerMapping[[#All],[Level 3]],MATCH(Actuals[[#This Row],[Sub Ledger]],LedgerMapping[[#All],[Sub Ledger]],0))</f>
        <v>Administration</v>
      </c>
      <c r="J11244" s="22">
        <f>YEAR(Actuals[[#This Row],[Date]])</f>
        <v>2024</v>
      </c>
      <c r="K11244" s="22">
        <f>MONTH(Actuals[[#This Row],[Date]])</f>
        <v>7</v>
      </c>
      <c r="L11244" s="12"/>
    </row>
    <row r="11245" spans="1:12" x14ac:dyDescent="0.3">
      <c r="A11245">
        <v>4</v>
      </c>
      <c r="B11245">
        <v>33754</v>
      </c>
      <c r="C11245">
        <v>1</v>
      </c>
      <c r="D11245">
        <v>76000</v>
      </c>
      <c r="E11245" s="46">
        <v>45507</v>
      </c>
      <c r="F11245">
        <v>-846</v>
      </c>
      <c r="I11245" t="str">
        <f>INDEX(LedgerMapping[[#All],[Level 3]],MATCH(Actuals[[#This Row],[Sub Ledger]],LedgerMapping[[#All],[Sub Ledger]],0))</f>
        <v>Administration</v>
      </c>
      <c r="J11245" s="22">
        <f>YEAR(Actuals[[#This Row],[Date]])</f>
        <v>2024</v>
      </c>
      <c r="K11245" s="22">
        <f>MONTH(Actuals[[#This Row],[Date]])</f>
        <v>8</v>
      </c>
      <c r="L11245" s="12"/>
    </row>
    <row r="11246" spans="1:12" x14ac:dyDescent="0.3">
      <c r="A11246">
        <v>4</v>
      </c>
      <c r="B11246">
        <v>34904</v>
      </c>
      <c r="C11246">
        <v>1</v>
      </c>
      <c r="D11246">
        <v>76000</v>
      </c>
      <c r="E11246" s="46">
        <v>45536</v>
      </c>
      <c r="F11246">
        <v>-873</v>
      </c>
      <c r="I11246" t="str">
        <f>INDEX(LedgerMapping[[#All],[Level 3]],MATCH(Actuals[[#This Row],[Sub Ledger]],LedgerMapping[[#All],[Sub Ledger]],0))</f>
        <v>Administration</v>
      </c>
      <c r="J11246" s="22">
        <f>YEAR(Actuals[[#This Row],[Date]])</f>
        <v>2024</v>
      </c>
      <c r="K11246" s="22">
        <f>MONTH(Actuals[[#This Row],[Date]])</f>
        <v>9</v>
      </c>
      <c r="L11246" s="12"/>
    </row>
    <row r="11247" spans="1:12" x14ac:dyDescent="0.3">
      <c r="A11247">
        <v>4</v>
      </c>
      <c r="B11247">
        <v>36055</v>
      </c>
      <c r="C11247">
        <v>1</v>
      </c>
      <c r="D11247">
        <v>76000</v>
      </c>
      <c r="E11247" s="46">
        <v>45567</v>
      </c>
      <c r="F11247">
        <v>-1035</v>
      </c>
      <c r="I11247" t="str">
        <f>INDEX(LedgerMapping[[#All],[Level 3]],MATCH(Actuals[[#This Row],[Sub Ledger]],LedgerMapping[[#All],[Sub Ledger]],0))</f>
        <v>Administration</v>
      </c>
      <c r="J11247" s="22">
        <f>YEAR(Actuals[[#This Row],[Date]])</f>
        <v>2024</v>
      </c>
      <c r="K11247" s="22">
        <f>MONTH(Actuals[[#This Row],[Date]])</f>
        <v>10</v>
      </c>
      <c r="L11247" s="12"/>
    </row>
    <row r="11248" spans="1:12" x14ac:dyDescent="0.3">
      <c r="A11248">
        <v>4</v>
      </c>
      <c r="B11248">
        <v>37204</v>
      </c>
      <c r="C11248">
        <v>1</v>
      </c>
      <c r="D11248">
        <v>76000</v>
      </c>
      <c r="E11248" s="46">
        <v>45597</v>
      </c>
      <c r="F11248">
        <v>-819</v>
      </c>
      <c r="I11248" t="str">
        <f>INDEX(LedgerMapping[[#All],[Level 3]],MATCH(Actuals[[#This Row],[Sub Ledger]],LedgerMapping[[#All],[Sub Ledger]],0))</f>
        <v>Administration</v>
      </c>
      <c r="J11248" s="22">
        <f>YEAR(Actuals[[#This Row],[Date]])</f>
        <v>2024</v>
      </c>
      <c r="K11248" s="22">
        <f>MONTH(Actuals[[#This Row],[Date]])</f>
        <v>11</v>
      </c>
      <c r="L11248" s="12"/>
    </row>
    <row r="11249" spans="1:12" x14ac:dyDescent="0.3">
      <c r="A11249">
        <v>4</v>
      </c>
      <c r="B11249">
        <v>38354</v>
      </c>
      <c r="C11249">
        <v>1</v>
      </c>
      <c r="D11249">
        <v>76000</v>
      </c>
      <c r="E11249" s="46">
        <v>45628</v>
      </c>
      <c r="F11249">
        <v>-864</v>
      </c>
      <c r="I11249" t="str">
        <f>INDEX(LedgerMapping[[#All],[Level 3]],MATCH(Actuals[[#This Row],[Sub Ledger]],LedgerMapping[[#All],[Sub Ledger]],0))</f>
        <v>Administration</v>
      </c>
      <c r="J11249" s="22">
        <f>YEAR(Actuals[[#This Row],[Date]])</f>
        <v>2024</v>
      </c>
      <c r="K11249" s="22">
        <f>MONTH(Actuals[[#This Row],[Date]])</f>
        <v>12</v>
      </c>
      <c r="L11249" s="12"/>
    </row>
    <row r="11250" spans="1:12" x14ac:dyDescent="0.3">
      <c r="A11250">
        <v>4</v>
      </c>
      <c r="B11250">
        <v>212</v>
      </c>
      <c r="C11250">
        <v>1</v>
      </c>
      <c r="D11250">
        <v>77000</v>
      </c>
      <c r="E11250" s="46">
        <v>44562</v>
      </c>
      <c r="F11250">
        <v>-1009</v>
      </c>
      <c r="I11250" t="str">
        <f>INDEX(LedgerMapping[[#All],[Level 3]],MATCH(Actuals[[#This Row],[Sub Ledger]],LedgerMapping[[#All],[Sub Ledger]],0))</f>
        <v>Administration</v>
      </c>
      <c r="J11250" s="22">
        <f>YEAR(Actuals[[#This Row],[Date]])</f>
        <v>2022</v>
      </c>
      <c r="K11250" s="22">
        <f>MONTH(Actuals[[#This Row],[Date]])</f>
        <v>1</v>
      </c>
      <c r="L11250" s="12"/>
    </row>
    <row r="11251" spans="1:12" x14ac:dyDescent="0.3">
      <c r="A11251">
        <v>4</v>
      </c>
      <c r="B11251">
        <v>1338</v>
      </c>
      <c r="C11251">
        <v>1</v>
      </c>
      <c r="D11251">
        <v>77000</v>
      </c>
      <c r="E11251" s="46">
        <v>44593</v>
      </c>
      <c r="F11251">
        <v>-1079</v>
      </c>
      <c r="I11251" t="str">
        <f>INDEX(LedgerMapping[[#All],[Level 3]],MATCH(Actuals[[#This Row],[Sub Ledger]],LedgerMapping[[#All],[Sub Ledger]],0))</f>
        <v>Administration</v>
      </c>
      <c r="J11251" s="22">
        <f>YEAR(Actuals[[#This Row],[Date]])</f>
        <v>2022</v>
      </c>
      <c r="K11251" s="22">
        <f>MONTH(Actuals[[#This Row],[Date]])</f>
        <v>2</v>
      </c>
      <c r="L11251" s="12"/>
    </row>
    <row r="11252" spans="1:12" x14ac:dyDescent="0.3">
      <c r="A11252">
        <v>4</v>
      </c>
      <c r="B11252">
        <v>2462</v>
      </c>
      <c r="C11252">
        <v>1</v>
      </c>
      <c r="D11252">
        <v>77000</v>
      </c>
      <c r="E11252" s="46">
        <v>44624</v>
      </c>
      <c r="F11252">
        <v>-1079</v>
      </c>
      <c r="I11252" t="str">
        <f>INDEX(LedgerMapping[[#All],[Level 3]],MATCH(Actuals[[#This Row],[Sub Ledger]],LedgerMapping[[#All],[Sub Ledger]],0))</f>
        <v>Administration</v>
      </c>
      <c r="J11252" s="22">
        <f>YEAR(Actuals[[#This Row],[Date]])</f>
        <v>2022</v>
      </c>
      <c r="K11252" s="22">
        <f>MONTH(Actuals[[#This Row],[Date]])</f>
        <v>3</v>
      </c>
      <c r="L11252" s="12"/>
    </row>
    <row r="11253" spans="1:12" x14ac:dyDescent="0.3">
      <c r="A11253">
        <v>4</v>
      </c>
      <c r="B11253">
        <v>3580</v>
      </c>
      <c r="C11253">
        <v>1</v>
      </c>
      <c r="D11253">
        <v>77000</v>
      </c>
      <c r="E11253" s="46">
        <v>44654</v>
      </c>
      <c r="F11253">
        <v>-970</v>
      </c>
      <c r="I11253" t="str">
        <f>INDEX(LedgerMapping[[#All],[Level 3]],MATCH(Actuals[[#This Row],[Sub Ledger]],LedgerMapping[[#All],[Sub Ledger]],0))</f>
        <v>Administration</v>
      </c>
      <c r="J11253" s="22">
        <f>YEAR(Actuals[[#This Row],[Date]])</f>
        <v>2022</v>
      </c>
      <c r="K11253" s="22">
        <f>MONTH(Actuals[[#This Row],[Date]])</f>
        <v>4</v>
      </c>
      <c r="L11253" s="12"/>
    </row>
    <row r="11254" spans="1:12" x14ac:dyDescent="0.3">
      <c r="A11254">
        <v>4</v>
      </c>
      <c r="B11254">
        <v>4700</v>
      </c>
      <c r="C11254">
        <v>1</v>
      </c>
      <c r="D11254">
        <v>77000</v>
      </c>
      <c r="E11254" s="46">
        <v>44685</v>
      </c>
      <c r="F11254">
        <v>-1058</v>
      </c>
      <c r="I11254" t="str">
        <f>INDEX(LedgerMapping[[#All],[Level 3]],MATCH(Actuals[[#This Row],[Sub Ledger]],LedgerMapping[[#All],[Sub Ledger]],0))</f>
        <v>Administration</v>
      </c>
      <c r="J11254" s="22">
        <f>YEAR(Actuals[[#This Row],[Date]])</f>
        <v>2022</v>
      </c>
      <c r="K11254" s="22">
        <f>MONTH(Actuals[[#This Row],[Date]])</f>
        <v>5</v>
      </c>
      <c r="L11254" s="12"/>
    </row>
    <row r="11255" spans="1:12" x14ac:dyDescent="0.3">
      <c r="A11255">
        <v>4</v>
      </c>
      <c r="B11255">
        <v>5827</v>
      </c>
      <c r="C11255">
        <v>1</v>
      </c>
      <c r="D11255">
        <v>77000</v>
      </c>
      <c r="E11255" s="46">
        <v>44715</v>
      </c>
      <c r="F11255">
        <v>-1015</v>
      </c>
      <c r="I11255" t="str">
        <f>INDEX(LedgerMapping[[#All],[Level 3]],MATCH(Actuals[[#This Row],[Sub Ledger]],LedgerMapping[[#All],[Sub Ledger]],0))</f>
        <v>Administration</v>
      </c>
      <c r="J11255" s="22">
        <f>YEAR(Actuals[[#This Row],[Date]])</f>
        <v>2022</v>
      </c>
      <c r="K11255" s="22">
        <f>MONTH(Actuals[[#This Row],[Date]])</f>
        <v>6</v>
      </c>
      <c r="L11255" s="12"/>
    </row>
    <row r="11256" spans="1:12" x14ac:dyDescent="0.3">
      <c r="A11256">
        <v>4</v>
      </c>
      <c r="B11256">
        <v>6950</v>
      </c>
      <c r="C11256">
        <v>1</v>
      </c>
      <c r="D11256">
        <v>77000</v>
      </c>
      <c r="E11256" s="46">
        <v>44746</v>
      </c>
      <c r="F11256">
        <v>-1039</v>
      </c>
      <c r="I11256" t="str">
        <f>INDEX(LedgerMapping[[#All],[Level 3]],MATCH(Actuals[[#This Row],[Sub Ledger]],LedgerMapping[[#All],[Sub Ledger]],0))</f>
        <v>Administration</v>
      </c>
      <c r="J11256" s="22">
        <f>YEAR(Actuals[[#This Row],[Date]])</f>
        <v>2022</v>
      </c>
      <c r="K11256" s="22">
        <f>MONTH(Actuals[[#This Row],[Date]])</f>
        <v>7</v>
      </c>
      <c r="L11256" s="12"/>
    </row>
    <row r="11257" spans="1:12" x14ac:dyDescent="0.3">
      <c r="A11257">
        <v>4</v>
      </c>
      <c r="B11257">
        <v>8071</v>
      </c>
      <c r="C11257">
        <v>1</v>
      </c>
      <c r="D11257">
        <v>77000</v>
      </c>
      <c r="E11257" s="46">
        <v>44777</v>
      </c>
      <c r="F11257">
        <v>-1123</v>
      </c>
      <c r="I11257" t="str">
        <f>INDEX(LedgerMapping[[#All],[Level 3]],MATCH(Actuals[[#This Row],[Sub Ledger]],LedgerMapping[[#All],[Sub Ledger]],0))</f>
        <v>Administration</v>
      </c>
      <c r="J11257" s="22">
        <f>YEAR(Actuals[[#This Row],[Date]])</f>
        <v>2022</v>
      </c>
      <c r="K11257" s="22">
        <f>MONTH(Actuals[[#This Row],[Date]])</f>
        <v>8</v>
      </c>
      <c r="L11257" s="12"/>
    </row>
    <row r="11258" spans="1:12" x14ac:dyDescent="0.3">
      <c r="A11258">
        <v>4</v>
      </c>
      <c r="B11258">
        <v>9193</v>
      </c>
      <c r="C11258">
        <v>1</v>
      </c>
      <c r="D11258">
        <v>77000</v>
      </c>
      <c r="E11258" s="46">
        <v>44805</v>
      </c>
      <c r="F11258">
        <v>-891</v>
      </c>
      <c r="I11258" t="str">
        <f>INDEX(LedgerMapping[[#All],[Level 3]],MATCH(Actuals[[#This Row],[Sub Ledger]],LedgerMapping[[#All],[Sub Ledger]],0))</f>
        <v>Administration</v>
      </c>
      <c r="J11258" s="22">
        <f>YEAR(Actuals[[#This Row],[Date]])</f>
        <v>2022</v>
      </c>
      <c r="K11258" s="22">
        <f>MONTH(Actuals[[#This Row],[Date]])</f>
        <v>9</v>
      </c>
      <c r="L11258" s="12"/>
    </row>
    <row r="11259" spans="1:12" x14ac:dyDescent="0.3">
      <c r="A11259">
        <v>4</v>
      </c>
      <c r="B11259">
        <v>10308</v>
      </c>
      <c r="C11259">
        <v>1</v>
      </c>
      <c r="D11259">
        <v>77000</v>
      </c>
      <c r="E11259" s="46">
        <v>44836</v>
      </c>
      <c r="F11259">
        <v>-910</v>
      </c>
      <c r="I11259" t="str">
        <f>INDEX(LedgerMapping[[#All],[Level 3]],MATCH(Actuals[[#This Row],[Sub Ledger]],LedgerMapping[[#All],[Sub Ledger]],0))</f>
        <v>Administration</v>
      </c>
      <c r="J11259" s="22">
        <f>YEAR(Actuals[[#This Row],[Date]])</f>
        <v>2022</v>
      </c>
      <c r="K11259" s="22">
        <f>MONTH(Actuals[[#This Row],[Date]])</f>
        <v>10</v>
      </c>
      <c r="L11259" s="12"/>
    </row>
    <row r="11260" spans="1:12" x14ac:dyDescent="0.3">
      <c r="A11260">
        <v>4</v>
      </c>
      <c r="B11260">
        <v>11427</v>
      </c>
      <c r="C11260">
        <v>1</v>
      </c>
      <c r="D11260">
        <v>77000</v>
      </c>
      <c r="E11260" s="46">
        <v>44866</v>
      </c>
      <c r="F11260">
        <v>-1049</v>
      </c>
      <c r="I11260" t="str">
        <f>INDEX(LedgerMapping[[#All],[Level 3]],MATCH(Actuals[[#This Row],[Sub Ledger]],LedgerMapping[[#All],[Sub Ledger]],0))</f>
        <v>Administration</v>
      </c>
      <c r="J11260" s="22">
        <f>YEAR(Actuals[[#This Row],[Date]])</f>
        <v>2022</v>
      </c>
      <c r="K11260" s="22">
        <f>MONTH(Actuals[[#This Row],[Date]])</f>
        <v>11</v>
      </c>
      <c r="L11260" s="12"/>
    </row>
    <row r="11261" spans="1:12" x14ac:dyDescent="0.3">
      <c r="A11261">
        <v>4</v>
      </c>
      <c r="B11261">
        <v>12554</v>
      </c>
      <c r="C11261">
        <v>1</v>
      </c>
      <c r="D11261">
        <v>77000</v>
      </c>
      <c r="E11261" s="46">
        <v>44897</v>
      </c>
      <c r="F11261">
        <v>-950</v>
      </c>
      <c r="I11261" t="str">
        <f>INDEX(LedgerMapping[[#All],[Level 3]],MATCH(Actuals[[#This Row],[Sub Ledger]],LedgerMapping[[#All],[Sub Ledger]],0))</f>
        <v>Administration</v>
      </c>
      <c r="J11261" s="22">
        <f>YEAR(Actuals[[#This Row],[Date]])</f>
        <v>2022</v>
      </c>
      <c r="K11261" s="22">
        <f>MONTH(Actuals[[#This Row],[Date]])</f>
        <v>12</v>
      </c>
      <c r="L11261" s="12"/>
    </row>
    <row r="11262" spans="1:12" x14ac:dyDescent="0.3">
      <c r="A11262">
        <v>4</v>
      </c>
      <c r="B11262">
        <v>13625</v>
      </c>
      <c r="C11262">
        <v>1</v>
      </c>
      <c r="D11262">
        <v>77000</v>
      </c>
      <c r="E11262" s="46">
        <v>44927</v>
      </c>
      <c r="F11262">
        <v>-775</v>
      </c>
      <c r="I11262" t="str">
        <f>INDEX(LedgerMapping[[#All],[Level 3]],MATCH(Actuals[[#This Row],[Sub Ledger]],LedgerMapping[[#All],[Sub Ledger]],0))</f>
        <v>Administration</v>
      </c>
      <c r="J11262" s="22">
        <f>YEAR(Actuals[[#This Row],[Date]])</f>
        <v>2023</v>
      </c>
      <c r="K11262" s="22">
        <f>MONTH(Actuals[[#This Row],[Date]])</f>
        <v>1</v>
      </c>
      <c r="L11262" s="12"/>
    </row>
    <row r="11263" spans="1:12" x14ac:dyDescent="0.3">
      <c r="A11263">
        <v>4</v>
      </c>
      <c r="B11263">
        <v>14637</v>
      </c>
      <c r="C11263">
        <v>1</v>
      </c>
      <c r="D11263">
        <v>77000</v>
      </c>
      <c r="E11263" s="46">
        <v>44958</v>
      </c>
      <c r="F11263">
        <v>-714</v>
      </c>
      <c r="I11263" t="str">
        <f>INDEX(LedgerMapping[[#All],[Level 3]],MATCH(Actuals[[#This Row],[Sub Ledger]],LedgerMapping[[#All],[Sub Ledger]],0))</f>
        <v>Administration</v>
      </c>
      <c r="J11263" s="22">
        <f>YEAR(Actuals[[#This Row],[Date]])</f>
        <v>2023</v>
      </c>
      <c r="K11263" s="22">
        <f>MONTH(Actuals[[#This Row],[Date]])</f>
        <v>2</v>
      </c>
      <c r="L11263" s="12"/>
    </row>
    <row r="11264" spans="1:12" x14ac:dyDescent="0.3">
      <c r="A11264">
        <v>4</v>
      </c>
      <c r="B11264">
        <v>15616</v>
      </c>
      <c r="C11264">
        <v>1</v>
      </c>
      <c r="D11264">
        <v>77000</v>
      </c>
      <c r="E11264" s="46">
        <v>44988</v>
      </c>
      <c r="F11264">
        <v>-684</v>
      </c>
      <c r="I11264" t="str">
        <f>INDEX(LedgerMapping[[#All],[Level 3]],MATCH(Actuals[[#This Row],[Sub Ledger]],LedgerMapping[[#All],[Sub Ledger]],0))</f>
        <v>Administration</v>
      </c>
      <c r="J11264" s="22">
        <f>YEAR(Actuals[[#This Row],[Date]])</f>
        <v>2023</v>
      </c>
      <c r="K11264" s="22">
        <f>MONTH(Actuals[[#This Row],[Date]])</f>
        <v>3</v>
      </c>
      <c r="L11264" s="12"/>
    </row>
    <row r="11265" spans="1:12" x14ac:dyDescent="0.3">
      <c r="A11265">
        <v>4</v>
      </c>
      <c r="B11265">
        <v>16648</v>
      </c>
      <c r="C11265">
        <v>1</v>
      </c>
      <c r="D11265">
        <v>77000</v>
      </c>
      <c r="E11265" s="46">
        <v>45018</v>
      </c>
      <c r="F11265">
        <v>-790</v>
      </c>
      <c r="I11265" t="str">
        <f>INDEX(LedgerMapping[[#All],[Level 3]],MATCH(Actuals[[#This Row],[Sub Ledger]],LedgerMapping[[#All],[Sub Ledger]],0))</f>
        <v>Administration</v>
      </c>
      <c r="J11265" s="22">
        <f>YEAR(Actuals[[#This Row],[Date]])</f>
        <v>2023</v>
      </c>
      <c r="K11265" s="22">
        <f>MONTH(Actuals[[#This Row],[Date]])</f>
        <v>4</v>
      </c>
      <c r="L11265" s="12"/>
    </row>
    <row r="11266" spans="1:12" x14ac:dyDescent="0.3">
      <c r="A11266">
        <v>4</v>
      </c>
      <c r="B11266">
        <v>17680</v>
      </c>
      <c r="C11266">
        <v>1</v>
      </c>
      <c r="D11266">
        <v>77000</v>
      </c>
      <c r="E11266" s="46">
        <v>45049</v>
      </c>
      <c r="F11266">
        <v>-821</v>
      </c>
      <c r="I11266" t="str">
        <f>INDEX(LedgerMapping[[#All],[Level 3]],MATCH(Actuals[[#This Row],[Sub Ledger]],LedgerMapping[[#All],[Sub Ledger]],0))</f>
        <v>Administration</v>
      </c>
      <c r="J11266" s="22">
        <f>YEAR(Actuals[[#This Row],[Date]])</f>
        <v>2023</v>
      </c>
      <c r="K11266" s="22">
        <f>MONTH(Actuals[[#This Row],[Date]])</f>
        <v>5</v>
      </c>
      <c r="L11266" s="12"/>
    </row>
    <row r="11267" spans="1:12" x14ac:dyDescent="0.3">
      <c r="A11267">
        <v>4</v>
      </c>
      <c r="B11267">
        <v>18684</v>
      </c>
      <c r="C11267">
        <v>1</v>
      </c>
      <c r="D11267">
        <v>77000</v>
      </c>
      <c r="E11267" s="46">
        <v>45079</v>
      </c>
      <c r="F11267">
        <v>-761</v>
      </c>
      <c r="I11267" t="str">
        <f>INDEX(LedgerMapping[[#All],[Level 3]],MATCH(Actuals[[#This Row],[Sub Ledger]],LedgerMapping[[#All],[Sub Ledger]],0))</f>
        <v>Administration</v>
      </c>
      <c r="J11267" s="22">
        <f>YEAR(Actuals[[#This Row],[Date]])</f>
        <v>2023</v>
      </c>
      <c r="K11267" s="22">
        <f>MONTH(Actuals[[#This Row],[Date]])</f>
        <v>6</v>
      </c>
      <c r="L11267" s="12"/>
    </row>
    <row r="11268" spans="1:12" x14ac:dyDescent="0.3">
      <c r="A11268">
        <v>4</v>
      </c>
      <c r="B11268">
        <v>19712</v>
      </c>
      <c r="C11268">
        <v>1</v>
      </c>
      <c r="D11268">
        <v>77000</v>
      </c>
      <c r="E11268" s="46">
        <v>45110</v>
      </c>
      <c r="F11268">
        <v>-895</v>
      </c>
      <c r="I11268" t="str">
        <f>INDEX(LedgerMapping[[#All],[Level 3]],MATCH(Actuals[[#This Row],[Sub Ledger]],LedgerMapping[[#All],[Sub Ledger]],0))</f>
        <v>Administration</v>
      </c>
      <c r="J11268" s="22">
        <f>YEAR(Actuals[[#This Row],[Date]])</f>
        <v>2023</v>
      </c>
      <c r="K11268" s="22">
        <f>MONTH(Actuals[[#This Row],[Date]])</f>
        <v>7</v>
      </c>
      <c r="L11268" s="12"/>
    </row>
    <row r="11269" spans="1:12" x14ac:dyDescent="0.3">
      <c r="A11269">
        <v>4</v>
      </c>
      <c r="B11269">
        <v>20742</v>
      </c>
      <c r="C11269">
        <v>1</v>
      </c>
      <c r="D11269">
        <v>77000</v>
      </c>
      <c r="E11269" s="46">
        <v>45141</v>
      </c>
      <c r="F11269">
        <v>-802</v>
      </c>
      <c r="I11269" t="str">
        <f>INDEX(LedgerMapping[[#All],[Level 3]],MATCH(Actuals[[#This Row],[Sub Ledger]],LedgerMapping[[#All],[Sub Ledger]],0))</f>
        <v>Administration</v>
      </c>
      <c r="J11269" s="22">
        <f>YEAR(Actuals[[#This Row],[Date]])</f>
        <v>2023</v>
      </c>
      <c r="K11269" s="22">
        <f>MONTH(Actuals[[#This Row],[Date]])</f>
        <v>8</v>
      </c>
      <c r="L11269" s="12"/>
    </row>
    <row r="11270" spans="1:12" x14ac:dyDescent="0.3">
      <c r="A11270">
        <v>4</v>
      </c>
      <c r="B11270">
        <v>21744</v>
      </c>
      <c r="C11270">
        <v>1</v>
      </c>
      <c r="D11270">
        <v>77000</v>
      </c>
      <c r="E11270" s="46">
        <v>45169</v>
      </c>
      <c r="F11270">
        <v>-794</v>
      </c>
      <c r="I11270" t="str">
        <f>INDEX(LedgerMapping[[#All],[Level 3]],MATCH(Actuals[[#This Row],[Sub Ledger]],LedgerMapping[[#All],[Sub Ledger]],0))</f>
        <v>Administration</v>
      </c>
      <c r="J11270" s="22">
        <f>YEAR(Actuals[[#This Row],[Date]])</f>
        <v>2023</v>
      </c>
      <c r="K11270" s="22">
        <f>MONTH(Actuals[[#This Row],[Date]])</f>
        <v>8</v>
      </c>
      <c r="L11270" s="12"/>
    </row>
    <row r="11271" spans="1:12" x14ac:dyDescent="0.3">
      <c r="A11271">
        <v>4</v>
      </c>
      <c r="B11271">
        <v>22720</v>
      </c>
      <c r="C11271">
        <v>1</v>
      </c>
      <c r="D11271">
        <v>77000</v>
      </c>
      <c r="E11271" s="46">
        <v>45200</v>
      </c>
      <c r="F11271">
        <v>-798</v>
      </c>
      <c r="I11271" t="str">
        <f>INDEX(LedgerMapping[[#All],[Level 3]],MATCH(Actuals[[#This Row],[Sub Ledger]],LedgerMapping[[#All],[Sub Ledger]],0))</f>
        <v>Administration</v>
      </c>
      <c r="J11271" s="22">
        <f>YEAR(Actuals[[#This Row],[Date]])</f>
        <v>2023</v>
      </c>
      <c r="K11271" s="22">
        <f>MONTH(Actuals[[#This Row],[Date]])</f>
        <v>10</v>
      </c>
      <c r="L11271" s="12"/>
    </row>
    <row r="11272" spans="1:12" x14ac:dyDescent="0.3">
      <c r="A11272">
        <v>4</v>
      </c>
      <c r="B11272">
        <v>23724</v>
      </c>
      <c r="C11272">
        <v>1</v>
      </c>
      <c r="D11272">
        <v>77000</v>
      </c>
      <c r="E11272" s="46">
        <v>45230</v>
      </c>
      <c r="F11272">
        <v>-842</v>
      </c>
      <c r="I11272" t="str">
        <f>INDEX(LedgerMapping[[#All],[Level 3]],MATCH(Actuals[[#This Row],[Sub Ledger]],LedgerMapping[[#All],[Sub Ledger]],0))</f>
        <v>Administration</v>
      </c>
      <c r="J11272" s="22">
        <f>YEAR(Actuals[[#This Row],[Date]])</f>
        <v>2023</v>
      </c>
      <c r="K11272" s="22">
        <f>MONTH(Actuals[[#This Row],[Date]])</f>
        <v>10</v>
      </c>
      <c r="L11272" s="12"/>
    </row>
    <row r="11273" spans="1:12" x14ac:dyDescent="0.3">
      <c r="A11273">
        <v>4</v>
      </c>
      <c r="B11273">
        <v>24754</v>
      </c>
      <c r="C11273">
        <v>1</v>
      </c>
      <c r="D11273">
        <v>77000</v>
      </c>
      <c r="E11273" s="46">
        <v>45261</v>
      </c>
      <c r="F11273">
        <v>-851</v>
      </c>
      <c r="I11273" t="str">
        <f>INDEX(LedgerMapping[[#All],[Level 3]],MATCH(Actuals[[#This Row],[Sub Ledger]],LedgerMapping[[#All],[Sub Ledger]],0))</f>
        <v>Administration</v>
      </c>
      <c r="J11273" s="22">
        <f>YEAR(Actuals[[#This Row],[Date]])</f>
        <v>2023</v>
      </c>
      <c r="K11273" s="22">
        <f>MONTH(Actuals[[#This Row],[Date]])</f>
        <v>12</v>
      </c>
      <c r="L11273" s="12"/>
    </row>
    <row r="11274" spans="1:12" x14ac:dyDescent="0.3">
      <c r="A11274">
        <v>4</v>
      </c>
      <c r="B11274">
        <v>25815</v>
      </c>
      <c r="C11274">
        <v>1</v>
      </c>
      <c r="D11274">
        <v>77000</v>
      </c>
      <c r="E11274" s="46">
        <v>45291</v>
      </c>
      <c r="F11274">
        <v>-1145</v>
      </c>
      <c r="I11274" t="str">
        <f>INDEX(LedgerMapping[[#All],[Level 3]],MATCH(Actuals[[#This Row],[Sub Ledger]],LedgerMapping[[#All],[Sub Ledger]],0))</f>
        <v>Administration</v>
      </c>
      <c r="J11274" s="22">
        <f>YEAR(Actuals[[#This Row],[Date]])</f>
        <v>2023</v>
      </c>
      <c r="K11274" s="22">
        <f>MONTH(Actuals[[#This Row],[Date]])</f>
        <v>12</v>
      </c>
      <c r="L11274" s="12"/>
    </row>
    <row r="11275" spans="1:12" x14ac:dyDescent="0.3">
      <c r="A11275">
        <v>4</v>
      </c>
      <c r="B11275">
        <v>26951</v>
      </c>
      <c r="C11275">
        <v>1</v>
      </c>
      <c r="D11275">
        <v>77000</v>
      </c>
      <c r="E11275" s="46">
        <v>45322</v>
      </c>
      <c r="F11275">
        <v>-1749</v>
      </c>
      <c r="I11275" t="str">
        <f>INDEX(LedgerMapping[[#All],[Level 3]],MATCH(Actuals[[#This Row],[Sub Ledger]],LedgerMapping[[#All],[Sub Ledger]],0))</f>
        <v>Administration</v>
      </c>
      <c r="J11275" s="22">
        <f>YEAR(Actuals[[#This Row],[Date]])</f>
        <v>2024</v>
      </c>
      <c r="K11275" s="22">
        <f>MONTH(Actuals[[#This Row],[Date]])</f>
        <v>1</v>
      </c>
      <c r="L11275" s="12"/>
    </row>
    <row r="11276" spans="1:12" x14ac:dyDescent="0.3">
      <c r="A11276">
        <v>4</v>
      </c>
      <c r="B11276">
        <v>28101</v>
      </c>
      <c r="C11276">
        <v>1</v>
      </c>
      <c r="D11276">
        <v>77000</v>
      </c>
      <c r="E11276" s="46">
        <v>45354</v>
      </c>
      <c r="F11276">
        <v>-1658</v>
      </c>
      <c r="I11276" t="str">
        <f>INDEX(LedgerMapping[[#All],[Level 3]],MATCH(Actuals[[#This Row],[Sub Ledger]],LedgerMapping[[#All],[Sub Ledger]],0))</f>
        <v>Administration</v>
      </c>
      <c r="J11276" s="22">
        <f>YEAR(Actuals[[#This Row],[Date]])</f>
        <v>2024</v>
      </c>
      <c r="K11276" s="22">
        <f>MONTH(Actuals[[#This Row],[Date]])</f>
        <v>3</v>
      </c>
      <c r="L11276" s="12"/>
    </row>
    <row r="11277" spans="1:12" x14ac:dyDescent="0.3">
      <c r="A11277">
        <v>4</v>
      </c>
      <c r="B11277">
        <v>29254</v>
      </c>
      <c r="C11277">
        <v>1</v>
      </c>
      <c r="D11277">
        <v>77000</v>
      </c>
      <c r="E11277" s="46">
        <v>45384</v>
      </c>
      <c r="F11277">
        <v>-1733</v>
      </c>
      <c r="I11277" t="str">
        <f>INDEX(LedgerMapping[[#All],[Level 3]],MATCH(Actuals[[#This Row],[Sub Ledger]],LedgerMapping[[#All],[Sub Ledger]],0))</f>
        <v>Administration</v>
      </c>
      <c r="J11277" s="22">
        <f>YEAR(Actuals[[#This Row],[Date]])</f>
        <v>2024</v>
      </c>
      <c r="K11277" s="22">
        <f>MONTH(Actuals[[#This Row],[Date]])</f>
        <v>4</v>
      </c>
      <c r="L11277" s="12"/>
    </row>
    <row r="11278" spans="1:12" x14ac:dyDescent="0.3">
      <c r="A11278">
        <v>4</v>
      </c>
      <c r="B11278">
        <v>30380</v>
      </c>
      <c r="C11278">
        <v>1</v>
      </c>
      <c r="D11278">
        <v>77000</v>
      </c>
      <c r="E11278" s="46">
        <v>45415</v>
      </c>
      <c r="F11278">
        <v>-1556</v>
      </c>
      <c r="I11278" t="str">
        <f>INDEX(LedgerMapping[[#All],[Level 3]],MATCH(Actuals[[#This Row],[Sub Ledger]],LedgerMapping[[#All],[Sub Ledger]],0))</f>
        <v>Administration</v>
      </c>
      <c r="J11278" s="22">
        <f>YEAR(Actuals[[#This Row],[Date]])</f>
        <v>2024</v>
      </c>
      <c r="K11278" s="22">
        <f>MONTH(Actuals[[#This Row],[Date]])</f>
        <v>5</v>
      </c>
      <c r="L11278" s="12"/>
    </row>
    <row r="11279" spans="1:12" x14ac:dyDescent="0.3">
      <c r="A11279">
        <v>4</v>
      </c>
      <c r="B11279">
        <v>31506</v>
      </c>
      <c r="C11279">
        <v>1</v>
      </c>
      <c r="D11279">
        <v>77000</v>
      </c>
      <c r="E11279" s="46">
        <v>45445</v>
      </c>
      <c r="F11279">
        <v>-1710</v>
      </c>
      <c r="I11279" t="str">
        <f>INDEX(LedgerMapping[[#All],[Level 3]],MATCH(Actuals[[#This Row],[Sub Ledger]],LedgerMapping[[#All],[Sub Ledger]],0))</f>
        <v>Administration</v>
      </c>
      <c r="J11279" s="22">
        <f>YEAR(Actuals[[#This Row],[Date]])</f>
        <v>2024</v>
      </c>
      <c r="K11279" s="22">
        <f>MONTH(Actuals[[#This Row],[Date]])</f>
        <v>6</v>
      </c>
      <c r="L11279" s="12"/>
    </row>
    <row r="11280" spans="1:12" x14ac:dyDescent="0.3">
      <c r="A11280">
        <v>4</v>
      </c>
      <c r="B11280">
        <v>32630</v>
      </c>
      <c r="C11280">
        <v>1</v>
      </c>
      <c r="D11280">
        <v>77000</v>
      </c>
      <c r="E11280" s="46">
        <v>45476</v>
      </c>
      <c r="F11280">
        <v>-1641</v>
      </c>
      <c r="I11280" t="str">
        <f>INDEX(LedgerMapping[[#All],[Level 3]],MATCH(Actuals[[#This Row],[Sub Ledger]],LedgerMapping[[#All],[Sub Ledger]],0))</f>
        <v>Administration</v>
      </c>
      <c r="J11280" s="22">
        <f>YEAR(Actuals[[#This Row],[Date]])</f>
        <v>2024</v>
      </c>
      <c r="K11280" s="22">
        <f>MONTH(Actuals[[#This Row],[Date]])</f>
        <v>7</v>
      </c>
      <c r="L11280" s="12"/>
    </row>
    <row r="11281" spans="1:12" x14ac:dyDescent="0.3">
      <c r="A11281">
        <v>4</v>
      </c>
      <c r="B11281">
        <v>33755</v>
      </c>
      <c r="C11281">
        <v>1</v>
      </c>
      <c r="D11281">
        <v>77000</v>
      </c>
      <c r="E11281" s="46">
        <v>45507</v>
      </c>
      <c r="F11281">
        <v>-1522</v>
      </c>
      <c r="I11281" t="str">
        <f>INDEX(LedgerMapping[[#All],[Level 3]],MATCH(Actuals[[#This Row],[Sub Ledger]],LedgerMapping[[#All],[Sub Ledger]],0))</f>
        <v>Administration</v>
      </c>
      <c r="J11281" s="22">
        <f>YEAR(Actuals[[#This Row],[Date]])</f>
        <v>2024</v>
      </c>
      <c r="K11281" s="22">
        <f>MONTH(Actuals[[#This Row],[Date]])</f>
        <v>8</v>
      </c>
      <c r="L11281" s="12"/>
    </row>
    <row r="11282" spans="1:12" x14ac:dyDescent="0.3">
      <c r="A11282">
        <v>4</v>
      </c>
      <c r="B11282">
        <v>34905</v>
      </c>
      <c r="C11282">
        <v>1</v>
      </c>
      <c r="D11282">
        <v>77000</v>
      </c>
      <c r="E11282" s="46">
        <v>45536</v>
      </c>
      <c r="F11282">
        <v>-1571</v>
      </c>
      <c r="I11282" t="str">
        <f>INDEX(LedgerMapping[[#All],[Level 3]],MATCH(Actuals[[#This Row],[Sub Ledger]],LedgerMapping[[#All],[Sub Ledger]],0))</f>
        <v>Administration</v>
      </c>
      <c r="J11282" s="22">
        <f>YEAR(Actuals[[#This Row],[Date]])</f>
        <v>2024</v>
      </c>
      <c r="K11282" s="22">
        <f>MONTH(Actuals[[#This Row],[Date]])</f>
        <v>9</v>
      </c>
      <c r="L11282" s="12"/>
    </row>
    <row r="11283" spans="1:12" x14ac:dyDescent="0.3">
      <c r="A11283">
        <v>4</v>
      </c>
      <c r="B11283">
        <v>36056</v>
      </c>
      <c r="C11283">
        <v>1</v>
      </c>
      <c r="D11283">
        <v>77000</v>
      </c>
      <c r="E11283" s="46">
        <v>45567</v>
      </c>
      <c r="F11283">
        <v>-1863</v>
      </c>
      <c r="I11283" t="str">
        <f>INDEX(LedgerMapping[[#All],[Level 3]],MATCH(Actuals[[#This Row],[Sub Ledger]],LedgerMapping[[#All],[Sub Ledger]],0))</f>
        <v>Administration</v>
      </c>
      <c r="J11283" s="22">
        <f>YEAR(Actuals[[#This Row],[Date]])</f>
        <v>2024</v>
      </c>
      <c r="K11283" s="22">
        <f>MONTH(Actuals[[#This Row],[Date]])</f>
        <v>10</v>
      </c>
      <c r="L11283" s="12"/>
    </row>
    <row r="11284" spans="1:12" x14ac:dyDescent="0.3">
      <c r="A11284">
        <v>4</v>
      </c>
      <c r="B11284">
        <v>37205</v>
      </c>
      <c r="C11284">
        <v>1</v>
      </c>
      <c r="D11284">
        <v>77000</v>
      </c>
      <c r="E11284" s="46">
        <v>45597</v>
      </c>
      <c r="F11284">
        <v>-1474</v>
      </c>
      <c r="I11284" t="str">
        <f>INDEX(LedgerMapping[[#All],[Level 3]],MATCH(Actuals[[#This Row],[Sub Ledger]],LedgerMapping[[#All],[Sub Ledger]],0))</f>
        <v>Administration</v>
      </c>
      <c r="J11284" s="22">
        <f>YEAR(Actuals[[#This Row],[Date]])</f>
        <v>2024</v>
      </c>
      <c r="K11284" s="22">
        <f>MONTH(Actuals[[#This Row],[Date]])</f>
        <v>11</v>
      </c>
      <c r="L11284" s="12"/>
    </row>
    <row r="11285" spans="1:12" x14ac:dyDescent="0.3">
      <c r="A11285">
        <v>4</v>
      </c>
      <c r="B11285">
        <v>38355</v>
      </c>
      <c r="C11285">
        <v>1</v>
      </c>
      <c r="D11285">
        <v>77000</v>
      </c>
      <c r="E11285" s="46">
        <v>45628</v>
      </c>
      <c r="F11285">
        <v>-1556</v>
      </c>
      <c r="I11285" t="str">
        <f>INDEX(LedgerMapping[[#All],[Level 3]],MATCH(Actuals[[#This Row],[Sub Ledger]],LedgerMapping[[#All],[Sub Ledger]],0))</f>
        <v>Administration</v>
      </c>
      <c r="J11285" s="22">
        <f>YEAR(Actuals[[#This Row],[Date]])</f>
        <v>2024</v>
      </c>
      <c r="K11285" s="22">
        <f>MONTH(Actuals[[#This Row],[Date]])</f>
        <v>12</v>
      </c>
      <c r="L11285" s="12"/>
    </row>
    <row r="11286" spans="1:12" x14ac:dyDescent="0.3">
      <c r="A11286">
        <v>4</v>
      </c>
      <c r="B11286">
        <v>215</v>
      </c>
      <c r="C11286">
        <v>1</v>
      </c>
      <c r="D11286">
        <v>78000</v>
      </c>
      <c r="E11286" s="46">
        <v>44562</v>
      </c>
      <c r="F11286">
        <v>-277</v>
      </c>
      <c r="I11286" t="str">
        <f>INDEX(LedgerMapping[[#All],[Level 3]],MATCH(Actuals[[#This Row],[Sub Ledger]],LedgerMapping[[#All],[Sub Ledger]],0))</f>
        <v>Administration</v>
      </c>
      <c r="J11286" s="22">
        <f>YEAR(Actuals[[#This Row],[Date]])</f>
        <v>2022</v>
      </c>
      <c r="K11286" s="22">
        <f>MONTH(Actuals[[#This Row],[Date]])</f>
        <v>1</v>
      </c>
      <c r="L11286" s="12"/>
    </row>
    <row r="11287" spans="1:12" x14ac:dyDescent="0.3">
      <c r="A11287">
        <v>4</v>
      </c>
      <c r="B11287">
        <v>1341</v>
      </c>
      <c r="C11287">
        <v>1</v>
      </c>
      <c r="D11287">
        <v>78000</v>
      </c>
      <c r="E11287" s="46">
        <v>44593</v>
      </c>
      <c r="F11287">
        <v>-277</v>
      </c>
      <c r="I11287" t="str">
        <f>INDEX(LedgerMapping[[#All],[Level 3]],MATCH(Actuals[[#This Row],[Sub Ledger]],LedgerMapping[[#All],[Sub Ledger]],0))</f>
        <v>Administration</v>
      </c>
      <c r="J11287" s="22">
        <f>YEAR(Actuals[[#This Row],[Date]])</f>
        <v>2022</v>
      </c>
      <c r="K11287" s="22">
        <f>MONTH(Actuals[[#This Row],[Date]])</f>
        <v>2</v>
      </c>
      <c r="L11287" s="12"/>
    </row>
    <row r="11288" spans="1:12" x14ac:dyDescent="0.3">
      <c r="A11288">
        <v>4</v>
      </c>
      <c r="B11288">
        <v>2465</v>
      </c>
      <c r="C11288">
        <v>1</v>
      </c>
      <c r="D11288">
        <v>78000</v>
      </c>
      <c r="E11288" s="46">
        <v>44624</v>
      </c>
      <c r="F11288">
        <v>-303</v>
      </c>
      <c r="I11288" t="str">
        <f>INDEX(LedgerMapping[[#All],[Level 3]],MATCH(Actuals[[#This Row],[Sub Ledger]],LedgerMapping[[#All],[Sub Ledger]],0))</f>
        <v>Administration</v>
      </c>
      <c r="J11288" s="22">
        <f>YEAR(Actuals[[#This Row],[Date]])</f>
        <v>2022</v>
      </c>
      <c r="K11288" s="22">
        <f>MONTH(Actuals[[#This Row],[Date]])</f>
        <v>3</v>
      </c>
      <c r="L11288" s="12"/>
    </row>
    <row r="11289" spans="1:12" x14ac:dyDescent="0.3">
      <c r="A11289">
        <v>4</v>
      </c>
      <c r="B11289">
        <v>3583</v>
      </c>
      <c r="C11289">
        <v>1</v>
      </c>
      <c r="D11289">
        <v>78000</v>
      </c>
      <c r="E11289" s="46">
        <v>44654</v>
      </c>
      <c r="F11289">
        <v>-288</v>
      </c>
      <c r="I11289" t="str">
        <f>INDEX(LedgerMapping[[#All],[Level 3]],MATCH(Actuals[[#This Row],[Sub Ledger]],LedgerMapping[[#All],[Sub Ledger]],0))</f>
        <v>Administration</v>
      </c>
      <c r="J11289" s="22">
        <f>YEAR(Actuals[[#This Row],[Date]])</f>
        <v>2022</v>
      </c>
      <c r="K11289" s="22">
        <f>MONTH(Actuals[[#This Row],[Date]])</f>
        <v>4</v>
      </c>
      <c r="L11289" s="12"/>
    </row>
    <row r="11290" spans="1:12" x14ac:dyDescent="0.3">
      <c r="A11290">
        <v>4</v>
      </c>
      <c r="B11290">
        <v>4703</v>
      </c>
      <c r="C11290">
        <v>1</v>
      </c>
      <c r="D11290">
        <v>78000</v>
      </c>
      <c r="E11290" s="46">
        <v>44685</v>
      </c>
      <c r="F11290">
        <v>-303</v>
      </c>
      <c r="I11290" t="str">
        <f>INDEX(LedgerMapping[[#All],[Level 3]],MATCH(Actuals[[#This Row],[Sub Ledger]],LedgerMapping[[#All],[Sub Ledger]],0))</f>
        <v>Administration</v>
      </c>
      <c r="J11290" s="22">
        <f>YEAR(Actuals[[#This Row],[Date]])</f>
        <v>2022</v>
      </c>
      <c r="K11290" s="22">
        <f>MONTH(Actuals[[#This Row],[Date]])</f>
        <v>5</v>
      </c>
      <c r="L11290" s="12"/>
    </row>
    <row r="11291" spans="1:12" x14ac:dyDescent="0.3">
      <c r="A11291">
        <v>4</v>
      </c>
      <c r="B11291">
        <v>5828</v>
      </c>
      <c r="C11291">
        <v>1</v>
      </c>
      <c r="D11291">
        <v>78000</v>
      </c>
      <c r="E11291" s="46">
        <v>44715</v>
      </c>
      <c r="F11291">
        <v>-316</v>
      </c>
      <c r="I11291" t="str">
        <f>INDEX(LedgerMapping[[#All],[Level 3]],MATCH(Actuals[[#This Row],[Sub Ledger]],LedgerMapping[[#All],[Sub Ledger]],0))</f>
        <v>Administration</v>
      </c>
      <c r="J11291" s="22">
        <f>YEAR(Actuals[[#This Row],[Date]])</f>
        <v>2022</v>
      </c>
      <c r="K11291" s="22">
        <f>MONTH(Actuals[[#This Row],[Date]])</f>
        <v>6</v>
      </c>
      <c r="L11291" s="12"/>
    </row>
    <row r="11292" spans="1:12" x14ac:dyDescent="0.3">
      <c r="A11292">
        <v>4</v>
      </c>
      <c r="B11292">
        <v>6953</v>
      </c>
      <c r="C11292">
        <v>1</v>
      </c>
      <c r="D11292">
        <v>78000</v>
      </c>
      <c r="E11292" s="46">
        <v>44746</v>
      </c>
      <c r="F11292">
        <v>-278</v>
      </c>
      <c r="I11292" t="str">
        <f>INDEX(LedgerMapping[[#All],[Level 3]],MATCH(Actuals[[#This Row],[Sub Ledger]],LedgerMapping[[#All],[Sub Ledger]],0))</f>
        <v>Administration</v>
      </c>
      <c r="J11292" s="22">
        <f>YEAR(Actuals[[#This Row],[Date]])</f>
        <v>2022</v>
      </c>
      <c r="K11292" s="22">
        <f>MONTH(Actuals[[#This Row],[Date]])</f>
        <v>7</v>
      </c>
      <c r="L11292" s="12"/>
    </row>
    <row r="11293" spans="1:12" x14ac:dyDescent="0.3">
      <c r="A11293">
        <v>4</v>
      </c>
      <c r="B11293">
        <v>8072</v>
      </c>
      <c r="C11293">
        <v>1</v>
      </c>
      <c r="D11293">
        <v>78000</v>
      </c>
      <c r="E11293" s="46">
        <v>44777</v>
      </c>
      <c r="F11293">
        <v>-309</v>
      </c>
      <c r="I11293" t="str">
        <f>INDEX(LedgerMapping[[#All],[Level 3]],MATCH(Actuals[[#This Row],[Sub Ledger]],LedgerMapping[[#All],[Sub Ledger]],0))</f>
        <v>Administration</v>
      </c>
      <c r="J11293" s="22">
        <f>YEAR(Actuals[[#This Row],[Date]])</f>
        <v>2022</v>
      </c>
      <c r="K11293" s="22">
        <f>MONTH(Actuals[[#This Row],[Date]])</f>
        <v>8</v>
      </c>
      <c r="L11293" s="12"/>
    </row>
    <row r="11294" spans="1:12" x14ac:dyDescent="0.3">
      <c r="A11294">
        <v>4</v>
      </c>
      <c r="B11294">
        <v>9195</v>
      </c>
      <c r="C11294">
        <v>1</v>
      </c>
      <c r="D11294">
        <v>78000</v>
      </c>
      <c r="E11294" s="46">
        <v>44805</v>
      </c>
      <c r="F11294">
        <v>-290</v>
      </c>
      <c r="I11294" t="str">
        <f>INDEX(LedgerMapping[[#All],[Level 3]],MATCH(Actuals[[#This Row],[Sub Ledger]],LedgerMapping[[#All],[Sub Ledger]],0))</f>
        <v>Administration</v>
      </c>
      <c r="J11294" s="22">
        <f>YEAR(Actuals[[#This Row],[Date]])</f>
        <v>2022</v>
      </c>
      <c r="K11294" s="22">
        <f>MONTH(Actuals[[#This Row],[Date]])</f>
        <v>9</v>
      </c>
      <c r="L11294" s="12"/>
    </row>
    <row r="11295" spans="1:12" x14ac:dyDescent="0.3">
      <c r="A11295">
        <v>4</v>
      </c>
      <c r="B11295">
        <v>10311</v>
      </c>
      <c r="C11295">
        <v>1</v>
      </c>
      <c r="D11295">
        <v>78000</v>
      </c>
      <c r="E11295" s="46">
        <v>44836</v>
      </c>
      <c r="F11295">
        <v>-277</v>
      </c>
      <c r="I11295" t="str">
        <f>INDEX(LedgerMapping[[#All],[Level 3]],MATCH(Actuals[[#This Row],[Sub Ledger]],LedgerMapping[[#All],[Sub Ledger]],0))</f>
        <v>Administration</v>
      </c>
      <c r="J11295" s="22">
        <f>YEAR(Actuals[[#This Row],[Date]])</f>
        <v>2022</v>
      </c>
      <c r="K11295" s="22">
        <f>MONTH(Actuals[[#This Row],[Date]])</f>
        <v>10</v>
      </c>
      <c r="L11295" s="12"/>
    </row>
    <row r="11296" spans="1:12" x14ac:dyDescent="0.3">
      <c r="A11296">
        <v>4</v>
      </c>
      <c r="B11296">
        <v>11429</v>
      </c>
      <c r="C11296">
        <v>1</v>
      </c>
      <c r="D11296">
        <v>78000</v>
      </c>
      <c r="E11296" s="46">
        <v>44866</v>
      </c>
      <c r="F11296">
        <v>-294</v>
      </c>
      <c r="I11296" t="str">
        <f>INDEX(LedgerMapping[[#All],[Level 3]],MATCH(Actuals[[#This Row],[Sub Ledger]],LedgerMapping[[#All],[Sub Ledger]],0))</f>
        <v>Administration</v>
      </c>
      <c r="J11296" s="22">
        <f>YEAR(Actuals[[#This Row],[Date]])</f>
        <v>2022</v>
      </c>
      <c r="K11296" s="22">
        <f>MONTH(Actuals[[#This Row],[Date]])</f>
        <v>11</v>
      </c>
      <c r="L11296" s="12"/>
    </row>
    <row r="11297" spans="1:12" x14ac:dyDescent="0.3">
      <c r="A11297">
        <v>4</v>
      </c>
      <c r="B11297">
        <v>12556</v>
      </c>
      <c r="C11297">
        <v>1</v>
      </c>
      <c r="D11297">
        <v>78000</v>
      </c>
      <c r="E11297" s="46">
        <v>44897</v>
      </c>
      <c r="F11297">
        <v>-282</v>
      </c>
      <c r="I11297" t="str">
        <f>INDEX(LedgerMapping[[#All],[Level 3]],MATCH(Actuals[[#This Row],[Sub Ledger]],LedgerMapping[[#All],[Sub Ledger]],0))</f>
        <v>Administration</v>
      </c>
      <c r="J11297" s="22">
        <f>YEAR(Actuals[[#This Row],[Date]])</f>
        <v>2022</v>
      </c>
      <c r="K11297" s="22">
        <f>MONTH(Actuals[[#This Row],[Date]])</f>
        <v>12</v>
      </c>
      <c r="L11297" s="12"/>
    </row>
    <row r="11298" spans="1:12" x14ac:dyDescent="0.3">
      <c r="A11298">
        <v>4</v>
      </c>
      <c r="B11298">
        <v>13626</v>
      </c>
      <c r="C11298">
        <v>1</v>
      </c>
      <c r="D11298">
        <v>78000</v>
      </c>
      <c r="E11298" s="46">
        <v>44927</v>
      </c>
      <c r="F11298">
        <v>-213</v>
      </c>
      <c r="I11298" t="str">
        <f>INDEX(LedgerMapping[[#All],[Level 3]],MATCH(Actuals[[#This Row],[Sub Ledger]],LedgerMapping[[#All],[Sub Ledger]],0))</f>
        <v>Administration</v>
      </c>
      <c r="J11298" s="22">
        <f>YEAR(Actuals[[#This Row],[Date]])</f>
        <v>2023</v>
      </c>
      <c r="K11298" s="22">
        <f>MONTH(Actuals[[#This Row],[Date]])</f>
        <v>1</v>
      </c>
      <c r="L11298" s="12"/>
    </row>
    <row r="11299" spans="1:12" x14ac:dyDescent="0.3">
      <c r="A11299">
        <v>4</v>
      </c>
      <c r="B11299">
        <v>14638</v>
      </c>
      <c r="C11299">
        <v>1</v>
      </c>
      <c r="D11299">
        <v>78000</v>
      </c>
      <c r="E11299" s="46">
        <v>44958</v>
      </c>
      <c r="F11299">
        <v>-226</v>
      </c>
      <c r="I11299" t="str">
        <f>INDEX(LedgerMapping[[#All],[Level 3]],MATCH(Actuals[[#This Row],[Sub Ledger]],LedgerMapping[[#All],[Sub Ledger]],0))</f>
        <v>Administration</v>
      </c>
      <c r="J11299" s="22">
        <f>YEAR(Actuals[[#This Row],[Date]])</f>
        <v>2023</v>
      </c>
      <c r="K11299" s="22">
        <f>MONTH(Actuals[[#This Row],[Date]])</f>
        <v>2</v>
      </c>
      <c r="L11299" s="12"/>
    </row>
    <row r="11300" spans="1:12" x14ac:dyDescent="0.3">
      <c r="A11300">
        <v>4</v>
      </c>
      <c r="B11300">
        <v>15617</v>
      </c>
      <c r="C11300">
        <v>1</v>
      </c>
      <c r="D11300">
        <v>78000</v>
      </c>
      <c r="E11300" s="46">
        <v>44988</v>
      </c>
      <c r="F11300">
        <v>-218</v>
      </c>
      <c r="I11300" t="str">
        <f>INDEX(LedgerMapping[[#All],[Level 3]],MATCH(Actuals[[#This Row],[Sub Ledger]],LedgerMapping[[#All],[Sub Ledger]],0))</f>
        <v>Administration</v>
      </c>
      <c r="J11300" s="22">
        <f>YEAR(Actuals[[#This Row],[Date]])</f>
        <v>2023</v>
      </c>
      <c r="K11300" s="22">
        <f>MONTH(Actuals[[#This Row],[Date]])</f>
        <v>3</v>
      </c>
      <c r="L11300" s="12"/>
    </row>
    <row r="11301" spans="1:12" x14ac:dyDescent="0.3">
      <c r="A11301">
        <v>4</v>
      </c>
      <c r="B11301">
        <v>16649</v>
      </c>
      <c r="C11301">
        <v>1</v>
      </c>
      <c r="D11301">
        <v>78000</v>
      </c>
      <c r="E11301" s="46">
        <v>45018</v>
      </c>
      <c r="F11301">
        <v>-261</v>
      </c>
      <c r="I11301" t="str">
        <f>INDEX(LedgerMapping[[#All],[Level 3]],MATCH(Actuals[[#This Row],[Sub Ledger]],LedgerMapping[[#All],[Sub Ledger]],0))</f>
        <v>Administration</v>
      </c>
      <c r="J11301" s="22">
        <f>YEAR(Actuals[[#This Row],[Date]])</f>
        <v>2023</v>
      </c>
      <c r="K11301" s="22">
        <f>MONTH(Actuals[[#This Row],[Date]])</f>
        <v>4</v>
      </c>
      <c r="L11301" s="12"/>
    </row>
    <row r="11302" spans="1:12" x14ac:dyDescent="0.3">
      <c r="A11302">
        <v>4</v>
      </c>
      <c r="B11302">
        <v>17681</v>
      </c>
      <c r="C11302">
        <v>1</v>
      </c>
      <c r="D11302">
        <v>78000</v>
      </c>
      <c r="E11302" s="46">
        <v>45049</v>
      </c>
      <c r="F11302">
        <v>-215</v>
      </c>
      <c r="I11302" t="str">
        <f>INDEX(LedgerMapping[[#All],[Level 3]],MATCH(Actuals[[#This Row],[Sub Ledger]],LedgerMapping[[#All],[Sub Ledger]],0))</f>
        <v>Administration</v>
      </c>
      <c r="J11302" s="22">
        <f>YEAR(Actuals[[#This Row],[Date]])</f>
        <v>2023</v>
      </c>
      <c r="K11302" s="22">
        <f>MONTH(Actuals[[#This Row],[Date]])</f>
        <v>5</v>
      </c>
      <c r="L11302" s="12"/>
    </row>
    <row r="11303" spans="1:12" x14ac:dyDescent="0.3">
      <c r="A11303">
        <v>4</v>
      </c>
      <c r="B11303">
        <v>18685</v>
      </c>
      <c r="C11303">
        <v>1</v>
      </c>
      <c r="D11303">
        <v>78000</v>
      </c>
      <c r="E11303" s="46">
        <v>45079</v>
      </c>
      <c r="F11303">
        <v>-241</v>
      </c>
      <c r="I11303" t="str">
        <f>INDEX(LedgerMapping[[#All],[Level 3]],MATCH(Actuals[[#This Row],[Sub Ledger]],LedgerMapping[[#All],[Sub Ledger]],0))</f>
        <v>Administration</v>
      </c>
      <c r="J11303" s="22">
        <f>YEAR(Actuals[[#This Row],[Date]])</f>
        <v>2023</v>
      </c>
      <c r="K11303" s="22">
        <f>MONTH(Actuals[[#This Row],[Date]])</f>
        <v>6</v>
      </c>
      <c r="L11303" s="12"/>
    </row>
    <row r="11304" spans="1:12" x14ac:dyDescent="0.3">
      <c r="A11304">
        <v>4</v>
      </c>
      <c r="B11304">
        <v>19713</v>
      </c>
      <c r="C11304">
        <v>1</v>
      </c>
      <c r="D11304">
        <v>78000</v>
      </c>
      <c r="E11304" s="46">
        <v>45110</v>
      </c>
      <c r="F11304">
        <v>-245</v>
      </c>
      <c r="I11304" t="str">
        <f>INDEX(LedgerMapping[[#All],[Level 3]],MATCH(Actuals[[#This Row],[Sub Ledger]],LedgerMapping[[#All],[Sub Ledger]],0))</f>
        <v>Administration</v>
      </c>
      <c r="J11304" s="22">
        <f>YEAR(Actuals[[#This Row],[Date]])</f>
        <v>2023</v>
      </c>
      <c r="K11304" s="22">
        <f>MONTH(Actuals[[#This Row],[Date]])</f>
        <v>7</v>
      </c>
      <c r="L11304" s="12"/>
    </row>
    <row r="11305" spans="1:12" x14ac:dyDescent="0.3">
      <c r="A11305">
        <v>4</v>
      </c>
      <c r="B11305">
        <v>20743</v>
      </c>
      <c r="C11305">
        <v>1</v>
      </c>
      <c r="D11305">
        <v>78000</v>
      </c>
      <c r="E11305" s="46">
        <v>45141</v>
      </c>
      <c r="F11305">
        <v>-247</v>
      </c>
      <c r="I11305" t="str">
        <f>INDEX(LedgerMapping[[#All],[Level 3]],MATCH(Actuals[[#This Row],[Sub Ledger]],LedgerMapping[[#All],[Sub Ledger]],0))</f>
        <v>Administration</v>
      </c>
      <c r="J11305" s="22">
        <f>YEAR(Actuals[[#This Row],[Date]])</f>
        <v>2023</v>
      </c>
      <c r="K11305" s="22">
        <f>MONTH(Actuals[[#This Row],[Date]])</f>
        <v>8</v>
      </c>
      <c r="L11305" s="12"/>
    </row>
    <row r="11306" spans="1:12" x14ac:dyDescent="0.3">
      <c r="A11306">
        <v>4</v>
      </c>
      <c r="B11306">
        <v>21745</v>
      </c>
      <c r="C11306">
        <v>1</v>
      </c>
      <c r="D11306">
        <v>78000</v>
      </c>
      <c r="E11306" s="46">
        <v>45169</v>
      </c>
      <c r="F11306">
        <v>-233</v>
      </c>
      <c r="I11306" t="str">
        <f>INDEX(LedgerMapping[[#All],[Level 3]],MATCH(Actuals[[#This Row],[Sub Ledger]],LedgerMapping[[#All],[Sub Ledger]],0))</f>
        <v>Administration</v>
      </c>
      <c r="J11306" s="22">
        <f>YEAR(Actuals[[#This Row],[Date]])</f>
        <v>2023</v>
      </c>
      <c r="K11306" s="22">
        <f>MONTH(Actuals[[#This Row],[Date]])</f>
        <v>8</v>
      </c>
      <c r="L11306" s="12"/>
    </row>
    <row r="11307" spans="1:12" x14ac:dyDescent="0.3">
      <c r="A11307">
        <v>4</v>
      </c>
      <c r="B11307">
        <v>22721</v>
      </c>
      <c r="C11307">
        <v>1</v>
      </c>
      <c r="D11307">
        <v>78000</v>
      </c>
      <c r="E11307" s="46">
        <v>45200</v>
      </c>
      <c r="F11307">
        <v>-228</v>
      </c>
      <c r="I11307" t="str">
        <f>INDEX(LedgerMapping[[#All],[Level 3]],MATCH(Actuals[[#This Row],[Sub Ledger]],LedgerMapping[[#All],[Sub Ledger]],0))</f>
        <v>Administration</v>
      </c>
      <c r="J11307" s="22">
        <f>YEAR(Actuals[[#This Row],[Date]])</f>
        <v>2023</v>
      </c>
      <c r="K11307" s="22">
        <f>MONTH(Actuals[[#This Row],[Date]])</f>
        <v>10</v>
      </c>
      <c r="L11307" s="12"/>
    </row>
    <row r="11308" spans="1:12" x14ac:dyDescent="0.3">
      <c r="A11308">
        <v>4</v>
      </c>
      <c r="B11308">
        <v>23725</v>
      </c>
      <c r="C11308">
        <v>1</v>
      </c>
      <c r="D11308">
        <v>78000</v>
      </c>
      <c r="E11308" s="46">
        <v>45230</v>
      </c>
      <c r="F11308">
        <v>-254</v>
      </c>
      <c r="I11308" t="str">
        <f>INDEX(LedgerMapping[[#All],[Level 3]],MATCH(Actuals[[#This Row],[Sub Ledger]],LedgerMapping[[#All],[Sub Ledger]],0))</f>
        <v>Administration</v>
      </c>
      <c r="J11308" s="22">
        <f>YEAR(Actuals[[#This Row],[Date]])</f>
        <v>2023</v>
      </c>
      <c r="K11308" s="22">
        <f>MONTH(Actuals[[#This Row],[Date]])</f>
        <v>10</v>
      </c>
      <c r="L11308" s="12"/>
    </row>
    <row r="11309" spans="1:12" x14ac:dyDescent="0.3">
      <c r="A11309">
        <v>4</v>
      </c>
      <c r="B11309">
        <v>24755</v>
      </c>
      <c r="C11309">
        <v>1</v>
      </c>
      <c r="D11309">
        <v>78000</v>
      </c>
      <c r="E11309" s="46">
        <v>45261</v>
      </c>
      <c r="F11309">
        <v>-253</v>
      </c>
      <c r="I11309" t="str">
        <f>INDEX(LedgerMapping[[#All],[Level 3]],MATCH(Actuals[[#This Row],[Sub Ledger]],LedgerMapping[[#All],[Sub Ledger]],0))</f>
        <v>Administration</v>
      </c>
      <c r="J11309" s="22">
        <f>YEAR(Actuals[[#This Row],[Date]])</f>
        <v>2023</v>
      </c>
      <c r="K11309" s="22">
        <f>MONTH(Actuals[[#This Row],[Date]])</f>
        <v>12</v>
      </c>
      <c r="L11309" s="12"/>
    </row>
    <row r="11310" spans="1:12" x14ac:dyDescent="0.3">
      <c r="A11310">
        <v>4</v>
      </c>
      <c r="B11310">
        <v>25816</v>
      </c>
      <c r="C11310">
        <v>1</v>
      </c>
      <c r="D11310">
        <v>78000</v>
      </c>
      <c r="E11310" s="46">
        <v>45291</v>
      </c>
      <c r="F11310">
        <v>-316</v>
      </c>
      <c r="I11310" t="str">
        <f>INDEX(LedgerMapping[[#All],[Level 3]],MATCH(Actuals[[#This Row],[Sub Ledger]],LedgerMapping[[#All],[Sub Ledger]],0))</f>
        <v>Administration</v>
      </c>
      <c r="J11310" s="22">
        <f>YEAR(Actuals[[#This Row],[Date]])</f>
        <v>2023</v>
      </c>
      <c r="K11310" s="22">
        <f>MONTH(Actuals[[#This Row],[Date]])</f>
        <v>12</v>
      </c>
      <c r="L11310" s="12"/>
    </row>
    <row r="11311" spans="1:12" x14ac:dyDescent="0.3">
      <c r="A11311">
        <v>4</v>
      </c>
      <c r="B11311">
        <v>26952</v>
      </c>
      <c r="C11311">
        <v>1</v>
      </c>
      <c r="D11311">
        <v>78000</v>
      </c>
      <c r="E11311" s="46">
        <v>45322</v>
      </c>
      <c r="F11311">
        <v>-455</v>
      </c>
      <c r="I11311" t="str">
        <f>INDEX(LedgerMapping[[#All],[Level 3]],MATCH(Actuals[[#This Row],[Sub Ledger]],LedgerMapping[[#All],[Sub Ledger]],0))</f>
        <v>Administration</v>
      </c>
      <c r="J11311" s="22">
        <f>YEAR(Actuals[[#This Row],[Date]])</f>
        <v>2024</v>
      </c>
      <c r="K11311" s="22">
        <f>MONTH(Actuals[[#This Row],[Date]])</f>
        <v>1</v>
      </c>
      <c r="L11311" s="12"/>
    </row>
    <row r="11312" spans="1:12" x14ac:dyDescent="0.3">
      <c r="A11312">
        <v>4</v>
      </c>
      <c r="B11312">
        <v>28102</v>
      </c>
      <c r="C11312">
        <v>1</v>
      </c>
      <c r="D11312">
        <v>78000</v>
      </c>
      <c r="E11312" s="46">
        <v>45354</v>
      </c>
      <c r="F11312">
        <v>-503</v>
      </c>
      <c r="I11312" t="str">
        <f>INDEX(LedgerMapping[[#All],[Level 3]],MATCH(Actuals[[#This Row],[Sub Ledger]],LedgerMapping[[#All],[Sub Ledger]],0))</f>
        <v>Administration</v>
      </c>
      <c r="J11312" s="22">
        <f>YEAR(Actuals[[#This Row],[Date]])</f>
        <v>2024</v>
      </c>
      <c r="K11312" s="22">
        <f>MONTH(Actuals[[#This Row],[Date]])</f>
        <v>3</v>
      </c>
      <c r="L11312" s="12"/>
    </row>
    <row r="11313" spans="1:12" x14ac:dyDescent="0.3">
      <c r="A11313">
        <v>4</v>
      </c>
      <c r="B11313">
        <v>29255</v>
      </c>
      <c r="C11313">
        <v>1</v>
      </c>
      <c r="D11313">
        <v>78000</v>
      </c>
      <c r="E11313" s="46">
        <v>45384</v>
      </c>
      <c r="F11313">
        <v>-459</v>
      </c>
      <c r="I11313" t="str">
        <f>INDEX(LedgerMapping[[#All],[Level 3]],MATCH(Actuals[[#This Row],[Sub Ledger]],LedgerMapping[[#All],[Sub Ledger]],0))</f>
        <v>Administration</v>
      </c>
      <c r="J11313" s="22">
        <f>YEAR(Actuals[[#This Row],[Date]])</f>
        <v>2024</v>
      </c>
      <c r="K11313" s="22">
        <f>MONTH(Actuals[[#This Row],[Date]])</f>
        <v>4</v>
      </c>
      <c r="L11313" s="12"/>
    </row>
    <row r="11314" spans="1:12" x14ac:dyDescent="0.3">
      <c r="A11314">
        <v>4</v>
      </c>
      <c r="B11314">
        <v>30381</v>
      </c>
      <c r="C11314">
        <v>1</v>
      </c>
      <c r="D11314">
        <v>78000</v>
      </c>
      <c r="E11314" s="46">
        <v>45415</v>
      </c>
      <c r="F11314">
        <v>-480</v>
      </c>
      <c r="I11314" t="str">
        <f>INDEX(LedgerMapping[[#All],[Level 3]],MATCH(Actuals[[#This Row],[Sub Ledger]],LedgerMapping[[#All],[Sub Ledger]],0))</f>
        <v>Administration</v>
      </c>
      <c r="J11314" s="22">
        <f>YEAR(Actuals[[#This Row],[Date]])</f>
        <v>2024</v>
      </c>
      <c r="K11314" s="22">
        <f>MONTH(Actuals[[#This Row],[Date]])</f>
        <v>5</v>
      </c>
      <c r="L11314" s="12"/>
    </row>
    <row r="11315" spans="1:12" x14ac:dyDescent="0.3">
      <c r="A11315">
        <v>4</v>
      </c>
      <c r="B11315">
        <v>31507</v>
      </c>
      <c r="C11315">
        <v>1</v>
      </c>
      <c r="D11315">
        <v>78000</v>
      </c>
      <c r="E11315" s="46">
        <v>45445</v>
      </c>
      <c r="F11315">
        <v>-488</v>
      </c>
      <c r="I11315" t="str">
        <f>INDEX(LedgerMapping[[#All],[Level 3]],MATCH(Actuals[[#This Row],[Sub Ledger]],LedgerMapping[[#All],[Sub Ledger]],0))</f>
        <v>Administration</v>
      </c>
      <c r="J11315" s="22">
        <f>YEAR(Actuals[[#This Row],[Date]])</f>
        <v>2024</v>
      </c>
      <c r="K11315" s="22">
        <f>MONTH(Actuals[[#This Row],[Date]])</f>
        <v>6</v>
      </c>
      <c r="L11315" s="12"/>
    </row>
    <row r="11316" spans="1:12" x14ac:dyDescent="0.3">
      <c r="A11316">
        <v>4</v>
      </c>
      <c r="B11316">
        <v>32631</v>
      </c>
      <c r="C11316">
        <v>1</v>
      </c>
      <c r="D11316">
        <v>78000</v>
      </c>
      <c r="E11316" s="46">
        <v>45476</v>
      </c>
      <c r="F11316">
        <v>-503</v>
      </c>
      <c r="I11316" t="str">
        <f>INDEX(LedgerMapping[[#All],[Level 3]],MATCH(Actuals[[#This Row],[Sub Ledger]],LedgerMapping[[#All],[Sub Ledger]],0))</f>
        <v>Administration</v>
      </c>
      <c r="J11316" s="22">
        <f>YEAR(Actuals[[#This Row],[Date]])</f>
        <v>2024</v>
      </c>
      <c r="K11316" s="22">
        <f>MONTH(Actuals[[#This Row],[Date]])</f>
        <v>7</v>
      </c>
      <c r="L11316" s="12"/>
    </row>
    <row r="11317" spans="1:12" x14ac:dyDescent="0.3">
      <c r="A11317">
        <v>4</v>
      </c>
      <c r="B11317">
        <v>33756</v>
      </c>
      <c r="C11317">
        <v>1</v>
      </c>
      <c r="D11317">
        <v>78000</v>
      </c>
      <c r="E11317" s="46">
        <v>45507</v>
      </c>
      <c r="F11317">
        <v>-457</v>
      </c>
      <c r="I11317" t="str">
        <f>INDEX(LedgerMapping[[#All],[Level 3]],MATCH(Actuals[[#This Row],[Sub Ledger]],LedgerMapping[[#All],[Sub Ledger]],0))</f>
        <v>Administration</v>
      </c>
      <c r="J11317" s="22">
        <f>YEAR(Actuals[[#This Row],[Date]])</f>
        <v>2024</v>
      </c>
      <c r="K11317" s="22">
        <f>MONTH(Actuals[[#This Row],[Date]])</f>
        <v>8</v>
      </c>
      <c r="L11317" s="12"/>
    </row>
    <row r="11318" spans="1:12" x14ac:dyDescent="0.3">
      <c r="A11318">
        <v>4</v>
      </c>
      <c r="B11318">
        <v>34906</v>
      </c>
      <c r="C11318">
        <v>1</v>
      </c>
      <c r="D11318">
        <v>78000</v>
      </c>
      <c r="E11318" s="46">
        <v>45536</v>
      </c>
      <c r="F11318">
        <v>-474</v>
      </c>
      <c r="I11318" t="str">
        <f>INDEX(LedgerMapping[[#All],[Level 3]],MATCH(Actuals[[#This Row],[Sub Ledger]],LedgerMapping[[#All],[Sub Ledger]],0))</f>
        <v>Administration</v>
      </c>
      <c r="J11318" s="22">
        <f>YEAR(Actuals[[#This Row],[Date]])</f>
        <v>2024</v>
      </c>
      <c r="K11318" s="22">
        <f>MONTH(Actuals[[#This Row],[Date]])</f>
        <v>9</v>
      </c>
      <c r="L11318" s="12"/>
    </row>
    <row r="11319" spans="1:12" x14ac:dyDescent="0.3">
      <c r="A11319">
        <v>4</v>
      </c>
      <c r="B11319">
        <v>36057</v>
      </c>
      <c r="C11319">
        <v>1</v>
      </c>
      <c r="D11319">
        <v>78000</v>
      </c>
      <c r="E11319" s="46">
        <v>45567</v>
      </c>
      <c r="F11319">
        <v>-501</v>
      </c>
      <c r="I11319" t="str">
        <f>INDEX(LedgerMapping[[#All],[Level 3]],MATCH(Actuals[[#This Row],[Sub Ledger]],LedgerMapping[[#All],[Sub Ledger]],0))</f>
        <v>Administration</v>
      </c>
      <c r="J11319" s="22">
        <f>YEAR(Actuals[[#This Row],[Date]])</f>
        <v>2024</v>
      </c>
      <c r="K11319" s="22">
        <f>MONTH(Actuals[[#This Row],[Date]])</f>
        <v>10</v>
      </c>
      <c r="L11319" s="12"/>
    </row>
    <row r="11320" spans="1:12" x14ac:dyDescent="0.3">
      <c r="A11320">
        <v>4</v>
      </c>
      <c r="B11320">
        <v>37206</v>
      </c>
      <c r="C11320">
        <v>1</v>
      </c>
      <c r="D11320">
        <v>78000</v>
      </c>
      <c r="E11320" s="46">
        <v>45597</v>
      </c>
      <c r="F11320">
        <v>-479</v>
      </c>
      <c r="I11320" t="str">
        <f>INDEX(LedgerMapping[[#All],[Level 3]],MATCH(Actuals[[#This Row],[Sub Ledger]],LedgerMapping[[#All],[Sub Ledger]],0))</f>
        <v>Administration</v>
      </c>
      <c r="J11320" s="22">
        <f>YEAR(Actuals[[#This Row],[Date]])</f>
        <v>2024</v>
      </c>
      <c r="K11320" s="22">
        <f>MONTH(Actuals[[#This Row],[Date]])</f>
        <v>11</v>
      </c>
      <c r="L11320" s="12"/>
    </row>
    <row r="11321" spans="1:12" x14ac:dyDescent="0.3">
      <c r="A11321">
        <v>4</v>
      </c>
      <c r="B11321">
        <v>38356</v>
      </c>
      <c r="C11321">
        <v>1</v>
      </c>
      <c r="D11321">
        <v>78000</v>
      </c>
      <c r="E11321" s="46">
        <v>45628</v>
      </c>
      <c r="F11321">
        <v>-493</v>
      </c>
      <c r="I11321" t="str">
        <f>INDEX(LedgerMapping[[#All],[Level 3]],MATCH(Actuals[[#This Row],[Sub Ledger]],LedgerMapping[[#All],[Sub Ledger]],0))</f>
        <v>Administration</v>
      </c>
      <c r="J11321" s="22">
        <f>YEAR(Actuals[[#This Row],[Date]])</f>
        <v>2024</v>
      </c>
      <c r="K11321" s="22">
        <f>MONTH(Actuals[[#This Row],[Date]])</f>
        <v>12</v>
      </c>
      <c r="L11321" s="12"/>
    </row>
    <row r="11322" spans="1:12" x14ac:dyDescent="0.3">
      <c r="A11322">
        <v>4</v>
      </c>
      <c r="B11322">
        <v>216</v>
      </c>
      <c r="C11322">
        <v>1</v>
      </c>
      <c r="D11322">
        <v>80000</v>
      </c>
      <c r="E11322" s="46">
        <v>44562</v>
      </c>
      <c r="F11322">
        <v>-1051</v>
      </c>
      <c r="I11322" t="str">
        <f>INDEX(LedgerMapping[[#All],[Level 3]],MATCH(Actuals[[#This Row],[Sub Ledger]],LedgerMapping[[#All],[Sub Ledger]],0))</f>
        <v>Travel and Expenses</v>
      </c>
      <c r="J11322" s="22">
        <f>YEAR(Actuals[[#This Row],[Date]])</f>
        <v>2022</v>
      </c>
      <c r="K11322" s="22">
        <f>MONTH(Actuals[[#This Row],[Date]])</f>
        <v>1</v>
      </c>
      <c r="L11322" s="12"/>
    </row>
    <row r="11323" spans="1:12" x14ac:dyDescent="0.3">
      <c r="A11323">
        <v>4</v>
      </c>
      <c r="B11323">
        <v>1342</v>
      </c>
      <c r="C11323">
        <v>1</v>
      </c>
      <c r="D11323">
        <v>80000</v>
      </c>
      <c r="E11323" s="46">
        <v>44593</v>
      </c>
      <c r="F11323">
        <v>-1051</v>
      </c>
      <c r="I11323" t="str">
        <f>INDEX(LedgerMapping[[#All],[Level 3]],MATCH(Actuals[[#This Row],[Sub Ledger]],LedgerMapping[[#All],[Sub Ledger]],0))</f>
        <v>Travel and Expenses</v>
      </c>
      <c r="J11323" s="22">
        <f>YEAR(Actuals[[#This Row],[Date]])</f>
        <v>2022</v>
      </c>
      <c r="K11323" s="22">
        <f>MONTH(Actuals[[#This Row],[Date]])</f>
        <v>2</v>
      </c>
      <c r="L11323" s="12"/>
    </row>
    <row r="11324" spans="1:12" x14ac:dyDescent="0.3">
      <c r="A11324">
        <v>4</v>
      </c>
      <c r="B11324">
        <v>2466</v>
      </c>
      <c r="C11324">
        <v>1</v>
      </c>
      <c r="D11324">
        <v>80000</v>
      </c>
      <c r="E11324" s="46">
        <v>44624</v>
      </c>
      <c r="F11324">
        <v>-1258</v>
      </c>
      <c r="I11324" t="str">
        <f>INDEX(LedgerMapping[[#All],[Level 3]],MATCH(Actuals[[#This Row],[Sub Ledger]],LedgerMapping[[#All],[Sub Ledger]],0))</f>
        <v>Travel and Expenses</v>
      </c>
      <c r="J11324" s="22">
        <f>YEAR(Actuals[[#This Row],[Date]])</f>
        <v>2022</v>
      </c>
      <c r="K11324" s="22">
        <f>MONTH(Actuals[[#This Row],[Date]])</f>
        <v>3</v>
      </c>
      <c r="L11324" s="12"/>
    </row>
    <row r="11325" spans="1:12" x14ac:dyDescent="0.3">
      <c r="A11325">
        <v>4</v>
      </c>
      <c r="B11325">
        <v>3584</v>
      </c>
      <c r="C11325">
        <v>1</v>
      </c>
      <c r="D11325">
        <v>80000</v>
      </c>
      <c r="E11325" s="46">
        <v>44654</v>
      </c>
      <c r="F11325">
        <v>-1131</v>
      </c>
      <c r="I11325" t="str">
        <f>INDEX(LedgerMapping[[#All],[Level 3]],MATCH(Actuals[[#This Row],[Sub Ledger]],LedgerMapping[[#All],[Sub Ledger]],0))</f>
        <v>Travel and Expenses</v>
      </c>
      <c r="J11325" s="22">
        <f>YEAR(Actuals[[#This Row],[Date]])</f>
        <v>2022</v>
      </c>
      <c r="K11325" s="22">
        <f>MONTH(Actuals[[#This Row],[Date]])</f>
        <v>4</v>
      </c>
      <c r="L11325" s="12"/>
    </row>
    <row r="11326" spans="1:12" x14ac:dyDescent="0.3">
      <c r="A11326">
        <v>4</v>
      </c>
      <c r="B11326">
        <v>4704</v>
      </c>
      <c r="C11326">
        <v>1</v>
      </c>
      <c r="D11326">
        <v>80000</v>
      </c>
      <c r="E11326" s="46">
        <v>44685</v>
      </c>
      <c r="F11326">
        <v>-1146</v>
      </c>
      <c r="I11326" t="str">
        <f>INDEX(LedgerMapping[[#All],[Level 3]],MATCH(Actuals[[#This Row],[Sub Ledger]],LedgerMapping[[#All],[Sub Ledger]],0))</f>
        <v>Travel and Expenses</v>
      </c>
      <c r="J11326" s="22">
        <f>YEAR(Actuals[[#This Row],[Date]])</f>
        <v>2022</v>
      </c>
      <c r="K11326" s="22">
        <f>MONTH(Actuals[[#This Row],[Date]])</f>
        <v>5</v>
      </c>
      <c r="L11326" s="12"/>
    </row>
    <row r="11327" spans="1:12" x14ac:dyDescent="0.3">
      <c r="A11327">
        <v>4</v>
      </c>
      <c r="B11327">
        <v>5831</v>
      </c>
      <c r="C11327">
        <v>1</v>
      </c>
      <c r="D11327">
        <v>80000</v>
      </c>
      <c r="E11327" s="46">
        <v>44715</v>
      </c>
      <c r="F11327">
        <v>-1272</v>
      </c>
      <c r="I11327" t="str">
        <f>INDEX(LedgerMapping[[#All],[Level 3]],MATCH(Actuals[[#This Row],[Sub Ledger]],LedgerMapping[[#All],[Sub Ledger]],0))</f>
        <v>Travel and Expenses</v>
      </c>
      <c r="J11327" s="22">
        <f>YEAR(Actuals[[#This Row],[Date]])</f>
        <v>2022</v>
      </c>
      <c r="K11327" s="22">
        <f>MONTH(Actuals[[#This Row],[Date]])</f>
        <v>6</v>
      </c>
      <c r="L11327" s="12"/>
    </row>
    <row r="11328" spans="1:12" x14ac:dyDescent="0.3">
      <c r="A11328">
        <v>4</v>
      </c>
      <c r="B11328">
        <v>6954</v>
      </c>
      <c r="C11328">
        <v>1</v>
      </c>
      <c r="D11328">
        <v>80000</v>
      </c>
      <c r="E11328" s="46">
        <v>44746</v>
      </c>
      <c r="F11328">
        <v>-1051</v>
      </c>
      <c r="I11328" t="str">
        <f>INDEX(LedgerMapping[[#All],[Level 3]],MATCH(Actuals[[#This Row],[Sub Ledger]],LedgerMapping[[#All],[Sub Ledger]],0))</f>
        <v>Travel and Expenses</v>
      </c>
      <c r="J11328" s="22">
        <f>YEAR(Actuals[[#This Row],[Date]])</f>
        <v>2022</v>
      </c>
      <c r="K11328" s="22">
        <f>MONTH(Actuals[[#This Row],[Date]])</f>
        <v>7</v>
      </c>
      <c r="L11328" s="12"/>
    </row>
    <row r="11329" spans="1:12" x14ac:dyDescent="0.3">
      <c r="A11329">
        <v>4</v>
      </c>
      <c r="B11329">
        <v>8074</v>
      </c>
      <c r="C11329">
        <v>1</v>
      </c>
      <c r="D11329">
        <v>80000</v>
      </c>
      <c r="E11329" s="46">
        <v>44777</v>
      </c>
      <c r="F11329">
        <v>-1197</v>
      </c>
      <c r="I11329" t="str">
        <f>INDEX(LedgerMapping[[#All],[Level 3]],MATCH(Actuals[[#This Row],[Sub Ledger]],LedgerMapping[[#All],[Sub Ledger]],0))</f>
        <v>Travel and Expenses</v>
      </c>
      <c r="J11329" s="22">
        <f>YEAR(Actuals[[#This Row],[Date]])</f>
        <v>2022</v>
      </c>
      <c r="K11329" s="22">
        <f>MONTH(Actuals[[#This Row],[Date]])</f>
        <v>8</v>
      </c>
      <c r="L11329" s="12"/>
    </row>
    <row r="11330" spans="1:12" x14ac:dyDescent="0.3">
      <c r="A11330">
        <v>4</v>
      </c>
      <c r="B11330">
        <v>9197</v>
      </c>
      <c r="C11330">
        <v>1</v>
      </c>
      <c r="D11330">
        <v>80000</v>
      </c>
      <c r="E11330" s="46">
        <v>44805</v>
      </c>
      <c r="F11330">
        <v>-1155</v>
      </c>
      <c r="I11330" t="str">
        <f>INDEX(LedgerMapping[[#All],[Level 3]],MATCH(Actuals[[#This Row],[Sub Ledger]],LedgerMapping[[#All],[Sub Ledger]],0))</f>
        <v>Travel and Expenses</v>
      </c>
      <c r="J11330" s="22">
        <f>YEAR(Actuals[[#This Row],[Date]])</f>
        <v>2022</v>
      </c>
      <c r="K11330" s="22">
        <f>MONTH(Actuals[[#This Row],[Date]])</f>
        <v>9</v>
      </c>
      <c r="L11330" s="12"/>
    </row>
    <row r="11331" spans="1:12" x14ac:dyDescent="0.3">
      <c r="A11331">
        <v>4</v>
      </c>
      <c r="B11331">
        <v>10312</v>
      </c>
      <c r="C11331">
        <v>1</v>
      </c>
      <c r="D11331">
        <v>80000</v>
      </c>
      <c r="E11331" s="46">
        <v>44836</v>
      </c>
      <c r="F11331">
        <v>-1051</v>
      </c>
      <c r="I11331" t="str">
        <f>INDEX(LedgerMapping[[#All],[Level 3]],MATCH(Actuals[[#This Row],[Sub Ledger]],LedgerMapping[[#All],[Sub Ledger]],0))</f>
        <v>Travel and Expenses</v>
      </c>
      <c r="J11331" s="22">
        <f>YEAR(Actuals[[#This Row],[Date]])</f>
        <v>2022</v>
      </c>
      <c r="K11331" s="22">
        <f>MONTH(Actuals[[#This Row],[Date]])</f>
        <v>10</v>
      </c>
      <c r="L11331" s="12"/>
    </row>
    <row r="11332" spans="1:12" x14ac:dyDescent="0.3">
      <c r="A11332">
        <v>4</v>
      </c>
      <c r="B11332">
        <v>11430</v>
      </c>
      <c r="C11332">
        <v>1</v>
      </c>
      <c r="D11332">
        <v>80000</v>
      </c>
      <c r="E11332" s="46">
        <v>44866</v>
      </c>
      <c r="F11332">
        <v>-1178</v>
      </c>
      <c r="I11332" t="str">
        <f>INDEX(LedgerMapping[[#All],[Level 3]],MATCH(Actuals[[#This Row],[Sub Ledger]],LedgerMapping[[#All],[Sub Ledger]],0))</f>
        <v>Travel and Expenses</v>
      </c>
      <c r="J11332" s="22">
        <f>YEAR(Actuals[[#This Row],[Date]])</f>
        <v>2022</v>
      </c>
      <c r="K11332" s="22">
        <f>MONTH(Actuals[[#This Row],[Date]])</f>
        <v>11</v>
      </c>
      <c r="L11332" s="12"/>
    </row>
    <row r="11333" spans="1:12" x14ac:dyDescent="0.3">
      <c r="A11333">
        <v>4</v>
      </c>
      <c r="B11333">
        <v>12559</v>
      </c>
      <c r="C11333">
        <v>1</v>
      </c>
      <c r="D11333">
        <v>80000</v>
      </c>
      <c r="E11333" s="46">
        <v>44897</v>
      </c>
      <c r="F11333">
        <v>-1085</v>
      </c>
      <c r="I11333" t="str">
        <f>INDEX(LedgerMapping[[#All],[Level 3]],MATCH(Actuals[[#This Row],[Sub Ledger]],LedgerMapping[[#All],[Sub Ledger]],0))</f>
        <v>Travel and Expenses</v>
      </c>
      <c r="J11333" s="22">
        <f>YEAR(Actuals[[#This Row],[Date]])</f>
        <v>2022</v>
      </c>
      <c r="K11333" s="22">
        <f>MONTH(Actuals[[#This Row],[Date]])</f>
        <v>12</v>
      </c>
      <c r="L11333" s="12"/>
    </row>
    <row r="11334" spans="1:12" x14ac:dyDescent="0.3">
      <c r="A11334">
        <v>4</v>
      </c>
      <c r="B11334">
        <v>13627</v>
      </c>
      <c r="C11334">
        <v>1</v>
      </c>
      <c r="D11334">
        <v>80000</v>
      </c>
      <c r="E11334" s="46">
        <v>44927</v>
      </c>
      <c r="F11334">
        <v>-798</v>
      </c>
      <c r="I11334" t="str">
        <f>INDEX(LedgerMapping[[#All],[Level 3]],MATCH(Actuals[[#This Row],[Sub Ledger]],LedgerMapping[[#All],[Sub Ledger]],0))</f>
        <v>Travel and Expenses</v>
      </c>
      <c r="J11334" s="22">
        <f>YEAR(Actuals[[#This Row],[Date]])</f>
        <v>2023</v>
      </c>
      <c r="K11334" s="22">
        <f>MONTH(Actuals[[#This Row],[Date]])</f>
        <v>1</v>
      </c>
      <c r="L11334" s="12"/>
    </row>
    <row r="11335" spans="1:12" x14ac:dyDescent="0.3">
      <c r="A11335">
        <v>4</v>
      </c>
      <c r="B11335">
        <v>14639</v>
      </c>
      <c r="C11335">
        <v>1</v>
      </c>
      <c r="D11335">
        <v>80000</v>
      </c>
      <c r="E11335" s="46">
        <v>44958</v>
      </c>
      <c r="F11335">
        <v>-931</v>
      </c>
      <c r="I11335" t="str">
        <f>INDEX(LedgerMapping[[#All],[Level 3]],MATCH(Actuals[[#This Row],[Sub Ledger]],LedgerMapping[[#All],[Sub Ledger]],0))</f>
        <v>Travel and Expenses</v>
      </c>
      <c r="J11335" s="22">
        <f>YEAR(Actuals[[#This Row],[Date]])</f>
        <v>2023</v>
      </c>
      <c r="K11335" s="22">
        <f>MONTH(Actuals[[#This Row],[Date]])</f>
        <v>2</v>
      </c>
      <c r="L11335" s="12"/>
    </row>
    <row r="11336" spans="1:12" x14ac:dyDescent="0.3">
      <c r="A11336">
        <v>4</v>
      </c>
      <c r="B11336">
        <v>15618</v>
      </c>
      <c r="C11336">
        <v>1</v>
      </c>
      <c r="D11336">
        <v>80000</v>
      </c>
      <c r="E11336" s="46">
        <v>44988</v>
      </c>
      <c r="F11336">
        <v>-852</v>
      </c>
      <c r="I11336" t="str">
        <f>INDEX(LedgerMapping[[#All],[Level 3]],MATCH(Actuals[[#This Row],[Sub Ledger]],LedgerMapping[[#All],[Sub Ledger]],0))</f>
        <v>Travel and Expenses</v>
      </c>
      <c r="J11336" s="22">
        <f>YEAR(Actuals[[#This Row],[Date]])</f>
        <v>2023</v>
      </c>
      <c r="K11336" s="22">
        <f>MONTH(Actuals[[#This Row],[Date]])</f>
        <v>3</v>
      </c>
      <c r="L11336" s="12"/>
    </row>
    <row r="11337" spans="1:12" x14ac:dyDescent="0.3">
      <c r="A11337">
        <v>4</v>
      </c>
      <c r="B11337">
        <v>16650</v>
      </c>
      <c r="C11337">
        <v>1</v>
      </c>
      <c r="D11337">
        <v>80000</v>
      </c>
      <c r="E11337" s="46">
        <v>45018</v>
      </c>
      <c r="F11337">
        <v>-1095</v>
      </c>
      <c r="I11337" t="str">
        <f>INDEX(LedgerMapping[[#All],[Level 3]],MATCH(Actuals[[#This Row],[Sub Ledger]],LedgerMapping[[#All],[Sub Ledger]],0))</f>
        <v>Travel and Expenses</v>
      </c>
      <c r="J11337" s="22">
        <f>YEAR(Actuals[[#This Row],[Date]])</f>
        <v>2023</v>
      </c>
      <c r="K11337" s="22">
        <f>MONTH(Actuals[[#This Row],[Date]])</f>
        <v>4</v>
      </c>
      <c r="L11337" s="12"/>
    </row>
    <row r="11338" spans="1:12" x14ac:dyDescent="0.3">
      <c r="A11338">
        <v>4</v>
      </c>
      <c r="B11338">
        <v>17682</v>
      </c>
      <c r="C11338">
        <v>1</v>
      </c>
      <c r="D11338">
        <v>80000</v>
      </c>
      <c r="E11338" s="46">
        <v>45049</v>
      </c>
      <c r="F11338">
        <v>-834</v>
      </c>
      <c r="I11338" t="str">
        <f>INDEX(LedgerMapping[[#All],[Level 3]],MATCH(Actuals[[#This Row],[Sub Ledger]],LedgerMapping[[#All],[Sub Ledger]],0))</f>
        <v>Travel and Expenses</v>
      </c>
      <c r="J11338" s="22">
        <f>YEAR(Actuals[[#This Row],[Date]])</f>
        <v>2023</v>
      </c>
      <c r="K11338" s="22">
        <f>MONTH(Actuals[[#This Row],[Date]])</f>
        <v>5</v>
      </c>
      <c r="L11338" s="12"/>
    </row>
    <row r="11339" spans="1:12" x14ac:dyDescent="0.3">
      <c r="A11339">
        <v>4</v>
      </c>
      <c r="B11339">
        <v>18686</v>
      </c>
      <c r="C11339">
        <v>1</v>
      </c>
      <c r="D11339">
        <v>80000</v>
      </c>
      <c r="E11339" s="46">
        <v>45079</v>
      </c>
      <c r="F11339">
        <v>-984</v>
      </c>
      <c r="I11339" t="str">
        <f>INDEX(LedgerMapping[[#All],[Level 3]],MATCH(Actuals[[#This Row],[Sub Ledger]],LedgerMapping[[#All],[Sub Ledger]],0))</f>
        <v>Travel and Expenses</v>
      </c>
      <c r="J11339" s="22">
        <f>YEAR(Actuals[[#This Row],[Date]])</f>
        <v>2023</v>
      </c>
      <c r="K11339" s="22">
        <f>MONTH(Actuals[[#This Row],[Date]])</f>
        <v>6</v>
      </c>
      <c r="L11339" s="12"/>
    </row>
    <row r="11340" spans="1:12" x14ac:dyDescent="0.3">
      <c r="A11340">
        <v>4</v>
      </c>
      <c r="B11340">
        <v>19714</v>
      </c>
      <c r="C11340">
        <v>1</v>
      </c>
      <c r="D11340">
        <v>80000</v>
      </c>
      <c r="E11340" s="46">
        <v>45110</v>
      </c>
      <c r="F11340">
        <v>-921</v>
      </c>
      <c r="I11340" t="str">
        <f>INDEX(LedgerMapping[[#All],[Level 3]],MATCH(Actuals[[#This Row],[Sub Ledger]],LedgerMapping[[#All],[Sub Ledger]],0))</f>
        <v>Travel and Expenses</v>
      </c>
      <c r="J11340" s="22">
        <f>YEAR(Actuals[[#This Row],[Date]])</f>
        <v>2023</v>
      </c>
      <c r="K11340" s="22">
        <f>MONTH(Actuals[[#This Row],[Date]])</f>
        <v>7</v>
      </c>
      <c r="L11340" s="12"/>
    </row>
    <row r="11341" spans="1:12" x14ac:dyDescent="0.3">
      <c r="A11341">
        <v>4</v>
      </c>
      <c r="B11341">
        <v>20744</v>
      </c>
      <c r="C11341">
        <v>1</v>
      </c>
      <c r="D11341">
        <v>80000</v>
      </c>
      <c r="E11341" s="46">
        <v>45141</v>
      </c>
      <c r="F11341">
        <v>-1051</v>
      </c>
      <c r="I11341" t="str">
        <f>INDEX(LedgerMapping[[#All],[Level 3]],MATCH(Actuals[[#This Row],[Sub Ledger]],LedgerMapping[[#All],[Sub Ledger]],0))</f>
        <v>Travel and Expenses</v>
      </c>
      <c r="J11341" s="22">
        <f>YEAR(Actuals[[#This Row],[Date]])</f>
        <v>2023</v>
      </c>
      <c r="K11341" s="22">
        <f>MONTH(Actuals[[#This Row],[Date]])</f>
        <v>8</v>
      </c>
      <c r="L11341" s="12"/>
    </row>
    <row r="11342" spans="1:12" x14ac:dyDescent="0.3">
      <c r="A11342">
        <v>4</v>
      </c>
      <c r="B11342">
        <v>21746</v>
      </c>
      <c r="C11342">
        <v>1</v>
      </c>
      <c r="D11342">
        <v>80000</v>
      </c>
      <c r="E11342" s="46">
        <v>45169</v>
      </c>
      <c r="F11342">
        <v>-917</v>
      </c>
      <c r="I11342" t="str">
        <f>INDEX(LedgerMapping[[#All],[Level 3]],MATCH(Actuals[[#This Row],[Sub Ledger]],LedgerMapping[[#All],[Sub Ledger]],0))</f>
        <v>Travel and Expenses</v>
      </c>
      <c r="J11342" s="22">
        <f>YEAR(Actuals[[#This Row],[Date]])</f>
        <v>2023</v>
      </c>
      <c r="K11342" s="22">
        <f>MONTH(Actuals[[#This Row],[Date]])</f>
        <v>8</v>
      </c>
      <c r="L11342" s="12"/>
    </row>
    <row r="11343" spans="1:12" x14ac:dyDescent="0.3">
      <c r="A11343">
        <v>4</v>
      </c>
      <c r="B11343">
        <v>22722</v>
      </c>
      <c r="C11343">
        <v>1</v>
      </c>
      <c r="D11343">
        <v>80000</v>
      </c>
      <c r="E11343" s="46">
        <v>45200</v>
      </c>
      <c r="F11343">
        <v>-940</v>
      </c>
      <c r="I11343" t="str">
        <f>INDEX(LedgerMapping[[#All],[Level 3]],MATCH(Actuals[[#This Row],[Sub Ledger]],LedgerMapping[[#All],[Sub Ledger]],0))</f>
        <v>Travel and Expenses</v>
      </c>
      <c r="J11343" s="22">
        <f>YEAR(Actuals[[#This Row],[Date]])</f>
        <v>2023</v>
      </c>
      <c r="K11343" s="22">
        <f>MONTH(Actuals[[#This Row],[Date]])</f>
        <v>10</v>
      </c>
      <c r="L11343" s="12"/>
    </row>
    <row r="11344" spans="1:12" x14ac:dyDescent="0.3">
      <c r="A11344">
        <v>4</v>
      </c>
      <c r="B11344">
        <v>23726</v>
      </c>
      <c r="C11344">
        <v>1</v>
      </c>
      <c r="D11344">
        <v>80000</v>
      </c>
      <c r="E11344" s="46">
        <v>45230</v>
      </c>
      <c r="F11344">
        <v>-1024</v>
      </c>
      <c r="I11344" t="str">
        <f>INDEX(LedgerMapping[[#All],[Level 3]],MATCH(Actuals[[#This Row],[Sub Ledger]],LedgerMapping[[#All],[Sub Ledger]],0))</f>
        <v>Travel and Expenses</v>
      </c>
      <c r="J11344" s="22">
        <f>YEAR(Actuals[[#This Row],[Date]])</f>
        <v>2023</v>
      </c>
      <c r="K11344" s="22">
        <f>MONTH(Actuals[[#This Row],[Date]])</f>
        <v>10</v>
      </c>
      <c r="L11344" s="12"/>
    </row>
    <row r="11345" spans="1:12" x14ac:dyDescent="0.3">
      <c r="A11345">
        <v>4</v>
      </c>
      <c r="B11345">
        <v>24756</v>
      </c>
      <c r="C11345">
        <v>1</v>
      </c>
      <c r="D11345">
        <v>80000</v>
      </c>
      <c r="E11345" s="46">
        <v>45261</v>
      </c>
      <c r="F11345">
        <v>-1013</v>
      </c>
      <c r="I11345" t="str">
        <f>INDEX(LedgerMapping[[#All],[Level 3]],MATCH(Actuals[[#This Row],[Sub Ledger]],LedgerMapping[[#All],[Sub Ledger]],0))</f>
        <v>Travel and Expenses</v>
      </c>
      <c r="J11345" s="22">
        <f>YEAR(Actuals[[#This Row],[Date]])</f>
        <v>2023</v>
      </c>
      <c r="K11345" s="22">
        <f>MONTH(Actuals[[#This Row],[Date]])</f>
        <v>12</v>
      </c>
      <c r="L11345" s="12"/>
    </row>
    <row r="11346" spans="1:12" x14ac:dyDescent="0.3">
      <c r="A11346">
        <v>4</v>
      </c>
      <c r="B11346">
        <v>25817</v>
      </c>
      <c r="C11346">
        <v>1</v>
      </c>
      <c r="D11346">
        <v>80000</v>
      </c>
      <c r="E11346" s="46">
        <v>45291</v>
      </c>
      <c r="F11346">
        <v>-1258</v>
      </c>
      <c r="I11346" t="str">
        <f>INDEX(LedgerMapping[[#All],[Level 3]],MATCH(Actuals[[#This Row],[Sub Ledger]],LedgerMapping[[#All],[Sub Ledger]],0))</f>
        <v>Travel and Expenses</v>
      </c>
      <c r="J11346" s="22">
        <f>YEAR(Actuals[[#This Row],[Date]])</f>
        <v>2023</v>
      </c>
      <c r="K11346" s="22">
        <f>MONTH(Actuals[[#This Row],[Date]])</f>
        <v>12</v>
      </c>
      <c r="L11346" s="12"/>
    </row>
    <row r="11347" spans="1:12" x14ac:dyDescent="0.3">
      <c r="A11347">
        <v>4</v>
      </c>
      <c r="B11347">
        <v>26953</v>
      </c>
      <c r="C11347">
        <v>1</v>
      </c>
      <c r="D11347">
        <v>80000</v>
      </c>
      <c r="E11347" s="46">
        <v>45322</v>
      </c>
      <c r="F11347">
        <v>-1757</v>
      </c>
      <c r="I11347" t="str">
        <f>INDEX(LedgerMapping[[#All],[Level 3]],MATCH(Actuals[[#This Row],[Sub Ledger]],LedgerMapping[[#All],[Sub Ledger]],0))</f>
        <v>Travel and Expenses</v>
      </c>
      <c r="J11347" s="22">
        <f>YEAR(Actuals[[#This Row],[Date]])</f>
        <v>2024</v>
      </c>
      <c r="K11347" s="22">
        <f>MONTH(Actuals[[#This Row],[Date]])</f>
        <v>1</v>
      </c>
      <c r="L11347" s="12"/>
    </row>
    <row r="11348" spans="1:12" x14ac:dyDescent="0.3">
      <c r="A11348">
        <v>4</v>
      </c>
      <c r="B11348">
        <v>28103</v>
      </c>
      <c r="C11348">
        <v>1</v>
      </c>
      <c r="D11348">
        <v>80000</v>
      </c>
      <c r="E11348" s="46">
        <v>45354</v>
      </c>
      <c r="F11348">
        <v>-2174</v>
      </c>
      <c r="I11348" t="str">
        <f>INDEX(LedgerMapping[[#All],[Level 3]],MATCH(Actuals[[#This Row],[Sub Ledger]],LedgerMapping[[#All],[Sub Ledger]],0))</f>
        <v>Travel and Expenses</v>
      </c>
      <c r="J11348" s="22">
        <f>YEAR(Actuals[[#This Row],[Date]])</f>
        <v>2024</v>
      </c>
      <c r="K11348" s="22">
        <f>MONTH(Actuals[[#This Row],[Date]])</f>
        <v>3</v>
      </c>
      <c r="L11348" s="12"/>
    </row>
    <row r="11349" spans="1:12" x14ac:dyDescent="0.3">
      <c r="A11349">
        <v>4</v>
      </c>
      <c r="B11349">
        <v>29256</v>
      </c>
      <c r="C11349">
        <v>1</v>
      </c>
      <c r="D11349">
        <v>80000</v>
      </c>
      <c r="E11349" s="46">
        <v>45384</v>
      </c>
      <c r="F11349">
        <v>-1795</v>
      </c>
      <c r="I11349" t="str">
        <f>INDEX(LedgerMapping[[#All],[Level 3]],MATCH(Actuals[[#This Row],[Sub Ledger]],LedgerMapping[[#All],[Sub Ledger]],0))</f>
        <v>Travel and Expenses</v>
      </c>
      <c r="J11349" s="22">
        <f>YEAR(Actuals[[#This Row],[Date]])</f>
        <v>2024</v>
      </c>
      <c r="K11349" s="22">
        <f>MONTH(Actuals[[#This Row],[Date]])</f>
        <v>4</v>
      </c>
      <c r="L11349" s="12"/>
    </row>
    <row r="11350" spans="1:12" x14ac:dyDescent="0.3">
      <c r="A11350">
        <v>4</v>
      </c>
      <c r="B11350">
        <v>30382</v>
      </c>
      <c r="C11350">
        <v>1</v>
      </c>
      <c r="D11350">
        <v>80000</v>
      </c>
      <c r="E11350" s="46">
        <v>45415</v>
      </c>
      <c r="F11350">
        <v>-1855</v>
      </c>
      <c r="I11350" t="str">
        <f>INDEX(LedgerMapping[[#All],[Level 3]],MATCH(Actuals[[#This Row],[Sub Ledger]],LedgerMapping[[#All],[Sub Ledger]],0))</f>
        <v>Travel and Expenses</v>
      </c>
      <c r="J11350" s="22">
        <f>YEAR(Actuals[[#This Row],[Date]])</f>
        <v>2024</v>
      </c>
      <c r="K11350" s="22">
        <f>MONTH(Actuals[[#This Row],[Date]])</f>
        <v>5</v>
      </c>
      <c r="L11350" s="12"/>
    </row>
    <row r="11351" spans="1:12" x14ac:dyDescent="0.3">
      <c r="A11351">
        <v>4</v>
      </c>
      <c r="B11351">
        <v>31508</v>
      </c>
      <c r="C11351">
        <v>1</v>
      </c>
      <c r="D11351">
        <v>80000</v>
      </c>
      <c r="E11351" s="46">
        <v>45445</v>
      </c>
      <c r="F11351">
        <v>-1955</v>
      </c>
      <c r="I11351" t="str">
        <f>INDEX(LedgerMapping[[#All],[Level 3]],MATCH(Actuals[[#This Row],[Sub Ledger]],LedgerMapping[[#All],[Sub Ledger]],0))</f>
        <v>Travel and Expenses</v>
      </c>
      <c r="J11351" s="22">
        <f>YEAR(Actuals[[#This Row],[Date]])</f>
        <v>2024</v>
      </c>
      <c r="K11351" s="22">
        <f>MONTH(Actuals[[#This Row],[Date]])</f>
        <v>6</v>
      </c>
      <c r="L11351" s="12"/>
    </row>
    <row r="11352" spans="1:12" x14ac:dyDescent="0.3">
      <c r="A11352">
        <v>4</v>
      </c>
      <c r="B11352">
        <v>32632</v>
      </c>
      <c r="C11352">
        <v>1</v>
      </c>
      <c r="D11352">
        <v>80000</v>
      </c>
      <c r="E11352" s="46">
        <v>45476</v>
      </c>
      <c r="F11352">
        <v>-2174</v>
      </c>
      <c r="I11352" t="str">
        <f>INDEX(LedgerMapping[[#All],[Level 3]],MATCH(Actuals[[#This Row],[Sub Ledger]],LedgerMapping[[#All],[Sub Ledger]],0))</f>
        <v>Travel and Expenses</v>
      </c>
      <c r="J11352" s="22">
        <f>YEAR(Actuals[[#This Row],[Date]])</f>
        <v>2024</v>
      </c>
      <c r="K11352" s="22">
        <f>MONTH(Actuals[[#This Row],[Date]])</f>
        <v>7</v>
      </c>
      <c r="L11352" s="12"/>
    </row>
    <row r="11353" spans="1:12" x14ac:dyDescent="0.3">
      <c r="A11353">
        <v>4</v>
      </c>
      <c r="B11353">
        <v>33757</v>
      </c>
      <c r="C11353">
        <v>1</v>
      </c>
      <c r="D11353">
        <v>80000</v>
      </c>
      <c r="E11353" s="46">
        <v>45507</v>
      </c>
      <c r="F11353">
        <v>-1776</v>
      </c>
      <c r="I11353" t="str">
        <f>INDEX(LedgerMapping[[#All],[Level 3]],MATCH(Actuals[[#This Row],[Sub Ledger]],LedgerMapping[[#All],[Sub Ledger]],0))</f>
        <v>Travel and Expenses</v>
      </c>
      <c r="J11353" s="22">
        <f>YEAR(Actuals[[#This Row],[Date]])</f>
        <v>2024</v>
      </c>
      <c r="K11353" s="22">
        <f>MONTH(Actuals[[#This Row],[Date]])</f>
        <v>8</v>
      </c>
      <c r="L11353" s="12"/>
    </row>
    <row r="11354" spans="1:12" x14ac:dyDescent="0.3">
      <c r="A11354">
        <v>4</v>
      </c>
      <c r="B11354">
        <v>34907</v>
      </c>
      <c r="C11354">
        <v>1</v>
      </c>
      <c r="D11354">
        <v>80000</v>
      </c>
      <c r="E11354" s="46">
        <v>45536</v>
      </c>
      <c r="F11354">
        <v>-2003</v>
      </c>
      <c r="I11354" t="str">
        <f>INDEX(LedgerMapping[[#All],[Level 3]],MATCH(Actuals[[#This Row],[Sub Ledger]],LedgerMapping[[#All],[Sub Ledger]],0))</f>
        <v>Travel and Expenses</v>
      </c>
      <c r="J11354" s="22">
        <f>YEAR(Actuals[[#This Row],[Date]])</f>
        <v>2024</v>
      </c>
      <c r="K11354" s="22">
        <f>MONTH(Actuals[[#This Row],[Date]])</f>
        <v>9</v>
      </c>
      <c r="L11354" s="12"/>
    </row>
    <row r="11355" spans="1:12" x14ac:dyDescent="0.3">
      <c r="A11355">
        <v>4</v>
      </c>
      <c r="B11355">
        <v>36058</v>
      </c>
      <c r="C11355">
        <v>1</v>
      </c>
      <c r="D11355">
        <v>80000</v>
      </c>
      <c r="E11355" s="46">
        <v>45567</v>
      </c>
      <c r="F11355">
        <v>-2134</v>
      </c>
      <c r="I11355" t="str">
        <f>INDEX(LedgerMapping[[#All],[Level 3]],MATCH(Actuals[[#This Row],[Sub Ledger]],LedgerMapping[[#All],[Sub Ledger]],0))</f>
        <v>Travel and Expenses</v>
      </c>
      <c r="J11355" s="22">
        <f>YEAR(Actuals[[#This Row],[Date]])</f>
        <v>2024</v>
      </c>
      <c r="K11355" s="22">
        <f>MONTH(Actuals[[#This Row],[Date]])</f>
        <v>10</v>
      </c>
      <c r="L11355" s="12"/>
    </row>
    <row r="11356" spans="1:12" x14ac:dyDescent="0.3">
      <c r="A11356">
        <v>4</v>
      </c>
      <c r="B11356">
        <v>37207</v>
      </c>
      <c r="C11356">
        <v>1</v>
      </c>
      <c r="D11356">
        <v>80000</v>
      </c>
      <c r="E11356" s="46">
        <v>45597</v>
      </c>
      <c r="F11356">
        <v>-2060</v>
      </c>
      <c r="I11356" t="str">
        <f>INDEX(LedgerMapping[[#All],[Level 3]],MATCH(Actuals[[#This Row],[Sub Ledger]],LedgerMapping[[#All],[Sub Ledger]],0))</f>
        <v>Travel and Expenses</v>
      </c>
      <c r="J11356" s="22">
        <f>YEAR(Actuals[[#This Row],[Date]])</f>
        <v>2024</v>
      </c>
      <c r="K11356" s="22">
        <f>MONTH(Actuals[[#This Row],[Date]])</f>
        <v>11</v>
      </c>
      <c r="L11356" s="12"/>
    </row>
    <row r="11357" spans="1:12" x14ac:dyDescent="0.3">
      <c r="A11357">
        <v>4</v>
      </c>
      <c r="B11357">
        <v>38357</v>
      </c>
      <c r="C11357">
        <v>1</v>
      </c>
      <c r="D11357">
        <v>80000</v>
      </c>
      <c r="E11357" s="46">
        <v>45628</v>
      </c>
      <c r="F11357">
        <v>-2034</v>
      </c>
      <c r="I11357" t="str">
        <f>INDEX(LedgerMapping[[#All],[Level 3]],MATCH(Actuals[[#This Row],[Sub Ledger]],LedgerMapping[[#All],[Sub Ledger]],0))</f>
        <v>Travel and Expenses</v>
      </c>
      <c r="J11357" s="22">
        <f>YEAR(Actuals[[#This Row],[Date]])</f>
        <v>2024</v>
      </c>
      <c r="K11357" s="22">
        <f>MONTH(Actuals[[#This Row],[Date]])</f>
        <v>12</v>
      </c>
      <c r="L11357" s="12"/>
    </row>
    <row r="11358" spans="1:12" x14ac:dyDescent="0.3">
      <c r="A11358">
        <v>4</v>
      </c>
      <c r="B11358">
        <v>219</v>
      </c>
      <c r="C11358">
        <v>1</v>
      </c>
      <c r="D11358">
        <v>81000</v>
      </c>
      <c r="E11358" s="46">
        <v>44562</v>
      </c>
      <c r="F11358">
        <v>-650</v>
      </c>
      <c r="I11358" t="str">
        <f>INDEX(LedgerMapping[[#All],[Level 3]],MATCH(Actuals[[#This Row],[Sub Ledger]],LedgerMapping[[#All],[Sub Ledger]],0))</f>
        <v>Depreciation</v>
      </c>
      <c r="J11358" s="22">
        <f>YEAR(Actuals[[#This Row],[Date]])</f>
        <v>2022</v>
      </c>
      <c r="K11358" s="22">
        <f>MONTH(Actuals[[#This Row],[Date]])</f>
        <v>1</v>
      </c>
      <c r="L11358" s="12"/>
    </row>
    <row r="11359" spans="1:12" x14ac:dyDescent="0.3">
      <c r="A11359">
        <v>4</v>
      </c>
      <c r="B11359">
        <v>1345</v>
      </c>
      <c r="C11359">
        <v>1</v>
      </c>
      <c r="D11359">
        <v>81000</v>
      </c>
      <c r="E11359" s="46">
        <v>44593</v>
      </c>
      <c r="F11359">
        <v>-650</v>
      </c>
      <c r="I11359" t="str">
        <f>INDEX(LedgerMapping[[#All],[Level 3]],MATCH(Actuals[[#This Row],[Sub Ledger]],LedgerMapping[[#All],[Sub Ledger]],0))</f>
        <v>Depreciation</v>
      </c>
      <c r="J11359" s="22">
        <f>YEAR(Actuals[[#This Row],[Date]])</f>
        <v>2022</v>
      </c>
      <c r="K11359" s="22">
        <f>MONTH(Actuals[[#This Row],[Date]])</f>
        <v>2</v>
      </c>
      <c r="L11359" s="12"/>
    </row>
    <row r="11360" spans="1:12" x14ac:dyDescent="0.3">
      <c r="A11360">
        <v>4</v>
      </c>
      <c r="B11360">
        <v>2469</v>
      </c>
      <c r="C11360">
        <v>1</v>
      </c>
      <c r="D11360">
        <v>81000</v>
      </c>
      <c r="E11360" s="46">
        <v>44624</v>
      </c>
      <c r="F11360">
        <v>-779</v>
      </c>
      <c r="I11360" t="str">
        <f>INDEX(LedgerMapping[[#All],[Level 3]],MATCH(Actuals[[#This Row],[Sub Ledger]],LedgerMapping[[#All],[Sub Ledger]],0))</f>
        <v>Depreciation</v>
      </c>
      <c r="J11360" s="22">
        <f>YEAR(Actuals[[#This Row],[Date]])</f>
        <v>2022</v>
      </c>
      <c r="K11360" s="22">
        <f>MONTH(Actuals[[#This Row],[Date]])</f>
        <v>3</v>
      </c>
      <c r="L11360" s="12"/>
    </row>
    <row r="11361" spans="1:12" x14ac:dyDescent="0.3">
      <c r="A11361">
        <v>4</v>
      </c>
      <c r="B11361">
        <v>3587</v>
      </c>
      <c r="C11361">
        <v>1</v>
      </c>
      <c r="D11361">
        <v>81000</v>
      </c>
      <c r="E11361" s="46">
        <v>44654</v>
      </c>
      <c r="F11361">
        <v>-700</v>
      </c>
      <c r="I11361" t="str">
        <f>INDEX(LedgerMapping[[#All],[Level 3]],MATCH(Actuals[[#This Row],[Sub Ledger]],LedgerMapping[[#All],[Sub Ledger]],0))</f>
        <v>Depreciation</v>
      </c>
      <c r="J11361" s="22">
        <f>YEAR(Actuals[[#This Row],[Date]])</f>
        <v>2022</v>
      </c>
      <c r="K11361" s="22">
        <f>MONTH(Actuals[[#This Row],[Date]])</f>
        <v>4</v>
      </c>
      <c r="L11361" s="12"/>
    </row>
    <row r="11362" spans="1:12" x14ac:dyDescent="0.3">
      <c r="A11362">
        <v>4</v>
      </c>
      <c r="B11362">
        <v>4707</v>
      </c>
      <c r="C11362">
        <v>1</v>
      </c>
      <c r="D11362">
        <v>81000</v>
      </c>
      <c r="E11362" s="46">
        <v>44685</v>
      </c>
      <c r="F11362">
        <v>-709</v>
      </c>
      <c r="I11362" t="str">
        <f>INDEX(LedgerMapping[[#All],[Level 3]],MATCH(Actuals[[#This Row],[Sub Ledger]],LedgerMapping[[#All],[Sub Ledger]],0))</f>
        <v>Depreciation</v>
      </c>
      <c r="J11362" s="22">
        <f>YEAR(Actuals[[#This Row],[Date]])</f>
        <v>2022</v>
      </c>
      <c r="K11362" s="22">
        <f>MONTH(Actuals[[#This Row],[Date]])</f>
        <v>5</v>
      </c>
      <c r="L11362" s="12"/>
    </row>
    <row r="11363" spans="1:12" x14ac:dyDescent="0.3">
      <c r="A11363">
        <v>4</v>
      </c>
      <c r="B11363">
        <v>5833</v>
      </c>
      <c r="C11363">
        <v>1</v>
      </c>
      <c r="D11363">
        <v>81000</v>
      </c>
      <c r="E11363" s="46">
        <v>44715</v>
      </c>
      <c r="F11363">
        <v>-787</v>
      </c>
      <c r="I11363" t="str">
        <f>INDEX(LedgerMapping[[#All],[Level 3]],MATCH(Actuals[[#This Row],[Sub Ledger]],LedgerMapping[[#All],[Sub Ledger]],0))</f>
        <v>Depreciation</v>
      </c>
      <c r="J11363" s="22">
        <f>YEAR(Actuals[[#This Row],[Date]])</f>
        <v>2022</v>
      </c>
      <c r="K11363" s="22">
        <f>MONTH(Actuals[[#This Row],[Date]])</f>
        <v>6</v>
      </c>
      <c r="L11363" s="12"/>
    </row>
    <row r="11364" spans="1:12" x14ac:dyDescent="0.3">
      <c r="A11364">
        <v>4</v>
      </c>
      <c r="B11364">
        <v>6956</v>
      </c>
      <c r="C11364">
        <v>1</v>
      </c>
      <c r="D11364">
        <v>81000</v>
      </c>
      <c r="E11364" s="46">
        <v>44746</v>
      </c>
      <c r="F11364">
        <v>-650</v>
      </c>
      <c r="I11364" t="str">
        <f>INDEX(LedgerMapping[[#All],[Level 3]],MATCH(Actuals[[#This Row],[Sub Ledger]],LedgerMapping[[#All],[Sub Ledger]],0))</f>
        <v>Depreciation</v>
      </c>
      <c r="J11364" s="22">
        <f>YEAR(Actuals[[#This Row],[Date]])</f>
        <v>2022</v>
      </c>
      <c r="K11364" s="22">
        <f>MONTH(Actuals[[#This Row],[Date]])</f>
        <v>7</v>
      </c>
      <c r="L11364" s="12"/>
    </row>
    <row r="11365" spans="1:12" x14ac:dyDescent="0.3">
      <c r="A11365">
        <v>4</v>
      </c>
      <c r="B11365">
        <v>8077</v>
      </c>
      <c r="C11365">
        <v>1</v>
      </c>
      <c r="D11365">
        <v>81000</v>
      </c>
      <c r="E11365" s="46">
        <v>44777</v>
      </c>
      <c r="F11365">
        <v>-741</v>
      </c>
      <c r="I11365" t="str">
        <f>INDEX(LedgerMapping[[#All],[Level 3]],MATCH(Actuals[[#This Row],[Sub Ledger]],LedgerMapping[[#All],[Sub Ledger]],0))</f>
        <v>Depreciation</v>
      </c>
      <c r="J11365" s="22">
        <f>YEAR(Actuals[[#This Row],[Date]])</f>
        <v>2022</v>
      </c>
      <c r="K11365" s="22">
        <f>MONTH(Actuals[[#This Row],[Date]])</f>
        <v>8</v>
      </c>
      <c r="L11365" s="12"/>
    </row>
    <row r="11366" spans="1:12" x14ac:dyDescent="0.3">
      <c r="A11366">
        <v>4</v>
      </c>
      <c r="B11366">
        <v>9198</v>
      </c>
      <c r="C11366">
        <v>1</v>
      </c>
      <c r="D11366">
        <v>81000</v>
      </c>
      <c r="E11366" s="46">
        <v>44805</v>
      </c>
      <c r="F11366">
        <v>-715</v>
      </c>
      <c r="I11366" t="str">
        <f>INDEX(LedgerMapping[[#All],[Level 3]],MATCH(Actuals[[#This Row],[Sub Ledger]],LedgerMapping[[#All],[Sub Ledger]],0))</f>
        <v>Depreciation</v>
      </c>
      <c r="J11366" s="22">
        <f>YEAR(Actuals[[#This Row],[Date]])</f>
        <v>2022</v>
      </c>
      <c r="K11366" s="22">
        <f>MONTH(Actuals[[#This Row],[Date]])</f>
        <v>9</v>
      </c>
      <c r="L11366" s="12"/>
    </row>
    <row r="11367" spans="1:12" x14ac:dyDescent="0.3">
      <c r="A11367">
        <v>4</v>
      </c>
      <c r="B11367">
        <v>10315</v>
      </c>
      <c r="C11367">
        <v>1</v>
      </c>
      <c r="D11367">
        <v>81000</v>
      </c>
      <c r="E11367" s="46">
        <v>44836</v>
      </c>
      <c r="F11367">
        <v>-650</v>
      </c>
      <c r="I11367" t="str">
        <f>INDEX(LedgerMapping[[#All],[Level 3]],MATCH(Actuals[[#This Row],[Sub Ledger]],LedgerMapping[[#All],[Sub Ledger]],0))</f>
        <v>Depreciation</v>
      </c>
      <c r="J11367" s="22">
        <f>YEAR(Actuals[[#This Row],[Date]])</f>
        <v>2022</v>
      </c>
      <c r="K11367" s="22">
        <f>MONTH(Actuals[[#This Row],[Date]])</f>
        <v>10</v>
      </c>
      <c r="L11367" s="12"/>
    </row>
    <row r="11368" spans="1:12" x14ac:dyDescent="0.3">
      <c r="A11368">
        <v>4</v>
      </c>
      <c r="B11368">
        <v>11433</v>
      </c>
      <c r="C11368">
        <v>1</v>
      </c>
      <c r="D11368">
        <v>81000</v>
      </c>
      <c r="E11368" s="46">
        <v>44866</v>
      </c>
      <c r="F11368">
        <v>-729</v>
      </c>
      <c r="I11368" t="str">
        <f>INDEX(LedgerMapping[[#All],[Level 3]],MATCH(Actuals[[#This Row],[Sub Ledger]],LedgerMapping[[#All],[Sub Ledger]],0))</f>
        <v>Depreciation</v>
      </c>
      <c r="J11368" s="22">
        <f>YEAR(Actuals[[#This Row],[Date]])</f>
        <v>2022</v>
      </c>
      <c r="K11368" s="22">
        <f>MONTH(Actuals[[#This Row],[Date]])</f>
        <v>11</v>
      </c>
      <c r="L11368" s="12"/>
    </row>
    <row r="11369" spans="1:12" x14ac:dyDescent="0.3">
      <c r="A11369">
        <v>4</v>
      </c>
      <c r="B11369">
        <v>12561</v>
      </c>
      <c r="C11369">
        <v>1</v>
      </c>
      <c r="D11369">
        <v>81000</v>
      </c>
      <c r="E11369" s="46">
        <v>44897</v>
      </c>
      <c r="F11369">
        <v>-672</v>
      </c>
      <c r="I11369" t="str">
        <f>INDEX(LedgerMapping[[#All],[Level 3]],MATCH(Actuals[[#This Row],[Sub Ledger]],LedgerMapping[[#All],[Sub Ledger]],0))</f>
        <v>Depreciation</v>
      </c>
      <c r="J11369" s="22">
        <f>YEAR(Actuals[[#This Row],[Date]])</f>
        <v>2022</v>
      </c>
      <c r="K11369" s="22">
        <f>MONTH(Actuals[[#This Row],[Date]])</f>
        <v>12</v>
      </c>
      <c r="L11369" s="12"/>
    </row>
    <row r="11370" spans="1:12" x14ac:dyDescent="0.3">
      <c r="A11370">
        <v>4</v>
      </c>
      <c r="B11370">
        <v>13628</v>
      </c>
      <c r="C11370">
        <v>1</v>
      </c>
      <c r="D11370">
        <v>81000</v>
      </c>
      <c r="E11370" s="46">
        <v>44927</v>
      </c>
      <c r="F11370">
        <v>-494</v>
      </c>
      <c r="I11370" t="str">
        <f>INDEX(LedgerMapping[[#All],[Level 3]],MATCH(Actuals[[#This Row],[Sub Ledger]],LedgerMapping[[#All],[Sub Ledger]],0))</f>
        <v>Depreciation</v>
      </c>
      <c r="J11370" s="22">
        <f>YEAR(Actuals[[#This Row],[Date]])</f>
        <v>2023</v>
      </c>
      <c r="K11370" s="22">
        <f>MONTH(Actuals[[#This Row],[Date]])</f>
        <v>1</v>
      </c>
      <c r="L11370" s="12"/>
    </row>
    <row r="11371" spans="1:12" x14ac:dyDescent="0.3">
      <c r="A11371">
        <v>4</v>
      </c>
      <c r="B11371">
        <v>14640</v>
      </c>
      <c r="C11371">
        <v>1</v>
      </c>
      <c r="D11371">
        <v>81000</v>
      </c>
      <c r="E11371" s="46">
        <v>44958</v>
      </c>
      <c r="F11371">
        <v>-577</v>
      </c>
      <c r="I11371" t="str">
        <f>INDEX(LedgerMapping[[#All],[Level 3]],MATCH(Actuals[[#This Row],[Sub Ledger]],LedgerMapping[[#All],[Sub Ledger]],0))</f>
        <v>Depreciation</v>
      </c>
      <c r="J11371" s="22">
        <f>YEAR(Actuals[[#This Row],[Date]])</f>
        <v>2023</v>
      </c>
      <c r="K11371" s="22">
        <f>MONTH(Actuals[[#This Row],[Date]])</f>
        <v>2</v>
      </c>
      <c r="L11371" s="12"/>
    </row>
    <row r="11372" spans="1:12" x14ac:dyDescent="0.3">
      <c r="A11372">
        <v>4</v>
      </c>
      <c r="B11372">
        <v>15619</v>
      </c>
      <c r="C11372">
        <v>1</v>
      </c>
      <c r="D11372">
        <v>81000</v>
      </c>
      <c r="E11372" s="46">
        <v>44988</v>
      </c>
      <c r="F11372">
        <v>-527</v>
      </c>
      <c r="I11372" t="str">
        <f>INDEX(LedgerMapping[[#All],[Level 3]],MATCH(Actuals[[#This Row],[Sub Ledger]],LedgerMapping[[#All],[Sub Ledger]],0))</f>
        <v>Depreciation</v>
      </c>
      <c r="J11372" s="22">
        <f>YEAR(Actuals[[#This Row],[Date]])</f>
        <v>2023</v>
      </c>
      <c r="K11372" s="22">
        <f>MONTH(Actuals[[#This Row],[Date]])</f>
        <v>3</v>
      </c>
      <c r="L11372" s="12"/>
    </row>
    <row r="11373" spans="1:12" x14ac:dyDescent="0.3">
      <c r="A11373">
        <v>4</v>
      </c>
      <c r="B11373">
        <v>16651</v>
      </c>
      <c r="C11373">
        <v>1</v>
      </c>
      <c r="D11373">
        <v>81000</v>
      </c>
      <c r="E11373" s="46">
        <v>45018</v>
      </c>
      <c r="F11373">
        <v>-678</v>
      </c>
      <c r="I11373" t="str">
        <f>INDEX(LedgerMapping[[#All],[Level 3]],MATCH(Actuals[[#This Row],[Sub Ledger]],LedgerMapping[[#All],[Sub Ledger]],0))</f>
        <v>Depreciation</v>
      </c>
      <c r="J11373" s="22">
        <f>YEAR(Actuals[[#This Row],[Date]])</f>
        <v>2023</v>
      </c>
      <c r="K11373" s="22">
        <f>MONTH(Actuals[[#This Row],[Date]])</f>
        <v>4</v>
      </c>
      <c r="L11373" s="12"/>
    </row>
    <row r="11374" spans="1:12" x14ac:dyDescent="0.3">
      <c r="A11374">
        <v>4</v>
      </c>
      <c r="B11374">
        <v>17683</v>
      </c>
      <c r="C11374">
        <v>1</v>
      </c>
      <c r="D11374">
        <v>81000</v>
      </c>
      <c r="E11374" s="46">
        <v>45049</v>
      </c>
      <c r="F11374">
        <v>-516</v>
      </c>
      <c r="I11374" t="str">
        <f>INDEX(LedgerMapping[[#All],[Level 3]],MATCH(Actuals[[#This Row],[Sub Ledger]],LedgerMapping[[#All],[Sub Ledger]],0))</f>
        <v>Depreciation</v>
      </c>
      <c r="J11374" s="22">
        <f>YEAR(Actuals[[#This Row],[Date]])</f>
        <v>2023</v>
      </c>
      <c r="K11374" s="22">
        <f>MONTH(Actuals[[#This Row],[Date]])</f>
        <v>5</v>
      </c>
      <c r="L11374" s="12"/>
    </row>
    <row r="11375" spans="1:12" x14ac:dyDescent="0.3">
      <c r="A11375">
        <v>4</v>
      </c>
      <c r="B11375">
        <v>18687</v>
      </c>
      <c r="C11375">
        <v>1</v>
      </c>
      <c r="D11375">
        <v>81000</v>
      </c>
      <c r="E11375" s="46">
        <v>45079</v>
      </c>
      <c r="F11375">
        <v>-609</v>
      </c>
      <c r="I11375" t="str">
        <f>INDEX(LedgerMapping[[#All],[Level 3]],MATCH(Actuals[[#This Row],[Sub Ledger]],LedgerMapping[[#All],[Sub Ledger]],0))</f>
        <v>Depreciation</v>
      </c>
      <c r="J11375" s="22">
        <f>YEAR(Actuals[[#This Row],[Date]])</f>
        <v>2023</v>
      </c>
      <c r="K11375" s="22">
        <f>MONTH(Actuals[[#This Row],[Date]])</f>
        <v>6</v>
      </c>
      <c r="L11375" s="12"/>
    </row>
    <row r="11376" spans="1:12" x14ac:dyDescent="0.3">
      <c r="A11376">
        <v>4</v>
      </c>
      <c r="B11376">
        <v>19715</v>
      </c>
      <c r="C11376">
        <v>1</v>
      </c>
      <c r="D11376">
        <v>81000</v>
      </c>
      <c r="E11376" s="46">
        <v>45110</v>
      </c>
      <c r="F11376">
        <v>-570</v>
      </c>
      <c r="I11376" t="str">
        <f>INDEX(LedgerMapping[[#All],[Level 3]],MATCH(Actuals[[#This Row],[Sub Ledger]],LedgerMapping[[#All],[Sub Ledger]],0))</f>
        <v>Depreciation</v>
      </c>
      <c r="J11376" s="22">
        <f>YEAR(Actuals[[#This Row],[Date]])</f>
        <v>2023</v>
      </c>
      <c r="K11376" s="22">
        <f>MONTH(Actuals[[#This Row],[Date]])</f>
        <v>7</v>
      </c>
      <c r="L11376" s="12"/>
    </row>
    <row r="11377" spans="1:12" x14ac:dyDescent="0.3">
      <c r="A11377">
        <v>4</v>
      </c>
      <c r="B11377">
        <v>20745</v>
      </c>
      <c r="C11377">
        <v>1</v>
      </c>
      <c r="D11377">
        <v>81000</v>
      </c>
      <c r="E11377" s="46">
        <v>45141</v>
      </c>
      <c r="F11377">
        <v>-651</v>
      </c>
      <c r="I11377" t="str">
        <f>INDEX(LedgerMapping[[#All],[Level 3]],MATCH(Actuals[[#This Row],[Sub Ledger]],LedgerMapping[[#All],[Sub Ledger]],0))</f>
        <v>Depreciation</v>
      </c>
      <c r="J11377" s="22">
        <f>YEAR(Actuals[[#This Row],[Date]])</f>
        <v>2023</v>
      </c>
      <c r="K11377" s="22">
        <f>MONTH(Actuals[[#This Row],[Date]])</f>
        <v>8</v>
      </c>
      <c r="L11377" s="12"/>
    </row>
    <row r="11378" spans="1:12" x14ac:dyDescent="0.3">
      <c r="A11378">
        <v>4</v>
      </c>
      <c r="B11378">
        <v>21747</v>
      </c>
      <c r="C11378">
        <v>1</v>
      </c>
      <c r="D11378">
        <v>81000</v>
      </c>
      <c r="E11378" s="46">
        <v>45169</v>
      </c>
      <c r="F11378">
        <v>-567</v>
      </c>
      <c r="I11378" t="str">
        <f>INDEX(LedgerMapping[[#All],[Level 3]],MATCH(Actuals[[#This Row],[Sub Ledger]],LedgerMapping[[#All],[Sub Ledger]],0))</f>
        <v>Depreciation</v>
      </c>
      <c r="J11378" s="22">
        <f>YEAR(Actuals[[#This Row],[Date]])</f>
        <v>2023</v>
      </c>
      <c r="K11378" s="22">
        <f>MONTH(Actuals[[#This Row],[Date]])</f>
        <v>8</v>
      </c>
      <c r="L11378" s="12"/>
    </row>
    <row r="11379" spans="1:12" x14ac:dyDescent="0.3">
      <c r="A11379">
        <v>4</v>
      </c>
      <c r="B11379">
        <v>22723</v>
      </c>
      <c r="C11379">
        <v>1</v>
      </c>
      <c r="D11379">
        <v>81000</v>
      </c>
      <c r="E11379" s="46">
        <v>45200</v>
      </c>
      <c r="F11379">
        <v>-582</v>
      </c>
      <c r="I11379" t="str">
        <f>INDEX(LedgerMapping[[#All],[Level 3]],MATCH(Actuals[[#This Row],[Sub Ledger]],LedgerMapping[[#All],[Sub Ledger]],0))</f>
        <v>Depreciation</v>
      </c>
      <c r="J11379" s="22">
        <f>YEAR(Actuals[[#This Row],[Date]])</f>
        <v>2023</v>
      </c>
      <c r="K11379" s="22">
        <f>MONTH(Actuals[[#This Row],[Date]])</f>
        <v>10</v>
      </c>
      <c r="L11379" s="12"/>
    </row>
    <row r="11380" spans="1:12" x14ac:dyDescent="0.3">
      <c r="A11380">
        <v>4</v>
      </c>
      <c r="B11380">
        <v>23727</v>
      </c>
      <c r="C11380">
        <v>1</v>
      </c>
      <c r="D11380">
        <v>81000</v>
      </c>
      <c r="E11380" s="46">
        <v>45230</v>
      </c>
      <c r="F11380">
        <v>-634</v>
      </c>
      <c r="I11380" t="str">
        <f>INDEX(LedgerMapping[[#All],[Level 3]],MATCH(Actuals[[#This Row],[Sub Ledger]],LedgerMapping[[#All],[Sub Ledger]],0))</f>
        <v>Depreciation</v>
      </c>
      <c r="J11380" s="22">
        <f>YEAR(Actuals[[#This Row],[Date]])</f>
        <v>2023</v>
      </c>
      <c r="K11380" s="22">
        <f>MONTH(Actuals[[#This Row],[Date]])</f>
        <v>10</v>
      </c>
      <c r="L11380" s="12"/>
    </row>
    <row r="11381" spans="1:12" x14ac:dyDescent="0.3">
      <c r="A11381">
        <v>4</v>
      </c>
      <c r="B11381">
        <v>24757</v>
      </c>
      <c r="C11381">
        <v>1</v>
      </c>
      <c r="D11381">
        <v>81000</v>
      </c>
      <c r="E11381" s="46">
        <v>45261</v>
      </c>
      <c r="F11381">
        <v>-627</v>
      </c>
      <c r="I11381" t="str">
        <f>INDEX(LedgerMapping[[#All],[Level 3]],MATCH(Actuals[[#This Row],[Sub Ledger]],LedgerMapping[[#All],[Sub Ledger]],0))</f>
        <v>Depreciation</v>
      </c>
      <c r="J11381" s="22">
        <f>YEAR(Actuals[[#This Row],[Date]])</f>
        <v>2023</v>
      </c>
      <c r="K11381" s="22">
        <f>MONTH(Actuals[[#This Row],[Date]])</f>
        <v>12</v>
      </c>
      <c r="L11381" s="12"/>
    </row>
    <row r="11382" spans="1:12" x14ac:dyDescent="0.3">
      <c r="A11382">
        <v>4</v>
      </c>
      <c r="B11382">
        <v>25818</v>
      </c>
      <c r="C11382">
        <v>1</v>
      </c>
      <c r="D11382">
        <v>81000</v>
      </c>
      <c r="E11382" s="46">
        <v>45291</v>
      </c>
      <c r="F11382">
        <v>-778</v>
      </c>
      <c r="I11382" t="str">
        <f>INDEX(LedgerMapping[[#All],[Level 3]],MATCH(Actuals[[#This Row],[Sub Ledger]],LedgerMapping[[#All],[Sub Ledger]],0))</f>
        <v>Depreciation</v>
      </c>
      <c r="J11382" s="22">
        <f>YEAR(Actuals[[#This Row],[Date]])</f>
        <v>2023</v>
      </c>
      <c r="K11382" s="22">
        <f>MONTH(Actuals[[#This Row],[Date]])</f>
        <v>12</v>
      </c>
      <c r="L11382" s="12"/>
    </row>
    <row r="11383" spans="1:12" x14ac:dyDescent="0.3">
      <c r="A11383">
        <v>4</v>
      </c>
      <c r="B11383">
        <v>26954</v>
      </c>
      <c r="C11383">
        <v>1</v>
      </c>
      <c r="D11383">
        <v>81000</v>
      </c>
      <c r="E11383" s="46">
        <v>45322</v>
      </c>
      <c r="F11383">
        <v>-1088</v>
      </c>
      <c r="I11383" t="str">
        <f>INDEX(LedgerMapping[[#All],[Level 3]],MATCH(Actuals[[#This Row],[Sub Ledger]],LedgerMapping[[#All],[Sub Ledger]],0))</f>
        <v>Depreciation</v>
      </c>
      <c r="J11383" s="22">
        <f>YEAR(Actuals[[#This Row],[Date]])</f>
        <v>2024</v>
      </c>
      <c r="K11383" s="22">
        <f>MONTH(Actuals[[#This Row],[Date]])</f>
        <v>1</v>
      </c>
      <c r="L11383" s="12"/>
    </row>
    <row r="11384" spans="1:12" x14ac:dyDescent="0.3">
      <c r="A11384">
        <v>4</v>
      </c>
      <c r="B11384">
        <v>28104</v>
      </c>
      <c r="C11384">
        <v>1</v>
      </c>
      <c r="D11384">
        <v>81000</v>
      </c>
      <c r="E11384" s="46">
        <v>45354</v>
      </c>
      <c r="F11384">
        <v>-1346</v>
      </c>
      <c r="I11384" t="str">
        <f>INDEX(LedgerMapping[[#All],[Level 3]],MATCH(Actuals[[#This Row],[Sub Ledger]],LedgerMapping[[#All],[Sub Ledger]],0))</f>
        <v>Depreciation</v>
      </c>
      <c r="J11384" s="22">
        <f>YEAR(Actuals[[#This Row],[Date]])</f>
        <v>2024</v>
      </c>
      <c r="K11384" s="22">
        <f>MONTH(Actuals[[#This Row],[Date]])</f>
        <v>3</v>
      </c>
      <c r="L11384" s="12"/>
    </row>
    <row r="11385" spans="1:12" x14ac:dyDescent="0.3">
      <c r="A11385">
        <v>4</v>
      </c>
      <c r="B11385">
        <v>29257</v>
      </c>
      <c r="C11385">
        <v>1</v>
      </c>
      <c r="D11385">
        <v>81000</v>
      </c>
      <c r="E11385" s="46">
        <v>45384</v>
      </c>
      <c r="F11385">
        <v>-1111</v>
      </c>
      <c r="I11385" t="str">
        <f>INDEX(LedgerMapping[[#All],[Level 3]],MATCH(Actuals[[#This Row],[Sub Ledger]],LedgerMapping[[#All],[Sub Ledger]],0))</f>
        <v>Depreciation</v>
      </c>
      <c r="J11385" s="22">
        <f>YEAR(Actuals[[#This Row],[Date]])</f>
        <v>2024</v>
      </c>
      <c r="K11385" s="22">
        <f>MONTH(Actuals[[#This Row],[Date]])</f>
        <v>4</v>
      </c>
      <c r="L11385" s="12"/>
    </row>
    <row r="11386" spans="1:12" x14ac:dyDescent="0.3">
      <c r="A11386">
        <v>4</v>
      </c>
      <c r="B11386">
        <v>30383</v>
      </c>
      <c r="C11386">
        <v>1</v>
      </c>
      <c r="D11386">
        <v>81000</v>
      </c>
      <c r="E11386" s="46">
        <v>45415</v>
      </c>
      <c r="F11386">
        <v>-1148</v>
      </c>
      <c r="I11386" t="str">
        <f>INDEX(LedgerMapping[[#All],[Level 3]],MATCH(Actuals[[#This Row],[Sub Ledger]],LedgerMapping[[#All],[Sub Ledger]],0))</f>
        <v>Depreciation</v>
      </c>
      <c r="J11386" s="22">
        <f>YEAR(Actuals[[#This Row],[Date]])</f>
        <v>2024</v>
      </c>
      <c r="K11386" s="22">
        <f>MONTH(Actuals[[#This Row],[Date]])</f>
        <v>5</v>
      </c>
      <c r="L11386" s="12"/>
    </row>
    <row r="11387" spans="1:12" x14ac:dyDescent="0.3">
      <c r="A11387">
        <v>4</v>
      </c>
      <c r="B11387">
        <v>31509</v>
      </c>
      <c r="C11387">
        <v>1</v>
      </c>
      <c r="D11387">
        <v>81000</v>
      </c>
      <c r="E11387" s="46">
        <v>45445</v>
      </c>
      <c r="F11387">
        <v>-1210</v>
      </c>
      <c r="I11387" t="str">
        <f>INDEX(LedgerMapping[[#All],[Level 3]],MATCH(Actuals[[#This Row],[Sub Ledger]],LedgerMapping[[#All],[Sub Ledger]],0))</f>
        <v>Depreciation</v>
      </c>
      <c r="J11387" s="22">
        <f>YEAR(Actuals[[#This Row],[Date]])</f>
        <v>2024</v>
      </c>
      <c r="K11387" s="22">
        <f>MONTH(Actuals[[#This Row],[Date]])</f>
        <v>6</v>
      </c>
      <c r="L11387" s="12"/>
    </row>
    <row r="11388" spans="1:12" x14ac:dyDescent="0.3">
      <c r="A11388">
        <v>4</v>
      </c>
      <c r="B11388">
        <v>32633</v>
      </c>
      <c r="C11388">
        <v>1</v>
      </c>
      <c r="D11388">
        <v>81000</v>
      </c>
      <c r="E11388" s="46">
        <v>45476</v>
      </c>
      <c r="F11388">
        <v>-1346</v>
      </c>
      <c r="I11388" t="str">
        <f>INDEX(LedgerMapping[[#All],[Level 3]],MATCH(Actuals[[#This Row],[Sub Ledger]],LedgerMapping[[#All],[Sub Ledger]],0))</f>
        <v>Depreciation</v>
      </c>
      <c r="J11388" s="22">
        <f>YEAR(Actuals[[#This Row],[Date]])</f>
        <v>2024</v>
      </c>
      <c r="K11388" s="22">
        <f>MONTH(Actuals[[#This Row],[Date]])</f>
        <v>7</v>
      </c>
      <c r="L11388" s="12"/>
    </row>
    <row r="11389" spans="1:12" x14ac:dyDescent="0.3">
      <c r="A11389">
        <v>4</v>
      </c>
      <c r="B11389">
        <v>33758</v>
      </c>
      <c r="C11389">
        <v>1</v>
      </c>
      <c r="D11389">
        <v>81000</v>
      </c>
      <c r="E11389" s="46">
        <v>45507</v>
      </c>
      <c r="F11389">
        <v>-1099</v>
      </c>
      <c r="I11389" t="str">
        <f>INDEX(LedgerMapping[[#All],[Level 3]],MATCH(Actuals[[#This Row],[Sub Ledger]],LedgerMapping[[#All],[Sub Ledger]],0))</f>
        <v>Depreciation</v>
      </c>
      <c r="J11389" s="22">
        <f>YEAR(Actuals[[#This Row],[Date]])</f>
        <v>2024</v>
      </c>
      <c r="K11389" s="22">
        <f>MONTH(Actuals[[#This Row],[Date]])</f>
        <v>8</v>
      </c>
      <c r="L11389" s="12"/>
    </row>
    <row r="11390" spans="1:12" x14ac:dyDescent="0.3">
      <c r="A11390">
        <v>4</v>
      </c>
      <c r="B11390">
        <v>34908</v>
      </c>
      <c r="C11390">
        <v>1</v>
      </c>
      <c r="D11390">
        <v>81000</v>
      </c>
      <c r="E11390" s="46">
        <v>45536</v>
      </c>
      <c r="F11390">
        <v>-1240</v>
      </c>
      <c r="I11390" t="str">
        <f>INDEX(LedgerMapping[[#All],[Level 3]],MATCH(Actuals[[#This Row],[Sub Ledger]],LedgerMapping[[#All],[Sub Ledger]],0))</f>
        <v>Depreciation</v>
      </c>
      <c r="J11390" s="22">
        <f>YEAR(Actuals[[#This Row],[Date]])</f>
        <v>2024</v>
      </c>
      <c r="K11390" s="22">
        <f>MONTH(Actuals[[#This Row],[Date]])</f>
        <v>9</v>
      </c>
      <c r="L11390" s="12"/>
    </row>
    <row r="11391" spans="1:12" x14ac:dyDescent="0.3">
      <c r="A11391">
        <v>4</v>
      </c>
      <c r="B11391">
        <v>36059</v>
      </c>
      <c r="C11391">
        <v>1</v>
      </c>
      <c r="D11391">
        <v>81000</v>
      </c>
      <c r="E11391" s="46">
        <v>45567</v>
      </c>
      <c r="F11391">
        <v>-1321</v>
      </c>
      <c r="I11391" t="str">
        <f>INDEX(LedgerMapping[[#All],[Level 3]],MATCH(Actuals[[#This Row],[Sub Ledger]],LedgerMapping[[#All],[Sub Ledger]],0))</f>
        <v>Depreciation</v>
      </c>
      <c r="J11391" s="22">
        <f>YEAR(Actuals[[#This Row],[Date]])</f>
        <v>2024</v>
      </c>
      <c r="K11391" s="22">
        <f>MONTH(Actuals[[#This Row],[Date]])</f>
        <v>10</v>
      </c>
      <c r="L11391" s="12"/>
    </row>
    <row r="11392" spans="1:12" x14ac:dyDescent="0.3">
      <c r="A11392">
        <v>4</v>
      </c>
      <c r="B11392">
        <v>37208</v>
      </c>
      <c r="C11392">
        <v>1</v>
      </c>
      <c r="D11392">
        <v>81000</v>
      </c>
      <c r="E11392" s="46">
        <v>45597</v>
      </c>
      <c r="F11392">
        <v>-1275</v>
      </c>
      <c r="I11392" t="str">
        <f>INDEX(LedgerMapping[[#All],[Level 3]],MATCH(Actuals[[#This Row],[Sub Ledger]],LedgerMapping[[#All],[Sub Ledger]],0))</f>
        <v>Depreciation</v>
      </c>
      <c r="J11392" s="22">
        <f>YEAR(Actuals[[#This Row],[Date]])</f>
        <v>2024</v>
      </c>
      <c r="K11392" s="22">
        <f>MONTH(Actuals[[#This Row],[Date]])</f>
        <v>11</v>
      </c>
      <c r="L11392" s="12"/>
    </row>
    <row r="11393" spans="1:12" x14ac:dyDescent="0.3">
      <c r="A11393">
        <v>4</v>
      </c>
      <c r="B11393">
        <v>38358</v>
      </c>
      <c r="C11393">
        <v>1</v>
      </c>
      <c r="D11393">
        <v>81000</v>
      </c>
      <c r="E11393" s="46">
        <v>45628</v>
      </c>
      <c r="F11393">
        <v>-1259</v>
      </c>
      <c r="I11393" t="str">
        <f>INDEX(LedgerMapping[[#All],[Level 3]],MATCH(Actuals[[#This Row],[Sub Ledger]],LedgerMapping[[#All],[Sub Ledger]],0))</f>
        <v>Depreciation</v>
      </c>
      <c r="J11393" s="22">
        <f>YEAR(Actuals[[#This Row],[Date]])</f>
        <v>2024</v>
      </c>
      <c r="K11393" s="22">
        <f>MONTH(Actuals[[#This Row],[Date]])</f>
        <v>12</v>
      </c>
      <c r="L11393" s="12"/>
    </row>
    <row r="11394" spans="1:12" x14ac:dyDescent="0.3">
      <c r="A11394">
        <v>4</v>
      </c>
      <c r="B11394">
        <v>220</v>
      </c>
      <c r="C11394">
        <v>1</v>
      </c>
      <c r="D11394">
        <v>82000</v>
      </c>
      <c r="E11394" s="46">
        <v>44562</v>
      </c>
      <c r="F11394">
        <v>-62</v>
      </c>
      <c r="I11394" t="str">
        <f>INDEX(LedgerMapping[[#All],[Level 3]],MATCH(Actuals[[#This Row],[Sub Ledger]],LedgerMapping[[#All],[Sub Ledger]],0))</f>
        <v>Depreciation</v>
      </c>
      <c r="J11394" s="22">
        <f>YEAR(Actuals[[#This Row],[Date]])</f>
        <v>2022</v>
      </c>
      <c r="K11394" s="22">
        <f>MONTH(Actuals[[#This Row],[Date]])</f>
        <v>1</v>
      </c>
      <c r="L11394" s="12"/>
    </row>
    <row r="11395" spans="1:12" x14ac:dyDescent="0.3">
      <c r="A11395">
        <v>4</v>
      </c>
      <c r="B11395">
        <v>1346</v>
      </c>
      <c r="C11395">
        <v>1</v>
      </c>
      <c r="D11395">
        <v>82000</v>
      </c>
      <c r="E11395" s="46">
        <v>44593</v>
      </c>
      <c r="F11395">
        <v>-62</v>
      </c>
      <c r="I11395" t="str">
        <f>INDEX(LedgerMapping[[#All],[Level 3]],MATCH(Actuals[[#This Row],[Sub Ledger]],LedgerMapping[[#All],[Sub Ledger]],0))</f>
        <v>Depreciation</v>
      </c>
      <c r="J11395" s="22">
        <f>YEAR(Actuals[[#This Row],[Date]])</f>
        <v>2022</v>
      </c>
      <c r="K11395" s="22">
        <f>MONTH(Actuals[[#This Row],[Date]])</f>
        <v>2</v>
      </c>
      <c r="L11395" s="12"/>
    </row>
    <row r="11396" spans="1:12" x14ac:dyDescent="0.3">
      <c r="A11396">
        <v>4</v>
      </c>
      <c r="B11396">
        <v>2470</v>
      </c>
      <c r="C11396">
        <v>1</v>
      </c>
      <c r="D11396">
        <v>82000</v>
      </c>
      <c r="E11396" s="46">
        <v>44624</v>
      </c>
      <c r="F11396">
        <v>-82</v>
      </c>
      <c r="I11396" t="str">
        <f>INDEX(LedgerMapping[[#All],[Level 3]],MATCH(Actuals[[#This Row],[Sub Ledger]],LedgerMapping[[#All],[Sub Ledger]],0))</f>
        <v>Depreciation</v>
      </c>
      <c r="J11396" s="22">
        <f>YEAR(Actuals[[#This Row],[Date]])</f>
        <v>2022</v>
      </c>
      <c r="K11396" s="22">
        <f>MONTH(Actuals[[#This Row],[Date]])</f>
        <v>3</v>
      </c>
      <c r="L11396" s="12"/>
    </row>
    <row r="11397" spans="1:12" x14ac:dyDescent="0.3">
      <c r="A11397">
        <v>4</v>
      </c>
      <c r="B11397">
        <v>3588</v>
      </c>
      <c r="C11397">
        <v>1</v>
      </c>
      <c r="D11397">
        <v>82000</v>
      </c>
      <c r="E11397" s="46">
        <v>44654</v>
      </c>
      <c r="F11397">
        <v>-70</v>
      </c>
      <c r="I11397" t="str">
        <f>INDEX(LedgerMapping[[#All],[Level 3]],MATCH(Actuals[[#This Row],[Sub Ledger]],LedgerMapping[[#All],[Sub Ledger]],0))</f>
        <v>Depreciation</v>
      </c>
      <c r="J11397" s="22">
        <f>YEAR(Actuals[[#This Row],[Date]])</f>
        <v>2022</v>
      </c>
      <c r="K11397" s="22">
        <f>MONTH(Actuals[[#This Row],[Date]])</f>
        <v>4</v>
      </c>
      <c r="L11397" s="12"/>
    </row>
    <row r="11398" spans="1:12" x14ac:dyDescent="0.3">
      <c r="A11398">
        <v>4</v>
      </c>
      <c r="B11398">
        <v>4708</v>
      </c>
      <c r="C11398">
        <v>1</v>
      </c>
      <c r="D11398">
        <v>82000</v>
      </c>
      <c r="E11398" s="46">
        <v>44685</v>
      </c>
      <c r="F11398">
        <v>-68</v>
      </c>
      <c r="I11398" t="str">
        <f>INDEX(LedgerMapping[[#All],[Level 3]],MATCH(Actuals[[#This Row],[Sub Ledger]],LedgerMapping[[#All],[Sub Ledger]],0))</f>
        <v>Depreciation</v>
      </c>
      <c r="J11398" s="22">
        <f>YEAR(Actuals[[#This Row],[Date]])</f>
        <v>2022</v>
      </c>
      <c r="K11398" s="22">
        <f>MONTH(Actuals[[#This Row],[Date]])</f>
        <v>5</v>
      </c>
      <c r="L11398" s="12"/>
    </row>
    <row r="11399" spans="1:12" x14ac:dyDescent="0.3">
      <c r="A11399">
        <v>4</v>
      </c>
      <c r="B11399">
        <v>5834</v>
      </c>
      <c r="C11399">
        <v>1</v>
      </c>
      <c r="D11399">
        <v>82000</v>
      </c>
      <c r="E11399" s="46">
        <v>44715</v>
      </c>
      <c r="F11399">
        <v>-79</v>
      </c>
      <c r="I11399" t="str">
        <f>INDEX(LedgerMapping[[#All],[Level 3]],MATCH(Actuals[[#This Row],[Sub Ledger]],LedgerMapping[[#All],[Sub Ledger]],0))</f>
        <v>Depreciation</v>
      </c>
      <c r="J11399" s="22">
        <f>YEAR(Actuals[[#This Row],[Date]])</f>
        <v>2022</v>
      </c>
      <c r="K11399" s="22">
        <f>MONTH(Actuals[[#This Row],[Date]])</f>
        <v>6</v>
      </c>
      <c r="L11399" s="12"/>
    </row>
    <row r="11400" spans="1:12" x14ac:dyDescent="0.3">
      <c r="A11400">
        <v>4</v>
      </c>
      <c r="B11400">
        <v>6958</v>
      </c>
      <c r="C11400">
        <v>1</v>
      </c>
      <c r="D11400">
        <v>82000</v>
      </c>
      <c r="E11400" s="46">
        <v>44746</v>
      </c>
      <c r="F11400">
        <v>-63</v>
      </c>
      <c r="I11400" t="str">
        <f>INDEX(LedgerMapping[[#All],[Level 3]],MATCH(Actuals[[#This Row],[Sub Ledger]],LedgerMapping[[#All],[Sub Ledger]],0))</f>
        <v>Depreciation</v>
      </c>
      <c r="J11400" s="22">
        <f>YEAR(Actuals[[#This Row],[Date]])</f>
        <v>2022</v>
      </c>
      <c r="K11400" s="22">
        <f>MONTH(Actuals[[#This Row],[Date]])</f>
        <v>7</v>
      </c>
      <c r="L11400" s="12"/>
    </row>
    <row r="11401" spans="1:12" x14ac:dyDescent="0.3">
      <c r="A11401">
        <v>4</v>
      </c>
      <c r="B11401">
        <v>8079</v>
      </c>
      <c r="C11401">
        <v>1</v>
      </c>
      <c r="D11401">
        <v>82000</v>
      </c>
      <c r="E11401" s="46">
        <v>44777</v>
      </c>
      <c r="F11401">
        <v>-73</v>
      </c>
      <c r="I11401" t="str">
        <f>INDEX(LedgerMapping[[#All],[Level 3]],MATCH(Actuals[[#This Row],[Sub Ledger]],LedgerMapping[[#All],[Sub Ledger]],0))</f>
        <v>Depreciation</v>
      </c>
      <c r="J11401" s="22">
        <f>YEAR(Actuals[[#This Row],[Date]])</f>
        <v>2022</v>
      </c>
      <c r="K11401" s="22">
        <f>MONTH(Actuals[[#This Row],[Date]])</f>
        <v>8</v>
      </c>
      <c r="L11401" s="12"/>
    </row>
    <row r="11402" spans="1:12" x14ac:dyDescent="0.3">
      <c r="A11402">
        <v>4</v>
      </c>
      <c r="B11402">
        <v>9200</v>
      </c>
      <c r="C11402">
        <v>1</v>
      </c>
      <c r="D11402">
        <v>82000</v>
      </c>
      <c r="E11402" s="46">
        <v>44805</v>
      </c>
      <c r="F11402">
        <v>-72</v>
      </c>
      <c r="I11402" t="str">
        <f>INDEX(LedgerMapping[[#All],[Level 3]],MATCH(Actuals[[#This Row],[Sub Ledger]],LedgerMapping[[#All],[Sub Ledger]],0))</f>
        <v>Depreciation</v>
      </c>
      <c r="J11402" s="22">
        <f>YEAR(Actuals[[#This Row],[Date]])</f>
        <v>2022</v>
      </c>
      <c r="K11402" s="22">
        <f>MONTH(Actuals[[#This Row],[Date]])</f>
        <v>9</v>
      </c>
      <c r="L11402" s="12"/>
    </row>
    <row r="11403" spans="1:12" x14ac:dyDescent="0.3">
      <c r="A11403">
        <v>4</v>
      </c>
      <c r="B11403">
        <v>10317</v>
      </c>
      <c r="C11403">
        <v>1</v>
      </c>
      <c r="D11403">
        <v>82000</v>
      </c>
      <c r="E11403" s="46">
        <v>44836</v>
      </c>
      <c r="F11403">
        <v>-62</v>
      </c>
      <c r="I11403" t="str">
        <f>INDEX(LedgerMapping[[#All],[Level 3]],MATCH(Actuals[[#This Row],[Sub Ledger]],LedgerMapping[[#All],[Sub Ledger]],0))</f>
        <v>Depreciation</v>
      </c>
      <c r="J11403" s="22">
        <f>YEAR(Actuals[[#This Row],[Date]])</f>
        <v>2022</v>
      </c>
      <c r="K11403" s="22">
        <f>MONTH(Actuals[[#This Row],[Date]])</f>
        <v>10</v>
      </c>
      <c r="L11403" s="12"/>
    </row>
    <row r="11404" spans="1:12" x14ac:dyDescent="0.3">
      <c r="A11404">
        <v>4</v>
      </c>
      <c r="B11404">
        <v>11435</v>
      </c>
      <c r="C11404">
        <v>1</v>
      </c>
      <c r="D11404">
        <v>82000</v>
      </c>
      <c r="E11404" s="46">
        <v>44866</v>
      </c>
      <c r="F11404">
        <v>-74</v>
      </c>
      <c r="I11404" t="str">
        <f>INDEX(LedgerMapping[[#All],[Level 3]],MATCH(Actuals[[#This Row],[Sub Ledger]],LedgerMapping[[#All],[Sub Ledger]],0))</f>
        <v>Depreciation</v>
      </c>
      <c r="J11404" s="22">
        <f>YEAR(Actuals[[#This Row],[Date]])</f>
        <v>2022</v>
      </c>
      <c r="K11404" s="22">
        <f>MONTH(Actuals[[#This Row],[Date]])</f>
        <v>11</v>
      </c>
      <c r="L11404" s="12"/>
    </row>
    <row r="11405" spans="1:12" x14ac:dyDescent="0.3">
      <c r="A11405">
        <v>4</v>
      </c>
      <c r="B11405">
        <v>12562</v>
      </c>
      <c r="C11405">
        <v>1</v>
      </c>
      <c r="D11405">
        <v>82000</v>
      </c>
      <c r="E11405" s="46">
        <v>44897</v>
      </c>
      <c r="F11405">
        <v>-66</v>
      </c>
      <c r="I11405" t="str">
        <f>INDEX(LedgerMapping[[#All],[Level 3]],MATCH(Actuals[[#This Row],[Sub Ledger]],LedgerMapping[[#All],[Sub Ledger]],0))</f>
        <v>Depreciation</v>
      </c>
      <c r="J11405" s="22">
        <f>YEAR(Actuals[[#This Row],[Date]])</f>
        <v>2022</v>
      </c>
      <c r="K11405" s="22">
        <f>MONTH(Actuals[[#This Row],[Date]])</f>
        <v>12</v>
      </c>
      <c r="L11405" s="12"/>
    </row>
    <row r="11406" spans="1:12" x14ac:dyDescent="0.3">
      <c r="A11406">
        <v>4</v>
      </c>
      <c r="B11406">
        <v>13629</v>
      </c>
      <c r="C11406">
        <v>1</v>
      </c>
      <c r="D11406">
        <v>82000</v>
      </c>
      <c r="E11406" s="46">
        <v>44927</v>
      </c>
      <c r="F11406">
        <v>-47</v>
      </c>
      <c r="I11406" t="str">
        <f>INDEX(LedgerMapping[[#All],[Level 3]],MATCH(Actuals[[#This Row],[Sub Ledger]],LedgerMapping[[#All],[Sub Ledger]],0))</f>
        <v>Depreciation</v>
      </c>
      <c r="J11406" s="22">
        <f>YEAR(Actuals[[#This Row],[Date]])</f>
        <v>2023</v>
      </c>
      <c r="K11406" s="22">
        <f>MONTH(Actuals[[#This Row],[Date]])</f>
        <v>1</v>
      </c>
      <c r="L11406" s="12"/>
    </row>
    <row r="11407" spans="1:12" x14ac:dyDescent="0.3">
      <c r="A11407">
        <v>4</v>
      </c>
      <c r="B11407">
        <v>14641</v>
      </c>
      <c r="C11407">
        <v>1</v>
      </c>
      <c r="D11407">
        <v>82000</v>
      </c>
      <c r="E11407" s="46">
        <v>44958</v>
      </c>
      <c r="F11407">
        <v>-60</v>
      </c>
      <c r="I11407" t="str">
        <f>INDEX(LedgerMapping[[#All],[Level 3]],MATCH(Actuals[[#This Row],[Sub Ledger]],LedgerMapping[[#All],[Sub Ledger]],0))</f>
        <v>Depreciation</v>
      </c>
      <c r="J11407" s="22">
        <f>YEAR(Actuals[[#This Row],[Date]])</f>
        <v>2023</v>
      </c>
      <c r="K11407" s="22">
        <f>MONTH(Actuals[[#This Row],[Date]])</f>
        <v>2</v>
      </c>
      <c r="L11407" s="12"/>
    </row>
    <row r="11408" spans="1:12" x14ac:dyDescent="0.3">
      <c r="A11408">
        <v>4</v>
      </c>
      <c r="B11408">
        <v>15620</v>
      </c>
      <c r="C11408">
        <v>1</v>
      </c>
      <c r="D11408">
        <v>82000</v>
      </c>
      <c r="E11408" s="46">
        <v>44988</v>
      </c>
      <c r="F11408">
        <v>-52</v>
      </c>
      <c r="I11408" t="str">
        <f>INDEX(LedgerMapping[[#All],[Level 3]],MATCH(Actuals[[#This Row],[Sub Ledger]],LedgerMapping[[#All],[Sub Ledger]],0))</f>
        <v>Depreciation</v>
      </c>
      <c r="J11408" s="22">
        <f>YEAR(Actuals[[#This Row],[Date]])</f>
        <v>2023</v>
      </c>
      <c r="K11408" s="22">
        <f>MONTH(Actuals[[#This Row],[Date]])</f>
        <v>3</v>
      </c>
      <c r="L11408" s="12"/>
    </row>
    <row r="11409" spans="1:12" x14ac:dyDescent="0.3">
      <c r="A11409">
        <v>4</v>
      </c>
      <c r="B11409">
        <v>16652</v>
      </c>
      <c r="C11409">
        <v>1</v>
      </c>
      <c r="D11409">
        <v>82000</v>
      </c>
      <c r="E11409" s="46">
        <v>45018</v>
      </c>
      <c r="F11409">
        <v>-70</v>
      </c>
      <c r="I11409" t="str">
        <f>INDEX(LedgerMapping[[#All],[Level 3]],MATCH(Actuals[[#This Row],[Sub Ledger]],LedgerMapping[[#All],[Sub Ledger]],0))</f>
        <v>Depreciation</v>
      </c>
      <c r="J11409" s="22">
        <f>YEAR(Actuals[[#This Row],[Date]])</f>
        <v>2023</v>
      </c>
      <c r="K11409" s="22">
        <f>MONTH(Actuals[[#This Row],[Date]])</f>
        <v>4</v>
      </c>
      <c r="L11409" s="12"/>
    </row>
    <row r="11410" spans="1:12" x14ac:dyDescent="0.3">
      <c r="A11410">
        <v>4</v>
      </c>
      <c r="B11410">
        <v>17684</v>
      </c>
      <c r="C11410">
        <v>1</v>
      </c>
      <c r="D11410">
        <v>82000</v>
      </c>
      <c r="E11410" s="46">
        <v>45049</v>
      </c>
      <c r="F11410">
        <v>-50</v>
      </c>
      <c r="I11410" t="str">
        <f>INDEX(LedgerMapping[[#All],[Level 3]],MATCH(Actuals[[#This Row],[Sub Ledger]],LedgerMapping[[#All],[Sub Ledger]],0))</f>
        <v>Depreciation</v>
      </c>
      <c r="J11410" s="22">
        <f>YEAR(Actuals[[#This Row],[Date]])</f>
        <v>2023</v>
      </c>
      <c r="K11410" s="22">
        <f>MONTH(Actuals[[#This Row],[Date]])</f>
        <v>5</v>
      </c>
      <c r="L11410" s="12"/>
    </row>
    <row r="11411" spans="1:12" x14ac:dyDescent="0.3">
      <c r="A11411">
        <v>4</v>
      </c>
      <c r="B11411">
        <v>18688</v>
      </c>
      <c r="C11411">
        <v>1</v>
      </c>
      <c r="D11411">
        <v>82000</v>
      </c>
      <c r="E11411" s="46">
        <v>45079</v>
      </c>
      <c r="F11411">
        <v>-63</v>
      </c>
      <c r="I11411" t="str">
        <f>INDEX(LedgerMapping[[#All],[Level 3]],MATCH(Actuals[[#This Row],[Sub Ledger]],LedgerMapping[[#All],[Sub Ledger]],0))</f>
        <v>Depreciation</v>
      </c>
      <c r="J11411" s="22">
        <f>YEAR(Actuals[[#This Row],[Date]])</f>
        <v>2023</v>
      </c>
      <c r="K11411" s="22">
        <f>MONTH(Actuals[[#This Row],[Date]])</f>
        <v>6</v>
      </c>
      <c r="L11411" s="12"/>
    </row>
    <row r="11412" spans="1:12" x14ac:dyDescent="0.3">
      <c r="A11412">
        <v>4</v>
      </c>
      <c r="B11412">
        <v>19716</v>
      </c>
      <c r="C11412">
        <v>1</v>
      </c>
      <c r="D11412">
        <v>82000</v>
      </c>
      <c r="E11412" s="46">
        <v>45110</v>
      </c>
      <c r="F11412">
        <v>-55</v>
      </c>
      <c r="I11412" t="str">
        <f>INDEX(LedgerMapping[[#All],[Level 3]],MATCH(Actuals[[#This Row],[Sub Ledger]],LedgerMapping[[#All],[Sub Ledger]],0))</f>
        <v>Depreciation</v>
      </c>
      <c r="J11412" s="22">
        <f>YEAR(Actuals[[#This Row],[Date]])</f>
        <v>2023</v>
      </c>
      <c r="K11412" s="22">
        <f>MONTH(Actuals[[#This Row],[Date]])</f>
        <v>7</v>
      </c>
      <c r="L11412" s="12"/>
    </row>
    <row r="11413" spans="1:12" x14ac:dyDescent="0.3">
      <c r="A11413">
        <v>4</v>
      </c>
      <c r="B11413">
        <v>20746</v>
      </c>
      <c r="C11413">
        <v>1</v>
      </c>
      <c r="D11413">
        <v>82000</v>
      </c>
      <c r="E11413" s="46">
        <v>45141</v>
      </c>
      <c r="F11413">
        <v>-69</v>
      </c>
      <c r="I11413" t="str">
        <f>INDEX(LedgerMapping[[#All],[Level 3]],MATCH(Actuals[[#This Row],[Sub Ledger]],LedgerMapping[[#All],[Sub Ledger]],0))</f>
        <v>Depreciation</v>
      </c>
      <c r="J11413" s="22">
        <f>YEAR(Actuals[[#This Row],[Date]])</f>
        <v>2023</v>
      </c>
      <c r="K11413" s="22">
        <f>MONTH(Actuals[[#This Row],[Date]])</f>
        <v>8</v>
      </c>
      <c r="L11413" s="12"/>
    </row>
    <row r="11414" spans="1:12" x14ac:dyDescent="0.3">
      <c r="A11414">
        <v>4</v>
      </c>
      <c r="B11414">
        <v>21748</v>
      </c>
      <c r="C11414">
        <v>1</v>
      </c>
      <c r="D11414">
        <v>82000</v>
      </c>
      <c r="E11414" s="46">
        <v>45169</v>
      </c>
      <c r="F11414">
        <v>-56</v>
      </c>
      <c r="I11414" t="str">
        <f>INDEX(LedgerMapping[[#All],[Level 3]],MATCH(Actuals[[#This Row],[Sub Ledger]],LedgerMapping[[#All],[Sub Ledger]],0))</f>
        <v>Depreciation</v>
      </c>
      <c r="J11414" s="22">
        <f>YEAR(Actuals[[#This Row],[Date]])</f>
        <v>2023</v>
      </c>
      <c r="K11414" s="22">
        <f>MONTH(Actuals[[#This Row],[Date]])</f>
        <v>8</v>
      </c>
      <c r="L11414" s="12"/>
    </row>
    <row r="11415" spans="1:12" x14ac:dyDescent="0.3">
      <c r="A11415">
        <v>4</v>
      </c>
      <c r="B11415">
        <v>22724</v>
      </c>
      <c r="C11415">
        <v>1</v>
      </c>
      <c r="D11415">
        <v>82000</v>
      </c>
      <c r="E11415" s="46">
        <v>45200</v>
      </c>
      <c r="F11415">
        <v>-60</v>
      </c>
      <c r="I11415" t="str">
        <f>INDEX(LedgerMapping[[#All],[Level 3]],MATCH(Actuals[[#This Row],[Sub Ledger]],LedgerMapping[[#All],[Sub Ledger]],0))</f>
        <v>Depreciation</v>
      </c>
      <c r="J11415" s="22">
        <f>YEAR(Actuals[[#This Row],[Date]])</f>
        <v>2023</v>
      </c>
      <c r="K11415" s="22">
        <f>MONTH(Actuals[[#This Row],[Date]])</f>
        <v>10</v>
      </c>
      <c r="L11415" s="12"/>
    </row>
    <row r="11416" spans="1:12" x14ac:dyDescent="0.3">
      <c r="A11416">
        <v>4</v>
      </c>
      <c r="B11416">
        <v>23728</v>
      </c>
      <c r="C11416">
        <v>1</v>
      </c>
      <c r="D11416">
        <v>82000</v>
      </c>
      <c r="E11416" s="46">
        <v>45230</v>
      </c>
      <c r="F11416">
        <v>-64</v>
      </c>
      <c r="I11416" t="str">
        <f>INDEX(LedgerMapping[[#All],[Level 3]],MATCH(Actuals[[#This Row],[Sub Ledger]],LedgerMapping[[#All],[Sub Ledger]],0))</f>
        <v>Depreciation</v>
      </c>
      <c r="J11416" s="22">
        <f>YEAR(Actuals[[#This Row],[Date]])</f>
        <v>2023</v>
      </c>
      <c r="K11416" s="22">
        <f>MONTH(Actuals[[#This Row],[Date]])</f>
        <v>10</v>
      </c>
      <c r="L11416" s="12"/>
    </row>
    <row r="11417" spans="1:12" x14ac:dyDescent="0.3">
      <c r="A11417">
        <v>4</v>
      </c>
      <c r="B11417">
        <v>24758</v>
      </c>
      <c r="C11417">
        <v>1</v>
      </c>
      <c r="D11417">
        <v>82000</v>
      </c>
      <c r="E11417" s="46">
        <v>45261</v>
      </c>
      <c r="F11417">
        <v>-63</v>
      </c>
      <c r="I11417" t="str">
        <f>INDEX(LedgerMapping[[#All],[Level 3]],MATCH(Actuals[[#This Row],[Sub Ledger]],LedgerMapping[[#All],[Sub Ledger]],0))</f>
        <v>Depreciation</v>
      </c>
      <c r="J11417" s="22">
        <f>YEAR(Actuals[[#This Row],[Date]])</f>
        <v>2023</v>
      </c>
      <c r="K11417" s="22">
        <f>MONTH(Actuals[[#This Row],[Date]])</f>
        <v>12</v>
      </c>
      <c r="L11417" s="12"/>
    </row>
    <row r="11418" spans="1:12" x14ac:dyDescent="0.3">
      <c r="A11418">
        <v>4</v>
      </c>
      <c r="B11418">
        <v>25819</v>
      </c>
      <c r="C11418">
        <v>1</v>
      </c>
      <c r="D11418">
        <v>82000</v>
      </c>
      <c r="E11418" s="46">
        <v>45291</v>
      </c>
      <c r="F11418">
        <v>-77</v>
      </c>
      <c r="I11418" t="str">
        <f>INDEX(LedgerMapping[[#All],[Level 3]],MATCH(Actuals[[#This Row],[Sub Ledger]],LedgerMapping[[#All],[Sub Ledger]],0))</f>
        <v>Depreciation</v>
      </c>
      <c r="J11418" s="22">
        <f>YEAR(Actuals[[#This Row],[Date]])</f>
        <v>2023</v>
      </c>
      <c r="K11418" s="22">
        <f>MONTH(Actuals[[#This Row],[Date]])</f>
        <v>12</v>
      </c>
      <c r="L11418" s="12"/>
    </row>
    <row r="11419" spans="1:12" x14ac:dyDescent="0.3">
      <c r="A11419">
        <v>4</v>
      </c>
      <c r="B11419">
        <v>26955</v>
      </c>
      <c r="C11419">
        <v>1</v>
      </c>
      <c r="D11419">
        <v>82000</v>
      </c>
      <c r="E11419" s="46">
        <v>45322</v>
      </c>
      <c r="F11419">
        <v>-106</v>
      </c>
      <c r="I11419" t="str">
        <f>INDEX(LedgerMapping[[#All],[Level 3]],MATCH(Actuals[[#This Row],[Sub Ledger]],LedgerMapping[[#All],[Sub Ledger]],0))</f>
        <v>Depreciation</v>
      </c>
      <c r="J11419" s="22">
        <f>YEAR(Actuals[[#This Row],[Date]])</f>
        <v>2024</v>
      </c>
      <c r="K11419" s="22">
        <f>MONTH(Actuals[[#This Row],[Date]])</f>
        <v>1</v>
      </c>
      <c r="L11419" s="12"/>
    </row>
    <row r="11420" spans="1:12" x14ac:dyDescent="0.3">
      <c r="A11420">
        <v>4</v>
      </c>
      <c r="B11420">
        <v>28105</v>
      </c>
      <c r="C11420">
        <v>1</v>
      </c>
      <c r="D11420">
        <v>82000</v>
      </c>
      <c r="E11420" s="46">
        <v>45354</v>
      </c>
      <c r="F11420">
        <v>-141</v>
      </c>
      <c r="I11420" t="str">
        <f>INDEX(LedgerMapping[[#All],[Level 3]],MATCH(Actuals[[#This Row],[Sub Ledger]],LedgerMapping[[#All],[Sub Ledger]],0))</f>
        <v>Depreciation</v>
      </c>
      <c r="J11420" s="22">
        <f>YEAR(Actuals[[#This Row],[Date]])</f>
        <v>2024</v>
      </c>
      <c r="K11420" s="22">
        <f>MONTH(Actuals[[#This Row],[Date]])</f>
        <v>3</v>
      </c>
      <c r="L11420" s="12"/>
    </row>
    <row r="11421" spans="1:12" x14ac:dyDescent="0.3">
      <c r="A11421">
        <v>4</v>
      </c>
      <c r="B11421">
        <v>29258</v>
      </c>
      <c r="C11421">
        <v>1</v>
      </c>
      <c r="D11421">
        <v>82000</v>
      </c>
      <c r="E11421" s="46">
        <v>45384</v>
      </c>
      <c r="F11421">
        <v>-110</v>
      </c>
      <c r="I11421" t="str">
        <f>INDEX(LedgerMapping[[#All],[Level 3]],MATCH(Actuals[[#This Row],[Sub Ledger]],LedgerMapping[[#All],[Sub Ledger]],0))</f>
        <v>Depreciation</v>
      </c>
      <c r="J11421" s="22">
        <f>YEAR(Actuals[[#This Row],[Date]])</f>
        <v>2024</v>
      </c>
      <c r="K11421" s="22">
        <f>MONTH(Actuals[[#This Row],[Date]])</f>
        <v>4</v>
      </c>
      <c r="L11421" s="12"/>
    </row>
    <row r="11422" spans="1:12" x14ac:dyDescent="0.3">
      <c r="A11422">
        <v>4</v>
      </c>
      <c r="B11422">
        <v>30384</v>
      </c>
      <c r="C11422">
        <v>1</v>
      </c>
      <c r="D11422">
        <v>82000</v>
      </c>
      <c r="E11422" s="46">
        <v>45415</v>
      </c>
      <c r="F11422">
        <v>-112</v>
      </c>
      <c r="I11422" t="str">
        <f>INDEX(LedgerMapping[[#All],[Level 3]],MATCH(Actuals[[#This Row],[Sub Ledger]],LedgerMapping[[#All],[Sub Ledger]],0))</f>
        <v>Depreciation</v>
      </c>
      <c r="J11422" s="22">
        <f>YEAR(Actuals[[#This Row],[Date]])</f>
        <v>2024</v>
      </c>
      <c r="K11422" s="22">
        <f>MONTH(Actuals[[#This Row],[Date]])</f>
        <v>5</v>
      </c>
      <c r="L11422" s="12"/>
    </row>
    <row r="11423" spans="1:12" x14ac:dyDescent="0.3">
      <c r="A11423">
        <v>4</v>
      </c>
      <c r="B11423">
        <v>31510</v>
      </c>
      <c r="C11423">
        <v>1</v>
      </c>
      <c r="D11423">
        <v>82000</v>
      </c>
      <c r="E11423" s="46">
        <v>45445</v>
      </c>
      <c r="F11423">
        <v>-121</v>
      </c>
      <c r="I11423" t="str">
        <f>INDEX(LedgerMapping[[#All],[Level 3]],MATCH(Actuals[[#This Row],[Sub Ledger]],LedgerMapping[[#All],[Sub Ledger]],0))</f>
        <v>Depreciation</v>
      </c>
      <c r="J11423" s="22">
        <f>YEAR(Actuals[[#This Row],[Date]])</f>
        <v>2024</v>
      </c>
      <c r="K11423" s="22">
        <f>MONTH(Actuals[[#This Row],[Date]])</f>
        <v>6</v>
      </c>
      <c r="L11423" s="12"/>
    </row>
    <row r="11424" spans="1:12" x14ac:dyDescent="0.3">
      <c r="A11424">
        <v>4</v>
      </c>
      <c r="B11424">
        <v>32634</v>
      </c>
      <c r="C11424">
        <v>1</v>
      </c>
      <c r="D11424">
        <v>82000</v>
      </c>
      <c r="E11424" s="46">
        <v>45476</v>
      </c>
      <c r="F11424">
        <v>-141</v>
      </c>
      <c r="I11424" t="str">
        <f>INDEX(LedgerMapping[[#All],[Level 3]],MATCH(Actuals[[#This Row],[Sub Ledger]],LedgerMapping[[#All],[Sub Ledger]],0))</f>
        <v>Depreciation</v>
      </c>
      <c r="J11424" s="22">
        <f>YEAR(Actuals[[#This Row],[Date]])</f>
        <v>2024</v>
      </c>
      <c r="K11424" s="22">
        <f>MONTH(Actuals[[#This Row],[Date]])</f>
        <v>7</v>
      </c>
      <c r="L11424" s="12"/>
    </row>
    <row r="11425" spans="1:12" x14ac:dyDescent="0.3">
      <c r="A11425">
        <v>4</v>
      </c>
      <c r="B11425">
        <v>33759</v>
      </c>
      <c r="C11425">
        <v>1</v>
      </c>
      <c r="D11425">
        <v>82000</v>
      </c>
      <c r="E11425" s="46">
        <v>45507</v>
      </c>
      <c r="F11425">
        <v>-108</v>
      </c>
      <c r="I11425" t="str">
        <f>INDEX(LedgerMapping[[#All],[Level 3]],MATCH(Actuals[[#This Row],[Sub Ledger]],LedgerMapping[[#All],[Sub Ledger]],0))</f>
        <v>Depreciation</v>
      </c>
      <c r="J11425" s="22">
        <f>YEAR(Actuals[[#This Row],[Date]])</f>
        <v>2024</v>
      </c>
      <c r="K11425" s="22">
        <f>MONTH(Actuals[[#This Row],[Date]])</f>
        <v>8</v>
      </c>
      <c r="L11425" s="12"/>
    </row>
    <row r="11426" spans="1:12" x14ac:dyDescent="0.3">
      <c r="A11426">
        <v>4</v>
      </c>
      <c r="B11426">
        <v>34909</v>
      </c>
      <c r="C11426">
        <v>1</v>
      </c>
      <c r="D11426">
        <v>82000</v>
      </c>
      <c r="E11426" s="46">
        <v>45536</v>
      </c>
      <c r="F11426">
        <v>-129</v>
      </c>
      <c r="I11426" t="str">
        <f>INDEX(LedgerMapping[[#All],[Level 3]],MATCH(Actuals[[#This Row],[Sub Ledger]],LedgerMapping[[#All],[Sub Ledger]],0))</f>
        <v>Depreciation</v>
      </c>
      <c r="J11426" s="22">
        <f>YEAR(Actuals[[#This Row],[Date]])</f>
        <v>2024</v>
      </c>
      <c r="K11426" s="22">
        <f>MONTH(Actuals[[#This Row],[Date]])</f>
        <v>9</v>
      </c>
      <c r="L11426" s="12"/>
    </row>
    <row r="11427" spans="1:12" x14ac:dyDescent="0.3">
      <c r="A11427">
        <v>4</v>
      </c>
      <c r="B11427">
        <v>36060</v>
      </c>
      <c r="C11427">
        <v>1</v>
      </c>
      <c r="D11427">
        <v>82000</v>
      </c>
      <c r="E11427" s="46">
        <v>45567</v>
      </c>
      <c r="F11427">
        <v>-137</v>
      </c>
      <c r="I11427" t="str">
        <f>INDEX(LedgerMapping[[#All],[Level 3]],MATCH(Actuals[[#This Row],[Sub Ledger]],LedgerMapping[[#All],[Sub Ledger]],0))</f>
        <v>Depreciation</v>
      </c>
      <c r="J11427" s="22">
        <f>YEAR(Actuals[[#This Row],[Date]])</f>
        <v>2024</v>
      </c>
      <c r="K11427" s="22">
        <f>MONTH(Actuals[[#This Row],[Date]])</f>
        <v>10</v>
      </c>
      <c r="L11427" s="12"/>
    </row>
    <row r="11428" spans="1:12" x14ac:dyDescent="0.3">
      <c r="A11428">
        <v>4</v>
      </c>
      <c r="B11428">
        <v>37209</v>
      </c>
      <c r="C11428">
        <v>1</v>
      </c>
      <c r="D11428">
        <v>82000</v>
      </c>
      <c r="E11428" s="46">
        <v>45597</v>
      </c>
      <c r="F11428">
        <v>-135</v>
      </c>
      <c r="I11428" t="str">
        <f>INDEX(LedgerMapping[[#All],[Level 3]],MATCH(Actuals[[#This Row],[Sub Ledger]],LedgerMapping[[#All],[Sub Ledger]],0))</f>
        <v>Depreciation</v>
      </c>
      <c r="J11428" s="22">
        <f>YEAR(Actuals[[#This Row],[Date]])</f>
        <v>2024</v>
      </c>
      <c r="K11428" s="22">
        <f>MONTH(Actuals[[#This Row],[Date]])</f>
        <v>11</v>
      </c>
      <c r="L11428" s="12"/>
    </row>
    <row r="11429" spans="1:12" x14ac:dyDescent="0.3">
      <c r="A11429">
        <v>4</v>
      </c>
      <c r="B11429">
        <v>38359</v>
      </c>
      <c r="C11429">
        <v>1</v>
      </c>
      <c r="D11429">
        <v>82000</v>
      </c>
      <c r="E11429" s="46">
        <v>45628</v>
      </c>
      <c r="F11429">
        <v>-129</v>
      </c>
      <c r="I11429" t="str">
        <f>INDEX(LedgerMapping[[#All],[Level 3]],MATCH(Actuals[[#This Row],[Sub Ledger]],LedgerMapping[[#All],[Sub Ledger]],0))</f>
        <v>Depreciation</v>
      </c>
      <c r="J11429" s="22">
        <f>YEAR(Actuals[[#This Row],[Date]])</f>
        <v>2024</v>
      </c>
      <c r="K11429" s="22">
        <f>MONTH(Actuals[[#This Row],[Date]])</f>
        <v>12</v>
      </c>
      <c r="L11429" s="12"/>
    </row>
    <row r="11430" spans="1:12" x14ac:dyDescent="0.3">
      <c r="A11430">
        <v>4</v>
      </c>
      <c r="B11430">
        <v>223</v>
      </c>
      <c r="C11430">
        <v>1</v>
      </c>
      <c r="D11430">
        <v>83000</v>
      </c>
      <c r="E11430" s="46">
        <v>44562</v>
      </c>
      <c r="F11430">
        <v>-217</v>
      </c>
      <c r="I11430" t="str">
        <f>INDEX(LedgerMapping[[#All],[Level 3]],MATCH(Actuals[[#This Row],[Sub Ledger]],LedgerMapping[[#All],[Sub Ledger]],0))</f>
        <v>Depreciation</v>
      </c>
      <c r="J11430" s="22">
        <f>YEAR(Actuals[[#This Row],[Date]])</f>
        <v>2022</v>
      </c>
      <c r="K11430" s="22">
        <f>MONTH(Actuals[[#This Row],[Date]])</f>
        <v>1</v>
      </c>
      <c r="L11430" s="12"/>
    </row>
    <row r="11431" spans="1:12" x14ac:dyDescent="0.3">
      <c r="A11431">
        <v>4</v>
      </c>
      <c r="B11431">
        <v>1349</v>
      </c>
      <c r="C11431">
        <v>1</v>
      </c>
      <c r="D11431">
        <v>83000</v>
      </c>
      <c r="E11431" s="46">
        <v>44593</v>
      </c>
      <c r="F11431">
        <v>-217</v>
      </c>
      <c r="I11431" t="str">
        <f>INDEX(LedgerMapping[[#All],[Level 3]],MATCH(Actuals[[#This Row],[Sub Ledger]],LedgerMapping[[#All],[Sub Ledger]],0))</f>
        <v>Depreciation</v>
      </c>
      <c r="J11431" s="22">
        <f>YEAR(Actuals[[#This Row],[Date]])</f>
        <v>2022</v>
      </c>
      <c r="K11431" s="22">
        <f>MONTH(Actuals[[#This Row],[Date]])</f>
        <v>2</v>
      </c>
      <c r="L11431" s="12"/>
    </row>
    <row r="11432" spans="1:12" x14ac:dyDescent="0.3">
      <c r="A11432">
        <v>4</v>
      </c>
      <c r="B11432">
        <v>2473</v>
      </c>
      <c r="C11432">
        <v>1</v>
      </c>
      <c r="D11432">
        <v>83000</v>
      </c>
      <c r="E11432" s="46">
        <v>44624</v>
      </c>
      <c r="F11432">
        <v>-285</v>
      </c>
      <c r="I11432" t="str">
        <f>INDEX(LedgerMapping[[#All],[Level 3]],MATCH(Actuals[[#This Row],[Sub Ledger]],LedgerMapping[[#All],[Sub Ledger]],0))</f>
        <v>Depreciation</v>
      </c>
      <c r="J11432" s="22">
        <f>YEAR(Actuals[[#This Row],[Date]])</f>
        <v>2022</v>
      </c>
      <c r="K11432" s="22">
        <f>MONTH(Actuals[[#This Row],[Date]])</f>
        <v>3</v>
      </c>
      <c r="L11432" s="12"/>
    </row>
    <row r="11433" spans="1:12" x14ac:dyDescent="0.3">
      <c r="A11433">
        <v>4</v>
      </c>
      <c r="B11433">
        <v>3591</v>
      </c>
      <c r="C11433">
        <v>1</v>
      </c>
      <c r="D11433">
        <v>83000</v>
      </c>
      <c r="E11433" s="46">
        <v>44654</v>
      </c>
      <c r="F11433">
        <v>-245</v>
      </c>
      <c r="I11433" t="str">
        <f>INDEX(LedgerMapping[[#All],[Level 3]],MATCH(Actuals[[#This Row],[Sub Ledger]],LedgerMapping[[#All],[Sub Ledger]],0))</f>
        <v>Depreciation</v>
      </c>
      <c r="J11433" s="22">
        <f>YEAR(Actuals[[#This Row],[Date]])</f>
        <v>2022</v>
      </c>
      <c r="K11433" s="22">
        <f>MONTH(Actuals[[#This Row],[Date]])</f>
        <v>4</v>
      </c>
      <c r="L11433" s="12"/>
    </row>
    <row r="11434" spans="1:12" x14ac:dyDescent="0.3">
      <c r="A11434">
        <v>4</v>
      </c>
      <c r="B11434">
        <v>4711</v>
      </c>
      <c r="C11434">
        <v>1</v>
      </c>
      <c r="D11434">
        <v>83000</v>
      </c>
      <c r="E11434" s="46">
        <v>44685</v>
      </c>
      <c r="F11434">
        <v>-240</v>
      </c>
      <c r="I11434" t="str">
        <f>INDEX(LedgerMapping[[#All],[Level 3]],MATCH(Actuals[[#This Row],[Sub Ledger]],LedgerMapping[[#All],[Sub Ledger]],0))</f>
        <v>Depreciation</v>
      </c>
      <c r="J11434" s="22">
        <f>YEAR(Actuals[[#This Row],[Date]])</f>
        <v>2022</v>
      </c>
      <c r="K11434" s="22">
        <f>MONTH(Actuals[[#This Row],[Date]])</f>
        <v>5</v>
      </c>
      <c r="L11434" s="12"/>
    </row>
    <row r="11435" spans="1:12" x14ac:dyDescent="0.3">
      <c r="A11435">
        <v>4</v>
      </c>
      <c r="B11435">
        <v>5837</v>
      </c>
      <c r="C11435">
        <v>1</v>
      </c>
      <c r="D11435">
        <v>83000</v>
      </c>
      <c r="E11435" s="46">
        <v>44715</v>
      </c>
      <c r="F11435">
        <v>-278</v>
      </c>
      <c r="I11435" t="str">
        <f>INDEX(LedgerMapping[[#All],[Level 3]],MATCH(Actuals[[#This Row],[Sub Ledger]],LedgerMapping[[#All],[Sub Ledger]],0))</f>
        <v>Depreciation</v>
      </c>
      <c r="J11435" s="22">
        <f>YEAR(Actuals[[#This Row],[Date]])</f>
        <v>2022</v>
      </c>
      <c r="K11435" s="22">
        <f>MONTH(Actuals[[#This Row],[Date]])</f>
        <v>6</v>
      </c>
      <c r="L11435" s="12"/>
    </row>
    <row r="11436" spans="1:12" x14ac:dyDescent="0.3">
      <c r="A11436">
        <v>4</v>
      </c>
      <c r="B11436">
        <v>6960</v>
      </c>
      <c r="C11436">
        <v>1</v>
      </c>
      <c r="D11436">
        <v>83000</v>
      </c>
      <c r="E11436" s="46">
        <v>44746</v>
      </c>
      <c r="F11436">
        <v>-220</v>
      </c>
      <c r="I11436" t="str">
        <f>INDEX(LedgerMapping[[#All],[Level 3]],MATCH(Actuals[[#This Row],[Sub Ledger]],LedgerMapping[[#All],[Sub Ledger]],0))</f>
        <v>Depreciation</v>
      </c>
      <c r="J11436" s="22">
        <f>YEAR(Actuals[[#This Row],[Date]])</f>
        <v>2022</v>
      </c>
      <c r="K11436" s="22">
        <f>MONTH(Actuals[[#This Row],[Date]])</f>
        <v>7</v>
      </c>
      <c r="L11436" s="12"/>
    </row>
    <row r="11437" spans="1:12" x14ac:dyDescent="0.3">
      <c r="A11437">
        <v>4</v>
      </c>
      <c r="B11437">
        <v>8081</v>
      </c>
      <c r="C11437">
        <v>1</v>
      </c>
      <c r="D11437">
        <v>83000</v>
      </c>
      <c r="E11437" s="46">
        <v>44777</v>
      </c>
      <c r="F11437">
        <v>-256</v>
      </c>
      <c r="I11437" t="str">
        <f>INDEX(LedgerMapping[[#All],[Level 3]],MATCH(Actuals[[#This Row],[Sub Ledger]],LedgerMapping[[#All],[Sub Ledger]],0))</f>
        <v>Depreciation</v>
      </c>
      <c r="J11437" s="22">
        <f>YEAR(Actuals[[#This Row],[Date]])</f>
        <v>2022</v>
      </c>
      <c r="K11437" s="22">
        <f>MONTH(Actuals[[#This Row],[Date]])</f>
        <v>8</v>
      </c>
      <c r="L11437" s="12"/>
    </row>
    <row r="11438" spans="1:12" x14ac:dyDescent="0.3">
      <c r="A11438">
        <v>4</v>
      </c>
      <c r="B11438">
        <v>9203</v>
      </c>
      <c r="C11438">
        <v>1</v>
      </c>
      <c r="D11438">
        <v>83000</v>
      </c>
      <c r="E11438" s="46">
        <v>44805</v>
      </c>
      <c r="F11438">
        <v>-253</v>
      </c>
      <c r="I11438" t="str">
        <f>INDEX(LedgerMapping[[#All],[Level 3]],MATCH(Actuals[[#This Row],[Sub Ledger]],LedgerMapping[[#All],[Sub Ledger]],0))</f>
        <v>Depreciation</v>
      </c>
      <c r="J11438" s="22">
        <f>YEAR(Actuals[[#This Row],[Date]])</f>
        <v>2022</v>
      </c>
      <c r="K11438" s="22">
        <f>MONTH(Actuals[[#This Row],[Date]])</f>
        <v>9</v>
      </c>
      <c r="L11438" s="12"/>
    </row>
    <row r="11439" spans="1:12" x14ac:dyDescent="0.3">
      <c r="A11439">
        <v>4</v>
      </c>
      <c r="B11439">
        <v>10318</v>
      </c>
      <c r="C11439">
        <v>1</v>
      </c>
      <c r="D11439">
        <v>83000</v>
      </c>
      <c r="E11439" s="46">
        <v>44836</v>
      </c>
      <c r="F11439">
        <v>-217</v>
      </c>
      <c r="I11439" t="str">
        <f>INDEX(LedgerMapping[[#All],[Level 3]],MATCH(Actuals[[#This Row],[Sub Ledger]],LedgerMapping[[#All],[Sub Ledger]],0))</f>
        <v>Depreciation</v>
      </c>
      <c r="J11439" s="22">
        <f>YEAR(Actuals[[#This Row],[Date]])</f>
        <v>2022</v>
      </c>
      <c r="K11439" s="22">
        <f>MONTH(Actuals[[#This Row],[Date]])</f>
        <v>10</v>
      </c>
      <c r="L11439" s="12"/>
    </row>
    <row r="11440" spans="1:12" x14ac:dyDescent="0.3">
      <c r="A11440">
        <v>4</v>
      </c>
      <c r="B11440">
        <v>11437</v>
      </c>
      <c r="C11440">
        <v>1</v>
      </c>
      <c r="D11440">
        <v>83000</v>
      </c>
      <c r="E11440" s="46">
        <v>44866</v>
      </c>
      <c r="F11440">
        <v>-260</v>
      </c>
      <c r="I11440" t="str">
        <f>INDEX(LedgerMapping[[#All],[Level 3]],MATCH(Actuals[[#This Row],[Sub Ledger]],LedgerMapping[[#All],[Sub Ledger]],0))</f>
        <v>Depreciation</v>
      </c>
      <c r="J11440" s="22">
        <f>YEAR(Actuals[[#This Row],[Date]])</f>
        <v>2022</v>
      </c>
      <c r="K11440" s="22">
        <f>MONTH(Actuals[[#This Row],[Date]])</f>
        <v>11</v>
      </c>
      <c r="L11440" s="12"/>
    </row>
    <row r="11441" spans="1:12" x14ac:dyDescent="0.3">
      <c r="A11441">
        <v>4</v>
      </c>
      <c r="B11441">
        <v>12564</v>
      </c>
      <c r="C11441">
        <v>1</v>
      </c>
      <c r="D11441">
        <v>83000</v>
      </c>
      <c r="E11441" s="46">
        <v>44897</v>
      </c>
      <c r="F11441">
        <v>-230</v>
      </c>
      <c r="I11441" t="str">
        <f>INDEX(LedgerMapping[[#All],[Level 3]],MATCH(Actuals[[#This Row],[Sub Ledger]],LedgerMapping[[#All],[Sub Ledger]],0))</f>
        <v>Depreciation</v>
      </c>
      <c r="J11441" s="22">
        <f>YEAR(Actuals[[#This Row],[Date]])</f>
        <v>2022</v>
      </c>
      <c r="K11441" s="22">
        <f>MONTH(Actuals[[#This Row],[Date]])</f>
        <v>12</v>
      </c>
      <c r="L11441" s="12"/>
    </row>
    <row r="11442" spans="1:12" x14ac:dyDescent="0.3">
      <c r="A11442">
        <v>4</v>
      </c>
      <c r="B11442">
        <v>13630</v>
      </c>
      <c r="C11442">
        <v>1</v>
      </c>
      <c r="D11442">
        <v>83000</v>
      </c>
      <c r="E11442" s="46">
        <v>44927</v>
      </c>
      <c r="F11442">
        <v>-167</v>
      </c>
      <c r="I11442" t="str">
        <f>INDEX(LedgerMapping[[#All],[Level 3]],MATCH(Actuals[[#This Row],[Sub Ledger]],LedgerMapping[[#All],[Sub Ledger]],0))</f>
        <v>Depreciation</v>
      </c>
      <c r="J11442" s="22">
        <f>YEAR(Actuals[[#This Row],[Date]])</f>
        <v>2023</v>
      </c>
      <c r="K11442" s="22">
        <f>MONTH(Actuals[[#This Row],[Date]])</f>
        <v>1</v>
      </c>
      <c r="L11442" s="12"/>
    </row>
    <row r="11443" spans="1:12" x14ac:dyDescent="0.3">
      <c r="A11443">
        <v>4</v>
      </c>
      <c r="B11443">
        <v>14642</v>
      </c>
      <c r="C11443">
        <v>1</v>
      </c>
      <c r="D11443">
        <v>83000</v>
      </c>
      <c r="E11443" s="46">
        <v>44958</v>
      </c>
      <c r="F11443">
        <v>-209</v>
      </c>
      <c r="I11443" t="str">
        <f>INDEX(LedgerMapping[[#All],[Level 3]],MATCH(Actuals[[#This Row],[Sub Ledger]],LedgerMapping[[#All],[Sub Ledger]],0))</f>
        <v>Depreciation</v>
      </c>
      <c r="J11443" s="22">
        <f>YEAR(Actuals[[#This Row],[Date]])</f>
        <v>2023</v>
      </c>
      <c r="K11443" s="22">
        <f>MONTH(Actuals[[#This Row],[Date]])</f>
        <v>2</v>
      </c>
      <c r="L11443" s="12"/>
    </row>
    <row r="11444" spans="1:12" x14ac:dyDescent="0.3">
      <c r="A11444">
        <v>4</v>
      </c>
      <c r="B11444">
        <v>15621</v>
      </c>
      <c r="C11444">
        <v>1</v>
      </c>
      <c r="D11444">
        <v>83000</v>
      </c>
      <c r="E11444" s="46">
        <v>44988</v>
      </c>
      <c r="F11444">
        <v>-183</v>
      </c>
      <c r="I11444" t="str">
        <f>INDEX(LedgerMapping[[#All],[Level 3]],MATCH(Actuals[[#This Row],[Sub Ledger]],LedgerMapping[[#All],[Sub Ledger]],0))</f>
        <v>Depreciation</v>
      </c>
      <c r="J11444" s="22">
        <f>YEAR(Actuals[[#This Row],[Date]])</f>
        <v>2023</v>
      </c>
      <c r="K11444" s="22">
        <f>MONTH(Actuals[[#This Row],[Date]])</f>
        <v>3</v>
      </c>
      <c r="L11444" s="12"/>
    </row>
    <row r="11445" spans="1:12" x14ac:dyDescent="0.3">
      <c r="A11445">
        <v>4</v>
      </c>
      <c r="B11445">
        <v>16653</v>
      </c>
      <c r="C11445">
        <v>1</v>
      </c>
      <c r="D11445">
        <v>83000</v>
      </c>
      <c r="E11445" s="46">
        <v>45018</v>
      </c>
      <c r="F11445">
        <v>-246</v>
      </c>
      <c r="I11445" t="str">
        <f>INDEX(LedgerMapping[[#All],[Level 3]],MATCH(Actuals[[#This Row],[Sub Ledger]],LedgerMapping[[#All],[Sub Ledger]],0))</f>
        <v>Depreciation</v>
      </c>
      <c r="J11445" s="22">
        <f>YEAR(Actuals[[#This Row],[Date]])</f>
        <v>2023</v>
      </c>
      <c r="K11445" s="22">
        <f>MONTH(Actuals[[#This Row],[Date]])</f>
        <v>4</v>
      </c>
      <c r="L11445" s="12"/>
    </row>
    <row r="11446" spans="1:12" x14ac:dyDescent="0.3">
      <c r="A11446">
        <v>4</v>
      </c>
      <c r="B11446">
        <v>17685</v>
      </c>
      <c r="C11446">
        <v>1</v>
      </c>
      <c r="D11446">
        <v>83000</v>
      </c>
      <c r="E11446" s="46">
        <v>45049</v>
      </c>
      <c r="F11446">
        <v>-175</v>
      </c>
      <c r="I11446" t="str">
        <f>INDEX(LedgerMapping[[#All],[Level 3]],MATCH(Actuals[[#This Row],[Sub Ledger]],LedgerMapping[[#All],[Sub Ledger]],0))</f>
        <v>Depreciation</v>
      </c>
      <c r="J11446" s="22">
        <f>YEAR(Actuals[[#This Row],[Date]])</f>
        <v>2023</v>
      </c>
      <c r="K11446" s="22">
        <f>MONTH(Actuals[[#This Row],[Date]])</f>
        <v>5</v>
      </c>
      <c r="L11446" s="12"/>
    </row>
    <row r="11447" spans="1:12" x14ac:dyDescent="0.3">
      <c r="A11447">
        <v>4</v>
      </c>
      <c r="B11447">
        <v>18689</v>
      </c>
      <c r="C11447">
        <v>1</v>
      </c>
      <c r="D11447">
        <v>83000</v>
      </c>
      <c r="E11447" s="46">
        <v>45079</v>
      </c>
      <c r="F11447">
        <v>-220</v>
      </c>
      <c r="I11447" t="str">
        <f>INDEX(LedgerMapping[[#All],[Level 3]],MATCH(Actuals[[#This Row],[Sub Ledger]],LedgerMapping[[#All],[Sub Ledger]],0))</f>
        <v>Depreciation</v>
      </c>
      <c r="J11447" s="22">
        <f>YEAR(Actuals[[#This Row],[Date]])</f>
        <v>2023</v>
      </c>
      <c r="K11447" s="22">
        <f>MONTH(Actuals[[#This Row],[Date]])</f>
        <v>6</v>
      </c>
      <c r="L11447" s="12"/>
    </row>
    <row r="11448" spans="1:12" x14ac:dyDescent="0.3">
      <c r="A11448">
        <v>4</v>
      </c>
      <c r="B11448">
        <v>19717</v>
      </c>
      <c r="C11448">
        <v>1</v>
      </c>
      <c r="D11448">
        <v>83000</v>
      </c>
      <c r="E11448" s="46">
        <v>45110</v>
      </c>
      <c r="F11448">
        <v>-192</v>
      </c>
      <c r="I11448" t="str">
        <f>INDEX(LedgerMapping[[#All],[Level 3]],MATCH(Actuals[[#This Row],[Sub Ledger]],LedgerMapping[[#All],[Sub Ledger]],0))</f>
        <v>Depreciation</v>
      </c>
      <c r="J11448" s="22">
        <f>YEAR(Actuals[[#This Row],[Date]])</f>
        <v>2023</v>
      </c>
      <c r="K11448" s="22">
        <f>MONTH(Actuals[[#This Row],[Date]])</f>
        <v>7</v>
      </c>
      <c r="L11448" s="12"/>
    </row>
    <row r="11449" spans="1:12" x14ac:dyDescent="0.3">
      <c r="A11449">
        <v>4</v>
      </c>
      <c r="B11449">
        <v>20747</v>
      </c>
      <c r="C11449">
        <v>1</v>
      </c>
      <c r="D11449">
        <v>83000</v>
      </c>
      <c r="E11449" s="46">
        <v>45141</v>
      </c>
      <c r="F11449">
        <v>-241</v>
      </c>
      <c r="I11449" t="str">
        <f>INDEX(LedgerMapping[[#All],[Level 3]],MATCH(Actuals[[#This Row],[Sub Ledger]],LedgerMapping[[#All],[Sub Ledger]],0))</f>
        <v>Depreciation</v>
      </c>
      <c r="J11449" s="22">
        <f>YEAR(Actuals[[#This Row],[Date]])</f>
        <v>2023</v>
      </c>
      <c r="K11449" s="22">
        <f>MONTH(Actuals[[#This Row],[Date]])</f>
        <v>8</v>
      </c>
      <c r="L11449" s="12"/>
    </row>
    <row r="11450" spans="1:12" x14ac:dyDescent="0.3">
      <c r="A11450">
        <v>4</v>
      </c>
      <c r="B11450">
        <v>21749</v>
      </c>
      <c r="C11450">
        <v>1</v>
      </c>
      <c r="D11450">
        <v>83000</v>
      </c>
      <c r="E11450" s="46">
        <v>45169</v>
      </c>
      <c r="F11450">
        <v>-196</v>
      </c>
      <c r="I11450" t="str">
        <f>INDEX(LedgerMapping[[#All],[Level 3]],MATCH(Actuals[[#This Row],[Sub Ledger]],LedgerMapping[[#All],[Sub Ledger]],0))</f>
        <v>Depreciation</v>
      </c>
      <c r="J11450" s="22">
        <f>YEAR(Actuals[[#This Row],[Date]])</f>
        <v>2023</v>
      </c>
      <c r="K11450" s="22">
        <f>MONTH(Actuals[[#This Row],[Date]])</f>
        <v>8</v>
      </c>
      <c r="L11450" s="12"/>
    </row>
    <row r="11451" spans="1:12" x14ac:dyDescent="0.3">
      <c r="A11451">
        <v>4</v>
      </c>
      <c r="B11451">
        <v>22725</v>
      </c>
      <c r="C11451">
        <v>1</v>
      </c>
      <c r="D11451">
        <v>83000</v>
      </c>
      <c r="E11451" s="46">
        <v>45200</v>
      </c>
      <c r="F11451">
        <v>-211</v>
      </c>
      <c r="I11451" t="str">
        <f>INDEX(LedgerMapping[[#All],[Level 3]],MATCH(Actuals[[#This Row],[Sub Ledger]],LedgerMapping[[#All],[Sub Ledger]],0))</f>
        <v>Depreciation</v>
      </c>
      <c r="J11451" s="22">
        <f>YEAR(Actuals[[#This Row],[Date]])</f>
        <v>2023</v>
      </c>
      <c r="K11451" s="22">
        <f>MONTH(Actuals[[#This Row],[Date]])</f>
        <v>10</v>
      </c>
      <c r="L11451" s="12"/>
    </row>
    <row r="11452" spans="1:12" x14ac:dyDescent="0.3">
      <c r="A11452">
        <v>4</v>
      </c>
      <c r="B11452">
        <v>23729</v>
      </c>
      <c r="C11452">
        <v>1</v>
      </c>
      <c r="D11452">
        <v>83000</v>
      </c>
      <c r="E11452" s="46">
        <v>45230</v>
      </c>
      <c r="F11452">
        <v>-224</v>
      </c>
      <c r="I11452" t="str">
        <f>INDEX(LedgerMapping[[#All],[Level 3]],MATCH(Actuals[[#This Row],[Sub Ledger]],LedgerMapping[[#All],[Sub Ledger]],0))</f>
        <v>Depreciation</v>
      </c>
      <c r="J11452" s="22">
        <f>YEAR(Actuals[[#This Row],[Date]])</f>
        <v>2023</v>
      </c>
      <c r="K11452" s="22">
        <f>MONTH(Actuals[[#This Row],[Date]])</f>
        <v>10</v>
      </c>
      <c r="L11452" s="12"/>
    </row>
    <row r="11453" spans="1:12" x14ac:dyDescent="0.3">
      <c r="A11453">
        <v>4</v>
      </c>
      <c r="B11453">
        <v>24759</v>
      </c>
      <c r="C11453">
        <v>1</v>
      </c>
      <c r="D11453">
        <v>83000</v>
      </c>
      <c r="E11453" s="46">
        <v>45261</v>
      </c>
      <c r="F11453">
        <v>-220</v>
      </c>
      <c r="I11453" t="str">
        <f>INDEX(LedgerMapping[[#All],[Level 3]],MATCH(Actuals[[#This Row],[Sub Ledger]],LedgerMapping[[#All],[Sub Ledger]],0))</f>
        <v>Depreciation</v>
      </c>
      <c r="J11453" s="22">
        <f>YEAR(Actuals[[#This Row],[Date]])</f>
        <v>2023</v>
      </c>
      <c r="K11453" s="22">
        <f>MONTH(Actuals[[#This Row],[Date]])</f>
        <v>12</v>
      </c>
      <c r="L11453" s="12"/>
    </row>
    <row r="11454" spans="1:12" x14ac:dyDescent="0.3">
      <c r="A11454">
        <v>4</v>
      </c>
      <c r="B11454">
        <v>25820</v>
      </c>
      <c r="C11454">
        <v>1</v>
      </c>
      <c r="D11454">
        <v>83000</v>
      </c>
      <c r="E11454" s="46">
        <v>45291</v>
      </c>
      <c r="F11454">
        <v>-270</v>
      </c>
      <c r="I11454" t="str">
        <f>INDEX(LedgerMapping[[#All],[Level 3]],MATCH(Actuals[[#This Row],[Sub Ledger]],LedgerMapping[[#All],[Sub Ledger]],0))</f>
        <v>Depreciation</v>
      </c>
      <c r="J11454" s="22">
        <f>YEAR(Actuals[[#This Row],[Date]])</f>
        <v>2023</v>
      </c>
      <c r="K11454" s="22">
        <f>MONTH(Actuals[[#This Row],[Date]])</f>
        <v>12</v>
      </c>
      <c r="L11454" s="12"/>
    </row>
    <row r="11455" spans="1:12" x14ac:dyDescent="0.3">
      <c r="A11455">
        <v>4</v>
      </c>
      <c r="B11455">
        <v>26956</v>
      </c>
      <c r="C11455">
        <v>1</v>
      </c>
      <c r="D11455">
        <v>83000</v>
      </c>
      <c r="E11455" s="46">
        <v>45322</v>
      </c>
      <c r="F11455">
        <v>-372</v>
      </c>
      <c r="I11455" t="str">
        <f>INDEX(LedgerMapping[[#All],[Level 3]],MATCH(Actuals[[#This Row],[Sub Ledger]],LedgerMapping[[#All],[Sub Ledger]],0))</f>
        <v>Depreciation</v>
      </c>
      <c r="J11455" s="22">
        <f>YEAR(Actuals[[#This Row],[Date]])</f>
        <v>2024</v>
      </c>
      <c r="K11455" s="22">
        <f>MONTH(Actuals[[#This Row],[Date]])</f>
        <v>1</v>
      </c>
      <c r="L11455" s="12"/>
    </row>
    <row r="11456" spans="1:12" x14ac:dyDescent="0.3">
      <c r="A11456">
        <v>4</v>
      </c>
      <c r="B11456">
        <v>28106</v>
      </c>
      <c r="C11456">
        <v>1</v>
      </c>
      <c r="D11456">
        <v>83000</v>
      </c>
      <c r="E11456" s="46">
        <v>45354</v>
      </c>
      <c r="F11456">
        <v>-493</v>
      </c>
      <c r="I11456" t="str">
        <f>INDEX(LedgerMapping[[#All],[Level 3]],MATCH(Actuals[[#This Row],[Sub Ledger]],LedgerMapping[[#All],[Sub Ledger]],0))</f>
        <v>Depreciation</v>
      </c>
      <c r="J11456" s="22">
        <f>YEAR(Actuals[[#This Row],[Date]])</f>
        <v>2024</v>
      </c>
      <c r="K11456" s="22">
        <f>MONTH(Actuals[[#This Row],[Date]])</f>
        <v>3</v>
      </c>
      <c r="L11456" s="12"/>
    </row>
    <row r="11457" spans="1:12" x14ac:dyDescent="0.3">
      <c r="A11457">
        <v>4</v>
      </c>
      <c r="B11457">
        <v>29259</v>
      </c>
      <c r="C11457">
        <v>1</v>
      </c>
      <c r="D11457">
        <v>83000</v>
      </c>
      <c r="E11457" s="46">
        <v>45384</v>
      </c>
      <c r="F11457">
        <v>-385</v>
      </c>
      <c r="I11457" t="str">
        <f>INDEX(LedgerMapping[[#All],[Level 3]],MATCH(Actuals[[#This Row],[Sub Ledger]],LedgerMapping[[#All],[Sub Ledger]],0))</f>
        <v>Depreciation</v>
      </c>
      <c r="J11457" s="22">
        <f>YEAR(Actuals[[#This Row],[Date]])</f>
        <v>2024</v>
      </c>
      <c r="K11457" s="22">
        <f>MONTH(Actuals[[#This Row],[Date]])</f>
        <v>4</v>
      </c>
      <c r="L11457" s="12"/>
    </row>
    <row r="11458" spans="1:12" x14ac:dyDescent="0.3">
      <c r="A11458">
        <v>4</v>
      </c>
      <c r="B11458">
        <v>30385</v>
      </c>
      <c r="C11458">
        <v>1</v>
      </c>
      <c r="D11458">
        <v>83000</v>
      </c>
      <c r="E11458" s="46">
        <v>45415</v>
      </c>
      <c r="F11458">
        <v>-393</v>
      </c>
      <c r="I11458" t="str">
        <f>INDEX(LedgerMapping[[#All],[Level 3]],MATCH(Actuals[[#This Row],[Sub Ledger]],LedgerMapping[[#All],[Sub Ledger]],0))</f>
        <v>Depreciation</v>
      </c>
      <c r="J11458" s="22">
        <f>YEAR(Actuals[[#This Row],[Date]])</f>
        <v>2024</v>
      </c>
      <c r="K11458" s="22">
        <f>MONTH(Actuals[[#This Row],[Date]])</f>
        <v>5</v>
      </c>
      <c r="L11458" s="12"/>
    </row>
    <row r="11459" spans="1:12" x14ac:dyDescent="0.3">
      <c r="A11459">
        <v>4</v>
      </c>
      <c r="B11459">
        <v>31511</v>
      </c>
      <c r="C11459">
        <v>1</v>
      </c>
      <c r="D11459">
        <v>83000</v>
      </c>
      <c r="E11459" s="46">
        <v>45445</v>
      </c>
      <c r="F11459">
        <v>-423</v>
      </c>
      <c r="I11459" t="str">
        <f>INDEX(LedgerMapping[[#All],[Level 3]],MATCH(Actuals[[#This Row],[Sub Ledger]],LedgerMapping[[#All],[Sub Ledger]],0))</f>
        <v>Depreciation</v>
      </c>
      <c r="J11459" s="22">
        <f>YEAR(Actuals[[#This Row],[Date]])</f>
        <v>2024</v>
      </c>
      <c r="K11459" s="22">
        <f>MONTH(Actuals[[#This Row],[Date]])</f>
        <v>6</v>
      </c>
      <c r="L11459" s="12"/>
    </row>
    <row r="11460" spans="1:12" x14ac:dyDescent="0.3">
      <c r="A11460">
        <v>4</v>
      </c>
      <c r="B11460">
        <v>32635</v>
      </c>
      <c r="C11460">
        <v>1</v>
      </c>
      <c r="D11460">
        <v>83000</v>
      </c>
      <c r="E11460" s="46">
        <v>45476</v>
      </c>
      <c r="F11460">
        <v>-493</v>
      </c>
      <c r="I11460" t="str">
        <f>INDEX(LedgerMapping[[#All],[Level 3]],MATCH(Actuals[[#This Row],[Sub Ledger]],LedgerMapping[[#All],[Sub Ledger]],0))</f>
        <v>Depreciation</v>
      </c>
      <c r="J11460" s="22">
        <f>YEAR(Actuals[[#This Row],[Date]])</f>
        <v>2024</v>
      </c>
      <c r="K11460" s="22">
        <f>MONTH(Actuals[[#This Row],[Date]])</f>
        <v>7</v>
      </c>
      <c r="L11460" s="12"/>
    </row>
    <row r="11461" spans="1:12" x14ac:dyDescent="0.3">
      <c r="A11461">
        <v>4</v>
      </c>
      <c r="B11461">
        <v>33760</v>
      </c>
      <c r="C11461">
        <v>1</v>
      </c>
      <c r="D11461">
        <v>83000</v>
      </c>
      <c r="E11461" s="46">
        <v>45507</v>
      </c>
      <c r="F11461">
        <v>-376</v>
      </c>
      <c r="I11461" t="str">
        <f>INDEX(LedgerMapping[[#All],[Level 3]],MATCH(Actuals[[#This Row],[Sub Ledger]],LedgerMapping[[#All],[Sub Ledger]],0))</f>
        <v>Depreciation</v>
      </c>
      <c r="J11461" s="22">
        <f>YEAR(Actuals[[#This Row],[Date]])</f>
        <v>2024</v>
      </c>
      <c r="K11461" s="22">
        <f>MONTH(Actuals[[#This Row],[Date]])</f>
        <v>8</v>
      </c>
      <c r="L11461" s="12"/>
    </row>
    <row r="11462" spans="1:12" x14ac:dyDescent="0.3">
      <c r="A11462">
        <v>4</v>
      </c>
      <c r="B11462">
        <v>34910</v>
      </c>
      <c r="C11462">
        <v>1</v>
      </c>
      <c r="D11462">
        <v>83000</v>
      </c>
      <c r="E11462" s="46">
        <v>45536</v>
      </c>
      <c r="F11462">
        <v>-451</v>
      </c>
      <c r="I11462" t="str">
        <f>INDEX(LedgerMapping[[#All],[Level 3]],MATCH(Actuals[[#This Row],[Sub Ledger]],LedgerMapping[[#All],[Sub Ledger]],0))</f>
        <v>Depreciation</v>
      </c>
      <c r="J11462" s="22">
        <f>YEAR(Actuals[[#This Row],[Date]])</f>
        <v>2024</v>
      </c>
      <c r="K11462" s="22">
        <f>MONTH(Actuals[[#This Row],[Date]])</f>
        <v>9</v>
      </c>
      <c r="L11462" s="12"/>
    </row>
    <row r="11463" spans="1:12" x14ac:dyDescent="0.3">
      <c r="A11463">
        <v>4</v>
      </c>
      <c r="B11463">
        <v>36061</v>
      </c>
      <c r="C11463">
        <v>1</v>
      </c>
      <c r="D11463">
        <v>83000</v>
      </c>
      <c r="E11463" s="46">
        <v>45567</v>
      </c>
      <c r="F11463">
        <v>-480</v>
      </c>
      <c r="I11463" t="str">
        <f>INDEX(LedgerMapping[[#All],[Level 3]],MATCH(Actuals[[#This Row],[Sub Ledger]],LedgerMapping[[#All],[Sub Ledger]],0))</f>
        <v>Depreciation</v>
      </c>
      <c r="J11463" s="22">
        <f>YEAR(Actuals[[#This Row],[Date]])</f>
        <v>2024</v>
      </c>
      <c r="K11463" s="22">
        <f>MONTH(Actuals[[#This Row],[Date]])</f>
        <v>10</v>
      </c>
      <c r="L11463" s="12"/>
    </row>
    <row r="11464" spans="1:12" x14ac:dyDescent="0.3">
      <c r="A11464">
        <v>4</v>
      </c>
      <c r="B11464">
        <v>37210</v>
      </c>
      <c r="C11464">
        <v>1</v>
      </c>
      <c r="D11464">
        <v>83000</v>
      </c>
      <c r="E11464" s="46">
        <v>45597</v>
      </c>
      <c r="F11464">
        <v>-471</v>
      </c>
      <c r="I11464" t="str">
        <f>INDEX(LedgerMapping[[#All],[Level 3]],MATCH(Actuals[[#This Row],[Sub Ledger]],LedgerMapping[[#All],[Sub Ledger]],0))</f>
        <v>Depreciation</v>
      </c>
      <c r="J11464" s="22">
        <f>YEAR(Actuals[[#This Row],[Date]])</f>
        <v>2024</v>
      </c>
      <c r="K11464" s="22">
        <f>MONTH(Actuals[[#This Row],[Date]])</f>
        <v>11</v>
      </c>
      <c r="L11464" s="12"/>
    </row>
    <row r="11465" spans="1:12" x14ac:dyDescent="0.3">
      <c r="A11465">
        <v>4</v>
      </c>
      <c r="B11465">
        <v>38360</v>
      </c>
      <c r="C11465">
        <v>1</v>
      </c>
      <c r="D11465">
        <v>83000</v>
      </c>
      <c r="E11465" s="46">
        <v>45628</v>
      </c>
      <c r="F11465">
        <v>-450</v>
      </c>
      <c r="I11465" t="str">
        <f>INDEX(LedgerMapping[[#All],[Level 3]],MATCH(Actuals[[#This Row],[Sub Ledger]],LedgerMapping[[#All],[Sub Ledger]],0))</f>
        <v>Depreciation</v>
      </c>
      <c r="J11465" s="22">
        <f>YEAR(Actuals[[#This Row],[Date]])</f>
        <v>2024</v>
      </c>
      <c r="K11465" s="22">
        <f>MONTH(Actuals[[#This Row],[Date]])</f>
        <v>12</v>
      </c>
      <c r="L11465" s="12"/>
    </row>
    <row r="11466" spans="1:12" x14ac:dyDescent="0.3">
      <c r="A11466">
        <v>4</v>
      </c>
      <c r="B11466">
        <v>224</v>
      </c>
      <c r="C11466">
        <v>1</v>
      </c>
      <c r="D11466">
        <v>84000</v>
      </c>
      <c r="E11466" s="46">
        <v>44562</v>
      </c>
      <c r="F11466">
        <v>-180</v>
      </c>
      <c r="I11466" t="str">
        <f>INDEX(LedgerMapping[[#All],[Level 3]],MATCH(Actuals[[#This Row],[Sub Ledger]],LedgerMapping[[#All],[Sub Ledger]],0))</f>
        <v>Depreciation</v>
      </c>
      <c r="J11466" s="22">
        <f>YEAR(Actuals[[#This Row],[Date]])</f>
        <v>2022</v>
      </c>
      <c r="K11466" s="22">
        <f>MONTH(Actuals[[#This Row],[Date]])</f>
        <v>1</v>
      </c>
      <c r="L11466" s="12"/>
    </row>
    <row r="11467" spans="1:12" x14ac:dyDescent="0.3">
      <c r="A11467">
        <v>4</v>
      </c>
      <c r="B11467">
        <v>1350</v>
      </c>
      <c r="C11467">
        <v>1</v>
      </c>
      <c r="D11467">
        <v>84000</v>
      </c>
      <c r="E11467" s="46">
        <v>44593</v>
      </c>
      <c r="F11467">
        <v>-180</v>
      </c>
      <c r="I11467" t="str">
        <f>INDEX(LedgerMapping[[#All],[Level 3]],MATCH(Actuals[[#This Row],[Sub Ledger]],LedgerMapping[[#All],[Sub Ledger]],0))</f>
        <v>Depreciation</v>
      </c>
      <c r="J11467" s="22">
        <f>YEAR(Actuals[[#This Row],[Date]])</f>
        <v>2022</v>
      </c>
      <c r="K11467" s="22">
        <f>MONTH(Actuals[[#This Row],[Date]])</f>
        <v>2</v>
      </c>
      <c r="L11467" s="12"/>
    </row>
    <row r="11468" spans="1:12" x14ac:dyDescent="0.3">
      <c r="A11468">
        <v>4</v>
      </c>
      <c r="B11468">
        <v>2474</v>
      </c>
      <c r="C11468">
        <v>1</v>
      </c>
      <c r="D11468">
        <v>84000</v>
      </c>
      <c r="E11468" s="46">
        <v>44624</v>
      </c>
      <c r="F11468">
        <v>-257</v>
      </c>
      <c r="I11468" t="str">
        <f>INDEX(LedgerMapping[[#All],[Level 3]],MATCH(Actuals[[#This Row],[Sub Ledger]],LedgerMapping[[#All],[Sub Ledger]],0))</f>
        <v>Depreciation</v>
      </c>
      <c r="J11468" s="22">
        <f>YEAR(Actuals[[#This Row],[Date]])</f>
        <v>2022</v>
      </c>
      <c r="K11468" s="22">
        <f>MONTH(Actuals[[#This Row],[Date]])</f>
        <v>3</v>
      </c>
      <c r="L11468" s="12"/>
    </row>
    <row r="11469" spans="1:12" x14ac:dyDescent="0.3">
      <c r="A11469">
        <v>4</v>
      </c>
      <c r="B11469">
        <v>3592</v>
      </c>
      <c r="C11469">
        <v>1</v>
      </c>
      <c r="D11469">
        <v>84000</v>
      </c>
      <c r="E11469" s="46">
        <v>44654</v>
      </c>
      <c r="F11469">
        <v>-213</v>
      </c>
      <c r="I11469" t="str">
        <f>INDEX(LedgerMapping[[#All],[Level 3]],MATCH(Actuals[[#This Row],[Sub Ledger]],LedgerMapping[[#All],[Sub Ledger]],0))</f>
        <v>Depreciation</v>
      </c>
      <c r="J11469" s="22">
        <f>YEAR(Actuals[[#This Row],[Date]])</f>
        <v>2022</v>
      </c>
      <c r="K11469" s="22">
        <f>MONTH(Actuals[[#This Row],[Date]])</f>
        <v>4</v>
      </c>
      <c r="L11469" s="12"/>
    </row>
    <row r="11470" spans="1:12" x14ac:dyDescent="0.3">
      <c r="A11470">
        <v>4</v>
      </c>
      <c r="B11470">
        <v>4712</v>
      </c>
      <c r="C11470">
        <v>1</v>
      </c>
      <c r="D11470">
        <v>84000</v>
      </c>
      <c r="E11470" s="46">
        <v>44685</v>
      </c>
      <c r="F11470">
        <v>-196</v>
      </c>
      <c r="I11470" t="str">
        <f>INDEX(LedgerMapping[[#All],[Level 3]],MATCH(Actuals[[#This Row],[Sub Ledger]],LedgerMapping[[#All],[Sub Ledger]],0))</f>
        <v>Depreciation</v>
      </c>
      <c r="J11470" s="22">
        <f>YEAR(Actuals[[#This Row],[Date]])</f>
        <v>2022</v>
      </c>
      <c r="K11470" s="22">
        <f>MONTH(Actuals[[#This Row],[Date]])</f>
        <v>5</v>
      </c>
      <c r="L11470" s="12"/>
    </row>
    <row r="11471" spans="1:12" x14ac:dyDescent="0.3">
      <c r="A11471">
        <v>4</v>
      </c>
      <c r="B11471">
        <v>5839</v>
      </c>
      <c r="C11471">
        <v>1</v>
      </c>
      <c r="D11471">
        <v>84000</v>
      </c>
      <c r="E11471" s="46">
        <v>44715</v>
      </c>
      <c r="F11471">
        <v>-242</v>
      </c>
      <c r="I11471" t="str">
        <f>INDEX(LedgerMapping[[#All],[Level 3]],MATCH(Actuals[[#This Row],[Sub Ledger]],LedgerMapping[[#All],[Sub Ledger]],0))</f>
        <v>Depreciation</v>
      </c>
      <c r="J11471" s="22">
        <f>YEAR(Actuals[[#This Row],[Date]])</f>
        <v>2022</v>
      </c>
      <c r="K11471" s="22">
        <f>MONTH(Actuals[[#This Row],[Date]])</f>
        <v>6</v>
      </c>
      <c r="L11471" s="12"/>
    </row>
    <row r="11472" spans="1:12" x14ac:dyDescent="0.3">
      <c r="A11472">
        <v>4</v>
      </c>
      <c r="B11472">
        <v>6963</v>
      </c>
      <c r="C11472">
        <v>1</v>
      </c>
      <c r="D11472">
        <v>84000</v>
      </c>
      <c r="E11472" s="46">
        <v>44746</v>
      </c>
      <c r="F11472">
        <v>-180</v>
      </c>
      <c r="I11472" t="str">
        <f>INDEX(LedgerMapping[[#All],[Level 3]],MATCH(Actuals[[#This Row],[Sub Ledger]],LedgerMapping[[#All],[Sub Ledger]],0))</f>
        <v>Depreciation</v>
      </c>
      <c r="J11472" s="22">
        <f>YEAR(Actuals[[#This Row],[Date]])</f>
        <v>2022</v>
      </c>
      <c r="K11472" s="22">
        <f>MONTH(Actuals[[#This Row],[Date]])</f>
        <v>7</v>
      </c>
      <c r="L11472" s="12"/>
    </row>
    <row r="11473" spans="1:12" x14ac:dyDescent="0.3">
      <c r="A11473">
        <v>4</v>
      </c>
      <c r="B11473">
        <v>8082</v>
      </c>
      <c r="C11473">
        <v>1</v>
      </c>
      <c r="D11473">
        <v>84000</v>
      </c>
      <c r="E11473" s="46">
        <v>44777</v>
      </c>
      <c r="F11473">
        <v>-218</v>
      </c>
      <c r="I11473" t="str">
        <f>INDEX(LedgerMapping[[#All],[Level 3]],MATCH(Actuals[[#This Row],[Sub Ledger]],LedgerMapping[[#All],[Sub Ledger]],0))</f>
        <v>Depreciation</v>
      </c>
      <c r="J11473" s="22">
        <f>YEAR(Actuals[[#This Row],[Date]])</f>
        <v>2022</v>
      </c>
      <c r="K11473" s="22">
        <f>MONTH(Actuals[[#This Row],[Date]])</f>
        <v>8</v>
      </c>
      <c r="L11473" s="12"/>
    </row>
    <row r="11474" spans="1:12" x14ac:dyDescent="0.3">
      <c r="A11474">
        <v>4</v>
      </c>
      <c r="B11474">
        <v>9204</v>
      </c>
      <c r="C11474">
        <v>1</v>
      </c>
      <c r="D11474">
        <v>84000</v>
      </c>
      <c r="E11474" s="46">
        <v>44805</v>
      </c>
      <c r="F11474">
        <v>-220</v>
      </c>
      <c r="I11474" t="str">
        <f>INDEX(LedgerMapping[[#All],[Level 3]],MATCH(Actuals[[#This Row],[Sub Ledger]],LedgerMapping[[#All],[Sub Ledger]],0))</f>
        <v>Depreciation</v>
      </c>
      <c r="J11474" s="22">
        <f>YEAR(Actuals[[#This Row],[Date]])</f>
        <v>2022</v>
      </c>
      <c r="K11474" s="22">
        <f>MONTH(Actuals[[#This Row],[Date]])</f>
        <v>9</v>
      </c>
      <c r="L11474" s="12"/>
    </row>
    <row r="11475" spans="1:12" x14ac:dyDescent="0.3">
      <c r="A11475">
        <v>4</v>
      </c>
      <c r="B11475">
        <v>10320</v>
      </c>
      <c r="C11475">
        <v>1</v>
      </c>
      <c r="D11475">
        <v>84000</v>
      </c>
      <c r="E11475" s="46">
        <v>44836</v>
      </c>
      <c r="F11475">
        <v>-180</v>
      </c>
      <c r="I11475" t="str">
        <f>INDEX(LedgerMapping[[#All],[Level 3]],MATCH(Actuals[[#This Row],[Sub Ledger]],LedgerMapping[[#All],[Sub Ledger]],0))</f>
        <v>Depreciation</v>
      </c>
      <c r="J11475" s="22">
        <f>YEAR(Actuals[[#This Row],[Date]])</f>
        <v>2022</v>
      </c>
      <c r="K11475" s="22">
        <f>MONTH(Actuals[[#This Row],[Date]])</f>
        <v>10</v>
      </c>
      <c r="L11475" s="12"/>
    </row>
    <row r="11476" spans="1:12" x14ac:dyDescent="0.3">
      <c r="A11476">
        <v>4</v>
      </c>
      <c r="B11476">
        <v>11439</v>
      </c>
      <c r="C11476">
        <v>1</v>
      </c>
      <c r="D11476">
        <v>84000</v>
      </c>
      <c r="E11476" s="46">
        <v>44866</v>
      </c>
      <c r="F11476">
        <v>-231</v>
      </c>
      <c r="I11476" t="str">
        <f>INDEX(LedgerMapping[[#All],[Level 3]],MATCH(Actuals[[#This Row],[Sub Ledger]],LedgerMapping[[#All],[Sub Ledger]],0))</f>
        <v>Depreciation</v>
      </c>
      <c r="J11476" s="22">
        <f>YEAR(Actuals[[#This Row],[Date]])</f>
        <v>2022</v>
      </c>
      <c r="K11476" s="22">
        <f>MONTH(Actuals[[#This Row],[Date]])</f>
        <v>11</v>
      </c>
      <c r="L11476" s="12"/>
    </row>
    <row r="11477" spans="1:12" x14ac:dyDescent="0.3">
      <c r="A11477">
        <v>4</v>
      </c>
      <c r="B11477">
        <v>12566</v>
      </c>
      <c r="C11477">
        <v>1</v>
      </c>
      <c r="D11477">
        <v>84000</v>
      </c>
      <c r="E11477" s="46">
        <v>44897</v>
      </c>
      <c r="F11477">
        <v>-193</v>
      </c>
      <c r="I11477" t="str">
        <f>INDEX(LedgerMapping[[#All],[Level 3]],MATCH(Actuals[[#This Row],[Sub Ledger]],LedgerMapping[[#All],[Sub Ledger]],0))</f>
        <v>Depreciation</v>
      </c>
      <c r="J11477" s="22">
        <f>YEAR(Actuals[[#This Row],[Date]])</f>
        <v>2022</v>
      </c>
      <c r="K11477" s="22">
        <f>MONTH(Actuals[[#This Row],[Date]])</f>
        <v>12</v>
      </c>
      <c r="L11477" s="12"/>
    </row>
    <row r="11478" spans="1:12" x14ac:dyDescent="0.3">
      <c r="A11478">
        <v>4</v>
      </c>
      <c r="B11478">
        <v>13631</v>
      </c>
      <c r="C11478">
        <v>1</v>
      </c>
      <c r="D11478">
        <v>84000</v>
      </c>
      <c r="E11478" s="46">
        <v>44927</v>
      </c>
      <c r="F11478">
        <v>-137</v>
      </c>
      <c r="I11478" t="str">
        <f>INDEX(LedgerMapping[[#All],[Level 3]],MATCH(Actuals[[#This Row],[Sub Ledger]],LedgerMapping[[#All],[Sub Ledger]],0))</f>
        <v>Depreciation</v>
      </c>
      <c r="J11478" s="22">
        <f>YEAR(Actuals[[#This Row],[Date]])</f>
        <v>2023</v>
      </c>
      <c r="K11478" s="22">
        <f>MONTH(Actuals[[#This Row],[Date]])</f>
        <v>1</v>
      </c>
      <c r="L11478" s="12"/>
    </row>
    <row r="11479" spans="1:12" x14ac:dyDescent="0.3">
      <c r="A11479">
        <v>4</v>
      </c>
      <c r="B11479">
        <v>14643</v>
      </c>
      <c r="C11479">
        <v>1</v>
      </c>
      <c r="D11479">
        <v>84000</v>
      </c>
      <c r="E11479" s="46">
        <v>44958</v>
      </c>
      <c r="F11479">
        <v>-187</v>
      </c>
      <c r="I11479" t="str">
        <f>INDEX(LedgerMapping[[#All],[Level 3]],MATCH(Actuals[[#This Row],[Sub Ledger]],LedgerMapping[[#All],[Sub Ledger]],0))</f>
        <v>Depreciation</v>
      </c>
      <c r="J11479" s="22">
        <f>YEAR(Actuals[[#This Row],[Date]])</f>
        <v>2023</v>
      </c>
      <c r="K11479" s="22">
        <f>MONTH(Actuals[[#This Row],[Date]])</f>
        <v>2</v>
      </c>
      <c r="L11479" s="12"/>
    </row>
    <row r="11480" spans="1:12" x14ac:dyDescent="0.3">
      <c r="A11480">
        <v>4</v>
      </c>
      <c r="B11480">
        <v>15622</v>
      </c>
      <c r="C11480">
        <v>1</v>
      </c>
      <c r="D11480">
        <v>84000</v>
      </c>
      <c r="E11480" s="46">
        <v>44988</v>
      </c>
      <c r="F11480">
        <v>-155</v>
      </c>
      <c r="I11480" t="str">
        <f>INDEX(LedgerMapping[[#All],[Level 3]],MATCH(Actuals[[#This Row],[Sub Ledger]],LedgerMapping[[#All],[Sub Ledger]],0))</f>
        <v>Depreciation</v>
      </c>
      <c r="J11480" s="22">
        <f>YEAR(Actuals[[#This Row],[Date]])</f>
        <v>2023</v>
      </c>
      <c r="K11480" s="22">
        <f>MONTH(Actuals[[#This Row],[Date]])</f>
        <v>3</v>
      </c>
      <c r="L11480" s="12"/>
    </row>
    <row r="11481" spans="1:12" x14ac:dyDescent="0.3">
      <c r="A11481">
        <v>4</v>
      </c>
      <c r="B11481">
        <v>16654</v>
      </c>
      <c r="C11481">
        <v>1</v>
      </c>
      <c r="D11481">
        <v>84000</v>
      </c>
      <c r="E11481" s="46">
        <v>45018</v>
      </c>
      <c r="F11481">
        <v>-222</v>
      </c>
      <c r="I11481" t="str">
        <f>INDEX(LedgerMapping[[#All],[Level 3]],MATCH(Actuals[[#This Row],[Sub Ledger]],LedgerMapping[[#All],[Sub Ledger]],0))</f>
        <v>Depreciation</v>
      </c>
      <c r="J11481" s="22">
        <f>YEAR(Actuals[[#This Row],[Date]])</f>
        <v>2023</v>
      </c>
      <c r="K11481" s="22">
        <f>MONTH(Actuals[[#This Row],[Date]])</f>
        <v>4</v>
      </c>
      <c r="L11481" s="12"/>
    </row>
    <row r="11482" spans="1:12" x14ac:dyDescent="0.3">
      <c r="A11482">
        <v>4</v>
      </c>
      <c r="B11482">
        <v>17686</v>
      </c>
      <c r="C11482">
        <v>1</v>
      </c>
      <c r="D11482">
        <v>84000</v>
      </c>
      <c r="E11482" s="46">
        <v>45049</v>
      </c>
      <c r="F11482">
        <v>-147</v>
      </c>
      <c r="I11482" t="str">
        <f>INDEX(LedgerMapping[[#All],[Level 3]],MATCH(Actuals[[#This Row],[Sub Ledger]],LedgerMapping[[#All],[Sub Ledger]],0))</f>
        <v>Depreciation</v>
      </c>
      <c r="J11482" s="22">
        <f>YEAR(Actuals[[#This Row],[Date]])</f>
        <v>2023</v>
      </c>
      <c r="K11482" s="22">
        <f>MONTH(Actuals[[#This Row],[Date]])</f>
        <v>5</v>
      </c>
      <c r="L11482" s="12"/>
    </row>
    <row r="11483" spans="1:12" x14ac:dyDescent="0.3">
      <c r="A11483">
        <v>4</v>
      </c>
      <c r="B11483">
        <v>18690</v>
      </c>
      <c r="C11483">
        <v>1</v>
      </c>
      <c r="D11483">
        <v>84000</v>
      </c>
      <c r="E11483" s="46">
        <v>45079</v>
      </c>
      <c r="F11483">
        <v>-194</v>
      </c>
      <c r="I11483" t="str">
        <f>INDEX(LedgerMapping[[#All],[Level 3]],MATCH(Actuals[[#This Row],[Sub Ledger]],LedgerMapping[[#All],[Sub Ledger]],0))</f>
        <v>Depreciation</v>
      </c>
      <c r="J11483" s="22">
        <f>YEAR(Actuals[[#This Row],[Date]])</f>
        <v>2023</v>
      </c>
      <c r="K11483" s="22">
        <f>MONTH(Actuals[[#This Row],[Date]])</f>
        <v>6</v>
      </c>
      <c r="L11483" s="12"/>
    </row>
    <row r="11484" spans="1:12" x14ac:dyDescent="0.3">
      <c r="A11484">
        <v>4</v>
      </c>
      <c r="B11484">
        <v>19718</v>
      </c>
      <c r="C11484">
        <v>1</v>
      </c>
      <c r="D11484">
        <v>84000</v>
      </c>
      <c r="E11484" s="46">
        <v>45110</v>
      </c>
      <c r="F11484">
        <v>-158</v>
      </c>
      <c r="I11484" t="str">
        <f>INDEX(LedgerMapping[[#All],[Level 3]],MATCH(Actuals[[#This Row],[Sub Ledger]],LedgerMapping[[#All],[Sub Ledger]],0))</f>
        <v>Depreciation</v>
      </c>
      <c r="J11484" s="22">
        <f>YEAR(Actuals[[#This Row],[Date]])</f>
        <v>2023</v>
      </c>
      <c r="K11484" s="22">
        <f>MONTH(Actuals[[#This Row],[Date]])</f>
        <v>7</v>
      </c>
      <c r="L11484" s="12"/>
    </row>
    <row r="11485" spans="1:12" x14ac:dyDescent="0.3">
      <c r="A11485">
        <v>4</v>
      </c>
      <c r="B11485">
        <v>20748</v>
      </c>
      <c r="C11485">
        <v>1</v>
      </c>
      <c r="D11485">
        <v>84000</v>
      </c>
      <c r="E11485" s="46">
        <v>45141</v>
      </c>
      <c r="F11485">
        <v>-218</v>
      </c>
      <c r="I11485" t="str">
        <f>INDEX(LedgerMapping[[#All],[Level 3]],MATCH(Actuals[[#This Row],[Sub Ledger]],LedgerMapping[[#All],[Sub Ledger]],0))</f>
        <v>Depreciation</v>
      </c>
      <c r="J11485" s="22">
        <f>YEAR(Actuals[[#This Row],[Date]])</f>
        <v>2023</v>
      </c>
      <c r="K11485" s="22">
        <f>MONTH(Actuals[[#This Row],[Date]])</f>
        <v>8</v>
      </c>
      <c r="L11485" s="12"/>
    </row>
    <row r="11486" spans="1:12" x14ac:dyDescent="0.3">
      <c r="A11486">
        <v>4</v>
      </c>
      <c r="B11486">
        <v>21750</v>
      </c>
      <c r="C11486">
        <v>1</v>
      </c>
      <c r="D11486">
        <v>84000</v>
      </c>
      <c r="E11486" s="46">
        <v>45169</v>
      </c>
      <c r="F11486">
        <v>-165</v>
      </c>
      <c r="I11486" t="str">
        <f>INDEX(LedgerMapping[[#All],[Level 3]],MATCH(Actuals[[#This Row],[Sub Ledger]],LedgerMapping[[#All],[Sub Ledger]],0))</f>
        <v>Depreciation</v>
      </c>
      <c r="J11486" s="22">
        <f>YEAR(Actuals[[#This Row],[Date]])</f>
        <v>2023</v>
      </c>
      <c r="K11486" s="22">
        <f>MONTH(Actuals[[#This Row],[Date]])</f>
        <v>8</v>
      </c>
      <c r="L11486" s="12"/>
    </row>
    <row r="11487" spans="1:12" x14ac:dyDescent="0.3">
      <c r="A11487">
        <v>4</v>
      </c>
      <c r="B11487">
        <v>22726</v>
      </c>
      <c r="C11487">
        <v>1</v>
      </c>
      <c r="D11487">
        <v>84000</v>
      </c>
      <c r="E11487" s="46">
        <v>45200</v>
      </c>
      <c r="F11487">
        <v>-189</v>
      </c>
      <c r="I11487" t="str">
        <f>INDEX(LedgerMapping[[#All],[Level 3]],MATCH(Actuals[[#This Row],[Sub Ledger]],LedgerMapping[[#All],[Sub Ledger]],0))</f>
        <v>Depreciation</v>
      </c>
      <c r="J11487" s="22">
        <f>YEAR(Actuals[[#This Row],[Date]])</f>
        <v>2023</v>
      </c>
      <c r="K11487" s="22">
        <f>MONTH(Actuals[[#This Row],[Date]])</f>
        <v>10</v>
      </c>
      <c r="L11487" s="12"/>
    </row>
    <row r="11488" spans="1:12" x14ac:dyDescent="0.3">
      <c r="A11488">
        <v>4</v>
      </c>
      <c r="B11488">
        <v>23730</v>
      </c>
      <c r="C11488">
        <v>1</v>
      </c>
      <c r="D11488">
        <v>84000</v>
      </c>
      <c r="E11488" s="46">
        <v>45230</v>
      </c>
      <c r="F11488">
        <v>-195</v>
      </c>
      <c r="I11488" t="str">
        <f>INDEX(LedgerMapping[[#All],[Level 3]],MATCH(Actuals[[#This Row],[Sub Ledger]],LedgerMapping[[#All],[Sub Ledger]],0))</f>
        <v>Depreciation</v>
      </c>
      <c r="J11488" s="22">
        <f>YEAR(Actuals[[#This Row],[Date]])</f>
        <v>2023</v>
      </c>
      <c r="K11488" s="22">
        <f>MONTH(Actuals[[#This Row],[Date]])</f>
        <v>10</v>
      </c>
      <c r="L11488" s="12"/>
    </row>
    <row r="11489" spans="1:12" x14ac:dyDescent="0.3">
      <c r="A11489">
        <v>4</v>
      </c>
      <c r="B11489">
        <v>24760</v>
      </c>
      <c r="C11489">
        <v>1</v>
      </c>
      <c r="D11489">
        <v>84000</v>
      </c>
      <c r="E11489" s="46">
        <v>45261</v>
      </c>
      <c r="F11489">
        <v>-189</v>
      </c>
      <c r="I11489" t="str">
        <f>INDEX(LedgerMapping[[#All],[Level 3]],MATCH(Actuals[[#This Row],[Sub Ledger]],LedgerMapping[[#All],[Sub Ledger]],0))</f>
        <v>Depreciation</v>
      </c>
      <c r="J11489" s="22">
        <f>YEAR(Actuals[[#This Row],[Date]])</f>
        <v>2023</v>
      </c>
      <c r="K11489" s="22">
        <f>MONTH(Actuals[[#This Row],[Date]])</f>
        <v>12</v>
      </c>
      <c r="L11489" s="12"/>
    </row>
    <row r="11490" spans="1:12" x14ac:dyDescent="0.3">
      <c r="A11490">
        <v>4</v>
      </c>
      <c r="B11490">
        <v>25821</v>
      </c>
      <c r="C11490">
        <v>1</v>
      </c>
      <c r="D11490">
        <v>84000</v>
      </c>
      <c r="E11490" s="46">
        <v>45291</v>
      </c>
      <c r="F11490">
        <v>-232</v>
      </c>
      <c r="I11490" t="str">
        <f>INDEX(LedgerMapping[[#All],[Level 3]],MATCH(Actuals[[#This Row],[Sub Ledger]],LedgerMapping[[#All],[Sub Ledger]],0))</f>
        <v>Depreciation</v>
      </c>
      <c r="J11490" s="22">
        <f>YEAR(Actuals[[#This Row],[Date]])</f>
        <v>2023</v>
      </c>
      <c r="K11490" s="22">
        <f>MONTH(Actuals[[#This Row],[Date]])</f>
        <v>12</v>
      </c>
      <c r="L11490" s="12"/>
    </row>
    <row r="11491" spans="1:12" x14ac:dyDescent="0.3">
      <c r="A11491">
        <v>4</v>
      </c>
      <c r="B11491">
        <v>26957</v>
      </c>
      <c r="C11491">
        <v>1</v>
      </c>
      <c r="D11491">
        <v>84000</v>
      </c>
      <c r="E11491" s="46">
        <v>45322</v>
      </c>
      <c r="F11491">
        <v>-309</v>
      </c>
      <c r="I11491" t="str">
        <f>INDEX(LedgerMapping[[#All],[Level 3]],MATCH(Actuals[[#This Row],[Sub Ledger]],LedgerMapping[[#All],[Sub Ledger]],0))</f>
        <v>Depreciation</v>
      </c>
      <c r="J11491" s="22">
        <f>YEAR(Actuals[[#This Row],[Date]])</f>
        <v>2024</v>
      </c>
      <c r="K11491" s="22">
        <f>MONTH(Actuals[[#This Row],[Date]])</f>
        <v>1</v>
      </c>
      <c r="L11491" s="12"/>
    </row>
    <row r="11492" spans="1:12" x14ac:dyDescent="0.3">
      <c r="A11492">
        <v>4</v>
      </c>
      <c r="B11492">
        <v>28107</v>
      </c>
      <c r="C11492">
        <v>1</v>
      </c>
      <c r="D11492">
        <v>84000</v>
      </c>
      <c r="E11492" s="46">
        <v>45354</v>
      </c>
      <c r="F11492">
        <v>-444</v>
      </c>
      <c r="I11492" t="str">
        <f>INDEX(LedgerMapping[[#All],[Level 3]],MATCH(Actuals[[#This Row],[Sub Ledger]],LedgerMapping[[#All],[Sub Ledger]],0))</f>
        <v>Depreciation</v>
      </c>
      <c r="J11492" s="22">
        <f>YEAR(Actuals[[#This Row],[Date]])</f>
        <v>2024</v>
      </c>
      <c r="K11492" s="22">
        <f>MONTH(Actuals[[#This Row],[Date]])</f>
        <v>3</v>
      </c>
      <c r="L11492" s="12"/>
    </row>
    <row r="11493" spans="1:12" x14ac:dyDescent="0.3">
      <c r="A11493">
        <v>4</v>
      </c>
      <c r="B11493">
        <v>29260</v>
      </c>
      <c r="C11493">
        <v>1</v>
      </c>
      <c r="D11493">
        <v>84000</v>
      </c>
      <c r="E11493" s="46">
        <v>45384</v>
      </c>
      <c r="F11493">
        <v>-327</v>
      </c>
      <c r="I11493" t="str">
        <f>INDEX(LedgerMapping[[#All],[Level 3]],MATCH(Actuals[[#This Row],[Sub Ledger]],LedgerMapping[[#All],[Sub Ledger]],0))</f>
        <v>Depreciation</v>
      </c>
      <c r="J11493" s="22">
        <f>YEAR(Actuals[[#This Row],[Date]])</f>
        <v>2024</v>
      </c>
      <c r="K11493" s="22">
        <f>MONTH(Actuals[[#This Row],[Date]])</f>
        <v>4</v>
      </c>
      <c r="L11493" s="12"/>
    </row>
    <row r="11494" spans="1:12" x14ac:dyDescent="0.3">
      <c r="A11494">
        <v>4</v>
      </c>
      <c r="B11494">
        <v>30386</v>
      </c>
      <c r="C11494">
        <v>1</v>
      </c>
      <c r="D11494">
        <v>84000</v>
      </c>
      <c r="E11494" s="46">
        <v>45415</v>
      </c>
      <c r="F11494">
        <v>-326</v>
      </c>
      <c r="I11494" t="str">
        <f>INDEX(LedgerMapping[[#All],[Level 3]],MATCH(Actuals[[#This Row],[Sub Ledger]],LedgerMapping[[#All],[Sub Ledger]],0))</f>
        <v>Depreciation</v>
      </c>
      <c r="J11494" s="22">
        <f>YEAR(Actuals[[#This Row],[Date]])</f>
        <v>2024</v>
      </c>
      <c r="K11494" s="22">
        <f>MONTH(Actuals[[#This Row],[Date]])</f>
        <v>5</v>
      </c>
      <c r="L11494" s="12"/>
    </row>
    <row r="11495" spans="1:12" x14ac:dyDescent="0.3">
      <c r="A11495">
        <v>4</v>
      </c>
      <c r="B11495">
        <v>31512</v>
      </c>
      <c r="C11495">
        <v>1</v>
      </c>
      <c r="D11495">
        <v>84000</v>
      </c>
      <c r="E11495" s="46">
        <v>45445</v>
      </c>
      <c r="F11495">
        <v>-364</v>
      </c>
      <c r="I11495" t="str">
        <f>INDEX(LedgerMapping[[#All],[Level 3]],MATCH(Actuals[[#This Row],[Sub Ledger]],LedgerMapping[[#All],[Sub Ledger]],0))</f>
        <v>Depreciation</v>
      </c>
      <c r="J11495" s="22">
        <f>YEAR(Actuals[[#This Row],[Date]])</f>
        <v>2024</v>
      </c>
      <c r="K11495" s="22">
        <f>MONTH(Actuals[[#This Row],[Date]])</f>
        <v>6</v>
      </c>
      <c r="L11495" s="12"/>
    </row>
    <row r="11496" spans="1:12" x14ac:dyDescent="0.3">
      <c r="A11496">
        <v>4</v>
      </c>
      <c r="B11496">
        <v>32636</v>
      </c>
      <c r="C11496">
        <v>1</v>
      </c>
      <c r="D11496">
        <v>84000</v>
      </c>
      <c r="E11496" s="46">
        <v>45476</v>
      </c>
      <c r="F11496">
        <v>-448</v>
      </c>
      <c r="I11496" t="str">
        <f>INDEX(LedgerMapping[[#All],[Level 3]],MATCH(Actuals[[#This Row],[Sub Ledger]],LedgerMapping[[#All],[Sub Ledger]],0))</f>
        <v>Depreciation</v>
      </c>
      <c r="J11496" s="22">
        <f>YEAR(Actuals[[#This Row],[Date]])</f>
        <v>2024</v>
      </c>
      <c r="K11496" s="22">
        <f>MONTH(Actuals[[#This Row],[Date]])</f>
        <v>7</v>
      </c>
      <c r="L11496" s="12"/>
    </row>
    <row r="11497" spans="1:12" x14ac:dyDescent="0.3">
      <c r="A11497">
        <v>4</v>
      </c>
      <c r="B11497">
        <v>33761</v>
      </c>
      <c r="C11497">
        <v>1</v>
      </c>
      <c r="D11497">
        <v>84000</v>
      </c>
      <c r="E11497" s="46">
        <v>45507</v>
      </c>
      <c r="F11497">
        <v>-316</v>
      </c>
      <c r="I11497" t="str">
        <f>INDEX(LedgerMapping[[#All],[Level 3]],MATCH(Actuals[[#This Row],[Sub Ledger]],LedgerMapping[[#All],[Sub Ledger]],0))</f>
        <v>Depreciation</v>
      </c>
      <c r="J11497" s="22">
        <f>YEAR(Actuals[[#This Row],[Date]])</f>
        <v>2024</v>
      </c>
      <c r="K11497" s="22">
        <f>MONTH(Actuals[[#This Row],[Date]])</f>
        <v>8</v>
      </c>
      <c r="L11497" s="12"/>
    </row>
    <row r="11498" spans="1:12" x14ac:dyDescent="0.3">
      <c r="A11498">
        <v>4</v>
      </c>
      <c r="B11498">
        <v>34911</v>
      </c>
      <c r="C11498">
        <v>1</v>
      </c>
      <c r="D11498">
        <v>84000</v>
      </c>
      <c r="E11498" s="46">
        <v>45536</v>
      </c>
      <c r="F11498">
        <v>-403</v>
      </c>
      <c r="I11498" t="str">
        <f>INDEX(LedgerMapping[[#All],[Level 3]],MATCH(Actuals[[#This Row],[Sub Ledger]],LedgerMapping[[#All],[Sub Ledger]],0))</f>
        <v>Depreciation</v>
      </c>
      <c r="J11498" s="22">
        <f>YEAR(Actuals[[#This Row],[Date]])</f>
        <v>2024</v>
      </c>
      <c r="K11498" s="22">
        <f>MONTH(Actuals[[#This Row],[Date]])</f>
        <v>9</v>
      </c>
      <c r="L11498" s="12"/>
    </row>
    <row r="11499" spans="1:12" x14ac:dyDescent="0.3">
      <c r="A11499">
        <v>4</v>
      </c>
      <c r="B11499">
        <v>36062</v>
      </c>
      <c r="C11499">
        <v>1</v>
      </c>
      <c r="D11499">
        <v>84000</v>
      </c>
      <c r="E11499" s="46">
        <v>45567</v>
      </c>
      <c r="F11499">
        <v>-433</v>
      </c>
      <c r="I11499" t="str">
        <f>INDEX(LedgerMapping[[#All],[Level 3]],MATCH(Actuals[[#This Row],[Sub Ledger]],LedgerMapping[[#All],[Sub Ledger]],0))</f>
        <v>Depreciation</v>
      </c>
      <c r="J11499" s="22">
        <f>YEAR(Actuals[[#This Row],[Date]])</f>
        <v>2024</v>
      </c>
      <c r="K11499" s="22">
        <f>MONTH(Actuals[[#This Row],[Date]])</f>
        <v>10</v>
      </c>
      <c r="L11499" s="12"/>
    </row>
    <row r="11500" spans="1:12" x14ac:dyDescent="0.3">
      <c r="A11500">
        <v>4</v>
      </c>
      <c r="B11500">
        <v>37211</v>
      </c>
      <c r="C11500">
        <v>1</v>
      </c>
      <c r="D11500">
        <v>84000</v>
      </c>
      <c r="E11500" s="46">
        <v>45597</v>
      </c>
      <c r="F11500">
        <v>-424</v>
      </c>
      <c r="I11500" t="str">
        <f>INDEX(LedgerMapping[[#All],[Level 3]],MATCH(Actuals[[#This Row],[Sub Ledger]],LedgerMapping[[#All],[Sub Ledger]],0))</f>
        <v>Depreciation</v>
      </c>
      <c r="J11500" s="22">
        <f>YEAR(Actuals[[#This Row],[Date]])</f>
        <v>2024</v>
      </c>
      <c r="K11500" s="22">
        <f>MONTH(Actuals[[#This Row],[Date]])</f>
        <v>11</v>
      </c>
      <c r="L11500" s="12"/>
    </row>
    <row r="11501" spans="1:12" x14ac:dyDescent="0.3">
      <c r="A11501">
        <v>4</v>
      </c>
      <c r="B11501">
        <v>38361</v>
      </c>
      <c r="C11501">
        <v>1</v>
      </c>
      <c r="D11501">
        <v>84000</v>
      </c>
      <c r="E11501" s="46">
        <v>45628</v>
      </c>
      <c r="F11501">
        <v>-395</v>
      </c>
      <c r="I11501" t="str">
        <f>INDEX(LedgerMapping[[#All],[Level 3]],MATCH(Actuals[[#This Row],[Sub Ledger]],LedgerMapping[[#All],[Sub Ledger]],0))</f>
        <v>Depreciation</v>
      </c>
      <c r="J11501" s="22">
        <f>YEAR(Actuals[[#This Row],[Date]])</f>
        <v>2024</v>
      </c>
      <c r="K11501" s="22">
        <f>MONTH(Actuals[[#This Row],[Date]])</f>
        <v>12</v>
      </c>
      <c r="L11501" s="12"/>
    </row>
    <row r="11502" spans="1:12" x14ac:dyDescent="0.3">
      <c r="A11502">
        <v>4</v>
      </c>
      <c r="B11502">
        <v>227</v>
      </c>
      <c r="C11502">
        <v>1</v>
      </c>
      <c r="D11502">
        <v>85000</v>
      </c>
      <c r="E11502" s="46">
        <v>44562</v>
      </c>
      <c r="F11502">
        <v>-174</v>
      </c>
      <c r="I11502" t="str">
        <f>INDEX(LedgerMapping[[#All],[Level 3]],MATCH(Actuals[[#This Row],[Sub Ledger]],LedgerMapping[[#All],[Sub Ledger]],0))</f>
        <v>Ammortisation</v>
      </c>
      <c r="J11502" s="22">
        <f>YEAR(Actuals[[#This Row],[Date]])</f>
        <v>2022</v>
      </c>
      <c r="K11502" s="22">
        <f>MONTH(Actuals[[#This Row],[Date]])</f>
        <v>1</v>
      </c>
      <c r="L11502" s="12"/>
    </row>
    <row r="11503" spans="1:12" x14ac:dyDescent="0.3">
      <c r="A11503">
        <v>4</v>
      </c>
      <c r="B11503">
        <v>1353</v>
      </c>
      <c r="C11503">
        <v>1</v>
      </c>
      <c r="D11503">
        <v>85000</v>
      </c>
      <c r="E11503" s="46">
        <v>44593</v>
      </c>
      <c r="F11503">
        <v>-174</v>
      </c>
      <c r="I11503" t="str">
        <f>INDEX(LedgerMapping[[#All],[Level 3]],MATCH(Actuals[[#This Row],[Sub Ledger]],LedgerMapping[[#All],[Sub Ledger]],0))</f>
        <v>Ammortisation</v>
      </c>
      <c r="J11503" s="22">
        <f>YEAR(Actuals[[#This Row],[Date]])</f>
        <v>2022</v>
      </c>
      <c r="K11503" s="22">
        <f>MONTH(Actuals[[#This Row],[Date]])</f>
        <v>2</v>
      </c>
      <c r="L11503" s="12"/>
    </row>
    <row r="11504" spans="1:12" x14ac:dyDescent="0.3">
      <c r="A11504">
        <v>4</v>
      </c>
      <c r="B11504">
        <v>2477</v>
      </c>
      <c r="C11504">
        <v>1</v>
      </c>
      <c r="D11504">
        <v>85000</v>
      </c>
      <c r="E11504" s="46">
        <v>44624</v>
      </c>
      <c r="F11504">
        <v>-228</v>
      </c>
      <c r="I11504" t="str">
        <f>INDEX(LedgerMapping[[#All],[Level 3]],MATCH(Actuals[[#This Row],[Sub Ledger]],LedgerMapping[[#All],[Sub Ledger]],0))</f>
        <v>Ammortisation</v>
      </c>
      <c r="J11504" s="22">
        <f>YEAR(Actuals[[#This Row],[Date]])</f>
        <v>2022</v>
      </c>
      <c r="K11504" s="22">
        <f>MONTH(Actuals[[#This Row],[Date]])</f>
        <v>3</v>
      </c>
      <c r="L11504" s="12"/>
    </row>
    <row r="11505" spans="1:12" x14ac:dyDescent="0.3">
      <c r="A11505">
        <v>4</v>
      </c>
      <c r="B11505">
        <v>3595</v>
      </c>
      <c r="C11505">
        <v>1</v>
      </c>
      <c r="D11505">
        <v>85000</v>
      </c>
      <c r="E11505" s="46">
        <v>44654</v>
      </c>
      <c r="F11505">
        <v>-196</v>
      </c>
      <c r="I11505" t="str">
        <f>INDEX(LedgerMapping[[#All],[Level 3]],MATCH(Actuals[[#This Row],[Sub Ledger]],LedgerMapping[[#All],[Sub Ledger]],0))</f>
        <v>Ammortisation</v>
      </c>
      <c r="J11505" s="22">
        <f>YEAR(Actuals[[#This Row],[Date]])</f>
        <v>2022</v>
      </c>
      <c r="K11505" s="22">
        <f>MONTH(Actuals[[#This Row],[Date]])</f>
        <v>4</v>
      </c>
      <c r="L11505" s="12"/>
    </row>
    <row r="11506" spans="1:12" x14ac:dyDescent="0.3">
      <c r="A11506">
        <v>4</v>
      </c>
      <c r="B11506">
        <v>4715</v>
      </c>
      <c r="C11506">
        <v>1</v>
      </c>
      <c r="D11506">
        <v>85000</v>
      </c>
      <c r="E11506" s="46">
        <v>44685</v>
      </c>
      <c r="F11506">
        <v>-192</v>
      </c>
      <c r="I11506" t="str">
        <f>INDEX(LedgerMapping[[#All],[Level 3]],MATCH(Actuals[[#This Row],[Sub Ledger]],LedgerMapping[[#All],[Sub Ledger]],0))</f>
        <v>Ammortisation</v>
      </c>
      <c r="J11506" s="22">
        <f>YEAR(Actuals[[#This Row],[Date]])</f>
        <v>2022</v>
      </c>
      <c r="K11506" s="22">
        <f>MONTH(Actuals[[#This Row],[Date]])</f>
        <v>5</v>
      </c>
      <c r="L11506" s="12"/>
    </row>
    <row r="11507" spans="1:12" x14ac:dyDescent="0.3">
      <c r="A11507">
        <v>4</v>
      </c>
      <c r="B11507">
        <v>5840</v>
      </c>
      <c r="C11507">
        <v>1</v>
      </c>
      <c r="D11507">
        <v>85000</v>
      </c>
      <c r="E11507" s="46">
        <v>44715</v>
      </c>
      <c r="F11507">
        <v>-223</v>
      </c>
      <c r="I11507" t="str">
        <f>INDEX(LedgerMapping[[#All],[Level 3]],MATCH(Actuals[[#This Row],[Sub Ledger]],LedgerMapping[[#All],[Sub Ledger]],0))</f>
        <v>Ammortisation</v>
      </c>
      <c r="J11507" s="22">
        <f>YEAR(Actuals[[#This Row],[Date]])</f>
        <v>2022</v>
      </c>
      <c r="K11507" s="22">
        <f>MONTH(Actuals[[#This Row],[Date]])</f>
        <v>6</v>
      </c>
      <c r="L11507" s="12"/>
    </row>
    <row r="11508" spans="1:12" x14ac:dyDescent="0.3">
      <c r="A11508">
        <v>4</v>
      </c>
      <c r="B11508">
        <v>6965</v>
      </c>
      <c r="C11508">
        <v>1</v>
      </c>
      <c r="D11508">
        <v>85000</v>
      </c>
      <c r="E11508" s="46">
        <v>44746</v>
      </c>
      <c r="F11508">
        <v>-176</v>
      </c>
      <c r="I11508" t="str">
        <f>INDEX(LedgerMapping[[#All],[Level 3]],MATCH(Actuals[[#This Row],[Sub Ledger]],LedgerMapping[[#All],[Sub Ledger]],0))</f>
        <v>Ammortisation</v>
      </c>
      <c r="J11508" s="22">
        <f>YEAR(Actuals[[#This Row],[Date]])</f>
        <v>2022</v>
      </c>
      <c r="K11508" s="22">
        <f>MONTH(Actuals[[#This Row],[Date]])</f>
        <v>7</v>
      </c>
      <c r="L11508" s="12"/>
    </row>
    <row r="11509" spans="1:12" x14ac:dyDescent="0.3">
      <c r="A11509">
        <v>4</v>
      </c>
      <c r="B11509">
        <v>8085</v>
      </c>
      <c r="C11509">
        <v>1</v>
      </c>
      <c r="D11509">
        <v>85000</v>
      </c>
      <c r="E11509" s="46">
        <v>44777</v>
      </c>
      <c r="F11509">
        <v>-205</v>
      </c>
      <c r="I11509" t="str">
        <f>INDEX(LedgerMapping[[#All],[Level 3]],MATCH(Actuals[[#This Row],[Sub Ledger]],LedgerMapping[[#All],[Sub Ledger]],0))</f>
        <v>Ammortisation</v>
      </c>
      <c r="J11509" s="22">
        <f>YEAR(Actuals[[#This Row],[Date]])</f>
        <v>2022</v>
      </c>
      <c r="K11509" s="22">
        <f>MONTH(Actuals[[#This Row],[Date]])</f>
        <v>8</v>
      </c>
      <c r="L11509" s="12"/>
    </row>
    <row r="11510" spans="1:12" x14ac:dyDescent="0.3">
      <c r="A11510">
        <v>4</v>
      </c>
      <c r="B11510">
        <v>9206</v>
      </c>
      <c r="C11510">
        <v>1</v>
      </c>
      <c r="D11510">
        <v>85000</v>
      </c>
      <c r="E11510" s="46">
        <v>44805</v>
      </c>
      <c r="F11510">
        <v>-202</v>
      </c>
      <c r="I11510" t="str">
        <f>INDEX(LedgerMapping[[#All],[Level 3]],MATCH(Actuals[[#This Row],[Sub Ledger]],LedgerMapping[[#All],[Sub Ledger]],0))</f>
        <v>Ammortisation</v>
      </c>
      <c r="J11510" s="22">
        <f>YEAR(Actuals[[#This Row],[Date]])</f>
        <v>2022</v>
      </c>
      <c r="K11510" s="22">
        <f>MONTH(Actuals[[#This Row],[Date]])</f>
        <v>9</v>
      </c>
      <c r="L11510" s="12"/>
    </row>
    <row r="11511" spans="1:12" x14ac:dyDescent="0.3">
      <c r="A11511">
        <v>4</v>
      </c>
      <c r="B11511">
        <v>10323</v>
      </c>
      <c r="C11511">
        <v>1</v>
      </c>
      <c r="D11511">
        <v>85000</v>
      </c>
      <c r="E11511" s="46">
        <v>44836</v>
      </c>
      <c r="F11511">
        <v>-174</v>
      </c>
      <c r="I11511" t="str">
        <f>INDEX(LedgerMapping[[#All],[Level 3]],MATCH(Actuals[[#This Row],[Sub Ledger]],LedgerMapping[[#All],[Sub Ledger]],0))</f>
        <v>Ammortisation</v>
      </c>
      <c r="J11511" s="22">
        <f>YEAR(Actuals[[#This Row],[Date]])</f>
        <v>2022</v>
      </c>
      <c r="K11511" s="22">
        <f>MONTH(Actuals[[#This Row],[Date]])</f>
        <v>10</v>
      </c>
      <c r="L11511" s="12"/>
    </row>
    <row r="11512" spans="1:12" x14ac:dyDescent="0.3">
      <c r="A11512">
        <v>4</v>
      </c>
      <c r="B11512">
        <v>11441</v>
      </c>
      <c r="C11512">
        <v>1</v>
      </c>
      <c r="D11512">
        <v>85000</v>
      </c>
      <c r="E11512" s="46">
        <v>44866</v>
      </c>
      <c r="F11512">
        <v>-208</v>
      </c>
      <c r="I11512" t="str">
        <f>INDEX(LedgerMapping[[#All],[Level 3]],MATCH(Actuals[[#This Row],[Sub Ledger]],LedgerMapping[[#All],[Sub Ledger]],0))</f>
        <v>Ammortisation</v>
      </c>
      <c r="J11512" s="22">
        <f>YEAR(Actuals[[#This Row],[Date]])</f>
        <v>2022</v>
      </c>
      <c r="K11512" s="22">
        <f>MONTH(Actuals[[#This Row],[Date]])</f>
        <v>11</v>
      </c>
      <c r="L11512" s="12"/>
    </row>
    <row r="11513" spans="1:12" x14ac:dyDescent="0.3">
      <c r="A11513">
        <v>4</v>
      </c>
      <c r="B11513">
        <v>12568</v>
      </c>
      <c r="C11513">
        <v>1</v>
      </c>
      <c r="D11513">
        <v>85000</v>
      </c>
      <c r="E11513" s="46">
        <v>44897</v>
      </c>
      <c r="F11513">
        <v>-184</v>
      </c>
      <c r="I11513" t="str">
        <f>INDEX(LedgerMapping[[#All],[Level 3]],MATCH(Actuals[[#This Row],[Sub Ledger]],LedgerMapping[[#All],[Sub Ledger]],0))</f>
        <v>Ammortisation</v>
      </c>
      <c r="J11513" s="22">
        <f>YEAR(Actuals[[#This Row],[Date]])</f>
        <v>2022</v>
      </c>
      <c r="K11513" s="22">
        <f>MONTH(Actuals[[#This Row],[Date]])</f>
        <v>12</v>
      </c>
      <c r="L11513" s="12"/>
    </row>
    <row r="11514" spans="1:12" x14ac:dyDescent="0.3">
      <c r="A11514">
        <v>4</v>
      </c>
      <c r="B11514">
        <v>13632</v>
      </c>
      <c r="C11514">
        <v>1</v>
      </c>
      <c r="D11514">
        <v>85000</v>
      </c>
      <c r="E11514" s="46">
        <v>44927</v>
      </c>
      <c r="F11514">
        <v>-133</v>
      </c>
      <c r="I11514" t="str">
        <f>INDEX(LedgerMapping[[#All],[Level 3]],MATCH(Actuals[[#This Row],[Sub Ledger]],LedgerMapping[[#All],[Sub Ledger]],0))</f>
        <v>Ammortisation</v>
      </c>
      <c r="J11514" s="22">
        <f>YEAR(Actuals[[#This Row],[Date]])</f>
        <v>2023</v>
      </c>
      <c r="K11514" s="22">
        <f>MONTH(Actuals[[#This Row],[Date]])</f>
        <v>1</v>
      </c>
      <c r="L11514" s="12"/>
    </row>
    <row r="11515" spans="1:12" x14ac:dyDescent="0.3">
      <c r="A11515">
        <v>4</v>
      </c>
      <c r="B11515">
        <v>14644</v>
      </c>
      <c r="C11515">
        <v>1</v>
      </c>
      <c r="D11515">
        <v>85000</v>
      </c>
      <c r="E11515" s="46">
        <v>44958</v>
      </c>
      <c r="F11515">
        <v>-168</v>
      </c>
      <c r="I11515" t="str">
        <f>INDEX(LedgerMapping[[#All],[Level 3]],MATCH(Actuals[[#This Row],[Sub Ledger]],LedgerMapping[[#All],[Sub Ledger]],0))</f>
        <v>Ammortisation</v>
      </c>
      <c r="J11515" s="22">
        <f>YEAR(Actuals[[#This Row],[Date]])</f>
        <v>2023</v>
      </c>
      <c r="K11515" s="22">
        <f>MONTH(Actuals[[#This Row],[Date]])</f>
        <v>2</v>
      </c>
      <c r="L11515" s="12"/>
    </row>
    <row r="11516" spans="1:12" x14ac:dyDescent="0.3">
      <c r="A11516">
        <v>4</v>
      </c>
      <c r="B11516">
        <v>15623</v>
      </c>
      <c r="C11516">
        <v>1</v>
      </c>
      <c r="D11516">
        <v>85000</v>
      </c>
      <c r="E11516" s="46">
        <v>44988</v>
      </c>
      <c r="F11516">
        <v>-146</v>
      </c>
      <c r="I11516" t="str">
        <f>INDEX(LedgerMapping[[#All],[Level 3]],MATCH(Actuals[[#This Row],[Sub Ledger]],LedgerMapping[[#All],[Sub Ledger]],0))</f>
        <v>Ammortisation</v>
      </c>
      <c r="J11516" s="22">
        <f>YEAR(Actuals[[#This Row],[Date]])</f>
        <v>2023</v>
      </c>
      <c r="K11516" s="22">
        <f>MONTH(Actuals[[#This Row],[Date]])</f>
        <v>3</v>
      </c>
      <c r="L11516" s="12"/>
    </row>
    <row r="11517" spans="1:12" x14ac:dyDescent="0.3">
      <c r="A11517">
        <v>4</v>
      </c>
      <c r="B11517">
        <v>16655</v>
      </c>
      <c r="C11517">
        <v>1</v>
      </c>
      <c r="D11517">
        <v>85000</v>
      </c>
      <c r="E11517" s="46">
        <v>45018</v>
      </c>
      <c r="F11517">
        <v>-197</v>
      </c>
      <c r="I11517" t="str">
        <f>INDEX(LedgerMapping[[#All],[Level 3]],MATCH(Actuals[[#This Row],[Sub Ledger]],LedgerMapping[[#All],[Sub Ledger]],0))</f>
        <v>Ammortisation</v>
      </c>
      <c r="J11517" s="22">
        <f>YEAR(Actuals[[#This Row],[Date]])</f>
        <v>2023</v>
      </c>
      <c r="K11517" s="22">
        <f>MONTH(Actuals[[#This Row],[Date]])</f>
        <v>4</v>
      </c>
      <c r="L11517" s="12"/>
    </row>
    <row r="11518" spans="1:12" x14ac:dyDescent="0.3">
      <c r="A11518">
        <v>4</v>
      </c>
      <c r="B11518">
        <v>17687</v>
      </c>
      <c r="C11518">
        <v>1</v>
      </c>
      <c r="D11518">
        <v>85000</v>
      </c>
      <c r="E11518" s="46">
        <v>45049</v>
      </c>
      <c r="F11518">
        <v>-140</v>
      </c>
      <c r="I11518" t="str">
        <f>INDEX(LedgerMapping[[#All],[Level 3]],MATCH(Actuals[[#This Row],[Sub Ledger]],LedgerMapping[[#All],[Sub Ledger]],0))</f>
        <v>Ammortisation</v>
      </c>
      <c r="J11518" s="22">
        <f>YEAR(Actuals[[#This Row],[Date]])</f>
        <v>2023</v>
      </c>
      <c r="K11518" s="22">
        <f>MONTH(Actuals[[#This Row],[Date]])</f>
        <v>5</v>
      </c>
      <c r="L11518" s="12"/>
    </row>
    <row r="11519" spans="1:12" x14ac:dyDescent="0.3">
      <c r="A11519">
        <v>4</v>
      </c>
      <c r="B11519">
        <v>18691</v>
      </c>
      <c r="C11519">
        <v>1</v>
      </c>
      <c r="D11519">
        <v>85000</v>
      </c>
      <c r="E11519" s="46">
        <v>45079</v>
      </c>
      <c r="F11519">
        <v>-176</v>
      </c>
      <c r="I11519" t="str">
        <f>INDEX(LedgerMapping[[#All],[Level 3]],MATCH(Actuals[[#This Row],[Sub Ledger]],LedgerMapping[[#All],[Sub Ledger]],0))</f>
        <v>Ammortisation</v>
      </c>
      <c r="J11519" s="22">
        <f>YEAR(Actuals[[#This Row],[Date]])</f>
        <v>2023</v>
      </c>
      <c r="K11519" s="22">
        <f>MONTH(Actuals[[#This Row],[Date]])</f>
        <v>6</v>
      </c>
      <c r="L11519" s="12"/>
    </row>
    <row r="11520" spans="1:12" x14ac:dyDescent="0.3">
      <c r="A11520">
        <v>4</v>
      </c>
      <c r="B11520">
        <v>19719</v>
      </c>
      <c r="C11520">
        <v>1</v>
      </c>
      <c r="D11520">
        <v>85000</v>
      </c>
      <c r="E11520" s="46">
        <v>45110</v>
      </c>
      <c r="F11520">
        <v>-154</v>
      </c>
      <c r="I11520" t="str">
        <f>INDEX(LedgerMapping[[#All],[Level 3]],MATCH(Actuals[[#This Row],[Sub Ledger]],LedgerMapping[[#All],[Sub Ledger]],0))</f>
        <v>Ammortisation</v>
      </c>
      <c r="J11520" s="22">
        <f>YEAR(Actuals[[#This Row],[Date]])</f>
        <v>2023</v>
      </c>
      <c r="K11520" s="22">
        <f>MONTH(Actuals[[#This Row],[Date]])</f>
        <v>7</v>
      </c>
      <c r="L11520" s="12"/>
    </row>
    <row r="11521" spans="1:12" x14ac:dyDescent="0.3">
      <c r="A11521">
        <v>4</v>
      </c>
      <c r="B11521">
        <v>20749</v>
      </c>
      <c r="C11521">
        <v>1</v>
      </c>
      <c r="D11521">
        <v>85000</v>
      </c>
      <c r="E11521" s="46">
        <v>45141</v>
      </c>
      <c r="F11521">
        <v>-192</v>
      </c>
      <c r="I11521" t="str">
        <f>INDEX(LedgerMapping[[#All],[Level 3]],MATCH(Actuals[[#This Row],[Sub Ledger]],LedgerMapping[[#All],[Sub Ledger]],0))</f>
        <v>Ammortisation</v>
      </c>
      <c r="J11521" s="22">
        <f>YEAR(Actuals[[#This Row],[Date]])</f>
        <v>2023</v>
      </c>
      <c r="K11521" s="22">
        <f>MONTH(Actuals[[#This Row],[Date]])</f>
        <v>8</v>
      </c>
      <c r="L11521" s="12"/>
    </row>
    <row r="11522" spans="1:12" x14ac:dyDescent="0.3">
      <c r="A11522">
        <v>4</v>
      </c>
      <c r="B11522">
        <v>21751</v>
      </c>
      <c r="C11522">
        <v>1</v>
      </c>
      <c r="D11522">
        <v>85000</v>
      </c>
      <c r="E11522" s="46">
        <v>45169</v>
      </c>
      <c r="F11522">
        <v>-157</v>
      </c>
      <c r="I11522" t="str">
        <f>INDEX(LedgerMapping[[#All],[Level 3]],MATCH(Actuals[[#This Row],[Sub Ledger]],LedgerMapping[[#All],[Sub Ledger]],0))</f>
        <v>Ammortisation</v>
      </c>
      <c r="J11522" s="22">
        <f>YEAR(Actuals[[#This Row],[Date]])</f>
        <v>2023</v>
      </c>
      <c r="K11522" s="22">
        <f>MONTH(Actuals[[#This Row],[Date]])</f>
        <v>8</v>
      </c>
      <c r="L11522" s="12"/>
    </row>
    <row r="11523" spans="1:12" x14ac:dyDescent="0.3">
      <c r="A11523">
        <v>4</v>
      </c>
      <c r="B11523">
        <v>22727</v>
      </c>
      <c r="C11523">
        <v>1</v>
      </c>
      <c r="D11523">
        <v>85000</v>
      </c>
      <c r="E11523" s="46">
        <v>45200</v>
      </c>
      <c r="F11523">
        <v>-169</v>
      </c>
      <c r="I11523" t="str">
        <f>INDEX(LedgerMapping[[#All],[Level 3]],MATCH(Actuals[[#This Row],[Sub Ledger]],LedgerMapping[[#All],[Sub Ledger]],0))</f>
        <v>Ammortisation</v>
      </c>
      <c r="J11523" s="22">
        <f>YEAR(Actuals[[#This Row],[Date]])</f>
        <v>2023</v>
      </c>
      <c r="K11523" s="22">
        <f>MONTH(Actuals[[#This Row],[Date]])</f>
        <v>10</v>
      </c>
      <c r="L11523" s="12"/>
    </row>
    <row r="11524" spans="1:12" x14ac:dyDescent="0.3">
      <c r="A11524">
        <v>4</v>
      </c>
      <c r="B11524">
        <v>23731</v>
      </c>
      <c r="C11524">
        <v>1</v>
      </c>
      <c r="D11524">
        <v>85000</v>
      </c>
      <c r="E11524" s="46">
        <v>45230</v>
      </c>
      <c r="F11524">
        <v>-179</v>
      </c>
      <c r="I11524" t="str">
        <f>INDEX(LedgerMapping[[#All],[Level 3]],MATCH(Actuals[[#This Row],[Sub Ledger]],LedgerMapping[[#All],[Sub Ledger]],0))</f>
        <v>Ammortisation</v>
      </c>
      <c r="J11524" s="22">
        <f>YEAR(Actuals[[#This Row],[Date]])</f>
        <v>2023</v>
      </c>
      <c r="K11524" s="22">
        <f>MONTH(Actuals[[#This Row],[Date]])</f>
        <v>10</v>
      </c>
      <c r="L11524" s="12"/>
    </row>
    <row r="11525" spans="1:12" x14ac:dyDescent="0.3">
      <c r="A11525">
        <v>4</v>
      </c>
      <c r="B11525">
        <v>24761</v>
      </c>
      <c r="C11525">
        <v>1</v>
      </c>
      <c r="D11525">
        <v>85000</v>
      </c>
      <c r="E11525" s="46">
        <v>45261</v>
      </c>
      <c r="F11525">
        <v>-176</v>
      </c>
      <c r="I11525" t="str">
        <f>INDEX(LedgerMapping[[#All],[Level 3]],MATCH(Actuals[[#This Row],[Sub Ledger]],LedgerMapping[[#All],[Sub Ledger]],0))</f>
        <v>Ammortisation</v>
      </c>
      <c r="J11525" s="22">
        <f>YEAR(Actuals[[#This Row],[Date]])</f>
        <v>2023</v>
      </c>
      <c r="K11525" s="22">
        <f>MONTH(Actuals[[#This Row],[Date]])</f>
        <v>12</v>
      </c>
      <c r="L11525" s="12"/>
    </row>
    <row r="11526" spans="1:12" x14ac:dyDescent="0.3">
      <c r="A11526">
        <v>4</v>
      </c>
      <c r="B11526">
        <v>25822</v>
      </c>
      <c r="C11526">
        <v>1</v>
      </c>
      <c r="D11526">
        <v>85000</v>
      </c>
      <c r="E11526" s="46">
        <v>45291</v>
      </c>
      <c r="F11526">
        <v>-216</v>
      </c>
      <c r="I11526" t="str">
        <f>INDEX(LedgerMapping[[#All],[Level 3]],MATCH(Actuals[[#This Row],[Sub Ledger]],LedgerMapping[[#All],[Sub Ledger]],0))</f>
        <v>Ammortisation</v>
      </c>
      <c r="J11526" s="22">
        <f>YEAR(Actuals[[#This Row],[Date]])</f>
        <v>2023</v>
      </c>
      <c r="K11526" s="22">
        <f>MONTH(Actuals[[#This Row],[Date]])</f>
        <v>12</v>
      </c>
      <c r="L11526" s="12"/>
    </row>
    <row r="11527" spans="1:12" x14ac:dyDescent="0.3">
      <c r="A11527">
        <v>4</v>
      </c>
      <c r="B11527">
        <v>26958</v>
      </c>
      <c r="C11527">
        <v>1</v>
      </c>
      <c r="D11527">
        <v>85000</v>
      </c>
      <c r="E11527" s="46">
        <v>45322</v>
      </c>
      <c r="F11527">
        <v>-298</v>
      </c>
      <c r="I11527" t="str">
        <f>INDEX(LedgerMapping[[#All],[Level 3]],MATCH(Actuals[[#This Row],[Sub Ledger]],LedgerMapping[[#All],[Sub Ledger]],0))</f>
        <v>Ammortisation</v>
      </c>
      <c r="J11527" s="22">
        <f>YEAR(Actuals[[#This Row],[Date]])</f>
        <v>2024</v>
      </c>
      <c r="K11527" s="22">
        <f>MONTH(Actuals[[#This Row],[Date]])</f>
        <v>1</v>
      </c>
      <c r="L11527" s="12"/>
    </row>
    <row r="11528" spans="1:12" x14ac:dyDescent="0.3">
      <c r="A11528">
        <v>4</v>
      </c>
      <c r="B11528">
        <v>28108</v>
      </c>
      <c r="C11528">
        <v>1</v>
      </c>
      <c r="D11528">
        <v>85000</v>
      </c>
      <c r="E11528" s="46">
        <v>45354</v>
      </c>
      <c r="F11528">
        <v>-395</v>
      </c>
      <c r="I11528" t="str">
        <f>INDEX(LedgerMapping[[#All],[Level 3]],MATCH(Actuals[[#This Row],[Sub Ledger]],LedgerMapping[[#All],[Sub Ledger]],0))</f>
        <v>Ammortisation</v>
      </c>
      <c r="J11528" s="22">
        <f>YEAR(Actuals[[#This Row],[Date]])</f>
        <v>2024</v>
      </c>
      <c r="K11528" s="22">
        <f>MONTH(Actuals[[#This Row],[Date]])</f>
        <v>3</v>
      </c>
      <c r="L11528" s="12"/>
    </row>
    <row r="11529" spans="1:12" x14ac:dyDescent="0.3">
      <c r="A11529">
        <v>4</v>
      </c>
      <c r="B11529">
        <v>29261</v>
      </c>
      <c r="C11529">
        <v>1</v>
      </c>
      <c r="D11529">
        <v>85000</v>
      </c>
      <c r="E11529" s="46">
        <v>45384</v>
      </c>
      <c r="F11529">
        <v>-308</v>
      </c>
      <c r="I11529" t="str">
        <f>INDEX(LedgerMapping[[#All],[Level 3]],MATCH(Actuals[[#This Row],[Sub Ledger]],LedgerMapping[[#All],[Sub Ledger]],0))</f>
        <v>Ammortisation</v>
      </c>
      <c r="J11529" s="22">
        <f>YEAR(Actuals[[#This Row],[Date]])</f>
        <v>2024</v>
      </c>
      <c r="K11529" s="22">
        <f>MONTH(Actuals[[#This Row],[Date]])</f>
        <v>4</v>
      </c>
      <c r="L11529" s="12"/>
    </row>
    <row r="11530" spans="1:12" x14ac:dyDescent="0.3">
      <c r="A11530">
        <v>4</v>
      </c>
      <c r="B11530">
        <v>30387</v>
      </c>
      <c r="C11530">
        <v>1</v>
      </c>
      <c r="D11530">
        <v>85000</v>
      </c>
      <c r="E11530" s="46">
        <v>45415</v>
      </c>
      <c r="F11530">
        <v>-314</v>
      </c>
      <c r="I11530" t="str">
        <f>INDEX(LedgerMapping[[#All],[Level 3]],MATCH(Actuals[[#This Row],[Sub Ledger]],LedgerMapping[[#All],[Sub Ledger]],0))</f>
        <v>Ammortisation</v>
      </c>
      <c r="J11530" s="22">
        <f>YEAR(Actuals[[#This Row],[Date]])</f>
        <v>2024</v>
      </c>
      <c r="K11530" s="22">
        <f>MONTH(Actuals[[#This Row],[Date]])</f>
        <v>5</v>
      </c>
      <c r="L11530" s="12"/>
    </row>
    <row r="11531" spans="1:12" x14ac:dyDescent="0.3">
      <c r="A11531">
        <v>4</v>
      </c>
      <c r="B11531">
        <v>31513</v>
      </c>
      <c r="C11531">
        <v>1</v>
      </c>
      <c r="D11531">
        <v>85000</v>
      </c>
      <c r="E11531" s="46">
        <v>45445</v>
      </c>
      <c r="F11531">
        <v>-339</v>
      </c>
      <c r="I11531" t="str">
        <f>INDEX(LedgerMapping[[#All],[Level 3]],MATCH(Actuals[[#This Row],[Sub Ledger]],LedgerMapping[[#All],[Sub Ledger]],0))</f>
        <v>Ammortisation</v>
      </c>
      <c r="J11531" s="22">
        <f>YEAR(Actuals[[#This Row],[Date]])</f>
        <v>2024</v>
      </c>
      <c r="K11531" s="22">
        <f>MONTH(Actuals[[#This Row],[Date]])</f>
        <v>6</v>
      </c>
      <c r="L11531" s="12"/>
    </row>
    <row r="11532" spans="1:12" x14ac:dyDescent="0.3">
      <c r="A11532">
        <v>4</v>
      </c>
      <c r="B11532">
        <v>32637</v>
      </c>
      <c r="C11532">
        <v>1</v>
      </c>
      <c r="D11532">
        <v>85000</v>
      </c>
      <c r="E11532" s="46">
        <v>45476</v>
      </c>
      <c r="F11532">
        <v>-395</v>
      </c>
      <c r="I11532" t="str">
        <f>INDEX(LedgerMapping[[#All],[Level 3]],MATCH(Actuals[[#This Row],[Sub Ledger]],LedgerMapping[[#All],[Sub Ledger]],0))</f>
        <v>Ammortisation</v>
      </c>
      <c r="J11532" s="22">
        <f>YEAR(Actuals[[#This Row],[Date]])</f>
        <v>2024</v>
      </c>
      <c r="K11532" s="22">
        <f>MONTH(Actuals[[#This Row],[Date]])</f>
        <v>7</v>
      </c>
      <c r="L11532" s="12"/>
    </row>
    <row r="11533" spans="1:12" x14ac:dyDescent="0.3">
      <c r="A11533">
        <v>4</v>
      </c>
      <c r="B11533">
        <v>33762</v>
      </c>
      <c r="C11533">
        <v>1</v>
      </c>
      <c r="D11533">
        <v>85000</v>
      </c>
      <c r="E11533" s="46">
        <v>45507</v>
      </c>
      <c r="F11533">
        <v>-301</v>
      </c>
      <c r="I11533" t="str">
        <f>INDEX(LedgerMapping[[#All],[Level 3]],MATCH(Actuals[[#This Row],[Sub Ledger]],LedgerMapping[[#All],[Sub Ledger]],0))</f>
        <v>Ammortisation</v>
      </c>
      <c r="J11533" s="22">
        <f>YEAR(Actuals[[#This Row],[Date]])</f>
        <v>2024</v>
      </c>
      <c r="K11533" s="22">
        <f>MONTH(Actuals[[#This Row],[Date]])</f>
        <v>8</v>
      </c>
      <c r="L11533" s="12"/>
    </row>
    <row r="11534" spans="1:12" x14ac:dyDescent="0.3">
      <c r="A11534">
        <v>4</v>
      </c>
      <c r="B11534">
        <v>34912</v>
      </c>
      <c r="C11534">
        <v>1</v>
      </c>
      <c r="D11534">
        <v>85000</v>
      </c>
      <c r="E11534" s="46">
        <v>45536</v>
      </c>
      <c r="F11534">
        <v>-361</v>
      </c>
      <c r="I11534" t="str">
        <f>INDEX(LedgerMapping[[#All],[Level 3]],MATCH(Actuals[[#This Row],[Sub Ledger]],LedgerMapping[[#All],[Sub Ledger]],0))</f>
        <v>Ammortisation</v>
      </c>
      <c r="J11534" s="22">
        <f>YEAR(Actuals[[#This Row],[Date]])</f>
        <v>2024</v>
      </c>
      <c r="K11534" s="22">
        <f>MONTH(Actuals[[#This Row],[Date]])</f>
        <v>9</v>
      </c>
      <c r="L11534" s="12"/>
    </row>
    <row r="11535" spans="1:12" x14ac:dyDescent="0.3">
      <c r="A11535">
        <v>4</v>
      </c>
      <c r="B11535">
        <v>36063</v>
      </c>
      <c r="C11535">
        <v>1</v>
      </c>
      <c r="D11535">
        <v>85000</v>
      </c>
      <c r="E11535" s="46">
        <v>45567</v>
      </c>
      <c r="F11535">
        <v>-384</v>
      </c>
      <c r="I11535" t="str">
        <f>INDEX(LedgerMapping[[#All],[Level 3]],MATCH(Actuals[[#This Row],[Sub Ledger]],LedgerMapping[[#All],[Sub Ledger]],0))</f>
        <v>Ammortisation</v>
      </c>
      <c r="J11535" s="22">
        <f>YEAR(Actuals[[#This Row],[Date]])</f>
        <v>2024</v>
      </c>
      <c r="K11535" s="22">
        <f>MONTH(Actuals[[#This Row],[Date]])</f>
        <v>10</v>
      </c>
      <c r="L11535" s="12"/>
    </row>
    <row r="11536" spans="1:12" x14ac:dyDescent="0.3">
      <c r="A11536">
        <v>4</v>
      </c>
      <c r="B11536">
        <v>37212</v>
      </c>
      <c r="C11536">
        <v>1</v>
      </c>
      <c r="D11536">
        <v>85000</v>
      </c>
      <c r="E11536" s="46">
        <v>45597</v>
      </c>
      <c r="F11536">
        <v>-377</v>
      </c>
      <c r="I11536" t="str">
        <f>INDEX(LedgerMapping[[#All],[Level 3]],MATCH(Actuals[[#This Row],[Sub Ledger]],LedgerMapping[[#All],[Sub Ledger]],0))</f>
        <v>Ammortisation</v>
      </c>
      <c r="J11536" s="22">
        <f>YEAR(Actuals[[#This Row],[Date]])</f>
        <v>2024</v>
      </c>
      <c r="K11536" s="22">
        <f>MONTH(Actuals[[#This Row],[Date]])</f>
        <v>11</v>
      </c>
      <c r="L11536" s="12"/>
    </row>
    <row r="11537" spans="1:12" x14ac:dyDescent="0.3">
      <c r="A11537">
        <v>4</v>
      </c>
      <c r="B11537">
        <v>38362</v>
      </c>
      <c r="C11537">
        <v>1</v>
      </c>
      <c r="D11537">
        <v>85000</v>
      </c>
      <c r="E11537" s="46">
        <v>45628</v>
      </c>
      <c r="F11537">
        <v>-360</v>
      </c>
      <c r="I11537" t="str">
        <f>INDEX(LedgerMapping[[#All],[Level 3]],MATCH(Actuals[[#This Row],[Sub Ledger]],LedgerMapping[[#All],[Sub Ledger]],0))</f>
        <v>Ammortisation</v>
      </c>
      <c r="J11537" s="22">
        <f>YEAR(Actuals[[#This Row],[Date]])</f>
        <v>2024</v>
      </c>
      <c r="K11537" s="22">
        <f>MONTH(Actuals[[#This Row],[Date]])</f>
        <v>12</v>
      </c>
      <c r="L11537" s="12"/>
    </row>
    <row r="11538" spans="1:12" x14ac:dyDescent="0.3">
      <c r="A11538">
        <v>4</v>
      </c>
      <c r="B11538">
        <v>228</v>
      </c>
      <c r="C11538">
        <v>1</v>
      </c>
      <c r="D11538">
        <v>87000</v>
      </c>
      <c r="E11538" s="46">
        <v>44562</v>
      </c>
      <c r="F11538">
        <v>-990</v>
      </c>
      <c r="I11538" t="str">
        <f>INDEX(LedgerMapping[[#All],[Level 3]],MATCH(Actuals[[#This Row],[Sub Ledger]],LedgerMapping[[#All],[Sub Ledger]],0))</f>
        <v>Administration</v>
      </c>
      <c r="J11538" s="22">
        <f>YEAR(Actuals[[#This Row],[Date]])</f>
        <v>2022</v>
      </c>
      <c r="K11538" s="22">
        <f>MONTH(Actuals[[#This Row],[Date]])</f>
        <v>1</v>
      </c>
      <c r="L11538" s="12"/>
    </row>
    <row r="11539" spans="1:12" x14ac:dyDescent="0.3">
      <c r="A11539">
        <v>4</v>
      </c>
      <c r="B11539">
        <v>1354</v>
      </c>
      <c r="C11539">
        <v>1</v>
      </c>
      <c r="D11539">
        <v>87000</v>
      </c>
      <c r="E11539" s="46">
        <v>44593</v>
      </c>
      <c r="F11539">
        <v>-990</v>
      </c>
      <c r="I11539" t="str">
        <f>INDEX(LedgerMapping[[#All],[Level 3]],MATCH(Actuals[[#This Row],[Sub Ledger]],LedgerMapping[[#All],[Sub Ledger]],0))</f>
        <v>Administration</v>
      </c>
      <c r="J11539" s="22">
        <f>YEAR(Actuals[[#This Row],[Date]])</f>
        <v>2022</v>
      </c>
      <c r="K11539" s="22">
        <f>MONTH(Actuals[[#This Row],[Date]])</f>
        <v>2</v>
      </c>
      <c r="L11539" s="12"/>
    </row>
    <row r="11540" spans="1:12" x14ac:dyDescent="0.3">
      <c r="A11540">
        <v>4</v>
      </c>
      <c r="B11540">
        <v>2478</v>
      </c>
      <c r="C11540">
        <v>1</v>
      </c>
      <c r="D11540">
        <v>87000</v>
      </c>
      <c r="E11540" s="46">
        <v>44624</v>
      </c>
      <c r="F11540">
        <v>-990</v>
      </c>
      <c r="I11540" t="str">
        <f>INDEX(LedgerMapping[[#All],[Level 3]],MATCH(Actuals[[#This Row],[Sub Ledger]],LedgerMapping[[#All],[Sub Ledger]],0))</f>
        <v>Administration</v>
      </c>
      <c r="J11540" s="22">
        <f>YEAR(Actuals[[#This Row],[Date]])</f>
        <v>2022</v>
      </c>
      <c r="K11540" s="22">
        <f>MONTH(Actuals[[#This Row],[Date]])</f>
        <v>3</v>
      </c>
      <c r="L11540" s="12"/>
    </row>
    <row r="11541" spans="1:12" x14ac:dyDescent="0.3">
      <c r="A11541">
        <v>4</v>
      </c>
      <c r="B11541">
        <v>3596</v>
      </c>
      <c r="C11541">
        <v>1</v>
      </c>
      <c r="D11541">
        <v>87000</v>
      </c>
      <c r="E11541" s="46">
        <v>44654</v>
      </c>
      <c r="F11541">
        <v>-990</v>
      </c>
      <c r="I11541" t="str">
        <f>INDEX(LedgerMapping[[#All],[Level 3]],MATCH(Actuals[[#This Row],[Sub Ledger]],LedgerMapping[[#All],[Sub Ledger]],0))</f>
        <v>Administration</v>
      </c>
      <c r="J11541" s="22">
        <f>YEAR(Actuals[[#This Row],[Date]])</f>
        <v>2022</v>
      </c>
      <c r="K11541" s="22">
        <f>MONTH(Actuals[[#This Row],[Date]])</f>
        <v>4</v>
      </c>
      <c r="L11541" s="12"/>
    </row>
    <row r="11542" spans="1:12" x14ac:dyDescent="0.3">
      <c r="A11542">
        <v>4</v>
      </c>
      <c r="B11542">
        <v>4716</v>
      </c>
      <c r="C11542">
        <v>1</v>
      </c>
      <c r="D11542">
        <v>87000</v>
      </c>
      <c r="E11542" s="46">
        <v>44685</v>
      </c>
      <c r="F11542">
        <v>-1080</v>
      </c>
      <c r="I11542" t="str">
        <f>INDEX(LedgerMapping[[#All],[Level 3]],MATCH(Actuals[[#This Row],[Sub Ledger]],LedgerMapping[[#All],[Sub Ledger]],0))</f>
        <v>Administration</v>
      </c>
      <c r="J11542" s="22">
        <f>YEAR(Actuals[[#This Row],[Date]])</f>
        <v>2022</v>
      </c>
      <c r="K11542" s="22">
        <f>MONTH(Actuals[[#This Row],[Date]])</f>
        <v>5</v>
      </c>
      <c r="L11542" s="12"/>
    </row>
    <row r="11543" spans="1:12" x14ac:dyDescent="0.3">
      <c r="A11543">
        <v>4</v>
      </c>
      <c r="B11543">
        <v>5843</v>
      </c>
      <c r="C11543">
        <v>1</v>
      </c>
      <c r="D11543">
        <v>87000</v>
      </c>
      <c r="E11543" s="46">
        <v>44715</v>
      </c>
      <c r="F11543">
        <v>-1080</v>
      </c>
      <c r="I11543" t="str">
        <f>INDEX(LedgerMapping[[#All],[Level 3]],MATCH(Actuals[[#This Row],[Sub Ledger]],LedgerMapping[[#All],[Sub Ledger]],0))</f>
        <v>Administration</v>
      </c>
      <c r="J11543" s="22">
        <f>YEAR(Actuals[[#This Row],[Date]])</f>
        <v>2022</v>
      </c>
      <c r="K11543" s="22">
        <f>MONTH(Actuals[[#This Row],[Date]])</f>
        <v>6</v>
      </c>
      <c r="L11543" s="12"/>
    </row>
    <row r="11544" spans="1:12" x14ac:dyDescent="0.3">
      <c r="A11544">
        <v>4</v>
      </c>
      <c r="B11544">
        <v>6967</v>
      </c>
      <c r="C11544">
        <v>1</v>
      </c>
      <c r="D11544">
        <v>87000</v>
      </c>
      <c r="E11544" s="46">
        <v>44746</v>
      </c>
      <c r="F11544">
        <v>-990</v>
      </c>
      <c r="I11544" t="str">
        <f>INDEX(LedgerMapping[[#All],[Level 3]],MATCH(Actuals[[#This Row],[Sub Ledger]],LedgerMapping[[#All],[Sub Ledger]],0))</f>
        <v>Administration</v>
      </c>
      <c r="J11544" s="22">
        <f>YEAR(Actuals[[#This Row],[Date]])</f>
        <v>2022</v>
      </c>
      <c r="K11544" s="22">
        <f>MONTH(Actuals[[#This Row],[Date]])</f>
        <v>7</v>
      </c>
      <c r="L11544" s="12"/>
    </row>
    <row r="11545" spans="1:12" x14ac:dyDescent="0.3">
      <c r="A11545">
        <v>4</v>
      </c>
      <c r="B11545">
        <v>8086</v>
      </c>
      <c r="C11545">
        <v>1</v>
      </c>
      <c r="D11545">
        <v>87000</v>
      </c>
      <c r="E11545" s="46">
        <v>44777</v>
      </c>
      <c r="F11545">
        <v>-1080</v>
      </c>
      <c r="I11545" t="str">
        <f>INDEX(LedgerMapping[[#All],[Level 3]],MATCH(Actuals[[#This Row],[Sub Ledger]],LedgerMapping[[#All],[Sub Ledger]],0))</f>
        <v>Administration</v>
      </c>
      <c r="J11545" s="22">
        <f>YEAR(Actuals[[#This Row],[Date]])</f>
        <v>2022</v>
      </c>
      <c r="K11545" s="22">
        <f>MONTH(Actuals[[#This Row],[Date]])</f>
        <v>8</v>
      </c>
      <c r="L11545" s="12"/>
    </row>
    <row r="11546" spans="1:12" x14ac:dyDescent="0.3">
      <c r="A11546">
        <v>4</v>
      </c>
      <c r="B11546">
        <v>9209</v>
      </c>
      <c r="C11546">
        <v>1</v>
      </c>
      <c r="D11546">
        <v>87000</v>
      </c>
      <c r="E11546" s="46">
        <v>44805</v>
      </c>
      <c r="F11546">
        <v>-990</v>
      </c>
      <c r="I11546" t="str">
        <f>INDEX(LedgerMapping[[#All],[Level 3]],MATCH(Actuals[[#This Row],[Sub Ledger]],LedgerMapping[[#All],[Sub Ledger]],0))</f>
        <v>Administration</v>
      </c>
      <c r="J11546" s="22">
        <f>YEAR(Actuals[[#This Row],[Date]])</f>
        <v>2022</v>
      </c>
      <c r="K11546" s="22">
        <f>MONTH(Actuals[[#This Row],[Date]])</f>
        <v>9</v>
      </c>
      <c r="L11546" s="12"/>
    </row>
    <row r="11547" spans="1:12" x14ac:dyDescent="0.3">
      <c r="A11547">
        <v>4</v>
      </c>
      <c r="B11547">
        <v>10325</v>
      </c>
      <c r="C11547">
        <v>1</v>
      </c>
      <c r="D11547">
        <v>87000</v>
      </c>
      <c r="E11547" s="46">
        <v>44836</v>
      </c>
      <c r="F11547">
        <v>-990</v>
      </c>
      <c r="I11547" t="str">
        <f>INDEX(LedgerMapping[[#All],[Level 3]],MATCH(Actuals[[#This Row],[Sub Ledger]],LedgerMapping[[#All],[Sub Ledger]],0))</f>
        <v>Administration</v>
      </c>
      <c r="J11547" s="22">
        <f>YEAR(Actuals[[#This Row],[Date]])</f>
        <v>2022</v>
      </c>
      <c r="K11547" s="22">
        <f>MONTH(Actuals[[#This Row],[Date]])</f>
        <v>10</v>
      </c>
      <c r="L11547" s="12"/>
    </row>
    <row r="11548" spans="1:12" x14ac:dyDescent="0.3">
      <c r="A11548">
        <v>4</v>
      </c>
      <c r="B11548">
        <v>11442</v>
      </c>
      <c r="C11548">
        <v>1</v>
      </c>
      <c r="D11548">
        <v>87000</v>
      </c>
      <c r="E11548" s="46">
        <v>44866</v>
      </c>
      <c r="F11548">
        <v>-990</v>
      </c>
      <c r="I11548" t="str">
        <f>INDEX(LedgerMapping[[#All],[Level 3]],MATCH(Actuals[[#This Row],[Sub Ledger]],LedgerMapping[[#All],[Sub Ledger]],0))</f>
        <v>Administration</v>
      </c>
      <c r="J11548" s="22">
        <f>YEAR(Actuals[[#This Row],[Date]])</f>
        <v>2022</v>
      </c>
      <c r="K11548" s="22">
        <f>MONTH(Actuals[[#This Row],[Date]])</f>
        <v>11</v>
      </c>
      <c r="L11548" s="12"/>
    </row>
    <row r="11549" spans="1:12" x14ac:dyDescent="0.3">
      <c r="A11549">
        <v>4</v>
      </c>
      <c r="B11549">
        <v>12570</v>
      </c>
      <c r="C11549">
        <v>1</v>
      </c>
      <c r="D11549">
        <v>87000</v>
      </c>
      <c r="E11549" s="46">
        <v>44897</v>
      </c>
      <c r="F11549">
        <v>-990</v>
      </c>
      <c r="I11549" t="str">
        <f>INDEX(LedgerMapping[[#All],[Level 3]],MATCH(Actuals[[#This Row],[Sub Ledger]],LedgerMapping[[#All],[Sub Ledger]],0))</f>
        <v>Administration</v>
      </c>
      <c r="J11549" s="22">
        <f>YEAR(Actuals[[#This Row],[Date]])</f>
        <v>2022</v>
      </c>
      <c r="K11549" s="22">
        <f>MONTH(Actuals[[#This Row],[Date]])</f>
        <v>12</v>
      </c>
      <c r="L11549" s="12"/>
    </row>
    <row r="11550" spans="1:12" x14ac:dyDescent="0.3">
      <c r="A11550">
        <v>4</v>
      </c>
      <c r="B11550">
        <v>13633</v>
      </c>
      <c r="C11550">
        <v>1</v>
      </c>
      <c r="D11550">
        <v>87000</v>
      </c>
      <c r="E11550" s="46">
        <v>44927</v>
      </c>
      <c r="F11550">
        <v>-761</v>
      </c>
      <c r="I11550" t="str">
        <f>INDEX(LedgerMapping[[#All],[Level 3]],MATCH(Actuals[[#This Row],[Sub Ledger]],LedgerMapping[[#All],[Sub Ledger]],0))</f>
        <v>Administration</v>
      </c>
      <c r="J11550" s="22">
        <f>YEAR(Actuals[[#This Row],[Date]])</f>
        <v>2023</v>
      </c>
      <c r="K11550" s="22">
        <f>MONTH(Actuals[[#This Row],[Date]])</f>
        <v>1</v>
      </c>
      <c r="L11550" s="12"/>
    </row>
    <row r="11551" spans="1:12" x14ac:dyDescent="0.3">
      <c r="A11551">
        <v>4</v>
      </c>
      <c r="B11551">
        <v>14645</v>
      </c>
      <c r="C11551">
        <v>1</v>
      </c>
      <c r="D11551">
        <v>87000</v>
      </c>
      <c r="E11551" s="46">
        <v>44958</v>
      </c>
      <c r="F11551">
        <v>-761</v>
      </c>
      <c r="I11551" t="str">
        <f>INDEX(LedgerMapping[[#All],[Level 3]],MATCH(Actuals[[#This Row],[Sub Ledger]],LedgerMapping[[#All],[Sub Ledger]],0))</f>
        <v>Administration</v>
      </c>
      <c r="J11551" s="22">
        <f>YEAR(Actuals[[#This Row],[Date]])</f>
        <v>2023</v>
      </c>
      <c r="K11551" s="22">
        <f>MONTH(Actuals[[#This Row],[Date]])</f>
        <v>2</v>
      </c>
      <c r="L11551" s="12"/>
    </row>
    <row r="11552" spans="1:12" x14ac:dyDescent="0.3">
      <c r="A11552">
        <v>4</v>
      </c>
      <c r="B11552">
        <v>15624</v>
      </c>
      <c r="C11552">
        <v>1</v>
      </c>
      <c r="D11552">
        <v>87000</v>
      </c>
      <c r="E11552" s="46">
        <v>44988</v>
      </c>
      <c r="F11552">
        <v>-761</v>
      </c>
      <c r="I11552" t="str">
        <f>INDEX(LedgerMapping[[#All],[Level 3]],MATCH(Actuals[[#This Row],[Sub Ledger]],LedgerMapping[[#All],[Sub Ledger]],0))</f>
        <v>Administration</v>
      </c>
      <c r="J11552" s="22">
        <f>YEAR(Actuals[[#This Row],[Date]])</f>
        <v>2023</v>
      </c>
      <c r="K11552" s="22">
        <f>MONTH(Actuals[[#This Row],[Date]])</f>
        <v>3</v>
      </c>
      <c r="L11552" s="12"/>
    </row>
    <row r="11553" spans="1:12" x14ac:dyDescent="0.3">
      <c r="A11553">
        <v>4</v>
      </c>
      <c r="B11553">
        <v>16656</v>
      </c>
      <c r="C11553">
        <v>1</v>
      </c>
      <c r="D11553">
        <v>87000</v>
      </c>
      <c r="E11553" s="46">
        <v>45018</v>
      </c>
      <c r="F11553">
        <v>-878</v>
      </c>
      <c r="I11553" t="str">
        <f>INDEX(LedgerMapping[[#All],[Level 3]],MATCH(Actuals[[#This Row],[Sub Ledger]],LedgerMapping[[#All],[Sub Ledger]],0))</f>
        <v>Administration</v>
      </c>
      <c r="J11553" s="22">
        <f>YEAR(Actuals[[#This Row],[Date]])</f>
        <v>2023</v>
      </c>
      <c r="K11553" s="22">
        <f>MONTH(Actuals[[#This Row],[Date]])</f>
        <v>4</v>
      </c>
      <c r="L11553" s="12"/>
    </row>
    <row r="11554" spans="1:12" x14ac:dyDescent="0.3">
      <c r="A11554">
        <v>4</v>
      </c>
      <c r="B11554">
        <v>17688</v>
      </c>
      <c r="C11554">
        <v>1</v>
      </c>
      <c r="D11554">
        <v>87000</v>
      </c>
      <c r="E11554" s="46">
        <v>45049</v>
      </c>
      <c r="F11554">
        <v>-761</v>
      </c>
      <c r="I11554" t="str">
        <f>INDEX(LedgerMapping[[#All],[Level 3]],MATCH(Actuals[[#This Row],[Sub Ledger]],LedgerMapping[[#All],[Sub Ledger]],0))</f>
        <v>Administration</v>
      </c>
      <c r="J11554" s="22">
        <f>YEAR(Actuals[[#This Row],[Date]])</f>
        <v>2023</v>
      </c>
      <c r="K11554" s="22">
        <f>MONTH(Actuals[[#This Row],[Date]])</f>
        <v>5</v>
      </c>
      <c r="L11554" s="12"/>
    </row>
    <row r="11555" spans="1:12" x14ac:dyDescent="0.3">
      <c r="A11555">
        <v>4</v>
      </c>
      <c r="B11555">
        <v>18692</v>
      </c>
      <c r="C11555">
        <v>1</v>
      </c>
      <c r="D11555">
        <v>87000</v>
      </c>
      <c r="E11555" s="46">
        <v>45079</v>
      </c>
      <c r="F11555">
        <v>-819</v>
      </c>
      <c r="I11555" t="str">
        <f>INDEX(LedgerMapping[[#All],[Level 3]],MATCH(Actuals[[#This Row],[Sub Ledger]],LedgerMapping[[#All],[Sub Ledger]],0))</f>
        <v>Administration</v>
      </c>
      <c r="J11555" s="22">
        <f>YEAR(Actuals[[#This Row],[Date]])</f>
        <v>2023</v>
      </c>
      <c r="K11555" s="22">
        <f>MONTH(Actuals[[#This Row],[Date]])</f>
        <v>6</v>
      </c>
      <c r="L11555" s="12"/>
    </row>
    <row r="11556" spans="1:12" x14ac:dyDescent="0.3">
      <c r="A11556">
        <v>4</v>
      </c>
      <c r="B11556">
        <v>19720</v>
      </c>
      <c r="C11556">
        <v>1</v>
      </c>
      <c r="D11556">
        <v>87000</v>
      </c>
      <c r="E11556" s="46">
        <v>45110</v>
      </c>
      <c r="F11556">
        <v>-878</v>
      </c>
      <c r="I11556" t="str">
        <f>INDEX(LedgerMapping[[#All],[Level 3]],MATCH(Actuals[[#This Row],[Sub Ledger]],LedgerMapping[[#All],[Sub Ledger]],0))</f>
        <v>Administration</v>
      </c>
      <c r="J11556" s="22">
        <f>YEAR(Actuals[[#This Row],[Date]])</f>
        <v>2023</v>
      </c>
      <c r="K11556" s="22">
        <f>MONTH(Actuals[[#This Row],[Date]])</f>
        <v>7</v>
      </c>
      <c r="L11556" s="12"/>
    </row>
    <row r="11557" spans="1:12" x14ac:dyDescent="0.3">
      <c r="A11557">
        <v>4</v>
      </c>
      <c r="B11557">
        <v>20750</v>
      </c>
      <c r="C11557">
        <v>1</v>
      </c>
      <c r="D11557">
        <v>87000</v>
      </c>
      <c r="E11557" s="46">
        <v>45141</v>
      </c>
      <c r="F11557">
        <v>-819</v>
      </c>
      <c r="I11557" t="str">
        <f>INDEX(LedgerMapping[[#All],[Level 3]],MATCH(Actuals[[#This Row],[Sub Ledger]],LedgerMapping[[#All],[Sub Ledger]],0))</f>
        <v>Administration</v>
      </c>
      <c r="J11557" s="22">
        <f>YEAR(Actuals[[#This Row],[Date]])</f>
        <v>2023</v>
      </c>
      <c r="K11557" s="22">
        <f>MONTH(Actuals[[#This Row],[Date]])</f>
        <v>8</v>
      </c>
      <c r="L11557" s="12"/>
    </row>
    <row r="11558" spans="1:12" x14ac:dyDescent="0.3">
      <c r="A11558">
        <v>4</v>
      </c>
      <c r="B11558">
        <v>21752</v>
      </c>
      <c r="C11558">
        <v>1</v>
      </c>
      <c r="D11558">
        <v>87000</v>
      </c>
      <c r="E11558" s="46">
        <v>45169</v>
      </c>
      <c r="F11558">
        <v>-819</v>
      </c>
      <c r="I11558" t="str">
        <f>INDEX(LedgerMapping[[#All],[Level 3]],MATCH(Actuals[[#This Row],[Sub Ledger]],LedgerMapping[[#All],[Sub Ledger]],0))</f>
        <v>Administration</v>
      </c>
      <c r="J11558" s="22">
        <f>YEAR(Actuals[[#This Row],[Date]])</f>
        <v>2023</v>
      </c>
      <c r="K11558" s="22">
        <f>MONTH(Actuals[[#This Row],[Date]])</f>
        <v>8</v>
      </c>
      <c r="L11558" s="12"/>
    </row>
    <row r="11559" spans="1:12" x14ac:dyDescent="0.3">
      <c r="A11559">
        <v>4</v>
      </c>
      <c r="B11559">
        <v>22728</v>
      </c>
      <c r="C11559">
        <v>1</v>
      </c>
      <c r="D11559">
        <v>87000</v>
      </c>
      <c r="E11559" s="46">
        <v>45200</v>
      </c>
      <c r="F11559">
        <v>-761</v>
      </c>
      <c r="I11559" t="str">
        <f>INDEX(LedgerMapping[[#All],[Level 3]],MATCH(Actuals[[#This Row],[Sub Ledger]],LedgerMapping[[#All],[Sub Ledger]],0))</f>
        <v>Administration</v>
      </c>
      <c r="J11559" s="22">
        <f>YEAR(Actuals[[#This Row],[Date]])</f>
        <v>2023</v>
      </c>
      <c r="K11559" s="22">
        <f>MONTH(Actuals[[#This Row],[Date]])</f>
        <v>10</v>
      </c>
      <c r="L11559" s="12"/>
    </row>
    <row r="11560" spans="1:12" x14ac:dyDescent="0.3">
      <c r="A11560">
        <v>4</v>
      </c>
      <c r="B11560">
        <v>23732</v>
      </c>
      <c r="C11560">
        <v>1</v>
      </c>
      <c r="D11560">
        <v>87000</v>
      </c>
      <c r="E11560" s="46">
        <v>45230</v>
      </c>
      <c r="F11560">
        <v>-878</v>
      </c>
      <c r="I11560" t="str">
        <f>INDEX(LedgerMapping[[#All],[Level 3]],MATCH(Actuals[[#This Row],[Sub Ledger]],LedgerMapping[[#All],[Sub Ledger]],0))</f>
        <v>Administration</v>
      </c>
      <c r="J11560" s="22">
        <f>YEAR(Actuals[[#This Row],[Date]])</f>
        <v>2023</v>
      </c>
      <c r="K11560" s="22">
        <f>MONTH(Actuals[[#This Row],[Date]])</f>
        <v>10</v>
      </c>
      <c r="L11560" s="12"/>
    </row>
    <row r="11561" spans="1:12" x14ac:dyDescent="0.3">
      <c r="A11561">
        <v>4</v>
      </c>
      <c r="B11561">
        <v>24762</v>
      </c>
      <c r="C11561">
        <v>1</v>
      </c>
      <c r="D11561">
        <v>87000</v>
      </c>
      <c r="E11561" s="46">
        <v>45261</v>
      </c>
      <c r="F11561">
        <v>-878</v>
      </c>
      <c r="I11561" t="str">
        <f>INDEX(LedgerMapping[[#All],[Level 3]],MATCH(Actuals[[#This Row],[Sub Ledger]],LedgerMapping[[#All],[Sub Ledger]],0))</f>
        <v>Administration</v>
      </c>
      <c r="J11561" s="22">
        <f>YEAR(Actuals[[#This Row],[Date]])</f>
        <v>2023</v>
      </c>
      <c r="K11561" s="22">
        <f>MONTH(Actuals[[#This Row],[Date]])</f>
        <v>12</v>
      </c>
      <c r="L11561" s="12"/>
    </row>
    <row r="11562" spans="1:12" x14ac:dyDescent="0.3">
      <c r="A11562">
        <v>4</v>
      </c>
      <c r="B11562">
        <v>25823</v>
      </c>
      <c r="C11562">
        <v>1</v>
      </c>
      <c r="D11562">
        <v>87000</v>
      </c>
      <c r="E11562" s="46">
        <v>45291</v>
      </c>
      <c r="F11562">
        <v>-1112</v>
      </c>
      <c r="I11562" t="str">
        <f>INDEX(LedgerMapping[[#All],[Level 3]],MATCH(Actuals[[#This Row],[Sub Ledger]],LedgerMapping[[#All],[Sub Ledger]],0))</f>
        <v>Administration</v>
      </c>
      <c r="J11562" s="22">
        <f>YEAR(Actuals[[#This Row],[Date]])</f>
        <v>2023</v>
      </c>
      <c r="K11562" s="22">
        <f>MONTH(Actuals[[#This Row],[Date]])</f>
        <v>12</v>
      </c>
      <c r="L11562" s="12"/>
    </row>
    <row r="11563" spans="1:12" x14ac:dyDescent="0.3">
      <c r="A11563">
        <v>4</v>
      </c>
      <c r="B11563">
        <v>26959</v>
      </c>
      <c r="C11563">
        <v>1</v>
      </c>
      <c r="D11563">
        <v>87000</v>
      </c>
      <c r="E11563" s="46">
        <v>45322</v>
      </c>
      <c r="F11563">
        <v>-1620</v>
      </c>
      <c r="I11563" t="str">
        <f>INDEX(LedgerMapping[[#All],[Level 3]],MATCH(Actuals[[#This Row],[Sub Ledger]],LedgerMapping[[#All],[Sub Ledger]],0))</f>
        <v>Administration</v>
      </c>
      <c r="J11563" s="22">
        <f>YEAR(Actuals[[#This Row],[Date]])</f>
        <v>2024</v>
      </c>
      <c r="K11563" s="22">
        <f>MONTH(Actuals[[#This Row],[Date]])</f>
        <v>1</v>
      </c>
      <c r="L11563" s="12"/>
    </row>
    <row r="11564" spans="1:12" x14ac:dyDescent="0.3">
      <c r="A11564">
        <v>4</v>
      </c>
      <c r="B11564">
        <v>28109</v>
      </c>
      <c r="C11564">
        <v>1</v>
      </c>
      <c r="D11564">
        <v>87000</v>
      </c>
      <c r="E11564" s="46">
        <v>45354</v>
      </c>
      <c r="F11564">
        <v>-1710</v>
      </c>
      <c r="I11564" t="str">
        <f>INDEX(LedgerMapping[[#All],[Level 3]],MATCH(Actuals[[#This Row],[Sub Ledger]],LedgerMapping[[#All],[Sub Ledger]],0))</f>
        <v>Administration</v>
      </c>
      <c r="J11564" s="22">
        <f>YEAR(Actuals[[#This Row],[Date]])</f>
        <v>2024</v>
      </c>
      <c r="K11564" s="22">
        <f>MONTH(Actuals[[#This Row],[Date]])</f>
        <v>3</v>
      </c>
      <c r="L11564" s="12"/>
    </row>
    <row r="11565" spans="1:12" x14ac:dyDescent="0.3">
      <c r="A11565">
        <v>4</v>
      </c>
      <c r="B11565">
        <v>29262</v>
      </c>
      <c r="C11565">
        <v>1</v>
      </c>
      <c r="D11565">
        <v>87000</v>
      </c>
      <c r="E11565" s="46">
        <v>45384</v>
      </c>
      <c r="F11565">
        <v>-1620</v>
      </c>
      <c r="I11565" t="str">
        <f>INDEX(LedgerMapping[[#All],[Level 3]],MATCH(Actuals[[#This Row],[Sub Ledger]],LedgerMapping[[#All],[Sub Ledger]],0))</f>
        <v>Administration</v>
      </c>
      <c r="J11565" s="22">
        <f>YEAR(Actuals[[#This Row],[Date]])</f>
        <v>2024</v>
      </c>
      <c r="K11565" s="22">
        <f>MONTH(Actuals[[#This Row],[Date]])</f>
        <v>4</v>
      </c>
      <c r="L11565" s="12"/>
    </row>
    <row r="11566" spans="1:12" x14ac:dyDescent="0.3">
      <c r="A11566">
        <v>4</v>
      </c>
      <c r="B11566">
        <v>30388</v>
      </c>
      <c r="C11566">
        <v>1</v>
      </c>
      <c r="D11566">
        <v>87000</v>
      </c>
      <c r="E11566" s="46">
        <v>45415</v>
      </c>
      <c r="F11566">
        <v>-1710</v>
      </c>
      <c r="I11566" t="str">
        <f>INDEX(LedgerMapping[[#All],[Level 3]],MATCH(Actuals[[#This Row],[Sub Ledger]],LedgerMapping[[#All],[Sub Ledger]],0))</f>
        <v>Administration</v>
      </c>
      <c r="J11566" s="22">
        <f>YEAR(Actuals[[#This Row],[Date]])</f>
        <v>2024</v>
      </c>
      <c r="K11566" s="22">
        <f>MONTH(Actuals[[#This Row],[Date]])</f>
        <v>5</v>
      </c>
      <c r="L11566" s="12"/>
    </row>
    <row r="11567" spans="1:12" x14ac:dyDescent="0.3">
      <c r="A11567">
        <v>4</v>
      </c>
      <c r="B11567">
        <v>31514</v>
      </c>
      <c r="C11567">
        <v>1</v>
      </c>
      <c r="D11567">
        <v>87000</v>
      </c>
      <c r="E11567" s="46">
        <v>45445</v>
      </c>
      <c r="F11567">
        <v>-1710</v>
      </c>
      <c r="I11567" t="str">
        <f>INDEX(LedgerMapping[[#All],[Level 3]],MATCH(Actuals[[#This Row],[Sub Ledger]],LedgerMapping[[#All],[Sub Ledger]],0))</f>
        <v>Administration</v>
      </c>
      <c r="J11567" s="22">
        <f>YEAR(Actuals[[#This Row],[Date]])</f>
        <v>2024</v>
      </c>
      <c r="K11567" s="22">
        <f>MONTH(Actuals[[#This Row],[Date]])</f>
        <v>6</v>
      </c>
      <c r="L11567" s="12"/>
    </row>
    <row r="11568" spans="1:12" x14ac:dyDescent="0.3">
      <c r="A11568">
        <v>4</v>
      </c>
      <c r="B11568">
        <v>32638</v>
      </c>
      <c r="C11568">
        <v>1</v>
      </c>
      <c r="D11568">
        <v>87000</v>
      </c>
      <c r="E11568" s="46">
        <v>45476</v>
      </c>
      <c r="F11568">
        <v>-1710</v>
      </c>
      <c r="I11568" t="str">
        <f>INDEX(LedgerMapping[[#All],[Level 3]],MATCH(Actuals[[#This Row],[Sub Ledger]],LedgerMapping[[#All],[Sub Ledger]],0))</f>
        <v>Administration</v>
      </c>
      <c r="J11568" s="22">
        <f>YEAR(Actuals[[#This Row],[Date]])</f>
        <v>2024</v>
      </c>
      <c r="K11568" s="22">
        <f>MONTH(Actuals[[#This Row],[Date]])</f>
        <v>7</v>
      </c>
      <c r="L11568" s="12"/>
    </row>
    <row r="11569" spans="1:12" x14ac:dyDescent="0.3">
      <c r="A11569">
        <v>4</v>
      </c>
      <c r="B11569">
        <v>33763</v>
      </c>
      <c r="C11569">
        <v>1</v>
      </c>
      <c r="D11569">
        <v>87000</v>
      </c>
      <c r="E11569" s="46">
        <v>45507</v>
      </c>
      <c r="F11569">
        <v>-1620</v>
      </c>
      <c r="I11569" t="str">
        <f>INDEX(LedgerMapping[[#All],[Level 3]],MATCH(Actuals[[#This Row],[Sub Ledger]],LedgerMapping[[#All],[Sub Ledger]],0))</f>
        <v>Administration</v>
      </c>
      <c r="J11569" s="22">
        <f>YEAR(Actuals[[#This Row],[Date]])</f>
        <v>2024</v>
      </c>
      <c r="K11569" s="22">
        <f>MONTH(Actuals[[#This Row],[Date]])</f>
        <v>8</v>
      </c>
      <c r="L11569" s="12"/>
    </row>
    <row r="11570" spans="1:12" x14ac:dyDescent="0.3">
      <c r="A11570">
        <v>4</v>
      </c>
      <c r="B11570">
        <v>34913</v>
      </c>
      <c r="C11570">
        <v>1</v>
      </c>
      <c r="D11570">
        <v>87000</v>
      </c>
      <c r="E11570" s="46">
        <v>45536</v>
      </c>
      <c r="F11570">
        <v>-1620</v>
      </c>
      <c r="I11570" t="str">
        <f>INDEX(LedgerMapping[[#All],[Level 3]],MATCH(Actuals[[#This Row],[Sub Ledger]],LedgerMapping[[#All],[Sub Ledger]],0))</f>
        <v>Administration</v>
      </c>
      <c r="J11570" s="22">
        <f>YEAR(Actuals[[#This Row],[Date]])</f>
        <v>2024</v>
      </c>
      <c r="K11570" s="22">
        <f>MONTH(Actuals[[#This Row],[Date]])</f>
        <v>9</v>
      </c>
      <c r="L11570" s="12"/>
    </row>
    <row r="11571" spans="1:12" x14ac:dyDescent="0.3">
      <c r="A11571">
        <v>4</v>
      </c>
      <c r="B11571">
        <v>36064</v>
      </c>
      <c r="C11571">
        <v>1</v>
      </c>
      <c r="D11571">
        <v>87000</v>
      </c>
      <c r="E11571" s="46">
        <v>45567</v>
      </c>
      <c r="F11571">
        <v>-1710</v>
      </c>
      <c r="I11571" t="str">
        <f>INDEX(LedgerMapping[[#All],[Level 3]],MATCH(Actuals[[#This Row],[Sub Ledger]],LedgerMapping[[#All],[Sub Ledger]],0))</f>
        <v>Administration</v>
      </c>
      <c r="J11571" s="22">
        <f>YEAR(Actuals[[#This Row],[Date]])</f>
        <v>2024</v>
      </c>
      <c r="K11571" s="22">
        <f>MONTH(Actuals[[#This Row],[Date]])</f>
        <v>10</v>
      </c>
      <c r="L11571" s="12"/>
    </row>
    <row r="11572" spans="1:12" x14ac:dyDescent="0.3">
      <c r="A11572">
        <v>4</v>
      </c>
      <c r="B11572">
        <v>37213</v>
      </c>
      <c r="C11572">
        <v>1</v>
      </c>
      <c r="D11572">
        <v>87000</v>
      </c>
      <c r="E11572" s="46">
        <v>45597</v>
      </c>
      <c r="F11572">
        <v>-1620</v>
      </c>
      <c r="I11572" t="str">
        <f>INDEX(LedgerMapping[[#All],[Level 3]],MATCH(Actuals[[#This Row],[Sub Ledger]],LedgerMapping[[#All],[Sub Ledger]],0))</f>
        <v>Administration</v>
      </c>
      <c r="J11572" s="22">
        <f>YEAR(Actuals[[#This Row],[Date]])</f>
        <v>2024</v>
      </c>
      <c r="K11572" s="22">
        <f>MONTH(Actuals[[#This Row],[Date]])</f>
        <v>11</v>
      </c>
      <c r="L11572" s="12"/>
    </row>
    <row r="11573" spans="1:12" x14ac:dyDescent="0.3">
      <c r="A11573">
        <v>4</v>
      </c>
      <c r="B11573">
        <v>38363</v>
      </c>
      <c r="C11573">
        <v>1</v>
      </c>
      <c r="D11573">
        <v>87000</v>
      </c>
      <c r="E11573" s="46">
        <v>45628</v>
      </c>
      <c r="F11573">
        <v>-1710</v>
      </c>
      <c r="I11573" t="str">
        <f>INDEX(LedgerMapping[[#All],[Level 3]],MATCH(Actuals[[#This Row],[Sub Ledger]],LedgerMapping[[#All],[Sub Ledger]],0))</f>
        <v>Administration</v>
      </c>
      <c r="J11573" s="22">
        <f>YEAR(Actuals[[#This Row],[Date]])</f>
        <v>2024</v>
      </c>
      <c r="K11573" s="22">
        <f>MONTH(Actuals[[#This Row],[Date]])</f>
        <v>12</v>
      </c>
      <c r="L11573" s="12"/>
    </row>
    <row r="11574" spans="1:12" x14ac:dyDescent="0.3">
      <c r="A11574">
        <v>4</v>
      </c>
      <c r="B11574">
        <v>231</v>
      </c>
      <c r="C11574">
        <v>1</v>
      </c>
      <c r="D11574">
        <v>90000</v>
      </c>
      <c r="E11574" s="46">
        <v>44562</v>
      </c>
      <c r="F11574">
        <v>-270</v>
      </c>
      <c r="I11574" t="str">
        <f>INDEX(LedgerMapping[[#All],[Level 3]],MATCH(Actuals[[#This Row],[Sub Ledger]],LedgerMapping[[#All],[Sub Ledger]],0))</f>
        <v>Interest</v>
      </c>
      <c r="J11574" s="22">
        <f>YEAR(Actuals[[#This Row],[Date]])</f>
        <v>2022</v>
      </c>
      <c r="K11574" s="22">
        <f>MONTH(Actuals[[#This Row],[Date]])</f>
        <v>1</v>
      </c>
      <c r="L11574" s="12"/>
    </row>
    <row r="11575" spans="1:12" x14ac:dyDescent="0.3">
      <c r="A11575">
        <v>4</v>
      </c>
      <c r="B11575">
        <v>1357</v>
      </c>
      <c r="C11575">
        <v>1</v>
      </c>
      <c r="D11575">
        <v>90000</v>
      </c>
      <c r="E11575" s="46">
        <v>44593</v>
      </c>
      <c r="F11575">
        <v>-270</v>
      </c>
      <c r="I11575" t="str">
        <f>INDEX(LedgerMapping[[#All],[Level 3]],MATCH(Actuals[[#This Row],[Sub Ledger]],LedgerMapping[[#All],[Sub Ledger]],0))</f>
        <v>Interest</v>
      </c>
      <c r="J11575" s="22">
        <f>YEAR(Actuals[[#This Row],[Date]])</f>
        <v>2022</v>
      </c>
      <c r="K11575" s="22">
        <f>MONTH(Actuals[[#This Row],[Date]])</f>
        <v>2</v>
      </c>
      <c r="L11575" s="12"/>
    </row>
    <row r="11576" spans="1:12" x14ac:dyDescent="0.3">
      <c r="A11576">
        <v>4</v>
      </c>
      <c r="B11576">
        <v>2481</v>
      </c>
      <c r="C11576">
        <v>1</v>
      </c>
      <c r="D11576">
        <v>90000</v>
      </c>
      <c r="E11576" s="46">
        <v>44624</v>
      </c>
      <c r="F11576">
        <v>-386</v>
      </c>
      <c r="I11576" t="str">
        <f>INDEX(LedgerMapping[[#All],[Level 3]],MATCH(Actuals[[#This Row],[Sub Ledger]],LedgerMapping[[#All],[Sub Ledger]],0))</f>
        <v>Interest</v>
      </c>
      <c r="J11576" s="22">
        <f>YEAR(Actuals[[#This Row],[Date]])</f>
        <v>2022</v>
      </c>
      <c r="K11576" s="22">
        <f>MONTH(Actuals[[#This Row],[Date]])</f>
        <v>3</v>
      </c>
      <c r="L11576" s="12"/>
    </row>
    <row r="11577" spans="1:12" x14ac:dyDescent="0.3">
      <c r="A11577">
        <v>4</v>
      </c>
      <c r="B11577">
        <v>3599</v>
      </c>
      <c r="C11577">
        <v>1</v>
      </c>
      <c r="D11577">
        <v>90000</v>
      </c>
      <c r="E11577" s="46">
        <v>44654</v>
      </c>
      <c r="F11577">
        <v>-320</v>
      </c>
      <c r="I11577" t="str">
        <f>INDEX(LedgerMapping[[#All],[Level 3]],MATCH(Actuals[[#This Row],[Sub Ledger]],LedgerMapping[[#All],[Sub Ledger]],0))</f>
        <v>Interest</v>
      </c>
      <c r="J11577" s="22">
        <f>YEAR(Actuals[[#This Row],[Date]])</f>
        <v>2022</v>
      </c>
      <c r="K11577" s="22">
        <f>MONTH(Actuals[[#This Row],[Date]])</f>
        <v>4</v>
      </c>
      <c r="L11577" s="12"/>
    </row>
    <row r="11578" spans="1:12" x14ac:dyDescent="0.3">
      <c r="A11578">
        <v>4</v>
      </c>
      <c r="B11578">
        <v>4719</v>
      </c>
      <c r="C11578">
        <v>1</v>
      </c>
      <c r="D11578">
        <v>90000</v>
      </c>
      <c r="E11578" s="46">
        <v>44685</v>
      </c>
      <c r="F11578">
        <v>-295</v>
      </c>
      <c r="I11578" t="str">
        <f>INDEX(LedgerMapping[[#All],[Level 3]],MATCH(Actuals[[#This Row],[Sub Ledger]],LedgerMapping[[#All],[Sub Ledger]],0))</f>
        <v>Interest</v>
      </c>
      <c r="J11578" s="22">
        <f>YEAR(Actuals[[#This Row],[Date]])</f>
        <v>2022</v>
      </c>
      <c r="K11578" s="22">
        <f>MONTH(Actuals[[#This Row],[Date]])</f>
        <v>5</v>
      </c>
      <c r="L11578" s="12"/>
    </row>
    <row r="11579" spans="1:12" x14ac:dyDescent="0.3">
      <c r="A11579">
        <v>4</v>
      </c>
      <c r="B11579">
        <v>5845</v>
      </c>
      <c r="C11579">
        <v>1</v>
      </c>
      <c r="D11579">
        <v>90000</v>
      </c>
      <c r="E11579" s="46">
        <v>44715</v>
      </c>
      <c r="F11579">
        <v>-363</v>
      </c>
      <c r="I11579" t="str">
        <f>INDEX(LedgerMapping[[#All],[Level 3]],MATCH(Actuals[[#This Row],[Sub Ledger]],LedgerMapping[[#All],[Sub Ledger]],0))</f>
        <v>Interest</v>
      </c>
      <c r="J11579" s="22">
        <f>YEAR(Actuals[[#This Row],[Date]])</f>
        <v>2022</v>
      </c>
      <c r="K11579" s="22">
        <f>MONTH(Actuals[[#This Row],[Date]])</f>
        <v>6</v>
      </c>
      <c r="L11579" s="12"/>
    </row>
    <row r="11580" spans="1:12" x14ac:dyDescent="0.3">
      <c r="A11580">
        <v>4</v>
      </c>
      <c r="B11580">
        <v>6969</v>
      </c>
      <c r="C11580">
        <v>1</v>
      </c>
      <c r="D11580">
        <v>90000</v>
      </c>
      <c r="E11580" s="46">
        <v>44746</v>
      </c>
      <c r="F11580">
        <v>-270</v>
      </c>
      <c r="I11580" t="str">
        <f>INDEX(LedgerMapping[[#All],[Level 3]],MATCH(Actuals[[#This Row],[Sub Ledger]],LedgerMapping[[#All],[Sub Ledger]],0))</f>
        <v>Interest</v>
      </c>
      <c r="J11580" s="22">
        <f>YEAR(Actuals[[#This Row],[Date]])</f>
        <v>2022</v>
      </c>
      <c r="K11580" s="22">
        <f>MONTH(Actuals[[#This Row],[Date]])</f>
        <v>7</v>
      </c>
      <c r="L11580" s="12"/>
    </row>
    <row r="11581" spans="1:12" x14ac:dyDescent="0.3">
      <c r="A11581">
        <v>4</v>
      </c>
      <c r="B11581">
        <v>8089</v>
      </c>
      <c r="C11581">
        <v>1</v>
      </c>
      <c r="D11581">
        <v>90000</v>
      </c>
      <c r="E11581" s="46">
        <v>44777</v>
      </c>
      <c r="F11581">
        <v>-327</v>
      </c>
      <c r="I11581" t="str">
        <f>INDEX(LedgerMapping[[#All],[Level 3]],MATCH(Actuals[[#This Row],[Sub Ledger]],LedgerMapping[[#All],[Sub Ledger]],0))</f>
        <v>Interest</v>
      </c>
      <c r="J11581" s="22">
        <f>YEAR(Actuals[[#This Row],[Date]])</f>
        <v>2022</v>
      </c>
      <c r="K11581" s="22">
        <f>MONTH(Actuals[[#This Row],[Date]])</f>
        <v>8</v>
      </c>
      <c r="L11581" s="12"/>
    </row>
    <row r="11582" spans="1:12" x14ac:dyDescent="0.3">
      <c r="A11582">
        <v>4</v>
      </c>
      <c r="B11582">
        <v>9211</v>
      </c>
      <c r="C11582">
        <v>1</v>
      </c>
      <c r="D11582">
        <v>90000</v>
      </c>
      <c r="E11582" s="46">
        <v>44805</v>
      </c>
      <c r="F11582">
        <v>-330</v>
      </c>
      <c r="I11582" t="str">
        <f>INDEX(LedgerMapping[[#All],[Level 3]],MATCH(Actuals[[#This Row],[Sub Ledger]],LedgerMapping[[#All],[Sub Ledger]],0))</f>
        <v>Interest</v>
      </c>
      <c r="J11582" s="22">
        <f>YEAR(Actuals[[#This Row],[Date]])</f>
        <v>2022</v>
      </c>
      <c r="K11582" s="22">
        <f>MONTH(Actuals[[#This Row],[Date]])</f>
        <v>9</v>
      </c>
      <c r="L11582" s="12"/>
    </row>
    <row r="11583" spans="1:12" x14ac:dyDescent="0.3">
      <c r="A11583">
        <v>4</v>
      </c>
      <c r="B11583">
        <v>10327</v>
      </c>
      <c r="C11583">
        <v>1</v>
      </c>
      <c r="D11583">
        <v>90000</v>
      </c>
      <c r="E11583" s="46">
        <v>44836</v>
      </c>
      <c r="F11583">
        <v>-270</v>
      </c>
      <c r="I11583" t="str">
        <f>INDEX(LedgerMapping[[#All],[Level 3]],MATCH(Actuals[[#This Row],[Sub Ledger]],LedgerMapping[[#All],[Sub Ledger]],0))</f>
        <v>Interest</v>
      </c>
      <c r="J11583" s="22">
        <f>YEAR(Actuals[[#This Row],[Date]])</f>
        <v>2022</v>
      </c>
      <c r="K11583" s="22">
        <f>MONTH(Actuals[[#This Row],[Date]])</f>
        <v>10</v>
      </c>
      <c r="L11583" s="12"/>
    </row>
    <row r="11584" spans="1:12" x14ac:dyDescent="0.3">
      <c r="A11584">
        <v>4</v>
      </c>
      <c r="B11584">
        <v>11445</v>
      </c>
      <c r="C11584">
        <v>1</v>
      </c>
      <c r="D11584">
        <v>90000</v>
      </c>
      <c r="E11584" s="46">
        <v>44866</v>
      </c>
      <c r="F11584">
        <v>-346</v>
      </c>
      <c r="I11584" t="str">
        <f>INDEX(LedgerMapping[[#All],[Level 3]],MATCH(Actuals[[#This Row],[Sub Ledger]],LedgerMapping[[#All],[Sub Ledger]],0))</f>
        <v>Interest</v>
      </c>
      <c r="J11584" s="22">
        <f>YEAR(Actuals[[#This Row],[Date]])</f>
        <v>2022</v>
      </c>
      <c r="K11584" s="22">
        <f>MONTH(Actuals[[#This Row],[Date]])</f>
        <v>11</v>
      </c>
      <c r="L11584" s="12"/>
    </row>
    <row r="11585" spans="1:12" x14ac:dyDescent="0.3">
      <c r="A11585">
        <v>4</v>
      </c>
      <c r="B11585">
        <v>12573</v>
      </c>
      <c r="C11585">
        <v>1</v>
      </c>
      <c r="D11585">
        <v>90000</v>
      </c>
      <c r="E11585" s="46">
        <v>44897</v>
      </c>
      <c r="F11585">
        <v>-290</v>
      </c>
      <c r="I11585" t="str">
        <f>INDEX(LedgerMapping[[#All],[Level 3]],MATCH(Actuals[[#This Row],[Sub Ledger]],LedgerMapping[[#All],[Sub Ledger]],0))</f>
        <v>Interest</v>
      </c>
      <c r="J11585" s="22">
        <f>YEAR(Actuals[[#This Row],[Date]])</f>
        <v>2022</v>
      </c>
      <c r="K11585" s="22">
        <f>MONTH(Actuals[[#This Row],[Date]])</f>
        <v>12</v>
      </c>
      <c r="L11585" s="12"/>
    </row>
    <row r="11586" spans="1:12" x14ac:dyDescent="0.3">
      <c r="A11586">
        <v>4</v>
      </c>
      <c r="B11586">
        <v>13635</v>
      </c>
      <c r="C11586">
        <v>1</v>
      </c>
      <c r="D11586">
        <v>90000</v>
      </c>
      <c r="E11586" s="46">
        <v>44927</v>
      </c>
      <c r="F11586">
        <v>-315</v>
      </c>
      <c r="I11586" t="str">
        <f>INDEX(LedgerMapping[[#All],[Level 3]],MATCH(Actuals[[#This Row],[Sub Ledger]],LedgerMapping[[#All],[Sub Ledger]],0))</f>
        <v>Interest</v>
      </c>
      <c r="J11586" s="22">
        <f>YEAR(Actuals[[#This Row],[Date]])</f>
        <v>2023</v>
      </c>
      <c r="K11586" s="22">
        <f>MONTH(Actuals[[#This Row],[Date]])</f>
        <v>1</v>
      </c>
      <c r="L11586" s="12"/>
    </row>
    <row r="11587" spans="1:12" x14ac:dyDescent="0.3">
      <c r="A11587">
        <v>4</v>
      </c>
      <c r="B11587">
        <v>14647</v>
      </c>
      <c r="C11587">
        <v>1</v>
      </c>
      <c r="D11587">
        <v>90000</v>
      </c>
      <c r="E11587" s="46">
        <v>44958</v>
      </c>
      <c r="F11587">
        <v>-432</v>
      </c>
      <c r="I11587" t="str">
        <f>INDEX(LedgerMapping[[#All],[Level 3]],MATCH(Actuals[[#This Row],[Sub Ledger]],LedgerMapping[[#All],[Sub Ledger]],0))</f>
        <v>Interest</v>
      </c>
      <c r="J11587" s="22">
        <f>YEAR(Actuals[[#This Row],[Date]])</f>
        <v>2023</v>
      </c>
      <c r="K11587" s="22">
        <f>MONTH(Actuals[[#This Row],[Date]])</f>
        <v>2</v>
      </c>
      <c r="L11587" s="12"/>
    </row>
    <row r="11588" spans="1:12" x14ac:dyDescent="0.3">
      <c r="A11588">
        <v>4</v>
      </c>
      <c r="B11588">
        <v>15626</v>
      </c>
      <c r="C11588">
        <v>1</v>
      </c>
      <c r="D11588">
        <v>90000</v>
      </c>
      <c r="E11588" s="46">
        <v>44988</v>
      </c>
      <c r="F11588">
        <v>-358</v>
      </c>
      <c r="I11588" t="str">
        <f>INDEX(LedgerMapping[[#All],[Level 3]],MATCH(Actuals[[#This Row],[Sub Ledger]],LedgerMapping[[#All],[Sub Ledger]],0))</f>
        <v>Interest</v>
      </c>
      <c r="J11588" s="22">
        <f>YEAR(Actuals[[#This Row],[Date]])</f>
        <v>2023</v>
      </c>
      <c r="K11588" s="22">
        <f>MONTH(Actuals[[#This Row],[Date]])</f>
        <v>3</v>
      </c>
      <c r="L11588" s="12"/>
    </row>
    <row r="11589" spans="1:12" x14ac:dyDescent="0.3">
      <c r="A11589">
        <v>4</v>
      </c>
      <c r="B11589">
        <v>16658</v>
      </c>
      <c r="C11589">
        <v>1</v>
      </c>
      <c r="D11589">
        <v>90000</v>
      </c>
      <c r="E11589" s="46">
        <v>45018</v>
      </c>
      <c r="F11589">
        <v>-513</v>
      </c>
      <c r="I11589" t="str">
        <f>INDEX(LedgerMapping[[#All],[Level 3]],MATCH(Actuals[[#This Row],[Sub Ledger]],LedgerMapping[[#All],[Sub Ledger]],0))</f>
        <v>Interest</v>
      </c>
      <c r="J11589" s="22">
        <f>YEAR(Actuals[[#This Row],[Date]])</f>
        <v>2023</v>
      </c>
      <c r="K11589" s="22">
        <f>MONTH(Actuals[[#This Row],[Date]])</f>
        <v>4</v>
      </c>
      <c r="L11589" s="12"/>
    </row>
    <row r="11590" spans="1:12" x14ac:dyDescent="0.3">
      <c r="A11590">
        <v>4</v>
      </c>
      <c r="B11590">
        <v>17690</v>
      </c>
      <c r="C11590">
        <v>1</v>
      </c>
      <c r="D11590">
        <v>90000</v>
      </c>
      <c r="E11590" s="46">
        <v>45049</v>
      </c>
      <c r="F11590">
        <v>-339</v>
      </c>
      <c r="I11590" t="str">
        <f>INDEX(LedgerMapping[[#All],[Level 3]],MATCH(Actuals[[#This Row],[Sub Ledger]],LedgerMapping[[#All],[Sub Ledger]],0))</f>
        <v>Interest</v>
      </c>
      <c r="J11590" s="22">
        <f>YEAR(Actuals[[#This Row],[Date]])</f>
        <v>2023</v>
      </c>
      <c r="K11590" s="22">
        <f>MONTH(Actuals[[#This Row],[Date]])</f>
        <v>5</v>
      </c>
      <c r="L11590" s="12"/>
    </row>
    <row r="11591" spans="1:12" x14ac:dyDescent="0.3">
      <c r="A11591">
        <v>4</v>
      </c>
      <c r="B11591">
        <v>18694</v>
      </c>
      <c r="C11591">
        <v>1</v>
      </c>
      <c r="D11591">
        <v>90000</v>
      </c>
      <c r="E11591" s="46">
        <v>45079</v>
      </c>
      <c r="F11591">
        <v>-449</v>
      </c>
      <c r="I11591" t="str">
        <f>INDEX(LedgerMapping[[#All],[Level 3]],MATCH(Actuals[[#This Row],[Sub Ledger]],LedgerMapping[[#All],[Sub Ledger]],0))</f>
        <v>Interest</v>
      </c>
      <c r="J11591" s="22">
        <f>YEAR(Actuals[[#This Row],[Date]])</f>
        <v>2023</v>
      </c>
      <c r="K11591" s="22">
        <f>MONTH(Actuals[[#This Row],[Date]])</f>
        <v>6</v>
      </c>
      <c r="L11591" s="12"/>
    </row>
    <row r="11592" spans="1:12" x14ac:dyDescent="0.3">
      <c r="A11592">
        <v>4</v>
      </c>
      <c r="B11592">
        <v>19722</v>
      </c>
      <c r="C11592">
        <v>1</v>
      </c>
      <c r="D11592">
        <v>90000</v>
      </c>
      <c r="E11592" s="46">
        <v>45110</v>
      </c>
      <c r="F11592">
        <v>-364</v>
      </c>
      <c r="I11592" t="str">
        <f>INDEX(LedgerMapping[[#All],[Level 3]],MATCH(Actuals[[#This Row],[Sub Ledger]],LedgerMapping[[#All],[Sub Ledger]],0))</f>
        <v>Interest</v>
      </c>
      <c r="J11592" s="22">
        <f>YEAR(Actuals[[#This Row],[Date]])</f>
        <v>2023</v>
      </c>
      <c r="K11592" s="22">
        <f>MONTH(Actuals[[#This Row],[Date]])</f>
        <v>7</v>
      </c>
      <c r="L11592" s="12"/>
    </row>
    <row r="11593" spans="1:12" x14ac:dyDescent="0.3">
      <c r="A11593">
        <v>4</v>
      </c>
      <c r="B11593">
        <v>20752</v>
      </c>
      <c r="C11593">
        <v>1</v>
      </c>
      <c r="D11593">
        <v>90000</v>
      </c>
      <c r="E11593" s="46">
        <v>45141</v>
      </c>
      <c r="F11593">
        <v>-504</v>
      </c>
      <c r="I11593" t="str">
        <f>INDEX(LedgerMapping[[#All],[Level 3]],MATCH(Actuals[[#This Row],[Sub Ledger]],LedgerMapping[[#All],[Sub Ledger]],0))</f>
        <v>Interest</v>
      </c>
      <c r="J11593" s="22">
        <f>YEAR(Actuals[[#This Row],[Date]])</f>
        <v>2023</v>
      </c>
      <c r="K11593" s="22">
        <f>MONTH(Actuals[[#This Row],[Date]])</f>
        <v>8</v>
      </c>
      <c r="L11593" s="12"/>
    </row>
    <row r="11594" spans="1:12" x14ac:dyDescent="0.3">
      <c r="A11594">
        <v>4</v>
      </c>
      <c r="B11594">
        <v>21754</v>
      </c>
      <c r="C11594">
        <v>1</v>
      </c>
      <c r="D11594">
        <v>90000</v>
      </c>
      <c r="E11594" s="46">
        <v>45169</v>
      </c>
      <c r="F11594">
        <v>-382</v>
      </c>
      <c r="I11594" t="str">
        <f>INDEX(LedgerMapping[[#All],[Level 3]],MATCH(Actuals[[#This Row],[Sub Ledger]],LedgerMapping[[#All],[Sub Ledger]],0))</f>
        <v>Interest</v>
      </c>
      <c r="J11594" s="22">
        <f>YEAR(Actuals[[#This Row],[Date]])</f>
        <v>2023</v>
      </c>
      <c r="K11594" s="22">
        <f>MONTH(Actuals[[#This Row],[Date]])</f>
        <v>8</v>
      </c>
      <c r="L11594" s="12"/>
    </row>
    <row r="11595" spans="1:12" x14ac:dyDescent="0.3">
      <c r="A11595">
        <v>4</v>
      </c>
      <c r="B11595">
        <v>22730</v>
      </c>
      <c r="C11595">
        <v>1</v>
      </c>
      <c r="D11595">
        <v>90000</v>
      </c>
      <c r="E11595" s="46">
        <v>45200</v>
      </c>
      <c r="F11595">
        <v>-436</v>
      </c>
      <c r="I11595" t="str">
        <f>INDEX(LedgerMapping[[#All],[Level 3]],MATCH(Actuals[[#This Row],[Sub Ledger]],LedgerMapping[[#All],[Sub Ledger]],0))</f>
        <v>Interest</v>
      </c>
      <c r="J11595" s="22">
        <f>YEAR(Actuals[[#This Row],[Date]])</f>
        <v>2023</v>
      </c>
      <c r="K11595" s="22">
        <f>MONTH(Actuals[[#This Row],[Date]])</f>
        <v>10</v>
      </c>
      <c r="L11595" s="12"/>
    </row>
    <row r="11596" spans="1:12" x14ac:dyDescent="0.3">
      <c r="A11596">
        <v>4</v>
      </c>
      <c r="B11596">
        <v>23734</v>
      </c>
      <c r="C11596">
        <v>1</v>
      </c>
      <c r="D11596">
        <v>90000</v>
      </c>
      <c r="E11596" s="46">
        <v>45230</v>
      </c>
      <c r="F11596">
        <v>-450</v>
      </c>
      <c r="I11596" t="str">
        <f>INDEX(LedgerMapping[[#All],[Level 3]],MATCH(Actuals[[#This Row],[Sub Ledger]],LedgerMapping[[#All],[Sub Ledger]],0))</f>
        <v>Interest</v>
      </c>
      <c r="J11596" s="22">
        <f>YEAR(Actuals[[#This Row],[Date]])</f>
        <v>2023</v>
      </c>
      <c r="K11596" s="22">
        <f>MONTH(Actuals[[#This Row],[Date]])</f>
        <v>10</v>
      </c>
      <c r="L11596" s="12"/>
    </row>
    <row r="11597" spans="1:12" x14ac:dyDescent="0.3">
      <c r="A11597">
        <v>4</v>
      </c>
      <c r="B11597">
        <v>24764</v>
      </c>
      <c r="C11597">
        <v>1</v>
      </c>
      <c r="D11597">
        <v>90000</v>
      </c>
      <c r="E11597" s="46">
        <v>45261</v>
      </c>
      <c r="F11597">
        <v>-436</v>
      </c>
      <c r="I11597" t="str">
        <f>INDEX(LedgerMapping[[#All],[Level 3]],MATCH(Actuals[[#This Row],[Sub Ledger]],LedgerMapping[[#All],[Sub Ledger]],0))</f>
        <v>Interest</v>
      </c>
      <c r="J11597" s="22">
        <f>YEAR(Actuals[[#This Row],[Date]])</f>
        <v>2023</v>
      </c>
      <c r="K11597" s="22">
        <f>MONTH(Actuals[[#This Row],[Date]])</f>
        <v>12</v>
      </c>
      <c r="L11597" s="12"/>
    </row>
    <row r="11598" spans="1:12" x14ac:dyDescent="0.3">
      <c r="A11598">
        <v>4</v>
      </c>
      <c r="B11598">
        <v>25825</v>
      </c>
      <c r="C11598">
        <v>1</v>
      </c>
      <c r="D11598">
        <v>90000</v>
      </c>
      <c r="E11598" s="46">
        <v>45291</v>
      </c>
      <c r="F11598">
        <v>-535</v>
      </c>
      <c r="I11598" t="str">
        <f>INDEX(LedgerMapping[[#All],[Level 3]],MATCH(Actuals[[#This Row],[Sub Ledger]],LedgerMapping[[#All],[Sub Ledger]],0))</f>
        <v>Interest</v>
      </c>
      <c r="J11598" s="22">
        <f>YEAR(Actuals[[#This Row],[Date]])</f>
        <v>2023</v>
      </c>
      <c r="K11598" s="22">
        <f>MONTH(Actuals[[#This Row],[Date]])</f>
        <v>12</v>
      </c>
      <c r="L11598" s="12"/>
    </row>
    <row r="11599" spans="1:12" x14ac:dyDescent="0.3">
      <c r="A11599">
        <v>4</v>
      </c>
      <c r="B11599">
        <v>26961</v>
      </c>
      <c r="C11599">
        <v>1</v>
      </c>
      <c r="D11599">
        <v>90000</v>
      </c>
      <c r="E11599" s="46">
        <v>45322</v>
      </c>
      <c r="F11599">
        <v>-464</v>
      </c>
      <c r="I11599" t="str">
        <f>INDEX(LedgerMapping[[#All],[Level 3]],MATCH(Actuals[[#This Row],[Sub Ledger]],LedgerMapping[[#All],[Sub Ledger]],0))</f>
        <v>Interest</v>
      </c>
      <c r="J11599" s="22">
        <f>YEAR(Actuals[[#This Row],[Date]])</f>
        <v>2024</v>
      </c>
      <c r="K11599" s="22">
        <f>MONTH(Actuals[[#This Row],[Date]])</f>
        <v>1</v>
      </c>
      <c r="L11599" s="12"/>
    </row>
    <row r="11600" spans="1:12" x14ac:dyDescent="0.3">
      <c r="A11600">
        <v>4</v>
      </c>
      <c r="B11600">
        <v>28111</v>
      </c>
      <c r="C11600">
        <v>1</v>
      </c>
      <c r="D11600">
        <v>90000</v>
      </c>
      <c r="E11600" s="46">
        <v>45354</v>
      </c>
      <c r="F11600">
        <v>-666</v>
      </c>
      <c r="I11600" t="str">
        <f>INDEX(LedgerMapping[[#All],[Level 3]],MATCH(Actuals[[#This Row],[Sub Ledger]],LedgerMapping[[#All],[Sub Ledger]],0))</f>
        <v>Interest</v>
      </c>
      <c r="J11600" s="22">
        <f>YEAR(Actuals[[#This Row],[Date]])</f>
        <v>2024</v>
      </c>
      <c r="K11600" s="22">
        <f>MONTH(Actuals[[#This Row],[Date]])</f>
        <v>3</v>
      </c>
      <c r="L11600" s="12"/>
    </row>
    <row r="11601" spans="1:12" x14ac:dyDescent="0.3">
      <c r="A11601">
        <v>4</v>
      </c>
      <c r="B11601">
        <v>29264</v>
      </c>
      <c r="C11601">
        <v>1</v>
      </c>
      <c r="D11601">
        <v>90000</v>
      </c>
      <c r="E11601" s="46">
        <v>45384</v>
      </c>
      <c r="F11601">
        <v>-491</v>
      </c>
      <c r="I11601" t="str">
        <f>INDEX(LedgerMapping[[#All],[Level 3]],MATCH(Actuals[[#This Row],[Sub Ledger]],LedgerMapping[[#All],[Sub Ledger]],0))</f>
        <v>Interest</v>
      </c>
      <c r="J11601" s="22">
        <f>YEAR(Actuals[[#This Row],[Date]])</f>
        <v>2024</v>
      </c>
      <c r="K11601" s="22">
        <f>MONTH(Actuals[[#This Row],[Date]])</f>
        <v>4</v>
      </c>
      <c r="L11601" s="12"/>
    </row>
    <row r="11602" spans="1:12" x14ac:dyDescent="0.3">
      <c r="A11602">
        <v>4</v>
      </c>
      <c r="B11602">
        <v>30390</v>
      </c>
      <c r="C11602">
        <v>1</v>
      </c>
      <c r="D11602">
        <v>90000</v>
      </c>
      <c r="E11602" s="46">
        <v>45415</v>
      </c>
      <c r="F11602">
        <v>-490</v>
      </c>
      <c r="I11602" t="str">
        <f>INDEX(LedgerMapping[[#All],[Level 3]],MATCH(Actuals[[#This Row],[Sub Ledger]],LedgerMapping[[#All],[Sub Ledger]],0))</f>
        <v>Interest</v>
      </c>
      <c r="J11602" s="22">
        <f>YEAR(Actuals[[#This Row],[Date]])</f>
        <v>2024</v>
      </c>
      <c r="K11602" s="22">
        <f>MONTH(Actuals[[#This Row],[Date]])</f>
        <v>5</v>
      </c>
      <c r="L11602" s="12"/>
    </row>
    <row r="11603" spans="1:12" x14ac:dyDescent="0.3">
      <c r="A11603">
        <v>4</v>
      </c>
      <c r="B11603">
        <v>31516</v>
      </c>
      <c r="C11603">
        <v>1</v>
      </c>
      <c r="D11603">
        <v>90000</v>
      </c>
      <c r="E11603" s="46">
        <v>45445</v>
      </c>
      <c r="F11603">
        <v>-547</v>
      </c>
      <c r="I11603" t="str">
        <f>INDEX(LedgerMapping[[#All],[Level 3]],MATCH(Actuals[[#This Row],[Sub Ledger]],LedgerMapping[[#All],[Sub Ledger]],0))</f>
        <v>Interest</v>
      </c>
      <c r="J11603" s="22">
        <f>YEAR(Actuals[[#This Row],[Date]])</f>
        <v>2024</v>
      </c>
      <c r="K11603" s="22">
        <f>MONTH(Actuals[[#This Row],[Date]])</f>
        <v>6</v>
      </c>
      <c r="L11603" s="12"/>
    </row>
    <row r="11604" spans="1:12" x14ac:dyDescent="0.3">
      <c r="A11604">
        <v>4</v>
      </c>
      <c r="B11604">
        <v>32640</v>
      </c>
      <c r="C11604">
        <v>1</v>
      </c>
      <c r="D11604">
        <v>90000</v>
      </c>
      <c r="E11604" s="46">
        <v>45476</v>
      </c>
      <c r="F11604">
        <v>-672</v>
      </c>
      <c r="I11604" t="str">
        <f>INDEX(LedgerMapping[[#All],[Level 3]],MATCH(Actuals[[#This Row],[Sub Ledger]],LedgerMapping[[#All],[Sub Ledger]],0))</f>
        <v>Interest</v>
      </c>
      <c r="J11604" s="22">
        <f>YEAR(Actuals[[#This Row],[Date]])</f>
        <v>2024</v>
      </c>
      <c r="K11604" s="22">
        <f>MONTH(Actuals[[#This Row],[Date]])</f>
        <v>7</v>
      </c>
      <c r="L11604" s="12"/>
    </row>
    <row r="11605" spans="1:12" x14ac:dyDescent="0.3">
      <c r="A11605">
        <v>4</v>
      </c>
      <c r="B11605">
        <v>33765</v>
      </c>
      <c r="C11605">
        <v>1</v>
      </c>
      <c r="D11605">
        <v>90000</v>
      </c>
      <c r="E11605" s="46">
        <v>45507</v>
      </c>
      <c r="F11605">
        <v>-475</v>
      </c>
      <c r="I11605" t="str">
        <f>INDEX(LedgerMapping[[#All],[Level 3]],MATCH(Actuals[[#This Row],[Sub Ledger]],LedgerMapping[[#All],[Sub Ledger]],0))</f>
        <v>Interest</v>
      </c>
      <c r="J11605" s="22">
        <f>YEAR(Actuals[[#This Row],[Date]])</f>
        <v>2024</v>
      </c>
      <c r="K11605" s="22">
        <f>MONTH(Actuals[[#This Row],[Date]])</f>
        <v>8</v>
      </c>
      <c r="L11605" s="12"/>
    </row>
    <row r="11606" spans="1:12" x14ac:dyDescent="0.3">
      <c r="A11606">
        <v>4</v>
      </c>
      <c r="B11606">
        <v>34915</v>
      </c>
      <c r="C11606">
        <v>1</v>
      </c>
      <c r="D11606">
        <v>90000</v>
      </c>
      <c r="E11606" s="46">
        <v>45536</v>
      </c>
      <c r="F11606">
        <v>-604</v>
      </c>
      <c r="I11606" t="str">
        <f>INDEX(LedgerMapping[[#All],[Level 3]],MATCH(Actuals[[#This Row],[Sub Ledger]],LedgerMapping[[#All],[Sub Ledger]],0))</f>
        <v>Interest</v>
      </c>
      <c r="J11606" s="22">
        <f>YEAR(Actuals[[#This Row],[Date]])</f>
        <v>2024</v>
      </c>
      <c r="K11606" s="22">
        <f>MONTH(Actuals[[#This Row],[Date]])</f>
        <v>9</v>
      </c>
      <c r="L11606" s="12"/>
    </row>
    <row r="11607" spans="1:12" x14ac:dyDescent="0.3">
      <c r="A11607">
        <v>4</v>
      </c>
      <c r="B11607">
        <v>36066</v>
      </c>
      <c r="C11607">
        <v>1</v>
      </c>
      <c r="D11607">
        <v>90000</v>
      </c>
      <c r="E11607" s="46">
        <v>45567</v>
      </c>
      <c r="F11607">
        <v>-649</v>
      </c>
      <c r="I11607" t="str">
        <f>INDEX(LedgerMapping[[#All],[Level 3]],MATCH(Actuals[[#This Row],[Sub Ledger]],LedgerMapping[[#All],[Sub Ledger]],0))</f>
        <v>Interest</v>
      </c>
      <c r="J11607" s="22">
        <f>YEAR(Actuals[[#This Row],[Date]])</f>
        <v>2024</v>
      </c>
      <c r="K11607" s="22">
        <f>MONTH(Actuals[[#This Row],[Date]])</f>
        <v>10</v>
      </c>
      <c r="L11607" s="12"/>
    </row>
    <row r="11608" spans="1:12" x14ac:dyDescent="0.3">
      <c r="A11608">
        <v>4</v>
      </c>
      <c r="B11608">
        <v>37215</v>
      </c>
      <c r="C11608">
        <v>1</v>
      </c>
      <c r="D11608">
        <v>90000</v>
      </c>
      <c r="E11608" s="46">
        <v>45597</v>
      </c>
      <c r="F11608">
        <v>-637</v>
      </c>
      <c r="I11608" t="str">
        <f>INDEX(LedgerMapping[[#All],[Level 3]],MATCH(Actuals[[#This Row],[Sub Ledger]],LedgerMapping[[#All],[Sub Ledger]],0))</f>
        <v>Interest</v>
      </c>
      <c r="J11608" s="22">
        <f>YEAR(Actuals[[#This Row],[Date]])</f>
        <v>2024</v>
      </c>
      <c r="K11608" s="22">
        <f>MONTH(Actuals[[#This Row],[Date]])</f>
        <v>11</v>
      </c>
      <c r="L11608" s="12"/>
    </row>
    <row r="11609" spans="1:12" x14ac:dyDescent="0.3">
      <c r="A11609">
        <v>4</v>
      </c>
      <c r="B11609">
        <v>38365</v>
      </c>
      <c r="C11609">
        <v>1</v>
      </c>
      <c r="D11609">
        <v>90000</v>
      </c>
      <c r="E11609" s="46">
        <v>45628</v>
      </c>
      <c r="F11609">
        <v>-592</v>
      </c>
      <c r="I11609" t="str">
        <f>INDEX(LedgerMapping[[#All],[Level 3]],MATCH(Actuals[[#This Row],[Sub Ledger]],LedgerMapping[[#All],[Sub Ledger]],0))</f>
        <v>Interest</v>
      </c>
      <c r="J11609" s="22">
        <f>YEAR(Actuals[[#This Row],[Date]])</f>
        <v>2024</v>
      </c>
      <c r="K11609" s="22">
        <f>MONTH(Actuals[[#This Row],[Date]])</f>
        <v>12</v>
      </c>
      <c r="L11609" s="12"/>
    </row>
    <row r="11610" spans="1:12" x14ac:dyDescent="0.3">
      <c r="A11610">
        <v>4</v>
      </c>
      <c r="B11610">
        <v>234</v>
      </c>
      <c r="C11610">
        <v>1</v>
      </c>
      <c r="D11610">
        <v>94000</v>
      </c>
      <c r="E11610" s="46">
        <v>44562</v>
      </c>
      <c r="F11610">
        <v>-96</v>
      </c>
      <c r="I11610" t="str">
        <f>INDEX(LedgerMapping[[#All],[Level 3]],MATCH(Actuals[[#This Row],[Sub Ledger]],LedgerMapping[[#All],[Sub Ledger]],0))</f>
        <v>Tax</v>
      </c>
      <c r="J11610" s="22">
        <f>YEAR(Actuals[[#This Row],[Date]])</f>
        <v>2022</v>
      </c>
      <c r="K11610" s="22">
        <f>MONTH(Actuals[[#This Row],[Date]])</f>
        <v>1</v>
      </c>
      <c r="L11610" s="12"/>
    </row>
    <row r="11611" spans="1:12" x14ac:dyDescent="0.3">
      <c r="A11611">
        <v>4</v>
      </c>
      <c r="B11611">
        <v>1360</v>
      </c>
      <c r="C11611">
        <v>1</v>
      </c>
      <c r="D11611">
        <v>94000</v>
      </c>
      <c r="E11611" s="46">
        <v>44593</v>
      </c>
      <c r="F11611">
        <v>-96</v>
      </c>
      <c r="I11611" t="str">
        <f>INDEX(LedgerMapping[[#All],[Level 3]],MATCH(Actuals[[#This Row],[Sub Ledger]],LedgerMapping[[#All],[Sub Ledger]],0))</f>
        <v>Tax</v>
      </c>
      <c r="J11611" s="22">
        <f>YEAR(Actuals[[#This Row],[Date]])</f>
        <v>2022</v>
      </c>
      <c r="K11611" s="22">
        <f>MONTH(Actuals[[#This Row],[Date]])</f>
        <v>2</v>
      </c>
      <c r="L11611" s="12"/>
    </row>
    <row r="11612" spans="1:12" x14ac:dyDescent="0.3">
      <c r="A11612">
        <v>4</v>
      </c>
      <c r="B11612">
        <v>2484</v>
      </c>
      <c r="C11612">
        <v>1</v>
      </c>
      <c r="D11612">
        <v>94000</v>
      </c>
      <c r="E11612" s="46">
        <v>44624</v>
      </c>
      <c r="F11612">
        <v>-115</v>
      </c>
      <c r="I11612" t="str">
        <f>INDEX(LedgerMapping[[#All],[Level 3]],MATCH(Actuals[[#This Row],[Sub Ledger]],LedgerMapping[[#All],[Sub Ledger]],0))</f>
        <v>Tax</v>
      </c>
      <c r="J11612" s="22">
        <f>YEAR(Actuals[[#This Row],[Date]])</f>
        <v>2022</v>
      </c>
      <c r="K11612" s="22">
        <f>MONTH(Actuals[[#This Row],[Date]])</f>
        <v>3</v>
      </c>
      <c r="L11612" s="12"/>
    </row>
    <row r="11613" spans="1:12" x14ac:dyDescent="0.3">
      <c r="A11613">
        <v>4</v>
      </c>
      <c r="B11613">
        <v>3602</v>
      </c>
      <c r="C11613">
        <v>1</v>
      </c>
      <c r="D11613">
        <v>94000</v>
      </c>
      <c r="E11613" s="46">
        <v>44654</v>
      </c>
      <c r="F11613">
        <v>-103</v>
      </c>
      <c r="I11613" t="str">
        <f>INDEX(LedgerMapping[[#All],[Level 3]],MATCH(Actuals[[#This Row],[Sub Ledger]],LedgerMapping[[#All],[Sub Ledger]],0))</f>
        <v>Tax</v>
      </c>
      <c r="J11613" s="22">
        <f>YEAR(Actuals[[#This Row],[Date]])</f>
        <v>2022</v>
      </c>
      <c r="K11613" s="22">
        <f>MONTH(Actuals[[#This Row],[Date]])</f>
        <v>4</v>
      </c>
      <c r="L11613" s="12"/>
    </row>
    <row r="11614" spans="1:12" x14ac:dyDescent="0.3">
      <c r="A11614">
        <v>4</v>
      </c>
      <c r="B11614">
        <v>4722</v>
      </c>
      <c r="C11614">
        <v>1</v>
      </c>
      <c r="D11614">
        <v>94000</v>
      </c>
      <c r="E11614" s="46">
        <v>44685</v>
      </c>
      <c r="F11614">
        <v>-104</v>
      </c>
      <c r="I11614" t="str">
        <f>INDEX(LedgerMapping[[#All],[Level 3]],MATCH(Actuals[[#This Row],[Sub Ledger]],LedgerMapping[[#All],[Sub Ledger]],0))</f>
        <v>Tax</v>
      </c>
      <c r="J11614" s="22">
        <f>YEAR(Actuals[[#This Row],[Date]])</f>
        <v>2022</v>
      </c>
      <c r="K11614" s="22">
        <f>MONTH(Actuals[[#This Row],[Date]])</f>
        <v>5</v>
      </c>
      <c r="L11614" s="12"/>
    </row>
    <row r="11615" spans="1:12" x14ac:dyDescent="0.3">
      <c r="A11615">
        <v>4</v>
      </c>
      <c r="B11615">
        <v>5848</v>
      </c>
      <c r="C11615">
        <v>1</v>
      </c>
      <c r="D11615">
        <v>94000</v>
      </c>
      <c r="E11615" s="46">
        <v>44715</v>
      </c>
      <c r="F11615">
        <v>-116</v>
      </c>
      <c r="I11615" t="str">
        <f>INDEX(LedgerMapping[[#All],[Level 3]],MATCH(Actuals[[#This Row],[Sub Ledger]],LedgerMapping[[#All],[Sub Ledger]],0))</f>
        <v>Tax</v>
      </c>
      <c r="J11615" s="22">
        <f>YEAR(Actuals[[#This Row],[Date]])</f>
        <v>2022</v>
      </c>
      <c r="K11615" s="22">
        <f>MONTH(Actuals[[#This Row],[Date]])</f>
        <v>6</v>
      </c>
      <c r="L11615" s="12"/>
    </row>
    <row r="11616" spans="1:12" x14ac:dyDescent="0.3">
      <c r="A11616">
        <v>4</v>
      </c>
      <c r="B11616">
        <v>6972</v>
      </c>
      <c r="C11616">
        <v>1</v>
      </c>
      <c r="D11616">
        <v>94000</v>
      </c>
      <c r="E11616" s="46">
        <v>44746</v>
      </c>
      <c r="F11616">
        <v>-96</v>
      </c>
      <c r="I11616" t="str">
        <f>INDEX(LedgerMapping[[#All],[Level 3]],MATCH(Actuals[[#This Row],[Sub Ledger]],LedgerMapping[[#All],[Sub Ledger]],0))</f>
        <v>Tax</v>
      </c>
      <c r="J11616" s="22">
        <f>YEAR(Actuals[[#This Row],[Date]])</f>
        <v>2022</v>
      </c>
      <c r="K11616" s="22">
        <f>MONTH(Actuals[[#This Row],[Date]])</f>
        <v>7</v>
      </c>
      <c r="L11616" s="12"/>
    </row>
    <row r="11617" spans="1:12" x14ac:dyDescent="0.3">
      <c r="A11617">
        <v>4</v>
      </c>
      <c r="B11617">
        <v>8092</v>
      </c>
      <c r="C11617">
        <v>1</v>
      </c>
      <c r="D11617">
        <v>94000</v>
      </c>
      <c r="E11617" s="46">
        <v>44777</v>
      </c>
      <c r="F11617">
        <v>-109</v>
      </c>
      <c r="I11617" t="str">
        <f>INDEX(LedgerMapping[[#All],[Level 3]],MATCH(Actuals[[#This Row],[Sub Ledger]],LedgerMapping[[#All],[Sub Ledger]],0))</f>
        <v>Tax</v>
      </c>
      <c r="J11617" s="22">
        <f>YEAR(Actuals[[#This Row],[Date]])</f>
        <v>2022</v>
      </c>
      <c r="K11617" s="22">
        <f>MONTH(Actuals[[#This Row],[Date]])</f>
        <v>8</v>
      </c>
      <c r="L11617" s="12"/>
    </row>
    <row r="11618" spans="1:12" x14ac:dyDescent="0.3">
      <c r="A11618">
        <v>4</v>
      </c>
      <c r="B11618">
        <v>9214</v>
      </c>
      <c r="C11618">
        <v>1</v>
      </c>
      <c r="D11618">
        <v>94000</v>
      </c>
      <c r="E11618" s="46">
        <v>44805</v>
      </c>
      <c r="F11618">
        <v>-105</v>
      </c>
      <c r="I11618" t="str">
        <f>INDEX(LedgerMapping[[#All],[Level 3]],MATCH(Actuals[[#This Row],[Sub Ledger]],LedgerMapping[[#All],[Sub Ledger]],0))</f>
        <v>Tax</v>
      </c>
      <c r="J11618" s="22">
        <f>YEAR(Actuals[[#This Row],[Date]])</f>
        <v>2022</v>
      </c>
      <c r="K11618" s="22">
        <f>MONTH(Actuals[[#This Row],[Date]])</f>
        <v>9</v>
      </c>
      <c r="L11618" s="12"/>
    </row>
    <row r="11619" spans="1:12" x14ac:dyDescent="0.3">
      <c r="A11619">
        <v>4</v>
      </c>
      <c r="B11619">
        <v>10330</v>
      </c>
      <c r="C11619">
        <v>1</v>
      </c>
      <c r="D11619">
        <v>94000</v>
      </c>
      <c r="E11619" s="46">
        <v>44836</v>
      </c>
      <c r="F11619">
        <v>-96</v>
      </c>
      <c r="I11619" t="str">
        <f>INDEX(LedgerMapping[[#All],[Level 3]],MATCH(Actuals[[#This Row],[Sub Ledger]],LedgerMapping[[#All],[Sub Ledger]],0))</f>
        <v>Tax</v>
      </c>
      <c r="J11619" s="22">
        <f>YEAR(Actuals[[#This Row],[Date]])</f>
        <v>2022</v>
      </c>
      <c r="K11619" s="22">
        <f>MONTH(Actuals[[#This Row],[Date]])</f>
        <v>10</v>
      </c>
      <c r="L11619" s="12"/>
    </row>
    <row r="11620" spans="1:12" x14ac:dyDescent="0.3">
      <c r="A11620">
        <v>4</v>
      </c>
      <c r="B11620">
        <v>11448</v>
      </c>
      <c r="C11620">
        <v>1</v>
      </c>
      <c r="D11620">
        <v>94000</v>
      </c>
      <c r="E11620" s="46">
        <v>44866</v>
      </c>
      <c r="F11620">
        <v>-107</v>
      </c>
      <c r="I11620" t="str">
        <f>INDEX(LedgerMapping[[#All],[Level 3]],MATCH(Actuals[[#This Row],[Sub Ledger]],LedgerMapping[[#All],[Sub Ledger]],0))</f>
        <v>Tax</v>
      </c>
      <c r="J11620" s="22">
        <f>YEAR(Actuals[[#This Row],[Date]])</f>
        <v>2022</v>
      </c>
      <c r="K11620" s="22">
        <f>MONTH(Actuals[[#This Row],[Date]])</f>
        <v>11</v>
      </c>
      <c r="L11620" s="12"/>
    </row>
    <row r="11621" spans="1:12" x14ac:dyDescent="0.3">
      <c r="A11621">
        <v>4</v>
      </c>
      <c r="B11621">
        <v>12576</v>
      </c>
      <c r="C11621">
        <v>1</v>
      </c>
      <c r="D11621">
        <v>94000</v>
      </c>
      <c r="E11621" s="46">
        <v>44897</v>
      </c>
      <c r="F11621">
        <v>-99</v>
      </c>
      <c r="I11621" t="str">
        <f>INDEX(LedgerMapping[[#All],[Level 3]],MATCH(Actuals[[#This Row],[Sub Ledger]],LedgerMapping[[#All],[Sub Ledger]],0))</f>
        <v>Tax</v>
      </c>
      <c r="J11621" s="22">
        <f>YEAR(Actuals[[#This Row],[Date]])</f>
        <v>2022</v>
      </c>
      <c r="K11621" s="22">
        <f>MONTH(Actuals[[#This Row],[Date]])</f>
        <v>12</v>
      </c>
      <c r="L11621" s="12"/>
    </row>
    <row r="11622" spans="1:12" x14ac:dyDescent="0.3">
      <c r="A11622">
        <v>4</v>
      </c>
      <c r="B11622">
        <v>13638</v>
      </c>
      <c r="C11622">
        <v>1</v>
      </c>
      <c r="D11622">
        <v>94000</v>
      </c>
      <c r="E11622" s="46">
        <v>44927</v>
      </c>
      <c r="F11622">
        <v>-246</v>
      </c>
      <c r="I11622" t="str">
        <f>INDEX(LedgerMapping[[#All],[Level 3]],MATCH(Actuals[[#This Row],[Sub Ledger]],LedgerMapping[[#All],[Sub Ledger]],0))</f>
        <v>Tax</v>
      </c>
      <c r="J11622" s="22">
        <f>YEAR(Actuals[[#This Row],[Date]])</f>
        <v>2023</v>
      </c>
      <c r="K11622" s="22">
        <f>MONTH(Actuals[[#This Row],[Date]])</f>
        <v>1</v>
      </c>
      <c r="L11622" s="12"/>
    </row>
    <row r="11623" spans="1:12" x14ac:dyDescent="0.3">
      <c r="A11623">
        <v>4</v>
      </c>
      <c r="B11623">
        <v>14650</v>
      </c>
      <c r="C11623">
        <v>1</v>
      </c>
      <c r="D11623">
        <v>94000</v>
      </c>
      <c r="E11623" s="46">
        <v>44958</v>
      </c>
      <c r="F11623">
        <v>-288</v>
      </c>
      <c r="I11623" t="str">
        <f>INDEX(LedgerMapping[[#All],[Level 3]],MATCH(Actuals[[#This Row],[Sub Ledger]],LedgerMapping[[#All],[Sub Ledger]],0))</f>
        <v>Tax</v>
      </c>
      <c r="J11623" s="22">
        <f>YEAR(Actuals[[#This Row],[Date]])</f>
        <v>2023</v>
      </c>
      <c r="K11623" s="22">
        <f>MONTH(Actuals[[#This Row],[Date]])</f>
        <v>2</v>
      </c>
      <c r="L11623" s="12"/>
    </row>
    <row r="11624" spans="1:12" x14ac:dyDescent="0.3">
      <c r="A11624">
        <v>4</v>
      </c>
      <c r="B11624">
        <v>15629</v>
      </c>
      <c r="C11624">
        <v>1</v>
      </c>
      <c r="D11624">
        <v>94000</v>
      </c>
      <c r="E11624" s="46">
        <v>44988</v>
      </c>
      <c r="F11624">
        <v>-262</v>
      </c>
      <c r="I11624" t="str">
        <f>INDEX(LedgerMapping[[#All],[Level 3]],MATCH(Actuals[[#This Row],[Sub Ledger]],LedgerMapping[[#All],[Sub Ledger]],0))</f>
        <v>Tax</v>
      </c>
      <c r="J11624" s="22">
        <f>YEAR(Actuals[[#This Row],[Date]])</f>
        <v>2023</v>
      </c>
      <c r="K11624" s="22">
        <f>MONTH(Actuals[[#This Row],[Date]])</f>
        <v>3</v>
      </c>
      <c r="L11624" s="12"/>
    </row>
    <row r="11625" spans="1:12" x14ac:dyDescent="0.3">
      <c r="A11625">
        <v>4</v>
      </c>
      <c r="B11625">
        <v>16661</v>
      </c>
      <c r="C11625">
        <v>1</v>
      </c>
      <c r="D11625">
        <v>94000</v>
      </c>
      <c r="E11625" s="46">
        <v>45018</v>
      </c>
      <c r="F11625">
        <v>-339</v>
      </c>
      <c r="I11625" t="str">
        <f>INDEX(LedgerMapping[[#All],[Level 3]],MATCH(Actuals[[#This Row],[Sub Ledger]],LedgerMapping[[#All],[Sub Ledger]],0))</f>
        <v>Tax</v>
      </c>
      <c r="J11625" s="22">
        <f>YEAR(Actuals[[#This Row],[Date]])</f>
        <v>2023</v>
      </c>
      <c r="K11625" s="22">
        <f>MONTH(Actuals[[#This Row],[Date]])</f>
        <v>4</v>
      </c>
      <c r="L11625" s="12"/>
    </row>
    <row r="11626" spans="1:12" x14ac:dyDescent="0.3">
      <c r="A11626">
        <v>4</v>
      </c>
      <c r="B11626">
        <v>17693</v>
      </c>
      <c r="C11626">
        <v>1</v>
      </c>
      <c r="D11626">
        <v>94000</v>
      </c>
      <c r="E11626" s="46">
        <v>45049</v>
      </c>
      <c r="F11626">
        <v>-257</v>
      </c>
      <c r="I11626" t="str">
        <f>INDEX(LedgerMapping[[#All],[Level 3]],MATCH(Actuals[[#This Row],[Sub Ledger]],LedgerMapping[[#All],[Sub Ledger]],0))</f>
        <v>Tax</v>
      </c>
      <c r="J11626" s="22">
        <f>YEAR(Actuals[[#This Row],[Date]])</f>
        <v>2023</v>
      </c>
      <c r="K11626" s="22">
        <f>MONTH(Actuals[[#This Row],[Date]])</f>
        <v>5</v>
      </c>
      <c r="L11626" s="12"/>
    </row>
    <row r="11627" spans="1:12" x14ac:dyDescent="0.3">
      <c r="A11627">
        <v>4</v>
      </c>
      <c r="B11627">
        <v>18697</v>
      </c>
      <c r="C11627">
        <v>1</v>
      </c>
      <c r="D11627">
        <v>94000</v>
      </c>
      <c r="E11627" s="46">
        <v>45079</v>
      </c>
      <c r="F11627">
        <v>-304</v>
      </c>
      <c r="I11627" t="str">
        <f>INDEX(LedgerMapping[[#All],[Level 3]],MATCH(Actuals[[#This Row],[Sub Ledger]],LedgerMapping[[#All],[Sub Ledger]],0))</f>
        <v>Tax</v>
      </c>
      <c r="J11627" s="22">
        <f>YEAR(Actuals[[#This Row],[Date]])</f>
        <v>2023</v>
      </c>
      <c r="K11627" s="22">
        <f>MONTH(Actuals[[#This Row],[Date]])</f>
        <v>6</v>
      </c>
      <c r="L11627" s="12"/>
    </row>
    <row r="11628" spans="1:12" x14ac:dyDescent="0.3">
      <c r="A11628">
        <v>4</v>
      </c>
      <c r="B11628">
        <v>19725</v>
      </c>
      <c r="C11628">
        <v>1</v>
      </c>
      <c r="D11628">
        <v>94000</v>
      </c>
      <c r="E11628" s="46">
        <v>45110</v>
      </c>
      <c r="F11628">
        <v>-284</v>
      </c>
      <c r="I11628" t="str">
        <f>INDEX(LedgerMapping[[#All],[Level 3]],MATCH(Actuals[[#This Row],[Sub Ledger]],LedgerMapping[[#All],[Sub Ledger]],0))</f>
        <v>Tax</v>
      </c>
      <c r="J11628" s="22">
        <f>YEAR(Actuals[[#This Row],[Date]])</f>
        <v>2023</v>
      </c>
      <c r="K11628" s="22">
        <f>MONTH(Actuals[[#This Row],[Date]])</f>
        <v>7</v>
      </c>
      <c r="L11628" s="12"/>
    </row>
    <row r="11629" spans="1:12" x14ac:dyDescent="0.3">
      <c r="A11629">
        <v>4</v>
      </c>
      <c r="B11629">
        <v>20755</v>
      </c>
      <c r="C11629">
        <v>1</v>
      </c>
      <c r="D11629">
        <v>94000</v>
      </c>
      <c r="E11629" s="46">
        <v>45141</v>
      </c>
      <c r="F11629">
        <v>-326</v>
      </c>
      <c r="I11629" t="str">
        <f>INDEX(LedgerMapping[[#All],[Level 3]],MATCH(Actuals[[#This Row],[Sub Ledger]],LedgerMapping[[#All],[Sub Ledger]],0))</f>
        <v>Tax</v>
      </c>
      <c r="J11629" s="22">
        <f>YEAR(Actuals[[#This Row],[Date]])</f>
        <v>2023</v>
      </c>
      <c r="K11629" s="22">
        <f>MONTH(Actuals[[#This Row],[Date]])</f>
        <v>8</v>
      </c>
      <c r="L11629" s="12"/>
    </row>
    <row r="11630" spans="1:12" x14ac:dyDescent="0.3">
      <c r="A11630">
        <v>4</v>
      </c>
      <c r="B11630">
        <v>21757</v>
      </c>
      <c r="C11630">
        <v>1</v>
      </c>
      <c r="D11630">
        <v>94000</v>
      </c>
      <c r="E11630" s="46">
        <v>45169</v>
      </c>
      <c r="F11630">
        <v>-284</v>
      </c>
      <c r="I11630" t="str">
        <f>INDEX(LedgerMapping[[#All],[Level 3]],MATCH(Actuals[[#This Row],[Sub Ledger]],LedgerMapping[[#All],[Sub Ledger]],0))</f>
        <v>Tax</v>
      </c>
      <c r="J11630" s="22">
        <f>YEAR(Actuals[[#This Row],[Date]])</f>
        <v>2023</v>
      </c>
      <c r="K11630" s="22">
        <f>MONTH(Actuals[[#This Row],[Date]])</f>
        <v>8</v>
      </c>
      <c r="L11630" s="12"/>
    </row>
    <row r="11631" spans="1:12" x14ac:dyDescent="0.3">
      <c r="A11631">
        <v>4</v>
      </c>
      <c r="B11631">
        <v>22733</v>
      </c>
      <c r="C11631">
        <v>1</v>
      </c>
      <c r="D11631">
        <v>94000</v>
      </c>
      <c r="E11631" s="46">
        <v>45200</v>
      </c>
      <c r="F11631">
        <v>-290</v>
      </c>
      <c r="I11631" t="str">
        <f>INDEX(LedgerMapping[[#All],[Level 3]],MATCH(Actuals[[#This Row],[Sub Ledger]],LedgerMapping[[#All],[Sub Ledger]],0))</f>
        <v>Tax</v>
      </c>
      <c r="J11631" s="22">
        <f>YEAR(Actuals[[#This Row],[Date]])</f>
        <v>2023</v>
      </c>
      <c r="K11631" s="22">
        <f>MONTH(Actuals[[#This Row],[Date]])</f>
        <v>10</v>
      </c>
      <c r="L11631" s="12"/>
    </row>
    <row r="11632" spans="1:12" x14ac:dyDescent="0.3">
      <c r="A11632">
        <v>4</v>
      </c>
      <c r="B11632">
        <v>23737</v>
      </c>
      <c r="C11632">
        <v>1</v>
      </c>
      <c r="D11632">
        <v>94000</v>
      </c>
      <c r="E11632" s="46">
        <v>45230</v>
      </c>
      <c r="F11632">
        <v>-317</v>
      </c>
      <c r="I11632" t="str">
        <f>INDEX(LedgerMapping[[#All],[Level 3]],MATCH(Actuals[[#This Row],[Sub Ledger]],LedgerMapping[[#All],[Sub Ledger]],0))</f>
        <v>Tax</v>
      </c>
      <c r="J11632" s="22">
        <f>YEAR(Actuals[[#This Row],[Date]])</f>
        <v>2023</v>
      </c>
      <c r="K11632" s="22">
        <f>MONTH(Actuals[[#This Row],[Date]])</f>
        <v>10</v>
      </c>
      <c r="L11632" s="12"/>
    </row>
    <row r="11633" spans="1:12" x14ac:dyDescent="0.3">
      <c r="A11633">
        <v>4</v>
      </c>
      <c r="B11633">
        <v>24767</v>
      </c>
      <c r="C11633">
        <v>1</v>
      </c>
      <c r="D11633">
        <v>94000</v>
      </c>
      <c r="E11633" s="46">
        <v>45261</v>
      </c>
      <c r="F11633">
        <v>-312</v>
      </c>
      <c r="I11633" t="str">
        <f>INDEX(LedgerMapping[[#All],[Level 3]],MATCH(Actuals[[#This Row],[Sub Ledger]],LedgerMapping[[#All],[Sub Ledger]],0))</f>
        <v>Tax</v>
      </c>
      <c r="J11633" s="22">
        <f>YEAR(Actuals[[#This Row],[Date]])</f>
        <v>2023</v>
      </c>
      <c r="K11633" s="22">
        <f>MONTH(Actuals[[#This Row],[Date]])</f>
        <v>12</v>
      </c>
      <c r="L11633" s="12"/>
    </row>
    <row r="11634" spans="1:12" x14ac:dyDescent="0.3">
      <c r="A11634">
        <v>4</v>
      </c>
      <c r="B11634">
        <v>25828</v>
      </c>
      <c r="C11634">
        <v>1</v>
      </c>
      <c r="D11634">
        <v>94000</v>
      </c>
      <c r="E11634" s="46">
        <v>45291</v>
      </c>
      <c r="F11634">
        <v>-389</v>
      </c>
      <c r="I11634" t="str">
        <f>INDEX(LedgerMapping[[#All],[Level 3]],MATCH(Actuals[[#This Row],[Sub Ledger]],LedgerMapping[[#All],[Sub Ledger]],0))</f>
        <v>Tax</v>
      </c>
      <c r="J11634" s="22">
        <f>YEAR(Actuals[[#This Row],[Date]])</f>
        <v>2023</v>
      </c>
      <c r="K11634" s="22">
        <f>MONTH(Actuals[[#This Row],[Date]])</f>
        <v>12</v>
      </c>
      <c r="L11634" s="12"/>
    </row>
    <row r="11635" spans="1:12" x14ac:dyDescent="0.3">
      <c r="A11635">
        <v>4</v>
      </c>
      <c r="B11635">
        <v>26964</v>
      </c>
      <c r="C11635">
        <v>1</v>
      </c>
      <c r="D11635">
        <v>94000</v>
      </c>
      <c r="E11635" s="46">
        <v>45322</v>
      </c>
      <c r="F11635">
        <v>-380</v>
      </c>
      <c r="I11635" t="str">
        <f>INDEX(LedgerMapping[[#All],[Level 3]],MATCH(Actuals[[#This Row],[Sub Ledger]],LedgerMapping[[#All],[Sub Ledger]],0))</f>
        <v>Tax</v>
      </c>
      <c r="J11635" s="22">
        <f>YEAR(Actuals[[#This Row],[Date]])</f>
        <v>2024</v>
      </c>
      <c r="K11635" s="22">
        <f>MONTH(Actuals[[#This Row],[Date]])</f>
        <v>1</v>
      </c>
      <c r="L11635" s="12"/>
    </row>
    <row r="11636" spans="1:12" x14ac:dyDescent="0.3">
      <c r="A11636">
        <v>4</v>
      </c>
      <c r="B11636">
        <v>28114</v>
      </c>
      <c r="C11636">
        <v>1</v>
      </c>
      <c r="D11636">
        <v>94000</v>
      </c>
      <c r="E11636" s="46">
        <v>45354</v>
      </c>
      <c r="F11636">
        <v>-471</v>
      </c>
      <c r="I11636" t="str">
        <f>INDEX(LedgerMapping[[#All],[Level 3]],MATCH(Actuals[[#This Row],[Sub Ledger]],LedgerMapping[[#All],[Sub Ledger]],0))</f>
        <v>Tax</v>
      </c>
      <c r="J11636" s="22">
        <f>YEAR(Actuals[[#This Row],[Date]])</f>
        <v>2024</v>
      </c>
      <c r="K11636" s="22">
        <f>MONTH(Actuals[[#This Row],[Date]])</f>
        <v>3</v>
      </c>
      <c r="L11636" s="12"/>
    </row>
    <row r="11637" spans="1:12" x14ac:dyDescent="0.3">
      <c r="A11637">
        <v>4</v>
      </c>
      <c r="B11637">
        <v>29267</v>
      </c>
      <c r="C11637">
        <v>1</v>
      </c>
      <c r="D11637">
        <v>94000</v>
      </c>
      <c r="E11637" s="46">
        <v>45384</v>
      </c>
      <c r="F11637">
        <v>-389</v>
      </c>
      <c r="I11637" t="str">
        <f>INDEX(LedgerMapping[[#All],[Level 3]],MATCH(Actuals[[#This Row],[Sub Ledger]],LedgerMapping[[#All],[Sub Ledger]],0))</f>
        <v>Tax</v>
      </c>
      <c r="J11637" s="22">
        <f>YEAR(Actuals[[#This Row],[Date]])</f>
        <v>2024</v>
      </c>
      <c r="K11637" s="22">
        <f>MONTH(Actuals[[#This Row],[Date]])</f>
        <v>4</v>
      </c>
      <c r="L11637" s="12"/>
    </row>
    <row r="11638" spans="1:12" x14ac:dyDescent="0.3">
      <c r="A11638">
        <v>4</v>
      </c>
      <c r="B11638">
        <v>30393</v>
      </c>
      <c r="C11638">
        <v>1</v>
      </c>
      <c r="D11638">
        <v>94000</v>
      </c>
      <c r="E11638" s="46">
        <v>45415</v>
      </c>
      <c r="F11638">
        <v>-401</v>
      </c>
      <c r="I11638" t="str">
        <f>INDEX(LedgerMapping[[#All],[Level 3]],MATCH(Actuals[[#This Row],[Sub Ledger]],LedgerMapping[[#All],[Sub Ledger]],0))</f>
        <v>Tax</v>
      </c>
      <c r="J11638" s="22">
        <f>YEAR(Actuals[[#This Row],[Date]])</f>
        <v>2024</v>
      </c>
      <c r="K11638" s="22">
        <f>MONTH(Actuals[[#This Row],[Date]])</f>
        <v>5</v>
      </c>
      <c r="L11638" s="12"/>
    </row>
    <row r="11639" spans="1:12" x14ac:dyDescent="0.3">
      <c r="A11639">
        <v>4</v>
      </c>
      <c r="B11639">
        <v>31519</v>
      </c>
      <c r="C11639">
        <v>1</v>
      </c>
      <c r="D11639">
        <v>94000</v>
      </c>
      <c r="E11639" s="46">
        <v>45445</v>
      </c>
      <c r="F11639">
        <v>-423</v>
      </c>
      <c r="I11639" t="str">
        <f>INDEX(LedgerMapping[[#All],[Level 3]],MATCH(Actuals[[#This Row],[Sub Ledger]],LedgerMapping[[#All],[Sub Ledger]],0))</f>
        <v>Tax</v>
      </c>
      <c r="J11639" s="22">
        <f>YEAR(Actuals[[#This Row],[Date]])</f>
        <v>2024</v>
      </c>
      <c r="K11639" s="22">
        <f>MONTH(Actuals[[#This Row],[Date]])</f>
        <v>6</v>
      </c>
      <c r="L11639" s="12"/>
    </row>
    <row r="11640" spans="1:12" x14ac:dyDescent="0.3">
      <c r="A11640">
        <v>4</v>
      </c>
      <c r="B11640">
        <v>32643</v>
      </c>
      <c r="C11640">
        <v>1</v>
      </c>
      <c r="D11640">
        <v>94000</v>
      </c>
      <c r="E11640" s="46">
        <v>45476</v>
      </c>
      <c r="F11640">
        <v>-471</v>
      </c>
      <c r="I11640" t="str">
        <f>INDEX(LedgerMapping[[#All],[Level 3]],MATCH(Actuals[[#This Row],[Sub Ledger]],LedgerMapping[[#All],[Sub Ledger]],0))</f>
        <v>Tax</v>
      </c>
      <c r="J11640" s="22">
        <f>YEAR(Actuals[[#This Row],[Date]])</f>
        <v>2024</v>
      </c>
      <c r="K11640" s="22">
        <f>MONTH(Actuals[[#This Row],[Date]])</f>
        <v>7</v>
      </c>
      <c r="L11640" s="12"/>
    </row>
    <row r="11641" spans="1:12" x14ac:dyDescent="0.3">
      <c r="A11641">
        <v>4</v>
      </c>
      <c r="B11641">
        <v>33768</v>
      </c>
      <c r="C11641">
        <v>1</v>
      </c>
      <c r="D11641">
        <v>94000</v>
      </c>
      <c r="E11641" s="46">
        <v>45507</v>
      </c>
      <c r="F11641">
        <v>-384</v>
      </c>
      <c r="I11641" t="str">
        <f>INDEX(LedgerMapping[[#All],[Level 3]],MATCH(Actuals[[#This Row],[Sub Ledger]],LedgerMapping[[#All],[Sub Ledger]],0))</f>
        <v>Tax</v>
      </c>
      <c r="J11641" s="22">
        <f>YEAR(Actuals[[#This Row],[Date]])</f>
        <v>2024</v>
      </c>
      <c r="K11641" s="22">
        <f>MONTH(Actuals[[#This Row],[Date]])</f>
        <v>8</v>
      </c>
      <c r="L11641" s="12"/>
    </row>
    <row r="11642" spans="1:12" x14ac:dyDescent="0.3">
      <c r="A11642">
        <v>4</v>
      </c>
      <c r="B11642">
        <v>34918</v>
      </c>
      <c r="C11642">
        <v>1</v>
      </c>
      <c r="D11642">
        <v>94000</v>
      </c>
      <c r="E11642" s="46">
        <v>45536</v>
      </c>
      <c r="F11642">
        <v>-434</v>
      </c>
      <c r="I11642" t="str">
        <f>INDEX(LedgerMapping[[#All],[Level 3]],MATCH(Actuals[[#This Row],[Sub Ledger]],LedgerMapping[[#All],[Sub Ledger]],0))</f>
        <v>Tax</v>
      </c>
      <c r="J11642" s="22">
        <f>YEAR(Actuals[[#This Row],[Date]])</f>
        <v>2024</v>
      </c>
      <c r="K11642" s="22">
        <f>MONTH(Actuals[[#This Row],[Date]])</f>
        <v>9</v>
      </c>
      <c r="L11642" s="12"/>
    </row>
    <row r="11643" spans="1:12" x14ac:dyDescent="0.3">
      <c r="A11643">
        <v>4</v>
      </c>
      <c r="B11643">
        <v>36069</v>
      </c>
      <c r="C11643">
        <v>1</v>
      </c>
      <c r="D11643">
        <v>94000</v>
      </c>
      <c r="E11643" s="46">
        <v>45567</v>
      </c>
      <c r="F11643">
        <v>-462</v>
      </c>
      <c r="I11643" t="str">
        <f>INDEX(LedgerMapping[[#All],[Level 3]],MATCH(Actuals[[#This Row],[Sub Ledger]],LedgerMapping[[#All],[Sub Ledger]],0))</f>
        <v>Tax</v>
      </c>
      <c r="J11643" s="22">
        <f>YEAR(Actuals[[#This Row],[Date]])</f>
        <v>2024</v>
      </c>
      <c r="K11643" s="22">
        <f>MONTH(Actuals[[#This Row],[Date]])</f>
        <v>10</v>
      </c>
      <c r="L11643" s="12"/>
    </row>
    <row r="11644" spans="1:12" x14ac:dyDescent="0.3">
      <c r="A11644">
        <v>4</v>
      </c>
      <c r="B11644">
        <v>37218</v>
      </c>
      <c r="C11644">
        <v>1</v>
      </c>
      <c r="D11644">
        <v>94000</v>
      </c>
      <c r="E11644" s="46">
        <v>45597</v>
      </c>
      <c r="F11644">
        <v>-446</v>
      </c>
      <c r="I11644" t="str">
        <f>INDEX(LedgerMapping[[#All],[Level 3]],MATCH(Actuals[[#This Row],[Sub Ledger]],LedgerMapping[[#All],[Sub Ledger]],0))</f>
        <v>Tax</v>
      </c>
      <c r="J11644" s="22">
        <f>YEAR(Actuals[[#This Row],[Date]])</f>
        <v>2024</v>
      </c>
      <c r="K11644" s="22">
        <f>MONTH(Actuals[[#This Row],[Date]])</f>
        <v>11</v>
      </c>
      <c r="L11644" s="12"/>
    </row>
    <row r="11645" spans="1:12" x14ac:dyDescent="0.3">
      <c r="A11645">
        <v>4</v>
      </c>
      <c r="B11645">
        <v>38368</v>
      </c>
      <c r="C11645">
        <v>1</v>
      </c>
      <c r="D11645">
        <v>94000</v>
      </c>
      <c r="E11645" s="46">
        <v>45628</v>
      </c>
      <c r="F11645">
        <v>-440</v>
      </c>
      <c r="I11645" t="str">
        <f>INDEX(LedgerMapping[[#All],[Level 3]],MATCH(Actuals[[#This Row],[Sub Ledger]],LedgerMapping[[#All],[Sub Ledger]],0))</f>
        <v>Tax</v>
      </c>
      <c r="J11645" s="22">
        <f>YEAR(Actuals[[#This Row],[Date]])</f>
        <v>2024</v>
      </c>
      <c r="K11645" s="22">
        <f>MONTH(Actuals[[#This Row],[Date]])</f>
        <v>12</v>
      </c>
      <c r="L11645" s="12"/>
    </row>
    <row r="11646" spans="1:12" x14ac:dyDescent="0.3">
      <c r="A11646">
        <v>3</v>
      </c>
      <c r="B11646">
        <v>1</v>
      </c>
      <c r="C11646">
        <v>1</v>
      </c>
      <c r="D11646">
        <v>60000</v>
      </c>
      <c r="E11646" s="46">
        <v>44562</v>
      </c>
      <c r="F11646">
        <v>-22080</v>
      </c>
      <c r="I11646" t="str">
        <f>INDEX(LedgerMapping[[#All],[Level 3]],MATCH(Actuals[[#This Row],[Sub Ledger]],LedgerMapping[[#All],[Sub Ledger]],0))</f>
        <v>Marketing</v>
      </c>
      <c r="J11646" s="22">
        <f>YEAR(Actuals[[#This Row],[Date]])</f>
        <v>2022</v>
      </c>
      <c r="K11646" s="22">
        <f>MONTH(Actuals[[#This Row],[Date]])</f>
        <v>1</v>
      </c>
      <c r="L11646" s="12"/>
    </row>
    <row r="11647" spans="1:12" x14ac:dyDescent="0.3">
      <c r="A11647">
        <v>3</v>
      </c>
      <c r="B11647">
        <v>1131</v>
      </c>
      <c r="C11647">
        <v>1</v>
      </c>
      <c r="D11647">
        <v>60000</v>
      </c>
      <c r="E11647" s="46">
        <v>44593</v>
      </c>
      <c r="F11647">
        <v>-20020</v>
      </c>
      <c r="I11647" t="str">
        <f>INDEX(LedgerMapping[[#All],[Level 3]],MATCH(Actuals[[#This Row],[Sub Ledger]],LedgerMapping[[#All],[Sub Ledger]],0))</f>
        <v>Marketing</v>
      </c>
      <c r="J11647" s="22">
        <f>YEAR(Actuals[[#This Row],[Date]])</f>
        <v>2022</v>
      </c>
      <c r="K11647" s="22">
        <f>MONTH(Actuals[[#This Row],[Date]])</f>
        <v>2</v>
      </c>
      <c r="L11647" s="12"/>
    </row>
    <row r="11648" spans="1:12" x14ac:dyDescent="0.3">
      <c r="A11648">
        <v>3</v>
      </c>
      <c r="B11648">
        <v>2253</v>
      </c>
      <c r="C11648">
        <v>1</v>
      </c>
      <c r="D11648">
        <v>60000</v>
      </c>
      <c r="E11648" s="46">
        <v>44624</v>
      </c>
      <c r="F11648">
        <v>-21780</v>
      </c>
      <c r="I11648" t="str">
        <f>INDEX(LedgerMapping[[#All],[Level 3]],MATCH(Actuals[[#This Row],[Sub Ledger]],LedgerMapping[[#All],[Sub Ledger]],0))</f>
        <v>Marketing</v>
      </c>
      <c r="J11648" s="22">
        <f>YEAR(Actuals[[#This Row],[Date]])</f>
        <v>2022</v>
      </c>
      <c r="K11648" s="22">
        <f>MONTH(Actuals[[#This Row],[Date]])</f>
        <v>3</v>
      </c>
      <c r="L11648" s="12"/>
    </row>
    <row r="11649" spans="1:12" x14ac:dyDescent="0.3">
      <c r="A11649">
        <v>3</v>
      </c>
      <c r="B11649">
        <v>3369</v>
      </c>
      <c r="C11649">
        <v>1</v>
      </c>
      <c r="D11649">
        <v>60000</v>
      </c>
      <c r="E11649" s="46">
        <v>44654</v>
      </c>
      <c r="F11649">
        <v>-21840</v>
      </c>
      <c r="I11649" t="str">
        <f>INDEX(LedgerMapping[[#All],[Level 3]],MATCH(Actuals[[#This Row],[Sub Ledger]],LedgerMapping[[#All],[Sub Ledger]],0))</f>
        <v>Marketing</v>
      </c>
      <c r="J11649" s="22">
        <f>YEAR(Actuals[[#This Row],[Date]])</f>
        <v>2022</v>
      </c>
      <c r="K11649" s="22">
        <f>MONTH(Actuals[[#This Row],[Date]])</f>
        <v>4</v>
      </c>
      <c r="L11649" s="12"/>
    </row>
    <row r="11650" spans="1:12" x14ac:dyDescent="0.3">
      <c r="A11650">
        <v>3</v>
      </c>
      <c r="B11650">
        <v>4491</v>
      </c>
      <c r="C11650">
        <v>1</v>
      </c>
      <c r="D11650">
        <v>60000</v>
      </c>
      <c r="E11650" s="46">
        <v>44685</v>
      </c>
      <c r="F11650">
        <v>-20460</v>
      </c>
      <c r="I11650" t="str">
        <f>INDEX(LedgerMapping[[#All],[Level 3]],MATCH(Actuals[[#This Row],[Sub Ledger]],LedgerMapping[[#All],[Sub Ledger]],0))</f>
        <v>Marketing</v>
      </c>
      <c r="J11650" s="22">
        <f>YEAR(Actuals[[#This Row],[Date]])</f>
        <v>2022</v>
      </c>
      <c r="K11650" s="22">
        <f>MONTH(Actuals[[#This Row],[Date]])</f>
        <v>5</v>
      </c>
      <c r="L11650" s="12"/>
    </row>
    <row r="11651" spans="1:12" x14ac:dyDescent="0.3">
      <c r="A11651">
        <v>3</v>
      </c>
      <c r="B11651">
        <v>5615</v>
      </c>
      <c r="C11651">
        <v>1</v>
      </c>
      <c r="D11651">
        <v>60000</v>
      </c>
      <c r="E11651" s="46">
        <v>44715</v>
      </c>
      <c r="F11651">
        <v>-23100</v>
      </c>
      <c r="I11651" t="str">
        <f>INDEX(LedgerMapping[[#All],[Level 3]],MATCH(Actuals[[#This Row],[Sub Ledger]],LedgerMapping[[#All],[Sub Ledger]],0))</f>
        <v>Marketing</v>
      </c>
      <c r="J11651" s="22">
        <f>YEAR(Actuals[[#This Row],[Date]])</f>
        <v>2022</v>
      </c>
      <c r="K11651" s="22">
        <f>MONTH(Actuals[[#This Row],[Date]])</f>
        <v>6</v>
      </c>
      <c r="L11651" s="12"/>
    </row>
    <row r="11652" spans="1:12" x14ac:dyDescent="0.3">
      <c r="A11652">
        <v>3</v>
      </c>
      <c r="B11652">
        <v>6742</v>
      </c>
      <c r="C11652">
        <v>1</v>
      </c>
      <c r="D11652">
        <v>60000</v>
      </c>
      <c r="E11652" s="46">
        <v>44746</v>
      </c>
      <c r="F11652">
        <v>-24700</v>
      </c>
      <c r="I11652" t="str">
        <f>INDEX(LedgerMapping[[#All],[Level 3]],MATCH(Actuals[[#This Row],[Sub Ledger]],LedgerMapping[[#All],[Sub Ledger]],0))</f>
        <v>Marketing</v>
      </c>
      <c r="J11652" s="22">
        <f>YEAR(Actuals[[#This Row],[Date]])</f>
        <v>2022</v>
      </c>
      <c r="K11652" s="22">
        <f>MONTH(Actuals[[#This Row],[Date]])</f>
        <v>7</v>
      </c>
      <c r="L11652" s="12"/>
    </row>
    <row r="11653" spans="1:12" x14ac:dyDescent="0.3">
      <c r="A11653">
        <v>3</v>
      </c>
      <c r="B11653">
        <v>7862</v>
      </c>
      <c r="C11653">
        <v>1</v>
      </c>
      <c r="D11653">
        <v>60000</v>
      </c>
      <c r="E11653" s="46">
        <v>44777</v>
      </c>
      <c r="F11653">
        <v>-19800</v>
      </c>
      <c r="I11653" t="str">
        <f>INDEX(LedgerMapping[[#All],[Level 3]],MATCH(Actuals[[#This Row],[Sub Ledger]],LedgerMapping[[#All],[Sub Ledger]],0))</f>
        <v>Marketing</v>
      </c>
      <c r="J11653" s="22">
        <f>YEAR(Actuals[[#This Row],[Date]])</f>
        <v>2022</v>
      </c>
      <c r="K11653" s="22">
        <f>MONTH(Actuals[[#This Row],[Date]])</f>
        <v>8</v>
      </c>
      <c r="L11653" s="12"/>
    </row>
    <row r="11654" spans="1:12" x14ac:dyDescent="0.3">
      <c r="A11654">
        <v>3</v>
      </c>
      <c r="B11654">
        <v>8984</v>
      </c>
      <c r="C11654">
        <v>1</v>
      </c>
      <c r="D11654">
        <v>60000</v>
      </c>
      <c r="E11654" s="46">
        <v>44805</v>
      </c>
      <c r="F11654">
        <v>-20460</v>
      </c>
      <c r="I11654" t="str">
        <f>INDEX(LedgerMapping[[#All],[Level 3]],MATCH(Actuals[[#This Row],[Sub Ledger]],LedgerMapping[[#All],[Sub Ledger]],0))</f>
        <v>Marketing</v>
      </c>
      <c r="J11654" s="22">
        <f>YEAR(Actuals[[#This Row],[Date]])</f>
        <v>2022</v>
      </c>
      <c r="K11654" s="22">
        <f>MONTH(Actuals[[#This Row],[Date]])</f>
        <v>9</v>
      </c>
      <c r="L11654" s="12"/>
    </row>
    <row r="11655" spans="1:12" x14ac:dyDescent="0.3">
      <c r="A11655">
        <v>3</v>
      </c>
      <c r="B11655">
        <v>10100</v>
      </c>
      <c r="C11655">
        <v>1</v>
      </c>
      <c r="D11655">
        <v>60000</v>
      </c>
      <c r="E11655" s="46">
        <v>44836</v>
      </c>
      <c r="F11655">
        <v>-27830</v>
      </c>
      <c r="I11655" t="str">
        <f>INDEX(LedgerMapping[[#All],[Level 3]],MATCH(Actuals[[#This Row],[Sub Ledger]],LedgerMapping[[#All],[Sub Ledger]],0))</f>
        <v>Marketing</v>
      </c>
      <c r="J11655" s="22">
        <f>YEAR(Actuals[[#This Row],[Date]])</f>
        <v>2022</v>
      </c>
      <c r="K11655" s="22">
        <f>MONTH(Actuals[[#This Row],[Date]])</f>
        <v>10</v>
      </c>
      <c r="L11655" s="12"/>
    </row>
    <row r="11656" spans="1:12" x14ac:dyDescent="0.3">
      <c r="A11656">
        <v>3</v>
      </c>
      <c r="B11656">
        <v>11218</v>
      </c>
      <c r="C11656">
        <v>1</v>
      </c>
      <c r="D11656">
        <v>60000</v>
      </c>
      <c r="E11656" s="46">
        <v>44866</v>
      </c>
      <c r="F11656">
        <v>-28704</v>
      </c>
      <c r="I11656" t="str">
        <f>INDEX(LedgerMapping[[#All],[Level 3]],MATCH(Actuals[[#This Row],[Sub Ledger]],LedgerMapping[[#All],[Sub Ledger]],0))</f>
        <v>Marketing</v>
      </c>
      <c r="J11656" s="22">
        <f>YEAR(Actuals[[#This Row],[Date]])</f>
        <v>2022</v>
      </c>
      <c r="K11656" s="22">
        <f>MONTH(Actuals[[#This Row],[Date]])</f>
        <v>11</v>
      </c>
      <c r="L11656" s="12"/>
    </row>
    <row r="11657" spans="1:12" x14ac:dyDescent="0.3">
      <c r="A11657">
        <v>3</v>
      </c>
      <c r="B11657">
        <v>12343</v>
      </c>
      <c r="C11657">
        <v>1</v>
      </c>
      <c r="D11657">
        <v>60000</v>
      </c>
      <c r="E11657" s="46">
        <v>44897</v>
      </c>
      <c r="F11657">
        <v>-25806</v>
      </c>
      <c r="I11657" t="str">
        <f>INDEX(LedgerMapping[[#All],[Level 3]],MATCH(Actuals[[#This Row],[Sub Ledger]],LedgerMapping[[#All],[Sub Ledger]],0))</f>
        <v>Marketing</v>
      </c>
      <c r="J11657" s="22">
        <f>YEAR(Actuals[[#This Row],[Date]])</f>
        <v>2022</v>
      </c>
      <c r="K11657" s="22">
        <f>MONTH(Actuals[[#This Row],[Date]])</f>
        <v>12</v>
      </c>
      <c r="L11657" s="12"/>
    </row>
    <row r="11658" spans="1:12" x14ac:dyDescent="0.3">
      <c r="A11658">
        <v>3</v>
      </c>
      <c r="B11658">
        <v>13491</v>
      </c>
      <c r="C11658">
        <v>1</v>
      </c>
      <c r="D11658">
        <v>60000</v>
      </c>
      <c r="E11658" s="46">
        <v>44927</v>
      </c>
      <c r="F11658">
        <v>-80730</v>
      </c>
      <c r="I11658" t="str">
        <f>INDEX(LedgerMapping[[#All],[Level 3]],MATCH(Actuals[[#This Row],[Sub Ledger]],LedgerMapping[[#All],[Sub Ledger]],0))</f>
        <v>Marketing</v>
      </c>
      <c r="J11658" s="22">
        <f>YEAR(Actuals[[#This Row],[Date]])</f>
        <v>2023</v>
      </c>
      <c r="K11658" s="22">
        <f>MONTH(Actuals[[#This Row],[Date]])</f>
        <v>1</v>
      </c>
      <c r="L11658" s="12"/>
    </row>
    <row r="11659" spans="1:12" x14ac:dyDescent="0.3">
      <c r="A11659">
        <v>3</v>
      </c>
      <c r="B11659">
        <v>14506</v>
      </c>
      <c r="C11659">
        <v>1</v>
      </c>
      <c r="D11659">
        <v>60000</v>
      </c>
      <c r="E11659" s="46">
        <v>44958</v>
      </c>
      <c r="F11659">
        <v>-89580</v>
      </c>
      <c r="I11659" t="str">
        <f>INDEX(LedgerMapping[[#All],[Level 3]],MATCH(Actuals[[#This Row],[Sub Ledger]],LedgerMapping[[#All],[Sub Ledger]],0))</f>
        <v>Marketing</v>
      </c>
      <c r="J11659" s="22">
        <f>YEAR(Actuals[[#This Row],[Date]])</f>
        <v>2023</v>
      </c>
      <c r="K11659" s="22">
        <f>MONTH(Actuals[[#This Row],[Date]])</f>
        <v>2</v>
      </c>
      <c r="L11659" s="12"/>
    </row>
    <row r="11660" spans="1:12" x14ac:dyDescent="0.3">
      <c r="A11660">
        <v>3</v>
      </c>
      <c r="B11660">
        <v>15484</v>
      </c>
      <c r="C11660">
        <v>1</v>
      </c>
      <c r="D11660">
        <v>60000</v>
      </c>
      <c r="E11660" s="46">
        <v>44988</v>
      </c>
      <c r="F11660">
        <v>-94723</v>
      </c>
      <c r="I11660" t="str">
        <f>INDEX(LedgerMapping[[#All],[Level 3]],MATCH(Actuals[[#This Row],[Sub Ledger]],LedgerMapping[[#All],[Sub Ledger]],0))</f>
        <v>Marketing</v>
      </c>
      <c r="J11660" s="22">
        <f>YEAR(Actuals[[#This Row],[Date]])</f>
        <v>2023</v>
      </c>
      <c r="K11660" s="22">
        <f>MONTH(Actuals[[#This Row],[Date]])</f>
        <v>3</v>
      </c>
      <c r="L11660" s="12"/>
    </row>
    <row r="11661" spans="1:12" x14ac:dyDescent="0.3">
      <c r="A11661">
        <v>3</v>
      </c>
      <c r="B11661">
        <v>16516</v>
      </c>
      <c r="C11661">
        <v>1</v>
      </c>
      <c r="D11661">
        <v>60000</v>
      </c>
      <c r="E11661" s="46">
        <v>45018</v>
      </c>
      <c r="F11661">
        <v>-96876</v>
      </c>
      <c r="I11661" t="str">
        <f>INDEX(LedgerMapping[[#All],[Level 3]],MATCH(Actuals[[#This Row],[Sub Ledger]],LedgerMapping[[#All],[Sub Ledger]],0))</f>
        <v>Marketing</v>
      </c>
      <c r="J11661" s="22">
        <f>YEAR(Actuals[[#This Row],[Date]])</f>
        <v>2023</v>
      </c>
      <c r="K11661" s="22">
        <f>MONTH(Actuals[[#This Row],[Date]])</f>
        <v>4</v>
      </c>
      <c r="L11661" s="12"/>
    </row>
    <row r="11662" spans="1:12" x14ac:dyDescent="0.3">
      <c r="A11662">
        <v>3</v>
      </c>
      <c r="B11662">
        <v>17548</v>
      </c>
      <c r="C11662">
        <v>1</v>
      </c>
      <c r="D11662">
        <v>60000</v>
      </c>
      <c r="E11662" s="46">
        <v>45049</v>
      </c>
      <c r="F11662">
        <v>-105248</v>
      </c>
      <c r="I11662" t="str">
        <f>INDEX(LedgerMapping[[#All],[Level 3]],MATCH(Actuals[[#This Row],[Sub Ledger]],LedgerMapping[[#All],[Sub Ledger]],0))</f>
        <v>Marketing</v>
      </c>
      <c r="J11662" s="22">
        <f>YEAR(Actuals[[#This Row],[Date]])</f>
        <v>2023</v>
      </c>
      <c r="K11662" s="22">
        <f>MONTH(Actuals[[#This Row],[Date]])</f>
        <v>5</v>
      </c>
      <c r="L11662" s="12"/>
    </row>
    <row r="11663" spans="1:12" x14ac:dyDescent="0.3">
      <c r="A11663">
        <v>3</v>
      </c>
      <c r="B11663">
        <v>18552</v>
      </c>
      <c r="C11663">
        <v>1</v>
      </c>
      <c r="D11663">
        <v>60000</v>
      </c>
      <c r="E11663" s="46">
        <v>45079</v>
      </c>
      <c r="F11663">
        <v>-95680</v>
      </c>
      <c r="I11663" t="str">
        <f>INDEX(LedgerMapping[[#All],[Level 3]],MATCH(Actuals[[#This Row],[Sub Ledger]],LedgerMapping[[#All],[Sub Ledger]],0))</f>
        <v>Marketing</v>
      </c>
      <c r="J11663" s="22">
        <f>YEAR(Actuals[[#This Row],[Date]])</f>
        <v>2023</v>
      </c>
      <c r="K11663" s="22">
        <f>MONTH(Actuals[[#This Row],[Date]])</f>
        <v>6</v>
      </c>
      <c r="L11663" s="12"/>
    </row>
    <row r="11664" spans="1:12" x14ac:dyDescent="0.3">
      <c r="A11664">
        <v>3</v>
      </c>
      <c r="B11664">
        <v>19581</v>
      </c>
      <c r="C11664">
        <v>1</v>
      </c>
      <c r="D11664">
        <v>60000</v>
      </c>
      <c r="E11664" s="46">
        <v>45110</v>
      </c>
      <c r="F11664">
        <v>-87009</v>
      </c>
      <c r="I11664" t="str">
        <f>INDEX(LedgerMapping[[#All],[Level 3]],MATCH(Actuals[[#This Row],[Sub Ledger]],LedgerMapping[[#All],[Sub Ledger]],0))</f>
        <v>Marketing</v>
      </c>
      <c r="J11664" s="22">
        <f>YEAR(Actuals[[#This Row],[Date]])</f>
        <v>2023</v>
      </c>
      <c r="K11664" s="22">
        <f>MONTH(Actuals[[#This Row],[Date]])</f>
        <v>7</v>
      </c>
      <c r="L11664" s="12"/>
    </row>
    <row r="11665" spans="1:12" x14ac:dyDescent="0.3">
      <c r="A11665">
        <v>3</v>
      </c>
      <c r="B11665">
        <v>20610</v>
      </c>
      <c r="C11665">
        <v>1</v>
      </c>
      <c r="D11665">
        <v>60000</v>
      </c>
      <c r="E11665" s="46">
        <v>45141</v>
      </c>
      <c r="F11665">
        <v>-82524</v>
      </c>
      <c r="I11665" t="str">
        <f>INDEX(LedgerMapping[[#All],[Level 3]],MATCH(Actuals[[#This Row],[Sub Ledger]],LedgerMapping[[#All],[Sub Ledger]],0))</f>
        <v>Marketing</v>
      </c>
      <c r="J11665" s="22">
        <f>YEAR(Actuals[[#This Row],[Date]])</f>
        <v>2023</v>
      </c>
      <c r="K11665" s="22">
        <f>MONTH(Actuals[[#This Row],[Date]])</f>
        <v>8</v>
      </c>
      <c r="L11665" s="12"/>
    </row>
    <row r="11666" spans="1:12" x14ac:dyDescent="0.3">
      <c r="A11666">
        <v>3</v>
      </c>
      <c r="B11666">
        <v>21613</v>
      </c>
      <c r="C11666">
        <v>1</v>
      </c>
      <c r="D11666">
        <v>60000</v>
      </c>
      <c r="E11666" s="46">
        <v>45169</v>
      </c>
      <c r="F11666">
        <v>-83720</v>
      </c>
      <c r="I11666" t="str">
        <f>INDEX(LedgerMapping[[#All],[Level 3]],MATCH(Actuals[[#This Row],[Sub Ledger]],LedgerMapping[[#All],[Sub Ledger]],0))</f>
        <v>Marketing</v>
      </c>
      <c r="J11666" s="22">
        <f>YEAR(Actuals[[#This Row],[Date]])</f>
        <v>2023</v>
      </c>
      <c r="K11666" s="22">
        <f>MONTH(Actuals[[#This Row],[Date]])</f>
        <v>8</v>
      </c>
      <c r="L11666" s="12"/>
    </row>
    <row r="11667" spans="1:12" x14ac:dyDescent="0.3">
      <c r="A11667">
        <v>3</v>
      </c>
      <c r="B11667">
        <v>22588</v>
      </c>
      <c r="C11667">
        <v>1</v>
      </c>
      <c r="D11667">
        <v>60000</v>
      </c>
      <c r="E11667" s="46">
        <v>45200</v>
      </c>
      <c r="F11667">
        <v>-97773</v>
      </c>
      <c r="I11667" t="str">
        <f>INDEX(LedgerMapping[[#All],[Level 3]],MATCH(Actuals[[#This Row],[Sub Ledger]],LedgerMapping[[#All],[Sub Ledger]],0))</f>
        <v>Marketing</v>
      </c>
      <c r="J11667" s="22">
        <f>YEAR(Actuals[[#This Row],[Date]])</f>
        <v>2023</v>
      </c>
      <c r="K11667" s="22">
        <f>MONTH(Actuals[[#This Row],[Date]])</f>
        <v>10</v>
      </c>
      <c r="L11667" s="12"/>
    </row>
    <row r="11668" spans="1:12" x14ac:dyDescent="0.3">
      <c r="A11668">
        <v>3</v>
      </c>
      <c r="B11668">
        <v>23592</v>
      </c>
      <c r="C11668">
        <v>1</v>
      </c>
      <c r="D11668">
        <v>60000</v>
      </c>
      <c r="E11668" s="46">
        <v>45230</v>
      </c>
      <c r="F11668">
        <v>-95680</v>
      </c>
      <c r="I11668" t="str">
        <f>INDEX(LedgerMapping[[#All],[Level 3]],MATCH(Actuals[[#This Row],[Sub Ledger]],LedgerMapping[[#All],[Sub Ledger]],0))</f>
        <v>Marketing</v>
      </c>
      <c r="J11668" s="22">
        <f>YEAR(Actuals[[#This Row],[Date]])</f>
        <v>2023</v>
      </c>
      <c r="K11668" s="22">
        <f>MONTH(Actuals[[#This Row],[Date]])</f>
        <v>10</v>
      </c>
      <c r="L11668" s="12"/>
    </row>
    <row r="11669" spans="1:12" x14ac:dyDescent="0.3">
      <c r="A11669">
        <v>3</v>
      </c>
      <c r="B11669">
        <v>24622</v>
      </c>
      <c r="C11669">
        <v>1</v>
      </c>
      <c r="D11669">
        <v>60000</v>
      </c>
      <c r="E11669" s="46">
        <v>45261</v>
      </c>
      <c r="F11669">
        <v>-86112</v>
      </c>
      <c r="I11669" t="str">
        <f>INDEX(LedgerMapping[[#All],[Level 3]],MATCH(Actuals[[#This Row],[Sub Ledger]],LedgerMapping[[#All],[Sub Ledger]],0))</f>
        <v>Marketing</v>
      </c>
      <c r="J11669" s="22">
        <f>YEAR(Actuals[[#This Row],[Date]])</f>
        <v>2023</v>
      </c>
      <c r="K11669" s="22">
        <f>MONTH(Actuals[[#This Row],[Date]])</f>
        <v>12</v>
      </c>
      <c r="L11669" s="12"/>
    </row>
    <row r="11670" spans="1:12" x14ac:dyDescent="0.3">
      <c r="A11670">
        <v>3</v>
      </c>
      <c r="B11670">
        <v>25681</v>
      </c>
      <c r="C11670">
        <v>1</v>
      </c>
      <c r="D11670">
        <v>60000</v>
      </c>
      <c r="E11670" s="46">
        <v>45291</v>
      </c>
      <c r="F11670">
        <v>-86112</v>
      </c>
      <c r="I11670" t="str">
        <f>INDEX(LedgerMapping[[#All],[Level 3]],MATCH(Actuals[[#This Row],[Sub Ledger]],LedgerMapping[[#All],[Sub Ledger]],0))</f>
        <v>Marketing</v>
      </c>
      <c r="J11670" s="22">
        <f>YEAR(Actuals[[#This Row],[Date]])</f>
        <v>2023</v>
      </c>
      <c r="K11670" s="22">
        <f>MONTH(Actuals[[#This Row],[Date]])</f>
        <v>12</v>
      </c>
      <c r="L11670" s="12"/>
    </row>
    <row r="11671" spans="1:12" x14ac:dyDescent="0.3">
      <c r="A11671">
        <v>3</v>
      </c>
      <c r="B11671">
        <v>26819</v>
      </c>
      <c r="C11671">
        <v>1</v>
      </c>
      <c r="D11671">
        <v>60000</v>
      </c>
      <c r="E11671" s="46">
        <v>45322</v>
      </c>
      <c r="F11671">
        <v>-75900</v>
      </c>
      <c r="I11671" t="str">
        <f>INDEX(LedgerMapping[[#All],[Level 3]],MATCH(Actuals[[#This Row],[Sub Ledger]],LedgerMapping[[#All],[Sub Ledger]],0))</f>
        <v>Marketing</v>
      </c>
      <c r="J11671" s="22">
        <f>YEAR(Actuals[[#This Row],[Date]])</f>
        <v>2024</v>
      </c>
      <c r="K11671" s="22">
        <f>MONTH(Actuals[[#This Row],[Date]])</f>
        <v>1</v>
      </c>
      <c r="L11671" s="12"/>
    </row>
    <row r="11672" spans="1:12" x14ac:dyDescent="0.3">
      <c r="A11672">
        <v>3</v>
      </c>
      <c r="B11672">
        <v>27969</v>
      </c>
      <c r="C11672">
        <v>1</v>
      </c>
      <c r="D11672">
        <v>60000</v>
      </c>
      <c r="E11672" s="46">
        <v>45354</v>
      </c>
      <c r="F11672">
        <v>-68310</v>
      </c>
      <c r="I11672" t="str">
        <f>INDEX(LedgerMapping[[#All],[Level 3]],MATCH(Actuals[[#This Row],[Sub Ledger]],LedgerMapping[[#All],[Sub Ledger]],0))</f>
        <v>Marketing</v>
      </c>
      <c r="J11672" s="22">
        <f>YEAR(Actuals[[#This Row],[Date]])</f>
        <v>2024</v>
      </c>
      <c r="K11672" s="22">
        <f>MONTH(Actuals[[#This Row],[Date]])</f>
        <v>3</v>
      </c>
      <c r="L11672" s="12"/>
    </row>
    <row r="11673" spans="1:12" x14ac:dyDescent="0.3">
      <c r="A11673">
        <v>3</v>
      </c>
      <c r="B11673">
        <v>29122</v>
      </c>
      <c r="C11673">
        <v>1</v>
      </c>
      <c r="D11673">
        <v>60000</v>
      </c>
      <c r="E11673" s="46">
        <v>45384</v>
      </c>
      <c r="F11673">
        <v>-71760</v>
      </c>
      <c r="I11673" t="str">
        <f>INDEX(LedgerMapping[[#All],[Level 3]],MATCH(Actuals[[#This Row],[Sub Ledger]],LedgerMapping[[#All],[Sub Ledger]],0))</f>
        <v>Marketing</v>
      </c>
      <c r="J11673" s="22">
        <f>YEAR(Actuals[[#This Row],[Date]])</f>
        <v>2024</v>
      </c>
      <c r="K11673" s="22">
        <f>MONTH(Actuals[[#This Row],[Date]])</f>
        <v>4</v>
      </c>
      <c r="L11673" s="12"/>
    </row>
    <row r="11674" spans="1:12" x14ac:dyDescent="0.3">
      <c r="A11674">
        <v>3</v>
      </c>
      <c r="B11674">
        <v>30248</v>
      </c>
      <c r="C11674">
        <v>1</v>
      </c>
      <c r="D11674">
        <v>60000</v>
      </c>
      <c r="E11674" s="46">
        <v>45415</v>
      </c>
      <c r="F11674">
        <v>-80454</v>
      </c>
      <c r="I11674" t="str">
        <f>INDEX(LedgerMapping[[#All],[Level 3]],MATCH(Actuals[[#This Row],[Sub Ledger]],LedgerMapping[[#All],[Sub Ledger]],0))</f>
        <v>Marketing</v>
      </c>
      <c r="J11674" s="22">
        <f>YEAR(Actuals[[#This Row],[Date]])</f>
        <v>2024</v>
      </c>
      <c r="K11674" s="22">
        <f>MONTH(Actuals[[#This Row],[Date]])</f>
        <v>5</v>
      </c>
      <c r="L11674" s="12"/>
    </row>
    <row r="11675" spans="1:12" x14ac:dyDescent="0.3">
      <c r="A11675">
        <v>3</v>
      </c>
      <c r="B11675">
        <v>31374</v>
      </c>
      <c r="C11675">
        <v>1</v>
      </c>
      <c r="D11675">
        <v>60000</v>
      </c>
      <c r="E11675" s="46">
        <v>45445</v>
      </c>
      <c r="F11675">
        <v>-75141</v>
      </c>
      <c r="I11675" t="str">
        <f>INDEX(LedgerMapping[[#All],[Level 3]],MATCH(Actuals[[#This Row],[Sub Ledger]],LedgerMapping[[#All],[Sub Ledger]],0))</f>
        <v>Marketing</v>
      </c>
      <c r="J11675" s="22">
        <f>YEAR(Actuals[[#This Row],[Date]])</f>
        <v>2024</v>
      </c>
      <c r="K11675" s="22">
        <f>MONTH(Actuals[[#This Row],[Date]])</f>
        <v>6</v>
      </c>
      <c r="L11675" s="12"/>
    </row>
    <row r="11676" spans="1:12" x14ac:dyDescent="0.3">
      <c r="A11676">
        <v>3</v>
      </c>
      <c r="B11676">
        <v>32498</v>
      </c>
      <c r="C11676">
        <v>1</v>
      </c>
      <c r="D11676">
        <v>60000</v>
      </c>
      <c r="E11676" s="46">
        <v>45476</v>
      </c>
      <c r="F11676">
        <v>-74624</v>
      </c>
      <c r="I11676" t="str">
        <f>INDEX(LedgerMapping[[#All],[Level 3]],MATCH(Actuals[[#This Row],[Sub Ledger]],LedgerMapping[[#All],[Sub Ledger]],0))</f>
        <v>Marketing</v>
      </c>
      <c r="J11676" s="22">
        <f>YEAR(Actuals[[#This Row],[Date]])</f>
        <v>2024</v>
      </c>
      <c r="K11676" s="22">
        <f>MONTH(Actuals[[#This Row],[Date]])</f>
        <v>7</v>
      </c>
      <c r="L11676" s="12"/>
    </row>
    <row r="11677" spans="1:12" x14ac:dyDescent="0.3">
      <c r="A11677">
        <v>3</v>
      </c>
      <c r="B11677">
        <v>33623</v>
      </c>
      <c r="C11677">
        <v>1</v>
      </c>
      <c r="D11677">
        <v>60000</v>
      </c>
      <c r="E11677" s="46">
        <v>45507</v>
      </c>
      <c r="F11677">
        <v>-76797</v>
      </c>
      <c r="I11677" t="str">
        <f>INDEX(LedgerMapping[[#All],[Level 3]],MATCH(Actuals[[#This Row],[Sub Ledger]],LedgerMapping[[#All],[Sub Ledger]],0))</f>
        <v>Marketing</v>
      </c>
      <c r="J11677" s="22">
        <f>YEAR(Actuals[[#This Row],[Date]])</f>
        <v>2024</v>
      </c>
      <c r="K11677" s="22">
        <f>MONTH(Actuals[[#This Row],[Date]])</f>
        <v>8</v>
      </c>
      <c r="L11677" s="12"/>
    </row>
    <row r="11678" spans="1:12" x14ac:dyDescent="0.3">
      <c r="A11678">
        <v>3</v>
      </c>
      <c r="B11678">
        <v>34773</v>
      </c>
      <c r="C11678">
        <v>1</v>
      </c>
      <c r="D11678">
        <v>60000</v>
      </c>
      <c r="E11678" s="46">
        <v>45536</v>
      </c>
      <c r="F11678">
        <v>-74382</v>
      </c>
      <c r="I11678" t="str">
        <f>INDEX(LedgerMapping[[#All],[Level 3]],MATCH(Actuals[[#This Row],[Sub Ledger]],LedgerMapping[[#All],[Sub Ledger]],0))</f>
        <v>Marketing</v>
      </c>
      <c r="J11678" s="22">
        <f>YEAR(Actuals[[#This Row],[Date]])</f>
        <v>2024</v>
      </c>
      <c r="K11678" s="22">
        <f>MONTH(Actuals[[#This Row],[Date]])</f>
        <v>9</v>
      </c>
      <c r="L11678" s="12"/>
    </row>
    <row r="11679" spans="1:12" x14ac:dyDescent="0.3">
      <c r="A11679">
        <v>3</v>
      </c>
      <c r="B11679">
        <v>35925</v>
      </c>
      <c r="C11679">
        <v>1</v>
      </c>
      <c r="D11679">
        <v>60000</v>
      </c>
      <c r="E11679" s="46">
        <v>45567</v>
      </c>
      <c r="F11679">
        <v>-76797</v>
      </c>
      <c r="I11679" t="str">
        <f>INDEX(LedgerMapping[[#All],[Level 3]],MATCH(Actuals[[#This Row],[Sub Ledger]],LedgerMapping[[#All],[Sub Ledger]],0))</f>
        <v>Marketing</v>
      </c>
      <c r="J11679" s="22">
        <f>YEAR(Actuals[[#This Row],[Date]])</f>
        <v>2024</v>
      </c>
      <c r="K11679" s="22">
        <f>MONTH(Actuals[[#This Row],[Date]])</f>
        <v>10</v>
      </c>
      <c r="L11679" s="12"/>
    </row>
    <row r="11680" spans="1:12" x14ac:dyDescent="0.3">
      <c r="A11680">
        <v>3</v>
      </c>
      <c r="B11680">
        <v>37073</v>
      </c>
      <c r="C11680">
        <v>1</v>
      </c>
      <c r="D11680">
        <v>60000</v>
      </c>
      <c r="E11680" s="46">
        <v>45597</v>
      </c>
      <c r="F11680">
        <v>-80454</v>
      </c>
      <c r="I11680" t="str">
        <f>INDEX(LedgerMapping[[#All],[Level 3]],MATCH(Actuals[[#This Row],[Sub Ledger]],LedgerMapping[[#All],[Sub Ledger]],0))</f>
        <v>Marketing</v>
      </c>
      <c r="J11680" s="22">
        <f>YEAR(Actuals[[#This Row],[Date]])</f>
        <v>2024</v>
      </c>
      <c r="K11680" s="22">
        <f>MONTH(Actuals[[#This Row],[Date]])</f>
        <v>11</v>
      </c>
      <c r="L11680" s="12"/>
    </row>
    <row r="11681" spans="1:12" x14ac:dyDescent="0.3">
      <c r="A11681">
        <v>3</v>
      </c>
      <c r="B11681">
        <v>38223</v>
      </c>
      <c r="C11681">
        <v>1</v>
      </c>
      <c r="D11681">
        <v>60000</v>
      </c>
      <c r="E11681" s="46">
        <v>45628</v>
      </c>
      <c r="F11681">
        <v>-69069</v>
      </c>
      <c r="I11681" t="str">
        <f>INDEX(LedgerMapping[[#All],[Level 3]],MATCH(Actuals[[#This Row],[Sub Ledger]],LedgerMapping[[#All],[Sub Ledger]],0))</f>
        <v>Marketing</v>
      </c>
      <c r="J11681" s="22">
        <f>YEAR(Actuals[[#This Row],[Date]])</f>
        <v>2024</v>
      </c>
      <c r="K11681" s="22">
        <f>MONTH(Actuals[[#This Row],[Date]])</f>
        <v>12</v>
      </c>
      <c r="L11681" s="12"/>
    </row>
    <row r="11682" spans="1:12" x14ac:dyDescent="0.3">
      <c r="A11682">
        <v>3</v>
      </c>
      <c r="B11682">
        <v>4</v>
      </c>
      <c r="C11682">
        <v>1</v>
      </c>
      <c r="D11682">
        <v>61000</v>
      </c>
      <c r="E11682" s="46">
        <v>44562</v>
      </c>
      <c r="F11682">
        <v>-2208</v>
      </c>
      <c r="I11682" t="str">
        <f>INDEX(LedgerMapping[[#All],[Level 3]],MATCH(Actuals[[#This Row],[Sub Ledger]],LedgerMapping[[#All],[Sub Ledger]],0))</f>
        <v>Marketing</v>
      </c>
      <c r="J11682" s="22">
        <f>YEAR(Actuals[[#This Row],[Date]])</f>
        <v>2022</v>
      </c>
      <c r="K11682" s="22">
        <f>MONTH(Actuals[[#This Row],[Date]])</f>
        <v>1</v>
      </c>
      <c r="L11682" s="12"/>
    </row>
    <row r="11683" spans="1:12" x14ac:dyDescent="0.3">
      <c r="A11683">
        <v>3</v>
      </c>
      <c r="B11683">
        <v>1134</v>
      </c>
      <c r="C11683">
        <v>1</v>
      </c>
      <c r="D11683">
        <v>61000</v>
      </c>
      <c r="E11683" s="46">
        <v>44593</v>
      </c>
      <c r="F11683">
        <v>-2402</v>
      </c>
      <c r="I11683" t="str">
        <f>INDEX(LedgerMapping[[#All],[Level 3]],MATCH(Actuals[[#This Row],[Sub Ledger]],LedgerMapping[[#All],[Sub Ledger]],0))</f>
        <v>Marketing</v>
      </c>
      <c r="J11683" s="22">
        <f>YEAR(Actuals[[#This Row],[Date]])</f>
        <v>2022</v>
      </c>
      <c r="K11683" s="22">
        <f>MONTH(Actuals[[#This Row],[Date]])</f>
        <v>2</v>
      </c>
      <c r="L11683" s="12"/>
    </row>
    <row r="11684" spans="1:12" x14ac:dyDescent="0.3">
      <c r="A11684">
        <v>3</v>
      </c>
      <c r="B11684">
        <v>2256</v>
      </c>
      <c r="C11684">
        <v>1</v>
      </c>
      <c r="D11684">
        <v>61000</v>
      </c>
      <c r="E11684" s="46">
        <v>44624</v>
      </c>
      <c r="F11684">
        <v>-2178</v>
      </c>
      <c r="I11684" t="str">
        <f>INDEX(LedgerMapping[[#All],[Level 3]],MATCH(Actuals[[#This Row],[Sub Ledger]],LedgerMapping[[#All],[Sub Ledger]],0))</f>
        <v>Marketing</v>
      </c>
      <c r="J11684" s="22">
        <f>YEAR(Actuals[[#This Row],[Date]])</f>
        <v>2022</v>
      </c>
      <c r="K11684" s="22">
        <f>MONTH(Actuals[[#This Row],[Date]])</f>
        <v>3</v>
      </c>
      <c r="L11684" s="12"/>
    </row>
    <row r="11685" spans="1:12" x14ac:dyDescent="0.3">
      <c r="A11685">
        <v>3</v>
      </c>
      <c r="B11685">
        <v>3372</v>
      </c>
      <c r="C11685">
        <v>1</v>
      </c>
      <c r="D11685">
        <v>61000</v>
      </c>
      <c r="E11685" s="46">
        <v>44654</v>
      </c>
      <c r="F11685">
        <v>-1747</v>
      </c>
      <c r="I11685" t="str">
        <f>INDEX(LedgerMapping[[#All],[Level 3]],MATCH(Actuals[[#This Row],[Sub Ledger]],LedgerMapping[[#All],[Sub Ledger]],0))</f>
        <v>Marketing</v>
      </c>
      <c r="J11685" s="22">
        <f>YEAR(Actuals[[#This Row],[Date]])</f>
        <v>2022</v>
      </c>
      <c r="K11685" s="22">
        <f>MONTH(Actuals[[#This Row],[Date]])</f>
        <v>4</v>
      </c>
      <c r="L11685" s="12"/>
    </row>
    <row r="11686" spans="1:12" x14ac:dyDescent="0.3">
      <c r="A11686">
        <v>3</v>
      </c>
      <c r="B11686">
        <v>4494</v>
      </c>
      <c r="C11686">
        <v>1</v>
      </c>
      <c r="D11686">
        <v>61000</v>
      </c>
      <c r="E11686" s="46">
        <v>44685</v>
      </c>
      <c r="F11686">
        <v>-2046</v>
      </c>
      <c r="I11686" t="str">
        <f>INDEX(LedgerMapping[[#All],[Level 3]],MATCH(Actuals[[#This Row],[Sub Ledger]],LedgerMapping[[#All],[Sub Ledger]],0))</f>
        <v>Marketing</v>
      </c>
      <c r="J11686" s="22">
        <f>YEAR(Actuals[[#This Row],[Date]])</f>
        <v>2022</v>
      </c>
      <c r="K11686" s="22">
        <f>MONTH(Actuals[[#This Row],[Date]])</f>
        <v>5</v>
      </c>
      <c r="L11686" s="12"/>
    </row>
    <row r="11687" spans="1:12" x14ac:dyDescent="0.3">
      <c r="A11687">
        <v>3</v>
      </c>
      <c r="B11687">
        <v>5618</v>
      </c>
      <c r="C11687">
        <v>1</v>
      </c>
      <c r="D11687">
        <v>61000</v>
      </c>
      <c r="E11687" s="46">
        <v>44715</v>
      </c>
      <c r="F11687">
        <v>-2079</v>
      </c>
      <c r="I11687" t="str">
        <f>INDEX(LedgerMapping[[#All],[Level 3]],MATCH(Actuals[[#This Row],[Sub Ledger]],LedgerMapping[[#All],[Sub Ledger]],0))</f>
        <v>Marketing</v>
      </c>
      <c r="J11687" s="22">
        <f>YEAR(Actuals[[#This Row],[Date]])</f>
        <v>2022</v>
      </c>
      <c r="K11687" s="22">
        <f>MONTH(Actuals[[#This Row],[Date]])</f>
        <v>6</v>
      </c>
      <c r="L11687" s="12"/>
    </row>
    <row r="11688" spans="1:12" x14ac:dyDescent="0.3">
      <c r="A11688">
        <v>3</v>
      </c>
      <c r="B11688">
        <v>6743</v>
      </c>
      <c r="C11688">
        <v>1</v>
      </c>
      <c r="D11688">
        <v>61000</v>
      </c>
      <c r="E11688" s="46">
        <v>44746</v>
      </c>
      <c r="F11688">
        <v>-2964</v>
      </c>
      <c r="I11688" t="str">
        <f>INDEX(LedgerMapping[[#All],[Level 3]],MATCH(Actuals[[#This Row],[Sub Ledger]],LedgerMapping[[#All],[Sub Ledger]],0))</f>
        <v>Marketing</v>
      </c>
      <c r="J11688" s="22">
        <f>YEAR(Actuals[[#This Row],[Date]])</f>
        <v>2022</v>
      </c>
      <c r="K11688" s="22">
        <f>MONTH(Actuals[[#This Row],[Date]])</f>
        <v>7</v>
      </c>
      <c r="L11688" s="12"/>
    </row>
    <row r="11689" spans="1:12" x14ac:dyDescent="0.3">
      <c r="A11689">
        <v>3</v>
      </c>
      <c r="B11689">
        <v>7864</v>
      </c>
      <c r="C11689">
        <v>1</v>
      </c>
      <c r="D11689">
        <v>61000</v>
      </c>
      <c r="E11689" s="46">
        <v>44777</v>
      </c>
      <c r="F11689">
        <v>-2178</v>
      </c>
      <c r="I11689" t="str">
        <f>INDEX(LedgerMapping[[#All],[Level 3]],MATCH(Actuals[[#This Row],[Sub Ledger]],LedgerMapping[[#All],[Sub Ledger]],0))</f>
        <v>Marketing</v>
      </c>
      <c r="J11689" s="22">
        <f>YEAR(Actuals[[#This Row],[Date]])</f>
        <v>2022</v>
      </c>
      <c r="K11689" s="22">
        <f>MONTH(Actuals[[#This Row],[Date]])</f>
        <v>8</v>
      </c>
      <c r="L11689" s="12"/>
    </row>
    <row r="11690" spans="1:12" x14ac:dyDescent="0.3">
      <c r="A11690">
        <v>3</v>
      </c>
      <c r="B11690">
        <v>8986</v>
      </c>
      <c r="C11690">
        <v>1</v>
      </c>
      <c r="D11690">
        <v>61000</v>
      </c>
      <c r="E11690" s="46">
        <v>44805</v>
      </c>
      <c r="F11690">
        <v>-2046</v>
      </c>
      <c r="I11690" t="str">
        <f>INDEX(LedgerMapping[[#All],[Level 3]],MATCH(Actuals[[#This Row],[Sub Ledger]],LedgerMapping[[#All],[Sub Ledger]],0))</f>
        <v>Marketing</v>
      </c>
      <c r="J11690" s="22">
        <f>YEAR(Actuals[[#This Row],[Date]])</f>
        <v>2022</v>
      </c>
      <c r="K11690" s="22">
        <f>MONTH(Actuals[[#This Row],[Date]])</f>
        <v>9</v>
      </c>
      <c r="L11690" s="12"/>
    </row>
    <row r="11691" spans="1:12" x14ac:dyDescent="0.3">
      <c r="A11691">
        <v>3</v>
      </c>
      <c r="B11691">
        <v>10101</v>
      </c>
      <c r="C11691">
        <v>1</v>
      </c>
      <c r="D11691">
        <v>61000</v>
      </c>
      <c r="E11691" s="46">
        <v>44836</v>
      </c>
      <c r="F11691">
        <v>-2284</v>
      </c>
      <c r="I11691" t="str">
        <f>INDEX(LedgerMapping[[#All],[Level 3]],MATCH(Actuals[[#This Row],[Sub Ledger]],LedgerMapping[[#All],[Sub Ledger]],0))</f>
        <v>Marketing</v>
      </c>
      <c r="J11691" s="22">
        <f>YEAR(Actuals[[#This Row],[Date]])</f>
        <v>2022</v>
      </c>
      <c r="K11691" s="22">
        <f>MONTH(Actuals[[#This Row],[Date]])</f>
        <v>10</v>
      </c>
      <c r="L11691" s="12"/>
    </row>
    <row r="11692" spans="1:12" x14ac:dyDescent="0.3">
      <c r="A11692">
        <v>3</v>
      </c>
      <c r="B11692">
        <v>11220</v>
      </c>
      <c r="C11692">
        <v>1</v>
      </c>
      <c r="D11692">
        <v>61000</v>
      </c>
      <c r="E11692" s="46">
        <v>44866</v>
      </c>
      <c r="F11692">
        <v>-2945</v>
      </c>
      <c r="I11692" t="str">
        <f>INDEX(LedgerMapping[[#All],[Level 3]],MATCH(Actuals[[#This Row],[Sub Ledger]],LedgerMapping[[#All],[Sub Ledger]],0))</f>
        <v>Marketing</v>
      </c>
      <c r="J11692" s="22">
        <f>YEAR(Actuals[[#This Row],[Date]])</f>
        <v>2022</v>
      </c>
      <c r="K11692" s="22">
        <f>MONTH(Actuals[[#This Row],[Date]])</f>
        <v>11</v>
      </c>
      <c r="L11692" s="12"/>
    </row>
    <row r="11693" spans="1:12" x14ac:dyDescent="0.3">
      <c r="A11693">
        <v>3</v>
      </c>
      <c r="B11693">
        <v>12345</v>
      </c>
      <c r="C11693">
        <v>1</v>
      </c>
      <c r="D11693">
        <v>61000</v>
      </c>
      <c r="E11693" s="46">
        <v>44897</v>
      </c>
      <c r="F11693">
        <v>-2913</v>
      </c>
      <c r="I11693" t="str">
        <f>INDEX(LedgerMapping[[#All],[Level 3]],MATCH(Actuals[[#This Row],[Sub Ledger]],LedgerMapping[[#All],[Sub Ledger]],0))</f>
        <v>Marketing</v>
      </c>
      <c r="J11693" s="22">
        <f>YEAR(Actuals[[#This Row],[Date]])</f>
        <v>2022</v>
      </c>
      <c r="K11693" s="22">
        <f>MONTH(Actuals[[#This Row],[Date]])</f>
        <v>12</v>
      </c>
      <c r="L11693" s="12"/>
    </row>
    <row r="11694" spans="1:12" x14ac:dyDescent="0.3">
      <c r="A11694">
        <v>3</v>
      </c>
      <c r="B11694">
        <v>13492</v>
      </c>
      <c r="C11694">
        <v>1</v>
      </c>
      <c r="D11694">
        <v>61000</v>
      </c>
      <c r="E11694" s="46">
        <v>44927</v>
      </c>
      <c r="F11694">
        <v>-8283</v>
      </c>
      <c r="I11694" t="str">
        <f>INDEX(LedgerMapping[[#All],[Level 3]],MATCH(Actuals[[#This Row],[Sub Ledger]],LedgerMapping[[#All],[Sub Ledger]],0))</f>
        <v>Marketing</v>
      </c>
      <c r="J11694" s="22">
        <f>YEAR(Actuals[[#This Row],[Date]])</f>
        <v>2023</v>
      </c>
      <c r="K11694" s="22">
        <f>MONTH(Actuals[[#This Row],[Date]])</f>
        <v>1</v>
      </c>
      <c r="L11694" s="12"/>
    </row>
    <row r="11695" spans="1:12" x14ac:dyDescent="0.3">
      <c r="A11695">
        <v>3</v>
      </c>
      <c r="B11695">
        <v>14507</v>
      </c>
      <c r="C11695">
        <v>1</v>
      </c>
      <c r="D11695">
        <v>61000</v>
      </c>
      <c r="E11695" s="46">
        <v>44958</v>
      </c>
      <c r="F11695">
        <v>-7353</v>
      </c>
      <c r="I11695" t="str">
        <f>INDEX(LedgerMapping[[#All],[Level 3]],MATCH(Actuals[[#This Row],[Sub Ledger]],LedgerMapping[[#All],[Sub Ledger]],0))</f>
        <v>Marketing</v>
      </c>
      <c r="J11695" s="22">
        <f>YEAR(Actuals[[#This Row],[Date]])</f>
        <v>2023</v>
      </c>
      <c r="K11695" s="22">
        <f>MONTH(Actuals[[#This Row],[Date]])</f>
        <v>2</v>
      </c>
      <c r="L11695" s="12"/>
    </row>
    <row r="11696" spans="1:12" x14ac:dyDescent="0.3">
      <c r="A11696">
        <v>3</v>
      </c>
      <c r="B11696">
        <v>15485</v>
      </c>
      <c r="C11696">
        <v>1</v>
      </c>
      <c r="D11696">
        <v>61000</v>
      </c>
      <c r="E11696" s="46">
        <v>44988</v>
      </c>
      <c r="F11696">
        <v>-11663</v>
      </c>
      <c r="I11696" t="str">
        <f>INDEX(LedgerMapping[[#All],[Level 3]],MATCH(Actuals[[#This Row],[Sub Ledger]],LedgerMapping[[#All],[Sub Ledger]],0))</f>
        <v>Marketing</v>
      </c>
      <c r="J11696" s="22">
        <f>YEAR(Actuals[[#This Row],[Date]])</f>
        <v>2023</v>
      </c>
      <c r="K11696" s="22">
        <f>MONTH(Actuals[[#This Row],[Date]])</f>
        <v>3</v>
      </c>
      <c r="L11696" s="12"/>
    </row>
    <row r="11697" spans="1:12" x14ac:dyDescent="0.3">
      <c r="A11697">
        <v>3</v>
      </c>
      <c r="B11697">
        <v>16517</v>
      </c>
      <c r="C11697">
        <v>1</v>
      </c>
      <c r="D11697">
        <v>61000</v>
      </c>
      <c r="E11697" s="46">
        <v>45018</v>
      </c>
      <c r="F11697">
        <v>-7952</v>
      </c>
      <c r="I11697" t="str">
        <f>INDEX(LedgerMapping[[#All],[Level 3]],MATCH(Actuals[[#This Row],[Sub Ledger]],LedgerMapping[[#All],[Sub Ledger]],0))</f>
        <v>Marketing</v>
      </c>
      <c r="J11697" s="22">
        <f>YEAR(Actuals[[#This Row],[Date]])</f>
        <v>2023</v>
      </c>
      <c r="K11697" s="22">
        <f>MONTH(Actuals[[#This Row],[Date]])</f>
        <v>4</v>
      </c>
      <c r="L11697" s="12"/>
    </row>
    <row r="11698" spans="1:12" x14ac:dyDescent="0.3">
      <c r="A11698">
        <v>3</v>
      </c>
      <c r="B11698">
        <v>17549</v>
      </c>
      <c r="C11698">
        <v>1</v>
      </c>
      <c r="D11698">
        <v>61000</v>
      </c>
      <c r="E11698" s="46">
        <v>45049</v>
      </c>
      <c r="F11698">
        <v>-8639</v>
      </c>
      <c r="I11698" t="str">
        <f>INDEX(LedgerMapping[[#All],[Level 3]],MATCH(Actuals[[#This Row],[Sub Ledger]],LedgerMapping[[#All],[Sub Ledger]],0))</f>
        <v>Marketing</v>
      </c>
      <c r="J11698" s="22">
        <f>YEAR(Actuals[[#This Row],[Date]])</f>
        <v>2023</v>
      </c>
      <c r="K11698" s="22">
        <f>MONTH(Actuals[[#This Row],[Date]])</f>
        <v>5</v>
      </c>
      <c r="L11698" s="12"/>
    </row>
    <row r="11699" spans="1:12" x14ac:dyDescent="0.3">
      <c r="A11699">
        <v>3</v>
      </c>
      <c r="B11699">
        <v>18553</v>
      </c>
      <c r="C11699">
        <v>1</v>
      </c>
      <c r="D11699">
        <v>61000</v>
      </c>
      <c r="E11699" s="46">
        <v>45079</v>
      </c>
      <c r="F11699">
        <v>-7854</v>
      </c>
      <c r="I11699" t="str">
        <f>INDEX(LedgerMapping[[#All],[Level 3]],MATCH(Actuals[[#This Row],[Sub Ledger]],LedgerMapping[[#All],[Sub Ledger]],0))</f>
        <v>Marketing</v>
      </c>
      <c r="J11699" s="22">
        <f>YEAR(Actuals[[#This Row],[Date]])</f>
        <v>2023</v>
      </c>
      <c r="K11699" s="22">
        <f>MONTH(Actuals[[#This Row],[Date]])</f>
        <v>6</v>
      </c>
      <c r="L11699" s="12"/>
    </row>
    <row r="11700" spans="1:12" x14ac:dyDescent="0.3">
      <c r="A11700">
        <v>3</v>
      </c>
      <c r="B11700">
        <v>19582</v>
      </c>
      <c r="C11700">
        <v>1</v>
      </c>
      <c r="D11700">
        <v>61000</v>
      </c>
      <c r="E11700" s="46">
        <v>45110</v>
      </c>
      <c r="F11700">
        <v>-10713</v>
      </c>
      <c r="I11700" t="str">
        <f>INDEX(LedgerMapping[[#All],[Level 3]],MATCH(Actuals[[#This Row],[Sub Ledger]],LedgerMapping[[#All],[Sub Ledger]],0))</f>
        <v>Marketing</v>
      </c>
      <c r="J11700" s="22">
        <f>YEAR(Actuals[[#This Row],[Date]])</f>
        <v>2023</v>
      </c>
      <c r="K11700" s="22">
        <f>MONTH(Actuals[[#This Row],[Date]])</f>
        <v>7</v>
      </c>
      <c r="L11700" s="12"/>
    </row>
    <row r="11701" spans="1:12" x14ac:dyDescent="0.3">
      <c r="A11701">
        <v>3</v>
      </c>
      <c r="B11701">
        <v>20611</v>
      </c>
      <c r="C11701">
        <v>1</v>
      </c>
      <c r="D11701">
        <v>61000</v>
      </c>
      <c r="E11701" s="46">
        <v>45141</v>
      </c>
      <c r="F11701">
        <v>-9314</v>
      </c>
      <c r="I11701" t="str">
        <f>INDEX(LedgerMapping[[#All],[Level 3]],MATCH(Actuals[[#This Row],[Sub Ledger]],LedgerMapping[[#All],[Sub Ledger]],0))</f>
        <v>Marketing</v>
      </c>
      <c r="J11701" s="22">
        <f>YEAR(Actuals[[#This Row],[Date]])</f>
        <v>2023</v>
      </c>
      <c r="K11701" s="22">
        <f>MONTH(Actuals[[#This Row],[Date]])</f>
        <v>8</v>
      </c>
      <c r="L11701" s="12"/>
    </row>
    <row r="11702" spans="1:12" x14ac:dyDescent="0.3">
      <c r="A11702">
        <v>3</v>
      </c>
      <c r="B11702">
        <v>21614</v>
      </c>
      <c r="C11702">
        <v>1</v>
      </c>
      <c r="D11702">
        <v>61000</v>
      </c>
      <c r="E11702" s="46">
        <v>45169</v>
      </c>
      <c r="F11702">
        <v>-9449</v>
      </c>
      <c r="I11702" t="str">
        <f>INDEX(LedgerMapping[[#All],[Level 3]],MATCH(Actuals[[#This Row],[Sub Ledger]],LedgerMapping[[#All],[Sub Ledger]],0))</f>
        <v>Marketing</v>
      </c>
      <c r="J11702" s="22">
        <f>YEAR(Actuals[[#This Row],[Date]])</f>
        <v>2023</v>
      </c>
      <c r="K11702" s="22">
        <f>MONTH(Actuals[[#This Row],[Date]])</f>
        <v>8</v>
      </c>
      <c r="L11702" s="12"/>
    </row>
    <row r="11703" spans="1:12" x14ac:dyDescent="0.3">
      <c r="A11703">
        <v>3</v>
      </c>
      <c r="B11703">
        <v>22589</v>
      </c>
      <c r="C11703">
        <v>1</v>
      </c>
      <c r="D11703">
        <v>61000</v>
      </c>
      <c r="E11703" s="46">
        <v>45200</v>
      </c>
      <c r="F11703">
        <v>-12038</v>
      </c>
      <c r="I11703" t="str">
        <f>INDEX(LedgerMapping[[#All],[Level 3]],MATCH(Actuals[[#This Row],[Sub Ledger]],LedgerMapping[[#All],[Sub Ledger]],0))</f>
        <v>Marketing</v>
      </c>
      <c r="J11703" s="22">
        <f>YEAR(Actuals[[#This Row],[Date]])</f>
        <v>2023</v>
      </c>
      <c r="K11703" s="22">
        <f>MONTH(Actuals[[#This Row],[Date]])</f>
        <v>10</v>
      </c>
      <c r="L11703" s="12"/>
    </row>
    <row r="11704" spans="1:12" x14ac:dyDescent="0.3">
      <c r="A11704">
        <v>3</v>
      </c>
      <c r="B11704">
        <v>23593</v>
      </c>
      <c r="C11704">
        <v>1</v>
      </c>
      <c r="D11704">
        <v>61000</v>
      </c>
      <c r="E11704" s="46">
        <v>45230</v>
      </c>
      <c r="F11704">
        <v>-8835</v>
      </c>
      <c r="I11704" t="str">
        <f>INDEX(LedgerMapping[[#All],[Level 3]],MATCH(Actuals[[#This Row],[Sub Ledger]],LedgerMapping[[#All],[Sub Ledger]],0))</f>
        <v>Marketing</v>
      </c>
      <c r="J11704" s="22">
        <f>YEAR(Actuals[[#This Row],[Date]])</f>
        <v>2023</v>
      </c>
      <c r="K11704" s="22">
        <f>MONTH(Actuals[[#This Row],[Date]])</f>
        <v>10</v>
      </c>
      <c r="L11704" s="12"/>
    </row>
    <row r="11705" spans="1:12" x14ac:dyDescent="0.3">
      <c r="A11705">
        <v>3</v>
      </c>
      <c r="B11705">
        <v>24623</v>
      </c>
      <c r="C11705">
        <v>1</v>
      </c>
      <c r="D11705">
        <v>61000</v>
      </c>
      <c r="E11705" s="46">
        <v>45261</v>
      </c>
      <c r="F11705">
        <v>-9719</v>
      </c>
      <c r="I11705" t="str">
        <f>INDEX(LedgerMapping[[#All],[Level 3]],MATCH(Actuals[[#This Row],[Sub Ledger]],LedgerMapping[[#All],[Sub Ledger]],0))</f>
        <v>Marketing</v>
      </c>
      <c r="J11705" s="22">
        <f>YEAR(Actuals[[#This Row],[Date]])</f>
        <v>2023</v>
      </c>
      <c r="K11705" s="22">
        <f>MONTH(Actuals[[#This Row],[Date]])</f>
        <v>12</v>
      </c>
      <c r="L11705" s="12"/>
    </row>
    <row r="11706" spans="1:12" x14ac:dyDescent="0.3">
      <c r="A11706">
        <v>3</v>
      </c>
      <c r="B11706">
        <v>25682</v>
      </c>
      <c r="C11706">
        <v>1</v>
      </c>
      <c r="D11706">
        <v>61000</v>
      </c>
      <c r="E11706" s="46">
        <v>45291</v>
      </c>
      <c r="F11706">
        <v>-7952</v>
      </c>
      <c r="I11706" t="str">
        <f>INDEX(LedgerMapping[[#All],[Level 3]],MATCH(Actuals[[#This Row],[Sub Ledger]],LedgerMapping[[#All],[Sub Ledger]],0))</f>
        <v>Marketing</v>
      </c>
      <c r="J11706" s="22">
        <f>YEAR(Actuals[[#This Row],[Date]])</f>
        <v>2023</v>
      </c>
      <c r="K11706" s="22">
        <f>MONTH(Actuals[[#This Row],[Date]])</f>
        <v>12</v>
      </c>
      <c r="L11706" s="12"/>
    </row>
    <row r="11707" spans="1:12" x14ac:dyDescent="0.3">
      <c r="A11707">
        <v>3</v>
      </c>
      <c r="B11707">
        <v>26820</v>
      </c>
      <c r="C11707">
        <v>1</v>
      </c>
      <c r="D11707">
        <v>61000</v>
      </c>
      <c r="E11707" s="46">
        <v>45322</v>
      </c>
      <c r="F11707">
        <v>-7788</v>
      </c>
      <c r="I11707" t="str">
        <f>INDEX(LedgerMapping[[#All],[Level 3]],MATCH(Actuals[[#This Row],[Sub Ledger]],LedgerMapping[[#All],[Sub Ledger]],0))</f>
        <v>Marketing</v>
      </c>
      <c r="J11707" s="22">
        <f>YEAR(Actuals[[#This Row],[Date]])</f>
        <v>2024</v>
      </c>
      <c r="K11707" s="22">
        <f>MONTH(Actuals[[#This Row],[Date]])</f>
        <v>1</v>
      </c>
      <c r="L11707" s="12"/>
    </row>
    <row r="11708" spans="1:12" x14ac:dyDescent="0.3">
      <c r="A11708">
        <v>3</v>
      </c>
      <c r="B11708">
        <v>27970</v>
      </c>
      <c r="C11708">
        <v>1</v>
      </c>
      <c r="D11708">
        <v>61000</v>
      </c>
      <c r="E11708" s="46">
        <v>45354</v>
      </c>
      <c r="F11708">
        <v>-7009</v>
      </c>
      <c r="I11708" t="str">
        <f>INDEX(LedgerMapping[[#All],[Level 3]],MATCH(Actuals[[#This Row],[Sub Ledger]],LedgerMapping[[#All],[Sub Ledger]],0))</f>
        <v>Marketing</v>
      </c>
      <c r="J11708" s="22">
        <f>YEAR(Actuals[[#This Row],[Date]])</f>
        <v>2024</v>
      </c>
      <c r="K11708" s="22">
        <f>MONTH(Actuals[[#This Row],[Date]])</f>
        <v>3</v>
      </c>
      <c r="L11708" s="12"/>
    </row>
    <row r="11709" spans="1:12" x14ac:dyDescent="0.3">
      <c r="A11709">
        <v>3</v>
      </c>
      <c r="B11709">
        <v>29123</v>
      </c>
      <c r="C11709">
        <v>1</v>
      </c>
      <c r="D11709">
        <v>61000</v>
      </c>
      <c r="E11709" s="46">
        <v>45384</v>
      </c>
      <c r="F11709">
        <v>-6626</v>
      </c>
      <c r="I11709" t="str">
        <f>INDEX(LedgerMapping[[#All],[Level 3]],MATCH(Actuals[[#This Row],[Sub Ledger]],LedgerMapping[[#All],[Sub Ledger]],0))</f>
        <v>Marketing</v>
      </c>
      <c r="J11709" s="22">
        <f>YEAR(Actuals[[#This Row],[Date]])</f>
        <v>2024</v>
      </c>
      <c r="K11709" s="22">
        <f>MONTH(Actuals[[#This Row],[Date]])</f>
        <v>4</v>
      </c>
      <c r="L11709" s="12"/>
    </row>
    <row r="11710" spans="1:12" x14ac:dyDescent="0.3">
      <c r="A11710">
        <v>3</v>
      </c>
      <c r="B11710">
        <v>30249</v>
      </c>
      <c r="C11710">
        <v>1</v>
      </c>
      <c r="D11710">
        <v>61000</v>
      </c>
      <c r="E11710" s="46">
        <v>45415</v>
      </c>
      <c r="F11710">
        <v>-6604</v>
      </c>
      <c r="I11710" t="str">
        <f>INDEX(LedgerMapping[[#All],[Level 3]],MATCH(Actuals[[#This Row],[Sub Ledger]],LedgerMapping[[#All],[Sub Ledger]],0))</f>
        <v>Marketing</v>
      </c>
      <c r="J11710" s="22">
        <f>YEAR(Actuals[[#This Row],[Date]])</f>
        <v>2024</v>
      </c>
      <c r="K11710" s="22">
        <f>MONTH(Actuals[[#This Row],[Date]])</f>
        <v>5</v>
      </c>
      <c r="L11710" s="12"/>
    </row>
    <row r="11711" spans="1:12" x14ac:dyDescent="0.3">
      <c r="A11711">
        <v>3</v>
      </c>
      <c r="B11711">
        <v>31375</v>
      </c>
      <c r="C11711">
        <v>1</v>
      </c>
      <c r="D11711">
        <v>61000</v>
      </c>
      <c r="E11711" s="46">
        <v>45445</v>
      </c>
      <c r="F11711">
        <v>-9252</v>
      </c>
      <c r="I11711" t="str">
        <f>INDEX(LedgerMapping[[#All],[Level 3]],MATCH(Actuals[[#This Row],[Sub Ledger]],LedgerMapping[[#All],[Sub Ledger]],0))</f>
        <v>Marketing</v>
      </c>
      <c r="J11711" s="22">
        <f>YEAR(Actuals[[#This Row],[Date]])</f>
        <v>2024</v>
      </c>
      <c r="K11711" s="22">
        <f>MONTH(Actuals[[#This Row],[Date]])</f>
        <v>6</v>
      </c>
      <c r="L11711" s="12"/>
    </row>
    <row r="11712" spans="1:12" x14ac:dyDescent="0.3">
      <c r="A11712">
        <v>3</v>
      </c>
      <c r="B11712">
        <v>32499</v>
      </c>
      <c r="C11712">
        <v>1</v>
      </c>
      <c r="D11712">
        <v>61000</v>
      </c>
      <c r="E11712" s="46">
        <v>45476</v>
      </c>
      <c r="F11712">
        <v>-6125</v>
      </c>
      <c r="I11712" t="str">
        <f>INDEX(LedgerMapping[[#All],[Level 3]],MATCH(Actuals[[#This Row],[Sub Ledger]],LedgerMapping[[#All],[Sub Ledger]],0))</f>
        <v>Marketing</v>
      </c>
      <c r="J11712" s="22">
        <f>YEAR(Actuals[[#This Row],[Date]])</f>
        <v>2024</v>
      </c>
      <c r="K11712" s="22">
        <f>MONTH(Actuals[[#This Row],[Date]])</f>
        <v>7</v>
      </c>
      <c r="L11712" s="12"/>
    </row>
    <row r="11713" spans="1:12" x14ac:dyDescent="0.3">
      <c r="A11713">
        <v>3</v>
      </c>
      <c r="B11713">
        <v>33624</v>
      </c>
      <c r="C11713">
        <v>1</v>
      </c>
      <c r="D11713">
        <v>61000</v>
      </c>
      <c r="E11713" s="46">
        <v>45507</v>
      </c>
      <c r="F11713">
        <v>-7880</v>
      </c>
      <c r="I11713" t="str">
        <f>INDEX(LedgerMapping[[#All],[Level 3]],MATCH(Actuals[[#This Row],[Sub Ledger]],LedgerMapping[[#All],[Sub Ledger]],0))</f>
        <v>Marketing</v>
      </c>
      <c r="J11713" s="22">
        <f>YEAR(Actuals[[#This Row],[Date]])</f>
        <v>2024</v>
      </c>
      <c r="K11713" s="22">
        <f>MONTH(Actuals[[#This Row],[Date]])</f>
        <v>8</v>
      </c>
      <c r="L11713" s="12"/>
    </row>
    <row r="11714" spans="1:12" x14ac:dyDescent="0.3">
      <c r="A11714">
        <v>3</v>
      </c>
      <c r="B11714">
        <v>34774</v>
      </c>
      <c r="C11714">
        <v>1</v>
      </c>
      <c r="D11714">
        <v>61000</v>
      </c>
      <c r="E11714" s="46">
        <v>45536</v>
      </c>
      <c r="F11714">
        <v>-7632</v>
      </c>
      <c r="I11714" t="str">
        <f>INDEX(LedgerMapping[[#All],[Level 3]],MATCH(Actuals[[#This Row],[Sub Ledger]],LedgerMapping[[#All],[Sub Ledger]],0))</f>
        <v>Marketing</v>
      </c>
      <c r="J11714" s="22">
        <f>YEAR(Actuals[[#This Row],[Date]])</f>
        <v>2024</v>
      </c>
      <c r="K11714" s="22">
        <f>MONTH(Actuals[[#This Row],[Date]])</f>
        <v>9</v>
      </c>
      <c r="L11714" s="12"/>
    </row>
    <row r="11715" spans="1:12" x14ac:dyDescent="0.3">
      <c r="A11715">
        <v>3</v>
      </c>
      <c r="B11715">
        <v>35926</v>
      </c>
      <c r="C11715">
        <v>1</v>
      </c>
      <c r="D11715">
        <v>61000</v>
      </c>
      <c r="E11715" s="46">
        <v>45567</v>
      </c>
      <c r="F11715">
        <v>-7880</v>
      </c>
      <c r="I11715" t="str">
        <f>INDEX(LedgerMapping[[#All],[Level 3]],MATCH(Actuals[[#This Row],[Sub Ledger]],LedgerMapping[[#All],[Sub Ledger]],0))</f>
        <v>Marketing</v>
      </c>
      <c r="J11715" s="22">
        <f>YEAR(Actuals[[#This Row],[Date]])</f>
        <v>2024</v>
      </c>
      <c r="K11715" s="22">
        <f>MONTH(Actuals[[#This Row],[Date]])</f>
        <v>10</v>
      </c>
      <c r="L11715" s="12"/>
    </row>
    <row r="11716" spans="1:12" x14ac:dyDescent="0.3">
      <c r="A11716">
        <v>3</v>
      </c>
      <c r="B11716">
        <v>37074</v>
      </c>
      <c r="C11716">
        <v>1</v>
      </c>
      <c r="D11716">
        <v>61000</v>
      </c>
      <c r="E11716" s="46">
        <v>45597</v>
      </c>
      <c r="F11716">
        <v>-8255</v>
      </c>
      <c r="I11716" t="str">
        <f>INDEX(LedgerMapping[[#All],[Level 3]],MATCH(Actuals[[#This Row],[Sub Ledger]],LedgerMapping[[#All],[Sub Ledger]],0))</f>
        <v>Marketing</v>
      </c>
      <c r="J11716" s="22">
        <f>YEAR(Actuals[[#This Row],[Date]])</f>
        <v>2024</v>
      </c>
      <c r="K11716" s="22">
        <f>MONTH(Actuals[[#This Row],[Date]])</f>
        <v>11</v>
      </c>
      <c r="L11716" s="12"/>
    </row>
    <row r="11717" spans="1:12" x14ac:dyDescent="0.3">
      <c r="A11717">
        <v>3</v>
      </c>
      <c r="B11717">
        <v>38224</v>
      </c>
      <c r="C11717">
        <v>1</v>
      </c>
      <c r="D11717">
        <v>61000</v>
      </c>
      <c r="E11717" s="46">
        <v>45628</v>
      </c>
      <c r="F11717">
        <v>-8504</v>
      </c>
      <c r="I11717" t="str">
        <f>INDEX(LedgerMapping[[#All],[Level 3]],MATCH(Actuals[[#This Row],[Sub Ledger]],LedgerMapping[[#All],[Sub Ledger]],0))</f>
        <v>Marketing</v>
      </c>
      <c r="J11717" s="22">
        <f>YEAR(Actuals[[#This Row],[Date]])</f>
        <v>2024</v>
      </c>
      <c r="K11717" s="22">
        <f>MONTH(Actuals[[#This Row],[Date]])</f>
        <v>12</v>
      </c>
      <c r="L11717" s="12"/>
    </row>
    <row r="11718" spans="1:12" x14ac:dyDescent="0.3">
      <c r="A11718">
        <v>3</v>
      </c>
      <c r="B11718">
        <v>5</v>
      </c>
      <c r="C11718">
        <v>1</v>
      </c>
      <c r="D11718">
        <v>62000</v>
      </c>
      <c r="E11718" s="46">
        <v>44562</v>
      </c>
      <c r="F11718">
        <v>-1546</v>
      </c>
      <c r="I11718" t="str">
        <f>INDEX(LedgerMapping[[#All],[Level 3]],MATCH(Actuals[[#This Row],[Sub Ledger]],LedgerMapping[[#All],[Sub Ledger]],0))</f>
        <v>Marketing</v>
      </c>
      <c r="J11718" s="22">
        <f>YEAR(Actuals[[#This Row],[Date]])</f>
        <v>2022</v>
      </c>
      <c r="K11718" s="22">
        <f>MONTH(Actuals[[#This Row],[Date]])</f>
        <v>1</v>
      </c>
      <c r="L11718" s="12"/>
    </row>
    <row r="11719" spans="1:12" x14ac:dyDescent="0.3">
      <c r="A11719">
        <v>3</v>
      </c>
      <c r="B11719">
        <v>1135</v>
      </c>
      <c r="C11719">
        <v>1</v>
      </c>
      <c r="D11719">
        <v>62000</v>
      </c>
      <c r="E11719" s="46">
        <v>44593</v>
      </c>
      <c r="F11719">
        <v>-2002</v>
      </c>
      <c r="I11719" t="str">
        <f>INDEX(LedgerMapping[[#All],[Level 3]],MATCH(Actuals[[#This Row],[Sub Ledger]],LedgerMapping[[#All],[Sub Ledger]],0))</f>
        <v>Marketing</v>
      </c>
      <c r="J11719" s="22">
        <f>YEAR(Actuals[[#This Row],[Date]])</f>
        <v>2022</v>
      </c>
      <c r="K11719" s="22">
        <f>MONTH(Actuals[[#This Row],[Date]])</f>
        <v>2</v>
      </c>
      <c r="L11719" s="12"/>
    </row>
    <row r="11720" spans="1:12" x14ac:dyDescent="0.3">
      <c r="A11720">
        <v>3</v>
      </c>
      <c r="B11720">
        <v>2257</v>
      </c>
      <c r="C11720">
        <v>1</v>
      </c>
      <c r="D11720">
        <v>62000</v>
      </c>
      <c r="E11720" s="46">
        <v>44624</v>
      </c>
      <c r="F11720">
        <v>-2178</v>
      </c>
      <c r="I11720" t="str">
        <f>INDEX(LedgerMapping[[#All],[Level 3]],MATCH(Actuals[[#This Row],[Sub Ledger]],LedgerMapping[[#All],[Sub Ledger]],0))</f>
        <v>Marketing</v>
      </c>
      <c r="J11720" s="22">
        <f>YEAR(Actuals[[#This Row],[Date]])</f>
        <v>2022</v>
      </c>
      <c r="K11720" s="22">
        <f>MONTH(Actuals[[#This Row],[Date]])</f>
        <v>3</v>
      </c>
      <c r="L11720" s="12"/>
    </row>
    <row r="11721" spans="1:12" x14ac:dyDescent="0.3">
      <c r="A11721">
        <v>3</v>
      </c>
      <c r="B11721">
        <v>3373</v>
      </c>
      <c r="C11721">
        <v>1</v>
      </c>
      <c r="D11721">
        <v>62000</v>
      </c>
      <c r="E11721" s="46">
        <v>44654</v>
      </c>
      <c r="F11721">
        <v>-1092</v>
      </c>
      <c r="I11721" t="str">
        <f>INDEX(LedgerMapping[[#All],[Level 3]],MATCH(Actuals[[#This Row],[Sub Ledger]],LedgerMapping[[#All],[Sub Ledger]],0))</f>
        <v>Marketing</v>
      </c>
      <c r="J11721" s="22">
        <f>YEAR(Actuals[[#This Row],[Date]])</f>
        <v>2022</v>
      </c>
      <c r="K11721" s="22">
        <f>MONTH(Actuals[[#This Row],[Date]])</f>
        <v>4</v>
      </c>
      <c r="L11721" s="12"/>
    </row>
    <row r="11722" spans="1:12" x14ac:dyDescent="0.3">
      <c r="A11722">
        <v>3</v>
      </c>
      <c r="B11722">
        <v>4495</v>
      </c>
      <c r="C11722">
        <v>1</v>
      </c>
      <c r="D11722">
        <v>62000</v>
      </c>
      <c r="E11722" s="46">
        <v>44685</v>
      </c>
      <c r="F11722">
        <v>-1432</v>
      </c>
      <c r="I11722" t="str">
        <f>INDEX(LedgerMapping[[#All],[Level 3]],MATCH(Actuals[[#This Row],[Sub Ledger]],LedgerMapping[[#All],[Sub Ledger]],0))</f>
        <v>Marketing</v>
      </c>
      <c r="J11722" s="22">
        <f>YEAR(Actuals[[#This Row],[Date]])</f>
        <v>2022</v>
      </c>
      <c r="K11722" s="22">
        <f>MONTH(Actuals[[#This Row],[Date]])</f>
        <v>5</v>
      </c>
      <c r="L11722" s="12"/>
    </row>
    <row r="11723" spans="1:12" x14ac:dyDescent="0.3">
      <c r="A11723">
        <v>3</v>
      </c>
      <c r="B11723">
        <v>5620</v>
      </c>
      <c r="C11723">
        <v>1</v>
      </c>
      <c r="D11723">
        <v>62000</v>
      </c>
      <c r="E11723" s="46">
        <v>44715</v>
      </c>
      <c r="F11723">
        <v>-2310</v>
      </c>
      <c r="I11723" t="str">
        <f>INDEX(LedgerMapping[[#All],[Level 3]],MATCH(Actuals[[#This Row],[Sub Ledger]],LedgerMapping[[#All],[Sub Ledger]],0))</f>
        <v>Marketing</v>
      </c>
      <c r="J11723" s="22">
        <f>YEAR(Actuals[[#This Row],[Date]])</f>
        <v>2022</v>
      </c>
      <c r="K11723" s="22">
        <f>MONTH(Actuals[[#This Row],[Date]])</f>
        <v>6</v>
      </c>
      <c r="L11723" s="12"/>
    </row>
    <row r="11724" spans="1:12" x14ac:dyDescent="0.3">
      <c r="A11724">
        <v>3</v>
      </c>
      <c r="B11724">
        <v>6745</v>
      </c>
      <c r="C11724">
        <v>1</v>
      </c>
      <c r="D11724">
        <v>62000</v>
      </c>
      <c r="E11724" s="46">
        <v>44746</v>
      </c>
      <c r="F11724">
        <v>-2470</v>
      </c>
      <c r="I11724" t="str">
        <f>INDEX(LedgerMapping[[#All],[Level 3]],MATCH(Actuals[[#This Row],[Sub Ledger]],LedgerMapping[[#All],[Sub Ledger]],0))</f>
        <v>Marketing</v>
      </c>
      <c r="J11724" s="22">
        <f>YEAR(Actuals[[#This Row],[Date]])</f>
        <v>2022</v>
      </c>
      <c r="K11724" s="22">
        <f>MONTH(Actuals[[#This Row],[Date]])</f>
        <v>7</v>
      </c>
      <c r="L11724" s="12"/>
    </row>
    <row r="11725" spans="1:12" x14ac:dyDescent="0.3">
      <c r="A11725">
        <v>3</v>
      </c>
      <c r="B11725">
        <v>7865</v>
      </c>
      <c r="C11725">
        <v>1</v>
      </c>
      <c r="D11725">
        <v>62000</v>
      </c>
      <c r="E11725" s="46">
        <v>44777</v>
      </c>
      <c r="F11725">
        <v>-1782</v>
      </c>
      <c r="I11725" t="str">
        <f>INDEX(LedgerMapping[[#All],[Level 3]],MATCH(Actuals[[#This Row],[Sub Ledger]],LedgerMapping[[#All],[Sub Ledger]],0))</f>
        <v>Marketing</v>
      </c>
      <c r="J11725" s="22">
        <f>YEAR(Actuals[[#This Row],[Date]])</f>
        <v>2022</v>
      </c>
      <c r="K11725" s="22">
        <f>MONTH(Actuals[[#This Row],[Date]])</f>
        <v>8</v>
      </c>
      <c r="L11725" s="12"/>
    </row>
    <row r="11726" spans="1:12" x14ac:dyDescent="0.3">
      <c r="A11726">
        <v>3</v>
      </c>
      <c r="B11726">
        <v>8988</v>
      </c>
      <c r="C11726">
        <v>1</v>
      </c>
      <c r="D11726">
        <v>62000</v>
      </c>
      <c r="E11726" s="46">
        <v>44805</v>
      </c>
      <c r="F11726">
        <v>-1432</v>
      </c>
      <c r="I11726" t="str">
        <f>INDEX(LedgerMapping[[#All],[Level 3]],MATCH(Actuals[[#This Row],[Sub Ledger]],LedgerMapping[[#All],[Sub Ledger]],0))</f>
        <v>Marketing</v>
      </c>
      <c r="J11726" s="22">
        <f>YEAR(Actuals[[#This Row],[Date]])</f>
        <v>2022</v>
      </c>
      <c r="K11726" s="22">
        <f>MONTH(Actuals[[#This Row],[Date]])</f>
        <v>9</v>
      </c>
      <c r="L11726" s="12"/>
    </row>
    <row r="11727" spans="1:12" x14ac:dyDescent="0.3">
      <c r="A11727">
        <v>3</v>
      </c>
      <c r="B11727">
        <v>10104</v>
      </c>
      <c r="C11727">
        <v>1</v>
      </c>
      <c r="D11727">
        <v>62000</v>
      </c>
      <c r="E11727" s="46">
        <v>44836</v>
      </c>
      <c r="F11727">
        <v>-2284</v>
      </c>
      <c r="I11727" t="str">
        <f>INDEX(LedgerMapping[[#All],[Level 3]],MATCH(Actuals[[#This Row],[Sub Ledger]],LedgerMapping[[#All],[Sub Ledger]],0))</f>
        <v>Marketing</v>
      </c>
      <c r="J11727" s="22">
        <f>YEAR(Actuals[[#This Row],[Date]])</f>
        <v>2022</v>
      </c>
      <c r="K11727" s="22">
        <f>MONTH(Actuals[[#This Row],[Date]])</f>
        <v>10</v>
      </c>
      <c r="L11727" s="12"/>
    </row>
    <row r="11728" spans="1:12" x14ac:dyDescent="0.3">
      <c r="A11728">
        <v>3</v>
      </c>
      <c r="B11728">
        <v>11221</v>
      </c>
      <c r="C11728">
        <v>1</v>
      </c>
      <c r="D11728">
        <v>62000</v>
      </c>
      <c r="E11728" s="46">
        <v>44866</v>
      </c>
      <c r="F11728">
        <v>-2651</v>
      </c>
      <c r="I11728" t="str">
        <f>INDEX(LedgerMapping[[#All],[Level 3]],MATCH(Actuals[[#This Row],[Sub Ledger]],LedgerMapping[[#All],[Sub Ledger]],0))</f>
        <v>Marketing</v>
      </c>
      <c r="J11728" s="22">
        <f>YEAR(Actuals[[#This Row],[Date]])</f>
        <v>2022</v>
      </c>
      <c r="K11728" s="22">
        <f>MONTH(Actuals[[#This Row],[Date]])</f>
        <v>11</v>
      </c>
      <c r="L11728" s="12"/>
    </row>
    <row r="11729" spans="1:12" x14ac:dyDescent="0.3">
      <c r="A11729">
        <v>3</v>
      </c>
      <c r="B11729">
        <v>12347</v>
      </c>
      <c r="C11729">
        <v>1</v>
      </c>
      <c r="D11729">
        <v>62000</v>
      </c>
      <c r="E11729" s="46">
        <v>44897</v>
      </c>
      <c r="F11729">
        <v>-2648</v>
      </c>
      <c r="I11729" t="str">
        <f>INDEX(LedgerMapping[[#All],[Level 3]],MATCH(Actuals[[#This Row],[Sub Ledger]],LedgerMapping[[#All],[Sub Ledger]],0))</f>
        <v>Marketing</v>
      </c>
      <c r="J11729" s="22">
        <f>YEAR(Actuals[[#This Row],[Date]])</f>
        <v>2022</v>
      </c>
      <c r="K11729" s="22">
        <f>MONTH(Actuals[[#This Row],[Date]])</f>
        <v>12</v>
      </c>
      <c r="L11729" s="12"/>
    </row>
    <row r="11730" spans="1:12" x14ac:dyDescent="0.3">
      <c r="A11730">
        <v>3</v>
      </c>
      <c r="B11730">
        <v>13493</v>
      </c>
      <c r="C11730">
        <v>1</v>
      </c>
      <c r="D11730">
        <v>62000</v>
      </c>
      <c r="E11730" s="46">
        <v>44927</v>
      </c>
      <c r="F11730">
        <v>-8283</v>
      </c>
      <c r="I11730" t="str">
        <f>INDEX(LedgerMapping[[#All],[Level 3]],MATCH(Actuals[[#This Row],[Sub Ledger]],LedgerMapping[[#All],[Sub Ledger]],0))</f>
        <v>Marketing</v>
      </c>
      <c r="J11730" s="22">
        <f>YEAR(Actuals[[#This Row],[Date]])</f>
        <v>2023</v>
      </c>
      <c r="K11730" s="22">
        <f>MONTH(Actuals[[#This Row],[Date]])</f>
        <v>1</v>
      </c>
      <c r="L11730" s="12"/>
    </row>
    <row r="11731" spans="1:12" x14ac:dyDescent="0.3">
      <c r="A11731">
        <v>3</v>
      </c>
      <c r="B11731">
        <v>14508</v>
      </c>
      <c r="C11731">
        <v>1</v>
      </c>
      <c r="D11731">
        <v>62000</v>
      </c>
      <c r="E11731" s="46">
        <v>44958</v>
      </c>
      <c r="F11731">
        <v>-5515</v>
      </c>
      <c r="I11731" t="str">
        <f>INDEX(LedgerMapping[[#All],[Level 3]],MATCH(Actuals[[#This Row],[Sub Ledger]],LedgerMapping[[#All],[Sub Ledger]],0))</f>
        <v>Marketing</v>
      </c>
      <c r="J11731" s="22">
        <f>YEAR(Actuals[[#This Row],[Date]])</f>
        <v>2023</v>
      </c>
      <c r="K11731" s="22">
        <f>MONTH(Actuals[[#This Row],[Date]])</f>
        <v>2</v>
      </c>
      <c r="L11731" s="12"/>
    </row>
    <row r="11732" spans="1:12" x14ac:dyDescent="0.3">
      <c r="A11732">
        <v>3</v>
      </c>
      <c r="B11732">
        <v>15486</v>
      </c>
      <c r="C11732">
        <v>1</v>
      </c>
      <c r="D11732">
        <v>62000</v>
      </c>
      <c r="E11732" s="46">
        <v>44988</v>
      </c>
      <c r="F11732">
        <v>-8747</v>
      </c>
      <c r="I11732" t="str">
        <f>INDEX(LedgerMapping[[#All],[Level 3]],MATCH(Actuals[[#This Row],[Sub Ledger]],LedgerMapping[[#All],[Sub Ledger]],0))</f>
        <v>Marketing</v>
      </c>
      <c r="J11732" s="22">
        <f>YEAR(Actuals[[#This Row],[Date]])</f>
        <v>2023</v>
      </c>
      <c r="K11732" s="22">
        <f>MONTH(Actuals[[#This Row],[Date]])</f>
        <v>3</v>
      </c>
      <c r="L11732" s="12"/>
    </row>
    <row r="11733" spans="1:12" x14ac:dyDescent="0.3">
      <c r="A11733">
        <v>3</v>
      </c>
      <c r="B11733">
        <v>16518</v>
      </c>
      <c r="C11733">
        <v>1</v>
      </c>
      <c r="D11733">
        <v>62000</v>
      </c>
      <c r="E11733" s="46">
        <v>45018</v>
      </c>
      <c r="F11733">
        <v>-6958</v>
      </c>
      <c r="I11733" t="str">
        <f>INDEX(LedgerMapping[[#All],[Level 3]],MATCH(Actuals[[#This Row],[Sub Ledger]],LedgerMapping[[#All],[Sub Ledger]],0))</f>
        <v>Marketing</v>
      </c>
      <c r="J11733" s="22">
        <f>YEAR(Actuals[[#This Row],[Date]])</f>
        <v>2023</v>
      </c>
      <c r="K11733" s="22">
        <f>MONTH(Actuals[[#This Row],[Date]])</f>
        <v>4</v>
      </c>
      <c r="L11733" s="12"/>
    </row>
    <row r="11734" spans="1:12" x14ac:dyDescent="0.3">
      <c r="A11734">
        <v>3</v>
      </c>
      <c r="B11734">
        <v>17550</v>
      </c>
      <c r="C11734">
        <v>1</v>
      </c>
      <c r="D11734">
        <v>62000</v>
      </c>
      <c r="E11734" s="46">
        <v>45049</v>
      </c>
      <c r="F11734">
        <v>-6479</v>
      </c>
      <c r="I11734" t="str">
        <f>INDEX(LedgerMapping[[#All],[Level 3]],MATCH(Actuals[[#This Row],[Sub Ledger]],LedgerMapping[[#All],[Sub Ledger]],0))</f>
        <v>Marketing</v>
      </c>
      <c r="J11734" s="22">
        <f>YEAR(Actuals[[#This Row],[Date]])</f>
        <v>2023</v>
      </c>
      <c r="K11734" s="22">
        <f>MONTH(Actuals[[#This Row],[Date]])</f>
        <v>5</v>
      </c>
      <c r="L11734" s="12"/>
    </row>
    <row r="11735" spans="1:12" x14ac:dyDescent="0.3">
      <c r="A11735">
        <v>3</v>
      </c>
      <c r="B11735">
        <v>18554</v>
      </c>
      <c r="C11735">
        <v>1</v>
      </c>
      <c r="D11735">
        <v>62000</v>
      </c>
      <c r="E11735" s="46">
        <v>45079</v>
      </c>
      <c r="F11735">
        <v>-6872</v>
      </c>
      <c r="I11735" t="str">
        <f>INDEX(LedgerMapping[[#All],[Level 3]],MATCH(Actuals[[#This Row],[Sub Ledger]],LedgerMapping[[#All],[Sub Ledger]],0))</f>
        <v>Marketing</v>
      </c>
      <c r="J11735" s="22">
        <f>YEAR(Actuals[[#This Row],[Date]])</f>
        <v>2023</v>
      </c>
      <c r="K11735" s="22">
        <f>MONTH(Actuals[[#This Row],[Date]])</f>
        <v>6</v>
      </c>
      <c r="L11735" s="12"/>
    </row>
    <row r="11736" spans="1:12" x14ac:dyDescent="0.3">
      <c r="A11736">
        <v>3</v>
      </c>
      <c r="B11736">
        <v>19583</v>
      </c>
      <c r="C11736">
        <v>1</v>
      </c>
      <c r="D11736">
        <v>62000</v>
      </c>
      <c r="E11736" s="46">
        <v>45110</v>
      </c>
      <c r="F11736">
        <v>-8927</v>
      </c>
      <c r="I11736" t="str">
        <f>INDEX(LedgerMapping[[#All],[Level 3]],MATCH(Actuals[[#This Row],[Sub Ledger]],LedgerMapping[[#All],[Sub Ledger]],0))</f>
        <v>Marketing</v>
      </c>
      <c r="J11736" s="22">
        <f>YEAR(Actuals[[#This Row],[Date]])</f>
        <v>2023</v>
      </c>
      <c r="K11736" s="22">
        <f>MONTH(Actuals[[#This Row],[Date]])</f>
        <v>7</v>
      </c>
      <c r="L11736" s="12"/>
    </row>
    <row r="11737" spans="1:12" x14ac:dyDescent="0.3">
      <c r="A11737">
        <v>3</v>
      </c>
      <c r="B11737">
        <v>20612</v>
      </c>
      <c r="C11737">
        <v>1</v>
      </c>
      <c r="D11737">
        <v>62000</v>
      </c>
      <c r="E11737" s="46">
        <v>45141</v>
      </c>
      <c r="F11737">
        <v>-7620</v>
      </c>
      <c r="I11737" t="str">
        <f>INDEX(LedgerMapping[[#All],[Level 3]],MATCH(Actuals[[#This Row],[Sub Ledger]],LedgerMapping[[#All],[Sub Ledger]],0))</f>
        <v>Marketing</v>
      </c>
      <c r="J11737" s="22">
        <f>YEAR(Actuals[[#This Row],[Date]])</f>
        <v>2023</v>
      </c>
      <c r="K11737" s="22">
        <f>MONTH(Actuals[[#This Row],[Date]])</f>
        <v>8</v>
      </c>
      <c r="L11737" s="12"/>
    </row>
    <row r="11738" spans="1:12" x14ac:dyDescent="0.3">
      <c r="A11738">
        <v>3</v>
      </c>
      <c r="B11738">
        <v>21615</v>
      </c>
      <c r="C11738">
        <v>1</v>
      </c>
      <c r="D11738">
        <v>62000</v>
      </c>
      <c r="E11738" s="46">
        <v>45169</v>
      </c>
      <c r="F11738">
        <v>-5154</v>
      </c>
      <c r="I11738" t="str">
        <f>INDEX(LedgerMapping[[#All],[Level 3]],MATCH(Actuals[[#This Row],[Sub Ledger]],LedgerMapping[[#All],[Sub Ledger]],0))</f>
        <v>Marketing</v>
      </c>
      <c r="J11738" s="22">
        <f>YEAR(Actuals[[#This Row],[Date]])</f>
        <v>2023</v>
      </c>
      <c r="K11738" s="22">
        <f>MONTH(Actuals[[#This Row],[Date]])</f>
        <v>8</v>
      </c>
      <c r="L11738" s="12"/>
    </row>
    <row r="11739" spans="1:12" x14ac:dyDescent="0.3">
      <c r="A11739">
        <v>3</v>
      </c>
      <c r="B11739">
        <v>22590</v>
      </c>
      <c r="C11739">
        <v>1</v>
      </c>
      <c r="D11739">
        <v>62000</v>
      </c>
      <c r="E11739" s="46">
        <v>45200</v>
      </c>
      <c r="F11739">
        <v>-8025</v>
      </c>
      <c r="I11739" t="str">
        <f>INDEX(LedgerMapping[[#All],[Level 3]],MATCH(Actuals[[#This Row],[Sub Ledger]],LedgerMapping[[#All],[Sub Ledger]],0))</f>
        <v>Marketing</v>
      </c>
      <c r="J11739" s="22">
        <f>YEAR(Actuals[[#This Row],[Date]])</f>
        <v>2023</v>
      </c>
      <c r="K11739" s="22">
        <f>MONTH(Actuals[[#This Row],[Date]])</f>
        <v>10</v>
      </c>
      <c r="L11739" s="12"/>
    </row>
    <row r="11740" spans="1:12" x14ac:dyDescent="0.3">
      <c r="A11740">
        <v>3</v>
      </c>
      <c r="B11740">
        <v>23594</v>
      </c>
      <c r="C11740">
        <v>1</v>
      </c>
      <c r="D11740">
        <v>62000</v>
      </c>
      <c r="E11740" s="46">
        <v>45230</v>
      </c>
      <c r="F11740">
        <v>-7854</v>
      </c>
      <c r="I11740" t="str">
        <f>INDEX(LedgerMapping[[#All],[Level 3]],MATCH(Actuals[[#This Row],[Sub Ledger]],LedgerMapping[[#All],[Sub Ledger]],0))</f>
        <v>Marketing</v>
      </c>
      <c r="J11740" s="22">
        <f>YEAR(Actuals[[#This Row],[Date]])</f>
        <v>2023</v>
      </c>
      <c r="K11740" s="22">
        <f>MONTH(Actuals[[#This Row],[Date]])</f>
        <v>10</v>
      </c>
      <c r="L11740" s="12"/>
    </row>
    <row r="11741" spans="1:12" x14ac:dyDescent="0.3">
      <c r="A11741">
        <v>3</v>
      </c>
      <c r="B11741">
        <v>24624</v>
      </c>
      <c r="C11741">
        <v>1</v>
      </c>
      <c r="D11741">
        <v>62000</v>
      </c>
      <c r="E11741" s="46">
        <v>45261</v>
      </c>
      <c r="F11741">
        <v>-7952</v>
      </c>
      <c r="I11741" t="str">
        <f>INDEX(LedgerMapping[[#All],[Level 3]],MATCH(Actuals[[#This Row],[Sub Ledger]],LedgerMapping[[#All],[Sub Ledger]],0))</f>
        <v>Marketing</v>
      </c>
      <c r="J11741" s="22">
        <f>YEAR(Actuals[[#This Row],[Date]])</f>
        <v>2023</v>
      </c>
      <c r="K11741" s="22">
        <f>MONTH(Actuals[[#This Row],[Date]])</f>
        <v>12</v>
      </c>
      <c r="L11741" s="12"/>
    </row>
    <row r="11742" spans="1:12" x14ac:dyDescent="0.3">
      <c r="A11742">
        <v>3</v>
      </c>
      <c r="B11742">
        <v>25683</v>
      </c>
      <c r="C11742">
        <v>1</v>
      </c>
      <c r="D11742">
        <v>62000</v>
      </c>
      <c r="E11742" s="46">
        <v>45291</v>
      </c>
      <c r="F11742">
        <v>-6185</v>
      </c>
      <c r="I11742" t="str">
        <f>INDEX(LedgerMapping[[#All],[Level 3]],MATCH(Actuals[[#This Row],[Sub Ledger]],LedgerMapping[[#All],[Sub Ledger]],0))</f>
        <v>Marketing</v>
      </c>
      <c r="J11742" s="22">
        <f>YEAR(Actuals[[#This Row],[Date]])</f>
        <v>2023</v>
      </c>
      <c r="K11742" s="22">
        <f>MONTH(Actuals[[#This Row],[Date]])</f>
        <v>12</v>
      </c>
      <c r="L11742" s="12"/>
    </row>
    <row r="11743" spans="1:12" x14ac:dyDescent="0.3">
      <c r="A11743">
        <v>3</v>
      </c>
      <c r="B11743">
        <v>26821</v>
      </c>
      <c r="C11743">
        <v>1</v>
      </c>
      <c r="D11743">
        <v>62000</v>
      </c>
      <c r="E11743" s="46">
        <v>45322</v>
      </c>
      <c r="F11743">
        <v>-3894</v>
      </c>
      <c r="I11743" t="str">
        <f>INDEX(LedgerMapping[[#All],[Level 3]],MATCH(Actuals[[#This Row],[Sub Ledger]],LedgerMapping[[#All],[Sub Ledger]],0))</f>
        <v>Marketing</v>
      </c>
      <c r="J11743" s="22">
        <f>YEAR(Actuals[[#This Row],[Date]])</f>
        <v>2024</v>
      </c>
      <c r="K11743" s="22">
        <f>MONTH(Actuals[[#This Row],[Date]])</f>
        <v>1</v>
      </c>
      <c r="L11743" s="12"/>
    </row>
    <row r="11744" spans="1:12" x14ac:dyDescent="0.3">
      <c r="A11744">
        <v>3</v>
      </c>
      <c r="B11744">
        <v>27971</v>
      </c>
      <c r="C11744">
        <v>1</v>
      </c>
      <c r="D11744">
        <v>62000</v>
      </c>
      <c r="E11744" s="46">
        <v>45354</v>
      </c>
      <c r="F11744">
        <v>-3504</v>
      </c>
      <c r="I11744" t="str">
        <f>INDEX(LedgerMapping[[#All],[Level 3]],MATCH(Actuals[[#This Row],[Sub Ledger]],LedgerMapping[[#All],[Sub Ledger]],0))</f>
        <v>Marketing</v>
      </c>
      <c r="J11744" s="22">
        <f>YEAR(Actuals[[#This Row],[Date]])</f>
        <v>2024</v>
      </c>
      <c r="K11744" s="22">
        <f>MONTH(Actuals[[#This Row],[Date]])</f>
        <v>3</v>
      </c>
      <c r="L11744" s="12"/>
    </row>
    <row r="11745" spans="1:12" x14ac:dyDescent="0.3">
      <c r="A11745">
        <v>3</v>
      </c>
      <c r="B11745">
        <v>29124</v>
      </c>
      <c r="C11745">
        <v>1</v>
      </c>
      <c r="D11745">
        <v>62000</v>
      </c>
      <c r="E11745" s="46">
        <v>45384</v>
      </c>
      <c r="F11745">
        <v>-6626</v>
      </c>
      <c r="I11745" t="str">
        <f>INDEX(LedgerMapping[[#All],[Level 3]],MATCH(Actuals[[#This Row],[Sub Ledger]],LedgerMapping[[#All],[Sub Ledger]],0))</f>
        <v>Marketing</v>
      </c>
      <c r="J11745" s="22">
        <f>YEAR(Actuals[[#This Row],[Date]])</f>
        <v>2024</v>
      </c>
      <c r="K11745" s="22">
        <f>MONTH(Actuals[[#This Row],[Date]])</f>
        <v>4</v>
      </c>
      <c r="L11745" s="12"/>
    </row>
    <row r="11746" spans="1:12" x14ac:dyDescent="0.3">
      <c r="A11746">
        <v>3</v>
      </c>
      <c r="B11746">
        <v>30250</v>
      </c>
      <c r="C11746">
        <v>1</v>
      </c>
      <c r="D11746">
        <v>62000</v>
      </c>
      <c r="E11746" s="46">
        <v>45415</v>
      </c>
      <c r="F11746">
        <v>-5778</v>
      </c>
      <c r="I11746" t="str">
        <f>INDEX(LedgerMapping[[#All],[Level 3]],MATCH(Actuals[[#This Row],[Sub Ledger]],LedgerMapping[[#All],[Sub Ledger]],0))</f>
        <v>Marketing</v>
      </c>
      <c r="J11746" s="22">
        <f>YEAR(Actuals[[#This Row],[Date]])</f>
        <v>2024</v>
      </c>
      <c r="K11746" s="22">
        <f>MONTH(Actuals[[#This Row],[Date]])</f>
        <v>5</v>
      </c>
      <c r="L11746" s="12"/>
    </row>
    <row r="11747" spans="1:12" x14ac:dyDescent="0.3">
      <c r="A11747">
        <v>3</v>
      </c>
      <c r="B11747">
        <v>31376</v>
      </c>
      <c r="C11747">
        <v>1</v>
      </c>
      <c r="D11747">
        <v>62000</v>
      </c>
      <c r="E11747" s="46">
        <v>45445</v>
      </c>
      <c r="F11747">
        <v>-6939</v>
      </c>
      <c r="I11747" t="str">
        <f>INDEX(LedgerMapping[[#All],[Level 3]],MATCH(Actuals[[#This Row],[Sub Ledger]],LedgerMapping[[#All],[Sub Ledger]],0))</f>
        <v>Marketing</v>
      </c>
      <c r="J11747" s="22">
        <f>YEAR(Actuals[[#This Row],[Date]])</f>
        <v>2024</v>
      </c>
      <c r="K11747" s="22">
        <f>MONTH(Actuals[[#This Row],[Date]])</f>
        <v>6</v>
      </c>
      <c r="L11747" s="12"/>
    </row>
    <row r="11748" spans="1:12" x14ac:dyDescent="0.3">
      <c r="A11748">
        <v>3</v>
      </c>
      <c r="B11748">
        <v>32500</v>
      </c>
      <c r="C11748">
        <v>1</v>
      </c>
      <c r="D11748">
        <v>62000</v>
      </c>
      <c r="E11748" s="46">
        <v>45476</v>
      </c>
      <c r="F11748">
        <v>-7657</v>
      </c>
      <c r="I11748" t="str">
        <f>INDEX(LedgerMapping[[#All],[Level 3]],MATCH(Actuals[[#This Row],[Sub Ledger]],LedgerMapping[[#All],[Sub Ledger]],0))</f>
        <v>Marketing</v>
      </c>
      <c r="J11748" s="22">
        <f>YEAR(Actuals[[#This Row],[Date]])</f>
        <v>2024</v>
      </c>
      <c r="K11748" s="22">
        <f>MONTH(Actuals[[#This Row],[Date]])</f>
        <v>7</v>
      </c>
      <c r="L11748" s="12"/>
    </row>
    <row r="11749" spans="1:12" x14ac:dyDescent="0.3">
      <c r="A11749">
        <v>3</v>
      </c>
      <c r="B11749">
        <v>33625</v>
      </c>
      <c r="C11749">
        <v>1</v>
      </c>
      <c r="D11749">
        <v>62000</v>
      </c>
      <c r="E11749" s="46">
        <v>45507</v>
      </c>
      <c r="F11749">
        <v>-7880</v>
      </c>
      <c r="I11749" t="str">
        <f>INDEX(LedgerMapping[[#All],[Level 3]],MATCH(Actuals[[#This Row],[Sub Ledger]],LedgerMapping[[#All],[Sub Ledger]],0))</f>
        <v>Marketing</v>
      </c>
      <c r="J11749" s="22">
        <f>YEAR(Actuals[[#This Row],[Date]])</f>
        <v>2024</v>
      </c>
      <c r="K11749" s="22">
        <f>MONTH(Actuals[[#This Row],[Date]])</f>
        <v>8</v>
      </c>
      <c r="L11749" s="12"/>
    </row>
    <row r="11750" spans="1:12" x14ac:dyDescent="0.3">
      <c r="A11750">
        <v>3</v>
      </c>
      <c r="B11750">
        <v>34775</v>
      </c>
      <c r="C11750">
        <v>1</v>
      </c>
      <c r="D11750">
        <v>62000</v>
      </c>
      <c r="E11750" s="46">
        <v>45536</v>
      </c>
      <c r="F11750">
        <v>-5342</v>
      </c>
      <c r="I11750" t="str">
        <f>INDEX(LedgerMapping[[#All],[Level 3]],MATCH(Actuals[[#This Row],[Sub Ledger]],LedgerMapping[[#All],[Sub Ledger]],0))</f>
        <v>Marketing</v>
      </c>
      <c r="J11750" s="22">
        <f>YEAR(Actuals[[#This Row],[Date]])</f>
        <v>2024</v>
      </c>
      <c r="K11750" s="22">
        <f>MONTH(Actuals[[#This Row],[Date]])</f>
        <v>9</v>
      </c>
      <c r="L11750" s="12"/>
    </row>
    <row r="11751" spans="1:12" x14ac:dyDescent="0.3">
      <c r="A11751">
        <v>3</v>
      </c>
      <c r="B11751">
        <v>35927</v>
      </c>
      <c r="C11751">
        <v>1</v>
      </c>
      <c r="D11751">
        <v>62000</v>
      </c>
      <c r="E11751" s="46">
        <v>45567</v>
      </c>
      <c r="F11751">
        <v>-7880</v>
      </c>
      <c r="I11751" t="str">
        <f>INDEX(LedgerMapping[[#All],[Level 3]],MATCH(Actuals[[#This Row],[Sub Ledger]],LedgerMapping[[#All],[Sub Ledger]],0))</f>
        <v>Marketing</v>
      </c>
      <c r="J11751" s="22">
        <f>YEAR(Actuals[[#This Row],[Date]])</f>
        <v>2024</v>
      </c>
      <c r="K11751" s="22">
        <f>MONTH(Actuals[[#This Row],[Date]])</f>
        <v>10</v>
      </c>
      <c r="L11751" s="12"/>
    </row>
    <row r="11752" spans="1:12" x14ac:dyDescent="0.3">
      <c r="A11752">
        <v>3</v>
      </c>
      <c r="B11752">
        <v>37075</v>
      </c>
      <c r="C11752">
        <v>1</v>
      </c>
      <c r="D11752">
        <v>62000</v>
      </c>
      <c r="E11752" s="46">
        <v>45597</v>
      </c>
      <c r="F11752">
        <v>-8255</v>
      </c>
      <c r="I11752" t="str">
        <f>INDEX(LedgerMapping[[#All],[Level 3]],MATCH(Actuals[[#This Row],[Sub Ledger]],LedgerMapping[[#All],[Sub Ledger]],0))</f>
        <v>Marketing</v>
      </c>
      <c r="J11752" s="22">
        <f>YEAR(Actuals[[#This Row],[Date]])</f>
        <v>2024</v>
      </c>
      <c r="K11752" s="22">
        <f>MONTH(Actuals[[#This Row],[Date]])</f>
        <v>11</v>
      </c>
      <c r="L11752" s="12"/>
    </row>
    <row r="11753" spans="1:12" x14ac:dyDescent="0.3">
      <c r="A11753">
        <v>3</v>
      </c>
      <c r="B11753">
        <v>38225</v>
      </c>
      <c r="C11753">
        <v>1</v>
      </c>
      <c r="D11753">
        <v>62000</v>
      </c>
      <c r="E11753" s="46">
        <v>45628</v>
      </c>
      <c r="F11753">
        <v>-3543</v>
      </c>
      <c r="I11753" t="str">
        <f>INDEX(LedgerMapping[[#All],[Level 3]],MATCH(Actuals[[#This Row],[Sub Ledger]],LedgerMapping[[#All],[Sub Ledger]],0))</f>
        <v>Marketing</v>
      </c>
      <c r="J11753" s="22">
        <f>YEAR(Actuals[[#This Row],[Date]])</f>
        <v>2024</v>
      </c>
      <c r="K11753" s="22">
        <f>MONTH(Actuals[[#This Row],[Date]])</f>
        <v>12</v>
      </c>
      <c r="L11753" s="12"/>
    </row>
    <row r="11754" spans="1:12" x14ac:dyDescent="0.3">
      <c r="A11754">
        <v>3</v>
      </c>
      <c r="B11754">
        <v>8</v>
      </c>
      <c r="C11754">
        <v>1</v>
      </c>
      <c r="D11754">
        <v>65000</v>
      </c>
      <c r="E11754" s="46">
        <v>44562</v>
      </c>
      <c r="F11754">
        <v>-378</v>
      </c>
      <c r="I11754" t="str">
        <f>INDEX(LedgerMapping[[#All],[Level 3]],MATCH(Actuals[[#This Row],[Sub Ledger]],LedgerMapping[[#All],[Sub Ledger]],0))</f>
        <v>Administration</v>
      </c>
      <c r="J11754" s="22">
        <f>YEAR(Actuals[[#This Row],[Date]])</f>
        <v>2022</v>
      </c>
      <c r="K11754" s="22">
        <f>MONTH(Actuals[[#This Row],[Date]])</f>
        <v>1</v>
      </c>
      <c r="L11754" s="12"/>
    </row>
    <row r="11755" spans="1:12" x14ac:dyDescent="0.3">
      <c r="A11755">
        <v>3</v>
      </c>
      <c r="B11755">
        <v>1138</v>
      </c>
      <c r="C11755">
        <v>1</v>
      </c>
      <c r="D11755">
        <v>65000</v>
      </c>
      <c r="E11755" s="46">
        <v>44593</v>
      </c>
      <c r="F11755">
        <v>-490</v>
      </c>
      <c r="I11755" t="str">
        <f>INDEX(LedgerMapping[[#All],[Level 3]],MATCH(Actuals[[#This Row],[Sub Ledger]],LedgerMapping[[#All],[Sub Ledger]],0))</f>
        <v>Administration</v>
      </c>
      <c r="J11755" s="22">
        <f>YEAR(Actuals[[#This Row],[Date]])</f>
        <v>2022</v>
      </c>
      <c r="K11755" s="22">
        <f>MONTH(Actuals[[#This Row],[Date]])</f>
        <v>2</v>
      </c>
      <c r="L11755" s="12"/>
    </row>
    <row r="11756" spans="1:12" x14ac:dyDescent="0.3">
      <c r="A11756">
        <v>3</v>
      </c>
      <c r="B11756">
        <v>2260</v>
      </c>
      <c r="C11756">
        <v>1</v>
      </c>
      <c r="D11756">
        <v>65000</v>
      </c>
      <c r="E11756" s="46">
        <v>44624</v>
      </c>
      <c r="F11756">
        <v>-451</v>
      </c>
      <c r="I11756" t="str">
        <f>INDEX(LedgerMapping[[#All],[Level 3]],MATCH(Actuals[[#This Row],[Sub Ledger]],LedgerMapping[[#All],[Sub Ledger]],0))</f>
        <v>Administration</v>
      </c>
      <c r="J11756" s="22">
        <f>YEAR(Actuals[[#This Row],[Date]])</f>
        <v>2022</v>
      </c>
      <c r="K11756" s="22">
        <f>MONTH(Actuals[[#This Row],[Date]])</f>
        <v>3</v>
      </c>
      <c r="L11756" s="12"/>
    </row>
    <row r="11757" spans="1:12" x14ac:dyDescent="0.3">
      <c r="A11757">
        <v>3</v>
      </c>
      <c r="B11757">
        <v>3376</v>
      </c>
      <c r="C11757">
        <v>1</v>
      </c>
      <c r="D11757">
        <v>65000</v>
      </c>
      <c r="E11757" s="46">
        <v>44654</v>
      </c>
      <c r="F11757">
        <v>-270</v>
      </c>
      <c r="I11757" t="str">
        <f>INDEX(LedgerMapping[[#All],[Level 3]],MATCH(Actuals[[#This Row],[Sub Ledger]],LedgerMapping[[#All],[Sub Ledger]],0))</f>
        <v>Administration</v>
      </c>
      <c r="J11757" s="22">
        <f>YEAR(Actuals[[#This Row],[Date]])</f>
        <v>2022</v>
      </c>
      <c r="K11757" s="22">
        <f>MONTH(Actuals[[#This Row],[Date]])</f>
        <v>4</v>
      </c>
      <c r="L11757" s="12"/>
    </row>
    <row r="11758" spans="1:12" x14ac:dyDescent="0.3">
      <c r="A11758">
        <v>3</v>
      </c>
      <c r="B11758">
        <v>4498</v>
      </c>
      <c r="C11758">
        <v>1</v>
      </c>
      <c r="D11758">
        <v>65000</v>
      </c>
      <c r="E11758" s="46">
        <v>44685</v>
      </c>
      <c r="F11758">
        <v>-347</v>
      </c>
      <c r="I11758" t="str">
        <f>INDEX(LedgerMapping[[#All],[Level 3]],MATCH(Actuals[[#This Row],[Sub Ledger]],LedgerMapping[[#All],[Sub Ledger]],0))</f>
        <v>Administration</v>
      </c>
      <c r="J11758" s="22">
        <f>YEAR(Actuals[[#This Row],[Date]])</f>
        <v>2022</v>
      </c>
      <c r="K11758" s="22">
        <f>MONTH(Actuals[[#This Row],[Date]])</f>
        <v>5</v>
      </c>
      <c r="L11758" s="12"/>
    </row>
    <row r="11759" spans="1:12" x14ac:dyDescent="0.3">
      <c r="A11759">
        <v>3</v>
      </c>
      <c r="B11759">
        <v>5622</v>
      </c>
      <c r="C11759">
        <v>1</v>
      </c>
      <c r="D11759">
        <v>65000</v>
      </c>
      <c r="E11759" s="46">
        <v>44715</v>
      </c>
      <c r="F11759">
        <v>-462</v>
      </c>
      <c r="I11759" t="str">
        <f>INDEX(LedgerMapping[[#All],[Level 3]],MATCH(Actuals[[#This Row],[Sub Ledger]],LedgerMapping[[#All],[Sub Ledger]],0))</f>
        <v>Administration</v>
      </c>
      <c r="J11759" s="22">
        <f>YEAR(Actuals[[#This Row],[Date]])</f>
        <v>2022</v>
      </c>
      <c r="K11759" s="22">
        <f>MONTH(Actuals[[#This Row],[Date]])</f>
        <v>6</v>
      </c>
      <c r="L11759" s="12"/>
    </row>
    <row r="11760" spans="1:12" x14ac:dyDescent="0.3">
      <c r="A11760">
        <v>3</v>
      </c>
      <c r="B11760">
        <v>6748</v>
      </c>
      <c r="C11760">
        <v>1</v>
      </c>
      <c r="D11760">
        <v>65000</v>
      </c>
      <c r="E11760" s="46">
        <v>44746</v>
      </c>
      <c r="F11760">
        <v>-585</v>
      </c>
      <c r="I11760" t="str">
        <f>INDEX(LedgerMapping[[#All],[Level 3]],MATCH(Actuals[[#This Row],[Sub Ledger]],LedgerMapping[[#All],[Sub Ledger]],0))</f>
        <v>Administration</v>
      </c>
      <c r="J11760" s="22">
        <f>YEAR(Actuals[[#This Row],[Date]])</f>
        <v>2022</v>
      </c>
      <c r="K11760" s="22">
        <f>MONTH(Actuals[[#This Row],[Date]])</f>
        <v>7</v>
      </c>
      <c r="L11760" s="12"/>
    </row>
    <row r="11761" spans="1:12" x14ac:dyDescent="0.3">
      <c r="A11761">
        <v>3</v>
      </c>
      <c r="B11761">
        <v>7868</v>
      </c>
      <c r="C11761">
        <v>1</v>
      </c>
      <c r="D11761">
        <v>65000</v>
      </c>
      <c r="E11761" s="46">
        <v>44777</v>
      </c>
      <c r="F11761">
        <v>-429</v>
      </c>
      <c r="I11761" t="str">
        <f>INDEX(LedgerMapping[[#All],[Level 3]],MATCH(Actuals[[#This Row],[Sub Ledger]],LedgerMapping[[#All],[Sub Ledger]],0))</f>
        <v>Administration</v>
      </c>
      <c r="J11761" s="22">
        <f>YEAR(Actuals[[#This Row],[Date]])</f>
        <v>2022</v>
      </c>
      <c r="K11761" s="22">
        <f>MONTH(Actuals[[#This Row],[Date]])</f>
        <v>8</v>
      </c>
      <c r="L11761" s="12"/>
    </row>
    <row r="11762" spans="1:12" x14ac:dyDescent="0.3">
      <c r="A11762">
        <v>3</v>
      </c>
      <c r="B11762">
        <v>8989</v>
      </c>
      <c r="C11762">
        <v>1</v>
      </c>
      <c r="D11762">
        <v>65000</v>
      </c>
      <c r="E11762" s="46">
        <v>44805</v>
      </c>
      <c r="F11762">
        <v>-336</v>
      </c>
      <c r="I11762" t="str">
        <f>INDEX(LedgerMapping[[#All],[Level 3]],MATCH(Actuals[[#This Row],[Sub Ledger]],LedgerMapping[[#All],[Sub Ledger]],0))</f>
        <v>Administration</v>
      </c>
      <c r="J11762" s="22">
        <f>YEAR(Actuals[[#This Row],[Date]])</f>
        <v>2022</v>
      </c>
      <c r="K11762" s="22">
        <f>MONTH(Actuals[[#This Row],[Date]])</f>
        <v>9</v>
      </c>
      <c r="L11762" s="12"/>
    </row>
    <row r="11763" spans="1:12" x14ac:dyDescent="0.3">
      <c r="A11763">
        <v>3</v>
      </c>
      <c r="B11763">
        <v>10105</v>
      </c>
      <c r="C11763">
        <v>1</v>
      </c>
      <c r="D11763">
        <v>65000</v>
      </c>
      <c r="E11763" s="46">
        <v>44836</v>
      </c>
      <c r="F11763">
        <v>-363</v>
      </c>
      <c r="I11763" t="str">
        <f>INDEX(LedgerMapping[[#All],[Level 3]],MATCH(Actuals[[#This Row],[Sub Ledger]],LedgerMapping[[#All],[Sub Ledger]],0))</f>
        <v>Administration</v>
      </c>
      <c r="J11763" s="22">
        <f>YEAR(Actuals[[#This Row],[Date]])</f>
        <v>2022</v>
      </c>
      <c r="K11763" s="22">
        <f>MONTH(Actuals[[#This Row],[Date]])</f>
        <v>10</v>
      </c>
      <c r="L11763" s="12"/>
    </row>
    <row r="11764" spans="1:12" x14ac:dyDescent="0.3">
      <c r="A11764">
        <v>3</v>
      </c>
      <c r="B11764">
        <v>11223</v>
      </c>
      <c r="C11764">
        <v>1</v>
      </c>
      <c r="D11764">
        <v>65000</v>
      </c>
      <c r="E11764" s="46">
        <v>44866</v>
      </c>
      <c r="F11764">
        <v>-488</v>
      </c>
      <c r="I11764" t="str">
        <f>INDEX(LedgerMapping[[#All],[Level 3]],MATCH(Actuals[[#This Row],[Sub Ledger]],LedgerMapping[[#All],[Sub Ledger]],0))</f>
        <v>Administration</v>
      </c>
      <c r="J11764" s="22">
        <f>YEAR(Actuals[[#This Row],[Date]])</f>
        <v>2022</v>
      </c>
      <c r="K11764" s="22">
        <f>MONTH(Actuals[[#This Row],[Date]])</f>
        <v>11</v>
      </c>
      <c r="L11764" s="12"/>
    </row>
    <row r="11765" spans="1:12" x14ac:dyDescent="0.3">
      <c r="A11765">
        <v>3</v>
      </c>
      <c r="B11765">
        <v>12349</v>
      </c>
      <c r="C11765">
        <v>1</v>
      </c>
      <c r="D11765">
        <v>65000</v>
      </c>
      <c r="E11765" s="46">
        <v>44897</v>
      </c>
      <c r="F11765">
        <v>-462</v>
      </c>
      <c r="I11765" t="str">
        <f>INDEX(LedgerMapping[[#All],[Level 3]],MATCH(Actuals[[#This Row],[Sub Ledger]],LedgerMapping[[#All],[Sub Ledger]],0))</f>
        <v>Administration</v>
      </c>
      <c r="J11765" s="22">
        <f>YEAR(Actuals[[#This Row],[Date]])</f>
        <v>2022</v>
      </c>
      <c r="K11765" s="22">
        <f>MONTH(Actuals[[#This Row],[Date]])</f>
        <v>12</v>
      </c>
      <c r="L11765" s="12"/>
    </row>
    <row r="11766" spans="1:12" x14ac:dyDescent="0.3">
      <c r="A11766">
        <v>3</v>
      </c>
      <c r="B11766">
        <v>13494</v>
      </c>
      <c r="C11766">
        <v>1</v>
      </c>
      <c r="D11766">
        <v>65000</v>
      </c>
      <c r="E11766" s="46">
        <v>44927</v>
      </c>
      <c r="F11766">
        <v>-1290</v>
      </c>
      <c r="I11766" t="str">
        <f>INDEX(LedgerMapping[[#All],[Level 3]],MATCH(Actuals[[#This Row],[Sub Ledger]],LedgerMapping[[#All],[Sub Ledger]],0))</f>
        <v>Administration</v>
      </c>
      <c r="J11766" s="22">
        <f>YEAR(Actuals[[#This Row],[Date]])</f>
        <v>2023</v>
      </c>
      <c r="K11766" s="22">
        <f>MONTH(Actuals[[#This Row],[Date]])</f>
        <v>1</v>
      </c>
      <c r="L11766" s="12"/>
    </row>
    <row r="11767" spans="1:12" x14ac:dyDescent="0.3">
      <c r="A11767">
        <v>3</v>
      </c>
      <c r="B11767">
        <v>14509</v>
      </c>
      <c r="C11767">
        <v>1</v>
      </c>
      <c r="D11767">
        <v>65000</v>
      </c>
      <c r="E11767" s="46">
        <v>44958</v>
      </c>
      <c r="F11767">
        <v>-784</v>
      </c>
      <c r="I11767" t="str">
        <f>INDEX(LedgerMapping[[#All],[Level 3]],MATCH(Actuals[[#This Row],[Sub Ledger]],LedgerMapping[[#All],[Sub Ledger]],0))</f>
        <v>Administration</v>
      </c>
      <c r="J11767" s="22">
        <f>YEAR(Actuals[[#This Row],[Date]])</f>
        <v>2023</v>
      </c>
      <c r="K11767" s="22">
        <f>MONTH(Actuals[[#This Row],[Date]])</f>
        <v>2</v>
      </c>
      <c r="L11767" s="12"/>
    </row>
    <row r="11768" spans="1:12" x14ac:dyDescent="0.3">
      <c r="A11768">
        <v>3</v>
      </c>
      <c r="B11768">
        <v>15487</v>
      </c>
      <c r="C11768">
        <v>1</v>
      </c>
      <c r="D11768">
        <v>65000</v>
      </c>
      <c r="E11768" s="46">
        <v>44988</v>
      </c>
      <c r="F11768">
        <v>-1312</v>
      </c>
      <c r="I11768" t="str">
        <f>INDEX(LedgerMapping[[#All],[Level 3]],MATCH(Actuals[[#This Row],[Sub Ledger]],LedgerMapping[[#All],[Sub Ledger]],0))</f>
        <v>Administration</v>
      </c>
      <c r="J11768" s="22">
        <f>YEAR(Actuals[[#This Row],[Date]])</f>
        <v>2023</v>
      </c>
      <c r="K11768" s="22">
        <f>MONTH(Actuals[[#This Row],[Date]])</f>
        <v>3</v>
      </c>
      <c r="L11768" s="12"/>
    </row>
    <row r="11769" spans="1:12" x14ac:dyDescent="0.3">
      <c r="A11769">
        <v>3</v>
      </c>
      <c r="B11769">
        <v>16519</v>
      </c>
      <c r="C11769">
        <v>1</v>
      </c>
      <c r="D11769">
        <v>65000</v>
      </c>
      <c r="E11769" s="46">
        <v>45018</v>
      </c>
      <c r="F11769">
        <v>-855</v>
      </c>
      <c r="I11769" t="str">
        <f>INDEX(LedgerMapping[[#All],[Level 3]],MATCH(Actuals[[#This Row],[Sub Ledger]],LedgerMapping[[#All],[Sub Ledger]],0))</f>
        <v>Administration</v>
      </c>
      <c r="J11769" s="22">
        <f>YEAR(Actuals[[#This Row],[Date]])</f>
        <v>2023</v>
      </c>
      <c r="K11769" s="22">
        <f>MONTH(Actuals[[#This Row],[Date]])</f>
        <v>4</v>
      </c>
      <c r="L11769" s="12"/>
    </row>
    <row r="11770" spans="1:12" x14ac:dyDescent="0.3">
      <c r="A11770">
        <v>3</v>
      </c>
      <c r="B11770">
        <v>17551</v>
      </c>
      <c r="C11770">
        <v>1</v>
      </c>
      <c r="D11770">
        <v>65000</v>
      </c>
      <c r="E11770" s="46">
        <v>45049</v>
      </c>
      <c r="F11770">
        <v>-864</v>
      </c>
      <c r="I11770" t="str">
        <f>INDEX(LedgerMapping[[#All],[Level 3]],MATCH(Actuals[[#This Row],[Sub Ledger]],LedgerMapping[[#All],[Sub Ledger]],0))</f>
        <v>Administration</v>
      </c>
      <c r="J11770" s="22">
        <f>YEAR(Actuals[[#This Row],[Date]])</f>
        <v>2023</v>
      </c>
      <c r="K11770" s="22">
        <f>MONTH(Actuals[[#This Row],[Date]])</f>
        <v>5</v>
      </c>
      <c r="L11770" s="12"/>
    </row>
    <row r="11771" spans="1:12" x14ac:dyDescent="0.3">
      <c r="A11771">
        <v>3</v>
      </c>
      <c r="B11771">
        <v>18555</v>
      </c>
      <c r="C11771">
        <v>1</v>
      </c>
      <c r="D11771">
        <v>65000</v>
      </c>
      <c r="E11771" s="46">
        <v>45079</v>
      </c>
      <c r="F11771">
        <v>-976</v>
      </c>
      <c r="I11771" t="str">
        <f>INDEX(LedgerMapping[[#All],[Level 3]],MATCH(Actuals[[#This Row],[Sub Ledger]],LedgerMapping[[#All],[Sub Ledger]],0))</f>
        <v>Administration</v>
      </c>
      <c r="J11771" s="22">
        <f>YEAR(Actuals[[#This Row],[Date]])</f>
        <v>2023</v>
      </c>
      <c r="K11771" s="22">
        <f>MONTH(Actuals[[#This Row],[Date]])</f>
        <v>6</v>
      </c>
      <c r="L11771" s="12"/>
    </row>
    <row r="11772" spans="1:12" x14ac:dyDescent="0.3">
      <c r="A11772">
        <v>3</v>
      </c>
      <c r="B11772">
        <v>19584</v>
      </c>
      <c r="C11772">
        <v>1</v>
      </c>
      <c r="D11772">
        <v>65000</v>
      </c>
      <c r="E11772" s="46">
        <v>45110</v>
      </c>
      <c r="F11772">
        <v>-1290</v>
      </c>
      <c r="I11772" t="str">
        <f>INDEX(LedgerMapping[[#All],[Level 3]],MATCH(Actuals[[#This Row],[Sub Ledger]],LedgerMapping[[#All],[Sub Ledger]],0))</f>
        <v>Administration</v>
      </c>
      <c r="J11772" s="22">
        <f>YEAR(Actuals[[#This Row],[Date]])</f>
        <v>2023</v>
      </c>
      <c r="K11772" s="22">
        <f>MONTH(Actuals[[#This Row],[Date]])</f>
        <v>7</v>
      </c>
      <c r="L11772" s="12"/>
    </row>
    <row r="11773" spans="1:12" x14ac:dyDescent="0.3">
      <c r="A11773">
        <v>3</v>
      </c>
      <c r="B11773">
        <v>20613</v>
      </c>
      <c r="C11773">
        <v>1</v>
      </c>
      <c r="D11773">
        <v>65000</v>
      </c>
      <c r="E11773" s="46">
        <v>45141</v>
      </c>
      <c r="F11773">
        <v>-1200</v>
      </c>
      <c r="I11773" t="str">
        <f>INDEX(LedgerMapping[[#All],[Level 3]],MATCH(Actuals[[#This Row],[Sub Ledger]],LedgerMapping[[#All],[Sub Ledger]],0))</f>
        <v>Administration</v>
      </c>
      <c r="J11773" s="22">
        <f>YEAR(Actuals[[#This Row],[Date]])</f>
        <v>2023</v>
      </c>
      <c r="K11773" s="22">
        <f>MONTH(Actuals[[#This Row],[Date]])</f>
        <v>8</v>
      </c>
      <c r="L11773" s="12"/>
    </row>
    <row r="11774" spans="1:12" x14ac:dyDescent="0.3">
      <c r="A11774">
        <v>3</v>
      </c>
      <c r="B11774">
        <v>21616</v>
      </c>
      <c r="C11774">
        <v>1</v>
      </c>
      <c r="D11774">
        <v>65000</v>
      </c>
      <c r="E11774" s="46">
        <v>45169</v>
      </c>
      <c r="F11774">
        <v>-700</v>
      </c>
      <c r="I11774" t="str">
        <f>INDEX(LedgerMapping[[#All],[Level 3]],MATCH(Actuals[[#This Row],[Sub Ledger]],LedgerMapping[[#All],[Sub Ledger]],0))</f>
        <v>Administration</v>
      </c>
      <c r="J11774" s="22">
        <f>YEAR(Actuals[[#This Row],[Date]])</f>
        <v>2023</v>
      </c>
      <c r="K11774" s="22">
        <f>MONTH(Actuals[[#This Row],[Date]])</f>
        <v>8</v>
      </c>
      <c r="L11774" s="12"/>
    </row>
    <row r="11775" spans="1:12" x14ac:dyDescent="0.3">
      <c r="A11775">
        <v>3</v>
      </c>
      <c r="B11775">
        <v>22591</v>
      </c>
      <c r="C11775">
        <v>1</v>
      </c>
      <c r="D11775">
        <v>65000</v>
      </c>
      <c r="E11775" s="46">
        <v>45200</v>
      </c>
      <c r="F11775">
        <v>-975</v>
      </c>
      <c r="I11775" t="str">
        <f>INDEX(LedgerMapping[[#All],[Level 3]],MATCH(Actuals[[#This Row],[Sub Ledger]],LedgerMapping[[#All],[Sub Ledger]],0))</f>
        <v>Administration</v>
      </c>
      <c r="J11775" s="22">
        <f>YEAR(Actuals[[#This Row],[Date]])</f>
        <v>2023</v>
      </c>
      <c r="K11775" s="22">
        <f>MONTH(Actuals[[#This Row],[Date]])</f>
        <v>10</v>
      </c>
      <c r="L11775" s="12"/>
    </row>
    <row r="11776" spans="1:12" x14ac:dyDescent="0.3">
      <c r="A11776">
        <v>3</v>
      </c>
      <c r="B11776">
        <v>23595</v>
      </c>
      <c r="C11776">
        <v>1</v>
      </c>
      <c r="D11776">
        <v>65000</v>
      </c>
      <c r="E11776" s="46">
        <v>45230</v>
      </c>
      <c r="F11776">
        <v>-1120</v>
      </c>
      <c r="I11776" t="str">
        <f>INDEX(LedgerMapping[[#All],[Level 3]],MATCH(Actuals[[#This Row],[Sub Ledger]],LedgerMapping[[#All],[Sub Ledger]],0))</f>
        <v>Administration</v>
      </c>
      <c r="J11776" s="22">
        <f>YEAR(Actuals[[#This Row],[Date]])</f>
        <v>2023</v>
      </c>
      <c r="K11776" s="22">
        <f>MONTH(Actuals[[#This Row],[Date]])</f>
        <v>10</v>
      </c>
      <c r="L11776" s="12"/>
    </row>
    <row r="11777" spans="1:12" x14ac:dyDescent="0.3">
      <c r="A11777">
        <v>3</v>
      </c>
      <c r="B11777">
        <v>24625</v>
      </c>
      <c r="C11777">
        <v>1</v>
      </c>
      <c r="D11777">
        <v>65000</v>
      </c>
      <c r="E11777" s="46">
        <v>45261</v>
      </c>
      <c r="F11777">
        <v>-1125</v>
      </c>
      <c r="I11777" t="str">
        <f>INDEX(LedgerMapping[[#All],[Level 3]],MATCH(Actuals[[#This Row],[Sub Ledger]],LedgerMapping[[#All],[Sub Ledger]],0))</f>
        <v>Administration</v>
      </c>
      <c r="J11777" s="22">
        <f>YEAR(Actuals[[#This Row],[Date]])</f>
        <v>2023</v>
      </c>
      <c r="K11777" s="22">
        <f>MONTH(Actuals[[#This Row],[Date]])</f>
        <v>12</v>
      </c>
      <c r="L11777" s="12"/>
    </row>
    <row r="11778" spans="1:12" x14ac:dyDescent="0.3">
      <c r="A11778">
        <v>3</v>
      </c>
      <c r="B11778">
        <v>25684</v>
      </c>
      <c r="C11778">
        <v>1</v>
      </c>
      <c r="D11778">
        <v>65000</v>
      </c>
      <c r="E11778" s="46">
        <v>45291</v>
      </c>
      <c r="F11778">
        <v>-870</v>
      </c>
      <c r="I11778" t="str">
        <f>INDEX(LedgerMapping[[#All],[Level 3]],MATCH(Actuals[[#This Row],[Sub Ledger]],LedgerMapping[[#All],[Sub Ledger]],0))</f>
        <v>Administration</v>
      </c>
      <c r="J11778" s="22">
        <f>YEAR(Actuals[[#This Row],[Date]])</f>
        <v>2023</v>
      </c>
      <c r="K11778" s="22">
        <f>MONTH(Actuals[[#This Row],[Date]])</f>
        <v>12</v>
      </c>
      <c r="L11778" s="12"/>
    </row>
    <row r="11779" spans="1:12" x14ac:dyDescent="0.3">
      <c r="A11779">
        <v>3</v>
      </c>
      <c r="B11779">
        <v>26822</v>
      </c>
      <c r="C11779">
        <v>1</v>
      </c>
      <c r="D11779">
        <v>65000</v>
      </c>
      <c r="E11779" s="46">
        <v>45322</v>
      </c>
      <c r="F11779">
        <v>-690</v>
      </c>
      <c r="I11779" t="str">
        <f>INDEX(LedgerMapping[[#All],[Level 3]],MATCH(Actuals[[#This Row],[Sub Ledger]],LedgerMapping[[#All],[Sub Ledger]],0))</f>
        <v>Administration</v>
      </c>
      <c r="J11779" s="22">
        <f>YEAR(Actuals[[#This Row],[Date]])</f>
        <v>2024</v>
      </c>
      <c r="K11779" s="22">
        <f>MONTH(Actuals[[#This Row],[Date]])</f>
        <v>1</v>
      </c>
      <c r="L11779" s="12"/>
    </row>
    <row r="11780" spans="1:12" x14ac:dyDescent="0.3">
      <c r="A11780">
        <v>3</v>
      </c>
      <c r="B11780">
        <v>27972</v>
      </c>
      <c r="C11780">
        <v>1</v>
      </c>
      <c r="D11780">
        <v>65000</v>
      </c>
      <c r="E11780" s="46">
        <v>45354</v>
      </c>
      <c r="F11780">
        <v>-693</v>
      </c>
      <c r="I11780" t="str">
        <f>INDEX(LedgerMapping[[#All],[Level 3]],MATCH(Actuals[[#This Row],[Sub Ledger]],LedgerMapping[[#All],[Sub Ledger]],0))</f>
        <v>Administration</v>
      </c>
      <c r="J11780" s="22">
        <f>YEAR(Actuals[[#This Row],[Date]])</f>
        <v>2024</v>
      </c>
      <c r="K11780" s="22">
        <f>MONTH(Actuals[[#This Row],[Date]])</f>
        <v>3</v>
      </c>
      <c r="L11780" s="12"/>
    </row>
    <row r="11781" spans="1:12" x14ac:dyDescent="0.3">
      <c r="A11781">
        <v>3</v>
      </c>
      <c r="B11781">
        <v>29125</v>
      </c>
      <c r="C11781">
        <v>1</v>
      </c>
      <c r="D11781">
        <v>65000</v>
      </c>
      <c r="E11781" s="46">
        <v>45384</v>
      </c>
      <c r="F11781">
        <v>-1185</v>
      </c>
      <c r="I11781" t="str">
        <f>INDEX(LedgerMapping[[#All],[Level 3]],MATCH(Actuals[[#This Row],[Sub Ledger]],LedgerMapping[[#All],[Sub Ledger]],0))</f>
        <v>Administration</v>
      </c>
      <c r="J11781" s="22">
        <f>YEAR(Actuals[[#This Row],[Date]])</f>
        <v>2024</v>
      </c>
      <c r="K11781" s="22">
        <f>MONTH(Actuals[[#This Row],[Date]])</f>
        <v>4</v>
      </c>
      <c r="L11781" s="12"/>
    </row>
    <row r="11782" spans="1:12" x14ac:dyDescent="0.3">
      <c r="A11782">
        <v>3</v>
      </c>
      <c r="B11782">
        <v>30251</v>
      </c>
      <c r="C11782">
        <v>1</v>
      </c>
      <c r="D11782">
        <v>65000</v>
      </c>
      <c r="E11782" s="46">
        <v>45415</v>
      </c>
      <c r="F11782">
        <v>-1040</v>
      </c>
      <c r="I11782" t="str">
        <f>INDEX(LedgerMapping[[#All],[Level 3]],MATCH(Actuals[[#This Row],[Sub Ledger]],LedgerMapping[[#All],[Sub Ledger]],0))</f>
        <v>Administration</v>
      </c>
      <c r="J11782" s="22">
        <f>YEAR(Actuals[[#This Row],[Date]])</f>
        <v>2024</v>
      </c>
      <c r="K11782" s="22">
        <f>MONTH(Actuals[[#This Row],[Date]])</f>
        <v>5</v>
      </c>
      <c r="L11782" s="12"/>
    </row>
    <row r="11783" spans="1:12" x14ac:dyDescent="0.3">
      <c r="A11783">
        <v>3</v>
      </c>
      <c r="B11783">
        <v>31377</v>
      </c>
      <c r="C11783">
        <v>1</v>
      </c>
      <c r="D11783">
        <v>65000</v>
      </c>
      <c r="E11783" s="46">
        <v>45445</v>
      </c>
      <c r="F11783">
        <v>-1320</v>
      </c>
      <c r="I11783" t="str">
        <f>INDEX(LedgerMapping[[#All],[Level 3]],MATCH(Actuals[[#This Row],[Sub Ledger]],LedgerMapping[[#All],[Sub Ledger]],0))</f>
        <v>Administration</v>
      </c>
      <c r="J11783" s="22">
        <f>YEAR(Actuals[[#This Row],[Date]])</f>
        <v>2024</v>
      </c>
      <c r="K11783" s="22">
        <f>MONTH(Actuals[[#This Row],[Date]])</f>
        <v>6</v>
      </c>
      <c r="L11783" s="12"/>
    </row>
    <row r="11784" spans="1:12" x14ac:dyDescent="0.3">
      <c r="A11784">
        <v>3</v>
      </c>
      <c r="B11784">
        <v>32501</v>
      </c>
      <c r="C11784">
        <v>1</v>
      </c>
      <c r="D11784">
        <v>65000</v>
      </c>
      <c r="E11784" s="46">
        <v>45476</v>
      </c>
      <c r="F11784">
        <v>-1402</v>
      </c>
      <c r="I11784" t="str">
        <f>INDEX(LedgerMapping[[#All],[Level 3]],MATCH(Actuals[[#This Row],[Sub Ledger]],LedgerMapping[[#All],[Sub Ledger]],0))</f>
        <v>Administration</v>
      </c>
      <c r="J11784" s="22">
        <f>YEAR(Actuals[[#This Row],[Date]])</f>
        <v>2024</v>
      </c>
      <c r="K11784" s="22">
        <f>MONTH(Actuals[[#This Row],[Date]])</f>
        <v>7</v>
      </c>
      <c r="L11784" s="12"/>
    </row>
    <row r="11785" spans="1:12" x14ac:dyDescent="0.3">
      <c r="A11785">
        <v>3</v>
      </c>
      <c r="B11785">
        <v>33626</v>
      </c>
      <c r="C11785">
        <v>1</v>
      </c>
      <c r="D11785">
        <v>65000</v>
      </c>
      <c r="E11785" s="46">
        <v>45507</v>
      </c>
      <c r="F11785">
        <v>-1307</v>
      </c>
      <c r="I11785" t="str">
        <f>INDEX(LedgerMapping[[#All],[Level 3]],MATCH(Actuals[[#This Row],[Sub Ledger]],LedgerMapping[[#All],[Sub Ledger]],0))</f>
        <v>Administration</v>
      </c>
      <c r="J11785" s="22">
        <f>YEAR(Actuals[[#This Row],[Date]])</f>
        <v>2024</v>
      </c>
      <c r="K11785" s="22">
        <f>MONTH(Actuals[[#This Row],[Date]])</f>
        <v>8</v>
      </c>
      <c r="L11785" s="12"/>
    </row>
    <row r="11786" spans="1:12" x14ac:dyDescent="0.3">
      <c r="A11786">
        <v>3</v>
      </c>
      <c r="B11786">
        <v>34776</v>
      </c>
      <c r="C11786">
        <v>1</v>
      </c>
      <c r="D11786">
        <v>65000</v>
      </c>
      <c r="E11786" s="46">
        <v>45536</v>
      </c>
      <c r="F11786">
        <v>-1007</v>
      </c>
      <c r="I11786" t="str">
        <f>INDEX(LedgerMapping[[#All],[Level 3]],MATCH(Actuals[[#This Row],[Sub Ledger]],LedgerMapping[[#All],[Sub Ledger]],0))</f>
        <v>Administration</v>
      </c>
      <c r="J11786" s="22">
        <f>YEAR(Actuals[[#This Row],[Date]])</f>
        <v>2024</v>
      </c>
      <c r="K11786" s="22">
        <f>MONTH(Actuals[[#This Row],[Date]])</f>
        <v>9</v>
      </c>
      <c r="L11786" s="12"/>
    </row>
    <row r="11787" spans="1:12" x14ac:dyDescent="0.3">
      <c r="A11787">
        <v>3</v>
      </c>
      <c r="B11787">
        <v>35928</v>
      </c>
      <c r="C11787">
        <v>1</v>
      </c>
      <c r="D11787">
        <v>65000</v>
      </c>
      <c r="E11787" s="46">
        <v>45567</v>
      </c>
      <c r="F11787">
        <v>-1292</v>
      </c>
      <c r="I11787" t="str">
        <f>INDEX(LedgerMapping[[#All],[Level 3]],MATCH(Actuals[[#This Row],[Sub Ledger]],LedgerMapping[[#All],[Sub Ledger]],0))</f>
        <v>Administration</v>
      </c>
      <c r="J11787" s="22">
        <f>YEAR(Actuals[[#This Row],[Date]])</f>
        <v>2024</v>
      </c>
      <c r="K11787" s="22">
        <f>MONTH(Actuals[[#This Row],[Date]])</f>
        <v>10</v>
      </c>
      <c r="L11787" s="12"/>
    </row>
    <row r="11788" spans="1:12" x14ac:dyDescent="0.3">
      <c r="A11788">
        <v>3</v>
      </c>
      <c r="B11788">
        <v>37076</v>
      </c>
      <c r="C11788">
        <v>1</v>
      </c>
      <c r="D11788">
        <v>65000</v>
      </c>
      <c r="E11788" s="46">
        <v>45597</v>
      </c>
      <c r="F11788">
        <v>-1419</v>
      </c>
      <c r="I11788" t="str">
        <f>INDEX(LedgerMapping[[#All],[Level 3]],MATCH(Actuals[[#This Row],[Sub Ledger]],LedgerMapping[[#All],[Sub Ledger]],0))</f>
        <v>Administration</v>
      </c>
      <c r="J11788" s="22">
        <f>YEAR(Actuals[[#This Row],[Date]])</f>
        <v>2024</v>
      </c>
      <c r="K11788" s="22">
        <f>MONTH(Actuals[[#This Row],[Date]])</f>
        <v>11</v>
      </c>
      <c r="L11788" s="12"/>
    </row>
    <row r="11789" spans="1:12" x14ac:dyDescent="0.3">
      <c r="A11789">
        <v>3</v>
      </c>
      <c r="B11789">
        <v>38226</v>
      </c>
      <c r="C11789">
        <v>1</v>
      </c>
      <c r="D11789">
        <v>65000</v>
      </c>
      <c r="E11789" s="46">
        <v>45628</v>
      </c>
      <c r="F11789">
        <v>-776</v>
      </c>
      <c r="I11789" t="str">
        <f>INDEX(LedgerMapping[[#All],[Level 3]],MATCH(Actuals[[#This Row],[Sub Ledger]],LedgerMapping[[#All],[Sub Ledger]],0))</f>
        <v>Administration</v>
      </c>
      <c r="J11789" s="22">
        <f>YEAR(Actuals[[#This Row],[Date]])</f>
        <v>2024</v>
      </c>
      <c r="K11789" s="22">
        <f>MONTH(Actuals[[#This Row],[Date]])</f>
        <v>12</v>
      </c>
      <c r="L11789" s="12"/>
    </row>
    <row r="11790" spans="1:12" x14ac:dyDescent="0.3">
      <c r="A11790">
        <v>3</v>
      </c>
      <c r="B11790">
        <v>19585</v>
      </c>
      <c r="C11790">
        <v>1</v>
      </c>
      <c r="D11790">
        <v>66000</v>
      </c>
      <c r="E11790" s="46">
        <v>45110</v>
      </c>
      <c r="F11790">
        <v>-1173</v>
      </c>
      <c r="I11790" t="str">
        <f>INDEX(LedgerMapping[[#All],[Level 3]],MATCH(Actuals[[#This Row],[Sub Ledger]],LedgerMapping[[#All],[Sub Ledger]],0))</f>
        <v>Administration</v>
      </c>
      <c r="J11790" s="22">
        <f>YEAR(Actuals[[#This Row],[Date]])</f>
        <v>2023</v>
      </c>
      <c r="K11790" s="22">
        <f>MONTH(Actuals[[#This Row],[Date]])</f>
        <v>7</v>
      </c>
      <c r="L11790" s="12"/>
    </row>
    <row r="11791" spans="1:12" x14ac:dyDescent="0.3">
      <c r="A11791">
        <v>3</v>
      </c>
      <c r="B11791">
        <v>9</v>
      </c>
      <c r="C11791">
        <v>1</v>
      </c>
      <c r="D11791">
        <v>66000</v>
      </c>
      <c r="E11791" s="46">
        <v>44562</v>
      </c>
      <c r="F11791">
        <v>-344</v>
      </c>
      <c r="I11791" t="str">
        <f>INDEX(LedgerMapping[[#All],[Level 3]],MATCH(Actuals[[#This Row],[Sub Ledger]],LedgerMapping[[#All],[Sub Ledger]],0))</f>
        <v>Administration</v>
      </c>
      <c r="J11791" s="22">
        <f>YEAR(Actuals[[#This Row],[Date]])</f>
        <v>2022</v>
      </c>
      <c r="K11791" s="22">
        <f>MONTH(Actuals[[#This Row],[Date]])</f>
        <v>1</v>
      </c>
      <c r="L11791" s="12"/>
    </row>
    <row r="11792" spans="1:12" x14ac:dyDescent="0.3">
      <c r="A11792">
        <v>3</v>
      </c>
      <c r="B11792">
        <v>1139</v>
      </c>
      <c r="C11792">
        <v>1</v>
      </c>
      <c r="D11792">
        <v>66000</v>
      </c>
      <c r="E11792" s="46">
        <v>44593</v>
      </c>
      <c r="F11792">
        <v>-445</v>
      </c>
      <c r="I11792" t="str">
        <f>INDEX(LedgerMapping[[#All],[Level 3]],MATCH(Actuals[[#This Row],[Sub Ledger]],LedgerMapping[[#All],[Sub Ledger]],0))</f>
        <v>Administration</v>
      </c>
      <c r="J11792" s="22">
        <f>YEAR(Actuals[[#This Row],[Date]])</f>
        <v>2022</v>
      </c>
      <c r="K11792" s="22">
        <f>MONTH(Actuals[[#This Row],[Date]])</f>
        <v>2</v>
      </c>
      <c r="L11792" s="12"/>
    </row>
    <row r="11793" spans="1:12" x14ac:dyDescent="0.3">
      <c r="A11793">
        <v>3</v>
      </c>
      <c r="B11793">
        <v>2261</v>
      </c>
      <c r="C11793">
        <v>1</v>
      </c>
      <c r="D11793">
        <v>66000</v>
      </c>
      <c r="E11793" s="46">
        <v>44624</v>
      </c>
      <c r="F11793">
        <v>-410</v>
      </c>
      <c r="I11793" t="str">
        <f>INDEX(LedgerMapping[[#All],[Level 3]],MATCH(Actuals[[#This Row],[Sub Ledger]],LedgerMapping[[#All],[Sub Ledger]],0))</f>
        <v>Administration</v>
      </c>
      <c r="J11793" s="22">
        <f>YEAR(Actuals[[#This Row],[Date]])</f>
        <v>2022</v>
      </c>
      <c r="K11793" s="22">
        <f>MONTH(Actuals[[#This Row],[Date]])</f>
        <v>3</v>
      </c>
      <c r="L11793" s="12"/>
    </row>
    <row r="11794" spans="1:12" x14ac:dyDescent="0.3">
      <c r="A11794">
        <v>3</v>
      </c>
      <c r="B11794">
        <v>3377</v>
      </c>
      <c r="C11794">
        <v>1</v>
      </c>
      <c r="D11794">
        <v>66000</v>
      </c>
      <c r="E11794" s="46">
        <v>44654</v>
      </c>
      <c r="F11794">
        <v>-246</v>
      </c>
      <c r="I11794" t="str">
        <f>INDEX(LedgerMapping[[#All],[Level 3]],MATCH(Actuals[[#This Row],[Sub Ledger]],LedgerMapping[[#All],[Sub Ledger]],0))</f>
        <v>Administration</v>
      </c>
      <c r="J11794" s="22">
        <f>YEAR(Actuals[[#This Row],[Date]])</f>
        <v>2022</v>
      </c>
      <c r="K11794" s="22">
        <f>MONTH(Actuals[[#This Row],[Date]])</f>
        <v>4</v>
      </c>
      <c r="L11794" s="12"/>
    </row>
    <row r="11795" spans="1:12" x14ac:dyDescent="0.3">
      <c r="A11795">
        <v>3</v>
      </c>
      <c r="B11795">
        <v>4499</v>
      </c>
      <c r="C11795">
        <v>1</v>
      </c>
      <c r="D11795">
        <v>66000</v>
      </c>
      <c r="E11795" s="46">
        <v>44685</v>
      </c>
      <c r="F11795">
        <v>-315</v>
      </c>
      <c r="I11795" t="str">
        <f>INDEX(LedgerMapping[[#All],[Level 3]],MATCH(Actuals[[#This Row],[Sub Ledger]],LedgerMapping[[#All],[Sub Ledger]],0))</f>
        <v>Administration</v>
      </c>
      <c r="J11795" s="22">
        <f>YEAR(Actuals[[#This Row],[Date]])</f>
        <v>2022</v>
      </c>
      <c r="K11795" s="22">
        <f>MONTH(Actuals[[#This Row],[Date]])</f>
        <v>5</v>
      </c>
      <c r="L11795" s="12"/>
    </row>
    <row r="11796" spans="1:12" x14ac:dyDescent="0.3">
      <c r="A11796">
        <v>3</v>
      </c>
      <c r="B11796">
        <v>5623</v>
      </c>
      <c r="C11796">
        <v>1</v>
      </c>
      <c r="D11796">
        <v>66000</v>
      </c>
      <c r="E11796" s="46">
        <v>44715</v>
      </c>
      <c r="F11796">
        <v>-420</v>
      </c>
      <c r="I11796" t="str">
        <f>INDEX(LedgerMapping[[#All],[Level 3]],MATCH(Actuals[[#This Row],[Sub Ledger]],LedgerMapping[[#All],[Sub Ledger]],0))</f>
        <v>Administration</v>
      </c>
      <c r="J11796" s="22">
        <f>YEAR(Actuals[[#This Row],[Date]])</f>
        <v>2022</v>
      </c>
      <c r="K11796" s="22">
        <f>MONTH(Actuals[[#This Row],[Date]])</f>
        <v>6</v>
      </c>
      <c r="L11796" s="12"/>
    </row>
    <row r="11797" spans="1:12" x14ac:dyDescent="0.3">
      <c r="A11797">
        <v>3</v>
      </c>
      <c r="B11797">
        <v>6749</v>
      </c>
      <c r="C11797">
        <v>1</v>
      </c>
      <c r="D11797">
        <v>66000</v>
      </c>
      <c r="E11797" s="46">
        <v>44746</v>
      </c>
      <c r="F11797">
        <v>-532</v>
      </c>
      <c r="I11797" t="str">
        <f>INDEX(LedgerMapping[[#All],[Level 3]],MATCH(Actuals[[#This Row],[Sub Ledger]],LedgerMapping[[#All],[Sub Ledger]],0))</f>
        <v>Administration</v>
      </c>
      <c r="J11797" s="22">
        <f>YEAR(Actuals[[#This Row],[Date]])</f>
        <v>2022</v>
      </c>
      <c r="K11797" s="22">
        <f>MONTH(Actuals[[#This Row],[Date]])</f>
        <v>7</v>
      </c>
      <c r="L11797" s="12"/>
    </row>
    <row r="11798" spans="1:12" x14ac:dyDescent="0.3">
      <c r="A11798">
        <v>3</v>
      </c>
      <c r="B11798">
        <v>7869</v>
      </c>
      <c r="C11798">
        <v>1</v>
      </c>
      <c r="D11798">
        <v>66000</v>
      </c>
      <c r="E11798" s="46">
        <v>44777</v>
      </c>
      <c r="F11798">
        <v>-390</v>
      </c>
      <c r="I11798" t="str">
        <f>INDEX(LedgerMapping[[#All],[Level 3]],MATCH(Actuals[[#This Row],[Sub Ledger]],LedgerMapping[[#All],[Sub Ledger]],0))</f>
        <v>Administration</v>
      </c>
      <c r="J11798" s="22">
        <f>YEAR(Actuals[[#This Row],[Date]])</f>
        <v>2022</v>
      </c>
      <c r="K11798" s="22">
        <f>MONTH(Actuals[[#This Row],[Date]])</f>
        <v>8</v>
      </c>
      <c r="L11798" s="12"/>
    </row>
    <row r="11799" spans="1:12" x14ac:dyDescent="0.3">
      <c r="A11799">
        <v>3</v>
      </c>
      <c r="B11799">
        <v>8991</v>
      </c>
      <c r="C11799">
        <v>1</v>
      </c>
      <c r="D11799">
        <v>66000</v>
      </c>
      <c r="E11799" s="46">
        <v>44805</v>
      </c>
      <c r="F11799">
        <v>-305</v>
      </c>
      <c r="I11799" t="str">
        <f>INDEX(LedgerMapping[[#All],[Level 3]],MATCH(Actuals[[#This Row],[Sub Ledger]],LedgerMapping[[#All],[Sub Ledger]],0))</f>
        <v>Administration</v>
      </c>
      <c r="J11799" s="22">
        <f>YEAR(Actuals[[#This Row],[Date]])</f>
        <v>2022</v>
      </c>
      <c r="K11799" s="22">
        <f>MONTH(Actuals[[#This Row],[Date]])</f>
        <v>9</v>
      </c>
      <c r="L11799" s="12"/>
    </row>
    <row r="11800" spans="1:12" x14ac:dyDescent="0.3">
      <c r="A11800">
        <v>3</v>
      </c>
      <c r="B11800">
        <v>10108</v>
      </c>
      <c r="C11800">
        <v>1</v>
      </c>
      <c r="D11800">
        <v>66000</v>
      </c>
      <c r="E11800" s="46">
        <v>44836</v>
      </c>
      <c r="F11800">
        <v>-330</v>
      </c>
      <c r="I11800" t="str">
        <f>INDEX(LedgerMapping[[#All],[Level 3]],MATCH(Actuals[[#This Row],[Sub Ledger]],LedgerMapping[[#All],[Sub Ledger]],0))</f>
        <v>Administration</v>
      </c>
      <c r="J11800" s="22">
        <f>YEAR(Actuals[[#This Row],[Date]])</f>
        <v>2022</v>
      </c>
      <c r="K11800" s="22">
        <f>MONTH(Actuals[[#This Row],[Date]])</f>
        <v>10</v>
      </c>
      <c r="L11800" s="12"/>
    </row>
    <row r="11801" spans="1:12" x14ac:dyDescent="0.3">
      <c r="A11801">
        <v>3</v>
      </c>
      <c r="B11801">
        <v>11226</v>
      </c>
      <c r="C11801">
        <v>1</v>
      </c>
      <c r="D11801">
        <v>66000</v>
      </c>
      <c r="E11801" s="46">
        <v>44866</v>
      </c>
      <c r="F11801">
        <v>-444</v>
      </c>
      <c r="I11801" t="str">
        <f>INDEX(LedgerMapping[[#All],[Level 3]],MATCH(Actuals[[#This Row],[Sub Ledger]],LedgerMapping[[#All],[Sub Ledger]],0))</f>
        <v>Administration</v>
      </c>
      <c r="J11801" s="22">
        <f>YEAR(Actuals[[#This Row],[Date]])</f>
        <v>2022</v>
      </c>
      <c r="K11801" s="22">
        <f>MONTH(Actuals[[#This Row],[Date]])</f>
        <v>11</v>
      </c>
      <c r="L11801" s="12"/>
    </row>
    <row r="11802" spans="1:12" x14ac:dyDescent="0.3">
      <c r="A11802">
        <v>3</v>
      </c>
      <c r="B11802">
        <v>12352</v>
      </c>
      <c r="C11802">
        <v>1</v>
      </c>
      <c r="D11802">
        <v>66000</v>
      </c>
      <c r="E11802" s="46">
        <v>44897</v>
      </c>
      <c r="F11802">
        <v>-420</v>
      </c>
      <c r="I11802" t="str">
        <f>INDEX(LedgerMapping[[#All],[Level 3]],MATCH(Actuals[[#This Row],[Sub Ledger]],LedgerMapping[[#All],[Sub Ledger]],0))</f>
        <v>Administration</v>
      </c>
      <c r="J11802" s="22">
        <f>YEAR(Actuals[[#This Row],[Date]])</f>
        <v>2022</v>
      </c>
      <c r="K11802" s="22">
        <f>MONTH(Actuals[[#This Row],[Date]])</f>
        <v>12</v>
      </c>
      <c r="L11802" s="12"/>
    </row>
    <row r="11803" spans="1:12" x14ac:dyDescent="0.3">
      <c r="A11803">
        <v>3</v>
      </c>
      <c r="B11803">
        <v>13495</v>
      </c>
      <c r="C11803">
        <v>1</v>
      </c>
      <c r="D11803">
        <v>66000</v>
      </c>
      <c r="E11803" s="46">
        <v>44927</v>
      </c>
      <c r="F11803">
        <v>-1173</v>
      </c>
      <c r="I11803" t="str">
        <f>INDEX(LedgerMapping[[#All],[Level 3]],MATCH(Actuals[[#This Row],[Sub Ledger]],LedgerMapping[[#All],[Sub Ledger]],0))</f>
        <v>Administration</v>
      </c>
      <c r="J11803" s="22">
        <f>YEAR(Actuals[[#This Row],[Date]])</f>
        <v>2023</v>
      </c>
      <c r="K11803" s="22">
        <f>MONTH(Actuals[[#This Row],[Date]])</f>
        <v>1</v>
      </c>
      <c r="L11803" s="12"/>
    </row>
    <row r="11804" spans="1:12" x14ac:dyDescent="0.3">
      <c r="A11804">
        <v>3</v>
      </c>
      <c r="B11804">
        <v>14510</v>
      </c>
      <c r="C11804">
        <v>1</v>
      </c>
      <c r="D11804">
        <v>66000</v>
      </c>
      <c r="E11804" s="46">
        <v>44958</v>
      </c>
      <c r="F11804">
        <v>-713</v>
      </c>
      <c r="I11804" t="str">
        <f>INDEX(LedgerMapping[[#All],[Level 3]],MATCH(Actuals[[#This Row],[Sub Ledger]],LedgerMapping[[#All],[Sub Ledger]],0))</f>
        <v>Administration</v>
      </c>
      <c r="J11804" s="22">
        <f>YEAR(Actuals[[#This Row],[Date]])</f>
        <v>2023</v>
      </c>
      <c r="K11804" s="22">
        <f>MONTH(Actuals[[#This Row],[Date]])</f>
        <v>2</v>
      </c>
      <c r="L11804" s="12"/>
    </row>
    <row r="11805" spans="1:12" x14ac:dyDescent="0.3">
      <c r="A11805">
        <v>3</v>
      </c>
      <c r="B11805">
        <v>15488</v>
      </c>
      <c r="C11805">
        <v>1</v>
      </c>
      <c r="D11805">
        <v>66000</v>
      </c>
      <c r="E11805" s="46">
        <v>44988</v>
      </c>
      <c r="F11805">
        <v>-1193</v>
      </c>
      <c r="I11805" t="str">
        <f>INDEX(LedgerMapping[[#All],[Level 3]],MATCH(Actuals[[#This Row],[Sub Ledger]],LedgerMapping[[#All],[Sub Ledger]],0))</f>
        <v>Administration</v>
      </c>
      <c r="J11805" s="22">
        <f>YEAR(Actuals[[#This Row],[Date]])</f>
        <v>2023</v>
      </c>
      <c r="K11805" s="22">
        <f>MONTH(Actuals[[#This Row],[Date]])</f>
        <v>3</v>
      </c>
      <c r="L11805" s="12"/>
    </row>
    <row r="11806" spans="1:12" x14ac:dyDescent="0.3">
      <c r="A11806">
        <v>3</v>
      </c>
      <c r="B11806">
        <v>16520</v>
      </c>
      <c r="C11806">
        <v>1</v>
      </c>
      <c r="D11806">
        <v>66000</v>
      </c>
      <c r="E11806" s="46">
        <v>45018</v>
      </c>
      <c r="F11806">
        <v>-778</v>
      </c>
      <c r="I11806" t="str">
        <f>INDEX(LedgerMapping[[#All],[Level 3]],MATCH(Actuals[[#This Row],[Sub Ledger]],LedgerMapping[[#All],[Sub Ledger]],0))</f>
        <v>Administration</v>
      </c>
      <c r="J11806" s="22">
        <f>YEAR(Actuals[[#This Row],[Date]])</f>
        <v>2023</v>
      </c>
      <c r="K11806" s="22">
        <f>MONTH(Actuals[[#This Row],[Date]])</f>
        <v>4</v>
      </c>
      <c r="L11806" s="12"/>
    </row>
    <row r="11807" spans="1:12" x14ac:dyDescent="0.3">
      <c r="A11807">
        <v>3</v>
      </c>
      <c r="B11807">
        <v>17552</v>
      </c>
      <c r="C11807">
        <v>1</v>
      </c>
      <c r="D11807">
        <v>66000</v>
      </c>
      <c r="E11807" s="46">
        <v>45049</v>
      </c>
      <c r="F11807">
        <v>-786</v>
      </c>
      <c r="I11807" t="str">
        <f>INDEX(LedgerMapping[[#All],[Level 3]],MATCH(Actuals[[#This Row],[Sub Ledger]],LedgerMapping[[#All],[Sub Ledger]],0))</f>
        <v>Administration</v>
      </c>
      <c r="J11807" s="22">
        <f>YEAR(Actuals[[#This Row],[Date]])</f>
        <v>2023</v>
      </c>
      <c r="K11807" s="22">
        <f>MONTH(Actuals[[#This Row],[Date]])</f>
        <v>5</v>
      </c>
      <c r="L11807" s="12"/>
    </row>
    <row r="11808" spans="1:12" x14ac:dyDescent="0.3">
      <c r="A11808">
        <v>3</v>
      </c>
      <c r="B11808">
        <v>18556</v>
      </c>
      <c r="C11808">
        <v>1</v>
      </c>
      <c r="D11808">
        <v>66000</v>
      </c>
      <c r="E11808" s="46">
        <v>45079</v>
      </c>
      <c r="F11808">
        <v>-888</v>
      </c>
      <c r="I11808" t="str">
        <f>INDEX(LedgerMapping[[#All],[Level 3]],MATCH(Actuals[[#This Row],[Sub Ledger]],LedgerMapping[[#All],[Sub Ledger]],0))</f>
        <v>Administration</v>
      </c>
      <c r="J11808" s="22">
        <f>YEAR(Actuals[[#This Row],[Date]])</f>
        <v>2023</v>
      </c>
      <c r="K11808" s="22">
        <f>MONTH(Actuals[[#This Row],[Date]])</f>
        <v>6</v>
      </c>
      <c r="L11808" s="12"/>
    </row>
    <row r="11809" spans="1:12" x14ac:dyDescent="0.3">
      <c r="A11809">
        <v>3</v>
      </c>
      <c r="B11809">
        <v>20614</v>
      </c>
      <c r="C11809">
        <v>1</v>
      </c>
      <c r="D11809">
        <v>66000</v>
      </c>
      <c r="E11809" s="46">
        <v>45141</v>
      </c>
      <c r="F11809">
        <v>-1092</v>
      </c>
      <c r="I11809" t="str">
        <f>INDEX(LedgerMapping[[#All],[Level 3]],MATCH(Actuals[[#This Row],[Sub Ledger]],LedgerMapping[[#All],[Sub Ledger]],0))</f>
        <v>Administration</v>
      </c>
      <c r="J11809" s="22">
        <f>YEAR(Actuals[[#This Row],[Date]])</f>
        <v>2023</v>
      </c>
      <c r="K11809" s="22">
        <f>MONTH(Actuals[[#This Row],[Date]])</f>
        <v>8</v>
      </c>
      <c r="L11809" s="12"/>
    </row>
    <row r="11810" spans="1:12" x14ac:dyDescent="0.3">
      <c r="A11810">
        <v>3</v>
      </c>
      <c r="B11810">
        <v>21617</v>
      </c>
      <c r="C11810">
        <v>1</v>
      </c>
      <c r="D11810">
        <v>66000</v>
      </c>
      <c r="E11810" s="46">
        <v>45169</v>
      </c>
      <c r="F11810">
        <v>-637</v>
      </c>
      <c r="I11810" t="str">
        <f>INDEX(LedgerMapping[[#All],[Level 3]],MATCH(Actuals[[#This Row],[Sub Ledger]],LedgerMapping[[#All],[Sub Ledger]],0))</f>
        <v>Administration</v>
      </c>
      <c r="J11810" s="22">
        <f>YEAR(Actuals[[#This Row],[Date]])</f>
        <v>2023</v>
      </c>
      <c r="K11810" s="22">
        <f>MONTH(Actuals[[#This Row],[Date]])</f>
        <v>8</v>
      </c>
      <c r="L11810" s="12"/>
    </row>
    <row r="11811" spans="1:12" x14ac:dyDescent="0.3">
      <c r="A11811">
        <v>3</v>
      </c>
      <c r="B11811">
        <v>22592</v>
      </c>
      <c r="C11811">
        <v>1</v>
      </c>
      <c r="D11811">
        <v>66000</v>
      </c>
      <c r="E11811" s="46">
        <v>45200</v>
      </c>
      <c r="F11811">
        <v>-887</v>
      </c>
      <c r="I11811" t="str">
        <f>INDEX(LedgerMapping[[#All],[Level 3]],MATCH(Actuals[[#This Row],[Sub Ledger]],LedgerMapping[[#All],[Sub Ledger]],0))</f>
        <v>Administration</v>
      </c>
      <c r="J11811" s="22">
        <f>YEAR(Actuals[[#This Row],[Date]])</f>
        <v>2023</v>
      </c>
      <c r="K11811" s="22">
        <f>MONTH(Actuals[[#This Row],[Date]])</f>
        <v>10</v>
      </c>
      <c r="L11811" s="12"/>
    </row>
    <row r="11812" spans="1:12" x14ac:dyDescent="0.3">
      <c r="A11812">
        <v>3</v>
      </c>
      <c r="B11812">
        <v>23596</v>
      </c>
      <c r="C11812">
        <v>1</v>
      </c>
      <c r="D11812">
        <v>66000</v>
      </c>
      <c r="E11812" s="46">
        <v>45230</v>
      </c>
      <c r="F11812">
        <v>-1019</v>
      </c>
      <c r="I11812" t="str">
        <f>INDEX(LedgerMapping[[#All],[Level 3]],MATCH(Actuals[[#This Row],[Sub Ledger]],LedgerMapping[[#All],[Sub Ledger]],0))</f>
        <v>Administration</v>
      </c>
      <c r="J11812" s="22">
        <f>YEAR(Actuals[[#This Row],[Date]])</f>
        <v>2023</v>
      </c>
      <c r="K11812" s="22">
        <f>MONTH(Actuals[[#This Row],[Date]])</f>
        <v>10</v>
      </c>
      <c r="L11812" s="12"/>
    </row>
    <row r="11813" spans="1:12" x14ac:dyDescent="0.3">
      <c r="A11813">
        <v>3</v>
      </c>
      <c r="B11813">
        <v>24626</v>
      </c>
      <c r="C11813">
        <v>1</v>
      </c>
      <c r="D11813">
        <v>66000</v>
      </c>
      <c r="E11813" s="46">
        <v>45261</v>
      </c>
      <c r="F11813">
        <v>-1023</v>
      </c>
      <c r="I11813" t="str">
        <f>INDEX(LedgerMapping[[#All],[Level 3]],MATCH(Actuals[[#This Row],[Sub Ledger]],LedgerMapping[[#All],[Sub Ledger]],0))</f>
        <v>Administration</v>
      </c>
      <c r="J11813" s="22">
        <f>YEAR(Actuals[[#This Row],[Date]])</f>
        <v>2023</v>
      </c>
      <c r="K11813" s="22">
        <f>MONTH(Actuals[[#This Row],[Date]])</f>
        <v>12</v>
      </c>
      <c r="L11813" s="12"/>
    </row>
    <row r="11814" spans="1:12" x14ac:dyDescent="0.3">
      <c r="A11814">
        <v>3</v>
      </c>
      <c r="B11814">
        <v>25685</v>
      </c>
      <c r="C11814">
        <v>1</v>
      </c>
      <c r="D11814">
        <v>66000</v>
      </c>
      <c r="E11814" s="46">
        <v>45291</v>
      </c>
      <c r="F11814">
        <v>-791</v>
      </c>
      <c r="I11814" t="str">
        <f>INDEX(LedgerMapping[[#All],[Level 3]],MATCH(Actuals[[#This Row],[Sub Ledger]],LedgerMapping[[#All],[Sub Ledger]],0))</f>
        <v>Administration</v>
      </c>
      <c r="J11814" s="22">
        <f>YEAR(Actuals[[#This Row],[Date]])</f>
        <v>2023</v>
      </c>
      <c r="K11814" s="22">
        <f>MONTH(Actuals[[#This Row],[Date]])</f>
        <v>12</v>
      </c>
      <c r="L11814" s="12"/>
    </row>
    <row r="11815" spans="1:12" x14ac:dyDescent="0.3">
      <c r="A11815">
        <v>3</v>
      </c>
      <c r="B11815">
        <v>26823</v>
      </c>
      <c r="C11815">
        <v>1</v>
      </c>
      <c r="D11815">
        <v>66000</v>
      </c>
      <c r="E11815" s="46">
        <v>45322</v>
      </c>
      <c r="F11815">
        <v>-628</v>
      </c>
      <c r="I11815" t="str">
        <f>INDEX(LedgerMapping[[#All],[Level 3]],MATCH(Actuals[[#This Row],[Sub Ledger]],LedgerMapping[[#All],[Sub Ledger]],0))</f>
        <v>Administration</v>
      </c>
      <c r="J11815" s="22">
        <f>YEAR(Actuals[[#This Row],[Date]])</f>
        <v>2024</v>
      </c>
      <c r="K11815" s="22">
        <f>MONTH(Actuals[[#This Row],[Date]])</f>
        <v>1</v>
      </c>
      <c r="L11815" s="12"/>
    </row>
    <row r="11816" spans="1:12" x14ac:dyDescent="0.3">
      <c r="A11816">
        <v>3</v>
      </c>
      <c r="B11816">
        <v>27973</v>
      </c>
      <c r="C11816">
        <v>1</v>
      </c>
      <c r="D11816">
        <v>66000</v>
      </c>
      <c r="E11816" s="46">
        <v>45354</v>
      </c>
      <c r="F11816">
        <v>-630</v>
      </c>
      <c r="I11816" t="str">
        <f>INDEX(LedgerMapping[[#All],[Level 3]],MATCH(Actuals[[#This Row],[Sub Ledger]],LedgerMapping[[#All],[Sub Ledger]],0))</f>
        <v>Administration</v>
      </c>
      <c r="J11816" s="22">
        <f>YEAR(Actuals[[#This Row],[Date]])</f>
        <v>2024</v>
      </c>
      <c r="K11816" s="22">
        <f>MONTH(Actuals[[#This Row],[Date]])</f>
        <v>3</v>
      </c>
      <c r="L11816" s="12"/>
    </row>
    <row r="11817" spans="1:12" x14ac:dyDescent="0.3">
      <c r="A11817">
        <v>3</v>
      </c>
      <c r="B11817">
        <v>29126</v>
      </c>
      <c r="C11817">
        <v>1</v>
      </c>
      <c r="D11817">
        <v>66000</v>
      </c>
      <c r="E11817" s="46">
        <v>45384</v>
      </c>
      <c r="F11817">
        <v>-1078</v>
      </c>
      <c r="I11817" t="str">
        <f>INDEX(LedgerMapping[[#All],[Level 3]],MATCH(Actuals[[#This Row],[Sub Ledger]],LedgerMapping[[#All],[Sub Ledger]],0))</f>
        <v>Administration</v>
      </c>
      <c r="J11817" s="22">
        <f>YEAR(Actuals[[#This Row],[Date]])</f>
        <v>2024</v>
      </c>
      <c r="K11817" s="22">
        <f>MONTH(Actuals[[#This Row],[Date]])</f>
        <v>4</v>
      </c>
      <c r="L11817" s="12"/>
    </row>
    <row r="11818" spans="1:12" x14ac:dyDescent="0.3">
      <c r="A11818">
        <v>3</v>
      </c>
      <c r="B11818">
        <v>30252</v>
      </c>
      <c r="C11818">
        <v>1</v>
      </c>
      <c r="D11818">
        <v>66000</v>
      </c>
      <c r="E11818" s="46">
        <v>45415</v>
      </c>
      <c r="F11818">
        <v>-946</v>
      </c>
      <c r="I11818" t="str">
        <f>INDEX(LedgerMapping[[#All],[Level 3]],MATCH(Actuals[[#This Row],[Sub Ledger]],LedgerMapping[[#All],[Sub Ledger]],0))</f>
        <v>Administration</v>
      </c>
      <c r="J11818" s="22">
        <f>YEAR(Actuals[[#This Row],[Date]])</f>
        <v>2024</v>
      </c>
      <c r="K11818" s="22">
        <f>MONTH(Actuals[[#This Row],[Date]])</f>
        <v>5</v>
      </c>
      <c r="L11818" s="12"/>
    </row>
    <row r="11819" spans="1:12" x14ac:dyDescent="0.3">
      <c r="A11819">
        <v>3</v>
      </c>
      <c r="B11819">
        <v>31378</v>
      </c>
      <c r="C11819">
        <v>1</v>
      </c>
      <c r="D11819">
        <v>66000</v>
      </c>
      <c r="E11819" s="46">
        <v>45445</v>
      </c>
      <c r="F11819">
        <v>-1201</v>
      </c>
      <c r="I11819" t="str">
        <f>INDEX(LedgerMapping[[#All],[Level 3]],MATCH(Actuals[[#This Row],[Sub Ledger]],LedgerMapping[[#All],[Sub Ledger]],0))</f>
        <v>Administration</v>
      </c>
      <c r="J11819" s="22">
        <f>YEAR(Actuals[[#This Row],[Date]])</f>
        <v>2024</v>
      </c>
      <c r="K11819" s="22">
        <f>MONTH(Actuals[[#This Row],[Date]])</f>
        <v>6</v>
      </c>
      <c r="L11819" s="12"/>
    </row>
    <row r="11820" spans="1:12" x14ac:dyDescent="0.3">
      <c r="A11820">
        <v>3</v>
      </c>
      <c r="B11820">
        <v>32502</v>
      </c>
      <c r="C11820">
        <v>1</v>
      </c>
      <c r="D11820">
        <v>66000</v>
      </c>
      <c r="E11820" s="46">
        <v>45476</v>
      </c>
      <c r="F11820">
        <v>-1275</v>
      </c>
      <c r="I11820" t="str">
        <f>INDEX(LedgerMapping[[#All],[Level 3]],MATCH(Actuals[[#This Row],[Sub Ledger]],LedgerMapping[[#All],[Sub Ledger]],0))</f>
        <v>Administration</v>
      </c>
      <c r="J11820" s="22">
        <f>YEAR(Actuals[[#This Row],[Date]])</f>
        <v>2024</v>
      </c>
      <c r="K11820" s="22">
        <f>MONTH(Actuals[[#This Row],[Date]])</f>
        <v>7</v>
      </c>
      <c r="L11820" s="12"/>
    </row>
    <row r="11821" spans="1:12" x14ac:dyDescent="0.3">
      <c r="A11821">
        <v>3</v>
      </c>
      <c r="B11821">
        <v>33627</v>
      </c>
      <c r="C11821">
        <v>1</v>
      </c>
      <c r="D11821">
        <v>66000</v>
      </c>
      <c r="E11821" s="46">
        <v>45507</v>
      </c>
      <c r="F11821">
        <v>-1190</v>
      </c>
      <c r="I11821" t="str">
        <f>INDEX(LedgerMapping[[#All],[Level 3]],MATCH(Actuals[[#This Row],[Sub Ledger]],LedgerMapping[[#All],[Sub Ledger]],0))</f>
        <v>Administration</v>
      </c>
      <c r="J11821" s="22">
        <f>YEAR(Actuals[[#This Row],[Date]])</f>
        <v>2024</v>
      </c>
      <c r="K11821" s="22">
        <f>MONTH(Actuals[[#This Row],[Date]])</f>
        <v>8</v>
      </c>
      <c r="L11821" s="12"/>
    </row>
    <row r="11822" spans="1:12" x14ac:dyDescent="0.3">
      <c r="A11822">
        <v>3</v>
      </c>
      <c r="B11822">
        <v>34777</v>
      </c>
      <c r="C11822">
        <v>1</v>
      </c>
      <c r="D11822">
        <v>66000</v>
      </c>
      <c r="E11822" s="46">
        <v>45536</v>
      </c>
      <c r="F11822">
        <v>-916</v>
      </c>
      <c r="I11822" t="str">
        <f>INDEX(LedgerMapping[[#All],[Level 3]],MATCH(Actuals[[#This Row],[Sub Ledger]],LedgerMapping[[#All],[Sub Ledger]],0))</f>
        <v>Administration</v>
      </c>
      <c r="J11822" s="22">
        <f>YEAR(Actuals[[#This Row],[Date]])</f>
        <v>2024</v>
      </c>
      <c r="K11822" s="22">
        <f>MONTH(Actuals[[#This Row],[Date]])</f>
        <v>9</v>
      </c>
      <c r="L11822" s="12"/>
    </row>
    <row r="11823" spans="1:12" x14ac:dyDescent="0.3">
      <c r="A11823">
        <v>3</v>
      </c>
      <c r="B11823">
        <v>35929</v>
      </c>
      <c r="C11823">
        <v>1</v>
      </c>
      <c r="D11823">
        <v>66000</v>
      </c>
      <c r="E11823" s="46">
        <v>45567</v>
      </c>
      <c r="F11823">
        <v>-1175</v>
      </c>
      <c r="I11823" t="str">
        <f>INDEX(LedgerMapping[[#All],[Level 3]],MATCH(Actuals[[#This Row],[Sub Ledger]],LedgerMapping[[#All],[Sub Ledger]],0))</f>
        <v>Administration</v>
      </c>
      <c r="J11823" s="22">
        <f>YEAR(Actuals[[#This Row],[Date]])</f>
        <v>2024</v>
      </c>
      <c r="K11823" s="22">
        <f>MONTH(Actuals[[#This Row],[Date]])</f>
        <v>10</v>
      </c>
      <c r="L11823" s="12"/>
    </row>
    <row r="11824" spans="1:12" x14ac:dyDescent="0.3">
      <c r="A11824">
        <v>3</v>
      </c>
      <c r="B11824">
        <v>37077</v>
      </c>
      <c r="C11824">
        <v>1</v>
      </c>
      <c r="D11824">
        <v>66000</v>
      </c>
      <c r="E11824" s="46">
        <v>45597</v>
      </c>
      <c r="F11824">
        <v>-1291</v>
      </c>
      <c r="I11824" t="str">
        <f>INDEX(LedgerMapping[[#All],[Level 3]],MATCH(Actuals[[#This Row],[Sub Ledger]],LedgerMapping[[#All],[Sub Ledger]],0))</f>
        <v>Administration</v>
      </c>
      <c r="J11824" s="22">
        <f>YEAR(Actuals[[#This Row],[Date]])</f>
        <v>2024</v>
      </c>
      <c r="K11824" s="22">
        <f>MONTH(Actuals[[#This Row],[Date]])</f>
        <v>11</v>
      </c>
      <c r="L11824" s="12"/>
    </row>
    <row r="11825" spans="1:12" x14ac:dyDescent="0.3">
      <c r="A11825">
        <v>3</v>
      </c>
      <c r="B11825">
        <v>38227</v>
      </c>
      <c r="C11825">
        <v>1</v>
      </c>
      <c r="D11825">
        <v>66000</v>
      </c>
      <c r="E11825" s="46">
        <v>45628</v>
      </c>
      <c r="F11825">
        <v>-705</v>
      </c>
      <c r="I11825" t="str">
        <f>INDEX(LedgerMapping[[#All],[Level 3]],MATCH(Actuals[[#This Row],[Sub Ledger]],LedgerMapping[[#All],[Sub Ledger]],0))</f>
        <v>Administration</v>
      </c>
      <c r="J11825" s="22">
        <f>YEAR(Actuals[[#This Row],[Date]])</f>
        <v>2024</v>
      </c>
      <c r="K11825" s="22">
        <f>MONTH(Actuals[[#This Row],[Date]])</f>
        <v>12</v>
      </c>
      <c r="L11825" s="12"/>
    </row>
    <row r="11826" spans="1:12" x14ac:dyDescent="0.3">
      <c r="A11826">
        <v>3</v>
      </c>
      <c r="B11826">
        <v>12</v>
      </c>
      <c r="C11826">
        <v>1</v>
      </c>
      <c r="D11826">
        <v>67000</v>
      </c>
      <c r="E11826" s="46">
        <v>44562</v>
      </c>
      <c r="F11826">
        <v>-174</v>
      </c>
      <c r="I11826" t="str">
        <f>INDEX(LedgerMapping[[#All],[Level 3]],MATCH(Actuals[[#This Row],[Sub Ledger]],LedgerMapping[[#All],[Sub Ledger]],0))</f>
        <v>Administration</v>
      </c>
      <c r="J11826" s="22">
        <f>YEAR(Actuals[[#This Row],[Date]])</f>
        <v>2022</v>
      </c>
      <c r="K11826" s="22">
        <f>MONTH(Actuals[[#This Row],[Date]])</f>
        <v>1</v>
      </c>
      <c r="L11826" s="12"/>
    </row>
    <row r="11827" spans="1:12" x14ac:dyDescent="0.3">
      <c r="A11827">
        <v>3</v>
      </c>
      <c r="B11827">
        <v>1142</v>
      </c>
      <c r="C11827">
        <v>1</v>
      </c>
      <c r="D11827">
        <v>67000</v>
      </c>
      <c r="E11827" s="46">
        <v>44593</v>
      </c>
      <c r="F11827">
        <v>-220</v>
      </c>
      <c r="I11827" t="str">
        <f>INDEX(LedgerMapping[[#All],[Level 3]],MATCH(Actuals[[#This Row],[Sub Ledger]],LedgerMapping[[#All],[Sub Ledger]],0))</f>
        <v>Administration</v>
      </c>
      <c r="J11827" s="22">
        <f>YEAR(Actuals[[#This Row],[Date]])</f>
        <v>2022</v>
      </c>
      <c r="K11827" s="22">
        <f>MONTH(Actuals[[#This Row],[Date]])</f>
        <v>2</v>
      </c>
      <c r="L11827" s="12"/>
    </row>
    <row r="11828" spans="1:12" x14ac:dyDescent="0.3">
      <c r="A11828">
        <v>3</v>
      </c>
      <c r="B11828">
        <v>2264</v>
      </c>
      <c r="C11828">
        <v>1</v>
      </c>
      <c r="D11828">
        <v>67000</v>
      </c>
      <c r="E11828" s="46">
        <v>44624</v>
      </c>
      <c r="F11828">
        <v>-204</v>
      </c>
      <c r="I11828" t="str">
        <f>INDEX(LedgerMapping[[#All],[Level 3]],MATCH(Actuals[[#This Row],[Sub Ledger]],LedgerMapping[[#All],[Sub Ledger]],0))</f>
        <v>Administration</v>
      </c>
      <c r="J11828" s="22">
        <f>YEAR(Actuals[[#This Row],[Date]])</f>
        <v>2022</v>
      </c>
      <c r="K11828" s="22">
        <f>MONTH(Actuals[[#This Row],[Date]])</f>
        <v>3</v>
      </c>
      <c r="L11828" s="12"/>
    </row>
    <row r="11829" spans="1:12" x14ac:dyDescent="0.3">
      <c r="A11829">
        <v>3</v>
      </c>
      <c r="B11829">
        <v>3380</v>
      </c>
      <c r="C11829">
        <v>1</v>
      </c>
      <c r="D11829">
        <v>67000</v>
      </c>
      <c r="E11829" s="46">
        <v>44654</v>
      </c>
      <c r="F11829">
        <v>-132</v>
      </c>
      <c r="I11829" t="str">
        <f>INDEX(LedgerMapping[[#All],[Level 3]],MATCH(Actuals[[#This Row],[Sub Ledger]],LedgerMapping[[#All],[Sub Ledger]],0))</f>
        <v>Administration</v>
      </c>
      <c r="J11829" s="22">
        <f>YEAR(Actuals[[#This Row],[Date]])</f>
        <v>2022</v>
      </c>
      <c r="K11829" s="22">
        <f>MONTH(Actuals[[#This Row],[Date]])</f>
        <v>4</v>
      </c>
      <c r="L11829" s="12"/>
    </row>
    <row r="11830" spans="1:12" x14ac:dyDescent="0.3">
      <c r="A11830">
        <v>3</v>
      </c>
      <c r="B11830">
        <v>4502</v>
      </c>
      <c r="C11830">
        <v>1</v>
      </c>
      <c r="D11830">
        <v>67000</v>
      </c>
      <c r="E11830" s="46">
        <v>44685</v>
      </c>
      <c r="F11830">
        <v>-160</v>
      </c>
      <c r="I11830" t="str">
        <f>INDEX(LedgerMapping[[#All],[Level 3]],MATCH(Actuals[[#This Row],[Sub Ledger]],LedgerMapping[[#All],[Sub Ledger]],0))</f>
        <v>Administration</v>
      </c>
      <c r="J11830" s="22">
        <f>YEAR(Actuals[[#This Row],[Date]])</f>
        <v>2022</v>
      </c>
      <c r="K11830" s="22">
        <f>MONTH(Actuals[[#This Row],[Date]])</f>
        <v>5</v>
      </c>
      <c r="L11830" s="12"/>
    </row>
    <row r="11831" spans="1:12" x14ac:dyDescent="0.3">
      <c r="A11831">
        <v>3</v>
      </c>
      <c r="B11831">
        <v>5625</v>
      </c>
      <c r="C11831">
        <v>1</v>
      </c>
      <c r="D11831">
        <v>67000</v>
      </c>
      <c r="E11831" s="46">
        <v>44715</v>
      </c>
      <c r="F11831">
        <v>-209</v>
      </c>
      <c r="I11831" t="str">
        <f>INDEX(LedgerMapping[[#All],[Level 3]],MATCH(Actuals[[#This Row],[Sub Ledger]],LedgerMapping[[#All],[Sub Ledger]],0))</f>
        <v>Administration</v>
      </c>
      <c r="J11831" s="22">
        <f>YEAR(Actuals[[#This Row],[Date]])</f>
        <v>2022</v>
      </c>
      <c r="K11831" s="22">
        <f>MONTH(Actuals[[#This Row],[Date]])</f>
        <v>6</v>
      </c>
      <c r="L11831" s="12"/>
    </row>
    <row r="11832" spans="1:12" x14ac:dyDescent="0.3">
      <c r="A11832">
        <v>3</v>
      </c>
      <c r="B11832">
        <v>6751</v>
      </c>
      <c r="C11832">
        <v>1</v>
      </c>
      <c r="D11832">
        <v>67000</v>
      </c>
      <c r="E11832" s="46">
        <v>44746</v>
      </c>
      <c r="F11832">
        <v>-260</v>
      </c>
      <c r="I11832" t="str">
        <f>INDEX(LedgerMapping[[#All],[Level 3]],MATCH(Actuals[[#This Row],[Sub Ledger]],LedgerMapping[[#All],[Sub Ledger]],0))</f>
        <v>Administration</v>
      </c>
      <c r="J11832" s="22">
        <f>YEAR(Actuals[[#This Row],[Date]])</f>
        <v>2022</v>
      </c>
      <c r="K11832" s="22">
        <f>MONTH(Actuals[[#This Row],[Date]])</f>
        <v>7</v>
      </c>
      <c r="L11832" s="12"/>
    </row>
    <row r="11833" spans="1:12" x14ac:dyDescent="0.3">
      <c r="A11833">
        <v>3</v>
      </c>
      <c r="B11833">
        <v>7871</v>
      </c>
      <c r="C11833">
        <v>1</v>
      </c>
      <c r="D11833">
        <v>67000</v>
      </c>
      <c r="E11833" s="46">
        <v>44777</v>
      </c>
      <c r="F11833">
        <v>-193</v>
      </c>
      <c r="I11833" t="str">
        <f>INDEX(LedgerMapping[[#All],[Level 3]],MATCH(Actuals[[#This Row],[Sub Ledger]],LedgerMapping[[#All],[Sub Ledger]],0))</f>
        <v>Administration</v>
      </c>
      <c r="J11833" s="22">
        <f>YEAR(Actuals[[#This Row],[Date]])</f>
        <v>2022</v>
      </c>
      <c r="K11833" s="22">
        <f>MONTH(Actuals[[#This Row],[Date]])</f>
        <v>8</v>
      </c>
      <c r="L11833" s="12"/>
    </row>
    <row r="11834" spans="1:12" x14ac:dyDescent="0.3">
      <c r="A11834">
        <v>3</v>
      </c>
      <c r="B11834">
        <v>8993</v>
      </c>
      <c r="C11834">
        <v>1</v>
      </c>
      <c r="D11834">
        <v>67000</v>
      </c>
      <c r="E11834" s="46">
        <v>44805</v>
      </c>
      <c r="F11834">
        <v>-160</v>
      </c>
      <c r="I11834" t="str">
        <f>INDEX(LedgerMapping[[#All],[Level 3]],MATCH(Actuals[[#This Row],[Sub Ledger]],LedgerMapping[[#All],[Sub Ledger]],0))</f>
        <v>Administration</v>
      </c>
      <c r="J11834" s="22">
        <f>YEAR(Actuals[[#This Row],[Date]])</f>
        <v>2022</v>
      </c>
      <c r="K11834" s="22">
        <f>MONTH(Actuals[[#This Row],[Date]])</f>
        <v>9</v>
      </c>
      <c r="L11834" s="12"/>
    </row>
    <row r="11835" spans="1:12" x14ac:dyDescent="0.3">
      <c r="A11835">
        <v>3</v>
      </c>
      <c r="B11835">
        <v>10109</v>
      </c>
      <c r="C11835">
        <v>1</v>
      </c>
      <c r="D11835">
        <v>67000</v>
      </c>
      <c r="E11835" s="46">
        <v>44836</v>
      </c>
      <c r="F11835">
        <v>-165</v>
      </c>
      <c r="I11835" t="str">
        <f>INDEX(LedgerMapping[[#All],[Level 3]],MATCH(Actuals[[#This Row],[Sub Ledger]],LedgerMapping[[#All],[Sub Ledger]],0))</f>
        <v>Administration</v>
      </c>
      <c r="J11835" s="22">
        <f>YEAR(Actuals[[#This Row],[Date]])</f>
        <v>2022</v>
      </c>
      <c r="K11835" s="22">
        <f>MONTH(Actuals[[#This Row],[Date]])</f>
        <v>10</v>
      </c>
      <c r="L11835" s="12"/>
    </row>
    <row r="11836" spans="1:12" x14ac:dyDescent="0.3">
      <c r="A11836">
        <v>3</v>
      </c>
      <c r="B11836">
        <v>11227</v>
      </c>
      <c r="C11836">
        <v>1</v>
      </c>
      <c r="D11836">
        <v>67000</v>
      </c>
      <c r="E11836" s="46">
        <v>44866</v>
      </c>
      <c r="F11836">
        <v>-221</v>
      </c>
      <c r="I11836" t="str">
        <f>INDEX(LedgerMapping[[#All],[Level 3]],MATCH(Actuals[[#This Row],[Sub Ledger]],LedgerMapping[[#All],[Sub Ledger]],0))</f>
        <v>Administration</v>
      </c>
      <c r="J11836" s="22">
        <f>YEAR(Actuals[[#This Row],[Date]])</f>
        <v>2022</v>
      </c>
      <c r="K11836" s="22">
        <f>MONTH(Actuals[[#This Row],[Date]])</f>
        <v>11</v>
      </c>
      <c r="L11836" s="12"/>
    </row>
    <row r="11837" spans="1:12" x14ac:dyDescent="0.3">
      <c r="A11837">
        <v>3</v>
      </c>
      <c r="B11837">
        <v>12353</v>
      </c>
      <c r="C11837">
        <v>1</v>
      </c>
      <c r="D11837">
        <v>67000</v>
      </c>
      <c r="E11837" s="46">
        <v>44897</v>
      </c>
      <c r="F11837">
        <v>-209</v>
      </c>
      <c r="I11837" t="str">
        <f>INDEX(LedgerMapping[[#All],[Level 3]],MATCH(Actuals[[#This Row],[Sub Ledger]],LedgerMapping[[#All],[Sub Ledger]],0))</f>
        <v>Administration</v>
      </c>
      <c r="J11837" s="22">
        <f>YEAR(Actuals[[#This Row],[Date]])</f>
        <v>2022</v>
      </c>
      <c r="K11837" s="22">
        <f>MONTH(Actuals[[#This Row],[Date]])</f>
        <v>12</v>
      </c>
      <c r="L11837" s="12"/>
    </row>
    <row r="11838" spans="1:12" x14ac:dyDescent="0.3">
      <c r="A11838">
        <v>3</v>
      </c>
      <c r="B11838">
        <v>13496</v>
      </c>
      <c r="C11838">
        <v>1</v>
      </c>
      <c r="D11838">
        <v>67000</v>
      </c>
      <c r="E11838" s="46">
        <v>44927</v>
      </c>
      <c r="F11838">
        <v>-570</v>
      </c>
      <c r="I11838" t="str">
        <f>INDEX(LedgerMapping[[#All],[Level 3]],MATCH(Actuals[[#This Row],[Sub Ledger]],LedgerMapping[[#All],[Sub Ledger]],0))</f>
        <v>Administration</v>
      </c>
      <c r="J11838" s="22">
        <f>YEAR(Actuals[[#This Row],[Date]])</f>
        <v>2023</v>
      </c>
      <c r="K11838" s="22">
        <f>MONTH(Actuals[[#This Row],[Date]])</f>
        <v>1</v>
      </c>
      <c r="L11838" s="12"/>
    </row>
    <row r="11839" spans="1:12" x14ac:dyDescent="0.3">
      <c r="A11839">
        <v>3</v>
      </c>
      <c r="B11839">
        <v>14511</v>
      </c>
      <c r="C11839">
        <v>1</v>
      </c>
      <c r="D11839">
        <v>67000</v>
      </c>
      <c r="E11839" s="46">
        <v>44958</v>
      </c>
      <c r="F11839">
        <v>-364</v>
      </c>
      <c r="I11839" t="str">
        <f>INDEX(LedgerMapping[[#All],[Level 3]],MATCH(Actuals[[#This Row],[Sub Ledger]],LedgerMapping[[#All],[Sub Ledger]],0))</f>
        <v>Administration</v>
      </c>
      <c r="J11839" s="22">
        <f>YEAR(Actuals[[#This Row],[Date]])</f>
        <v>2023</v>
      </c>
      <c r="K11839" s="22">
        <f>MONTH(Actuals[[#This Row],[Date]])</f>
        <v>2</v>
      </c>
      <c r="L11839" s="12"/>
    </row>
    <row r="11840" spans="1:12" x14ac:dyDescent="0.3">
      <c r="A11840">
        <v>3</v>
      </c>
      <c r="B11840">
        <v>15489</v>
      </c>
      <c r="C11840">
        <v>1</v>
      </c>
      <c r="D11840">
        <v>67000</v>
      </c>
      <c r="E11840" s="46">
        <v>44988</v>
      </c>
      <c r="F11840">
        <v>-592</v>
      </c>
      <c r="I11840" t="str">
        <f>INDEX(LedgerMapping[[#All],[Level 3]],MATCH(Actuals[[#This Row],[Sub Ledger]],LedgerMapping[[#All],[Sub Ledger]],0))</f>
        <v>Administration</v>
      </c>
      <c r="J11840" s="22">
        <f>YEAR(Actuals[[#This Row],[Date]])</f>
        <v>2023</v>
      </c>
      <c r="K11840" s="22">
        <f>MONTH(Actuals[[#This Row],[Date]])</f>
        <v>3</v>
      </c>
      <c r="L11840" s="12"/>
    </row>
    <row r="11841" spans="1:12" x14ac:dyDescent="0.3">
      <c r="A11841">
        <v>3</v>
      </c>
      <c r="B11841">
        <v>16521</v>
      </c>
      <c r="C11841">
        <v>1</v>
      </c>
      <c r="D11841">
        <v>67000</v>
      </c>
      <c r="E11841" s="46">
        <v>45018</v>
      </c>
      <c r="F11841">
        <v>-405</v>
      </c>
      <c r="I11841" t="str">
        <f>INDEX(LedgerMapping[[#All],[Level 3]],MATCH(Actuals[[#This Row],[Sub Ledger]],LedgerMapping[[#All],[Sub Ledger]],0))</f>
        <v>Administration</v>
      </c>
      <c r="J11841" s="22">
        <f>YEAR(Actuals[[#This Row],[Date]])</f>
        <v>2023</v>
      </c>
      <c r="K11841" s="22">
        <f>MONTH(Actuals[[#This Row],[Date]])</f>
        <v>4</v>
      </c>
      <c r="L11841" s="12"/>
    </row>
    <row r="11842" spans="1:12" x14ac:dyDescent="0.3">
      <c r="A11842">
        <v>3</v>
      </c>
      <c r="B11842">
        <v>17553</v>
      </c>
      <c r="C11842">
        <v>1</v>
      </c>
      <c r="D11842">
        <v>67000</v>
      </c>
      <c r="E11842" s="46">
        <v>45049</v>
      </c>
      <c r="F11842">
        <v>-400</v>
      </c>
      <c r="I11842" t="str">
        <f>INDEX(LedgerMapping[[#All],[Level 3]],MATCH(Actuals[[#This Row],[Sub Ledger]],LedgerMapping[[#All],[Sub Ledger]],0))</f>
        <v>Administration</v>
      </c>
      <c r="J11842" s="22">
        <f>YEAR(Actuals[[#This Row],[Date]])</f>
        <v>2023</v>
      </c>
      <c r="K11842" s="22">
        <f>MONTH(Actuals[[#This Row],[Date]])</f>
        <v>5</v>
      </c>
      <c r="L11842" s="12"/>
    </row>
    <row r="11843" spans="1:12" x14ac:dyDescent="0.3">
      <c r="A11843">
        <v>3</v>
      </c>
      <c r="B11843">
        <v>18557</v>
      </c>
      <c r="C11843">
        <v>1</v>
      </c>
      <c r="D11843">
        <v>67000</v>
      </c>
      <c r="E11843" s="46">
        <v>45079</v>
      </c>
      <c r="F11843">
        <v>-448</v>
      </c>
      <c r="I11843" t="str">
        <f>INDEX(LedgerMapping[[#All],[Level 3]],MATCH(Actuals[[#This Row],[Sub Ledger]],LedgerMapping[[#All],[Sub Ledger]],0))</f>
        <v>Administration</v>
      </c>
      <c r="J11843" s="22">
        <f>YEAR(Actuals[[#This Row],[Date]])</f>
        <v>2023</v>
      </c>
      <c r="K11843" s="22">
        <f>MONTH(Actuals[[#This Row],[Date]])</f>
        <v>6</v>
      </c>
      <c r="L11843" s="12"/>
    </row>
    <row r="11844" spans="1:12" x14ac:dyDescent="0.3">
      <c r="A11844">
        <v>3</v>
      </c>
      <c r="B11844">
        <v>19586</v>
      </c>
      <c r="C11844">
        <v>1</v>
      </c>
      <c r="D11844">
        <v>67000</v>
      </c>
      <c r="E11844" s="46">
        <v>45110</v>
      </c>
      <c r="F11844">
        <v>-585</v>
      </c>
      <c r="I11844" t="str">
        <f>INDEX(LedgerMapping[[#All],[Level 3]],MATCH(Actuals[[#This Row],[Sub Ledger]],LedgerMapping[[#All],[Sub Ledger]],0))</f>
        <v>Administration</v>
      </c>
      <c r="J11844" s="22">
        <f>YEAR(Actuals[[#This Row],[Date]])</f>
        <v>2023</v>
      </c>
      <c r="K11844" s="22">
        <f>MONTH(Actuals[[#This Row],[Date]])</f>
        <v>7</v>
      </c>
      <c r="L11844" s="12"/>
    </row>
    <row r="11845" spans="1:12" x14ac:dyDescent="0.3">
      <c r="A11845">
        <v>3</v>
      </c>
      <c r="B11845">
        <v>20615</v>
      </c>
      <c r="C11845">
        <v>1</v>
      </c>
      <c r="D11845">
        <v>67000</v>
      </c>
      <c r="E11845" s="46">
        <v>45141</v>
      </c>
      <c r="F11845">
        <v>-540</v>
      </c>
      <c r="I11845" t="str">
        <f>INDEX(LedgerMapping[[#All],[Level 3]],MATCH(Actuals[[#This Row],[Sub Ledger]],LedgerMapping[[#All],[Sub Ledger]],0))</f>
        <v>Administration</v>
      </c>
      <c r="J11845" s="22">
        <f>YEAR(Actuals[[#This Row],[Date]])</f>
        <v>2023</v>
      </c>
      <c r="K11845" s="22">
        <f>MONTH(Actuals[[#This Row],[Date]])</f>
        <v>8</v>
      </c>
      <c r="L11845" s="12"/>
    </row>
    <row r="11846" spans="1:12" x14ac:dyDescent="0.3">
      <c r="A11846">
        <v>3</v>
      </c>
      <c r="B11846">
        <v>21618</v>
      </c>
      <c r="C11846">
        <v>1</v>
      </c>
      <c r="D11846">
        <v>67000</v>
      </c>
      <c r="E11846" s="46">
        <v>45169</v>
      </c>
      <c r="F11846">
        <v>-336</v>
      </c>
      <c r="I11846" t="str">
        <f>INDEX(LedgerMapping[[#All],[Level 3]],MATCH(Actuals[[#This Row],[Sub Ledger]],LedgerMapping[[#All],[Sub Ledger]],0))</f>
        <v>Administration</v>
      </c>
      <c r="J11846" s="22">
        <f>YEAR(Actuals[[#This Row],[Date]])</f>
        <v>2023</v>
      </c>
      <c r="K11846" s="22">
        <f>MONTH(Actuals[[#This Row],[Date]])</f>
        <v>8</v>
      </c>
      <c r="L11846" s="12"/>
    </row>
    <row r="11847" spans="1:12" x14ac:dyDescent="0.3">
      <c r="A11847">
        <v>3</v>
      </c>
      <c r="B11847">
        <v>22593</v>
      </c>
      <c r="C11847">
        <v>1</v>
      </c>
      <c r="D11847">
        <v>67000</v>
      </c>
      <c r="E11847" s="46">
        <v>45200</v>
      </c>
      <c r="F11847">
        <v>-450</v>
      </c>
      <c r="I11847" t="str">
        <f>INDEX(LedgerMapping[[#All],[Level 3]],MATCH(Actuals[[#This Row],[Sub Ledger]],LedgerMapping[[#All],[Sub Ledger]],0))</f>
        <v>Administration</v>
      </c>
      <c r="J11847" s="22">
        <f>YEAR(Actuals[[#This Row],[Date]])</f>
        <v>2023</v>
      </c>
      <c r="K11847" s="22">
        <f>MONTH(Actuals[[#This Row],[Date]])</f>
        <v>10</v>
      </c>
      <c r="L11847" s="12"/>
    </row>
    <row r="11848" spans="1:12" x14ac:dyDescent="0.3">
      <c r="A11848">
        <v>3</v>
      </c>
      <c r="B11848">
        <v>23597</v>
      </c>
      <c r="C11848">
        <v>1</v>
      </c>
      <c r="D11848">
        <v>67000</v>
      </c>
      <c r="E11848" s="46">
        <v>45230</v>
      </c>
      <c r="F11848">
        <v>-512</v>
      </c>
      <c r="I11848" t="str">
        <f>INDEX(LedgerMapping[[#All],[Level 3]],MATCH(Actuals[[#This Row],[Sub Ledger]],LedgerMapping[[#All],[Sub Ledger]],0))</f>
        <v>Administration</v>
      </c>
      <c r="J11848" s="22">
        <f>YEAR(Actuals[[#This Row],[Date]])</f>
        <v>2023</v>
      </c>
      <c r="K11848" s="22">
        <f>MONTH(Actuals[[#This Row],[Date]])</f>
        <v>10</v>
      </c>
      <c r="L11848" s="12"/>
    </row>
    <row r="11849" spans="1:12" x14ac:dyDescent="0.3">
      <c r="A11849">
        <v>3</v>
      </c>
      <c r="B11849">
        <v>24627</v>
      </c>
      <c r="C11849">
        <v>1</v>
      </c>
      <c r="D11849">
        <v>67000</v>
      </c>
      <c r="E11849" s="46">
        <v>45261</v>
      </c>
      <c r="F11849">
        <v>-510</v>
      </c>
      <c r="I11849" t="str">
        <f>INDEX(LedgerMapping[[#All],[Level 3]],MATCH(Actuals[[#This Row],[Sub Ledger]],LedgerMapping[[#All],[Sub Ledger]],0))</f>
        <v>Administration</v>
      </c>
      <c r="J11849" s="22">
        <f>YEAR(Actuals[[#This Row],[Date]])</f>
        <v>2023</v>
      </c>
      <c r="K11849" s="22">
        <f>MONTH(Actuals[[#This Row],[Date]])</f>
        <v>12</v>
      </c>
      <c r="L11849" s="12"/>
    </row>
    <row r="11850" spans="1:12" x14ac:dyDescent="0.3">
      <c r="A11850">
        <v>3</v>
      </c>
      <c r="B11850">
        <v>25686</v>
      </c>
      <c r="C11850">
        <v>1</v>
      </c>
      <c r="D11850">
        <v>67000</v>
      </c>
      <c r="E11850" s="46">
        <v>45291</v>
      </c>
      <c r="F11850">
        <v>-405</v>
      </c>
      <c r="I11850" t="str">
        <f>INDEX(LedgerMapping[[#All],[Level 3]],MATCH(Actuals[[#This Row],[Sub Ledger]],LedgerMapping[[#All],[Sub Ledger]],0))</f>
        <v>Administration</v>
      </c>
      <c r="J11850" s="22">
        <f>YEAR(Actuals[[#This Row],[Date]])</f>
        <v>2023</v>
      </c>
      <c r="K11850" s="22">
        <f>MONTH(Actuals[[#This Row],[Date]])</f>
        <v>12</v>
      </c>
      <c r="L11850" s="12"/>
    </row>
    <row r="11851" spans="1:12" x14ac:dyDescent="0.3">
      <c r="A11851">
        <v>3</v>
      </c>
      <c r="B11851">
        <v>26824</v>
      </c>
      <c r="C11851">
        <v>1</v>
      </c>
      <c r="D11851">
        <v>67000</v>
      </c>
      <c r="E11851" s="46">
        <v>45322</v>
      </c>
      <c r="F11851">
        <v>-330</v>
      </c>
      <c r="I11851" t="str">
        <f>INDEX(LedgerMapping[[#All],[Level 3]],MATCH(Actuals[[#This Row],[Sub Ledger]],LedgerMapping[[#All],[Sub Ledger]],0))</f>
        <v>Administration</v>
      </c>
      <c r="J11851" s="22">
        <f>YEAR(Actuals[[#This Row],[Date]])</f>
        <v>2024</v>
      </c>
      <c r="K11851" s="22">
        <f>MONTH(Actuals[[#This Row],[Date]])</f>
        <v>1</v>
      </c>
      <c r="L11851" s="12"/>
    </row>
    <row r="11852" spans="1:12" x14ac:dyDescent="0.3">
      <c r="A11852">
        <v>3</v>
      </c>
      <c r="B11852">
        <v>27974</v>
      </c>
      <c r="C11852">
        <v>1</v>
      </c>
      <c r="D11852">
        <v>67000</v>
      </c>
      <c r="E11852" s="46">
        <v>45354</v>
      </c>
      <c r="F11852">
        <v>-347</v>
      </c>
      <c r="I11852" t="str">
        <f>INDEX(LedgerMapping[[#All],[Level 3]],MATCH(Actuals[[#This Row],[Sub Ledger]],LedgerMapping[[#All],[Sub Ledger]],0))</f>
        <v>Administration</v>
      </c>
      <c r="J11852" s="22">
        <f>YEAR(Actuals[[#This Row],[Date]])</f>
        <v>2024</v>
      </c>
      <c r="K11852" s="22">
        <f>MONTH(Actuals[[#This Row],[Date]])</f>
        <v>3</v>
      </c>
      <c r="L11852" s="12"/>
    </row>
    <row r="11853" spans="1:12" x14ac:dyDescent="0.3">
      <c r="A11853">
        <v>3</v>
      </c>
      <c r="B11853">
        <v>29127</v>
      </c>
      <c r="C11853">
        <v>1</v>
      </c>
      <c r="D11853">
        <v>67000</v>
      </c>
      <c r="E11853" s="46">
        <v>45384</v>
      </c>
      <c r="F11853">
        <v>-540</v>
      </c>
      <c r="I11853" t="str">
        <f>INDEX(LedgerMapping[[#All],[Level 3]],MATCH(Actuals[[#This Row],[Sub Ledger]],LedgerMapping[[#All],[Sub Ledger]],0))</f>
        <v>Administration</v>
      </c>
      <c r="J11853" s="22">
        <f>YEAR(Actuals[[#This Row],[Date]])</f>
        <v>2024</v>
      </c>
      <c r="K11853" s="22">
        <f>MONTH(Actuals[[#This Row],[Date]])</f>
        <v>4</v>
      </c>
      <c r="L11853" s="12"/>
    </row>
    <row r="11854" spans="1:12" x14ac:dyDescent="0.3">
      <c r="A11854">
        <v>3</v>
      </c>
      <c r="B11854">
        <v>30253</v>
      </c>
      <c r="C11854">
        <v>1</v>
      </c>
      <c r="D11854">
        <v>67000</v>
      </c>
      <c r="E11854" s="46">
        <v>45415</v>
      </c>
      <c r="F11854">
        <v>-479</v>
      </c>
      <c r="I11854" t="str">
        <f>INDEX(LedgerMapping[[#All],[Level 3]],MATCH(Actuals[[#This Row],[Sub Ledger]],LedgerMapping[[#All],[Sub Ledger]],0))</f>
        <v>Administration</v>
      </c>
      <c r="J11854" s="22">
        <f>YEAR(Actuals[[#This Row],[Date]])</f>
        <v>2024</v>
      </c>
      <c r="K11854" s="22">
        <f>MONTH(Actuals[[#This Row],[Date]])</f>
        <v>5</v>
      </c>
      <c r="L11854" s="12"/>
    </row>
    <row r="11855" spans="1:12" x14ac:dyDescent="0.3">
      <c r="A11855">
        <v>3</v>
      </c>
      <c r="B11855">
        <v>31379</v>
      </c>
      <c r="C11855">
        <v>1</v>
      </c>
      <c r="D11855">
        <v>67000</v>
      </c>
      <c r="E11855" s="46">
        <v>45445</v>
      </c>
      <c r="F11855">
        <v>-594</v>
      </c>
      <c r="I11855" t="str">
        <f>INDEX(LedgerMapping[[#All],[Level 3]],MATCH(Actuals[[#This Row],[Sub Ledger]],LedgerMapping[[#All],[Sub Ledger]],0))</f>
        <v>Administration</v>
      </c>
      <c r="J11855" s="22">
        <f>YEAR(Actuals[[#This Row],[Date]])</f>
        <v>2024</v>
      </c>
      <c r="K11855" s="22">
        <f>MONTH(Actuals[[#This Row],[Date]])</f>
        <v>6</v>
      </c>
      <c r="L11855" s="12"/>
    </row>
    <row r="11856" spans="1:12" x14ac:dyDescent="0.3">
      <c r="A11856">
        <v>3</v>
      </c>
      <c r="B11856">
        <v>32503</v>
      </c>
      <c r="C11856">
        <v>1</v>
      </c>
      <c r="D11856">
        <v>67000</v>
      </c>
      <c r="E11856" s="46">
        <v>45476</v>
      </c>
      <c r="F11856">
        <v>-630</v>
      </c>
      <c r="I11856" t="str">
        <f>INDEX(LedgerMapping[[#All],[Level 3]],MATCH(Actuals[[#This Row],[Sub Ledger]],LedgerMapping[[#All],[Sub Ledger]],0))</f>
        <v>Administration</v>
      </c>
      <c r="J11856" s="22">
        <f>YEAR(Actuals[[#This Row],[Date]])</f>
        <v>2024</v>
      </c>
      <c r="K11856" s="22">
        <f>MONTH(Actuals[[#This Row],[Date]])</f>
        <v>7</v>
      </c>
      <c r="L11856" s="12"/>
    </row>
    <row r="11857" spans="1:12" x14ac:dyDescent="0.3">
      <c r="A11857">
        <v>3</v>
      </c>
      <c r="B11857">
        <v>33628</v>
      </c>
      <c r="C11857">
        <v>1</v>
      </c>
      <c r="D11857">
        <v>67000</v>
      </c>
      <c r="E11857" s="46">
        <v>45507</v>
      </c>
      <c r="F11857">
        <v>-583</v>
      </c>
      <c r="I11857" t="str">
        <f>INDEX(LedgerMapping[[#All],[Level 3]],MATCH(Actuals[[#This Row],[Sub Ledger]],LedgerMapping[[#All],[Sub Ledger]],0))</f>
        <v>Administration</v>
      </c>
      <c r="J11857" s="22">
        <f>YEAR(Actuals[[#This Row],[Date]])</f>
        <v>2024</v>
      </c>
      <c r="K11857" s="22">
        <f>MONTH(Actuals[[#This Row],[Date]])</f>
        <v>8</v>
      </c>
      <c r="L11857" s="12"/>
    </row>
    <row r="11858" spans="1:12" x14ac:dyDescent="0.3">
      <c r="A11858">
        <v>3</v>
      </c>
      <c r="B11858">
        <v>34778</v>
      </c>
      <c r="C11858">
        <v>1</v>
      </c>
      <c r="D11858">
        <v>67000</v>
      </c>
      <c r="E11858" s="46">
        <v>45536</v>
      </c>
      <c r="F11858">
        <v>-462</v>
      </c>
      <c r="I11858" t="str">
        <f>INDEX(LedgerMapping[[#All],[Level 3]],MATCH(Actuals[[#This Row],[Sub Ledger]],LedgerMapping[[#All],[Sub Ledger]],0))</f>
        <v>Administration</v>
      </c>
      <c r="J11858" s="22">
        <f>YEAR(Actuals[[#This Row],[Date]])</f>
        <v>2024</v>
      </c>
      <c r="K11858" s="22">
        <f>MONTH(Actuals[[#This Row],[Date]])</f>
        <v>9</v>
      </c>
      <c r="L11858" s="12"/>
    </row>
    <row r="11859" spans="1:12" x14ac:dyDescent="0.3">
      <c r="A11859">
        <v>3</v>
      </c>
      <c r="B11859">
        <v>35930</v>
      </c>
      <c r="C11859">
        <v>1</v>
      </c>
      <c r="D11859">
        <v>67000</v>
      </c>
      <c r="E11859" s="46">
        <v>45567</v>
      </c>
      <c r="F11859">
        <v>-583</v>
      </c>
      <c r="I11859" t="str">
        <f>INDEX(LedgerMapping[[#All],[Level 3]],MATCH(Actuals[[#This Row],[Sub Ledger]],LedgerMapping[[#All],[Sub Ledger]],0))</f>
        <v>Administration</v>
      </c>
      <c r="J11859" s="22">
        <f>YEAR(Actuals[[#This Row],[Date]])</f>
        <v>2024</v>
      </c>
      <c r="K11859" s="22">
        <f>MONTH(Actuals[[#This Row],[Date]])</f>
        <v>10</v>
      </c>
      <c r="L11859" s="12"/>
    </row>
    <row r="11860" spans="1:12" x14ac:dyDescent="0.3">
      <c r="A11860">
        <v>3</v>
      </c>
      <c r="B11860">
        <v>37078</v>
      </c>
      <c r="C11860">
        <v>1</v>
      </c>
      <c r="D11860">
        <v>67000</v>
      </c>
      <c r="E11860" s="46">
        <v>45597</v>
      </c>
      <c r="F11860">
        <v>-627</v>
      </c>
      <c r="I11860" t="str">
        <f>INDEX(LedgerMapping[[#All],[Level 3]],MATCH(Actuals[[#This Row],[Sub Ledger]],LedgerMapping[[#All],[Sub Ledger]],0))</f>
        <v>Administration</v>
      </c>
      <c r="J11860" s="22">
        <f>YEAR(Actuals[[#This Row],[Date]])</f>
        <v>2024</v>
      </c>
      <c r="K11860" s="22">
        <f>MONTH(Actuals[[#This Row],[Date]])</f>
        <v>11</v>
      </c>
      <c r="L11860" s="12"/>
    </row>
    <row r="11861" spans="1:12" x14ac:dyDescent="0.3">
      <c r="A11861">
        <v>3</v>
      </c>
      <c r="B11861">
        <v>38228</v>
      </c>
      <c r="C11861">
        <v>1</v>
      </c>
      <c r="D11861">
        <v>67000</v>
      </c>
      <c r="E11861" s="46">
        <v>45628</v>
      </c>
      <c r="F11861">
        <v>-380</v>
      </c>
      <c r="I11861" t="str">
        <f>INDEX(LedgerMapping[[#All],[Level 3]],MATCH(Actuals[[#This Row],[Sub Ledger]],LedgerMapping[[#All],[Sub Ledger]],0))</f>
        <v>Administration</v>
      </c>
      <c r="J11861" s="22">
        <f>YEAR(Actuals[[#This Row],[Date]])</f>
        <v>2024</v>
      </c>
      <c r="K11861" s="22">
        <f>MONTH(Actuals[[#This Row],[Date]])</f>
        <v>12</v>
      </c>
      <c r="L11861" s="12"/>
    </row>
    <row r="11862" spans="1:12" x14ac:dyDescent="0.3">
      <c r="A11862">
        <v>3</v>
      </c>
      <c r="B11862">
        <v>13</v>
      </c>
      <c r="C11862">
        <v>1</v>
      </c>
      <c r="D11862">
        <v>68000</v>
      </c>
      <c r="E11862" s="46">
        <v>44562</v>
      </c>
      <c r="F11862">
        <v>-132</v>
      </c>
      <c r="I11862" t="str">
        <f>INDEX(LedgerMapping[[#All],[Level 3]],MATCH(Actuals[[#This Row],[Sub Ledger]],LedgerMapping[[#All],[Sub Ledger]],0))</f>
        <v>Administration</v>
      </c>
      <c r="J11862" s="22">
        <f>YEAR(Actuals[[#This Row],[Date]])</f>
        <v>2022</v>
      </c>
      <c r="K11862" s="22">
        <f>MONTH(Actuals[[#This Row],[Date]])</f>
        <v>1</v>
      </c>
      <c r="L11862" s="12"/>
    </row>
    <row r="11863" spans="1:12" x14ac:dyDescent="0.3">
      <c r="A11863">
        <v>3</v>
      </c>
      <c r="B11863">
        <v>1143</v>
      </c>
      <c r="C11863">
        <v>1</v>
      </c>
      <c r="D11863">
        <v>68000</v>
      </c>
      <c r="E11863" s="46">
        <v>44593</v>
      </c>
      <c r="F11863">
        <v>-165</v>
      </c>
      <c r="I11863" t="str">
        <f>INDEX(LedgerMapping[[#All],[Level 3]],MATCH(Actuals[[#This Row],[Sub Ledger]],LedgerMapping[[#All],[Sub Ledger]],0))</f>
        <v>Administration</v>
      </c>
      <c r="J11863" s="22">
        <f>YEAR(Actuals[[#This Row],[Date]])</f>
        <v>2022</v>
      </c>
      <c r="K11863" s="22">
        <f>MONTH(Actuals[[#This Row],[Date]])</f>
        <v>2</v>
      </c>
      <c r="L11863" s="12"/>
    </row>
    <row r="11864" spans="1:12" x14ac:dyDescent="0.3">
      <c r="A11864">
        <v>3</v>
      </c>
      <c r="B11864">
        <v>2265</v>
      </c>
      <c r="C11864">
        <v>1</v>
      </c>
      <c r="D11864">
        <v>68000</v>
      </c>
      <c r="E11864" s="46">
        <v>44624</v>
      </c>
      <c r="F11864">
        <v>-154</v>
      </c>
      <c r="I11864" t="str">
        <f>INDEX(LedgerMapping[[#All],[Level 3]],MATCH(Actuals[[#This Row],[Sub Ledger]],LedgerMapping[[#All],[Sub Ledger]],0))</f>
        <v>Administration</v>
      </c>
      <c r="J11864" s="22">
        <f>YEAR(Actuals[[#This Row],[Date]])</f>
        <v>2022</v>
      </c>
      <c r="K11864" s="22">
        <f>MONTH(Actuals[[#This Row],[Date]])</f>
        <v>3</v>
      </c>
      <c r="L11864" s="12"/>
    </row>
    <row r="11865" spans="1:12" x14ac:dyDescent="0.3">
      <c r="A11865">
        <v>3</v>
      </c>
      <c r="B11865">
        <v>3381</v>
      </c>
      <c r="C11865">
        <v>1</v>
      </c>
      <c r="D11865">
        <v>68000</v>
      </c>
      <c r="E11865" s="46">
        <v>44654</v>
      </c>
      <c r="F11865">
        <v>-96</v>
      </c>
      <c r="I11865" t="str">
        <f>INDEX(LedgerMapping[[#All],[Level 3]],MATCH(Actuals[[#This Row],[Sub Ledger]],LedgerMapping[[#All],[Sub Ledger]],0))</f>
        <v>Administration</v>
      </c>
      <c r="J11865" s="22">
        <f>YEAR(Actuals[[#This Row],[Date]])</f>
        <v>2022</v>
      </c>
      <c r="K11865" s="22">
        <f>MONTH(Actuals[[#This Row],[Date]])</f>
        <v>4</v>
      </c>
      <c r="L11865" s="12"/>
    </row>
    <row r="11866" spans="1:12" x14ac:dyDescent="0.3">
      <c r="A11866">
        <v>3</v>
      </c>
      <c r="B11866">
        <v>4503</v>
      </c>
      <c r="C11866">
        <v>1</v>
      </c>
      <c r="D11866">
        <v>68000</v>
      </c>
      <c r="E11866" s="46">
        <v>44685</v>
      </c>
      <c r="F11866">
        <v>-121</v>
      </c>
      <c r="I11866" t="str">
        <f>INDEX(LedgerMapping[[#All],[Level 3]],MATCH(Actuals[[#This Row],[Sub Ledger]],LedgerMapping[[#All],[Sub Ledger]],0))</f>
        <v>Administration</v>
      </c>
      <c r="J11866" s="22">
        <f>YEAR(Actuals[[#This Row],[Date]])</f>
        <v>2022</v>
      </c>
      <c r="K11866" s="22">
        <f>MONTH(Actuals[[#This Row],[Date]])</f>
        <v>5</v>
      </c>
      <c r="L11866" s="12"/>
    </row>
    <row r="11867" spans="1:12" x14ac:dyDescent="0.3">
      <c r="A11867">
        <v>3</v>
      </c>
      <c r="B11867">
        <v>5627</v>
      </c>
      <c r="C11867">
        <v>1</v>
      </c>
      <c r="D11867">
        <v>68000</v>
      </c>
      <c r="E11867" s="46">
        <v>44715</v>
      </c>
      <c r="F11867">
        <v>-154</v>
      </c>
      <c r="I11867" t="str">
        <f>INDEX(LedgerMapping[[#All],[Level 3]],MATCH(Actuals[[#This Row],[Sub Ledger]],LedgerMapping[[#All],[Sub Ledger]],0))</f>
        <v>Administration</v>
      </c>
      <c r="J11867" s="22">
        <f>YEAR(Actuals[[#This Row],[Date]])</f>
        <v>2022</v>
      </c>
      <c r="K11867" s="22">
        <f>MONTH(Actuals[[#This Row],[Date]])</f>
        <v>6</v>
      </c>
      <c r="L11867" s="12"/>
    </row>
    <row r="11868" spans="1:12" x14ac:dyDescent="0.3">
      <c r="A11868">
        <v>3</v>
      </c>
      <c r="B11868">
        <v>6754</v>
      </c>
      <c r="C11868">
        <v>1</v>
      </c>
      <c r="D11868">
        <v>68000</v>
      </c>
      <c r="E11868" s="46">
        <v>44746</v>
      </c>
      <c r="F11868">
        <v>-195</v>
      </c>
      <c r="I11868" t="str">
        <f>INDEX(LedgerMapping[[#All],[Level 3]],MATCH(Actuals[[#This Row],[Sub Ledger]],LedgerMapping[[#All],[Sub Ledger]],0))</f>
        <v>Administration</v>
      </c>
      <c r="J11868" s="22">
        <f>YEAR(Actuals[[#This Row],[Date]])</f>
        <v>2022</v>
      </c>
      <c r="K11868" s="22">
        <f>MONTH(Actuals[[#This Row],[Date]])</f>
        <v>7</v>
      </c>
      <c r="L11868" s="12"/>
    </row>
    <row r="11869" spans="1:12" x14ac:dyDescent="0.3">
      <c r="A11869">
        <v>3</v>
      </c>
      <c r="B11869">
        <v>7873</v>
      </c>
      <c r="C11869">
        <v>1</v>
      </c>
      <c r="D11869">
        <v>68000</v>
      </c>
      <c r="E11869" s="46">
        <v>44777</v>
      </c>
      <c r="F11869">
        <v>-143</v>
      </c>
      <c r="I11869" t="str">
        <f>INDEX(LedgerMapping[[#All],[Level 3]],MATCH(Actuals[[#This Row],[Sub Ledger]],LedgerMapping[[#All],[Sub Ledger]],0))</f>
        <v>Administration</v>
      </c>
      <c r="J11869" s="22">
        <f>YEAR(Actuals[[#This Row],[Date]])</f>
        <v>2022</v>
      </c>
      <c r="K11869" s="22">
        <f>MONTH(Actuals[[#This Row],[Date]])</f>
        <v>8</v>
      </c>
      <c r="L11869" s="12"/>
    </row>
    <row r="11870" spans="1:12" x14ac:dyDescent="0.3">
      <c r="A11870">
        <v>3</v>
      </c>
      <c r="B11870">
        <v>8996</v>
      </c>
      <c r="C11870">
        <v>1</v>
      </c>
      <c r="D11870">
        <v>68000</v>
      </c>
      <c r="E11870" s="46">
        <v>44805</v>
      </c>
      <c r="F11870">
        <v>-116</v>
      </c>
      <c r="I11870" t="str">
        <f>INDEX(LedgerMapping[[#All],[Level 3]],MATCH(Actuals[[#This Row],[Sub Ledger]],LedgerMapping[[#All],[Sub Ledger]],0))</f>
        <v>Administration</v>
      </c>
      <c r="J11870" s="22">
        <f>YEAR(Actuals[[#This Row],[Date]])</f>
        <v>2022</v>
      </c>
      <c r="K11870" s="22">
        <f>MONTH(Actuals[[#This Row],[Date]])</f>
        <v>9</v>
      </c>
      <c r="L11870" s="12"/>
    </row>
    <row r="11871" spans="1:12" x14ac:dyDescent="0.3">
      <c r="A11871">
        <v>3</v>
      </c>
      <c r="B11871">
        <v>10111</v>
      </c>
      <c r="C11871">
        <v>1</v>
      </c>
      <c r="D11871">
        <v>68000</v>
      </c>
      <c r="E11871" s="46">
        <v>44836</v>
      </c>
      <c r="F11871">
        <v>-127</v>
      </c>
      <c r="I11871" t="str">
        <f>INDEX(LedgerMapping[[#All],[Level 3]],MATCH(Actuals[[#This Row],[Sub Ledger]],LedgerMapping[[#All],[Sub Ledger]],0))</f>
        <v>Administration</v>
      </c>
      <c r="J11871" s="22">
        <f>YEAR(Actuals[[#This Row],[Date]])</f>
        <v>2022</v>
      </c>
      <c r="K11871" s="22">
        <f>MONTH(Actuals[[#This Row],[Date]])</f>
        <v>10</v>
      </c>
      <c r="L11871" s="12"/>
    </row>
    <row r="11872" spans="1:12" x14ac:dyDescent="0.3">
      <c r="A11872">
        <v>3</v>
      </c>
      <c r="B11872">
        <v>11230</v>
      </c>
      <c r="C11872">
        <v>1</v>
      </c>
      <c r="D11872">
        <v>68000</v>
      </c>
      <c r="E11872" s="46">
        <v>44866</v>
      </c>
      <c r="F11872">
        <v>-169</v>
      </c>
      <c r="I11872" t="str">
        <f>INDEX(LedgerMapping[[#All],[Level 3]],MATCH(Actuals[[#This Row],[Sub Ledger]],LedgerMapping[[#All],[Sub Ledger]],0))</f>
        <v>Administration</v>
      </c>
      <c r="J11872" s="22">
        <f>YEAR(Actuals[[#This Row],[Date]])</f>
        <v>2022</v>
      </c>
      <c r="K11872" s="22">
        <f>MONTH(Actuals[[#This Row],[Date]])</f>
        <v>11</v>
      </c>
      <c r="L11872" s="12"/>
    </row>
    <row r="11873" spans="1:12" x14ac:dyDescent="0.3">
      <c r="A11873">
        <v>3</v>
      </c>
      <c r="B11873">
        <v>12355</v>
      </c>
      <c r="C11873">
        <v>1</v>
      </c>
      <c r="D11873">
        <v>68000</v>
      </c>
      <c r="E11873" s="46">
        <v>44897</v>
      </c>
      <c r="F11873">
        <v>-154</v>
      </c>
      <c r="I11873" t="str">
        <f>INDEX(LedgerMapping[[#All],[Level 3]],MATCH(Actuals[[#This Row],[Sub Ledger]],LedgerMapping[[#All],[Sub Ledger]],0))</f>
        <v>Administration</v>
      </c>
      <c r="J11873" s="22">
        <f>YEAR(Actuals[[#This Row],[Date]])</f>
        <v>2022</v>
      </c>
      <c r="K11873" s="22">
        <f>MONTH(Actuals[[#This Row],[Date]])</f>
        <v>12</v>
      </c>
      <c r="L11873" s="12"/>
    </row>
    <row r="11874" spans="1:12" x14ac:dyDescent="0.3">
      <c r="A11874">
        <v>3</v>
      </c>
      <c r="B11874">
        <v>13497</v>
      </c>
      <c r="C11874">
        <v>1</v>
      </c>
      <c r="D11874">
        <v>68000</v>
      </c>
      <c r="E11874" s="46">
        <v>44927</v>
      </c>
      <c r="F11874">
        <v>-435</v>
      </c>
      <c r="I11874" t="str">
        <f>INDEX(LedgerMapping[[#All],[Level 3]],MATCH(Actuals[[#This Row],[Sub Ledger]],LedgerMapping[[#All],[Sub Ledger]],0))</f>
        <v>Administration</v>
      </c>
      <c r="J11874" s="22">
        <f>YEAR(Actuals[[#This Row],[Date]])</f>
        <v>2023</v>
      </c>
      <c r="K11874" s="22">
        <f>MONTH(Actuals[[#This Row],[Date]])</f>
        <v>1</v>
      </c>
      <c r="L11874" s="12"/>
    </row>
    <row r="11875" spans="1:12" x14ac:dyDescent="0.3">
      <c r="A11875">
        <v>3</v>
      </c>
      <c r="B11875">
        <v>14512</v>
      </c>
      <c r="C11875">
        <v>1</v>
      </c>
      <c r="D11875">
        <v>68000</v>
      </c>
      <c r="E11875" s="46">
        <v>44958</v>
      </c>
      <c r="F11875">
        <v>-280</v>
      </c>
      <c r="I11875" t="str">
        <f>INDEX(LedgerMapping[[#All],[Level 3]],MATCH(Actuals[[#This Row],[Sub Ledger]],LedgerMapping[[#All],[Sub Ledger]],0))</f>
        <v>Administration</v>
      </c>
      <c r="J11875" s="22">
        <f>YEAR(Actuals[[#This Row],[Date]])</f>
        <v>2023</v>
      </c>
      <c r="K11875" s="22">
        <f>MONTH(Actuals[[#This Row],[Date]])</f>
        <v>2</v>
      </c>
      <c r="L11875" s="12"/>
    </row>
    <row r="11876" spans="1:12" x14ac:dyDescent="0.3">
      <c r="A11876">
        <v>3</v>
      </c>
      <c r="B11876">
        <v>15490</v>
      </c>
      <c r="C11876">
        <v>1</v>
      </c>
      <c r="D11876">
        <v>68000</v>
      </c>
      <c r="E11876" s="46">
        <v>44988</v>
      </c>
      <c r="F11876">
        <v>-448</v>
      </c>
      <c r="I11876" t="str">
        <f>INDEX(LedgerMapping[[#All],[Level 3]],MATCH(Actuals[[#This Row],[Sub Ledger]],LedgerMapping[[#All],[Sub Ledger]],0))</f>
        <v>Administration</v>
      </c>
      <c r="J11876" s="22">
        <f>YEAR(Actuals[[#This Row],[Date]])</f>
        <v>2023</v>
      </c>
      <c r="K11876" s="22">
        <f>MONTH(Actuals[[#This Row],[Date]])</f>
        <v>3</v>
      </c>
      <c r="L11876" s="12"/>
    </row>
    <row r="11877" spans="1:12" x14ac:dyDescent="0.3">
      <c r="A11877">
        <v>3</v>
      </c>
      <c r="B11877">
        <v>16522</v>
      </c>
      <c r="C11877">
        <v>1</v>
      </c>
      <c r="D11877">
        <v>68000</v>
      </c>
      <c r="E11877" s="46">
        <v>45018</v>
      </c>
      <c r="F11877">
        <v>-300</v>
      </c>
      <c r="I11877" t="str">
        <f>INDEX(LedgerMapping[[#All],[Level 3]],MATCH(Actuals[[#This Row],[Sub Ledger]],LedgerMapping[[#All],[Sub Ledger]],0))</f>
        <v>Administration</v>
      </c>
      <c r="J11877" s="22">
        <f>YEAR(Actuals[[#This Row],[Date]])</f>
        <v>2023</v>
      </c>
      <c r="K11877" s="22">
        <f>MONTH(Actuals[[#This Row],[Date]])</f>
        <v>4</v>
      </c>
      <c r="L11877" s="12"/>
    </row>
    <row r="11878" spans="1:12" x14ac:dyDescent="0.3">
      <c r="A11878">
        <v>3</v>
      </c>
      <c r="B11878">
        <v>17554</v>
      </c>
      <c r="C11878">
        <v>1</v>
      </c>
      <c r="D11878">
        <v>68000</v>
      </c>
      <c r="E11878" s="46">
        <v>45049</v>
      </c>
      <c r="F11878">
        <v>-304</v>
      </c>
      <c r="I11878" t="str">
        <f>INDEX(LedgerMapping[[#All],[Level 3]],MATCH(Actuals[[#This Row],[Sub Ledger]],LedgerMapping[[#All],[Sub Ledger]],0))</f>
        <v>Administration</v>
      </c>
      <c r="J11878" s="22">
        <f>YEAR(Actuals[[#This Row],[Date]])</f>
        <v>2023</v>
      </c>
      <c r="K11878" s="22">
        <f>MONTH(Actuals[[#This Row],[Date]])</f>
        <v>5</v>
      </c>
      <c r="L11878" s="12"/>
    </row>
    <row r="11879" spans="1:12" x14ac:dyDescent="0.3">
      <c r="A11879">
        <v>3</v>
      </c>
      <c r="B11879">
        <v>18558</v>
      </c>
      <c r="C11879">
        <v>1</v>
      </c>
      <c r="D11879">
        <v>68000</v>
      </c>
      <c r="E11879" s="46">
        <v>45079</v>
      </c>
      <c r="F11879">
        <v>-336</v>
      </c>
      <c r="I11879" t="str">
        <f>INDEX(LedgerMapping[[#All],[Level 3]],MATCH(Actuals[[#This Row],[Sub Ledger]],LedgerMapping[[#All],[Sub Ledger]],0))</f>
        <v>Administration</v>
      </c>
      <c r="J11879" s="22">
        <f>YEAR(Actuals[[#This Row],[Date]])</f>
        <v>2023</v>
      </c>
      <c r="K11879" s="22">
        <f>MONTH(Actuals[[#This Row],[Date]])</f>
        <v>6</v>
      </c>
      <c r="L11879" s="12"/>
    </row>
    <row r="11880" spans="1:12" x14ac:dyDescent="0.3">
      <c r="A11880">
        <v>3</v>
      </c>
      <c r="B11880">
        <v>19587</v>
      </c>
      <c r="C11880">
        <v>1</v>
      </c>
      <c r="D11880">
        <v>68000</v>
      </c>
      <c r="E11880" s="46">
        <v>45110</v>
      </c>
      <c r="F11880">
        <v>-435</v>
      </c>
      <c r="I11880" t="str">
        <f>INDEX(LedgerMapping[[#All],[Level 3]],MATCH(Actuals[[#This Row],[Sub Ledger]],LedgerMapping[[#All],[Sub Ledger]],0))</f>
        <v>Administration</v>
      </c>
      <c r="J11880" s="22">
        <f>YEAR(Actuals[[#This Row],[Date]])</f>
        <v>2023</v>
      </c>
      <c r="K11880" s="22">
        <f>MONTH(Actuals[[#This Row],[Date]])</f>
        <v>7</v>
      </c>
      <c r="L11880" s="12"/>
    </row>
    <row r="11881" spans="1:12" x14ac:dyDescent="0.3">
      <c r="A11881">
        <v>3</v>
      </c>
      <c r="B11881">
        <v>20616</v>
      </c>
      <c r="C11881">
        <v>1</v>
      </c>
      <c r="D11881">
        <v>68000</v>
      </c>
      <c r="E11881" s="46">
        <v>45141</v>
      </c>
      <c r="F11881">
        <v>-405</v>
      </c>
      <c r="I11881" t="str">
        <f>INDEX(LedgerMapping[[#All],[Level 3]],MATCH(Actuals[[#This Row],[Sub Ledger]],LedgerMapping[[#All],[Sub Ledger]],0))</f>
        <v>Administration</v>
      </c>
      <c r="J11881" s="22">
        <f>YEAR(Actuals[[#This Row],[Date]])</f>
        <v>2023</v>
      </c>
      <c r="K11881" s="22">
        <f>MONTH(Actuals[[#This Row],[Date]])</f>
        <v>8</v>
      </c>
      <c r="L11881" s="12"/>
    </row>
    <row r="11882" spans="1:12" x14ac:dyDescent="0.3">
      <c r="A11882">
        <v>3</v>
      </c>
      <c r="B11882">
        <v>21619</v>
      </c>
      <c r="C11882">
        <v>1</v>
      </c>
      <c r="D11882">
        <v>68000</v>
      </c>
      <c r="E11882" s="46">
        <v>45169</v>
      </c>
      <c r="F11882">
        <v>-252</v>
      </c>
      <c r="I11882" t="str">
        <f>INDEX(LedgerMapping[[#All],[Level 3]],MATCH(Actuals[[#This Row],[Sub Ledger]],LedgerMapping[[#All],[Sub Ledger]],0))</f>
        <v>Administration</v>
      </c>
      <c r="J11882" s="22">
        <f>YEAR(Actuals[[#This Row],[Date]])</f>
        <v>2023</v>
      </c>
      <c r="K11882" s="22">
        <f>MONTH(Actuals[[#This Row],[Date]])</f>
        <v>8</v>
      </c>
      <c r="L11882" s="12"/>
    </row>
    <row r="11883" spans="1:12" x14ac:dyDescent="0.3">
      <c r="A11883">
        <v>3</v>
      </c>
      <c r="B11883">
        <v>22594</v>
      </c>
      <c r="C11883">
        <v>1</v>
      </c>
      <c r="D11883">
        <v>68000</v>
      </c>
      <c r="E11883" s="46">
        <v>45200</v>
      </c>
      <c r="F11883">
        <v>-345</v>
      </c>
      <c r="I11883" t="str">
        <f>INDEX(LedgerMapping[[#All],[Level 3]],MATCH(Actuals[[#This Row],[Sub Ledger]],LedgerMapping[[#All],[Sub Ledger]],0))</f>
        <v>Administration</v>
      </c>
      <c r="J11883" s="22">
        <f>YEAR(Actuals[[#This Row],[Date]])</f>
        <v>2023</v>
      </c>
      <c r="K11883" s="22">
        <f>MONTH(Actuals[[#This Row],[Date]])</f>
        <v>10</v>
      </c>
      <c r="L11883" s="12"/>
    </row>
    <row r="11884" spans="1:12" x14ac:dyDescent="0.3">
      <c r="A11884">
        <v>3</v>
      </c>
      <c r="B11884">
        <v>23598</v>
      </c>
      <c r="C11884">
        <v>1</v>
      </c>
      <c r="D11884">
        <v>68000</v>
      </c>
      <c r="E11884" s="46">
        <v>45230</v>
      </c>
      <c r="F11884">
        <v>-384</v>
      </c>
      <c r="I11884" t="str">
        <f>INDEX(LedgerMapping[[#All],[Level 3]],MATCH(Actuals[[#This Row],[Sub Ledger]],LedgerMapping[[#All],[Sub Ledger]],0))</f>
        <v>Administration</v>
      </c>
      <c r="J11884" s="22">
        <f>YEAR(Actuals[[#This Row],[Date]])</f>
        <v>2023</v>
      </c>
      <c r="K11884" s="22">
        <f>MONTH(Actuals[[#This Row],[Date]])</f>
        <v>10</v>
      </c>
      <c r="L11884" s="12"/>
    </row>
    <row r="11885" spans="1:12" x14ac:dyDescent="0.3">
      <c r="A11885">
        <v>3</v>
      </c>
      <c r="B11885">
        <v>24628</v>
      </c>
      <c r="C11885">
        <v>1</v>
      </c>
      <c r="D11885">
        <v>68000</v>
      </c>
      <c r="E11885" s="46">
        <v>45261</v>
      </c>
      <c r="F11885">
        <v>-390</v>
      </c>
      <c r="I11885" t="str">
        <f>INDEX(LedgerMapping[[#All],[Level 3]],MATCH(Actuals[[#This Row],[Sub Ledger]],LedgerMapping[[#All],[Sub Ledger]],0))</f>
        <v>Administration</v>
      </c>
      <c r="J11885" s="22">
        <f>YEAR(Actuals[[#This Row],[Date]])</f>
        <v>2023</v>
      </c>
      <c r="K11885" s="22">
        <f>MONTH(Actuals[[#This Row],[Date]])</f>
        <v>12</v>
      </c>
      <c r="L11885" s="12"/>
    </row>
    <row r="11886" spans="1:12" x14ac:dyDescent="0.3">
      <c r="A11886">
        <v>3</v>
      </c>
      <c r="B11886">
        <v>25687</v>
      </c>
      <c r="C11886">
        <v>1</v>
      </c>
      <c r="D11886">
        <v>68000</v>
      </c>
      <c r="E11886" s="46">
        <v>45291</v>
      </c>
      <c r="F11886">
        <v>-300</v>
      </c>
      <c r="I11886" t="str">
        <f>INDEX(LedgerMapping[[#All],[Level 3]],MATCH(Actuals[[#This Row],[Sub Ledger]],LedgerMapping[[#All],[Sub Ledger]],0))</f>
        <v>Administration</v>
      </c>
      <c r="J11886" s="22">
        <f>YEAR(Actuals[[#This Row],[Date]])</f>
        <v>2023</v>
      </c>
      <c r="K11886" s="22">
        <f>MONTH(Actuals[[#This Row],[Date]])</f>
        <v>12</v>
      </c>
      <c r="L11886" s="12"/>
    </row>
    <row r="11887" spans="1:12" x14ac:dyDescent="0.3">
      <c r="A11887">
        <v>3</v>
      </c>
      <c r="B11887">
        <v>26825</v>
      </c>
      <c r="C11887">
        <v>1</v>
      </c>
      <c r="D11887">
        <v>68000</v>
      </c>
      <c r="E11887" s="46">
        <v>45322</v>
      </c>
      <c r="F11887">
        <v>-255</v>
      </c>
      <c r="I11887" t="str">
        <f>INDEX(LedgerMapping[[#All],[Level 3]],MATCH(Actuals[[#This Row],[Sub Ledger]],LedgerMapping[[#All],[Sub Ledger]],0))</f>
        <v>Administration</v>
      </c>
      <c r="J11887" s="22">
        <f>YEAR(Actuals[[#This Row],[Date]])</f>
        <v>2024</v>
      </c>
      <c r="K11887" s="22">
        <f>MONTH(Actuals[[#This Row],[Date]])</f>
        <v>1</v>
      </c>
      <c r="L11887" s="12"/>
    </row>
    <row r="11888" spans="1:12" x14ac:dyDescent="0.3">
      <c r="A11888">
        <v>3</v>
      </c>
      <c r="B11888">
        <v>27975</v>
      </c>
      <c r="C11888">
        <v>1</v>
      </c>
      <c r="D11888">
        <v>68000</v>
      </c>
      <c r="E11888" s="46">
        <v>45354</v>
      </c>
      <c r="F11888">
        <v>-248</v>
      </c>
      <c r="I11888" t="str">
        <f>INDEX(LedgerMapping[[#All],[Level 3]],MATCH(Actuals[[#This Row],[Sub Ledger]],LedgerMapping[[#All],[Sub Ledger]],0))</f>
        <v>Administration</v>
      </c>
      <c r="J11888" s="22">
        <f>YEAR(Actuals[[#This Row],[Date]])</f>
        <v>2024</v>
      </c>
      <c r="K11888" s="22">
        <f>MONTH(Actuals[[#This Row],[Date]])</f>
        <v>3</v>
      </c>
      <c r="L11888" s="12"/>
    </row>
    <row r="11889" spans="1:12" x14ac:dyDescent="0.3">
      <c r="A11889">
        <v>3</v>
      </c>
      <c r="B11889">
        <v>29128</v>
      </c>
      <c r="C11889">
        <v>1</v>
      </c>
      <c r="D11889">
        <v>68000</v>
      </c>
      <c r="E11889" s="46">
        <v>45384</v>
      </c>
      <c r="F11889">
        <v>-405</v>
      </c>
      <c r="I11889" t="str">
        <f>INDEX(LedgerMapping[[#All],[Level 3]],MATCH(Actuals[[#This Row],[Sub Ledger]],LedgerMapping[[#All],[Sub Ledger]],0))</f>
        <v>Administration</v>
      </c>
      <c r="J11889" s="22">
        <f>YEAR(Actuals[[#This Row],[Date]])</f>
        <v>2024</v>
      </c>
      <c r="K11889" s="22">
        <f>MONTH(Actuals[[#This Row],[Date]])</f>
        <v>4</v>
      </c>
      <c r="L11889" s="12"/>
    </row>
    <row r="11890" spans="1:12" x14ac:dyDescent="0.3">
      <c r="A11890">
        <v>3</v>
      </c>
      <c r="B11890">
        <v>30254</v>
      </c>
      <c r="C11890">
        <v>1</v>
      </c>
      <c r="D11890">
        <v>68000</v>
      </c>
      <c r="E11890" s="46">
        <v>45415</v>
      </c>
      <c r="F11890">
        <v>-363</v>
      </c>
      <c r="I11890" t="str">
        <f>INDEX(LedgerMapping[[#All],[Level 3]],MATCH(Actuals[[#This Row],[Sub Ledger]],LedgerMapping[[#All],[Sub Ledger]],0))</f>
        <v>Administration</v>
      </c>
      <c r="J11890" s="22">
        <f>YEAR(Actuals[[#This Row],[Date]])</f>
        <v>2024</v>
      </c>
      <c r="K11890" s="22">
        <f>MONTH(Actuals[[#This Row],[Date]])</f>
        <v>5</v>
      </c>
      <c r="L11890" s="12"/>
    </row>
    <row r="11891" spans="1:12" x14ac:dyDescent="0.3">
      <c r="A11891">
        <v>3</v>
      </c>
      <c r="B11891">
        <v>31380</v>
      </c>
      <c r="C11891">
        <v>1</v>
      </c>
      <c r="D11891">
        <v>68000</v>
      </c>
      <c r="E11891" s="46">
        <v>45445</v>
      </c>
      <c r="F11891">
        <v>-446</v>
      </c>
      <c r="I11891" t="str">
        <f>INDEX(LedgerMapping[[#All],[Level 3]],MATCH(Actuals[[#This Row],[Sub Ledger]],LedgerMapping[[#All],[Sub Ledger]],0))</f>
        <v>Administration</v>
      </c>
      <c r="J11891" s="22">
        <f>YEAR(Actuals[[#This Row],[Date]])</f>
        <v>2024</v>
      </c>
      <c r="K11891" s="22">
        <f>MONTH(Actuals[[#This Row],[Date]])</f>
        <v>6</v>
      </c>
      <c r="L11891" s="12"/>
    </row>
    <row r="11892" spans="1:12" x14ac:dyDescent="0.3">
      <c r="A11892">
        <v>3</v>
      </c>
      <c r="B11892">
        <v>32504</v>
      </c>
      <c r="C11892">
        <v>1</v>
      </c>
      <c r="D11892">
        <v>68000</v>
      </c>
      <c r="E11892" s="46">
        <v>45476</v>
      </c>
      <c r="F11892">
        <v>-473</v>
      </c>
      <c r="I11892" t="str">
        <f>INDEX(LedgerMapping[[#All],[Level 3]],MATCH(Actuals[[#This Row],[Sub Ledger]],LedgerMapping[[#All],[Sub Ledger]],0))</f>
        <v>Administration</v>
      </c>
      <c r="J11892" s="22">
        <f>YEAR(Actuals[[#This Row],[Date]])</f>
        <v>2024</v>
      </c>
      <c r="K11892" s="22">
        <f>MONTH(Actuals[[#This Row],[Date]])</f>
        <v>7</v>
      </c>
      <c r="L11892" s="12"/>
    </row>
    <row r="11893" spans="1:12" x14ac:dyDescent="0.3">
      <c r="A11893">
        <v>3</v>
      </c>
      <c r="B11893">
        <v>33629</v>
      </c>
      <c r="C11893">
        <v>1</v>
      </c>
      <c r="D11893">
        <v>68000</v>
      </c>
      <c r="E11893" s="46">
        <v>45507</v>
      </c>
      <c r="F11893">
        <v>-441</v>
      </c>
      <c r="I11893" t="str">
        <f>INDEX(LedgerMapping[[#All],[Level 3]],MATCH(Actuals[[#This Row],[Sub Ledger]],LedgerMapping[[#All],[Sub Ledger]],0))</f>
        <v>Administration</v>
      </c>
      <c r="J11893" s="22">
        <f>YEAR(Actuals[[#This Row],[Date]])</f>
        <v>2024</v>
      </c>
      <c r="K11893" s="22">
        <f>MONTH(Actuals[[#This Row],[Date]])</f>
        <v>8</v>
      </c>
      <c r="L11893" s="12"/>
    </row>
    <row r="11894" spans="1:12" x14ac:dyDescent="0.3">
      <c r="A11894">
        <v>3</v>
      </c>
      <c r="B11894">
        <v>34779</v>
      </c>
      <c r="C11894">
        <v>1</v>
      </c>
      <c r="D11894">
        <v>68000</v>
      </c>
      <c r="E11894" s="46">
        <v>45536</v>
      </c>
      <c r="F11894">
        <v>-347</v>
      </c>
      <c r="I11894" t="str">
        <f>INDEX(LedgerMapping[[#All],[Level 3]],MATCH(Actuals[[#This Row],[Sub Ledger]],LedgerMapping[[#All],[Sub Ledger]],0))</f>
        <v>Administration</v>
      </c>
      <c r="J11894" s="22">
        <f>YEAR(Actuals[[#This Row],[Date]])</f>
        <v>2024</v>
      </c>
      <c r="K11894" s="22">
        <f>MONTH(Actuals[[#This Row],[Date]])</f>
        <v>9</v>
      </c>
      <c r="L11894" s="12"/>
    </row>
    <row r="11895" spans="1:12" x14ac:dyDescent="0.3">
      <c r="A11895">
        <v>3</v>
      </c>
      <c r="B11895">
        <v>35931</v>
      </c>
      <c r="C11895">
        <v>1</v>
      </c>
      <c r="D11895">
        <v>68000</v>
      </c>
      <c r="E11895" s="46">
        <v>45567</v>
      </c>
      <c r="F11895">
        <v>-441</v>
      </c>
      <c r="I11895" t="str">
        <f>INDEX(LedgerMapping[[#All],[Level 3]],MATCH(Actuals[[#This Row],[Sub Ledger]],LedgerMapping[[#All],[Sub Ledger]],0))</f>
        <v>Administration</v>
      </c>
      <c r="J11895" s="22">
        <f>YEAR(Actuals[[#This Row],[Date]])</f>
        <v>2024</v>
      </c>
      <c r="K11895" s="22">
        <f>MONTH(Actuals[[#This Row],[Date]])</f>
        <v>10</v>
      </c>
      <c r="L11895" s="12"/>
    </row>
    <row r="11896" spans="1:12" x14ac:dyDescent="0.3">
      <c r="A11896">
        <v>3</v>
      </c>
      <c r="B11896">
        <v>37079</v>
      </c>
      <c r="C11896">
        <v>1</v>
      </c>
      <c r="D11896">
        <v>68000</v>
      </c>
      <c r="E11896" s="46">
        <v>45597</v>
      </c>
      <c r="F11896">
        <v>-479</v>
      </c>
      <c r="I11896" t="str">
        <f>INDEX(LedgerMapping[[#All],[Level 3]],MATCH(Actuals[[#This Row],[Sub Ledger]],LedgerMapping[[#All],[Sub Ledger]],0))</f>
        <v>Administration</v>
      </c>
      <c r="J11896" s="22">
        <f>YEAR(Actuals[[#This Row],[Date]])</f>
        <v>2024</v>
      </c>
      <c r="K11896" s="22">
        <f>MONTH(Actuals[[#This Row],[Date]])</f>
        <v>11</v>
      </c>
      <c r="L11896" s="12"/>
    </row>
    <row r="11897" spans="1:12" x14ac:dyDescent="0.3">
      <c r="A11897">
        <v>3</v>
      </c>
      <c r="B11897">
        <v>38229</v>
      </c>
      <c r="C11897">
        <v>1</v>
      </c>
      <c r="D11897">
        <v>68000</v>
      </c>
      <c r="E11897" s="46">
        <v>45628</v>
      </c>
      <c r="F11897">
        <v>-281</v>
      </c>
      <c r="I11897" t="str">
        <f>INDEX(LedgerMapping[[#All],[Level 3]],MATCH(Actuals[[#This Row],[Sub Ledger]],LedgerMapping[[#All],[Sub Ledger]],0))</f>
        <v>Administration</v>
      </c>
      <c r="J11897" s="22">
        <f>YEAR(Actuals[[#This Row],[Date]])</f>
        <v>2024</v>
      </c>
      <c r="K11897" s="22">
        <f>MONTH(Actuals[[#This Row],[Date]])</f>
        <v>12</v>
      </c>
      <c r="L11897" s="12"/>
    </row>
    <row r="11898" spans="1:12" x14ac:dyDescent="0.3">
      <c r="A11898">
        <v>3</v>
      </c>
      <c r="B11898">
        <v>15</v>
      </c>
      <c r="C11898">
        <v>1</v>
      </c>
      <c r="D11898">
        <v>69000</v>
      </c>
      <c r="E11898" s="46">
        <v>44562</v>
      </c>
      <c r="F11898">
        <v>-38</v>
      </c>
      <c r="I11898" t="str">
        <f>INDEX(LedgerMapping[[#All],[Level 3]],MATCH(Actuals[[#This Row],[Sub Ledger]],LedgerMapping[[#All],[Sub Ledger]],0))</f>
        <v>Administration</v>
      </c>
      <c r="J11898" s="22">
        <f>YEAR(Actuals[[#This Row],[Date]])</f>
        <v>2022</v>
      </c>
      <c r="K11898" s="22">
        <f>MONTH(Actuals[[#This Row],[Date]])</f>
        <v>1</v>
      </c>
      <c r="L11898" s="12"/>
    </row>
    <row r="11899" spans="1:12" x14ac:dyDescent="0.3">
      <c r="A11899">
        <v>3</v>
      </c>
      <c r="B11899">
        <v>1145</v>
      </c>
      <c r="C11899">
        <v>1</v>
      </c>
      <c r="D11899">
        <v>69000</v>
      </c>
      <c r="E11899" s="46">
        <v>44593</v>
      </c>
      <c r="F11899">
        <v>-49</v>
      </c>
      <c r="I11899" t="str">
        <f>INDEX(LedgerMapping[[#All],[Level 3]],MATCH(Actuals[[#This Row],[Sub Ledger]],LedgerMapping[[#All],[Sub Ledger]],0))</f>
        <v>Administration</v>
      </c>
      <c r="J11899" s="22">
        <f>YEAR(Actuals[[#This Row],[Date]])</f>
        <v>2022</v>
      </c>
      <c r="K11899" s="22">
        <f>MONTH(Actuals[[#This Row],[Date]])</f>
        <v>2</v>
      </c>
      <c r="L11899" s="12"/>
    </row>
    <row r="11900" spans="1:12" x14ac:dyDescent="0.3">
      <c r="A11900">
        <v>3</v>
      </c>
      <c r="B11900">
        <v>2267</v>
      </c>
      <c r="C11900">
        <v>1</v>
      </c>
      <c r="D11900">
        <v>69000</v>
      </c>
      <c r="E11900" s="46">
        <v>44624</v>
      </c>
      <c r="F11900">
        <v>-45</v>
      </c>
      <c r="I11900" t="str">
        <f>INDEX(LedgerMapping[[#All],[Level 3]],MATCH(Actuals[[#This Row],[Sub Ledger]],LedgerMapping[[#All],[Sub Ledger]],0))</f>
        <v>Administration</v>
      </c>
      <c r="J11900" s="22">
        <f>YEAR(Actuals[[#This Row],[Date]])</f>
        <v>2022</v>
      </c>
      <c r="K11900" s="22">
        <f>MONTH(Actuals[[#This Row],[Date]])</f>
        <v>3</v>
      </c>
      <c r="L11900" s="12"/>
    </row>
    <row r="11901" spans="1:12" x14ac:dyDescent="0.3">
      <c r="A11901">
        <v>3</v>
      </c>
      <c r="B11901">
        <v>3383</v>
      </c>
      <c r="C11901">
        <v>1</v>
      </c>
      <c r="D11901">
        <v>69000</v>
      </c>
      <c r="E11901" s="46">
        <v>44654</v>
      </c>
      <c r="F11901">
        <v>-27</v>
      </c>
      <c r="I11901" t="str">
        <f>INDEX(LedgerMapping[[#All],[Level 3]],MATCH(Actuals[[#This Row],[Sub Ledger]],LedgerMapping[[#All],[Sub Ledger]],0))</f>
        <v>Administration</v>
      </c>
      <c r="J11901" s="22">
        <f>YEAR(Actuals[[#This Row],[Date]])</f>
        <v>2022</v>
      </c>
      <c r="K11901" s="22">
        <f>MONTH(Actuals[[#This Row],[Date]])</f>
        <v>4</v>
      </c>
      <c r="L11901" s="12"/>
    </row>
    <row r="11902" spans="1:12" x14ac:dyDescent="0.3">
      <c r="A11902">
        <v>3</v>
      </c>
      <c r="B11902">
        <v>4505</v>
      </c>
      <c r="C11902">
        <v>1</v>
      </c>
      <c r="D11902">
        <v>69000</v>
      </c>
      <c r="E11902" s="46">
        <v>44685</v>
      </c>
      <c r="F11902">
        <v>-35</v>
      </c>
      <c r="I11902" t="str">
        <f>INDEX(LedgerMapping[[#All],[Level 3]],MATCH(Actuals[[#This Row],[Sub Ledger]],LedgerMapping[[#All],[Sub Ledger]],0))</f>
        <v>Administration</v>
      </c>
      <c r="J11902" s="22">
        <f>YEAR(Actuals[[#This Row],[Date]])</f>
        <v>2022</v>
      </c>
      <c r="K11902" s="22">
        <f>MONTH(Actuals[[#This Row],[Date]])</f>
        <v>5</v>
      </c>
      <c r="L11902" s="12"/>
    </row>
    <row r="11903" spans="1:12" x14ac:dyDescent="0.3">
      <c r="A11903">
        <v>3</v>
      </c>
      <c r="B11903">
        <v>5629</v>
      </c>
      <c r="C11903">
        <v>1</v>
      </c>
      <c r="D11903">
        <v>69000</v>
      </c>
      <c r="E11903" s="46">
        <v>44715</v>
      </c>
      <c r="F11903">
        <v>-46</v>
      </c>
      <c r="I11903" t="str">
        <f>INDEX(LedgerMapping[[#All],[Level 3]],MATCH(Actuals[[#This Row],[Sub Ledger]],LedgerMapping[[#All],[Sub Ledger]],0))</f>
        <v>Administration</v>
      </c>
      <c r="J11903" s="22">
        <f>YEAR(Actuals[[#This Row],[Date]])</f>
        <v>2022</v>
      </c>
      <c r="K11903" s="22">
        <f>MONTH(Actuals[[#This Row],[Date]])</f>
        <v>6</v>
      </c>
      <c r="L11903" s="12"/>
    </row>
    <row r="11904" spans="1:12" x14ac:dyDescent="0.3">
      <c r="A11904">
        <v>3</v>
      </c>
      <c r="B11904">
        <v>6755</v>
      </c>
      <c r="C11904">
        <v>1</v>
      </c>
      <c r="D11904">
        <v>69000</v>
      </c>
      <c r="E11904" s="46">
        <v>44746</v>
      </c>
      <c r="F11904">
        <v>-59</v>
      </c>
      <c r="I11904" t="str">
        <f>INDEX(LedgerMapping[[#All],[Level 3]],MATCH(Actuals[[#This Row],[Sub Ledger]],LedgerMapping[[#All],[Sub Ledger]],0))</f>
        <v>Administration</v>
      </c>
      <c r="J11904" s="22">
        <f>YEAR(Actuals[[#This Row],[Date]])</f>
        <v>2022</v>
      </c>
      <c r="K11904" s="22">
        <f>MONTH(Actuals[[#This Row],[Date]])</f>
        <v>7</v>
      </c>
      <c r="L11904" s="12"/>
    </row>
    <row r="11905" spans="1:12" x14ac:dyDescent="0.3">
      <c r="A11905">
        <v>3</v>
      </c>
      <c r="B11905">
        <v>7875</v>
      </c>
      <c r="C11905">
        <v>1</v>
      </c>
      <c r="D11905">
        <v>69000</v>
      </c>
      <c r="E11905" s="46">
        <v>44777</v>
      </c>
      <c r="F11905">
        <v>-43</v>
      </c>
      <c r="I11905" t="str">
        <f>INDEX(LedgerMapping[[#All],[Level 3]],MATCH(Actuals[[#This Row],[Sub Ledger]],LedgerMapping[[#All],[Sub Ledger]],0))</f>
        <v>Administration</v>
      </c>
      <c r="J11905" s="22">
        <f>YEAR(Actuals[[#This Row],[Date]])</f>
        <v>2022</v>
      </c>
      <c r="K11905" s="22">
        <f>MONTH(Actuals[[#This Row],[Date]])</f>
        <v>8</v>
      </c>
      <c r="L11905" s="12"/>
    </row>
    <row r="11906" spans="1:12" x14ac:dyDescent="0.3">
      <c r="A11906">
        <v>3</v>
      </c>
      <c r="B11906">
        <v>8997</v>
      </c>
      <c r="C11906">
        <v>1</v>
      </c>
      <c r="D11906">
        <v>69000</v>
      </c>
      <c r="E11906" s="46">
        <v>44805</v>
      </c>
      <c r="F11906">
        <v>-34</v>
      </c>
      <c r="I11906" t="str">
        <f>INDEX(LedgerMapping[[#All],[Level 3]],MATCH(Actuals[[#This Row],[Sub Ledger]],LedgerMapping[[#All],[Sub Ledger]],0))</f>
        <v>Administration</v>
      </c>
      <c r="J11906" s="22">
        <f>YEAR(Actuals[[#This Row],[Date]])</f>
        <v>2022</v>
      </c>
      <c r="K11906" s="22">
        <f>MONTH(Actuals[[#This Row],[Date]])</f>
        <v>9</v>
      </c>
      <c r="L11906" s="12"/>
    </row>
    <row r="11907" spans="1:12" x14ac:dyDescent="0.3">
      <c r="A11907">
        <v>3</v>
      </c>
      <c r="B11907">
        <v>10113</v>
      </c>
      <c r="C11907">
        <v>1</v>
      </c>
      <c r="D11907">
        <v>69000</v>
      </c>
      <c r="E11907" s="46">
        <v>44836</v>
      </c>
      <c r="F11907">
        <v>-36</v>
      </c>
      <c r="I11907" t="str">
        <f>INDEX(LedgerMapping[[#All],[Level 3]],MATCH(Actuals[[#This Row],[Sub Ledger]],LedgerMapping[[#All],[Sub Ledger]],0))</f>
        <v>Administration</v>
      </c>
      <c r="J11907" s="22">
        <f>YEAR(Actuals[[#This Row],[Date]])</f>
        <v>2022</v>
      </c>
      <c r="K11907" s="22">
        <f>MONTH(Actuals[[#This Row],[Date]])</f>
        <v>10</v>
      </c>
      <c r="L11907" s="12"/>
    </row>
    <row r="11908" spans="1:12" x14ac:dyDescent="0.3">
      <c r="A11908">
        <v>3</v>
      </c>
      <c r="B11908">
        <v>11231</v>
      </c>
      <c r="C11908">
        <v>1</v>
      </c>
      <c r="D11908">
        <v>69000</v>
      </c>
      <c r="E11908" s="46">
        <v>44866</v>
      </c>
      <c r="F11908">
        <v>-49</v>
      </c>
      <c r="I11908" t="str">
        <f>INDEX(LedgerMapping[[#All],[Level 3]],MATCH(Actuals[[#This Row],[Sub Ledger]],LedgerMapping[[#All],[Sub Ledger]],0))</f>
        <v>Administration</v>
      </c>
      <c r="J11908" s="22">
        <f>YEAR(Actuals[[#This Row],[Date]])</f>
        <v>2022</v>
      </c>
      <c r="K11908" s="22">
        <f>MONTH(Actuals[[#This Row],[Date]])</f>
        <v>11</v>
      </c>
      <c r="L11908" s="12"/>
    </row>
    <row r="11909" spans="1:12" x14ac:dyDescent="0.3">
      <c r="A11909">
        <v>3</v>
      </c>
      <c r="B11909">
        <v>12357</v>
      </c>
      <c r="C11909">
        <v>1</v>
      </c>
      <c r="D11909">
        <v>69000</v>
      </c>
      <c r="E11909" s="46">
        <v>44897</v>
      </c>
      <c r="F11909">
        <v>-46</v>
      </c>
      <c r="I11909" t="str">
        <f>INDEX(LedgerMapping[[#All],[Level 3]],MATCH(Actuals[[#This Row],[Sub Ledger]],LedgerMapping[[#All],[Sub Ledger]],0))</f>
        <v>Administration</v>
      </c>
      <c r="J11909" s="22">
        <f>YEAR(Actuals[[#This Row],[Date]])</f>
        <v>2022</v>
      </c>
      <c r="K11909" s="22">
        <f>MONTH(Actuals[[#This Row],[Date]])</f>
        <v>12</v>
      </c>
      <c r="L11909" s="12"/>
    </row>
    <row r="11910" spans="1:12" x14ac:dyDescent="0.3">
      <c r="A11910">
        <v>3</v>
      </c>
      <c r="B11910">
        <v>13498</v>
      </c>
      <c r="C11910">
        <v>1</v>
      </c>
      <c r="D11910">
        <v>69000</v>
      </c>
      <c r="E11910" s="46">
        <v>44927</v>
      </c>
      <c r="F11910">
        <v>-129</v>
      </c>
      <c r="I11910" t="str">
        <f>INDEX(LedgerMapping[[#All],[Level 3]],MATCH(Actuals[[#This Row],[Sub Ledger]],LedgerMapping[[#All],[Sub Ledger]],0))</f>
        <v>Administration</v>
      </c>
      <c r="J11910" s="22">
        <f>YEAR(Actuals[[#This Row],[Date]])</f>
        <v>2023</v>
      </c>
      <c r="K11910" s="22">
        <f>MONTH(Actuals[[#This Row],[Date]])</f>
        <v>1</v>
      </c>
      <c r="L11910" s="12"/>
    </row>
    <row r="11911" spans="1:12" x14ac:dyDescent="0.3">
      <c r="A11911">
        <v>3</v>
      </c>
      <c r="B11911">
        <v>14513</v>
      </c>
      <c r="C11911">
        <v>1</v>
      </c>
      <c r="D11911">
        <v>69000</v>
      </c>
      <c r="E11911" s="46">
        <v>44958</v>
      </c>
      <c r="F11911">
        <v>-78</v>
      </c>
      <c r="I11911" t="str">
        <f>INDEX(LedgerMapping[[#All],[Level 3]],MATCH(Actuals[[#This Row],[Sub Ledger]],LedgerMapping[[#All],[Sub Ledger]],0))</f>
        <v>Administration</v>
      </c>
      <c r="J11911" s="22">
        <f>YEAR(Actuals[[#This Row],[Date]])</f>
        <v>2023</v>
      </c>
      <c r="K11911" s="22">
        <f>MONTH(Actuals[[#This Row],[Date]])</f>
        <v>2</v>
      </c>
      <c r="L11911" s="12"/>
    </row>
    <row r="11912" spans="1:12" x14ac:dyDescent="0.3">
      <c r="A11912">
        <v>3</v>
      </c>
      <c r="B11912">
        <v>15491</v>
      </c>
      <c r="C11912">
        <v>1</v>
      </c>
      <c r="D11912">
        <v>69000</v>
      </c>
      <c r="E11912" s="46">
        <v>44988</v>
      </c>
      <c r="F11912">
        <v>-131</v>
      </c>
      <c r="I11912" t="str">
        <f>INDEX(LedgerMapping[[#All],[Level 3]],MATCH(Actuals[[#This Row],[Sub Ledger]],LedgerMapping[[#All],[Sub Ledger]],0))</f>
        <v>Administration</v>
      </c>
      <c r="J11912" s="22">
        <f>YEAR(Actuals[[#This Row],[Date]])</f>
        <v>2023</v>
      </c>
      <c r="K11912" s="22">
        <f>MONTH(Actuals[[#This Row],[Date]])</f>
        <v>3</v>
      </c>
      <c r="L11912" s="12"/>
    </row>
    <row r="11913" spans="1:12" x14ac:dyDescent="0.3">
      <c r="A11913">
        <v>3</v>
      </c>
      <c r="B11913">
        <v>16523</v>
      </c>
      <c r="C11913">
        <v>1</v>
      </c>
      <c r="D11913">
        <v>69000</v>
      </c>
      <c r="E11913" s="46">
        <v>45018</v>
      </c>
      <c r="F11913">
        <v>-86</v>
      </c>
      <c r="I11913" t="str">
        <f>INDEX(LedgerMapping[[#All],[Level 3]],MATCH(Actuals[[#This Row],[Sub Ledger]],LedgerMapping[[#All],[Sub Ledger]],0))</f>
        <v>Administration</v>
      </c>
      <c r="J11913" s="22">
        <f>YEAR(Actuals[[#This Row],[Date]])</f>
        <v>2023</v>
      </c>
      <c r="K11913" s="22">
        <f>MONTH(Actuals[[#This Row],[Date]])</f>
        <v>4</v>
      </c>
      <c r="L11913" s="12"/>
    </row>
    <row r="11914" spans="1:12" x14ac:dyDescent="0.3">
      <c r="A11914">
        <v>3</v>
      </c>
      <c r="B11914">
        <v>17555</v>
      </c>
      <c r="C11914">
        <v>1</v>
      </c>
      <c r="D11914">
        <v>69000</v>
      </c>
      <c r="E11914" s="46">
        <v>45049</v>
      </c>
      <c r="F11914">
        <v>-86</v>
      </c>
      <c r="I11914" t="str">
        <f>INDEX(LedgerMapping[[#All],[Level 3]],MATCH(Actuals[[#This Row],[Sub Ledger]],LedgerMapping[[#All],[Sub Ledger]],0))</f>
        <v>Administration</v>
      </c>
      <c r="J11914" s="22">
        <f>YEAR(Actuals[[#This Row],[Date]])</f>
        <v>2023</v>
      </c>
      <c r="K11914" s="22">
        <f>MONTH(Actuals[[#This Row],[Date]])</f>
        <v>5</v>
      </c>
      <c r="L11914" s="12"/>
    </row>
    <row r="11915" spans="1:12" x14ac:dyDescent="0.3">
      <c r="A11915">
        <v>3</v>
      </c>
      <c r="B11915">
        <v>18559</v>
      </c>
      <c r="C11915">
        <v>1</v>
      </c>
      <c r="D11915">
        <v>69000</v>
      </c>
      <c r="E11915" s="46">
        <v>45079</v>
      </c>
      <c r="F11915">
        <v>-98</v>
      </c>
      <c r="I11915" t="str">
        <f>INDEX(LedgerMapping[[#All],[Level 3]],MATCH(Actuals[[#This Row],[Sub Ledger]],LedgerMapping[[#All],[Sub Ledger]],0))</f>
        <v>Administration</v>
      </c>
      <c r="J11915" s="22">
        <f>YEAR(Actuals[[#This Row],[Date]])</f>
        <v>2023</v>
      </c>
      <c r="K11915" s="22">
        <f>MONTH(Actuals[[#This Row],[Date]])</f>
        <v>6</v>
      </c>
      <c r="L11915" s="12"/>
    </row>
    <row r="11916" spans="1:12" x14ac:dyDescent="0.3">
      <c r="A11916">
        <v>3</v>
      </c>
      <c r="B11916">
        <v>19588</v>
      </c>
      <c r="C11916">
        <v>1</v>
      </c>
      <c r="D11916">
        <v>69000</v>
      </c>
      <c r="E11916" s="46">
        <v>45110</v>
      </c>
      <c r="F11916">
        <v>-129</v>
      </c>
      <c r="I11916" t="str">
        <f>INDEX(LedgerMapping[[#All],[Level 3]],MATCH(Actuals[[#This Row],[Sub Ledger]],LedgerMapping[[#All],[Sub Ledger]],0))</f>
        <v>Administration</v>
      </c>
      <c r="J11916" s="22">
        <f>YEAR(Actuals[[#This Row],[Date]])</f>
        <v>2023</v>
      </c>
      <c r="K11916" s="22">
        <f>MONTH(Actuals[[#This Row],[Date]])</f>
        <v>7</v>
      </c>
      <c r="L11916" s="12"/>
    </row>
    <row r="11917" spans="1:12" x14ac:dyDescent="0.3">
      <c r="A11917">
        <v>3</v>
      </c>
      <c r="B11917">
        <v>20617</v>
      </c>
      <c r="C11917">
        <v>1</v>
      </c>
      <c r="D11917">
        <v>69000</v>
      </c>
      <c r="E11917" s="46">
        <v>45141</v>
      </c>
      <c r="F11917">
        <v>-120</v>
      </c>
      <c r="I11917" t="str">
        <f>INDEX(LedgerMapping[[#All],[Level 3]],MATCH(Actuals[[#This Row],[Sub Ledger]],LedgerMapping[[#All],[Sub Ledger]],0))</f>
        <v>Administration</v>
      </c>
      <c r="J11917" s="22">
        <f>YEAR(Actuals[[#This Row],[Date]])</f>
        <v>2023</v>
      </c>
      <c r="K11917" s="22">
        <f>MONTH(Actuals[[#This Row],[Date]])</f>
        <v>8</v>
      </c>
      <c r="L11917" s="12"/>
    </row>
    <row r="11918" spans="1:12" x14ac:dyDescent="0.3">
      <c r="A11918">
        <v>3</v>
      </c>
      <c r="B11918">
        <v>21620</v>
      </c>
      <c r="C11918">
        <v>1</v>
      </c>
      <c r="D11918">
        <v>69000</v>
      </c>
      <c r="E11918" s="46">
        <v>45169</v>
      </c>
      <c r="F11918">
        <v>-70</v>
      </c>
      <c r="I11918" t="str">
        <f>INDEX(LedgerMapping[[#All],[Level 3]],MATCH(Actuals[[#This Row],[Sub Ledger]],LedgerMapping[[#All],[Sub Ledger]],0))</f>
        <v>Administration</v>
      </c>
      <c r="J11918" s="22">
        <f>YEAR(Actuals[[#This Row],[Date]])</f>
        <v>2023</v>
      </c>
      <c r="K11918" s="22">
        <f>MONTH(Actuals[[#This Row],[Date]])</f>
        <v>8</v>
      </c>
      <c r="L11918" s="12"/>
    </row>
    <row r="11919" spans="1:12" x14ac:dyDescent="0.3">
      <c r="A11919">
        <v>3</v>
      </c>
      <c r="B11919">
        <v>22595</v>
      </c>
      <c r="C11919">
        <v>1</v>
      </c>
      <c r="D11919">
        <v>69000</v>
      </c>
      <c r="E11919" s="46">
        <v>45200</v>
      </c>
      <c r="F11919">
        <v>-98</v>
      </c>
      <c r="I11919" t="str">
        <f>INDEX(LedgerMapping[[#All],[Level 3]],MATCH(Actuals[[#This Row],[Sub Ledger]],LedgerMapping[[#All],[Sub Ledger]],0))</f>
        <v>Administration</v>
      </c>
      <c r="J11919" s="22">
        <f>YEAR(Actuals[[#This Row],[Date]])</f>
        <v>2023</v>
      </c>
      <c r="K11919" s="22">
        <f>MONTH(Actuals[[#This Row],[Date]])</f>
        <v>10</v>
      </c>
      <c r="L11919" s="12"/>
    </row>
    <row r="11920" spans="1:12" x14ac:dyDescent="0.3">
      <c r="A11920">
        <v>3</v>
      </c>
      <c r="B11920">
        <v>23599</v>
      </c>
      <c r="C11920">
        <v>1</v>
      </c>
      <c r="D11920">
        <v>69000</v>
      </c>
      <c r="E11920" s="46">
        <v>45230</v>
      </c>
      <c r="F11920">
        <v>-112</v>
      </c>
      <c r="I11920" t="str">
        <f>INDEX(LedgerMapping[[#All],[Level 3]],MATCH(Actuals[[#This Row],[Sub Ledger]],LedgerMapping[[#All],[Sub Ledger]],0))</f>
        <v>Administration</v>
      </c>
      <c r="J11920" s="22">
        <f>YEAR(Actuals[[#This Row],[Date]])</f>
        <v>2023</v>
      </c>
      <c r="K11920" s="22">
        <f>MONTH(Actuals[[#This Row],[Date]])</f>
        <v>10</v>
      </c>
      <c r="L11920" s="12"/>
    </row>
    <row r="11921" spans="1:12" x14ac:dyDescent="0.3">
      <c r="A11921">
        <v>3</v>
      </c>
      <c r="B11921">
        <v>24629</v>
      </c>
      <c r="C11921">
        <v>1</v>
      </c>
      <c r="D11921">
        <v>69000</v>
      </c>
      <c r="E11921" s="46">
        <v>45261</v>
      </c>
      <c r="F11921">
        <v>-113</v>
      </c>
      <c r="I11921" t="str">
        <f>INDEX(LedgerMapping[[#All],[Level 3]],MATCH(Actuals[[#This Row],[Sub Ledger]],LedgerMapping[[#All],[Sub Ledger]],0))</f>
        <v>Administration</v>
      </c>
      <c r="J11921" s="22">
        <f>YEAR(Actuals[[#This Row],[Date]])</f>
        <v>2023</v>
      </c>
      <c r="K11921" s="22">
        <f>MONTH(Actuals[[#This Row],[Date]])</f>
        <v>12</v>
      </c>
      <c r="L11921" s="12"/>
    </row>
    <row r="11922" spans="1:12" x14ac:dyDescent="0.3">
      <c r="A11922">
        <v>3</v>
      </c>
      <c r="B11922">
        <v>25688</v>
      </c>
      <c r="C11922">
        <v>1</v>
      </c>
      <c r="D11922">
        <v>69000</v>
      </c>
      <c r="E11922" s="46">
        <v>45291</v>
      </c>
      <c r="F11922">
        <v>-87</v>
      </c>
      <c r="I11922" t="str">
        <f>INDEX(LedgerMapping[[#All],[Level 3]],MATCH(Actuals[[#This Row],[Sub Ledger]],LedgerMapping[[#All],[Sub Ledger]],0))</f>
        <v>Administration</v>
      </c>
      <c r="J11922" s="22">
        <f>YEAR(Actuals[[#This Row],[Date]])</f>
        <v>2023</v>
      </c>
      <c r="K11922" s="22">
        <f>MONTH(Actuals[[#This Row],[Date]])</f>
        <v>12</v>
      </c>
      <c r="L11922" s="12"/>
    </row>
    <row r="11923" spans="1:12" x14ac:dyDescent="0.3">
      <c r="A11923">
        <v>3</v>
      </c>
      <c r="B11923">
        <v>26826</v>
      </c>
      <c r="C11923">
        <v>1</v>
      </c>
      <c r="D11923">
        <v>69000</v>
      </c>
      <c r="E11923" s="46">
        <v>45322</v>
      </c>
      <c r="F11923">
        <v>-69</v>
      </c>
      <c r="I11923" t="str">
        <f>INDEX(LedgerMapping[[#All],[Level 3]],MATCH(Actuals[[#This Row],[Sub Ledger]],LedgerMapping[[#All],[Sub Ledger]],0))</f>
        <v>Administration</v>
      </c>
      <c r="J11923" s="22">
        <f>YEAR(Actuals[[#This Row],[Date]])</f>
        <v>2024</v>
      </c>
      <c r="K11923" s="22">
        <f>MONTH(Actuals[[#This Row],[Date]])</f>
        <v>1</v>
      </c>
      <c r="L11923" s="12"/>
    </row>
    <row r="11924" spans="1:12" x14ac:dyDescent="0.3">
      <c r="A11924">
        <v>3</v>
      </c>
      <c r="B11924">
        <v>27976</v>
      </c>
      <c r="C11924">
        <v>1</v>
      </c>
      <c r="D11924">
        <v>69000</v>
      </c>
      <c r="E11924" s="46">
        <v>45354</v>
      </c>
      <c r="F11924">
        <v>-69</v>
      </c>
      <c r="I11924" t="str">
        <f>INDEX(LedgerMapping[[#All],[Level 3]],MATCH(Actuals[[#This Row],[Sub Ledger]],LedgerMapping[[#All],[Sub Ledger]],0))</f>
        <v>Administration</v>
      </c>
      <c r="J11924" s="22">
        <f>YEAR(Actuals[[#This Row],[Date]])</f>
        <v>2024</v>
      </c>
      <c r="K11924" s="22">
        <f>MONTH(Actuals[[#This Row],[Date]])</f>
        <v>3</v>
      </c>
      <c r="L11924" s="12"/>
    </row>
    <row r="11925" spans="1:12" x14ac:dyDescent="0.3">
      <c r="A11925">
        <v>3</v>
      </c>
      <c r="B11925">
        <v>29129</v>
      </c>
      <c r="C11925">
        <v>1</v>
      </c>
      <c r="D11925">
        <v>69000</v>
      </c>
      <c r="E11925" s="46">
        <v>45384</v>
      </c>
      <c r="F11925">
        <v>-119</v>
      </c>
      <c r="I11925" t="str">
        <f>INDEX(LedgerMapping[[#All],[Level 3]],MATCH(Actuals[[#This Row],[Sub Ledger]],LedgerMapping[[#All],[Sub Ledger]],0))</f>
        <v>Administration</v>
      </c>
      <c r="J11925" s="22">
        <f>YEAR(Actuals[[#This Row],[Date]])</f>
        <v>2024</v>
      </c>
      <c r="K11925" s="22">
        <f>MONTH(Actuals[[#This Row],[Date]])</f>
        <v>4</v>
      </c>
      <c r="L11925" s="12"/>
    </row>
    <row r="11926" spans="1:12" x14ac:dyDescent="0.3">
      <c r="A11926">
        <v>3</v>
      </c>
      <c r="B11926">
        <v>30255</v>
      </c>
      <c r="C11926">
        <v>1</v>
      </c>
      <c r="D11926">
        <v>69000</v>
      </c>
      <c r="E11926" s="46">
        <v>45415</v>
      </c>
      <c r="F11926">
        <v>-104</v>
      </c>
      <c r="I11926" t="str">
        <f>INDEX(LedgerMapping[[#All],[Level 3]],MATCH(Actuals[[#This Row],[Sub Ledger]],LedgerMapping[[#All],[Sub Ledger]],0))</f>
        <v>Administration</v>
      </c>
      <c r="J11926" s="22">
        <f>YEAR(Actuals[[#This Row],[Date]])</f>
        <v>2024</v>
      </c>
      <c r="K11926" s="22">
        <f>MONTH(Actuals[[#This Row],[Date]])</f>
        <v>5</v>
      </c>
      <c r="L11926" s="12"/>
    </row>
    <row r="11927" spans="1:12" x14ac:dyDescent="0.3">
      <c r="A11927">
        <v>3</v>
      </c>
      <c r="B11927">
        <v>31381</v>
      </c>
      <c r="C11927">
        <v>1</v>
      </c>
      <c r="D11927">
        <v>69000</v>
      </c>
      <c r="E11927" s="46">
        <v>45445</v>
      </c>
      <c r="F11927">
        <v>-132</v>
      </c>
      <c r="I11927" t="str">
        <f>INDEX(LedgerMapping[[#All],[Level 3]],MATCH(Actuals[[#This Row],[Sub Ledger]],LedgerMapping[[#All],[Sub Ledger]],0))</f>
        <v>Administration</v>
      </c>
      <c r="J11927" s="22">
        <f>YEAR(Actuals[[#This Row],[Date]])</f>
        <v>2024</v>
      </c>
      <c r="K11927" s="22">
        <f>MONTH(Actuals[[#This Row],[Date]])</f>
        <v>6</v>
      </c>
      <c r="L11927" s="12"/>
    </row>
    <row r="11928" spans="1:12" x14ac:dyDescent="0.3">
      <c r="A11928">
        <v>3</v>
      </c>
      <c r="B11928">
        <v>32505</v>
      </c>
      <c r="C11928">
        <v>1</v>
      </c>
      <c r="D11928">
        <v>69000</v>
      </c>
      <c r="E11928" s="46">
        <v>45476</v>
      </c>
      <c r="F11928">
        <v>-140</v>
      </c>
      <c r="I11928" t="str">
        <f>INDEX(LedgerMapping[[#All],[Level 3]],MATCH(Actuals[[#This Row],[Sub Ledger]],LedgerMapping[[#All],[Sub Ledger]],0))</f>
        <v>Administration</v>
      </c>
      <c r="J11928" s="22">
        <f>YEAR(Actuals[[#This Row],[Date]])</f>
        <v>2024</v>
      </c>
      <c r="K11928" s="22">
        <f>MONTH(Actuals[[#This Row],[Date]])</f>
        <v>7</v>
      </c>
      <c r="L11928" s="12"/>
    </row>
    <row r="11929" spans="1:12" x14ac:dyDescent="0.3">
      <c r="A11929">
        <v>3</v>
      </c>
      <c r="B11929">
        <v>33630</v>
      </c>
      <c r="C11929">
        <v>1</v>
      </c>
      <c r="D11929">
        <v>69000</v>
      </c>
      <c r="E11929" s="46">
        <v>45507</v>
      </c>
      <c r="F11929">
        <v>-131</v>
      </c>
      <c r="I11929" t="str">
        <f>INDEX(LedgerMapping[[#All],[Level 3]],MATCH(Actuals[[#This Row],[Sub Ledger]],LedgerMapping[[#All],[Sub Ledger]],0))</f>
        <v>Administration</v>
      </c>
      <c r="J11929" s="22">
        <f>YEAR(Actuals[[#This Row],[Date]])</f>
        <v>2024</v>
      </c>
      <c r="K11929" s="22">
        <f>MONTH(Actuals[[#This Row],[Date]])</f>
        <v>8</v>
      </c>
      <c r="L11929" s="12"/>
    </row>
    <row r="11930" spans="1:12" x14ac:dyDescent="0.3">
      <c r="A11930">
        <v>3</v>
      </c>
      <c r="B11930">
        <v>34780</v>
      </c>
      <c r="C11930">
        <v>1</v>
      </c>
      <c r="D11930">
        <v>69000</v>
      </c>
      <c r="E11930" s="46">
        <v>45536</v>
      </c>
      <c r="F11930">
        <v>-101</v>
      </c>
      <c r="I11930" t="str">
        <f>INDEX(LedgerMapping[[#All],[Level 3]],MATCH(Actuals[[#This Row],[Sub Ledger]],LedgerMapping[[#All],[Sub Ledger]],0))</f>
        <v>Administration</v>
      </c>
      <c r="J11930" s="22">
        <f>YEAR(Actuals[[#This Row],[Date]])</f>
        <v>2024</v>
      </c>
      <c r="K11930" s="22">
        <f>MONTH(Actuals[[#This Row],[Date]])</f>
        <v>9</v>
      </c>
      <c r="L11930" s="12"/>
    </row>
    <row r="11931" spans="1:12" x14ac:dyDescent="0.3">
      <c r="A11931">
        <v>3</v>
      </c>
      <c r="B11931">
        <v>35932</v>
      </c>
      <c r="C11931">
        <v>1</v>
      </c>
      <c r="D11931">
        <v>69000</v>
      </c>
      <c r="E11931" s="46">
        <v>45567</v>
      </c>
      <c r="F11931">
        <v>-129</v>
      </c>
      <c r="I11931" t="str">
        <f>INDEX(LedgerMapping[[#All],[Level 3]],MATCH(Actuals[[#This Row],[Sub Ledger]],LedgerMapping[[#All],[Sub Ledger]],0))</f>
        <v>Administration</v>
      </c>
      <c r="J11931" s="22">
        <f>YEAR(Actuals[[#This Row],[Date]])</f>
        <v>2024</v>
      </c>
      <c r="K11931" s="22">
        <f>MONTH(Actuals[[#This Row],[Date]])</f>
        <v>10</v>
      </c>
      <c r="L11931" s="12"/>
    </row>
    <row r="11932" spans="1:12" x14ac:dyDescent="0.3">
      <c r="A11932">
        <v>3</v>
      </c>
      <c r="B11932">
        <v>37080</v>
      </c>
      <c r="C11932">
        <v>1</v>
      </c>
      <c r="D11932">
        <v>69000</v>
      </c>
      <c r="E11932" s="46">
        <v>45597</v>
      </c>
      <c r="F11932">
        <v>-142</v>
      </c>
      <c r="I11932" t="str">
        <f>INDEX(LedgerMapping[[#All],[Level 3]],MATCH(Actuals[[#This Row],[Sub Ledger]],LedgerMapping[[#All],[Sub Ledger]],0))</f>
        <v>Administration</v>
      </c>
      <c r="J11932" s="22">
        <f>YEAR(Actuals[[#This Row],[Date]])</f>
        <v>2024</v>
      </c>
      <c r="K11932" s="22">
        <f>MONTH(Actuals[[#This Row],[Date]])</f>
        <v>11</v>
      </c>
      <c r="L11932" s="12"/>
    </row>
    <row r="11933" spans="1:12" x14ac:dyDescent="0.3">
      <c r="A11933">
        <v>3</v>
      </c>
      <c r="B11933">
        <v>38230</v>
      </c>
      <c r="C11933">
        <v>1</v>
      </c>
      <c r="D11933">
        <v>69000</v>
      </c>
      <c r="E11933" s="46">
        <v>45628</v>
      </c>
      <c r="F11933">
        <v>-78</v>
      </c>
      <c r="I11933" t="str">
        <f>INDEX(LedgerMapping[[#All],[Level 3]],MATCH(Actuals[[#This Row],[Sub Ledger]],LedgerMapping[[#All],[Sub Ledger]],0))</f>
        <v>Administration</v>
      </c>
      <c r="J11933" s="22">
        <f>YEAR(Actuals[[#This Row],[Date]])</f>
        <v>2024</v>
      </c>
      <c r="K11933" s="22">
        <f>MONTH(Actuals[[#This Row],[Date]])</f>
        <v>12</v>
      </c>
      <c r="L11933" s="12"/>
    </row>
    <row r="11934" spans="1:12" x14ac:dyDescent="0.3">
      <c r="A11934">
        <v>3</v>
      </c>
      <c r="B11934">
        <v>16</v>
      </c>
      <c r="C11934">
        <v>1</v>
      </c>
      <c r="D11934">
        <v>71000</v>
      </c>
      <c r="E11934" s="46">
        <v>44562</v>
      </c>
      <c r="F11934">
        <v>-54</v>
      </c>
      <c r="I11934" t="str">
        <f>INDEX(LedgerMapping[[#All],[Level 3]],MATCH(Actuals[[#This Row],[Sub Ledger]],LedgerMapping[[#All],[Sub Ledger]],0))</f>
        <v>Indirect Labour</v>
      </c>
      <c r="J11934" s="22">
        <f>YEAR(Actuals[[#This Row],[Date]])</f>
        <v>2022</v>
      </c>
      <c r="K11934" s="22">
        <f>MONTH(Actuals[[#This Row],[Date]])</f>
        <v>1</v>
      </c>
      <c r="L11934" s="12"/>
    </row>
    <row r="11935" spans="1:12" x14ac:dyDescent="0.3">
      <c r="A11935">
        <v>3</v>
      </c>
      <c r="B11935">
        <v>1146</v>
      </c>
      <c r="C11935">
        <v>1</v>
      </c>
      <c r="D11935">
        <v>71000</v>
      </c>
      <c r="E11935" s="46">
        <v>44593</v>
      </c>
      <c r="F11935">
        <v>-50</v>
      </c>
      <c r="I11935" t="str">
        <f>INDEX(LedgerMapping[[#All],[Level 3]],MATCH(Actuals[[#This Row],[Sub Ledger]],LedgerMapping[[#All],[Sub Ledger]],0))</f>
        <v>Indirect Labour</v>
      </c>
      <c r="J11935" s="22">
        <f>YEAR(Actuals[[#This Row],[Date]])</f>
        <v>2022</v>
      </c>
      <c r="K11935" s="22">
        <f>MONTH(Actuals[[#This Row],[Date]])</f>
        <v>2</v>
      </c>
      <c r="L11935" s="12"/>
    </row>
    <row r="11936" spans="1:12" x14ac:dyDescent="0.3">
      <c r="A11936">
        <v>3</v>
      </c>
      <c r="B11936">
        <v>2268</v>
      </c>
      <c r="C11936">
        <v>1</v>
      </c>
      <c r="D11936">
        <v>71000</v>
      </c>
      <c r="E11936" s="46">
        <v>44624</v>
      </c>
      <c r="F11936">
        <v>-39</v>
      </c>
      <c r="I11936" t="str">
        <f>INDEX(LedgerMapping[[#All],[Level 3]],MATCH(Actuals[[#This Row],[Sub Ledger]],LedgerMapping[[#All],[Sub Ledger]],0))</f>
        <v>Indirect Labour</v>
      </c>
      <c r="J11936" s="22">
        <f>YEAR(Actuals[[#This Row],[Date]])</f>
        <v>2022</v>
      </c>
      <c r="K11936" s="22">
        <f>MONTH(Actuals[[#This Row],[Date]])</f>
        <v>3</v>
      </c>
      <c r="L11936" s="12"/>
    </row>
    <row r="11937" spans="1:12" x14ac:dyDescent="0.3">
      <c r="A11937">
        <v>3</v>
      </c>
      <c r="B11937">
        <v>3384</v>
      </c>
      <c r="C11937">
        <v>1</v>
      </c>
      <c r="D11937">
        <v>71000</v>
      </c>
      <c r="E11937" s="46">
        <v>44654</v>
      </c>
      <c r="F11937">
        <v>-30</v>
      </c>
      <c r="I11937" t="str">
        <f>INDEX(LedgerMapping[[#All],[Level 3]],MATCH(Actuals[[#This Row],[Sub Ledger]],LedgerMapping[[#All],[Sub Ledger]],0))</f>
        <v>Indirect Labour</v>
      </c>
      <c r="J11937" s="22">
        <f>YEAR(Actuals[[#This Row],[Date]])</f>
        <v>2022</v>
      </c>
      <c r="K11937" s="22">
        <f>MONTH(Actuals[[#This Row],[Date]])</f>
        <v>4</v>
      </c>
      <c r="L11937" s="12"/>
    </row>
    <row r="11938" spans="1:12" x14ac:dyDescent="0.3">
      <c r="A11938">
        <v>3</v>
      </c>
      <c r="B11938">
        <v>4506</v>
      </c>
      <c r="C11938">
        <v>1</v>
      </c>
      <c r="D11938">
        <v>71000</v>
      </c>
      <c r="E11938" s="46">
        <v>44685</v>
      </c>
      <c r="F11938">
        <v>-44</v>
      </c>
      <c r="I11938" t="str">
        <f>INDEX(LedgerMapping[[#All],[Level 3]],MATCH(Actuals[[#This Row],[Sub Ledger]],LedgerMapping[[#All],[Sub Ledger]],0))</f>
        <v>Indirect Labour</v>
      </c>
      <c r="J11938" s="22">
        <f>YEAR(Actuals[[#This Row],[Date]])</f>
        <v>2022</v>
      </c>
      <c r="K11938" s="22">
        <f>MONTH(Actuals[[#This Row],[Date]])</f>
        <v>5</v>
      </c>
      <c r="L11938" s="12"/>
    </row>
    <row r="11939" spans="1:12" x14ac:dyDescent="0.3">
      <c r="A11939">
        <v>3</v>
      </c>
      <c r="B11939">
        <v>5630</v>
      </c>
      <c r="C11939">
        <v>1</v>
      </c>
      <c r="D11939">
        <v>71000</v>
      </c>
      <c r="E11939" s="46">
        <v>44715</v>
      </c>
      <c r="F11939">
        <v>-44</v>
      </c>
      <c r="I11939" t="str">
        <f>INDEX(LedgerMapping[[#All],[Level 3]],MATCH(Actuals[[#This Row],[Sub Ledger]],LedgerMapping[[#All],[Sub Ledger]],0))</f>
        <v>Indirect Labour</v>
      </c>
      <c r="J11939" s="22">
        <f>YEAR(Actuals[[#This Row],[Date]])</f>
        <v>2022</v>
      </c>
      <c r="K11939" s="22">
        <f>MONTH(Actuals[[#This Row],[Date]])</f>
        <v>6</v>
      </c>
      <c r="L11939" s="12"/>
    </row>
    <row r="11940" spans="1:12" x14ac:dyDescent="0.3">
      <c r="A11940">
        <v>3</v>
      </c>
      <c r="B11940">
        <v>6756</v>
      </c>
      <c r="C11940">
        <v>1</v>
      </c>
      <c r="D11940">
        <v>71000</v>
      </c>
      <c r="E11940" s="46">
        <v>44746</v>
      </c>
      <c r="F11940">
        <v>-39</v>
      </c>
      <c r="I11940" t="str">
        <f>INDEX(LedgerMapping[[#All],[Level 3]],MATCH(Actuals[[#This Row],[Sub Ledger]],LedgerMapping[[#All],[Sub Ledger]],0))</f>
        <v>Indirect Labour</v>
      </c>
      <c r="J11940" s="22">
        <f>YEAR(Actuals[[#This Row],[Date]])</f>
        <v>2022</v>
      </c>
      <c r="K11940" s="22">
        <f>MONTH(Actuals[[#This Row],[Date]])</f>
        <v>7</v>
      </c>
      <c r="L11940" s="12"/>
    </row>
    <row r="11941" spans="1:12" x14ac:dyDescent="0.3">
      <c r="A11941">
        <v>3</v>
      </c>
      <c r="B11941">
        <v>7877</v>
      </c>
      <c r="C11941">
        <v>1</v>
      </c>
      <c r="D11941">
        <v>71000</v>
      </c>
      <c r="E11941" s="46">
        <v>44777</v>
      </c>
      <c r="F11941">
        <v>-44</v>
      </c>
      <c r="I11941" t="str">
        <f>INDEX(LedgerMapping[[#All],[Level 3]],MATCH(Actuals[[#This Row],[Sub Ledger]],LedgerMapping[[#All],[Sub Ledger]],0))</f>
        <v>Indirect Labour</v>
      </c>
      <c r="J11941" s="22">
        <f>YEAR(Actuals[[#This Row],[Date]])</f>
        <v>2022</v>
      </c>
      <c r="K11941" s="22">
        <f>MONTH(Actuals[[#This Row],[Date]])</f>
        <v>8</v>
      </c>
      <c r="L11941" s="12"/>
    </row>
    <row r="11942" spans="1:12" x14ac:dyDescent="0.3">
      <c r="A11942">
        <v>3</v>
      </c>
      <c r="B11942">
        <v>8998</v>
      </c>
      <c r="C11942">
        <v>1</v>
      </c>
      <c r="D11942">
        <v>71000</v>
      </c>
      <c r="E11942" s="46">
        <v>44805</v>
      </c>
      <c r="F11942">
        <v>-39</v>
      </c>
      <c r="I11942" t="str">
        <f>INDEX(LedgerMapping[[#All],[Level 3]],MATCH(Actuals[[#This Row],[Sub Ledger]],LedgerMapping[[#All],[Sub Ledger]],0))</f>
        <v>Indirect Labour</v>
      </c>
      <c r="J11942" s="22">
        <f>YEAR(Actuals[[#This Row],[Date]])</f>
        <v>2022</v>
      </c>
      <c r="K11942" s="22">
        <f>MONTH(Actuals[[#This Row],[Date]])</f>
        <v>9</v>
      </c>
      <c r="L11942" s="12"/>
    </row>
    <row r="11943" spans="1:12" x14ac:dyDescent="0.3">
      <c r="A11943">
        <v>3</v>
      </c>
      <c r="B11943">
        <v>10114</v>
      </c>
      <c r="C11943">
        <v>1</v>
      </c>
      <c r="D11943">
        <v>71000</v>
      </c>
      <c r="E11943" s="46">
        <v>44836</v>
      </c>
      <c r="F11943">
        <v>-57</v>
      </c>
      <c r="I11943" t="str">
        <f>INDEX(LedgerMapping[[#All],[Level 3]],MATCH(Actuals[[#This Row],[Sub Ledger]],LedgerMapping[[#All],[Sub Ledger]],0))</f>
        <v>Indirect Labour</v>
      </c>
      <c r="J11943" s="22">
        <f>YEAR(Actuals[[#This Row],[Date]])</f>
        <v>2022</v>
      </c>
      <c r="K11943" s="22">
        <f>MONTH(Actuals[[#This Row],[Date]])</f>
        <v>10</v>
      </c>
      <c r="L11943" s="12"/>
    </row>
    <row r="11944" spans="1:12" x14ac:dyDescent="0.3">
      <c r="A11944">
        <v>3</v>
      </c>
      <c r="B11944">
        <v>11233</v>
      </c>
      <c r="C11944">
        <v>1</v>
      </c>
      <c r="D11944">
        <v>71000</v>
      </c>
      <c r="E11944" s="46">
        <v>44866</v>
      </c>
      <c r="F11944">
        <v>-76</v>
      </c>
      <c r="I11944" t="str">
        <f>INDEX(LedgerMapping[[#All],[Level 3]],MATCH(Actuals[[#This Row],[Sub Ledger]],LedgerMapping[[#All],[Sub Ledger]],0))</f>
        <v>Indirect Labour</v>
      </c>
      <c r="J11944" s="22">
        <f>YEAR(Actuals[[#This Row],[Date]])</f>
        <v>2022</v>
      </c>
      <c r="K11944" s="22">
        <f>MONTH(Actuals[[#This Row],[Date]])</f>
        <v>11</v>
      </c>
      <c r="L11944" s="12"/>
    </row>
    <row r="11945" spans="1:12" x14ac:dyDescent="0.3">
      <c r="A11945">
        <v>3</v>
      </c>
      <c r="B11945">
        <v>12359</v>
      </c>
      <c r="C11945">
        <v>1</v>
      </c>
      <c r="D11945">
        <v>71000</v>
      </c>
      <c r="E11945" s="46">
        <v>44897</v>
      </c>
      <c r="F11945">
        <v>-72</v>
      </c>
      <c r="I11945" t="str">
        <f>INDEX(LedgerMapping[[#All],[Level 3]],MATCH(Actuals[[#This Row],[Sub Ledger]],LedgerMapping[[#All],[Sub Ledger]],0))</f>
        <v>Indirect Labour</v>
      </c>
      <c r="J11945" s="22">
        <f>YEAR(Actuals[[#This Row],[Date]])</f>
        <v>2022</v>
      </c>
      <c r="K11945" s="22">
        <f>MONTH(Actuals[[#This Row],[Date]])</f>
        <v>12</v>
      </c>
      <c r="L11945" s="12"/>
    </row>
    <row r="11946" spans="1:12" x14ac:dyDescent="0.3">
      <c r="A11946">
        <v>3</v>
      </c>
      <c r="B11946">
        <v>13499</v>
      </c>
      <c r="C11946">
        <v>1</v>
      </c>
      <c r="D11946">
        <v>71000</v>
      </c>
      <c r="E11946" s="46">
        <v>44927</v>
      </c>
      <c r="F11946">
        <v>-195</v>
      </c>
      <c r="I11946" t="str">
        <f>INDEX(LedgerMapping[[#All],[Level 3]],MATCH(Actuals[[#This Row],[Sub Ledger]],LedgerMapping[[#All],[Sub Ledger]],0))</f>
        <v>Indirect Labour</v>
      </c>
      <c r="J11946" s="22">
        <f>YEAR(Actuals[[#This Row],[Date]])</f>
        <v>2023</v>
      </c>
      <c r="K11946" s="22">
        <f>MONTH(Actuals[[#This Row],[Date]])</f>
        <v>1</v>
      </c>
      <c r="L11946" s="12"/>
    </row>
    <row r="11947" spans="1:12" x14ac:dyDescent="0.3">
      <c r="A11947">
        <v>3</v>
      </c>
      <c r="B11947">
        <v>14514</v>
      </c>
      <c r="C11947">
        <v>1</v>
      </c>
      <c r="D11947">
        <v>71000</v>
      </c>
      <c r="E11947" s="46">
        <v>44958</v>
      </c>
      <c r="F11947">
        <v>-109</v>
      </c>
      <c r="I11947" t="str">
        <f>INDEX(LedgerMapping[[#All],[Level 3]],MATCH(Actuals[[#This Row],[Sub Ledger]],LedgerMapping[[#All],[Sub Ledger]],0))</f>
        <v>Indirect Labour</v>
      </c>
      <c r="J11947" s="22">
        <f>YEAR(Actuals[[#This Row],[Date]])</f>
        <v>2023</v>
      </c>
      <c r="K11947" s="22">
        <f>MONTH(Actuals[[#This Row],[Date]])</f>
        <v>2</v>
      </c>
      <c r="L11947" s="12"/>
    </row>
    <row r="11948" spans="1:12" x14ac:dyDescent="0.3">
      <c r="A11948">
        <v>3</v>
      </c>
      <c r="B11948">
        <v>15492</v>
      </c>
      <c r="C11948">
        <v>1</v>
      </c>
      <c r="D11948">
        <v>71000</v>
      </c>
      <c r="E11948" s="46">
        <v>44988</v>
      </c>
      <c r="F11948">
        <v>-187</v>
      </c>
      <c r="I11948" t="str">
        <f>INDEX(LedgerMapping[[#All],[Level 3]],MATCH(Actuals[[#This Row],[Sub Ledger]],LedgerMapping[[#All],[Sub Ledger]],0))</f>
        <v>Indirect Labour</v>
      </c>
      <c r="J11948" s="22">
        <f>YEAR(Actuals[[#This Row],[Date]])</f>
        <v>2023</v>
      </c>
      <c r="K11948" s="22">
        <f>MONTH(Actuals[[#This Row],[Date]])</f>
        <v>3</v>
      </c>
      <c r="L11948" s="12"/>
    </row>
    <row r="11949" spans="1:12" x14ac:dyDescent="0.3">
      <c r="A11949">
        <v>3</v>
      </c>
      <c r="B11949">
        <v>16524</v>
      </c>
      <c r="C11949">
        <v>1</v>
      </c>
      <c r="D11949">
        <v>71000</v>
      </c>
      <c r="E11949" s="46">
        <v>45018</v>
      </c>
      <c r="F11949">
        <v>-136</v>
      </c>
      <c r="I11949" t="str">
        <f>INDEX(LedgerMapping[[#All],[Level 3]],MATCH(Actuals[[#This Row],[Sub Ledger]],LedgerMapping[[#All],[Sub Ledger]],0))</f>
        <v>Indirect Labour</v>
      </c>
      <c r="J11949" s="22">
        <f>YEAR(Actuals[[#This Row],[Date]])</f>
        <v>2023</v>
      </c>
      <c r="K11949" s="22">
        <f>MONTH(Actuals[[#This Row],[Date]])</f>
        <v>4</v>
      </c>
      <c r="L11949" s="12"/>
    </row>
    <row r="11950" spans="1:12" x14ac:dyDescent="0.3">
      <c r="A11950">
        <v>3</v>
      </c>
      <c r="B11950">
        <v>17556</v>
      </c>
      <c r="C11950">
        <v>1</v>
      </c>
      <c r="D11950">
        <v>71000</v>
      </c>
      <c r="E11950" s="46">
        <v>45049</v>
      </c>
      <c r="F11950">
        <v>-124</v>
      </c>
      <c r="I11950" t="str">
        <f>INDEX(LedgerMapping[[#All],[Level 3]],MATCH(Actuals[[#This Row],[Sub Ledger]],LedgerMapping[[#All],[Sub Ledger]],0))</f>
        <v>Indirect Labour</v>
      </c>
      <c r="J11950" s="22">
        <f>YEAR(Actuals[[#This Row],[Date]])</f>
        <v>2023</v>
      </c>
      <c r="K11950" s="22">
        <f>MONTH(Actuals[[#This Row],[Date]])</f>
        <v>5</v>
      </c>
      <c r="L11950" s="12"/>
    </row>
    <row r="11951" spans="1:12" x14ac:dyDescent="0.3">
      <c r="A11951">
        <v>3</v>
      </c>
      <c r="B11951">
        <v>18560</v>
      </c>
      <c r="C11951">
        <v>1</v>
      </c>
      <c r="D11951">
        <v>71000</v>
      </c>
      <c r="E11951" s="46">
        <v>45079</v>
      </c>
      <c r="F11951">
        <v>-145</v>
      </c>
      <c r="I11951" t="str">
        <f>INDEX(LedgerMapping[[#All],[Level 3]],MATCH(Actuals[[#This Row],[Sub Ledger]],LedgerMapping[[#All],[Sub Ledger]],0))</f>
        <v>Indirect Labour</v>
      </c>
      <c r="J11951" s="22">
        <f>YEAR(Actuals[[#This Row],[Date]])</f>
        <v>2023</v>
      </c>
      <c r="K11951" s="22">
        <f>MONTH(Actuals[[#This Row],[Date]])</f>
        <v>6</v>
      </c>
      <c r="L11951" s="12"/>
    </row>
    <row r="11952" spans="1:12" x14ac:dyDescent="0.3">
      <c r="A11952">
        <v>3</v>
      </c>
      <c r="B11952">
        <v>19589</v>
      </c>
      <c r="C11952">
        <v>1</v>
      </c>
      <c r="D11952">
        <v>71000</v>
      </c>
      <c r="E11952" s="46">
        <v>45110</v>
      </c>
      <c r="F11952">
        <v>-195</v>
      </c>
      <c r="I11952" t="str">
        <f>INDEX(LedgerMapping[[#All],[Level 3]],MATCH(Actuals[[#This Row],[Sub Ledger]],LedgerMapping[[#All],[Sub Ledger]],0))</f>
        <v>Indirect Labour</v>
      </c>
      <c r="J11952" s="22">
        <f>YEAR(Actuals[[#This Row],[Date]])</f>
        <v>2023</v>
      </c>
      <c r="K11952" s="22">
        <f>MONTH(Actuals[[#This Row],[Date]])</f>
        <v>7</v>
      </c>
      <c r="L11952" s="12"/>
    </row>
    <row r="11953" spans="1:12" x14ac:dyDescent="0.3">
      <c r="A11953">
        <v>3</v>
      </c>
      <c r="B11953">
        <v>20618</v>
      </c>
      <c r="C11953">
        <v>1</v>
      </c>
      <c r="D11953">
        <v>71000</v>
      </c>
      <c r="E11953" s="46">
        <v>45141</v>
      </c>
      <c r="F11953">
        <v>-175</v>
      </c>
      <c r="I11953" t="str">
        <f>INDEX(LedgerMapping[[#All],[Level 3]],MATCH(Actuals[[#This Row],[Sub Ledger]],LedgerMapping[[#All],[Sub Ledger]],0))</f>
        <v>Indirect Labour</v>
      </c>
      <c r="J11953" s="22">
        <f>YEAR(Actuals[[#This Row],[Date]])</f>
        <v>2023</v>
      </c>
      <c r="K11953" s="22">
        <f>MONTH(Actuals[[#This Row],[Date]])</f>
        <v>8</v>
      </c>
      <c r="L11953" s="12"/>
    </row>
    <row r="11954" spans="1:12" x14ac:dyDescent="0.3">
      <c r="A11954">
        <v>3</v>
      </c>
      <c r="B11954">
        <v>21621</v>
      </c>
      <c r="C11954">
        <v>1</v>
      </c>
      <c r="D11954">
        <v>71000</v>
      </c>
      <c r="E11954" s="46">
        <v>45169</v>
      </c>
      <c r="F11954">
        <v>-109</v>
      </c>
      <c r="I11954" t="str">
        <f>INDEX(LedgerMapping[[#All],[Level 3]],MATCH(Actuals[[#This Row],[Sub Ledger]],LedgerMapping[[#All],[Sub Ledger]],0))</f>
        <v>Indirect Labour</v>
      </c>
      <c r="J11954" s="22">
        <f>YEAR(Actuals[[#This Row],[Date]])</f>
        <v>2023</v>
      </c>
      <c r="K11954" s="22">
        <f>MONTH(Actuals[[#This Row],[Date]])</f>
        <v>8</v>
      </c>
      <c r="L11954" s="12"/>
    </row>
    <row r="11955" spans="1:12" x14ac:dyDescent="0.3">
      <c r="A11955">
        <v>3</v>
      </c>
      <c r="B11955">
        <v>22596</v>
      </c>
      <c r="C11955">
        <v>1</v>
      </c>
      <c r="D11955">
        <v>71000</v>
      </c>
      <c r="E11955" s="46">
        <v>45200</v>
      </c>
      <c r="F11955">
        <v>-156</v>
      </c>
      <c r="I11955" t="str">
        <f>INDEX(LedgerMapping[[#All],[Level 3]],MATCH(Actuals[[#This Row],[Sub Ledger]],LedgerMapping[[#All],[Sub Ledger]],0))</f>
        <v>Indirect Labour</v>
      </c>
      <c r="J11955" s="22">
        <f>YEAR(Actuals[[#This Row],[Date]])</f>
        <v>2023</v>
      </c>
      <c r="K11955" s="22">
        <f>MONTH(Actuals[[#This Row],[Date]])</f>
        <v>10</v>
      </c>
      <c r="L11955" s="12"/>
    </row>
    <row r="11956" spans="1:12" x14ac:dyDescent="0.3">
      <c r="A11956">
        <v>3</v>
      </c>
      <c r="B11956">
        <v>23600</v>
      </c>
      <c r="C11956">
        <v>1</v>
      </c>
      <c r="D11956">
        <v>71000</v>
      </c>
      <c r="E11956" s="46">
        <v>45230</v>
      </c>
      <c r="F11956">
        <v>-166</v>
      </c>
      <c r="I11956" t="str">
        <f>INDEX(LedgerMapping[[#All],[Level 3]],MATCH(Actuals[[#This Row],[Sub Ledger]],LedgerMapping[[#All],[Sub Ledger]],0))</f>
        <v>Indirect Labour</v>
      </c>
      <c r="J11956" s="22">
        <f>YEAR(Actuals[[#This Row],[Date]])</f>
        <v>2023</v>
      </c>
      <c r="K11956" s="22">
        <f>MONTH(Actuals[[#This Row],[Date]])</f>
        <v>10</v>
      </c>
      <c r="L11956" s="12"/>
    </row>
    <row r="11957" spans="1:12" x14ac:dyDescent="0.3">
      <c r="A11957">
        <v>3</v>
      </c>
      <c r="B11957">
        <v>24630</v>
      </c>
      <c r="C11957">
        <v>1</v>
      </c>
      <c r="D11957">
        <v>71000</v>
      </c>
      <c r="E11957" s="46">
        <v>45261</v>
      </c>
      <c r="F11957">
        <v>-175</v>
      </c>
      <c r="I11957" t="str">
        <f>INDEX(LedgerMapping[[#All],[Level 3]],MATCH(Actuals[[#This Row],[Sub Ledger]],LedgerMapping[[#All],[Sub Ledger]],0))</f>
        <v>Indirect Labour</v>
      </c>
      <c r="J11957" s="22">
        <f>YEAR(Actuals[[#This Row],[Date]])</f>
        <v>2023</v>
      </c>
      <c r="K11957" s="22">
        <f>MONTH(Actuals[[#This Row],[Date]])</f>
        <v>12</v>
      </c>
      <c r="L11957" s="12"/>
    </row>
    <row r="11958" spans="1:12" x14ac:dyDescent="0.3">
      <c r="A11958">
        <v>3</v>
      </c>
      <c r="B11958">
        <v>25689</v>
      </c>
      <c r="C11958">
        <v>1</v>
      </c>
      <c r="D11958">
        <v>71000</v>
      </c>
      <c r="E11958" s="46">
        <v>45291</v>
      </c>
      <c r="F11958">
        <v>-137</v>
      </c>
      <c r="I11958" t="str">
        <f>INDEX(LedgerMapping[[#All],[Level 3]],MATCH(Actuals[[#This Row],[Sub Ledger]],LedgerMapping[[#All],[Sub Ledger]],0))</f>
        <v>Indirect Labour</v>
      </c>
      <c r="J11958" s="22">
        <f>YEAR(Actuals[[#This Row],[Date]])</f>
        <v>2023</v>
      </c>
      <c r="K11958" s="22">
        <f>MONTH(Actuals[[#This Row],[Date]])</f>
        <v>12</v>
      </c>
      <c r="L11958" s="12"/>
    </row>
    <row r="11959" spans="1:12" x14ac:dyDescent="0.3">
      <c r="A11959">
        <v>3</v>
      </c>
      <c r="B11959">
        <v>26827</v>
      </c>
      <c r="C11959">
        <v>1</v>
      </c>
      <c r="D11959">
        <v>71000</v>
      </c>
      <c r="E11959" s="46">
        <v>45322</v>
      </c>
      <c r="F11959">
        <v>-98</v>
      </c>
      <c r="I11959" t="str">
        <f>INDEX(LedgerMapping[[#All],[Level 3]],MATCH(Actuals[[#This Row],[Sub Ledger]],LedgerMapping[[#All],[Sub Ledger]],0))</f>
        <v>Indirect Labour</v>
      </c>
      <c r="J11959" s="22">
        <f>YEAR(Actuals[[#This Row],[Date]])</f>
        <v>2024</v>
      </c>
      <c r="K11959" s="22">
        <f>MONTH(Actuals[[#This Row],[Date]])</f>
        <v>1</v>
      </c>
      <c r="L11959" s="12"/>
    </row>
    <row r="11960" spans="1:12" x14ac:dyDescent="0.3">
      <c r="A11960">
        <v>3</v>
      </c>
      <c r="B11960">
        <v>27977</v>
      </c>
      <c r="C11960">
        <v>1</v>
      </c>
      <c r="D11960">
        <v>71000</v>
      </c>
      <c r="E11960" s="46">
        <v>45354</v>
      </c>
      <c r="F11960">
        <v>-107</v>
      </c>
      <c r="I11960" t="str">
        <f>INDEX(LedgerMapping[[#All],[Level 3]],MATCH(Actuals[[#This Row],[Sub Ledger]],LedgerMapping[[#All],[Sub Ledger]],0))</f>
        <v>Indirect Labour</v>
      </c>
      <c r="J11960" s="22">
        <f>YEAR(Actuals[[#This Row],[Date]])</f>
        <v>2024</v>
      </c>
      <c r="K11960" s="22">
        <f>MONTH(Actuals[[#This Row],[Date]])</f>
        <v>3</v>
      </c>
      <c r="L11960" s="12"/>
    </row>
    <row r="11961" spans="1:12" x14ac:dyDescent="0.3">
      <c r="A11961">
        <v>3</v>
      </c>
      <c r="B11961">
        <v>29130</v>
      </c>
      <c r="C11961">
        <v>1</v>
      </c>
      <c r="D11961">
        <v>71000</v>
      </c>
      <c r="E11961" s="46">
        <v>45384</v>
      </c>
      <c r="F11961">
        <v>-176</v>
      </c>
      <c r="I11961" t="str">
        <f>INDEX(LedgerMapping[[#All],[Level 3]],MATCH(Actuals[[#This Row],[Sub Ledger]],LedgerMapping[[#All],[Sub Ledger]],0))</f>
        <v>Indirect Labour</v>
      </c>
      <c r="J11961" s="22">
        <f>YEAR(Actuals[[#This Row],[Date]])</f>
        <v>2024</v>
      </c>
      <c r="K11961" s="22">
        <f>MONTH(Actuals[[#This Row],[Date]])</f>
        <v>4</v>
      </c>
      <c r="L11961" s="12"/>
    </row>
    <row r="11962" spans="1:12" x14ac:dyDescent="0.3">
      <c r="A11962">
        <v>3</v>
      </c>
      <c r="B11962">
        <v>30256</v>
      </c>
      <c r="C11962">
        <v>1</v>
      </c>
      <c r="D11962">
        <v>71000</v>
      </c>
      <c r="E11962" s="46">
        <v>45415</v>
      </c>
      <c r="F11962">
        <v>-150</v>
      </c>
      <c r="I11962" t="str">
        <f>INDEX(LedgerMapping[[#All],[Level 3]],MATCH(Actuals[[#This Row],[Sub Ledger]],LedgerMapping[[#All],[Sub Ledger]],0))</f>
        <v>Indirect Labour</v>
      </c>
      <c r="J11962" s="22">
        <f>YEAR(Actuals[[#This Row],[Date]])</f>
        <v>2024</v>
      </c>
      <c r="K11962" s="22">
        <f>MONTH(Actuals[[#This Row],[Date]])</f>
        <v>5</v>
      </c>
      <c r="L11962" s="12"/>
    </row>
    <row r="11963" spans="1:12" x14ac:dyDescent="0.3">
      <c r="A11963">
        <v>3</v>
      </c>
      <c r="B11963">
        <v>31382</v>
      </c>
      <c r="C11963">
        <v>1</v>
      </c>
      <c r="D11963">
        <v>71000</v>
      </c>
      <c r="E11963" s="46">
        <v>45445</v>
      </c>
      <c r="F11963">
        <v>-193</v>
      </c>
      <c r="I11963" t="str">
        <f>INDEX(LedgerMapping[[#All],[Level 3]],MATCH(Actuals[[#This Row],[Sub Ledger]],LedgerMapping[[#All],[Sub Ledger]],0))</f>
        <v>Indirect Labour</v>
      </c>
      <c r="J11963" s="22">
        <f>YEAR(Actuals[[#This Row],[Date]])</f>
        <v>2024</v>
      </c>
      <c r="K11963" s="22">
        <f>MONTH(Actuals[[#This Row],[Date]])</f>
        <v>6</v>
      </c>
      <c r="L11963" s="12"/>
    </row>
    <row r="11964" spans="1:12" x14ac:dyDescent="0.3">
      <c r="A11964">
        <v>3</v>
      </c>
      <c r="B11964">
        <v>32506</v>
      </c>
      <c r="C11964">
        <v>1</v>
      </c>
      <c r="D11964">
        <v>71000</v>
      </c>
      <c r="E11964" s="46">
        <v>45476</v>
      </c>
      <c r="F11964">
        <v>-205</v>
      </c>
      <c r="I11964" t="str">
        <f>INDEX(LedgerMapping[[#All],[Level 3]],MATCH(Actuals[[#This Row],[Sub Ledger]],LedgerMapping[[#All],[Sub Ledger]],0))</f>
        <v>Indirect Labour</v>
      </c>
      <c r="J11964" s="22">
        <f>YEAR(Actuals[[#This Row],[Date]])</f>
        <v>2024</v>
      </c>
      <c r="K11964" s="22">
        <f>MONTH(Actuals[[#This Row],[Date]])</f>
        <v>7</v>
      </c>
      <c r="L11964" s="12"/>
    </row>
    <row r="11965" spans="1:12" x14ac:dyDescent="0.3">
      <c r="A11965">
        <v>3</v>
      </c>
      <c r="B11965">
        <v>33631</v>
      </c>
      <c r="C11965">
        <v>1</v>
      </c>
      <c r="D11965">
        <v>71000</v>
      </c>
      <c r="E11965" s="46">
        <v>45507</v>
      </c>
      <c r="F11965">
        <v>-205</v>
      </c>
      <c r="I11965" t="str">
        <f>INDEX(LedgerMapping[[#All],[Level 3]],MATCH(Actuals[[#This Row],[Sub Ledger]],LedgerMapping[[#All],[Sub Ledger]],0))</f>
        <v>Indirect Labour</v>
      </c>
      <c r="J11965" s="22">
        <f>YEAR(Actuals[[#This Row],[Date]])</f>
        <v>2024</v>
      </c>
      <c r="K11965" s="22">
        <f>MONTH(Actuals[[#This Row],[Date]])</f>
        <v>8</v>
      </c>
      <c r="L11965" s="12"/>
    </row>
    <row r="11966" spans="1:12" x14ac:dyDescent="0.3">
      <c r="A11966">
        <v>3</v>
      </c>
      <c r="B11966">
        <v>34781</v>
      </c>
      <c r="C11966">
        <v>1</v>
      </c>
      <c r="D11966">
        <v>71000</v>
      </c>
      <c r="E11966" s="46">
        <v>45536</v>
      </c>
      <c r="F11966">
        <v>-150</v>
      </c>
      <c r="I11966" t="str">
        <f>INDEX(LedgerMapping[[#All],[Level 3]],MATCH(Actuals[[#This Row],[Sub Ledger]],LedgerMapping[[#All],[Sub Ledger]],0))</f>
        <v>Indirect Labour</v>
      </c>
      <c r="J11966" s="22">
        <f>YEAR(Actuals[[#This Row],[Date]])</f>
        <v>2024</v>
      </c>
      <c r="K11966" s="22">
        <f>MONTH(Actuals[[#This Row],[Date]])</f>
        <v>9</v>
      </c>
      <c r="L11966" s="12"/>
    </row>
    <row r="11967" spans="1:12" x14ac:dyDescent="0.3">
      <c r="A11967">
        <v>3</v>
      </c>
      <c r="B11967">
        <v>35933</v>
      </c>
      <c r="C11967">
        <v>1</v>
      </c>
      <c r="D11967">
        <v>71000</v>
      </c>
      <c r="E11967" s="46">
        <v>45567</v>
      </c>
      <c r="F11967">
        <v>-205</v>
      </c>
      <c r="I11967" t="str">
        <f>INDEX(LedgerMapping[[#All],[Level 3]],MATCH(Actuals[[#This Row],[Sub Ledger]],LedgerMapping[[#All],[Sub Ledger]],0))</f>
        <v>Indirect Labour</v>
      </c>
      <c r="J11967" s="22">
        <f>YEAR(Actuals[[#This Row],[Date]])</f>
        <v>2024</v>
      </c>
      <c r="K11967" s="22">
        <f>MONTH(Actuals[[#This Row],[Date]])</f>
        <v>10</v>
      </c>
      <c r="L11967" s="12"/>
    </row>
    <row r="11968" spans="1:12" x14ac:dyDescent="0.3">
      <c r="A11968">
        <v>3</v>
      </c>
      <c r="B11968">
        <v>37081</v>
      </c>
      <c r="C11968">
        <v>1</v>
      </c>
      <c r="D11968">
        <v>71000</v>
      </c>
      <c r="E11968" s="46">
        <v>45597</v>
      </c>
      <c r="F11968">
        <v>-215</v>
      </c>
      <c r="I11968" t="str">
        <f>INDEX(LedgerMapping[[#All],[Level 3]],MATCH(Actuals[[#This Row],[Sub Ledger]],LedgerMapping[[#All],[Sub Ledger]],0))</f>
        <v>Indirect Labour</v>
      </c>
      <c r="J11968" s="22">
        <f>YEAR(Actuals[[#This Row],[Date]])</f>
        <v>2024</v>
      </c>
      <c r="K11968" s="22">
        <f>MONTH(Actuals[[#This Row],[Date]])</f>
        <v>11</v>
      </c>
      <c r="L11968" s="12"/>
    </row>
    <row r="11969" spans="1:12" x14ac:dyDescent="0.3">
      <c r="A11969">
        <v>3</v>
      </c>
      <c r="B11969">
        <v>38231</v>
      </c>
      <c r="C11969">
        <v>1</v>
      </c>
      <c r="D11969">
        <v>71000</v>
      </c>
      <c r="E11969" s="46">
        <v>45628</v>
      </c>
      <c r="F11969">
        <v>-107</v>
      </c>
      <c r="I11969" t="str">
        <f>INDEX(LedgerMapping[[#All],[Level 3]],MATCH(Actuals[[#This Row],[Sub Ledger]],LedgerMapping[[#All],[Sub Ledger]],0))</f>
        <v>Indirect Labour</v>
      </c>
      <c r="J11969" s="22">
        <f>YEAR(Actuals[[#This Row],[Date]])</f>
        <v>2024</v>
      </c>
      <c r="K11969" s="22">
        <f>MONTH(Actuals[[#This Row],[Date]])</f>
        <v>12</v>
      </c>
      <c r="L11969" s="12"/>
    </row>
    <row r="11970" spans="1:12" x14ac:dyDescent="0.3">
      <c r="A11970">
        <v>3</v>
      </c>
      <c r="B11970">
        <v>19</v>
      </c>
      <c r="C11970">
        <v>1</v>
      </c>
      <c r="D11970">
        <v>73000</v>
      </c>
      <c r="E11970" s="46">
        <v>44562</v>
      </c>
      <c r="F11970">
        <v>-250</v>
      </c>
      <c r="I11970" t="str">
        <f>INDEX(LedgerMapping[[#All],[Level 3]],MATCH(Actuals[[#This Row],[Sub Ledger]],LedgerMapping[[#All],[Sub Ledger]],0))</f>
        <v>Administration</v>
      </c>
      <c r="J11970" s="22">
        <f>YEAR(Actuals[[#This Row],[Date]])</f>
        <v>2022</v>
      </c>
      <c r="K11970" s="22">
        <f>MONTH(Actuals[[#This Row],[Date]])</f>
        <v>1</v>
      </c>
      <c r="L11970" s="12"/>
    </row>
    <row r="11971" spans="1:12" x14ac:dyDescent="0.3">
      <c r="A11971">
        <v>3</v>
      </c>
      <c r="B11971">
        <v>1149</v>
      </c>
      <c r="C11971">
        <v>1</v>
      </c>
      <c r="D11971">
        <v>73000</v>
      </c>
      <c r="E11971" s="46">
        <v>44593</v>
      </c>
      <c r="F11971">
        <v>-286</v>
      </c>
      <c r="I11971" t="str">
        <f>INDEX(LedgerMapping[[#All],[Level 3]],MATCH(Actuals[[#This Row],[Sub Ledger]],LedgerMapping[[#All],[Sub Ledger]],0))</f>
        <v>Administration</v>
      </c>
      <c r="J11971" s="22">
        <f>YEAR(Actuals[[#This Row],[Date]])</f>
        <v>2022</v>
      </c>
      <c r="K11971" s="22">
        <f>MONTH(Actuals[[#This Row],[Date]])</f>
        <v>2</v>
      </c>
      <c r="L11971" s="12"/>
    </row>
    <row r="11972" spans="1:12" x14ac:dyDescent="0.3">
      <c r="A11972">
        <v>3</v>
      </c>
      <c r="B11972">
        <v>2271</v>
      </c>
      <c r="C11972">
        <v>1</v>
      </c>
      <c r="D11972">
        <v>73000</v>
      </c>
      <c r="E11972" s="46">
        <v>44624</v>
      </c>
      <c r="F11972">
        <v>-272</v>
      </c>
      <c r="I11972" t="str">
        <f>INDEX(LedgerMapping[[#All],[Level 3]],MATCH(Actuals[[#This Row],[Sub Ledger]],LedgerMapping[[#All],[Sub Ledger]],0))</f>
        <v>Administration</v>
      </c>
      <c r="J11972" s="22">
        <f>YEAR(Actuals[[#This Row],[Date]])</f>
        <v>2022</v>
      </c>
      <c r="K11972" s="22">
        <f>MONTH(Actuals[[#This Row],[Date]])</f>
        <v>3</v>
      </c>
      <c r="L11972" s="12"/>
    </row>
    <row r="11973" spans="1:12" x14ac:dyDescent="0.3">
      <c r="A11973">
        <v>3</v>
      </c>
      <c r="B11973">
        <v>3387</v>
      </c>
      <c r="C11973">
        <v>1</v>
      </c>
      <c r="D11973">
        <v>73000</v>
      </c>
      <c r="E11973" s="46">
        <v>44654</v>
      </c>
      <c r="F11973">
        <v>-203</v>
      </c>
      <c r="I11973" t="str">
        <f>INDEX(LedgerMapping[[#All],[Level 3]],MATCH(Actuals[[#This Row],[Sub Ledger]],LedgerMapping[[#All],[Sub Ledger]],0))</f>
        <v>Administration</v>
      </c>
      <c r="J11973" s="22">
        <f>YEAR(Actuals[[#This Row],[Date]])</f>
        <v>2022</v>
      </c>
      <c r="K11973" s="22">
        <f>MONTH(Actuals[[#This Row],[Date]])</f>
        <v>4</v>
      </c>
      <c r="L11973" s="12"/>
    </row>
    <row r="11974" spans="1:12" x14ac:dyDescent="0.3">
      <c r="A11974">
        <v>3</v>
      </c>
      <c r="B11974">
        <v>4509</v>
      </c>
      <c r="C11974">
        <v>1</v>
      </c>
      <c r="D11974">
        <v>73000</v>
      </c>
      <c r="E11974" s="46">
        <v>44685</v>
      </c>
      <c r="F11974">
        <v>-229</v>
      </c>
      <c r="I11974" t="str">
        <f>INDEX(LedgerMapping[[#All],[Level 3]],MATCH(Actuals[[#This Row],[Sub Ledger]],LedgerMapping[[#All],[Sub Ledger]],0))</f>
        <v>Administration</v>
      </c>
      <c r="J11974" s="22">
        <f>YEAR(Actuals[[#This Row],[Date]])</f>
        <v>2022</v>
      </c>
      <c r="K11974" s="22">
        <f>MONTH(Actuals[[#This Row],[Date]])</f>
        <v>5</v>
      </c>
      <c r="L11974" s="12"/>
    </row>
    <row r="11975" spans="1:12" x14ac:dyDescent="0.3">
      <c r="A11975">
        <v>3</v>
      </c>
      <c r="B11975">
        <v>5633</v>
      </c>
      <c r="C11975">
        <v>1</v>
      </c>
      <c r="D11975">
        <v>73000</v>
      </c>
      <c r="E11975" s="46">
        <v>44715</v>
      </c>
      <c r="F11975">
        <v>-272</v>
      </c>
      <c r="I11975" t="str">
        <f>INDEX(LedgerMapping[[#All],[Level 3]],MATCH(Actuals[[#This Row],[Sub Ledger]],LedgerMapping[[#All],[Sub Ledger]],0))</f>
        <v>Administration</v>
      </c>
      <c r="J11975" s="22">
        <f>YEAR(Actuals[[#This Row],[Date]])</f>
        <v>2022</v>
      </c>
      <c r="K11975" s="22">
        <f>MONTH(Actuals[[#This Row],[Date]])</f>
        <v>6</v>
      </c>
      <c r="L11975" s="12"/>
    </row>
    <row r="11976" spans="1:12" x14ac:dyDescent="0.3">
      <c r="A11976">
        <v>3</v>
      </c>
      <c r="B11976">
        <v>6759</v>
      </c>
      <c r="C11976">
        <v>1</v>
      </c>
      <c r="D11976">
        <v>73000</v>
      </c>
      <c r="E11976" s="46">
        <v>44746</v>
      </c>
      <c r="F11976">
        <v>-338</v>
      </c>
      <c r="I11976" t="str">
        <f>INDEX(LedgerMapping[[#All],[Level 3]],MATCH(Actuals[[#This Row],[Sub Ledger]],LedgerMapping[[#All],[Sub Ledger]],0))</f>
        <v>Administration</v>
      </c>
      <c r="J11976" s="22">
        <f>YEAR(Actuals[[#This Row],[Date]])</f>
        <v>2022</v>
      </c>
      <c r="K11976" s="22">
        <f>MONTH(Actuals[[#This Row],[Date]])</f>
        <v>7</v>
      </c>
      <c r="L11976" s="12"/>
    </row>
    <row r="11977" spans="1:12" x14ac:dyDescent="0.3">
      <c r="A11977">
        <v>3</v>
      </c>
      <c r="B11977">
        <v>7878</v>
      </c>
      <c r="C11977">
        <v>1</v>
      </c>
      <c r="D11977">
        <v>73000</v>
      </c>
      <c r="E11977" s="46">
        <v>44777</v>
      </c>
      <c r="F11977">
        <v>-257</v>
      </c>
      <c r="I11977" t="str">
        <f>INDEX(LedgerMapping[[#All],[Level 3]],MATCH(Actuals[[#This Row],[Sub Ledger]],LedgerMapping[[#All],[Sub Ledger]],0))</f>
        <v>Administration</v>
      </c>
      <c r="J11977" s="22">
        <f>YEAR(Actuals[[#This Row],[Date]])</f>
        <v>2022</v>
      </c>
      <c r="K11977" s="22">
        <f>MONTH(Actuals[[#This Row],[Date]])</f>
        <v>8</v>
      </c>
      <c r="L11977" s="12"/>
    </row>
    <row r="11978" spans="1:12" x14ac:dyDescent="0.3">
      <c r="A11978">
        <v>3</v>
      </c>
      <c r="B11978">
        <v>9000</v>
      </c>
      <c r="C11978">
        <v>1</v>
      </c>
      <c r="D11978">
        <v>73000</v>
      </c>
      <c r="E11978" s="46">
        <v>44805</v>
      </c>
      <c r="F11978">
        <v>-222</v>
      </c>
      <c r="I11978" t="str">
        <f>INDEX(LedgerMapping[[#All],[Level 3]],MATCH(Actuals[[#This Row],[Sub Ledger]],LedgerMapping[[#All],[Sub Ledger]],0))</f>
        <v>Administration</v>
      </c>
      <c r="J11978" s="22">
        <f>YEAR(Actuals[[#This Row],[Date]])</f>
        <v>2022</v>
      </c>
      <c r="K11978" s="22">
        <f>MONTH(Actuals[[#This Row],[Date]])</f>
        <v>9</v>
      </c>
      <c r="L11978" s="12"/>
    </row>
    <row r="11979" spans="1:12" x14ac:dyDescent="0.3">
      <c r="A11979">
        <v>3</v>
      </c>
      <c r="B11979">
        <v>10117</v>
      </c>
      <c r="C11979">
        <v>1</v>
      </c>
      <c r="D11979">
        <v>73000</v>
      </c>
      <c r="E11979" s="46">
        <v>44836</v>
      </c>
      <c r="F11979">
        <v>-236</v>
      </c>
      <c r="I11979" t="str">
        <f>INDEX(LedgerMapping[[#All],[Level 3]],MATCH(Actuals[[#This Row],[Sub Ledger]],LedgerMapping[[#All],[Sub Ledger]],0))</f>
        <v>Administration</v>
      </c>
      <c r="J11979" s="22">
        <f>YEAR(Actuals[[#This Row],[Date]])</f>
        <v>2022</v>
      </c>
      <c r="K11979" s="22">
        <f>MONTH(Actuals[[#This Row],[Date]])</f>
        <v>10</v>
      </c>
      <c r="L11979" s="12"/>
    </row>
    <row r="11980" spans="1:12" x14ac:dyDescent="0.3">
      <c r="A11980">
        <v>3</v>
      </c>
      <c r="B11980">
        <v>11234</v>
      </c>
      <c r="C11980">
        <v>1</v>
      </c>
      <c r="D11980">
        <v>73000</v>
      </c>
      <c r="E11980" s="46">
        <v>44866</v>
      </c>
      <c r="F11980">
        <v>-304</v>
      </c>
      <c r="I11980" t="str">
        <f>INDEX(LedgerMapping[[#All],[Level 3]],MATCH(Actuals[[#This Row],[Sub Ledger]],LedgerMapping[[#All],[Sub Ledger]],0))</f>
        <v>Administration</v>
      </c>
      <c r="J11980" s="22">
        <f>YEAR(Actuals[[#This Row],[Date]])</f>
        <v>2022</v>
      </c>
      <c r="K11980" s="22">
        <f>MONTH(Actuals[[#This Row],[Date]])</f>
        <v>11</v>
      </c>
      <c r="L11980" s="12"/>
    </row>
    <row r="11981" spans="1:12" x14ac:dyDescent="0.3">
      <c r="A11981">
        <v>3</v>
      </c>
      <c r="B11981">
        <v>12361</v>
      </c>
      <c r="C11981">
        <v>1</v>
      </c>
      <c r="D11981">
        <v>73000</v>
      </c>
      <c r="E11981" s="46">
        <v>44897</v>
      </c>
      <c r="F11981">
        <v>-272</v>
      </c>
      <c r="I11981" t="str">
        <f>INDEX(LedgerMapping[[#All],[Level 3]],MATCH(Actuals[[#This Row],[Sub Ledger]],LedgerMapping[[#All],[Sub Ledger]],0))</f>
        <v>Administration</v>
      </c>
      <c r="J11981" s="22">
        <f>YEAR(Actuals[[#This Row],[Date]])</f>
        <v>2022</v>
      </c>
      <c r="K11981" s="22">
        <f>MONTH(Actuals[[#This Row],[Date]])</f>
        <v>12</v>
      </c>
      <c r="L11981" s="12"/>
    </row>
    <row r="11982" spans="1:12" x14ac:dyDescent="0.3">
      <c r="A11982">
        <v>3</v>
      </c>
      <c r="B11982">
        <v>13500</v>
      </c>
      <c r="C11982">
        <v>1</v>
      </c>
      <c r="D11982">
        <v>73000</v>
      </c>
      <c r="E11982" s="46">
        <v>44927</v>
      </c>
      <c r="F11982">
        <v>-760</v>
      </c>
      <c r="I11982" t="str">
        <f>INDEX(LedgerMapping[[#All],[Level 3]],MATCH(Actuals[[#This Row],[Sub Ledger]],LedgerMapping[[#All],[Sub Ledger]],0))</f>
        <v>Administration</v>
      </c>
      <c r="J11982" s="22">
        <f>YEAR(Actuals[[#This Row],[Date]])</f>
        <v>2023</v>
      </c>
      <c r="K11982" s="22">
        <f>MONTH(Actuals[[#This Row],[Date]])</f>
        <v>1</v>
      </c>
      <c r="L11982" s="12"/>
    </row>
    <row r="11983" spans="1:12" x14ac:dyDescent="0.3">
      <c r="A11983">
        <v>3</v>
      </c>
      <c r="B11983">
        <v>14515</v>
      </c>
      <c r="C11983">
        <v>1</v>
      </c>
      <c r="D11983">
        <v>73000</v>
      </c>
      <c r="E11983" s="46">
        <v>44958</v>
      </c>
      <c r="F11983">
        <v>-546</v>
      </c>
      <c r="I11983" t="str">
        <f>INDEX(LedgerMapping[[#All],[Level 3]],MATCH(Actuals[[#This Row],[Sub Ledger]],LedgerMapping[[#All],[Sub Ledger]],0))</f>
        <v>Administration</v>
      </c>
      <c r="J11983" s="22">
        <f>YEAR(Actuals[[#This Row],[Date]])</f>
        <v>2023</v>
      </c>
      <c r="K11983" s="22">
        <f>MONTH(Actuals[[#This Row],[Date]])</f>
        <v>2</v>
      </c>
      <c r="L11983" s="12"/>
    </row>
    <row r="11984" spans="1:12" x14ac:dyDescent="0.3">
      <c r="A11984">
        <v>3</v>
      </c>
      <c r="B11984">
        <v>15493</v>
      </c>
      <c r="C11984">
        <v>1</v>
      </c>
      <c r="D11984">
        <v>73000</v>
      </c>
      <c r="E11984" s="46">
        <v>44988</v>
      </c>
      <c r="F11984">
        <v>-790</v>
      </c>
      <c r="I11984" t="str">
        <f>INDEX(LedgerMapping[[#All],[Level 3]],MATCH(Actuals[[#This Row],[Sub Ledger]],LedgerMapping[[#All],[Sub Ledger]],0))</f>
        <v>Administration</v>
      </c>
      <c r="J11984" s="22">
        <f>YEAR(Actuals[[#This Row],[Date]])</f>
        <v>2023</v>
      </c>
      <c r="K11984" s="22">
        <f>MONTH(Actuals[[#This Row],[Date]])</f>
        <v>3</v>
      </c>
      <c r="L11984" s="12"/>
    </row>
    <row r="11985" spans="1:12" x14ac:dyDescent="0.3">
      <c r="A11985">
        <v>3</v>
      </c>
      <c r="B11985">
        <v>16525</v>
      </c>
      <c r="C11985">
        <v>1</v>
      </c>
      <c r="D11985">
        <v>73000</v>
      </c>
      <c r="E11985" s="46">
        <v>45018</v>
      </c>
      <c r="F11985">
        <v>-585</v>
      </c>
      <c r="I11985" t="str">
        <f>INDEX(LedgerMapping[[#All],[Level 3]],MATCH(Actuals[[#This Row],[Sub Ledger]],LedgerMapping[[#All],[Sub Ledger]],0))</f>
        <v>Administration</v>
      </c>
      <c r="J11985" s="22">
        <f>YEAR(Actuals[[#This Row],[Date]])</f>
        <v>2023</v>
      </c>
      <c r="K11985" s="22">
        <f>MONTH(Actuals[[#This Row],[Date]])</f>
        <v>4</v>
      </c>
      <c r="L11985" s="12"/>
    </row>
    <row r="11986" spans="1:12" x14ac:dyDescent="0.3">
      <c r="A11986">
        <v>3</v>
      </c>
      <c r="B11986">
        <v>17557</v>
      </c>
      <c r="C11986">
        <v>1</v>
      </c>
      <c r="D11986">
        <v>73000</v>
      </c>
      <c r="E11986" s="46">
        <v>45049</v>
      </c>
      <c r="F11986">
        <v>-603</v>
      </c>
      <c r="I11986" t="str">
        <f>INDEX(LedgerMapping[[#All],[Level 3]],MATCH(Actuals[[#This Row],[Sub Ledger]],LedgerMapping[[#All],[Sub Ledger]],0))</f>
        <v>Administration</v>
      </c>
      <c r="J11986" s="22">
        <f>YEAR(Actuals[[#This Row],[Date]])</f>
        <v>2023</v>
      </c>
      <c r="K11986" s="22">
        <f>MONTH(Actuals[[#This Row],[Date]])</f>
        <v>5</v>
      </c>
      <c r="L11986" s="12"/>
    </row>
    <row r="11987" spans="1:12" x14ac:dyDescent="0.3">
      <c r="A11987">
        <v>3</v>
      </c>
      <c r="B11987">
        <v>18561</v>
      </c>
      <c r="C11987">
        <v>1</v>
      </c>
      <c r="D11987">
        <v>73000</v>
      </c>
      <c r="E11987" s="46">
        <v>45079</v>
      </c>
      <c r="F11987">
        <v>-644</v>
      </c>
      <c r="I11987" t="str">
        <f>INDEX(LedgerMapping[[#All],[Level 3]],MATCH(Actuals[[#This Row],[Sub Ledger]],LedgerMapping[[#All],[Sub Ledger]],0))</f>
        <v>Administration</v>
      </c>
      <c r="J11987" s="22">
        <f>YEAR(Actuals[[#This Row],[Date]])</f>
        <v>2023</v>
      </c>
      <c r="K11987" s="22">
        <f>MONTH(Actuals[[#This Row],[Date]])</f>
        <v>6</v>
      </c>
      <c r="L11987" s="12"/>
    </row>
    <row r="11988" spans="1:12" x14ac:dyDescent="0.3">
      <c r="A11988">
        <v>3</v>
      </c>
      <c r="B11988">
        <v>19590</v>
      </c>
      <c r="C11988">
        <v>1</v>
      </c>
      <c r="D11988">
        <v>73000</v>
      </c>
      <c r="E11988" s="46">
        <v>45110</v>
      </c>
      <c r="F11988">
        <v>-760</v>
      </c>
      <c r="I11988" t="str">
        <f>INDEX(LedgerMapping[[#All],[Level 3]],MATCH(Actuals[[#This Row],[Sub Ledger]],LedgerMapping[[#All],[Sub Ledger]],0))</f>
        <v>Administration</v>
      </c>
      <c r="J11988" s="22">
        <f>YEAR(Actuals[[#This Row],[Date]])</f>
        <v>2023</v>
      </c>
      <c r="K11988" s="22">
        <f>MONTH(Actuals[[#This Row],[Date]])</f>
        <v>7</v>
      </c>
      <c r="L11988" s="12"/>
    </row>
    <row r="11989" spans="1:12" x14ac:dyDescent="0.3">
      <c r="A11989">
        <v>3</v>
      </c>
      <c r="B11989">
        <v>20619</v>
      </c>
      <c r="C11989">
        <v>1</v>
      </c>
      <c r="D11989">
        <v>73000</v>
      </c>
      <c r="E11989" s="46">
        <v>45141</v>
      </c>
      <c r="F11989">
        <v>-721</v>
      </c>
      <c r="I11989" t="str">
        <f>INDEX(LedgerMapping[[#All],[Level 3]],MATCH(Actuals[[#This Row],[Sub Ledger]],LedgerMapping[[#All],[Sub Ledger]],0))</f>
        <v>Administration</v>
      </c>
      <c r="J11989" s="22">
        <f>YEAR(Actuals[[#This Row],[Date]])</f>
        <v>2023</v>
      </c>
      <c r="K11989" s="22">
        <f>MONTH(Actuals[[#This Row],[Date]])</f>
        <v>8</v>
      </c>
      <c r="L11989" s="12"/>
    </row>
    <row r="11990" spans="1:12" x14ac:dyDescent="0.3">
      <c r="A11990">
        <v>3</v>
      </c>
      <c r="B11990">
        <v>21622</v>
      </c>
      <c r="C11990">
        <v>1</v>
      </c>
      <c r="D11990">
        <v>73000</v>
      </c>
      <c r="E11990" s="46">
        <v>45169</v>
      </c>
      <c r="F11990">
        <v>-509</v>
      </c>
      <c r="I11990" t="str">
        <f>INDEX(LedgerMapping[[#All],[Level 3]],MATCH(Actuals[[#This Row],[Sub Ledger]],LedgerMapping[[#All],[Sub Ledger]],0))</f>
        <v>Administration</v>
      </c>
      <c r="J11990" s="22">
        <f>YEAR(Actuals[[#This Row],[Date]])</f>
        <v>2023</v>
      </c>
      <c r="K11990" s="22">
        <f>MONTH(Actuals[[#This Row],[Date]])</f>
        <v>8</v>
      </c>
      <c r="L11990" s="12"/>
    </row>
    <row r="11991" spans="1:12" x14ac:dyDescent="0.3">
      <c r="A11991">
        <v>3</v>
      </c>
      <c r="B11991">
        <v>22597</v>
      </c>
      <c r="C11991">
        <v>1</v>
      </c>
      <c r="D11991">
        <v>73000</v>
      </c>
      <c r="E11991" s="46">
        <v>45200</v>
      </c>
      <c r="F11991">
        <v>-643</v>
      </c>
      <c r="I11991" t="str">
        <f>INDEX(LedgerMapping[[#All],[Level 3]],MATCH(Actuals[[#This Row],[Sub Ledger]],LedgerMapping[[#All],[Sub Ledger]],0))</f>
        <v>Administration</v>
      </c>
      <c r="J11991" s="22">
        <f>YEAR(Actuals[[#This Row],[Date]])</f>
        <v>2023</v>
      </c>
      <c r="K11991" s="22">
        <f>MONTH(Actuals[[#This Row],[Date]])</f>
        <v>10</v>
      </c>
      <c r="L11991" s="12"/>
    </row>
    <row r="11992" spans="1:12" x14ac:dyDescent="0.3">
      <c r="A11992">
        <v>3</v>
      </c>
      <c r="B11992">
        <v>23601</v>
      </c>
      <c r="C11992">
        <v>1</v>
      </c>
      <c r="D11992">
        <v>73000</v>
      </c>
      <c r="E11992" s="46">
        <v>45230</v>
      </c>
      <c r="F11992">
        <v>-707</v>
      </c>
      <c r="I11992" t="str">
        <f>INDEX(LedgerMapping[[#All],[Level 3]],MATCH(Actuals[[#This Row],[Sub Ledger]],LedgerMapping[[#All],[Sub Ledger]],0))</f>
        <v>Administration</v>
      </c>
      <c r="J11992" s="22">
        <f>YEAR(Actuals[[#This Row],[Date]])</f>
        <v>2023</v>
      </c>
      <c r="K11992" s="22">
        <f>MONTH(Actuals[[#This Row],[Date]])</f>
        <v>10</v>
      </c>
      <c r="L11992" s="12"/>
    </row>
    <row r="11993" spans="1:12" x14ac:dyDescent="0.3">
      <c r="A11993">
        <v>3</v>
      </c>
      <c r="B11993">
        <v>24631</v>
      </c>
      <c r="C11993">
        <v>1</v>
      </c>
      <c r="D11993">
        <v>73000</v>
      </c>
      <c r="E11993" s="46">
        <v>45261</v>
      </c>
      <c r="F11993">
        <v>-702</v>
      </c>
      <c r="I11993" t="str">
        <f>INDEX(LedgerMapping[[#All],[Level 3]],MATCH(Actuals[[#This Row],[Sub Ledger]],LedgerMapping[[#All],[Sub Ledger]],0))</f>
        <v>Administration</v>
      </c>
      <c r="J11993" s="22">
        <f>YEAR(Actuals[[#This Row],[Date]])</f>
        <v>2023</v>
      </c>
      <c r="K11993" s="22">
        <f>MONTH(Actuals[[#This Row],[Date]])</f>
        <v>12</v>
      </c>
      <c r="L11993" s="12"/>
    </row>
    <row r="11994" spans="1:12" x14ac:dyDescent="0.3">
      <c r="A11994">
        <v>3</v>
      </c>
      <c r="B11994">
        <v>25690</v>
      </c>
      <c r="C11994">
        <v>1</v>
      </c>
      <c r="D11994">
        <v>73000</v>
      </c>
      <c r="E11994" s="46">
        <v>45291</v>
      </c>
      <c r="F11994">
        <v>-585</v>
      </c>
      <c r="I11994" t="str">
        <f>INDEX(LedgerMapping[[#All],[Level 3]],MATCH(Actuals[[#This Row],[Sub Ledger]],LedgerMapping[[#All],[Sub Ledger]],0))</f>
        <v>Administration</v>
      </c>
      <c r="J11994" s="22">
        <f>YEAR(Actuals[[#This Row],[Date]])</f>
        <v>2023</v>
      </c>
      <c r="K11994" s="22">
        <f>MONTH(Actuals[[#This Row],[Date]])</f>
        <v>12</v>
      </c>
      <c r="L11994" s="12"/>
    </row>
    <row r="11995" spans="1:12" x14ac:dyDescent="0.3">
      <c r="A11995">
        <v>3</v>
      </c>
      <c r="B11995">
        <v>26828</v>
      </c>
      <c r="C11995">
        <v>1</v>
      </c>
      <c r="D11995">
        <v>73000</v>
      </c>
      <c r="E11995" s="46">
        <v>45322</v>
      </c>
      <c r="F11995">
        <v>-527</v>
      </c>
      <c r="I11995" t="str">
        <f>INDEX(LedgerMapping[[#All],[Level 3]],MATCH(Actuals[[#This Row],[Sub Ledger]],LedgerMapping[[#All],[Sub Ledger]],0))</f>
        <v>Administration</v>
      </c>
      <c r="J11995" s="22">
        <f>YEAR(Actuals[[#This Row],[Date]])</f>
        <v>2024</v>
      </c>
      <c r="K11995" s="22">
        <f>MONTH(Actuals[[#This Row],[Date]])</f>
        <v>1</v>
      </c>
      <c r="L11995" s="12"/>
    </row>
    <row r="11996" spans="1:12" x14ac:dyDescent="0.3">
      <c r="A11996">
        <v>3</v>
      </c>
      <c r="B11996">
        <v>27978</v>
      </c>
      <c r="C11996">
        <v>1</v>
      </c>
      <c r="D11996">
        <v>73000</v>
      </c>
      <c r="E11996" s="46">
        <v>45354</v>
      </c>
      <c r="F11996">
        <v>-536</v>
      </c>
      <c r="I11996" t="str">
        <f>INDEX(LedgerMapping[[#All],[Level 3]],MATCH(Actuals[[#This Row],[Sub Ledger]],LedgerMapping[[#All],[Sub Ledger]],0))</f>
        <v>Administration</v>
      </c>
      <c r="J11996" s="22">
        <f>YEAR(Actuals[[#This Row],[Date]])</f>
        <v>2024</v>
      </c>
      <c r="K11996" s="22">
        <f>MONTH(Actuals[[#This Row],[Date]])</f>
        <v>3</v>
      </c>
      <c r="L11996" s="12"/>
    </row>
    <row r="11997" spans="1:12" x14ac:dyDescent="0.3">
      <c r="A11997">
        <v>3</v>
      </c>
      <c r="B11997">
        <v>29131</v>
      </c>
      <c r="C11997">
        <v>1</v>
      </c>
      <c r="D11997">
        <v>73000</v>
      </c>
      <c r="E11997" s="46">
        <v>45384</v>
      </c>
      <c r="F11997">
        <v>-722</v>
      </c>
      <c r="I11997" t="str">
        <f>INDEX(LedgerMapping[[#All],[Level 3]],MATCH(Actuals[[#This Row],[Sub Ledger]],LedgerMapping[[#All],[Sub Ledger]],0))</f>
        <v>Administration</v>
      </c>
      <c r="J11997" s="22">
        <f>YEAR(Actuals[[#This Row],[Date]])</f>
        <v>2024</v>
      </c>
      <c r="K11997" s="22">
        <f>MONTH(Actuals[[#This Row],[Date]])</f>
        <v>4</v>
      </c>
      <c r="L11997" s="12"/>
    </row>
    <row r="11998" spans="1:12" x14ac:dyDescent="0.3">
      <c r="A11998">
        <v>3</v>
      </c>
      <c r="B11998">
        <v>30257</v>
      </c>
      <c r="C11998">
        <v>1</v>
      </c>
      <c r="D11998">
        <v>73000</v>
      </c>
      <c r="E11998" s="46">
        <v>45415</v>
      </c>
      <c r="F11998">
        <v>-686</v>
      </c>
      <c r="I11998" t="str">
        <f>INDEX(LedgerMapping[[#All],[Level 3]],MATCH(Actuals[[#This Row],[Sub Ledger]],LedgerMapping[[#All],[Sub Ledger]],0))</f>
        <v>Administration</v>
      </c>
      <c r="J11998" s="22">
        <f>YEAR(Actuals[[#This Row],[Date]])</f>
        <v>2024</v>
      </c>
      <c r="K11998" s="22">
        <f>MONTH(Actuals[[#This Row],[Date]])</f>
        <v>5</v>
      </c>
      <c r="L11998" s="12"/>
    </row>
    <row r="11999" spans="1:12" x14ac:dyDescent="0.3">
      <c r="A11999">
        <v>3</v>
      </c>
      <c r="B11999">
        <v>31383</v>
      </c>
      <c r="C11999">
        <v>1</v>
      </c>
      <c r="D11999">
        <v>73000</v>
      </c>
      <c r="E11999" s="46">
        <v>45445</v>
      </c>
      <c r="F11999">
        <v>-794</v>
      </c>
      <c r="I11999" t="str">
        <f>INDEX(LedgerMapping[[#All],[Level 3]],MATCH(Actuals[[#This Row],[Sub Ledger]],LedgerMapping[[#All],[Sub Ledger]],0))</f>
        <v>Administration</v>
      </c>
      <c r="J11999" s="22">
        <f>YEAR(Actuals[[#This Row],[Date]])</f>
        <v>2024</v>
      </c>
      <c r="K11999" s="22">
        <f>MONTH(Actuals[[#This Row],[Date]])</f>
        <v>6</v>
      </c>
      <c r="L11999" s="12"/>
    </row>
    <row r="12000" spans="1:12" x14ac:dyDescent="0.3">
      <c r="A12000">
        <v>3</v>
      </c>
      <c r="B12000">
        <v>32507</v>
      </c>
      <c r="C12000">
        <v>1</v>
      </c>
      <c r="D12000">
        <v>73000</v>
      </c>
      <c r="E12000" s="46">
        <v>45476</v>
      </c>
      <c r="F12000">
        <v>-819</v>
      </c>
      <c r="I12000" t="str">
        <f>INDEX(LedgerMapping[[#All],[Level 3]],MATCH(Actuals[[#This Row],[Sub Ledger]],LedgerMapping[[#All],[Sub Ledger]],0))</f>
        <v>Administration</v>
      </c>
      <c r="J12000" s="22">
        <f>YEAR(Actuals[[#This Row],[Date]])</f>
        <v>2024</v>
      </c>
      <c r="K12000" s="22">
        <f>MONTH(Actuals[[#This Row],[Date]])</f>
        <v>7</v>
      </c>
      <c r="L12000" s="12"/>
    </row>
    <row r="12001" spans="1:12" x14ac:dyDescent="0.3">
      <c r="A12001">
        <v>3</v>
      </c>
      <c r="B12001">
        <v>33632</v>
      </c>
      <c r="C12001">
        <v>1</v>
      </c>
      <c r="D12001">
        <v>73000</v>
      </c>
      <c r="E12001" s="46">
        <v>45507</v>
      </c>
      <c r="F12001">
        <v>-778</v>
      </c>
      <c r="I12001" t="str">
        <f>INDEX(LedgerMapping[[#All],[Level 3]],MATCH(Actuals[[#This Row],[Sub Ledger]],LedgerMapping[[#All],[Sub Ledger]],0))</f>
        <v>Administration</v>
      </c>
      <c r="J12001" s="22">
        <f>YEAR(Actuals[[#This Row],[Date]])</f>
        <v>2024</v>
      </c>
      <c r="K12001" s="22">
        <f>MONTH(Actuals[[#This Row],[Date]])</f>
        <v>8</v>
      </c>
      <c r="L12001" s="12"/>
    </row>
    <row r="12002" spans="1:12" x14ac:dyDescent="0.3">
      <c r="A12002">
        <v>3</v>
      </c>
      <c r="B12002">
        <v>34782</v>
      </c>
      <c r="C12002">
        <v>1</v>
      </c>
      <c r="D12002">
        <v>73000</v>
      </c>
      <c r="E12002" s="46">
        <v>45536</v>
      </c>
      <c r="F12002">
        <v>-665</v>
      </c>
      <c r="I12002" t="str">
        <f>INDEX(LedgerMapping[[#All],[Level 3]],MATCH(Actuals[[#This Row],[Sub Ledger]],LedgerMapping[[#All],[Sub Ledger]],0))</f>
        <v>Administration</v>
      </c>
      <c r="J12002" s="22">
        <f>YEAR(Actuals[[#This Row],[Date]])</f>
        <v>2024</v>
      </c>
      <c r="K12002" s="22">
        <f>MONTH(Actuals[[#This Row],[Date]])</f>
        <v>9</v>
      </c>
      <c r="L12002" s="12"/>
    </row>
    <row r="12003" spans="1:12" x14ac:dyDescent="0.3">
      <c r="A12003">
        <v>3</v>
      </c>
      <c r="B12003">
        <v>35934</v>
      </c>
      <c r="C12003">
        <v>1</v>
      </c>
      <c r="D12003">
        <v>73000</v>
      </c>
      <c r="E12003" s="46">
        <v>45567</v>
      </c>
      <c r="F12003">
        <v>-778</v>
      </c>
      <c r="I12003" t="str">
        <f>INDEX(LedgerMapping[[#All],[Level 3]],MATCH(Actuals[[#This Row],[Sub Ledger]],LedgerMapping[[#All],[Sub Ledger]],0))</f>
        <v>Administration</v>
      </c>
      <c r="J12003" s="22">
        <f>YEAR(Actuals[[#This Row],[Date]])</f>
        <v>2024</v>
      </c>
      <c r="K12003" s="22">
        <f>MONTH(Actuals[[#This Row],[Date]])</f>
        <v>10</v>
      </c>
      <c r="L12003" s="12"/>
    </row>
    <row r="12004" spans="1:12" x14ac:dyDescent="0.3">
      <c r="A12004">
        <v>3</v>
      </c>
      <c r="B12004">
        <v>37082</v>
      </c>
      <c r="C12004">
        <v>1</v>
      </c>
      <c r="D12004">
        <v>73000</v>
      </c>
      <c r="E12004" s="46">
        <v>45597</v>
      </c>
      <c r="F12004">
        <v>-836</v>
      </c>
      <c r="I12004" t="str">
        <f>INDEX(LedgerMapping[[#All],[Level 3]],MATCH(Actuals[[#This Row],[Sub Ledger]],LedgerMapping[[#All],[Sub Ledger]],0))</f>
        <v>Administration</v>
      </c>
      <c r="J12004" s="22">
        <f>YEAR(Actuals[[#This Row],[Date]])</f>
        <v>2024</v>
      </c>
      <c r="K12004" s="22">
        <f>MONTH(Actuals[[#This Row],[Date]])</f>
        <v>11</v>
      </c>
      <c r="L12004" s="12"/>
    </row>
    <row r="12005" spans="1:12" x14ac:dyDescent="0.3">
      <c r="A12005">
        <v>3</v>
      </c>
      <c r="B12005">
        <v>38232</v>
      </c>
      <c r="C12005">
        <v>1</v>
      </c>
      <c r="D12005">
        <v>73000</v>
      </c>
      <c r="E12005" s="46">
        <v>45628</v>
      </c>
      <c r="F12005">
        <v>-579</v>
      </c>
      <c r="I12005" t="str">
        <f>INDEX(LedgerMapping[[#All],[Level 3]],MATCH(Actuals[[#This Row],[Sub Ledger]],LedgerMapping[[#All],[Sub Ledger]],0))</f>
        <v>Administration</v>
      </c>
      <c r="J12005" s="22">
        <f>YEAR(Actuals[[#This Row],[Date]])</f>
        <v>2024</v>
      </c>
      <c r="K12005" s="22">
        <f>MONTH(Actuals[[#This Row],[Date]])</f>
        <v>12</v>
      </c>
      <c r="L12005" s="12"/>
    </row>
    <row r="12006" spans="1:12" x14ac:dyDescent="0.3">
      <c r="A12006">
        <v>3</v>
      </c>
      <c r="B12006">
        <v>20</v>
      </c>
      <c r="C12006">
        <v>1</v>
      </c>
      <c r="D12006">
        <v>74000</v>
      </c>
      <c r="E12006" s="46">
        <v>44562</v>
      </c>
      <c r="F12006">
        <v>-114</v>
      </c>
      <c r="I12006" t="str">
        <f>INDEX(LedgerMapping[[#All],[Level 3]],MATCH(Actuals[[#This Row],[Sub Ledger]],LedgerMapping[[#All],[Sub Ledger]],0))</f>
        <v>Administration</v>
      </c>
      <c r="J12006" s="22">
        <f>YEAR(Actuals[[#This Row],[Date]])</f>
        <v>2022</v>
      </c>
      <c r="K12006" s="22">
        <f>MONTH(Actuals[[#This Row],[Date]])</f>
        <v>1</v>
      </c>
      <c r="L12006" s="12"/>
    </row>
    <row r="12007" spans="1:12" x14ac:dyDescent="0.3">
      <c r="A12007">
        <v>3</v>
      </c>
      <c r="B12007">
        <v>1150</v>
      </c>
      <c r="C12007">
        <v>1</v>
      </c>
      <c r="D12007">
        <v>74000</v>
      </c>
      <c r="E12007" s="46">
        <v>44593</v>
      </c>
      <c r="F12007">
        <v>-144</v>
      </c>
      <c r="I12007" t="str">
        <f>INDEX(LedgerMapping[[#All],[Level 3]],MATCH(Actuals[[#This Row],[Sub Ledger]],LedgerMapping[[#All],[Sub Ledger]],0))</f>
        <v>Administration</v>
      </c>
      <c r="J12007" s="22">
        <f>YEAR(Actuals[[#This Row],[Date]])</f>
        <v>2022</v>
      </c>
      <c r="K12007" s="22">
        <f>MONTH(Actuals[[#This Row],[Date]])</f>
        <v>2</v>
      </c>
      <c r="L12007" s="12"/>
    </row>
    <row r="12008" spans="1:12" x14ac:dyDescent="0.3">
      <c r="A12008">
        <v>3</v>
      </c>
      <c r="B12008">
        <v>2272</v>
      </c>
      <c r="C12008">
        <v>1</v>
      </c>
      <c r="D12008">
        <v>74000</v>
      </c>
      <c r="E12008" s="46">
        <v>44624</v>
      </c>
      <c r="F12008">
        <v>-136</v>
      </c>
      <c r="I12008" t="str">
        <f>INDEX(LedgerMapping[[#All],[Level 3]],MATCH(Actuals[[#This Row],[Sub Ledger]],LedgerMapping[[#All],[Sub Ledger]],0))</f>
        <v>Administration</v>
      </c>
      <c r="J12008" s="22">
        <f>YEAR(Actuals[[#This Row],[Date]])</f>
        <v>2022</v>
      </c>
      <c r="K12008" s="22">
        <f>MONTH(Actuals[[#This Row],[Date]])</f>
        <v>3</v>
      </c>
      <c r="L12008" s="12"/>
    </row>
    <row r="12009" spans="1:12" x14ac:dyDescent="0.3">
      <c r="A12009">
        <v>3</v>
      </c>
      <c r="B12009">
        <v>3388</v>
      </c>
      <c r="C12009">
        <v>1</v>
      </c>
      <c r="D12009">
        <v>74000</v>
      </c>
      <c r="E12009" s="46">
        <v>44654</v>
      </c>
      <c r="F12009">
        <v>-91</v>
      </c>
      <c r="I12009" t="str">
        <f>INDEX(LedgerMapping[[#All],[Level 3]],MATCH(Actuals[[#This Row],[Sub Ledger]],LedgerMapping[[#All],[Sub Ledger]],0))</f>
        <v>Administration</v>
      </c>
      <c r="J12009" s="22">
        <f>YEAR(Actuals[[#This Row],[Date]])</f>
        <v>2022</v>
      </c>
      <c r="K12009" s="22">
        <f>MONTH(Actuals[[#This Row],[Date]])</f>
        <v>4</v>
      </c>
      <c r="L12009" s="12"/>
    </row>
    <row r="12010" spans="1:12" x14ac:dyDescent="0.3">
      <c r="A12010">
        <v>3</v>
      </c>
      <c r="B12010">
        <v>4510</v>
      </c>
      <c r="C12010">
        <v>1</v>
      </c>
      <c r="D12010">
        <v>74000</v>
      </c>
      <c r="E12010" s="46">
        <v>44685</v>
      </c>
      <c r="F12010">
        <v>-112</v>
      </c>
      <c r="I12010" t="str">
        <f>INDEX(LedgerMapping[[#All],[Level 3]],MATCH(Actuals[[#This Row],[Sub Ledger]],LedgerMapping[[#All],[Sub Ledger]],0))</f>
        <v>Administration</v>
      </c>
      <c r="J12010" s="22">
        <f>YEAR(Actuals[[#This Row],[Date]])</f>
        <v>2022</v>
      </c>
      <c r="K12010" s="22">
        <f>MONTH(Actuals[[#This Row],[Date]])</f>
        <v>5</v>
      </c>
      <c r="L12010" s="12"/>
    </row>
    <row r="12011" spans="1:12" x14ac:dyDescent="0.3">
      <c r="A12011">
        <v>3</v>
      </c>
      <c r="B12011">
        <v>5634</v>
      </c>
      <c r="C12011">
        <v>1</v>
      </c>
      <c r="D12011">
        <v>74000</v>
      </c>
      <c r="E12011" s="46">
        <v>44715</v>
      </c>
      <c r="F12011">
        <v>-138</v>
      </c>
      <c r="I12011" t="str">
        <f>INDEX(LedgerMapping[[#All],[Level 3]],MATCH(Actuals[[#This Row],[Sub Ledger]],LedgerMapping[[#All],[Sub Ledger]],0))</f>
        <v>Administration</v>
      </c>
      <c r="J12011" s="22">
        <f>YEAR(Actuals[[#This Row],[Date]])</f>
        <v>2022</v>
      </c>
      <c r="K12011" s="22">
        <f>MONTH(Actuals[[#This Row],[Date]])</f>
        <v>6</v>
      </c>
      <c r="L12011" s="12"/>
    </row>
    <row r="12012" spans="1:12" x14ac:dyDescent="0.3">
      <c r="A12012">
        <v>3</v>
      </c>
      <c r="B12012">
        <v>6760</v>
      </c>
      <c r="C12012">
        <v>1</v>
      </c>
      <c r="D12012">
        <v>74000</v>
      </c>
      <c r="E12012" s="46">
        <v>44746</v>
      </c>
      <c r="F12012">
        <v>-149</v>
      </c>
      <c r="I12012" t="str">
        <f>INDEX(LedgerMapping[[#All],[Level 3]],MATCH(Actuals[[#This Row],[Sub Ledger]],LedgerMapping[[#All],[Sub Ledger]],0))</f>
        <v>Administration</v>
      </c>
      <c r="J12012" s="22">
        <f>YEAR(Actuals[[#This Row],[Date]])</f>
        <v>2022</v>
      </c>
      <c r="K12012" s="22">
        <f>MONTH(Actuals[[#This Row],[Date]])</f>
        <v>7</v>
      </c>
      <c r="L12012" s="12"/>
    </row>
    <row r="12013" spans="1:12" x14ac:dyDescent="0.3">
      <c r="A12013">
        <v>3</v>
      </c>
      <c r="B12013">
        <v>7881</v>
      </c>
      <c r="C12013">
        <v>1</v>
      </c>
      <c r="D12013">
        <v>74000</v>
      </c>
      <c r="E12013" s="46">
        <v>44777</v>
      </c>
      <c r="F12013">
        <v>-130</v>
      </c>
      <c r="I12013" t="str">
        <f>INDEX(LedgerMapping[[#All],[Level 3]],MATCH(Actuals[[#This Row],[Sub Ledger]],LedgerMapping[[#All],[Sub Ledger]],0))</f>
        <v>Administration</v>
      </c>
      <c r="J12013" s="22">
        <f>YEAR(Actuals[[#This Row],[Date]])</f>
        <v>2022</v>
      </c>
      <c r="K12013" s="22">
        <f>MONTH(Actuals[[#This Row],[Date]])</f>
        <v>8</v>
      </c>
      <c r="L12013" s="12"/>
    </row>
    <row r="12014" spans="1:12" x14ac:dyDescent="0.3">
      <c r="A12014">
        <v>3</v>
      </c>
      <c r="B12014">
        <v>9003</v>
      </c>
      <c r="C12014">
        <v>1</v>
      </c>
      <c r="D12014">
        <v>74000</v>
      </c>
      <c r="E12014" s="46">
        <v>44805</v>
      </c>
      <c r="F12014">
        <v>-110</v>
      </c>
      <c r="I12014" t="str">
        <f>INDEX(LedgerMapping[[#All],[Level 3]],MATCH(Actuals[[#This Row],[Sub Ledger]],LedgerMapping[[#All],[Sub Ledger]],0))</f>
        <v>Administration</v>
      </c>
      <c r="J12014" s="22">
        <f>YEAR(Actuals[[#This Row],[Date]])</f>
        <v>2022</v>
      </c>
      <c r="K12014" s="22">
        <f>MONTH(Actuals[[#This Row],[Date]])</f>
        <v>9</v>
      </c>
      <c r="L12014" s="12"/>
    </row>
    <row r="12015" spans="1:12" x14ac:dyDescent="0.3">
      <c r="A12015">
        <v>3</v>
      </c>
      <c r="B12015">
        <v>10118</v>
      </c>
      <c r="C12015">
        <v>1</v>
      </c>
      <c r="D12015">
        <v>74000</v>
      </c>
      <c r="E12015" s="46">
        <v>44836</v>
      </c>
      <c r="F12015">
        <v>-116</v>
      </c>
      <c r="I12015" t="str">
        <f>INDEX(LedgerMapping[[#All],[Level 3]],MATCH(Actuals[[#This Row],[Sub Ledger]],LedgerMapping[[#All],[Sub Ledger]],0))</f>
        <v>Administration</v>
      </c>
      <c r="J12015" s="22">
        <f>YEAR(Actuals[[#This Row],[Date]])</f>
        <v>2022</v>
      </c>
      <c r="K12015" s="22">
        <f>MONTH(Actuals[[#This Row],[Date]])</f>
        <v>10</v>
      </c>
      <c r="L12015" s="12"/>
    </row>
    <row r="12016" spans="1:12" x14ac:dyDescent="0.3">
      <c r="A12016">
        <v>3</v>
      </c>
      <c r="B12016">
        <v>11237</v>
      </c>
      <c r="C12016">
        <v>1</v>
      </c>
      <c r="D12016">
        <v>74000</v>
      </c>
      <c r="E12016" s="46">
        <v>44866</v>
      </c>
      <c r="F12016">
        <v>-131</v>
      </c>
      <c r="I12016" t="str">
        <f>INDEX(LedgerMapping[[#All],[Level 3]],MATCH(Actuals[[#This Row],[Sub Ledger]],LedgerMapping[[#All],[Sub Ledger]],0))</f>
        <v>Administration</v>
      </c>
      <c r="J12016" s="22">
        <f>YEAR(Actuals[[#This Row],[Date]])</f>
        <v>2022</v>
      </c>
      <c r="K12016" s="22">
        <f>MONTH(Actuals[[#This Row],[Date]])</f>
        <v>11</v>
      </c>
      <c r="L12016" s="12"/>
    </row>
    <row r="12017" spans="1:12" x14ac:dyDescent="0.3">
      <c r="A12017">
        <v>3</v>
      </c>
      <c r="B12017">
        <v>12363</v>
      </c>
      <c r="C12017">
        <v>1</v>
      </c>
      <c r="D12017">
        <v>74000</v>
      </c>
      <c r="E12017" s="46">
        <v>44897</v>
      </c>
      <c r="F12017">
        <v>-138</v>
      </c>
      <c r="I12017" t="str">
        <f>INDEX(LedgerMapping[[#All],[Level 3]],MATCH(Actuals[[#This Row],[Sub Ledger]],LedgerMapping[[#All],[Sub Ledger]],0))</f>
        <v>Administration</v>
      </c>
      <c r="J12017" s="22">
        <f>YEAR(Actuals[[#This Row],[Date]])</f>
        <v>2022</v>
      </c>
      <c r="K12017" s="22">
        <f>MONTH(Actuals[[#This Row],[Date]])</f>
        <v>12</v>
      </c>
      <c r="L12017" s="12"/>
    </row>
    <row r="12018" spans="1:12" x14ac:dyDescent="0.3">
      <c r="A12018">
        <v>3</v>
      </c>
      <c r="B12018">
        <v>13501</v>
      </c>
      <c r="C12018">
        <v>1</v>
      </c>
      <c r="D12018">
        <v>74000</v>
      </c>
      <c r="E12018" s="46">
        <v>44927</v>
      </c>
      <c r="F12018">
        <v>-501</v>
      </c>
      <c r="I12018" t="str">
        <f>INDEX(LedgerMapping[[#All],[Level 3]],MATCH(Actuals[[#This Row],[Sub Ledger]],LedgerMapping[[#All],[Sub Ledger]],0))</f>
        <v>Administration</v>
      </c>
      <c r="J12018" s="22">
        <f>YEAR(Actuals[[#This Row],[Date]])</f>
        <v>2023</v>
      </c>
      <c r="K12018" s="22">
        <f>MONTH(Actuals[[#This Row],[Date]])</f>
        <v>1</v>
      </c>
      <c r="L12018" s="12"/>
    </row>
    <row r="12019" spans="1:12" x14ac:dyDescent="0.3">
      <c r="A12019">
        <v>3</v>
      </c>
      <c r="B12019">
        <v>14516</v>
      </c>
      <c r="C12019">
        <v>1</v>
      </c>
      <c r="D12019">
        <v>74000</v>
      </c>
      <c r="E12019" s="46">
        <v>44958</v>
      </c>
      <c r="F12019">
        <v>-369</v>
      </c>
      <c r="I12019" t="str">
        <f>INDEX(LedgerMapping[[#All],[Level 3]],MATCH(Actuals[[#This Row],[Sub Ledger]],LedgerMapping[[#All],[Sub Ledger]],0))</f>
        <v>Administration</v>
      </c>
      <c r="J12019" s="22">
        <f>YEAR(Actuals[[#This Row],[Date]])</f>
        <v>2023</v>
      </c>
      <c r="K12019" s="22">
        <f>MONTH(Actuals[[#This Row],[Date]])</f>
        <v>2</v>
      </c>
      <c r="L12019" s="12"/>
    </row>
    <row r="12020" spans="1:12" x14ac:dyDescent="0.3">
      <c r="A12020">
        <v>3</v>
      </c>
      <c r="B12020">
        <v>15494</v>
      </c>
      <c r="C12020">
        <v>1</v>
      </c>
      <c r="D12020">
        <v>74000</v>
      </c>
      <c r="E12020" s="46">
        <v>44988</v>
      </c>
      <c r="F12020">
        <v>-490</v>
      </c>
      <c r="I12020" t="str">
        <f>INDEX(LedgerMapping[[#All],[Level 3]],MATCH(Actuals[[#This Row],[Sub Ledger]],LedgerMapping[[#All],[Sub Ledger]],0))</f>
        <v>Administration</v>
      </c>
      <c r="J12020" s="22">
        <f>YEAR(Actuals[[#This Row],[Date]])</f>
        <v>2023</v>
      </c>
      <c r="K12020" s="22">
        <f>MONTH(Actuals[[#This Row],[Date]])</f>
        <v>3</v>
      </c>
      <c r="L12020" s="12"/>
    </row>
    <row r="12021" spans="1:12" x14ac:dyDescent="0.3">
      <c r="A12021">
        <v>3</v>
      </c>
      <c r="B12021">
        <v>16526</v>
      </c>
      <c r="C12021">
        <v>1</v>
      </c>
      <c r="D12021">
        <v>74000</v>
      </c>
      <c r="E12021" s="46">
        <v>45018</v>
      </c>
      <c r="F12021">
        <v>-380</v>
      </c>
      <c r="I12021" t="str">
        <f>INDEX(LedgerMapping[[#All],[Level 3]],MATCH(Actuals[[#This Row],[Sub Ledger]],LedgerMapping[[#All],[Sub Ledger]],0))</f>
        <v>Administration</v>
      </c>
      <c r="J12021" s="22">
        <f>YEAR(Actuals[[#This Row],[Date]])</f>
        <v>2023</v>
      </c>
      <c r="K12021" s="22">
        <f>MONTH(Actuals[[#This Row],[Date]])</f>
        <v>4</v>
      </c>
      <c r="L12021" s="12"/>
    </row>
    <row r="12022" spans="1:12" x14ac:dyDescent="0.3">
      <c r="A12022">
        <v>3</v>
      </c>
      <c r="B12022">
        <v>17558</v>
      </c>
      <c r="C12022">
        <v>1</v>
      </c>
      <c r="D12022">
        <v>74000</v>
      </c>
      <c r="E12022" s="46">
        <v>45049</v>
      </c>
      <c r="F12022">
        <v>-374</v>
      </c>
      <c r="I12022" t="str">
        <f>INDEX(LedgerMapping[[#All],[Level 3]],MATCH(Actuals[[#This Row],[Sub Ledger]],LedgerMapping[[#All],[Sub Ledger]],0))</f>
        <v>Administration</v>
      </c>
      <c r="J12022" s="22">
        <f>YEAR(Actuals[[#This Row],[Date]])</f>
        <v>2023</v>
      </c>
      <c r="K12022" s="22">
        <f>MONTH(Actuals[[#This Row],[Date]])</f>
        <v>5</v>
      </c>
      <c r="L12022" s="12"/>
    </row>
    <row r="12023" spans="1:12" x14ac:dyDescent="0.3">
      <c r="A12023">
        <v>3</v>
      </c>
      <c r="B12023">
        <v>18562</v>
      </c>
      <c r="C12023">
        <v>1</v>
      </c>
      <c r="D12023">
        <v>74000</v>
      </c>
      <c r="E12023" s="46">
        <v>45079</v>
      </c>
      <c r="F12023">
        <v>-403</v>
      </c>
      <c r="I12023" t="str">
        <f>INDEX(LedgerMapping[[#All],[Level 3]],MATCH(Actuals[[#This Row],[Sub Ledger]],LedgerMapping[[#All],[Sub Ledger]],0))</f>
        <v>Administration</v>
      </c>
      <c r="J12023" s="22">
        <f>YEAR(Actuals[[#This Row],[Date]])</f>
        <v>2023</v>
      </c>
      <c r="K12023" s="22">
        <f>MONTH(Actuals[[#This Row],[Date]])</f>
        <v>6</v>
      </c>
      <c r="L12023" s="12"/>
    </row>
    <row r="12024" spans="1:12" x14ac:dyDescent="0.3">
      <c r="A12024">
        <v>3</v>
      </c>
      <c r="B12024">
        <v>19591</v>
      </c>
      <c r="C12024">
        <v>1</v>
      </c>
      <c r="D12024">
        <v>74000</v>
      </c>
      <c r="E12024" s="46">
        <v>45110</v>
      </c>
      <c r="F12024">
        <v>-501</v>
      </c>
      <c r="I12024" t="str">
        <f>INDEX(LedgerMapping[[#All],[Level 3]],MATCH(Actuals[[#This Row],[Sub Ledger]],LedgerMapping[[#All],[Sub Ledger]],0))</f>
        <v>Administration</v>
      </c>
      <c r="J12024" s="22">
        <f>YEAR(Actuals[[#This Row],[Date]])</f>
        <v>2023</v>
      </c>
      <c r="K12024" s="22">
        <f>MONTH(Actuals[[#This Row],[Date]])</f>
        <v>7</v>
      </c>
      <c r="L12024" s="12"/>
    </row>
    <row r="12025" spans="1:12" x14ac:dyDescent="0.3">
      <c r="A12025">
        <v>3</v>
      </c>
      <c r="B12025">
        <v>20620</v>
      </c>
      <c r="C12025">
        <v>1</v>
      </c>
      <c r="D12025">
        <v>74000</v>
      </c>
      <c r="E12025" s="46">
        <v>45141</v>
      </c>
      <c r="F12025">
        <v>-478</v>
      </c>
      <c r="I12025" t="str">
        <f>INDEX(LedgerMapping[[#All],[Level 3]],MATCH(Actuals[[#This Row],[Sub Ledger]],LedgerMapping[[#All],[Sub Ledger]],0))</f>
        <v>Administration</v>
      </c>
      <c r="J12025" s="22">
        <f>YEAR(Actuals[[#This Row],[Date]])</f>
        <v>2023</v>
      </c>
      <c r="K12025" s="22">
        <f>MONTH(Actuals[[#This Row],[Date]])</f>
        <v>8</v>
      </c>
      <c r="L12025" s="12"/>
    </row>
    <row r="12026" spans="1:12" x14ac:dyDescent="0.3">
      <c r="A12026">
        <v>3</v>
      </c>
      <c r="B12026">
        <v>21623</v>
      </c>
      <c r="C12026">
        <v>1</v>
      </c>
      <c r="D12026">
        <v>74000</v>
      </c>
      <c r="E12026" s="46">
        <v>45169</v>
      </c>
      <c r="F12026">
        <v>-344</v>
      </c>
      <c r="I12026" t="str">
        <f>INDEX(LedgerMapping[[#All],[Level 3]],MATCH(Actuals[[#This Row],[Sub Ledger]],LedgerMapping[[#All],[Sub Ledger]],0))</f>
        <v>Administration</v>
      </c>
      <c r="J12026" s="22">
        <f>YEAR(Actuals[[#This Row],[Date]])</f>
        <v>2023</v>
      </c>
      <c r="K12026" s="22">
        <f>MONTH(Actuals[[#This Row],[Date]])</f>
        <v>8</v>
      </c>
      <c r="L12026" s="12"/>
    </row>
    <row r="12027" spans="1:12" x14ac:dyDescent="0.3">
      <c r="A12027">
        <v>3</v>
      </c>
      <c r="B12027">
        <v>22598</v>
      </c>
      <c r="C12027">
        <v>1</v>
      </c>
      <c r="D12027">
        <v>74000</v>
      </c>
      <c r="E12027" s="46">
        <v>45200</v>
      </c>
      <c r="F12027">
        <v>-416</v>
      </c>
      <c r="I12027" t="str">
        <f>INDEX(LedgerMapping[[#All],[Level 3]],MATCH(Actuals[[#This Row],[Sub Ledger]],LedgerMapping[[#All],[Sub Ledger]],0))</f>
        <v>Administration</v>
      </c>
      <c r="J12027" s="22">
        <f>YEAR(Actuals[[#This Row],[Date]])</f>
        <v>2023</v>
      </c>
      <c r="K12027" s="22">
        <f>MONTH(Actuals[[#This Row],[Date]])</f>
        <v>10</v>
      </c>
      <c r="L12027" s="12"/>
    </row>
    <row r="12028" spans="1:12" x14ac:dyDescent="0.3">
      <c r="A12028">
        <v>3</v>
      </c>
      <c r="B12028">
        <v>23602</v>
      </c>
      <c r="C12028">
        <v>1</v>
      </c>
      <c r="D12028">
        <v>74000</v>
      </c>
      <c r="E12028" s="46">
        <v>45230</v>
      </c>
      <c r="F12028">
        <v>-442</v>
      </c>
      <c r="I12028" t="str">
        <f>INDEX(LedgerMapping[[#All],[Level 3]],MATCH(Actuals[[#This Row],[Sub Ledger]],LedgerMapping[[#All],[Sub Ledger]],0))</f>
        <v>Administration</v>
      </c>
      <c r="J12028" s="22">
        <f>YEAR(Actuals[[#This Row],[Date]])</f>
        <v>2023</v>
      </c>
      <c r="K12028" s="22">
        <f>MONTH(Actuals[[#This Row],[Date]])</f>
        <v>10</v>
      </c>
      <c r="L12028" s="12"/>
    </row>
    <row r="12029" spans="1:12" x14ac:dyDescent="0.3">
      <c r="A12029">
        <v>3</v>
      </c>
      <c r="B12029">
        <v>24632</v>
      </c>
      <c r="C12029">
        <v>1</v>
      </c>
      <c r="D12029">
        <v>74000</v>
      </c>
      <c r="E12029" s="46">
        <v>45261</v>
      </c>
      <c r="F12029">
        <v>-456</v>
      </c>
      <c r="I12029" t="str">
        <f>INDEX(LedgerMapping[[#All],[Level 3]],MATCH(Actuals[[#This Row],[Sub Ledger]],LedgerMapping[[#All],[Sub Ledger]],0))</f>
        <v>Administration</v>
      </c>
      <c r="J12029" s="22">
        <f>YEAR(Actuals[[#This Row],[Date]])</f>
        <v>2023</v>
      </c>
      <c r="K12029" s="22">
        <f>MONTH(Actuals[[#This Row],[Date]])</f>
        <v>12</v>
      </c>
      <c r="L12029" s="12"/>
    </row>
    <row r="12030" spans="1:12" x14ac:dyDescent="0.3">
      <c r="A12030">
        <v>3</v>
      </c>
      <c r="B12030">
        <v>25691</v>
      </c>
      <c r="C12030">
        <v>1</v>
      </c>
      <c r="D12030">
        <v>74000</v>
      </c>
      <c r="E12030" s="46">
        <v>45291</v>
      </c>
      <c r="F12030">
        <v>-312</v>
      </c>
      <c r="I12030" t="str">
        <f>INDEX(LedgerMapping[[#All],[Level 3]],MATCH(Actuals[[#This Row],[Sub Ledger]],LedgerMapping[[#All],[Sub Ledger]],0))</f>
        <v>Administration</v>
      </c>
      <c r="J12030" s="22">
        <f>YEAR(Actuals[[#This Row],[Date]])</f>
        <v>2023</v>
      </c>
      <c r="K12030" s="22">
        <f>MONTH(Actuals[[#This Row],[Date]])</f>
        <v>12</v>
      </c>
      <c r="L12030" s="12"/>
    </row>
    <row r="12031" spans="1:12" x14ac:dyDescent="0.3">
      <c r="A12031">
        <v>3</v>
      </c>
      <c r="B12031">
        <v>26829</v>
      </c>
      <c r="C12031">
        <v>1</v>
      </c>
      <c r="D12031">
        <v>74000</v>
      </c>
      <c r="E12031" s="46">
        <v>45322</v>
      </c>
      <c r="F12031">
        <v>-275</v>
      </c>
      <c r="I12031" t="str">
        <f>INDEX(LedgerMapping[[#All],[Level 3]],MATCH(Actuals[[#This Row],[Sub Ledger]],LedgerMapping[[#All],[Sub Ledger]],0))</f>
        <v>Administration</v>
      </c>
      <c r="J12031" s="22">
        <f>YEAR(Actuals[[#This Row],[Date]])</f>
        <v>2024</v>
      </c>
      <c r="K12031" s="22">
        <f>MONTH(Actuals[[#This Row],[Date]])</f>
        <v>1</v>
      </c>
      <c r="L12031" s="12"/>
    </row>
    <row r="12032" spans="1:12" x14ac:dyDescent="0.3">
      <c r="A12032">
        <v>3</v>
      </c>
      <c r="B12032">
        <v>27979</v>
      </c>
      <c r="C12032">
        <v>1</v>
      </c>
      <c r="D12032">
        <v>74000</v>
      </c>
      <c r="E12032" s="46">
        <v>45354</v>
      </c>
      <c r="F12032">
        <v>-272</v>
      </c>
      <c r="I12032" t="str">
        <f>INDEX(LedgerMapping[[#All],[Level 3]],MATCH(Actuals[[#This Row],[Sub Ledger]],LedgerMapping[[#All],[Sub Ledger]],0))</f>
        <v>Administration</v>
      </c>
      <c r="J12032" s="22">
        <f>YEAR(Actuals[[#This Row],[Date]])</f>
        <v>2024</v>
      </c>
      <c r="K12032" s="22">
        <f>MONTH(Actuals[[#This Row],[Date]])</f>
        <v>3</v>
      </c>
      <c r="L12032" s="12"/>
    </row>
    <row r="12033" spans="1:12" x14ac:dyDescent="0.3">
      <c r="A12033">
        <v>3</v>
      </c>
      <c r="B12033">
        <v>29132</v>
      </c>
      <c r="C12033">
        <v>1</v>
      </c>
      <c r="D12033">
        <v>74000</v>
      </c>
      <c r="E12033" s="46">
        <v>45384</v>
      </c>
      <c r="F12033">
        <v>-377</v>
      </c>
      <c r="I12033" t="str">
        <f>INDEX(LedgerMapping[[#All],[Level 3]],MATCH(Actuals[[#This Row],[Sub Ledger]],LedgerMapping[[#All],[Sub Ledger]],0))</f>
        <v>Administration</v>
      </c>
      <c r="J12033" s="22">
        <f>YEAR(Actuals[[#This Row],[Date]])</f>
        <v>2024</v>
      </c>
      <c r="K12033" s="22">
        <f>MONTH(Actuals[[#This Row],[Date]])</f>
        <v>4</v>
      </c>
      <c r="L12033" s="12"/>
    </row>
    <row r="12034" spans="1:12" x14ac:dyDescent="0.3">
      <c r="A12034">
        <v>3</v>
      </c>
      <c r="B12034">
        <v>30258</v>
      </c>
      <c r="C12034">
        <v>1</v>
      </c>
      <c r="D12034">
        <v>74000</v>
      </c>
      <c r="E12034" s="46">
        <v>45415</v>
      </c>
      <c r="F12034">
        <v>-338</v>
      </c>
      <c r="I12034" t="str">
        <f>INDEX(LedgerMapping[[#All],[Level 3]],MATCH(Actuals[[#This Row],[Sub Ledger]],LedgerMapping[[#All],[Sub Ledger]],0))</f>
        <v>Administration</v>
      </c>
      <c r="J12034" s="22">
        <f>YEAR(Actuals[[#This Row],[Date]])</f>
        <v>2024</v>
      </c>
      <c r="K12034" s="22">
        <f>MONTH(Actuals[[#This Row],[Date]])</f>
        <v>5</v>
      </c>
      <c r="L12034" s="12"/>
    </row>
    <row r="12035" spans="1:12" x14ac:dyDescent="0.3">
      <c r="A12035">
        <v>3</v>
      </c>
      <c r="B12035">
        <v>31384</v>
      </c>
      <c r="C12035">
        <v>1</v>
      </c>
      <c r="D12035">
        <v>74000</v>
      </c>
      <c r="E12035" s="46">
        <v>45445</v>
      </c>
      <c r="F12035">
        <v>-392</v>
      </c>
      <c r="I12035" t="str">
        <f>INDEX(LedgerMapping[[#All],[Level 3]],MATCH(Actuals[[#This Row],[Sub Ledger]],LedgerMapping[[#All],[Sub Ledger]],0))</f>
        <v>Administration</v>
      </c>
      <c r="J12035" s="22">
        <f>YEAR(Actuals[[#This Row],[Date]])</f>
        <v>2024</v>
      </c>
      <c r="K12035" s="22">
        <f>MONTH(Actuals[[#This Row],[Date]])</f>
        <v>6</v>
      </c>
      <c r="L12035" s="12"/>
    </row>
    <row r="12036" spans="1:12" x14ac:dyDescent="0.3">
      <c r="A12036">
        <v>3</v>
      </c>
      <c r="B12036">
        <v>32508</v>
      </c>
      <c r="C12036">
        <v>1</v>
      </c>
      <c r="D12036">
        <v>74000</v>
      </c>
      <c r="E12036" s="46">
        <v>45476</v>
      </c>
      <c r="F12036">
        <v>-416</v>
      </c>
      <c r="I12036" t="str">
        <f>INDEX(LedgerMapping[[#All],[Level 3]],MATCH(Actuals[[#This Row],[Sub Ledger]],LedgerMapping[[#All],[Sub Ledger]],0))</f>
        <v>Administration</v>
      </c>
      <c r="J12036" s="22">
        <f>YEAR(Actuals[[#This Row],[Date]])</f>
        <v>2024</v>
      </c>
      <c r="K12036" s="22">
        <f>MONTH(Actuals[[#This Row],[Date]])</f>
        <v>7</v>
      </c>
      <c r="L12036" s="12"/>
    </row>
    <row r="12037" spans="1:12" x14ac:dyDescent="0.3">
      <c r="A12037">
        <v>3</v>
      </c>
      <c r="B12037">
        <v>33633</v>
      </c>
      <c r="C12037">
        <v>1</v>
      </c>
      <c r="D12037">
        <v>74000</v>
      </c>
      <c r="E12037" s="46">
        <v>45507</v>
      </c>
      <c r="F12037">
        <v>-395</v>
      </c>
      <c r="I12037" t="str">
        <f>INDEX(LedgerMapping[[#All],[Level 3]],MATCH(Actuals[[#This Row],[Sub Ledger]],LedgerMapping[[#All],[Sub Ledger]],0))</f>
        <v>Administration</v>
      </c>
      <c r="J12037" s="22">
        <f>YEAR(Actuals[[#This Row],[Date]])</f>
        <v>2024</v>
      </c>
      <c r="K12037" s="22">
        <f>MONTH(Actuals[[#This Row],[Date]])</f>
        <v>8</v>
      </c>
      <c r="L12037" s="12"/>
    </row>
    <row r="12038" spans="1:12" x14ac:dyDescent="0.3">
      <c r="A12038">
        <v>3</v>
      </c>
      <c r="B12038">
        <v>34783</v>
      </c>
      <c r="C12038">
        <v>1</v>
      </c>
      <c r="D12038">
        <v>74000</v>
      </c>
      <c r="E12038" s="46">
        <v>45536</v>
      </c>
      <c r="F12038">
        <v>-332</v>
      </c>
      <c r="I12038" t="str">
        <f>INDEX(LedgerMapping[[#All],[Level 3]],MATCH(Actuals[[#This Row],[Sub Ledger]],LedgerMapping[[#All],[Sub Ledger]],0))</f>
        <v>Administration</v>
      </c>
      <c r="J12038" s="22">
        <f>YEAR(Actuals[[#This Row],[Date]])</f>
        <v>2024</v>
      </c>
      <c r="K12038" s="22">
        <f>MONTH(Actuals[[#This Row],[Date]])</f>
        <v>9</v>
      </c>
      <c r="L12038" s="12"/>
    </row>
    <row r="12039" spans="1:12" x14ac:dyDescent="0.3">
      <c r="A12039">
        <v>3</v>
      </c>
      <c r="B12039">
        <v>35935</v>
      </c>
      <c r="C12039">
        <v>1</v>
      </c>
      <c r="D12039">
        <v>74000</v>
      </c>
      <c r="E12039" s="46">
        <v>45567</v>
      </c>
      <c r="F12039">
        <v>-393</v>
      </c>
      <c r="I12039" t="str">
        <f>INDEX(LedgerMapping[[#All],[Level 3]],MATCH(Actuals[[#This Row],[Sub Ledger]],LedgerMapping[[#All],[Sub Ledger]],0))</f>
        <v>Administration</v>
      </c>
      <c r="J12039" s="22">
        <f>YEAR(Actuals[[#This Row],[Date]])</f>
        <v>2024</v>
      </c>
      <c r="K12039" s="22">
        <f>MONTH(Actuals[[#This Row],[Date]])</f>
        <v>10</v>
      </c>
      <c r="L12039" s="12"/>
    </row>
    <row r="12040" spans="1:12" x14ac:dyDescent="0.3">
      <c r="A12040">
        <v>3</v>
      </c>
      <c r="B12040">
        <v>37083</v>
      </c>
      <c r="C12040">
        <v>1</v>
      </c>
      <c r="D12040">
        <v>74000</v>
      </c>
      <c r="E12040" s="46">
        <v>45597</v>
      </c>
      <c r="F12040">
        <v>-410</v>
      </c>
      <c r="I12040" t="str">
        <f>INDEX(LedgerMapping[[#All],[Level 3]],MATCH(Actuals[[#This Row],[Sub Ledger]],LedgerMapping[[#All],[Sub Ledger]],0))</f>
        <v>Administration</v>
      </c>
      <c r="J12040" s="22">
        <f>YEAR(Actuals[[#This Row],[Date]])</f>
        <v>2024</v>
      </c>
      <c r="K12040" s="22">
        <f>MONTH(Actuals[[#This Row],[Date]])</f>
        <v>11</v>
      </c>
      <c r="L12040" s="12"/>
    </row>
    <row r="12041" spans="1:12" x14ac:dyDescent="0.3">
      <c r="A12041">
        <v>3</v>
      </c>
      <c r="B12041">
        <v>38233</v>
      </c>
      <c r="C12041">
        <v>1</v>
      </c>
      <c r="D12041">
        <v>74000</v>
      </c>
      <c r="E12041" s="46">
        <v>45628</v>
      </c>
      <c r="F12041">
        <v>-288</v>
      </c>
      <c r="I12041" t="str">
        <f>INDEX(LedgerMapping[[#All],[Level 3]],MATCH(Actuals[[#This Row],[Sub Ledger]],LedgerMapping[[#All],[Sub Ledger]],0))</f>
        <v>Administration</v>
      </c>
      <c r="J12041" s="22">
        <f>YEAR(Actuals[[#This Row],[Date]])</f>
        <v>2024</v>
      </c>
      <c r="K12041" s="22">
        <f>MONTH(Actuals[[#This Row],[Date]])</f>
        <v>12</v>
      </c>
      <c r="L12041" s="12"/>
    </row>
    <row r="12042" spans="1:12" x14ac:dyDescent="0.3">
      <c r="A12042">
        <v>3</v>
      </c>
      <c r="B12042">
        <v>23</v>
      </c>
      <c r="C12042">
        <v>1</v>
      </c>
      <c r="D12042">
        <v>76000</v>
      </c>
      <c r="E12042" s="46">
        <v>44562</v>
      </c>
      <c r="F12042">
        <v>-297</v>
      </c>
      <c r="I12042" t="str">
        <f>INDEX(LedgerMapping[[#All],[Level 3]],MATCH(Actuals[[#This Row],[Sub Ledger]],LedgerMapping[[#All],[Sub Ledger]],0))</f>
        <v>Administration</v>
      </c>
      <c r="J12042" s="22">
        <f>YEAR(Actuals[[#This Row],[Date]])</f>
        <v>2022</v>
      </c>
      <c r="K12042" s="22">
        <f>MONTH(Actuals[[#This Row],[Date]])</f>
        <v>1</v>
      </c>
      <c r="L12042" s="12"/>
    </row>
    <row r="12043" spans="1:12" x14ac:dyDescent="0.3">
      <c r="A12043">
        <v>3</v>
      </c>
      <c r="B12043">
        <v>1153</v>
      </c>
      <c r="C12043">
        <v>1</v>
      </c>
      <c r="D12043">
        <v>76000</v>
      </c>
      <c r="E12043" s="46">
        <v>44593</v>
      </c>
      <c r="F12043">
        <v>-303</v>
      </c>
      <c r="I12043" t="str">
        <f>INDEX(LedgerMapping[[#All],[Level 3]],MATCH(Actuals[[#This Row],[Sub Ledger]],LedgerMapping[[#All],[Sub Ledger]],0))</f>
        <v>Administration</v>
      </c>
      <c r="J12043" s="22">
        <f>YEAR(Actuals[[#This Row],[Date]])</f>
        <v>2022</v>
      </c>
      <c r="K12043" s="22">
        <f>MONTH(Actuals[[#This Row],[Date]])</f>
        <v>2</v>
      </c>
      <c r="L12043" s="12"/>
    </row>
    <row r="12044" spans="1:12" x14ac:dyDescent="0.3">
      <c r="A12044">
        <v>3</v>
      </c>
      <c r="B12044">
        <v>2275</v>
      </c>
      <c r="C12044">
        <v>1</v>
      </c>
      <c r="D12044">
        <v>76000</v>
      </c>
      <c r="E12044" s="46">
        <v>44624</v>
      </c>
      <c r="F12044">
        <v>-294</v>
      </c>
      <c r="I12044" t="str">
        <f>INDEX(LedgerMapping[[#All],[Level 3]],MATCH(Actuals[[#This Row],[Sub Ledger]],LedgerMapping[[#All],[Sub Ledger]],0))</f>
        <v>Administration</v>
      </c>
      <c r="J12044" s="22">
        <f>YEAR(Actuals[[#This Row],[Date]])</f>
        <v>2022</v>
      </c>
      <c r="K12044" s="22">
        <f>MONTH(Actuals[[#This Row],[Date]])</f>
        <v>3</v>
      </c>
      <c r="L12044" s="12"/>
    </row>
    <row r="12045" spans="1:12" x14ac:dyDescent="0.3">
      <c r="A12045">
        <v>3</v>
      </c>
      <c r="B12045">
        <v>3391</v>
      </c>
      <c r="C12045">
        <v>1</v>
      </c>
      <c r="D12045">
        <v>76000</v>
      </c>
      <c r="E12045" s="46">
        <v>44654</v>
      </c>
      <c r="F12045">
        <v>-276</v>
      </c>
      <c r="I12045" t="str">
        <f>INDEX(LedgerMapping[[#All],[Level 3]],MATCH(Actuals[[#This Row],[Sub Ledger]],LedgerMapping[[#All],[Sub Ledger]],0))</f>
        <v>Administration</v>
      </c>
      <c r="J12045" s="22">
        <f>YEAR(Actuals[[#This Row],[Date]])</f>
        <v>2022</v>
      </c>
      <c r="K12045" s="22">
        <f>MONTH(Actuals[[#This Row],[Date]])</f>
        <v>4</v>
      </c>
      <c r="L12045" s="12"/>
    </row>
    <row r="12046" spans="1:12" x14ac:dyDescent="0.3">
      <c r="A12046">
        <v>3</v>
      </c>
      <c r="B12046">
        <v>4513</v>
      </c>
      <c r="C12046">
        <v>1</v>
      </c>
      <c r="D12046">
        <v>76000</v>
      </c>
      <c r="E12046" s="46">
        <v>44685</v>
      </c>
      <c r="F12046">
        <v>-272</v>
      </c>
      <c r="I12046" t="str">
        <f>INDEX(LedgerMapping[[#All],[Level 3]],MATCH(Actuals[[#This Row],[Sub Ledger]],LedgerMapping[[#All],[Sub Ledger]],0))</f>
        <v>Administration</v>
      </c>
      <c r="J12046" s="22">
        <f>YEAR(Actuals[[#This Row],[Date]])</f>
        <v>2022</v>
      </c>
      <c r="K12046" s="22">
        <f>MONTH(Actuals[[#This Row],[Date]])</f>
        <v>5</v>
      </c>
      <c r="L12046" s="12"/>
    </row>
    <row r="12047" spans="1:12" x14ac:dyDescent="0.3">
      <c r="A12047">
        <v>3</v>
      </c>
      <c r="B12047">
        <v>5636</v>
      </c>
      <c r="C12047">
        <v>1</v>
      </c>
      <c r="D12047">
        <v>76000</v>
      </c>
      <c r="E12047" s="46">
        <v>44715</v>
      </c>
      <c r="F12047">
        <v>-297</v>
      </c>
      <c r="I12047" t="str">
        <f>INDEX(LedgerMapping[[#All],[Level 3]],MATCH(Actuals[[#This Row],[Sub Ledger]],LedgerMapping[[#All],[Sub Ledger]],0))</f>
        <v>Administration</v>
      </c>
      <c r="J12047" s="22">
        <f>YEAR(Actuals[[#This Row],[Date]])</f>
        <v>2022</v>
      </c>
      <c r="K12047" s="22">
        <f>MONTH(Actuals[[#This Row],[Date]])</f>
        <v>6</v>
      </c>
      <c r="L12047" s="12"/>
    </row>
    <row r="12048" spans="1:12" x14ac:dyDescent="0.3">
      <c r="A12048">
        <v>3</v>
      </c>
      <c r="B12048">
        <v>6762</v>
      </c>
      <c r="C12048">
        <v>1</v>
      </c>
      <c r="D12048">
        <v>76000</v>
      </c>
      <c r="E12048" s="46">
        <v>44746</v>
      </c>
      <c r="F12048">
        <v>-358</v>
      </c>
      <c r="I12048" t="str">
        <f>INDEX(LedgerMapping[[#All],[Level 3]],MATCH(Actuals[[#This Row],[Sub Ledger]],LedgerMapping[[#All],[Sub Ledger]],0))</f>
        <v>Administration</v>
      </c>
      <c r="J12048" s="22">
        <f>YEAR(Actuals[[#This Row],[Date]])</f>
        <v>2022</v>
      </c>
      <c r="K12048" s="22">
        <f>MONTH(Actuals[[#This Row],[Date]])</f>
        <v>7</v>
      </c>
      <c r="L12048" s="12"/>
    </row>
    <row r="12049" spans="1:12" x14ac:dyDescent="0.3">
      <c r="A12049">
        <v>3</v>
      </c>
      <c r="B12049">
        <v>7883</v>
      </c>
      <c r="C12049">
        <v>1</v>
      </c>
      <c r="D12049">
        <v>76000</v>
      </c>
      <c r="E12049" s="46">
        <v>44777</v>
      </c>
      <c r="F12049">
        <v>-289</v>
      </c>
      <c r="I12049" t="str">
        <f>INDEX(LedgerMapping[[#All],[Level 3]],MATCH(Actuals[[#This Row],[Sub Ledger]],LedgerMapping[[#All],[Sub Ledger]],0))</f>
        <v>Administration</v>
      </c>
      <c r="J12049" s="22">
        <f>YEAR(Actuals[[#This Row],[Date]])</f>
        <v>2022</v>
      </c>
      <c r="K12049" s="22">
        <f>MONTH(Actuals[[#This Row],[Date]])</f>
        <v>8</v>
      </c>
      <c r="L12049" s="12"/>
    </row>
    <row r="12050" spans="1:12" x14ac:dyDescent="0.3">
      <c r="A12050">
        <v>3</v>
      </c>
      <c r="B12050">
        <v>9004</v>
      </c>
      <c r="C12050">
        <v>1</v>
      </c>
      <c r="D12050">
        <v>76000</v>
      </c>
      <c r="E12050" s="46">
        <v>44805</v>
      </c>
      <c r="F12050">
        <v>-272</v>
      </c>
      <c r="I12050" t="str">
        <f>INDEX(LedgerMapping[[#All],[Level 3]],MATCH(Actuals[[#This Row],[Sub Ledger]],LedgerMapping[[#All],[Sub Ledger]],0))</f>
        <v>Administration</v>
      </c>
      <c r="J12050" s="22">
        <f>YEAR(Actuals[[#This Row],[Date]])</f>
        <v>2022</v>
      </c>
      <c r="K12050" s="22">
        <f>MONTH(Actuals[[#This Row],[Date]])</f>
        <v>9</v>
      </c>
      <c r="L12050" s="12"/>
    </row>
    <row r="12051" spans="1:12" x14ac:dyDescent="0.3">
      <c r="A12051">
        <v>3</v>
      </c>
      <c r="B12051">
        <v>10120</v>
      </c>
      <c r="C12051">
        <v>1</v>
      </c>
      <c r="D12051">
        <v>76000</v>
      </c>
      <c r="E12051" s="46">
        <v>44836</v>
      </c>
      <c r="F12051">
        <v>-275</v>
      </c>
      <c r="I12051" t="str">
        <f>INDEX(LedgerMapping[[#All],[Level 3]],MATCH(Actuals[[#This Row],[Sub Ledger]],LedgerMapping[[#All],[Sub Ledger]],0))</f>
        <v>Administration</v>
      </c>
      <c r="J12051" s="22">
        <f>YEAR(Actuals[[#This Row],[Date]])</f>
        <v>2022</v>
      </c>
      <c r="K12051" s="22">
        <f>MONTH(Actuals[[#This Row],[Date]])</f>
        <v>10</v>
      </c>
      <c r="L12051" s="12"/>
    </row>
    <row r="12052" spans="1:12" x14ac:dyDescent="0.3">
      <c r="A12052">
        <v>3</v>
      </c>
      <c r="B12052">
        <v>11239</v>
      </c>
      <c r="C12052">
        <v>1</v>
      </c>
      <c r="D12052">
        <v>76000</v>
      </c>
      <c r="E12052" s="46">
        <v>44866</v>
      </c>
      <c r="F12052">
        <v>-338</v>
      </c>
      <c r="I12052" t="str">
        <f>INDEX(LedgerMapping[[#All],[Level 3]],MATCH(Actuals[[#This Row],[Sub Ledger]],LedgerMapping[[#All],[Sub Ledger]],0))</f>
        <v>Administration</v>
      </c>
      <c r="J12052" s="22">
        <f>YEAR(Actuals[[#This Row],[Date]])</f>
        <v>2022</v>
      </c>
      <c r="K12052" s="22">
        <f>MONTH(Actuals[[#This Row],[Date]])</f>
        <v>11</v>
      </c>
      <c r="L12052" s="12"/>
    </row>
    <row r="12053" spans="1:12" x14ac:dyDescent="0.3">
      <c r="A12053">
        <v>3</v>
      </c>
      <c r="B12053">
        <v>12365</v>
      </c>
      <c r="C12053">
        <v>1</v>
      </c>
      <c r="D12053">
        <v>76000</v>
      </c>
      <c r="E12053" s="46">
        <v>44897</v>
      </c>
      <c r="F12053">
        <v>-297</v>
      </c>
      <c r="I12053" t="str">
        <f>INDEX(LedgerMapping[[#All],[Level 3]],MATCH(Actuals[[#This Row],[Sub Ledger]],LedgerMapping[[#All],[Sub Ledger]],0))</f>
        <v>Administration</v>
      </c>
      <c r="J12053" s="22">
        <f>YEAR(Actuals[[#This Row],[Date]])</f>
        <v>2022</v>
      </c>
      <c r="K12053" s="22">
        <f>MONTH(Actuals[[#This Row],[Date]])</f>
        <v>12</v>
      </c>
      <c r="L12053" s="12"/>
    </row>
    <row r="12054" spans="1:12" x14ac:dyDescent="0.3">
      <c r="A12054">
        <v>3</v>
      </c>
      <c r="B12054">
        <v>13502</v>
      </c>
      <c r="C12054">
        <v>1</v>
      </c>
      <c r="D12054">
        <v>76000</v>
      </c>
      <c r="E12054" s="46">
        <v>44927</v>
      </c>
      <c r="F12054">
        <v>-810</v>
      </c>
      <c r="I12054" t="str">
        <f>INDEX(LedgerMapping[[#All],[Level 3]],MATCH(Actuals[[#This Row],[Sub Ledger]],LedgerMapping[[#All],[Sub Ledger]],0))</f>
        <v>Administration</v>
      </c>
      <c r="J12054" s="22">
        <f>YEAR(Actuals[[#This Row],[Date]])</f>
        <v>2023</v>
      </c>
      <c r="K12054" s="22">
        <f>MONTH(Actuals[[#This Row],[Date]])</f>
        <v>1</v>
      </c>
      <c r="L12054" s="12"/>
    </row>
    <row r="12055" spans="1:12" x14ac:dyDescent="0.3">
      <c r="A12055">
        <v>3</v>
      </c>
      <c r="B12055">
        <v>14517</v>
      </c>
      <c r="C12055">
        <v>1</v>
      </c>
      <c r="D12055">
        <v>76000</v>
      </c>
      <c r="E12055" s="46">
        <v>44958</v>
      </c>
      <c r="F12055">
        <v>-672</v>
      </c>
      <c r="I12055" t="str">
        <f>INDEX(LedgerMapping[[#All],[Level 3]],MATCH(Actuals[[#This Row],[Sub Ledger]],LedgerMapping[[#All],[Sub Ledger]],0))</f>
        <v>Administration</v>
      </c>
      <c r="J12055" s="22">
        <f>YEAR(Actuals[[#This Row],[Date]])</f>
        <v>2023</v>
      </c>
      <c r="K12055" s="22">
        <f>MONTH(Actuals[[#This Row],[Date]])</f>
        <v>2</v>
      </c>
      <c r="L12055" s="12"/>
    </row>
    <row r="12056" spans="1:12" x14ac:dyDescent="0.3">
      <c r="A12056">
        <v>3</v>
      </c>
      <c r="B12056">
        <v>15495</v>
      </c>
      <c r="C12056">
        <v>1</v>
      </c>
      <c r="D12056">
        <v>76000</v>
      </c>
      <c r="E12056" s="46">
        <v>44988</v>
      </c>
      <c r="F12056">
        <v>-856</v>
      </c>
      <c r="I12056" t="str">
        <f>INDEX(LedgerMapping[[#All],[Level 3]],MATCH(Actuals[[#This Row],[Sub Ledger]],LedgerMapping[[#All],[Sub Ledger]],0))</f>
        <v>Administration</v>
      </c>
      <c r="J12056" s="22">
        <f>YEAR(Actuals[[#This Row],[Date]])</f>
        <v>2023</v>
      </c>
      <c r="K12056" s="22">
        <f>MONTH(Actuals[[#This Row],[Date]])</f>
        <v>3</v>
      </c>
      <c r="L12056" s="12"/>
    </row>
    <row r="12057" spans="1:12" x14ac:dyDescent="0.3">
      <c r="A12057">
        <v>3</v>
      </c>
      <c r="B12057">
        <v>16527</v>
      </c>
      <c r="C12057">
        <v>1</v>
      </c>
      <c r="D12057">
        <v>76000</v>
      </c>
      <c r="E12057" s="46">
        <v>45018</v>
      </c>
      <c r="F12057">
        <v>-727</v>
      </c>
      <c r="I12057" t="str">
        <f>INDEX(LedgerMapping[[#All],[Level 3]],MATCH(Actuals[[#This Row],[Sub Ledger]],LedgerMapping[[#All],[Sub Ledger]],0))</f>
        <v>Administration</v>
      </c>
      <c r="J12057" s="22">
        <f>YEAR(Actuals[[#This Row],[Date]])</f>
        <v>2023</v>
      </c>
      <c r="K12057" s="22">
        <f>MONTH(Actuals[[#This Row],[Date]])</f>
        <v>4</v>
      </c>
      <c r="L12057" s="12"/>
    </row>
    <row r="12058" spans="1:12" x14ac:dyDescent="0.3">
      <c r="A12058">
        <v>3</v>
      </c>
      <c r="B12058">
        <v>17559</v>
      </c>
      <c r="C12058">
        <v>1</v>
      </c>
      <c r="D12058">
        <v>76000</v>
      </c>
      <c r="E12058" s="46">
        <v>45049</v>
      </c>
      <c r="F12058">
        <v>-760</v>
      </c>
      <c r="I12058" t="str">
        <f>INDEX(LedgerMapping[[#All],[Level 3]],MATCH(Actuals[[#This Row],[Sub Ledger]],LedgerMapping[[#All],[Sub Ledger]],0))</f>
        <v>Administration</v>
      </c>
      <c r="J12058" s="22">
        <f>YEAR(Actuals[[#This Row],[Date]])</f>
        <v>2023</v>
      </c>
      <c r="K12058" s="22">
        <f>MONTH(Actuals[[#This Row],[Date]])</f>
        <v>5</v>
      </c>
      <c r="L12058" s="12"/>
    </row>
    <row r="12059" spans="1:12" x14ac:dyDescent="0.3">
      <c r="A12059">
        <v>3</v>
      </c>
      <c r="B12059">
        <v>18563</v>
      </c>
      <c r="C12059">
        <v>1</v>
      </c>
      <c r="D12059">
        <v>76000</v>
      </c>
      <c r="E12059" s="46">
        <v>45079</v>
      </c>
      <c r="F12059">
        <v>-784</v>
      </c>
      <c r="I12059" t="str">
        <f>INDEX(LedgerMapping[[#All],[Level 3]],MATCH(Actuals[[#This Row],[Sub Ledger]],LedgerMapping[[#All],[Sub Ledger]],0))</f>
        <v>Administration</v>
      </c>
      <c r="J12059" s="22">
        <f>YEAR(Actuals[[#This Row],[Date]])</f>
        <v>2023</v>
      </c>
      <c r="K12059" s="22">
        <f>MONTH(Actuals[[#This Row],[Date]])</f>
        <v>6</v>
      </c>
      <c r="L12059" s="12"/>
    </row>
    <row r="12060" spans="1:12" x14ac:dyDescent="0.3">
      <c r="A12060">
        <v>3</v>
      </c>
      <c r="B12060">
        <v>19592</v>
      </c>
      <c r="C12060">
        <v>1</v>
      </c>
      <c r="D12060">
        <v>76000</v>
      </c>
      <c r="E12060" s="46">
        <v>45110</v>
      </c>
      <c r="F12060">
        <v>-817</v>
      </c>
      <c r="I12060" t="str">
        <f>INDEX(LedgerMapping[[#All],[Level 3]],MATCH(Actuals[[#This Row],[Sub Ledger]],LedgerMapping[[#All],[Sub Ledger]],0))</f>
        <v>Administration</v>
      </c>
      <c r="J12060" s="22">
        <f>YEAR(Actuals[[#This Row],[Date]])</f>
        <v>2023</v>
      </c>
      <c r="K12060" s="22">
        <f>MONTH(Actuals[[#This Row],[Date]])</f>
        <v>7</v>
      </c>
      <c r="L12060" s="12"/>
    </row>
    <row r="12061" spans="1:12" x14ac:dyDescent="0.3">
      <c r="A12061">
        <v>3</v>
      </c>
      <c r="B12061">
        <v>20621</v>
      </c>
      <c r="C12061">
        <v>1</v>
      </c>
      <c r="D12061">
        <v>76000</v>
      </c>
      <c r="E12061" s="46">
        <v>45141</v>
      </c>
      <c r="F12061">
        <v>-795</v>
      </c>
      <c r="I12061" t="str">
        <f>INDEX(LedgerMapping[[#All],[Level 3]],MATCH(Actuals[[#This Row],[Sub Ledger]],LedgerMapping[[#All],[Sub Ledger]],0))</f>
        <v>Administration</v>
      </c>
      <c r="J12061" s="22">
        <f>YEAR(Actuals[[#This Row],[Date]])</f>
        <v>2023</v>
      </c>
      <c r="K12061" s="22">
        <f>MONTH(Actuals[[#This Row],[Date]])</f>
        <v>8</v>
      </c>
      <c r="L12061" s="12"/>
    </row>
    <row r="12062" spans="1:12" x14ac:dyDescent="0.3">
      <c r="A12062">
        <v>3</v>
      </c>
      <c r="B12062">
        <v>21624</v>
      </c>
      <c r="C12062">
        <v>1</v>
      </c>
      <c r="D12062">
        <v>76000</v>
      </c>
      <c r="E12062" s="46">
        <v>45169</v>
      </c>
      <c r="F12062">
        <v>-658</v>
      </c>
      <c r="I12062" t="str">
        <f>INDEX(LedgerMapping[[#All],[Level 3]],MATCH(Actuals[[#This Row],[Sub Ledger]],LedgerMapping[[#All],[Sub Ledger]],0))</f>
        <v>Administration</v>
      </c>
      <c r="J12062" s="22">
        <f>YEAR(Actuals[[#This Row],[Date]])</f>
        <v>2023</v>
      </c>
      <c r="K12062" s="22">
        <f>MONTH(Actuals[[#This Row],[Date]])</f>
        <v>8</v>
      </c>
      <c r="L12062" s="12"/>
    </row>
    <row r="12063" spans="1:12" x14ac:dyDescent="0.3">
      <c r="A12063">
        <v>3</v>
      </c>
      <c r="B12063">
        <v>22599</v>
      </c>
      <c r="C12063">
        <v>1</v>
      </c>
      <c r="D12063">
        <v>76000</v>
      </c>
      <c r="E12063" s="46">
        <v>45200</v>
      </c>
      <c r="F12063">
        <v>-750</v>
      </c>
      <c r="I12063" t="str">
        <f>INDEX(LedgerMapping[[#All],[Level 3]],MATCH(Actuals[[#This Row],[Sub Ledger]],LedgerMapping[[#All],[Sub Ledger]],0))</f>
        <v>Administration</v>
      </c>
      <c r="J12063" s="22">
        <f>YEAR(Actuals[[#This Row],[Date]])</f>
        <v>2023</v>
      </c>
      <c r="K12063" s="22">
        <f>MONTH(Actuals[[#This Row],[Date]])</f>
        <v>10</v>
      </c>
      <c r="L12063" s="12"/>
    </row>
    <row r="12064" spans="1:12" x14ac:dyDescent="0.3">
      <c r="A12064">
        <v>3</v>
      </c>
      <c r="B12064">
        <v>23603</v>
      </c>
      <c r="C12064">
        <v>1</v>
      </c>
      <c r="D12064">
        <v>76000</v>
      </c>
      <c r="E12064" s="46">
        <v>45230</v>
      </c>
      <c r="F12064">
        <v>-816</v>
      </c>
      <c r="I12064" t="str">
        <f>INDEX(LedgerMapping[[#All],[Level 3]],MATCH(Actuals[[#This Row],[Sub Ledger]],LedgerMapping[[#All],[Sub Ledger]],0))</f>
        <v>Administration</v>
      </c>
      <c r="J12064" s="22">
        <f>YEAR(Actuals[[#This Row],[Date]])</f>
        <v>2023</v>
      </c>
      <c r="K12064" s="22">
        <f>MONTH(Actuals[[#This Row],[Date]])</f>
        <v>10</v>
      </c>
      <c r="L12064" s="12"/>
    </row>
    <row r="12065" spans="1:12" x14ac:dyDescent="0.3">
      <c r="A12065">
        <v>3</v>
      </c>
      <c r="B12065">
        <v>24633</v>
      </c>
      <c r="C12065">
        <v>1</v>
      </c>
      <c r="D12065">
        <v>76000</v>
      </c>
      <c r="E12065" s="46">
        <v>45261</v>
      </c>
      <c r="F12065">
        <v>-780</v>
      </c>
      <c r="I12065" t="str">
        <f>INDEX(LedgerMapping[[#All],[Level 3]],MATCH(Actuals[[#This Row],[Sub Ledger]],LedgerMapping[[#All],[Sub Ledger]],0))</f>
        <v>Administration</v>
      </c>
      <c r="J12065" s="22">
        <f>YEAR(Actuals[[#This Row],[Date]])</f>
        <v>2023</v>
      </c>
      <c r="K12065" s="22">
        <f>MONTH(Actuals[[#This Row],[Date]])</f>
        <v>12</v>
      </c>
      <c r="L12065" s="12"/>
    </row>
    <row r="12066" spans="1:12" x14ac:dyDescent="0.3">
      <c r="A12066">
        <v>3</v>
      </c>
      <c r="B12066">
        <v>25692</v>
      </c>
      <c r="C12066">
        <v>1</v>
      </c>
      <c r="D12066">
        <v>76000</v>
      </c>
      <c r="E12066" s="46">
        <v>45291</v>
      </c>
      <c r="F12066">
        <v>-728</v>
      </c>
      <c r="I12066" t="str">
        <f>INDEX(LedgerMapping[[#All],[Level 3]],MATCH(Actuals[[#This Row],[Sub Ledger]],LedgerMapping[[#All],[Sub Ledger]],0))</f>
        <v>Administration</v>
      </c>
      <c r="J12066" s="22">
        <f>YEAR(Actuals[[#This Row],[Date]])</f>
        <v>2023</v>
      </c>
      <c r="K12066" s="22">
        <f>MONTH(Actuals[[#This Row],[Date]])</f>
        <v>12</v>
      </c>
      <c r="L12066" s="12"/>
    </row>
    <row r="12067" spans="1:12" x14ac:dyDescent="0.3">
      <c r="A12067">
        <v>3</v>
      </c>
      <c r="B12067">
        <v>26830</v>
      </c>
      <c r="C12067">
        <v>1</v>
      </c>
      <c r="D12067">
        <v>76000</v>
      </c>
      <c r="E12067" s="46">
        <v>45322</v>
      </c>
      <c r="F12067">
        <v>-690</v>
      </c>
      <c r="I12067" t="str">
        <f>INDEX(LedgerMapping[[#All],[Level 3]],MATCH(Actuals[[#This Row],[Sub Ledger]],LedgerMapping[[#All],[Sub Ledger]],0))</f>
        <v>Administration</v>
      </c>
      <c r="J12067" s="22">
        <f>YEAR(Actuals[[#This Row],[Date]])</f>
        <v>2024</v>
      </c>
      <c r="K12067" s="22">
        <f>MONTH(Actuals[[#This Row],[Date]])</f>
        <v>1</v>
      </c>
      <c r="L12067" s="12"/>
    </row>
    <row r="12068" spans="1:12" x14ac:dyDescent="0.3">
      <c r="A12068">
        <v>3</v>
      </c>
      <c r="B12068">
        <v>27980</v>
      </c>
      <c r="C12068">
        <v>1</v>
      </c>
      <c r="D12068">
        <v>76000</v>
      </c>
      <c r="E12068" s="46">
        <v>45354</v>
      </c>
      <c r="F12068">
        <v>-751</v>
      </c>
      <c r="I12068" t="str">
        <f>INDEX(LedgerMapping[[#All],[Level 3]],MATCH(Actuals[[#This Row],[Sub Ledger]],LedgerMapping[[#All],[Sub Ledger]],0))</f>
        <v>Administration</v>
      </c>
      <c r="J12068" s="22">
        <f>YEAR(Actuals[[#This Row],[Date]])</f>
        <v>2024</v>
      </c>
      <c r="K12068" s="22">
        <f>MONTH(Actuals[[#This Row],[Date]])</f>
        <v>3</v>
      </c>
      <c r="L12068" s="12"/>
    </row>
    <row r="12069" spans="1:12" x14ac:dyDescent="0.3">
      <c r="A12069">
        <v>3</v>
      </c>
      <c r="B12069">
        <v>29133</v>
      </c>
      <c r="C12069">
        <v>1</v>
      </c>
      <c r="D12069">
        <v>76000</v>
      </c>
      <c r="E12069" s="46">
        <v>45384</v>
      </c>
      <c r="F12069">
        <v>-795</v>
      </c>
      <c r="I12069" t="str">
        <f>INDEX(LedgerMapping[[#All],[Level 3]],MATCH(Actuals[[#This Row],[Sub Ledger]],LedgerMapping[[#All],[Sub Ledger]],0))</f>
        <v>Administration</v>
      </c>
      <c r="J12069" s="22">
        <f>YEAR(Actuals[[#This Row],[Date]])</f>
        <v>2024</v>
      </c>
      <c r="K12069" s="22">
        <f>MONTH(Actuals[[#This Row],[Date]])</f>
        <v>4</v>
      </c>
      <c r="L12069" s="12"/>
    </row>
    <row r="12070" spans="1:12" x14ac:dyDescent="0.3">
      <c r="A12070">
        <v>3</v>
      </c>
      <c r="B12070">
        <v>30259</v>
      </c>
      <c r="C12070">
        <v>1</v>
      </c>
      <c r="D12070">
        <v>76000</v>
      </c>
      <c r="E12070" s="46">
        <v>45415</v>
      </c>
      <c r="F12070">
        <v>-817</v>
      </c>
      <c r="I12070" t="str">
        <f>INDEX(LedgerMapping[[#All],[Level 3]],MATCH(Actuals[[#This Row],[Sub Ledger]],LedgerMapping[[#All],[Sub Ledger]],0))</f>
        <v>Administration</v>
      </c>
      <c r="J12070" s="22">
        <f>YEAR(Actuals[[#This Row],[Date]])</f>
        <v>2024</v>
      </c>
      <c r="K12070" s="22">
        <f>MONTH(Actuals[[#This Row],[Date]])</f>
        <v>5</v>
      </c>
      <c r="L12070" s="12"/>
    </row>
    <row r="12071" spans="1:12" x14ac:dyDescent="0.3">
      <c r="A12071">
        <v>3</v>
      </c>
      <c r="B12071">
        <v>31385</v>
      </c>
      <c r="C12071">
        <v>1</v>
      </c>
      <c r="D12071">
        <v>76000</v>
      </c>
      <c r="E12071" s="46">
        <v>45445</v>
      </c>
      <c r="F12071">
        <v>-875</v>
      </c>
      <c r="I12071" t="str">
        <f>INDEX(LedgerMapping[[#All],[Level 3]],MATCH(Actuals[[#This Row],[Sub Ledger]],LedgerMapping[[#All],[Sub Ledger]],0))</f>
        <v>Administration</v>
      </c>
      <c r="J12071" s="22">
        <f>YEAR(Actuals[[#This Row],[Date]])</f>
        <v>2024</v>
      </c>
      <c r="K12071" s="22">
        <f>MONTH(Actuals[[#This Row],[Date]])</f>
        <v>6</v>
      </c>
      <c r="L12071" s="12"/>
    </row>
    <row r="12072" spans="1:12" x14ac:dyDescent="0.3">
      <c r="A12072">
        <v>3</v>
      </c>
      <c r="B12072">
        <v>32509</v>
      </c>
      <c r="C12072">
        <v>1</v>
      </c>
      <c r="D12072">
        <v>76000</v>
      </c>
      <c r="E12072" s="46">
        <v>45476</v>
      </c>
      <c r="F12072">
        <v>-866</v>
      </c>
      <c r="I12072" t="str">
        <f>INDEX(LedgerMapping[[#All],[Level 3]],MATCH(Actuals[[#This Row],[Sub Ledger]],LedgerMapping[[#All],[Sub Ledger]],0))</f>
        <v>Administration</v>
      </c>
      <c r="J12072" s="22">
        <f>YEAR(Actuals[[#This Row],[Date]])</f>
        <v>2024</v>
      </c>
      <c r="K12072" s="22">
        <f>MONTH(Actuals[[#This Row],[Date]])</f>
        <v>7</v>
      </c>
      <c r="L12072" s="12"/>
    </row>
    <row r="12073" spans="1:12" x14ac:dyDescent="0.3">
      <c r="A12073">
        <v>3</v>
      </c>
      <c r="B12073">
        <v>33634</v>
      </c>
      <c r="C12073">
        <v>1</v>
      </c>
      <c r="D12073">
        <v>76000</v>
      </c>
      <c r="E12073" s="46">
        <v>45507</v>
      </c>
      <c r="F12073">
        <v>-842</v>
      </c>
      <c r="I12073" t="str">
        <f>INDEX(LedgerMapping[[#All],[Level 3]],MATCH(Actuals[[#This Row],[Sub Ledger]],LedgerMapping[[#All],[Sub Ledger]],0))</f>
        <v>Administration</v>
      </c>
      <c r="J12073" s="22">
        <f>YEAR(Actuals[[#This Row],[Date]])</f>
        <v>2024</v>
      </c>
      <c r="K12073" s="22">
        <f>MONTH(Actuals[[#This Row],[Date]])</f>
        <v>8</v>
      </c>
      <c r="L12073" s="12"/>
    </row>
    <row r="12074" spans="1:12" x14ac:dyDescent="0.3">
      <c r="A12074">
        <v>3</v>
      </c>
      <c r="B12074">
        <v>34784</v>
      </c>
      <c r="C12074">
        <v>1</v>
      </c>
      <c r="D12074">
        <v>76000</v>
      </c>
      <c r="E12074" s="46">
        <v>45536</v>
      </c>
      <c r="F12074">
        <v>-809</v>
      </c>
      <c r="I12074" t="str">
        <f>INDEX(LedgerMapping[[#All],[Level 3]],MATCH(Actuals[[#This Row],[Sub Ledger]],LedgerMapping[[#All],[Sub Ledger]],0))</f>
        <v>Administration</v>
      </c>
      <c r="J12074" s="22">
        <f>YEAR(Actuals[[#This Row],[Date]])</f>
        <v>2024</v>
      </c>
      <c r="K12074" s="22">
        <f>MONTH(Actuals[[#This Row],[Date]])</f>
        <v>9</v>
      </c>
      <c r="L12074" s="12"/>
    </row>
    <row r="12075" spans="1:12" x14ac:dyDescent="0.3">
      <c r="A12075">
        <v>3</v>
      </c>
      <c r="B12075">
        <v>35936</v>
      </c>
      <c r="C12075">
        <v>1</v>
      </c>
      <c r="D12075">
        <v>76000</v>
      </c>
      <c r="E12075" s="46">
        <v>45567</v>
      </c>
      <c r="F12075">
        <v>-842</v>
      </c>
      <c r="I12075" t="str">
        <f>INDEX(LedgerMapping[[#All],[Level 3]],MATCH(Actuals[[#This Row],[Sub Ledger]],LedgerMapping[[#All],[Sub Ledger]],0))</f>
        <v>Administration</v>
      </c>
      <c r="J12075" s="22">
        <f>YEAR(Actuals[[#This Row],[Date]])</f>
        <v>2024</v>
      </c>
      <c r="K12075" s="22">
        <f>MONTH(Actuals[[#This Row],[Date]])</f>
        <v>10</v>
      </c>
      <c r="L12075" s="12"/>
    </row>
    <row r="12076" spans="1:12" x14ac:dyDescent="0.3">
      <c r="A12076">
        <v>3</v>
      </c>
      <c r="B12076">
        <v>37084</v>
      </c>
      <c r="C12076">
        <v>1</v>
      </c>
      <c r="D12076">
        <v>76000</v>
      </c>
      <c r="E12076" s="46">
        <v>45597</v>
      </c>
      <c r="F12076">
        <v>-891</v>
      </c>
      <c r="I12076" t="str">
        <f>INDEX(LedgerMapping[[#All],[Level 3]],MATCH(Actuals[[#This Row],[Sub Ledger]],LedgerMapping[[#All],[Sub Ledger]],0))</f>
        <v>Administration</v>
      </c>
      <c r="J12076" s="22">
        <f>YEAR(Actuals[[#This Row],[Date]])</f>
        <v>2024</v>
      </c>
      <c r="K12076" s="22">
        <f>MONTH(Actuals[[#This Row],[Date]])</f>
        <v>11</v>
      </c>
      <c r="L12076" s="12"/>
    </row>
    <row r="12077" spans="1:12" x14ac:dyDescent="0.3">
      <c r="A12077">
        <v>3</v>
      </c>
      <c r="B12077">
        <v>38234</v>
      </c>
      <c r="C12077">
        <v>1</v>
      </c>
      <c r="D12077">
        <v>76000</v>
      </c>
      <c r="E12077" s="46">
        <v>45628</v>
      </c>
      <c r="F12077">
        <v>-767</v>
      </c>
      <c r="I12077" t="str">
        <f>INDEX(LedgerMapping[[#All],[Level 3]],MATCH(Actuals[[#This Row],[Sub Ledger]],LedgerMapping[[#All],[Sub Ledger]],0))</f>
        <v>Administration</v>
      </c>
      <c r="J12077" s="22">
        <f>YEAR(Actuals[[#This Row],[Date]])</f>
        <v>2024</v>
      </c>
      <c r="K12077" s="22">
        <f>MONTH(Actuals[[#This Row],[Date]])</f>
        <v>12</v>
      </c>
      <c r="L12077" s="12"/>
    </row>
    <row r="12078" spans="1:12" x14ac:dyDescent="0.3">
      <c r="A12078">
        <v>3</v>
      </c>
      <c r="B12078">
        <v>24</v>
      </c>
      <c r="C12078">
        <v>1</v>
      </c>
      <c r="D12078">
        <v>77000</v>
      </c>
      <c r="E12078" s="46">
        <v>44562</v>
      </c>
      <c r="F12078">
        <v>-535</v>
      </c>
      <c r="I12078" t="str">
        <f>INDEX(LedgerMapping[[#All],[Level 3]],MATCH(Actuals[[#This Row],[Sub Ledger]],LedgerMapping[[#All],[Sub Ledger]],0))</f>
        <v>Administration</v>
      </c>
      <c r="J12078" s="22">
        <f>YEAR(Actuals[[#This Row],[Date]])</f>
        <v>2022</v>
      </c>
      <c r="K12078" s="22">
        <f>MONTH(Actuals[[#This Row],[Date]])</f>
        <v>1</v>
      </c>
      <c r="L12078" s="12"/>
    </row>
    <row r="12079" spans="1:12" x14ac:dyDescent="0.3">
      <c r="A12079">
        <v>3</v>
      </c>
      <c r="B12079">
        <v>1154</v>
      </c>
      <c r="C12079">
        <v>1</v>
      </c>
      <c r="D12079">
        <v>77000</v>
      </c>
      <c r="E12079" s="46">
        <v>44593</v>
      </c>
      <c r="F12079">
        <v>-545</v>
      </c>
      <c r="I12079" t="str">
        <f>INDEX(LedgerMapping[[#All],[Level 3]],MATCH(Actuals[[#This Row],[Sub Ledger]],LedgerMapping[[#All],[Sub Ledger]],0))</f>
        <v>Administration</v>
      </c>
      <c r="J12079" s="22">
        <f>YEAR(Actuals[[#This Row],[Date]])</f>
        <v>2022</v>
      </c>
      <c r="K12079" s="22">
        <f>MONTH(Actuals[[#This Row],[Date]])</f>
        <v>2</v>
      </c>
      <c r="L12079" s="12"/>
    </row>
    <row r="12080" spans="1:12" x14ac:dyDescent="0.3">
      <c r="A12080">
        <v>3</v>
      </c>
      <c r="B12080">
        <v>2276</v>
      </c>
      <c r="C12080">
        <v>1</v>
      </c>
      <c r="D12080">
        <v>77000</v>
      </c>
      <c r="E12080" s="46">
        <v>44624</v>
      </c>
      <c r="F12080">
        <v>-530</v>
      </c>
      <c r="I12080" t="str">
        <f>INDEX(LedgerMapping[[#All],[Level 3]],MATCH(Actuals[[#This Row],[Sub Ledger]],LedgerMapping[[#All],[Sub Ledger]],0))</f>
        <v>Administration</v>
      </c>
      <c r="J12080" s="22">
        <f>YEAR(Actuals[[#This Row],[Date]])</f>
        <v>2022</v>
      </c>
      <c r="K12080" s="22">
        <f>MONTH(Actuals[[#This Row],[Date]])</f>
        <v>3</v>
      </c>
      <c r="L12080" s="12"/>
    </row>
    <row r="12081" spans="1:12" x14ac:dyDescent="0.3">
      <c r="A12081">
        <v>3</v>
      </c>
      <c r="B12081">
        <v>3392</v>
      </c>
      <c r="C12081">
        <v>1</v>
      </c>
      <c r="D12081">
        <v>77000</v>
      </c>
      <c r="E12081" s="46">
        <v>44654</v>
      </c>
      <c r="F12081">
        <v>-497</v>
      </c>
      <c r="I12081" t="str">
        <f>INDEX(LedgerMapping[[#All],[Level 3]],MATCH(Actuals[[#This Row],[Sub Ledger]],LedgerMapping[[#All],[Sub Ledger]],0))</f>
        <v>Administration</v>
      </c>
      <c r="J12081" s="22">
        <f>YEAR(Actuals[[#This Row],[Date]])</f>
        <v>2022</v>
      </c>
      <c r="K12081" s="22">
        <f>MONTH(Actuals[[#This Row],[Date]])</f>
        <v>4</v>
      </c>
      <c r="L12081" s="12"/>
    </row>
    <row r="12082" spans="1:12" x14ac:dyDescent="0.3">
      <c r="A12082">
        <v>3</v>
      </c>
      <c r="B12082">
        <v>4514</v>
      </c>
      <c r="C12082">
        <v>1</v>
      </c>
      <c r="D12082">
        <v>77000</v>
      </c>
      <c r="E12082" s="46">
        <v>44685</v>
      </c>
      <c r="F12082">
        <v>-490</v>
      </c>
      <c r="I12082" t="str">
        <f>INDEX(LedgerMapping[[#All],[Level 3]],MATCH(Actuals[[#This Row],[Sub Ledger]],LedgerMapping[[#All],[Sub Ledger]],0))</f>
        <v>Administration</v>
      </c>
      <c r="J12082" s="22">
        <f>YEAR(Actuals[[#This Row],[Date]])</f>
        <v>2022</v>
      </c>
      <c r="K12082" s="22">
        <f>MONTH(Actuals[[#This Row],[Date]])</f>
        <v>5</v>
      </c>
      <c r="L12082" s="12"/>
    </row>
    <row r="12083" spans="1:12" x14ac:dyDescent="0.3">
      <c r="A12083">
        <v>3</v>
      </c>
      <c r="B12083">
        <v>5639</v>
      </c>
      <c r="C12083">
        <v>1</v>
      </c>
      <c r="D12083">
        <v>77000</v>
      </c>
      <c r="E12083" s="46">
        <v>44715</v>
      </c>
      <c r="F12083">
        <v>-535</v>
      </c>
      <c r="I12083" t="str">
        <f>INDEX(LedgerMapping[[#All],[Level 3]],MATCH(Actuals[[#This Row],[Sub Ledger]],LedgerMapping[[#All],[Sub Ledger]],0))</f>
        <v>Administration</v>
      </c>
      <c r="J12083" s="22">
        <f>YEAR(Actuals[[#This Row],[Date]])</f>
        <v>2022</v>
      </c>
      <c r="K12083" s="22">
        <f>MONTH(Actuals[[#This Row],[Date]])</f>
        <v>6</v>
      </c>
      <c r="L12083" s="12"/>
    </row>
    <row r="12084" spans="1:12" x14ac:dyDescent="0.3">
      <c r="A12084">
        <v>3</v>
      </c>
      <c r="B12084">
        <v>6764</v>
      </c>
      <c r="C12084">
        <v>1</v>
      </c>
      <c r="D12084">
        <v>77000</v>
      </c>
      <c r="E12084" s="46">
        <v>44746</v>
      </c>
      <c r="F12084">
        <v>-644</v>
      </c>
      <c r="I12084" t="str">
        <f>INDEX(LedgerMapping[[#All],[Level 3]],MATCH(Actuals[[#This Row],[Sub Ledger]],LedgerMapping[[#All],[Sub Ledger]],0))</f>
        <v>Administration</v>
      </c>
      <c r="J12084" s="22">
        <f>YEAR(Actuals[[#This Row],[Date]])</f>
        <v>2022</v>
      </c>
      <c r="K12084" s="22">
        <f>MONTH(Actuals[[#This Row],[Date]])</f>
        <v>7</v>
      </c>
      <c r="L12084" s="12"/>
    </row>
    <row r="12085" spans="1:12" x14ac:dyDescent="0.3">
      <c r="A12085">
        <v>3</v>
      </c>
      <c r="B12085">
        <v>7885</v>
      </c>
      <c r="C12085">
        <v>1</v>
      </c>
      <c r="D12085">
        <v>77000</v>
      </c>
      <c r="E12085" s="46">
        <v>44777</v>
      </c>
      <c r="F12085">
        <v>-520</v>
      </c>
      <c r="I12085" t="str">
        <f>INDEX(LedgerMapping[[#All],[Level 3]],MATCH(Actuals[[#This Row],[Sub Ledger]],LedgerMapping[[#All],[Sub Ledger]],0))</f>
        <v>Administration</v>
      </c>
      <c r="J12085" s="22">
        <f>YEAR(Actuals[[#This Row],[Date]])</f>
        <v>2022</v>
      </c>
      <c r="K12085" s="22">
        <f>MONTH(Actuals[[#This Row],[Date]])</f>
        <v>8</v>
      </c>
      <c r="L12085" s="12"/>
    </row>
    <row r="12086" spans="1:12" x14ac:dyDescent="0.3">
      <c r="A12086">
        <v>3</v>
      </c>
      <c r="B12086">
        <v>9007</v>
      </c>
      <c r="C12086">
        <v>1</v>
      </c>
      <c r="D12086">
        <v>77000</v>
      </c>
      <c r="E12086" s="46">
        <v>44805</v>
      </c>
      <c r="F12086">
        <v>-490</v>
      </c>
      <c r="I12086" t="str">
        <f>INDEX(LedgerMapping[[#All],[Level 3]],MATCH(Actuals[[#This Row],[Sub Ledger]],LedgerMapping[[#All],[Sub Ledger]],0))</f>
        <v>Administration</v>
      </c>
      <c r="J12086" s="22">
        <f>YEAR(Actuals[[#This Row],[Date]])</f>
        <v>2022</v>
      </c>
      <c r="K12086" s="22">
        <f>MONTH(Actuals[[#This Row],[Date]])</f>
        <v>9</v>
      </c>
      <c r="L12086" s="12"/>
    </row>
    <row r="12087" spans="1:12" x14ac:dyDescent="0.3">
      <c r="A12087">
        <v>3</v>
      </c>
      <c r="B12087">
        <v>10123</v>
      </c>
      <c r="C12087">
        <v>1</v>
      </c>
      <c r="D12087">
        <v>77000</v>
      </c>
      <c r="E12087" s="46">
        <v>44836</v>
      </c>
      <c r="F12087">
        <v>-495</v>
      </c>
      <c r="I12087" t="str">
        <f>INDEX(LedgerMapping[[#All],[Level 3]],MATCH(Actuals[[#This Row],[Sub Ledger]],LedgerMapping[[#All],[Sub Ledger]],0))</f>
        <v>Administration</v>
      </c>
      <c r="J12087" s="22">
        <f>YEAR(Actuals[[#This Row],[Date]])</f>
        <v>2022</v>
      </c>
      <c r="K12087" s="22">
        <f>MONTH(Actuals[[#This Row],[Date]])</f>
        <v>10</v>
      </c>
      <c r="L12087" s="12"/>
    </row>
    <row r="12088" spans="1:12" x14ac:dyDescent="0.3">
      <c r="A12088">
        <v>3</v>
      </c>
      <c r="B12088">
        <v>11241</v>
      </c>
      <c r="C12088">
        <v>1</v>
      </c>
      <c r="D12088">
        <v>77000</v>
      </c>
      <c r="E12088" s="46">
        <v>44866</v>
      </c>
      <c r="F12088">
        <v>-608</v>
      </c>
      <c r="I12088" t="str">
        <f>INDEX(LedgerMapping[[#All],[Level 3]],MATCH(Actuals[[#This Row],[Sub Ledger]],LedgerMapping[[#All],[Sub Ledger]],0))</f>
        <v>Administration</v>
      </c>
      <c r="J12088" s="22">
        <f>YEAR(Actuals[[#This Row],[Date]])</f>
        <v>2022</v>
      </c>
      <c r="K12088" s="22">
        <f>MONTH(Actuals[[#This Row],[Date]])</f>
        <v>11</v>
      </c>
      <c r="L12088" s="12"/>
    </row>
    <row r="12089" spans="1:12" x14ac:dyDescent="0.3">
      <c r="A12089">
        <v>3</v>
      </c>
      <c r="B12089">
        <v>12366</v>
      </c>
      <c r="C12089">
        <v>1</v>
      </c>
      <c r="D12089">
        <v>77000</v>
      </c>
      <c r="E12089" s="46">
        <v>44897</v>
      </c>
      <c r="F12089">
        <v>-535</v>
      </c>
      <c r="I12089" t="str">
        <f>INDEX(LedgerMapping[[#All],[Level 3]],MATCH(Actuals[[#This Row],[Sub Ledger]],LedgerMapping[[#All],[Sub Ledger]],0))</f>
        <v>Administration</v>
      </c>
      <c r="J12089" s="22">
        <f>YEAR(Actuals[[#This Row],[Date]])</f>
        <v>2022</v>
      </c>
      <c r="K12089" s="22">
        <f>MONTH(Actuals[[#This Row],[Date]])</f>
        <v>12</v>
      </c>
      <c r="L12089" s="12"/>
    </row>
    <row r="12090" spans="1:12" x14ac:dyDescent="0.3">
      <c r="A12090">
        <v>3</v>
      </c>
      <c r="B12090">
        <v>13503</v>
      </c>
      <c r="C12090">
        <v>1</v>
      </c>
      <c r="D12090">
        <v>77000</v>
      </c>
      <c r="E12090" s="46">
        <v>44927</v>
      </c>
      <c r="F12090">
        <v>-1458</v>
      </c>
      <c r="I12090" t="str">
        <f>INDEX(LedgerMapping[[#All],[Level 3]],MATCH(Actuals[[#This Row],[Sub Ledger]],LedgerMapping[[#All],[Sub Ledger]],0))</f>
        <v>Administration</v>
      </c>
      <c r="J12090" s="22">
        <f>YEAR(Actuals[[#This Row],[Date]])</f>
        <v>2023</v>
      </c>
      <c r="K12090" s="22">
        <f>MONTH(Actuals[[#This Row],[Date]])</f>
        <v>1</v>
      </c>
      <c r="L12090" s="12"/>
    </row>
    <row r="12091" spans="1:12" x14ac:dyDescent="0.3">
      <c r="A12091">
        <v>3</v>
      </c>
      <c r="B12091">
        <v>14518</v>
      </c>
      <c r="C12091">
        <v>1</v>
      </c>
      <c r="D12091">
        <v>77000</v>
      </c>
      <c r="E12091" s="46">
        <v>44958</v>
      </c>
      <c r="F12091">
        <v>-1209</v>
      </c>
      <c r="I12091" t="str">
        <f>INDEX(LedgerMapping[[#All],[Level 3]],MATCH(Actuals[[#This Row],[Sub Ledger]],LedgerMapping[[#All],[Sub Ledger]],0))</f>
        <v>Administration</v>
      </c>
      <c r="J12091" s="22">
        <f>YEAR(Actuals[[#This Row],[Date]])</f>
        <v>2023</v>
      </c>
      <c r="K12091" s="22">
        <f>MONTH(Actuals[[#This Row],[Date]])</f>
        <v>2</v>
      </c>
      <c r="L12091" s="12"/>
    </row>
    <row r="12092" spans="1:12" x14ac:dyDescent="0.3">
      <c r="A12092">
        <v>3</v>
      </c>
      <c r="B12092">
        <v>15496</v>
      </c>
      <c r="C12092">
        <v>1</v>
      </c>
      <c r="D12092">
        <v>77000</v>
      </c>
      <c r="E12092" s="46">
        <v>44988</v>
      </c>
      <c r="F12092">
        <v>-1540</v>
      </c>
      <c r="I12092" t="str">
        <f>INDEX(LedgerMapping[[#All],[Level 3]],MATCH(Actuals[[#This Row],[Sub Ledger]],LedgerMapping[[#All],[Sub Ledger]],0))</f>
        <v>Administration</v>
      </c>
      <c r="J12092" s="22">
        <f>YEAR(Actuals[[#This Row],[Date]])</f>
        <v>2023</v>
      </c>
      <c r="K12092" s="22">
        <f>MONTH(Actuals[[#This Row],[Date]])</f>
        <v>3</v>
      </c>
      <c r="L12092" s="12"/>
    </row>
    <row r="12093" spans="1:12" x14ac:dyDescent="0.3">
      <c r="A12093">
        <v>3</v>
      </c>
      <c r="B12093">
        <v>16528</v>
      </c>
      <c r="C12093">
        <v>1</v>
      </c>
      <c r="D12093">
        <v>77000</v>
      </c>
      <c r="E12093" s="46">
        <v>45018</v>
      </c>
      <c r="F12093">
        <v>-1309</v>
      </c>
      <c r="I12093" t="str">
        <f>INDEX(LedgerMapping[[#All],[Level 3]],MATCH(Actuals[[#This Row],[Sub Ledger]],LedgerMapping[[#All],[Sub Ledger]],0))</f>
        <v>Administration</v>
      </c>
      <c r="J12093" s="22">
        <f>YEAR(Actuals[[#This Row],[Date]])</f>
        <v>2023</v>
      </c>
      <c r="K12093" s="22">
        <f>MONTH(Actuals[[#This Row],[Date]])</f>
        <v>4</v>
      </c>
      <c r="L12093" s="12"/>
    </row>
    <row r="12094" spans="1:12" x14ac:dyDescent="0.3">
      <c r="A12094">
        <v>3</v>
      </c>
      <c r="B12094">
        <v>17560</v>
      </c>
      <c r="C12094">
        <v>1</v>
      </c>
      <c r="D12094">
        <v>77000</v>
      </c>
      <c r="E12094" s="46">
        <v>45049</v>
      </c>
      <c r="F12094">
        <v>-1368</v>
      </c>
      <c r="I12094" t="str">
        <f>INDEX(LedgerMapping[[#All],[Level 3]],MATCH(Actuals[[#This Row],[Sub Ledger]],LedgerMapping[[#All],[Sub Ledger]],0))</f>
        <v>Administration</v>
      </c>
      <c r="J12094" s="22">
        <f>YEAR(Actuals[[#This Row],[Date]])</f>
        <v>2023</v>
      </c>
      <c r="K12094" s="22">
        <f>MONTH(Actuals[[#This Row],[Date]])</f>
        <v>5</v>
      </c>
      <c r="L12094" s="12"/>
    </row>
    <row r="12095" spans="1:12" x14ac:dyDescent="0.3">
      <c r="A12095">
        <v>3</v>
      </c>
      <c r="B12095">
        <v>18564</v>
      </c>
      <c r="C12095">
        <v>1</v>
      </c>
      <c r="D12095">
        <v>77000</v>
      </c>
      <c r="E12095" s="46">
        <v>45079</v>
      </c>
      <c r="F12095">
        <v>-1411</v>
      </c>
      <c r="I12095" t="str">
        <f>INDEX(LedgerMapping[[#All],[Level 3]],MATCH(Actuals[[#This Row],[Sub Ledger]],LedgerMapping[[#All],[Sub Ledger]],0))</f>
        <v>Administration</v>
      </c>
      <c r="J12095" s="22">
        <f>YEAR(Actuals[[#This Row],[Date]])</f>
        <v>2023</v>
      </c>
      <c r="K12095" s="22">
        <f>MONTH(Actuals[[#This Row],[Date]])</f>
        <v>6</v>
      </c>
      <c r="L12095" s="12"/>
    </row>
    <row r="12096" spans="1:12" x14ac:dyDescent="0.3">
      <c r="A12096">
        <v>3</v>
      </c>
      <c r="B12096">
        <v>19593</v>
      </c>
      <c r="C12096">
        <v>1</v>
      </c>
      <c r="D12096">
        <v>77000</v>
      </c>
      <c r="E12096" s="46">
        <v>45110</v>
      </c>
      <c r="F12096">
        <v>-1471</v>
      </c>
      <c r="I12096" t="str">
        <f>INDEX(LedgerMapping[[#All],[Level 3]],MATCH(Actuals[[#This Row],[Sub Ledger]],LedgerMapping[[#All],[Sub Ledger]],0))</f>
        <v>Administration</v>
      </c>
      <c r="J12096" s="22">
        <f>YEAR(Actuals[[#This Row],[Date]])</f>
        <v>2023</v>
      </c>
      <c r="K12096" s="22">
        <f>MONTH(Actuals[[#This Row],[Date]])</f>
        <v>7</v>
      </c>
      <c r="L12096" s="12"/>
    </row>
    <row r="12097" spans="1:12" x14ac:dyDescent="0.3">
      <c r="A12097">
        <v>3</v>
      </c>
      <c r="B12097">
        <v>20622</v>
      </c>
      <c r="C12097">
        <v>1</v>
      </c>
      <c r="D12097">
        <v>77000</v>
      </c>
      <c r="E12097" s="46">
        <v>45141</v>
      </c>
      <c r="F12097">
        <v>-1431</v>
      </c>
      <c r="I12097" t="str">
        <f>INDEX(LedgerMapping[[#All],[Level 3]],MATCH(Actuals[[#This Row],[Sub Ledger]],LedgerMapping[[#All],[Sub Ledger]],0))</f>
        <v>Administration</v>
      </c>
      <c r="J12097" s="22">
        <f>YEAR(Actuals[[#This Row],[Date]])</f>
        <v>2023</v>
      </c>
      <c r="K12097" s="22">
        <f>MONTH(Actuals[[#This Row],[Date]])</f>
        <v>8</v>
      </c>
      <c r="L12097" s="12"/>
    </row>
    <row r="12098" spans="1:12" x14ac:dyDescent="0.3">
      <c r="A12098">
        <v>3</v>
      </c>
      <c r="B12098">
        <v>21625</v>
      </c>
      <c r="C12098">
        <v>1</v>
      </c>
      <c r="D12098">
        <v>77000</v>
      </c>
      <c r="E12098" s="46">
        <v>45169</v>
      </c>
      <c r="F12098">
        <v>-1184</v>
      </c>
      <c r="I12098" t="str">
        <f>INDEX(LedgerMapping[[#All],[Level 3]],MATCH(Actuals[[#This Row],[Sub Ledger]],LedgerMapping[[#All],[Sub Ledger]],0))</f>
        <v>Administration</v>
      </c>
      <c r="J12098" s="22">
        <f>YEAR(Actuals[[#This Row],[Date]])</f>
        <v>2023</v>
      </c>
      <c r="K12098" s="22">
        <f>MONTH(Actuals[[#This Row],[Date]])</f>
        <v>8</v>
      </c>
      <c r="L12098" s="12"/>
    </row>
    <row r="12099" spans="1:12" x14ac:dyDescent="0.3">
      <c r="A12099">
        <v>3</v>
      </c>
      <c r="B12099">
        <v>22600</v>
      </c>
      <c r="C12099">
        <v>1</v>
      </c>
      <c r="D12099">
        <v>77000</v>
      </c>
      <c r="E12099" s="46">
        <v>45200</v>
      </c>
      <c r="F12099">
        <v>-1350</v>
      </c>
      <c r="I12099" t="str">
        <f>INDEX(LedgerMapping[[#All],[Level 3]],MATCH(Actuals[[#This Row],[Sub Ledger]],LedgerMapping[[#All],[Sub Ledger]],0))</f>
        <v>Administration</v>
      </c>
      <c r="J12099" s="22">
        <f>YEAR(Actuals[[#This Row],[Date]])</f>
        <v>2023</v>
      </c>
      <c r="K12099" s="22">
        <f>MONTH(Actuals[[#This Row],[Date]])</f>
        <v>10</v>
      </c>
      <c r="L12099" s="12"/>
    </row>
    <row r="12100" spans="1:12" x14ac:dyDescent="0.3">
      <c r="A12100">
        <v>3</v>
      </c>
      <c r="B12100">
        <v>23604</v>
      </c>
      <c r="C12100">
        <v>1</v>
      </c>
      <c r="D12100">
        <v>77000</v>
      </c>
      <c r="E12100" s="46">
        <v>45230</v>
      </c>
      <c r="F12100">
        <v>-1468</v>
      </c>
      <c r="I12100" t="str">
        <f>INDEX(LedgerMapping[[#All],[Level 3]],MATCH(Actuals[[#This Row],[Sub Ledger]],LedgerMapping[[#All],[Sub Ledger]],0))</f>
        <v>Administration</v>
      </c>
      <c r="J12100" s="22">
        <f>YEAR(Actuals[[#This Row],[Date]])</f>
        <v>2023</v>
      </c>
      <c r="K12100" s="22">
        <f>MONTH(Actuals[[#This Row],[Date]])</f>
        <v>10</v>
      </c>
      <c r="L12100" s="12"/>
    </row>
    <row r="12101" spans="1:12" x14ac:dyDescent="0.3">
      <c r="A12101">
        <v>3</v>
      </c>
      <c r="B12101">
        <v>24634</v>
      </c>
      <c r="C12101">
        <v>1</v>
      </c>
      <c r="D12101">
        <v>77000</v>
      </c>
      <c r="E12101" s="46">
        <v>45261</v>
      </c>
      <c r="F12101">
        <v>-1404</v>
      </c>
      <c r="I12101" t="str">
        <f>INDEX(LedgerMapping[[#All],[Level 3]],MATCH(Actuals[[#This Row],[Sub Ledger]],LedgerMapping[[#All],[Sub Ledger]],0))</f>
        <v>Administration</v>
      </c>
      <c r="J12101" s="22">
        <f>YEAR(Actuals[[#This Row],[Date]])</f>
        <v>2023</v>
      </c>
      <c r="K12101" s="22">
        <f>MONTH(Actuals[[#This Row],[Date]])</f>
        <v>12</v>
      </c>
      <c r="L12101" s="12"/>
    </row>
    <row r="12102" spans="1:12" x14ac:dyDescent="0.3">
      <c r="A12102">
        <v>3</v>
      </c>
      <c r="B12102">
        <v>25693</v>
      </c>
      <c r="C12102">
        <v>1</v>
      </c>
      <c r="D12102">
        <v>77000</v>
      </c>
      <c r="E12102" s="46">
        <v>45291</v>
      </c>
      <c r="F12102">
        <v>-1310</v>
      </c>
      <c r="I12102" t="str">
        <f>INDEX(LedgerMapping[[#All],[Level 3]],MATCH(Actuals[[#This Row],[Sub Ledger]],LedgerMapping[[#All],[Sub Ledger]],0))</f>
        <v>Administration</v>
      </c>
      <c r="J12102" s="22">
        <f>YEAR(Actuals[[#This Row],[Date]])</f>
        <v>2023</v>
      </c>
      <c r="K12102" s="22">
        <f>MONTH(Actuals[[#This Row],[Date]])</f>
        <v>12</v>
      </c>
      <c r="L12102" s="12"/>
    </row>
    <row r="12103" spans="1:12" x14ac:dyDescent="0.3">
      <c r="A12103">
        <v>3</v>
      </c>
      <c r="B12103">
        <v>26831</v>
      </c>
      <c r="C12103">
        <v>1</v>
      </c>
      <c r="D12103">
        <v>77000</v>
      </c>
      <c r="E12103" s="46">
        <v>45322</v>
      </c>
      <c r="F12103">
        <v>-1242</v>
      </c>
      <c r="I12103" t="str">
        <f>INDEX(LedgerMapping[[#All],[Level 3]],MATCH(Actuals[[#This Row],[Sub Ledger]],LedgerMapping[[#All],[Sub Ledger]],0))</f>
        <v>Administration</v>
      </c>
      <c r="J12103" s="22">
        <f>YEAR(Actuals[[#This Row],[Date]])</f>
        <v>2024</v>
      </c>
      <c r="K12103" s="22">
        <f>MONTH(Actuals[[#This Row],[Date]])</f>
        <v>1</v>
      </c>
      <c r="L12103" s="12"/>
    </row>
    <row r="12104" spans="1:12" x14ac:dyDescent="0.3">
      <c r="A12104">
        <v>3</v>
      </c>
      <c r="B12104">
        <v>27981</v>
      </c>
      <c r="C12104">
        <v>1</v>
      </c>
      <c r="D12104">
        <v>77000</v>
      </c>
      <c r="E12104" s="46">
        <v>45354</v>
      </c>
      <c r="F12104">
        <v>-1351</v>
      </c>
      <c r="I12104" t="str">
        <f>INDEX(LedgerMapping[[#All],[Level 3]],MATCH(Actuals[[#This Row],[Sub Ledger]],LedgerMapping[[#All],[Sub Ledger]],0))</f>
        <v>Administration</v>
      </c>
      <c r="J12104" s="22">
        <f>YEAR(Actuals[[#This Row],[Date]])</f>
        <v>2024</v>
      </c>
      <c r="K12104" s="22">
        <f>MONTH(Actuals[[#This Row],[Date]])</f>
        <v>3</v>
      </c>
      <c r="L12104" s="12"/>
    </row>
    <row r="12105" spans="1:12" x14ac:dyDescent="0.3">
      <c r="A12105">
        <v>3</v>
      </c>
      <c r="B12105">
        <v>29134</v>
      </c>
      <c r="C12105">
        <v>1</v>
      </c>
      <c r="D12105">
        <v>77000</v>
      </c>
      <c r="E12105" s="46">
        <v>45384</v>
      </c>
      <c r="F12105">
        <v>-1431</v>
      </c>
      <c r="I12105" t="str">
        <f>INDEX(LedgerMapping[[#All],[Level 3]],MATCH(Actuals[[#This Row],[Sub Ledger]],LedgerMapping[[#All],[Sub Ledger]],0))</f>
        <v>Administration</v>
      </c>
      <c r="J12105" s="22">
        <f>YEAR(Actuals[[#This Row],[Date]])</f>
        <v>2024</v>
      </c>
      <c r="K12105" s="22">
        <f>MONTH(Actuals[[#This Row],[Date]])</f>
        <v>4</v>
      </c>
      <c r="L12105" s="12"/>
    </row>
    <row r="12106" spans="1:12" x14ac:dyDescent="0.3">
      <c r="A12106">
        <v>3</v>
      </c>
      <c r="B12106">
        <v>30260</v>
      </c>
      <c r="C12106">
        <v>1</v>
      </c>
      <c r="D12106">
        <v>77000</v>
      </c>
      <c r="E12106" s="46">
        <v>45415</v>
      </c>
      <c r="F12106">
        <v>-1470</v>
      </c>
      <c r="I12106" t="str">
        <f>INDEX(LedgerMapping[[#All],[Level 3]],MATCH(Actuals[[#This Row],[Sub Ledger]],LedgerMapping[[#All],[Sub Ledger]],0))</f>
        <v>Administration</v>
      </c>
      <c r="J12106" s="22">
        <f>YEAR(Actuals[[#This Row],[Date]])</f>
        <v>2024</v>
      </c>
      <c r="K12106" s="22">
        <f>MONTH(Actuals[[#This Row],[Date]])</f>
        <v>5</v>
      </c>
      <c r="L12106" s="12"/>
    </row>
    <row r="12107" spans="1:12" x14ac:dyDescent="0.3">
      <c r="A12107">
        <v>3</v>
      </c>
      <c r="B12107">
        <v>31386</v>
      </c>
      <c r="C12107">
        <v>1</v>
      </c>
      <c r="D12107">
        <v>77000</v>
      </c>
      <c r="E12107" s="46">
        <v>45445</v>
      </c>
      <c r="F12107">
        <v>-1574</v>
      </c>
      <c r="I12107" t="str">
        <f>INDEX(LedgerMapping[[#All],[Level 3]],MATCH(Actuals[[#This Row],[Sub Ledger]],LedgerMapping[[#All],[Sub Ledger]],0))</f>
        <v>Administration</v>
      </c>
      <c r="J12107" s="22">
        <f>YEAR(Actuals[[#This Row],[Date]])</f>
        <v>2024</v>
      </c>
      <c r="K12107" s="22">
        <f>MONTH(Actuals[[#This Row],[Date]])</f>
        <v>6</v>
      </c>
      <c r="L12107" s="12"/>
    </row>
    <row r="12108" spans="1:12" x14ac:dyDescent="0.3">
      <c r="A12108">
        <v>3</v>
      </c>
      <c r="B12108">
        <v>32510</v>
      </c>
      <c r="C12108">
        <v>1</v>
      </c>
      <c r="D12108">
        <v>77000</v>
      </c>
      <c r="E12108" s="46">
        <v>45476</v>
      </c>
      <c r="F12108">
        <v>-1559</v>
      </c>
      <c r="I12108" t="str">
        <f>INDEX(LedgerMapping[[#All],[Level 3]],MATCH(Actuals[[#This Row],[Sub Ledger]],LedgerMapping[[#All],[Sub Ledger]],0))</f>
        <v>Administration</v>
      </c>
      <c r="J12108" s="22">
        <f>YEAR(Actuals[[#This Row],[Date]])</f>
        <v>2024</v>
      </c>
      <c r="K12108" s="22">
        <f>MONTH(Actuals[[#This Row],[Date]])</f>
        <v>7</v>
      </c>
      <c r="L12108" s="12"/>
    </row>
    <row r="12109" spans="1:12" x14ac:dyDescent="0.3">
      <c r="A12109">
        <v>3</v>
      </c>
      <c r="B12109">
        <v>33635</v>
      </c>
      <c r="C12109">
        <v>1</v>
      </c>
      <c r="D12109">
        <v>77000</v>
      </c>
      <c r="E12109" s="46">
        <v>45507</v>
      </c>
      <c r="F12109">
        <v>-1517</v>
      </c>
      <c r="I12109" t="str">
        <f>INDEX(LedgerMapping[[#All],[Level 3]],MATCH(Actuals[[#This Row],[Sub Ledger]],LedgerMapping[[#All],[Sub Ledger]],0))</f>
        <v>Administration</v>
      </c>
      <c r="J12109" s="22">
        <f>YEAR(Actuals[[#This Row],[Date]])</f>
        <v>2024</v>
      </c>
      <c r="K12109" s="22">
        <f>MONTH(Actuals[[#This Row],[Date]])</f>
        <v>8</v>
      </c>
      <c r="L12109" s="12"/>
    </row>
    <row r="12110" spans="1:12" x14ac:dyDescent="0.3">
      <c r="A12110">
        <v>3</v>
      </c>
      <c r="B12110">
        <v>34785</v>
      </c>
      <c r="C12110">
        <v>1</v>
      </c>
      <c r="D12110">
        <v>77000</v>
      </c>
      <c r="E12110" s="46">
        <v>45536</v>
      </c>
      <c r="F12110">
        <v>-1455</v>
      </c>
      <c r="I12110" t="str">
        <f>INDEX(LedgerMapping[[#All],[Level 3]],MATCH(Actuals[[#This Row],[Sub Ledger]],LedgerMapping[[#All],[Sub Ledger]],0))</f>
        <v>Administration</v>
      </c>
      <c r="J12110" s="22">
        <f>YEAR(Actuals[[#This Row],[Date]])</f>
        <v>2024</v>
      </c>
      <c r="K12110" s="22">
        <f>MONTH(Actuals[[#This Row],[Date]])</f>
        <v>9</v>
      </c>
      <c r="L12110" s="12"/>
    </row>
    <row r="12111" spans="1:12" x14ac:dyDescent="0.3">
      <c r="A12111">
        <v>3</v>
      </c>
      <c r="B12111">
        <v>35937</v>
      </c>
      <c r="C12111">
        <v>1</v>
      </c>
      <c r="D12111">
        <v>77000</v>
      </c>
      <c r="E12111" s="46">
        <v>45567</v>
      </c>
      <c r="F12111">
        <v>-1517</v>
      </c>
      <c r="I12111" t="str">
        <f>INDEX(LedgerMapping[[#All],[Level 3]],MATCH(Actuals[[#This Row],[Sub Ledger]],LedgerMapping[[#All],[Sub Ledger]],0))</f>
        <v>Administration</v>
      </c>
      <c r="J12111" s="22">
        <f>YEAR(Actuals[[#This Row],[Date]])</f>
        <v>2024</v>
      </c>
      <c r="K12111" s="22">
        <f>MONTH(Actuals[[#This Row],[Date]])</f>
        <v>10</v>
      </c>
      <c r="L12111" s="12"/>
    </row>
    <row r="12112" spans="1:12" x14ac:dyDescent="0.3">
      <c r="A12112">
        <v>3</v>
      </c>
      <c r="B12112">
        <v>37085</v>
      </c>
      <c r="C12112">
        <v>1</v>
      </c>
      <c r="D12112">
        <v>77000</v>
      </c>
      <c r="E12112" s="46">
        <v>45597</v>
      </c>
      <c r="F12112">
        <v>-1604</v>
      </c>
      <c r="I12112" t="str">
        <f>INDEX(LedgerMapping[[#All],[Level 3]],MATCH(Actuals[[#This Row],[Sub Ledger]],LedgerMapping[[#All],[Sub Ledger]],0))</f>
        <v>Administration</v>
      </c>
      <c r="J12112" s="22">
        <f>YEAR(Actuals[[#This Row],[Date]])</f>
        <v>2024</v>
      </c>
      <c r="K12112" s="22">
        <f>MONTH(Actuals[[#This Row],[Date]])</f>
        <v>11</v>
      </c>
      <c r="L12112" s="12"/>
    </row>
    <row r="12113" spans="1:12" x14ac:dyDescent="0.3">
      <c r="A12113">
        <v>3</v>
      </c>
      <c r="B12113">
        <v>38235</v>
      </c>
      <c r="C12113">
        <v>1</v>
      </c>
      <c r="D12113">
        <v>77000</v>
      </c>
      <c r="E12113" s="46">
        <v>45628</v>
      </c>
      <c r="F12113">
        <v>-1381</v>
      </c>
      <c r="I12113" t="str">
        <f>INDEX(LedgerMapping[[#All],[Level 3]],MATCH(Actuals[[#This Row],[Sub Ledger]],LedgerMapping[[#All],[Sub Ledger]],0))</f>
        <v>Administration</v>
      </c>
      <c r="J12113" s="22">
        <f>YEAR(Actuals[[#This Row],[Date]])</f>
        <v>2024</v>
      </c>
      <c r="K12113" s="22">
        <f>MONTH(Actuals[[#This Row],[Date]])</f>
        <v>12</v>
      </c>
      <c r="L12113" s="12"/>
    </row>
    <row r="12114" spans="1:12" x14ac:dyDescent="0.3">
      <c r="A12114">
        <v>3</v>
      </c>
      <c r="B12114">
        <v>27</v>
      </c>
      <c r="C12114">
        <v>1</v>
      </c>
      <c r="D12114">
        <v>78000</v>
      </c>
      <c r="E12114" s="46">
        <v>44562</v>
      </c>
      <c r="F12114">
        <v>-153</v>
      </c>
      <c r="I12114" t="str">
        <f>INDEX(LedgerMapping[[#All],[Level 3]],MATCH(Actuals[[#This Row],[Sub Ledger]],LedgerMapping[[#All],[Sub Ledger]],0))</f>
        <v>Administration</v>
      </c>
      <c r="J12114" s="22">
        <f>YEAR(Actuals[[#This Row],[Date]])</f>
        <v>2022</v>
      </c>
      <c r="K12114" s="22">
        <f>MONTH(Actuals[[#This Row],[Date]])</f>
        <v>1</v>
      </c>
      <c r="L12114" s="12"/>
    </row>
    <row r="12115" spans="1:12" x14ac:dyDescent="0.3">
      <c r="A12115">
        <v>3</v>
      </c>
      <c r="B12115">
        <v>1157</v>
      </c>
      <c r="C12115">
        <v>1</v>
      </c>
      <c r="D12115">
        <v>78000</v>
      </c>
      <c r="E12115" s="46">
        <v>44593</v>
      </c>
      <c r="F12115">
        <v>-152</v>
      </c>
      <c r="I12115" t="str">
        <f>INDEX(LedgerMapping[[#All],[Level 3]],MATCH(Actuals[[#This Row],[Sub Ledger]],LedgerMapping[[#All],[Sub Ledger]],0))</f>
        <v>Administration</v>
      </c>
      <c r="J12115" s="22">
        <f>YEAR(Actuals[[#This Row],[Date]])</f>
        <v>2022</v>
      </c>
      <c r="K12115" s="22">
        <f>MONTH(Actuals[[#This Row],[Date]])</f>
        <v>2</v>
      </c>
      <c r="L12115" s="12"/>
    </row>
    <row r="12116" spans="1:12" x14ac:dyDescent="0.3">
      <c r="A12116">
        <v>3</v>
      </c>
      <c r="B12116">
        <v>2279</v>
      </c>
      <c r="C12116">
        <v>1</v>
      </c>
      <c r="D12116">
        <v>78000</v>
      </c>
      <c r="E12116" s="46">
        <v>44624</v>
      </c>
      <c r="F12116">
        <v>-151</v>
      </c>
      <c r="I12116" t="str">
        <f>INDEX(LedgerMapping[[#All],[Level 3]],MATCH(Actuals[[#This Row],[Sub Ledger]],LedgerMapping[[#All],[Sub Ledger]],0))</f>
        <v>Administration</v>
      </c>
      <c r="J12116" s="22">
        <f>YEAR(Actuals[[#This Row],[Date]])</f>
        <v>2022</v>
      </c>
      <c r="K12116" s="22">
        <f>MONTH(Actuals[[#This Row],[Date]])</f>
        <v>3</v>
      </c>
      <c r="L12116" s="12"/>
    </row>
    <row r="12117" spans="1:12" x14ac:dyDescent="0.3">
      <c r="A12117">
        <v>3</v>
      </c>
      <c r="B12117">
        <v>3395</v>
      </c>
      <c r="C12117">
        <v>1</v>
      </c>
      <c r="D12117">
        <v>78000</v>
      </c>
      <c r="E12117" s="46">
        <v>44654</v>
      </c>
      <c r="F12117">
        <v>-156</v>
      </c>
      <c r="I12117" t="str">
        <f>INDEX(LedgerMapping[[#All],[Level 3]],MATCH(Actuals[[#This Row],[Sub Ledger]],LedgerMapping[[#All],[Sub Ledger]],0))</f>
        <v>Administration</v>
      </c>
      <c r="J12117" s="22">
        <f>YEAR(Actuals[[#This Row],[Date]])</f>
        <v>2022</v>
      </c>
      <c r="K12117" s="22">
        <f>MONTH(Actuals[[#This Row],[Date]])</f>
        <v>4</v>
      </c>
      <c r="L12117" s="12"/>
    </row>
    <row r="12118" spans="1:12" x14ac:dyDescent="0.3">
      <c r="A12118">
        <v>3</v>
      </c>
      <c r="B12118">
        <v>4517</v>
      </c>
      <c r="C12118">
        <v>1</v>
      </c>
      <c r="D12118">
        <v>78000</v>
      </c>
      <c r="E12118" s="46">
        <v>44685</v>
      </c>
      <c r="F12118">
        <v>-140</v>
      </c>
      <c r="I12118" t="str">
        <f>INDEX(LedgerMapping[[#All],[Level 3]],MATCH(Actuals[[#This Row],[Sub Ledger]],LedgerMapping[[#All],[Sub Ledger]],0))</f>
        <v>Administration</v>
      </c>
      <c r="J12118" s="22">
        <f>YEAR(Actuals[[#This Row],[Date]])</f>
        <v>2022</v>
      </c>
      <c r="K12118" s="22">
        <f>MONTH(Actuals[[#This Row],[Date]])</f>
        <v>5</v>
      </c>
      <c r="L12118" s="12"/>
    </row>
    <row r="12119" spans="1:12" x14ac:dyDescent="0.3">
      <c r="A12119">
        <v>3</v>
      </c>
      <c r="B12119">
        <v>5640</v>
      </c>
      <c r="C12119">
        <v>1</v>
      </c>
      <c r="D12119">
        <v>78000</v>
      </c>
      <c r="E12119" s="46">
        <v>44715</v>
      </c>
      <c r="F12119">
        <v>-140</v>
      </c>
      <c r="I12119" t="str">
        <f>INDEX(LedgerMapping[[#All],[Level 3]],MATCH(Actuals[[#This Row],[Sub Ledger]],LedgerMapping[[#All],[Sub Ledger]],0))</f>
        <v>Administration</v>
      </c>
      <c r="J12119" s="22">
        <f>YEAR(Actuals[[#This Row],[Date]])</f>
        <v>2022</v>
      </c>
      <c r="K12119" s="22">
        <f>MONTH(Actuals[[#This Row],[Date]])</f>
        <v>6</v>
      </c>
      <c r="L12119" s="12"/>
    </row>
    <row r="12120" spans="1:12" x14ac:dyDescent="0.3">
      <c r="A12120">
        <v>3</v>
      </c>
      <c r="B12120">
        <v>6767</v>
      </c>
      <c r="C12120">
        <v>1</v>
      </c>
      <c r="D12120">
        <v>78000</v>
      </c>
      <c r="E12120" s="46">
        <v>44746</v>
      </c>
      <c r="F12120">
        <v>-172</v>
      </c>
      <c r="I12120" t="str">
        <f>INDEX(LedgerMapping[[#All],[Level 3]],MATCH(Actuals[[#This Row],[Sub Ledger]],LedgerMapping[[#All],[Sub Ledger]],0))</f>
        <v>Administration</v>
      </c>
      <c r="J12120" s="22">
        <f>YEAR(Actuals[[#This Row],[Date]])</f>
        <v>2022</v>
      </c>
      <c r="K12120" s="22">
        <f>MONTH(Actuals[[#This Row],[Date]])</f>
        <v>7</v>
      </c>
      <c r="L12120" s="12"/>
    </row>
    <row r="12121" spans="1:12" x14ac:dyDescent="0.3">
      <c r="A12121">
        <v>3</v>
      </c>
      <c r="B12121">
        <v>7887</v>
      </c>
      <c r="C12121">
        <v>1</v>
      </c>
      <c r="D12121">
        <v>78000</v>
      </c>
      <c r="E12121" s="46">
        <v>44777</v>
      </c>
      <c r="F12121">
        <v>-141</v>
      </c>
      <c r="I12121" t="str">
        <f>INDEX(LedgerMapping[[#All],[Level 3]],MATCH(Actuals[[#This Row],[Sub Ledger]],LedgerMapping[[#All],[Sub Ledger]],0))</f>
        <v>Administration</v>
      </c>
      <c r="J12121" s="22">
        <f>YEAR(Actuals[[#This Row],[Date]])</f>
        <v>2022</v>
      </c>
      <c r="K12121" s="22">
        <f>MONTH(Actuals[[#This Row],[Date]])</f>
        <v>8</v>
      </c>
      <c r="L12121" s="12"/>
    </row>
    <row r="12122" spans="1:12" x14ac:dyDescent="0.3">
      <c r="A12122">
        <v>3</v>
      </c>
      <c r="B12122">
        <v>9009</v>
      </c>
      <c r="C12122">
        <v>1</v>
      </c>
      <c r="D12122">
        <v>78000</v>
      </c>
      <c r="E12122" s="46">
        <v>44805</v>
      </c>
      <c r="F12122">
        <v>-145</v>
      </c>
      <c r="I12122" t="str">
        <f>INDEX(LedgerMapping[[#All],[Level 3]],MATCH(Actuals[[#This Row],[Sub Ledger]],LedgerMapping[[#All],[Sub Ledger]],0))</f>
        <v>Administration</v>
      </c>
      <c r="J12122" s="22">
        <f>YEAR(Actuals[[#This Row],[Date]])</f>
        <v>2022</v>
      </c>
      <c r="K12122" s="22">
        <f>MONTH(Actuals[[#This Row],[Date]])</f>
        <v>9</v>
      </c>
      <c r="L12122" s="12"/>
    </row>
    <row r="12123" spans="1:12" x14ac:dyDescent="0.3">
      <c r="A12123">
        <v>3</v>
      </c>
      <c r="B12123">
        <v>10124</v>
      </c>
      <c r="C12123">
        <v>1</v>
      </c>
      <c r="D12123">
        <v>78000</v>
      </c>
      <c r="E12123" s="46">
        <v>44836</v>
      </c>
      <c r="F12123">
        <v>-144</v>
      </c>
      <c r="I12123" t="str">
        <f>INDEX(LedgerMapping[[#All],[Level 3]],MATCH(Actuals[[#This Row],[Sub Ledger]],LedgerMapping[[#All],[Sub Ledger]],0))</f>
        <v>Administration</v>
      </c>
      <c r="J12123" s="22">
        <f>YEAR(Actuals[[#This Row],[Date]])</f>
        <v>2022</v>
      </c>
      <c r="K12123" s="22">
        <f>MONTH(Actuals[[#This Row],[Date]])</f>
        <v>10</v>
      </c>
      <c r="L12123" s="12"/>
    </row>
    <row r="12124" spans="1:12" x14ac:dyDescent="0.3">
      <c r="A12124">
        <v>3</v>
      </c>
      <c r="B12124">
        <v>11243</v>
      </c>
      <c r="C12124">
        <v>1</v>
      </c>
      <c r="D12124">
        <v>78000</v>
      </c>
      <c r="E12124" s="46">
        <v>44866</v>
      </c>
      <c r="F12124">
        <v>-173</v>
      </c>
      <c r="I12124" t="str">
        <f>INDEX(LedgerMapping[[#All],[Level 3]],MATCH(Actuals[[#This Row],[Sub Ledger]],LedgerMapping[[#All],[Sub Ledger]],0))</f>
        <v>Administration</v>
      </c>
      <c r="J12124" s="22">
        <f>YEAR(Actuals[[#This Row],[Date]])</f>
        <v>2022</v>
      </c>
      <c r="K12124" s="22">
        <f>MONTH(Actuals[[#This Row],[Date]])</f>
        <v>11</v>
      </c>
      <c r="L12124" s="12"/>
    </row>
    <row r="12125" spans="1:12" x14ac:dyDescent="0.3">
      <c r="A12125">
        <v>3</v>
      </c>
      <c r="B12125">
        <v>12369</v>
      </c>
      <c r="C12125">
        <v>1</v>
      </c>
      <c r="D12125">
        <v>78000</v>
      </c>
      <c r="E12125" s="46">
        <v>44897</v>
      </c>
      <c r="F12125">
        <v>-144</v>
      </c>
      <c r="I12125" t="str">
        <f>INDEX(LedgerMapping[[#All],[Level 3]],MATCH(Actuals[[#This Row],[Sub Ledger]],LedgerMapping[[#All],[Sub Ledger]],0))</f>
        <v>Administration</v>
      </c>
      <c r="J12125" s="22">
        <f>YEAR(Actuals[[#This Row],[Date]])</f>
        <v>2022</v>
      </c>
      <c r="K12125" s="22">
        <f>MONTH(Actuals[[#This Row],[Date]])</f>
        <v>12</v>
      </c>
      <c r="L12125" s="12"/>
    </row>
    <row r="12126" spans="1:12" x14ac:dyDescent="0.3">
      <c r="A12126">
        <v>3</v>
      </c>
      <c r="B12126">
        <v>13504</v>
      </c>
      <c r="C12126">
        <v>1</v>
      </c>
      <c r="D12126">
        <v>78000</v>
      </c>
      <c r="E12126" s="46">
        <v>44927</v>
      </c>
      <c r="F12126">
        <v>-389</v>
      </c>
      <c r="I12126" t="str">
        <f>INDEX(LedgerMapping[[#All],[Level 3]],MATCH(Actuals[[#This Row],[Sub Ledger]],LedgerMapping[[#All],[Sub Ledger]],0))</f>
        <v>Administration</v>
      </c>
      <c r="J12126" s="22">
        <f>YEAR(Actuals[[#This Row],[Date]])</f>
        <v>2023</v>
      </c>
      <c r="K12126" s="22">
        <f>MONTH(Actuals[[#This Row],[Date]])</f>
        <v>1</v>
      </c>
      <c r="L12126" s="12"/>
    </row>
    <row r="12127" spans="1:12" x14ac:dyDescent="0.3">
      <c r="A12127">
        <v>3</v>
      </c>
      <c r="B12127">
        <v>14519</v>
      </c>
      <c r="C12127">
        <v>1</v>
      </c>
      <c r="D12127">
        <v>78000</v>
      </c>
      <c r="E12127" s="46">
        <v>44958</v>
      </c>
      <c r="F12127">
        <v>-358</v>
      </c>
      <c r="I12127" t="str">
        <f>INDEX(LedgerMapping[[#All],[Level 3]],MATCH(Actuals[[#This Row],[Sub Ledger]],LedgerMapping[[#All],[Sub Ledger]],0))</f>
        <v>Administration</v>
      </c>
      <c r="J12127" s="22">
        <f>YEAR(Actuals[[#This Row],[Date]])</f>
        <v>2023</v>
      </c>
      <c r="K12127" s="22">
        <f>MONTH(Actuals[[#This Row],[Date]])</f>
        <v>2</v>
      </c>
      <c r="L12127" s="12"/>
    </row>
    <row r="12128" spans="1:12" x14ac:dyDescent="0.3">
      <c r="A12128">
        <v>3</v>
      </c>
      <c r="B12128">
        <v>15497</v>
      </c>
      <c r="C12128">
        <v>1</v>
      </c>
      <c r="D12128">
        <v>78000</v>
      </c>
      <c r="E12128" s="46">
        <v>44988</v>
      </c>
      <c r="F12128">
        <v>-426</v>
      </c>
      <c r="I12128" t="str">
        <f>INDEX(LedgerMapping[[#All],[Level 3]],MATCH(Actuals[[#This Row],[Sub Ledger]],LedgerMapping[[#All],[Sub Ledger]],0))</f>
        <v>Administration</v>
      </c>
      <c r="J12128" s="22">
        <f>YEAR(Actuals[[#This Row],[Date]])</f>
        <v>2023</v>
      </c>
      <c r="K12128" s="22">
        <f>MONTH(Actuals[[#This Row],[Date]])</f>
        <v>3</v>
      </c>
      <c r="L12128" s="12"/>
    </row>
    <row r="12129" spans="1:12" x14ac:dyDescent="0.3">
      <c r="A12129">
        <v>3</v>
      </c>
      <c r="B12129">
        <v>16529</v>
      </c>
      <c r="C12129">
        <v>1</v>
      </c>
      <c r="D12129">
        <v>78000</v>
      </c>
      <c r="E12129" s="46">
        <v>45018</v>
      </c>
      <c r="F12129">
        <v>-395</v>
      </c>
      <c r="I12129" t="str">
        <f>INDEX(LedgerMapping[[#All],[Level 3]],MATCH(Actuals[[#This Row],[Sub Ledger]],LedgerMapping[[#All],[Sub Ledger]],0))</f>
        <v>Administration</v>
      </c>
      <c r="J12129" s="22">
        <f>YEAR(Actuals[[#This Row],[Date]])</f>
        <v>2023</v>
      </c>
      <c r="K12129" s="22">
        <f>MONTH(Actuals[[#This Row],[Date]])</f>
        <v>4</v>
      </c>
      <c r="L12129" s="12"/>
    </row>
    <row r="12130" spans="1:12" x14ac:dyDescent="0.3">
      <c r="A12130">
        <v>3</v>
      </c>
      <c r="B12130">
        <v>17561</v>
      </c>
      <c r="C12130">
        <v>1</v>
      </c>
      <c r="D12130">
        <v>78000</v>
      </c>
      <c r="E12130" s="46">
        <v>45049</v>
      </c>
      <c r="F12130">
        <v>-424</v>
      </c>
      <c r="I12130" t="str">
        <f>INDEX(LedgerMapping[[#All],[Level 3]],MATCH(Actuals[[#This Row],[Sub Ledger]],LedgerMapping[[#All],[Sub Ledger]],0))</f>
        <v>Administration</v>
      </c>
      <c r="J12130" s="22">
        <f>YEAR(Actuals[[#This Row],[Date]])</f>
        <v>2023</v>
      </c>
      <c r="K12130" s="22">
        <f>MONTH(Actuals[[#This Row],[Date]])</f>
        <v>5</v>
      </c>
      <c r="L12130" s="12"/>
    </row>
    <row r="12131" spans="1:12" x14ac:dyDescent="0.3">
      <c r="A12131">
        <v>3</v>
      </c>
      <c r="B12131">
        <v>18565</v>
      </c>
      <c r="C12131">
        <v>1</v>
      </c>
      <c r="D12131">
        <v>78000</v>
      </c>
      <c r="E12131" s="46">
        <v>45079</v>
      </c>
      <c r="F12131">
        <v>-429</v>
      </c>
      <c r="I12131" t="str">
        <f>INDEX(LedgerMapping[[#All],[Level 3]],MATCH(Actuals[[#This Row],[Sub Ledger]],LedgerMapping[[#All],[Sub Ledger]],0))</f>
        <v>Administration</v>
      </c>
      <c r="J12131" s="22">
        <f>YEAR(Actuals[[#This Row],[Date]])</f>
        <v>2023</v>
      </c>
      <c r="K12131" s="22">
        <f>MONTH(Actuals[[#This Row],[Date]])</f>
        <v>6</v>
      </c>
      <c r="L12131" s="12"/>
    </row>
    <row r="12132" spans="1:12" x14ac:dyDescent="0.3">
      <c r="A12132">
        <v>3</v>
      </c>
      <c r="B12132">
        <v>19594</v>
      </c>
      <c r="C12132">
        <v>1</v>
      </c>
      <c r="D12132">
        <v>78000</v>
      </c>
      <c r="E12132" s="46">
        <v>45110</v>
      </c>
      <c r="F12132">
        <v>-388</v>
      </c>
      <c r="I12132" t="str">
        <f>INDEX(LedgerMapping[[#All],[Level 3]],MATCH(Actuals[[#This Row],[Sub Ledger]],LedgerMapping[[#All],[Sub Ledger]],0))</f>
        <v>Administration</v>
      </c>
      <c r="J12132" s="22">
        <f>YEAR(Actuals[[#This Row],[Date]])</f>
        <v>2023</v>
      </c>
      <c r="K12132" s="22">
        <f>MONTH(Actuals[[#This Row],[Date]])</f>
        <v>7</v>
      </c>
      <c r="L12132" s="12"/>
    </row>
    <row r="12133" spans="1:12" x14ac:dyDescent="0.3">
      <c r="A12133">
        <v>3</v>
      </c>
      <c r="B12133">
        <v>20623</v>
      </c>
      <c r="C12133">
        <v>1</v>
      </c>
      <c r="D12133">
        <v>78000</v>
      </c>
      <c r="E12133" s="46">
        <v>45141</v>
      </c>
      <c r="F12133">
        <v>-398</v>
      </c>
      <c r="I12133" t="str">
        <f>INDEX(LedgerMapping[[#All],[Level 3]],MATCH(Actuals[[#This Row],[Sub Ledger]],LedgerMapping[[#All],[Sub Ledger]],0))</f>
        <v>Administration</v>
      </c>
      <c r="J12133" s="22">
        <f>YEAR(Actuals[[#This Row],[Date]])</f>
        <v>2023</v>
      </c>
      <c r="K12133" s="22">
        <f>MONTH(Actuals[[#This Row],[Date]])</f>
        <v>8</v>
      </c>
      <c r="L12133" s="12"/>
    </row>
    <row r="12134" spans="1:12" x14ac:dyDescent="0.3">
      <c r="A12134">
        <v>3</v>
      </c>
      <c r="B12134">
        <v>21626</v>
      </c>
      <c r="C12134">
        <v>1</v>
      </c>
      <c r="D12134">
        <v>78000</v>
      </c>
      <c r="E12134" s="46">
        <v>45169</v>
      </c>
      <c r="F12134">
        <v>-362</v>
      </c>
      <c r="I12134" t="str">
        <f>INDEX(LedgerMapping[[#All],[Level 3]],MATCH(Actuals[[#This Row],[Sub Ledger]],LedgerMapping[[#All],[Sub Ledger]],0))</f>
        <v>Administration</v>
      </c>
      <c r="J12134" s="22">
        <f>YEAR(Actuals[[#This Row],[Date]])</f>
        <v>2023</v>
      </c>
      <c r="K12134" s="22">
        <f>MONTH(Actuals[[#This Row],[Date]])</f>
        <v>8</v>
      </c>
      <c r="L12134" s="12"/>
    </row>
    <row r="12135" spans="1:12" x14ac:dyDescent="0.3">
      <c r="A12135">
        <v>3</v>
      </c>
      <c r="B12135">
        <v>22601</v>
      </c>
      <c r="C12135">
        <v>1</v>
      </c>
      <c r="D12135">
        <v>78000</v>
      </c>
      <c r="E12135" s="46">
        <v>45200</v>
      </c>
      <c r="F12135">
        <v>-392</v>
      </c>
      <c r="I12135" t="str">
        <f>INDEX(LedgerMapping[[#All],[Level 3]],MATCH(Actuals[[#This Row],[Sub Ledger]],LedgerMapping[[#All],[Sub Ledger]],0))</f>
        <v>Administration</v>
      </c>
      <c r="J12135" s="22">
        <f>YEAR(Actuals[[#This Row],[Date]])</f>
        <v>2023</v>
      </c>
      <c r="K12135" s="22">
        <f>MONTH(Actuals[[#This Row],[Date]])</f>
        <v>10</v>
      </c>
      <c r="L12135" s="12"/>
    </row>
    <row r="12136" spans="1:12" x14ac:dyDescent="0.3">
      <c r="A12136">
        <v>3</v>
      </c>
      <c r="B12136">
        <v>23605</v>
      </c>
      <c r="C12136">
        <v>1</v>
      </c>
      <c r="D12136">
        <v>78000</v>
      </c>
      <c r="E12136" s="46">
        <v>45230</v>
      </c>
      <c r="F12136">
        <v>-406</v>
      </c>
      <c r="I12136" t="str">
        <f>INDEX(LedgerMapping[[#All],[Level 3]],MATCH(Actuals[[#This Row],[Sub Ledger]],LedgerMapping[[#All],[Sub Ledger]],0))</f>
        <v>Administration</v>
      </c>
      <c r="J12136" s="22">
        <f>YEAR(Actuals[[#This Row],[Date]])</f>
        <v>2023</v>
      </c>
      <c r="K12136" s="22">
        <f>MONTH(Actuals[[#This Row],[Date]])</f>
        <v>10</v>
      </c>
      <c r="L12136" s="12"/>
    </row>
    <row r="12137" spans="1:12" x14ac:dyDescent="0.3">
      <c r="A12137">
        <v>3</v>
      </c>
      <c r="B12137">
        <v>24635</v>
      </c>
      <c r="C12137">
        <v>1</v>
      </c>
      <c r="D12137">
        <v>78000</v>
      </c>
      <c r="E12137" s="46">
        <v>45261</v>
      </c>
      <c r="F12137">
        <v>-398</v>
      </c>
      <c r="I12137" t="str">
        <f>INDEX(LedgerMapping[[#All],[Level 3]],MATCH(Actuals[[#This Row],[Sub Ledger]],LedgerMapping[[#All],[Sub Ledger]],0))</f>
        <v>Administration</v>
      </c>
      <c r="J12137" s="22">
        <f>YEAR(Actuals[[#This Row],[Date]])</f>
        <v>2023</v>
      </c>
      <c r="K12137" s="22">
        <f>MONTH(Actuals[[#This Row],[Date]])</f>
        <v>12</v>
      </c>
      <c r="L12137" s="12"/>
    </row>
    <row r="12138" spans="1:12" x14ac:dyDescent="0.3">
      <c r="A12138">
        <v>3</v>
      </c>
      <c r="B12138">
        <v>25694</v>
      </c>
      <c r="C12138">
        <v>1</v>
      </c>
      <c r="D12138">
        <v>78000</v>
      </c>
      <c r="E12138" s="46">
        <v>45291</v>
      </c>
      <c r="F12138">
        <v>-376</v>
      </c>
      <c r="I12138" t="str">
        <f>INDEX(LedgerMapping[[#All],[Level 3]],MATCH(Actuals[[#This Row],[Sub Ledger]],LedgerMapping[[#All],[Sub Ledger]],0))</f>
        <v>Administration</v>
      </c>
      <c r="J12138" s="22">
        <f>YEAR(Actuals[[#This Row],[Date]])</f>
        <v>2023</v>
      </c>
      <c r="K12138" s="22">
        <f>MONTH(Actuals[[#This Row],[Date]])</f>
        <v>12</v>
      </c>
      <c r="L12138" s="12"/>
    </row>
    <row r="12139" spans="1:12" x14ac:dyDescent="0.3">
      <c r="A12139">
        <v>3</v>
      </c>
      <c r="B12139">
        <v>26832</v>
      </c>
      <c r="C12139">
        <v>1</v>
      </c>
      <c r="D12139">
        <v>78000</v>
      </c>
      <c r="E12139" s="46">
        <v>45322</v>
      </c>
      <c r="F12139">
        <v>-387</v>
      </c>
      <c r="I12139" t="str">
        <f>INDEX(LedgerMapping[[#All],[Level 3]],MATCH(Actuals[[#This Row],[Sub Ledger]],LedgerMapping[[#All],[Sub Ledger]],0))</f>
        <v>Administration</v>
      </c>
      <c r="J12139" s="22">
        <f>YEAR(Actuals[[#This Row],[Date]])</f>
        <v>2024</v>
      </c>
      <c r="K12139" s="22">
        <f>MONTH(Actuals[[#This Row],[Date]])</f>
        <v>1</v>
      </c>
      <c r="L12139" s="12"/>
    </row>
    <row r="12140" spans="1:12" x14ac:dyDescent="0.3">
      <c r="A12140">
        <v>3</v>
      </c>
      <c r="B12140">
        <v>27982</v>
      </c>
      <c r="C12140">
        <v>1</v>
      </c>
      <c r="D12140">
        <v>78000</v>
      </c>
      <c r="E12140" s="46">
        <v>45354</v>
      </c>
      <c r="F12140">
        <v>-428</v>
      </c>
      <c r="I12140" t="str">
        <f>INDEX(LedgerMapping[[#All],[Level 3]],MATCH(Actuals[[#This Row],[Sub Ledger]],LedgerMapping[[#All],[Sub Ledger]],0))</f>
        <v>Administration</v>
      </c>
      <c r="J12140" s="22">
        <f>YEAR(Actuals[[#This Row],[Date]])</f>
        <v>2024</v>
      </c>
      <c r="K12140" s="22">
        <f>MONTH(Actuals[[#This Row],[Date]])</f>
        <v>3</v>
      </c>
      <c r="L12140" s="12"/>
    </row>
    <row r="12141" spans="1:12" x14ac:dyDescent="0.3">
      <c r="A12141">
        <v>3</v>
      </c>
      <c r="B12141">
        <v>29135</v>
      </c>
      <c r="C12141">
        <v>1</v>
      </c>
      <c r="D12141">
        <v>78000</v>
      </c>
      <c r="E12141" s="46">
        <v>45384</v>
      </c>
      <c r="F12141">
        <v>-398</v>
      </c>
      <c r="I12141" t="str">
        <f>INDEX(LedgerMapping[[#All],[Level 3]],MATCH(Actuals[[#This Row],[Sub Ledger]],LedgerMapping[[#All],[Sub Ledger]],0))</f>
        <v>Administration</v>
      </c>
      <c r="J12141" s="22">
        <f>YEAR(Actuals[[#This Row],[Date]])</f>
        <v>2024</v>
      </c>
      <c r="K12141" s="22">
        <f>MONTH(Actuals[[#This Row],[Date]])</f>
        <v>4</v>
      </c>
      <c r="L12141" s="12"/>
    </row>
    <row r="12142" spans="1:12" x14ac:dyDescent="0.3">
      <c r="A12142">
        <v>3</v>
      </c>
      <c r="B12142">
        <v>30261</v>
      </c>
      <c r="C12142">
        <v>1</v>
      </c>
      <c r="D12142">
        <v>78000</v>
      </c>
      <c r="E12142" s="46">
        <v>45415</v>
      </c>
      <c r="F12142">
        <v>-431</v>
      </c>
      <c r="I12142" t="str">
        <f>INDEX(LedgerMapping[[#All],[Level 3]],MATCH(Actuals[[#This Row],[Sub Ledger]],LedgerMapping[[#All],[Sub Ledger]],0))</f>
        <v>Administration</v>
      </c>
      <c r="J12142" s="22">
        <f>YEAR(Actuals[[#This Row],[Date]])</f>
        <v>2024</v>
      </c>
      <c r="K12142" s="22">
        <f>MONTH(Actuals[[#This Row],[Date]])</f>
        <v>5</v>
      </c>
      <c r="L12142" s="12"/>
    </row>
    <row r="12143" spans="1:12" x14ac:dyDescent="0.3">
      <c r="A12143">
        <v>3</v>
      </c>
      <c r="B12143">
        <v>31387</v>
      </c>
      <c r="C12143">
        <v>1</v>
      </c>
      <c r="D12143">
        <v>78000</v>
      </c>
      <c r="E12143" s="46">
        <v>45445</v>
      </c>
      <c r="F12143">
        <v>-428</v>
      </c>
      <c r="I12143" t="str">
        <f>INDEX(LedgerMapping[[#All],[Level 3]],MATCH(Actuals[[#This Row],[Sub Ledger]],LedgerMapping[[#All],[Sub Ledger]],0))</f>
        <v>Administration</v>
      </c>
      <c r="J12143" s="22">
        <f>YEAR(Actuals[[#This Row],[Date]])</f>
        <v>2024</v>
      </c>
      <c r="K12143" s="22">
        <f>MONTH(Actuals[[#This Row],[Date]])</f>
        <v>6</v>
      </c>
      <c r="L12143" s="12"/>
    </row>
    <row r="12144" spans="1:12" x14ac:dyDescent="0.3">
      <c r="A12144">
        <v>3</v>
      </c>
      <c r="B12144">
        <v>32511</v>
      </c>
      <c r="C12144">
        <v>1</v>
      </c>
      <c r="D12144">
        <v>78000</v>
      </c>
      <c r="E12144" s="46">
        <v>45476</v>
      </c>
      <c r="F12144">
        <v>-401</v>
      </c>
      <c r="I12144" t="str">
        <f>INDEX(LedgerMapping[[#All],[Level 3]],MATCH(Actuals[[#This Row],[Sub Ledger]],LedgerMapping[[#All],[Sub Ledger]],0))</f>
        <v>Administration</v>
      </c>
      <c r="J12144" s="22">
        <f>YEAR(Actuals[[#This Row],[Date]])</f>
        <v>2024</v>
      </c>
      <c r="K12144" s="22">
        <f>MONTH(Actuals[[#This Row],[Date]])</f>
        <v>7</v>
      </c>
      <c r="L12144" s="12"/>
    </row>
    <row r="12145" spans="1:12" x14ac:dyDescent="0.3">
      <c r="A12145">
        <v>3</v>
      </c>
      <c r="B12145">
        <v>33636</v>
      </c>
      <c r="C12145">
        <v>1</v>
      </c>
      <c r="D12145">
        <v>78000</v>
      </c>
      <c r="E12145" s="46">
        <v>45507</v>
      </c>
      <c r="F12145">
        <v>-401</v>
      </c>
      <c r="I12145" t="str">
        <f>INDEX(LedgerMapping[[#All],[Level 3]],MATCH(Actuals[[#This Row],[Sub Ledger]],LedgerMapping[[#All],[Sub Ledger]],0))</f>
        <v>Administration</v>
      </c>
      <c r="J12145" s="22">
        <f>YEAR(Actuals[[#This Row],[Date]])</f>
        <v>2024</v>
      </c>
      <c r="K12145" s="22">
        <f>MONTH(Actuals[[#This Row],[Date]])</f>
        <v>8</v>
      </c>
      <c r="L12145" s="12"/>
    </row>
    <row r="12146" spans="1:12" x14ac:dyDescent="0.3">
      <c r="A12146">
        <v>3</v>
      </c>
      <c r="B12146">
        <v>34786</v>
      </c>
      <c r="C12146">
        <v>1</v>
      </c>
      <c r="D12146">
        <v>78000</v>
      </c>
      <c r="E12146" s="46">
        <v>45536</v>
      </c>
      <c r="F12146">
        <v>-423</v>
      </c>
      <c r="I12146" t="str">
        <f>INDEX(LedgerMapping[[#All],[Level 3]],MATCH(Actuals[[#This Row],[Sub Ledger]],LedgerMapping[[#All],[Sub Ledger]],0))</f>
        <v>Administration</v>
      </c>
      <c r="J12146" s="22">
        <f>YEAR(Actuals[[#This Row],[Date]])</f>
        <v>2024</v>
      </c>
      <c r="K12146" s="22">
        <f>MONTH(Actuals[[#This Row],[Date]])</f>
        <v>9</v>
      </c>
      <c r="L12146" s="12"/>
    </row>
    <row r="12147" spans="1:12" x14ac:dyDescent="0.3">
      <c r="A12147">
        <v>3</v>
      </c>
      <c r="B12147">
        <v>35938</v>
      </c>
      <c r="C12147">
        <v>1</v>
      </c>
      <c r="D12147">
        <v>78000</v>
      </c>
      <c r="E12147" s="46">
        <v>45567</v>
      </c>
      <c r="F12147">
        <v>-395</v>
      </c>
      <c r="I12147" t="str">
        <f>INDEX(LedgerMapping[[#All],[Level 3]],MATCH(Actuals[[#This Row],[Sub Ledger]],LedgerMapping[[#All],[Sub Ledger]],0))</f>
        <v>Administration</v>
      </c>
      <c r="J12147" s="22">
        <f>YEAR(Actuals[[#This Row],[Date]])</f>
        <v>2024</v>
      </c>
      <c r="K12147" s="22">
        <f>MONTH(Actuals[[#This Row],[Date]])</f>
        <v>10</v>
      </c>
      <c r="L12147" s="12"/>
    </row>
    <row r="12148" spans="1:12" x14ac:dyDescent="0.3">
      <c r="A12148">
        <v>3</v>
      </c>
      <c r="B12148">
        <v>37086</v>
      </c>
      <c r="C12148">
        <v>1</v>
      </c>
      <c r="D12148">
        <v>78000</v>
      </c>
      <c r="E12148" s="46">
        <v>45597</v>
      </c>
      <c r="F12148">
        <v>-435</v>
      </c>
      <c r="I12148" t="str">
        <f>INDEX(LedgerMapping[[#All],[Level 3]],MATCH(Actuals[[#This Row],[Sub Ledger]],LedgerMapping[[#All],[Sub Ledger]],0))</f>
        <v>Administration</v>
      </c>
      <c r="J12148" s="22">
        <f>YEAR(Actuals[[#This Row],[Date]])</f>
        <v>2024</v>
      </c>
      <c r="K12148" s="22">
        <f>MONTH(Actuals[[#This Row],[Date]])</f>
        <v>11</v>
      </c>
      <c r="L12148" s="12"/>
    </row>
    <row r="12149" spans="1:12" x14ac:dyDescent="0.3">
      <c r="A12149">
        <v>3</v>
      </c>
      <c r="B12149">
        <v>38236</v>
      </c>
      <c r="C12149">
        <v>1</v>
      </c>
      <c r="D12149">
        <v>78000</v>
      </c>
      <c r="E12149" s="46">
        <v>45628</v>
      </c>
      <c r="F12149">
        <v>-424</v>
      </c>
      <c r="I12149" t="str">
        <f>INDEX(LedgerMapping[[#All],[Level 3]],MATCH(Actuals[[#This Row],[Sub Ledger]],LedgerMapping[[#All],[Sub Ledger]],0))</f>
        <v>Administration</v>
      </c>
      <c r="J12149" s="22">
        <f>YEAR(Actuals[[#This Row],[Date]])</f>
        <v>2024</v>
      </c>
      <c r="K12149" s="22">
        <f>MONTH(Actuals[[#This Row],[Date]])</f>
        <v>12</v>
      </c>
      <c r="L12149" s="12"/>
    </row>
    <row r="12150" spans="1:12" x14ac:dyDescent="0.3">
      <c r="A12150">
        <v>3</v>
      </c>
      <c r="B12150">
        <v>28</v>
      </c>
      <c r="C12150">
        <v>1</v>
      </c>
      <c r="D12150">
        <v>80000</v>
      </c>
      <c r="E12150" s="46">
        <v>44562</v>
      </c>
      <c r="F12150">
        <v>-586</v>
      </c>
      <c r="I12150" t="str">
        <f>INDEX(LedgerMapping[[#All],[Level 3]],MATCH(Actuals[[#This Row],[Sub Ledger]],LedgerMapping[[#All],[Sub Ledger]],0))</f>
        <v>Travel and Expenses</v>
      </c>
      <c r="J12150" s="22">
        <f>YEAR(Actuals[[#This Row],[Date]])</f>
        <v>2022</v>
      </c>
      <c r="K12150" s="22">
        <f>MONTH(Actuals[[#This Row],[Date]])</f>
        <v>1</v>
      </c>
      <c r="L12150" s="12"/>
    </row>
    <row r="12151" spans="1:12" x14ac:dyDescent="0.3">
      <c r="A12151">
        <v>3</v>
      </c>
      <c r="B12151">
        <v>1158</v>
      </c>
      <c r="C12151">
        <v>1</v>
      </c>
      <c r="D12151">
        <v>80000</v>
      </c>
      <c r="E12151" s="46">
        <v>44593</v>
      </c>
      <c r="F12151">
        <v>-624</v>
      </c>
      <c r="I12151" t="str">
        <f>INDEX(LedgerMapping[[#All],[Level 3]],MATCH(Actuals[[#This Row],[Sub Ledger]],LedgerMapping[[#All],[Sub Ledger]],0))</f>
        <v>Travel and Expenses</v>
      </c>
      <c r="J12151" s="22">
        <f>YEAR(Actuals[[#This Row],[Date]])</f>
        <v>2022</v>
      </c>
      <c r="K12151" s="22">
        <f>MONTH(Actuals[[#This Row],[Date]])</f>
        <v>2</v>
      </c>
      <c r="L12151" s="12"/>
    </row>
    <row r="12152" spans="1:12" x14ac:dyDescent="0.3">
      <c r="A12152">
        <v>3</v>
      </c>
      <c r="B12152">
        <v>2280</v>
      </c>
      <c r="C12152">
        <v>1</v>
      </c>
      <c r="D12152">
        <v>80000</v>
      </c>
      <c r="E12152" s="46">
        <v>44624</v>
      </c>
      <c r="F12152">
        <v>-618</v>
      </c>
      <c r="I12152" t="str">
        <f>INDEX(LedgerMapping[[#All],[Level 3]],MATCH(Actuals[[#This Row],[Sub Ledger]],LedgerMapping[[#All],[Sub Ledger]],0))</f>
        <v>Travel and Expenses</v>
      </c>
      <c r="J12152" s="22">
        <f>YEAR(Actuals[[#This Row],[Date]])</f>
        <v>2022</v>
      </c>
      <c r="K12152" s="22">
        <f>MONTH(Actuals[[#This Row],[Date]])</f>
        <v>3</v>
      </c>
      <c r="L12152" s="12"/>
    </row>
    <row r="12153" spans="1:12" x14ac:dyDescent="0.3">
      <c r="A12153">
        <v>3</v>
      </c>
      <c r="B12153">
        <v>3396</v>
      </c>
      <c r="C12153">
        <v>1</v>
      </c>
      <c r="D12153">
        <v>80000</v>
      </c>
      <c r="E12153" s="46">
        <v>44654</v>
      </c>
      <c r="F12153">
        <v>-611</v>
      </c>
      <c r="I12153" t="str">
        <f>INDEX(LedgerMapping[[#All],[Level 3]],MATCH(Actuals[[#This Row],[Sub Ledger]],LedgerMapping[[#All],[Sub Ledger]],0))</f>
        <v>Travel and Expenses</v>
      </c>
      <c r="J12153" s="22">
        <f>YEAR(Actuals[[#This Row],[Date]])</f>
        <v>2022</v>
      </c>
      <c r="K12153" s="22">
        <f>MONTH(Actuals[[#This Row],[Date]])</f>
        <v>4</v>
      </c>
      <c r="L12153" s="12"/>
    </row>
    <row r="12154" spans="1:12" x14ac:dyDescent="0.3">
      <c r="A12154">
        <v>3</v>
      </c>
      <c r="B12154">
        <v>4518</v>
      </c>
      <c r="C12154">
        <v>1</v>
      </c>
      <c r="D12154">
        <v>80000</v>
      </c>
      <c r="E12154" s="46">
        <v>44685</v>
      </c>
      <c r="F12154">
        <v>-531</v>
      </c>
      <c r="I12154" t="str">
        <f>INDEX(LedgerMapping[[#All],[Level 3]],MATCH(Actuals[[#This Row],[Sub Ledger]],LedgerMapping[[#All],[Sub Ledger]],0))</f>
        <v>Travel and Expenses</v>
      </c>
      <c r="J12154" s="22">
        <f>YEAR(Actuals[[#This Row],[Date]])</f>
        <v>2022</v>
      </c>
      <c r="K12154" s="22">
        <f>MONTH(Actuals[[#This Row],[Date]])</f>
        <v>5</v>
      </c>
      <c r="L12154" s="12"/>
    </row>
    <row r="12155" spans="1:12" x14ac:dyDescent="0.3">
      <c r="A12155">
        <v>3</v>
      </c>
      <c r="B12155">
        <v>5642</v>
      </c>
      <c r="C12155">
        <v>1</v>
      </c>
      <c r="D12155">
        <v>80000</v>
      </c>
      <c r="E12155" s="46">
        <v>44715</v>
      </c>
      <c r="F12155">
        <v>-531</v>
      </c>
      <c r="I12155" t="str">
        <f>INDEX(LedgerMapping[[#All],[Level 3]],MATCH(Actuals[[#This Row],[Sub Ledger]],LedgerMapping[[#All],[Sub Ledger]],0))</f>
        <v>Travel and Expenses</v>
      </c>
      <c r="J12155" s="22">
        <f>YEAR(Actuals[[#This Row],[Date]])</f>
        <v>2022</v>
      </c>
      <c r="K12155" s="22">
        <f>MONTH(Actuals[[#This Row],[Date]])</f>
        <v>6</v>
      </c>
      <c r="L12155" s="12"/>
    </row>
    <row r="12156" spans="1:12" x14ac:dyDescent="0.3">
      <c r="A12156">
        <v>3</v>
      </c>
      <c r="B12156">
        <v>6768</v>
      </c>
      <c r="C12156">
        <v>1</v>
      </c>
      <c r="D12156">
        <v>80000</v>
      </c>
      <c r="E12156" s="46">
        <v>44746</v>
      </c>
      <c r="F12156">
        <v>-703</v>
      </c>
      <c r="I12156" t="str">
        <f>INDEX(LedgerMapping[[#All],[Level 3]],MATCH(Actuals[[#This Row],[Sub Ledger]],LedgerMapping[[#All],[Sub Ledger]],0))</f>
        <v>Travel and Expenses</v>
      </c>
      <c r="J12156" s="22">
        <f>YEAR(Actuals[[#This Row],[Date]])</f>
        <v>2022</v>
      </c>
      <c r="K12156" s="22">
        <f>MONTH(Actuals[[#This Row],[Date]])</f>
        <v>7</v>
      </c>
      <c r="L12156" s="12"/>
    </row>
    <row r="12157" spans="1:12" x14ac:dyDescent="0.3">
      <c r="A12157">
        <v>3</v>
      </c>
      <c r="B12157">
        <v>7889</v>
      </c>
      <c r="C12157">
        <v>1</v>
      </c>
      <c r="D12157">
        <v>80000</v>
      </c>
      <c r="E12157" s="46">
        <v>44777</v>
      </c>
      <c r="F12157">
        <v>-537</v>
      </c>
      <c r="I12157" t="str">
        <f>INDEX(LedgerMapping[[#All],[Level 3]],MATCH(Actuals[[#This Row],[Sub Ledger]],LedgerMapping[[#All],[Sub Ledger]],0))</f>
        <v>Travel and Expenses</v>
      </c>
      <c r="J12157" s="22">
        <f>YEAR(Actuals[[#This Row],[Date]])</f>
        <v>2022</v>
      </c>
      <c r="K12157" s="22">
        <f>MONTH(Actuals[[#This Row],[Date]])</f>
        <v>8</v>
      </c>
      <c r="L12157" s="12"/>
    </row>
    <row r="12158" spans="1:12" x14ac:dyDescent="0.3">
      <c r="A12158">
        <v>3</v>
      </c>
      <c r="B12158">
        <v>9011</v>
      </c>
      <c r="C12158">
        <v>1</v>
      </c>
      <c r="D12158">
        <v>80000</v>
      </c>
      <c r="E12158" s="46">
        <v>44805</v>
      </c>
      <c r="F12158">
        <v>-578</v>
      </c>
      <c r="I12158" t="str">
        <f>INDEX(LedgerMapping[[#All],[Level 3]],MATCH(Actuals[[#This Row],[Sub Ledger]],LedgerMapping[[#All],[Sub Ledger]],0))</f>
        <v>Travel and Expenses</v>
      </c>
      <c r="J12158" s="22">
        <f>YEAR(Actuals[[#This Row],[Date]])</f>
        <v>2022</v>
      </c>
      <c r="K12158" s="22">
        <f>MONTH(Actuals[[#This Row],[Date]])</f>
        <v>9</v>
      </c>
      <c r="L12158" s="12"/>
    </row>
    <row r="12159" spans="1:12" x14ac:dyDescent="0.3">
      <c r="A12159">
        <v>3</v>
      </c>
      <c r="B12159">
        <v>10126</v>
      </c>
      <c r="C12159">
        <v>1</v>
      </c>
      <c r="D12159">
        <v>80000</v>
      </c>
      <c r="E12159" s="46">
        <v>44836</v>
      </c>
      <c r="F12159">
        <v>-560</v>
      </c>
      <c r="I12159" t="str">
        <f>INDEX(LedgerMapping[[#All],[Level 3]],MATCH(Actuals[[#This Row],[Sub Ledger]],LedgerMapping[[#All],[Sub Ledger]],0))</f>
        <v>Travel and Expenses</v>
      </c>
      <c r="J12159" s="22">
        <f>YEAR(Actuals[[#This Row],[Date]])</f>
        <v>2022</v>
      </c>
      <c r="K12159" s="22">
        <f>MONTH(Actuals[[#This Row],[Date]])</f>
        <v>10</v>
      </c>
      <c r="L12159" s="12"/>
    </row>
    <row r="12160" spans="1:12" x14ac:dyDescent="0.3">
      <c r="A12160">
        <v>3</v>
      </c>
      <c r="B12160">
        <v>11244</v>
      </c>
      <c r="C12160">
        <v>1</v>
      </c>
      <c r="D12160">
        <v>80000</v>
      </c>
      <c r="E12160" s="46">
        <v>44866</v>
      </c>
      <c r="F12160">
        <v>-710</v>
      </c>
      <c r="I12160" t="str">
        <f>INDEX(LedgerMapping[[#All],[Level 3]],MATCH(Actuals[[#This Row],[Sub Ledger]],LedgerMapping[[#All],[Sub Ledger]],0))</f>
        <v>Travel and Expenses</v>
      </c>
      <c r="J12160" s="22">
        <f>YEAR(Actuals[[#This Row],[Date]])</f>
        <v>2022</v>
      </c>
      <c r="K12160" s="22">
        <f>MONTH(Actuals[[#This Row],[Date]])</f>
        <v>11</v>
      </c>
      <c r="L12160" s="12"/>
    </row>
    <row r="12161" spans="1:12" x14ac:dyDescent="0.3">
      <c r="A12161">
        <v>3</v>
      </c>
      <c r="B12161">
        <v>12371</v>
      </c>
      <c r="C12161">
        <v>1</v>
      </c>
      <c r="D12161">
        <v>80000</v>
      </c>
      <c r="E12161" s="46">
        <v>44897</v>
      </c>
      <c r="F12161">
        <v>-566</v>
      </c>
      <c r="I12161" t="str">
        <f>INDEX(LedgerMapping[[#All],[Level 3]],MATCH(Actuals[[#This Row],[Sub Ledger]],LedgerMapping[[#All],[Sub Ledger]],0))</f>
        <v>Travel and Expenses</v>
      </c>
      <c r="J12161" s="22">
        <f>YEAR(Actuals[[#This Row],[Date]])</f>
        <v>2022</v>
      </c>
      <c r="K12161" s="22">
        <f>MONTH(Actuals[[#This Row],[Date]])</f>
        <v>12</v>
      </c>
      <c r="L12161" s="12"/>
    </row>
    <row r="12162" spans="1:12" x14ac:dyDescent="0.3">
      <c r="A12162">
        <v>3</v>
      </c>
      <c r="B12162">
        <v>13505</v>
      </c>
      <c r="C12162">
        <v>1</v>
      </c>
      <c r="D12162">
        <v>80000</v>
      </c>
      <c r="E12162" s="46">
        <v>44927</v>
      </c>
      <c r="F12162">
        <v>-1559</v>
      </c>
      <c r="I12162" t="str">
        <f>INDEX(LedgerMapping[[#All],[Level 3]],MATCH(Actuals[[#This Row],[Sub Ledger]],LedgerMapping[[#All],[Sub Ledger]],0))</f>
        <v>Travel and Expenses</v>
      </c>
      <c r="J12162" s="22">
        <f>YEAR(Actuals[[#This Row],[Date]])</f>
        <v>2023</v>
      </c>
      <c r="K12162" s="22">
        <f>MONTH(Actuals[[#This Row],[Date]])</f>
        <v>1</v>
      </c>
      <c r="L12162" s="12"/>
    </row>
    <row r="12163" spans="1:12" x14ac:dyDescent="0.3">
      <c r="A12163">
        <v>3</v>
      </c>
      <c r="B12163">
        <v>14520</v>
      </c>
      <c r="C12163">
        <v>1</v>
      </c>
      <c r="D12163">
        <v>80000</v>
      </c>
      <c r="E12163" s="46">
        <v>44958</v>
      </c>
      <c r="F12163">
        <v>-1396</v>
      </c>
      <c r="I12163" t="str">
        <f>INDEX(LedgerMapping[[#All],[Level 3]],MATCH(Actuals[[#This Row],[Sub Ledger]],LedgerMapping[[#All],[Sub Ledger]],0))</f>
        <v>Travel and Expenses</v>
      </c>
      <c r="J12163" s="22">
        <f>YEAR(Actuals[[#This Row],[Date]])</f>
        <v>2023</v>
      </c>
      <c r="K12163" s="22">
        <f>MONTH(Actuals[[#This Row],[Date]])</f>
        <v>2</v>
      </c>
      <c r="L12163" s="12"/>
    </row>
    <row r="12164" spans="1:12" x14ac:dyDescent="0.3">
      <c r="A12164">
        <v>3</v>
      </c>
      <c r="B12164">
        <v>15498</v>
      </c>
      <c r="C12164">
        <v>1</v>
      </c>
      <c r="D12164">
        <v>80000</v>
      </c>
      <c r="E12164" s="46">
        <v>44988</v>
      </c>
      <c r="F12164">
        <v>-1797</v>
      </c>
      <c r="I12164" t="str">
        <f>INDEX(LedgerMapping[[#All],[Level 3]],MATCH(Actuals[[#This Row],[Sub Ledger]],LedgerMapping[[#All],[Sub Ledger]],0))</f>
        <v>Travel and Expenses</v>
      </c>
      <c r="J12164" s="22">
        <f>YEAR(Actuals[[#This Row],[Date]])</f>
        <v>2023</v>
      </c>
      <c r="K12164" s="22">
        <f>MONTH(Actuals[[#This Row],[Date]])</f>
        <v>3</v>
      </c>
      <c r="L12164" s="12"/>
    </row>
    <row r="12165" spans="1:12" x14ac:dyDescent="0.3">
      <c r="A12165">
        <v>3</v>
      </c>
      <c r="B12165">
        <v>16530</v>
      </c>
      <c r="C12165">
        <v>1</v>
      </c>
      <c r="D12165">
        <v>80000</v>
      </c>
      <c r="E12165" s="46">
        <v>45018</v>
      </c>
      <c r="F12165">
        <v>-1622</v>
      </c>
      <c r="I12165" t="str">
        <f>INDEX(LedgerMapping[[#All],[Level 3]],MATCH(Actuals[[#This Row],[Sub Ledger]],LedgerMapping[[#All],[Sub Ledger]],0))</f>
        <v>Travel and Expenses</v>
      </c>
      <c r="J12165" s="22">
        <f>YEAR(Actuals[[#This Row],[Date]])</f>
        <v>2023</v>
      </c>
      <c r="K12165" s="22">
        <f>MONTH(Actuals[[#This Row],[Date]])</f>
        <v>4</v>
      </c>
      <c r="L12165" s="12"/>
    </row>
    <row r="12166" spans="1:12" x14ac:dyDescent="0.3">
      <c r="A12166">
        <v>3</v>
      </c>
      <c r="B12166">
        <v>17562</v>
      </c>
      <c r="C12166">
        <v>1</v>
      </c>
      <c r="D12166">
        <v>80000</v>
      </c>
      <c r="E12166" s="46">
        <v>45049</v>
      </c>
      <c r="F12166">
        <v>-1780</v>
      </c>
      <c r="I12166" t="str">
        <f>INDEX(LedgerMapping[[#All],[Level 3]],MATCH(Actuals[[#This Row],[Sub Ledger]],LedgerMapping[[#All],[Sub Ledger]],0))</f>
        <v>Travel and Expenses</v>
      </c>
      <c r="J12166" s="22">
        <f>YEAR(Actuals[[#This Row],[Date]])</f>
        <v>2023</v>
      </c>
      <c r="K12166" s="22">
        <f>MONTH(Actuals[[#This Row],[Date]])</f>
        <v>5</v>
      </c>
      <c r="L12166" s="12"/>
    </row>
    <row r="12167" spans="1:12" x14ac:dyDescent="0.3">
      <c r="A12167">
        <v>3</v>
      </c>
      <c r="B12167">
        <v>18566</v>
      </c>
      <c r="C12167">
        <v>1</v>
      </c>
      <c r="D12167">
        <v>80000</v>
      </c>
      <c r="E12167" s="46">
        <v>45079</v>
      </c>
      <c r="F12167">
        <v>-1848</v>
      </c>
      <c r="I12167" t="str">
        <f>INDEX(LedgerMapping[[#All],[Level 3]],MATCH(Actuals[[#This Row],[Sub Ledger]],LedgerMapping[[#All],[Sub Ledger]],0))</f>
        <v>Travel and Expenses</v>
      </c>
      <c r="J12167" s="22">
        <f>YEAR(Actuals[[#This Row],[Date]])</f>
        <v>2023</v>
      </c>
      <c r="K12167" s="22">
        <f>MONTH(Actuals[[#This Row],[Date]])</f>
        <v>6</v>
      </c>
      <c r="L12167" s="12"/>
    </row>
    <row r="12168" spans="1:12" x14ac:dyDescent="0.3">
      <c r="A12168">
        <v>3</v>
      </c>
      <c r="B12168">
        <v>19595</v>
      </c>
      <c r="C12168">
        <v>1</v>
      </c>
      <c r="D12168">
        <v>80000</v>
      </c>
      <c r="E12168" s="46">
        <v>45110</v>
      </c>
      <c r="F12168">
        <v>-1543</v>
      </c>
      <c r="I12168" t="str">
        <f>INDEX(LedgerMapping[[#All],[Level 3]],MATCH(Actuals[[#This Row],[Sub Ledger]],LedgerMapping[[#All],[Sub Ledger]],0))</f>
        <v>Travel and Expenses</v>
      </c>
      <c r="J12168" s="22">
        <f>YEAR(Actuals[[#This Row],[Date]])</f>
        <v>2023</v>
      </c>
      <c r="K12168" s="22">
        <f>MONTH(Actuals[[#This Row],[Date]])</f>
        <v>7</v>
      </c>
      <c r="L12168" s="12"/>
    </row>
    <row r="12169" spans="1:12" x14ac:dyDescent="0.3">
      <c r="A12169">
        <v>3</v>
      </c>
      <c r="B12169">
        <v>20624</v>
      </c>
      <c r="C12169">
        <v>1</v>
      </c>
      <c r="D12169">
        <v>80000</v>
      </c>
      <c r="E12169" s="46">
        <v>45141</v>
      </c>
      <c r="F12169">
        <v>-1653</v>
      </c>
      <c r="I12169" t="str">
        <f>INDEX(LedgerMapping[[#All],[Level 3]],MATCH(Actuals[[#This Row],[Sub Ledger]],LedgerMapping[[#All],[Sub Ledger]],0))</f>
        <v>Travel and Expenses</v>
      </c>
      <c r="J12169" s="22">
        <f>YEAR(Actuals[[#This Row],[Date]])</f>
        <v>2023</v>
      </c>
      <c r="K12169" s="22">
        <f>MONTH(Actuals[[#This Row],[Date]])</f>
        <v>8</v>
      </c>
      <c r="L12169" s="12"/>
    </row>
    <row r="12170" spans="1:12" x14ac:dyDescent="0.3">
      <c r="A12170">
        <v>3</v>
      </c>
      <c r="B12170">
        <v>21627</v>
      </c>
      <c r="C12170">
        <v>1</v>
      </c>
      <c r="D12170">
        <v>80000</v>
      </c>
      <c r="E12170" s="46">
        <v>45169</v>
      </c>
      <c r="F12170">
        <v>-1440</v>
      </c>
      <c r="I12170" t="str">
        <f>INDEX(LedgerMapping[[#All],[Level 3]],MATCH(Actuals[[#This Row],[Sub Ledger]],LedgerMapping[[#All],[Sub Ledger]],0))</f>
        <v>Travel and Expenses</v>
      </c>
      <c r="J12170" s="22">
        <f>YEAR(Actuals[[#This Row],[Date]])</f>
        <v>2023</v>
      </c>
      <c r="K12170" s="22">
        <f>MONTH(Actuals[[#This Row],[Date]])</f>
        <v>8</v>
      </c>
      <c r="L12170" s="12"/>
    </row>
    <row r="12171" spans="1:12" x14ac:dyDescent="0.3">
      <c r="A12171">
        <v>3</v>
      </c>
      <c r="B12171">
        <v>22602</v>
      </c>
      <c r="C12171">
        <v>1</v>
      </c>
      <c r="D12171">
        <v>80000</v>
      </c>
      <c r="E12171" s="46">
        <v>45200</v>
      </c>
      <c r="F12171">
        <v>-1590</v>
      </c>
      <c r="I12171" t="str">
        <f>INDEX(LedgerMapping[[#All],[Level 3]],MATCH(Actuals[[#This Row],[Sub Ledger]],LedgerMapping[[#All],[Sub Ledger]],0))</f>
        <v>Travel and Expenses</v>
      </c>
      <c r="J12171" s="22">
        <f>YEAR(Actuals[[#This Row],[Date]])</f>
        <v>2023</v>
      </c>
      <c r="K12171" s="22">
        <f>MONTH(Actuals[[#This Row],[Date]])</f>
        <v>10</v>
      </c>
      <c r="L12171" s="12"/>
    </row>
    <row r="12172" spans="1:12" x14ac:dyDescent="0.3">
      <c r="A12172">
        <v>3</v>
      </c>
      <c r="B12172">
        <v>23606</v>
      </c>
      <c r="C12172">
        <v>1</v>
      </c>
      <c r="D12172">
        <v>80000</v>
      </c>
      <c r="E12172" s="46">
        <v>45230</v>
      </c>
      <c r="F12172">
        <v>-1562</v>
      </c>
      <c r="I12172" t="str">
        <f>INDEX(LedgerMapping[[#All],[Level 3]],MATCH(Actuals[[#This Row],[Sub Ledger]],LedgerMapping[[#All],[Sub Ledger]],0))</f>
        <v>Travel and Expenses</v>
      </c>
      <c r="J12172" s="22">
        <f>YEAR(Actuals[[#This Row],[Date]])</f>
        <v>2023</v>
      </c>
      <c r="K12172" s="22">
        <f>MONTH(Actuals[[#This Row],[Date]])</f>
        <v>10</v>
      </c>
      <c r="L12172" s="12"/>
    </row>
    <row r="12173" spans="1:12" x14ac:dyDescent="0.3">
      <c r="A12173">
        <v>3</v>
      </c>
      <c r="B12173">
        <v>24636</v>
      </c>
      <c r="C12173">
        <v>1</v>
      </c>
      <c r="D12173">
        <v>80000</v>
      </c>
      <c r="E12173" s="46">
        <v>45261</v>
      </c>
      <c r="F12173">
        <v>-1653</v>
      </c>
      <c r="I12173" t="str">
        <f>INDEX(LedgerMapping[[#All],[Level 3]],MATCH(Actuals[[#This Row],[Sub Ledger]],LedgerMapping[[#All],[Sub Ledger]],0))</f>
        <v>Travel and Expenses</v>
      </c>
      <c r="J12173" s="22">
        <f>YEAR(Actuals[[#This Row],[Date]])</f>
        <v>2023</v>
      </c>
      <c r="K12173" s="22">
        <f>MONTH(Actuals[[#This Row],[Date]])</f>
        <v>12</v>
      </c>
      <c r="L12173" s="12"/>
    </row>
    <row r="12174" spans="1:12" x14ac:dyDescent="0.3">
      <c r="A12174">
        <v>3</v>
      </c>
      <c r="B12174">
        <v>25695</v>
      </c>
      <c r="C12174">
        <v>1</v>
      </c>
      <c r="D12174">
        <v>80000</v>
      </c>
      <c r="E12174" s="46">
        <v>45291</v>
      </c>
      <c r="F12174">
        <v>-1418</v>
      </c>
      <c r="I12174" t="str">
        <f>INDEX(LedgerMapping[[#All],[Level 3]],MATCH(Actuals[[#This Row],[Sub Ledger]],LedgerMapping[[#All],[Sub Ledger]],0))</f>
        <v>Travel and Expenses</v>
      </c>
      <c r="J12174" s="22">
        <f>YEAR(Actuals[[#This Row],[Date]])</f>
        <v>2023</v>
      </c>
      <c r="K12174" s="22">
        <f>MONTH(Actuals[[#This Row],[Date]])</f>
        <v>12</v>
      </c>
      <c r="L12174" s="12"/>
    </row>
    <row r="12175" spans="1:12" x14ac:dyDescent="0.3">
      <c r="A12175">
        <v>3</v>
      </c>
      <c r="B12175">
        <v>26833</v>
      </c>
      <c r="C12175">
        <v>1</v>
      </c>
      <c r="D12175">
        <v>80000</v>
      </c>
      <c r="E12175" s="46">
        <v>45322</v>
      </c>
      <c r="F12175">
        <v>-1575</v>
      </c>
      <c r="I12175" t="str">
        <f>INDEX(LedgerMapping[[#All],[Level 3]],MATCH(Actuals[[#This Row],[Sub Ledger]],LedgerMapping[[#All],[Sub Ledger]],0))</f>
        <v>Travel and Expenses</v>
      </c>
      <c r="J12175" s="22">
        <f>YEAR(Actuals[[#This Row],[Date]])</f>
        <v>2024</v>
      </c>
      <c r="K12175" s="22">
        <f>MONTH(Actuals[[#This Row],[Date]])</f>
        <v>1</v>
      </c>
      <c r="L12175" s="12"/>
    </row>
    <row r="12176" spans="1:12" x14ac:dyDescent="0.3">
      <c r="A12176">
        <v>3</v>
      </c>
      <c r="B12176">
        <v>27983</v>
      </c>
      <c r="C12176">
        <v>1</v>
      </c>
      <c r="D12176">
        <v>80000</v>
      </c>
      <c r="E12176" s="46">
        <v>45354</v>
      </c>
      <c r="F12176">
        <v>-1784</v>
      </c>
      <c r="I12176" t="str">
        <f>INDEX(LedgerMapping[[#All],[Level 3]],MATCH(Actuals[[#This Row],[Sub Ledger]],LedgerMapping[[#All],[Sub Ledger]],0))</f>
        <v>Travel and Expenses</v>
      </c>
      <c r="J12176" s="22">
        <f>YEAR(Actuals[[#This Row],[Date]])</f>
        <v>2024</v>
      </c>
      <c r="K12176" s="22">
        <f>MONTH(Actuals[[#This Row],[Date]])</f>
        <v>3</v>
      </c>
      <c r="L12176" s="12"/>
    </row>
    <row r="12177" spans="1:12" x14ac:dyDescent="0.3">
      <c r="A12177">
        <v>3</v>
      </c>
      <c r="B12177">
        <v>29136</v>
      </c>
      <c r="C12177">
        <v>1</v>
      </c>
      <c r="D12177">
        <v>80000</v>
      </c>
      <c r="E12177" s="46">
        <v>45384</v>
      </c>
      <c r="F12177">
        <v>-1733</v>
      </c>
      <c r="I12177" t="str">
        <f>INDEX(LedgerMapping[[#All],[Level 3]],MATCH(Actuals[[#This Row],[Sub Ledger]],LedgerMapping[[#All],[Sub Ledger]],0))</f>
        <v>Travel and Expenses</v>
      </c>
      <c r="J12177" s="22">
        <f>YEAR(Actuals[[#This Row],[Date]])</f>
        <v>2024</v>
      </c>
      <c r="K12177" s="22">
        <f>MONTH(Actuals[[#This Row],[Date]])</f>
        <v>4</v>
      </c>
      <c r="L12177" s="12"/>
    </row>
    <row r="12178" spans="1:12" x14ac:dyDescent="0.3">
      <c r="A12178">
        <v>3</v>
      </c>
      <c r="B12178">
        <v>30262</v>
      </c>
      <c r="C12178">
        <v>1</v>
      </c>
      <c r="D12178">
        <v>80000</v>
      </c>
      <c r="E12178" s="46">
        <v>45415</v>
      </c>
      <c r="F12178">
        <v>-1836</v>
      </c>
      <c r="I12178" t="str">
        <f>INDEX(LedgerMapping[[#All],[Level 3]],MATCH(Actuals[[#This Row],[Sub Ledger]],LedgerMapping[[#All],[Sub Ledger]],0))</f>
        <v>Travel and Expenses</v>
      </c>
      <c r="J12178" s="22">
        <f>YEAR(Actuals[[#This Row],[Date]])</f>
        <v>2024</v>
      </c>
      <c r="K12178" s="22">
        <f>MONTH(Actuals[[#This Row],[Date]])</f>
        <v>5</v>
      </c>
      <c r="L12178" s="12"/>
    </row>
    <row r="12179" spans="1:12" x14ac:dyDescent="0.3">
      <c r="A12179">
        <v>3</v>
      </c>
      <c r="B12179">
        <v>31388</v>
      </c>
      <c r="C12179">
        <v>1</v>
      </c>
      <c r="D12179">
        <v>80000</v>
      </c>
      <c r="E12179" s="46">
        <v>45445</v>
      </c>
      <c r="F12179">
        <v>-1802</v>
      </c>
      <c r="I12179" t="str">
        <f>INDEX(LedgerMapping[[#All],[Level 3]],MATCH(Actuals[[#This Row],[Sub Ledger]],LedgerMapping[[#All],[Sub Ledger]],0))</f>
        <v>Travel and Expenses</v>
      </c>
      <c r="J12179" s="22">
        <f>YEAR(Actuals[[#This Row],[Date]])</f>
        <v>2024</v>
      </c>
      <c r="K12179" s="22">
        <f>MONTH(Actuals[[#This Row],[Date]])</f>
        <v>6</v>
      </c>
      <c r="L12179" s="12"/>
    </row>
    <row r="12180" spans="1:12" x14ac:dyDescent="0.3">
      <c r="A12180">
        <v>3</v>
      </c>
      <c r="B12180">
        <v>32512</v>
      </c>
      <c r="C12180">
        <v>1</v>
      </c>
      <c r="D12180">
        <v>80000</v>
      </c>
      <c r="E12180" s="46">
        <v>45476</v>
      </c>
      <c r="F12180">
        <v>-1587</v>
      </c>
      <c r="I12180" t="str">
        <f>INDEX(LedgerMapping[[#All],[Level 3]],MATCH(Actuals[[#This Row],[Sub Ledger]],LedgerMapping[[#All],[Sub Ledger]],0))</f>
        <v>Travel and Expenses</v>
      </c>
      <c r="J12180" s="22">
        <f>YEAR(Actuals[[#This Row],[Date]])</f>
        <v>2024</v>
      </c>
      <c r="K12180" s="22">
        <f>MONTH(Actuals[[#This Row],[Date]])</f>
        <v>7</v>
      </c>
      <c r="L12180" s="12"/>
    </row>
    <row r="12181" spans="1:12" x14ac:dyDescent="0.3">
      <c r="A12181">
        <v>3</v>
      </c>
      <c r="B12181">
        <v>33637</v>
      </c>
      <c r="C12181">
        <v>1</v>
      </c>
      <c r="D12181">
        <v>80000</v>
      </c>
      <c r="E12181" s="46">
        <v>45507</v>
      </c>
      <c r="F12181">
        <v>-1587</v>
      </c>
      <c r="I12181" t="str">
        <f>INDEX(LedgerMapping[[#All],[Level 3]],MATCH(Actuals[[#This Row],[Sub Ledger]],LedgerMapping[[#All],[Sub Ledger]],0))</f>
        <v>Travel and Expenses</v>
      </c>
      <c r="J12181" s="22">
        <f>YEAR(Actuals[[#This Row],[Date]])</f>
        <v>2024</v>
      </c>
      <c r="K12181" s="22">
        <f>MONTH(Actuals[[#This Row],[Date]])</f>
        <v>8</v>
      </c>
      <c r="L12181" s="12"/>
    </row>
    <row r="12182" spans="1:12" x14ac:dyDescent="0.3">
      <c r="A12182">
        <v>3</v>
      </c>
      <c r="B12182">
        <v>34787</v>
      </c>
      <c r="C12182">
        <v>1</v>
      </c>
      <c r="D12182">
        <v>80000</v>
      </c>
      <c r="E12182" s="46">
        <v>45536</v>
      </c>
      <c r="F12182">
        <v>-1715</v>
      </c>
      <c r="I12182" t="str">
        <f>INDEX(LedgerMapping[[#All],[Level 3]],MATCH(Actuals[[#This Row],[Sub Ledger]],LedgerMapping[[#All],[Sub Ledger]],0))</f>
        <v>Travel and Expenses</v>
      </c>
      <c r="J12182" s="22">
        <f>YEAR(Actuals[[#This Row],[Date]])</f>
        <v>2024</v>
      </c>
      <c r="K12182" s="22">
        <f>MONTH(Actuals[[#This Row],[Date]])</f>
        <v>9</v>
      </c>
      <c r="L12182" s="12"/>
    </row>
    <row r="12183" spans="1:12" x14ac:dyDescent="0.3">
      <c r="A12183">
        <v>3</v>
      </c>
      <c r="B12183">
        <v>35939</v>
      </c>
      <c r="C12183">
        <v>1</v>
      </c>
      <c r="D12183">
        <v>80000</v>
      </c>
      <c r="E12183" s="46">
        <v>45567</v>
      </c>
      <c r="F12183">
        <v>-1488</v>
      </c>
      <c r="I12183" t="str">
        <f>INDEX(LedgerMapping[[#All],[Level 3]],MATCH(Actuals[[#This Row],[Sub Ledger]],LedgerMapping[[#All],[Sub Ledger]],0))</f>
        <v>Travel and Expenses</v>
      </c>
      <c r="J12183" s="22">
        <f>YEAR(Actuals[[#This Row],[Date]])</f>
        <v>2024</v>
      </c>
      <c r="K12183" s="22">
        <f>MONTH(Actuals[[#This Row],[Date]])</f>
        <v>10</v>
      </c>
      <c r="L12183" s="12"/>
    </row>
    <row r="12184" spans="1:12" x14ac:dyDescent="0.3">
      <c r="A12184">
        <v>3</v>
      </c>
      <c r="B12184">
        <v>37087</v>
      </c>
      <c r="C12184">
        <v>1</v>
      </c>
      <c r="D12184">
        <v>80000</v>
      </c>
      <c r="E12184" s="46">
        <v>45597</v>
      </c>
      <c r="F12184">
        <v>-1906</v>
      </c>
      <c r="I12184" t="str">
        <f>INDEX(LedgerMapping[[#All],[Level 3]],MATCH(Actuals[[#This Row],[Sub Ledger]],LedgerMapping[[#All],[Sub Ledger]],0))</f>
        <v>Travel and Expenses</v>
      </c>
      <c r="J12184" s="22">
        <f>YEAR(Actuals[[#This Row],[Date]])</f>
        <v>2024</v>
      </c>
      <c r="K12184" s="22">
        <f>MONTH(Actuals[[#This Row],[Date]])</f>
        <v>11</v>
      </c>
      <c r="L12184" s="12"/>
    </row>
    <row r="12185" spans="1:12" x14ac:dyDescent="0.3">
      <c r="A12185">
        <v>3</v>
      </c>
      <c r="B12185">
        <v>38237</v>
      </c>
      <c r="C12185">
        <v>1</v>
      </c>
      <c r="D12185">
        <v>80000</v>
      </c>
      <c r="E12185" s="46">
        <v>45628</v>
      </c>
      <c r="F12185">
        <v>-1715</v>
      </c>
      <c r="I12185" t="str">
        <f>INDEX(LedgerMapping[[#All],[Level 3]],MATCH(Actuals[[#This Row],[Sub Ledger]],LedgerMapping[[#All],[Sub Ledger]],0))</f>
        <v>Travel and Expenses</v>
      </c>
      <c r="J12185" s="22">
        <f>YEAR(Actuals[[#This Row],[Date]])</f>
        <v>2024</v>
      </c>
      <c r="K12185" s="22">
        <f>MONTH(Actuals[[#This Row],[Date]])</f>
        <v>12</v>
      </c>
      <c r="L12185" s="12"/>
    </row>
    <row r="12186" spans="1:12" x14ac:dyDescent="0.3">
      <c r="A12186">
        <v>3</v>
      </c>
      <c r="B12186">
        <v>31</v>
      </c>
      <c r="C12186">
        <v>1</v>
      </c>
      <c r="D12186">
        <v>81000</v>
      </c>
      <c r="E12186" s="46">
        <v>44562</v>
      </c>
      <c r="F12186">
        <v>-363</v>
      </c>
      <c r="I12186" t="str">
        <f>INDEX(LedgerMapping[[#All],[Level 3]],MATCH(Actuals[[#This Row],[Sub Ledger]],LedgerMapping[[#All],[Sub Ledger]],0))</f>
        <v>Depreciation</v>
      </c>
      <c r="J12186" s="22">
        <f>YEAR(Actuals[[#This Row],[Date]])</f>
        <v>2022</v>
      </c>
      <c r="K12186" s="22">
        <f>MONTH(Actuals[[#This Row],[Date]])</f>
        <v>1</v>
      </c>
      <c r="L12186" s="12"/>
    </row>
    <row r="12187" spans="1:12" x14ac:dyDescent="0.3">
      <c r="A12187">
        <v>3</v>
      </c>
      <c r="B12187">
        <v>1161</v>
      </c>
      <c r="C12187">
        <v>1</v>
      </c>
      <c r="D12187">
        <v>81000</v>
      </c>
      <c r="E12187" s="46">
        <v>44593</v>
      </c>
      <c r="F12187">
        <v>-386</v>
      </c>
      <c r="I12187" t="str">
        <f>INDEX(LedgerMapping[[#All],[Level 3]],MATCH(Actuals[[#This Row],[Sub Ledger]],LedgerMapping[[#All],[Sub Ledger]],0))</f>
        <v>Depreciation</v>
      </c>
      <c r="J12187" s="22">
        <f>YEAR(Actuals[[#This Row],[Date]])</f>
        <v>2022</v>
      </c>
      <c r="K12187" s="22">
        <f>MONTH(Actuals[[#This Row],[Date]])</f>
        <v>2</v>
      </c>
      <c r="L12187" s="12"/>
    </row>
    <row r="12188" spans="1:12" x14ac:dyDescent="0.3">
      <c r="A12188">
        <v>3</v>
      </c>
      <c r="B12188">
        <v>2283</v>
      </c>
      <c r="C12188">
        <v>1</v>
      </c>
      <c r="D12188">
        <v>81000</v>
      </c>
      <c r="E12188" s="46">
        <v>44624</v>
      </c>
      <c r="F12188">
        <v>-383</v>
      </c>
      <c r="I12188" t="str">
        <f>INDEX(LedgerMapping[[#All],[Level 3]],MATCH(Actuals[[#This Row],[Sub Ledger]],LedgerMapping[[#All],[Sub Ledger]],0))</f>
        <v>Depreciation</v>
      </c>
      <c r="J12188" s="22">
        <f>YEAR(Actuals[[#This Row],[Date]])</f>
        <v>2022</v>
      </c>
      <c r="K12188" s="22">
        <f>MONTH(Actuals[[#This Row],[Date]])</f>
        <v>3</v>
      </c>
      <c r="L12188" s="12"/>
    </row>
    <row r="12189" spans="1:12" x14ac:dyDescent="0.3">
      <c r="A12189">
        <v>3</v>
      </c>
      <c r="B12189">
        <v>3399</v>
      </c>
      <c r="C12189">
        <v>1</v>
      </c>
      <c r="D12189">
        <v>81000</v>
      </c>
      <c r="E12189" s="46">
        <v>44654</v>
      </c>
      <c r="F12189">
        <v>-378</v>
      </c>
      <c r="I12189" t="str">
        <f>INDEX(LedgerMapping[[#All],[Level 3]],MATCH(Actuals[[#This Row],[Sub Ledger]],LedgerMapping[[#All],[Sub Ledger]],0))</f>
        <v>Depreciation</v>
      </c>
      <c r="J12189" s="22">
        <f>YEAR(Actuals[[#This Row],[Date]])</f>
        <v>2022</v>
      </c>
      <c r="K12189" s="22">
        <f>MONTH(Actuals[[#This Row],[Date]])</f>
        <v>4</v>
      </c>
      <c r="L12189" s="12"/>
    </row>
    <row r="12190" spans="1:12" x14ac:dyDescent="0.3">
      <c r="A12190">
        <v>3</v>
      </c>
      <c r="B12190">
        <v>4521</v>
      </c>
      <c r="C12190">
        <v>1</v>
      </c>
      <c r="D12190">
        <v>81000</v>
      </c>
      <c r="E12190" s="46">
        <v>44685</v>
      </c>
      <c r="F12190">
        <v>-329</v>
      </c>
      <c r="I12190" t="str">
        <f>INDEX(LedgerMapping[[#All],[Level 3]],MATCH(Actuals[[#This Row],[Sub Ledger]],LedgerMapping[[#All],[Sub Ledger]],0))</f>
        <v>Depreciation</v>
      </c>
      <c r="J12190" s="22">
        <f>YEAR(Actuals[[#This Row],[Date]])</f>
        <v>2022</v>
      </c>
      <c r="K12190" s="22">
        <f>MONTH(Actuals[[#This Row],[Date]])</f>
        <v>5</v>
      </c>
      <c r="L12190" s="12"/>
    </row>
    <row r="12191" spans="1:12" x14ac:dyDescent="0.3">
      <c r="A12191">
        <v>3</v>
      </c>
      <c r="B12191">
        <v>5645</v>
      </c>
      <c r="C12191">
        <v>1</v>
      </c>
      <c r="D12191">
        <v>81000</v>
      </c>
      <c r="E12191" s="46">
        <v>44715</v>
      </c>
      <c r="F12191">
        <v>-329</v>
      </c>
      <c r="I12191" t="str">
        <f>INDEX(LedgerMapping[[#All],[Level 3]],MATCH(Actuals[[#This Row],[Sub Ledger]],LedgerMapping[[#All],[Sub Ledger]],0))</f>
        <v>Depreciation</v>
      </c>
      <c r="J12191" s="22">
        <f>YEAR(Actuals[[#This Row],[Date]])</f>
        <v>2022</v>
      </c>
      <c r="K12191" s="22">
        <f>MONTH(Actuals[[#This Row],[Date]])</f>
        <v>6</v>
      </c>
      <c r="L12191" s="12"/>
    </row>
    <row r="12192" spans="1:12" x14ac:dyDescent="0.3">
      <c r="A12192">
        <v>3</v>
      </c>
      <c r="B12192">
        <v>6771</v>
      </c>
      <c r="C12192">
        <v>1</v>
      </c>
      <c r="D12192">
        <v>81000</v>
      </c>
      <c r="E12192" s="46">
        <v>44746</v>
      </c>
      <c r="F12192">
        <v>-435</v>
      </c>
      <c r="I12192" t="str">
        <f>INDEX(LedgerMapping[[#All],[Level 3]],MATCH(Actuals[[#This Row],[Sub Ledger]],LedgerMapping[[#All],[Sub Ledger]],0))</f>
        <v>Depreciation</v>
      </c>
      <c r="J12192" s="22">
        <f>YEAR(Actuals[[#This Row],[Date]])</f>
        <v>2022</v>
      </c>
      <c r="K12192" s="22">
        <f>MONTH(Actuals[[#This Row],[Date]])</f>
        <v>7</v>
      </c>
      <c r="L12192" s="12"/>
    </row>
    <row r="12193" spans="1:12" x14ac:dyDescent="0.3">
      <c r="A12193">
        <v>3</v>
      </c>
      <c r="B12193">
        <v>7890</v>
      </c>
      <c r="C12193">
        <v>1</v>
      </c>
      <c r="D12193">
        <v>81000</v>
      </c>
      <c r="E12193" s="46">
        <v>44777</v>
      </c>
      <c r="F12193">
        <v>-332</v>
      </c>
      <c r="I12193" t="str">
        <f>INDEX(LedgerMapping[[#All],[Level 3]],MATCH(Actuals[[#This Row],[Sub Ledger]],LedgerMapping[[#All],[Sub Ledger]],0))</f>
        <v>Depreciation</v>
      </c>
      <c r="J12193" s="22">
        <f>YEAR(Actuals[[#This Row],[Date]])</f>
        <v>2022</v>
      </c>
      <c r="K12193" s="22">
        <f>MONTH(Actuals[[#This Row],[Date]])</f>
        <v>8</v>
      </c>
      <c r="L12193" s="12"/>
    </row>
    <row r="12194" spans="1:12" x14ac:dyDescent="0.3">
      <c r="A12194">
        <v>3</v>
      </c>
      <c r="B12194">
        <v>9013</v>
      </c>
      <c r="C12194">
        <v>1</v>
      </c>
      <c r="D12194">
        <v>81000</v>
      </c>
      <c r="E12194" s="46">
        <v>44805</v>
      </c>
      <c r="F12194">
        <v>-358</v>
      </c>
      <c r="I12194" t="str">
        <f>INDEX(LedgerMapping[[#All],[Level 3]],MATCH(Actuals[[#This Row],[Sub Ledger]],LedgerMapping[[#All],[Sub Ledger]],0))</f>
        <v>Depreciation</v>
      </c>
      <c r="J12194" s="22">
        <f>YEAR(Actuals[[#This Row],[Date]])</f>
        <v>2022</v>
      </c>
      <c r="K12194" s="22">
        <f>MONTH(Actuals[[#This Row],[Date]])</f>
        <v>9</v>
      </c>
      <c r="L12194" s="12"/>
    </row>
    <row r="12195" spans="1:12" x14ac:dyDescent="0.3">
      <c r="A12195">
        <v>3</v>
      </c>
      <c r="B12195">
        <v>10128</v>
      </c>
      <c r="C12195">
        <v>1</v>
      </c>
      <c r="D12195">
        <v>81000</v>
      </c>
      <c r="E12195" s="46">
        <v>44836</v>
      </c>
      <c r="F12195">
        <v>-347</v>
      </c>
      <c r="I12195" t="str">
        <f>INDEX(LedgerMapping[[#All],[Level 3]],MATCH(Actuals[[#This Row],[Sub Ledger]],LedgerMapping[[#All],[Sub Ledger]],0))</f>
        <v>Depreciation</v>
      </c>
      <c r="J12195" s="22">
        <f>YEAR(Actuals[[#This Row],[Date]])</f>
        <v>2022</v>
      </c>
      <c r="K12195" s="22">
        <f>MONTH(Actuals[[#This Row],[Date]])</f>
        <v>10</v>
      </c>
      <c r="L12195" s="12"/>
    </row>
    <row r="12196" spans="1:12" x14ac:dyDescent="0.3">
      <c r="A12196">
        <v>3</v>
      </c>
      <c r="B12196">
        <v>11246</v>
      </c>
      <c r="C12196">
        <v>1</v>
      </c>
      <c r="D12196">
        <v>81000</v>
      </c>
      <c r="E12196" s="46">
        <v>44866</v>
      </c>
      <c r="F12196">
        <v>-439</v>
      </c>
      <c r="I12196" t="str">
        <f>INDEX(LedgerMapping[[#All],[Level 3]],MATCH(Actuals[[#This Row],[Sub Ledger]],LedgerMapping[[#All],[Sub Ledger]],0))</f>
        <v>Depreciation</v>
      </c>
      <c r="J12196" s="22">
        <f>YEAR(Actuals[[#This Row],[Date]])</f>
        <v>2022</v>
      </c>
      <c r="K12196" s="22">
        <f>MONTH(Actuals[[#This Row],[Date]])</f>
        <v>11</v>
      </c>
      <c r="L12196" s="12"/>
    </row>
    <row r="12197" spans="1:12" x14ac:dyDescent="0.3">
      <c r="A12197">
        <v>3</v>
      </c>
      <c r="B12197">
        <v>12372</v>
      </c>
      <c r="C12197">
        <v>1</v>
      </c>
      <c r="D12197">
        <v>81000</v>
      </c>
      <c r="E12197" s="46">
        <v>44897</v>
      </c>
      <c r="F12197">
        <v>-350</v>
      </c>
      <c r="I12197" t="str">
        <f>INDEX(LedgerMapping[[#All],[Level 3]],MATCH(Actuals[[#This Row],[Sub Ledger]],LedgerMapping[[#All],[Sub Ledger]],0))</f>
        <v>Depreciation</v>
      </c>
      <c r="J12197" s="22">
        <f>YEAR(Actuals[[#This Row],[Date]])</f>
        <v>2022</v>
      </c>
      <c r="K12197" s="22">
        <f>MONTH(Actuals[[#This Row],[Date]])</f>
        <v>12</v>
      </c>
      <c r="L12197" s="12"/>
    </row>
    <row r="12198" spans="1:12" x14ac:dyDescent="0.3">
      <c r="A12198">
        <v>3</v>
      </c>
      <c r="B12198">
        <v>13506</v>
      </c>
      <c r="C12198">
        <v>1</v>
      </c>
      <c r="D12198">
        <v>81000</v>
      </c>
      <c r="E12198" s="46">
        <v>44927</v>
      </c>
      <c r="F12198">
        <v>-965</v>
      </c>
      <c r="I12198" t="str">
        <f>INDEX(LedgerMapping[[#All],[Level 3]],MATCH(Actuals[[#This Row],[Sub Ledger]],LedgerMapping[[#All],[Sub Ledger]],0))</f>
        <v>Depreciation</v>
      </c>
      <c r="J12198" s="22">
        <f>YEAR(Actuals[[#This Row],[Date]])</f>
        <v>2023</v>
      </c>
      <c r="K12198" s="22">
        <f>MONTH(Actuals[[#This Row],[Date]])</f>
        <v>1</v>
      </c>
      <c r="L12198" s="12"/>
    </row>
    <row r="12199" spans="1:12" x14ac:dyDescent="0.3">
      <c r="A12199">
        <v>3</v>
      </c>
      <c r="B12199">
        <v>14521</v>
      </c>
      <c r="C12199">
        <v>1</v>
      </c>
      <c r="D12199">
        <v>81000</v>
      </c>
      <c r="E12199" s="46">
        <v>44958</v>
      </c>
      <c r="F12199">
        <v>-864</v>
      </c>
      <c r="I12199" t="str">
        <f>INDEX(LedgerMapping[[#All],[Level 3]],MATCH(Actuals[[#This Row],[Sub Ledger]],LedgerMapping[[#All],[Sub Ledger]],0))</f>
        <v>Depreciation</v>
      </c>
      <c r="J12199" s="22">
        <f>YEAR(Actuals[[#This Row],[Date]])</f>
        <v>2023</v>
      </c>
      <c r="K12199" s="22">
        <f>MONTH(Actuals[[#This Row],[Date]])</f>
        <v>2</v>
      </c>
      <c r="L12199" s="12"/>
    </row>
    <row r="12200" spans="1:12" x14ac:dyDescent="0.3">
      <c r="A12200">
        <v>3</v>
      </c>
      <c r="B12200">
        <v>15499</v>
      </c>
      <c r="C12200">
        <v>1</v>
      </c>
      <c r="D12200">
        <v>81000</v>
      </c>
      <c r="E12200" s="46">
        <v>44988</v>
      </c>
      <c r="F12200">
        <v>-1112</v>
      </c>
      <c r="I12200" t="str">
        <f>INDEX(LedgerMapping[[#All],[Level 3]],MATCH(Actuals[[#This Row],[Sub Ledger]],LedgerMapping[[#All],[Sub Ledger]],0))</f>
        <v>Depreciation</v>
      </c>
      <c r="J12200" s="22">
        <f>YEAR(Actuals[[#This Row],[Date]])</f>
        <v>2023</v>
      </c>
      <c r="K12200" s="22">
        <f>MONTH(Actuals[[#This Row],[Date]])</f>
        <v>3</v>
      </c>
      <c r="L12200" s="12"/>
    </row>
    <row r="12201" spans="1:12" x14ac:dyDescent="0.3">
      <c r="A12201">
        <v>3</v>
      </c>
      <c r="B12201">
        <v>16531</v>
      </c>
      <c r="C12201">
        <v>1</v>
      </c>
      <c r="D12201">
        <v>81000</v>
      </c>
      <c r="E12201" s="46">
        <v>45018</v>
      </c>
      <c r="F12201">
        <v>-1004</v>
      </c>
      <c r="I12201" t="str">
        <f>INDEX(LedgerMapping[[#All],[Level 3]],MATCH(Actuals[[#This Row],[Sub Ledger]],LedgerMapping[[#All],[Sub Ledger]],0))</f>
        <v>Depreciation</v>
      </c>
      <c r="J12201" s="22">
        <f>YEAR(Actuals[[#This Row],[Date]])</f>
        <v>2023</v>
      </c>
      <c r="K12201" s="22">
        <f>MONTH(Actuals[[#This Row],[Date]])</f>
        <v>4</v>
      </c>
      <c r="L12201" s="12"/>
    </row>
    <row r="12202" spans="1:12" x14ac:dyDescent="0.3">
      <c r="A12202">
        <v>3</v>
      </c>
      <c r="B12202">
        <v>17563</v>
      </c>
      <c r="C12202">
        <v>1</v>
      </c>
      <c r="D12202">
        <v>81000</v>
      </c>
      <c r="E12202" s="46">
        <v>45049</v>
      </c>
      <c r="F12202">
        <v>-1102</v>
      </c>
      <c r="I12202" t="str">
        <f>INDEX(LedgerMapping[[#All],[Level 3]],MATCH(Actuals[[#This Row],[Sub Ledger]],LedgerMapping[[#All],[Sub Ledger]],0))</f>
        <v>Depreciation</v>
      </c>
      <c r="J12202" s="22">
        <f>YEAR(Actuals[[#This Row],[Date]])</f>
        <v>2023</v>
      </c>
      <c r="K12202" s="22">
        <f>MONTH(Actuals[[#This Row],[Date]])</f>
        <v>5</v>
      </c>
      <c r="L12202" s="12"/>
    </row>
    <row r="12203" spans="1:12" x14ac:dyDescent="0.3">
      <c r="A12203">
        <v>3</v>
      </c>
      <c r="B12203">
        <v>18567</v>
      </c>
      <c r="C12203">
        <v>1</v>
      </c>
      <c r="D12203">
        <v>81000</v>
      </c>
      <c r="E12203" s="46">
        <v>45079</v>
      </c>
      <c r="F12203">
        <v>-1144</v>
      </c>
      <c r="I12203" t="str">
        <f>INDEX(LedgerMapping[[#All],[Level 3]],MATCH(Actuals[[#This Row],[Sub Ledger]],LedgerMapping[[#All],[Sub Ledger]],0))</f>
        <v>Depreciation</v>
      </c>
      <c r="J12203" s="22">
        <f>YEAR(Actuals[[#This Row],[Date]])</f>
        <v>2023</v>
      </c>
      <c r="K12203" s="22">
        <f>MONTH(Actuals[[#This Row],[Date]])</f>
        <v>6</v>
      </c>
      <c r="L12203" s="12"/>
    </row>
    <row r="12204" spans="1:12" x14ac:dyDescent="0.3">
      <c r="A12204">
        <v>3</v>
      </c>
      <c r="B12204">
        <v>19596</v>
      </c>
      <c r="C12204">
        <v>1</v>
      </c>
      <c r="D12204">
        <v>81000</v>
      </c>
      <c r="E12204" s="46">
        <v>45110</v>
      </c>
      <c r="F12204">
        <v>-955</v>
      </c>
      <c r="I12204" t="str">
        <f>INDEX(LedgerMapping[[#All],[Level 3]],MATCH(Actuals[[#This Row],[Sub Ledger]],LedgerMapping[[#All],[Sub Ledger]],0))</f>
        <v>Depreciation</v>
      </c>
      <c r="J12204" s="22">
        <f>YEAR(Actuals[[#This Row],[Date]])</f>
        <v>2023</v>
      </c>
      <c r="K12204" s="22">
        <f>MONTH(Actuals[[#This Row],[Date]])</f>
        <v>7</v>
      </c>
      <c r="L12204" s="12"/>
    </row>
    <row r="12205" spans="1:12" x14ac:dyDescent="0.3">
      <c r="A12205">
        <v>3</v>
      </c>
      <c r="B12205">
        <v>20625</v>
      </c>
      <c r="C12205">
        <v>1</v>
      </c>
      <c r="D12205">
        <v>81000</v>
      </c>
      <c r="E12205" s="46">
        <v>45141</v>
      </c>
      <c r="F12205">
        <v>-1023</v>
      </c>
      <c r="I12205" t="str">
        <f>INDEX(LedgerMapping[[#All],[Level 3]],MATCH(Actuals[[#This Row],[Sub Ledger]],LedgerMapping[[#All],[Sub Ledger]],0))</f>
        <v>Depreciation</v>
      </c>
      <c r="J12205" s="22">
        <f>YEAR(Actuals[[#This Row],[Date]])</f>
        <v>2023</v>
      </c>
      <c r="K12205" s="22">
        <f>MONTH(Actuals[[#This Row],[Date]])</f>
        <v>8</v>
      </c>
      <c r="L12205" s="12"/>
    </row>
    <row r="12206" spans="1:12" x14ac:dyDescent="0.3">
      <c r="A12206">
        <v>3</v>
      </c>
      <c r="B12206">
        <v>21628</v>
      </c>
      <c r="C12206">
        <v>1</v>
      </c>
      <c r="D12206">
        <v>81000</v>
      </c>
      <c r="E12206" s="46">
        <v>45169</v>
      </c>
      <c r="F12206">
        <v>-891</v>
      </c>
      <c r="I12206" t="str">
        <f>INDEX(LedgerMapping[[#All],[Level 3]],MATCH(Actuals[[#This Row],[Sub Ledger]],LedgerMapping[[#All],[Sub Ledger]],0))</f>
        <v>Depreciation</v>
      </c>
      <c r="J12206" s="22">
        <f>YEAR(Actuals[[#This Row],[Date]])</f>
        <v>2023</v>
      </c>
      <c r="K12206" s="22">
        <f>MONTH(Actuals[[#This Row],[Date]])</f>
        <v>8</v>
      </c>
      <c r="L12206" s="12"/>
    </row>
    <row r="12207" spans="1:12" x14ac:dyDescent="0.3">
      <c r="A12207">
        <v>3</v>
      </c>
      <c r="B12207">
        <v>22603</v>
      </c>
      <c r="C12207">
        <v>1</v>
      </c>
      <c r="D12207">
        <v>81000</v>
      </c>
      <c r="E12207" s="46">
        <v>45200</v>
      </c>
      <c r="F12207">
        <v>-984</v>
      </c>
      <c r="I12207" t="str">
        <f>INDEX(LedgerMapping[[#All],[Level 3]],MATCH(Actuals[[#This Row],[Sub Ledger]],LedgerMapping[[#All],[Sub Ledger]],0))</f>
        <v>Depreciation</v>
      </c>
      <c r="J12207" s="22">
        <f>YEAR(Actuals[[#This Row],[Date]])</f>
        <v>2023</v>
      </c>
      <c r="K12207" s="22">
        <f>MONTH(Actuals[[#This Row],[Date]])</f>
        <v>10</v>
      </c>
      <c r="L12207" s="12"/>
    </row>
    <row r="12208" spans="1:12" x14ac:dyDescent="0.3">
      <c r="A12208">
        <v>3</v>
      </c>
      <c r="B12208">
        <v>23607</v>
      </c>
      <c r="C12208">
        <v>1</v>
      </c>
      <c r="D12208">
        <v>81000</v>
      </c>
      <c r="E12208" s="46">
        <v>45230</v>
      </c>
      <c r="F12208">
        <v>-967</v>
      </c>
      <c r="I12208" t="str">
        <f>INDEX(LedgerMapping[[#All],[Level 3]],MATCH(Actuals[[#This Row],[Sub Ledger]],LedgerMapping[[#All],[Sub Ledger]],0))</f>
        <v>Depreciation</v>
      </c>
      <c r="J12208" s="22">
        <f>YEAR(Actuals[[#This Row],[Date]])</f>
        <v>2023</v>
      </c>
      <c r="K12208" s="22">
        <f>MONTH(Actuals[[#This Row],[Date]])</f>
        <v>10</v>
      </c>
      <c r="L12208" s="12"/>
    </row>
    <row r="12209" spans="1:12" x14ac:dyDescent="0.3">
      <c r="A12209">
        <v>3</v>
      </c>
      <c r="B12209">
        <v>24637</v>
      </c>
      <c r="C12209">
        <v>1</v>
      </c>
      <c r="D12209">
        <v>81000</v>
      </c>
      <c r="E12209" s="46">
        <v>45261</v>
      </c>
      <c r="F12209">
        <v>-1023</v>
      </c>
      <c r="I12209" t="str">
        <f>INDEX(LedgerMapping[[#All],[Level 3]],MATCH(Actuals[[#This Row],[Sub Ledger]],LedgerMapping[[#All],[Sub Ledger]],0))</f>
        <v>Depreciation</v>
      </c>
      <c r="J12209" s="22">
        <f>YEAR(Actuals[[#This Row],[Date]])</f>
        <v>2023</v>
      </c>
      <c r="K12209" s="22">
        <f>MONTH(Actuals[[#This Row],[Date]])</f>
        <v>12</v>
      </c>
      <c r="L12209" s="12"/>
    </row>
    <row r="12210" spans="1:12" x14ac:dyDescent="0.3">
      <c r="A12210">
        <v>3</v>
      </c>
      <c r="B12210">
        <v>25696</v>
      </c>
      <c r="C12210">
        <v>1</v>
      </c>
      <c r="D12210">
        <v>81000</v>
      </c>
      <c r="E12210" s="46">
        <v>45291</v>
      </c>
      <c r="F12210">
        <v>-878</v>
      </c>
      <c r="I12210" t="str">
        <f>INDEX(LedgerMapping[[#All],[Level 3]],MATCH(Actuals[[#This Row],[Sub Ledger]],LedgerMapping[[#All],[Sub Ledger]],0))</f>
        <v>Depreciation</v>
      </c>
      <c r="J12210" s="22">
        <f>YEAR(Actuals[[#This Row],[Date]])</f>
        <v>2023</v>
      </c>
      <c r="K12210" s="22">
        <f>MONTH(Actuals[[#This Row],[Date]])</f>
        <v>12</v>
      </c>
      <c r="L12210" s="12"/>
    </row>
    <row r="12211" spans="1:12" x14ac:dyDescent="0.3">
      <c r="A12211">
        <v>3</v>
      </c>
      <c r="B12211">
        <v>26834</v>
      </c>
      <c r="C12211">
        <v>1</v>
      </c>
      <c r="D12211">
        <v>81000</v>
      </c>
      <c r="E12211" s="46">
        <v>45322</v>
      </c>
      <c r="F12211">
        <v>-975</v>
      </c>
      <c r="I12211" t="str">
        <f>INDEX(LedgerMapping[[#All],[Level 3]],MATCH(Actuals[[#This Row],[Sub Ledger]],LedgerMapping[[#All],[Sub Ledger]],0))</f>
        <v>Depreciation</v>
      </c>
      <c r="J12211" s="22">
        <f>YEAR(Actuals[[#This Row],[Date]])</f>
        <v>2024</v>
      </c>
      <c r="K12211" s="22">
        <f>MONTH(Actuals[[#This Row],[Date]])</f>
        <v>1</v>
      </c>
      <c r="L12211" s="12"/>
    </row>
    <row r="12212" spans="1:12" x14ac:dyDescent="0.3">
      <c r="A12212">
        <v>3</v>
      </c>
      <c r="B12212">
        <v>27984</v>
      </c>
      <c r="C12212">
        <v>1</v>
      </c>
      <c r="D12212">
        <v>81000</v>
      </c>
      <c r="E12212" s="46">
        <v>45354</v>
      </c>
      <c r="F12212">
        <v>-1104</v>
      </c>
      <c r="I12212" t="str">
        <f>INDEX(LedgerMapping[[#All],[Level 3]],MATCH(Actuals[[#This Row],[Sub Ledger]],LedgerMapping[[#All],[Sub Ledger]],0))</f>
        <v>Depreciation</v>
      </c>
      <c r="J12212" s="22">
        <f>YEAR(Actuals[[#This Row],[Date]])</f>
        <v>2024</v>
      </c>
      <c r="K12212" s="22">
        <f>MONTH(Actuals[[#This Row],[Date]])</f>
        <v>3</v>
      </c>
      <c r="L12212" s="12"/>
    </row>
    <row r="12213" spans="1:12" x14ac:dyDescent="0.3">
      <c r="A12213">
        <v>3</v>
      </c>
      <c r="B12213">
        <v>29137</v>
      </c>
      <c r="C12213">
        <v>1</v>
      </c>
      <c r="D12213">
        <v>81000</v>
      </c>
      <c r="E12213" s="46">
        <v>45384</v>
      </c>
      <c r="F12213">
        <v>-1073</v>
      </c>
      <c r="I12213" t="str">
        <f>INDEX(LedgerMapping[[#All],[Level 3]],MATCH(Actuals[[#This Row],[Sub Ledger]],LedgerMapping[[#All],[Sub Ledger]],0))</f>
        <v>Depreciation</v>
      </c>
      <c r="J12213" s="22">
        <f>YEAR(Actuals[[#This Row],[Date]])</f>
        <v>2024</v>
      </c>
      <c r="K12213" s="22">
        <f>MONTH(Actuals[[#This Row],[Date]])</f>
        <v>4</v>
      </c>
      <c r="L12213" s="12"/>
    </row>
    <row r="12214" spans="1:12" x14ac:dyDescent="0.3">
      <c r="A12214">
        <v>3</v>
      </c>
      <c r="B12214">
        <v>30263</v>
      </c>
      <c r="C12214">
        <v>1</v>
      </c>
      <c r="D12214">
        <v>81000</v>
      </c>
      <c r="E12214" s="46">
        <v>45415</v>
      </c>
      <c r="F12214">
        <v>-1136</v>
      </c>
      <c r="I12214" t="str">
        <f>INDEX(LedgerMapping[[#All],[Level 3]],MATCH(Actuals[[#This Row],[Sub Ledger]],LedgerMapping[[#All],[Sub Ledger]],0))</f>
        <v>Depreciation</v>
      </c>
      <c r="J12214" s="22">
        <f>YEAR(Actuals[[#This Row],[Date]])</f>
        <v>2024</v>
      </c>
      <c r="K12214" s="22">
        <f>MONTH(Actuals[[#This Row],[Date]])</f>
        <v>5</v>
      </c>
      <c r="L12214" s="12"/>
    </row>
    <row r="12215" spans="1:12" x14ac:dyDescent="0.3">
      <c r="A12215">
        <v>3</v>
      </c>
      <c r="B12215">
        <v>31389</v>
      </c>
      <c r="C12215">
        <v>1</v>
      </c>
      <c r="D12215">
        <v>81000</v>
      </c>
      <c r="E12215" s="46">
        <v>45445</v>
      </c>
      <c r="F12215">
        <v>-1115</v>
      </c>
      <c r="I12215" t="str">
        <f>INDEX(LedgerMapping[[#All],[Level 3]],MATCH(Actuals[[#This Row],[Sub Ledger]],LedgerMapping[[#All],[Sub Ledger]],0))</f>
        <v>Depreciation</v>
      </c>
      <c r="J12215" s="22">
        <f>YEAR(Actuals[[#This Row],[Date]])</f>
        <v>2024</v>
      </c>
      <c r="K12215" s="22">
        <f>MONTH(Actuals[[#This Row],[Date]])</f>
        <v>6</v>
      </c>
      <c r="L12215" s="12"/>
    </row>
    <row r="12216" spans="1:12" x14ac:dyDescent="0.3">
      <c r="A12216">
        <v>3</v>
      </c>
      <c r="B12216">
        <v>32513</v>
      </c>
      <c r="C12216">
        <v>1</v>
      </c>
      <c r="D12216">
        <v>81000</v>
      </c>
      <c r="E12216" s="46">
        <v>45476</v>
      </c>
      <c r="F12216">
        <v>-983</v>
      </c>
      <c r="I12216" t="str">
        <f>INDEX(LedgerMapping[[#All],[Level 3]],MATCH(Actuals[[#This Row],[Sub Ledger]],LedgerMapping[[#All],[Sub Ledger]],0))</f>
        <v>Depreciation</v>
      </c>
      <c r="J12216" s="22">
        <f>YEAR(Actuals[[#This Row],[Date]])</f>
        <v>2024</v>
      </c>
      <c r="K12216" s="22">
        <f>MONTH(Actuals[[#This Row],[Date]])</f>
        <v>7</v>
      </c>
      <c r="L12216" s="12"/>
    </row>
    <row r="12217" spans="1:12" x14ac:dyDescent="0.3">
      <c r="A12217">
        <v>3</v>
      </c>
      <c r="B12217">
        <v>33638</v>
      </c>
      <c r="C12217">
        <v>1</v>
      </c>
      <c r="D12217">
        <v>81000</v>
      </c>
      <c r="E12217" s="46">
        <v>45507</v>
      </c>
      <c r="F12217">
        <v>-983</v>
      </c>
      <c r="I12217" t="str">
        <f>INDEX(LedgerMapping[[#All],[Level 3]],MATCH(Actuals[[#This Row],[Sub Ledger]],LedgerMapping[[#All],[Sub Ledger]],0))</f>
        <v>Depreciation</v>
      </c>
      <c r="J12217" s="22">
        <f>YEAR(Actuals[[#This Row],[Date]])</f>
        <v>2024</v>
      </c>
      <c r="K12217" s="22">
        <f>MONTH(Actuals[[#This Row],[Date]])</f>
        <v>8</v>
      </c>
      <c r="L12217" s="12"/>
    </row>
    <row r="12218" spans="1:12" x14ac:dyDescent="0.3">
      <c r="A12218">
        <v>3</v>
      </c>
      <c r="B12218">
        <v>34788</v>
      </c>
      <c r="C12218">
        <v>1</v>
      </c>
      <c r="D12218">
        <v>81000</v>
      </c>
      <c r="E12218" s="46">
        <v>45536</v>
      </c>
      <c r="F12218">
        <v>-1061</v>
      </c>
      <c r="I12218" t="str">
        <f>INDEX(LedgerMapping[[#All],[Level 3]],MATCH(Actuals[[#This Row],[Sub Ledger]],LedgerMapping[[#All],[Sub Ledger]],0))</f>
        <v>Depreciation</v>
      </c>
      <c r="J12218" s="22">
        <f>YEAR(Actuals[[#This Row],[Date]])</f>
        <v>2024</v>
      </c>
      <c r="K12218" s="22">
        <f>MONTH(Actuals[[#This Row],[Date]])</f>
        <v>9</v>
      </c>
      <c r="L12218" s="12"/>
    </row>
    <row r="12219" spans="1:12" x14ac:dyDescent="0.3">
      <c r="A12219">
        <v>3</v>
      </c>
      <c r="B12219">
        <v>35940</v>
      </c>
      <c r="C12219">
        <v>1</v>
      </c>
      <c r="D12219">
        <v>81000</v>
      </c>
      <c r="E12219" s="46">
        <v>45567</v>
      </c>
      <c r="F12219">
        <v>-921</v>
      </c>
      <c r="I12219" t="str">
        <f>INDEX(LedgerMapping[[#All],[Level 3]],MATCH(Actuals[[#This Row],[Sub Ledger]],LedgerMapping[[#All],[Sub Ledger]],0))</f>
        <v>Depreciation</v>
      </c>
      <c r="J12219" s="22">
        <f>YEAR(Actuals[[#This Row],[Date]])</f>
        <v>2024</v>
      </c>
      <c r="K12219" s="22">
        <f>MONTH(Actuals[[#This Row],[Date]])</f>
        <v>10</v>
      </c>
      <c r="L12219" s="12"/>
    </row>
    <row r="12220" spans="1:12" x14ac:dyDescent="0.3">
      <c r="A12220">
        <v>3</v>
      </c>
      <c r="B12220">
        <v>37088</v>
      </c>
      <c r="C12220">
        <v>1</v>
      </c>
      <c r="D12220">
        <v>81000</v>
      </c>
      <c r="E12220" s="46">
        <v>45597</v>
      </c>
      <c r="F12220">
        <v>-1180</v>
      </c>
      <c r="I12220" t="str">
        <f>INDEX(LedgerMapping[[#All],[Level 3]],MATCH(Actuals[[#This Row],[Sub Ledger]],LedgerMapping[[#All],[Sub Ledger]],0))</f>
        <v>Depreciation</v>
      </c>
      <c r="J12220" s="22">
        <f>YEAR(Actuals[[#This Row],[Date]])</f>
        <v>2024</v>
      </c>
      <c r="K12220" s="22">
        <f>MONTH(Actuals[[#This Row],[Date]])</f>
        <v>11</v>
      </c>
      <c r="L12220" s="12"/>
    </row>
    <row r="12221" spans="1:12" x14ac:dyDescent="0.3">
      <c r="A12221">
        <v>3</v>
      </c>
      <c r="B12221">
        <v>38238</v>
      </c>
      <c r="C12221">
        <v>1</v>
      </c>
      <c r="D12221">
        <v>81000</v>
      </c>
      <c r="E12221" s="46">
        <v>45628</v>
      </c>
      <c r="F12221">
        <v>-1061</v>
      </c>
      <c r="I12221" t="str">
        <f>INDEX(LedgerMapping[[#All],[Level 3]],MATCH(Actuals[[#This Row],[Sub Ledger]],LedgerMapping[[#All],[Sub Ledger]],0))</f>
        <v>Depreciation</v>
      </c>
      <c r="J12221" s="22">
        <f>YEAR(Actuals[[#This Row],[Date]])</f>
        <v>2024</v>
      </c>
      <c r="K12221" s="22">
        <f>MONTH(Actuals[[#This Row],[Date]])</f>
        <v>12</v>
      </c>
      <c r="L12221" s="12"/>
    </row>
    <row r="12222" spans="1:12" x14ac:dyDescent="0.3">
      <c r="A12222">
        <v>3</v>
      </c>
      <c r="B12222">
        <v>32</v>
      </c>
      <c r="C12222">
        <v>1</v>
      </c>
      <c r="D12222">
        <v>82000</v>
      </c>
      <c r="E12222" s="46">
        <v>44562</v>
      </c>
      <c r="F12222">
        <v>-35</v>
      </c>
      <c r="I12222" t="str">
        <f>INDEX(LedgerMapping[[#All],[Level 3]],MATCH(Actuals[[#This Row],[Sub Ledger]],LedgerMapping[[#All],[Sub Ledger]],0))</f>
        <v>Depreciation</v>
      </c>
      <c r="J12222" s="22">
        <f>YEAR(Actuals[[#This Row],[Date]])</f>
        <v>2022</v>
      </c>
      <c r="K12222" s="22">
        <f>MONTH(Actuals[[#This Row],[Date]])</f>
        <v>1</v>
      </c>
      <c r="L12222" s="12"/>
    </row>
    <row r="12223" spans="1:12" x14ac:dyDescent="0.3">
      <c r="A12223">
        <v>3</v>
      </c>
      <c r="B12223">
        <v>1162</v>
      </c>
      <c r="C12223">
        <v>1</v>
      </c>
      <c r="D12223">
        <v>82000</v>
      </c>
      <c r="E12223" s="46">
        <v>44593</v>
      </c>
      <c r="F12223">
        <v>-41</v>
      </c>
      <c r="I12223" t="str">
        <f>INDEX(LedgerMapping[[#All],[Level 3]],MATCH(Actuals[[#This Row],[Sub Ledger]],LedgerMapping[[#All],[Sub Ledger]],0))</f>
        <v>Depreciation</v>
      </c>
      <c r="J12223" s="22">
        <f>YEAR(Actuals[[#This Row],[Date]])</f>
        <v>2022</v>
      </c>
      <c r="K12223" s="22">
        <f>MONTH(Actuals[[#This Row],[Date]])</f>
        <v>2</v>
      </c>
      <c r="L12223" s="12"/>
    </row>
    <row r="12224" spans="1:12" x14ac:dyDescent="0.3">
      <c r="A12224">
        <v>3</v>
      </c>
      <c r="B12224">
        <v>2284</v>
      </c>
      <c r="C12224">
        <v>1</v>
      </c>
      <c r="D12224">
        <v>82000</v>
      </c>
      <c r="E12224" s="46">
        <v>44624</v>
      </c>
      <c r="F12224">
        <v>-40</v>
      </c>
      <c r="I12224" t="str">
        <f>INDEX(LedgerMapping[[#All],[Level 3]],MATCH(Actuals[[#This Row],[Sub Ledger]],LedgerMapping[[#All],[Sub Ledger]],0))</f>
        <v>Depreciation</v>
      </c>
      <c r="J12224" s="22">
        <f>YEAR(Actuals[[#This Row],[Date]])</f>
        <v>2022</v>
      </c>
      <c r="K12224" s="22">
        <f>MONTH(Actuals[[#This Row],[Date]])</f>
        <v>3</v>
      </c>
      <c r="L12224" s="12"/>
    </row>
    <row r="12225" spans="1:12" x14ac:dyDescent="0.3">
      <c r="A12225">
        <v>3</v>
      </c>
      <c r="B12225">
        <v>3400</v>
      </c>
      <c r="C12225">
        <v>1</v>
      </c>
      <c r="D12225">
        <v>82000</v>
      </c>
      <c r="E12225" s="46">
        <v>44654</v>
      </c>
      <c r="F12225">
        <v>-38</v>
      </c>
      <c r="I12225" t="str">
        <f>INDEX(LedgerMapping[[#All],[Level 3]],MATCH(Actuals[[#This Row],[Sub Ledger]],LedgerMapping[[#All],[Sub Ledger]],0))</f>
        <v>Depreciation</v>
      </c>
      <c r="J12225" s="22">
        <f>YEAR(Actuals[[#This Row],[Date]])</f>
        <v>2022</v>
      </c>
      <c r="K12225" s="22">
        <f>MONTH(Actuals[[#This Row],[Date]])</f>
        <v>4</v>
      </c>
      <c r="L12225" s="12"/>
    </row>
    <row r="12226" spans="1:12" x14ac:dyDescent="0.3">
      <c r="A12226">
        <v>3</v>
      </c>
      <c r="B12226">
        <v>4522</v>
      </c>
      <c r="C12226">
        <v>1</v>
      </c>
      <c r="D12226">
        <v>82000</v>
      </c>
      <c r="E12226" s="46">
        <v>44685</v>
      </c>
      <c r="F12226">
        <v>-32</v>
      </c>
      <c r="I12226" t="str">
        <f>INDEX(LedgerMapping[[#All],[Level 3]],MATCH(Actuals[[#This Row],[Sub Ledger]],LedgerMapping[[#All],[Sub Ledger]],0))</f>
        <v>Depreciation</v>
      </c>
      <c r="J12226" s="22">
        <f>YEAR(Actuals[[#This Row],[Date]])</f>
        <v>2022</v>
      </c>
      <c r="K12226" s="22">
        <f>MONTH(Actuals[[#This Row],[Date]])</f>
        <v>5</v>
      </c>
      <c r="L12226" s="12"/>
    </row>
    <row r="12227" spans="1:12" x14ac:dyDescent="0.3">
      <c r="A12227">
        <v>3</v>
      </c>
      <c r="B12227">
        <v>5646</v>
      </c>
      <c r="C12227">
        <v>1</v>
      </c>
      <c r="D12227">
        <v>82000</v>
      </c>
      <c r="E12227" s="46">
        <v>44715</v>
      </c>
      <c r="F12227">
        <v>-32</v>
      </c>
      <c r="I12227" t="str">
        <f>INDEX(LedgerMapping[[#All],[Level 3]],MATCH(Actuals[[#This Row],[Sub Ledger]],LedgerMapping[[#All],[Sub Ledger]],0))</f>
        <v>Depreciation</v>
      </c>
      <c r="J12227" s="22">
        <f>YEAR(Actuals[[#This Row],[Date]])</f>
        <v>2022</v>
      </c>
      <c r="K12227" s="22">
        <f>MONTH(Actuals[[#This Row],[Date]])</f>
        <v>6</v>
      </c>
      <c r="L12227" s="12"/>
    </row>
    <row r="12228" spans="1:12" x14ac:dyDescent="0.3">
      <c r="A12228">
        <v>3</v>
      </c>
      <c r="B12228">
        <v>6772</v>
      </c>
      <c r="C12228">
        <v>1</v>
      </c>
      <c r="D12228">
        <v>82000</v>
      </c>
      <c r="E12228" s="46">
        <v>44746</v>
      </c>
      <c r="F12228">
        <v>-45</v>
      </c>
      <c r="I12228" t="str">
        <f>INDEX(LedgerMapping[[#All],[Level 3]],MATCH(Actuals[[#This Row],[Sub Ledger]],LedgerMapping[[#All],[Sub Ledger]],0))</f>
        <v>Depreciation</v>
      </c>
      <c r="J12228" s="22">
        <f>YEAR(Actuals[[#This Row],[Date]])</f>
        <v>2022</v>
      </c>
      <c r="K12228" s="22">
        <f>MONTH(Actuals[[#This Row],[Date]])</f>
        <v>7</v>
      </c>
      <c r="L12228" s="12"/>
    </row>
    <row r="12229" spans="1:12" x14ac:dyDescent="0.3">
      <c r="A12229">
        <v>3</v>
      </c>
      <c r="B12229">
        <v>7893</v>
      </c>
      <c r="C12229">
        <v>1</v>
      </c>
      <c r="D12229">
        <v>82000</v>
      </c>
      <c r="E12229" s="46">
        <v>44777</v>
      </c>
      <c r="F12229">
        <v>-33</v>
      </c>
      <c r="I12229" t="str">
        <f>INDEX(LedgerMapping[[#All],[Level 3]],MATCH(Actuals[[#This Row],[Sub Ledger]],LedgerMapping[[#All],[Sub Ledger]],0))</f>
        <v>Depreciation</v>
      </c>
      <c r="J12229" s="22">
        <f>YEAR(Actuals[[#This Row],[Date]])</f>
        <v>2022</v>
      </c>
      <c r="K12229" s="22">
        <f>MONTH(Actuals[[#This Row],[Date]])</f>
        <v>8</v>
      </c>
      <c r="L12229" s="12"/>
    </row>
    <row r="12230" spans="1:12" x14ac:dyDescent="0.3">
      <c r="A12230">
        <v>3</v>
      </c>
      <c r="B12230">
        <v>9015</v>
      </c>
      <c r="C12230">
        <v>1</v>
      </c>
      <c r="D12230">
        <v>82000</v>
      </c>
      <c r="E12230" s="46">
        <v>44805</v>
      </c>
      <c r="F12230">
        <v>-36</v>
      </c>
      <c r="I12230" t="str">
        <f>INDEX(LedgerMapping[[#All],[Level 3]],MATCH(Actuals[[#This Row],[Sub Ledger]],LedgerMapping[[#All],[Sub Ledger]],0))</f>
        <v>Depreciation</v>
      </c>
      <c r="J12230" s="22">
        <f>YEAR(Actuals[[#This Row],[Date]])</f>
        <v>2022</v>
      </c>
      <c r="K12230" s="22">
        <f>MONTH(Actuals[[#This Row],[Date]])</f>
        <v>9</v>
      </c>
      <c r="L12230" s="12"/>
    </row>
    <row r="12231" spans="1:12" x14ac:dyDescent="0.3">
      <c r="A12231">
        <v>3</v>
      </c>
      <c r="B12231">
        <v>10131</v>
      </c>
      <c r="C12231">
        <v>1</v>
      </c>
      <c r="D12231">
        <v>82000</v>
      </c>
      <c r="E12231" s="46">
        <v>44836</v>
      </c>
      <c r="F12231">
        <v>-35</v>
      </c>
      <c r="I12231" t="str">
        <f>INDEX(LedgerMapping[[#All],[Level 3]],MATCH(Actuals[[#This Row],[Sub Ledger]],LedgerMapping[[#All],[Sub Ledger]],0))</f>
        <v>Depreciation</v>
      </c>
      <c r="J12231" s="22">
        <f>YEAR(Actuals[[#This Row],[Date]])</f>
        <v>2022</v>
      </c>
      <c r="K12231" s="22">
        <f>MONTH(Actuals[[#This Row],[Date]])</f>
        <v>10</v>
      </c>
      <c r="L12231" s="12"/>
    </row>
    <row r="12232" spans="1:12" x14ac:dyDescent="0.3">
      <c r="A12232">
        <v>3</v>
      </c>
      <c r="B12232">
        <v>11249</v>
      </c>
      <c r="C12232">
        <v>1</v>
      </c>
      <c r="D12232">
        <v>82000</v>
      </c>
      <c r="E12232" s="46">
        <v>44866</v>
      </c>
      <c r="F12232">
        <v>-45</v>
      </c>
      <c r="I12232" t="str">
        <f>INDEX(LedgerMapping[[#All],[Level 3]],MATCH(Actuals[[#This Row],[Sub Ledger]],LedgerMapping[[#All],[Sub Ledger]],0))</f>
        <v>Depreciation</v>
      </c>
      <c r="J12232" s="22">
        <f>YEAR(Actuals[[#This Row],[Date]])</f>
        <v>2022</v>
      </c>
      <c r="K12232" s="22">
        <f>MONTH(Actuals[[#This Row],[Date]])</f>
        <v>11</v>
      </c>
      <c r="L12232" s="12"/>
    </row>
    <row r="12233" spans="1:12" x14ac:dyDescent="0.3">
      <c r="A12233">
        <v>3</v>
      </c>
      <c r="B12233">
        <v>12374</v>
      </c>
      <c r="C12233">
        <v>1</v>
      </c>
      <c r="D12233">
        <v>82000</v>
      </c>
      <c r="E12233" s="46">
        <v>44897</v>
      </c>
      <c r="F12233">
        <v>-36</v>
      </c>
      <c r="I12233" t="str">
        <f>INDEX(LedgerMapping[[#All],[Level 3]],MATCH(Actuals[[#This Row],[Sub Ledger]],LedgerMapping[[#All],[Sub Ledger]],0))</f>
        <v>Depreciation</v>
      </c>
      <c r="J12233" s="22">
        <f>YEAR(Actuals[[#This Row],[Date]])</f>
        <v>2022</v>
      </c>
      <c r="K12233" s="22">
        <f>MONTH(Actuals[[#This Row],[Date]])</f>
        <v>12</v>
      </c>
      <c r="L12233" s="12"/>
    </row>
    <row r="12234" spans="1:12" x14ac:dyDescent="0.3">
      <c r="A12234">
        <v>3</v>
      </c>
      <c r="B12234">
        <v>13507</v>
      </c>
      <c r="C12234">
        <v>1</v>
      </c>
      <c r="D12234">
        <v>82000</v>
      </c>
      <c r="E12234" s="46">
        <v>44927</v>
      </c>
      <c r="F12234">
        <v>-98</v>
      </c>
      <c r="I12234" t="str">
        <f>INDEX(LedgerMapping[[#All],[Level 3]],MATCH(Actuals[[#This Row],[Sub Ledger]],LedgerMapping[[#All],[Sub Ledger]],0))</f>
        <v>Depreciation</v>
      </c>
      <c r="J12234" s="22">
        <f>YEAR(Actuals[[#This Row],[Date]])</f>
        <v>2023</v>
      </c>
      <c r="K12234" s="22">
        <f>MONTH(Actuals[[#This Row],[Date]])</f>
        <v>1</v>
      </c>
      <c r="L12234" s="12"/>
    </row>
    <row r="12235" spans="1:12" x14ac:dyDescent="0.3">
      <c r="A12235">
        <v>3</v>
      </c>
      <c r="B12235">
        <v>14522</v>
      </c>
      <c r="C12235">
        <v>1</v>
      </c>
      <c r="D12235">
        <v>82000</v>
      </c>
      <c r="E12235" s="46">
        <v>44958</v>
      </c>
      <c r="F12235">
        <v>-85</v>
      </c>
      <c r="I12235" t="str">
        <f>INDEX(LedgerMapping[[#All],[Level 3]],MATCH(Actuals[[#This Row],[Sub Ledger]],LedgerMapping[[#All],[Sub Ledger]],0))</f>
        <v>Depreciation</v>
      </c>
      <c r="J12235" s="22">
        <f>YEAR(Actuals[[#This Row],[Date]])</f>
        <v>2023</v>
      </c>
      <c r="K12235" s="22">
        <f>MONTH(Actuals[[#This Row],[Date]])</f>
        <v>2</v>
      </c>
      <c r="L12235" s="12"/>
    </row>
    <row r="12236" spans="1:12" x14ac:dyDescent="0.3">
      <c r="A12236">
        <v>3</v>
      </c>
      <c r="B12236">
        <v>15500</v>
      </c>
      <c r="C12236">
        <v>1</v>
      </c>
      <c r="D12236">
        <v>82000</v>
      </c>
      <c r="E12236" s="46">
        <v>44988</v>
      </c>
      <c r="F12236">
        <v>-117</v>
      </c>
      <c r="I12236" t="str">
        <f>INDEX(LedgerMapping[[#All],[Level 3]],MATCH(Actuals[[#This Row],[Sub Ledger]],LedgerMapping[[#All],[Sub Ledger]],0))</f>
        <v>Depreciation</v>
      </c>
      <c r="J12236" s="22">
        <f>YEAR(Actuals[[#This Row],[Date]])</f>
        <v>2023</v>
      </c>
      <c r="K12236" s="22">
        <f>MONTH(Actuals[[#This Row],[Date]])</f>
        <v>3</v>
      </c>
      <c r="L12236" s="12"/>
    </row>
    <row r="12237" spans="1:12" x14ac:dyDescent="0.3">
      <c r="A12237">
        <v>3</v>
      </c>
      <c r="B12237">
        <v>16532</v>
      </c>
      <c r="C12237">
        <v>1</v>
      </c>
      <c r="D12237">
        <v>82000</v>
      </c>
      <c r="E12237" s="46">
        <v>45018</v>
      </c>
      <c r="F12237">
        <v>-102</v>
      </c>
      <c r="I12237" t="str">
        <f>INDEX(LedgerMapping[[#All],[Level 3]],MATCH(Actuals[[#This Row],[Sub Ledger]],LedgerMapping[[#All],[Sub Ledger]],0))</f>
        <v>Depreciation</v>
      </c>
      <c r="J12237" s="22">
        <f>YEAR(Actuals[[#This Row],[Date]])</f>
        <v>2023</v>
      </c>
      <c r="K12237" s="22">
        <f>MONTH(Actuals[[#This Row],[Date]])</f>
        <v>4</v>
      </c>
      <c r="L12237" s="12"/>
    </row>
    <row r="12238" spans="1:12" x14ac:dyDescent="0.3">
      <c r="A12238">
        <v>3</v>
      </c>
      <c r="B12238">
        <v>17564</v>
      </c>
      <c r="C12238">
        <v>1</v>
      </c>
      <c r="D12238">
        <v>82000</v>
      </c>
      <c r="E12238" s="46">
        <v>45049</v>
      </c>
      <c r="F12238">
        <v>-114</v>
      </c>
      <c r="I12238" t="str">
        <f>INDEX(LedgerMapping[[#All],[Level 3]],MATCH(Actuals[[#This Row],[Sub Ledger]],LedgerMapping[[#All],[Sub Ledger]],0))</f>
        <v>Depreciation</v>
      </c>
      <c r="J12238" s="22">
        <f>YEAR(Actuals[[#This Row],[Date]])</f>
        <v>2023</v>
      </c>
      <c r="K12238" s="22">
        <f>MONTH(Actuals[[#This Row],[Date]])</f>
        <v>5</v>
      </c>
      <c r="L12238" s="12"/>
    </row>
    <row r="12239" spans="1:12" x14ac:dyDescent="0.3">
      <c r="A12239">
        <v>3</v>
      </c>
      <c r="B12239">
        <v>18568</v>
      </c>
      <c r="C12239">
        <v>1</v>
      </c>
      <c r="D12239">
        <v>82000</v>
      </c>
      <c r="E12239" s="46">
        <v>45079</v>
      </c>
      <c r="F12239">
        <v>-120</v>
      </c>
      <c r="I12239" t="str">
        <f>INDEX(LedgerMapping[[#All],[Level 3]],MATCH(Actuals[[#This Row],[Sub Ledger]],LedgerMapping[[#All],[Sub Ledger]],0))</f>
        <v>Depreciation</v>
      </c>
      <c r="J12239" s="22">
        <f>YEAR(Actuals[[#This Row],[Date]])</f>
        <v>2023</v>
      </c>
      <c r="K12239" s="22">
        <f>MONTH(Actuals[[#This Row],[Date]])</f>
        <v>6</v>
      </c>
      <c r="L12239" s="12"/>
    </row>
    <row r="12240" spans="1:12" x14ac:dyDescent="0.3">
      <c r="A12240">
        <v>3</v>
      </c>
      <c r="B12240">
        <v>19597</v>
      </c>
      <c r="C12240">
        <v>1</v>
      </c>
      <c r="D12240">
        <v>82000</v>
      </c>
      <c r="E12240" s="46">
        <v>45110</v>
      </c>
      <c r="F12240">
        <v>-96</v>
      </c>
      <c r="I12240" t="str">
        <f>INDEX(LedgerMapping[[#All],[Level 3]],MATCH(Actuals[[#This Row],[Sub Ledger]],LedgerMapping[[#All],[Sub Ledger]],0))</f>
        <v>Depreciation</v>
      </c>
      <c r="J12240" s="22">
        <f>YEAR(Actuals[[#This Row],[Date]])</f>
        <v>2023</v>
      </c>
      <c r="K12240" s="22">
        <f>MONTH(Actuals[[#This Row],[Date]])</f>
        <v>7</v>
      </c>
      <c r="L12240" s="12"/>
    </row>
    <row r="12241" spans="1:12" x14ac:dyDescent="0.3">
      <c r="A12241">
        <v>3</v>
      </c>
      <c r="B12241">
        <v>20626</v>
      </c>
      <c r="C12241">
        <v>1</v>
      </c>
      <c r="D12241">
        <v>82000</v>
      </c>
      <c r="E12241" s="46">
        <v>45141</v>
      </c>
      <c r="F12241">
        <v>-106</v>
      </c>
      <c r="I12241" t="str">
        <f>INDEX(LedgerMapping[[#All],[Level 3]],MATCH(Actuals[[#This Row],[Sub Ledger]],LedgerMapping[[#All],[Sub Ledger]],0))</f>
        <v>Depreciation</v>
      </c>
      <c r="J12241" s="22">
        <f>YEAR(Actuals[[#This Row],[Date]])</f>
        <v>2023</v>
      </c>
      <c r="K12241" s="22">
        <f>MONTH(Actuals[[#This Row],[Date]])</f>
        <v>8</v>
      </c>
      <c r="L12241" s="12"/>
    </row>
    <row r="12242" spans="1:12" x14ac:dyDescent="0.3">
      <c r="A12242">
        <v>3</v>
      </c>
      <c r="B12242">
        <v>21629</v>
      </c>
      <c r="C12242">
        <v>1</v>
      </c>
      <c r="D12242">
        <v>82000</v>
      </c>
      <c r="E12242" s="46">
        <v>45169</v>
      </c>
      <c r="F12242">
        <v>-89</v>
      </c>
      <c r="I12242" t="str">
        <f>INDEX(LedgerMapping[[#All],[Level 3]],MATCH(Actuals[[#This Row],[Sub Ledger]],LedgerMapping[[#All],[Sub Ledger]],0))</f>
        <v>Depreciation</v>
      </c>
      <c r="J12242" s="22">
        <f>YEAR(Actuals[[#This Row],[Date]])</f>
        <v>2023</v>
      </c>
      <c r="K12242" s="22">
        <f>MONTH(Actuals[[#This Row],[Date]])</f>
        <v>8</v>
      </c>
      <c r="L12242" s="12"/>
    </row>
    <row r="12243" spans="1:12" x14ac:dyDescent="0.3">
      <c r="A12243">
        <v>3</v>
      </c>
      <c r="B12243">
        <v>22604</v>
      </c>
      <c r="C12243">
        <v>1</v>
      </c>
      <c r="D12243">
        <v>82000</v>
      </c>
      <c r="E12243" s="46">
        <v>45200</v>
      </c>
      <c r="F12243">
        <v>-100</v>
      </c>
      <c r="I12243" t="str">
        <f>INDEX(LedgerMapping[[#All],[Level 3]],MATCH(Actuals[[#This Row],[Sub Ledger]],LedgerMapping[[#All],[Sub Ledger]],0))</f>
        <v>Depreciation</v>
      </c>
      <c r="J12243" s="22">
        <f>YEAR(Actuals[[#This Row],[Date]])</f>
        <v>2023</v>
      </c>
      <c r="K12243" s="22">
        <f>MONTH(Actuals[[#This Row],[Date]])</f>
        <v>10</v>
      </c>
      <c r="L12243" s="12"/>
    </row>
    <row r="12244" spans="1:12" x14ac:dyDescent="0.3">
      <c r="A12244">
        <v>3</v>
      </c>
      <c r="B12244">
        <v>23608</v>
      </c>
      <c r="C12244">
        <v>1</v>
      </c>
      <c r="D12244">
        <v>82000</v>
      </c>
      <c r="E12244" s="46">
        <v>45230</v>
      </c>
      <c r="F12244">
        <v>-95</v>
      </c>
      <c r="I12244" t="str">
        <f>INDEX(LedgerMapping[[#All],[Level 3]],MATCH(Actuals[[#This Row],[Sub Ledger]],LedgerMapping[[#All],[Sub Ledger]],0))</f>
        <v>Depreciation</v>
      </c>
      <c r="J12244" s="22">
        <f>YEAR(Actuals[[#This Row],[Date]])</f>
        <v>2023</v>
      </c>
      <c r="K12244" s="22">
        <f>MONTH(Actuals[[#This Row],[Date]])</f>
        <v>10</v>
      </c>
      <c r="L12244" s="12"/>
    </row>
    <row r="12245" spans="1:12" x14ac:dyDescent="0.3">
      <c r="A12245">
        <v>3</v>
      </c>
      <c r="B12245">
        <v>24638</v>
      </c>
      <c r="C12245">
        <v>1</v>
      </c>
      <c r="D12245">
        <v>82000</v>
      </c>
      <c r="E12245" s="46">
        <v>45261</v>
      </c>
      <c r="F12245">
        <v>-106</v>
      </c>
      <c r="I12245" t="str">
        <f>INDEX(LedgerMapping[[#All],[Level 3]],MATCH(Actuals[[#This Row],[Sub Ledger]],LedgerMapping[[#All],[Sub Ledger]],0))</f>
        <v>Depreciation</v>
      </c>
      <c r="J12245" s="22">
        <f>YEAR(Actuals[[#This Row],[Date]])</f>
        <v>2023</v>
      </c>
      <c r="K12245" s="22">
        <f>MONTH(Actuals[[#This Row],[Date]])</f>
        <v>12</v>
      </c>
      <c r="L12245" s="12"/>
    </row>
    <row r="12246" spans="1:12" x14ac:dyDescent="0.3">
      <c r="A12246">
        <v>3</v>
      </c>
      <c r="B12246">
        <v>25697</v>
      </c>
      <c r="C12246">
        <v>1</v>
      </c>
      <c r="D12246">
        <v>82000</v>
      </c>
      <c r="E12246" s="46">
        <v>45291</v>
      </c>
      <c r="F12246">
        <v>-84</v>
      </c>
      <c r="I12246" t="str">
        <f>INDEX(LedgerMapping[[#All],[Level 3]],MATCH(Actuals[[#This Row],[Sub Ledger]],LedgerMapping[[#All],[Sub Ledger]],0))</f>
        <v>Depreciation</v>
      </c>
      <c r="J12246" s="22">
        <f>YEAR(Actuals[[#This Row],[Date]])</f>
        <v>2023</v>
      </c>
      <c r="K12246" s="22">
        <f>MONTH(Actuals[[#This Row],[Date]])</f>
        <v>12</v>
      </c>
      <c r="L12246" s="12"/>
    </row>
    <row r="12247" spans="1:12" x14ac:dyDescent="0.3">
      <c r="A12247">
        <v>3</v>
      </c>
      <c r="B12247">
        <v>26835</v>
      </c>
      <c r="C12247">
        <v>1</v>
      </c>
      <c r="D12247">
        <v>82000</v>
      </c>
      <c r="E12247" s="46">
        <v>45322</v>
      </c>
      <c r="F12247">
        <v>-99</v>
      </c>
      <c r="I12247" t="str">
        <f>INDEX(LedgerMapping[[#All],[Level 3]],MATCH(Actuals[[#This Row],[Sub Ledger]],LedgerMapping[[#All],[Sub Ledger]],0))</f>
        <v>Depreciation</v>
      </c>
      <c r="J12247" s="22">
        <f>YEAR(Actuals[[#This Row],[Date]])</f>
        <v>2024</v>
      </c>
      <c r="K12247" s="22">
        <f>MONTH(Actuals[[#This Row],[Date]])</f>
        <v>1</v>
      </c>
      <c r="L12247" s="12"/>
    </row>
    <row r="12248" spans="1:12" x14ac:dyDescent="0.3">
      <c r="A12248">
        <v>3</v>
      </c>
      <c r="B12248">
        <v>27985</v>
      </c>
      <c r="C12248">
        <v>1</v>
      </c>
      <c r="D12248">
        <v>82000</v>
      </c>
      <c r="E12248" s="46">
        <v>45354</v>
      </c>
      <c r="F12248">
        <v>-114</v>
      </c>
      <c r="I12248" t="str">
        <f>INDEX(LedgerMapping[[#All],[Level 3]],MATCH(Actuals[[#This Row],[Sub Ledger]],LedgerMapping[[#All],[Sub Ledger]],0))</f>
        <v>Depreciation</v>
      </c>
      <c r="J12248" s="22">
        <f>YEAR(Actuals[[#This Row],[Date]])</f>
        <v>2024</v>
      </c>
      <c r="K12248" s="22">
        <f>MONTH(Actuals[[#This Row],[Date]])</f>
        <v>3</v>
      </c>
      <c r="L12248" s="12"/>
    </row>
    <row r="12249" spans="1:12" x14ac:dyDescent="0.3">
      <c r="A12249">
        <v>3</v>
      </c>
      <c r="B12249">
        <v>29138</v>
      </c>
      <c r="C12249">
        <v>1</v>
      </c>
      <c r="D12249">
        <v>82000</v>
      </c>
      <c r="E12249" s="46">
        <v>45384</v>
      </c>
      <c r="F12249">
        <v>-113</v>
      </c>
      <c r="I12249" t="str">
        <f>INDEX(LedgerMapping[[#All],[Level 3]],MATCH(Actuals[[#This Row],[Sub Ledger]],LedgerMapping[[#All],[Sub Ledger]],0))</f>
        <v>Depreciation</v>
      </c>
      <c r="J12249" s="22">
        <f>YEAR(Actuals[[#This Row],[Date]])</f>
        <v>2024</v>
      </c>
      <c r="K12249" s="22">
        <f>MONTH(Actuals[[#This Row],[Date]])</f>
        <v>4</v>
      </c>
      <c r="L12249" s="12"/>
    </row>
    <row r="12250" spans="1:12" x14ac:dyDescent="0.3">
      <c r="A12250">
        <v>3</v>
      </c>
      <c r="B12250">
        <v>30264</v>
      </c>
      <c r="C12250">
        <v>1</v>
      </c>
      <c r="D12250">
        <v>82000</v>
      </c>
      <c r="E12250" s="46">
        <v>45415</v>
      </c>
      <c r="F12250">
        <v>-119</v>
      </c>
      <c r="I12250" t="str">
        <f>INDEX(LedgerMapping[[#All],[Level 3]],MATCH(Actuals[[#This Row],[Sub Ledger]],LedgerMapping[[#All],[Sub Ledger]],0))</f>
        <v>Depreciation</v>
      </c>
      <c r="J12250" s="22">
        <f>YEAR(Actuals[[#This Row],[Date]])</f>
        <v>2024</v>
      </c>
      <c r="K12250" s="22">
        <f>MONTH(Actuals[[#This Row],[Date]])</f>
        <v>5</v>
      </c>
      <c r="L12250" s="12"/>
    </row>
    <row r="12251" spans="1:12" x14ac:dyDescent="0.3">
      <c r="A12251">
        <v>3</v>
      </c>
      <c r="B12251">
        <v>31390</v>
      </c>
      <c r="C12251">
        <v>1</v>
      </c>
      <c r="D12251">
        <v>82000</v>
      </c>
      <c r="E12251" s="46">
        <v>45445</v>
      </c>
      <c r="F12251">
        <v>-115</v>
      </c>
      <c r="I12251" t="str">
        <f>INDEX(LedgerMapping[[#All],[Level 3]],MATCH(Actuals[[#This Row],[Sub Ledger]],LedgerMapping[[#All],[Sub Ledger]],0))</f>
        <v>Depreciation</v>
      </c>
      <c r="J12251" s="22">
        <f>YEAR(Actuals[[#This Row],[Date]])</f>
        <v>2024</v>
      </c>
      <c r="K12251" s="22">
        <f>MONTH(Actuals[[#This Row],[Date]])</f>
        <v>6</v>
      </c>
      <c r="L12251" s="12"/>
    </row>
    <row r="12252" spans="1:12" x14ac:dyDescent="0.3">
      <c r="A12252">
        <v>3</v>
      </c>
      <c r="B12252">
        <v>32514</v>
      </c>
      <c r="C12252">
        <v>1</v>
      </c>
      <c r="D12252">
        <v>82000</v>
      </c>
      <c r="E12252" s="46">
        <v>45476</v>
      </c>
      <c r="F12252">
        <v>-98</v>
      </c>
      <c r="I12252" t="str">
        <f>INDEX(LedgerMapping[[#All],[Level 3]],MATCH(Actuals[[#This Row],[Sub Ledger]],LedgerMapping[[#All],[Sub Ledger]],0))</f>
        <v>Depreciation</v>
      </c>
      <c r="J12252" s="22">
        <f>YEAR(Actuals[[#This Row],[Date]])</f>
        <v>2024</v>
      </c>
      <c r="K12252" s="22">
        <f>MONTH(Actuals[[#This Row],[Date]])</f>
        <v>7</v>
      </c>
      <c r="L12252" s="12"/>
    </row>
    <row r="12253" spans="1:12" x14ac:dyDescent="0.3">
      <c r="A12253">
        <v>3</v>
      </c>
      <c r="B12253">
        <v>33639</v>
      </c>
      <c r="C12253">
        <v>1</v>
      </c>
      <c r="D12253">
        <v>82000</v>
      </c>
      <c r="E12253" s="46">
        <v>45507</v>
      </c>
      <c r="F12253">
        <v>-98</v>
      </c>
      <c r="I12253" t="str">
        <f>INDEX(LedgerMapping[[#All],[Level 3]],MATCH(Actuals[[#This Row],[Sub Ledger]],LedgerMapping[[#All],[Sub Ledger]],0))</f>
        <v>Depreciation</v>
      </c>
      <c r="J12253" s="22">
        <f>YEAR(Actuals[[#This Row],[Date]])</f>
        <v>2024</v>
      </c>
      <c r="K12253" s="22">
        <f>MONTH(Actuals[[#This Row],[Date]])</f>
        <v>8</v>
      </c>
      <c r="L12253" s="12"/>
    </row>
    <row r="12254" spans="1:12" x14ac:dyDescent="0.3">
      <c r="A12254">
        <v>3</v>
      </c>
      <c r="B12254">
        <v>34789</v>
      </c>
      <c r="C12254">
        <v>1</v>
      </c>
      <c r="D12254">
        <v>82000</v>
      </c>
      <c r="E12254" s="46">
        <v>45536</v>
      </c>
      <c r="F12254">
        <v>-107</v>
      </c>
      <c r="I12254" t="str">
        <f>INDEX(LedgerMapping[[#All],[Level 3]],MATCH(Actuals[[#This Row],[Sub Ledger]],LedgerMapping[[#All],[Sub Ledger]],0))</f>
        <v>Depreciation</v>
      </c>
      <c r="J12254" s="22">
        <f>YEAR(Actuals[[#This Row],[Date]])</f>
        <v>2024</v>
      </c>
      <c r="K12254" s="22">
        <f>MONTH(Actuals[[#This Row],[Date]])</f>
        <v>9</v>
      </c>
      <c r="L12254" s="12"/>
    </row>
    <row r="12255" spans="1:12" x14ac:dyDescent="0.3">
      <c r="A12255">
        <v>3</v>
      </c>
      <c r="B12255">
        <v>35941</v>
      </c>
      <c r="C12255">
        <v>1</v>
      </c>
      <c r="D12255">
        <v>82000</v>
      </c>
      <c r="E12255" s="46">
        <v>45567</v>
      </c>
      <c r="F12255">
        <v>-88</v>
      </c>
      <c r="I12255" t="str">
        <f>INDEX(LedgerMapping[[#All],[Level 3]],MATCH(Actuals[[#This Row],[Sub Ledger]],LedgerMapping[[#All],[Sub Ledger]],0))</f>
        <v>Depreciation</v>
      </c>
      <c r="J12255" s="22">
        <f>YEAR(Actuals[[#This Row],[Date]])</f>
        <v>2024</v>
      </c>
      <c r="K12255" s="22">
        <f>MONTH(Actuals[[#This Row],[Date]])</f>
        <v>10</v>
      </c>
      <c r="L12255" s="12"/>
    </row>
    <row r="12256" spans="1:12" x14ac:dyDescent="0.3">
      <c r="A12256">
        <v>3</v>
      </c>
      <c r="B12256">
        <v>37089</v>
      </c>
      <c r="C12256">
        <v>1</v>
      </c>
      <c r="D12256">
        <v>82000</v>
      </c>
      <c r="E12256" s="46">
        <v>45597</v>
      </c>
      <c r="F12256">
        <v>-125</v>
      </c>
      <c r="I12256" t="str">
        <f>INDEX(LedgerMapping[[#All],[Level 3]],MATCH(Actuals[[#This Row],[Sub Ledger]],LedgerMapping[[#All],[Sub Ledger]],0))</f>
        <v>Depreciation</v>
      </c>
      <c r="J12256" s="22">
        <f>YEAR(Actuals[[#This Row],[Date]])</f>
        <v>2024</v>
      </c>
      <c r="K12256" s="22">
        <f>MONTH(Actuals[[#This Row],[Date]])</f>
        <v>11</v>
      </c>
      <c r="L12256" s="12"/>
    </row>
    <row r="12257" spans="1:12" x14ac:dyDescent="0.3">
      <c r="A12257">
        <v>3</v>
      </c>
      <c r="B12257">
        <v>38239</v>
      </c>
      <c r="C12257">
        <v>1</v>
      </c>
      <c r="D12257">
        <v>82000</v>
      </c>
      <c r="E12257" s="46">
        <v>45628</v>
      </c>
      <c r="F12257">
        <v>-107</v>
      </c>
      <c r="I12257" t="str">
        <f>INDEX(LedgerMapping[[#All],[Level 3]],MATCH(Actuals[[#This Row],[Sub Ledger]],LedgerMapping[[#All],[Sub Ledger]],0))</f>
        <v>Depreciation</v>
      </c>
      <c r="J12257" s="22">
        <f>YEAR(Actuals[[#This Row],[Date]])</f>
        <v>2024</v>
      </c>
      <c r="K12257" s="22">
        <f>MONTH(Actuals[[#This Row],[Date]])</f>
        <v>12</v>
      </c>
      <c r="L12257" s="12"/>
    </row>
    <row r="12258" spans="1:12" x14ac:dyDescent="0.3">
      <c r="A12258">
        <v>3</v>
      </c>
      <c r="B12258">
        <v>35</v>
      </c>
      <c r="C12258">
        <v>1</v>
      </c>
      <c r="D12258">
        <v>83000</v>
      </c>
      <c r="E12258" s="46">
        <v>44562</v>
      </c>
      <c r="F12258">
        <v>-123</v>
      </c>
      <c r="I12258" t="str">
        <f>INDEX(LedgerMapping[[#All],[Level 3]],MATCH(Actuals[[#This Row],[Sub Ledger]],LedgerMapping[[#All],[Sub Ledger]],0))</f>
        <v>Depreciation</v>
      </c>
      <c r="J12258" s="22">
        <f>YEAR(Actuals[[#This Row],[Date]])</f>
        <v>2022</v>
      </c>
      <c r="K12258" s="22">
        <f>MONTH(Actuals[[#This Row],[Date]])</f>
        <v>1</v>
      </c>
      <c r="L12258" s="12"/>
    </row>
    <row r="12259" spans="1:12" x14ac:dyDescent="0.3">
      <c r="A12259">
        <v>3</v>
      </c>
      <c r="B12259">
        <v>1165</v>
      </c>
      <c r="C12259">
        <v>1</v>
      </c>
      <c r="D12259">
        <v>83000</v>
      </c>
      <c r="E12259" s="46">
        <v>44593</v>
      </c>
      <c r="F12259">
        <v>-142</v>
      </c>
      <c r="I12259" t="str">
        <f>INDEX(LedgerMapping[[#All],[Level 3]],MATCH(Actuals[[#This Row],[Sub Ledger]],LedgerMapping[[#All],[Sub Ledger]],0))</f>
        <v>Depreciation</v>
      </c>
      <c r="J12259" s="22">
        <f>YEAR(Actuals[[#This Row],[Date]])</f>
        <v>2022</v>
      </c>
      <c r="K12259" s="22">
        <f>MONTH(Actuals[[#This Row],[Date]])</f>
        <v>2</v>
      </c>
      <c r="L12259" s="12"/>
    </row>
    <row r="12260" spans="1:12" x14ac:dyDescent="0.3">
      <c r="A12260">
        <v>3</v>
      </c>
      <c r="B12260">
        <v>2287</v>
      </c>
      <c r="C12260">
        <v>1</v>
      </c>
      <c r="D12260">
        <v>83000</v>
      </c>
      <c r="E12260" s="46">
        <v>44624</v>
      </c>
      <c r="F12260">
        <v>-139</v>
      </c>
      <c r="I12260" t="str">
        <f>INDEX(LedgerMapping[[#All],[Level 3]],MATCH(Actuals[[#This Row],[Sub Ledger]],LedgerMapping[[#All],[Sub Ledger]],0))</f>
        <v>Depreciation</v>
      </c>
      <c r="J12260" s="22">
        <f>YEAR(Actuals[[#This Row],[Date]])</f>
        <v>2022</v>
      </c>
      <c r="K12260" s="22">
        <f>MONTH(Actuals[[#This Row],[Date]])</f>
        <v>3</v>
      </c>
      <c r="L12260" s="12"/>
    </row>
    <row r="12261" spans="1:12" x14ac:dyDescent="0.3">
      <c r="A12261">
        <v>3</v>
      </c>
      <c r="B12261">
        <v>3403</v>
      </c>
      <c r="C12261">
        <v>1</v>
      </c>
      <c r="D12261">
        <v>83000</v>
      </c>
      <c r="E12261" s="46">
        <v>44654</v>
      </c>
      <c r="F12261">
        <v>-132</v>
      </c>
      <c r="I12261" t="str">
        <f>INDEX(LedgerMapping[[#All],[Level 3]],MATCH(Actuals[[#This Row],[Sub Ledger]],LedgerMapping[[#All],[Sub Ledger]],0))</f>
        <v>Depreciation</v>
      </c>
      <c r="J12261" s="22">
        <f>YEAR(Actuals[[#This Row],[Date]])</f>
        <v>2022</v>
      </c>
      <c r="K12261" s="22">
        <f>MONTH(Actuals[[#This Row],[Date]])</f>
        <v>4</v>
      </c>
      <c r="L12261" s="12"/>
    </row>
    <row r="12262" spans="1:12" x14ac:dyDescent="0.3">
      <c r="A12262">
        <v>3</v>
      </c>
      <c r="B12262">
        <v>4525</v>
      </c>
      <c r="C12262">
        <v>1</v>
      </c>
      <c r="D12262">
        <v>83000</v>
      </c>
      <c r="E12262" s="46">
        <v>44685</v>
      </c>
      <c r="F12262">
        <v>-113</v>
      </c>
      <c r="I12262" t="str">
        <f>INDEX(LedgerMapping[[#All],[Level 3]],MATCH(Actuals[[#This Row],[Sub Ledger]],LedgerMapping[[#All],[Sub Ledger]],0))</f>
        <v>Depreciation</v>
      </c>
      <c r="J12262" s="22">
        <f>YEAR(Actuals[[#This Row],[Date]])</f>
        <v>2022</v>
      </c>
      <c r="K12262" s="22">
        <f>MONTH(Actuals[[#This Row],[Date]])</f>
        <v>5</v>
      </c>
      <c r="L12262" s="12"/>
    </row>
    <row r="12263" spans="1:12" x14ac:dyDescent="0.3">
      <c r="A12263">
        <v>3</v>
      </c>
      <c r="B12263">
        <v>5649</v>
      </c>
      <c r="C12263">
        <v>1</v>
      </c>
      <c r="D12263">
        <v>83000</v>
      </c>
      <c r="E12263" s="46">
        <v>44715</v>
      </c>
      <c r="F12263">
        <v>-113</v>
      </c>
      <c r="I12263" t="str">
        <f>INDEX(LedgerMapping[[#All],[Level 3]],MATCH(Actuals[[#This Row],[Sub Ledger]],LedgerMapping[[#All],[Sub Ledger]],0))</f>
        <v>Depreciation</v>
      </c>
      <c r="J12263" s="22">
        <f>YEAR(Actuals[[#This Row],[Date]])</f>
        <v>2022</v>
      </c>
      <c r="K12263" s="22">
        <f>MONTH(Actuals[[#This Row],[Date]])</f>
        <v>6</v>
      </c>
      <c r="L12263" s="12"/>
    </row>
    <row r="12264" spans="1:12" x14ac:dyDescent="0.3">
      <c r="A12264">
        <v>3</v>
      </c>
      <c r="B12264">
        <v>6775</v>
      </c>
      <c r="C12264">
        <v>1</v>
      </c>
      <c r="D12264">
        <v>83000</v>
      </c>
      <c r="E12264" s="46">
        <v>44746</v>
      </c>
      <c r="F12264">
        <v>-155</v>
      </c>
      <c r="I12264" t="str">
        <f>INDEX(LedgerMapping[[#All],[Level 3]],MATCH(Actuals[[#This Row],[Sub Ledger]],LedgerMapping[[#All],[Sub Ledger]],0))</f>
        <v>Depreciation</v>
      </c>
      <c r="J12264" s="22">
        <f>YEAR(Actuals[[#This Row],[Date]])</f>
        <v>2022</v>
      </c>
      <c r="K12264" s="22">
        <f>MONTH(Actuals[[#This Row],[Date]])</f>
        <v>7</v>
      </c>
      <c r="L12264" s="12"/>
    </row>
    <row r="12265" spans="1:12" x14ac:dyDescent="0.3">
      <c r="A12265">
        <v>3</v>
      </c>
      <c r="B12265">
        <v>7895</v>
      </c>
      <c r="C12265">
        <v>1</v>
      </c>
      <c r="D12265">
        <v>83000</v>
      </c>
      <c r="E12265" s="46">
        <v>44777</v>
      </c>
      <c r="F12265">
        <v>-114</v>
      </c>
      <c r="I12265" t="str">
        <f>INDEX(LedgerMapping[[#All],[Level 3]],MATCH(Actuals[[#This Row],[Sub Ledger]],LedgerMapping[[#All],[Sub Ledger]],0))</f>
        <v>Depreciation</v>
      </c>
      <c r="J12265" s="22">
        <f>YEAR(Actuals[[#This Row],[Date]])</f>
        <v>2022</v>
      </c>
      <c r="K12265" s="22">
        <f>MONTH(Actuals[[#This Row],[Date]])</f>
        <v>8</v>
      </c>
      <c r="L12265" s="12"/>
    </row>
    <row r="12266" spans="1:12" x14ac:dyDescent="0.3">
      <c r="A12266">
        <v>3</v>
      </c>
      <c r="B12266">
        <v>9017</v>
      </c>
      <c r="C12266">
        <v>1</v>
      </c>
      <c r="D12266">
        <v>83000</v>
      </c>
      <c r="E12266" s="46">
        <v>44805</v>
      </c>
      <c r="F12266">
        <v>-127</v>
      </c>
      <c r="I12266" t="str">
        <f>INDEX(LedgerMapping[[#All],[Level 3]],MATCH(Actuals[[#This Row],[Sub Ledger]],LedgerMapping[[#All],[Sub Ledger]],0))</f>
        <v>Depreciation</v>
      </c>
      <c r="J12266" s="22">
        <f>YEAR(Actuals[[#This Row],[Date]])</f>
        <v>2022</v>
      </c>
      <c r="K12266" s="22">
        <f>MONTH(Actuals[[#This Row],[Date]])</f>
        <v>9</v>
      </c>
      <c r="L12266" s="12"/>
    </row>
    <row r="12267" spans="1:12" x14ac:dyDescent="0.3">
      <c r="A12267">
        <v>3</v>
      </c>
      <c r="B12267">
        <v>10133</v>
      </c>
      <c r="C12267">
        <v>1</v>
      </c>
      <c r="D12267">
        <v>83000</v>
      </c>
      <c r="E12267" s="46">
        <v>44836</v>
      </c>
      <c r="F12267">
        <v>-121</v>
      </c>
      <c r="I12267" t="str">
        <f>INDEX(LedgerMapping[[#All],[Level 3]],MATCH(Actuals[[#This Row],[Sub Ledger]],LedgerMapping[[#All],[Sub Ledger]],0))</f>
        <v>Depreciation</v>
      </c>
      <c r="J12267" s="22">
        <f>YEAR(Actuals[[#This Row],[Date]])</f>
        <v>2022</v>
      </c>
      <c r="K12267" s="22">
        <f>MONTH(Actuals[[#This Row],[Date]])</f>
        <v>10</v>
      </c>
      <c r="L12267" s="12"/>
    </row>
    <row r="12268" spans="1:12" x14ac:dyDescent="0.3">
      <c r="A12268">
        <v>3</v>
      </c>
      <c r="B12268">
        <v>11251</v>
      </c>
      <c r="C12268">
        <v>1</v>
      </c>
      <c r="D12268">
        <v>83000</v>
      </c>
      <c r="E12268" s="46">
        <v>44866</v>
      </c>
      <c r="F12268">
        <v>-158</v>
      </c>
      <c r="I12268" t="str">
        <f>INDEX(LedgerMapping[[#All],[Level 3]],MATCH(Actuals[[#This Row],[Sub Ledger]],LedgerMapping[[#All],[Sub Ledger]],0))</f>
        <v>Depreciation</v>
      </c>
      <c r="J12268" s="22">
        <f>YEAR(Actuals[[#This Row],[Date]])</f>
        <v>2022</v>
      </c>
      <c r="K12268" s="22">
        <f>MONTH(Actuals[[#This Row],[Date]])</f>
        <v>11</v>
      </c>
      <c r="L12268" s="12"/>
    </row>
    <row r="12269" spans="1:12" x14ac:dyDescent="0.3">
      <c r="A12269">
        <v>3</v>
      </c>
      <c r="B12269">
        <v>12376</v>
      </c>
      <c r="C12269">
        <v>1</v>
      </c>
      <c r="D12269">
        <v>83000</v>
      </c>
      <c r="E12269" s="46">
        <v>44897</v>
      </c>
      <c r="F12269">
        <v>-124</v>
      </c>
      <c r="I12269" t="str">
        <f>INDEX(LedgerMapping[[#All],[Level 3]],MATCH(Actuals[[#This Row],[Sub Ledger]],LedgerMapping[[#All],[Sub Ledger]],0))</f>
        <v>Depreciation</v>
      </c>
      <c r="J12269" s="22">
        <f>YEAR(Actuals[[#This Row],[Date]])</f>
        <v>2022</v>
      </c>
      <c r="K12269" s="22">
        <f>MONTH(Actuals[[#This Row],[Date]])</f>
        <v>12</v>
      </c>
      <c r="L12269" s="12"/>
    </row>
    <row r="12270" spans="1:12" x14ac:dyDescent="0.3">
      <c r="A12270">
        <v>3</v>
      </c>
      <c r="B12270">
        <v>13508</v>
      </c>
      <c r="C12270">
        <v>1</v>
      </c>
      <c r="D12270">
        <v>83000</v>
      </c>
      <c r="E12270" s="46">
        <v>44927</v>
      </c>
      <c r="F12270">
        <v>-341</v>
      </c>
      <c r="I12270" t="str">
        <f>INDEX(LedgerMapping[[#All],[Level 3]],MATCH(Actuals[[#This Row],[Sub Ledger]],LedgerMapping[[#All],[Sub Ledger]],0))</f>
        <v>Depreciation</v>
      </c>
      <c r="J12270" s="22">
        <f>YEAR(Actuals[[#This Row],[Date]])</f>
        <v>2023</v>
      </c>
      <c r="K12270" s="22">
        <f>MONTH(Actuals[[#This Row],[Date]])</f>
        <v>1</v>
      </c>
      <c r="L12270" s="12"/>
    </row>
    <row r="12271" spans="1:12" x14ac:dyDescent="0.3">
      <c r="A12271">
        <v>3</v>
      </c>
      <c r="B12271">
        <v>14523</v>
      </c>
      <c r="C12271">
        <v>1</v>
      </c>
      <c r="D12271">
        <v>83000</v>
      </c>
      <c r="E12271" s="46">
        <v>44958</v>
      </c>
      <c r="F12271">
        <v>-296</v>
      </c>
      <c r="I12271" t="str">
        <f>INDEX(LedgerMapping[[#All],[Level 3]],MATCH(Actuals[[#This Row],[Sub Ledger]],LedgerMapping[[#All],[Sub Ledger]],0))</f>
        <v>Depreciation</v>
      </c>
      <c r="J12271" s="22">
        <f>YEAR(Actuals[[#This Row],[Date]])</f>
        <v>2023</v>
      </c>
      <c r="K12271" s="22">
        <f>MONTH(Actuals[[#This Row],[Date]])</f>
        <v>2</v>
      </c>
      <c r="L12271" s="12"/>
    </row>
    <row r="12272" spans="1:12" x14ac:dyDescent="0.3">
      <c r="A12272">
        <v>3</v>
      </c>
      <c r="B12272">
        <v>15501</v>
      </c>
      <c r="C12272">
        <v>1</v>
      </c>
      <c r="D12272">
        <v>83000</v>
      </c>
      <c r="E12272" s="46">
        <v>44988</v>
      </c>
      <c r="F12272">
        <v>-408</v>
      </c>
      <c r="I12272" t="str">
        <f>INDEX(LedgerMapping[[#All],[Level 3]],MATCH(Actuals[[#This Row],[Sub Ledger]],LedgerMapping[[#All],[Sub Ledger]],0))</f>
        <v>Depreciation</v>
      </c>
      <c r="J12272" s="22">
        <f>YEAR(Actuals[[#This Row],[Date]])</f>
        <v>2023</v>
      </c>
      <c r="K12272" s="22">
        <f>MONTH(Actuals[[#This Row],[Date]])</f>
        <v>3</v>
      </c>
      <c r="L12272" s="12"/>
    </row>
    <row r="12273" spans="1:12" x14ac:dyDescent="0.3">
      <c r="A12273">
        <v>3</v>
      </c>
      <c r="B12273">
        <v>16533</v>
      </c>
      <c r="C12273">
        <v>1</v>
      </c>
      <c r="D12273">
        <v>83000</v>
      </c>
      <c r="E12273" s="46">
        <v>45018</v>
      </c>
      <c r="F12273">
        <v>-358</v>
      </c>
      <c r="I12273" t="str">
        <f>INDEX(LedgerMapping[[#All],[Level 3]],MATCH(Actuals[[#This Row],[Sub Ledger]],LedgerMapping[[#All],[Sub Ledger]],0))</f>
        <v>Depreciation</v>
      </c>
      <c r="J12273" s="22">
        <f>YEAR(Actuals[[#This Row],[Date]])</f>
        <v>2023</v>
      </c>
      <c r="K12273" s="22">
        <f>MONTH(Actuals[[#This Row],[Date]])</f>
        <v>4</v>
      </c>
      <c r="L12273" s="12"/>
    </row>
    <row r="12274" spans="1:12" x14ac:dyDescent="0.3">
      <c r="A12274">
        <v>3</v>
      </c>
      <c r="B12274">
        <v>17565</v>
      </c>
      <c r="C12274">
        <v>1</v>
      </c>
      <c r="D12274">
        <v>83000</v>
      </c>
      <c r="E12274" s="46">
        <v>45049</v>
      </c>
      <c r="F12274">
        <v>-397</v>
      </c>
      <c r="I12274" t="str">
        <f>INDEX(LedgerMapping[[#All],[Level 3]],MATCH(Actuals[[#This Row],[Sub Ledger]],LedgerMapping[[#All],[Sub Ledger]],0))</f>
        <v>Depreciation</v>
      </c>
      <c r="J12274" s="22">
        <f>YEAR(Actuals[[#This Row],[Date]])</f>
        <v>2023</v>
      </c>
      <c r="K12274" s="22">
        <f>MONTH(Actuals[[#This Row],[Date]])</f>
        <v>5</v>
      </c>
      <c r="L12274" s="12"/>
    </row>
    <row r="12275" spans="1:12" x14ac:dyDescent="0.3">
      <c r="A12275">
        <v>3</v>
      </c>
      <c r="B12275">
        <v>18569</v>
      </c>
      <c r="C12275">
        <v>1</v>
      </c>
      <c r="D12275">
        <v>83000</v>
      </c>
      <c r="E12275" s="46">
        <v>45079</v>
      </c>
      <c r="F12275">
        <v>-419</v>
      </c>
      <c r="I12275" t="str">
        <f>INDEX(LedgerMapping[[#All],[Level 3]],MATCH(Actuals[[#This Row],[Sub Ledger]],LedgerMapping[[#All],[Sub Ledger]],0))</f>
        <v>Depreciation</v>
      </c>
      <c r="J12275" s="22">
        <f>YEAR(Actuals[[#This Row],[Date]])</f>
        <v>2023</v>
      </c>
      <c r="K12275" s="22">
        <f>MONTH(Actuals[[#This Row],[Date]])</f>
        <v>6</v>
      </c>
      <c r="L12275" s="12"/>
    </row>
    <row r="12276" spans="1:12" x14ac:dyDescent="0.3">
      <c r="A12276">
        <v>3</v>
      </c>
      <c r="B12276">
        <v>19598</v>
      </c>
      <c r="C12276">
        <v>1</v>
      </c>
      <c r="D12276">
        <v>83000</v>
      </c>
      <c r="E12276" s="46">
        <v>45110</v>
      </c>
      <c r="F12276">
        <v>-334</v>
      </c>
      <c r="I12276" t="str">
        <f>INDEX(LedgerMapping[[#All],[Level 3]],MATCH(Actuals[[#This Row],[Sub Ledger]],LedgerMapping[[#All],[Sub Ledger]],0))</f>
        <v>Depreciation</v>
      </c>
      <c r="J12276" s="22">
        <f>YEAR(Actuals[[#This Row],[Date]])</f>
        <v>2023</v>
      </c>
      <c r="K12276" s="22">
        <f>MONTH(Actuals[[#This Row],[Date]])</f>
        <v>7</v>
      </c>
      <c r="L12276" s="12"/>
    </row>
    <row r="12277" spans="1:12" x14ac:dyDescent="0.3">
      <c r="A12277">
        <v>3</v>
      </c>
      <c r="B12277">
        <v>20627</v>
      </c>
      <c r="C12277">
        <v>1</v>
      </c>
      <c r="D12277">
        <v>83000</v>
      </c>
      <c r="E12277" s="46">
        <v>45141</v>
      </c>
      <c r="F12277">
        <v>-372</v>
      </c>
      <c r="I12277" t="str">
        <f>INDEX(LedgerMapping[[#All],[Level 3]],MATCH(Actuals[[#This Row],[Sub Ledger]],LedgerMapping[[#All],[Sub Ledger]],0))</f>
        <v>Depreciation</v>
      </c>
      <c r="J12277" s="22">
        <f>YEAR(Actuals[[#This Row],[Date]])</f>
        <v>2023</v>
      </c>
      <c r="K12277" s="22">
        <f>MONTH(Actuals[[#This Row],[Date]])</f>
        <v>8</v>
      </c>
      <c r="L12277" s="12"/>
    </row>
    <row r="12278" spans="1:12" x14ac:dyDescent="0.3">
      <c r="A12278">
        <v>3</v>
      </c>
      <c r="B12278">
        <v>21630</v>
      </c>
      <c r="C12278">
        <v>1</v>
      </c>
      <c r="D12278">
        <v>83000</v>
      </c>
      <c r="E12278" s="46">
        <v>45169</v>
      </c>
      <c r="F12278">
        <v>-312</v>
      </c>
      <c r="I12278" t="str">
        <f>INDEX(LedgerMapping[[#All],[Level 3]],MATCH(Actuals[[#This Row],[Sub Ledger]],LedgerMapping[[#All],[Sub Ledger]],0))</f>
        <v>Depreciation</v>
      </c>
      <c r="J12278" s="22">
        <f>YEAR(Actuals[[#This Row],[Date]])</f>
        <v>2023</v>
      </c>
      <c r="K12278" s="22">
        <f>MONTH(Actuals[[#This Row],[Date]])</f>
        <v>8</v>
      </c>
      <c r="L12278" s="12"/>
    </row>
    <row r="12279" spans="1:12" x14ac:dyDescent="0.3">
      <c r="A12279">
        <v>3</v>
      </c>
      <c r="B12279">
        <v>22605</v>
      </c>
      <c r="C12279">
        <v>1</v>
      </c>
      <c r="D12279">
        <v>83000</v>
      </c>
      <c r="E12279" s="46">
        <v>45200</v>
      </c>
      <c r="F12279">
        <v>-351</v>
      </c>
      <c r="I12279" t="str">
        <f>INDEX(LedgerMapping[[#All],[Level 3]],MATCH(Actuals[[#This Row],[Sub Ledger]],LedgerMapping[[#All],[Sub Ledger]],0))</f>
        <v>Depreciation</v>
      </c>
      <c r="J12279" s="22">
        <f>YEAR(Actuals[[#This Row],[Date]])</f>
        <v>2023</v>
      </c>
      <c r="K12279" s="22">
        <f>MONTH(Actuals[[#This Row],[Date]])</f>
        <v>10</v>
      </c>
      <c r="L12279" s="12"/>
    </row>
    <row r="12280" spans="1:12" x14ac:dyDescent="0.3">
      <c r="A12280">
        <v>3</v>
      </c>
      <c r="B12280">
        <v>23609</v>
      </c>
      <c r="C12280">
        <v>1</v>
      </c>
      <c r="D12280">
        <v>83000</v>
      </c>
      <c r="E12280" s="46">
        <v>45230</v>
      </c>
      <c r="F12280">
        <v>-331</v>
      </c>
      <c r="I12280" t="str">
        <f>INDEX(LedgerMapping[[#All],[Level 3]],MATCH(Actuals[[#This Row],[Sub Ledger]],LedgerMapping[[#All],[Sub Ledger]],0))</f>
        <v>Depreciation</v>
      </c>
      <c r="J12280" s="22">
        <f>YEAR(Actuals[[#This Row],[Date]])</f>
        <v>2023</v>
      </c>
      <c r="K12280" s="22">
        <f>MONTH(Actuals[[#This Row],[Date]])</f>
        <v>10</v>
      </c>
      <c r="L12280" s="12"/>
    </row>
    <row r="12281" spans="1:12" x14ac:dyDescent="0.3">
      <c r="A12281">
        <v>3</v>
      </c>
      <c r="B12281">
        <v>24639</v>
      </c>
      <c r="C12281">
        <v>1</v>
      </c>
      <c r="D12281">
        <v>83000</v>
      </c>
      <c r="E12281" s="46">
        <v>45261</v>
      </c>
      <c r="F12281">
        <v>-372</v>
      </c>
      <c r="I12281" t="str">
        <f>INDEX(LedgerMapping[[#All],[Level 3]],MATCH(Actuals[[#This Row],[Sub Ledger]],LedgerMapping[[#All],[Sub Ledger]],0))</f>
        <v>Depreciation</v>
      </c>
      <c r="J12281" s="22">
        <f>YEAR(Actuals[[#This Row],[Date]])</f>
        <v>2023</v>
      </c>
      <c r="K12281" s="22">
        <f>MONTH(Actuals[[#This Row],[Date]])</f>
        <v>12</v>
      </c>
      <c r="L12281" s="12"/>
    </row>
    <row r="12282" spans="1:12" x14ac:dyDescent="0.3">
      <c r="A12282">
        <v>3</v>
      </c>
      <c r="B12282">
        <v>25698</v>
      </c>
      <c r="C12282">
        <v>1</v>
      </c>
      <c r="D12282">
        <v>83000</v>
      </c>
      <c r="E12282" s="46">
        <v>45291</v>
      </c>
      <c r="F12282">
        <v>-293</v>
      </c>
      <c r="I12282" t="str">
        <f>INDEX(LedgerMapping[[#All],[Level 3]],MATCH(Actuals[[#This Row],[Sub Ledger]],LedgerMapping[[#All],[Sub Ledger]],0))</f>
        <v>Depreciation</v>
      </c>
      <c r="J12282" s="22">
        <f>YEAR(Actuals[[#This Row],[Date]])</f>
        <v>2023</v>
      </c>
      <c r="K12282" s="22">
        <f>MONTH(Actuals[[#This Row],[Date]])</f>
        <v>12</v>
      </c>
      <c r="L12282" s="12"/>
    </row>
    <row r="12283" spans="1:12" x14ac:dyDescent="0.3">
      <c r="A12283">
        <v>3</v>
      </c>
      <c r="B12283">
        <v>26836</v>
      </c>
      <c r="C12283">
        <v>1</v>
      </c>
      <c r="D12283">
        <v>83000</v>
      </c>
      <c r="E12283" s="46">
        <v>45322</v>
      </c>
      <c r="F12283">
        <v>-345</v>
      </c>
      <c r="I12283" t="str">
        <f>INDEX(LedgerMapping[[#All],[Level 3]],MATCH(Actuals[[#This Row],[Sub Ledger]],LedgerMapping[[#All],[Sub Ledger]],0))</f>
        <v>Depreciation</v>
      </c>
      <c r="J12283" s="22">
        <f>YEAR(Actuals[[#This Row],[Date]])</f>
        <v>2024</v>
      </c>
      <c r="K12283" s="22">
        <f>MONTH(Actuals[[#This Row],[Date]])</f>
        <v>1</v>
      </c>
      <c r="L12283" s="12"/>
    </row>
    <row r="12284" spans="1:12" x14ac:dyDescent="0.3">
      <c r="A12284">
        <v>3</v>
      </c>
      <c r="B12284">
        <v>27986</v>
      </c>
      <c r="C12284">
        <v>1</v>
      </c>
      <c r="D12284">
        <v>83000</v>
      </c>
      <c r="E12284" s="46">
        <v>45354</v>
      </c>
      <c r="F12284">
        <v>-398</v>
      </c>
      <c r="I12284" t="str">
        <f>INDEX(LedgerMapping[[#All],[Level 3]],MATCH(Actuals[[#This Row],[Sub Ledger]],LedgerMapping[[#All],[Sub Ledger]],0))</f>
        <v>Depreciation</v>
      </c>
      <c r="J12284" s="22">
        <f>YEAR(Actuals[[#This Row],[Date]])</f>
        <v>2024</v>
      </c>
      <c r="K12284" s="22">
        <f>MONTH(Actuals[[#This Row],[Date]])</f>
        <v>3</v>
      </c>
      <c r="L12284" s="12"/>
    </row>
    <row r="12285" spans="1:12" x14ac:dyDescent="0.3">
      <c r="A12285">
        <v>3</v>
      </c>
      <c r="B12285">
        <v>29139</v>
      </c>
      <c r="C12285">
        <v>1</v>
      </c>
      <c r="D12285">
        <v>83000</v>
      </c>
      <c r="E12285" s="46">
        <v>45384</v>
      </c>
      <c r="F12285">
        <v>-397</v>
      </c>
      <c r="I12285" t="str">
        <f>INDEX(LedgerMapping[[#All],[Level 3]],MATCH(Actuals[[#This Row],[Sub Ledger]],LedgerMapping[[#All],[Sub Ledger]],0))</f>
        <v>Depreciation</v>
      </c>
      <c r="J12285" s="22">
        <f>YEAR(Actuals[[#This Row],[Date]])</f>
        <v>2024</v>
      </c>
      <c r="K12285" s="22">
        <f>MONTH(Actuals[[#This Row],[Date]])</f>
        <v>4</v>
      </c>
      <c r="L12285" s="12"/>
    </row>
    <row r="12286" spans="1:12" x14ac:dyDescent="0.3">
      <c r="A12286">
        <v>3</v>
      </c>
      <c r="B12286">
        <v>30265</v>
      </c>
      <c r="C12286">
        <v>1</v>
      </c>
      <c r="D12286">
        <v>83000</v>
      </c>
      <c r="E12286" s="46">
        <v>45415</v>
      </c>
      <c r="F12286">
        <v>-417</v>
      </c>
      <c r="I12286" t="str">
        <f>INDEX(LedgerMapping[[#All],[Level 3]],MATCH(Actuals[[#This Row],[Sub Ledger]],LedgerMapping[[#All],[Sub Ledger]],0))</f>
        <v>Depreciation</v>
      </c>
      <c r="J12286" s="22">
        <f>YEAR(Actuals[[#This Row],[Date]])</f>
        <v>2024</v>
      </c>
      <c r="K12286" s="22">
        <f>MONTH(Actuals[[#This Row],[Date]])</f>
        <v>5</v>
      </c>
      <c r="L12286" s="12"/>
    </row>
    <row r="12287" spans="1:12" x14ac:dyDescent="0.3">
      <c r="A12287">
        <v>3</v>
      </c>
      <c r="B12287">
        <v>31391</v>
      </c>
      <c r="C12287">
        <v>1</v>
      </c>
      <c r="D12287">
        <v>83000</v>
      </c>
      <c r="E12287" s="46">
        <v>45445</v>
      </c>
      <c r="F12287">
        <v>-402</v>
      </c>
      <c r="I12287" t="str">
        <f>INDEX(LedgerMapping[[#All],[Level 3]],MATCH(Actuals[[#This Row],[Sub Ledger]],LedgerMapping[[#All],[Sub Ledger]],0))</f>
        <v>Depreciation</v>
      </c>
      <c r="J12287" s="22">
        <f>YEAR(Actuals[[#This Row],[Date]])</f>
        <v>2024</v>
      </c>
      <c r="K12287" s="22">
        <f>MONTH(Actuals[[#This Row],[Date]])</f>
        <v>6</v>
      </c>
      <c r="L12287" s="12"/>
    </row>
    <row r="12288" spans="1:12" x14ac:dyDescent="0.3">
      <c r="A12288">
        <v>3</v>
      </c>
      <c r="B12288">
        <v>32515</v>
      </c>
      <c r="C12288">
        <v>1</v>
      </c>
      <c r="D12288">
        <v>83000</v>
      </c>
      <c r="E12288" s="46">
        <v>45476</v>
      </c>
      <c r="F12288">
        <v>-344</v>
      </c>
      <c r="I12288" t="str">
        <f>INDEX(LedgerMapping[[#All],[Level 3]],MATCH(Actuals[[#This Row],[Sub Ledger]],LedgerMapping[[#All],[Sub Ledger]],0))</f>
        <v>Depreciation</v>
      </c>
      <c r="J12288" s="22">
        <f>YEAR(Actuals[[#This Row],[Date]])</f>
        <v>2024</v>
      </c>
      <c r="K12288" s="22">
        <f>MONTH(Actuals[[#This Row],[Date]])</f>
        <v>7</v>
      </c>
      <c r="L12288" s="12"/>
    </row>
    <row r="12289" spans="1:12" x14ac:dyDescent="0.3">
      <c r="A12289">
        <v>3</v>
      </c>
      <c r="B12289">
        <v>33640</v>
      </c>
      <c r="C12289">
        <v>1</v>
      </c>
      <c r="D12289">
        <v>83000</v>
      </c>
      <c r="E12289" s="46">
        <v>45507</v>
      </c>
      <c r="F12289">
        <v>-344</v>
      </c>
      <c r="I12289" t="str">
        <f>INDEX(LedgerMapping[[#All],[Level 3]],MATCH(Actuals[[#This Row],[Sub Ledger]],LedgerMapping[[#All],[Sub Ledger]],0))</f>
        <v>Depreciation</v>
      </c>
      <c r="J12289" s="22">
        <f>YEAR(Actuals[[#This Row],[Date]])</f>
        <v>2024</v>
      </c>
      <c r="K12289" s="22">
        <f>MONTH(Actuals[[#This Row],[Date]])</f>
        <v>8</v>
      </c>
      <c r="L12289" s="12"/>
    </row>
    <row r="12290" spans="1:12" x14ac:dyDescent="0.3">
      <c r="A12290">
        <v>3</v>
      </c>
      <c r="B12290">
        <v>34790</v>
      </c>
      <c r="C12290">
        <v>1</v>
      </c>
      <c r="D12290">
        <v>83000</v>
      </c>
      <c r="E12290" s="46">
        <v>45536</v>
      </c>
      <c r="F12290">
        <v>-375</v>
      </c>
      <c r="I12290" t="str">
        <f>INDEX(LedgerMapping[[#All],[Level 3]],MATCH(Actuals[[#This Row],[Sub Ledger]],LedgerMapping[[#All],[Sub Ledger]],0))</f>
        <v>Depreciation</v>
      </c>
      <c r="J12290" s="22">
        <f>YEAR(Actuals[[#This Row],[Date]])</f>
        <v>2024</v>
      </c>
      <c r="K12290" s="22">
        <f>MONTH(Actuals[[#This Row],[Date]])</f>
        <v>9</v>
      </c>
      <c r="L12290" s="12"/>
    </row>
    <row r="12291" spans="1:12" x14ac:dyDescent="0.3">
      <c r="A12291">
        <v>3</v>
      </c>
      <c r="B12291">
        <v>35942</v>
      </c>
      <c r="C12291">
        <v>1</v>
      </c>
      <c r="D12291">
        <v>83000</v>
      </c>
      <c r="E12291" s="46">
        <v>45567</v>
      </c>
      <c r="F12291">
        <v>-308</v>
      </c>
      <c r="I12291" t="str">
        <f>INDEX(LedgerMapping[[#All],[Level 3]],MATCH(Actuals[[#This Row],[Sub Ledger]],LedgerMapping[[#All],[Sub Ledger]],0))</f>
        <v>Depreciation</v>
      </c>
      <c r="J12291" s="22">
        <f>YEAR(Actuals[[#This Row],[Date]])</f>
        <v>2024</v>
      </c>
      <c r="K12291" s="22">
        <f>MONTH(Actuals[[#This Row],[Date]])</f>
        <v>10</v>
      </c>
      <c r="L12291" s="12"/>
    </row>
    <row r="12292" spans="1:12" x14ac:dyDescent="0.3">
      <c r="A12292">
        <v>3</v>
      </c>
      <c r="B12292">
        <v>37090</v>
      </c>
      <c r="C12292">
        <v>1</v>
      </c>
      <c r="D12292">
        <v>83000</v>
      </c>
      <c r="E12292" s="46">
        <v>45597</v>
      </c>
      <c r="F12292">
        <v>-436</v>
      </c>
      <c r="I12292" t="str">
        <f>INDEX(LedgerMapping[[#All],[Level 3]],MATCH(Actuals[[#This Row],[Sub Ledger]],LedgerMapping[[#All],[Sub Ledger]],0))</f>
        <v>Depreciation</v>
      </c>
      <c r="J12292" s="22">
        <f>YEAR(Actuals[[#This Row],[Date]])</f>
        <v>2024</v>
      </c>
      <c r="K12292" s="22">
        <f>MONTH(Actuals[[#This Row],[Date]])</f>
        <v>11</v>
      </c>
      <c r="L12292" s="12"/>
    </row>
    <row r="12293" spans="1:12" x14ac:dyDescent="0.3">
      <c r="A12293">
        <v>3</v>
      </c>
      <c r="B12293">
        <v>38240</v>
      </c>
      <c r="C12293">
        <v>1</v>
      </c>
      <c r="D12293">
        <v>83000</v>
      </c>
      <c r="E12293" s="46">
        <v>45628</v>
      </c>
      <c r="F12293">
        <v>-375</v>
      </c>
      <c r="I12293" t="str">
        <f>INDEX(LedgerMapping[[#All],[Level 3]],MATCH(Actuals[[#This Row],[Sub Ledger]],LedgerMapping[[#All],[Sub Ledger]],0))</f>
        <v>Depreciation</v>
      </c>
      <c r="J12293" s="22">
        <f>YEAR(Actuals[[#This Row],[Date]])</f>
        <v>2024</v>
      </c>
      <c r="K12293" s="22">
        <f>MONTH(Actuals[[#This Row],[Date]])</f>
        <v>12</v>
      </c>
      <c r="L12293" s="12"/>
    </row>
    <row r="12294" spans="1:12" x14ac:dyDescent="0.3">
      <c r="A12294">
        <v>3</v>
      </c>
      <c r="B12294">
        <v>36</v>
      </c>
      <c r="C12294">
        <v>1</v>
      </c>
      <c r="D12294">
        <v>84000</v>
      </c>
      <c r="E12294" s="46">
        <v>44562</v>
      </c>
      <c r="F12294">
        <v>-103</v>
      </c>
      <c r="I12294" t="str">
        <f>INDEX(LedgerMapping[[#All],[Level 3]],MATCH(Actuals[[#This Row],[Sub Ledger]],LedgerMapping[[#All],[Sub Ledger]],0))</f>
        <v>Depreciation</v>
      </c>
      <c r="J12294" s="22">
        <f>YEAR(Actuals[[#This Row],[Date]])</f>
        <v>2022</v>
      </c>
      <c r="K12294" s="22">
        <f>MONTH(Actuals[[#This Row],[Date]])</f>
        <v>1</v>
      </c>
      <c r="L12294" s="12"/>
    </row>
    <row r="12295" spans="1:12" x14ac:dyDescent="0.3">
      <c r="A12295">
        <v>3</v>
      </c>
      <c r="B12295">
        <v>1166</v>
      </c>
      <c r="C12295">
        <v>1</v>
      </c>
      <c r="D12295">
        <v>84000</v>
      </c>
      <c r="E12295" s="46">
        <v>44593</v>
      </c>
      <c r="F12295">
        <v>-129</v>
      </c>
      <c r="I12295" t="str">
        <f>INDEX(LedgerMapping[[#All],[Level 3]],MATCH(Actuals[[#This Row],[Sub Ledger]],LedgerMapping[[#All],[Sub Ledger]],0))</f>
        <v>Depreciation</v>
      </c>
      <c r="J12295" s="22">
        <f>YEAR(Actuals[[#This Row],[Date]])</f>
        <v>2022</v>
      </c>
      <c r="K12295" s="22">
        <f>MONTH(Actuals[[#This Row],[Date]])</f>
        <v>2</v>
      </c>
      <c r="L12295" s="12"/>
    </row>
    <row r="12296" spans="1:12" x14ac:dyDescent="0.3">
      <c r="A12296">
        <v>3</v>
      </c>
      <c r="B12296">
        <v>2288</v>
      </c>
      <c r="C12296">
        <v>1</v>
      </c>
      <c r="D12296">
        <v>84000</v>
      </c>
      <c r="E12296" s="46">
        <v>44624</v>
      </c>
      <c r="F12296">
        <v>-125</v>
      </c>
      <c r="I12296" t="str">
        <f>INDEX(LedgerMapping[[#All],[Level 3]],MATCH(Actuals[[#This Row],[Sub Ledger]],LedgerMapping[[#All],[Sub Ledger]],0))</f>
        <v>Depreciation</v>
      </c>
      <c r="J12296" s="22">
        <f>YEAR(Actuals[[#This Row],[Date]])</f>
        <v>2022</v>
      </c>
      <c r="K12296" s="22">
        <f>MONTH(Actuals[[#This Row],[Date]])</f>
        <v>3</v>
      </c>
      <c r="L12296" s="12"/>
    </row>
    <row r="12297" spans="1:12" x14ac:dyDescent="0.3">
      <c r="A12297">
        <v>3</v>
      </c>
      <c r="B12297">
        <v>3404</v>
      </c>
      <c r="C12297">
        <v>1</v>
      </c>
      <c r="D12297">
        <v>84000</v>
      </c>
      <c r="E12297" s="46">
        <v>44654</v>
      </c>
      <c r="F12297">
        <v>-113</v>
      </c>
      <c r="I12297" t="str">
        <f>INDEX(LedgerMapping[[#All],[Level 3]],MATCH(Actuals[[#This Row],[Sub Ledger]],LedgerMapping[[#All],[Sub Ledger]],0))</f>
        <v>Depreciation</v>
      </c>
      <c r="J12297" s="22">
        <f>YEAR(Actuals[[#This Row],[Date]])</f>
        <v>2022</v>
      </c>
      <c r="K12297" s="22">
        <f>MONTH(Actuals[[#This Row],[Date]])</f>
        <v>4</v>
      </c>
      <c r="L12297" s="12"/>
    </row>
    <row r="12298" spans="1:12" x14ac:dyDescent="0.3">
      <c r="A12298">
        <v>3</v>
      </c>
      <c r="B12298">
        <v>4526</v>
      </c>
      <c r="C12298">
        <v>1</v>
      </c>
      <c r="D12298">
        <v>84000</v>
      </c>
      <c r="E12298" s="46">
        <v>44685</v>
      </c>
      <c r="F12298">
        <v>-94</v>
      </c>
      <c r="I12298" t="str">
        <f>INDEX(LedgerMapping[[#All],[Level 3]],MATCH(Actuals[[#This Row],[Sub Ledger]],LedgerMapping[[#All],[Sub Ledger]],0))</f>
        <v>Depreciation</v>
      </c>
      <c r="J12298" s="22">
        <f>YEAR(Actuals[[#This Row],[Date]])</f>
        <v>2022</v>
      </c>
      <c r="K12298" s="22">
        <f>MONTH(Actuals[[#This Row],[Date]])</f>
        <v>5</v>
      </c>
      <c r="L12298" s="12"/>
    </row>
    <row r="12299" spans="1:12" x14ac:dyDescent="0.3">
      <c r="A12299">
        <v>3</v>
      </c>
      <c r="B12299">
        <v>5651</v>
      </c>
      <c r="C12299">
        <v>1</v>
      </c>
      <c r="D12299">
        <v>84000</v>
      </c>
      <c r="E12299" s="46">
        <v>44715</v>
      </c>
      <c r="F12299">
        <v>-94</v>
      </c>
      <c r="I12299" t="str">
        <f>INDEX(LedgerMapping[[#All],[Level 3]],MATCH(Actuals[[#This Row],[Sub Ledger]],LedgerMapping[[#All],[Sub Ledger]],0))</f>
        <v>Depreciation</v>
      </c>
      <c r="J12299" s="22">
        <f>YEAR(Actuals[[#This Row],[Date]])</f>
        <v>2022</v>
      </c>
      <c r="K12299" s="22">
        <f>MONTH(Actuals[[#This Row],[Date]])</f>
        <v>6</v>
      </c>
      <c r="L12299" s="12"/>
    </row>
    <row r="12300" spans="1:12" x14ac:dyDescent="0.3">
      <c r="A12300">
        <v>3</v>
      </c>
      <c r="B12300">
        <v>6777</v>
      </c>
      <c r="C12300">
        <v>1</v>
      </c>
      <c r="D12300">
        <v>84000</v>
      </c>
      <c r="E12300" s="46">
        <v>44746</v>
      </c>
      <c r="F12300">
        <v>-137</v>
      </c>
      <c r="I12300" t="str">
        <f>INDEX(LedgerMapping[[#All],[Level 3]],MATCH(Actuals[[#This Row],[Sub Ledger]],LedgerMapping[[#All],[Sub Ledger]],0))</f>
        <v>Depreciation</v>
      </c>
      <c r="J12300" s="22">
        <f>YEAR(Actuals[[#This Row],[Date]])</f>
        <v>2022</v>
      </c>
      <c r="K12300" s="22">
        <f>MONTH(Actuals[[#This Row],[Date]])</f>
        <v>7</v>
      </c>
      <c r="L12300" s="12"/>
    </row>
    <row r="12301" spans="1:12" x14ac:dyDescent="0.3">
      <c r="A12301">
        <v>3</v>
      </c>
      <c r="B12301">
        <v>7896</v>
      </c>
      <c r="C12301">
        <v>1</v>
      </c>
      <c r="D12301">
        <v>84000</v>
      </c>
      <c r="E12301" s="46">
        <v>44777</v>
      </c>
      <c r="F12301">
        <v>-96</v>
      </c>
      <c r="I12301" t="str">
        <f>INDEX(LedgerMapping[[#All],[Level 3]],MATCH(Actuals[[#This Row],[Sub Ledger]],LedgerMapping[[#All],[Sub Ledger]],0))</f>
        <v>Depreciation</v>
      </c>
      <c r="J12301" s="22">
        <f>YEAR(Actuals[[#This Row],[Date]])</f>
        <v>2022</v>
      </c>
      <c r="K12301" s="22">
        <f>MONTH(Actuals[[#This Row],[Date]])</f>
        <v>8</v>
      </c>
      <c r="L12301" s="12"/>
    </row>
    <row r="12302" spans="1:12" x14ac:dyDescent="0.3">
      <c r="A12302">
        <v>3</v>
      </c>
      <c r="B12302">
        <v>9018</v>
      </c>
      <c r="C12302">
        <v>1</v>
      </c>
      <c r="D12302">
        <v>84000</v>
      </c>
      <c r="E12302" s="46">
        <v>44805</v>
      </c>
      <c r="F12302">
        <v>-110</v>
      </c>
      <c r="I12302" t="str">
        <f>INDEX(LedgerMapping[[#All],[Level 3]],MATCH(Actuals[[#This Row],[Sub Ledger]],LedgerMapping[[#All],[Sub Ledger]],0))</f>
        <v>Depreciation</v>
      </c>
      <c r="J12302" s="22">
        <f>YEAR(Actuals[[#This Row],[Date]])</f>
        <v>2022</v>
      </c>
      <c r="K12302" s="22">
        <f>MONTH(Actuals[[#This Row],[Date]])</f>
        <v>9</v>
      </c>
      <c r="L12302" s="12"/>
    </row>
    <row r="12303" spans="1:12" x14ac:dyDescent="0.3">
      <c r="A12303">
        <v>3</v>
      </c>
      <c r="B12303">
        <v>10134</v>
      </c>
      <c r="C12303">
        <v>1</v>
      </c>
      <c r="D12303">
        <v>84000</v>
      </c>
      <c r="E12303" s="46">
        <v>44836</v>
      </c>
      <c r="F12303">
        <v>-105</v>
      </c>
      <c r="I12303" t="str">
        <f>INDEX(LedgerMapping[[#All],[Level 3]],MATCH(Actuals[[#This Row],[Sub Ledger]],LedgerMapping[[#All],[Sub Ledger]],0))</f>
        <v>Depreciation</v>
      </c>
      <c r="J12303" s="22">
        <f>YEAR(Actuals[[#This Row],[Date]])</f>
        <v>2022</v>
      </c>
      <c r="K12303" s="22">
        <f>MONTH(Actuals[[#This Row],[Date]])</f>
        <v>10</v>
      </c>
      <c r="L12303" s="12"/>
    </row>
    <row r="12304" spans="1:12" x14ac:dyDescent="0.3">
      <c r="A12304">
        <v>3</v>
      </c>
      <c r="B12304">
        <v>11253</v>
      </c>
      <c r="C12304">
        <v>1</v>
      </c>
      <c r="D12304">
        <v>84000</v>
      </c>
      <c r="E12304" s="46">
        <v>44866</v>
      </c>
      <c r="F12304">
        <v>-140</v>
      </c>
      <c r="I12304" t="str">
        <f>INDEX(LedgerMapping[[#All],[Level 3]],MATCH(Actuals[[#This Row],[Sub Ledger]],LedgerMapping[[#All],[Sub Ledger]],0))</f>
        <v>Depreciation</v>
      </c>
      <c r="J12304" s="22">
        <f>YEAR(Actuals[[#This Row],[Date]])</f>
        <v>2022</v>
      </c>
      <c r="K12304" s="22">
        <f>MONTH(Actuals[[#This Row],[Date]])</f>
        <v>11</v>
      </c>
      <c r="L12304" s="12"/>
    </row>
    <row r="12305" spans="1:12" x14ac:dyDescent="0.3">
      <c r="A12305">
        <v>3</v>
      </c>
      <c r="B12305">
        <v>12378</v>
      </c>
      <c r="C12305">
        <v>1</v>
      </c>
      <c r="D12305">
        <v>84000</v>
      </c>
      <c r="E12305" s="46">
        <v>44897</v>
      </c>
      <c r="F12305">
        <v>-107</v>
      </c>
      <c r="I12305" t="str">
        <f>INDEX(LedgerMapping[[#All],[Level 3]],MATCH(Actuals[[#This Row],[Sub Ledger]],LedgerMapping[[#All],[Sub Ledger]],0))</f>
        <v>Depreciation</v>
      </c>
      <c r="J12305" s="22">
        <f>YEAR(Actuals[[#This Row],[Date]])</f>
        <v>2022</v>
      </c>
      <c r="K12305" s="22">
        <f>MONTH(Actuals[[#This Row],[Date]])</f>
        <v>12</v>
      </c>
      <c r="L12305" s="12"/>
    </row>
    <row r="12306" spans="1:12" x14ac:dyDescent="0.3">
      <c r="A12306">
        <v>3</v>
      </c>
      <c r="B12306">
        <v>13509</v>
      </c>
      <c r="C12306">
        <v>1</v>
      </c>
      <c r="D12306">
        <v>84000</v>
      </c>
      <c r="E12306" s="46">
        <v>44927</v>
      </c>
      <c r="F12306">
        <v>-294</v>
      </c>
      <c r="I12306" t="str">
        <f>INDEX(LedgerMapping[[#All],[Level 3]],MATCH(Actuals[[#This Row],[Sub Ledger]],LedgerMapping[[#All],[Sub Ledger]],0))</f>
        <v>Depreciation</v>
      </c>
      <c r="J12306" s="22">
        <f>YEAR(Actuals[[#This Row],[Date]])</f>
        <v>2023</v>
      </c>
      <c r="K12306" s="22">
        <f>MONTH(Actuals[[#This Row],[Date]])</f>
        <v>1</v>
      </c>
      <c r="L12306" s="12"/>
    </row>
    <row r="12307" spans="1:12" x14ac:dyDescent="0.3">
      <c r="A12307">
        <v>3</v>
      </c>
      <c r="B12307">
        <v>14524</v>
      </c>
      <c r="C12307">
        <v>1</v>
      </c>
      <c r="D12307">
        <v>84000</v>
      </c>
      <c r="E12307" s="46">
        <v>44958</v>
      </c>
      <c r="F12307">
        <v>-252</v>
      </c>
      <c r="I12307" t="str">
        <f>INDEX(LedgerMapping[[#All],[Level 3]],MATCH(Actuals[[#This Row],[Sub Ledger]],LedgerMapping[[#All],[Sub Ledger]],0))</f>
        <v>Depreciation</v>
      </c>
      <c r="J12307" s="22">
        <f>YEAR(Actuals[[#This Row],[Date]])</f>
        <v>2023</v>
      </c>
      <c r="K12307" s="22">
        <f>MONTH(Actuals[[#This Row],[Date]])</f>
        <v>2</v>
      </c>
      <c r="L12307" s="12"/>
    </row>
    <row r="12308" spans="1:12" x14ac:dyDescent="0.3">
      <c r="A12308">
        <v>3</v>
      </c>
      <c r="B12308">
        <v>15502</v>
      </c>
      <c r="C12308">
        <v>1</v>
      </c>
      <c r="D12308">
        <v>84000</v>
      </c>
      <c r="E12308" s="46">
        <v>44988</v>
      </c>
      <c r="F12308">
        <v>-364</v>
      </c>
      <c r="I12308" t="str">
        <f>INDEX(LedgerMapping[[#All],[Level 3]],MATCH(Actuals[[#This Row],[Sub Ledger]],LedgerMapping[[#All],[Sub Ledger]],0))</f>
        <v>Depreciation</v>
      </c>
      <c r="J12308" s="22">
        <f>YEAR(Actuals[[#This Row],[Date]])</f>
        <v>2023</v>
      </c>
      <c r="K12308" s="22">
        <f>MONTH(Actuals[[#This Row],[Date]])</f>
        <v>3</v>
      </c>
      <c r="L12308" s="12"/>
    </row>
    <row r="12309" spans="1:12" x14ac:dyDescent="0.3">
      <c r="A12309">
        <v>3</v>
      </c>
      <c r="B12309">
        <v>16534</v>
      </c>
      <c r="C12309">
        <v>1</v>
      </c>
      <c r="D12309">
        <v>84000</v>
      </c>
      <c r="E12309" s="46">
        <v>45018</v>
      </c>
      <c r="F12309">
        <v>-318</v>
      </c>
      <c r="I12309" t="str">
        <f>INDEX(LedgerMapping[[#All],[Level 3]],MATCH(Actuals[[#This Row],[Sub Ledger]],LedgerMapping[[#All],[Sub Ledger]],0))</f>
        <v>Depreciation</v>
      </c>
      <c r="J12309" s="22">
        <f>YEAR(Actuals[[#This Row],[Date]])</f>
        <v>2023</v>
      </c>
      <c r="K12309" s="22">
        <f>MONTH(Actuals[[#This Row],[Date]])</f>
        <v>4</v>
      </c>
      <c r="L12309" s="12"/>
    </row>
    <row r="12310" spans="1:12" x14ac:dyDescent="0.3">
      <c r="A12310">
        <v>3</v>
      </c>
      <c r="B12310">
        <v>17566</v>
      </c>
      <c r="C12310">
        <v>1</v>
      </c>
      <c r="D12310">
        <v>84000</v>
      </c>
      <c r="E12310" s="46">
        <v>45049</v>
      </c>
      <c r="F12310">
        <v>-355</v>
      </c>
      <c r="I12310" t="str">
        <f>INDEX(LedgerMapping[[#All],[Level 3]],MATCH(Actuals[[#This Row],[Sub Ledger]],LedgerMapping[[#All],[Sub Ledger]],0))</f>
        <v>Depreciation</v>
      </c>
      <c r="J12310" s="22">
        <f>YEAR(Actuals[[#This Row],[Date]])</f>
        <v>2023</v>
      </c>
      <c r="K12310" s="22">
        <f>MONTH(Actuals[[#This Row],[Date]])</f>
        <v>5</v>
      </c>
      <c r="L12310" s="12"/>
    </row>
    <row r="12311" spans="1:12" x14ac:dyDescent="0.3">
      <c r="A12311">
        <v>3</v>
      </c>
      <c r="B12311">
        <v>18570</v>
      </c>
      <c r="C12311">
        <v>1</v>
      </c>
      <c r="D12311">
        <v>84000</v>
      </c>
      <c r="E12311" s="46">
        <v>45079</v>
      </c>
      <c r="F12311">
        <v>-380</v>
      </c>
      <c r="I12311" t="str">
        <f>INDEX(LedgerMapping[[#All],[Level 3]],MATCH(Actuals[[#This Row],[Sub Ledger]],LedgerMapping[[#All],[Sub Ledger]],0))</f>
        <v>Depreciation</v>
      </c>
      <c r="J12311" s="22">
        <f>YEAR(Actuals[[#This Row],[Date]])</f>
        <v>2023</v>
      </c>
      <c r="K12311" s="22">
        <f>MONTH(Actuals[[#This Row],[Date]])</f>
        <v>6</v>
      </c>
      <c r="L12311" s="12"/>
    </row>
    <row r="12312" spans="1:12" x14ac:dyDescent="0.3">
      <c r="A12312">
        <v>3</v>
      </c>
      <c r="B12312">
        <v>19599</v>
      </c>
      <c r="C12312">
        <v>1</v>
      </c>
      <c r="D12312">
        <v>84000</v>
      </c>
      <c r="E12312" s="46">
        <v>45110</v>
      </c>
      <c r="F12312">
        <v>-288</v>
      </c>
      <c r="I12312" t="str">
        <f>INDEX(LedgerMapping[[#All],[Level 3]],MATCH(Actuals[[#This Row],[Sub Ledger]],LedgerMapping[[#All],[Sub Ledger]],0))</f>
        <v>Depreciation</v>
      </c>
      <c r="J12312" s="22">
        <f>YEAR(Actuals[[#This Row],[Date]])</f>
        <v>2023</v>
      </c>
      <c r="K12312" s="22">
        <f>MONTH(Actuals[[#This Row],[Date]])</f>
        <v>7</v>
      </c>
      <c r="L12312" s="12"/>
    </row>
    <row r="12313" spans="1:12" x14ac:dyDescent="0.3">
      <c r="A12313">
        <v>3</v>
      </c>
      <c r="B12313">
        <v>20628</v>
      </c>
      <c r="C12313">
        <v>1</v>
      </c>
      <c r="D12313">
        <v>84000</v>
      </c>
      <c r="E12313" s="46">
        <v>45141</v>
      </c>
      <c r="F12313">
        <v>-333</v>
      </c>
      <c r="I12313" t="str">
        <f>INDEX(LedgerMapping[[#All],[Level 3]],MATCH(Actuals[[#This Row],[Sub Ledger]],LedgerMapping[[#All],[Sub Ledger]],0))</f>
        <v>Depreciation</v>
      </c>
      <c r="J12313" s="22">
        <f>YEAR(Actuals[[#This Row],[Date]])</f>
        <v>2023</v>
      </c>
      <c r="K12313" s="22">
        <f>MONTH(Actuals[[#This Row],[Date]])</f>
        <v>8</v>
      </c>
      <c r="L12313" s="12"/>
    </row>
    <row r="12314" spans="1:12" x14ac:dyDescent="0.3">
      <c r="A12314">
        <v>3</v>
      </c>
      <c r="B12314">
        <v>21631</v>
      </c>
      <c r="C12314">
        <v>1</v>
      </c>
      <c r="D12314">
        <v>84000</v>
      </c>
      <c r="E12314" s="46">
        <v>45169</v>
      </c>
      <c r="F12314">
        <v>-268</v>
      </c>
      <c r="I12314" t="str">
        <f>INDEX(LedgerMapping[[#All],[Level 3]],MATCH(Actuals[[#This Row],[Sub Ledger]],LedgerMapping[[#All],[Sub Ledger]],0))</f>
        <v>Depreciation</v>
      </c>
      <c r="J12314" s="22">
        <f>YEAR(Actuals[[#This Row],[Date]])</f>
        <v>2023</v>
      </c>
      <c r="K12314" s="22">
        <f>MONTH(Actuals[[#This Row],[Date]])</f>
        <v>8</v>
      </c>
      <c r="L12314" s="12"/>
    </row>
    <row r="12315" spans="1:12" x14ac:dyDescent="0.3">
      <c r="A12315">
        <v>3</v>
      </c>
      <c r="B12315">
        <v>22606</v>
      </c>
      <c r="C12315">
        <v>1</v>
      </c>
      <c r="D12315">
        <v>84000</v>
      </c>
      <c r="E12315" s="46">
        <v>45200</v>
      </c>
      <c r="F12315">
        <v>-309</v>
      </c>
      <c r="I12315" t="str">
        <f>INDEX(LedgerMapping[[#All],[Level 3]],MATCH(Actuals[[#This Row],[Sub Ledger]],LedgerMapping[[#All],[Sub Ledger]],0))</f>
        <v>Depreciation</v>
      </c>
      <c r="J12315" s="22">
        <f>YEAR(Actuals[[#This Row],[Date]])</f>
        <v>2023</v>
      </c>
      <c r="K12315" s="22">
        <f>MONTH(Actuals[[#This Row],[Date]])</f>
        <v>10</v>
      </c>
      <c r="L12315" s="12"/>
    </row>
    <row r="12316" spans="1:12" x14ac:dyDescent="0.3">
      <c r="A12316">
        <v>3</v>
      </c>
      <c r="B12316">
        <v>23610</v>
      </c>
      <c r="C12316">
        <v>1</v>
      </c>
      <c r="D12316">
        <v>84000</v>
      </c>
      <c r="E12316" s="46">
        <v>45230</v>
      </c>
      <c r="F12316">
        <v>-278</v>
      </c>
      <c r="I12316" t="str">
        <f>INDEX(LedgerMapping[[#All],[Level 3]],MATCH(Actuals[[#This Row],[Sub Ledger]],LedgerMapping[[#All],[Sub Ledger]],0))</f>
        <v>Depreciation</v>
      </c>
      <c r="J12316" s="22">
        <f>YEAR(Actuals[[#This Row],[Date]])</f>
        <v>2023</v>
      </c>
      <c r="K12316" s="22">
        <f>MONTH(Actuals[[#This Row],[Date]])</f>
        <v>10</v>
      </c>
      <c r="L12316" s="12"/>
    </row>
    <row r="12317" spans="1:12" x14ac:dyDescent="0.3">
      <c r="A12317">
        <v>3</v>
      </c>
      <c r="B12317">
        <v>24640</v>
      </c>
      <c r="C12317">
        <v>1</v>
      </c>
      <c r="D12317">
        <v>84000</v>
      </c>
      <c r="E12317" s="46">
        <v>45261</v>
      </c>
      <c r="F12317">
        <v>-333</v>
      </c>
      <c r="I12317" t="str">
        <f>INDEX(LedgerMapping[[#All],[Level 3]],MATCH(Actuals[[#This Row],[Sub Ledger]],LedgerMapping[[#All],[Sub Ledger]],0))</f>
        <v>Depreciation</v>
      </c>
      <c r="J12317" s="22">
        <f>YEAR(Actuals[[#This Row],[Date]])</f>
        <v>2023</v>
      </c>
      <c r="K12317" s="22">
        <f>MONTH(Actuals[[#This Row],[Date]])</f>
        <v>12</v>
      </c>
      <c r="L12317" s="12"/>
    </row>
    <row r="12318" spans="1:12" x14ac:dyDescent="0.3">
      <c r="A12318">
        <v>3</v>
      </c>
      <c r="B12318">
        <v>25699</v>
      </c>
      <c r="C12318">
        <v>1</v>
      </c>
      <c r="D12318">
        <v>84000</v>
      </c>
      <c r="E12318" s="46">
        <v>45291</v>
      </c>
      <c r="F12318">
        <v>-240</v>
      </c>
      <c r="I12318" t="str">
        <f>INDEX(LedgerMapping[[#All],[Level 3]],MATCH(Actuals[[#This Row],[Sub Ledger]],LedgerMapping[[#All],[Sub Ledger]],0))</f>
        <v>Depreciation</v>
      </c>
      <c r="J12318" s="22">
        <f>YEAR(Actuals[[#This Row],[Date]])</f>
        <v>2023</v>
      </c>
      <c r="K12318" s="22">
        <f>MONTH(Actuals[[#This Row],[Date]])</f>
        <v>12</v>
      </c>
      <c r="L12318" s="12"/>
    </row>
    <row r="12319" spans="1:12" x14ac:dyDescent="0.3">
      <c r="A12319">
        <v>3</v>
      </c>
      <c r="B12319">
        <v>26837</v>
      </c>
      <c r="C12319">
        <v>1</v>
      </c>
      <c r="D12319">
        <v>84000</v>
      </c>
      <c r="E12319" s="46">
        <v>45322</v>
      </c>
      <c r="F12319">
        <v>-300</v>
      </c>
      <c r="I12319" t="str">
        <f>INDEX(LedgerMapping[[#All],[Level 3]],MATCH(Actuals[[#This Row],[Sub Ledger]],LedgerMapping[[#All],[Sub Ledger]],0))</f>
        <v>Depreciation</v>
      </c>
      <c r="J12319" s="22">
        <f>YEAR(Actuals[[#This Row],[Date]])</f>
        <v>2024</v>
      </c>
      <c r="K12319" s="22">
        <f>MONTH(Actuals[[#This Row],[Date]])</f>
        <v>1</v>
      </c>
      <c r="L12319" s="12"/>
    </row>
    <row r="12320" spans="1:12" x14ac:dyDescent="0.3">
      <c r="A12320">
        <v>3</v>
      </c>
      <c r="B12320">
        <v>27987</v>
      </c>
      <c r="C12320">
        <v>1</v>
      </c>
      <c r="D12320">
        <v>84000</v>
      </c>
      <c r="E12320" s="46">
        <v>45354</v>
      </c>
      <c r="F12320">
        <v>-350</v>
      </c>
      <c r="I12320" t="str">
        <f>INDEX(LedgerMapping[[#All],[Level 3]],MATCH(Actuals[[#This Row],[Sub Ledger]],LedgerMapping[[#All],[Sub Ledger]],0))</f>
        <v>Depreciation</v>
      </c>
      <c r="J12320" s="22">
        <f>YEAR(Actuals[[#This Row],[Date]])</f>
        <v>2024</v>
      </c>
      <c r="K12320" s="22">
        <f>MONTH(Actuals[[#This Row],[Date]])</f>
        <v>3</v>
      </c>
      <c r="L12320" s="12"/>
    </row>
    <row r="12321" spans="1:12" x14ac:dyDescent="0.3">
      <c r="A12321">
        <v>3</v>
      </c>
      <c r="B12321">
        <v>29140</v>
      </c>
      <c r="C12321">
        <v>1</v>
      </c>
      <c r="D12321">
        <v>84000</v>
      </c>
      <c r="E12321" s="46">
        <v>45384</v>
      </c>
      <c r="F12321">
        <v>-360</v>
      </c>
      <c r="I12321" t="str">
        <f>INDEX(LedgerMapping[[#All],[Level 3]],MATCH(Actuals[[#This Row],[Sub Ledger]],LedgerMapping[[#All],[Sub Ledger]],0))</f>
        <v>Depreciation</v>
      </c>
      <c r="J12321" s="22">
        <f>YEAR(Actuals[[#This Row],[Date]])</f>
        <v>2024</v>
      </c>
      <c r="K12321" s="22">
        <f>MONTH(Actuals[[#This Row],[Date]])</f>
        <v>4</v>
      </c>
      <c r="L12321" s="12"/>
    </row>
    <row r="12322" spans="1:12" x14ac:dyDescent="0.3">
      <c r="A12322">
        <v>3</v>
      </c>
      <c r="B12322">
        <v>30266</v>
      </c>
      <c r="C12322">
        <v>1</v>
      </c>
      <c r="D12322">
        <v>84000</v>
      </c>
      <c r="E12322" s="46">
        <v>45415</v>
      </c>
      <c r="F12322">
        <v>-373</v>
      </c>
      <c r="I12322" t="str">
        <f>INDEX(LedgerMapping[[#All],[Level 3]],MATCH(Actuals[[#This Row],[Sub Ledger]],LedgerMapping[[#All],[Sub Ledger]],0))</f>
        <v>Depreciation</v>
      </c>
      <c r="J12322" s="22">
        <f>YEAR(Actuals[[#This Row],[Date]])</f>
        <v>2024</v>
      </c>
      <c r="K12322" s="22">
        <f>MONTH(Actuals[[#This Row],[Date]])</f>
        <v>5</v>
      </c>
      <c r="L12322" s="12"/>
    </row>
    <row r="12323" spans="1:12" x14ac:dyDescent="0.3">
      <c r="A12323">
        <v>3</v>
      </c>
      <c r="B12323">
        <v>31392</v>
      </c>
      <c r="C12323">
        <v>1</v>
      </c>
      <c r="D12323">
        <v>84000</v>
      </c>
      <c r="E12323" s="46">
        <v>45445</v>
      </c>
      <c r="F12323">
        <v>-356</v>
      </c>
      <c r="I12323" t="str">
        <f>INDEX(LedgerMapping[[#All],[Level 3]],MATCH(Actuals[[#This Row],[Sub Ledger]],LedgerMapping[[#All],[Sub Ledger]],0))</f>
        <v>Depreciation</v>
      </c>
      <c r="J12323" s="22">
        <f>YEAR(Actuals[[#This Row],[Date]])</f>
        <v>2024</v>
      </c>
      <c r="K12323" s="22">
        <f>MONTH(Actuals[[#This Row],[Date]])</f>
        <v>6</v>
      </c>
      <c r="L12323" s="12"/>
    </row>
    <row r="12324" spans="1:12" x14ac:dyDescent="0.3">
      <c r="A12324">
        <v>3</v>
      </c>
      <c r="B12324">
        <v>32516</v>
      </c>
      <c r="C12324">
        <v>1</v>
      </c>
      <c r="D12324">
        <v>84000</v>
      </c>
      <c r="E12324" s="46">
        <v>45476</v>
      </c>
      <c r="F12324">
        <v>-293</v>
      </c>
      <c r="I12324" t="str">
        <f>INDEX(LedgerMapping[[#All],[Level 3]],MATCH(Actuals[[#This Row],[Sub Ledger]],LedgerMapping[[#All],[Sub Ledger]],0))</f>
        <v>Depreciation</v>
      </c>
      <c r="J12324" s="22">
        <f>YEAR(Actuals[[#This Row],[Date]])</f>
        <v>2024</v>
      </c>
      <c r="K12324" s="22">
        <f>MONTH(Actuals[[#This Row],[Date]])</f>
        <v>7</v>
      </c>
      <c r="L12324" s="12"/>
    </row>
    <row r="12325" spans="1:12" x14ac:dyDescent="0.3">
      <c r="A12325">
        <v>3</v>
      </c>
      <c r="B12325">
        <v>33641</v>
      </c>
      <c r="C12325">
        <v>1</v>
      </c>
      <c r="D12325">
        <v>84000</v>
      </c>
      <c r="E12325" s="46">
        <v>45507</v>
      </c>
      <c r="F12325">
        <v>-293</v>
      </c>
      <c r="I12325" t="str">
        <f>INDEX(LedgerMapping[[#All],[Level 3]],MATCH(Actuals[[#This Row],[Sub Ledger]],LedgerMapping[[#All],[Sub Ledger]],0))</f>
        <v>Depreciation</v>
      </c>
      <c r="J12325" s="22">
        <f>YEAR(Actuals[[#This Row],[Date]])</f>
        <v>2024</v>
      </c>
      <c r="K12325" s="22">
        <f>MONTH(Actuals[[#This Row],[Date]])</f>
        <v>8</v>
      </c>
      <c r="L12325" s="12"/>
    </row>
    <row r="12326" spans="1:12" x14ac:dyDescent="0.3">
      <c r="A12326">
        <v>3</v>
      </c>
      <c r="B12326">
        <v>34791</v>
      </c>
      <c r="C12326">
        <v>1</v>
      </c>
      <c r="D12326">
        <v>84000</v>
      </c>
      <c r="E12326" s="46">
        <v>45536</v>
      </c>
      <c r="F12326">
        <v>-323</v>
      </c>
      <c r="I12326" t="str">
        <f>INDEX(LedgerMapping[[#All],[Level 3]],MATCH(Actuals[[#This Row],[Sub Ledger]],LedgerMapping[[#All],[Sub Ledger]],0))</f>
        <v>Depreciation</v>
      </c>
      <c r="J12326" s="22">
        <f>YEAR(Actuals[[#This Row],[Date]])</f>
        <v>2024</v>
      </c>
      <c r="K12326" s="22">
        <f>MONTH(Actuals[[#This Row],[Date]])</f>
        <v>9</v>
      </c>
      <c r="L12326" s="12"/>
    </row>
    <row r="12327" spans="1:12" x14ac:dyDescent="0.3">
      <c r="A12327">
        <v>3</v>
      </c>
      <c r="B12327">
        <v>35943</v>
      </c>
      <c r="C12327">
        <v>1</v>
      </c>
      <c r="D12327">
        <v>84000</v>
      </c>
      <c r="E12327" s="46">
        <v>45567</v>
      </c>
      <c r="F12327">
        <v>-252</v>
      </c>
      <c r="I12327" t="str">
        <f>INDEX(LedgerMapping[[#All],[Level 3]],MATCH(Actuals[[#This Row],[Sub Ledger]],LedgerMapping[[#All],[Sub Ledger]],0))</f>
        <v>Depreciation</v>
      </c>
      <c r="J12327" s="22">
        <f>YEAR(Actuals[[#This Row],[Date]])</f>
        <v>2024</v>
      </c>
      <c r="K12327" s="22">
        <f>MONTH(Actuals[[#This Row],[Date]])</f>
        <v>10</v>
      </c>
      <c r="L12327" s="12"/>
    </row>
    <row r="12328" spans="1:12" x14ac:dyDescent="0.3">
      <c r="A12328">
        <v>3</v>
      </c>
      <c r="B12328">
        <v>37091</v>
      </c>
      <c r="C12328">
        <v>1</v>
      </c>
      <c r="D12328">
        <v>84000</v>
      </c>
      <c r="E12328" s="46">
        <v>45597</v>
      </c>
      <c r="F12328">
        <v>-396</v>
      </c>
      <c r="I12328" t="str">
        <f>INDEX(LedgerMapping[[#All],[Level 3]],MATCH(Actuals[[#This Row],[Sub Ledger]],LedgerMapping[[#All],[Sub Ledger]],0))</f>
        <v>Depreciation</v>
      </c>
      <c r="J12328" s="22">
        <f>YEAR(Actuals[[#This Row],[Date]])</f>
        <v>2024</v>
      </c>
      <c r="K12328" s="22">
        <f>MONTH(Actuals[[#This Row],[Date]])</f>
        <v>11</v>
      </c>
      <c r="L12328" s="12"/>
    </row>
    <row r="12329" spans="1:12" x14ac:dyDescent="0.3">
      <c r="A12329">
        <v>3</v>
      </c>
      <c r="B12329">
        <v>38241</v>
      </c>
      <c r="C12329">
        <v>1</v>
      </c>
      <c r="D12329">
        <v>84000</v>
      </c>
      <c r="E12329" s="46">
        <v>45628</v>
      </c>
      <c r="F12329">
        <v>-326</v>
      </c>
      <c r="I12329" t="str">
        <f>INDEX(LedgerMapping[[#All],[Level 3]],MATCH(Actuals[[#This Row],[Sub Ledger]],LedgerMapping[[#All],[Sub Ledger]],0))</f>
        <v>Depreciation</v>
      </c>
      <c r="J12329" s="22">
        <f>YEAR(Actuals[[#This Row],[Date]])</f>
        <v>2024</v>
      </c>
      <c r="K12329" s="22">
        <f>MONTH(Actuals[[#This Row],[Date]])</f>
        <v>12</v>
      </c>
      <c r="L12329" s="12"/>
    </row>
    <row r="12330" spans="1:12" x14ac:dyDescent="0.3">
      <c r="A12330">
        <v>3</v>
      </c>
      <c r="B12330">
        <v>39</v>
      </c>
      <c r="C12330">
        <v>1</v>
      </c>
      <c r="D12330">
        <v>85000</v>
      </c>
      <c r="E12330" s="46">
        <v>44562</v>
      </c>
      <c r="F12330">
        <v>-98</v>
      </c>
      <c r="I12330" t="str">
        <f>INDEX(LedgerMapping[[#All],[Level 3]],MATCH(Actuals[[#This Row],[Sub Ledger]],LedgerMapping[[#All],[Sub Ledger]],0))</f>
        <v>Ammortisation</v>
      </c>
      <c r="J12330" s="22">
        <f>YEAR(Actuals[[#This Row],[Date]])</f>
        <v>2022</v>
      </c>
      <c r="K12330" s="22">
        <f>MONTH(Actuals[[#This Row],[Date]])</f>
        <v>1</v>
      </c>
      <c r="L12330" s="12"/>
    </row>
    <row r="12331" spans="1:12" x14ac:dyDescent="0.3">
      <c r="A12331">
        <v>3</v>
      </c>
      <c r="B12331">
        <v>1169</v>
      </c>
      <c r="C12331">
        <v>1</v>
      </c>
      <c r="D12331">
        <v>85000</v>
      </c>
      <c r="E12331" s="46">
        <v>44593</v>
      </c>
      <c r="F12331">
        <v>-113</v>
      </c>
      <c r="I12331" t="str">
        <f>INDEX(LedgerMapping[[#All],[Level 3]],MATCH(Actuals[[#This Row],[Sub Ledger]],LedgerMapping[[#All],[Sub Ledger]],0))</f>
        <v>Ammortisation</v>
      </c>
      <c r="J12331" s="22">
        <f>YEAR(Actuals[[#This Row],[Date]])</f>
        <v>2022</v>
      </c>
      <c r="K12331" s="22">
        <f>MONTH(Actuals[[#This Row],[Date]])</f>
        <v>2</v>
      </c>
      <c r="L12331" s="12"/>
    </row>
    <row r="12332" spans="1:12" x14ac:dyDescent="0.3">
      <c r="A12332">
        <v>3</v>
      </c>
      <c r="B12332">
        <v>2291</v>
      </c>
      <c r="C12332">
        <v>1</v>
      </c>
      <c r="D12332">
        <v>85000</v>
      </c>
      <c r="E12332" s="46">
        <v>44624</v>
      </c>
      <c r="F12332">
        <v>-111</v>
      </c>
      <c r="I12332" t="str">
        <f>INDEX(LedgerMapping[[#All],[Level 3]],MATCH(Actuals[[#This Row],[Sub Ledger]],LedgerMapping[[#All],[Sub Ledger]],0))</f>
        <v>Ammortisation</v>
      </c>
      <c r="J12332" s="22">
        <f>YEAR(Actuals[[#This Row],[Date]])</f>
        <v>2022</v>
      </c>
      <c r="K12332" s="22">
        <f>MONTH(Actuals[[#This Row],[Date]])</f>
        <v>3</v>
      </c>
      <c r="L12332" s="12"/>
    </row>
    <row r="12333" spans="1:12" x14ac:dyDescent="0.3">
      <c r="A12333">
        <v>3</v>
      </c>
      <c r="B12333">
        <v>3407</v>
      </c>
      <c r="C12333">
        <v>1</v>
      </c>
      <c r="D12333">
        <v>85000</v>
      </c>
      <c r="E12333" s="46">
        <v>44654</v>
      </c>
      <c r="F12333">
        <v>-106</v>
      </c>
      <c r="I12333" t="str">
        <f>INDEX(LedgerMapping[[#All],[Level 3]],MATCH(Actuals[[#This Row],[Sub Ledger]],LedgerMapping[[#All],[Sub Ledger]],0))</f>
        <v>Ammortisation</v>
      </c>
      <c r="J12333" s="22">
        <f>YEAR(Actuals[[#This Row],[Date]])</f>
        <v>2022</v>
      </c>
      <c r="K12333" s="22">
        <f>MONTH(Actuals[[#This Row],[Date]])</f>
        <v>4</v>
      </c>
      <c r="L12333" s="12"/>
    </row>
    <row r="12334" spans="1:12" x14ac:dyDescent="0.3">
      <c r="A12334">
        <v>3</v>
      </c>
      <c r="B12334">
        <v>4529</v>
      </c>
      <c r="C12334">
        <v>1</v>
      </c>
      <c r="D12334">
        <v>85000</v>
      </c>
      <c r="E12334" s="46">
        <v>44685</v>
      </c>
      <c r="F12334">
        <v>-90</v>
      </c>
      <c r="I12334" t="str">
        <f>INDEX(LedgerMapping[[#All],[Level 3]],MATCH(Actuals[[#This Row],[Sub Ledger]],LedgerMapping[[#All],[Sub Ledger]],0))</f>
        <v>Ammortisation</v>
      </c>
      <c r="J12334" s="22">
        <f>YEAR(Actuals[[#This Row],[Date]])</f>
        <v>2022</v>
      </c>
      <c r="K12334" s="22">
        <f>MONTH(Actuals[[#This Row],[Date]])</f>
        <v>5</v>
      </c>
      <c r="L12334" s="12"/>
    </row>
    <row r="12335" spans="1:12" x14ac:dyDescent="0.3">
      <c r="A12335">
        <v>3</v>
      </c>
      <c r="B12335">
        <v>5652</v>
      </c>
      <c r="C12335">
        <v>1</v>
      </c>
      <c r="D12335">
        <v>85000</v>
      </c>
      <c r="E12335" s="46">
        <v>44715</v>
      </c>
      <c r="F12335">
        <v>-90</v>
      </c>
      <c r="I12335" t="str">
        <f>INDEX(LedgerMapping[[#All],[Level 3]],MATCH(Actuals[[#This Row],[Sub Ledger]],LedgerMapping[[#All],[Sub Ledger]],0))</f>
        <v>Ammortisation</v>
      </c>
      <c r="J12335" s="22">
        <f>YEAR(Actuals[[#This Row],[Date]])</f>
        <v>2022</v>
      </c>
      <c r="K12335" s="22">
        <f>MONTH(Actuals[[#This Row],[Date]])</f>
        <v>6</v>
      </c>
      <c r="L12335" s="12"/>
    </row>
    <row r="12336" spans="1:12" x14ac:dyDescent="0.3">
      <c r="A12336">
        <v>3</v>
      </c>
      <c r="B12336">
        <v>6779</v>
      </c>
      <c r="C12336">
        <v>1</v>
      </c>
      <c r="D12336">
        <v>85000</v>
      </c>
      <c r="E12336" s="46">
        <v>44746</v>
      </c>
      <c r="F12336">
        <v>-124</v>
      </c>
      <c r="I12336" t="str">
        <f>INDEX(LedgerMapping[[#All],[Level 3]],MATCH(Actuals[[#This Row],[Sub Ledger]],LedgerMapping[[#All],[Sub Ledger]],0))</f>
        <v>Ammortisation</v>
      </c>
      <c r="J12336" s="22">
        <f>YEAR(Actuals[[#This Row],[Date]])</f>
        <v>2022</v>
      </c>
      <c r="K12336" s="22">
        <f>MONTH(Actuals[[#This Row],[Date]])</f>
        <v>7</v>
      </c>
      <c r="L12336" s="12"/>
    </row>
    <row r="12337" spans="1:12" x14ac:dyDescent="0.3">
      <c r="A12337">
        <v>3</v>
      </c>
      <c r="B12337">
        <v>7899</v>
      </c>
      <c r="C12337">
        <v>1</v>
      </c>
      <c r="D12337">
        <v>85000</v>
      </c>
      <c r="E12337" s="46">
        <v>44777</v>
      </c>
      <c r="F12337">
        <v>-91</v>
      </c>
      <c r="I12337" t="str">
        <f>INDEX(LedgerMapping[[#All],[Level 3]],MATCH(Actuals[[#This Row],[Sub Ledger]],LedgerMapping[[#All],[Sub Ledger]],0))</f>
        <v>Ammortisation</v>
      </c>
      <c r="J12337" s="22">
        <f>YEAR(Actuals[[#This Row],[Date]])</f>
        <v>2022</v>
      </c>
      <c r="K12337" s="22">
        <f>MONTH(Actuals[[#This Row],[Date]])</f>
        <v>8</v>
      </c>
      <c r="L12337" s="12"/>
    </row>
    <row r="12338" spans="1:12" x14ac:dyDescent="0.3">
      <c r="A12338">
        <v>3</v>
      </c>
      <c r="B12338">
        <v>9021</v>
      </c>
      <c r="C12338">
        <v>1</v>
      </c>
      <c r="D12338">
        <v>85000</v>
      </c>
      <c r="E12338" s="46">
        <v>44805</v>
      </c>
      <c r="F12338">
        <v>-101</v>
      </c>
      <c r="I12338" t="str">
        <f>INDEX(LedgerMapping[[#All],[Level 3]],MATCH(Actuals[[#This Row],[Sub Ledger]],LedgerMapping[[#All],[Sub Ledger]],0))</f>
        <v>Ammortisation</v>
      </c>
      <c r="J12338" s="22">
        <f>YEAR(Actuals[[#This Row],[Date]])</f>
        <v>2022</v>
      </c>
      <c r="K12338" s="22">
        <f>MONTH(Actuals[[#This Row],[Date]])</f>
        <v>9</v>
      </c>
      <c r="L12338" s="12"/>
    </row>
    <row r="12339" spans="1:12" x14ac:dyDescent="0.3">
      <c r="A12339">
        <v>3</v>
      </c>
      <c r="B12339">
        <v>10136</v>
      </c>
      <c r="C12339">
        <v>1</v>
      </c>
      <c r="D12339">
        <v>85000</v>
      </c>
      <c r="E12339" s="46">
        <v>44836</v>
      </c>
      <c r="F12339">
        <v>-97</v>
      </c>
      <c r="I12339" t="str">
        <f>INDEX(LedgerMapping[[#All],[Level 3]],MATCH(Actuals[[#This Row],[Sub Ledger]],LedgerMapping[[#All],[Sub Ledger]],0))</f>
        <v>Ammortisation</v>
      </c>
      <c r="J12339" s="22">
        <f>YEAR(Actuals[[#This Row],[Date]])</f>
        <v>2022</v>
      </c>
      <c r="K12339" s="22">
        <f>MONTH(Actuals[[#This Row],[Date]])</f>
        <v>10</v>
      </c>
      <c r="L12339" s="12"/>
    </row>
    <row r="12340" spans="1:12" x14ac:dyDescent="0.3">
      <c r="A12340">
        <v>3</v>
      </c>
      <c r="B12340">
        <v>11254</v>
      </c>
      <c r="C12340">
        <v>1</v>
      </c>
      <c r="D12340">
        <v>85000</v>
      </c>
      <c r="E12340" s="46">
        <v>44866</v>
      </c>
      <c r="F12340">
        <v>-127</v>
      </c>
      <c r="I12340" t="str">
        <f>INDEX(LedgerMapping[[#All],[Level 3]],MATCH(Actuals[[#This Row],[Sub Ledger]],LedgerMapping[[#All],[Sub Ledger]],0))</f>
        <v>Ammortisation</v>
      </c>
      <c r="J12340" s="22">
        <f>YEAR(Actuals[[#This Row],[Date]])</f>
        <v>2022</v>
      </c>
      <c r="K12340" s="22">
        <f>MONTH(Actuals[[#This Row],[Date]])</f>
        <v>11</v>
      </c>
      <c r="L12340" s="12"/>
    </row>
    <row r="12341" spans="1:12" x14ac:dyDescent="0.3">
      <c r="A12341">
        <v>3</v>
      </c>
      <c r="B12341">
        <v>12380</v>
      </c>
      <c r="C12341">
        <v>1</v>
      </c>
      <c r="D12341">
        <v>85000</v>
      </c>
      <c r="E12341" s="46">
        <v>44897</v>
      </c>
      <c r="F12341">
        <v>-99</v>
      </c>
      <c r="I12341" t="str">
        <f>INDEX(LedgerMapping[[#All],[Level 3]],MATCH(Actuals[[#This Row],[Sub Ledger]],LedgerMapping[[#All],[Sub Ledger]],0))</f>
        <v>Ammortisation</v>
      </c>
      <c r="J12341" s="22">
        <f>YEAR(Actuals[[#This Row],[Date]])</f>
        <v>2022</v>
      </c>
      <c r="K12341" s="22">
        <f>MONTH(Actuals[[#This Row],[Date]])</f>
        <v>12</v>
      </c>
      <c r="L12341" s="12"/>
    </row>
    <row r="12342" spans="1:12" x14ac:dyDescent="0.3">
      <c r="A12342">
        <v>3</v>
      </c>
      <c r="B12342">
        <v>13510</v>
      </c>
      <c r="C12342">
        <v>1</v>
      </c>
      <c r="D12342">
        <v>85000</v>
      </c>
      <c r="E12342" s="46">
        <v>44927</v>
      </c>
      <c r="F12342">
        <v>-273</v>
      </c>
      <c r="I12342" t="str">
        <f>INDEX(LedgerMapping[[#All],[Level 3]],MATCH(Actuals[[#This Row],[Sub Ledger]],LedgerMapping[[#All],[Sub Ledger]],0))</f>
        <v>Ammortisation</v>
      </c>
      <c r="J12342" s="22">
        <f>YEAR(Actuals[[#This Row],[Date]])</f>
        <v>2023</v>
      </c>
      <c r="K12342" s="22">
        <f>MONTH(Actuals[[#This Row],[Date]])</f>
        <v>1</v>
      </c>
      <c r="L12342" s="12"/>
    </row>
    <row r="12343" spans="1:12" x14ac:dyDescent="0.3">
      <c r="A12343">
        <v>3</v>
      </c>
      <c r="B12343">
        <v>14525</v>
      </c>
      <c r="C12343">
        <v>1</v>
      </c>
      <c r="D12343">
        <v>85000</v>
      </c>
      <c r="E12343" s="46">
        <v>44958</v>
      </c>
      <c r="F12343">
        <v>-236</v>
      </c>
      <c r="I12343" t="str">
        <f>INDEX(LedgerMapping[[#All],[Level 3]],MATCH(Actuals[[#This Row],[Sub Ledger]],LedgerMapping[[#All],[Sub Ledger]],0))</f>
        <v>Ammortisation</v>
      </c>
      <c r="J12343" s="22">
        <f>YEAR(Actuals[[#This Row],[Date]])</f>
        <v>2023</v>
      </c>
      <c r="K12343" s="22">
        <f>MONTH(Actuals[[#This Row],[Date]])</f>
        <v>2</v>
      </c>
      <c r="L12343" s="12"/>
    </row>
    <row r="12344" spans="1:12" x14ac:dyDescent="0.3">
      <c r="A12344">
        <v>3</v>
      </c>
      <c r="B12344">
        <v>15503</v>
      </c>
      <c r="C12344">
        <v>1</v>
      </c>
      <c r="D12344">
        <v>85000</v>
      </c>
      <c r="E12344" s="46">
        <v>44988</v>
      </c>
      <c r="F12344">
        <v>-326</v>
      </c>
      <c r="I12344" t="str">
        <f>INDEX(LedgerMapping[[#All],[Level 3]],MATCH(Actuals[[#This Row],[Sub Ledger]],LedgerMapping[[#All],[Sub Ledger]],0))</f>
        <v>Ammortisation</v>
      </c>
      <c r="J12344" s="22">
        <f>YEAR(Actuals[[#This Row],[Date]])</f>
        <v>2023</v>
      </c>
      <c r="K12344" s="22">
        <f>MONTH(Actuals[[#This Row],[Date]])</f>
        <v>3</v>
      </c>
      <c r="L12344" s="12"/>
    </row>
    <row r="12345" spans="1:12" x14ac:dyDescent="0.3">
      <c r="A12345">
        <v>3</v>
      </c>
      <c r="B12345">
        <v>16535</v>
      </c>
      <c r="C12345">
        <v>1</v>
      </c>
      <c r="D12345">
        <v>85000</v>
      </c>
      <c r="E12345" s="46">
        <v>45018</v>
      </c>
      <c r="F12345">
        <v>-287</v>
      </c>
      <c r="I12345" t="str">
        <f>INDEX(LedgerMapping[[#All],[Level 3]],MATCH(Actuals[[#This Row],[Sub Ledger]],LedgerMapping[[#All],[Sub Ledger]],0))</f>
        <v>Ammortisation</v>
      </c>
      <c r="J12345" s="22">
        <f>YEAR(Actuals[[#This Row],[Date]])</f>
        <v>2023</v>
      </c>
      <c r="K12345" s="22">
        <f>MONTH(Actuals[[#This Row],[Date]])</f>
        <v>4</v>
      </c>
      <c r="L12345" s="12"/>
    </row>
    <row r="12346" spans="1:12" x14ac:dyDescent="0.3">
      <c r="A12346">
        <v>3</v>
      </c>
      <c r="B12346">
        <v>17567</v>
      </c>
      <c r="C12346">
        <v>1</v>
      </c>
      <c r="D12346">
        <v>85000</v>
      </c>
      <c r="E12346" s="46">
        <v>45049</v>
      </c>
      <c r="F12346">
        <v>-317</v>
      </c>
      <c r="I12346" t="str">
        <f>INDEX(LedgerMapping[[#All],[Level 3]],MATCH(Actuals[[#This Row],[Sub Ledger]],LedgerMapping[[#All],[Sub Ledger]],0))</f>
        <v>Ammortisation</v>
      </c>
      <c r="J12346" s="22">
        <f>YEAR(Actuals[[#This Row],[Date]])</f>
        <v>2023</v>
      </c>
      <c r="K12346" s="22">
        <f>MONTH(Actuals[[#This Row],[Date]])</f>
        <v>5</v>
      </c>
      <c r="L12346" s="12"/>
    </row>
    <row r="12347" spans="1:12" x14ac:dyDescent="0.3">
      <c r="A12347">
        <v>3</v>
      </c>
      <c r="B12347">
        <v>18571</v>
      </c>
      <c r="C12347">
        <v>1</v>
      </c>
      <c r="D12347">
        <v>85000</v>
      </c>
      <c r="E12347" s="46">
        <v>45079</v>
      </c>
      <c r="F12347">
        <v>-335</v>
      </c>
      <c r="I12347" t="str">
        <f>INDEX(LedgerMapping[[#All],[Level 3]],MATCH(Actuals[[#This Row],[Sub Ledger]],LedgerMapping[[#All],[Sub Ledger]],0))</f>
        <v>Ammortisation</v>
      </c>
      <c r="J12347" s="22">
        <f>YEAR(Actuals[[#This Row],[Date]])</f>
        <v>2023</v>
      </c>
      <c r="K12347" s="22">
        <f>MONTH(Actuals[[#This Row],[Date]])</f>
        <v>6</v>
      </c>
      <c r="L12347" s="12"/>
    </row>
    <row r="12348" spans="1:12" x14ac:dyDescent="0.3">
      <c r="A12348">
        <v>3</v>
      </c>
      <c r="B12348">
        <v>19600</v>
      </c>
      <c r="C12348">
        <v>1</v>
      </c>
      <c r="D12348">
        <v>85000</v>
      </c>
      <c r="E12348" s="46">
        <v>45110</v>
      </c>
      <c r="F12348">
        <v>-267</v>
      </c>
      <c r="I12348" t="str">
        <f>INDEX(LedgerMapping[[#All],[Level 3]],MATCH(Actuals[[#This Row],[Sub Ledger]],LedgerMapping[[#All],[Sub Ledger]],0))</f>
        <v>Ammortisation</v>
      </c>
      <c r="J12348" s="22">
        <f>YEAR(Actuals[[#This Row],[Date]])</f>
        <v>2023</v>
      </c>
      <c r="K12348" s="22">
        <f>MONTH(Actuals[[#This Row],[Date]])</f>
        <v>7</v>
      </c>
      <c r="L12348" s="12"/>
    </row>
    <row r="12349" spans="1:12" x14ac:dyDescent="0.3">
      <c r="A12349">
        <v>3</v>
      </c>
      <c r="B12349">
        <v>20629</v>
      </c>
      <c r="C12349">
        <v>1</v>
      </c>
      <c r="D12349">
        <v>85000</v>
      </c>
      <c r="E12349" s="46">
        <v>45141</v>
      </c>
      <c r="F12349">
        <v>-298</v>
      </c>
      <c r="I12349" t="str">
        <f>INDEX(LedgerMapping[[#All],[Level 3]],MATCH(Actuals[[#This Row],[Sub Ledger]],LedgerMapping[[#All],[Sub Ledger]],0))</f>
        <v>Ammortisation</v>
      </c>
      <c r="J12349" s="22">
        <f>YEAR(Actuals[[#This Row],[Date]])</f>
        <v>2023</v>
      </c>
      <c r="K12349" s="22">
        <f>MONTH(Actuals[[#This Row],[Date]])</f>
        <v>8</v>
      </c>
      <c r="L12349" s="12"/>
    </row>
    <row r="12350" spans="1:12" x14ac:dyDescent="0.3">
      <c r="A12350">
        <v>3</v>
      </c>
      <c r="B12350">
        <v>21632</v>
      </c>
      <c r="C12350">
        <v>1</v>
      </c>
      <c r="D12350">
        <v>85000</v>
      </c>
      <c r="E12350" s="46">
        <v>45169</v>
      </c>
      <c r="F12350">
        <v>-249</v>
      </c>
      <c r="I12350" t="str">
        <f>INDEX(LedgerMapping[[#All],[Level 3]],MATCH(Actuals[[#This Row],[Sub Ledger]],LedgerMapping[[#All],[Sub Ledger]],0))</f>
        <v>Ammortisation</v>
      </c>
      <c r="J12350" s="22">
        <f>YEAR(Actuals[[#This Row],[Date]])</f>
        <v>2023</v>
      </c>
      <c r="K12350" s="22">
        <f>MONTH(Actuals[[#This Row],[Date]])</f>
        <v>8</v>
      </c>
      <c r="L12350" s="12"/>
    </row>
    <row r="12351" spans="1:12" x14ac:dyDescent="0.3">
      <c r="A12351">
        <v>3</v>
      </c>
      <c r="B12351">
        <v>22607</v>
      </c>
      <c r="C12351">
        <v>1</v>
      </c>
      <c r="D12351">
        <v>85000</v>
      </c>
      <c r="E12351" s="46">
        <v>45200</v>
      </c>
      <c r="F12351">
        <v>-281</v>
      </c>
      <c r="I12351" t="str">
        <f>INDEX(LedgerMapping[[#All],[Level 3]],MATCH(Actuals[[#This Row],[Sub Ledger]],LedgerMapping[[#All],[Sub Ledger]],0))</f>
        <v>Ammortisation</v>
      </c>
      <c r="J12351" s="22">
        <f>YEAR(Actuals[[#This Row],[Date]])</f>
        <v>2023</v>
      </c>
      <c r="K12351" s="22">
        <f>MONTH(Actuals[[#This Row],[Date]])</f>
        <v>10</v>
      </c>
      <c r="L12351" s="12"/>
    </row>
    <row r="12352" spans="1:12" x14ac:dyDescent="0.3">
      <c r="A12352">
        <v>3</v>
      </c>
      <c r="B12352">
        <v>23611</v>
      </c>
      <c r="C12352">
        <v>1</v>
      </c>
      <c r="D12352">
        <v>85000</v>
      </c>
      <c r="E12352" s="46">
        <v>45230</v>
      </c>
      <c r="F12352">
        <v>-264</v>
      </c>
      <c r="I12352" t="str">
        <f>INDEX(LedgerMapping[[#All],[Level 3]],MATCH(Actuals[[#This Row],[Sub Ledger]],LedgerMapping[[#All],[Sub Ledger]],0))</f>
        <v>Ammortisation</v>
      </c>
      <c r="J12352" s="22">
        <f>YEAR(Actuals[[#This Row],[Date]])</f>
        <v>2023</v>
      </c>
      <c r="K12352" s="22">
        <f>MONTH(Actuals[[#This Row],[Date]])</f>
        <v>10</v>
      </c>
      <c r="L12352" s="12"/>
    </row>
    <row r="12353" spans="1:12" x14ac:dyDescent="0.3">
      <c r="A12353">
        <v>3</v>
      </c>
      <c r="B12353">
        <v>24641</v>
      </c>
      <c r="C12353">
        <v>1</v>
      </c>
      <c r="D12353">
        <v>85000</v>
      </c>
      <c r="E12353" s="46">
        <v>45261</v>
      </c>
      <c r="F12353">
        <v>-298</v>
      </c>
      <c r="I12353" t="str">
        <f>INDEX(LedgerMapping[[#All],[Level 3]],MATCH(Actuals[[#This Row],[Sub Ledger]],LedgerMapping[[#All],[Sub Ledger]],0))</f>
        <v>Ammortisation</v>
      </c>
      <c r="J12353" s="22">
        <f>YEAR(Actuals[[#This Row],[Date]])</f>
        <v>2023</v>
      </c>
      <c r="K12353" s="22">
        <f>MONTH(Actuals[[#This Row],[Date]])</f>
        <v>12</v>
      </c>
      <c r="L12353" s="12"/>
    </row>
    <row r="12354" spans="1:12" x14ac:dyDescent="0.3">
      <c r="A12354">
        <v>3</v>
      </c>
      <c r="B12354">
        <v>25700</v>
      </c>
      <c r="C12354">
        <v>1</v>
      </c>
      <c r="D12354">
        <v>85000</v>
      </c>
      <c r="E12354" s="46">
        <v>45291</v>
      </c>
      <c r="F12354">
        <v>-234</v>
      </c>
      <c r="I12354" t="str">
        <f>INDEX(LedgerMapping[[#All],[Level 3]],MATCH(Actuals[[#This Row],[Sub Ledger]],LedgerMapping[[#All],[Sub Ledger]],0))</f>
        <v>Ammortisation</v>
      </c>
      <c r="J12354" s="22">
        <f>YEAR(Actuals[[#This Row],[Date]])</f>
        <v>2023</v>
      </c>
      <c r="K12354" s="22">
        <f>MONTH(Actuals[[#This Row],[Date]])</f>
        <v>12</v>
      </c>
      <c r="L12354" s="12"/>
    </row>
    <row r="12355" spans="1:12" x14ac:dyDescent="0.3">
      <c r="A12355">
        <v>3</v>
      </c>
      <c r="B12355">
        <v>26838</v>
      </c>
      <c r="C12355">
        <v>1</v>
      </c>
      <c r="D12355">
        <v>85000</v>
      </c>
      <c r="E12355" s="46">
        <v>45322</v>
      </c>
      <c r="F12355">
        <v>-276</v>
      </c>
      <c r="I12355" t="str">
        <f>INDEX(LedgerMapping[[#All],[Level 3]],MATCH(Actuals[[#This Row],[Sub Ledger]],LedgerMapping[[#All],[Sub Ledger]],0))</f>
        <v>Ammortisation</v>
      </c>
      <c r="J12355" s="22">
        <f>YEAR(Actuals[[#This Row],[Date]])</f>
        <v>2024</v>
      </c>
      <c r="K12355" s="22">
        <f>MONTH(Actuals[[#This Row],[Date]])</f>
        <v>1</v>
      </c>
      <c r="L12355" s="12"/>
    </row>
    <row r="12356" spans="1:12" x14ac:dyDescent="0.3">
      <c r="A12356">
        <v>3</v>
      </c>
      <c r="B12356">
        <v>27988</v>
      </c>
      <c r="C12356">
        <v>1</v>
      </c>
      <c r="D12356">
        <v>85000</v>
      </c>
      <c r="E12356" s="46">
        <v>45354</v>
      </c>
      <c r="F12356">
        <v>-319</v>
      </c>
      <c r="I12356" t="str">
        <f>INDEX(LedgerMapping[[#All],[Level 3]],MATCH(Actuals[[#This Row],[Sub Ledger]],LedgerMapping[[#All],[Sub Ledger]],0))</f>
        <v>Ammortisation</v>
      </c>
      <c r="J12356" s="22">
        <f>YEAR(Actuals[[#This Row],[Date]])</f>
        <v>2024</v>
      </c>
      <c r="K12356" s="22">
        <f>MONTH(Actuals[[#This Row],[Date]])</f>
        <v>3</v>
      </c>
      <c r="L12356" s="12"/>
    </row>
    <row r="12357" spans="1:12" x14ac:dyDescent="0.3">
      <c r="A12357">
        <v>3</v>
      </c>
      <c r="B12357">
        <v>29141</v>
      </c>
      <c r="C12357">
        <v>1</v>
      </c>
      <c r="D12357">
        <v>85000</v>
      </c>
      <c r="E12357" s="46">
        <v>45384</v>
      </c>
      <c r="F12357">
        <v>-317</v>
      </c>
      <c r="I12357" t="str">
        <f>INDEX(LedgerMapping[[#All],[Level 3]],MATCH(Actuals[[#This Row],[Sub Ledger]],LedgerMapping[[#All],[Sub Ledger]],0))</f>
        <v>Ammortisation</v>
      </c>
      <c r="J12357" s="22">
        <f>YEAR(Actuals[[#This Row],[Date]])</f>
        <v>2024</v>
      </c>
      <c r="K12357" s="22">
        <f>MONTH(Actuals[[#This Row],[Date]])</f>
        <v>4</v>
      </c>
      <c r="L12357" s="12"/>
    </row>
    <row r="12358" spans="1:12" x14ac:dyDescent="0.3">
      <c r="A12358">
        <v>3</v>
      </c>
      <c r="B12358">
        <v>30267</v>
      </c>
      <c r="C12358">
        <v>1</v>
      </c>
      <c r="D12358">
        <v>85000</v>
      </c>
      <c r="E12358" s="46">
        <v>45415</v>
      </c>
      <c r="F12358">
        <v>-334</v>
      </c>
      <c r="I12358" t="str">
        <f>INDEX(LedgerMapping[[#All],[Level 3]],MATCH(Actuals[[#This Row],[Sub Ledger]],LedgerMapping[[#All],[Sub Ledger]],0))</f>
        <v>Ammortisation</v>
      </c>
      <c r="J12358" s="22">
        <f>YEAR(Actuals[[#This Row],[Date]])</f>
        <v>2024</v>
      </c>
      <c r="K12358" s="22">
        <f>MONTH(Actuals[[#This Row],[Date]])</f>
        <v>5</v>
      </c>
      <c r="L12358" s="12"/>
    </row>
    <row r="12359" spans="1:12" x14ac:dyDescent="0.3">
      <c r="A12359">
        <v>3</v>
      </c>
      <c r="B12359">
        <v>31393</v>
      </c>
      <c r="C12359">
        <v>1</v>
      </c>
      <c r="D12359">
        <v>85000</v>
      </c>
      <c r="E12359" s="46">
        <v>45445</v>
      </c>
      <c r="F12359">
        <v>-322</v>
      </c>
      <c r="I12359" t="str">
        <f>INDEX(LedgerMapping[[#All],[Level 3]],MATCH(Actuals[[#This Row],[Sub Ledger]],LedgerMapping[[#All],[Sub Ledger]],0))</f>
        <v>Ammortisation</v>
      </c>
      <c r="J12359" s="22">
        <f>YEAR(Actuals[[#This Row],[Date]])</f>
        <v>2024</v>
      </c>
      <c r="K12359" s="22">
        <f>MONTH(Actuals[[#This Row],[Date]])</f>
        <v>6</v>
      </c>
      <c r="L12359" s="12"/>
    </row>
    <row r="12360" spans="1:12" x14ac:dyDescent="0.3">
      <c r="A12360">
        <v>3</v>
      </c>
      <c r="B12360">
        <v>32517</v>
      </c>
      <c r="C12360">
        <v>1</v>
      </c>
      <c r="D12360">
        <v>85000</v>
      </c>
      <c r="E12360" s="46">
        <v>45476</v>
      </c>
      <c r="F12360">
        <v>-275</v>
      </c>
      <c r="I12360" t="str">
        <f>INDEX(LedgerMapping[[#All],[Level 3]],MATCH(Actuals[[#This Row],[Sub Ledger]],LedgerMapping[[#All],[Sub Ledger]],0))</f>
        <v>Ammortisation</v>
      </c>
      <c r="J12360" s="22">
        <f>YEAR(Actuals[[#This Row],[Date]])</f>
        <v>2024</v>
      </c>
      <c r="K12360" s="22">
        <f>MONTH(Actuals[[#This Row],[Date]])</f>
        <v>7</v>
      </c>
      <c r="L12360" s="12"/>
    </row>
    <row r="12361" spans="1:12" x14ac:dyDescent="0.3">
      <c r="A12361">
        <v>3</v>
      </c>
      <c r="B12361">
        <v>33642</v>
      </c>
      <c r="C12361">
        <v>1</v>
      </c>
      <c r="D12361">
        <v>85000</v>
      </c>
      <c r="E12361" s="46">
        <v>45507</v>
      </c>
      <c r="F12361">
        <v>-275</v>
      </c>
      <c r="I12361" t="str">
        <f>INDEX(LedgerMapping[[#All],[Level 3]],MATCH(Actuals[[#This Row],[Sub Ledger]],LedgerMapping[[#All],[Sub Ledger]],0))</f>
        <v>Ammortisation</v>
      </c>
      <c r="J12361" s="22">
        <f>YEAR(Actuals[[#This Row],[Date]])</f>
        <v>2024</v>
      </c>
      <c r="K12361" s="22">
        <f>MONTH(Actuals[[#This Row],[Date]])</f>
        <v>8</v>
      </c>
      <c r="L12361" s="12"/>
    </row>
    <row r="12362" spans="1:12" x14ac:dyDescent="0.3">
      <c r="A12362">
        <v>3</v>
      </c>
      <c r="B12362">
        <v>34792</v>
      </c>
      <c r="C12362">
        <v>1</v>
      </c>
      <c r="D12362">
        <v>85000</v>
      </c>
      <c r="E12362" s="46">
        <v>45536</v>
      </c>
      <c r="F12362">
        <v>-300</v>
      </c>
      <c r="I12362" t="str">
        <f>INDEX(LedgerMapping[[#All],[Level 3]],MATCH(Actuals[[#This Row],[Sub Ledger]],LedgerMapping[[#All],[Sub Ledger]],0))</f>
        <v>Ammortisation</v>
      </c>
      <c r="J12362" s="22">
        <f>YEAR(Actuals[[#This Row],[Date]])</f>
        <v>2024</v>
      </c>
      <c r="K12362" s="22">
        <f>MONTH(Actuals[[#This Row],[Date]])</f>
        <v>9</v>
      </c>
      <c r="L12362" s="12"/>
    </row>
    <row r="12363" spans="1:12" x14ac:dyDescent="0.3">
      <c r="A12363">
        <v>3</v>
      </c>
      <c r="B12363">
        <v>35944</v>
      </c>
      <c r="C12363">
        <v>1</v>
      </c>
      <c r="D12363">
        <v>85000</v>
      </c>
      <c r="E12363" s="46">
        <v>45567</v>
      </c>
      <c r="F12363">
        <v>-246</v>
      </c>
      <c r="I12363" t="str">
        <f>INDEX(LedgerMapping[[#All],[Level 3]],MATCH(Actuals[[#This Row],[Sub Ledger]],LedgerMapping[[#All],[Sub Ledger]],0))</f>
        <v>Ammortisation</v>
      </c>
      <c r="J12363" s="22">
        <f>YEAR(Actuals[[#This Row],[Date]])</f>
        <v>2024</v>
      </c>
      <c r="K12363" s="22">
        <f>MONTH(Actuals[[#This Row],[Date]])</f>
        <v>10</v>
      </c>
      <c r="L12363" s="12"/>
    </row>
    <row r="12364" spans="1:12" x14ac:dyDescent="0.3">
      <c r="A12364">
        <v>3</v>
      </c>
      <c r="B12364">
        <v>37092</v>
      </c>
      <c r="C12364">
        <v>1</v>
      </c>
      <c r="D12364">
        <v>85000</v>
      </c>
      <c r="E12364" s="46">
        <v>45597</v>
      </c>
      <c r="F12364">
        <v>-349</v>
      </c>
      <c r="I12364" t="str">
        <f>INDEX(LedgerMapping[[#All],[Level 3]],MATCH(Actuals[[#This Row],[Sub Ledger]],LedgerMapping[[#All],[Sub Ledger]],0))</f>
        <v>Ammortisation</v>
      </c>
      <c r="J12364" s="22">
        <f>YEAR(Actuals[[#This Row],[Date]])</f>
        <v>2024</v>
      </c>
      <c r="K12364" s="22">
        <f>MONTH(Actuals[[#This Row],[Date]])</f>
        <v>11</v>
      </c>
      <c r="L12364" s="12"/>
    </row>
    <row r="12365" spans="1:12" x14ac:dyDescent="0.3">
      <c r="A12365">
        <v>3</v>
      </c>
      <c r="B12365">
        <v>38242</v>
      </c>
      <c r="C12365">
        <v>1</v>
      </c>
      <c r="D12365">
        <v>85000</v>
      </c>
      <c r="E12365" s="46">
        <v>45628</v>
      </c>
      <c r="F12365">
        <v>-300</v>
      </c>
      <c r="I12365" t="str">
        <f>INDEX(LedgerMapping[[#All],[Level 3]],MATCH(Actuals[[#This Row],[Sub Ledger]],LedgerMapping[[#All],[Sub Ledger]],0))</f>
        <v>Ammortisation</v>
      </c>
      <c r="J12365" s="22">
        <f>YEAR(Actuals[[#This Row],[Date]])</f>
        <v>2024</v>
      </c>
      <c r="K12365" s="22">
        <f>MONTH(Actuals[[#This Row],[Date]])</f>
        <v>12</v>
      </c>
      <c r="L12365" s="12"/>
    </row>
    <row r="12366" spans="1:12" x14ac:dyDescent="0.3">
      <c r="A12366">
        <v>3</v>
      </c>
      <c r="B12366">
        <v>40</v>
      </c>
      <c r="C12366">
        <v>1</v>
      </c>
      <c r="D12366">
        <v>87000</v>
      </c>
      <c r="E12366" s="46">
        <v>44562</v>
      </c>
      <c r="F12366">
        <v>-540</v>
      </c>
      <c r="I12366" t="str">
        <f>INDEX(LedgerMapping[[#All],[Level 3]],MATCH(Actuals[[#This Row],[Sub Ledger]],LedgerMapping[[#All],[Sub Ledger]],0))</f>
        <v>Administration</v>
      </c>
      <c r="J12366" s="22">
        <f>YEAR(Actuals[[#This Row],[Date]])</f>
        <v>2022</v>
      </c>
      <c r="K12366" s="22">
        <f>MONTH(Actuals[[#This Row],[Date]])</f>
        <v>1</v>
      </c>
      <c r="L12366" s="12"/>
    </row>
    <row r="12367" spans="1:12" x14ac:dyDescent="0.3">
      <c r="A12367">
        <v>3</v>
      </c>
      <c r="B12367">
        <v>1170</v>
      </c>
      <c r="C12367">
        <v>1</v>
      </c>
      <c r="D12367">
        <v>87000</v>
      </c>
      <c r="E12367" s="46">
        <v>44593</v>
      </c>
      <c r="F12367">
        <v>-495</v>
      </c>
      <c r="I12367" t="str">
        <f>INDEX(LedgerMapping[[#All],[Level 3]],MATCH(Actuals[[#This Row],[Sub Ledger]],LedgerMapping[[#All],[Sub Ledger]],0))</f>
        <v>Administration</v>
      </c>
      <c r="J12367" s="22">
        <f>YEAR(Actuals[[#This Row],[Date]])</f>
        <v>2022</v>
      </c>
      <c r="K12367" s="22">
        <f>MONTH(Actuals[[#This Row],[Date]])</f>
        <v>2</v>
      </c>
      <c r="L12367" s="12"/>
    </row>
    <row r="12368" spans="1:12" x14ac:dyDescent="0.3">
      <c r="A12368">
        <v>3</v>
      </c>
      <c r="B12368">
        <v>2292</v>
      </c>
      <c r="C12368">
        <v>1</v>
      </c>
      <c r="D12368">
        <v>87000</v>
      </c>
      <c r="E12368" s="46">
        <v>44624</v>
      </c>
      <c r="F12368">
        <v>-495</v>
      </c>
      <c r="I12368" t="str">
        <f>INDEX(LedgerMapping[[#All],[Level 3]],MATCH(Actuals[[#This Row],[Sub Ledger]],LedgerMapping[[#All],[Sub Ledger]],0))</f>
        <v>Administration</v>
      </c>
      <c r="J12368" s="22">
        <f>YEAR(Actuals[[#This Row],[Date]])</f>
        <v>2022</v>
      </c>
      <c r="K12368" s="22">
        <f>MONTH(Actuals[[#This Row],[Date]])</f>
        <v>3</v>
      </c>
      <c r="L12368" s="12"/>
    </row>
    <row r="12369" spans="1:12" x14ac:dyDescent="0.3">
      <c r="A12369">
        <v>3</v>
      </c>
      <c r="B12369">
        <v>3408</v>
      </c>
      <c r="C12369">
        <v>1</v>
      </c>
      <c r="D12369">
        <v>87000</v>
      </c>
      <c r="E12369" s="46">
        <v>44654</v>
      </c>
      <c r="F12369">
        <v>-540</v>
      </c>
      <c r="I12369" t="str">
        <f>INDEX(LedgerMapping[[#All],[Level 3]],MATCH(Actuals[[#This Row],[Sub Ledger]],LedgerMapping[[#All],[Sub Ledger]],0))</f>
        <v>Administration</v>
      </c>
      <c r="J12369" s="22">
        <f>YEAR(Actuals[[#This Row],[Date]])</f>
        <v>2022</v>
      </c>
      <c r="K12369" s="22">
        <f>MONTH(Actuals[[#This Row],[Date]])</f>
        <v>4</v>
      </c>
      <c r="L12369" s="12"/>
    </row>
    <row r="12370" spans="1:12" x14ac:dyDescent="0.3">
      <c r="A12370">
        <v>3</v>
      </c>
      <c r="B12370">
        <v>4530</v>
      </c>
      <c r="C12370">
        <v>1</v>
      </c>
      <c r="D12370">
        <v>87000</v>
      </c>
      <c r="E12370" s="46">
        <v>44685</v>
      </c>
      <c r="F12370">
        <v>-495</v>
      </c>
      <c r="I12370" t="str">
        <f>INDEX(LedgerMapping[[#All],[Level 3]],MATCH(Actuals[[#This Row],[Sub Ledger]],LedgerMapping[[#All],[Sub Ledger]],0))</f>
        <v>Administration</v>
      </c>
      <c r="J12370" s="22">
        <f>YEAR(Actuals[[#This Row],[Date]])</f>
        <v>2022</v>
      </c>
      <c r="K12370" s="22">
        <f>MONTH(Actuals[[#This Row],[Date]])</f>
        <v>5</v>
      </c>
      <c r="L12370" s="12"/>
    </row>
    <row r="12371" spans="1:12" x14ac:dyDescent="0.3">
      <c r="A12371">
        <v>3</v>
      </c>
      <c r="B12371">
        <v>5654</v>
      </c>
      <c r="C12371">
        <v>1</v>
      </c>
      <c r="D12371">
        <v>87000</v>
      </c>
      <c r="E12371" s="46">
        <v>44715</v>
      </c>
      <c r="F12371">
        <v>-495</v>
      </c>
      <c r="I12371" t="str">
        <f>INDEX(LedgerMapping[[#All],[Level 3]],MATCH(Actuals[[#This Row],[Sub Ledger]],LedgerMapping[[#All],[Sub Ledger]],0))</f>
        <v>Administration</v>
      </c>
      <c r="J12371" s="22">
        <f>YEAR(Actuals[[#This Row],[Date]])</f>
        <v>2022</v>
      </c>
      <c r="K12371" s="22">
        <f>MONTH(Actuals[[#This Row],[Date]])</f>
        <v>6</v>
      </c>
      <c r="L12371" s="12"/>
    </row>
    <row r="12372" spans="1:12" x14ac:dyDescent="0.3">
      <c r="A12372">
        <v>3</v>
      </c>
      <c r="B12372">
        <v>6781</v>
      </c>
      <c r="C12372">
        <v>1</v>
      </c>
      <c r="D12372">
        <v>87000</v>
      </c>
      <c r="E12372" s="46">
        <v>44746</v>
      </c>
      <c r="F12372">
        <v>-585</v>
      </c>
      <c r="I12372" t="str">
        <f>INDEX(LedgerMapping[[#All],[Level 3]],MATCH(Actuals[[#This Row],[Sub Ledger]],LedgerMapping[[#All],[Sub Ledger]],0))</f>
        <v>Administration</v>
      </c>
      <c r="J12372" s="22">
        <f>YEAR(Actuals[[#This Row],[Date]])</f>
        <v>2022</v>
      </c>
      <c r="K12372" s="22">
        <f>MONTH(Actuals[[#This Row],[Date]])</f>
        <v>7</v>
      </c>
      <c r="L12372" s="12"/>
    </row>
    <row r="12373" spans="1:12" x14ac:dyDescent="0.3">
      <c r="A12373">
        <v>3</v>
      </c>
      <c r="B12373">
        <v>7900</v>
      </c>
      <c r="C12373">
        <v>1</v>
      </c>
      <c r="D12373">
        <v>87000</v>
      </c>
      <c r="E12373" s="46">
        <v>44777</v>
      </c>
      <c r="F12373">
        <v>-495</v>
      </c>
      <c r="I12373" t="str">
        <f>INDEX(LedgerMapping[[#All],[Level 3]],MATCH(Actuals[[#This Row],[Sub Ledger]],LedgerMapping[[#All],[Sub Ledger]],0))</f>
        <v>Administration</v>
      </c>
      <c r="J12373" s="22">
        <f>YEAR(Actuals[[#This Row],[Date]])</f>
        <v>2022</v>
      </c>
      <c r="K12373" s="22">
        <f>MONTH(Actuals[[#This Row],[Date]])</f>
        <v>8</v>
      </c>
      <c r="L12373" s="12"/>
    </row>
    <row r="12374" spans="1:12" x14ac:dyDescent="0.3">
      <c r="A12374">
        <v>3</v>
      </c>
      <c r="B12374">
        <v>9022</v>
      </c>
      <c r="C12374">
        <v>1</v>
      </c>
      <c r="D12374">
        <v>87000</v>
      </c>
      <c r="E12374" s="46">
        <v>44805</v>
      </c>
      <c r="F12374">
        <v>-495</v>
      </c>
      <c r="I12374" t="str">
        <f>INDEX(LedgerMapping[[#All],[Level 3]],MATCH(Actuals[[#This Row],[Sub Ledger]],LedgerMapping[[#All],[Sub Ledger]],0))</f>
        <v>Administration</v>
      </c>
      <c r="J12374" s="22">
        <f>YEAR(Actuals[[#This Row],[Date]])</f>
        <v>2022</v>
      </c>
      <c r="K12374" s="22">
        <f>MONTH(Actuals[[#This Row],[Date]])</f>
        <v>9</v>
      </c>
      <c r="L12374" s="12"/>
    </row>
    <row r="12375" spans="1:12" x14ac:dyDescent="0.3">
      <c r="A12375">
        <v>3</v>
      </c>
      <c r="B12375">
        <v>10138</v>
      </c>
      <c r="C12375">
        <v>1</v>
      </c>
      <c r="D12375">
        <v>87000</v>
      </c>
      <c r="E12375" s="46">
        <v>44836</v>
      </c>
      <c r="F12375">
        <v>-495</v>
      </c>
      <c r="I12375" t="str">
        <f>INDEX(LedgerMapping[[#All],[Level 3]],MATCH(Actuals[[#This Row],[Sub Ledger]],LedgerMapping[[#All],[Sub Ledger]],0))</f>
        <v>Administration</v>
      </c>
      <c r="J12375" s="22">
        <f>YEAR(Actuals[[#This Row],[Date]])</f>
        <v>2022</v>
      </c>
      <c r="K12375" s="22">
        <f>MONTH(Actuals[[#This Row],[Date]])</f>
        <v>10</v>
      </c>
      <c r="L12375" s="12"/>
    </row>
    <row r="12376" spans="1:12" x14ac:dyDescent="0.3">
      <c r="A12376">
        <v>3</v>
      </c>
      <c r="B12376">
        <v>11257</v>
      </c>
      <c r="C12376">
        <v>1</v>
      </c>
      <c r="D12376">
        <v>87000</v>
      </c>
      <c r="E12376" s="46">
        <v>44866</v>
      </c>
      <c r="F12376">
        <v>-585</v>
      </c>
      <c r="I12376" t="str">
        <f>INDEX(LedgerMapping[[#All],[Level 3]],MATCH(Actuals[[#This Row],[Sub Ledger]],LedgerMapping[[#All],[Sub Ledger]],0))</f>
        <v>Administration</v>
      </c>
      <c r="J12376" s="22">
        <f>YEAR(Actuals[[#This Row],[Date]])</f>
        <v>2022</v>
      </c>
      <c r="K12376" s="22">
        <f>MONTH(Actuals[[#This Row],[Date]])</f>
        <v>11</v>
      </c>
      <c r="L12376" s="12"/>
    </row>
    <row r="12377" spans="1:12" x14ac:dyDescent="0.3">
      <c r="A12377">
        <v>3</v>
      </c>
      <c r="B12377">
        <v>12383</v>
      </c>
      <c r="C12377">
        <v>1</v>
      </c>
      <c r="D12377">
        <v>87000</v>
      </c>
      <c r="E12377" s="46">
        <v>44897</v>
      </c>
      <c r="F12377">
        <v>-495</v>
      </c>
      <c r="I12377" t="str">
        <f>INDEX(LedgerMapping[[#All],[Level 3]],MATCH(Actuals[[#This Row],[Sub Ledger]],LedgerMapping[[#All],[Sub Ledger]],0))</f>
        <v>Administration</v>
      </c>
      <c r="J12377" s="22">
        <f>YEAR(Actuals[[#This Row],[Date]])</f>
        <v>2022</v>
      </c>
      <c r="K12377" s="22">
        <f>MONTH(Actuals[[#This Row],[Date]])</f>
        <v>12</v>
      </c>
      <c r="L12377" s="12"/>
    </row>
    <row r="12378" spans="1:12" x14ac:dyDescent="0.3">
      <c r="A12378">
        <v>3</v>
      </c>
      <c r="B12378">
        <v>13511</v>
      </c>
      <c r="C12378">
        <v>1</v>
      </c>
      <c r="D12378">
        <v>87000</v>
      </c>
      <c r="E12378" s="46">
        <v>44927</v>
      </c>
      <c r="F12378">
        <v>-1350</v>
      </c>
      <c r="I12378" t="str">
        <f>INDEX(LedgerMapping[[#All],[Level 3]],MATCH(Actuals[[#This Row],[Sub Ledger]],LedgerMapping[[#All],[Sub Ledger]],0))</f>
        <v>Administration</v>
      </c>
      <c r="J12378" s="22">
        <f>YEAR(Actuals[[#This Row],[Date]])</f>
        <v>2023</v>
      </c>
      <c r="K12378" s="22">
        <f>MONTH(Actuals[[#This Row],[Date]])</f>
        <v>1</v>
      </c>
      <c r="L12378" s="12"/>
    </row>
    <row r="12379" spans="1:12" x14ac:dyDescent="0.3">
      <c r="A12379">
        <v>3</v>
      </c>
      <c r="B12379">
        <v>14526</v>
      </c>
      <c r="C12379">
        <v>1</v>
      </c>
      <c r="D12379">
        <v>87000</v>
      </c>
      <c r="E12379" s="46">
        <v>44958</v>
      </c>
      <c r="F12379">
        <v>-1260</v>
      </c>
      <c r="I12379" t="str">
        <f>INDEX(LedgerMapping[[#All],[Level 3]],MATCH(Actuals[[#This Row],[Sub Ledger]],LedgerMapping[[#All],[Sub Ledger]],0))</f>
        <v>Administration</v>
      </c>
      <c r="J12379" s="22">
        <f>YEAR(Actuals[[#This Row],[Date]])</f>
        <v>2023</v>
      </c>
      <c r="K12379" s="22">
        <f>MONTH(Actuals[[#This Row],[Date]])</f>
        <v>2</v>
      </c>
      <c r="L12379" s="12"/>
    </row>
    <row r="12380" spans="1:12" x14ac:dyDescent="0.3">
      <c r="A12380">
        <v>3</v>
      </c>
      <c r="B12380">
        <v>15504</v>
      </c>
      <c r="C12380">
        <v>1</v>
      </c>
      <c r="D12380">
        <v>87000</v>
      </c>
      <c r="E12380" s="46">
        <v>44988</v>
      </c>
      <c r="F12380">
        <v>-1440</v>
      </c>
      <c r="I12380" t="str">
        <f>INDEX(LedgerMapping[[#All],[Level 3]],MATCH(Actuals[[#This Row],[Sub Ledger]],LedgerMapping[[#All],[Sub Ledger]],0))</f>
        <v>Administration</v>
      </c>
      <c r="J12380" s="22">
        <f>YEAR(Actuals[[#This Row],[Date]])</f>
        <v>2023</v>
      </c>
      <c r="K12380" s="22">
        <f>MONTH(Actuals[[#This Row],[Date]])</f>
        <v>3</v>
      </c>
      <c r="L12380" s="12"/>
    </row>
    <row r="12381" spans="1:12" x14ac:dyDescent="0.3">
      <c r="A12381">
        <v>3</v>
      </c>
      <c r="B12381">
        <v>16536</v>
      </c>
      <c r="C12381">
        <v>1</v>
      </c>
      <c r="D12381">
        <v>87000</v>
      </c>
      <c r="E12381" s="46">
        <v>45018</v>
      </c>
      <c r="F12381">
        <v>-1350</v>
      </c>
      <c r="I12381" t="str">
        <f>INDEX(LedgerMapping[[#All],[Level 3]],MATCH(Actuals[[#This Row],[Sub Ledger]],LedgerMapping[[#All],[Sub Ledger]],0))</f>
        <v>Administration</v>
      </c>
      <c r="J12381" s="22">
        <f>YEAR(Actuals[[#This Row],[Date]])</f>
        <v>2023</v>
      </c>
      <c r="K12381" s="22">
        <f>MONTH(Actuals[[#This Row],[Date]])</f>
        <v>4</v>
      </c>
      <c r="L12381" s="12"/>
    </row>
    <row r="12382" spans="1:12" x14ac:dyDescent="0.3">
      <c r="A12382">
        <v>3</v>
      </c>
      <c r="B12382">
        <v>17568</v>
      </c>
      <c r="C12382">
        <v>1</v>
      </c>
      <c r="D12382">
        <v>87000</v>
      </c>
      <c r="E12382" s="46">
        <v>45049</v>
      </c>
      <c r="F12382">
        <v>-1440</v>
      </c>
      <c r="I12382" t="str">
        <f>INDEX(LedgerMapping[[#All],[Level 3]],MATCH(Actuals[[#This Row],[Sub Ledger]],LedgerMapping[[#All],[Sub Ledger]],0))</f>
        <v>Administration</v>
      </c>
      <c r="J12382" s="22">
        <f>YEAR(Actuals[[#This Row],[Date]])</f>
        <v>2023</v>
      </c>
      <c r="K12382" s="22">
        <f>MONTH(Actuals[[#This Row],[Date]])</f>
        <v>5</v>
      </c>
      <c r="L12382" s="12"/>
    </row>
    <row r="12383" spans="1:12" x14ac:dyDescent="0.3">
      <c r="A12383">
        <v>3</v>
      </c>
      <c r="B12383">
        <v>18572</v>
      </c>
      <c r="C12383">
        <v>1</v>
      </c>
      <c r="D12383">
        <v>87000</v>
      </c>
      <c r="E12383" s="46">
        <v>45079</v>
      </c>
      <c r="F12383">
        <v>-1440</v>
      </c>
      <c r="I12383" t="str">
        <f>INDEX(LedgerMapping[[#All],[Level 3]],MATCH(Actuals[[#This Row],[Sub Ledger]],LedgerMapping[[#All],[Sub Ledger]],0))</f>
        <v>Administration</v>
      </c>
      <c r="J12383" s="22">
        <f>YEAR(Actuals[[#This Row],[Date]])</f>
        <v>2023</v>
      </c>
      <c r="K12383" s="22">
        <f>MONTH(Actuals[[#This Row],[Date]])</f>
        <v>6</v>
      </c>
      <c r="L12383" s="12"/>
    </row>
    <row r="12384" spans="1:12" x14ac:dyDescent="0.3">
      <c r="A12384">
        <v>3</v>
      </c>
      <c r="B12384">
        <v>19601</v>
      </c>
      <c r="C12384">
        <v>1</v>
      </c>
      <c r="D12384">
        <v>87000</v>
      </c>
      <c r="E12384" s="46">
        <v>45110</v>
      </c>
      <c r="F12384">
        <v>-1350</v>
      </c>
      <c r="I12384" t="str">
        <f>INDEX(LedgerMapping[[#All],[Level 3]],MATCH(Actuals[[#This Row],[Sub Ledger]],LedgerMapping[[#All],[Sub Ledger]],0))</f>
        <v>Administration</v>
      </c>
      <c r="J12384" s="22">
        <f>YEAR(Actuals[[#This Row],[Date]])</f>
        <v>2023</v>
      </c>
      <c r="K12384" s="22">
        <f>MONTH(Actuals[[#This Row],[Date]])</f>
        <v>7</v>
      </c>
      <c r="L12384" s="12"/>
    </row>
    <row r="12385" spans="1:12" x14ac:dyDescent="0.3">
      <c r="A12385">
        <v>3</v>
      </c>
      <c r="B12385">
        <v>20630</v>
      </c>
      <c r="C12385">
        <v>1</v>
      </c>
      <c r="D12385">
        <v>87000</v>
      </c>
      <c r="E12385" s="46">
        <v>45141</v>
      </c>
      <c r="F12385">
        <v>-1350</v>
      </c>
      <c r="I12385" t="str">
        <f>INDEX(LedgerMapping[[#All],[Level 3]],MATCH(Actuals[[#This Row],[Sub Ledger]],LedgerMapping[[#All],[Sub Ledger]],0))</f>
        <v>Administration</v>
      </c>
      <c r="J12385" s="22">
        <f>YEAR(Actuals[[#This Row],[Date]])</f>
        <v>2023</v>
      </c>
      <c r="K12385" s="22">
        <f>MONTH(Actuals[[#This Row],[Date]])</f>
        <v>8</v>
      </c>
      <c r="L12385" s="12"/>
    </row>
    <row r="12386" spans="1:12" x14ac:dyDescent="0.3">
      <c r="A12386">
        <v>3</v>
      </c>
      <c r="B12386">
        <v>21633</v>
      </c>
      <c r="C12386">
        <v>1</v>
      </c>
      <c r="D12386">
        <v>87000</v>
      </c>
      <c r="E12386" s="46">
        <v>45169</v>
      </c>
      <c r="F12386">
        <v>-1260</v>
      </c>
      <c r="I12386" t="str">
        <f>INDEX(LedgerMapping[[#All],[Level 3]],MATCH(Actuals[[#This Row],[Sub Ledger]],LedgerMapping[[#All],[Sub Ledger]],0))</f>
        <v>Administration</v>
      </c>
      <c r="J12386" s="22">
        <f>YEAR(Actuals[[#This Row],[Date]])</f>
        <v>2023</v>
      </c>
      <c r="K12386" s="22">
        <f>MONTH(Actuals[[#This Row],[Date]])</f>
        <v>8</v>
      </c>
      <c r="L12386" s="12"/>
    </row>
    <row r="12387" spans="1:12" x14ac:dyDescent="0.3">
      <c r="A12387">
        <v>3</v>
      </c>
      <c r="B12387">
        <v>22608</v>
      </c>
      <c r="C12387">
        <v>1</v>
      </c>
      <c r="D12387">
        <v>87000</v>
      </c>
      <c r="E12387" s="46">
        <v>45200</v>
      </c>
      <c r="F12387">
        <v>-1350</v>
      </c>
      <c r="I12387" t="str">
        <f>INDEX(LedgerMapping[[#All],[Level 3]],MATCH(Actuals[[#This Row],[Sub Ledger]],LedgerMapping[[#All],[Sub Ledger]],0))</f>
        <v>Administration</v>
      </c>
      <c r="J12387" s="22">
        <f>YEAR(Actuals[[#This Row],[Date]])</f>
        <v>2023</v>
      </c>
      <c r="K12387" s="22">
        <f>MONTH(Actuals[[#This Row],[Date]])</f>
        <v>10</v>
      </c>
      <c r="L12387" s="12"/>
    </row>
    <row r="12388" spans="1:12" x14ac:dyDescent="0.3">
      <c r="A12388">
        <v>3</v>
      </c>
      <c r="B12388">
        <v>23612</v>
      </c>
      <c r="C12388">
        <v>1</v>
      </c>
      <c r="D12388">
        <v>87000</v>
      </c>
      <c r="E12388" s="46">
        <v>45230</v>
      </c>
      <c r="F12388">
        <v>-1440</v>
      </c>
      <c r="I12388" t="str">
        <f>INDEX(LedgerMapping[[#All],[Level 3]],MATCH(Actuals[[#This Row],[Sub Ledger]],LedgerMapping[[#All],[Sub Ledger]],0))</f>
        <v>Administration</v>
      </c>
      <c r="J12388" s="22">
        <f>YEAR(Actuals[[#This Row],[Date]])</f>
        <v>2023</v>
      </c>
      <c r="K12388" s="22">
        <f>MONTH(Actuals[[#This Row],[Date]])</f>
        <v>10</v>
      </c>
      <c r="L12388" s="12"/>
    </row>
    <row r="12389" spans="1:12" x14ac:dyDescent="0.3">
      <c r="A12389">
        <v>3</v>
      </c>
      <c r="B12389">
        <v>24642</v>
      </c>
      <c r="C12389">
        <v>1</v>
      </c>
      <c r="D12389">
        <v>87000</v>
      </c>
      <c r="E12389" s="46">
        <v>45261</v>
      </c>
      <c r="F12389">
        <v>-1350</v>
      </c>
      <c r="I12389" t="str">
        <f>INDEX(LedgerMapping[[#All],[Level 3]],MATCH(Actuals[[#This Row],[Sub Ledger]],LedgerMapping[[#All],[Sub Ledger]],0))</f>
        <v>Administration</v>
      </c>
      <c r="J12389" s="22">
        <f>YEAR(Actuals[[#This Row],[Date]])</f>
        <v>2023</v>
      </c>
      <c r="K12389" s="22">
        <f>MONTH(Actuals[[#This Row],[Date]])</f>
        <v>12</v>
      </c>
      <c r="L12389" s="12"/>
    </row>
    <row r="12390" spans="1:12" x14ac:dyDescent="0.3">
      <c r="A12390">
        <v>3</v>
      </c>
      <c r="B12390">
        <v>25701</v>
      </c>
      <c r="C12390">
        <v>1</v>
      </c>
      <c r="D12390">
        <v>87000</v>
      </c>
      <c r="E12390" s="46">
        <v>45291</v>
      </c>
      <c r="F12390">
        <v>-1350</v>
      </c>
      <c r="I12390" t="str">
        <f>INDEX(LedgerMapping[[#All],[Level 3]],MATCH(Actuals[[#This Row],[Sub Ledger]],LedgerMapping[[#All],[Sub Ledger]],0))</f>
        <v>Administration</v>
      </c>
      <c r="J12390" s="22">
        <f>YEAR(Actuals[[#This Row],[Date]])</f>
        <v>2023</v>
      </c>
      <c r="K12390" s="22">
        <f>MONTH(Actuals[[#This Row],[Date]])</f>
        <v>12</v>
      </c>
      <c r="L12390" s="12"/>
    </row>
    <row r="12391" spans="1:12" x14ac:dyDescent="0.3">
      <c r="A12391">
        <v>3</v>
      </c>
      <c r="B12391">
        <v>26839</v>
      </c>
      <c r="C12391">
        <v>1</v>
      </c>
      <c r="D12391">
        <v>87000</v>
      </c>
      <c r="E12391" s="46">
        <v>45322</v>
      </c>
      <c r="F12391">
        <v>-1350</v>
      </c>
      <c r="I12391" t="str">
        <f>INDEX(LedgerMapping[[#All],[Level 3]],MATCH(Actuals[[#This Row],[Sub Ledger]],LedgerMapping[[#All],[Sub Ledger]],0))</f>
        <v>Administration</v>
      </c>
      <c r="J12391" s="22">
        <f>YEAR(Actuals[[#This Row],[Date]])</f>
        <v>2024</v>
      </c>
      <c r="K12391" s="22">
        <f>MONTH(Actuals[[#This Row],[Date]])</f>
        <v>1</v>
      </c>
      <c r="L12391" s="12"/>
    </row>
    <row r="12392" spans="1:12" x14ac:dyDescent="0.3">
      <c r="A12392">
        <v>3</v>
      </c>
      <c r="B12392">
        <v>27989</v>
      </c>
      <c r="C12392">
        <v>1</v>
      </c>
      <c r="D12392">
        <v>87000</v>
      </c>
      <c r="E12392" s="46">
        <v>45354</v>
      </c>
      <c r="F12392">
        <v>-1485</v>
      </c>
      <c r="I12392" t="str">
        <f>INDEX(LedgerMapping[[#All],[Level 3]],MATCH(Actuals[[#This Row],[Sub Ledger]],LedgerMapping[[#All],[Sub Ledger]],0))</f>
        <v>Administration</v>
      </c>
      <c r="J12392" s="22">
        <f>YEAR(Actuals[[#This Row],[Date]])</f>
        <v>2024</v>
      </c>
      <c r="K12392" s="22">
        <f>MONTH(Actuals[[#This Row],[Date]])</f>
        <v>3</v>
      </c>
      <c r="L12392" s="12"/>
    </row>
    <row r="12393" spans="1:12" x14ac:dyDescent="0.3">
      <c r="A12393">
        <v>3</v>
      </c>
      <c r="B12393">
        <v>29142</v>
      </c>
      <c r="C12393">
        <v>1</v>
      </c>
      <c r="D12393">
        <v>87000</v>
      </c>
      <c r="E12393" s="46">
        <v>45384</v>
      </c>
      <c r="F12393">
        <v>-1350</v>
      </c>
      <c r="I12393" t="str">
        <f>INDEX(LedgerMapping[[#All],[Level 3]],MATCH(Actuals[[#This Row],[Sub Ledger]],LedgerMapping[[#All],[Sub Ledger]],0))</f>
        <v>Administration</v>
      </c>
      <c r="J12393" s="22">
        <f>YEAR(Actuals[[#This Row],[Date]])</f>
        <v>2024</v>
      </c>
      <c r="K12393" s="22">
        <f>MONTH(Actuals[[#This Row],[Date]])</f>
        <v>4</v>
      </c>
      <c r="L12393" s="12"/>
    </row>
    <row r="12394" spans="1:12" x14ac:dyDescent="0.3">
      <c r="A12394">
        <v>3</v>
      </c>
      <c r="B12394">
        <v>30268</v>
      </c>
      <c r="C12394">
        <v>1</v>
      </c>
      <c r="D12394">
        <v>87000</v>
      </c>
      <c r="E12394" s="46">
        <v>45415</v>
      </c>
      <c r="F12394">
        <v>-1485</v>
      </c>
      <c r="I12394" t="str">
        <f>INDEX(LedgerMapping[[#All],[Level 3]],MATCH(Actuals[[#This Row],[Sub Ledger]],LedgerMapping[[#All],[Sub Ledger]],0))</f>
        <v>Administration</v>
      </c>
      <c r="J12394" s="22">
        <f>YEAR(Actuals[[#This Row],[Date]])</f>
        <v>2024</v>
      </c>
      <c r="K12394" s="22">
        <f>MONTH(Actuals[[#This Row],[Date]])</f>
        <v>5</v>
      </c>
      <c r="L12394" s="12"/>
    </row>
    <row r="12395" spans="1:12" x14ac:dyDescent="0.3">
      <c r="A12395">
        <v>3</v>
      </c>
      <c r="B12395">
        <v>31394</v>
      </c>
      <c r="C12395">
        <v>1</v>
      </c>
      <c r="D12395">
        <v>87000</v>
      </c>
      <c r="E12395" s="46">
        <v>45445</v>
      </c>
      <c r="F12395">
        <v>-1485</v>
      </c>
      <c r="I12395" t="str">
        <f>INDEX(LedgerMapping[[#All],[Level 3]],MATCH(Actuals[[#This Row],[Sub Ledger]],LedgerMapping[[#All],[Sub Ledger]],0))</f>
        <v>Administration</v>
      </c>
      <c r="J12395" s="22">
        <f>YEAR(Actuals[[#This Row],[Date]])</f>
        <v>2024</v>
      </c>
      <c r="K12395" s="22">
        <f>MONTH(Actuals[[#This Row],[Date]])</f>
        <v>6</v>
      </c>
      <c r="L12395" s="12"/>
    </row>
    <row r="12396" spans="1:12" x14ac:dyDescent="0.3">
      <c r="A12396">
        <v>3</v>
      </c>
      <c r="B12396">
        <v>32518</v>
      </c>
      <c r="C12396">
        <v>1</v>
      </c>
      <c r="D12396">
        <v>87000</v>
      </c>
      <c r="E12396" s="46">
        <v>45476</v>
      </c>
      <c r="F12396">
        <v>-1418</v>
      </c>
      <c r="I12396" t="str">
        <f>INDEX(LedgerMapping[[#All],[Level 3]],MATCH(Actuals[[#This Row],[Sub Ledger]],LedgerMapping[[#All],[Sub Ledger]],0))</f>
        <v>Administration</v>
      </c>
      <c r="J12396" s="22">
        <f>YEAR(Actuals[[#This Row],[Date]])</f>
        <v>2024</v>
      </c>
      <c r="K12396" s="22">
        <f>MONTH(Actuals[[#This Row],[Date]])</f>
        <v>7</v>
      </c>
      <c r="L12396" s="12"/>
    </row>
    <row r="12397" spans="1:12" x14ac:dyDescent="0.3">
      <c r="A12397">
        <v>3</v>
      </c>
      <c r="B12397">
        <v>33643</v>
      </c>
      <c r="C12397">
        <v>1</v>
      </c>
      <c r="D12397">
        <v>87000</v>
      </c>
      <c r="E12397" s="46">
        <v>45507</v>
      </c>
      <c r="F12397">
        <v>-1418</v>
      </c>
      <c r="I12397" t="str">
        <f>INDEX(LedgerMapping[[#All],[Level 3]],MATCH(Actuals[[#This Row],[Sub Ledger]],LedgerMapping[[#All],[Sub Ledger]],0))</f>
        <v>Administration</v>
      </c>
      <c r="J12397" s="22">
        <f>YEAR(Actuals[[#This Row],[Date]])</f>
        <v>2024</v>
      </c>
      <c r="K12397" s="22">
        <f>MONTH(Actuals[[#This Row],[Date]])</f>
        <v>8</v>
      </c>
      <c r="L12397" s="12"/>
    </row>
    <row r="12398" spans="1:12" x14ac:dyDescent="0.3">
      <c r="A12398">
        <v>3</v>
      </c>
      <c r="B12398">
        <v>34793</v>
      </c>
      <c r="C12398">
        <v>1</v>
      </c>
      <c r="D12398">
        <v>87000</v>
      </c>
      <c r="E12398" s="46">
        <v>45536</v>
      </c>
      <c r="F12398">
        <v>-1485</v>
      </c>
      <c r="I12398" t="str">
        <f>INDEX(LedgerMapping[[#All],[Level 3]],MATCH(Actuals[[#This Row],[Sub Ledger]],LedgerMapping[[#All],[Sub Ledger]],0))</f>
        <v>Administration</v>
      </c>
      <c r="J12398" s="22">
        <f>YEAR(Actuals[[#This Row],[Date]])</f>
        <v>2024</v>
      </c>
      <c r="K12398" s="22">
        <f>MONTH(Actuals[[#This Row],[Date]])</f>
        <v>9</v>
      </c>
      <c r="L12398" s="12"/>
    </row>
    <row r="12399" spans="1:12" x14ac:dyDescent="0.3">
      <c r="A12399">
        <v>3</v>
      </c>
      <c r="B12399">
        <v>35945</v>
      </c>
      <c r="C12399">
        <v>1</v>
      </c>
      <c r="D12399">
        <v>87000</v>
      </c>
      <c r="E12399" s="46">
        <v>45567</v>
      </c>
      <c r="F12399">
        <v>-1418</v>
      </c>
      <c r="I12399" t="str">
        <f>INDEX(LedgerMapping[[#All],[Level 3]],MATCH(Actuals[[#This Row],[Sub Ledger]],LedgerMapping[[#All],[Sub Ledger]],0))</f>
        <v>Administration</v>
      </c>
      <c r="J12399" s="22">
        <f>YEAR(Actuals[[#This Row],[Date]])</f>
        <v>2024</v>
      </c>
      <c r="K12399" s="22">
        <f>MONTH(Actuals[[#This Row],[Date]])</f>
        <v>10</v>
      </c>
      <c r="L12399" s="12"/>
    </row>
    <row r="12400" spans="1:12" x14ac:dyDescent="0.3">
      <c r="A12400">
        <v>3</v>
      </c>
      <c r="B12400">
        <v>37093</v>
      </c>
      <c r="C12400">
        <v>1</v>
      </c>
      <c r="D12400">
        <v>87000</v>
      </c>
      <c r="E12400" s="46">
        <v>45597</v>
      </c>
      <c r="F12400">
        <v>-1485</v>
      </c>
      <c r="I12400" t="str">
        <f>INDEX(LedgerMapping[[#All],[Level 3]],MATCH(Actuals[[#This Row],[Sub Ledger]],LedgerMapping[[#All],[Sub Ledger]],0))</f>
        <v>Administration</v>
      </c>
      <c r="J12400" s="22">
        <f>YEAR(Actuals[[#This Row],[Date]])</f>
        <v>2024</v>
      </c>
      <c r="K12400" s="22">
        <f>MONTH(Actuals[[#This Row],[Date]])</f>
        <v>11</v>
      </c>
      <c r="L12400" s="12"/>
    </row>
    <row r="12401" spans="1:12" x14ac:dyDescent="0.3">
      <c r="A12401">
        <v>3</v>
      </c>
      <c r="B12401">
        <v>38243</v>
      </c>
      <c r="C12401">
        <v>1</v>
      </c>
      <c r="D12401">
        <v>87000</v>
      </c>
      <c r="E12401" s="46">
        <v>45628</v>
      </c>
      <c r="F12401">
        <v>-1485</v>
      </c>
      <c r="I12401" t="str">
        <f>INDEX(LedgerMapping[[#All],[Level 3]],MATCH(Actuals[[#This Row],[Sub Ledger]],LedgerMapping[[#All],[Sub Ledger]],0))</f>
        <v>Administration</v>
      </c>
      <c r="J12401" s="22">
        <f>YEAR(Actuals[[#This Row],[Date]])</f>
        <v>2024</v>
      </c>
      <c r="K12401" s="22">
        <f>MONTH(Actuals[[#This Row],[Date]])</f>
        <v>12</v>
      </c>
      <c r="L12401" s="12"/>
    </row>
    <row r="12402" spans="1:12" x14ac:dyDescent="0.3">
      <c r="A12402">
        <v>3</v>
      </c>
      <c r="B12402">
        <v>43</v>
      </c>
      <c r="C12402">
        <v>1</v>
      </c>
      <c r="D12402">
        <v>90000</v>
      </c>
      <c r="E12402" s="46">
        <v>44562</v>
      </c>
      <c r="F12402">
        <v>-309</v>
      </c>
      <c r="I12402" t="str">
        <f>INDEX(LedgerMapping[[#All],[Level 3]],MATCH(Actuals[[#This Row],[Sub Ledger]],LedgerMapping[[#All],[Sub Ledger]],0))</f>
        <v>Interest</v>
      </c>
      <c r="J12402" s="22">
        <f>YEAR(Actuals[[#This Row],[Date]])</f>
        <v>2022</v>
      </c>
      <c r="K12402" s="22">
        <f>MONTH(Actuals[[#This Row],[Date]])</f>
        <v>1</v>
      </c>
      <c r="L12402" s="12"/>
    </row>
    <row r="12403" spans="1:12" x14ac:dyDescent="0.3">
      <c r="A12403">
        <v>3</v>
      </c>
      <c r="B12403">
        <v>1173</v>
      </c>
      <c r="C12403">
        <v>1</v>
      </c>
      <c r="D12403">
        <v>90000</v>
      </c>
      <c r="E12403" s="46">
        <v>44593</v>
      </c>
      <c r="F12403">
        <v>-386</v>
      </c>
      <c r="I12403" t="str">
        <f>INDEX(LedgerMapping[[#All],[Level 3]],MATCH(Actuals[[#This Row],[Sub Ledger]],LedgerMapping[[#All],[Sub Ledger]],0))</f>
        <v>Interest</v>
      </c>
      <c r="J12403" s="22">
        <f>YEAR(Actuals[[#This Row],[Date]])</f>
        <v>2022</v>
      </c>
      <c r="K12403" s="22">
        <f>MONTH(Actuals[[#This Row],[Date]])</f>
        <v>2</v>
      </c>
      <c r="L12403" s="12"/>
    </row>
    <row r="12404" spans="1:12" x14ac:dyDescent="0.3">
      <c r="A12404">
        <v>3</v>
      </c>
      <c r="B12404">
        <v>2295</v>
      </c>
      <c r="C12404">
        <v>1</v>
      </c>
      <c r="D12404">
        <v>90000</v>
      </c>
      <c r="E12404" s="46">
        <v>44624</v>
      </c>
      <c r="F12404">
        <v>-376</v>
      </c>
      <c r="I12404" t="str">
        <f>INDEX(LedgerMapping[[#All],[Level 3]],MATCH(Actuals[[#This Row],[Sub Ledger]],LedgerMapping[[#All],[Sub Ledger]],0))</f>
        <v>Interest</v>
      </c>
      <c r="J12404" s="22">
        <f>YEAR(Actuals[[#This Row],[Date]])</f>
        <v>2022</v>
      </c>
      <c r="K12404" s="22">
        <f>MONTH(Actuals[[#This Row],[Date]])</f>
        <v>3</v>
      </c>
      <c r="L12404" s="12"/>
    </row>
    <row r="12405" spans="1:12" x14ac:dyDescent="0.3">
      <c r="A12405">
        <v>3</v>
      </c>
      <c r="B12405">
        <v>3411</v>
      </c>
      <c r="C12405">
        <v>1</v>
      </c>
      <c r="D12405">
        <v>90000</v>
      </c>
      <c r="E12405" s="46">
        <v>44654</v>
      </c>
      <c r="F12405">
        <v>-338</v>
      </c>
      <c r="I12405" t="str">
        <f>INDEX(LedgerMapping[[#All],[Level 3]],MATCH(Actuals[[#This Row],[Sub Ledger]],LedgerMapping[[#All],[Sub Ledger]],0))</f>
        <v>Interest</v>
      </c>
      <c r="J12405" s="22">
        <f>YEAR(Actuals[[#This Row],[Date]])</f>
        <v>2022</v>
      </c>
      <c r="K12405" s="22">
        <f>MONTH(Actuals[[#This Row],[Date]])</f>
        <v>4</v>
      </c>
      <c r="L12405" s="12"/>
    </row>
    <row r="12406" spans="1:12" x14ac:dyDescent="0.3">
      <c r="A12406">
        <v>3</v>
      </c>
      <c r="B12406">
        <v>4533</v>
      </c>
      <c r="C12406">
        <v>1</v>
      </c>
      <c r="D12406">
        <v>90000</v>
      </c>
      <c r="E12406" s="46">
        <v>44685</v>
      </c>
      <c r="F12406">
        <v>-280</v>
      </c>
      <c r="I12406" t="str">
        <f>INDEX(LedgerMapping[[#All],[Level 3]],MATCH(Actuals[[#This Row],[Sub Ledger]],LedgerMapping[[#All],[Sub Ledger]],0))</f>
        <v>Interest</v>
      </c>
      <c r="J12406" s="22">
        <f>YEAR(Actuals[[#This Row],[Date]])</f>
        <v>2022</v>
      </c>
      <c r="K12406" s="22">
        <f>MONTH(Actuals[[#This Row],[Date]])</f>
        <v>5</v>
      </c>
      <c r="L12406" s="12"/>
    </row>
    <row r="12407" spans="1:12" x14ac:dyDescent="0.3">
      <c r="A12407">
        <v>3</v>
      </c>
      <c r="B12407">
        <v>5657</v>
      </c>
      <c r="C12407">
        <v>1</v>
      </c>
      <c r="D12407">
        <v>90000</v>
      </c>
      <c r="E12407" s="46">
        <v>44715</v>
      </c>
      <c r="F12407">
        <v>-280</v>
      </c>
      <c r="I12407" t="str">
        <f>INDEX(LedgerMapping[[#All],[Level 3]],MATCH(Actuals[[#This Row],[Sub Ledger]],LedgerMapping[[#All],[Sub Ledger]],0))</f>
        <v>Interest</v>
      </c>
      <c r="J12407" s="22">
        <f>YEAR(Actuals[[#This Row],[Date]])</f>
        <v>2022</v>
      </c>
      <c r="K12407" s="22">
        <f>MONTH(Actuals[[#This Row],[Date]])</f>
        <v>6</v>
      </c>
      <c r="L12407" s="12"/>
    </row>
    <row r="12408" spans="1:12" x14ac:dyDescent="0.3">
      <c r="A12408">
        <v>3</v>
      </c>
      <c r="B12408">
        <v>6783</v>
      </c>
      <c r="C12408">
        <v>1</v>
      </c>
      <c r="D12408">
        <v>90000</v>
      </c>
      <c r="E12408" s="46">
        <v>44746</v>
      </c>
      <c r="F12408">
        <v>-409</v>
      </c>
      <c r="I12408" t="str">
        <f>INDEX(LedgerMapping[[#All],[Level 3]],MATCH(Actuals[[#This Row],[Sub Ledger]],LedgerMapping[[#All],[Sub Ledger]],0))</f>
        <v>Interest</v>
      </c>
      <c r="J12408" s="22">
        <f>YEAR(Actuals[[#This Row],[Date]])</f>
        <v>2022</v>
      </c>
      <c r="K12408" s="22">
        <f>MONTH(Actuals[[#This Row],[Date]])</f>
        <v>7</v>
      </c>
      <c r="L12408" s="12"/>
    </row>
    <row r="12409" spans="1:12" x14ac:dyDescent="0.3">
      <c r="A12409">
        <v>3</v>
      </c>
      <c r="B12409">
        <v>7903</v>
      </c>
      <c r="C12409">
        <v>1</v>
      </c>
      <c r="D12409">
        <v>90000</v>
      </c>
      <c r="E12409" s="46">
        <v>44777</v>
      </c>
      <c r="F12409">
        <v>-287</v>
      </c>
      <c r="I12409" t="str">
        <f>INDEX(LedgerMapping[[#All],[Level 3]],MATCH(Actuals[[#This Row],[Sub Ledger]],LedgerMapping[[#All],[Sub Ledger]],0))</f>
        <v>Interest</v>
      </c>
      <c r="J12409" s="22">
        <f>YEAR(Actuals[[#This Row],[Date]])</f>
        <v>2022</v>
      </c>
      <c r="K12409" s="22">
        <f>MONTH(Actuals[[#This Row],[Date]])</f>
        <v>8</v>
      </c>
      <c r="L12409" s="12"/>
    </row>
    <row r="12410" spans="1:12" x14ac:dyDescent="0.3">
      <c r="A12410">
        <v>3</v>
      </c>
      <c r="B12410">
        <v>9025</v>
      </c>
      <c r="C12410">
        <v>1</v>
      </c>
      <c r="D12410">
        <v>90000</v>
      </c>
      <c r="E12410" s="46">
        <v>44805</v>
      </c>
      <c r="F12410">
        <v>-330</v>
      </c>
      <c r="I12410" t="str">
        <f>INDEX(LedgerMapping[[#All],[Level 3]],MATCH(Actuals[[#This Row],[Sub Ledger]],LedgerMapping[[#All],[Sub Ledger]],0))</f>
        <v>Interest</v>
      </c>
      <c r="J12410" s="22">
        <f>YEAR(Actuals[[#This Row],[Date]])</f>
        <v>2022</v>
      </c>
      <c r="K12410" s="22">
        <f>MONTH(Actuals[[#This Row],[Date]])</f>
        <v>9</v>
      </c>
      <c r="L12410" s="12"/>
    </row>
    <row r="12411" spans="1:12" x14ac:dyDescent="0.3">
      <c r="A12411">
        <v>3</v>
      </c>
      <c r="B12411">
        <v>10141</v>
      </c>
      <c r="C12411">
        <v>1</v>
      </c>
      <c r="D12411">
        <v>90000</v>
      </c>
      <c r="E12411" s="46">
        <v>44836</v>
      </c>
      <c r="F12411">
        <v>-313</v>
      </c>
      <c r="I12411" t="str">
        <f>INDEX(LedgerMapping[[#All],[Level 3]],MATCH(Actuals[[#This Row],[Sub Ledger]],LedgerMapping[[#All],[Sub Ledger]],0))</f>
        <v>Interest</v>
      </c>
      <c r="J12411" s="22">
        <f>YEAR(Actuals[[#This Row],[Date]])</f>
        <v>2022</v>
      </c>
      <c r="K12411" s="22">
        <f>MONTH(Actuals[[#This Row],[Date]])</f>
        <v>10</v>
      </c>
      <c r="L12411" s="12"/>
    </row>
    <row r="12412" spans="1:12" x14ac:dyDescent="0.3">
      <c r="A12412">
        <v>3</v>
      </c>
      <c r="B12412">
        <v>11259</v>
      </c>
      <c r="C12412">
        <v>1</v>
      </c>
      <c r="D12412">
        <v>90000</v>
      </c>
      <c r="E12412" s="46">
        <v>44866</v>
      </c>
      <c r="F12412">
        <v>-421</v>
      </c>
      <c r="I12412" t="str">
        <f>INDEX(LedgerMapping[[#All],[Level 3]],MATCH(Actuals[[#This Row],[Sub Ledger]],LedgerMapping[[#All],[Sub Ledger]],0))</f>
        <v>Interest</v>
      </c>
      <c r="J12412" s="22">
        <f>YEAR(Actuals[[#This Row],[Date]])</f>
        <v>2022</v>
      </c>
      <c r="K12412" s="22">
        <f>MONTH(Actuals[[#This Row],[Date]])</f>
        <v>11</v>
      </c>
      <c r="L12412" s="12"/>
    </row>
    <row r="12413" spans="1:12" x14ac:dyDescent="0.3">
      <c r="A12413">
        <v>3</v>
      </c>
      <c r="B12413">
        <v>12385</v>
      </c>
      <c r="C12413">
        <v>1</v>
      </c>
      <c r="D12413">
        <v>90000</v>
      </c>
      <c r="E12413" s="46">
        <v>44897</v>
      </c>
      <c r="F12413">
        <v>-320</v>
      </c>
      <c r="I12413" t="str">
        <f>INDEX(LedgerMapping[[#All],[Level 3]],MATCH(Actuals[[#This Row],[Sub Ledger]],LedgerMapping[[#All],[Sub Ledger]],0))</f>
        <v>Interest</v>
      </c>
      <c r="J12413" s="22">
        <f>YEAR(Actuals[[#This Row],[Date]])</f>
        <v>2022</v>
      </c>
      <c r="K12413" s="22">
        <f>MONTH(Actuals[[#This Row],[Date]])</f>
        <v>12</v>
      </c>
      <c r="L12413" s="12"/>
    </row>
    <row r="12414" spans="1:12" x14ac:dyDescent="0.3">
      <c r="A12414">
        <v>3</v>
      </c>
      <c r="B12414">
        <v>13513</v>
      </c>
      <c r="C12414">
        <v>1</v>
      </c>
      <c r="D12414">
        <v>90000</v>
      </c>
      <c r="E12414" s="46">
        <v>44927</v>
      </c>
      <c r="F12414">
        <v>-441</v>
      </c>
      <c r="I12414" t="str">
        <f>INDEX(LedgerMapping[[#All],[Level 3]],MATCH(Actuals[[#This Row],[Sub Ledger]],LedgerMapping[[#All],[Sub Ledger]],0))</f>
        <v>Interest</v>
      </c>
      <c r="J12414" s="22">
        <f>YEAR(Actuals[[#This Row],[Date]])</f>
        <v>2023</v>
      </c>
      <c r="K12414" s="22">
        <f>MONTH(Actuals[[#This Row],[Date]])</f>
        <v>1</v>
      </c>
      <c r="L12414" s="12"/>
    </row>
    <row r="12415" spans="1:12" x14ac:dyDescent="0.3">
      <c r="A12415">
        <v>3</v>
      </c>
      <c r="B12415">
        <v>14528</v>
      </c>
      <c r="C12415">
        <v>1</v>
      </c>
      <c r="D12415">
        <v>90000</v>
      </c>
      <c r="E12415" s="46">
        <v>44958</v>
      </c>
      <c r="F12415">
        <v>-378</v>
      </c>
      <c r="I12415" t="str">
        <f>INDEX(LedgerMapping[[#All],[Level 3]],MATCH(Actuals[[#This Row],[Sub Ledger]],LedgerMapping[[#All],[Sub Ledger]],0))</f>
        <v>Interest</v>
      </c>
      <c r="J12415" s="22">
        <f>YEAR(Actuals[[#This Row],[Date]])</f>
        <v>2023</v>
      </c>
      <c r="K12415" s="22">
        <f>MONTH(Actuals[[#This Row],[Date]])</f>
        <v>2</v>
      </c>
      <c r="L12415" s="12"/>
    </row>
    <row r="12416" spans="1:12" x14ac:dyDescent="0.3">
      <c r="A12416">
        <v>3</v>
      </c>
      <c r="B12416">
        <v>15506</v>
      </c>
      <c r="C12416">
        <v>1</v>
      </c>
      <c r="D12416">
        <v>90000</v>
      </c>
      <c r="E12416" s="46">
        <v>44988</v>
      </c>
      <c r="F12416">
        <v>-547</v>
      </c>
      <c r="I12416" t="str">
        <f>INDEX(LedgerMapping[[#All],[Level 3]],MATCH(Actuals[[#This Row],[Sub Ledger]],LedgerMapping[[#All],[Sub Ledger]],0))</f>
        <v>Interest</v>
      </c>
      <c r="J12416" s="22">
        <f>YEAR(Actuals[[#This Row],[Date]])</f>
        <v>2023</v>
      </c>
      <c r="K12416" s="22">
        <f>MONTH(Actuals[[#This Row],[Date]])</f>
        <v>3</v>
      </c>
      <c r="L12416" s="12"/>
    </row>
    <row r="12417" spans="1:12" x14ac:dyDescent="0.3">
      <c r="A12417">
        <v>3</v>
      </c>
      <c r="B12417">
        <v>16538</v>
      </c>
      <c r="C12417">
        <v>1</v>
      </c>
      <c r="D12417">
        <v>90000</v>
      </c>
      <c r="E12417" s="46">
        <v>45018</v>
      </c>
      <c r="F12417">
        <v>-477</v>
      </c>
      <c r="I12417" t="str">
        <f>INDEX(LedgerMapping[[#All],[Level 3]],MATCH(Actuals[[#This Row],[Sub Ledger]],LedgerMapping[[#All],[Sub Ledger]],0))</f>
        <v>Interest</v>
      </c>
      <c r="J12417" s="22">
        <f>YEAR(Actuals[[#This Row],[Date]])</f>
        <v>2023</v>
      </c>
      <c r="K12417" s="22">
        <f>MONTH(Actuals[[#This Row],[Date]])</f>
        <v>4</v>
      </c>
      <c r="L12417" s="12"/>
    </row>
    <row r="12418" spans="1:12" x14ac:dyDescent="0.3">
      <c r="A12418">
        <v>3</v>
      </c>
      <c r="B12418">
        <v>17570</v>
      </c>
      <c r="C12418">
        <v>1</v>
      </c>
      <c r="D12418">
        <v>90000</v>
      </c>
      <c r="E12418" s="46">
        <v>45049</v>
      </c>
      <c r="F12418">
        <v>-532</v>
      </c>
      <c r="I12418" t="str">
        <f>INDEX(LedgerMapping[[#All],[Level 3]],MATCH(Actuals[[#This Row],[Sub Ledger]],LedgerMapping[[#All],[Sub Ledger]],0))</f>
        <v>Interest</v>
      </c>
      <c r="J12418" s="22">
        <f>YEAR(Actuals[[#This Row],[Date]])</f>
        <v>2023</v>
      </c>
      <c r="K12418" s="22">
        <f>MONTH(Actuals[[#This Row],[Date]])</f>
        <v>5</v>
      </c>
      <c r="L12418" s="12"/>
    </row>
    <row r="12419" spans="1:12" x14ac:dyDescent="0.3">
      <c r="A12419">
        <v>3</v>
      </c>
      <c r="B12419">
        <v>18574</v>
      </c>
      <c r="C12419">
        <v>1</v>
      </c>
      <c r="D12419">
        <v>90000</v>
      </c>
      <c r="E12419" s="46">
        <v>45079</v>
      </c>
      <c r="F12419">
        <v>-571</v>
      </c>
      <c r="I12419" t="str">
        <f>INDEX(LedgerMapping[[#All],[Level 3]],MATCH(Actuals[[#This Row],[Sub Ledger]],LedgerMapping[[#All],[Sub Ledger]],0))</f>
        <v>Interest</v>
      </c>
      <c r="J12419" s="22">
        <f>YEAR(Actuals[[#This Row],[Date]])</f>
        <v>2023</v>
      </c>
      <c r="K12419" s="22">
        <f>MONTH(Actuals[[#This Row],[Date]])</f>
        <v>6</v>
      </c>
      <c r="L12419" s="12"/>
    </row>
    <row r="12420" spans="1:12" x14ac:dyDescent="0.3">
      <c r="A12420">
        <v>3</v>
      </c>
      <c r="B12420">
        <v>19603</v>
      </c>
      <c r="C12420">
        <v>1</v>
      </c>
      <c r="D12420">
        <v>90000</v>
      </c>
      <c r="E12420" s="46">
        <v>45110</v>
      </c>
      <c r="F12420">
        <v>-432</v>
      </c>
      <c r="I12420" t="str">
        <f>INDEX(LedgerMapping[[#All],[Level 3]],MATCH(Actuals[[#This Row],[Sub Ledger]],LedgerMapping[[#All],[Sub Ledger]],0))</f>
        <v>Interest</v>
      </c>
      <c r="J12420" s="22">
        <f>YEAR(Actuals[[#This Row],[Date]])</f>
        <v>2023</v>
      </c>
      <c r="K12420" s="22">
        <f>MONTH(Actuals[[#This Row],[Date]])</f>
        <v>7</v>
      </c>
      <c r="L12420" s="12"/>
    </row>
    <row r="12421" spans="1:12" x14ac:dyDescent="0.3">
      <c r="A12421">
        <v>3</v>
      </c>
      <c r="B12421">
        <v>20632</v>
      </c>
      <c r="C12421">
        <v>1</v>
      </c>
      <c r="D12421">
        <v>90000</v>
      </c>
      <c r="E12421" s="46">
        <v>45141</v>
      </c>
      <c r="F12421">
        <v>-499</v>
      </c>
      <c r="I12421" t="str">
        <f>INDEX(LedgerMapping[[#All],[Level 3]],MATCH(Actuals[[#This Row],[Sub Ledger]],LedgerMapping[[#All],[Sub Ledger]],0))</f>
        <v>Interest</v>
      </c>
      <c r="J12421" s="22">
        <f>YEAR(Actuals[[#This Row],[Date]])</f>
        <v>2023</v>
      </c>
      <c r="K12421" s="22">
        <f>MONTH(Actuals[[#This Row],[Date]])</f>
        <v>8</v>
      </c>
      <c r="L12421" s="12"/>
    </row>
    <row r="12422" spans="1:12" x14ac:dyDescent="0.3">
      <c r="A12422">
        <v>3</v>
      </c>
      <c r="B12422">
        <v>21635</v>
      </c>
      <c r="C12422">
        <v>1</v>
      </c>
      <c r="D12422">
        <v>90000</v>
      </c>
      <c r="E12422" s="46">
        <v>45169</v>
      </c>
      <c r="F12422">
        <v>-403</v>
      </c>
      <c r="I12422" t="str">
        <f>INDEX(LedgerMapping[[#All],[Level 3]],MATCH(Actuals[[#This Row],[Sub Ledger]],LedgerMapping[[#All],[Sub Ledger]],0))</f>
        <v>Interest</v>
      </c>
      <c r="J12422" s="22">
        <f>YEAR(Actuals[[#This Row],[Date]])</f>
        <v>2023</v>
      </c>
      <c r="K12422" s="22">
        <f>MONTH(Actuals[[#This Row],[Date]])</f>
        <v>8</v>
      </c>
      <c r="L12422" s="12"/>
    </row>
    <row r="12423" spans="1:12" x14ac:dyDescent="0.3">
      <c r="A12423">
        <v>3</v>
      </c>
      <c r="B12423">
        <v>22610</v>
      </c>
      <c r="C12423">
        <v>1</v>
      </c>
      <c r="D12423">
        <v>90000</v>
      </c>
      <c r="E12423" s="46">
        <v>45200</v>
      </c>
      <c r="F12423">
        <v>-463</v>
      </c>
      <c r="I12423" t="str">
        <f>INDEX(LedgerMapping[[#All],[Level 3]],MATCH(Actuals[[#This Row],[Sub Ledger]],LedgerMapping[[#All],[Sub Ledger]],0))</f>
        <v>Interest</v>
      </c>
      <c r="J12423" s="22">
        <f>YEAR(Actuals[[#This Row],[Date]])</f>
        <v>2023</v>
      </c>
      <c r="K12423" s="22">
        <f>MONTH(Actuals[[#This Row],[Date]])</f>
        <v>10</v>
      </c>
      <c r="L12423" s="12"/>
    </row>
    <row r="12424" spans="1:12" x14ac:dyDescent="0.3">
      <c r="A12424">
        <v>3</v>
      </c>
      <c r="B12424">
        <v>23614</v>
      </c>
      <c r="C12424">
        <v>1</v>
      </c>
      <c r="D12424">
        <v>90000</v>
      </c>
      <c r="E12424" s="46">
        <v>45230</v>
      </c>
      <c r="F12424">
        <v>-417</v>
      </c>
      <c r="I12424" t="str">
        <f>INDEX(LedgerMapping[[#All],[Level 3]],MATCH(Actuals[[#This Row],[Sub Ledger]],LedgerMapping[[#All],[Sub Ledger]],0))</f>
        <v>Interest</v>
      </c>
      <c r="J12424" s="22">
        <f>YEAR(Actuals[[#This Row],[Date]])</f>
        <v>2023</v>
      </c>
      <c r="K12424" s="22">
        <f>MONTH(Actuals[[#This Row],[Date]])</f>
        <v>10</v>
      </c>
      <c r="L12424" s="12"/>
    </row>
    <row r="12425" spans="1:12" x14ac:dyDescent="0.3">
      <c r="A12425">
        <v>3</v>
      </c>
      <c r="B12425">
        <v>24644</v>
      </c>
      <c r="C12425">
        <v>1</v>
      </c>
      <c r="D12425">
        <v>90000</v>
      </c>
      <c r="E12425" s="46">
        <v>45261</v>
      </c>
      <c r="F12425">
        <v>-499</v>
      </c>
      <c r="I12425" t="str">
        <f>INDEX(LedgerMapping[[#All],[Level 3]],MATCH(Actuals[[#This Row],[Sub Ledger]],LedgerMapping[[#All],[Sub Ledger]],0))</f>
        <v>Interest</v>
      </c>
      <c r="J12425" s="22">
        <f>YEAR(Actuals[[#This Row],[Date]])</f>
        <v>2023</v>
      </c>
      <c r="K12425" s="22">
        <f>MONTH(Actuals[[#This Row],[Date]])</f>
        <v>12</v>
      </c>
      <c r="L12425" s="12"/>
    </row>
    <row r="12426" spans="1:12" x14ac:dyDescent="0.3">
      <c r="A12426">
        <v>3</v>
      </c>
      <c r="B12426">
        <v>25703</v>
      </c>
      <c r="C12426">
        <v>1</v>
      </c>
      <c r="D12426">
        <v>90000</v>
      </c>
      <c r="E12426" s="46">
        <v>45291</v>
      </c>
      <c r="F12426">
        <v>-480</v>
      </c>
      <c r="I12426" t="str">
        <f>INDEX(LedgerMapping[[#All],[Level 3]],MATCH(Actuals[[#This Row],[Sub Ledger]],LedgerMapping[[#All],[Sub Ledger]],0))</f>
        <v>Interest</v>
      </c>
      <c r="J12426" s="22">
        <f>YEAR(Actuals[[#This Row],[Date]])</f>
        <v>2023</v>
      </c>
      <c r="K12426" s="22">
        <f>MONTH(Actuals[[#This Row],[Date]])</f>
        <v>12</v>
      </c>
      <c r="L12426" s="12"/>
    </row>
    <row r="12427" spans="1:12" x14ac:dyDescent="0.3">
      <c r="A12427">
        <v>3</v>
      </c>
      <c r="B12427">
        <v>26841</v>
      </c>
      <c r="C12427">
        <v>1</v>
      </c>
      <c r="D12427">
        <v>90000</v>
      </c>
      <c r="E12427" s="46">
        <v>45322</v>
      </c>
      <c r="F12427">
        <v>-600</v>
      </c>
      <c r="I12427" t="str">
        <f>INDEX(LedgerMapping[[#All],[Level 3]],MATCH(Actuals[[#This Row],[Sub Ledger]],LedgerMapping[[#All],[Sub Ledger]],0))</f>
        <v>Interest</v>
      </c>
      <c r="J12427" s="22">
        <f>YEAR(Actuals[[#This Row],[Date]])</f>
        <v>2024</v>
      </c>
      <c r="K12427" s="22">
        <f>MONTH(Actuals[[#This Row],[Date]])</f>
        <v>1</v>
      </c>
      <c r="L12427" s="12"/>
    </row>
    <row r="12428" spans="1:12" x14ac:dyDescent="0.3">
      <c r="A12428">
        <v>3</v>
      </c>
      <c r="B12428">
        <v>27991</v>
      </c>
      <c r="C12428">
        <v>1</v>
      </c>
      <c r="D12428">
        <v>90000</v>
      </c>
      <c r="E12428" s="46">
        <v>45354</v>
      </c>
      <c r="F12428">
        <v>-699</v>
      </c>
      <c r="I12428" t="str">
        <f>INDEX(LedgerMapping[[#All],[Level 3]],MATCH(Actuals[[#This Row],[Sub Ledger]],LedgerMapping[[#All],[Sub Ledger]],0))</f>
        <v>Interest</v>
      </c>
      <c r="J12428" s="22">
        <f>YEAR(Actuals[[#This Row],[Date]])</f>
        <v>2024</v>
      </c>
      <c r="K12428" s="22">
        <f>MONTH(Actuals[[#This Row],[Date]])</f>
        <v>3</v>
      </c>
      <c r="L12428" s="12"/>
    </row>
    <row r="12429" spans="1:12" x14ac:dyDescent="0.3">
      <c r="A12429">
        <v>3</v>
      </c>
      <c r="B12429">
        <v>29144</v>
      </c>
      <c r="C12429">
        <v>1</v>
      </c>
      <c r="D12429">
        <v>90000</v>
      </c>
      <c r="E12429" s="46">
        <v>45384</v>
      </c>
      <c r="F12429">
        <v>-720</v>
      </c>
      <c r="I12429" t="str">
        <f>INDEX(LedgerMapping[[#All],[Level 3]],MATCH(Actuals[[#This Row],[Sub Ledger]],LedgerMapping[[#All],[Sub Ledger]],0))</f>
        <v>Interest</v>
      </c>
      <c r="J12429" s="22">
        <f>YEAR(Actuals[[#This Row],[Date]])</f>
        <v>2024</v>
      </c>
      <c r="K12429" s="22">
        <f>MONTH(Actuals[[#This Row],[Date]])</f>
        <v>4</v>
      </c>
      <c r="L12429" s="12"/>
    </row>
    <row r="12430" spans="1:12" x14ac:dyDescent="0.3">
      <c r="A12430">
        <v>3</v>
      </c>
      <c r="B12430">
        <v>30270</v>
      </c>
      <c r="C12430">
        <v>1</v>
      </c>
      <c r="D12430">
        <v>90000</v>
      </c>
      <c r="E12430" s="46">
        <v>45415</v>
      </c>
      <c r="F12430">
        <v>-745</v>
      </c>
      <c r="I12430" t="str">
        <f>INDEX(LedgerMapping[[#All],[Level 3]],MATCH(Actuals[[#This Row],[Sub Ledger]],LedgerMapping[[#All],[Sub Ledger]],0))</f>
        <v>Interest</v>
      </c>
      <c r="J12430" s="22">
        <f>YEAR(Actuals[[#This Row],[Date]])</f>
        <v>2024</v>
      </c>
      <c r="K12430" s="22">
        <f>MONTH(Actuals[[#This Row],[Date]])</f>
        <v>5</v>
      </c>
      <c r="L12430" s="12"/>
    </row>
    <row r="12431" spans="1:12" x14ac:dyDescent="0.3">
      <c r="A12431">
        <v>3</v>
      </c>
      <c r="B12431">
        <v>31396</v>
      </c>
      <c r="C12431">
        <v>1</v>
      </c>
      <c r="D12431">
        <v>90000</v>
      </c>
      <c r="E12431" s="46">
        <v>45445</v>
      </c>
      <c r="F12431">
        <v>-712</v>
      </c>
      <c r="I12431" t="str">
        <f>INDEX(LedgerMapping[[#All],[Level 3]],MATCH(Actuals[[#This Row],[Sub Ledger]],LedgerMapping[[#All],[Sub Ledger]],0))</f>
        <v>Interest</v>
      </c>
      <c r="J12431" s="22">
        <f>YEAR(Actuals[[#This Row],[Date]])</f>
        <v>2024</v>
      </c>
      <c r="K12431" s="22">
        <f>MONTH(Actuals[[#This Row],[Date]])</f>
        <v>6</v>
      </c>
      <c r="L12431" s="12"/>
    </row>
    <row r="12432" spans="1:12" x14ac:dyDescent="0.3">
      <c r="A12432">
        <v>3</v>
      </c>
      <c r="B12432">
        <v>32520</v>
      </c>
      <c r="C12432">
        <v>1</v>
      </c>
      <c r="D12432">
        <v>90000</v>
      </c>
      <c r="E12432" s="46">
        <v>45476</v>
      </c>
      <c r="F12432">
        <v>-585</v>
      </c>
      <c r="I12432" t="str">
        <f>INDEX(LedgerMapping[[#All],[Level 3]],MATCH(Actuals[[#This Row],[Sub Ledger]],LedgerMapping[[#All],[Sub Ledger]],0))</f>
        <v>Interest</v>
      </c>
      <c r="J12432" s="22">
        <f>YEAR(Actuals[[#This Row],[Date]])</f>
        <v>2024</v>
      </c>
      <c r="K12432" s="22">
        <f>MONTH(Actuals[[#This Row],[Date]])</f>
        <v>7</v>
      </c>
      <c r="L12432" s="12"/>
    </row>
    <row r="12433" spans="1:12" x14ac:dyDescent="0.3">
      <c r="A12433">
        <v>3</v>
      </c>
      <c r="B12433">
        <v>33645</v>
      </c>
      <c r="C12433">
        <v>1</v>
      </c>
      <c r="D12433">
        <v>90000</v>
      </c>
      <c r="E12433" s="46">
        <v>45507</v>
      </c>
      <c r="F12433">
        <v>-585</v>
      </c>
      <c r="I12433" t="str">
        <f>INDEX(LedgerMapping[[#All],[Level 3]],MATCH(Actuals[[#This Row],[Sub Ledger]],LedgerMapping[[#All],[Sub Ledger]],0))</f>
        <v>Interest</v>
      </c>
      <c r="J12433" s="22">
        <f>YEAR(Actuals[[#This Row],[Date]])</f>
        <v>2024</v>
      </c>
      <c r="K12433" s="22">
        <f>MONTH(Actuals[[#This Row],[Date]])</f>
        <v>8</v>
      </c>
      <c r="L12433" s="12"/>
    </row>
    <row r="12434" spans="1:12" x14ac:dyDescent="0.3">
      <c r="A12434">
        <v>3</v>
      </c>
      <c r="B12434">
        <v>34795</v>
      </c>
      <c r="C12434">
        <v>1</v>
      </c>
      <c r="D12434">
        <v>90000</v>
      </c>
      <c r="E12434" s="46">
        <v>45536</v>
      </c>
      <c r="F12434">
        <v>-646</v>
      </c>
      <c r="I12434" t="str">
        <f>INDEX(LedgerMapping[[#All],[Level 3]],MATCH(Actuals[[#This Row],[Sub Ledger]],LedgerMapping[[#All],[Sub Ledger]],0))</f>
        <v>Interest</v>
      </c>
      <c r="J12434" s="22">
        <f>YEAR(Actuals[[#This Row],[Date]])</f>
        <v>2024</v>
      </c>
      <c r="K12434" s="22">
        <f>MONTH(Actuals[[#This Row],[Date]])</f>
        <v>9</v>
      </c>
      <c r="L12434" s="12"/>
    </row>
    <row r="12435" spans="1:12" x14ac:dyDescent="0.3">
      <c r="A12435">
        <v>3</v>
      </c>
      <c r="B12435">
        <v>35947</v>
      </c>
      <c r="C12435">
        <v>1</v>
      </c>
      <c r="D12435">
        <v>90000</v>
      </c>
      <c r="E12435" s="46">
        <v>45567</v>
      </c>
      <c r="F12435">
        <v>-504</v>
      </c>
      <c r="I12435" t="str">
        <f>INDEX(LedgerMapping[[#All],[Level 3]],MATCH(Actuals[[#This Row],[Sub Ledger]],LedgerMapping[[#All],[Sub Ledger]],0))</f>
        <v>Interest</v>
      </c>
      <c r="J12435" s="22">
        <f>YEAR(Actuals[[#This Row],[Date]])</f>
        <v>2024</v>
      </c>
      <c r="K12435" s="22">
        <f>MONTH(Actuals[[#This Row],[Date]])</f>
        <v>10</v>
      </c>
      <c r="L12435" s="12"/>
    </row>
    <row r="12436" spans="1:12" x14ac:dyDescent="0.3">
      <c r="A12436">
        <v>3</v>
      </c>
      <c r="B12436">
        <v>37095</v>
      </c>
      <c r="C12436">
        <v>1</v>
      </c>
      <c r="D12436">
        <v>90000</v>
      </c>
      <c r="E12436" s="46">
        <v>45597</v>
      </c>
      <c r="F12436">
        <v>-792</v>
      </c>
      <c r="I12436" t="str">
        <f>INDEX(LedgerMapping[[#All],[Level 3]],MATCH(Actuals[[#This Row],[Sub Ledger]],LedgerMapping[[#All],[Sub Ledger]],0))</f>
        <v>Interest</v>
      </c>
      <c r="J12436" s="22">
        <f>YEAR(Actuals[[#This Row],[Date]])</f>
        <v>2024</v>
      </c>
      <c r="K12436" s="22">
        <f>MONTH(Actuals[[#This Row],[Date]])</f>
        <v>11</v>
      </c>
      <c r="L12436" s="12"/>
    </row>
    <row r="12437" spans="1:12" x14ac:dyDescent="0.3">
      <c r="A12437">
        <v>3</v>
      </c>
      <c r="B12437">
        <v>38245</v>
      </c>
      <c r="C12437">
        <v>1</v>
      </c>
      <c r="D12437">
        <v>90000</v>
      </c>
      <c r="E12437" s="46">
        <v>45628</v>
      </c>
      <c r="F12437">
        <v>-653</v>
      </c>
      <c r="I12437" t="str">
        <f>INDEX(LedgerMapping[[#All],[Level 3]],MATCH(Actuals[[#This Row],[Sub Ledger]],LedgerMapping[[#All],[Sub Ledger]],0))</f>
        <v>Interest</v>
      </c>
      <c r="J12437" s="22">
        <f>YEAR(Actuals[[#This Row],[Date]])</f>
        <v>2024</v>
      </c>
      <c r="K12437" s="22">
        <f>MONTH(Actuals[[#This Row],[Date]])</f>
        <v>12</v>
      </c>
      <c r="L12437" s="12"/>
    </row>
    <row r="12438" spans="1:12" x14ac:dyDescent="0.3">
      <c r="A12438">
        <v>3</v>
      </c>
      <c r="B12438">
        <v>46</v>
      </c>
      <c r="C12438">
        <v>1</v>
      </c>
      <c r="D12438">
        <v>94000</v>
      </c>
      <c r="E12438" s="46">
        <v>44562</v>
      </c>
      <c r="F12438">
        <v>-214</v>
      </c>
      <c r="I12438" t="str">
        <f>INDEX(LedgerMapping[[#All],[Level 3]],MATCH(Actuals[[#This Row],[Sub Ledger]],LedgerMapping[[#All],[Sub Ledger]],0))</f>
        <v>Tax</v>
      </c>
      <c r="J12438" s="22">
        <f>YEAR(Actuals[[#This Row],[Date]])</f>
        <v>2022</v>
      </c>
      <c r="K12438" s="22">
        <f>MONTH(Actuals[[#This Row],[Date]])</f>
        <v>1</v>
      </c>
      <c r="L12438" s="12"/>
    </row>
    <row r="12439" spans="1:12" x14ac:dyDescent="0.3">
      <c r="A12439">
        <v>3</v>
      </c>
      <c r="B12439">
        <v>1176</v>
      </c>
      <c r="C12439">
        <v>1</v>
      </c>
      <c r="D12439">
        <v>94000</v>
      </c>
      <c r="E12439" s="46">
        <v>44593</v>
      </c>
      <c r="F12439">
        <v>-228</v>
      </c>
      <c r="I12439" t="str">
        <f>INDEX(LedgerMapping[[#All],[Level 3]],MATCH(Actuals[[#This Row],[Sub Ledger]],LedgerMapping[[#All],[Sub Ledger]],0))</f>
        <v>Tax</v>
      </c>
      <c r="J12439" s="22">
        <f>YEAR(Actuals[[#This Row],[Date]])</f>
        <v>2022</v>
      </c>
      <c r="K12439" s="22">
        <f>MONTH(Actuals[[#This Row],[Date]])</f>
        <v>2</v>
      </c>
      <c r="L12439" s="12"/>
    </row>
    <row r="12440" spans="1:12" x14ac:dyDescent="0.3">
      <c r="A12440">
        <v>3</v>
      </c>
      <c r="B12440">
        <v>2298</v>
      </c>
      <c r="C12440">
        <v>1</v>
      </c>
      <c r="D12440">
        <v>94000</v>
      </c>
      <c r="E12440" s="46">
        <v>44624</v>
      </c>
      <c r="F12440">
        <v>-226</v>
      </c>
      <c r="I12440" t="str">
        <f>INDEX(LedgerMapping[[#All],[Level 3]],MATCH(Actuals[[#This Row],[Sub Ledger]],LedgerMapping[[#All],[Sub Ledger]],0))</f>
        <v>Tax</v>
      </c>
      <c r="J12440" s="22">
        <f>YEAR(Actuals[[#This Row],[Date]])</f>
        <v>2022</v>
      </c>
      <c r="K12440" s="22">
        <f>MONTH(Actuals[[#This Row],[Date]])</f>
        <v>3</v>
      </c>
      <c r="L12440" s="12"/>
    </row>
    <row r="12441" spans="1:12" x14ac:dyDescent="0.3">
      <c r="A12441">
        <v>3</v>
      </c>
      <c r="B12441">
        <v>3414</v>
      </c>
      <c r="C12441">
        <v>1</v>
      </c>
      <c r="D12441">
        <v>94000</v>
      </c>
      <c r="E12441" s="46">
        <v>44654</v>
      </c>
      <c r="F12441">
        <v>-222</v>
      </c>
      <c r="I12441" t="str">
        <f>INDEX(LedgerMapping[[#All],[Level 3]],MATCH(Actuals[[#This Row],[Sub Ledger]],LedgerMapping[[#All],[Sub Ledger]],0))</f>
        <v>Tax</v>
      </c>
      <c r="J12441" s="22">
        <f>YEAR(Actuals[[#This Row],[Date]])</f>
        <v>2022</v>
      </c>
      <c r="K12441" s="22">
        <f>MONTH(Actuals[[#This Row],[Date]])</f>
        <v>4</v>
      </c>
      <c r="L12441" s="12"/>
    </row>
    <row r="12442" spans="1:12" x14ac:dyDescent="0.3">
      <c r="A12442">
        <v>3</v>
      </c>
      <c r="B12442">
        <v>4536</v>
      </c>
      <c r="C12442">
        <v>1</v>
      </c>
      <c r="D12442">
        <v>94000</v>
      </c>
      <c r="E12442" s="46">
        <v>44685</v>
      </c>
      <c r="F12442">
        <v>-194</v>
      </c>
      <c r="I12442" t="str">
        <f>INDEX(LedgerMapping[[#All],[Level 3]],MATCH(Actuals[[#This Row],[Sub Ledger]],LedgerMapping[[#All],[Sub Ledger]],0))</f>
        <v>Tax</v>
      </c>
      <c r="J12442" s="22">
        <f>YEAR(Actuals[[#This Row],[Date]])</f>
        <v>2022</v>
      </c>
      <c r="K12442" s="22">
        <f>MONTH(Actuals[[#This Row],[Date]])</f>
        <v>5</v>
      </c>
      <c r="L12442" s="12"/>
    </row>
    <row r="12443" spans="1:12" x14ac:dyDescent="0.3">
      <c r="A12443">
        <v>3</v>
      </c>
      <c r="B12443">
        <v>5660</v>
      </c>
      <c r="C12443">
        <v>1</v>
      </c>
      <c r="D12443">
        <v>94000</v>
      </c>
      <c r="E12443" s="46">
        <v>44715</v>
      </c>
      <c r="F12443">
        <v>-194</v>
      </c>
      <c r="I12443" t="str">
        <f>INDEX(LedgerMapping[[#All],[Level 3]],MATCH(Actuals[[#This Row],[Sub Ledger]],LedgerMapping[[#All],[Sub Ledger]],0))</f>
        <v>Tax</v>
      </c>
      <c r="J12443" s="22">
        <f>YEAR(Actuals[[#This Row],[Date]])</f>
        <v>2022</v>
      </c>
      <c r="K12443" s="22">
        <f>MONTH(Actuals[[#This Row],[Date]])</f>
        <v>6</v>
      </c>
      <c r="L12443" s="12"/>
    </row>
    <row r="12444" spans="1:12" x14ac:dyDescent="0.3">
      <c r="A12444">
        <v>3</v>
      </c>
      <c r="B12444">
        <v>6786</v>
      </c>
      <c r="C12444">
        <v>1</v>
      </c>
      <c r="D12444">
        <v>94000</v>
      </c>
      <c r="E12444" s="46">
        <v>44746</v>
      </c>
      <c r="F12444">
        <v>-256</v>
      </c>
      <c r="I12444" t="str">
        <f>INDEX(LedgerMapping[[#All],[Level 3]],MATCH(Actuals[[#This Row],[Sub Ledger]],LedgerMapping[[#All],[Sub Ledger]],0))</f>
        <v>Tax</v>
      </c>
      <c r="J12444" s="22">
        <f>YEAR(Actuals[[#This Row],[Date]])</f>
        <v>2022</v>
      </c>
      <c r="K12444" s="22">
        <f>MONTH(Actuals[[#This Row],[Date]])</f>
        <v>7</v>
      </c>
      <c r="L12444" s="12"/>
    </row>
    <row r="12445" spans="1:12" x14ac:dyDescent="0.3">
      <c r="A12445">
        <v>3</v>
      </c>
      <c r="B12445">
        <v>7906</v>
      </c>
      <c r="C12445">
        <v>1</v>
      </c>
      <c r="D12445">
        <v>94000</v>
      </c>
      <c r="E12445" s="46">
        <v>44777</v>
      </c>
      <c r="F12445">
        <v>-196</v>
      </c>
      <c r="I12445" t="str">
        <f>INDEX(LedgerMapping[[#All],[Level 3]],MATCH(Actuals[[#This Row],[Sub Ledger]],LedgerMapping[[#All],[Sub Ledger]],0))</f>
        <v>Tax</v>
      </c>
      <c r="J12445" s="22">
        <f>YEAR(Actuals[[#This Row],[Date]])</f>
        <v>2022</v>
      </c>
      <c r="K12445" s="22">
        <f>MONTH(Actuals[[#This Row],[Date]])</f>
        <v>8</v>
      </c>
      <c r="L12445" s="12"/>
    </row>
    <row r="12446" spans="1:12" x14ac:dyDescent="0.3">
      <c r="A12446">
        <v>3</v>
      </c>
      <c r="B12446">
        <v>9028</v>
      </c>
      <c r="C12446">
        <v>1</v>
      </c>
      <c r="D12446">
        <v>94000</v>
      </c>
      <c r="E12446" s="46">
        <v>44805</v>
      </c>
      <c r="F12446">
        <v>-210</v>
      </c>
      <c r="I12446" t="str">
        <f>INDEX(LedgerMapping[[#All],[Level 3]],MATCH(Actuals[[#This Row],[Sub Ledger]],LedgerMapping[[#All],[Sub Ledger]],0))</f>
        <v>Tax</v>
      </c>
      <c r="J12446" s="22">
        <f>YEAR(Actuals[[#This Row],[Date]])</f>
        <v>2022</v>
      </c>
      <c r="K12446" s="22">
        <f>MONTH(Actuals[[#This Row],[Date]])</f>
        <v>9</v>
      </c>
      <c r="L12446" s="12"/>
    </row>
    <row r="12447" spans="1:12" x14ac:dyDescent="0.3">
      <c r="A12447">
        <v>3</v>
      </c>
      <c r="B12447">
        <v>10144</v>
      </c>
      <c r="C12447">
        <v>1</v>
      </c>
      <c r="D12447">
        <v>94000</v>
      </c>
      <c r="E12447" s="46">
        <v>44836</v>
      </c>
      <c r="F12447">
        <v>-204</v>
      </c>
      <c r="I12447" t="str">
        <f>INDEX(LedgerMapping[[#All],[Level 3]],MATCH(Actuals[[#This Row],[Sub Ledger]],LedgerMapping[[#All],[Sub Ledger]],0))</f>
        <v>Tax</v>
      </c>
      <c r="J12447" s="22">
        <f>YEAR(Actuals[[#This Row],[Date]])</f>
        <v>2022</v>
      </c>
      <c r="K12447" s="22">
        <f>MONTH(Actuals[[#This Row],[Date]])</f>
        <v>10</v>
      </c>
      <c r="L12447" s="12"/>
    </row>
    <row r="12448" spans="1:12" x14ac:dyDescent="0.3">
      <c r="A12448">
        <v>3</v>
      </c>
      <c r="B12448">
        <v>11262</v>
      </c>
      <c r="C12448">
        <v>1</v>
      </c>
      <c r="D12448">
        <v>94000</v>
      </c>
      <c r="E12448" s="46">
        <v>44866</v>
      </c>
      <c r="F12448">
        <v>-258</v>
      </c>
      <c r="I12448" t="str">
        <f>INDEX(LedgerMapping[[#All],[Level 3]],MATCH(Actuals[[#This Row],[Sub Ledger]],LedgerMapping[[#All],[Sub Ledger]],0))</f>
        <v>Tax</v>
      </c>
      <c r="J12448" s="22">
        <f>YEAR(Actuals[[#This Row],[Date]])</f>
        <v>2022</v>
      </c>
      <c r="K12448" s="22">
        <f>MONTH(Actuals[[#This Row],[Date]])</f>
        <v>11</v>
      </c>
      <c r="L12448" s="12"/>
    </row>
    <row r="12449" spans="1:12" x14ac:dyDescent="0.3">
      <c r="A12449">
        <v>3</v>
      </c>
      <c r="B12449">
        <v>12388</v>
      </c>
      <c r="C12449">
        <v>1</v>
      </c>
      <c r="D12449">
        <v>94000</v>
      </c>
      <c r="E12449" s="46">
        <v>44897</v>
      </c>
      <c r="F12449">
        <v>-206</v>
      </c>
      <c r="I12449" t="str">
        <f>INDEX(LedgerMapping[[#All],[Level 3]],MATCH(Actuals[[#This Row],[Sub Ledger]],LedgerMapping[[#All],[Sub Ledger]],0))</f>
        <v>Tax</v>
      </c>
      <c r="J12449" s="22">
        <f>YEAR(Actuals[[#This Row],[Date]])</f>
        <v>2022</v>
      </c>
      <c r="K12449" s="22">
        <f>MONTH(Actuals[[#This Row],[Date]])</f>
        <v>12</v>
      </c>
      <c r="L12449" s="12"/>
    </row>
    <row r="12450" spans="1:12" x14ac:dyDescent="0.3">
      <c r="A12450">
        <v>3</v>
      </c>
      <c r="B12450">
        <v>13516</v>
      </c>
      <c r="C12450">
        <v>1</v>
      </c>
      <c r="D12450">
        <v>94000</v>
      </c>
      <c r="E12450" s="46">
        <v>44927</v>
      </c>
      <c r="F12450">
        <v>-142</v>
      </c>
      <c r="I12450" t="str">
        <f>INDEX(LedgerMapping[[#All],[Level 3]],MATCH(Actuals[[#This Row],[Sub Ledger]],LedgerMapping[[#All],[Sub Ledger]],0))</f>
        <v>Tax</v>
      </c>
      <c r="J12450" s="22">
        <f>YEAR(Actuals[[#This Row],[Date]])</f>
        <v>2023</v>
      </c>
      <c r="K12450" s="22">
        <f>MONTH(Actuals[[#This Row],[Date]])</f>
        <v>1</v>
      </c>
      <c r="L12450" s="12"/>
    </row>
    <row r="12451" spans="1:12" x14ac:dyDescent="0.3">
      <c r="A12451">
        <v>3</v>
      </c>
      <c r="B12451">
        <v>14531</v>
      </c>
      <c r="C12451">
        <v>1</v>
      </c>
      <c r="D12451">
        <v>94000</v>
      </c>
      <c r="E12451" s="46">
        <v>44958</v>
      </c>
      <c r="F12451">
        <v>-127</v>
      </c>
      <c r="I12451" t="str">
        <f>INDEX(LedgerMapping[[#All],[Level 3]],MATCH(Actuals[[#This Row],[Sub Ledger]],LedgerMapping[[#All],[Sub Ledger]],0))</f>
        <v>Tax</v>
      </c>
      <c r="J12451" s="22">
        <f>YEAR(Actuals[[#This Row],[Date]])</f>
        <v>2023</v>
      </c>
      <c r="K12451" s="22">
        <f>MONTH(Actuals[[#This Row],[Date]])</f>
        <v>2</v>
      </c>
      <c r="L12451" s="12"/>
    </row>
    <row r="12452" spans="1:12" x14ac:dyDescent="0.3">
      <c r="A12452">
        <v>3</v>
      </c>
      <c r="B12452">
        <v>15509</v>
      </c>
      <c r="C12452">
        <v>1</v>
      </c>
      <c r="D12452">
        <v>94000</v>
      </c>
      <c r="E12452" s="46">
        <v>44988</v>
      </c>
      <c r="F12452">
        <v>-164</v>
      </c>
      <c r="I12452" t="str">
        <f>INDEX(LedgerMapping[[#All],[Level 3]],MATCH(Actuals[[#This Row],[Sub Ledger]],LedgerMapping[[#All],[Sub Ledger]],0))</f>
        <v>Tax</v>
      </c>
      <c r="J12452" s="22">
        <f>YEAR(Actuals[[#This Row],[Date]])</f>
        <v>2023</v>
      </c>
      <c r="K12452" s="22">
        <f>MONTH(Actuals[[#This Row],[Date]])</f>
        <v>3</v>
      </c>
      <c r="L12452" s="12"/>
    </row>
    <row r="12453" spans="1:12" x14ac:dyDescent="0.3">
      <c r="A12453">
        <v>3</v>
      </c>
      <c r="B12453">
        <v>16541</v>
      </c>
      <c r="C12453">
        <v>1</v>
      </c>
      <c r="D12453">
        <v>94000</v>
      </c>
      <c r="E12453" s="46">
        <v>45018</v>
      </c>
      <c r="F12453">
        <v>-148</v>
      </c>
      <c r="I12453" t="str">
        <f>INDEX(LedgerMapping[[#All],[Level 3]],MATCH(Actuals[[#This Row],[Sub Ledger]],LedgerMapping[[#All],[Sub Ledger]],0))</f>
        <v>Tax</v>
      </c>
      <c r="J12453" s="22">
        <f>YEAR(Actuals[[#This Row],[Date]])</f>
        <v>2023</v>
      </c>
      <c r="K12453" s="22">
        <f>MONTH(Actuals[[#This Row],[Date]])</f>
        <v>4</v>
      </c>
      <c r="L12453" s="12"/>
    </row>
    <row r="12454" spans="1:12" x14ac:dyDescent="0.3">
      <c r="A12454">
        <v>3</v>
      </c>
      <c r="B12454">
        <v>17573</v>
      </c>
      <c r="C12454">
        <v>1</v>
      </c>
      <c r="D12454">
        <v>94000</v>
      </c>
      <c r="E12454" s="46">
        <v>45049</v>
      </c>
      <c r="F12454">
        <v>-163</v>
      </c>
      <c r="I12454" t="str">
        <f>INDEX(LedgerMapping[[#All],[Level 3]],MATCH(Actuals[[#This Row],[Sub Ledger]],LedgerMapping[[#All],[Sub Ledger]],0))</f>
        <v>Tax</v>
      </c>
      <c r="J12454" s="22">
        <f>YEAR(Actuals[[#This Row],[Date]])</f>
        <v>2023</v>
      </c>
      <c r="K12454" s="22">
        <f>MONTH(Actuals[[#This Row],[Date]])</f>
        <v>5</v>
      </c>
      <c r="L12454" s="12"/>
    </row>
    <row r="12455" spans="1:12" x14ac:dyDescent="0.3">
      <c r="A12455">
        <v>3</v>
      </c>
      <c r="B12455">
        <v>18577</v>
      </c>
      <c r="C12455">
        <v>1</v>
      </c>
      <c r="D12455">
        <v>94000</v>
      </c>
      <c r="E12455" s="46">
        <v>45079</v>
      </c>
      <c r="F12455">
        <v>-169</v>
      </c>
      <c r="I12455" t="str">
        <f>INDEX(LedgerMapping[[#All],[Level 3]],MATCH(Actuals[[#This Row],[Sub Ledger]],LedgerMapping[[#All],[Sub Ledger]],0))</f>
        <v>Tax</v>
      </c>
      <c r="J12455" s="22">
        <f>YEAR(Actuals[[#This Row],[Date]])</f>
        <v>2023</v>
      </c>
      <c r="K12455" s="22">
        <f>MONTH(Actuals[[#This Row],[Date]])</f>
        <v>6</v>
      </c>
      <c r="L12455" s="12"/>
    </row>
    <row r="12456" spans="1:12" x14ac:dyDescent="0.3">
      <c r="A12456">
        <v>3</v>
      </c>
      <c r="B12456">
        <v>19606</v>
      </c>
      <c r="C12456">
        <v>1</v>
      </c>
      <c r="D12456">
        <v>94000</v>
      </c>
      <c r="E12456" s="46">
        <v>45110</v>
      </c>
      <c r="F12456">
        <v>-141</v>
      </c>
      <c r="I12456" t="str">
        <f>INDEX(LedgerMapping[[#All],[Level 3]],MATCH(Actuals[[#This Row],[Sub Ledger]],LedgerMapping[[#All],[Sub Ledger]],0))</f>
        <v>Tax</v>
      </c>
      <c r="J12456" s="22">
        <f>YEAR(Actuals[[#This Row],[Date]])</f>
        <v>2023</v>
      </c>
      <c r="K12456" s="22">
        <f>MONTH(Actuals[[#This Row],[Date]])</f>
        <v>7</v>
      </c>
      <c r="L12456" s="12"/>
    </row>
    <row r="12457" spans="1:12" x14ac:dyDescent="0.3">
      <c r="A12457">
        <v>3</v>
      </c>
      <c r="B12457">
        <v>20635</v>
      </c>
      <c r="C12457">
        <v>1</v>
      </c>
      <c r="D12457">
        <v>94000</v>
      </c>
      <c r="E12457" s="46">
        <v>45141</v>
      </c>
      <c r="F12457">
        <v>-151</v>
      </c>
      <c r="I12457" t="str">
        <f>INDEX(LedgerMapping[[#All],[Level 3]],MATCH(Actuals[[#This Row],[Sub Ledger]],LedgerMapping[[#All],[Sub Ledger]],0))</f>
        <v>Tax</v>
      </c>
      <c r="J12457" s="22">
        <f>YEAR(Actuals[[#This Row],[Date]])</f>
        <v>2023</v>
      </c>
      <c r="K12457" s="22">
        <f>MONTH(Actuals[[#This Row],[Date]])</f>
        <v>8</v>
      </c>
      <c r="L12457" s="12"/>
    </row>
    <row r="12458" spans="1:12" x14ac:dyDescent="0.3">
      <c r="A12458">
        <v>3</v>
      </c>
      <c r="B12458">
        <v>21638</v>
      </c>
      <c r="C12458">
        <v>1</v>
      </c>
      <c r="D12458">
        <v>94000</v>
      </c>
      <c r="E12458" s="46">
        <v>45169</v>
      </c>
      <c r="F12458">
        <v>-131</v>
      </c>
      <c r="I12458" t="str">
        <f>INDEX(LedgerMapping[[#All],[Level 3]],MATCH(Actuals[[#This Row],[Sub Ledger]],LedgerMapping[[#All],[Sub Ledger]],0))</f>
        <v>Tax</v>
      </c>
      <c r="J12458" s="22">
        <f>YEAR(Actuals[[#This Row],[Date]])</f>
        <v>2023</v>
      </c>
      <c r="K12458" s="22">
        <f>MONTH(Actuals[[#This Row],[Date]])</f>
        <v>8</v>
      </c>
      <c r="L12458" s="12"/>
    </row>
    <row r="12459" spans="1:12" x14ac:dyDescent="0.3">
      <c r="A12459">
        <v>3</v>
      </c>
      <c r="B12459">
        <v>22613</v>
      </c>
      <c r="C12459">
        <v>1</v>
      </c>
      <c r="D12459">
        <v>94000</v>
      </c>
      <c r="E12459" s="46">
        <v>45200</v>
      </c>
      <c r="F12459">
        <v>-145</v>
      </c>
      <c r="I12459" t="str">
        <f>INDEX(LedgerMapping[[#All],[Level 3]],MATCH(Actuals[[#This Row],[Sub Ledger]],LedgerMapping[[#All],[Sub Ledger]],0))</f>
        <v>Tax</v>
      </c>
      <c r="J12459" s="22">
        <f>YEAR(Actuals[[#This Row],[Date]])</f>
        <v>2023</v>
      </c>
      <c r="K12459" s="22">
        <f>MONTH(Actuals[[#This Row],[Date]])</f>
        <v>10</v>
      </c>
      <c r="L12459" s="12"/>
    </row>
    <row r="12460" spans="1:12" x14ac:dyDescent="0.3">
      <c r="A12460">
        <v>3</v>
      </c>
      <c r="B12460">
        <v>23617</v>
      </c>
      <c r="C12460">
        <v>1</v>
      </c>
      <c r="D12460">
        <v>94000</v>
      </c>
      <c r="E12460" s="46">
        <v>45230</v>
      </c>
      <c r="F12460">
        <v>-143</v>
      </c>
      <c r="I12460" t="str">
        <f>INDEX(LedgerMapping[[#All],[Level 3]],MATCH(Actuals[[#This Row],[Sub Ledger]],LedgerMapping[[#All],[Sub Ledger]],0))</f>
        <v>Tax</v>
      </c>
      <c r="J12460" s="22">
        <f>YEAR(Actuals[[#This Row],[Date]])</f>
        <v>2023</v>
      </c>
      <c r="K12460" s="22">
        <f>MONTH(Actuals[[#This Row],[Date]])</f>
        <v>10</v>
      </c>
      <c r="L12460" s="12"/>
    </row>
    <row r="12461" spans="1:12" x14ac:dyDescent="0.3">
      <c r="A12461">
        <v>3</v>
      </c>
      <c r="B12461">
        <v>24647</v>
      </c>
      <c r="C12461">
        <v>1</v>
      </c>
      <c r="D12461">
        <v>94000</v>
      </c>
      <c r="E12461" s="46">
        <v>45261</v>
      </c>
      <c r="F12461">
        <v>-151</v>
      </c>
      <c r="I12461" t="str">
        <f>INDEX(LedgerMapping[[#All],[Level 3]],MATCH(Actuals[[#This Row],[Sub Ledger]],LedgerMapping[[#All],[Sub Ledger]],0))</f>
        <v>Tax</v>
      </c>
      <c r="J12461" s="22">
        <f>YEAR(Actuals[[#This Row],[Date]])</f>
        <v>2023</v>
      </c>
      <c r="K12461" s="22">
        <f>MONTH(Actuals[[#This Row],[Date]])</f>
        <v>12</v>
      </c>
      <c r="L12461" s="12"/>
    </row>
    <row r="12462" spans="1:12" x14ac:dyDescent="0.3">
      <c r="A12462">
        <v>3</v>
      </c>
      <c r="B12462">
        <v>25706</v>
      </c>
      <c r="C12462">
        <v>1</v>
      </c>
      <c r="D12462">
        <v>94000</v>
      </c>
      <c r="E12462" s="46">
        <v>45291</v>
      </c>
      <c r="F12462">
        <v>-57</v>
      </c>
      <c r="I12462" t="str">
        <f>INDEX(LedgerMapping[[#All],[Level 3]],MATCH(Actuals[[#This Row],[Sub Ledger]],LedgerMapping[[#All],[Sub Ledger]],0))</f>
        <v>Tax</v>
      </c>
      <c r="J12462" s="22">
        <f>YEAR(Actuals[[#This Row],[Date]])</f>
        <v>2023</v>
      </c>
      <c r="K12462" s="22">
        <f>MONTH(Actuals[[#This Row],[Date]])</f>
        <v>12</v>
      </c>
      <c r="L12462" s="12"/>
    </row>
    <row r="12463" spans="1:12" x14ac:dyDescent="0.3">
      <c r="A12463">
        <v>3</v>
      </c>
      <c r="B12463">
        <v>26844</v>
      </c>
      <c r="C12463">
        <v>1</v>
      </c>
      <c r="D12463">
        <v>94000</v>
      </c>
      <c r="E12463" s="46">
        <v>45322</v>
      </c>
      <c r="F12463">
        <v>-50</v>
      </c>
      <c r="I12463" t="str">
        <f>INDEX(LedgerMapping[[#All],[Level 3]],MATCH(Actuals[[#This Row],[Sub Ledger]],LedgerMapping[[#All],[Sub Ledger]],0))</f>
        <v>Tax</v>
      </c>
      <c r="J12463" s="22">
        <f>YEAR(Actuals[[#This Row],[Date]])</f>
        <v>2024</v>
      </c>
      <c r="K12463" s="22">
        <f>MONTH(Actuals[[#This Row],[Date]])</f>
        <v>1</v>
      </c>
      <c r="L12463" s="12"/>
    </row>
    <row r="12464" spans="1:12" x14ac:dyDescent="0.3">
      <c r="A12464">
        <v>3</v>
      </c>
      <c r="B12464">
        <v>27994</v>
      </c>
      <c r="C12464">
        <v>1</v>
      </c>
      <c r="D12464">
        <v>94000</v>
      </c>
      <c r="E12464" s="46">
        <v>45354</v>
      </c>
      <c r="F12464">
        <v>-56</v>
      </c>
      <c r="I12464" t="str">
        <f>INDEX(LedgerMapping[[#All],[Level 3]],MATCH(Actuals[[#This Row],[Sub Ledger]],LedgerMapping[[#All],[Sub Ledger]],0))</f>
        <v>Tax</v>
      </c>
      <c r="J12464" s="22">
        <f>YEAR(Actuals[[#This Row],[Date]])</f>
        <v>2024</v>
      </c>
      <c r="K12464" s="22">
        <f>MONTH(Actuals[[#This Row],[Date]])</f>
        <v>3</v>
      </c>
      <c r="L12464" s="12"/>
    </row>
    <row r="12465" spans="1:12" x14ac:dyDescent="0.3">
      <c r="A12465">
        <v>3</v>
      </c>
      <c r="B12465">
        <v>29147</v>
      </c>
      <c r="C12465">
        <v>1</v>
      </c>
      <c r="D12465">
        <v>94000</v>
      </c>
      <c r="E12465" s="46">
        <v>45384</v>
      </c>
      <c r="F12465">
        <v>-54</v>
      </c>
      <c r="I12465" t="str">
        <f>INDEX(LedgerMapping[[#All],[Level 3]],MATCH(Actuals[[#This Row],[Sub Ledger]],LedgerMapping[[#All],[Sub Ledger]],0))</f>
        <v>Tax</v>
      </c>
      <c r="J12465" s="22">
        <f>YEAR(Actuals[[#This Row],[Date]])</f>
        <v>2024</v>
      </c>
      <c r="K12465" s="22">
        <f>MONTH(Actuals[[#This Row],[Date]])</f>
        <v>4</v>
      </c>
      <c r="L12465" s="12"/>
    </row>
    <row r="12466" spans="1:12" x14ac:dyDescent="0.3">
      <c r="A12466">
        <v>3</v>
      </c>
      <c r="B12466">
        <v>30273</v>
      </c>
      <c r="C12466">
        <v>1</v>
      </c>
      <c r="D12466">
        <v>94000</v>
      </c>
      <c r="E12466" s="46">
        <v>45415</v>
      </c>
      <c r="F12466">
        <v>-58</v>
      </c>
      <c r="I12466" t="str">
        <f>INDEX(LedgerMapping[[#All],[Level 3]],MATCH(Actuals[[#This Row],[Sub Ledger]],LedgerMapping[[#All],[Sub Ledger]],0))</f>
        <v>Tax</v>
      </c>
      <c r="J12466" s="22">
        <f>YEAR(Actuals[[#This Row],[Date]])</f>
        <v>2024</v>
      </c>
      <c r="K12466" s="22">
        <f>MONTH(Actuals[[#This Row],[Date]])</f>
        <v>5</v>
      </c>
      <c r="L12466" s="12"/>
    </row>
    <row r="12467" spans="1:12" x14ac:dyDescent="0.3">
      <c r="A12467">
        <v>3</v>
      </c>
      <c r="B12467">
        <v>31399</v>
      </c>
      <c r="C12467">
        <v>1</v>
      </c>
      <c r="D12467">
        <v>94000</v>
      </c>
      <c r="E12467" s="46">
        <v>45445</v>
      </c>
      <c r="F12467">
        <v>-57</v>
      </c>
      <c r="I12467" t="str">
        <f>INDEX(LedgerMapping[[#All],[Level 3]],MATCH(Actuals[[#This Row],[Sub Ledger]],LedgerMapping[[#All],[Sub Ledger]],0))</f>
        <v>Tax</v>
      </c>
      <c r="J12467" s="22">
        <f>YEAR(Actuals[[#This Row],[Date]])</f>
        <v>2024</v>
      </c>
      <c r="K12467" s="22">
        <f>MONTH(Actuals[[#This Row],[Date]])</f>
        <v>6</v>
      </c>
      <c r="L12467" s="12"/>
    </row>
    <row r="12468" spans="1:12" x14ac:dyDescent="0.3">
      <c r="A12468">
        <v>3</v>
      </c>
      <c r="B12468">
        <v>32523</v>
      </c>
      <c r="C12468">
        <v>1</v>
      </c>
      <c r="D12468">
        <v>94000</v>
      </c>
      <c r="E12468" s="46">
        <v>45476</v>
      </c>
      <c r="F12468">
        <v>-50</v>
      </c>
      <c r="I12468" t="str">
        <f>INDEX(LedgerMapping[[#All],[Level 3]],MATCH(Actuals[[#This Row],[Sub Ledger]],LedgerMapping[[#All],[Sub Ledger]],0))</f>
        <v>Tax</v>
      </c>
      <c r="J12468" s="22">
        <f>YEAR(Actuals[[#This Row],[Date]])</f>
        <v>2024</v>
      </c>
      <c r="K12468" s="22">
        <f>MONTH(Actuals[[#This Row],[Date]])</f>
        <v>7</v>
      </c>
      <c r="L12468" s="12"/>
    </row>
    <row r="12469" spans="1:12" x14ac:dyDescent="0.3">
      <c r="A12469">
        <v>3</v>
      </c>
      <c r="B12469">
        <v>33648</v>
      </c>
      <c r="C12469">
        <v>1</v>
      </c>
      <c r="D12469">
        <v>94000</v>
      </c>
      <c r="E12469" s="46">
        <v>45507</v>
      </c>
      <c r="F12469">
        <v>-50</v>
      </c>
      <c r="I12469" t="str">
        <f>INDEX(LedgerMapping[[#All],[Level 3]],MATCH(Actuals[[#This Row],[Sub Ledger]],LedgerMapping[[#All],[Sub Ledger]],0))</f>
        <v>Tax</v>
      </c>
      <c r="J12469" s="22">
        <f>YEAR(Actuals[[#This Row],[Date]])</f>
        <v>2024</v>
      </c>
      <c r="K12469" s="22">
        <f>MONTH(Actuals[[#This Row],[Date]])</f>
        <v>8</v>
      </c>
      <c r="L12469" s="12"/>
    </row>
    <row r="12470" spans="1:12" x14ac:dyDescent="0.3">
      <c r="A12470">
        <v>3</v>
      </c>
      <c r="B12470">
        <v>34798</v>
      </c>
      <c r="C12470">
        <v>1</v>
      </c>
      <c r="D12470">
        <v>94000</v>
      </c>
      <c r="E12470" s="46">
        <v>45536</v>
      </c>
      <c r="F12470">
        <v>-54</v>
      </c>
      <c r="I12470" t="str">
        <f>INDEX(LedgerMapping[[#All],[Level 3]],MATCH(Actuals[[#This Row],[Sub Ledger]],LedgerMapping[[#All],[Sub Ledger]],0))</f>
        <v>Tax</v>
      </c>
      <c r="J12470" s="22">
        <f>YEAR(Actuals[[#This Row],[Date]])</f>
        <v>2024</v>
      </c>
      <c r="K12470" s="22">
        <f>MONTH(Actuals[[#This Row],[Date]])</f>
        <v>9</v>
      </c>
      <c r="L12470" s="12"/>
    </row>
    <row r="12471" spans="1:12" x14ac:dyDescent="0.3">
      <c r="A12471">
        <v>3</v>
      </c>
      <c r="B12471">
        <v>35950</v>
      </c>
      <c r="C12471">
        <v>1</v>
      </c>
      <c r="D12471">
        <v>94000</v>
      </c>
      <c r="E12471" s="46">
        <v>45567</v>
      </c>
      <c r="F12471">
        <v>-47</v>
      </c>
      <c r="I12471" t="str">
        <f>INDEX(LedgerMapping[[#All],[Level 3]],MATCH(Actuals[[#This Row],[Sub Ledger]],LedgerMapping[[#All],[Sub Ledger]],0))</f>
        <v>Tax</v>
      </c>
      <c r="J12471" s="22">
        <f>YEAR(Actuals[[#This Row],[Date]])</f>
        <v>2024</v>
      </c>
      <c r="K12471" s="22">
        <f>MONTH(Actuals[[#This Row],[Date]])</f>
        <v>10</v>
      </c>
      <c r="L12471" s="12"/>
    </row>
    <row r="12472" spans="1:12" x14ac:dyDescent="0.3">
      <c r="A12472">
        <v>3</v>
      </c>
      <c r="B12472">
        <v>37098</v>
      </c>
      <c r="C12472">
        <v>1</v>
      </c>
      <c r="D12472">
        <v>94000</v>
      </c>
      <c r="E12472" s="46">
        <v>45597</v>
      </c>
      <c r="F12472">
        <v>-60</v>
      </c>
      <c r="I12472" t="str">
        <f>INDEX(LedgerMapping[[#All],[Level 3]],MATCH(Actuals[[#This Row],[Sub Ledger]],LedgerMapping[[#All],[Sub Ledger]],0))</f>
        <v>Tax</v>
      </c>
      <c r="J12472" s="22">
        <f>YEAR(Actuals[[#This Row],[Date]])</f>
        <v>2024</v>
      </c>
      <c r="K12472" s="22">
        <f>MONTH(Actuals[[#This Row],[Date]])</f>
        <v>11</v>
      </c>
      <c r="L12472" s="12"/>
    </row>
    <row r="12473" spans="1:12" x14ac:dyDescent="0.3">
      <c r="A12473">
        <v>3</v>
      </c>
      <c r="B12473">
        <v>38248</v>
      </c>
      <c r="C12473">
        <v>1</v>
      </c>
      <c r="D12473">
        <v>94000</v>
      </c>
      <c r="E12473" s="46">
        <v>45628</v>
      </c>
      <c r="F12473">
        <v>-54</v>
      </c>
      <c r="I12473" t="str">
        <f>INDEX(LedgerMapping[[#All],[Level 3]],MATCH(Actuals[[#This Row],[Sub Ledger]],LedgerMapping[[#All],[Sub Ledger]],0))</f>
        <v>Tax</v>
      </c>
      <c r="J12473" s="22">
        <f>YEAR(Actuals[[#This Row],[Date]])</f>
        <v>2024</v>
      </c>
      <c r="K12473" s="22">
        <f>MONTH(Actuals[[#This Row],[Date]])</f>
        <v>12</v>
      </c>
      <c r="L12473" s="12"/>
    </row>
    <row r="12474" spans="1:12" x14ac:dyDescent="0.3">
      <c r="A12474">
        <v>8</v>
      </c>
      <c r="B12474">
        <v>943</v>
      </c>
      <c r="C12474">
        <v>1</v>
      </c>
      <c r="D12474">
        <v>60000</v>
      </c>
      <c r="E12474" s="46">
        <v>44562</v>
      </c>
      <c r="F12474">
        <v>-48000.46</v>
      </c>
      <c r="I12474" t="str">
        <f>INDEX(LedgerMapping[[#All],[Level 3]],MATCH(Actuals[[#This Row],[Sub Ledger]],LedgerMapping[[#All],[Sub Ledger]],0))</f>
        <v>Marketing</v>
      </c>
      <c r="J12474" s="22">
        <f>YEAR(Actuals[[#This Row],[Date]])</f>
        <v>2022</v>
      </c>
      <c r="K12474" s="22">
        <f>MONTH(Actuals[[#This Row],[Date]])</f>
        <v>1</v>
      </c>
      <c r="L12474" s="12"/>
    </row>
    <row r="12475" spans="1:12" x14ac:dyDescent="0.3">
      <c r="A12475">
        <v>8</v>
      </c>
      <c r="B12475">
        <v>2065</v>
      </c>
      <c r="C12475">
        <v>1</v>
      </c>
      <c r="D12475">
        <v>60000</v>
      </c>
      <c r="E12475" s="46">
        <v>44593</v>
      </c>
      <c r="F12475">
        <v>-47515.6</v>
      </c>
      <c r="I12475" t="str">
        <f>INDEX(LedgerMapping[[#All],[Level 3]],MATCH(Actuals[[#This Row],[Sub Ledger]],LedgerMapping[[#All],[Sub Ledger]],0))</f>
        <v>Marketing</v>
      </c>
      <c r="J12475" s="22">
        <f>YEAR(Actuals[[#This Row],[Date]])</f>
        <v>2022</v>
      </c>
      <c r="K12475" s="22">
        <f>MONTH(Actuals[[#This Row],[Date]])</f>
        <v>2</v>
      </c>
      <c r="L12475" s="12"/>
    </row>
    <row r="12476" spans="1:12" x14ac:dyDescent="0.3">
      <c r="A12476">
        <v>8</v>
      </c>
      <c r="B12476">
        <v>3183</v>
      </c>
      <c r="C12476">
        <v>1</v>
      </c>
      <c r="D12476">
        <v>60000</v>
      </c>
      <c r="E12476" s="46">
        <v>44624</v>
      </c>
      <c r="F12476">
        <v>-44606.46</v>
      </c>
      <c r="I12476" t="str">
        <f>INDEX(LedgerMapping[[#All],[Level 3]],MATCH(Actuals[[#This Row],[Sub Ledger]],LedgerMapping[[#All],[Sub Ledger]],0))</f>
        <v>Marketing</v>
      </c>
      <c r="J12476" s="22">
        <f>YEAR(Actuals[[#This Row],[Date]])</f>
        <v>2022</v>
      </c>
      <c r="K12476" s="22">
        <f>MONTH(Actuals[[#This Row],[Date]])</f>
        <v>3</v>
      </c>
      <c r="L12476" s="12"/>
    </row>
    <row r="12477" spans="1:12" x14ac:dyDescent="0.3">
      <c r="A12477">
        <v>8</v>
      </c>
      <c r="B12477">
        <v>4305</v>
      </c>
      <c r="C12477">
        <v>1</v>
      </c>
      <c r="D12477">
        <v>60000</v>
      </c>
      <c r="E12477" s="46">
        <v>44654</v>
      </c>
      <c r="F12477">
        <v>-44545.85</v>
      </c>
      <c r="I12477" t="str">
        <f>INDEX(LedgerMapping[[#All],[Level 3]],MATCH(Actuals[[#This Row],[Sub Ledger]],LedgerMapping[[#All],[Sub Ledger]],0))</f>
        <v>Marketing</v>
      </c>
      <c r="J12477" s="22">
        <f>YEAR(Actuals[[#This Row],[Date]])</f>
        <v>2022</v>
      </c>
      <c r="K12477" s="22">
        <f>MONTH(Actuals[[#This Row],[Date]])</f>
        <v>4</v>
      </c>
      <c r="L12477" s="12"/>
    </row>
    <row r="12478" spans="1:12" x14ac:dyDescent="0.3">
      <c r="A12478">
        <v>8</v>
      </c>
      <c r="B12478">
        <v>5427</v>
      </c>
      <c r="C12478">
        <v>1</v>
      </c>
      <c r="D12478">
        <v>60000</v>
      </c>
      <c r="E12478" s="46">
        <v>44685</v>
      </c>
      <c r="F12478">
        <v>-60000.68</v>
      </c>
      <c r="I12478" t="str">
        <f>INDEX(LedgerMapping[[#All],[Level 3]],MATCH(Actuals[[#This Row],[Sub Ledger]],LedgerMapping[[#All],[Sub Ledger]],0))</f>
        <v>Marketing</v>
      </c>
      <c r="J12478" s="22">
        <f>YEAR(Actuals[[#This Row],[Date]])</f>
        <v>2022</v>
      </c>
      <c r="K12478" s="22">
        <f>MONTH(Actuals[[#This Row],[Date]])</f>
        <v>5</v>
      </c>
      <c r="L12478" s="12"/>
    </row>
    <row r="12479" spans="1:12" x14ac:dyDescent="0.3">
      <c r="A12479">
        <v>8</v>
      </c>
      <c r="B12479">
        <v>6554</v>
      </c>
      <c r="C12479">
        <v>1</v>
      </c>
      <c r="D12479">
        <v>60000</v>
      </c>
      <c r="E12479" s="46">
        <v>44715</v>
      </c>
      <c r="F12479">
        <v>-51818.71</v>
      </c>
      <c r="I12479" t="str">
        <f>INDEX(LedgerMapping[[#All],[Level 3]],MATCH(Actuals[[#This Row],[Sub Ledger]],LedgerMapping[[#All],[Sub Ledger]],0))</f>
        <v>Marketing</v>
      </c>
      <c r="J12479" s="22">
        <f>YEAR(Actuals[[#This Row],[Date]])</f>
        <v>2022</v>
      </c>
      <c r="K12479" s="22">
        <f>MONTH(Actuals[[#This Row],[Date]])</f>
        <v>6</v>
      </c>
      <c r="L12479" s="12"/>
    </row>
    <row r="12480" spans="1:12" x14ac:dyDescent="0.3">
      <c r="A12480">
        <v>8</v>
      </c>
      <c r="B12480">
        <v>7674</v>
      </c>
      <c r="C12480">
        <v>1</v>
      </c>
      <c r="D12480">
        <v>60000</v>
      </c>
      <c r="E12480" s="46">
        <v>44746</v>
      </c>
      <c r="F12480">
        <v>-38182.1</v>
      </c>
      <c r="I12480" t="str">
        <f>INDEX(LedgerMapping[[#All],[Level 3]],MATCH(Actuals[[#This Row],[Sub Ledger]],LedgerMapping[[#All],[Sub Ledger]],0))</f>
        <v>Marketing</v>
      </c>
      <c r="J12480" s="22">
        <f>YEAR(Actuals[[#This Row],[Date]])</f>
        <v>2022</v>
      </c>
      <c r="K12480" s="22">
        <f>MONTH(Actuals[[#This Row],[Date]])</f>
        <v>7</v>
      </c>
      <c r="L12480" s="12"/>
    </row>
    <row r="12481" spans="1:12" x14ac:dyDescent="0.3">
      <c r="A12481">
        <v>8</v>
      </c>
      <c r="B12481">
        <v>8798</v>
      </c>
      <c r="C12481">
        <v>1</v>
      </c>
      <c r="D12481">
        <v>60000</v>
      </c>
      <c r="E12481" s="46">
        <v>44777</v>
      </c>
      <c r="F12481">
        <v>-46667.1</v>
      </c>
      <c r="I12481" t="str">
        <f>INDEX(LedgerMapping[[#All],[Level 3]],MATCH(Actuals[[#This Row],[Sub Ledger]],LedgerMapping[[#All],[Sub Ledger]],0))</f>
        <v>Marketing</v>
      </c>
      <c r="J12481" s="22">
        <f>YEAR(Actuals[[#This Row],[Date]])</f>
        <v>2022</v>
      </c>
      <c r="K12481" s="22">
        <f>MONTH(Actuals[[#This Row],[Date]])</f>
        <v>8</v>
      </c>
      <c r="L12481" s="12"/>
    </row>
    <row r="12482" spans="1:12" x14ac:dyDescent="0.3">
      <c r="A12482">
        <v>8</v>
      </c>
      <c r="B12482">
        <v>9912</v>
      </c>
      <c r="C12482">
        <v>1</v>
      </c>
      <c r="D12482">
        <v>60000</v>
      </c>
      <c r="E12482" s="46">
        <v>44805</v>
      </c>
      <c r="F12482">
        <v>-60000.68</v>
      </c>
      <c r="I12482" t="str">
        <f>INDEX(LedgerMapping[[#All],[Level 3]],MATCH(Actuals[[#This Row],[Sub Ledger]],LedgerMapping[[#All],[Sub Ledger]],0))</f>
        <v>Marketing</v>
      </c>
      <c r="J12482" s="22">
        <f>YEAR(Actuals[[#This Row],[Date]])</f>
        <v>2022</v>
      </c>
      <c r="K12482" s="22">
        <f>MONTH(Actuals[[#This Row],[Date]])</f>
        <v>9</v>
      </c>
      <c r="L12482" s="12"/>
    </row>
    <row r="12483" spans="1:12" x14ac:dyDescent="0.3">
      <c r="A12483">
        <v>8</v>
      </c>
      <c r="B12483">
        <v>11029</v>
      </c>
      <c r="C12483">
        <v>1</v>
      </c>
      <c r="D12483">
        <v>60000</v>
      </c>
      <c r="E12483" s="46">
        <v>44836</v>
      </c>
      <c r="F12483">
        <v>-63982.58</v>
      </c>
      <c r="I12483" t="str">
        <f>INDEX(LedgerMapping[[#All],[Level 3]],MATCH(Actuals[[#This Row],[Sub Ledger]],LedgerMapping[[#All],[Sub Ledger]],0))</f>
        <v>Marketing</v>
      </c>
      <c r="J12483" s="22">
        <f>YEAR(Actuals[[#This Row],[Date]])</f>
        <v>2022</v>
      </c>
      <c r="K12483" s="22">
        <f>MONTH(Actuals[[#This Row],[Date]])</f>
        <v>10</v>
      </c>
      <c r="L12483" s="12"/>
    </row>
    <row r="12484" spans="1:12" x14ac:dyDescent="0.3">
      <c r="A12484">
        <v>8</v>
      </c>
      <c r="B12484">
        <v>12155</v>
      </c>
      <c r="C12484">
        <v>1</v>
      </c>
      <c r="D12484">
        <v>60000</v>
      </c>
      <c r="E12484" s="46">
        <v>44866</v>
      </c>
      <c r="F12484">
        <v>-60218.87</v>
      </c>
      <c r="I12484" t="str">
        <f>INDEX(LedgerMapping[[#All],[Level 3]],MATCH(Actuals[[#This Row],[Sub Ledger]],LedgerMapping[[#All],[Sub Ledger]],0))</f>
        <v>Marketing</v>
      </c>
      <c r="J12484" s="22">
        <f>YEAR(Actuals[[#This Row],[Date]])</f>
        <v>2022</v>
      </c>
      <c r="K12484" s="22">
        <f>MONTH(Actuals[[#This Row],[Date]])</f>
        <v>11</v>
      </c>
      <c r="L12484" s="12"/>
    </row>
    <row r="12485" spans="1:12" x14ac:dyDescent="0.3">
      <c r="A12485">
        <v>8</v>
      </c>
      <c r="B12485">
        <v>13285</v>
      </c>
      <c r="C12485">
        <v>1</v>
      </c>
      <c r="D12485">
        <v>60000</v>
      </c>
      <c r="E12485" s="46">
        <v>44897</v>
      </c>
      <c r="F12485">
        <v>-59591.59</v>
      </c>
      <c r="I12485" t="str">
        <f>INDEX(LedgerMapping[[#All],[Level 3]],MATCH(Actuals[[#This Row],[Sub Ledger]],LedgerMapping[[#All],[Sub Ledger]],0))</f>
        <v>Marketing</v>
      </c>
      <c r="J12485" s="22">
        <f>YEAR(Actuals[[#This Row],[Date]])</f>
        <v>2022</v>
      </c>
      <c r="K12485" s="22">
        <f>MONTH(Actuals[[#This Row],[Date]])</f>
        <v>12</v>
      </c>
      <c r="L12485" s="12"/>
    </row>
    <row r="12486" spans="1:12" x14ac:dyDescent="0.3">
      <c r="A12486">
        <v>8</v>
      </c>
      <c r="B12486">
        <v>14096</v>
      </c>
      <c r="C12486">
        <v>1</v>
      </c>
      <c r="D12486">
        <v>60000</v>
      </c>
      <c r="E12486" s="46">
        <v>44927</v>
      </c>
      <c r="F12486">
        <v>-87254.22</v>
      </c>
      <c r="I12486" t="str">
        <f>INDEX(LedgerMapping[[#All],[Level 3]],MATCH(Actuals[[#This Row],[Sub Ledger]],LedgerMapping[[#All],[Sub Ledger]],0))</f>
        <v>Marketing</v>
      </c>
      <c r="J12486" s="22">
        <f>YEAR(Actuals[[#This Row],[Date]])</f>
        <v>2023</v>
      </c>
      <c r="K12486" s="22">
        <f>MONTH(Actuals[[#This Row],[Date]])</f>
        <v>1</v>
      </c>
      <c r="L12486" s="12"/>
    </row>
    <row r="12487" spans="1:12" x14ac:dyDescent="0.3">
      <c r="A12487">
        <v>8</v>
      </c>
      <c r="B12487">
        <v>15100</v>
      </c>
      <c r="C12487">
        <v>1</v>
      </c>
      <c r="D12487">
        <v>60000</v>
      </c>
      <c r="E12487" s="46">
        <v>44958</v>
      </c>
      <c r="F12487">
        <v>-91693.7</v>
      </c>
      <c r="I12487" t="str">
        <f>INDEX(LedgerMapping[[#All],[Level 3]],MATCH(Actuals[[#This Row],[Sub Ledger]],LedgerMapping[[#All],[Sub Ledger]],0))</f>
        <v>Marketing</v>
      </c>
      <c r="J12487" s="22">
        <f>YEAR(Actuals[[#This Row],[Date]])</f>
        <v>2023</v>
      </c>
      <c r="K12487" s="22">
        <f>MONTH(Actuals[[#This Row],[Date]])</f>
        <v>2</v>
      </c>
      <c r="L12487" s="12"/>
    </row>
    <row r="12488" spans="1:12" x14ac:dyDescent="0.3">
      <c r="A12488">
        <v>8</v>
      </c>
      <c r="B12488">
        <v>16080</v>
      </c>
      <c r="C12488">
        <v>1</v>
      </c>
      <c r="D12488">
        <v>60000</v>
      </c>
      <c r="E12488" s="46">
        <v>44988</v>
      </c>
      <c r="F12488">
        <v>-82361.710000000006</v>
      </c>
      <c r="I12488" t="str">
        <f>INDEX(LedgerMapping[[#All],[Level 3]],MATCH(Actuals[[#This Row],[Sub Ledger]],LedgerMapping[[#All],[Sub Ledger]],0))</f>
        <v>Marketing</v>
      </c>
      <c r="J12488" s="22">
        <f>YEAR(Actuals[[#This Row],[Date]])</f>
        <v>2023</v>
      </c>
      <c r="K12488" s="22">
        <f>MONTH(Actuals[[#This Row],[Date]])</f>
        <v>3</v>
      </c>
      <c r="L12488" s="12"/>
    </row>
    <row r="12489" spans="1:12" x14ac:dyDescent="0.3">
      <c r="A12489">
        <v>8</v>
      </c>
      <c r="B12489">
        <v>17112</v>
      </c>
      <c r="C12489">
        <v>1</v>
      </c>
      <c r="D12489">
        <v>60000</v>
      </c>
      <c r="E12489" s="46">
        <v>45018</v>
      </c>
      <c r="F12489">
        <v>-82452.62</v>
      </c>
      <c r="I12489" t="str">
        <f>INDEX(LedgerMapping[[#All],[Level 3]],MATCH(Actuals[[#This Row],[Sub Ledger]],LedgerMapping[[#All],[Sub Ledger]],0))</f>
        <v>Marketing</v>
      </c>
      <c r="J12489" s="22">
        <f>YEAR(Actuals[[#This Row],[Date]])</f>
        <v>2023</v>
      </c>
      <c r="K12489" s="22">
        <f>MONTH(Actuals[[#This Row],[Date]])</f>
        <v>4</v>
      </c>
      <c r="L12489" s="12"/>
    </row>
    <row r="12490" spans="1:12" x14ac:dyDescent="0.3">
      <c r="A12490">
        <v>8</v>
      </c>
      <c r="B12490">
        <v>18142</v>
      </c>
      <c r="C12490">
        <v>1</v>
      </c>
      <c r="D12490">
        <v>60000</v>
      </c>
      <c r="E12490" s="46">
        <v>45049</v>
      </c>
      <c r="F12490">
        <v>-86439.06</v>
      </c>
      <c r="I12490" t="str">
        <f>INDEX(LedgerMapping[[#All],[Level 3]],MATCH(Actuals[[#This Row],[Sub Ledger]],LedgerMapping[[#All],[Sub Ledger]],0))</f>
        <v>Marketing</v>
      </c>
      <c r="J12490" s="22">
        <f>YEAR(Actuals[[#This Row],[Date]])</f>
        <v>2023</v>
      </c>
      <c r="K12490" s="22">
        <f>MONTH(Actuals[[#This Row],[Date]])</f>
        <v>5</v>
      </c>
      <c r="L12490" s="12"/>
    </row>
    <row r="12491" spans="1:12" x14ac:dyDescent="0.3">
      <c r="A12491">
        <v>8</v>
      </c>
      <c r="B12491">
        <v>19146</v>
      </c>
      <c r="C12491">
        <v>1</v>
      </c>
      <c r="D12491">
        <v>60000</v>
      </c>
      <c r="E12491" s="46">
        <v>45079</v>
      </c>
      <c r="F12491">
        <v>-101660.55</v>
      </c>
      <c r="I12491" t="str">
        <f>INDEX(LedgerMapping[[#All],[Level 3]],MATCH(Actuals[[#This Row],[Sub Ledger]],LedgerMapping[[#All],[Sub Ledger]],0))</f>
        <v>Marketing</v>
      </c>
      <c r="J12491" s="22">
        <f>YEAR(Actuals[[#This Row],[Date]])</f>
        <v>2023</v>
      </c>
      <c r="K12491" s="22">
        <f>MONTH(Actuals[[#This Row],[Date]])</f>
        <v>6</v>
      </c>
      <c r="L12491" s="12"/>
    </row>
    <row r="12492" spans="1:12" x14ac:dyDescent="0.3">
      <c r="A12492">
        <v>8</v>
      </c>
      <c r="B12492">
        <v>20175</v>
      </c>
      <c r="C12492">
        <v>1</v>
      </c>
      <c r="D12492">
        <v>60000</v>
      </c>
      <c r="E12492" s="46">
        <v>45110</v>
      </c>
      <c r="F12492">
        <v>-95137.7</v>
      </c>
      <c r="I12492" t="str">
        <f>INDEX(LedgerMapping[[#All],[Level 3]],MATCH(Actuals[[#This Row],[Sub Ledger]],LedgerMapping[[#All],[Sub Ledger]],0))</f>
        <v>Marketing</v>
      </c>
      <c r="J12492" s="22">
        <f>YEAR(Actuals[[#This Row],[Date]])</f>
        <v>2023</v>
      </c>
      <c r="K12492" s="22">
        <f>MONTH(Actuals[[#This Row],[Date]])</f>
        <v>7</v>
      </c>
      <c r="L12492" s="12"/>
    </row>
    <row r="12493" spans="1:12" x14ac:dyDescent="0.3">
      <c r="A12493">
        <v>8</v>
      </c>
      <c r="B12493">
        <v>21202</v>
      </c>
      <c r="C12493">
        <v>1</v>
      </c>
      <c r="D12493">
        <v>60000</v>
      </c>
      <c r="E12493" s="46">
        <v>45141</v>
      </c>
      <c r="F12493">
        <v>-95680.14</v>
      </c>
      <c r="I12493" t="str">
        <f>INDEX(LedgerMapping[[#All],[Level 3]],MATCH(Actuals[[#This Row],[Sub Ledger]],LedgerMapping[[#All],[Sub Ledger]],0))</f>
        <v>Marketing</v>
      </c>
      <c r="J12493" s="22">
        <f>YEAR(Actuals[[#This Row],[Date]])</f>
        <v>2023</v>
      </c>
      <c r="K12493" s="22">
        <f>MONTH(Actuals[[#This Row],[Date]])</f>
        <v>8</v>
      </c>
      <c r="L12493" s="12"/>
    </row>
    <row r="12494" spans="1:12" x14ac:dyDescent="0.3">
      <c r="A12494">
        <v>8</v>
      </c>
      <c r="B12494">
        <v>22206</v>
      </c>
      <c r="C12494">
        <v>1</v>
      </c>
      <c r="D12494">
        <v>60000</v>
      </c>
      <c r="E12494" s="46">
        <v>45169</v>
      </c>
      <c r="F12494">
        <v>-73391.839999999997</v>
      </c>
      <c r="I12494" t="str">
        <f>INDEX(LedgerMapping[[#All],[Level 3]],MATCH(Actuals[[#This Row],[Sub Ledger]],LedgerMapping[[#All],[Sub Ledger]],0))</f>
        <v>Marketing</v>
      </c>
      <c r="J12494" s="22">
        <f>YEAR(Actuals[[#This Row],[Date]])</f>
        <v>2023</v>
      </c>
      <c r="K12494" s="22">
        <f>MONTH(Actuals[[#This Row],[Date]])</f>
        <v>8</v>
      </c>
      <c r="L12494" s="12"/>
    </row>
    <row r="12495" spans="1:12" x14ac:dyDescent="0.3">
      <c r="A12495">
        <v>8</v>
      </c>
      <c r="B12495">
        <v>23183</v>
      </c>
      <c r="C12495">
        <v>1</v>
      </c>
      <c r="D12495">
        <v>60000</v>
      </c>
      <c r="E12495" s="46">
        <v>45200</v>
      </c>
      <c r="F12495">
        <v>-78284.36</v>
      </c>
      <c r="I12495" t="str">
        <f>INDEX(LedgerMapping[[#All],[Level 3]],MATCH(Actuals[[#This Row],[Sub Ledger]],LedgerMapping[[#All],[Sub Ledger]],0))</f>
        <v>Marketing</v>
      </c>
      <c r="J12495" s="22">
        <f>YEAR(Actuals[[#This Row],[Date]])</f>
        <v>2023</v>
      </c>
      <c r="K12495" s="22">
        <f>MONTH(Actuals[[#This Row],[Date]])</f>
        <v>10</v>
      </c>
      <c r="L12495" s="12"/>
    </row>
    <row r="12496" spans="1:12" x14ac:dyDescent="0.3">
      <c r="A12496">
        <v>8</v>
      </c>
      <c r="B12496">
        <v>24186</v>
      </c>
      <c r="C12496">
        <v>1</v>
      </c>
      <c r="D12496">
        <v>60000</v>
      </c>
      <c r="E12496" s="46">
        <v>45230</v>
      </c>
      <c r="F12496">
        <v>-88069.39</v>
      </c>
      <c r="I12496" t="str">
        <f>INDEX(LedgerMapping[[#All],[Level 3]],MATCH(Actuals[[#This Row],[Sub Ledger]],LedgerMapping[[#All],[Sub Ledger]],0))</f>
        <v>Marketing</v>
      </c>
      <c r="J12496" s="22">
        <f>YEAR(Actuals[[#This Row],[Date]])</f>
        <v>2023</v>
      </c>
      <c r="K12496" s="22">
        <f>MONTH(Actuals[[#This Row],[Date]])</f>
        <v>10</v>
      </c>
      <c r="L12496" s="12"/>
    </row>
    <row r="12497" spans="1:12" x14ac:dyDescent="0.3">
      <c r="A12497">
        <v>8</v>
      </c>
      <c r="B12497">
        <v>25217</v>
      </c>
      <c r="C12497">
        <v>1</v>
      </c>
      <c r="D12497">
        <v>60000</v>
      </c>
      <c r="E12497" s="46">
        <v>45261</v>
      </c>
      <c r="F12497">
        <v>-96677.119999999995</v>
      </c>
      <c r="I12497" t="str">
        <f>INDEX(LedgerMapping[[#All],[Level 3]],MATCH(Actuals[[#This Row],[Sub Ledger]],LedgerMapping[[#All],[Sub Ledger]],0))</f>
        <v>Marketing</v>
      </c>
      <c r="J12497" s="22">
        <f>YEAR(Actuals[[#This Row],[Date]])</f>
        <v>2023</v>
      </c>
      <c r="K12497" s="22">
        <f>MONTH(Actuals[[#This Row],[Date]])</f>
        <v>12</v>
      </c>
      <c r="L12497" s="12"/>
    </row>
    <row r="12498" spans="1:12" x14ac:dyDescent="0.3">
      <c r="A12498">
        <v>8</v>
      </c>
      <c r="B12498">
        <v>26287</v>
      </c>
      <c r="C12498">
        <v>1</v>
      </c>
      <c r="D12498">
        <v>60000</v>
      </c>
      <c r="E12498" s="46">
        <v>45291</v>
      </c>
      <c r="F12498">
        <v>-123042.77</v>
      </c>
      <c r="I12498" t="str">
        <f>INDEX(LedgerMapping[[#All],[Level 3]],MATCH(Actuals[[#This Row],[Sub Ledger]],LedgerMapping[[#All],[Sub Ledger]],0))</f>
        <v>Marketing</v>
      </c>
      <c r="J12498" s="22">
        <f>YEAR(Actuals[[#This Row],[Date]])</f>
        <v>2023</v>
      </c>
      <c r="K12498" s="22">
        <f>MONTH(Actuals[[#This Row],[Date]])</f>
        <v>12</v>
      </c>
      <c r="L12498" s="12"/>
    </row>
    <row r="12499" spans="1:12" x14ac:dyDescent="0.3">
      <c r="A12499">
        <v>8</v>
      </c>
      <c r="B12499">
        <v>27412</v>
      </c>
      <c r="C12499">
        <v>1</v>
      </c>
      <c r="D12499">
        <v>60000</v>
      </c>
      <c r="E12499" s="46">
        <v>45322</v>
      </c>
      <c r="F12499">
        <v>-105381.83</v>
      </c>
      <c r="I12499" t="str">
        <f>INDEX(LedgerMapping[[#All],[Level 3]],MATCH(Actuals[[#This Row],[Sub Ledger]],LedgerMapping[[#All],[Sub Ledger]],0))</f>
        <v>Marketing</v>
      </c>
      <c r="J12499" s="22">
        <f>YEAR(Actuals[[#This Row],[Date]])</f>
        <v>2024</v>
      </c>
      <c r="K12499" s="22">
        <f>MONTH(Actuals[[#This Row],[Date]])</f>
        <v>1</v>
      </c>
      <c r="L12499" s="12"/>
    </row>
    <row r="12500" spans="1:12" x14ac:dyDescent="0.3">
      <c r="A12500">
        <v>8</v>
      </c>
      <c r="B12500">
        <v>28564</v>
      </c>
      <c r="C12500">
        <v>1</v>
      </c>
      <c r="D12500">
        <v>60000</v>
      </c>
      <c r="E12500" s="46">
        <v>45354</v>
      </c>
      <c r="F12500">
        <v>-98274.12</v>
      </c>
      <c r="I12500" t="str">
        <f>INDEX(LedgerMapping[[#All],[Level 3]],MATCH(Actuals[[#This Row],[Sub Ledger]],LedgerMapping[[#All],[Sub Ledger]],0))</f>
        <v>Marketing</v>
      </c>
      <c r="J12500" s="22">
        <f>YEAR(Actuals[[#This Row],[Date]])</f>
        <v>2024</v>
      </c>
      <c r="K12500" s="22">
        <f>MONTH(Actuals[[#This Row],[Date]])</f>
        <v>3</v>
      </c>
      <c r="L12500" s="12"/>
    </row>
    <row r="12501" spans="1:12" x14ac:dyDescent="0.3">
      <c r="A12501">
        <v>8</v>
      </c>
      <c r="B12501">
        <v>29718</v>
      </c>
      <c r="C12501">
        <v>1</v>
      </c>
      <c r="D12501">
        <v>60000</v>
      </c>
      <c r="E12501" s="46">
        <v>45384</v>
      </c>
      <c r="F12501">
        <v>-97855.93</v>
      </c>
      <c r="I12501" t="str">
        <f>INDEX(LedgerMapping[[#All],[Level 3]],MATCH(Actuals[[#This Row],[Sub Ledger]],LedgerMapping[[#All],[Sub Ledger]],0))</f>
        <v>Marketing</v>
      </c>
      <c r="J12501" s="22">
        <f>YEAR(Actuals[[#This Row],[Date]])</f>
        <v>2024</v>
      </c>
      <c r="K12501" s="22">
        <f>MONTH(Actuals[[#This Row],[Date]])</f>
        <v>4</v>
      </c>
      <c r="L12501" s="12"/>
    </row>
    <row r="12502" spans="1:12" x14ac:dyDescent="0.3">
      <c r="A12502">
        <v>8</v>
      </c>
      <c r="B12502">
        <v>30844</v>
      </c>
      <c r="C12502">
        <v>1</v>
      </c>
      <c r="D12502">
        <v>60000</v>
      </c>
      <c r="E12502" s="46">
        <v>45415</v>
      </c>
      <c r="F12502">
        <v>-106636.4</v>
      </c>
      <c r="I12502" t="str">
        <f>INDEX(LedgerMapping[[#All],[Level 3]],MATCH(Actuals[[#This Row],[Sub Ledger]],LedgerMapping[[#All],[Sub Ledger]],0))</f>
        <v>Marketing</v>
      </c>
      <c r="J12502" s="22">
        <f>YEAR(Actuals[[#This Row],[Date]])</f>
        <v>2024</v>
      </c>
      <c r="K12502" s="22">
        <f>MONTH(Actuals[[#This Row],[Date]])</f>
        <v>5</v>
      </c>
      <c r="L12502" s="12"/>
    </row>
    <row r="12503" spans="1:12" x14ac:dyDescent="0.3">
      <c r="A12503">
        <v>8</v>
      </c>
      <c r="B12503">
        <v>31969</v>
      </c>
      <c r="C12503">
        <v>1</v>
      </c>
      <c r="D12503">
        <v>60000</v>
      </c>
      <c r="E12503" s="46">
        <v>45445</v>
      </c>
      <c r="F12503">
        <v>-100504.47</v>
      </c>
      <c r="I12503" t="str">
        <f>INDEX(LedgerMapping[[#All],[Level 3]],MATCH(Actuals[[#This Row],[Sub Ledger]],LedgerMapping[[#All],[Sub Ledger]],0))</f>
        <v>Marketing</v>
      </c>
      <c r="J12503" s="22">
        <f>YEAR(Actuals[[#This Row],[Date]])</f>
        <v>2024</v>
      </c>
      <c r="K12503" s="22">
        <f>MONTH(Actuals[[#This Row],[Date]])</f>
        <v>6</v>
      </c>
      <c r="L12503" s="12"/>
    </row>
    <row r="12504" spans="1:12" x14ac:dyDescent="0.3">
      <c r="A12504">
        <v>8</v>
      </c>
      <c r="B12504">
        <v>33093</v>
      </c>
      <c r="C12504">
        <v>1</v>
      </c>
      <c r="D12504">
        <v>60000</v>
      </c>
      <c r="E12504" s="46">
        <v>45476</v>
      </c>
      <c r="F12504">
        <v>-88795.16</v>
      </c>
      <c r="I12504" t="str">
        <f>INDEX(LedgerMapping[[#All],[Level 3]],MATCH(Actuals[[#This Row],[Sub Ledger]],LedgerMapping[[#All],[Sub Ledger]],0))</f>
        <v>Marketing</v>
      </c>
      <c r="J12504" s="22">
        <f>YEAR(Actuals[[#This Row],[Date]])</f>
        <v>2024</v>
      </c>
      <c r="K12504" s="22">
        <f>MONTH(Actuals[[#This Row],[Date]])</f>
        <v>7</v>
      </c>
      <c r="L12504" s="12"/>
    </row>
    <row r="12505" spans="1:12" x14ac:dyDescent="0.3">
      <c r="A12505">
        <v>8</v>
      </c>
      <c r="B12505">
        <v>34217</v>
      </c>
      <c r="C12505">
        <v>1</v>
      </c>
      <c r="D12505">
        <v>60000</v>
      </c>
      <c r="E12505" s="46">
        <v>45507</v>
      </c>
      <c r="F12505">
        <v>-83358.69</v>
      </c>
      <c r="I12505" t="str">
        <f>INDEX(LedgerMapping[[#All],[Level 3]],MATCH(Actuals[[#This Row],[Sub Ledger]],LedgerMapping[[#All],[Sub Ledger]],0))</f>
        <v>Marketing</v>
      </c>
      <c r="J12505" s="22">
        <f>YEAR(Actuals[[#This Row],[Date]])</f>
        <v>2024</v>
      </c>
      <c r="K12505" s="22">
        <f>MONTH(Actuals[[#This Row],[Date]])</f>
        <v>8</v>
      </c>
      <c r="L12505" s="12"/>
    </row>
    <row r="12506" spans="1:12" x14ac:dyDescent="0.3">
      <c r="A12506">
        <v>8</v>
      </c>
      <c r="B12506">
        <v>35369</v>
      </c>
      <c r="C12506">
        <v>1</v>
      </c>
      <c r="D12506">
        <v>60000</v>
      </c>
      <c r="E12506" s="46">
        <v>45536</v>
      </c>
      <c r="F12506">
        <v>-93325.55</v>
      </c>
      <c r="I12506" t="str">
        <f>INDEX(LedgerMapping[[#All],[Level 3]],MATCH(Actuals[[#This Row],[Sub Ledger]],LedgerMapping[[#All],[Sub Ledger]],0))</f>
        <v>Marketing</v>
      </c>
      <c r="J12506" s="22">
        <f>YEAR(Actuals[[#This Row],[Date]])</f>
        <v>2024</v>
      </c>
      <c r="K12506" s="22">
        <f>MONTH(Actuals[[#This Row],[Date]])</f>
        <v>9</v>
      </c>
      <c r="L12506" s="12"/>
    </row>
    <row r="12507" spans="1:12" x14ac:dyDescent="0.3">
      <c r="A12507">
        <v>8</v>
      </c>
      <c r="B12507">
        <v>36519</v>
      </c>
      <c r="C12507">
        <v>1</v>
      </c>
      <c r="D12507">
        <v>60000</v>
      </c>
      <c r="E12507" s="46">
        <v>45567</v>
      </c>
      <c r="F12507">
        <v>-100504.47</v>
      </c>
      <c r="I12507" t="str">
        <f>INDEX(LedgerMapping[[#All],[Level 3]],MATCH(Actuals[[#This Row],[Sub Ledger]],LedgerMapping[[#All],[Sub Ledger]],0))</f>
        <v>Marketing</v>
      </c>
      <c r="J12507" s="22">
        <f>YEAR(Actuals[[#This Row],[Date]])</f>
        <v>2024</v>
      </c>
      <c r="K12507" s="22">
        <f>MONTH(Actuals[[#This Row],[Date]])</f>
        <v>10</v>
      </c>
      <c r="L12507" s="12"/>
    </row>
    <row r="12508" spans="1:12" x14ac:dyDescent="0.3">
      <c r="A12508">
        <v>8</v>
      </c>
      <c r="B12508">
        <v>37668</v>
      </c>
      <c r="C12508">
        <v>1</v>
      </c>
      <c r="D12508">
        <v>60000</v>
      </c>
      <c r="E12508" s="46">
        <v>45597</v>
      </c>
      <c r="F12508">
        <v>-93674.04</v>
      </c>
      <c r="I12508" t="str">
        <f>INDEX(LedgerMapping[[#All],[Level 3]],MATCH(Actuals[[#This Row],[Sub Ledger]],LedgerMapping[[#All],[Sub Ledger]],0))</f>
        <v>Marketing</v>
      </c>
      <c r="J12508" s="22">
        <f>YEAR(Actuals[[#This Row],[Date]])</f>
        <v>2024</v>
      </c>
      <c r="K12508" s="22">
        <f>MONTH(Actuals[[#This Row],[Date]])</f>
        <v>11</v>
      </c>
      <c r="L12508" s="12"/>
    </row>
    <row r="12509" spans="1:12" x14ac:dyDescent="0.3">
      <c r="A12509">
        <v>8</v>
      </c>
      <c r="B12509">
        <v>38819</v>
      </c>
      <c r="C12509">
        <v>1</v>
      </c>
      <c r="D12509">
        <v>60000</v>
      </c>
      <c r="E12509" s="46">
        <v>45628</v>
      </c>
      <c r="F12509">
        <v>-86076.93</v>
      </c>
      <c r="I12509" t="str">
        <f>INDEX(LedgerMapping[[#All],[Level 3]],MATCH(Actuals[[#This Row],[Sub Ledger]],LedgerMapping[[#All],[Sub Ledger]],0))</f>
        <v>Marketing</v>
      </c>
      <c r="J12509" s="22">
        <f>YEAR(Actuals[[#This Row],[Date]])</f>
        <v>2024</v>
      </c>
      <c r="K12509" s="22">
        <f>MONTH(Actuals[[#This Row],[Date]])</f>
        <v>12</v>
      </c>
      <c r="L12509" s="12"/>
    </row>
    <row r="12510" spans="1:12" x14ac:dyDescent="0.3">
      <c r="A12510">
        <v>8</v>
      </c>
      <c r="B12510">
        <v>946</v>
      </c>
      <c r="C12510">
        <v>1</v>
      </c>
      <c r="D12510">
        <v>61000</v>
      </c>
      <c r="E12510" s="46">
        <v>44562</v>
      </c>
      <c r="F12510">
        <v>-4801.17</v>
      </c>
      <c r="I12510" t="str">
        <f>INDEX(LedgerMapping[[#All],[Level 3]],MATCH(Actuals[[#This Row],[Sub Ledger]],LedgerMapping[[#All],[Sub Ledger]],0))</f>
        <v>Marketing</v>
      </c>
      <c r="J12510" s="22">
        <f>YEAR(Actuals[[#This Row],[Date]])</f>
        <v>2022</v>
      </c>
      <c r="K12510" s="22">
        <f>MONTH(Actuals[[#This Row],[Date]])</f>
        <v>1</v>
      </c>
      <c r="L12510" s="12"/>
    </row>
    <row r="12511" spans="1:12" x14ac:dyDescent="0.3">
      <c r="A12511">
        <v>8</v>
      </c>
      <c r="B12511">
        <v>2068</v>
      </c>
      <c r="C12511">
        <v>1</v>
      </c>
      <c r="D12511">
        <v>61000</v>
      </c>
      <c r="E12511" s="46">
        <v>44593</v>
      </c>
      <c r="F12511">
        <v>-4276.92</v>
      </c>
      <c r="I12511" t="str">
        <f>INDEX(LedgerMapping[[#All],[Level 3]],MATCH(Actuals[[#This Row],[Sub Ledger]],LedgerMapping[[#All],[Sub Ledger]],0))</f>
        <v>Marketing</v>
      </c>
      <c r="J12511" s="22">
        <f>YEAR(Actuals[[#This Row],[Date]])</f>
        <v>2022</v>
      </c>
      <c r="K12511" s="22">
        <f>MONTH(Actuals[[#This Row],[Date]])</f>
        <v>2</v>
      </c>
      <c r="L12511" s="12"/>
    </row>
    <row r="12512" spans="1:12" x14ac:dyDescent="0.3">
      <c r="A12512">
        <v>8</v>
      </c>
      <c r="B12512">
        <v>3186</v>
      </c>
      <c r="C12512">
        <v>1</v>
      </c>
      <c r="D12512">
        <v>61000</v>
      </c>
      <c r="E12512" s="46">
        <v>44624</v>
      </c>
      <c r="F12512">
        <v>-5352.7</v>
      </c>
      <c r="I12512" t="str">
        <f>INDEX(LedgerMapping[[#All],[Level 3]],MATCH(Actuals[[#This Row],[Sub Ledger]],LedgerMapping[[#All],[Sub Ledger]],0))</f>
        <v>Marketing</v>
      </c>
      <c r="J12512" s="22">
        <f>YEAR(Actuals[[#This Row],[Date]])</f>
        <v>2022</v>
      </c>
      <c r="K12512" s="22">
        <f>MONTH(Actuals[[#This Row],[Date]])</f>
        <v>3</v>
      </c>
      <c r="L12512" s="12"/>
    </row>
    <row r="12513" spans="1:12" x14ac:dyDescent="0.3">
      <c r="A12513">
        <v>8</v>
      </c>
      <c r="B12513">
        <v>4308</v>
      </c>
      <c r="C12513">
        <v>1</v>
      </c>
      <c r="D12513">
        <v>61000</v>
      </c>
      <c r="E12513" s="46">
        <v>44654</v>
      </c>
      <c r="F12513">
        <v>-4455.71</v>
      </c>
      <c r="I12513" t="str">
        <f>INDEX(LedgerMapping[[#All],[Level 3]],MATCH(Actuals[[#This Row],[Sub Ledger]],LedgerMapping[[#All],[Sub Ledger]],0))</f>
        <v>Marketing</v>
      </c>
      <c r="J12513" s="22">
        <f>YEAR(Actuals[[#This Row],[Date]])</f>
        <v>2022</v>
      </c>
      <c r="K12513" s="22">
        <f>MONTH(Actuals[[#This Row],[Date]])</f>
        <v>4</v>
      </c>
      <c r="L12513" s="12"/>
    </row>
    <row r="12514" spans="1:12" x14ac:dyDescent="0.3">
      <c r="A12514">
        <v>8</v>
      </c>
      <c r="B12514">
        <v>5430</v>
      </c>
      <c r="C12514">
        <v>1</v>
      </c>
      <c r="D12514">
        <v>61000</v>
      </c>
      <c r="E12514" s="46">
        <v>44685</v>
      </c>
      <c r="F12514">
        <v>-7201.22</v>
      </c>
      <c r="I12514" t="str">
        <f>INDEX(LedgerMapping[[#All],[Level 3]],MATCH(Actuals[[#This Row],[Sub Ledger]],LedgerMapping[[#All],[Sub Ledger]],0))</f>
        <v>Marketing</v>
      </c>
      <c r="J12514" s="22">
        <f>YEAR(Actuals[[#This Row],[Date]])</f>
        <v>2022</v>
      </c>
      <c r="K12514" s="22">
        <f>MONTH(Actuals[[#This Row],[Date]])</f>
        <v>5</v>
      </c>
      <c r="L12514" s="12"/>
    </row>
    <row r="12515" spans="1:12" x14ac:dyDescent="0.3">
      <c r="A12515">
        <v>8</v>
      </c>
      <c r="B12515">
        <v>6556</v>
      </c>
      <c r="C12515">
        <v>1</v>
      </c>
      <c r="D12515">
        <v>61000</v>
      </c>
      <c r="E12515" s="46">
        <v>44715</v>
      </c>
      <c r="F12515">
        <v>-4146.6099999999997</v>
      </c>
      <c r="I12515" t="str">
        <f>INDEX(LedgerMapping[[#All],[Level 3]],MATCH(Actuals[[#This Row],[Sub Ledger]],LedgerMapping[[#All],[Sub Ledger]],0))</f>
        <v>Marketing</v>
      </c>
      <c r="J12515" s="22">
        <f>YEAR(Actuals[[#This Row],[Date]])</f>
        <v>2022</v>
      </c>
      <c r="K12515" s="22">
        <f>MONTH(Actuals[[#This Row],[Date]])</f>
        <v>6</v>
      </c>
      <c r="L12515" s="12"/>
    </row>
    <row r="12516" spans="1:12" x14ac:dyDescent="0.3">
      <c r="A12516">
        <v>8</v>
      </c>
      <c r="B12516">
        <v>7676</v>
      </c>
      <c r="C12516">
        <v>1</v>
      </c>
      <c r="D12516">
        <v>61000</v>
      </c>
      <c r="E12516" s="46">
        <v>44746</v>
      </c>
      <c r="F12516">
        <v>-3819.33</v>
      </c>
      <c r="I12516" t="str">
        <f>INDEX(LedgerMapping[[#All],[Level 3]],MATCH(Actuals[[#This Row],[Sub Ledger]],LedgerMapping[[#All],[Sub Ledger]],0))</f>
        <v>Marketing</v>
      </c>
      <c r="J12516" s="22">
        <f>YEAR(Actuals[[#This Row],[Date]])</f>
        <v>2022</v>
      </c>
      <c r="K12516" s="22">
        <f>MONTH(Actuals[[#This Row],[Date]])</f>
        <v>7</v>
      </c>
      <c r="L12516" s="12"/>
    </row>
    <row r="12517" spans="1:12" x14ac:dyDescent="0.3">
      <c r="A12517">
        <v>8</v>
      </c>
      <c r="B12517">
        <v>8799</v>
      </c>
      <c r="C12517">
        <v>1</v>
      </c>
      <c r="D12517">
        <v>61000</v>
      </c>
      <c r="E12517" s="46">
        <v>44777</v>
      </c>
      <c r="F12517">
        <v>-5134.51</v>
      </c>
      <c r="I12517" t="str">
        <f>INDEX(LedgerMapping[[#All],[Level 3]],MATCH(Actuals[[#This Row],[Sub Ledger]],LedgerMapping[[#All],[Sub Ledger]],0))</f>
        <v>Marketing</v>
      </c>
      <c r="J12517" s="22">
        <f>YEAR(Actuals[[#This Row],[Date]])</f>
        <v>2022</v>
      </c>
      <c r="K12517" s="22">
        <f>MONTH(Actuals[[#This Row],[Date]])</f>
        <v>8</v>
      </c>
      <c r="L12517" s="12"/>
    </row>
    <row r="12518" spans="1:12" x14ac:dyDescent="0.3">
      <c r="A12518">
        <v>8</v>
      </c>
      <c r="B12518">
        <v>9914</v>
      </c>
      <c r="C12518">
        <v>1</v>
      </c>
      <c r="D12518">
        <v>61000</v>
      </c>
      <c r="E12518" s="46">
        <v>44805</v>
      </c>
      <c r="F12518">
        <v>-4801.17</v>
      </c>
      <c r="I12518" t="str">
        <f>INDEX(LedgerMapping[[#All],[Level 3]],MATCH(Actuals[[#This Row],[Sub Ledger]],LedgerMapping[[#All],[Sub Ledger]],0))</f>
        <v>Marketing</v>
      </c>
      <c r="J12518" s="22">
        <f>YEAR(Actuals[[#This Row],[Date]])</f>
        <v>2022</v>
      </c>
      <c r="K12518" s="22">
        <f>MONTH(Actuals[[#This Row],[Date]])</f>
        <v>9</v>
      </c>
      <c r="L12518" s="12"/>
    </row>
    <row r="12519" spans="1:12" x14ac:dyDescent="0.3">
      <c r="A12519">
        <v>8</v>
      </c>
      <c r="B12519">
        <v>11032</v>
      </c>
      <c r="C12519">
        <v>1</v>
      </c>
      <c r="D12519">
        <v>61000</v>
      </c>
      <c r="E12519" s="46">
        <v>44836</v>
      </c>
      <c r="F12519">
        <v>-7878.5</v>
      </c>
      <c r="I12519" t="str">
        <f>INDEX(LedgerMapping[[#All],[Level 3]],MATCH(Actuals[[#This Row],[Sub Ledger]],LedgerMapping[[#All],[Sub Ledger]],0))</f>
        <v>Marketing</v>
      </c>
      <c r="J12519" s="22">
        <f>YEAR(Actuals[[#This Row],[Date]])</f>
        <v>2022</v>
      </c>
      <c r="K12519" s="22">
        <f>MONTH(Actuals[[#This Row],[Date]])</f>
        <v>10</v>
      </c>
      <c r="L12519" s="12"/>
    </row>
    <row r="12520" spans="1:12" x14ac:dyDescent="0.3">
      <c r="A12520">
        <v>8</v>
      </c>
      <c r="B12520">
        <v>12157</v>
      </c>
      <c r="C12520">
        <v>1</v>
      </c>
      <c r="D12520">
        <v>61000</v>
      </c>
      <c r="E12520" s="46">
        <v>44866</v>
      </c>
      <c r="F12520">
        <v>-5561.79</v>
      </c>
      <c r="I12520" t="str">
        <f>INDEX(LedgerMapping[[#All],[Level 3]],MATCH(Actuals[[#This Row],[Sub Ledger]],LedgerMapping[[#All],[Sub Ledger]],0))</f>
        <v>Marketing</v>
      </c>
      <c r="J12520" s="22">
        <f>YEAR(Actuals[[#This Row],[Date]])</f>
        <v>2022</v>
      </c>
      <c r="K12520" s="22">
        <f>MONTH(Actuals[[#This Row],[Date]])</f>
        <v>11</v>
      </c>
      <c r="L12520" s="12"/>
    </row>
    <row r="12521" spans="1:12" x14ac:dyDescent="0.3">
      <c r="A12521">
        <v>8</v>
      </c>
      <c r="B12521">
        <v>13287</v>
      </c>
      <c r="C12521">
        <v>1</v>
      </c>
      <c r="D12521">
        <v>61000</v>
      </c>
      <c r="E12521" s="46">
        <v>44897</v>
      </c>
      <c r="F12521">
        <v>-4892.08</v>
      </c>
      <c r="I12521" t="str">
        <f>INDEX(LedgerMapping[[#All],[Level 3]],MATCH(Actuals[[#This Row],[Sub Ledger]],LedgerMapping[[#All],[Sub Ledger]],0))</f>
        <v>Marketing</v>
      </c>
      <c r="J12521" s="22">
        <f>YEAR(Actuals[[#This Row],[Date]])</f>
        <v>2022</v>
      </c>
      <c r="K12521" s="22">
        <f>MONTH(Actuals[[#This Row],[Date]])</f>
        <v>12</v>
      </c>
      <c r="L12521" s="12"/>
    </row>
    <row r="12522" spans="1:12" x14ac:dyDescent="0.3">
      <c r="A12522">
        <v>8</v>
      </c>
      <c r="B12522">
        <v>14097</v>
      </c>
      <c r="C12522">
        <v>1</v>
      </c>
      <c r="D12522">
        <v>61000</v>
      </c>
      <c r="E12522" s="46">
        <v>44927</v>
      </c>
      <c r="F12522">
        <v>-8952.76</v>
      </c>
      <c r="I12522" t="str">
        <f>INDEX(LedgerMapping[[#All],[Level 3]],MATCH(Actuals[[#This Row],[Sub Ledger]],LedgerMapping[[#All],[Sub Ledger]],0))</f>
        <v>Marketing</v>
      </c>
      <c r="J12522" s="22">
        <f>YEAR(Actuals[[#This Row],[Date]])</f>
        <v>2023</v>
      </c>
      <c r="K12522" s="22">
        <f>MONTH(Actuals[[#This Row],[Date]])</f>
        <v>1</v>
      </c>
      <c r="L12522" s="12"/>
    </row>
    <row r="12523" spans="1:12" x14ac:dyDescent="0.3">
      <c r="A12523">
        <v>8</v>
      </c>
      <c r="B12523">
        <v>15101</v>
      </c>
      <c r="C12523">
        <v>1</v>
      </c>
      <c r="D12523">
        <v>61000</v>
      </c>
      <c r="E12523" s="46">
        <v>44958</v>
      </c>
      <c r="F12523">
        <v>-8467.91</v>
      </c>
      <c r="I12523" t="str">
        <f>INDEX(LedgerMapping[[#All],[Level 3]],MATCH(Actuals[[#This Row],[Sub Ledger]],LedgerMapping[[#All],[Sub Ledger]],0))</f>
        <v>Marketing</v>
      </c>
      <c r="J12523" s="22">
        <f>YEAR(Actuals[[#This Row],[Date]])</f>
        <v>2023</v>
      </c>
      <c r="K12523" s="22">
        <f>MONTH(Actuals[[#This Row],[Date]])</f>
        <v>2</v>
      </c>
      <c r="L12523" s="12"/>
    </row>
    <row r="12524" spans="1:12" x14ac:dyDescent="0.3">
      <c r="A12524">
        <v>8</v>
      </c>
      <c r="B12524">
        <v>16081</v>
      </c>
      <c r="C12524">
        <v>1</v>
      </c>
      <c r="D12524">
        <v>61000</v>
      </c>
      <c r="E12524" s="46">
        <v>44988</v>
      </c>
      <c r="F12524">
        <v>-8451.24</v>
      </c>
      <c r="I12524" t="str">
        <f>INDEX(LedgerMapping[[#All],[Level 3]],MATCH(Actuals[[#This Row],[Sub Ledger]],LedgerMapping[[#All],[Sub Ledger]],0))</f>
        <v>Marketing</v>
      </c>
      <c r="J12524" s="22">
        <f>YEAR(Actuals[[#This Row],[Date]])</f>
        <v>2023</v>
      </c>
      <c r="K12524" s="22">
        <f>MONTH(Actuals[[#This Row],[Date]])</f>
        <v>3</v>
      </c>
      <c r="L12524" s="12"/>
    </row>
    <row r="12525" spans="1:12" x14ac:dyDescent="0.3">
      <c r="A12525">
        <v>8</v>
      </c>
      <c r="B12525">
        <v>17113</v>
      </c>
      <c r="C12525">
        <v>1</v>
      </c>
      <c r="D12525">
        <v>61000</v>
      </c>
      <c r="E12525" s="46">
        <v>45018</v>
      </c>
      <c r="F12525">
        <v>-6769.39</v>
      </c>
      <c r="I12525" t="str">
        <f>INDEX(LedgerMapping[[#All],[Level 3]],MATCH(Actuals[[#This Row],[Sub Ledger]],LedgerMapping[[#All],[Sub Ledger]],0))</f>
        <v>Marketing</v>
      </c>
      <c r="J12525" s="22">
        <f>YEAR(Actuals[[#This Row],[Date]])</f>
        <v>2023</v>
      </c>
      <c r="K12525" s="22">
        <f>MONTH(Actuals[[#This Row],[Date]])</f>
        <v>4</v>
      </c>
      <c r="L12525" s="12"/>
    </row>
    <row r="12526" spans="1:12" x14ac:dyDescent="0.3">
      <c r="A12526">
        <v>8</v>
      </c>
      <c r="B12526">
        <v>18143</v>
      </c>
      <c r="C12526">
        <v>1</v>
      </c>
      <c r="D12526">
        <v>61000</v>
      </c>
      <c r="E12526" s="46">
        <v>45049</v>
      </c>
      <c r="F12526">
        <v>-10643.7</v>
      </c>
      <c r="I12526" t="str">
        <f>INDEX(LedgerMapping[[#All],[Level 3]],MATCH(Actuals[[#This Row],[Sub Ledger]],LedgerMapping[[#All],[Sub Ledger]],0))</f>
        <v>Marketing</v>
      </c>
      <c r="J12526" s="22">
        <f>YEAR(Actuals[[#This Row],[Date]])</f>
        <v>2023</v>
      </c>
      <c r="K12526" s="22">
        <f>MONTH(Actuals[[#This Row],[Date]])</f>
        <v>5</v>
      </c>
      <c r="L12526" s="12"/>
    </row>
    <row r="12527" spans="1:12" x14ac:dyDescent="0.3">
      <c r="A12527">
        <v>8</v>
      </c>
      <c r="B12527">
        <v>19147</v>
      </c>
      <c r="C12527">
        <v>1</v>
      </c>
      <c r="D12527">
        <v>61000</v>
      </c>
      <c r="E12527" s="46">
        <v>45079</v>
      </c>
      <c r="F12527">
        <v>-8345.18</v>
      </c>
      <c r="I12527" t="str">
        <f>INDEX(LedgerMapping[[#All],[Level 3]],MATCH(Actuals[[#This Row],[Sub Ledger]],LedgerMapping[[#All],[Sub Ledger]],0))</f>
        <v>Marketing</v>
      </c>
      <c r="J12527" s="22">
        <f>YEAR(Actuals[[#This Row],[Date]])</f>
        <v>2023</v>
      </c>
      <c r="K12527" s="22">
        <f>MONTH(Actuals[[#This Row],[Date]])</f>
        <v>6</v>
      </c>
      <c r="L12527" s="12"/>
    </row>
    <row r="12528" spans="1:12" x14ac:dyDescent="0.3">
      <c r="A12528">
        <v>8</v>
      </c>
      <c r="B12528">
        <v>20176</v>
      </c>
      <c r="C12528">
        <v>1</v>
      </c>
      <c r="D12528">
        <v>61000</v>
      </c>
      <c r="E12528" s="46">
        <v>45110</v>
      </c>
      <c r="F12528">
        <v>-9761.8700000000008</v>
      </c>
      <c r="I12528" t="str">
        <f>INDEX(LedgerMapping[[#All],[Level 3]],MATCH(Actuals[[#This Row],[Sub Ledger]],LedgerMapping[[#All],[Sub Ledger]],0))</f>
        <v>Marketing</v>
      </c>
      <c r="J12528" s="22">
        <f>YEAR(Actuals[[#This Row],[Date]])</f>
        <v>2023</v>
      </c>
      <c r="K12528" s="22">
        <f>MONTH(Actuals[[#This Row],[Date]])</f>
        <v>7</v>
      </c>
      <c r="L12528" s="12"/>
    </row>
    <row r="12529" spans="1:12" x14ac:dyDescent="0.3">
      <c r="A12529">
        <v>8</v>
      </c>
      <c r="B12529">
        <v>21203</v>
      </c>
      <c r="C12529">
        <v>1</v>
      </c>
      <c r="D12529">
        <v>61000</v>
      </c>
      <c r="E12529" s="46">
        <v>45141</v>
      </c>
      <c r="F12529">
        <v>-11781.6</v>
      </c>
      <c r="I12529" t="str">
        <f>INDEX(LedgerMapping[[#All],[Level 3]],MATCH(Actuals[[#This Row],[Sub Ledger]],LedgerMapping[[#All],[Sub Ledger]],0))</f>
        <v>Marketing</v>
      </c>
      <c r="J12529" s="22">
        <f>YEAR(Actuals[[#This Row],[Date]])</f>
        <v>2023</v>
      </c>
      <c r="K12529" s="22">
        <f>MONTH(Actuals[[#This Row],[Date]])</f>
        <v>8</v>
      </c>
      <c r="L12529" s="12"/>
    </row>
    <row r="12530" spans="1:12" x14ac:dyDescent="0.3">
      <c r="A12530">
        <v>8</v>
      </c>
      <c r="B12530">
        <v>22207</v>
      </c>
      <c r="C12530">
        <v>1</v>
      </c>
      <c r="D12530">
        <v>61000</v>
      </c>
      <c r="E12530" s="46">
        <v>45169</v>
      </c>
      <c r="F12530">
        <v>-6778.48</v>
      </c>
      <c r="I12530" t="str">
        <f>INDEX(LedgerMapping[[#All],[Level 3]],MATCH(Actuals[[#This Row],[Sub Ledger]],LedgerMapping[[#All],[Sub Ledger]],0))</f>
        <v>Marketing</v>
      </c>
      <c r="J12530" s="22">
        <f>YEAR(Actuals[[#This Row],[Date]])</f>
        <v>2023</v>
      </c>
      <c r="K12530" s="22">
        <f>MONTH(Actuals[[#This Row],[Date]])</f>
        <v>8</v>
      </c>
      <c r="L12530" s="12"/>
    </row>
    <row r="12531" spans="1:12" x14ac:dyDescent="0.3">
      <c r="A12531">
        <v>8</v>
      </c>
      <c r="B12531">
        <v>23184</v>
      </c>
      <c r="C12531">
        <v>1</v>
      </c>
      <c r="D12531">
        <v>61000</v>
      </c>
      <c r="E12531" s="46">
        <v>45200</v>
      </c>
      <c r="F12531">
        <v>-8033.05</v>
      </c>
      <c r="I12531" t="str">
        <f>INDEX(LedgerMapping[[#All],[Level 3]],MATCH(Actuals[[#This Row],[Sub Ledger]],LedgerMapping[[#All],[Sub Ledger]],0))</f>
        <v>Marketing</v>
      </c>
      <c r="J12531" s="22">
        <f>YEAR(Actuals[[#This Row],[Date]])</f>
        <v>2023</v>
      </c>
      <c r="K12531" s="22">
        <f>MONTH(Actuals[[#This Row],[Date]])</f>
        <v>10</v>
      </c>
      <c r="L12531" s="12"/>
    </row>
    <row r="12532" spans="1:12" x14ac:dyDescent="0.3">
      <c r="A12532">
        <v>8</v>
      </c>
      <c r="B12532">
        <v>24187</v>
      </c>
      <c r="C12532">
        <v>1</v>
      </c>
      <c r="D12532">
        <v>61000</v>
      </c>
      <c r="E12532" s="46">
        <v>45230</v>
      </c>
      <c r="F12532">
        <v>-9940.66</v>
      </c>
      <c r="I12532" t="str">
        <f>INDEX(LedgerMapping[[#All],[Level 3]],MATCH(Actuals[[#This Row],[Sub Ledger]],LedgerMapping[[#All],[Sub Ledger]],0))</f>
        <v>Marketing</v>
      </c>
      <c r="J12532" s="22">
        <f>YEAR(Actuals[[#This Row],[Date]])</f>
        <v>2023</v>
      </c>
      <c r="K12532" s="22">
        <f>MONTH(Actuals[[#This Row],[Date]])</f>
        <v>10</v>
      </c>
      <c r="L12532" s="12"/>
    </row>
    <row r="12533" spans="1:12" x14ac:dyDescent="0.3">
      <c r="A12533">
        <v>8</v>
      </c>
      <c r="B12533">
        <v>25218</v>
      </c>
      <c r="C12533">
        <v>1</v>
      </c>
      <c r="D12533">
        <v>61000</v>
      </c>
      <c r="E12533" s="46">
        <v>45261</v>
      </c>
      <c r="F12533">
        <v>-7936.08</v>
      </c>
      <c r="I12533" t="str">
        <f>INDEX(LedgerMapping[[#All],[Level 3]],MATCH(Actuals[[#This Row],[Sub Ledger]],LedgerMapping[[#All],[Sub Ledger]],0))</f>
        <v>Marketing</v>
      </c>
      <c r="J12533" s="22">
        <f>YEAR(Actuals[[#This Row],[Date]])</f>
        <v>2023</v>
      </c>
      <c r="K12533" s="22">
        <f>MONTH(Actuals[[#This Row],[Date]])</f>
        <v>12</v>
      </c>
      <c r="L12533" s="12"/>
    </row>
    <row r="12534" spans="1:12" x14ac:dyDescent="0.3">
      <c r="A12534">
        <v>8</v>
      </c>
      <c r="B12534">
        <v>26288</v>
      </c>
      <c r="C12534">
        <v>1</v>
      </c>
      <c r="D12534">
        <v>61000</v>
      </c>
      <c r="E12534" s="46">
        <v>45291</v>
      </c>
      <c r="F12534">
        <v>-11363.41</v>
      </c>
      <c r="I12534" t="str">
        <f>INDEX(LedgerMapping[[#All],[Level 3]],MATCH(Actuals[[#This Row],[Sub Ledger]],LedgerMapping[[#All],[Sub Ledger]],0))</f>
        <v>Marketing</v>
      </c>
      <c r="J12534" s="22">
        <f>YEAR(Actuals[[#This Row],[Date]])</f>
        <v>2023</v>
      </c>
      <c r="K12534" s="22">
        <f>MONTH(Actuals[[#This Row],[Date]])</f>
        <v>12</v>
      </c>
      <c r="L12534" s="12"/>
    </row>
    <row r="12535" spans="1:12" x14ac:dyDescent="0.3">
      <c r="A12535">
        <v>8</v>
      </c>
      <c r="B12535">
        <v>27413</v>
      </c>
      <c r="C12535">
        <v>1</v>
      </c>
      <c r="D12535">
        <v>61000</v>
      </c>
      <c r="E12535" s="46">
        <v>45322</v>
      </c>
      <c r="F12535">
        <v>-12975.57</v>
      </c>
      <c r="I12535" t="str">
        <f>INDEX(LedgerMapping[[#All],[Level 3]],MATCH(Actuals[[#This Row],[Sub Ledger]],LedgerMapping[[#All],[Sub Ledger]],0))</f>
        <v>Marketing</v>
      </c>
      <c r="J12535" s="22">
        <f>YEAR(Actuals[[#This Row],[Date]])</f>
        <v>2024</v>
      </c>
      <c r="K12535" s="22">
        <f>MONTH(Actuals[[#This Row],[Date]])</f>
        <v>1</v>
      </c>
      <c r="L12535" s="12"/>
    </row>
    <row r="12536" spans="1:12" x14ac:dyDescent="0.3">
      <c r="A12536">
        <v>8</v>
      </c>
      <c r="B12536">
        <v>28565</v>
      </c>
      <c r="C12536">
        <v>1</v>
      </c>
      <c r="D12536">
        <v>61000</v>
      </c>
      <c r="E12536" s="46">
        <v>45354</v>
      </c>
      <c r="F12536">
        <v>-10084.6</v>
      </c>
      <c r="I12536" t="str">
        <f>INDEX(LedgerMapping[[#All],[Level 3]],MATCH(Actuals[[#This Row],[Sub Ledger]],LedgerMapping[[#All],[Sub Ledger]],0))</f>
        <v>Marketing</v>
      </c>
      <c r="J12536" s="22">
        <f>YEAR(Actuals[[#This Row],[Date]])</f>
        <v>2024</v>
      </c>
      <c r="K12536" s="22">
        <f>MONTH(Actuals[[#This Row],[Date]])</f>
        <v>3</v>
      </c>
      <c r="L12536" s="12"/>
    </row>
    <row r="12537" spans="1:12" x14ac:dyDescent="0.3">
      <c r="A12537">
        <v>8</v>
      </c>
      <c r="B12537">
        <v>29719</v>
      </c>
      <c r="C12537">
        <v>1</v>
      </c>
      <c r="D12537">
        <v>61000</v>
      </c>
      <c r="E12537" s="46">
        <v>45384</v>
      </c>
      <c r="F12537">
        <v>-11045.23</v>
      </c>
      <c r="I12537" t="str">
        <f>INDEX(LedgerMapping[[#All],[Level 3]],MATCH(Actuals[[#This Row],[Sub Ledger]],LedgerMapping[[#All],[Sub Ledger]],0))</f>
        <v>Marketing</v>
      </c>
      <c r="J12537" s="22">
        <f>YEAR(Actuals[[#This Row],[Date]])</f>
        <v>2024</v>
      </c>
      <c r="K12537" s="22">
        <f>MONTH(Actuals[[#This Row],[Date]])</f>
        <v>4</v>
      </c>
      <c r="L12537" s="12"/>
    </row>
    <row r="12538" spans="1:12" x14ac:dyDescent="0.3">
      <c r="A12538">
        <v>8</v>
      </c>
      <c r="B12538">
        <v>30845</v>
      </c>
      <c r="C12538">
        <v>1</v>
      </c>
      <c r="D12538">
        <v>61000</v>
      </c>
      <c r="E12538" s="46">
        <v>45415</v>
      </c>
      <c r="F12538">
        <v>-12036.15</v>
      </c>
      <c r="I12538" t="str">
        <f>INDEX(LedgerMapping[[#All],[Level 3]],MATCH(Actuals[[#This Row],[Sub Ledger]],LedgerMapping[[#All],[Sub Ledger]],0))</f>
        <v>Marketing</v>
      </c>
      <c r="J12538" s="22">
        <f>YEAR(Actuals[[#This Row],[Date]])</f>
        <v>2024</v>
      </c>
      <c r="K12538" s="22">
        <f>MONTH(Actuals[[#This Row],[Date]])</f>
        <v>5</v>
      </c>
      <c r="L12538" s="12"/>
    </row>
    <row r="12539" spans="1:12" x14ac:dyDescent="0.3">
      <c r="A12539">
        <v>8</v>
      </c>
      <c r="B12539">
        <v>31970</v>
      </c>
      <c r="C12539">
        <v>1</v>
      </c>
      <c r="D12539">
        <v>61000</v>
      </c>
      <c r="E12539" s="46">
        <v>45445</v>
      </c>
      <c r="F12539">
        <v>-12375.55</v>
      </c>
      <c r="I12539" t="str">
        <f>INDEX(LedgerMapping[[#All],[Level 3]],MATCH(Actuals[[#This Row],[Sub Ledger]],LedgerMapping[[#All],[Sub Ledger]],0))</f>
        <v>Marketing</v>
      </c>
      <c r="J12539" s="22">
        <f>YEAR(Actuals[[#This Row],[Date]])</f>
        <v>2024</v>
      </c>
      <c r="K12539" s="22">
        <f>MONTH(Actuals[[#This Row],[Date]])</f>
        <v>6</v>
      </c>
      <c r="L12539" s="12"/>
    </row>
    <row r="12540" spans="1:12" x14ac:dyDescent="0.3">
      <c r="A12540">
        <v>8</v>
      </c>
      <c r="B12540">
        <v>33094</v>
      </c>
      <c r="C12540">
        <v>1</v>
      </c>
      <c r="D12540">
        <v>61000</v>
      </c>
      <c r="E12540" s="46">
        <v>45476</v>
      </c>
      <c r="F12540">
        <v>-7289.1</v>
      </c>
      <c r="I12540" t="str">
        <f>INDEX(LedgerMapping[[#All],[Level 3]],MATCH(Actuals[[#This Row],[Sub Ledger]],LedgerMapping[[#All],[Sub Ledger]],0))</f>
        <v>Marketing</v>
      </c>
      <c r="J12540" s="22">
        <f>YEAR(Actuals[[#This Row],[Date]])</f>
        <v>2024</v>
      </c>
      <c r="K12540" s="22">
        <f>MONTH(Actuals[[#This Row],[Date]])</f>
        <v>7</v>
      </c>
      <c r="L12540" s="12"/>
    </row>
    <row r="12541" spans="1:12" x14ac:dyDescent="0.3">
      <c r="A12541">
        <v>8</v>
      </c>
      <c r="B12541">
        <v>34218</v>
      </c>
      <c r="C12541">
        <v>1</v>
      </c>
      <c r="D12541">
        <v>61000</v>
      </c>
      <c r="E12541" s="46">
        <v>45507</v>
      </c>
      <c r="F12541">
        <v>-8554.27</v>
      </c>
      <c r="I12541" t="str">
        <f>INDEX(LedgerMapping[[#All],[Level 3]],MATCH(Actuals[[#This Row],[Sub Ledger]],LedgerMapping[[#All],[Sub Ledger]],0))</f>
        <v>Marketing</v>
      </c>
      <c r="J12541" s="22">
        <f>YEAR(Actuals[[#This Row],[Date]])</f>
        <v>2024</v>
      </c>
      <c r="K12541" s="22">
        <f>MONTH(Actuals[[#This Row],[Date]])</f>
        <v>8</v>
      </c>
      <c r="L12541" s="12"/>
    </row>
    <row r="12542" spans="1:12" x14ac:dyDescent="0.3">
      <c r="A12542">
        <v>8</v>
      </c>
      <c r="B12542">
        <v>35370</v>
      </c>
      <c r="C12542">
        <v>1</v>
      </c>
      <c r="D12542">
        <v>61000</v>
      </c>
      <c r="E12542" s="46">
        <v>45536</v>
      </c>
      <c r="F12542">
        <v>-8619.42</v>
      </c>
      <c r="I12542" t="str">
        <f>INDEX(LedgerMapping[[#All],[Level 3]],MATCH(Actuals[[#This Row],[Sub Ledger]],LedgerMapping[[#All],[Sub Ledger]],0))</f>
        <v>Marketing</v>
      </c>
      <c r="J12542" s="22">
        <f>YEAR(Actuals[[#This Row],[Date]])</f>
        <v>2024</v>
      </c>
      <c r="K12542" s="22">
        <f>MONTH(Actuals[[#This Row],[Date]])</f>
        <v>9</v>
      </c>
      <c r="L12542" s="12"/>
    </row>
    <row r="12543" spans="1:12" x14ac:dyDescent="0.3">
      <c r="A12543">
        <v>8</v>
      </c>
      <c r="B12543">
        <v>36520</v>
      </c>
      <c r="C12543">
        <v>1</v>
      </c>
      <c r="D12543">
        <v>61000</v>
      </c>
      <c r="E12543" s="46">
        <v>45567</v>
      </c>
      <c r="F12543">
        <v>-8249.7199999999993</v>
      </c>
      <c r="I12543" t="str">
        <f>INDEX(LedgerMapping[[#All],[Level 3]],MATCH(Actuals[[#This Row],[Sub Ledger]],LedgerMapping[[#All],[Sub Ledger]],0))</f>
        <v>Marketing</v>
      </c>
      <c r="J12543" s="22">
        <f>YEAR(Actuals[[#This Row],[Date]])</f>
        <v>2024</v>
      </c>
      <c r="K12543" s="22">
        <f>MONTH(Actuals[[#This Row],[Date]])</f>
        <v>10</v>
      </c>
      <c r="L12543" s="12"/>
    </row>
    <row r="12544" spans="1:12" x14ac:dyDescent="0.3">
      <c r="A12544">
        <v>8</v>
      </c>
      <c r="B12544">
        <v>37669</v>
      </c>
      <c r="C12544">
        <v>1</v>
      </c>
      <c r="D12544">
        <v>61000</v>
      </c>
      <c r="E12544" s="46">
        <v>45597</v>
      </c>
      <c r="F12544">
        <v>-8651.24</v>
      </c>
      <c r="I12544" t="str">
        <f>INDEX(LedgerMapping[[#All],[Level 3]],MATCH(Actuals[[#This Row],[Sub Ledger]],LedgerMapping[[#All],[Sub Ledger]],0))</f>
        <v>Marketing</v>
      </c>
      <c r="J12544" s="22">
        <f>YEAR(Actuals[[#This Row],[Date]])</f>
        <v>2024</v>
      </c>
      <c r="K12544" s="22">
        <f>MONTH(Actuals[[#This Row],[Date]])</f>
        <v>11</v>
      </c>
      <c r="L12544" s="12"/>
    </row>
    <row r="12545" spans="1:12" x14ac:dyDescent="0.3">
      <c r="A12545">
        <v>8</v>
      </c>
      <c r="B12545">
        <v>38820</v>
      </c>
      <c r="C12545">
        <v>1</v>
      </c>
      <c r="D12545">
        <v>61000</v>
      </c>
      <c r="E12545" s="46">
        <v>45628</v>
      </c>
      <c r="F12545">
        <v>-8833.06</v>
      </c>
      <c r="I12545" t="str">
        <f>INDEX(LedgerMapping[[#All],[Level 3]],MATCH(Actuals[[#This Row],[Sub Ledger]],LedgerMapping[[#All],[Sub Ledger]],0))</f>
        <v>Marketing</v>
      </c>
      <c r="J12545" s="22">
        <f>YEAR(Actuals[[#This Row],[Date]])</f>
        <v>2024</v>
      </c>
      <c r="K12545" s="22">
        <f>MONTH(Actuals[[#This Row],[Date]])</f>
        <v>12</v>
      </c>
      <c r="L12545" s="12"/>
    </row>
    <row r="12546" spans="1:12" x14ac:dyDescent="0.3">
      <c r="A12546">
        <v>8</v>
      </c>
      <c r="B12546">
        <v>947</v>
      </c>
      <c r="C12546">
        <v>1</v>
      </c>
      <c r="D12546">
        <v>62000</v>
      </c>
      <c r="E12546" s="46">
        <v>44562</v>
      </c>
      <c r="F12546">
        <v>-3840.55</v>
      </c>
      <c r="I12546" t="str">
        <f>INDEX(LedgerMapping[[#All],[Level 3]],MATCH(Actuals[[#This Row],[Sub Ledger]],LedgerMapping[[#All],[Sub Ledger]],0))</f>
        <v>Marketing</v>
      </c>
      <c r="J12546" s="22">
        <f>YEAR(Actuals[[#This Row],[Date]])</f>
        <v>2022</v>
      </c>
      <c r="K12546" s="22">
        <f>MONTH(Actuals[[#This Row],[Date]])</f>
        <v>1</v>
      </c>
      <c r="L12546" s="12"/>
    </row>
    <row r="12547" spans="1:12" x14ac:dyDescent="0.3">
      <c r="A12547">
        <v>8</v>
      </c>
      <c r="B12547">
        <v>2069</v>
      </c>
      <c r="C12547">
        <v>1</v>
      </c>
      <c r="D12547">
        <v>62000</v>
      </c>
      <c r="E12547" s="46">
        <v>44593</v>
      </c>
      <c r="F12547">
        <v>-2851.13</v>
      </c>
      <c r="I12547" t="str">
        <f>INDEX(LedgerMapping[[#All],[Level 3]],MATCH(Actuals[[#This Row],[Sub Ledger]],LedgerMapping[[#All],[Sub Ledger]],0))</f>
        <v>Marketing</v>
      </c>
      <c r="J12547" s="22">
        <f>YEAR(Actuals[[#This Row],[Date]])</f>
        <v>2022</v>
      </c>
      <c r="K12547" s="22">
        <f>MONTH(Actuals[[#This Row],[Date]])</f>
        <v>2</v>
      </c>
      <c r="L12547" s="12"/>
    </row>
    <row r="12548" spans="1:12" x14ac:dyDescent="0.3">
      <c r="A12548">
        <v>8</v>
      </c>
      <c r="B12548">
        <v>3187</v>
      </c>
      <c r="C12548">
        <v>1</v>
      </c>
      <c r="D12548">
        <v>62000</v>
      </c>
      <c r="E12548" s="46">
        <v>44624</v>
      </c>
      <c r="F12548">
        <v>-3569.33</v>
      </c>
      <c r="I12548" t="str">
        <f>INDEX(LedgerMapping[[#All],[Level 3]],MATCH(Actuals[[#This Row],[Sub Ledger]],LedgerMapping[[#All],[Sub Ledger]],0))</f>
        <v>Marketing</v>
      </c>
      <c r="J12548" s="22">
        <f>YEAR(Actuals[[#This Row],[Date]])</f>
        <v>2022</v>
      </c>
      <c r="K12548" s="22">
        <f>MONTH(Actuals[[#This Row],[Date]])</f>
        <v>3</v>
      </c>
      <c r="L12548" s="12"/>
    </row>
    <row r="12549" spans="1:12" x14ac:dyDescent="0.3">
      <c r="A12549">
        <v>8</v>
      </c>
      <c r="B12549">
        <v>4309</v>
      </c>
      <c r="C12549">
        <v>1</v>
      </c>
      <c r="D12549">
        <v>62000</v>
      </c>
      <c r="E12549" s="46">
        <v>44654</v>
      </c>
      <c r="F12549">
        <v>-3119.32</v>
      </c>
      <c r="I12549" t="str">
        <f>INDEX(LedgerMapping[[#All],[Level 3]],MATCH(Actuals[[#This Row],[Sub Ledger]],LedgerMapping[[#All],[Sub Ledger]],0))</f>
        <v>Marketing</v>
      </c>
      <c r="J12549" s="22">
        <f>YEAR(Actuals[[#This Row],[Date]])</f>
        <v>2022</v>
      </c>
      <c r="K12549" s="22">
        <f>MONTH(Actuals[[#This Row],[Date]])</f>
        <v>4</v>
      </c>
      <c r="L12549" s="12"/>
    </row>
    <row r="12550" spans="1:12" x14ac:dyDescent="0.3">
      <c r="A12550">
        <v>8</v>
      </c>
      <c r="B12550">
        <v>5431</v>
      </c>
      <c r="C12550">
        <v>1</v>
      </c>
      <c r="D12550">
        <v>62000</v>
      </c>
      <c r="E12550" s="46">
        <v>44685</v>
      </c>
      <c r="F12550">
        <v>-3601.15</v>
      </c>
      <c r="I12550" t="str">
        <f>INDEX(LedgerMapping[[#All],[Level 3]],MATCH(Actuals[[#This Row],[Sub Ledger]],LedgerMapping[[#All],[Sub Ledger]],0))</f>
        <v>Marketing</v>
      </c>
      <c r="J12550" s="22">
        <f>YEAR(Actuals[[#This Row],[Date]])</f>
        <v>2022</v>
      </c>
      <c r="K12550" s="22">
        <f>MONTH(Actuals[[#This Row],[Date]])</f>
        <v>5</v>
      </c>
      <c r="L12550" s="12"/>
    </row>
    <row r="12551" spans="1:12" x14ac:dyDescent="0.3">
      <c r="A12551">
        <v>8</v>
      </c>
      <c r="B12551">
        <v>6558</v>
      </c>
      <c r="C12551">
        <v>1</v>
      </c>
      <c r="D12551">
        <v>62000</v>
      </c>
      <c r="E12551" s="46">
        <v>44715</v>
      </c>
      <c r="F12551">
        <v>-4664.8</v>
      </c>
      <c r="I12551" t="str">
        <f>INDEX(LedgerMapping[[#All],[Level 3]],MATCH(Actuals[[#This Row],[Sub Ledger]],LedgerMapping[[#All],[Sub Ledger]],0))</f>
        <v>Marketing</v>
      </c>
      <c r="J12551" s="22">
        <f>YEAR(Actuals[[#This Row],[Date]])</f>
        <v>2022</v>
      </c>
      <c r="K12551" s="22">
        <f>MONTH(Actuals[[#This Row],[Date]])</f>
        <v>6</v>
      </c>
      <c r="L12551" s="12"/>
    </row>
    <row r="12552" spans="1:12" x14ac:dyDescent="0.3">
      <c r="A12552">
        <v>8</v>
      </c>
      <c r="B12552">
        <v>7677</v>
      </c>
      <c r="C12552">
        <v>1</v>
      </c>
      <c r="D12552">
        <v>62000</v>
      </c>
      <c r="E12552" s="46">
        <v>44746</v>
      </c>
      <c r="F12552">
        <v>-2673.86</v>
      </c>
      <c r="I12552" t="str">
        <f>INDEX(LedgerMapping[[#All],[Level 3]],MATCH(Actuals[[#This Row],[Sub Ledger]],LedgerMapping[[#All],[Sub Ledger]],0))</f>
        <v>Marketing</v>
      </c>
      <c r="J12552" s="22">
        <f>YEAR(Actuals[[#This Row],[Date]])</f>
        <v>2022</v>
      </c>
      <c r="K12552" s="22">
        <f>MONTH(Actuals[[#This Row],[Date]])</f>
        <v>7</v>
      </c>
      <c r="L12552" s="12"/>
    </row>
    <row r="12553" spans="1:12" x14ac:dyDescent="0.3">
      <c r="A12553">
        <v>8</v>
      </c>
      <c r="B12553">
        <v>8802</v>
      </c>
      <c r="C12553">
        <v>1</v>
      </c>
      <c r="D12553">
        <v>62000</v>
      </c>
      <c r="E12553" s="46">
        <v>44777</v>
      </c>
      <c r="F12553">
        <v>-4201.16</v>
      </c>
      <c r="I12553" t="str">
        <f>INDEX(LedgerMapping[[#All],[Level 3]],MATCH(Actuals[[#This Row],[Sub Ledger]],LedgerMapping[[#All],[Sub Ledger]],0))</f>
        <v>Marketing</v>
      </c>
      <c r="J12553" s="22">
        <f>YEAR(Actuals[[#This Row],[Date]])</f>
        <v>2022</v>
      </c>
      <c r="K12553" s="22">
        <f>MONTH(Actuals[[#This Row],[Date]])</f>
        <v>8</v>
      </c>
      <c r="L12553" s="12"/>
    </row>
    <row r="12554" spans="1:12" x14ac:dyDescent="0.3">
      <c r="A12554">
        <v>8</v>
      </c>
      <c r="B12554">
        <v>9915</v>
      </c>
      <c r="C12554">
        <v>1</v>
      </c>
      <c r="D12554">
        <v>62000</v>
      </c>
      <c r="E12554" s="46">
        <v>44805</v>
      </c>
      <c r="F12554">
        <v>-3601.15</v>
      </c>
      <c r="I12554" t="str">
        <f>INDEX(LedgerMapping[[#All],[Level 3]],MATCH(Actuals[[#This Row],[Sub Ledger]],LedgerMapping[[#All],[Sub Ledger]],0))</f>
        <v>Marketing</v>
      </c>
      <c r="J12554" s="22">
        <f>YEAR(Actuals[[#This Row],[Date]])</f>
        <v>2022</v>
      </c>
      <c r="K12554" s="22">
        <f>MONTH(Actuals[[#This Row],[Date]])</f>
        <v>9</v>
      </c>
      <c r="L12554" s="12"/>
    </row>
    <row r="12555" spans="1:12" x14ac:dyDescent="0.3">
      <c r="A12555">
        <v>8</v>
      </c>
      <c r="B12555">
        <v>11033</v>
      </c>
      <c r="C12555">
        <v>1</v>
      </c>
      <c r="D12555">
        <v>62000</v>
      </c>
      <c r="E12555" s="46">
        <v>44836</v>
      </c>
      <c r="F12555">
        <v>-5252.69</v>
      </c>
      <c r="I12555" t="str">
        <f>INDEX(LedgerMapping[[#All],[Level 3]],MATCH(Actuals[[#This Row],[Sub Ledger]],LedgerMapping[[#All],[Sub Ledger]],0))</f>
        <v>Marketing</v>
      </c>
      <c r="J12555" s="22">
        <f>YEAR(Actuals[[#This Row],[Date]])</f>
        <v>2022</v>
      </c>
      <c r="K12555" s="22">
        <f>MONTH(Actuals[[#This Row],[Date]])</f>
        <v>10</v>
      </c>
      <c r="L12555" s="12"/>
    </row>
    <row r="12556" spans="1:12" x14ac:dyDescent="0.3">
      <c r="A12556">
        <v>8</v>
      </c>
      <c r="B12556">
        <v>12159</v>
      </c>
      <c r="C12556">
        <v>1</v>
      </c>
      <c r="D12556">
        <v>62000</v>
      </c>
      <c r="E12556" s="46">
        <v>44866</v>
      </c>
      <c r="F12556">
        <v>-3090.53</v>
      </c>
      <c r="I12556" t="str">
        <f>INDEX(LedgerMapping[[#All],[Level 3]],MATCH(Actuals[[#This Row],[Sub Ledger]],LedgerMapping[[#All],[Sub Ledger]],0))</f>
        <v>Marketing</v>
      </c>
      <c r="J12556" s="22">
        <f>YEAR(Actuals[[#This Row],[Date]])</f>
        <v>2022</v>
      </c>
      <c r="K12556" s="22">
        <f>MONTH(Actuals[[#This Row],[Date]])</f>
        <v>11</v>
      </c>
      <c r="L12556" s="12"/>
    </row>
    <row r="12557" spans="1:12" x14ac:dyDescent="0.3">
      <c r="A12557">
        <v>8</v>
      </c>
      <c r="B12557">
        <v>13290</v>
      </c>
      <c r="C12557">
        <v>1</v>
      </c>
      <c r="D12557">
        <v>62000</v>
      </c>
      <c r="E12557" s="46">
        <v>44897</v>
      </c>
      <c r="F12557">
        <v>-3669.33</v>
      </c>
      <c r="I12557" t="str">
        <f>INDEX(LedgerMapping[[#All],[Level 3]],MATCH(Actuals[[#This Row],[Sub Ledger]],LedgerMapping[[#All],[Sub Ledger]],0))</f>
        <v>Marketing</v>
      </c>
      <c r="J12557" s="22">
        <f>YEAR(Actuals[[#This Row],[Date]])</f>
        <v>2022</v>
      </c>
      <c r="K12557" s="22">
        <f>MONTH(Actuals[[#This Row],[Date]])</f>
        <v>12</v>
      </c>
      <c r="L12557" s="12"/>
    </row>
    <row r="12558" spans="1:12" x14ac:dyDescent="0.3">
      <c r="A12558">
        <v>8</v>
      </c>
      <c r="B12558">
        <v>14098</v>
      </c>
      <c r="C12558">
        <v>1</v>
      </c>
      <c r="D12558">
        <v>62000</v>
      </c>
      <c r="E12558" s="46">
        <v>44927</v>
      </c>
      <c r="F12558">
        <v>-5372.39</v>
      </c>
      <c r="I12558" t="str">
        <f>INDEX(LedgerMapping[[#All],[Level 3]],MATCH(Actuals[[#This Row],[Sub Ledger]],LedgerMapping[[#All],[Sub Ledger]],0))</f>
        <v>Marketing</v>
      </c>
      <c r="J12558" s="22">
        <f>YEAR(Actuals[[#This Row],[Date]])</f>
        <v>2023</v>
      </c>
      <c r="K12558" s="22">
        <f>MONTH(Actuals[[#This Row],[Date]])</f>
        <v>1</v>
      </c>
      <c r="L12558" s="12"/>
    </row>
    <row r="12559" spans="1:12" x14ac:dyDescent="0.3">
      <c r="A12559">
        <v>8</v>
      </c>
      <c r="B12559">
        <v>15102</v>
      </c>
      <c r="C12559">
        <v>1</v>
      </c>
      <c r="D12559">
        <v>62000</v>
      </c>
      <c r="E12559" s="46">
        <v>44958</v>
      </c>
      <c r="F12559">
        <v>-4704.2</v>
      </c>
      <c r="I12559" t="str">
        <f>INDEX(LedgerMapping[[#All],[Level 3]],MATCH(Actuals[[#This Row],[Sub Ledger]],LedgerMapping[[#All],[Sub Ledger]],0))</f>
        <v>Marketing</v>
      </c>
      <c r="J12559" s="22">
        <f>YEAR(Actuals[[#This Row],[Date]])</f>
        <v>2023</v>
      </c>
      <c r="K12559" s="22">
        <f>MONTH(Actuals[[#This Row],[Date]])</f>
        <v>2</v>
      </c>
      <c r="L12559" s="12"/>
    </row>
    <row r="12560" spans="1:12" x14ac:dyDescent="0.3">
      <c r="A12560">
        <v>8</v>
      </c>
      <c r="B12560">
        <v>16082</v>
      </c>
      <c r="C12560">
        <v>1</v>
      </c>
      <c r="D12560">
        <v>62000</v>
      </c>
      <c r="E12560" s="46">
        <v>44988</v>
      </c>
      <c r="F12560">
        <v>-7605.77</v>
      </c>
      <c r="I12560" t="str">
        <f>INDEX(LedgerMapping[[#All],[Level 3]],MATCH(Actuals[[#This Row],[Sub Ledger]],LedgerMapping[[#All],[Sub Ledger]],0))</f>
        <v>Marketing</v>
      </c>
      <c r="J12560" s="22">
        <f>YEAR(Actuals[[#This Row],[Date]])</f>
        <v>2023</v>
      </c>
      <c r="K12560" s="22">
        <f>MONTH(Actuals[[#This Row],[Date]])</f>
        <v>3</v>
      </c>
      <c r="L12560" s="12"/>
    </row>
    <row r="12561" spans="1:12" x14ac:dyDescent="0.3">
      <c r="A12561">
        <v>8</v>
      </c>
      <c r="B12561">
        <v>17114</v>
      </c>
      <c r="C12561">
        <v>1</v>
      </c>
      <c r="D12561">
        <v>62000</v>
      </c>
      <c r="E12561" s="46">
        <v>45018</v>
      </c>
      <c r="F12561">
        <v>-4229.95</v>
      </c>
      <c r="I12561" t="str">
        <f>INDEX(LedgerMapping[[#All],[Level 3]],MATCH(Actuals[[#This Row],[Sub Ledger]],LedgerMapping[[#All],[Sub Ledger]],0))</f>
        <v>Marketing</v>
      </c>
      <c r="J12561" s="22">
        <f>YEAR(Actuals[[#This Row],[Date]])</f>
        <v>2023</v>
      </c>
      <c r="K12561" s="22">
        <f>MONTH(Actuals[[#This Row],[Date]])</f>
        <v>4</v>
      </c>
      <c r="L12561" s="12"/>
    </row>
    <row r="12562" spans="1:12" x14ac:dyDescent="0.3">
      <c r="A12562">
        <v>8</v>
      </c>
      <c r="B12562">
        <v>18144</v>
      </c>
      <c r="C12562">
        <v>1</v>
      </c>
      <c r="D12562">
        <v>62000</v>
      </c>
      <c r="E12562" s="46">
        <v>45049</v>
      </c>
      <c r="F12562">
        <v>-4434.5</v>
      </c>
      <c r="I12562" t="str">
        <f>INDEX(LedgerMapping[[#All],[Level 3]],MATCH(Actuals[[#This Row],[Sub Ledger]],LedgerMapping[[#All],[Sub Ledger]],0))</f>
        <v>Marketing</v>
      </c>
      <c r="J12562" s="22">
        <f>YEAR(Actuals[[#This Row],[Date]])</f>
        <v>2023</v>
      </c>
      <c r="K12562" s="22">
        <f>MONTH(Actuals[[#This Row],[Date]])</f>
        <v>5</v>
      </c>
      <c r="L12562" s="12"/>
    </row>
    <row r="12563" spans="1:12" x14ac:dyDescent="0.3">
      <c r="A12563">
        <v>8</v>
      </c>
      <c r="B12563">
        <v>19148</v>
      </c>
      <c r="C12563">
        <v>1</v>
      </c>
      <c r="D12563">
        <v>62000</v>
      </c>
      <c r="E12563" s="46">
        <v>45079</v>
      </c>
      <c r="F12563">
        <v>-8345.18</v>
      </c>
      <c r="I12563" t="str">
        <f>INDEX(LedgerMapping[[#All],[Level 3]],MATCH(Actuals[[#This Row],[Sub Ledger]],LedgerMapping[[#All],[Sub Ledger]],0))</f>
        <v>Marketing</v>
      </c>
      <c r="J12563" s="22">
        <f>YEAR(Actuals[[#This Row],[Date]])</f>
        <v>2023</v>
      </c>
      <c r="K12563" s="22">
        <f>MONTH(Actuals[[#This Row],[Date]])</f>
        <v>6</v>
      </c>
      <c r="L12563" s="12"/>
    </row>
    <row r="12564" spans="1:12" x14ac:dyDescent="0.3">
      <c r="A12564">
        <v>8</v>
      </c>
      <c r="B12564">
        <v>20177</v>
      </c>
      <c r="C12564">
        <v>1</v>
      </c>
      <c r="D12564">
        <v>62000</v>
      </c>
      <c r="E12564" s="46">
        <v>45110</v>
      </c>
      <c r="F12564">
        <v>-7810.32</v>
      </c>
      <c r="I12564" t="str">
        <f>INDEX(LedgerMapping[[#All],[Level 3]],MATCH(Actuals[[#This Row],[Sub Ledger]],LedgerMapping[[#All],[Sub Ledger]],0))</f>
        <v>Marketing</v>
      </c>
      <c r="J12564" s="22">
        <f>YEAR(Actuals[[#This Row],[Date]])</f>
        <v>2023</v>
      </c>
      <c r="K12564" s="22">
        <f>MONTH(Actuals[[#This Row],[Date]])</f>
        <v>7</v>
      </c>
      <c r="L12564" s="12"/>
    </row>
    <row r="12565" spans="1:12" x14ac:dyDescent="0.3">
      <c r="A12565">
        <v>8</v>
      </c>
      <c r="B12565">
        <v>21204</v>
      </c>
      <c r="C12565">
        <v>1</v>
      </c>
      <c r="D12565">
        <v>62000</v>
      </c>
      <c r="E12565" s="46">
        <v>45141</v>
      </c>
      <c r="F12565">
        <v>-8836.09</v>
      </c>
      <c r="I12565" t="str">
        <f>INDEX(LedgerMapping[[#All],[Level 3]],MATCH(Actuals[[#This Row],[Sub Ledger]],LedgerMapping[[#All],[Sub Ledger]],0))</f>
        <v>Marketing</v>
      </c>
      <c r="J12565" s="22">
        <f>YEAR(Actuals[[#This Row],[Date]])</f>
        <v>2023</v>
      </c>
      <c r="K12565" s="22">
        <f>MONTH(Actuals[[#This Row],[Date]])</f>
        <v>8</v>
      </c>
      <c r="L12565" s="12"/>
    </row>
    <row r="12566" spans="1:12" x14ac:dyDescent="0.3">
      <c r="A12566">
        <v>8</v>
      </c>
      <c r="B12566">
        <v>22208</v>
      </c>
      <c r="C12566">
        <v>1</v>
      </c>
      <c r="D12566">
        <v>62000</v>
      </c>
      <c r="E12566" s="46">
        <v>45169</v>
      </c>
      <c r="F12566">
        <v>-6025.44</v>
      </c>
      <c r="I12566" t="str">
        <f>INDEX(LedgerMapping[[#All],[Level 3]],MATCH(Actuals[[#This Row],[Sub Ledger]],LedgerMapping[[#All],[Sub Ledger]],0))</f>
        <v>Marketing</v>
      </c>
      <c r="J12566" s="22">
        <f>YEAR(Actuals[[#This Row],[Date]])</f>
        <v>2023</v>
      </c>
      <c r="K12566" s="22">
        <f>MONTH(Actuals[[#This Row],[Date]])</f>
        <v>8</v>
      </c>
      <c r="L12566" s="12"/>
    </row>
    <row r="12567" spans="1:12" x14ac:dyDescent="0.3">
      <c r="A12567">
        <v>8</v>
      </c>
      <c r="B12567">
        <v>23185</v>
      </c>
      <c r="C12567">
        <v>1</v>
      </c>
      <c r="D12567">
        <v>62000</v>
      </c>
      <c r="E12567" s="46">
        <v>45200</v>
      </c>
      <c r="F12567">
        <v>-4819.3500000000004</v>
      </c>
      <c r="I12567" t="str">
        <f>INDEX(LedgerMapping[[#All],[Level 3]],MATCH(Actuals[[#This Row],[Sub Ledger]],LedgerMapping[[#All],[Sub Ledger]],0))</f>
        <v>Marketing</v>
      </c>
      <c r="J12567" s="22">
        <f>YEAR(Actuals[[#This Row],[Date]])</f>
        <v>2023</v>
      </c>
      <c r="K12567" s="22">
        <f>MONTH(Actuals[[#This Row],[Date]])</f>
        <v>10</v>
      </c>
      <c r="L12567" s="12"/>
    </row>
    <row r="12568" spans="1:12" x14ac:dyDescent="0.3">
      <c r="A12568">
        <v>8</v>
      </c>
      <c r="B12568">
        <v>24188</v>
      </c>
      <c r="C12568">
        <v>1</v>
      </c>
      <c r="D12568">
        <v>62000</v>
      </c>
      <c r="E12568" s="46">
        <v>45230</v>
      </c>
      <c r="F12568">
        <v>-8133.05</v>
      </c>
      <c r="I12568" t="str">
        <f>INDEX(LedgerMapping[[#All],[Level 3]],MATCH(Actuals[[#This Row],[Sub Ledger]],LedgerMapping[[#All],[Sub Ledger]],0))</f>
        <v>Marketing</v>
      </c>
      <c r="J12568" s="22">
        <f>YEAR(Actuals[[#This Row],[Date]])</f>
        <v>2023</v>
      </c>
      <c r="K12568" s="22">
        <f>MONTH(Actuals[[#This Row],[Date]])</f>
        <v>10</v>
      </c>
      <c r="L12568" s="12"/>
    </row>
    <row r="12569" spans="1:12" x14ac:dyDescent="0.3">
      <c r="A12569">
        <v>8</v>
      </c>
      <c r="B12569">
        <v>25219</v>
      </c>
      <c r="C12569">
        <v>1</v>
      </c>
      <c r="D12569">
        <v>62000</v>
      </c>
      <c r="E12569" s="46">
        <v>45261</v>
      </c>
      <c r="F12569">
        <v>-4960.26</v>
      </c>
      <c r="I12569" t="str">
        <f>INDEX(LedgerMapping[[#All],[Level 3]],MATCH(Actuals[[#This Row],[Sub Ledger]],LedgerMapping[[#All],[Sub Ledger]],0))</f>
        <v>Marketing</v>
      </c>
      <c r="J12569" s="22">
        <f>YEAR(Actuals[[#This Row],[Date]])</f>
        <v>2023</v>
      </c>
      <c r="K12569" s="22">
        <f>MONTH(Actuals[[#This Row],[Date]])</f>
        <v>12</v>
      </c>
      <c r="L12569" s="12"/>
    </row>
    <row r="12570" spans="1:12" x14ac:dyDescent="0.3">
      <c r="A12570">
        <v>8</v>
      </c>
      <c r="B12570">
        <v>26289</v>
      </c>
      <c r="C12570">
        <v>1</v>
      </c>
      <c r="D12570">
        <v>62000</v>
      </c>
      <c r="E12570" s="46">
        <v>45291</v>
      </c>
      <c r="F12570">
        <v>-7575.46</v>
      </c>
      <c r="I12570" t="str">
        <f>INDEX(LedgerMapping[[#All],[Level 3]],MATCH(Actuals[[#This Row],[Sub Ledger]],LedgerMapping[[#All],[Sub Ledger]],0))</f>
        <v>Marketing</v>
      </c>
      <c r="J12570" s="22">
        <f>YEAR(Actuals[[#This Row],[Date]])</f>
        <v>2023</v>
      </c>
      <c r="K12570" s="22">
        <f>MONTH(Actuals[[#This Row],[Date]])</f>
        <v>12</v>
      </c>
      <c r="L12570" s="12"/>
    </row>
    <row r="12571" spans="1:12" x14ac:dyDescent="0.3">
      <c r="A12571">
        <v>8</v>
      </c>
      <c r="B12571">
        <v>27414</v>
      </c>
      <c r="C12571">
        <v>1</v>
      </c>
      <c r="D12571">
        <v>62000</v>
      </c>
      <c r="E12571" s="46">
        <v>45322</v>
      </c>
      <c r="F12571">
        <v>-8651.24</v>
      </c>
      <c r="I12571" t="str">
        <f>INDEX(LedgerMapping[[#All],[Level 3]],MATCH(Actuals[[#This Row],[Sub Ledger]],LedgerMapping[[#All],[Sub Ledger]],0))</f>
        <v>Marketing</v>
      </c>
      <c r="J12571" s="22">
        <f>YEAR(Actuals[[#This Row],[Date]])</f>
        <v>2024</v>
      </c>
      <c r="K12571" s="22">
        <f>MONTH(Actuals[[#This Row],[Date]])</f>
        <v>1</v>
      </c>
      <c r="L12571" s="12"/>
    </row>
    <row r="12572" spans="1:12" x14ac:dyDescent="0.3">
      <c r="A12572">
        <v>8</v>
      </c>
      <c r="B12572">
        <v>28566</v>
      </c>
      <c r="C12572">
        <v>1</v>
      </c>
      <c r="D12572">
        <v>62000</v>
      </c>
      <c r="E12572" s="46">
        <v>45354</v>
      </c>
      <c r="F12572">
        <v>-5042.08</v>
      </c>
      <c r="I12572" t="str">
        <f>INDEX(LedgerMapping[[#All],[Level 3]],MATCH(Actuals[[#This Row],[Sub Ledger]],LedgerMapping[[#All],[Sub Ledger]],0))</f>
        <v>Marketing</v>
      </c>
      <c r="J12572" s="22">
        <f>YEAR(Actuals[[#This Row],[Date]])</f>
        <v>2024</v>
      </c>
      <c r="K12572" s="22">
        <f>MONTH(Actuals[[#This Row],[Date]])</f>
        <v>3</v>
      </c>
      <c r="L12572" s="12"/>
    </row>
    <row r="12573" spans="1:12" x14ac:dyDescent="0.3">
      <c r="A12573">
        <v>8</v>
      </c>
      <c r="B12573">
        <v>29720</v>
      </c>
      <c r="C12573">
        <v>1</v>
      </c>
      <c r="D12573">
        <v>62000</v>
      </c>
      <c r="E12573" s="46">
        <v>45384</v>
      </c>
      <c r="F12573">
        <v>-8033.05</v>
      </c>
      <c r="I12573" t="str">
        <f>INDEX(LedgerMapping[[#All],[Level 3]],MATCH(Actuals[[#This Row],[Sub Ledger]],LedgerMapping[[#All],[Sub Ledger]],0))</f>
        <v>Marketing</v>
      </c>
      <c r="J12573" s="22">
        <f>YEAR(Actuals[[#This Row],[Date]])</f>
        <v>2024</v>
      </c>
      <c r="K12573" s="22">
        <f>MONTH(Actuals[[#This Row],[Date]])</f>
        <v>4</v>
      </c>
      <c r="L12573" s="12"/>
    </row>
    <row r="12574" spans="1:12" x14ac:dyDescent="0.3">
      <c r="A12574">
        <v>8</v>
      </c>
      <c r="B12574">
        <v>30846</v>
      </c>
      <c r="C12574">
        <v>1</v>
      </c>
      <c r="D12574">
        <v>62000</v>
      </c>
      <c r="E12574" s="46">
        <v>45415</v>
      </c>
      <c r="F12574">
        <v>-10942.19</v>
      </c>
      <c r="I12574" t="str">
        <f>INDEX(LedgerMapping[[#All],[Level 3]],MATCH(Actuals[[#This Row],[Sub Ledger]],LedgerMapping[[#All],[Sub Ledger]],0))</f>
        <v>Marketing</v>
      </c>
      <c r="J12574" s="22">
        <f>YEAR(Actuals[[#This Row],[Date]])</f>
        <v>2024</v>
      </c>
      <c r="K12574" s="22">
        <f>MONTH(Actuals[[#This Row],[Date]])</f>
        <v>5</v>
      </c>
      <c r="L12574" s="12"/>
    </row>
    <row r="12575" spans="1:12" x14ac:dyDescent="0.3">
      <c r="A12575">
        <v>8</v>
      </c>
      <c r="B12575">
        <v>31971</v>
      </c>
      <c r="C12575">
        <v>1</v>
      </c>
      <c r="D12575">
        <v>62000</v>
      </c>
      <c r="E12575" s="46">
        <v>45445</v>
      </c>
      <c r="F12575">
        <v>-8249.7199999999993</v>
      </c>
      <c r="I12575" t="str">
        <f>INDEX(LedgerMapping[[#All],[Level 3]],MATCH(Actuals[[#This Row],[Sub Ledger]],LedgerMapping[[#All],[Sub Ledger]],0))</f>
        <v>Marketing</v>
      </c>
      <c r="J12575" s="22">
        <f>YEAR(Actuals[[#This Row],[Date]])</f>
        <v>2024</v>
      </c>
      <c r="K12575" s="22">
        <f>MONTH(Actuals[[#This Row],[Date]])</f>
        <v>6</v>
      </c>
      <c r="L12575" s="12"/>
    </row>
    <row r="12576" spans="1:12" x14ac:dyDescent="0.3">
      <c r="A12576">
        <v>8</v>
      </c>
      <c r="B12576">
        <v>33095</v>
      </c>
      <c r="C12576">
        <v>1</v>
      </c>
      <c r="D12576">
        <v>62000</v>
      </c>
      <c r="E12576" s="46">
        <v>45476</v>
      </c>
      <c r="F12576">
        <v>-7289.1</v>
      </c>
      <c r="I12576" t="str">
        <f>INDEX(LedgerMapping[[#All],[Level 3]],MATCH(Actuals[[#This Row],[Sub Ledger]],LedgerMapping[[#All],[Sub Ledger]],0))</f>
        <v>Marketing</v>
      </c>
      <c r="J12576" s="22">
        <f>YEAR(Actuals[[#This Row],[Date]])</f>
        <v>2024</v>
      </c>
      <c r="K12576" s="22">
        <f>MONTH(Actuals[[#This Row],[Date]])</f>
        <v>7</v>
      </c>
      <c r="L12576" s="12"/>
    </row>
    <row r="12577" spans="1:12" x14ac:dyDescent="0.3">
      <c r="A12577">
        <v>8</v>
      </c>
      <c r="B12577">
        <v>34219</v>
      </c>
      <c r="C12577">
        <v>1</v>
      </c>
      <c r="D12577">
        <v>62000</v>
      </c>
      <c r="E12577" s="46">
        <v>45507</v>
      </c>
      <c r="F12577">
        <v>-4276.92</v>
      </c>
      <c r="I12577" t="str">
        <f>INDEX(LedgerMapping[[#All],[Level 3]],MATCH(Actuals[[#This Row],[Sub Ledger]],LedgerMapping[[#All],[Sub Ledger]],0))</f>
        <v>Marketing</v>
      </c>
      <c r="J12577" s="22">
        <f>YEAR(Actuals[[#This Row],[Date]])</f>
        <v>2024</v>
      </c>
      <c r="K12577" s="22">
        <f>MONTH(Actuals[[#This Row],[Date]])</f>
        <v>8</v>
      </c>
      <c r="L12577" s="12"/>
    </row>
    <row r="12578" spans="1:12" x14ac:dyDescent="0.3">
      <c r="A12578">
        <v>8</v>
      </c>
      <c r="B12578">
        <v>35371</v>
      </c>
      <c r="C12578">
        <v>1</v>
      </c>
      <c r="D12578">
        <v>62000</v>
      </c>
      <c r="E12578" s="46">
        <v>45536</v>
      </c>
      <c r="F12578">
        <v>-7661.83</v>
      </c>
      <c r="I12578" t="str">
        <f>INDEX(LedgerMapping[[#All],[Level 3]],MATCH(Actuals[[#This Row],[Sub Ledger]],LedgerMapping[[#All],[Sub Ledger]],0))</f>
        <v>Marketing</v>
      </c>
      <c r="J12578" s="22">
        <f>YEAR(Actuals[[#This Row],[Date]])</f>
        <v>2024</v>
      </c>
      <c r="K12578" s="22">
        <f>MONTH(Actuals[[#This Row],[Date]])</f>
        <v>9</v>
      </c>
      <c r="L12578" s="12"/>
    </row>
    <row r="12579" spans="1:12" x14ac:dyDescent="0.3">
      <c r="A12579">
        <v>8</v>
      </c>
      <c r="B12579">
        <v>36521</v>
      </c>
      <c r="C12579">
        <v>1</v>
      </c>
      <c r="D12579">
        <v>62000</v>
      </c>
      <c r="E12579" s="46">
        <v>45567</v>
      </c>
      <c r="F12579">
        <v>-9281.56</v>
      </c>
      <c r="I12579" t="str">
        <f>INDEX(LedgerMapping[[#All],[Level 3]],MATCH(Actuals[[#This Row],[Sub Ledger]],LedgerMapping[[#All],[Sub Ledger]],0))</f>
        <v>Marketing</v>
      </c>
      <c r="J12579" s="22">
        <f>YEAR(Actuals[[#This Row],[Date]])</f>
        <v>2024</v>
      </c>
      <c r="K12579" s="22">
        <f>MONTH(Actuals[[#This Row],[Date]])</f>
        <v>10</v>
      </c>
      <c r="L12579" s="12"/>
    </row>
    <row r="12580" spans="1:12" x14ac:dyDescent="0.3">
      <c r="A12580">
        <v>8</v>
      </c>
      <c r="B12580">
        <v>37670</v>
      </c>
      <c r="C12580">
        <v>1</v>
      </c>
      <c r="D12580">
        <v>62000</v>
      </c>
      <c r="E12580" s="46">
        <v>45597</v>
      </c>
      <c r="F12580">
        <v>-5767.86</v>
      </c>
      <c r="I12580" t="str">
        <f>INDEX(LedgerMapping[[#All],[Level 3]],MATCH(Actuals[[#This Row],[Sub Ledger]],LedgerMapping[[#All],[Sub Ledger]],0))</f>
        <v>Marketing</v>
      </c>
      <c r="J12580" s="22">
        <f>YEAR(Actuals[[#This Row],[Date]])</f>
        <v>2024</v>
      </c>
      <c r="K12580" s="22">
        <f>MONTH(Actuals[[#This Row],[Date]])</f>
        <v>11</v>
      </c>
      <c r="L12580" s="12"/>
    </row>
    <row r="12581" spans="1:12" x14ac:dyDescent="0.3">
      <c r="A12581">
        <v>8</v>
      </c>
      <c r="B12581">
        <v>38821</v>
      </c>
      <c r="C12581">
        <v>1</v>
      </c>
      <c r="D12581">
        <v>62000</v>
      </c>
      <c r="E12581" s="46">
        <v>45628</v>
      </c>
      <c r="F12581">
        <v>-6183.01</v>
      </c>
      <c r="I12581" t="str">
        <f>INDEX(LedgerMapping[[#All],[Level 3]],MATCH(Actuals[[#This Row],[Sub Ledger]],LedgerMapping[[#All],[Sub Ledger]],0))</f>
        <v>Marketing</v>
      </c>
      <c r="J12581" s="22">
        <f>YEAR(Actuals[[#This Row],[Date]])</f>
        <v>2024</v>
      </c>
      <c r="K12581" s="22">
        <f>MONTH(Actuals[[#This Row],[Date]])</f>
        <v>12</v>
      </c>
      <c r="L12581" s="12"/>
    </row>
    <row r="12582" spans="1:12" x14ac:dyDescent="0.3">
      <c r="A12582">
        <v>8</v>
      </c>
      <c r="B12582">
        <v>950</v>
      </c>
      <c r="C12582">
        <v>1</v>
      </c>
      <c r="D12582">
        <v>65000</v>
      </c>
      <c r="E12582" s="46">
        <v>44562</v>
      </c>
      <c r="F12582">
        <v>-861.7</v>
      </c>
      <c r="I12582" t="str">
        <f>INDEX(LedgerMapping[[#All],[Level 3]],MATCH(Actuals[[#This Row],[Sub Ledger]],LedgerMapping[[#All],[Sub Ledger]],0))</f>
        <v>Administration</v>
      </c>
      <c r="J12582" s="22">
        <f>YEAR(Actuals[[#This Row],[Date]])</f>
        <v>2022</v>
      </c>
      <c r="K12582" s="22">
        <f>MONTH(Actuals[[#This Row],[Date]])</f>
        <v>1</v>
      </c>
      <c r="L12582" s="12"/>
    </row>
    <row r="12583" spans="1:12" x14ac:dyDescent="0.3">
      <c r="A12583">
        <v>8</v>
      </c>
      <c r="B12583">
        <v>2072</v>
      </c>
      <c r="C12583">
        <v>1</v>
      </c>
      <c r="D12583">
        <v>65000</v>
      </c>
      <c r="E12583" s="46">
        <v>44593</v>
      </c>
      <c r="F12583">
        <v>-655.64</v>
      </c>
      <c r="I12583" t="str">
        <f>INDEX(LedgerMapping[[#All],[Level 3]],MATCH(Actuals[[#This Row],[Sub Ledger]],LedgerMapping[[#All],[Sub Ledger]],0))</f>
        <v>Administration</v>
      </c>
      <c r="J12583" s="22">
        <f>YEAR(Actuals[[#This Row],[Date]])</f>
        <v>2022</v>
      </c>
      <c r="K12583" s="22">
        <f>MONTH(Actuals[[#This Row],[Date]])</f>
        <v>2</v>
      </c>
      <c r="L12583" s="12"/>
    </row>
    <row r="12584" spans="1:12" x14ac:dyDescent="0.3">
      <c r="A12584">
        <v>8</v>
      </c>
      <c r="B12584">
        <v>3190</v>
      </c>
      <c r="C12584">
        <v>1</v>
      </c>
      <c r="D12584">
        <v>65000</v>
      </c>
      <c r="E12584" s="46">
        <v>44624</v>
      </c>
      <c r="F12584">
        <v>-813.22</v>
      </c>
      <c r="I12584" t="str">
        <f>INDEX(LedgerMapping[[#All],[Level 3]],MATCH(Actuals[[#This Row],[Sub Ledger]],LedgerMapping[[#All],[Sub Ledger]],0))</f>
        <v>Administration</v>
      </c>
      <c r="J12584" s="22">
        <f>YEAR(Actuals[[#This Row],[Date]])</f>
        <v>2022</v>
      </c>
      <c r="K12584" s="22">
        <f>MONTH(Actuals[[#This Row],[Date]])</f>
        <v>3</v>
      </c>
      <c r="L12584" s="12"/>
    </row>
    <row r="12585" spans="1:12" x14ac:dyDescent="0.3">
      <c r="A12585">
        <v>8</v>
      </c>
      <c r="B12585">
        <v>4312</v>
      </c>
      <c r="C12585">
        <v>1</v>
      </c>
      <c r="D12585">
        <v>65000</v>
      </c>
      <c r="E12585" s="46">
        <v>44654</v>
      </c>
      <c r="F12585">
        <v>-669.28</v>
      </c>
      <c r="I12585" t="str">
        <f>INDEX(LedgerMapping[[#All],[Level 3]],MATCH(Actuals[[#This Row],[Sub Ledger]],LedgerMapping[[#All],[Sub Ledger]],0))</f>
        <v>Administration</v>
      </c>
      <c r="J12585" s="22">
        <f>YEAR(Actuals[[#This Row],[Date]])</f>
        <v>2022</v>
      </c>
      <c r="K12585" s="22">
        <f>MONTH(Actuals[[#This Row],[Date]])</f>
        <v>4</v>
      </c>
      <c r="L12585" s="12"/>
    </row>
    <row r="12586" spans="1:12" x14ac:dyDescent="0.3">
      <c r="A12586">
        <v>8</v>
      </c>
      <c r="B12586">
        <v>5434</v>
      </c>
      <c r="C12586">
        <v>1</v>
      </c>
      <c r="D12586">
        <v>65000</v>
      </c>
      <c r="E12586" s="46">
        <v>44685</v>
      </c>
      <c r="F12586">
        <v>-682.91</v>
      </c>
      <c r="I12586" t="str">
        <f>INDEX(LedgerMapping[[#All],[Level 3]],MATCH(Actuals[[#This Row],[Sub Ledger]],LedgerMapping[[#All],[Sub Ledger]],0))</f>
        <v>Administration</v>
      </c>
      <c r="J12586" s="22">
        <f>YEAR(Actuals[[#This Row],[Date]])</f>
        <v>2022</v>
      </c>
      <c r="K12586" s="22">
        <f>MONTH(Actuals[[#This Row],[Date]])</f>
        <v>5</v>
      </c>
      <c r="L12586" s="12"/>
    </row>
    <row r="12587" spans="1:12" x14ac:dyDescent="0.3">
      <c r="A12587">
        <v>8</v>
      </c>
      <c r="B12587">
        <v>6559</v>
      </c>
      <c r="C12587">
        <v>1</v>
      </c>
      <c r="D12587">
        <v>65000</v>
      </c>
      <c r="E12587" s="46">
        <v>44715</v>
      </c>
      <c r="F12587">
        <v>-1064.74</v>
      </c>
      <c r="I12587" t="str">
        <f>INDEX(LedgerMapping[[#All],[Level 3]],MATCH(Actuals[[#This Row],[Sub Ledger]],LedgerMapping[[#All],[Sub Ledger]],0))</f>
        <v>Administration</v>
      </c>
      <c r="J12587" s="22">
        <f>YEAR(Actuals[[#This Row],[Date]])</f>
        <v>2022</v>
      </c>
      <c r="K12587" s="22">
        <f>MONTH(Actuals[[#This Row],[Date]])</f>
        <v>6</v>
      </c>
      <c r="L12587" s="12"/>
    </row>
    <row r="12588" spans="1:12" x14ac:dyDescent="0.3">
      <c r="A12588">
        <v>8</v>
      </c>
      <c r="B12588">
        <v>7680</v>
      </c>
      <c r="C12588">
        <v>1</v>
      </c>
      <c r="D12588">
        <v>65000</v>
      </c>
      <c r="E12588" s="46">
        <v>44746</v>
      </c>
      <c r="F12588">
        <v>-690.49</v>
      </c>
      <c r="I12588" t="str">
        <f>INDEX(LedgerMapping[[#All],[Level 3]],MATCH(Actuals[[#This Row],[Sub Ledger]],LedgerMapping[[#All],[Sub Ledger]],0))</f>
        <v>Administration</v>
      </c>
      <c r="J12588" s="22">
        <f>YEAR(Actuals[[#This Row],[Date]])</f>
        <v>2022</v>
      </c>
      <c r="K12588" s="22">
        <f>MONTH(Actuals[[#This Row],[Date]])</f>
        <v>7</v>
      </c>
      <c r="L12588" s="12"/>
    </row>
    <row r="12589" spans="1:12" x14ac:dyDescent="0.3">
      <c r="A12589">
        <v>8</v>
      </c>
      <c r="B12589">
        <v>8803</v>
      </c>
      <c r="C12589">
        <v>1</v>
      </c>
      <c r="D12589">
        <v>65000</v>
      </c>
      <c r="E12589" s="46">
        <v>44777</v>
      </c>
      <c r="F12589">
        <v>-838.98</v>
      </c>
      <c r="I12589" t="str">
        <f>INDEX(LedgerMapping[[#All],[Level 3]],MATCH(Actuals[[#This Row],[Sub Ledger]],LedgerMapping[[#All],[Sub Ledger]],0))</f>
        <v>Administration</v>
      </c>
      <c r="J12589" s="22">
        <f>YEAR(Actuals[[#This Row],[Date]])</f>
        <v>2022</v>
      </c>
      <c r="K12589" s="22">
        <f>MONTH(Actuals[[#This Row],[Date]])</f>
        <v>8</v>
      </c>
      <c r="L12589" s="12"/>
    </row>
    <row r="12590" spans="1:12" x14ac:dyDescent="0.3">
      <c r="A12590">
        <v>8</v>
      </c>
      <c r="B12590">
        <v>9917</v>
      </c>
      <c r="C12590">
        <v>1</v>
      </c>
      <c r="D12590">
        <v>65000</v>
      </c>
      <c r="E12590" s="46">
        <v>44805</v>
      </c>
      <c r="F12590">
        <v>-737.46</v>
      </c>
      <c r="I12590" t="str">
        <f>INDEX(LedgerMapping[[#All],[Level 3]],MATCH(Actuals[[#This Row],[Sub Ledger]],LedgerMapping[[#All],[Sub Ledger]],0))</f>
        <v>Administration</v>
      </c>
      <c r="J12590" s="22">
        <f>YEAR(Actuals[[#This Row],[Date]])</f>
        <v>2022</v>
      </c>
      <c r="K12590" s="22">
        <f>MONTH(Actuals[[#This Row],[Date]])</f>
        <v>9</v>
      </c>
      <c r="L12590" s="12"/>
    </row>
    <row r="12591" spans="1:12" x14ac:dyDescent="0.3">
      <c r="A12591">
        <v>8</v>
      </c>
      <c r="B12591">
        <v>11035</v>
      </c>
      <c r="C12591">
        <v>1</v>
      </c>
      <c r="D12591">
        <v>65000</v>
      </c>
      <c r="E12591" s="46">
        <v>44836</v>
      </c>
      <c r="F12591">
        <v>-928.37</v>
      </c>
      <c r="I12591" t="str">
        <f>INDEX(LedgerMapping[[#All],[Level 3]],MATCH(Actuals[[#This Row],[Sub Ledger]],LedgerMapping[[#All],[Sub Ledger]],0))</f>
        <v>Administration</v>
      </c>
      <c r="J12591" s="22">
        <f>YEAR(Actuals[[#This Row],[Date]])</f>
        <v>2022</v>
      </c>
      <c r="K12591" s="22">
        <f>MONTH(Actuals[[#This Row],[Date]])</f>
        <v>10</v>
      </c>
      <c r="L12591" s="12"/>
    </row>
    <row r="12592" spans="1:12" x14ac:dyDescent="0.3">
      <c r="A12592">
        <v>8</v>
      </c>
      <c r="B12592">
        <v>12162</v>
      </c>
      <c r="C12592">
        <v>1</v>
      </c>
      <c r="D12592">
        <v>65000</v>
      </c>
      <c r="E12592" s="46">
        <v>44866</v>
      </c>
      <c r="F12592">
        <v>-485.94</v>
      </c>
      <c r="I12592" t="str">
        <f>INDEX(LedgerMapping[[#All],[Level 3]],MATCH(Actuals[[#This Row],[Sub Ledger]],LedgerMapping[[#All],[Sub Ledger]],0))</f>
        <v>Administration</v>
      </c>
      <c r="J12592" s="22">
        <f>YEAR(Actuals[[#This Row],[Date]])</f>
        <v>2022</v>
      </c>
      <c r="K12592" s="22">
        <f>MONTH(Actuals[[#This Row],[Date]])</f>
        <v>11</v>
      </c>
      <c r="L12592" s="12"/>
    </row>
    <row r="12593" spans="1:12" x14ac:dyDescent="0.3">
      <c r="A12593">
        <v>8</v>
      </c>
      <c r="B12593">
        <v>13292</v>
      </c>
      <c r="C12593">
        <v>1</v>
      </c>
      <c r="D12593">
        <v>65000</v>
      </c>
      <c r="E12593" s="46">
        <v>44897</v>
      </c>
      <c r="F12593">
        <v>-723.82</v>
      </c>
      <c r="I12593" t="str">
        <f>INDEX(LedgerMapping[[#All],[Level 3]],MATCH(Actuals[[#This Row],[Sub Ledger]],LedgerMapping[[#All],[Sub Ledger]],0))</f>
        <v>Administration</v>
      </c>
      <c r="J12593" s="22">
        <f>YEAR(Actuals[[#This Row],[Date]])</f>
        <v>2022</v>
      </c>
      <c r="K12593" s="22">
        <f>MONTH(Actuals[[#This Row],[Date]])</f>
        <v>12</v>
      </c>
      <c r="L12593" s="12"/>
    </row>
    <row r="12594" spans="1:12" x14ac:dyDescent="0.3">
      <c r="A12594">
        <v>8</v>
      </c>
      <c r="B12594">
        <v>14099</v>
      </c>
      <c r="C12594">
        <v>1</v>
      </c>
      <c r="D12594">
        <v>65000</v>
      </c>
      <c r="E12594" s="46">
        <v>44927</v>
      </c>
      <c r="F12594">
        <v>-710.19</v>
      </c>
      <c r="I12594" t="str">
        <f>INDEX(LedgerMapping[[#All],[Level 3]],MATCH(Actuals[[#This Row],[Sub Ledger]],LedgerMapping[[#All],[Sub Ledger]],0))</f>
        <v>Administration</v>
      </c>
      <c r="J12594" s="22">
        <f>YEAR(Actuals[[#This Row],[Date]])</f>
        <v>2023</v>
      </c>
      <c r="K12594" s="22">
        <f>MONTH(Actuals[[#This Row],[Date]])</f>
        <v>1</v>
      </c>
      <c r="L12594" s="12"/>
    </row>
    <row r="12595" spans="1:12" x14ac:dyDescent="0.3">
      <c r="A12595">
        <v>8</v>
      </c>
      <c r="B12595">
        <v>15103</v>
      </c>
      <c r="C12595">
        <v>1</v>
      </c>
      <c r="D12595">
        <v>65000</v>
      </c>
      <c r="E12595" s="46">
        <v>44958</v>
      </c>
      <c r="F12595">
        <v>-784.43</v>
      </c>
      <c r="I12595" t="str">
        <f>INDEX(LedgerMapping[[#All],[Level 3]],MATCH(Actuals[[#This Row],[Sub Ledger]],LedgerMapping[[#All],[Sub Ledger]],0))</f>
        <v>Administration</v>
      </c>
      <c r="J12595" s="22">
        <f>YEAR(Actuals[[#This Row],[Date]])</f>
        <v>2023</v>
      </c>
      <c r="K12595" s="22">
        <f>MONTH(Actuals[[#This Row],[Date]])</f>
        <v>2</v>
      </c>
      <c r="L12595" s="12"/>
    </row>
    <row r="12596" spans="1:12" x14ac:dyDescent="0.3">
      <c r="A12596">
        <v>8</v>
      </c>
      <c r="B12596">
        <v>16083</v>
      </c>
      <c r="C12596">
        <v>1</v>
      </c>
      <c r="D12596">
        <v>65000</v>
      </c>
      <c r="E12596" s="46">
        <v>44988</v>
      </c>
      <c r="F12596">
        <v>-1092.01</v>
      </c>
      <c r="I12596" t="str">
        <f>INDEX(LedgerMapping[[#All],[Level 3]],MATCH(Actuals[[#This Row],[Sub Ledger]],LedgerMapping[[#All],[Sub Ledger]],0))</f>
        <v>Administration</v>
      </c>
      <c r="J12596" s="22">
        <f>YEAR(Actuals[[#This Row],[Date]])</f>
        <v>2023</v>
      </c>
      <c r="K12596" s="22">
        <f>MONTH(Actuals[[#This Row],[Date]])</f>
        <v>3</v>
      </c>
      <c r="L12596" s="12"/>
    </row>
    <row r="12597" spans="1:12" x14ac:dyDescent="0.3">
      <c r="A12597">
        <v>8</v>
      </c>
      <c r="B12597">
        <v>17115</v>
      </c>
      <c r="C12597">
        <v>1</v>
      </c>
      <c r="D12597">
        <v>65000</v>
      </c>
      <c r="E12597" s="46">
        <v>45018</v>
      </c>
      <c r="F12597">
        <v>-682.91</v>
      </c>
      <c r="I12597" t="str">
        <f>INDEX(LedgerMapping[[#All],[Level 3]],MATCH(Actuals[[#This Row],[Sub Ledger]],LedgerMapping[[#All],[Sub Ledger]],0))</f>
        <v>Administration</v>
      </c>
      <c r="J12597" s="22">
        <f>YEAR(Actuals[[#This Row],[Date]])</f>
        <v>2023</v>
      </c>
      <c r="K12597" s="22">
        <f>MONTH(Actuals[[#This Row],[Date]])</f>
        <v>4</v>
      </c>
      <c r="L12597" s="12"/>
    </row>
    <row r="12598" spans="1:12" x14ac:dyDescent="0.3">
      <c r="A12598">
        <v>8</v>
      </c>
      <c r="B12598">
        <v>18145</v>
      </c>
      <c r="C12598">
        <v>1</v>
      </c>
      <c r="D12598">
        <v>65000</v>
      </c>
      <c r="E12598" s="46">
        <v>45049</v>
      </c>
      <c r="F12598">
        <v>-546.54999999999995</v>
      </c>
      <c r="I12598" t="str">
        <f>INDEX(LedgerMapping[[#All],[Level 3]],MATCH(Actuals[[#This Row],[Sub Ledger]],LedgerMapping[[#All],[Sub Ledger]],0))</f>
        <v>Administration</v>
      </c>
      <c r="J12598" s="22">
        <f>YEAR(Actuals[[#This Row],[Date]])</f>
        <v>2023</v>
      </c>
      <c r="K12598" s="22">
        <f>MONTH(Actuals[[#This Row],[Date]])</f>
        <v>5</v>
      </c>
      <c r="L12598" s="12"/>
    </row>
    <row r="12599" spans="1:12" x14ac:dyDescent="0.3">
      <c r="A12599">
        <v>8</v>
      </c>
      <c r="B12599">
        <v>19149</v>
      </c>
      <c r="C12599">
        <v>1</v>
      </c>
      <c r="D12599">
        <v>65000</v>
      </c>
      <c r="E12599" s="46">
        <v>45079</v>
      </c>
      <c r="F12599">
        <v>-1134.44</v>
      </c>
      <c r="I12599" t="str">
        <f>INDEX(LedgerMapping[[#All],[Level 3]],MATCH(Actuals[[#This Row],[Sub Ledger]],LedgerMapping[[#All],[Sub Ledger]],0))</f>
        <v>Administration</v>
      </c>
      <c r="J12599" s="22">
        <f>YEAR(Actuals[[#This Row],[Date]])</f>
        <v>2023</v>
      </c>
      <c r="K12599" s="22">
        <f>MONTH(Actuals[[#This Row],[Date]])</f>
        <v>6</v>
      </c>
      <c r="L12599" s="12"/>
    </row>
    <row r="12600" spans="1:12" x14ac:dyDescent="0.3">
      <c r="A12600">
        <v>8</v>
      </c>
      <c r="B12600">
        <v>20178</v>
      </c>
      <c r="C12600">
        <v>1</v>
      </c>
      <c r="D12600">
        <v>65000</v>
      </c>
      <c r="E12600" s="46">
        <v>45110</v>
      </c>
      <c r="F12600">
        <v>-1107.1600000000001</v>
      </c>
      <c r="I12600" t="str">
        <f>INDEX(LedgerMapping[[#All],[Level 3]],MATCH(Actuals[[#This Row],[Sub Ledger]],LedgerMapping[[#All],[Sub Ledger]],0))</f>
        <v>Administration</v>
      </c>
      <c r="J12600" s="22">
        <f>YEAR(Actuals[[#This Row],[Date]])</f>
        <v>2023</v>
      </c>
      <c r="K12600" s="22">
        <f>MONTH(Actuals[[#This Row],[Date]])</f>
        <v>7</v>
      </c>
      <c r="L12600" s="12"/>
    </row>
    <row r="12601" spans="1:12" x14ac:dyDescent="0.3">
      <c r="A12601">
        <v>8</v>
      </c>
      <c r="B12601">
        <v>21205</v>
      </c>
      <c r="C12601">
        <v>1</v>
      </c>
      <c r="D12601">
        <v>65000</v>
      </c>
      <c r="E12601" s="46">
        <v>45141</v>
      </c>
      <c r="F12601">
        <v>-1251.0999999999999</v>
      </c>
      <c r="I12601" t="str">
        <f>INDEX(LedgerMapping[[#All],[Level 3]],MATCH(Actuals[[#This Row],[Sub Ledger]],LedgerMapping[[#All],[Sub Ledger]],0))</f>
        <v>Administration</v>
      </c>
      <c r="J12601" s="22">
        <f>YEAR(Actuals[[#This Row],[Date]])</f>
        <v>2023</v>
      </c>
      <c r="K12601" s="22">
        <f>MONTH(Actuals[[#This Row],[Date]])</f>
        <v>8</v>
      </c>
      <c r="L12601" s="12"/>
    </row>
    <row r="12602" spans="1:12" x14ac:dyDescent="0.3">
      <c r="A12602">
        <v>8</v>
      </c>
      <c r="B12602">
        <v>22209</v>
      </c>
      <c r="C12602">
        <v>1</v>
      </c>
      <c r="D12602">
        <v>65000</v>
      </c>
      <c r="E12602" s="46">
        <v>45169</v>
      </c>
      <c r="F12602">
        <v>-982.92</v>
      </c>
      <c r="I12602" t="str">
        <f>INDEX(LedgerMapping[[#All],[Level 3]],MATCH(Actuals[[#This Row],[Sub Ledger]],LedgerMapping[[#All],[Sub Ledger]],0))</f>
        <v>Administration</v>
      </c>
      <c r="J12602" s="22">
        <f>YEAR(Actuals[[#This Row],[Date]])</f>
        <v>2023</v>
      </c>
      <c r="K12602" s="22">
        <f>MONTH(Actuals[[#This Row],[Date]])</f>
        <v>8</v>
      </c>
      <c r="L12602" s="12"/>
    </row>
    <row r="12603" spans="1:12" x14ac:dyDescent="0.3">
      <c r="A12603">
        <v>8</v>
      </c>
      <c r="B12603">
        <v>23186</v>
      </c>
      <c r="C12603">
        <v>1</v>
      </c>
      <c r="D12603">
        <v>65000</v>
      </c>
      <c r="E12603" s="46">
        <v>45200</v>
      </c>
      <c r="F12603">
        <v>-737.46</v>
      </c>
      <c r="I12603" t="str">
        <f>INDEX(LedgerMapping[[#All],[Level 3]],MATCH(Actuals[[#This Row],[Sub Ledger]],LedgerMapping[[#All],[Sub Ledger]],0))</f>
        <v>Administration</v>
      </c>
      <c r="J12603" s="22">
        <f>YEAR(Actuals[[#This Row],[Date]])</f>
        <v>2023</v>
      </c>
      <c r="K12603" s="22">
        <f>MONTH(Actuals[[#This Row],[Date]])</f>
        <v>10</v>
      </c>
      <c r="L12603" s="12"/>
    </row>
    <row r="12604" spans="1:12" x14ac:dyDescent="0.3">
      <c r="A12604">
        <v>8</v>
      </c>
      <c r="B12604">
        <v>24189</v>
      </c>
      <c r="C12604">
        <v>1</v>
      </c>
      <c r="D12604">
        <v>65000</v>
      </c>
      <c r="E12604" s="46">
        <v>45230</v>
      </c>
      <c r="F12604">
        <v>-1078.3699999999999</v>
      </c>
      <c r="I12604" t="str">
        <f>INDEX(LedgerMapping[[#All],[Level 3]],MATCH(Actuals[[#This Row],[Sub Ledger]],LedgerMapping[[#All],[Sub Ledger]],0))</f>
        <v>Administration</v>
      </c>
      <c r="J12604" s="22">
        <f>YEAR(Actuals[[#This Row],[Date]])</f>
        <v>2023</v>
      </c>
      <c r="K12604" s="22">
        <f>MONTH(Actuals[[#This Row],[Date]])</f>
        <v>10</v>
      </c>
      <c r="L12604" s="12"/>
    </row>
    <row r="12605" spans="1:12" x14ac:dyDescent="0.3">
      <c r="A12605">
        <v>8</v>
      </c>
      <c r="B12605">
        <v>25220</v>
      </c>
      <c r="C12605">
        <v>1</v>
      </c>
      <c r="D12605">
        <v>65000</v>
      </c>
      <c r="E12605" s="46">
        <v>45261</v>
      </c>
      <c r="F12605">
        <v>-701.09</v>
      </c>
      <c r="I12605" t="str">
        <f>INDEX(LedgerMapping[[#All],[Level 3]],MATCH(Actuals[[#This Row],[Sub Ledger]],LedgerMapping[[#All],[Sub Ledger]],0))</f>
        <v>Administration</v>
      </c>
      <c r="J12605" s="22">
        <f>YEAR(Actuals[[#This Row],[Date]])</f>
        <v>2023</v>
      </c>
      <c r="K12605" s="22">
        <f>MONTH(Actuals[[#This Row],[Date]])</f>
        <v>12</v>
      </c>
      <c r="L12605" s="12"/>
    </row>
    <row r="12606" spans="1:12" x14ac:dyDescent="0.3">
      <c r="A12606">
        <v>8</v>
      </c>
      <c r="B12606">
        <v>26290</v>
      </c>
      <c r="C12606">
        <v>1</v>
      </c>
      <c r="D12606">
        <v>65000</v>
      </c>
      <c r="E12606" s="46">
        <v>45291</v>
      </c>
      <c r="F12606">
        <v>-1188.98</v>
      </c>
      <c r="I12606" t="str">
        <f>INDEX(LedgerMapping[[#All],[Level 3]],MATCH(Actuals[[#This Row],[Sub Ledger]],LedgerMapping[[#All],[Sub Ledger]],0))</f>
        <v>Administration</v>
      </c>
      <c r="J12606" s="22">
        <f>YEAR(Actuals[[#This Row],[Date]])</f>
        <v>2023</v>
      </c>
      <c r="K12606" s="22">
        <f>MONTH(Actuals[[#This Row],[Date]])</f>
        <v>12</v>
      </c>
      <c r="L12606" s="12"/>
    </row>
    <row r="12607" spans="1:12" x14ac:dyDescent="0.3">
      <c r="A12607">
        <v>8</v>
      </c>
      <c r="B12607">
        <v>27415</v>
      </c>
      <c r="C12607">
        <v>1</v>
      </c>
      <c r="D12607">
        <v>65000</v>
      </c>
      <c r="E12607" s="46">
        <v>45322</v>
      </c>
      <c r="F12607">
        <v>-1485.96</v>
      </c>
      <c r="I12607" t="str">
        <f>INDEX(LedgerMapping[[#All],[Level 3]],MATCH(Actuals[[#This Row],[Sub Ledger]],LedgerMapping[[#All],[Sub Ledger]],0))</f>
        <v>Administration</v>
      </c>
      <c r="J12607" s="22">
        <f>YEAR(Actuals[[#This Row],[Date]])</f>
        <v>2024</v>
      </c>
      <c r="K12607" s="22">
        <f>MONTH(Actuals[[#This Row],[Date]])</f>
        <v>1</v>
      </c>
      <c r="L12607" s="12"/>
    </row>
    <row r="12608" spans="1:12" x14ac:dyDescent="0.3">
      <c r="A12608">
        <v>8</v>
      </c>
      <c r="B12608">
        <v>28567</v>
      </c>
      <c r="C12608">
        <v>1</v>
      </c>
      <c r="D12608">
        <v>65000</v>
      </c>
      <c r="E12608" s="46">
        <v>45354</v>
      </c>
      <c r="F12608">
        <v>-955.64</v>
      </c>
      <c r="I12608" t="str">
        <f>INDEX(LedgerMapping[[#All],[Level 3]],MATCH(Actuals[[#This Row],[Sub Ledger]],LedgerMapping[[#All],[Sub Ledger]],0))</f>
        <v>Administration</v>
      </c>
      <c r="J12608" s="22">
        <f>YEAR(Actuals[[#This Row],[Date]])</f>
        <v>2024</v>
      </c>
      <c r="K12608" s="22">
        <f>MONTH(Actuals[[#This Row],[Date]])</f>
        <v>3</v>
      </c>
      <c r="L12608" s="12"/>
    </row>
    <row r="12609" spans="1:12" x14ac:dyDescent="0.3">
      <c r="A12609">
        <v>8</v>
      </c>
      <c r="B12609">
        <v>29721</v>
      </c>
      <c r="C12609">
        <v>1</v>
      </c>
      <c r="D12609">
        <v>65000</v>
      </c>
      <c r="E12609" s="46">
        <v>45384</v>
      </c>
      <c r="F12609">
        <v>-1419.29</v>
      </c>
      <c r="I12609" t="str">
        <f>INDEX(LedgerMapping[[#All],[Level 3]],MATCH(Actuals[[#This Row],[Sub Ledger]],LedgerMapping[[#All],[Sub Ledger]],0))</f>
        <v>Administration</v>
      </c>
      <c r="J12609" s="22">
        <f>YEAR(Actuals[[#This Row],[Date]])</f>
        <v>2024</v>
      </c>
      <c r="K12609" s="22">
        <f>MONTH(Actuals[[#This Row],[Date]])</f>
        <v>4</v>
      </c>
      <c r="L12609" s="12"/>
    </row>
    <row r="12610" spans="1:12" x14ac:dyDescent="0.3">
      <c r="A12610">
        <v>8</v>
      </c>
      <c r="B12610">
        <v>30847</v>
      </c>
      <c r="C12610">
        <v>1</v>
      </c>
      <c r="D12610">
        <v>65000</v>
      </c>
      <c r="E12610" s="46">
        <v>45415</v>
      </c>
      <c r="F12610">
        <v>-2001.12</v>
      </c>
      <c r="I12610" t="str">
        <f>INDEX(LedgerMapping[[#All],[Level 3]],MATCH(Actuals[[#This Row],[Sub Ledger]],LedgerMapping[[#All],[Sub Ledger]],0))</f>
        <v>Administration</v>
      </c>
      <c r="J12610" s="22">
        <f>YEAR(Actuals[[#This Row],[Date]])</f>
        <v>2024</v>
      </c>
      <c r="K12610" s="22">
        <f>MONTH(Actuals[[#This Row],[Date]])</f>
        <v>5</v>
      </c>
      <c r="L12610" s="12"/>
    </row>
    <row r="12611" spans="1:12" x14ac:dyDescent="0.3">
      <c r="A12611">
        <v>8</v>
      </c>
      <c r="B12611">
        <v>31972</v>
      </c>
      <c r="C12611">
        <v>1</v>
      </c>
      <c r="D12611">
        <v>65000</v>
      </c>
      <c r="E12611" s="46">
        <v>45445</v>
      </c>
      <c r="F12611">
        <v>-1401.11</v>
      </c>
      <c r="I12611" t="str">
        <f>INDEX(LedgerMapping[[#All],[Level 3]],MATCH(Actuals[[#This Row],[Sub Ledger]],LedgerMapping[[#All],[Sub Ledger]],0))</f>
        <v>Administration</v>
      </c>
      <c r="J12611" s="22">
        <f>YEAR(Actuals[[#This Row],[Date]])</f>
        <v>2024</v>
      </c>
      <c r="K12611" s="22">
        <f>MONTH(Actuals[[#This Row],[Date]])</f>
        <v>6</v>
      </c>
      <c r="L12611" s="12"/>
    </row>
    <row r="12612" spans="1:12" x14ac:dyDescent="0.3">
      <c r="A12612">
        <v>8</v>
      </c>
      <c r="B12612">
        <v>33096</v>
      </c>
      <c r="C12612">
        <v>1</v>
      </c>
      <c r="D12612">
        <v>65000</v>
      </c>
      <c r="E12612" s="46">
        <v>45476</v>
      </c>
      <c r="F12612">
        <v>-1401.11</v>
      </c>
      <c r="I12612" t="str">
        <f>INDEX(LedgerMapping[[#All],[Level 3]],MATCH(Actuals[[#This Row],[Sub Ledger]],LedgerMapping[[#All],[Sub Ledger]],0))</f>
        <v>Administration</v>
      </c>
      <c r="J12612" s="22">
        <f>YEAR(Actuals[[#This Row],[Date]])</f>
        <v>2024</v>
      </c>
      <c r="K12612" s="22">
        <f>MONTH(Actuals[[#This Row],[Date]])</f>
        <v>7</v>
      </c>
      <c r="L12612" s="12"/>
    </row>
    <row r="12613" spans="1:12" x14ac:dyDescent="0.3">
      <c r="A12613">
        <v>8</v>
      </c>
      <c r="B12613">
        <v>34220</v>
      </c>
      <c r="C12613">
        <v>1</v>
      </c>
      <c r="D12613">
        <v>65000</v>
      </c>
      <c r="E12613" s="46">
        <v>45507</v>
      </c>
      <c r="F12613">
        <v>-907.16</v>
      </c>
      <c r="I12613" t="str">
        <f>INDEX(LedgerMapping[[#All],[Level 3]],MATCH(Actuals[[#This Row],[Sub Ledger]],LedgerMapping[[#All],[Sub Ledger]],0))</f>
        <v>Administration</v>
      </c>
      <c r="J12613" s="22">
        <f>YEAR(Actuals[[#This Row],[Date]])</f>
        <v>2024</v>
      </c>
      <c r="K12613" s="22">
        <f>MONTH(Actuals[[#This Row],[Date]])</f>
        <v>8</v>
      </c>
      <c r="L12613" s="12"/>
    </row>
    <row r="12614" spans="1:12" x14ac:dyDescent="0.3">
      <c r="A12614">
        <v>8</v>
      </c>
      <c r="B12614">
        <v>35372</v>
      </c>
      <c r="C12614">
        <v>1</v>
      </c>
      <c r="D12614">
        <v>65000</v>
      </c>
      <c r="E12614" s="46">
        <v>45536</v>
      </c>
      <c r="F12614">
        <v>-1419.29</v>
      </c>
      <c r="I12614" t="str">
        <f>INDEX(LedgerMapping[[#All],[Level 3]],MATCH(Actuals[[#This Row],[Sub Ledger]],LedgerMapping[[#All],[Sub Ledger]],0))</f>
        <v>Administration</v>
      </c>
      <c r="J12614" s="22">
        <f>YEAR(Actuals[[#This Row],[Date]])</f>
        <v>2024</v>
      </c>
      <c r="K12614" s="22">
        <f>MONTH(Actuals[[#This Row],[Date]])</f>
        <v>9</v>
      </c>
      <c r="L12614" s="12"/>
    </row>
    <row r="12615" spans="1:12" x14ac:dyDescent="0.3">
      <c r="A12615">
        <v>8</v>
      </c>
      <c r="B12615">
        <v>36522</v>
      </c>
      <c r="C12615">
        <v>1</v>
      </c>
      <c r="D12615">
        <v>65000</v>
      </c>
      <c r="E12615" s="46">
        <v>45567</v>
      </c>
      <c r="F12615">
        <v>-1676.87</v>
      </c>
      <c r="I12615" t="str">
        <f>INDEX(LedgerMapping[[#All],[Level 3]],MATCH(Actuals[[#This Row],[Sub Ledger]],LedgerMapping[[#All],[Sub Ledger]],0))</f>
        <v>Administration</v>
      </c>
      <c r="J12615" s="22">
        <f>YEAR(Actuals[[#This Row],[Date]])</f>
        <v>2024</v>
      </c>
      <c r="K12615" s="22">
        <f>MONTH(Actuals[[#This Row],[Date]])</f>
        <v>10</v>
      </c>
      <c r="L12615" s="12"/>
    </row>
    <row r="12616" spans="1:12" x14ac:dyDescent="0.3">
      <c r="A12616">
        <v>8</v>
      </c>
      <c r="B12616">
        <v>37671</v>
      </c>
      <c r="C12616">
        <v>1</v>
      </c>
      <c r="D12616">
        <v>65000</v>
      </c>
      <c r="E12616" s="46">
        <v>45597</v>
      </c>
      <c r="F12616">
        <v>-1125.3399999999999</v>
      </c>
      <c r="I12616" t="str">
        <f>INDEX(LedgerMapping[[#All],[Level 3]],MATCH(Actuals[[#This Row],[Sub Ledger]],LedgerMapping[[#All],[Sub Ledger]],0))</f>
        <v>Administration</v>
      </c>
      <c r="J12616" s="22">
        <f>YEAR(Actuals[[#This Row],[Date]])</f>
        <v>2024</v>
      </c>
      <c r="K12616" s="22">
        <f>MONTH(Actuals[[#This Row],[Date]])</f>
        <v>11</v>
      </c>
      <c r="L12616" s="12"/>
    </row>
    <row r="12617" spans="1:12" x14ac:dyDescent="0.3">
      <c r="A12617">
        <v>8</v>
      </c>
      <c r="B12617">
        <v>38822</v>
      </c>
      <c r="C12617">
        <v>1</v>
      </c>
      <c r="D12617">
        <v>65000</v>
      </c>
      <c r="E12617" s="46">
        <v>45628</v>
      </c>
      <c r="F12617">
        <v>-1222.32</v>
      </c>
      <c r="I12617" t="str">
        <f>INDEX(LedgerMapping[[#All],[Level 3]],MATCH(Actuals[[#This Row],[Sub Ledger]],LedgerMapping[[#All],[Sub Ledger]],0))</f>
        <v>Administration</v>
      </c>
      <c r="J12617" s="22">
        <f>YEAR(Actuals[[#This Row],[Date]])</f>
        <v>2024</v>
      </c>
      <c r="K12617" s="22">
        <f>MONTH(Actuals[[#This Row],[Date]])</f>
        <v>12</v>
      </c>
      <c r="L12617" s="12"/>
    </row>
    <row r="12618" spans="1:12" x14ac:dyDescent="0.3">
      <c r="A12618">
        <v>8</v>
      </c>
      <c r="B12618">
        <v>951</v>
      </c>
      <c r="C12618">
        <v>1</v>
      </c>
      <c r="D12618">
        <v>66000</v>
      </c>
      <c r="E12618" s="46">
        <v>44562</v>
      </c>
      <c r="F12618">
        <v>-782.91</v>
      </c>
      <c r="I12618" t="str">
        <f>INDEX(LedgerMapping[[#All],[Level 3]],MATCH(Actuals[[#This Row],[Sub Ledger]],LedgerMapping[[#All],[Sub Ledger]],0))</f>
        <v>Administration</v>
      </c>
      <c r="J12618" s="22">
        <f>YEAR(Actuals[[#This Row],[Date]])</f>
        <v>2022</v>
      </c>
      <c r="K12618" s="22">
        <f>MONTH(Actuals[[#This Row],[Date]])</f>
        <v>1</v>
      </c>
      <c r="L12618" s="12"/>
    </row>
    <row r="12619" spans="1:12" x14ac:dyDescent="0.3">
      <c r="A12619">
        <v>8</v>
      </c>
      <c r="B12619">
        <v>2073</v>
      </c>
      <c r="C12619">
        <v>1</v>
      </c>
      <c r="D12619">
        <v>66000</v>
      </c>
      <c r="E12619" s="46">
        <v>44593</v>
      </c>
      <c r="F12619">
        <v>-596.54999999999995</v>
      </c>
      <c r="I12619" t="str">
        <f>INDEX(LedgerMapping[[#All],[Level 3]],MATCH(Actuals[[#This Row],[Sub Ledger]],LedgerMapping[[#All],[Sub Ledger]],0))</f>
        <v>Administration</v>
      </c>
      <c r="J12619" s="22">
        <f>YEAR(Actuals[[#This Row],[Date]])</f>
        <v>2022</v>
      </c>
      <c r="K12619" s="22">
        <f>MONTH(Actuals[[#This Row],[Date]])</f>
        <v>2</v>
      </c>
      <c r="L12619" s="12"/>
    </row>
    <row r="12620" spans="1:12" x14ac:dyDescent="0.3">
      <c r="A12620">
        <v>8</v>
      </c>
      <c r="B12620">
        <v>3191</v>
      </c>
      <c r="C12620">
        <v>1</v>
      </c>
      <c r="D12620">
        <v>66000</v>
      </c>
      <c r="E12620" s="46">
        <v>44624</v>
      </c>
      <c r="F12620">
        <v>-738.97</v>
      </c>
      <c r="I12620" t="str">
        <f>INDEX(LedgerMapping[[#All],[Level 3]],MATCH(Actuals[[#This Row],[Sub Ledger]],LedgerMapping[[#All],[Sub Ledger]],0))</f>
        <v>Administration</v>
      </c>
      <c r="J12620" s="22">
        <f>YEAR(Actuals[[#This Row],[Date]])</f>
        <v>2022</v>
      </c>
      <c r="K12620" s="22">
        <f>MONTH(Actuals[[#This Row],[Date]])</f>
        <v>3</v>
      </c>
      <c r="L12620" s="12"/>
    </row>
    <row r="12621" spans="1:12" x14ac:dyDescent="0.3">
      <c r="A12621">
        <v>8</v>
      </c>
      <c r="B12621">
        <v>4313</v>
      </c>
      <c r="C12621">
        <v>1</v>
      </c>
      <c r="D12621">
        <v>66000</v>
      </c>
      <c r="E12621" s="46">
        <v>44654</v>
      </c>
      <c r="F12621">
        <v>-608.66999999999996</v>
      </c>
      <c r="I12621" t="str">
        <f>INDEX(LedgerMapping[[#All],[Level 3]],MATCH(Actuals[[#This Row],[Sub Ledger]],LedgerMapping[[#All],[Sub Ledger]],0))</f>
        <v>Administration</v>
      </c>
      <c r="J12621" s="22">
        <f>YEAR(Actuals[[#This Row],[Date]])</f>
        <v>2022</v>
      </c>
      <c r="K12621" s="22">
        <f>MONTH(Actuals[[#This Row],[Date]])</f>
        <v>4</v>
      </c>
      <c r="L12621" s="12"/>
    </row>
    <row r="12622" spans="1:12" x14ac:dyDescent="0.3">
      <c r="A12622">
        <v>8</v>
      </c>
      <c r="B12622">
        <v>5436</v>
      </c>
      <c r="C12622">
        <v>1</v>
      </c>
      <c r="D12622">
        <v>66000</v>
      </c>
      <c r="E12622" s="46">
        <v>44685</v>
      </c>
      <c r="F12622">
        <v>-620.79</v>
      </c>
      <c r="I12622" t="str">
        <f>INDEX(LedgerMapping[[#All],[Level 3]],MATCH(Actuals[[#This Row],[Sub Ledger]],LedgerMapping[[#All],[Sub Ledger]],0))</f>
        <v>Administration</v>
      </c>
      <c r="J12622" s="22">
        <f>YEAR(Actuals[[#This Row],[Date]])</f>
        <v>2022</v>
      </c>
      <c r="K12622" s="22">
        <f>MONTH(Actuals[[#This Row],[Date]])</f>
        <v>5</v>
      </c>
      <c r="L12622" s="12"/>
    </row>
    <row r="12623" spans="1:12" x14ac:dyDescent="0.3">
      <c r="A12623">
        <v>8</v>
      </c>
      <c r="B12623">
        <v>6562</v>
      </c>
      <c r="C12623">
        <v>1</v>
      </c>
      <c r="D12623">
        <v>66000</v>
      </c>
      <c r="E12623" s="46">
        <v>44715</v>
      </c>
      <c r="F12623">
        <v>-967.77</v>
      </c>
      <c r="I12623" t="str">
        <f>INDEX(LedgerMapping[[#All],[Level 3]],MATCH(Actuals[[#This Row],[Sub Ledger]],LedgerMapping[[#All],[Sub Ledger]],0))</f>
        <v>Administration</v>
      </c>
      <c r="J12623" s="22">
        <f>YEAR(Actuals[[#This Row],[Date]])</f>
        <v>2022</v>
      </c>
      <c r="K12623" s="22">
        <f>MONTH(Actuals[[#This Row],[Date]])</f>
        <v>6</v>
      </c>
      <c r="L12623" s="12"/>
    </row>
    <row r="12624" spans="1:12" x14ac:dyDescent="0.3">
      <c r="A12624">
        <v>8</v>
      </c>
      <c r="B12624">
        <v>7681</v>
      </c>
      <c r="C12624">
        <v>1</v>
      </c>
      <c r="D12624">
        <v>66000</v>
      </c>
      <c r="E12624" s="46">
        <v>44746</v>
      </c>
      <c r="F12624">
        <v>-628.37</v>
      </c>
      <c r="I12624" t="str">
        <f>INDEX(LedgerMapping[[#All],[Level 3]],MATCH(Actuals[[#This Row],[Sub Ledger]],LedgerMapping[[#All],[Sub Ledger]],0))</f>
        <v>Administration</v>
      </c>
      <c r="J12624" s="22">
        <f>YEAR(Actuals[[#This Row],[Date]])</f>
        <v>2022</v>
      </c>
      <c r="K12624" s="22">
        <f>MONTH(Actuals[[#This Row],[Date]])</f>
        <v>7</v>
      </c>
      <c r="L12624" s="12"/>
    </row>
    <row r="12625" spans="1:12" x14ac:dyDescent="0.3">
      <c r="A12625">
        <v>8</v>
      </c>
      <c r="B12625">
        <v>8805</v>
      </c>
      <c r="C12625">
        <v>1</v>
      </c>
      <c r="D12625">
        <v>66000</v>
      </c>
      <c r="E12625" s="46">
        <v>44777</v>
      </c>
      <c r="F12625">
        <v>-763.22</v>
      </c>
      <c r="I12625" t="str">
        <f>INDEX(LedgerMapping[[#All],[Level 3]],MATCH(Actuals[[#This Row],[Sub Ledger]],LedgerMapping[[#All],[Sub Ledger]],0))</f>
        <v>Administration</v>
      </c>
      <c r="J12625" s="22">
        <f>YEAR(Actuals[[#This Row],[Date]])</f>
        <v>2022</v>
      </c>
      <c r="K12625" s="22">
        <f>MONTH(Actuals[[#This Row],[Date]])</f>
        <v>8</v>
      </c>
      <c r="L12625" s="12"/>
    </row>
    <row r="12626" spans="1:12" x14ac:dyDescent="0.3">
      <c r="A12626">
        <v>8</v>
      </c>
      <c r="B12626">
        <v>9920</v>
      </c>
      <c r="C12626">
        <v>1</v>
      </c>
      <c r="D12626">
        <v>66000</v>
      </c>
      <c r="E12626" s="46">
        <v>44805</v>
      </c>
      <c r="F12626">
        <v>-670.79</v>
      </c>
      <c r="I12626" t="str">
        <f>INDEX(LedgerMapping[[#All],[Level 3]],MATCH(Actuals[[#This Row],[Sub Ledger]],LedgerMapping[[#All],[Sub Ledger]],0))</f>
        <v>Administration</v>
      </c>
      <c r="J12626" s="22">
        <f>YEAR(Actuals[[#This Row],[Date]])</f>
        <v>2022</v>
      </c>
      <c r="K12626" s="22">
        <f>MONTH(Actuals[[#This Row],[Date]])</f>
        <v>9</v>
      </c>
      <c r="L12626" s="12"/>
    </row>
    <row r="12627" spans="1:12" x14ac:dyDescent="0.3">
      <c r="A12627">
        <v>8</v>
      </c>
      <c r="B12627">
        <v>11037</v>
      </c>
      <c r="C12627">
        <v>1</v>
      </c>
      <c r="D12627">
        <v>66000</v>
      </c>
      <c r="E12627" s="46">
        <v>44836</v>
      </c>
      <c r="F12627">
        <v>-843.52</v>
      </c>
      <c r="I12627" t="str">
        <f>INDEX(LedgerMapping[[#All],[Level 3]],MATCH(Actuals[[#This Row],[Sub Ledger]],LedgerMapping[[#All],[Sub Ledger]],0))</f>
        <v>Administration</v>
      </c>
      <c r="J12627" s="22">
        <f>YEAR(Actuals[[#This Row],[Date]])</f>
        <v>2022</v>
      </c>
      <c r="K12627" s="22">
        <f>MONTH(Actuals[[#This Row],[Date]])</f>
        <v>10</v>
      </c>
      <c r="L12627" s="12"/>
    </row>
    <row r="12628" spans="1:12" x14ac:dyDescent="0.3">
      <c r="A12628">
        <v>8</v>
      </c>
      <c r="B12628">
        <v>12163</v>
      </c>
      <c r="C12628">
        <v>1</v>
      </c>
      <c r="D12628">
        <v>66000</v>
      </c>
      <c r="E12628" s="46">
        <v>44866</v>
      </c>
      <c r="F12628">
        <v>-442</v>
      </c>
      <c r="I12628" t="str">
        <f>INDEX(LedgerMapping[[#All],[Level 3]],MATCH(Actuals[[#This Row],[Sub Ledger]],LedgerMapping[[#All],[Sub Ledger]],0))</f>
        <v>Administration</v>
      </c>
      <c r="J12628" s="22">
        <f>YEAR(Actuals[[#This Row],[Date]])</f>
        <v>2022</v>
      </c>
      <c r="K12628" s="22">
        <f>MONTH(Actuals[[#This Row],[Date]])</f>
        <v>11</v>
      </c>
      <c r="L12628" s="12"/>
    </row>
    <row r="12629" spans="1:12" x14ac:dyDescent="0.3">
      <c r="A12629">
        <v>8</v>
      </c>
      <c r="B12629">
        <v>13293</v>
      </c>
      <c r="C12629">
        <v>1</v>
      </c>
      <c r="D12629">
        <v>66000</v>
      </c>
      <c r="E12629" s="46">
        <v>44897</v>
      </c>
      <c r="F12629">
        <v>-658.67</v>
      </c>
      <c r="I12629" t="str">
        <f>INDEX(LedgerMapping[[#All],[Level 3]],MATCH(Actuals[[#This Row],[Sub Ledger]],LedgerMapping[[#All],[Sub Ledger]],0))</f>
        <v>Administration</v>
      </c>
      <c r="J12629" s="22">
        <f>YEAR(Actuals[[#This Row],[Date]])</f>
        <v>2022</v>
      </c>
      <c r="K12629" s="22">
        <f>MONTH(Actuals[[#This Row],[Date]])</f>
        <v>12</v>
      </c>
      <c r="L12629" s="12"/>
    </row>
    <row r="12630" spans="1:12" x14ac:dyDescent="0.3">
      <c r="A12630">
        <v>8</v>
      </c>
      <c r="B12630">
        <v>14100</v>
      </c>
      <c r="C12630">
        <v>1</v>
      </c>
      <c r="D12630">
        <v>66000</v>
      </c>
      <c r="E12630" s="46">
        <v>44927</v>
      </c>
      <c r="F12630">
        <v>-645.03</v>
      </c>
      <c r="I12630" t="str">
        <f>INDEX(LedgerMapping[[#All],[Level 3]],MATCH(Actuals[[#This Row],[Sub Ledger]],LedgerMapping[[#All],[Sub Ledger]],0))</f>
        <v>Administration</v>
      </c>
      <c r="J12630" s="22">
        <f>YEAR(Actuals[[#This Row],[Date]])</f>
        <v>2023</v>
      </c>
      <c r="K12630" s="22">
        <f>MONTH(Actuals[[#This Row],[Date]])</f>
        <v>1</v>
      </c>
      <c r="L12630" s="12"/>
    </row>
    <row r="12631" spans="1:12" x14ac:dyDescent="0.3">
      <c r="A12631">
        <v>8</v>
      </c>
      <c r="B12631">
        <v>15104</v>
      </c>
      <c r="C12631">
        <v>1</v>
      </c>
      <c r="D12631">
        <v>66000</v>
      </c>
      <c r="E12631" s="46">
        <v>44958</v>
      </c>
      <c r="F12631">
        <v>-713.22</v>
      </c>
      <c r="I12631" t="str">
        <f>INDEX(LedgerMapping[[#All],[Level 3]],MATCH(Actuals[[#This Row],[Sub Ledger]],LedgerMapping[[#All],[Sub Ledger]],0))</f>
        <v>Administration</v>
      </c>
      <c r="J12631" s="22">
        <f>YEAR(Actuals[[#This Row],[Date]])</f>
        <v>2023</v>
      </c>
      <c r="K12631" s="22">
        <f>MONTH(Actuals[[#This Row],[Date]])</f>
        <v>2</v>
      </c>
      <c r="L12631" s="12"/>
    </row>
    <row r="12632" spans="1:12" x14ac:dyDescent="0.3">
      <c r="A12632">
        <v>8</v>
      </c>
      <c r="B12632">
        <v>16084</v>
      </c>
      <c r="C12632">
        <v>1</v>
      </c>
      <c r="D12632">
        <v>66000</v>
      </c>
      <c r="E12632" s="46">
        <v>44988</v>
      </c>
      <c r="F12632">
        <v>-993.52</v>
      </c>
      <c r="I12632" t="str">
        <f>INDEX(LedgerMapping[[#All],[Level 3]],MATCH(Actuals[[#This Row],[Sub Ledger]],LedgerMapping[[#All],[Sub Ledger]],0))</f>
        <v>Administration</v>
      </c>
      <c r="J12632" s="22">
        <f>YEAR(Actuals[[#This Row],[Date]])</f>
        <v>2023</v>
      </c>
      <c r="K12632" s="22">
        <f>MONTH(Actuals[[#This Row],[Date]])</f>
        <v>3</v>
      </c>
      <c r="L12632" s="12"/>
    </row>
    <row r="12633" spans="1:12" x14ac:dyDescent="0.3">
      <c r="A12633">
        <v>8</v>
      </c>
      <c r="B12633">
        <v>17116</v>
      </c>
      <c r="C12633">
        <v>1</v>
      </c>
      <c r="D12633">
        <v>66000</v>
      </c>
      <c r="E12633" s="46">
        <v>45018</v>
      </c>
      <c r="F12633">
        <v>-620.79</v>
      </c>
      <c r="I12633" t="str">
        <f>INDEX(LedgerMapping[[#All],[Level 3]],MATCH(Actuals[[#This Row],[Sub Ledger]],LedgerMapping[[#All],[Sub Ledger]],0))</f>
        <v>Administration</v>
      </c>
      <c r="J12633" s="22">
        <f>YEAR(Actuals[[#This Row],[Date]])</f>
        <v>2023</v>
      </c>
      <c r="K12633" s="22">
        <f>MONTH(Actuals[[#This Row],[Date]])</f>
        <v>4</v>
      </c>
      <c r="L12633" s="12"/>
    </row>
    <row r="12634" spans="1:12" x14ac:dyDescent="0.3">
      <c r="A12634">
        <v>8</v>
      </c>
      <c r="B12634">
        <v>18146</v>
      </c>
      <c r="C12634">
        <v>1</v>
      </c>
      <c r="D12634">
        <v>66000</v>
      </c>
      <c r="E12634" s="46">
        <v>45049</v>
      </c>
      <c r="F12634">
        <v>-496.54</v>
      </c>
      <c r="I12634" t="str">
        <f>INDEX(LedgerMapping[[#All],[Level 3]],MATCH(Actuals[[#This Row],[Sub Ledger]],LedgerMapping[[#All],[Sub Ledger]],0))</f>
        <v>Administration</v>
      </c>
      <c r="J12634" s="22">
        <f>YEAR(Actuals[[#This Row],[Date]])</f>
        <v>2023</v>
      </c>
      <c r="K12634" s="22">
        <f>MONTH(Actuals[[#This Row],[Date]])</f>
        <v>5</v>
      </c>
      <c r="L12634" s="12"/>
    </row>
    <row r="12635" spans="1:12" x14ac:dyDescent="0.3">
      <c r="A12635">
        <v>8</v>
      </c>
      <c r="B12635">
        <v>19150</v>
      </c>
      <c r="C12635">
        <v>1</v>
      </c>
      <c r="D12635">
        <v>66000</v>
      </c>
      <c r="E12635" s="46">
        <v>45079</v>
      </c>
      <c r="F12635">
        <v>-1031.4000000000001</v>
      </c>
      <c r="I12635" t="str">
        <f>INDEX(LedgerMapping[[#All],[Level 3]],MATCH(Actuals[[#This Row],[Sub Ledger]],LedgerMapping[[#All],[Sub Ledger]],0))</f>
        <v>Administration</v>
      </c>
      <c r="J12635" s="22">
        <f>YEAR(Actuals[[#This Row],[Date]])</f>
        <v>2023</v>
      </c>
      <c r="K12635" s="22">
        <f>MONTH(Actuals[[#This Row],[Date]])</f>
        <v>6</v>
      </c>
      <c r="L12635" s="12"/>
    </row>
    <row r="12636" spans="1:12" x14ac:dyDescent="0.3">
      <c r="A12636">
        <v>8</v>
      </c>
      <c r="B12636">
        <v>20179</v>
      </c>
      <c r="C12636">
        <v>1</v>
      </c>
      <c r="D12636">
        <v>66000</v>
      </c>
      <c r="E12636" s="46">
        <v>45110</v>
      </c>
      <c r="F12636">
        <v>-1007.16</v>
      </c>
      <c r="I12636" t="str">
        <f>INDEX(LedgerMapping[[#All],[Level 3]],MATCH(Actuals[[#This Row],[Sub Ledger]],LedgerMapping[[#All],[Sub Ledger]],0))</f>
        <v>Administration</v>
      </c>
      <c r="J12636" s="22">
        <f>YEAR(Actuals[[#This Row],[Date]])</f>
        <v>2023</v>
      </c>
      <c r="K12636" s="22">
        <f>MONTH(Actuals[[#This Row],[Date]])</f>
        <v>7</v>
      </c>
      <c r="L12636" s="12"/>
    </row>
    <row r="12637" spans="1:12" x14ac:dyDescent="0.3">
      <c r="A12637">
        <v>8</v>
      </c>
      <c r="B12637">
        <v>21206</v>
      </c>
      <c r="C12637">
        <v>1</v>
      </c>
      <c r="D12637">
        <v>66000</v>
      </c>
      <c r="E12637" s="46">
        <v>45141</v>
      </c>
      <c r="F12637">
        <v>-1137.47</v>
      </c>
      <c r="I12637" t="str">
        <f>INDEX(LedgerMapping[[#All],[Level 3]],MATCH(Actuals[[#This Row],[Sub Ledger]],LedgerMapping[[#All],[Sub Ledger]],0))</f>
        <v>Administration</v>
      </c>
      <c r="J12637" s="22">
        <f>YEAR(Actuals[[#This Row],[Date]])</f>
        <v>2023</v>
      </c>
      <c r="K12637" s="22">
        <f>MONTH(Actuals[[#This Row],[Date]])</f>
        <v>8</v>
      </c>
      <c r="L12637" s="12"/>
    </row>
    <row r="12638" spans="1:12" x14ac:dyDescent="0.3">
      <c r="A12638">
        <v>8</v>
      </c>
      <c r="B12638">
        <v>22210</v>
      </c>
      <c r="C12638">
        <v>1</v>
      </c>
      <c r="D12638">
        <v>66000</v>
      </c>
      <c r="E12638" s="46">
        <v>45169</v>
      </c>
      <c r="F12638">
        <v>-893.52</v>
      </c>
      <c r="I12638" t="str">
        <f>INDEX(LedgerMapping[[#All],[Level 3]],MATCH(Actuals[[#This Row],[Sub Ledger]],LedgerMapping[[#All],[Sub Ledger]],0))</f>
        <v>Administration</v>
      </c>
      <c r="J12638" s="22">
        <f>YEAR(Actuals[[#This Row],[Date]])</f>
        <v>2023</v>
      </c>
      <c r="K12638" s="22">
        <f>MONTH(Actuals[[#This Row],[Date]])</f>
        <v>8</v>
      </c>
      <c r="L12638" s="12"/>
    </row>
    <row r="12639" spans="1:12" x14ac:dyDescent="0.3">
      <c r="A12639">
        <v>8</v>
      </c>
      <c r="B12639">
        <v>23187</v>
      </c>
      <c r="C12639">
        <v>1</v>
      </c>
      <c r="D12639">
        <v>66000</v>
      </c>
      <c r="E12639" s="46">
        <v>45200</v>
      </c>
      <c r="F12639">
        <v>-670.79</v>
      </c>
      <c r="I12639" t="str">
        <f>INDEX(LedgerMapping[[#All],[Level 3]],MATCH(Actuals[[#This Row],[Sub Ledger]],LedgerMapping[[#All],[Sub Ledger]],0))</f>
        <v>Administration</v>
      </c>
      <c r="J12639" s="22">
        <f>YEAR(Actuals[[#This Row],[Date]])</f>
        <v>2023</v>
      </c>
      <c r="K12639" s="22">
        <f>MONTH(Actuals[[#This Row],[Date]])</f>
        <v>10</v>
      </c>
      <c r="L12639" s="12"/>
    </row>
    <row r="12640" spans="1:12" x14ac:dyDescent="0.3">
      <c r="A12640">
        <v>8</v>
      </c>
      <c r="B12640">
        <v>24190</v>
      </c>
      <c r="C12640">
        <v>1</v>
      </c>
      <c r="D12640">
        <v>66000</v>
      </c>
      <c r="E12640" s="46">
        <v>45230</v>
      </c>
      <c r="F12640">
        <v>-981.4</v>
      </c>
      <c r="I12640" t="str">
        <f>INDEX(LedgerMapping[[#All],[Level 3]],MATCH(Actuals[[#This Row],[Sub Ledger]],LedgerMapping[[#All],[Sub Ledger]],0))</f>
        <v>Administration</v>
      </c>
      <c r="J12640" s="22">
        <f>YEAR(Actuals[[#This Row],[Date]])</f>
        <v>2023</v>
      </c>
      <c r="K12640" s="22">
        <f>MONTH(Actuals[[#This Row],[Date]])</f>
        <v>10</v>
      </c>
      <c r="L12640" s="12"/>
    </row>
    <row r="12641" spans="1:12" x14ac:dyDescent="0.3">
      <c r="A12641">
        <v>8</v>
      </c>
      <c r="B12641">
        <v>25221</v>
      </c>
      <c r="C12641">
        <v>1</v>
      </c>
      <c r="D12641">
        <v>66000</v>
      </c>
      <c r="E12641" s="46">
        <v>45261</v>
      </c>
      <c r="F12641">
        <v>-637.46</v>
      </c>
      <c r="I12641" t="str">
        <f>INDEX(LedgerMapping[[#All],[Level 3]],MATCH(Actuals[[#This Row],[Sub Ledger]],LedgerMapping[[#All],[Sub Ledger]],0))</f>
        <v>Administration</v>
      </c>
      <c r="J12641" s="22">
        <f>YEAR(Actuals[[#This Row],[Date]])</f>
        <v>2023</v>
      </c>
      <c r="K12641" s="22">
        <f>MONTH(Actuals[[#This Row],[Date]])</f>
        <v>12</v>
      </c>
      <c r="L12641" s="12"/>
    </row>
    <row r="12642" spans="1:12" x14ac:dyDescent="0.3">
      <c r="A12642">
        <v>8</v>
      </c>
      <c r="B12642">
        <v>26291</v>
      </c>
      <c r="C12642">
        <v>1</v>
      </c>
      <c r="D12642">
        <v>66000</v>
      </c>
      <c r="E12642" s="46">
        <v>45291</v>
      </c>
      <c r="F12642">
        <v>-1081.4000000000001</v>
      </c>
      <c r="I12642" t="str">
        <f>INDEX(LedgerMapping[[#All],[Level 3]],MATCH(Actuals[[#This Row],[Sub Ledger]],LedgerMapping[[#All],[Sub Ledger]],0))</f>
        <v>Administration</v>
      </c>
      <c r="J12642" s="22">
        <f>YEAR(Actuals[[#This Row],[Date]])</f>
        <v>2023</v>
      </c>
      <c r="K12642" s="22">
        <f>MONTH(Actuals[[#This Row],[Date]])</f>
        <v>12</v>
      </c>
      <c r="L12642" s="12"/>
    </row>
    <row r="12643" spans="1:12" x14ac:dyDescent="0.3">
      <c r="A12643">
        <v>8</v>
      </c>
      <c r="B12643">
        <v>27416</v>
      </c>
      <c r="C12643">
        <v>1</v>
      </c>
      <c r="D12643">
        <v>66000</v>
      </c>
      <c r="E12643" s="46">
        <v>45322</v>
      </c>
      <c r="F12643">
        <v>-1351.11</v>
      </c>
      <c r="I12643" t="str">
        <f>INDEX(LedgerMapping[[#All],[Level 3]],MATCH(Actuals[[#This Row],[Sub Ledger]],LedgerMapping[[#All],[Sub Ledger]],0))</f>
        <v>Administration</v>
      </c>
      <c r="J12643" s="22">
        <f>YEAR(Actuals[[#This Row],[Date]])</f>
        <v>2024</v>
      </c>
      <c r="K12643" s="22">
        <f>MONTH(Actuals[[#This Row],[Date]])</f>
        <v>1</v>
      </c>
      <c r="L12643" s="12"/>
    </row>
    <row r="12644" spans="1:12" x14ac:dyDescent="0.3">
      <c r="A12644">
        <v>8</v>
      </c>
      <c r="B12644">
        <v>28568</v>
      </c>
      <c r="C12644">
        <v>1</v>
      </c>
      <c r="D12644">
        <v>66000</v>
      </c>
      <c r="E12644" s="46">
        <v>45354</v>
      </c>
      <c r="F12644">
        <v>-869.28</v>
      </c>
      <c r="I12644" t="str">
        <f>INDEX(LedgerMapping[[#All],[Level 3]],MATCH(Actuals[[#This Row],[Sub Ledger]],LedgerMapping[[#All],[Sub Ledger]],0))</f>
        <v>Administration</v>
      </c>
      <c r="J12644" s="22">
        <f>YEAR(Actuals[[#This Row],[Date]])</f>
        <v>2024</v>
      </c>
      <c r="K12644" s="22">
        <f>MONTH(Actuals[[#This Row],[Date]])</f>
        <v>3</v>
      </c>
      <c r="L12644" s="12"/>
    </row>
    <row r="12645" spans="1:12" x14ac:dyDescent="0.3">
      <c r="A12645">
        <v>8</v>
      </c>
      <c r="B12645">
        <v>29722</v>
      </c>
      <c r="C12645">
        <v>1</v>
      </c>
      <c r="D12645">
        <v>66000</v>
      </c>
      <c r="E12645" s="46">
        <v>45384</v>
      </c>
      <c r="F12645">
        <v>-1290.5</v>
      </c>
      <c r="I12645" t="str">
        <f>INDEX(LedgerMapping[[#All],[Level 3]],MATCH(Actuals[[#This Row],[Sub Ledger]],LedgerMapping[[#All],[Sub Ledger]],0))</f>
        <v>Administration</v>
      </c>
      <c r="J12645" s="22">
        <f>YEAR(Actuals[[#This Row],[Date]])</f>
        <v>2024</v>
      </c>
      <c r="K12645" s="22">
        <f>MONTH(Actuals[[#This Row],[Date]])</f>
        <v>4</v>
      </c>
      <c r="L12645" s="12"/>
    </row>
    <row r="12646" spans="1:12" x14ac:dyDescent="0.3">
      <c r="A12646">
        <v>8</v>
      </c>
      <c r="B12646">
        <v>30848</v>
      </c>
      <c r="C12646">
        <v>1</v>
      </c>
      <c r="D12646">
        <v>66000</v>
      </c>
      <c r="E12646" s="46">
        <v>45415</v>
      </c>
      <c r="F12646">
        <v>-1820.81</v>
      </c>
      <c r="I12646" t="str">
        <f>INDEX(LedgerMapping[[#All],[Level 3]],MATCH(Actuals[[#This Row],[Sub Ledger]],LedgerMapping[[#All],[Sub Ledger]],0))</f>
        <v>Administration</v>
      </c>
      <c r="J12646" s="22">
        <f>YEAR(Actuals[[#This Row],[Date]])</f>
        <v>2024</v>
      </c>
      <c r="K12646" s="22">
        <f>MONTH(Actuals[[#This Row],[Date]])</f>
        <v>5</v>
      </c>
      <c r="L12646" s="12"/>
    </row>
    <row r="12647" spans="1:12" x14ac:dyDescent="0.3">
      <c r="A12647">
        <v>8</v>
      </c>
      <c r="B12647">
        <v>31973</v>
      </c>
      <c r="C12647">
        <v>1</v>
      </c>
      <c r="D12647">
        <v>66000</v>
      </c>
      <c r="E12647" s="46">
        <v>45445</v>
      </c>
      <c r="F12647">
        <v>-1273.83</v>
      </c>
      <c r="I12647" t="str">
        <f>INDEX(LedgerMapping[[#All],[Level 3]],MATCH(Actuals[[#This Row],[Sub Ledger]],LedgerMapping[[#All],[Sub Ledger]],0))</f>
        <v>Administration</v>
      </c>
      <c r="J12647" s="22">
        <f>YEAR(Actuals[[#This Row],[Date]])</f>
        <v>2024</v>
      </c>
      <c r="K12647" s="22">
        <f>MONTH(Actuals[[#This Row],[Date]])</f>
        <v>6</v>
      </c>
      <c r="L12647" s="12"/>
    </row>
    <row r="12648" spans="1:12" x14ac:dyDescent="0.3">
      <c r="A12648">
        <v>8</v>
      </c>
      <c r="B12648">
        <v>33097</v>
      </c>
      <c r="C12648">
        <v>1</v>
      </c>
      <c r="D12648">
        <v>66000</v>
      </c>
      <c r="E12648" s="46">
        <v>45476</v>
      </c>
      <c r="F12648">
        <v>-1273.83</v>
      </c>
      <c r="I12648" t="str">
        <f>INDEX(LedgerMapping[[#All],[Level 3]],MATCH(Actuals[[#This Row],[Sub Ledger]],LedgerMapping[[#All],[Sub Ledger]],0))</f>
        <v>Administration</v>
      </c>
      <c r="J12648" s="22">
        <f>YEAR(Actuals[[#This Row],[Date]])</f>
        <v>2024</v>
      </c>
      <c r="K12648" s="22">
        <f>MONTH(Actuals[[#This Row],[Date]])</f>
        <v>7</v>
      </c>
      <c r="L12648" s="12"/>
    </row>
    <row r="12649" spans="1:12" x14ac:dyDescent="0.3">
      <c r="A12649">
        <v>8</v>
      </c>
      <c r="B12649">
        <v>34221</v>
      </c>
      <c r="C12649">
        <v>1</v>
      </c>
      <c r="D12649">
        <v>66000</v>
      </c>
      <c r="E12649" s="46">
        <v>45507</v>
      </c>
      <c r="F12649">
        <v>-825.34</v>
      </c>
      <c r="I12649" t="str">
        <f>INDEX(LedgerMapping[[#All],[Level 3]],MATCH(Actuals[[#This Row],[Sub Ledger]],LedgerMapping[[#All],[Sub Ledger]],0))</f>
        <v>Administration</v>
      </c>
      <c r="J12649" s="22">
        <f>YEAR(Actuals[[#This Row],[Date]])</f>
        <v>2024</v>
      </c>
      <c r="K12649" s="22">
        <f>MONTH(Actuals[[#This Row],[Date]])</f>
        <v>8</v>
      </c>
      <c r="L12649" s="12"/>
    </row>
    <row r="12650" spans="1:12" x14ac:dyDescent="0.3">
      <c r="A12650">
        <v>8</v>
      </c>
      <c r="B12650">
        <v>35373</v>
      </c>
      <c r="C12650">
        <v>1</v>
      </c>
      <c r="D12650">
        <v>66000</v>
      </c>
      <c r="E12650" s="46">
        <v>45536</v>
      </c>
      <c r="F12650">
        <v>-1290.5</v>
      </c>
      <c r="I12650" t="str">
        <f>INDEX(LedgerMapping[[#All],[Level 3]],MATCH(Actuals[[#This Row],[Sub Ledger]],LedgerMapping[[#All],[Sub Ledger]],0))</f>
        <v>Administration</v>
      </c>
      <c r="J12650" s="22">
        <f>YEAR(Actuals[[#This Row],[Date]])</f>
        <v>2024</v>
      </c>
      <c r="K12650" s="22">
        <f>MONTH(Actuals[[#This Row],[Date]])</f>
        <v>9</v>
      </c>
      <c r="L12650" s="12"/>
    </row>
    <row r="12651" spans="1:12" x14ac:dyDescent="0.3">
      <c r="A12651">
        <v>8</v>
      </c>
      <c r="B12651">
        <v>36523</v>
      </c>
      <c r="C12651">
        <v>1</v>
      </c>
      <c r="D12651">
        <v>66000</v>
      </c>
      <c r="E12651" s="46">
        <v>45567</v>
      </c>
      <c r="F12651">
        <v>-1525.35</v>
      </c>
      <c r="I12651" t="str">
        <f>INDEX(LedgerMapping[[#All],[Level 3]],MATCH(Actuals[[#This Row],[Sub Ledger]],LedgerMapping[[#All],[Sub Ledger]],0))</f>
        <v>Administration</v>
      </c>
      <c r="J12651" s="22">
        <f>YEAR(Actuals[[#This Row],[Date]])</f>
        <v>2024</v>
      </c>
      <c r="K12651" s="22">
        <f>MONTH(Actuals[[#This Row],[Date]])</f>
        <v>10</v>
      </c>
      <c r="L12651" s="12"/>
    </row>
    <row r="12652" spans="1:12" x14ac:dyDescent="0.3">
      <c r="A12652">
        <v>8</v>
      </c>
      <c r="B12652">
        <v>37672</v>
      </c>
      <c r="C12652">
        <v>1</v>
      </c>
      <c r="D12652">
        <v>66000</v>
      </c>
      <c r="E12652" s="46">
        <v>45597</v>
      </c>
      <c r="F12652">
        <v>-1023.83</v>
      </c>
      <c r="I12652" t="str">
        <f>INDEX(LedgerMapping[[#All],[Level 3]],MATCH(Actuals[[#This Row],[Sub Ledger]],LedgerMapping[[#All],[Sub Ledger]],0))</f>
        <v>Administration</v>
      </c>
      <c r="J12652" s="22">
        <f>YEAR(Actuals[[#This Row],[Date]])</f>
        <v>2024</v>
      </c>
      <c r="K12652" s="22">
        <f>MONTH(Actuals[[#This Row],[Date]])</f>
        <v>11</v>
      </c>
      <c r="L12652" s="12"/>
    </row>
    <row r="12653" spans="1:12" x14ac:dyDescent="0.3">
      <c r="A12653">
        <v>8</v>
      </c>
      <c r="B12653">
        <v>38823</v>
      </c>
      <c r="C12653">
        <v>1</v>
      </c>
      <c r="D12653">
        <v>66000</v>
      </c>
      <c r="E12653" s="46">
        <v>45628</v>
      </c>
      <c r="F12653">
        <v>-1111.71</v>
      </c>
      <c r="I12653" t="str">
        <f>INDEX(LedgerMapping[[#All],[Level 3]],MATCH(Actuals[[#This Row],[Sub Ledger]],LedgerMapping[[#All],[Sub Ledger]],0))</f>
        <v>Administration</v>
      </c>
      <c r="J12653" s="22">
        <f>YEAR(Actuals[[#This Row],[Date]])</f>
        <v>2024</v>
      </c>
      <c r="K12653" s="22">
        <f>MONTH(Actuals[[#This Row],[Date]])</f>
        <v>12</v>
      </c>
      <c r="L12653" s="12"/>
    </row>
    <row r="12654" spans="1:12" x14ac:dyDescent="0.3">
      <c r="A12654">
        <v>8</v>
      </c>
      <c r="B12654">
        <v>954</v>
      </c>
      <c r="C12654">
        <v>1</v>
      </c>
      <c r="D12654">
        <v>67000</v>
      </c>
      <c r="E12654" s="46">
        <v>44562</v>
      </c>
      <c r="F12654">
        <v>-401.09</v>
      </c>
      <c r="I12654" t="str">
        <f>INDEX(LedgerMapping[[#All],[Level 3]],MATCH(Actuals[[#This Row],[Sub Ledger]],LedgerMapping[[#All],[Sub Ledger]],0))</f>
        <v>Administration</v>
      </c>
      <c r="J12654" s="22">
        <f>YEAR(Actuals[[#This Row],[Date]])</f>
        <v>2022</v>
      </c>
      <c r="K12654" s="22">
        <f>MONTH(Actuals[[#This Row],[Date]])</f>
        <v>1</v>
      </c>
      <c r="L12654" s="12"/>
    </row>
    <row r="12655" spans="1:12" x14ac:dyDescent="0.3">
      <c r="A12655">
        <v>8</v>
      </c>
      <c r="B12655">
        <v>2076</v>
      </c>
      <c r="C12655">
        <v>1</v>
      </c>
      <c r="D12655">
        <v>67000</v>
      </c>
      <c r="E12655" s="46">
        <v>44593</v>
      </c>
      <c r="F12655">
        <v>-304.12</v>
      </c>
      <c r="I12655" t="str">
        <f>INDEX(LedgerMapping[[#All],[Level 3]],MATCH(Actuals[[#This Row],[Sub Ledger]],LedgerMapping[[#All],[Sub Ledger]],0))</f>
        <v>Administration</v>
      </c>
      <c r="J12655" s="22">
        <f>YEAR(Actuals[[#This Row],[Date]])</f>
        <v>2022</v>
      </c>
      <c r="K12655" s="22">
        <f>MONTH(Actuals[[#This Row],[Date]])</f>
        <v>2</v>
      </c>
      <c r="L12655" s="12"/>
    </row>
    <row r="12656" spans="1:12" x14ac:dyDescent="0.3">
      <c r="A12656">
        <v>8</v>
      </c>
      <c r="B12656">
        <v>3194</v>
      </c>
      <c r="C12656">
        <v>1</v>
      </c>
      <c r="D12656">
        <v>67000</v>
      </c>
      <c r="E12656" s="46">
        <v>44624</v>
      </c>
      <c r="F12656">
        <v>-376.85</v>
      </c>
      <c r="I12656" t="str">
        <f>INDEX(LedgerMapping[[#All],[Level 3]],MATCH(Actuals[[#This Row],[Sub Ledger]],LedgerMapping[[#All],[Sub Ledger]],0))</f>
        <v>Administration</v>
      </c>
      <c r="J12656" s="22">
        <f>YEAR(Actuals[[#This Row],[Date]])</f>
        <v>2022</v>
      </c>
      <c r="K12656" s="22">
        <f>MONTH(Actuals[[#This Row],[Date]])</f>
        <v>3</v>
      </c>
      <c r="L12656" s="12"/>
    </row>
    <row r="12657" spans="1:12" x14ac:dyDescent="0.3">
      <c r="A12657">
        <v>8</v>
      </c>
      <c r="B12657">
        <v>4316</v>
      </c>
      <c r="C12657">
        <v>1</v>
      </c>
      <c r="D12657">
        <v>67000</v>
      </c>
      <c r="E12657" s="46">
        <v>44654</v>
      </c>
      <c r="F12657">
        <v>-308.66000000000003</v>
      </c>
      <c r="I12657" t="str">
        <f>INDEX(LedgerMapping[[#All],[Level 3]],MATCH(Actuals[[#This Row],[Sub Ledger]],LedgerMapping[[#All],[Sub Ledger]],0))</f>
        <v>Administration</v>
      </c>
      <c r="J12657" s="22">
        <f>YEAR(Actuals[[#This Row],[Date]])</f>
        <v>2022</v>
      </c>
      <c r="K12657" s="22">
        <f>MONTH(Actuals[[#This Row],[Date]])</f>
        <v>4</v>
      </c>
      <c r="L12657" s="12"/>
    </row>
    <row r="12658" spans="1:12" x14ac:dyDescent="0.3">
      <c r="A12658">
        <v>8</v>
      </c>
      <c r="B12658">
        <v>5437</v>
      </c>
      <c r="C12658">
        <v>1</v>
      </c>
      <c r="D12658">
        <v>67000</v>
      </c>
      <c r="E12658" s="46">
        <v>44685</v>
      </c>
      <c r="F12658">
        <v>-328.36</v>
      </c>
      <c r="I12658" t="str">
        <f>INDEX(LedgerMapping[[#All],[Level 3]],MATCH(Actuals[[#This Row],[Sub Ledger]],LedgerMapping[[#All],[Sub Ledger]],0))</f>
        <v>Administration</v>
      </c>
      <c r="J12658" s="22">
        <f>YEAR(Actuals[[#This Row],[Date]])</f>
        <v>2022</v>
      </c>
      <c r="K12658" s="22">
        <f>MONTH(Actuals[[#This Row],[Date]])</f>
        <v>5</v>
      </c>
      <c r="L12658" s="12"/>
    </row>
    <row r="12659" spans="1:12" x14ac:dyDescent="0.3">
      <c r="A12659">
        <v>8</v>
      </c>
      <c r="B12659">
        <v>6563</v>
      </c>
      <c r="C12659">
        <v>1</v>
      </c>
      <c r="D12659">
        <v>67000</v>
      </c>
      <c r="E12659" s="46">
        <v>44715</v>
      </c>
      <c r="F12659">
        <v>-478.36</v>
      </c>
      <c r="I12659" t="str">
        <f>INDEX(LedgerMapping[[#All],[Level 3]],MATCH(Actuals[[#This Row],[Sub Ledger]],LedgerMapping[[#All],[Sub Ledger]],0))</f>
        <v>Administration</v>
      </c>
      <c r="J12659" s="22">
        <f>YEAR(Actuals[[#This Row],[Date]])</f>
        <v>2022</v>
      </c>
      <c r="K12659" s="22">
        <f>MONTH(Actuals[[#This Row],[Date]])</f>
        <v>6</v>
      </c>
      <c r="L12659" s="12"/>
    </row>
    <row r="12660" spans="1:12" x14ac:dyDescent="0.3">
      <c r="A12660">
        <v>8</v>
      </c>
      <c r="B12660">
        <v>7683</v>
      </c>
      <c r="C12660">
        <v>1</v>
      </c>
      <c r="D12660">
        <v>67000</v>
      </c>
      <c r="E12660" s="46">
        <v>44746</v>
      </c>
      <c r="F12660">
        <v>-319.27</v>
      </c>
      <c r="I12660" t="str">
        <f>INDEX(LedgerMapping[[#All],[Level 3]],MATCH(Actuals[[#This Row],[Sub Ledger]],LedgerMapping[[#All],[Sub Ledger]],0))</f>
        <v>Administration</v>
      </c>
      <c r="J12660" s="22">
        <f>YEAR(Actuals[[#This Row],[Date]])</f>
        <v>2022</v>
      </c>
      <c r="K12660" s="22">
        <f>MONTH(Actuals[[#This Row],[Date]])</f>
        <v>7</v>
      </c>
      <c r="L12660" s="12"/>
    </row>
    <row r="12661" spans="1:12" x14ac:dyDescent="0.3">
      <c r="A12661">
        <v>8</v>
      </c>
      <c r="B12661">
        <v>8808</v>
      </c>
      <c r="C12661">
        <v>1</v>
      </c>
      <c r="D12661">
        <v>67000</v>
      </c>
      <c r="E12661" s="46">
        <v>44777</v>
      </c>
      <c r="F12661">
        <v>-382.91</v>
      </c>
      <c r="I12661" t="str">
        <f>INDEX(LedgerMapping[[#All],[Level 3]],MATCH(Actuals[[#This Row],[Sub Ledger]],LedgerMapping[[#All],[Sub Ledger]],0))</f>
        <v>Administration</v>
      </c>
      <c r="J12661" s="22">
        <f>YEAR(Actuals[[#This Row],[Date]])</f>
        <v>2022</v>
      </c>
      <c r="K12661" s="22">
        <f>MONTH(Actuals[[#This Row],[Date]])</f>
        <v>8</v>
      </c>
      <c r="L12661" s="12"/>
    </row>
    <row r="12662" spans="1:12" x14ac:dyDescent="0.3">
      <c r="A12662">
        <v>8</v>
      </c>
      <c r="B12662">
        <v>9922</v>
      </c>
      <c r="C12662">
        <v>1</v>
      </c>
      <c r="D12662">
        <v>67000</v>
      </c>
      <c r="E12662" s="46">
        <v>44805</v>
      </c>
      <c r="F12662">
        <v>-342</v>
      </c>
      <c r="I12662" t="str">
        <f>INDEX(LedgerMapping[[#All],[Level 3]],MATCH(Actuals[[#This Row],[Sub Ledger]],LedgerMapping[[#All],[Sub Ledger]],0))</f>
        <v>Administration</v>
      </c>
      <c r="J12662" s="22">
        <f>YEAR(Actuals[[#This Row],[Date]])</f>
        <v>2022</v>
      </c>
      <c r="K12662" s="22">
        <f>MONTH(Actuals[[#This Row],[Date]])</f>
        <v>9</v>
      </c>
      <c r="L12662" s="12"/>
    </row>
    <row r="12663" spans="1:12" x14ac:dyDescent="0.3">
      <c r="A12663">
        <v>8</v>
      </c>
      <c r="B12663">
        <v>11039</v>
      </c>
      <c r="C12663">
        <v>1</v>
      </c>
      <c r="D12663">
        <v>67000</v>
      </c>
      <c r="E12663" s="46">
        <v>44836</v>
      </c>
      <c r="F12663">
        <v>-423.82</v>
      </c>
      <c r="I12663" t="str">
        <f>INDEX(LedgerMapping[[#All],[Level 3]],MATCH(Actuals[[#This Row],[Sub Ledger]],LedgerMapping[[#All],[Sub Ledger]],0))</f>
        <v>Administration</v>
      </c>
      <c r="J12663" s="22">
        <f>YEAR(Actuals[[#This Row],[Date]])</f>
        <v>2022</v>
      </c>
      <c r="K12663" s="22">
        <f>MONTH(Actuals[[#This Row],[Date]])</f>
        <v>10</v>
      </c>
      <c r="L12663" s="12"/>
    </row>
    <row r="12664" spans="1:12" x14ac:dyDescent="0.3">
      <c r="A12664">
        <v>8</v>
      </c>
      <c r="B12664">
        <v>12165</v>
      </c>
      <c r="C12664">
        <v>1</v>
      </c>
      <c r="D12664">
        <v>67000</v>
      </c>
      <c r="E12664" s="46">
        <v>44866</v>
      </c>
      <c r="F12664">
        <v>-243.51</v>
      </c>
      <c r="I12664" t="str">
        <f>INDEX(LedgerMapping[[#All],[Level 3]],MATCH(Actuals[[#This Row],[Sub Ledger]],LedgerMapping[[#All],[Sub Ledger]],0))</f>
        <v>Administration</v>
      </c>
      <c r="J12664" s="22">
        <f>YEAR(Actuals[[#This Row],[Date]])</f>
        <v>2022</v>
      </c>
      <c r="K12664" s="22">
        <f>MONTH(Actuals[[#This Row],[Date]])</f>
        <v>11</v>
      </c>
      <c r="L12664" s="12"/>
    </row>
    <row r="12665" spans="1:12" x14ac:dyDescent="0.3">
      <c r="A12665">
        <v>8</v>
      </c>
      <c r="B12665">
        <v>13296</v>
      </c>
      <c r="C12665">
        <v>1</v>
      </c>
      <c r="D12665">
        <v>67000</v>
      </c>
      <c r="E12665" s="46">
        <v>44897</v>
      </c>
      <c r="F12665">
        <v>-342</v>
      </c>
      <c r="I12665" t="str">
        <f>INDEX(LedgerMapping[[#All],[Level 3]],MATCH(Actuals[[#This Row],[Sub Ledger]],LedgerMapping[[#All],[Sub Ledger]],0))</f>
        <v>Administration</v>
      </c>
      <c r="J12665" s="22">
        <f>YEAR(Actuals[[#This Row],[Date]])</f>
        <v>2022</v>
      </c>
      <c r="K12665" s="22">
        <f>MONTH(Actuals[[#This Row],[Date]])</f>
        <v>12</v>
      </c>
      <c r="L12665" s="12"/>
    </row>
    <row r="12666" spans="1:12" x14ac:dyDescent="0.3">
      <c r="A12666">
        <v>8</v>
      </c>
      <c r="B12666">
        <v>14101</v>
      </c>
      <c r="C12666">
        <v>1</v>
      </c>
      <c r="D12666">
        <v>67000</v>
      </c>
      <c r="E12666" s="46">
        <v>44927</v>
      </c>
      <c r="F12666">
        <v>-342</v>
      </c>
      <c r="I12666" t="str">
        <f>INDEX(LedgerMapping[[#All],[Level 3]],MATCH(Actuals[[#This Row],[Sub Ledger]],LedgerMapping[[#All],[Sub Ledger]],0))</f>
        <v>Administration</v>
      </c>
      <c r="J12666" s="22">
        <f>YEAR(Actuals[[#This Row],[Date]])</f>
        <v>2023</v>
      </c>
      <c r="K12666" s="22">
        <f>MONTH(Actuals[[#This Row],[Date]])</f>
        <v>1</v>
      </c>
      <c r="L12666" s="12"/>
    </row>
    <row r="12667" spans="1:12" x14ac:dyDescent="0.3">
      <c r="A12667">
        <v>8</v>
      </c>
      <c r="B12667">
        <v>15105</v>
      </c>
      <c r="C12667">
        <v>1</v>
      </c>
      <c r="D12667">
        <v>67000</v>
      </c>
      <c r="E12667" s="46">
        <v>44958</v>
      </c>
      <c r="F12667">
        <v>-384.42</v>
      </c>
      <c r="I12667" t="str">
        <f>INDEX(LedgerMapping[[#All],[Level 3]],MATCH(Actuals[[#This Row],[Sub Ledger]],LedgerMapping[[#All],[Sub Ledger]],0))</f>
        <v>Administration</v>
      </c>
      <c r="J12667" s="22">
        <f>YEAR(Actuals[[#This Row],[Date]])</f>
        <v>2023</v>
      </c>
      <c r="K12667" s="22">
        <f>MONTH(Actuals[[#This Row],[Date]])</f>
        <v>2</v>
      </c>
      <c r="L12667" s="12"/>
    </row>
    <row r="12668" spans="1:12" x14ac:dyDescent="0.3">
      <c r="A12668">
        <v>8</v>
      </c>
      <c r="B12668">
        <v>16085</v>
      </c>
      <c r="C12668">
        <v>1</v>
      </c>
      <c r="D12668">
        <v>67000</v>
      </c>
      <c r="E12668" s="46">
        <v>44988</v>
      </c>
      <c r="F12668">
        <v>-492</v>
      </c>
      <c r="I12668" t="str">
        <f>INDEX(LedgerMapping[[#All],[Level 3]],MATCH(Actuals[[#This Row],[Sub Ledger]],LedgerMapping[[#All],[Sub Ledger]],0))</f>
        <v>Administration</v>
      </c>
      <c r="J12668" s="22">
        <f>YEAR(Actuals[[#This Row],[Date]])</f>
        <v>2023</v>
      </c>
      <c r="K12668" s="22">
        <f>MONTH(Actuals[[#This Row],[Date]])</f>
        <v>3</v>
      </c>
      <c r="L12668" s="12"/>
    </row>
    <row r="12669" spans="1:12" x14ac:dyDescent="0.3">
      <c r="A12669">
        <v>8</v>
      </c>
      <c r="B12669">
        <v>17117</v>
      </c>
      <c r="C12669">
        <v>1</v>
      </c>
      <c r="D12669">
        <v>67000</v>
      </c>
      <c r="E12669" s="46">
        <v>45018</v>
      </c>
      <c r="F12669">
        <v>-334.42</v>
      </c>
      <c r="I12669" t="str">
        <f>INDEX(LedgerMapping[[#All],[Level 3]],MATCH(Actuals[[#This Row],[Sub Ledger]],LedgerMapping[[#All],[Sub Ledger]],0))</f>
        <v>Administration</v>
      </c>
      <c r="J12669" s="22">
        <f>YEAR(Actuals[[#This Row],[Date]])</f>
        <v>2023</v>
      </c>
      <c r="K12669" s="22">
        <f>MONTH(Actuals[[#This Row],[Date]])</f>
        <v>4</v>
      </c>
      <c r="L12669" s="12"/>
    </row>
    <row r="12670" spans="1:12" x14ac:dyDescent="0.3">
      <c r="A12670">
        <v>8</v>
      </c>
      <c r="B12670">
        <v>18147</v>
      </c>
      <c r="C12670">
        <v>1</v>
      </c>
      <c r="D12670">
        <v>67000</v>
      </c>
      <c r="E12670" s="46">
        <v>45049</v>
      </c>
      <c r="F12670">
        <v>-273.81</v>
      </c>
      <c r="I12670" t="str">
        <f>INDEX(LedgerMapping[[#All],[Level 3]],MATCH(Actuals[[#This Row],[Sub Ledger]],LedgerMapping[[#All],[Sub Ledger]],0))</f>
        <v>Administration</v>
      </c>
      <c r="J12670" s="22">
        <f>YEAR(Actuals[[#This Row],[Date]])</f>
        <v>2023</v>
      </c>
      <c r="K12670" s="22">
        <f>MONTH(Actuals[[#This Row],[Date]])</f>
        <v>5</v>
      </c>
      <c r="L12670" s="12"/>
    </row>
    <row r="12671" spans="1:12" x14ac:dyDescent="0.3">
      <c r="A12671">
        <v>8</v>
      </c>
      <c r="B12671">
        <v>19151</v>
      </c>
      <c r="C12671">
        <v>1</v>
      </c>
      <c r="D12671">
        <v>67000</v>
      </c>
      <c r="E12671" s="46">
        <v>45079</v>
      </c>
      <c r="F12671">
        <v>-517.76</v>
      </c>
      <c r="I12671" t="str">
        <f>INDEX(LedgerMapping[[#All],[Level 3]],MATCH(Actuals[[#This Row],[Sub Ledger]],LedgerMapping[[#All],[Sub Ledger]],0))</f>
        <v>Administration</v>
      </c>
      <c r="J12671" s="22">
        <f>YEAR(Actuals[[#This Row],[Date]])</f>
        <v>2023</v>
      </c>
      <c r="K12671" s="22">
        <f>MONTH(Actuals[[#This Row],[Date]])</f>
        <v>6</v>
      </c>
      <c r="L12671" s="12"/>
    </row>
    <row r="12672" spans="1:12" x14ac:dyDescent="0.3">
      <c r="A12672">
        <v>8</v>
      </c>
      <c r="B12672">
        <v>20180</v>
      </c>
      <c r="C12672">
        <v>1</v>
      </c>
      <c r="D12672">
        <v>67000</v>
      </c>
      <c r="E12672" s="46">
        <v>45110</v>
      </c>
      <c r="F12672">
        <v>-501.09</v>
      </c>
      <c r="I12672" t="str">
        <f>INDEX(LedgerMapping[[#All],[Level 3]],MATCH(Actuals[[#This Row],[Sub Ledger]],LedgerMapping[[#All],[Sub Ledger]],0))</f>
        <v>Administration</v>
      </c>
      <c r="J12672" s="22">
        <f>YEAR(Actuals[[#This Row],[Date]])</f>
        <v>2023</v>
      </c>
      <c r="K12672" s="22">
        <f>MONTH(Actuals[[#This Row],[Date]])</f>
        <v>7</v>
      </c>
      <c r="L12672" s="12"/>
    </row>
    <row r="12673" spans="1:12" x14ac:dyDescent="0.3">
      <c r="A12673">
        <v>8</v>
      </c>
      <c r="B12673">
        <v>21207</v>
      </c>
      <c r="C12673">
        <v>1</v>
      </c>
      <c r="D12673">
        <v>67000</v>
      </c>
      <c r="E12673" s="46">
        <v>45141</v>
      </c>
      <c r="F12673">
        <v>-567.76</v>
      </c>
      <c r="I12673" t="str">
        <f>INDEX(LedgerMapping[[#All],[Level 3]],MATCH(Actuals[[#This Row],[Sub Ledger]],LedgerMapping[[#All],[Sub Ledger]],0))</f>
        <v>Administration</v>
      </c>
      <c r="J12673" s="22">
        <f>YEAR(Actuals[[#This Row],[Date]])</f>
        <v>2023</v>
      </c>
      <c r="K12673" s="22">
        <f>MONTH(Actuals[[#This Row],[Date]])</f>
        <v>8</v>
      </c>
      <c r="L12673" s="12"/>
    </row>
    <row r="12674" spans="1:12" x14ac:dyDescent="0.3">
      <c r="A12674">
        <v>8</v>
      </c>
      <c r="B12674">
        <v>22211</v>
      </c>
      <c r="C12674">
        <v>1</v>
      </c>
      <c r="D12674">
        <v>67000</v>
      </c>
      <c r="E12674" s="46">
        <v>45169</v>
      </c>
      <c r="F12674">
        <v>-451.09</v>
      </c>
      <c r="I12674" t="str">
        <f>INDEX(LedgerMapping[[#All],[Level 3]],MATCH(Actuals[[#This Row],[Sub Ledger]],LedgerMapping[[#All],[Sub Ledger]],0))</f>
        <v>Administration</v>
      </c>
      <c r="J12674" s="22">
        <f>YEAR(Actuals[[#This Row],[Date]])</f>
        <v>2023</v>
      </c>
      <c r="K12674" s="22">
        <f>MONTH(Actuals[[#This Row],[Date]])</f>
        <v>8</v>
      </c>
      <c r="L12674" s="12"/>
    </row>
    <row r="12675" spans="1:12" x14ac:dyDescent="0.3">
      <c r="A12675">
        <v>8</v>
      </c>
      <c r="B12675">
        <v>23188</v>
      </c>
      <c r="C12675">
        <v>1</v>
      </c>
      <c r="D12675">
        <v>67000</v>
      </c>
      <c r="E12675" s="46">
        <v>45200</v>
      </c>
      <c r="F12675">
        <v>-342</v>
      </c>
      <c r="I12675" t="str">
        <f>INDEX(LedgerMapping[[#All],[Level 3]],MATCH(Actuals[[#This Row],[Sub Ledger]],LedgerMapping[[#All],[Sub Ledger]],0))</f>
        <v>Administration</v>
      </c>
      <c r="J12675" s="22">
        <f>YEAR(Actuals[[#This Row],[Date]])</f>
        <v>2023</v>
      </c>
      <c r="K12675" s="22">
        <f>MONTH(Actuals[[#This Row],[Date]])</f>
        <v>10</v>
      </c>
      <c r="L12675" s="12"/>
    </row>
    <row r="12676" spans="1:12" x14ac:dyDescent="0.3">
      <c r="A12676">
        <v>8</v>
      </c>
      <c r="B12676">
        <v>24191</v>
      </c>
      <c r="C12676">
        <v>1</v>
      </c>
      <c r="D12676">
        <v>67000</v>
      </c>
      <c r="E12676" s="46">
        <v>45230</v>
      </c>
      <c r="F12676">
        <v>-492</v>
      </c>
      <c r="I12676" t="str">
        <f>INDEX(LedgerMapping[[#All],[Level 3]],MATCH(Actuals[[#This Row],[Sub Ledger]],LedgerMapping[[#All],[Sub Ledger]],0))</f>
        <v>Administration</v>
      </c>
      <c r="J12676" s="22">
        <f>YEAR(Actuals[[#This Row],[Date]])</f>
        <v>2023</v>
      </c>
      <c r="K12676" s="22">
        <f>MONTH(Actuals[[#This Row],[Date]])</f>
        <v>10</v>
      </c>
      <c r="L12676" s="12"/>
    </row>
    <row r="12677" spans="1:12" x14ac:dyDescent="0.3">
      <c r="A12677">
        <v>8</v>
      </c>
      <c r="B12677">
        <v>25222</v>
      </c>
      <c r="C12677">
        <v>1</v>
      </c>
      <c r="D12677">
        <v>67000</v>
      </c>
      <c r="E12677" s="46">
        <v>45261</v>
      </c>
      <c r="F12677">
        <v>-334.42</v>
      </c>
      <c r="I12677" t="str">
        <f>INDEX(LedgerMapping[[#All],[Level 3]],MATCH(Actuals[[#This Row],[Sub Ledger]],LedgerMapping[[#All],[Sub Ledger]],0))</f>
        <v>Administration</v>
      </c>
      <c r="J12677" s="22">
        <f>YEAR(Actuals[[#This Row],[Date]])</f>
        <v>2023</v>
      </c>
      <c r="K12677" s="22">
        <f>MONTH(Actuals[[#This Row],[Date]])</f>
        <v>12</v>
      </c>
      <c r="L12677" s="12"/>
    </row>
    <row r="12678" spans="1:12" x14ac:dyDescent="0.3">
      <c r="A12678">
        <v>8</v>
      </c>
      <c r="B12678">
        <v>26292</v>
      </c>
      <c r="C12678">
        <v>1</v>
      </c>
      <c r="D12678">
        <v>67000</v>
      </c>
      <c r="E12678" s="46">
        <v>45291</v>
      </c>
      <c r="F12678">
        <v>-552.61</v>
      </c>
      <c r="I12678" t="str">
        <f>INDEX(LedgerMapping[[#All],[Level 3]],MATCH(Actuals[[#This Row],[Sub Ledger]],LedgerMapping[[#All],[Sub Ledger]],0))</f>
        <v>Administration</v>
      </c>
      <c r="J12678" s="22">
        <f>YEAR(Actuals[[#This Row],[Date]])</f>
        <v>2023</v>
      </c>
      <c r="K12678" s="22">
        <f>MONTH(Actuals[[#This Row],[Date]])</f>
        <v>12</v>
      </c>
      <c r="L12678" s="12"/>
    </row>
    <row r="12679" spans="1:12" x14ac:dyDescent="0.3">
      <c r="A12679">
        <v>8</v>
      </c>
      <c r="B12679">
        <v>27417</v>
      </c>
      <c r="C12679">
        <v>1</v>
      </c>
      <c r="D12679">
        <v>67000</v>
      </c>
      <c r="E12679" s="46">
        <v>45322</v>
      </c>
      <c r="F12679">
        <v>-679.88</v>
      </c>
      <c r="I12679" t="str">
        <f>INDEX(LedgerMapping[[#All],[Level 3]],MATCH(Actuals[[#This Row],[Sub Ledger]],LedgerMapping[[#All],[Sub Ledger]],0))</f>
        <v>Administration</v>
      </c>
      <c r="J12679" s="22">
        <f>YEAR(Actuals[[#This Row],[Date]])</f>
        <v>2024</v>
      </c>
      <c r="K12679" s="22">
        <f>MONTH(Actuals[[#This Row],[Date]])</f>
        <v>1</v>
      </c>
      <c r="L12679" s="12"/>
    </row>
    <row r="12680" spans="1:12" x14ac:dyDescent="0.3">
      <c r="A12680">
        <v>8</v>
      </c>
      <c r="B12680">
        <v>28569</v>
      </c>
      <c r="C12680">
        <v>1</v>
      </c>
      <c r="D12680">
        <v>67000</v>
      </c>
      <c r="E12680" s="46">
        <v>45354</v>
      </c>
      <c r="F12680">
        <v>-478.36</v>
      </c>
      <c r="I12680" t="str">
        <f>INDEX(LedgerMapping[[#All],[Level 3]],MATCH(Actuals[[#This Row],[Sub Ledger]],LedgerMapping[[#All],[Sub Ledger]],0))</f>
        <v>Administration</v>
      </c>
      <c r="J12680" s="22">
        <f>YEAR(Actuals[[#This Row],[Date]])</f>
        <v>2024</v>
      </c>
      <c r="K12680" s="22">
        <f>MONTH(Actuals[[#This Row],[Date]])</f>
        <v>3</v>
      </c>
      <c r="L12680" s="12"/>
    </row>
    <row r="12681" spans="1:12" x14ac:dyDescent="0.3">
      <c r="A12681">
        <v>8</v>
      </c>
      <c r="B12681">
        <v>29723</v>
      </c>
      <c r="C12681">
        <v>1</v>
      </c>
      <c r="D12681">
        <v>67000</v>
      </c>
      <c r="E12681" s="46">
        <v>45384</v>
      </c>
      <c r="F12681">
        <v>-651.09</v>
      </c>
      <c r="I12681" t="str">
        <f>INDEX(LedgerMapping[[#All],[Level 3]],MATCH(Actuals[[#This Row],[Sub Ledger]],LedgerMapping[[#All],[Sub Ledger]],0))</f>
        <v>Administration</v>
      </c>
      <c r="J12681" s="22">
        <f>YEAR(Actuals[[#This Row],[Date]])</f>
        <v>2024</v>
      </c>
      <c r="K12681" s="22">
        <f>MONTH(Actuals[[#This Row],[Date]])</f>
        <v>4</v>
      </c>
      <c r="L12681" s="12"/>
    </row>
    <row r="12682" spans="1:12" x14ac:dyDescent="0.3">
      <c r="A12682">
        <v>8</v>
      </c>
      <c r="B12682">
        <v>30849</v>
      </c>
      <c r="C12682">
        <v>1</v>
      </c>
      <c r="D12682">
        <v>67000</v>
      </c>
      <c r="E12682" s="46">
        <v>45415</v>
      </c>
      <c r="F12682">
        <v>-887.46</v>
      </c>
      <c r="I12682" t="str">
        <f>INDEX(LedgerMapping[[#All],[Level 3]],MATCH(Actuals[[#This Row],[Sub Ledger]],LedgerMapping[[#All],[Sub Ledger]],0))</f>
        <v>Administration</v>
      </c>
      <c r="J12682" s="22">
        <f>YEAR(Actuals[[#This Row],[Date]])</f>
        <v>2024</v>
      </c>
      <c r="K12682" s="22">
        <f>MONTH(Actuals[[#This Row],[Date]])</f>
        <v>5</v>
      </c>
      <c r="L12682" s="12"/>
    </row>
    <row r="12683" spans="1:12" x14ac:dyDescent="0.3">
      <c r="A12683">
        <v>8</v>
      </c>
      <c r="B12683">
        <v>31974</v>
      </c>
      <c r="C12683">
        <v>1</v>
      </c>
      <c r="D12683">
        <v>67000</v>
      </c>
      <c r="E12683" s="46">
        <v>45445</v>
      </c>
      <c r="F12683">
        <v>-658.67</v>
      </c>
      <c r="I12683" t="str">
        <f>INDEX(LedgerMapping[[#All],[Level 3]],MATCH(Actuals[[#This Row],[Sub Ledger]],LedgerMapping[[#All],[Sub Ledger]],0))</f>
        <v>Administration</v>
      </c>
      <c r="J12683" s="22">
        <f>YEAR(Actuals[[#This Row],[Date]])</f>
        <v>2024</v>
      </c>
      <c r="K12683" s="22">
        <f>MONTH(Actuals[[#This Row],[Date]])</f>
        <v>6</v>
      </c>
      <c r="L12683" s="12"/>
    </row>
    <row r="12684" spans="1:12" x14ac:dyDescent="0.3">
      <c r="A12684">
        <v>8</v>
      </c>
      <c r="B12684">
        <v>33098</v>
      </c>
      <c r="C12684">
        <v>1</v>
      </c>
      <c r="D12684">
        <v>67000</v>
      </c>
      <c r="E12684" s="46">
        <v>45476</v>
      </c>
      <c r="F12684">
        <v>-658.67</v>
      </c>
      <c r="I12684" t="str">
        <f>INDEX(LedgerMapping[[#All],[Level 3]],MATCH(Actuals[[#This Row],[Sub Ledger]],LedgerMapping[[#All],[Sub Ledger]],0))</f>
        <v>Administration</v>
      </c>
      <c r="J12684" s="22">
        <f>YEAR(Actuals[[#This Row],[Date]])</f>
        <v>2024</v>
      </c>
      <c r="K12684" s="22">
        <f>MONTH(Actuals[[#This Row],[Date]])</f>
        <v>7</v>
      </c>
      <c r="L12684" s="12"/>
    </row>
    <row r="12685" spans="1:12" x14ac:dyDescent="0.3">
      <c r="A12685">
        <v>8</v>
      </c>
      <c r="B12685">
        <v>34222</v>
      </c>
      <c r="C12685">
        <v>1</v>
      </c>
      <c r="D12685">
        <v>67000</v>
      </c>
      <c r="E12685" s="46">
        <v>45507</v>
      </c>
      <c r="F12685">
        <v>-434.42</v>
      </c>
      <c r="I12685" t="str">
        <f>INDEX(LedgerMapping[[#All],[Level 3]],MATCH(Actuals[[#This Row],[Sub Ledger]],LedgerMapping[[#All],[Sub Ledger]],0))</f>
        <v>Administration</v>
      </c>
      <c r="J12685" s="22">
        <f>YEAR(Actuals[[#This Row],[Date]])</f>
        <v>2024</v>
      </c>
      <c r="K12685" s="22">
        <f>MONTH(Actuals[[#This Row],[Date]])</f>
        <v>8</v>
      </c>
      <c r="L12685" s="12"/>
    </row>
    <row r="12686" spans="1:12" x14ac:dyDescent="0.3">
      <c r="A12686">
        <v>8</v>
      </c>
      <c r="B12686">
        <v>35374</v>
      </c>
      <c r="C12686">
        <v>1</v>
      </c>
      <c r="D12686">
        <v>67000</v>
      </c>
      <c r="E12686" s="46">
        <v>45536</v>
      </c>
      <c r="F12686">
        <v>-651.09</v>
      </c>
      <c r="I12686" t="str">
        <f>INDEX(LedgerMapping[[#All],[Level 3]],MATCH(Actuals[[#This Row],[Sub Ledger]],LedgerMapping[[#All],[Sub Ledger]],0))</f>
        <v>Administration</v>
      </c>
      <c r="J12686" s="22">
        <f>YEAR(Actuals[[#This Row],[Date]])</f>
        <v>2024</v>
      </c>
      <c r="K12686" s="22">
        <f>MONTH(Actuals[[#This Row],[Date]])</f>
        <v>9</v>
      </c>
      <c r="L12686" s="12"/>
    </row>
    <row r="12687" spans="1:12" x14ac:dyDescent="0.3">
      <c r="A12687">
        <v>8</v>
      </c>
      <c r="B12687">
        <v>36524</v>
      </c>
      <c r="C12687">
        <v>1</v>
      </c>
      <c r="D12687">
        <v>67000</v>
      </c>
      <c r="E12687" s="46">
        <v>45567</v>
      </c>
      <c r="F12687">
        <v>-764.73</v>
      </c>
      <c r="I12687" t="str">
        <f>INDEX(LedgerMapping[[#All],[Level 3]],MATCH(Actuals[[#This Row],[Sub Ledger]],LedgerMapping[[#All],[Sub Ledger]],0))</f>
        <v>Administration</v>
      </c>
      <c r="J12687" s="22">
        <f>YEAR(Actuals[[#This Row],[Date]])</f>
        <v>2024</v>
      </c>
      <c r="K12687" s="22">
        <f>MONTH(Actuals[[#This Row],[Date]])</f>
        <v>10</v>
      </c>
      <c r="L12687" s="12"/>
    </row>
    <row r="12688" spans="1:12" x14ac:dyDescent="0.3">
      <c r="A12688">
        <v>8</v>
      </c>
      <c r="B12688">
        <v>37673</v>
      </c>
      <c r="C12688">
        <v>1</v>
      </c>
      <c r="D12688">
        <v>67000</v>
      </c>
      <c r="E12688" s="46">
        <v>45597</v>
      </c>
      <c r="F12688">
        <v>-531.39</v>
      </c>
      <c r="I12688" t="str">
        <f>INDEX(LedgerMapping[[#All],[Level 3]],MATCH(Actuals[[#This Row],[Sub Ledger]],LedgerMapping[[#All],[Sub Ledger]],0))</f>
        <v>Administration</v>
      </c>
      <c r="J12688" s="22">
        <f>YEAR(Actuals[[#This Row],[Date]])</f>
        <v>2024</v>
      </c>
      <c r="K12688" s="22">
        <f>MONTH(Actuals[[#This Row],[Date]])</f>
        <v>11</v>
      </c>
      <c r="L12688" s="12"/>
    </row>
    <row r="12689" spans="1:12" x14ac:dyDescent="0.3">
      <c r="A12689">
        <v>8</v>
      </c>
      <c r="B12689">
        <v>38824</v>
      </c>
      <c r="C12689">
        <v>1</v>
      </c>
      <c r="D12689">
        <v>67000</v>
      </c>
      <c r="E12689" s="46">
        <v>45628</v>
      </c>
      <c r="F12689">
        <v>-572.29999999999995</v>
      </c>
      <c r="I12689" t="str">
        <f>INDEX(LedgerMapping[[#All],[Level 3]],MATCH(Actuals[[#This Row],[Sub Ledger]],LedgerMapping[[#All],[Sub Ledger]],0))</f>
        <v>Administration</v>
      </c>
      <c r="J12689" s="22">
        <f>YEAR(Actuals[[#This Row],[Date]])</f>
        <v>2024</v>
      </c>
      <c r="K12689" s="22">
        <f>MONTH(Actuals[[#This Row],[Date]])</f>
        <v>12</v>
      </c>
      <c r="L12689" s="12"/>
    </row>
    <row r="12690" spans="1:12" x14ac:dyDescent="0.3">
      <c r="A12690">
        <v>8</v>
      </c>
      <c r="B12690">
        <v>955</v>
      </c>
      <c r="C12690">
        <v>1</v>
      </c>
      <c r="D12690">
        <v>68000</v>
      </c>
      <c r="E12690" s="46">
        <v>44562</v>
      </c>
      <c r="F12690">
        <v>-292</v>
      </c>
      <c r="I12690" t="str">
        <f>INDEX(LedgerMapping[[#All],[Level 3]],MATCH(Actuals[[#This Row],[Sub Ledger]],LedgerMapping[[#All],[Sub Ledger]],0))</f>
        <v>Administration</v>
      </c>
      <c r="J12690" s="22">
        <f>YEAR(Actuals[[#This Row],[Date]])</f>
        <v>2022</v>
      </c>
      <c r="K12690" s="22">
        <f>MONTH(Actuals[[#This Row],[Date]])</f>
        <v>1</v>
      </c>
      <c r="L12690" s="12"/>
    </row>
    <row r="12691" spans="1:12" x14ac:dyDescent="0.3">
      <c r="A12691">
        <v>8</v>
      </c>
      <c r="B12691">
        <v>2077</v>
      </c>
      <c r="C12691">
        <v>1</v>
      </c>
      <c r="D12691">
        <v>68000</v>
      </c>
      <c r="E12691" s="46">
        <v>44593</v>
      </c>
      <c r="F12691">
        <v>-231.39</v>
      </c>
      <c r="I12691" t="str">
        <f>INDEX(LedgerMapping[[#All],[Level 3]],MATCH(Actuals[[#This Row],[Sub Ledger]],LedgerMapping[[#All],[Sub Ledger]],0))</f>
        <v>Administration</v>
      </c>
      <c r="J12691" s="22">
        <f>YEAR(Actuals[[#This Row],[Date]])</f>
        <v>2022</v>
      </c>
      <c r="K12691" s="22">
        <f>MONTH(Actuals[[#This Row],[Date]])</f>
        <v>2</v>
      </c>
      <c r="L12691" s="12"/>
    </row>
    <row r="12692" spans="1:12" x14ac:dyDescent="0.3">
      <c r="A12692">
        <v>8</v>
      </c>
      <c r="B12692">
        <v>3195</v>
      </c>
      <c r="C12692">
        <v>1</v>
      </c>
      <c r="D12692">
        <v>68000</v>
      </c>
      <c r="E12692" s="46">
        <v>44624</v>
      </c>
      <c r="F12692">
        <v>-279.87</v>
      </c>
      <c r="I12692" t="str">
        <f>INDEX(LedgerMapping[[#All],[Level 3]],MATCH(Actuals[[#This Row],[Sub Ledger]],LedgerMapping[[#All],[Sub Ledger]],0))</f>
        <v>Administration</v>
      </c>
      <c r="J12692" s="22">
        <f>YEAR(Actuals[[#This Row],[Date]])</f>
        <v>2022</v>
      </c>
      <c r="K12692" s="22">
        <f>MONTH(Actuals[[#This Row],[Date]])</f>
        <v>3</v>
      </c>
      <c r="L12692" s="12"/>
    </row>
    <row r="12693" spans="1:12" x14ac:dyDescent="0.3">
      <c r="A12693">
        <v>8</v>
      </c>
      <c r="B12693">
        <v>4317</v>
      </c>
      <c r="C12693">
        <v>1</v>
      </c>
      <c r="D12693">
        <v>68000</v>
      </c>
      <c r="E12693" s="46">
        <v>44654</v>
      </c>
      <c r="F12693">
        <v>-234.42</v>
      </c>
      <c r="I12693" t="str">
        <f>INDEX(LedgerMapping[[#All],[Level 3]],MATCH(Actuals[[#This Row],[Sub Ledger]],LedgerMapping[[#All],[Sub Ledger]],0))</f>
        <v>Administration</v>
      </c>
      <c r="J12693" s="22">
        <f>YEAR(Actuals[[#This Row],[Date]])</f>
        <v>2022</v>
      </c>
      <c r="K12693" s="22">
        <f>MONTH(Actuals[[#This Row],[Date]])</f>
        <v>4</v>
      </c>
      <c r="L12693" s="12"/>
    </row>
    <row r="12694" spans="1:12" x14ac:dyDescent="0.3">
      <c r="A12694">
        <v>8</v>
      </c>
      <c r="B12694">
        <v>5440</v>
      </c>
      <c r="C12694">
        <v>1</v>
      </c>
      <c r="D12694">
        <v>68000</v>
      </c>
      <c r="E12694" s="46">
        <v>44685</v>
      </c>
      <c r="F12694">
        <v>-246.54</v>
      </c>
      <c r="I12694" t="str">
        <f>INDEX(LedgerMapping[[#All],[Level 3]],MATCH(Actuals[[#This Row],[Sub Ledger]],LedgerMapping[[#All],[Sub Ledger]],0))</f>
        <v>Administration</v>
      </c>
      <c r="J12694" s="22">
        <f>YEAR(Actuals[[#This Row],[Date]])</f>
        <v>2022</v>
      </c>
      <c r="K12694" s="22">
        <f>MONTH(Actuals[[#This Row],[Date]])</f>
        <v>5</v>
      </c>
      <c r="L12694" s="12"/>
    </row>
    <row r="12695" spans="1:12" x14ac:dyDescent="0.3">
      <c r="A12695">
        <v>8</v>
      </c>
      <c r="B12695">
        <v>6565</v>
      </c>
      <c r="C12695">
        <v>1</v>
      </c>
      <c r="D12695">
        <v>68000</v>
      </c>
      <c r="E12695" s="46">
        <v>44715</v>
      </c>
      <c r="F12695">
        <v>-369.27</v>
      </c>
      <c r="I12695" t="str">
        <f>INDEX(LedgerMapping[[#All],[Level 3]],MATCH(Actuals[[#This Row],[Sub Ledger]],LedgerMapping[[#All],[Sub Ledger]],0))</f>
        <v>Administration</v>
      </c>
      <c r="J12695" s="22">
        <f>YEAR(Actuals[[#This Row],[Date]])</f>
        <v>2022</v>
      </c>
      <c r="K12695" s="22">
        <f>MONTH(Actuals[[#This Row],[Date]])</f>
        <v>6</v>
      </c>
      <c r="L12695" s="12"/>
    </row>
    <row r="12696" spans="1:12" x14ac:dyDescent="0.3">
      <c r="A12696">
        <v>8</v>
      </c>
      <c r="B12696">
        <v>7686</v>
      </c>
      <c r="C12696">
        <v>1</v>
      </c>
      <c r="D12696">
        <v>68000</v>
      </c>
      <c r="E12696" s="46">
        <v>44746</v>
      </c>
      <c r="F12696">
        <v>-234.42</v>
      </c>
      <c r="I12696" t="str">
        <f>INDEX(LedgerMapping[[#All],[Level 3]],MATCH(Actuals[[#This Row],[Sub Ledger]],LedgerMapping[[#All],[Sub Ledger]],0))</f>
        <v>Administration</v>
      </c>
      <c r="J12696" s="22">
        <f>YEAR(Actuals[[#This Row],[Date]])</f>
        <v>2022</v>
      </c>
      <c r="K12696" s="22">
        <f>MONTH(Actuals[[#This Row],[Date]])</f>
        <v>7</v>
      </c>
      <c r="L12696" s="12"/>
    </row>
    <row r="12697" spans="1:12" x14ac:dyDescent="0.3">
      <c r="A12697">
        <v>8</v>
      </c>
      <c r="B12697">
        <v>8810</v>
      </c>
      <c r="C12697">
        <v>1</v>
      </c>
      <c r="D12697">
        <v>68000</v>
      </c>
      <c r="E12697" s="46">
        <v>44777</v>
      </c>
      <c r="F12697">
        <v>-287.45</v>
      </c>
      <c r="I12697" t="str">
        <f>INDEX(LedgerMapping[[#All],[Level 3]],MATCH(Actuals[[#This Row],[Sub Ledger]],LedgerMapping[[#All],[Sub Ledger]],0))</f>
        <v>Administration</v>
      </c>
      <c r="J12697" s="22">
        <f>YEAR(Actuals[[#This Row],[Date]])</f>
        <v>2022</v>
      </c>
      <c r="K12697" s="22">
        <f>MONTH(Actuals[[#This Row],[Date]])</f>
        <v>8</v>
      </c>
      <c r="L12697" s="12"/>
    </row>
    <row r="12698" spans="1:12" x14ac:dyDescent="0.3">
      <c r="A12698">
        <v>8</v>
      </c>
      <c r="B12698">
        <v>9923</v>
      </c>
      <c r="C12698">
        <v>1</v>
      </c>
      <c r="D12698">
        <v>68000</v>
      </c>
      <c r="E12698" s="46">
        <v>44805</v>
      </c>
      <c r="F12698">
        <v>-260.18</v>
      </c>
      <c r="I12698" t="str">
        <f>INDEX(LedgerMapping[[#All],[Level 3]],MATCH(Actuals[[#This Row],[Sub Ledger]],LedgerMapping[[#All],[Sub Ledger]],0))</f>
        <v>Administration</v>
      </c>
      <c r="J12698" s="22">
        <f>YEAR(Actuals[[#This Row],[Date]])</f>
        <v>2022</v>
      </c>
      <c r="K12698" s="22">
        <f>MONTH(Actuals[[#This Row],[Date]])</f>
        <v>9</v>
      </c>
      <c r="L12698" s="12"/>
    </row>
    <row r="12699" spans="1:12" x14ac:dyDescent="0.3">
      <c r="A12699">
        <v>8</v>
      </c>
      <c r="B12699">
        <v>11041</v>
      </c>
      <c r="C12699">
        <v>1</v>
      </c>
      <c r="D12699">
        <v>68000</v>
      </c>
      <c r="E12699" s="46">
        <v>44836</v>
      </c>
      <c r="F12699">
        <v>-314.72000000000003</v>
      </c>
      <c r="I12699" t="str">
        <f>INDEX(LedgerMapping[[#All],[Level 3]],MATCH(Actuals[[#This Row],[Sub Ledger]],LedgerMapping[[#All],[Sub Ledger]],0))</f>
        <v>Administration</v>
      </c>
      <c r="J12699" s="22">
        <f>YEAR(Actuals[[#This Row],[Date]])</f>
        <v>2022</v>
      </c>
      <c r="K12699" s="22">
        <f>MONTH(Actuals[[#This Row],[Date]])</f>
        <v>10</v>
      </c>
      <c r="L12699" s="12"/>
    </row>
    <row r="12700" spans="1:12" x14ac:dyDescent="0.3">
      <c r="A12700">
        <v>8</v>
      </c>
      <c r="B12700">
        <v>12168</v>
      </c>
      <c r="C12700">
        <v>1</v>
      </c>
      <c r="D12700">
        <v>68000</v>
      </c>
      <c r="E12700" s="46">
        <v>44866</v>
      </c>
      <c r="F12700">
        <v>-182.9</v>
      </c>
      <c r="I12700" t="str">
        <f>INDEX(LedgerMapping[[#All],[Level 3]],MATCH(Actuals[[#This Row],[Sub Ledger]],LedgerMapping[[#All],[Sub Ledger]],0))</f>
        <v>Administration</v>
      </c>
      <c r="J12700" s="22">
        <f>YEAR(Actuals[[#This Row],[Date]])</f>
        <v>2022</v>
      </c>
      <c r="K12700" s="22">
        <f>MONTH(Actuals[[#This Row],[Date]])</f>
        <v>11</v>
      </c>
      <c r="L12700" s="12"/>
    </row>
    <row r="12701" spans="1:12" x14ac:dyDescent="0.3">
      <c r="A12701">
        <v>8</v>
      </c>
      <c r="B12701">
        <v>13298</v>
      </c>
      <c r="C12701">
        <v>1</v>
      </c>
      <c r="D12701">
        <v>68000</v>
      </c>
      <c r="E12701" s="46">
        <v>44897</v>
      </c>
      <c r="F12701">
        <v>-260.18</v>
      </c>
      <c r="I12701" t="str">
        <f>INDEX(LedgerMapping[[#All],[Level 3]],MATCH(Actuals[[#This Row],[Sub Ledger]],LedgerMapping[[#All],[Sub Ledger]],0))</f>
        <v>Administration</v>
      </c>
      <c r="J12701" s="22">
        <f>YEAR(Actuals[[#This Row],[Date]])</f>
        <v>2022</v>
      </c>
      <c r="K12701" s="22">
        <f>MONTH(Actuals[[#This Row],[Date]])</f>
        <v>12</v>
      </c>
      <c r="L12701" s="12"/>
    </row>
    <row r="12702" spans="1:12" x14ac:dyDescent="0.3">
      <c r="A12702">
        <v>8</v>
      </c>
      <c r="B12702">
        <v>14102</v>
      </c>
      <c r="C12702">
        <v>1</v>
      </c>
      <c r="D12702">
        <v>68000</v>
      </c>
      <c r="E12702" s="46">
        <v>44927</v>
      </c>
      <c r="F12702">
        <v>-246.54</v>
      </c>
      <c r="I12702" t="str">
        <f>INDEX(LedgerMapping[[#All],[Level 3]],MATCH(Actuals[[#This Row],[Sub Ledger]],LedgerMapping[[#All],[Sub Ledger]],0))</f>
        <v>Administration</v>
      </c>
      <c r="J12702" s="22">
        <f>YEAR(Actuals[[#This Row],[Date]])</f>
        <v>2023</v>
      </c>
      <c r="K12702" s="22">
        <f>MONTH(Actuals[[#This Row],[Date]])</f>
        <v>1</v>
      </c>
      <c r="L12702" s="12"/>
    </row>
    <row r="12703" spans="1:12" x14ac:dyDescent="0.3">
      <c r="A12703">
        <v>8</v>
      </c>
      <c r="B12703">
        <v>15106</v>
      </c>
      <c r="C12703">
        <v>1</v>
      </c>
      <c r="D12703">
        <v>68000</v>
      </c>
      <c r="E12703" s="46">
        <v>44958</v>
      </c>
      <c r="F12703">
        <v>-284.42</v>
      </c>
      <c r="I12703" t="str">
        <f>INDEX(LedgerMapping[[#All],[Level 3]],MATCH(Actuals[[#This Row],[Sub Ledger]],LedgerMapping[[#All],[Sub Ledger]],0))</f>
        <v>Administration</v>
      </c>
      <c r="J12703" s="22">
        <f>YEAR(Actuals[[#This Row],[Date]])</f>
        <v>2023</v>
      </c>
      <c r="K12703" s="22">
        <f>MONTH(Actuals[[#This Row],[Date]])</f>
        <v>2</v>
      </c>
      <c r="L12703" s="12"/>
    </row>
    <row r="12704" spans="1:12" x14ac:dyDescent="0.3">
      <c r="A12704">
        <v>8</v>
      </c>
      <c r="B12704">
        <v>16086</v>
      </c>
      <c r="C12704">
        <v>1</v>
      </c>
      <c r="D12704">
        <v>68000</v>
      </c>
      <c r="E12704" s="46">
        <v>44988</v>
      </c>
      <c r="F12704">
        <v>-369.27</v>
      </c>
      <c r="I12704" t="str">
        <f>INDEX(LedgerMapping[[#All],[Level 3]],MATCH(Actuals[[#This Row],[Sub Ledger]],LedgerMapping[[#All],[Sub Ledger]],0))</f>
        <v>Administration</v>
      </c>
      <c r="J12704" s="22">
        <f>YEAR(Actuals[[#This Row],[Date]])</f>
        <v>2023</v>
      </c>
      <c r="K12704" s="22">
        <f>MONTH(Actuals[[#This Row],[Date]])</f>
        <v>3</v>
      </c>
      <c r="L12704" s="12"/>
    </row>
    <row r="12705" spans="1:12" x14ac:dyDescent="0.3">
      <c r="A12705">
        <v>8</v>
      </c>
      <c r="B12705">
        <v>17118</v>
      </c>
      <c r="C12705">
        <v>1</v>
      </c>
      <c r="D12705">
        <v>68000</v>
      </c>
      <c r="E12705" s="46">
        <v>45018</v>
      </c>
      <c r="F12705">
        <v>-243.51</v>
      </c>
      <c r="I12705" t="str">
        <f>INDEX(LedgerMapping[[#All],[Level 3]],MATCH(Actuals[[#This Row],[Sub Ledger]],LedgerMapping[[#All],[Sub Ledger]],0))</f>
        <v>Administration</v>
      </c>
      <c r="J12705" s="22">
        <f>YEAR(Actuals[[#This Row],[Date]])</f>
        <v>2023</v>
      </c>
      <c r="K12705" s="22">
        <f>MONTH(Actuals[[#This Row],[Date]])</f>
        <v>4</v>
      </c>
      <c r="L12705" s="12"/>
    </row>
    <row r="12706" spans="1:12" x14ac:dyDescent="0.3">
      <c r="A12706">
        <v>8</v>
      </c>
      <c r="B12706">
        <v>18148</v>
      </c>
      <c r="C12706">
        <v>1</v>
      </c>
      <c r="D12706">
        <v>68000</v>
      </c>
      <c r="E12706" s="46">
        <v>45049</v>
      </c>
      <c r="F12706">
        <v>-205.63</v>
      </c>
      <c r="I12706" t="str">
        <f>INDEX(LedgerMapping[[#All],[Level 3]],MATCH(Actuals[[#This Row],[Sub Ledger]],LedgerMapping[[#All],[Sub Ledger]],0))</f>
        <v>Administration</v>
      </c>
      <c r="J12706" s="22">
        <f>YEAR(Actuals[[#This Row],[Date]])</f>
        <v>2023</v>
      </c>
      <c r="K12706" s="22">
        <f>MONTH(Actuals[[#This Row],[Date]])</f>
        <v>5</v>
      </c>
      <c r="L12706" s="12"/>
    </row>
    <row r="12707" spans="1:12" x14ac:dyDescent="0.3">
      <c r="A12707">
        <v>8</v>
      </c>
      <c r="B12707">
        <v>19152</v>
      </c>
      <c r="C12707">
        <v>1</v>
      </c>
      <c r="D12707">
        <v>68000</v>
      </c>
      <c r="E12707" s="46">
        <v>45079</v>
      </c>
      <c r="F12707">
        <v>-384.42</v>
      </c>
      <c r="I12707" t="str">
        <f>INDEX(LedgerMapping[[#All],[Level 3]],MATCH(Actuals[[#This Row],[Sub Ledger]],LedgerMapping[[#All],[Sub Ledger]],0))</f>
        <v>Administration</v>
      </c>
      <c r="J12707" s="22">
        <f>YEAR(Actuals[[#This Row],[Date]])</f>
        <v>2023</v>
      </c>
      <c r="K12707" s="22">
        <f>MONTH(Actuals[[#This Row],[Date]])</f>
        <v>6</v>
      </c>
      <c r="L12707" s="12"/>
    </row>
    <row r="12708" spans="1:12" x14ac:dyDescent="0.3">
      <c r="A12708">
        <v>8</v>
      </c>
      <c r="B12708">
        <v>20181</v>
      </c>
      <c r="C12708">
        <v>1</v>
      </c>
      <c r="D12708">
        <v>68000</v>
      </c>
      <c r="E12708" s="46">
        <v>45110</v>
      </c>
      <c r="F12708">
        <v>-379.88</v>
      </c>
      <c r="I12708" t="str">
        <f>INDEX(LedgerMapping[[#All],[Level 3]],MATCH(Actuals[[#This Row],[Sub Ledger]],LedgerMapping[[#All],[Sub Ledger]],0))</f>
        <v>Administration</v>
      </c>
      <c r="J12708" s="22">
        <f>YEAR(Actuals[[#This Row],[Date]])</f>
        <v>2023</v>
      </c>
      <c r="K12708" s="22">
        <f>MONTH(Actuals[[#This Row],[Date]])</f>
        <v>7</v>
      </c>
      <c r="L12708" s="12"/>
    </row>
    <row r="12709" spans="1:12" x14ac:dyDescent="0.3">
      <c r="A12709">
        <v>8</v>
      </c>
      <c r="B12709">
        <v>21208</v>
      </c>
      <c r="C12709">
        <v>1</v>
      </c>
      <c r="D12709">
        <v>68000</v>
      </c>
      <c r="E12709" s="46">
        <v>45141</v>
      </c>
      <c r="F12709">
        <v>-434.42</v>
      </c>
      <c r="I12709" t="str">
        <f>INDEX(LedgerMapping[[#All],[Level 3]],MATCH(Actuals[[#This Row],[Sub Ledger]],LedgerMapping[[#All],[Sub Ledger]],0))</f>
        <v>Administration</v>
      </c>
      <c r="J12709" s="22">
        <f>YEAR(Actuals[[#This Row],[Date]])</f>
        <v>2023</v>
      </c>
      <c r="K12709" s="22">
        <f>MONTH(Actuals[[#This Row],[Date]])</f>
        <v>8</v>
      </c>
      <c r="L12709" s="12"/>
    </row>
    <row r="12710" spans="1:12" x14ac:dyDescent="0.3">
      <c r="A12710">
        <v>8</v>
      </c>
      <c r="B12710">
        <v>22212</v>
      </c>
      <c r="C12710">
        <v>1</v>
      </c>
      <c r="D12710">
        <v>68000</v>
      </c>
      <c r="E12710" s="46">
        <v>45169</v>
      </c>
      <c r="F12710">
        <v>-342</v>
      </c>
      <c r="I12710" t="str">
        <f>INDEX(LedgerMapping[[#All],[Level 3]],MATCH(Actuals[[#This Row],[Sub Ledger]],LedgerMapping[[#All],[Sub Ledger]],0))</f>
        <v>Administration</v>
      </c>
      <c r="J12710" s="22">
        <f>YEAR(Actuals[[#This Row],[Date]])</f>
        <v>2023</v>
      </c>
      <c r="K12710" s="22">
        <f>MONTH(Actuals[[#This Row],[Date]])</f>
        <v>8</v>
      </c>
      <c r="L12710" s="12"/>
    </row>
    <row r="12711" spans="1:12" x14ac:dyDescent="0.3">
      <c r="A12711">
        <v>8</v>
      </c>
      <c r="B12711">
        <v>23189</v>
      </c>
      <c r="C12711">
        <v>1</v>
      </c>
      <c r="D12711">
        <v>68000</v>
      </c>
      <c r="E12711" s="46">
        <v>45200</v>
      </c>
      <c r="F12711">
        <v>-260.18</v>
      </c>
      <c r="I12711" t="str">
        <f>INDEX(LedgerMapping[[#All],[Level 3]],MATCH(Actuals[[#This Row],[Sub Ledger]],LedgerMapping[[#All],[Sub Ledger]],0))</f>
        <v>Administration</v>
      </c>
      <c r="J12711" s="22">
        <f>YEAR(Actuals[[#This Row],[Date]])</f>
        <v>2023</v>
      </c>
      <c r="K12711" s="22">
        <f>MONTH(Actuals[[#This Row],[Date]])</f>
        <v>10</v>
      </c>
      <c r="L12711" s="12"/>
    </row>
    <row r="12712" spans="1:12" x14ac:dyDescent="0.3">
      <c r="A12712">
        <v>8</v>
      </c>
      <c r="B12712">
        <v>24192</v>
      </c>
      <c r="C12712">
        <v>1</v>
      </c>
      <c r="D12712">
        <v>68000</v>
      </c>
      <c r="E12712" s="46">
        <v>45230</v>
      </c>
      <c r="F12712">
        <v>-369.27</v>
      </c>
      <c r="I12712" t="str">
        <f>INDEX(LedgerMapping[[#All],[Level 3]],MATCH(Actuals[[#This Row],[Sub Ledger]],LedgerMapping[[#All],[Sub Ledger]],0))</f>
        <v>Administration</v>
      </c>
      <c r="J12712" s="22">
        <f>YEAR(Actuals[[#This Row],[Date]])</f>
        <v>2023</v>
      </c>
      <c r="K12712" s="22">
        <f>MONTH(Actuals[[#This Row],[Date]])</f>
        <v>10</v>
      </c>
      <c r="L12712" s="12"/>
    </row>
    <row r="12713" spans="1:12" x14ac:dyDescent="0.3">
      <c r="A12713">
        <v>8</v>
      </c>
      <c r="B12713">
        <v>25223</v>
      </c>
      <c r="C12713">
        <v>1</v>
      </c>
      <c r="D12713">
        <v>68000</v>
      </c>
      <c r="E12713" s="46">
        <v>45261</v>
      </c>
      <c r="F12713">
        <v>-251.09</v>
      </c>
      <c r="I12713" t="str">
        <f>INDEX(LedgerMapping[[#All],[Level 3]],MATCH(Actuals[[#This Row],[Sub Ledger]],LedgerMapping[[#All],[Sub Ledger]],0))</f>
        <v>Administration</v>
      </c>
      <c r="J12713" s="22">
        <f>YEAR(Actuals[[#This Row],[Date]])</f>
        <v>2023</v>
      </c>
      <c r="K12713" s="22">
        <f>MONTH(Actuals[[#This Row],[Date]])</f>
        <v>12</v>
      </c>
      <c r="L12713" s="12"/>
    </row>
    <row r="12714" spans="1:12" x14ac:dyDescent="0.3">
      <c r="A12714">
        <v>8</v>
      </c>
      <c r="B12714">
        <v>26293</v>
      </c>
      <c r="C12714">
        <v>1</v>
      </c>
      <c r="D12714">
        <v>68000</v>
      </c>
      <c r="E12714" s="46">
        <v>45291</v>
      </c>
      <c r="F12714">
        <v>-425.33</v>
      </c>
      <c r="I12714" t="str">
        <f>INDEX(LedgerMapping[[#All],[Level 3]],MATCH(Actuals[[#This Row],[Sub Ledger]],LedgerMapping[[#All],[Sub Ledger]],0))</f>
        <v>Administration</v>
      </c>
      <c r="J12714" s="22">
        <f>YEAR(Actuals[[#This Row],[Date]])</f>
        <v>2023</v>
      </c>
      <c r="K12714" s="22">
        <f>MONTH(Actuals[[#This Row],[Date]])</f>
        <v>12</v>
      </c>
      <c r="L12714" s="12"/>
    </row>
    <row r="12715" spans="1:12" x14ac:dyDescent="0.3">
      <c r="A12715">
        <v>8</v>
      </c>
      <c r="B12715">
        <v>27418</v>
      </c>
      <c r="C12715">
        <v>1</v>
      </c>
      <c r="D12715">
        <v>68000</v>
      </c>
      <c r="E12715" s="46">
        <v>45322</v>
      </c>
      <c r="F12715">
        <v>-510.18</v>
      </c>
      <c r="I12715" t="str">
        <f>INDEX(LedgerMapping[[#All],[Level 3]],MATCH(Actuals[[#This Row],[Sub Ledger]],LedgerMapping[[#All],[Sub Ledger]],0))</f>
        <v>Administration</v>
      </c>
      <c r="J12715" s="22">
        <f>YEAR(Actuals[[#This Row],[Date]])</f>
        <v>2024</v>
      </c>
      <c r="K12715" s="22">
        <f>MONTH(Actuals[[#This Row],[Date]])</f>
        <v>1</v>
      </c>
      <c r="L12715" s="12"/>
    </row>
    <row r="12716" spans="1:12" x14ac:dyDescent="0.3">
      <c r="A12716">
        <v>8</v>
      </c>
      <c r="B12716">
        <v>28570</v>
      </c>
      <c r="C12716">
        <v>1</v>
      </c>
      <c r="D12716">
        <v>68000</v>
      </c>
      <c r="E12716" s="46">
        <v>45354</v>
      </c>
      <c r="F12716">
        <v>-342</v>
      </c>
      <c r="I12716" t="str">
        <f>INDEX(LedgerMapping[[#All],[Level 3]],MATCH(Actuals[[#This Row],[Sub Ledger]],LedgerMapping[[#All],[Sub Ledger]],0))</f>
        <v>Administration</v>
      </c>
      <c r="J12716" s="22">
        <f>YEAR(Actuals[[#This Row],[Date]])</f>
        <v>2024</v>
      </c>
      <c r="K12716" s="22">
        <f>MONTH(Actuals[[#This Row],[Date]])</f>
        <v>3</v>
      </c>
      <c r="L12716" s="12"/>
    </row>
    <row r="12717" spans="1:12" x14ac:dyDescent="0.3">
      <c r="A12717">
        <v>8</v>
      </c>
      <c r="B12717">
        <v>29724</v>
      </c>
      <c r="C12717">
        <v>1</v>
      </c>
      <c r="D12717">
        <v>68000</v>
      </c>
      <c r="E12717" s="46">
        <v>45384</v>
      </c>
      <c r="F12717">
        <v>-493.51</v>
      </c>
      <c r="I12717" t="str">
        <f>INDEX(LedgerMapping[[#All],[Level 3]],MATCH(Actuals[[#This Row],[Sub Ledger]],LedgerMapping[[#All],[Sub Ledger]],0))</f>
        <v>Administration</v>
      </c>
      <c r="J12717" s="22">
        <f>YEAR(Actuals[[#This Row],[Date]])</f>
        <v>2024</v>
      </c>
      <c r="K12717" s="22">
        <f>MONTH(Actuals[[#This Row],[Date]])</f>
        <v>4</v>
      </c>
      <c r="L12717" s="12"/>
    </row>
    <row r="12718" spans="1:12" x14ac:dyDescent="0.3">
      <c r="A12718">
        <v>8</v>
      </c>
      <c r="B12718">
        <v>30850</v>
      </c>
      <c r="C12718">
        <v>1</v>
      </c>
      <c r="D12718">
        <v>68000</v>
      </c>
      <c r="E12718" s="46">
        <v>45415</v>
      </c>
      <c r="F12718">
        <v>-682.91</v>
      </c>
      <c r="I12718" t="str">
        <f>INDEX(LedgerMapping[[#All],[Level 3]],MATCH(Actuals[[#This Row],[Sub Ledger]],LedgerMapping[[#All],[Sub Ledger]],0))</f>
        <v>Administration</v>
      </c>
      <c r="J12718" s="22">
        <f>YEAR(Actuals[[#This Row],[Date]])</f>
        <v>2024</v>
      </c>
      <c r="K12718" s="22">
        <f>MONTH(Actuals[[#This Row],[Date]])</f>
        <v>5</v>
      </c>
      <c r="L12718" s="12"/>
    </row>
    <row r="12719" spans="1:12" x14ac:dyDescent="0.3">
      <c r="A12719">
        <v>8</v>
      </c>
      <c r="B12719">
        <v>31975</v>
      </c>
      <c r="C12719">
        <v>1</v>
      </c>
      <c r="D12719">
        <v>68000</v>
      </c>
      <c r="E12719" s="46">
        <v>45445</v>
      </c>
      <c r="F12719">
        <v>-488.97</v>
      </c>
      <c r="I12719" t="str">
        <f>INDEX(LedgerMapping[[#All],[Level 3]],MATCH(Actuals[[#This Row],[Sub Ledger]],LedgerMapping[[#All],[Sub Ledger]],0))</f>
        <v>Administration</v>
      </c>
      <c r="J12719" s="22">
        <f>YEAR(Actuals[[#This Row],[Date]])</f>
        <v>2024</v>
      </c>
      <c r="K12719" s="22">
        <f>MONTH(Actuals[[#This Row],[Date]])</f>
        <v>6</v>
      </c>
      <c r="L12719" s="12"/>
    </row>
    <row r="12720" spans="1:12" x14ac:dyDescent="0.3">
      <c r="A12720">
        <v>8</v>
      </c>
      <c r="B12720">
        <v>33099</v>
      </c>
      <c r="C12720">
        <v>1</v>
      </c>
      <c r="D12720">
        <v>68000</v>
      </c>
      <c r="E12720" s="46">
        <v>45476</v>
      </c>
      <c r="F12720">
        <v>-488.97</v>
      </c>
      <c r="I12720" t="str">
        <f>INDEX(LedgerMapping[[#All],[Level 3]],MATCH(Actuals[[#This Row],[Sub Ledger]],LedgerMapping[[#All],[Sub Ledger]],0))</f>
        <v>Administration</v>
      </c>
      <c r="J12720" s="22">
        <f>YEAR(Actuals[[#This Row],[Date]])</f>
        <v>2024</v>
      </c>
      <c r="K12720" s="22">
        <f>MONTH(Actuals[[#This Row],[Date]])</f>
        <v>7</v>
      </c>
      <c r="L12720" s="12"/>
    </row>
    <row r="12721" spans="1:12" x14ac:dyDescent="0.3">
      <c r="A12721">
        <v>8</v>
      </c>
      <c r="B12721">
        <v>34223</v>
      </c>
      <c r="C12721">
        <v>1</v>
      </c>
      <c r="D12721">
        <v>68000</v>
      </c>
      <c r="E12721" s="46">
        <v>45507</v>
      </c>
      <c r="F12721">
        <v>-335.94</v>
      </c>
      <c r="I12721" t="str">
        <f>INDEX(LedgerMapping[[#All],[Level 3]],MATCH(Actuals[[#This Row],[Sub Ledger]],LedgerMapping[[#All],[Sub Ledger]],0))</f>
        <v>Administration</v>
      </c>
      <c r="J12721" s="22">
        <f>YEAR(Actuals[[#This Row],[Date]])</f>
        <v>2024</v>
      </c>
      <c r="K12721" s="22">
        <f>MONTH(Actuals[[#This Row],[Date]])</f>
        <v>8</v>
      </c>
      <c r="L12721" s="12"/>
    </row>
    <row r="12722" spans="1:12" x14ac:dyDescent="0.3">
      <c r="A12722">
        <v>8</v>
      </c>
      <c r="B12722">
        <v>35375</v>
      </c>
      <c r="C12722">
        <v>1</v>
      </c>
      <c r="D12722">
        <v>68000</v>
      </c>
      <c r="E12722" s="46">
        <v>45536</v>
      </c>
      <c r="F12722">
        <v>-493.51</v>
      </c>
      <c r="I12722" t="str">
        <f>INDEX(LedgerMapping[[#All],[Level 3]],MATCH(Actuals[[#This Row],[Sub Ledger]],LedgerMapping[[#All],[Sub Ledger]],0))</f>
        <v>Administration</v>
      </c>
      <c r="J12722" s="22">
        <f>YEAR(Actuals[[#This Row],[Date]])</f>
        <v>2024</v>
      </c>
      <c r="K12722" s="22">
        <f>MONTH(Actuals[[#This Row],[Date]])</f>
        <v>9</v>
      </c>
      <c r="L12722" s="12"/>
    </row>
    <row r="12723" spans="1:12" x14ac:dyDescent="0.3">
      <c r="A12723">
        <v>8</v>
      </c>
      <c r="B12723">
        <v>36525</v>
      </c>
      <c r="C12723">
        <v>1</v>
      </c>
      <c r="D12723">
        <v>68000</v>
      </c>
      <c r="E12723" s="46">
        <v>45567</v>
      </c>
      <c r="F12723">
        <v>-573.82000000000005</v>
      </c>
      <c r="I12723" t="str">
        <f>INDEX(LedgerMapping[[#All],[Level 3]],MATCH(Actuals[[#This Row],[Sub Ledger]],LedgerMapping[[#All],[Sub Ledger]],0))</f>
        <v>Administration</v>
      </c>
      <c r="J12723" s="22">
        <f>YEAR(Actuals[[#This Row],[Date]])</f>
        <v>2024</v>
      </c>
      <c r="K12723" s="22">
        <f>MONTH(Actuals[[#This Row],[Date]])</f>
        <v>10</v>
      </c>
      <c r="L12723" s="12"/>
    </row>
    <row r="12724" spans="1:12" x14ac:dyDescent="0.3">
      <c r="A12724">
        <v>8</v>
      </c>
      <c r="B12724">
        <v>37674</v>
      </c>
      <c r="C12724">
        <v>1</v>
      </c>
      <c r="D12724">
        <v>68000</v>
      </c>
      <c r="E12724" s="46">
        <v>45597</v>
      </c>
      <c r="F12724">
        <v>-404.12</v>
      </c>
      <c r="I12724" t="str">
        <f>INDEX(LedgerMapping[[#All],[Level 3]],MATCH(Actuals[[#This Row],[Sub Ledger]],LedgerMapping[[#All],[Sub Ledger]],0))</f>
        <v>Administration</v>
      </c>
      <c r="J12724" s="22">
        <f>YEAR(Actuals[[#This Row],[Date]])</f>
        <v>2024</v>
      </c>
      <c r="K12724" s="22">
        <f>MONTH(Actuals[[#This Row],[Date]])</f>
        <v>11</v>
      </c>
      <c r="L12724" s="12"/>
    </row>
    <row r="12725" spans="1:12" x14ac:dyDescent="0.3">
      <c r="A12725">
        <v>8</v>
      </c>
      <c r="B12725">
        <v>38825</v>
      </c>
      <c r="C12725">
        <v>1</v>
      </c>
      <c r="D12725">
        <v>68000</v>
      </c>
      <c r="E12725" s="46">
        <v>45628</v>
      </c>
      <c r="F12725">
        <v>-414.73</v>
      </c>
      <c r="I12725" t="str">
        <f>INDEX(LedgerMapping[[#All],[Level 3]],MATCH(Actuals[[#This Row],[Sub Ledger]],LedgerMapping[[#All],[Sub Ledger]],0))</f>
        <v>Administration</v>
      </c>
      <c r="J12725" s="22">
        <f>YEAR(Actuals[[#This Row],[Date]])</f>
        <v>2024</v>
      </c>
      <c r="K12725" s="22">
        <f>MONTH(Actuals[[#This Row],[Date]])</f>
        <v>12</v>
      </c>
      <c r="L12725" s="12"/>
    </row>
    <row r="12726" spans="1:12" x14ac:dyDescent="0.3">
      <c r="A12726">
        <v>8</v>
      </c>
      <c r="B12726">
        <v>957</v>
      </c>
      <c r="C12726">
        <v>1</v>
      </c>
      <c r="D12726">
        <v>69000</v>
      </c>
      <c r="E12726" s="46">
        <v>44562</v>
      </c>
      <c r="F12726">
        <v>-87.45</v>
      </c>
      <c r="I12726" t="str">
        <f>INDEX(LedgerMapping[[#All],[Level 3]],MATCH(Actuals[[#This Row],[Sub Ledger]],LedgerMapping[[#All],[Sub Ledger]],0))</f>
        <v>Administration</v>
      </c>
      <c r="J12726" s="22">
        <f>YEAR(Actuals[[#This Row],[Date]])</f>
        <v>2022</v>
      </c>
      <c r="K12726" s="22">
        <f>MONTH(Actuals[[#This Row],[Date]])</f>
        <v>1</v>
      </c>
      <c r="L12726" s="12"/>
    </row>
    <row r="12727" spans="1:12" x14ac:dyDescent="0.3">
      <c r="A12727">
        <v>8</v>
      </c>
      <c r="B12727">
        <v>2079</v>
      </c>
      <c r="C12727">
        <v>1</v>
      </c>
      <c r="D12727">
        <v>69000</v>
      </c>
      <c r="E12727" s="46">
        <v>44593</v>
      </c>
      <c r="F12727">
        <v>-66.23</v>
      </c>
      <c r="I12727" t="str">
        <f>INDEX(LedgerMapping[[#All],[Level 3]],MATCH(Actuals[[#This Row],[Sub Ledger]],LedgerMapping[[#All],[Sub Ledger]],0))</f>
        <v>Administration</v>
      </c>
      <c r="J12727" s="22">
        <f>YEAR(Actuals[[#This Row],[Date]])</f>
        <v>2022</v>
      </c>
      <c r="K12727" s="22">
        <f>MONTH(Actuals[[#This Row],[Date]])</f>
        <v>2</v>
      </c>
      <c r="L12727" s="12"/>
    </row>
    <row r="12728" spans="1:12" x14ac:dyDescent="0.3">
      <c r="A12728">
        <v>8</v>
      </c>
      <c r="B12728">
        <v>3197</v>
      </c>
      <c r="C12728">
        <v>1</v>
      </c>
      <c r="D12728">
        <v>69000</v>
      </c>
      <c r="E12728" s="46">
        <v>44624</v>
      </c>
      <c r="F12728">
        <v>-82.9</v>
      </c>
      <c r="I12728" t="str">
        <f>INDEX(LedgerMapping[[#All],[Level 3]],MATCH(Actuals[[#This Row],[Sub Ledger]],LedgerMapping[[#All],[Sub Ledger]],0))</f>
        <v>Administration</v>
      </c>
      <c r="J12728" s="22">
        <f>YEAR(Actuals[[#This Row],[Date]])</f>
        <v>2022</v>
      </c>
      <c r="K12728" s="22">
        <f>MONTH(Actuals[[#This Row],[Date]])</f>
        <v>3</v>
      </c>
      <c r="L12728" s="12"/>
    </row>
    <row r="12729" spans="1:12" x14ac:dyDescent="0.3">
      <c r="A12729">
        <v>8</v>
      </c>
      <c r="B12729">
        <v>4319</v>
      </c>
      <c r="C12729">
        <v>1</v>
      </c>
      <c r="D12729">
        <v>69000</v>
      </c>
      <c r="E12729" s="46">
        <v>44654</v>
      </c>
      <c r="F12729">
        <v>-67.75</v>
      </c>
      <c r="I12729" t="str">
        <f>INDEX(LedgerMapping[[#All],[Level 3]],MATCH(Actuals[[#This Row],[Sub Ledger]],LedgerMapping[[#All],[Sub Ledger]],0))</f>
        <v>Administration</v>
      </c>
      <c r="J12729" s="22">
        <f>YEAR(Actuals[[#This Row],[Date]])</f>
        <v>2022</v>
      </c>
      <c r="K12729" s="22">
        <f>MONTH(Actuals[[#This Row],[Date]])</f>
        <v>4</v>
      </c>
      <c r="L12729" s="12"/>
    </row>
    <row r="12730" spans="1:12" x14ac:dyDescent="0.3">
      <c r="A12730">
        <v>8</v>
      </c>
      <c r="B12730">
        <v>5441</v>
      </c>
      <c r="C12730">
        <v>1</v>
      </c>
      <c r="D12730">
        <v>69000</v>
      </c>
      <c r="E12730" s="46">
        <v>44685</v>
      </c>
      <c r="F12730">
        <v>-69.260000000000005</v>
      </c>
      <c r="I12730" t="str">
        <f>INDEX(LedgerMapping[[#All],[Level 3]],MATCH(Actuals[[#This Row],[Sub Ledger]],LedgerMapping[[#All],[Sub Ledger]],0))</f>
        <v>Administration</v>
      </c>
      <c r="J12730" s="22">
        <f>YEAR(Actuals[[#This Row],[Date]])</f>
        <v>2022</v>
      </c>
      <c r="K12730" s="22">
        <f>MONTH(Actuals[[#This Row],[Date]])</f>
        <v>5</v>
      </c>
      <c r="L12730" s="12"/>
    </row>
    <row r="12731" spans="1:12" x14ac:dyDescent="0.3">
      <c r="A12731">
        <v>8</v>
      </c>
      <c r="B12731">
        <v>6567</v>
      </c>
      <c r="C12731">
        <v>1</v>
      </c>
      <c r="D12731">
        <v>69000</v>
      </c>
      <c r="E12731" s="46">
        <v>44715</v>
      </c>
      <c r="F12731">
        <v>-107.14</v>
      </c>
      <c r="I12731" t="str">
        <f>INDEX(LedgerMapping[[#All],[Level 3]],MATCH(Actuals[[#This Row],[Sub Ledger]],LedgerMapping[[#All],[Sub Ledger]],0))</f>
        <v>Administration</v>
      </c>
      <c r="J12731" s="22">
        <f>YEAR(Actuals[[#This Row],[Date]])</f>
        <v>2022</v>
      </c>
      <c r="K12731" s="22">
        <f>MONTH(Actuals[[#This Row],[Date]])</f>
        <v>6</v>
      </c>
      <c r="L12731" s="12"/>
    </row>
    <row r="12732" spans="1:12" x14ac:dyDescent="0.3">
      <c r="A12732">
        <v>8</v>
      </c>
      <c r="B12732">
        <v>7687</v>
      </c>
      <c r="C12732">
        <v>1</v>
      </c>
      <c r="D12732">
        <v>69000</v>
      </c>
      <c r="E12732" s="46">
        <v>44746</v>
      </c>
      <c r="F12732">
        <v>-70.78</v>
      </c>
      <c r="I12732" t="str">
        <f>INDEX(LedgerMapping[[#All],[Level 3]],MATCH(Actuals[[#This Row],[Sub Ledger]],LedgerMapping[[#All],[Sub Ledger]],0))</f>
        <v>Administration</v>
      </c>
      <c r="J12732" s="22">
        <f>YEAR(Actuals[[#This Row],[Date]])</f>
        <v>2022</v>
      </c>
      <c r="K12732" s="22">
        <f>MONTH(Actuals[[#This Row],[Date]])</f>
        <v>7</v>
      </c>
      <c r="L12732" s="12"/>
    </row>
    <row r="12733" spans="1:12" x14ac:dyDescent="0.3">
      <c r="A12733">
        <v>8</v>
      </c>
      <c r="B12733">
        <v>8811</v>
      </c>
      <c r="C12733">
        <v>1</v>
      </c>
      <c r="D12733">
        <v>69000</v>
      </c>
      <c r="E12733" s="46">
        <v>44777</v>
      </c>
      <c r="F12733">
        <v>-84.42</v>
      </c>
      <c r="I12733" t="str">
        <f>INDEX(LedgerMapping[[#All],[Level 3]],MATCH(Actuals[[#This Row],[Sub Ledger]],LedgerMapping[[#All],[Sub Ledger]],0))</f>
        <v>Administration</v>
      </c>
      <c r="J12733" s="22">
        <f>YEAR(Actuals[[#This Row],[Date]])</f>
        <v>2022</v>
      </c>
      <c r="K12733" s="22">
        <f>MONTH(Actuals[[#This Row],[Date]])</f>
        <v>8</v>
      </c>
      <c r="L12733" s="12"/>
    </row>
    <row r="12734" spans="1:12" x14ac:dyDescent="0.3">
      <c r="A12734">
        <v>8</v>
      </c>
      <c r="B12734">
        <v>9925</v>
      </c>
      <c r="C12734">
        <v>1</v>
      </c>
      <c r="D12734">
        <v>69000</v>
      </c>
      <c r="E12734" s="46">
        <v>44805</v>
      </c>
      <c r="F12734">
        <v>-75.319999999999993</v>
      </c>
      <c r="I12734" t="str">
        <f>INDEX(LedgerMapping[[#All],[Level 3]],MATCH(Actuals[[#This Row],[Sub Ledger]],LedgerMapping[[#All],[Sub Ledger]],0))</f>
        <v>Administration</v>
      </c>
      <c r="J12734" s="22">
        <f>YEAR(Actuals[[#This Row],[Date]])</f>
        <v>2022</v>
      </c>
      <c r="K12734" s="22">
        <f>MONTH(Actuals[[#This Row],[Date]])</f>
        <v>9</v>
      </c>
      <c r="L12734" s="12"/>
    </row>
    <row r="12735" spans="1:12" x14ac:dyDescent="0.3">
      <c r="A12735">
        <v>8</v>
      </c>
      <c r="B12735">
        <v>11043</v>
      </c>
      <c r="C12735">
        <v>1</v>
      </c>
      <c r="D12735">
        <v>69000</v>
      </c>
      <c r="E12735" s="46">
        <v>44836</v>
      </c>
      <c r="F12735">
        <v>-93.51</v>
      </c>
      <c r="I12735" t="str">
        <f>INDEX(LedgerMapping[[#All],[Level 3]],MATCH(Actuals[[#This Row],[Sub Ledger]],LedgerMapping[[#All],[Sub Ledger]],0))</f>
        <v>Administration</v>
      </c>
      <c r="J12735" s="22">
        <f>YEAR(Actuals[[#This Row],[Date]])</f>
        <v>2022</v>
      </c>
      <c r="K12735" s="22">
        <f>MONTH(Actuals[[#This Row],[Date]])</f>
        <v>10</v>
      </c>
      <c r="L12735" s="12"/>
    </row>
    <row r="12736" spans="1:12" x14ac:dyDescent="0.3">
      <c r="A12736">
        <v>8</v>
      </c>
      <c r="B12736">
        <v>12169</v>
      </c>
      <c r="C12736">
        <v>1</v>
      </c>
      <c r="D12736">
        <v>69000</v>
      </c>
      <c r="E12736" s="46">
        <v>44866</v>
      </c>
      <c r="F12736">
        <v>-49.57</v>
      </c>
      <c r="I12736" t="str">
        <f>INDEX(LedgerMapping[[#All],[Level 3]],MATCH(Actuals[[#This Row],[Sub Ledger]],LedgerMapping[[#All],[Sub Ledger]],0))</f>
        <v>Administration</v>
      </c>
      <c r="J12736" s="22">
        <f>YEAR(Actuals[[#This Row],[Date]])</f>
        <v>2022</v>
      </c>
      <c r="K12736" s="22">
        <f>MONTH(Actuals[[#This Row],[Date]])</f>
        <v>11</v>
      </c>
      <c r="L12736" s="12"/>
    </row>
    <row r="12737" spans="1:12" x14ac:dyDescent="0.3">
      <c r="A12737">
        <v>8</v>
      </c>
      <c r="B12737">
        <v>13299</v>
      </c>
      <c r="C12737">
        <v>1</v>
      </c>
      <c r="D12737">
        <v>69000</v>
      </c>
      <c r="E12737" s="46">
        <v>44897</v>
      </c>
      <c r="F12737">
        <v>-73.81</v>
      </c>
      <c r="I12737" t="str">
        <f>INDEX(LedgerMapping[[#All],[Level 3]],MATCH(Actuals[[#This Row],[Sub Ledger]],LedgerMapping[[#All],[Sub Ledger]],0))</f>
        <v>Administration</v>
      </c>
      <c r="J12737" s="22">
        <f>YEAR(Actuals[[#This Row],[Date]])</f>
        <v>2022</v>
      </c>
      <c r="K12737" s="22">
        <f>MONTH(Actuals[[#This Row],[Date]])</f>
        <v>12</v>
      </c>
      <c r="L12737" s="12"/>
    </row>
    <row r="12738" spans="1:12" x14ac:dyDescent="0.3">
      <c r="A12738">
        <v>8</v>
      </c>
      <c r="B12738">
        <v>14103</v>
      </c>
      <c r="C12738">
        <v>1</v>
      </c>
      <c r="D12738">
        <v>69000</v>
      </c>
      <c r="E12738" s="46">
        <v>44927</v>
      </c>
      <c r="F12738">
        <v>-72.290000000000006</v>
      </c>
      <c r="I12738" t="str">
        <f>INDEX(LedgerMapping[[#All],[Level 3]],MATCH(Actuals[[#This Row],[Sub Ledger]],LedgerMapping[[#All],[Sub Ledger]],0))</f>
        <v>Administration</v>
      </c>
      <c r="J12738" s="22">
        <f>YEAR(Actuals[[#This Row],[Date]])</f>
        <v>2023</v>
      </c>
      <c r="K12738" s="22">
        <f>MONTH(Actuals[[#This Row],[Date]])</f>
        <v>1</v>
      </c>
      <c r="L12738" s="12"/>
    </row>
    <row r="12739" spans="1:12" x14ac:dyDescent="0.3">
      <c r="A12739">
        <v>8</v>
      </c>
      <c r="B12739">
        <v>15107</v>
      </c>
      <c r="C12739">
        <v>1</v>
      </c>
      <c r="D12739">
        <v>69000</v>
      </c>
      <c r="E12739" s="46">
        <v>44958</v>
      </c>
      <c r="F12739">
        <v>-79.87</v>
      </c>
      <c r="I12739" t="str">
        <f>INDEX(LedgerMapping[[#All],[Level 3]],MATCH(Actuals[[#This Row],[Sub Ledger]],LedgerMapping[[#All],[Sub Ledger]],0))</f>
        <v>Administration</v>
      </c>
      <c r="J12739" s="22">
        <f>YEAR(Actuals[[#This Row],[Date]])</f>
        <v>2023</v>
      </c>
      <c r="K12739" s="22">
        <f>MONTH(Actuals[[#This Row],[Date]])</f>
        <v>2</v>
      </c>
      <c r="L12739" s="12"/>
    </row>
    <row r="12740" spans="1:12" x14ac:dyDescent="0.3">
      <c r="A12740">
        <v>8</v>
      </c>
      <c r="B12740">
        <v>16087</v>
      </c>
      <c r="C12740">
        <v>1</v>
      </c>
      <c r="D12740">
        <v>69000</v>
      </c>
      <c r="E12740" s="46">
        <v>44988</v>
      </c>
      <c r="F12740">
        <v>-110.17</v>
      </c>
      <c r="I12740" t="str">
        <f>INDEX(LedgerMapping[[#All],[Level 3]],MATCH(Actuals[[#This Row],[Sub Ledger]],LedgerMapping[[#All],[Sub Ledger]],0))</f>
        <v>Administration</v>
      </c>
      <c r="J12740" s="22">
        <f>YEAR(Actuals[[#This Row],[Date]])</f>
        <v>2023</v>
      </c>
      <c r="K12740" s="22">
        <f>MONTH(Actuals[[#This Row],[Date]])</f>
        <v>3</v>
      </c>
      <c r="L12740" s="12"/>
    </row>
    <row r="12741" spans="1:12" x14ac:dyDescent="0.3">
      <c r="A12741">
        <v>8</v>
      </c>
      <c r="B12741">
        <v>17119</v>
      </c>
      <c r="C12741">
        <v>1</v>
      </c>
      <c r="D12741">
        <v>69000</v>
      </c>
      <c r="E12741" s="46">
        <v>45018</v>
      </c>
      <c r="F12741">
        <v>-69.260000000000005</v>
      </c>
      <c r="I12741" t="str">
        <f>INDEX(LedgerMapping[[#All],[Level 3]],MATCH(Actuals[[#This Row],[Sub Ledger]],LedgerMapping[[#All],[Sub Ledger]],0))</f>
        <v>Administration</v>
      </c>
      <c r="J12741" s="22">
        <f>YEAR(Actuals[[#This Row],[Date]])</f>
        <v>2023</v>
      </c>
      <c r="K12741" s="22">
        <f>MONTH(Actuals[[#This Row],[Date]])</f>
        <v>4</v>
      </c>
      <c r="L12741" s="12"/>
    </row>
    <row r="12742" spans="1:12" x14ac:dyDescent="0.3">
      <c r="A12742">
        <v>8</v>
      </c>
      <c r="B12742">
        <v>18149</v>
      </c>
      <c r="C12742">
        <v>1</v>
      </c>
      <c r="D12742">
        <v>69000</v>
      </c>
      <c r="E12742" s="46">
        <v>45049</v>
      </c>
      <c r="F12742">
        <v>-55.63</v>
      </c>
      <c r="I12742" t="str">
        <f>INDEX(LedgerMapping[[#All],[Level 3]],MATCH(Actuals[[#This Row],[Sub Ledger]],LedgerMapping[[#All],[Sub Ledger]],0))</f>
        <v>Administration</v>
      </c>
      <c r="J12742" s="22">
        <f>YEAR(Actuals[[#This Row],[Date]])</f>
        <v>2023</v>
      </c>
      <c r="K12742" s="22">
        <f>MONTH(Actuals[[#This Row],[Date]])</f>
        <v>5</v>
      </c>
      <c r="L12742" s="12"/>
    </row>
    <row r="12743" spans="1:12" x14ac:dyDescent="0.3">
      <c r="A12743">
        <v>8</v>
      </c>
      <c r="B12743">
        <v>19153</v>
      </c>
      <c r="C12743">
        <v>1</v>
      </c>
      <c r="D12743">
        <v>69000</v>
      </c>
      <c r="E12743" s="46">
        <v>45079</v>
      </c>
      <c r="F12743">
        <v>-114.72</v>
      </c>
      <c r="I12743" t="str">
        <f>INDEX(LedgerMapping[[#All],[Level 3]],MATCH(Actuals[[#This Row],[Sub Ledger]],LedgerMapping[[#All],[Sub Ledger]],0))</f>
        <v>Administration</v>
      </c>
      <c r="J12743" s="22">
        <f>YEAR(Actuals[[#This Row],[Date]])</f>
        <v>2023</v>
      </c>
      <c r="K12743" s="22">
        <f>MONTH(Actuals[[#This Row],[Date]])</f>
        <v>6</v>
      </c>
      <c r="L12743" s="12"/>
    </row>
    <row r="12744" spans="1:12" x14ac:dyDescent="0.3">
      <c r="A12744">
        <v>8</v>
      </c>
      <c r="B12744">
        <v>20182</v>
      </c>
      <c r="C12744">
        <v>1</v>
      </c>
      <c r="D12744">
        <v>69000</v>
      </c>
      <c r="E12744" s="46">
        <v>45110</v>
      </c>
      <c r="F12744">
        <v>-111.69</v>
      </c>
      <c r="I12744" t="str">
        <f>INDEX(LedgerMapping[[#All],[Level 3]],MATCH(Actuals[[#This Row],[Sub Ledger]],LedgerMapping[[#All],[Sub Ledger]],0))</f>
        <v>Administration</v>
      </c>
      <c r="J12744" s="22">
        <f>YEAR(Actuals[[#This Row],[Date]])</f>
        <v>2023</v>
      </c>
      <c r="K12744" s="22">
        <f>MONTH(Actuals[[#This Row],[Date]])</f>
        <v>7</v>
      </c>
      <c r="L12744" s="12"/>
    </row>
    <row r="12745" spans="1:12" x14ac:dyDescent="0.3">
      <c r="A12745">
        <v>8</v>
      </c>
      <c r="B12745">
        <v>21209</v>
      </c>
      <c r="C12745">
        <v>1</v>
      </c>
      <c r="D12745">
        <v>69000</v>
      </c>
      <c r="E12745" s="46">
        <v>45141</v>
      </c>
      <c r="F12745">
        <v>-126.84</v>
      </c>
      <c r="I12745" t="str">
        <f>INDEX(LedgerMapping[[#All],[Level 3]],MATCH(Actuals[[#This Row],[Sub Ledger]],LedgerMapping[[#All],[Sub Ledger]],0))</f>
        <v>Administration</v>
      </c>
      <c r="J12745" s="22">
        <f>YEAR(Actuals[[#This Row],[Date]])</f>
        <v>2023</v>
      </c>
      <c r="K12745" s="22">
        <f>MONTH(Actuals[[#This Row],[Date]])</f>
        <v>8</v>
      </c>
      <c r="L12745" s="12"/>
    </row>
    <row r="12746" spans="1:12" x14ac:dyDescent="0.3">
      <c r="A12746">
        <v>8</v>
      </c>
      <c r="B12746">
        <v>22213</v>
      </c>
      <c r="C12746">
        <v>1</v>
      </c>
      <c r="D12746">
        <v>69000</v>
      </c>
      <c r="E12746" s="46">
        <v>45169</v>
      </c>
      <c r="F12746">
        <v>-99.57</v>
      </c>
      <c r="I12746" t="str">
        <f>INDEX(LedgerMapping[[#All],[Level 3]],MATCH(Actuals[[#This Row],[Sub Ledger]],LedgerMapping[[#All],[Sub Ledger]],0))</f>
        <v>Administration</v>
      </c>
      <c r="J12746" s="22">
        <f>YEAR(Actuals[[#This Row],[Date]])</f>
        <v>2023</v>
      </c>
      <c r="K12746" s="22">
        <f>MONTH(Actuals[[#This Row],[Date]])</f>
        <v>8</v>
      </c>
      <c r="L12746" s="12"/>
    </row>
    <row r="12747" spans="1:12" x14ac:dyDescent="0.3">
      <c r="A12747">
        <v>8</v>
      </c>
      <c r="B12747">
        <v>23190</v>
      </c>
      <c r="C12747">
        <v>1</v>
      </c>
      <c r="D12747">
        <v>69000</v>
      </c>
      <c r="E12747" s="46">
        <v>45200</v>
      </c>
      <c r="F12747">
        <v>-75.319999999999993</v>
      </c>
      <c r="I12747" t="str">
        <f>INDEX(LedgerMapping[[#All],[Level 3]],MATCH(Actuals[[#This Row],[Sub Ledger]],LedgerMapping[[#All],[Sub Ledger]],0))</f>
        <v>Administration</v>
      </c>
      <c r="J12747" s="22">
        <f>YEAR(Actuals[[#This Row],[Date]])</f>
        <v>2023</v>
      </c>
      <c r="K12747" s="22">
        <f>MONTH(Actuals[[#This Row],[Date]])</f>
        <v>10</v>
      </c>
      <c r="L12747" s="12"/>
    </row>
    <row r="12748" spans="1:12" x14ac:dyDescent="0.3">
      <c r="A12748">
        <v>8</v>
      </c>
      <c r="B12748">
        <v>24193</v>
      </c>
      <c r="C12748">
        <v>1</v>
      </c>
      <c r="D12748">
        <v>69000</v>
      </c>
      <c r="E12748" s="46">
        <v>45230</v>
      </c>
      <c r="F12748">
        <v>-108.66</v>
      </c>
      <c r="I12748" t="str">
        <f>INDEX(LedgerMapping[[#All],[Level 3]],MATCH(Actuals[[#This Row],[Sub Ledger]],LedgerMapping[[#All],[Sub Ledger]],0))</f>
        <v>Administration</v>
      </c>
      <c r="J12748" s="22">
        <f>YEAR(Actuals[[#This Row],[Date]])</f>
        <v>2023</v>
      </c>
      <c r="K12748" s="22">
        <f>MONTH(Actuals[[#This Row],[Date]])</f>
        <v>10</v>
      </c>
      <c r="L12748" s="12"/>
    </row>
    <row r="12749" spans="1:12" x14ac:dyDescent="0.3">
      <c r="A12749">
        <v>8</v>
      </c>
      <c r="B12749">
        <v>25224</v>
      </c>
      <c r="C12749">
        <v>1</v>
      </c>
      <c r="D12749">
        <v>69000</v>
      </c>
      <c r="E12749" s="46">
        <v>45261</v>
      </c>
      <c r="F12749">
        <v>-70.78</v>
      </c>
      <c r="I12749" t="str">
        <f>INDEX(LedgerMapping[[#All],[Level 3]],MATCH(Actuals[[#This Row],[Sub Ledger]],LedgerMapping[[#All],[Sub Ledger]],0))</f>
        <v>Administration</v>
      </c>
      <c r="J12749" s="22">
        <f>YEAR(Actuals[[#This Row],[Date]])</f>
        <v>2023</v>
      </c>
      <c r="K12749" s="22">
        <f>MONTH(Actuals[[#This Row],[Date]])</f>
        <v>12</v>
      </c>
      <c r="L12749" s="12"/>
    </row>
    <row r="12750" spans="1:12" x14ac:dyDescent="0.3">
      <c r="A12750">
        <v>8</v>
      </c>
      <c r="B12750">
        <v>26294</v>
      </c>
      <c r="C12750">
        <v>1</v>
      </c>
      <c r="D12750">
        <v>69000</v>
      </c>
      <c r="E12750" s="46">
        <v>45291</v>
      </c>
      <c r="F12750">
        <v>-119.27</v>
      </c>
      <c r="I12750" t="str">
        <f>INDEX(LedgerMapping[[#All],[Level 3]],MATCH(Actuals[[#This Row],[Sub Ledger]],LedgerMapping[[#All],[Sub Ledger]],0))</f>
        <v>Administration</v>
      </c>
      <c r="J12750" s="22">
        <f>YEAR(Actuals[[#This Row],[Date]])</f>
        <v>2023</v>
      </c>
      <c r="K12750" s="22">
        <f>MONTH(Actuals[[#This Row],[Date]])</f>
        <v>12</v>
      </c>
      <c r="L12750" s="12"/>
    </row>
    <row r="12751" spans="1:12" x14ac:dyDescent="0.3">
      <c r="A12751">
        <v>8</v>
      </c>
      <c r="B12751">
        <v>27419</v>
      </c>
      <c r="C12751">
        <v>1</v>
      </c>
      <c r="D12751">
        <v>69000</v>
      </c>
      <c r="E12751" s="46">
        <v>45322</v>
      </c>
      <c r="F12751">
        <v>-149.57</v>
      </c>
      <c r="I12751" t="str">
        <f>INDEX(LedgerMapping[[#All],[Level 3]],MATCH(Actuals[[#This Row],[Sub Ledger]],LedgerMapping[[#All],[Sub Ledger]],0))</f>
        <v>Administration</v>
      </c>
      <c r="J12751" s="22">
        <f>YEAR(Actuals[[#This Row],[Date]])</f>
        <v>2024</v>
      </c>
      <c r="K12751" s="22">
        <f>MONTH(Actuals[[#This Row],[Date]])</f>
        <v>1</v>
      </c>
      <c r="L12751" s="12"/>
    </row>
    <row r="12752" spans="1:12" x14ac:dyDescent="0.3">
      <c r="A12752">
        <v>8</v>
      </c>
      <c r="B12752">
        <v>28571</v>
      </c>
      <c r="C12752">
        <v>1</v>
      </c>
      <c r="D12752">
        <v>69000</v>
      </c>
      <c r="E12752" s="46">
        <v>45354</v>
      </c>
      <c r="F12752">
        <v>-96.54</v>
      </c>
      <c r="I12752" t="str">
        <f>INDEX(LedgerMapping[[#All],[Level 3]],MATCH(Actuals[[#This Row],[Sub Ledger]],LedgerMapping[[#All],[Sub Ledger]],0))</f>
        <v>Administration</v>
      </c>
      <c r="J12752" s="22">
        <f>YEAR(Actuals[[#This Row],[Date]])</f>
        <v>2024</v>
      </c>
      <c r="K12752" s="22">
        <f>MONTH(Actuals[[#This Row],[Date]])</f>
        <v>3</v>
      </c>
      <c r="L12752" s="12"/>
    </row>
    <row r="12753" spans="1:12" x14ac:dyDescent="0.3">
      <c r="A12753">
        <v>8</v>
      </c>
      <c r="B12753">
        <v>29725</v>
      </c>
      <c r="C12753">
        <v>1</v>
      </c>
      <c r="D12753">
        <v>69000</v>
      </c>
      <c r="E12753" s="46">
        <v>45384</v>
      </c>
      <c r="F12753">
        <v>-143.51</v>
      </c>
      <c r="I12753" t="str">
        <f>INDEX(LedgerMapping[[#All],[Level 3]],MATCH(Actuals[[#This Row],[Sub Ledger]],LedgerMapping[[#All],[Sub Ledger]],0))</f>
        <v>Administration</v>
      </c>
      <c r="J12753" s="22">
        <f>YEAR(Actuals[[#This Row],[Date]])</f>
        <v>2024</v>
      </c>
      <c r="K12753" s="22">
        <f>MONTH(Actuals[[#This Row],[Date]])</f>
        <v>4</v>
      </c>
      <c r="L12753" s="12"/>
    </row>
    <row r="12754" spans="1:12" x14ac:dyDescent="0.3">
      <c r="A12754">
        <v>8</v>
      </c>
      <c r="B12754">
        <v>30851</v>
      </c>
      <c r="C12754">
        <v>1</v>
      </c>
      <c r="D12754">
        <v>69000</v>
      </c>
      <c r="E12754" s="46">
        <v>45415</v>
      </c>
      <c r="F12754">
        <v>-201.08</v>
      </c>
      <c r="I12754" t="str">
        <f>INDEX(LedgerMapping[[#All],[Level 3]],MATCH(Actuals[[#This Row],[Sub Ledger]],LedgerMapping[[#All],[Sub Ledger]],0))</f>
        <v>Administration</v>
      </c>
      <c r="J12754" s="22">
        <f>YEAR(Actuals[[#This Row],[Date]])</f>
        <v>2024</v>
      </c>
      <c r="K12754" s="22">
        <f>MONTH(Actuals[[#This Row],[Date]])</f>
        <v>5</v>
      </c>
      <c r="L12754" s="12"/>
    </row>
    <row r="12755" spans="1:12" x14ac:dyDescent="0.3">
      <c r="A12755">
        <v>8</v>
      </c>
      <c r="B12755">
        <v>31976</v>
      </c>
      <c r="C12755">
        <v>1</v>
      </c>
      <c r="D12755">
        <v>69000</v>
      </c>
      <c r="E12755" s="46">
        <v>45445</v>
      </c>
      <c r="F12755">
        <v>-140.47999999999999</v>
      </c>
      <c r="I12755" t="str">
        <f>INDEX(LedgerMapping[[#All],[Level 3]],MATCH(Actuals[[#This Row],[Sub Ledger]],LedgerMapping[[#All],[Sub Ledger]],0))</f>
        <v>Administration</v>
      </c>
      <c r="J12755" s="22">
        <f>YEAR(Actuals[[#This Row],[Date]])</f>
        <v>2024</v>
      </c>
      <c r="K12755" s="22">
        <f>MONTH(Actuals[[#This Row],[Date]])</f>
        <v>6</v>
      </c>
      <c r="L12755" s="12"/>
    </row>
    <row r="12756" spans="1:12" x14ac:dyDescent="0.3">
      <c r="A12756">
        <v>8</v>
      </c>
      <c r="B12756">
        <v>33100</v>
      </c>
      <c r="C12756">
        <v>1</v>
      </c>
      <c r="D12756">
        <v>69000</v>
      </c>
      <c r="E12756" s="46">
        <v>45476</v>
      </c>
      <c r="F12756">
        <v>-140.47999999999999</v>
      </c>
      <c r="I12756" t="str">
        <f>INDEX(LedgerMapping[[#All],[Level 3]],MATCH(Actuals[[#This Row],[Sub Ledger]],LedgerMapping[[#All],[Sub Ledger]],0))</f>
        <v>Administration</v>
      </c>
      <c r="J12756" s="22">
        <f>YEAR(Actuals[[#This Row],[Date]])</f>
        <v>2024</v>
      </c>
      <c r="K12756" s="22">
        <f>MONTH(Actuals[[#This Row],[Date]])</f>
        <v>7</v>
      </c>
      <c r="L12756" s="12"/>
    </row>
    <row r="12757" spans="1:12" x14ac:dyDescent="0.3">
      <c r="A12757">
        <v>8</v>
      </c>
      <c r="B12757">
        <v>34224</v>
      </c>
      <c r="C12757">
        <v>1</v>
      </c>
      <c r="D12757">
        <v>69000</v>
      </c>
      <c r="E12757" s="46">
        <v>45507</v>
      </c>
      <c r="F12757">
        <v>-91.99</v>
      </c>
      <c r="I12757" t="str">
        <f>INDEX(LedgerMapping[[#All],[Level 3]],MATCH(Actuals[[#This Row],[Sub Ledger]],LedgerMapping[[#All],[Sub Ledger]],0))</f>
        <v>Administration</v>
      </c>
      <c r="J12757" s="22">
        <f>YEAR(Actuals[[#This Row],[Date]])</f>
        <v>2024</v>
      </c>
      <c r="K12757" s="22">
        <f>MONTH(Actuals[[#This Row],[Date]])</f>
        <v>8</v>
      </c>
      <c r="L12757" s="12"/>
    </row>
    <row r="12758" spans="1:12" x14ac:dyDescent="0.3">
      <c r="A12758">
        <v>8</v>
      </c>
      <c r="B12758">
        <v>35376</v>
      </c>
      <c r="C12758">
        <v>1</v>
      </c>
      <c r="D12758">
        <v>69000</v>
      </c>
      <c r="E12758" s="46">
        <v>45536</v>
      </c>
      <c r="F12758">
        <v>-143.51</v>
      </c>
      <c r="I12758" t="str">
        <f>INDEX(LedgerMapping[[#All],[Level 3]],MATCH(Actuals[[#This Row],[Sub Ledger]],LedgerMapping[[#All],[Sub Ledger]],0))</f>
        <v>Administration</v>
      </c>
      <c r="J12758" s="22">
        <f>YEAR(Actuals[[#This Row],[Date]])</f>
        <v>2024</v>
      </c>
      <c r="K12758" s="22">
        <f>MONTH(Actuals[[#This Row],[Date]])</f>
        <v>9</v>
      </c>
      <c r="L12758" s="12"/>
    </row>
    <row r="12759" spans="1:12" x14ac:dyDescent="0.3">
      <c r="A12759">
        <v>8</v>
      </c>
      <c r="B12759">
        <v>36526</v>
      </c>
      <c r="C12759">
        <v>1</v>
      </c>
      <c r="D12759">
        <v>69000</v>
      </c>
      <c r="E12759" s="46">
        <v>45567</v>
      </c>
      <c r="F12759">
        <v>-169.27</v>
      </c>
      <c r="I12759" t="str">
        <f>INDEX(LedgerMapping[[#All],[Level 3]],MATCH(Actuals[[#This Row],[Sub Ledger]],LedgerMapping[[#All],[Sub Ledger]],0))</f>
        <v>Administration</v>
      </c>
      <c r="J12759" s="22">
        <f>YEAR(Actuals[[#This Row],[Date]])</f>
        <v>2024</v>
      </c>
      <c r="K12759" s="22">
        <f>MONTH(Actuals[[#This Row],[Date]])</f>
        <v>10</v>
      </c>
      <c r="L12759" s="12"/>
    </row>
    <row r="12760" spans="1:12" x14ac:dyDescent="0.3">
      <c r="A12760">
        <v>8</v>
      </c>
      <c r="B12760">
        <v>37675</v>
      </c>
      <c r="C12760">
        <v>1</v>
      </c>
      <c r="D12760">
        <v>69000</v>
      </c>
      <c r="E12760" s="46">
        <v>45597</v>
      </c>
      <c r="F12760">
        <v>-113.2</v>
      </c>
      <c r="I12760" t="str">
        <f>INDEX(LedgerMapping[[#All],[Level 3]],MATCH(Actuals[[#This Row],[Sub Ledger]],LedgerMapping[[#All],[Sub Ledger]],0))</f>
        <v>Administration</v>
      </c>
      <c r="J12760" s="22">
        <f>YEAR(Actuals[[#This Row],[Date]])</f>
        <v>2024</v>
      </c>
      <c r="K12760" s="22">
        <f>MONTH(Actuals[[#This Row],[Date]])</f>
        <v>11</v>
      </c>
      <c r="L12760" s="12"/>
    </row>
    <row r="12761" spans="1:12" x14ac:dyDescent="0.3">
      <c r="A12761">
        <v>8</v>
      </c>
      <c r="B12761">
        <v>38826</v>
      </c>
      <c r="C12761">
        <v>1</v>
      </c>
      <c r="D12761">
        <v>69000</v>
      </c>
      <c r="E12761" s="46">
        <v>45628</v>
      </c>
      <c r="F12761">
        <v>-123.81</v>
      </c>
      <c r="I12761" t="str">
        <f>INDEX(LedgerMapping[[#All],[Level 3]],MATCH(Actuals[[#This Row],[Sub Ledger]],LedgerMapping[[#All],[Sub Ledger]],0))</f>
        <v>Administration</v>
      </c>
      <c r="J12761" s="22">
        <f>YEAR(Actuals[[#This Row],[Date]])</f>
        <v>2024</v>
      </c>
      <c r="K12761" s="22">
        <f>MONTH(Actuals[[#This Row],[Date]])</f>
        <v>12</v>
      </c>
      <c r="L12761" s="12"/>
    </row>
    <row r="12762" spans="1:12" x14ac:dyDescent="0.3">
      <c r="A12762">
        <v>8</v>
      </c>
      <c r="B12762">
        <v>958</v>
      </c>
      <c r="C12762">
        <v>1</v>
      </c>
      <c r="D12762">
        <v>71000</v>
      </c>
      <c r="E12762" s="46">
        <v>44562</v>
      </c>
      <c r="F12762">
        <v>-110.17</v>
      </c>
      <c r="I12762" t="str">
        <f>INDEX(LedgerMapping[[#All],[Level 3]],MATCH(Actuals[[#This Row],[Sub Ledger]],LedgerMapping[[#All],[Sub Ledger]],0))</f>
        <v>Indirect Labour</v>
      </c>
      <c r="J12762" s="22">
        <f>YEAR(Actuals[[#This Row],[Date]])</f>
        <v>2022</v>
      </c>
      <c r="K12762" s="22">
        <f>MONTH(Actuals[[#This Row],[Date]])</f>
        <v>1</v>
      </c>
      <c r="L12762" s="12"/>
    </row>
    <row r="12763" spans="1:12" x14ac:dyDescent="0.3">
      <c r="A12763">
        <v>8</v>
      </c>
      <c r="B12763">
        <v>2080</v>
      </c>
      <c r="C12763">
        <v>1</v>
      </c>
      <c r="D12763">
        <v>71000</v>
      </c>
      <c r="E12763" s="46">
        <v>44593</v>
      </c>
      <c r="F12763">
        <v>-85.93</v>
      </c>
      <c r="I12763" t="str">
        <f>INDEX(LedgerMapping[[#All],[Level 3]],MATCH(Actuals[[#This Row],[Sub Ledger]],LedgerMapping[[#All],[Sub Ledger]],0))</f>
        <v>Indirect Labour</v>
      </c>
      <c r="J12763" s="22">
        <f>YEAR(Actuals[[#This Row],[Date]])</f>
        <v>2022</v>
      </c>
      <c r="K12763" s="22">
        <f>MONTH(Actuals[[#This Row],[Date]])</f>
        <v>2</v>
      </c>
      <c r="L12763" s="12"/>
    </row>
    <row r="12764" spans="1:12" x14ac:dyDescent="0.3">
      <c r="A12764">
        <v>8</v>
      </c>
      <c r="B12764">
        <v>3198</v>
      </c>
      <c r="C12764">
        <v>1</v>
      </c>
      <c r="D12764">
        <v>71000</v>
      </c>
      <c r="E12764" s="46">
        <v>44624</v>
      </c>
      <c r="F12764">
        <v>-122.3</v>
      </c>
      <c r="I12764" t="str">
        <f>INDEX(LedgerMapping[[#All],[Level 3]],MATCH(Actuals[[#This Row],[Sub Ledger]],LedgerMapping[[#All],[Sub Ledger]],0))</f>
        <v>Indirect Labour</v>
      </c>
      <c r="J12764" s="22">
        <f>YEAR(Actuals[[#This Row],[Date]])</f>
        <v>2022</v>
      </c>
      <c r="K12764" s="22">
        <f>MONTH(Actuals[[#This Row],[Date]])</f>
        <v>3</v>
      </c>
      <c r="L12764" s="12"/>
    </row>
    <row r="12765" spans="1:12" x14ac:dyDescent="0.3">
      <c r="A12765">
        <v>8</v>
      </c>
      <c r="B12765">
        <v>4320</v>
      </c>
      <c r="C12765">
        <v>1</v>
      </c>
      <c r="D12765">
        <v>71000</v>
      </c>
      <c r="E12765" s="46">
        <v>44654</v>
      </c>
      <c r="F12765">
        <v>-75.319999999999993</v>
      </c>
      <c r="I12765" t="str">
        <f>INDEX(LedgerMapping[[#All],[Level 3]],MATCH(Actuals[[#This Row],[Sub Ledger]],LedgerMapping[[#All],[Sub Ledger]],0))</f>
        <v>Indirect Labour</v>
      </c>
      <c r="J12765" s="22">
        <f>YEAR(Actuals[[#This Row],[Date]])</f>
        <v>2022</v>
      </c>
      <c r="K12765" s="22">
        <f>MONTH(Actuals[[#This Row],[Date]])</f>
        <v>4</v>
      </c>
      <c r="L12765" s="12"/>
    </row>
    <row r="12766" spans="1:12" x14ac:dyDescent="0.3">
      <c r="A12766">
        <v>8</v>
      </c>
      <c r="B12766">
        <v>5442</v>
      </c>
      <c r="C12766">
        <v>1</v>
      </c>
      <c r="D12766">
        <v>71000</v>
      </c>
      <c r="E12766" s="46">
        <v>44685</v>
      </c>
      <c r="F12766">
        <v>-96.54</v>
      </c>
      <c r="I12766" t="str">
        <f>INDEX(LedgerMapping[[#All],[Level 3]],MATCH(Actuals[[#This Row],[Sub Ledger]],LedgerMapping[[#All],[Sub Ledger]],0))</f>
        <v>Indirect Labour</v>
      </c>
      <c r="J12766" s="22">
        <f>YEAR(Actuals[[#This Row],[Date]])</f>
        <v>2022</v>
      </c>
      <c r="K12766" s="22">
        <f>MONTH(Actuals[[#This Row],[Date]])</f>
        <v>5</v>
      </c>
      <c r="L12766" s="12"/>
    </row>
    <row r="12767" spans="1:12" x14ac:dyDescent="0.3">
      <c r="A12767">
        <v>8</v>
      </c>
      <c r="B12767">
        <v>6569</v>
      </c>
      <c r="C12767">
        <v>1</v>
      </c>
      <c r="D12767">
        <v>71000</v>
      </c>
      <c r="E12767" s="46">
        <v>44715</v>
      </c>
      <c r="F12767">
        <v>-137.44999999999999</v>
      </c>
      <c r="I12767" t="str">
        <f>INDEX(LedgerMapping[[#All],[Level 3]],MATCH(Actuals[[#This Row],[Sub Ledger]],LedgerMapping[[#All],[Sub Ledger]],0))</f>
        <v>Indirect Labour</v>
      </c>
      <c r="J12767" s="22">
        <f>YEAR(Actuals[[#This Row],[Date]])</f>
        <v>2022</v>
      </c>
      <c r="K12767" s="22">
        <f>MONTH(Actuals[[#This Row],[Date]])</f>
        <v>6</v>
      </c>
      <c r="L12767" s="12"/>
    </row>
    <row r="12768" spans="1:12" x14ac:dyDescent="0.3">
      <c r="A12768">
        <v>8</v>
      </c>
      <c r="B12768">
        <v>7688</v>
      </c>
      <c r="C12768">
        <v>1</v>
      </c>
      <c r="D12768">
        <v>71000</v>
      </c>
      <c r="E12768" s="46">
        <v>44746</v>
      </c>
      <c r="F12768">
        <v>-107.14</v>
      </c>
      <c r="I12768" t="str">
        <f>INDEX(LedgerMapping[[#All],[Level 3]],MATCH(Actuals[[#This Row],[Sub Ledger]],LedgerMapping[[#All],[Sub Ledger]],0))</f>
        <v>Indirect Labour</v>
      </c>
      <c r="J12768" s="22">
        <f>YEAR(Actuals[[#This Row],[Date]])</f>
        <v>2022</v>
      </c>
      <c r="K12768" s="22">
        <f>MONTH(Actuals[[#This Row],[Date]])</f>
        <v>7</v>
      </c>
      <c r="L12768" s="12"/>
    </row>
    <row r="12769" spans="1:12" x14ac:dyDescent="0.3">
      <c r="A12769">
        <v>8</v>
      </c>
      <c r="B12769">
        <v>8813</v>
      </c>
      <c r="C12769">
        <v>1</v>
      </c>
      <c r="D12769">
        <v>71000</v>
      </c>
      <c r="E12769" s="46">
        <v>44777</v>
      </c>
      <c r="F12769">
        <v>-64.72</v>
      </c>
      <c r="I12769" t="str">
        <f>INDEX(LedgerMapping[[#All],[Level 3]],MATCH(Actuals[[#This Row],[Sub Ledger]],LedgerMapping[[#All],[Sub Ledger]],0))</f>
        <v>Indirect Labour</v>
      </c>
      <c r="J12769" s="22">
        <f>YEAR(Actuals[[#This Row],[Date]])</f>
        <v>2022</v>
      </c>
      <c r="K12769" s="22">
        <f>MONTH(Actuals[[#This Row],[Date]])</f>
        <v>8</v>
      </c>
      <c r="L12769" s="12"/>
    </row>
    <row r="12770" spans="1:12" x14ac:dyDescent="0.3">
      <c r="A12770">
        <v>8</v>
      </c>
      <c r="B12770">
        <v>9927</v>
      </c>
      <c r="C12770">
        <v>1</v>
      </c>
      <c r="D12770">
        <v>71000</v>
      </c>
      <c r="E12770" s="46">
        <v>44805</v>
      </c>
      <c r="F12770">
        <v>-82.9</v>
      </c>
      <c r="I12770" t="str">
        <f>INDEX(LedgerMapping[[#All],[Level 3]],MATCH(Actuals[[#This Row],[Sub Ledger]],LedgerMapping[[#All],[Sub Ledger]],0))</f>
        <v>Indirect Labour</v>
      </c>
      <c r="J12770" s="22">
        <f>YEAR(Actuals[[#This Row],[Date]])</f>
        <v>2022</v>
      </c>
      <c r="K12770" s="22">
        <f>MONTH(Actuals[[#This Row],[Date]])</f>
        <v>9</v>
      </c>
      <c r="L12770" s="12"/>
    </row>
    <row r="12771" spans="1:12" x14ac:dyDescent="0.3">
      <c r="A12771">
        <v>8</v>
      </c>
      <c r="B12771">
        <v>11045</v>
      </c>
      <c r="C12771">
        <v>1</v>
      </c>
      <c r="D12771">
        <v>71000</v>
      </c>
      <c r="E12771" s="46">
        <v>44836</v>
      </c>
      <c r="F12771">
        <v>-141.99</v>
      </c>
      <c r="I12771" t="str">
        <f>INDEX(LedgerMapping[[#All],[Level 3]],MATCH(Actuals[[#This Row],[Sub Ledger]],LedgerMapping[[#All],[Sub Ledger]],0))</f>
        <v>Indirect Labour</v>
      </c>
      <c r="J12771" s="22">
        <f>YEAR(Actuals[[#This Row],[Date]])</f>
        <v>2022</v>
      </c>
      <c r="K12771" s="22">
        <f>MONTH(Actuals[[#This Row],[Date]])</f>
        <v>10</v>
      </c>
      <c r="L12771" s="12"/>
    </row>
    <row r="12772" spans="1:12" x14ac:dyDescent="0.3">
      <c r="A12772">
        <v>8</v>
      </c>
      <c r="B12772">
        <v>12171</v>
      </c>
      <c r="C12772">
        <v>1</v>
      </c>
      <c r="D12772">
        <v>71000</v>
      </c>
      <c r="E12772" s="46">
        <v>44866</v>
      </c>
      <c r="F12772">
        <v>-79.87</v>
      </c>
      <c r="I12772" t="str">
        <f>INDEX(LedgerMapping[[#All],[Level 3]],MATCH(Actuals[[#This Row],[Sub Ledger]],LedgerMapping[[#All],[Sub Ledger]],0))</f>
        <v>Indirect Labour</v>
      </c>
      <c r="J12772" s="22">
        <f>YEAR(Actuals[[#This Row],[Date]])</f>
        <v>2022</v>
      </c>
      <c r="K12772" s="22">
        <f>MONTH(Actuals[[#This Row],[Date]])</f>
        <v>11</v>
      </c>
      <c r="L12772" s="12"/>
    </row>
    <row r="12773" spans="1:12" x14ac:dyDescent="0.3">
      <c r="A12773">
        <v>8</v>
      </c>
      <c r="B12773">
        <v>13300</v>
      </c>
      <c r="C12773">
        <v>1</v>
      </c>
      <c r="D12773">
        <v>71000</v>
      </c>
      <c r="E12773" s="46">
        <v>44897</v>
      </c>
      <c r="F12773">
        <v>-107.14</v>
      </c>
      <c r="I12773" t="str">
        <f>INDEX(LedgerMapping[[#All],[Level 3]],MATCH(Actuals[[#This Row],[Sub Ledger]],LedgerMapping[[#All],[Sub Ledger]],0))</f>
        <v>Indirect Labour</v>
      </c>
      <c r="J12773" s="22">
        <f>YEAR(Actuals[[#This Row],[Date]])</f>
        <v>2022</v>
      </c>
      <c r="K12773" s="22">
        <f>MONTH(Actuals[[#This Row],[Date]])</f>
        <v>12</v>
      </c>
      <c r="L12773" s="12"/>
    </row>
    <row r="12774" spans="1:12" x14ac:dyDescent="0.3">
      <c r="A12774">
        <v>8</v>
      </c>
      <c r="B12774">
        <v>14104</v>
      </c>
      <c r="C12774">
        <v>1</v>
      </c>
      <c r="D12774">
        <v>71000</v>
      </c>
      <c r="E12774" s="46">
        <v>44927</v>
      </c>
      <c r="F12774">
        <v>-107.14</v>
      </c>
      <c r="I12774" t="str">
        <f>INDEX(LedgerMapping[[#All],[Level 3]],MATCH(Actuals[[#This Row],[Sub Ledger]],LedgerMapping[[#All],[Sub Ledger]],0))</f>
        <v>Indirect Labour</v>
      </c>
      <c r="J12774" s="22">
        <f>YEAR(Actuals[[#This Row],[Date]])</f>
        <v>2023</v>
      </c>
      <c r="K12774" s="22">
        <f>MONTH(Actuals[[#This Row],[Date]])</f>
        <v>1</v>
      </c>
      <c r="L12774" s="12"/>
    </row>
    <row r="12775" spans="1:12" x14ac:dyDescent="0.3">
      <c r="A12775">
        <v>8</v>
      </c>
      <c r="B12775">
        <v>15108</v>
      </c>
      <c r="C12775">
        <v>1</v>
      </c>
      <c r="D12775">
        <v>71000</v>
      </c>
      <c r="E12775" s="46">
        <v>44958</v>
      </c>
      <c r="F12775">
        <v>-108.66</v>
      </c>
      <c r="I12775" t="str">
        <f>INDEX(LedgerMapping[[#All],[Level 3]],MATCH(Actuals[[#This Row],[Sub Ledger]],LedgerMapping[[#All],[Sub Ledger]],0))</f>
        <v>Indirect Labour</v>
      </c>
      <c r="J12775" s="22">
        <f>YEAR(Actuals[[#This Row],[Date]])</f>
        <v>2023</v>
      </c>
      <c r="K12775" s="22">
        <f>MONTH(Actuals[[#This Row],[Date]])</f>
        <v>2</v>
      </c>
      <c r="L12775" s="12"/>
    </row>
    <row r="12776" spans="1:12" x14ac:dyDescent="0.3">
      <c r="A12776">
        <v>8</v>
      </c>
      <c r="B12776">
        <v>16088</v>
      </c>
      <c r="C12776">
        <v>1</v>
      </c>
      <c r="D12776">
        <v>71000</v>
      </c>
      <c r="E12776" s="46">
        <v>44988</v>
      </c>
      <c r="F12776">
        <v>-160.18</v>
      </c>
      <c r="I12776" t="str">
        <f>INDEX(LedgerMapping[[#All],[Level 3]],MATCH(Actuals[[#This Row],[Sub Ledger]],LedgerMapping[[#All],[Sub Ledger]],0))</f>
        <v>Indirect Labour</v>
      </c>
      <c r="J12776" s="22">
        <f>YEAR(Actuals[[#This Row],[Date]])</f>
        <v>2023</v>
      </c>
      <c r="K12776" s="22">
        <f>MONTH(Actuals[[#This Row],[Date]])</f>
        <v>3</v>
      </c>
      <c r="L12776" s="12"/>
    </row>
    <row r="12777" spans="1:12" x14ac:dyDescent="0.3">
      <c r="A12777">
        <v>8</v>
      </c>
      <c r="B12777">
        <v>17120</v>
      </c>
      <c r="C12777">
        <v>1</v>
      </c>
      <c r="D12777">
        <v>71000</v>
      </c>
      <c r="E12777" s="46">
        <v>45018</v>
      </c>
      <c r="F12777">
        <v>-99.57</v>
      </c>
      <c r="I12777" t="str">
        <f>INDEX(LedgerMapping[[#All],[Level 3]],MATCH(Actuals[[#This Row],[Sub Ledger]],LedgerMapping[[#All],[Sub Ledger]],0))</f>
        <v>Indirect Labour</v>
      </c>
      <c r="J12777" s="22">
        <f>YEAR(Actuals[[#This Row],[Date]])</f>
        <v>2023</v>
      </c>
      <c r="K12777" s="22">
        <f>MONTH(Actuals[[#This Row],[Date]])</f>
        <v>4</v>
      </c>
      <c r="L12777" s="12"/>
    </row>
    <row r="12778" spans="1:12" x14ac:dyDescent="0.3">
      <c r="A12778">
        <v>8</v>
      </c>
      <c r="B12778">
        <v>18150</v>
      </c>
      <c r="C12778">
        <v>1</v>
      </c>
      <c r="D12778">
        <v>71000</v>
      </c>
      <c r="E12778" s="46">
        <v>45049</v>
      </c>
      <c r="F12778">
        <v>-88.96</v>
      </c>
      <c r="I12778" t="str">
        <f>INDEX(LedgerMapping[[#All],[Level 3]],MATCH(Actuals[[#This Row],[Sub Ledger]],LedgerMapping[[#All],[Sub Ledger]],0))</f>
        <v>Indirect Labour</v>
      </c>
      <c r="J12778" s="22">
        <f>YEAR(Actuals[[#This Row],[Date]])</f>
        <v>2023</v>
      </c>
      <c r="K12778" s="22">
        <f>MONTH(Actuals[[#This Row],[Date]])</f>
        <v>5</v>
      </c>
      <c r="L12778" s="12"/>
    </row>
    <row r="12779" spans="1:12" x14ac:dyDescent="0.3">
      <c r="A12779">
        <v>8</v>
      </c>
      <c r="B12779">
        <v>19154</v>
      </c>
      <c r="C12779">
        <v>1</v>
      </c>
      <c r="D12779">
        <v>71000</v>
      </c>
      <c r="E12779" s="46">
        <v>45079</v>
      </c>
      <c r="F12779">
        <v>-173.81</v>
      </c>
      <c r="I12779" t="str">
        <f>INDEX(LedgerMapping[[#All],[Level 3]],MATCH(Actuals[[#This Row],[Sub Ledger]],LedgerMapping[[#All],[Sub Ledger]],0))</f>
        <v>Indirect Labour</v>
      </c>
      <c r="J12779" s="22">
        <f>YEAR(Actuals[[#This Row],[Date]])</f>
        <v>2023</v>
      </c>
      <c r="K12779" s="22">
        <f>MONTH(Actuals[[#This Row],[Date]])</f>
        <v>6</v>
      </c>
      <c r="L12779" s="12"/>
    </row>
    <row r="12780" spans="1:12" x14ac:dyDescent="0.3">
      <c r="A12780">
        <v>8</v>
      </c>
      <c r="B12780">
        <v>20183</v>
      </c>
      <c r="C12780">
        <v>1</v>
      </c>
      <c r="D12780">
        <v>71000</v>
      </c>
      <c r="E12780" s="46">
        <v>45110</v>
      </c>
      <c r="F12780">
        <v>-158.66</v>
      </c>
      <c r="I12780" t="str">
        <f>INDEX(LedgerMapping[[#All],[Level 3]],MATCH(Actuals[[#This Row],[Sub Ledger]],LedgerMapping[[#All],[Sub Ledger]],0))</f>
        <v>Indirect Labour</v>
      </c>
      <c r="J12780" s="22">
        <f>YEAR(Actuals[[#This Row],[Date]])</f>
        <v>2023</v>
      </c>
      <c r="K12780" s="22">
        <f>MONTH(Actuals[[#This Row],[Date]])</f>
        <v>7</v>
      </c>
      <c r="L12780" s="12"/>
    </row>
    <row r="12781" spans="1:12" x14ac:dyDescent="0.3">
      <c r="A12781">
        <v>8</v>
      </c>
      <c r="B12781">
        <v>21210</v>
      </c>
      <c r="C12781">
        <v>1</v>
      </c>
      <c r="D12781">
        <v>71000</v>
      </c>
      <c r="E12781" s="46">
        <v>45141</v>
      </c>
      <c r="F12781">
        <v>-195.02</v>
      </c>
      <c r="I12781" t="str">
        <f>INDEX(LedgerMapping[[#All],[Level 3]],MATCH(Actuals[[#This Row],[Sub Ledger]],LedgerMapping[[#All],[Sub Ledger]],0))</f>
        <v>Indirect Labour</v>
      </c>
      <c r="J12781" s="22">
        <f>YEAR(Actuals[[#This Row],[Date]])</f>
        <v>2023</v>
      </c>
      <c r="K12781" s="22">
        <f>MONTH(Actuals[[#This Row],[Date]])</f>
        <v>8</v>
      </c>
      <c r="L12781" s="12"/>
    </row>
    <row r="12782" spans="1:12" x14ac:dyDescent="0.3">
      <c r="A12782">
        <v>8</v>
      </c>
      <c r="B12782">
        <v>22214</v>
      </c>
      <c r="C12782">
        <v>1</v>
      </c>
      <c r="D12782">
        <v>71000</v>
      </c>
      <c r="E12782" s="46">
        <v>45169</v>
      </c>
      <c r="F12782">
        <v>-141.99</v>
      </c>
      <c r="I12782" t="str">
        <f>INDEX(LedgerMapping[[#All],[Level 3]],MATCH(Actuals[[#This Row],[Sub Ledger]],LedgerMapping[[#All],[Sub Ledger]],0))</f>
        <v>Indirect Labour</v>
      </c>
      <c r="J12782" s="22">
        <f>YEAR(Actuals[[#This Row],[Date]])</f>
        <v>2023</v>
      </c>
      <c r="K12782" s="22">
        <f>MONTH(Actuals[[#This Row],[Date]])</f>
        <v>8</v>
      </c>
      <c r="L12782" s="12"/>
    </row>
    <row r="12783" spans="1:12" x14ac:dyDescent="0.3">
      <c r="A12783">
        <v>8</v>
      </c>
      <c r="B12783">
        <v>23191</v>
      </c>
      <c r="C12783">
        <v>1</v>
      </c>
      <c r="D12783">
        <v>71000</v>
      </c>
      <c r="E12783" s="46">
        <v>45200</v>
      </c>
      <c r="F12783">
        <v>-107.14</v>
      </c>
      <c r="I12783" t="str">
        <f>INDEX(LedgerMapping[[#All],[Level 3]],MATCH(Actuals[[#This Row],[Sub Ledger]],LedgerMapping[[#All],[Sub Ledger]],0))</f>
        <v>Indirect Labour</v>
      </c>
      <c r="J12783" s="22">
        <f>YEAR(Actuals[[#This Row],[Date]])</f>
        <v>2023</v>
      </c>
      <c r="K12783" s="22">
        <f>MONTH(Actuals[[#This Row],[Date]])</f>
        <v>10</v>
      </c>
      <c r="L12783" s="12"/>
    </row>
    <row r="12784" spans="1:12" x14ac:dyDescent="0.3">
      <c r="A12784">
        <v>8</v>
      </c>
      <c r="B12784">
        <v>24194</v>
      </c>
      <c r="C12784">
        <v>1</v>
      </c>
      <c r="D12784">
        <v>71000</v>
      </c>
      <c r="E12784" s="46">
        <v>45230</v>
      </c>
      <c r="F12784">
        <v>-160.18</v>
      </c>
      <c r="I12784" t="str">
        <f>INDEX(LedgerMapping[[#All],[Level 3]],MATCH(Actuals[[#This Row],[Sub Ledger]],LedgerMapping[[#All],[Sub Ledger]],0))</f>
        <v>Indirect Labour</v>
      </c>
      <c r="J12784" s="22">
        <f>YEAR(Actuals[[#This Row],[Date]])</f>
        <v>2023</v>
      </c>
      <c r="K12784" s="22">
        <f>MONTH(Actuals[[#This Row],[Date]])</f>
        <v>10</v>
      </c>
      <c r="L12784" s="12"/>
    </row>
    <row r="12785" spans="1:12" x14ac:dyDescent="0.3">
      <c r="A12785">
        <v>8</v>
      </c>
      <c r="B12785">
        <v>25225</v>
      </c>
      <c r="C12785">
        <v>1</v>
      </c>
      <c r="D12785">
        <v>71000</v>
      </c>
      <c r="E12785" s="46">
        <v>45261</v>
      </c>
      <c r="F12785">
        <v>-108.66</v>
      </c>
      <c r="I12785" t="str">
        <f>INDEX(LedgerMapping[[#All],[Level 3]],MATCH(Actuals[[#This Row],[Sub Ledger]],LedgerMapping[[#All],[Sub Ledger]],0))</f>
        <v>Indirect Labour</v>
      </c>
      <c r="J12785" s="22">
        <f>YEAR(Actuals[[#This Row],[Date]])</f>
        <v>2023</v>
      </c>
      <c r="K12785" s="22">
        <f>MONTH(Actuals[[#This Row],[Date]])</f>
        <v>12</v>
      </c>
      <c r="L12785" s="12"/>
    </row>
    <row r="12786" spans="1:12" x14ac:dyDescent="0.3">
      <c r="A12786">
        <v>8</v>
      </c>
      <c r="B12786">
        <v>26295</v>
      </c>
      <c r="C12786">
        <v>1</v>
      </c>
      <c r="D12786">
        <v>71000</v>
      </c>
      <c r="E12786" s="46">
        <v>45291</v>
      </c>
      <c r="F12786">
        <v>-166.24</v>
      </c>
      <c r="I12786" t="str">
        <f>INDEX(LedgerMapping[[#All],[Level 3]],MATCH(Actuals[[#This Row],[Sub Ledger]],LedgerMapping[[#All],[Sub Ledger]],0))</f>
        <v>Indirect Labour</v>
      </c>
      <c r="J12786" s="22">
        <f>YEAR(Actuals[[#This Row],[Date]])</f>
        <v>2023</v>
      </c>
      <c r="K12786" s="22">
        <f>MONTH(Actuals[[#This Row],[Date]])</f>
        <v>12</v>
      </c>
      <c r="L12786" s="12"/>
    </row>
    <row r="12787" spans="1:12" x14ac:dyDescent="0.3">
      <c r="A12787">
        <v>8</v>
      </c>
      <c r="B12787">
        <v>27420</v>
      </c>
      <c r="C12787">
        <v>1</v>
      </c>
      <c r="D12787">
        <v>71000</v>
      </c>
      <c r="E12787" s="46">
        <v>45322</v>
      </c>
      <c r="F12787">
        <v>-220.78</v>
      </c>
      <c r="I12787" t="str">
        <f>INDEX(LedgerMapping[[#All],[Level 3]],MATCH(Actuals[[#This Row],[Sub Ledger]],LedgerMapping[[#All],[Sub Ledger]],0))</f>
        <v>Indirect Labour</v>
      </c>
      <c r="J12787" s="22">
        <f>YEAR(Actuals[[#This Row],[Date]])</f>
        <v>2024</v>
      </c>
      <c r="K12787" s="22">
        <f>MONTH(Actuals[[#This Row],[Date]])</f>
        <v>1</v>
      </c>
      <c r="L12787" s="12"/>
    </row>
    <row r="12788" spans="1:12" x14ac:dyDescent="0.3">
      <c r="A12788">
        <v>8</v>
      </c>
      <c r="B12788">
        <v>28572</v>
      </c>
      <c r="C12788">
        <v>1</v>
      </c>
      <c r="D12788">
        <v>71000</v>
      </c>
      <c r="E12788" s="46">
        <v>45354</v>
      </c>
      <c r="F12788">
        <v>-148.05000000000001</v>
      </c>
      <c r="I12788" t="str">
        <f>INDEX(LedgerMapping[[#All],[Level 3]],MATCH(Actuals[[#This Row],[Sub Ledger]],LedgerMapping[[#All],[Sub Ledger]],0))</f>
        <v>Indirect Labour</v>
      </c>
      <c r="J12788" s="22">
        <f>YEAR(Actuals[[#This Row],[Date]])</f>
        <v>2024</v>
      </c>
      <c r="K12788" s="22">
        <f>MONTH(Actuals[[#This Row],[Date]])</f>
        <v>3</v>
      </c>
      <c r="L12788" s="12"/>
    </row>
    <row r="12789" spans="1:12" x14ac:dyDescent="0.3">
      <c r="A12789">
        <v>8</v>
      </c>
      <c r="B12789">
        <v>29726</v>
      </c>
      <c r="C12789">
        <v>1</v>
      </c>
      <c r="D12789">
        <v>71000</v>
      </c>
      <c r="E12789" s="46">
        <v>45384</v>
      </c>
      <c r="F12789">
        <v>-205.63</v>
      </c>
      <c r="I12789" t="str">
        <f>INDEX(LedgerMapping[[#All],[Level 3]],MATCH(Actuals[[#This Row],[Sub Ledger]],LedgerMapping[[#All],[Sub Ledger]],0))</f>
        <v>Indirect Labour</v>
      </c>
      <c r="J12789" s="22">
        <f>YEAR(Actuals[[#This Row],[Date]])</f>
        <v>2024</v>
      </c>
      <c r="K12789" s="22">
        <f>MONTH(Actuals[[#This Row],[Date]])</f>
        <v>4</v>
      </c>
      <c r="L12789" s="12"/>
    </row>
    <row r="12790" spans="1:12" x14ac:dyDescent="0.3">
      <c r="A12790">
        <v>8</v>
      </c>
      <c r="B12790">
        <v>30852</v>
      </c>
      <c r="C12790">
        <v>1</v>
      </c>
      <c r="D12790">
        <v>71000</v>
      </c>
      <c r="E12790" s="46">
        <v>45415</v>
      </c>
      <c r="F12790">
        <v>-296.54000000000002</v>
      </c>
      <c r="I12790" t="str">
        <f>INDEX(LedgerMapping[[#All],[Level 3]],MATCH(Actuals[[#This Row],[Sub Ledger]],LedgerMapping[[#All],[Sub Ledger]],0))</f>
        <v>Indirect Labour</v>
      </c>
      <c r="J12790" s="22">
        <f>YEAR(Actuals[[#This Row],[Date]])</f>
        <v>2024</v>
      </c>
      <c r="K12790" s="22">
        <f>MONTH(Actuals[[#This Row],[Date]])</f>
        <v>5</v>
      </c>
      <c r="L12790" s="12"/>
    </row>
    <row r="12791" spans="1:12" x14ac:dyDescent="0.3">
      <c r="A12791">
        <v>8</v>
      </c>
      <c r="B12791">
        <v>31977</v>
      </c>
      <c r="C12791">
        <v>1</v>
      </c>
      <c r="D12791">
        <v>71000</v>
      </c>
      <c r="E12791" s="46">
        <v>45445</v>
      </c>
      <c r="F12791">
        <v>-220.78</v>
      </c>
      <c r="I12791" t="str">
        <f>INDEX(LedgerMapping[[#All],[Level 3]],MATCH(Actuals[[#This Row],[Sub Ledger]],LedgerMapping[[#All],[Sub Ledger]],0))</f>
        <v>Indirect Labour</v>
      </c>
      <c r="J12791" s="22">
        <f>YEAR(Actuals[[#This Row],[Date]])</f>
        <v>2024</v>
      </c>
      <c r="K12791" s="22">
        <f>MONTH(Actuals[[#This Row],[Date]])</f>
        <v>6</v>
      </c>
      <c r="L12791" s="12"/>
    </row>
    <row r="12792" spans="1:12" x14ac:dyDescent="0.3">
      <c r="A12792">
        <v>8</v>
      </c>
      <c r="B12792">
        <v>33101</v>
      </c>
      <c r="C12792">
        <v>1</v>
      </c>
      <c r="D12792">
        <v>71000</v>
      </c>
      <c r="E12792" s="46">
        <v>45476</v>
      </c>
      <c r="F12792">
        <v>-220.78</v>
      </c>
      <c r="I12792" t="str">
        <f>INDEX(LedgerMapping[[#All],[Level 3]],MATCH(Actuals[[#This Row],[Sub Ledger]],LedgerMapping[[#All],[Sub Ledger]],0))</f>
        <v>Indirect Labour</v>
      </c>
      <c r="J12792" s="22">
        <f>YEAR(Actuals[[#This Row],[Date]])</f>
        <v>2024</v>
      </c>
      <c r="K12792" s="22">
        <f>MONTH(Actuals[[#This Row],[Date]])</f>
        <v>7</v>
      </c>
      <c r="L12792" s="12"/>
    </row>
    <row r="12793" spans="1:12" x14ac:dyDescent="0.3">
      <c r="A12793">
        <v>8</v>
      </c>
      <c r="B12793">
        <v>34225</v>
      </c>
      <c r="C12793">
        <v>1</v>
      </c>
      <c r="D12793">
        <v>71000</v>
      </c>
      <c r="E12793" s="46">
        <v>45507</v>
      </c>
      <c r="F12793">
        <v>-128.36000000000001</v>
      </c>
      <c r="I12793" t="str">
        <f>INDEX(LedgerMapping[[#All],[Level 3]],MATCH(Actuals[[#This Row],[Sub Ledger]],LedgerMapping[[#All],[Sub Ledger]],0))</f>
        <v>Indirect Labour</v>
      </c>
      <c r="J12793" s="22">
        <f>YEAR(Actuals[[#This Row],[Date]])</f>
        <v>2024</v>
      </c>
      <c r="K12793" s="22">
        <f>MONTH(Actuals[[#This Row],[Date]])</f>
        <v>8</v>
      </c>
      <c r="L12793" s="12"/>
    </row>
    <row r="12794" spans="1:12" x14ac:dyDescent="0.3">
      <c r="A12794">
        <v>8</v>
      </c>
      <c r="B12794">
        <v>35377</v>
      </c>
      <c r="C12794">
        <v>1</v>
      </c>
      <c r="D12794">
        <v>71000</v>
      </c>
      <c r="E12794" s="46">
        <v>45536</v>
      </c>
      <c r="F12794">
        <v>-205.63</v>
      </c>
      <c r="I12794" t="str">
        <f>INDEX(LedgerMapping[[#All],[Level 3]],MATCH(Actuals[[#This Row],[Sub Ledger]],LedgerMapping[[#All],[Sub Ledger]],0))</f>
        <v>Indirect Labour</v>
      </c>
      <c r="J12794" s="22">
        <f>YEAR(Actuals[[#This Row],[Date]])</f>
        <v>2024</v>
      </c>
      <c r="K12794" s="22">
        <f>MONTH(Actuals[[#This Row],[Date]])</f>
        <v>9</v>
      </c>
      <c r="L12794" s="12"/>
    </row>
    <row r="12795" spans="1:12" x14ac:dyDescent="0.3">
      <c r="A12795">
        <v>8</v>
      </c>
      <c r="B12795">
        <v>36527</v>
      </c>
      <c r="C12795">
        <v>1</v>
      </c>
      <c r="D12795">
        <v>71000</v>
      </c>
      <c r="E12795" s="46">
        <v>45567</v>
      </c>
      <c r="F12795">
        <v>-248.06</v>
      </c>
      <c r="I12795" t="str">
        <f>INDEX(LedgerMapping[[#All],[Level 3]],MATCH(Actuals[[#This Row],[Sub Ledger]],LedgerMapping[[#All],[Sub Ledger]],0))</f>
        <v>Indirect Labour</v>
      </c>
      <c r="J12795" s="22">
        <f>YEAR(Actuals[[#This Row],[Date]])</f>
        <v>2024</v>
      </c>
      <c r="K12795" s="22">
        <f>MONTH(Actuals[[#This Row],[Date]])</f>
        <v>10</v>
      </c>
      <c r="L12795" s="12"/>
    </row>
    <row r="12796" spans="1:12" x14ac:dyDescent="0.3">
      <c r="A12796">
        <v>8</v>
      </c>
      <c r="B12796">
        <v>37676</v>
      </c>
      <c r="C12796">
        <v>1</v>
      </c>
      <c r="D12796">
        <v>71000</v>
      </c>
      <c r="E12796" s="46">
        <v>45597</v>
      </c>
      <c r="F12796">
        <v>-166.24</v>
      </c>
      <c r="I12796" t="str">
        <f>INDEX(LedgerMapping[[#All],[Level 3]],MATCH(Actuals[[#This Row],[Sub Ledger]],LedgerMapping[[#All],[Sub Ledger]],0))</f>
        <v>Indirect Labour</v>
      </c>
      <c r="J12796" s="22">
        <f>YEAR(Actuals[[#This Row],[Date]])</f>
        <v>2024</v>
      </c>
      <c r="K12796" s="22">
        <f>MONTH(Actuals[[#This Row],[Date]])</f>
        <v>11</v>
      </c>
      <c r="L12796" s="12"/>
    </row>
    <row r="12797" spans="1:12" x14ac:dyDescent="0.3">
      <c r="A12797">
        <v>8</v>
      </c>
      <c r="B12797">
        <v>38827</v>
      </c>
      <c r="C12797">
        <v>1</v>
      </c>
      <c r="D12797">
        <v>71000</v>
      </c>
      <c r="E12797" s="46">
        <v>45628</v>
      </c>
      <c r="F12797">
        <v>-179.87</v>
      </c>
      <c r="I12797" t="str">
        <f>INDEX(LedgerMapping[[#All],[Level 3]],MATCH(Actuals[[#This Row],[Sub Ledger]],LedgerMapping[[#All],[Sub Ledger]],0))</f>
        <v>Indirect Labour</v>
      </c>
      <c r="J12797" s="22">
        <f>YEAR(Actuals[[#This Row],[Date]])</f>
        <v>2024</v>
      </c>
      <c r="K12797" s="22">
        <f>MONTH(Actuals[[#This Row],[Date]])</f>
        <v>12</v>
      </c>
      <c r="L12797" s="12"/>
    </row>
    <row r="12798" spans="1:12" x14ac:dyDescent="0.3">
      <c r="A12798">
        <v>8</v>
      </c>
      <c r="B12798">
        <v>961</v>
      </c>
      <c r="C12798">
        <v>1</v>
      </c>
      <c r="D12798">
        <v>73000</v>
      </c>
      <c r="E12798" s="46">
        <v>44562</v>
      </c>
      <c r="F12798">
        <v>-535.94000000000005</v>
      </c>
      <c r="I12798" t="str">
        <f>INDEX(LedgerMapping[[#All],[Level 3]],MATCH(Actuals[[#This Row],[Sub Ledger]],LedgerMapping[[#All],[Sub Ledger]],0))</f>
        <v>Administration</v>
      </c>
      <c r="J12798" s="22">
        <f>YEAR(Actuals[[#This Row],[Date]])</f>
        <v>2022</v>
      </c>
      <c r="K12798" s="22">
        <f>MONTH(Actuals[[#This Row],[Date]])</f>
        <v>1</v>
      </c>
      <c r="L12798" s="12"/>
    </row>
    <row r="12799" spans="1:12" x14ac:dyDescent="0.3">
      <c r="A12799">
        <v>8</v>
      </c>
      <c r="B12799">
        <v>2083</v>
      </c>
      <c r="C12799">
        <v>1</v>
      </c>
      <c r="D12799">
        <v>73000</v>
      </c>
      <c r="E12799" s="46">
        <v>44593</v>
      </c>
      <c r="F12799">
        <v>-457.15</v>
      </c>
      <c r="I12799" t="str">
        <f>INDEX(LedgerMapping[[#All],[Level 3]],MATCH(Actuals[[#This Row],[Sub Ledger]],LedgerMapping[[#All],[Sub Ledger]],0))</f>
        <v>Administration</v>
      </c>
      <c r="J12799" s="22">
        <f>YEAR(Actuals[[#This Row],[Date]])</f>
        <v>2022</v>
      </c>
      <c r="K12799" s="22">
        <f>MONTH(Actuals[[#This Row],[Date]])</f>
        <v>2</v>
      </c>
      <c r="L12799" s="12"/>
    </row>
    <row r="12800" spans="1:12" x14ac:dyDescent="0.3">
      <c r="A12800">
        <v>8</v>
      </c>
      <c r="B12800">
        <v>3201</v>
      </c>
      <c r="C12800">
        <v>1</v>
      </c>
      <c r="D12800">
        <v>73000</v>
      </c>
      <c r="E12800" s="46">
        <v>44624</v>
      </c>
      <c r="F12800">
        <v>-520.79</v>
      </c>
      <c r="I12800" t="str">
        <f>INDEX(LedgerMapping[[#All],[Level 3]],MATCH(Actuals[[#This Row],[Sub Ledger]],LedgerMapping[[#All],[Sub Ledger]],0))</f>
        <v>Administration</v>
      </c>
      <c r="J12800" s="22">
        <f>YEAR(Actuals[[#This Row],[Date]])</f>
        <v>2022</v>
      </c>
      <c r="K12800" s="22">
        <f>MONTH(Actuals[[#This Row],[Date]])</f>
        <v>3</v>
      </c>
      <c r="L12800" s="12"/>
    </row>
    <row r="12801" spans="1:12" x14ac:dyDescent="0.3">
      <c r="A12801">
        <v>8</v>
      </c>
      <c r="B12801">
        <v>4323</v>
      </c>
      <c r="C12801">
        <v>1</v>
      </c>
      <c r="D12801">
        <v>73000</v>
      </c>
      <c r="E12801" s="46">
        <v>44654</v>
      </c>
      <c r="F12801">
        <v>-442</v>
      </c>
      <c r="I12801" t="str">
        <f>INDEX(LedgerMapping[[#All],[Level 3]],MATCH(Actuals[[#This Row],[Sub Ledger]],LedgerMapping[[#All],[Sub Ledger]],0))</f>
        <v>Administration</v>
      </c>
      <c r="J12801" s="22">
        <f>YEAR(Actuals[[#This Row],[Date]])</f>
        <v>2022</v>
      </c>
      <c r="K12801" s="22">
        <f>MONTH(Actuals[[#This Row],[Date]])</f>
        <v>4</v>
      </c>
      <c r="L12801" s="12"/>
    </row>
    <row r="12802" spans="1:12" x14ac:dyDescent="0.3">
      <c r="A12802">
        <v>8</v>
      </c>
      <c r="B12802">
        <v>5444</v>
      </c>
      <c r="C12802">
        <v>1</v>
      </c>
      <c r="D12802">
        <v>73000</v>
      </c>
      <c r="E12802" s="46">
        <v>44685</v>
      </c>
      <c r="F12802">
        <v>-496.54</v>
      </c>
      <c r="I12802" t="str">
        <f>INDEX(LedgerMapping[[#All],[Level 3]],MATCH(Actuals[[#This Row],[Sub Ledger]],LedgerMapping[[#All],[Sub Ledger]],0))</f>
        <v>Administration</v>
      </c>
      <c r="J12802" s="22">
        <f>YEAR(Actuals[[#This Row],[Date]])</f>
        <v>2022</v>
      </c>
      <c r="K12802" s="22">
        <f>MONTH(Actuals[[#This Row],[Date]])</f>
        <v>5</v>
      </c>
      <c r="L12802" s="12"/>
    </row>
    <row r="12803" spans="1:12" x14ac:dyDescent="0.3">
      <c r="A12803">
        <v>8</v>
      </c>
      <c r="B12803">
        <v>6571</v>
      </c>
      <c r="C12803">
        <v>1</v>
      </c>
      <c r="D12803">
        <v>73000</v>
      </c>
      <c r="E12803" s="46">
        <v>44715</v>
      </c>
      <c r="F12803">
        <v>-655.64</v>
      </c>
      <c r="I12803" t="str">
        <f>INDEX(LedgerMapping[[#All],[Level 3]],MATCH(Actuals[[#This Row],[Sub Ledger]],LedgerMapping[[#All],[Sub Ledger]],0))</f>
        <v>Administration</v>
      </c>
      <c r="J12803" s="22">
        <f>YEAR(Actuals[[#This Row],[Date]])</f>
        <v>2022</v>
      </c>
      <c r="K12803" s="22">
        <f>MONTH(Actuals[[#This Row],[Date]])</f>
        <v>6</v>
      </c>
      <c r="L12803" s="12"/>
    </row>
    <row r="12804" spans="1:12" x14ac:dyDescent="0.3">
      <c r="A12804">
        <v>8</v>
      </c>
      <c r="B12804">
        <v>7691</v>
      </c>
      <c r="C12804">
        <v>1</v>
      </c>
      <c r="D12804">
        <v>73000</v>
      </c>
      <c r="E12804" s="46">
        <v>44746</v>
      </c>
      <c r="F12804">
        <v>-442</v>
      </c>
      <c r="I12804" t="str">
        <f>INDEX(LedgerMapping[[#All],[Level 3]],MATCH(Actuals[[#This Row],[Sub Ledger]],LedgerMapping[[#All],[Sub Ledger]],0))</f>
        <v>Administration</v>
      </c>
      <c r="J12804" s="22">
        <f>YEAR(Actuals[[#This Row],[Date]])</f>
        <v>2022</v>
      </c>
      <c r="K12804" s="22">
        <f>MONTH(Actuals[[#This Row],[Date]])</f>
        <v>7</v>
      </c>
      <c r="L12804" s="12"/>
    </row>
    <row r="12805" spans="1:12" x14ac:dyDescent="0.3">
      <c r="A12805">
        <v>8</v>
      </c>
      <c r="B12805">
        <v>8814</v>
      </c>
      <c r="C12805">
        <v>1</v>
      </c>
      <c r="D12805">
        <v>73000</v>
      </c>
      <c r="E12805" s="46">
        <v>44777</v>
      </c>
      <c r="F12805">
        <v>-510.18</v>
      </c>
      <c r="I12805" t="str">
        <f>INDEX(LedgerMapping[[#All],[Level 3]],MATCH(Actuals[[#This Row],[Sub Ledger]],LedgerMapping[[#All],[Sub Ledger]],0))</f>
        <v>Administration</v>
      </c>
      <c r="J12805" s="22">
        <f>YEAR(Actuals[[#This Row],[Date]])</f>
        <v>2022</v>
      </c>
      <c r="K12805" s="22">
        <f>MONTH(Actuals[[#This Row],[Date]])</f>
        <v>8</v>
      </c>
      <c r="L12805" s="12"/>
    </row>
    <row r="12806" spans="1:12" x14ac:dyDescent="0.3">
      <c r="A12806">
        <v>8</v>
      </c>
      <c r="B12806">
        <v>9929</v>
      </c>
      <c r="C12806">
        <v>1</v>
      </c>
      <c r="D12806">
        <v>73000</v>
      </c>
      <c r="E12806" s="46">
        <v>44805</v>
      </c>
      <c r="F12806">
        <v>-514.73</v>
      </c>
      <c r="I12806" t="str">
        <f>INDEX(LedgerMapping[[#All],[Level 3]],MATCH(Actuals[[#This Row],[Sub Ledger]],LedgerMapping[[#All],[Sub Ledger]],0))</f>
        <v>Administration</v>
      </c>
      <c r="J12806" s="22">
        <f>YEAR(Actuals[[#This Row],[Date]])</f>
        <v>2022</v>
      </c>
      <c r="K12806" s="22">
        <f>MONTH(Actuals[[#This Row],[Date]])</f>
        <v>9</v>
      </c>
      <c r="L12806" s="12"/>
    </row>
    <row r="12807" spans="1:12" x14ac:dyDescent="0.3">
      <c r="A12807">
        <v>8</v>
      </c>
      <c r="B12807">
        <v>11047</v>
      </c>
      <c r="C12807">
        <v>1</v>
      </c>
      <c r="D12807">
        <v>73000</v>
      </c>
      <c r="E12807" s="46">
        <v>44836</v>
      </c>
      <c r="F12807">
        <v>-585.94000000000005</v>
      </c>
      <c r="I12807" t="str">
        <f>INDEX(LedgerMapping[[#All],[Level 3]],MATCH(Actuals[[#This Row],[Sub Ledger]],LedgerMapping[[#All],[Sub Ledger]],0))</f>
        <v>Administration</v>
      </c>
      <c r="J12807" s="22">
        <f>YEAR(Actuals[[#This Row],[Date]])</f>
        <v>2022</v>
      </c>
      <c r="K12807" s="22">
        <f>MONTH(Actuals[[#This Row],[Date]])</f>
        <v>10</v>
      </c>
      <c r="L12807" s="12"/>
    </row>
    <row r="12808" spans="1:12" x14ac:dyDescent="0.3">
      <c r="A12808">
        <v>8</v>
      </c>
      <c r="B12808">
        <v>12172</v>
      </c>
      <c r="C12808">
        <v>1</v>
      </c>
      <c r="D12808">
        <v>73000</v>
      </c>
      <c r="E12808" s="46">
        <v>44866</v>
      </c>
      <c r="F12808">
        <v>-395.03</v>
      </c>
      <c r="I12808" t="str">
        <f>INDEX(LedgerMapping[[#All],[Level 3]],MATCH(Actuals[[#This Row],[Sub Ledger]],LedgerMapping[[#All],[Sub Ledger]],0))</f>
        <v>Administration</v>
      </c>
      <c r="J12808" s="22">
        <f>YEAR(Actuals[[#This Row],[Date]])</f>
        <v>2022</v>
      </c>
      <c r="K12808" s="22">
        <f>MONTH(Actuals[[#This Row],[Date]])</f>
        <v>11</v>
      </c>
      <c r="L12808" s="12"/>
    </row>
    <row r="12809" spans="1:12" x14ac:dyDescent="0.3">
      <c r="A12809">
        <v>8</v>
      </c>
      <c r="B12809">
        <v>13302</v>
      </c>
      <c r="C12809">
        <v>1</v>
      </c>
      <c r="D12809">
        <v>73000</v>
      </c>
      <c r="E12809" s="46">
        <v>44897</v>
      </c>
      <c r="F12809">
        <v>-514.73</v>
      </c>
      <c r="I12809" t="str">
        <f>INDEX(LedgerMapping[[#All],[Level 3]],MATCH(Actuals[[#This Row],[Sub Ledger]],LedgerMapping[[#All],[Sub Ledger]],0))</f>
        <v>Administration</v>
      </c>
      <c r="J12809" s="22">
        <f>YEAR(Actuals[[#This Row],[Date]])</f>
        <v>2022</v>
      </c>
      <c r="K12809" s="22">
        <f>MONTH(Actuals[[#This Row],[Date]])</f>
        <v>12</v>
      </c>
      <c r="L12809" s="12"/>
    </row>
    <row r="12810" spans="1:12" x14ac:dyDescent="0.3">
      <c r="A12810">
        <v>8</v>
      </c>
      <c r="B12810">
        <v>14105</v>
      </c>
      <c r="C12810">
        <v>1</v>
      </c>
      <c r="D12810">
        <v>73000</v>
      </c>
      <c r="E12810" s="46">
        <v>44927</v>
      </c>
      <c r="F12810">
        <v>-496.54</v>
      </c>
      <c r="I12810" t="str">
        <f>INDEX(LedgerMapping[[#All],[Level 3]],MATCH(Actuals[[#This Row],[Sub Ledger]],LedgerMapping[[#All],[Sub Ledger]],0))</f>
        <v>Administration</v>
      </c>
      <c r="J12810" s="22">
        <f>YEAR(Actuals[[#This Row],[Date]])</f>
        <v>2023</v>
      </c>
      <c r="K12810" s="22">
        <f>MONTH(Actuals[[#This Row],[Date]])</f>
        <v>1</v>
      </c>
      <c r="L12810" s="12"/>
    </row>
    <row r="12811" spans="1:12" x14ac:dyDescent="0.3">
      <c r="A12811">
        <v>8</v>
      </c>
      <c r="B12811">
        <v>15109</v>
      </c>
      <c r="C12811">
        <v>1</v>
      </c>
      <c r="D12811">
        <v>73000</v>
      </c>
      <c r="E12811" s="46">
        <v>44958</v>
      </c>
      <c r="F12811">
        <v>-585.94000000000005</v>
      </c>
      <c r="I12811" t="str">
        <f>INDEX(LedgerMapping[[#All],[Level 3]],MATCH(Actuals[[#This Row],[Sub Ledger]],LedgerMapping[[#All],[Sub Ledger]],0))</f>
        <v>Administration</v>
      </c>
      <c r="J12811" s="22">
        <f>YEAR(Actuals[[#This Row],[Date]])</f>
        <v>2023</v>
      </c>
      <c r="K12811" s="22">
        <f>MONTH(Actuals[[#This Row],[Date]])</f>
        <v>2</v>
      </c>
      <c r="L12811" s="12"/>
    </row>
    <row r="12812" spans="1:12" x14ac:dyDescent="0.3">
      <c r="A12812">
        <v>8</v>
      </c>
      <c r="B12812">
        <v>16089</v>
      </c>
      <c r="C12812">
        <v>1</v>
      </c>
      <c r="D12812">
        <v>73000</v>
      </c>
      <c r="E12812" s="46">
        <v>44988</v>
      </c>
      <c r="F12812">
        <v>-655.64</v>
      </c>
      <c r="I12812" t="str">
        <f>INDEX(LedgerMapping[[#All],[Level 3]],MATCH(Actuals[[#This Row],[Sub Ledger]],LedgerMapping[[#All],[Sub Ledger]],0))</f>
        <v>Administration</v>
      </c>
      <c r="J12812" s="22">
        <f>YEAR(Actuals[[#This Row],[Date]])</f>
        <v>2023</v>
      </c>
      <c r="K12812" s="22">
        <f>MONTH(Actuals[[#This Row],[Date]])</f>
        <v>3</v>
      </c>
      <c r="L12812" s="12"/>
    </row>
    <row r="12813" spans="1:12" x14ac:dyDescent="0.3">
      <c r="A12813">
        <v>8</v>
      </c>
      <c r="B12813">
        <v>18151</v>
      </c>
      <c r="C12813">
        <v>1</v>
      </c>
      <c r="D12813">
        <v>73000</v>
      </c>
      <c r="E12813" s="46">
        <v>45049</v>
      </c>
      <c r="F12813">
        <v>-443.51</v>
      </c>
      <c r="I12813" t="str">
        <f>INDEX(LedgerMapping[[#All],[Level 3]],MATCH(Actuals[[#This Row],[Sub Ledger]],LedgerMapping[[#All],[Sub Ledger]],0))</f>
        <v>Administration</v>
      </c>
      <c r="J12813" s="22">
        <f>YEAR(Actuals[[#This Row],[Date]])</f>
        <v>2023</v>
      </c>
      <c r="K12813" s="22">
        <f>MONTH(Actuals[[#This Row],[Date]])</f>
        <v>5</v>
      </c>
      <c r="L12813" s="12"/>
    </row>
    <row r="12814" spans="1:12" x14ac:dyDescent="0.3">
      <c r="A12814">
        <v>8</v>
      </c>
      <c r="B12814">
        <v>19155</v>
      </c>
      <c r="C12814">
        <v>1</v>
      </c>
      <c r="D12814">
        <v>73000</v>
      </c>
      <c r="E12814" s="46">
        <v>45079</v>
      </c>
      <c r="F12814">
        <v>-714.73</v>
      </c>
      <c r="I12814" t="str">
        <f>INDEX(LedgerMapping[[#All],[Level 3]],MATCH(Actuals[[#This Row],[Sub Ledger]],LedgerMapping[[#All],[Sub Ledger]],0))</f>
        <v>Administration</v>
      </c>
      <c r="J12814" s="22">
        <f>YEAR(Actuals[[#This Row],[Date]])</f>
        <v>2023</v>
      </c>
      <c r="K12814" s="22">
        <f>MONTH(Actuals[[#This Row],[Date]])</f>
        <v>6</v>
      </c>
      <c r="L12814" s="12"/>
    </row>
    <row r="12815" spans="1:12" x14ac:dyDescent="0.3">
      <c r="A12815">
        <v>8</v>
      </c>
      <c r="B12815">
        <v>20184</v>
      </c>
      <c r="C12815">
        <v>1</v>
      </c>
      <c r="D12815">
        <v>73000</v>
      </c>
      <c r="E12815" s="46">
        <v>45110</v>
      </c>
      <c r="F12815">
        <v>-690.49</v>
      </c>
      <c r="I12815" t="str">
        <f>INDEX(LedgerMapping[[#All],[Level 3]],MATCH(Actuals[[#This Row],[Sub Ledger]],LedgerMapping[[#All],[Sub Ledger]],0))</f>
        <v>Administration</v>
      </c>
      <c r="J12815" s="22">
        <f>YEAR(Actuals[[#This Row],[Date]])</f>
        <v>2023</v>
      </c>
      <c r="K12815" s="22">
        <f>MONTH(Actuals[[#This Row],[Date]])</f>
        <v>7</v>
      </c>
      <c r="L12815" s="12"/>
    </row>
    <row r="12816" spans="1:12" x14ac:dyDescent="0.3">
      <c r="A12816">
        <v>8</v>
      </c>
      <c r="B12816">
        <v>21211</v>
      </c>
      <c r="C12816">
        <v>1</v>
      </c>
      <c r="D12816">
        <v>73000</v>
      </c>
      <c r="E12816" s="46">
        <v>45141</v>
      </c>
      <c r="F12816">
        <v>-779.88</v>
      </c>
      <c r="I12816" t="str">
        <f>INDEX(LedgerMapping[[#All],[Level 3]],MATCH(Actuals[[#This Row],[Sub Ledger]],LedgerMapping[[#All],[Sub Ledger]],0))</f>
        <v>Administration</v>
      </c>
      <c r="J12816" s="22">
        <f>YEAR(Actuals[[#This Row],[Date]])</f>
        <v>2023</v>
      </c>
      <c r="K12816" s="22">
        <f>MONTH(Actuals[[#This Row],[Date]])</f>
        <v>8</v>
      </c>
      <c r="L12816" s="12"/>
    </row>
    <row r="12817" spans="1:12" x14ac:dyDescent="0.3">
      <c r="A12817">
        <v>8</v>
      </c>
      <c r="B12817">
        <v>22215</v>
      </c>
      <c r="C12817">
        <v>1</v>
      </c>
      <c r="D12817">
        <v>73000</v>
      </c>
      <c r="E12817" s="46">
        <v>45169</v>
      </c>
      <c r="F12817">
        <v>-620.79</v>
      </c>
      <c r="I12817" t="str">
        <f>INDEX(LedgerMapping[[#All],[Level 3]],MATCH(Actuals[[#This Row],[Sub Ledger]],LedgerMapping[[#All],[Sub Ledger]],0))</f>
        <v>Administration</v>
      </c>
      <c r="J12817" s="22">
        <f>YEAR(Actuals[[#This Row],[Date]])</f>
        <v>2023</v>
      </c>
      <c r="K12817" s="22">
        <f>MONTH(Actuals[[#This Row],[Date]])</f>
        <v>8</v>
      </c>
      <c r="L12817" s="12"/>
    </row>
    <row r="12818" spans="1:12" x14ac:dyDescent="0.3">
      <c r="A12818">
        <v>8</v>
      </c>
      <c r="B12818">
        <v>23192</v>
      </c>
      <c r="C12818">
        <v>1</v>
      </c>
      <c r="D12818">
        <v>73000</v>
      </c>
      <c r="E12818" s="46">
        <v>45200</v>
      </c>
      <c r="F12818">
        <v>-514.73</v>
      </c>
      <c r="I12818" t="str">
        <f>INDEX(LedgerMapping[[#All],[Level 3]],MATCH(Actuals[[#This Row],[Sub Ledger]],LedgerMapping[[#All],[Sub Ledger]],0))</f>
        <v>Administration</v>
      </c>
      <c r="J12818" s="22">
        <f>YEAR(Actuals[[#This Row],[Date]])</f>
        <v>2023</v>
      </c>
      <c r="K12818" s="22">
        <f>MONTH(Actuals[[#This Row],[Date]])</f>
        <v>10</v>
      </c>
      <c r="L12818" s="12"/>
    </row>
    <row r="12819" spans="1:12" x14ac:dyDescent="0.3">
      <c r="A12819">
        <v>8</v>
      </c>
      <c r="B12819">
        <v>24195</v>
      </c>
      <c r="C12819">
        <v>1</v>
      </c>
      <c r="D12819">
        <v>73000</v>
      </c>
      <c r="E12819" s="46">
        <v>45230</v>
      </c>
      <c r="F12819">
        <v>-655.64</v>
      </c>
      <c r="I12819" t="str">
        <f>INDEX(LedgerMapping[[#All],[Level 3]],MATCH(Actuals[[#This Row],[Sub Ledger]],LedgerMapping[[#All],[Sub Ledger]],0))</f>
        <v>Administration</v>
      </c>
      <c r="J12819" s="22">
        <f>YEAR(Actuals[[#This Row],[Date]])</f>
        <v>2023</v>
      </c>
      <c r="K12819" s="22">
        <f>MONTH(Actuals[[#This Row],[Date]])</f>
        <v>10</v>
      </c>
      <c r="L12819" s="12"/>
    </row>
    <row r="12820" spans="1:12" x14ac:dyDescent="0.3">
      <c r="A12820">
        <v>8</v>
      </c>
      <c r="B12820">
        <v>25226</v>
      </c>
      <c r="C12820">
        <v>1</v>
      </c>
      <c r="D12820">
        <v>73000</v>
      </c>
      <c r="E12820" s="46">
        <v>45261</v>
      </c>
      <c r="F12820">
        <v>-542</v>
      </c>
      <c r="I12820" t="str">
        <f>INDEX(LedgerMapping[[#All],[Level 3]],MATCH(Actuals[[#This Row],[Sub Ledger]],LedgerMapping[[#All],[Sub Ledger]],0))</f>
        <v>Administration</v>
      </c>
      <c r="J12820" s="22">
        <f>YEAR(Actuals[[#This Row],[Date]])</f>
        <v>2023</v>
      </c>
      <c r="K12820" s="22">
        <f>MONTH(Actuals[[#This Row],[Date]])</f>
        <v>12</v>
      </c>
      <c r="L12820" s="12"/>
    </row>
    <row r="12821" spans="1:12" x14ac:dyDescent="0.3">
      <c r="A12821">
        <v>8</v>
      </c>
      <c r="B12821">
        <v>26296</v>
      </c>
      <c r="C12821">
        <v>1</v>
      </c>
      <c r="D12821">
        <v>73000</v>
      </c>
      <c r="E12821" s="46">
        <v>45291</v>
      </c>
      <c r="F12821">
        <v>-828.37</v>
      </c>
      <c r="I12821" t="str">
        <f>INDEX(LedgerMapping[[#All],[Level 3]],MATCH(Actuals[[#This Row],[Sub Ledger]],LedgerMapping[[#All],[Sub Ledger]],0))</f>
        <v>Administration</v>
      </c>
      <c r="J12821" s="22">
        <f>YEAR(Actuals[[#This Row],[Date]])</f>
        <v>2023</v>
      </c>
      <c r="K12821" s="22">
        <f>MONTH(Actuals[[#This Row],[Date]])</f>
        <v>12</v>
      </c>
      <c r="L12821" s="12"/>
    </row>
    <row r="12822" spans="1:12" x14ac:dyDescent="0.3">
      <c r="A12822">
        <v>8</v>
      </c>
      <c r="B12822">
        <v>27421</v>
      </c>
      <c r="C12822">
        <v>1</v>
      </c>
      <c r="D12822">
        <v>73000</v>
      </c>
      <c r="E12822" s="46">
        <v>45322</v>
      </c>
      <c r="F12822">
        <v>-937.46</v>
      </c>
      <c r="I12822" t="str">
        <f>INDEX(LedgerMapping[[#All],[Level 3]],MATCH(Actuals[[#This Row],[Sub Ledger]],LedgerMapping[[#All],[Sub Ledger]],0))</f>
        <v>Administration</v>
      </c>
      <c r="J12822" s="22">
        <f>YEAR(Actuals[[#This Row],[Date]])</f>
        <v>2024</v>
      </c>
      <c r="K12822" s="22">
        <f>MONTH(Actuals[[#This Row],[Date]])</f>
        <v>1</v>
      </c>
      <c r="L12822" s="12"/>
    </row>
    <row r="12823" spans="1:12" x14ac:dyDescent="0.3">
      <c r="A12823">
        <v>8</v>
      </c>
      <c r="B12823">
        <v>28573</v>
      </c>
      <c r="C12823">
        <v>1</v>
      </c>
      <c r="D12823">
        <v>73000</v>
      </c>
      <c r="E12823" s="46">
        <v>45354</v>
      </c>
      <c r="F12823">
        <v>-738.97</v>
      </c>
      <c r="I12823" t="str">
        <f>INDEX(LedgerMapping[[#All],[Level 3]],MATCH(Actuals[[#This Row],[Sub Ledger]],LedgerMapping[[#All],[Sub Ledger]],0))</f>
        <v>Administration</v>
      </c>
      <c r="J12823" s="22">
        <f>YEAR(Actuals[[#This Row],[Date]])</f>
        <v>2024</v>
      </c>
      <c r="K12823" s="22">
        <f>MONTH(Actuals[[#This Row],[Date]])</f>
        <v>3</v>
      </c>
      <c r="L12823" s="12"/>
    </row>
    <row r="12824" spans="1:12" x14ac:dyDescent="0.3">
      <c r="A12824">
        <v>8</v>
      </c>
      <c r="B12824">
        <v>29727</v>
      </c>
      <c r="C12824">
        <v>1</v>
      </c>
      <c r="D12824">
        <v>73000</v>
      </c>
      <c r="E12824" s="46">
        <v>45384</v>
      </c>
      <c r="F12824">
        <v>-896.55</v>
      </c>
      <c r="I12824" t="str">
        <f>INDEX(LedgerMapping[[#All],[Level 3]],MATCH(Actuals[[#This Row],[Sub Ledger]],LedgerMapping[[#All],[Sub Ledger]],0))</f>
        <v>Administration</v>
      </c>
      <c r="J12824" s="22">
        <f>YEAR(Actuals[[#This Row],[Date]])</f>
        <v>2024</v>
      </c>
      <c r="K12824" s="22">
        <f>MONTH(Actuals[[#This Row],[Date]])</f>
        <v>4</v>
      </c>
      <c r="L12824" s="12"/>
    </row>
    <row r="12825" spans="1:12" x14ac:dyDescent="0.3">
      <c r="A12825">
        <v>8</v>
      </c>
      <c r="B12825">
        <v>30853</v>
      </c>
      <c r="C12825">
        <v>1</v>
      </c>
      <c r="D12825">
        <v>73000</v>
      </c>
      <c r="E12825" s="46">
        <v>45415</v>
      </c>
      <c r="F12825">
        <v>-1182.92</v>
      </c>
      <c r="I12825" t="str">
        <f>INDEX(LedgerMapping[[#All],[Level 3]],MATCH(Actuals[[#This Row],[Sub Ledger]],LedgerMapping[[#All],[Sub Ledger]],0))</f>
        <v>Administration</v>
      </c>
      <c r="J12825" s="22">
        <f>YEAR(Actuals[[#This Row],[Date]])</f>
        <v>2024</v>
      </c>
      <c r="K12825" s="22">
        <f>MONTH(Actuals[[#This Row],[Date]])</f>
        <v>5</v>
      </c>
      <c r="L12825" s="12"/>
    </row>
    <row r="12826" spans="1:12" x14ac:dyDescent="0.3">
      <c r="A12826">
        <v>8</v>
      </c>
      <c r="B12826">
        <v>31978</v>
      </c>
      <c r="C12826">
        <v>1</v>
      </c>
      <c r="D12826">
        <v>73000</v>
      </c>
      <c r="E12826" s="46">
        <v>45445</v>
      </c>
      <c r="F12826">
        <v>-910.19</v>
      </c>
      <c r="I12826" t="str">
        <f>INDEX(LedgerMapping[[#All],[Level 3]],MATCH(Actuals[[#This Row],[Sub Ledger]],LedgerMapping[[#All],[Sub Ledger]],0))</f>
        <v>Administration</v>
      </c>
      <c r="J12826" s="22">
        <f>YEAR(Actuals[[#This Row],[Date]])</f>
        <v>2024</v>
      </c>
      <c r="K12826" s="22">
        <f>MONTH(Actuals[[#This Row],[Date]])</f>
        <v>6</v>
      </c>
      <c r="L12826" s="12"/>
    </row>
    <row r="12827" spans="1:12" x14ac:dyDescent="0.3">
      <c r="A12827">
        <v>8</v>
      </c>
      <c r="B12827">
        <v>33102</v>
      </c>
      <c r="C12827">
        <v>1</v>
      </c>
      <c r="D12827">
        <v>73000</v>
      </c>
      <c r="E12827" s="46">
        <v>45476</v>
      </c>
      <c r="F12827">
        <v>-910.19</v>
      </c>
      <c r="I12827" t="str">
        <f>INDEX(LedgerMapping[[#All],[Level 3]],MATCH(Actuals[[#This Row],[Sub Ledger]],LedgerMapping[[#All],[Sub Ledger]],0))</f>
        <v>Administration</v>
      </c>
      <c r="J12827" s="22">
        <f>YEAR(Actuals[[#This Row],[Date]])</f>
        <v>2024</v>
      </c>
      <c r="K12827" s="22">
        <f>MONTH(Actuals[[#This Row],[Date]])</f>
        <v>7</v>
      </c>
      <c r="L12827" s="12"/>
    </row>
    <row r="12828" spans="1:12" x14ac:dyDescent="0.3">
      <c r="A12828">
        <v>8</v>
      </c>
      <c r="B12828">
        <v>34226</v>
      </c>
      <c r="C12828">
        <v>1</v>
      </c>
      <c r="D12828">
        <v>73000</v>
      </c>
      <c r="E12828" s="46">
        <v>45507</v>
      </c>
      <c r="F12828">
        <v>-692</v>
      </c>
      <c r="I12828" t="str">
        <f>INDEX(LedgerMapping[[#All],[Level 3]],MATCH(Actuals[[#This Row],[Sub Ledger]],LedgerMapping[[#All],[Sub Ledger]],0))</f>
        <v>Administration</v>
      </c>
      <c r="J12828" s="22">
        <f>YEAR(Actuals[[#This Row],[Date]])</f>
        <v>2024</v>
      </c>
      <c r="K12828" s="22">
        <f>MONTH(Actuals[[#This Row],[Date]])</f>
        <v>8</v>
      </c>
      <c r="L12828" s="12"/>
    </row>
    <row r="12829" spans="1:12" x14ac:dyDescent="0.3">
      <c r="A12829">
        <v>8</v>
      </c>
      <c r="B12829">
        <v>35378</v>
      </c>
      <c r="C12829">
        <v>1</v>
      </c>
      <c r="D12829">
        <v>73000</v>
      </c>
      <c r="E12829" s="46">
        <v>45536</v>
      </c>
      <c r="F12829">
        <v>-896.55</v>
      </c>
      <c r="I12829" t="str">
        <f>INDEX(LedgerMapping[[#All],[Level 3]],MATCH(Actuals[[#This Row],[Sub Ledger]],LedgerMapping[[#All],[Sub Ledger]],0))</f>
        <v>Administration</v>
      </c>
      <c r="J12829" s="22">
        <f>YEAR(Actuals[[#This Row],[Date]])</f>
        <v>2024</v>
      </c>
      <c r="K12829" s="22">
        <f>MONTH(Actuals[[#This Row],[Date]])</f>
        <v>9</v>
      </c>
      <c r="L12829" s="12"/>
    </row>
    <row r="12830" spans="1:12" x14ac:dyDescent="0.3">
      <c r="A12830">
        <v>8</v>
      </c>
      <c r="B12830">
        <v>36528</v>
      </c>
      <c r="C12830">
        <v>1</v>
      </c>
      <c r="D12830">
        <v>73000</v>
      </c>
      <c r="E12830" s="46">
        <v>45567</v>
      </c>
      <c r="F12830">
        <v>-1020.8</v>
      </c>
      <c r="I12830" t="str">
        <f>INDEX(LedgerMapping[[#All],[Level 3]],MATCH(Actuals[[#This Row],[Sub Ledger]],LedgerMapping[[#All],[Sub Ledger]],0))</f>
        <v>Administration</v>
      </c>
      <c r="J12830" s="22">
        <f>YEAR(Actuals[[#This Row],[Date]])</f>
        <v>2024</v>
      </c>
      <c r="K12830" s="22">
        <f>MONTH(Actuals[[#This Row],[Date]])</f>
        <v>10</v>
      </c>
      <c r="L12830" s="12"/>
    </row>
    <row r="12831" spans="1:12" x14ac:dyDescent="0.3">
      <c r="A12831">
        <v>8</v>
      </c>
      <c r="B12831">
        <v>37677</v>
      </c>
      <c r="C12831">
        <v>1</v>
      </c>
      <c r="D12831">
        <v>73000</v>
      </c>
      <c r="E12831" s="46">
        <v>45597</v>
      </c>
      <c r="F12831">
        <v>-799.58</v>
      </c>
      <c r="I12831" t="str">
        <f>INDEX(LedgerMapping[[#All],[Level 3]],MATCH(Actuals[[#This Row],[Sub Ledger]],LedgerMapping[[#All],[Sub Ledger]],0))</f>
        <v>Administration</v>
      </c>
      <c r="J12831" s="22">
        <f>YEAR(Actuals[[#This Row],[Date]])</f>
        <v>2024</v>
      </c>
      <c r="K12831" s="22">
        <f>MONTH(Actuals[[#This Row],[Date]])</f>
        <v>11</v>
      </c>
      <c r="L12831" s="12"/>
    </row>
    <row r="12832" spans="1:12" x14ac:dyDescent="0.3">
      <c r="A12832">
        <v>8</v>
      </c>
      <c r="B12832">
        <v>38828</v>
      </c>
      <c r="C12832">
        <v>1</v>
      </c>
      <c r="D12832">
        <v>73000</v>
      </c>
      <c r="E12832" s="46">
        <v>45628</v>
      </c>
      <c r="F12832">
        <v>-793.52</v>
      </c>
      <c r="I12832" t="str">
        <f>INDEX(LedgerMapping[[#All],[Level 3]],MATCH(Actuals[[#This Row],[Sub Ledger]],LedgerMapping[[#All],[Sub Ledger]],0))</f>
        <v>Administration</v>
      </c>
      <c r="J12832" s="22">
        <f>YEAR(Actuals[[#This Row],[Date]])</f>
        <v>2024</v>
      </c>
      <c r="K12832" s="22">
        <f>MONTH(Actuals[[#This Row],[Date]])</f>
        <v>12</v>
      </c>
      <c r="L12832" s="12"/>
    </row>
    <row r="12833" spans="1:12" x14ac:dyDescent="0.3">
      <c r="A12833">
        <v>8</v>
      </c>
      <c r="B12833">
        <v>17121</v>
      </c>
      <c r="C12833">
        <v>1</v>
      </c>
      <c r="D12833">
        <v>73000</v>
      </c>
      <c r="E12833" s="46">
        <v>45018</v>
      </c>
      <c r="F12833">
        <v>-513.21</v>
      </c>
      <c r="I12833" t="str">
        <f>INDEX(LedgerMapping[[#All],[Level 3]],MATCH(Actuals[[#This Row],[Sub Ledger]],LedgerMapping[[#All],[Sub Ledger]],0))</f>
        <v>Administration</v>
      </c>
      <c r="J12833" s="22">
        <f>YEAR(Actuals[[#This Row],[Date]])</f>
        <v>2023</v>
      </c>
      <c r="K12833" s="22">
        <f>MONTH(Actuals[[#This Row],[Date]])</f>
        <v>4</v>
      </c>
      <c r="L12833" s="12"/>
    </row>
    <row r="12834" spans="1:12" x14ac:dyDescent="0.3">
      <c r="A12834">
        <v>8</v>
      </c>
      <c r="B12834">
        <v>962</v>
      </c>
      <c r="C12834">
        <v>1</v>
      </c>
      <c r="D12834">
        <v>74000</v>
      </c>
      <c r="E12834" s="46">
        <v>44562</v>
      </c>
      <c r="F12834">
        <v>-352.6</v>
      </c>
      <c r="I12834" t="str">
        <f>INDEX(LedgerMapping[[#All],[Level 3]],MATCH(Actuals[[#This Row],[Sub Ledger]],LedgerMapping[[#All],[Sub Ledger]],0))</f>
        <v>Administration</v>
      </c>
      <c r="J12834" s="22">
        <f>YEAR(Actuals[[#This Row],[Date]])</f>
        <v>2022</v>
      </c>
      <c r="K12834" s="22">
        <f>MONTH(Actuals[[#This Row],[Date]])</f>
        <v>1</v>
      </c>
      <c r="L12834" s="12"/>
    </row>
    <row r="12835" spans="1:12" x14ac:dyDescent="0.3">
      <c r="A12835">
        <v>8</v>
      </c>
      <c r="B12835">
        <v>2084</v>
      </c>
      <c r="C12835">
        <v>1</v>
      </c>
      <c r="D12835">
        <v>74000</v>
      </c>
      <c r="E12835" s="46">
        <v>44593</v>
      </c>
      <c r="F12835">
        <v>-288.97000000000003</v>
      </c>
      <c r="I12835" t="str">
        <f>INDEX(LedgerMapping[[#All],[Level 3]],MATCH(Actuals[[#This Row],[Sub Ledger]],LedgerMapping[[#All],[Sub Ledger]],0))</f>
        <v>Administration</v>
      </c>
      <c r="J12835" s="22">
        <f>YEAR(Actuals[[#This Row],[Date]])</f>
        <v>2022</v>
      </c>
      <c r="K12835" s="22">
        <f>MONTH(Actuals[[#This Row],[Date]])</f>
        <v>2</v>
      </c>
      <c r="L12835" s="12"/>
    </row>
    <row r="12836" spans="1:12" x14ac:dyDescent="0.3">
      <c r="A12836">
        <v>8</v>
      </c>
      <c r="B12836">
        <v>3202</v>
      </c>
      <c r="C12836">
        <v>1</v>
      </c>
      <c r="D12836">
        <v>74000</v>
      </c>
      <c r="E12836" s="46">
        <v>44624</v>
      </c>
      <c r="F12836">
        <v>-337.45</v>
      </c>
      <c r="I12836" t="str">
        <f>INDEX(LedgerMapping[[#All],[Level 3]],MATCH(Actuals[[#This Row],[Sub Ledger]],LedgerMapping[[#All],[Sub Ledger]],0))</f>
        <v>Administration</v>
      </c>
      <c r="J12836" s="22">
        <f>YEAR(Actuals[[#This Row],[Date]])</f>
        <v>2022</v>
      </c>
      <c r="K12836" s="22">
        <f>MONTH(Actuals[[#This Row],[Date]])</f>
        <v>3</v>
      </c>
      <c r="L12836" s="12"/>
    </row>
    <row r="12837" spans="1:12" x14ac:dyDescent="0.3">
      <c r="A12837">
        <v>8</v>
      </c>
      <c r="B12837">
        <v>4324</v>
      </c>
      <c r="C12837">
        <v>1</v>
      </c>
      <c r="D12837">
        <v>74000</v>
      </c>
      <c r="E12837" s="46">
        <v>44654</v>
      </c>
      <c r="F12837">
        <v>-316.24</v>
      </c>
      <c r="I12837" t="str">
        <f>INDEX(LedgerMapping[[#All],[Level 3]],MATCH(Actuals[[#This Row],[Sub Ledger]],LedgerMapping[[#All],[Sub Ledger]],0))</f>
        <v>Administration</v>
      </c>
      <c r="J12837" s="22">
        <f>YEAR(Actuals[[#This Row],[Date]])</f>
        <v>2022</v>
      </c>
      <c r="K12837" s="22">
        <f>MONTH(Actuals[[#This Row],[Date]])</f>
        <v>4</v>
      </c>
      <c r="L12837" s="12"/>
    </row>
    <row r="12838" spans="1:12" x14ac:dyDescent="0.3">
      <c r="A12838">
        <v>8</v>
      </c>
      <c r="B12838">
        <v>5447</v>
      </c>
      <c r="C12838">
        <v>1</v>
      </c>
      <c r="D12838">
        <v>74000</v>
      </c>
      <c r="E12838" s="46">
        <v>44685</v>
      </c>
      <c r="F12838">
        <v>-278.36</v>
      </c>
      <c r="I12838" t="str">
        <f>INDEX(LedgerMapping[[#All],[Level 3]],MATCH(Actuals[[#This Row],[Sub Ledger]],LedgerMapping[[#All],[Sub Ledger]],0))</f>
        <v>Administration</v>
      </c>
      <c r="J12838" s="22">
        <f>YEAR(Actuals[[#This Row],[Date]])</f>
        <v>2022</v>
      </c>
      <c r="K12838" s="22">
        <f>MONTH(Actuals[[#This Row],[Date]])</f>
        <v>5</v>
      </c>
      <c r="L12838" s="12"/>
    </row>
    <row r="12839" spans="1:12" x14ac:dyDescent="0.3">
      <c r="A12839">
        <v>8</v>
      </c>
      <c r="B12839">
        <v>6573</v>
      </c>
      <c r="C12839">
        <v>1</v>
      </c>
      <c r="D12839">
        <v>74000</v>
      </c>
      <c r="E12839" s="46">
        <v>44715</v>
      </c>
      <c r="F12839">
        <v>-384.42</v>
      </c>
      <c r="I12839" t="str">
        <f>INDEX(LedgerMapping[[#All],[Level 3]],MATCH(Actuals[[#This Row],[Sub Ledger]],LedgerMapping[[#All],[Sub Ledger]],0))</f>
        <v>Administration</v>
      </c>
      <c r="J12839" s="22">
        <f>YEAR(Actuals[[#This Row],[Date]])</f>
        <v>2022</v>
      </c>
      <c r="K12839" s="22">
        <f>MONTH(Actuals[[#This Row],[Date]])</f>
        <v>6</v>
      </c>
      <c r="L12839" s="12"/>
    </row>
    <row r="12840" spans="1:12" x14ac:dyDescent="0.3">
      <c r="A12840">
        <v>8</v>
      </c>
      <c r="B12840">
        <v>7692</v>
      </c>
      <c r="C12840">
        <v>1</v>
      </c>
      <c r="D12840">
        <v>74000</v>
      </c>
      <c r="E12840" s="46">
        <v>44746</v>
      </c>
      <c r="F12840">
        <v>-323.81</v>
      </c>
      <c r="I12840" t="str">
        <f>INDEX(LedgerMapping[[#All],[Level 3]],MATCH(Actuals[[#This Row],[Sub Ledger]],LedgerMapping[[#All],[Sub Ledger]],0))</f>
        <v>Administration</v>
      </c>
      <c r="J12840" s="22">
        <f>YEAR(Actuals[[#This Row],[Date]])</f>
        <v>2022</v>
      </c>
      <c r="K12840" s="22">
        <f>MONTH(Actuals[[#This Row],[Date]])</f>
        <v>7</v>
      </c>
      <c r="L12840" s="12"/>
    </row>
    <row r="12841" spans="1:12" x14ac:dyDescent="0.3">
      <c r="A12841">
        <v>8</v>
      </c>
      <c r="B12841">
        <v>8816</v>
      </c>
      <c r="C12841">
        <v>1</v>
      </c>
      <c r="D12841">
        <v>74000</v>
      </c>
      <c r="E12841" s="46">
        <v>44777</v>
      </c>
      <c r="F12841">
        <v>-376.85</v>
      </c>
      <c r="I12841" t="str">
        <f>INDEX(LedgerMapping[[#All],[Level 3]],MATCH(Actuals[[#This Row],[Sub Ledger]],LedgerMapping[[#All],[Sub Ledger]],0))</f>
        <v>Administration</v>
      </c>
      <c r="J12841" s="22">
        <f>YEAR(Actuals[[#This Row],[Date]])</f>
        <v>2022</v>
      </c>
      <c r="K12841" s="22">
        <f>MONTH(Actuals[[#This Row],[Date]])</f>
        <v>8</v>
      </c>
      <c r="L12841" s="12"/>
    </row>
    <row r="12842" spans="1:12" x14ac:dyDescent="0.3">
      <c r="A12842">
        <v>8</v>
      </c>
      <c r="B12842">
        <v>9931</v>
      </c>
      <c r="C12842">
        <v>1</v>
      </c>
      <c r="D12842">
        <v>74000</v>
      </c>
      <c r="E12842" s="46">
        <v>44805</v>
      </c>
      <c r="F12842">
        <v>-292</v>
      </c>
      <c r="I12842" t="str">
        <f>INDEX(LedgerMapping[[#All],[Level 3]],MATCH(Actuals[[#This Row],[Sub Ledger]],LedgerMapping[[#All],[Sub Ledger]],0))</f>
        <v>Administration</v>
      </c>
      <c r="J12842" s="22">
        <f>YEAR(Actuals[[#This Row],[Date]])</f>
        <v>2022</v>
      </c>
      <c r="K12842" s="22">
        <f>MONTH(Actuals[[#This Row],[Date]])</f>
        <v>9</v>
      </c>
      <c r="L12842" s="12"/>
    </row>
    <row r="12843" spans="1:12" x14ac:dyDescent="0.3">
      <c r="A12843">
        <v>8</v>
      </c>
      <c r="B12843">
        <v>11048</v>
      </c>
      <c r="C12843">
        <v>1</v>
      </c>
      <c r="D12843">
        <v>74000</v>
      </c>
      <c r="E12843" s="46">
        <v>44836</v>
      </c>
      <c r="F12843">
        <v>-346.54</v>
      </c>
      <c r="I12843" t="str">
        <f>INDEX(LedgerMapping[[#All],[Level 3]],MATCH(Actuals[[#This Row],[Sub Ledger]],LedgerMapping[[#All],[Sub Ledger]],0))</f>
        <v>Administration</v>
      </c>
      <c r="J12843" s="22">
        <f>YEAR(Actuals[[#This Row],[Date]])</f>
        <v>2022</v>
      </c>
      <c r="K12843" s="22">
        <f>MONTH(Actuals[[#This Row],[Date]])</f>
        <v>10</v>
      </c>
      <c r="L12843" s="12"/>
    </row>
    <row r="12844" spans="1:12" x14ac:dyDescent="0.3">
      <c r="A12844">
        <v>8</v>
      </c>
      <c r="B12844">
        <v>12174</v>
      </c>
      <c r="C12844">
        <v>1</v>
      </c>
      <c r="D12844">
        <v>74000</v>
      </c>
      <c r="E12844" s="46">
        <v>44866</v>
      </c>
      <c r="F12844">
        <v>-237.45</v>
      </c>
      <c r="I12844" t="str">
        <f>INDEX(LedgerMapping[[#All],[Level 3]],MATCH(Actuals[[#This Row],[Sub Ledger]],LedgerMapping[[#All],[Sub Ledger]],0))</f>
        <v>Administration</v>
      </c>
      <c r="J12844" s="22">
        <f>YEAR(Actuals[[#This Row],[Date]])</f>
        <v>2022</v>
      </c>
      <c r="K12844" s="22">
        <f>MONTH(Actuals[[#This Row],[Date]])</f>
        <v>11</v>
      </c>
      <c r="L12844" s="12"/>
    </row>
    <row r="12845" spans="1:12" x14ac:dyDescent="0.3">
      <c r="A12845">
        <v>8</v>
      </c>
      <c r="B12845">
        <v>13305</v>
      </c>
      <c r="C12845">
        <v>1</v>
      </c>
      <c r="D12845">
        <v>74000</v>
      </c>
      <c r="E12845" s="46">
        <v>44897</v>
      </c>
      <c r="F12845">
        <v>-290.48</v>
      </c>
      <c r="I12845" t="str">
        <f>INDEX(LedgerMapping[[#All],[Level 3]],MATCH(Actuals[[#This Row],[Sub Ledger]],LedgerMapping[[#All],[Sub Ledger]],0))</f>
        <v>Administration</v>
      </c>
      <c r="J12845" s="22">
        <f>YEAR(Actuals[[#This Row],[Date]])</f>
        <v>2022</v>
      </c>
      <c r="K12845" s="22">
        <f>MONTH(Actuals[[#This Row],[Date]])</f>
        <v>12</v>
      </c>
      <c r="L12845" s="12"/>
    </row>
    <row r="12846" spans="1:12" x14ac:dyDescent="0.3">
      <c r="A12846">
        <v>8</v>
      </c>
      <c r="B12846">
        <v>14106</v>
      </c>
      <c r="C12846">
        <v>1</v>
      </c>
      <c r="D12846">
        <v>74000</v>
      </c>
      <c r="E12846" s="46">
        <v>44927</v>
      </c>
      <c r="F12846">
        <v>-485.94</v>
      </c>
      <c r="I12846" t="str">
        <f>INDEX(LedgerMapping[[#All],[Level 3]],MATCH(Actuals[[#This Row],[Sub Ledger]],LedgerMapping[[#All],[Sub Ledger]],0))</f>
        <v>Administration</v>
      </c>
      <c r="J12846" s="22">
        <f>YEAR(Actuals[[#This Row],[Date]])</f>
        <v>2023</v>
      </c>
      <c r="K12846" s="22">
        <f>MONTH(Actuals[[#This Row],[Date]])</f>
        <v>1</v>
      </c>
      <c r="L12846" s="12"/>
    </row>
    <row r="12847" spans="1:12" x14ac:dyDescent="0.3">
      <c r="A12847">
        <v>8</v>
      </c>
      <c r="B12847">
        <v>15110</v>
      </c>
      <c r="C12847">
        <v>1</v>
      </c>
      <c r="D12847">
        <v>74000</v>
      </c>
      <c r="E12847" s="46">
        <v>44958</v>
      </c>
      <c r="F12847">
        <v>-476.85</v>
      </c>
      <c r="I12847" t="str">
        <f>INDEX(LedgerMapping[[#All],[Level 3]],MATCH(Actuals[[#This Row],[Sub Ledger]],LedgerMapping[[#All],[Sub Ledger]],0))</f>
        <v>Administration</v>
      </c>
      <c r="J12847" s="22">
        <f>YEAR(Actuals[[#This Row],[Date]])</f>
        <v>2023</v>
      </c>
      <c r="K12847" s="22">
        <f>MONTH(Actuals[[#This Row],[Date]])</f>
        <v>2</v>
      </c>
      <c r="L12847" s="12"/>
    </row>
    <row r="12848" spans="1:12" x14ac:dyDescent="0.3">
      <c r="A12848">
        <v>8</v>
      </c>
      <c r="B12848">
        <v>16090</v>
      </c>
      <c r="C12848">
        <v>1</v>
      </c>
      <c r="D12848">
        <v>74000</v>
      </c>
      <c r="E12848" s="46">
        <v>44988</v>
      </c>
      <c r="F12848">
        <v>-663.21</v>
      </c>
      <c r="I12848" t="str">
        <f>INDEX(LedgerMapping[[#All],[Level 3]],MATCH(Actuals[[#This Row],[Sub Ledger]],LedgerMapping[[#All],[Sub Ledger]],0))</f>
        <v>Administration</v>
      </c>
      <c r="J12848" s="22">
        <f>YEAR(Actuals[[#This Row],[Date]])</f>
        <v>2023</v>
      </c>
      <c r="K12848" s="22">
        <f>MONTH(Actuals[[#This Row],[Date]])</f>
        <v>3</v>
      </c>
      <c r="L12848" s="12"/>
    </row>
    <row r="12849" spans="1:12" x14ac:dyDescent="0.3">
      <c r="A12849">
        <v>8</v>
      </c>
      <c r="B12849">
        <v>17122</v>
      </c>
      <c r="C12849">
        <v>1</v>
      </c>
      <c r="D12849">
        <v>74000</v>
      </c>
      <c r="E12849" s="46">
        <v>45018</v>
      </c>
      <c r="F12849">
        <v>-454.12</v>
      </c>
      <c r="I12849" t="str">
        <f>INDEX(LedgerMapping[[#All],[Level 3]],MATCH(Actuals[[#This Row],[Sub Ledger]],LedgerMapping[[#All],[Sub Ledger]],0))</f>
        <v>Administration</v>
      </c>
      <c r="J12849" s="22">
        <f>YEAR(Actuals[[#This Row],[Date]])</f>
        <v>2023</v>
      </c>
      <c r="K12849" s="22">
        <f>MONTH(Actuals[[#This Row],[Date]])</f>
        <v>4</v>
      </c>
      <c r="L12849" s="12"/>
    </row>
    <row r="12850" spans="1:12" x14ac:dyDescent="0.3">
      <c r="A12850">
        <v>8</v>
      </c>
      <c r="B12850">
        <v>18152</v>
      </c>
      <c r="C12850">
        <v>1</v>
      </c>
      <c r="D12850">
        <v>74000</v>
      </c>
      <c r="E12850" s="46">
        <v>45049</v>
      </c>
      <c r="F12850">
        <v>-413.21</v>
      </c>
      <c r="I12850" t="str">
        <f>INDEX(LedgerMapping[[#All],[Level 3]],MATCH(Actuals[[#This Row],[Sub Ledger]],LedgerMapping[[#All],[Sub Ledger]],0))</f>
        <v>Administration</v>
      </c>
      <c r="J12850" s="22">
        <f>YEAR(Actuals[[#This Row],[Date]])</f>
        <v>2023</v>
      </c>
      <c r="K12850" s="22">
        <f>MONTH(Actuals[[#This Row],[Date]])</f>
        <v>5</v>
      </c>
      <c r="L12850" s="12"/>
    </row>
    <row r="12851" spans="1:12" x14ac:dyDescent="0.3">
      <c r="A12851">
        <v>8</v>
      </c>
      <c r="B12851">
        <v>19156</v>
      </c>
      <c r="C12851">
        <v>1</v>
      </c>
      <c r="D12851">
        <v>74000</v>
      </c>
      <c r="E12851" s="46">
        <v>45079</v>
      </c>
      <c r="F12851">
        <v>-608.66999999999996</v>
      </c>
      <c r="I12851" t="str">
        <f>INDEX(LedgerMapping[[#All],[Level 3]],MATCH(Actuals[[#This Row],[Sub Ledger]],LedgerMapping[[#All],[Sub Ledger]],0))</f>
        <v>Administration</v>
      </c>
      <c r="J12851" s="22">
        <f>YEAR(Actuals[[#This Row],[Date]])</f>
        <v>2023</v>
      </c>
      <c r="K12851" s="22">
        <f>MONTH(Actuals[[#This Row],[Date]])</f>
        <v>6</v>
      </c>
      <c r="L12851" s="12"/>
    </row>
    <row r="12852" spans="1:12" x14ac:dyDescent="0.3">
      <c r="A12852">
        <v>8</v>
      </c>
      <c r="B12852">
        <v>20185</v>
      </c>
      <c r="C12852">
        <v>1</v>
      </c>
      <c r="D12852">
        <v>74000</v>
      </c>
      <c r="E12852" s="46">
        <v>45110</v>
      </c>
      <c r="F12852">
        <v>-628.37</v>
      </c>
      <c r="I12852" t="str">
        <f>INDEX(LedgerMapping[[#All],[Level 3]],MATCH(Actuals[[#This Row],[Sub Ledger]],LedgerMapping[[#All],[Sub Ledger]],0))</f>
        <v>Administration</v>
      </c>
      <c r="J12852" s="22">
        <f>YEAR(Actuals[[#This Row],[Date]])</f>
        <v>2023</v>
      </c>
      <c r="K12852" s="22">
        <f>MONTH(Actuals[[#This Row],[Date]])</f>
        <v>7</v>
      </c>
      <c r="L12852" s="12"/>
    </row>
    <row r="12853" spans="1:12" x14ac:dyDescent="0.3">
      <c r="A12853">
        <v>8</v>
      </c>
      <c r="B12853">
        <v>21212</v>
      </c>
      <c r="C12853">
        <v>1</v>
      </c>
      <c r="D12853">
        <v>74000</v>
      </c>
      <c r="E12853" s="46">
        <v>45141</v>
      </c>
      <c r="F12853">
        <v>-654.12</v>
      </c>
      <c r="I12853" t="str">
        <f>INDEX(LedgerMapping[[#All],[Level 3]],MATCH(Actuals[[#This Row],[Sub Ledger]],LedgerMapping[[#All],[Sub Ledger]],0))</f>
        <v>Administration</v>
      </c>
      <c r="J12853" s="22">
        <f>YEAR(Actuals[[#This Row],[Date]])</f>
        <v>2023</v>
      </c>
      <c r="K12853" s="22">
        <f>MONTH(Actuals[[#This Row],[Date]])</f>
        <v>8</v>
      </c>
      <c r="L12853" s="12"/>
    </row>
    <row r="12854" spans="1:12" x14ac:dyDescent="0.3">
      <c r="A12854">
        <v>8</v>
      </c>
      <c r="B12854">
        <v>22216</v>
      </c>
      <c r="C12854">
        <v>1</v>
      </c>
      <c r="D12854">
        <v>74000</v>
      </c>
      <c r="E12854" s="46">
        <v>45169</v>
      </c>
      <c r="F12854">
        <v>-611.70000000000005</v>
      </c>
      <c r="I12854" t="str">
        <f>INDEX(LedgerMapping[[#All],[Level 3]],MATCH(Actuals[[#This Row],[Sub Ledger]],LedgerMapping[[#All],[Sub Ledger]],0))</f>
        <v>Administration</v>
      </c>
      <c r="J12854" s="22">
        <f>YEAR(Actuals[[#This Row],[Date]])</f>
        <v>2023</v>
      </c>
      <c r="K12854" s="22">
        <f>MONTH(Actuals[[#This Row],[Date]])</f>
        <v>8</v>
      </c>
      <c r="L12854" s="12"/>
    </row>
    <row r="12855" spans="1:12" x14ac:dyDescent="0.3">
      <c r="A12855">
        <v>8</v>
      </c>
      <c r="B12855">
        <v>23193</v>
      </c>
      <c r="C12855">
        <v>1</v>
      </c>
      <c r="D12855">
        <v>74000</v>
      </c>
      <c r="E12855" s="46">
        <v>45200</v>
      </c>
      <c r="F12855">
        <v>-499.58</v>
      </c>
      <c r="I12855" t="str">
        <f>INDEX(LedgerMapping[[#All],[Level 3]],MATCH(Actuals[[#This Row],[Sub Ledger]],LedgerMapping[[#All],[Sub Ledger]],0))</f>
        <v>Administration</v>
      </c>
      <c r="J12855" s="22">
        <f>YEAR(Actuals[[#This Row],[Date]])</f>
        <v>2023</v>
      </c>
      <c r="K12855" s="22">
        <f>MONTH(Actuals[[#This Row],[Date]])</f>
        <v>10</v>
      </c>
      <c r="L12855" s="12"/>
    </row>
    <row r="12856" spans="1:12" x14ac:dyDescent="0.3">
      <c r="A12856">
        <v>8</v>
      </c>
      <c r="B12856">
        <v>24196</v>
      </c>
      <c r="C12856">
        <v>1</v>
      </c>
      <c r="D12856">
        <v>74000</v>
      </c>
      <c r="E12856" s="46">
        <v>45230</v>
      </c>
      <c r="F12856">
        <v>-657.15</v>
      </c>
      <c r="I12856" t="str">
        <f>INDEX(LedgerMapping[[#All],[Level 3]],MATCH(Actuals[[#This Row],[Sub Ledger]],LedgerMapping[[#All],[Sub Ledger]],0))</f>
        <v>Administration</v>
      </c>
      <c r="J12856" s="22">
        <f>YEAR(Actuals[[#This Row],[Date]])</f>
        <v>2023</v>
      </c>
      <c r="K12856" s="22">
        <f>MONTH(Actuals[[#This Row],[Date]])</f>
        <v>10</v>
      </c>
      <c r="L12856" s="12"/>
    </row>
    <row r="12857" spans="1:12" x14ac:dyDescent="0.3">
      <c r="A12857">
        <v>8</v>
      </c>
      <c r="B12857">
        <v>25227</v>
      </c>
      <c r="C12857">
        <v>1</v>
      </c>
      <c r="D12857">
        <v>74000</v>
      </c>
      <c r="E12857" s="46">
        <v>45261</v>
      </c>
      <c r="F12857">
        <v>-442</v>
      </c>
      <c r="I12857" t="str">
        <f>INDEX(LedgerMapping[[#All],[Level 3]],MATCH(Actuals[[#This Row],[Sub Ledger]],LedgerMapping[[#All],[Sub Ledger]],0))</f>
        <v>Administration</v>
      </c>
      <c r="J12857" s="22">
        <f>YEAR(Actuals[[#This Row],[Date]])</f>
        <v>2023</v>
      </c>
      <c r="K12857" s="22">
        <f>MONTH(Actuals[[#This Row],[Date]])</f>
        <v>12</v>
      </c>
      <c r="L12857" s="12"/>
    </row>
    <row r="12858" spans="1:12" x14ac:dyDescent="0.3">
      <c r="A12858">
        <v>8</v>
      </c>
      <c r="B12858">
        <v>26297</v>
      </c>
      <c r="C12858">
        <v>1</v>
      </c>
      <c r="D12858">
        <v>74000</v>
      </c>
      <c r="E12858" s="46">
        <v>45291</v>
      </c>
      <c r="F12858">
        <v>-563.21</v>
      </c>
      <c r="I12858" t="str">
        <f>INDEX(LedgerMapping[[#All],[Level 3]],MATCH(Actuals[[#This Row],[Sub Ledger]],LedgerMapping[[#All],[Sub Ledger]],0))</f>
        <v>Administration</v>
      </c>
      <c r="J12858" s="22">
        <f>YEAR(Actuals[[#This Row],[Date]])</f>
        <v>2023</v>
      </c>
      <c r="K12858" s="22">
        <f>MONTH(Actuals[[#This Row],[Date]])</f>
        <v>12</v>
      </c>
      <c r="L12858" s="12"/>
    </row>
    <row r="12859" spans="1:12" x14ac:dyDescent="0.3">
      <c r="A12859">
        <v>8</v>
      </c>
      <c r="B12859">
        <v>27422</v>
      </c>
      <c r="C12859">
        <v>1</v>
      </c>
      <c r="D12859">
        <v>74000</v>
      </c>
      <c r="E12859" s="46">
        <v>45322</v>
      </c>
      <c r="F12859">
        <v>-654.12</v>
      </c>
      <c r="I12859" t="str">
        <f>INDEX(LedgerMapping[[#All],[Level 3]],MATCH(Actuals[[#This Row],[Sub Ledger]],LedgerMapping[[#All],[Sub Ledger]],0))</f>
        <v>Administration</v>
      </c>
      <c r="J12859" s="22">
        <f>YEAR(Actuals[[#This Row],[Date]])</f>
        <v>2024</v>
      </c>
      <c r="K12859" s="22">
        <f>MONTH(Actuals[[#This Row],[Date]])</f>
        <v>1</v>
      </c>
      <c r="L12859" s="12"/>
    </row>
    <row r="12860" spans="1:12" x14ac:dyDescent="0.3">
      <c r="A12860">
        <v>8</v>
      </c>
      <c r="B12860">
        <v>28574</v>
      </c>
      <c r="C12860">
        <v>1</v>
      </c>
      <c r="D12860">
        <v>74000</v>
      </c>
      <c r="E12860" s="46">
        <v>45354</v>
      </c>
      <c r="F12860">
        <v>-482.91</v>
      </c>
      <c r="I12860" t="str">
        <f>INDEX(LedgerMapping[[#All],[Level 3]],MATCH(Actuals[[#This Row],[Sub Ledger]],LedgerMapping[[#All],[Sub Ledger]],0))</f>
        <v>Administration</v>
      </c>
      <c r="J12860" s="22">
        <f>YEAR(Actuals[[#This Row],[Date]])</f>
        <v>2024</v>
      </c>
      <c r="K12860" s="22">
        <f>MONTH(Actuals[[#This Row],[Date]])</f>
        <v>3</v>
      </c>
      <c r="L12860" s="12"/>
    </row>
    <row r="12861" spans="1:12" x14ac:dyDescent="0.3">
      <c r="A12861">
        <v>8</v>
      </c>
      <c r="B12861">
        <v>29728</v>
      </c>
      <c r="C12861">
        <v>1</v>
      </c>
      <c r="D12861">
        <v>74000</v>
      </c>
      <c r="E12861" s="46">
        <v>45384</v>
      </c>
      <c r="F12861">
        <v>-651.09</v>
      </c>
      <c r="I12861" t="str">
        <f>INDEX(LedgerMapping[[#All],[Level 3]],MATCH(Actuals[[#This Row],[Sub Ledger]],LedgerMapping[[#All],[Sub Ledger]],0))</f>
        <v>Administration</v>
      </c>
      <c r="J12861" s="22">
        <f>YEAR(Actuals[[#This Row],[Date]])</f>
        <v>2024</v>
      </c>
      <c r="K12861" s="22">
        <f>MONTH(Actuals[[#This Row],[Date]])</f>
        <v>4</v>
      </c>
      <c r="L12861" s="12"/>
    </row>
    <row r="12862" spans="1:12" x14ac:dyDescent="0.3">
      <c r="A12862">
        <v>8</v>
      </c>
      <c r="B12862">
        <v>30854</v>
      </c>
      <c r="C12862">
        <v>1</v>
      </c>
      <c r="D12862">
        <v>74000</v>
      </c>
      <c r="E12862" s="46">
        <v>45415</v>
      </c>
      <c r="F12862">
        <v>-773.82</v>
      </c>
      <c r="I12862" t="str">
        <f>INDEX(LedgerMapping[[#All],[Level 3]],MATCH(Actuals[[#This Row],[Sub Ledger]],LedgerMapping[[#All],[Sub Ledger]],0))</f>
        <v>Administration</v>
      </c>
      <c r="J12862" s="22">
        <f>YEAR(Actuals[[#This Row],[Date]])</f>
        <v>2024</v>
      </c>
      <c r="K12862" s="22">
        <f>MONTH(Actuals[[#This Row],[Date]])</f>
        <v>5</v>
      </c>
      <c r="L12862" s="12"/>
    </row>
    <row r="12863" spans="1:12" x14ac:dyDescent="0.3">
      <c r="A12863">
        <v>8</v>
      </c>
      <c r="B12863">
        <v>31979</v>
      </c>
      <c r="C12863">
        <v>1</v>
      </c>
      <c r="D12863">
        <v>74000</v>
      </c>
      <c r="E12863" s="46">
        <v>45445</v>
      </c>
      <c r="F12863">
        <v>-625.34</v>
      </c>
      <c r="I12863" t="str">
        <f>INDEX(LedgerMapping[[#All],[Level 3]],MATCH(Actuals[[#This Row],[Sub Ledger]],LedgerMapping[[#All],[Sub Ledger]],0))</f>
        <v>Administration</v>
      </c>
      <c r="J12863" s="22">
        <f>YEAR(Actuals[[#This Row],[Date]])</f>
        <v>2024</v>
      </c>
      <c r="K12863" s="22">
        <f>MONTH(Actuals[[#This Row],[Date]])</f>
        <v>6</v>
      </c>
      <c r="L12863" s="12"/>
    </row>
    <row r="12864" spans="1:12" x14ac:dyDescent="0.3">
      <c r="A12864">
        <v>8</v>
      </c>
      <c r="B12864">
        <v>33103</v>
      </c>
      <c r="C12864">
        <v>1</v>
      </c>
      <c r="D12864">
        <v>74000</v>
      </c>
      <c r="E12864" s="46">
        <v>45476</v>
      </c>
      <c r="F12864">
        <v>-628.37</v>
      </c>
      <c r="I12864" t="str">
        <f>INDEX(LedgerMapping[[#All],[Level 3]],MATCH(Actuals[[#This Row],[Sub Ledger]],LedgerMapping[[#All],[Sub Ledger]],0))</f>
        <v>Administration</v>
      </c>
      <c r="J12864" s="22">
        <f>YEAR(Actuals[[#This Row],[Date]])</f>
        <v>2024</v>
      </c>
      <c r="K12864" s="22">
        <f>MONTH(Actuals[[#This Row],[Date]])</f>
        <v>7</v>
      </c>
      <c r="L12864" s="12"/>
    </row>
    <row r="12865" spans="1:12" x14ac:dyDescent="0.3">
      <c r="A12865">
        <v>8</v>
      </c>
      <c r="B12865">
        <v>34227</v>
      </c>
      <c r="C12865">
        <v>1</v>
      </c>
      <c r="D12865">
        <v>74000</v>
      </c>
      <c r="E12865" s="46">
        <v>45507</v>
      </c>
      <c r="F12865">
        <v>-490.48</v>
      </c>
      <c r="I12865" t="str">
        <f>INDEX(LedgerMapping[[#All],[Level 3]],MATCH(Actuals[[#This Row],[Sub Ledger]],LedgerMapping[[#All],[Sub Ledger]],0))</f>
        <v>Administration</v>
      </c>
      <c r="J12865" s="22">
        <f>YEAR(Actuals[[#This Row],[Date]])</f>
        <v>2024</v>
      </c>
      <c r="K12865" s="22">
        <f>MONTH(Actuals[[#This Row],[Date]])</f>
        <v>8</v>
      </c>
      <c r="L12865" s="12"/>
    </row>
    <row r="12866" spans="1:12" x14ac:dyDescent="0.3">
      <c r="A12866">
        <v>8</v>
      </c>
      <c r="B12866">
        <v>35379</v>
      </c>
      <c r="C12866">
        <v>1</v>
      </c>
      <c r="D12866">
        <v>74000</v>
      </c>
      <c r="E12866" s="46">
        <v>45536</v>
      </c>
      <c r="F12866">
        <v>-651.09</v>
      </c>
      <c r="I12866" t="str">
        <f>INDEX(LedgerMapping[[#All],[Level 3]],MATCH(Actuals[[#This Row],[Sub Ledger]],LedgerMapping[[#All],[Sub Ledger]],0))</f>
        <v>Administration</v>
      </c>
      <c r="J12866" s="22">
        <f>YEAR(Actuals[[#This Row],[Date]])</f>
        <v>2024</v>
      </c>
      <c r="K12866" s="22">
        <f>MONTH(Actuals[[#This Row],[Date]])</f>
        <v>9</v>
      </c>
      <c r="L12866" s="12"/>
    </row>
    <row r="12867" spans="1:12" x14ac:dyDescent="0.3">
      <c r="A12867">
        <v>8</v>
      </c>
      <c r="B12867">
        <v>36529</v>
      </c>
      <c r="C12867">
        <v>1</v>
      </c>
      <c r="D12867">
        <v>74000</v>
      </c>
      <c r="E12867" s="46">
        <v>45567</v>
      </c>
      <c r="F12867">
        <v>-708.67</v>
      </c>
      <c r="I12867" t="str">
        <f>INDEX(LedgerMapping[[#All],[Level 3]],MATCH(Actuals[[#This Row],[Sub Ledger]],LedgerMapping[[#All],[Sub Ledger]],0))</f>
        <v>Administration</v>
      </c>
      <c r="J12867" s="22">
        <f>YEAR(Actuals[[#This Row],[Date]])</f>
        <v>2024</v>
      </c>
      <c r="K12867" s="22">
        <f>MONTH(Actuals[[#This Row],[Date]])</f>
        <v>10</v>
      </c>
      <c r="L12867" s="12"/>
    </row>
    <row r="12868" spans="1:12" x14ac:dyDescent="0.3">
      <c r="A12868">
        <v>8</v>
      </c>
      <c r="B12868">
        <v>37678</v>
      </c>
      <c r="C12868">
        <v>1</v>
      </c>
      <c r="D12868">
        <v>74000</v>
      </c>
      <c r="E12868" s="46">
        <v>45597</v>
      </c>
      <c r="F12868">
        <v>-542</v>
      </c>
      <c r="I12868" t="str">
        <f>INDEX(LedgerMapping[[#All],[Level 3]],MATCH(Actuals[[#This Row],[Sub Ledger]],LedgerMapping[[#All],[Sub Ledger]],0))</f>
        <v>Administration</v>
      </c>
      <c r="J12868" s="22">
        <f>YEAR(Actuals[[#This Row],[Date]])</f>
        <v>2024</v>
      </c>
      <c r="K12868" s="22">
        <f>MONTH(Actuals[[#This Row],[Date]])</f>
        <v>11</v>
      </c>
      <c r="L12868" s="12"/>
    </row>
    <row r="12869" spans="1:12" x14ac:dyDescent="0.3">
      <c r="A12869">
        <v>8</v>
      </c>
      <c r="B12869">
        <v>38829</v>
      </c>
      <c r="C12869">
        <v>1</v>
      </c>
      <c r="D12869">
        <v>74000</v>
      </c>
      <c r="E12869" s="46">
        <v>45628</v>
      </c>
      <c r="F12869">
        <v>-588.97</v>
      </c>
      <c r="I12869" t="str">
        <f>INDEX(LedgerMapping[[#All],[Level 3]],MATCH(Actuals[[#This Row],[Sub Ledger]],LedgerMapping[[#All],[Sub Ledger]],0))</f>
        <v>Administration</v>
      </c>
      <c r="J12869" s="22">
        <f>YEAR(Actuals[[#This Row],[Date]])</f>
        <v>2024</v>
      </c>
      <c r="K12869" s="22">
        <f>MONTH(Actuals[[#This Row],[Date]])</f>
        <v>12</v>
      </c>
      <c r="L12869" s="12"/>
    </row>
    <row r="12870" spans="1:12" x14ac:dyDescent="0.3">
      <c r="A12870">
        <v>8</v>
      </c>
      <c r="B12870">
        <v>965</v>
      </c>
      <c r="C12870">
        <v>1</v>
      </c>
      <c r="D12870">
        <v>76000</v>
      </c>
      <c r="E12870" s="46">
        <v>44562</v>
      </c>
      <c r="F12870">
        <v>-625.34</v>
      </c>
      <c r="I12870" t="str">
        <f>INDEX(LedgerMapping[[#All],[Level 3]],MATCH(Actuals[[#This Row],[Sub Ledger]],LedgerMapping[[#All],[Sub Ledger]],0))</f>
        <v>Administration</v>
      </c>
      <c r="J12870" s="22">
        <f>YEAR(Actuals[[#This Row],[Date]])</f>
        <v>2022</v>
      </c>
      <c r="K12870" s="22">
        <f>MONTH(Actuals[[#This Row],[Date]])</f>
        <v>1</v>
      </c>
      <c r="L12870" s="12"/>
    </row>
    <row r="12871" spans="1:12" x14ac:dyDescent="0.3">
      <c r="A12871">
        <v>8</v>
      </c>
      <c r="B12871">
        <v>2087</v>
      </c>
      <c r="C12871">
        <v>1</v>
      </c>
      <c r="D12871">
        <v>76000</v>
      </c>
      <c r="E12871" s="46">
        <v>44593</v>
      </c>
      <c r="F12871">
        <v>-576.85</v>
      </c>
      <c r="I12871" t="str">
        <f>INDEX(LedgerMapping[[#All],[Level 3]],MATCH(Actuals[[#This Row],[Sub Ledger]],LedgerMapping[[#All],[Sub Ledger]],0))</f>
        <v>Administration</v>
      </c>
      <c r="J12871" s="22">
        <f>YEAR(Actuals[[#This Row],[Date]])</f>
        <v>2022</v>
      </c>
      <c r="K12871" s="22">
        <f>MONTH(Actuals[[#This Row],[Date]])</f>
        <v>2</v>
      </c>
      <c r="L12871" s="12"/>
    </row>
    <row r="12872" spans="1:12" x14ac:dyDescent="0.3">
      <c r="A12872">
        <v>8</v>
      </c>
      <c r="B12872">
        <v>3205</v>
      </c>
      <c r="C12872">
        <v>1</v>
      </c>
      <c r="D12872">
        <v>76000</v>
      </c>
      <c r="E12872" s="46">
        <v>44624</v>
      </c>
      <c r="F12872">
        <v>-613.21</v>
      </c>
      <c r="I12872" t="str">
        <f>INDEX(LedgerMapping[[#All],[Level 3]],MATCH(Actuals[[#This Row],[Sub Ledger]],LedgerMapping[[#All],[Sub Ledger]],0))</f>
        <v>Administration</v>
      </c>
      <c r="J12872" s="22">
        <f>YEAR(Actuals[[#This Row],[Date]])</f>
        <v>2022</v>
      </c>
      <c r="K12872" s="22">
        <f>MONTH(Actuals[[#This Row],[Date]])</f>
        <v>3</v>
      </c>
      <c r="L12872" s="12"/>
    </row>
    <row r="12873" spans="1:12" x14ac:dyDescent="0.3">
      <c r="A12873">
        <v>8</v>
      </c>
      <c r="B12873">
        <v>4327</v>
      </c>
      <c r="C12873">
        <v>1</v>
      </c>
      <c r="D12873">
        <v>76000</v>
      </c>
      <c r="E12873" s="46">
        <v>44654</v>
      </c>
      <c r="F12873">
        <v>-525.33000000000004</v>
      </c>
      <c r="I12873" t="str">
        <f>INDEX(LedgerMapping[[#All],[Level 3]],MATCH(Actuals[[#This Row],[Sub Ledger]],LedgerMapping[[#All],[Sub Ledger]],0))</f>
        <v>Administration</v>
      </c>
      <c r="J12873" s="22">
        <f>YEAR(Actuals[[#This Row],[Date]])</f>
        <v>2022</v>
      </c>
      <c r="K12873" s="22">
        <f>MONTH(Actuals[[#This Row],[Date]])</f>
        <v>4</v>
      </c>
      <c r="L12873" s="12"/>
    </row>
    <row r="12874" spans="1:12" x14ac:dyDescent="0.3">
      <c r="A12874">
        <v>8</v>
      </c>
      <c r="B12874">
        <v>5449</v>
      </c>
      <c r="C12874">
        <v>1</v>
      </c>
      <c r="D12874">
        <v>76000</v>
      </c>
      <c r="E12874" s="46">
        <v>44685</v>
      </c>
      <c r="F12874">
        <v>-642</v>
      </c>
      <c r="I12874" t="str">
        <f>INDEX(LedgerMapping[[#All],[Level 3]],MATCH(Actuals[[#This Row],[Sub Ledger]],LedgerMapping[[#All],[Sub Ledger]],0))</f>
        <v>Administration</v>
      </c>
      <c r="J12874" s="22">
        <f>YEAR(Actuals[[#This Row],[Date]])</f>
        <v>2022</v>
      </c>
      <c r="K12874" s="22">
        <f>MONTH(Actuals[[#This Row],[Date]])</f>
        <v>5</v>
      </c>
      <c r="L12874" s="12"/>
    </row>
    <row r="12875" spans="1:12" x14ac:dyDescent="0.3">
      <c r="A12875">
        <v>8</v>
      </c>
      <c r="B12875">
        <v>6574</v>
      </c>
      <c r="C12875">
        <v>1</v>
      </c>
      <c r="D12875">
        <v>76000</v>
      </c>
      <c r="E12875" s="46">
        <v>44715</v>
      </c>
      <c r="F12875">
        <v>-716.25</v>
      </c>
      <c r="I12875" t="str">
        <f>INDEX(LedgerMapping[[#All],[Level 3]],MATCH(Actuals[[#This Row],[Sub Ledger]],LedgerMapping[[#All],[Sub Ledger]],0))</f>
        <v>Administration</v>
      </c>
      <c r="J12875" s="22">
        <f>YEAR(Actuals[[#This Row],[Date]])</f>
        <v>2022</v>
      </c>
      <c r="K12875" s="22">
        <f>MONTH(Actuals[[#This Row],[Date]])</f>
        <v>6</v>
      </c>
      <c r="L12875" s="12"/>
    </row>
    <row r="12876" spans="1:12" x14ac:dyDescent="0.3">
      <c r="A12876">
        <v>8</v>
      </c>
      <c r="B12876">
        <v>7695</v>
      </c>
      <c r="C12876">
        <v>1</v>
      </c>
      <c r="D12876">
        <v>76000</v>
      </c>
      <c r="E12876" s="46">
        <v>44746</v>
      </c>
      <c r="F12876">
        <v>-531.39</v>
      </c>
      <c r="I12876" t="str">
        <f>INDEX(LedgerMapping[[#All],[Level 3]],MATCH(Actuals[[#This Row],[Sub Ledger]],LedgerMapping[[#All],[Sub Ledger]],0))</f>
        <v>Administration</v>
      </c>
      <c r="J12876" s="22">
        <f>YEAR(Actuals[[#This Row],[Date]])</f>
        <v>2022</v>
      </c>
      <c r="K12876" s="22">
        <f>MONTH(Actuals[[#This Row],[Date]])</f>
        <v>7</v>
      </c>
      <c r="L12876" s="12"/>
    </row>
    <row r="12877" spans="1:12" x14ac:dyDescent="0.3">
      <c r="A12877">
        <v>8</v>
      </c>
      <c r="B12877">
        <v>8818</v>
      </c>
      <c r="C12877">
        <v>1</v>
      </c>
      <c r="D12877">
        <v>76000</v>
      </c>
      <c r="E12877" s="46">
        <v>44777</v>
      </c>
      <c r="F12877">
        <v>-563.21</v>
      </c>
      <c r="I12877" t="str">
        <f>INDEX(LedgerMapping[[#All],[Level 3]],MATCH(Actuals[[#This Row],[Sub Ledger]],LedgerMapping[[#All],[Sub Ledger]],0))</f>
        <v>Administration</v>
      </c>
      <c r="J12877" s="22">
        <f>YEAR(Actuals[[#This Row],[Date]])</f>
        <v>2022</v>
      </c>
      <c r="K12877" s="22">
        <f>MONTH(Actuals[[#This Row],[Date]])</f>
        <v>8</v>
      </c>
      <c r="L12877" s="12"/>
    </row>
    <row r="12878" spans="1:12" x14ac:dyDescent="0.3">
      <c r="A12878">
        <v>8</v>
      </c>
      <c r="B12878">
        <v>9932</v>
      </c>
      <c r="C12878">
        <v>1</v>
      </c>
      <c r="D12878">
        <v>76000</v>
      </c>
      <c r="E12878" s="46">
        <v>44805</v>
      </c>
      <c r="F12878">
        <v>-648.05999999999995</v>
      </c>
      <c r="I12878" t="str">
        <f>INDEX(LedgerMapping[[#All],[Level 3]],MATCH(Actuals[[#This Row],[Sub Ledger]],LedgerMapping[[#All],[Sub Ledger]],0))</f>
        <v>Administration</v>
      </c>
      <c r="J12878" s="22">
        <f>YEAR(Actuals[[#This Row],[Date]])</f>
        <v>2022</v>
      </c>
      <c r="K12878" s="22">
        <f>MONTH(Actuals[[#This Row],[Date]])</f>
        <v>9</v>
      </c>
      <c r="L12878" s="12"/>
    </row>
    <row r="12879" spans="1:12" x14ac:dyDescent="0.3">
      <c r="A12879">
        <v>8</v>
      </c>
      <c r="B12879">
        <v>11051</v>
      </c>
      <c r="C12879">
        <v>1</v>
      </c>
      <c r="D12879">
        <v>76000</v>
      </c>
      <c r="E12879" s="46">
        <v>44836</v>
      </c>
      <c r="F12879">
        <v>-688.97</v>
      </c>
      <c r="I12879" t="str">
        <f>INDEX(LedgerMapping[[#All],[Level 3]],MATCH(Actuals[[#This Row],[Sub Ledger]],LedgerMapping[[#All],[Sub Ledger]],0))</f>
        <v>Administration</v>
      </c>
      <c r="J12879" s="22">
        <f>YEAR(Actuals[[#This Row],[Date]])</f>
        <v>2022</v>
      </c>
      <c r="K12879" s="22">
        <f>MONTH(Actuals[[#This Row],[Date]])</f>
        <v>10</v>
      </c>
      <c r="L12879" s="12"/>
    </row>
    <row r="12880" spans="1:12" x14ac:dyDescent="0.3">
      <c r="A12880">
        <v>8</v>
      </c>
      <c r="B12880">
        <v>12176</v>
      </c>
      <c r="C12880">
        <v>1</v>
      </c>
      <c r="D12880">
        <v>76000</v>
      </c>
      <c r="E12880" s="46">
        <v>44866</v>
      </c>
      <c r="F12880">
        <v>-546.54999999999995</v>
      </c>
      <c r="I12880" t="str">
        <f>INDEX(LedgerMapping[[#All],[Level 3]],MATCH(Actuals[[#This Row],[Sub Ledger]],LedgerMapping[[#All],[Sub Ledger]],0))</f>
        <v>Administration</v>
      </c>
      <c r="J12880" s="22">
        <f>YEAR(Actuals[[#This Row],[Date]])</f>
        <v>2022</v>
      </c>
      <c r="K12880" s="22">
        <f>MONTH(Actuals[[#This Row],[Date]])</f>
        <v>11</v>
      </c>
      <c r="L12880" s="12"/>
    </row>
    <row r="12881" spans="1:12" x14ac:dyDescent="0.3">
      <c r="A12881">
        <v>8</v>
      </c>
      <c r="B12881">
        <v>13306</v>
      </c>
      <c r="C12881">
        <v>1</v>
      </c>
      <c r="D12881">
        <v>76000</v>
      </c>
      <c r="E12881" s="46">
        <v>44897</v>
      </c>
      <c r="F12881">
        <v>-648.05999999999995</v>
      </c>
      <c r="I12881" t="str">
        <f>INDEX(LedgerMapping[[#All],[Level 3]],MATCH(Actuals[[#This Row],[Sub Ledger]],LedgerMapping[[#All],[Sub Ledger]],0))</f>
        <v>Administration</v>
      </c>
      <c r="J12881" s="22">
        <f>YEAR(Actuals[[#This Row],[Date]])</f>
        <v>2022</v>
      </c>
      <c r="K12881" s="22">
        <f>MONTH(Actuals[[#This Row],[Date]])</f>
        <v>12</v>
      </c>
      <c r="L12881" s="12"/>
    </row>
    <row r="12882" spans="1:12" x14ac:dyDescent="0.3">
      <c r="A12882">
        <v>8</v>
      </c>
      <c r="B12882">
        <v>14107</v>
      </c>
      <c r="C12882">
        <v>1</v>
      </c>
      <c r="D12882">
        <v>76000</v>
      </c>
      <c r="E12882" s="46">
        <v>44927</v>
      </c>
      <c r="F12882">
        <v>-648.05999999999995</v>
      </c>
      <c r="I12882" t="str">
        <f>INDEX(LedgerMapping[[#All],[Level 3]],MATCH(Actuals[[#This Row],[Sub Ledger]],LedgerMapping[[#All],[Sub Ledger]],0))</f>
        <v>Administration</v>
      </c>
      <c r="J12882" s="22">
        <f>YEAR(Actuals[[#This Row],[Date]])</f>
        <v>2023</v>
      </c>
      <c r="K12882" s="22">
        <f>MONTH(Actuals[[#This Row],[Date]])</f>
        <v>1</v>
      </c>
      <c r="L12882" s="12"/>
    </row>
    <row r="12883" spans="1:12" x14ac:dyDescent="0.3">
      <c r="A12883">
        <v>8</v>
      </c>
      <c r="B12883">
        <v>15111</v>
      </c>
      <c r="C12883">
        <v>1</v>
      </c>
      <c r="D12883">
        <v>76000</v>
      </c>
      <c r="E12883" s="46">
        <v>44958</v>
      </c>
      <c r="F12883">
        <v>-775.34</v>
      </c>
      <c r="I12883" t="str">
        <f>INDEX(LedgerMapping[[#All],[Level 3]],MATCH(Actuals[[#This Row],[Sub Ledger]],LedgerMapping[[#All],[Sub Ledger]],0))</f>
        <v>Administration</v>
      </c>
      <c r="J12883" s="22">
        <f>YEAR(Actuals[[#This Row],[Date]])</f>
        <v>2023</v>
      </c>
      <c r="K12883" s="22">
        <f>MONTH(Actuals[[#This Row],[Date]])</f>
        <v>2</v>
      </c>
      <c r="L12883" s="12"/>
    </row>
    <row r="12884" spans="1:12" x14ac:dyDescent="0.3">
      <c r="A12884">
        <v>8</v>
      </c>
      <c r="B12884">
        <v>16091</v>
      </c>
      <c r="C12884">
        <v>1</v>
      </c>
      <c r="D12884">
        <v>76000</v>
      </c>
      <c r="E12884" s="46">
        <v>44988</v>
      </c>
      <c r="F12884">
        <v>-723.82</v>
      </c>
      <c r="I12884" t="str">
        <f>INDEX(LedgerMapping[[#All],[Level 3]],MATCH(Actuals[[#This Row],[Sub Ledger]],LedgerMapping[[#All],[Sub Ledger]],0))</f>
        <v>Administration</v>
      </c>
      <c r="J12884" s="22">
        <f>YEAR(Actuals[[#This Row],[Date]])</f>
        <v>2023</v>
      </c>
      <c r="K12884" s="22">
        <f>MONTH(Actuals[[#This Row],[Date]])</f>
        <v>3</v>
      </c>
      <c r="L12884" s="12"/>
    </row>
    <row r="12885" spans="1:12" x14ac:dyDescent="0.3">
      <c r="A12885">
        <v>8</v>
      </c>
      <c r="B12885">
        <v>17123</v>
      </c>
      <c r="C12885">
        <v>1</v>
      </c>
      <c r="D12885">
        <v>76000</v>
      </c>
      <c r="E12885" s="46">
        <v>45018</v>
      </c>
      <c r="F12885">
        <v>-698.06</v>
      </c>
      <c r="I12885" t="str">
        <f>INDEX(LedgerMapping[[#All],[Level 3]],MATCH(Actuals[[#This Row],[Sub Ledger]],LedgerMapping[[#All],[Sub Ledger]],0))</f>
        <v>Administration</v>
      </c>
      <c r="J12885" s="22">
        <f>YEAR(Actuals[[#This Row],[Date]])</f>
        <v>2023</v>
      </c>
      <c r="K12885" s="22">
        <f>MONTH(Actuals[[#This Row],[Date]])</f>
        <v>4</v>
      </c>
      <c r="L12885" s="12"/>
    </row>
    <row r="12886" spans="1:12" x14ac:dyDescent="0.3">
      <c r="A12886">
        <v>8</v>
      </c>
      <c r="B12886">
        <v>18153</v>
      </c>
      <c r="C12886">
        <v>1</v>
      </c>
      <c r="D12886">
        <v>76000</v>
      </c>
      <c r="E12886" s="46">
        <v>45049</v>
      </c>
      <c r="F12886">
        <v>-614.73</v>
      </c>
      <c r="I12886" t="str">
        <f>INDEX(LedgerMapping[[#All],[Level 3]],MATCH(Actuals[[#This Row],[Sub Ledger]],LedgerMapping[[#All],[Sub Ledger]],0))</f>
        <v>Administration</v>
      </c>
      <c r="J12886" s="22">
        <f>YEAR(Actuals[[#This Row],[Date]])</f>
        <v>2023</v>
      </c>
      <c r="K12886" s="22">
        <f>MONTH(Actuals[[#This Row],[Date]])</f>
        <v>5</v>
      </c>
      <c r="L12886" s="12"/>
    </row>
    <row r="12887" spans="1:12" x14ac:dyDescent="0.3">
      <c r="A12887">
        <v>8</v>
      </c>
      <c r="B12887">
        <v>19157</v>
      </c>
      <c r="C12887">
        <v>1</v>
      </c>
      <c r="D12887">
        <v>76000</v>
      </c>
      <c r="E12887" s="46">
        <v>45079</v>
      </c>
      <c r="F12887">
        <v>-842.01</v>
      </c>
      <c r="I12887" t="str">
        <f>INDEX(LedgerMapping[[#All],[Level 3]],MATCH(Actuals[[#This Row],[Sub Ledger]],LedgerMapping[[#All],[Sub Ledger]],0))</f>
        <v>Administration</v>
      </c>
      <c r="J12887" s="22">
        <f>YEAR(Actuals[[#This Row],[Date]])</f>
        <v>2023</v>
      </c>
      <c r="K12887" s="22">
        <f>MONTH(Actuals[[#This Row],[Date]])</f>
        <v>6</v>
      </c>
      <c r="L12887" s="12"/>
    </row>
    <row r="12888" spans="1:12" x14ac:dyDescent="0.3">
      <c r="A12888">
        <v>8</v>
      </c>
      <c r="B12888">
        <v>20186</v>
      </c>
      <c r="C12888">
        <v>1</v>
      </c>
      <c r="D12888">
        <v>76000</v>
      </c>
      <c r="E12888" s="46">
        <v>45110</v>
      </c>
      <c r="F12888">
        <v>-781.4</v>
      </c>
      <c r="I12888" t="str">
        <f>INDEX(LedgerMapping[[#All],[Level 3]],MATCH(Actuals[[#This Row],[Sub Ledger]],LedgerMapping[[#All],[Sub Ledger]],0))</f>
        <v>Administration</v>
      </c>
      <c r="J12888" s="22">
        <f>YEAR(Actuals[[#This Row],[Date]])</f>
        <v>2023</v>
      </c>
      <c r="K12888" s="22">
        <f>MONTH(Actuals[[#This Row],[Date]])</f>
        <v>7</v>
      </c>
      <c r="L12888" s="12"/>
    </row>
    <row r="12889" spans="1:12" x14ac:dyDescent="0.3">
      <c r="A12889">
        <v>8</v>
      </c>
      <c r="B12889">
        <v>21213</v>
      </c>
      <c r="C12889">
        <v>1</v>
      </c>
      <c r="D12889">
        <v>76000</v>
      </c>
      <c r="E12889" s="46">
        <v>45141</v>
      </c>
      <c r="F12889">
        <v>-867.76</v>
      </c>
      <c r="I12889" t="str">
        <f>INDEX(LedgerMapping[[#All],[Level 3]],MATCH(Actuals[[#This Row],[Sub Ledger]],LedgerMapping[[#All],[Sub Ledger]],0))</f>
        <v>Administration</v>
      </c>
      <c r="J12889" s="22">
        <f>YEAR(Actuals[[#This Row],[Date]])</f>
        <v>2023</v>
      </c>
      <c r="K12889" s="22">
        <f>MONTH(Actuals[[#This Row],[Date]])</f>
        <v>8</v>
      </c>
      <c r="L12889" s="12"/>
    </row>
    <row r="12890" spans="1:12" x14ac:dyDescent="0.3">
      <c r="A12890">
        <v>8</v>
      </c>
      <c r="B12890">
        <v>22217</v>
      </c>
      <c r="C12890">
        <v>1</v>
      </c>
      <c r="D12890">
        <v>76000</v>
      </c>
      <c r="E12890" s="46">
        <v>45169</v>
      </c>
      <c r="F12890">
        <v>-702.61</v>
      </c>
      <c r="I12890" t="str">
        <f>INDEX(LedgerMapping[[#All],[Level 3]],MATCH(Actuals[[#This Row],[Sub Ledger]],LedgerMapping[[#All],[Sub Ledger]],0))</f>
        <v>Administration</v>
      </c>
      <c r="J12890" s="22">
        <f>YEAR(Actuals[[#This Row],[Date]])</f>
        <v>2023</v>
      </c>
      <c r="K12890" s="22">
        <f>MONTH(Actuals[[#This Row],[Date]])</f>
        <v>8</v>
      </c>
      <c r="L12890" s="12"/>
    </row>
    <row r="12891" spans="1:12" x14ac:dyDescent="0.3">
      <c r="A12891">
        <v>8</v>
      </c>
      <c r="B12891">
        <v>23194</v>
      </c>
      <c r="C12891">
        <v>1</v>
      </c>
      <c r="D12891">
        <v>76000</v>
      </c>
      <c r="E12891" s="46">
        <v>45200</v>
      </c>
      <c r="F12891">
        <v>-648.05999999999995</v>
      </c>
      <c r="I12891" t="str">
        <f>INDEX(LedgerMapping[[#All],[Level 3]],MATCH(Actuals[[#This Row],[Sub Ledger]],LedgerMapping[[#All],[Sub Ledger]],0))</f>
        <v>Administration</v>
      </c>
      <c r="J12891" s="22">
        <f>YEAR(Actuals[[#This Row],[Date]])</f>
        <v>2023</v>
      </c>
      <c r="K12891" s="22">
        <f>MONTH(Actuals[[#This Row],[Date]])</f>
        <v>10</v>
      </c>
      <c r="L12891" s="12"/>
    </row>
    <row r="12892" spans="1:12" x14ac:dyDescent="0.3">
      <c r="A12892">
        <v>8</v>
      </c>
      <c r="B12892">
        <v>24197</v>
      </c>
      <c r="C12892">
        <v>1</v>
      </c>
      <c r="D12892">
        <v>76000</v>
      </c>
      <c r="E12892" s="46">
        <v>45230</v>
      </c>
      <c r="F12892">
        <v>-723.82</v>
      </c>
      <c r="I12892" t="str">
        <f>INDEX(LedgerMapping[[#All],[Level 3]],MATCH(Actuals[[#This Row],[Sub Ledger]],LedgerMapping[[#All],[Sub Ledger]],0))</f>
        <v>Administration</v>
      </c>
      <c r="J12892" s="22">
        <f>YEAR(Actuals[[#This Row],[Date]])</f>
        <v>2023</v>
      </c>
      <c r="K12892" s="22">
        <f>MONTH(Actuals[[#This Row],[Date]])</f>
        <v>10</v>
      </c>
      <c r="L12892" s="12"/>
    </row>
    <row r="12893" spans="1:12" x14ac:dyDescent="0.3">
      <c r="A12893">
        <v>8</v>
      </c>
      <c r="B12893">
        <v>25228</v>
      </c>
      <c r="C12893">
        <v>1</v>
      </c>
      <c r="D12893">
        <v>76000</v>
      </c>
      <c r="E12893" s="46">
        <v>45261</v>
      </c>
      <c r="F12893">
        <v>-751.1</v>
      </c>
      <c r="I12893" t="str">
        <f>INDEX(LedgerMapping[[#All],[Level 3]],MATCH(Actuals[[#This Row],[Sub Ledger]],LedgerMapping[[#All],[Sub Ledger]],0))</f>
        <v>Administration</v>
      </c>
      <c r="J12893" s="22">
        <f>YEAR(Actuals[[#This Row],[Date]])</f>
        <v>2023</v>
      </c>
      <c r="K12893" s="22">
        <f>MONTH(Actuals[[#This Row],[Date]])</f>
        <v>12</v>
      </c>
      <c r="L12893" s="12"/>
    </row>
    <row r="12894" spans="1:12" x14ac:dyDescent="0.3">
      <c r="A12894">
        <v>8</v>
      </c>
      <c r="B12894">
        <v>26298</v>
      </c>
      <c r="C12894">
        <v>1</v>
      </c>
      <c r="D12894">
        <v>76000</v>
      </c>
      <c r="E12894" s="46">
        <v>45291</v>
      </c>
      <c r="F12894">
        <v>-1019.28</v>
      </c>
      <c r="I12894" t="str">
        <f>INDEX(LedgerMapping[[#All],[Level 3]],MATCH(Actuals[[#This Row],[Sub Ledger]],LedgerMapping[[#All],[Sub Ledger]],0))</f>
        <v>Administration</v>
      </c>
      <c r="J12894" s="22">
        <f>YEAR(Actuals[[#This Row],[Date]])</f>
        <v>2023</v>
      </c>
      <c r="K12894" s="22">
        <f>MONTH(Actuals[[#This Row],[Date]])</f>
        <v>12</v>
      </c>
      <c r="L12894" s="12"/>
    </row>
    <row r="12895" spans="1:12" x14ac:dyDescent="0.3">
      <c r="A12895">
        <v>8</v>
      </c>
      <c r="B12895">
        <v>27423</v>
      </c>
      <c r="C12895">
        <v>1</v>
      </c>
      <c r="D12895">
        <v>76000</v>
      </c>
      <c r="E12895" s="46">
        <v>45322</v>
      </c>
      <c r="F12895">
        <v>-1082.92</v>
      </c>
      <c r="I12895" t="str">
        <f>INDEX(LedgerMapping[[#All],[Level 3]],MATCH(Actuals[[#This Row],[Sub Ledger]],LedgerMapping[[#All],[Sub Ledger]],0))</f>
        <v>Administration</v>
      </c>
      <c r="J12895" s="22">
        <f>YEAR(Actuals[[#This Row],[Date]])</f>
        <v>2024</v>
      </c>
      <c r="K12895" s="22">
        <f>MONTH(Actuals[[#This Row],[Date]])</f>
        <v>1</v>
      </c>
      <c r="L12895" s="12"/>
    </row>
    <row r="12896" spans="1:12" x14ac:dyDescent="0.3">
      <c r="A12896">
        <v>8</v>
      </c>
      <c r="B12896">
        <v>28575</v>
      </c>
      <c r="C12896">
        <v>1</v>
      </c>
      <c r="D12896">
        <v>76000</v>
      </c>
      <c r="E12896" s="46">
        <v>45354</v>
      </c>
      <c r="F12896">
        <v>-1034.43</v>
      </c>
      <c r="I12896" t="str">
        <f>INDEX(LedgerMapping[[#All],[Level 3]],MATCH(Actuals[[#This Row],[Sub Ledger]],LedgerMapping[[#All],[Sub Ledger]],0))</f>
        <v>Administration</v>
      </c>
      <c r="J12896" s="22">
        <f>YEAR(Actuals[[#This Row],[Date]])</f>
        <v>2024</v>
      </c>
      <c r="K12896" s="22">
        <f>MONTH(Actuals[[#This Row],[Date]])</f>
        <v>3</v>
      </c>
      <c r="L12896" s="12"/>
    </row>
    <row r="12897" spans="1:12" x14ac:dyDescent="0.3">
      <c r="A12897">
        <v>8</v>
      </c>
      <c r="B12897">
        <v>29729</v>
      </c>
      <c r="C12897">
        <v>1</v>
      </c>
      <c r="D12897">
        <v>76000</v>
      </c>
      <c r="E12897" s="46">
        <v>45384</v>
      </c>
      <c r="F12897">
        <v>-1014.74</v>
      </c>
      <c r="I12897" t="str">
        <f>INDEX(LedgerMapping[[#All],[Level 3]],MATCH(Actuals[[#This Row],[Sub Ledger]],LedgerMapping[[#All],[Sub Ledger]],0))</f>
        <v>Administration</v>
      </c>
      <c r="J12897" s="22">
        <f>YEAR(Actuals[[#This Row],[Date]])</f>
        <v>2024</v>
      </c>
      <c r="K12897" s="22">
        <f>MONTH(Actuals[[#This Row],[Date]])</f>
        <v>4</v>
      </c>
      <c r="L12897" s="12"/>
    </row>
    <row r="12898" spans="1:12" x14ac:dyDescent="0.3">
      <c r="A12898">
        <v>8</v>
      </c>
      <c r="B12898">
        <v>30855</v>
      </c>
      <c r="C12898">
        <v>1</v>
      </c>
      <c r="D12898">
        <v>76000</v>
      </c>
      <c r="E12898" s="46">
        <v>45415</v>
      </c>
      <c r="F12898">
        <v>-1238.98</v>
      </c>
      <c r="I12898" t="str">
        <f>INDEX(LedgerMapping[[#All],[Level 3]],MATCH(Actuals[[#This Row],[Sub Ledger]],LedgerMapping[[#All],[Sub Ledger]],0))</f>
        <v>Administration</v>
      </c>
      <c r="J12898" s="22">
        <f>YEAR(Actuals[[#This Row],[Date]])</f>
        <v>2024</v>
      </c>
      <c r="K12898" s="22">
        <f>MONTH(Actuals[[#This Row],[Date]])</f>
        <v>5</v>
      </c>
      <c r="L12898" s="12"/>
    </row>
    <row r="12899" spans="1:12" x14ac:dyDescent="0.3">
      <c r="A12899">
        <v>8</v>
      </c>
      <c r="B12899">
        <v>31980</v>
      </c>
      <c r="C12899">
        <v>1</v>
      </c>
      <c r="D12899">
        <v>76000</v>
      </c>
      <c r="E12899" s="46">
        <v>45445</v>
      </c>
      <c r="F12899">
        <v>-1072.31</v>
      </c>
      <c r="I12899" t="str">
        <f>INDEX(LedgerMapping[[#All],[Level 3]],MATCH(Actuals[[#This Row],[Sub Ledger]],LedgerMapping[[#All],[Sub Ledger]],0))</f>
        <v>Administration</v>
      </c>
      <c r="J12899" s="22">
        <f>YEAR(Actuals[[#This Row],[Date]])</f>
        <v>2024</v>
      </c>
      <c r="K12899" s="22">
        <f>MONTH(Actuals[[#This Row],[Date]])</f>
        <v>6</v>
      </c>
      <c r="L12899" s="12"/>
    </row>
    <row r="12900" spans="1:12" x14ac:dyDescent="0.3">
      <c r="A12900">
        <v>8</v>
      </c>
      <c r="B12900">
        <v>33104</v>
      </c>
      <c r="C12900">
        <v>1</v>
      </c>
      <c r="D12900">
        <v>76000</v>
      </c>
      <c r="E12900" s="46">
        <v>45476</v>
      </c>
      <c r="F12900">
        <v>-1072.31</v>
      </c>
      <c r="I12900" t="str">
        <f>INDEX(LedgerMapping[[#All],[Level 3]],MATCH(Actuals[[#This Row],[Sub Ledger]],LedgerMapping[[#All],[Sub Ledger]],0))</f>
        <v>Administration</v>
      </c>
      <c r="J12900" s="22">
        <f>YEAR(Actuals[[#This Row],[Date]])</f>
        <v>2024</v>
      </c>
      <c r="K12900" s="22">
        <f>MONTH(Actuals[[#This Row],[Date]])</f>
        <v>7</v>
      </c>
      <c r="L12900" s="12"/>
    </row>
    <row r="12901" spans="1:12" x14ac:dyDescent="0.3">
      <c r="A12901">
        <v>8</v>
      </c>
      <c r="B12901">
        <v>34228</v>
      </c>
      <c r="C12901">
        <v>1</v>
      </c>
      <c r="D12901">
        <v>76000</v>
      </c>
      <c r="E12901" s="46">
        <v>45507</v>
      </c>
      <c r="F12901">
        <v>-907.16</v>
      </c>
      <c r="I12901" t="str">
        <f>INDEX(LedgerMapping[[#All],[Level 3]],MATCH(Actuals[[#This Row],[Sub Ledger]],LedgerMapping[[#All],[Sub Ledger]],0))</f>
        <v>Administration</v>
      </c>
      <c r="J12901" s="22">
        <f>YEAR(Actuals[[#This Row],[Date]])</f>
        <v>2024</v>
      </c>
      <c r="K12901" s="22">
        <f>MONTH(Actuals[[#This Row],[Date]])</f>
        <v>8</v>
      </c>
      <c r="L12901" s="12"/>
    </row>
    <row r="12902" spans="1:12" x14ac:dyDescent="0.3">
      <c r="A12902">
        <v>8</v>
      </c>
      <c r="B12902">
        <v>35380</v>
      </c>
      <c r="C12902">
        <v>1</v>
      </c>
      <c r="D12902">
        <v>76000</v>
      </c>
      <c r="E12902" s="46">
        <v>45536</v>
      </c>
      <c r="F12902">
        <v>-1014.74</v>
      </c>
      <c r="I12902" t="str">
        <f>INDEX(LedgerMapping[[#All],[Level 3]],MATCH(Actuals[[#This Row],[Sub Ledger]],LedgerMapping[[#All],[Sub Ledger]],0))</f>
        <v>Administration</v>
      </c>
      <c r="J12902" s="22">
        <f>YEAR(Actuals[[#This Row],[Date]])</f>
        <v>2024</v>
      </c>
      <c r="K12902" s="22">
        <f>MONTH(Actuals[[#This Row],[Date]])</f>
        <v>9</v>
      </c>
      <c r="L12902" s="12"/>
    </row>
    <row r="12903" spans="1:12" x14ac:dyDescent="0.3">
      <c r="A12903">
        <v>8</v>
      </c>
      <c r="B12903">
        <v>36530</v>
      </c>
      <c r="C12903">
        <v>1</v>
      </c>
      <c r="D12903">
        <v>76000</v>
      </c>
      <c r="E12903" s="46">
        <v>45567</v>
      </c>
      <c r="F12903">
        <v>-1125.3399999999999</v>
      </c>
      <c r="I12903" t="str">
        <f>INDEX(LedgerMapping[[#All],[Level 3]],MATCH(Actuals[[#This Row],[Sub Ledger]],LedgerMapping[[#All],[Sub Ledger]],0))</f>
        <v>Administration</v>
      </c>
      <c r="J12903" s="22">
        <f>YEAR(Actuals[[#This Row],[Date]])</f>
        <v>2024</v>
      </c>
      <c r="K12903" s="22">
        <f>MONTH(Actuals[[#This Row],[Date]])</f>
        <v>10</v>
      </c>
      <c r="L12903" s="12"/>
    </row>
    <row r="12904" spans="1:12" x14ac:dyDescent="0.3">
      <c r="A12904">
        <v>8</v>
      </c>
      <c r="B12904">
        <v>37679</v>
      </c>
      <c r="C12904">
        <v>1</v>
      </c>
      <c r="D12904">
        <v>76000</v>
      </c>
      <c r="E12904" s="46">
        <v>45597</v>
      </c>
      <c r="F12904">
        <v>-1008.68</v>
      </c>
      <c r="I12904" t="str">
        <f>INDEX(LedgerMapping[[#All],[Level 3]],MATCH(Actuals[[#This Row],[Sub Ledger]],LedgerMapping[[#All],[Sub Ledger]],0))</f>
        <v>Administration</v>
      </c>
      <c r="J12904" s="22">
        <f>YEAR(Actuals[[#This Row],[Date]])</f>
        <v>2024</v>
      </c>
      <c r="K12904" s="22">
        <f>MONTH(Actuals[[#This Row],[Date]])</f>
        <v>11</v>
      </c>
      <c r="L12904" s="12"/>
    </row>
    <row r="12905" spans="1:12" x14ac:dyDescent="0.3">
      <c r="A12905">
        <v>8</v>
      </c>
      <c r="B12905">
        <v>38830</v>
      </c>
      <c r="C12905">
        <v>1</v>
      </c>
      <c r="D12905">
        <v>76000</v>
      </c>
      <c r="E12905" s="46">
        <v>45628</v>
      </c>
      <c r="F12905">
        <v>-975.34</v>
      </c>
      <c r="I12905" t="str">
        <f>INDEX(LedgerMapping[[#All],[Level 3]],MATCH(Actuals[[#This Row],[Sub Ledger]],LedgerMapping[[#All],[Sub Ledger]],0))</f>
        <v>Administration</v>
      </c>
      <c r="J12905" s="22">
        <f>YEAR(Actuals[[#This Row],[Date]])</f>
        <v>2024</v>
      </c>
      <c r="K12905" s="22">
        <f>MONTH(Actuals[[#This Row],[Date]])</f>
        <v>12</v>
      </c>
      <c r="L12905" s="12"/>
    </row>
    <row r="12906" spans="1:12" x14ac:dyDescent="0.3">
      <c r="A12906">
        <v>8</v>
      </c>
      <c r="B12906">
        <v>966</v>
      </c>
      <c r="C12906">
        <v>1</v>
      </c>
      <c r="D12906">
        <v>77000</v>
      </c>
      <c r="E12906" s="46">
        <v>44562</v>
      </c>
      <c r="F12906">
        <v>-1123.83</v>
      </c>
      <c r="I12906" t="str">
        <f>INDEX(LedgerMapping[[#All],[Level 3]],MATCH(Actuals[[#This Row],[Sub Ledger]],LedgerMapping[[#All],[Sub Ledger]],0))</f>
        <v>Administration</v>
      </c>
      <c r="J12906" s="22">
        <f>YEAR(Actuals[[#This Row],[Date]])</f>
        <v>2022</v>
      </c>
      <c r="K12906" s="22">
        <f>MONTH(Actuals[[#This Row],[Date]])</f>
        <v>1</v>
      </c>
      <c r="L12906" s="12"/>
    </row>
    <row r="12907" spans="1:12" x14ac:dyDescent="0.3">
      <c r="A12907">
        <v>8</v>
      </c>
      <c r="B12907">
        <v>2088</v>
      </c>
      <c r="C12907">
        <v>1</v>
      </c>
      <c r="D12907">
        <v>77000</v>
      </c>
      <c r="E12907" s="46">
        <v>44593</v>
      </c>
      <c r="F12907">
        <v>-1037.46</v>
      </c>
      <c r="I12907" t="str">
        <f>INDEX(LedgerMapping[[#All],[Level 3]],MATCH(Actuals[[#This Row],[Sub Ledger]],LedgerMapping[[#All],[Sub Ledger]],0))</f>
        <v>Administration</v>
      </c>
      <c r="J12907" s="22">
        <f>YEAR(Actuals[[#This Row],[Date]])</f>
        <v>2022</v>
      </c>
      <c r="K12907" s="22">
        <f>MONTH(Actuals[[#This Row],[Date]])</f>
        <v>2</v>
      </c>
      <c r="L12907" s="12"/>
    </row>
    <row r="12908" spans="1:12" x14ac:dyDescent="0.3">
      <c r="A12908">
        <v>8</v>
      </c>
      <c r="B12908">
        <v>3206</v>
      </c>
      <c r="C12908">
        <v>1</v>
      </c>
      <c r="D12908">
        <v>77000</v>
      </c>
      <c r="E12908" s="46">
        <v>44624</v>
      </c>
      <c r="F12908">
        <v>-1102.6199999999999</v>
      </c>
      <c r="I12908" t="str">
        <f>INDEX(LedgerMapping[[#All],[Level 3]],MATCH(Actuals[[#This Row],[Sub Ledger]],LedgerMapping[[#All],[Sub Ledger]],0))</f>
        <v>Administration</v>
      </c>
      <c r="J12908" s="22">
        <f>YEAR(Actuals[[#This Row],[Date]])</f>
        <v>2022</v>
      </c>
      <c r="K12908" s="22">
        <f>MONTH(Actuals[[#This Row],[Date]])</f>
        <v>3</v>
      </c>
      <c r="L12908" s="12"/>
    </row>
    <row r="12909" spans="1:12" x14ac:dyDescent="0.3">
      <c r="A12909">
        <v>8</v>
      </c>
      <c r="B12909">
        <v>4328</v>
      </c>
      <c r="C12909">
        <v>1</v>
      </c>
      <c r="D12909">
        <v>77000</v>
      </c>
      <c r="E12909" s="46">
        <v>44654</v>
      </c>
      <c r="F12909">
        <v>-945.04</v>
      </c>
      <c r="I12909" t="str">
        <f>INDEX(LedgerMapping[[#All],[Level 3]],MATCH(Actuals[[#This Row],[Sub Ledger]],LedgerMapping[[#All],[Sub Ledger]],0))</f>
        <v>Administration</v>
      </c>
      <c r="J12909" s="22">
        <f>YEAR(Actuals[[#This Row],[Date]])</f>
        <v>2022</v>
      </c>
      <c r="K12909" s="22">
        <f>MONTH(Actuals[[#This Row],[Date]])</f>
        <v>4</v>
      </c>
      <c r="L12909" s="12"/>
    </row>
    <row r="12910" spans="1:12" x14ac:dyDescent="0.3">
      <c r="A12910">
        <v>8</v>
      </c>
      <c r="B12910">
        <v>5450</v>
      </c>
      <c r="C12910">
        <v>1</v>
      </c>
      <c r="D12910">
        <v>77000</v>
      </c>
      <c r="E12910" s="46">
        <v>44685</v>
      </c>
      <c r="F12910">
        <v>-1154.1300000000001</v>
      </c>
      <c r="I12910" t="str">
        <f>INDEX(LedgerMapping[[#All],[Level 3]],MATCH(Actuals[[#This Row],[Sub Ledger]],LedgerMapping[[#All],[Sub Ledger]],0))</f>
        <v>Administration</v>
      </c>
      <c r="J12910" s="22">
        <f>YEAR(Actuals[[#This Row],[Date]])</f>
        <v>2022</v>
      </c>
      <c r="K12910" s="22">
        <f>MONTH(Actuals[[#This Row],[Date]])</f>
        <v>5</v>
      </c>
      <c r="L12910" s="12"/>
    </row>
    <row r="12911" spans="1:12" x14ac:dyDescent="0.3">
      <c r="A12911">
        <v>8</v>
      </c>
      <c r="B12911">
        <v>6576</v>
      </c>
      <c r="C12911">
        <v>1</v>
      </c>
      <c r="D12911">
        <v>77000</v>
      </c>
      <c r="E12911" s="46">
        <v>44715</v>
      </c>
      <c r="F12911">
        <v>-1288.98</v>
      </c>
      <c r="I12911" t="str">
        <f>INDEX(LedgerMapping[[#All],[Level 3]],MATCH(Actuals[[#This Row],[Sub Ledger]],LedgerMapping[[#All],[Sub Ledger]],0))</f>
        <v>Administration</v>
      </c>
      <c r="J12911" s="22">
        <f>YEAR(Actuals[[#This Row],[Date]])</f>
        <v>2022</v>
      </c>
      <c r="K12911" s="22">
        <f>MONTH(Actuals[[#This Row],[Date]])</f>
        <v>6</v>
      </c>
      <c r="L12911" s="12"/>
    </row>
    <row r="12912" spans="1:12" x14ac:dyDescent="0.3">
      <c r="A12912">
        <v>8</v>
      </c>
      <c r="B12912">
        <v>7696</v>
      </c>
      <c r="C12912">
        <v>1</v>
      </c>
      <c r="D12912">
        <v>77000</v>
      </c>
      <c r="E12912" s="46">
        <v>44746</v>
      </c>
      <c r="F12912">
        <v>-955.64</v>
      </c>
      <c r="I12912" t="str">
        <f>INDEX(LedgerMapping[[#All],[Level 3]],MATCH(Actuals[[#This Row],[Sub Ledger]],LedgerMapping[[#All],[Sub Ledger]],0))</f>
        <v>Administration</v>
      </c>
      <c r="J12912" s="22">
        <f>YEAR(Actuals[[#This Row],[Date]])</f>
        <v>2022</v>
      </c>
      <c r="K12912" s="22">
        <f>MONTH(Actuals[[#This Row],[Date]])</f>
        <v>7</v>
      </c>
      <c r="L12912" s="12"/>
    </row>
    <row r="12913" spans="1:12" x14ac:dyDescent="0.3">
      <c r="A12913">
        <v>8</v>
      </c>
      <c r="B12913">
        <v>8821</v>
      </c>
      <c r="C12913">
        <v>1</v>
      </c>
      <c r="D12913">
        <v>77000</v>
      </c>
      <c r="E12913" s="46">
        <v>44777</v>
      </c>
      <c r="F12913">
        <v>-1011.71</v>
      </c>
      <c r="I12913" t="str">
        <f>INDEX(LedgerMapping[[#All],[Level 3]],MATCH(Actuals[[#This Row],[Sub Ledger]],LedgerMapping[[#All],[Sub Ledger]],0))</f>
        <v>Administration</v>
      </c>
      <c r="J12913" s="22">
        <f>YEAR(Actuals[[#This Row],[Date]])</f>
        <v>2022</v>
      </c>
      <c r="K12913" s="22">
        <f>MONTH(Actuals[[#This Row],[Date]])</f>
        <v>8</v>
      </c>
      <c r="L12913" s="12"/>
    </row>
    <row r="12914" spans="1:12" x14ac:dyDescent="0.3">
      <c r="A12914">
        <v>8</v>
      </c>
      <c r="B12914">
        <v>9935</v>
      </c>
      <c r="C12914">
        <v>1</v>
      </c>
      <c r="D12914">
        <v>77000</v>
      </c>
      <c r="E12914" s="46">
        <v>44805</v>
      </c>
      <c r="F12914">
        <v>-1166.25</v>
      </c>
      <c r="I12914" t="str">
        <f>INDEX(LedgerMapping[[#All],[Level 3]],MATCH(Actuals[[#This Row],[Sub Ledger]],LedgerMapping[[#All],[Sub Ledger]],0))</f>
        <v>Administration</v>
      </c>
      <c r="J12914" s="22">
        <f>YEAR(Actuals[[#This Row],[Date]])</f>
        <v>2022</v>
      </c>
      <c r="K12914" s="22">
        <f>MONTH(Actuals[[#This Row],[Date]])</f>
        <v>9</v>
      </c>
      <c r="L12914" s="12"/>
    </row>
    <row r="12915" spans="1:12" x14ac:dyDescent="0.3">
      <c r="A12915">
        <v>8</v>
      </c>
      <c r="B12915">
        <v>11052</v>
      </c>
      <c r="C12915">
        <v>1</v>
      </c>
      <c r="D12915">
        <v>77000</v>
      </c>
      <c r="E12915" s="46">
        <v>44836</v>
      </c>
      <c r="F12915">
        <v>-1240.5</v>
      </c>
      <c r="I12915" t="str">
        <f>INDEX(LedgerMapping[[#All],[Level 3]],MATCH(Actuals[[#This Row],[Sub Ledger]],LedgerMapping[[#All],[Sub Ledger]],0))</f>
        <v>Administration</v>
      </c>
      <c r="J12915" s="22">
        <f>YEAR(Actuals[[#This Row],[Date]])</f>
        <v>2022</v>
      </c>
      <c r="K12915" s="22">
        <f>MONTH(Actuals[[#This Row],[Date]])</f>
        <v>10</v>
      </c>
      <c r="L12915" s="12"/>
    </row>
    <row r="12916" spans="1:12" x14ac:dyDescent="0.3">
      <c r="A12916">
        <v>8</v>
      </c>
      <c r="B12916">
        <v>12179</v>
      </c>
      <c r="C12916">
        <v>1</v>
      </c>
      <c r="D12916">
        <v>77000</v>
      </c>
      <c r="E12916" s="46">
        <v>44866</v>
      </c>
      <c r="F12916">
        <v>-982.92</v>
      </c>
      <c r="I12916" t="str">
        <f>INDEX(LedgerMapping[[#All],[Level 3]],MATCH(Actuals[[#This Row],[Sub Ledger]],LedgerMapping[[#All],[Sub Ledger]],0))</f>
        <v>Administration</v>
      </c>
      <c r="J12916" s="22">
        <f>YEAR(Actuals[[#This Row],[Date]])</f>
        <v>2022</v>
      </c>
      <c r="K12916" s="22">
        <f>MONTH(Actuals[[#This Row],[Date]])</f>
        <v>11</v>
      </c>
      <c r="L12916" s="12"/>
    </row>
    <row r="12917" spans="1:12" x14ac:dyDescent="0.3">
      <c r="A12917">
        <v>8</v>
      </c>
      <c r="B12917">
        <v>13309</v>
      </c>
      <c r="C12917">
        <v>1</v>
      </c>
      <c r="D12917">
        <v>77000</v>
      </c>
      <c r="E12917" s="46">
        <v>44897</v>
      </c>
      <c r="F12917">
        <v>-1166.25</v>
      </c>
      <c r="I12917" t="str">
        <f>INDEX(LedgerMapping[[#All],[Level 3]],MATCH(Actuals[[#This Row],[Sub Ledger]],LedgerMapping[[#All],[Sub Ledger]],0))</f>
        <v>Administration</v>
      </c>
      <c r="J12917" s="22">
        <f>YEAR(Actuals[[#This Row],[Date]])</f>
        <v>2022</v>
      </c>
      <c r="K12917" s="22">
        <f>MONTH(Actuals[[#This Row],[Date]])</f>
        <v>12</v>
      </c>
      <c r="L12917" s="12"/>
    </row>
    <row r="12918" spans="1:12" x14ac:dyDescent="0.3">
      <c r="A12918">
        <v>8</v>
      </c>
      <c r="B12918">
        <v>14108</v>
      </c>
      <c r="C12918">
        <v>1</v>
      </c>
      <c r="D12918">
        <v>77000</v>
      </c>
      <c r="E12918" s="46">
        <v>44927</v>
      </c>
      <c r="F12918">
        <v>-1166.25</v>
      </c>
      <c r="I12918" t="str">
        <f>INDEX(LedgerMapping[[#All],[Level 3]],MATCH(Actuals[[#This Row],[Sub Ledger]],LedgerMapping[[#All],[Sub Ledger]],0))</f>
        <v>Administration</v>
      </c>
      <c r="J12918" s="22">
        <f>YEAR(Actuals[[#This Row],[Date]])</f>
        <v>2023</v>
      </c>
      <c r="K12918" s="22">
        <f>MONTH(Actuals[[#This Row],[Date]])</f>
        <v>1</v>
      </c>
      <c r="L12918" s="12"/>
    </row>
    <row r="12919" spans="1:12" x14ac:dyDescent="0.3">
      <c r="A12919">
        <v>8</v>
      </c>
      <c r="B12919">
        <v>15112</v>
      </c>
      <c r="C12919">
        <v>1</v>
      </c>
      <c r="D12919">
        <v>77000</v>
      </c>
      <c r="E12919" s="46">
        <v>44958</v>
      </c>
      <c r="F12919">
        <v>-1395.05</v>
      </c>
      <c r="I12919" t="str">
        <f>INDEX(LedgerMapping[[#All],[Level 3]],MATCH(Actuals[[#This Row],[Sub Ledger]],LedgerMapping[[#All],[Sub Ledger]],0))</f>
        <v>Administration</v>
      </c>
      <c r="J12919" s="22">
        <f>YEAR(Actuals[[#This Row],[Date]])</f>
        <v>2023</v>
      </c>
      <c r="K12919" s="22">
        <f>MONTH(Actuals[[#This Row],[Date]])</f>
        <v>2</v>
      </c>
      <c r="L12919" s="12"/>
    </row>
    <row r="12920" spans="1:12" x14ac:dyDescent="0.3">
      <c r="A12920">
        <v>8</v>
      </c>
      <c r="B12920">
        <v>16092</v>
      </c>
      <c r="C12920">
        <v>1</v>
      </c>
      <c r="D12920">
        <v>77000</v>
      </c>
      <c r="E12920" s="46">
        <v>44988</v>
      </c>
      <c r="F12920">
        <v>-1301.1099999999999</v>
      </c>
      <c r="I12920" t="str">
        <f>INDEX(LedgerMapping[[#All],[Level 3]],MATCH(Actuals[[#This Row],[Sub Ledger]],LedgerMapping[[#All],[Sub Ledger]],0))</f>
        <v>Administration</v>
      </c>
      <c r="J12920" s="22">
        <f>YEAR(Actuals[[#This Row],[Date]])</f>
        <v>2023</v>
      </c>
      <c r="K12920" s="22">
        <f>MONTH(Actuals[[#This Row],[Date]])</f>
        <v>3</v>
      </c>
      <c r="L12920" s="12"/>
    </row>
    <row r="12921" spans="1:12" x14ac:dyDescent="0.3">
      <c r="A12921">
        <v>8</v>
      </c>
      <c r="B12921">
        <v>17124</v>
      </c>
      <c r="C12921">
        <v>1</v>
      </c>
      <c r="D12921">
        <v>77000</v>
      </c>
      <c r="E12921" s="46">
        <v>45018</v>
      </c>
      <c r="F12921">
        <v>-1255.6500000000001</v>
      </c>
      <c r="I12921" t="str">
        <f>INDEX(LedgerMapping[[#All],[Level 3]],MATCH(Actuals[[#This Row],[Sub Ledger]],LedgerMapping[[#All],[Sub Ledger]],0))</f>
        <v>Administration</v>
      </c>
      <c r="J12921" s="22">
        <f>YEAR(Actuals[[#This Row],[Date]])</f>
        <v>2023</v>
      </c>
      <c r="K12921" s="22">
        <f>MONTH(Actuals[[#This Row],[Date]])</f>
        <v>4</v>
      </c>
      <c r="L12921" s="12"/>
    </row>
    <row r="12922" spans="1:12" x14ac:dyDescent="0.3">
      <c r="A12922">
        <v>8</v>
      </c>
      <c r="B12922">
        <v>18154</v>
      </c>
      <c r="C12922">
        <v>1</v>
      </c>
      <c r="D12922">
        <v>77000</v>
      </c>
      <c r="E12922" s="46">
        <v>45049</v>
      </c>
      <c r="F12922">
        <v>-1105.6500000000001</v>
      </c>
      <c r="I12922" t="str">
        <f>INDEX(LedgerMapping[[#All],[Level 3]],MATCH(Actuals[[#This Row],[Sub Ledger]],LedgerMapping[[#All],[Sub Ledger]],0))</f>
        <v>Administration</v>
      </c>
      <c r="J12922" s="22">
        <f>YEAR(Actuals[[#This Row],[Date]])</f>
        <v>2023</v>
      </c>
      <c r="K12922" s="22">
        <f>MONTH(Actuals[[#This Row],[Date]])</f>
        <v>5</v>
      </c>
      <c r="L12922" s="12"/>
    </row>
    <row r="12923" spans="1:12" x14ac:dyDescent="0.3">
      <c r="A12923">
        <v>8</v>
      </c>
      <c r="B12923">
        <v>19158</v>
      </c>
      <c r="C12923">
        <v>1</v>
      </c>
      <c r="D12923">
        <v>77000</v>
      </c>
      <c r="E12923" s="46">
        <v>45079</v>
      </c>
      <c r="F12923">
        <v>-1514.75</v>
      </c>
      <c r="I12923" t="str">
        <f>INDEX(LedgerMapping[[#All],[Level 3]],MATCH(Actuals[[#This Row],[Sub Ledger]],LedgerMapping[[#All],[Sub Ledger]],0))</f>
        <v>Administration</v>
      </c>
      <c r="J12923" s="22">
        <f>YEAR(Actuals[[#This Row],[Date]])</f>
        <v>2023</v>
      </c>
      <c r="K12923" s="22">
        <f>MONTH(Actuals[[#This Row],[Date]])</f>
        <v>6</v>
      </c>
      <c r="L12923" s="12"/>
    </row>
    <row r="12924" spans="1:12" x14ac:dyDescent="0.3">
      <c r="A12924">
        <v>8</v>
      </c>
      <c r="B12924">
        <v>20187</v>
      </c>
      <c r="C12924">
        <v>1</v>
      </c>
      <c r="D12924">
        <v>77000</v>
      </c>
      <c r="E12924" s="46">
        <v>45110</v>
      </c>
      <c r="F12924">
        <v>-1405.65</v>
      </c>
      <c r="I12924" t="str">
        <f>INDEX(LedgerMapping[[#All],[Level 3]],MATCH(Actuals[[#This Row],[Sub Ledger]],LedgerMapping[[#All],[Sub Ledger]],0))</f>
        <v>Administration</v>
      </c>
      <c r="J12924" s="22">
        <f>YEAR(Actuals[[#This Row],[Date]])</f>
        <v>2023</v>
      </c>
      <c r="K12924" s="22">
        <f>MONTH(Actuals[[#This Row],[Date]])</f>
        <v>7</v>
      </c>
      <c r="L12924" s="12"/>
    </row>
    <row r="12925" spans="1:12" x14ac:dyDescent="0.3">
      <c r="A12925">
        <v>8</v>
      </c>
      <c r="B12925">
        <v>21214</v>
      </c>
      <c r="C12925">
        <v>1</v>
      </c>
      <c r="D12925">
        <v>77000</v>
      </c>
      <c r="E12925" s="46">
        <v>45141</v>
      </c>
      <c r="F12925">
        <v>-1560.2</v>
      </c>
      <c r="I12925" t="str">
        <f>INDEX(LedgerMapping[[#All],[Level 3]],MATCH(Actuals[[#This Row],[Sub Ledger]],LedgerMapping[[#All],[Sub Ledger]],0))</f>
        <v>Administration</v>
      </c>
      <c r="J12925" s="22">
        <f>YEAR(Actuals[[#This Row],[Date]])</f>
        <v>2023</v>
      </c>
      <c r="K12925" s="22">
        <f>MONTH(Actuals[[#This Row],[Date]])</f>
        <v>8</v>
      </c>
      <c r="L12925" s="12"/>
    </row>
    <row r="12926" spans="1:12" x14ac:dyDescent="0.3">
      <c r="A12926">
        <v>8</v>
      </c>
      <c r="B12926">
        <v>22218</v>
      </c>
      <c r="C12926">
        <v>1</v>
      </c>
      <c r="D12926">
        <v>77000</v>
      </c>
      <c r="E12926" s="46">
        <v>45169</v>
      </c>
      <c r="F12926">
        <v>-1264.74</v>
      </c>
      <c r="I12926" t="str">
        <f>INDEX(LedgerMapping[[#All],[Level 3]],MATCH(Actuals[[#This Row],[Sub Ledger]],LedgerMapping[[#All],[Sub Ledger]],0))</f>
        <v>Administration</v>
      </c>
      <c r="J12926" s="22">
        <f>YEAR(Actuals[[#This Row],[Date]])</f>
        <v>2023</v>
      </c>
      <c r="K12926" s="22">
        <f>MONTH(Actuals[[#This Row],[Date]])</f>
        <v>8</v>
      </c>
      <c r="L12926" s="12"/>
    </row>
    <row r="12927" spans="1:12" x14ac:dyDescent="0.3">
      <c r="A12927">
        <v>8</v>
      </c>
      <c r="B12927">
        <v>23195</v>
      </c>
      <c r="C12927">
        <v>1</v>
      </c>
      <c r="D12927">
        <v>77000</v>
      </c>
      <c r="E12927" s="46">
        <v>45200</v>
      </c>
      <c r="F12927">
        <v>-1166.25</v>
      </c>
      <c r="I12927" t="str">
        <f>INDEX(LedgerMapping[[#All],[Level 3]],MATCH(Actuals[[#This Row],[Sub Ledger]],LedgerMapping[[#All],[Sub Ledger]],0))</f>
        <v>Administration</v>
      </c>
      <c r="J12927" s="22">
        <f>YEAR(Actuals[[#This Row],[Date]])</f>
        <v>2023</v>
      </c>
      <c r="K12927" s="22">
        <f>MONTH(Actuals[[#This Row],[Date]])</f>
        <v>10</v>
      </c>
      <c r="L12927" s="12"/>
    </row>
    <row r="12928" spans="1:12" x14ac:dyDescent="0.3">
      <c r="A12928">
        <v>8</v>
      </c>
      <c r="B12928">
        <v>24198</v>
      </c>
      <c r="C12928">
        <v>1</v>
      </c>
      <c r="D12928">
        <v>77000</v>
      </c>
      <c r="E12928" s="46">
        <v>45230</v>
      </c>
      <c r="F12928">
        <v>-1301.1099999999999</v>
      </c>
      <c r="I12928" t="str">
        <f>INDEX(LedgerMapping[[#All],[Level 3]],MATCH(Actuals[[#This Row],[Sub Ledger]],LedgerMapping[[#All],[Sub Ledger]],0))</f>
        <v>Administration</v>
      </c>
      <c r="J12928" s="22">
        <f>YEAR(Actuals[[#This Row],[Date]])</f>
        <v>2023</v>
      </c>
      <c r="K12928" s="22">
        <f>MONTH(Actuals[[#This Row],[Date]])</f>
        <v>10</v>
      </c>
      <c r="L12928" s="12"/>
    </row>
    <row r="12929" spans="1:12" x14ac:dyDescent="0.3">
      <c r="A12929">
        <v>8</v>
      </c>
      <c r="B12929">
        <v>25229</v>
      </c>
      <c r="C12929">
        <v>1</v>
      </c>
      <c r="D12929">
        <v>77000</v>
      </c>
      <c r="E12929" s="46">
        <v>45261</v>
      </c>
      <c r="F12929">
        <v>-1351.11</v>
      </c>
      <c r="I12929" t="str">
        <f>INDEX(LedgerMapping[[#All],[Level 3]],MATCH(Actuals[[#This Row],[Sub Ledger]],LedgerMapping[[#All],[Sub Ledger]],0))</f>
        <v>Administration</v>
      </c>
      <c r="J12929" s="22">
        <f>YEAR(Actuals[[#This Row],[Date]])</f>
        <v>2023</v>
      </c>
      <c r="K12929" s="22">
        <f>MONTH(Actuals[[#This Row],[Date]])</f>
        <v>12</v>
      </c>
      <c r="L12929" s="12"/>
    </row>
    <row r="12930" spans="1:12" x14ac:dyDescent="0.3">
      <c r="A12930">
        <v>8</v>
      </c>
      <c r="B12930">
        <v>26299</v>
      </c>
      <c r="C12930">
        <v>1</v>
      </c>
      <c r="D12930">
        <v>77000</v>
      </c>
      <c r="E12930" s="46">
        <v>45291</v>
      </c>
      <c r="F12930">
        <v>-1832.93</v>
      </c>
      <c r="I12930" t="str">
        <f>INDEX(LedgerMapping[[#All],[Level 3]],MATCH(Actuals[[#This Row],[Sub Ledger]],LedgerMapping[[#All],[Sub Ledger]],0))</f>
        <v>Administration</v>
      </c>
      <c r="J12930" s="22">
        <f>YEAR(Actuals[[#This Row],[Date]])</f>
        <v>2023</v>
      </c>
      <c r="K12930" s="22">
        <f>MONTH(Actuals[[#This Row],[Date]])</f>
        <v>12</v>
      </c>
      <c r="L12930" s="12"/>
    </row>
    <row r="12931" spans="1:12" x14ac:dyDescent="0.3">
      <c r="A12931">
        <v>8</v>
      </c>
      <c r="B12931">
        <v>27424</v>
      </c>
      <c r="C12931">
        <v>1</v>
      </c>
      <c r="D12931">
        <v>77000</v>
      </c>
      <c r="E12931" s="46">
        <v>45322</v>
      </c>
      <c r="F12931">
        <v>-1948.09</v>
      </c>
      <c r="I12931" t="str">
        <f>INDEX(LedgerMapping[[#All],[Level 3]],MATCH(Actuals[[#This Row],[Sub Ledger]],LedgerMapping[[#All],[Sub Ledger]],0))</f>
        <v>Administration</v>
      </c>
      <c r="J12931" s="22">
        <f>YEAR(Actuals[[#This Row],[Date]])</f>
        <v>2024</v>
      </c>
      <c r="K12931" s="22">
        <f>MONTH(Actuals[[#This Row],[Date]])</f>
        <v>1</v>
      </c>
      <c r="L12931" s="12"/>
    </row>
    <row r="12932" spans="1:12" x14ac:dyDescent="0.3">
      <c r="A12932">
        <v>8</v>
      </c>
      <c r="B12932">
        <v>28576</v>
      </c>
      <c r="C12932">
        <v>1</v>
      </c>
      <c r="D12932">
        <v>77000</v>
      </c>
      <c r="E12932" s="46">
        <v>45354</v>
      </c>
      <c r="F12932">
        <v>-1861.72</v>
      </c>
      <c r="I12932" t="str">
        <f>INDEX(LedgerMapping[[#All],[Level 3]],MATCH(Actuals[[#This Row],[Sub Ledger]],LedgerMapping[[#All],[Sub Ledger]],0))</f>
        <v>Administration</v>
      </c>
      <c r="J12932" s="22">
        <f>YEAR(Actuals[[#This Row],[Date]])</f>
        <v>2024</v>
      </c>
      <c r="K12932" s="22">
        <f>MONTH(Actuals[[#This Row],[Date]])</f>
        <v>3</v>
      </c>
      <c r="L12932" s="12"/>
    </row>
    <row r="12933" spans="1:12" x14ac:dyDescent="0.3">
      <c r="A12933">
        <v>8</v>
      </c>
      <c r="B12933">
        <v>29730</v>
      </c>
      <c r="C12933">
        <v>1</v>
      </c>
      <c r="D12933">
        <v>77000</v>
      </c>
      <c r="E12933" s="46">
        <v>45384</v>
      </c>
      <c r="F12933">
        <v>-1826.87</v>
      </c>
      <c r="I12933" t="str">
        <f>INDEX(LedgerMapping[[#All],[Level 3]],MATCH(Actuals[[#This Row],[Sub Ledger]],LedgerMapping[[#All],[Sub Ledger]],0))</f>
        <v>Administration</v>
      </c>
      <c r="J12933" s="22">
        <f>YEAR(Actuals[[#This Row],[Date]])</f>
        <v>2024</v>
      </c>
      <c r="K12933" s="22">
        <f>MONTH(Actuals[[#This Row],[Date]])</f>
        <v>4</v>
      </c>
      <c r="L12933" s="12"/>
    </row>
    <row r="12934" spans="1:12" x14ac:dyDescent="0.3">
      <c r="A12934">
        <v>8</v>
      </c>
      <c r="B12934">
        <v>30856</v>
      </c>
      <c r="C12934">
        <v>1</v>
      </c>
      <c r="D12934">
        <v>77000</v>
      </c>
      <c r="E12934" s="46">
        <v>45415</v>
      </c>
      <c r="F12934">
        <v>-2229.91</v>
      </c>
      <c r="I12934" t="str">
        <f>INDEX(LedgerMapping[[#All],[Level 3]],MATCH(Actuals[[#This Row],[Sub Ledger]],LedgerMapping[[#All],[Sub Ledger]],0))</f>
        <v>Administration</v>
      </c>
      <c r="J12934" s="22">
        <f>YEAR(Actuals[[#This Row],[Date]])</f>
        <v>2024</v>
      </c>
      <c r="K12934" s="22">
        <f>MONTH(Actuals[[#This Row],[Date]])</f>
        <v>5</v>
      </c>
      <c r="L12934" s="12"/>
    </row>
    <row r="12935" spans="1:12" x14ac:dyDescent="0.3">
      <c r="A12935">
        <v>8</v>
      </c>
      <c r="B12935">
        <v>31981</v>
      </c>
      <c r="C12935">
        <v>1</v>
      </c>
      <c r="D12935">
        <v>77000</v>
      </c>
      <c r="E12935" s="46">
        <v>45445</v>
      </c>
      <c r="F12935">
        <v>-1928.39</v>
      </c>
      <c r="I12935" t="str">
        <f>INDEX(LedgerMapping[[#All],[Level 3]],MATCH(Actuals[[#This Row],[Sub Ledger]],LedgerMapping[[#All],[Sub Ledger]],0))</f>
        <v>Administration</v>
      </c>
      <c r="J12935" s="22">
        <f>YEAR(Actuals[[#This Row],[Date]])</f>
        <v>2024</v>
      </c>
      <c r="K12935" s="22">
        <f>MONTH(Actuals[[#This Row],[Date]])</f>
        <v>6</v>
      </c>
      <c r="L12935" s="12"/>
    </row>
    <row r="12936" spans="1:12" x14ac:dyDescent="0.3">
      <c r="A12936">
        <v>8</v>
      </c>
      <c r="B12936">
        <v>33105</v>
      </c>
      <c r="C12936">
        <v>1</v>
      </c>
      <c r="D12936">
        <v>77000</v>
      </c>
      <c r="E12936" s="46">
        <v>45476</v>
      </c>
      <c r="F12936">
        <v>-1928.39</v>
      </c>
      <c r="I12936" t="str">
        <f>INDEX(LedgerMapping[[#All],[Level 3]],MATCH(Actuals[[#This Row],[Sub Ledger]],LedgerMapping[[#All],[Sub Ledger]],0))</f>
        <v>Administration</v>
      </c>
      <c r="J12936" s="22">
        <f>YEAR(Actuals[[#This Row],[Date]])</f>
        <v>2024</v>
      </c>
      <c r="K12936" s="22">
        <f>MONTH(Actuals[[#This Row],[Date]])</f>
        <v>7</v>
      </c>
      <c r="L12936" s="12"/>
    </row>
    <row r="12937" spans="1:12" x14ac:dyDescent="0.3">
      <c r="A12937">
        <v>8</v>
      </c>
      <c r="B12937">
        <v>34229</v>
      </c>
      <c r="C12937">
        <v>1</v>
      </c>
      <c r="D12937">
        <v>77000</v>
      </c>
      <c r="E12937" s="46">
        <v>45507</v>
      </c>
      <c r="F12937">
        <v>-1631.41</v>
      </c>
      <c r="I12937" t="str">
        <f>INDEX(LedgerMapping[[#All],[Level 3]],MATCH(Actuals[[#This Row],[Sub Ledger]],LedgerMapping[[#All],[Sub Ledger]],0))</f>
        <v>Administration</v>
      </c>
      <c r="J12937" s="22">
        <f>YEAR(Actuals[[#This Row],[Date]])</f>
        <v>2024</v>
      </c>
      <c r="K12937" s="22">
        <f>MONTH(Actuals[[#This Row],[Date]])</f>
        <v>8</v>
      </c>
      <c r="L12937" s="12"/>
    </row>
    <row r="12938" spans="1:12" x14ac:dyDescent="0.3">
      <c r="A12938">
        <v>8</v>
      </c>
      <c r="B12938">
        <v>35381</v>
      </c>
      <c r="C12938">
        <v>1</v>
      </c>
      <c r="D12938">
        <v>77000</v>
      </c>
      <c r="E12938" s="46">
        <v>45536</v>
      </c>
      <c r="F12938">
        <v>-1826.87</v>
      </c>
      <c r="I12938" t="str">
        <f>INDEX(LedgerMapping[[#All],[Level 3]],MATCH(Actuals[[#This Row],[Sub Ledger]],LedgerMapping[[#All],[Sub Ledger]],0))</f>
        <v>Administration</v>
      </c>
      <c r="J12938" s="22">
        <f>YEAR(Actuals[[#This Row],[Date]])</f>
        <v>2024</v>
      </c>
      <c r="K12938" s="22">
        <f>MONTH(Actuals[[#This Row],[Date]])</f>
        <v>9</v>
      </c>
      <c r="L12938" s="12"/>
    </row>
    <row r="12939" spans="1:12" x14ac:dyDescent="0.3">
      <c r="A12939">
        <v>8</v>
      </c>
      <c r="B12939">
        <v>36531</v>
      </c>
      <c r="C12939">
        <v>1</v>
      </c>
      <c r="D12939">
        <v>77000</v>
      </c>
      <c r="E12939" s="46">
        <v>45567</v>
      </c>
      <c r="F12939">
        <v>-2023.85</v>
      </c>
      <c r="I12939" t="str">
        <f>INDEX(LedgerMapping[[#All],[Level 3]],MATCH(Actuals[[#This Row],[Sub Ledger]],LedgerMapping[[#All],[Sub Ledger]],0))</f>
        <v>Administration</v>
      </c>
      <c r="J12939" s="22">
        <f>YEAR(Actuals[[#This Row],[Date]])</f>
        <v>2024</v>
      </c>
      <c r="K12939" s="22">
        <f>MONTH(Actuals[[#This Row],[Date]])</f>
        <v>10</v>
      </c>
      <c r="L12939" s="12"/>
    </row>
    <row r="12940" spans="1:12" x14ac:dyDescent="0.3">
      <c r="A12940">
        <v>8</v>
      </c>
      <c r="B12940">
        <v>37680</v>
      </c>
      <c r="C12940">
        <v>1</v>
      </c>
      <c r="D12940">
        <v>77000</v>
      </c>
      <c r="E12940" s="46">
        <v>45597</v>
      </c>
      <c r="F12940">
        <v>-1814.75</v>
      </c>
      <c r="I12940" t="str">
        <f>INDEX(LedgerMapping[[#All],[Level 3]],MATCH(Actuals[[#This Row],[Sub Ledger]],LedgerMapping[[#All],[Sub Ledger]],0))</f>
        <v>Administration</v>
      </c>
      <c r="J12940" s="22">
        <f>YEAR(Actuals[[#This Row],[Date]])</f>
        <v>2024</v>
      </c>
      <c r="K12940" s="22">
        <f>MONTH(Actuals[[#This Row],[Date]])</f>
        <v>11</v>
      </c>
      <c r="L12940" s="12"/>
    </row>
    <row r="12941" spans="1:12" x14ac:dyDescent="0.3">
      <c r="A12941">
        <v>8</v>
      </c>
      <c r="B12941">
        <v>38831</v>
      </c>
      <c r="C12941">
        <v>1</v>
      </c>
      <c r="D12941">
        <v>77000</v>
      </c>
      <c r="E12941" s="46">
        <v>45628</v>
      </c>
      <c r="F12941">
        <v>-1755.66</v>
      </c>
      <c r="I12941" t="str">
        <f>INDEX(LedgerMapping[[#All],[Level 3]],MATCH(Actuals[[#This Row],[Sub Ledger]],LedgerMapping[[#All],[Sub Ledger]],0))</f>
        <v>Administration</v>
      </c>
      <c r="J12941" s="22">
        <f>YEAR(Actuals[[#This Row],[Date]])</f>
        <v>2024</v>
      </c>
      <c r="K12941" s="22">
        <f>MONTH(Actuals[[#This Row],[Date]])</f>
        <v>12</v>
      </c>
      <c r="L12941" s="12"/>
    </row>
    <row r="12942" spans="1:12" x14ac:dyDescent="0.3">
      <c r="A12942">
        <v>8</v>
      </c>
      <c r="B12942">
        <v>969</v>
      </c>
      <c r="C12942">
        <v>1</v>
      </c>
      <c r="D12942">
        <v>78000</v>
      </c>
      <c r="E12942" s="46">
        <v>44562</v>
      </c>
      <c r="F12942">
        <v>-325.33</v>
      </c>
      <c r="I12942" t="str">
        <f>INDEX(LedgerMapping[[#All],[Level 3]],MATCH(Actuals[[#This Row],[Sub Ledger]],LedgerMapping[[#All],[Sub Ledger]],0))</f>
        <v>Administration</v>
      </c>
      <c r="J12942" s="22">
        <f>YEAR(Actuals[[#This Row],[Date]])</f>
        <v>2022</v>
      </c>
      <c r="K12942" s="22">
        <f>MONTH(Actuals[[#This Row],[Date]])</f>
        <v>1</v>
      </c>
      <c r="L12942" s="12"/>
    </row>
    <row r="12943" spans="1:12" x14ac:dyDescent="0.3">
      <c r="A12943">
        <v>8</v>
      </c>
      <c r="B12943">
        <v>2091</v>
      </c>
      <c r="C12943">
        <v>1</v>
      </c>
      <c r="D12943">
        <v>78000</v>
      </c>
      <c r="E12943" s="46">
        <v>44593</v>
      </c>
      <c r="F12943">
        <v>-316.24</v>
      </c>
      <c r="I12943" t="str">
        <f>INDEX(LedgerMapping[[#All],[Level 3]],MATCH(Actuals[[#This Row],[Sub Ledger]],LedgerMapping[[#All],[Sub Ledger]],0))</f>
        <v>Administration</v>
      </c>
      <c r="J12943" s="22">
        <f>YEAR(Actuals[[#This Row],[Date]])</f>
        <v>2022</v>
      </c>
      <c r="K12943" s="22">
        <f>MONTH(Actuals[[#This Row],[Date]])</f>
        <v>2</v>
      </c>
      <c r="L12943" s="12"/>
    </row>
    <row r="12944" spans="1:12" x14ac:dyDescent="0.3">
      <c r="A12944">
        <v>8</v>
      </c>
      <c r="B12944">
        <v>3209</v>
      </c>
      <c r="C12944">
        <v>1</v>
      </c>
      <c r="D12944">
        <v>78000</v>
      </c>
      <c r="E12944" s="46">
        <v>44624</v>
      </c>
      <c r="F12944">
        <v>-340.48</v>
      </c>
      <c r="I12944" t="str">
        <f>INDEX(LedgerMapping[[#All],[Level 3]],MATCH(Actuals[[#This Row],[Sub Ledger]],LedgerMapping[[#All],[Sub Ledger]],0))</f>
        <v>Administration</v>
      </c>
      <c r="J12944" s="22">
        <f>YEAR(Actuals[[#This Row],[Date]])</f>
        <v>2022</v>
      </c>
      <c r="K12944" s="22">
        <f>MONTH(Actuals[[#This Row],[Date]])</f>
        <v>3</v>
      </c>
      <c r="L12944" s="12"/>
    </row>
    <row r="12945" spans="1:12" x14ac:dyDescent="0.3">
      <c r="A12945">
        <v>8</v>
      </c>
      <c r="B12945">
        <v>4331</v>
      </c>
      <c r="C12945">
        <v>1</v>
      </c>
      <c r="D12945">
        <v>78000</v>
      </c>
      <c r="E12945" s="46">
        <v>44654</v>
      </c>
      <c r="F12945">
        <v>-275.33</v>
      </c>
      <c r="I12945" t="str">
        <f>INDEX(LedgerMapping[[#All],[Level 3]],MATCH(Actuals[[#This Row],[Sub Ledger]],LedgerMapping[[#All],[Sub Ledger]],0))</f>
        <v>Administration</v>
      </c>
      <c r="J12945" s="22">
        <f>YEAR(Actuals[[#This Row],[Date]])</f>
        <v>2022</v>
      </c>
      <c r="K12945" s="22">
        <f>MONTH(Actuals[[#This Row],[Date]])</f>
        <v>4</v>
      </c>
      <c r="L12945" s="12"/>
    </row>
    <row r="12946" spans="1:12" x14ac:dyDescent="0.3">
      <c r="A12946">
        <v>8</v>
      </c>
      <c r="B12946">
        <v>5452</v>
      </c>
      <c r="C12946">
        <v>1</v>
      </c>
      <c r="D12946">
        <v>78000</v>
      </c>
      <c r="E12946" s="46">
        <v>44685</v>
      </c>
      <c r="F12946">
        <v>-381.39</v>
      </c>
      <c r="I12946" t="str">
        <f>INDEX(LedgerMapping[[#All],[Level 3]],MATCH(Actuals[[#This Row],[Sub Ledger]],LedgerMapping[[#All],[Sub Ledger]],0))</f>
        <v>Administration</v>
      </c>
      <c r="J12946" s="22">
        <f>YEAR(Actuals[[#This Row],[Date]])</f>
        <v>2022</v>
      </c>
      <c r="K12946" s="22">
        <f>MONTH(Actuals[[#This Row],[Date]])</f>
        <v>5</v>
      </c>
      <c r="L12946" s="12"/>
    </row>
    <row r="12947" spans="1:12" x14ac:dyDescent="0.3">
      <c r="A12947">
        <v>8</v>
      </c>
      <c r="B12947">
        <v>6579</v>
      </c>
      <c r="C12947">
        <v>1</v>
      </c>
      <c r="D12947">
        <v>78000</v>
      </c>
      <c r="E12947" s="46">
        <v>44715</v>
      </c>
      <c r="F12947">
        <v>-343.51</v>
      </c>
      <c r="I12947" t="str">
        <f>INDEX(LedgerMapping[[#All],[Level 3]],MATCH(Actuals[[#This Row],[Sub Ledger]],LedgerMapping[[#All],[Sub Ledger]],0))</f>
        <v>Administration</v>
      </c>
      <c r="J12947" s="22">
        <f>YEAR(Actuals[[#This Row],[Date]])</f>
        <v>2022</v>
      </c>
      <c r="K12947" s="22">
        <f>MONTH(Actuals[[#This Row],[Date]])</f>
        <v>6</v>
      </c>
      <c r="L12947" s="12"/>
    </row>
    <row r="12948" spans="1:12" x14ac:dyDescent="0.3">
      <c r="A12948">
        <v>8</v>
      </c>
      <c r="B12948">
        <v>7699</v>
      </c>
      <c r="C12948">
        <v>1</v>
      </c>
      <c r="D12948">
        <v>78000</v>
      </c>
      <c r="E12948" s="46">
        <v>44746</v>
      </c>
      <c r="F12948">
        <v>-279.87</v>
      </c>
      <c r="I12948" t="str">
        <f>INDEX(LedgerMapping[[#All],[Level 3]],MATCH(Actuals[[#This Row],[Sub Ledger]],LedgerMapping[[#All],[Sub Ledger]],0))</f>
        <v>Administration</v>
      </c>
      <c r="J12948" s="22">
        <f>YEAR(Actuals[[#This Row],[Date]])</f>
        <v>2022</v>
      </c>
      <c r="K12948" s="22">
        <f>MONTH(Actuals[[#This Row],[Date]])</f>
        <v>7</v>
      </c>
      <c r="L12948" s="12"/>
    </row>
    <row r="12949" spans="1:12" x14ac:dyDescent="0.3">
      <c r="A12949">
        <v>8</v>
      </c>
      <c r="B12949">
        <v>8823</v>
      </c>
      <c r="C12949">
        <v>1</v>
      </c>
      <c r="D12949">
        <v>78000</v>
      </c>
      <c r="E12949" s="46">
        <v>44777</v>
      </c>
      <c r="F12949">
        <v>-282.89999999999998</v>
      </c>
      <c r="I12949" t="str">
        <f>INDEX(LedgerMapping[[#All],[Level 3]],MATCH(Actuals[[#This Row],[Sub Ledger]],LedgerMapping[[#All],[Sub Ledger]],0))</f>
        <v>Administration</v>
      </c>
      <c r="J12949" s="22">
        <f>YEAR(Actuals[[#This Row],[Date]])</f>
        <v>2022</v>
      </c>
      <c r="K12949" s="22">
        <f>MONTH(Actuals[[#This Row],[Date]])</f>
        <v>8</v>
      </c>
      <c r="L12949" s="12"/>
    </row>
    <row r="12950" spans="1:12" x14ac:dyDescent="0.3">
      <c r="A12950">
        <v>8</v>
      </c>
      <c r="B12950">
        <v>9937</v>
      </c>
      <c r="C12950">
        <v>1</v>
      </c>
      <c r="D12950">
        <v>78000</v>
      </c>
      <c r="E12950" s="46">
        <v>44805</v>
      </c>
      <c r="F12950">
        <v>-387.45</v>
      </c>
      <c r="I12950" t="str">
        <f>INDEX(LedgerMapping[[#All],[Level 3]],MATCH(Actuals[[#This Row],[Sub Ledger]],LedgerMapping[[#All],[Sub Ledger]],0))</f>
        <v>Administration</v>
      </c>
      <c r="J12950" s="22">
        <f>YEAR(Actuals[[#This Row],[Date]])</f>
        <v>2022</v>
      </c>
      <c r="K12950" s="22">
        <f>MONTH(Actuals[[#This Row],[Date]])</f>
        <v>9</v>
      </c>
      <c r="L12950" s="12"/>
    </row>
    <row r="12951" spans="1:12" x14ac:dyDescent="0.3">
      <c r="A12951">
        <v>8</v>
      </c>
      <c r="B12951">
        <v>11055</v>
      </c>
      <c r="C12951">
        <v>1</v>
      </c>
      <c r="D12951">
        <v>78000</v>
      </c>
      <c r="E12951" s="46">
        <v>44836</v>
      </c>
      <c r="F12951">
        <v>-355.63</v>
      </c>
      <c r="I12951" t="str">
        <f>INDEX(LedgerMapping[[#All],[Level 3]],MATCH(Actuals[[#This Row],[Sub Ledger]],LedgerMapping[[#All],[Sub Ledger]],0))</f>
        <v>Administration</v>
      </c>
      <c r="J12951" s="22">
        <f>YEAR(Actuals[[#This Row],[Date]])</f>
        <v>2022</v>
      </c>
      <c r="K12951" s="22">
        <f>MONTH(Actuals[[#This Row],[Date]])</f>
        <v>10</v>
      </c>
      <c r="L12951" s="12"/>
    </row>
    <row r="12952" spans="1:12" x14ac:dyDescent="0.3">
      <c r="A12952">
        <v>8</v>
      </c>
      <c r="B12952">
        <v>12181</v>
      </c>
      <c r="C12952">
        <v>1</v>
      </c>
      <c r="D12952">
        <v>78000</v>
      </c>
      <c r="E12952" s="46">
        <v>44866</v>
      </c>
      <c r="F12952">
        <v>-308.66000000000003</v>
      </c>
      <c r="I12952" t="str">
        <f>INDEX(LedgerMapping[[#All],[Level 3]],MATCH(Actuals[[#This Row],[Sub Ledger]],LedgerMapping[[#All],[Sub Ledger]],0))</f>
        <v>Administration</v>
      </c>
      <c r="J12952" s="22">
        <f>YEAR(Actuals[[#This Row],[Date]])</f>
        <v>2022</v>
      </c>
      <c r="K12952" s="22">
        <f>MONTH(Actuals[[#This Row],[Date]])</f>
        <v>11</v>
      </c>
      <c r="L12952" s="12"/>
    </row>
    <row r="12953" spans="1:12" x14ac:dyDescent="0.3">
      <c r="A12953">
        <v>8</v>
      </c>
      <c r="B12953">
        <v>13310</v>
      </c>
      <c r="C12953">
        <v>1</v>
      </c>
      <c r="D12953">
        <v>78000</v>
      </c>
      <c r="E12953" s="46">
        <v>44897</v>
      </c>
      <c r="F12953">
        <v>-354.12</v>
      </c>
      <c r="I12953" t="str">
        <f>INDEX(LedgerMapping[[#All],[Level 3]],MATCH(Actuals[[#This Row],[Sub Ledger]],LedgerMapping[[#All],[Sub Ledger]],0))</f>
        <v>Administration</v>
      </c>
      <c r="J12953" s="22">
        <f>YEAR(Actuals[[#This Row],[Date]])</f>
        <v>2022</v>
      </c>
      <c r="K12953" s="22">
        <f>MONTH(Actuals[[#This Row],[Date]])</f>
        <v>12</v>
      </c>
      <c r="L12953" s="12"/>
    </row>
    <row r="12954" spans="1:12" x14ac:dyDescent="0.3">
      <c r="A12954">
        <v>8</v>
      </c>
      <c r="B12954">
        <v>14109</v>
      </c>
      <c r="C12954">
        <v>1</v>
      </c>
      <c r="D12954">
        <v>78000</v>
      </c>
      <c r="E12954" s="46">
        <v>44927</v>
      </c>
      <c r="F12954">
        <v>-376.85</v>
      </c>
      <c r="I12954" t="str">
        <f>INDEX(LedgerMapping[[#All],[Level 3]],MATCH(Actuals[[#This Row],[Sub Ledger]],LedgerMapping[[#All],[Sub Ledger]],0))</f>
        <v>Administration</v>
      </c>
      <c r="J12954" s="22">
        <f>YEAR(Actuals[[#This Row],[Date]])</f>
        <v>2023</v>
      </c>
      <c r="K12954" s="22">
        <f>MONTH(Actuals[[#This Row],[Date]])</f>
        <v>1</v>
      </c>
      <c r="L12954" s="12"/>
    </row>
    <row r="12955" spans="1:12" x14ac:dyDescent="0.3">
      <c r="A12955">
        <v>8</v>
      </c>
      <c r="B12955">
        <v>15113</v>
      </c>
      <c r="C12955">
        <v>1</v>
      </c>
      <c r="D12955">
        <v>78000</v>
      </c>
      <c r="E12955" s="46">
        <v>44958</v>
      </c>
      <c r="F12955">
        <v>-442</v>
      </c>
      <c r="I12955" t="str">
        <f>INDEX(LedgerMapping[[#All],[Level 3]],MATCH(Actuals[[#This Row],[Sub Ledger]],LedgerMapping[[#All],[Sub Ledger]],0))</f>
        <v>Administration</v>
      </c>
      <c r="J12955" s="22">
        <f>YEAR(Actuals[[#This Row],[Date]])</f>
        <v>2023</v>
      </c>
      <c r="K12955" s="22">
        <f>MONTH(Actuals[[#This Row],[Date]])</f>
        <v>2</v>
      </c>
      <c r="L12955" s="12"/>
    </row>
    <row r="12956" spans="1:12" x14ac:dyDescent="0.3">
      <c r="A12956">
        <v>8</v>
      </c>
      <c r="B12956">
        <v>16093</v>
      </c>
      <c r="C12956">
        <v>1</v>
      </c>
      <c r="D12956">
        <v>78000</v>
      </c>
      <c r="E12956" s="46">
        <v>44988</v>
      </c>
      <c r="F12956">
        <v>-378.36</v>
      </c>
      <c r="I12956" t="str">
        <f>INDEX(LedgerMapping[[#All],[Level 3]],MATCH(Actuals[[#This Row],[Sub Ledger]],LedgerMapping[[#All],[Sub Ledger]],0))</f>
        <v>Administration</v>
      </c>
      <c r="J12956" s="22">
        <f>YEAR(Actuals[[#This Row],[Date]])</f>
        <v>2023</v>
      </c>
      <c r="K12956" s="22">
        <f>MONTH(Actuals[[#This Row],[Date]])</f>
        <v>3</v>
      </c>
      <c r="L12956" s="12"/>
    </row>
    <row r="12957" spans="1:12" x14ac:dyDescent="0.3">
      <c r="A12957">
        <v>8</v>
      </c>
      <c r="B12957">
        <v>17125</v>
      </c>
      <c r="C12957">
        <v>1</v>
      </c>
      <c r="D12957">
        <v>78000</v>
      </c>
      <c r="E12957" s="46">
        <v>45018</v>
      </c>
      <c r="F12957">
        <v>-388.97</v>
      </c>
      <c r="I12957" t="str">
        <f>INDEX(LedgerMapping[[#All],[Level 3]],MATCH(Actuals[[#This Row],[Sub Ledger]],LedgerMapping[[#All],[Sub Ledger]],0))</f>
        <v>Administration</v>
      </c>
      <c r="J12957" s="22">
        <f>YEAR(Actuals[[#This Row],[Date]])</f>
        <v>2023</v>
      </c>
      <c r="K12957" s="22">
        <f>MONTH(Actuals[[#This Row],[Date]])</f>
        <v>4</v>
      </c>
      <c r="L12957" s="12"/>
    </row>
    <row r="12958" spans="1:12" x14ac:dyDescent="0.3">
      <c r="A12958">
        <v>8</v>
      </c>
      <c r="B12958">
        <v>18155</v>
      </c>
      <c r="C12958">
        <v>1</v>
      </c>
      <c r="D12958">
        <v>78000</v>
      </c>
      <c r="E12958" s="46">
        <v>45049</v>
      </c>
      <c r="F12958">
        <v>-354.12</v>
      </c>
      <c r="I12958" t="str">
        <f>INDEX(LedgerMapping[[#All],[Level 3]],MATCH(Actuals[[#This Row],[Sub Ledger]],LedgerMapping[[#All],[Sub Ledger]],0))</f>
        <v>Administration</v>
      </c>
      <c r="J12958" s="22">
        <f>YEAR(Actuals[[#This Row],[Date]])</f>
        <v>2023</v>
      </c>
      <c r="K12958" s="22">
        <f>MONTH(Actuals[[#This Row],[Date]])</f>
        <v>5</v>
      </c>
      <c r="L12958" s="12"/>
    </row>
    <row r="12959" spans="1:12" x14ac:dyDescent="0.3">
      <c r="A12959">
        <v>8</v>
      </c>
      <c r="B12959">
        <v>19159</v>
      </c>
      <c r="C12959">
        <v>1</v>
      </c>
      <c r="D12959">
        <v>78000</v>
      </c>
      <c r="E12959" s="46">
        <v>45079</v>
      </c>
      <c r="F12959">
        <v>-461.7</v>
      </c>
      <c r="I12959" t="str">
        <f>INDEX(LedgerMapping[[#All],[Level 3]],MATCH(Actuals[[#This Row],[Sub Ledger]],LedgerMapping[[#All],[Sub Ledger]],0))</f>
        <v>Administration</v>
      </c>
      <c r="J12959" s="22">
        <f>YEAR(Actuals[[#This Row],[Date]])</f>
        <v>2023</v>
      </c>
      <c r="K12959" s="22">
        <f>MONTH(Actuals[[#This Row],[Date]])</f>
        <v>6</v>
      </c>
      <c r="L12959" s="12"/>
    </row>
    <row r="12960" spans="1:12" x14ac:dyDescent="0.3">
      <c r="A12960">
        <v>8</v>
      </c>
      <c r="B12960">
        <v>20188</v>
      </c>
      <c r="C12960">
        <v>1</v>
      </c>
      <c r="D12960">
        <v>78000</v>
      </c>
      <c r="E12960" s="46">
        <v>45110</v>
      </c>
      <c r="F12960">
        <v>-395.03</v>
      </c>
      <c r="I12960" t="str">
        <f>INDEX(LedgerMapping[[#All],[Level 3]],MATCH(Actuals[[#This Row],[Sub Ledger]],LedgerMapping[[#All],[Sub Ledger]],0))</f>
        <v>Administration</v>
      </c>
      <c r="J12960" s="22">
        <f>YEAR(Actuals[[#This Row],[Date]])</f>
        <v>2023</v>
      </c>
      <c r="K12960" s="22">
        <f>MONTH(Actuals[[#This Row],[Date]])</f>
        <v>7</v>
      </c>
      <c r="L12960" s="12"/>
    </row>
    <row r="12961" spans="1:12" x14ac:dyDescent="0.3">
      <c r="A12961">
        <v>8</v>
      </c>
      <c r="B12961">
        <v>21215</v>
      </c>
      <c r="C12961">
        <v>1</v>
      </c>
      <c r="D12961">
        <v>78000</v>
      </c>
      <c r="E12961" s="46">
        <v>45141</v>
      </c>
      <c r="F12961">
        <v>-446.54</v>
      </c>
      <c r="I12961" t="str">
        <f>INDEX(LedgerMapping[[#All],[Level 3]],MATCH(Actuals[[#This Row],[Sub Ledger]],LedgerMapping[[#All],[Sub Ledger]],0))</f>
        <v>Administration</v>
      </c>
      <c r="J12961" s="22">
        <f>YEAR(Actuals[[#This Row],[Date]])</f>
        <v>2023</v>
      </c>
      <c r="K12961" s="22">
        <f>MONTH(Actuals[[#This Row],[Date]])</f>
        <v>8</v>
      </c>
      <c r="L12961" s="12"/>
    </row>
    <row r="12962" spans="1:12" x14ac:dyDescent="0.3">
      <c r="A12962">
        <v>8</v>
      </c>
      <c r="B12962">
        <v>22219</v>
      </c>
      <c r="C12962">
        <v>1</v>
      </c>
      <c r="D12962">
        <v>78000</v>
      </c>
      <c r="E12962" s="46">
        <v>45169</v>
      </c>
      <c r="F12962">
        <v>-357.15</v>
      </c>
      <c r="I12962" t="str">
        <f>INDEX(LedgerMapping[[#All],[Level 3]],MATCH(Actuals[[#This Row],[Sub Ledger]],LedgerMapping[[#All],[Sub Ledger]],0))</f>
        <v>Administration</v>
      </c>
      <c r="J12962" s="22">
        <f>YEAR(Actuals[[#This Row],[Date]])</f>
        <v>2023</v>
      </c>
      <c r="K12962" s="22">
        <f>MONTH(Actuals[[#This Row],[Date]])</f>
        <v>8</v>
      </c>
      <c r="L12962" s="12"/>
    </row>
    <row r="12963" spans="1:12" x14ac:dyDescent="0.3">
      <c r="A12963">
        <v>8</v>
      </c>
      <c r="B12963">
        <v>23196</v>
      </c>
      <c r="C12963">
        <v>1</v>
      </c>
      <c r="D12963">
        <v>78000</v>
      </c>
      <c r="E12963" s="46">
        <v>45200</v>
      </c>
      <c r="F12963">
        <v>-352.6</v>
      </c>
      <c r="I12963" t="str">
        <f>INDEX(LedgerMapping[[#All],[Level 3]],MATCH(Actuals[[#This Row],[Sub Ledger]],LedgerMapping[[#All],[Sub Ledger]],0))</f>
        <v>Administration</v>
      </c>
      <c r="J12963" s="22">
        <f>YEAR(Actuals[[#This Row],[Date]])</f>
        <v>2023</v>
      </c>
      <c r="K12963" s="22">
        <f>MONTH(Actuals[[#This Row],[Date]])</f>
        <v>10</v>
      </c>
      <c r="L12963" s="12"/>
    </row>
    <row r="12964" spans="1:12" x14ac:dyDescent="0.3">
      <c r="A12964">
        <v>8</v>
      </c>
      <c r="B12964">
        <v>24199</v>
      </c>
      <c r="C12964">
        <v>1</v>
      </c>
      <c r="D12964">
        <v>78000</v>
      </c>
      <c r="E12964" s="46">
        <v>45230</v>
      </c>
      <c r="F12964">
        <v>-364.72</v>
      </c>
      <c r="I12964" t="str">
        <f>INDEX(LedgerMapping[[#All],[Level 3]],MATCH(Actuals[[#This Row],[Sub Ledger]],LedgerMapping[[#All],[Sub Ledger]],0))</f>
        <v>Administration</v>
      </c>
      <c r="J12964" s="22">
        <f>YEAR(Actuals[[#This Row],[Date]])</f>
        <v>2023</v>
      </c>
      <c r="K12964" s="22">
        <f>MONTH(Actuals[[#This Row],[Date]])</f>
        <v>10</v>
      </c>
      <c r="L12964" s="12"/>
    </row>
    <row r="12965" spans="1:12" x14ac:dyDescent="0.3">
      <c r="A12965">
        <v>8</v>
      </c>
      <c r="B12965">
        <v>25230</v>
      </c>
      <c r="C12965">
        <v>1</v>
      </c>
      <c r="D12965">
        <v>78000</v>
      </c>
      <c r="E12965" s="46">
        <v>45261</v>
      </c>
      <c r="F12965">
        <v>-435.94</v>
      </c>
      <c r="I12965" t="str">
        <f>INDEX(LedgerMapping[[#All],[Level 3]],MATCH(Actuals[[#This Row],[Sub Ledger]],LedgerMapping[[#All],[Sub Ledger]],0))</f>
        <v>Administration</v>
      </c>
      <c r="J12965" s="22">
        <f>YEAR(Actuals[[#This Row],[Date]])</f>
        <v>2023</v>
      </c>
      <c r="K12965" s="22">
        <f>MONTH(Actuals[[#This Row],[Date]])</f>
        <v>12</v>
      </c>
      <c r="L12965" s="12"/>
    </row>
    <row r="12966" spans="1:12" x14ac:dyDescent="0.3">
      <c r="A12966">
        <v>8</v>
      </c>
      <c r="B12966">
        <v>26300</v>
      </c>
      <c r="C12966">
        <v>1</v>
      </c>
      <c r="D12966">
        <v>78000</v>
      </c>
      <c r="E12966" s="46">
        <v>45291</v>
      </c>
      <c r="F12966">
        <v>-570.79</v>
      </c>
      <c r="I12966" t="str">
        <f>INDEX(LedgerMapping[[#All],[Level 3]],MATCH(Actuals[[#This Row],[Sub Ledger]],LedgerMapping[[#All],[Sub Ledger]],0))</f>
        <v>Administration</v>
      </c>
      <c r="J12966" s="22">
        <f>YEAR(Actuals[[#This Row],[Date]])</f>
        <v>2023</v>
      </c>
      <c r="K12966" s="22">
        <f>MONTH(Actuals[[#This Row],[Date]])</f>
        <v>12</v>
      </c>
      <c r="L12966" s="12"/>
    </row>
    <row r="12967" spans="1:12" x14ac:dyDescent="0.3">
      <c r="A12967">
        <v>8</v>
      </c>
      <c r="B12967">
        <v>27425</v>
      </c>
      <c r="C12967">
        <v>1</v>
      </c>
      <c r="D12967">
        <v>78000</v>
      </c>
      <c r="E12967" s="46">
        <v>45322</v>
      </c>
      <c r="F12967">
        <v>-537.45000000000005</v>
      </c>
      <c r="I12967" t="str">
        <f>INDEX(LedgerMapping[[#All],[Level 3]],MATCH(Actuals[[#This Row],[Sub Ledger]],LedgerMapping[[#All],[Sub Ledger]],0))</f>
        <v>Administration</v>
      </c>
      <c r="J12967" s="22">
        <f>YEAR(Actuals[[#This Row],[Date]])</f>
        <v>2024</v>
      </c>
      <c r="K12967" s="22">
        <f>MONTH(Actuals[[#This Row],[Date]])</f>
        <v>1</v>
      </c>
      <c r="L12967" s="12"/>
    </row>
    <row r="12968" spans="1:12" x14ac:dyDescent="0.3">
      <c r="A12968">
        <v>8</v>
      </c>
      <c r="B12968">
        <v>28577</v>
      </c>
      <c r="C12968">
        <v>1</v>
      </c>
      <c r="D12968">
        <v>78000</v>
      </c>
      <c r="E12968" s="46">
        <v>45354</v>
      </c>
      <c r="F12968">
        <v>-601.09</v>
      </c>
      <c r="I12968" t="str">
        <f>INDEX(LedgerMapping[[#All],[Level 3]],MATCH(Actuals[[#This Row],[Sub Ledger]],LedgerMapping[[#All],[Sub Ledger]],0))</f>
        <v>Administration</v>
      </c>
      <c r="J12968" s="22">
        <f>YEAR(Actuals[[#This Row],[Date]])</f>
        <v>2024</v>
      </c>
      <c r="K12968" s="22">
        <f>MONTH(Actuals[[#This Row],[Date]])</f>
        <v>3</v>
      </c>
      <c r="L12968" s="12"/>
    </row>
    <row r="12969" spans="1:12" x14ac:dyDescent="0.3">
      <c r="A12969">
        <v>8</v>
      </c>
      <c r="B12969">
        <v>29731</v>
      </c>
      <c r="C12969">
        <v>1</v>
      </c>
      <c r="D12969">
        <v>78000</v>
      </c>
      <c r="E12969" s="46">
        <v>45384</v>
      </c>
      <c r="F12969">
        <v>-525.33000000000004</v>
      </c>
      <c r="I12969" t="str">
        <f>INDEX(LedgerMapping[[#All],[Level 3]],MATCH(Actuals[[#This Row],[Sub Ledger]],LedgerMapping[[#All],[Sub Ledger]],0))</f>
        <v>Administration</v>
      </c>
      <c r="J12969" s="22">
        <f>YEAR(Actuals[[#This Row],[Date]])</f>
        <v>2024</v>
      </c>
      <c r="K12969" s="22">
        <f>MONTH(Actuals[[#This Row],[Date]])</f>
        <v>4</v>
      </c>
      <c r="L12969" s="12"/>
    </row>
    <row r="12970" spans="1:12" x14ac:dyDescent="0.3">
      <c r="A12970">
        <v>8</v>
      </c>
      <c r="B12970">
        <v>30857</v>
      </c>
      <c r="C12970">
        <v>1</v>
      </c>
      <c r="D12970">
        <v>78000</v>
      </c>
      <c r="E12970" s="46">
        <v>45415</v>
      </c>
      <c r="F12970">
        <v>-613.21</v>
      </c>
      <c r="I12970" t="str">
        <f>INDEX(LedgerMapping[[#All],[Level 3]],MATCH(Actuals[[#This Row],[Sub Ledger]],LedgerMapping[[#All],[Sub Ledger]],0))</f>
        <v>Administration</v>
      </c>
      <c r="J12970" s="22">
        <f>YEAR(Actuals[[#This Row],[Date]])</f>
        <v>2024</v>
      </c>
      <c r="K12970" s="22">
        <f>MONTH(Actuals[[#This Row],[Date]])</f>
        <v>5</v>
      </c>
      <c r="L12970" s="12"/>
    </row>
    <row r="12971" spans="1:12" x14ac:dyDescent="0.3">
      <c r="A12971">
        <v>8</v>
      </c>
      <c r="B12971">
        <v>31982</v>
      </c>
      <c r="C12971">
        <v>1</v>
      </c>
      <c r="D12971">
        <v>78000</v>
      </c>
      <c r="E12971" s="46">
        <v>45445</v>
      </c>
      <c r="F12971">
        <v>-551.09</v>
      </c>
      <c r="I12971" t="str">
        <f>INDEX(LedgerMapping[[#All],[Level 3]],MATCH(Actuals[[#This Row],[Sub Ledger]],LedgerMapping[[#All],[Sub Ledger]],0))</f>
        <v>Administration</v>
      </c>
      <c r="J12971" s="22">
        <f>YEAR(Actuals[[#This Row],[Date]])</f>
        <v>2024</v>
      </c>
      <c r="K12971" s="22">
        <f>MONTH(Actuals[[#This Row],[Date]])</f>
        <v>6</v>
      </c>
      <c r="L12971" s="12"/>
    </row>
    <row r="12972" spans="1:12" x14ac:dyDescent="0.3">
      <c r="A12972">
        <v>8</v>
      </c>
      <c r="B12972">
        <v>33106</v>
      </c>
      <c r="C12972">
        <v>1</v>
      </c>
      <c r="D12972">
        <v>78000</v>
      </c>
      <c r="E12972" s="46">
        <v>45476</v>
      </c>
      <c r="F12972">
        <v>-535.94000000000005</v>
      </c>
      <c r="I12972" t="str">
        <f>INDEX(LedgerMapping[[#All],[Level 3]],MATCH(Actuals[[#This Row],[Sub Ledger]],LedgerMapping[[#All],[Sub Ledger]],0))</f>
        <v>Administration</v>
      </c>
      <c r="J12972" s="22">
        <f>YEAR(Actuals[[#This Row],[Date]])</f>
        <v>2024</v>
      </c>
      <c r="K12972" s="22">
        <f>MONTH(Actuals[[#This Row],[Date]])</f>
        <v>7</v>
      </c>
      <c r="L12972" s="12"/>
    </row>
    <row r="12973" spans="1:12" x14ac:dyDescent="0.3">
      <c r="A12973">
        <v>8</v>
      </c>
      <c r="B12973">
        <v>34230</v>
      </c>
      <c r="C12973">
        <v>1</v>
      </c>
      <c r="D12973">
        <v>78000</v>
      </c>
      <c r="E12973" s="46">
        <v>45507</v>
      </c>
      <c r="F12973">
        <v>-520.79</v>
      </c>
      <c r="I12973" t="str">
        <f>INDEX(LedgerMapping[[#All],[Level 3]],MATCH(Actuals[[#This Row],[Sub Ledger]],LedgerMapping[[#All],[Sub Ledger]],0))</f>
        <v>Administration</v>
      </c>
      <c r="J12973" s="22">
        <f>YEAR(Actuals[[#This Row],[Date]])</f>
        <v>2024</v>
      </c>
      <c r="K12973" s="22">
        <f>MONTH(Actuals[[#This Row],[Date]])</f>
        <v>8</v>
      </c>
      <c r="L12973" s="12"/>
    </row>
    <row r="12974" spans="1:12" x14ac:dyDescent="0.3">
      <c r="A12974">
        <v>8</v>
      </c>
      <c r="B12974">
        <v>35382</v>
      </c>
      <c r="C12974">
        <v>1</v>
      </c>
      <c r="D12974">
        <v>78000</v>
      </c>
      <c r="E12974" s="46">
        <v>45536</v>
      </c>
      <c r="F12974">
        <v>-520.79</v>
      </c>
      <c r="I12974" t="str">
        <f>INDEX(LedgerMapping[[#All],[Level 3]],MATCH(Actuals[[#This Row],[Sub Ledger]],LedgerMapping[[#All],[Sub Ledger]],0))</f>
        <v>Administration</v>
      </c>
      <c r="J12974" s="22">
        <f>YEAR(Actuals[[#This Row],[Date]])</f>
        <v>2024</v>
      </c>
      <c r="K12974" s="22">
        <f>MONTH(Actuals[[#This Row],[Date]])</f>
        <v>9</v>
      </c>
      <c r="L12974" s="12"/>
    </row>
    <row r="12975" spans="1:12" x14ac:dyDescent="0.3">
      <c r="A12975">
        <v>8</v>
      </c>
      <c r="B12975">
        <v>36532</v>
      </c>
      <c r="C12975">
        <v>1</v>
      </c>
      <c r="D12975">
        <v>78000</v>
      </c>
      <c r="E12975" s="46">
        <v>45567</v>
      </c>
      <c r="F12975">
        <v>-573.82000000000005</v>
      </c>
      <c r="I12975" t="str">
        <f>INDEX(LedgerMapping[[#All],[Level 3]],MATCH(Actuals[[#This Row],[Sub Ledger]],LedgerMapping[[#All],[Sub Ledger]],0))</f>
        <v>Administration</v>
      </c>
      <c r="J12975" s="22">
        <f>YEAR(Actuals[[#This Row],[Date]])</f>
        <v>2024</v>
      </c>
      <c r="K12975" s="22">
        <f>MONTH(Actuals[[#This Row],[Date]])</f>
        <v>10</v>
      </c>
      <c r="L12975" s="12"/>
    </row>
    <row r="12976" spans="1:12" x14ac:dyDescent="0.3">
      <c r="A12976">
        <v>8</v>
      </c>
      <c r="B12976">
        <v>37681</v>
      </c>
      <c r="C12976">
        <v>1</v>
      </c>
      <c r="D12976">
        <v>78000</v>
      </c>
      <c r="E12976" s="46">
        <v>45597</v>
      </c>
      <c r="F12976">
        <v>-545.03</v>
      </c>
      <c r="I12976" t="str">
        <f>INDEX(LedgerMapping[[#All],[Level 3]],MATCH(Actuals[[#This Row],[Sub Ledger]],LedgerMapping[[#All],[Sub Ledger]],0))</f>
        <v>Administration</v>
      </c>
      <c r="J12976" s="22">
        <f>YEAR(Actuals[[#This Row],[Date]])</f>
        <v>2024</v>
      </c>
      <c r="K12976" s="22">
        <f>MONTH(Actuals[[#This Row],[Date]])</f>
        <v>11</v>
      </c>
      <c r="L12976" s="12"/>
    </row>
    <row r="12977" spans="1:12" x14ac:dyDescent="0.3">
      <c r="A12977">
        <v>8</v>
      </c>
      <c r="B12977">
        <v>38832</v>
      </c>
      <c r="C12977">
        <v>1</v>
      </c>
      <c r="D12977">
        <v>78000</v>
      </c>
      <c r="E12977" s="46">
        <v>45628</v>
      </c>
      <c r="F12977">
        <v>-522.29999999999995</v>
      </c>
      <c r="I12977" t="str">
        <f>INDEX(LedgerMapping[[#All],[Level 3]],MATCH(Actuals[[#This Row],[Sub Ledger]],LedgerMapping[[#All],[Sub Ledger]],0))</f>
        <v>Administration</v>
      </c>
      <c r="J12977" s="22">
        <f>YEAR(Actuals[[#This Row],[Date]])</f>
        <v>2024</v>
      </c>
      <c r="K12977" s="22">
        <f>MONTH(Actuals[[#This Row],[Date]])</f>
        <v>12</v>
      </c>
      <c r="L12977" s="12"/>
    </row>
    <row r="12978" spans="1:12" x14ac:dyDescent="0.3">
      <c r="A12978">
        <v>8</v>
      </c>
      <c r="B12978">
        <v>970</v>
      </c>
      <c r="C12978">
        <v>1</v>
      </c>
      <c r="D12978">
        <v>80000</v>
      </c>
      <c r="E12978" s="46">
        <v>44562</v>
      </c>
      <c r="F12978">
        <v>-1260.2</v>
      </c>
      <c r="I12978" t="str">
        <f>INDEX(LedgerMapping[[#All],[Level 3]],MATCH(Actuals[[#This Row],[Sub Ledger]],LedgerMapping[[#All],[Sub Ledger]],0))</f>
        <v>Travel and Expenses</v>
      </c>
      <c r="J12978" s="22">
        <f>YEAR(Actuals[[#This Row],[Date]])</f>
        <v>2022</v>
      </c>
      <c r="K12978" s="22">
        <f>MONTH(Actuals[[#This Row],[Date]])</f>
        <v>1</v>
      </c>
      <c r="L12978" s="12"/>
    </row>
    <row r="12979" spans="1:12" x14ac:dyDescent="0.3">
      <c r="A12979">
        <v>8</v>
      </c>
      <c r="B12979">
        <v>2092</v>
      </c>
      <c r="C12979">
        <v>1</v>
      </c>
      <c r="D12979">
        <v>80000</v>
      </c>
      <c r="E12979" s="46">
        <v>44593</v>
      </c>
      <c r="F12979">
        <v>-1210.19</v>
      </c>
      <c r="I12979" t="str">
        <f>INDEX(LedgerMapping[[#All],[Level 3]],MATCH(Actuals[[#This Row],[Sub Ledger]],LedgerMapping[[#All],[Sub Ledger]],0))</f>
        <v>Travel and Expenses</v>
      </c>
      <c r="J12979" s="22">
        <f>YEAR(Actuals[[#This Row],[Date]])</f>
        <v>2022</v>
      </c>
      <c r="K12979" s="22">
        <f>MONTH(Actuals[[#This Row],[Date]])</f>
        <v>2</v>
      </c>
      <c r="L12979" s="12"/>
    </row>
    <row r="12980" spans="1:12" x14ac:dyDescent="0.3">
      <c r="A12980">
        <v>8</v>
      </c>
      <c r="B12980">
        <v>3210</v>
      </c>
      <c r="C12980">
        <v>1</v>
      </c>
      <c r="D12980">
        <v>80000</v>
      </c>
      <c r="E12980" s="46">
        <v>44624</v>
      </c>
      <c r="F12980">
        <v>-1349.59</v>
      </c>
      <c r="I12980" t="str">
        <f>INDEX(LedgerMapping[[#All],[Level 3]],MATCH(Actuals[[#This Row],[Sub Ledger]],LedgerMapping[[#All],[Sub Ledger]],0))</f>
        <v>Travel and Expenses</v>
      </c>
      <c r="J12980" s="22">
        <f>YEAR(Actuals[[#This Row],[Date]])</f>
        <v>2022</v>
      </c>
      <c r="K12980" s="22">
        <f>MONTH(Actuals[[#This Row],[Date]])</f>
        <v>3</v>
      </c>
      <c r="L12980" s="12"/>
    </row>
    <row r="12981" spans="1:12" x14ac:dyDescent="0.3">
      <c r="A12981">
        <v>8</v>
      </c>
      <c r="B12981">
        <v>4332</v>
      </c>
      <c r="C12981">
        <v>1</v>
      </c>
      <c r="D12981">
        <v>80000</v>
      </c>
      <c r="E12981" s="46">
        <v>44654</v>
      </c>
      <c r="F12981">
        <v>-1035.95</v>
      </c>
      <c r="I12981" t="str">
        <f>INDEX(LedgerMapping[[#All],[Level 3]],MATCH(Actuals[[#This Row],[Sub Ledger]],LedgerMapping[[#All],[Sub Ledger]],0))</f>
        <v>Travel and Expenses</v>
      </c>
      <c r="J12981" s="22">
        <f>YEAR(Actuals[[#This Row],[Date]])</f>
        <v>2022</v>
      </c>
      <c r="K12981" s="22">
        <f>MONTH(Actuals[[#This Row],[Date]])</f>
        <v>4</v>
      </c>
      <c r="L12981" s="12"/>
    </row>
    <row r="12982" spans="1:12" x14ac:dyDescent="0.3">
      <c r="A12982">
        <v>8</v>
      </c>
      <c r="B12982">
        <v>5454</v>
      </c>
      <c r="C12982">
        <v>1</v>
      </c>
      <c r="D12982">
        <v>80000</v>
      </c>
      <c r="E12982" s="46">
        <v>44685</v>
      </c>
      <c r="F12982">
        <v>-1532.93</v>
      </c>
      <c r="I12982" t="str">
        <f>INDEX(LedgerMapping[[#All],[Level 3]],MATCH(Actuals[[#This Row],[Sub Ledger]],LedgerMapping[[#All],[Sub Ledger]],0))</f>
        <v>Travel and Expenses</v>
      </c>
      <c r="J12982" s="22">
        <f>YEAR(Actuals[[#This Row],[Date]])</f>
        <v>2022</v>
      </c>
      <c r="K12982" s="22">
        <f>MONTH(Actuals[[#This Row],[Date]])</f>
        <v>5</v>
      </c>
      <c r="L12982" s="12"/>
    </row>
    <row r="12983" spans="1:12" x14ac:dyDescent="0.3">
      <c r="A12983">
        <v>8</v>
      </c>
      <c r="B12983">
        <v>6580</v>
      </c>
      <c r="C12983">
        <v>1</v>
      </c>
      <c r="D12983">
        <v>80000</v>
      </c>
      <c r="E12983" s="46">
        <v>44715</v>
      </c>
      <c r="F12983">
        <v>-1288.98</v>
      </c>
      <c r="I12983" t="str">
        <f>INDEX(LedgerMapping[[#All],[Level 3]],MATCH(Actuals[[#This Row],[Sub Ledger]],LedgerMapping[[#All],[Sub Ledger]],0))</f>
        <v>Travel and Expenses</v>
      </c>
      <c r="J12983" s="22">
        <f>YEAR(Actuals[[#This Row],[Date]])</f>
        <v>2022</v>
      </c>
      <c r="K12983" s="22">
        <f>MONTH(Actuals[[#This Row],[Date]])</f>
        <v>6</v>
      </c>
      <c r="L12983" s="12"/>
    </row>
    <row r="12984" spans="1:12" x14ac:dyDescent="0.3">
      <c r="A12984">
        <v>8</v>
      </c>
      <c r="B12984">
        <v>7701</v>
      </c>
      <c r="C12984">
        <v>1</v>
      </c>
      <c r="D12984">
        <v>80000</v>
      </c>
      <c r="E12984" s="46">
        <v>44746</v>
      </c>
      <c r="F12984">
        <v>-1058.68</v>
      </c>
      <c r="I12984" t="str">
        <f>INDEX(LedgerMapping[[#All],[Level 3]],MATCH(Actuals[[#This Row],[Sub Ledger]],LedgerMapping[[#All],[Sub Ledger]],0))</f>
        <v>Travel and Expenses</v>
      </c>
      <c r="J12984" s="22">
        <f>YEAR(Actuals[[#This Row],[Date]])</f>
        <v>2022</v>
      </c>
      <c r="K12984" s="22">
        <f>MONTH(Actuals[[#This Row],[Date]])</f>
        <v>7</v>
      </c>
      <c r="L12984" s="12"/>
    </row>
    <row r="12985" spans="1:12" x14ac:dyDescent="0.3">
      <c r="A12985">
        <v>8</v>
      </c>
      <c r="B12985">
        <v>8824</v>
      </c>
      <c r="C12985">
        <v>1</v>
      </c>
      <c r="D12985">
        <v>80000</v>
      </c>
      <c r="E12985" s="46">
        <v>44777</v>
      </c>
      <c r="F12985">
        <v>-1079.8900000000001</v>
      </c>
      <c r="I12985" t="str">
        <f>INDEX(LedgerMapping[[#All],[Level 3]],MATCH(Actuals[[#This Row],[Sub Ledger]],LedgerMapping[[#All],[Sub Ledger]],0))</f>
        <v>Travel and Expenses</v>
      </c>
      <c r="J12985" s="22">
        <f>YEAR(Actuals[[#This Row],[Date]])</f>
        <v>2022</v>
      </c>
      <c r="K12985" s="22">
        <f>MONTH(Actuals[[#This Row],[Date]])</f>
        <v>8</v>
      </c>
      <c r="L12985" s="12"/>
    </row>
    <row r="12986" spans="1:12" x14ac:dyDescent="0.3">
      <c r="A12986">
        <v>8</v>
      </c>
      <c r="B12986">
        <v>9938</v>
      </c>
      <c r="C12986">
        <v>1</v>
      </c>
      <c r="D12986">
        <v>80000</v>
      </c>
      <c r="E12986" s="46">
        <v>44805</v>
      </c>
      <c r="F12986">
        <v>-1575.35</v>
      </c>
      <c r="I12986" t="str">
        <f>INDEX(LedgerMapping[[#All],[Level 3]],MATCH(Actuals[[#This Row],[Sub Ledger]],LedgerMapping[[#All],[Sub Ledger]],0))</f>
        <v>Travel and Expenses</v>
      </c>
      <c r="J12986" s="22">
        <f>YEAR(Actuals[[#This Row],[Date]])</f>
        <v>2022</v>
      </c>
      <c r="K12986" s="22">
        <f>MONTH(Actuals[[#This Row],[Date]])</f>
        <v>9</v>
      </c>
      <c r="L12986" s="12"/>
    </row>
    <row r="12987" spans="1:12" x14ac:dyDescent="0.3">
      <c r="A12987">
        <v>8</v>
      </c>
      <c r="B12987">
        <v>11057</v>
      </c>
      <c r="C12987">
        <v>1</v>
      </c>
      <c r="D12987">
        <v>80000</v>
      </c>
      <c r="E12987" s="46">
        <v>44836</v>
      </c>
      <c r="F12987">
        <v>-1375.35</v>
      </c>
      <c r="I12987" t="str">
        <f>INDEX(LedgerMapping[[#All],[Level 3]],MATCH(Actuals[[#This Row],[Sub Ledger]],LedgerMapping[[#All],[Sub Ledger]],0))</f>
        <v>Travel and Expenses</v>
      </c>
      <c r="J12987" s="22">
        <f>YEAR(Actuals[[#This Row],[Date]])</f>
        <v>2022</v>
      </c>
      <c r="K12987" s="22">
        <f>MONTH(Actuals[[#This Row],[Date]])</f>
        <v>10</v>
      </c>
      <c r="L12987" s="12"/>
    </row>
    <row r="12988" spans="1:12" x14ac:dyDescent="0.3">
      <c r="A12988">
        <v>8</v>
      </c>
      <c r="B12988">
        <v>12183</v>
      </c>
      <c r="C12988">
        <v>1</v>
      </c>
      <c r="D12988">
        <v>80000</v>
      </c>
      <c r="E12988" s="46">
        <v>44866</v>
      </c>
      <c r="F12988">
        <v>-1170.8</v>
      </c>
      <c r="I12988" t="str">
        <f>INDEX(LedgerMapping[[#All],[Level 3]],MATCH(Actuals[[#This Row],[Sub Ledger]],LedgerMapping[[#All],[Sub Ledger]],0))</f>
        <v>Travel and Expenses</v>
      </c>
      <c r="J12988" s="22">
        <f>YEAR(Actuals[[#This Row],[Date]])</f>
        <v>2022</v>
      </c>
      <c r="K12988" s="22">
        <f>MONTH(Actuals[[#This Row],[Date]])</f>
        <v>11</v>
      </c>
      <c r="L12988" s="12"/>
    </row>
    <row r="12989" spans="1:12" x14ac:dyDescent="0.3">
      <c r="A12989">
        <v>8</v>
      </c>
      <c r="B12989">
        <v>13313</v>
      </c>
      <c r="C12989">
        <v>1</v>
      </c>
      <c r="D12989">
        <v>80000</v>
      </c>
      <c r="E12989" s="46">
        <v>44897</v>
      </c>
      <c r="F12989">
        <v>-1360.2</v>
      </c>
      <c r="I12989" t="str">
        <f>INDEX(LedgerMapping[[#All],[Level 3]],MATCH(Actuals[[#This Row],[Sub Ledger]],LedgerMapping[[#All],[Sub Ledger]],0))</f>
        <v>Travel and Expenses</v>
      </c>
      <c r="J12989" s="22">
        <f>YEAR(Actuals[[#This Row],[Date]])</f>
        <v>2022</v>
      </c>
      <c r="K12989" s="22">
        <f>MONTH(Actuals[[#This Row],[Date]])</f>
        <v>12</v>
      </c>
      <c r="L12989" s="12"/>
    </row>
    <row r="12990" spans="1:12" x14ac:dyDescent="0.3">
      <c r="A12990">
        <v>8</v>
      </c>
      <c r="B12990">
        <v>14110</v>
      </c>
      <c r="C12990">
        <v>1</v>
      </c>
      <c r="D12990">
        <v>80000</v>
      </c>
      <c r="E12990" s="46">
        <v>44927</v>
      </c>
      <c r="F12990">
        <v>-1504.14</v>
      </c>
      <c r="I12990" t="str">
        <f>INDEX(LedgerMapping[[#All],[Level 3]],MATCH(Actuals[[#This Row],[Sub Ledger]],LedgerMapping[[#All],[Sub Ledger]],0))</f>
        <v>Travel and Expenses</v>
      </c>
      <c r="J12990" s="22">
        <f>YEAR(Actuals[[#This Row],[Date]])</f>
        <v>2023</v>
      </c>
      <c r="K12990" s="22">
        <f>MONTH(Actuals[[#This Row],[Date]])</f>
        <v>1</v>
      </c>
      <c r="L12990" s="12"/>
    </row>
    <row r="12991" spans="1:12" x14ac:dyDescent="0.3">
      <c r="A12991">
        <v>8</v>
      </c>
      <c r="B12991">
        <v>15114</v>
      </c>
      <c r="C12991">
        <v>1</v>
      </c>
      <c r="D12991">
        <v>80000</v>
      </c>
      <c r="E12991" s="46">
        <v>44958</v>
      </c>
      <c r="F12991">
        <v>-1751.11</v>
      </c>
      <c r="I12991" t="str">
        <f>INDEX(LedgerMapping[[#All],[Level 3]],MATCH(Actuals[[#This Row],[Sub Ledger]],LedgerMapping[[#All],[Sub Ledger]],0))</f>
        <v>Travel and Expenses</v>
      </c>
      <c r="J12991" s="22">
        <f>YEAR(Actuals[[#This Row],[Date]])</f>
        <v>2023</v>
      </c>
      <c r="K12991" s="22">
        <f>MONTH(Actuals[[#This Row],[Date]])</f>
        <v>2</v>
      </c>
      <c r="L12991" s="12"/>
    </row>
    <row r="12992" spans="1:12" x14ac:dyDescent="0.3">
      <c r="A12992">
        <v>8</v>
      </c>
      <c r="B12992">
        <v>16094</v>
      </c>
      <c r="C12992">
        <v>1</v>
      </c>
      <c r="D12992">
        <v>80000</v>
      </c>
      <c r="E12992" s="46">
        <v>44988</v>
      </c>
      <c r="F12992">
        <v>-1517.78</v>
      </c>
      <c r="I12992" t="str">
        <f>INDEX(LedgerMapping[[#All],[Level 3]],MATCH(Actuals[[#This Row],[Sub Ledger]],LedgerMapping[[#All],[Sub Ledger]],0))</f>
        <v>Travel and Expenses</v>
      </c>
      <c r="J12992" s="22">
        <f>YEAR(Actuals[[#This Row],[Date]])</f>
        <v>2023</v>
      </c>
      <c r="K12992" s="22">
        <f>MONTH(Actuals[[#This Row],[Date]])</f>
        <v>3</v>
      </c>
      <c r="L12992" s="12"/>
    </row>
    <row r="12993" spans="1:12" x14ac:dyDescent="0.3">
      <c r="A12993">
        <v>8</v>
      </c>
      <c r="B12993">
        <v>17126</v>
      </c>
      <c r="C12993">
        <v>1</v>
      </c>
      <c r="D12993">
        <v>80000</v>
      </c>
      <c r="E12993" s="46">
        <v>45018</v>
      </c>
      <c r="F12993">
        <v>-1479.9</v>
      </c>
      <c r="I12993" t="str">
        <f>INDEX(LedgerMapping[[#All],[Level 3]],MATCH(Actuals[[#This Row],[Sub Ledger]],LedgerMapping[[#All],[Sub Ledger]],0))</f>
        <v>Travel and Expenses</v>
      </c>
      <c r="J12993" s="22">
        <f>YEAR(Actuals[[#This Row],[Date]])</f>
        <v>2023</v>
      </c>
      <c r="K12993" s="22">
        <f>MONTH(Actuals[[#This Row],[Date]])</f>
        <v>4</v>
      </c>
      <c r="L12993" s="12"/>
    </row>
    <row r="12994" spans="1:12" x14ac:dyDescent="0.3">
      <c r="A12994">
        <v>8</v>
      </c>
      <c r="B12994">
        <v>18156</v>
      </c>
      <c r="C12994">
        <v>1</v>
      </c>
      <c r="D12994">
        <v>80000</v>
      </c>
      <c r="E12994" s="46">
        <v>45049</v>
      </c>
      <c r="F12994">
        <v>-1360.2</v>
      </c>
      <c r="I12994" t="str">
        <f>INDEX(LedgerMapping[[#All],[Level 3]],MATCH(Actuals[[#This Row],[Sub Ledger]],LedgerMapping[[#All],[Sub Ledger]],0))</f>
        <v>Travel and Expenses</v>
      </c>
      <c r="J12994" s="22">
        <f>YEAR(Actuals[[#This Row],[Date]])</f>
        <v>2023</v>
      </c>
      <c r="K12994" s="22">
        <f>MONTH(Actuals[[#This Row],[Date]])</f>
        <v>5</v>
      </c>
      <c r="L12994" s="12"/>
    </row>
    <row r="12995" spans="1:12" x14ac:dyDescent="0.3">
      <c r="A12995">
        <v>8</v>
      </c>
      <c r="B12995">
        <v>19160</v>
      </c>
      <c r="C12995">
        <v>1</v>
      </c>
      <c r="D12995">
        <v>80000</v>
      </c>
      <c r="E12995" s="46">
        <v>45079</v>
      </c>
      <c r="F12995">
        <v>-1925.36</v>
      </c>
      <c r="I12995" t="str">
        <f>INDEX(LedgerMapping[[#All],[Level 3]],MATCH(Actuals[[#This Row],[Sub Ledger]],LedgerMapping[[#All],[Sub Ledger]],0))</f>
        <v>Travel and Expenses</v>
      </c>
      <c r="J12995" s="22">
        <f>YEAR(Actuals[[#This Row],[Date]])</f>
        <v>2023</v>
      </c>
      <c r="K12995" s="22">
        <f>MONTH(Actuals[[#This Row],[Date]])</f>
        <v>6</v>
      </c>
      <c r="L12995" s="12"/>
    </row>
    <row r="12996" spans="1:12" x14ac:dyDescent="0.3">
      <c r="A12996">
        <v>8</v>
      </c>
      <c r="B12996">
        <v>20189</v>
      </c>
      <c r="C12996">
        <v>1</v>
      </c>
      <c r="D12996">
        <v>80000</v>
      </c>
      <c r="E12996" s="46">
        <v>45110</v>
      </c>
      <c r="F12996">
        <v>-1528.38</v>
      </c>
      <c r="I12996" t="str">
        <f>INDEX(LedgerMapping[[#All],[Level 3]],MATCH(Actuals[[#This Row],[Sub Ledger]],LedgerMapping[[#All],[Sub Ledger]],0))</f>
        <v>Travel and Expenses</v>
      </c>
      <c r="J12996" s="22">
        <f>YEAR(Actuals[[#This Row],[Date]])</f>
        <v>2023</v>
      </c>
      <c r="K12996" s="22">
        <f>MONTH(Actuals[[#This Row],[Date]])</f>
        <v>7</v>
      </c>
      <c r="L12996" s="12"/>
    </row>
    <row r="12997" spans="1:12" x14ac:dyDescent="0.3">
      <c r="A12997">
        <v>8</v>
      </c>
      <c r="B12997">
        <v>21216</v>
      </c>
      <c r="C12997">
        <v>1</v>
      </c>
      <c r="D12997">
        <v>80000</v>
      </c>
      <c r="E12997" s="46">
        <v>45141</v>
      </c>
      <c r="F12997">
        <v>-1785.96</v>
      </c>
      <c r="I12997" t="str">
        <f>INDEX(LedgerMapping[[#All],[Level 3]],MATCH(Actuals[[#This Row],[Sub Ledger]],LedgerMapping[[#All],[Sub Ledger]],0))</f>
        <v>Travel and Expenses</v>
      </c>
      <c r="J12997" s="22">
        <f>YEAR(Actuals[[#This Row],[Date]])</f>
        <v>2023</v>
      </c>
      <c r="K12997" s="22">
        <f>MONTH(Actuals[[#This Row],[Date]])</f>
        <v>8</v>
      </c>
      <c r="L12997" s="12"/>
    </row>
    <row r="12998" spans="1:12" x14ac:dyDescent="0.3">
      <c r="A12998">
        <v>8</v>
      </c>
      <c r="B12998">
        <v>22220</v>
      </c>
      <c r="C12998">
        <v>1</v>
      </c>
      <c r="D12998">
        <v>80000</v>
      </c>
      <c r="E12998" s="46">
        <v>45169</v>
      </c>
      <c r="F12998">
        <v>-1375.35</v>
      </c>
      <c r="I12998" t="str">
        <f>INDEX(LedgerMapping[[#All],[Level 3]],MATCH(Actuals[[#This Row],[Sub Ledger]],LedgerMapping[[#All],[Sub Ledger]],0))</f>
        <v>Travel and Expenses</v>
      </c>
      <c r="J12998" s="22">
        <f>YEAR(Actuals[[#This Row],[Date]])</f>
        <v>2023</v>
      </c>
      <c r="K12998" s="22">
        <f>MONTH(Actuals[[#This Row],[Date]])</f>
        <v>8</v>
      </c>
      <c r="L12998" s="12"/>
    </row>
    <row r="12999" spans="1:12" x14ac:dyDescent="0.3">
      <c r="A12999">
        <v>8</v>
      </c>
      <c r="B12999">
        <v>23197</v>
      </c>
      <c r="C12999">
        <v>1</v>
      </c>
      <c r="D12999">
        <v>80000</v>
      </c>
      <c r="E12999" s="46">
        <v>45200</v>
      </c>
      <c r="F12999">
        <v>-1346.56</v>
      </c>
      <c r="I12999" t="str">
        <f>INDEX(LedgerMapping[[#All],[Level 3]],MATCH(Actuals[[#This Row],[Sub Ledger]],LedgerMapping[[#All],[Sub Ledger]],0))</f>
        <v>Travel and Expenses</v>
      </c>
      <c r="J12999" s="22">
        <f>YEAR(Actuals[[#This Row],[Date]])</f>
        <v>2023</v>
      </c>
      <c r="K12999" s="22">
        <f>MONTH(Actuals[[#This Row],[Date]])</f>
        <v>10</v>
      </c>
      <c r="L12999" s="12"/>
    </row>
    <row r="13000" spans="1:12" x14ac:dyDescent="0.3">
      <c r="A13000">
        <v>8</v>
      </c>
      <c r="B13000">
        <v>24200</v>
      </c>
      <c r="C13000">
        <v>1</v>
      </c>
      <c r="D13000">
        <v>80000</v>
      </c>
      <c r="E13000" s="46">
        <v>45230</v>
      </c>
      <c r="F13000">
        <v>-1417.77</v>
      </c>
      <c r="I13000" t="str">
        <f>INDEX(LedgerMapping[[#All],[Level 3]],MATCH(Actuals[[#This Row],[Sub Ledger]],LedgerMapping[[#All],[Sub Ledger]],0))</f>
        <v>Travel and Expenses</v>
      </c>
      <c r="J13000" s="22">
        <f>YEAR(Actuals[[#This Row],[Date]])</f>
        <v>2023</v>
      </c>
      <c r="K13000" s="22">
        <f>MONTH(Actuals[[#This Row],[Date]])</f>
        <v>10</v>
      </c>
      <c r="L13000" s="12"/>
    </row>
    <row r="13001" spans="1:12" x14ac:dyDescent="0.3">
      <c r="A13001">
        <v>8</v>
      </c>
      <c r="B13001">
        <v>25231</v>
      </c>
      <c r="C13001">
        <v>1</v>
      </c>
      <c r="D13001">
        <v>80000</v>
      </c>
      <c r="E13001" s="46">
        <v>45261</v>
      </c>
      <c r="F13001">
        <v>-1698.08</v>
      </c>
      <c r="I13001" t="str">
        <f>INDEX(LedgerMapping[[#All],[Level 3]],MATCH(Actuals[[#This Row],[Sub Ledger]],LedgerMapping[[#All],[Sub Ledger]],0))</f>
        <v>Travel and Expenses</v>
      </c>
      <c r="J13001" s="22">
        <f>YEAR(Actuals[[#This Row],[Date]])</f>
        <v>2023</v>
      </c>
      <c r="K13001" s="22">
        <f>MONTH(Actuals[[#This Row],[Date]])</f>
        <v>12</v>
      </c>
      <c r="L13001" s="12"/>
    </row>
    <row r="13002" spans="1:12" x14ac:dyDescent="0.3">
      <c r="A13002">
        <v>8</v>
      </c>
      <c r="B13002">
        <v>26301</v>
      </c>
      <c r="C13002">
        <v>1</v>
      </c>
      <c r="D13002">
        <v>80000</v>
      </c>
      <c r="E13002" s="46">
        <v>45291</v>
      </c>
      <c r="F13002">
        <v>-2382.94</v>
      </c>
      <c r="I13002" t="str">
        <f>INDEX(LedgerMapping[[#All],[Level 3]],MATCH(Actuals[[#This Row],[Sub Ledger]],LedgerMapping[[#All],[Sub Ledger]],0))</f>
        <v>Travel and Expenses</v>
      </c>
      <c r="J13002" s="22">
        <f>YEAR(Actuals[[#This Row],[Date]])</f>
        <v>2023</v>
      </c>
      <c r="K13002" s="22">
        <f>MONTH(Actuals[[#This Row],[Date]])</f>
        <v>12</v>
      </c>
      <c r="L13002" s="12"/>
    </row>
    <row r="13003" spans="1:12" x14ac:dyDescent="0.3">
      <c r="A13003">
        <v>8</v>
      </c>
      <c r="B13003">
        <v>27426</v>
      </c>
      <c r="C13003">
        <v>1</v>
      </c>
      <c r="D13003">
        <v>80000</v>
      </c>
      <c r="E13003" s="46">
        <v>45322</v>
      </c>
      <c r="F13003">
        <v>-2049.6</v>
      </c>
      <c r="I13003" t="str">
        <f>INDEX(LedgerMapping[[#All],[Level 3]],MATCH(Actuals[[#This Row],[Sub Ledger]],LedgerMapping[[#All],[Sub Ledger]],0))</f>
        <v>Travel and Expenses</v>
      </c>
      <c r="J13003" s="22">
        <f>YEAR(Actuals[[#This Row],[Date]])</f>
        <v>2024</v>
      </c>
      <c r="K13003" s="22">
        <f>MONTH(Actuals[[#This Row],[Date]])</f>
        <v>1</v>
      </c>
      <c r="L13003" s="12"/>
    </row>
    <row r="13004" spans="1:12" x14ac:dyDescent="0.3">
      <c r="A13004">
        <v>8</v>
      </c>
      <c r="B13004">
        <v>28578</v>
      </c>
      <c r="C13004">
        <v>1</v>
      </c>
      <c r="D13004">
        <v>80000</v>
      </c>
      <c r="E13004" s="46">
        <v>45354</v>
      </c>
      <c r="F13004">
        <v>-2482.9499999999998</v>
      </c>
      <c r="I13004" t="str">
        <f>INDEX(LedgerMapping[[#All],[Level 3]],MATCH(Actuals[[#This Row],[Sub Ledger]],LedgerMapping[[#All],[Sub Ledger]],0))</f>
        <v>Travel and Expenses</v>
      </c>
      <c r="J13004" s="22">
        <f>YEAR(Actuals[[#This Row],[Date]])</f>
        <v>2024</v>
      </c>
      <c r="K13004" s="22">
        <f>MONTH(Actuals[[#This Row],[Date]])</f>
        <v>3</v>
      </c>
      <c r="L13004" s="12"/>
    </row>
    <row r="13005" spans="1:12" x14ac:dyDescent="0.3">
      <c r="A13005">
        <v>8</v>
      </c>
      <c r="B13005">
        <v>29732</v>
      </c>
      <c r="C13005">
        <v>1</v>
      </c>
      <c r="D13005">
        <v>80000</v>
      </c>
      <c r="E13005" s="46">
        <v>45384</v>
      </c>
      <c r="F13005">
        <v>-2151.12</v>
      </c>
      <c r="I13005" t="str">
        <f>INDEX(LedgerMapping[[#All],[Level 3]],MATCH(Actuals[[#This Row],[Sub Ledger]],LedgerMapping[[#All],[Sub Ledger]],0))</f>
        <v>Travel and Expenses</v>
      </c>
      <c r="J13005" s="22">
        <f>YEAR(Actuals[[#This Row],[Date]])</f>
        <v>2024</v>
      </c>
      <c r="K13005" s="22">
        <f>MONTH(Actuals[[#This Row],[Date]])</f>
        <v>4</v>
      </c>
      <c r="L13005" s="12"/>
    </row>
    <row r="13006" spans="1:12" x14ac:dyDescent="0.3">
      <c r="A13006">
        <v>8</v>
      </c>
      <c r="B13006">
        <v>30858</v>
      </c>
      <c r="C13006">
        <v>1</v>
      </c>
      <c r="D13006">
        <v>80000</v>
      </c>
      <c r="E13006" s="46">
        <v>45415</v>
      </c>
      <c r="F13006">
        <v>-2625.37</v>
      </c>
      <c r="I13006" t="str">
        <f>INDEX(LedgerMapping[[#All],[Level 3]],MATCH(Actuals[[#This Row],[Sub Ledger]],LedgerMapping[[#All],[Sub Ledger]],0))</f>
        <v>Travel and Expenses</v>
      </c>
      <c r="J13006" s="22">
        <f>YEAR(Actuals[[#This Row],[Date]])</f>
        <v>2024</v>
      </c>
      <c r="K13006" s="22">
        <f>MONTH(Actuals[[#This Row],[Date]])</f>
        <v>5</v>
      </c>
      <c r="L13006" s="12"/>
    </row>
    <row r="13007" spans="1:12" x14ac:dyDescent="0.3">
      <c r="A13007">
        <v>8</v>
      </c>
      <c r="B13007">
        <v>31983</v>
      </c>
      <c r="C13007">
        <v>1</v>
      </c>
      <c r="D13007">
        <v>80000</v>
      </c>
      <c r="E13007" s="46">
        <v>45445</v>
      </c>
      <c r="F13007">
        <v>-2182.94</v>
      </c>
      <c r="I13007" t="str">
        <f>INDEX(LedgerMapping[[#All],[Level 3]],MATCH(Actuals[[#This Row],[Sub Ledger]],LedgerMapping[[#All],[Sub Ledger]],0))</f>
        <v>Travel and Expenses</v>
      </c>
      <c r="J13007" s="22">
        <f>YEAR(Actuals[[#This Row],[Date]])</f>
        <v>2024</v>
      </c>
      <c r="K13007" s="22">
        <f>MONTH(Actuals[[#This Row],[Date]])</f>
        <v>6</v>
      </c>
      <c r="L13007" s="12"/>
    </row>
    <row r="13008" spans="1:12" x14ac:dyDescent="0.3">
      <c r="A13008">
        <v>8</v>
      </c>
      <c r="B13008">
        <v>33107</v>
      </c>
      <c r="C13008">
        <v>1</v>
      </c>
      <c r="D13008">
        <v>80000</v>
      </c>
      <c r="E13008" s="46">
        <v>45476</v>
      </c>
      <c r="F13008">
        <v>-2026.88</v>
      </c>
      <c r="I13008" t="str">
        <f>INDEX(LedgerMapping[[#All],[Level 3]],MATCH(Actuals[[#This Row],[Sub Ledger]],LedgerMapping[[#All],[Sub Ledger]],0))</f>
        <v>Travel and Expenses</v>
      </c>
      <c r="J13008" s="22">
        <f>YEAR(Actuals[[#This Row],[Date]])</f>
        <v>2024</v>
      </c>
      <c r="K13008" s="22">
        <f>MONTH(Actuals[[#This Row],[Date]])</f>
        <v>7</v>
      </c>
      <c r="L13008" s="12"/>
    </row>
    <row r="13009" spans="1:12" x14ac:dyDescent="0.3">
      <c r="A13009">
        <v>8</v>
      </c>
      <c r="B13009">
        <v>34231</v>
      </c>
      <c r="C13009">
        <v>1</v>
      </c>
      <c r="D13009">
        <v>80000</v>
      </c>
      <c r="E13009" s="46">
        <v>45507</v>
      </c>
      <c r="F13009">
        <v>-2110.21</v>
      </c>
      <c r="I13009" t="str">
        <f>INDEX(LedgerMapping[[#All],[Level 3]],MATCH(Actuals[[#This Row],[Sub Ledger]],LedgerMapping[[#All],[Sub Ledger]],0))</f>
        <v>Travel and Expenses</v>
      </c>
      <c r="J13009" s="22">
        <f>YEAR(Actuals[[#This Row],[Date]])</f>
        <v>2024</v>
      </c>
      <c r="K13009" s="22">
        <f>MONTH(Actuals[[#This Row],[Date]])</f>
        <v>8</v>
      </c>
      <c r="L13009" s="12"/>
    </row>
    <row r="13010" spans="1:12" x14ac:dyDescent="0.3">
      <c r="A13010">
        <v>8</v>
      </c>
      <c r="B13010">
        <v>35383</v>
      </c>
      <c r="C13010">
        <v>1</v>
      </c>
      <c r="D13010">
        <v>80000</v>
      </c>
      <c r="E13010" s="46">
        <v>45536</v>
      </c>
      <c r="F13010">
        <v>-2110.21</v>
      </c>
      <c r="I13010" t="str">
        <f>INDEX(LedgerMapping[[#All],[Level 3]],MATCH(Actuals[[#This Row],[Sub Ledger]],LedgerMapping[[#All],[Sub Ledger]],0))</f>
        <v>Travel and Expenses</v>
      </c>
      <c r="J13010" s="22">
        <f>YEAR(Actuals[[#This Row],[Date]])</f>
        <v>2024</v>
      </c>
      <c r="K13010" s="22">
        <f>MONTH(Actuals[[#This Row],[Date]])</f>
        <v>9</v>
      </c>
      <c r="L13010" s="12"/>
    </row>
    <row r="13011" spans="1:12" x14ac:dyDescent="0.3">
      <c r="A13011">
        <v>8</v>
      </c>
      <c r="B13011">
        <v>36533</v>
      </c>
      <c r="C13011">
        <v>1</v>
      </c>
      <c r="D13011">
        <v>80000</v>
      </c>
      <c r="E13011" s="46">
        <v>45567</v>
      </c>
      <c r="F13011">
        <v>-2428.4</v>
      </c>
      <c r="I13011" t="str">
        <f>INDEX(LedgerMapping[[#All],[Level 3]],MATCH(Actuals[[#This Row],[Sub Ledger]],LedgerMapping[[#All],[Sub Ledger]],0))</f>
        <v>Travel and Expenses</v>
      </c>
      <c r="J13011" s="22">
        <f>YEAR(Actuals[[#This Row],[Date]])</f>
        <v>2024</v>
      </c>
      <c r="K13011" s="22">
        <f>MONTH(Actuals[[#This Row],[Date]])</f>
        <v>10</v>
      </c>
      <c r="L13011" s="12"/>
    </row>
    <row r="13012" spans="1:12" x14ac:dyDescent="0.3">
      <c r="A13012">
        <v>8</v>
      </c>
      <c r="B13012">
        <v>37682</v>
      </c>
      <c r="C13012">
        <v>1</v>
      </c>
      <c r="D13012">
        <v>80000</v>
      </c>
      <c r="E13012" s="46">
        <v>45597</v>
      </c>
      <c r="F13012">
        <v>-2116.27</v>
      </c>
      <c r="I13012" t="str">
        <f>INDEX(LedgerMapping[[#All],[Level 3]],MATCH(Actuals[[#This Row],[Sub Ledger]],LedgerMapping[[#All],[Sub Ledger]],0))</f>
        <v>Travel and Expenses</v>
      </c>
      <c r="J13012" s="22">
        <f>YEAR(Actuals[[#This Row],[Date]])</f>
        <v>2024</v>
      </c>
      <c r="K13012" s="22">
        <f>MONTH(Actuals[[#This Row],[Date]])</f>
        <v>11</v>
      </c>
      <c r="L13012" s="12"/>
    </row>
    <row r="13013" spans="1:12" x14ac:dyDescent="0.3">
      <c r="A13013">
        <v>8</v>
      </c>
      <c r="B13013">
        <v>38833</v>
      </c>
      <c r="C13013">
        <v>1</v>
      </c>
      <c r="D13013">
        <v>80000</v>
      </c>
      <c r="E13013" s="46">
        <v>45628</v>
      </c>
      <c r="F13013">
        <v>-2129.91</v>
      </c>
      <c r="I13013" t="str">
        <f>INDEX(LedgerMapping[[#All],[Level 3]],MATCH(Actuals[[#This Row],[Sub Ledger]],LedgerMapping[[#All],[Sub Ledger]],0))</f>
        <v>Travel and Expenses</v>
      </c>
      <c r="J13013" s="22">
        <f>YEAR(Actuals[[#This Row],[Date]])</f>
        <v>2024</v>
      </c>
      <c r="K13013" s="22">
        <f>MONTH(Actuals[[#This Row],[Date]])</f>
        <v>12</v>
      </c>
      <c r="L13013" s="12"/>
    </row>
    <row r="13014" spans="1:12" x14ac:dyDescent="0.3">
      <c r="A13014">
        <v>8</v>
      </c>
      <c r="B13014">
        <v>973</v>
      </c>
      <c r="C13014">
        <v>1</v>
      </c>
      <c r="D13014">
        <v>81000</v>
      </c>
      <c r="E13014" s="46">
        <v>44562</v>
      </c>
      <c r="F13014">
        <v>-779.88</v>
      </c>
      <c r="I13014" t="str">
        <f>INDEX(LedgerMapping[[#All],[Level 3]],MATCH(Actuals[[#This Row],[Sub Ledger]],LedgerMapping[[#All],[Sub Ledger]],0))</f>
        <v>Depreciation</v>
      </c>
      <c r="J13014" s="22">
        <f>YEAR(Actuals[[#This Row],[Date]])</f>
        <v>2022</v>
      </c>
      <c r="K13014" s="22">
        <f>MONTH(Actuals[[#This Row],[Date]])</f>
        <v>1</v>
      </c>
      <c r="L13014" s="12"/>
    </row>
    <row r="13015" spans="1:12" x14ac:dyDescent="0.3">
      <c r="A13015">
        <v>8</v>
      </c>
      <c r="B13015">
        <v>2095</v>
      </c>
      <c r="C13015">
        <v>1</v>
      </c>
      <c r="D13015">
        <v>81000</v>
      </c>
      <c r="E13015" s="46">
        <v>44593</v>
      </c>
      <c r="F13015">
        <v>-749.58</v>
      </c>
      <c r="I13015" t="str">
        <f>INDEX(LedgerMapping[[#All],[Level 3]],MATCH(Actuals[[#This Row],[Sub Ledger]],LedgerMapping[[#All],[Sub Ledger]],0))</f>
        <v>Depreciation</v>
      </c>
      <c r="J13015" s="22">
        <f>YEAR(Actuals[[#This Row],[Date]])</f>
        <v>2022</v>
      </c>
      <c r="K13015" s="22">
        <f>MONTH(Actuals[[#This Row],[Date]])</f>
        <v>2</v>
      </c>
      <c r="L13015" s="12"/>
    </row>
    <row r="13016" spans="1:12" x14ac:dyDescent="0.3">
      <c r="A13016">
        <v>8</v>
      </c>
      <c r="B13016">
        <v>3213</v>
      </c>
      <c r="C13016">
        <v>1</v>
      </c>
      <c r="D13016">
        <v>81000</v>
      </c>
      <c r="E13016" s="46">
        <v>44624</v>
      </c>
      <c r="F13016">
        <v>-835.95</v>
      </c>
      <c r="I13016" t="str">
        <f>INDEX(LedgerMapping[[#All],[Level 3]],MATCH(Actuals[[#This Row],[Sub Ledger]],LedgerMapping[[#All],[Sub Ledger]],0))</f>
        <v>Depreciation</v>
      </c>
      <c r="J13016" s="22">
        <f>YEAR(Actuals[[#This Row],[Date]])</f>
        <v>2022</v>
      </c>
      <c r="K13016" s="22">
        <f>MONTH(Actuals[[#This Row],[Date]])</f>
        <v>3</v>
      </c>
      <c r="L13016" s="12"/>
    </row>
    <row r="13017" spans="1:12" x14ac:dyDescent="0.3">
      <c r="A13017">
        <v>8</v>
      </c>
      <c r="B13017">
        <v>4335</v>
      </c>
      <c r="C13017">
        <v>1</v>
      </c>
      <c r="D13017">
        <v>81000</v>
      </c>
      <c r="E13017" s="46">
        <v>44654</v>
      </c>
      <c r="F13017">
        <v>-642</v>
      </c>
      <c r="I13017" t="str">
        <f>INDEX(LedgerMapping[[#All],[Level 3]],MATCH(Actuals[[#This Row],[Sub Ledger]],LedgerMapping[[#All],[Sub Ledger]],0))</f>
        <v>Depreciation</v>
      </c>
      <c r="J13017" s="22">
        <f>YEAR(Actuals[[#This Row],[Date]])</f>
        <v>2022</v>
      </c>
      <c r="K13017" s="22">
        <f>MONTH(Actuals[[#This Row],[Date]])</f>
        <v>4</v>
      </c>
      <c r="L13017" s="12"/>
    </row>
    <row r="13018" spans="1:12" x14ac:dyDescent="0.3">
      <c r="A13018">
        <v>8</v>
      </c>
      <c r="B13018">
        <v>5456</v>
      </c>
      <c r="C13018">
        <v>1</v>
      </c>
      <c r="D13018">
        <v>81000</v>
      </c>
      <c r="E13018" s="46">
        <v>44685</v>
      </c>
      <c r="F13018">
        <v>-948.07</v>
      </c>
      <c r="I13018" t="str">
        <f>INDEX(LedgerMapping[[#All],[Level 3]],MATCH(Actuals[[#This Row],[Sub Ledger]],LedgerMapping[[#All],[Sub Ledger]],0))</f>
        <v>Depreciation</v>
      </c>
      <c r="J13018" s="22">
        <f>YEAR(Actuals[[#This Row],[Date]])</f>
        <v>2022</v>
      </c>
      <c r="K13018" s="22">
        <f>MONTH(Actuals[[#This Row],[Date]])</f>
        <v>5</v>
      </c>
      <c r="L13018" s="12"/>
    </row>
    <row r="13019" spans="1:12" x14ac:dyDescent="0.3">
      <c r="A13019">
        <v>8</v>
      </c>
      <c r="B13019">
        <v>6583</v>
      </c>
      <c r="C13019">
        <v>1</v>
      </c>
      <c r="D13019">
        <v>81000</v>
      </c>
      <c r="E13019" s="46">
        <v>44715</v>
      </c>
      <c r="F13019">
        <v>-798.07</v>
      </c>
      <c r="I13019" t="str">
        <f>INDEX(LedgerMapping[[#All],[Level 3]],MATCH(Actuals[[#This Row],[Sub Ledger]],LedgerMapping[[#All],[Sub Ledger]],0))</f>
        <v>Depreciation</v>
      </c>
      <c r="J13019" s="22">
        <f>YEAR(Actuals[[#This Row],[Date]])</f>
        <v>2022</v>
      </c>
      <c r="K13019" s="22">
        <f>MONTH(Actuals[[#This Row],[Date]])</f>
        <v>6</v>
      </c>
      <c r="L13019" s="12"/>
    </row>
    <row r="13020" spans="1:12" x14ac:dyDescent="0.3">
      <c r="A13020">
        <v>8</v>
      </c>
      <c r="B13020">
        <v>7702</v>
      </c>
      <c r="C13020">
        <v>1</v>
      </c>
      <c r="D13020">
        <v>81000</v>
      </c>
      <c r="E13020" s="46">
        <v>44746</v>
      </c>
      <c r="F13020">
        <v>-655.64</v>
      </c>
      <c r="I13020" t="str">
        <f>INDEX(LedgerMapping[[#All],[Level 3]],MATCH(Actuals[[#This Row],[Sub Ledger]],LedgerMapping[[#All],[Sub Ledger]],0))</f>
        <v>Depreciation</v>
      </c>
      <c r="J13020" s="22">
        <f>YEAR(Actuals[[#This Row],[Date]])</f>
        <v>2022</v>
      </c>
      <c r="K13020" s="22">
        <f>MONTH(Actuals[[#This Row],[Date]])</f>
        <v>7</v>
      </c>
      <c r="L13020" s="12"/>
    </row>
    <row r="13021" spans="1:12" x14ac:dyDescent="0.3">
      <c r="A13021">
        <v>8</v>
      </c>
      <c r="B13021">
        <v>8826</v>
      </c>
      <c r="C13021">
        <v>1</v>
      </c>
      <c r="D13021">
        <v>81000</v>
      </c>
      <c r="E13021" s="46">
        <v>44777</v>
      </c>
      <c r="F13021">
        <v>-669.28</v>
      </c>
      <c r="I13021" t="str">
        <f>INDEX(LedgerMapping[[#All],[Level 3]],MATCH(Actuals[[#This Row],[Sub Ledger]],LedgerMapping[[#All],[Sub Ledger]],0))</f>
        <v>Depreciation</v>
      </c>
      <c r="J13021" s="22">
        <f>YEAR(Actuals[[#This Row],[Date]])</f>
        <v>2022</v>
      </c>
      <c r="K13021" s="22">
        <f>MONTH(Actuals[[#This Row],[Date]])</f>
        <v>8</v>
      </c>
      <c r="L13021" s="12"/>
    </row>
    <row r="13022" spans="1:12" x14ac:dyDescent="0.3">
      <c r="A13022">
        <v>8</v>
      </c>
      <c r="B13022">
        <v>9940</v>
      </c>
      <c r="C13022">
        <v>1</v>
      </c>
      <c r="D13022">
        <v>81000</v>
      </c>
      <c r="E13022" s="46">
        <v>44805</v>
      </c>
      <c r="F13022">
        <v>-975.34</v>
      </c>
      <c r="I13022" t="str">
        <f>INDEX(LedgerMapping[[#All],[Level 3]],MATCH(Actuals[[#This Row],[Sub Ledger]],LedgerMapping[[#All],[Sub Ledger]],0))</f>
        <v>Depreciation</v>
      </c>
      <c r="J13022" s="22">
        <f>YEAR(Actuals[[#This Row],[Date]])</f>
        <v>2022</v>
      </c>
      <c r="K13022" s="22">
        <f>MONTH(Actuals[[#This Row],[Date]])</f>
        <v>9</v>
      </c>
      <c r="L13022" s="12"/>
    </row>
    <row r="13023" spans="1:12" x14ac:dyDescent="0.3">
      <c r="A13023">
        <v>8</v>
      </c>
      <c r="B13023">
        <v>11058</v>
      </c>
      <c r="C13023">
        <v>1</v>
      </c>
      <c r="D13023">
        <v>81000</v>
      </c>
      <c r="E13023" s="46">
        <v>44836</v>
      </c>
      <c r="F13023">
        <v>-851.1</v>
      </c>
      <c r="I13023" t="str">
        <f>INDEX(LedgerMapping[[#All],[Level 3]],MATCH(Actuals[[#This Row],[Sub Ledger]],LedgerMapping[[#All],[Sub Ledger]],0))</f>
        <v>Depreciation</v>
      </c>
      <c r="J13023" s="22">
        <f>YEAR(Actuals[[#This Row],[Date]])</f>
        <v>2022</v>
      </c>
      <c r="K13023" s="22">
        <f>MONTH(Actuals[[#This Row],[Date]])</f>
        <v>10</v>
      </c>
      <c r="L13023" s="12"/>
    </row>
    <row r="13024" spans="1:12" x14ac:dyDescent="0.3">
      <c r="A13024">
        <v>8</v>
      </c>
      <c r="B13024">
        <v>12184</v>
      </c>
      <c r="C13024">
        <v>1</v>
      </c>
      <c r="D13024">
        <v>81000</v>
      </c>
      <c r="E13024" s="46">
        <v>44866</v>
      </c>
      <c r="F13024">
        <v>-725.34</v>
      </c>
      <c r="I13024" t="str">
        <f>INDEX(LedgerMapping[[#All],[Level 3]],MATCH(Actuals[[#This Row],[Sub Ledger]],LedgerMapping[[#All],[Sub Ledger]],0))</f>
        <v>Depreciation</v>
      </c>
      <c r="J13024" s="22">
        <f>YEAR(Actuals[[#This Row],[Date]])</f>
        <v>2022</v>
      </c>
      <c r="K13024" s="22">
        <f>MONTH(Actuals[[#This Row],[Date]])</f>
        <v>11</v>
      </c>
      <c r="L13024" s="12"/>
    </row>
    <row r="13025" spans="1:12" x14ac:dyDescent="0.3">
      <c r="A13025">
        <v>8</v>
      </c>
      <c r="B13025">
        <v>13315</v>
      </c>
      <c r="C13025">
        <v>1</v>
      </c>
      <c r="D13025">
        <v>81000</v>
      </c>
      <c r="E13025" s="46">
        <v>44897</v>
      </c>
      <c r="F13025">
        <v>-842.01</v>
      </c>
      <c r="I13025" t="str">
        <f>INDEX(LedgerMapping[[#All],[Level 3]],MATCH(Actuals[[#This Row],[Sub Ledger]],LedgerMapping[[#All],[Sub Ledger]],0))</f>
        <v>Depreciation</v>
      </c>
      <c r="J13025" s="22">
        <f>YEAR(Actuals[[#This Row],[Date]])</f>
        <v>2022</v>
      </c>
      <c r="K13025" s="22">
        <f>MONTH(Actuals[[#This Row],[Date]])</f>
        <v>12</v>
      </c>
      <c r="L13025" s="12"/>
    </row>
    <row r="13026" spans="1:12" x14ac:dyDescent="0.3">
      <c r="A13026">
        <v>8</v>
      </c>
      <c r="B13026">
        <v>14111</v>
      </c>
      <c r="C13026">
        <v>1</v>
      </c>
      <c r="D13026">
        <v>81000</v>
      </c>
      <c r="E13026" s="46">
        <v>44927</v>
      </c>
      <c r="F13026">
        <v>-931.4</v>
      </c>
      <c r="I13026" t="str">
        <f>INDEX(LedgerMapping[[#All],[Level 3]],MATCH(Actuals[[#This Row],[Sub Ledger]],LedgerMapping[[#All],[Sub Ledger]],0))</f>
        <v>Depreciation</v>
      </c>
      <c r="J13026" s="22">
        <f>YEAR(Actuals[[#This Row],[Date]])</f>
        <v>2023</v>
      </c>
      <c r="K13026" s="22">
        <f>MONTH(Actuals[[#This Row],[Date]])</f>
        <v>1</v>
      </c>
      <c r="L13026" s="12"/>
    </row>
    <row r="13027" spans="1:12" x14ac:dyDescent="0.3">
      <c r="A13027">
        <v>8</v>
      </c>
      <c r="B13027">
        <v>15115</v>
      </c>
      <c r="C13027">
        <v>1</v>
      </c>
      <c r="D13027">
        <v>81000</v>
      </c>
      <c r="E13027" s="46">
        <v>44958</v>
      </c>
      <c r="F13027">
        <v>-1084.43</v>
      </c>
      <c r="I13027" t="str">
        <f>INDEX(LedgerMapping[[#All],[Level 3]],MATCH(Actuals[[#This Row],[Sub Ledger]],LedgerMapping[[#All],[Sub Ledger]],0))</f>
        <v>Depreciation</v>
      </c>
      <c r="J13027" s="22">
        <f>YEAR(Actuals[[#This Row],[Date]])</f>
        <v>2023</v>
      </c>
      <c r="K13027" s="22">
        <f>MONTH(Actuals[[#This Row],[Date]])</f>
        <v>2</v>
      </c>
      <c r="L13027" s="12"/>
    </row>
    <row r="13028" spans="1:12" x14ac:dyDescent="0.3">
      <c r="A13028">
        <v>8</v>
      </c>
      <c r="B13028">
        <v>16095</v>
      </c>
      <c r="C13028">
        <v>1</v>
      </c>
      <c r="D13028">
        <v>81000</v>
      </c>
      <c r="E13028" s="46">
        <v>44988</v>
      </c>
      <c r="F13028">
        <v>-940.49</v>
      </c>
      <c r="I13028" t="str">
        <f>INDEX(LedgerMapping[[#All],[Level 3]],MATCH(Actuals[[#This Row],[Sub Ledger]],LedgerMapping[[#All],[Sub Ledger]],0))</f>
        <v>Depreciation</v>
      </c>
      <c r="J13028" s="22">
        <f>YEAR(Actuals[[#This Row],[Date]])</f>
        <v>2023</v>
      </c>
      <c r="K13028" s="22">
        <f>MONTH(Actuals[[#This Row],[Date]])</f>
        <v>3</v>
      </c>
      <c r="L13028" s="12"/>
    </row>
    <row r="13029" spans="1:12" x14ac:dyDescent="0.3">
      <c r="A13029">
        <v>8</v>
      </c>
      <c r="B13029">
        <v>17127</v>
      </c>
      <c r="C13029">
        <v>1</v>
      </c>
      <c r="D13029">
        <v>81000</v>
      </c>
      <c r="E13029" s="46">
        <v>45018</v>
      </c>
      <c r="F13029">
        <v>-916.25</v>
      </c>
      <c r="I13029" t="str">
        <f>INDEX(LedgerMapping[[#All],[Level 3]],MATCH(Actuals[[#This Row],[Sub Ledger]],LedgerMapping[[#All],[Sub Ledger]],0))</f>
        <v>Depreciation</v>
      </c>
      <c r="J13029" s="22">
        <f>YEAR(Actuals[[#This Row],[Date]])</f>
        <v>2023</v>
      </c>
      <c r="K13029" s="22">
        <f>MONTH(Actuals[[#This Row],[Date]])</f>
        <v>4</v>
      </c>
      <c r="L13029" s="12"/>
    </row>
    <row r="13030" spans="1:12" x14ac:dyDescent="0.3">
      <c r="A13030">
        <v>8</v>
      </c>
      <c r="B13030">
        <v>18157</v>
      </c>
      <c r="C13030">
        <v>1</v>
      </c>
      <c r="D13030">
        <v>81000</v>
      </c>
      <c r="E13030" s="46">
        <v>45049</v>
      </c>
      <c r="F13030">
        <v>-842.01</v>
      </c>
      <c r="I13030" t="str">
        <f>INDEX(LedgerMapping[[#All],[Level 3]],MATCH(Actuals[[#This Row],[Sub Ledger]],LedgerMapping[[#All],[Sub Ledger]],0))</f>
        <v>Depreciation</v>
      </c>
      <c r="J13030" s="22">
        <f>YEAR(Actuals[[#This Row],[Date]])</f>
        <v>2023</v>
      </c>
      <c r="K13030" s="22">
        <f>MONTH(Actuals[[#This Row],[Date]])</f>
        <v>5</v>
      </c>
      <c r="L13030" s="12"/>
    </row>
    <row r="13031" spans="1:12" x14ac:dyDescent="0.3">
      <c r="A13031">
        <v>8</v>
      </c>
      <c r="B13031">
        <v>19161</v>
      </c>
      <c r="C13031">
        <v>1</v>
      </c>
      <c r="D13031">
        <v>81000</v>
      </c>
      <c r="E13031" s="46">
        <v>45079</v>
      </c>
      <c r="F13031">
        <v>-1192.01</v>
      </c>
      <c r="I13031" t="str">
        <f>INDEX(LedgerMapping[[#All],[Level 3]],MATCH(Actuals[[#This Row],[Sub Ledger]],LedgerMapping[[#All],[Sub Ledger]],0))</f>
        <v>Depreciation</v>
      </c>
      <c r="J13031" s="22">
        <f>YEAR(Actuals[[#This Row],[Date]])</f>
        <v>2023</v>
      </c>
      <c r="K13031" s="22">
        <f>MONTH(Actuals[[#This Row],[Date]])</f>
        <v>6</v>
      </c>
      <c r="L13031" s="12"/>
    </row>
    <row r="13032" spans="1:12" x14ac:dyDescent="0.3">
      <c r="A13032">
        <v>8</v>
      </c>
      <c r="B13032">
        <v>20190</v>
      </c>
      <c r="C13032">
        <v>1</v>
      </c>
      <c r="D13032">
        <v>81000</v>
      </c>
      <c r="E13032" s="46">
        <v>45110</v>
      </c>
      <c r="F13032">
        <v>-946.55</v>
      </c>
      <c r="I13032" t="str">
        <f>INDEX(LedgerMapping[[#All],[Level 3]],MATCH(Actuals[[#This Row],[Sub Ledger]],LedgerMapping[[#All],[Sub Ledger]],0))</f>
        <v>Depreciation</v>
      </c>
      <c r="J13032" s="22">
        <f>YEAR(Actuals[[#This Row],[Date]])</f>
        <v>2023</v>
      </c>
      <c r="K13032" s="22">
        <f>MONTH(Actuals[[#This Row],[Date]])</f>
        <v>7</v>
      </c>
      <c r="L13032" s="12"/>
    </row>
    <row r="13033" spans="1:12" x14ac:dyDescent="0.3">
      <c r="A13033">
        <v>8</v>
      </c>
      <c r="B13033">
        <v>21217</v>
      </c>
      <c r="C13033">
        <v>1</v>
      </c>
      <c r="D13033">
        <v>81000</v>
      </c>
      <c r="E13033" s="46">
        <v>45141</v>
      </c>
      <c r="F13033">
        <v>-1105.6500000000001</v>
      </c>
      <c r="I13033" t="str">
        <f>INDEX(LedgerMapping[[#All],[Level 3]],MATCH(Actuals[[#This Row],[Sub Ledger]],LedgerMapping[[#All],[Sub Ledger]],0))</f>
        <v>Depreciation</v>
      </c>
      <c r="J13033" s="22">
        <f>YEAR(Actuals[[#This Row],[Date]])</f>
        <v>2023</v>
      </c>
      <c r="K13033" s="22">
        <f>MONTH(Actuals[[#This Row],[Date]])</f>
        <v>8</v>
      </c>
      <c r="L13033" s="12"/>
    </row>
    <row r="13034" spans="1:12" x14ac:dyDescent="0.3">
      <c r="A13034">
        <v>8</v>
      </c>
      <c r="B13034">
        <v>22221</v>
      </c>
      <c r="C13034">
        <v>1</v>
      </c>
      <c r="D13034">
        <v>81000</v>
      </c>
      <c r="E13034" s="46">
        <v>45169</v>
      </c>
      <c r="F13034">
        <v>-851.1</v>
      </c>
      <c r="I13034" t="str">
        <f>INDEX(LedgerMapping[[#All],[Level 3]],MATCH(Actuals[[#This Row],[Sub Ledger]],LedgerMapping[[#All],[Sub Ledger]],0))</f>
        <v>Depreciation</v>
      </c>
      <c r="J13034" s="22">
        <f>YEAR(Actuals[[#This Row],[Date]])</f>
        <v>2023</v>
      </c>
      <c r="K13034" s="22">
        <f>MONTH(Actuals[[#This Row],[Date]])</f>
        <v>8</v>
      </c>
      <c r="L13034" s="12"/>
    </row>
    <row r="13035" spans="1:12" x14ac:dyDescent="0.3">
      <c r="A13035">
        <v>8</v>
      </c>
      <c r="B13035">
        <v>23198</v>
      </c>
      <c r="C13035">
        <v>1</v>
      </c>
      <c r="D13035">
        <v>81000</v>
      </c>
      <c r="E13035" s="46">
        <v>45200</v>
      </c>
      <c r="F13035">
        <v>-832.91</v>
      </c>
      <c r="I13035" t="str">
        <f>INDEX(LedgerMapping[[#All],[Level 3]],MATCH(Actuals[[#This Row],[Sub Ledger]],LedgerMapping[[#All],[Sub Ledger]],0))</f>
        <v>Depreciation</v>
      </c>
      <c r="J13035" s="22">
        <f>YEAR(Actuals[[#This Row],[Date]])</f>
        <v>2023</v>
      </c>
      <c r="K13035" s="22">
        <f>MONTH(Actuals[[#This Row],[Date]])</f>
        <v>10</v>
      </c>
      <c r="L13035" s="12"/>
    </row>
    <row r="13036" spans="1:12" x14ac:dyDescent="0.3">
      <c r="A13036">
        <v>8</v>
      </c>
      <c r="B13036">
        <v>24201</v>
      </c>
      <c r="C13036">
        <v>1</v>
      </c>
      <c r="D13036">
        <v>81000</v>
      </c>
      <c r="E13036" s="46">
        <v>45230</v>
      </c>
      <c r="F13036">
        <v>-878.37</v>
      </c>
      <c r="I13036" t="str">
        <f>INDEX(LedgerMapping[[#All],[Level 3]],MATCH(Actuals[[#This Row],[Sub Ledger]],LedgerMapping[[#All],[Sub Ledger]],0))</f>
        <v>Depreciation</v>
      </c>
      <c r="J13036" s="22">
        <f>YEAR(Actuals[[#This Row],[Date]])</f>
        <v>2023</v>
      </c>
      <c r="K13036" s="22">
        <f>MONTH(Actuals[[#This Row],[Date]])</f>
        <v>10</v>
      </c>
      <c r="L13036" s="12"/>
    </row>
    <row r="13037" spans="1:12" x14ac:dyDescent="0.3">
      <c r="A13037">
        <v>8</v>
      </c>
      <c r="B13037">
        <v>25232</v>
      </c>
      <c r="C13037">
        <v>1</v>
      </c>
      <c r="D13037">
        <v>81000</v>
      </c>
      <c r="E13037" s="46">
        <v>45261</v>
      </c>
      <c r="F13037">
        <v>-1051.0999999999999</v>
      </c>
      <c r="I13037" t="str">
        <f>INDEX(LedgerMapping[[#All],[Level 3]],MATCH(Actuals[[#This Row],[Sub Ledger]],LedgerMapping[[#All],[Sub Ledger]],0))</f>
        <v>Depreciation</v>
      </c>
      <c r="J13037" s="22">
        <f>YEAR(Actuals[[#This Row],[Date]])</f>
        <v>2023</v>
      </c>
      <c r="K13037" s="22">
        <f>MONTH(Actuals[[#This Row],[Date]])</f>
        <v>12</v>
      </c>
      <c r="L13037" s="12"/>
    </row>
    <row r="13038" spans="1:12" x14ac:dyDescent="0.3">
      <c r="A13038">
        <v>8</v>
      </c>
      <c r="B13038">
        <v>26302</v>
      </c>
      <c r="C13038">
        <v>1</v>
      </c>
      <c r="D13038">
        <v>81000</v>
      </c>
      <c r="E13038" s="46">
        <v>45291</v>
      </c>
      <c r="F13038">
        <v>-1475.35</v>
      </c>
      <c r="I13038" t="str">
        <f>INDEX(LedgerMapping[[#All],[Level 3]],MATCH(Actuals[[#This Row],[Sub Ledger]],LedgerMapping[[#All],[Sub Ledger]],0))</f>
        <v>Depreciation</v>
      </c>
      <c r="J13038" s="22">
        <f>YEAR(Actuals[[#This Row],[Date]])</f>
        <v>2023</v>
      </c>
      <c r="K13038" s="22">
        <f>MONTH(Actuals[[#This Row],[Date]])</f>
        <v>12</v>
      </c>
      <c r="L13038" s="12"/>
    </row>
    <row r="13039" spans="1:12" x14ac:dyDescent="0.3">
      <c r="A13039">
        <v>8</v>
      </c>
      <c r="B13039">
        <v>27427</v>
      </c>
      <c r="C13039">
        <v>1</v>
      </c>
      <c r="D13039">
        <v>81000</v>
      </c>
      <c r="E13039" s="46">
        <v>45322</v>
      </c>
      <c r="F13039">
        <v>-1269.29</v>
      </c>
      <c r="I13039" t="str">
        <f>INDEX(LedgerMapping[[#All],[Level 3]],MATCH(Actuals[[#This Row],[Sub Ledger]],LedgerMapping[[#All],[Sub Ledger]],0))</f>
        <v>Depreciation</v>
      </c>
      <c r="J13039" s="22">
        <f>YEAR(Actuals[[#This Row],[Date]])</f>
        <v>2024</v>
      </c>
      <c r="K13039" s="22">
        <f>MONTH(Actuals[[#This Row],[Date]])</f>
        <v>1</v>
      </c>
      <c r="L13039" s="12"/>
    </row>
    <row r="13040" spans="1:12" x14ac:dyDescent="0.3">
      <c r="A13040">
        <v>8</v>
      </c>
      <c r="B13040">
        <v>28579</v>
      </c>
      <c r="C13040">
        <v>1</v>
      </c>
      <c r="D13040">
        <v>81000</v>
      </c>
      <c r="E13040" s="46">
        <v>45354</v>
      </c>
      <c r="F13040">
        <v>-1537.47</v>
      </c>
      <c r="I13040" t="str">
        <f>INDEX(LedgerMapping[[#All],[Level 3]],MATCH(Actuals[[#This Row],[Sub Ledger]],LedgerMapping[[#All],[Sub Ledger]],0))</f>
        <v>Depreciation</v>
      </c>
      <c r="J13040" s="22">
        <f>YEAR(Actuals[[#This Row],[Date]])</f>
        <v>2024</v>
      </c>
      <c r="K13040" s="22">
        <f>MONTH(Actuals[[#This Row],[Date]])</f>
        <v>3</v>
      </c>
      <c r="L13040" s="12"/>
    </row>
    <row r="13041" spans="1:12" x14ac:dyDescent="0.3">
      <c r="A13041">
        <v>8</v>
      </c>
      <c r="B13041">
        <v>29733</v>
      </c>
      <c r="C13041">
        <v>1</v>
      </c>
      <c r="D13041">
        <v>81000</v>
      </c>
      <c r="E13041" s="46">
        <v>45384</v>
      </c>
      <c r="F13041">
        <v>-1331.41</v>
      </c>
      <c r="I13041" t="str">
        <f>INDEX(LedgerMapping[[#All],[Level 3]],MATCH(Actuals[[#This Row],[Sub Ledger]],LedgerMapping[[#All],[Sub Ledger]],0))</f>
        <v>Depreciation</v>
      </c>
      <c r="J13041" s="22">
        <f>YEAR(Actuals[[#This Row],[Date]])</f>
        <v>2024</v>
      </c>
      <c r="K13041" s="22">
        <f>MONTH(Actuals[[#This Row],[Date]])</f>
        <v>4</v>
      </c>
      <c r="L13041" s="12"/>
    </row>
    <row r="13042" spans="1:12" x14ac:dyDescent="0.3">
      <c r="A13042">
        <v>8</v>
      </c>
      <c r="B13042">
        <v>30859</v>
      </c>
      <c r="C13042">
        <v>1</v>
      </c>
      <c r="D13042">
        <v>81000</v>
      </c>
      <c r="E13042" s="46">
        <v>45415</v>
      </c>
      <c r="F13042">
        <v>-1625.35</v>
      </c>
      <c r="I13042" t="str">
        <f>INDEX(LedgerMapping[[#All],[Level 3]],MATCH(Actuals[[#This Row],[Sub Ledger]],LedgerMapping[[#All],[Sub Ledger]],0))</f>
        <v>Depreciation</v>
      </c>
      <c r="J13042" s="22">
        <f>YEAR(Actuals[[#This Row],[Date]])</f>
        <v>2024</v>
      </c>
      <c r="K13042" s="22">
        <f>MONTH(Actuals[[#This Row],[Date]])</f>
        <v>5</v>
      </c>
      <c r="L13042" s="12"/>
    </row>
    <row r="13043" spans="1:12" x14ac:dyDescent="0.3">
      <c r="A13043">
        <v>8</v>
      </c>
      <c r="B13043">
        <v>31984</v>
      </c>
      <c r="C13043">
        <v>1</v>
      </c>
      <c r="D13043">
        <v>81000</v>
      </c>
      <c r="E13043" s="46">
        <v>45445</v>
      </c>
      <c r="F13043">
        <v>-1351.11</v>
      </c>
      <c r="I13043" t="str">
        <f>INDEX(LedgerMapping[[#All],[Level 3]],MATCH(Actuals[[#This Row],[Sub Ledger]],LedgerMapping[[#All],[Sub Ledger]],0))</f>
        <v>Depreciation</v>
      </c>
      <c r="J13043" s="22">
        <f>YEAR(Actuals[[#This Row],[Date]])</f>
        <v>2024</v>
      </c>
      <c r="K13043" s="22">
        <f>MONTH(Actuals[[#This Row],[Date]])</f>
        <v>6</v>
      </c>
      <c r="L13043" s="12"/>
    </row>
    <row r="13044" spans="1:12" x14ac:dyDescent="0.3">
      <c r="A13044">
        <v>8</v>
      </c>
      <c r="B13044">
        <v>33108</v>
      </c>
      <c r="C13044">
        <v>1</v>
      </c>
      <c r="D13044">
        <v>81000</v>
      </c>
      <c r="E13044" s="46">
        <v>45476</v>
      </c>
      <c r="F13044">
        <v>-1255.6500000000001</v>
      </c>
      <c r="I13044" t="str">
        <f>INDEX(LedgerMapping[[#All],[Level 3]],MATCH(Actuals[[#This Row],[Sub Ledger]],LedgerMapping[[#All],[Sub Ledger]],0))</f>
        <v>Depreciation</v>
      </c>
      <c r="J13044" s="22">
        <f>YEAR(Actuals[[#This Row],[Date]])</f>
        <v>2024</v>
      </c>
      <c r="K13044" s="22">
        <f>MONTH(Actuals[[#This Row],[Date]])</f>
        <v>7</v>
      </c>
      <c r="L13044" s="12"/>
    </row>
    <row r="13045" spans="1:12" x14ac:dyDescent="0.3">
      <c r="A13045">
        <v>8</v>
      </c>
      <c r="B13045">
        <v>34232</v>
      </c>
      <c r="C13045">
        <v>1</v>
      </c>
      <c r="D13045">
        <v>81000</v>
      </c>
      <c r="E13045" s="46">
        <v>45507</v>
      </c>
      <c r="F13045">
        <v>-1305.6500000000001</v>
      </c>
      <c r="I13045" t="str">
        <f>INDEX(LedgerMapping[[#All],[Level 3]],MATCH(Actuals[[#This Row],[Sub Ledger]],LedgerMapping[[#All],[Sub Ledger]],0))</f>
        <v>Depreciation</v>
      </c>
      <c r="J13045" s="22">
        <f>YEAR(Actuals[[#This Row],[Date]])</f>
        <v>2024</v>
      </c>
      <c r="K13045" s="22">
        <f>MONTH(Actuals[[#This Row],[Date]])</f>
        <v>8</v>
      </c>
      <c r="L13045" s="12"/>
    </row>
    <row r="13046" spans="1:12" x14ac:dyDescent="0.3">
      <c r="A13046">
        <v>8</v>
      </c>
      <c r="B13046">
        <v>35384</v>
      </c>
      <c r="C13046">
        <v>1</v>
      </c>
      <c r="D13046">
        <v>81000</v>
      </c>
      <c r="E13046" s="46">
        <v>45536</v>
      </c>
      <c r="F13046">
        <v>-1305.6500000000001</v>
      </c>
      <c r="I13046" t="str">
        <f>INDEX(LedgerMapping[[#All],[Level 3]],MATCH(Actuals[[#This Row],[Sub Ledger]],LedgerMapping[[#All],[Sub Ledger]],0))</f>
        <v>Depreciation</v>
      </c>
      <c r="J13046" s="22">
        <f>YEAR(Actuals[[#This Row],[Date]])</f>
        <v>2024</v>
      </c>
      <c r="K13046" s="22">
        <f>MONTH(Actuals[[#This Row],[Date]])</f>
        <v>9</v>
      </c>
      <c r="L13046" s="12"/>
    </row>
    <row r="13047" spans="1:12" x14ac:dyDescent="0.3">
      <c r="A13047">
        <v>8</v>
      </c>
      <c r="B13047">
        <v>36534</v>
      </c>
      <c r="C13047">
        <v>1</v>
      </c>
      <c r="D13047">
        <v>81000</v>
      </c>
      <c r="E13047" s="46">
        <v>45567</v>
      </c>
      <c r="F13047">
        <v>-1502.62</v>
      </c>
      <c r="I13047" t="str">
        <f>INDEX(LedgerMapping[[#All],[Level 3]],MATCH(Actuals[[#This Row],[Sub Ledger]],LedgerMapping[[#All],[Sub Ledger]],0))</f>
        <v>Depreciation</v>
      </c>
      <c r="J13047" s="22">
        <f>YEAR(Actuals[[#This Row],[Date]])</f>
        <v>2024</v>
      </c>
      <c r="K13047" s="22">
        <f>MONTH(Actuals[[#This Row],[Date]])</f>
        <v>10</v>
      </c>
      <c r="L13047" s="12"/>
    </row>
    <row r="13048" spans="1:12" x14ac:dyDescent="0.3">
      <c r="A13048">
        <v>8</v>
      </c>
      <c r="B13048">
        <v>37683</v>
      </c>
      <c r="C13048">
        <v>1</v>
      </c>
      <c r="D13048">
        <v>81000</v>
      </c>
      <c r="E13048" s="46">
        <v>45597</v>
      </c>
      <c r="F13048">
        <v>-1310.2</v>
      </c>
      <c r="I13048" t="str">
        <f>INDEX(LedgerMapping[[#All],[Level 3]],MATCH(Actuals[[#This Row],[Sub Ledger]],LedgerMapping[[#All],[Sub Ledger]],0))</f>
        <v>Depreciation</v>
      </c>
      <c r="J13048" s="22">
        <f>YEAR(Actuals[[#This Row],[Date]])</f>
        <v>2024</v>
      </c>
      <c r="K13048" s="22">
        <f>MONTH(Actuals[[#This Row],[Date]])</f>
        <v>11</v>
      </c>
      <c r="L13048" s="12"/>
    </row>
    <row r="13049" spans="1:12" x14ac:dyDescent="0.3">
      <c r="A13049">
        <v>8</v>
      </c>
      <c r="B13049">
        <v>38834</v>
      </c>
      <c r="C13049">
        <v>1</v>
      </c>
      <c r="D13049">
        <v>81000</v>
      </c>
      <c r="E13049" s="46">
        <v>45628</v>
      </c>
      <c r="F13049">
        <v>-1319.29</v>
      </c>
      <c r="I13049" t="str">
        <f>INDEX(LedgerMapping[[#All],[Level 3]],MATCH(Actuals[[#This Row],[Sub Ledger]],LedgerMapping[[#All],[Sub Ledger]],0))</f>
        <v>Depreciation</v>
      </c>
      <c r="J13049" s="22">
        <f>YEAR(Actuals[[#This Row],[Date]])</f>
        <v>2024</v>
      </c>
      <c r="K13049" s="22">
        <f>MONTH(Actuals[[#This Row],[Date]])</f>
        <v>12</v>
      </c>
      <c r="L13049" s="12"/>
    </row>
    <row r="13050" spans="1:12" x14ac:dyDescent="0.3">
      <c r="A13050">
        <v>8</v>
      </c>
      <c r="B13050">
        <v>974</v>
      </c>
      <c r="C13050">
        <v>1</v>
      </c>
      <c r="D13050">
        <v>82000</v>
      </c>
      <c r="E13050" s="46">
        <v>44562</v>
      </c>
      <c r="F13050">
        <v>-78.36</v>
      </c>
      <c r="I13050" t="str">
        <f>INDEX(LedgerMapping[[#All],[Level 3]],MATCH(Actuals[[#This Row],[Sub Ledger]],LedgerMapping[[#All],[Sub Ledger]],0))</f>
        <v>Depreciation</v>
      </c>
      <c r="J13050" s="22">
        <f>YEAR(Actuals[[#This Row],[Date]])</f>
        <v>2022</v>
      </c>
      <c r="K13050" s="22">
        <f>MONTH(Actuals[[#This Row],[Date]])</f>
        <v>1</v>
      </c>
      <c r="L13050" s="12"/>
    </row>
    <row r="13051" spans="1:12" x14ac:dyDescent="0.3">
      <c r="A13051">
        <v>8</v>
      </c>
      <c r="B13051">
        <v>2096</v>
      </c>
      <c r="C13051">
        <v>1</v>
      </c>
      <c r="D13051">
        <v>82000</v>
      </c>
      <c r="E13051" s="46">
        <v>44593</v>
      </c>
      <c r="F13051">
        <v>-75.319999999999993</v>
      </c>
      <c r="I13051" t="str">
        <f>INDEX(LedgerMapping[[#All],[Level 3]],MATCH(Actuals[[#This Row],[Sub Ledger]],LedgerMapping[[#All],[Sub Ledger]],0))</f>
        <v>Depreciation</v>
      </c>
      <c r="J13051" s="22">
        <f>YEAR(Actuals[[#This Row],[Date]])</f>
        <v>2022</v>
      </c>
      <c r="K13051" s="22">
        <f>MONTH(Actuals[[#This Row],[Date]])</f>
        <v>2</v>
      </c>
      <c r="L13051" s="12"/>
    </row>
    <row r="13052" spans="1:12" x14ac:dyDescent="0.3">
      <c r="A13052">
        <v>8</v>
      </c>
      <c r="B13052">
        <v>3214</v>
      </c>
      <c r="C13052">
        <v>1</v>
      </c>
      <c r="D13052">
        <v>82000</v>
      </c>
      <c r="E13052" s="46">
        <v>44624</v>
      </c>
      <c r="F13052">
        <v>-87.45</v>
      </c>
      <c r="I13052" t="str">
        <f>INDEX(LedgerMapping[[#All],[Level 3]],MATCH(Actuals[[#This Row],[Sub Ledger]],LedgerMapping[[#All],[Sub Ledger]],0))</f>
        <v>Depreciation</v>
      </c>
      <c r="J13052" s="22">
        <f>YEAR(Actuals[[#This Row],[Date]])</f>
        <v>2022</v>
      </c>
      <c r="K13052" s="22">
        <f>MONTH(Actuals[[#This Row],[Date]])</f>
        <v>3</v>
      </c>
      <c r="L13052" s="12"/>
    </row>
    <row r="13053" spans="1:12" x14ac:dyDescent="0.3">
      <c r="A13053">
        <v>8</v>
      </c>
      <c r="B13053">
        <v>4336</v>
      </c>
      <c r="C13053">
        <v>1</v>
      </c>
      <c r="D13053">
        <v>82000</v>
      </c>
      <c r="E13053" s="46">
        <v>44654</v>
      </c>
      <c r="F13053">
        <v>-63.2</v>
      </c>
      <c r="I13053" t="str">
        <f>INDEX(LedgerMapping[[#All],[Level 3]],MATCH(Actuals[[#This Row],[Sub Ledger]],LedgerMapping[[#All],[Sub Ledger]],0))</f>
        <v>Depreciation</v>
      </c>
      <c r="J13053" s="22">
        <f>YEAR(Actuals[[#This Row],[Date]])</f>
        <v>2022</v>
      </c>
      <c r="K13053" s="22">
        <f>MONTH(Actuals[[#This Row],[Date]])</f>
        <v>4</v>
      </c>
      <c r="L13053" s="12"/>
    </row>
    <row r="13054" spans="1:12" x14ac:dyDescent="0.3">
      <c r="A13054">
        <v>8</v>
      </c>
      <c r="B13054">
        <v>5458</v>
      </c>
      <c r="C13054">
        <v>1</v>
      </c>
      <c r="D13054">
        <v>82000</v>
      </c>
      <c r="E13054" s="46">
        <v>44685</v>
      </c>
      <c r="F13054">
        <v>-99.57</v>
      </c>
      <c r="I13054" t="str">
        <f>INDEX(LedgerMapping[[#All],[Level 3]],MATCH(Actuals[[#This Row],[Sub Ledger]],LedgerMapping[[#All],[Sub Ledger]],0))</f>
        <v>Depreciation</v>
      </c>
      <c r="J13054" s="22">
        <f>YEAR(Actuals[[#This Row],[Date]])</f>
        <v>2022</v>
      </c>
      <c r="K13054" s="22">
        <f>MONTH(Actuals[[#This Row],[Date]])</f>
        <v>5</v>
      </c>
      <c r="L13054" s="12"/>
    </row>
    <row r="13055" spans="1:12" x14ac:dyDescent="0.3">
      <c r="A13055">
        <v>8</v>
      </c>
      <c r="B13055">
        <v>6585</v>
      </c>
      <c r="C13055">
        <v>1</v>
      </c>
      <c r="D13055">
        <v>82000</v>
      </c>
      <c r="E13055" s="46">
        <v>44715</v>
      </c>
      <c r="F13055">
        <v>-76.84</v>
      </c>
      <c r="I13055" t="str">
        <f>INDEX(LedgerMapping[[#All],[Level 3]],MATCH(Actuals[[#This Row],[Sub Ledger]],LedgerMapping[[#All],[Sub Ledger]],0))</f>
        <v>Depreciation</v>
      </c>
      <c r="J13055" s="22">
        <f>YEAR(Actuals[[#This Row],[Date]])</f>
        <v>2022</v>
      </c>
      <c r="K13055" s="22">
        <f>MONTH(Actuals[[#This Row],[Date]])</f>
        <v>6</v>
      </c>
      <c r="L13055" s="12"/>
    </row>
    <row r="13056" spans="1:12" x14ac:dyDescent="0.3">
      <c r="A13056">
        <v>8</v>
      </c>
      <c r="B13056">
        <v>7704</v>
      </c>
      <c r="C13056">
        <v>1</v>
      </c>
      <c r="D13056">
        <v>82000</v>
      </c>
      <c r="E13056" s="46">
        <v>44746</v>
      </c>
      <c r="F13056">
        <v>-64.72</v>
      </c>
      <c r="I13056" t="str">
        <f>INDEX(LedgerMapping[[#All],[Level 3]],MATCH(Actuals[[#This Row],[Sub Ledger]],LedgerMapping[[#All],[Sub Ledger]],0))</f>
        <v>Depreciation</v>
      </c>
      <c r="J13056" s="22">
        <f>YEAR(Actuals[[#This Row],[Date]])</f>
        <v>2022</v>
      </c>
      <c r="K13056" s="22">
        <f>MONTH(Actuals[[#This Row],[Date]])</f>
        <v>7</v>
      </c>
      <c r="L13056" s="12"/>
    </row>
    <row r="13057" spans="1:12" x14ac:dyDescent="0.3">
      <c r="A13057">
        <v>8</v>
      </c>
      <c r="B13057">
        <v>8829</v>
      </c>
      <c r="C13057">
        <v>1</v>
      </c>
      <c r="D13057">
        <v>82000</v>
      </c>
      <c r="E13057" s="46">
        <v>44777</v>
      </c>
      <c r="F13057">
        <v>-66.23</v>
      </c>
      <c r="I13057" t="str">
        <f>INDEX(LedgerMapping[[#All],[Level 3]],MATCH(Actuals[[#This Row],[Sub Ledger]],LedgerMapping[[#All],[Sub Ledger]],0))</f>
        <v>Depreciation</v>
      </c>
      <c r="J13057" s="22">
        <f>YEAR(Actuals[[#This Row],[Date]])</f>
        <v>2022</v>
      </c>
      <c r="K13057" s="22">
        <f>MONTH(Actuals[[#This Row],[Date]])</f>
        <v>8</v>
      </c>
      <c r="L13057" s="12"/>
    </row>
    <row r="13058" spans="1:12" x14ac:dyDescent="0.3">
      <c r="A13058">
        <v>8</v>
      </c>
      <c r="B13058">
        <v>9943</v>
      </c>
      <c r="C13058">
        <v>1</v>
      </c>
      <c r="D13058">
        <v>82000</v>
      </c>
      <c r="E13058" s="46">
        <v>44805</v>
      </c>
      <c r="F13058">
        <v>-104.11</v>
      </c>
      <c r="I13058" t="str">
        <f>INDEX(LedgerMapping[[#All],[Level 3]],MATCH(Actuals[[#This Row],[Sub Ledger]],LedgerMapping[[#All],[Sub Ledger]],0))</f>
        <v>Depreciation</v>
      </c>
      <c r="J13058" s="22">
        <f>YEAR(Actuals[[#This Row],[Date]])</f>
        <v>2022</v>
      </c>
      <c r="K13058" s="22">
        <f>MONTH(Actuals[[#This Row],[Date]])</f>
        <v>9</v>
      </c>
      <c r="L13058" s="12"/>
    </row>
    <row r="13059" spans="1:12" x14ac:dyDescent="0.3">
      <c r="A13059">
        <v>8</v>
      </c>
      <c r="B13059">
        <v>11060</v>
      </c>
      <c r="C13059">
        <v>1</v>
      </c>
      <c r="D13059">
        <v>82000</v>
      </c>
      <c r="E13059" s="46">
        <v>44836</v>
      </c>
      <c r="F13059">
        <v>-84.42</v>
      </c>
      <c r="I13059" t="str">
        <f>INDEX(LedgerMapping[[#All],[Level 3]],MATCH(Actuals[[#This Row],[Sub Ledger]],LedgerMapping[[#All],[Sub Ledger]],0))</f>
        <v>Depreciation</v>
      </c>
      <c r="J13059" s="22">
        <f>YEAR(Actuals[[#This Row],[Date]])</f>
        <v>2022</v>
      </c>
      <c r="K13059" s="22">
        <f>MONTH(Actuals[[#This Row],[Date]])</f>
        <v>10</v>
      </c>
      <c r="L13059" s="12"/>
    </row>
    <row r="13060" spans="1:12" x14ac:dyDescent="0.3">
      <c r="A13060">
        <v>8</v>
      </c>
      <c r="B13060">
        <v>12186</v>
      </c>
      <c r="C13060">
        <v>1</v>
      </c>
      <c r="D13060">
        <v>82000</v>
      </c>
      <c r="E13060" s="46">
        <v>44866</v>
      </c>
      <c r="F13060">
        <v>-70.78</v>
      </c>
      <c r="I13060" t="str">
        <f>INDEX(LedgerMapping[[#All],[Level 3]],MATCH(Actuals[[#This Row],[Sub Ledger]],LedgerMapping[[#All],[Sub Ledger]],0))</f>
        <v>Depreciation</v>
      </c>
      <c r="J13060" s="22">
        <f>YEAR(Actuals[[#This Row],[Date]])</f>
        <v>2022</v>
      </c>
      <c r="K13060" s="22">
        <f>MONTH(Actuals[[#This Row],[Date]])</f>
        <v>11</v>
      </c>
      <c r="L13060" s="12"/>
    </row>
    <row r="13061" spans="1:12" x14ac:dyDescent="0.3">
      <c r="A13061">
        <v>8</v>
      </c>
      <c r="B13061">
        <v>13317</v>
      </c>
      <c r="C13061">
        <v>1</v>
      </c>
      <c r="D13061">
        <v>82000</v>
      </c>
      <c r="E13061" s="46">
        <v>44897</v>
      </c>
      <c r="F13061">
        <v>-82.9</v>
      </c>
      <c r="I13061" t="str">
        <f>INDEX(LedgerMapping[[#All],[Level 3]],MATCH(Actuals[[#This Row],[Sub Ledger]],LedgerMapping[[#All],[Sub Ledger]],0))</f>
        <v>Depreciation</v>
      </c>
      <c r="J13061" s="22">
        <f>YEAR(Actuals[[#This Row],[Date]])</f>
        <v>2022</v>
      </c>
      <c r="K13061" s="22">
        <f>MONTH(Actuals[[#This Row],[Date]])</f>
        <v>12</v>
      </c>
      <c r="L13061" s="12"/>
    </row>
    <row r="13062" spans="1:12" x14ac:dyDescent="0.3">
      <c r="A13062">
        <v>8</v>
      </c>
      <c r="B13062">
        <v>14112</v>
      </c>
      <c r="C13062">
        <v>1</v>
      </c>
      <c r="D13062">
        <v>82000</v>
      </c>
      <c r="E13062" s="46">
        <v>44927</v>
      </c>
      <c r="F13062">
        <v>-98.05</v>
      </c>
      <c r="I13062" t="str">
        <f>INDEX(LedgerMapping[[#All],[Level 3]],MATCH(Actuals[[#This Row],[Sub Ledger]],LedgerMapping[[#All],[Sub Ledger]],0))</f>
        <v>Depreciation</v>
      </c>
      <c r="J13062" s="22">
        <f>YEAR(Actuals[[#This Row],[Date]])</f>
        <v>2023</v>
      </c>
      <c r="K13062" s="22">
        <f>MONTH(Actuals[[#This Row],[Date]])</f>
        <v>1</v>
      </c>
      <c r="L13062" s="12"/>
    </row>
    <row r="13063" spans="1:12" x14ac:dyDescent="0.3">
      <c r="A13063">
        <v>8</v>
      </c>
      <c r="B13063">
        <v>15116</v>
      </c>
      <c r="C13063">
        <v>1</v>
      </c>
      <c r="D13063">
        <v>82000</v>
      </c>
      <c r="E13063" s="46">
        <v>44958</v>
      </c>
      <c r="F13063">
        <v>-110.17</v>
      </c>
      <c r="I13063" t="str">
        <f>INDEX(LedgerMapping[[#All],[Level 3]],MATCH(Actuals[[#This Row],[Sub Ledger]],LedgerMapping[[#All],[Sub Ledger]],0))</f>
        <v>Depreciation</v>
      </c>
      <c r="J13063" s="22">
        <f>YEAR(Actuals[[#This Row],[Date]])</f>
        <v>2023</v>
      </c>
      <c r="K13063" s="22">
        <f>MONTH(Actuals[[#This Row],[Date]])</f>
        <v>2</v>
      </c>
      <c r="L13063" s="12"/>
    </row>
    <row r="13064" spans="1:12" x14ac:dyDescent="0.3">
      <c r="A13064">
        <v>8</v>
      </c>
      <c r="B13064">
        <v>16096</v>
      </c>
      <c r="C13064">
        <v>1</v>
      </c>
      <c r="D13064">
        <v>82000</v>
      </c>
      <c r="E13064" s="46">
        <v>44988</v>
      </c>
      <c r="F13064">
        <v>-98.05</v>
      </c>
      <c r="I13064" t="str">
        <f>INDEX(LedgerMapping[[#All],[Level 3]],MATCH(Actuals[[#This Row],[Sub Ledger]],LedgerMapping[[#All],[Sub Ledger]],0))</f>
        <v>Depreciation</v>
      </c>
      <c r="J13064" s="22">
        <f>YEAR(Actuals[[#This Row],[Date]])</f>
        <v>2023</v>
      </c>
      <c r="K13064" s="22">
        <f>MONTH(Actuals[[#This Row],[Date]])</f>
        <v>3</v>
      </c>
      <c r="L13064" s="12"/>
    </row>
    <row r="13065" spans="1:12" x14ac:dyDescent="0.3">
      <c r="A13065">
        <v>8</v>
      </c>
      <c r="B13065">
        <v>17128</v>
      </c>
      <c r="C13065">
        <v>1</v>
      </c>
      <c r="D13065">
        <v>82000</v>
      </c>
      <c r="E13065" s="46">
        <v>45018</v>
      </c>
      <c r="F13065">
        <v>-90.48</v>
      </c>
      <c r="I13065" t="str">
        <f>INDEX(LedgerMapping[[#All],[Level 3]],MATCH(Actuals[[#This Row],[Sub Ledger]],LedgerMapping[[#All],[Sub Ledger]],0))</f>
        <v>Depreciation</v>
      </c>
      <c r="J13065" s="22">
        <f>YEAR(Actuals[[#This Row],[Date]])</f>
        <v>2023</v>
      </c>
      <c r="K13065" s="22">
        <f>MONTH(Actuals[[#This Row],[Date]])</f>
        <v>4</v>
      </c>
      <c r="L13065" s="12"/>
    </row>
    <row r="13066" spans="1:12" x14ac:dyDescent="0.3">
      <c r="A13066">
        <v>8</v>
      </c>
      <c r="B13066">
        <v>18158</v>
      </c>
      <c r="C13066">
        <v>1</v>
      </c>
      <c r="D13066">
        <v>82000</v>
      </c>
      <c r="E13066" s="46">
        <v>45049</v>
      </c>
      <c r="F13066">
        <v>-82.9</v>
      </c>
      <c r="I13066" t="str">
        <f>INDEX(LedgerMapping[[#All],[Level 3]],MATCH(Actuals[[#This Row],[Sub Ledger]],LedgerMapping[[#All],[Sub Ledger]],0))</f>
        <v>Depreciation</v>
      </c>
      <c r="J13066" s="22">
        <f>YEAR(Actuals[[#This Row],[Date]])</f>
        <v>2023</v>
      </c>
      <c r="K13066" s="22">
        <f>MONTH(Actuals[[#This Row],[Date]])</f>
        <v>5</v>
      </c>
      <c r="L13066" s="12"/>
    </row>
    <row r="13067" spans="1:12" x14ac:dyDescent="0.3">
      <c r="A13067">
        <v>8</v>
      </c>
      <c r="B13067">
        <v>19162</v>
      </c>
      <c r="C13067">
        <v>1</v>
      </c>
      <c r="D13067">
        <v>82000</v>
      </c>
      <c r="E13067" s="46">
        <v>45079</v>
      </c>
      <c r="F13067">
        <v>-125.33</v>
      </c>
      <c r="I13067" t="str">
        <f>INDEX(LedgerMapping[[#All],[Level 3]],MATCH(Actuals[[#This Row],[Sub Ledger]],LedgerMapping[[#All],[Sub Ledger]],0))</f>
        <v>Depreciation</v>
      </c>
      <c r="J13067" s="22">
        <f>YEAR(Actuals[[#This Row],[Date]])</f>
        <v>2023</v>
      </c>
      <c r="K13067" s="22">
        <f>MONTH(Actuals[[#This Row],[Date]])</f>
        <v>6</v>
      </c>
      <c r="L13067" s="12"/>
    </row>
    <row r="13068" spans="1:12" x14ac:dyDescent="0.3">
      <c r="A13068">
        <v>8</v>
      </c>
      <c r="B13068">
        <v>20191</v>
      </c>
      <c r="C13068">
        <v>1</v>
      </c>
      <c r="D13068">
        <v>82000</v>
      </c>
      <c r="E13068" s="46">
        <v>45110</v>
      </c>
      <c r="F13068">
        <v>-95.02</v>
      </c>
      <c r="I13068" t="str">
        <f>INDEX(LedgerMapping[[#All],[Level 3]],MATCH(Actuals[[#This Row],[Sub Ledger]],LedgerMapping[[#All],[Sub Ledger]],0))</f>
        <v>Depreciation</v>
      </c>
      <c r="J13068" s="22">
        <f>YEAR(Actuals[[#This Row],[Date]])</f>
        <v>2023</v>
      </c>
      <c r="K13068" s="22">
        <f>MONTH(Actuals[[#This Row],[Date]])</f>
        <v>7</v>
      </c>
      <c r="L13068" s="12"/>
    </row>
    <row r="13069" spans="1:12" x14ac:dyDescent="0.3">
      <c r="A13069">
        <v>8</v>
      </c>
      <c r="B13069">
        <v>21218</v>
      </c>
      <c r="C13069">
        <v>1</v>
      </c>
      <c r="D13069">
        <v>82000</v>
      </c>
      <c r="E13069" s="46">
        <v>45141</v>
      </c>
      <c r="F13069">
        <v>-113.2</v>
      </c>
      <c r="I13069" t="str">
        <f>INDEX(LedgerMapping[[#All],[Level 3]],MATCH(Actuals[[#This Row],[Sub Ledger]],LedgerMapping[[#All],[Sub Ledger]],0))</f>
        <v>Depreciation</v>
      </c>
      <c r="J13069" s="22">
        <f>YEAR(Actuals[[#This Row],[Date]])</f>
        <v>2023</v>
      </c>
      <c r="K13069" s="22">
        <f>MONTH(Actuals[[#This Row],[Date]])</f>
        <v>8</v>
      </c>
      <c r="L13069" s="12"/>
    </row>
    <row r="13070" spans="1:12" x14ac:dyDescent="0.3">
      <c r="A13070">
        <v>8</v>
      </c>
      <c r="B13070">
        <v>22222</v>
      </c>
      <c r="C13070">
        <v>1</v>
      </c>
      <c r="D13070">
        <v>82000</v>
      </c>
      <c r="E13070" s="46">
        <v>45169</v>
      </c>
      <c r="F13070">
        <v>-84.42</v>
      </c>
      <c r="I13070" t="str">
        <f>INDEX(LedgerMapping[[#All],[Level 3]],MATCH(Actuals[[#This Row],[Sub Ledger]],LedgerMapping[[#All],[Sub Ledger]],0))</f>
        <v>Depreciation</v>
      </c>
      <c r="J13070" s="22">
        <f>YEAR(Actuals[[#This Row],[Date]])</f>
        <v>2023</v>
      </c>
      <c r="K13070" s="22">
        <f>MONTH(Actuals[[#This Row],[Date]])</f>
        <v>8</v>
      </c>
      <c r="L13070" s="12"/>
    </row>
    <row r="13071" spans="1:12" x14ac:dyDescent="0.3">
      <c r="A13071">
        <v>8</v>
      </c>
      <c r="B13071">
        <v>23199</v>
      </c>
      <c r="C13071">
        <v>1</v>
      </c>
      <c r="D13071">
        <v>82000</v>
      </c>
      <c r="E13071" s="46">
        <v>45200</v>
      </c>
      <c r="F13071">
        <v>-82.9</v>
      </c>
      <c r="I13071" t="str">
        <f>INDEX(LedgerMapping[[#All],[Level 3]],MATCH(Actuals[[#This Row],[Sub Ledger]],LedgerMapping[[#All],[Sub Ledger]],0))</f>
        <v>Depreciation</v>
      </c>
      <c r="J13071" s="22">
        <f>YEAR(Actuals[[#This Row],[Date]])</f>
        <v>2023</v>
      </c>
      <c r="K13071" s="22">
        <f>MONTH(Actuals[[#This Row],[Date]])</f>
        <v>10</v>
      </c>
      <c r="L13071" s="12"/>
    </row>
    <row r="13072" spans="1:12" x14ac:dyDescent="0.3">
      <c r="A13072">
        <v>8</v>
      </c>
      <c r="B13072">
        <v>24202</v>
      </c>
      <c r="C13072">
        <v>1</v>
      </c>
      <c r="D13072">
        <v>82000</v>
      </c>
      <c r="E13072" s="46">
        <v>45230</v>
      </c>
      <c r="F13072">
        <v>-88.96</v>
      </c>
      <c r="I13072" t="str">
        <f>INDEX(LedgerMapping[[#All],[Level 3]],MATCH(Actuals[[#This Row],[Sub Ledger]],LedgerMapping[[#All],[Sub Ledger]],0))</f>
        <v>Depreciation</v>
      </c>
      <c r="J13072" s="22">
        <f>YEAR(Actuals[[#This Row],[Date]])</f>
        <v>2023</v>
      </c>
      <c r="K13072" s="22">
        <f>MONTH(Actuals[[#This Row],[Date]])</f>
        <v>10</v>
      </c>
      <c r="L13072" s="12"/>
    </row>
    <row r="13073" spans="1:12" x14ac:dyDescent="0.3">
      <c r="A13073">
        <v>8</v>
      </c>
      <c r="B13073">
        <v>25233</v>
      </c>
      <c r="C13073">
        <v>1</v>
      </c>
      <c r="D13073">
        <v>82000</v>
      </c>
      <c r="E13073" s="46">
        <v>45261</v>
      </c>
      <c r="F13073">
        <v>-105.63</v>
      </c>
      <c r="I13073" t="str">
        <f>INDEX(LedgerMapping[[#All],[Level 3]],MATCH(Actuals[[#This Row],[Sub Ledger]],LedgerMapping[[#All],[Sub Ledger]],0))</f>
        <v>Depreciation</v>
      </c>
      <c r="J13073" s="22">
        <f>YEAR(Actuals[[#This Row],[Date]])</f>
        <v>2023</v>
      </c>
      <c r="K13073" s="22">
        <f>MONTH(Actuals[[#This Row],[Date]])</f>
        <v>12</v>
      </c>
      <c r="L13073" s="12"/>
    </row>
    <row r="13074" spans="1:12" x14ac:dyDescent="0.3">
      <c r="A13074">
        <v>8</v>
      </c>
      <c r="B13074">
        <v>26303</v>
      </c>
      <c r="C13074">
        <v>1</v>
      </c>
      <c r="D13074">
        <v>82000</v>
      </c>
      <c r="E13074" s="46">
        <v>45291</v>
      </c>
      <c r="F13074">
        <v>-155.63</v>
      </c>
      <c r="I13074" t="str">
        <f>INDEX(LedgerMapping[[#All],[Level 3]],MATCH(Actuals[[#This Row],[Sub Ledger]],LedgerMapping[[#All],[Sub Ledger]],0))</f>
        <v>Depreciation</v>
      </c>
      <c r="J13074" s="22">
        <f>YEAR(Actuals[[#This Row],[Date]])</f>
        <v>2023</v>
      </c>
      <c r="K13074" s="22">
        <f>MONTH(Actuals[[#This Row],[Date]])</f>
        <v>12</v>
      </c>
      <c r="L13074" s="12"/>
    </row>
    <row r="13075" spans="1:12" x14ac:dyDescent="0.3">
      <c r="A13075">
        <v>8</v>
      </c>
      <c r="B13075">
        <v>27428</v>
      </c>
      <c r="C13075">
        <v>1</v>
      </c>
      <c r="D13075">
        <v>82000</v>
      </c>
      <c r="E13075" s="46">
        <v>45322</v>
      </c>
      <c r="F13075">
        <v>-123.81</v>
      </c>
      <c r="I13075" t="str">
        <f>INDEX(LedgerMapping[[#All],[Level 3]],MATCH(Actuals[[#This Row],[Sub Ledger]],LedgerMapping[[#All],[Sub Ledger]],0))</f>
        <v>Depreciation</v>
      </c>
      <c r="J13075" s="22">
        <f>YEAR(Actuals[[#This Row],[Date]])</f>
        <v>2024</v>
      </c>
      <c r="K13075" s="22">
        <f>MONTH(Actuals[[#This Row],[Date]])</f>
        <v>1</v>
      </c>
      <c r="L13075" s="12"/>
    </row>
    <row r="13076" spans="1:12" x14ac:dyDescent="0.3">
      <c r="A13076">
        <v>8</v>
      </c>
      <c r="B13076">
        <v>28580</v>
      </c>
      <c r="C13076">
        <v>1</v>
      </c>
      <c r="D13076">
        <v>82000</v>
      </c>
      <c r="E13076" s="46">
        <v>45354</v>
      </c>
      <c r="F13076">
        <v>-158.66</v>
      </c>
      <c r="I13076" t="str">
        <f>INDEX(LedgerMapping[[#All],[Level 3]],MATCH(Actuals[[#This Row],[Sub Ledger]],LedgerMapping[[#All],[Sub Ledger]],0))</f>
        <v>Depreciation</v>
      </c>
      <c r="J13076" s="22">
        <f>YEAR(Actuals[[#This Row],[Date]])</f>
        <v>2024</v>
      </c>
      <c r="K13076" s="22">
        <f>MONTH(Actuals[[#This Row],[Date]])</f>
        <v>3</v>
      </c>
      <c r="L13076" s="12"/>
    </row>
    <row r="13077" spans="1:12" x14ac:dyDescent="0.3">
      <c r="A13077">
        <v>8</v>
      </c>
      <c r="B13077">
        <v>29734</v>
      </c>
      <c r="C13077">
        <v>1</v>
      </c>
      <c r="D13077">
        <v>82000</v>
      </c>
      <c r="E13077" s="46">
        <v>45384</v>
      </c>
      <c r="F13077">
        <v>-137.44999999999999</v>
      </c>
      <c r="I13077" t="str">
        <f>INDEX(LedgerMapping[[#All],[Level 3]],MATCH(Actuals[[#This Row],[Sub Ledger]],LedgerMapping[[#All],[Sub Ledger]],0))</f>
        <v>Depreciation</v>
      </c>
      <c r="J13077" s="22">
        <f>YEAR(Actuals[[#This Row],[Date]])</f>
        <v>2024</v>
      </c>
      <c r="K13077" s="22">
        <f>MONTH(Actuals[[#This Row],[Date]])</f>
        <v>4</v>
      </c>
      <c r="L13077" s="12"/>
    </row>
    <row r="13078" spans="1:12" x14ac:dyDescent="0.3">
      <c r="A13078">
        <v>8</v>
      </c>
      <c r="B13078">
        <v>30860</v>
      </c>
      <c r="C13078">
        <v>1</v>
      </c>
      <c r="D13078">
        <v>82000</v>
      </c>
      <c r="E13078" s="46">
        <v>45415</v>
      </c>
      <c r="F13078">
        <v>-170.78</v>
      </c>
      <c r="I13078" t="str">
        <f>INDEX(LedgerMapping[[#All],[Level 3]],MATCH(Actuals[[#This Row],[Sub Ledger]],LedgerMapping[[#All],[Sub Ledger]],0))</f>
        <v>Depreciation</v>
      </c>
      <c r="J13078" s="22">
        <f>YEAR(Actuals[[#This Row],[Date]])</f>
        <v>2024</v>
      </c>
      <c r="K13078" s="22">
        <f>MONTH(Actuals[[#This Row],[Date]])</f>
        <v>5</v>
      </c>
      <c r="L13078" s="12"/>
    </row>
    <row r="13079" spans="1:12" x14ac:dyDescent="0.3">
      <c r="A13079">
        <v>8</v>
      </c>
      <c r="B13079">
        <v>31985</v>
      </c>
      <c r="C13079">
        <v>1</v>
      </c>
      <c r="D13079">
        <v>82000</v>
      </c>
      <c r="E13079" s="46">
        <v>45445</v>
      </c>
      <c r="F13079">
        <v>-137.44999999999999</v>
      </c>
      <c r="I13079" t="str">
        <f>INDEX(LedgerMapping[[#All],[Level 3]],MATCH(Actuals[[#This Row],[Sub Ledger]],LedgerMapping[[#All],[Sub Ledger]],0))</f>
        <v>Depreciation</v>
      </c>
      <c r="J13079" s="22">
        <f>YEAR(Actuals[[#This Row],[Date]])</f>
        <v>2024</v>
      </c>
      <c r="K13079" s="22">
        <f>MONTH(Actuals[[#This Row],[Date]])</f>
        <v>6</v>
      </c>
      <c r="L13079" s="12"/>
    </row>
    <row r="13080" spans="1:12" x14ac:dyDescent="0.3">
      <c r="A13080">
        <v>8</v>
      </c>
      <c r="B13080">
        <v>33109</v>
      </c>
      <c r="C13080">
        <v>1</v>
      </c>
      <c r="D13080">
        <v>82000</v>
      </c>
      <c r="E13080" s="46">
        <v>45476</v>
      </c>
      <c r="F13080">
        <v>-122.3</v>
      </c>
      <c r="I13080" t="str">
        <f>INDEX(LedgerMapping[[#All],[Level 3]],MATCH(Actuals[[#This Row],[Sub Ledger]],LedgerMapping[[#All],[Sub Ledger]],0))</f>
        <v>Depreciation</v>
      </c>
      <c r="J13080" s="22">
        <f>YEAR(Actuals[[#This Row],[Date]])</f>
        <v>2024</v>
      </c>
      <c r="K13080" s="22">
        <f>MONTH(Actuals[[#This Row],[Date]])</f>
        <v>7</v>
      </c>
      <c r="L13080" s="12"/>
    </row>
    <row r="13081" spans="1:12" x14ac:dyDescent="0.3">
      <c r="A13081">
        <v>8</v>
      </c>
      <c r="B13081">
        <v>34233</v>
      </c>
      <c r="C13081">
        <v>1</v>
      </c>
      <c r="D13081">
        <v>82000</v>
      </c>
      <c r="E13081" s="46">
        <v>45507</v>
      </c>
      <c r="F13081">
        <v>-134.41999999999999</v>
      </c>
      <c r="I13081" t="str">
        <f>INDEX(LedgerMapping[[#All],[Level 3]],MATCH(Actuals[[#This Row],[Sub Ledger]],LedgerMapping[[#All],[Sub Ledger]],0))</f>
        <v>Depreciation</v>
      </c>
      <c r="J13081" s="22">
        <f>YEAR(Actuals[[#This Row],[Date]])</f>
        <v>2024</v>
      </c>
      <c r="K13081" s="22">
        <f>MONTH(Actuals[[#This Row],[Date]])</f>
        <v>8</v>
      </c>
      <c r="L13081" s="12"/>
    </row>
    <row r="13082" spans="1:12" x14ac:dyDescent="0.3">
      <c r="A13082">
        <v>8</v>
      </c>
      <c r="B13082">
        <v>35385</v>
      </c>
      <c r="C13082">
        <v>1</v>
      </c>
      <c r="D13082">
        <v>82000</v>
      </c>
      <c r="E13082" s="46">
        <v>45536</v>
      </c>
      <c r="F13082">
        <v>-134.41999999999999</v>
      </c>
      <c r="I13082" t="str">
        <f>INDEX(LedgerMapping[[#All],[Level 3]],MATCH(Actuals[[#This Row],[Sub Ledger]],LedgerMapping[[#All],[Sub Ledger]],0))</f>
        <v>Depreciation</v>
      </c>
      <c r="J13082" s="22">
        <f>YEAR(Actuals[[#This Row],[Date]])</f>
        <v>2024</v>
      </c>
      <c r="K13082" s="22">
        <f>MONTH(Actuals[[#This Row],[Date]])</f>
        <v>9</v>
      </c>
      <c r="L13082" s="12"/>
    </row>
    <row r="13083" spans="1:12" x14ac:dyDescent="0.3">
      <c r="A13083">
        <v>8</v>
      </c>
      <c r="B13083">
        <v>36535</v>
      </c>
      <c r="C13083">
        <v>1</v>
      </c>
      <c r="D13083">
        <v>82000</v>
      </c>
      <c r="E13083" s="46">
        <v>45567</v>
      </c>
      <c r="F13083">
        <v>-158.66</v>
      </c>
      <c r="I13083" t="str">
        <f>INDEX(LedgerMapping[[#All],[Level 3]],MATCH(Actuals[[#This Row],[Sub Ledger]],LedgerMapping[[#All],[Sub Ledger]],0))</f>
        <v>Depreciation</v>
      </c>
      <c r="J13083" s="22">
        <f>YEAR(Actuals[[#This Row],[Date]])</f>
        <v>2024</v>
      </c>
      <c r="K13083" s="22">
        <f>MONTH(Actuals[[#This Row],[Date]])</f>
        <v>10</v>
      </c>
      <c r="L13083" s="12"/>
    </row>
    <row r="13084" spans="1:12" x14ac:dyDescent="0.3">
      <c r="A13084">
        <v>8</v>
      </c>
      <c r="B13084">
        <v>37684</v>
      </c>
      <c r="C13084">
        <v>1</v>
      </c>
      <c r="D13084">
        <v>82000</v>
      </c>
      <c r="E13084" s="46">
        <v>45597</v>
      </c>
      <c r="F13084">
        <v>-129.87</v>
      </c>
      <c r="I13084" t="str">
        <f>INDEX(LedgerMapping[[#All],[Level 3]],MATCH(Actuals[[#This Row],[Sub Ledger]],LedgerMapping[[#All],[Sub Ledger]],0))</f>
        <v>Depreciation</v>
      </c>
      <c r="J13084" s="22">
        <f>YEAR(Actuals[[#This Row],[Date]])</f>
        <v>2024</v>
      </c>
      <c r="K13084" s="22">
        <f>MONTH(Actuals[[#This Row],[Date]])</f>
        <v>11</v>
      </c>
      <c r="L13084" s="12"/>
    </row>
    <row r="13085" spans="1:12" x14ac:dyDescent="0.3">
      <c r="A13085">
        <v>8</v>
      </c>
      <c r="B13085">
        <v>38835</v>
      </c>
      <c r="C13085">
        <v>1</v>
      </c>
      <c r="D13085">
        <v>82000</v>
      </c>
      <c r="E13085" s="46">
        <v>45628</v>
      </c>
      <c r="F13085">
        <v>-135.93</v>
      </c>
      <c r="I13085" t="str">
        <f>INDEX(LedgerMapping[[#All],[Level 3]],MATCH(Actuals[[#This Row],[Sub Ledger]],LedgerMapping[[#All],[Sub Ledger]],0))</f>
        <v>Depreciation</v>
      </c>
      <c r="J13085" s="22">
        <f>YEAR(Actuals[[#This Row],[Date]])</f>
        <v>2024</v>
      </c>
      <c r="K13085" s="22">
        <f>MONTH(Actuals[[#This Row],[Date]])</f>
        <v>12</v>
      </c>
      <c r="L13085" s="12"/>
    </row>
    <row r="13086" spans="1:12" x14ac:dyDescent="0.3">
      <c r="A13086">
        <v>8</v>
      </c>
      <c r="B13086">
        <v>977</v>
      </c>
      <c r="C13086">
        <v>1</v>
      </c>
      <c r="D13086">
        <v>83000</v>
      </c>
      <c r="E13086" s="46">
        <v>44562</v>
      </c>
      <c r="F13086">
        <v>-273.81</v>
      </c>
      <c r="I13086" t="str">
        <f>INDEX(LedgerMapping[[#All],[Level 3]],MATCH(Actuals[[#This Row],[Sub Ledger]],LedgerMapping[[#All],[Sub Ledger]],0))</f>
        <v>Depreciation</v>
      </c>
      <c r="J13086" s="22">
        <f>YEAR(Actuals[[#This Row],[Date]])</f>
        <v>2022</v>
      </c>
      <c r="K13086" s="22">
        <f>MONTH(Actuals[[#This Row],[Date]])</f>
        <v>1</v>
      </c>
      <c r="L13086" s="12"/>
    </row>
    <row r="13087" spans="1:12" x14ac:dyDescent="0.3">
      <c r="A13087">
        <v>8</v>
      </c>
      <c r="B13087">
        <v>2099</v>
      </c>
      <c r="C13087">
        <v>1</v>
      </c>
      <c r="D13087">
        <v>83000</v>
      </c>
      <c r="E13087" s="46">
        <v>44593</v>
      </c>
      <c r="F13087">
        <v>-260.18</v>
      </c>
      <c r="I13087" t="str">
        <f>INDEX(LedgerMapping[[#All],[Level 3]],MATCH(Actuals[[#This Row],[Sub Ledger]],LedgerMapping[[#All],[Sub Ledger]],0))</f>
        <v>Depreciation</v>
      </c>
      <c r="J13087" s="22">
        <f>YEAR(Actuals[[#This Row],[Date]])</f>
        <v>2022</v>
      </c>
      <c r="K13087" s="22">
        <f>MONTH(Actuals[[#This Row],[Date]])</f>
        <v>2</v>
      </c>
      <c r="L13087" s="12"/>
    </row>
    <row r="13088" spans="1:12" x14ac:dyDescent="0.3">
      <c r="A13088">
        <v>8</v>
      </c>
      <c r="B13088">
        <v>3217</v>
      </c>
      <c r="C13088">
        <v>1</v>
      </c>
      <c r="D13088">
        <v>83000</v>
      </c>
      <c r="E13088" s="46">
        <v>44624</v>
      </c>
      <c r="F13088">
        <v>-304.12</v>
      </c>
      <c r="I13088" t="str">
        <f>INDEX(LedgerMapping[[#All],[Level 3]],MATCH(Actuals[[#This Row],[Sub Ledger]],LedgerMapping[[#All],[Sub Ledger]],0))</f>
        <v>Depreciation</v>
      </c>
      <c r="J13088" s="22">
        <f>YEAR(Actuals[[#This Row],[Date]])</f>
        <v>2022</v>
      </c>
      <c r="K13088" s="22">
        <f>MONTH(Actuals[[#This Row],[Date]])</f>
        <v>3</v>
      </c>
      <c r="L13088" s="12"/>
    </row>
    <row r="13089" spans="1:12" x14ac:dyDescent="0.3">
      <c r="A13089">
        <v>8</v>
      </c>
      <c r="B13089">
        <v>4339</v>
      </c>
      <c r="C13089">
        <v>1</v>
      </c>
      <c r="D13089">
        <v>83000</v>
      </c>
      <c r="E13089" s="46">
        <v>44654</v>
      </c>
      <c r="F13089">
        <v>-219.27</v>
      </c>
      <c r="I13089" t="str">
        <f>INDEX(LedgerMapping[[#All],[Level 3]],MATCH(Actuals[[#This Row],[Sub Ledger]],LedgerMapping[[#All],[Sub Ledger]],0))</f>
        <v>Depreciation</v>
      </c>
      <c r="J13089" s="22">
        <f>YEAR(Actuals[[#This Row],[Date]])</f>
        <v>2022</v>
      </c>
      <c r="K13089" s="22">
        <f>MONTH(Actuals[[#This Row],[Date]])</f>
        <v>4</v>
      </c>
      <c r="L13089" s="12"/>
    </row>
    <row r="13090" spans="1:12" x14ac:dyDescent="0.3">
      <c r="A13090">
        <v>8</v>
      </c>
      <c r="B13090">
        <v>5461</v>
      </c>
      <c r="C13090">
        <v>1</v>
      </c>
      <c r="D13090">
        <v>83000</v>
      </c>
      <c r="E13090" s="46">
        <v>44685</v>
      </c>
      <c r="F13090">
        <v>-345.03</v>
      </c>
      <c r="I13090" t="str">
        <f>INDEX(LedgerMapping[[#All],[Level 3]],MATCH(Actuals[[#This Row],[Sub Ledger]],LedgerMapping[[#All],[Sub Ledger]],0))</f>
        <v>Depreciation</v>
      </c>
      <c r="J13090" s="22">
        <f>YEAR(Actuals[[#This Row],[Date]])</f>
        <v>2022</v>
      </c>
      <c r="K13090" s="22">
        <f>MONTH(Actuals[[#This Row],[Date]])</f>
        <v>5</v>
      </c>
      <c r="L13090" s="12"/>
    </row>
    <row r="13091" spans="1:12" x14ac:dyDescent="0.3">
      <c r="A13091">
        <v>8</v>
      </c>
      <c r="B13091">
        <v>6586</v>
      </c>
      <c r="C13091">
        <v>1</v>
      </c>
      <c r="D13091">
        <v>83000</v>
      </c>
      <c r="E13091" s="46">
        <v>44715</v>
      </c>
      <c r="F13091">
        <v>-266.24</v>
      </c>
      <c r="I13091" t="str">
        <f>INDEX(LedgerMapping[[#All],[Level 3]],MATCH(Actuals[[#This Row],[Sub Ledger]],LedgerMapping[[#All],[Sub Ledger]],0))</f>
        <v>Depreciation</v>
      </c>
      <c r="J13091" s="22">
        <f>YEAR(Actuals[[#This Row],[Date]])</f>
        <v>2022</v>
      </c>
      <c r="K13091" s="22">
        <f>MONTH(Actuals[[#This Row],[Date]])</f>
        <v>6</v>
      </c>
      <c r="L13091" s="12"/>
    </row>
    <row r="13092" spans="1:12" x14ac:dyDescent="0.3">
      <c r="A13092">
        <v>8</v>
      </c>
      <c r="B13092">
        <v>7707</v>
      </c>
      <c r="C13092">
        <v>1</v>
      </c>
      <c r="D13092">
        <v>83000</v>
      </c>
      <c r="E13092" s="46">
        <v>44746</v>
      </c>
      <c r="F13092">
        <v>-226.84</v>
      </c>
      <c r="I13092" t="str">
        <f>INDEX(LedgerMapping[[#All],[Level 3]],MATCH(Actuals[[#This Row],[Sub Ledger]],LedgerMapping[[#All],[Sub Ledger]],0))</f>
        <v>Depreciation</v>
      </c>
      <c r="J13092" s="22">
        <f>YEAR(Actuals[[#This Row],[Date]])</f>
        <v>2022</v>
      </c>
      <c r="K13092" s="22">
        <f>MONTH(Actuals[[#This Row],[Date]])</f>
        <v>7</v>
      </c>
      <c r="L13092" s="12"/>
    </row>
    <row r="13093" spans="1:12" x14ac:dyDescent="0.3">
      <c r="A13093">
        <v>8</v>
      </c>
      <c r="B13093">
        <v>8831</v>
      </c>
      <c r="C13093">
        <v>1</v>
      </c>
      <c r="D13093">
        <v>83000</v>
      </c>
      <c r="E13093" s="46">
        <v>44777</v>
      </c>
      <c r="F13093">
        <v>-231.39</v>
      </c>
      <c r="I13093" t="str">
        <f>INDEX(LedgerMapping[[#All],[Level 3]],MATCH(Actuals[[#This Row],[Sub Ledger]],LedgerMapping[[#All],[Sub Ledger]],0))</f>
        <v>Depreciation</v>
      </c>
      <c r="J13093" s="22">
        <f>YEAR(Actuals[[#This Row],[Date]])</f>
        <v>2022</v>
      </c>
      <c r="K13093" s="22">
        <f>MONTH(Actuals[[#This Row],[Date]])</f>
        <v>8</v>
      </c>
      <c r="L13093" s="12"/>
    </row>
    <row r="13094" spans="1:12" x14ac:dyDescent="0.3">
      <c r="A13094">
        <v>8</v>
      </c>
      <c r="B13094">
        <v>9945</v>
      </c>
      <c r="C13094">
        <v>1</v>
      </c>
      <c r="D13094">
        <v>83000</v>
      </c>
      <c r="E13094" s="46">
        <v>44805</v>
      </c>
      <c r="F13094">
        <v>-361.69</v>
      </c>
      <c r="I13094" t="str">
        <f>INDEX(LedgerMapping[[#All],[Level 3]],MATCH(Actuals[[#This Row],[Sub Ledger]],LedgerMapping[[#All],[Sub Ledger]],0))</f>
        <v>Depreciation</v>
      </c>
      <c r="J13094" s="22">
        <f>YEAR(Actuals[[#This Row],[Date]])</f>
        <v>2022</v>
      </c>
      <c r="K13094" s="22">
        <f>MONTH(Actuals[[#This Row],[Date]])</f>
        <v>9</v>
      </c>
      <c r="L13094" s="12"/>
    </row>
    <row r="13095" spans="1:12" x14ac:dyDescent="0.3">
      <c r="A13095">
        <v>8</v>
      </c>
      <c r="B13095">
        <v>11062</v>
      </c>
      <c r="C13095">
        <v>1</v>
      </c>
      <c r="D13095">
        <v>83000</v>
      </c>
      <c r="E13095" s="46">
        <v>44836</v>
      </c>
      <c r="F13095">
        <v>-295.02999999999997</v>
      </c>
      <c r="I13095" t="str">
        <f>INDEX(LedgerMapping[[#All],[Level 3]],MATCH(Actuals[[#This Row],[Sub Ledger]],LedgerMapping[[#All],[Sub Ledger]],0))</f>
        <v>Depreciation</v>
      </c>
      <c r="J13095" s="22">
        <f>YEAR(Actuals[[#This Row],[Date]])</f>
        <v>2022</v>
      </c>
      <c r="K13095" s="22">
        <f>MONTH(Actuals[[#This Row],[Date]])</f>
        <v>10</v>
      </c>
      <c r="L13095" s="12"/>
    </row>
    <row r="13096" spans="1:12" x14ac:dyDescent="0.3">
      <c r="A13096">
        <v>8</v>
      </c>
      <c r="B13096">
        <v>12188</v>
      </c>
      <c r="C13096">
        <v>1</v>
      </c>
      <c r="D13096">
        <v>83000</v>
      </c>
      <c r="E13096" s="46">
        <v>44866</v>
      </c>
      <c r="F13096">
        <v>-245.03</v>
      </c>
      <c r="I13096" t="str">
        <f>INDEX(LedgerMapping[[#All],[Level 3]],MATCH(Actuals[[#This Row],[Sub Ledger]],LedgerMapping[[#All],[Sub Ledger]],0))</f>
        <v>Depreciation</v>
      </c>
      <c r="J13096" s="22">
        <f>YEAR(Actuals[[#This Row],[Date]])</f>
        <v>2022</v>
      </c>
      <c r="K13096" s="22">
        <f>MONTH(Actuals[[#This Row],[Date]])</f>
        <v>11</v>
      </c>
      <c r="L13096" s="12"/>
    </row>
    <row r="13097" spans="1:12" x14ac:dyDescent="0.3">
      <c r="A13097">
        <v>8</v>
      </c>
      <c r="B13097">
        <v>13318</v>
      </c>
      <c r="C13097">
        <v>1</v>
      </c>
      <c r="D13097">
        <v>83000</v>
      </c>
      <c r="E13097" s="46">
        <v>44897</v>
      </c>
      <c r="F13097">
        <v>-288.97000000000003</v>
      </c>
      <c r="I13097" t="str">
        <f>INDEX(LedgerMapping[[#All],[Level 3]],MATCH(Actuals[[#This Row],[Sub Ledger]],LedgerMapping[[#All],[Sub Ledger]],0))</f>
        <v>Depreciation</v>
      </c>
      <c r="J13097" s="22">
        <f>YEAR(Actuals[[#This Row],[Date]])</f>
        <v>2022</v>
      </c>
      <c r="K13097" s="22">
        <f>MONTH(Actuals[[#This Row],[Date]])</f>
        <v>12</v>
      </c>
      <c r="L13097" s="12"/>
    </row>
    <row r="13098" spans="1:12" x14ac:dyDescent="0.3">
      <c r="A13098">
        <v>8</v>
      </c>
      <c r="B13098">
        <v>14113</v>
      </c>
      <c r="C13098">
        <v>1</v>
      </c>
      <c r="D13098">
        <v>83000</v>
      </c>
      <c r="E13098" s="46">
        <v>44927</v>
      </c>
      <c r="F13098">
        <v>-338.97</v>
      </c>
      <c r="I13098" t="str">
        <f>INDEX(LedgerMapping[[#All],[Level 3]],MATCH(Actuals[[#This Row],[Sub Ledger]],LedgerMapping[[#All],[Sub Ledger]],0))</f>
        <v>Depreciation</v>
      </c>
      <c r="J13098" s="22">
        <f>YEAR(Actuals[[#This Row],[Date]])</f>
        <v>2023</v>
      </c>
      <c r="K13098" s="22">
        <f>MONTH(Actuals[[#This Row],[Date]])</f>
        <v>1</v>
      </c>
      <c r="L13098" s="12"/>
    </row>
    <row r="13099" spans="1:12" x14ac:dyDescent="0.3">
      <c r="A13099">
        <v>8</v>
      </c>
      <c r="B13099">
        <v>15117</v>
      </c>
      <c r="C13099">
        <v>1</v>
      </c>
      <c r="D13099">
        <v>83000</v>
      </c>
      <c r="E13099" s="46">
        <v>44958</v>
      </c>
      <c r="F13099">
        <v>-384.42</v>
      </c>
      <c r="I13099" t="str">
        <f>INDEX(LedgerMapping[[#All],[Level 3]],MATCH(Actuals[[#This Row],[Sub Ledger]],LedgerMapping[[#All],[Sub Ledger]],0))</f>
        <v>Depreciation</v>
      </c>
      <c r="J13099" s="22">
        <f>YEAR(Actuals[[#This Row],[Date]])</f>
        <v>2023</v>
      </c>
      <c r="K13099" s="22">
        <f>MONTH(Actuals[[#This Row],[Date]])</f>
        <v>2</v>
      </c>
      <c r="L13099" s="12"/>
    </row>
    <row r="13100" spans="1:12" x14ac:dyDescent="0.3">
      <c r="A13100">
        <v>8</v>
      </c>
      <c r="B13100">
        <v>16097</v>
      </c>
      <c r="C13100">
        <v>1</v>
      </c>
      <c r="D13100">
        <v>83000</v>
      </c>
      <c r="E13100" s="46">
        <v>44988</v>
      </c>
      <c r="F13100">
        <v>-342</v>
      </c>
      <c r="I13100" t="str">
        <f>INDEX(LedgerMapping[[#All],[Level 3]],MATCH(Actuals[[#This Row],[Sub Ledger]],LedgerMapping[[#All],[Sub Ledger]],0))</f>
        <v>Depreciation</v>
      </c>
      <c r="J13100" s="22">
        <f>YEAR(Actuals[[#This Row],[Date]])</f>
        <v>2023</v>
      </c>
      <c r="K13100" s="22">
        <f>MONTH(Actuals[[#This Row],[Date]])</f>
        <v>3</v>
      </c>
      <c r="L13100" s="12"/>
    </row>
    <row r="13101" spans="1:12" x14ac:dyDescent="0.3">
      <c r="A13101">
        <v>8</v>
      </c>
      <c r="B13101">
        <v>17129</v>
      </c>
      <c r="C13101">
        <v>1</v>
      </c>
      <c r="D13101">
        <v>83000</v>
      </c>
      <c r="E13101" s="46">
        <v>45018</v>
      </c>
      <c r="F13101">
        <v>-314.72000000000003</v>
      </c>
      <c r="I13101" t="str">
        <f>INDEX(LedgerMapping[[#All],[Level 3]],MATCH(Actuals[[#This Row],[Sub Ledger]],LedgerMapping[[#All],[Sub Ledger]],0))</f>
        <v>Depreciation</v>
      </c>
      <c r="J13101" s="22">
        <f>YEAR(Actuals[[#This Row],[Date]])</f>
        <v>2023</v>
      </c>
      <c r="K13101" s="22">
        <f>MONTH(Actuals[[#This Row],[Date]])</f>
        <v>4</v>
      </c>
      <c r="L13101" s="12"/>
    </row>
    <row r="13102" spans="1:12" x14ac:dyDescent="0.3">
      <c r="A13102">
        <v>8</v>
      </c>
      <c r="B13102">
        <v>18159</v>
      </c>
      <c r="C13102">
        <v>1</v>
      </c>
      <c r="D13102">
        <v>83000</v>
      </c>
      <c r="E13102" s="46">
        <v>45049</v>
      </c>
      <c r="F13102">
        <v>-288.97000000000003</v>
      </c>
      <c r="I13102" t="str">
        <f>INDEX(LedgerMapping[[#All],[Level 3]],MATCH(Actuals[[#This Row],[Sub Ledger]],LedgerMapping[[#All],[Sub Ledger]],0))</f>
        <v>Depreciation</v>
      </c>
      <c r="J13102" s="22">
        <f>YEAR(Actuals[[#This Row],[Date]])</f>
        <v>2023</v>
      </c>
      <c r="K13102" s="22">
        <f>MONTH(Actuals[[#This Row],[Date]])</f>
        <v>5</v>
      </c>
      <c r="L13102" s="12"/>
    </row>
    <row r="13103" spans="1:12" x14ac:dyDescent="0.3">
      <c r="A13103">
        <v>8</v>
      </c>
      <c r="B13103">
        <v>19163</v>
      </c>
      <c r="C13103">
        <v>1</v>
      </c>
      <c r="D13103">
        <v>83000</v>
      </c>
      <c r="E13103" s="46">
        <v>45079</v>
      </c>
      <c r="F13103">
        <v>-437.45</v>
      </c>
      <c r="I13103" t="str">
        <f>INDEX(LedgerMapping[[#All],[Level 3]],MATCH(Actuals[[#This Row],[Sub Ledger]],LedgerMapping[[#All],[Sub Ledger]],0))</f>
        <v>Depreciation</v>
      </c>
      <c r="J13103" s="22">
        <f>YEAR(Actuals[[#This Row],[Date]])</f>
        <v>2023</v>
      </c>
      <c r="K13103" s="22">
        <f>MONTH(Actuals[[#This Row],[Date]])</f>
        <v>6</v>
      </c>
      <c r="L13103" s="12"/>
    </row>
    <row r="13104" spans="1:12" x14ac:dyDescent="0.3">
      <c r="A13104">
        <v>8</v>
      </c>
      <c r="B13104">
        <v>20192</v>
      </c>
      <c r="C13104">
        <v>1</v>
      </c>
      <c r="D13104">
        <v>83000</v>
      </c>
      <c r="E13104" s="46">
        <v>45110</v>
      </c>
      <c r="F13104">
        <v>-328.36</v>
      </c>
      <c r="I13104" t="str">
        <f>INDEX(LedgerMapping[[#All],[Level 3]],MATCH(Actuals[[#This Row],[Sub Ledger]],LedgerMapping[[#All],[Sub Ledger]],0))</f>
        <v>Depreciation</v>
      </c>
      <c r="J13104" s="22">
        <f>YEAR(Actuals[[#This Row],[Date]])</f>
        <v>2023</v>
      </c>
      <c r="K13104" s="22">
        <f>MONTH(Actuals[[#This Row],[Date]])</f>
        <v>7</v>
      </c>
      <c r="L13104" s="12"/>
    </row>
    <row r="13105" spans="1:12" x14ac:dyDescent="0.3">
      <c r="A13105">
        <v>8</v>
      </c>
      <c r="B13105">
        <v>21219</v>
      </c>
      <c r="C13105">
        <v>1</v>
      </c>
      <c r="D13105">
        <v>83000</v>
      </c>
      <c r="E13105" s="46">
        <v>45141</v>
      </c>
      <c r="F13105">
        <v>-395.03</v>
      </c>
      <c r="I13105" t="str">
        <f>INDEX(LedgerMapping[[#All],[Level 3]],MATCH(Actuals[[#This Row],[Sub Ledger]],LedgerMapping[[#All],[Sub Ledger]],0))</f>
        <v>Depreciation</v>
      </c>
      <c r="J13105" s="22">
        <f>YEAR(Actuals[[#This Row],[Date]])</f>
        <v>2023</v>
      </c>
      <c r="K13105" s="22">
        <f>MONTH(Actuals[[#This Row],[Date]])</f>
        <v>8</v>
      </c>
      <c r="L13105" s="12"/>
    </row>
    <row r="13106" spans="1:12" x14ac:dyDescent="0.3">
      <c r="A13106">
        <v>8</v>
      </c>
      <c r="B13106">
        <v>22223</v>
      </c>
      <c r="C13106">
        <v>1</v>
      </c>
      <c r="D13106">
        <v>83000</v>
      </c>
      <c r="E13106" s="46">
        <v>45169</v>
      </c>
      <c r="F13106">
        <v>-295.02999999999997</v>
      </c>
      <c r="I13106" t="str">
        <f>INDEX(LedgerMapping[[#All],[Level 3]],MATCH(Actuals[[#This Row],[Sub Ledger]],LedgerMapping[[#All],[Sub Ledger]],0))</f>
        <v>Depreciation</v>
      </c>
      <c r="J13106" s="22">
        <f>YEAR(Actuals[[#This Row],[Date]])</f>
        <v>2023</v>
      </c>
      <c r="K13106" s="22">
        <f>MONTH(Actuals[[#This Row],[Date]])</f>
        <v>8</v>
      </c>
      <c r="L13106" s="12"/>
    </row>
    <row r="13107" spans="1:12" x14ac:dyDescent="0.3">
      <c r="A13107">
        <v>8</v>
      </c>
      <c r="B13107">
        <v>23200</v>
      </c>
      <c r="C13107">
        <v>1</v>
      </c>
      <c r="D13107">
        <v>83000</v>
      </c>
      <c r="E13107" s="46">
        <v>45200</v>
      </c>
      <c r="F13107">
        <v>-285.93</v>
      </c>
      <c r="I13107" t="str">
        <f>INDEX(LedgerMapping[[#All],[Level 3]],MATCH(Actuals[[#This Row],[Sub Ledger]],LedgerMapping[[#All],[Sub Ledger]],0))</f>
        <v>Depreciation</v>
      </c>
      <c r="J13107" s="22">
        <f>YEAR(Actuals[[#This Row],[Date]])</f>
        <v>2023</v>
      </c>
      <c r="K13107" s="22">
        <f>MONTH(Actuals[[#This Row],[Date]])</f>
        <v>10</v>
      </c>
      <c r="L13107" s="12"/>
    </row>
    <row r="13108" spans="1:12" x14ac:dyDescent="0.3">
      <c r="A13108">
        <v>8</v>
      </c>
      <c r="B13108">
        <v>24203</v>
      </c>
      <c r="C13108">
        <v>1</v>
      </c>
      <c r="D13108">
        <v>83000</v>
      </c>
      <c r="E13108" s="46">
        <v>45230</v>
      </c>
      <c r="F13108">
        <v>-310.18</v>
      </c>
      <c r="I13108" t="str">
        <f>INDEX(LedgerMapping[[#All],[Level 3]],MATCH(Actuals[[#This Row],[Sub Ledger]],LedgerMapping[[#All],[Sub Ledger]],0))</f>
        <v>Depreciation</v>
      </c>
      <c r="J13108" s="22">
        <f>YEAR(Actuals[[#This Row],[Date]])</f>
        <v>2023</v>
      </c>
      <c r="K13108" s="22">
        <f>MONTH(Actuals[[#This Row],[Date]])</f>
        <v>10</v>
      </c>
      <c r="L13108" s="12"/>
    </row>
    <row r="13109" spans="1:12" x14ac:dyDescent="0.3">
      <c r="A13109">
        <v>8</v>
      </c>
      <c r="B13109">
        <v>25234</v>
      </c>
      <c r="C13109">
        <v>1</v>
      </c>
      <c r="D13109">
        <v>83000</v>
      </c>
      <c r="E13109" s="46">
        <v>45261</v>
      </c>
      <c r="F13109">
        <v>-367.75</v>
      </c>
      <c r="I13109" t="str">
        <f>INDEX(LedgerMapping[[#All],[Level 3]],MATCH(Actuals[[#This Row],[Sub Ledger]],LedgerMapping[[#All],[Sub Ledger]],0))</f>
        <v>Depreciation</v>
      </c>
      <c r="J13109" s="22">
        <f>YEAR(Actuals[[#This Row],[Date]])</f>
        <v>2023</v>
      </c>
      <c r="K13109" s="22">
        <f>MONTH(Actuals[[#This Row],[Date]])</f>
        <v>12</v>
      </c>
      <c r="L13109" s="12"/>
    </row>
    <row r="13110" spans="1:12" x14ac:dyDescent="0.3">
      <c r="A13110">
        <v>8</v>
      </c>
      <c r="B13110">
        <v>26304</v>
      </c>
      <c r="C13110">
        <v>1</v>
      </c>
      <c r="D13110">
        <v>83000</v>
      </c>
      <c r="E13110" s="46">
        <v>45291</v>
      </c>
      <c r="F13110">
        <v>-542</v>
      </c>
      <c r="I13110" t="str">
        <f>INDEX(LedgerMapping[[#All],[Level 3]],MATCH(Actuals[[#This Row],[Sub Ledger]],LedgerMapping[[#All],[Sub Ledger]],0))</f>
        <v>Depreciation</v>
      </c>
      <c r="J13110" s="22">
        <f>YEAR(Actuals[[#This Row],[Date]])</f>
        <v>2023</v>
      </c>
      <c r="K13110" s="22">
        <f>MONTH(Actuals[[#This Row],[Date]])</f>
        <v>12</v>
      </c>
      <c r="L13110" s="12"/>
    </row>
    <row r="13111" spans="1:12" x14ac:dyDescent="0.3">
      <c r="A13111">
        <v>8</v>
      </c>
      <c r="B13111">
        <v>27429</v>
      </c>
      <c r="C13111">
        <v>1</v>
      </c>
      <c r="D13111">
        <v>83000</v>
      </c>
      <c r="E13111" s="46">
        <v>45322</v>
      </c>
      <c r="F13111">
        <v>-429.88</v>
      </c>
      <c r="I13111" t="str">
        <f>INDEX(LedgerMapping[[#All],[Level 3]],MATCH(Actuals[[#This Row],[Sub Ledger]],LedgerMapping[[#All],[Sub Ledger]],0))</f>
        <v>Depreciation</v>
      </c>
      <c r="J13111" s="22">
        <f>YEAR(Actuals[[#This Row],[Date]])</f>
        <v>2024</v>
      </c>
      <c r="K13111" s="22">
        <f>MONTH(Actuals[[#This Row],[Date]])</f>
        <v>1</v>
      </c>
      <c r="L13111" s="12"/>
    </row>
    <row r="13112" spans="1:12" x14ac:dyDescent="0.3">
      <c r="A13112">
        <v>8</v>
      </c>
      <c r="B13112">
        <v>28581</v>
      </c>
      <c r="C13112">
        <v>1</v>
      </c>
      <c r="D13112">
        <v>83000</v>
      </c>
      <c r="E13112" s="46">
        <v>45354</v>
      </c>
      <c r="F13112">
        <v>-554.12</v>
      </c>
      <c r="I13112" t="str">
        <f>INDEX(LedgerMapping[[#All],[Level 3]],MATCH(Actuals[[#This Row],[Sub Ledger]],LedgerMapping[[#All],[Sub Ledger]],0))</f>
        <v>Depreciation</v>
      </c>
      <c r="J13112" s="22">
        <f>YEAR(Actuals[[#This Row],[Date]])</f>
        <v>2024</v>
      </c>
      <c r="K13112" s="22">
        <f>MONTH(Actuals[[#This Row],[Date]])</f>
        <v>3</v>
      </c>
      <c r="L13112" s="12"/>
    </row>
    <row r="13113" spans="1:12" x14ac:dyDescent="0.3">
      <c r="A13113">
        <v>8</v>
      </c>
      <c r="B13113">
        <v>29735</v>
      </c>
      <c r="C13113">
        <v>1</v>
      </c>
      <c r="D13113">
        <v>83000</v>
      </c>
      <c r="E13113" s="46">
        <v>45384</v>
      </c>
      <c r="F13113">
        <v>-479.88</v>
      </c>
      <c r="I13113" t="str">
        <f>INDEX(LedgerMapping[[#All],[Level 3]],MATCH(Actuals[[#This Row],[Sub Ledger]],LedgerMapping[[#All],[Sub Ledger]],0))</f>
        <v>Depreciation</v>
      </c>
      <c r="J13113" s="22">
        <f>YEAR(Actuals[[#This Row],[Date]])</f>
        <v>2024</v>
      </c>
      <c r="K13113" s="22">
        <f>MONTH(Actuals[[#This Row],[Date]])</f>
        <v>4</v>
      </c>
      <c r="L13113" s="12"/>
    </row>
    <row r="13114" spans="1:12" x14ac:dyDescent="0.3">
      <c r="A13114">
        <v>8</v>
      </c>
      <c r="B13114">
        <v>30861</v>
      </c>
      <c r="C13114">
        <v>1</v>
      </c>
      <c r="D13114">
        <v>83000</v>
      </c>
      <c r="E13114" s="46">
        <v>45415</v>
      </c>
      <c r="F13114">
        <v>-596.54999999999995</v>
      </c>
      <c r="I13114" t="str">
        <f>INDEX(LedgerMapping[[#All],[Level 3]],MATCH(Actuals[[#This Row],[Sub Ledger]],LedgerMapping[[#All],[Sub Ledger]],0))</f>
        <v>Depreciation</v>
      </c>
      <c r="J13114" s="22">
        <f>YEAR(Actuals[[#This Row],[Date]])</f>
        <v>2024</v>
      </c>
      <c r="K13114" s="22">
        <f>MONTH(Actuals[[#This Row],[Date]])</f>
        <v>5</v>
      </c>
      <c r="L13114" s="12"/>
    </row>
    <row r="13115" spans="1:12" x14ac:dyDescent="0.3">
      <c r="A13115">
        <v>8</v>
      </c>
      <c r="B13115">
        <v>31986</v>
      </c>
      <c r="C13115">
        <v>1</v>
      </c>
      <c r="D13115">
        <v>83000</v>
      </c>
      <c r="E13115" s="46">
        <v>45445</v>
      </c>
      <c r="F13115">
        <v>-478.36</v>
      </c>
      <c r="I13115" t="str">
        <f>INDEX(LedgerMapping[[#All],[Level 3]],MATCH(Actuals[[#This Row],[Sub Ledger]],LedgerMapping[[#All],[Sub Ledger]],0))</f>
        <v>Depreciation</v>
      </c>
      <c r="J13115" s="22">
        <f>YEAR(Actuals[[#This Row],[Date]])</f>
        <v>2024</v>
      </c>
      <c r="K13115" s="22">
        <f>MONTH(Actuals[[#This Row],[Date]])</f>
        <v>6</v>
      </c>
      <c r="L13115" s="12"/>
    </row>
    <row r="13116" spans="1:12" x14ac:dyDescent="0.3">
      <c r="A13116">
        <v>8</v>
      </c>
      <c r="B13116">
        <v>33110</v>
      </c>
      <c r="C13116">
        <v>1</v>
      </c>
      <c r="D13116">
        <v>83000</v>
      </c>
      <c r="E13116" s="46">
        <v>45476</v>
      </c>
      <c r="F13116">
        <v>-425.33</v>
      </c>
      <c r="I13116" t="str">
        <f>INDEX(LedgerMapping[[#All],[Level 3]],MATCH(Actuals[[#This Row],[Sub Ledger]],LedgerMapping[[#All],[Sub Ledger]],0))</f>
        <v>Depreciation</v>
      </c>
      <c r="J13116" s="22">
        <f>YEAR(Actuals[[#This Row],[Date]])</f>
        <v>2024</v>
      </c>
      <c r="K13116" s="22">
        <f>MONTH(Actuals[[#This Row],[Date]])</f>
        <v>7</v>
      </c>
      <c r="L13116" s="12"/>
    </row>
    <row r="13117" spans="1:12" x14ac:dyDescent="0.3">
      <c r="A13117">
        <v>8</v>
      </c>
      <c r="B13117">
        <v>34234</v>
      </c>
      <c r="C13117">
        <v>1</v>
      </c>
      <c r="D13117">
        <v>83000</v>
      </c>
      <c r="E13117" s="46">
        <v>45507</v>
      </c>
      <c r="F13117">
        <v>-466.24</v>
      </c>
      <c r="I13117" t="str">
        <f>INDEX(LedgerMapping[[#All],[Level 3]],MATCH(Actuals[[#This Row],[Sub Ledger]],LedgerMapping[[#All],[Sub Ledger]],0))</f>
        <v>Depreciation</v>
      </c>
      <c r="J13117" s="22">
        <f>YEAR(Actuals[[#This Row],[Date]])</f>
        <v>2024</v>
      </c>
      <c r="K13117" s="22">
        <f>MONTH(Actuals[[#This Row],[Date]])</f>
        <v>8</v>
      </c>
      <c r="L13117" s="12"/>
    </row>
    <row r="13118" spans="1:12" x14ac:dyDescent="0.3">
      <c r="A13118">
        <v>8</v>
      </c>
      <c r="B13118">
        <v>35386</v>
      </c>
      <c r="C13118">
        <v>1</v>
      </c>
      <c r="D13118">
        <v>83000</v>
      </c>
      <c r="E13118" s="46">
        <v>45536</v>
      </c>
      <c r="F13118">
        <v>-466.24</v>
      </c>
      <c r="I13118" t="str">
        <f>INDEX(LedgerMapping[[#All],[Level 3]],MATCH(Actuals[[#This Row],[Sub Ledger]],LedgerMapping[[#All],[Sub Ledger]],0))</f>
        <v>Depreciation</v>
      </c>
      <c r="J13118" s="22">
        <f>YEAR(Actuals[[#This Row],[Date]])</f>
        <v>2024</v>
      </c>
      <c r="K13118" s="22">
        <f>MONTH(Actuals[[#This Row],[Date]])</f>
        <v>9</v>
      </c>
      <c r="L13118" s="12"/>
    </row>
    <row r="13119" spans="1:12" x14ac:dyDescent="0.3">
      <c r="A13119">
        <v>8</v>
      </c>
      <c r="B13119">
        <v>36536</v>
      </c>
      <c r="C13119">
        <v>1</v>
      </c>
      <c r="D13119">
        <v>83000</v>
      </c>
      <c r="E13119" s="46">
        <v>45567</v>
      </c>
      <c r="F13119">
        <v>-551.09</v>
      </c>
      <c r="I13119" t="str">
        <f>INDEX(LedgerMapping[[#All],[Level 3]],MATCH(Actuals[[#This Row],[Sub Ledger]],LedgerMapping[[#All],[Sub Ledger]],0))</f>
        <v>Depreciation</v>
      </c>
      <c r="J13119" s="22">
        <f>YEAR(Actuals[[#This Row],[Date]])</f>
        <v>2024</v>
      </c>
      <c r="K13119" s="22">
        <f>MONTH(Actuals[[#This Row],[Date]])</f>
        <v>10</v>
      </c>
      <c r="L13119" s="12"/>
    </row>
    <row r="13120" spans="1:12" x14ac:dyDescent="0.3">
      <c r="A13120">
        <v>8</v>
      </c>
      <c r="B13120">
        <v>37685</v>
      </c>
      <c r="C13120">
        <v>1</v>
      </c>
      <c r="D13120">
        <v>83000</v>
      </c>
      <c r="E13120" s="46">
        <v>45597</v>
      </c>
      <c r="F13120">
        <v>-454.12</v>
      </c>
      <c r="I13120" t="str">
        <f>INDEX(LedgerMapping[[#All],[Level 3]],MATCH(Actuals[[#This Row],[Sub Ledger]],LedgerMapping[[#All],[Sub Ledger]],0))</f>
        <v>Depreciation</v>
      </c>
      <c r="J13120" s="22">
        <f>YEAR(Actuals[[#This Row],[Date]])</f>
        <v>2024</v>
      </c>
      <c r="K13120" s="22">
        <f>MONTH(Actuals[[#This Row],[Date]])</f>
        <v>11</v>
      </c>
      <c r="L13120" s="12"/>
    </row>
    <row r="13121" spans="1:12" x14ac:dyDescent="0.3">
      <c r="A13121">
        <v>8</v>
      </c>
      <c r="B13121">
        <v>38836</v>
      </c>
      <c r="C13121">
        <v>1</v>
      </c>
      <c r="D13121">
        <v>83000</v>
      </c>
      <c r="E13121" s="46">
        <v>45628</v>
      </c>
      <c r="F13121">
        <v>-470.79</v>
      </c>
      <c r="I13121" t="str">
        <f>INDEX(LedgerMapping[[#All],[Level 3]],MATCH(Actuals[[#This Row],[Sub Ledger]],LedgerMapping[[#All],[Sub Ledger]],0))</f>
        <v>Depreciation</v>
      </c>
      <c r="J13121" s="22">
        <f>YEAR(Actuals[[#This Row],[Date]])</f>
        <v>2024</v>
      </c>
      <c r="K13121" s="22">
        <f>MONTH(Actuals[[#This Row],[Date]])</f>
        <v>12</v>
      </c>
      <c r="L13121" s="12"/>
    </row>
    <row r="13122" spans="1:12" x14ac:dyDescent="0.3">
      <c r="A13122">
        <v>8</v>
      </c>
      <c r="B13122">
        <v>978</v>
      </c>
      <c r="C13122">
        <v>1</v>
      </c>
      <c r="D13122">
        <v>84000</v>
      </c>
      <c r="E13122" s="46">
        <v>44562</v>
      </c>
      <c r="F13122">
        <v>-235.93</v>
      </c>
      <c r="I13122" t="str">
        <f>INDEX(LedgerMapping[[#All],[Level 3]],MATCH(Actuals[[#This Row],[Sub Ledger]],LedgerMapping[[#All],[Sub Ledger]],0))</f>
        <v>Depreciation</v>
      </c>
      <c r="J13122" s="22">
        <f>YEAR(Actuals[[#This Row],[Date]])</f>
        <v>2022</v>
      </c>
      <c r="K13122" s="22">
        <f>MONTH(Actuals[[#This Row],[Date]])</f>
        <v>1</v>
      </c>
      <c r="L13122" s="12"/>
    </row>
    <row r="13123" spans="1:12" x14ac:dyDescent="0.3">
      <c r="A13123">
        <v>8</v>
      </c>
      <c r="B13123">
        <v>2100</v>
      </c>
      <c r="C13123">
        <v>1</v>
      </c>
      <c r="D13123">
        <v>84000</v>
      </c>
      <c r="E13123" s="46">
        <v>44593</v>
      </c>
      <c r="F13123">
        <v>-219.27</v>
      </c>
      <c r="I13123" t="str">
        <f>INDEX(LedgerMapping[[#All],[Level 3]],MATCH(Actuals[[#This Row],[Sub Ledger]],LedgerMapping[[#All],[Sub Ledger]],0))</f>
        <v>Depreciation</v>
      </c>
      <c r="J13123" s="22">
        <f>YEAR(Actuals[[#This Row],[Date]])</f>
        <v>2022</v>
      </c>
      <c r="K13123" s="22">
        <f>MONTH(Actuals[[#This Row],[Date]])</f>
        <v>2</v>
      </c>
      <c r="L13123" s="12"/>
    </row>
    <row r="13124" spans="1:12" x14ac:dyDescent="0.3">
      <c r="A13124">
        <v>8</v>
      </c>
      <c r="B13124">
        <v>3218</v>
      </c>
      <c r="C13124">
        <v>1</v>
      </c>
      <c r="D13124">
        <v>84000</v>
      </c>
      <c r="E13124" s="46">
        <v>44624</v>
      </c>
      <c r="F13124">
        <v>-269.27</v>
      </c>
      <c r="I13124" t="str">
        <f>INDEX(LedgerMapping[[#All],[Level 3]],MATCH(Actuals[[#This Row],[Sub Ledger]],LedgerMapping[[#All],[Sub Ledger]],0))</f>
        <v>Depreciation</v>
      </c>
      <c r="J13124" s="22">
        <f>YEAR(Actuals[[#This Row],[Date]])</f>
        <v>2022</v>
      </c>
      <c r="K13124" s="22">
        <f>MONTH(Actuals[[#This Row],[Date]])</f>
        <v>3</v>
      </c>
      <c r="L13124" s="12"/>
    </row>
    <row r="13125" spans="1:12" x14ac:dyDescent="0.3">
      <c r="A13125">
        <v>8</v>
      </c>
      <c r="B13125">
        <v>4340</v>
      </c>
      <c r="C13125">
        <v>1</v>
      </c>
      <c r="D13125">
        <v>84000</v>
      </c>
      <c r="E13125" s="46">
        <v>44654</v>
      </c>
      <c r="F13125">
        <v>-184.42</v>
      </c>
      <c r="I13125" t="str">
        <f>INDEX(LedgerMapping[[#All],[Level 3]],MATCH(Actuals[[#This Row],[Sub Ledger]],LedgerMapping[[#All],[Sub Ledger]],0))</f>
        <v>Depreciation</v>
      </c>
      <c r="J13125" s="22">
        <f>YEAR(Actuals[[#This Row],[Date]])</f>
        <v>2022</v>
      </c>
      <c r="K13125" s="22">
        <f>MONTH(Actuals[[#This Row],[Date]])</f>
        <v>4</v>
      </c>
      <c r="L13125" s="12"/>
    </row>
    <row r="13126" spans="1:12" x14ac:dyDescent="0.3">
      <c r="A13126">
        <v>8</v>
      </c>
      <c r="B13126">
        <v>5462</v>
      </c>
      <c r="C13126">
        <v>1</v>
      </c>
      <c r="D13126">
        <v>84000</v>
      </c>
      <c r="E13126" s="46">
        <v>44685</v>
      </c>
      <c r="F13126">
        <v>-311.69</v>
      </c>
      <c r="I13126" t="str">
        <f>INDEX(LedgerMapping[[#All],[Level 3]],MATCH(Actuals[[#This Row],[Sub Ledger]],LedgerMapping[[#All],[Sub Ledger]],0))</f>
        <v>Depreciation</v>
      </c>
      <c r="J13126" s="22">
        <f>YEAR(Actuals[[#This Row],[Date]])</f>
        <v>2022</v>
      </c>
      <c r="K13126" s="22">
        <f>MONTH(Actuals[[#This Row],[Date]])</f>
        <v>5</v>
      </c>
      <c r="L13126" s="12"/>
    </row>
    <row r="13127" spans="1:12" x14ac:dyDescent="0.3">
      <c r="A13127">
        <v>8</v>
      </c>
      <c r="B13127">
        <v>6588</v>
      </c>
      <c r="C13127">
        <v>1</v>
      </c>
      <c r="D13127">
        <v>84000</v>
      </c>
      <c r="E13127" s="46">
        <v>44715</v>
      </c>
      <c r="F13127">
        <v>-220.78</v>
      </c>
      <c r="I13127" t="str">
        <f>INDEX(LedgerMapping[[#All],[Level 3]],MATCH(Actuals[[#This Row],[Sub Ledger]],LedgerMapping[[#All],[Sub Ledger]],0))</f>
        <v>Depreciation</v>
      </c>
      <c r="J13127" s="22">
        <f>YEAR(Actuals[[#This Row],[Date]])</f>
        <v>2022</v>
      </c>
      <c r="K13127" s="22">
        <f>MONTH(Actuals[[#This Row],[Date]])</f>
        <v>6</v>
      </c>
      <c r="L13127" s="12"/>
    </row>
    <row r="13128" spans="1:12" x14ac:dyDescent="0.3">
      <c r="A13128">
        <v>8</v>
      </c>
      <c r="B13128">
        <v>7709</v>
      </c>
      <c r="C13128">
        <v>1</v>
      </c>
      <c r="D13128">
        <v>84000</v>
      </c>
      <c r="E13128" s="46">
        <v>44746</v>
      </c>
      <c r="F13128">
        <v>-193.51</v>
      </c>
      <c r="I13128" t="str">
        <f>INDEX(LedgerMapping[[#All],[Level 3]],MATCH(Actuals[[#This Row],[Sub Ledger]],LedgerMapping[[#All],[Sub Ledger]],0))</f>
        <v>Depreciation</v>
      </c>
      <c r="J13128" s="22">
        <f>YEAR(Actuals[[#This Row],[Date]])</f>
        <v>2022</v>
      </c>
      <c r="K13128" s="22">
        <f>MONTH(Actuals[[#This Row],[Date]])</f>
        <v>7</v>
      </c>
      <c r="L13128" s="12"/>
    </row>
    <row r="13129" spans="1:12" x14ac:dyDescent="0.3">
      <c r="A13129">
        <v>8</v>
      </c>
      <c r="B13129">
        <v>8833</v>
      </c>
      <c r="C13129">
        <v>1</v>
      </c>
      <c r="D13129">
        <v>84000</v>
      </c>
      <c r="E13129" s="46">
        <v>44777</v>
      </c>
      <c r="F13129">
        <v>-199.57</v>
      </c>
      <c r="I13129" t="str">
        <f>INDEX(LedgerMapping[[#All],[Level 3]],MATCH(Actuals[[#This Row],[Sub Ledger]],LedgerMapping[[#All],[Sub Ledger]],0))</f>
        <v>Depreciation</v>
      </c>
      <c r="J13129" s="22">
        <f>YEAR(Actuals[[#This Row],[Date]])</f>
        <v>2022</v>
      </c>
      <c r="K13129" s="22">
        <f>MONTH(Actuals[[#This Row],[Date]])</f>
        <v>8</v>
      </c>
      <c r="L13129" s="12"/>
    </row>
    <row r="13130" spans="1:12" x14ac:dyDescent="0.3">
      <c r="A13130">
        <v>8</v>
      </c>
      <c r="B13130">
        <v>9947</v>
      </c>
      <c r="C13130">
        <v>1</v>
      </c>
      <c r="D13130">
        <v>84000</v>
      </c>
      <c r="E13130" s="46">
        <v>44805</v>
      </c>
      <c r="F13130">
        <v>-325.33</v>
      </c>
      <c r="I13130" t="str">
        <f>INDEX(LedgerMapping[[#All],[Level 3]],MATCH(Actuals[[#This Row],[Sub Ledger]],LedgerMapping[[#All],[Sub Ledger]],0))</f>
        <v>Depreciation</v>
      </c>
      <c r="J13130" s="22">
        <f>YEAR(Actuals[[#This Row],[Date]])</f>
        <v>2022</v>
      </c>
      <c r="K13130" s="22">
        <f>MONTH(Actuals[[#This Row],[Date]])</f>
        <v>9</v>
      </c>
      <c r="L13130" s="12"/>
    </row>
    <row r="13131" spans="1:12" x14ac:dyDescent="0.3">
      <c r="A13131">
        <v>8</v>
      </c>
      <c r="B13131">
        <v>11064</v>
      </c>
      <c r="C13131">
        <v>1</v>
      </c>
      <c r="D13131">
        <v>84000</v>
      </c>
      <c r="E13131" s="46">
        <v>44836</v>
      </c>
      <c r="F13131">
        <v>-251.09</v>
      </c>
      <c r="I13131" t="str">
        <f>INDEX(LedgerMapping[[#All],[Level 3]],MATCH(Actuals[[#This Row],[Sub Ledger]],LedgerMapping[[#All],[Sub Ledger]],0))</f>
        <v>Depreciation</v>
      </c>
      <c r="J13131" s="22">
        <f>YEAR(Actuals[[#This Row],[Date]])</f>
        <v>2022</v>
      </c>
      <c r="K13131" s="22">
        <f>MONTH(Actuals[[#This Row],[Date]])</f>
        <v>10</v>
      </c>
      <c r="L13131" s="12"/>
    </row>
    <row r="13132" spans="1:12" x14ac:dyDescent="0.3">
      <c r="A13132">
        <v>8</v>
      </c>
      <c r="B13132">
        <v>12190</v>
      </c>
      <c r="C13132">
        <v>1</v>
      </c>
      <c r="D13132">
        <v>84000</v>
      </c>
      <c r="E13132" s="46">
        <v>44866</v>
      </c>
      <c r="F13132">
        <v>-201.08</v>
      </c>
      <c r="I13132" t="str">
        <f>INDEX(LedgerMapping[[#All],[Level 3]],MATCH(Actuals[[#This Row],[Sub Ledger]],LedgerMapping[[#All],[Sub Ledger]],0))</f>
        <v>Depreciation</v>
      </c>
      <c r="J13132" s="22">
        <f>YEAR(Actuals[[#This Row],[Date]])</f>
        <v>2022</v>
      </c>
      <c r="K13132" s="22">
        <f>MONTH(Actuals[[#This Row],[Date]])</f>
        <v>11</v>
      </c>
      <c r="L13132" s="12"/>
    </row>
    <row r="13133" spans="1:12" x14ac:dyDescent="0.3">
      <c r="A13133">
        <v>8</v>
      </c>
      <c r="B13133">
        <v>13321</v>
      </c>
      <c r="C13133">
        <v>1</v>
      </c>
      <c r="D13133">
        <v>84000</v>
      </c>
      <c r="E13133" s="46">
        <v>44897</v>
      </c>
      <c r="F13133">
        <v>-243.51</v>
      </c>
      <c r="I13133" t="str">
        <f>INDEX(LedgerMapping[[#All],[Level 3]],MATCH(Actuals[[#This Row],[Sub Ledger]],LedgerMapping[[#All],[Sub Ledger]],0))</f>
        <v>Depreciation</v>
      </c>
      <c r="J13133" s="22">
        <f>YEAR(Actuals[[#This Row],[Date]])</f>
        <v>2022</v>
      </c>
      <c r="K13133" s="22">
        <f>MONTH(Actuals[[#This Row],[Date]])</f>
        <v>12</v>
      </c>
      <c r="L13133" s="12"/>
    </row>
    <row r="13134" spans="1:12" x14ac:dyDescent="0.3">
      <c r="A13134">
        <v>8</v>
      </c>
      <c r="B13134">
        <v>14114</v>
      </c>
      <c r="C13134">
        <v>1</v>
      </c>
      <c r="D13134">
        <v>84000</v>
      </c>
      <c r="E13134" s="46">
        <v>44927</v>
      </c>
      <c r="F13134">
        <v>-301.08999999999997</v>
      </c>
      <c r="I13134" t="str">
        <f>INDEX(LedgerMapping[[#All],[Level 3]],MATCH(Actuals[[#This Row],[Sub Ledger]],LedgerMapping[[#All],[Sub Ledger]],0))</f>
        <v>Depreciation</v>
      </c>
      <c r="J13134" s="22">
        <f>YEAR(Actuals[[#This Row],[Date]])</f>
        <v>2023</v>
      </c>
      <c r="K13134" s="22">
        <f>MONTH(Actuals[[#This Row],[Date]])</f>
        <v>1</v>
      </c>
      <c r="L13134" s="12"/>
    </row>
    <row r="13135" spans="1:12" x14ac:dyDescent="0.3">
      <c r="A13135">
        <v>8</v>
      </c>
      <c r="B13135">
        <v>15118</v>
      </c>
      <c r="C13135">
        <v>1</v>
      </c>
      <c r="D13135">
        <v>84000</v>
      </c>
      <c r="E13135" s="46">
        <v>44958</v>
      </c>
      <c r="F13135">
        <v>-334.42</v>
      </c>
      <c r="I13135" t="str">
        <f>INDEX(LedgerMapping[[#All],[Level 3]],MATCH(Actuals[[#This Row],[Sub Ledger]],LedgerMapping[[#All],[Sub Ledger]],0))</f>
        <v>Depreciation</v>
      </c>
      <c r="J13135" s="22">
        <f>YEAR(Actuals[[#This Row],[Date]])</f>
        <v>2023</v>
      </c>
      <c r="K13135" s="22">
        <f>MONTH(Actuals[[#This Row],[Date]])</f>
        <v>2</v>
      </c>
      <c r="L13135" s="12"/>
    </row>
    <row r="13136" spans="1:12" x14ac:dyDescent="0.3">
      <c r="A13136">
        <v>8</v>
      </c>
      <c r="B13136">
        <v>16098</v>
      </c>
      <c r="C13136">
        <v>1</v>
      </c>
      <c r="D13136">
        <v>84000</v>
      </c>
      <c r="E13136" s="46">
        <v>44988</v>
      </c>
      <c r="F13136">
        <v>-305.63</v>
      </c>
      <c r="I13136" t="str">
        <f>INDEX(LedgerMapping[[#All],[Level 3]],MATCH(Actuals[[#This Row],[Sub Ledger]],LedgerMapping[[#All],[Sub Ledger]],0))</f>
        <v>Depreciation</v>
      </c>
      <c r="J13136" s="22">
        <f>YEAR(Actuals[[#This Row],[Date]])</f>
        <v>2023</v>
      </c>
      <c r="K13136" s="22">
        <f>MONTH(Actuals[[#This Row],[Date]])</f>
        <v>3</v>
      </c>
      <c r="L13136" s="12"/>
    </row>
    <row r="13137" spans="1:12" x14ac:dyDescent="0.3">
      <c r="A13137">
        <v>8</v>
      </c>
      <c r="B13137">
        <v>17130</v>
      </c>
      <c r="C13137">
        <v>1</v>
      </c>
      <c r="D13137">
        <v>84000</v>
      </c>
      <c r="E13137" s="46">
        <v>45018</v>
      </c>
      <c r="F13137">
        <v>-264.72000000000003</v>
      </c>
      <c r="I13137" t="str">
        <f>INDEX(LedgerMapping[[#All],[Level 3]],MATCH(Actuals[[#This Row],[Sub Ledger]],LedgerMapping[[#All],[Sub Ledger]],0))</f>
        <v>Depreciation</v>
      </c>
      <c r="J13137" s="22">
        <f>YEAR(Actuals[[#This Row],[Date]])</f>
        <v>2023</v>
      </c>
      <c r="K13137" s="22">
        <f>MONTH(Actuals[[#This Row],[Date]])</f>
        <v>4</v>
      </c>
      <c r="L13137" s="12"/>
    </row>
    <row r="13138" spans="1:12" x14ac:dyDescent="0.3">
      <c r="A13138">
        <v>8</v>
      </c>
      <c r="B13138">
        <v>18160</v>
      </c>
      <c r="C13138">
        <v>1</v>
      </c>
      <c r="D13138">
        <v>84000</v>
      </c>
      <c r="E13138" s="46">
        <v>45049</v>
      </c>
      <c r="F13138">
        <v>-246.54</v>
      </c>
      <c r="I13138" t="str">
        <f>INDEX(LedgerMapping[[#All],[Level 3]],MATCH(Actuals[[#This Row],[Sub Ledger]],LedgerMapping[[#All],[Sub Ledger]],0))</f>
        <v>Depreciation</v>
      </c>
      <c r="J13138" s="22">
        <f>YEAR(Actuals[[#This Row],[Date]])</f>
        <v>2023</v>
      </c>
      <c r="K13138" s="22">
        <f>MONTH(Actuals[[#This Row],[Date]])</f>
        <v>5</v>
      </c>
      <c r="L13138" s="12"/>
    </row>
    <row r="13139" spans="1:12" x14ac:dyDescent="0.3">
      <c r="A13139">
        <v>8</v>
      </c>
      <c r="B13139">
        <v>19164</v>
      </c>
      <c r="C13139">
        <v>1</v>
      </c>
      <c r="D13139">
        <v>84000</v>
      </c>
      <c r="E13139" s="46">
        <v>45079</v>
      </c>
      <c r="F13139">
        <v>-396.54</v>
      </c>
      <c r="I13139" t="str">
        <f>INDEX(LedgerMapping[[#All],[Level 3]],MATCH(Actuals[[#This Row],[Sub Ledger]],LedgerMapping[[#All],[Sub Ledger]],0))</f>
        <v>Depreciation</v>
      </c>
      <c r="J13139" s="22">
        <f>YEAR(Actuals[[#This Row],[Date]])</f>
        <v>2023</v>
      </c>
      <c r="K13139" s="22">
        <f>MONTH(Actuals[[#This Row],[Date]])</f>
        <v>6</v>
      </c>
      <c r="L13139" s="12"/>
    </row>
    <row r="13140" spans="1:12" x14ac:dyDescent="0.3">
      <c r="A13140">
        <v>8</v>
      </c>
      <c r="B13140">
        <v>20193</v>
      </c>
      <c r="C13140">
        <v>1</v>
      </c>
      <c r="D13140">
        <v>84000</v>
      </c>
      <c r="E13140" s="46">
        <v>45110</v>
      </c>
      <c r="F13140">
        <v>-279.87</v>
      </c>
      <c r="I13140" t="str">
        <f>INDEX(LedgerMapping[[#All],[Level 3]],MATCH(Actuals[[#This Row],[Sub Ledger]],LedgerMapping[[#All],[Sub Ledger]],0))</f>
        <v>Depreciation</v>
      </c>
      <c r="J13140" s="22">
        <f>YEAR(Actuals[[#This Row],[Date]])</f>
        <v>2023</v>
      </c>
      <c r="K13140" s="22">
        <f>MONTH(Actuals[[#This Row],[Date]])</f>
        <v>7</v>
      </c>
      <c r="L13140" s="12"/>
    </row>
    <row r="13141" spans="1:12" x14ac:dyDescent="0.3">
      <c r="A13141">
        <v>8</v>
      </c>
      <c r="B13141">
        <v>21220</v>
      </c>
      <c r="C13141">
        <v>1</v>
      </c>
      <c r="D13141">
        <v>84000</v>
      </c>
      <c r="E13141" s="46">
        <v>45141</v>
      </c>
      <c r="F13141">
        <v>-346.54</v>
      </c>
      <c r="I13141" t="str">
        <f>INDEX(LedgerMapping[[#All],[Level 3]],MATCH(Actuals[[#This Row],[Sub Ledger]],LedgerMapping[[#All],[Sub Ledger]],0))</f>
        <v>Depreciation</v>
      </c>
      <c r="J13141" s="22">
        <f>YEAR(Actuals[[#This Row],[Date]])</f>
        <v>2023</v>
      </c>
      <c r="K13141" s="22">
        <f>MONTH(Actuals[[#This Row],[Date]])</f>
        <v>8</v>
      </c>
      <c r="L13141" s="12"/>
    </row>
    <row r="13142" spans="1:12" x14ac:dyDescent="0.3">
      <c r="A13142">
        <v>8</v>
      </c>
      <c r="B13142">
        <v>22224</v>
      </c>
      <c r="C13142">
        <v>1</v>
      </c>
      <c r="D13142">
        <v>84000</v>
      </c>
      <c r="E13142" s="46">
        <v>45169</v>
      </c>
      <c r="F13142">
        <v>-251.09</v>
      </c>
      <c r="I13142" t="str">
        <f>INDEX(LedgerMapping[[#All],[Level 3]],MATCH(Actuals[[#This Row],[Sub Ledger]],LedgerMapping[[#All],[Sub Ledger]],0))</f>
        <v>Depreciation</v>
      </c>
      <c r="J13142" s="22">
        <f>YEAR(Actuals[[#This Row],[Date]])</f>
        <v>2023</v>
      </c>
      <c r="K13142" s="22">
        <f>MONTH(Actuals[[#This Row],[Date]])</f>
        <v>8</v>
      </c>
      <c r="L13142" s="12"/>
    </row>
    <row r="13143" spans="1:12" x14ac:dyDescent="0.3">
      <c r="A13143">
        <v>8</v>
      </c>
      <c r="B13143">
        <v>23201</v>
      </c>
      <c r="C13143">
        <v>1</v>
      </c>
      <c r="D13143">
        <v>84000</v>
      </c>
      <c r="E13143" s="46">
        <v>45200</v>
      </c>
      <c r="F13143">
        <v>-240.48</v>
      </c>
      <c r="I13143" t="str">
        <f>INDEX(LedgerMapping[[#All],[Level 3]],MATCH(Actuals[[#This Row],[Sub Ledger]],LedgerMapping[[#All],[Sub Ledger]],0))</f>
        <v>Depreciation</v>
      </c>
      <c r="J13143" s="22">
        <f>YEAR(Actuals[[#This Row],[Date]])</f>
        <v>2023</v>
      </c>
      <c r="K13143" s="22">
        <f>MONTH(Actuals[[#This Row],[Date]])</f>
        <v>10</v>
      </c>
      <c r="L13143" s="12"/>
    </row>
    <row r="13144" spans="1:12" x14ac:dyDescent="0.3">
      <c r="A13144">
        <v>8</v>
      </c>
      <c r="B13144">
        <v>24204</v>
      </c>
      <c r="C13144">
        <v>1</v>
      </c>
      <c r="D13144">
        <v>84000</v>
      </c>
      <c r="E13144" s="46">
        <v>45230</v>
      </c>
      <c r="F13144">
        <v>-270.77999999999997</v>
      </c>
      <c r="I13144" t="str">
        <f>INDEX(LedgerMapping[[#All],[Level 3]],MATCH(Actuals[[#This Row],[Sub Ledger]],LedgerMapping[[#All],[Sub Ledger]],0))</f>
        <v>Depreciation</v>
      </c>
      <c r="J13144" s="22">
        <f>YEAR(Actuals[[#This Row],[Date]])</f>
        <v>2023</v>
      </c>
      <c r="K13144" s="22">
        <f>MONTH(Actuals[[#This Row],[Date]])</f>
        <v>10</v>
      </c>
      <c r="L13144" s="12"/>
    </row>
    <row r="13145" spans="1:12" x14ac:dyDescent="0.3">
      <c r="A13145">
        <v>8</v>
      </c>
      <c r="B13145">
        <v>25235</v>
      </c>
      <c r="C13145">
        <v>1</v>
      </c>
      <c r="D13145">
        <v>84000</v>
      </c>
      <c r="E13145" s="46">
        <v>45261</v>
      </c>
      <c r="F13145">
        <v>-317.75</v>
      </c>
      <c r="I13145" t="str">
        <f>INDEX(LedgerMapping[[#All],[Level 3]],MATCH(Actuals[[#This Row],[Sub Ledger]],LedgerMapping[[#All],[Sub Ledger]],0))</f>
        <v>Depreciation</v>
      </c>
      <c r="J13145" s="22">
        <f>YEAR(Actuals[[#This Row],[Date]])</f>
        <v>2023</v>
      </c>
      <c r="K13145" s="22">
        <f>MONTH(Actuals[[#This Row],[Date]])</f>
        <v>12</v>
      </c>
      <c r="L13145" s="12"/>
    </row>
    <row r="13146" spans="1:12" x14ac:dyDescent="0.3">
      <c r="A13146">
        <v>8</v>
      </c>
      <c r="B13146">
        <v>26305</v>
      </c>
      <c r="C13146">
        <v>1</v>
      </c>
      <c r="D13146">
        <v>84000</v>
      </c>
      <c r="E13146" s="46">
        <v>45291</v>
      </c>
      <c r="F13146">
        <v>-484.42</v>
      </c>
      <c r="I13146" t="str">
        <f>INDEX(LedgerMapping[[#All],[Level 3]],MATCH(Actuals[[#This Row],[Sub Ledger]],LedgerMapping[[#All],[Sub Ledger]],0))</f>
        <v>Depreciation</v>
      </c>
      <c r="J13146" s="22">
        <f>YEAR(Actuals[[#This Row],[Date]])</f>
        <v>2023</v>
      </c>
      <c r="K13146" s="22">
        <f>MONTH(Actuals[[#This Row],[Date]])</f>
        <v>12</v>
      </c>
      <c r="L13146" s="12"/>
    </row>
    <row r="13147" spans="1:12" x14ac:dyDescent="0.3">
      <c r="A13147">
        <v>8</v>
      </c>
      <c r="B13147">
        <v>27430</v>
      </c>
      <c r="C13147">
        <v>1</v>
      </c>
      <c r="D13147">
        <v>84000</v>
      </c>
      <c r="E13147" s="46">
        <v>45322</v>
      </c>
      <c r="F13147">
        <v>-357.15</v>
      </c>
      <c r="I13147" t="str">
        <f>INDEX(LedgerMapping[[#All],[Level 3]],MATCH(Actuals[[#This Row],[Sub Ledger]],LedgerMapping[[#All],[Sub Ledger]],0))</f>
        <v>Depreciation</v>
      </c>
      <c r="J13147" s="22">
        <f>YEAR(Actuals[[#This Row],[Date]])</f>
        <v>2024</v>
      </c>
      <c r="K13147" s="22">
        <f>MONTH(Actuals[[#This Row],[Date]])</f>
        <v>1</v>
      </c>
      <c r="L13147" s="12"/>
    </row>
    <row r="13148" spans="1:12" x14ac:dyDescent="0.3">
      <c r="A13148">
        <v>8</v>
      </c>
      <c r="B13148">
        <v>28582</v>
      </c>
      <c r="C13148">
        <v>1</v>
      </c>
      <c r="D13148">
        <v>84000</v>
      </c>
      <c r="E13148" s="46">
        <v>45354</v>
      </c>
      <c r="F13148">
        <v>-492</v>
      </c>
      <c r="I13148" t="str">
        <f>INDEX(LedgerMapping[[#All],[Level 3]],MATCH(Actuals[[#This Row],[Sub Ledger]],LedgerMapping[[#All],[Sub Ledger]],0))</f>
        <v>Depreciation</v>
      </c>
      <c r="J13148" s="22">
        <f>YEAR(Actuals[[#This Row],[Date]])</f>
        <v>2024</v>
      </c>
      <c r="K13148" s="22">
        <f>MONTH(Actuals[[#This Row],[Date]])</f>
        <v>3</v>
      </c>
      <c r="L13148" s="12"/>
    </row>
    <row r="13149" spans="1:12" x14ac:dyDescent="0.3">
      <c r="A13149">
        <v>8</v>
      </c>
      <c r="B13149">
        <v>29736</v>
      </c>
      <c r="C13149">
        <v>1</v>
      </c>
      <c r="D13149">
        <v>84000</v>
      </c>
      <c r="E13149" s="46">
        <v>45384</v>
      </c>
      <c r="F13149">
        <v>-425.33</v>
      </c>
      <c r="I13149" t="str">
        <f>INDEX(LedgerMapping[[#All],[Level 3]],MATCH(Actuals[[#This Row],[Sub Ledger]],LedgerMapping[[#All],[Sub Ledger]],0))</f>
        <v>Depreciation</v>
      </c>
      <c r="J13149" s="22">
        <f>YEAR(Actuals[[#This Row],[Date]])</f>
        <v>2024</v>
      </c>
      <c r="K13149" s="22">
        <f>MONTH(Actuals[[#This Row],[Date]])</f>
        <v>4</v>
      </c>
      <c r="L13149" s="12"/>
    </row>
    <row r="13150" spans="1:12" x14ac:dyDescent="0.3">
      <c r="A13150">
        <v>8</v>
      </c>
      <c r="B13150">
        <v>30862</v>
      </c>
      <c r="C13150">
        <v>1</v>
      </c>
      <c r="D13150">
        <v>84000</v>
      </c>
      <c r="E13150" s="46">
        <v>45415</v>
      </c>
      <c r="F13150">
        <v>-542</v>
      </c>
      <c r="I13150" t="str">
        <f>INDEX(LedgerMapping[[#All],[Level 3]],MATCH(Actuals[[#This Row],[Sub Ledger]],LedgerMapping[[#All],[Sub Ledger]],0))</f>
        <v>Depreciation</v>
      </c>
      <c r="J13150" s="22">
        <f>YEAR(Actuals[[#This Row],[Date]])</f>
        <v>2024</v>
      </c>
      <c r="K13150" s="22">
        <f>MONTH(Actuals[[#This Row],[Date]])</f>
        <v>5</v>
      </c>
      <c r="L13150" s="12"/>
    </row>
    <row r="13151" spans="1:12" x14ac:dyDescent="0.3">
      <c r="A13151">
        <v>8</v>
      </c>
      <c r="B13151">
        <v>31987</v>
      </c>
      <c r="C13151">
        <v>1</v>
      </c>
      <c r="D13151">
        <v>84000</v>
      </c>
      <c r="E13151" s="46">
        <v>45445</v>
      </c>
      <c r="F13151">
        <v>-411.69</v>
      </c>
      <c r="I13151" t="str">
        <f>INDEX(LedgerMapping[[#All],[Level 3]],MATCH(Actuals[[#This Row],[Sub Ledger]],LedgerMapping[[#All],[Sub Ledger]],0))</f>
        <v>Depreciation</v>
      </c>
      <c r="J13151" s="22">
        <f>YEAR(Actuals[[#This Row],[Date]])</f>
        <v>2024</v>
      </c>
      <c r="K13151" s="22">
        <f>MONTH(Actuals[[#This Row],[Date]])</f>
        <v>6</v>
      </c>
      <c r="L13151" s="12"/>
    </row>
    <row r="13152" spans="1:12" x14ac:dyDescent="0.3">
      <c r="A13152">
        <v>8</v>
      </c>
      <c r="B13152">
        <v>33111</v>
      </c>
      <c r="C13152">
        <v>1</v>
      </c>
      <c r="D13152">
        <v>84000</v>
      </c>
      <c r="E13152" s="46">
        <v>45476</v>
      </c>
      <c r="F13152">
        <v>-352.6</v>
      </c>
      <c r="I13152" t="str">
        <f>INDEX(LedgerMapping[[#All],[Level 3]],MATCH(Actuals[[#This Row],[Sub Ledger]],LedgerMapping[[#All],[Sub Ledger]],0))</f>
        <v>Depreciation</v>
      </c>
      <c r="J13152" s="22">
        <f>YEAR(Actuals[[#This Row],[Date]])</f>
        <v>2024</v>
      </c>
      <c r="K13152" s="22">
        <f>MONTH(Actuals[[#This Row],[Date]])</f>
        <v>7</v>
      </c>
      <c r="L13152" s="12"/>
    </row>
    <row r="13153" spans="1:12" x14ac:dyDescent="0.3">
      <c r="A13153">
        <v>8</v>
      </c>
      <c r="B13153">
        <v>34235</v>
      </c>
      <c r="C13153">
        <v>1</v>
      </c>
      <c r="D13153">
        <v>84000</v>
      </c>
      <c r="E13153" s="46">
        <v>45507</v>
      </c>
      <c r="F13153">
        <v>-410.18</v>
      </c>
      <c r="I13153" t="str">
        <f>INDEX(LedgerMapping[[#All],[Level 3]],MATCH(Actuals[[#This Row],[Sub Ledger]],LedgerMapping[[#All],[Sub Ledger]],0))</f>
        <v>Depreciation</v>
      </c>
      <c r="J13153" s="22">
        <f>YEAR(Actuals[[#This Row],[Date]])</f>
        <v>2024</v>
      </c>
      <c r="K13153" s="22">
        <f>MONTH(Actuals[[#This Row],[Date]])</f>
        <v>8</v>
      </c>
      <c r="L13153" s="12"/>
    </row>
    <row r="13154" spans="1:12" x14ac:dyDescent="0.3">
      <c r="A13154">
        <v>8</v>
      </c>
      <c r="B13154">
        <v>35387</v>
      </c>
      <c r="C13154">
        <v>1</v>
      </c>
      <c r="D13154">
        <v>84000</v>
      </c>
      <c r="E13154" s="46">
        <v>45536</v>
      </c>
      <c r="F13154">
        <v>-410.18</v>
      </c>
      <c r="I13154" t="str">
        <f>INDEX(LedgerMapping[[#All],[Level 3]],MATCH(Actuals[[#This Row],[Sub Ledger]],LedgerMapping[[#All],[Sub Ledger]],0))</f>
        <v>Depreciation</v>
      </c>
      <c r="J13154" s="22">
        <f>YEAR(Actuals[[#This Row],[Date]])</f>
        <v>2024</v>
      </c>
      <c r="K13154" s="22">
        <f>MONTH(Actuals[[#This Row],[Date]])</f>
        <v>9</v>
      </c>
      <c r="L13154" s="12"/>
    </row>
    <row r="13155" spans="1:12" x14ac:dyDescent="0.3">
      <c r="A13155">
        <v>8</v>
      </c>
      <c r="B13155">
        <v>36537</v>
      </c>
      <c r="C13155">
        <v>1</v>
      </c>
      <c r="D13155">
        <v>84000</v>
      </c>
      <c r="E13155" s="46">
        <v>45567</v>
      </c>
      <c r="F13155">
        <v>-496.54</v>
      </c>
      <c r="I13155" t="str">
        <f>INDEX(LedgerMapping[[#All],[Level 3]],MATCH(Actuals[[#This Row],[Sub Ledger]],LedgerMapping[[#All],[Sub Ledger]],0))</f>
        <v>Depreciation</v>
      </c>
      <c r="J13155" s="22">
        <f>YEAR(Actuals[[#This Row],[Date]])</f>
        <v>2024</v>
      </c>
      <c r="K13155" s="22">
        <f>MONTH(Actuals[[#This Row],[Date]])</f>
        <v>10</v>
      </c>
      <c r="L13155" s="12"/>
    </row>
    <row r="13156" spans="1:12" x14ac:dyDescent="0.3">
      <c r="A13156">
        <v>8</v>
      </c>
      <c r="B13156">
        <v>37686</v>
      </c>
      <c r="C13156">
        <v>1</v>
      </c>
      <c r="D13156">
        <v>84000</v>
      </c>
      <c r="E13156" s="46">
        <v>45597</v>
      </c>
      <c r="F13156">
        <v>-385.94</v>
      </c>
      <c r="I13156" t="str">
        <f>INDEX(LedgerMapping[[#All],[Level 3]],MATCH(Actuals[[#This Row],[Sub Ledger]],LedgerMapping[[#All],[Sub Ledger]],0))</f>
        <v>Depreciation</v>
      </c>
      <c r="J13156" s="22">
        <f>YEAR(Actuals[[#This Row],[Date]])</f>
        <v>2024</v>
      </c>
      <c r="K13156" s="22">
        <f>MONTH(Actuals[[#This Row],[Date]])</f>
        <v>11</v>
      </c>
      <c r="L13156" s="12"/>
    </row>
    <row r="13157" spans="1:12" x14ac:dyDescent="0.3">
      <c r="A13157">
        <v>8</v>
      </c>
      <c r="B13157">
        <v>38837</v>
      </c>
      <c r="C13157">
        <v>1</v>
      </c>
      <c r="D13157">
        <v>84000</v>
      </c>
      <c r="E13157" s="46">
        <v>45628</v>
      </c>
      <c r="F13157">
        <v>-414.73</v>
      </c>
      <c r="I13157" t="str">
        <f>INDEX(LedgerMapping[[#All],[Level 3]],MATCH(Actuals[[#This Row],[Sub Ledger]],LedgerMapping[[#All],[Sub Ledger]],0))</f>
        <v>Depreciation</v>
      </c>
      <c r="J13157" s="22">
        <f>YEAR(Actuals[[#This Row],[Date]])</f>
        <v>2024</v>
      </c>
      <c r="K13157" s="22">
        <f>MONTH(Actuals[[#This Row],[Date]])</f>
        <v>12</v>
      </c>
      <c r="L13157" s="12"/>
    </row>
    <row r="13158" spans="1:12" x14ac:dyDescent="0.3">
      <c r="A13158">
        <v>8</v>
      </c>
      <c r="B13158">
        <v>981</v>
      </c>
      <c r="C13158">
        <v>1</v>
      </c>
      <c r="D13158">
        <v>85000</v>
      </c>
      <c r="E13158" s="46">
        <v>44562</v>
      </c>
      <c r="F13158">
        <v>-219.27</v>
      </c>
      <c r="I13158" t="str">
        <f>INDEX(LedgerMapping[[#All],[Level 3]],MATCH(Actuals[[#This Row],[Sub Ledger]],LedgerMapping[[#All],[Sub Ledger]],0))</f>
        <v>Ammortisation</v>
      </c>
      <c r="J13158" s="22">
        <f>YEAR(Actuals[[#This Row],[Date]])</f>
        <v>2022</v>
      </c>
      <c r="K13158" s="22">
        <f>MONTH(Actuals[[#This Row],[Date]])</f>
        <v>1</v>
      </c>
      <c r="L13158" s="12"/>
    </row>
    <row r="13159" spans="1:12" x14ac:dyDescent="0.3">
      <c r="A13159">
        <v>8</v>
      </c>
      <c r="B13159">
        <v>2103</v>
      </c>
      <c r="C13159">
        <v>1</v>
      </c>
      <c r="D13159">
        <v>85000</v>
      </c>
      <c r="E13159" s="46">
        <v>44593</v>
      </c>
      <c r="F13159">
        <v>-207.15</v>
      </c>
      <c r="I13159" t="str">
        <f>INDEX(LedgerMapping[[#All],[Level 3]],MATCH(Actuals[[#This Row],[Sub Ledger]],LedgerMapping[[#All],[Sub Ledger]],0))</f>
        <v>Ammortisation</v>
      </c>
      <c r="J13159" s="22">
        <f>YEAR(Actuals[[#This Row],[Date]])</f>
        <v>2022</v>
      </c>
      <c r="K13159" s="22">
        <f>MONTH(Actuals[[#This Row],[Date]])</f>
        <v>2</v>
      </c>
      <c r="L13159" s="12"/>
    </row>
    <row r="13160" spans="1:12" x14ac:dyDescent="0.3">
      <c r="A13160">
        <v>8</v>
      </c>
      <c r="B13160">
        <v>3221</v>
      </c>
      <c r="C13160">
        <v>1</v>
      </c>
      <c r="D13160">
        <v>85000</v>
      </c>
      <c r="E13160" s="46">
        <v>44624</v>
      </c>
      <c r="F13160">
        <v>-243.51</v>
      </c>
      <c r="I13160" t="str">
        <f>INDEX(LedgerMapping[[#All],[Level 3]],MATCH(Actuals[[#This Row],[Sub Ledger]],LedgerMapping[[#All],[Sub Ledger]],0))</f>
        <v>Ammortisation</v>
      </c>
      <c r="J13160" s="22">
        <f>YEAR(Actuals[[#This Row],[Date]])</f>
        <v>2022</v>
      </c>
      <c r="K13160" s="22">
        <f>MONTH(Actuals[[#This Row],[Date]])</f>
        <v>3</v>
      </c>
      <c r="L13160" s="12"/>
    </row>
    <row r="13161" spans="1:12" x14ac:dyDescent="0.3">
      <c r="A13161">
        <v>8</v>
      </c>
      <c r="B13161">
        <v>4343</v>
      </c>
      <c r="C13161">
        <v>1</v>
      </c>
      <c r="D13161">
        <v>85000</v>
      </c>
      <c r="E13161" s="46">
        <v>44654</v>
      </c>
      <c r="F13161">
        <v>-175.33</v>
      </c>
      <c r="I13161" t="str">
        <f>INDEX(LedgerMapping[[#All],[Level 3]],MATCH(Actuals[[#This Row],[Sub Ledger]],LedgerMapping[[#All],[Sub Ledger]],0))</f>
        <v>Ammortisation</v>
      </c>
      <c r="J13161" s="22">
        <f>YEAR(Actuals[[#This Row],[Date]])</f>
        <v>2022</v>
      </c>
      <c r="K13161" s="22">
        <f>MONTH(Actuals[[#This Row],[Date]])</f>
        <v>4</v>
      </c>
      <c r="L13161" s="12"/>
    </row>
    <row r="13162" spans="1:12" x14ac:dyDescent="0.3">
      <c r="A13162">
        <v>8</v>
      </c>
      <c r="B13162">
        <v>5464</v>
      </c>
      <c r="C13162">
        <v>1</v>
      </c>
      <c r="D13162">
        <v>85000</v>
      </c>
      <c r="E13162" s="46">
        <v>44685</v>
      </c>
      <c r="F13162">
        <v>-276.83999999999997</v>
      </c>
      <c r="I13162" t="str">
        <f>INDEX(LedgerMapping[[#All],[Level 3]],MATCH(Actuals[[#This Row],[Sub Ledger]],LedgerMapping[[#All],[Sub Ledger]],0))</f>
        <v>Ammortisation</v>
      </c>
      <c r="J13162" s="22">
        <f>YEAR(Actuals[[#This Row],[Date]])</f>
        <v>2022</v>
      </c>
      <c r="K13162" s="22">
        <f>MONTH(Actuals[[#This Row],[Date]])</f>
        <v>5</v>
      </c>
      <c r="L13162" s="12"/>
    </row>
    <row r="13163" spans="1:12" x14ac:dyDescent="0.3">
      <c r="A13163">
        <v>8</v>
      </c>
      <c r="B13163">
        <v>6591</v>
      </c>
      <c r="C13163">
        <v>1</v>
      </c>
      <c r="D13163">
        <v>85000</v>
      </c>
      <c r="E13163" s="46">
        <v>44715</v>
      </c>
      <c r="F13163">
        <v>-213.21</v>
      </c>
      <c r="I13163" t="str">
        <f>INDEX(LedgerMapping[[#All],[Level 3]],MATCH(Actuals[[#This Row],[Sub Ledger]],LedgerMapping[[#All],[Sub Ledger]],0))</f>
        <v>Ammortisation</v>
      </c>
      <c r="J13163" s="22">
        <f>YEAR(Actuals[[#This Row],[Date]])</f>
        <v>2022</v>
      </c>
      <c r="K13163" s="22">
        <f>MONTH(Actuals[[#This Row],[Date]])</f>
        <v>6</v>
      </c>
      <c r="L13163" s="12"/>
    </row>
    <row r="13164" spans="1:12" x14ac:dyDescent="0.3">
      <c r="A13164">
        <v>8</v>
      </c>
      <c r="B13164">
        <v>7710</v>
      </c>
      <c r="C13164">
        <v>1</v>
      </c>
      <c r="D13164">
        <v>85000</v>
      </c>
      <c r="E13164" s="46">
        <v>44746</v>
      </c>
      <c r="F13164">
        <v>-181.39</v>
      </c>
      <c r="I13164" t="str">
        <f>INDEX(LedgerMapping[[#All],[Level 3]],MATCH(Actuals[[#This Row],[Sub Ledger]],LedgerMapping[[#All],[Sub Ledger]],0))</f>
        <v>Ammortisation</v>
      </c>
      <c r="J13164" s="22">
        <f>YEAR(Actuals[[#This Row],[Date]])</f>
        <v>2022</v>
      </c>
      <c r="K13164" s="22">
        <f>MONTH(Actuals[[#This Row],[Date]])</f>
        <v>7</v>
      </c>
      <c r="L13164" s="12"/>
    </row>
    <row r="13165" spans="1:12" x14ac:dyDescent="0.3">
      <c r="A13165">
        <v>8</v>
      </c>
      <c r="B13165">
        <v>8835</v>
      </c>
      <c r="C13165">
        <v>1</v>
      </c>
      <c r="D13165">
        <v>85000</v>
      </c>
      <c r="E13165" s="46">
        <v>44777</v>
      </c>
      <c r="F13165">
        <v>-185.93</v>
      </c>
      <c r="I13165" t="str">
        <f>INDEX(LedgerMapping[[#All],[Level 3]],MATCH(Actuals[[#This Row],[Sub Ledger]],LedgerMapping[[#All],[Sub Ledger]],0))</f>
        <v>Ammortisation</v>
      </c>
      <c r="J13165" s="22">
        <f>YEAR(Actuals[[#This Row],[Date]])</f>
        <v>2022</v>
      </c>
      <c r="K13165" s="22">
        <f>MONTH(Actuals[[#This Row],[Date]])</f>
        <v>8</v>
      </c>
      <c r="L13165" s="12"/>
    </row>
    <row r="13166" spans="1:12" x14ac:dyDescent="0.3">
      <c r="A13166">
        <v>8</v>
      </c>
      <c r="B13166">
        <v>9948</v>
      </c>
      <c r="C13166">
        <v>1</v>
      </c>
      <c r="D13166">
        <v>85000</v>
      </c>
      <c r="E13166" s="46">
        <v>44805</v>
      </c>
      <c r="F13166">
        <v>-288.97000000000003</v>
      </c>
      <c r="I13166" t="str">
        <f>INDEX(LedgerMapping[[#All],[Level 3]],MATCH(Actuals[[#This Row],[Sub Ledger]],LedgerMapping[[#All],[Sub Ledger]],0))</f>
        <v>Ammortisation</v>
      </c>
      <c r="J13166" s="22">
        <f>YEAR(Actuals[[#This Row],[Date]])</f>
        <v>2022</v>
      </c>
      <c r="K13166" s="22">
        <f>MONTH(Actuals[[#This Row],[Date]])</f>
        <v>9</v>
      </c>
      <c r="L13166" s="12"/>
    </row>
    <row r="13167" spans="1:12" x14ac:dyDescent="0.3">
      <c r="A13167">
        <v>8</v>
      </c>
      <c r="B13167">
        <v>11066</v>
      </c>
      <c r="C13167">
        <v>1</v>
      </c>
      <c r="D13167">
        <v>85000</v>
      </c>
      <c r="E13167" s="46">
        <v>44836</v>
      </c>
      <c r="F13167">
        <v>-235.93</v>
      </c>
      <c r="I13167" t="str">
        <f>INDEX(LedgerMapping[[#All],[Level 3]],MATCH(Actuals[[#This Row],[Sub Ledger]],LedgerMapping[[#All],[Sub Ledger]],0))</f>
        <v>Ammortisation</v>
      </c>
      <c r="J13167" s="22">
        <f>YEAR(Actuals[[#This Row],[Date]])</f>
        <v>2022</v>
      </c>
      <c r="K13167" s="22">
        <f>MONTH(Actuals[[#This Row],[Date]])</f>
        <v>10</v>
      </c>
      <c r="L13167" s="12"/>
    </row>
    <row r="13168" spans="1:12" x14ac:dyDescent="0.3">
      <c r="A13168">
        <v>8</v>
      </c>
      <c r="B13168">
        <v>12192</v>
      </c>
      <c r="C13168">
        <v>1</v>
      </c>
      <c r="D13168">
        <v>85000</v>
      </c>
      <c r="E13168" s="46">
        <v>44866</v>
      </c>
      <c r="F13168">
        <v>-196.54</v>
      </c>
      <c r="I13168" t="str">
        <f>INDEX(LedgerMapping[[#All],[Level 3]],MATCH(Actuals[[#This Row],[Sub Ledger]],LedgerMapping[[#All],[Sub Ledger]],0))</f>
        <v>Ammortisation</v>
      </c>
      <c r="J13168" s="22">
        <f>YEAR(Actuals[[#This Row],[Date]])</f>
        <v>2022</v>
      </c>
      <c r="K13168" s="22">
        <f>MONTH(Actuals[[#This Row],[Date]])</f>
        <v>11</v>
      </c>
      <c r="L13168" s="12"/>
    </row>
    <row r="13169" spans="1:12" x14ac:dyDescent="0.3">
      <c r="A13169">
        <v>8</v>
      </c>
      <c r="B13169">
        <v>13323</v>
      </c>
      <c r="C13169">
        <v>1</v>
      </c>
      <c r="D13169">
        <v>85000</v>
      </c>
      <c r="E13169" s="46">
        <v>44897</v>
      </c>
      <c r="F13169">
        <v>-231.39</v>
      </c>
      <c r="I13169" t="str">
        <f>INDEX(LedgerMapping[[#All],[Level 3]],MATCH(Actuals[[#This Row],[Sub Ledger]],LedgerMapping[[#All],[Sub Ledger]],0))</f>
        <v>Ammortisation</v>
      </c>
      <c r="J13169" s="22">
        <f>YEAR(Actuals[[#This Row],[Date]])</f>
        <v>2022</v>
      </c>
      <c r="K13169" s="22">
        <f>MONTH(Actuals[[#This Row],[Date]])</f>
        <v>12</v>
      </c>
      <c r="L13169" s="12"/>
    </row>
    <row r="13170" spans="1:12" x14ac:dyDescent="0.3">
      <c r="A13170">
        <v>8</v>
      </c>
      <c r="B13170">
        <v>14115</v>
      </c>
      <c r="C13170">
        <v>1</v>
      </c>
      <c r="D13170">
        <v>85000</v>
      </c>
      <c r="E13170" s="46">
        <v>44927</v>
      </c>
      <c r="F13170">
        <v>-270.77999999999997</v>
      </c>
      <c r="I13170" t="str">
        <f>INDEX(LedgerMapping[[#All],[Level 3]],MATCH(Actuals[[#This Row],[Sub Ledger]],LedgerMapping[[#All],[Sub Ledger]],0))</f>
        <v>Ammortisation</v>
      </c>
      <c r="J13170" s="22">
        <f>YEAR(Actuals[[#This Row],[Date]])</f>
        <v>2023</v>
      </c>
      <c r="K13170" s="22">
        <f>MONTH(Actuals[[#This Row],[Date]])</f>
        <v>1</v>
      </c>
      <c r="L13170" s="12"/>
    </row>
    <row r="13171" spans="1:12" x14ac:dyDescent="0.3">
      <c r="A13171">
        <v>8</v>
      </c>
      <c r="B13171">
        <v>15119</v>
      </c>
      <c r="C13171">
        <v>1</v>
      </c>
      <c r="D13171">
        <v>85000</v>
      </c>
      <c r="E13171" s="46">
        <v>44958</v>
      </c>
      <c r="F13171">
        <v>-307.14999999999998</v>
      </c>
      <c r="I13171" t="str">
        <f>INDEX(LedgerMapping[[#All],[Level 3]],MATCH(Actuals[[#This Row],[Sub Ledger]],LedgerMapping[[#All],[Sub Ledger]],0))</f>
        <v>Ammortisation</v>
      </c>
      <c r="J13171" s="22">
        <f>YEAR(Actuals[[#This Row],[Date]])</f>
        <v>2023</v>
      </c>
      <c r="K13171" s="22">
        <f>MONTH(Actuals[[#This Row],[Date]])</f>
        <v>2</v>
      </c>
      <c r="L13171" s="12"/>
    </row>
    <row r="13172" spans="1:12" x14ac:dyDescent="0.3">
      <c r="A13172">
        <v>8</v>
      </c>
      <c r="B13172">
        <v>16099</v>
      </c>
      <c r="C13172">
        <v>1</v>
      </c>
      <c r="D13172">
        <v>85000</v>
      </c>
      <c r="E13172" s="46">
        <v>44988</v>
      </c>
      <c r="F13172">
        <v>-273.81</v>
      </c>
      <c r="I13172" t="str">
        <f>INDEX(LedgerMapping[[#All],[Level 3]],MATCH(Actuals[[#This Row],[Sub Ledger]],LedgerMapping[[#All],[Sub Ledger]],0))</f>
        <v>Ammortisation</v>
      </c>
      <c r="J13172" s="22">
        <f>YEAR(Actuals[[#This Row],[Date]])</f>
        <v>2023</v>
      </c>
      <c r="K13172" s="22">
        <f>MONTH(Actuals[[#This Row],[Date]])</f>
        <v>3</v>
      </c>
      <c r="L13172" s="12"/>
    </row>
    <row r="13173" spans="1:12" x14ac:dyDescent="0.3">
      <c r="A13173">
        <v>8</v>
      </c>
      <c r="B13173">
        <v>17131</v>
      </c>
      <c r="C13173">
        <v>1</v>
      </c>
      <c r="D13173">
        <v>85000</v>
      </c>
      <c r="E13173" s="46">
        <v>45018</v>
      </c>
      <c r="F13173">
        <v>-251.09</v>
      </c>
      <c r="I13173" t="str">
        <f>INDEX(LedgerMapping[[#All],[Level 3]],MATCH(Actuals[[#This Row],[Sub Ledger]],LedgerMapping[[#All],[Sub Ledger]],0))</f>
        <v>Ammortisation</v>
      </c>
      <c r="J13173" s="22">
        <f>YEAR(Actuals[[#This Row],[Date]])</f>
        <v>2023</v>
      </c>
      <c r="K13173" s="22">
        <f>MONTH(Actuals[[#This Row],[Date]])</f>
        <v>4</v>
      </c>
      <c r="L13173" s="12"/>
    </row>
    <row r="13174" spans="1:12" x14ac:dyDescent="0.3">
      <c r="A13174">
        <v>8</v>
      </c>
      <c r="B13174">
        <v>18161</v>
      </c>
      <c r="C13174">
        <v>1</v>
      </c>
      <c r="D13174">
        <v>85000</v>
      </c>
      <c r="E13174" s="46">
        <v>45049</v>
      </c>
      <c r="F13174">
        <v>-231.39</v>
      </c>
      <c r="I13174" t="str">
        <f>INDEX(LedgerMapping[[#All],[Level 3]],MATCH(Actuals[[#This Row],[Sub Ledger]],LedgerMapping[[#All],[Sub Ledger]],0))</f>
        <v>Ammortisation</v>
      </c>
      <c r="J13174" s="22">
        <f>YEAR(Actuals[[#This Row],[Date]])</f>
        <v>2023</v>
      </c>
      <c r="K13174" s="22">
        <f>MONTH(Actuals[[#This Row],[Date]])</f>
        <v>5</v>
      </c>
      <c r="L13174" s="12"/>
    </row>
    <row r="13175" spans="1:12" x14ac:dyDescent="0.3">
      <c r="A13175">
        <v>8</v>
      </c>
      <c r="B13175">
        <v>19165</v>
      </c>
      <c r="C13175">
        <v>1</v>
      </c>
      <c r="D13175">
        <v>85000</v>
      </c>
      <c r="E13175" s="46">
        <v>45079</v>
      </c>
      <c r="F13175">
        <v>-349.57</v>
      </c>
      <c r="I13175" t="str">
        <f>INDEX(LedgerMapping[[#All],[Level 3]],MATCH(Actuals[[#This Row],[Sub Ledger]],LedgerMapping[[#All],[Sub Ledger]],0))</f>
        <v>Ammortisation</v>
      </c>
      <c r="J13175" s="22">
        <f>YEAR(Actuals[[#This Row],[Date]])</f>
        <v>2023</v>
      </c>
      <c r="K13175" s="22">
        <f>MONTH(Actuals[[#This Row],[Date]])</f>
        <v>6</v>
      </c>
      <c r="L13175" s="12"/>
    </row>
    <row r="13176" spans="1:12" x14ac:dyDescent="0.3">
      <c r="A13176">
        <v>8</v>
      </c>
      <c r="B13176">
        <v>20194</v>
      </c>
      <c r="C13176">
        <v>1</v>
      </c>
      <c r="D13176">
        <v>85000</v>
      </c>
      <c r="E13176" s="46">
        <v>45110</v>
      </c>
      <c r="F13176">
        <v>-261.69</v>
      </c>
      <c r="I13176" t="str">
        <f>INDEX(LedgerMapping[[#All],[Level 3]],MATCH(Actuals[[#This Row],[Sub Ledger]],LedgerMapping[[#All],[Sub Ledger]],0))</f>
        <v>Ammortisation</v>
      </c>
      <c r="J13176" s="22">
        <f>YEAR(Actuals[[#This Row],[Date]])</f>
        <v>2023</v>
      </c>
      <c r="K13176" s="22">
        <f>MONTH(Actuals[[#This Row],[Date]])</f>
        <v>7</v>
      </c>
      <c r="L13176" s="12"/>
    </row>
    <row r="13177" spans="1:12" x14ac:dyDescent="0.3">
      <c r="A13177">
        <v>8</v>
      </c>
      <c r="B13177">
        <v>21221</v>
      </c>
      <c r="C13177">
        <v>1</v>
      </c>
      <c r="D13177">
        <v>85000</v>
      </c>
      <c r="E13177" s="46">
        <v>45141</v>
      </c>
      <c r="F13177">
        <v>-316.24</v>
      </c>
      <c r="I13177" t="str">
        <f>INDEX(LedgerMapping[[#All],[Level 3]],MATCH(Actuals[[#This Row],[Sub Ledger]],LedgerMapping[[#All],[Sub Ledger]],0))</f>
        <v>Ammortisation</v>
      </c>
      <c r="J13177" s="22">
        <f>YEAR(Actuals[[#This Row],[Date]])</f>
        <v>2023</v>
      </c>
      <c r="K13177" s="22">
        <f>MONTH(Actuals[[#This Row],[Date]])</f>
        <v>8</v>
      </c>
      <c r="L13177" s="12"/>
    </row>
    <row r="13178" spans="1:12" x14ac:dyDescent="0.3">
      <c r="A13178">
        <v>8</v>
      </c>
      <c r="B13178">
        <v>22225</v>
      </c>
      <c r="C13178">
        <v>1</v>
      </c>
      <c r="D13178">
        <v>85000</v>
      </c>
      <c r="E13178" s="46">
        <v>45169</v>
      </c>
      <c r="F13178">
        <v>-235.93</v>
      </c>
      <c r="I13178" t="str">
        <f>INDEX(LedgerMapping[[#All],[Level 3]],MATCH(Actuals[[#This Row],[Sub Ledger]],LedgerMapping[[#All],[Sub Ledger]],0))</f>
        <v>Ammortisation</v>
      </c>
      <c r="J13178" s="22">
        <f>YEAR(Actuals[[#This Row],[Date]])</f>
        <v>2023</v>
      </c>
      <c r="K13178" s="22">
        <f>MONTH(Actuals[[#This Row],[Date]])</f>
        <v>8</v>
      </c>
      <c r="L13178" s="12"/>
    </row>
    <row r="13179" spans="1:12" x14ac:dyDescent="0.3">
      <c r="A13179">
        <v>8</v>
      </c>
      <c r="B13179">
        <v>23202</v>
      </c>
      <c r="C13179">
        <v>1</v>
      </c>
      <c r="D13179">
        <v>85000</v>
      </c>
      <c r="E13179" s="46">
        <v>45200</v>
      </c>
      <c r="F13179">
        <v>-228.36</v>
      </c>
      <c r="I13179" t="str">
        <f>INDEX(LedgerMapping[[#All],[Level 3]],MATCH(Actuals[[#This Row],[Sub Ledger]],LedgerMapping[[#All],[Sub Ledger]],0))</f>
        <v>Ammortisation</v>
      </c>
      <c r="J13179" s="22">
        <f>YEAR(Actuals[[#This Row],[Date]])</f>
        <v>2023</v>
      </c>
      <c r="K13179" s="22">
        <f>MONTH(Actuals[[#This Row],[Date]])</f>
        <v>10</v>
      </c>
      <c r="L13179" s="12"/>
    </row>
    <row r="13180" spans="1:12" x14ac:dyDescent="0.3">
      <c r="A13180">
        <v>8</v>
      </c>
      <c r="B13180">
        <v>24205</v>
      </c>
      <c r="C13180">
        <v>1</v>
      </c>
      <c r="D13180">
        <v>85000</v>
      </c>
      <c r="E13180" s="46">
        <v>45230</v>
      </c>
      <c r="F13180">
        <v>-248.06</v>
      </c>
      <c r="I13180" t="str">
        <f>INDEX(LedgerMapping[[#All],[Level 3]],MATCH(Actuals[[#This Row],[Sub Ledger]],LedgerMapping[[#All],[Sub Ledger]],0))</f>
        <v>Ammortisation</v>
      </c>
      <c r="J13180" s="22">
        <f>YEAR(Actuals[[#This Row],[Date]])</f>
        <v>2023</v>
      </c>
      <c r="K13180" s="22">
        <f>MONTH(Actuals[[#This Row],[Date]])</f>
        <v>10</v>
      </c>
      <c r="L13180" s="12"/>
    </row>
    <row r="13181" spans="1:12" x14ac:dyDescent="0.3">
      <c r="A13181">
        <v>8</v>
      </c>
      <c r="B13181">
        <v>25236</v>
      </c>
      <c r="C13181">
        <v>1</v>
      </c>
      <c r="D13181">
        <v>85000</v>
      </c>
      <c r="E13181" s="46">
        <v>45261</v>
      </c>
      <c r="F13181">
        <v>-295.02999999999997</v>
      </c>
      <c r="I13181" t="str">
        <f>INDEX(LedgerMapping[[#All],[Level 3]],MATCH(Actuals[[#This Row],[Sub Ledger]],LedgerMapping[[#All],[Sub Ledger]],0))</f>
        <v>Ammortisation</v>
      </c>
      <c r="J13181" s="22">
        <f>YEAR(Actuals[[#This Row],[Date]])</f>
        <v>2023</v>
      </c>
      <c r="K13181" s="22">
        <f>MONTH(Actuals[[#This Row],[Date]])</f>
        <v>12</v>
      </c>
      <c r="L13181" s="12"/>
    </row>
    <row r="13182" spans="1:12" x14ac:dyDescent="0.3">
      <c r="A13182">
        <v>8</v>
      </c>
      <c r="B13182">
        <v>26306</v>
      </c>
      <c r="C13182">
        <v>1</v>
      </c>
      <c r="D13182">
        <v>85000</v>
      </c>
      <c r="E13182" s="46">
        <v>45291</v>
      </c>
      <c r="F13182">
        <v>-432.91</v>
      </c>
      <c r="I13182" t="str">
        <f>INDEX(LedgerMapping[[#All],[Level 3]],MATCH(Actuals[[#This Row],[Sub Ledger]],LedgerMapping[[#All],[Sub Ledger]],0))</f>
        <v>Ammortisation</v>
      </c>
      <c r="J13182" s="22">
        <f>YEAR(Actuals[[#This Row],[Date]])</f>
        <v>2023</v>
      </c>
      <c r="K13182" s="22">
        <f>MONTH(Actuals[[#This Row],[Date]])</f>
        <v>12</v>
      </c>
      <c r="L13182" s="12"/>
    </row>
    <row r="13183" spans="1:12" x14ac:dyDescent="0.3">
      <c r="A13183">
        <v>8</v>
      </c>
      <c r="B13183">
        <v>27431</v>
      </c>
      <c r="C13183">
        <v>1</v>
      </c>
      <c r="D13183">
        <v>85000</v>
      </c>
      <c r="E13183" s="46">
        <v>45322</v>
      </c>
      <c r="F13183">
        <v>-343.51</v>
      </c>
      <c r="I13183" t="str">
        <f>INDEX(LedgerMapping[[#All],[Level 3]],MATCH(Actuals[[#This Row],[Sub Ledger]],LedgerMapping[[#All],[Sub Ledger]],0))</f>
        <v>Ammortisation</v>
      </c>
      <c r="J13183" s="22">
        <f>YEAR(Actuals[[#This Row],[Date]])</f>
        <v>2024</v>
      </c>
      <c r="K13183" s="22">
        <f>MONTH(Actuals[[#This Row],[Date]])</f>
        <v>1</v>
      </c>
      <c r="L13183" s="12"/>
    </row>
    <row r="13184" spans="1:12" x14ac:dyDescent="0.3">
      <c r="A13184">
        <v>8</v>
      </c>
      <c r="B13184">
        <v>28583</v>
      </c>
      <c r="C13184">
        <v>1</v>
      </c>
      <c r="D13184">
        <v>85000</v>
      </c>
      <c r="E13184" s="46">
        <v>45354</v>
      </c>
      <c r="F13184">
        <v>-443.51</v>
      </c>
      <c r="I13184" t="str">
        <f>INDEX(LedgerMapping[[#All],[Level 3]],MATCH(Actuals[[#This Row],[Sub Ledger]],LedgerMapping[[#All],[Sub Ledger]],0))</f>
        <v>Ammortisation</v>
      </c>
      <c r="J13184" s="22">
        <f>YEAR(Actuals[[#This Row],[Date]])</f>
        <v>2024</v>
      </c>
      <c r="K13184" s="22">
        <f>MONTH(Actuals[[#This Row],[Date]])</f>
        <v>3</v>
      </c>
      <c r="L13184" s="12"/>
    </row>
    <row r="13185" spans="1:12" x14ac:dyDescent="0.3">
      <c r="A13185">
        <v>8</v>
      </c>
      <c r="B13185">
        <v>29737</v>
      </c>
      <c r="C13185">
        <v>1</v>
      </c>
      <c r="D13185">
        <v>85000</v>
      </c>
      <c r="E13185" s="46">
        <v>45384</v>
      </c>
      <c r="F13185">
        <v>-384.42</v>
      </c>
      <c r="I13185" t="str">
        <f>INDEX(LedgerMapping[[#All],[Level 3]],MATCH(Actuals[[#This Row],[Sub Ledger]],LedgerMapping[[#All],[Sub Ledger]],0))</f>
        <v>Ammortisation</v>
      </c>
      <c r="J13185" s="22">
        <f>YEAR(Actuals[[#This Row],[Date]])</f>
        <v>2024</v>
      </c>
      <c r="K13185" s="22">
        <f>MONTH(Actuals[[#This Row],[Date]])</f>
        <v>4</v>
      </c>
      <c r="L13185" s="12"/>
    </row>
    <row r="13186" spans="1:12" x14ac:dyDescent="0.3">
      <c r="A13186">
        <v>8</v>
      </c>
      <c r="B13186">
        <v>30863</v>
      </c>
      <c r="C13186">
        <v>1</v>
      </c>
      <c r="D13186">
        <v>85000</v>
      </c>
      <c r="E13186" s="46">
        <v>45415</v>
      </c>
      <c r="F13186">
        <v>-476.85</v>
      </c>
      <c r="I13186" t="str">
        <f>INDEX(LedgerMapping[[#All],[Level 3]],MATCH(Actuals[[#This Row],[Sub Ledger]],LedgerMapping[[#All],[Sub Ledger]],0))</f>
        <v>Ammortisation</v>
      </c>
      <c r="J13186" s="22">
        <f>YEAR(Actuals[[#This Row],[Date]])</f>
        <v>2024</v>
      </c>
      <c r="K13186" s="22">
        <f>MONTH(Actuals[[#This Row],[Date]])</f>
        <v>5</v>
      </c>
      <c r="L13186" s="12"/>
    </row>
    <row r="13187" spans="1:12" x14ac:dyDescent="0.3">
      <c r="A13187">
        <v>8</v>
      </c>
      <c r="B13187">
        <v>31988</v>
      </c>
      <c r="C13187">
        <v>1</v>
      </c>
      <c r="D13187">
        <v>85000</v>
      </c>
      <c r="E13187" s="46">
        <v>45445</v>
      </c>
      <c r="F13187">
        <v>-382.91</v>
      </c>
      <c r="I13187" t="str">
        <f>INDEX(LedgerMapping[[#All],[Level 3]],MATCH(Actuals[[#This Row],[Sub Ledger]],LedgerMapping[[#All],[Sub Ledger]],0))</f>
        <v>Ammortisation</v>
      </c>
      <c r="J13187" s="22">
        <f>YEAR(Actuals[[#This Row],[Date]])</f>
        <v>2024</v>
      </c>
      <c r="K13187" s="22">
        <f>MONTH(Actuals[[#This Row],[Date]])</f>
        <v>6</v>
      </c>
      <c r="L13187" s="12"/>
    </row>
    <row r="13188" spans="1:12" x14ac:dyDescent="0.3">
      <c r="A13188">
        <v>8</v>
      </c>
      <c r="B13188">
        <v>33112</v>
      </c>
      <c r="C13188">
        <v>1</v>
      </c>
      <c r="D13188">
        <v>85000</v>
      </c>
      <c r="E13188" s="46">
        <v>45476</v>
      </c>
      <c r="F13188">
        <v>-340.48</v>
      </c>
      <c r="I13188" t="str">
        <f>INDEX(LedgerMapping[[#All],[Level 3]],MATCH(Actuals[[#This Row],[Sub Ledger]],LedgerMapping[[#All],[Sub Ledger]],0))</f>
        <v>Ammortisation</v>
      </c>
      <c r="J13188" s="22">
        <f>YEAR(Actuals[[#This Row],[Date]])</f>
        <v>2024</v>
      </c>
      <c r="K13188" s="22">
        <f>MONTH(Actuals[[#This Row],[Date]])</f>
        <v>7</v>
      </c>
      <c r="L13188" s="12"/>
    </row>
    <row r="13189" spans="1:12" x14ac:dyDescent="0.3">
      <c r="A13189">
        <v>8</v>
      </c>
      <c r="B13189">
        <v>34236</v>
      </c>
      <c r="C13189">
        <v>1</v>
      </c>
      <c r="D13189">
        <v>85000</v>
      </c>
      <c r="E13189" s="46">
        <v>45507</v>
      </c>
      <c r="F13189">
        <v>-373.82</v>
      </c>
      <c r="I13189" t="str">
        <f>INDEX(LedgerMapping[[#All],[Level 3]],MATCH(Actuals[[#This Row],[Sub Ledger]],LedgerMapping[[#All],[Sub Ledger]],0))</f>
        <v>Ammortisation</v>
      </c>
      <c r="J13189" s="22">
        <f>YEAR(Actuals[[#This Row],[Date]])</f>
        <v>2024</v>
      </c>
      <c r="K13189" s="22">
        <f>MONTH(Actuals[[#This Row],[Date]])</f>
        <v>8</v>
      </c>
      <c r="L13189" s="12"/>
    </row>
    <row r="13190" spans="1:12" x14ac:dyDescent="0.3">
      <c r="A13190">
        <v>8</v>
      </c>
      <c r="B13190">
        <v>35388</v>
      </c>
      <c r="C13190">
        <v>1</v>
      </c>
      <c r="D13190">
        <v>85000</v>
      </c>
      <c r="E13190" s="46">
        <v>45536</v>
      </c>
      <c r="F13190">
        <v>-373.82</v>
      </c>
      <c r="I13190" t="str">
        <f>INDEX(LedgerMapping[[#All],[Level 3]],MATCH(Actuals[[#This Row],[Sub Ledger]],LedgerMapping[[#All],[Sub Ledger]],0))</f>
        <v>Ammortisation</v>
      </c>
      <c r="J13190" s="22">
        <f>YEAR(Actuals[[#This Row],[Date]])</f>
        <v>2024</v>
      </c>
      <c r="K13190" s="22">
        <f>MONTH(Actuals[[#This Row],[Date]])</f>
        <v>9</v>
      </c>
      <c r="L13190" s="12"/>
    </row>
    <row r="13191" spans="1:12" x14ac:dyDescent="0.3">
      <c r="A13191">
        <v>8</v>
      </c>
      <c r="B13191">
        <v>36538</v>
      </c>
      <c r="C13191">
        <v>1</v>
      </c>
      <c r="D13191">
        <v>85000</v>
      </c>
      <c r="E13191" s="46">
        <v>45567</v>
      </c>
      <c r="F13191">
        <v>-442</v>
      </c>
      <c r="I13191" t="str">
        <f>INDEX(LedgerMapping[[#All],[Level 3]],MATCH(Actuals[[#This Row],[Sub Ledger]],LedgerMapping[[#All],[Sub Ledger]],0))</f>
        <v>Ammortisation</v>
      </c>
      <c r="J13191" s="22">
        <f>YEAR(Actuals[[#This Row],[Date]])</f>
        <v>2024</v>
      </c>
      <c r="K13191" s="22">
        <f>MONTH(Actuals[[#This Row],[Date]])</f>
        <v>10</v>
      </c>
      <c r="L13191" s="12"/>
    </row>
    <row r="13192" spans="1:12" x14ac:dyDescent="0.3">
      <c r="A13192">
        <v>8</v>
      </c>
      <c r="B13192">
        <v>37687</v>
      </c>
      <c r="C13192">
        <v>1</v>
      </c>
      <c r="D13192">
        <v>85000</v>
      </c>
      <c r="E13192" s="46">
        <v>45597</v>
      </c>
      <c r="F13192">
        <v>-363.21</v>
      </c>
      <c r="I13192" t="str">
        <f>INDEX(LedgerMapping[[#All],[Level 3]],MATCH(Actuals[[#This Row],[Sub Ledger]],LedgerMapping[[#All],[Sub Ledger]],0))</f>
        <v>Ammortisation</v>
      </c>
      <c r="J13192" s="22">
        <f>YEAR(Actuals[[#This Row],[Date]])</f>
        <v>2024</v>
      </c>
      <c r="K13192" s="22">
        <f>MONTH(Actuals[[#This Row],[Date]])</f>
        <v>11</v>
      </c>
      <c r="L13192" s="12"/>
    </row>
    <row r="13193" spans="1:12" x14ac:dyDescent="0.3">
      <c r="A13193">
        <v>8</v>
      </c>
      <c r="B13193">
        <v>38838</v>
      </c>
      <c r="C13193">
        <v>1</v>
      </c>
      <c r="D13193">
        <v>85000</v>
      </c>
      <c r="E13193" s="46">
        <v>45628</v>
      </c>
      <c r="F13193">
        <v>-376.85</v>
      </c>
      <c r="I13193" t="str">
        <f>INDEX(LedgerMapping[[#All],[Level 3]],MATCH(Actuals[[#This Row],[Sub Ledger]],LedgerMapping[[#All],[Sub Ledger]],0))</f>
        <v>Ammortisation</v>
      </c>
      <c r="J13193" s="22">
        <f>YEAR(Actuals[[#This Row],[Date]])</f>
        <v>2024</v>
      </c>
      <c r="K13193" s="22">
        <f>MONTH(Actuals[[#This Row],[Date]])</f>
        <v>12</v>
      </c>
      <c r="L13193" s="12"/>
    </row>
    <row r="13194" spans="1:12" x14ac:dyDescent="0.3">
      <c r="A13194">
        <v>8</v>
      </c>
      <c r="B13194">
        <v>982</v>
      </c>
      <c r="C13194">
        <v>1</v>
      </c>
      <c r="D13194">
        <v>87000</v>
      </c>
      <c r="E13194" s="46">
        <v>44562</v>
      </c>
      <c r="F13194">
        <v>-1092.01</v>
      </c>
      <c r="I13194" t="str">
        <f>INDEX(LedgerMapping[[#All],[Level 3]],MATCH(Actuals[[#This Row],[Sub Ledger]],LedgerMapping[[#All],[Sub Ledger]],0))</f>
        <v>Administration</v>
      </c>
      <c r="J13194" s="22">
        <f>YEAR(Actuals[[#This Row],[Date]])</f>
        <v>2022</v>
      </c>
      <c r="K13194" s="22">
        <f>MONTH(Actuals[[#This Row],[Date]])</f>
        <v>1</v>
      </c>
      <c r="L13194" s="12"/>
    </row>
    <row r="13195" spans="1:12" x14ac:dyDescent="0.3">
      <c r="A13195">
        <v>8</v>
      </c>
      <c r="B13195">
        <v>2104</v>
      </c>
      <c r="C13195">
        <v>1</v>
      </c>
      <c r="D13195">
        <v>87000</v>
      </c>
      <c r="E13195" s="46">
        <v>44593</v>
      </c>
      <c r="F13195">
        <v>-1092.01</v>
      </c>
      <c r="I13195" t="str">
        <f>INDEX(LedgerMapping[[#All],[Level 3]],MATCH(Actuals[[#This Row],[Sub Ledger]],LedgerMapping[[#All],[Sub Ledger]],0))</f>
        <v>Administration</v>
      </c>
      <c r="J13195" s="22">
        <f>YEAR(Actuals[[#This Row],[Date]])</f>
        <v>2022</v>
      </c>
      <c r="K13195" s="22">
        <f>MONTH(Actuals[[#This Row],[Date]])</f>
        <v>2</v>
      </c>
      <c r="L13195" s="12"/>
    </row>
    <row r="13196" spans="1:12" x14ac:dyDescent="0.3">
      <c r="A13196">
        <v>8</v>
      </c>
      <c r="B13196">
        <v>3222</v>
      </c>
      <c r="C13196">
        <v>1</v>
      </c>
      <c r="D13196">
        <v>87000</v>
      </c>
      <c r="E13196" s="46">
        <v>44624</v>
      </c>
      <c r="F13196">
        <v>-1092.01</v>
      </c>
      <c r="I13196" t="str">
        <f>INDEX(LedgerMapping[[#All],[Level 3]],MATCH(Actuals[[#This Row],[Sub Ledger]],LedgerMapping[[#All],[Sub Ledger]],0))</f>
        <v>Administration</v>
      </c>
      <c r="J13196" s="22">
        <f>YEAR(Actuals[[#This Row],[Date]])</f>
        <v>2022</v>
      </c>
      <c r="K13196" s="22">
        <f>MONTH(Actuals[[#This Row],[Date]])</f>
        <v>3</v>
      </c>
      <c r="L13196" s="12"/>
    </row>
    <row r="13197" spans="1:12" x14ac:dyDescent="0.3">
      <c r="A13197">
        <v>8</v>
      </c>
      <c r="B13197">
        <v>4344</v>
      </c>
      <c r="C13197">
        <v>1</v>
      </c>
      <c r="D13197">
        <v>87000</v>
      </c>
      <c r="E13197" s="46">
        <v>44654</v>
      </c>
      <c r="F13197">
        <v>-955.64</v>
      </c>
      <c r="I13197" t="str">
        <f>INDEX(LedgerMapping[[#All],[Level 3]],MATCH(Actuals[[#This Row],[Sub Ledger]],LedgerMapping[[#All],[Sub Ledger]],0))</f>
        <v>Administration</v>
      </c>
      <c r="J13197" s="22">
        <f>YEAR(Actuals[[#This Row],[Date]])</f>
        <v>2022</v>
      </c>
      <c r="K13197" s="22">
        <f>MONTH(Actuals[[#This Row],[Date]])</f>
        <v>4</v>
      </c>
      <c r="L13197" s="12"/>
    </row>
    <row r="13198" spans="1:12" x14ac:dyDescent="0.3">
      <c r="A13198">
        <v>8</v>
      </c>
      <c r="B13198">
        <v>5467</v>
      </c>
      <c r="C13198">
        <v>1</v>
      </c>
      <c r="D13198">
        <v>87000</v>
      </c>
      <c r="E13198" s="46">
        <v>44685</v>
      </c>
      <c r="F13198">
        <v>-1228.3800000000001</v>
      </c>
      <c r="I13198" t="str">
        <f>INDEX(LedgerMapping[[#All],[Level 3]],MATCH(Actuals[[#This Row],[Sub Ledger]],LedgerMapping[[#All],[Sub Ledger]],0))</f>
        <v>Administration</v>
      </c>
      <c r="J13198" s="22">
        <f>YEAR(Actuals[[#This Row],[Date]])</f>
        <v>2022</v>
      </c>
      <c r="K13198" s="22">
        <f>MONTH(Actuals[[#This Row],[Date]])</f>
        <v>5</v>
      </c>
      <c r="L13198" s="12"/>
    </row>
    <row r="13199" spans="1:12" x14ac:dyDescent="0.3">
      <c r="A13199">
        <v>8</v>
      </c>
      <c r="B13199">
        <v>6593</v>
      </c>
      <c r="C13199">
        <v>1</v>
      </c>
      <c r="D13199">
        <v>87000</v>
      </c>
      <c r="E13199" s="46">
        <v>44715</v>
      </c>
      <c r="F13199">
        <v>-1228.3800000000001</v>
      </c>
      <c r="I13199" t="str">
        <f>INDEX(LedgerMapping[[#All],[Level 3]],MATCH(Actuals[[#This Row],[Sub Ledger]],LedgerMapping[[#All],[Sub Ledger]],0))</f>
        <v>Administration</v>
      </c>
      <c r="J13199" s="22">
        <f>YEAR(Actuals[[#This Row],[Date]])</f>
        <v>2022</v>
      </c>
      <c r="K13199" s="22">
        <f>MONTH(Actuals[[#This Row],[Date]])</f>
        <v>6</v>
      </c>
      <c r="L13199" s="12"/>
    </row>
    <row r="13200" spans="1:12" x14ac:dyDescent="0.3">
      <c r="A13200">
        <v>8</v>
      </c>
      <c r="B13200">
        <v>7712</v>
      </c>
      <c r="C13200">
        <v>1</v>
      </c>
      <c r="D13200">
        <v>87000</v>
      </c>
      <c r="E13200" s="46">
        <v>44746</v>
      </c>
      <c r="F13200">
        <v>-955.64</v>
      </c>
      <c r="I13200" t="str">
        <f>INDEX(LedgerMapping[[#All],[Level 3]],MATCH(Actuals[[#This Row],[Sub Ledger]],LedgerMapping[[#All],[Sub Ledger]],0))</f>
        <v>Administration</v>
      </c>
      <c r="J13200" s="22">
        <f>YEAR(Actuals[[#This Row],[Date]])</f>
        <v>2022</v>
      </c>
      <c r="K13200" s="22">
        <f>MONTH(Actuals[[#This Row],[Date]])</f>
        <v>7</v>
      </c>
      <c r="L13200" s="12"/>
    </row>
    <row r="13201" spans="1:12" x14ac:dyDescent="0.3">
      <c r="A13201">
        <v>8</v>
      </c>
      <c r="B13201">
        <v>8836</v>
      </c>
      <c r="C13201">
        <v>1</v>
      </c>
      <c r="D13201">
        <v>87000</v>
      </c>
      <c r="E13201" s="46">
        <v>44777</v>
      </c>
      <c r="F13201">
        <v>-955.64</v>
      </c>
      <c r="I13201" t="str">
        <f>INDEX(LedgerMapping[[#All],[Level 3]],MATCH(Actuals[[#This Row],[Sub Ledger]],LedgerMapping[[#All],[Sub Ledger]],0))</f>
        <v>Administration</v>
      </c>
      <c r="J13201" s="22">
        <f>YEAR(Actuals[[#This Row],[Date]])</f>
        <v>2022</v>
      </c>
      <c r="K13201" s="22">
        <f>MONTH(Actuals[[#This Row],[Date]])</f>
        <v>8</v>
      </c>
      <c r="L13201" s="12"/>
    </row>
    <row r="13202" spans="1:12" x14ac:dyDescent="0.3">
      <c r="A13202">
        <v>8</v>
      </c>
      <c r="B13202">
        <v>9951</v>
      </c>
      <c r="C13202">
        <v>1</v>
      </c>
      <c r="D13202">
        <v>87000</v>
      </c>
      <c r="E13202" s="46">
        <v>44805</v>
      </c>
      <c r="F13202">
        <v>-1228.3800000000001</v>
      </c>
      <c r="I13202" t="str">
        <f>INDEX(LedgerMapping[[#All],[Level 3]],MATCH(Actuals[[#This Row],[Sub Ledger]],LedgerMapping[[#All],[Sub Ledger]],0))</f>
        <v>Administration</v>
      </c>
      <c r="J13202" s="22">
        <f>YEAR(Actuals[[#This Row],[Date]])</f>
        <v>2022</v>
      </c>
      <c r="K13202" s="22">
        <f>MONTH(Actuals[[#This Row],[Date]])</f>
        <v>9</v>
      </c>
      <c r="L13202" s="12"/>
    </row>
    <row r="13203" spans="1:12" x14ac:dyDescent="0.3">
      <c r="A13203">
        <v>8</v>
      </c>
      <c r="B13203">
        <v>11068</v>
      </c>
      <c r="C13203">
        <v>1</v>
      </c>
      <c r="D13203">
        <v>87000</v>
      </c>
      <c r="E13203" s="46">
        <v>44836</v>
      </c>
      <c r="F13203">
        <v>-1228.3800000000001</v>
      </c>
      <c r="I13203" t="str">
        <f>INDEX(LedgerMapping[[#All],[Level 3]],MATCH(Actuals[[#This Row],[Sub Ledger]],LedgerMapping[[#All],[Sub Ledger]],0))</f>
        <v>Administration</v>
      </c>
      <c r="J13203" s="22">
        <f>YEAR(Actuals[[#This Row],[Date]])</f>
        <v>2022</v>
      </c>
      <c r="K13203" s="22">
        <f>MONTH(Actuals[[#This Row],[Date]])</f>
        <v>10</v>
      </c>
      <c r="L13203" s="12"/>
    </row>
    <row r="13204" spans="1:12" x14ac:dyDescent="0.3">
      <c r="A13204">
        <v>8</v>
      </c>
      <c r="B13204">
        <v>12195</v>
      </c>
      <c r="C13204">
        <v>1</v>
      </c>
      <c r="D13204">
        <v>87000</v>
      </c>
      <c r="E13204" s="46">
        <v>44866</v>
      </c>
      <c r="F13204">
        <v>-1092.01</v>
      </c>
      <c r="I13204" t="str">
        <f>INDEX(LedgerMapping[[#All],[Level 3]],MATCH(Actuals[[#This Row],[Sub Ledger]],LedgerMapping[[#All],[Sub Ledger]],0))</f>
        <v>Administration</v>
      </c>
      <c r="J13204" s="22">
        <f>YEAR(Actuals[[#This Row],[Date]])</f>
        <v>2022</v>
      </c>
      <c r="K13204" s="22">
        <f>MONTH(Actuals[[#This Row],[Date]])</f>
        <v>11</v>
      </c>
      <c r="L13204" s="12"/>
    </row>
    <row r="13205" spans="1:12" x14ac:dyDescent="0.3">
      <c r="A13205">
        <v>8</v>
      </c>
      <c r="B13205">
        <v>13324</v>
      </c>
      <c r="C13205">
        <v>1</v>
      </c>
      <c r="D13205">
        <v>87000</v>
      </c>
      <c r="E13205" s="46">
        <v>44897</v>
      </c>
      <c r="F13205">
        <v>-1228.3800000000001</v>
      </c>
      <c r="I13205" t="str">
        <f>INDEX(LedgerMapping[[#All],[Level 3]],MATCH(Actuals[[#This Row],[Sub Ledger]],LedgerMapping[[#All],[Sub Ledger]],0))</f>
        <v>Administration</v>
      </c>
      <c r="J13205" s="22">
        <f>YEAR(Actuals[[#This Row],[Date]])</f>
        <v>2022</v>
      </c>
      <c r="K13205" s="22">
        <f>MONTH(Actuals[[#This Row],[Date]])</f>
        <v>12</v>
      </c>
      <c r="L13205" s="12"/>
    </row>
    <row r="13206" spans="1:12" x14ac:dyDescent="0.3">
      <c r="A13206">
        <v>8</v>
      </c>
      <c r="B13206">
        <v>14116</v>
      </c>
      <c r="C13206">
        <v>1</v>
      </c>
      <c r="D13206">
        <v>87000</v>
      </c>
      <c r="E13206" s="46">
        <v>44927</v>
      </c>
      <c r="F13206">
        <v>-1228.3800000000001</v>
      </c>
      <c r="I13206" t="str">
        <f>INDEX(LedgerMapping[[#All],[Level 3]],MATCH(Actuals[[#This Row],[Sub Ledger]],LedgerMapping[[#All],[Sub Ledger]],0))</f>
        <v>Administration</v>
      </c>
      <c r="J13206" s="22">
        <f>YEAR(Actuals[[#This Row],[Date]])</f>
        <v>2023</v>
      </c>
      <c r="K13206" s="22">
        <f>MONTH(Actuals[[#This Row],[Date]])</f>
        <v>1</v>
      </c>
      <c r="L13206" s="12"/>
    </row>
    <row r="13207" spans="1:12" x14ac:dyDescent="0.3">
      <c r="A13207">
        <v>8</v>
      </c>
      <c r="B13207">
        <v>15120</v>
      </c>
      <c r="C13207">
        <v>1</v>
      </c>
      <c r="D13207">
        <v>87000</v>
      </c>
      <c r="E13207" s="46">
        <v>44958</v>
      </c>
      <c r="F13207">
        <v>-1501.11</v>
      </c>
      <c r="I13207" t="str">
        <f>INDEX(LedgerMapping[[#All],[Level 3]],MATCH(Actuals[[#This Row],[Sub Ledger]],LedgerMapping[[#All],[Sub Ledger]],0))</f>
        <v>Administration</v>
      </c>
      <c r="J13207" s="22">
        <f>YEAR(Actuals[[#This Row],[Date]])</f>
        <v>2023</v>
      </c>
      <c r="K13207" s="22">
        <f>MONTH(Actuals[[#This Row],[Date]])</f>
        <v>2</v>
      </c>
      <c r="L13207" s="12"/>
    </row>
    <row r="13208" spans="1:12" x14ac:dyDescent="0.3">
      <c r="A13208">
        <v>8</v>
      </c>
      <c r="B13208">
        <v>16100</v>
      </c>
      <c r="C13208">
        <v>1</v>
      </c>
      <c r="D13208">
        <v>87000</v>
      </c>
      <c r="E13208" s="46">
        <v>44988</v>
      </c>
      <c r="F13208">
        <v>-1228.3800000000001</v>
      </c>
      <c r="I13208" t="str">
        <f>INDEX(LedgerMapping[[#All],[Level 3]],MATCH(Actuals[[#This Row],[Sub Ledger]],LedgerMapping[[#All],[Sub Ledger]],0))</f>
        <v>Administration</v>
      </c>
      <c r="J13208" s="22">
        <f>YEAR(Actuals[[#This Row],[Date]])</f>
        <v>2023</v>
      </c>
      <c r="K13208" s="22">
        <f>MONTH(Actuals[[#This Row],[Date]])</f>
        <v>3</v>
      </c>
      <c r="L13208" s="12"/>
    </row>
    <row r="13209" spans="1:12" x14ac:dyDescent="0.3">
      <c r="A13209">
        <v>8</v>
      </c>
      <c r="B13209">
        <v>17132</v>
      </c>
      <c r="C13209">
        <v>1</v>
      </c>
      <c r="D13209">
        <v>87000</v>
      </c>
      <c r="E13209" s="46">
        <v>45018</v>
      </c>
      <c r="F13209">
        <v>-1364.74</v>
      </c>
      <c r="I13209" t="str">
        <f>INDEX(LedgerMapping[[#All],[Level 3]],MATCH(Actuals[[#This Row],[Sub Ledger]],LedgerMapping[[#All],[Sub Ledger]],0))</f>
        <v>Administration</v>
      </c>
      <c r="J13209" s="22">
        <f>YEAR(Actuals[[#This Row],[Date]])</f>
        <v>2023</v>
      </c>
      <c r="K13209" s="22">
        <f>MONTH(Actuals[[#This Row],[Date]])</f>
        <v>4</v>
      </c>
      <c r="L13209" s="12"/>
    </row>
    <row r="13210" spans="1:12" x14ac:dyDescent="0.3">
      <c r="A13210">
        <v>8</v>
      </c>
      <c r="B13210">
        <v>18162</v>
      </c>
      <c r="C13210">
        <v>1</v>
      </c>
      <c r="D13210">
        <v>87000</v>
      </c>
      <c r="E13210" s="46">
        <v>45049</v>
      </c>
      <c r="F13210">
        <v>-1228.3800000000001</v>
      </c>
      <c r="I13210" t="str">
        <f>INDEX(LedgerMapping[[#All],[Level 3]],MATCH(Actuals[[#This Row],[Sub Ledger]],LedgerMapping[[#All],[Sub Ledger]],0))</f>
        <v>Administration</v>
      </c>
      <c r="J13210" s="22">
        <f>YEAR(Actuals[[#This Row],[Date]])</f>
        <v>2023</v>
      </c>
      <c r="K13210" s="22">
        <f>MONTH(Actuals[[#This Row],[Date]])</f>
        <v>5</v>
      </c>
      <c r="L13210" s="12"/>
    </row>
    <row r="13211" spans="1:12" x14ac:dyDescent="0.3">
      <c r="A13211">
        <v>8</v>
      </c>
      <c r="B13211">
        <v>19166</v>
      </c>
      <c r="C13211">
        <v>1</v>
      </c>
      <c r="D13211">
        <v>87000</v>
      </c>
      <c r="E13211" s="46">
        <v>45079</v>
      </c>
      <c r="F13211">
        <v>-1501.11</v>
      </c>
      <c r="I13211" t="str">
        <f>INDEX(LedgerMapping[[#All],[Level 3]],MATCH(Actuals[[#This Row],[Sub Ledger]],LedgerMapping[[#All],[Sub Ledger]],0))</f>
        <v>Administration</v>
      </c>
      <c r="J13211" s="22">
        <f>YEAR(Actuals[[#This Row],[Date]])</f>
        <v>2023</v>
      </c>
      <c r="K13211" s="22">
        <f>MONTH(Actuals[[#This Row],[Date]])</f>
        <v>6</v>
      </c>
      <c r="L13211" s="12"/>
    </row>
    <row r="13212" spans="1:12" x14ac:dyDescent="0.3">
      <c r="A13212">
        <v>8</v>
      </c>
      <c r="B13212">
        <v>20195</v>
      </c>
      <c r="C13212">
        <v>1</v>
      </c>
      <c r="D13212">
        <v>87000</v>
      </c>
      <c r="E13212" s="46">
        <v>45110</v>
      </c>
      <c r="F13212">
        <v>-1364.74</v>
      </c>
      <c r="I13212" t="str">
        <f>INDEX(LedgerMapping[[#All],[Level 3]],MATCH(Actuals[[#This Row],[Sub Ledger]],LedgerMapping[[#All],[Sub Ledger]],0))</f>
        <v>Administration</v>
      </c>
      <c r="J13212" s="22">
        <f>YEAR(Actuals[[#This Row],[Date]])</f>
        <v>2023</v>
      </c>
      <c r="K13212" s="22">
        <f>MONTH(Actuals[[#This Row],[Date]])</f>
        <v>7</v>
      </c>
      <c r="L13212" s="12"/>
    </row>
    <row r="13213" spans="1:12" x14ac:dyDescent="0.3">
      <c r="A13213">
        <v>8</v>
      </c>
      <c r="B13213">
        <v>21222</v>
      </c>
      <c r="C13213">
        <v>1</v>
      </c>
      <c r="D13213">
        <v>87000</v>
      </c>
      <c r="E13213" s="46">
        <v>45141</v>
      </c>
      <c r="F13213">
        <v>-1501.11</v>
      </c>
      <c r="I13213" t="str">
        <f>INDEX(LedgerMapping[[#All],[Level 3]],MATCH(Actuals[[#This Row],[Sub Ledger]],LedgerMapping[[#All],[Sub Ledger]],0))</f>
        <v>Administration</v>
      </c>
      <c r="J13213" s="22">
        <f>YEAR(Actuals[[#This Row],[Date]])</f>
        <v>2023</v>
      </c>
      <c r="K13213" s="22">
        <f>MONTH(Actuals[[#This Row],[Date]])</f>
        <v>8</v>
      </c>
      <c r="L13213" s="12"/>
    </row>
    <row r="13214" spans="1:12" x14ac:dyDescent="0.3">
      <c r="A13214">
        <v>8</v>
      </c>
      <c r="B13214">
        <v>22226</v>
      </c>
      <c r="C13214">
        <v>1</v>
      </c>
      <c r="D13214">
        <v>87000</v>
      </c>
      <c r="E13214" s="46">
        <v>45169</v>
      </c>
      <c r="F13214">
        <v>-1228.3800000000001</v>
      </c>
      <c r="I13214" t="str">
        <f>INDEX(LedgerMapping[[#All],[Level 3]],MATCH(Actuals[[#This Row],[Sub Ledger]],LedgerMapping[[#All],[Sub Ledger]],0))</f>
        <v>Administration</v>
      </c>
      <c r="J13214" s="22">
        <f>YEAR(Actuals[[#This Row],[Date]])</f>
        <v>2023</v>
      </c>
      <c r="K13214" s="22">
        <f>MONTH(Actuals[[#This Row],[Date]])</f>
        <v>8</v>
      </c>
      <c r="L13214" s="12"/>
    </row>
    <row r="13215" spans="1:12" x14ac:dyDescent="0.3">
      <c r="A13215">
        <v>8</v>
      </c>
      <c r="B13215">
        <v>23203</v>
      </c>
      <c r="C13215">
        <v>1</v>
      </c>
      <c r="D13215">
        <v>87000</v>
      </c>
      <c r="E13215" s="46">
        <v>45200</v>
      </c>
      <c r="F13215">
        <v>-1228.3800000000001</v>
      </c>
      <c r="I13215" t="str">
        <f>INDEX(LedgerMapping[[#All],[Level 3]],MATCH(Actuals[[#This Row],[Sub Ledger]],LedgerMapping[[#All],[Sub Ledger]],0))</f>
        <v>Administration</v>
      </c>
      <c r="J13215" s="22">
        <f>YEAR(Actuals[[#This Row],[Date]])</f>
        <v>2023</v>
      </c>
      <c r="K13215" s="22">
        <f>MONTH(Actuals[[#This Row],[Date]])</f>
        <v>10</v>
      </c>
      <c r="L13215" s="12"/>
    </row>
    <row r="13216" spans="1:12" x14ac:dyDescent="0.3">
      <c r="A13216">
        <v>8</v>
      </c>
      <c r="B13216">
        <v>24206</v>
      </c>
      <c r="C13216">
        <v>1</v>
      </c>
      <c r="D13216">
        <v>87000</v>
      </c>
      <c r="E13216" s="46">
        <v>45230</v>
      </c>
      <c r="F13216">
        <v>-1228.3800000000001</v>
      </c>
      <c r="I13216" t="str">
        <f>INDEX(LedgerMapping[[#All],[Level 3]],MATCH(Actuals[[#This Row],[Sub Ledger]],LedgerMapping[[#All],[Sub Ledger]],0))</f>
        <v>Administration</v>
      </c>
      <c r="J13216" s="22">
        <f>YEAR(Actuals[[#This Row],[Date]])</f>
        <v>2023</v>
      </c>
      <c r="K13216" s="22">
        <f>MONTH(Actuals[[#This Row],[Date]])</f>
        <v>10</v>
      </c>
      <c r="L13216" s="12"/>
    </row>
    <row r="13217" spans="1:12" x14ac:dyDescent="0.3">
      <c r="A13217">
        <v>8</v>
      </c>
      <c r="B13217">
        <v>25237</v>
      </c>
      <c r="C13217">
        <v>1</v>
      </c>
      <c r="D13217">
        <v>87000</v>
      </c>
      <c r="E13217" s="46">
        <v>45261</v>
      </c>
      <c r="F13217">
        <v>-1501.11</v>
      </c>
      <c r="I13217" t="str">
        <f>INDEX(LedgerMapping[[#All],[Level 3]],MATCH(Actuals[[#This Row],[Sub Ledger]],LedgerMapping[[#All],[Sub Ledger]],0))</f>
        <v>Administration</v>
      </c>
      <c r="J13217" s="22">
        <f>YEAR(Actuals[[#This Row],[Date]])</f>
        <v>2023</v>
      </c>
      <c r="K13217" s="22">
        <f>MONTH(Actuals[[#This Row],[Date]])</f>
        <v>12</v>
      </c>
      <c r="L13217" s="12"/>
    </row>
    <row r="13218" spans="1:12" x14ac:dyDescent="0.3">
      <c r="A13218">
        <v>8</v>
      </c>
      <c r="B13218">
        <v>26307</v>
      </c>
      <c r="C13218">
        <v>1</v>
      </c>
      <c r="D13218">
        <v>87000</v>
      </c>
      <c r="E13218" s="46">
        <v>45291</v>
      </c>
      <c r="F13218">
        <v>-1910.21</v>
      </c>
      <c r="I13218" t="str">
        <f>INDEX(LedgerMapping[[#All],[Level 3]],MATCH(Actuals[[#This Row],[Sub Ledger]],LedgerMapping[[#All],[Sub Ledger]],0))</f>
        <v>Administration</v>
      </c>
      <c r="J13218" s="22">
        <f>YEAR(Actuals[[#This Row],[Date]])</f>
        <v>2023</v>
      </c>
      <c r="K13218" s="22">
        <f>MONTH(Actuals[[#This Row],[Date]])</f>
        <v>12</v>
      </c>
      <c r="L13218" s="12"/>
    </row>
    <row r="13219" spans="1:12" x14ac:dyDescent="0.3">
      <c r="A13219">
        <v>8</v>
      </c>
      <c r="B13219">
        <v>27432</v>
      </c>
      <c r="C13219">
        <v>1</v>
      </c>
      <c r="D13219">
        <v>87000</v>
      </c>
      <c r="E13219" s="46">
        <v>45322</v>
      </c>
      <c r="F13219">
        <v>-1910.21</v>
      </c>
      <c r="I13219" t="str">
        <f>INDEX(LedgerMapping[[#All],[Level 3]],MATCH(Actuals[[#This Row],[Sub Ledger]],LedgerMapping[[#All],[Sub Ledger]],0))</f>
        <v>Administration</v>
      </c>
      <c r="J13219" s="22">
        <f>YEAR(Actuals[[#This Row],[Date]])</f>
        <v>2024</v>
      </c>
      <c r="K13219" s="22">
        <f>MONTH(Actuals[[#This Row],[Date]])</f>
        <v>1</v>
      </c>
      <c r="L13219" s="12"/>
    </row>
    <row r="13220" spans="1:12" x14ac:dyDescent="0.3">
      <c r="A13220">
        <v>8</v>
      </c>
      <c r="B13220">
        <v>28584</v>
      </c>
      <c r="C13220">
        <v>1</v>
      </c>
      <c r="D13220">
        <v>87000</v>
      </c>
      <c r="E13220" s="46">
        <v>45354</v>
      </c>
      <c r="F13220">
        <v>-2046.57</v>
      </c>
      <c r="I13220" t="str">
        <f>INDEX(LedgerMapping[[#All],[Level 3]],MATCH(Actuals[[#This Row],[Sub Ledger]],LedgerMapping[[#All],[Sub Ledger]],0))</f>
        <v>Administration</v>
      </c>
      <c r="J13220" s="22">
        <f>YEAR(Actuals[[#This Row],[Date]])</f>
        <v>2024</v>
      </c>
      <c r="K13220" s="22">
        <f>MONTH(Actuals[[#This Row],[Date]])</f>
        <v>3</v>
      </c>
      <c r="L13220" s="12"/>
    </row>
    <row r="13221" spans="1:12" x14ac:dyDescent="0.3">
      <c r="A13221">
        <v>8</v>
      </c>
      <c r="B13221">
        <v>29738</v>
      </c>
      <c r="C13221">
        <v>1</v>
      </c>
      <c r="D13221">
        <v>87000</v>
      </c>
      <c r="E13221" s="46">
        <v>45384</v>
      </c>
      <c r="F13221">
        <v>-1773.84</v>
      </c>
      <c r="I13221" t="str">
        <f>INDEX(LedgerMapping[[#All],[Level 3]],MATCH(Actuals[[#This Row],[Sub Ledger]],LedgerMapping[[#All],[Sub Ledger]],0))</f>
        <v>Administration</v>
      </c>
      <c r="J13221" s="22">
        <f>YEAR(Actuals[[#This Row],[Date]])</f>
        <v>2024</v>
      </c>
      <c r="K13221" s="22">
        <f>MONTH(Actuals[[#This Row],[Date]])</f>
        <v>4</v>
      </c>
      <c r="L13221" s="12"/>
    </row>
    <row r="13222" spans="1:12" x14ac:dyDescent="0.3">
      <c r="A13222">
        <v>8</v>
      </c>
      <c r="B13222">
        <v>30864</v>
      </c>
      <c r="C13222">
        <v>1</v>
      </c>
      <c r="D13222">
        <v>87000</v>
      </c>
      <c r="E13222" s="46">
        <v>45415</v>
      </c>
      <c r="F13222">
        <v>-2046.57</v>
      </c>
      <c r="I13222" t="str">
        <f>INDEX(LedgerMapping[[#All],[Level 3]],MATCH(Actuals[[#This Row],[Sub Ledger]],LedgerMapping[[#All],[Sub Ledger]],0))</f>
        <v>Administration</v>
      </c>
      <c r="J13222" s="22">
        <f>YEAR(Actuals[[#This Row],[Date]])</f>
        <v>2024</v>
      </c>
      <c r="K13222" s="22">
        <f>MONTH(Actuals[[#This Row],[Date]])</f>
        <v>5</v>
      </c>
      <c r="L13222" s="12"/>
    </row>
    <row r="13223" spans="1:12" x14ac:dyDescent="0.3">
      <c r="A13223">
        <v>8</v>
      </c>
      <c r="B13223">
        <v>31989</v>
      </c>
      <c r="C13223">
        <v>1</v>
      </c>
      <c r="D13223">
        <v>87000</v>
      </c>
      <c r="E13223" s="46">
        <v>45445</v>
      </c>
      <c r="F13223">
        <v>-1910.21</v>
      </c>
      <c r="I13223" t="str">
        <f>INDEX(LedgerMapping[[#All],[Level 3]],MATCH(Actuals[[#This Row],[Sub Ledger]],LedgerMapping[[#All],[Sub Ledger]],0))</f>
        <v>Administration</v>
      </c>
      <c r="J13223" s="22">
        <f>YEAR(Actuals[[#This Row],[Date]])</f>
        <v>2024</v>
      </c>
      <c r="K13223" s="22">
        <f>MONTH(Actuals[[#This Row],[Date]])</f>
        <v>6</v>
      </c>
      <c r="L13223" s="12"/>
    </row>
    <row r="13224" spans="1:12" x14ac:dyDescent="0.3">
      <c r="A13224">
        <v>8</v>
      </c>
      <c r="B13224">
        <v>33113</v>
      </c>
      <c r="C13224">
        <v>1</v>
      </c>
      <c r="D13224">
        <v>87000</v>
      </c>
      <c r="E13224" s="46">
        <v>45476</v>
      </c>
      <c r="F13224">
        <v>-1910.21</v>
      </c>
      <c r="I13224" t="str">
        <f>INDEX(LedgerMapping[[#All],[Level 3]],MATCH(Actuals[[#This Row],[Sub Ledger]],LedgerMapping[[#All],[Sub Ledger]],0))</f>
        <v>Administration</v>
      </c>
      <c r="J13224" s="22">
        <f>YEAR(Actuals[[#This Row],[Date]])</f>
        <v>2024</v>
      </c>
      <c r="K13224" s="22">
        <f>MONTH(Actuals[[#This Row],[Date]])</f>
        <v>7</v>
      </c>
      <c r="L13224" s="12"/>
    </row>
    <row r="13225" spans="1:12" x14ac:dyDescent="0.3">
      <c r="A13225">
        <v>8</v>
      </c>
      <c r="B13225">
        <v>34237</v>
      </c>
      <c r="C13225">
        <v>1</v>
      </c>
      <c r="D13225">
        <v>87000</v>
      </c>
      <c r="E13225" s="46">
        <v>45507</v>
      </c>
      <c r="F13225">
        <v>-1773.84</v>
      </c>
      <c r="I13225" t="str">
        <f>INDEX(LedgerMapping[[#All],[Level 3]],MATCH(Actuals[[#This Row],[Sub Ledger]],LedgerMapping[[#All],[Sub Ledger]],0))</f>
        <v>Administration</v>
      </c>
      <c r="J13225" s="22">
        <f>YEAR(Actuals[[#This Row],[Date]])</f>
        <v>2024</v>
      </c>
      <c r="K13225" s="22">
        <f>MONTH(Actuals[[#This Row],[Date]])</f>
        <v>8</v>
      </c>
      <c r="L13225" s="12"/>
    </row>
    <row r="13226" spans="1:12" x14ac:dyDescent="0.3">
      <c r="A13226">
        <v>8</v>
      </c>
      <c r="B13226">
        <v>35389</v>
      </c>
      <c r="C13226">
        <v>1</v>
      </c>
      <c r="D13226">
        <v>87000</v>
      </c>
      <c r="E13226" s="46">
        <v>45536</v>
      </c>
      <c r="F13226">
        <v>-1773.84</v>
      </c>
      <c r="I13226" t="str">
        <f>INDEX(LedgerMapping[[#All],[Level 3]],MATCH(Actuals[[#This Row],[Sub Ledger]],LedgerMapping[[#All],[Sub Ledger]],0))</f>
        <v>Administration</v>
      </c>
      <c r="J13226" s="22">
        <f>YEAR(Actuals[[#This Row],[Date]])</f>
        <v>2024</v>
      </c>
      <c r="K13226" s="22">
        <f>MONTH(Actuals[[#This Row],[Date]])</f>
        <v>9</v>
      </c>
      <c r="L13226" s="12"/>
    </row>
    <row r="13227" spans="1:12" x14ac:dyDescent="0.3">
      <c r="A13227">
        <v>8</v>
      </c>
      <c r="B13227">
        <v>36539</v>
      </c>
      <c r="C13227">
        <v>1</v>
      </c>
      <c r="D13227">
        <v>87000</v>
      </c>
      <c r="E13227" s="46">
        <v>45567</v>
      </c>
      <c r="F13227">
        <v>-1910.21</v>
      </c>
      <c r="I13227" t="str">
        <f>INDEX(LedgerMapping[[#All],[Level 3]],MATCH(Actuals[[#This Row],[Sub Ledger]],LedgerMapping[[#All],[Sub Ledger]],0))</f>
        <v>Administration</v>
      </c>
      <c r="J13227" s="22">
        <f>YEAR(Actuals[[#This Row],[Date]])</f>
        <v>2024</v>
      </c>
      <c r="K13227" s="22">
        <f>MONTH(Actuals[[#This Row],[Date]])</f>
        <v>10</v>
      </c>
      <c r="L13227" s="12"/>
    </row>
    <row r="13228" spans="1:12" x14ac:dyDescent="0.3">
      <c r="A13228">
        <v>8</v>
      </c>
      <c r="B13228">
        <v>37688</v>
      </c>
      <c r="C13228">
        <v>1</v>
      </c>
      <c r="D13228">
        <v>87000</v>
      </c>
      <c r="E13228" s="46">
        <v>45597</v>
      </c>
      <c r="F13228">
        <v>-1910.21</v>
      </c>
      <c r="I13228" t="str">
        <f>INDEX(LedgerMapping[[#All],[Level 3]],MATCH(Actuals[[#This Row],[Sub Ledger]],LedgerMapping[[#All],[Sub Ledger]],0))</f>
        <v>Administration</v>
      </c>
      <c r="J13228" s="22">
        <f>YEAR(Actuals[[#This Row],[Date]])</f>
        <v>2024</v>
      </c>
      <c r="K13228" s="22">
        <f>MONTH(Actuals[[#This Row],[Date]])</f>
        <v>11</v>
      </c>
      <c r="L13228" s="12"/>
    </row>
    <row r="13229" spans="1:12" x14ac:dyDescent="0.3">
      <c r="A13229">
        <v>8</v>
      </c>
      <c r="B13229">
        <v>38839</v>
      </c>
      <c r="C13229">
        <v>1</v>
      </c>
      <c r="D13229">
        <v>87000</v>
      </c>
      <c r="E13229" s="46">
        <v>45628</v>
      </c>
      <c r="F13229">
        <v>-1773.84</v>
      </c>
      <c r="I13229" t="str">
        <f>INDEX(LedgerMapping[[#All],[Level 3]],MATCH(Actuals[[#This Row],[Sub Ledger]],LedgerMapping[[#All],[Sub Ledger]],0))</f>
        <v>Administration</v>
      </c>
      <c r="J13229" s="22">
        <f>YEAR(Actuals[[#This Row],[Date]])</f>
        <v>2024</v>
      </c>
      <c r="K13229" s="22">
        <f>MONTH(Actuals[[#This Row],[Date]])</f>
        <v>12</v>
      </c>
      <c r="L13229" s="12"/>
    </row>
    <row r="13230" spans="1:12" x14ac:dyDescent="0.3">
      <c r="A13230">
        <v>8</v>
      </c>
      <c r="B13230">
        <v>985</v>
      </c>
      <c r="C13230">
        <v>1</v>
      </c>
      <c r="D13230">
        <v>90000</v>
      </c>
      <c r="E13230" s="46">
        <v>44562</v>
      </c>
      <c r="F13230">
        <v>-352.6</v>
      </c>
      <c r="I13230" t="str">
        <f>INDEX(LedgerMapping[[#All],[Level 3]],MATCH(Actuals[[#This Row],[Sub Ledger]],LedgerMapping[[#All],[Sub Ledger]],0))</f>
        <v>Interest</v>
      </c>
      <c r="J13230" s="22">
        <f>YEAR(Actuals[[#This Row],[Date]])</f>
        <v>2022</v>
      </c>
      <c r="K13230" s="22">
        <f>MONTH(Actuals[[#This Row],[Date]])</f>
        <v>1</v>
      </c>
      <c r="L13230" s="12"/>
    </row>
    <row r="13231" spans="1:12" x14ac:dyDescent="0.3">
      <c r="A13231">
        <v>8</v>
      </c>
      <c r="B13231">
        <v>2107</v>
      </c>
      <c r="C13231">
        <v>1</v>
      </c>
      <c r="D13231">
        <v>90000</v>
      </c>
      <c r="E13231" s="46">
        <v>44593</v>
      </c>
      <c r="F13231">
        <v>-328.36</v>
      </c>
      <c r="I13231" t="str">
        <f>INDEX(LedgerMapping[[#All],[Level 3]],MATCH(Actuals[[#This Row],[Sub Ledger]],LedgerMapping[[#All],[Sub Ledger]],0))</f>
        <v>Interest</v>
      </c>
      <c r="J13231" s="22">
        <f>YEAR(Actuals[[#This Row],[Date]])</f>
        <v>2022</v>
      </c>
      <c r="K13231" s="22">
        <f>MONTH(Actuals[[#This Row],[Date]])</f>
        <v>2</v>
      </c>
      <c r="L13231" s="12"/>
    </row>
    <row r="13232" spans="1:12" x14ac:dyDescent="0.3">
      <c r="A13232">
        <v>8</v>
      </c>
      <c r="B13232">
        <v>3225</v>
      </c>
      <c r="C13232">
        <v>1</v>
      </c>
      <c r="D13232">
        <v>90000</v>
      </c>
      <c r="E13232" s="46">
        <v>44624</v>
      </c>
      <c r="F13232">
        <v>-404.12</v>
      </c>
      <c r="I13232" t="str">
        <f>INDEX(LedgerMapping[[#All],[Level 3]],MATCH(Actuals[[#This Row],[Sub Ledger]],LedgerMapping[[#All],[Sub Ledger]],0))</f>
        <v>Interest</v>
      </c>
      <c r="J13232" s="22">
        <f>YEAR(Actuals[[#This Row],[Date]])</f>
        <v>2022</v>
      </c>
      <c r="K13232" s="22">
        <f>MONTH(Actuals[[#This Row],[Date]])</f>
        <v>3</v>
      </c>
      <c r="L13232" s="12"/>
    </row>
    <row r="13233" spans="1:12" x14ac:dyDescent="0.3">
      <c r="A13233">
        <v>8</v>
      </c>
      <c r="B13233">
        <v>4347</v>
      </c>
      <c r="C13233">
        <v>1</v>
      </c>
      <c r="D13233">
        <v>90000</v>
      </c>
      <c r="E13233" s="46">
        <v>44654</v>
      </c>
      <c r="F13233">
        <v>-276.83999999999997</v>
      </c>
      <c r="I13233" t="str">
        <f>INDEX(LedgerMapping[[#All],[Level 3]],MATCH(Actuals[[#This Row],[Sub Ledger]],LedgerMapping[[#All],[Sub Ledger]],0))</f>
        <v>Interest</v>
      </c>
      <c r="J13233" s="22">
        <f>YEAR(Actuals[[#This Row],[Date]])</f>
        <v>2022</v>
      </c>
      <c r="K13233" s="22">
        <f>MONTH(Actuals[[#This Row],[Date]])</f>
        <v>4</v>
      </c>
      <c r="L13233" s="12"/>
    </row>
    <row r="13234" spans="1:12" x14ac:dyDescent="0.3">
      <c r="A13234">
        <v>8</v>
      </c>
      <c r="B13234">
        <v>5469</v>
      </c>
      <c r="C13234">
        <v>1</v>
      </c>
      <c r="D13234">
        <v>90000</v>
      </c>
      <c r="E13234" s="46">
        <v>44685</v>
      </c>
      <c r="F13234">
        <v>-466.24</v>
      </c>
      <c r="I13234" t="str">
        <f>INDEX(LedgerMapping[[#All],[Level 3]],MATCH(Actuals[[#This Row],[Sub Ledger]],LedgerMapping[[#All],[Sub Ledger]],0))</f>
        <v>Interest</v>
      </c>
      <c r="J13234" s="22">
        <f>YEAR(Actuals[[#This Row],[Date]])</f>
        <v>2022</v>
      </c>
      <c r="K13234" s="22">
        <f>MONTH(Actuals[[#This Row],[Date]])</f>
        <v>5</v>
      </c>
      <c r="L13234" s="12"/>
    </row>
    <row r="13235" spans="1:12" x14ac:dyDescent="0.3">
      <c r="A13235">
        <v>8</v>
      </c>
      <c r="B13235">
        <v>6595</v>
      </c>
      <c r="C13235">
        <v>1</v>
      </c>
      <c r="D13235">
        <v>90000</v>
      </c>
      <c r="E13235" s="46">
        <v>44715</v>
      </c>
      <c r="F13235">
        <v>-331.39</v>
      </c>
      <c r="I13235" t="str">
        <f>INDEX(LedgerMapping[[#All],[Level 3]],MATCH(Actuals[[#This Row],[Sub Ledger]],LedgerMapping[[#All],[Sub Ledger]],0))</f>
        <v>Interest</v>
      </c>
      <c r="J13235" s="22">
        <f>YEAR(Actuals[[#This Row],[Date]])</f>
        <v>2022</v>
      </c>
      <c r="K13235" s="22">
        <f>MONTH(Actuals[[#This Row],[Date]])</f>
        <v>6</v>
      </c>
      <c r="L13235" s="12"/>
    </row>
    <row r="13236" spans="1:12" x14ac:dyDescent="0.3">
      <c r="A13236">
        <v>8</v>
      </c>
      <c r="B13236">
        <v>7715</v>
      </c>
      <c r="C13236">
        <v>1</v>
      </c>
      <c r="D13236">
        <v>90000</v>
      </c>
      <c r="E13236" s="46">
        <v>44746</v>
      </c>
      <c r="F13236">
        <v>-290.48</v>
      </c>
      <c r="I13236" t="str">
        <f>INDEX(LedgerMapping[[#All],[Level 3]],MATCH(Actuals[[#This Row],[Sub Ledger]],LedgerMapping[[#All],[Sub Ledger]],0))</f>
        <v>Interest</v>
      </c>
      <c r="J13236" s="22">
        <f>YEAR(Actuals[[#This Row],[Date]])</f>
        <v>2022</v>
      </c>
      <c r="K13236" s="22">
        <f>MONTH(Actuals[[#This Row],[Date]])</f>
        <v>7</v>
      </c>
      <c r="L13236" s="12"/>
    </row>
    <row r="13237" spans="1:12" x14ac:dyDescent="0.3">
      <c r="A13237">
        <v>8</v>
      </c>
      <c r="B13237">
        <v>8839</v>
      </c>
      <c r="C13237">
        <v>1</v>
      </c>
      <c r="D13237">
        <v>90000</v>
      </c>
      <c r="E13237" s="46">
        <v>44777</v>
      </c>
      <c r="F13237">
        <v>-299.57</v>
      </c>
      <c r="I13237" t="str">
        <f>INDEX(LedgerMapping[[#All],[Level 3]],MATCH(Actuals[[#This Row],[Sub Ledger]],LedgerMapping[[#All],[Sub Ledger]],0))</f>
        <v>Interest</v>
      </c>
      <c r="J13237" s="22">
        <f>YEAR(Actuals[[#This Row],[Date]])</f>
        <v>2022</v>
      </c>
      <c r="K13237" s="22">
        <f>MONTH(Actuals[[#This Row],[Date]])</f>
        <v>8</v>
      </c>
      <c r="L13237" s="12"/>
    </row>
    <row r="13238" spans="1:12" x14ac:dyDescent="0.3">
      <c r="A13238">
        <v>8</v>
      </c>
      <c r="B13238">
        <v>9953</v>
      </c>
      <c r="C13238">
        <v>1</v>
      </c>
      <c r="D13238">
        <v>90000</v>
      </c>
      <c r="E13238" s="46">
        <v>44805</v>
      </c>
      <c r="F13238">
        <v>-487.45</v>
      </c>
      <c r="I13238" t="str">
        <f>INDEX(LedgerMapping[[#All],[Level 3]],MATCH(Actuals[[#This Row],[Sub Ledger]],LedgerMapping[[#All],[Sub Ledger]],0))</f>
        <v>Interest</v>
      </c>
      <c r="J13238" s="22">
        <f>YEAR(Actuals[[#This Row],[Date]])</f>
        <v>2022</v>
      </c>
      <c r="K13238" s="22">
        <f>MONTH(Actuals[[#This Row],[Date]])</f>
        <v>9</v>
      </c>
      <c r="L13238" s="12"/>
    </row>
    <row r="13239" spans="1:12" x14ac:dyDescent="0.3">
      <c r="A13239">
        <v>8</v>
      </c>
      <c r="B13239">
        <v>11071</v>
      </c>
      <c r="C13239">
        <v>1</v>
      </c>
      <c r="D13239">
        <v>90000</v>
      </c>
      <c r="E13239" s="46">
        <v>44836</v>
      </c>
      <c r="F13239">
        <v>-376.85</v>
      </c>
      <c r="I13239" t="str">
        <f>INDEX(LedgerMapping[[#All],[Level 3]],MATCH(Actuals[[#This Row],[Sub Ledger]],LedgerMapping[[#All],[Sub Ledger]],0))</f>
        <v>Interest</v>
      </c>
      <c r="J13239" s="22">
        <f>YEAR(Actuals[[#This Row],[Date]])</f>
        <v>2022</v>
      </c>
      <c r="K13239" s="22">
        <f>MONTH(Actuals[[#This Row],[Date]])</f>
        <v>10</v>
      </c>
      <c r="L13239" s="12"/>
    </row>
    <row r="13240" spans="1:12" x14ac:dyDescent="0.3">
      <c r="A13240">
        <v>8</v>
      </c>
      <c r="B13240">
        <v>12197</v>
      </c>
      <c r="C13240">
        <v>1</v>
      </c>
      <c r="D13240">
        <v>90000</v>
      </c>
      <c r="E13240" s="46">
        <v>44866</v>
      </c>
      <c r="F13240">
        <v>-302.60000000000002</v>
      </c>
      <c r="I13240" t="str">
        <f>INDEX(LedgerMapping[[#All],[Level 3]],MATCH(Actuals[[#This Row],[Sub Ledger]],LedgerMapping[[#All],[Sub Ledger]],0))</f>
        <v>Interest</v>
      </c>
      <c r="J13240" s="22">
        <f>YEAR(Actuals[[#This Row],[Date]])</f>
        <v>2022</v>
      </c>
      <c r="K13240" s="22">
        <f>MONTH(Actuals[[#This Row],[Date]])</f>
        <v>11</v>
      </c>
      <c r="L13240" s="12"/>
    </row>
    <row r="13241" spans="1:12" x14ac:dyDescent="0.3">
      <c r="A13241">
        <v>8</v>
      </c>
      <c r="B13241">
        <v>13327</v>
      </c>
      <c r="C13241">
        <v>1</v>
      </c>
      <c r="D13241">
        <v>90000</v>
      </c>
      <c r="E13241" s="46">
        <v>44897</v>
      </c>
      <c r="F13241">
        <v>-364.72</v>
      </c>
      <c r="I13241" t="str">
        <f>INDEX(LedgerMapping[[#All],[Level 3]],MATCH(Actuals[[#This Row],[Sub Ledger]],LedgerMapping[[#All],[Sub Ledger]],0))</f>
        <v>Interest</v>
      </c>
      <c r="J13241" s="22">
        <f>YEAR(Actuals[[#This Row],[Date]])</f>
        <v>2022</v>
      </c>
      <c r="K13241" s="22">
        <f>MONTH(Actuals[[#This Row],[Date]])</f>
        <v>12</v>
      </c>
      <c r="L13241" s="12"/>
    </row>
    <row r="13242" spans="1:12" x14ac:dyDescent="0.3">
      <c r="A13242">
        <v>8</v>
      </c>
      <c r="B13242">
        <v>14118</v>
      </c>
      <c r="C13242">
        <v>1</v>
      </c>
      <c r="D13242">
        <v>90000</v>
      </c>
      <c r="E13242" s="46">
        <v>44927</v>
      </c>
      <c r="F13242">
        <v>-451.09</v>
      </c>
      <c r="I13242" t="str">
        <f>INDEX(LedgerMapping[[#All],[Level 3]],MATCH(Actuals[[#This Row],[Sub Ledger]],LedgerMapping[[#All],[Sub Ledger]],0))</f>
        <v>Interest</v>
      </c>
      <c r="J13242" s="22">
        <f>YEAR(Actuals[[#This Row],[Date]])</f>
        <v>2023</v>
      </c>
      <c r="K13242" s="22">
        <f>MONTH(Actuals[[#This Row],[Date]])</f>
        <v>1</v>
      </c>
      <c r="L13242" s="12"/>
    </row>
    <row r="13243" spans="1:12" x14ac:dyDescent="0.3">
      <c r="A13243">
        <v>8</v>
      </c>
      <c r="B13243">
        <v>16102</v>
      </c>
      <c r="C13243">
        <v>1</v>
      </c>
      <c r="D13243">
        <v>90000</v>
      </c>
      <c r="E13243" s="46">
        <v>44988</v>
      </c>
      <c r="F13243">
        <v>-458.67</v>
      </c>
      <c r="I13243" t="str">
        <f>INDEX(LedgerMapping[[#All],[Level 3]],MATCH(Actuals[[#This Row],[Sub Ledger]],LedgerMapping[[#All],[Sub Ledger]],0))</f>
        <v>Interest</v>
      </c>
      <c r="J13243" s="22">
        <f>YEAR(Actuals[[#This Row],[Date]])</f>
        <v>2023</v>
      </c>
      <c r="K13243" s="22">
        <f>MONTH(Actuals[[#This Row],[Date]])</f>
        <v>3</v>
      </c>
      <c r="L13243" s="12"/>
    </row>
    <row r="13244" spans="1:12" x14ac:dyDescent="0.3">
      <c r="A13244">
        <v>8</v>
      </c>
      <c r="B13244">
        <v>17134</v>
      </c>
      <c r="C13244">
        <v>1</v>
      </c>
      <c r="D13244">
        <v>90000</v>
      </c>
      <c r="E13244" s="46">
        <v>45018</v>
      </c>
      <c r="F13244">
        <v>-396.54</v>
      </c>
      <c r="I13244" t="str">
        <f>INDEX(LedgerMapping[[#All],[Level 3]],MATCH(Actuals[[#This Row],[Sub Ledger]],LedgerMapping[[#All],[Sub Ledger]],0))</f>
        <v>Interest</v>
      </c>
      <c r="J13244" s="22">
        <f>YEAR(Actuals[[#This Row],[Date]])</f>
        <v>2023</v>
      </c>
      <c r="K13244" s="22">
        <f>MONTH(Actuals[[#This Row],[Date]])</f>
        <v>4</v>
      </c>
      <c r="L13244" s="12"/>
    </row>
    <row r="13245" spans="1:12" x14ac:dyDescent="0.3">
      <c r="A13245">
        <v>8</v>
      </c>
      <c r="B13245">
        <v>18164</v>
      </c>
      <c r="C13245">
        <v>1</v>
      </c>
      <c r="D13245">
        <v>90000</v>
      </c>
      <c r="E13245" s="46">
        <v>45049</v>
      </c>
      <c r="F13245">
        <v>-369.27</v>
      </c>
      <c r="I13245" t="str">
        <f>INDEX(LedgerMapping[[#All],[Level 3]],MATCH(Actuals[[#This Row],[Sub Ledger]],LedgerMapping[[#All],[Sub Ledger]],0))</f>
        <v>Interest</v>
      </c>
      <c r="J13245" s="22">
        <f>YEAR(Actuals[[#This Row],[Date]])</f>
        <v>2023</v>
      </c>
      <c r="K13245" s="22">
        <f>MONTH(Actuals[[#This Row],[Date]])</f>
        <v>5</v>
      </c>
      <c r="L13245" s="12"/>
    </row>
    <row r="13246" spans="1:12" x14ac:dyDescent="0.3">
      <c r="A13246">
        <v>8</v>
      </c>
      <c r="B13246">
        <v>19168</v>
      </c>
      <c r="C13246">
        <v>1</v>
      </c>
      <c r="D13246">
        <v>90000</v>
      </c>
      <c r="E13246" s="46">
        <v>45079</v>
      </c>
      <c r="F13246">
        <v>-595.03</v>
      </c>
      <c r="I13246" t="str">
        <f>INDEX(LedgerMapping[[#All],[Level 3]],MATCH(Actuals[[#This Row],[Sub Ledger]],LedgerMapping[[#All],[Sub Ledger]],0))</f>
        <v>Interest</v>
      </c>
      <c r="J13246" s="22">
        <f>YEAR(Actuals[[#This Row],[Date]])</f>
        <v>2023</v>
      </c>
      <c r="K13246" s="22">
        <f>MONTH(Actuals[[#This Row],[Date]])</f>
        <v>6</v>
      </c>
      <c r="L13246" s="12"/>
    </row>
    <row r="13247" spans="1:12" x14ac:dyDescent="0.3">
      <c r="A13247">
        <v>8</v>
      </c>
      <c r="B13247">
        <v>20197</v>
      </c>
      <c r="C13247">
        <v>1</v>
      </c>
      <c r="D13247">
        <v>90000</v>
      </c>
      <c r="E13247" s="46">
        <v>45110</v>
      </c>
      <c r="F13247">
        <v>-419.27</v>
      </c>
      <c r="I13247" t="str">
        <f>INDEX(LedgerMapping[[#All],[Level 3]],MATCH(Actuals[[#This Row],[Sub Ledger]],LedgerMapping[[#All],[Sub Ledger]],0))</f>
        <v>Interest</v>
      </c>
      <c r="J13247" s="22">
        <f>YEAR(Actuals[[#This Row],[Date]])</f>
        <v>2023</v>
      </c>
      <c r="K13247" s="22">
        <f>MONTH(Actuals[[#This Row],[Date]])</f>
        <v>7</v>
      </c>
      <c r="L13247" s="12"/>
    </row>
    <row r="13248" spans="1:12" x14ac:dyDescent="0.3">
      <c r="A13248">
        <v>8</v>
      </c>
      <c r="B13248">
        <v>21224</v>
      </c>
      <c r="C13248">
        <v>1</v>
      </c>
      <c r="D13248">
        <v>90000</v>
      </c>
      <c r="E13248" s="46">
        <v>45141</v>
      </c>
      <c r="F13248">
        <v>-520.79</v>
      </c>
      <c r="I13248" t="str">
        <f>INDEX(LedgerMapping[[#All],[Level 3]],MATCH(Actuals[[#This Row],[Sub Ledger]],LedgerMapping[[#All],[Sub Ledger]],0))</f>
        <v>Interest</v>
      </c>
      <c r="J13248" s="22">
        <f>YEAR(Actuals[[#This Row],[Date]])</f>
        <v>2023</v>
      </c>
      <c r="K13248" s="22">
        <f>MONTH(Actuals[[#This Row],[Date]])</f>
        <v>8</v>
      </c>
      <c r="L13248" s="12"/>
    </row>
    <row r="13249" spans="1:12" x14ac:dyDescent="0.3">
      <c r="A13249">
        <v>8</v>
      </c>
      <c r="B13249">
        <v>22228</v>
      </c>
      <c r="C13249">
        <v>1</v>
      </c>
      <c r="D13249">
        <v>90000</v>
      </c>
      <c r="E13249" s="46">
        <v>45169</v>
      </c>
      <c r="F13249">
        <v>-376.85</v>
      </c>
      <c r="I13249" t="str">
        <f>INDEX(LedgerMapping[[#All],[Level 3]],MATCH(Actuals[[#This Row],[Sub Ledger]],LedgerMapping[[#All],[Sub Ledger]],0))</f>
        <v>Interest</v>
      </c>
      <c r="J13249" s="22">
        <f>YEAR(Actuals[[#This Row],[Date]])</f>
        <v>2023</v>
      </c>
      <c r="K13249" s="22">
        <f>MONTH(Actuals[[#This Row],[Date]])</f>
        <v>8</v>
      </c>
      <c r="L13249" s="12"/>
    </row>
    <row r="13250" spans="1:12" x14ac:dyDescent="0.3">
      <c r="A13250">
        <v>8</v>
      </c>
      <c r="B13250">
        <v>23205</v>
      </c>
      <c r="C13250">
        <v>1</v>
      </c>
      <c r="D13250">
        <v>90000</v>
      </c>
      <c r="E13250" s="46">
        <v>45200</v>
      </c>
      <c r="F13250">
        <v>-360.18</v>
      </c>
      <c r="I13250" t="str">
        <f>INDEX(LedgerMapping[[#All],[Level 3]],MATCH(Actuals[[#This Row],[Sub Ledger]],LedgerMapping[[#All],[Sub Ledger]],0))</f>
        <v>Interest</v>
      </c>
      <c r="J13250" s="22">
        <f>YEAR(Actuals[[#This Row],[Date]])</f>
        <v>2023</v>
      </c>
      <c r="K13250" s="22">
        <f>MONTH(Actuals[[#This Row],[Date]])</f>
        <v>10</v>
      </c>
      <c r="L13250" s="12"/>
    </row>
    <row r="13251" spans="1:12" x14ac:dyDescent="0.3">
      <c r="A13251">
        <v>8</v>
      </c>
      <c r="B13251">
        <v>24208</v>
      </c>
      <c r="C13251">
        <v>1</v>
      </c>
      <c r="D13251">
        <v>90000</v>
      </c>
      <c r="E13251" s="46">
        <v>45230</v>
      </c>
      <c r="F13251">
        <v>-405.63</v>
      </c>
      <c r="I13251" t="str">
        <f>INDEX(LedgerMapping[[#All],[Level 3]],MATCH(Actuals[[#This Row],[Sub Ledger]],LedgerMapping[[#All],[Sub Ledger]],0))</f>
        <v>Interest</v>
      </c>
      <c r="J13251" s="22">
        <f>YEAR(Actuals[[#This Row],[Date]])</f>
        <v>2023</v>
      </c>
      <c r="K13251" s="22">
        <f>MONTH(Actuals[[#This Row],[Date]])</f>
        <v>10</v>
      </c>
      <c r="L13251" s="12"/>
    </row>
    <row r="13252" spans="1:12" x14ac:dyDescent="0.3">
      <c r="A13252">
        <v>8</v>
      </c>
      <c r="B13252">
        <v>25239</v>
      </c>
      <c r="C13252">
        <v>1</v>
      </c>
      <c r="D13252">
        <v>90000</v>
      </c>
      <c r="E13252" s="46">
        <v>45261</v>
      </c>
      <c r="F13252">
        <v>-475.33</v>
      </c>
      <c r="I13252" t="str">
        <f>INDEX(LedgerMapping[[#All],[Level 3]],MATCH(Actuals[[#This Row],[Sub Ledger]],LedgerMapping[[#All],[Sub Ledger]],0))</f>
        <v>Interest</v>
      </c>
      <c r="J13252" s="22">
        <f>YEAR(Actuals[[#This Row],[Date]])</f>
        <v>2023</v>
      </c>
      <c r="K13252" s="22">
        <f>MONTH(Actuals[[#This Row],[Date]])</f>
        <v>12</v>
      </c>
      <c r="L13252" s="12"/>
    </row>
    <row r="13253" spans="1:12" x14ac:dyDescent="0.3">
      <c r="A13253">
        <v>8</v>
      </c>
      <c r="B13253">
        <v>26309</v>
      </c>
      <c r="C13253">
        <v>1</v>
      </c>
      <c r="D13253">
        <v>90000</v>
      </c>
      <c r="E13253" s="46">
        <v>45291</v>
      </c>
      <c r="F13253">
        <v>-725.34</v>
      </c>
      <c r="I13253" t="str">
        <f>INDEX(LedgerMapping[[#All],[Level 3]],MATCH(Actuals[[#This Row],[Sub Ledger]],LedgerMapping[[#All],[Sub Ledger]],0))</f>
        <v>Interest</v>
      </c>
      <c r="J13253" s="22">
        <f>YEAR(Actuals[[#This Row],[Date]])</f>
        <v>2023</v>
      </c>
      <c r="K13253" s="22">
        <f>MONTH(Actuals[[#This Row],[Date]])</f>
        <v>12</v>
      </c>
      <c r="L13253" s="12"/>
    </row>
    <row r="13254" spans="1:12" x14ac:dyDescent="0.3">
      <c r="A13254">
        <v>8</v>
      </c>
      <c r="B13254">
        <v>27434</v>
      </c>
      <c r="C13254">
        <v>1</v>
      </c>
      <c r="D13254">
        <v>90000</v>
      </c>
      <c r="E13254" s="46">
        <v>45322</v>
      </c>
      <c r="F13254">
        <v>-534.41999999999996</v>
      </c>
      <c r="I13254" t="str">
        <f>INDEX(LedgerMapping[[#All],[Level 3]],MATCH(Actuals[[#This Row],[Sub Ledger]],LedgerMapping[[#All],[Sub Ledger]],0))</f>
        <v>Interest</v>
      </c>
      <c r="J13254" s="22">
        <f>YEAR(Actuals[[#This Row],[Date]])</f>
        <v>2024</v>
      </c>
      <c r="K13254" s="22">
        <f>MONTH(Actuals[[#This Row],[Date]])</f>
        <v>1</v>
      </c>
      <c r="L13254" s="12"/>
    </row>
    <row r="13255" spans="1:12" x14ac:dyDescent="0.3">
      <c r="A13255">
        <v>8</v>
      </c>
      <c r="B13255">
        <v>28586</v>
      </c>
      <c r="C13255">
        <v>1</v>
      </c>
      <c r="D13255">
        <v>90000</v>
      </c>
      <c r="E13255" s="46">
        <v>45354</v>
      </c>
      <c r="F13255">
        <v>-737.46</v>
      </c>
      <c r="I13255" t="str">
        <f>INDEX(LedgerMapping[[#All],[Level 3]],MATCH(Actuals[[#This Row],[Sub Ledger]],LedgerMapping[[#All],[Sub Ledger]],0))</f>
        <v>Interest</v>
      </c>
      <c r="J13255" s="22">
        <f>YEAR(Actuals[[#This Row],[Date]])</f>
        <v>2024</v>
      </c>
      <c r="K13255" s="22">
        <f>MONTH(Actuals[[#This Row],[Date]])</f>
        <v>3</v>
      </c>
      <c r="L13255" s="12"/>
    </row>
    <row r="13256" spans="1:12" x14ac:dyDescent="0.3">
      <c r="A13256">
        <v>8</v>
      </c>
      <c r="B13256">
        <v>29740</v>
      </c>
      <c r="C13256">
        <v>1</v>
      </c>
      <c r="D13256">
        <v>90000</v>
      </c>
      <c r="E13256" s="46">
        <v>45384</v>
      </c>
      <c r="F13256">
        <v>-638.97</v>
      </c>
      <c r="I13256" t="str">
        <f>INDEX(LedgerMapping[[#All],[Level 3]],MATCH(Actuals[[#This Row],[Sub Ledger]],LedgerMapping[[#All],[Sub Ledger]],0))</f>
        <v>Interest</v>
      </c>
      <c r="J13256" s="22">
        <f>YEAR(Actuals[[#This Row],[Date]])</f>
        <v>2024</v>
      </c>
      <c r="K13256" s="22">
        <f>MONTH(Actuals[[#This Row],[Date]])</f>
        <v>4</v>
      </c>
      <c r="L13256" s="12"/>
    </row>
    <row r="13257" spans="1:12" x14ac:dyDescent="0.3">
      <c r="A13257">
        <v>8</v>
      </c>
      <c r="B13257">
        <v>30866</v>
      </c>
      <c r="C13257">
        <v>1</v>
      </c>
      <c r="D13257">
        <v>90000</v>
      </c>
      <c r="E13257" s="46">
        <v>45415</v>
      </c>
      <c r="F13257">
        <v>-811.7</v>
      </c>
      <c r="I13257" t="str">
        <f>INDEX(LedgerMapping[[#All],[Level 3]],MATCH(Actuals[[#This Row],[Sub Ledger]],LedgerMapping[[#All],[Sub Ledger]],0))</f>
        <v>Interest</v>
      </c>
      <c r="J13257" s="22">
        <f>YEAR(Actuals[[#This Row],[Date]])</f>
        <v>2024</v>
      </c>
      <c r="K13257" s="22">
        <f>MONTH(Actuals[[#This Row],[Date]])</f>
        <v>5</v>
      </c>
      <c r="L13257" s="12"/>
    </row>
    <row r="13258" spans="1:12" x14ac:dyDescent="0.3">
      <c r="A13258">
        <v>8</v>
      </c>
      <c r="B13258">
        <v>31991</v>
      </c>
      <c r="C13258">
        <v>1</v>
      </c>
      <c r="D13258">
        <v>90000</v>
      </c>
      <c r="E13258" s="46">
        <v>45445</v>
      </c>
      <c r="F13258">
        <v>-617.76</v>
      </c>
      <c r="I13258" t="str">
        <f>INDEX(LedgerMapping[[#All],[Level 3]],MATCH(Actuals[[#This Row],[Sub Ledger]],LedgerMapping[[#All],[Sub Ledger]],0))</f>
        <v>Interest</v>
      </c>
      <c r="J13258" s="22">
        <f>YEAR(Actuals[[#This Row],[Date]])</f>
        <v>2024</v>
      </c>
      <c r="K13258" s="22">
        <f>MONTH(Actuals[[#This Row],[Date]])</f>
        <v>6</v>
      </c>
      <c r="L13258" s="12"/>
    </row>
    <row r="13259" spans="1:12" x14ac:dyDescent="0.3">
      <c r="A13259">
        <v>8</v>
      </c>
      <c r="B13259">
        <v>33115</v>
      </c>
      <c r="C13259">
        <v>1</v>
      </c>
      <c r="D13259">
        <v>90000</v>
      </c>
      <c r="E13259" s="46">
        <v>45476</v>
      </c>
      <c r="F13259">
        <v>-528.36</v>
      </c>
      <c r="I13259" t="str">
        <f>INDEX(LedgerMapping[[#All],[Level 3]],MATCH(Actuals[[#This Row],[Sub Ledger]],LedgerMapping[[#All],[Sub Ledger]],0))</f>
        <v>Interest</v>
      </c>
      <c r="J13259" s="22">
        <f>YEAR(Actuals[[#This Row],[Date]])</f>
        <v>2024</v>
      </c>
      <c r="K13259" s="22">
        <f>MONTH(Actuals[[#This Row],[Date]])</f>
        <v>7</v>
      </c>
      <c r="L13259" s="12"/>
    </row>
    <row r="13260" spans="1:12" x14ac:dyDescent="0.3">
      <c r="A13260">
        <v>8</v>
      </c>
      <c r="B13260">
        <v>34239</v>
      </c>
      <c r="C13260">
        <v>1</v>
      </c>
      <c r="D13260">
        <v>90000</v>
      </c>
      <c r="E13260" s="46">
        <v>45507</v>
      </c>
      <c r="F13260">
        <v>-614.73</v>
      </c>
      <c r="I13260" t="str">
        <f>INDEX(LedgerMapping[[#All],[Level 3]],MATCH(Actuals[[#This Row],[Sub Ledger]],LedgerMapping[[#All],[Sub Ledger]],0))</f>
        <v>Interest</v>
      </c>
      <c r="J13260" s="22">
        <f>YEAR(Actuals[[#This Row],[Date]])</f>
        <v>2024</v>
      </c>
      <c r="K13260" s="22">
        <f>MONTH(Actuals[[#This Row],[Date]])</f>
        <v>8</v>
      </c>
      <c r="L13260" s="12"/>
    </row>
    <row r="13261" spans="1:12" x14ac:dyDescent="0.3">
      <c r="A13261">
        <v>8</v>
      </c>
      <c r="B13261">
        <v>35391</v>
      </c>
      <c r="C13261">
        <v>1</v>
      </c>
      <c r="D13261">
        <v>90000</v>
      </c>
      <c r="E13261" s="46">
        <v>45536</v>
      </c>
      <c r="F13261">
        <v>-614.73</v>
      </c>
      <c r="I13261" t="str">
        <f>INDEX(LedgerMapping[[#All],[Level 3]],MATCH(Actuals[[#This Row],[Sub Ledger]],LedgerMapping[[#All],[Sub Ledger]],0))</f>
        <v>Interest</v>
      </c>
      <c r="J13261" s="22">
        <f>YEAR(Actuals[[#This Row],[Date]])</f>
        <v>2024</v>
      </c>
      <c r="K13261" s="22">
        <f>MONTH(Actuals[[#This Row],[Date]])</f>
        <v>9</v>
      </c>
      <c r="L13261" s="12"/>
    </row>
    <row r="13262" spans="1:12" x14ac:dyDescent="0.3">
      <c r="A13262">
        <v>8</v>
      </c>
      <c r="B13262">
        <v>36541</v>
      </c>
      <c r="C13262">
        <v>1</v>
      </c>
      <c r="D13262">
        <v>90000</v>
      </c>
      <c r="E13262" s="46">
        <v>45567</v>
      </c>
      <c r="F13262">
        <v>-745.03</v>
      </c>
      <c r="I13262" t="str">
        <f>INDEX(LedgerMapping[[#All],[Level 3]],MATCH(Actuals[[#This Row],[Sub Ledger]],LedgerMapping[[#All],[Sub Ledger]],0))</f>
        <v>Interest</v>
      </c>
      <c r="J13262" s="22">
        <f>YEAR(Actuals[[#This Row],[Date]])</f>
        <v>2024</v>
      </c>
      <c r="K13262" s="22">
        <f>MONTH(Actuals[[#This Row],[Date]])</f>
        <v>10</v>
      </c>
      <c r="L13262" s="12"/>
    </row>
    <row r="13263" spans="1:12" x14ac:dyDescent="0.3">
      <c r="A13263">
        <v>8</v>
      </c>
      <c r="B13263">
        <v>37690</v>
      </c>
      <c r="C13263">
        <v>1</v>
      </c>
      <c r="D13263">
        <v>90000</v>
      </c>
      <c r="E13263" s="46">
        <v>45597</v>
      </c>
      <c r="F13263">
        <v>-579.88</v>
      </c>
      <c r="I13263" t="str">
        <f>INDEX(LedgerMapping[[#All],[Level 3]],MATCH(Actuals[[#This Row],[Sub Ledger]],LedgerMapping[[#All],[Sub Ledger]],0))</f>
        <v>Interest</v>
      </c>
      <c r="J13263" s="22">
        <f>YEAR(Actuals[[#This Row],[Date]])</f>
        <v>2024</v>
      </c>
      <c r="K13263" s="22">
        <f>MONTH(Actuals[[#This Row],[Date]])</f>
        <v>11</v>
      </c>
      <c r="L13263" s="12"/>
    </row>
    <row r="13264" spans="1:12" x14ac:dyDescent="0.3">
      <c r="A13264">
        <v>8</v>
      </c>
      <c r="B13264">
        <v>38841</v>
      </c>
      <c r="C13264">
        <v>1</v>
      </c>
      <c r="D13264">
        <v>90000</v>
      </c>
      <c r="E13264" s="46">
        <v>45628</v>
      </c>
      <c r="F13264">
        <v>-620.79</v>
      </c>
      <c r="I13264" t="str">
        <f>INDEX(LedgerMapping[[#All],[Level 3]],MATCH(Actuals[[#This Row],[Sub Ledger]],LedgerMapping[[#All],[Sub Ledger]],0))</f>
        <v>Interest</v>
      </c>
      <c r="J13264" s="22">
        <f>YEAR(Actuals[[#This Row],[Date]])</f>
        <v>2024</v>
      </c>
      <c r="K13264" s="22">
        <f>MONTH(Actuals[[#This Row],[Date]])</f>
        <v>12</v>
      </c>
      <c r="L13264" s="12"/>
    </row>
    <row r="13265" spans="1:12" x14ac:dyDescent="0.3">
      <c r="A13265">
        <v>8</v>
      </c>
      <c r="B13265">
        <v>15122</v>
      </c>
      <c r="C13265">
        <v>1</v>
      </c>
      <c r="D13265">
        <v>90000</v>
      </c>
      <c r="E13265" s="46">
        <v>44958</v>
      </c>
      <c r="F13265">
        <v>-501.09</v>
      </c>
      <c r="I13265" t="str">
        <f>INDEX(LedgerMapping[[#All],[Level 3]],MATCH(Actuals[[#This Row],[Sub Ledger]],LedgerMapping[[#All],[Sub Ledger]],0))</f>
        <v>Interest</v>
      </c>
      <c r="J13265" s="22">
        <f>YEAR(Actuals[[#This Row],[Date]])</f>
        <v>2023</v>
      </c>
      <c r="K13265" s="22">
        <f>MONTH(Actuals[[#This Row],[Date]])</f>
        <v>2</v>
      </c>
      <c r="L13265" s="12"/>
    </row>
    <row r="13266" spans="1:12" x14ac:dyDescent="0.3">
      <c r="A13266">
        <v>8</v>
      </c>
      <c r="B13266">
        <v>988</v>
      </c>
      <c r="C13266">
        <v>1</v>
      </c>
      <c r="D13266">
        <v>94000</v>
      </c>
      <c r="E13266" s="46">
        <v>44562</v>
      </c>
      <c r="F13266">
        <v>-404.12</v>
      </c>
      <c r="I13266" t="str">
        <f>INDEX(LedgerMapping[[#All],[Level 3]],MATCH(Actuals[[#This Row],[Sub Ledger]],LedgerMapping[[#All],[Sub Ledger]],0))</f>
        <v>Tax</v>
      </c>
      <c r="J13266" s="22">
        <f>YEAR(Actuals[[#This Row],[Date]])</f>
        <v>2022</v>
      </c>
      <c r="K13266" s="22">
        <f>MONTH(Actuals[[#This Row],[Date]])</f>
        <v>1</v>
      </c>
      <c r="L13266" s="12"/>
    </row>
    <row r="13267" spans="1:12" x14ac:dyDescent="0.3">
      <c r="A13267">
        <v>8</v>
      </c>
      <c r="B13267">
        <v>2110</v>
      </c>
      <c r="C13267">
        <v>1</v>
      </c>
      <c r="D13267">
        <v>94000</v>
      </c>
      <c r="E13267" s="46">
        <v>44593</v>
      </c>
      <c r="F13267">
        <v>-388.97</v>
      </c>
      <c r="I13267" t="str">
        <f>INDEX(LedgerMapping[[#All],[Level 3]],MATCH(Actuals[[#This Row],[Sub Ledger]],LedgerMapping[[#All],[Sub Ledger]],0))</f>
        <v>Tax</v>
      </c>
      <c r="J13267" s="22">
        <f>YEAR(Actuals[[#This Row],[Date]])</f>
        <v>2022</v>
      </c>
      <c r="K13267" s="22">
        <f>MONTH(Actuals[[#This Row],[Date]])</f>
        <v>2</v>
      </c>
      <c r="L13267" s="12"/>
    </row>
    <row r="13268" spans="1:12" x14ac:dyDescent="0.3">
      <c r="A13268">
        <v>8</v>
      </c>
      <c r="B13268">
        <v>3228</v>
      </c>
      <c r="C13268">
        <v>1</v>
      </c>
      <c r="D13268">
        <v>94000</v>
      </c>
      <c r="E13268" s="46">
        <v>44624</v>
      </c>
      <c r="F13268">
        <v>-431.39</v>
      </c>
      <c r="I13268" t="str">
        <f>INDEX(LedgerMapping[[#All],[Level 3]],MATCH(Actuals[[#This Row],[Sub Ledger]],LedgerMapping[[#All],[Sub Ledger]],0))</f>
        <v>Tax</v>
      </c>
      <c r="J13268" s="22">
        <f>YEAR(Actuals[[#This Row],[Date]])</f>
        <v>2022</v>
      </c>
      <c r="K13268" s="22">
        <f>MONTH(Actuals[[#This Row],[Date]])</f>
        <v>3</v>
      </c>
      <c r="L13268" s="12"/>
    </row>
    <row r="13269" spans="1:12" x14ac:dyDescent="0.3">
      <c r="A13269">
        <v>8</v>
      </c>
      <c r="B13269">
        <v>4350</v>
      </c>
      <c r="C13269">
        <v>1</v>
      </c>
      <c r="D13269">
        <v>94000</v>
      </c>
      <c r="E13269" s="46">
        <v>44654</v>
      </c>
      <c r="F13269">
        <v>-329.88</v>
      </c>
      <c r="I13269" t="str">
        <f>INDEX(LedgerMapping[[#All],[Level 3]],MATCH(Actuals[[#This Row],[Sub Ledger]],LedgerMapping[[#All],[Sub Ledger]],0))</f>
        <v>Tax</v>
      </c>
      <c r="J13269" s="22">
        <f>YEAR(Actuals[[#This Row],[Date]])</f>
        <v>2022</v>
      </c>
      <c r="K13269" s="22">
        <f>MONTH(Actuals[[#This Row],[Date]])</f>
        <v>4</v>
      </c>
      <c r="L13269" s="12"/>
    </row>
    <row r="13270" spans="1:12" x14ac:dyDescent="0.3">
      <c r="A13270">
        <v>8</v>
      </c>
      <c r="B13270">
        <v>5472</v>
      </c>
      <c r="C13270">
        <v>1</v>
      </c>
      <c r="D13270">
        <v>94000</v>
      </c>
      <c r="E13270" s="46">
        <v>44685</v>
      </c>
      <c r="F13270">
        <v>-488.97</v>
      </c>
      <c r="I13270" t="str">
        <f>INDEX(LedgerMapping[[#All],[Level 3]],MATCH(Actuals[[#This Row],[Sub Ledger]],LedgerMapping[[#All],[Sub Ledger]],0))</f>
        <v>Tax</v>
      </c>
      <c r="J13270" s="22">
        <f>YEAR(Actuals[[#This Row],[Date]])</f>
        <v>2022</v>
      </c>
      <c r="K13270" s="22">
        <f>MONTH(Actuals[[#This Row],[Date]])</f>
        <v>5</v>
      </c>
      <c r="L13270" s="12"/>
    </row>
    <row r="13271" spans="1:12" x14ac:dyDescent="0.3">
      <c r="A13271">
        <v>8</v>
      </c>
      <c r="B13271">
        <v>6598</v>
      </c>
      <c r="C13271">
        <v>1</v>
      </c>
      <c r="D13271">
        <v>94000</v>
      </c>
      <c r="E13271" s="46">
        <v>44715</v>
      </c>
      <c r="F13271">
        <v>-410.18</v>
      </c>
      <c r="I13271" t="str">
        <f>INDEX(LedgerMapping[[#All],[Level 3]],MATCH(Actuals[[#This Row],[Sub Ledger]],LedgerMapping[[#All],[Sub Ledger]],0))</f>
        <v>Tax</v>
      </c>
      <c r="J13271" s="22">
        <f>YEAR(Actuals[[#This Row],[Date]])</f>
        <v>2022</v>
      </c>
      <c r="K13271" s="22">
        <f>MONTH(Actuals[[#This Row],[Date]])</f>
        <v>6</v>
      </c>
      <c r="L13271" s="12"/>
    </row>
    <row r="13272" spans="1:12" x14ac:dyDescent="0.3">
      <c r="A13272">
        <v>8</v>
      </c>
      <c r="B13272">
        <v>7718</v>
      </c>
      <c r="C13272">
        <v>1</v>
      </c>
      <c r="D13272">
        <v>94000</v>
      </c>
      <c r="E13272" s="46">
        <v>44746</v>
      </c>
      <c r="F13272">
        <v>-335.94</v>
      </c>
      <c r="I13272" t="str">
        <f>INDEX(LedgerMapping[[#All],[Level 3]],MATCH(Actuals[[#This Row],[Sub Ledger]],LedgerMapping[[#All],[Sub Ledger]],0))</f>
        <v>Tax</v>
      </c>
      <c r="J13272" s="22">
        <f>YEAR(Actuals[[#This Row],[Date]])</f>
        <v>2022</v>
      </c>
      <c r="K13272" s="22">
        <f>MONTH(Actuals[[#This Row],[Date]])</f>
        <v>7</v>
      </c>
      <c r="L13272" s="12"/>
    </row>
    <row r="13273" spans="1:12" x14ac:dyDescent="0.3">
      <c r="A13273">
        <v>8</v>
      </c>
      <c r="B13273">
        <v>8842</v>
      </c>
      <c r="C13273">
        <v>1</v>
      </c>
      <c r="D13273">
        <v>94000</v>
      </c>
      <c r="E13273" s="46">
        <v>44777</v>
      </c>
      <c r="F13273">
        <v>-346.54</v>
      </c>
      <c r="I13273" t="str">
        <f>INDEX(LedgerMapping[[#All],[Level 3]],MATCH(Actuals[[#This Row],[Sub Ledger]],LedgerMapping[[#All],[Sub Ledger]],0))</f>
        <v>Tax</v>
      </c>
      <c r="J13273" s="22">
        <f>YEAR(Actuals[[#This Row],[Date]])</f>
        <v>2022</v>
      </c>
      <c r="K13273" s="22">
        <f>MONTH(Actuals[[#This Row],[Date]])</f>
        <v>8</v>
      </c>
      <c r="L13273" s="12"/>
    </row>
    <row r="13274" spans="1:12" x14ac:dyDescent="0.3">
      <c r="A13274">
        <v>8</v>
      </c>
      <c r="B13274">
        <v>9956</v>
      </c>
      <c r="C13274">
        <v>1</v>
      </c>
      <c r="D13274">
        <v>94000</v>
      </c>
      <c r="E13274" s="46">
        <v>44805</v>
      </c>
      <c r="F13274">
        <v>-505.64</v>
      </c>
      <c r="I13274" t="str">
        <f>INDEX(LedgerMapping[[#All],[Level 3]],MATCH(Actuals[[#This Row],[Sub Ledger]],LedgerMapping[[#All],[Sub Ledger]],0))</f>
        <v>Tax</v>
      </c>
      <c r="J13274" s="22">
        <f>YEAR(Actuals[[#This Row],[Date]])</f>
        <v>2022</v>
      </c>
      <c r="K13274" s="22">
        <f>MONTH(Actuals[[#This Row],[Date]])</f>
        <v>9</v>
      </c>
      <c r="L13274" s="12"/>
    </row>
    <row r="13275" spans="1:12" x14ac:dyDescent="0.3">
      <c r="A13275">
        <v>8</v>
      </c>
      <c r="B13275">
        <v>11074</v>
      </c>
      <c r="C13275">
        <v>1</v>
      </c>
      <c r="D13275">
        <v>94000</v>
      </c>
      <c r="E13275" s="46">
        <v>44836</v>
      </c>
      <c r="F13275">
        <v>-442</v>
      </c>
      <c r="I13275" t="str">
        <f>INDEX(LedgerMapping[[#All],[Level 3]],MATCH(Actuals[[#This Row],[Sub Ledger]],LedgerMapping[[#All],[Sub Ledger]],0))</f>
        <v>Tax</v>
      </c>
      <c r="J13275" s="22">
        <f>YEAR(Actuals[[#This Row],[Date]])</f>
        <v>2022</v>
      </c>
      <c r="K13275" s="22">
        <f>MONTH(Actuals[[#This Row],[Date]])</f>
        <v>10</v>
      </c>
      <c r="L13275" s="12"/>
    </row>
    <row r="13276" spans="1:12" x14ac:dyDescent="0.3">
      <c r="A13276">
        <v>8</v>
      </c>
      <c r="B13276">
        <v>12200</v>
      </c>
      <c r="C13276">
        <v>1</v>
      </c>
      <c r="D13276">
        <v>94000</v>
      </c>
      <c r="E13276" s="46">
        <v>44866</v>
      </c>
      <c r="F13276">
        <v>-372.3</v>
      </c>
      <c r="I13276" t="str">
        <f>INDEX(LedgerMapping[[#All],[Level 3]],MATCH(Actuals[[#This Row],[Sub Ledger]],LedgerMapping[[#All],[Sub Ledger]],0))</f>
        <v>Tax</v>
      </c>
      <c r="J13276" s="22">
        <f>YEAR(Actuals[[#This Row],[Date]])</f>
        <v>2022</v>
      </c>
      <c r="K13276" s="22">
        <f>MONTH(Actuals[[#This Row],[Date]])</f>
        <v>11</v>
      </c>
      <c r="L13276" s="12"/>
    </row>
    <row r="13277" spans="1:12" x14ac:dyDescent="0.3">
      <c r="A13277">
        <v>8</v>
      </c>
      <c r="B13277">
        <v>13330</v>
      </c>
      <c r="C13277">
        <v>1</v>
      </c>
      <c r="D13277">
        <v>94000</v>
      </c>
      <c r="E13277" s="46">
        <v>44897</v>
      </c>
      <c r="F13277">
        <v>-435.94</v>
      </c>
      <c r="I13277" t="str">
        <f>INDEX(LedgerMapping[[#All],[Level 3]],MATCH(Actuals[[#This Row],[Sub Ledger]],LedgerMapping[[#All],[Sub Ledger]],0))</f>
        <v>Tax</v>
      </c>
      <c r="J13277" s="22">
        <f>YEAR(Actuals[[#This Row],[Date]])</f>
        <v>2022</v>
      </c>
      <c r="K13277" s="22">
        <f>MONTH(Actuals[[#This Row],[Date]])</f>
        <v>12</v>
      </c>
      <c r="L13277" s="12"/>
    </row>
    <row r="13278" spans="1:12" x14ac:dyDescent="0.3">
      <c r="A13278">
        <v>8</v>
      </c>
      <c r="B13278">
        <v>14121</v>
      </c>
      <c r="C13278">
        <v>1</v>
      </c>
      <c r="D13278">
        <v>94000</v>
      </c>
      <c r="E13278" s="46">
        <v>44927</v>
      </c>
      <c r="F13278">
        <v>-478.36</v>
      </c>
      <c r="I13278" t="str">
        <f>INDEX(LedgerMapping[[#All],[Level 3]],MATCH(Actuals[[#This Row],[Sub Ledger]],LedgerMapping[[#All],[Sub Ledger]],0))</f>
        <v>Tax</v>
      </c>
      <c r="J13278" s="22">
        <f>YEAR(Actuals[[#This Row],[Date]])</f>
        <v>2023</v>
      </c>
      <c r="K13278" s="22">
        <f>MONTH(Actuals[[#This Row],[Date]])</f>
        <v>1</v>
      </c>
      <c r="L13278" s="12"/>
    </row>
    <row r="13279" spans="1:12" x14ac:dyDescent="0.3">
      <c r="A13279">
        <v>8</v>
      </c>
      <c r="B13279">
        <v>15125</v>
      </c>
      <c r="C13279">
        <v>1</v>
      </c>
      <c r="D13279">
        <v>94000</v>
      </c>
      <c r="E13279" s="46">
        <v>44958</v>
      </c>
      <c r="F13279">
        <v>-558.66999999999996</v>
      </c>
      <c r="I13279" t="str">
        <f>INDEX(LedgerMapping[[#All],[Level 3]],MATCH(Actuals[[#This Row],[Sub Ledger]],LedgerMapping[[#All],[Sub Ledger]],0))</f>
        <v>Tax</v>
      </c>
      <c r="J13279" s="22">
        <f>YEAR(Actuals[[#This Row],[Date]])</f>
        <v>2023</v>
      </c>
      <c r="K13279" s="22">
        <f>MONTH(Actuals[[#This Row],[Date]])</f>
        <v>2</v>
      </c>
      <c r="L13279" s="12"/>
    </row>
    <row r="13280" spans="1:12" x14ac:dyDescent="0.3">
      <c r="A13280">
        <v>8</v>
      </c>
      <c r="B13280">
        <v>16105</v>
      </c>
      <c r="C13280">
        <v>1</v>
      </c>
      <c r="D13280">
        <v>94000</v>
      </c>
      <c r="E13280" s="46">
        <v>44988</v>
      </c>
      <c r="F13280">
        <v>-484.42</v>
      </c>
      <c r="I13280" t="str">
        <f>INDEX(LedgerMapping[[#All],[Level 3]],MATCH(Actuals[[#This Row],[Sub Ledger]],LedgerMapping[[#All],[Sub Ledger]],0))</f>
        <v>Tax</v>
      </c>
      <c r="J13280" s="22">
        <f>YEAR(Actuals[[#This Row],[Date]])</f>
        <v>2023</v>
      </c>
      <c r="K13280" s="22">
        <f>MONTH(Actuals[[#This Row],[Date]])</f>
        <v>3</v>
      </c>
      <c r="L13280" s="12"/>
    </row>
    <row r="13281" spans="1:12" x14ac:dyDescent="0.3">
      <c r="A13281">
        <v>8</v>
      </c>
      <c r="B13281">
        <v>17137</v>
      </c>
      <c r="C13281">
        <v>1</v>
      </c>
      <c r="D13281">
        <v>94000</v>
      </c>
      <c r="E13281" s="46">
        <v>45018</v>
      </c>
      <c r="F13281">
        <v>-473.82</v>
      </c>
      <c r="I13281" t="str">
        <f>INDEX(LedgerMapping[[#All],[Level 3]],MATCH(Actuals[[#This Row],[Sub Ledger]],LedgerMapping[[#All],[Sub Ledger]],0))</f>
        <v>Tax</v>
      </c>
      <c r="J13281" s="22">
        <f>YEAR(Actuals[[#This Row],[Date]])</f>
        <v>2023</v>
      </c>
      <c r="K13281" s="22">
        <f>MONTH(Actuals[[#This Row],[Date]])</f>
        <v>4</v>
      </c>
      <c r="L13281" s="12"/>
    </row>
    <row r="13282" spans="1:12" x14ac:dyDescent="0.3">
      <c r="A13282">
        <v>8</v>
      </c>
      <c r="B13282">
        <v>18167</v>
      </c>
      <c r="C13282">
        <v>1</v>
      </c>
      <c r="D13282">
        <v>94000</v>
      </c>
      <c r="E13282" s="46">
        <v>45049</v>
      </c>
      <c r="F13282">
        <v>-435.94</v>
      </c>
      <c r="I13282" t="str">
        <f>INDEX(LedgerMapping[[#All],[Level 3]],MATCH(Actuals[[#This Row],[Sub Ledger]],LedgerMapping[[#All],[Sub Ledger]],0))</f>
        <v>Tax</v>
      </c>
      <c r="J13282" s="22">
        <f>YEAR(Actuals[[#This Row],[Date]])</f>
        <v>2023</v>
      </c>
      <c r="K13282" s="22">
        <f>MONTH(Actuals[[#This Row],[Date]])</f>
        <v>5</v>
      </c>
      <c r="L13282" s="12"/>
    </row>
    <row r="13283" spans="1:12" x14ac:dyDescent="0.3">
      <c r="A13283">
        <v>8</v>
      </c>
      <c r="B13283">
        <v>19171</v>
      </c>
      <c r="C13283">
        <v>1</v>
      </c>
      <c r="D13283">
        <v>94000</v>
      </c>
      <c r="E13283" s="46">
        <v>45079</v>
      </c>
      <c r="F13283">
        <v>-616.24</v>
      </c>
      <c r="I13283" t="str">
        <f>INDEX(LedgerMapping[[#All],[Level 3]],MATCH(Actuals[[#This Row],[Sub Ledger]],LedgerMapping[[#All],[Sub Ledger]],0))</f>
        <v>Tax</v>
      </c>
      <c r="J13283" s="22">
        <f>YEAR(Actuals[[#This Row],[Date]])</f>
        <v>2023</v>
      </c>
      <c r="K13283" s="22">
        <f>MONTH(Actuals[[#This Row],[Date]])</f>
        <v>6</v>
      </c>
      <c r="L13283" s="12"/>
    </row>
    <row r="13284" spans="1:12" x14ac:dyDescent="0.3">
      <c r="A13284">
        <v>8</v>
      </c>
      <c r="B13284">
        <v>20200</v>
      </c>
      <c r="C13284">
        <v>1</v>
      </c>
      <c r="D13284">
        <v>94000</v>
      </c>
      <c r="E13284" s="46">
        <v>45110</v>
      </c>
      <c r="F13284">
        <v>-488.97</v>
      </c>
      <c r="I13284" t="str">
        <f>INDEX(LedgerMapping[[#All],[Level 3]],MATCH(Actuals[[#This Row],[Sub Ledger]],LedgerMapping[[#All],[Sub Ledger]],0))</f>
        <v>Tax</v>
      </c>
      <c r="J13284" s="22">
        <f>YEAR(Actuals[[#This Row],[Date]])</f>
        <v>2023</v>
      </c>
      <c r="K13284" s="22">
        <f>MONTH(Actuals[[#This Row],[Date]])</f>
        <v>7</v>
      </c>
      <c r="L13284" s="12"/>
    </row>
    <row r="13285" spans="1:12" x14ac:dyDescent="0.3">
      <c r="A13285">
        <v>8</v>
      </c>
      <c r="B13285">
        <v>21227</v>
      </c>
      <c r="C13285">
        <v>1</v>
      </c>
      <c r="D13285">
        <v>94000</v>
      </c>
      <c r="E13285" s="46">
        <v>45141</v>
      </c>
      <c r="F13285">
        <v>-569.27</v>
      </c>
      <c r="I13285" t="str">
        <f>INDEX(LedgerMapping[[#All],[Level 3]],MATCH(Actuals[[#This Row],[Sub Ledger]],LedgerMapping[[#All],[Sub Ledger]],0))</f>
        <v>Tax</v>
      </c>
      <c r="J13285" s="22">
        <f>YEAR(Actuals[[#This Row],[Date]])</f>
        <v>2023</v>
      </c>
      <c r="K13285" s="22">
        <f>MONTH(Actuals[[#This Row],[Date]])</f>
        <v>8</v>
      </c>
      <c r="L13285" s="12"/>
    </row>
    <row r="13286" spans="1:12" x14ac:dyDescent="0.3">
      <c r="A13286">
        <v>8</v>
      </c>
      <c r="B13286">
        <v>22231</v>
      </c>
      <c r="C13286">
        <v>1</v>
      </c>
      <c r="D13286">
        <v>94000</v>
      </c>
      <c r="E13286" s="46">
        <v>45169</v>
      </c>
      <c r="F13286">
        <v>-442</v>
      </c>
      <c r="I13286" t="str">
        <f>INDEX(LedgerMapping[[#All],[Level 3]],MATCH(Actuals[[#This Row],[Sub Ledger]],LedgerMapping[[#All],[Sub Ledger]],0))</f>
        <v>Tax</v>
      </c>
      <c r="J13286" s="22">
        <f>YEAR(Actuals[[#This Row],[Date]])</f>
        <v>2023</v>
      </c>
      <c r="K13286" s="22">
        <f>MONTH(Actuals[[#This Row],[Date]])</f>
        <v>8</v>
      </c>
      <c r="L13286" s="12"/>
    </row>
    <row r="13287" spans="1:12" x14ac:dyDescent="0.3">
      <c r="A13287">
        <v>8</v>
      </c>
      <c r="B13287">
        <v>23208</v>
      </c>
      <c r="C13287">
        <v>1</v>
      </c>
      <c r="D13287">
        <v>94000</v>
      </c>
      <c r="E13287" s="46">
        <v>45200</v>
      </c>
      <c r="F13287">
        <v>-431.39</v>
      </c>
      <c r="I13287" t="str">
        <f>INDEX(LedgerMapping[[#All],[Level 3]],MATCH(Actuals[[#This Row],[Sub Ledger]],LedgerMapping[[#All],[Sub Ledger]],0))</f>
        <v>Tax</v>
      </c>
      <c r="J13287" s="22">
        <f>YEAR(Actuals[[#This Row],[Date]])</f>
        <v>2023</v>
      </c>
      <c r="K13287" s="22">
        <f>MONTH(Actuals[[#This Row],[Date]])</f>
        <v>10</v>
      </c>
      <c r="L13287" s="12"/>
    </row>
    <row r="13288" spans="1:12" x14ac:dyDescent="0.3">
      <c r="A13288">
        <v>8</v>
      </c>
      <c r="B13288">
        <v>24211</v>
      </c>
      <c r="C13288">
        <v>1</v>
      </c>
      <c r="D13288">
        <v>94000</v>
      </c>
      <c r="E13288" s="46">
        <v>45230</v>
      </c>
      <c r="F13288">
        <v>-452.6</v>
      </c>
      <c r="I13288" t="str">
        <f>INDEX(LedgerMapping[[#All],[Level 3]],MATCH(Actuals[[#This Row],[Sub Ledger]],LedgerMapping[[#All],[Sub Ledger]],0))</f>
        <v>Tax</v>
      </c>
      <c r="J13288" s="22">
        <f>YEAR(Actuals[[#This Row],[Date]])</f>
        <v>2023</v>
      </c>
      <c r="K13288" s="22">
        <f>MONTH(Actuals[[#This Row],[Date]])</f>
        <v>10</v>
      </c>
      <c r="L13288" s="12"/>
    </row>
    <row r="13289" spans="1:12" x14ac:dyDescent="0.3">
      <c r="A13289">
        <v>8</v>
      </c>
      <c r="B13289">
        <v>25242</v>
      </c>
      <c r="C13289">
        <v>1</v>
      </c>
      <c r="D13289">
        <v>94000</v>
      </c>
      <c r="E13289" s="46">
        <v>45261</v>
      </c>
      <c r="F13289">
        <v>-542</v>
      </c>
      <c r="I13289" t="str">
        <f>INDEX(LedgerMapping[[#All],[Level 3]],MATCH(Actuals[[#This Row],[Sub Ledger]],LedgerMapping[[#All],[Sub Ledger]],0))</f>
        <v>Tax</v>
      </c>
      <c r="J13289" s="22">
        <f>YEAR(Actuals[[#This Row],[Date]])</f>
        <v>2023</v>
      </c>
      <c r="K13289" s="22">
        <f>MONTH(Actuals[[#This Row],[Date]])</f>
        <v>12</v>
      </c>
      <c r="L13289" s="12"/>
    </row>
    <row r="13290" spans="1:12" x14ac:dyDescent="0.3">
      <c r="A13290">
        <v>8</v>
      </c>
      <c r="B13290">
        <v>26312</v>
      </c>
      <c r="C13290">
        <v>1</v>
      </c>
      <c r="D13290">
        <v>94000</v>
      </c>
      <c r="E13290" s="46">
        <v>45291</v>
      </c>
      <c r="F13290">
        <v>-760.19</v>
      </c>
      <c r="I13290" t="str">
        <f>INDEX(LedgerMapping[[#All],[Level 3]],MATCH(Actuals[[#This Row],[Sub Ledger]],LedgerMapping[[#All],[Sub Ledger]],0))</f>
        <v>Tax</v>
      </c>
      <c r="J13290" s="22">
        <f>YEAR(Actuals[[#This Row],[Date]])</f>
        <v>2023</v>
      </c>
      <c r="K13290" s="22">
        <f>MONTH(Actuals[[#This Row],[Date]])</f>
        <v>12</v>
      </c>
      <c r="L13290" s="12"/>
    </row>
    <row r="13291" spans="1:12" x14ac:dyDescent="0.3">
      <c r="A13291">
        <v>8</v>
      </c>
      <c r="B13291">
        <v>27437</v>
      </c>
      <c r="C13291">
        <v>1</v>
      </c>
      <c r="D13291">
        <v>94000</v>
      </c>
      <c r="E13291" s="46">
        <v>45322</v>
      </c>
      <c r="F13291">
        <v>-445.03</v>
      </c>
      <c r="I13291" t="str">
        <f>INDEX(LedgerMapping[[#All],[Level 3]],MATCH(Actuals[[#This Row],[Sub Ledger]],LedgerMapping[[#All],[Sub Ledger]],0))</f>
        <v>Tax</v>
      </c>
      <c r="J13291" s="22">
        <f>YEAR(Actuals[[#This Row],[Date]])</f>
        <v>2024</v>
      </c>
      <c r="K13291" s="22">
        <f>MONTH(Actuals[[#This Row],[Date]])</f>
        <v>1</v>
      </c>
      <c r="L13291" s="12"/>
    </row>
    <row r="13292" spans="1:12" x14ac:dyDescent="0.3">
      <c r="A13292">
        <v>8</v>
      </c>
      <c r="B13292">
        <v>28589</v>
      </c>
      <c r="C13292">
        <v>1</v>
      </c>
      <c r="D13292">
        <v>94000</v>
      </c>
      <c r="E13292" s="46">
        <v>45354</v>
      </c>
      <c r="F13292">
        <v>-537.45000000000005</v>
      </c>
      <c r="I13292" t="str">
        <f>INDEX(LedgerMapping[[#All],[Level 3]],MATCH(Actuals[[#This Row],[Sub Ledger]],LedgerMapping[[#All],[Sub Ledger]],0))</f>
        <v>Tax</v>
      </c>
      <c r="J13292" s="22">
        <f>YEAR(Actuals[[#This Row],[Date]])</f>
        <v>2024</v>
      </c>
      <c r="K13292" s="22">
        <f>MONTH(Actuals[[#This Row],[Date]])</f>
        <v>3</v>
      </c>
      <c r="L13292" s="12"/>
    </row>
    <row r="13293" spans="1:12" x14ac:dyDescent="0.3">
      <c r="A13293">
        <v>8</v>
      </c>
      <c r="B13293">
        <v>29743</v>
      </c>
      <c r="C13293">
        <v>1</v>
      </c>
      <c r="D13293">
        <v>94000</v>
      </c>
      <c r="E13293" s="46">
        <v>45384</v>
      </c>
      <c r="F13293">
        <v>-466.24</v>
      </c>
      <c r="I13293" t="str">
        <f>INDEX(LedgerMapping[[#All],[Level 3]],MATCH(Actuals[[#This Row],[Sub Ledger]],LedgerMapping[[#All],[Sub Ledger]],0))</f>
        <v>Tax</v>
      </c>
      <c r="J13293" s="22">
        <f>YEAR(Actuals[[#This Row],[Date]])</f>
        <v>2024</v>
      </c>
      <c r="K13293" s="22">
        <f>MONTH(Actuals[[#This Row],[Date]])</f>
        <v>4</v>
      </c>
      <c r="L13293" s="12"/>
    </row>
    <row r="13294" spans="1:12" x14ac:dyDescent="0.3">
      <c r="A13294">
        <v>8</v>
      </c>
      <c r="B13294">
        <v>30869</v>
      </c>
      <c r="C13294">
        <v>1</v>
      </c>
      <c r="D13294">
        <v>94000</v>
      </c>
      <c r="E13294" s="46">
        <v>45415</v>
      </c>
      <c r="F13294">
        <v>-569.27</v>
      </c>
      <c r="I13294" t="str">
        <f>INDEX(LedgerMapping[[#All],[Level 3]],MATCH(Actuals[[#This Row],[Sub Ledger]],LedgerMapping[[#All],[Sub Ledger]],0))</f>
        <v>Tax</v>
      </c>
      <c r="J13294" s="22">
        <f>YEAR(Actuals[[#This Row],[Date]])</f>
        <v>2024</v>
      </c>
      <c r="K13294" s="22">
        <f>MONTH(Actuals[[#This Row],[Date]])</f>
        <v>5</v>
      </c>
      <c r="L13294" s="12"/>
    </row>
    <row r="13295" spans="1:12" x14ac:dyDescent="0.3">
      <c r="A13295">
        <v>8</v>
      </c>
      <c r="B13295">
        <v>31994</v>
      </c>
      <c r="C13295">
        <v>1</v>
      </c>
      <c r="D13295">
        <v>94000</v>
      </c>
      <c r="E13295" s="46">
        <v>45445</v>
      </c>
      <c r="F13295">
        <v>-473.82</v>
      </c>
      <c r="I13295" t="str">
        <f>INDEX(LedgerMapping[[#All],[Level 3]],MATCH(Actuals[[#This Row],[Sub Ledger]],LedgerMapping[[#All],[Sub Ledger]],0))</f>
        <v>Tax</v>
      </c>
      <c r="J13295" s="22">
        <f>YEAR(Actuals[[#This Row],[Date]])</f>
        <v>2024</v>
      </c>
      <c r="K13295" s="22">
        <f>MONTH(Actuals[[#This Row],[Date]])</f>
        <v>6</v>
      </c>
      <c r="L13295" s="12"/>
    </row>
    <row r="13296" spans="1:12" x14ac:dyDescent="0.3">
      <c r="A13296">
        <v>8</v>
      </c>
      <c r="B13296">
        <v>33118</v>
      </c>
      <c r="C13296">
        <v>1</v>
      </c>
      <c r="D13296">
        <v>94000</v>
      </c>
      <c r="E13296" s="46">
        <v>45476</v>
      </c>
      <c r="F13296">
        <v>-438.97</v>
      </c>
      <c r="I13296" t="str">
        <f>INDEX(LedgerMapping[[#All],[Level 3]],MATCH(Actuals[[#This Row],[Sub Ledger]],LedgerMapping[[#All],[Sub Ledger]],0))</f>
        <v>Tax</v>
      </c>
      <c r="J13296" s="22">
        <f>YEAR(Actuals[[#This Row],[Date]])</f>
        <v>2024</v>
      </c>
      <c r="K13296" s="22">
        <f>MONTH(Actuals[[#This Row],[Date]])</f>
        <v>7</v>
      </c>
      <c r="L13296" s="12"/>
    </row>
    <row r="13297" spans="1:12" x14ac:dyDescent="0.3">
      <c r="A13297">
        <v>8</v>
      </c>
      <c r="B13297">
        <v>34242</v>
      </c>
      <c r="C13297">
        <v>1</v>
      </c>
      <c r="D13297">
        <v>94000</v>
      </c>
      <c r="E13297" s="46">
        <v>45507</v>
      </c>
      <c r="F13297">
        <v>-457.15</v>
      </c>
      <c r="I13297" t="str">
        <f>INDEX(LedgerMapping[[#All],[Level 3]],MATCH(Actuals[[#This Row],[Sub Ledger]],LedgerMapping[[#All],[Sub Ledger]],0))</f>
        <v>Tax</v>
      </c>
      <c r="J13297" s="22">
        <f>YEAR(Actuals[[#This Row],[Date]])</f>
        <v>2024</v>
      </c>
      <c r="K13297" s="22">
        <f>MONTH(Actuals[[#This Row],[Date]])</f>
        <v>8</v>
      </c>
      <c r="L13297" s="12"/>
    </row>
    <row r="13298" spans="1:12" x14ac:dyDescent="0.3">
      <c r="A13298">
        <v>8</v>
      </c>
      <c r="B13298">
        <v>35394</v>
      </c>
      <c r="C13298">
        <v>1</v>
      </c>
      <c r="D13298">
        <v>94000</v>
      </c>
      <c r="E13298" s="46">
        <v>45536</v>
      </c>
      <c r="F13298">
        <v>-457.15</v>
      </c>
      <c r="I13298" t="str">
        <f>INDEX(LedgerMapping[[#All],[Level 3]],MATCH(Actuals[[#This Row],[Sub Ledger]],LedgerMapping[[#All],[Sub Ledger]],0))</f>
        <v>Tax</v>
      </c>
      <c r="J13298" s="22">
        <f>YEAR(Actuals[[#This Row],[Date]])</f>
        <v>2024</v>
      </c>
      <c r="K13298" s="22">
        <f>MONTH(Actuals[[#This Row],[Date]])</f>
        <v>9</v>
      </c>
      <c r="L13298" s="12"/>
    </row>
    <row r="13299" spans="1:12" x14ac:dyDescent="0.3">
      <c r="A13299">
        <v>8</v>
      </c>
      <c r="B13299">
        <v>36544</v>
      </c>
      <c r="C13299">
        <v>1</v>
      </c>
      <c r="D13299">
        <v>94000</v>
      </c>
      <c r="E13299" s="46">
        <v>45567</v>
      </c>
      <c r="F13299">
        <v>-526.85</v>
      </c>
      <c r="I13299" t="str">
        <f>INDEX(LedgerMapping[[#All],[Level 3]],MATCH(Actuals[[#This Row],[Sub Ledger]],LedgerMapping[[#All],[Sub Ledger]],0))</f>
        <v>Tax</v>
      </c>
      <c r="J13299" s="22">
        <f>YEAR(Actuals[[#This Row],[Date]])</f>
        <v>2024</v>
      </c>
      <c r="K13299" s="22">
        <f>MONTH(Actuals[[#This Row],[Date]])</f>
        <v>10</v>
      </c>
      <c r="L13299" s="12"/>
    </row>
    <row r="13300" spans="1:12" x14ac:dyDescent="0.3">
      <c r="A13300">
        <v>8</v>
      </c>
      <c r="B13300">
        <v>37693</v>
      </c>
      <c r="C13300">
        <v>1</v>
      </c>
      <c r="D13300">
        <v>94000</v>
      </c>
      <c r="E13300" s="46">
        <v>45597</v>
      </c>
      <c r="F13300">
        <v>-458.67</v>
      </c>
      <c r="I13300" t="str">
        <f>INDEX(LedgerMapping[[#All],[Level 3]],MATCH(Actuals[[#This Row],[Sub Ledger]],LedgerMapping[[#All],[Sub Ledger]],0))</f>
        <v>Tax</v>
      </c>
      <c r="J13300" s="22">
        <f>YEAR(Actuals[[#This Row],[Date]])</f>
        <v>2024</v>
      </c>
      <c r="K13300" s="22">
        <f>MONTH(Actuals[[#This Row],[Date]])</f>
        <v>11</v>
      </c>
      <c r="L13300" s="12"/>
    </row>
    <row r="13301" spans="1:12" x14ac:dyDescent="0.3">
      <c r="A13301">
        <v>8</v>
      </c>
      <c r="B13301">
        <v>38844</v>
      </c>
      <c r="C13301">
        <v>1</v>
      </c>
      <c r="D13301">
        <v>94000</v>
      </c>
      <c r="E13301" s="46">
        <v>45628</v>
      </c>
      <c r="F13301">
        <v>-461.7</v>
      </c>
      <c r="I13301" t="str">
        <f>INDEX(LedgerMapping[[#All],[Level 3]],MATCH(Actuals[[#This Row],[Sub Ledger]],LedgerMapping[[#All],[Sub Ledger]],0))</f>
        <v>Tax</v>
      </c>
      <c r="J13301" s="22">
        <f>YEAR(Actuals[[#This Row],[Date]])</f>
        <v>2024</v>
      </c>
      <c r="K13301" s="22">
        <f>MONTH(Actuals[[#This Row],[Date]])</f>
        <v>12</v>
      </c>
      <c r="L13301" s="12"/>
    </row>
    <row r="13302" spans="1:12" x14ac:dyDescent="0.3">
      <c r="A13302">
        <v>7</v>
      </c>
      <c r="B13302">
        <v>802</v>
      </c>
      <c r="C13302">
        <v>1</v>
      </c>
      <c r="D13302">
        <v>60000</v>
      </c>
      <c r="E13302" s="46">
        <v>44562</v>
      </c>
      <c r="F13302">
        <v>-37080</v>
      </c>
      <c r="I13302" t="str">
        <f>INDEX(LedgerMapping[[#All],[Level 3]],MATCH(Actuals[[#This Row],[Sub Ledger]],LedgerMapping[[#All],[Sub Ledger]],0))</f>
        <v>Marketing</v>
      </c>
      <c r="J13302" s="22">
        <f>YEAR(Actuals[[#This Row],[Date]])</f>
        <v>2022</v>
      </c>
      <c r="K13302" s="22">
        <f>MONTH(Actuals[[#This Row],[Date]])</f>
        <v>1</v>
      </c>
      <c r="L13302" s="12"/>
    </row>
    <row r="13303" spans="1:12" x14ac:dyDescent="0.3">
      <c r="A13303">
        <v>7</v>
      </c>
      <c r="B13303">
        <v>1926</v>
      </c>
      <c r="C13303">
        <v>1</v>
      </c>
      <c r="D13303">
        <v>60000</v>
      </c>
      <c r="E13303" s="46">
        <v>44593</v>
      </c>
      <c r="F13303">
        <v>-39240</v>
      </c>
      <c r="I13303" t="str">
        <f>INDEX(LedgerMapping[[#All],[Level 3]],MATCH(Actuals[[#This Row],[Sub Ledger]],LedgerMapping[[#All],[Sub Ledger]],0))</f>
        <v>Marketing</v>
      </c>
      <c r="J13303" s="22">
        <f>YEAR(Actuals[[#This Row],[Date]])</f>
        <v>2022</v>
      </c>
      <c r="K13303" s="22">
        <f>MONTH(Actuals[[#This Row],[Date]])</f>
        <v>2</v>
      </c>
      <c r="L13303" s="12"/>
    </row>
    <row r="13304" spans="1:12" x14ac:dyDescent="0.3">
      <c r="A13304">
        <v>7</v>
      </c>
      <c r="B13304">
        <v>3042</v>
      </c>
      <c r="C13304">
        <v>1</v>
      </c>
      <c r="D13304">
        <v>60000</v>
      </c>
      <c r="E13304" s="46">
        <v>44624</v>
      </c>
      <c r="F13304">
        <v>-36400</v>
      </c>
      <c r="I13304" t="str">
        <f>INDEX(LedgerMapping[[#All],[Level 3]],MATCH(Actuals[[#This Row],[Sub Ledger]],LedgerMapping[[#All],[Sub Ledger]],0))</f>
        <v>Marketing</v>
      </c>
      <c r="J13304" s="22">
        <f>YEAR(Actuals[[#This Row],[Date]])</f>
        <v>2022</v>
      </c>
      <c r="K13304" s="22">
        <f>MONTH(Actuals[[#This Row],[Date]])</f>
        <v>3</v>
      </c>
      <c r="L13304" s="12"/>
    </row>
    <row r="13305" spans="1:12" x14ac:dyDescent="0.3">
      <c r="A13305">
        <v>7</v>
      </c>
      <c r="B13305">
        <v>4166</v>
      </c>
      <c r="C13305">
        <v>1</v>
      </c>
      <c r="D13305">
        <v>60000</v>
      </c>
      <c r="E13305" s="46">
        <v>44654</v>
      </c>
      <c r="F13305">
        <v>-30080</v>
      </c>
      <c r="I13305" t="str">
        <f>INDEX(LedgerMapping[[#All],[Level 3]],MATCH(Actuals[[#This Row],[Sub Ledger]],LedgerMapping[[#All],[Sub Ledger]],0))</f>
        <v>Marketing</v>
      </c>
      <c r="J13305" s="22">
        <f>YEAR(Actuals[[#This Row],[Date]])</f>
        <v>2022</v>
      </c>
      <c r="K13305" s="22">
        <f>MONTH(Actuals[[#This Row],[Date]])</f>
        <v>4</v>
      </c>
      <c r="L13305" s="12"/>
    </row>
    <row r="13306" spans="1:12" x14ac:dyDescent="0.3">
      <c r="A13306">
        <v>7</v>
      </c>
      <c r="B13306">
        <v>5288</v>
      </c>
      <c r="C13306">
        <v>1</v>
      </c>
      <c r="D13306">
        <v>60000</v>
      </c>
      <c r="E13306" s="46">
        <v>44685</v>
      </c>
      <c r="F13306">
        <v>-33280</v>
      </c>
      <c r="I13306" t="str">
        <f>INDEX(LedgerMapping[[#All],[Level 3]],MATCH(Actuals[[#This Row],[Sub Ledger]],LedgerMapping[[#All],[Sub Ledger]],0))</f>
        <v>Marketing</v>
      </c>
      <c r="J13306" s="22">
        <f>YEAR(Actuals[[#This Row],[Date]])</f>
        <v>2022</v>
      </c>
      <c r="K13306" s="22">
        <f>MONTH(Actuals[[#This Row],[Date]])</f>
        <v>5</v>
      </c>
      <c r="L13306" s="12"/>
    </row>
    <row r="13307" spans="1:12" x14ac:dyDescent="0.3">
      <c r="A13307">
        <v>7</v>
      </c>
      <c r="B13307">
        <v>6413</v>
      </c>
      <c r="C13307">
        <v>1</v>
      </c>
      <c r="D13307">
        <v>60000</v>
      </c>
      <c r="E13307" s="46">
        <v>44715</v>
      </c>
      <c r="F13307">
        <v>-44000</v>
      </c>
      <c r="I13307" t="str">
        <f>INDEX(LedgerMapping[[#All],[Level 3]],MATCH(Actuals[[#This Row],[Sub Ledger]],LedgerMapping[[#All],[Sub Ledger]],0))</f>
        <v>Marketing</v>
      </c>
      <c r="J13307" s="22">
        <f>YEAR(Actuals[[#This Row],[Date]])</f>
        <v>2022</v>
      </c>
      <c r="K13307" s="22">
        <f>MONTH(Actuals[[#This Row],[Date]])</f>
        <v>6</v>
      </c>
      <c r="L13307" s="12"/>
    </row>
    <row r="13308" spans="1:12" x14ac:dyDescent="0.3">
      <c r="A13308">
        <v>7</v>
      </c>
      <c r="B13308">
        <v>7534</v>
      </c>
      <c r="C13308">
        <v>1</v>
      </c>
      <c r="D13308">
        <v>60000</v>
      </c>
      <c r="E13308" s="46">
        <v>44746</v>
      </c>
      <c r="F13308">
        <v>-38000</v>
      </c>
      <c r="I13308" t="str">
        <f>INDEX(LedgerMapping[[#All],[Level 3]],MATCH(Actuals[[#This Row],[Sub Ledger]],LedgerMapping[[#All],[Sub Ledger]],0))</f>
        <v>Marketing</v>
      </c>
      <c r="J13308" s="22">
        <f>YEAR(Actuals[[#This Row],[Date]])</f>
        <v>2022</v>
      </c>
      <c r="K13308" s="22">
        <f>MONTH(Actuals[[#This Row],[Date]])</f>
        <v>7</v>
      </c>
      <c r="L13308" s="12"/>
    </row>
    <row r="13309" spans="1:12" x14ac:dyDescent="0.3">
      <c r="A13309">
        <v>7</v>
      </c>
      <c r="B13309">
        <v>8657</v>
      </c>
      <c r="C13309">
        <v>1</v>
      </c>
      <c r="D13309">
        <v>60000</v>
      </c>
      <c r="E13309" s="46">
        <v>44777</v>
      </c>
      <c r="F13309">
        <v>-34880</v>
      </c>
      <c r="I13309" t="str">
        <f>INDEX(LedgerMapping[[#All],[Level 3]],MATCH(Actuals[[#This Row],[Sub Ledger]],LedgerMapping[[#All],[Sub Ledger]],0))</f>
        <v>Marketing</v>
      </c>
      <c r="J13309" s="22">
        <f>YEAR(Actuals[[#This Row],[Date]])</f>
        <v>2022</v>
      </c>
      <c r="K13309" s="22">
        <f>MONTH(Actuals[[#This Row],[Date]])</f>
        <v>8</v>
      </c>
      <c r="L13309" s="12"/>
    </row>
    <row r="13310" spans="1:12" x14ac:dyDescent="0.3">
      <c r="A13310">
        <v>7</v>
      </c>
      <c r="B13310">
        <v>9772</v>
      </c>
      <c r="C13310">
        <v>1</v>
      </c>
      <c r="D13310">
        <v>60000</v>
      </c>
      <c r="E13310" s="46">
        <v>44805</v>
      </c>
      <c r="F13310">
        <v>-42800</v>
      </c>
      <c r="I13310" t="str">
        <f>INDEX(LedgerMapping[[#All],[Level 3]],MATCH(Actuals[[#This Row],[Sub Ledger]],LedgerMapping[[#All],[Sub Ledger]],0))</f>
        <v>Marketing</v>
      </c>
      <c r="J13310" s="22">
        <f>YEAR(Actuals[[#This Row],[Date]])</f>
        <v>2022</v>
      </c>
      <c r="K13310" s="22">
        <f>MONTH(Actuals[[#This Row],[Date]])</f>
        <v>9</v>
      </c>
      <c r="L13310" s="12"/>
    </row>
    <row r="13311" spans="1:12" x14ac:dyDescent="0.3">
      <c r="A13311">
        <v>7</v>
      </c>
      <c r="B13311">
        <v>10891</v>
      </c>
      <c r="C13311">
        <v>1</v>
      </c>
      <c r="D13311">
        <v>60000</v>
      </c>
      <c r="E13311" s="46">
        <v>44836</v>
      </c>
      <c r="F13311">
        <v>-43700</v>
      </c>
      <c r="I13311" t="str">
        <f>INDEX(LedgerMapping[[#All],[Level 3]],MATCH(Actuals[[#This Row],[Sub Ledger]],LedgerMapping[[#All],[Sub Ledger]],0))</f>
        <v>Marketing</v>
      </c>
      <c r="J13311" s="22">
        <f>YEAR(Actuals[[#This Row],[Date]])</f>
        <v>2022</v>
      </c>
      <c r="K13311" s="22">
        <f>MONTH(Actuals[[#This Row],[Date]])</f>
        <v>10</v>
      </c>
      <c r="L13311" s="12"/>
    </row>
    <row r="13312" spans="1:12" x14ac:dyDescent="0.3">
      <c r="A13312">
        <v>7</v>
      </c>
      <c r="B13312">
        <v>12014</v>
      </c>
      <c r="C13312">
        <v>1</v>
      </c>
      <c r="D13312">
        <v>60000</v>
      </c>
      <c r="E13312" s="46">
        <v>44866</v>
      </c>
      <c r="F13312">
        <v>-34960</v>
      </c>
      <c r="I13312" t="str">
        <f>INDEX(LedgerMapping[[#All],[Level 3]],MATCH(Actuals[[#This Row],[Sub Ledger]],LedgerMapping[[#All],[Sub Ledger]],0))</f>
        <v>Marketing</v>
      </c>
      <c r="J13312" s="22">
        <f>YEAR(Actuals[[#This Row],[Date]])</f>
        <v>2022</v>
      </c>
      <c r="K13312" s="22">
        <f>MONTH(Actuals[[#This Row],[Date]])</f>
        <v>11</v>
      </c>
      <c r="L13312" s="12"/>
    </row>
    <row r="13313" spans="1:12" x14ac:dyDescent="0.3">
      <c r="A13313">
        <v>7</v>
      </c>
      <c r="B13313">
        <v>13144</v>
      </c>
      <c r="C13313">
        <v>1</v>
      </c>
      <c r="D13313">
        <v>60000</v>
      </c>
      <c r="E13313" s="46">
        <v>44897</v>
      </c>
      <c r="F13313">
        <v>-35328</v>
      </c>
      <c r="I13313" t="str">
        <f>INDEX(LedgerMapping[[#All],[Level 3]],MATCH(Actuals[[#This Row],[Sub Ledger]],LedgerMapping[[#All],[Sub Ledger]],0))</f>
        <v>Marketing</v>
      </c>
      <c r="J13313" s="22">
        <f>YEAR(Actuals[[#This Row],[Date]])</f>
        <v>2022</v>
      </c>
      <c r="K13313" s="22">
        <f>MONTH(Actuals[[#This Row],[Date]])</f>
        <v>12</v>
      </c>
      <c r="L13313" s="12"/>
    </row>
    <row r="13314" spans="1:12" x14ac:dyDescent="0.3">
      <c r="A13314">
        <v>7</v>
      </c>
      <c r="B13314">
        <v>14001</v>
      </c>
      <c r="C13314">
        <v>1</v>
      </c>
      <c r="D13314">
        <v>60000</v>
      </c>
      <c r="E13314" s="46">
        <v>44927</v>
      </c>
      <c r="F13314">
        <v>-62790</v>
      </c>
      <c r="I13314" t="str">
        <f>INDEX(LedgerMapping[[#All],[Level 3]],MATCH(Actuals[[#This Row],[Sub Ledger]],LedgerMapping[[#All],[Sub Ledger]],0))</f>
        <v>Marketing</v>
      </c>
      <c r="J13314" s="22">
        <f>YEAR(Actuals[[#This Row],[Date]])</f>
        <v>2023</v>
      </c>
      <c r="K13314" s="22">
        <f>MONTH(Actuals[[#This Row],[Date]])</f>
        <v>1</v>
      </c>
      <c r="L13314" s="12"/>
    </row>
    <row r="13315" spans="1:12" x14ac:dyDescent="0.3">
      <c r="A13315">
        <v>7</v>
      </c>
      <c r="B13315">
        <v>15007</v>
      </c>
      <c r="C13315">
        <v>1</v>
      </c>
      <c r="D13315">
        <v>60000</v>
      </c>
      <c r="E13315" s="46">
        <v>44958</v>
      </c>
      <c r="F13315">
        <v>-77500</v>
      </c>
      <c r="I13315" t="str">
        <f>INDEX(LedgerMapping[[#All],[Level 3]],MATCH(Actuals[[#This Row],[Sub Ledger]],LedgerMapping[[#All],[Sub Ledger]],0))</f>
        <v>Marketing</v>
      </c>
      <c r="J13315" s="22">
        <f>YEAR(Actuals[[#This Row],[Date]])</f>
        <v>2023</v>
      </c>
      <c r="K13315" s="22">
        <f>MONTH(Actuals[[#This Row],[Date]])</f>
        <v>2</v>
      </c>
      <c r="L13315" s="12"/>
    </row>
    <row r="13316" spans="1:12" x14ac:dyDescent="0.3">
      <c r="A13316">
        <v>7</v>
      </c>
      <c r="B13316">
        <v>15987</v>
      </c>
      <c r="C13316">
        <v>1</v>
      </c>
      <c r="D13316">
        <v>60000</v>
      </c>
      <c r="E13316" s="46">
        <v>44988</v>
      </c>
      <c r="F13316">
        <v>-76783</v>
      </c>
      <c r="I13316" t="str">
        <f>INDEX(LedgerMapping[[#All],[Level 3]],MATCH(Actuals[[#This Row],[Sub Ledger]],LedgerMapping[[#All],[Sub Ledger]],0))</f>
        <v>Marketing</v>
      </c>
      <c r="J13316" s="22">
        <f>YEAR(Actuals[[#This Row],[Date]])</f>
        <v>2023</v>
      </c>
      <c r="K13316" s="22">
        <f>MONTH(Actuals[[#This Row],[Date]])</f>
        <v>3</v>
      </c>
      <c r="L13316" s="12"/>
    </row>
    <row r="13317" spans="1:12" x14ac:dyDescent="0.3">
      <c r="A13317">
        <v>7</v>
      </c>
      <c r="B13317">
        <v>17019</v>
      </c>
      <c r="C13317">
        <v>1</v>
      </c>
      <c r="D13317">
        <v>60000</v>
      </c>
      <c r="E13317" s="46">
        <v>45018</v>
      </c>
      <c r="F13317">
        <v>-70324</v>
      </c>
      <c r="I13317" t="str">
        <f>INDEX(LedgerMapping[[#All],[Level 3]],MATCH(Actuals[[#This Row],[Sub Ledger]],LedgerMapping[[#All],[Sub Ledger]],0))</f>
        <v>Marketing</v>
      </c>
      <c r="J13317" s="22">
        <f>YEAR(Actuals[[#This Row],[Date]])</f>
        <v>2023</v>
      </c>
      <c r="K13317" s="22">
        <f>MONTH(Actuals[[#This Row],[Date]])</f>
        <v>4</v>
      </c>
      <c r="L13317" s="12"/>
    </row>
    <row r="13318" spans="1:12" x14ac:dyDescent="0.3">
      <c r="A13318">
        <v>7</v>
      </c>
      <c r="B13318">
        <v>18049</v>
      </c>
      <c r="C13318">
        <v>1</v>
      </c>
      <c r="D13318">
        <v>60000</v>
      </c>
      <c r="E13318" s="46">
        <v>45049</v>
      </c>
      <c r="F13318">
        <v>-65780</v>
      </c>
      <c r="I13318" t="str">
        <f>INDEX(LedgerMapping[[#All],[Level 3]],MATCH(Actuals[[#This Row],[Sub Ledger]],LedgerMapping[[#All],[Sub Ledger]],0))</f>
        <v>Marketing</v>
      </c>
      <c r="J13318" s="22">
        <f>YEAR(Actuals[[#This Row],[Date]])</f>
        <v>2023</v>
      </c>
      <c r="K13318" s="22">
        <f>MONTH(Actuals[[#This Row],[Date]])</f>
        <v>5</v>
      </c>
      <c r="L13318" s="12"/>
    </row>
    <row r="13319" spans="1:12" x14ac:dyDescent="0.3">
      <c r="A13319">
        <v>7</v>
      </c>
      <c r="B13319">
        <v>19053</v>
      </c>
      <c r="C13319">
        <v>1</v>
      </c>
      <c r="D13319">
        <v>60000</v>
      </c>
      <c r="E13319" s="46">
        <v>45079</v>
      </c>
      <c r="F13319">
        <v>-63806</v>
      </c>
      <c r="I13319" t="str">
        <f>INDEX(LedgerMapping[[#All],[Level 3]],MATCH(Actuals[[#This Row],[Sub Ledger]],LedgerMapping[[#All],[Sub Ledger]],0))</f>
        <v>Marketing</v>
      </c>
      <c r="J13319" s="22">
        <f>YEAR(Actuals[[#This Row],[Date]])</f>
        <v>2023</v>
      </c>
      <c r="K13319" s="22">
        <f>MONTH(Actuals[[#This Row],[Date]])</f>
        <v>6</v>
      </c>
      <c r="L13319" s="12"/>
    </row>
    <row r="13320" spans="1:12" x14ac:dyDescent="0.3">
      <c r="A13320">
        <v>7</v>
      </c>
      <c r="B13320">
        <v>20082</v>
      </c>
      <c r="C13320">
        <v>1</v>
      </c>
      <c r="D13320">
        <v>60000</v>
      </c>
      <c r="E13320" s="46">
        <v>45110</v>
      </c>
      <c r="F13320">
        <v>-59202</v>
      </c>
      <c r="I13320" t="str">
        <f>INDEX(LedgerMapping[[#All],[Level 3]],MATCH(Actuals[[#This Row],[Sub Ledger]],LedgerMapping[[#All],[Sub Ledger]],0))</f>
        <v>Marketing</v>
      </c>
      <c r="J13320" s="22">
        <f>YEAR(Actuals[[#This Row],[Date]])</f>
        <v>2023</v>
      </c>
      <c r="K13320" s="22">
        <f>MONTH(Actuals[[#This Row],[Date]])</f>
        <v>7</v>
      </c>
      <c r="L13320" s="12"/>
    </row>
    <row r="13321" spans="1:12" x14ac:dyDescent="0.3">
      <c r="A13321">
        <v>7</v>
      </c>
      <c r="B13321">
        <v>21109</v>
      </c>
      <c r="C13321">
        <v>1</v>
      </c>
      <c r="D13321">
        <v>60000</v>
      </c>
      <c r="E13321" s="46">
        <v>45141</v>
      </c>
      <c r="F13321">
        <v>-58604</v>
      </c>
      <c r="I13321" t="str">
        <f>INDEX(LedgerMapping[[#All],[Level 3]],MATCH(Actuals[[#This Row],[Sub Ledger]],LedgerMapping[[#All],[Sub Ledger]],0))</f>
        <v>Marketing</v>
      </c>
      <c r="J13321" s="22">
        <f>YEAR(Actuals[[#This Row],[Date]])</f>
        <v>2023</v>
      </c>
      <c r="K13321" s="22">
        <f>MONTH(Actuals[[#This Row],[Date]])</f>
        <v>8</v>
      </c>
      <c r="L13321" s="12"/>
    </row>
    <row r="13322" spans="1:12" x14ac:dyDescent="0.3">
      <c r="A13322">
        <v>7</v>
      </c>
      <c r="B13322">
        <v>22113</v>
      </c>
      <c r="C13322">
        <v>1</v>
      </c>
      <c r="D13322">
        <v>60000</v>
      </c>
      <c r="E13322" s="46">
        <v>45169</v>
      </c>
      <c r="F13322">
        <v>-63148</v>
      </c>
      <c r="I13322" t="str">
        <f>INDEX(LedgerMapping[[#All],[Level 3]],MATCH(Actuals[[#This Row],[Sub Ledger]],LedgerMapping[[#All],[Sub Ledger]],0))</f>
        <v>Marketing</v>
      </c>
      <c r="J13322" s="22">
        <f>YEAR(Actuals[[#This Row],[Date]])</f>
        <v>2023</v>
      </c>
      <c r="K13322" s="22">
        <f>MONTH(Actuals[[#This Row],[Date]])</f>
        <v>8</v>
      </c>
      <c r="L13322" s="12"/>
    </row>
    <row r="13323" spans="1:12" x14ac:dyDescent="0.3">
      <c r="A13323">
        <v>7</v>
      </c>
      <c r="B13323">
        <v>23090</v>
      </c>
      <c r="C13323">
        <v>1</v>
      </c>
      <c r="D13323">
        <v>60000</v>
      </c>
      <c r="E13323" s="46">
        <v>45200</v>
      </c>
      <c r="F13323">
        <v>-62192</v>
      </c>
      <c r="I13323" t="str">
        <f>INDEX(LedgerMapping[[#All],[Level 3]],MATCH(Actuals[[#This Row],[Sub Ledger]],LedgerMapping[[#All],[Sub Ledger]],0))</f>
        <v>Marketing</v>
      </c>
      <c r="J13323" s="22">
        <f>YEAR(Actuals[[#This Row],[Date]])</f>
        <v>2023</v>
      </c>
      <c r="K13323" s="22">
        <f>MONTH(Actuals[[#This Row],[Date]])</f>
        <v>10</v>
      </c>
      <c r="L13323" s="12"/>
    </row>
    <row r="13324" spans="1:12" x14ac:dyDescent="0.3">
      <c r="A13324">
        <v>7</v>
      </c>
      <c r="B13324">
        <v>24094</v>
      </c>
      <c r="C13324">
        <v>1</v>
      </c>
      <c r="D13324">
        <v>60000</v>
      </c>
      <c r="E13324" s="46">
        <v>45230</v>
      </c>
      <c r="F13324">
        <v>-76783</v>
      </c>
      <c r="I13324" t="str">
        <f>INDEX(LedgerMapping[[#All],[Level 3]],MATCH(Actuals[[#This Row],[Sub Ledger]],LedgerMapping[[#All],[Sub Ledger]],0))</f>
        <v>Marketing</v>
      </c>
      <c r="J13324" s="22">
        <f>YEAR(Actuals[[#This Row],[Date]])</f>
        <v>2023</v>
      </c>
      <c r="K13324" s="22">
        <f>MONTH(Actuals[[#This Row],[Date]])</f>
        <v>10</v>
      </c>
      <c r="L13324" s="12"/>
    </row>
    <row r="13325" spans="1:12" x14ac:dyDescent="0.3">
      <c r="A13325">
        <v>7</v>
      </c>
      <c r="B13325">
        <v>25124</v>
      </c>
      <c r="C13325">
        <v>1</v>
      </c>
      <c r="D13325">
        <v>60000</v>
      </c>
      <c r="E13325" s="46">
        <v>45261</v>
      </c>
      <c r="F13325">
        <v>-68889</v>
      </c>
      <c r="I13325" t="str">
        <f>INDEX(LedgerMapping[[#All],[Level 3]],MATCH(Actuals[[#This Row],[Sub Ledger]],LedgerMapping[[#All],[Sub Ledger]],0))</f>
        <v>Marketing</v>
      </c>
      <c r="J13325" s="22">
        <f>YEAR(Actuals[[#This Row],[Date]])</f>
        <v>2023</v>
      </c>
      <c r="K13325" s="22">
        <f>MONTH(Actuals[[#This Row],[Date]])</f>
        <v>12</v>
      </c>
      <c r="L13325" s="12"/>
    </row>
    <row r="13326" spans="1:12" x14ac:dyDescent="0.3">
      <c r="A13326">
        <v>7</v>
      </c>
      <c r="B13326">
        <v>26192</v>
      </c>
      <c r="C13326">
        <v>1</v>
      </c>
      <c r="D13326">
        <v>60000</v>
      </c>
      <c r="E13326" s="46">
        <v>45291</v>
      </c>
      <c r="F13326">
        <v>-93288</v>
      </c>
      <c r="I13326" t="str">
        <f>INDEX(LedgerMapping[[#All],[Level 3]],MATCH(Actuals[[#This Row],[Sub Ledger]],LedgerMapping[[#All],[Sub Ledger]],0))</f>
        <v>Marketing</v>
      </c>
      <c r="J13326" s="22">
        <f>YEAR(Actuals[[#This Row],[Date]])</f>
        <v>2023</v>
      </c>
      <c r="K13326" s="22">
        <f>MONTH(Actuals[[#This Row],[Date]])</f>
        <v>12</v>
      </c>
      <c r="L13326" s="12"/>
    </row>
    <row r="13327" spans="1:12" x14ac:dyDescent="0.3">
      <c r="A13327">
        <v>7</v>
      </c>
      <c r="B13327">
        <v>27319</v>
      </c>
      <c r="C13327">
        <v>1</v>
      </c>
      <c r="D13327">
        <v>60000</v>
      </c>
      <c r="E13327" s="46">
        <v>45322</v>
      </c>
      <c r="F13327">
        <v>-83674</v>
      </c>
      <c r="I13327" t="str">
        <f>INDEX(LedgerMapping[[#All],[Level 3]],MATCH(Actuals[[#This Row],[Sub Ledger]],LedgerMapping[[#All],[Sub Ledger]],0))</f>
        <v>Marketing</v>
      </c>
      <c r="J13327" s="22">
        <f>YEAR(Actuals[[#This Row],[Date]])</f>
        <v>2024</v>
      </c>
      <c r="K13327" s="22">
        <f>MONTH(Actuals[[#This Row],[Date]])</f>
        <v>1</v>
      </c>
      <c r="L13327" s="12"/>
    </row>
    <row r="13328" spans="1:12" x14ac:dyDescent="0.3">
      <c r="A13328">
        <v>7</v>
      </c>
      <c r="B13328">
        <v>28471</v>
      </c>
      <c r="C13328">
        <v>1</v>
      </c>
      <c r="D13328">
        <v>60000</v>
      </c>
      <c r="E13328" s="46">
        <v>45354</v>
      </c>
      <c r="F13328">
        <v>-81328</v>
      </c>
      <c r="I13328" t="str">
        <f>INDEX(LedgerMapping[[#All],[Level 3]],MATCH(Actuals[[#This Row],[Sub Ledger]],LedgerMapping[[#All],[Sub Ledger]],0))</f>
        <v>Marketing</v>
      </c>
      <c r="J13328" s="22">
        <f>YEAR(Actuals[[#This Row],[Date]])</f>
        <v>2024</v>
      </c>
      <c r="K13328" s="22">
        <f>MONTH(Actuals[[#This Row],[Date]])</f>
        <v>3</v>
      </c>
      <c r="L13328" s="12"/>
    </row>
    <row r="13329" spans="1:12" x14ac:dyDescent="0.3">
      <c r="A13329">
        <v>7</v>
      </c>
      <c r="B13329">
        <v>29625</v>
      </c>
      <c r="C13329">
        <v>1</v>
      </c>
      <c r="D13329">
        <v>60000</v>
      </c>
      <c r="E13329" s="46">
        <v>45384</v>
      </c>
      <c r="F13329">
        <v>-71162</v>
      </c>
      <c r="I13329" t="str">
        <f>INDEX(LedgerMapping[[#All],[Level 3]],MATCH(Actuals[[#This Row],[Sub Ledger]],LedgerMapping[[#All],[Sub Ledger]],0))</f>
        <v>Marketing</v>
      </c>
      <c r="J13329" s="22">
        <f>YEAR(Actuals[[#This Row],[Date]])</f>
        <v>2024</v>
      </c>
      <c r="K13329" s="22">
        <f>MONTH(Actuals[[#This Row],[Date]])</f>
        <v>4</v>
      </c>
      <c r="L13329" s="12"/>
    </row>
    <row r="13330" spans="1:12" x14ac:dyDescent="0.3">
      <c r="A13330">
        <v>7</v>
      </c>
      <c r="B13330">
        <v>30751</v>
      </c>
      <c r="C13330">
        <v>1</v>
      </c>
      <c r="D13330">
        <v>60000</v>
      </c>
      <c r="E13330" s="46">
        <v>45415</v>
      </c>
      <c r="F13330">
        <v>-72450</v>
      </c>
      <c r="I13330" t="str">
        <f>INDEX(LedgerMapping[[#All],[Level 3]],MATCH(Actuals[[#This Row],[Sub Ledger]],LedgerMapping[[#All],[Sub Ledger]],0))</f>
        <v>Marketing</v>
      </c>
      <c r="J13330" s="22">
        <f>YEAR(Actuals[[#This Row],[Date]])</f>
        <v>2024</v>
      </c>
      <c r="K13330" s="22">
        <f>MONTH(Actuals[[#This Row],[Date]])</f>
        <v>5</v>
      </c>
      <c r="L13330" s="12"/>
    </row>
    <row r="13331" spans="1:12" x14ac:dyDescent="0.3">
      <c r="A13331">
        <v>7</v>
      </c>
      <c r="B13331">
        <v>31877</v>
      </c>
      <c r="C13331">
        <v>1</v>
      </c>
      <c r="D13331">
        <v>60000</v>
      </c>
      <c r="E13331" s="46">
        <v>45445</v>
      </c>
      <c r="F13331">
        <v>-86020</v>
      </c>
      <c r="I13331" t="str">
        <f>INDEX(LedgerMapping[[#All],[Level 3]],MATCH(Actuals[[#This Row],[Sub Ledger]],LedgerMapping[[#All],[Sub Ledger]],0))</f>
        <v>Marketing</v>
      </c>
      <c r="J13331" s="22">
        <f>YEAR(Actuals[[#This Row],[Date]])</f>
        <v>2024</v>
      </c>
      <c r="K13331" s="22">
        <f>MONTH(Actuals[[#This Row],[Date]])</f>
        <v>6</v>
      </c>
      <c r="L13331" s="12"/>
    </row>
    <row r="13332" spans="1:12" x14ac:dyDescent="0.3">
      <c r="A13332">
        <v>7</v>
      </c>
      <c r="B13332">
        <v>33001</v>
      </c>
      <c r="C13332">
        <v>1</v>
      </c>
      <c r="D13332">
        <v>60000</v>
      </c>
      <c r="E13332" s="46">
        <v>45476</v>
      </c>
      <c r="F13332">
        <v>-81328</v>
      </c>
      <c r="I13332" t="str">
        <f>INDEX(LedgerMapping[[#All],[Level 3]],MATCH(Actuals[[#This Row],[Sub Ledger]],LedgerMapping[[#All],[Sub Ledger]],0))</f>
        <v>Marketing</v>
      </c>
      <c r="J13332" s="22">
        <f>YEAR(Actuals[[#This Row],[Date]])</f>
        <v>2024</v>
      </c>
      <c r="K13332" s="22">
        <f>MONTH(Actuals[[#This Row],[Date]])</f>
        <v>7</v>
      </c>
      <c r="L13332" s="12"/>
    </row>
    <row r="13333" spans="1:12" x14ac:dyDescent="0.3">
      <c r="A13333">
        <v>7</v>
      </c>
      <c r="B13333">
        <v>34124</v>
      </c>
      <c r="C13333">
        <v>1</v>
      </c>
      <c r="D13333">
        <v>60000</v>
      </c>
      <c r="E13333" s="46">
        <v>45507</v>
      </c>
      <c r="F13333">
        <v>-78200</v>
      </c>
      <c r="I13333" t="str">
        <f>INDEX(LedgerMapping[[#All],[Level 3]],MATCH(Actuals[[#This Row],[Sub Ledger]],LedgerMapping[[#All],[Sub Ledger]],0))</f>
        <v>Marketing</v>
      </c>
      <c r="J13333" s="22">
        <f>YEAR(Actuals[[#This Row],[Date]])</f>
        <v>2024</v>
      </c>
      <c r="K13333" s="22">
        <f>MONTH(Actuals[[#This Row],[Date]])</f>
        <v>8</v>
      </c>
      <c r="L13333" s="12"/>
    </row>
    <row r="13334" spans="1:12" x14ac:dyDescent="0.3">
      <c r="A13334">
        <v>7</v>
      </c>
      <c r="B13334">
        <v>35276</v>
      </c>
      <c r="C13334">
        <v>1</v>
      </c>
      <c r="D13334">
        <v>60000</v>
      </c>
      <c r="E13334" s="46">
        <v>45536</v>
      </c>
      <c r="F13334">
        <v>-79488</v>
      </c>
      <c r="I13334" t="str">
        <f>INDEX(LedgerMapping[[#All],[Level 3]],MATCH(Actuals[[#This Row],[Sub Ledger]],LedgerMapping[[#All],[Sub Ledger]],0))</f>
        <v>Marketing</v>
      </c>
      <c r="J13334" s="22">
        <f>YEAR(Actuals[[#This Row],[Date]])</f>
        <v>2024</v>
      </c>
      <c r="K13334" s="22">
        <f>MONTH(Actuals[[#This Row],[Date]])</f>
        <v>9</v>
      </c>
      <c r="L13334" s="12"/>
    </row>
    <row r="13335" spans="1:12" x14ac:dyDescent="0.3">
      <c r="A13335">
        <v>7</v>
      </c>
      <c r="B13335">
        <v>36426</v>
      </c>
      <c r="C13335">
        <v>1</v>
      </c>
      <c r="D13335">
        <v>60000</v>
      </c>
      <c r="E13335" s="46">
        <v>45567</v>
      </c>
      <c r="F13335">
        <v>-78982</v>
      </c>
      <c r="I13335" t="str">
        <f>INDEX(LedgerMapping[[#All],[Level 3]],MATCH(Actuals[[#This Row],[Sub Ledger]],LedgerMapping[[#All],[Sub Ledger]],0))</f>
        <v>Marketing</v>
      </c>
      <c r="J13335" s="22">
        <f>YEAR(Actuals[[#This Row],[Date]])</f>
        <v>2024</v>
      </c>
      <c r="K13335" s="22">
        <f>MONTH(Actuals[[#This Row],[Date]])</f>
        <v>10</v>
      </c>
      <c r="L13335" s="12"/>
    </row>
    <row r="13336" spans="1:12" x14ac:dyDescent="0.3">
      <c r="A13336">
        <v>7</v>
      </c>
      <c r="B13336">
        <v>37576</v>
      </c>
      <c r="C13336">
        <v>1</v>
      </c>
      <c r="D13336">
        <v>60000</v>
      </c>
      <c r="E13336" s="46">
        <v>45597</v>
      </c>
      <c r="F13336">
        <v>-73600</v>
      </c>
      <c r="I13336" t="str">
        <f>INDEX(LedgerMapping[[#All],[Level 3]],MATCH(Actuals[[#This Row],[Sub Ledger]],LedgerMapping[[#All],[Sub Ledger]],0))</f>
        <v>Marketing</v>
      </c>
      <c r="J13336" s="22">
        <f>YEAR(Actuals[[#This Row],[Date]])</f>
        <v>2024</v>
      </c>
      <c r="K13336" s="22">
        <f>MONTH(Actuals[[#This Row],[Date]])</f>
        <v>11</v>
      </c>
      <c r="L13336" s="12"/>
    </row>
    <row r="13337" spans="1:12" x14ac:dyDescent="0.3">
      <c r="A13337">
        <v>7</v>
      </c>
      <c r="B13337">
        <v>38726</v>
      </c>
      <c r="C13337">
        <v>1</v>
      </c>
      <c r="D13337">
        <v>60000</v>
      </c>
      <c r="E13337" s="46">
        <v>45628</v>
      </c>
      <c r="F13337">
        <v>-80224</v>
      </c>
      <c r="I13337" t="str">
        <f>INDEX(LedgerMapping[[#All],[Level 3]],MATCH(Actuals[[#This Row],[Sub Ledger]],LedgerMapping[[#All],[Sub Ledger]],0))</f>
        <v>Marketing</v>
      </c>
      <c r="J13337" s="22">
        <f>YEAR(Actuals[[#This Row],[Date]])</f>
        <v>2024</v>
      </c>
      <c r="K13337" s="22">
        <f>MONTH(Actuals[[#This Row],[Date]])</f>
        <v>12</v>
      </c>
      <c r="L13337" s="12"/>
    </row>
    <row r="13338" spans="1:12" x14ac:dyDescent="0.3">
      <c r="A13338">
        <v>7</v>
      </c>
      <c r="B13338">
        <v>805</v>
      </c>
      <c r="C13338">
        <v>1</v>
      </c>
      <c r="D13338">
        <v>61000</v>
      </c>
      <c r="E13338" s="46">
        <v>44562</v>
      </c>
      <c r="F13338">
        <v>-2966</v>
      </c>
      <c r="I13338" t="str">
        <f>INDEX(LedgerMapping[[#All],[Level 3]],MATCH(Actuals[[#This Row],[Sub Ledger]],LedgerMapping[[#All],[Sub Ledger]],0))</f>
        <v>Marketing</v>
      </c>
      <c r="J13338" s="22">
        <f>YEAR(Actuals[[#This Row],[Date]])</f>
        <v>2022</v>
      </c>
      <c r="K13338" s="22">
        <f>MONTH(Actuals[[#This Row],[Date]])</f>
        <v>1</v>
      </c>
      <c r="L13338" s="12"/>
    </row>
    <row r="13339" spans="1:12" x14ac:dyDescent="0.3">
      <c r="A13339">
        <v>7</v>
      </c>
      <c r="B13339">
        <v>1929</v>
      </c>
      <c r="C13339">
        <v>1</v>
      </c>
      <c r="D13339">
        <v>61000</v>
      </c>
      <c r="E13339" s="46">
        <v>44593</v>
      </c>
      <c r="F13339">
        <v>-3924</v>
      </c>
      <c r="I13339" t="str">
        <f>INDEX(LedgerMapping[[#All],[Level 3]],MATCH(Actuals[[#This Row],[Sub Ledger]],LedgerMapping[[#All],[Sub Ledger]],0))</f>
        <v>Marketing</v>
      </c>
      <c r="J13339" s="22">
        <f>YEAR(Actuals[[#This Row],[Date]])</f>
        <v>2022</v>
      </c>
      <c r="K13339" s="22">
        <f>MONTH(Actuals[[#This Row],[Date]])</f>
        <v>2</v>
      </c>
      <c r="L13339" s="12"/>
    </row>
    <row r="13340" spans="1:12" x14ac:dyDescent="0.3">
      <c r="A13340">
        <v>7</v>
      </c>
      <c r="B13340">
        <v>3045</v>
      </c>
      <c r="C13340">
        <v>1</v>
      </c>
      <c r="D13340">
        <v>61000</v>
      </c>
      <c r="E13340" s="46">
        <v>44624</v>
      </c>
      <c r="F13340">
        <v>-3276</v>
      </c>
      <c r="I13340" t="str">
        <f>INDEX(LedgerMapping[[#All],[Level 3]],MATCH(Actuals[[#This Row],[Sub Ledger]],LedgerMapping[[#All],[Sub Ledger]],0))</f>
        <v>Marketing</v>
      </c>
      <c r="J13340" s="22">
        <f>YEAR(Actuals[[#This Row],[Date]])</f>
        <v>2022</v>
      </c>
      <c r="K13340" s="22">
        <f>MONTH(Actuals[[#This Row],[Date]])</f>
        <v>3</v>
      </c>
      <c r="L13340" s="12"/>
    </row>
    <row r="13341" spans="1:12" x14ac:dyDescent="0.3">
      <c r="A13341">
        <v>7</v>
      </c>
      <c r="B13341">
        <v>4169</v>
      </c>
      <c r="C13341">
        <v>1</v>
      </c>
      <c r="D13341">
        <v>61000</v>
      </c>
      <c r="E13341" s="46">
        <v>44654</v>
      </c>
      <c r="F13341">
        <v>-3609</v>
      </c>
      <c r="I13341" t="str">
        <f>INDEX(LedgerMapping[[#All],[Level 3]],MATCH(Actuals[[#This Row],[Sub Ledger]],LedgerMapping[[#All],[Sub Ledger]],0))</f>
        <v>Marketing</v>
      </c>
      <c r="J13341" s="22">
        <f>YEAR(Actuals[[#This Row],[Date]])</f>
        <v>2022</v>
      </c>
      <c r="K13341" s="22">
        <f>MONTH(Actuals[[#This Row],[Date]])</f>
        <v>4</v>
      </c>
      <c r="L13341" s="12"/>
    </row>
    <row r="13342" spans="1:12" x14ac:dyDescent="0.3">
      <c r="A13342">
        <v>7</v>
      </c>
      <c r="B13342">
        <v>5291</v>
      </c>
      <c r="C13342">
        <v>1</v>
      </c>
      <c r="D13342">
        <v>61000</v>
      </c>
      <c r="E13342" s="46">
        <v>44685</v>
      </c>
      <c r="F13342">
        <v>-3328</v>
      </c>
      <c r="I13342" t="str">
        <f>INDEX(LedgerMapping[[#All],[Level 3]],MATCH(Actuals[[#This Row],[Sub Ledger]],LedgerMapping[[#All],[Sub Ledger]],0))</f>
        <v>Marketing</v>
      </c>
      <c r="J13342" s="22">
        <f>YEAR(Actuals[[#This Row],[Date]])</f>
        <v>2022</v>
      </c>
      <c r="K13342" s="22">
        <f>MONTH(Actuals[[#This Row],[Date]])</f>
        <v>5</v>
      </c>
      <c r="L13342" s="12"/>
    </row>
    <row r="13343" spans="1:12" x14ac:dyDescent="0.3">
      <c r="A13343">
        <v>7</v>
      </c>
      <c r="B13343">
        <v>6415</v>
      </c>
      <c r="C13343">
        <v>1</v>
      </c>
      <c r="D13343">
        <v>61000</v>
      </c>
      <c r="E13343" s="46">
        <v>44715</v>
      </c>
      <c r="F13343">
        <v>-4840</v>
      </c>
      <c r="I13343" t="str">
        <f>INDEX(LedgerMapping[[#All],[Level 3]],MATCH(Actuals[[#This Row],[Sub Ledger]],LedgerMapping[[#All],[Sub Ledger]],0))</f>
        <v>Marketing</v>
      </c>
      <c r="J13343" s="22">
        <f>YEAR(Actuals[[#This Row],[Date]])</f>
        <v>2022</v>
      </c>
      <c r="K13343" s="22">
        <f>MONTH(Actuals[[#This Row],[Date]])</f>
        <v>6</v>
      </c>
      <c r="L13343" s="12"/>
    </row>
    <row r="13344" spans="1:12" x14ac:dyDescent="0.3">
      <c r="A13344">
        <v>7</v>
      </c>
      <c r="B13344">
        <v>7537</v>
      </c>
      <c r="C13344">
        <v>1</v>
      </c>
      <c r="D13344">
        <v>61000</v>
      </c>
      <c r="E13344" s="46">
        <v>44746</v>
      </c>
      <c r="F13344">
        <v>-3800</v>
      </c>
      <c r="I13344" t="str">
        <f>INDEX(LedgerMapping[[#All],[Level 3]],MATCH(Actuals[[#This Row],[Sub Ledger]],LedgerMapping[[#All],[Sub Ledger]],0))</f>
        <v>Marketing</v>
      </c>
      <c r="J13344" s="22">
        <f>YEAR(Actuals[[#This Row],[Date]])</f>
        <v>2022</v>
      </c>
      <c r="K13344" s="22">
        <f>MONTH(Actuals[[#This Row],[Date]])</f>
        <v>7</v>
      </c>
      <c r="L13344" s="12"/>
    </row>
    <row r="13345" spans="1:12" x14ac:dyDescent="0.3">
      <c r="A13345">
        <v>7</v>
      </c>
      <c r="B13345">
        <v>8658</v>
      </c>
      <c r="C13345">
        <v>1</v>
      </c>
      <c r="D13345">
        <v>61000</v>
      </c>
      <c r="E13345" s="46">
        <v>44777</v>
      </c>
      <c r="F13345">
        <v>-4185</v>
      </c>
      <c r="I13345" t="str">
        <f>INDEX(LedgerMapping[[#All],[Level 3]],MATCH(Actuals[[#This Row],[Sub Ledger]],LedgerMapping[[#All],[Sub Ledger]],0))</f>
        <v>Marketing</v>
      </c>
      <c r="J13345" s="22">
        <f>YEAR(Actuals[[#This Row],[Date]])</f>
        <v>2022</v>
      </c>
      <c r="K13345" s="22">
        <f>MONTH(Actuals[[#This Row],[Date]])</f>
        <v>8</v>
      </c>
      <c r="L13345" s="12"/>
    </row>
    <row r="13346" spans="1:12" x14ac:dyDescent="0.3">
      <c r="A13346">
        <v>7</v>
      </c>
      <c r="B13346">
        <v>9775</v>
      </c>
      <c r="C13346">
        <v>1</v>
      </c>
      <c r="D13346">
        <v>61000</v>
      </c>
      <c r="E13346" s="46">
        <v>44805</v>
      </c>
      <c r="F13346">
        <v>-3424</v>
      </c>
      <c r="I13346" t="str">
        <f>INDEX(LedgerMapping[[#All],[Level 3]],MATCH(Actuals[[#This Row],[Sub Ledger]],LedgerMapping[[#All],[Sub Ledger]],0))</f>
        <v>Marketing</v>
      </c>
      <c r="J13346" s="22">
        <f>YEAR(Actuals[[#This Row],[Date]])</f>
        <v>2022</v>
      </c>
      <c r="K13346" s="22">
        <f>MONTH(Actuals[[#This Row],[Date]])</f>
        <v>9</v>
      </c>
      <c r="L13346" s="12"/>
    </row>
    <row r="13347" spans="1:12" x14ac:dyDescent="0.3">
      <c r="A13347">
        <v>7</v>
      </c>
      <c r="B13347">
        <v>10892</v>
      </c>
      <c r="C13347">
        <v>1</v>
      </c>
      <c r="D13347">
        <v>61000</v>
      </c>
      <c r="E13347" s="46">
        <v>44836</v>
      </c>
      <c r="F13347">
        <v>-4035</v>
      </c>
      <c r="I13347" t="str">
        <f>INDEX(LedgerMapping[[#All],[Level 3]],MATCH(Actuals[[#This Row],[Sub Ledger]],LedgerMapping[[#All],[Sub Ledger]],0))</f>
        <v>Marketing</v>
      </c>
      <c r="J13347" s="22">
        <f>YEAR(Actuals[[#This Row],[Date]])</f>
        <v>2022</v>
      </c>
      <c r="K13347" s="22">
        <f>MONTH(Actuals[[#This Row],[Date]])</f>
        <v>10</v>
      </c>
      <c r="L13347" s="12"/>
    </row>
    <row r="13348" spans="1:12" x14ac:dyDescent="0.3">
      <c r="A13348">
        <v>7</v>
      </c>
      <c r="B13348">
        <v>12017</v>
      </c>
      <c r="C13348">
        <v>1</v>
      </c>
      <c r="D13348">
        <v>61000</v>
      </c>
      <c r="E13348" s="46">
        <v>44866</v>
      </c>
      <c r="F13348">
        <v>-3228</v>
      </c>
      <c r="I13348" t="str">
        <f>INDEX(LedgerMapping[[#All],[Level 3]],MATCH(Actuals[[#This Row],[Sub Ledger]],LedgerMapping[[#All],[Sub Ledger]],0))</f>
        <v>Marketing</v>
      </c>
      <c r="J13348" s="22">
        <f>YEAR(Actuals[[#This Row],[Date]])</f>
        <v>2022</v>
      </c>
      <c r="K13348" s="22">
        <f>MONTH(Actuals[[#This Row],[Date]])</f>
        <v>11</v>
      </c>
      <c r="L13348" s="12"/>
    </row>
    <row r="13349" spans="1:12" x14ac:dyDescent="0.3">
      <c r="A13349">
        <v>7</v>
      </c>
      <c r="B13349">
        <v>13147</v>
      </c>
      <c r="C13349">
        <v>1</v>
      </c>
      <c r="D13349">
        <v>61000</v>
      </c>
      <c r="E13349" s="46">
        <v>44897</v>
      </c>
      <c r="F13349">
        <v>-3987</v>
      </c>
      <c r="I13349" t="str">
        <f>INDEX(LedgerMapping[[#All],[Level 3]],MATCH(Actuals[[#This Row],[Sub Ledger]],LedgerMapping[[#All],[Sub Ledger]],0))</f>
        <v>Marketing</v>
      </c>
      <c r="J13349" s="22">
        <f>YEAR(Actuals[[#This Row],[Date]])</f>
        <v>2022</v>
      </c>
      <c r="K13349" s="22">
        <f>MONTH(Actuals[[#This Row],[Date]])</f>
        <v>12</v>
      </c>
      <c r="L13349" s="12"/>
    </row>
    <row r="13350" spans="1:12" x14ac:dyDescent="0.3">
      <c r="A13350">
        <v>7</v>
      </c>
      <c r="B13350">
        <v>14002</v>
      </c>
      <c r="C13350">
        <v>1</v>
      </c>
      <c r="D13350">
        <v>61000</v>
      </c>
      <c r="E13350" s="46">
        <v>44927</v>
      </c>
      <c r="F13350">
        <v>-7087</v>
      </c>
      <c r="I13350" t="str">
        <f>INDEX(LedgerMapping[[#All],[Level 3]],MATCH(Actuals[[#This Row],[Sub Ledger]],LedgerMapping[[#All],[Sub Ledger]],0))</f>
        <v>Marketing</v>
      </c>
      <c r="J13350" s="22">
        <f>YEAR(Actuals[[#This Row],[Date]])</f>
        <v>2023</v>
      </c>
      <c r="K13350" s="22">
        <f>MONTH(Actuals[[#This Row],[Date]])</f>
        <v>1</v>
      </c>
      <c r="L13350" s="12"/>
    </row>
    <row r="13351" spans="1:12" x14ac:dyDescent="0.3">
      <c r="A13351">
        <v>7</v>
      </c>
      <c r="B13351">
        <v>15008</v>
      </c>
      <c r="C13351">
        <v>1</v>
      </c>
      <c r="D13351">
        <v>61000</v>
      </c>
      <c r="E13351" s="46">
        <v>44958</v>
      </c>
      <c r="F13351">
        <v>-7157</v>
      </c>
      <c r="I13351" t="str">
        <f>INDEX(LedgerMapping[[#All],[Level 3]],MATCH(Actuals[[#This Row],[Sub Ledger]],LedgerMapping[[#All],[Sub Ledger]],0))</f>
        <v>Marketing</v>
      </c>
      <c r="J13351" s="22">
        <f>YEAR(Actuals[[#This Row],[Date]])</f>
        <v>2023</v>
      </c>
      <c r="K13351" s="22">
        <f>MONTH(Actuals[[#This Row],[Date]])</f>
        <v>2</v>
      </c>
      <c r="L13351" s="12"/>
    </row>
    <row r="13352" spans="1:12" x14ac:dyDescent="0.3">
      <c r="A13352">
        <v>7</v>
      </c>
      <c r="B13352">
        <v>15988</v>
      </c>
      <c r="C13352">
        <v>1</v>
      </c>
      <c r="D13352">
        <v>61000</v>
      </c>
      <c r="E13352" s="46">
        <v>44988</v>
      </c>
      <c r="F13352">
        <v>-7090</v>
      </c>
      <c r="I13352" t="str">
        <f>INDEX(LedgerMapping[[#All],[Level 3]],MATCH(Actuals[[#This Row],[Sub Ledger]],LedgerMapping[[#All],[Sub Ledger]],0))</f>
        <v>Marketing</v>
      </c>
      <c r="J13352" s="22">
        <f>YEAR(Actuals[[#This Row],[Date]])</f>
        <v>2023</v>
      </c>
      <c r="K13352" s="22">
        <f>MONTH(Actuals[[#This Row],[Date]])</f>
        <v>3</v>
      </c>
      <c r="L13352" s="12"/>
    </row>
    <row r="13353" spans="1:12" x14ac:dyDescent="0.3">
      <c r="A13353">
        <v>7</v>
      </c>
      <c r="B13353">
        <v>17020</v>
      </c>
      <c r="C13353">
        <v>1</v>
      </c>
      <c r="D13353">
        <v>61000</v>
      </c>
      <c r="E13353" s="46">
        <v>45018</v>
      </c>
      <c r="F13353">
        <v>-7215</v>
      </c>
      <c r="I13353" t="str">
        <f>INDEX(LedgerMapping[[#All],[Level 3]],MATCH(Actuals[[#This Row],[Sub Ledger]],LedgerMapping[[#All],[Sub Ledger]],0))</f>
        <v>Marketing</v>
      </c>
      <c r="J13353" s="22">
        <f>YEAR(Actuals[[#This Row],[Date]])</f>
        <v>2023</v>
      </c>
      <c r="K13353" s="22">
        <f>MONTH(Actuals[[#This Row],[Date]])</f>
        <v>4</v>
      </c>
      <c r="L13353" s="12"/>
    </row>
    <row r="13354" spans="1:12" x14ac:dyDescent="0.3">
      <c r="A13354">
        <v>7</v>
      </c>
      <c r="B13354">
        <v>18050</v>
      </c>
      <c r="C13354">
        <v>1</v>
      </c>
      <c r="D13354">
        <v>61000</v>
      </c>
      <c r="E13354" s="46">
        <v>45049</v>
      </c>
      <c r="F13354">
        <v>-8099</v>
      </c>
      <c r="I13354" t="str">
        <f>INDEX(LedgerMapping[[#All],[Level 3]],MATCH(Actuals[[#This Row],[Sub Ledger]],LedgerMapping[[#All],[Sub Ledger]],0))</f>
        <v>Marketing</v>
      </c>
      <c r="J13354" s="22">
        <f>YEAR(Actuals[[#This Row],[Date]])</f>
        <v>2023</v>
      </c>
      <c r="K13354" s="22">
        <f>MONTH(Actuals[[#This Row],[Date]])</f>
        <v>5</v>
      </c>
      <c r="L13354" s="12"/>
    </row>
    <row r="13355" spans="1:12" x14ac:dyDescent="0.3">
      <c r="A13355">
        <v>7</v>
      </c>
      <c r="B13355">
        <v>19054</v>
      </c>
      <c r="C13355">
        <v>1</v>
      </c>
      <c r="D13355">
        <v>61000</v>
      </c>
      <c r="E13355" s="46">
        <v>45079</v>
      </c>
      <c r="F13355">
        <v>-7201</v>
      </c>
      <c r="I13355" t="str">
        <f>INDEX(LedgerMapping[[#All],[Level 3]],MATCH(Actuals[[#This Row],[Sub Ledger]],LedgerMapping[[#All],[Sub Ledger]],0))</f>
        <v>Marketing</v>
      </c>
      <c r="J13355" s="22">
        <f>YEAR(Actuals[[#This Row],[Date]])</f>
        <v>2023</v>
      </c>
      <c r="K13355" s="22">
        <f>MONTH(Actuals[[#This Row],[Date]])</f>
        <v>6</v>
      </c>
      <c r="L13355" s="12"/>
    </row>
    <row r="13356" spans="1:12" x14ac:dyDescent="0.3">
      <c r="A13356">
        <v>7</v>
      </c>
      <c r="B13356">
        <v>20083</v>
      </c>
      <c r="C13356">
        <v>1</v>
      </c>
      <c r="D13356">
        <v>61000</v>
      </c>
      <c r="E13356" s="46">
        <v>45110</v>
      </c>
      <c r="F13356">
        <v>-4859</v>
      </c>
      <c r="I13356" t="str">
        <f>INDEX(LedgerMapping[[#All],[Level 3]],MATCH(Actuals[[#This Row],[Sub Ledger]],LedgerMapping[[#All],[Sub Ledger]],0))</f>
        <v>Marketing</v>
      </c>
      <c r="J13356" s="22">
        <f>YEAR(Actuals[[#This Row],[Date]])</f>
        <v>2023</v>
      </c>
      <c r="K13356" s="22">
        <f>MONTH(Actuals[[#This Row],[Date]])</f>
        <v>7</v>
      </c>
      <c r="L13356" s="12"/>
    </row>
    <row r="13357" spans="1:12" x14ac:dyDescent="0.3">
      <c r="A13357">
        <v>7</v>
      </c>
      <c r="B13357">
        <v>21110</v>
      </c>
      <c r="C13357">
        <v>1</v>
      </c>
      <c r="D13357">
        <v>61000</v>
      </c>
      <c r="E13357" s="46">
        <v>45141</v>
      </c>
      <c r="F13357">
        <v>-4810</v>
      </c>
      <c r="I13357" t="str">
        <f>INDEX(LedgerMapping[[#All],[Level 3]],MATCH(Actuals[[#This Row],[Sub Ledger]],LedgerMapping[[#All],[Sub Ledger]],0))</f>
        <v>Marketing</v>
      </c>
      <c r="J13357" s="22">
        <f>YEAR(Actuals[[#This Row],[Date]])</f>
        <v>2023</v>
      </c>
      <c r="K13357" s="22">
        <f>MONTH(Actuals[[#This Row],[Date]])</f>
        <v>8</v>
      </c>
      <c r="L13357" s="12"/>
    </row>
    <row r="13358" spans="1:12" x14ac:dyDescent="0.3">
      <c r="A13358">
        <v>7</v>
      </c>
      <c r="B13358">
        <v>22114</v>
      </c>
      <c r="C13358">
        <v>1</v>
      </c>
      <c r="D13358">
        <v>61000</v>
      </c>
      <c r="E13358" s="46">
        <v>45169</v>
      </c>
      <c r="F13358">
        <v>-6479</v>
      </c>
      <c r="I13358" t="str">
        <f>INDEX(LedgerMapping[[#All],[Level 3]],MATCH(Actuals[[#This Row],[Sub Ledger]],LedgerMapping[[#All],[Sub Ledger]],0))</f>
        <v>Marketing</v>
      </c>
      <c r="J13358" s="22">
        <f>YEAR(Actuals[[#This Row],[Date]])</f>
        <v>2023</v>
      </c>
      <c r="K13358" s="22">
        <f>MONTH(Actuals[[#This Row],[Date]])</f>
        <v>8</v>
      </c>
      <c r="L13358" s="12"/>
    </row>
    <row r="13359" spans="1:12" x14ac:dyDescent="0.3">
      <c r="A13359">
        <v>7</v>
      </c>
      <c r="B13359">
        <v>23091</v>
      </c>
      <c r="C13359">
        <v>1</v>
      </c>
      <c r="D13359">
        <v>61000</v>
      </c>
      <c r="E13359" s="46">
        <v>45200</v>
      </c>
      <c r="F13359">
        <v>-7019</v>
      </c>
      <c r="I13359" t="str">
        <f>INDEX(LedgerMapping[[#All],[Level 3]],MATCH(Actuals[[#This Row],[Sub Ledger]],LedgerMapping[[#All],[Sub Ledger]],0))</f>
        <v>Marketing</v>
      </c>
      <c r="J13359" s="22">
        <f>YEAR(Actuals[[#This Row],[Date]])</f>
        <v>2023</v>
      </c>
      <c r="K13359" s="22">
        <f>MONTH(Actuals[[#This Row],[Date]])</f>
        <v>10</v>
      </c>
      <c r="L13359" s="12"/>
    </row>
    <row r="13360" spans="1:12" x14ac:dyDescent="0.3">
      <c r="A13360">
        <v>7</v>
      </c>
      <c r="B13360">
        <v>24095</v>
      </c>
      <c r="C13360">
        <v>1</v>
      </c>
      <c r="D13360">
        <v>61000</v>
      </c>
      <c r="E13360" s="46">
        <v>45230</v>
      </c>
      <c r="F13360">
        <v>-7090</v>
      </c>
      <c r="I13360" t="str">
        <f>INDEX(LedgerMapping[[#All],[Level 3]],MATCH(Actuals[[#This Row],[Sub Ledger]],LedgerMapping[[#All],[Sub Ledger]],0))</f>
        <v>Marketing</v>
      </c>
      <c r="J13360" s="22">
        <f>YEAR(Actuals[[#This Row],[Date]])</f>
        <v>2023</v>
      </c>
      <c r="K13360" s="22">
        <f>MONTH(Actuals[[#This Row],[Date]])</f>
        <v>10</v>
      </c>
      <c r="L13360" s="12"/>
    </row>
    <row r="13361" spans="1:12" x14ac:dyDescent="0.3">
      <c r="A13361">
        <v>7</v>
      </c>
      <c r="B13361">
        <v>25125</v>
      </c>
      <c r="C13361">
        <v>1</v>
      </c>
      <c r="D13361">
        <v>61000</v>
      </c>
      <c r="E13361" s="46">
        <v>45261</v>
      </c>
      <c r="F13361">
        <v>-7068</v>
      </c>
      <c r="I13361" t="str">
        <f>INDEX(LedgerMapping[[#All],[Level 3]],MATCH(Actuals[[#This Row],[Sub Ledger]],LedgerMapping[[#All],[Sub Ledger]],0))</f>
        <v>Marketing</v>
      </c>
      <c r="J13361" s="22">
        <f>YEAR(Actuals[[#This Row],[Date]])</f>
        <v>2023</v>
      </c>
      <c r="K13361" s="22">
        <f>MONTH(Actuals[[#This Row],[Date]])</f>
        <v>12</v>
      </c>
      <c r="L13361" s="12"/>
    </row>
    <row r="13362" spans="1:12" x14ac:dyDescent="0.3">
      <c r="A13362">
        <v>7</v>
      </c>
      <c r="B13362">
        <v>26193</v>
      </c>
      <c r="C13362">
        <v>1</v>
      </c>
      <c r="D13362">
        <v>61000</v>
      </c>
      <c r="E13362" s="46">
        <v>45291</v>
      </c>
      <c r="F13362">
        <v>-7657</v>
      </c>
      <c r="I13362" t="str">
        <f>INDEX(LedgerMapping[[#All],[Level 3]],MATCH(Actuals[[#This Row],[Sub Ledger]],LedgerMapping[[#All],[Sub Ledger]],0))</f>
        <v>Marketing</v>
      </c>
      <c r="J13362" s="22">
        <f>YEAR(Actuals[[#This Row],[Date]])</f>
        <v>2023</v>
      </c>
      <c r="K13362" s="22">
        <f>MONTH(Actuals[[#This Row],[Date]])</f>
        <v>12</v>
      </c>
      <c r="L13362" s="12"/>
    </row>
    <row r="13363" spans="1:12" x14ac:dyDescent="0.3">
      <c r="A13363">
        <v>7</v>
      </c>
      <c r="B13363">
        <v>27320</v>
      </c>
      <c r="C13363">
        <v>1</v>
      </c>
      <c r="D13363">
        <v>61000</v>
      </c>
      <c r="E13363" s="46">
        <v>45322</v>
      </c>
      <c r="F13363">
        <v>-8585</v>
      </c>
      <c r="I13363" t="str">
        <f>INDEX(LedgerMapping[[#All],[Level 3]],MATCH(Actuals[[#This Row],[Sub Ledger]],LedgerMapping[[#All],[Sub Ledger]],0))</f>
        <v>Marketing</v>
      </c>
      <c r="J13363" s="22">
        <f>YEAR(Actuals[[#This Row],[Date]])</f>
        <v>2024</v>
      </c>
      <c r="K13363" s="22">
        <f>MONTH(Actuals[[#This Row],[Date]])</f>
        <v>1</v>
      </c>
      <c r="L13363" s="12"/>
    </row>
    <row r="13364" spans="1:12" x14ac:dyDescent="0.3">
      <c r="A13364">
        <v>7</v>
      </c>
      <c r="B13364">
        <v>28472</v>
      </c>
      <c r="C13364">
        <v>1</v>
      </c>
      <c r="D13364">
        <v>61000</v>
      </c>
      <c r="E13364" s="46">
        <v>45354</v>
      </c>
      <c r="F13364">
        <v>-10013</v>
      </c>
      <c r="I13364" t="str">
        <f>INDEX(LedgerMapping[[#All],[Level 3]],MATCH(Actuals[[#This Row],[Sub Ledger]],LedgerMapping[[#All],[Sub Ledger]],0))</f>
        <v>Marketing</v>
      </c>
      <c r="J13364" s="22">
        <f>YEAR(Actuals[[#This Row],[Date]])</f>
        <v>2024</v>
      </c>
      <c r="K13364" s="22">
        <f>MONTH(Actuals[[#This Row],[Date]])</f>
        <v>3</v>
      </c>
      <c r="L13364" s="12"/>
    </row>
    <row r="13365" spans="1:12" x14ac:dyDescent="0.3">
      <c r="A13365">
        <v>7</v>
      </c>
      <c r="B13365">
        <v>29626</v>
      </c>
      <c r="C13365">
        <v>1</v>
      </c>
      <c r="D13365">
        <v>61000</v>
      </c>
      <c r="E13365" s="46">
        <v>45384</v>
      </c>
      <c r="F13365">
        <v>-7301</v>
      </c>
      <c r="I13365" t="str">
        <f>INDEX(LedgerMapping[[#All],[Level 3]],MATCH(Actuals[[#This Row],[Sub Ledger]],LedgerMapping[[#All],[Sub Ledger]],0))</f>
        <v>Marketing</v>
      </c>
      <c r="J13365" s="22">
        <f>YEAR(Actuals[[#This Row],[Date]])</f>
        <v>2024</v>
      </c>
      <c r="K13365" s="22">
        <f>MONTH(Actuals[[#This Row],[Date]])</f>
        <v>4</v>
      </c>
      <c r="L13365" s="12"/>
    </row>
    <row r="13366" spans="1:12" x14ac:dyDescent="0.3">
      <c r="A13366">
        <v>7</v>
      </c>
      <c r="B13366">
        <v>30752</v>
      </c>
      <c r="C13366">
        <v>1</v>
      </c>
      <c r="D13366">
        <v>61000</v>
      </c>
      <c r="E13366" s="46">
        <v>45415</v>
      </c>
      <c r="F13366">
        <v>-7434</v>
      </c>
      <c r="I13366" t="str">
        <f>INDEX(LedgerMapping[[#All],[Level 3]],MATCH(Actuals[[#This Row],[Sub Ledger]],LedgerMapping[[#All],[Sub Ledger]],0))</f>
        <v>Marketing</v>
      </c>
      <c r="J13366" s="22">
        <f>YEAR(Actuals[[#This Row],[Date]])</f>
        <v>2024</v>
      </c>
      <c r="K13366" s="22">
        <f>MONTH(Actuals[[#This Row],[Date]])</f>
        <v>5</v>
      </c>
      <c r="L13366" s="12"/>
    </row>
    <row r="13367" spans="1:12" x14ac:dyDescent="0.3">
      <c r="A13367">
        <v>7</v>
      </c>
      <c r="B13367">
        <v>31878</v>
      </c>
      <c r="C13367">
        <v>1</v>
      </c>
      <c r="D13367">
        <v>61000</v>
      </c>
      <c r="E13367" s="46">
        <v>45445</v>
      </c>
      <c r="F13367">
        <v>-7061</v>
      </c>
      <c r="I13367" t="str">
        <f>INDEX(LedgerMapping[[#All],[Level 3]],MATCH(Actuals[[#This Row],[Sub Ledger]],LedgerMapping[[#All],[Sub Ledger]],0))</f>
        <v>Marketing</v>
      </c>
      <c r="J13367" s="22">
        <f>YEAR(Actuals[[#This Row],[Date]])</f>
        <v>2024</v>
      </c>
      <c r="K13367" s="22">
        <f>MONTH(Actuals[[#This Row],[Date]])</f>
        <v>6</v>
      </c>
      <c r="L13367" s="12"/>
    </row>
    <row r="13368" spans="1:12" x14ac:dyDescent="0.3">
      <c r="A13368">
        <v>7</v>
      </c>
      <c r="B13368">
        <v>33002</v>
      </c>
      <c r="C13368">
        <v>1</v>
      </c>
      <c r="D13368">
        <v>61000</v>
      </c>
      <c r="E13368" s="46">
        <v>45476</v>
      </c>
      <c r="F13368">
        <v>-8344</v>
      </c>
      <c r="I13368" t="str">
        <f>INDEX(LedgerMapping[[#All],[Level 3]],MATCH(Actuals[[#This Row],[Sub Ledger]],LedgerMapping[[#All],[Sub Ledger]],0))</f>
        <v>Marketing</v>
      </c>
      <c r="J13368" s="22">
        <f>YEAR(Actuals[[#This Row],[Date]])</f>
        <v>2024</v>
      </c>
      <c r="K13368" s="22">
        <f>MONTH(Actuals[[#This Row],[Date]])</f>
        <v>7</v>
      </c>
      <c r="L13368" s="12"/>
    </row>
    <row r="13369" spans="1:12" x14ac:dyDescent="0.3">
      <c r="A13369">
        <v>7</v>
      </c>
      <c r="B13369">
        <v>34125</v>
      </c>
      <c r="C13369">
        <v>1</v>
      </c>
      <c r="D13369">
        <v>61000</v>
      </c>
      <c r="E13369" s="46">
        <v>45507</v>
      </c>
      <c r="F13369">
        <v>-9628</v>
      </c>
      <c r="I13369" t="str">
        <f>INDEX(LedgerMapping[[#All],[Level 3]],MATCH(Actuals[[#This Row],[Sub Ledger]],LedgerMapping[[#All],[Sub Ledger]],0))</f>
        <v>Marketing</v>
      </c>
      <c r="J13369" s="22">
        <f>YEAR(Actuals[[#This Row],[Date]])</f>
        <v>2024</v>
      </c>
      <c r="K13369" s="22">
        <f>MONTH(Actuals[[#This Row],[Date]])</f>
        <v>8</v>
      </c>
      <c r="L13369" s="12"/>
    </row>
    <row r="13370" spans="1:12" x14ac:dyDescent="0.3">
      <c r="A13370">
        <v>7</v>
      </c>
      <c r="B13370">
        <v>35277</v>
      </c>
      <c r="C13370">
        <v>1</v>
      </c>
      <c r="D13370">
        <v>61000</v>
      </c>
      <c r="E13370" s="46">
        <v>45536</v>
      </c>
      <c r="F13370">
        <v>-9787</v>
      </c>
      <c r="I13370" t="str">
        <f>INDEX(LedgerMapping[[#All],[Level 3]],MATCH(Actuals[[#This Row],[Sub Ledger]],LedgerMapping[[#All],[Sub Ledger]],0))</f>
        <v>Marketing</v>
      </c>
      <c r="J13370" s="22">
        <f>YEAR(Actuals[[#This Row],[Date]])</f>
        <v>2024</v>
      </c>
      <c r="K13370" s="22">
        <f>MONTH(Actuals[[#This Row],[Date]])</f>
        <v>9</v>
      </c>
      <c r="L13370" s="12"/>
    </row>
    <row r="13371" spans="1:12" x14ac:dyDescent="0.3">
      <c r="A13371">
        <v>7</v>
      </c>
      <c r="B13371">
        <v>36427</v>
      </c>
      <c r="C13371">
        <v>1</v>
      </c>
      <c r="D13371">
        <v>61000</v>
      </c>
      <c r="E13371" s="46">
        <v>45567</v>
      </c>
      <c r="F13371">
        <v>-6483</v>
      </c>
      <c r="I13371" t="str">
        <f>INDEX(LedgerMapping[[#All],[Level 3]],MATCH(Actuals[[#This Row],[Sub Ledger]],LedgerMapping[[#All],[Sub Ledger]],0))</f>
        <v>Marketing</v>
      </c>
      <c r="J13371" s="22">
        <f>YEAR(Actuals[[#This Row],[Date]])</f>
        <v>2024</v>
      </c>
      <c r="K13371" s="22">
        <f>MONTH(Actuals[[#This Row],[Date]])</f>
        <v>10</v>
      </c>
      <c r="L13371" s="12"/>
    </row>
    <row r="13372" spans="1:12" x14ac:dyDescent="0.3">
      <c r="A13372">
        <v>7</v>
      </c>
      <c r="B13372">
        <v>37577</v>
      </c>
      <c r="C13372">
        <v>1</v>
      </c>
      <c r="D13372">
        <v>61000</v>
      </c>
      <c r="E13372" s="46">
        <v>45597</v>
      </c>
      <c r="F13372">
        <v>-7552</v>
      </c>
      <c r="I13372" t="str">
        <f>INDEX(LedgerMapping[[#All],[Level 3]],MATCH(Actuals[[#This Row],[Sub Ledger]],LedgerMapping[[#All],[Sub Ledger]],0))</f>
        <v>Marketing</v>
      </c>
      <c r="J13372" s="22">
        <f>YEAR(Actuals[[#This Row],[Date]])</f>
        <v>2024</v>
      </c>
      <c r="K13372" s="22">
        <f>MONTH(Actuals[[#This Row],[Date]])</f>
        <v>11</v>
      </c>
      <c r="L13372" s="12"/>
    </row>
    <row r="13373" spans="1:12" x14ac:dyDescent="0.3">
      <c r="A13373">
        <v>7</v>
      </c>
      <c r="B13373">
        <v>38727</v>
      </c>
      <c r="C13373">
        <v>1</v>
      </c>
      <c r="D13373">
        <v>61000</v>
      </c>
      <c r="E13373" s="46">
        <v>45628</v>
      </c>
      <c r="F13373">
        <v>-8231</v>
      </c>
      <c r="I13373" t="str">
        <f>INDEX(LedgerMapping[[#All],[Level 3]],MATCH(Actuals[[#This Row],[Sub Ledger]],LedgerMapping[[#All],[Sub Ledger]],0))</f>
        <v>Marketing</v>
      </c>
      <c r="J13373" s="22">
        <f>YEAR(Actuals[[#This Row],[Date]])</f>
        <v>2024</v>
      </c>
      <c r="K13373" s="22">
        <f>MONTH(Actuals[[#This Row],[Date]])</f>
        <v>12</v>
      </c>
      <c r="L13373" s="12"/>
    </row>
    <row r="13374" spans="1:12" x14ac:dyDescent="0.3">
      <c r="A13374">
        <v>7</v>
      </c>
      <c r="B13374">
        <v>806</v>
      </c>
      <c r="C13374">
        <v>1</v>
      </c>
      <c r="D13374">
        <v>62000</v>
      </c>
      <c r="E13374" s="46">
        <v>44562</v>
      </c>
      <c r="F13374">
        <v>-3337</v>
      </c>
      <c r="I13374" t="str">
        <f>INDEX(LedgerMapping[[#All],[Level 3]],MATCH(Actuals[[#This Row],[Sub Ledger]],LedgerMapping[[#All],[Sub Ledger]],0))</f>
        <v>Marketing</v>
      </c>
      <c r="J13374" s="22">
        <f>YEAR(Actuals[[#This Row],[Date]])</f>
        <v>2022</v>
      </c>
      <c r="K13374" s="22">
        <f>MONTH(Actuals[[#This Row],[Date]])</f>
        <v>1</v>
      </c>
      <c r="L13374" s="12"/>
    </row>
    <row r="13375" spans="1:12" x14ac:dyDescent="0.3">
      <c r="A13375">
        <v>7</v>
      </c>
      <c r="B13375">
        <v>1930</v>
      </c>
      <c r="C13375">
        <v>1</v>
      </c>
      <c r="D13375">
        <v>62000</v>
      </c>
      <c r="E13375" s="46">
        <v>44593</v>
      </c>
      <c r="F13375">
        <v>-2746</v>
      </c>
      <c r="I13375" t="str">
        <f>INDEX(LedgerMapping[[#All],[Level 3]],MATCH(Actuals[[#This Row],[Sub Ledger]],LedgerMapping[[#All],[Sub Ledger]],0))</f>
        <v>Marketing</v>
      </c>
      <c r="J13375" s="22">
        <f>YEAR(Actuals[[#This Row],[Date]])</f>
        <v>2022</v>
      </c>
      <c r="K13375" s="22">
        <f>MONTH(Actuals[[#This Row],[Date]])</f>
        <v>2</v>
      </c>
      <c r="L13375" s="12"/>
    </row>
    <row r="13376" spans="1:12" x14ac:dyDescent="0.3">
      <c r="A13376">
        <v>7</v>
      </c>
      <c r="B13376">
        <v>3046</v>
      </c>
      <c r="C13376">
        <v>1</v>
      </c>
      <c r="D13376">
        <v>62000</v>
      </c>
      <c r="E13376" s="46">
        <v>44624</v>
      </c>
      <c r="F13376">
        <v>-2912</v>
      </c>
      <c r="I13376" t="str">
        <f>INDEX(LedgerMapping[[#All],[Level 3]],MATCH(Actuals[[#This Row],[Sub Ledger]],LedgerMapping[[#All],[Sub Ledger]],0))</f>
        <v>Marketing</v>
      </c>
      <c r="J13376" s="22">
        <f>YEAR(Actuals[[#This Row],[Date]])</f>
        <v>2022</v>
      </c>
      <c r="K13376" s="22">
        <f>MONTH(Actuals[[#This Row],[Date]])</f>
        <v>3</v>
      </c>
      <c r="L13376" s="12"/>
    </row>
    <row r="13377" spans="1:12" x14ac:dyDescent="0.3">
      <c r="A13377">
        <v>7</v>
      </c>
      <c r="B13377">
        <v>4170</v>
      </c>
      <c r="C13377">
        <v>1</v>
      </c>
      <c r="D13377">
        <v>62000</v>
      </c>
      <c r="E13377" s="46">
        <v>44654</v>
      </c>
      <c r="F13377">
        <v>-2406</v>
      </c>
      <c r="I13377" t="str">
        <f>INDEX(LedgerMapping[[#All],[Level 3]],MATCH(Actuals[[#This Row],[Sub Ledger]],LedgerMapping[[#All],[Sub Ledger]],0))</f>
        <v>Marketing</v>
      </c>
      <c r="J13377" s="22">
        <f>YEAR(Actuals[[#This Row],[Date]])</f>
        <v>2022</v>
      </c>
      <c r="K13377" s="22">
        <f>MONTH(Actuals[[#This Row],[Date]])</f>
        <v>4</v>
      </c>
      <c r="L13377" s="12"/>
    </row>
    <row r="13378" spans="1:12" x14ac:dyDescent="0.3">
      <c r="A13378">
        <v>7</v>
      </c>
      <c r="B13378">
        <v>5292</v>
      </c>
      <c r="C13378">
        <v>1</v>
      </c>
      <c r="D13378">
        <v>62000</v>
      </c>
      <c r="E13378" s="46">
        <v>44685</v>
      </c>
      <c r="F13378">
        <v>-1664</v>
      </c>
      <c r="I13378" t="str">
        <f>INDEX(LedgerMapping[[#All],[Level 3]],MATCH(Actuals[[#This Row],[Sub Ledger]],LedgerMapping[[#All],[Sub Ledger]],0))</f>
        <v>Marketing</v>
      </c>
      <c r="J13378" s="22">
        <f>YEAR(Actuals[[#This Row],[Date]])</f>
        <v>2022</v>
      </c>
      <c r="K13378" s="22">
        <f>MONTH(Actuals[[#This Row],[Date]])</f>
        <v>5</v>
      </c>
      <c r="L13378" s="12"/>
    </row>
    <row r="13379" spans="1:12" x14ac:dyDescent="0.3">
      <c r="A13379">
        <v>7</v>
      </c>
      <c r="B13379">
        <v>6416</v>
      </c>
      <c r="C13379">
        <v>1</v>
      </c>
      <c r="D13379">
        <v>62000</v>
      </c>
      <c r="E13379" s="46">
        <v>44715</v>
      </c>
      <c r="F13379">
        <v>-2200</v>
      </c>
      <c r="I13379" t="str">
        <f>INDEX(LedgerMapping[[#All],[Level 3]],MATCH(Actuals[[#This Row],[Sub Ledger]],LedgerMapping[[#All],[Sub Ledger]],0))</f>
        <v>Marketing</v>
      </c>
      <c r="J13379" s="22">
        <f>YEAR(Actuals[[#This Row],[Date]])</f>
        <v>2022</v>
      </c>
      <c r="K13379" s="22">
        <f>MONTH(Actuals[[#This Row],[Date]])</f>
        <v>6</v>
      </c>
      <c r="L13379" s="12"/>
    </row>
    <row r="13380" spans="1:12" x14ac:dyDescent="0.3">
      <c r="A13380">
        <v>7</v>
      </c>
      <c r="B13380">
        <v>7538</v>
      </c>
      <c r="C13380">
        <v>1</v>
      </c>
      <c r="D13380">
        <v>62000</v>
      </c>
      <c r="E13380" s="46">
        <v>44746</v>
      </c>
      <c r="F13380">
        <v>-3420</v>
      </c>
      <c r="I13380" t="str">
        <f>INDEX(LedgerMapping[[#All],[Level 3]],MATCH(Actuals[[#This Row],[Sub Ledger]],LedgerMapping[[#All],[Sub Ledger]],0))</f>
        <v>Marketing</v>
      </c>
      <c r="J13380" s="22">
        <f>YEAR(Actuals[[#This Row],[Date]])</f>
        <v>2022</v>
      </c>
      <c r="K13380" s="22">
        <f>MONTH(Actuals[[#This Row],[Date]])</f>
        <v>7</v>
      </c>
      <c r="L13380" s="12"/>
    </row>
    <row r="13381" spans="1:12" x14ac:dyDescent="0.3">
      <c r="A13381">
        <v>7</v>
      </c>
      <c r="B13381">
        <v>8661</v>
      </c>
      <c r="C13381">
        <v>1</v>
      </c>
      <c r="D13381">
        <v>62000</v>
      </c>
      <c r="E13381" s="46">
        <v>44777</v>
      </c>
      <c r="F13381">
        <v>-2441</v>
      </c>
      <c r="I13381" t="str">
        <f>INDEX(LedgerMapping[[#All],[Level 3]],MATCH(Actuals[[#This Row],[Sub Ledger]],LedgerMapping[[#All],[Sub Ledger]],0))</f>
        <v>Marketing</v>
      </c>
      <c r="J13381" s="22">
        <f>YEAR(Actuals[[#This Row],[Date]])</f>
        <v>2022</v>
      </c>
      <c r="K13381" s="22">
        <f>MONTH(Actuals[[#This Row],[Date]])</f>
        <v>8</v>
      </c>
      <c r="L13381" s="12"/>
    </row>
    <row r="13382" spans="1:12" x14ac:dyDescent="0.3">
      <c r="A13382">
        <v>7</v>
      </c>
      <c r="B13382">
        <v>9776</v>
      </c>
      <c r="C13382">
        <v>1</v>
      </c>
      <c r="D13382">
        <v>62000</v>
      </c>
      <c r="E13382" s="46">
        <v>44805</v>
      </c>
      <c r="F13382">
        <v>-3424</v>
      </c>
      <c r="I13382" t="str">
        <f>INDEX(LedgerMapping[[#All],[Level 3]],MATCH(Actuals[[#This Row],[Sub Ledger]],LedgerMapping[[#All],[Sub Ledger]],0))</f>
        <v>Marketing</v>
      </c>
      <c r="J13382" s="22">
        <f>YEAR(Actuals[[#This Row],[Date]])</f>
        <v>2022</v>
      </c>
      <c r="K13382" s="22">
        <f>MONTH(Actuals[[#This Row],[Date]])</f>
        <v>9</v>
      </c>
      <c r="L13382" s="12"/>
    </row>
    <row r="13383" spans="1:12" x14ac:dyDescent="0.3">
      <c r="A13383">
        <v>7</v>
      </c>
      <c r="B13383">
        <v>10895</v>
      </c>
      <c r="C13383">
        <v>1</v>
      </c>
      <c r="D13383">
        <v>62000</v>
      </c>
      <c r="E13383" s="46">
        <v>44836</v>
      </c>
      <c r="F13383">
        <v>-2690</v>
      </c>
      <c r="I13383" t="str">
        <f>INDEX(LedgerMapping[[#All],[Level 3]],MATCH(Actuals[[#This Row],[Sub Ledger]],LedgerMapping[[#All],[Sub Ledger]],0))</f>
        <v>Marketing</v>
      </c>
      <c r="J13383" s="22">
        <f>YEAR(Actuals[[#This Row],[Date]])</f>
        <v>2022</v>
      </c>
      <c r="K13383" s="22">
        <f>MONTH(Actuals[[#This Row],[Date]])</f>
        <v>10</v>
      </c>
      <c r="L13383" s="12"/>
    </row>
    <row r="13384" spans="1:12" x14ac:dyDescent="0.3">
      <c r="A13384">
        <v>7</v>
      </c>
      <c r="B13384">
        <v>12018</v>
      </c>
      <c r="C13384">
        <v>1</v>
      </c>
      <c r="D13384">
        <v>62000</v>
      </c>
      <c r="E13384" s="46">
        <v>44866</v>
      </c>
      <c r="F13384">
        <v>-1793</v>
      </c>
      <c r="I13384" t="str">
        <f>INDEX(LedgerMapping[[#All],[Level 3]],MATCH(Actuals[[#This Row],[Sub Ledger]],LedgerMapping[[#All],[Sub Ledger]],0))</f>
        <v>Marketing</v>
      </c>
      <c r="J13384" s="22">
        <f>YEAR(Actuals[[#This Row],[Date]])</f>
        <v>2022</v>
      </c>
      <c r="K13384" s="22">
        <f>MONTH(Actuals[[#This Row],[Date]])</f>
        <v>11</v>
      </c>
      <c r="L13384" s="12"/>
    </row>
    <row r="13385" spans="1:12" x14ac:dyDescent="0.3">
      <c r="A13385">
        <v>7</v>
      </c>
      <c r="B13385">
        <v>13148</v>
      </c>
      <c r="C13385">
        <v>1</v>
      </c>
      <c r="D13385">
        <v>62000</v>
      </c>
      <c r="E13385" s="46">
        <v>44897</v>
      </c>
      <c r="F13385">
        <v>-3624</v>
      </c>
      <c r="I13385" t="str">
        <f>INDEX(LedgerMapping[[#All],[Level 3]],MATCH(Actuals[[#This Row],[Sub Ledger]],LedgerMapping[[#All],[Sub Ledger]],0))</f>
        <v>Marketing</v>
      </c>
      <c r="J13385" s="22">
        <f>YEAR(Actuals[[#This Row],[Date]])</f>
        <v>2022</v>
      </c>
      <c r="K13385" s="22">
        <f>MONTH(Actuals[[#This Row],[Date]])</f>
        <v>12</v>
      </c>
      <c r="L13385" s="12"/>
    </row>
    <row r="13386" spans="1:12" x14ac:dyDescent="0.3">
      <c r="A13386">
        <v>7</v>
      </c>
      <c r="B13386">
        <v>14003</v>
      </c>
      <c r="C13386">
        <v>1</v>
      </c>
      <c r="D13386">
        <v>62000</v>
      </c>
      <c r="E13386" s="46">
        <v>44927</v>
      </c>
      <c r="F13386">
        <v>-6442</v>
      </c>
      <c r="I13386" t="str">
        <f>INDEX(LedgerMapping[[#All],[Level 3]],MATCH(Actuals[[#This Row],[Sub Ledger]],LedgerMapping[[#All],[Sub Ledger]],0))</f>
        <v>Marketing</v>
      </c>
      <c r="J13386" s="22">
        <f>YEAR(Actuals[[#This Row],[Date]])</f>
        <v>2023</v>
      </c>
      <c r="K13386" s="22">
        <f>MONTH(Actuals[[#This Row],[Date]])</f>
        <v>1</v>
      </c>
      <c r="L13386" s="12"/>
    </row>
    <row r="13387" spans="1:12" x14ac:dyDescent="0.3">
      <c r="A13387">
        <v>7</v>
      </c>
      <c r="B13387">
        <v>15009</v>
      </c>
      <c r="C13387">
        <v>1</v>
      </c>
      <c r="D13387">
        <v>62000</v>
      </c>
      <c r="E13387" s="46">
        <v>44958</v>
      </c>
      <c r="F13387">
        <v>-7952</v>
      </c>
      <c r="I13387" t="str">
        <f>INDEX(LedgerMapping[[#All],[Level 3]],MATCH(Actuals[[#This Row],[Sub Ledger]],LedgerMapping[[#All],[Sub Ledger]],0))</f>
        <v>Marketing</v>
      </c>
      <c r="J13387" s="22">
        <f>YEAR(Actuals[[#This Row],[Date]])</f>
        <v>2023</v>
      </c>
      <c r="K13387" s="22">
        <f>MONTH(Actuals[[#This Row],[Date]])</f>
        <v>2</v>
      </c>
      <c r="L13387" s="12"/>
    </row>
    <row r="13388" spans="1:12" x14ac:dyDescent="0.3">
      <c r="A13388">
        <v>7</v>
      </c>
      <c r="B13388">
        <v>15989</v>
      </c>
      <c r="C13388">
        <v>1</v>
      </c>
      <c r="D13388">
        <v>62000</v>
      </c>
      <c r="E13388" s="46">
        <v>44988</v>
      </c>
      <c r="F13388">
        <v>-3939</v>
      </c>
      <c r="I13388" t="str">
        <f>INDEX(LedgerMapping[[#All],[Level 3]],MATCH(Actuals[[#This Row],[Sub Ledger]],LedgerMapping[[#All],[Sub Ledger]],0))</f>
        <v>Marketing</v>
      </c>
      <c r="J13388" s="22">
        <f>YEAR(Actuals[[#This Row],[Date]])</f>
        <v>2023</v>
      </c>
      <c r="K13388" s="22">
        <f>MONTH(Actuals[[#This Row],[Date]])</f>
        <v>3</v>
      </c>
      <c r="L13388" s="12"/>
    </row>
    <row r="13389" spans="1:12" x14ac:dyDescent="0.3">
      <c r="A13389">
        <v>7</v>
      </c>
      <c r="B13389">
        <v>17021</v>
      </c>
      <c r="C13389">
        <v>1</v>
      </c>
      <c r="D13389">
        <v>62000</v>
      </c>
      <c r="E13389" s="46">
        <v>45018</v>
      </c>
      <c r="F13389">
        <v>-4329</v>
      </c>
      <c r="I13389" t="str">
        <f>INDEX(LedgerMapping[[#All],[Level 3]],MATCH(Actuals[[#This Row],[Sub Ledger]],LedgerMapping[[#All],[Sub Ledger]],0))</f>
        <v>Marketing</v>
      </c>
      <c r="J13389" s="22">
        <f>YEAR(Actuals[[#This Row],[Date]])</f>
        <v>2023</v>
      </c>
      <c r="K13389" s="22">
        <f>MONTH(Actuals[[#This Row],[Date]])</f>
        <v>4</v>
      </c>
      <c r="L13389" s="12"/>
    </row>
    <row r="13390" spans="1:12" x14ac:dyDescent="0.3">
      <c r="A13390">
        <v>7</v>
      </c>
      <c r="B13390">
        <v>18051</v>
      </c>
      <c r="C13390">
        <v>1</v>
      </c>
      <c r="D13390">
        <v>62000</v>
      </c>
      <c r="E13390" s="46">
        <v>45049</v>
      </c>
      <c r="F13390">
        <v>-4049</v>
      </c>
      <c r="I13390" t="str">
        <f>INDEX(LedgerMapping[[#All],[Level 3]],MATCH(Actuals[[#This Row],[Sub Ledger]],LedgerMapping[[#All],[Sub Ledger]],0))</f>
        <v>Marketing</v>
      </c>
      <c r="J13390" s="22">
        <f>YEAR(Actuals[[#This Row],[Date]])</f>
        <v>2023</v>
      </c>
      <c r="K13390" s="22">
        <f>MONTH(Actuals[[#This Row],[Date]])</f>
        <v>5</v>
      </c>
      <c r="L13390" s="12"/>
    </row>
    <row r="13391" spans="1:12" x14ac:dyDescent="0.3">
      <c r="A13391">
        <v>7</v>
      </c>
      <c r="B13391">
        <v>19055</v>
      </c>
      <c r="C13391">
        <v>1</v>
      </c>
      <c r="D13391">
        <v>62000</v>
      </c>
      <c r="E13391" s="46">
        <v>45079</v>
      </c>
      <c r="F13391">
        <v>-3928</v>
      </c>
      <c r="I13391" t="str">
        <f>INDEX(LedgerMapping[[#All],[Level 3]],MATCH(Actuals[[#This Row],[Sub Ledger]],LedgerMapping[[#All],[Sub Ledger]],0))</f>
        <v>Marketing</v>
      </c>
      <c r="J13391" s="22">
        <f>YEAR(Actuals[[#This Row],[Date]])</f>
        <v>2023</v>
      </c>
      <c r="K13391" s="22">
        <f>MONTH(Actuals[[#This Row],[Date]])</f>
        <v>6</v>
      </c>
      <c r="L13391" s="12"/>
    </row>
    <row r="13392" spans="1:12" x14ac:dyDescent="0.3">
      <c r="A13392">
        <v>7</v>
      </c>
      <c r="B13392">
        <v>20084</v>
      </c>
      <c r="C13392">
        <v>1</v>
      </c>
      <c r="D13392">
        <v>62000</v>
      </c>
      <c r="E13392" s="46">
        <v>45110</v>
      </c>
      <c r="F13392">
        <v>-4252</v>
      </c>
      <c r="I13392" t="str">
        <f>INDEX(LedgerMapping[[#All],[Level 3]],MATCH(Actuals[[#This Row],[Sub Ledger]],LedgerMapping[[#All],[Sub Ledger]],0))</f>
        <v>Marketing</v>
      </c>
      <c r="J13392" s="22">
        <f>YEAR(Actuals[[#This Row],[Date]])</f>
        <v>2023</v>
      </c>
      <c r="K13392" s="22">
        <f>MONTH(Actuals[[#This Row],[Date]])</f>
        <v>7</v>
      </c>
      <c r="L13392" s="12"/>
    </row>
    <row r="13393" spans="1:12" x14ac:dyDescent="0.3">
      <c r="A13393">
        <v>7</v>
      </c>
      <c r="B13393">
        <v>21111</v>
      </c>
      <c r="C13393">
        <v>1</v>
      </c>
      <c r="D13393">
        <v>62000</v>
      </c>
      <c r="E13393" s="46">
        <v>45141</v>
      </c>
      <c r="F13393">
        <v>-4810</v>
      </c>
      <c r="I13393" t="str">
        <f>INDEX(LedgerMapping[[#All],[Level 3]],MATCH(Actuals[[#This Row],[Sub Ledger]],LedgerMapping[[#All],[Sub Ledger]],0))</f>
        <v>Marketing</v>
      </c>
      <c r="J13393" s="22">
        <f>YEAR(Actuals[[#This Row],[Date]])</f>
        <v>2023</v>
      </c>
      <c r="K13393" s="22">
        <f>MONTH(Actuals[[#This Row],[Date]])</f>
        <v>8</v>
      </c>
      <c r="L13393" s="12"/>
    </row>
    <row r="13394" spans="1:12" x14ac:dyDescent="0.3">
      <c r="A13394">
        <v>7</v>
      </c>
      <c r="B13394">
        <v>22115</v>
      </c>
      <c r="C13394">
        <v>1</v>
      </c>
      <c r="D13394">
        <v>62000</v>
      </c>
      <c r="E13394" s="46">
        <v>45169</v>
      </c>
      <c r="F13394">
        <v>-4535</v>
      </c>
      <c r="I13394" t="str">
        <f>INDEX(LedgerMapping[[#All],[Level 3]],MATCH(Actuals[[#This Row],[Sub Ledger]],LedgerMapping[[#All],[Sub Ledger]],0))</f>
        <v>Marketing</v>
      </c>
      <c r="J13394" s="22">
        <f>YEAR(Actuals[[#This Row],[Date]])</f>
        <v>2023</v>
      </c>
      <c r="K13394" s="22">
        <f>MONTH(Actuals[[#This Row],[Date]])</f>
        <v>8</v>
      </c>
      <c r="L13394" s="12"/>
    </row>
    <row r="13395" spans="1:12" x14ac:dyDescent="0.3">
      <c r="A13395">
        <v>7</v>
      </c>
      <c r="B13395">
        <v>23092</v>
      </c>
      <c r="C13395">
        <v>1</v>
      </c>
      <c r="D13395">
        <v>62000</v>
      </c>
      <c r="E13395" s="46">
        <v>45200</v>
      </c>
      <c r="F13395">
        <v>-5743</v>
      </c>
      <c r="I13395" t="str">
        <f>INDEX(LedgerMapping[[#All],[Level 3]],MATCH(Actuals[[#This Row],[Sub Ledger]],LedgerMapping[[#All],[Sub Ledger]],0))</f>
        <v>Marketing</v>
      </c>
      <c r="J13395" s="22">
        <f>YEAR(Actuals[[#This Row],[Date]])</f>
        <v>2023</v>
      </c>
      <c r="K13395" s="22">
        <f>MONTH(Actuals[[#This Row],[Date]])</f>
        <v>10</v>
      </c>
      <c r="L13395" s="12"/>
    </row>
    <row r="13396" spans="1:12" x14ac:dyDescent="0.3">
      <c r="A13396">
        <v>7</v>
      </c>
      <c r="B13396">
        <v>24096</v>
      </c>
      <c r="C13396">
        <v>1</v>
      </c>
      <c r="D13396">
        <v>62000</v>
      </c>
      <c r="E13396" s="46">
        <v>45230</v>
      </c>
      <c r="F13396">
        <v>-4727</v>
      </c>
      <c r="I13396" t="str">
        <f>INDEX(LedgerMapping[[#All],[Level 3]],MATCH(Actuals[[#This Row],[Sub Ledger]],LedgerMapping[[#All],[Sub Ledger]],0))</f>
        <v>Marketing</v>
      </c>
      <c r="J13396" s="22">
        <f>YEAR(Actuals[[#This Row],[Date]])</f>
        <v>2023</v>
      </c>
      <c r="K13396" s="22">
        <f>MONTH(Actuals[[#This Row],[Date]])</f>
        <v>10</v>
      </c>
      <c r="L13396" s="12"/>
    </row>
    <row r="13397" spans="1:12" x14ac:dyDescent="0.3">
      <c r="A13397">
        <v>7</v>
      </c>
      <c r="B13397">
        <v>25126</v>
      </c>
      <c r="C13397">
        <v>1</v>
      </c>
      <c r="D13397">
        <v>62000</v>
      </c>
      <c r="E13397" s="46">
        <v>45261</v>
      </c>
      <c r="F13397">
        <v>-4948</v>
      </c>
      <c r="I13397" t="str">
        <f>INDEX(LedgerMapping[[#All],[Level 3]],MATCH(Actuals[[#This Row],[Sub Ledger]],LedgerMapping[[#All],[Sub Ledger]],0))</f>
        <v>Marketing</v>
      </c>
      <c r="J13397" s="22">
        <f>YEAR(Actuals[[#This Row],[Date]])</f>
        <v>2023</v>
      </c>
      <c r="K13397" s="22">
        <f>MONTH(Actuals[[#This Row],[Date]])</f>
        <v>12</v>
      </c>
      <c r="L13397" s="12"/>
    </row>
    <row r="13398" spans="1:12" x14ac:dyDescent="0.3">
      <c r="A13398">
        <v>7</v>
      </c>
      <c r="B13398">
        <v>26194</v>
      </c>
      <c r="C13398">
        <v>1</v>
      </c>
      <c r="D13398">
        <v>62000</v>
      </c>
      <c r="E13398" s="46">
        <v>45291</v>
      </c>
      <c r="F13398">
        <v>-9572</v>
      </c>
      <c r="I13398" t="str">
        <f>INDEX(LedgerMapping[[#All],[Level 3]],MATCH(Actuals[[#This Row],[Sub Ledger]],LedgerMapping[[#All],[Sub Ledger]],0))</f>
        <v>Marketing</v>
      </c>
      <c r="J13398" s="22">
        <f>YEAR(Actuals[[#This Row],[Date]])</f>
        <v>2023</v>
      </c>
      <c r="K13398" s="22">
        <f>MONTH(Actuals[[#This Row],[Date]])</f>
        <v>12</v>
      </c>
      <c r="L13398" s="12"/>
    </row>
    <row r="13399" spans="1:12" x14ac:dyDescent="0.3">
      <c r="A13399">
        <v>7</v>
      </c>
      <c r="B13399">
        <v>27321</v>
      </c>
      <c r="C13399">
        <v>1</v>
      </c>
      <c r="D13399">
        <v>62000</v>
      </c>
      <c r="E13399" s="46">
        <v>45322</v>
      </c>
      <c r="F13399">
        <v>-5151</v>
      </c>
      <c r="I13399" t="str">
        <f>INDEX(LedgerMapping[[#All],[Level 3]],MATCH(Actuals[[#This Row],[Sub Ledger]],LedgerMapping[[#All],[Sub Ledger]],0))</f>
        <v>Marketing</v>
      </c>
      <c r="J13399" s="22">
        <f>YEAR(Actuals[[#This Row],[Date]])</f>
        <v>2024</v>
      </c>
      <c r="K13399" s="22">
        <f>MONTH(Actuals[[#This Row],[Date]])</f>
        <v>1</v>
      </c>
      <c r="L13399" s="12"/>
    </row>
    <row r="13400" spans="1:12" x14ac:dyDescent="0.3">
      <c r="A13400">
        <v>7</v>
      </c>
      <c r="B13400">
        <v>28473</v>
      </c>
      <c r="C13400">
        <v>1</v>
      </c>
      <c r="D13400">
        <v>62000</v>
      </c>
      <c r="E13400" s="46">
        <v>45354</v>
      </c>
      <c r="F13400">
        <v>-6675</v>
      </c>
      <c r="I13400" t="str">
        <f>INDEX(LedgerMapping[[#All],[Level 3]],MATCH(Actuals[[#This Row],[Sub Ledger]],LedgerMapping[[#All],[Sub Ledger]],0))</f>
        <v>Marketing</v>
      </c>
      <c r="J13400" s="22">
        <f>YEAR(Actuals[[#This Row],[Date]])</f>
        <v>2024</v>
      </c>
      <c r="K13400" s="22">
        <f>MONTH(Actuals[[#This Row],[Date]])</f>
        <v>3</v>
      </c>
      <c r="L13400" s="12"/>
    </row>
    <row r="13401" spans="1:12" x14ac:dyDescent="0.3">
      <c r="A13401">
        <v>7</v>
      </c>
      <c r="B13401">
        <v>29627</v>
      </c>
      <c r="C13401">
        <v>1</v>
      </c>
      <c r="D13401">
        <v>62000</v>
      </c>
      <c r="E13401" s="46">
        <v>45384</v>
      </c>
      <c r="F13401">
        <v>-7301</v>
      </c>
      <c r="I13401" t="str">
        <f>INDEX(LedgerMapping[[#All],[Level 3]],MATCH(Actuals[[#This Row],[Sub Ledger]],LedgerMapping[[#All],[Sub Ledger]],0))</f>
        <v>Marketing</v>
      </c>
      <c r="J13401" s="22">
        <f>YEAR(Actuals[[#This Row],[Date]])</f>
        <v>2024</v>
      </c>
      <c r="K13401" s="22">
        <f>MONTH(Actuals[[#This Row],[Date]])</f>
        <v>4</v>
      </c>
      <c r="L13401" s="12"/>
    </row>
    <row r="13402" spans="1:12" x14ac:dyDescent="0.3">
      <c r="A13402">
        <v>7</v>
      </c>
      <c r="B13402">
        <v>30753</v>
      </c>
      <c r="C13402">
        <v>1</v>
      </c>
      <c r="D13402">
        <v>62000</v>
      </c>
      <c r="E13402" s="46">
        <v>45415</v>
      </c>
      <c r="F13402">
        <v>-5203</v>
      </c>
      <c r="I13402" t="str">
        <f>INDEX(LedgerMapping[[#All],[Level 3]],MATCH(Actuals[[#This Row],[Sub Ledger]],LedgerMapping[[#All],[Sub Ledger]],0))</f>
        <v>Marketing</v>
      </c>
      <c r="J13402" s="22">
        <f>YEAR(Actuals[[#This Row],[Date]])</f>
        <v>2024</v>
      </c>
      <c r="K13402" s="22">
        <f>MONTH(Actuals[[#This Row],[Date]])</f>
        <v>5</v>
      </c>
      <c r="L13402" s="12"/>
    </row>
    <row r="13403" spans="1:12" x14ac:dyDescent="0.3">
      <c r="A13403">
        <v>7</v>
      </c>
      <c r="B13403">
        <v>31879</v>
      </c>
      <c r="C13403">
        <v>1</v>
      </c>
      <c r="D13403">
        <v>62000</v>
      </c>
      <c r="E13403" s="46">
        <v>45445</v>
      </c>
      <c r="F13403">
        <v>-7943</v>
      </c>
      <c r="I13403" t="str">
        <f>INDEX(LedgerMapping[[#All],[Level 3]],MATCH(Actuals[[#This Row],[Sub Ledger]],LedgerMapping[[#All],[Sub Ledger]],0))</f>
        <v>Marketing</v>
      </c>
      <c r="J13403" s="22">
        <f>YEAR(Actuals[[#This Row],[Date]])</f>
        <v>2024</v>
      </c>
      <c r="K13403" s="22">
        <f>MONTH(Actuals[[#This Row],[Date]])</f>
        <v>6</v>
      </c>
      <c r="L13403" s="12"/>
    </row>
    <row r="13404" spans="1:12" x14ac:dyDescent="0.3">
      <c r="A13404">
        <v>7</v>
      </c>
      <c r="B13404">
        <v>33003</v>
      </c>
      <c r="C13404">
        <v>1</v>
      </c>
      <c r="D13404">
        <v>62000</v>
      </c>
      <c r="E13404" s="46">
        <v>45476</v>
      </c>
      <c r="F13404">
        <v>-5841</v>
      </c>
      <c r="I13404" t="str">
        <f>INDEX(LedgerMapping[[#All],[Level 3]],MATCH(Actuals[[#This Row],[Sub Ledger]],LedgerMapping[[#All],[Sub Ledger]],0))</f>
        <v>Marketing</v>
      </c>
      <c r="J13404" s="22">
        <f>YEAR(Actuals[[#This Row],[Date]])</f>
        <v>2024</v>
      </c>
      <c r="K13404" s="22">
        <f>MONTH(Actuals[[#This Row],[Date]])</f>
        <v>7</v>
      </c>
      <c r="L13404" s="12"/>
    </row>
    <row r="13405" spans="1:12" x14ac:dyDescent="0.3">
      <c r="A13405">
        <v>7</v>
      </c>
      <c r="B13405">
        <v>34126</v>
      </c>
      <c r="C13405">
        <v>1</v>
      </c>
      <c r="D13405">
        <v>62000</v>
      </c>
      <c r="E13405" s="46">
        <v>45507</v>
      </c>
      <c r="F13405">
        <v>-8024</v>
      </c>
      <c r="I13405" t="str">
        <f>INDEX(LedgerMapping[[#All],[Level 3]],MATCH(Actuals[[#This Row],[Sub Ledger]],LedgerMapping[[#All],[Sub Ledger]],0))</f>
        <v>Marketing</v>
      </c>
      <c r="J13405" s="22">
        <f>YEAR(Actuals[[#This Row],[Date]])</f>
        <v>2024</v>
      </c>
      <c r="K13405" s="22">
        <f>MONTH(Actuals[[#This Row],[Date]])</f>
        <v>8</v>
      </c>
      <c r="L13405" s="12"/>
    </row>
    <row r="13406" spans="1:12" x14ac:dyDescent="0.3">
      <c r="A13406">
        <v>7</v>
      </c>
      <c r="B13406">
        <v>35278</v>
      </c>
      <c r="C13406">
        <v>1</v>
      </c>
      <c r="D13406">
        <v>62000</v>
      </c>
      <c r="E13406" s="46">
        <v>45536</v>
      </c>
      <c r="F13406">
        <v>-4078</v>
      </c>
      <c r="I13406" t="str">
        <f>INDEX(LedgerMapping[[#All],[Level 3]],MATCH(Actuals[[#This Row],[Sub Ledger]],LedgerMapping[[#All],[Sub Ledger]],0))</f>
        <v>Marketing</v>
      </c>
      <c r="J13406" s="22">
        <f>YEAR(Actuals[[#This Row],[Date]])</f>
        <v>2024</v>
      </c>
      <c r="K13406" s="22">
        <f>MONTH(Actuals[[#This Row],[Date]])</f>
        <v>9</v>
      </c>
      <c r="L13406" s="12"/>
    </row>
    <row r="13407" spans="1:12" x14ac:dyDescent="0.3">
      <c r="A13407">
        <v>7</v>
      </c>
      <c r="B13407">
        <v>36428</v>
      </c>
      <c r="C13407">
        <v>1</v>
      </c>
      <c r="D13407">
        <v>62000</v>
      </c>
      <c r="E13407" s="46">
        <v>45567</v>
      </c>
      <c r="F13407">
        <v>-7293</v>
      </c>
      <c r="I13407" t="str">
        <f>INDEX(LedgerMapping[[#All],[Level 3]],MATCH(Actuals[[#This Row],[Sub Ledger]],LedgerMapping[[#All],[Sub Ledger]],0))</f>
        <v>Marketing</v>
      </c>
      <c r="J13407" s="22">
        <f>YEAR(Actuals[[#This Row],[Date]])</f>
        <v>2024</v>
      </c>
      <c r="K13407" s="22">
        <f>MONTH(Actuals[[#This Row],[Date]])</f>
        <v>10</v>
      </c>
      <c r="L13407" s="12"/>
    </row>
    <row r="13408" spans="1:12" x14ac:dyDescent="0.3">
      <c r="A13408">
        <v>7</v>
      </c>
      <c r="B13408">
        <v>37578</v>
      </c>
      <c r="C13408">
        <v>1</v>
      </c>
      <c r="D13408">
        <v>62000</v>
      </c>
      <c r="E13408" s="46">
        <v>45597</v>
      </c>
      <c r="F13408">
        <v>-4531</v>
      </c>
      <c r="I13408" t="str">
        <f>INDEX(LedgerMapping[[#All],[Level 3]],MATCH(Actuals[[#This Row],[Sub Ledger]],LedgerMapping[[#All],[Sub Ledger]],0))</f>
        <v>Marketing</v>
      </c>
      <c r="J13408" s="22">
        <f>YEAR(Actuals[[#This Row],[Date]])</f>
        <v>2024</v>
      </c>
      <c r="K13408" s="22">
        <f>MONTH(Actuals[[#This Row],[Date]])</f>
        <v>11</v>
      </c>
      <c r="L13408" s="12"/>
    </row>
    <row r="13409" spans="1:12" x14ac:dyDescent="0.3">
      <c r="A13409">
        <v>7</v>
      </c>
      <c r="B13409">
        <v>38728</v>
      </c>
      <c r="C13409">
        <v>1</v>
      </c>
      <c r="D13409">
        <v>62000</v>
      </c>
      <c r="E13409" s="46">
        <v>45628</v>
      </c>
      <c r="F13409">
        <v>-4115</v>
      </c>
      <c r="I13409" t="str">
        <f>INDEX(LedgerMapping[[#All],[Level 3]],MATCH(Actuals[[#This Row],[Sub Ledger]],LedgerMapping[[#All],[Sub Ledger]],0))</f>
        <v>Marketing</v>
      </c>
      <c r="J13409" s="22">
        <f>YEAR(Actuals[[#This Row],[Date]])</f>
        <v>2024</v>
      </c>
      <c r="K13409" s="22">
        <f>MONTH(Actuals[[#This Row],[Date]])</f>
        <v>12</v>
      </c>
      <c r="L13409" s="12"/>
    </row>
    <row r="13410" spans="1:12" x14ac:dyDescent="0.3">
      <c r="A13410">
        <v>7</v>
      </c>
      <c r="B13410">
        <v>809</v>
      </c>
      <c r="C13410">
        <v>1</v>
      </c>
      <c r="D13410">
        <v>65000</v>
      </c>
      <c r="E13410" s="46">
        <v>44562</v>
      </c>
      <c r="F13410">
        <v>-711</v>
      </c>
      <c r="I13410" t="str">
        <f>INDEX(LedgerMapping[[#All],[Level 3]],MATCH(Actuals[[#This Row],[Sub Ledger]],LedgerMapping[[#All],[Sub Ledger]],0))</f>
        <v>Administration</v>
      </c>
      <c r="J13410" s="22">
        <f>YEAR(Actuals[[#This Row],[Date]])</f>
        <v>2022</v>
      </c>
      <c r="K13410" s="22">
        <f>MONTH(Actuals[[#This Row],[Date]])</f>
        <v>1</v>
      </c>
      <c r="L13410" s="12"/>
    </row>
    <row r="13411" spans="1:12" x14ac:dyDescent="0.3">
      <c r="A13411">
        <v>7</v>
      </c>
      <c r="B13411">
        <v>1933</v>
      </c>
      <c r="C13411">
        <v>1</v>
      </c>
      <c r="D13411">
        <v>65000</v>
      </c>
      <c r="E13411" s="46">
        <v>44593</v>
      </c>
      <c r="F13411">
        <v>-531</v>
      </c>
      <c r="I13411" t="str">
        <f>INDEX(LedgerMapping[[#All],[Level 3]],MATCH(Actuals[[#This Row],[Sub Ledger]],LedgerMapping[[#All],[Sub Ledger]],0))</f>
        <v>Administration</v>
      </c>
      <c r="J13411" s="22">
        <f>YEAR(Actuals[[#This Row],[Date]])</f>
        <v>2022</v>
      </c>
      <c r="K13411" s="22">
        <f>MONTH(Actuals[[#This Row],[Date]])</f>
        <v>2</v>
      </c>
      <c r="L13411" s="12"/>
    </row>
    <row r="13412" spans="1:12" x14ac:dyDescent="0.3">
      <c r="A13412">
        <v>7</v>
      </c>
      <c r="B13412">
        <v>3049</v>
      </c>
      <c r="C13412">
        <v>1</v>
      </c>
      <c r="D13412">
        <v>65000</v>
      </c>
      <c r="E13412" s="46">
        <v>44624</v>
      </c>
      <c r="F13412">
        <v>-680</v>
      </c>
      <c r="I13412" t="str">
        <f>INDEX(LedgerMapping[[#All],[Level 3]],MATCH(Actuals[[#This Row],[Sub Ledger]],LedgerMapping[[#All],[Sub Ledger]],0))</f>
        <v>Administration</v>
      </c>
      <c r="J13412" s="22">
        <f>YEAR(Actuals[[#This Row],[Date]])</f>
        <v>2022</v>
      </c>
      <c r="K13412" s="22">
        <f>MONTH(Actuals[[#This Row],[Date]])</f>
        <v>3</v>
      </c>
      <c r="L13412" s="12"/>
    </row>
    <row r="13413" spans="1:12" x14ac:dyDescent="0.3">
      <c r="A13413">
        <v>7</v>
      </c>
      <c r="B13413">
        <v>4173</v>
      </c>
      <c r="C13413">
        <v>1</v>
      </c>
      <c r="D13413">
        <v>65000</v>
      </c>
      <c r="E13413" s="46">
        <v>44654</v>
      </c>
      <c r="F13413">
        <v>-584</v>
      </c>
      <c r="I13413" t="str">
        <f>INDEX(LedgerMapping[[#All],[Level 3]],MATCH(Actuals[[#This Row],[Sub Ledger]],LedgerMapping[[#All],[Sub Ledger]],0))</f>
        <v>Administration</v>
      </c>
      <c r="J13413" s="22">
        <f>YEAR(Actuals[[#This Row],[Date]])</f>
        <v>2022</v>
      </c>
      <c r="K13413" s="22">
        <f>MONTH(Actuals[[#This Row],[Date]])</f>
        <v>4</v>
      </c>
      <c r="L13413" s="12"/>
    </row>
    <row r="13414" spans="1:12" x14ac:dyDescent="0.3">
      <c r="A13414">
        <v>7</v>
      </c>
      <c r="B13414">
        <v>5294</v>
      </c>
      <c r="C13414">
        <v>1</v>
      </c>
      <c r="D13414">
        <v>65000</v>
      </c>
      <c r="E13414" s="46">
        <v>44685</v>
      </c>
      <c r="F13414">
        <v>-352</v>
      </c>
      <c r="I13414" t="str">
        <f>INDEX(LedgerMapping[[#All],[Level 3]],MATCH(Actuals[[#This Row],[Sub Ledger]],LedgerMapping[[#All],[Sub Ledger]],0))</f>
        <v>Administration</v>
      </c>
      <c r="J13414" s="22">
        <f>YEAR(Actuals[[#This Row],[Date]])</f>
        <v>2022</v>
      </c>
      <c r="K13414" s="22">
        <f>MONTH(Actuals[[#This Row],[Date]])</f>
        <v>5</v>
      </c>
      <c r="L13414" s="12"/>
    </row>
    <row r="13415" spans="1:12" x14ac:dyDescent="0.3">
      <c r="A13415">
        <v>7</v>
      </c>
      <c r="B13415">
        <v>6419</v>
      </c>
      <c r="C13415">
        <v>1</v>
      </c>
      <c r="D13415">
        <v>65000</v>
      </c>
      <c r="E13415" s="46">
        <v>44715</v>
      </c>
      <c r="F13415">
        <v>-420</v>
      </c>
      <c r="I13415" t="str">
        <f>INDEX(LedgerMapping[[#All],[Level 3]],MATCH(Actuals[[#This Row],[Sub Ledger]],LedgerMapping[[#All],[Sub Ledger]],0))</f>
        <v>Administration</v>
      </c>
      <c r="J13415" s="22">
        <f>YEAR(Actuals[[#This Row],[Date]])</f>
        <v>2022</v>
      </c>
      <c r="K13415" s="22">
        <f>MONTH(Actuals[[#This Row],[Date]])</f>
        <v>6</v>
      </c>
      <c r="L13415" s="12"/>
    </row>
    <row r="13416" spans="1:12" x14ac:dyDescent="0.3">
      <c r="A13416">
        <v>7</v>
      </c>
      <c r="B13416">
        <v>7540</v>
      </c>
      <c r="C13416">
        <v>1</v>
      </c>
      <c r="D13416">
        <v>65000</v>
      </c>
      <c r="E13416" s="46">
        <v>44746</v>
      </c>
      <c r="F13416">
        <v>-820</v>
      </c>
      <c r="I13416" t="str">
        <f>INDEX(LedgerMapping[[#All],[Level 3]],MATCH(Actuals[[#This Row],[Sub Ledger]],LedgerMapping[[#All],[Sub Ledger]],0))</f>
        <v>Administration</v>
      </c>
      <c r="J13416" s="22">
        <f>YEAR(Actuals[[#This Row],[Date]])</f>
        <v>2022</v>
      </c>
      <c r="K13416" s="22">
        <f>MONTH(Actuals[[#This Row],[Date]])</f>
        <v>7</v>
      </c>
      <c r="L13416" s="12"/>
    </row>
    <row r="13417" spans="1:12" x14ac:dyDescent="0.3">
      <c r="A13417">
        <v>7</v>
      </c>
      <c r="B13417">
        <v>8662</v>
      </c>
      <c r="C13417">
        <v>1</v>
      </c>
      <c r="D13417">
        <v>65000</v>
      </c>
      <c r="E13417" s="46">
        <v>44777</v>
      </c>
      <c r="F13417">
        <v>-512</v>
      </c>
      <c r="I13417" t="str">
        <f>INDEX(LedgerMapping[[#All],[Level 3]],MATCH(Actuals[[#This Row],[Sub Ledger]],LedgerMapping[[#All],[Sub Ledger]],0))</f>
        <v>Administration</v>
      </c>
      <c r="J13417" s="22">
        <f>YEAR(Actuals[[#This Row],[Date]])</f>
        <v>2022</v>
      </c>
      <c r="K13417" s="22">
        <f>MONTH(Actuals[[#This Row],[Date]])</f>
        <v>8</v>
      </c>
      <c r="L13417" s="12"/>
    </row>
    <row r="13418" spans="1:12" x14ac:dyDescent="0.3">
      <c r="A13418">
        <v>7</v>
      </c>
      <c r="B13418">
        <v>9778</v>
      </c>
      <c r="C13418">
        <v>1</v>
      </c>
      <c r="D13418">
        <v>65000</v>
      </c>
      <c r="E13418" s="46">
        <v>44805</v>
      </c>
      <c r="F13418">
        <v>-720</v>
      </c>
      <c r="I13418" t="str">
        <f>INDEX(LedgerMapping[[#All],[Level 3]],MATCH(Actuals[[#This Row],[Sub Ledger]],LedgerMapping[[#All],[Sub Ledger]],0))</f>
        <v>Administration</v>
      </c>
      <c r="J13418" s="22">
        <f>YEAR(Actuals[[#This Row],[Date]])</f>
        <v>2022</v>
      </c>
      <c r="K13418" s="22">
        <f>MONTH(Actuals[[#This Row],[Date]])</f>
        <v>9</v>
      </c>
      <c r="L13418" s="12"/>
    </row>
    <row r="13419" spans="1:12" x14ac:dyDescent="0.3">
      <c r="A13419">
        <v>7</v>
      </c>
      <c r="B13419">
        <v>10897</v>
      </c>
      <c r="C13419">
        <v>1</v>
      </c>
      <c r="D13419">
        <v>65000</v>
      </c>
      <c r="E13419" s="46">
        <v>44836</v>
      </c>
      <c r="F13419">
        <v>-540</v>
      </c>
      <c r="I13419" t="str">
        <f>INDEX(LedgerMapping[[#All],[Level 3]],MATCH(Actuals[[#This Row],[Sub Ledger]],LedgerMapping[[#All],[Sub Ledger]],0))</f>
        <v>Administration</v>
      </c>
      <c r="J13419" s="22">
        <f>YEAR(Actuals[[#This Row],[Date]])</f>
        <v>2022</v>
      </c>
      <c r="K13419" s="22">
        <f>MONTH(Actuals[[#This Row],[Date]])</f>
        <v>10</v>
      </c>
      <c r="L13419" s="12"/>
    </row>
    <row r="13420" spans="1:12" x14ac:dyDescent="0.3">
      <c r="A13420">
        <v>7</v>
      </c>
      <c r="B13420">
        <v>12020</v>
      </c>
      <c r="C13420">
        <v>1</v>
      </c>
      <c r="D13420">
        <v>65000</v>
      </c>
      <c r="E13420" s="46">
        <v>44866</v>
      </c>
      <c r="F13420">
        <v>-368</v>
      </c>
      <c r="I13420" t="str">
        <f>INDEX(LedgerMapping[[#All],[Level 3]],MATCH(Actuals[[#This Row],[Sub Ledger]],LedgerMapping[[#All],[Sub Ledger]],0))</f>
        <v>Administration</v>
      </c>
      <c r="J13420" s="22">
        <f>YEAR(Actuals[[#This Row],[Date]])</f>
        <v>2022</v>
      </c>
      <c r="K13420" s="22">
        <f>MONTH(Actuals[[#This Row],[Date]])</f>
        <v>11</v>
      </c>
      <c r="L13420" s="12"/>
    </row>
    <row r="13421" spans="1:12" x14ac:dyDescent="0.3">
      <c r="A13421">
        <v>7</v>
      </c>
      <c r="B13421">
        <v>13151</v>
      </c>
      <c r="C13421">
        <v>1</v>
      </c>
      <c r="D13421">
        <v>65000</v>
      </c>
      <c r="E13421" s="46">
        <v>44897</v>
      </c>
      <c r="F13421">
        <v>-696</v>
      </c>
      <c r="I13421" t="str">
        <f>INDEX(LedgerMapping[[#All],[Level 3]],MATCH(Actuals[[#This Row],[Sub Ledger]],LedgerMapping[[#All],[Sub Ledger]],0))</f>
        <v>Administration</v>
      </c>
      <c r="J13421" s="22">
        <f>YEAR(Actuals[[#This Row],[Date]])</f>
        <v>2022</v>
      </c>
      <c r="K13421" s="22">
        <f>MONTH(Actuals[[#This Row],[Date]])</f>
        <v>12</v>
      </c>
      <c r="L13421" s="12"/>
    </row>
    <row r="13422" spans="1:12" x14ac:dyDescent="0.3">
      <c r="A13422">
        <v>7</v>
      </c>
      <c r="B13422">
        <v>14004</v>
      </c>
      <c r="C13422">
        <v>1</v>
      </c>
      <c r="D13422">
        <v>65000</v>
      </c>
      <c r="E13422" s="46">
        <v>44927</v>
      </c>
      <c r="F13422">
        <v>-900</v>
      </c>
      <c r="I13422" t="str">
        <f>INDEX(LedgerMapping[[#All],[Level 3]],MATCH(Actuals[[#This Row],[Sub Ledger]],LedgerMapping[[#All],[Sub Ledger]],0))</f>
        <v>Administration</v>
      </c>
      <c r="J13422" s="22">
        <f>YEAR(Actuals[[#This Row],[Date]])</f>
        <v>2023</v>
      </c>
      <c r="K13422" s="22">
        <f>MONTH(Actuals[[#This Row],[Date]])</f>
        <v>1</v>
      </c>
      <c r="L13422" s="12"/>
    </row>
    <row r="13423" spans="1:12" x14ac:dyDescent="0.3">
      <c r="A13423">
        <v>7</v>
      </c>
      <c r="B13423">
        <v>15010</v>
      </c>
      <c r="C13423">
        <v>1</v>
      </c>
      <c r="D13423">
        <v>65000</v>
      </c>
      <c r="E13423" s="46">
        <v>44958</v>
      </c>
      <c r="F13423">
        <v>-984</v>
      </c>
      <c r="I13423" t="str">
        <f>INDEX(LedgerMapping[[#All],[Level 3]],MATCH(Actuals[[#This Row],[Sub Ledger]],LedgerMapping[[#All],[Sub Ledger]],0))</f>
        <v>Administration</v>
      </c>
      <c r="J13423" s="22">
        <f>YEAR(Actuals[[#This Row],[Date]])</f>
        <v>2023</v>
      </c>
      <c r="K13423" s="22">
        <f>MONTH(Actuals[[#This Row],[Date]])</f>
        <v>2</v>
      </c>
      <c r="L13423" s="12"/>
    </row>
    <row r="13424" spans="1:12" x14ac:dyDescent="0.3">
      <c r="A13424">
        <v>7</v>
      </c>
      <c r="B13424">
        <v>15990</v>
      </c>
      <c r="C13424">
        <v>1</v>
      </c>
      <c r="D13424">
        <v>65000</v>
      </c>
      <c r="E13424" s="46">
        <v>44988</v>
      </c>
      <c r="F13424">
        <v>-564</v>
      </c>
      <c r="I13424" t="str">
        <f>INDEX(LedgerMapping[[#All],[Level 3]],MATCH(Actuals[[#This Row],[Sub Ledger]],LedgerMapping[[#All],[Sub Ledger]],0))</f>
        <v>Administration</v>
      </c>
      <c r="J13424" s="22">
        <f>YEAR(Actuals[[#This Row],[Date]])</f>
        <v>2023</v>
      </c>
      <c r="K13424" s="22">
        <f>MONTH(Actuals[[#This Row],[Date]])</f>
        <v>3</v>
      </c>
      <c r="L13424" s="12"/>
    </row>
    <row r="13425" spans="1:12" x14ac:dyDescent="0.3">
      <c r="A13425">
        <v>7</v>
      </c>
      <c r="B13425">
        <v>17022</v>
      </c>
      <c r="C13425">
        <v>1</v>
      </c>
      <c r="D13425">
        <v>65000</v>
      </c>
      <c r="E13425" s="46">
        <v>45018</v>
      </c>
      <c r="F13425">
        <v>-576</v>
      </c>
      <c r="I13425" t="str">
        <f>INDEX(LedgerMapping[[#All],[Level 3]],MATCH(Actuals[[#This Row],[Sub Ledger]],LedgerMapping[[#All],[Sub Ledger]],0))</f>
        <v>Administration</v>
      </c>
      <c r="J13425" s="22">
        <f>YEAR(Actuals[[#This Row],[Date]])</f>
        <v>2023</v>
      </c>
      <c r="K13425" s="22">
        <f>MONTH(Actuals[[#This Row],[Date]])</f>
        <v>4</v>
      </c>
      <c r="L13425" s="12"/>
    </row>
    <row r="13426" spans="1:12" x14ac:dyDescent="0.3">
      <c r="A13426">
        <v>7</v>
      </c>
      <c r="B13426">
        <v>18052</v>
      </c>
      <c r="C13426">
        <v>1</v>
      </c>
      <c r="D13426">
        <v>65000</v>
      </c>
      <c r="E13426" s="46">
        <v>45049</v>
      </c>
      <c r="F13426">
        <v>-594</v>
      </c>
      <c r="I13426" t="str">
        <f>INDEX(LedgerMapping[[#All],[Level 3]],MATCH(Actuals[[#This Row],[Sub Ledger]],LedgerMapping[[#All],[Sub Ledger]],0))</f>
        <v>Administration</v>
      </c>
      <c r="J13426" s="22">
        <f>YEAR(Actuals[[#This Row],[Date]])</f>
        <v>2023</v>
      </c>
      <c r="K13426" s="22">
        <f>MONTH(Actuals[[#This Row],[Date]])</f>
        <v>5</v>
      </c>
      <c r="L13426" s="12"/>
    </row>
    <row r="13427" spans="1:12" x14ac:dyDescent="0.3">
      <c r="A13427">
        <v>7</v>
      </c>
      <c r="B13427">
        <v>19056</v>
      </c>
      <c r="C13427">
        <v>1</v>
      </c>
      <c r="D13427">
        <v>65000</v>
      </c>
      <c r="E13427" s="46">
        <v>45079</v>
      </c>
      <c r="F13427">
        <v>-594</v>
      </c>
      <c r="I13427" t="str">
        <f>INDEX(LedgerMapping[[#All],[Level 3]],MATCH(Actuals[[#This Row],[Sub Ledger]],LedgerMapping[[#All],[Sub Ledger]],0))</f>
        <v>Administration</v>
      </c>
      <c r="J13427" s="22">
        <f>YEAR(Actuals[[#This Row],[Date]])</f>
        <v>2023</v>
      </c>
      <c r="K13427" s="22">
        <f>MONTH(Actuals[[#This Row],[Date]])</f>
        <v>6</v>
      </c>
      <c r="L13427" s="12"/>
    </row>
    <row r="13428" spans="1:12" x14ac:dyDescent="0.3">
      <c r="A13428">
        <v>7</v>
      </c>
      <c r="B13428">
        <v>20085</v>
      </c>
      <c r="C13428">
        <v>1</v>
      </c>
      <c r="D13428">
        <v>65000</v>
      </c>
      <c r="E13428" s="46">
        <v>45110</v>
      </c>
      <c r="F13428">
        <v>-704</v>
      </c>
      <c r="I13428" t="str">
        <f>INDEX(LedgerMapping[[#All],[Level 3]],MATCH(Actuals[[#This Row],[Sub Ledger]],LedgerMapping[[#All],[Sub Ledger]],0))</f>
        <v>Administration</v>
      </c>
      <c r="J13428" s="22">
        <f>YEAR(Actuals[[#This Row],[Date]])</f>
        <v>2023</v>
      </c>
      <c r="K13428" s="22">
        <f>MONTH(Actuals[[#This Row],[Date]])</f>
        <v>7</v>
      </c>
      <c r="L13428" s="12"/>
    </row>
    <row r="13429" spans="1:12" x14ac:dyDescent="0.3">
      <c r="A13429">
        <v>7</v>
      </c>
      <c r="B13429">
        <v>21112</v>
      </c>
      <c r="C13429">
        <v>1</v>
      </c>
      <c r="D13429">
        <v>65000</v>
      </c>
      <c r="E13429" s="46">
        <v>45141</v>
      </c>
      <c r="F13429">
        <v>-730</v>
      </c>
      <c r="I13429" t="str">
        <f>INDEX(LedgerMapping[[#All],[Level 3]],MATCH(Actuals[[#This Row],[Sub Ledger]],LedgerMapping[[#All],[Sub Ledger]],0))</f>
        <v>Administration</v>
      </c>
      <c r="J13429" s="22">
        <f>YEAR(Actuals[[#This Row],[Date]])</f>
        <v>2023</v>
      </c>
      <c r="K13429" s="22">
        <f>MONTH(Actuals[[#This Row],[Date]])</f>
        <v>8</v>
      </c>
      <c r="L13429" s="12"/>
    </row>
    <row r="13430" spans="1:12" x14ac:dyDescent="0.3">
      <c r="A13430">
        <v>7</v>
      </c>
      <c r="B13430">
        <v>22116</v>
      </c>
      <c r="C13430">
        <v>1</v>
      </c>
      <c r="D13430">
        <v>65000</v>
      </c>
      <c r="E13430" s="46">
        <v>45169</v>
      </c>
      <c r="F13430">
        <v>-638</v>
      </c>
      <c r="I13430" t="str">
        <f>INDEX(LedgerMapping[[#All],[Level 3]],MATCH(Actuals[[#This Row],[Sub Ledger]],LedgerMapping[[#All],[Sub Ledger]],0))</f>
        <v>Administration</v>
      </c>
      <c r="J13430" s="22">
        <f>YEAR(Actuals[[#This Row],[Date]])</f>
        <v>2023</v>
      </c>
      <c r="K13430" s="22">
        <f>MONTH(Actuals[[#This Row],[Date]])</f>
        <v>8</v>
      </c>
      <c r="L13430" s="12"/>
    </row>
    <row r="13431" spans="1:12" x14ac:dyDescent="0.3">
      <c r="A13431">
        <v>7</v>
      </c>
      <c r="B13431">
        <v>23093</v>
      </c>
      <c r="C13431">
        <v>1</v>
      </c>
      <c r="D13431">
        <v>65000</v>
      </c>
      <c r="E13431" s="46">
        <v>45200</v>
      </c>
      <c r="F13431">
        <v>-780</v>
      </c>
      <c r="I13431" t="str">
        <f>INDEX(LedgerMapping[[#All],[Level 3]],MATCH(Actuals[[#This Row],[Sub Ledger]],LedgerMapping[[#All],[Sub Ledger]],0))</f>
        <v>Administration</v>
      </c>
      <c r="J13431" s="22">
        <f>YEAR(Actuals[[#This Row],[Date]])</f>
        <v>2023</v>
      </c>
      <c r="K13431" s="22">
        <f>MONTH(Actuals[[#This Row],[Date]])</f>
        <v>10</v>
      </c>
      <c r="L13431" s="12"/>
    </row>
    <row r="13432" spans="1:12" x14ac:dyDescent="0.3">
      <c r="A13432">
        <v>7</v>
      </c>
      <c r="B13432">
        <v>24097</v>
      </c>
      <c r="C13432">
        <v>1</v>
      </c>
      <c r="D13432">
        <v>65000</v>
      </c>
      <c r="E13432" s="46">
        <v>45230</v>
      </c>
      <c r="F13432">
        <v>-588</v>
      </c>
      <c r="I13432" t="str">
        <f>INDEX(LedgerMapping[[#All],[Level 3]],MATCH(Actuals[[#This Row],[Sub Ledger]],LedgerMapping[[#All],[Sub Ledger]],0))</f>
        <v>Administration</v>
      </c>
      <c r="J13432" s="22">
        <f>YEAR(Actuals[[#This Row],[Date]])</f>
        <v>2023</v>
      </c>
      <c r="K13432" s="22">
        <f>MONTH(Actuals[[#This Row],[Date]])</f>
        <v>10</v>
      </c>
      <c r="L13432" s="12"/>
    </row>
    <row r="13433" spans="1:12" x14ac:dyDescent="0.3">
      <c r="A13433">
        <v>7</v>
      </c>
      <c r="B13433">
        <v>25127</v>
      </c>
      <c r="C13433">
        <v>1</v>
      </c>
      <c r="D13433">
        <v>65000</v>
      </c>
      <c r="E13433" s="46">
        <v>45261</v>
      </c>
      <c r="F13433">
        <v>-744</v>
      </c>
      <c r="I13433" t="str">
        <f>INDEX(LedgerMapping[[#All],[Level 3]],MATCH(Actuals[[#This Row],[Sub Ledger]],LedgerMapping[[#All],[Sub Ledger]],0))</f>
        <v>Administration</v>
      </c>
      <c r="J13433" s="22">
        <f>YEAR(Actuals[[#This Row],[Date]])</f>
        <v>2023</v>
      </c>
      <c r="K13433" s="22">
        <f>MONTH(Actuals[[#This Row],[Date]])</f>
        <v>12</v>
      </c>
      <c r="L13433" s="12"/>
    </row>
    <row r="13434" spans="1:12" x14ac:dyDescent="0.3">
      <c r="A13434">
        <v>7</v>
      </c>
      <c r="B13434">
        <v>26195</v>
      </c>
      <c r="C13434">
        <v>1</v>
      </c>
      <c r="D13434">
        <v>65000</v>
      </c>
      <c r="E13434" s="46">
        <v>45291</v>
      </c>
      <c r="F13434">
        <v>-1320</v>
      </c>
      <c r="I13434" t="str">
        <f>INDEX(LedgerMapping[[#All],[Level 3]],MATCH(Actuals[[#This Row],[Sub Ledger]],LedgerMapping[[#All],[Sub Ledger]],0))</f>
        <v>Administration</v>
      </c>
      <c r="J13434" s="22">
        <f>YEAR(Actuals[[#This Row],[Date]])</f>
        <v>2023</v>
      </c>
      <c r="K13434" s="22">
        <f>MONTH(Actuals[[#This Row],[Date]])</f>
        <v>12</v>
      </c>
      <c r="L13434" s="12"/>
    </row>
    <row r="13435" spans="1:12" x14ac:dyDescent="0.3">
      <c r="A13435">
        <v>7</v>
      </c>
      <c r="B13435">
        <v>27322</v>
      </c>
      <c r="C13435">
        <v>1</v>
      </c>
      <c r="D13435">
        <v>65000</v>
      </c>
      <c r="E13435" s="46">
        <v>45322</v>
      </c>
      <c r="F13435">
        <v>-935</v>
      </c>
      <c r="I13435" t="str">
        <f>INDEX(LedgerMapping[[#All],[Level 3]],MATCH(Actuals[[#This Row],[Sub Ledger]],LedgerMapping[[#All],[Sub Ledger]],0))</f>
        <v>Administration</v>
      </c>
      <c r="J13435" s="22">
        <f>YEAR(Actuals[[#This Row],[Date]])</f>
        <v>2024</v>
      </c>
      <c r="K13435" s="22">
        <f>MONTH(Actuals[[#This Row],[Date]])</f>
        <v>1</v>
      </c>
      <c r="L13435" s="12"/>
    </row>
    <row r="13436" spans="1:12" x14ac:dyDescent="0.3">
      <c r="A13436">
        <v>7</v>
      </c>
      <c r="B13436">
        <v>28474</v>
      </c>
      <c r="C13436">
        <v>1</v>
      </c>
      <c r="D13436">
        <v>65000</v>
      </c>
      <c r="E13436" s="46">
        <v>45354</v>
      </c>
      <c r="F13436">
        <v>-1207</v>
      </c>
      <c r="I13436" t="str">
        <f>INDEX(LedgerMapping[[#All],[Level 3]],MATCH(Actuals[[#This Row],[Sub Ledger]],LedgerMapping[[#All],[Sub Ledger]],0))</f>
        <v>Administration</v>
      </c>
      <c r="J13436" s="22">
        <f>YEAR(Actuals[[#This Row],[Date]])</f>
        <v>2024</v>
      </c>
      <c r="K13436" s="22">
        <f>MONTH(Actuals[[#This Row],[Date]])</f>
        <v>3</v>
      </c>
      <c r="L13436" s="12"/>
    </row>
    <row r="13437" spans="1:12" x14ac:dyDescent="0.3">
      <c r="A13437">
        <v>7</v>
      </c>
      <c r="B13437">
        <v>29628</v>
      </c>
      <c r="C13437">
        <v>1</v>
      </c>
      <c r="D13437">
        <v>65000</v>
      </c>
      <c r="E13437" s="46">
        <v>45384</v>
      </c>
      <c r="F13437">
        <v>-1479</v>
      </c>
      <c r="I13437" t="str">
        <f>INDEX(LedgerMapping[[#All],[Level 3]],MATCH(Actuals[[#This Row],[Sub Ledger]],LedgerMapping[[#All],[Sub Ledger]],0))</f>
        <v>Administration</v>
      </c>
      <c r="J13437" s="22">
        <f>YEAR(Actuals[[#This Row],[Date]])</f>
        <v>2024</v>
      </c>
      <c r="K13437" s="22">
        <f>MONTH(Actuals[[#This Row],[Date]])</f>
        <v>4</v>
      </c>
      <c r="L13437" s="12"/>
    </row>
    <row r="13438" spans="1:12" x14ac:dyDescent="0.3">
      <c r="A13438">
        <v>7</v>
      </c>
      <c r="B13438">
        <v>30754</v>
      </c>
      <c r="C13438">
        <v>1</v>
      </c>
      <c r="D13438">
        <v>65000</v>
      </c>
      <c r="E13438" s="46">
        <v>45415</v>
      </c>
      <c r="F13438">
        <v>-915</v>
      </c>
      <c r="I13438" t="str">
        <f>INDEX(LedgerMapping[[#All],[Level 3]],MATCH(Actuals[[#This Row],[Sub Ledger]],LedgerMapping[[#All],[Sub Ledger]],0))</f>
        <v>Administration</v>
      </c>
      <c r="J13438" s="22">
        <f>YEAR(Actuals[[#This Row],[Date]])</f>
        <v>2024</v>
      </c>
      <c r="K13438" s="22">
        <f>MONTH(Actuals[[#This Row],[Date]])</f>
        <v>5</v>
      </c>
      <c r="L13438" s="12"/>
    </row>
    <row r="13439" spans="1:12" x14ac:dyDescent="0.3">
      <c r="A13439">
        <v>7</v>
      </c>
      <c r="B13439">
        <v>31880</v>
      </c>
      <c r="C13439">
        <v>1</v>
      </c>
      <c r="D13439">
        <v>65000</v>
      </c>
      <c r="E13439" s="46">
        <v>45445</v>
      </c>
      <c r="F13439">
        <v>-1275</v>
      </c>
      <c r="I13439" t="str">
        <f>INDEX(LedgerMapping[[#All],[Level 3]],MATCH(Actuals[[#This Row],[Sub Ledger]],LedgerMapping[[#All],[Sub Ledger]],0))</f>
        <v>Administration</v>
      </c>
      <c r="J13439" s="22">
        <f>YEAR(Actuals[[#This Row],[Date]])</f>
        <v>2024</v>
      </c>
      <c r="K13439" s="22">
        <f>MONTH(Actuals[[#This Row],[Date]])</f>
        <v>6</v>
      </c>
      <c r="L13439" s="12"/>
    </row>
    <row r="13440" spans="1:12" x14ac:dyDescent="0.3">
      <c r="A13440">
        <v>7</v>
      </c>
      <c r="B13440">
        <v>33004</v>
      </c>
      <c r="C13440">
        <v>1</v>
      </c>
      <c r="D13440">
        <v>65000</v>
      </c>
      <c r="E13440" s="46">
        <v>45476</v>
      </c>
      <c r="F13440">
        <v>-1037</v>
      </c>
      <c r="I13440" t="str">
        <f>INDEX(LedgerMapping[[#All],[Level 3]],MATCH(Actuals[[#This Row],[Sub Ledger]],LedgerMapping[[#All],[Sub Ledger]],0))</f>
        <v>Administration</v>
      </c>
      <c r="J13440" s="22">
        <f>YEAR(Actuals[[#This Row],[Date]])</f>
        <v>2024</v>
      </c>
      <c r="K13440" s="22">
        <f>MONTH(Actuals[[#This Row],[Date]])</f>
        <v>7</v>
      </c>
      <c r="L13440" s="12"/>
    </row>
    <row r="13441" spans="1:12" x14ac:dyDescent="0.3">
      <c r="A13441">
        <v>7</v>
      </c>
      <c r="B13441">
        <v>34127</v>
      </c>
      <c r="C13441">
        <v>1</v>
      </c>
      <c r="D13441">
        <v>65000</v>
      </c>
      <c r="E13441" s="46">
        <v>45507</v>
      </c>
      <c r="F13441">
        <v>-1445</v>
      </c>
      <c r="I13441" t="str">
        <f>INDEX(LedgerMapping[[#All],[Level 3]],MATCH(Actuals[[#This Row],[Sub Ledger]],LedgerMapping[[#All],[Sub Ledger]],0))</f>
        <v>Administration</v>
      </c>
      <c r="J13441" s="22">
        <f>YEAR(Actuals[[#This Row],[Date]])</f>
        <v>2024</v>
      </c>
      <c r="K13441" s="22">
        <f>MONTH(Actuals[[#This Row],[Date]])</f>
        <v>8</v>
      </c>
      <c r="L13441" s="12"/>
    </row>
    <row r="13442" spans="1:12" x14ac:dyDescent="0.3">
      <c r="A13442">
        <v>7</v>
      </c>
      <c r="B13442">
        <v>35279</v>
      </c>
      <c r="C13442">
        <v>1</v>
      </c>
      <c r="D13442">
        <v>65000</v>
      </c>
      <c r="E13442" s="46">
        <v>45536</v>
      </c>
      <c r="F13442">
        <v>-672</v>
      </c>
      <c r="I13442" t="str">
        <f>INDEX(LedgerMapping[[#All],[Level 3]],MATCH(Actuals[[#This Row],[Sub Ledger]],LedgerMapping[[#All],[Sub Ledger]],0))</f>
        <v>Administration</v>
      </c>
      <c r="J13442" s="22">
        <f>YEAR(Actuals[[#This Row],[Date]])</f>
        <v>2024</v>
      </c>
      <c r="K13442" s="22">
        <f>MONTH(Actuals[[#This Row],[Date]])</f>
        <v>9</v>
      </c>
      <c r="L13442" s="12"/>
    </row>
    <row r="13443" spans="1:12" x14ac:dyDescent="0.3">
      <c r="A13443">
        <v>7</v>
      </c>
      <c r="B13443">
        <v>36429</v>
      </c>
      <c r="C13443">
        <v>1</v>
      </c>
      <c r="D13443">
        <v>65000</v>
      </c>
      <c r="E13443" s="46">
        <v>45567</v>
      </c>
      <c r="F13443">
        <v>-1343</v>
      </c>
      <c r="I13443" t="str">
        <f>INDEX(LedgerMapping[[#All],[Level 3]],MATCH(Actuals[[#This Row],[Sub Ledger]],LedgerMapping[[#All],[Sub Ledger]],0))</f>
        <v>Administration</v>
      </c>
      <c r="J13443" s="22">
        <f>YEAR(Actuals[[#This Row],[Date]])</f>
        <v>2024</v>
      </c>
      <c r="K13443" s="22">
        <f>MONTH(Actuals[[#This Row],[Date]])</f>
        <v>10</v>
      </c>
      <c r="L13443" s="12"/>
    </row>
    <row r="13444" spans="1:12" x14ac:dyDescent="0.3">
      <c r="A13444">
        <v>7</v>
      </c>
      <c r="B13444">
        <v>37579</v>
      </c>
      <c r="C13444">
        <v>1</v>
      </c>
      <c r="D13444">
        <v>65000</v>
      </c>
      <c r="E13444" s="46">
        <v>45597</v>
      </c>
      <c r="F13444">
        <v>-816</v>
      </c>
      <c r="I13444" t="str">
        <f>INDEX(LedgerMapping[[#All],[Level 3]],MATCH(Actuals[[#This Row],[Sub Ledger]],LedgerMapping[[#All],[Sub Ledger]],0))</f>
        <v>Administration</v>
      </c>
      <c r="J13444" s="22">
        <f>YEAR(Actuals[[#This Row],[Date]])</f>
        <v>2024</v>
      </c>
      <c r="K13444" s="22">
        <f>MONTH(Actuals[[#This Row],[Date]])</f>
        <v>11</v>
      </c>
      <c r="L13444" s="12"/>
    </row>
    <row r="13445" spans="1:12" x14ac:dyDescent="0.3">
      <c r="A13445">
        <v>7</v>
      </c>
      <c r="B13445">
        <v>38729</v>
      </c>
      <c r="C13445">
        <v>1</v>
      </c>
      <c r="D13445">
        <v>65000</v>
      </c>
      <c r="E13445" s="46">
        <v>45628</v>
      </c>
      <c r="F13445">
        <v>-688</v>
      </c>
      <c r="I13445" t="str">
        <f>INDEX(LedgerMapping[[#All],[Level 3]],MATCH(Actuals[[#This Row],[Sub Ledger]],LedgerMapping[[#All],[Sub Ledger]],0))</f>
        <v>Administration</v>
      </c>
      <c r="J13445" s="22">
        <f>YEAR(Actuals[[#This Row],[Date]])</f>
        <v>2024</v>
      </c>
      <c r="K13445" s="22">
        <f>MONTH(Actuals[[#This Row],[Date]])</f>
        <v>12</v>
      </c>
      <c r="L13445" s="12"/>
    </row>
    <row r="13446" spans="1:12" x14ac:dyDescent="0.3">
      <c r="A13446">
        <v>7</v>
      </c>
      <c r="B13446">
        <v>810</v>
      </c>
      <c r="C13446">
        <v>1</v>
      </c>
      <c r="D13446">
        <v>66000</v>
      </c>
      <c r="E13446" s="46">
        <v>44562</v>
      </c>
      <c r="F13446">
        <v>-647</v>
      </c>
      <c r="I13446" t="str">
        <f>INDEX(LedgerMapping[[#All],[Level 3]],MATCH(Actuals[[#This Row],[Sub Ledger]],LedgerMapping[[#All],[Sub Ledger]],0))</f>
        <v>Administration</v>
      </c>
      <c r="J13446" s="22">
        <f>YEAR(Actuals[[#This Row],[Date]])</f>
        <v>2022</v>
      </c>
      <c r="K13446" s="22">
        <f>MONTH(Actuals[[#This Row],[Date]])</f>
        <v>1</v>
      </c>
      <c r="L13446" s="12"/>
    </row>
    <row r="13447" spans="1:12" x14ac:dyDescent="0.3">
      <c r="A13447">
        <v>7</v>
      </c>
      <c r="B13447">
        <v>1934</v>
      </c>
      <c r="C13447">
        <v>1</v>
      </c>
      <c r="D13447">
        <v>66000</v>
      </c>
      <c r="E13447" s="46">
        <v>44593</v>
      </c>
      <c r="F13447">
        <v>-483</v>
      </c>
      <c r="I13447" t="str">
        <f>INDEX(LedgerMapping[[#All],[Level 3]],MATCH(Actuals[[#This Row],[Sub Ledger]],LedgerMapping[[#All],[Sub Ledger]],0))</f>
        <v>Administration</v>
      </c>
      <c r="J13447" s="22">
        <f>YEAR(Actuals[[#This Row],[Date]])</f>
        <v>2022</v>
      </c>
      <c r="K13447" s="22">
        <f>MONTH(Actuals[[#This Row],[Date]])</f>
        <v>2</v>
      </c>
      <c r="L13447" s="12"/>
    </row>
    <row r="13448" spans="1:12" x14ac:dyDescent="0.3">
      <c r="A13448">
        <v>7</v>
      </c>
      <c r="B13448">
        <v>3050</v>
      </c>
      <c r="C13448">
        <v>1</v>
      </c>
      <c r="D13448">
        <v>66000</v>
      </c>
      <c r="E13448" s="46">
        <v>44624</v>
      </c>
      <c r="F13448">
        <v>-618</v>
      </c>
      <c r="I13448" t="str">
        <f>INDEX(LedgerMapping[[#All],[Level 3]],MATCH(Actuals[[#This Row],[Sub Ledger]],LedgerMapping[[#All],[Sub Ledger]],0))</f>
        <v>Administration</v>
      </c>
      <c r="J13448" s="22">
        <f>YEAR(Actuals[[#This Row],[Date]])</f>
        <v>2022</v>
      </c>
      <c r="K13448" s="22">
        <f>MONTH(Actuals[[#This Row],[Date]])</f>
        <v>3</v>
      </c>
      <c r="L13448" s="12"/>
    </row>
    <row r="13449" spans="1:12" x14ac:dyDescent="0.3">
      <c r="A13449">
        <v>7</v>
      </c>
      <c r="B13449">
        <v>4174</v>
      </c>
      <c r="C13449">
        <v>1</v>
      </c>
      <c r="D13449">
        <v>66000</v>
      </c>
      <c r="E13449" s="46">
        <v>44654</v>
      </c>
      <c r="F13449">
        <v>-531</v>
      </c>
      <c r="I13449" t="str">
        <f>INDEX(LedgerMapping[[#All],[Level 3]],MATCH(Actuals[[#This Row],[Sub Ledger]],LedgerMapping[[#All],[Sub Ledger]],0))</f>
        <v>Administration</v>
      </c>
      <c r="J13449" s="22">
        <f>YEAR(Actuals[[#This Row],[Date]])</f>
        <v>2022</v>
      </c>
      <c r="K13449" s="22">
        <f>MONTH(Actuals[[#This Row],[Date]])</f>
        <v>4</v>
      </c>
      <c r="L13449" s="12"/>
    </row>
    <row r="13450" spans="1:12" x14ac:dyDescent="0.3">
      <c r="A13450">
        <v>7</v>
      </c>
      <c r="B13450">
        <v>5297</v>
      </c>
      <c r="C13450">
        <v>1</v>
      </c>
      <c r="D13450">
        <v>66000</v>
      </c>
      <c r="E13450" s="46">
        <v>44685</v>
      </c>
      <c r="F13450">
        <v>-320</v>
      </c>
      <c r="I13450" t="str">
        <f>INDEX(LedgerMapping[[#All],[Level 3]],MATCH(Actuals[[#This Row],[Sub Ledger]],LedgerMapping[[#All],[Sub Ledger]],0))</f>
        <v>Administration</v>
      </c>
      <c r="J13450" s="22">
        <f>YEAR(Actuals[[#This Row],[Date]])</f>
        <v>2022</v>
      </c>
      <c r="K13450" s="22">
        <f>MONTH(Actuals[[#This Row],[Date]])</f>
        <v>5</v>
      </c>
      <c r="L13450" s="12"/>
    </row>
    <row r="13451" spans="1:12" x14ac:dyDescent="0.3">
      <c r="A13451">
        <v>7</v>
      </c>
      <c r="B13451">
        <v>6421</v>
      </c>
      <c r="C13451">
        <v>1</v>
      </c>
      <c r="D13451">
        <v>66000</v>
      </c>
      <c r="E13451" s="46">
        <v>44715</v>
      </c>
      <c r="F13451">
        <v>-382</v>
      </c>
      <c r="I13451" t="str">
        <f>INDEX(LedgerMapping[[#All],[Level 3]],MATCH(Actuals[[#This Row],[Sub Ledger]],LedgerMapping[[#All],[Sub Ledger]],0))</f>
        <v>Administration</v>
      </c>
      <c r="J13451" s="22">
        <f>YEAR(Actuals[[#This Row],[Date]])</f>
        <v>2022</v>
      </c>
      <c r="K13451" s="22">
        <f>MONTH(Actuals[[#This Row],[Date]])</f>
        <v>6</v>
      </c>
      <c r="L13451" s="12"/>
    </row>
    <row r="13452" spans="1:12" x14ac:dyDescent="0.3">
      <c r="A13452">
        <v>7</v>
      </c>
      <c r="B13452">
        <v>7542</v>
      </c>
      <c r="C13452">
        <v>1</v>
      </c>
      <c r="D13452">
        <v>66000</v>
      </c>
      <c r="E13452" s="46">
        <v>44746</v>
      </c>
      <c r="F13452">
        <v>-746</v>
      </c>
      <c r="I13452" t="str">
        <f>INDEX(LedgerMapping[[#All],[Level 3]],MATCH(Actuals[[#This Row],[Sub Ledger]],LedgerMapping[[#All],[Sub Ledger]],0))</f>
        <v>Administration</v>
      </c>
      <c r="J13452" s="22">
        <f>YEAR(Actuals[[#This Row],[Date]])</f>
        <v>2022</v>
      </c>
      <c r="K13452" s="22">
        <f>MONTH(Actuals[[#This Row],[Date]])</f>
        <v>7</v>
      </c>
      <c r="L13452" s="12"/>
    </row>
    <row r="13453" spans="1:12" x14ac:dyDescent="0.3">
      <c r="A13453">
        <v>7</v>
      </c>
      <c r="B13453">
        <v>8665</v>
      </c>
      <c r="C13453">
        <v>1</v>
      </c>
      <c r="D13453">
        <v>66000</v>
      </c>
      <c r="E13453" s="46">
        <v>44777</v>
      </c>
      <c r="F13453">
        <v>-465</v>
      </c>
      <c r="I13453" t="str">
        <f>INDEX(LedgerMapping[[#All],[Level 3]],MATCH(Actuals[[#This Row],[Sub Ledger]],LedgerMapping[[#All],[Sub Ledger]],0))</f>
        <v>Administration</v>
      </c>
      <c r="J13453" s="22">
        <f>YEAR(Actuals[[#This Row],[Date]])</f>
        <v>2022</v>
      </c>
      <c r="K13453" s="22">
        <f>MONTH(Actuals[[#This Row],[Date]])</f>
        <v>8</v>
      </c>
      <c r="L13453" s="12"/>
    </row>
    <row r="13454" spans="1:12" x14ac:dyDescent="0.3">
      <c r="A13454">
        <v>7</v>
      </c>
      <c r="B13454">
        <v>9780</v>
      </c>
      <c r="C13454">
        <v>1</v>
      </c>
      <c r="D13454">
        <v>66000</v>
      </c>
      <c r="E13454" s="46">
        <v>44805</v>
      </c>
      <c r="F13454">
        <v>-655</v>
      </c>
      <c r="I13454" t="str">
        <f>INDEX(LedgerMapping[[#All],[Level 3]],MATCH(Actuals[[#This Row],[Sub Ledger]],LedgerMapping[[#All],[Sub Ledger]],0))</f>
        <v>Administration</v>
      </c>
      <c r="J13454" s="22">
        <f>YEAR(Actuals[[#This Row],[Date]])</f>
        <v>2022</v>
      </c>
      <c r="K13454" s="22">
        <f>MONTH(Actuals[[#This Row],[Date]])</f>
        <v>9</v>
      </c>
      <c r="L13454" s="12"/>
    </row>
    <row r="13455" spans="1:12" x14ac:dyDescent="0.3">
      <c r="A13455">
        <v>7</v>
      </c>
      <c r="B13455">
        <v>10899</v>
      </c>
      <c r="C13455">
        <v>1</v>
      </c>
      <c r="D13455">
        <v>66000</v>
      </c>
      <c r="E13455" s="46">
        <v>44836</v>
      </c>
      <c r="F13455">
        <v>-491</v>
      </c>
      <c r="I13455" t="str">
        <f>INDEX(LedgerMapping[[#All],[Level 3]],MATCH(Actuals[[#This Row],[Sub Ledger]],LedgerMapping[[#All],[Sub Ledger]],0))</f>
        <v>Administration</v>
      </c>
      <c r="J13455" s="22">
        <f>YEAR(Actuals[[#This Row],[Date]])</f>
        <v>2022</v>
      </c>
      <c r="K13455" s="22">
        <f>MONTH(Actuals[[#This Row],[Date]])</f>
        <v>10</v>
      </c>
      <c r="L13455" s="12"/>
    </row>
    <row r="13456" spans="1:12" x14ac:dyDescent="0.3">
      <c r="A13456">
        <v>7</v>
      </c>
      <c r="B13456">
        <v>12023</v>
      </c>
      <c r="C13456">
        <v>1</v>
      </c>
      <c r="D13456">
        <v>66000</v>
      </c>
      <c r="E13456" s="46">
        <v>44866</v>
      </c>
      <c r="F13456">
        <v>-334</v>
      </c>
      <c r="I13456" t="str">
        <f>INDEX(LedgerMapping[[#All],[Level 3]],MATCH(Actuals[[#This Row],[Sub Ledger]],LedgerMapping[[#All],[Sub Ledger]],0))</f>
        <v>Administration</v>
      </c>
      <c r="J13456" s="22">
        <f>YEAR(Actuals[[#This Row],[Date]])</f>
        <v>2022</v>
      </c>
      <c r="K13456" s="22">
        <f>MONTH(Actuals[[#This Row],[Date]])</f>
        <v>11</v>
      </c>
      <c r="L13456" s="12"/>
    </row>
    <row r="13457" spans="1:12" x14ac:dyDescent="0.3">
      <c r="A13457">
        <v>7</v>
      </c>
      <c r="B13457">
        <v>13152</v>
      </c>
      <c r="C13457">
        <v>1</v>
      </c>
      <c r="D13457">
        <v>66000</v>
      </c>
      <c r="E13457" s="46">
        <v>44897</v>
      </c>
      <c r="F13457">
        <v>-633</v>
      </c>
      <c r="I13457" t="str">
        <f>INDEX(LedgerMapping[[#All],[Level 3]],MATCH(Actuals[[#This Row],[Sub Ledger]],LedgerMapping[[#All],[Sub Ledger]],0))</f>
        <v>Administration</v>
      </c>
      <c r="J13457" s="22">
        <f>YEAR(Actuals[[#This Row],[Date]])</f>
        <v>2022</v>
      </c>
      <c r="K13457" s="22">
        <f>MONTH(Actuals[[#This Row],[Date]])</f>
        <v>12</v>
      </c>
      <c r="L13457" s="12"/>
    </row>
    <row r="13458" spans="1:12" x14ac:dyDescent="0.3">
      <c r="A13458">
        <v>7</v>
      </c>
      <c r="B13458">
        <v>14005</v>
      </c>
      <c r="C13458">
        <v>1</v>
      </c>
      <c r="D13458">
        <v>66000</v>
      </c>
      <c r="E13458" s="46">
        <v>44927</v>
      </c>
      <c r="F13458">
        <v>-819</v>
      </c>
      <c r="I13458" t="str">
        <f>INDEX(LedgerMapping[[#All],[Level 3]],MATCH(Actuals[[#This Row],[Sub Ledger]],LedgerMapping[[#All],[Sub Ledger]],0))</f>
        <v>Administration</v>
      </c>
      <c r="J13458" s="22">
        <f>YEAR(Actuals[[#This Row],[Date]])</f>
        <v>2023</v>
      </c>
      <c r="K13458" s="22">
        <f>MONTH(Actuals[[#This Row],[Date]])</f>
        <v>1</v>
      </c>
      <c r="L13458" s="12"/>
    </row>
    <row r="13459" spans="1:12" x14ac:dyDescent="0.3">
      <c r="A13459">
        <v>7</v>
      </c>
      <c r="B13459">
        <v>15011</v>
      </c>
      <c r="C13459">
        <v>1</v>
      </c>
      <c r="D13459">
        <v>66000</v>
      </c>
      <c r="E13459" s="46">
        <v>44958</v>
      </c>
      <c r="F13459">
        <v>-895</v>
      </c>
      <c r="I13459" t="str">
        <f>INDEX(LedgerMapping[[#All],[Level 3]],MATCH(Actuals[[#This Row],[Sub Ledger]],LedgerMapping[[#All],[Sub Ledger]],0))</f>
        <v>Administration</v>
      </c>
      <c r="J13459" s="22">
        <f>YEAR(Actuals[[#This Row],[Date]])</f>
        <v>2023</v>
      </c>
      <c r="K13459" s="22">
        <f>MONTH(Actuals[[#This Row],[Date]])</f>
        <v>2</v>
      </c>
      <c r="L13459" s="12"/>
    </row>
    <row r="13460" spans="1:12" x14ac:dyDescent="0.3">
      <c r="A13460">
        <v>7</v>
      </c>
      <c r="B13460">
        <v>15991</v>
      </c>
      <c r="C13460">
        <v>1</v>
      </c>
      <c r="D13460">
        <v>66000</v>
      </c>
      <c r="E13460" s="46">
        <v>44988</v>
      </c>
      <c r="F13460">
        <v>-513</v>
      </c>
      <c r="I13460" t="str">
        <f>INDEX(LedgerMapping[[#All],[Level 3]],MATCH(Actuals[[#This Row],[Sub Ledger]],LedgerMapping[[#All],[Sub Ledger]],0))</f>
        <v>Administration</v>
      </c>
      <c r="J13460" s="22">
        <f>YEAR(Actuals[[#This Row],[Date]])</f>
        <v>2023</v>
      </c>
      <c r="K13460" s="22">
        <f>MONTH(Actuals[[#This Row],[Date]])</f>
        <v>3</v>
      </c>
      <c r="L13460" s="12"/>
    </row>
    <row r="13461" spans="1:12" x14ac:dyDescent="0.3">
      <c r="A13461">
        <v>7</v>
      </c>
      <c r="B13461">
        <v>17023</v>
      </c>
      <c r="C13461">
        <v>1</v>
      </c>
      <c r="D13461">
        <v>66000</v>
      </c>
      <c r="E13461" s="46">
        <v>45018</v>
      </c>
      <c r="F13461">
        <v>-524</v>
      </c>
      <c r="I13461" t="str">
        <f>INDEX(LedgerMapping[[#All],[Level 3]],MATCH(Actuals[[#This Row],[Sub Ledger]],LedgerMapping[[#All],[Sub Ledger]],0))</f>
        <v>Administration</v>
      </c>
      <c r="J13461" s="22">
        <f>YEAR(Actuals[[#This Row],[Date]])</f>
        <v>2023</v>
      </c>
      <c r="K13461" s="22">
        <f>MONTH(Actuals[[#This Row],[Date]])</f>
        <v>4</v>
      </c>
      <c r="L13461" s="12"/>
    </row>
    <row r="13462" spans="1:12" x14ac:dyDescent="0.3">
      <c r="A13462">
        <v>7</v>
      </c>
      <c r="B13462">
        <v>18053</v>
      </c>
      <c r="C13462">
        <v>1</v>
      </c>
      <c r="D13462">
        <v>66000</v>
      </c>
      <c r="E13462" s="46">
        <v>45049</v>
      </c>
      <c r="F13462">
        <v>-540</v>
      </c>
      <c r="I13462" t="str">
        <f>INDEX(LedgerMapping[[#All],[Level 3]],MATCH(Actuals[[#This Row],[Sub Ledger]],LedgerMapping[[#All],[Sub Ledger]],0))</f>
        <v>Administration</v>
      </c>
      <c r="J13462" s="22">
        <f>YEAR(Actuals[[#This Row],[Date]])</f>
        <v>2023</v>
      </c>
      <c r="K13462" s="22">
        <f>MONTH(Actuals[[#This Row],[Date]])</f>
        <v>5</v>
      </c>
      <c r="L13462" s="12"/>
    </row>
    <row r="13463" spans="1:12" x14ac:dyDescent="0.3">
      <c r="A13463">
        <v>7</v>
      </c>
      <c r="B13463">
        <v>19057</v>
      </c>
      <c r="C13463">
        <v>1</v>
      </c>
      <c r="D13463">
        <v>66000</v>
      </c>
      <c r="E13463" s="46">
        <v>45079</v>
      </c>
      <c r="F13463">
        <v>-540</v>
      </c>
      <c r="I13463" t="str">
        <f>INDEX(LedgerMapping[[#All],[Level 3]],MATCH(Actuals[[#This Row],[Sub Ledger]],LedgerMapping[[#All],[Sub Ledger]],0))</f>
        <v>Administration</v>
      </c>
      <c r="J13463" s="22">
        <f>YEAR(Actuals[[#This Row],[Date]])</f>
        <v>2023</v>
      </c>
      <c r="K13463" s="22">
        <f>MONTH(Actuals[[#This Row],[Date]])</f>
        <v>6</v>
      </c>
      <c r="L13463" s="12"/>
    </row>
    <row r="13464" spans="1:12" x14ac:dyDescent="0.3">
      <c r="A13464">
        <v>7</v>
      </c>
      <c r="B13464">
        <v>20086</v>
      </c>
      <c r="C13464">
        <v>1</v>
      </c>
      <c r="D13464">
        <v>66000</v>
      </c>
      <c r="E13464" s="46">
        <v>45110</v>
      </c>
      <c r="F13464">
        <v>-640</v>
      </c>
      <c r="I13464" t="str">
        <f>INDEX(LedgerMapping[[#All],[Level 3]],MATCH(Actuals[[#This Row],[Sub Ledger]],LedgerMapping[[#All],[Sub Ledger]],0))</f>
        <v>Administration</v>
      </c>
      <c r="J13464" s="22">
        <f>YEAR(Actuals[[#This Row],[Date]])</f>
        <v>2023</v>
      </c>
      <c r="K13464" s="22">
        <f>MONTH(Actuals[[#This Row],[Date]])</f>
        <v>7</v>
      </c>
      <c r="L13464" s="12"/>
    </row>
    <row r="13465" spans="1:12" x14ac:dyDescent="0.3">
      <c r="A13465">
        <v>7</v>
      </c>
      <c r="B13465">
        <v>21113</v>
      </c>
      <c r="C13465">
        <v>1</v>
      </c>
      <c r="D13465">
        <v>66000</v>
      </c>
      <c r="E13465" s="46">
        <v>45141</v>
      </c>
      <c r="F13465">
        <v>-664</v>
      </c>
      <c r="I13465" t="str">
        <f>INDEX(LedgerMapping[[#All],[Level 3]],MATCH(Actuals[[#This Row],[Sub Ledger]],LedgerMapping[[#All],[Sub Ledger]],0))</f>
        <v>Administration</v>
      </c>
      <c r="J13465" s="22">
        <f>YEAR(Actuals[[#This Row],[Date]])</f>
        <v>2023</v>
      </c>
      <c r="K13465" s="22">
        <f>MONTH(Actuals[[#This Row],[Date]])</f>
        <v>8</v>
      </c>
      <c r="L13465" s="12"/>
    </row>
    <row r="13466" spans="1:12" x14ac:dyDescent="0.3">
      <c r="A13466">
        <v>7</v>
      </c>
      <c r="B13466">
        <v>22117</v>
      </c>
      <c r="C13466">
        <v>1</v>
      </c>
      <c r="D13466">
        <v>66000</v>
      </c>
      <c r="E13466" s="46">
        <v>45169</v>
      </c>
      <c r="F13466">
        <v>-580</v>
      </c>
      <c r="I13466" t="str">
        <f>INDEX(LedgerMapping[[#All],[Level 3]],MATCH(Actuals[[#This Row],[Sub Ledger]],LedgerMapping[[#All],[Sub Ledger]],0))</f>
        <v>Administration</v>
      </c>
      <c r="J13466" s="22">
        <f>YEAR(Actuals[[#This Row],[Date]])</f>
        <v>2023</v>
      </c>
      <c r="K13466" s="22">
        <f>MONTH(Actuals[[#This Row],[Date]])</f>
        <v>8</v>
      </c>
      <c r="L13466" s="12"/>
    </row>
    <row r="13467" spans="1:12" x14ac:dyDescent="0.3">
      <c r="A13467">
        <v>7</v>
      </c>
      <c r="B13467">
        <v>23094</v>
      </c>
      <c r="C13467">
        <v>1</v>
      </c>
      <c r="D13467">
        <v>66000</v>
      </c>
      <c r="E13467" s="46">
        <v>45200</v>
      </c>
      <c r="F13467">
        <v>-709</v>
      </c>
      <c r="I13467" t="str">
        <f>INDEX(LedgerMapping[[#All],[Level 3]],MATCH(Actuals[[#This Row],[Sub Ledger]],LedgerMapping[[#All],[Sub Ledger]],0))</f>
        <v>Administration</v>
      </c>
      <c r="J13467" s="22">
        <f>YEAR(Actuals[[#This Row],[Date]])</f>
        <v>2023</v>
      </c>
      <c r="K13467" s="22">
        <f>MONTH(Actuals[[#This Row],[Date]])</f>
        <v>10</v>
      </c>
      <c r="L13467" s="12"/>
    </row>
    <row r="13468" spans="1:12" x14ac:dyDescent="0.3">
      <c r="A13468">
        <v>7</v>
      </c>
      <c r="B13468">
        <v>24098</v>
      </c>
      <c r="C13468">
        <v>1</v>
      </c>
      <c r="D13468">
        <v>66000</v>
      </c>
      <c r="E13468" s="46">
        <v>45230</v>
      </c>
      <c r="F13468">
        <v>-535</v>
      </c>
      <c r="I13468" t="str">
        <f>INDEX(LedgerMapping[[#All],[Level 3]],MATCH(Actuals[[#This Row],[Sub Ledger]],LedgerMapping[[#All],[Sub Ledger]],0))</f>
        <v>Administration</v>
      </c>
      <c r="J13468" s="22">
        <f>YEAR(Actuals[[#This Row],[Date]])</f>
        <v>2023</v>
      </c>
      <c r="K13468" s="22">
        <f>MONTH(Actuals[[#This Row],[Date]])</f>
        <v>10</v>
      </c>
      <c r="L13468" s="12"/>
    </row>
    <row r="13469" spans="1:12" x14ac:dyDescent="0.3">
      <c r="A13469">
        <v>7</v>
      </c>
      <c r="B13469">
        <v>25128</v>
      </c>
      <c r="C13469">
        <v>1</v>
      </c>
      <c r="D13469">
        <v>66000</v>
      </c>
      <c r="E13469" s="46">
        <v>45261</v>
      </c>
      <c r="F13469">
        <v>-677</v>
      </c>
      <c r="I13469" t="str">
        <f>INDEX(LedgerMapping[[#All],[Level 3]],MATCH(Actuals[[#This Row],[Sub Ledger]],LedgerMapping[[#All],[Sub Ledger]],0))</f>
        <v>Administration</v>
      </c>
      <c r="J13469" s="22">
        <f>YEAR(Actuals[[#This Row],[Date]])</f>
        <v>2023</v>
      </c>
      <c r="K13469" s="22">
        <f>MONTH(Actuals[[#This Row],[Date]])</f>
        <v>12</v>
      </c>
      <c r="L13469" s="12"/>
    </row>
    <row r="13470" spans="1:12" x14ac:dyDescent="0.3">
      <c r="A13470">
        <v>7</v>
      </c>
      <c r="B13470">
        <v>26196</v>
      </c>
      <c r="C13470">
        <v>1</v>
      </c>
      <c r="D13470">
        <v>66000</v>
      </c>
      <c r="E13470" s="46">
        <v>45291</v>
      </c>
      <c r="F13470">
        <v>-1201</v>
      </c>
      <c r="I13470" t="str">
        <f>INDEX(LedgerMapping[[#All],[Level 3]],MATCH(Actuals[[#This Row],[Sub Ledger]],LedgerMapping[[#All],[Sub Ledger]],0))</f>
        <v>Administration</v>
      </c>
      <c r="J13470" s="22">
        <f>YEAR(Actuals[[#This Row],[Date]])</f>
        <v>2023</v>
      </c>
      <c r="K13470" s="22">
        <f>MONTH(Actuals[[#This Row],[Date]])</f>
        <v>12</v>
      </c>
      <c r="L13470" s="12"/>
    </row>
    <row r="13471" spans="1:12" x14ac:dyDescent="0.3">
      <c r="A13471">
        <v>7</v>
      </c>
      <c r="B13471">
        <v>27323</v>
      </c>
      <c r="C13471">
        <v>1</v>
      </c>
      <c r="D13471">
        <v>66000</v>
      </c>
      <c r="E13471" s="46">
        <v>45322</v>
      </c>
      <c r="F13471">
        <v>-850</v>
      </c>
      <c r="I13471" t="str">
        <f>INDEX(LedgerMapping[[#All],[Level 3]],MATCH(Actuals[[#This Row],[Sub Ledger]],LedgerMapping[[#All],[Sub Ledger]],0))</f>
        <v>Administration</v>
      </c>
      <c r="J13471" s="22">
        <f>YEAR(Actuals[[#This Row],[Date]])</f>
        <v>2024</v>
      </c>
      <c r="K13471" s="22">
        <f>MONTH(Actuals[[#This Row],[Date]])</f>
        <v>1</v>
      </c>
      <c r="L13471" s="12"/>
    </row>
    <row r="13472" spans="1:12" x14ac:dyDescent="0.3">
      <c r="A13472">
        <v>7</v>
      </c>
      <c r="B13472">
        <v>28475</v>
      </c>
      <c r="C13472">
        <v>1</v>
      </c>
      <c r="D13472">
        <v>66000</v>
      </c>
      <c r="E13472" s="46">
        <v>45354</v>
      </c>
      <c r="F13472">
        <v>-1098</v>
      </c>
      <c r="I13472" t="str">
        <f>INDEX(LedgerMapping[[#All],[Level 3]],MATCH(Actuals[[#This Row],[Sub Ledger]],LedgerMapping[[#All],[Sub Ledger]],0))</f>
        <v>Administration</v>
      </c>
      <c r="J13472" s="22">
        <f>YEAR(Actuals[[#This Row],[Date]])</f>
        <v>2024</v>
      </c>
      <c r="K13472" s="22">
        <f>MONTH(Actuals[[#This Row],[Date]])</f>
        <v>3</v>
      </c>
      <c r="L13472" s="12"/>
    </row>
    <row r="13473" spans="1:12" x14ac:dyDescent="0.3">
      <c r="A13473">
        <v>7</v>
      </c>
      <c r="B13473">
        <v>29629</v>
      </c>
      <c r="C13473">
        <v>1</v>
      </c>
      <c r="D13473">
        <v>66000</v>
      </c>
      <c r="E13473" s="46">
        <v>45384</v>
      </c>
      <c r="F13473">
        <v>-1345</v>
      </c>
      <c r="I13473" t="str">
        <f>INDEX(LedgerMapping[[#All],[Level 3]],MATCH(Actuals[[#This Row],[Sub Ledger]],LedgerMapping[[#All],[Sub Ledger]],0))</f>
        <v>Administration</v>
      </c>
      <c r="J13473" s="22">
        <f>YEAR(Actuals[[#This Row],[Date]])</f>
        <v>2024</v>
      </c>
      <c r="K13473" s="22">
        <f>MONTH(Actuals[[#This Row],[Date]])</f>
        <v>4</v>
      </c>
      <c r="L13473" s="12"/>
    </row>
    <row r="13474" spans="1:12" x14ac:dyDescent="0.3">
      <c r="A13474">
        <v>7</v>
      </c>
      <c r="B13474">
        <v>30755</v>
      </c>
      <c r="C13474">
        <v>1</v>
      </c>
      <c r="D13474">
        <v>66000</v>
      </c>
      <c r="E13474" s="46">
        <v>45415</v>
      </c>
      <c r="F13474">
        <v>-832</v>
      </c>
      <c r="I13474" t="str">
        <f>INDEX(LedgerMapping[[#All],[Level 3]],MATCH(Actuals[[#This Row],[Sub Ledger]],LedgerMapping[[#All],[Sub Ledger]],0))</f>
        <v>Administration</v>
      </c>
      <c r="J13474" s="22">
        <f>YEAR(Actuals[[#This Row],[Date]])</f>
        <v>2024</v>
      </c>
      <c r="K13474" s="22">
        <f>MONTH(Actuals[[#This Row],[Date]])</f>
        <v>5</v>
      </c>
      <c r="L13474" s="12"/>
    </row>
    <row r="13475" spans="1:12" x14ac:dyDescent="0.3">
      <c r="A13475">
        <v>7</v>
      </c>
      <c r="B13475">
        <v>31881</v>
      </c>
      <c r="C13475">
        <v>1</v>
      </c>
      <c r="D13475">
        <v>66000</v>
      </c>
      <c r="E13475" s="46">
        <v>45445</v>
      </c>
      <c r="F13475">
        <v>-1160</v>
      </c>
      <c r="I13475" t="str">
        <f>INDEX(LedgerMapping[[#All],[Level 3]],MATCH(Actuals[[#This Row],[Sub Ledger]],LedgerMapping[[#All],[Sub Ledger]],0))</f>
        <v>Administration</v>
      </c>
      <c r="J13475" s="22">
        <f>YEAR(Actuals[[#This Row],[Date]])</f>
        <v>2024</v>
      </c>
      <c r="K13475" s="22">
        <f>MONTH(Actuals[[#This Row],[Date]])</f>
        <v>6</v>
      </c>
      <c r="L13475" s="12"/>
    </row>
    <row r="13476" spans="1:12" x14ac:dyDescent="0.3">
      <c r="A13476">
        <v>7</v>
      </c>
      <c r="B13476">
        <v>33005</v>
      </c>
      <c r="C13476">
        <v>1</v>
      </c>
      <c r="D13476">
        <v>66000</v>
      </c>
      <c r="E13476" s="46">
        <v>45476</v>
      </c>
      <c r="F13476">
        <v>-943</v>
      </c>
      <c r="I13476" t="str">
        <f>INDEX(LedgerMapping[[#All],[Level 3]],MATCH(Actuals[[#This Row],[Sub Ledger]],LedgerMapping[[#All],[Sub Ledger]],0))</f>
        <v>Administration</v>
      </c>
      <c r="J13476" s="22">
        <f>YEAR(Actuals[[#This Row],[Date]])</f>
        <v>2024</v>
      </c>
      <c r="K13476" s="22">
        <f>MONTH(Actuals[[#This Row],[Date]])</f>
        <v>7</v>
      </c>
      <c r="L13476" s="12"/>
    </row>
    <row r="13477" spans="1:12" x14ac:dyDescent="0.3">
      <c r="A13477">
        <v>7</v>
      </c>
      <c r="B13477">
        <v>34128</v>
      </c>
      <c r="C13477">
        <v>1</v>
      </c>
      <c r="D13477">
        <v>66000</v>
      </c>
      <c r="E13477" s="46">
        <v>45507</v>
      </c>
      <c r="F13477">
        <v>-1314</v>
      </c>
      <c r="I13477" t="str">
        <f>INDEX(LedgerMapping[[#All],[Level 3]],MATCH(Actuals[[#This Row],[Sub Ledger]],LedgerMapping[[#All],[Sub Ledger]],0))</f>
        <v>Administration</v>
      </c>
      <c r="J13477" s="22">
        <f>YEAR(Actuals[[#This Row],[Date]])</f>
        <v>2024</v>
      </c>
      <c r="K13477" s="22">
        <f>MONTH(Actuals[[#This Row],[Date]])</f>
        <v>8</v>
      </c>
      <c r="L13477" s="12"/>
    </row>
    <row r="13478" spans="1:12" x14ac:dyDescent="0.3">
      <c r="A13478">
        <v>7</v>
      </c>
      <c r="B13478">
        <v>35280</v>
      </c>
      <c r="C13478">
        <v>1</v>
      </c>
      <c r="D13478">
        <v>66000</v>
      </c>
      <c r="E13478" s="46">
        <v>45536</v>
      </c>
      <c r="F13478">
        <v>-611</v>
      </c>
      <c r="I13478" t="str">
        <f>INDEX(LedgerMapping[[#All],[Level 3]],MATCH(Actuals[[#This Row],[Sub Ledger]],LedgerMapping[[#All],[Sub Ledger]],0))</f>
        <v>Administration</v>
      </c>
      <c r="J13478" s="22">
        <f>YEAR(Actuals[[#This Row],[Date]])</f>
        <v>2024</v>
      </c>
      <c r="K13478" s="22">
        <f>MONTH(Actuals[[#This Row],[Date]])</f>
        <v>9</v>
      </c>
      <c r="L13478" s="12"/>
    </row>
    <row r="13479" spans="1:12" x14ac:dyDescent="0.3">
      <c r="A13479">
        <v>7</v>
      </c>
      <c r="B13479">
        <v>36430</v>
      </c>
      <c r="C13479">
        <v>1</v>
      </c>
      <c r="D13479">
        <v>66000</v>
      </c>
      <c r="E13479" s="46">
        <v>45567</v>
      </c>
      <c r="F13479">
        <v>-1222</v>
      </c>
      <c r="I13479" t="str">
        <f>INDEX(LedgerMapping[[#All],[Level 3]],MATCH(Actuals[[#This Row],[Sub Ledger]],LedgerMapping[[#All],[Sub Ledger]],0))</f>
        <v>Administration</v>
      </c>
      <c r="J13479" s="22">
        <f>YEAR(Actuals[[#This Row],[Date]])</f>
        <v>2024</v>
      </c>
      <c r="K13479" s="22">
        <f>MONTH(Actuals[[#This Row],[Date]])</f>
        <v>10</v>
      </c>
      <c r="L13479" s="12"/>
    </row>
    <row r="13480" spans="1:12" x14ac:dyDescent="0.3">
      <c r="A13480">
        <v>7</v>
      </c>
      <c r="B13480">
        <v>37580</v>
      </c>
      <c r="C13480">
        <v>1</v>
      </c>
      <c r="D13480">
        <v>66000</v>
      </c>
      <c r="E13480" s="46">
        <v>45597</v>
      </c>
      <c r="F13480">
        <v>-742</v>
      </c>
      <c r="I13480" t="str">
        <f>INDEX(LedgerMapping[[#All],[Level 3]],MATCH(Actuals[[#This Row],[Sub Ledger]],LedgerMapping[[#All],[Sub Ledger]],0))</f>
        <v>Administration</v>
      </c>
      <c r="J13480" s="22">
        <f>YEAR(Actuals[[#This Row],[Date]])</f>
        <v>2024</v>
      </c>
      <c r="K13480" s="22">
        <f>MONTH(Actuals[[#This Row],[Date]])</f>
        <v>11</v>
      </c>
      <c r="L13480" s="12"/>
    </row>
    <row r="13481" spans="1:12" x14ac:dyDescent="0.3">
      <c r="A13481">
        <v>7</v>
      </c>
      <c r="B13481">
        <v>38730</v>
      </c>
      <c r="C13481">
        <v>1</v>
      </c>
      <c r="D13481">
        <v>66000</v>
      </c>
      <c r="E13481" s="46">
        <v>45628</v>
      </c>
      <c r="F13481">
        <v>-626</v>
      </c>
      <c r="I13481" t="str">
        <f>INDEX(LedgerMapping[[#All],[Level 3]],MATCH(Actuals[[#This Row],[Sub Ledger]],LedgerMapping[[#All],[Sub Ledger]],0))</f>
        <v>Administration</v>
      </c>
      <c r="J13481" s="22">
        <f>YEAR(Actuals[[#This Row],[Date]])</f>
        <v>2024</v>
      </c>
      <c r="K13481" s="22">
        <f>MONTH(Actuals[[#This Row],[Date]])</f>
        <v>12</v>
      </c>
      <c r="L13481" s="12"/>
    </row>
    <row r="13482" spans="1:12" x14ac:dyDescent="0.3">
      <c r="A13482">
        <v>7</v>
      </c>
      <c r="B13482">
        <v>25129</v>
      </c>
      <c r="C13482">
        <v>1</v>
      </c>
      <c r="D13482">
        <v>67000</v>
      </c>
      <c r="E13482" s="46">
        <v>45261</v>
      </c>
      <c r="F13482">
        <v>-348</v>
      </c>
      <c r="I13482" t="str">
        <f>INDEX(LedgerMapping[[#All],[Level 3]],MATCH(Actuals[[#This Row],[Sub Ledger]],LedgerMapping[[#All],[Sub Ledger]],0))</f>
        <v>Administration</v>
      </c>
      <c r="J13482" s="22">
        <f>YEAR(Actuals[[#This Row],[Date]])</f>
        <v>2023</v>
      </c>
      <c r="K13482" s="22">
        <f>MONTH(Actuals[[#This Row],[Date]])</f>
        <v>12</v>
      </c>
      <c r="L13482" s="12"/>
    </row>
    <row r="13483" spans="1:12" x14ac:dyDescent="0.3">
      <c r="A13483">
        <v>7</v>
      </c>
      <c r="B13483">
        <v>813</v>
      </c>
      <c r="C13483">
        <v>1</v>
      </c>
      <c r="D13483">
        <v>67000</v>
      </c>
      <c r="E13483" s="46">
        <v>44562</v>
      </c>
      <c r="F13483">
        <v>-324</v>
      </c>
      <c r="I13483" t="str">
        <f>INDEX(LedgerMapping[[#All],[Level 3]],MATCH(Actuals[[#This Row],[Sub Ledger]],LedgerMapping[[#All],[Sub Ledger]],0))</f>
        <v>Administration</v>
      </c>
      <c r="J13483" s="22">
        <f>YEAR(Actuals[[#This Row],[Date]])</f>
        <v>2022</v>
      </c>
      <c r="K13483" s="22">
        <f>MONTH(Actuals[[#This Row],[Date]])</f>
        <v>1</v>
      </c>
      <c r="L13483" s="12"/>
    </row>
    <row r="13484" spans="1:12" x14ac:dyDescent="0.3">
      <c r="A13484">
        <v>7</v>
      </c>
      <c r="B13484">
        <v>1937</v>
      </c>
      <c r="C13484">
        <v>1</v>
      </c>
      <c r="D13484">
        <v>67000</v>
      </c>
      <c r="E13484" s="46">
        <v>44593</v>
      </c>
      <c r="F13484">
        <v>-252</v>
      </c>
      <c r="I13484" t="str">
        <f>INDEX(LedgerMapping[[#All],[Level 3]],MATCH(Actuals[[#This Row],[Sub Ledger]],LedgerMapping[[#All],[Sub Ledger]],0))</f>
        <v>Administration</v>
      </c>
      <c r="J13484" s="22">
        <f>YEAR(Actuals[[#This Row],[Date]])</f>
        <v>2022</v>
      </c>
      <c r="K13484" s="22">
        <f>MONTH(Actuals[[#This Row],[Date]])</f>
        <v>2</v>
      </c>
      <c r="L13484" s="12"/>
    </row>
    <row r="13485" spans="1:12" x14ac:dyDescent="0.3">
      <c r="A13485">
        <v>7</v>
      </c>
      <c r="B13485">
        <v>3053</v>
      </c>
      <c r="C13485">
        <v>1</v>
      </c>
      <c r="D13485">
        <v>67000</v>
      </c>
      <c r="E13485" s="46">
        <v>44624</v>
      </c>
      <c r="F13485">
        <v>-310</v>
      </c>
      <c r="I13485" t="str">
        <f>INDEX(LedgerMapping[[#All],[Level 3]],MATCH(Actuals[[#This Row],[Sub Ledger]],LedgerMapping[[#All],[Sub Ledger]],0))</f>
        <v>Administration</v>
      </c>
      <c r="J13485" s="22">
        <f>YEAR(Actuals[[#This Row],[Date]])</f>
        <v>2022</v>
      </c>
      <c r="K13485" s="22">
        <f>MONTH(Actuals[[#This Row],[Date]])</f>
        <v>3</v>
      </c>
      <c r="L13485" s="12"/>
    </row>
    <row r="13486" spans="1:12" x14ac:dyDescent="0.3">
      <c r="A13486">
        <v>7</v>
      </c>
      <c r="B13486">
        <v>4177</v>
      </c>
      <c r="C13486">
        <v>1</v>
      </c>
      <c r="D13486">
        <v>67000</v>
      </c>
      <c r="E13486" s="46">
        <v>44654</v>
      </c>
      <c r="F13486">
        <v>-264</v>
      </c>
      <c r="I13486" t="str">
        <f>INDEX(LedgerMapping[[#All],[Level 3]],MATCH(Actuals[[#This Row],[Sub Ledger]],LedgerMapping[[#All],[Sub Ledger]],0))</f>
        <v>Administration</v>
      </c>
      <c r="J13486" s="22">
        <f>YEAR(Actuals[[#This Row],[Date]])</f>
        <v>2022</v>
      </c>
      <c r="K13486" s="22">
        <f>MONTH(Actuals[[#This Row],[Date]])</f>
        <v>4</v>
      </c>
      <c r="L13486" s="12"/>
    </row>
    <row r="13487" spans="1:12" x14ac:dyDescent="0.3">
      <c r="A13487">
        <v>7</v>
      </c>
      <c r="B13487">
        <v>5298</v>
      </c>
      <c r="C13487">
        <v>1</v>
      </c>
      <c r="D13487">
        <v>67000</v>
      </c>
      <c r="E13487" s="46">
        <v>44685</v>
      </c>
      <c r="F13487">
        <v>-168</v>
      </c>
      <c r="I13487" t="str">
        <f>INDEX(LedgerMapping[[#All],[Level 3]],MATCH(Actuals[[#This Row],[Sub Ledger]],LedgerMapping[[#All],[Sub Ledger]],0))</f>
        <v>Administration</v>
      </c>
      <c r="J13487" s="22">
        <f>YEAR(Actuals[[#This Row],[Date]])</f>
        <v>2022</v>
      </c>
      <c r="K13487" s="22">
        <f>MONTH(Actuals[[#This Row],[Date]])</f>
        <v>5</v>
      </c>
      <c r="L13487" s="12"/>
    </row>
    <row r="13488" spans="1:12" x14ac:dyDescent="0.3">
      <c r="A13488">
        <v>7</v>
      </c>
      <c r="B13488">
        <v>6422</v>
      </c>
      <c r="C13488">
        <v>1</v>
      </c>
      <c r="D13488">
        <v>67000</v>
      </c>
      <c r="E13488" s="46">
        <v>44715</v>
      </c>
      <c r="F13488">
        <v>-200</v>
      </c>
      <c r="I13488" t="str">
        <f>INDEX(LedgerMapping[[#All],[Level 3]],MATCH(Actuals[[#This Row],[Sub Ledger]],LedgerMapping[[#All],[Sub Ledger]],0))</f>
        <v>Administration</v>
      </c>
      <c r="J13488" s="22">
        <f>YEAR(Actuals[[#This Row],[Date]])</f>
        <v>2022</v>
      </c>
      <c r="K13488" s="22">
        <f>MONTH(Actuals[[#This Row],[Date]])</f>
        <v>6</v>
      </c>
      <c r="L13488" s="12"/>
    </row>
    <row r="13489" spans="1:12" x14ac:dyDescent="0.3">
      <c r="A13489">
        <v>7</v>
      </c>
      <c r="B13489">
        <v>7545</v>
      </c>
      <c r="C13489">
        <v>1</v>
      </c>
      <c r="D13489">
        <v>67000</v>
      </c>
      <c r="E13489" s="46">
        <v>44746</v>
      </c>
      <c r="F13489">
        <v>-370</v>
      </c>
      <c r="I13489" t="str">
        <f>INDEX(LedgerMapping[[#All],[Level 3]],MATCH(Actuals[[#This Row],[Sub Ledger]],LedgerMapping[[#All],[Sub Ledger]],0))</f>
        <v>Administration</v>
      </c>
      <c r="J13489" s="22">
        <f>YEAR(Actuals[[#This Row],[Date]])</f>
        <v>2022</v>
      </c>
      <c r="K13489" s="22">
        <f>MONTH(Actuals[[#This Row],[Date]])</f>
        <v>7</v>
      </c>
      <c r="L13489" s="12"/>
    </row>
    <row r="13490" spans="1:12" x14ac:dyDescent="0.3">
      <c r="A13490">
        <v>7</v>
      </c>
      <c r="B13490">
        <v>8666</v>
      </c>
      <c r="C13490">
        <v>1</v>
      </c>
      <c r="D13490">
        <v>67000</v>
      </c>
      <c r="E13490" s="46">
        <v>44777</v>
      </c>
      <c r="F13490">
        <v>-240</v>
      </c>
      <c r="I13490" t="str">
        <f>INDEX(LedgerMapping[[#All],[Level 3]],MATCH(Actuals[[#This Row],[Sub Ledger]],LedgerMapping[[#All],[Sub Ledger]],0))</f>
        <v>Administration</v>
      </c>
      <c r="J13490" s="22">
        <f>YEAR(Actuals[[#This Row],[Date]])</f>
        <v>2022</v>
      </c>
      <c r="K13490" s="22">
        <f>MONTH(Actuals[[#This Row],[Date]])</f>
        <v>8</v>
      </c>
      <c r="L13490" s="12"/>
    </row>
    <row r="13491" spans="1:12" x14ac:dyDescent="0.3">
      <c r="A13491">
        <v>7</v>
      </c>
      <c r="B13491">
        <v>9782</v>
      </c>
      <c r="C13491">
        <v>1</v>
      </c>
      <c r="D13491">
        <v>67000</v>
      </c>
      <c r="E13491" s="46">
        <v>44805</v>
      </c>
      <c r="F13491">
        <v>-330</v>
      </c>
      <c r="I13491" t="str">
        <f>INDEX(LedgerMapping[[#All],[Level 3]],MATCH(Actuals[[#This Row],[Sub Ledger]],LedgerMapping[[#All],[Sub Ledger]],0))</f>
        <v>Administration</v>
      </c>
      <c r="J13491" s="22">
        <f>YEAR(Actuals[[#This Row],[Date]])</f>
        <v>2022</v>
      </c>
      <c r="K13491" s="22">
        <f>MONTH(Actuals[[#This Row],[Date]])</f>
        <v>9</v>
      </c>
      <c r="L13491" s="12"/>
    </row>
    <row r="13492" spans="1:12" x14ac:dyDescent="0.3">
      <c r="A13492">
        <v>7</v>
      </c>
      <c r="B13492">
        <v>10900</v>
      </c>
      <c r="C13492">
        <v>1</v>
      </c>
      <c r="D13492">
        <v>67000</v>
      </c>
      <c r="E13492" s="46">
        <v>44836</v>
      </c>
      <c r="F13492">
        <v>-250</v>
      </c>
      <c r="I13492" t="str">
        <f>INDEX(LedgerMapping[[#All],[Level 3]],MATCH(Actuals[[#This Row],[Sub Ledger]],LedgerMapping[[#All],[Sub Ledger]],0))</f>
        <v>Administration</v>
      </c>
      <c r="J13492" s="22">
        <f>YEAR(Actuals[[#This Row],[Date]])</f>
        <v>2022</v>
      </c>
      <c r="K13492" s="22">
        <f>MONTH(Actuals[[#This Row],[Date]])</f>
        <v>10</v>
      </c>
      <c r="L13492" s="12"/>
    </row>
    <row r="13493" spans="1:12" x14ac:dyDescent="0.3">
      <c r="A13493">
        <v>7</v>
      </c>
      <c r="B13493">
        <v>12025</v>
      </c>
      <c r="C13493">
        <v>1</v>
      </c>
      <c r="D13493">
        <v>67000</v>
      </c>
      <c r="E13493" s="46">
        <v>44866</v>
      </c>
      <c r="F13493">
        <v>-176</v>
      </c>
      <c r="I13493" t="str">
        <f>INDEX(LedgerMapping[[#All],[Level 3]],MATCH(Actuals[[#This Row],[Sub Ledger]],LedgerMapping[[#All],[Sub Ledger]],0))</f>
        <v>Administration</v>
      </c>
      <c r="J13493" s="22">
        <f>YEAR(Actuals[[#This Row],[Date]])</f>
        <v>2022</v>
      </c>
      <c r="K13493" s="22">
        <f>MONTH(Actuals[[#This Row],[Date]])</f>
        <v>11</v>
      </c>
      <c r="L13493" s="12"/>
    </row>
    <row r="13494" spans="1:12" x14ac:dyDescent="0.3">
      <c r="A13494">
        <v>7</v>
      </c>
      <c r="B13494">
        <v>13155</v>
      </c>
      <c r="C13494">
        <v>1</v>
      </c>
      <c r="D13494">
        <v>67000</v>
      </c>
      <c r="E13494" s="46">
        <v>44897</v>
      </c>
      <c r="F13494">
        <v>-312</v>
      </c>
      <c r="I13494" t="str">
        <f>INDEX(LedgerMapping[[#All],[Level 3]],MATCH(Actuals[[#This Row],[Sub Ledger]],LedgerMapping[[#All],[Sub Ledger]],0))</f>
        <v>Administration</v>
      </c>
      <c r="J13494" s="22">
        <f>YEAR(Actuals[[#This Row],[Date]])</f>
        <v>2022</v>
      </c>
      <c r="K13494" s="22">
        <f>MONTH(Actuals[[#This Row],[Date]])</f>
        <v>12</v>
      </c>
      <c r="L13494" s="12"/>
    </row>
    <row r="13495" spans="1:12" x14ac:dyDescent="0.3">
      <c r="A13495">
        <v>7</v>
      </c>
      <c r="B13495">
        <v>14006</v>
      </c>
      <c r="C13495">
        <v>1</v>
      </c>
      <c r="D13495">
        <v>67000</v>
      </c>
      <c r="E13495" s="46">
        <v>44927</v>
      </c>
      <c r="F13495">
        <v>-400</v>
      </c>
      <c r="I13495" t="str">
        <f>INDEX(LedgerMapping[[#All],[Level 3]],MATCH(Actuals[[#This Row],[Sub Ledger]],LedgerMapping[[#All],[Sub Ledger]],0))</f>
        <v>Administration</v>
      </c>
      <c r="J13495" s="22">
        <f>YEAR(Actuals[[#This Row],[Date]])</f>
        <v>2023</v>
      </c>
      <c r="K13495" s="22">
        <f>MONTH(Actuals[[#This Row],[Date]])</f>
        <v>1</v>
      </c>
      <c r="L13495" s="12"/>
    </row>
    <row r="13496" spans="1:12" x14ac:dyDescent="0.3">
      <c r="A13496">
        <v>7</v>
      </c>
      <c r="B13496">
        <v>15012</v>
      </c>
      <c r="C13496">
        <v>1</v>
      </c>
      <c r="D13496">
        <v>67000</v>
      </c>
      <c r="E13496" s="46">
        <v>44958</v>
      </c>
      <c r="F13496">
        <v>-444</v>
      </c>
      <c r="I13496" t="str">
        <f>INDEX(LedgerMapping[[#All],[Level 3]],MATCH(Actuals[[#This Row],[Sub Ledger]],LedgerMapping[[#All],[Sub Ledger]],0))</f>
        <v>Administration</v>
      </c>
      <c r="J13496" s="22">
        <f>YEAR(Actuals[[#This Row],[Date]])</f>
        <v>2023</v>
      </c>
      <c r="K13496" s="22">
        <f>MONTH(Actuals[[#This Row],[Date]])</f>
        <v>2</v>
      </c>
      <c r="L13496" s="12"/>
    </row>
    <row r="13497" spans="1:12" x14ac:dyDescent="0.3">
      <c r="A13497">
        <v>7</v>
      </c>
      <c r="B13497">
        <v>15992</v>
      </c>
      <c r="C13497">
        <v>1</v>
      </c>
      <c r="D13497">
        <v>67000</v>
      </c>
      <c r="E13497" s="46">
        <v>44988</v>
      </c>
      <c r="F13497">
        <v>-276</v>
      </c>
      <c r="I13497" t="str">
        <f>INDEX(LedgerMapping[[#All],[Level 3]],MATCH(Actuals[[#This Row],[Sub Ledger]],LedgerMapping[[#All],[Sub Ledger]],0))</f>
        <v>Administration</v>
      </c>
      <c r="J13497" s="22">
        <f>YEAR(Actuals[[#This Row],[Date]])</f>
        <v>2023</v>
      </c>
      <c r="K13497" s="22">
        <f>MONTH(Actuals[[#This Row],[Date]])</f>
        <v>3</v>
      </c>
      <c r="L13497" s="12"/>
    </row>
    <row r="13498" spans="1:12" x14ac:dyDescent="0.3">
      <c r="A13498">
        <v>7</v>
      </c>
      <c r="B13498">
        <v>17024</v>
      </c>
      <c r="C13498">
        <v>1</v>
      </c>
      <c r="D13498">
        <v>67000</v>
      </c>
      <c r="E13498" s="46">
        <v>45018</v>
      </c>
      <c r="F13498">
        <v>-276</v>
      </c>
      <c r="I13498" t="str">
        <f>INDEX(LedgerMapping[[#All],[Level 3]],MATCH(Actuals[[#This Row],[Sub Ledger]],LedgerMapping[[#All],[Sub Ledger]],0))</f>
        <v>Administration</v>
      </c>
      <c r="J13498" s="22">
        <f>YEAR(Actuals[[#This Row],[Date]])</f>
        <v>2023</v>
      </c>
      <c r="K13498" s="22">
        <f>MONTH(Actuals[[#This Row],[Date]])</f>
        <v>4</v>
      </c>
      <c r="L13498" s="12"/>
    </row>
    <row r="13499" spans="1:12" x14ac:dyDescent="0.3">
      <c r="A13499">
        <v>7</v>
      </c>
      <c r="B13499">
        <v>18054</v>
      </c>
      <c r="C13499">
        <v>1</v>
      </c>
      <c r="D13499">
        <v>67000</v>
      </c>
      <c r="E13499" s="46">
        <v>45049</v>
      </c>
      <c r="F13499">
        <v>-275</v>
      </c>
      <c r="I13499" t="str">
        <f>INDEX(LedgerMapping[[#All],[Level 3]],MATCH(Actuals[[#This Row],[Sub Ledger]],LedgerMapping[[#All],[Sub Ledger]],0))</f>
        <v>Administration</v>
      </c>
      <c r="J13499" s="22">
        <f>YEAR(Actuals[[#This Row],[Date]])</f>
        <v>2023</v>
      </c>
      <c r="K13499" s="22">
        <f>MONTH(Actuals[[#This Row],[Date]])</f>
        <v>5</v>
      </c>
      <c r="L13499" s="12"/>
    </row>
    <row r="13500" spans="1:12" x14ac:dyDescent="0.3">
      <c r="A13500">
        <v>7</v>
      </c>
      <c r="B13500">
        <v>19058</v>
      </c>
      <c r="C13500">
        <v>1</v>
      </c>
      <c r="D13500">
        <v>67000</v>
      </c>
      <c r="E13500" s="46">
        <v>45079</v>
      </c>
      <c r="F13500">
        <v>-275</v>
      </c>
      <c r="I13500" t="str">
        <f>INDEX(LedgerMapping[[#All],[Level 3]],MATCH(Actuals[[#This Row],[Sub Ledger]],LedgerMapping[[#All],[Sub Ledger]],0))</f>
        <v>Administration</v>
      </c>
      <c r="J13500" s="22">
        <f>YEAR(Actuals[[#This Row],[Date]])</f>
        <v>2023</v>
      </c>
      <c r="K13500" s="22">
        <f>MONTH(Actuals[[#This Row],[Date]])</f>
        <v>6</v>
      </c>
      <c r="L13500" s="12"/>
    </row>
    <row r="13501" spans="1:12" x14ac:dyDescent="0.3">
      <c r="A13501">
        <v>7</v>
      </c>
      <c r="B13501">
        <v>20087</v>
      </c>
      <c r="C13501">
        <v>1</v>
      </c>
      <c r="D13501">
        <v>67000</v>
      </c>
      <c r="E13501" s="46">
        <v>45110</v>
      </c>
      <c r="F13501">
        <v>-330</v>
      </c>
      <c r="I13501" t="str">
        <f>INDEX(LedgerMapping[[#All],[Level 3]],MATCH(Actuals[[#This Row],[Sub Ledger]],LedgerMapping[[#All],[Sub Ledger]],0))</f>
        <v>Administration</v>
      </c>
      <c r="J13501" s="22">
        <f>YEAR(Actuals[[#This Row],[Date]])</f>
        <v>2023</v>
      </c>
      <c r="K13501" s="22">
        <f>MONTH(Actuals[[#This Row],[Date]])</f>
        <v>7</v>
      </c>
      <c r="L13501" s="12"/>
    </row>
    <row r="13502" spans="1:12" x14ac:dyDescent="0.3">
      <c r="A13502">
        <v>7</v>
      </c>
      <c r="B13502">
        <v>21114</v>
      </c>
      <c r="C13502">
        <v>1</v>
      </c>
      <c r="D13502">
        <v>67000</v>
      </c>
      <c r="E13502" s="46">
        <v>45141</v>
      </c>
      <c r="F13502">
        <v>-330</v>
      </c>
      <c r="I13502" t="str">
        <f>INDEX(LedgerMapping[[#All],[Level 3]],MATCH(Actuals[[#This Row],[Sub Ledger]],LedgerMapping[[#All],[Sub Ledger]],0))</f>
        <v>Administration</v>
      </c>
      <c r="J13502" s="22">
        <f>YEAR(Actuals[[#This Row],[Date]])</f>
        <v>2023</v>
      </c>
      <c r="K13502" s="22">
        <f>MONTH(Actuals[[#This Row],[Date]])</f>
        <v>8</v>
      </c>
      <c r="L13502" s="12"/>
    </row>
    <row r="13503" spans="1:12" x14ac:dyDescent="0.3">
      <c r="A13503">
        <v>7</v>
      </c>
      <c r="B13503">
        <v>22118</v>
      </c>
      <c r="C13503">
        <v>1</v>
      </c>
      <c r="D13503">
        <v>67000</v>
      </c>
      <c r="E13503" s="46">
        <v>45169</v>
      </c>
      <c r="F13503">
        <v>-297</v>
      </c>
      <c r="I13503" t="str">
        <f>INDEX(LedgerMapping[[#All],[Level 3]],MATCH(Actuals[[#This Row],[Sub Ledger]],LedgerMapping[[#All],[Sub Ledger]],0))</f>
        <v>Administration</v>
      </c>
      <c r="J13503" s="22">
        <f>YEAR(Actuals[[#This Row],[Date]])</f>
        <v>2023</v>
      </c>
      <c r="K13503" s="22">
        <f>MONTH(Actuals[[#This Row],[Date]])</f>
        <v>8</v>
      </c>
      <c r="L13503" s="12"/>
    </row>
    <row r="13504" spans="1:12" x14ac:dyDescent="0.3">
      <c r="A13504">
        <v>7</v>
      </c>
      <c r="B13504">
        <v>23095</v>
      </c>
      <c r="C13504">
        <v>1</v>
      </c>
      <c r="D13504">
        <v>67000</v>
      </c>
      <c r="E13504" s="46">
        <v>45200</v>
      </c>
      <c r="F13504">
        <v>-350</v>
      </c>
      <c r="I13504" t="str">
        <f>INDEX(LedgerMapping[[#All],[Level 3]],MATCH(Actuals[[#This Row],[Sub Ledger]],LedgerMapping[[#All],[Sub Ledger]],0))</f>
        <v>Administration</v>
      </c>
      <c r="J13504" s="22">
        <f>YEAR(Actuals[[#This Row],[Date]])</f>
        <v>2023</v>
      </c>
      <c r="K13504" s="22">
        <f>MONTH(Actuals[[#This Row],[Date]])</f>
        <v>10</v>
      </c>
      <c r="L13504" s="12"/>
    </row>
    <row r="13505" spans="1:12" x14ac:dyDescent="0.3">
      <c r="A13505">
        <v>7</v>
      </c>
      <c r="B13505">
        <v>24099</v>
      </c>
      <c r="C13505">
        <v>1</v>
      </c>
      <c r="D13505">
        <v>67000</v>
      </c>
      <c r="E13505" s="46">
        <v>45230</v>
      </c>
      <c r="F13505">
        <v>-276</v>
      </c>
      <c r="I13505" t="str">
        <f>INDEX(LedgerMapping[[#All],[Level 3]],MATCH(Actuals[[#This Row],[Sub Ledger]],LedgerMapping[[#All],[Sub Ledger]],0))</f>
        <v>Administration</v>
      </c>
      <c r="J13505" s="22">
        <f>YEAR(Actuals[[#This Row],[Date]])</f>
        <v>2023</v>
      </c>
      <c r="K13505" s="22">
        <f>MONTH(Actuals[[#This Row],[Date]])</f>
        <v>10</v>
      </c>
      <c r="L13505" s="12"/>
    </row>
    <row r="13506" spans="1:12" x14ac:dyDescent="0.3">
      <c r="A13506">
        <v>7</v>
      </c>
      <c r="B13506">
        <v>26197</v>
      </c>
      <c r="C13506">
        <v>1</v>
      </c>
      <c r="D13506">
        <v>67000</v>
      </c>
      <c r="E13506" s="46">
        <v>45291</v>
      </c>
      <c r="F13506">
        <v>-600</v>
      </c>
      <c r="I13506" t="str">
        <f>INDEX(LedgerMapping[[#All],[Level 3]],MATCH(Actuals[[#This Row],[Sub Ledger]],LedgerMapping[[#All],[Sub Ledger]],0))</f>
        <v>Administration</v>
      </c>
      <c r="J13506" s="22">
        <f>YEAR(Actuals[[#This Row],[Date]])</f>
        <v>2023</v>
      </c>
      <c r="K13506" s="22">
        <f>MONTH(Actuals[[#This Row],[Date]])</f>
        <v>12</v>
      </c>
      <c r="L13506" s="12"/>
    </row>
    <row r="13507" spans="1:12" x14ac:dyDescent="0.3">
      <c r="A13507">
        <v>7</v>
      </c>
      <c r="B13507">
        <v>27324</v>
      </c>
      <c r="C13507">
        <v>1</v>
      </c>
      <c r="D13507">
        <v>67000</v>
      </c>
      <c r="E13507" s="46">
        <v>45322</v>
      </c>
      <c r="F13507">
        <v>-442</v>
      </c>
      <c r="I13507" t="str">
        <f>INDEX(LedgerMapping[[#All],[Level 3]],MATCH(Actuals[[#This Row],[Sub Ledger]],LedgerMapping[[#All],[Sub Ledger]],0))</f>
        <v>Administration</v>
      </c>
      <c r="J13507" s="22">
        <f>YEAR(Actuals[[#This Row],[Date]])</f>
        <v>2024</v>
      </c>
      <c r="K13507" s="22">
        <f>MONTH(Actuals[[#This Row],[Date]])</f>
        <v>1</v>
      </c>
      <c r="L13507" s="12"/>
    </row>
    <row r="13508" spans="1:12" x14ac:dyDescent="0.3">
      <c r="A13508">
        <v>7</v>
      </c>
      <c r="B13508">
        <v>28476</v>
      </c>
      <c r="C13508">
        <v>1</v>
      </c>
      <c r="D13508">
        <v>67000</v>
      </c>
      <c r="E13508" s="46">
        <v>45354</v>
      </c>
      <c r="F13508">
        <v>-544</v>
      </c>
      <c r="I13508" t="str">
        <f>INDEX(LedgerMapping[[#All],[Level 3]],MATCH(Actuals[[#This Row],[Sub Ledger]],LedgerMapping[[#All],[Sub Ledger]],0))</f>
        <v>Administration</v>
      </c>
      <c r="J13508" s="22">
        <f>YEAR(Actuals[[#This Row],[Date]])</f>
        <v>2024</v>
      </c>
      <c r="K13508" s="22">
        <f>MONTH(Actuals[[#This Row],[Date]])</f>
        <v>3</v>
      </c>
      <c r="L13508" s="12"/>
    </row>
    <row r="13509" spans="1:12" x14ac:dyDescent="0.3">
      <c r="A13509">
        <v>7</v>
      </c>
      <c r="B13509">
        <v>29630</v>
      </c>
      <c r="C13509">
        <v>1</v>
      </c>
      <c r="D13509">
        <v>67000</v>
      </c>
      <c r="E13509" s="46">
        <v>45384</v>
      </c>
      <c r="F13509">
        <v>-663</v>
      </c>
      <c r="I13509" t="str">
        <f>INDEX(LedgerMapping[[#All],[Level 3]],MATCH(Actuals[[#This Row],[Sub Ledger]],LedgerMapping[[#All],[Sub Ledger]],0))</f>
        <v>Administration</v>
      </c>
      <c r="J13509" s="22">
        <f>YEAR(Actuals[[#This Row],[Date]])</f>
        <v>2024</v>
      </c>
      <c r="K13509" s="22">
        <f>MONTH(Actuals[[#This Row],[Date]])</f>
        <v>4</v>
      </c>
      <c r="L13509" s="12"/>
    </row>
    <row r="13510" spans="1:12" x14ac:dyDescent="0.3">
      <c r="A13510">
        <v>7</v>
      </c>
      <c r="B13510">
        <v>30756</v>
      </c>
      <c r="C13510">
        <v>1</v>
      </c>
      <c r="D13510">
        <v>67000</v>
      </c>
      <c r="E13510" s="46">
        <v>45415</v>
      </c>
      <c r="F13510">
        <v>-420</v>
      </c>
      <c r="I13510" t="str">
        <f>INDEX(LedgerMapping[[#All],[Level 3]],MATCH(Actuals[[#This Row],[Sub Ledger]],LedgerMapping[[#All],[Sub Ledger]],0))</f>
        <v>Administration</v>
      </c>
      <c r="J13510" s="22">
        <f>YEAR(Actuals[[#This Row],[Date]])</f>
        <v>2024</v>
      </c>
      <c r="K13510" s="22">
        <f>MONTH(Actuals[[#This Row],[Date]])</f>
        <v>5</v>
      </c>
      <c r="L13510" s="12"/>
    </row>
    <row r="13511" spans="1:12" x14ac:dyDescent="0.3">
      <c r="A13511">
        <v>7</v>
      </c>
      <c r="B13511">
        <v>31882</v>
      </c>
      <c r="C13511">
        <v>1</v>
      </c>
      <c r="D13511">
        <v>67000</v>
      </c>
      <c r="E13511" s="46">
        <v>45445</v>
      </c>
      <c r="F13511">
        <v>-578</v>
      </c>
      <c r="I13511" t="str">
        <f>INDEX(LedgerMapping[[#All],[Level 3]],MATCH(Actuals[[#This Row],[Sub Ledger]],LedgerMapping[[#All],[Sub Ledger]],0))</f>
        <v>Administration</v>
      </c>
      <c r="J13511" s="22">
        <f>YEAR(Actuals[[#This Row],[Date]])</f>
        <v>2024</v>
      </c>
      <c r="K13511" s="22">
        <f>MONTH(Actuals[[#This Row],[Date]])</f>
        <v>6</v>
      </c>
      <c r="L13511" s="12"/>
    </row>
    <row r="13512" spans="1:12" x14ac:dyDescent="0.3">
      <c r="A13512">
        <v>7</v>
      </c>
      <c r="B13512">
        <v>33006</v>
      </c>
      <c r="C13512">
        <v>1</v>
      </c>
      <c r="D13512">
        <v>67000</v>
      </c>
      <c r="E13512" s="46">
        <v>45476</v>
      </c>
      <c r="F13512">
        <v>-476</v>
      </c>
      <c r="I13512" t="str">
        <f>INDEX(LedgerMapping[[#All],[Level 3]],MATCH(Actuals[[#This Row],[Sub Ledger]],LedgerMapping[[#All],[Sub Ledger]],0))</f>
        <v>Administration</v>
      </c>
      <c r="J13512" s="22">
        <f>YEAR(Actuals[[#This Row],[Date]])</f>
        <v>2024</v>
      </c>
      <c r="K13512" s="22">
        <f>MONTH(Actuals[[#This Row],[Date]])</f>
        <v>7</v>
      </c>
      <c r="L13512" s="12"/>
    </row>
    <row r="13513" spans="1:12" x14ac:dyDescent="0.3">
      <c r="A13513">
        <v>7</v>
      </c>
      <c r="B13513">
        <v>34129</v>
      </c>
      <c r="C13513">
        <v>1</v>
      </c>
      <c r="D13513">
        <v>67000</v>
      </c>
      <c r="E13513" s="46">
        <v>45507</v>
      </c>
      <c r="F13513">
        <v>-646</v>
      </c>
      <c r="I13513" t="str">
        <f>INDEX(LedgerMapping[[#All],[Level 3]],MATCH(Actuals[[#This Row],[Sub Ledger]],LedgerMapping[[#All],[Sub Ledger]],0))</f>
        <v>Administration</v>
      </c>
      <c r="J13513" s="22">
        <f>YEAR(Actuals[[#This Row],[Date]])</f>
        <v>2024</v>
      </c>
      <c r="K13513" s="22">
        <f>MONTH(Actuals[[#This Row],[Date]])</f>
        <v>8</v>
      </c>
      <c r="L13513" s="12"/>
    </row>
    <row r="13514" spans="1:12" x14ac:dyDescent="0.3">
      <c r="A13514">
        <v>7</v>
      </c>
      <c r="B13514">
        <v>35281</v>
      </c>
      <c r="C13514">
        <v>1</v>
      </c>
      <c r="D13514">
        <v>67000</v>
      </c>
      <c r="E13514" s="46">
        <v>45536</v>
      </c>
      <c r="F13514">
        <v>-320</v>
      </c>
      <c r="I13514" t="str">
        <f>INDEX(LedgerMapping[[#All],[Level 3]],MATCH(Actuals[[#This Row],[Sub Ledger]],LedgerMapping[[#All],[Sub Ledger]],0))</f>
        <v>Administration</v>
      </c>
      <c r="J13514" s="22">
        <f>YEAR(Actuals[[#This Row],[Date]])</f>
        <v>2024</v>
      </c>
      <c r="K13514" s="22">
        <f>MONTH(Actuals[[#This Row],[Date]])</f>
        <v>9</v>
      </c>
      <c r="L13514" s="12"/>
    </row>
    <row r="13515" spans="1:12" x14ac:dyDescent="0.3">
      <c r="A13515">
        <v>7</v>
      </c>
      <c r="B13515">
        <v>36431</v>
      </c>
      <c r="C13515">
        <v>1</v>
      </c>
      <c r="D13515">
        <v>67000</v>
      </c>
      <c r="E13515" s="46">
        <v>45567</v>
      </c>
      <c r="F13515">
        <v>-612</v>
      </c>
      <c r="I13515" t="str">
        <f>INDEX(LedgerMapping[[#All],[Level 3]],MATCH(Actuals[[#This Row],[Sub Ledger]],LedgerMapping[[#All],[Sub Ledger]],0))</f>
        <v>Administration</v>
      </c>
      <c r="J13515" s="22">
        <f>YEAR(Actuals[[#This Row],[Date]])</f>
        <v>2024</v>
      </c>
      <c r="K13515" s="22">
        <f>MONTH(Actuals[[#This Row],[Date]])</f>
        <v>10</v>
      </c>
      <c r="L13515" s="12"/>
    </row>
    <row r="13516" spans="1:12" x14ac:dyDescent="0.3">
      <c r="A13516">
        <v>7</v>
      </c>
      <c r="B13516">
        <v>37581</v>
      </c>
      <c r="C13516">
        <v>1</v>
      </c>
      <c r="D13516">
        <v>67000</v>
      </c>
      <c r="E13516" s="46">
        <v>45597</v>
      </c>
      <c r="F13516">
        <v>-384</v>
      </c>
      <c r="I13516" t="str">
        <f>INDEX(LedgerMapping[[#All],[Level 3]],MATCH(Actuals[[#This Row],[Sub Ledger]],LedgerMapping[[#All],[Sub Ledger]],0))</f>
        <v>Administration</v>
      </c>
      <c r="J13516" s="22">
        <f>YEAR(Actuals[[#This Row],[Date]])</f>
        <v>2024</v>
      </c>
      <c r="K13516" s="22">
        <f>MONTH(Actuals[[#This Row],[Date]])</f>
        <v>11</v>
      </c>
      <c r="L13516" s="12"/>
    </row>
    <row r="13517" spans="1:12" x14ac:dyDescent="0.3">
      <c r="A13517">
        <v>7</v>
      </c>
      <c r="B13517">
        <v>38731</v>
      </c>
      <c r="C13517">
        <v>1</v>
      </c>
      <c r="D13517">
        <v>67000</v>
      </c>
      <c r="E13517" s="46">
        <v>45628</v>
      </c>
      <c r="F13517">
        <v>-336</v>
      </c>
      <c r="I13517" t="str">
        <f>INDEX(LedgerMapping[[#All],[Level 3]],MATCH(Actuals[[#This Row],[Sub Ledger]],LedgerMapping[[#All],[Sub Ledger]],0))</f>
        <v>Administration</v>
      </c>
      <c r="J13517" s="22">
        <f>YEAR(Actuals[[#This Row],[Date]])</f>
        <v>2024</v>
      </c>
      <c r="K13517" s="22">
        <f>MONTH(Actuals[[#This Row],[Date]])</f>
        <v>12</v>
      </c>
      <c r="L13517" s="12"/>
    </row>
    <row r="13518" spans="1:12" x14ac:dyDescent="0.3">
      <c r="A13518">
        <v>7</v>
      </c>
      <c r="B13518">
        <v>814</v>
      </c>
      <c r="C13518">
        <v>1</v>
      </c>
      <c r="D13518">
        <v>68000</v>
      </c>
      <c r="E13518" s="46">
        <v>44562</v>
      </c>
      <c r="F13518">
        <v>-243</v>
      </c>
      <c r="I13518" t="str">
        <f>INDEX(LedgerMapping[[#All],[Level 3]],MATCH(Actuals[[#This Row],[Sub Ledger]],LedgerMapping[[#All],[Sub Ledger]],0))</f>
        <v>Administration</v>
      </c>
      <c r="J13518" s="22">
        <f>YEAR(Actuals[[#This Row],[Date]])</f>
        <v>2022</v>
      </c>
      <c r="K13518" s="22">
        <f>MONTH(Actuals[[#This Row],[Date]])</f>
        <v>1</v>
      </c>
      <c r="L13518" s="12"/>
    </row>
    <row r="13519" spans="1:12" x14ac:dyDescent="0.3">
      <c r="A13519">
        <v>7</v>
      </c>
      <c r="B13519">
        <v>1938</v>
      </c>
      <c r="C13519">
        <v>1</v>
      </c>
      <c r="D13519">
        <v>68000</v>
      </c>
      <c r="E13519" s="46">
        <v>44593</v>
      </c>
      <c r="F13519">
        <v>-189</v>
      </c>
      <c r="I13519" t="str">
        <f>INDEX(LedgerMapping[[#All],[Level 3]],MATCH(Actuals[[#This Row],[Sub Ledger]],LedgerMapping[[#All],[Sub Ledger]],0))</f>
        <v>Administration</v>
      </c>
      <c r="J13519" s="22">
        <f>YEAR(Actuals[[#This Row],[Date]])</f>
        <v>2022</v>
      </c>
      <c r="K13519" s="22">
        <f>MONTH(Actuals[[#This Row],[Date]])</f>
        <v>2</v>
      </c>
      <c r="L13519" s="12"/>
    </row>
    <row r="13520" spans="1:12" x14ac:dyDescent="0.3">
      <c r="A13520">
        <v>7</v>
      </c>
      <c r="B13520">
        <v>3054</v>
      </c>
      <c r="C13520">
        <v>1</v>
      </c>
      <c r="D13520">
        <v>68000</v>
      </c>
      <c r="E13520" s="46">
        <v>44624</v>
      </c>
      <c r="F13520">
        <v>-230</v>
      </c>
      <c r="I13520" t="str">
        <f>INDEX(LedgerMapping[[#All],[Level 3]],MATCH(Actuals[[#This Row],[Sub Ledger]],LedgerMapping[[#All],[Sub Ledger]],0))</f>
        <v>Administration</v>
      </c>
      <c r="J13520" s="22">
        <f>YEAR(Actuals[[#This Row],[Date]])</f>
        <v>2022</v>
      </c>
      <c r="K13520" s="22">
        <f>MONTH(Actuals[[#This Row],[Date]])</f>
        <v>3</v>
      </c>
      <c r="L13520" s="12"/>
    </row>
    <row r="13521" spans="1:12" x14ac:dyDescent="0.3">
      <c r="A13521">
        <v>7</v>
      </c>
      <c r="B13521">
        <v>4178</v>
      </c>
      <c r="C13521">
        <v>1</v>
      </c>
      <c r="D13521">
        <v>68000</v>
      </c>
      <c r="E13521" s="46">
        <v>44654</v>
      </c>
      <c r="F13521">
        <v>-200</v>
      </c>
      <c r="I13521" t="str">
        <f>INDEX(LedgerMapping[[#All],[Level 3]],MATCH(Actuals[[#This Row],[Sub Ledger]],LedgerMapping[[#All],[Sub Ledger]],0))</f>
        <v>Administration</v>
      </c>
      <c r="J13521" s="22">
        <f>YEAR(Actuals[[#This Row],[Date]])</f>
        <v>2022</v>
      </c>
      <c r="K13521" s="22">
        <f>MONTH(Actuals[[#This Row],[Date]])</f>
        <v>4</v>
      </c>
      <c r="L13521" s="12"/>
    </row>
    <row r="13522" spans="1:12" x14ac:dyDescent="0.3">
      <c r="A13522">
        <v>7</v>
      </c>
      <c r="B13522">
        <v>5300</v>
      </c>
      <c r="C13522">
        <v>1</v>
      </c>
      <c r="D13522">
        <v>68000</v>
      </c>
      <c r="E13522" s="46">
        <v>44685</v>
      </c>
      <c r="F13522">
        <v>-128</v>
      </c>
      <c r="I13522" t="str">
        <f>INDEX(LedgerMapping[[#All],[Level 3]],MATCH(Actuals[[#This Row],[Sub Ledger]],LedgerMapping[[#All],[Sub Ledger]],0))</f>
        <v>Administration</v>
      </c>
      <c r="J13522" s="22">
        <f>YEAR(Actuals[[#This Row],[Date]])</f>
        <v>2022</v>
      </c>
      <c r="K13522" s="22">
        <f>MONTH(Actuals[[#This Row],[Date]])</f>
        <v>5</v>
      </c>
      <c r="L13522" s="12"/>
    </row>
    <row r="13523" spans="1:12" x14ac:dyDescent="0.3">
      <c r="A13523">
        <v>7</v>
      </c>
      <c r="B13523">
        <v>6424</v>
      </c>
      <c r="C13523">
        <v>1</v>
      </c>
      <c r="D13523">
        <v>68000</v>
      </c>
      <c r="E13523" s="46">
        <v>44715</v>
      </c>
      <c r="F13523">
        <v>-150</v>
      </c>
      <c r="I13523" t="str">
        <f>INDEX(LedgerMapping[[#All],[Level 3]],MATCH(Actuals[[#This Row],[Sub Ledger]],LedgerMapping[[#All],[Sub Ledger]],0))</f>
        <v>Administration</v>
      </c>
      <c r="J13523" s="22">
        <f>YEAR(Actuals[[#This Row],[Date]])</f>
        <v>2022</v>
      </c>
      <c r="K13523" s="22">
        <f>MONTH(Actuals[[#This Row],[Date]])</f>
        <v>6</v>
      </c>
      <c r="L13523" s="12"/>
    </row>
    <row r="13524" spans="1:12" x14ac:dyDescent="0.3">
      <c r="A13524">
        <v>7</v>
      </c>
      <c r="B13524">
        <v>7546</v>
      </c>
      <c r="C13524">
        <v>1</v>
      </c>
      <c r="D13524">
        <v>68000</v>
      </c>
      <c r="E13524" s="46">
        <v>44746</v>
      </c>
      <c r="F13524">
        <v>-280</v>
      </c>
      <c r="I13524" t="str">
        <f>INDEX(LedgerMapping[[#All],[Level 3]],MATCH(Actuals[[#This Row],[Sub Ledger]],LedgerMapping[[#All],[Sub Ledger]],0))</f>
        <v>Administration</v>
      </c>
      <c r="J13524" s="22">
        <f>YEAR(Actuals[[#This Row],[Date]])</f>
        <v>2022</v>
      </c>
      <c r="K13524" s="22">
        <f>MONTH(Actuals[[#This Row],[Date]])</f>
        <v>7</v>
      </c>
      <c r="L13524" s="12"/>
    </row>
    <row r="13525" spans="1:12" x14ac:dyDescent="0.3">
      <c r="A13525">
        <v>7</v>
      </c>
      <c r="B13525">
        <v>8668</v>
      </c>
      <c r="C13525">
        <v>1</v>
      </c>
      <c r="D13525">
        <v>68000</v>
      </c>
      <c r="E13525" s="46">
        <v>44777</v>
      </c>
      <c r="F13525">
        <v>-176</v>
      </c>
      <c r="I13525" t="str">
        <f>INDEX(LedgerMapping[[#All],[Level 3]],MATCH(Actuals[[#This Row],[Sub Ledger]],LedgerMapping[[#All],[Sub Ledger]],0))</f>
        <v>Administration</v>
      </c>
      <c r="J13525" s="22">
        <f>YEAR(Actuals[[#This Row],[Date]])</f>
        <v>2022</v>
      </c>
      <c r="K13525" s="22">
        <f>MONTH(Actuals[[#This Row],[Date]])</f>
        <v>8</v>
      </c>
      <c r="L13525" s="12"/>
    </row>
    <row r="13526" spans="1:12" x14ac:dyDescent="0.3">
      <c r="A13526">
        <v>7</v>
      </c>
      <c r="B13526">
        <v>9784</v>
      </c>
      <c r="C13526">
        <v>1</v>
      </c>
      <c r="D13526">
        <v>68000</v>
      </c>
      <c r="E13526" s="46">
        <v>44805</v>
      </c>
      <c r="F13526">
        <v>-250</v>
      </c>
      <c r="I13526" t="str">
        <f>INDEX(LedgerMapping[[#All],[Level 3]],MATCH(Actuals[[#This Row],[Sub Ledger]],LedgerMapping[[#All],[Sub Ledger]],0))</f>
        <v>Administration</v>
      </c>
      <c r="J13526" s="22">
        <f>YEAR(Actuals[[#This Row],[Date]])</f>
        <v>2022</v>
      </c>
      <c r="K13526" s="22">
        <f>MONTH(Actuals[[#This Row],[Date]])</f>
        <v>9</v>
      </c>
      <c r="L13526" s="12"/>
    </row>
    <row r="13527" spans="1:12" x14ac:dyDescent="0.3">
      <c r="A13527">
        <v>7</v>
      </c>
      <c r="B13527">
        <v>10903</v>
      </c>
      <c r="C13527">
        <v>1</v>
      </c>
      <c r="D13527">
        <v>68000</v>
      </c>
      <c r="E13527" s="46">
        <v>44836</v>
      </c>
      <c r="F13527">
        <v>-190</v>
      </c>
      <c r="I13527" t="str">
        <f>INDEX(LedgerMapping[[#All],[Level 3]],MATCH(Actuals[[#This Row],[Sub Ledger]],LedgerMapping[[#All],[Sub Ledger]],0))</f>
        <v>Administration</v>
      </c>
      <c r="J13527" s="22">
        <f>YEAR(Actuals[[#This Row],[Date]])</f>
        <v>2022</v>
      </c>
      <c r="K13527" s="22">
        <f>MONTH(Actuals[[#This Row],[Date]])</f>
        <v>10</v>
      </c>
      <c r="L13527" s="12"/>
    </row>
    <row r="13528" spans="1:12" x14ac:dyDescent="0.3">
      <c r="A13528">
        <v>7</v>
      </c>
      <c r="B13528">
        <v>12027</v>
      </c>
      <c r="C13528">
        <v>1</v>
      </c>
      <c r="D13528">
        <v>68000</v>
      </c>
      <c r="E13528" s="46">
        <v>44866</v>
      </c>
      <c r="F13528">
        <v>-128</v>
      </c>
      <c r="I13528" t="str">
        <f>INDEX(LedgerMapping[[#All],[Level 3]],MATCH(Actuals[[#This Row],[Sub Ledger]],LedgerMapping[[#All],[Sub Ledger]],0))</f>
        <v>Administration</v>
      </c>
      <c r="J13528" s="22">
        <f>YEAR(Actuals[[#This Row],[Date]])</f>
        <v>2022</v>
      </c>
      <c r="K13528" s="22">
        <f>MONTH(Actuals[[#This Row],[Date]])</f>
        <v>11</v>
      </c>
      <c r="L13528" s="12"/>
    </row>
    <row r="13529" spans="1:12" x14ac:dyDescent="0.3">
      <c r="A13529">
        <v>7</v>
      </c>
      <c r="B13529">
        <v>13156</v>
      </c>
      <c r="C13529">
        <v>1</v>
      </c>
      <c r="D13529">
        <v>68000</v>
      </c>
      <c r="E13529" s="46">
        <v>44897</v>
      </c>
      <c r="F13529">
        <v>-232</v>
      </c>
      <c r="I13529" t="str">
        <f>INDEX(LedgerMapping[[#All],[Level 3]],MATCH(Actuals[[#This Row],[Sub Ledger]],LedgerMapping[[#All],[Sub Ledger]],0))</f>
        <v>Administration</v>
      </c>
      <c r="J13529" s="22">
        <f>YEAR(Actuals[[#This Row],[Date]])</f>
        <v>2022</v>
      </c>
      <c r="K13529" s="22">
        <f>MONTH(Actuals[[#This Row],[Date]])</f>
        <v>12</v>
      </c>
      <c r="L13529" s="12"/>
    </row>
    <row r="13530" spans="1:12" x14ac:dyDescent="0.3">
      <c r="A13530">
        <v>7</v>
      </c>
      <c r="B13530">
        <v>14007</v>
      </c>
      <c r="C13530">
        <v>1</v>
      </c>
      <c r="D13530">
        <v>68000</v>
      </c>
      <c r="E13530" s="46">
        <v>44927</v>
      </c>
      <c r="F13530">
        <v>-300</v>
      </c>
      <c r="I13530" t="str">
        <f>INDEX(LedgerMapping[[#All],[Level 3]],MATCH(Actuals[[#This Row],[Sub Ledger]],LedgerMapping[[#All],[Sub Ledger]],0))</f>
        <v>Administration</v>
      </c>
      <c r="J13530" s="22">
        <f>YEAR(Actuals[[#This Row],[Date]])</f>
        <v>2023</v>
      </c>
      <c r="K13530" s="22">
        <f>MONTH(Actuals[[#This Row],[Date]])</f>
        <v>1</v>
      </c>
      <c r="L13530" s="12"/>
    </row>
    <row r="13531" spans="1:12" x14ac:dyDescent="0.3">
      <c r="A13531">
        <v>7</v>
      </c>
      <c r="B13531">
        <v>15013</v>
      </c>
      <c r="C13531">
        <v>1</v>
      </c>
      <c r="D13531">
        <v>68000</v>
      </c>
      <c r="E13531" s="46">
        <v>44958</v>
      </c>
      <c r="F13531">
        <v>-336</v>
      </c>
      <c r="I13531" t="str">
        <f>INDEX(LedgerMapping[[#All],[Level 3]],MATCH(Actuals[[#This Row],[Sub Ledger]],LedgerMapping[[#All],[Sub Ledger]],0))</f>
        <v>Administration</v>
      </c>
      <c r="J13531" s="22">
        <f>YEAR(Actuals[[#This Row],[Date]])</f>
        <v>2023</v>
      </c>
      <c r="K13531" s="22">
        <f>MONTH(Actuals[[#This Row],[Date]])</f>
        <v>2</v>
      </c>
      <c r="L13531" s="12"/>
    </row>
    <row r="13532" spans="1:12" x14ac:dyDescent="0.3">
      <c r="A13532">
        <v>7</v>
      </c>
      <c r="B13532">
        <v>15993</v>
      </c>
      <c r="C13532">
        <v>1</v>
      </c>
      <c r="D13532">
        <v>68000</v>
      </c>
      <c r="E13532" s="46">
        <v>44988</v>
      </c>
      <c r="F13532">
        <v>-204</v>
      </c>
      <c r="I13532" t="str">
        <f>INDEX(LedgerMapping[[#All],[Level 3]],MATCH(Actuals[[#This Row],[Sub Ledger]],LedgerMapping[[#All],[Sub Ledger]],0))</f>
        <v>Administration</v>
      </c>
      <c r="J13532" s="22">
        <f>YEAR(Actuals[[#This Row],[Date]])</f>
        <v>2023</v>
      </c>
      <c r="K13532" s="22">
        <f>MONTH(Actuals[[#This Row],[Date]])</f>
        <v>3</v>
      </c>
      <c r="L13532" s="12"/>
    </row>
    <row r="13533" spans="1:12" x14ac:dyDescent="0.3">
      <c r="A13533">
        <v>7</v>
      </c>
      <c r="B13533">
        <v>17025</v>
      </c>
      <c r="C13533">
        <v>1</v>
      </c>
      <c r="D13533">
        <v>68000</v>
      </c>
      <c r="E13533" s="46">
        <v>45018</v>
      </c>
      <c r="F13533">
        <v>-204</v>
      </c>
      <c r="I13533" t="str">
        <f>INDEX(LedgerMapping[[#All],[Level 3]],MATCH(Actuals[[#This Row],[Sub Ledger]],LedgerMapping[[#All],[Sub Ledger]],0))</f>
        <v>Administration</v>
      </c>
      <c r="J13533" s="22">
        <f>YEAR(Actuals[[#This Row],[Date]])</f>
        <v>2023</v>
      </c>
      <c r="K13533" s="22">
        <f>MONTH(Actuals[[#This Row],[Date]])</f>
        <v>4</v>
      </c>
      <c r="L13533" s="12"/>
    </row>
    <row r="13534" spans="1:12" x14ac:dyDescent="0.3">
      <c r="A13534">
        <v>7</v>
      </c>
      <c r="B13534">
        <v>18055</v>
      </c>
      <c r="C13534">
        <v>1</v>
      </c>
      <c r="D13534">
        <v>68000</v>
      </c>
      <c r="E13534" s="46">
        <v>45049</v>
      </c>
      <c r="F13534">
        <v>-209</v>
      </c>
      <c r="I13534" t="str">
        <f>INDEX(LedgerMapping[[#All],[Level 3]],MATCH(Actuals[[#This Row],[Sub Ledger]],LedgerMapping[[#All],[Sub Ledger]],0))</f>
        <v>Administration</v>
      </c>
      <c r="J13534" s="22">
        <f>YEAR(Actuals[[#This Row],[Date]])</f>
        <v>2023</v>
      </c>
      <c r="K13534" s="22">
        <f>MONTH(Actuals[[#This Row],[Date]])</f>
        <v>5</v>
      </c>
      <c r="L13534" s="12"/>
    </row>
    <row r="13535" spans="1:12" x14ac:dyDescent="0.3">
      <c r="A13535">
        <v>7</v>
      </c>
      <c r="B13535">
        <v>19059</v>
      </c>
      <c r="C13535">
        <v>1</v>
      </c>
      <c r="D13535">
        <v>68000</v>
      </c>
      <c r="E13535" s="46">
        <v>45079</v>
      </c>
      <c r="F13535">
        <v>-209</v>
      </c>
      <c r="I13535" t="str">
        <f>INDEX(LedgerMapping[[#All],[Level 3]],MATCH(Actuals[[#This Row],[Sub Ledger]],LedgerMapping[[#All],[Sub Ledger]],0))</f>
        <v>Administration</v>
      </c>
      <c r="J13535" s="22">
        <f>YEAR(Actuals[[#This Row],[Date]])</f>
        <v>2023</v>
      </c>
      <c r="K13535" s="22">
        <f>MONTH(Actuals[[#This Row],[Date]])</f>
        <v>6</v>
      </c>
      <c r="L13535" s="12"/>
    </row>
    <row r="13536" spans="1:12" x14ac:dyDescent="0.3">
      <c r="A13536">
        <v>7</v>
      </c>
      <c r="B13536">
        <v>20088</v>
      </c>
      <c r="C13536">
        <v>1</v>
      </c>
      <c r="D13536">
        <v>68000</v>
      </c>
      <c r="E13536" s="46">
        <v>45110</v>
      </c>
      <c r="F13536">
        <v>-242</v>
      </c>
      <c r="I13536" t="str">
        <f>INDEX(LedgerMapping[[#All],[Level 3]],MATCH(Actuals[[#This Row],[Sub Ledger]],LedgerMapping[[#All],[Sub Ledger]],0))</f>
        <v>Administration</v>
      </c>
      <c r="J13536" s="22">
        <f>YEAR(Actuals[[#This Row],[Date]])</f>
        <v>2023</v>
      </c>
      <c r="K13536" s="22">
        <f>MONTH(Actuals[[#This Row],[Date]])</f>
        <v>7</v>
      </c>
      <c r="L13536" s="12"/>
    </row>
    <row r="13537" spans="1:12" x14ac:dyDescent="0.3">
      <c r="A13537">
        <v>7</v>
      </c>
      <c r="B13537">
        <v>21115</v>
      </c>
      <c r="C13537">
        <v>1</v>
      </c>
      <c r="D13537">
        <v>68000</v>
      </c>
      <c r="E13537" s="46">
        <v>45141</v>
      </c>
      <c r="F13537">
        <v>-250</v>
      </c>
      <c r="I13537" t="str">
        <f>INDEX(LedgerMapping[[#All],[Level 3]],MATCH(Actuals[[#This Row],[Sub Ledger]],LedgerMapping[[#All],[Sub Ledger]],0))</f>
        <v>Administration</v>
      </c>
      <c r="J13537" s="22">
        <f>YEAR(Actuals[[#This Row],[Date]])</f>
        <v>2023</v>
      </c>
      <c r="K13537" s="22">
        <f>MONTH(Actuals[[#This Row],[Date]])</f>
        <v>8</v>
      </c>
      <c r="L13537" s="12"/>
    </row>
    <row r="13538" spans="1:12" x14ac:dyDescent="0.3">
      <c r="A13538">
        <v>7</v>
      </c>
      <c r="B13538">
        <v>22119</v>
      </c>
      <c r="C13538">
        <v>1</v>
      </c>
      <c r="D13538">
        <v>68000</v>
      </c>
      <c r="E13538" s="46">
        <v>45169</v>
      </c>
      <c r="F13538">
        <v>-220</v>
      </c>
      <c r="I13538" t="str">
        <f>INDEX(LedgerMapping[[#All],[Level 3]],MATCH(Actuals[[#This Row],[Sub Ledger]],LedgerMapping[[#All],[Sub Ledger]],0))</f>
        <v>Administration</v>
      </c>
      <c r="J13538" s="22">
        <f>YEAR(Actuals[[#This Row],[Date]])</f>
        <v>2023</v>
      </c>
      <c r="K13538" s="22">
        <f>MONTH(Actuals[[#This Row],[Date]])</f>
        <v>8</v>
      </c>
      <c r="L13538" s="12"/>
    </row>
    <row r="13539" spans="1:12" x14ac:dyDescent="0.3">
      <c r="A13539">
        <v>7</v>
      </c>
      <c r="B13539">
        <v>23096</v>
      </c>
      <c r="C13539">
        <v>1</v>
      </c>
      <c r="D13539">
        <v>68000</v>
      </c>
      <c r="E13539" s="46">
        <v>45200</v>
      </c>
      <c r="F13539">
        <v>-260</v>
      </c>
      <c r="I13539" t="str">
        <f>INDEX(LedgerMapping[[#All],[Level 3]],MATCH(Actuals[[#This Row],[Sub Ledger]],LedgerMapping[[#All],[Sub Ledger]],0))</f>
        <v>Administration</v>
      </c>
      <c r="J13539" s="22">
        <f>YEAR(Actuals[[#This Row],[Date]])</f>
        <v>2023</v>
      </c>
      <c r="K13539" s="22">
        <f>MONTH(Actuals[[#This Row],[Date]])</f>
        <v>10</v>
      </c>
      <c r="L13539" s="12"/>
    </row>
    <row r="13540" spans="1:12" x14ac:dyDescent="0.3">
      <c r="A13540">
        <v>7</v>
      </c>
      <c r="B13540">
        <v>24100</v>
      </c>
      <c r="C13540">
        <v>1</v>
      </c>
      <c r="D13540">
        <v>68000</v>
      </c>
      <c r="E13540" s="46">
        <v>45230</v>
      </c>
      <c r="F13540">
        <v>-216</v>
      </c>
      <c r="I13540" t="str">
        <f>INDEX(LedgerMapping[[#All],[Level 3]],MATCH(Actuals[[#This Row],[Sub Ledger]],LedgerMapping[[#All],[Sub Ledger]],0))</f>
        <v>Administration</v>
      </c>
      <c r="J13540" s="22">
        <f>YEAR(Actuals[[#This Row],[Date]])</f>
        <v>2023</v>
      </c>
      <c r="K13540" s="22">
        <f>MONTH(Actuals[[#This Row],[Date]])</f>
        <v>10</v>
      </c>
      <c r="L13540" s="12"/>
    </row>
    <row r="13541" spans="1:12" x14ac:dyDescent="0.3">
      <c r="A13541">
        <v>7</v>
      </c>
      <c r="B13541">
        <v>25130</v>
      </c>
      <c r="C13541">
        <v>1</v>
      </c>
      <c r="D13541">
        <v>68000</v>
      </c>
      <c r="E13541" s="46">
        <v>45261</v>
      </c>
      <c r="F13541">
        <v>-264</v>
      </c>
      <c r="I13541" t="str">
        <f>INDEX(LedgerMapping[[#All],[Level 3]],MATCH(Actuals[[#This Row],[Sub Ledger]],LedgerMapping[[#All],[Sub Ledger]],0))</f>
        <v>Administration</v>
      </c>
      <c r="J13541" s="22">
        <f>YEAR(Actuals[[#This Row],[Date]])</f>
        <v>2023</v>
      </c>
      <c r="K13541" s="22">
        <f>MONTH(Actuals[[#This Row],[Date]])</f>
        <v>12</v>
      </c>
      <c r="L13541" s="12"/>
    </row>
    <row r="13542" spans="1:12" x14ac:dyDescent="0.3">
      <c r="A13542">
        <v>7</v>
      </c>
      <c r="B13542">
        <v>26198</v>
      </c>
      <c r="C13542">
        <v>1</v>
      </c>
      <c r="D13542">
        <v>68000</v>
      </c>
      <c r="E13542" s="46">
        <v>45291</v>
      </c>
      <c r="F13542">
        <v>-450</v>
      </c>
      <c r="I13542" t="str">
        <f>INDEX(LedgerMapping[[#All],[Level 3]],MATCH(Actuals[[#This Row],[Sub Ledger]],LedgerMapping[[#All],[Sub Ledger]],0))</f>
        <v>Administration</v>
      </c>
      <c r="J13542" s="22">
        <f>YEAR(Actuals[[#This Row],[Date]])</f>
        <v>2023</v>
      </c>
      <c r="K13542" s="22">
        <f>MONTH(Actuals[[#This Row],[Date]])</f>
        <v>12</v>
      </c>
      <c r="L13542" s="12"/>
    </row>
    <row r="13543" spans="1:12" x14ac:dyDescent="0.3">
      <c r="A13543">
        <v>7</v>
      </c>
      <c r="B13543">
        <v>27325</v>
      </c>
      <c r="C13543">
        <v>1</v>
      </c>
      <c r="D13543">
        <v>68000</v>
      </c>
      <c r="E13543" s="46">
        <v>45322</v>
      </c>
      <c r="F13543">
        <v>-323</v>
      </c>
      <c r="I13543" t="str">
        <f>INDEX(LedgerMapping[[#All],[Level 3]],MATCH(Actuals[[#This Row],[Sub Ledger]],LedgerMapping[[#All],[Sub Ledger]],0))</f>
        <v>Administration</v>
      </c>
      <c r="J13543" s="22">
        <f>YEAR(Actuals[[#This Row],[Date]])</f>
        <v>2024</v>
      </c>
      <c r="K13543" s="22">
        <f>MONTH(Actuals[[#This Row],[Date]])</f>
        <v>1</v>
      </c>
      <c r="L13543" s="12"/>
    </row>
    <row r="13544" spans="1:12" x14ac:dyDescent="0.3">
      <c r="A13544">
        <v>7</v>
      </c>
      <c r="B13544">
        <v>28477</v>
      </c>
      <c r="C13544">
        <v>1</v>
      </c>
      <c r="D13544">
        <v>68000</v>
      </c>
      <c r="E13544" s="46">
        <v>45354</v>
      </c>
      <c r="F13544">
        <v>-408</v>
      </c>
      <c r="I13544" t="str">
        <f>INDEX(LedgerMapping[[#All],[Level 3]],MATCH(Actuals[[#This Row],[Sub Ledger]],LedgerMapping[[#All],[Sub Ledger]],0))</f>
        <v>Administration</v>
      </c>
      <c r="J13544" s="22">
        <f>YEAR(Actuals[[#This Row],[Date]])</f>
        <v>2024</v>
      </c>
      <c r="K13544" s="22">
        <f>MONTH(Actuals[[#This Row],[Date]])</f>
        <v>3</v>
      </c>
      <c r="L13544" s="12"/>
    </row>
    <row r="13545" spans="1:12" x14ac:dyDescent="0.3">
      <c r="A13545">
        <v>7</v>
      </c>
      <c r="B13545">
        <v>29631</v>
      </c>
      <c r="C13545">
        <v>1</v>
      </c>
      <c r="D13545">
        <v>68000</v>
      </c>
      <c r="E13545" s="46">
        <v>45384</v>
      </c>
      <c r="F13545">
        <v>-493</v>
      </c>
      <c r="I13545" t="str">
        <f>INDEX(LedgerMapping[[#All],[Level 3]],MATCH(Actuals[[#This Row],[Sub Ledger]],LedgerMapping[[#All],[Sub Ledger]],0))</f>
        <v>Administration</v>
      </c>
      <c r="J13545" s="22">
        <f>YEAR(Actuals[[#This Row],[Date]])</f>
        <v>2024</v>
      </c>
      <c r="K13545" s="22">
        <f>MONTH(Actuals[[#This Row],[Date]])</f>
        <v>4</v>
      </c>
      <c r="L13545" s="12"/>
    </row>
    <row r="13546" spans="1:12" x14ac:dyDescent="0.3">
      <c r="A13546">
        <v>7</v>
      </c>
      <c r="B13546">
        <v>30757</v>
      </c>
      <c r="C13546">
        <v>1</v>
      </c>
      <c r="D13546">
        <v>68000</v>
      </c>
      <c r="E13546" s="46">
        <v>45415</v>
      </c>
      <c r="F13546">
        <v>-315</v>
      </c>
      <c r="I13546" t="str">
        <f>INDEX(LedgerMapping[[#All],[Level 3]],MATCH(Actuals[[#This Row],[Sub Ledger]],LedgerMapping[[#All],[Sub Ledger]],0))</f>
        <v>Administration</v>
      </c>
      <c r="J13546" s="22">
        <f>YEAR(Actuals[[#This Row],[Date]])</f>
        <v>2024</v>
      </c>
      <c r="K13546" s="22">
        <f>MONTH(Actuals[[#This Row],[Date]])</f>
        <v>5</v>
      </c>
      <c r="L13546" s="12"/>
    </row>
    <row r="13547" spans="1:12" x14ac:dyDescent="0.3">
      <c r="A13547">
        <v>7</v>
      </c>
      <c r="B13547">
        <v>31883</v>
      </c>
      <c r="C13547">
        <v>1</v>
      </c>
      <c r="D13547">
        <v>68000</v>
      </c>
      <c r="E13547" s="46">
        <v>45445</v>
      </c>
      <c r="F13547">
        <v>-442</v>
      </c>
      <c r="I13547" t="str">
        <f>INDEX(LedgerMapping[[#All],[Level 3]],MATCH(Actuals[[#This Row],[Sub Ledger]],LedgerMapping[[#All],[Sub Ledger]],0))</f>
        <v>Administration</v>
      </c>
      <c r="J13547" s="22">
        <f>YEAR(Actuals[[#This Row],[Date]])</f>
        <v>2024</v>
      </c>
      <c r="K13547" s="22">
        <f>MONTH(Actuals[[#This Row],[Date]])</f>
        <v>6</v>
      </c>
      <c r="L13547" s="12"/>
    </row>
    <row r="13548" spans="1:12" x14ac:dyDescent="0.3">
      <c r="A13548">
        <v>7</v>
      </c>
      <c r="B13548">
        <v>33007</v>
      </c>
      <c r="C13548">
        <v>1</v>
      </c>
      <c r="D13548">
        <v>68000</v>
      </c>
      <c r="E13548" s="46">
        <v>45476</v>
      </c>
      <c r="F13548">
        <v>-357</v>
      </c>
      <c r="I13548" t="str">
        <f>INDEX(LedgerMapping[[#All],[Level 3]],MATCH(Actuals[[#This Row],[Sub Ledger]],LedgerMapping[[#All],[Sub Ledger]],0))</f>
        <v>Administration</v>
      </c>
      <c r="J13548" s="22">
        <f>YEAR(Actuals[[#This Row],[Date]])</f>
        <v>2024</v>
      </c>
      <c r="K13548" s="22">
        <f>MONTH(Actuals[[#This Row],[Date]])</f>
        <v>7</v>
      </c>
      <c r="L13548" s="12"/>
    </row>
    <row r="13549" spans="1:12" x14ac:dyDescent="0.3">
      <c r="A13549">
        <v>7</v>
      </c>
      <c r="B13549">
        <v>34130</v>
      </c>
      <c r="C13549">
        <v>1</v>
      </c>
      <c r="D13549">
        <v>68000</v>
      </c>
      <c r="E13549" s="46">
        <v>45507</v>
      </c>
      <c r="F13549">
        <v>-493</v>
      </c>
      <c r="I13549" t="str">
        <f>INDEX(LedgerMapping[[#All],[Level 3]],MATCH(Actuals[[#This Row],[Sub Ledger]],LedgerMapping[[#All],[Sub Ledger]],0))</f>
        <v>Administration</v>
      </c>
      <c r="J13549" s="22">
        <f>YEAR(Actuals[[#This Row],[Date]])</f>
        <v>2024</v>
      </c>
      <c r="K13549" s="22">
        <f>MONTH(Actuals[[#This Row],[Date]])</f>
        <v>8</v>
      </c>
      <c r="L13549" s="12"/>
    </row>
    <row r="13550" spans="1:12" x14ac:dyDescent="0.3">
      <c r="A13550">
        <v>7</v>
      </c>
      <c r="B13550">
        <v>35282</v>
      </c>
      <c r="C13550">
        <v>1</v>
      </c>
      <c r="D13550">
        <v>68000</v>
      </c>
      <c r="E13550" s="46">
        <v>45536</v>
      </c>
      <c r="F13550">
        <v>-240</v>
      </c>
      <c r="I13550" t="str">
        <f>INDEX(LedgerMapping[[#All],[Level 3]],MATCH(Actuals[[#This Row],[Sub Ledger]],LedgerMapping[[#All],[Sub Ledger]],0))</f>
        <v>Administration</v>
      </c>
      <c r="J13550" s="22">
        <f>YEAR(Actuals[[#This Row],[Date]])</f>
        <v>2024</v>
      </c>
      <c r="K13550" s="22">
        <f>MONTH(Actuals[[#This Row],[Date]])</f>
        <v>9</v>
      </c>
      <c r="L13550" s="12"/>
    </row>
    <row r="13551" spans="1:12" x14ac:dyDescent="0.3">
      <c r="A13551">
        <v>7</v>
      </c>
      <c r="B13551">
        <v>36432</v>
      </c>
      <c r="C13551">
        <v>1</v>
      </c>
      <c r="D13551">
        <v>68000</v>
      </c>
      <c r="E13551" s="46">
        <v>45567</v>
      </c>
      <c r="F13551">
        <v>-459</v>
      </c>
      <c r="I13551" t="str">
        <f>INDEX(LedgerMapping[[#All],[Level 3]],MATCH(Actuals[[#This Row],[Sub Ledger]],LedgerMapping[[#All],[Sub Ledger]],0))</f>
        <v>Administration</v>
      </c>
      <c r="J13551" s="22">
        <f>YEAR(Actuals[[#This Row],[Date]])</f>
        <v>2024</v>
      </c>
      <c r="K13551" s="22">
        <f>MONTH(Actuals[[#This Row],[Date]])</f>
        <v>10</v>
      </c>
      <c r="L13551" s="12"/>
    </row>
    <row r="13552" spans="1:12" x14ac:dyDescent="0.3">
      <c r="A13552">
        <v>7</v>
      </c>
      <c r="B13552">
        <v>37582</v>
      </c>
      <c r="C13552">
        <v>1</v>
      </c>
      <c r="D13552">
        <v>68000</v>
      </c>
      <c r="E13552" s="46">
        <v>45597</v>
      </c>
      <c r="F13552">
        <v>-288</v>
      </c>
      <c r="I13552" t="str">
        <f>INDEX(LedgerMapping[[#All],[Level 3]],MATCH(Actuals[[#This Row],[Sub Ledger]],LedgerMapping[[#All],[Sub Ledger]],0))</f>
        <v>Administration</v>
      </c>
      <c r="J13552" s="22">
        <f>YEAR(Actuals[[#This Row],[Date]])</f>
        <v>2024</v>
      </c>
      <c r="K13552" s="22">
        <f>MONTH(Actuals[[#This Row],[Date]])</f>
        <v>11</v>
      </c>
      <c r="L13552" s="12"/>
    </row>
    <row r="13553" spans="1:12" x14ac:dyDescent="0.3">
      <c r="A13553">
        <v>7</v>
      </c>
      <c r="B13553">
        <v>38732</v>
      </c>
      <c r="C13553">
        <v>1</v>
      </c>
      <c r="D13553">
        <v>68000</v>
      </c>
      <c r="E13553" s="46">
        <v>45628</v>
      </c>
      <c r="F13553">
        <v>-240</v>
      </c>
      <c r="I13553" t="str">
        <f>INDEX(LedgerMapping[[#All],[Level 3]],MATCH(Actuals[[#This Row],[Sub Ledger]],LedgerMapping[[#All],[Sub Ledger]],0))</f>
        <v>Administration</v>
      </c>
      <c r="J13553" s="22">
        <f>YEAR(Actuals[[#This Row],[Date]])</f>
        <v>2024</v>
      </c>
      <c r="K13553" s="22">
        <f>MONTH(Actuals[[#This Row],[Date]])</f>
        <v>12</v>
      </c>
      <c r="L13553" s="12"/>
    </row>
    <row r="13554" spans="1:12" x14ac:dyDescent="0.3">
      <c r="A13554">
        <v>7</v>
      </c>
      <c r="B13554">
        <v>816</v>
      </c>
      <c r="C13554">
        <v>1</v>
      </c>
      <c r="D13554">
        <v>69000</v>
      </c>
      <c r="E13554" s="46">
        <v>44562</v>
      </c>
      <c r="F13554">
        <v>-71</v>
      </c>
      <c r="I13554" t="str">
        <f>INDEX(LedgerMapping[[#All],[Level 3]],MATCH(Actuals[[#This Row],[Sub Ledger]],LedgerMapping[[#All],[Sub Ledger]],0))</f>
        <v>Administration</v>
      </c>
      <c r="J13554" s="22">
        <f>YEAR(Actuals[[#This Row],[Date]])</f>
        <v>2022</v>
      </c>
      <c r="K13554" s="22">
        <f>MONTH(Actuals[[#This Row],[Date]])</f>
        <v>1</v>
      </c>
      <c r="L13554" s="12"/>
    </row>
    <row r="13555" spans="1:12" x14ac:dyDescent="0.3">
      <c r="A13555">
        <v>7</v>
      </c>
      <c r="B13555">
        <v>1940</v>
      </c>
      <c r="C13555">
        <v>1</v>
      </c>
      <c r="D13555">
        <v>69000</v>
      </c>
      <c r="E13555" s="46">
        <v>44593</v>
      </c>
      <c r="F13555">
        <v>-53</v>
      </c>
      <c r="I13555" t="str">
        <f>INDEX(LedgerMapping[[#All],[Level 3]],MATCH(Actuals[[#This Row],[Sub Ledger]],LedgerMapping[[#All],[Sub Ledger]],0))</f>
        <v>Administration</v>
      </c>
      <c r="J13555" s="22">
        <f>YEAR(Actuals[[#This Row],[Date]])</f>
        <v>2022</v>
      </c>
      <c r="K13555" s="22">
        <f>MONTH(Actuals[[#This Row],[Date]])</f>
        <v>2</v>
      </c>
      <c r="L13555" s="12"/>
    </row>
    <row r="13556" spans="1:12" x14ac:dyDescent="0.3">
      <c r="A13556">
        <v>7</v>
      </c>
      <c r="B13556">
        <v>3056</v>
      </c>
      <c r="C13556">
        <v>1</v>
      </c>
      <c r="D13556">
        <v>69000</v>
      </c>
      <c r="E13556" s="46">
        <v>44624</v>
      </c>
      <c r="F13556">
        <v>-68</v>
      </c>
      <c r="I13556" t="str">
        <f>INDEX(LedgerMapping[[#All],[Level 3]],MATCH(Actuals[[#This Row],[Sub Ledger]],LedgerMapping[[#All],[Sub Ledger]],0))</f>
        <v>Administration</v>
      </c>
      <c r="J13556" s="22">
        <f>YEAR(Actuals[[#This Row],[Date]])</f>
        <v>2022</v>
      </c>
      <c r="K13556" s="22">
        <f>MONTH(Actuals[[#This Row],[Date]])</f>
        <v>3</v>
      </c>
      <c r="L13556" s="12"/>
    </row>
    <row r="13557" spans="1:12" x14ac:dyDescent="0.3">
      <c r="A13557">
        <v>7</v>
      </c>
      <c r="B13557">
        <v>4180</v>
      </c>
      <c r="C13557">
        <v>1</v>
      </c>
      <c r="D13557">
        <v>69000</v>
      </c>
      <c r="E13557" s="46">
        <v>44654</v>
      </c>
      <c r="F13557">
        <v>-58</v>
      </c>
      <c r="I13557" t="str">
        <f>INDEX(LedgerMapping[[#All],[Level 3]],MATCH(Actuals[[#This Row],[Sub Ledger]],LedgerMapping[[#All],[Sub Ledger]],0))</f>
        <v>Administration</v>
      </c>
      <c r="J13557" s="22">
        <f>YEAR(Actuals[[#This Row],[Date]])</f>
        <v>2022</v>
      </c>
      <c r="K13557" s="22">
        <f>MONTH(Actuals[[#This Row],[Date]])</f>
        <v>4</v>
      </c>
      <c r="L13557" s="12"/>
    </row>
    <row r="13558" spans="1:12" x14ac:dyDescent="0.3">
      <c r="A13558">
        <v>7</v>
      </c>
      <c r="B13558">
        <v>5302</v>
      </c>
      <c r="C13558">
        <v>1</v>
      </c>
      <c r="D13558">
        <v>69000</v>
      </c>
      <c r="E13558" s="46">
        <v>44685</v>
      </c>
      <c r="F13558">
        <v>-35</v>
      </c>
      <c r="I13558" t="str">
        <f>INDEX(LedgerMapping[[#All],[Level 3]],MATCH(Actuals[[#This Row],[Sub Ledger]],LedgerMapping[[#All],[Sub Ledger]],0))</f>
        <v>Administration</v>
      </c>
      <c r="J13558" s="22">
        <f>YEAR(Actuals[[#This Row],[Date]])</f>
        <v>2022</v>
      </c>
      <c r="K13558" s="22">
        <f>MONTH(Actuals[[#This Row],[Date]])</f>
        <v>5</v>
      </c>
      <c r="L13558" s="12"/>
    </row>
    <row r="13559" spans="1:12" x14ac:dyDescent="0.3">
      <c r="A13559">
        <v>7</v>
      </c>
      <c r="B13559">
        <v>6426</v>
      </c>
      <c r="C13559">
        <v>1</v>
      </c>
      <c r="D13559">
        <v>69000</v>
      </c>
      <c r="E13559" s="46">
        <v>44715</v>
      </c>
      <c r="F13559">
        <v>-42</v>
      </c>
      <c r="I13559" t="str">
        <f>INDEX(LedgerMapping[[#All],[Level 3]],MATCH(Actuals[[#This Row],[Sub Ledger]],LedgerMapping[[#All],[Sub Ledger]],0))</f>
        <v>Administration</v>
      </c>
      <c r="J13559" s="22">
        <f>YEAR(Actuals[[#This Row],[Date]])</f>
        <v>2022</v>
      </c>
      <c r="K13559" s="22">
        <f>MONTH(Actuals[[#This Row],[Date]])</f>
        <v>6</v>
      </c>
      <c r="L13559" s="12"/>
    </row>
    <row r="13560" spans="1:12" x14ac:dyDescent="0.3">
      <c r="A13560">
        <v>7</v>
      </c>
      <c r="B13560">
        <v>7548</v>
      </c>
      <c r="C13560">
        <v>1</v>
      </c>
      <c r="D13560">
        <v>69000</v>
      </c>
      <c r="E13560" s="46">
        <v>44746</v>
      </c>
      <c r="F13560">
        <v>-82</v>
      </c>
      <c r="I13560" t="str">
        <f>INDEX(LedgerMapping[[#All],[Level 3]],MATCH(Actuals[[#This Row],[Sub Ledger]],LedgerMapping[[#All],[Sub Ledger]],0))</f>
        <v>Administration</v>
      </c>
      <c r="J13560" s="22">
        <f>YEAR(Actuals[[#This Row],[Date]])</f>
        <v>2022</v>
      </c>
      <c r="K13560" s="22">
        <f>MONTH(Actuals[[#This Row],[Date]])</f>
        <v>7</v>
      </c>
      <c r="L13560" s="12"/>
    </row>
    <row r="13561" spans="1:12" x14ac:dyDescent="0.3">
      <c r="A13561">
        <v>7</v>
      </c>
      <c r="B13561">
        <v>8670</v>
      </c>
      <c r="C13561">
        <v>1</v>
      </c>
      <c r="D13561">
        <v>69000</v>
      </c>
      <c r="E13561" s="46">
        <v>44777</v>
      </c>
      <c r="F13561">
        <v>-51</v>
      </c>
      <c r="I13561" t="str">
        <f>INDEX(LedgerMapping[[#All],[Level 3]],MATCH(Actuals[[#This Row],[Sub Ledger]],LedgerMapping[[#All],[Sub Ledger]],0))</f>
        <v>Administration</v>
      </c>
      <c r="J13561" s="22">
        <f>YEAR(Actuals[[#This Row],[Date]])</f>
        <v>2022</v>
      </c>
      <c r="K13561" s="22">
        <f>MONTH(Actuals[[#This Row],[Date]])</f>
        <v>8</v>
      </c>
      <c r="L13561" s="12"/>
    </row>
    <row r="13562" spans="1:12" x14ac:dyDescent="0.3">
      <c r="A13562">
        <v>7</v>
      </c>
      <c r="B13562">
        <v>9786</v>
      </c>
      <c r="C13562">
        <v>1</v>
      </c>
      <c r="D13562">
        <v>69000</v>
      </c>
      <c r="E13562" s="46">
        <v>44805</v>
      </c>
      <c r="F13562">
        <v>-72</v>
      </c>
      <c r="I13562" t="str">
        <f>INDEX(LedgerMapping[[#All],[Level 3]],MATCH(Actuals[[#This Row],[Sub Ledger]],LedgerMapping[[#All],[Sub Ledger]],0))</f>
        <v>Administration</v>
      </c>
      <c r="J13562" s="22">
        <f>YEAR(Actuals[[#This Row],[Date]])</f>
        <v>2022</v>
      </c>
      <c r="K13562" s="22">
        <f>MONTH(Actuals[[#This Row],[Date]])</f>
        <v>9</v>
      </c>
      <c r="L13562" s="12"/>
    </row>
    <row r="13563" spans="1:12" x14ac:dyDescent="0.3">
      <c r="A13563">
        <v>7</v>
      </c>
      <c r="B13563">
        <v>10904</v>
      </c>
      <c r="C13563">
        <v>1</v>
      </c>
      <c r="D13563">
        <v>69000</v>
      </c>
      <c r="E13563" s="46">
        <v>44836</v>
      </c>
      <c r="F13563">
        <v>-54</v>
      </c>
      <c r="I13563" t="str">
        <f>INDEX(LedgerMapping[[#All],[Level 3]],MATCH(Actuals[[#This Row],[Sub Ledger]],LedgerMapping[[#All],[Sub Ledger]],0))</f>
        <v>Administration</v>
      </c>
      <c r="J13563" s="22">
        <f>YEAR(Actuals[[#This Row],[Date]])</f>
        <v>2022</v>
      </c>
      <c r="K13563" s="22">
        <f>MONTH(Actuals[[#This Row],[Date]])</f>
        <v>10</v>
      </c>
      <c r="L13563" s="12"/>
    </row>
    <row r="13564" spans="1:12" x14ac:dyDescent="0.3">
      <c r="A13564">
        <v>7</v>
      </c>
      <c r="B13564">
        <v>12028</v>
      </c>
      <c r="C13564">
        <v>1</v>
      </c>
      <c r="D13564">
        <v>69000</v>
      </c>
      <c r="E13564" s="46">
        <v>44866</v>
      </c>
      <c r="F13564">
        <v>-37</v>
      </c>
      <c r="I13564" t="str">
        <f>INDEX(LedgerMapping[[#All],[Level 3]],MATCH(Actuals[[#This Row],[Sub Ledger]],LedgerMapping[[#All],[Sub Ledger]],0))</f>
        <v>Administration</v>
      </c>
      <c r="J13564" s="22">
        <f>YEAR(Actuals[[#This Row],[Date]])</f>
        <v>2022</v>
      </c>
      <c r="K13564" s="22">
        <f>MONTH(Actuals[[#This Row],[Date]])</f>
        <v>11</v>
      </c>
      <c r="L13564" s="12"/>
    </row>
    <row r="13565" spans="1:12" x14ac:dyDescent="0.3">
      <c r="A13565">
        <v>7</v>
      </c>
      <c r="B13565">
        <v>13158</v>
      </c>
      <c r="C13565">
        <v>1</v>
      </c>
      <c r="D13565">
        <v>69000</v>
      </c>
      <c r="E13565" s="46">
        <v>44897</v>
      </c>
      <c r="F13565">
        <v>-70</v>
      </c>
      <c r="I13565" t="str">
        <f>INDEX(LedgerMapping[[#All],[Level 3]],MATCH(Actuals[[#This Row],[Sub Ledger]],LedgerMapping[[#All],[Sub Ledger]],0))</f>
        <v>Administration</v>
      </c>
      <c r="J13565" s="22">
        <f>YEAR(Actuals[[#This Row],[Date]])</f>
        <v>2022</v>
      </c>
      <c r="K13565" s="22">
        <f>MONTH(Actuals[[#This Row],[Date]])</f>
        <v>12</v>
      </c>
      <c r="L13565" s="12"/>
    </row>
    <row r="13566" spans="1:12" x14ac:dyDescent="0.3">
      <c r="A13566">
        <v>7</v>
      </c>
      <c r="B13566">
        <v>14008</v>
      </c>
      <c r="C13566">
        <v>1</v>
      </c>
      <c r="D13566">
        <v>69000</v>
      </c>
      <c r="E13566" s="46">
        <v>44927</v>
      </c>
      <c r="F13566">
        <v>-90</v>
      </c>
      <c r="I13566" t="str">
        <f>INDEX(LedgerMapping[[#All],[Level 3]],MATCH(Actuals[[#This Row],[Sub Ledger]],LedgerMapping[[#All],[Sub Ledger]],0))</f>
        <v>Administration</v>
      </c>
      <c r="J13566" s="22">
        <f>YEAR(Actuals[[#This Row],[Date]])</f>
        <v>2023</v>
      </c>
      <c r="K13566" s="22">
        <f>MONTH(Actuals[[#This Row],[Date]])</f>
        <v>1</v>
      </c>
      <c r="L13566" s="12"/>
    </row>
    <row r="13567" spans="1:12" x14ac:dyDescent="0.3">
      <c r="A13567">
        <v>7</v>
      </c>
      <c r="B13567">
        <v>15014</v>
      </c>
      <c r="C13567">
        <v>1</v>
      </c>
      <c r="D13567">
        <v>69000</v>
      </c>
      <c r="E13567" s="46">
        <v>44958</v>
      </c>
      <c r="F13567">
        <v>-98</v>
      </c>
      <c r="I13567" t="str">
        <f>INDEX(LedgerMapping[[#All],[Level 3]],MATCH(Actuals[[#This Row],[Sub Ledger]],LedgerMapping[[#All],[Sub Ledger]],0))</f>
        <v>Administration</v>
      </c>
      <c r="J13567" s="22">
        <f>YEAR(Actuals[[#This Row],[Date]])</f>
        <v>2023</v>
      </c>
      <c r="K13567" s="22">
        <f>MONTH(Actuals[[#This Row],[Date]])</f>
        <v>2</v>
      </c>
      <c r="L13567" s="12"/>
    </row>
    <row r="13568" spans="1:12" x14ac:dyDescent="0.3">
      <c r="A13568">
        <v>7</v>
      </c>
      <c r="B13568">
        <v>15994</v>
      </c>
      <c r="C13568">
        <v>1</v>
      </c>
      <c r="D13568">
        <v>69000</v>
      </c>
      <c r="E13568" s="46">
        <v>44988</v>
      </c>
      <c r="F13568">
        <v>-56</v>
      </c>
      <c r="I13568" t="str">
        <f>INDEX(LedgerMapping[[#All],[Level 3]],MATCH(Actuals[[#This Row],[Sub Ledger]],LedgerMapping[[#All],[Sub Ledger]],0))</f>
        <v>Administration</v>
      </c>
      <c r="J13568" s="22">
        <f>YEAR(Actuals[[#This Row],[Date]])</f>
        <v>2023</v>
      </c>
      <c r="K13568" s="22">
        <f>MONTH(Actuals[[#This Row],[Date]])</f>
        <v>3</v>
      </c>
      <c r="L13568" s="12"/>
    </row>
    <row r="13569" spans="1:12" x14ac:dyDescent="0.3">
      <c r="A13569">
        <v>7</v>
      </c>
      <c r="B13569">
        <v>17026</v>
      </c>
      <c r="C13569">
        <v>1</v>
      </c>
      <c r="D13569">
        <v>69000</v>
      </c>
      <c r="E13569" s="46">
        <v>45018</v>
      </c>
      <c r="F13569">
        <v>-58</v>
      </c>
      <c r="I13569" t="str">
        <f>INDEX(LedgerMapping[[#All],[Level 3]],MATCH(Actuals[[#This Row],[Sub Ledger]],LedgerMapping[[#All],[Sub Ledger]],0))</f>
        <v>Administration</v>
      </c>
      <c r="J13569" s="22">
        <f>YEAR(Actuals[[#This Row],[Date]])</f>
        <v>2023</v>
      </c>
      <c r="K13569" s="22">
        <f>MONTH(Actuals[[#This Row],[Date]])</f>
        <v>4</v>
      </c>
      <c r="L13569" s="12"/>
    </row>
    <row r="13570" spans="1:12" x14ac:dyDescent="0.3">
      <c r="A13570">
        <v>7</v>
      </c>
      <c r="B13570">
        <v>18056</v>
      </c>
      <c r="C13570">
        <v>1</v>
      </c>
      <c r="D13570">
        <v>69000</v>
      </c>
      <c r="E13570" s="46">
        <v>45049</v>
      </c>
      <c r="F13570">
        <v>-59</v>
      </c>
      <c r="I13570" t="str">
        <f>INDEX(LedgerMapping[[#All],[Level 3]],MATCH(Actuals[[#This Row],[Sub Ledger]],LedgerMapping[[#All],[Sub Ledger]],0))</f>
        <v>Administration</v>
      </c>
      <c r="J13570" s="22">
        <f>YEAR(Actuals[[#This Row],[Date]])</f>
        <v>2023</v>
      </c>
      <c r="K13570" s="22">
        <f>MONTH(Actuals[[#This Row],[Date]])</f>
        <v>5</v>
      </c>
      <c r="L13570" s="12"/>
    </row>
    <row r="13571" spans="1:12" x14ac:dyDescent="0.3">
      <c r="A13571">
        <v>7</v>
      </c>
      <c r="B13571">
        <v>19060</v>
      </c>
      <c r="C13571">
        <v>1</v>
      </c>
      <c r="D13571">
        <v>69000</v>
      </c>
      <c r="E13571" s="46">
        <v>45079</v>
      </c>
      <c r="F13571">
        <v>-59</v>
      </c>
      <c r="I13571" t="str">
        <f>INDEX(LedgerMapping[[#All],[Level 3]],MATCH(Actuals[[#This Row],[Sub Ledger]],LedgerMapping[[#All],[Sub Ledger]],0))</f>
        <v>Administration</v>
      </c>
      <c r="J13571" s="22">
        <f>YEAR(Actuals[[#This Row],[Date]])</f>
        <v>2023</v>
      </c>
      <c r="K13571" s="22">
        <f>MONTH(Actuals[[#This Row],[Date]])</f>
        <v>6</v>
      </c>
      <c r="L13571" s="12"/>
    </row>
    <row r="13572" spans="1:12" x14ac:dyDescent="0.3">
      <c r="A13572">
        <v>7</v>
      </c>
      <c r="B13572">
        <v>20089</v>
      </c>
      <c r="C13572">
        <v>1</v>
      </c>
      <c r="D13572">
        <v>69000</v>
      </c>
      <c r="E13572" s="46">
        <v>45110</v>
      </c>
      <c r="F13572">
        <v>-70</v>
      </c>
      <c r="I13572" t="str">
        <f>INDEX(LedgerMapping[[#All],[Level 3]],MATCH(Actuals[[#This Row],[Sub Ledger]],LedgerMapping[[#All],[Sub Ledger]],0))</f>
        <v>Administration</v>
      </c>
      <c r="J13572" s="22">
        <f>YEAR(Actuals[[#This Row],[Date]])</f>
        <v>2023</v>
      </c>
      <c r="K13572" s="22">
        <f>MONTH(Actuals[[#This Row],[Date]])</f>
        <v>7</v>
      </c>
      <c r="L13572" s="12"/>
    </row>
    <row r="13573" spans="1:12" x14ac:dyDescent="0.3">
      <c r="A13573">
        <v>7</v>
      </c>
      <c r="B13573">
        <v>21116</v>
      </c>
      <c r="C13573">
        <v>1</v>
      </c>
      <c r="D13573">
        <v>69000</v>
      </c>
      <c r="E13573" s="46">
        <v>45141</v>
      </c>
      <c r="F13573">
        <v>-73</v>
      </c>
      <c r="I13573" t="str">
        <f>INDEX(LedgerMapping[[#All],[Level 3]],MATCH(Actuals[[#This Row],[Sub Ledger]],LedgerMapping[[#All],[Sub Ledger]],0))</f>
        <v>Administration</v>
      </c>
      <c r="J13573" s="22">
        <f>YEAR(Actuals[[#This Row],[Date]])</f>
        <v>2023</v>
      </c>
      <c r="K13573" s="22">
        <f>MONTH(Actuals[[#This Row],[Date]])</f>
        <v>8</v>
      </c>
      <c r="L13573" s="12"/>
    </row>
    <row r="13574" spans="1:12" x14ac:dyDescent="0.3">
      <c r="A13574">
        <v>7</v>
      </c>
      <c r="B13574">
        <v>22120</v>
      </c>
      <c r="C13574">
        <v>1</v>
      </c>
      <c r="D13574">
        <v>69000</v>
      </c>
      <c r="E13574" s="46">
        <v>45169</v>
      </c>
      <c r="F13574">
        <v>-64</v>
      </c>
      <c r="I13574" t="str">
        <f>INDEX(LedgerMapping[[#All],[Level 3]],MATCH(Actuals[[#This Row],[Sub Ledger]],LedgerMapping[[#All],[Sub Ledger]],0))</f>
        <v>Administration</v>
      </c>
      <c r="J13574" s="22">
        <f>YEAR(Actuals[[#This Row],[Date]])</f>
        <v>2023</v>
      </c>
      <c r="K13574" s="22">
        <f>MONTH(Actuals[[#This Row],[Date]])</f>
        <v>8</v>
      </c>
      <c r="L13574" s="12"/>
    </row>
    <row r="13575" spans="1:12" x14ac:dyDescent="0.3">
      <c r="A13575">
        <v>7</v>
      </c>
      <c r="B13575">
        <v>23097</v>
      </c>
      <c r="C13575">
        <v>1</v>
      </c>
      <c r="D13575">
        <v>69000</v>
      </c>
      <c r="E13575" s="46">
        <v>45200</v>
      </c>
      <c r="F13575">
        <v>-78</v>
      </c>
      <c r="I13575" t="str">
        <f>INDEX(LedgerMapping[[#All],[Level 3]],MATCH(Actuals[[#This Row],[Sub Ledger]],LedgerMapping[[#All],[Sub Ledger]],0))</f>
        <v>Administration</v>
      </c>
      <c r="J13575" s="22">
        <f>YEAR(Actuals[[#This Row],[Date]])</f>
        <v>2023</v>
      </c>
      <c r="K13575" s="22">
        <f>MONTH(Actuals[[#This Row],[Date]])</f>
        <v>10</v>
      </c>
      <c r="L13575" s="12"/>
    </row>
    <row r="13576" spans="1:12" x14ac:dyDescent="0.3">
      <c r="A13576">
        <v>7</v>
      </c>
      <c r="B13576">
        <v>24101</v>
      </c>
      <c r="C13576">
        <v>1</v>
      </c>
      <c r="D13576">
        <v>69000</v>
      </c>
      <c r="E13576" s="46">
        <v>45230</v>
      </c>
      <c r="F13576">
        <v>-59</v>
      </c>
      <c r="I13576" t="str">
        <f>INDEX(LedgerMapping[[#All],[Level 3]],MATCH(Actuals[[#This Row],[Sub Ledger]],LedgerMapping[[#All],[Sub Ledger]],0))</f>
        <v>Administration</v>
      </c>
      <c r="J13576" s="22">
        <f>YEAR(Actuals[[#This Row],[Date]])</f>
        <v>2023</v>
      </c>
      <c r="K13576" s="22">
        <f>MONTH(Actuals[[#This Row],[Date]])</f>
        <v>10</v>
      </c>
      <c r="L13576" s="12"/>
    </row>
    <row r="13577" spans="1:12" x14ac:dyDescent="0.3">
      <c r="A13577">
        <v>7</v>
      </c>
      <c r="B13577">
        <v>25131</v>
      </c>
      <c r="C13577">
        <v>1</v>
      </c>
      <c r="D13577">
        <v>69000</v>
      </c>
      <c r="E13577" s="46">
        <v>45261</v>
      </c>
      <c r="F13577">
        <v>-74</v>
      </c>
      <c r="I13577" t="str">
        <f>INDEX(LedgerMapping[[#All],[Level 3]],MATCH(Actuals[[#This Row],[Sub Ledger]],LedgerMapping[[#All],[Sub Ledger]],0))</f>
        <v>Administration</v>
      </c>
      <c r="J13577" s="22">
        <f>YEAR(Actuals[[#This Row],[Date]])</f>
        <v>2023</v>
      </c>
      <c r="K13577" s="22">
        <f>MONTH(Actuals[[#This Row],[Date]])</f>
        <v>12</v>
      </c>
      <c r="L13577" s="12"/>
    </row>
    <row r="13578" spans="1:12" x14ac:dyDescent="0.3">
      <c r="A13578">
        <v>7</v>
      </c>
      <c r="B13578">
        <v>26199</v>
      </c>
      <c r="C13578">
        <v>1</v>
      </c>
      <c r="D13578">
        <v>69000</v>
      </c>
      <c r="E13578" s="46">
        <v>45291</v>
      </c>
      <c r="F13578">
        <v>-132</v>
      </c>
      <c r="I13578" t="str">
        <f>INDEX(LedgerMapping[[#All],[Level 3]],MATCH(Actuals[[#This Row],[Sub Ledger]],LedgerMapping[[#All],[Sub Ledger]],0))</f>
        <v>Administration</v>
      </c>
      <c r="J13578" s="22">
        <f>YEAR(Actuals[[#This Row],[Date]])</f>
        <v>2023</v>
      </c>
      <c r="K13578" s="22">
        <f>MONTH(Actuals[[#This Row],[Date]])</f>
        <v>12</v>
      </c>
      <c r="L13578" s="12"/>
    </row>
    <row r="13579" spans="1:12" x14ac:dyDescent="0.3">
      <c r="A13579">
        <v>7</v>
      </c>
      <c r="B13579">
        <v>27326</v>
      </c>
      <c r="C13579">
        <v>1</v>
      </c>
      <c r="D13579">
        <v>69000</v>
      </c>
      <c r="E13579" s="46">
        <v>45322</v>
      </c>
      <c r="F13579">
        <v>-94</v>
      </c>
      <c r="I13579" t="str">
        <f>INDEX(LedgerMapping[[#All],[Level 3]],MATCH(Actuals[[#This Row],[Sub Ledger]],LedgerMapping[[#All],[Sub Ledger]],0))</f>
        <v>Administration</v>
      </c>
      <c r="J13579" s="22">
        <f>YEAR(Actuals[[#This Row],[Date]])</f>
        <v>2024</v>
      </c>
      <c r="K13579" s="22">
        <f>MONTH(Actuals[[#This Row],[Date]])</f>
        <v>1</v>
      </c>
      <c r="L13579" s="12"/>
    </row>
    <row r="13580" spans="1:12" x14ac:dyDescent="0.3">
      <c r="A13580">
        <v>7</v>
      </c>
      <c r="B13580">
        <v>28478</v>
      </c>
      <c r="C13580">
        <v>1</v>
      </c>
      <c r="D13580">
        <v>69000</v>
      </c>
      <c r="E13580" s="46">
        <v>45354</v>
      </c>
      <c r="F13580">
        <v>-121</v>
      </c>
      <c r="I13580" t="str">
        <f>INDEX(LedgerMapping[[#All],[Level 3]],MATCH(Actuals[[#This Row],[Sub Ledger]],LedgerMapping[[#All],[Sub Ledger]],0))</f>
        <v>Administration</v>
      </c>
      <c r="J13580" s="22">
        <f>YEAR(Actuals[[#This Row],[Date]])</f>
        <v>2024</v>
      </c>
      <c r="K13580" s="22">
        <f>MONTH(Actuals[[#This Row],[Date]])</f>
        <v>3</v>
      </c>
      <c r="L13580" s="12"/>
    </row>
    <row r="13581" spans="1:12" x14ac:dyDescent="0.3">
      <c r="A13581">
        <v>7</v>
      </c>
      <c r="B13581">
        <v>29632</v>
      </c>
      <c r="C13581">
        <v>1</v>
      </c>
      <c r="D13581">
        <v>69000</v>
      </c>
      <c r="E13581" s="46">
        <v>45384</v>
      </c>
      <c r="F13581">
        <v>-148</v>
      </c>
      <c r="I13581" t="str">
        <f>INDEX(LedgerMapping[[#All],[Level 3]],MATCH(Actuals[[#This Row],[Sub Ledger]],LedgerMapping[[#All],[Sub Ledger]],0))</f>
        <v>Administration</v>
      </c>
      <c r="J13581" s="22">
        <f>YEAR(Actuals[[#This Row],[Date]])</f>
        <v>2024</v>
      </c>
      <c r="K13581" s="22">
        <f>MONTH(Actuals[[#This Row],[Date]])</f>
        <v>4</v>
      </c>
      <c r="L13581" s="12"/>
    </row>
    <row r="13582" spans="1:12" x14ac:dyDescent="0.3">
      <c r="A13582">
        <v>7</v>
      </c>
      <c r="B13582">
        <v>30758</v>
      </c>
      <c r="C13582">
        <v>1</v>
      </c>
      <c r="D13582">
        <v>69000</v>
      </c>
      <c r="E13582" s="46">
        <v>45415</v>
      </c>
      <c r="F13582">
        <v>-92</v>
      </c>
      <c r="I13582" t="str">
        <f>INDEX(LedgerMapping[[#All],[Level 3]],MATCH(Actuals[[#This Row],[Sub Ledger]],LedgerMapping[[#All],[Sub Ledger]],0))</f>
        <v>Administration</v>
      </c>
      <c r="J13582" s="22">
        <f>YEAR(Actuals[[#This Row],[Date]])</f>
        <v>2024</v>
      </c>
      <c r="K13582" s="22">
        <f>MONTH(Actuals[[#This Row],[Date]])</f>
        <v>5</v>
      </c>
      <c r="L13582" s="12"/>
    </row>
    <row r="13583" spans="1:12" x14ac:dyDescent="0.3">
      <c r="A13583">
        <v>7</v>
      </c>
      <c r="B13583">
        <v>31884</v>
      </c>
      <c r="C13583">
        <v>1</v>
      </c>
      <c r="D13583">
        <v>69000</v>
      </c>
      <c r="E13583" s="46">
        <v>45445</v>
      </c>
      <c r="F13583">
        <v>-128</v>
      </c>
      <c r="I13583" t="str">
        <f>INDEX(LedgerMapping[[#All],[Level 3]],MATCH(Actuals[[#This Row],[Sub Ledger]],LedgerMapping[[#All],[Sub Ledger]],0))</f>
        <v>Administration</v>
      </c>
      <c r="J13583" s="22">
        <f>YEAR(Actuals[[#This Row],[Date]])</f>
        <v>2024</v>
      </c>
      <c r="K13583" s="22">
        <f>MONTH(Actuals[[#This Row],[Date]])</f>
        <v>6</v>
      </c>
      <c r="L13583" s="12"/>
    </row>
    <row r="13584" spans="1:12" x14ac:dyDescent="0.3">
      <c r="A13584">
        <v>7</v>
      </c>
      <c r="B13584">
        <v>33008</v>
      </c>
      <c r="C13584">
        <v>1</v>
      </c>
      <c r="D13584">
        <v>69000</v>
      </c>
      <c r="E13584" s="46">
        <v>45476</v>
      </c>
      <c r="F13584">
        <v>-104</v>
      </c>
      <c r="I13584" t="str">
        <f>INDEX(LedgerMapping[[#All],[Level 3]],MATCH(Actuals[[#This Row],[Sub Ledger]],LedgerMapping[[#All],[Sub Ledger]],0))</f>
        <v>Administration</v>
      </c>
      <c r="J13584" s="22">
        <f>YEAR(Actuals[[#This Row],[Date]])</f>
        <v>2024</v>
      </c>
      <c r="K13584" s="22">
        <f>MONTH(Actuals[[#This Row],[Date]])</f>
        <v>7</v>
      </c>
      <c r="L13584" s="12"/>
    </row>
    <row r="13585" spans="1:12" x14ac:dyDescent="0.3">
      <c r="A13585">
        <v>7</v>
      </c>
      <c r="B13585">
        <v>34131</v>
      </c>
      <c r="C13585">
        <v>1</v>
      </c>
      <c r="D13585">
        <v>69000</v>
      </c>
      <c r="E13585" s="46">
        <v>45507</v>
      </c>
      <c r="F13585">
        <v>-145</v>
      </c>
      <c r="I13585" t="str">
        <f>INDEX(LedgerMapping[[#All],[Level 3]],MATCH(Actuals[[#This Row],[Sub Ledger]],LedgerMapping[[#All],[Sub Ledger]],0))</f>
        <v>Administration</v>
      </c>
      <c r="J13585" s="22">
        <f>YEAR(Actuals[[#This Row],[Date]])</f>
        <v>2024</v>
      </c>
      <c r="K13585" s="22">
        <f>MONTH(Actuals[[#This Row],[Date]])</f>
        <v>8</v>
      </c>
      <c r="L13585" s="12"/>
    </row>
    <row r="13586" spans="1:12" x14ac:dyDescent="0.3">
      <c r="A13586">
        <v>7</v>
      </c>
      <c r="B13586">
        <v>35283</v>
      </c>
      <c r="C13586">
        <v>1</v>
      </c>
      <c r="D13586">
        <v>69000</v>
      </c>
      <c r="E13586" s="46">
        <v>45536</v>
      </c>
      <c r="F13586">
        <v>-67</v>
      </c>
      <c r="I13586" t="str">
        <f>INDEX(LedgerMapping[[#All],[Level 3]],MATCH(Actuals[[#This Row],[Sub Ledger]],LedgerMapping[[#All],[Sub Ledger]],0))</f>
        <v>Administration</v>
      </c>
      <c r="J13586" s="22">
        <f>YEAR(Actuals[[#This Row],[Date]])</f>
        <v>2024</v>
      </c>
      <c r="K13586" s="22">
        <f>MONTH(Actuals[[#This Row],[Date]])</f>
        <v>9</v>
      </c>
      <c r="L13586" s="12"/>
    </row>
    <row r="13587" spans="1:12" x14ac:dyDescent="0.3">
      <c r="A13587">
        <v>7</v>
      </c>
      <c r="B13587">
        <v>36433</v>
      </c>
      <c r="C13587">
        <v>1</v>
      </c>
      <c r="D13587">
        <v>69000</v>
      </c>
      <c r="E13587" s="46">
        <v>45567</v>
      </c>
      <c r="F13587">
        <v>-134</v>
      </c>
      <c r="I13587" t="str">
        <f>INDEX(LedgerMapping[[#All],[Level 3]],MATCH(Actuals[[#This Row],[Sub Ledger]],LedgerMapping[[#All],[Sub Ledger]],0))</f>
        <v>Administration</v>
      </c>
      <c r="J13587" s="22">
        <f>YEAR(Actuals[[#This Row],[Date]])</f>
        <v>2024</v>
      </c>
      <c r="K13587" s="22">
        <f>MONTH(Actuals[[#This Row],[Date]])</f>
        <v>10</v>
      </c>
      <c r="L13587" s="12"/>
    </row>
    <row r="13588" spans="1:12" x14ac:dyDescent="0.3">
      <c r="A13588">
        <v>7</v>
      </c>
      <c r="B13588">
        <v>37583</v>
      </c>
      <c r="C13588">
        <v>1</v>
      </c>
      <c r="D13588">
        <v>69000</v>
      </c>
      <c r="E13588" s="46">
        <v>45597</v>
      </c>
      <c r="F13588">
        <v>-82</v>
      </c>
      <c r="I13588" t="str">
        <f>INDEX(LedgerMapping[[#All],[Level 3]],MATCH(Actuals[[#This Row],[Sub Ledger]],LedgerMapping[[#All],[Sub Ledger]],0))</f>
        <v>Administration</v>
      </c>
      <c r="J13588" s="22">
        <f>YEAR(Actuals[[#This Row],[Date]])</f>
        <v>2024</v>
      </c>
      <c r="K13588" s="22">
        <f>MONTH(Actuals[[#This Row],[Date]])</f>
        <v>11</v>
      </c>
      <c r="L13588" s="12"/>
    </row>
    <row r="13589" spans="1:12" x14ac:dyDescent="0.3">
      <c r="A13589">
        <v>7</v>
      </c>
      <c r="B13589">
        <v>38733</v>
      </c>
      <c r="C13589">
        <v>1</v>
      </c>
      <c r="D13589">
        <v>69000</v>
      </c>
      <c r="E13589" s="46">
        <v>45628</v>
      </c>
      <c r="F13589">
        <v>-69</v>
      </c>
      <c r="I13589" t="str">
        <f>INDEX(LedgerMapping[[#All],[Level 3]],MATCH(Actuals[[#This Row],[Sub Ledger]],LedgerMapping[[#All],[Sub Ledger]],0))</f>
        <v>Administration</v>
      </c>
      <c r="J13589" s="22">
        <f>YEAR(Actuals[[#This Row],[Date]])</f>
        <v>2024</v>
      </c>
      <c r="K13589" s="22">
        <f>MONTH(Actuals[[#This Row],[Date]])</f>
        <v>12</v>
      </c>
      <c r="L13589" s="12"/>
    </row>
    <row r="13590" spans="1:12" x14ac:dyDescent="0.3">
      <c r="A13590">
        <v>7</v>
      </c>
      <c r="B13590">
        <v>817</v>
      </c>
      <c r="C13590">
        <v>1</v>
      </c>
      <c r="D13590">
        <v>71000</v>
      </c>
      <c r="E13590" s="46">
        <v>44562</v>
      </c>
      <c r="F13590">
        <v>-63</v>
      </c>
      <c r="I13590" t="str">
        <f>INDEX(LedgerMapping[[#All],[Level 3]],MATCH(Actuals[[#This Row],[Sub Ledger]],LedgerMapping[[#All],[Sub Ledger]],0))</f>
        <v>Indirect Labour</v>
      </c>
      <c r="J13590" s="22">
        <f>YEAR(Actuals[[#This Row],[Date]])</f>
        <v>2022</v>
      </c>
      <c r="K13590" s="22">
        <f>MONTH(Actuals[[#This Row],[Date]])</f>
        <v>1</v>
      </c>
      <c r="L13590" s="12"/>
    </row>
    <row r="13591" spans="1:12" x14ac:dyDescent="0.3">
      <c r="A13591">
        <v>7</v>
      </c>
      <c r="B13591">
        <v>1941</v>
      </c>
      <c r="C13591">
        <v>1</v>
      </c>
      <c r="D13591">
        <v>71000</v>
      </c>
      <c r="E13591" s="46">
        <v>44593</v>
      </c>
      <c r="F13591">
        <v>-90</v>
      </c>
      <c r="I13591" t="str">
        <f>INDEX(LedgerMapping[[#All],[Level 3]],MATCH(Actuals[[#This Row],[Sub Ledger]],LedgerMapping[[#All],[Sub Ledger]],0))</f>
        <v>Indirect Labour</v>
      </c>
      <c r="J13591" s="22">
        <f>YEAR(Actuals[[#This Row],[Date]])</f>
        <v>2022</v>
      </c>
      <c r="K13591" s="22">
        <f>MONTH(Actuals[[#This Row],[Date]])</f>
        <v>2</v>
      </c>
      <c r="L13591" s="12"/>
    </row>
    <row r="13592" spans="1:12" x14ac:dyDescent="0.3">
      <c r="A13592">
        <v>7</v>
      </c>
      <c r="B13592">
        <v>3057</v>
      </c>
      <c r="C13592">
        <v>1</v>
      </c>
      <c r="D13592">
        <v>71000</v>
      </c>
      <c r="E13592" s="46">
        <v>44624</v>
      </c>
      <c r="F13592">
        <v>-60</v>
      </c>
      <c r="I13592" t="str">
        <f>INDEX(LedgerMapping[[#All],[Level 3]],MATCH(Actuals[[#This Row],[Sub Ledger]],LedgerMapping[[#All],[Sub Ledger]],0))</f>
        <v>Indirect Labour</v>
      </c>
      <c r="J13592" s="22">
        <f>YEAR(Actuals[[#This Row],[Date]])</f>
        <v>2022</v>
      </c>
      <c r="K13592" s="22">
        <f>MONTH(Actuals[[#This Row],[Date]])</f>
        <v>3</v>
      </c>
      <c r="L13592" s="12"/>
    </row>
    <row r="13593" spans="1:12" x14ac:dyDescent="0.3">
      <c r="A13593">
        <v>7</v>
      </c>
      <c r="B13593">
        <v>4181</v>
      </c>
      <c r="C13593">
        <v>1</v>
      </c>
      <c r="D13593">
        <v>71000</v>
      </c>
      <c r="E13593" s="46">
        <v>44654</v>
      </c>
      <c r="F13593">
        <v>-72</v>
      </c>
      <c r="I13593" t="str">
        <f>INDEX(LedgerMapping[[#All],[Level 3]],MATCH(Actuals[[#This Row],[Sub Ledger]],LedgerMapping[[#All],[Sub Ledger]],0))</f>
        <v>Indirect Labour</v>
      </c>
      <c r="J13593" s="22">
        <f>YEAR(Actuals[[#This Row],[Date]])</f>
        <v>2022</v>
      </c>
      <c r="K13593" s="22">
        <f>MONTH(Actuals[[#This Row],[Date]])</f>
        <v>4</v>
      </c>
      <c r="L13593" s="12"/>
    </row>
    <row r="13594" spans="1:12" x14ac:dyDescent="0.3">
      <c r="A13594">
        <v>7</v>
      </c>
      <c r="B13594">
        <v>5304</v>
      </c>
      <c r="C13594">
        <v>1</v>
      </c>
      <c r="D13594">
        <v>71000</v>
      </c>
      <c r="E13594" s="46">
        <v>44685</v>
      </c>
      <c r="F13594">
        <v>-64</v>
      </c>
      <c r="I13594" t="str">
        <f>INDEX(LedgerMapping[[#All],[Level 3]],MATCH(Actuals[[#This Row],[Sub Ledger]],LedgerMapping[[#All],[Sub Ledger]],0))</f>
        <v>Indirect Labour</v>
      </c>
      <c r="J13594" s="22">
        <f>YEAR(Actuals[[#This Row],[Date]])</f>
        <v>2022</v>
      </c>
      <c r="K13594" s="22">
        <f>MONTH(Actuals[[#This Row],[Date]])</f>
        <v>5</v>
      </c>
      <c r="L13594" s="12"/>
    </row>
    <row r="13595" spans="1:12" x14ac:dyDescent="0.3">
      <c r="A13595">
        <v>7</v>
      </c>
      <c r="B13595">
        <v>6428</v>
      </c>
      <c r="C13595">
        <v>1</v>
      </c>
      <c r="D13595">
        <v>71000</v>
      </c>
      <c r="E13595" s="46">
        <v>44715</v>
      </c>
      <c r="F13595">
        <v>-80</v>
      </c>
      <c r="I13595" t="str">
        <f>INDEX(LedgerMapping[[#All],[Level 3]],MATCH(Actuals[[#This Row],[Sub Ledger]],LedgerMapping[[#All],[Sub Ledger]],0))</f>
        <v>Indirect Labour</v>
      </c>
      <c r="J13595" s="22">
        <f>YEAR(Actuals[[#This Row],[Date]])</f>
        <v>2022</v>
      </c>
      <c r="K13595" s="22">
        <f>MONTH(Actuals[[#This Row],[Date]])</f>
        <v>6</v>
      </c>
      <c r="L13595" s="12"/>
    </row>
    <row r="13596" spans="1:12" x14ac:dyDescent="0.3">
      <c r="A13596">
        <v>7</v>
      </c>
      <c r="B13596">
        <v>7549</v>
      </c>
      <c r="C13596">
        <v>1</v>
      </c>
      <c r="D13596">
        <v>71000</v>
      </c>
      <c r="E13596" s="46">
        <v>44746</v>
      </c>
      <c r="F13596">
        <v>-50</v>
      </c>
      <c r="I13596" t="str">
        <f>INDEX(LedgerMapping[[#All],[Level 3]],MATCH(Actuals[[#This Row],[Sub Ledger]],LedgerMapping[[#All],[Sub Ledger]],0))</f>
        <v>Indirect Labour</v>
      </c>
      <c r="J13596" s="22">
        <f>YEAR(Actuals[[#This Row],[Date]])</f>
        <v>2022</v>
      </c>
      <c r="K13596" s="22">
        <f>MONTH(Actuals[[#This Row],[Date]])</f>
        <v>7</v>
      </c>
      <c r="L13596" s="12"/>
    </row>
    <row r="13597" spans="1:12" x14ac:dyDescent="0.3">
      <c r="A13597">
        <v>7</v>
      </c>
      <c r="B13597">
        <v>8671</v>
      </c>
      <c r="C13597">
        <v>1</v>
      </c>
      <c r="D13597">
        <v>71000</v>
      </c>
      <c r="E13597" s="46">
        <v>44777</v>
      </c>
      <c r="F13597">
        <v>-64</v>
      </c>
      <c r="I13597" t="str">
        <f>INDEX(LedgerMapping[[#All],[Level 3]],MATCH(Actuals[[#This Row],[Sub Ledger]],LedgerMapping[[#All],[Sub Ledger]],0))</f>
        <v>Indirect Labour</v>
      </c>
      <c r="J13597" s="22">
        <f>YEAR(Actuals[[#This Row],[Date]])</f>
        <v>2022</v>
      </c>
      <c r="K13597" s="22">
        <f>MONTH(Actuals[[#This Row],[Date]])</f>
        <v>8</v>
      </c>
      <c r="L13597" s="12"/>
    </row>
    <row r="13598" spans="1:12" x14ac:dyDescent="0.3">
      <c r="A13598">
        <v>7</v>
      </c>
      <c r="B13598">
        <v>9788</v>
      </c>
      <c r="C13598">
        <v>1</v>
      </c>
      <c r="D13598">
        <v>71000</v>
      </c>
      <c r="E13598" s="46">
        <v>44805</v>
      </c>
      <c r="F13598">
        <v>-80</v>
      </c>
      <c r="I13598" t="str">
        <f>INDEX(LedgerMapping[[#All],[Level 3]],MATCH(Actuals[[#This Row],[Sub Ledger]],LedgerMapping[[#All],[Sub Ledger]],0))</f>
        <v>Indirect Labour</v>
      </c>
      <c r="J13598" s="22">
        <f>YEAR(Actuals[[#This Row],[Date]])</f>
        <v>2022</v>
      </c>
      <c r="K13598" s="22">
        <f>MONTH(Actuals[[#This Row],[Date]])</f>
        <v>9</v>
      </c>
      <c r="L13598" s="12"/>
    </row>
    <row r="13599" spans="1:12" x14ac:dyDescent="0.3">
      <c r="A13599">
        <v>7</v>
      </c>
      <c r="B13599">
        <v>10905</v>
      </c>
      <c r="C13599">
        <v>1</v>
      </c>
      <c r="D13599">
        <v>71000</v>
      </c>
      <c r="E13599" s="46">
        <v>44836</v>
      </c>
      <c r="F13599">
        <v>-78</v>
      </c>
      <c r="I13599" t="str">
        <f>INDEX(LedgerMapping[[#All],[Level 3]],MATCH(Actuals[[#This Row],[Sub Ledger]],LedgerMapping[[#All],[Sub Ledger]],0))</f>
        <v>Indirect Labour</v>
      </c>
      <c r="J13599" s="22">
        <f>YEAR(Actuals[[#This Row],[Date]])</f>
        <v>2022</v>
      </c>
      <c r="K13599" s="22">
        <f>MONTH(Actuals[[#This Row],[Date]])</f>
        <v>10</v>
      </c>
      <c r="L13599" s="12"/>
    </row>
    <row r="13600" spans="1:12" x14ac:dyDescent="0.3">
      <c r="A13600">
        <v>7</v>
      </c>
      <c r="B13600">
        <v>12029</v>
      </c>
      <c r="C13600">
        <v>1</v>
      </c>
      <c r="D13600">
        <v>71000</v>
      </c>
      <c r="E13600" s="46">
        <v>44866</v>
      </c>
      <c r="F13600">
        <v>-52</v>
      </c>
      <c r="I13600" t="str">
        <f>INDEX(LedgerMapping[[#All],[Level 3]],MATCH(Actuals[[#This Row],[Sub Ledger]],LedgerMapping[[#All],[Sub Ledger]],0))</f>
        <v>Indirect Labour</v>
      </c>
      <c r="J13600" s="22">
        <f>YEAR(Actuals[[#This Row],[Date]])</f>
        <v>2022</v>
      </c>
      <c r="K13600" s="22">
        <f>MONTH(Actuals[[#This Row],[Date]])</f>
        <v>11</v>
      </c>
      <c r="L13600" s="12"/>
    </row>
    <row r="13601" spans="1:12" x14ac:dyDescent="0.3">
      <c r="A13601">
        <v>7</v>
      </c>
      <c r="B13601">
        <v>13160</v>
      </c>
      <c r="C13601">
        <v>1</v>
      </c>
      <c r="D13601">
        <v>71000</v>
      </c>
      <c r="E13601" s="46">
        <v>44897</v>
      </c>
      <c r="F13601">
        <v>-104</v>
      </c>
      <c r="I13601" t="str">
        <f>INDEX(LedgerMapping[[#All],[Level 3]],MATCH(Actuals[[#This Row],[Sub Ledger]],LedgerMapping[[#All],[Sub Ledger]],0))</f>
        <v>Indirect Labour</v>
      </c>
      <c r="J13601" s="22">
        <f>YEAR(Actuals[[#This Row],[Date]])</f>
        <v>2022</v>
      </c>
      <c r="K13601" s="22">
        <f>MONTH(Actuals[[#This Row],[Date]])</f>
        <v>12</v>
      </c>
      <c r="L13601" s="12"/>
    </row>
    <row r="13602" spans="1:12" x14ac:dyDescent="0.3">
      <c r="A13602">
        <v>7</v>
      </c>
      <c r="B13602">
        <v>14009</v>
      </c>
      <c r="C13602">
        <v>1</v>
      </c>
      <c r="D13602">
        <v>71000</v>
      </c>
      <c r="E13602" s="46">
        <v>44927</v>
      </c>
      <c r="F13602">
        <v>-130</v>
      </c>
      <c r="I13602" t="str">
        <f>INDEX(LedgerMapping[[#All],[Level 3]],MATCH(Actuals[[#This Row],[Sub Ledger]],LedgerMapping[[#All],[Sub Ledger]],0))</f>
        <v>Indirect Labour</v>
      </c>
      <c r="J13602" s="22">
        <f>YEAR(Actuals[[#This Row],[Date]])</f>
        <v>2023</v>
      </c>
      <c r="K13602" s="22">
        <f>MONTH(Actuals[[#This Row],[Date]])</f>
        <v>1</v>
      </c>
      <c r="L13602" s="12"/>
    </row>
    <row r="13603" spans="1:12" x14ac:dyDescent="0.3">
      <c r="A13603">
        <v>7</v>
      </c>
      <c r="B13603">
        <v>15015</v>
      </c>
      <c r="C13603">
        <v>1</v>
      </c>
      <c r="D13603">
        <v>71000</v>
      </c>
      <c r="E13603" s="46">
        <v>44958</v>
      </c>
      <c r="F13603">
        <v>-156</v>
      </c>
      <c r="I13603" t="str">
        <f>INDEX(LedgerMapping[[#All],[Level 3]],MATCH(Actuals[[#This Row],[Sub Ledger]],LedgerMapping[[#All],[Sub Ledger]],0))</f>
        <v>Indirect Labour</v>
      </c>
      <c r="J13603" s="22">
        <f>YEAR(Actuals[[#This Row],[Date]])</f>
        <v>2023</v>
      </c>
      <c r="K13603" s="22">
        <f>MONTH(Actuals[[#This Row],[Date]])</f>
        <v>2</v>
      </c>
      <c r="L13603" s="12"/>
    </row>
    <row r="13604" spans="1:12" x14ac:dyDescent="0.3">
      <c r="A13604">
        <v>7</v>
      </c>
      <c r="B13604">
        <v>15995</v>
      </c>
      <c r="C13604">
        <v>1</v>
      </c>
      <c r="D13604">
        <v>71000</v>
      </c>
      <c r="E13604" s="46">
        <v>44988</v>
      </c>
      <c r="F13604">
        <v>-78</v>
      </c>
      <c r="I13604" t="str">
        <f>INDEX(LedgerMapping[[#All],[Level 3]],MATCH(Actuals[[#This Row],[Sub Ledger]],LedgerMapping[[#All],[Sub Ledger]],0))</f>
        <v>Indirect Labour</v>
      </c>
      <c r="J13604" s="22">
        <f>YEAR(Actuals[[#This Row],[Date]])</f>
        <v>2023</v>
      </c>
      <c r="K13604" s="22">
        <f>MONTH(Actuals[[#This Row],[Date]])</f>
        <v>3</v>
      </c>
      <c r="L13604" s="12"/>
    </row>
    <row r="13605" spans="1:12" x14ac:dyDescent="0.3">
      <c r="A13605">
        <v>7</v>
      </c>
      <c r="B13605">
        <v>17027</v>
      </c>
      <c r="C13605">
        <v>1</v>
      </c>
      <c r="D13605">
        <v>71000</v>
      </c>
      <c r="E13605" s="46">
        <v>45018</v>
      </c>
      <c r="F13605">
        <v>-93</v>
      </c>
      <c r="I13605" t="str">
        <f>INDEX(LedgerMapping[[#All],[Level 3]],MATCH(Actuals[[#This Row],[Sub Ledger]],LedgerMapping[[#All],[Sub Ledger]],0))</f>
        <v>Indirect Labour</v>
      </c>
      <c r="J13605" s="22">
        <f>YEAR(Actuals[[#This Row],[Date]])</f>
        <v>2023</v>
      </c>
      <c r="K13605" s="22">
        <f>MONTH(Actuals[[#This Row],[Date]])</f>
        <v>4</v>
      </c>
      <c r="L13605" s="12"/>
    </row>
    <row r="13606" spans="1:12" x14ac:dyDescent="0.3">
      <c r="A13606">
        <v>7</v>
      </c>
      <c r="B13606">
        <v>18057</v>
      </c>
      <c r="C13606">
        <v>1</v>
      </c>
      <c r="D13606">
        <v>71000</v>
      </c>
      <c r="E13606" s="46">
        <v>45049</v>
      </c>
      <c r="F13606">
        <v>-85</v>
      </c>
      <c r="I13606" t="str">
        <f>INDEX(LedgerMapping[[#All],[Level 3]],MATCH(Actuals[[#This Row],[Sub Ledger]],LedgerMapping[[#All],[Sub Ledger]],0))</f>
        <v>Indirect Labour</v>
      </c>
      <c r="J13606" s="22">
        <f>YEAR(Actuals[[#This Row],[Date]])</f>
        <v>2023</v>
      </c>
      <c r="K13606" s="22">
        <f>MONTH(Actuals[[#This Row],[Date]])</f>
        <v>5</v>
      </c>
      <c r="L13606" s="12"/>
    </row>
    <row r="13607" spans="1:12" x14ac:dyDescent="0.3">
      <c r="A13607">
        <v>7</v>
      </c>
      <c r="B13607">
        <v>19061</v>
      </c>
      <c r="C13607">
        <v>1</v>
      </c>
      <c r="D13607">
        <v>71000</v>
      </c>
      <c r="E13607" s="46">
        <v>45079</v>
      </c>
      <c r="F13607">
        <v>-85</v>
      </c>
      <c r="I13607" t="str">
        <f>INDEX(LedgerMapping[[#All],[Level 3]],MATCH(Actuals[[#This Row],[Sub Ledger]],LedgerMapping[[#All],[Sub Ledger]],0))</f>
        <v>Indirect Labour</v>
      </c>
      <c r="J13607" s="22">
        <f>YEAR(Actuals[[#This Row],[Date]])</f>
        <v>2023</v>
      </c>
      <c r="K13607" s="22">
        <f>MONTH(Actuals[[#This Row],[Date]])</f>
        <v>6</v>
      </c>
      <c r="L13607" s="12"/>
    </row>
    <row r="13608" spans="1:12" x14ac:dyDescent="0.3">
      <c r="A13608">
        <v>7</v>
      </c>
      <c r="B13608">
        <v>20090</v>
      </c>
      <c r="C13608">
        <v>1</v>
      </c>
      <c r="D13608">
        <v>71000</v>
      </c>
      <c r="E13608" s="46">
        <v>45110</v>
      </c>
      <c r="F13608">
        <v>-100</v>
      </c>
      <c r="I13608" t="str">
        <f>INDEX(LedgerMapping[[#All],[Level 3]],MATCH(Actuals[[#This Row],[Sub Ledger]],LedgerMapping[[#All],[Sub Ledger]],0))</f>
        <v>Indirect Labour</v>
      </c>
      <c r="J13608" s="22">
        <f>YEAR(Actuals[[#This Row],[Date]])</f>
        <v>2023</v>
      </c>
      <c r="K13608" s="22">
        <f>MONTH(Actuals[[#This Row],[Date]])</f>
        <v>7</v>
      </c>
      <c r="L13608" s="12"/>
    </row>
    <row r="13609" spans="1:12" x14ac:dyDescent="0.3">
      <c r="A13609">
        <v>7</v>
      </c>
      <c r="B13609">
        <v>21117</v>
      </c>
      <c r="C13609">
        <v>1</v>
      </c>
      <c r="D13609">
        <v>71000</v>
      </c>
      <c r="E13609" s="46">
        <v>45141</v>
      </c>
      <c r="F13609">
        <v>-104</v>
      </c>
      <c r="I13609" t="str">
        <f>INDEX(LedgerMapping[[#All],[Level 3]],MATCH(Actuals[[#This Row],[Sub Ledger]],LedgerMapping[[#All],[Sub Ledger]],0))</f>
        <v>Indirect Labour</v>
      </c>
      <c r="J13609" s="22">
        <f>YEAR(Actuals[[#This Row],[Date]])</f>
        <v>2023</v>
      </c>
      <c r="K13609" s="22">
        <f>MONTH(Actuals[[#This Row],[Date]])</f>
        <v>8</v>
      </c>
      <c r="L13609" s="12"/>
    </row>
    <row r="13610" spans="1:12" x14ac:dyDescent="0.3">
      <c r="A13610">
        <v>7</v>
      </c>
      <c r="B13610">
        <v>22121</v>
      </c>
      <c r="C13610">
        <v>1</v>
      </c>
      <c r="D13610">
        <v>71000</v>
      </c>
      <c r="E13610" s="46">
        <v>45169</v>
      </c>
      <c r="F13610">
        <v>-100</v>
      </c>
      <c r="I13610" t="str">
        <f>INDEX(LedgerMapping[[#All],[Level 3]],MATCH(Actuals[[#This Row],[Sub Ledger]],LedgerMapping[[#All],[Sub Ledger]],0))</f>
        <v>Indirect Labour</v>
      </c>
      <c r="J13610" s="22">
        <f>YEAR(Actuals[[#This Row],[Date]])</f>
        <v>2023</v>
      </c>
      <c r="K13610" s="22">
        <f>MONTH(Actuals[[#This Row],[Date]])</f>
        <v>8</v>
      </c>
      <c r="L13610" s="12"/>
    </row>
    <row r="13611" spans="1:12" x14ac:dyDescent="0.3">
      <c r="A13611">
        <v>7</v>
      </c>
      <c r="B13611">
        <v>23098</v>
      </c>
      <c r="C13611">
        <v>1</v>
      </c>
      <c r="D13611">
        <v>71000</v>
      </c>
      <c r="E13611" s="46">
        <v>45200</v>
      </c>
      <c r="F13611">
        <v>-117</v>
      </c>
      <c r="I13611" t="str">
        <f>INDEX(LedgerMapping[[#All],[Level 3]],MATCH(Actuals[[#This Row],[Sub Ledger]],LedgerMapping[[#All],[Sub Ledger]],0))</f>
        <v>Indirect Labour</v>
      </c>
      <c r="J13611" s="22">
        <f>YEAR(Actuals[[#This Row],[Date]])</f>
        <v>2023</v>
      </c>
      <c r="K13611" s="22">
        <f>MONTH(Actuals[[#This Row],[Date]])</f>
        <v>10</v>
      </c>
      <c r="L13611" s="12"/>
    </row>
    <row r="13612" spans="1:12" x14ac:dyDescent="0.3">
      <c r="A13612">
        <v>7</v>
      </c>
      <c r="B13612">
        <v>24102</v>
      </c>
      <c r="C13612">
        <v>1</v>
      </c>
      <c r="D13612">
        <v>71000</v>
      </c>
      <c r="E13612" s="46">
        <v>45230</v>
      </c>
      <c r="F13612">
        <v>-93</v>
      </c>
      <c r="I13612" t="str">
        <f>INDEX(LedgerMapping[[#All],[Level 3]],MATCH(Actuals[[#This Row],[Sub Ledger]],LedgerMapping[[#All],[Sub Ledger]],0))</f>
        <v>Indirect Labour</v>
      </c>
      <c r="J13612" s="22">
        <f>YEAR(Actuals[[#This Row],[Date]])</f>
        <v>2023</v>
      </c>
      <c r="K13612" s="22">
        <f>MONTH(Actuals[[#This Row],[Date]])</f>
        <v>10</v>
      </c>
      <c r="L13612" s="12"/>
    </row>
    <row r="13613" spans="1:12" x14ac:dyDescent="0.3">
      <c r="A13613">
        <v>7</v>
      </c>
      <c r="B13613">
        <v>25132</v>
      </c>
      <c r="C13613">
        <v>1</v>
      </c>
      <c r="D13613">
        <v>71000</v>
      </c>
      <c r="E13613" s="46">
        <v>45261</v>
      </c>
      <c r="F13613">
        <v>-109</v>
      </c>
      <c r="I13613" t="str">
        <f>INDEX(LedgerMapping[[#All],[Level 3]],MATCH(Actuals[[#This Row],[Sub Ledger]],LedgerMapping[[#All],[Sub Ledger]],0))</f>
        <v>Indirect Labour</v>
      </c>
      <c r="J13613" s="22">
        <f>YEAR(Actuals[[#This Row],[Date]])</f>
        <v>2023</v>
      </c>
      <c r="K13613" s="22">
        <f>MONTH(Actuals[[#This Row],[Date]])</f>
        <v>12</v>
      </c>
      <c r="L13613" s="12"/>
    </row>
    <row r="13614" spans="1:12" x14ac:dyDescent="0.3">
      <c r="A13614">
        <v>7</v>
      </c>
      <c r="B13614">
        <v>26200</v>
      </c>
      <c r="C13614">
        <v>1</v>
      </c>
      <c r="D13614">
        <v>71000</v>
      </c>
      <c r="E13614" s="46">
        <v>45291</v>
      </c>
      <c r="F13614">
        <v>-195</v>
      </c>
      <c r="I13614" t="str">
        <f>INDEX(LedgerMapping[[#All],[Level 3]],MATCH(Actuals[[#This Row],[Sub Ledger]],LedgerMapping[[#All],[Sub Ledger]],0))</f>
        <v>Indirect Labour</v>
      </c>
      <c r="J13614" s="22">
        <f>YEAR(Actuals[[#This Row],[Date]])</f>
        <v>2023</v>
      </c>
      <c r="K13614" s="22">
        <f>MONTH(Actuals[[#This Row],[Date]])</f>
        <v>12</v>
      </c>
      <c r="L13614" s="12"/>
    </row>
    <row r="13615" spans="1:12" x14ac:dyDescent="0.3">
      <c r="A13615">
        <v>7</v>
      </c>
      <c r="B13615">
        <v>27327</v>
      </c>
      <c r="C13615">
        <v>1</v>
      </c>
      <c r="D13615">
        <v>71000</v>
      </c>
      <c r="E13615" s="46">
        <v>45322</v>
      </c>
      <c r="F13615">
        <v>-132</v>
      </c>
      <c r="I13615" t="str">
        <f>INDEX(LedgerMapping[[#All],[Level 3]],MATCH(Actuals[[#This Row],[Sub Ledger]],LedgerMapping[[#All],[Sub Ledger]],0))</f>
        <v>Indirect Labour</v>
      </c>
      <c r="J13615" s="22">
        <f>YEAR(Actuals[[#This Row],[Date]])</f>
        <v>2024</v>
      </c>
      <c r="K13615" s="22">
        <f>MONTH(Actuals[[#This Row],[Date]])</f>
        <v>1</v>
      </c>
      <c r="L13615" s="12"/>
    </row>
    <row r="13616" spans="1:12" x14ac:dyDescent="0.3">
      <c r="A13616">
        <v>7</v>
      </c>
      <c r="B13616">
        <v>28479</v>
      </c>
      <c r="C13616">
        <v>1</v>
      </c>
      <c r="D13616">
        <v>71000</v>
      </c>
      <c r="E13616" s="46">
        <v>45354</v>
      </c>
      <c r="F13616">
        <v>-176</v>
      </c>
      <c r="I13616" t="str">
        <f>INDEX(LedgerMapping[[#All],[Level 3]],MATCH(Actuals[[#This Row],[Sub Ledger]],LedgerMapping[[#All],[Sub Ledger]],0))</f>
        <v>Indirect Labour</v>
      </c>
      <c r="J13616" s="22">
        <f>YEAR(Actuals[[#This Row],[Date]])</f>
        <v>2024</v>
      </c>
      <c r="K13616" s="22">
        <f>MONTH(Actuals[[#This Row],[Date]])</f>
        <v>3</v>
      </c>
      <c r="L13616" s="12"/>
    </row>
    <row r="13617" spans="1:12" x14ac:dyDescent="0.3">
      <c r="A13617">
        <v>7</v>
      </c>
      <c r="B13617">
        <v>29633</v>
      </c>
      <c r="C13617">
        <v>1</v>
      </c>
      <c r="D13617">
        <v>71000</v>
      </c>
      <c r="E13617" s="46">
        <v>45384</v>
      </c>
      <c r="F13617">
        <v>-221</v>
      </c>
      <c r="I13617" t="str">
        <f>INDEX(LedgerMapping[[#All],[Level 3]],MATCH(Actuals[[#This Row],[Sub Ledger]],LedgerMapping[[#All],[Sub Ledger]],0))</f>
        <v>Indirect Labour</v>
      </c>
      <c r="J13617" s="22">
        <f>YEAR(Actuals[[#This Row],[Date]])</f>
        <v>2024</v>
      </c>
      <c r="K13617" s="22">
        <f>MONTH(Actuals[[#This Row],[Date]])</f>
        <v>4</v>
      </c>
      <c r="L13617" s="12"/>
    </row>
    <row r="13618" spans="1:12" x14ac:dyDescent="0.3">
      <c r="A13618">
        <v>7</v>
      </c>
      <c r="B13618">
        <v>30759</v>
      </c>
      <c r="C13618">
        <v>1</v>
      </c>
      <c r="D13618">
        <v>71000</v>
      </c>
      <c r="E13618" s="46">
        <v>45415</v>
      </c>
      <c r="F13618">
        <v>-136</v>
      </c>
      <c r="I13618" t="str">
        <f>INDEX(LedgerMapping[[#All],[Level 3]],MATCH(Actuals[[#This Row],[Sub Ledger]],LedgerMapping[[#All],[Sub Ledger]],0))</f>
        <v>Indirect Labour</v>
      </c>
      <c r="J13618" s="22">
        <f>YEAR(Actuals[[#This Row],[Date]])</f>
        <v>2024</v>
      </c>
      <c r="K13618" s="22">
        <f>MONTH(Actuals[[#This Row],[Date]])</f>
        <v>5</v>
      </c>
      <c r="L13618" s="12"/>
    </row>
    <row r="13619" spans="1:12" x14ac:dyDescent="0.3">
      <c r="A13619">
        <v>7</v>
      </c>
      <c r="B13619">
        <v>31885</v>
      </c>
      <c r="C13619">
        <v>1</v>
      </c>
      <c r="D13619">
        <v>71000</v>
      </c>
      <c r="E13619" s="46">
        <v>45445</v>
      </c>
      <c r="F13619">
        <v>-198</v>
      </c>
      <c r="I13619" t="str">
        <f>INDEX(LedgerMapping[[#All],[Level 3]],MATCH(Actuals[[#This Row],[Sub Ledger]],LedgerMapping[[#All],[Sub Ledger]],0))</f>
        <v>Indirect Labour</v>
      </c>
      <c r="J13619" s="22">
        <f>YEAR(Actuals[[#This Row],[Date]])</f>
        <v>2024</v>
      </c>
      <c r="K13619" s="22">
        <f>MONTH(Actuals[[#This Row],[Date]])</f>
        <v>6</v>
      </c>
      <c r="L13619" s="12"/>
    </row>
    <row r="13620" spans="1:12" x14ac:dyDescent="0.3">
      <c r="A13620">
        <v>7</v>
      </c>
      <c r="B13620">
        <v>33009</v>
      </c>
      <c r="C13620">
        <v>1</v>
      </c>
      <c r="D13620">
        <v>71000</v>
      </c>
      <c r="E13620" s="46">
        <v>45476</v>
      </c>
      <c r="F13620">
        <v>-154</v>
      </c>
      <c r="I13620" t="str">
        <f>INDEX(LedgerMapping[[#All],[Level 3]],MATCH(Actuals[[#This Row],[Sub Ledger]],LedgerMapping[[#All],[Sub Ledger]],0))</f>
        <v>Indirect Labour</v>
      </c>
      <c r="J13620" s="22">
        <f>YEAR(Actuals[[#This Row],[Date]])</f>
        <v>2024</v>
      </c>
      <c r="K13620" s="22">
        <f>MONTH(Actuals[[#This Row],[Date]])</f>
        <v>7</v>
      </c>
      <c r="L13620" s="12"/>
    </row>
    <row r="13621" spans="1:12" x14ac:dyDescent="0.3">
      <c r="A13621">
        <v>7</v>
      </c>
      <c r="B13621">
        <v>34132</v>
      </c>
      <c r="C13621">
        <v>1</v>
      </c>
      <c r="D13621">
        <v>71000</v>
      </c>
      <c r="E13621" s="46">
        <v>45507</v>
      </c>
      <c r="F13621">
        <v>-221</v>
      </c>
      <c r="I13621" t="str">
        <f>INDEX(LedgerMapping[[#All],[Level 3]],MATCH(Actuals[[#This Row],[Sub Ledger]],LedgerMapping[[#All],[Sub Ledger]],0))</f>
        <v>Indirect Labour</v>
      </c>
      <c r="J13621" s="22">
        <f>YEAR(Actuals[[#This Row],[Date]])</f>
        <v>2024</v>
      </c>
      <c r="K13621" s="22">
        <f>MONTH(Actuals[[#This Row],[Date]])</f>
        <v>8</v>
      </c>
      <c r="L13621" s="12"/>
    </row>
    <row r="13622" spans="1:12" x14ac:dyDescent="0.3">
      <c r="A13622">
        <v>7</v>
      </c>
      <c r="B13622">
        <v>35284</v>
      </c>
      <c r="C13622">
        <v>1</v>
      </c>
      <c r="D13622">
        <v>71000</v>
      </c>
      <c r="E13622" s="46">
        <v>45536</v>
      </c>
      <c r="F13622">
        <v>-104</v>
      </c>
      <c r="I13622" t="str">
        <f>INDEX(LedgerMapping[[#All],[Level 3]],MATCH(Actuals[[#This Row],[Sub Ledger]],LedgerMapping[[#All],[Sub Ledger]],0))</f>
        <v>Indirect Labour</v>
      </c>
      <c r="J13622" s="22">
        <f>YEAR(Actuals[[#This Row],[Date]])</f>
        <v>2024</v>
      </c>
      <c r="K13622" s="22">
        <f>MONTH(Actuals[[#This Row],[Date]])</f>
        <v>9</v>
      </c>
      <c r="L13622" s="12"/>
    </row>
    <row r="13623" spans="1:12" x14ac:dyDescent="0.3">
      <c r="A13623">
        <v>7</v>
      </c>
      <c r="B13623">
        <v>36434</v>
      </c>
      <c r="C13623">
        <v>1</v>
      </c>
      <c r="D13623">
        <v>71000</v>
      </c>
      <c r="E13623" s="46">
        <v>45567</v>
      </c>
      <c r="F13623">
        <v>-198</v>
      </c>
      <c r="I13623" t="str">
        <f>INDEX(LedgerMapping[[#All],[Level 3]],MATCH(Actuals[[#This Row],[Sub Ledger]],LedgerMapping[[#All],[Sub Ledger]],0))</f>
        <v>Indirect Labour</v>
      </c>
      <c r="J13623" s="22">
        <f>YEAR(Actuals[[#This Row],[Date]])</f>
        <v>2024</v>
      </c>
      <c r="K13623" s="22">
        <f>MONTH(Actuals[[#This Row],[Date]])</f>
        <v>10</v>
      </c>
      <c r="L13623" s="12"/>
    </row>
    <row r="13624" spans="1:12" x14ac:dyDescent="0.3">
      <c r="A13624">
        <v>7</v>
      </c>
      <c r="B13624">
        <v>37584</v>
      </c>
      <c r="C13624">
        <v>1</v>
      </c>
      <c r="D13624">
        <v>71000</v>
      </c>
      <c r="E13624" s="46">
        <v>45597</v>
      </c>
      <c r="F13624">
        <v>-124</v>
      </c>
      <c r="I13624" t="str">
        <f>INDEX(LedgerMapping[[#All],[Level 3]],MATCH(Actuals[[#This Row],[Sub Ledger]],LedgerMapping[[#All],[Sub Ledger]],0))</f>
        <v>Indirect Labour</v>
      </c>
      <c r="J13624" s="22">
        <f>YEAR(Actuals[[#This Row],[Date]])</f>
        <v>2024</v>
      </c>
      <c r="K13624" s="22">
        <f>MONTH(Actuals[[#This Row],[Date]])</f>
        <v>11</v>
      </c>
      <c r="L13624" s="12"/>
    </row>
    <row r="13625" spans="1:12" x14ac:dyDescent="0.3">
      <c r="A13625">
        <v>7</v>
      </c>
      <c r="B13625">
        <v>38734</v>
      </c>
      <c r="C13625">
        <v>1</v>
      </c>
      <c r="D13625">
        <v>71000</v>
      </c>
      <c r="E13625" s="46">
        <v>45628</v>
      </c>
      <c r="F13625">
        <v>-104</v>
      </c>
      <c r="I13625" t="str">
        <f>INDEX(LedgerMapping[[#All],[Level 3]],MATCH(Actuals[[#This Row],[Sub Ledger]],LedgerMapping[[#All],[Sub Ledger]],0))</f>
        <v>Indirect Labour</v>
      </c>
      <c r="J13625" s="22">
        <f>YEAR(Actuals[[#This Row],[Date]])</f>
        <v>2024</v>
      </c>
      <c r="K13625" s="22">
        <f>MONTH(Actuals[[#This Row],[Date]])</f>
        <v>12</v>
      </c>
      <c r="L13625" s="12"/>
    </row>
    <row r="13626" spans="1:12" x14ac:dyDescent="0.3">
      <c r="A13626">
        <v>7</v>
      </c>
      <c r="B13626">
        <v>820</v>
      </c>
      <c r="C13626">
        <v>1</v>
      </c>
      <c r="D13626">
        <v>73000</v>
      </c>
      <c r="E13626" s="46">
        <v>44562</v>
      </c>
      <c r="F13626">
        <v>-432</v>
      </c>
      <c r="I13626" t="str">
        <f>INDEX(LedgerMapping[[#All],[Level 3]],MATCH(Actuals[[#This Row],[Sub Ledger]],LedgerMapping[[#All],[Sub Ledger]],0))</f>
        <v>Administration</v>
      </c>
      <c r="J13626" s="22">
        <f>YEAR(Actuals[[#This Row],[Date]])</f>
        <v>2022</v>
      </c>
      <c r="K13626" s="22">
        <f>MONTH(Actuals[[#This Row],[Date]])</f>
        <v>1</v>
      </c>
      <c r="L13626" s="12"/>
    </row>
    <row r="13627" spans="1:12" x14ac:dyDescent="0.3">
      <c r="A13627">
        <v>7</v>
      </c>
      <c r="B13627">
        <v>1944</v>
      </c>
      <c r="C13627">
        <v>1</v>
      </c>
      <c r="D13627">
        <v>73000</v>
      </c>
      <c r="E13627" s="46">
        <v>44593</v>
      </c>
      <c r="F13627">
        <v>-362</v>
      </c>
      <c r="I13627" t="str">
        <f>INDEX(LedgerMapping[[#All],[Level 3]],MATCH(Actuals[[#This Row],[Sub Ledger]],LedgerMapping[[#All],[Sub Ledger]],0))</f>
        <v>Administration</v>
      </c>
      <c r="J13627" s="22">
        <f>YEAR(Actuals[[#This Row],[Date]])</f>
        <v>2022</v>
      </c>
      <c r="K13627" s="22">
        <f>MONTH(Actuals[[#This Row],[Date]])</f>
        <v>2</v>
      </c>
      <c r="L13627" s="12"/>
    </row>
    <row r="13628" spans="1:12" x14ac:dyDescent="0.3">
      <c r="A13628">
        <v>7</v>
      </c>
      <c r="B13628">
        <v>3060</v>
      </c>
      <c r="C13628">
        <v>1</v>
      </c>
      <c r="D13628">
        <v>73000</v>
      </c>
      <c r="E13628" s="46">
        <v>44624</v>
      </c>
      <c r="F13628">
        <v>-429</v>
      </c>
      <c r="I13628" t="str">
        <f>INDEX(LedgerMapping[[#All],[Level 3]],MATCH(Actuals[[#This Row],[Sub Ledger]],LedgerMapping[[#All],[Sub Ledger]],0))</f>
        <v>Administration</v>
      </c>
      <c r="J13628" s="22">
        <f>YEAR(Actuals[[#This Row],[Date]])</f>
        <v>2022</v>
      </c>
      <c r="K13628" s="22">
        <f>MONTH(Actuals[[#This Row],[Date]])</f>
        <v>3</v>
      </c>
      <c r="L13628" s="12"/>
    </row>
    <row r="13629" spans="1:12" x14ac:dyDescent="0.3">
      <c r="A13629">
        <v>7</v>
      </c>
      <c r="B13629">
        <v>4184</v>
      </c>
      <c r="C13629">
        <v>1</v>
      </c>
      <c r="D13629">
        <v>73000</v>
      </c>
      <c r="E13629" s="46">
        <v>44654</v>
      </c>
      <c r="F13629">
        <v>-364</v>
      </c>
      <c r="I13629" t="str">
        <f>INDEX(LedgerMapping[[#All],[Level 3]],MATCH(Actuals[[#This Row],[Sub Ledger]],LedgerMapping[[#All],[Sub Ledger]],0))</f>
        <v>Administration</v>
      </c>
      <c r="J13629" s="22">
        <f>YEAR(Actuals[[#This Row],[Date]])</f>
        <v>2022</v>
      </c>
      <c r="K13629" s="22">
        <f>MONTH(Actuals[[#This Row],[Date]])</f>
        <v>4</v>
      </c>
      <c r="L13629" s="12"/>
    </row>
    <row r="13630" spans="1:12" x14ac:dyDescent="0.3">
      <c r="A13630">
        <v>7</v>
      </c>
      <c r="B13630">
        <v>5305</v>
      </c>
      <c r="C13630">
        <v>1</v>
      </c>
      <c r="D13630">
        <v>73000</v>
      </c>
      <c r="E13630" s="46">
        <v>44685</v>
      </c>
      <c r="F13630">
        <v>-270</v>
      </c>
      <c r="I13630" t="str">
        <f>INDEX(LedgerMapping[[#All],[Level 3]],MATCH(Actuals[[#This Row],[Sub Ledger]],LedgerMapping[[#All],[Sub Ledger]],0))</f>
        <v>Administration</v>
      </c>
      <c r="J13630" s="22">
        <f>YEAR(Actuals[[#This Row],[Date]])</f>
        <v>2022</v>
      </c>
      <c r="K13630" s="22">
        <f>MONTH(Actuals[[#This Row],[Date]])</f>
        <v>5</v>
      </c>
      <c r="L13630" s="12"/>
    </row>
    <row r="13631" spans="1:12" x14ac:dyDescent="0.3">
      <c r="A13631">
        <v>7</v>
      </c>
      <c r="B13631">
        <v>6429</v>
      </c>
      <c r="C13631">
        <v>1</v>
      </c>
      <c r="D13631">
        <v>73000</v>
      </c>
      <c r="E13631" s="46">
        <v>44715</v>
      </c>
      <c r="F13631">
        <v>-325</v>
      </c>
      <c r="I13631" t="str">
        <f>INDEX(LedgerMapping[[#All],[Level 3]],MATCH(Actuals[[#This Row],[Sub Ledger]],LedgerMapping[[#All],[Sub Ledger]],0))</f>
        <v>Administration</v>
      </c>
      <c r="J13631" s="22">
        <f>YEAR(Actuals[[#This Row],[Date]])</f>
        <v>2022</v>
      </c>
      <c r="K13631" s="22">
        <f>MONTH(Actuals[[#This Row],[Date]])</f>
        <v>6</v>
      </c>
      <c r="L13631" s="12"/>
    </row>
    <row r="13632" spans="1:12" x14ac:dyDescent="0.3">
      <c r="A13632">
        <v>7</v>
      </c>
      <c r="B13632">
        <v>7552</v>
      </c>
      <c r="C13632">
        <v>1</v>
      </c>
      <c r="D13632">
        <v>73000</v>
      </c>
      <c r="E13632" s="46">
        <v>44746</v>
      </c>
      <c r="F13632">
        <v>-494</v>
      </c>
      <c r="I13632" t="str">
        <f>INDEX(LedgerMapping[[#All],[Level 3]],MATCH(Actuals[[#This Row],[Sub Ledger]],LedgerMapping[[#All],[Sub Ledger]],0))</f>
        <v>Administration</v>
      </c>
      <c r="J13632" s="22">
        <f>YEAR(Actuals[[#This Row],[Date]])</f>
        <v>2022</v>
      </c>
      <c r="K13632" s="22">
        <f>MONTH(Actuals[[#This Row],[Date]])</f>
        <v>7</v>
      </c>
      <c r="L13632" s="12"/>
    </row>
    <row r="13633" spans="1:12" x14ac:dyDescent="0.3">
      <c r="A13633">
        <v>7</v>
      </c>
      <c r="B13633">
        <v>8674</v>
      </c>
      <c r="C13633">
        <v>1</v>
      </c>
      <c r="D13633">
        <v>73000</v>
      </c>
      <c r="E13633" s="46">
        <v>44777</v>
      </c>
      <c r="F13633">
        <v>-332</v>
      </c>
      <c r="I13633" t="str">
        <f>INDEX(LedgerMapping[[#All],[Level 3]],MATCH(Actuals[[#This Row],[Sub Ledger]],LedgerMapping[[#All],[Sub Ledger]],0))</f>
        <v>Administration</v>
      </c>
      <c r="J13633" s="22">
        <f>YEAR(Actuals[[#This Row],[Date]])</f>
        <v>2022</v>
      </c>
      <c r="K13633" s="22">
        <f>MONTH(Actuals[[#This Row],[Date]])</f>
        <v>8</v>
      </c>
      <c r="L13633" s="12"/>
    </row>
    <row r="13634" spans="1:12" x14ac:dyDescent="0.3">
      <c r="A13634">
        <v>7</v>
      </c>
      <c r="B13634">
        <v>9790</v>
      </c>
      <c r="C13634">
        <v>1</v>
      </c>
      <c r="D13634">
        <v>73000</v>
      </c>
      <c r="E13634" s="46">
        <v>44805</v>
      </c>
      <c r="F13634">
        <v>-455</v>
      </c>
      <c r="I13634" t="str">
        <f>INDEX(LedgerMapping[[#All],[Level 3]],MATCH(Actuals[[#This Row],[Sub Ledger]],LedgerMapping[[#All],[Sub Ledger]],0))</f>
        <v>Administration</v>
      </c>
      <c r="J13634" s="22">
        <f>YEAR(Actuals[[#This Row],[Date]])</f>
        <v>2022</v>
      </c>
      <c r="K13634" s="22">
        <f>MONTH(Actuals[[#This Row],[Date]])</f>
        <v>9</v>
      </c>
      <c r="L13634" s="12"/>
    </row>
    <row r="13635" spans="1:12" x14ac:dyDescent="0.3">
      <c r="A13635">
        <v>7</v>
      </c>
      <c r="B13635">
        <v>10907</v>
      </c>
      <c r="C13635">
        <v>1</v>
      </c>
      <c r="D13635">
        <v>73000</v>
      </c>
      <c r="E13635" s="46">
        <v>44836</v>
      </c>
      <c r="F13635">
        <v>-377</v>
      </c>
      <c r="I13635" t="str">
        <f>INDEX(LedgerMapping[[#All],[Level 3]],MATCH(Actuals[[#This Row],[Sub Ledger]],LedgerMapping[[#All],[Sub Ledger]],0))</f>
        <v>Administration</v>
      </c>
      <c r="J13635" s="22">
        <f>YEAR(Actuals[[#This Row],[Date]])</f>
        <v>2022</v>
      </c>
      <c r="K13635" s="22">
        <f>MONTH(Actuals[[#This Row],[Date]])</f>
        <v>10</v>
      </c>
      <c r="L13635" s="12"/>
    </row>
    <row r="13636" spans="1:12" x14ac:dyDescent="0.3">
      <c r="A13636">
        <v>7</v>
      </c>
      <c r="B13636">
        <v>12032</v>
      </c>
      <c r="C13636">
        <v>1</v>
      </c>
      <c r="D13636">
        <v>73000</v>
      </c>
      <c r="E13636" s="46">
        <v>44866</v>
      </c>
      <c r="F13636">
        <v>-270</v>
      </c>
      <c r="I13636" t="str">
        <f>INDEX(LedgerMapping[[#All],[Level 3]],MATCH(Actuals[[#This Row],[Sub Ledger]],LedgerMapping[[#All],[Sub Ledger]],0))</f>
        <v>Administration</v>
      </c>
      <c r="J13636" s="22">
        <f>YEAR(Actuals[[#This Row],[Date]])</f>
        <v>2022</v>
      </c>
      <c r="K13636" s="22">
        <f>MONTH(Actuals[[#This Row],[Date]])</f>
        <v>11</v>
      </c>
      <c r="L13636" s="12"/>
    </row>
    <row r="13637" spans="1:12" x14ac:dyDescent="0.3">
      <c r="A13637">
        <v>7</v>
      </c>
      <c r="B13637">
        <v>13162</v>
      </c>
      <c r="C13637">
        <v>1</v>
      </c>
      <c r="D13637">
        <v>73000</v>
      </c>
      <c r="E13637" s="46">
        <v>44897</v>
      </c>
      <c r="F13637">
        <v>-405</v>
      </c>
      <c r="I13637" t="str">
        <f>INDEX(LedgerMapping[[#All],[Level 3]],MATCH(Actuals[[#This Row],[Sub Ledger]],LedgerMapping[[#All],[Sub Ledger]],0))</f>
        <v>Administration</v>
      </c>
      <c r="J13637" s="22">
        <f>YEAR(Actuals[[#This Row],[Date]])</f>
        <v>2022</v>
      </c>
      <c r="K13637" s="22">
        <f>MONTH(Actuals[[#This Row],[Date]])</f>
        <v>12</v>
      </c>
      <c r="L13637" s="12"/>
    </row>
    <row r="13638" spans="1:12" x14ac:dyDescent="0.3">
      <c r="A13638">
        <v>7</v>
      </c>
      <c r="B13638">
        <v>14010</v>
      </c>
      <c r="C13638">
        <v>1</v>
      </c>
      <c r="D13638">
        <v>73000</v>
      </c>
      <c r="E13638" s="46">
        <v>44927</v>
      </c>
      <c r="F13638">
        <v>-520</v>
      </c>
      <c r="I13638" t="str">
        <f>INDEX(LedgerMapping[[#All],[Level 3]],MATCH(Actuals[[#This Row],[Sub Ledger]],LedgerMapping[[#All],[Sub Ledger]],0))</f>
        <v>Administration</v>
      </c>
      <c r="J13638" s="22">
        <f>YEAR(Actuals[[#This Row],[Date]])</f>
        <v>2023</v>
      </c>
      <c r="K13638" s="22">
        <f>MONTH(Actuals[[#This Row],[Date]])</f>
        <v>1</v>
      </c>
      <c r="L13638" s="12"/>
    </row>
    <row r="13639" spans="1:12" x14ac:dyDescent="0.3">
      <c r="A13639">
        <v>7</v>
      </c>
      <c r="B13639">
        <v>15016</v>
      </c>
      <c r="C13639">
        <v>1</v>
      </c>
      <c r="D13639">
        <v>73000</v>
      </c>
      <c r="E13639" s="46">
        <v>44958</v>
      </c>
      <c r="F13639">
        <v>-592</v>
      </c>
      <c r="I13639" t="str">
        <f>INDEX(LedgerMapping[[#All],[Level 3]],MATCH(Actuals[[#This Row],[Sub Ledger]],LedgerMapping[[#All],[Sub Ledger]],0))</f>
        <v>Administration</v>
      </c>
      <c r="J13639" s="22">
        <f>YEAR(Actuals[[#This Row],[Date]])</f>
        <v>2023</v>
      </c>
      <c r="K13639" s="22">
        <f>MONTH(Actuals[[#This Row],[Date]])</f>
        <v>2</v>
      </c>
      <c r="L13639" s="12"/>
    </row>
    <row r="13640" spans="1:12" x14ac:dyDescent="0.3">
      <c r="A13640">
        <v>7</v>
      </c>
      <c r="B13640">
        <v>15996</v>
      </c>
      <c r="C13640">
        <v>1</v>
      </c>
      <c r="D13640">
        <v>73000</v>
      </c>
      <c r="E13640" s="46">
        <v>44988</v>
      </c>
      <c r="F13640">
        <v>-421</v>
      </c>
      <c r="I13640" t="str">
        <f>INDEX(LedgerMapping[[#All],[Level 3]],MATCH(Actuals[[#This Row],[Sub Ledger]],LedgerMapping[[#All],[Sub Ledger]],0))</f>
        <v>Administration</v>
      </c>
      <c r="J13640" s="22">
        <f>YEAR(Actuals[[#This Row],[Date]])</f>
        <v>2023</v>
      </c>
      <c r="K13640" s="22">
        <f>MONTH(Actuals[[#This Row],[Date]])</f>
        <v>3</v>
      </c>
      <c r="L13640" s="12"/>
    </row>
    <row r="13641" spans="1:12" x14ac:dyDescent="0.3">
      <c r="A13641">
        <v>7</v>
      </c>
      <c r="B13641">
        <v>17028</v>
      </c>
      <c r="C13641">
        <v>1</v>
      </c>
      <c r="D13641">
        <v>73000</v>
      </c>
      <c r="E13641" s="46">
        <v>45018</v>
      </c>
      <c r="F13641">
        <v>-421</v>
      </c>
      <c r="I13641" t="str">
        <f>INDEX(LedgerMapping[[#All],[Level 3]],MATCH(Actuals[[#This Row],[Sub Ledger]],LedgerMapping[[#All],[Sub Ledger]],0))</f>
        <v>Administration</v>
      </c>
      <c r="J13641" s="22">
        <f>YEAR(Actuals[[#This Row],[Date]])</f>
        <v>2023</v>
      </c>
      <c r="K13641" s="22">
        <f>MONTH(Actuals[[#This Row],[Date]])</f>
        <v>4</v>
      </c>
      <c r="L13641" s="12"/>
    </row>
    <row r="13642" spans="1:12" x14ac:dyDescent="0.3">
      <c r="A13642">
        <v>7</v>
      </c>
      <c r="B13642">
        <v>18058</v>
      </c>
      <c r="C13642">
        <v>1</v>
      </c>
      <c r="D13642">
        <v>73000</v>
      </c>
      <c r="E13642" s="46">
        <v>45049</v>
      </c>
      <c r="F13642">
        <v>-414</v>
      </c>
      <c r="I13642" t="str">
        <f>INDEX(LedgerMapping[[#All],[Level 3]],MATCH(Actuals[[#This Row],[Sub Ledger]],LedgerMapping[[#All],[Sub Ledger]],0))</f>
        <v>Administration</v>
      </c>
      <c r="J13642" s="22">
        <f>YEAR(Actuals[[#This Row],[Date]])</f>
        <v>2023</v>
      </c>
      <c r="K13642" s="22">
        <f>MONTH(Actuals[[#This Row],[Date]])</f>
        <v>5</v>
      </c>
      <c r="L13642" s="12"/>
    </row>
    <row r="13643" spans="1:12" x14ac:dyDescent="0.3">
      <c r="A13643">
        <v>7</v>
      </c>
      <c r="B13643">
        <v>19062</v>
      </c>
      <c r="C13643">
        <v>1</v>
      </c>
      <c r="D13643">
        <v>73000</v>
      </c>
      <c r="E13643" s="46">
        <v>45079</v>
      </c>
      <c r="F13643">
        <v>-414</v>
      </c>
      <c r="I13643" t="str">
        <f>INDEX(LedgerMapping[[#All],[Level 3]],MATCH(Actuals[[#This Row],[Sub Ledger]],LedgerMapping[[#All],[Sub Ledger]],0))</f>
        <v>Administration</v>
      </c>
      <c r="J13643" s="22">
        <f>YEAR(Actuals[[#This Row],[Date]])</f>
        <v>2023</v>
      </c>
      <c r="K13643" s="22">
        <f>MONTH(Actuals[[#This Row],[Date]])</f>
        <v>6</v>
      </c>
      <c r="L13643" s="12"/>
    </row>
    <row r="13644" spans="1:12" x14ac:dyDescent="0.3">
      <c r="A13644">
        <v>7</v>
      </c>
      <c r="B13644">
        <v>20091</v>
      </c>
      <c r="C13644">
        <v>1</v>
      </c>
      <c r="D13644">
        <v>73000</v>
      </c>
      <c r="E13644" s="46">
        <v>45110</v>
      </c>
      <c r="F13644">
        <v>-457</v>
      </c>
      <c r="I13644" t="str">
        <f>INDEX(LedgerMapping[[#All],[Level 3]],MATCH(Actuals[[#This Row],[Sub Ledger]],LedgerMapping[[#All],[Sub Ledger]],0))</f>
        <v>Administration</v>
      </c>
      <c r="J13644" s="22">
        <f>YEAR(Actuals[[#This Row],[Date]])</f>
        <v>2023</v>
      </c>
      <c r="K13644" s="22">
        <f>MONTH(Actuals[[#This Row],[Date]])</f>
        <v>7</v>
      </c>
      <c r="L13644" s="12"/>
    </row>
    <row r="13645" spans="1:12" x14ac:dyDescent="0.3">
      <c r="A13645">
        <v>7</v>
      </c>
      <c r="B13645">
        <v>21118</v>
      </c>
      <c r="C13645">
        <v>1</v>
      </c>
      <c r="D13645">
        <v>73000</v>
      </c>
      <c r="E13645" s="46">
        <v>45141</v>
      </c>
      <c r="F13645">
        <v>-455</v>
      </c>
      <c r="I13645" t="str">
        <f>INDEX(LedgerMapping[[#All],[Level 3]],MATCH(Actuals[[#This Row],[Sub Ledger]],LedgerMapping[[#All],[Sub Ledger]],0))</f>
        <v>Administration</v>
      </c>
      <c r="J13645" s="22">
        <f>YEAR(Actuals[[#This Row],[Date]])</f>
        <v>2023</v>
      </c>
      <c r="K13645" s="22">
        <f>MONTH(Actuals[[#This Row],[Date]])</f>
        <v>8</v>
      </c>
      <c r="L13645" s="12"/>
    </row>
    <row r="13646" spans="1:12" x14ac:dyDescent="0.3">
      <c r="A13646">
        <v>7</v>
      </c>
      <c r="B13646">
        <v>22122</v>
      </c>
      <c r="C13646">
        <v>1</v>
      </c>
      <c r="D13646">
        <v>73000</v>
      </c>
      <c r="E13646" s="46">
        <v>45169</v>
      </c>
      <c r="F13646">
        <v>-429</v>
      </c>
      <c r="I13646" t="str">
        <f>INDEX(LedgerMapping[[#All],[Level 3]],MATCH(Actuals[[#This Row],[Sub Ledger]],LedgerMapping[[#All],[Sub Ledger]],0))</f>
        <v>Administration</v>
      </c>
      <c r="J13646" s="22">
        <f>YEAR(Actuals[[#This Row],[Date]])</f>
        <v>2023</v>
      </c>
      <c r="K13646" s="22">
        <f>MONTH(Actuals[[#This Row],[Date]])</f>
        <v>8</v>
      </c>
      <c r="L13646" s="12"/>
    </row>
    <row r="13647" spans="1:12" x14ac:dyDescent="0.3">
      <c r="A13647">
        <v>7</v>
      </c>
      <c r="B13647">
        <v>23099</v>
      </c>
      <c r="C13647">
        <v>1</v>
      </c>
      <c r="D13647">
        <v>73000</v>
      </c>
      <c r="E13647" s="46">
        <v>45200</v>
      </c>
      <c r="F13647">
        <v>-468</v>
      </c>
      <c r="I13647" t="str">
        <f>INDEX(LedgerMapping[[#All],[Level 3]],MATCH(Actuals[[#This Row],[Sub Ledger]],LedgerMapping[[#All],[Sub Ledger]],0))</f>
        <v>Administration</v>
      </c>
      <c r="J13647" s="22">
        <f>YEAR(Actuals[[#This Row],[Date]])</f>
        <v>2023</v>
      </c>
      <c r="K13647" s="22">
        <f>MONTH(Actuals[[#This Row],[Date]])</f>
        <v>10</v>
      </c>
      <c r="L13647" s="12"/>
    </row>
    <row r="13648" spans="1:12" x14ac:dyDescent="0.3">
      <c r="A13648">
        <v>7</v>
      </c>
      <c r="B13648">
        <v>24103</v>
      </c>
      <c r="C13648">
        <v>1</v>
      </c>
      <c r="D13648">
        <v>73000</v>
      </c>
      <c r="E13648" s="46">
        <v>45230</v>
      </c>
      <c r="F13648">
        <v>-436</v>
      </c>
      <c r="I13648" t="str">
        <f>INDEX(LedgerMapping[[#All],[Level 3]],MATCH(Actuals[[#This Row],[Sub Ledger]],LedgerMapping[[#All],[Sub Ledger]],0))</f>
        <v>Administration</v>
      </c>
      <c r="J13648" s="22">
        <f>YEAR(Actuals[[#This Row],[Date]])</f>
        <v>2023</v>
      </c>
      <c r="K13648" s="22">
        <f>MONTH(Actuals[[#This Row],[Date]])</f>
        <v>10</v>
      </c>
      <c r="L13648" s="12"/>
    </row>
    <row r="13649" spans="1:12" x14ac:dyDescent="0.3">
      <c r="A13649">
        <v>7</v>
      </c>
      <c r="B13649">
        <v>25133</v>
      </c>
      <c r="C13649">
        <v>1</v>
      </c>
      <c r="D13649">
        <v>73000</v>
      </c>
      <c r="E13649" s="46">
        <v>45261</v>
      </c>
      <c r="F13649">
        <v>-499</v>
      </c>
      <c r="I13649" t="str">
        <f>INDEX(LedgerMapping[[#All],[Level 3]],MATCH(Actuals[[#This Row],[Sub Ledger]],LedgerMapping[[#All],[Sub Ledger]],0))</f>
        <v>Administration</v>
      </c>
      <c r="J13649" s="22">
        <f>YEAR(Actuals[[#This Row],[Date]])</f>
        <v>2023</v>
      </c>
      <c r="K13649" s="22">
        <f>MONTH(Actuals[[#This Row],[Date]])</f>
        <v>12</v>
      </c>
      <c r="L13649" s="12"/>
    </row>
    <row r="13650" spans="1:12" x14ac:dyDescent="0.3">
      <c r="A13650">
        <v>7</v>
      </c>
      <c r="B13650">
        <v>26201</v>
      </c>
      <c r="C13650">
        <v>1</v>
      </c>
      <c r="D13650">
        <v>73000</v>
      </c>
      <c r="E13650" s="46">
        <v>45291</v>
      </c>
      <c r="F13650">
        <v>-780</v>
      </c>
      <c r="I13650" t="str">
        <f>INDEX(LedgerMapping[[#All],[Level 3]],MATCH(Actuals[[#This Row],[Sub Ledger]],LedgerMapping[[#All],[Sub Ledger]],0))</f>
        <v>Administration</v>
      </c>
      <c r="J13650" s="22">
        <f>YEAR(Actuals[[#This Row],[Date]])</f>
        <v>2023</v>
      </c>
      <c r="K13650" s="22">
        <f>MONTH(Actuals[[#This Row],[Date]])</f>
        <v>12</v>
      </c>
      <c r="L13650" s="12"/>
    </row>
    <row r="13651" spans="1:12" x14ac:dyDescent="0.3">
      <c r="A13651">
        <v>7</v>
      </c>
      <c r="B13651">
        <v>27328</v>
      </c>
      <c r="C13651">
        <v>1</v>
      </c>
      <c r="D13651">
        <v>73000</v>
      </c>
      <c r="E13651" s="46">
        <v>45322</v>
      </c>
      <c r="F13651">
        <v>-640</v>
      </c>
      <c r="I13651" t="str">
        <f>INDEX(LedgerMapping[[#All],[Level 3]],MATCH(Actuals[[#This Row],[Sub Ledger]],LedgerMapping[[#All],[Sub Ledger]],0))</f>
        <v>Administration</v>
      </c>
      <c r="J13651" s="22">
        <f>YEAR(Actuals[[#This Row],[Date]])</f>
        <v>2024</v>
      </c>
      <c r="K13651" s="22">
        <f>MONTH(Actuals[[#This Row],[Date]])</f>
        <v>1</v>
      </c>
      <c r="L13651" s="12"/>
    </row>
    <row r="13652" spans="1:12" x14ac:dyDescent="0.3">
      <c r="A13652">
        <v>7</v>
      </c>
      <c r="B13652">
        <v>28480</v>
      </c>
      <c r="C13652">
        <v>1</v>
      </c>
      <c r="D13652">
        <v>73000</v>
      </c>
      <c r="E13652" s="46">
        <v>45354</v>
      </c>
      <c r="F13652">
        <v>-751</v>
      </c>
      <c r="I13652" t="str">
        <f>INDEX(LedgerMapping[[#All],[Level 3]],MATCH(Actuals[[#This Row],[Sub Ledger]],LedgerMapping[[#All],[Sub Ledger]],0))</f>
        <v>Administration</v>
      </c>
      <c r="J13652" s="22">
        <f>YEAR(Actuals[[#This Row],[Date]])</f>
        <v>2024</v>
      </c>
      <c r="K13652" s="22">
        <f>MONTH(Actuals[[#This Row],[Date]])</f>
        <v>3</v>
      </c>
      <c r="L13652" s="12"/>
    </row>
    <row r="13653" spans="1:12" x14ac:dyDescent="0.3">
      <c r="A13653">
        <v>7</v>
      </c>
      <c r="B13653">
        <v>29634</v>
      </c>
      <c r="C13653">
        <v>1</v>
      </c>
      <c r="D13653">
        <v>73000</v>
      </c>
      <c r="E13653" s="46">
        <v>45384</v>
      </c>
      <c r="F13653">
        <v>-861</v>
      </c>
      <c r="I13653" t="str">
        <f>INDEX(LedgerMapping[[#All],[Level 3]],MATCH(Actuals[[#This Row],[Sub Ledger]],LedgerMapping[[#All],[Sub Ledger]],0))</f>
        <v>Administration</v>
      </c>
      <c r="J13653" s="22">
        <f>YEAR(Actuals[[#This Row],[Date]])</f>
        <v>2024</v>
      </c>
      <c r="K13653" s="22">
        <f>MONTH(Actuals[[#This Row],[Date]])</f>
        <v>4</v>
      </c>
      <c r="L13653" s="12"/>
    </row>
    <row r="13654" spans="1:12" x14ac:dyDescent="0.3">
      <c r="A13654">
        <v>7</v>
      </c>
      <c r="B13654">
        <v>30760</v>
      </c>
      <c r="C13654">
        <v>1</v>
      </c>
      <c r="D13654">
        <v>73000</v>
      </c>
      <c r="E13654" s="46">
        <v>45415</v>
      </c>
      <c r="F13654">
        <v>-604</v>
      </c>
      <c r="I13654" t="str">
        <f>INDEX(LedgerMapping[[#All],[Level 3]],MATCH(Actuals[[#This Row],[Sub Ledger]],LedgerMapping[[#All],[Sub Ledger]],0))</f>
        <v>Administration</v>
      </c>
      <c r="J13654" s="22">
        <f>YEAR(Actuals[[#This Row],[Date]])</f>
        <v>2024</v>
      </c>
      <c r="K13654" s="22">
        <f>MONTH(Actuals[[#This Row],[Date]])</f>
        <v>5</v>
      </c>
      <c r="L13654" s="12"/>
    </row>
    <row r="13655" spans="1:12" x14ac:dyDescent="0.3">
      <c r="A13655">
        <v>7</v>
      </c>
      <c r="B13655">
        <v>31886</v>
      </c>
      <c r="C13655">
        <v>1</v>
      </c>
      <c r="D13655">
        <v>73000</v>
      </c>
      <c r="E13655" s="46">
        <v>45445</v>
      </c>
      <c r="F13655">
        <v>-795</v>
      </c>
      <c r="I13655" t="str">
        <f>INDEX(LedgerMapping[[#All],[Level 3]],MATCH(Actuals[[#This Row],[Sub Ledger]],LedgerMapping[[#All],[Sub Ledger]],0))</f>
        <v>Administration</v>
      </c>
      <c r="J13655" s="22">
        <f>YEAR(Actuals[[#This Row],[Date]])</f>
        <v>2024</v>
      </c>
      <c r="K13655" s="22">
        <f>MONTH(Actuals[[#This Row],[Date]])</f>
        <v>6</v>
      </c>
      <c r="L13655" s="12"/>
    </row>
    <row r="13656" spans="1:12" x14ac:dyDescent="0.3">
      <c r="A13656">
        <v>7</v>
      </c>
      <c r="B13656">
        <v>33010</v>
      </c>
      <c r="C13656">
        <v>1</v>
      </c>
      <c r="D13656">
        <v>73000</v>
      </c>
      <c r="E13656" s="46">
        <v>45476</v>
      </c>
      <c r="F13656">
        <v>-685</v>
      </c>
      <c r="I13656" t="str">
        <f>INDEX(LedgerMapping[[#All],[Level 3]],MATCH(Actuals[[#This Row],[Sub Ledger]],LedgerMapping[[#All],[Sub Ledger]],0))</f>
        <v>Administration</v>
      </c>
      <c r="J13656" s="22">
        <f>YEAR(Actuals[[#This Row],[Date]])</f>
        <v>2024</v>
      </c>
      <c r="K13656" s="22">
        <f>MONTH(Actuals[[#This Row],[Date]])</f>
        <v>7</v>
      </c>
      <c r="L13656" s="12"/>
    </row>
    <row r="13657" spans="1:12" x14ac:dyDescent="0.3">
      <c r="A13657">
        <v>7</v>
      </c>
      <c r="B13657">
        <v>34133</v>
      </c>
      <c r="C13657">
        <v>1</v>
      </c>
      <c r="D13657">
        <v>73000</v>
      </c>
      <c r="E13657" s="46">
        <v>45507</v>
      </c>
      <c r="F13657">
        <v>-861</v>
      </c>
      <c r="I13657" t="str">
        <f>INDEX(LedgerMapping[[#All],[Level 3]],MATCH(Actuals[[#This Row],[Sub Ledger]],LedgerMapping[[#All],[Sub Ledger]],0))</f>
        <v>Administration</v>
      </c>
      <c r="J13657" s="22">
        <f>YEAR(Actuals[[#This Row],[Date]])</f>
        <v>2024</v>
      </c>
      <c r="K13657" s="22">
        <f>MONTH(Actuals[[#This Row],[Date]])</f>
        <v>8</v>
      </c>
      <c r="L13657" s="12"/>
    </row>
    <row r="13658" spans="1:12" x14ac:dyDescent="0.3">
      <c r="A13658">
        <v>7</v>
      </c>
      <c r="B13658">
        <v>35285</v>
      </c>
      <c r="C13658">
        <v>1</v>
      </c>
      <c r="D13658">
        <v>73000</v>
      </c>
      <c r="E13658" s="46">
        <v>45536</v>
      </c>
      <c r="F13658">
        <v>-520</v>
      </c>
      <c r="I13658" t="str">
        <f>INDEX(LedgerMapping[[#All],[Level 3]],MATCH(Actuals[[#This Row],[Sub Ledger]],LedgerMapping[[#All],[Sub Ledger]],0))</f>
        <v>Administration</v>
      </c>
      <c r="J13658" s="22">
        <f>YEAR(Actuals[[#This Row],[Date]])</f>
        <v>2024</v>
      </c>
      <c r="K13658" s="22">
        <f>MONTH(Actuals[[#This Row],[Date]])</f>
        <v>9</v>
      </c>
      <c r="L13658" s="12"/>
    </row>
    <row r="13659" spans="1:12" x14ac:dyDescent="0.3">
      <c r="A13659">
        <v>7</v>
      </c>
      <c r="B13659">
        <v>36435</v>
      </c>
      <c r="C13659">
        <v>1</v>
      </c>
      <c r="D13659">
        <v>73000</v>
      </c>
      <c r="E13659" s="46">
        <v>45567</v>
      </c>
      <c r="F13659">
        <v>-817</v>
      </c>
      <c r="I13659" t="str">
        <f>INDEX(LedgerMapping[[#All],[Level 3]],MATCH(Actuals[[#This Row],[Sub Ledger]],LedgerMapping[[#All],[Sub Ledger]],0))</f>
        <v>Administration</v>
      </c>
      <c r="J13659" s="22">
        <f>YEAR(Actuals[[#This Row],[Date]])</f>
        <v>2024</v>
      </c>
      <c r="K13659" s="22">
        <f>MONTH(Actuals[[#This Row],[Date]])</f>
        <v>10</v>
      </c>
      <c r="L13659" s="12"/>
    </row>
    <row r="13660" spans="1:12" x14ac:dyDescent="0.3">
      <c r="A13660">
        <v>7</v>
      </c>
      <c r="B13660">
        <v>37585</v>
      </c>
      <c r="C13660">
        <v>1</v>
      </c>
      <c r="D13660">
        <v>73000</v>
      </c>
      <c r="E13660" s="46">
        <v>45597</v>
      </c>
      <c r="F13660">
        <v>-582</v>
      </c>
      <c r="I13660" t="str">
        <f>INDEX(LedgerMapping[[#All],[Level 3]],MATCH(Actuals[[#This Row],[Sub Ledger]],LedgerMapping[[#All],[Sub Ledger]],0))</f>
        <v>Administration</v>
      </c>
      <c r="J13660" s="22">
        <f>YEAR(Actuals[[#This Row],[Date]])</f>
        <v>2024</v>
      </c>
      <c r="K13660" s="22">
        <f>MONTH(Actuals[[#This Row],[Date]])</f>
        <v>11</v>
      </c>
      <c r="L13660" s="12"/>
    </row>
    <row r="13661" spans="1:12" x14ac:dyDescent="0.3">
      <c r="A13661">
        <v>7</v>
      </c>
      <c r="B13661">
        <v>38735</v>
      </c>
      <c r="C13661">
        <v>1</v>
      </c>
      <c r="D13661">
        <v>73000</v>
      </c>
      <c r="E13661" s="46">
        <v>45628</v>
      </c>
      <c r="F13661">
        <v>-520</v>
      </c>
      <c r="I13661" t="str">
        <f>INDEX(LedgerMapping[[#All],[Level 3]],MATCH(Actuals[[#This Row],[Sub Ledger]],LedgerMapping[[#All],[Sub Ledger]],0))</f>
        <v>Administration</v>
      </c>
      <c r="J13661" s="22">
        <f>YEAR(Actuals[[#This Row],[Date]])</f>
        <v>2024</v>
      </c>
      <c r="K13661" s="22">
        <f>MONTH(Actuals[[#This Row],[Date]])</f>
        <v>12</v>
      </c>
      <c r="L13661" s="12"/>
    </row>
    <row r="13662" spans="1:12" x14ac:dyDescent="0.3">
      <c r="A13662">
        <v>7</v>
      </c>
      <c r="B13662">
        <v>821</v>
      </c>
      <c r="C13662">
        <v>1</v>
      </c>
      <c r="D13662">
        <v>74000</v>
      </c>
      <c r="E13662" s="46">
        <v>44562</v>
      </c>
      <c r="F13662">
        <v>-255</v>
      </c>
      <c r="I13662" t="str">
        <f>INDEX(LedgerMapping[[#All],[Level 3]],MATCH(Actuals[[#This Row],[Sub Ledger]],LedgerMapping[[#All],[Sub Ledger]],0))</f>
        <v>Administration</v>
      </c>
      <c r="J13662" s="22">
        <f>YEAR(Actuals[[#This Row],[Date]])</f>
        <v>2022</v>
      </c>
      <c r="K13662" s="22">
        <f>MONTH(Actuals[[#This Row],[Date]])</f>
        <v>1</v>
      </c>
      <c r="L13662" s="12"/>
    </row>
    <row r="13663" spans="1:12" x14ac:dyDescent="0.3">
      <c r="A13663">
        <v>7</v>
      </c>
      <c r="B13663">
        <v>1945</v>
      </c>
      <c r="C13663">
        <v>1</v>
      </c>
      <c r="D13663">
        <v>74000</v>
      </c>
      <c r="E13663" s="46">
        <v>44593</v>
      </c>
      <c r="F13663">
        <v>-206</v>
      </c>
      <c r="I13663" t="str">
        <f>INDEX(LedgerMapping[[#All],[Level 3]],MATCH(Actuals[[#This Row],[Sub Ledger]],LedgerMapping[[#All],[Sub Ledger]],0))</f>
        <v>Administration</v>
      </c>
      <c r="J13663" s="22">
        <f>YEAR(Actuals[[#This Row],[Date]])</f>
        <v>2022</v>
      </c>
      <c r="K13663" s="22">
        <f>MONTH(Actuals[[#This Row],[Date]])</f>
        <v>2</v>
      </c>
      <c r="L13663" s="12"/>
    </row>
    <row r="13664" spans="1:12" x14ac:dyDescent="0.3">
      <c r="A13664">
        <v>7</v>
      </c>
      <c r="B13664">
        <v>3061</v>
      </c>
      <c r="C13664">
        <v>1</v>
      </c>
      <c r="D13664">
        <v>74000</v>
      </c>
      <c r="E13664" s="46">
        <v>44624</v>
      </c>
      <c r="F13664">
        <v>-232</v>
      </c>
      <c r="I13664" t="str">
        <f>INDEX(LedgerMapping[[#All],[Level 3]],MATCH(Actuals[[#This Row],[Sub Ledger]],LedgerMapping[[#All],[Sub Ledger]],0))</f>
        <v>Administration</v>
      </c>
      <c r="J13664" s="22">
        <f>YEAR(Actuals[[#This Row],[Date]])</f>
        <v>2022</v>
      </c>
      <c r="K13664" s="22">
        <f>MONTH(Actuals[[#This Row],[Date]])</f>
        <v>3</v>
      </c>
      <c r="L13664" s="12"/>
    </row>
    <row r="13665" spans="1:12" x14ac:dyDescent="0.3">
      <c r="A13665">
        <v>7</v>
      </c>
      <c r="B13665">
        <v>4185</v>
      </c>
      <c r="C13665">
        <v>1</v>
      </c>
      <c r="D13665">
        <v>74000</v>
      </c>
      <c r="E13665" s="46">
        <v>44654</v>
      </c>
      <c r="F13665">
        <v>-237</v>
      </c>
      <c r="I13665" t="str">
        <f>INDEX(LedgerMapping[[#All],[Level 3]],MATCH(Actuals[[#This Row],[Sub Ledger]],LedgerMapping[[#All],[Sub Ledger]],0))</f>
        <v>Administration</v>
      </c>
      <c r="J13665" s="22">
        <f>YEAR(Actuals[[#This Row],[Date]])</f>
        <v>2022</v>
      </c>
      <c r="K13665" s="22">
        <f>MONTH(Actuals[[#This Row],[Date]])</f>
        <v>4</v>
      </c>
      <c r="L13665" s="12"/>
    </row>
    <row r="13666" spans="1:12" x14ac:dyDescent="0.3">
      <c r="A13666">
        <v>7</v>
      </c>
      <c r="B13666">
        <v>5307</v>
      </c>
      <c r="C13666">
        <v>1</v>
      </c>
      <c r="D13666">
        <v>74000</v>
      </c>
      <c r="E13666" s="46">
        <v>44685</v>
      </c>
      <c r="F13666">
        <v>-166</v>
      </c>
      <c r="I13666" t="str">
        <f>INDEX(LedgerMapping[[#All],[Level 3]],MATCH(Actuals[[#This Row],[Sub Ledger]],LedgerMapping[[#All],[Sub Ledger]],0))</f>
        <v>Administration</v>
      </c>
      <c r="J13666" s="22">
        <f>YEAR(Actuals[[#This Row],[Date]])</f>
        <v>2022</v>
      </c>
      <c r="K13666" s="22">
        <f>MONTH(Actuals[[#This Row],[Date]])</f>
        <v>5</v>
      </c>
      <c r="L13666" s="12"/>
    </row>
    <row r="13667" spans="1:12" x14ac:dyDescent="0.3">
      <c r="A13667">
        <v>7</v>
      </c>
      <c r="B13667">
        <v>6431</v>
      </c>
      <c r="C13667">
        <v>1</v>
      </c>
      <c r="D13667">
        <v>74000</v>
      </c>
      <c r="E13667" s="46">
        <v>44715</v>
      </c>
      <c r="F13667">
        <v>-167</v>
      </c>
      <c r="I13667" t="str">
        <f>INDEX(LedgerMapping[[#All],[Level 3]],MATCH(Actuals[[#This Row],[Sub Ledger]],LedgerMapping[[#All],[Sub Ledger]],0))</f>
        <v>Administration</v>
      </c>
      <c r="J13667" s="22">
        <f>YEAR(Actuals[[#This Row],[Date]])</f>
        <v>2022</v>
      </c>
      <c r="K13667" s="22">
        <f>MONTH(Actuals[[#This Row],[Date]])</f>
        <v>6</v>
      </c>
      <c r="L13667" s="12"/>
    </row>
    <row r="13668" spans="1:12" x14ac:dyDescent="0.3">
      <c r="A13668">
        <v>7</v>
      </c>
      <c r="B13668">
        <v>7554</v>
      </c>
      <c r="C13668">
        <v>1</v>
      </c>
      <c r="D13668">
        <v>74000</v>
      </c>
      <c r="E13668" s="46">
        <v>44746</v>
      </c>
      <c r="F13668">
        <v>-266</v>
      </c>
      <c r="I13668" t="str">
        <f>INDEX(LedgerMapping[[#All],[Level 3]],MATCH(Actuals[[#This Row],[Sub Ledger]],LedgerMapping[[#All],[Sub Ledger]],0))</f>
        <v>Administration</v>
      </c>
      <c r="J13668" s="22">
        <f>YEAR(Actuals[[#This Row],[Date]])</f>
        <v>2022</v>
      </c>
      <c r="K13668" s="22">
        <f>MONTH(Actuals[[#This Row],[Date]])</f>
        <v>7</v>
      </c>
      <c r="L13668" s="12"/>
    </row>
    <row r="13669" spans="1:12" x14ac:dyDescent="0.3">
      <c r="A13669">
        <v>7</v>
      </c>
      <c r="B13669">
        <v>8675</v>
      </c>
      <c r="C13669">
        <v>1</v>
      </c>
      <c r="D13669">
        <v>74000</v>
      </c>
      <c r="E13669" s="46">
        <v>44777</v>
      </c>
      <c r="F13669">
        <v>-215</v>
      </c>
      <c r="I13669" t="str">
        <f>INDEX(LedgerMapping[[#All],[Level 3]],MATCH(Actuals[[#This Row],[Sub Ledger]],LedgerMapping[[#All],[Sub Ledger]],0))</f>
        <v>Administration</v>
      </c>
      <c r="J13669" s="22">
        <f>YEAR(Actuals[[#This Row],[Date]])</f>
        <v>2022</v>
      </c>
      <c r="K13669" s="22">
        <f>MONTH(Actuals[[#This Row],[Date]])</f>
        <v>8</v>
      </c>
      <c r="L13669" s="12"/>
    </row>
    <row r="13670" spans="1:12" x14ac:dyDescent="0.3">
      <c r="A13670">
        <v>7</v>
      </c>
      <c r="B13670">
        <v>9792</v>
      </c>
      <c r="C13670">
        <v>1</v>
      </c>
      <c r="D13670">
        <v>74000</v>
      </c>
      <c r="E13670" s="46">
        <v>44805</v>
      </c>
      <c r="F13670">
        <v>-242</v>
      </c>
      <c r="I13670" t="str">
        <f>INDEX(LedgerMapping[[#All],[Level 3]],MATCH(Actuals[[#This Row],[Sub Ledger]],LedgerMapping[[#All],[Sub Ledger]],0))</f>
        <v>Administration</v>
      </c>
      <c r="J13670" s="22">
        <f>YEAR(Actuals[[#This Row],[Date]])</f>
        <v>2022</v>
      </c>
      <c r="K13670" s="22">
        <f>MONTH(Actuals[[#This Row],[Date]])</f>
        <v>9</v>
      </c>
      <c r="L13670" s="12"/>
    </row>
    <row r="13671" spans="1:12" x14ac:dyDescent="0.3">
      <c r="A13671">
        <v>7</v>
      </c>
      <c r="B13671">
        <v>10910</v>
      </c>
      <c r="C13671">
        <v>1</v>
      </c>
      <c r="D13671">
        <v>74000</v>
      </c>
      <c r="E13671" s="46">
        <v>44836</v>
      </c>
      <c r="F13671">
        <v>-197</v>
      </c>
      <c r="I13671" t="str">
        <f>INDEX(LedgerMapping[[#All],[Level 3]],MATCH(Actuals[[#This Row],[Sub Ledger]],LedgerMapping[[#All],[Sub Ledger]],0))</f>
        <v>Administration</v>
      </c>
      <c r="J13671" s="22">
        <f>YEAR(Actuals[[#This Row],[Date]])</f>
        <v>2022</v>
      </c>
      <c r="K13671" s="22">
        <f>MONTH(Actuals[[#This Row],[Date]])</f>
        <v>10</v>
      </c>
      <c r="L13671" s="12"/>
    </row>
    <row r="13672" spans="1:12" x14ac:dyDescent="0.3">
      <c r="A13672">
        <v>7</v>
      </c>
      <c r="B13672">
        <v>12033</v>
      </c>
      <c r="C13672">
        <v>1</v>
      </c>
      <c r="D13672">
        <v>74000</v>
      </c>
      <c r="E13672" s="46">
        <v>44866</v>
      </c>
      <c r="F13672">
        <v>-170</v>
      </c>
      <c r="I13672" t="str">
        <f>INDEX(LedgerMapping[[#All],[Level 3]],MATCH(Actuals[[#This Row],[Sub Ledger]],LedgerMapping[[#All],[Sub Ledger]],0))</f>
        <v>Administration</v>
      </c>
      <c r="J13672" s="22">
        <f>YEAR(Actuals[[#This Row],[Date]])</f>
        <v>2022</v>
      </c>
      <c r="K13672" s="22">
        <f>MONTH(Actuals[[#This Row],[Date]])</f>
        <v>11</v>
      </c>
      <c r="L13672" s="12"/>
    </row>
    <row r="13673" spans="1:12" x14ac:dyDescent="0.3">
      <c r="A13673">
        <v>7</v>
      </c>
      <c r="B13673">
        <v>13163</v>
      </c>
      <c r="C13673">
        <v>1</v>
      </c>
      <c r="D13673">
        <v>74000</v>
      </c>
      <c r="E13673" s="46">
        <v>44897</v>
      </c>
      <c r="F13673">
        <v>-272</v>
      </c>
      <c r="I13673" t="str">
        <f>INDEX(LedgerMapping[[#All],[Level 3]],MATCH(Actuals[[#This Row],[Sub Ledger]],LedgerMapping[[#All],[Sub Ledger]],0))</f>
        <v>Administration</v>
      </c>
      <c r="J13673" s="22">
        <f>YEAR(Actuals[[#This Row],[Date]])</f>
        <v>2022</v>
      </c>
      <c r="K13673" s="22">
        <f>MONTH(Actuals[[#This Row],[Date]])</f>
        <v>12</v>
      </c>
      <c r="L13673" s="12"/>
    </row>
    <row r="13674" spans="1:12" x14ac:dyDescent="0.3">
      <c r="A13674">
        <v>7</v>
      </c>
      <c r="B13674">
        <v>14011</v>
      </c>
      <c r="C13674">
        <v>1</v>
      </c>
      <c r="D13674">
        <v>74000</v>
      </c>
      <c r="E13674" s="46">
        <v>44927</v>
      </c>
      <c r="F13674">
        <v>-486</v>
      </c>
      <c r="I13674" t="str">
        <f>INDEX(LedgerMapping[[#All],[Level 3]],MATCH(Actuals[[#This Row],[Sub Ledger]],LedgerMapping[[#All],[Sub Ledger]],0))</f>
        <v>Administration</v>
      </c>
      <c r="J13674" s="22">
        <f>YEAR(Actuals[[#This Row],[Date]])</f>
        <v>2023</v>
      </c>
      <c r="K13674" s="22">
        <f>MONTH(Actuals[[#This Row],[Date]])</f>
        <v>1</v>
      </c>
      <c r="L13674" s="12"/>
    </row>
    <row r="13675" spans="1:12" x14ac:dyDescent="0.3">
      <c r="A13675">
        <v>7</v>
      </c>
      <c r="B13675">
        <v>15017</v>
      </c>
      <c r="C13675">
        <v>1</v>
      </c>
      <c r="D13675">
        <v>74000</v>
      </c>
      <c r="E13675" s="46">
        <v>44958</v>
      </c>
      <c r="F13675">
        <v>-467</v>
      </c>
      <c r="I13675" t="str">
        <f>INDEX(LedgerMapping[[#All],[Level 3]],MATCH(Actuals[[#This Row],[Sub Ledger]],LedgerMapping[[#All],[Sub Ledger]],0))</f>
        <v>Administration</v>
      </c>
      <c r="J13675" s="22">
        <f>YEAR(Actuals[[#This Row],[Date]])</f>
        <v>2023</v>
      </c>
      <c r="K13675" s="22">
        <f>MONTH(Actuals[[#This Row],[Date]])</f>
        <v>2</v>
      </c>
      <c r="L13675" s="12"/>
    </row>
    <row r="13676" spans="1:12" x14ac:dyDescent="0.3">
      <c r="A13676">
        <v>7</v>
      </c>
      <c r="B13676">
        <v>15997</v>
      </c>
      <c r="C13676">
        <v>1</v>
      </c>
      <c r="D13676">
        <v>74000</v>
      </c>
      <c r="E13676" s="46">
        <v>44988</v>
      </c>
      <c r="F13676">
        <v>-318</v>
      </c>
      <c r="I13676" t="str">
        <f>INDEX(LedgerMapping[[#All],[Level 3]],MATCH(Actuals[[#This Row],[Sub Ledger]],LedgerMapping[[#All],[Sub Ledger]],0))</f>
        <v>Administration</v>
      </c>
      <c r="J13676" s="22">
        <f>YEAR(Actuals[[#This Row],[Date]])</f>
        <v>2023</v>
      </c>
      <c r="K13676" s="22">
        <f>MONTH(Actuals[[#This Row],[Date]])</f>
        <v>3</v>
      </c>
      <c r="L13676" s="12"/>
    </row>
    <row r="13677" spans="1:12" x14ac:dyDescent="0.3">
      <c r="A13677">
        <v>7</v>
      </c>
      <c r="B13677">
        <v>17029</v>
      </c>
      <c r="C13677">
        <v>1</v>
      </c>
      <c r="D13677">
        <v>74000</v>
      </c>
      <c r="E13677" s="46">
        <v>45018</v>
      </c>
      <c r="F13677">
        <v>-325</v>
      </c>
      <c r="I13677" t="str">
        <f>INDEX(LedgerMapping[[#All],[Level 3]],MATCH(Actuals[[#This Row],[Sub Ledger]],LedgerMapping[[#All],[Sub Ledger]],0))</f>
        <v>Administration</v>
      </c>
      <c r="J13677" s="22">
        <f>YEAR(Actuals[[#This Row],[Date]])</f>
        <v>2023</v>
      </c>
      <c r="K13677" s="22">
        <f>MONTH(Actuals[[#This Row],[Date]])</f>
        <v>4</v>
      </c>
      <c r="L13677" s="12"/>
    </row>
    <row r="13678" spans="1:12" x14ac:dyDescent="0.3">
      <c r="A13678">
        <v>7</v>
      </c>
      <c r="B13678">
        <v>18059</v>
      </c>
      <c r="C13678">
        <v>1</v>
      </c>
      <c r="D13678">
        <v>74000</v>
      </c>
      <c r="E13678" s="46">
        <v>45049</v>
      </c>
      <c r="F13678">
        <v>-342</v>
      </c>
      <c r="I13678" t="str">
        <f>INDEX(LedgerMapping[[#All],[Level 3]],MATCH(Actuals[[#This Row],[Sub Ledger]],LedgerMapping[[#All],[Sub Ledger]],0))</f>
        <v>Administration</v>
      </c>
      <c r="J13678" s="22">
        <f>YEAR(Actuals[[#This Row],[Date]])</f>
        <v>2023</v>
      </c>
      <c r="K13678" s="22">
        <f>MONTH(Actuals[[#This Row],[Date]])</f>
        <v>5</v>
      </c>
      <c r="L13678" s="12"/>
    </row>
    <row r="13679" spans="1:12" x14ac:dyDescent="0.3">
      <c r="A13679">
        <v>7</v>
      </c>
      <c r="B13679">
        <v>19063</v>
      </c>
      <c r="C13679">
        <v>1</v>
      </c>
      <c r="D13679">
        <v>74000</v>
      </c>
      <c r="E13679" s="46">
        <v>45079</v>
      </c>
      <c r="F13679">
        <v>-342</v>
      </c>
      <c r="I13679" t="str">
        <f>INDEX(LedgerMapping[[#All],[Level 3]],MATCH(Actuals[[#This Row],[Sub Ledger]],LedgerMapping[[#All],[Sub Ledger]],0))</f>
        <v>Administration</v>
      </c>
      <c r="J13679" s="22">
        <f>YEAR(Actuals[[#This Row],[Date]])</f>
        <v>2023</v>
      </c>
      <c r="K13679" s="22">
        <f>MONTH(Actuals[[#This Row],[Date]])</f>
        <v>6</v>
      </c>
      <c r="L13679" s="12"/>
    </row>
    <row r="13680" spans="1:12" x14ac:dyDescent="0.3">
      <c r="A13680">
        <v>7</v>
      </c>
      <c r="B13680">
        <v>20092</v>
      </c>
      <c r="C13680">
        <v>1</v>
      </c>
      <c r="D13680">
        <v>74000</v>
      </c>
      <c r="E13680" s="46">
        <v>45110</v>
      </c>
      <c r="F13680">
        <v>-384</v>
      </c>
      <c r="I13680" t="str">
        <f>INDEX(LedgerMapping[[#All],[Level 3]],MATCH(Actuals[[#This Row],[Sub Ledger]],LedgerMapping[[#All],[Sub Ledger]],0))</f>
        <v>Administration</v>
      </c>
      <c r="J13680" s="22">
        <f>YEAR(Actuals[[#This Row],[Date]])</f>
        <v>2023</v>
      </c>
      <c r="K13680" s="22">
        <f>MONTH(Actuals[[#This Row],[Date]])</f>
        <v>7</v>
      </c>
      <c r="L13680" s="12"/>
    </row>
    <row r="13681" spans="1:12" x14ac:dyDescent="0.3">
      <c r="A13681">
        <v>7</v>
      </c>
      <c r="B13681">
        <v>21119</v>
      </c>
      <c r="C13681">
        <v>1</v>
      </c>
      <c r="D13681">
        <v>74000</v>
      </c>
      <c r="E13681" s="46">
        <v>45141</v>
      </c>
      <c r="F13681">
        <v>-414</v>
      </c>
      <c r="I13681" t="str">
        <f>INDEX(LedgerMapping[[#All],[Level 3]],MATCH(Actuals[[#This Row],[Sub Ledger]],LedgerMapping[[#All],[Sub Ledger]],0))</f>
        <v>Administration</v>
      </c>
      <c r="J13681" s="22">
        <f>YEAR(Actuals[[#This Row],[Date]])</f>
        <v>2023</v>
      </c>
      <c r="K13681" s="22">
        <f>MONTH(Actuals[[#This Row],[Date]])</f>
        <v>8</v>
      </c>
      <c r="L13681" s="12"/>
    </row>
    <row r="13682" spans="1:12" x14ac:dyDescent="0.3">
      <c r="A13682">
        <v>7</v>
      </c>
      <c r="B13682">
        <v>22123</v>
      </c>
      <c r="C13682">
        <v>1</v>
      </c>
      <c r="D13682">
        <v>74000</v>
      </c>
      <c r="E13682" s="46">
        <v>45169</v>
      </c>
      <c r="F13682">
        <v>-357</v>
      </c>
      <c r="I13682" t="str">
        <f>INDEX(LedgerMapping[[#All],[Level 3]],MATCH(Actuals[[#This Row],[Sub Ledger]],LedgerMapping[[#All],[Sub Ledger]],0))</f>
        <v>Administration</v>
      </c>
      <c r="J13682" s="22">
        <f>YEAR(Actuals[[#This Row],[Date]])</f>
        <v>2023</v>
      </c>
      <c r="K13682" s="22">
        <f>MONTH(Actuals[[#This Row],[Date]])</f>
        <v>8</v>
      </c>
      <c r="L13682" s="12"/>
    </row>
    <row r="13683" spans="1:12" x14ac:dyDescent="0.3">
      <c r="A13683">
        <v>7</v>
      </c>
      <c r="B13683">
        <v>23100</v>
      </c>
      <c r="C13683">
        <v>1</v>
      </c>
      <c r="D13683">
        <v>74000</v>
      </c>
      <c r="E13683" s="46">
        <v>45200</v>
      </c>
      <c r="F13683">
        <v>-435</v>
      </c>
      <c r="I13683" t="str">
        <f>INDEX(LedgerMapping[[#All],[Level 3]],MATCH(Actuals[[#This Row],[Sub Ledger]],LedgerMapping[[#All],[Sub Ledger]],0))</f>
        <v>Administration</v>
      </c>
      <c r="J13683" s="22">
        <f>YEAR(Actuals[[#This Row],[Date]])</f>
        <v>2023</v>
      </c>
      <c r="K13683" s="22">
        <f>MONTH(Actuals[[#This Row],[Date]])</f>
        <v>10</v>
      </c>
      <c r="L13683" s="12"/>
    </row>
    <row r="13684" spans="1:12" x14ac:dyDescent="0.3">
      <c r="A13684">
        <v>7</v>
      </c>
      <c r="B13684">
        <v>24104</v>
      </c>
      <c r="C13684">
        <v>1</v>
      </c>
      <c r="D13684">
        <v>74000</v>
      </c>
      <c r="E13684" s="46">
        <v>45230</v>
      </c>
      <c r="F13684">
        <v>-329</v>
      </c>
      <c r="I13684" t="str">
        <f>INDEX(LedgerMapping[[#All],[Level 3]],MATCH(Actuals[[#This Row],[Sub Ledger]],LedgerMapping[[#All],[Sub Ledger]],0))</f>
        <v>Administration</v>
      </c>
      <c r="J13684" s="22">
        <f>YEAR(Actuals[[#This Row],[Date]])</f>
        <v>2023</v>
      </c>
      <c r="K13684" s="22">
        <f>MONTH(Actuals[[#This Row],[Date]])</f>
        <v>10</v>
      </c>
      <c r="L13684" s="12"/>
    </row>
    <row r="13685" spans="1:12" x14ac:dyDescent="0.3">
      <c r="A13685">
        <v>7</v>
      </c>
      <c r="B13685">
        <v>25134</v>
      </c>
      <c r="C13685">
        <v>1</v>
      </c>
      <c r="D13685">
        <v>74000</v>
      </c>
      <c r="E13685" s="46">
        <v>45261</v>
      </c>
      <c r="F13685">
        <v>-382</v>
      </c>
      <c r="I13685" t="str">
        <f>INDEX(LedgerMapping[[#All],[Level 3]],MATCH(Actuals[[#This Row],[Sub Ledger]],LedgerMapping[[#All],[Sub Ledger]],0))</f>
        <v>Administration</v>
      </c>
      <c r="J13685" s="22">
        <f>YEAR(Actuals[[#This Row],[Date]])</f>
        <v>2023</v>
      </c>
      <c r="K13685" s="22">
        <f>MONTH(Actuals[[#This Row],[Date]])</f>
        <v>12</v>
      </c>
      <c r="L13685" s="12"/>
    </row>
    <row r="13686" spans="1:12" x14ac:dyDescent="0.3">
      <c r="A13686">
        <v>7</v>
      </c>
      <c r="B13686">
        <v>26202</v>
      </c>
      <c r="C13686">
        <v>1</v>
      </c>
      <c r="D13686">
        <v>74000</v>
      </c>
      <c r="E13686" s="46">
        <v>45291</v>
      </c>
      <c r="F13686">
        <v>-514</v>
      </c>
      <c r="I13686" t="str">
        <f>INDEX(LedgerMapping[[#All],[Level 3]],MATCH(Actuals[[#This Row],[Sub Ledger]],LedgerMapping[[#All],[Sub Ledger]],0))</f>
        <v>Administration</v>
      </c>
      <c r="J13686" s="22">
        <f>YEAR(Actuals[[#This Row],[Date]])</f>
        <v>2023</v>
      </c>
      <c r="K13686" s="22">
        <f>MONTH(Actuals[[#This Row],[Date]])</f>
        <v>12</v>
      </c>
      <c r="L13686" s="12"/>
    </row>
    <row r="13687" spans="1:12" x14ac:dyDescent="0.3">
      <c r="A13687">
        <v>7</v>
      </c>
      <c r="B13687">
        <v>27329</v>
      </c>
      <c r="C13687">
        <v>1</v>
      </c>
      <c r="D13687">
        <v>74000</v>
      </c>
      <c r="E13687" s="46">
        <v>45322</v>
      </c>
      <c r="F13687">
        <v>-386</v>
      </c>
      <c r="I13687" t="str">
        <f>INDEX(LedgerMapping[[#All],[Level 3]],MATCH(Actuals[[#This Row],[Sub Ledger]],LedgerMapping[[#All],[Sub Ledger]],0))</f>
        <v>Administration</v>
      </c>
      <c r="J13687" s="22">
        <f>YEAR(Actuals[[#This Row],[Date]])</f>
        <v>2024</v>
      </c>
      <c r="K13687" s="22">
        <f>MONTH(Actuals[[#This Row],[Date]])</f>
        <v>1</v>
      </c>
      <c r="L13687" s="12"/>
    </row>
    <row r="13688" spans="1:12" x14ac:dyDescent="0.3">
      <c r="A13688">
        <v>7</v>
      </c>
      <c r="B13688">
        <v>28481</v>
      </c>
      <c r="C13688">
        <v>1</v>
      </c>
      <c r="D13688">
        <v>74000</v>
      </c>
      <c r="E13688" s="46">
        <v>45354</v>
      </c>
      <c r="F13688">
        <v>-450</v>
      </c>
      <c r="I13688" t="str">
        <f>INDEX(LedgerMapping[[#All],[Level 3]],MATCH(Actuals[[#This Row],[Sub Ledger]],LedgerMapping[[#All],[Sub Ledger]],0))</f>
        <v>Administration</v>
      </c>
      <c r="J13688" s="22">
        <f>YEAR(Actuals[[#This Row],[Date]])</f>
        <v>2024</v>
      </c>
      <c r="K13688" s="22">
        <f>MONTH(Actuals[[#This Row],[Date]])</f>
        <v>3</v>
      </c>
      <c r="L13688" s="12"/>
    </row>
    <row r="13689" spans="1:12" x14ac:dyDescent="0.3">
      <c r="A13689">
        <v>7</v>
      </c>
      <c r="B13689">
        <v>29635</v>
      </c>
      <c r="C13689">
        <v>1</v>
      </c>
      <c r="D13689">
        <v>74000</v>
      </c>
      <c r="E13689" s="46">
        <v>45384</v>
      </c>
      <c r="F13689">
        <v>-520</v>
      </c>
      <c r="I13689" t="str">
        <f>INDEX(LedgerMapping[[#All],[Level 3]],MATCH(Actuals[[#This Row],[Sub Ledger]],LedgerMapping[[#All],[Sub Ledger]],0))</f>
        <v>Administration</v>
      </c>
      <c r="J13689" s="22">
        <f>YEAR(Actuals[[#This Row],[Date]])</f>
        <v>2024</v>
      </c>
      <c r="K13689" s="22">
        <f>MONTH(Actuals[[#This Row],[Date]])</f>
        <v>4</v>
      </c>
      <c r="L13689" s="12"/>
    </row>
    <row r="13690" spans="1:12" x14ac:dyDescent="0.3">
      <c r="A13690">
        <v>7</v>
      </c>
      <c r="B13690">
        <v>30761</v>
      </c>
      <c r="C13690">
        <v>1</v>
      </c>
      <c r="D13690">
        <v>74000</v>
      </c>
      <c r="E13690" s="46">
        <v>45415</v>
      </c>
      <c r="F13690">
        <v>-397</v>
      </c>
      <c r="I13690" t="str">
        <f>INDEX(LedgerMapping[[#All],[Level 3]],MATCH(Actuals[[#This Row],[Sub Ledger]],LedgerMapping[[#All],[Sub Ledger]],0))</f>
        <v>Administration</v>
      </c>
      <c r="J13690" s="22">
        <f>YEAR(Actuals[[#This Row],[Date]])</f>
        <v>2024</v>
      </c>
      <c r="K13690" s="22">
        <f>MONTH(Actuals[[#This Row],[Date]])</f>
        <v>5</v>
      </c>
      <c r="L13690" s="12"/>
    </row>
    <row r="13691" spans="1:12" x14ac:dyDescent="0.3">
      <c r="A13691">
        <v>7</v>
      </c>
      <c r="B13691">
        <v>31887</v>
      </c>
      <c r="C13691">
        <v>1</v>
      </c>
      <c r="D13691">
        <v>74000</v>
      </c>
      <c r="E13691" s="46">
        <v>45445</v>
      </c>
      <c r="F13691">
        <v>-467</v>
      </c>
      <c r="I13691" t="str">
        <f>INDEX(LedgerMapping[[#All],[Level 3]],MATCH(Actuals[[#This Row],[Sub Ledger]],LedgerMapping[[#All],[Sub Ledger]],0))</f>
        <v>Administration</v>
      </c>
      <c r="J13691" s="22">
        <f>YEAR(Actuals[[#This Row],[Date]])</f>
        <v>2024</v>
      </c>
      <c r="K13691" s="22">
        <f>MONTH(Actuals[[#This Row],[Date]])</f>
        <v>6</v>
      </c>
      <c r="L13691" s="12"/>
    </row>
    <row r="13692" spans="1:12" x14ac:dyDescent="0.3">
      <c r="A13692">
        <v>7</v>
      </c>
      <c r="B13692">
        <v>33011</v>
      </c>
      <c r="C13692">
        <v>1</v>
      </c>
      <c r="D13692">
        <v>74000</v>
      </c>
      <c r="E13692" s="46">
        <v>45476</v>
      </c>
      <c r="F13692">
        <v>-410</v>
      </c>
      <c r="I13692" t="str">
        <f>INDEX(LedgerMapping[[#All],[Level 3]],MATCH(Actuals[[#This Row],[Sub Ledger]],LedgerMapping[[#All],[Sub Ledger]],0))</f>
        <v>Administration</v>
      </c>
      <c r="J13692" s="22">
        <f>YEAR(Actuals[[#This Row],[Date]])</f>
        <v>2024</v>
      </c>
      <c r="K13692" s="22">
        <f>MONTH(Actuals[[#This Row],[Date]])</f>
        <v>7</v>
      </c>
      <c r="L13692" s="12"/>
    </row>
    <row r="13693" spans="1:12" x14ac:dyDescent="0.3">
      <c r="A13693">
        <v>7</v>
      </c>
      <c r="B13693">
        <v>34134</v>
      </c>
      <c r="C13693">
        <v>1</v>
      </c>
      <c r="D13693">
        <v>74000</v>
      </c>
      <c r="E13693" s="46">
        <v>45507</v>
      </c>
      <c r="F13693">
        <v>-510</v>
      </c>
      <c r="I13693" t="str">
        <f>INDEX(LedgerMapping[[#All],[Level 3]],MATCH(Actuals[[#This Row],[Sub Ledger]],LedgerMapping[[#All],[Sub Ledger]],0))</f>
        <v>Administration</v>
      </c>
      <c r="J13693" s="22">
        <f>YEAR(Actuals[[#This Row],[Date]])</f>
        <v>2024</v>
      </c>
      <c r="K13693" s="22">
        <f>MONTH(Actuals[[#This Row],[Date]])</f>
        <v>8</v>
      </c>
      <c r="L13693" s="12"/>
    </row>
    <row r="13694" spans="1:12" x14ac:dyDescent="0.3">
      <c r="A13694">
        <v>7</v>
      </c>
      <c r="B13694">
        <v>35286</v>
      </c>
      <c r="C13694">
        <v>1</v>
      </c>
      <c r="D13694">
        <v>74000</v>
      </c>
      <c r="E13694" s="46">
        <v>45536</v>
      </c>
      <c r="F13694">
        <v>-323</v>
      </c>
      <c r="I13694" t="str">
        <f>INDEX(LedgerMapping[[#All],[Level 3]],MATCH(Actuals[[#This Row],[Sub Ledger]],LedgerMapping[[#All],[Sub Ledger]],0))</f>
        <v>Administration</v>
      </c>
      <c r="J13694" s="22">
        <f>YEAR(Actuals[[#This Row],[Date]])</f>
        <v>2024</v>
      </c>
      <c r="K13694" s="22">
        <f>MONTH(Actuals[[#This Row],[Date]])</f>
        <v>9</v>
      </c>
      <c r="L13694" s="12"/>
    </row>
    <row r="13695" spans="1:12" x14ac:dyDescent="0.3">
      <c r="A13695">
        <v>7</v>
      </c>
      <c r="B13695">
        <v>36436</v>
      </c>
      <c r="C13695">
        <v>1</v>
      </c>
      <c r="D13695">
        <v>74000</v>
      </c>
      <c r="E13695" s="46">
        <v>45567</v>
      </c>
      <c r="F13695">
        <v>-486</v>
      </c>
      <c r="I13695" t="str">
        <f>INDEX(LedgerMapping[[#All],[Level 3]],MATCH(Actuals[[#This Row],[Sub Ledger]],LedgerMapping[[#All],[Sub Ledger]],0))</f>
        <v>Administration</v>
      </c>
      <c r="J13695" s="22">
        <f>YEAR(Actuals[[#This Row],[Date]])</f>
        <v>2024</v>
      </c>
      <c r="K13695" s="22">
        <f>MONTH(Actuals[[#This Row],[Date]])</f>
        <v>10</v>
      </c>
      <c r="L13695" s="12"/>
    </row>
    <row r="13696" spans="1:12" x14ac:dyDescent="0.3">
      <c r="A13696">
        <v>7</v>
      </c>
      <c r="B13696">
        <v>37586</v>
      </c>
      <c r="C13696">
        <v>1</v>
      </c>
      <c r="D13696">
        <v>74000</v>
      </c>
      <c r="E13696" s="46">
        <v>45597</v>
      </c>
      <c r="F13696">
        <v>-363</v>
      </c>
      <c r="I13696" t="str">
        <f>INDEX(LedgerMapping[[#All],[Level 3]],MATCH(Actuals[[#This Row],[Sub Ledger]],LedgerMapping[[#All],[Sub Ledger]],0))</f>
        <v>Administration</v>
      </c>
      <c r="J13696" s="22">
        <f>YEAR(Actuals[[#This Row],[Date]])</f>
        <v>2024</v>
      </c>
      <c r="K13696" s="22">
        <f>MONTH(Actuals[[#This Row],[Date]])</f>
        <v>11</v>
      </c>
      <c r="L13696" s="12"/>
    </row>
    <row r="13697" spans="1:12" x14ac:dyDescent="0.3">
      <c r="A13697">
        <v>7</v>
      </c>
      <c r="B13697">
        <v>38736</v>
      </c>
      <c r="C13697">
        <v>1</v>
      </c>
      <c r="D13697">
        <v>74000</v>
      </c>
      <c r="E13697" s="46">
        <v>45628</v>
      </c>
      <c r="F13697">
        <v>-325</v>
      </c>
      <c r="I13697" t="str">
        <f>INDEX(LedgerMapping[[#All],[Level 3]],MATCH(Actuals[[#This Row],[Sub Ledger]],LedgerMapping[[#All],[Sub Ledger]],0))</f>
        <v>Administration</v>
      </c>
      <c r="J13697" s="22">
        <f>YEAR(Actuals[[#This Row],[Date]])</f>
        <v>2024</v>
      </c>
      <c r="K13697" s="22">
        <f>MONTH(Actuals[[#This Row],[Date]])</f>
        <v>12</v>
      </c>
      <c r="L13697" s="12"/>
    </row>
    <row r="13698" spans="1:12" x14ac:dyDescent="0.3">
      <c r="A13698">
        <v>7</v>
      </c>
      <c r="B13698">
        <v>824</v>
      </c>
      <c r="C13698">
        <v>1</v>
      </c>
      <c r="D13698">
        <v>76000</v>
      </c>
      <c r="E13698" s="46">
        <v>44562</v>
      </c>
      <c r="F13698">
        <v>-477</v>
      </c>
      <c r="I13698" t="str">
        <f>INDEX(LedgerMapping[[#All],[Level 3]],MATCH(Actuals[[#This Row],[Sub Ledger]],LedgerMapping[[#All],[Sub Ledger]],0))</f>
        <v>Administration</v>
      </c>
      <c r="J13698" s="22">
        <f>YEAR(Actuals[[#This Row],[Date]])</f>
        <v>2022</v>
      </c>
      <c r="K13698" s="22">
        <f>MONTH(Actuals[[#This Row],[Date]])</f>
        <v>1</v>
      </c>
      <c r="L13698" s="12"/>
    </row>
    <row r="13699" spans="1:12" x14ac:dyDescent="0.3">
      <c r="A13699">
        <v>7</v>
      </c>
      <c r="B13699">
        <v>1948</v>
      </c>
      <c r="C13699">
        <v>1</v>
      </c>
      <c r="D13699">
        <v>76000</v>
      </c>
      <c r="E13699" s="46">
        <v>44593</v>
      </c>
      <c r="F13699">
        <v>-441</v>
      </c>
      <c r="I13699" t="str">
        <f>INDEX(LedgerMapping[[#All],[Level 3]],MATCH(Actuals[[#This Row],[Sub Ledger]],LedgerMapping[[#All],[Sub Ledger]],0))</f>
        <v>Administration</v>
      </c>
      <c r="J13699" s="22">
        <f>YEAR(Actuals[[#This Row],[Date]])</f>
        <v>2022</v>
      </c>
      <c r="K13699" s="22">
        <f>MONTH(Actuals[[#This Row],[Date]])</f>
        <v>2</v>
      </c>
      <c r="L13699" s="12"/>
    </row>
    <row r="13700" spans="1:12" x14ac:dyDescent="0.3">
      <c r="A13700">
        <v>7</v>
      </c>
      <c r="B13700">
        <v>3064</v>
      </c>
      <c r="C13700">
        <v>1</v>
      </c>
      <c r="D13700">
        <v>76000</v>
      </c>
      <c r="E13700" s="46">
        <v>44624</v>
      </c>
      <c r="F13700">
        <v>-505</v>
      </c>
      <c r="I13700" t="str">
        <f>INDEX(LedgerMapping[[#All],[Level 3]],MATCH(Actuals[[#This Row],[Sub Ledger]],LedgerMapping[[#All],[Sub Ledger]],0))</f>
        <v>Administration</v>
      </c>
      <c r="J13700" s="22">
        <f>YEAR(Actuals[[#This Row],[Date]])</f>
        <v>2022</v>
      </c>
      <c r="K13700" s="22">
        <f>MONTH(Actuals[[#This Row],[Date]])</f>
        <v>3</v>
      </c>
      <c r="L13700" s="12"/>
    </row>
    <row r="13701" spans="1:12" x14ac:dyDescent="0.3">
      <c r="A13701">
        <v>7</v>
      </c>
      <c r="B13701">
        <v>4188</v>
      </c>
      <c r="C13701">
        <v>1</v>
      </c>
      <c r="D13701">
        <v>76000</v>
      </c>
      <c r="E13701" s="46">
        <v>44654</v>
      </c>
      <c r="F13701">
        <v>-412</v>
      </c>
      <c r="I13701" t="str">
        <f>INDEX(LedgerMapping[[#All],[Level 3]],MATCH(Actuals[[#This Row],[Sub Ledger]],LedgerMapping[[#All],[Sub Ledger]],0))</f>
        <v>Administration</v>
      </c>
      <c r="J13701" s="22">
        <f>YEAR(Actuals[[#This Row],[Date]])</f>
        <v>2022</v>
      </c>
      <c r="K13701" s="22">
        <f>MONTH(Actuals[[#This Row],[Date]])</f>
        <v>4</v>
      </c>
      <c r="L13701" s="12"/>
    </row>
    <row r="13702" spans="1:12" x14ac:dyDescent="0.3">
      <c r="A13702">
        <v>7</v>
      </c>
      <c r="B13702">
        <v>5310</v>
      </c>
      <c r="C13702">
        <v>1</v>
      </c>
      <c r="D13702">
        <v>76000</v>
      </c>
      <c r="E13702" s="46">
        <v>44685</v>
      </c>
      <c r="F13702">
        <v>-364</v>
      </c>
      <c r="I13702" t="str">
        <f>INDEX(LedgerMapping[[#All],[Level 3]],MATCH(Actuals[[#This Row],[Sub Ledger]],LedgerMapping[[#All],[Sub Ledger]],0))</f>
        <v>Administration</v>
      </c>
      <c r="J13702" s="22">
        <f>YEAR(Actuals[[#This Row],[Date]])</f>
        <v>2022</v>
      </c>
      <c r="K13702" s="22">
        <f>MONTH(Actuals[[#This Row],[Date]])</f>
        <v>5</v>
      </c>
      <c r="L13702" s="12"/>
    </row>
    <row r="13703" spans="1:12" x14ac:dyDescent="0.3">
      <c r="A13703">
        <v>7</v>
      </c>
      <c r="B13703">
        <v>6433</v>
      </c>
      <c r="C13703">
        <v>1</v>
      </c>
      <c r="D13703">
        <v>76000</v>
      </c>
      <c r="E13703" s="46">
        <v>44715</v>
      </c>
      <c r="F13703">
        <v>-450</v>
      </c>
      <c r="I13703" t="str">
        <f>INDEX(LedgerMapping[[#All],[Level 3]],MATCH(Actuals[[#This Row],[Sub Ledger]],LedgerMapping[[#All],[Sub Ledger]],0))</f>
        <v>Administration</v>
      </c>
      <c r="J13703" s="22">
        <f>YEAR(Actuals[[#This Row],[Date]])</f>
        <v>2022</v>
      </c>
      <c r="K13703" s="22">
        <f>MONTH(Actuals[[#This Row],[Date]])</f>
        <v>6</v>
      </c>
      <c r="L13703" s="12"/>
    </row>
    <row r="13704" spans="1:12" x14ac:dyDescent="0.3">
      <c r="A13704">
        <v>7</v>
      </c>
      <c r="B13704">
        <v>7556</v>
      </c>
      <c r="C13704">
        <v>1</v>
      </c>
      <c r="D13704">
        <v>76000</v>
      </c>
      <c r="E13704" s="46">
        <v>44746</v>
      </c>
      <c r="F13704">
        <v>-535</v>
      </c>
      <c r="I13704" t="str">
        <f>INDEX(LedgerMapping[[#All],[Level 3]],MATCH(Actuals[[#This Row],[Sub Ledger]],LedgerMapping[[#All],[Sub Ledger]],0))</f>
        <v>Administration</v>
      </c>
      <c r="J13704" s="22">
        <f>YEAR(Actuals[[#This Row],[Date]])</f>
        <v>2022</v>
      </c>
      <c r="K13704" s="22">
        <f>MONTH(Actuals[[#This Row],[Date]])</f>
        <v>7</v>
      </c>
      <c r="L13704" s="12"/>
    </row>
    <row r="13705" spans="1:12" x14ac:dyDescent="0.3">
      <c r="A13705">
        <v>7</v>
      </c>
      <c r="B13705">
        <v>8678</v>
      </c>
      <c r="C13705">
        <v>1</v>
      </c>
      <c r="D13705">
        <v>76000</v>
      </c>
      <c r="E13705" s="46">
        <v>44777</v>
      </c>
      <c r="F13705">
        <v>-400</v>
      </c>
      <c r="I13705" t="str">
        <f>INDEX(LedgerMapping[[#All],[Level 3]],MATCH(Actuals[[#This Row],[Sub Ledger]],LedgerMapping[[#All],[Sub Ledger]],0))</f>
        <v>Administration</v>
      </c>
      <c r="J13705" s="22">
        <f>YEAR(Actuals[[#This Row],[Date]])</f>
        <v>2022</v>
      </c>
      <c r="K13705" s="22">
        <f>MONTH(Actuals[[#This Row],[Date]])</f>
        <v>8</v>
      </c>
      <c r="L13705" s="12"/>
    </row>
    <row r="13706" spans="1:12" x14ac:dyDescent="0.3">
      <c r="A13706">
        <v>7</v>
      </c>
      <c r="B13706">
        <v>9793</v>
      </c>
      <c r="C13706">
        <v>1</v>
      </c>
      <c r="D13706">
        <v>76000</v>
      </c>
      <c r="E13706" s="46">
        <v>44805</v>
      </c>
      <c r="F13706">
        <v>-515</v>
      </c>
      <c r="I13706" t="str">
        <f>INDEX(LedgerMapping[[#All],[Level 3]],MATCH(Actuals[[#This Row],[Sub Ledger]],LedgerMapping[[#All],[Sub Ledger]],0))</f>
        <v>Administration</v>
      </c>
      <c r="J13706" s="22">
        <f>YEAR(Actuals[[#This Row],[Date]])</f>
        <v>2022</v>
      </c>
      <c r="K13706" s="22">
        <f>MONTH(Actuals[[#This Row],[Date]])</f>
        <v>9</v>
      </c>
      <c r="L13706" s="12"/>
    </row>
    <row r="13707" spans="1:12" x14ac:dyDescent="0.3">
      <c r="A13707">
        <v>7</v>
      </c>
      <c r="B13707">
        <v>10912</v>
      </c>
      <c r="C13707">
        <v>1</v>
      </c>
      <c r="D13707">
        <v>76000</v>
      </c>
      <c r="E13707" s="46">
        <v>44836</v>
      </c>
      <c r="F13707">
        <v>-475</v>
      </c>
      <c r="I13707" t="str">
        <f>INDEX(LedgerMapping[[#All],[Level 3]],MATCH(Actuals[[#This Row],[Sub Ledger]],LedgerMapping[[#All],[Sub Ledger]],0))</f>
        <v>Administration</v>
      </c>
      <c r="J13707" s="22">
        <f>YEAR(Actuals[[#This Row],[Date]])</f>
        <v>2022</v>
      </c>
      <c r="K13707" s="22">
        <f>MONTH(Actuals[[#This Row],[Date]])</f>
        <v>10</v>
      </c>
      <c r="L13707" s="12"/>
    </row>
    <row r="13708" spans="1:12" x14ac:dyDescent="0.3">
      <c r="A13708">
        <v>7</v>
      </c>
      <c r="B13708">
        <v>12036</v>
      </c>
      <c r="C13708">
        <v>1</v>
      </c>
      <c r="D13708">
        <v>76000</v>
      </c>
      <c r="E13708" s="46">
        <v>44866</v>
      </c>
      <c r="F13708">
        <v>-368</v>
      </c>
      <c r="I13708" t="str">
        <f>INDEX(LedgerMapping[[#All],[Level 3]],MATCH(Actuals[[#This Row],[Sub Ledger]],LedgerMapping[[#All],[Sub Ledger]],0))</f>
        <v>Administration</v>
      </c>
      <c r="J13708" s="22">
        <f>YEAR(Actuals[[#This Row],[Date]])</f>
        <v>2022</v>
      </c>
      <c r="K13708" s="22">
        <f>MONTH(Actuals[[#This Row],[Date]])</f>
        <v>11</v>
      </c>
      <c r="L13708" s="12"/>
    </row>
    <row r="13709" spans="1:12" x14ac:dyDescent="0.3">
      <c r="A13709">
        <v>7</v>
      </c>
      <c r="B13709">
        <v>13165</v>
      </c>
      <c r="C13709">
        <v>1</v>
      </c>
      <c r="D13709">
        <v>76000</v>
      </c>
      <c r="E13709" s="46">
        <v>44897</v>
      </c>
      <c r="F13709">
        <v>-436</v>
      </c>
      <c r="I13709" t="str">
        <f>INDEX(LedgerMapping[[#All],[Level 3]],MATCH(Actuals[[#This Row],[Sub Ledger]],LedgerMapping[[#All],[Sub Ledger]],0))</f>
        <v>Administration</v>
      </c>
      <c r="J13709" s="22">
        <f>YEAR(Actuals[[#This Row],[Date]])</f>
        <v>2022</v>
      </c>
      <c r="K13709" s="22">
        <f>MONTH(Actuals[[#This Row],[Date]])</f>
        <v>12</v>
      </c>
      <c r="L13709" s="12"/>
    </row>
    <row r="13710" spans="1:12" x14ac:dyDescent="0.3">
      <c r="A13710">
        <v>7</v>
      </c>
      <c r="B13710">
        <v>14012</v>
      </c>
      <c r="C13710">
        <v>1</v>
      </c>
      <c r="D13710">
        <v>76000</v>
      </c>
      <c r="E13710" s="46">
        <v>44927</v>
      </c>
      <c r="F13710">
        <v>-550</v>
      </c>
      <c r="I13710" t="str">
        <f>INDEX(LedgerMapping[[#All],[Level 3]],MATCH(Actuals[[#This Row],[Sub Ledger]],LedgerMapping[[#All],[Sub Ledger]],0))</f>
        <v>Administration</v>
      </c>
      <c r="J13710" s="22">
        <f>YEAR(Actuals[[#This Row],[Date]])</f>
        <v>2023</v>
      </c>
      <c r="K13710" s="22">
        <f>MONTH(Actuals[[#This Row],[Date]])</f>
        <v>1</v>
      </c>
      <c r="L13710" s="12"/>
    </row>
    <row r="13711" spans="1:12" x14ac:dyDescent="0.3">
      <c r="A13711">
        <v>7</v>
      </c>
      <c r="B13711">
        <v>15018</v>
      </c>
      <c r="C13711">
        <v>1</v>
      </c>
      <c r="D13711">
        <v>76000</v>
      </c>
      <c r="E13711" s="46">
        <v>44958</v>
      </c>
      <c r="F13711">
        <v>-642</v>
      </c>
      <c r="I13711" t="str">
        <f>INDEX(LedgerMapping[[#All],[Level 3]],MATCH(Actuals[[#This Row],[Sub Ledger]],LedgerMapping[[#All],[Sub Ledger]],0))</f>
        <v>Administration</v>
      </c>
      <c r="J13711" s="22">
        <f>YEAR(Actuals[[#This Row],[Date]])</f>
        <v>2023</v>
      </c>
      <c r="K13711" s="22">
        <f>MONTH(Actuals[[#This Row],[Date]])</f>
        <v>2</v>
      </c>
      <c r="L13711" s="12"/>
    </row>
    <row r="13712" spans="1:12" x14ac:dyDescent="0.3">
      <c r="A13712">
        <v>7</v>
      </c>
      <c r="B13712">
        <v>15998</v>
      </c>
      <c r="C13712">
        <v>1</v>
      </c>
      <c r="D13712">
        <v>76000</v>
      </c>
      <c r="E13712" s="46">
        <v>44988</v>
      </c>
      <c r="F13712">
        <v>-558</v>
      </c>
      <c r="I13712" t="str">
        <f>INDEX(LedgerMapping[[#All],[Level 3]],MATCH(Actuals[[#This Row],[Sub Ledger]],LedgerMapping[[#All],[Sub Ledger]],0))</f>
        <v>Administration</v>
      </c>
      <c r="J13712" s="22">
        <f>YEAR(Actuals[[#This Row],[Date]])</f>
        <v>2023</v>
      </c>
      <c r="K13712" s="22">
        <f>MONTH(Actuals[[#This Row],[Date]])</f>
        <v>3</v>
      </c>
      <c r="L13712" s="12"/>
    </row>
    <row r="13713" spans="1:12" x14ac:dyDescent="0.3">
      <c r="A13713">
        <v>7</v>
      </c>
      <c r="B13713">
        <v>17030</v>
      </c>
      <c r="C13713">
        <v>1</v>
      </c>
      <c r="D13713">
        <v>76000</v>
      </c>
      <c r="E13713" s="46">
        <v>45018</v>
      </c>
      <c r="F13713">
        <v>-558</v>
      </c>
      <c r="I13713" t="str">
        <f>INDEX(LedgerMapping[[#All],[Level 3]],MATCH(Actuals[[#This Row],[Sub Ledger]],LedgerMapping[[#All],[Sub Ledger]],0))</f>
        <v>Administration</v>
      </c>
      <c r="J13713" s="22">
        <f>YEAR(Actuals[[#This Row],[Date]])</f>
        <v>2023</v>
      </c>
      <c r="K13713" s="22">
        <f>MONTH(Actuals[[#This Row],[Date]])</f>
        <v>4</v>
      </c>
      <c r="L13713" s="12"/>
    </row>
    <row r="13714" spans="1:12" x14ac:dyDescent="0.3">
      <c r="A13714">
        <v>7</v>
      </c>
      <c r="B13714">
        <v>18060</v>
      </c>
      <c r="C13714">
        <v>1</v>
      </c>
      <c r="D13714">
        <v>76000</v>
      </c>
      <c r="E13714" s="46">
        <v>45049</v>
      </c>
      <c r="F13714">
        <v>-522</v>
      </c>
      <c r="I13714" t="str">
        <f>INDEX(LedgerMapping[[#All],[Level 3]],MATCH(Actuals[[#This Row],[Sub Ledger]],LedgerMapping[[#All],[Sub Ledger]],0))</f>
        <v>Administration</v>
      </c>
      <c r="J13714" s="22">
        <f>YEAR(Actuals[[#This Row],[Date]])</f>
        <v>2023</v>
      </c>
      <c r="K13714" s="22">
        <f>MONTH(Actuals[[#This Row],[Date]])</f>
        <v>5</v>
      </c>
      <c r="L13714" s="12"/>
    </row>
    <row r="13715" spans="1:12" x14ac:dyDescent="0.3">
      <c r="A13715">
        <v>7</v>
      </c>
      <c r="B13715">
        <v>19064</v>
      </c>
      <c r="C13715">
        <v>1</v>
      </c>
      <c r="D13715">
        <v>76000</v>
      </c>
      <c r="E13715" s="46">
        <v>45079</v>
      </c>
      <c r="F13715">
        <v>-522</v>
      </c>
      <c r="I13715" t="str">
        <f>INDEX(LedgerMapping[[#All],[Level 3]],MATCH(Actuals[[#This Row],[Sub Ledger]],LedgerMapping[[#All],[Sub Ledger]],0))</f>
        <v>Administration</v>
      </c>
      <c r="J13715" s="22">
        <f>YEAR(Actuals[[#This Row],[Date]])</f>
        <v>2023</v>
      </c>
      <c r="K13715" s="22">
        <f>MONTH(Actuals[[#This Row],[Date]])</f>
        <v>6</v>
      </c>
      <c r="L13715" s="12"/>
    </row>
    <row r="13716" spans="1:12" x14ac:dyDescent="0.3">
      <c r="A13716">
        <v>7</v>
      </c>
      <c r="B13716">
        <v>20093</v>
      </c>
      <c r="C13716">
        <v>1</v>
      </c>
      <c r="D13716">
        <v>76000</v>
      </c>
      <c r="E13716" s="46">
        <v>45110</v>
      </c>
      <c r="F13716">
        <v>-550</v>
      </c>
      <c r="I13716" t="str">
        <f>INDEX(LedgerMapping[[#All],[Level 3]],MATCH(Actuals[[#This Row],[Sub Ledger]],LedgerMapping[[#All],[Sub Ledger]],0))</f>
        <v>Administration</v>
      </c>
      <c r="J13716" s="22">
        <f>YEAR(Actuals[[#This Row],[Date]])</f>
        <v>2023</v>
      </c>
      <c r="K13716" s="22">
        <f>MONTH(Actuals[[#This Row],[Date]])</f>
        <v>7</v>
      </c>
      <c r="L13716" s="12"/>
    </row>
    <row r="13717" spans="1:12" x14ac:dyDescent="0.3">
      <c r="A13717">
        <v>7</v>
      </c>
      <c r="B13717">
        <v>21120</v>
      </c>
      <c r="C13717">
        <v>1</v>
      </c>
      <c r="D13717">
        <v>76000</v>
      </c>
      <c r="E13717" s="46">
        <v>45141</v>
      </c>
      <c r="F13717">
        <v>-515</v>
      </c>
      <c r="I13717" t="str">
        <f>INDEX(LedgerMapping[[#All],[Level 3]],MATCH(Actuals[[#This Row],[Sub Ledger]],LedgerMapping[[#All],[Sub Ledger]],0))</f>
        <v>Administration</v>
      </c>
      <c r="J13717" s="22">
        <f>YEAR(Actuals[[#This Row],[Date]])</f>
        <v>2023</v>
      </c>
      <c r="K13717" s="22">
        <f>MONTH(Actuals[[#This Row],[Date]])</f>
        <v>8</v>
      </c>
      <c r="L13717" s="12"/>
    </row>
    <row r="13718" spans="1:12" x14ac:dyDescent="0.3">
      <c r="A13718">
        <v>7</v>
      </c>
      <c r="B13718">
        <v>22124</v>
      </c>
      <c r="C13718">
        <v>1</v>
      </c>
      <c r="D13718">
        <v>76000</v>
      </c>
      <c r="E13718" s="46">
        <v>45169</v>
      </c>
      <c r="F13718">
        <v>-533</v>
      </c>
      <c r="I13718" t="str">
        <f>INDEX(LedgerMapping[[#All],[Level 3]],MATCH(Actuals[[#This Row],[Sub Ledger]],LedgerMapping[[#All],[Sub Ledger]],0))</f>
        <v>Administration</v>
      </c>
      <c r="J13718" s="22">
        <f>YEAR(Actuals[[#This Row],[Date]])</f>
        <v>2023</v>
      </c>
      <c r="K13718" s="22">
        <f>MONTH(Actuals[[#This Row],[Date]])</f>
        <v>8</v>
      </c>
      <c r="L13718" s="12"/>
    </row>
    <row r="13719" spans="1:12" x14ac:dyDescent="0.3">
      <c r="A13719">
        <v>7</v>
      </c>
      <c r="B13719">
        <v>23101</v>
      </c>
      <c r="C13719">
        <v>1</v>
      </c>
      <c r="D13719">
        <v>76000</v>
      </c>
      <c r="E13719" s="46">
        <v>45200</v>
      </c>
      <c r="F13719">
        <v>-525</v>
      </c>
      <c r="I13719" t="str">
        <f>INDEX(LedgerMapping[[#All],[Level 3]],MATCH(Actuals[[#This Row],[Sub Ledger]],LedgerMapping[[#All],[Sub Ledger]],0))</f>
        <v>Administration</v>
      </c>
      <c r="J13719" s="22">
        <f>YEAR(Actuals[[#This Row],[Date]])</f>
        <v>2023</v>
      </c>
      <c r="K13719" s="22">
        <f>MONTH(Actuals[[#This Row],[Date]])</f>
        <v>10</v>
      </c>
      <c r="L13719" s="12"/>
    </row>
    <row r="13720" spans="1:12" x14ac:dyDescent="0.3">
      <c r="A13720">
        <v>7</v>
      </c>
      <c r="B13720">
        <v>24105</v>
      </c>
      <c r="C13720">
        <v>1</v>
      </c>
      <c r="D13720">
        <v>76000</v>
      </c>
      <c r="E13720" s="46">
        <v>45230</v>
      </c>
      <c r="F13720">
        <v>-558</v>
      </c>
      <c r="I13720" t="str">
        <f>INDEX(LedgerMapping[[#All],[Level 3]],MATCH(Actuals[[#This Row],[Sub Ledger]],LedgerMapping[[#All],[Sub Ledger]],0))</f>
        <v>Administration</v>
      </c>
      <c r="J13720" s="22">
        <f>YEAR(Actuals[[#This Row],[Date]])</f>
        <v>2023</v>
      </c>
      <c r="K13720" s="22">
        <f>MONTH(Actuals[[#This Row],[Date]])</f>
        <v>10</v>
      </c>
      <c r="L13720" s="12"/>
    </row>
    <row r="13721" spans="1:12" x14ac:dyDescent="0.3">
      <c r="A13721">
        <v>7</v>
      </c>
      <c r="B13721">
        <v>25135</v>
      </c>
      <c r="C13721">
        <v>1</v>
      </c>
      <c r="D13721">
        <v>76000</v>
      </c>
      <c r="E13721" s="46">
        <v>45261</v>
      </c>
      <c r="F13721">
        <v>-594</v>
      </c>
      <c r="I13721" t="str">
        <f>INDEX(LedgerMapping[[#All],[Level 3]],MATCH(Actuals[[#This Row],[Sub Ledger]],LedgerMapping[[#All],[Sub Ledger]],0))</f>
        <v>Administration</v>
      </c>
      <c r="J13721" s="22">
        <f>YEAR(Actuals[[#This Row],[Date]])</f>
        <v>2023</v>
      </c>
      <c r="K13721" s="22">
        <f>MONTH(Actuals[[#This Row],[Date]])</f>
        <v>12</v>
      </c>
      <c r="L13721" s="12"/>
    </row>
    <row r="13722" spans="1:12" x14ac:dyDescent="0.3">
      <c r="A13722">
        <v>7</v>
      </c>
      <c r="B13722">
        <v>26203</v>
      </c>
      <c r="C13722">
        <v>1</v>
      </c>
      <c r="D13722">
        <v>76000</v>
      </c>
      <c r="E13722" s="46">
        <v>45291</v>
      </c>
      <c r="F13722">
        <v>-825</v>
      </c>
      <c r="I13722" t="str">
        <f>INDEX(LedgerMapping[[#All],[Level 3]],MATCH(Actuals[[#This Row],[Sub Ledger]],LedgerMapping[[#All],[Sub Ledger]],0))</f>
        <v>Administration</v>
      </c>
      <c r="J13722" s="22">
        <f>YEAR(Actuals[[#This Row],[Date]])</f>
        <v>2023</v>
      </c>
      <c r="K13722" s="22">
        <f>MONTH(Actuals[[#This Row],[Date]])</f>
        <v>12</v>
      </c>
      <c r="L13722" s="12"/>
    </row>
    <row r="13723" spans="1:12" x14ac:dyDescent="0.3">
      <c r="A13723">
        <v>7</v>
      </c>
      <c r="B13723">
        <v>27330</v>
      </c>
      <c r="C13723">
        <v>1</v>
      </c>
      <c r="D13723">
        <v>76000</v>
      </c>
      <c r="E13723" s="46">
        <v>45322</v>
      </c>
      <c r="F13723">
        <v>-816</v>
      </c>
      <c r="I13723" t="str">
        <f>INDEX(LedgerMapping[[#All],[Level 3]],MATCH(Actuals[[#This Row],[Sub Ledger]],LedgerMapping[[#All],[Sub Ledger]],0))</f>
        <v>Administration</v>
      </c>
      <c r="J13723" s="22">
        <f>YEAR(Actuals[[#This Row],[Date]])</f>
        <v>2024</v>
      </c>
      <c r="K13723" s="22">
        <f>MONTH(Actuals[[#This Row],[Date]])</f>
        <v>1</v>
      </c>
      <c r="L13723" s="12"/>
    </row>
    <row r="13724" spans="1:12" x14ac:dyDescent="0.3">
      <c r="A13724">
        <v>7</v>
      </c>
      <c r="B13724">
        <v>28482</v>
      </c>
      <c r="C13724">
        <v>1</v>
      </c>
      <c r="D13724">
        <v>76000</v>
      </c>
      <c r="E13724" s="46">
        <v>45354</v>
      </c>
      <c r="F13724">
        <v>-867</v>
      </c>
      <c r="I13724" t="str">
        <f>INDEX(LedgerMapping[[#All],[Level 3]],MATCH(Actuals[[#This Row],[Sub Ledger]],LedgerMapping[[#All],[Sub Ledger]],0))</f>
        <v>Administration</v>
      </c>
      <c r="J13724" s="22">
        <f>YEAR(Actuals[[#This Row],[Date]])</f>
        <v>2024</v>
      </c>
      <c r="K13724" s="22">
        <f>MONTH(Actuals[[#This Row],[Date]])</f>
        <v>3</v>
      </c>
      <c r="L13724" s="12"/>
    </row>
    <row r="13725" spans="1:12" x14ac:dyDescent="0.3">
      <c r="A13725">
        <v>7</v>
      </c>
      <c r="B13725">
        <v>29636</v>
      </c>
      <c r="C13725">
        <v>1</v>
      </c>
      <c r="D13725">
        <v>76000</v>
      </c>
      <c r="E13725" s="46">
        <v>45384</v>
      </c>
      <c r="F13725">
        <v>-926</v>
      </c>
      <c r="I13725" t="str">
        <f>INDEX(LedgerMapping[[#All],[Level 3]],MATCH(Actuals[[#This Row],[Sub Ledger]],LedgerMapping[[#All],[Sub Ledger]],0))</f>
        <v>Administration</v>
      </c>
      <c r="J13725" s="22">
        <f>YEAR(Actuals[[#This Row],[Date]])</f>
        <v>2024</v>
      </c>
      <c r="K13725" s="22">
        <f>MONTH(Actuals[[#This Row],[Date]])</f>
        <v>4</v>
      </c>
      <c r="L13725" s="12"/>
    </row>
    <row r="13726" spans="1:12" x14ac:dyDescent="0.3">
      <c r="A13726">
        <v>7</v>
      </c>
      <c r="B13726">
        <v>30762</v>
      </c>
      <c r="C13726">
        <v>1</v>
      </c>
      <c r="D13726">
        <v>76000</v>
      </c>
      <c r="E13726" s="46">
        <v>45415</v>
      </c>
      <c r="F13726">
        <v>-735</v>
      </c>
      <c r="I13726" t="str">
        <f>INDEX(LedgerMapping[[#All],[Level 3]],MATCH(Actuals[[#This Row],[Sub Ledger]],LedgerMapping[[#All],[Sub Ledger]],0))</f>
        <v>Administration</v>
      </c>
      <c r="J13726" s="22">
        <f>YEAR(Actuals[[#This Row],[Date]])</f>
        <v>2024</v>
      </c>
      <c r="K13726" s="22">
        <f>MONTH(Actuals[[#This Row],[Date]])</f>
        <v>5</v>
      </c>
      <c r="L13726" s="12"/>
    </row>
    <row r="13727" spans="1:12" x14ac:dyDescent="0.3">
      <c r="A13727">
        <v>7</v>
      </c>
      <c r="B13727">
        <v>31888</v>
      </c>
      <c r="C13727">
        <v>1</v>
      </c>
      <c r="D13727">
        <v>76000</v>
      </c>
      <c r="E13727" s="46">
        <v>45445</v>
      </c>
      <c r="F13727">
        <v>-884</v>
      </c>
      <c r="I13727" t="str">
        <f>INDEX(LedgerMapping[[#All],[Level 3]],MATCH(Actuals[[#This Row],[Sub Ledger]],LedgerMapping[[#All],[Sub Ledger]],0))</f>
        <v>Administration</v>
      </c>
      <c r="J13727" s="22">
        <f>YEAR(Actuals[[#This Row],[Date]])</f>
        <v>2024</v>
      </c>
      <c r="K13727" s="22">
        <f>MONTH(Actuals[[#This Row],[Date]])</f>
        <v>6</v>
      </c>
      <c r="L13727" s="12"/>
    </row>
    <row r="13728" spans="1:12" x14ac:dyDescent="0.3">
      <c r="A13728">
        <v>7</v>
      </c>
      <c r="B13728">
        <v>33012</v>
      </c>
      <c r="C13728">
        <v>1</v>
      </c>
      <c r="D13728">
        <v>76000</v>
      </c>
      <c r="E13728" s="46">
        <v>45476</v>
      </c>
      <c r="F13728">
        <v>-833</v>
      </c>
      <c r="I13728" t="str">
        <f>INDEX(LedgerMapping[[#All],[Level 3]],MATCH(Actuals[[#This Row],[Sub Ledger]],LedgerMapping[[#All],[Sub Ledger]],0))</f>
        <v>Administration</v>
      </c>
      <c r="J13728" s="22">
        <f>YEAR(Actuals[[#This Row],[Date]])</f>
        <v>2024</v>
      </c>
      <c r="K13728" s="22">
        <f>MONTH(Actuals[[#This Row],[Date]])</f>
        <v>7</v>
      </c>
      <c r="L13728" s="12"/>
    </row>
    <row r="13729" spans="1:12" x14ac:dyDescent="0.3">
      <c r="A13729">
        <v>7</v>
      </c>
      <c r="B13729">
        <v>34135</v>
      </c>
      <c r="C13729">
        <v>1</v>
      </c>
      <c r="D13729">
        <v>76000</v>
      </c>
      <c r="E13729" s="46">
        <v>45507</v>
      </c>
      <c r="F13729">
        <v>-918</v>
      </c>
      <c r="I13729" t="str">
        <f>INDEX(LedgerMapping[[#All],[Level 3]],MATCH(Actuals[[#This Row],[Sub Ledger]],LedgerMapping[[#All],[Sub Ledger]],0))</f>
        <v>Administration</v>
      </c>
      <c r="J13729" s="22">
        <f>YEAR(Actuals[[#This Row],[Date]])</f>
        <v>2024</v>
      </c>
      <c r="K13729" s="22">
        <f>MONTH(Actuals[[#This Row],[Date]])</f>
        <v>8</v>
      </c>
      <c r="L13729" s="12"/>
    </row>
    <row r="13730" spans="1:12" x14ac:dyDescent="0.3">
      <c r="A13730">
        <v>7</v>
      </c>
      <c r="B13730">
        <v>35287</v>
      </c>
      <c r="C13730">
        <v>1</v>
      </c>
      <c r="D13730">
        <v>76000</v>
      </c>
      <c r="E13730" s="46">
        <v>45536</v>
      </c>
      <c r="F13730">
        <v>-720</v>
      </c>
      <c r="I13730" t="str">
        <f>INDEX(LedgerMapping[[#All],[Level 3]],MATCH(Actuals[[#This Row],[Sub Ledger]],LedgerMapping[[#All],[Sub Ledger]],0))</f>
        <v>Administration</v>
      </c>
      <c r="J13730" s="22">
        <f>YEAR(Actuals[[#This Row],[Date]])</f>
        <v>2024</v>
      </c>
      <c r="K13730" s="22">
        <f>MONTH(Actuals[[#This Row],[Date]])</f>
        <v>9</v>
      </c>
      <c r="L13730" s="12"/>
    </row>
    <row r="13731" spans="1:12" x14ac:dyDescent="0.3">
      <c r="A13731">
        <v>7</v>
      </c>
      <c r="B13731">
        <v>36437</v>
      </c>
      <c r="C13731">
        <v>1</v>
      </c>
      <c r="D13731">
        <v>76000</v>
      </c>
      <c r="E13731" s="46">
        <v>45567</v>
      </c>
      <c r="F13731">
        <v>-901</v>
      </c>
      <c r="I13731" t="str">
        <f>INDEX(LedgerMapping[[#All],[Level 3]],MATCH(Actuals[[#This Row],[Sub Ledger]],LedgerMapping[[#All],[Sub Ledger]],0))</f>
        <v>Administration</v>
      </c>
      <c r="J13731" s="22">
        <f>YEAR(Actuals[[#This Row],[Date]])</f>
        <v>2024</v>
      </c>
      <c r="K13731" s="22">
        <f>MONTH(Actuals[[#This Row],[Date]])</f>
        <v>10</v>
      </c>
      <c r="L13731" s="12"/>
    </row>
    <row r="13732" spans="1:12" x14ac:dyDescent="0.3">
      <c r="A13732">
        <v>7</v>
      </c>
      <c r="B13732">
        <v>37587</v>
      </c>
      <c r="C13732">
        <v>1</v>
      </c>
      <c r="D13732">
        <v>76000</v>
      </c>
      <c r="E13732" s="46">
        <v>45597</v>
      </c>
      <c r="F13732">
        <v>-752</v>
      </c>
      <c r="I13732" t="str">
        <f>INDEX(LedgerMapping[[#All],[Level 3]],MATCH(Actuals[[#This Row],[Sub Ledger]],LedgerMapping[[#All],[Sub Ledger]],0))</f>
        <v>Administration</v>
      </c>
      <c r="J13732" s="22">
        <f>YEAR(Actuals[[#This Row],[Date]])</f>
        <v>2024</v>
      </c>
      <c r="K13732" s="22">
        <f>MONTH(Actuals[[#This Row],[Date]])</f>
        <v>11</v>
      </c>
      <c r="L13732" s="12"/>
    </row>
    <row r="13733" spans="1:12" x14ac:dyDescent="0.3">
      <c r="A13733">
        <v>7</v>
      </c>
      <c r="B13733">
        <v>38737</v>
      </c>
      <c r="C13733">
        <v>1</v>
      </c>
      <c r="D13733">
        <v>76000</v>
      </c>
      <c r="E13733" s="46">
        <v>45628</v>
      </c>
      <c r="F13733">
        <v>-728</v>
      </c>
      <c r="I13733" t="str">
        <f>INDEX(LedgerMapping[[#All],[Level 3]],MATCH(Actuals[[#This Row],[Sub Ledger]],LedgerMapping[[#All],[Sub Ledger]],0))</f>
        <v>Administration</v>
      </c>
      <c r="J13733" s="22">
        <f>YEAR(Actuals[[#This Row],[Date]])</f>
        <v>2024</v>
      </c>
      <c r="K13733" s="22">
        <f>MONTH(Actuals[[#This Row],[Date]])</f>
        <v>12</v>
      </c>
      <c r="L13733" s="12"/>
    </row>
    <row r="13734" spans="1:12" x14ac:dyDescent="0.3">
      <c r="A13734">
        <v>7</v>
      </c>
      <c r="B13734">
        <v>825</v>
      </c>
      <c r="C13734">
        <v>1</v>
      </c>
      <c r="D13734">
        <v>77000</v>
      </c>
      <c r="E13734" s="46">
        <v>44562</v>
      </c>
      <c r="F13734">
        <v>-858</v>
      </c>
      <c r="I13734" t="str">
        <f>INDEX(LedgerMapping[[#All],[Level 3]],MATCH(Actuals[[#This Row],[Sub Ledger]],LedgerMapping[[#All],[Sub Ledger]],0))</f>
        <v>Administration</v>
      </c>
      <c r="J13734" s="22">
        <f>YEAR(Actuals[[#This Row],[Date]])</f>
        <v>2022</v>
      </c>
      <c r="K13734" s="22">
        <f>MONTH(Actuals[[#This Row],[Date]])</f>
        <v>1</v>
      </c>
      <c r="L13734" s="12"/>
    </row>
    <row r="13735" spans="1:12" x14ac:dyDescent="0.3">
      <c r="A13735">
        <v>7</v>
      </c>
      <c r="B13735">
        <v>1949</v>
      </c>
      <c r="C13735">
        <v>1</v>
      </c>
      <c r="D13735">
        <v>77000</v>
      </c>
      <c r="E13735" s="46">
        <v>44593</v>
      </c>
      <c r="F13735">
        <v>-793</v>
      </c>
      <c r="I13735" t="str">
        <f>INDEX(LedgerMapping[[#All],[Level 3]],MATCH(Actuals[[#This Row],[Sub Ledger]],LedgerMapping[[#All],[Sub Ledger]],0))</f>
        <v>Administration</v>
      </c>
      <c r="J13735" s="22">
        <f>YEAR(Actuals[[#This Row],[Date]])</f>
        <v>2022</v>
      </c>
      <c r="K13735" s="22">
        <f>MONTH(Actuals[[#This Row],[Date]])</f>
        <v>2</v>
      </c>
      <c r="L13735" s="12"/>
    </row>
    <row r="13736" spans="1:12" x14ac:dyDescent="0.3">
      <c r="A13736">
        <v>7</v>
      </c>
      <c r="B13736">
        <v>3065</v>
      </c>
      <c r="C13736">
        <v>1</v>
      </c>
      <c r="D13736">
        <v>77000</v>
      </c>
      <c r="E13736" s="46">
        <v>44624</v>
      </c>
      <c r="F13736">
        <v>-909</v>
      </c>
      <c r="I13736" t="str">
        <f>INDEX(LedgerMapping[[#All],[Level 3]],MATCH(Actuals[[#This Row],[Sub Ledger]],LedgerMapping[[#All],[Sub Ledger]],0))</f>
        <v>Administration</v>
      </c>
      <c r="J13736" s="22">
        <f>YEAR(Actuals[[#This Row],[Date]])</f>
        <v>2022</v>
      </c>
      <c r="K13736" s="22">
        <f>MONTH(Actuals[[#This Row],[Date]])</f>
        <v>3</v>
      </c>
      <c r="L13736" s="12"/>
    </row>
    <row r="13737" spans="1:12" x14ac:dyDescent="0.3">
      <c r="A13737">
        <v>7</v>
      </c>
      <c r="B13737">
        <v>4189</v>
      </c>
      <c r="C13737">
        <v>1</v>
      </c>
      <c r="D13737">
        <v>77000</v>
      </c>
      <c r="E13737" s="46">
        <v>44654</v>
      </c>
      <c r="F13737">
        <v>-741</v>
      </c>
      <c r="I13737" t="str">
        <f>INDEX(LedgerMapping[[#All],[Level 3]],MATCH(Actuals[[#This Row],[Sub Ledger]],LedgerMapping[[#All],[Sub Ledger]],0))</f>
        <v>Administration</v>
      </c>
      <c r="J13737" s="22">
        <f>YEAR(Actuals[[#This Row],[Date]])</f>
        <v>2022</v>
      </c>
      <c r="K13737" s="22">
        <f>MONTH(Actuals[[#This Row],[Date]])</f>
        <v>4</v>
      </c>
      <c r="L13737" s="12"/>
    </row>
    <row r="13738" spans="1:12" x14ac:dyDescent="0.3">
      <c r="A13738">
        <v>7</v>
      </c>
      <c r="B13738">
        <v>5311</v>
      </c>
      <c r="C13738">
        <v>1</v>
      </c>
      <c r="D13738">
        <v>77000</v>
      </c>
      <c r="E13738" s="46">
        <v>44685</v>
      </c>
      <c r="F13738">
        <v>-655</v>
      </c>
      <c r="I13738" t="str">
        <f>INDEX(LedgerMapping[[#All],[Level 3]],MATCH(Actuals[[#This Row],[Sub Ledger]],LedgerMapping[[#All],[Sub Ledger]],0))</f>
        <v>Administration</v>
      </c>
      <c r="J13738" s="22">
        <f>YEAR(Actuals[[#This Row],[Date]])</f>
        <v>2022</v>
      </c>
      <c r="K13738" s="22">
        <f>MONTH(Actuals[[#This Row],[Date]])</f>
        <v>5</v>
      </c>
      <c r="L13738" s="12"/>
    </row>
    <row r="13739" spans="1:12" x14ac:dyDescent="0.3">
      <c r="A13739">
        <v>7</v>
      </c>
      <c r="B13739">
        <v>6436</v>
      </c>
      <c r="C13739">
        <v>1</v>
      </c>
      <c r="D13739">
        <v>77000</v>
      </c>
      <c r="E13739" s="46">
        <v>44715</v>
      </c>
      <c r="F13739">
        <v>-810</v>
      </c>
      <c r="I13739" t="str">
        <f>INDEX(LedgerMapping[[#All],[Level 3]],MATCH(Actuals[[#This Row],[Sub Ledger]],LedgerMapping[[#All],[Sub Ledger]],0))</f>
        <v>Administration</v>
      </c>
      <c r="J13739" s="22">
        <f>YEAR(Actuals[[#This Row],[Date]])</f>
        <v>2022</v>
      </c>
      <c r="K13739" s="22">
        <f>MONTH(Actuals[[#This Row],[Date]])</f>
        <v>6</v>
      </c>
      <c r="L13739" s="12"/>
    </row>
    <row r="13740" spans="1:12" x14ac:dyDescent="0.3">
      <c r="A13740">
        <v>7</v>
      </c>
      <c r="B13740">
        <v>7558</v>
      </c>
      <c r="C13740">
        <v>1</v>
      </c>
      <c r="D13740">
        <v>77000</v>
      </c>
      <c r="E13740" s="46">
        <v>44746</v>
      </c>
      <c r="F13740">
        <v>-963</v>
      </c>
      <c r="I13740" t="str">
        <f>INDEX(LedgerMapping[[#All],[Level 3]],MATCH(Actuals[[#This Row],[Sub Ledger]],LedgerMapping[[#All],[Sub Ledger]],0))</f>
        <v>Administration</v>
      </c>
      <c r="J13740" s="22">
        <f>YEAR(Actuals[[#This Row],[Date]])</f>
        <v>2022</v>
      </c>
      <c r="K13740" s="22">
        <f>MONTH(Actuals[[#This Row],[Date]])</f>
        <v>7</v>
      </c>
      <c r="L13740" s="12"/>
    </row>
    <row r="13741" spans="1:12" x14ac:dyDescent="0.3">
      <c r="A13741">
        <v>7</v>
      </c>
      <c r="B13741">
        <v>8679</v>
      </c>
      <c r="C13741">
        <v>1</v>
      </c>
      <c r="D13741">
        <v>77000</v>
      </c>
      <c r="E13741" s="46">
        <v>44777</v>
      </c>
      <c r="F13741">
        <v>-720</v>
      </c>
      <c r="I13741" t="str">
        <f>INDEX(LedgerMapping[[#All],[Level 3]],MATCH(Actuals[[#This Row],[Sub Ledger]],LedgerMapping[[#All],[Sub Ledger]],0))</f>
        <v>Administration</v>
      </c>
      <c r="J13741" s="22">
        <f>YEAR(Actuals[[#This Row],[Date]])</f>
        <v>2022</v>
      </c>
      <c r="K13741" s="22">
        <f>MONTH(Actuals[[#This Row],[Date]])</f>
        <v>8</v>
      </c>
      <c r="L13741" s="12"/>
    </row>
    <row r="13742" spans="1:12" x14ac:dyDescent="0.3">
      <c r="A13742">
        <v>7</v>
      </c>
      <c r="B13742">
        <v>9796</v>
      </c>
      <c r="C13742">
        <v>1</v>
      </c>
      <c r="D13742">
        <v>77000</v>
      </c>
      <c r="E13742" s="46">
        <v>44805</v>
      </c>
      <c r="F13742">
        <v>-927</v>
      </c>
      <c r="I13742" t="str">
        <f>INDEX(LedgerMapping[[#All],[Level 3]],MATCH(Actuals[[#This Row],[Sub Ledger]],LedgerMapping[[#All],[Sub Ledger]],0))</f>
        <v>Administration</v>
      </c>
      <c r="J13742" s="22">
        <f>YEAR(Actuals[[#This Row],[Date]])</f>
        <v>2022</v>
      </c>
      <c r="K13742" s="22">
        <f>MONTH(Actuals[[#This Row],[Date]])</f>
        <v>9</v>
      </c>
      <c r="L13742" s="12"/>
    </row>
    <row r="13743" spans="1:12" x14ac:dyDescent="0.3">
      <c r="A13743">
        <v>7</v>
      </c>
      <c r="B13743">
        <v>10914</v>
      </c>
      <c r="C13743">
        <v>1</v>
      </c>
      <c r="D13743">
        <v>77000</v>
      </c>
      <c r="E13743" s="46">
        <v>44836</v>
      </c>
      <c r="F13743">
        <v>-855</v>
      </c>
      <c r="I13743" t="str">
        <f>INDEX(LedgerMapping[[#All],[Level 3]],MATCH(Actuals[[#This Row],[Sub Ledger]],LedgerMapping[[#All],[Sub Ledger]],0))</f>
        <v>Administration</v>
      </c>
      <c r="J13743" s="22">
        <f>YEAR(Actuals[[#This Row],[Date]])</f>
        <v>2022</v>
      </c>
      <c r="K13743" s="22">
        <f>MONTH(Actuals[[#This Row],[Date]])</f>
        <v>10</v>
      </c>
      <c r="L13743" s="12"/>
    </row>
    <row r="13744" spans="1:12" x14ac:dyDescent="0.3">
      <c r="A13744">
        <v>7</v>
      </c>
      <c r="B13744">
        <v>12038</v>
      </c>
      <c r="C13744">
        <v>1</v>
      </c>
      <c r="D13744">
        <v>77000</v>
      </c>
      <c r="E13744" s="46">
        <v>44866</v>
      </c>
      <c r="F13744">
        <v>-662</v>
      </c>
      <c r="I13744" t="str">
        <f>INDEX(LedgerMapping[[#All],[Level 3]],MATCH(Actuals[[#This Row],[Sub Ledger]],LedgerMapping[[#All],[Sub Ledger]],0))</f>
        <v>Administration</v>
      </c>
      <c r="J13744" s="22">
        <f>YEAR(Actuals[[#This Row],[Date]])</f>
        <v>2022</v>
      </c>
      <c r="K13744" s="22">
        <f>MONTH(Actuals[[#This Row],[Date]])</f>
        <v>11</v>
      </c>
      <c r="L13744" s="12"/>
    </row>
    <row r="13745" spans="1:12" x14ac:dyDescent="0.3">
      <c r="A13745">
        <v>7</v>
      </c>
      <c r="B13745">
        <v>13167</v>
      </c>
      <c r="C13745">
        <v>1</v>
      </c>
      <c r="D13745">
        <v>77000</v>
      </c>
      <c r="E13745" s="46">
        <v>44897</v>
      </c>
      <c r="F13745">
        <v>-784</v>
      </c>
      <c r="I13745" t="str">
        <f>INDEX(LedgerMapping[[#All],[Level 3]],MATCH(Actuals[[#This Row],[Sub Ledger]],LedgerMapping[[#All],[Sub Ledger]],0))</f>
        <v>Administration</v>
      </c>
      <c r="J13745" s="22">
        <f>YEAR(Actuals[[#This Row],[Date]])</f>
        <v>2022</v>
      </c>
      <c r="K13745" s="22">
        <f>MONTH(Actuals[[#This Row],[Date]])</f>
        <v>12</v>
      </c>
      <c r="L13745" s="12"/>
    </row>
    <row r="13746" spans="1:12" x14ac:dyDescent="0.3">
      <c r="A13746">
        <v>7</v>
      </c>
      <c r="B13746">
        <v>14013</v>
      </c>
      <c r="C13746">
        <v>1</v>
      </c>
      <c r="D13746">
        <v>77000</v>
      </c>
      <c r="E13746" s="46">
        <v>44927</v>
      </c>
      <c r="F13746">
        <v>-990</v>
      </c>
      <c r="I13746" t="str">
        <f>INDEX(LedgerMapping[[#All],[Level 3]],MATCH(Actuals[[#This Row],[Sub Ledger]],LedgerMapping[[#All],[Sub Ledger]],0))</f>
        <v>Administration</v>
      </c>
      <c r="J13746" s="22">
        <f>YEAR(Actuals[[#This Row],[Date]])</f>
        <v>2023</v>
      </c>
      <c r="K13746" s="22">
        <f>MONTH(Actuals[[#This Row],[Date]])</f>
        <v>1</v>
      </c>
      <c r="L13746" s="12"/>
    </row>
    <row r="13747" spans="1:12" x14ac:dyDescent="0.3">
      <c r="A13747">
        <v>7</v>
      </c>
      <c r="B13747">
        <v>15019</v>
      </c>
      <c r="C13747">
        <v>1</v>
      </c>
      <c r="D13747">
        <v>77000</v>
      </c>
      <c r="E13747" s="46">
        <v>44958</v>
      </c>
      <c r="F13747">
        <v>-1155</v>
      </c>
      <c r="I13747" t="str">
        <f>INDEX(LedgerMapping[[#All],[Level 3]],MATCH(Actuals[[#This Row],[Sub Ledger]],LedgerMapping[[#All],[Sub Ledger]],0))</f>
        <v>Administration</v>
      </c>
      <c r="J13747" s="22">
        <f>YEAR(Actuals[[#This Row],[Date]])</f>
        <v>2023</v>
      </c>
      <c r="K13747" s="22">
        <f>MONTH(Actuals[[#This Row],[Date]])</f>
        <v>2</v>
      </c>
      <c r="L13747" s="12"/>
    </row>
    <row r="13748" spans="1:12" x14ac:dyDescent="0.3">
      <c r="A13748">
        <v>7</v>
      </c>
      <c r="B13748">
        <v>15999</v>
      </c>
      <c r="C13748">
        <v>1</v>
      </c>
      <c r="D13748">
        <v>77000</v>
      </c>
      <c r="E13748" s="46">
        <v>44988</v>
      </c>
      <c r="F13748">
        <v>-1004</v>
      </c>
      <c r="I13748" t="str">
        <f>INDEX(LedgerMapping[[#All],[Level 3]],MATCH(Actuals[[#This Row],[Sub Ledger]],LedgerMapping[[#All],[Sub Ledger]],0))</f>
        <v>Administration</v>
      </c>
      <c r="J13748" s="22">
        <f>YEAR(Actuals[[#This Row],[Date]])</f>
        <v>2023</v>
      </c>
      <c r="K13748" s="22">
        <f>MONTH(Actuals[[#This Row],[Date]])</f>
        <v>3</v>
      </c>
      <c r="L13748" s="12"/>
    </row>
    <row r="13749" spans="1:12" x14ac:dyDescent="0.3">
      <c r="A13749">
        <v>7</v>
      </c>
      <c r="B13749">
        <v>17031</v>
      </c>
      <c r="C13749">
        <v>1</v>
      </c>
      <c r="D13749">
        <v>77000</v>
      </c>
      <c r="E13749" s="46">
        <v>45018</v>
      </c>
      <c r="F13749">
        <v>-1004</v>
      </c>
      <c r="I13749" t="str">
        <f>INDEX(LedgerMapping[[#All],[Level 3]],MATCH(Actuals[[#This Row],[Sub Ledger]],LedgerMapping[[#All],[Sub Ledger]],0))</f>
        <v>Administration</v>
      </c>
      <c r="J13749" s="22">
        <f>YEAR(Actuals[[#This Row],[Date]])</f>
        <v>2023</v>
      </c>
      <c r="K13749" s="22">
        <f>MONTH(Actuals[[#This Row],[Date]])</f>
        <v>4</v>
      </c>
      <c r="L13749" s="12"/>
    </row>
    <row r="13750" spans="1:12" x14ac:dyDescent="0.3">
      <c r="A13750">
        <v>7</v>
      </c>
      <c r="B13750">
        <v>18061</v>
      </c>
      <c r="C13750">
        <v>1</v>
      </c>
      <c r="D13750">
        <v>77000</v>
      </c>
      <c r="E13750" s="46">
        <v>45049</v>
      </c>
      <c r="F13750">
        <v>-940</v>
      </c>
      <c r="I13750" t="str">
        <f>INDEX(LedgerMapping[[#All],[Level 3]],MATCH(Actuals[[#This Row],[Sub Ledger]],LedgerMapping[[#All],[Sub Ledger]],0))</f>
        <v>Administration</v>
      </c>
      <c r="J13750" s="22">
        <f>YEAR(Actuals[[#This Row],[Date]])</f>
        <v>2023</v>
      </c>
      <c r="K13750" s="22">
        <f>MONTH(Actuals[[#This Row],[Date]])</f>
        <v>5</v>
      </c>
      <c r="L13750" s="12"/>
    </row>
    <row r="13751" spans="1:12" x14ac:dyDescent="0.3">
      <c r="A13751">
        <v>7</v>
      </c>
      <c r="B13751">
        <v>19065</v>
      </c>
      <c r="C13751">
        <v>1</v>
      </c>
      <c r="D13751">
        <v>77000</v>
      </c>
      <c r="E13751" s="46">
        <v>45079</v>
      </c>
      <c r="F13751">
        <v>-940</v>
      </c>
      <c r="I13751" t="str">
        <f>INDEX(LedgerMapping[[#All],[Level 3]],MATCH(Actuals[[#This Row],[Sub Ledger]],LedgerMapping[[#All],[Sub Ledger]],0))</f>
        <v>Administration</v>
      </c>
      <c r="J13751" s="22">
        <f>YEAR(Actuals[[#This Row],[Date]])</f>
        <v>2023</v>
      </c>
      <c r="K13751" s="22">
        <f>MONTH(Actuals[[#This Row],[Date]])</f>
        <v>6</v>
      </c>
      <c r="L13751" s="12"/>
    </row>
    <row r="13752" spans="1:12" x14ac:dyDescent="0.3">
      <c r="A13752">
        <v>7</v>
      </c>
      <c r="B13752">
        <v>20094</v>
      </c>
      <c r="C13752">
        <v>1</v>
      </c>
      <c r="D13752">
        <v>77000</v>
      </c>
      <c r="E13752" s="46">
        <v>45110</v>
      </c>
      <c r="F13752">
        <v>-990</v>
      </c>
      <c r="I13752" t="str">
        <f>INDEX(LedgerMapping[[#All],[Level 3]],MATCH(Actuals[[#This Row],[Sub Ledger]],LedgerMapping[[#All],[Sub Ledger]],0))</f>
        <v>Administration</v>
      </c>
      <c r="J13752" s="22">
        <f>YEAR(Actuals[[#This Row],[Date]])</f>
        <v>2023</v>
      </c>
      <c r="K13752" s="22">
        <f>MONTH(Actuals[[#This Row],[Date]])</f>
        <v>7</v>
      </c>
      <c r="L13752" s="12"/>
    </row>
    <row r="13753" spans="1:12" x14ac:dyDescent="0.3">
      <c r="A13753">
        <v>7</v>
      </c>
      <c r="B13753">
        <v>21121</v>
      </c>
      <c r="C13753">
        <v>1</v>
      </c>
      <c r="D13753">
        <v>77000</v>
      </c>
      <c r="E13753" s="46">
        <v>45141</v>
      </c>
      <c r="F13753">
        <v>-927</v>
      </c>
      <c r="I13753" t="str">
        <f>INDEX(LedgerMapping[[#All],[Level 3]],MATCH(Actuals[[#This Row],[Sub Ledger]],LedgerMapping[[#All],[Sub Ledger]],0))</f>
        <v>Administration</v>
      </c>
      <c r="J13753" s="22">
        <f>YEAR(Actuals[[#This Row],[Date]])</f>
        <v>2023</v>
      </c>
      <c r="K13753" s="22">
        <f>MONTH(Actuals[[#This Row],[Date]])</f>
        <v>8</v>
      </c>
      <c r="L13753" s="12"/>
    </row>
    <row r="13754" spans="1:12" x14ac:dyDescent="0.3">
      <c r="A13754">
        <v>7</v>
      </c>
      <c r="B13754">
        <v>22125</v>
      </c>
      <c r="C13754">
        <v>1</v>
      </c>
      <c r="D13754">
        <v>77000</v>
      </c>
      <c r="E13754" s="46">
        <v>45169</v>
      </c>
      <c r="F13754">
        <v>-960</v>
      </c>
      <c r="I13754" t="str">
        <f>INDEX(LedgerMapping[[#All],[Level 3]],MATCH(Actuals[[#This Row],[Sub Ledger]],LedgerMapping[[#All],[Sub Ledger]],0))</f>
        <v>Administration</v>
      </c>
      <c r="J13754" s="22">
        <f>YEAR(Actuals[[#This Row],[Date]])</f>
        <v>2023</v>
      </c>
      <c r="K13754" s="22">
        <f>MONTH(Actuals[[#This Row],[Date]])</f>
        <v>8</v>
      </c>
      <c r="L13754" s="12"/>
    </row>
    <row r="13755" spans="1:12" x14ac:dyDescent="0.3">
      <c r="A13755">
        <v>7</v>
      </c>
      <c r="B13755">
        <v>23102</v>
      </c>
      <c r="C13755">
        <v>1</v>
      </c>
      <c r="D13755">
        <v>77000</v>
      </c>
      <c r="E13755" s="46">
        <v>45200</v>
      </c>
      <c r="F13755">
        <v>-945</v>
      </c>
      <c r="I13755" t="str">
        <f>INDEX(LedgerMapping[[#All],[Level 3]],MATCH(Actuals[[#This Row],[Sub Ledger]],LedgerMapping[[#All],[Sub Ledger]],0))</f>
        <v>Administration</v>
      </c>
      <c r="J13755" s="22">
        <f>YEAR(Actuals[[#This Row],[Date]])</f>
        <v>2023</v>
      </c>
      <c r="K13755" s="22">
        <f>MONTH(Actuals[[#This Row],[Date]])</f>
        <v>10</v>
      </c>
      <c r="L13755" s="12"/>
    </row>
    <row r="13756" spans="1:12" x14ac:dyDescent="0.3">
      <c r="A13756">
        <v>7</v>
      </c>
      <c r="B13756">
        <v>24106</v>
      </c>
      <c r="C13756">
        <v>1</v>
      </c>
      <c r="D13756">
        <v>77000</v>
      </c>
      <c r="E13756" s="46">
        <v>45230</v>
      </c>
      <c r="F13756">
        <v>-1004</v>
      </c>
      <c r="I13756" t="str">
        <f>INDEX(LedgerMapping[[#All],[Level 3]],MATCH(Actuals[[#This Row],[Sub Ledger]],LedgerMapping[[#All],[Sub Ledger]],0))</f>
        <v>Administration</v>
      </c>
      <c r="J13756" s="22">
        <f>YEAR(Actuals[[#This Row],[Date]])</f>
        <v>2023</v>
      </c>
      <c r="K13756" s="22">
        <f>MONTH(Actuals[[#This Row],[Date]])</f>
        <v>10</v>
      </c>
      <c r="L13756" s="12"/>
    </row>
    <row r="13757" spans="1:12" x14ac:dyDescent="0.3">
      <c r="A13757">
        <v>7</v>
      </c>
      <c r="B13757">
        <v>25136</v>
      </c>
      <c r="C13757">
        <v>1</v>
      </c>
      <c r="D13757">
        <v>77000</v>
      </c>
      <c r="E13757" s="46">
        <v>45261</v>
      </c>
      <c r="F13757">
        <v>-1069</v>
      </c>
      <c r="I13757" t="str">
        <f>INDEX(LedgerMapping[[#All],[Level 3]],MATCH(Actuals[[#This Row],[Sub Ledger]],LedgerMapping[[#All],[Sub Ledger]],0))</f>
        <v>Administration</v>
      </c>
      <c r="J13757" s="22">
        <f>YEAR(Actuals[[#This Row],[Date]])</f>
        <v>2023</v>
      </c>
      <c r="K13757" s="22">
        <f>MONTH(Actuals[[#This Row],[Date]])</f>
        <v>12</v>
      </c>
      <c r="L13757" s="12"/>
    </row>
    <row r="13758" spans="1:12" x14ac:dyDescent="0.3">
      <c r="A13758">
        <v>7</v>
      </c>
      <c r="B13758">
        <v>26204</v>
      </c>
      <c r="C13758">
        <v>1</v>
      </c>
      <c r="D13758">
        <v>77000</v>
      </c>
      <c r="E13758" s="46">
        <v>45291</v>
      </c>
      <c r="F13758">
        <v>-1485</v>
      </c>
      <c r="I13758" t="str">
        <f>INDEX(LedgerMapping[[#All],[Level 3]],MATCH(Actuals[[#This Row],[Sub Ledger]],LedgerMapping[[#All],[Sub Ledger]],0))</f>
        <v>Administration</v>
      </c>
      <c r="J13758" s="22">
        <f>YEAR(Actuals[[#This Row],[Date]])</f>
        <v>2023</v>
      </c>
      <c r="K13758" s="22">
        <f>MONTH(Actuals[[#This Row],[Date]])</f>
        <v>12</v>
      </c>
      <c r="L13758" s="12"/>
    </row>
    <row r="13759" spans="1:12" x14ac:dyDescent="0.3">
      <c r="A13759">
        <v>7</v>
      </c>
      <c r="B13759">
        <v>27331</v>
      </c>
      <c r="C13759">
        <v>1</v>
      </c>
      <c r="D13759">
        <v>77000</v>
      </c>
      <c r="E13759" s="46">
        <v>45322</v>
      </c>
      <c r="F13759">
        <v>-1468</v>
      </c>
      <c r="I13759" t="str">
        <f>INDEX(LedgerMapping[[#All],[Level 3]],MATCH(Actuals[[#This Row],[Sub Ledger]],LedgerMapping[[#All],[Sub Ledger]],0))</f>
        <v>Administration</v>
      </c>
      <c r="J13759" s="22">
        <f>YEAR(Actuals[[#This Row],[Date]])</f>
        <v>2024</v>
      </c>
      <c r="K13759" s="22">
        <f>MONTH(Actuals[[#This Row],[Date]])</f>
        <v>1</v>
      </c>
      <c r="L13759" s="12"/>
    </row>
    <row r="13760" spans="1:12" x14ac:dyDescent="0.3">
      <c r="A13760">
        <v>7</v>
      </c>
      <c r="B13760">
        <v>28483</v>
      </c>
      <c r="C13760">
        <v>1</v>
      </c>
      <c r="D13760">
        <v>77000</v>
      </c>
      <c r="E13760" s="46">
        <v>45354</v>
      </c>
      <c r="F13760">
        <v>-1560</v>
      </c>
      <c r="I13760" t="str">
        <f>INDEX(LedgerMapping[[#All],[Level 3]],MATCH(Actuals[[#This Row],[Sub Ledger]],LedgerMapping[[#All],[Sub Ledger]],0))</f>
        <v>Administration</v>
      </c>
      <c r="J13760" s="22">
        <f>YEAR(Actuals[[#This Row],[Date]])</f>
        <v>2024</v>
      </c>
      <c r="K13760" s="22">
        <f>MONTH(Actuals[[#This Row],[Date]])</f>
        <v>3</v>
      </c>
      <c r="L13760" s="12"/>
    </row>
    <row r="13761" spans="1:12" x14ac:dyDescent="0.3">
      <c r="A13761">
        <v>7</v>
      </c>
      <c r="B13761">
        <v>29637</v>
      </c>
      <c r="C13761">
        <v>1</v>
      </c>
      <c r="D13761">
        <v>77000</v>
      </c>
      <c r="E13761" s="46">
        <v>45384</v>
      </c>
      <c r="F13761">
        <v>-1667</v>
      </c>
      <c r="I13761" t="str">
        <f>INDEX(LedgerMapping[[#All],[Level 3]],MATCH(Actuals[[#This Row],[Sub Ledger]],LedgerMapping[[#All],[Sub Ledger]],0))</f>
        <v>Administration</v>
      </c>
      <c r="J13761" s="22">
        <f>YEAR(Actuals[[#This Row],[Date]])</f>
        <v>2024</v>
      </c>
      <c r="K13761" s="22">
        <f>MONTH(Actuals[[#This Row],[Date]])</f>
        <v>4</v>
      </c>
      <c r="L13761" s="12"/>
    </row>
    <row r="13762" spans="1:12" x14ac:dyDescent="0.3">
      <c r="A13762">
        <v>7</v>
      </c>
      <c r="B13762">
        <v>30763</v>
      </c>
      <c r="C13762">
        <v>1</v>
      </c>
      <c r="D13762">
        <v>77000</v>
      </c>
      <c r="E13762" s="46">
        <v>45415</v>
      </c>
      <c r="F13762">
        <v>-1323</v>
      </c>
      <c r="I13762" t="str">
        <f>INDEX(LedgerMapping[[#All],[Level 3]],MATCH(Actuals[[#This Row],[Sub Ledger]],LedgerMapping[[#All],[Sub Ledger]],0))</f>
        <v>Administration</v>
      </c>
      <c r="J13762" s="22">
        <f>YEAR(Actuals[[#This Row],[Date]])</f>
        <v>2024</v>
      </c>
      <c r="K13762" s="22">
        <f>MONTH(Actuals[[#This Row],[Date]])</f>
        <v>5</v>
      </c>
      <c r="L13762" s="12"/>
    </row>
    <row r="13763" spans="1:12" x14ac:dyDescent="0.3">
      <c r="A13763">
        <v>7</v>
      </c>
      <c r="B13763">
        <v>31889</v>
      </c>
      <c r="C13763">
        <v>1</v>
      </c>
      <c r="D13763">
        <v>77000</v>
      </c>
      <c r="E13763" s="46">
        <v>45445</v>
      </c>
      <c r="F13763">
        <v>-1591</v>
      </c>
      <c r="I13763" t="str">
        <f>INDEX(LedgerMapping[[#All],[Level 3]],MATCH(Actuals[[#This Row],[Sub Ledger]],LedgerMapping[[#All],[Sub Ledger]],0))</f>
        <v>Administration</v>
      </c>
      <c r="J13763" s="22">
        <f>YEAR(Actuals[[#This Row],[Date]])</f>
        <v>2024</v>
      </c>
      <c r="K13763" s="22">
        <f>MONTH(Actuals[[#This Row],[Date]])</f>
        <v>6</v>
      </c>
      <c r="L13763" s="12"/>
    </row>
    <row r="13764" spans="1:12" x14ac:dyDescent="0.3">
      <c r="A13764">
        <v>7</v>
      </c>
      <c r="B13764">
        <v>33013</v>
      </c>
      <c r="C13764">
        <v>1</v>
      </c>
      <c r="D13764">
        <v>77000</v>
      </c>
      <c r="E13764" s="46">
        <v>45476</v>
      </c>
      <c r="F13764">
        <v>-1499</v>
      </c>
      <c r="I13764" t="str">
        <f>INDEX(LedgerMapping[[#All],[Level 3]],MATCH(Actuals[[#This Row],[Sub Ledger]],LedgerMapping[[#All],[Sub Ledger]],0))</f>
        <v>Administration</v>
      </c>
      <c r="J13764" s="22">
        <f>YEAR(Actuals[[#This Row],[Date]])</f>
        <v>2024</v>
      </c>
      <c r="K13764" s="22">
        <f>MONTH(Actuals[[#This Row],[Date]])</f>
        <v>7</v>
      </c>
      <c r="L13764" s="12"/>
    </row>
    <row r="13765" spans="1:12" x14ac:dyDescent="0.3">
      <c r="A13765">
        <v>7</v>
      </c>
      <c r="B13765">
        <v>34136</v>
      </c>
      <c r="C13765">
        <v>1</v>
      </c>
      <c r="D13765">
        <v>77000</v>
      </c>
      <c r="E13765" s="46">
        <v>45507</v>
      </c>
      <c r="F13765">
        <v>-1652</v>
      </c>
      <c r="I13765" t="str">
        <f>INDEX(LedgerMapping[[#All],[Level 3]],MATCH(Actuals[[#This Row],[Sub Ledger]],LedgerMapping[[#All],[Sub Ledger]],0))</f>
        <v>Administration</v>
      </c>
      <c r="J13765" s="22">
        <f>YEAR(Actuals[[#This Row],[Date]])</f>
        <v>2024</v>
      </c>
      <c r="K13765" s="22">
        <f>MONTH(Actuals[[#This Row],[Date]])</f>
        <v>8</v>
      </c>
      <c r="L13765" s="12"/>
    </row>
    <row r="13766" spans="1:12" x14ac:dyDescent="0.3">
      <c r="A13766">
        <v>7</v>
      </c>
      <c r="B13766">
        <v>35288</v>
      </c>
      <c r="C13766">
        <v>1</v>
      </c>
      <c r="D13766">
        <v>77000</v>
      </c>
      <c r="E13766" s="46">
        <v>45536</v>
      </c>
      <c r="F13766">
        <v>-1296</v>
      </c>
      <c r="I13766" t="str">
        <f>INDEX(LedgerMapping[[#All],[Level 3]],MATCH(Actuals[[#This Row],[Sub Ledger]],LedgerMapping[[#All],[Sub Ledger]],0))</f>
        <v>Administration</v>
      </c>
      <c r="J13766" s="22">
        <f>YEAR(Actuals[[#This Row],[Date]])</f>
        <v>2024</v>
      </c>
      <c r="K13766" s="22">
        <f>MONTH(Actuals[[#This Row],[Date]])</f>
        <v>9</v>
      </c>
      <c r="L13766" s="12"/>
    </row>
    <row r="13767" spans="1:12" x14ac:dyDescent="0.3">
      <c r="A13767">
        <v>7</v>
      </c>
      <c r="B13767">
        <v>36438</v>
      </c>
      <c r="C13767">
        <v>1</v>
      </c>
      <c r="D13767">
        <v>77000</v>
      </c>
      <c r="E13767" s="46">
        <v>45567</v>
      </c>
      <c r="F13767">
        <v>-1621</v>
      </c>
      <c r="I13767" t="str">
        <f>INDEX(LedgerMapping[[#All],[Level 3]],MATCH(Actuals[[#This Row],[Sub Ledger]],LedgerMapping[[#All],[Sub Ledger]],0))</f>
        <v>Administration</v>
      </c>
      <c r="J13767" s="22">
        <f>YEAR(Actuals[[#This Row],[Date]])</f>
        <v>2024</v>
      </c>
      <c r="K13767" s="22">
        <f>MONTH(Actuals[[#This Row],[Date]])</f>
        <v>10</v>
      </c>
      <c r="L13767" s="12"/>
    </row>
    <row r="13768" spans="1:12" x14ac:dyDescent="0.3">
      <c r="A13768">
        <v>7</v>
      </c>
      <c r="B13768">
        <v>37588</v>
      </c>
      <c r="C13768">
        <v>1</v>
      </c>
      <c r="D13768">
        <v>77000</v>
      </c>
      <c r="E13768" s="46">
        <v>45597</v>
      </c>
      <c r="F13768">
        <v>-1353</v>
      </c>
      <c r="I13768" t="str">
        <f>INDEX(LedgerMapping[[#All],[Level 3]],MATCH(Actuals[[#This Row],[Sub Ledger]],LedgerMapping[[#All],[Sub Ledger]],0))</f>
        <v>Administration</v>
      </c>
      <c r="J13768" s="22">
        <f>YEAR(Actuals[[#This Row],[Date]])</f>
        <v>2024</v>
      </c>
      <c r="K13768" s="22">
        <f>MONTH(Actuals[[#This Row],[Date]])</f>
        <v>11</v>
      </c>
      <c r="L13768" s="12"/>
    </row>
    <row r="13769" spans="1:12" x14ac:dyDescent="0.3">
      <c r="A13769">
        <v>7</v>
      </c>
      <c r="B13769">
        <v>38738</v>
      </c>
      <c r="C13769">
        <v>1</v>
      </c>
      <c r="D13769">
        <v>77000</v>
      </c>
      <c r="E13769" s="46">
        <v>45628</v>
      </c>
      <c r="F13769">
        <v>-1310</v>
      </c>
      <c r="I13769" t="str">
        <f>INDEX(LedgerMapping[[#All],[Level 3]],MATCH(Actuals[[#This Row],[Sub Ledger]],LedgerMapping[[#All],[Sub Ledger]],0))</f>
        <v>Administration</v>
      </c>
      <c r="J13769" s="22">
        <f>YEAR(Actuals[[#This Row],[Date]])</f>
        <v>2024</v>
      </c>
      <c r="K13769" s="22">
        <f>MONTH(Actuals[[#This Row],[Date]])</f>
        <v>12</v>
      </c>
      <c r="L13769" s="12"/>
    </row>
    <row r="13770" spans="1:12" x14ac:dyDescent="0.3">
      <c r="A13770">
        <v>7</v>
      </c>
      <c r="B13770">
        <v>828</v>
      </c>
      <c r="C13770">
        <v>1</v>
      </c>
      <c r="D13770">
        <v>78000</v>
      </c>
      <c r="E13770" s="46">
        <v>44562</v>
      </c>
      <c r="F13770">
        <v>-227</v>
      </c>
      <c r="I13770" t="str">
        <f>INDEX(LedgerMapping[[#All],[Level 3]],MATCH(Actuals[[#This Row],[Sub Ledger]],LedgerMapping[[#All],[Sub Ledger]],0))</f>
        <v>Administration</v>
      </c>
      <c r="J13770" s="22">
        <f>YEAR(Actuals[[#This Row],[Date]])</f>
        <v>2022</v>
      </c>
      <c r="K13770" s="22">
        <f>MONTH(Actuals[[#This Row],[Date]])</f>
        <v>1</v>
      </c>
      <c r="L13770" s="12"/>
    </row>
    <row r="13771" spans="1:12" x14ac:dyDescent="0.3">
      <c r="A13771">
        <v>7</v>
      </c>
      <c r="B13771">
        <v>1952</v>
      </c>
      <c r="C13771">
        <v>1</v>
      </c>
      <c r="D13771">
        <v>78000</v>
      </c>
      <c r="E13771" s="46">
        <v>44593</v>
      </c>
      <c r="F13771">
        <v>-232</v>
      </c>
      <c r="I13771" t="str">
        <f>INDEX(LedgerMapping[[#All],[Level 3]],MATCH(Actuals[[#This Row],[Sub Ledger]],LedgerMapping[[#All],[Sub Ledger]],0))</f>
        <v>Administration</v>
      </c>
      <c r="J13771" s="22">
        <f>YEAR(Actuals[[#This Row],[Date]])</f>
        <v>2022</v>
      </c>
      <c r="K13771" s="22">
        <f>MONTH(Actuals[[#This Row],[Date]])</f>
        <v>2</v>
      </c>
      <c r="L13771" s="12"/>
    </row>
    <row r="13772" spans="1:12" x14ac:dyDescent="0.3">
      <c r="A13772">
        <v>7</v>
      </c>
      <c r="B13772">
        <v>3068</v>
      </c>
      <c r="C13772">
        <v>1</v>
      </c>
      <c r="D13772">
        <v>78000</v>
      </c>
      <c r="E13772" s="46">
        <v>44624</v>
      </c>
      <c r="F13772">
        <v>-274</v>
      </c>
      <c r="I13772" t="str">
        <f>INDEX(LedgerMapping[[#All],[Level 3]],MATCH(Actuals[[#This Row],[Sub Ledger]],LedgerMapping[[#All],[Sub Ledger]],0))</f>
        <v>Administration</v>
      </c>
      <c r="J13772" s="22">
        <f>YEAR(Actuals[[#This Row],[Date]])</f>
        <v>2022</v>
      </c>
      <c r="K13772" s="22">
        <f>MONTH(Actuals[[#This Row],[Date]])</f>
        <v>3</v>
      </c>
      <c r="L13772" s="12"/>
    </row>
    <row r="13773" spans="1:12" x14ac:dyDescent="0.3">
      <c r="A13773">
        <v>7</v>
      </c>
      <c r="B13773">
        <v>4192</v>
      </c>
      <c r="C13773">
        <v>1</v>
      </c>
      <c r="D13773">
        <v>78000</v>
      </c>
      <c r="E13773" s="46">
        <v>44654</v>
      </c>
      <c r="F13773">
        <v>-202</v>
      </c>
      <c r="I13773" t="str">
        <f>INDEX(LedgerMapping[[#All],[Level 3]],MATCH(Actuals[[#This Row],[Sub Ledger]],LedgerMapping[[#All],[Sub Ledger]],0))</f>
        <v>Administration</v>
      </c>
      <c r="J13773" s="22">
        <f>YEAR(Actuals[[#This Row],[Date]])</f>
        <v>2022</v>
      </c>
      <c r="K13773" s="22">
        <f>MONTH(Actuals[[#This Row],[Date]])</f>
        <v>4</v>
      </c>
      <c r="L13773" s="12"/>
    </row>
    <row r="13774" spans="1:12" x14ac:dyDescent="0.3">
      <c r="A13774">
        <v>7</v>
      </c>
      <c r="B13774">
        <v>5313</v>
      </c>
      <c r="C13774">
        <v>1</v>
      </c>
      <c r="D13774">
        <v>78000</v>
      </c>
      <c r="E13774" s="46">
        <v>44685</v>
      </c>
      <c r="F13774">
        <v>-207</v>
      </c>
      <c r="I13774" t="str">
        <f>INDEX(LedgerMapping[[#All],[Level 3]],MATCH(Actuals[[#This Row],[Sub Ledger]],LedgerMapping[[#All],[Sub Ledger]],0))</f>
        <v>Administration</v>
      </c>
      <c r="J13774" s="22">
        <f>YEAR(Actuals[[#This Row],[Date]])</f>
        <v>2022</v>
      </c>
      <c r="K13774" s="22">
        <f>MONTH(Actuals[[#This Row],[Date]])</f>
        <v>5</v>
      </c>
      <c r="L13774" s="12"/>
    </row>
    <row r="13775" spans="1:12" x14ac:dyDescent="0.3">
      <c r="A13775">
        <v>7</v>
      </c>
      <c r="B13775">
        <v>6437</v>
      </c>
      <c r="C13775">
        <v>1</v>
      </c>
      <c r="D13775">
        <v>78000</v>
      </c>
      <c r="E13775" s="46">
        <v>44715</v>
      </c>
      <c r="F13775">
        <v>-280</v>
      </c>
      <c r="I13775" t="str">
        <f>INDEX(LedgerMapping[[#All],[Level 3]],MATCH(Actuals[[#This Row],[Sub Ledger]],LedgerMapping[[#All],[Sub Ledger]],0))</f>
        <v>Administration</v>
      </c>
      <c r="J13775" s="22">
        <f>YEAR(Actuals[[#This Row],[Date]])</f>
        <v>2022</v>
      </c>
      <c r="K13775" s="22">
        <f>MONTH(Actuals[[#This Row],[Date]])</f>
        <v>6</v>
      </c>
      <c r="L13775" s="12"/>
    </row>
    <row r="13776" spans="1:12" x14ac:dyDescent="0.3">
      <c r="A13776">
        <v>7</v>
      </c>
      <c r="B13776">
        <v>7559</v>
      </c>
      <c r="C13776">
        <v>1</v>
      </c>
      <c r="D13776">
        <v>78000</v>
      </c>
      <c r="E13776" s="46">
        <v>44746</v>
      </c>
      <c r="F13776">
        <v>-280</v>
      </c>
      <c r="I13776" t="str">
        <f>INDEX(LedgerMapping[[#All],[Level 3]],MATCH(Actuals[[#This Row],[Sub Ledger]],LedgerMapping[[#All],[Sub Ledger]],0))</f>
        <v>Administration</v>
      </c>
      <c r="J13776" s="22">
        <f>YEAR(Actuals[[#This Row],[Date]])</f>
        <v>2022</v>
      </c>
      <c r="K13776" s="22">
        <f>MONTH(Actuals[[#This Row],[Date]])</f>
        <v>7</v>
      </c>
      <c r="L13776" s="12"/>
    </row>
    <row r="13777" spans="1:12" x14ac:dyDescent="0.3">
      <c r="A13777">
        <v>7</v>
      </c>
      <c r="B13777">
        <v>8682</v>
      </c>
      <c r="C13777">
        <v>1</v>
      </c>
      <c r="D13777">
        <v>78000</v>
      </c>
      <c r="E13777" s="46">
        <v>44777</v>
      </c>
      <c r="F13777">
        <v>-214</v>
      </c>
      <c r="I13777" t="str">
        <f>INDEX(LedgerMapping[[#All],[Level 3]],MATCH(Actuals[[#This Row],[Sub Ledger]],LedgerMapping[[#All],[Sub Ledger]],0))</f>
        <v>Administration</v>
      </c>
      <c r="J13777" s="22">
        <f>YEAR(Actuals[[#This Row],[Date]])</f>
        <v>2022</v>
      </c>
      <c r="K13777" s="22">
        <f>MONTH(Actuals[[#This Row],[Date]])</f>
        <v>8</v>
      </c>
      <c r="L13777" s="12"/>
    </row>
    <row r="13778" spans="1:12" x14ac:dyDescent="0.3">
      <c r="A13778">
        <v>7</v>
      </c>
      <c r="B13778">
        <v>9798</v>
      </c>
      <c r="C13778">
        <v>1</v>
      </c>
      <c r="D13778">
        <v>78000</v>
      </c>
      <c r="E13778" s="46">
        <v>44805</v>
      </c>
      <c r="F13778">
        <v>-263</v>
      </c>
      <c r="I13778" t="str">
        <f>INDEX(LedgerMapping[[#All],[Level 3]],MATCH(Actuals[[#This Row],[Sub Ledger]],LedgerMapping[[#All],[Sub Ledger]],0))</f>
        <v>Administration</v>
      </c>
      <c r="J13778" s="22">
        <f>YEAR(Actuals[[#This Row],[Date]])</f>
        <v>2022</v>
      </c>
      <c r="K13778" s="22">
        <f>MONTH(Actuals[[#This Row],[Date]])</f>
        <v>9</v>
      </c>
      <c r="L13778" s="12"/>
    </row>
    <row r="13779" spans="1:12" x14ac:dyDescent="0.3">
      <c r="A13779">
        <v>7</v>
      </c>
      <c r="B13779">
        <v>10916</v>
      </c>
      <c r="C13779">
        <v>1</v>
      </c>
      <c r="D13779">
        <v>78000</v>
      </c>
      <c r="E13779" s="46">
        <v>44836</v>
      </c>
      <c r="F13779">
        <v>-252</v>
      </c>
      <c r="I13779" t="str">
        <f>INDEX(LedgerMapping[[#All],[Level 3]],MATCH(Actuals[[#This Row],[Sub Ledger]],LedgerMapping[[#All],[Sub Ledger]],0))</f>
        <v>Administration</v>
      </c>
      <c r="J13779" s="22">
        <f>YEAR(Actuals[[#This Row],[Date]])</f>
        <v>2022</v>
      </c>
      <c r="K13779" s="22">
        <f>MONTH(Actuals[[#This Row],[Date]])</f>
        <v>10</v>
      </c>
      <c r="L13779" s="12"/>
    </row>
    <row r="13780" spans="1:12" x14ac:dyDescent="0.3">
      <c r="A13780">
        <v>7</v>
      </c>
      <c r="B13780">
        <v>12039</v>
      </c>
      <c r="C13780">
        <v>1</v>
      </c>
      <c r="D13780">
        <v>78000</v>
      </c>
      <c r="E13780" s="46">
        <v>44866</v>
      </c>
      <c r="F13780">
        <v>-218</v>
      </c>
      <c r="I13780" t="str">
        <f>INDEX(LedgerMapping[[#All],[Level 3]],MATCH(Actuals[[#This Row],[Sub Ledger]],LedgerMapping[[#All],[Sub Ledger]],0))</f>
        <v>Administration</v>
      </c>
      <c r="J13780" s="22">
        <f>YEAR(Actuals[[#This Row],[Date]])</f>
        <v>2022</v>
      </c>
      <c r="K13780" s="22">
        <f>MONTH(Actuals[[#This Row],[Date]])</f>
        <v>11</v>
      </c>
      <c r="L13780" s="12"/>
    </row>
    <row r="13781" spans="1:12" x14ac:dyDescent="0.3">
      <c r="A13781">
        <v>7</v>
      </c>
      <c r="B13781">
        <v>13169</v>
      </c>
      <c r="C13781">
        <v>1</v>
      </c>
      <c r="D13781">
        <v>78000</v>
      </c>
      <c r="E13781" s="46">
        <v>44897</v>
      </c>
      <c r="F13781">
        <v>-210</v>
      </c>
      <c r="I13781" t="str">
        <f>INDEX(LedgerMapping[[#All],[Level 3]],MATCH(Actuals[[#This Row],[Sub Ledger]],LedgerMapping[[#All],[Sub Ledger]],0))</f>
        <v>Administration</v>
      </c>
      <c r="J13781" s="22">
        <f>YEAR(Actuals[[#This Row],[Date]])</f>
        <v>2022</v>
      </c>
      <c r="K13781" s="22">
        <f>MONTH(Actuals[[#This Row],[Date]])</f>
        <v>12</v>
      </c>
      <c r="L13781" s="12"/>
    </row>
    <row r="13782" spans="1:12" x14ac:dyDescent="0.3">
      <c r="A13782">
        <v>7</v>
      </c>
      <c r="B13782">
        <v>14014</v>
      </c>
      <c r="C13782">
        <v>1</v>
      </c>
      <c r="D13782">
        <v>78000</v>
      </c>
      <c r="E13782" s="46">
        <v>44927</v>
      </c>
      <c r="F13782">
        <v>-252</v>
      </c>
      <c r="I13782" t="str">
        <f>INDEX(LedgerMapping[[#All],[Level 3]],MATCH(Actuals[[#This Row],[Sub Ledger]],LedgerMapping[[#All],[Sub Ledger]],0))</f>
        <v>Administration</v>
      </c>
      <c r="J13782" s="22">
        <f>YEAR(Actuals[[#This Row],[Date]])</f>
        <v>2023</v>
      </c>
      <c r="K13782" s="22">
        <f>MONTH(Actuals[[#This Row],[Date]])</f>
        <v>1</v>
      </c>
      <c r="L13782" s="12"/>
    </row>
    <row r="13783" spans="1:12" x14ac:dyDescent="0.3">
      <c r="A13783">
        <v>7</v>
      </c>
      <c r="B13783">
        <v>15020</v>
      </c>
      <c r="C13783">
        <v>1</v>
      </c>
      <c r="D13783">
        <v>78000</v>
      </c>
      <c r="E13783" s="46">
        <v>44958</v>
      </c>
      <c r="F13783">
        <v>-322</v>
      </c>
      <c r="I13783" t="str">
        <f>INDEX(LedgerMapping[[#All],[Level 3]],MATCH(Actuals[[#This Row],[Sub Ledger]],LedgerMapping[[#All],[Sub Ledger]],0))</f>
        <v>Administration</v>
      </c>
      <c r="J13783" s="22">
        <f>YEAR(Actuals[[#This Row],[Date]])</f>
        <v>2023</v>
      </c>
      <c r="K13783" s="22">
        <f>MONTH(Actuals[[#This Row],[Date]])</f>
        <v>2</v>
      </c>
      <c r="L13783" s="12"/>
    </row>
    <row r="13784" spans="1:12" x14ac:dyDescent="0.3">
      <c r="A13784">
        <v>7</v>
      </c>
      <c r="B13784">
        <v>16000</v>
      </c>
      <c r="C13784">
        <v>1</v>
      </c>
      <c r="D13784">
        <v>78000</v>
      </c>
      <c r="E13784" s="46">
        <v>44988</v>
      </c>
      <c r="F13784">
        <v>-309</v>
      </c>
      <c r="I13784" t="str">
        <f>INDEX(LedgerMapping[[#All],[Level 3]],MATCH(Actuals[[#This Row],[Sub Ledger]],LedgerMapping[[#All],[Sub Ledger]],0))</f>
        <v>Administration</v>
      </c>
      <c r="J13784" s="22">
        <f>YEAR(Actuals[[#This Row],[Date]])</f>
        <v>2023</v>
      </c>
      <c r="K13784" s="22">
        <f>MONTH(Actuals[[#This Row],[Date]])</f>
        <v>3</v>
      </c>
      <c r="L13784" s="12"/>
    </row>
    <row r="13785" spans="1:12" x14ac:dyDescent="0.3">
      <c r="A13785">
        <v>7</v>
      </c>
      <c r="B13785">
        <v>17032</v>
      </c>
      <c r="C13785">
        <v>1</v>
      </c>
      <c r="D13785">
        <v>78000</v>
      </c>
      <c r="E13785" s="46">
        <v>45018</v>
      </c>
      <c r="F13785">
        <v>-302</v>
      </c>
      <c r="I13785" t="str">
        <f>INDEX(LedgerMapping[[#All],[Level 3]],MATCH(Actuals[[#This Row],[Sub Ledger]],LedgerMapping[[#All],[Sub Ledger]],0))</f>
        <v>Administration</v>
      </c>
      <c r="J13785" s="22">
        <f>YEAR(Actuals[[#This Row],[Date]])</f>
        <v>2023</v>
      </c>
      <c r="K13785" s="22">
        <f>MONTH(Actuals[[#This Row],[Date]])</f>
        <v>4</v>
      </c>
      <c r="L13785" s="12"/>
    </row>
    <row r="13786" spans="1:12" x14ac:dyDescent="0.3">
      <c r="A13786">
        <v>7</v>
      </c>
      <c r="B13786">
        <v>18062</v>
      </c>
      <c r="C13786">
        <v>1</v>
      </c>
      <c r="D13786">
        <v>78000</v>
      </c>
      <c r="E13786" s="46">
        <v>45049</v>
      </c>
      <c r="F13786">
        <v>-296</v>
      </c>
      <c r="I13786" t="str">
        <f>INDEX(LedgerMapping[[#All],[Level 3]],MATCH(Actuals[[#This Row],[Sub Ledger]],LedgerMapping[[#All],[Sub Ledger]],0))</f>
        <v>Administration</v>
      </c>
      <c r="J13786" s="22">
        <f>YEAR(Actuals[[#This Row],[Date]])</f>
        <v>2023</v>
      </c>
      <c r="K13786" s="22">
        <f>MONTH(Actuals[[#This Row],[Date]])</f>
        <v>5</v>
      </c>
      <c r="L13786" s="12"/>
    </row>
    <row r="13787" spans="1:12" x14ac:dyDescent="0.3">
      <c r="A13787">
        <v>7</v>
      </c>
      <c r="B13787">
        <v>19066</v>
      </c>
      <c r="C13787">
        <v>1</v>
      </c>
      <c r="D13787">
        <v>78000</v>
      </c>
      <c r="E13787" s="46">
        <v>45079</v>
      </c>
      <c r="F13787">
        <v>-295</v>
      </c>
      <c r="I13787" t="str">
        <f>INDEX(LedgerMapping[[#All],[Level 3]],MATCH(Actuals[[#This Row],[Sub Ledger]],LedgerMapping[[#All],[Sub Ledger]],0))</f>
        <v>Administration</v>
      </c>
      <c r="J13787" s="22">
        <f>YEAR(Actuals[[#This Row],[Date]])</f>
        <v>2023</v>
      </c>
      <c r="K13787" s="22">
        <f>MONTH(Actuals[[#This Row],[Date]])</f>
        <v>6</v>
      </c>
      <c r="L13787" s="12"/>
    </row>
    <row r="13788" spans="1:12" x14ac:dyDescent="0.3">
      <c r="A13788">
        <v>7</v>
      </c>
      <c r="B13788">
        <v>20095</v>
      </c>
      <c r="C13788">
        <v>1</v>
      </c>
      <c r="D13788">
        <v>78000</v>
      </c>
      <c r="E13788" s="46">
        <v>45110</v>
      </c>
      <c r="F13788">
        <v>-292</v>
      </c>
      <c r="I13788" t="str">
        <f>INDEX(LedgerMapping[[#All],[Level 3]],MATCH(Actuals[[#This Row],[Sub Ledger]],LedgerMapping[[#All],[Sub Ledger]],0))</f>
        <v>Administration</v>
      </c>
      <c r="J13788" s="22">
        <f>YEAR(Actuals[[#This Row],[Date]])</f>
        <v>2023</v>
      </c>
      <c r="K13788" s="22">
        <f>MONTH(Actuals[[#This Row],[Date]])</f>
        <v>7</v>
      </c>
      <c r="L13788" s="12"/>
    </row>
    <row r="13789" spans="1:12" x14ac:dyDescent="0.3">
      <c r="A13789">
        <v>7</v>
      </c>
      <c r="B13789">
        <v>21122</v>
      </c>
      <c r="C13789">
        <v>1</v>
      </c>
      <c r="D13789">
        <v>78000</v>
      </c>
      <c r="E13789" s="46">
        <v>45141</v>
      </c>
      <c r="F13789">
        <v>-251</v>
      </c>
      <c r="I13789" t="str">
        <f>INDEX(LedgerMapping[[#All],[Level 3]],MATCH(Actuals[[#This Row],[Sub Ledger]],LedgerMapping[[#All],[Sub Ledger]],0))</f>
        <v>Administration</v>
      </c>
      <c r="J13789" s="22">
        <f>YEAR(Actuals[[#This Row],[Date]])</f>
        <v>2023</v>
      </c>
      <c r="K13789" s="22">
        <f>MONTH(Actuals[[#This Row],[Date]])</f>
        <v>8</v>
      </c>
      <c r="L13789" s="12"/>
    </row>
    <row r="13790" spans="1:12" x14ac:dyDescent="0.3">
      <c r="A13790">
        <v>7</v>
      </c>
      <c r="B13790">
        <v>22126</v>
      </c>
      <c r="C13790">
        <v>1</v>
      </c>
      <c r="D13790">
        <v>78000</v>
      </c>
      <c r="E13790" s="46">
        <v>45169</v>
      </c>
      <c r="F13790">
        <v>-279</v>
      </c>
      <c r="I13790" t="str">
        <f>INDEX(LedgerMapping[[#All],[Level 3]],MATCH(Actuals[[#This Row],[Sub Ledger]],LedgerMapping[[#All],[Sub Ledger]],0))</f>
        <v>Administration</v>
      </c>
      <c r="J13790" s="22">
        <f>YEAR(Actuals[[#This Row],[Date]])</f>
        <v>2023</v>
      </c>
      <c r="K13790" s="22">
        <f>MONTH(Actuals[[#This Row],[Date]])</f>
        <v>8</v>
      </c>
      <c r="L13790" s="12"/>
    </row>
    <row r="13791" spans="1:12" x14ac:dyDescent="0.3">
      <c r="A13791">
        <v>7</v>
      </c>
      <c r="B13791">
        <v>23103</v>
      </c>
      <c r="C13791">
        <v>1</v>
      </c>
      <c r="D13791">
        <v>78000</v>
      </c>
      <c r="E13791" s="46">
        <v>45200</v>
      </c>
      <c r="F13791">
        <v>-264</v>
      </c>
      <c r="I13791" t="str">
        <f>INDEX(LedgerMapping[[#All],[Level 3]],MATCH(Actuals[[#This Row],[Sub Ledger]],LedgerMapping[[#All],[Sub Ledger]],0))</f>
        <v>Administration</v>
      </c>
      <c r="J13791" s="22">
        <f>YEAR(Actuals[[#This Row],[Date]])</f>
        <v>2023</v>
      </c>
      <c r="K13791" s="22">
        <f>MONTH(Actuals[[#This Row],[Date]])</f>
        <v>10</v>
      </c>
      <c r="L13791" s="12"/>
    </row>
    <row r="13792" spans="1:12" x14ac:dyDescent="0.3">
      <c r="A13792">
        <v>7</v>
      </c>
      <c r="B13792">
        <v>24107</v>
      </c>
      <c r="C13792">
        <v>1</v>
      </c>
      <c r="D13792">
        <v>78000</v>
      </c>
      <c r="E13792" s="46">
        <v>45230</v>
      </c>
      <c r="F13792">
        <v>-307</v>
      </c>
      <c r="I13792" t="str">
        <f>INDEX(LedgerMapping[[#All],[Level 3]],MATCH(Actuals[[#This Row],[Sub Ledger]],LedgerMapping[[#All],[Sub Ledger]],0))</f>
        <v>Administration</v>
      </c>
      <c r="J13792" s="22">
        <f>YEAR(Actuals[[#This Row],[Date]])</f>
        <v>2023</v>
      </c>
      <c r="K13792" s="22">
        <f>MONTH(Actuals[[#This Row],[Date]])</f>
        <v>10</v>
      </c>
      <c r="L13792" s="12"/>
    </row>
    <row r="13793" spans="1:12" x14ac:dyDescent="0.3">
      <c r="A13793">
        <v>7</v>
      </c>
      <c r="B13793">
        <v>25137</v>
      </c>
      <c r="C13793">
        <v>1</v>
      </c>
      <c r="D13793">
        <v>78000</v>
      </c>
      <c r="E13793" s="46">
        <v>45261</v>
      </c>
      <c r="F13793">
        <v>-326</v>
      </c>
      <c r="I13793" t="str">
        <f>INDEX(LedgerMapping[[#All],[Level 3]],MATCH(Actuals[[#This Row],[Sub Ledger]],LedgerMapping[[#All],[Sub Ledger]],0))</f>
        <v>Administration</v>
      </c>
      <c r="J13793" s="22">
        <f>YEAR(Actuals[[#This Row],[Date]])</f>
        <v>2023</v>
      </c>
      <c r="K13793" s="22">
        <f>MONTH(Actuals[[#This Row],[Date]])</f>
        <v>12</v>
      </c>
      <c r="L13793" s="12"/>
    </row>
    <row r="13794" spans="1:12" x14ac:dyDescent="0.3">
      <c r="A13794">
        <v>7</v>
      </c>
      <c r="B13794">
        <v>26205</v>
      </c>
      <c r="C13794">
        <v>1</v>
      </c>
      <c r="D13794">
        <v>78000</v>
      </c>
      <c r="E13794" s="46">
        <v>45291</v>
      </c>
      <c r="F13794">
        <v>-383</v>
      </c>
      <c r="I13794" t="str">
        <f>INDEX(LedgerMapping[[#All],[Level 3]],MATCH(Actuals[[#This Row],[Sub Ledger]],LedgerMapping[[#All],[Sub Ledger]],0))</f>
        <v>Administration</v>
      </c>
      <c r="J13794" s="22">
        <f>YEAR(Actuals[[#This Row],[Date]])</f>
        <v>2023</v>
      </c>
      <c r="K13794" s="22">
        <f>MONTH(Actuals[[#This Row],[Date]])</f>
        <v>12</v>
      </c>
      <c r="L13794" s="12"/>
    </row>
    <row r="13795" spans="1:12" x14ac:dyDescent="0.3">
      <c r="A13795">
        <v>7</v>
      </c>
      <c r="B13795">
        <v>27332</v>
      </c>
      <c r="C13795">
        <v>1</v>
      </c>
      <c r="D13795">
        <v>78000</v>
      </c>
      <c r="E13795" s="46">
        <v>45322</v>
      </c>
      <c r="F13795">
        <v>-426</v>
      </c>
      <c r="I13795" t="str">
        <f>INDEX(LedgerMapping[[#All],[Level 3]],MATCH(Actuals[[#This Row],[Sub Ledger]],LedgerMapping[[#All],[Sub Ledger]],0))</f>
        <v>Administration</v>
      </c>
      <c r="J13795" s="22">
        <f>YEAR(Actuals[[#This Row],[Date]])</f>
        <v>2024</v>
      </c>
      <c r="K13795" s="22">
        <f>MONTH(Actuals[[#This Row],[Date]])</f>
        <v>1</v>
      </c>
      <c r="L13795" s="12"/>
    </row>
    <row r="13796" spans="1:12" x14ac:dyDescent="0.3">
      <c r="A13796">
        <v>7</v>
      </c>
      <c r="B13796">
        <v>28484</v>
      </c>
      <c r="C13796">
        <v>1</v>
      </c>
      <c r="D13796">
        <v>78000</v>
      </c>
      <c r="E13796" s="46">
        <v>45354</v>
      </c>
      <c r="F13796">
        <v>-454</v>
      </c>
      <c r="I13796" t="str">
        <f>INDEX(LedgerMapping[[#All],[Level 3]],MATCH(Actuals[[#This Row],[Sub Ledger]],LedgerMapping[[#All],[Sub Ledger]],0))</f>
        <v>Administration</v>
      </c>
      <c r="J13796" s="22">
        <f>YEAR(Actuals[[#This Row],[Date]])</f>
        <v>2024</v>
      </c>
      <c r="K13796" s="22">
        <f>MONTH(Actuals[[#This Row],[Date]])</f>
        <v>3</v>
      </c>
      <c r="L13796" s="12"/>
    </row>
    <row r="13797" spans="1:12" x14ac:dyDescent="0.3">
      <c r="A13797">
        <v>7</v>
      </c>
      <c r="B13797">
        <v>29638</v>
      </c>
      <c r="C13797">
        <v>1</v>
      </c>
      <c r="D13797">
        <v>78000</v>
      </c>
      <c r="E13797" s="46">
        <v>45384</v>
      </c>
      <c r="F13797">
        <v>-438</v>
      </c>
      <c r="I13797" t="str">
        <f>INDEX(LedgerMapping[[#All],[Level 3]],MATCH(Actuals[[#This Row],[Sub Ledger]],LedgerMapping[[#All],[Sub Ledger]],0))</f>
        <v>Administration</v>
      </c>
      <c r="J13797" s="22">
        <f>YEAR(Actuals[[#This Row],[Date]])</f>
        <v>2024</v>
      </c>
      <c r="K13797" s="22">
        <f>MONTH(Actuals[[#This Row],[Date]])</f>
        <v>4</v>
      </c>
      <c r="L13797" s="12"/>
    </row>
    <row r="13798" spans="1:12" x14ac:dyDescent="0.3">
      <c r="A13798">
        <v>7</v>
      </c>
      <c r="B13798">
        <v>30764</v>
      </c>
      <c r="C13798">
        <v>1</v>
      </c>
      <c r="D13798">
        <v>78000</v>
      </c>
      <c r="E13798" s="46">
        <v>45415</v>
      </c>
      <c r="F13798">
        <v>-394</v>
      </c>
      <c r="I13798" t="str">
        <f>INDEX(LedgerMapping[[#All],[Level 3]],MATCH(Actuals[[#This Row],[Sub Ledger]],LedgerMapping[[#All],[Sub Ledger]],0))</f>
        <v>Administration</v>
      </c>
      <c r="J13798" s="22">
        <f>YEAR(Actuals[[#This Row],[Date]])</f>
        <v>2024</v>
      </c>
      <c r="K13798" s="22">
        <f>MONTH(Actuals[[#This Row],[Date]])</f>
        <v>5</v>
      </c>
      <c r="L13798" s="12"/>
    </row>
    <row r="13799" spans="1:12" x14ac:dyDescent="0.3">
      <c r="A13799">
        <v>7</v>
      </c>
      <c r="B13799">
        <v>31890</v>
      </c>
      <c r="C13799">
        <v>1</v>
      </c>
      <c r="D13799">
        <v>78000</v>
      </c>
      <c r="E13799" s="46">
        <v>45445</v>
      </c>
      <c r="F13799">
        <v>-436</v>
      </c>
      <c r="I13799" t="str">
        <f>INDEX(LedgerMapping[[#All],[Level 3]],MATCH(Actuals[[#This Row],[Sub Ledger]],LedgerMapping[[#All],[Sub Ledger]],0))</f>
        <v>Administration</v>
      </c>
      <c r="J13799" s="22">
        <f>YEAR(Actuals[[#This Row],[Date]])</f>
        <v>2024</v>
      </c>
      <c r="K13799" s="22">
        <f>MONTH(Actuals[[#This Row],[Date]])</f>
        <v>6</v>
      </c>
      <c r="L13799" s="12"/>
    </row>
    <row r="13800" spans="1:12" x14ac:dyDescent="0.3">
      <c r="A13800">
        <v>7</v>
      </c>
      <c r="B13800">
        <v>33014</v>
      </c>
      <c r="C13800">
        <v>1</v>
      </c>
      <c r="D13800">
        <v>78000</v>
      </c>
      <c r="E13800" s="46">
        <v>45476</v>
      </c>
      <c r="F13800">
        <v>-443</v>
      </c>
      <c r="I13800" t="str">
        <f>INDEX(LedgerMapping[[#All],[Level 3]],MATCH(Actuals[[#This Row],[Sub Ledger]],LedgerMapping[[#All],[Sub Ledger]],0))</f>
        <v>Administration</v>
      </c>
      <c r="J13800" s="22">
        <f>YEAR(Actuals[[#This Row],[Date]])</f>
        <v>2024</v>
      </c>
      <c r="K13800" s="22">
        <f>MONTH(Actuals[[#This Row],[Date]])</f>
        <v>7</v>
      </c>
      <c r="L13800" s="12"/>
    </row>
    <row r="13801" spans="1:12" x14ac:dyDescent="0.3">
      <c r="A13801">
        <v>7</v>
      </c>
      <c r="B13801">
        <v>34137</v>
      </c>
      <c r="C13801">
        <v>1</v>
      </c>
      <c r="D13801">
        <v>78000</v>
      </c>
      <c r="E13801" s="46">
        <v>45507</v>
      </c>
      <c r="F13801">
        <v>-439</v>
      </c>
      <c r="I13801" t="str">
        <f>INDEX(LedgerMapping[[#All],[Level 3]],MATCH(Actuals[[#This Row],[Sub Ledger]],LedgerMapping[[#All],[Sub Ledger]],0))</f>
        <v>Administration</v>
      </c>
      <c r="J13801" s="22">
        <f>YEAR(Actuals[[#This Row],[Date]])</f>
        <v>2024</v>
      </c>
      <c r="K13801" s="22">
        <f>MONTH(Actuals[[#This Row],[Date]])</f>
        <v>8</v>
      </c>
      <c r="L13801" s="12"/>
    </row>
    <row r="13802" spans="1:12" x14ac:dyDescent="0.3">
      <c r="A13802">
        <v>7</v>
      </c>
      <c r="B13802">
        <v>35289</v>
      </c>
      <c r="C13802">
        <v>1</v>
      </c>
      <c r="D13802">
        <v>78000</v>
      </c>
      <c r="E13802" s="46">
        <v>45536</v>
      </c>
      <c r="F13802">
        <v>-412</v>
      </c>
      <c r="I13802" t="str">
        <f>INDEX(LedgerMapping[[#All],[Level 3]],MATCH(Actuals[[#This Row],[Sub Ledger]],LedgerMapping[[#All],[Sub Ledger]],0))</f>
        <v>Administration</v>
      </c>
      <c r="J13802" s="22">
        <f>YEAR(Actuals[[#This Row],[Date]])</f>
        <v>2024</v>
      </c>
      <c r="K13802" s="22">
        <f>MONTH(Actuals[[#This Row],[Date]])</f>
        <v>9</v>
      </c>
      <c r="L13802" s="12"/>
    </row>
    <row r="13803" spans="1:12" x14ac:dyDescent="0.3">
      <c r="A13803">
        <v>7</v>
      </c>
      <c r="B13803">
        <v>36439</v>
      </c>
      <c r="C13803">
        <v>1</v>
      </c>
      <c r="D13803">
        <v>78000</v>
      </c>
      <c r="E13803" s="46">
        <v>45567</v>
      </c>
      <c r="F13803">
        <v>-446</v>
      </c>
      <c r="I13803" t="str">
        <f>INDEX(LedgerMapping[[#All],[Level 3]],MATCH(Actuals[[#This Row],[Sub Ledger]],LedgerMapping[[#All],[Sub Ledger]],0))</f>
        <v>Administration</v>
      </c>
      <c r="J13803" s="22">
        <f>YEAR(Actuals[[#This Row],[Date]])</f>
        <v>2024</v>
      </c>
      <c r="K13803" s="22">
        <f>MONTH(Actuals[[#This Row],[Date]])</f>
        <v>10</v>
      </c>
      <c r="L13803" s="12"/>
    </row>
    <row r="13804" spans="1:12" x14ac:dyDescent="0.3">
      <c r="A13804">
        <v>7</v>
      </c>
      <c r="B13804">
        <v>37589</v>
      </c>
      <c r="C13804">
        <v>1</v>
      </c>
      <c r="D13804">
        <v>78000</v>
      </c>
      <c r="E13804" s="46">
        <v>45597</v>
      </c>
      <c r="F13804">
        <v>-412</v>
      </c>
      <c r="I13804" t="str">
        <f>INDEX(LedgerMapping[[#All],[Level 3]],MATCH(Actuals[[#This Row],[Sub Ledger]],LedgerMapping[[#All],[Sub Ledger]],0))</f>
        <v>Administration</v>
      </c>
      <c r="J13804" s="22">
        <f>YEAR(Actuals[[#This Row],[Date]])</f>
        <v>2024</v>
      </c>
      <c r="K13804" s="22">
        <f>MONTH(Actuals[[#This Row],[Date]])</f>
        <v>11</v>
      </c>
      <c r="L13804" s="12"/>
    </row>
    <row r="13805" spans="1:12" x14ac:dyDescent="0.3">
      <c r="A13805">
        <v>7</v>
      </c>
      <c r="B13805">
        <v>38739</v>
      </c>
      <c r="C13805">
        <v>1</v>
      </c>
      <c r="D13805">
        <v>78000</v>
      </c>
      <c r="E13805" s="46">
        <v>45628</v>
      </c>
      <c r="F13805">
        <v>-424</v>
      </c>
      <c r="I13805" t="str">
        <f>INDEX(LedgerMapping[[#All],[Level 3]],MATCH(Actuals[[#This Row],[Sub Ledger]],LedgerMapping[[#All],[Sub Ledger]],0))</f>
        <v>Administration</v>
      </c>
      <c r="J13805" s="22">
        <f>YEAR(Actuals[[#This Row],[Date]])</f>
        <v>2024</v>
      </c>
      <c r="K13805" s="22">
        <f>MONTH(Actuals[[#This Row],[Date]])</f>
        <v>12</v>
      </c>
      <c r="L13805" s="12"/>
    </row>
    <row r="13806" spans="1:12" x14ac:dyDescent="0.3">
      <c r="A13806">
        <v>7</v>
      </c>
      <c r="B13806">
        <v>829</v>
      </c>
      <c r="C13806">
        <v>1</v>
      </c>
      <c r="D13806">
        <v>80000</v>
      </c>
      <c r="E13806" s="46">
        <v>44562</v>
      </c>
      <c r="F13806">
        <v>-859</v>
      </c>
      <c r="I13806" t="str">
        <f>INDEX(LedgerMapping[[#All],[Level 3]],MATCH(Actuals[[#This Row],[Sub Ledger]],LedgerMapping[[#All],[Sub Ledger]],0))</f>
        <v>Travel and Expenses</v>
      </c>
      <c r="J13806" s="22">
        <f>YEAR(Actuals[[#This Row],[Date]])</f>
        <v>2022</v>
      </c>
      <c r="K13806" s="22">
        <f>MONTH(Actuals[[#This Row],[Date]])</f>
        <v>1</v>
      </c>
      <c r="L13806" s="12"/>
    </row>
    <row r="13807" spans="1:12" x14ac:dyDescent="0.3">
      <c r="A13807">
        <v>7</v>
      </c>
      <c r="B13807">
        <v>1953</v>
      </c>
      <c r="C13807">
        <v>1</v>
      </c>
      <c r="D13807">
        <v>80000</v>
      </c>
      <c r="E13807" s="46">
        <v>44593</v>
      </c>
      <c r="F13807">
        <v>-888</v>
      </c>
      <c r="I13807" t="str">
        <f>INDEX(LedgerMapping[[#All],[Level 3]],MATCH(Actuals[[#This Row],[Sub Ledger]],LedgerMapping[[#All],[Sub Ledger]],0))</f>
        <v>Travel and Expenses</v>
      </c>
      <c r="J13807" s="22">
        <f>YEAR(Actuals[[#This Row],[Date]])</f>
        <v>2022</v>
      </c>
      <c r="K13807" s="22">
        <f>MONTH(Actuals[[#This Row],[Date]])</f>
        <v>2</v>
      </c>
      <c r="L13807" s="12"/>
    </row>
    <row r="13808" spans="1:12" x14ac:dyDescent="0.3">
      <c r="A13808">
        <v>7</v>
      </c>
      <c r="B13808">
        <v>3069</v>
      </c>
      <c r="C13808">
        <v>1</v>
      </c>
      <c r="D13808">
        <v>80000</v>
      </c>
      <c r="E13808" s="46">
        <v>44624</v>
      </c>
      <c r="F13808">
        <v>-1113</v>
      </c>
      <c r="I13808" t="str">
        <f>INDEX(LedgerMapping[[#All],[Level 3]],MATCH(Actuals[[#This Row],[Sub Ledger]],LedgerMapping[[#All],[Sub Ledger]],0))</f>
        <v>Travel and Expenses</v>
      </c>
      <c r="J13808" s="22">
        <f>YEAR(Actuals[[#This Row],[Date]])</f>
        <v>2022</v>
      </c>
      <c r="K13808" s="22">
        <f>MONTH(Actuals[[#This Row],[Date]])</f>
        <v>3</v>
      </c>
      <c r="L13808" s="12"/>
    </row>
    <row r="13809" spans="1:12" x14ac:dyDescent="0.3">
      <c r="A13809">
        <v>7</v>
      </c>
      <c r="B13809">
        <v>4193</v>
      </c>
      <c r="C13809">
        <v>1</v>
      </c>
      <c r="D13809">
        <v>80000</v>
      </c>
      <c r="E13809" s="46">
        <v>44654</v>
      </c>
      <c r="F13809">
        <v>-756</v>
      </c>
      <c r="I13809" t="str">
        <f>INDEX(LedgerMapping[[#All],[Level 3]],MATCH(Actuals[[#This Row],[Sub Ledger]],LedgerMapping[[#All],[Sub Ledger]],0))</f>
        <v>Travel and Expenses</v>
      </c>
      <c r="J13809" s="22">
        <f>YEAR(Actuals[[#This Row],[Date]])</f>
        <v>2022</v>
      </c>
      <c r="K13809" s="22">
        <f>MONTH(Actuals[[#This Row],[Date]])</f>
        <v>4</v>
      </c>
      <c r="L13809" s="12"/>
    </row>
    <row r="13810" spans="1:12" x14ac:dyDescent="0.3">
      <c r="A13810">
        <v>7</v>
      </c>
      <c r="B13810">
        <v>5315</v>
      </c>
      <c r="C13810">
        <v>1</v>
      </c>
      <c r="D13810">
        <v>80000</v>
      </c>
      <c r="E13810" s="46">
        <v>44685</v>
      </c>
      <c r="F13810">
        <v>-789</v>
      </c>
      <c r="I13810" t="str">
        <f>INDEX(LedgerMapping[[#All],[Level 3]],MATCH(Actuals[[#This Row],[Sub Ledger]],LedgerMapping[[#All],[Sub Ledger]],0))</f>
        <v>Travel and Expenses</v>
      </c>
      <c r="J13810" s="22">
        <f>YEAR(Actuals[[#This Row],[Date]])</f>
        <v>2022</v>
      </c>
      <c r="K13810" s="22">
        <f>MONTH(Actuals[[#This Row],[Date]])</f>
        <v>5</v>
      </c>
      <c r="L13810" s="12"/>
    </row>
    <row r="13811" spans="1:12" x14ac:dyDescent="0.3">
      <c r="A13811">
        <v>7</v>
      </c>
      <c r="B13811">
        <v>6440</v>
      </c>
      <c r="C13811">
        <v>1</v>
      </c>
      <c r="D13811">
        <v>80000</v>
      </c>
      <c r="E13811" s="46">
        <v>44715</v>
      </c>
      <c r="F13811">
        <v>-1155</v>
      </c>
      <c r="I13811" t="str">
        <f>INDEX(LedgerMapping[[#All],[Level 3]],MATCH(Actuals[[#This Row],[Sub Ledger]],LedgerMapping[[#All],[Sub Ledger]],0))</f>
        <v>Travel and Expenses</v>
      </c>
      <c r="J13811" s="22">
        <f>YEAR(Actuals[[#This Row],[Date]])</f>
        <v>2022</v>
      </c>
      <c r="K13811" s="22">
        <f>MONTH(Actuals[[#This Row],[Date]])</f>
        <v>6</v>
      </c>
      <c r="L13811" s="12"/>
    </row>
    <row r="13812" spans="1:12" x14ac:dyDescent="0.3">
      <c r="A13812">
        <v>7</v>
      </c>
      <c r="B13812">
        <v>7562</v>
      </c>
      <c r="C13812">
        <v>1</v>
      </c>
      <c r="D13812">
        <v>80000</v>
      </c>
      <c r="E13812" s="46">
        <v>44746</v>
      </c>
      <c r="F13812">
        <v>-1155</v>
      </c>
      <c r="I13812" t="str">
        <f>INDEX(LedgerMapping[[#All],[Level 3]],MATCH(Actuals[[#This Row],[Sub Ledger]],LedgerMapping[[#All],[Sub Ledger]],0))</f>
        <v>Travel and Expenses</v>
      </c>
      <c r="J13812" s="22">
        <f>YEAR(Actuals[[#This Row],[Date]])</f>
        <v>2022</v>
      </c>
      <c r="K13812" s="22">
        <f>MONTH(Actuals[[#This Row],[Date]])</f>
        <v>7</v>
      </c>
      <c r="L13812" s="12"/>
    </row>
    <row r="13813" spans="1:12" x14ac:dyDescent="0.3">
      <c r="A13813">
        <v>7</v>
      </c>
      <c r="B13813">
        <v>8683</v>
      </c>
      <c r="C13813">
        <v>1</v>
      </c>
      <c r="D13813">
        <v>80000</v>
      </c>
      <c r="E13813" s="46">
        <v>44777</v>
      </c>
      <c r="F13813">
        <v>-831</v>
      </c>
      <c r="I13813" t="str">
        <f>INDEX(LedgerMapping[[#All],[Level 3]],MATCH(Actuals[[#This Row],[Sub Ledger]],LedgerMapping[[#All],[Sub Ledger]],0))</f>
        <v>Travel and Expenses</v>
      </c>
      <c r="J13813" s="22">
        <f>YEAR(Actuals[[#This Row],[Date]])</f>
        <v>2022</v>
      </c>
      <c r="K13813" s="22">
        <f>MONTH(Actuals[[#This Row],[Date]])</f>
        <v>8</v>
      </c>
      <c r="L13813" s="12"/>
    </row>
    <row r="13814" spans="1:12" x14ac:dyDescent="0.3">
      <c r="A13814">
        <v>7</v>
      </c>
      <c r="B13814">
        <v>9800</v>
      </c>
      <c r="C13814">
        <v>1</v>
      </c>
      <c r="D13814">
        <v>80000</v>
      </c>
      <c r="E13814" s="46">
        <v>44805</v>
      </c>
      <c r="F13814">
        <v>-1029</v>
      </c>
      <c r="I13814" t="str">
        <f>INDEX(LedgerMapping[[#All],[Level 3]],MATCH(Actuals[[#This Row],[Sub Ledger]],LedgerMapping[[#All],[Sub Ledger]],0))</f>
        <v>Travel and Expenses</v>
      </c>
      <c r="J13814" s="22">
        <f>YEAR(Actuals[[#This Row],[Date]])</f>
        <v>2022</v>
      </c>
      <c r="K13814" s="22">
        <f>MONTH(Actuals[[#This Row],[Date]])</f>
        <v>9</v>
      </c>
      <c r="L13814" s="12"/>
    </row>
    <row r="13815" spans="1:12" x14ac:dyDescent="0.3">
      <c r="A13815">
        <v>7</v>
      </c>
      <c r="B13815">
        <v>10917</v>
      </c>
      <c r="C13815">
        <v>1</v>
      </c>
      <c r="D13815">
        <v>80000</v>
      </c>
      <c r="E13815" s="46">
        <v>44836</v>
      </c>
      <c r="F13815">
        <v>-955</v>
      </c>
      <c r="I13815" t="str">
        <f>INDEX(LedgerMapping[[#All],[Level 3]],MATCH(Actuals[[#This Row],[Sub Ledger]],LedgerMapping[[#All],[Sub Ledger]],0))</f>
        <v>Travel and Expenses</v>
      </c>
      <c r="J13815" s="22">
        <f>YEAR(Actuals[[#This Row],[Date]])</f>
        <v>2022</v>
      </c>
      <c r="K13815" s="22">
        <f>MONTH(Actuals[[#This Row],[Date]])</f>
        <v>10</v>
      </c>
      <c r="L13815" s="12"/>
    </row>
    <row r="13816" spans="1:12" x14ac:dyDescent="0.3">
      <c r="A13816">
        <v>7</v>
      </c>
      <c r="B13816">
        <v>12042</v>
      </c>
      <c r="C13816">
        <v>1</v>
      </c>
      <c r="D13816">
        <v>80000</v>
      </c>
      <c r="E13816" s="46">
        <v>44866</v>
      </c>
      <c r="F13816">
        <v>-848</v>
      </c>
      <c r="I13816" t="str">
        <f>INDEX(LedgerMapping[[#All],[Level 3]],MATCH(Actuals[[#This Row],[Sub Ledger]],LedgerMapping[[#All],[Sub Ledger]],0))</f>
        <v>Travel and Expenses</v>
      </c>
      <c r="J13816" s="22">
        <f>YEAR(Actuals[[#This Row],[Date]])</f>
        <v>2022</v>
      </c>
      <c r="K13816" s="22">
        <f>MONTH(Actuals[[#This Row],[Date]])</f>
        <v>11</v>
      </c>
      <c r="L13816" s="12"/>
    </row>
    <row r="13817" spans="1:12" x14ac:dyDescent="0.3">
      <c r="A13817">
        <v>7</v>
      </c>
      <c r="B13817">
        <v>13172</v>
      </c>
      <c r="C13817">
        <v>1</v>
      </c>
      <c r="D13817">
        <v>80000</v>
      </c>
      <c r="E13817" s="46">
        <v>44897</v>
      </c>
      <c r="F13817">
        <v>-806</v>
      </c>
      <c r="I13817" t="str">
        <f>INDEX(LedgerMapping[[#All],[Level 3]],MATCH(Actuals[[#This Row],[Sub Ledger]],LedgerMapping[[#All],[Sub Ledger]],0))</f>
        <v>Travel and Expenses</v>
      </c>
      <c r="J13817" s="22">
        <f>YEAR(Actuals[[#This Row],[Date]])</f>
        <v>2022</v>
      </c>
      <c r="K13817" s="22">
        <f>MONTH(Actuals[[#This Row],[Date]])</f>
        <v>12</v>
      </c>
      <c r="L13817" s="12"/>
    </row>
    <row r="13818" spans="1:12" x14ac:dyDescent="0.3">
      <c r="A13818">
        <v>7</v>
      </c>
      <c r="B13818">
        <v>14015</v>
      </c>
      <c r="C13818">
        <v>1</v>
      </c>
      <c r="D13818">
        <v>80000</v>
      </c>
      <c r="E13818" s="46">
        <v>44927</v>
      </c>
      <c r="F13818">
        <v>-945</v>
      </c>
      <c r="I13818" t="str">
        <f>INDEX(LedgerMapping[[#All],[Level 3]],MATCH(Actuals[[#This Row],[Sub Ledger]],LedgerMapping[[#All],[Sub Ledger]],0))</f>
        <v>Travel and Expenses</v>
      </c>
      <c r="J13818" s="22">
        <f>YEAR(Actuals[[#This Row],[Date]])</f>
        <v>2023</v>
      </c>
      <c r="K13818" s="22">
        <f>MONTH(Actuals[[#This Row],[Date]])</f>
        <v>1</v>
      </c>
      <c r="L13818" s="12"/>
    </row>
    <row r="13819" spans="1:12" x14ac:dyDescent="0.3">
      <c r="A13819">
        <v>7</v>
      </c>
      <c r="B13819">
        <v>15021</v>
      </c>
      <c r="C13819">
        <v>1</v>
      </c>
      <c r="D13819">
        <v>80000</v>
      </c>
      <c r="E13819" s="46">
        <v>44958</v>
      </c>
      <c r="F13819">
        <v>-1323</v>
      </c>
      <c r="I13819" t="str">
        <f>INDEX(LedgerMapping[[#All],[Level 3]],MATCH(Actuals[[#This Row],[Sub Ledger]],LedgerMapping[[#All],[Sub Ledger]],0))</f>
        <v>Travel and Expenses</v>
      </c>
      <c r="J13819" s="22">
        <f>YEAR(Actuals[[#This Row],[Date]])</f>
        <v>2023</v>
      </c>
      <c r="K13819" s="22">
        <f>MONTH(Actuals[[#This Row],[Date]])</f>
        <v>2</v>
      </c>
      <c r="L13819" s="12"/>
    </row>
    <row r="13820" spans="1:12" x14ac:dyDescent="0.3">
      <c r="A13820">
        <v>7</v>
      </c>
      <c r="B13820">
        <v>16001</v>
      </c>
      <c r="C13820">
        <v>1</v>
      </c>
      <c r="D13820">
        <v>80000</v>
      </c>
      <c r="E13820" s="46">
        <v>44988</v>
      </c>
      <c r="F13820">
        <v>-1197</v>
      </c>
      <c r="I13820" t="str">
        <f>INDEX(LedgerMapping[[#All],[Level 3]],MATCH(Actuals[[#This Row],[Sub Ledger]],LedgerMapping[[#All],[Sub Ledger]],0))</f>
        <v>Travel and Expenses</v>
      </c>
      <c r="J13820" s="22">
        <f>YEAR(Actuals[[#This Row],[Date]])</f>
        <v>2023</v>
      </c>
      <c r="K13820" s="22">
        <f>MONTH(Actuals[[#This Row],[Date]])</f>
        <v>3</v>
      </c>
      <c r="L13820" s="12"/>
    </row>
    <row r="13821" spans="1:12" x14ac:dyDescent="0.3">
      <c r="A13821">
        <v>7</v>
      </c>
      <c r="B13821">
        <v>17033</v>
      </c>
      <c r="C13821">
        <v>1</v>
      </c>
      <c r="D13821">
        <v>80000</v>
      </c>
      <c r="E13821" s="46">
        <v>45018</v>
      </c>
      <c r="F13821">
        <v>-1146</v>
      </c>
      <c r="I13821" t="str">
        <f>INDEX(LedgerMapping[[#All],[Level 3]],MATCH(Actuals[[#This Row],[Sub Ledger]],LedgerMapping[[#All],[Sub Ledger]],0))</f>
        <v>Travel and Expenses</v>
      </c>
      <c r="J13821" s="22">
        <f>YEAR(Actuals[[#This Row],[Date]])</f>
        <v>2023</v>
      </c>
      <c r="K13821" s="22">
        <f>MONTH(Actuals[[#This Row],[Date]])</f>
        <v>4</v>
      </c>
      <c r="L13821" s="12"/>
    </row>
    <row r="13822" spans="1:12" x14ac:dyDescent="0.3">
      <c r="A13822">
        <v>7</v>
      </c>
      <c r="B13822">
        <v>18063</v>
      </c>
      <c r="C13822">
        <v>1</v>
      </c>
      <c r="D13822">
        <v>80000</v>
      </c>
      <c r="E13822" s="46">
        <v>45049</v>
      </c>
      <c r="F13822">
        <v>-1201</v>
      </c>
      <c r="I13822" t="str">
        <f>INDEX(LedgerMapping[[#All],[Level 3]],MATCH(Actuals[[#This Row],[Sub Ledger]],LedgerMapping[[#All],[Sub Ledger]],0))</f>
        <v>Travel and Expenses</v>
      </c>
      <c r="J13822" s="22">
        <f>YEAR(Actuals[[#This Row],[Date]])</f>
        <v>2023</v>
      </c>
      <c r="K13822" s="22">
        <f>MONTH(Actuals[[#This Row],[Date]])</f>
        <v>5</v>
      </c>
      <c r="L13822" s="12"/>
    </row>
    <row r="13823" spans="1:12" x14ac:dyDescent="0.3">
      <c r="A13823">
        <v>7</v>
      </c>
      <c r="B13823">
        <v>19067</v>
      </c>
      <c r="C13823">
        <v>1</v>
      </c>
      <c r="D13823">
        <v>80000</v>
      </c>
      <c r="E13823" s="46">
        <v>45079</v>
      </c>
      <c r="F13823">
        <v>-1189</v>
      </c>
      <c r="I13823" t="str">
        <f>INDEX(LedgerMapping[[#All],[Level 3]],MATCH(Actuals[[#This Row],[Sub Ledger]],LedgerMapping[[#All],[Sub Ledger]],0))</f>
        <v>Travel and Expenses</v>
      </c>
      <c r="J13823" s="22">
        <f>YEAR(Actuals[[#This Row],[Date]])</f>
        <v>2023</v>
      </c>
      <c r="K13823" s="22">
        <f>MONTH(Actuals[[#This Row],[Date]])</f>
        <v>6</v>
      </c>
      <c r="L13823" s="12"/>
    </row>
    <row r="13824" spans="1:12" x14ac:dyDescent="0.3">
      <c r="A13824">
        <v>7</v>
      </c>
      <c r="B13824">
        <v>20096</v>
      </c>
      <c r="C13824">
        <v>1</v>
      </c>
      <c r="D13824">
        <v>80000</v>
      </c>
      <c r="E13824" s="46">
        <v>45110</v>
      </c>
      <c r="F13824">
        <v>-1166</v>
      </c>
      <c r="I13824" t="str">
        <f>INDEX(LedgerMapping[[#All],[Level 3]],MATCH(Actuals[[#This Row],[Sub Ledger]],LedgerMapping[[#All],[Sub Ledger]],0))</f>
        <v>Travel and Expenses</v>
      </c>
      <c r="J13824" s="22">
        <f>YEAR(Actuals[[#This Row],[Date]])</f>
        <v>2023</v>
      </c>
      <c r="K13824" s="22">
        <f>MONTH(Actuals[[#This Row],[Date]])</f>
        <v>7</v>
      </c>
      <c r="L13824" s="12"/>
    </row>
    <row r="13825" spans="1:12" x14ac:dyDescent="0.3">
      <c r="A13825">
        <v>7</v>
      </c>
      <c r="B13825">
        <v>21123</v>
      </c>
      <c r="C13825">
        <v>1</v>
      </c>
      <c r="D13825">
        <v>80000</v>
      </c>
      <c r="E13825" s="46">
        <v>45141</v>
      </c>
      <c r="F13825">
        <v>-945</v>
      </c>
      <c r="I13825" t="str">
        <f>INDEX(LedgerMapping[[#All],[Level 3]],MATCH(Actuals[[#This Row],[Sub Ledger]],LedgerMapping[[#All],[Sub Ledger]],0))</f>
        <v>Travel and Expenses</v>
      </c>
      <c r="J13825" s="22">
        <f>YEAR(Actuals[[#This Row],[Date]])</f>
        <v>2023</v>
      </c>
      <c r="K13825" s="22">
        <f>MONTH(Actuals[[#This Row],[Date]])</f>
        <v>8</v>
      </c>
      <c r="L13825" s="12"/>
    </row>
    <row r="13826" spans="1:12" x14ac:dyDescent="0.3">
      <c r="A13826">
        <v>7</v>
      </c>
      <c r="B13826">
        <v>22127</v>
      </c>
      <c r="C13826">
        <v>1</v>
      </c>
      <c r="D13826">
        <v>80000</v>
      </c>
      <c r="E13826" s="46">
        <v>45169</v>
      </c>
      <c r="F13826">
        <v>-1062</v>
      </c>
      <c r="I13826" t="str">
        <f>INDEX(LedgerMapping[[#All],[Level 3]],MATCH(Actuals[[#This Row],[Sub Ledger]],LedgerMapping[[#All],[Sub Ledger]],0))</f>
        <v>Travel and Expenses</v>
      </c>
      <c r="J13826" s="22">
        <f>YEAR(Actuals[[#This Row],[Date]])</f>
        <v>2023</v>
      </c>
      <c r="K13826" s="22">
        <f>MONTH(Actuals[[#This Row],[Date]])</f>
        <v>8</v>
      </c>
      <c r="L13826" s="12"/>
    </row>
    <row r="13827" spans="1:12" x14ac:dyDescent="0.3">
      <c r="A13827">
        <v>7</v>
      </c>
      <c r="B13827">
        <v>23104</v>
      </c>
      <c r="C13827">
        <v>1</v>
      </c>
      <c r="D13827">
        <v>80000</v>
      </c>
      <c r="E13827" s="46">
        <v>45200</v>
      </c>
      <c r="F13827">
        <v>-1039</v>
      </c>
      <c r="I13827" t="str">
        <f>INDEX(LedgerMapping[[#All],[Level 3]],MATCH(Actuals[[#This Row],[Sub Ledger]],LedgerMapping[[#All],[Sub Ledger]],0))</f>
        <v>Travel and Expenses</v>
      </c>
      <c r="J13827" s="22">
        <f>YEAR(Actuals[[#This Row],[Date]])</f>
        <v>2023</v>
      </c>
      <c r="K13827" s="22">
        <f>MONTH(Actuals[[#This Row],[Date]])</f>
        <v>10</v>
      </c>
      <c r="L13827" s="12"/>
    </row>
    <row r="13828" spans="1:12" x14ac:dyDescent="0.3">
      <c r="A13828">
        <v>7</v>
      </c>
      <c r="B13828">
        <v>24108</v>
      </c>
      <c r="C13828">
        <v>1</v>
      </c>
      <c r="D13828">
        <v>80000</v>
      </c>
      <c r="E13828" s="46">
        <v>45230</v>
      </c>
      <c r="F13828">
        <v>-1184</v>
      </c>
      <c r="I13828" t="str">
        <f>INDEX(LedgerMapping[[#All],[Level 3]],MATCH(Actuals[[#This Row],[Sub Ledger]],LedgerMapping[[#All],[Sub Ledger]],0))</f>
        <v>Travel and Expenses</v>
      </c>
      <c r="J13828" s="22">
        <f>YEAR(Actuals[[#This Row],[Date]])</f>
        <v>2023</v>
      </c>
      <c r="K13828" s="22">
        <f>MONTH(Actuals[[#This Row],[Date]])</f>
        <v>10</v>
      </c>
      <c r="L13828" s="12"/>
    </row>
    <row r="13829" spans="1:12" x14ac:dyDescent="0.3">
      <c r="A13829">
        <v>7</v>
      </c>
      <c r="B13829">
        <v>25138</v>
      </c>
      <c r="C13829">
        <v>1</v>
      </c>
      <c r="D13829">
        <v>80000</v>
      </c>
      <c r="E13829" s="46">
        <v>45261</v>
      </c>
      <c r="F13829">
        <v>-1360</v>
      </c>
      <c r="I13829" t="str">
        <f>INDEX(LedgerMapping[[#All],[Level 3]],MATCH(Actuals[[#This Row],[Sub Ledger]],LedgerMapping[[#All],[Sub Ledger]],0))</f>
        <v>Travel and Expenses</v>
      </c>
      <c r="J13829" s="22">
        <f>YEAR(Actuals[[#This Row],[Date]])</f>
        <v>2023</v>
      </c>
      <c r="K13829" s="22">
        <f>MONTH(Actuals[[#This Row],[Date]])</f>
        <v>12</v>
      </c>
      <c r="L13829" s="12"/>
    </row>
    <row r="13830" spans="1:12" x14ac:dyDescent="0.3">
      <c r="A13830">
        <v>7</v>
      </c>
      <c r="B13830">
        <v>26206</v>
      </c>
      <c r="C13830">
        <v>1</v>
      </c>
      <c r="D13830">
        <v>80000</v>
      </c>
      <c r="E13830" s="46">
        <v>45291</v>
      </c>
      <c r="F13830">
        <v>-1496</v>
      </c>
      <c r="I13830" t="str">
        <f>INDEX(LedgerMapping[[#All],[Level 3]],MATCH(Actuals[[#This Row],[Sub Ledger]],LedgerMapping[[#All],[Sub Ledger]],0))</f>
        <v>Travel and Expenses</v>
      </c>
      <c r="J13830" s="22">
        <f>YEAR(Actuals[[#This Row],[Date]])</f>
        <v>2023</v>
      </c>
      <c r="K13830" s="22">
        <f>MONTH(Actuals[[#This Row],[Date]])</f>
        <v>12</v>
      </c>
      <c r="L13830" s="12"/>
    </row>
    <row r="13831" spans="1:12" x14ac:dyDescent="0.3">
      <c r="A13831">
        <v>7</v>
      </c>
      <c r="B13831">
        <v>27333</v>
      </c>
      <c r="C13831">
        <v>1</v>
      </c>
      <c r="D13831">
        <v>80000</v>
      </c>
      <c r="E13831" s="46">
        <v>45322</v>
      </c>
      <c r="F13831">
        <v>-1606</v>
      </c>
      <c r="I13831" t="str">
        <f>INDEX(LedgerMapping[[#All],[Level 3]],MATCH(Actuals[[#This Row],[Sub Ledger]],LedgerMapping[[#All],[Sub Ledger]],0))</f>
        <v>Travel and Expenses</v>
      </c>
      <c r="J13831" s="22">
        <f>YEAR(Actuals[[#This Row],[Date]])</f>
        <v>2024</v>
      </c>
      <c r="K13831" s="22">
        <f>MONTH(Actuals[[#This Row],[Date]])</f>
        <v>1</v>
      </c>
      <c r="L13831" s="12"/>
    </row>
    <row r="13832" spans="1:12" x14ac:dyDescent="0.3">
      <c r="A13832">
        <v>7</v>
      </c>
      <c r="B13832">
        <v>28485</v>
      </c>
      <c r="C13832">
        <v>1</v>
      </c>
      <c r="D13832">
        <v>80000</v>
      </c>
      <c r="E13832" s="46">
        <v>45354</v>
      </c>
      <c r="F13832">
        <v>-1963</v>
      </c>
      <c r="I13832" t="str">
        <f>INDEX(LedgerMapping[[#All],[Level 3]],MATCH(Actuals[[#This Row],[Sub Ledger]],LedgerMapping[[#All],[Sub Ledger]],0))</f>
        <v>Travel and Expenses</v>
      </c>
      <c r="J13832" s="22">
        <f>YEAR(Actuals[[#This Row],[Date]])</f>
        <v>2024</v>
      </c>
      <c r="K13832" s="22">
        <f>MONTH(Actuals[[#This Row],[Date]])</f>
        <v>3</v>
      </c>
      <c r="L13832" s="12"/>
    </row>
    <row r="13833" spans="1:12" x14ac:dyDescent="0.3">
      <c r="A13833">
        <v>7</v>
      </c>
      <c r="B13833">
        <v>29639</v>
      </c>
      <c r="C13833">
        <v>1</v>
      </c>
      <c r="D13833">
        <v>80000</v>
      </c>
      <c r="E13833" s="46">
        <v>45384</v>
      </c>
      <c r="F13833">
        <v>-1767</v>
      </c>
      <c r="I13833" t="str">
        <f>INDEX(LedgerMapping[[#All],[Level 3]],MATCH(Actuals[[#This Row],[Sub Ledger]],LedgerMapping[[#All],[Sub Ledger]],0))</f>
        <v>Travel and Expenses</v>
      </c>
      <c r="J13833" s="22">
        <f>YEAR(Actuals[[#This Row],[Date]])</f>
        <v>2024</v>
      </c>
      <c r="K13833" s="22">
        <f>MONTH(Actuals[[#This Row],[Date]])</f>
        <v>4</v>
      </c>
      <c r="L13833" s="12"/>
    </row>
    <row r="13834" spans="1:12" x14ac:dyDescent="0.3">
      <c r="A13834">
        <v>7</v>
      </c>
      <c r="B13834">
        <v>30765</v>
      </c>
      <c r="C13834">
        <v>1</v>
      </c>
      <c r="D13834">
        <v>80000</v>
      </c>
      <c r="E13834" s="46">
        <v>45415</v>
      </c>
      <c r="F13834">
        <v>-1606</v>
      </c>
      <c r="I13834" t="str">
        <f>INDEX(LedgerMapping[[#All],[Level 3]],MATCH(Actuals[[#This Row],[Sub Ledger]],LedgerMapping[[#All],[Sub Ledger]],0))</f>
        <v>Travel and Expenses</v>
      </c>
      <c r="J13834" s="22">
        <f>YEAR(Actuals[[#This Row],[Date]])</f>
        <v>2024</v>
      </c>
      <c r="K13834" s="22">
        <f>MONTH(Actuals[[#This Row],[Date]])</f>
        <v>5</v>
      </c>
      <c r="L13834" s="12"/>
    </row>
    <row r="13835" spans="1:12" x14ac:dyDescent="0.3">
      <c r="A13835">
        <v>7</v>
      </c>
      <c r="B13835">
        <v>31891</v>
      </c>
      <c r="C13835">
        <v>1</v>
      </c>
      <c r="D13835">
        <v>80000</v>
      </c>
      <c r="E13835" s="46">
        <v>45445</v>
      </c>
      <c r="F13835">
        <v>-1731</v>
      </c>
      <c r="I13835" t="str">
        <f>INDEX(LedgerMapping[[#All],[Level 3]],MATCH(Actuals[[#This Row],[Sub Ledger]],LedgerMapping[[#All],[Sub Ledger]],0))</f>
        <v>Travel and Expenses</v>
      </c>
      <c r="J13835" s="22">
        <f>YEAR(Actuals[[#This Row],[Date]])</f>
        <v>2024</v>
      </c>
      <c r="K13835" s="22">
        <f>MONTH(Actuals[[#This Row],[Date]])</f>
        <v>6</v>
      </c>
      <c r="L13835" s="12"/>
    </row>
    <row r="13836" spans="1:12" x14ac:dyDescent="0.3">
      <c r="A13836">
        <v>7</v>
      </c>
      <c r="B13836">
        <v>33015</v>
      </c>
      <c r="C13836">
        <v>1</v>
      </c>
      <c r="D13836">
        <v>80000</v>
      </c>
      <c r="E13836" s="46">
        <v>45476</v>
      </c>
      <c r="F13836">
        <v>-1820</v>
      </c>
      <c r="I13836" t="str">
        <f>INDEX(LedgerMapping[[#All],[Level 3]],MATCH(Actuals[[#This Row],[Sub Ledger]],LedgerMapping[[#All],[Sub Ledger]],0))</f>
        <v>Travel and Expenses</v>
      </c>
      <c r="J13836" s="22">
        <f>YEAR(Actuals[[#This Row],[Date]])</f>
        <v>2024</v>
      </c>
      <c r="K13836" s="22">
        <f>MONTH(Actuals[[#This Row],[Date]])</f>
        <v>7</v>
      </c>
      <c r="L13836" s="12"/>
    </row>
    <row r="13837" spans="1:12" x14ac:dyDescent="0.3">
      <c r="A13837">
        <v>7</v>
      </c>
      <c r="B13837">
        <v>34138</v>
      </c>
      <c r="C13837">
        <v>1</v>
      </c>
      <c r="D13837">
        <v>80000</v>
      </c>
      <c r="E13837" s="46">
        <v>45507</v>
      </c>
      <c r="F13837">
        <v>-1767</v>
      </c>
      <c r="I13837" t="str">
        <f>INDEX(LedgerMapping[[#All],[Level 3]],MATCH(Actuals[[#This Row],[Sub Ledger]],LedgerMapping[[#All],[Sub Ledger]],0))</f>
        <v>Travel and Expenses</v>
      </c>
      <c r="J13837" s="22">
        <f>YEAR(Actuals[[#This Row],[Date]])</f>
        <v>2024</v>
      </c>
      <c r="K13837" s="22">
        <f>MONTH(Actuals[[#This Row],[Date]])</f>
        <v>8</v>
      </c>
      <c r="L13837" s="12"/>
    </row>
    <row r="13838" spans="1:12" x14ac:dyDescent="0.3">
      <c r="A13838">
        <v>7</v>
      </c>
      <c r="B13838">
        <v>35290</v>
      </c>
      <c r="C13838">
        <v>1</v>
      </c>
      <c r="D13838">
        <v>80000</v>
      </c>
      <c r="E13838" s="46">
        <v>45536</v>
      </c>
      <c r="F13838">
        <v>-1646</v>
      </c>
      <c r="I13838" t="str">
        <f>INDEX(LedgerMapping[[#All],[Level 3]],MATCH(Actuals[[#This Row],[Sub Ledger]],LedgerMapping[[#All],[Sub Ledger]],0))</f>
        <v>Travel and Expenses</v>
      </c>
      <c r="J13838" s="22">
        <f>YEAR(Actuals[[#This Row],[Date]])</f>
        <v>2024</v>
      </c>
      <c r="K13838" s="22">
        <f>MONTH(Actuals[[#This Row],[Date]])</f>
        <v>9</v>
      </c>
      <c r="L13838" s="12"/>
    </row>
    <row r="13839" spans="1:12" x14ac:dyDescent="0.3">
      <c r="A13839">
        <v>7</v>
      </c>
      <c r="B13839">
        <v>36440</v>
      </c>
      <c r="C13839">
        <v>1</v>
      </c>
      <c r="D13839">
        <v>80000</v>
      </c>
      <c r="E13839" s="46">
        <v>45567</v>
      </c>
      <c r="F13839">
        <v>-1856</v>
      </c>
      <c r="I13839" t="str">
        <f>INDEX(LedgerMapping[[#All],[Level 3]],MATCH(Actuals[[#This Row],[Sub Ledger]],LedgerMapping[[#All],[Sub Ledger]],0))</f>
        <v>Travel and Expenses</v>
      </c>
      <c r="J13839" s="22">
        <f>YEAR(Actuals[[#This Row],[Date]])</f>
        <v>2024</v>
      </c>
      <c r="K13839" s="22">
        <f>MONTH(Actuals[[#This Row],[Date]])</f>
        <v>10</v>
      </c>
      <c r="L13839" s="12"/>
    </row>
    <row r="13840" spans="1:12" x14ac:dyDescent="0.3">
      <c r="A13840">
        <v>7</v>
      </c>
      <c r="B13840">
        <v>37590</v>
      </c>
      <c r="C13840">
        <v>1</v>
      </c>
      <c r="D13840">
        <v>80000</v>
      </c>
      <c r="E13840" s="46">
        <v>45597</v>
      </c>
      <c r="F13840">
        <v>-1646</v>
      </c>
      <c r="I13840" t="str">
        <f>INDEX(LedgerMapping[[#All],[Level 3]],MATCH(Actuals[[#This Row],[Sub Ledger]],LedgerMapping[[#All],[Sub Ledger]],0))</f>
        <v>Travel and Expenses</v>
      </c>
      <c r="J13840" s="22">
        <f>YEAR(Actuals[[#This Row],[Date]])</f>
        <v>2024</v>
      </c>
      <c r="K13840" s="22">
        <f>MONTH(Actuals[[#This Row],[Date]])</f>
        <v>11</v>
      </c>
      <c r="L13840" s="12"/>
    </row>
    <row r="13841" spans="1:12" x14ac:dyDescent="0.3">
      <c r="A13841">
        <v>7</v>
      </c>
      <c r="B13841">
        <v>38740</v>
      </c>
      <c r="C13841">
        <v>1</v>
      </c>
      <c r="D13841">
        <v>80000</v>
      </c>
      <c r="E13841" s="46">
        <v>45628</v>
      </c>
      <c r="F13841">
        <v>-1780</v>
      </c>
      <c r="I13841" t="str">
        <f>INDEX(LedgerMapping[[#All],[Level 3]],MATCH(Actuals[[#This Row],[Sub Ledger]],LedgerMapping[[#All],[Sub Ledger]],0))</f>
        <v>Travel and Expenses</v>
      </c>
      <c r="J13841" s="22">
        <f>YEAR(Actuals[[#This Row],[Date]])</f>
        <v>2024</v>
      </c>
      <c r="K13841" s="22">
        <f>MONTH(Actuals[[#This Row],[Date]])</f>
        <v>12</v>
      </c>
      <c r="L13841" s="12"/>
    </row>
    <row r="13842" spans="1:12" x14ac:dyDescent="0.3">
      <c r="A13842">
        <v>7</v>
      </c>
      <c r="B13842">
        <v>832</v>
      </c>
      <c r="C13842">
        <v>1</v>
      </c>
      <c r="D13842">
        <v>81000</v>
      </c>
      <c r="E13842" s="46">
        <v>44562</v>
      </c>
      <c r="F13842">
        <v>-532</v>
      </c>
      <c r="I13842" t="str">
        <f>INDEX(LedgerMapping[[#All],[Level 3]],MATCH(Actuals[[#This Row],[Sub Ledger]],LedgerMapping[[#All],[Sub Ledger]],0))</f>
        <v>Depreciation</v>
      </c>
      <c r="J13842" s="22">
        <f>YEAR(Actuals[[#This Row],[Date]])</f>
        <v>2022</v>
      </c>
      <c r="K13842" s="22">
        <f>MONTH(Actuals[[#This Row],[Date]])</f>
        <v>1</v>
      </c>
      <c r="L13842" s="12"/>
    </row>
    <row r="13843" spans="1:12" x14ac:dyDescent="0.3">
      <c r="A13843">
        <v>7</v>
      </c>
      <c r="B13843">
        <v>1956</v>
      </c>
      <c r="C13843">
        <v>1</v>
      </c>
      <c r="D13843">
        <v>81000</v>
      </c>
      <c r="E13843" s="46">
        <v>44593</v>
      </c>
      <c r="F13843">
        <v>-549</v>
      </c>
      <c r="I13843" t="str">
        <f>INDEX(LedgerMapping[[#All],[Level 3]],MATCH(Actuals[[#This Row],[Sub Ledger]],LedgerMapping[[#All],[Sub Ledger]],0))</f>
        <v>Depreciation</v>
      </c>
      <c r="J13843" s="22">
        <f>YEAR(Actuals[[#This Row],[Date]])</f>
        <v>2022</v>
      </c>
      <c r="K13843" s="22">
        <f>MONTH(Actuals[[#This Row],[Date]])</f>
        <v>2</v>
      </c>
      <c r="L13843" s="12"/>
    </row>
    <row r="13844" spans="1:12" x14ac:dyDescent="0.3">
      <c r="A13844">
        <v>7</v>
      </c>
      <c r="B13844">
        <v>3072</v>
      </c>
      <c r="C13844">
        <v>1</v>
      </c>
      <c r="D13844">
        <v>81000</v>
      </c>
      <c r="E13844" s="46">
        <v>44624</v>
      </c>
      <c r="F13844">
        <v>-689</v>
      </c>
      <c r="I13844" t="str">
        <f>INDEX(LedgerMapping[[#All],[Level 3]],MATCH(Actuals[[#This Row],[Sub Ledger]],LedgerMapping[[#All],[Sub Ledger]],0))</f>
        <v>Depreciation</v>
      </c>
      <c r="J13844" s="22">
        <f>YEAR(Actuals[[#This Row],[Date]])</f>
        <v>2022</v>
      </c>
      <c r="K13844" s="22">
        <f>MONTH(Actuals[[#This Row],[Date]])</f>
        <v>3</v>
      </c>
      <c r="L13844" s="12"/>
    </row>
    <row r="13845" spans="1:12" x14ac:dyDescent="0.3">
      <c r="A13845">
        <v>7</v>
      </c>
      <c r="B13845">
        <v>4196</v>
      </c>
      <c r="C13845">
        <v>1</v>
      </c>
      <c r="D13845">
        <v>81000</v>
      </c>
      <c r="E13845" s="46">
        <v>44654</v>
      </c>
      <c r="F13845">
        <v>-468</v>
      </c>
      <c r="I13845" t="str">
        <f>INDEX(LedgerMapping[[#All],[Level 3]],MATCH(Actuals[[#This Row],[Sub Ledger]],LedgerMapping[[#All],[Sub Ledger]],0))</f>
        <v>Depreciation</v>
      </c>
      <c r="J13845" s="22">
        <f>YEAR(Actuals[[#This Row],[Date]])</f>
        <v>2022</v>
      </c>
      <c r="K13845" s="22">
        <f>MONTH(Actuals[[#This Row],[Date]])</f>
        <v>4</v>
      </c>
      <c r="L13845" s="12"/>
    </row>
    <row r="13846" spans="1:12" x14ac:dyDescent="0.3">
      <c r="A13846">
        <v>7</v>
      </c>
      <c r="B13846">
        <v>5318</v>
      </c>
      <c r="C13846">
        <v>1</v>
      </c>
      <c r="D13846">
        <v>81000</v>
      </c>
      <c r="E13846" s="46">
        <v>44685</v>
      </c>
      <c r="F13846">
        <v>-488</v>
      </c>
      <c r="I13846" t="str">
        <f>INDEX(LedgerMapping[[#All],[Level 3]],MATCH(Actuals[[#This Row],[Sub Ledger]],LedgerMapping[[#All],[Sub Ledger]],0))</f>
        <v>Depreciation</v>
      </c>
      <c r="J13846" s="22">
        <f>YEAR(Actuals[[#This Row],[Date]])</f>
        <v>2022</v>
      </c>
      <c r="K13846" s="22">
        <f>MONTH(Actuals[[#This Row],[Date]])</f>
        <v>5</v>
      </c>
      <c r="L13846" s="12"/>
    </row>
    <row r="13847" spans="1:12" x14ac:dyDescent="0.3">
      <c r="A13847">
        <v>7</v>
      </c>
      <c r="B13847">
        <v>6441</v>
      </c>
      <c r="C13847">
        <v>1</v>
      </c>
      <c r="D13847">
        <v>81000</v>
      </c>
      <c r="E13847" s="46">
        <v>44715</v>
      </c>
      <c r="F13847">
        <v>-715</v>
      </c>
      <c r="I13847" t="str">
        <f>INDEX(LedgerMapping[[#All],[Level 3]],MATCH(Actuals[[#This Row],[Sub Ledger]],LedgerMapping[[#All],[Sub Ledger]],0))</f>
        <v>Depreciation</v>
      </c>
      <c r="J13847" s="22">
        <f>YEAR(Actuals[[#This Row],[Date]])</f>
        <v>2022</v>
      </c>
      <c r="K13847" s="22">
        <f>MONTH(Actuals[[#This Row],[Date]])</f>
        <v>6</v>
      </c>
      <c r="L13847" s="12"/>
    </row>
    <row r="13848" spans="1:12" x14ac:dyDescent="0.3">
      <c r="A13848">
        <v>7</v>
      </c>
      <c r="B13848">
        <v>7563</v>
      </c>
      <c r="C13848">
        <v>1</v>
      </c>
      <c r="D13848">
        <v>81000</v>
      </c>
      <c r="E13848" s="46">
        <v>44746</v>
      </c>
      <c r="F13848">
        <v>-715</v>
      </c>
      <c r="I13848" t="str">
        <f>INDEX(LedgerMapping[[#All],[Level 3]],MATCH(Actuals[[#This Row],[Sub Ledger]],LedgerMapping[[#All],[Sub Ledger]],0))</f>
        <v>Depreciation</v>
      </c>
      <c r="J13848" s="22">
        <f>YEAR(Actuals[[#This Row],[Date]])</f>
        <v>2022</v>
      </c>
      <c r="K13848" s="22">
        <f>MONTH(Actuals[[#This Row],[Date]])</f>
        <v>7</v>
      </c>
      <c r="L13848" s="12"/>
    </row>
    <row r="13849" spans="1:12" x14ac:dyDescent="0.3">
      <c r="A13849">
        <v>7</v>
      </c>
      <c r="B13849">
        <v>8685</v>
      </c>
      <c r="C13849">
        <v>1</v>
      </c>
      <c r="D13849">
        <v>81000</v>
      </c>
      <c r="E13849" s="46">
        <v>44777</v>
      </c>
      <c r="F13849">
        <v>-514</v>
      </c>
      <c r="I13849" t="str">
        <f>INDEX(LedgerMapping[[#All],[Level 3]],MATCH(Actuals[[#This Row],[Sub Ledger]],LedgerMapping[[#All],[Sub Ledger]],0))</f>
        <v>Depreciation</v>
      </c>
      <c r="J13849" s="22">
        <f>YEAR(Actuals[[#This Row],[Date]])</f>
        <v>2022</v>
      </c>
      <c r="K13849" s="22">
        <f>MONTH(Actuals[[#This Row],[Date]])</f>
        <v>8</v>
      </c>
      <c r="L13849" s="12"/>
    </row>
    <row r="13850" spans="1:12" x14ac:dyDescent="0.3">
      <c r="A13850">
        <v>7</v>
      </c>
      <c r="B13850">
        <v>9801</v>
      </c>
      <c r="C13850">
        <v>1</v>
      </c>
      <c r="D13850">
        <v>81000</v>
      </c>
      <c r="E13850" s="46">
        <v>44805</v>
      </c>
      <c r="F13850">
        <v>-637</v>
      </c>
      <c r="I13850" t="str">
        <f>INDEX(LedgerMapping[[#All],[Level 3]],MATCH(Actuals[[#This Row],[Sub Ledger]],LedgerMapping[[#All],[Sub Ledger]],0))</f>
        <v>Depreciation</v>
      </c>
      <c r="J13850" s="22">
        <f>YEAR(Actuals[[#This Row],[Date]])</f>
        <v>2022</v>
      </c>
      <c r="K13850" s="22">
        <f>MONTH(Actuals[[#This Row],[Date]])</f>
        <v>9</v>
      </c>
      <c r="L13850" s="12"/>
    </row>
    <row r="13851" spans="1:12" x14ac:dyDescent="0.3">
      <c r="A13851">
        <v>7</v>
      </c>
      <c r="B13851">
        <v>10919</v>
      </c>
      <c r="C13851">
        <v>1</v>
      </c>
      <c r="D13851">
        <v>81000</v>
      </c>
      <c r="E13851" s="46">
        <v>44836</v>
      </c>
      <c r="F13851">
        <v>-591</v>
      </c>
      <c r="I13851" t="str">
        <f>INDEX(LedgerMapping[[#All],[Level 3]],MATCH(Actuals[[#This Row],[Sub Ledger]],LedgerMapping[[#All],[Sub Ledger]],0))</f>
        <v>Depreciation</v>
      </c>
      <c r="J13851" s="22">
        <f>YEAR(Actuals[[#This Row],[Date]])</f>
        <v>2022</v>
      </c>
      <c r="K13851" s="22">
        <f>MONTH(Actuals[[#This Row],[Date]])</f>
        <v>10</v>
      </c>
      <c r="L13851" s="12"/>
    </row>
    <row r="13852" spans="1:12" x14ac:dyDescent="0.3">
      <c r="A13852">
        <v>7</v>
      </c>
      <c r="B13852">
        <v>12044</v>
      </c>
      <c r="C13852">
        <v>1</v>
      </c>
      <c r="D13852">
        <v>81000</v>
      </c>
      <c r="E13852" s="46">
        <v>44866</v>
      </c>
      <c r="F13852">
        <v>-525</v>
      </c>
      <c r="I13852" t="str">
        <f>INDEX(LedgerMapping[[#All],[Level 3]],MATCH(Actuals[[#This Row],[Sub Ledger]],LedgerMapping[[#All],[Sub Ledger]],0))</f>
        <v>Depreciation</v>
      </c>
      <c r="J13852" s="22">
        <f>YEAR(Actuals[[#This Row],[Date]])</f>
        <v>2022</v>
      </c>
      <c r="K13852" s="22">
        <f>MONTH(Actuals[[#This Row],[Date]])</f>
        <v>11</v>
      </c>
      <c r="L13852" s="12"/>
    </row>
    <row r="13853" spans="1:12" x14ac:dyDescent="0.3">
      <c r="A13853">
        <v>7</v>
      </c>
      <c r="B13853">
        <v>13173</v>
      </c>
      <c r="C13853">
        <v>1</v>
      </c>
      <c r="D13853">
        <v>81000</v>
      </c>
      <c r="E13853" s="46">
        <v>44897</v>
      </c>
      <c r="F13853">
        <v>-499</v>
      </c>
      <c r="I13853" t="str">
        <f>INDEX(LedgerMapping[[#All],[Level 3]],MATCH(Actuals[[#This Row],[Sub Ledger]],LedgerMapping[[#All],[Sub Ledger]],0))</f>
        <v>Depreciation</v>
      </c>
      <c r="J13853" s="22">
        <f>YEAR(Actuals[[#This Row],[Date]])</f>
        <v>2022</v>
      </c>
      <c r="K13853" s="22">
        <f>MONTH(Actuals[[#This Row],[Date]])</f>
        <v>12</v>
      </c>
      <c r="L13853" s="12"/>
    </row>
    <row r="13854" spans="1:12" x14ac:dyDescent="0.3">
      <c r="A13854">
        <v>7</v>
      </c>
      <c r="B13854">
        <v>14016</v>
      </c>
      <c r="C13854">
        <v>1</v>
      </c>
      <c r="D13854">
        <v>81000</v>
      </c>
      <c r="E13854" s="46">
        <v>44927</v>
      </c>
      <c r="F13854">
        <v>-585</v>
      </c>
      <c r="I13854" t="str">
        <f>INDEX(LedgerMapping[[#All],[Level 3]],MATCH(Actuals[[#This Row],[Sub Ledger]],LedgerMapping[[#All],[Sub Ledger]],0))</f>
        <v>Depreciation</v>
      </c>
      <c r="J13854" s="22">
        <f>YEAR(Actuals[[#This Row],[Date]])</f>
        <v>2023</v>
      </c>
      <c r="K13854" s="22">
        <f>MONTH(Actuals[[#This Row],[Date]])</f>
        <v>1</v>
      </c>
      <c r="L13854" s="12"/>
    </row>
    <row r="13855" spans="1:12" x14ac:dyDescent="0.3">
      <c r="A13855">
        <v>7</v>
      </c>
      <c r="B13855">
        <v>15022</v>
      </c>
      <c r="C13855">
        <v>1</v>
      </c>
      <c r="D13855">
        <v>81000</v>
      </c>
      <c r="E13855" s="46">
        <v>44958</v>
      </c>
      <c r="F13855">
        <v>-819</v>
      </c>
      <c r="I13855" t="str">
        <f>INDEX(LedgerMapping[[#All],[Level 3]],MATCH(Actuals[[#This Row],[Sub Ledger]],LedgerMapping[[#All],[Sub Ledger]],0))</f>
        <v>Depreciation</v>
      </c>
      <c r="J13855" s="22">
        <f>YEAR(Actuals[[#This Row],[Date]])</f>
        <v>2023</v>
      </c>
      <c r="K13855" s="22">
        <f>MONTH(Actuals[[#This Row],[Date]])</f>
        <v>2</v>
      </c>
      <c r="L13855" s="12"/>
    </row>
    <row r="13856" spans="1:12" x14ac:dyDescent="0.3">
      <c r="A13856">
        <v>7</v>
      </c>
      <c r="B13856">
        <v>16002</v>
      </c>
      <c r="C13856">
        <v>1</v>
      </c>
      <c r="D13856">
        <v>81000</v>
      </c>
      <c r="E13856" s="46">
        <v>44988</v>
      </c>
      <c r="F13856">
        <v>-741</v>
      </c>
      <c r="I13856" t="str">
        <f>INDEX(LedgerMapping[[#All],[Level 3]],MATCH(Actuals[[#This Row],[Sub Ledger]],LedgerMapping[[#All],[Sub Ledger]],0))</f>
        <v>Depreciation</v>
      </c>
      <c r="J13856" s="22">
        <f>YEAR(Actuals[[#This Row],[Date]])</f>
        <v>2023</v>
      </c>
      <c r="K13856" s="22">
        <f>MONTH(Actuals[[#This Row],[Date]])</f>
        <v>3</v>
      </c>
      <c r="L13856" s="12"/>
    </row>
    <row r="13857" spans="1:12" x14ac:dyDescent="0.3">
      <c r="A13857">
        <v>7</v>
      </c>
      <c r="B13857">
        <v>17034</v>
      </c>
      <c r="C13857">
        <v>1</v>
      </c>
      <c r="D13857">
        <v>81000</v>
      </c>
      <c r="E13857" s="46">
        <v>45018</v>
      </c>
      <c r="F13857">
        <v>-709</v>
      </c>
      <c r="I13857" t="str">
        <f>INDEX(LedgerMapping[[#All],[Level 3]],MATCH(Actuals[[#This Row],[Sub Ledger]],LedgerMapping[[#All],[Sub Ledger]],0))</f>
        <v>Depreciation</v>
      </c>
      <c r="J13857" s="22">
        <f>YEAR(Actuals[[#This Row],[Date]])</f>
        <v>2023</v>
      </c>
      <c r="K13857" s="22">
        <f>MONTH(Actuals[[#This Row],[Date]])</f>
        <v>4</v>
      </c>
      <c r="L13857" s="12"/>
    </row>
    <row r="13858" spans="1:12" x14ac:dyDescent="0.3">
      <c r="A13858">
        <v>7</v>
      </c>
      <c r="B13858">
        <v>18064</v>
      </c>
      <c r="C13858">
        <v>1</v>
      </c>
      <c r="D13858">
        <v>81000</v>
      </c>
      <c r="E13858" s="46">
        <v>45049</v>
      </c>
      <c r="F13858">
        <v>-743</v>
      </c>
      <c r="I13858" t="str">
        <f>INDEX(LedgerMapping[[#All],[Level 3]],MATCH(Actuals[[#This Row],[Sub Ledger]],LedgerMapping[[#All],[Sub Ledger]],0))</f>
        <v>Depreciation</v>
      </c>
      <c r="J13858" s="22">
        <f>YEAR(Actuals[[#This Row],[Date]])</f>
        <v>2023</v>
      </c>
      <c r="K13858" s="22">
        <f>MONTH(Actuals[[#This Row],[Date]])</f>
        <v>5</v>
      </c>
      <c r="L13858" s="12"/>
    </row>
    <row r="13859" spans="1:12" x14ac:dyDescent="0.3">
      <c r="A13859">
        <v>7</v>
      </c>
      <c r="B13859">
        <v>19068</v>
      </c>
      <c r="C13859">
        <v>1</v>
      </c>
      <c r="D13859">
        <v>81000</v>
      </c>
      <c r="E13859" s="46">
        <v>45079</v>
      </c>
      <c r="F13859">
        <v>-736</v>
      </c>
      <c r="I13859" t="str">
        <f>INDEX(LedgerMapping[[#All],[Level 3]],MATCH(Actuals[[#This Row],[Sub Ledger]],LedgerMapping[[#All],[Sub Ledger]],0))</f>
        <v>Depreciation</v>
      </c>
      <c r="J13859" s="22">
        <f>YEAR(Actuals[[#This Row],[Date]])</f>
        <v>2023</v>
      </c>
      <c r="K13859" s="22">
        <f>MONTH(Actuals[[#This Row],[Date]])</f>
        <v>6</v>
      </c>
      <c r="L13859" s="12"/>
    </row>
    <row r="13860" spans="1:12" x14ac:dyDescent="0.3">
      <c r="A13860">
        <v>7</v>
      </c>
      <c r="B13860">
        <v>20097</v>
      </c>
      <c r="C13860">
        <v>1</v>
      </c>
      <c r="D13860">
        <v>81000</v>
      </c>
      <c r="E13860" s="46">
        <v>45110</v>
      </c>
      <c r="F13860">
        <v>-722</v>
      </c>
      <c r="I13860" t="str">
        <f>INDEX(LedgerMapping[[#All],[Level 3]],MATCH(Actuals[[#This Row],[Sub Ledger]],LedgerMapping[[#All],[Sub Ledger]],0))</f>
        <v>Depreciation</v>
      </c>
      <c r="J13860" s="22">
        <f>YEAR(Actuals[[#This Row],[Date]])</f>
        <v>2023</v>
      </c>
      <c r="K13860" s="22">
        <f>MONTH(Actuals[[#This Row],[Date]])</f>
        <v>7</v>
      </c>
      <c r="L13860" s="12"/>
    </row>
    <row r="13861" spans="1:12" x14ac:dyDescent="0.3">
      <c r="A13861">
        <v>7</v>
      </c>
      <c r="B13861">
        <v>21124</v>
      </c>
      <c r="C13861">
        <v>1</v>
      </c>
      <c r="D13861">
        <v>81000</v>
      </c>
      <c r="E13861" s="46">
        <v>45141</v>
      </c>
      <c r="F13861">
        <v>-585</v>
      </c>
      <c r="I13861" t="str">
        <f>INDEX(LedgerMapping[[#All],[Level 3]],MATCH(Actuals[[#This Row],[Sub Ledger]],LedgerMapping[[#All],[Sub Ledger]],0))</f>
        <v>Depreciation</v>
      </c>
      <c r="J13861" s="22">
        <f>YEAR(Actuals[[#This Row],[Date]])</f>
        <v>2023</v>
      </c>
      <c r="K13861" s="22">
        <f>MONTH(Actuals[[#This Row],[Date]])</f>
        <v>8</v>
      </c>
      <c r="L13861" s="12"/>
    </row>
    <row r="13862" spans="1:12" x14ac:dyDescent="0.3">
      <c r="A13862">
        <v>7</v>
      </c>
      <c r="B13862">
        <v>22128</v>
      </c>
      <c r="C13862">
        <v>1</v>
      </c>
      <c r="D13862">
        <v>81000</v>
      </c>
      <c r="E13862" s="46">
        <v>45169</v>
      </c>
      <c r="F13862">
        <v>-657</v>
      </c>
      <c r="I13862" t="str">
        <f>INDEX(LedgerMapping[[#All],[Level 3]],MATCH(Actuals[[#This Row],[Sub Ledger]],LedgerMapping[[#All],[Sub Ledger]],0))</f>
        <v>Depreciation</v>
      </c>
      <c r="J13862" s="22">
        <f>YEAR(Actuals[[#This Row],[Date]])</f>
        <v>2023</v>
      </c>
      <c r="K13862" s="22">
        <f>MONTH(Actuals[[#This Row],[Date]])</f>
        <v>8</v>
      </c>
      <c r="L13862" s="12"/>
    </row>
    <row r="13863" spans="1:12" x14ac:dyDescent="0.3">
      <c r="A13863">
        <v>7</v>
      </c>
      <c r="B13863">
        <v>23105</v>
      </c>
      <c r="C13863">
        <v>1</v>
      </c>
      <c r="D13863">
        <v>81000</v>
      </c>
      <c r="E13863" s="46">
        <v>45200</v>
      </c>
      <c r="F13863">
        <v>-643</v>
      </c>
      <c r="I13863" t="str">
        <f>INDEX(LedgerMapping[[#All],[Level 3]],MATCH(Actuals[[#This Row],[Sub Ledger]],LedgerMapping[[#All],[Sub Ledger]],0))</f>
        <v>Depreciation</v>
      </c>
      <c r="J13863" s="22">
        <f>YEAR(Actuals[[#This Row],[Date]])</f>
        <v>2023</v>
      </c>
      <c r="K13863" s="22">
        <f>MONTH(Actuals[[#This Row],[Date]])</f>
        <v>10</v>
      </c>
      <c r="L13863" s="12"/>
    </row>
    <row r="13864" spans="1:12" x14ac:dyDescent="0.3">
      <c r="A13864">
        <v>7</v>
      </c>
      <c r="B13864">
        <v>24109</v>
      </c>
      <c r="C13864">
        <v>1</v>
      </c>
      <c r="D13864">
        <v>81000</v>
      </c>
      <c r="E13864" s="46">
        <v>45230</v>
      </c>
      <c r="F13864">
        <v>-733</v>
      </c>
      <c r="I13864" t="str">
        <f>INDEX(LedgerMapping[[#All],[Level 3]],MATCH(Actuals[[#This Row],[Sub Ledger]],LedgerMapping[[#All],[Sub Ledger]],0))</f>
        <v>Depreciation</v>
      </c>
      <c r="J13864" s="22">
        <f>YEAR(Actuals[[#This Row],[Date]])</f>
        <v>2023</v>
      </c>
      <c r="K13864" s="22">
        <f>MONTH(Actuals[[#This Row],[Date]])</f>
        <v>10</v>
      </c>
      <c r="L13864" s="12"/>
    </row>
    <row r="13865" spans="1:12" x14ac:dyDescent="0.3">
      <c r="A13865">
        <v>7</v>
      </c>
      <c r="B13865">
        <v>25139</v>
      </c>
      <c r="C13865">
        <v>1</v>
      </c>
      <c r="D13865">
        <v>81000</v>
      </c>
      <c r="E13865" s="46">
        <v>45261</v>
      </c>
      <c r="F13865">
        <v>-842</v>
      </c>
      <c r="I13865" t="str">
        <f>INDEX(LedgerMapping[[#All],[Level 3]],MATCH(Actuals[[#This Row],[Sub Ledger]],LedgerMapping[[#All],[Sub Ledger]],0))</f>
        <v>Depreciation</v>
      </c>
      <c r="J13865" s="22">
        <f>YEAR(Actuals[[#This Row],[Date]])</f>
        <v>2023</v>
      </c>
      <c r="K13865" s="22">
        <f>MONTH(Actuals[[#This Row],[Date]])</f>
        <v>12</v>
      </c>
      <c r="L13865" s="12"/>
    </row>
    <row r="13866" spans="1:12" x14ac:dyDescent="0.3">
      <c r="A13866">
        <v>7</v>
      </c>
      <c r="B13866">
        <v>26207</v>
      </c>
      <c r="C13866">
        <v>1</v>
      </c>
      <c r="D13866">
        <v>81000</v>
      </c>
      <c r="E13866" s="46">
        <v>45291</v>
      </c>
      <c r="F13866">
        <v>-926</v>
      </c>
      <c r="I13866" t="str">
        <f>INDEX(LedgerMapping[[#All],[Level 3]],MATCH(Actuals[[#This Row],[Sub Ledger]],LedgerMapping[[#All],[Sub Ledger]],0))</f>
        <v>Depreciation</v>
      </c>
      <c r="J13866" s="22">
        <f>YEAR(Actuals[[#This Row],[Date]])</f>
        <v>2023</v>
      </c>
      <c r="K13866" s="22">
        <f>MONTH(Actuals[[#This Row],[Date]])</f>
        <v>12</v>
      </c>
      <c r="L13866" s="12"/>
    </row>
    <row r="13867" spans="1:12" x14ac:dyDescent="0.3">
      <c r="A13867">
        <v>7</v>
      </c>
      <c r="B13867">
        <v>27334</v>
      </c>
      <c r="C13867">
        <v>1</v>
      </c>
      <c r="D13867">
        <v>81000</v>
      </c>
      <c r="E13867" s="46">
        <v>45322</v>
      </c>
      <c r="F13867">
        <v>-994</v>
      </c>
      <c r="I13867" t="str">
        <f>INDEX(LedgerMapping[[#All],[Level 3]],MATCH(Actuals[[#This Row],[Sub Ledger]],LedgerMapping[[#All],[Sub Ledger]],0))</f>
        <v>Depreciation</v>
      </c>
      <c r="J13867" s="22">
        <f>YEAR(Actuals[[#This Row],[Date]])</f>
        <v>2024</v>
      </c>
      <c r="K13867" s="22">
        <f>MONTH(Actuals[[#This Row],[Date]])</f>
        <v>1</v>
      </c>
      <c r="L13867" s="12"/>
    </row>
    <row r="13868" spans="1:12" x14ac:dyDescent="0.3">
      <c r="A13868">
        <v>7</v>
      </c>
      <c r="B13868">
        <v>28486</v>
      </c>
      <c r="C13868">
        <v>1</v>
      </c>
      <c r="D13868">
        <v>81000</v>
      </c>
      <c r="E13868" s="46">
        <v>45354</v>
      </c>
      <c r="F13868">
        <v>-1215</v>
      </c>
      <c r="I13868" t="str">
        <f>INDEX(LedgerMapping[[#All],[Level 3]],MATCH(Actuals[[#This Row],[Sub Ledger]],LedgerMapping[[#All],[Sub Ledger]],0))</f>
        <v>Depreciation</v>
      </c>
      <c r="J13868" s="22">
        <f>YEAR(Actuals[[#This Row],[Date]])</f>
        <v>2024</v>
      </c>
      <c r="K13868" s="22">
        <f>MONTH(Actuals[[#This Row],[Date]])</f>
        <v>3</v>
      </c>
      <c r="L13868" s="12"/>
    </row>
    <row r="13869" spans="1:12" x14ac:dyDescent="0.3">
      <c r="A13869">
        <v>7</v>
      </c>
      <c r="B13869">
        <v>29640</v>
      </c>
      <c r="C13869">
        <v>1</v>
      </c>
      <c r="D13869">
        <v>81000</v>
      </c>
      <c r="E13869" s="46">
        <v>45384</v>
      </c>
      <c r="F13869">
        <v>-1093</v>
      </c>
      <c r="I13869" t="str">
        <f>INDEX(LedgerMapping[[#All],[Level 3]],MATCH(Actuals[[#This Row],[Sub Ledger]],LedgerMapping[[#All],[Sub Ledger]],0))</f>
        <v>Depreciation</v>
      </c>
      <c r="J13869" s="22">
        <f>YEAR(Actuals[[#This Row],[Date]])</f>
        <v>2024</v>
      </c>
      <c r="K13869" s="22">
        <f>MONTH(Actuals[[#This Row],[Date]])</f>
        <v>4</v>
      </c>
      <c r="L13869" s="12"/>
    </row>
    <row r="13870" spans="1:12" x14ac:dyDescent="0.3">
      <c r="A13870">
        <v>7</v>
      </c>
      <c r="B13870">
        <v>30766</v>
      </c>
      <c r="C13870">
        <v>1</v>
      </c>
      <c r="D13870">
        <v>81000</v>
      </c>
      <c r="E13870" s="46">
        <v>45415</v>
      </c>
      <c r="F13870">
        <v>-994</v>
      </c>
      <c r="I13870" t="str">
        <f>INDEX(LedgerMapping[[#All],[Level 3]],MATCH(Actuals[[#This Row],[Sub Ledger]],LedgerMapping[[#All],[Sub Ledger]],0))</f>
        <v>Depreciation</v>
      </c>
      <c r="J13870" s="22">
        <f>YEAR(Actuals[[#This Row],[Date]])</f>
        <v>2024</v>
      </c>
      <c r="K13870" s="22">
        <f>MONTH(Actuals[[#This Row],[Date]])</f>
        <v>5</v>
      </c>
      <c r="L13870" s="12"/>
    </row>
    <row r="13871" spans="1:12" x14ac:dyDescent="0.3">
      <c r="A13871">
        <v>7</v>
      </c>
      <c r="B13871">
        <v>31892</v>
      </c>
      <c r="C13871">
        <v>1</v>
      </c>
      <c r="D13871">
        <v>81000</v>
      </c>
      <c r="E13871" s="46">
        <v>45445</v>
      </c>
      <c r="F13871">
        <v>-1071</v>
      </c>
      <c r="I13871" t="str">
        <f>INDEX(LedgerMapping[[#All],[Level 3]],MATCH(Actuals[[#This Row],[Sub Ledger]],LedgerMapping[[#All],[Sub Ledger]],0))</f>
        <v>Depreciation</v>
      </c>
      <c r="J13871" s="22">
        <f>YEAR(Actuals[[#This Row],[Date]])</f>
        <v>2024</v>
      </c>
      <c r="K13871" s="22">
        <f>MONTH(Actuals[[#This Row],[Date]])</f>
        <v>6</v>
      </c>
      <c r="L13871" s="12"/>
    </row>
    <row r="13872" spans="1:12" x14ac:dyDescent="0.3">
      <c r="A13872">
        <v>7</v>
      </c>
      <c r="B13872">
        <v>33016</v>
      </c>
      <c r="C13872">
        <v>1</v>
      </c>
      <c r="D13872">
        <v>81000</v>
      </c>
      <c r="E13872" s="46">
        <v>45476</v>
      </c>
      <c r="F13872">
        <v>-1127</v>
      </c>
      <c r="I13872" t="str">
        <f>INDEX(LedgerMapping[[#All],[Level 3]],MATCH(Actuals[[#This Row],[Sub Ledger]],LedgerMapping[[#All],[Sub Ledger]],0))</f>
        <v>Depreciation</v>
      </c>
      <c r="J13872" s="22">
        <f>YEAR(Actuals[[#This Row],[Date]])</f>
        <v>2024</v>
      </c>
      <c r="K13872" s="22">
        <f>MONTH(Actuals[[#This Row],[Date]])</f>
        <v>7</v>
      </c>
      <c r="L13872" s="12"/>
    </row>
    <row r="13873" spans="1:12" x14ac:dyDescent="0.3">
      <c r="A13873">
        <v>7</v>
      </c>
      <c r="B13873">
        <v>34139</v>
      </c>
      <c r="C13873">
        <v>1</v>
      </c>
      <c r="D13873">
        <v>81000</v>
      </c>
      <c r="E13873" s="46">
        <v>45507</v>
      </c>
      <c r="F13873">
        <v>-1093</v>
      </c>
      <c r="I13873" t="str">
        <f>INDEX(LedgerMapping[[#All],[Level 3]],MATCH(Actuals[[#This Row],[Sub Ledger]],LedgerMapping[[#All],[Sub Ledger]],0))</f>
        <v>Depreciation</v>
      </c>
      <c r="J13873" s="22">
        <f>YEAR(Actuals[[#This Row],[Date]])</f>
        <v>2024</v>
      </c>
      <c r="K13873" s="22">
        <f>MONTH(Actuals[[#This Row],[Date]])</f>
        <v>8</v>
      </c>
      <c r="L13873" s="12"/>
    </row>
    <row r="13874" spans="1:12" x14ac:dyDescent="0.3">
      <c r="A13874">
        <v>7</v>
      </c>
      <c r="B13874">
        <v>35291</v>
      </c>
      <c r="C13874">
        <v>1</v>
      </c>
      <c r="D13874">
        <v>81000</v>
      </c>
      <c r="E13874" s="46">
        <v>45536</v>
      </c>
      <c r="F13874">
        <v>-1019</v>
      </c>
      <c r="I13874" t="str">
        <f>INDEX(LedgerMapping[[#All],[Level 3]],MATCH(Actuals[[#This Row],[Sub Ledger]],LedgerMapping[[#All],[Sub Ledger]],0))</f>
        <v>Depreciation</v>
      </c>
      <c r="J13874" s="22">
        <f>YEAR(Actuals[[#This Row],[Date]])</f>
        <v>2024</v>
      </c>
      <c r="K13874" s="22">
        <f>MONTH(Actuals[[#This Row],[Date]])</f>
        <v>9</v>
      </c>
      <c r="L13874" s="12"/>
    </row>
    <row r="13875" spans="1:12" x14ac:dyDescent="0.3">
      <c r="A13875">
        <v>7</v>
      </c>
      <c r="B13875">
        <v>36441</v>
      </c>
      <c r="C13875">
        <v>1</v>
      </c>
      <c r="D13875">
        <v>81000</v>
      </c>
      <c r="E13875" s="46">
        <v>45567</v>
      </c>
      <c r="F13875">
        <v>-1149</v>
      </c>
      <c r="I13875" t="str">
        <f>INDEX(LedgerMapping[[#All],[Level 3]],MATCH(Actuals[[#This Row],[Sub Ledger]],LedgerMapping[[#All],[Sub Ledger]],0))</f>
        <v>Depreciation</v>
      </c>
      <c r="J13875" s="22">
        <f>YEAR(Actuals[[#This Row],[Date]])</f>
        <v>2024</v>
      </c>
      <c r="K13875" s="22">
        <f>MONTH(Actuals[[#This Row],[Date]])</f>
        <v>10</v>
      </c>
      <c r="L13875" s="12"/>
    </row>
    <row r="13876" spans="1:12" x14ac:dyDescent="0.3">
      <c r="A13876">
        <v>7</v>
      </c>
      <c r="B13876">
        <v>37591</v>
      </c>
      <c r="C13876">
        <v>1</v>
      </c>
      <c r="D13876">
        <v>81000</v>
      </c>
      <c r="E13876" s="46">
        <v>45597</v>
      </c>
      <c r="F13876">
        <v>-1019</v>
      </c>
      <c r="I13876" t="str">
        <f>INDEX(LedgerMapping[[#All],[Level 3]],MATCH(Actuals[[#This Row],[Sub Ledger]],LedgerMapping[[#All],[Sub Ledger]],0))</f>
        <v>Depreciation</v>
      </c>
      <c r="J13876" s="22">
        <f>YEAR(Actuals[[#This Row],[Date]])</f>
        <v>2024</v>
      </c>
      <c r="K13876" s="22">
        <f>MONTH(Actuals[[#This Row],[Date]])</f>
        <v>11</v>
      </c>
      <c r="L13876" s="12"/>
    </row>
    <row r="13877" spans="1:12" x14ac:dyDescent="0.3">
      <c r="A13877">
        <v>7</v>
      </c>
      <c r="B13877">
        <v>38741</v>
      </c>
      <c r="C13877">
        <v>1</v>
      </c>
      <c r="D13877">
        <v>81000</v>
      </c>
      <c r="E13877" s="46">
        <v>45628</v>
      </c>
      <c r="F13877">
        <v>-1102</v>
      </c>
      <c r="I13877" t="str">
        <f>INDEX(LedgerMapping[[#All],[Level 3]],MATCH(Actuals[[#This Row],[Sub Ledger]],LedgerMapping[[#All],[Sub Ledger]],0))</f>
        <v>Depreciation</v>
      </c>
      <c r="J13877" s="22">
        <f>YEAR(Actuals[[#This Row],[Date]])</f>
        <v>2024</v>
      </c>
      <c r="K13877" s="22">
        <f>MONTH(Actuals[[#This Row],[Date]])</f>
        <v>12</v>
      </c>
      <c r="L13877" s="12"/>
    </row>
    <row r="13878" spans="1:12" x14ac:dyDescent="0.3">
      <c r="A13878">
        <v>7</v>
      </c>
      <c r="B13878">
        <v>833</v>
      </c>
      <c r="C13878">
        <v>1</v>
      </c>
      <c r="D13878">
        <v>82000</v>
      </c>
      <c r="E13878" s="46">
        <v>44562</v>
      </c>
      <c r="F13878">
        <v>-51</v>
      </c>
      <c r="I13878" t="str">
        <f>INDEX(LedgerMapping[[#All],[Level 3]],MATCH(Actuals[[#This Row],[Sub Ledger]],LedgerMapping[[#All],[Sub Ledger]],0))</f>
        <v>Depreciation</v>
      </c>
      <c r="J13878" s="22">
        <f>YEAR(Actuals[[#This Row],[Date]])</f>
        <v>2022</v>
      </c>
      <c r="K13878" s="22">
        <f>MONTH(Actuals[[#This Row],[Date]])</f>
        <v>1</v>
      </c>
      <c r="L13878" s="12"/>
    </row>
    <row r="13879" spans="1:12" x14ac:dyDescent="0.3">
      <c r="A13879">
        <v>7</v>
      </c>
      <c r="B13879">
        <v>1957</v>
      </c>
      <c r="C13879">
        <v>1</v>
      </c>
      <c r="D13879">
        <v>82000</v>
      </c>
      <c r="E13879" s="46">
        <v>44593</v>
      </c>
      <c r="F13879">
        <v>-54</v>
      </c>
      <c r="I13879" t="str">
        <f>INDEX(LedgerMapping[[#All],[Level 3]],MATCH(Actuals[[#This Row],[Sub Ledger]],LedgerMapping[[#All],[Sub Ledger]],0))</f>
        <v>Depreciation</v>
      </c>
      <c r="J13879" s="22">
        <f>YEAR(Actuals[[#This Row],[Date]])</f>
        <v>2022</v>
      </c>
      <c r="K13879" s="22">
        <f>MONTH(Actuals[[#This Row],[Date]])</f>
        <v>2</v>
      </c>
      <c r="L13879" s="12"/>
    </row>
    <row r="13880" spans="1:12" x14ac:dyDescent="0.3">
      <c r="A13880">
        <v>7</v>
      </c>
      <c r="B13880">
        <v>3073</v>
      </c>
      <c r="C13880">
        <v>1</v>
      </c>
      <c r="D13880">
        <v>82000</v>
      </c>
      <c r="E13880" s="46">
        <v>44624</v>
      </c>
      <c r="F13880">
        <v>-71</v>
      </c>
      <c r="I13880" t="str">
        <f>INDEX(LedgerMapping[[#All],[Level 3]],MATCH(Actuals[[#This Row],[Sub Ledger]],LedgerMapping[[#All],[Sub Ledger]],0))</f>
        <v>Depreciation</v>
      </c>
      <c r="J13880" s="22">
        <f>YEAR(Actuals[[#This Row],[Date]])</f>
        <v>2022</v>
      </c>
      <c r="K13880" s="22">
        <f>MONTH(Actuals[[#This Row],[Date]])</f>
        <v>3</v>
      </c>
      <c r="L13880" s="12"/>
    </row>
    <row r="13881" spans="1:12" x14ac:dyDescent="0.3">
      <c r="A13881">
        <v>7</v>
      </c>
      <c r="B13881">
        <v>4197</v>
      </c>
      <c r="C13881">
        <v>1</v>
      </c>
      <c r="D13881">
        <v>82000</v>
      </c>
      <c r="E13881" s="46">
        <v>44654</v>
      </c>
      <c r="F13881">
        <v>-45</v>
      </c>
      <c r="I13881" t="str">
        <f>INDEX(LedgerMapping[[#All],[Level 3]],MATCH(Actuals[[#This Row],[Sub Ledger]],LedgerMapping[[#All],[Sub Ledger]],0))</f>
        <v>Depreciation</v>
      </c>
      <c r="J13881" s="22">
        <f>YEAR(Actuals[[#This Row],[Date]])</f>
        <v>2022</v>
      </c>
      <c r="K13881" s="22">
        <f>MONTH(Actuals[[#This Row],[Date]])</f>
        <v>4</v>
      </c>
      <c r="L13881" s="12"/>
    </row>
    <row r="13882" spans="1:12" x14ac:dyDescent="0.3">
      <c r="A13882">
        <v>7</v>
      </c>
      <c r="B13882">
        <v>5319</v>
      </c>
      <c r="C13882">
        <v>1</v>
      </c>
      <c r="D13882">
        <v>82000</v>
      </c>
      <c r="E13882" s="46">
        <v>44685</v>
      </c>
      <c r="F13882">
        <v>-48</v>
      </c>
      <c r="I13882" t="str">
        <f>INDEX(LedgerMapping[[#All],[Level 3]],MATCH(Actuals[[#This Row],[Sub Ledger]],LedgerMapping[[#All],[Sub Ledger]],0))</f>
        <v>Depreciation</v>
      </c>
      <c r="J13882" s="22">
        <f>YEAR(Actuals[[#This Row],[Date]])</f>
        <v>2022</v>
      </c>
      <c r="K13882" s="22">
        <f>MONTH(Actuals[[#This Row],[Date]])</f>
        <v>5</v>
      </c>
      <c r="L13882" s="12"/>
    </row>
    <row r="13883" spans="1:12" x14ac:dyDescent="0.3">
      <c r="A13883">
        <v>7</v>
      </c>
      <c r="B13883">
        <v>6443</v>
      </c>
      <c r="C13883">
        <v>1</v>
      </c>
      <c r="D13883">
        <v>82000</v>
      </c>
      <c r="E13883" s="46">
        <v>44715</v>
      </c>
      <c r="F13883">
        <v>-75</v>
      </c>
      <c r="I13883" t="str">
        <f>INDEX(LedgerMapping[[#All],[Level 3]],MATCH(Actuals[[#This Row],[Sub Ledger]],LedgerMapping[[#All],[Sub Ledger]],0))</f>
        <v>Depreciation</v>
      </c>
      <c r="J13883" s="22">
        <f>YEAR(Actuals[[#This Row],[Date]])</f>
        <v>2022</v>
      </c>
      <c r="K13883" s="22">
        <f>MONTH(Actuals[[#This Row],[Date]])</f>
        <v>6</v>
      </c>
      <c r="L13883" s="12"/>
    </row>
    <row r="13884" spans="1:12" x14ac:dyDescent="0.3">
      <c r="A13884">
        <v>7</v>
      </c>
      <c r="B13884">
        <v>7565</v>
      </c>
      <c r="C13884">
        <v>1</v>
      </c>
      <c r="D13884">
        <v>82000</v>
      </c>
      <c r="E13884" s="46">
        <v>44746</v>
      </c>
      <c r="F13884">
        <v>-75</v>
      </c>
      <c r="I13884" t="str">
        <f>INDEX(LedgerMapping[[#All],[Level 3]],MATCH(Actuals[[#This Row],[Sub Ledger]],LedgerMapping[[#All],[Sub Ledger]],0))</f>
        <v>Depreciation</v>
      </c>
      <c r="J13884" s="22">
        <f>YEAR(Actuals[[#This Row],[Date]])</f>
        <v>2022</v>
      </c>
      <c r="K13884" s="22">
        <f>MONTH(Actuals[[#This Row],[Date]])</f>
        <v>7</v>
      </c>
      <c r="L13884" s="12"/>
    </row>
    <row r="13885" spans="1:12" x14ac:dyDescent="0.3">
      <c r="A13885">
        <v>7</v>
      </c>
      <c r="B13885">
        <v>8687</v>
      </c>
      <c r="C13885">
        <v>1</v>
      </c>
      <c r="D13885">
        <v>82000</v>
      </c>
      <c r="E13885" s="46">
        <v>44777</v>
      </c>
      <c r="F13885">
        <v>-51</v>
      </c>
      <c r="I13885" t="str">
        <f>INDEX(LedgerMapping[[#All],[Level 3]],MATCH(Actuals[[#This Row],[Sub Ledger]],LedgerMapping[[#All],[Sub Ledger]],0))</f>
        <v>Depreciation</v>
      </c>
      <c r="J13885" s="22">
        <f>YEAR(Actuals[[#This Row],[Date]])</f>
        <v>2022</v>
      </c>
      <c r="K13885" s="22">
        <f>MONTH(Actuals[[#This Row],[Date]])</f>
        <v>8</v>
      </c>
      <c r="L13885" s="12"/>
    </row>
    <row r="13886" spans="1:12" x14ac:dyDescent="0.3">
      <c r="A13886">
        <v>7</v>
      </c>
      <c r="B13886">
        <v>9804</v>
      </c>
      <c r="C13886">
        <v>1</v>
      </c>
      <c r="D13886">
        <v>82000</v>
      </c>
      <c r="E13886" s="46">
        <v>44805</v>
      </c>
      <c r="F13886">
        <v>-64</v>
      </c>
      <c r="I13886" t="str">
        <f>INDEX(LedgerMapping[[#All],[Level 3]],MATCH(Actuals[[#This Row],[Sub Ledger]],LedgerMapping[[#All],[Sub Ledger]],0))</f>
        <v>Depreciation</v>
      </c>
      <c r="J13886" s="22">
        <f>YEAR(Actuals[[#This Row],[Date]])</f>
        <v>2022</v>
      </c>
      <c r="K13886" s="22">
        <f>MONTH(Actuals[[#This Row],[Date]])</f>
        <v>9</v>
      </c>
      <c r="L13886" s="12"/>
    </row>
    <row r="13887" spans="1:12" x14ac:dyDescent="0.3">
      <c r="A13887">
        <v>7</v>
      </c>
      <c r="B13887">
        <v>10921</v>
      </c>
      <c r="C13887">
        <v>1</v>
      </c>
      <c r="D13887">
        <v>82000</v>
      </c>
      <c r="E13887" s="46">
        <v>44836</v>
      </c>
      <c r="F13887">
        <v>-56</v>
      </c>
      <c r="I13887" t="str">
        <f>INDEX(LedgerMapping[[#All],[Level 3]],MATCH(Actuals[[#This Row],[Sub Ledger]],LedgerMapping[[#All],[Sub Ledger]],0))</f>
        <v>Depreciation</v>
      </c>
      <c r="J13887" s="22">
        <f>YEAR(Actuals[[#This Row],[Date]])</f>
        <v>2022</v>
      </c>
      <c r="K13887" s="22">
        <f>MONTH(Actuals[[#This Row],[Date]])</f>
        <v>10</v>
      </c>
      <c r="L13887" s="12"/>
    </row>
    <row r="13888" spans="1:12" x14ac:dyDescent="0.3">
      <c r="A13888">
        <v>7</v>
      </c>
      <c r="B13888">
        <v>12046</v>
      </c>
      <c r="C13888">
        <v>1</v>
      </c>
      <c r="D13888">
        <v>82000</v>
      </c>
      <c r="E13888" s="46">
        <v>44866</v>
      </c>
      <c r="F13888">
        <v>-53</v>
      </c>
      <c r="I13888" t="str">
        <f>INDEX(LedgerMapping[[#All],[Level 3]],MATCH(Actuals[[#This Row],[Sub Ledger]],LedgerMapping[[#All],[Sub Ledger]],0))</f>
        <v>Depreciation</v>
      </c>
      <c r="J13888" s="22">
        <f>YEAR(Actuals[[#This Row],[Date]])</f>
        <v>2022</v>
      </c>
      <c r="K13888" s="22">
        <f>MONTH(Actuals[[#This Row],[Date]])</f>
        <v>11</v>
      </c>
      <c r="L13888" s="12"/>
    </row>
    <row r="13889" spans="1:12" x14ac:dyDescent="0.3">
      <c r="A13889">
        <v>7</v>
      </c>
      <c r="B13889">
        <v>13175</v>
      </c>
      <c r="C13889">
        <v>1</v>
      </c>
      <c r="D13889">
        <v>82000</v>
      </c>
      <c r="E13889" s="46">
        <v>44897</v>
      </c>
      <c r="F13889">
        <v>-50</v>
      </c>
      <c r="I13889" t="str">
        <f>INDEX(LedgerMapping[[#All],[Level 3]],MATCH(Actuals[[#This Row],[Sub Ledger]],LedgerMapping[[#All],[Sub Ledger]],0))</f>
        <v>Depreciation</v>
      </c>
      <c r="J13889" s="22">
        <f>YEAR(Actuals[[#This Row],[Date]])</f>
        <v>2022</v>
      </c>
      <c r="K13889" s="22">
        <f>MONTH(Actuals[[#This Row],[Date]])</f>
        <v>12</v>
      </c>
      <c r="L13889" s="12"/>
    </row>
    <row r="13890" spans="1:12" x14ac:dyDescent="0.3">
      <c r="A13890">
        <v>7</v>
      </c>
      <c r="B13890">
        <v>14017</v>
      </c>
      <c r="C13890">
        <v>1</v>
      </c>
      <c r="D13890">
        <v>82000</v>
      </c>
      <c r="E13890" s="46">
        <v>44927</v>
      </c>
      <c r="F13890">
        <v>-56</v>
      </c>
      <c r="I13890" t="str">
        <f>INDEX(LedgerMapping[[#All],[Level 3]],MATCH(Actuals[[#This Row],[Sub Ledger]],LedgerMapping[[#All],[Sub Ledger]],0))</f>
        <v>Depreciation</v>
      </c>
      <c r="J13890" s="22">
        <f>YEAR(Actuals[[#This Row],[Date]])</f>
        <v>2023</v>
      </c>
      <c r="K13890" s="22">
        <f>MONTH(Actuals[[#This Row],[Date]])</f>
        <v>1</v>
      </c>
      <c r="L13890" s="12"/>
    </row>
    <row r="13891" spans="1:12" x14ac:dyDescent="0.3">
      <c r="A13891">
        <v>7</v>
      </c>
      <c r="B13891">
        <v>15023</v>
      </c>
      <c r="C13891">
        <v>1</v>
      </c>
      <c r="D13891">
        <v>82000</v>
      </c>
      <c r="E13891" s="46">
        <v>44958</v>
      </c>
      <c r="F13891">
        <v>-84</v>
      </c>
      <c r="I13891" t="str">
        <f>INDEX(LedgerMapping[[#All],[Level 3]],MATCH(Actuals[[#This Row],[Sub Ledger]],LedgerMapping[[#All],[Sub Ledger]],0))</f>
        <v>Depreciation</v>
      </c>
      <c r="J13891" s="22">
        <f>YEAR(Actuals[[#This Row],[Date]])</f>
        <v>2023</v>
      </c>
      <c r="K13891" s="22">
        <f>MONTH(Actuals[[#This Row],[Date]])</f>
        <v>2</v>
      </c>
      <c r="L13891" s="12"/>
    </row>
    <row r="13892" spans="1:12" x14ac:dyDescent="0.3">
      <c r="A13892">
        <v>7</v>
      </c>
      <c r="B13892">
        <v>16003</v>
      </c>
      <c r="C13892">
        <v>1</v>
      </c>
      <c r="D13892">
        <v>82000</v>
      </c>
      <c r="E13892" s="46">
        <v>44988</v>
      </c>
      <c r="F13892">
        <v>-73</v>
      </c>
      <c r="I13892" t="str">
        <f>INDEX(LedgerMapping[[#All],[Level 3]],MATCH(Actuals[[#This Row],[Sub Ledger]],LedgerMapping[[#All],[Sub Ledger]],0))</f>
        <v>Depreciation</v>
      </c>
      <c r="J13892" s="22">
        <f>YEAR(Actuals[[#This Row],[Date]])</f>
        <v>2023</v>
      </c>
      <c r="K13892" s="22">
        <f>MONTH(Actuals[[#This Row],[Date]])</f>
        <v>3</v>
      </c>
      <c r="L13892" s="12"/>
    </row>
    <row r="13893" spans="1:12" x14ac:dyDescent="0.3">
      <c r="A13893">
        <v>7</v>
      </c>
      <c r="B13893">
        <v>17035</v>
      </c>
      <c r="C13893">
        <v>1</v>
      </c>
      <c r="D13893">
        <v>82000</v>
      </c>
      <c r="E13893" s="46">
        <v>45018</v>
      </c>
      <c r="F13893">
        <v>-68</v>
      </c>
      <c r="I13893" t="str">
        <f>INDEX(LedgerMapping[[#All],[Level 3]],MATCH(Actuals[[#This Row],[Sub Ledger]],LedgerMapping[[#All],[Sub Ledger]],0))</f>
        <v>Depreciation</v>
      </c>
      <c r="J13893" s="22">
        <f>YEAR(Actuals[[#This Row],[Date]])</f>
        <v>2023</v>
      </c>
      <c r="K13893" s="22">
        <f>MONTH(Actuals[[#This Row],[Date]])</f>
        <v>4</v>
      </c>
      <c r="L13893" s="12"/>
    </row>
    <row r="13894" spans="1:12" x14ac:dyDescent="0.3">
      <c r="A13894">
        <v>7</v>
      </c>
      <c r="B13894">
        <v>18065</v>
      </c>
      <c r="C13894">
        <v>1</v>
      </c>
      <c r="D13894">
        <v>82000</v>
      </c>
      <c r="E13894" s="46">
        <v>45049</v>
      </c>
      <c r="F13894">
        <v>-76</v>
      </c>
      <c r="I13894" t="str">
        <f>INDEX(LedgerMapping[[#All],[Level 3]],MATCH(Actuals[[#This Row],[Sub Ledger]],LedgerMapping[[#All],[Sub Ledger]],0))</f>
        <v>Depreciation</v>
      </c>
      <c r="J13894" s="22">
        <f>YEAR(Actuals[[#This Row],[Date]])</f>
        <v>2023</v>
      </c>
      <c r="K13894" s="22">
        <f>MONTH(Actuals[[#This Row],[Date]])</f>
        <v>5</v>
      </c>
      <c r="L13894" s="12"/>
    </row>
    <row r="13895" spans="1:12" x14ac:dyDescent="0.3">
      <c r="A13895">
        <v>7</v>
      </c>
      <c r="B13895">
        <v>19069</v>
      </c>
      <c r="C13895">
        <v>1</v>
      </c>
      <c r="D13895">
        <v>82000</v>
      </c>
      <c r="E13895" s="46">
        <v>45079</v>
      </c>
      <c r="F13895">
        <v>-76</v>
      </c>
      <c r="I13895" t="str">
        <f>INDEX(LedgerMapping[[#All],[Level 3]],MATCH(Actuals[[#This Row],[Sub Ledger]],LedgerMapping[[#All],[Sub Ledger]],0))</f>
        <v>Depreciation</v>
      </c>
      <c r="J13895" s="22">
        <f>YEAR(Actuals[[#This Row],[Date]])</f>
        <v>2023</v>
      </c>
      <c r="K13895" s="22">
        <f>MONTH(Actuals[[#This Row],[Date]])</f>
        <v>6</v>
      </c>
      <c r="L13895" s="12"/>
    </row>
    <row r="13896" spans="1:12" x14ac:dyDescent="0.3">
      <c r="A13896">
        <v>7</v>
      </c>
      <c r="B13896">
        <v>20098</v>
      </c>
      <c r="C13896">
        <v>1</v>
      </c>
      <c r="D13896">
        <v>82000</v>
      </c>
      <c r="E13896" s="46">
        <v>45110</v>
      </c>
      <c r="F13896">
        <v>-74</v>
      </c>
      <c r="I13896" t="str">
        <f>INDEX(LedgerMapping[[#All],[Level 3]],MATCH(Actuals[[#This Row],[Sub Ledger]],LedgerMapping[[#All],[Sub Ledger]],0))</f>
        <v>Depreciation</v>
      </c>
      <c r="J13896" s="22">
        <f>YEAR(Actuals[[#This Row],[Date]])</f>
        <v>2023</v>
      </c>
      <c r="K13896" s="22">
        <f>MONTH(Actuals[[#This Row],[Date]])</f>
        <v>7</v>
      </c>
      <c r="L13896" s="12"/>
    </row>
    <row r="13897" spans="1:12" x14ac:dyDescent="0.3">
      <c r="A13897">
        <v>7</v>
      </c>
      <c r="B13897">
        <v>21125</v>
      </c>
      <c r="C13897">
        <v>1</v>
      </c>
      <c r="D13897">
        <v>82000</v>
      </c>
      <c r="E13897" s="46">
        <v>45141</v>
      </c>
      <c r="F13897">
        <v>-56</v>
      </c>
      <c r="I13897" t="str">
        <f>INDEX(LedgerMapping[[#All],[Level 3]],MATCH(Actuals[[#This Row],[Sub Ledger]],LedgerMapping[[#All],[Sub Ledger]],0))</f>
        <v>Depreciation</v>
      </c>
      <c r="J13897" s="22">
        <f>YEAR(Actuals[[#This Row],[Date]])</f>
        <v>2023</v>
      </c>
      <c r="K13897" s="22">
        <f>MONTH(Actuals[[#This Row],[Date]])</f>
        <v>8</v>
      </c>
      <c r="L13897" s="12"/>
    </row>
    <row r="13898" spans="1:12" x14ac:dyDescent="0.3">
      <c r="A13898">
        <v>7</v>
      </c>
      <c r="B13898">
        <v>22129</v>
      </c>
      <c r="C13898">
        <v>1</v>
      </c>
      <c r="D13898">
        <v>82000</v>
      </c>
      <c r="E13898" s="46">
        <v>45169</v>
      </c>
      <c r="F13898">
        <v>-63</v>
      </c>
      <c r="I13898" t="str">
        <f>INDEX(LedgerMapping[[#All],[Level 3]],MATCH(Actuals[[#This Row],[Sub Ledger]],LedgerMapping[[#All],[Sub Ledger]],0))</f>
        <v>Depreciation</v>
      </c>
      <c r="J13898" s="22">
        <f>YEAR(Actuals[[#This Row],[Date]])</f>
        <v>2023</v>
      </c>
      <c r="K13898" s="22">
        <f>MONTH(Actuals[[#This Row],[Date]])</f>
        <v>8</v>
      </c>
      <c r="L13898" s="12"/>
    </row>
    <row r="13899" spans="1:12" x14ac:dyDescent="0.3">
      <c r="A13899">
        <v>7</v>
      </c>
      <c r="B13899">
        <v>23106</v>
      </c>
      <c r="C13899">
        <v>1</v>
      </c>
      <c r="D13899">
        <v>82000</v>
      </c>
      <c r="E13899" s="46">
        <v>45200</v>
      </c>
      <c r="F13899">
        <v>-64</v>
      </c>
      <c r="I13899" t="str">
        <f>INDEX(LedgerMapping[[#All],[Level 3]],MATCH(Actuals[[#This Row],[Sub Ledger]],LedgerMapping[[#All],[Sub Ledger]],0))</f>
        <v>Depreciation</v>
      </c>
      <c r="J13899" s="22">
        <f>YEAR(Actuals[[#This Row],[Date]])</f>
        <v>2023</v>
      </c>
      <c r="K13899" s="22">
        <f>MONTH(Actuals[[#This Row],[Date]])</f>
        <v>10</v>
      </c>
      <c r="L13899" s="12"/>
    </row>
    <row r="13900" spans="1:12" x14ac:dyDescent="0.3">
      <c r="A13900">
        <v>7</v>
      </c>
      <c r="B13900">
        <v>24110</v>
      </c>
      <c r="C13900">
        <v>1</v>
      </c>
      <c r="D13900">
        <v>82000</v>
      </c>
      <c r="E13900" s="46">
        <v>45230</v>
      </c>
      <c r="F13900">
        <v>-72</v>
      </c>
      <c r="I13900" t="str">
        <f>INDEX(LedgerMapping[[#All],[Level 3]],MATCH(Actuals[[#This Row],[Sub Ledger]],LedgerMapping[[#All],[Sub Ledger]],0))</f>
        <v>Depreciation</v>
      </c>
      <c r="J13900" s="22">
        <f>YEAR(Actuals[[#This Row],[Date]])</f>
        <v>2023</v>
      </c>
      <c r="K13900" s="22">
        <f>MONTH(Actuals[[#This Row],[Date]])</f>
        <v>10</v>
      </c>
      <c r="L13900" s="12"/>
    </row>
    <row r="13901" spans="1:12" x14ac:dyDescent="0.3">
      <c r="A13901">
        <v>7</v>
      </c>
      <c r="B13901">
        <v>25140</v>
      </c>
      <c r="C13901">
        <v>1</v>
      </c>
      <c r="D13901">
        <v>82000</v>
      </c>
      <c r="E13901" s="46">
        <v>45261</v>
      </c>
      <c r="F13901">
        <v>-87</v>
      </c>
      <c r="I13901" t="str">
        <f>INDEX(LedgerMapping[[#All],[Level 3]],MATCH(Actuals[[#This Row],[Sub Ledger]],LedgerMapping[[#All],[Sub Ledger]],0))</f>
        <v>Depreciation</v>
      </c>
      <c r="J13901" s="22">
        <f>YEAR(Actuals[[#This Row],[Date]])</f>
        <v>2023</v>
      </c>
      <c r="K13901" s="22">
        <f>MONTH(Actuals[[#This Row],[Date]])</f>
        <v>12</v>
      </c>
      <c r="L13901" s="12"/>
    </row>
    <row r="13902" spans="1:12" x14ac:dyDescent="0.3">
      <c r="A13902">
        <v>7</v>
      </c>
      <c r="B13902">
        <v>26208</v>
      </c>
      <c r="C13902">
        <v>1</v>
      </c>
      <c r="D13902">
        <v>82000</v>
      </c>
      <c r="E13902" s="46">
        <v>45291</v>
      </c>
      <c r="F13902">
        <v>-92</v>
      </c>
      <c r="I13902" t="str">
        <f>INDEX(LedgerMapping[[#All],[Level 3]],MATCH(Actuals[[#This Row],[Sub Ledger]],LedgerMapping[[#All],[Sub Ledger]],0))</f>
        <v>Depreciation</v>
      </c>
      <c r="J13902" s="22">
        <f>YEAR(Actuals[[#This Row],[Date]])</f>
        <v>2023</v>
      </c>
      <c r="K13902" s="22">
        <f>MONTH(Actuals[[#This Row],[Date]])</f>
        <v>12</v>
      </c>
      <c r="L13902" s="12"/>
    </row>
    <row r="13903" spans="1:12" x14ac:dyDescent="0.3">
      <c r="A13903">
        <v>7</v>
      </c>
      <c r="B13903">
        <v>27335</v>
      </c>
      <c r="C13903">
        <v>1</v>
      </c>
      <c r="D13903">
        <v>82000</v>
      </c>
      <c r="E13903" s="46">
        <v>45322</v>
      </c>
      <c r="F13903">
        <v>-95</v>
      </c>
      <c r="I13903" t="str">
        <f>INDEX(LedgerMapping[[#All],[Level 3]],MATCH(Actuals[[#This Row],[Sub Ledger]],LedgerMapping[[#All],[Sub Ledger]],0))</f>
        <v>Depreciation</v>
      </c>
      <c r="J13903" s="22">
        <f>YEAR(Actuals[[#This Row],[Date]])</f>
        <v>2024</v>
      </c>
      <c r="K13903" s="22">
        <f>MONTH(Actuals[[#This Row],[Date]])</f>
        <v>1</v>
      </c>
      <c r="L13903" s="12"/>
    </row>
    <row r="13904" spans="1:12" x14ac:dyDescent="0.3">
      <c r="A13904">
        <v>7</v>
      </c>
      <c r="B13904">
        <v>28487</v>
      </c>
      <c r="C13904">
        <v>1</v>
      </c>
      <c r="D13904">
        <v>82000</v>
      </c>
      <c r="E13904" s="46">
        <v>45354</v>
      </c>
      <c r="F13904">
        <v>-127</v>
      </c>
      <c r="I13904" t="str">
        <f>INDEX(LedgerMapping[[#All],[Level 3]],MATCH(Actuals[[#This Row],[Sub Ledger]],LedgerMapping[[#All],[Sub Ledger]],0))</f>
        <v>Depreciation</v>
      </c>
      <c r="J13904" s="22">
        <f>YEAR(Actuals[[#This Row],[Date]])</f>
        <v>2024</v>
      </c>
      <c r="K13904" s="22">
        <f>MONTH(Actuals[[#This Row],[Date]])</f>
        <v>3</v>
      </c>
      <c r="L13904" s="12"/>
    </row>
    <row r="13905" spans="1:12" x14ac:dyDescent="0.3">
      <c r="A13905">
        <v>7</v>
      </c>
      <c r="B13905">
        <v>29641</v>
      </c>
      <c r="C13905">
        <v>1</v>
      </c>
      <c r="D13905">
        <v>82000</v>
      </c>
      <c r="E13905" s="46">
        <v>45384</v>
      </c>
      <c r="F13905">
        <v>-109</v>
      </c>
      <c r="I13905" t="str">
        <f>INDEX(LedgerMapping[[#All],[Level 3]],MATCH(Actuals[[#This Row],[Sub Ledger]],LedgerMapping[[#All],[Sub Ledger]],0))</f>
        <v>Depreciation</v>
      </c>
      <c r="J13905" s="22">
        <f>YEAR(Actuals[[#This Row],[Date]])</f>
        <v>2024</v>
      </c>
      <c r="K13905" s="22">
        <f>MONTH(Actuals[[#This Row],[Date]])</f>
        <v>4</v>
      </c>
      <c r="L13905" s="12"/>
    </row>
    <row r="13906" spans="1:12" x14ac:dyDescent="0.3">
      <c r="A13906">
        <v>7</v>
      </c>
      <c r="B13906">
        <v>30767</v>
      </c>
      <c r="C13906">
        <v>1</v>
      </c>
      <c r="D13906">
        <v>82000</v>
      </c>
      <c r="E13906" s="46">
        <v>45415</v>
      </c>
      <c r="F13906">
        <v>-102</v>
      </c>
      <c r="I13906" t="str">
        <f>INDEX(LedgerMapping[[#All],[Level 3]],MATCH(Actuals[[#This Row],[Sub Ledger]],LedgerMapping[[#All],[Sub Ledger]],0))</f>
        <v>Depreciation</v>
      </c>
      <c r="J13906" s="22">
        <f>YEAR(Actuals[[#This Row],[Date]])</f>
        <v>2024</v>
      </c>
      <c r="K13906" s="22">
        <f>MONTH(Actuals[[#This Row],[Date]])</f>
        <v>5</v>
      </c>
      <c r="L13906" s="12"/>
    </row>
    <row r="13907" spans="1:12" x14ac:dyDescent="0.3">
      <c r="A13907">
        <v>7</v>
      </c>
      <c r="B13907">
        <v>31893</v>
      </c>
      <c r="C13907">
        <v>1</v>
      </c>
      <c r="D13907">
        <v>82000</v>
      </c>
      <c r="E13907" s="46">
        <v>45445</v>
      </c>
      <c r="F13907">
        <v>-106</v>
      </c>
      <c r="I13907" t="str">
        <f>INDEX(LedgerMapping[[#All],[Level 3]],MATCH(Actuals[[#This Row],[Sub Ledger]],LedgerMapping[[#All],[Sub Ledger]],0))</f>
        <v>Depreciation</v>
      </c>
      <c r="J13907" s="22">
        <f>YEAR(Actuals[[#This Row],[Date]])</f>
        <v>2024</v>
      </c>
      <c r="K13907" s="22">
        <f>MONTH(Actuals[[#This Row],[Date]])</f>
        <v>6</v>
      </c>
      <c r="L13907" s="12"/>
    </row>
    <row r="13908" spans="1:12" x14ac:dyDescent="0.3">
      <c r="A13908">
        <v>7</v>
      </c>
      <c r="B13908">
        <v>33017</v>
      </c>
      <c r="C13908">
        <v>1</v>
      </c>
      <c r="D13908">
        <v>82000</v>
      </c>
      <c r="E13908" s="46">
        <v>45476</v>
      </c>
      <c r="F13908">
        <v>-115</v>
      </c>
      <c r="I13908" t="str">
        <f>INDEX(LedgerMapping[[#All],[Level 3]],MATCH(Actuals[[#This Row],[Sub Ledger]],LedgerMapping[[#All],[Sub Ledger]],0))</f>
        <v>Depreciation</v>
      </c>
      <c r="J13908" s="22">
        <f>YEAR(Actuals[[#This Row],[Date]])</f>
        <v>2024</v>
      </c>
      <c r="K13908" s="22">
        <f>MONTH(Actuals[[#This Row],[Date]])</f>
        <v>7</v>
      </c>
      <c r="L13908" s="12"/>
    </row>
    <row r="13909" spans="1:12" x14ac:dyDescent="0.3">
      <c r="A13909">
        <v>7</v>
      </c>
      <c r="B13909">
        <v>34140</v>
      </c>
      <c r="C13909">
        <v>1</v>
      </c>
      <c r="D13909">
        <v>82000</v>
      </c>
      <c r="E13909" s="46">
        <v>45507</v>
      </c>
      <c r="F13909">
        <v>-111</v>
      </c>
      <c r="I13909" t="str">
        <f>INDEX(LedgerMapping[[#All],[Level 3]],MATCH(Actuals[[#This Row],[Sub Ledger]],LedgerMapping[[#All],[Sub Ledger]],0))</f>
        <v>Depreciation</v>
      </c>
      <c r="J13909" s="22">
        <f>YEAR(Actuals[[#This Row],[Date]])</f>
        <v>2024</v>
      </c>
      <c r="K13909" s="22">
        <f>MONTH(Actuals[[#This Row],[Date]])</f>
        <v>8</v>
      </c>
      <c r="L13909" s="12"/>
    </row>
    <row r="13910" spans="1:12" x14ac:dyDescent="0.3">
      <c r="A13910">
        <v>7</v>
      </c>
      <c r="B13910">
        <v>35292</v>
      </c>
      <c r="C13910">
        <v>1</v>
      </c>
      <c r="D13910">
        <v>82000</v>
      </c>
      <c r="E13910" s="46">
        <v>45536</v>
      </c>
      <c r="F13910">
        <v>-102</v>
      </c>
      <c r="I13910" t="str">
        <f>INDEX(LedgerMapping[[#All],[Level 3]],MATCH(Actuals[[#This Row],[Sub Ledger]],LedgerMapping[[#All],[Sub Ledger]],0))</f>
        <v>Depreciation</v>
      </c>
      <c r="J13910" s="22">
        <f>YEAR(Actuals[[#This Row],[Date]])</f>
        <v>2024</v>
      </c>
      <c r="K13910" s="22">
        <f>MONTH(Actuals[[#This Row],[Date]])</f>
        <v>9</v>
      </c>
      <c r="L13910" s="12"/>
    </row>
    <row r="13911" spans="1:12" x14ac:dyDescent="0.3">
      <c r="A13911">
        <v>7</v>
      </c>
      <c r="B13911">
        <v>36442</v>
      </c>
      <c r="C13911">
        <v>1</v>
      </c>
      <c r="D13911">
        <v>82000</v>
      </c>
      <c r="E13911" s="46">
        <v>45567</v>
      </c>
      <c r="F13911">
        <v>-118</v>
      </c>
      <c r="I13911" t="str">
        <f>INDEX(LedgerMapping[[#All],[Level 3]],MATCH(Actuals[[#This Row],[Sub Ledger]],LedgerMapping[[#All],[Sub Ledger]],0))</f>
        <v>Depreciation</v>
      </c>
      <c r="J13911" s="22">
        <f>YEAR(Actuals[[#This Row],[Date]])</f>
        <v>2024</v>
      </c>
      <c r="K13911" s="22">
        <f>MONTH(Actuals[[#This Row],[Date]])</f>
        <v>10</v>
      </c>
      <c r="L13911" s="12"/>
    </row>
    <row r="13912" spans="1:12" x14ac:dyDescent="0.3">
      <c r="A13912">
        <v>7</v>
      </c>
      <c r="B13912">
        <v>37592</v>
      </c>
      <c r="C13912">
        <v>1</v>
      </c>
      <c r="D13912">
        <v>82000</v>
      </c>
      <c r="E13912" s="46">
        <v>45597</v>
      </c>
      <c r="F13912">
        <v>-101</v>
      </c>
      <c r="I13912" t="str">
        <f>INDEX(LedgerMapping[[#All],[Level 3]],MATCH(Actuals[[#This Row],[Sub Ledger]],LedgerMapping[[#All],[Sub Ledger]],0))</f>
        <v>Depreciation</v>
      </c>
      <c r="J13912" s="22">
        <f>YEAR(Actuals[[#This Row],[Date]])</f>
        <v>2024</v>
      </c>
      <c r="K13912" s="22">
        <f>MONTH(Actuals[[#This Row],[Date]])</f>
        <v>11</v>
      </c>
      <c r="L13912" s="12"/>
    </row>
    <row r="13913" spans="1:12" x14ac:dyDescent="0.3">
      <c r="A13913">
        <v>7</v>
      </c>
      <c r="B13913">
        <v>38742</v>
      </c>
      <c r="C13913">
        <v>1</v>
      </c>
      <c r="D13913">
        <v>82000</v>
      </c>
      <c r="E13913" s="46">
        <v>45628</v>
      </c>
      <c r="F13913">
        <v>-114</v>
      </c>
      <c r="I13913" t="str">
        <f>INDEX(LedgerMapping[[#All],[Level 3]],MATCH(Actuals[[#This Row],[Sub Ledger]],LedgerMapping[[#All],[Sub Ledger]],0))</f>
        <v>Depreciation</v>
      </c>
      <c r="J13913" s="22">
        <f>YEAR(Actuals[[#This Row],[Date]])</f>
        <v>2024</v>
      </c>
      <c r="K13913" s="22">
        <f>MONTH(Actuals[[#This Row],[Date]])</f>
        <v>12</v>
      </c>
      <c r="L13913" s="12"/>
    </row>
    <row r="13914" spans="1:12" x14ac:dyDescent="0.3">
      <c r="A13914">
        <v>7</v>
      </c>
      <c r="B13914">
        <v>836</v>
      </c>
      <c r="C13914">
        <v>1</v>
      </c>
      <c r="D13914">
        <v>83000</v>
      </c>
      <c r="E13914" s="46">
        <v>44562</v>
      </c>
      <c r="F13914">
        <v>-178</v>
      </c>
      <c r="I13914" t="str">
        <f>INDEX(LedgerMapping[[#All],[Level 3]],MATCH(Actuals[[#This Row],[Sub Ledger]],LedgerMapping[[#All],[Sub Ledger]],0))</f>
        <v>Depreciation</v>
      </c>
      <c r="J13914" s="22">
        <f>YEAR(Actuals[[#This Row],[Date]])</f>
        <v>2022</v>
      </c>
      <c r="K13914" s="22">
        <f>MONTH(Actuals[[#This Row],[Date]])</f>
        <v>1</v>
      </c>
      <c r="L13914" s="12"/>
    </row>
    <row r="13915" spans="1:12" x14ac:dyDescent="0.3">
      <c r="A13915">
        <v>7</v>
      </c>
      <c r="B13915">
        <v>1960</v>
      </c>
      <c r="C13915">
        <v>1</v>
      </c>
      <c r="D13915">
        <v>83000</v>
      </c>
      <c r="E13915" s="46">
        <v>44593</v>
      </c>
      <c r="F13915">
        <v>-190</v>
      </c>
      <c r="I13915" t="str">
        <f>INDEX(LedgerMapping[[#All],[Level 3]],MATCH(Actuals[[#This Row],[Sub Ledger]],LedgerMapping[[#All],[Sub Ledger]],0))</f>
        <v>Depreciation</v>
      </c>
      <c r="J13915" s="22">
        <f>YEAR(Actuals[[#This Row],[Date]])</f>
        <v>2022</v>
      </c>
      <c r="K13915" s="22">
        <f>MONTH(Actuals[[#This Row],[Date]])</f>
        <v>2</v>
      </c>
      <c r="L13915" s="12"/>
    </row>
    <row r="13916" spans="1:12" x14ac:dyDescent="0.3">
      <c r="A13916">
        <v>7</v>
      </c>
      <c r="B13916">
        <v>3076</v>
      </c>
      <c r="C13916">
        <v>1</v>
      </c>
      <c r="D13916">
        <v>83000</v>
      </c>
      <c r="E13916" s="46">
        <v>44624</v>
      </c>
      <c r="F13916">
        <v>-248</v>
      </c>
      <c r="I13916" t="str">
        <f>INDEX(LedgerMapping[[#All],[Level 3]],MATCH(Actuals[[#This Row],[Sub Ledger]],LedgerMapping[[#All],[Sub Ledger]],0))</f>
        <v>Depreciation</v>
      </c>
      <c r="J13916" s="22">
        <f>YEAR(Actuals[[#This Row],[Date]])</f>
        <v>2022</v>
      </c>
      <c r="K13916" s="22">
        <f>MONTH(Actuals[[#This Row],[Date]])</f>
        <v>3</v>
      </c>
      <c r="L13916" s="12"/>
    </row>
    <row r="13917" spans="1:12" x14ac:dyDescent="0.3">
      <c r="A13917">
        <v>7</v>
      </c>
      <c r="B13917">
        <v>4200</v>
      </c>
      <c r="C13917">
        <v>1</v>
      </c>
      <c r="D13917">
        <v>83000</v>
      </c>
      <c r="E13917" s="46">
        <v>44654</v>
      </c>
      <c r="F13917">
        <v>-158</v>
      </c>
      <c r="I13917" t="str">
        <f>INDEX(LedgerMapping[[#All],[Level 3]],MATCH(Actuals[[#This Row],[Sub Ledger]],LedgerMapping[[#All],[Sub Ledger]],0))</f>
        <v>Depreciation</v>
      </c>
      <c r="J13917" s="22">
        <f>YEAR(Actuals[[#This Row],[Date]])</f>
        <v>2022</v>
      </c>
      <c r="K13917" s="22">
        <f>MONTH(Actuals[[#This Row],[Date]])</f>
        <v>4</v>
      </c>
      <c r="L13917" s="12"/>
    </row>
    <row r="13918" spans="1:12" x14ac:dyDescent="0.3">
      <c r="A13918">
        <v>7</v>
      </c>
      <c r="B13918">
        <v>5322</v>
      </c>
      <c r="C13918">
        <v>1</v>
      </c>
      <c r="D13918">
        <v>83000</v>
      </c>
      <c r="E13918" s="46">
        <v>44685</v>
      </c>
      <c r="F13918">
        <v>-169</v>
      </c>
      <c r="I13918" t="str">
        <f>INDEX(LedgerMapping[[#All],[Level 3]],MATCH(Actuals[[#This Row],[Sub Ledger]],LedgerMapping[[#All],[Sub Ledger]],0))</f>
        <v>Depreciation</v>
      </c>
      <c r="J13918" s="22">
        <f>YEAR(Actuals[[#This Row],[Date]])</f>
        <v>2022</v>
      </c>
      <c r="K13918" s="22">
        <f>MONTH(Actuals[[#This Row],[Date]])</f>
        <v>5</v>
      </c>
      <c r="L13918" s="12"/>
    </row>
    <row r="13919" spans="1:12" x14ac:dyDescent="0.3">
      <c r="A13919">
        <v>7</v>
      </c>
      <c r="B13919">
        <v>6445</v>
      </c>
      <c r="C13919">
        <v>1</v>
      </c>
      <c r="D13919">
        <v>83000</v>
      </c>
      <c r="E13919" s="46">
        <v>44715</v>
      </c>
      <c r="F13919">
        <v>-264</v>
      </c>
      <c r="I13919" t="str">
        <f>INDEX(LedgerMapping[[#All],[Level 3]],MATCH(Actuals[[#This Row],[Sub Ledger]],LedgerMapping[[#All],[Sub Ledger]],0))</f>
        <v>Depreciation</v>
      </c>
      <c r="J13919" s="22">
        <f>YEAR(Actuals[[#This Row],[Date]])</f>
        <v>2022</v>
      </c>
      <c r="K13919" s="22">
        <f>MONTH(Actuals[[#This Row],[Date]])</f>
        <v>6</v>
      </c>
      <c r="L13919" s="12"/>
    </row>
    <row r="13920" spans="1:12" x14ac:dyDescent="0.3">
      <c r="A13920">
        <v>7</v>
      </c>
      <c r="B13920">
        <v>7567</v>
      </c>
      <c r="C13920">
        <v>1</v>
      </c>
      <c r="D13920">
        <v>83000</v>
      </c>
      <c r="E13920" s="46">
        <v>44746</v>
      </c>
      <c r="F13920">
        <v>-264</v>
      </c>
      <c r="I13920" t="str">
        <f>INDEX(LedgerMapping[[#All],[Level 3]],MATCH(Actuals[[#This Row],[Sub Ledger]],LedgerMapping[[#All],[Sub Ledger]],0))</f>
        <v>Depreciation</v>
      </c>
      <c r="J13920" s="22">
        <f>YEAR(Actuals[[#This Row],[Date]])</f>
        <v>2022</v>
      </c>
      <c r="K13920" s="22">
        <f>MONTH(Actuals[[#This Row],[Date]])</f>
        <v>7</v>
      </c>
      <c r="L13920" s="12"/>
    </row>
    <row r="13921" spans="1:12" x14ac:dyDescent="0.3">
      <c r="A13921">
        <v>7</v>
      </c>
      <c r="B13921">
        <v>8689</v>
      </c>
      <c r="C13921">
        <v>1</v>
      </c>
      <c r="D13921">
        <v>83000</v>
      </c>
      <c r="E13921" s="46">
        <v>44777</v>
      </c>
      <c r="F13921">
        <v>-180</v>
      </c>
      <c r="I13921" t="str">
        <f>INDEX(LedgerMapping[[#All],[Level 3]],MATCH(Actuals[[#This Row],[Sub Ledger]],LedgerMapping[[#All],[Sub Ledger]],0))</f>
        <v>Depreciation</v>
      </c>
      <c r="J13921" s="22">
        <f>YEAR(Actuals[[#This Row],[Date]])</f>
        <v>2022</v>
      </c>
      <c r="K13921" s="22">
        <f>MONTH(Actuals[[#This Row],[Date]])</f>
        <v>8</v>
      </c>
      <c r="L13921" s="12"/>
    </row>
    <row r="13922" spans="1:12" x14ac:dyDescent="0.3">
      <c r="A13922">
        <v>7</v>
      </c>
      <c r="B13922">
        <v>9805</v>
      </c>
      <c r="C13922">
        <v>1</v>
      </c>
      <c r="D13922">
        <v>83000</v>
      </c>
      <c r="E13922" s="46">
        <v>44805</v>
      </c>
      <c r="F13922">
        <v>-223</v>
      </c>
      <c r="I13922" t="str">
        <f>INDEX(LedgerMapping[[#All],[Level 3]],MATCH(Actuals[[#This Row],[Sub Ledger]],LedgerMapping[[#All],[Sub Ledger]],0))</f>
        <v>Depreciation</v>
      </c>
      <c r="J13922" s="22">
        <f>YEAR(Actuals[[#This Row],[Date]])</f>
        <v>2022</v>
      </c>
      <c r="K13922" s="22">
        <f>MONTH(Actuals[[#This Row],[Date]])</f>
        <v>9</v>
      </c>
      <c r="L13922" s="12"/>
    </row>
    <row r="13923" spans="1:12" x14ac:dyDescent="0.3">
      <c r="A13923">
        <v>7</v>
      </c>
      <c r="B13923">
        <v>10923</v>
      </c>
      <c r="C13923">
        <v>1</v>
      </c>
      <c r="D13923">
        <v>83000</v>
      </c>
      <c r="E13923" s="46">
        <v>44836</v>
      </c>
      <c r="F13923">
        <v>-197</v>
      </c>
      <c r="I13923" t="str">
        <f>INDEX(LedgerMapping[[#All],[Level 3]],MATCH(Actuals[[#This Row],[Sub Ledger]],LedgerMapping[[#All],[Sub Ledger]],0))</f>
        <v>Depreciation</v>
      </c>
      <c r="J13923" s="22">
        <f>YEAR(Actuals[[#This Row],[Date]])</f>
        <v>2022</v>
      </c>
      <c r="K13923" s="22">
        <f>MONTH(Actuals[[#This Row],[Date]])</f>
        <v>10</v>
      </c>
      <c r="L13923" s="12"/>
    </row>
    <row r="13924" spans="1:12" x14ac:dyDescent="0.3">
      <c r="A13924">
        <v>7</v>
      </c>
      <c r="B13924">
        <v>12048</v>
      </c>
      <c r="C13924">
        <v>1</v>
      </c>
      <c r="D13924">
        <v>83000</v>
      </c>
      <c r="E13924" s="46">
        <v>44866</v>
      </c>
      <c r="F13924">
        <v>-187</v>
      </c>
      <c r="I13924" t="str">
        <f>INDEX(LedgerMapping[[#All],[Level 3]],MATCH(Actuals[[#This Row],[Sub Ledger]],LedgerMapping[[#All],[Sub Ledger]],0))</f>
        <v>Depreciation</v>
      </c>
      <c r="J13924" s="22">
        <f>YEAR(Actuals[[#This Row],[Date]])</f>
        <v>2022</v>
      </c>
      <c r="K13924" s="22">
        <f>MONTH(Actuals[[#This Row],[Date]])</f>
        <v>11</v>
      </c>
      <c r="L13924" s="12"/>
    </row>
    <row r="13925" spans="1:12" x14ac:dyDescent="0.3">
      <c r="A13925">
        <v>7</v>
      </c>
      <c r="B13925">
        <v>13177</v>
      </c>
      <c r="C13925">
        <v>1</v>
      </c>
      <c r="D13925">
        <v>83000</v>
      </c>
      <c r="E13925" s="46">
        <v>44897</v>
      </c>
      <c r="F13925">
        <v>-174</v>
      </c>
      <c r="I13925" t="str">
        <f>INDEX(LedgerMapping[[#All],[Level 3]],MATCH(Actuals[[#This Row],[Sub Ledger]],LedgerMapping[[#All],[Sub Ledger]],0))</f>
        <v>Depreciation</v>
      </c>
      <c r="J13925" s="22">
        <f>YEAR(Actuals[[#This Row],[Date]])</f>
        <v>2022</v>
      </c>
      <c r="K13925" s="22">
        <f>MONTH(Actuals[[#This Row],[Date]])</f>
        <v>12</v>
      </c>
      <c r="L13925" s="12"/>
    </row>
    <row r="13926" spans="1:12" x14ac:dyDescent="0.3">
      <c r="A13926">
        <v>7</v>
      </c>
      <c r="B13926">
        <v>14018</v>
      </c>
      <c r="C13926">
        <v>1</v>
      </c>
      <c r="D13926">
        <v>83000</v>
      </c>
      <c r="E13926" s="46">
        <v>44927</v>
      </c>
      <c r="F13926">
        <v>-197</v>
      </c>
      <c r="I13926" t="str">
        <f>INDEX(LedgerMapping[[#All],[Level 3]],MATCH(Actuals[[#This Row],[Sub Ledger]],LedgerMapping[[#All],[Sub Ledger]],0))</f>
        <v>Depreciation</v>
      </c>
      <c r="J13926" s="22">
        <f>YEAR(Actuals[[#This Row],[Date]])</f>
        <v>2023</v>
      </c>
      <c r="K13926" s="22">
        <f>MONTH(Actuals[[#This Row],[Date]])</f>
        <v>1</v>
      </c>
      <c r="L13926" s="12"/>
    </row>
    <row r="13927" spans="1:12" x14ac:dyDescent="0.3">
      <c r="A13927">
        <v>7</v>
      </c>
      <c r="B13927">
        <v>15024</v>
      </c>
      <c r="C13927">
        <v>1</v>
      </c>
      <c r="D13927">
        <v>83000</v>
      </c>
      <c r="E13927" s="46">
        <v>44958</v>
      </c>
      <c r="F13927">
        <v>-295</v>
      </c>
      <c r="I13927" t="str">
        <f>INDEX(LedgerMapping[[#All],[Level 3]],MATCH(Actuals[[#This Row],[Sub Ledger]],LedgerMapping[[#All],[Sub Ledger]],0))</f>
        <v>Depreciation</v>
      </c>
      <c r="J13927" s="22">
        <f>YEAR(Actuals[[#This Row],[Date]])</f>
        <v>2023</v>
      </c>
      <c r="K13927" s="22">
        <f>MONTH(Actuals[[#This Row],[Date]])</f>
        <v>2</v>
      </c>
      <c r="L13927" s="12"/>
    </row>
    <row r="13928" spans="1:12" x14ac:dyDescent="0.3">
      <c r="A13928">
        <v>7</v>
      </c>
      <c r="B13928">
        <v>16004</v>
      </c>
      <c r="C13928">
        <v>1</v>
      </c>
      <c r="D13928">
        <v>83000</v>
      </c>
      <c r="E13928" s="46">
        <v>44988</v>
      </c>
      <c r="F13928">
        <v>-256</v>
      </c>
      <c r="I13928" t="str">
        <f>INDEX(LedgerMapping[[#All],[Level 3]],MATCH(Actuals[[#This Row],[Sub Ledger]],LedgerMapping[[#All],[Sub Ledger]],0))</f>
        <v>Depreciation</v>
      </c>
      <c r="J13928" s="22">
        <f>YEAR(Actuals[[#This Row],[Date]])</f>
        <v>2023</v>
      </c>
      <c r="K13928" s="22">
        <f>MONTH(Actuals[[#This Row],[Date]])</f>
        <v>3</v>
      </c>
      <c r="L13928" s="12"/>
    </row>
    <row r="13929" spans="1:12" x14ac:dyDescent="0.3">
      <c r="A13929">
        <v>7</v>
      </c>
      <c r="B13929">
        <v>17036</v>
      </c>
      <c r="C13929">
        <v>1</v>
      </c>
      <c r="D13929">
        <v>83000</v>
      </c>
      <c r="E13929" s="46">
        <v>45018</v>
      </c>
      <c r="F13929">
        <v>-237</v>
      </c>
      <c r="I13929" t="str">
        <f>INDEX(LedgerMapping[[#All],[Level 3]],MATCH(Actuals[[#This Row],[Sub Ledger]],LedgerMapping[[#All],[Sub Ledger]],0))</f>
        <v>Depreciation</v>
      </c>
      <c r="J13929" s="22">
        <f>YEAR(Actuals[[#This Row],[Date]])</f>
        <v>2023</v>
      </c>
      <c r="K13929" s="22">
        <f>MONTH(Actuals[[#This Row],[Date]])</f>
        <v>4</v>
      </c>
      <c r="L13929" s="12"/>
    </row>
    <row r="13930" spans="1:12" x14ac:dyDescent="0.3">
      <c r="A13930">
        <v>7</v>
      </c>
      <c r="B13930">
        <v>18066</v>
      </c>
      <c r="C13930">
        <v>1</v>
      </c>
      <c r="D13930">
        <v>83000</v>
      </c>
      <c r="E13930" s="46">
        <v>45049</v>
      </c>
      <c r="F13930">
        <v>-268</v>
      </c>
      <c r="I13930" t="str">
        <f>INDEX(LedgerMapping[[#All],[Level 3]],MATCH(Actuals[[#This Row],[Sub Ledger]],LedgerMapping[[#All],[Sub Ledger]],0))</f>
        <v>Depreciation</v>
      </c>
      <c r="J13930" s="22">
        <f>YEAR(Actuals[[#This Row],[Date]])</f>
        <v>2023</v>
      </c>
      <c r="K13930" s="22">
        <f>MONTH(Actuals[[#This Row],[Date]])</f>
        <v>5</v>
      </c>
      <c r="L13930" s="12"/>
    </row>
    <row r="13931" spans="1:12" x14ac:dyDescent="0.3">
      <c r="A13931">
        <v>7</v>
      </c>
      <c r="B13931">
        <v>19070</v>
      </c>
      <c r="C13931">
        <v>1</v>
      </c>
      <c r="D13931">
        <v>83000</v>
      </c>
      <c r="E13931" s="46">
        <v>45079</v>
      </c>
      <c r="F13931">
        <v>-265</v>
      </c>
      <c r="I13931" t="str">
        <f>INDEX(LedgerMapping[[#All],[Level 3]],MATCH(Actuals[[#This Row],[Sub Ledger]],LedgerMapping[[#All],[Sub Ledger]],0))</f>
        <v>Depreciation</v>
      </c>
      <c r="J13931" s="22">
        <f>YEAR(Actuals[[#This Row],[Date]])</f>
        <v>2023</v>
      </c>
      <c r="K13931" s="22">
        <f>MONTH(Actuals[[#This Row],[Date]])</f>
        <v>6</v>
      </c>
      <c r="L13931" s="12"/>
    </row>
    <row r="13932" spans="1:12" x14ac:dyDescent="0.3">
      <c r="A13932">
        <v>7</v>
      </c>
      <c r="B13932">
        <v>20099</v>
      </c>
      <c r="C13932">
        <v>1</v>
      </c>
      <c r="D13932">
        <v>83000</v>
      </c>
      <c r="E13932" s="46">
        <v>45110</v>
      </c>
      <c r="F13932">
        <v>-258</v>
      </c>
      <c r="I13932" t="str">
        <f>INDEX(LedgerMapping[[#All],[Level 3]],MATCH(Actuals[[#This Row],[Sub Ledger]],LedgerMapping[[#All],[Sub Ledger]],0))</f>
        <v>Depreciation</v>
      </c>
      <c r="J13932" s="22">
        <f>YEAR(Actuals[[#This Row],[Date]])</f>
        <v>2023</v>
      </c>
      <c r="K13932" s="22">
        <f>MONTH(Actuals[[#This Row],[Date]])</f>
        <v>7</v>
      </c>
      <c r="L13932" s="12"/>
    </row>
    <row r="13933" spans="1:12" x14ac:dyDescent="0.3">
      <c r="A13933">
        <v>7</v>
      </c>
      <c r="B13933">
        <v>21126</v>
      </c>
      <c r="C13933">
        <v>1</v>
      </c>
      <c r="D13933">
        <v>83000</v>
      </c>
      <c r="E13933" s="46">
        <v>45141</v>
      </c>
      <c r="F13933">
        <v>-195</v>
      </c>
      <c r="I13933" t="str">
        <f>INDEX(LedgerMapping[[#All],[Level 3]],MATCH(Actuals[[#This Row],[Sub Ledger]],LedgerMapping[[#All],[Sub Ledger]],0))</f>
        <v>Depreciation</v>
      </c>
      <c r="J13933" s="22">
        <f>YEAR(Actuals[[#This Row],[Date]])</f>
        <v>2023</v>
      </c>
      <c r="K13933" s="22">
        <f>MONTH(Actuals[[#This Row],[Date]])</f>
        <v>8</v>
      </c>
      <c r="L13933" s="12"/>
    </row>
    <row r="13934" spans="1:12" x14ac:dyDescent="0.3">
      <c r="A13934">
        <v>7</v>
      </c>
      <c r="B13934">
        <v>22130</v>
      </c>
      <c r="C13934">
        <v>1</v>
      </c>
      <c r="D13934">
        <v>83000</v>
      </c>
      <c r="E13934" s="46">
        <v>45169</v>
      </c>
      <c r="F13934">
        <v>-222</v>
      </c>
      <c r="I13934" t="str">
        <f>INDEX(LedgerMapping[[#All],[Level 3]],MATCH(Actuals[[#This Row],[Sub Ledger]],LedgerMapping[[#All],[Sub Ledger]],0))</f>
        <v>Depreciation</v>
      </c>
      <c r="J13934" s="22">
        <f>YEAR(Actuals[[#This Row],[Date]])</f>
        <v>2023</v>
      </c>
      <c r="K13934" s="22">
        <f>MONTH(Actuals[[#This Row],[Date]])</f>
        <v>8</v>
      </c>
      <c r="L13934" s="12"/>
    </row>
    <row r="13935" spans="1:12" x14ac:dyDescent="0.3">
      <c r="A13935">
        <v>7</v>
      </c>
      <c r="B13935">
        <v>23107</v>
      </c>
      <c r="C13935">
        <v>1</v>
      </c>
      <c r="D13935">
        <v>83000</v>
      </c>
      <c r="E13935" s="46">
        <v>45200</v>
      </c>
      <c r="F13935">
        <v>-225</v>
      </c>
      <c r="I13935" t="str">
        <f>INDEX(LedgerMapping[[#All],[Level 3]],MATCH(Actuals[[#This Row],[Sub Ledger]],LedgerMapping[[#All],[Sub Ledger]],0))</f>
        <v>Depreciation</v>
      </c>
      <c r="J13935" s="22">
        <f>YEAR(Actuals[[#This Row],[Date]])</f>
        <v>2023</v>
      </c>
      <c r="K13935" s="22">
        <f>MONTH(Actuals[[#This Row],[Date]])</f>
        <v>10</v>
      </c>
      <c r="L13935" s="12"/>
    </row>
    <row r="13936" spans="1:12" x14ac:dyDescent="0.3">
      <c r="A13936">
        <v>7</v>
      </c>
      <c r="B13936">
        <v>24111</v>
      </c>
      <c r="C13936">
        <v>1</v>
      </c>
      <c r="D13936">
        <v>83000</v>
      </c>
      <c r="E13936" s="46">
        <v>45230</v>
      </c>
      <c r="F13936">
        <v>-251</v>
      </c>
      <c r="I13936" t="str">
        <f>INDEX(LedgerMapping[[#All],[Level 3]],MATCH(Actuals[[#This Row],[Sub Ledger]],LedgerMapping[[#All],[Sub Ledger]],0))</f>
        <v>Depreciation</v>
      </c>
      <c r="J13936" s="22">
        <f>YEAR(Actuals[[#This Row],[Date]])</f>
        <v>2023</v>
      </c>
      <c r="K13936" s="22">
        <f>MONTH(Actuals[[#This Row],[Date]])</f>
        <v>10</v>
      </c>
      <c r="L13936" s="12"/>
    </row>
    <row r="13937" spans="1:12" x14ac:dyDescent="0.3">
      <c r="A13937">
        <v>7</v>
      </c>
      <c r="B13937">
        <v>25141</v>
      </c>
      <c r="C13937">
        <v>1</v>
      </c>
      <c r="D13937">
        <v>83000</v>
      </c>
      <c r="E13937" s="46">
        <v>45261</v>
      </c>
      <c r="F13937">
        <v>-306</v>
      </c>
      <c r="I13937" t="str">
        <f>INDEX(LedgerMapping[[#All],[Level 3]],MATCH(Actuals[[#This Row],[Sub Ledger]],LedgerMapping[[#All],[Sub Ledger]],0))</f>
        <v>Depreciation</v>
      </c>
      <c r="J13937" s="22">
        <f>YEAR(Actuals[[#This Row],[Date]])</f>
        <v>2023</v>
      </c>
      <c r="K13937" s="22">
        <f>MONTH(Actuals[[#This Row],[Date]])</f>
        <v>12</v>
      </c>
      <c r="L13937" s="12"/>
    </row>
    <row r="13938" spans="1:12" x14ac:dyDescent="0.3">
      <c r="A13938">
        <v>7</v>
      </c>
      <c r="B13938">
        <v>26209</v>
      </c>
      <c r="C13938">
        <v>1</v>
      </c>
      <c r="D13938">
        <v>83000</v>
      </c>
      <c r="E13938" s="46">
        <v>45291</v>
      </c>
      <c r="F13938">
        <v>-320</v>
      </c>
      <c r="I13938" t="str">
        <f>INDEX(LedgerMapping[[#All],[Level 3]],MATCH(Actuals[[#This Row],[Sub Ledger]],LedgerMapping[[#All],[Sub Ledger]],0))</f>
        <v>Depreciation</v>
      </c>
      <c r="J13938" s="22">
        <f>YEAR(Actuals[[#This Row],[Date]])</f>
        <v>2023</v>
      </c>
      <c r="K13938" s="22">
        <f>MONTH(Actuals[[#This Row],[Date]])</f>
        <v>12</v>
      </c>
      <c r="L13938" s="12"/>
    </row>
    <row r="13939" spans="1:12" x14ac:dyDescent="0.3">
      <c r="A13939">
        <v>7</v>
      </c>
      <c r="B13939">
        <v>27336</v>
      </c>
      <c r="C13939">
        <v>1</v>
      </c>
      <c r="D13939">
        <v>83000</v>
      </c>
      <c r="E13939" s="46">
        <v>45322</v>
      </c>
      <c r="F13939">
        <v>-332</v>
      </c>
      <c r="I13939" t="str">
        <f>INDEX(LedgerMapping[[#All],[Level 3]],MATCH(Actuals[[#This Row],[Sub Ledger]],LedgerMapping[[#All],[Sub Ledger]],0))</f>
        <v>Depreciation</v>
      </c>
      <c r="J13939" s="22">
        <f>YEAR(Actuals[[#This Row],[Date]])</f>
        <v>2024</v>
      </c>
      <c r="K13939" s="22">
        <f>MONTH(Actuals[[#This Row],[Date]])</f>
        <v>1</v>
      </c>
      <c r="L13939" s="12"/>
    </row>
    <row r="13940" spans="1:12" x14ac:dyDescent="0.3">
      <c r="A13940">
        <v>7</v>
      </c>
      <c r="B13940">
        <v>28488</v>
      </c>
      <c r="C13940">
        <v>1</v>
      </c>
      <c r="D13940">
        <v>83000</v>
      </c>
      <c r="E13940" s="46">
        <v>45354</v>
      </c>
      <c r="F13940">
        <v>-445</v>
      </c>
      <c r="I13940" t="str">
        <f>INDEX(LedgerMapping[[#All],[Level 3]],MATCH(Actuals[[#This Row],[Sub Ledger]],LedgerMapping[[#All],[Sub Ledger]],0))</f>
        <v>Depreciation</v>
      </c>
      <c r="J13940" s="22">
        <f>YEAR(Actuals[[#This Row],[Date]])</f>
        <v>2024</v>
      </c>
      <c r="K13940" s="22">
        <f>MONTH(Actuals[[#This Row],[Date]])</f>
        <v>3</v>
      </c>
      <c r="L13940" s="12"/>
    </row>
    <row r="13941" spans="1:12" x14ac:dyDescent="0.3">
      <c r="A13941">
        <v>7</v>
      </c>
      <c r="B13941">
        <v>29642</v>
      </c>
      <c r="C13941">
        <v>1</v>
      </c>
      <c r="D13941">
        <v>83000</v>
      </c>
      <c r="E13941" s="46">
        <v>45384</v>
      </c>
      <c r="F13941">
        <v>-383</v>
      </c>
      <c r="I13941" t="str">
        <f>INDEX(LedgerMapping[[#All],[Level 3]],MATCH(Actuals[[#This Row],[Sub Ledger]],LedgerMapping[[#All],[Sub Ledger]],0))</f>
        <v>Depreciation</v>
      </c>
      <c r="J13941" s="22">
        <f>YEAR(Actuals[[#This Row],[Date]])</f>
        <v>2024</v>
      </c>
      <c r="K13941" s="22">
        <f>MONTH(Actuals[[#This Row],[Date]])</f>
        <v>4</v>
      </c>
      <c r="L13941" s="12"/>
    </row>
    <row r="13942" spans="1:12" x14ac:dyDescent="0.3">
      <c r="A13942">
        <v>7</v>
      </c>
      <c r="B13942">
        <v>30768</v>
      </c>
      <c r="C13942">
        <v>1</v>
      </c>
      <c r="D13942">
        <v>83000</v>
      </c>
      <c r="E13942" s="46">
        <v>45415</v>
      </c>
      <c r="F13942">
        <v>-358</v>
      </c>
      <c r="I13942" t="str">
        <f>INDEX(LedgerMapping[[#All],[Level 3]],MATCH(Actuals[[#This Row],[Sub Ledger]],LedgerMapping[[#All],[Sub Ledger]],0))</f>
        <v>Depreciation</v>
      </c>
      <c r="J13942" s="22">
        <f>YEAR(Actuals[[#This Row],[Date]])</f>
        <v>2024</v>
      </c>
      <c r="K13942" s="22">
        <f>MONTH(Actuals[[#This Row],[Date]])</f>
        <v>5</v>
      </c>
      <c r="L13942" s="12"/>
    </row>
    <row r="13943" spans="1:12" x14ac:dyDescent="0.3">
      <c r="A13943">
        <v>7</v>
      </c>
      <c r="B13943">
        <v>31894</v>
      </c>
      <c r="C13943">
        <v>1</v>
      </c>
      <c r="D13943">
        <v>83000</v>
      </c>
      <c r="E13943" s="46">
        <v>45445</v>
      </c>
      <c r="F13943">
        <v>-371</v>
      </c>
      <c r="I13943" t="str">
        <f>INDEX(LedgerMapping[[#All],[Level 3]],MATCH(Actuals[[#This Row],[Sub Ledger]],LedgerMapping[[#All],[Sub Ledger]],0))</f>
        <v>Depreciation</v>
      </c>
      <c r="J13943" s="22">
        <f>YEAR(Actuals[[#This Row],[Date]])</f>
        <v>2024</v>
      </c>
      <c r="K13943" s="22">
        <f>MONTH(Actuals[[#This Row],[Date]])</f>
        <v>6</v>
      </c>
      <c r="L13943" s="12"/>
    </row>
    <row r="13944" spans="1:12" x14ac:dyDescent="0.3">
      <c r="A13944">
        <v>7</v>
      </c>
      <c r="B13944">
        <v>33018</v>
      </c>
      <c r="C13944">
        <v>1</v>
      </c>
      <c r="D13944">
        <v>83000</v>
      </c>
      <c r="E13944" s="46">
        <v>45476</v>
      </c>
      <c r="F13944">
        <v>-402</v>
      </c>
      <c r="I13944" t="str">
        <f>INDEX(LedgerMapping[[#All],[Level 3]],MATCH(Actuals[[#This Row],[Sub Ledger]],LedgerMapping[[#All],[Sub Ledger]],0))</f>
        <v>Depreciation</v>
      </c>
      <c r="J13944" s="22">
        <f>YEAR(Actuals[[#This Row],[Date]])</f>
        <v>2024</v>
      </c>
      <c r="K13944" s="22">
        <f>MONTH(Actuals[[#This Row],[Date]])</f>
        <v>7</v>
      </c>
      <c r="L13944" s="12"/>
    </row>
    <row r="13945" spans="1:12" x14ac:dyDescent="0.3">
      <c r="A13945">
        <v>7</v>
      </c>
      <c r="B13945">
        <v>34141</v>
      </c>
      <c r="C13945">
        <v>1</v>
      </c>
      <c r="D13945">
        <v>83000</v>
      </c>
      <c r="E13945" s="46">
        <v>45507</v>
      </c>
      <c r="F13945">
        <v>-387</v>
      </c>
      <c r="I13945" t="str">
        <f>INDEX(LedgerMapping[[#All],[Level 3]],MATCH(Actuals[[#This Row],[Sub Ledger]],LedgerMapping[[#All],[Sub Ledger]],0))</f>
        <v>Depreciation</v>
      </c>
      <c r="J13945" s="22">
        <f>YEAR(Actuals[[#This Row],[Date]])</f>
        <v>2024</v>
      </c>
      <c r="K13945" s="22">
        <f>MONTH(Actuals[[#This Row],[Date]])</f>
        <v>8</v>
      </c>
      <c r="L13945" s="12"/>
    </row>
    <row r="13946" spans="1:12" x14ac:dyDescent="0.3">
      <c r="A13946">
        <v>7</v>
      </c>
      <c r="B13946">
        <v>35293</v>
      </c>
      <c r="C13946">
        <v>1</v>
      </c>
      <c r="D13946">
        <v>83000</v>
      </c>
      <c r="E13946" s="46">
        <v>45536</v>
      </c>
      <c r="F13946">
        <v>-356</v>
      </c>
      <c r="I13946" t="str">
        <f>INDEX(LedgerMapping[[#All],[Level 3]],MATCH(Actuals[[#This Row],[Sub Ledger]],LedgerMapping[[#All],[Sub Ledger]],0))</f>
        <v>Depreciation</v>
      </c>
      <c r="J13946" s="22">
        <f>YEAR(Actuals[[#This Row],[Date]])</f>
        <v>2024</v>
      </c>
      <c r="K13946" s="22">
        <f>MONTH(Actuals[[#This Row],[Date]])</f>
        <v>9</v>
      </c>
      <c r="L13946" s="12"/>
    </row>
    <row r="13947" spans="1:12" x14ac:dyDescent="0.3">
      <c r="A13947">
        <v>7</v>
      </c>
      <c r="B13947">
        <v>36443</v>
      </c>
      <c r="C13947">
        <v>1</v>
      </c>
      <c r="D13947">
        <v>83000</v>
      </c>
      <c r="E13947" s="46">
        <v>45567</v>
      </c>
      <c r="F13947">
        <v>-414</v>
      </c>
      <c r="I13947" t="str">
        <f>INDEX(LedgerMapping[[#All],[Level 3]],MATCH(Actuals[[#This Row],[Sub Ledger]],LedgerMapping[[#All],[Sub Ledger]],0))</f>
        <v>Depreciation</v>
      </c>
      <c r="J13947" s="22">
        <f>YEAR(Actuals[[#This Row],[Date]])</f>
        <v>2024</v>
      </c>
      <c r="K13947" s="22">
        <f>MONTH(Actuals[[#This Row],[Date]])</f>
        <v>10</v>
      </c>
      <c r="L13947" s="12"/>
    </row>
    <row r="13948" spans="1:12" x14ac:dyDescent="0.3">
      <c r="A13948">
        <v>7</v>
      </c>
      <c r="B13948">
        <v>37593</v>
      </c>
      <c r="C13948">
        <v>1</v>
      </c>
      <c r="D13948">
        <v>83000</v>
      </c>
      <c r="E13948" s="46">
        <v>45597</v>
      </c>
      <c r="F13948">
        <v>-353</v>
      </c>
      <c r="I13948" t="str">
        <f>INDEX(LedgerMapping[[#All],[Level 3]],MATCH(Actuals[[#This Row],[Sub Ledger]],LedgerMapping[[#All],[Sub Ledger]],0))</f>
        <v>Depreciation</v>
      </c>
      <c r="J13948" s="22">
        <f>YEAR(Actuals[[#This Row],[Date]])</f>
        <v>2024</v>
      </c>
      <c r="K13948" s="22">
        <f>MONTH(Actuals[[#This Row],[Date]])</f>
        <v>11</v>
      </c>
      <c r="L13948" s="12"/>
    </row>
    <row r="13949" spans="1:12" x14ac:dyDescent="0.3">
      <c r="A13949">
        <v>7</v>
      </c>
      <c r="B13949">
        <v>38743</v>
      </c>
      <c r="C13949">
        <v>1</v>
      </c>
      <c r="D13949">
        <v>83000</v>
      </c>
      <c r="E13949" s="46">
        <v>45628</v>
      </c>
      <c r="F13949">
        <v>-397</v>
      </c>
      <c r="I13949" t="str">
        <f>INDEX(LedgerMapping[[#All],[Level 3]],MATCH(Actuals[[#This Row],[Sub Ledger]],LedgerMapping[[#All],[Sub Ledger]],0))</f>
        <v>Depreciation</v>
      </c>
      <c r="J13949" s="22">
        <f>YEAR(Actuals[[#This Row],[Date]])</f>
        <v>2024</v>
      </c>
      <c r="K13949" s="22">
        <f>MONTH(Actuals[[#This Row],[Date]])</f>
        <v>12</v>
      </c>
      <c r="L13949" s="12"/>
    </row>
    <row r="13950" spans="1:12" x14ac:dyDescent="0.3">
      <c r="A13950">
        <v>7</v>
      </c>
      <c r="B13950">
        <v>837</v>
      </c>
      <c r="C13950">
        <v>1</v>
      </c>
      <c r="D13950">
        <v>84000</v>
      </c>
      <c r="E13950" s="46">
        <v>44562</v>
      </c>
      <c r="F13950">
        <v>-147</v>
      </c>
      <c r="I13950" t="str">
        <f>INDEX(LedgerMapping[[#All],[Level 3]],MATCH(Actuals[[#This Row],[Sub Ledger]],LedgerMapping[[#All],[Sub Ledger]],0))</f>
        <v>Depreciation</v>
      </c>
      <c r="J13950" s="22">
        <f>YEAR(Actuals[[#This Row],[Date]])</f>
        <v>2022</v>
      </c>
      <c r="K13950" s="22">
        <f>MONTH(Actuals[[#This Row],[Date]])</f>
        <v>1</v>
      </c>
      <c r="L13950" s="12"/>
    </row>
    <row r="13951" spans="1:12" x14ac:dyDescent="0.3">
      <c r="A13951">
        <v>7</v>
      </c>
      <c r="B13951">
        <v>1961</v>
      </c>
      <c r="C13951">
        <v>1</v>
      </c>
      <c r="D13951">
        <v>84000</v>
      </c>
      <c r="E13951" s="46">
        <v>44593</v>
      </c>
      <c r="F13951">
        <v>-160</v>
      </c>
      <c r="I13951" t="str">
        <f>INDEX(LedgerMapping[[#All],[Level 3]],MATCH(Actuals[[#This Row],[Sub Ledger]],LedgerMapping[[#All],[Sub Ledger]],0))</f>
        <v>Depreciation</v>
      </c>
      <c r="J13951" s="22">
        <f>YEAR(Actuals[[#This Row],[Date]])</f>
        <v>2022</v>
      </c>
      <c r="K13951" s="22">
        <f>MONTH(Actuals[[#This Row],[Date]])</f>
        <v>2</v>
      </c>
      <c r="L13951" s="12"/>
    </row>
    <row r="13952" spans="1:12" x14ac:dyDescent="0.3">
      <c r="A13952">
        <v>7</v>
      </c>
      <c r="B13952">
        <v>3077</v>
      </c>
      <c r="C13952">
        <v>1</v>
      </c>
      <c r="D13952">
        <v>84000</v>
      </c>
      <c r="E13952" s="46">
        <v>44624</v>
      </c>
      <c r="F13952">
        <v>-222</v>
      </c>
      <c r="I13952" t="str">
        <f>INDEX(LedgerMapping[[#All],[Level 3]],MATCH(Actuals[[#This Row],[Sub Ledger]],LedgerMapping[[#All],[Sub Ledger]],0))</f>
        <v>Depreciation</v>
      </c>
      <c r="J13952" s="22">
        <f>YEAR(Actuals[[#This Row],[Date]])</f>
        <v>2022</v>
      </c>
      <c r="K13952" s="22">
        <f>MONTH(Actuals[[#This Row],[Date]])</f>
        <v>3</v>
      </c>
      <c r="L13952" s="12"/>
    </row>
    <row r="13953" spans="1:12" x14ac:dyDescent="0.3">
      <c r="A13953">
        <v>7</v>
      </c>
      <c r="B13953">
        <v>4201</v>
      </c>
      <c r="C13953">
        <v>1</v>
      </c>
      <c r="D13953">
        <v>84000</v>
      </c>
      <c r="E13953" s="46">
        <v>44654</v>
      </c>
      <c r="F13953">
        <v>-129</v>
      </c>
      <c r="I13953" t="str">
        <f>INDEX(LedgerMapping[[#All],[Level 3]],MATCH(Actuals[[#This Row],[Sub Ledger]],LedgerMapping[[#All],[Sub Ledger]],0))</f>
        <v>Depreciation</v>
      </c>
      <c r="J13953" s="22">
        <f>YEAR(Actuals[[#This Row],[Date]])</f>
        <v>2022</v>
      </c>
      <c r="K13953" s="22">
        <f>MONTH(Actuals[[#This Row],[Date]])</f>
        <v>4</v>
      </c>
      <c r="L13953" s="12"/>
    </row>
    <row r="13954" spans="1:12" x14ac:dyDescent="0.3">
      <c r="A13954">
        <v>7</v>
      </c>
      <c r="B13954">
        <v>5324</v>
      </c>
      <c r="C13954">
        <v>1</v>
      </c>
      <c r="D13954">
        <v>84000</v>
      </c>
      <c r="E13954" s="46">
        <v>44685</v>
      </c>
      <c r="F13954">
        <v>-142</v>
      </c>
      <c r="I13954" t="str">
        <f>INDEX(LedgerMapping[[#All],[Level 3]],MATCH(Actuals[[#This Row],[Sub Ledger]],LedgerMapping[[#All],[Sub Ledger]],0))</f>
        <v>Depreciation</v>
      </c>
      <c r="J13954" s="22">
        <f>YEAR(Actuals[[#This Row],[Date]])</f>
        <v>2022</v>
      </c>
      <c r="K13954" s="22">
        <f>MONTH(Actuals[[#This Row],[Date]])</f>
        <v>5</v>
      </c>
      <c r="L13954" s="12"/>
    </row>
    <row r="13955" spans="1:12" x14ac:dyDescent="0.3">
      <c r="A13955">
        <v>7</v>
      </c>
      <c r="B13955">
        <v>6448</v>
      </c>
      <c r="C13955">
        <v>1</v>
      </c>
      <c r="D13955">
        <v>84000</v>
      </c>
      <c r="E13955" s="46">
        <v>44715</v>
      </c>
      <c r="F13955">
        <v>-240</v>
      </c>
      <c r="I13955" t="str">
        <f>INDEX(LedgerMapping[[#All],[Level 3]],MATCH(Actuals[[#This Row],[Sub Ledger]],LedgerMapping[[#All],[Sub Ledger]],0))</f>
        <v>Depreciation</v>
      </c>
      <c r="J13955" s="22">
        <f>YEAR(Actuals[[#This Row],[Date]])</f>
        <v>2022</v>
      </c>
      <c r="K13955" s="22">
        <f>MONTH(Actuals[[#This Row],[Date]])</f>
        <v>6</v>
      </c>
      <c r="L13955" s="12"/>
    </row>
    <row r="13956" spans="1:12" x14ac:dyDescent="0.3">
      <c r="A13956">
        <v>7</v>
      </c>
      <c r="B13956">
        <v>7569</v>
      </c>
      <c r="C13956">
        <v>1</v>
      </c>
      <c r="D13956">
        <v>84000</v>
      </c>
      <c r="E13956" s="46">
        <v>44746</v>
      </c>
      <c r="F13956">
        <v>-240</v>
      </c>
      <c r="I13956" t="str">
        <f>INDEX(LedgerMapping[[#All],[Level 3]],MATCH(Actuals[[#This Row],[Sub Ledger]],LedgerMapping[[#All],[Sub Ledger]],0))</f>
        <v>Depreciation</v>
      </c>
      <c r="J13956" s="22">
        <f>YEAR(Actuals[[#This Row],[Date]])</f>
        <v>2022</v>
      </c>
      <c r="K13956" s="22">
        <f>MONTH(Actuals[[#This Row],[Date]])</f>
        <v>7</v>
      </c>
      <c r="L13956" s="12"/>
    </row>
    <row r="13957" spans="1:12" x14ac:dyDescent="0.3">
      <c r="A13957">
        <v>7</v>
      </c>
      <c r="B13957">
        <v>8692</v>
      </c>
      <c r="C13957">
        <v>1</v>
      </c>
      <c r="D13957">
        <v>84000</v>
      </c>
      <c r="E13957" s="46">
        <v>44777</v>
      </c>
      <c r="F13957">
        <v>-155</v>
      </c>
      <c r="I13957" t="str">
        <f>INDEX(LedgerMapping[[#All],[Level 3]],MATCH(Actuals[[#This Row],[Sub Ledger]],LedgerMapping[[#All],[Sub Ledger]],0))</f>
        <v>Depreciation</v>
      </c>
      <c r="J13957" s="22">
        <f>YEAR(Actuals[[#This Row],[Date]])</f>
        <v>2022</v>
      </c>
      <c r="K13957" s="22">
        <f>MONTH(Actuals[[#This Row],[Date]])</f>
        <v>8</v>
      </c>
      <c r="L13957" s="12"/>
    </row>
    <row r="13958" spans="1:12" x14ac:dyDescent="0.3">
      <c r="A13958">
        <v>7</v>
      </c>
      <c r="B13958">
        <v>9808</v>
      </c>
      <c r="C13958">
        <v>1</v>
      </c>
      <c r="D13958">
        <v>84000</v>
      </c>
      <c r="E13958" s="46">
        <v>44805</v>
      </c>
      <c r="F13958">
        <v>-192</v>
      </c>
      <c r="I13958" t="str">
        <f>INDEX(LedgerMapping[[#All],[Level 3]],MATCH(Actuals[[#This Row],[Sub Ledger]],LedgerMapping[[#All],[Sub Ledger]],0))</f>
        <v>Depreciation</v>
      </c>
      <c r="J13958" s="22">
        <f>YEAR(Actuals[[#This Row],[Date]])</f>
        <v>2022</v>
      </c>
      <c r="K13958" s="22">
        <f>MONTH(Actuals[[#This Row],[Date]])</f>
        <v>9</v>
      </c>
      <c r="L13958" s="12"/>
    </row>
    <row r="13959" spans="1:12" x14ac:dyDescent="0.3">
      <c r="A13959">
        <v>7</v>
      </c>
      <c r="B13959">
        <v>10925</v>
      </c>
      <c r="C13959">
        <v>1</v>
      </c>
      <c r="D13959">
        <v>84000</v>
      </c>
      <c r="E13959" s="46">
        <v>44836</v>
      </c>
      <c r="F13959">
        <v>-164</v>
      </c>
      <c r="I13959" t="str">
        <f>INDEX(LedgerMapping[[#All],[Level 3]],MATCH(Actuals[[#This Row],[Sub Ledger]],LedgerMapping[[#All],[Sub Ledger]],0))</f>
        <v>Depreciation</v>
      </c>
      <c r="J13959" s="22">
        <f>YEAR(Actuals[[#This Row],[Date]])</f>
        <v>2022</v>
      </c>
      <c r="K13959" s="22">
        <f>MONTH(Actuals[[#This Row],[Date]])</f>
        <v>10</v>
      </c>
      <c r="L13959" s="12"/>
    </row>
    <row r="13960" spans="1:12" x14ac:dyDescent="0.3">
      <c r="A13960">
        <v>7</v>
      </c>
      <c r="B13960">
        <v>12049</v>
      </c>
      <c r="C13960">
        <v>1</v>
      </c>
      <c r="D13960">
        <v>84000</v>
      </c>
      <c r="E13960" s="46">
        <v>44866</v>
      </c>
      <c r="F13960">
        <v>-164</v>
      </c>
      <c r="I13960" t="str">
        <f>INDEX(LedgerMapping[[#All],[Level 3]],MATCH(Actuals[[#This Row],[Sub Ledger]],LedgerMapping[[#All],[Sub Ledger]],0))</f>
        <v>Depreciation</v>
      </c>
      <c r="J13960" s="22">
        <f>YEAR(Actuals[[#This Row],[Date]])</f>
        <v>2022</v>
      </c>
      <c r="K13960" s="22">
        <f>MONTH(Actuals[[#This Row],[Date]])</f>
        <v>11</v>
      </c>
      <c r="L13960" s="12"/>
    </row>
    <row r="13961" spans="1:12" x14ac:dyDescent="0.3">
      <c r="A13961">
        <v>7</v>
      </c>
      <c r="B13961">
        <v>13179</v>
      </c>
      <c r="C13961">
        <v>1</v>
      </c>
      <c r="D13961">
        <v>84000</v>
      </c>
      <c r="E13961" s="46">
        <v>44897</v>
      </c>
      <c r="F13961">
        <v>-148</v>
      </c>
      <c r="I13961" t="str">
        <f>INDEX(LedgerMapping[[#All],[Level 3]],MATCH(Actuals[[#This Row],[Sub Ledger]],LedgerMapping[[#All],[Sub Ledger]],0))</f>
        <v>Depreciation</v>
      </c>
      <c r="J13961" s="22">
        <f>YEAR(Actuals[[#This Row],[Date]])</f>
        <v>2022</v>
      </c>
      <c r="K13961" s="22">
        <f>MONTH(Actuals[[#This Row],[Date]])</f>
        <v>12</v>
      </c>
      <c r="L13961" s="12"/>
    </row>
    <row r="13962" spans="1:12" x14ac:dyDescent="0.3">
      <c r="A13962">
        <v>7</v>
      </c>
      <c r="B13962">
        <v>14019</v>
      </c>
      <c r="C13962">
        <v>1</v>
      </c>
      <c r="D13962">
        <v>84000</v>
      </c>
      <c r="E13962" s="46">
        <v>44927</v>
      </c>
      <c r="F13962">
        <v>-162</v>
      </c>
      <c r="I13962" t="str">
        <f>INDEX(LedgerMapping[[#All],[Level 3]],MATCH(Actuals[[#This Row],[Sub Ledger]],LedgerMapping[[#All],[Sub Ledger]],0))</f>
        <v>Depreciation</v>
      </c>
      <c r="J13962" s="22">
        <f>YEAR(Actuals[[#This Row],[Date]])</f>
        <v>2023</v>
      </c>
      <c r="K13962" s="22">
        <f>MONTH(Actuals[[#This Row],[Date]])</f>
        <v>1</v>
      </c>
      <c r="L13962" s="12"/>
    </row>
    <row r="13963" spans="1:12" x14ac:dyDescent="0.3">
      <c r="A13963">
        <v>7</v>
      </c>
      <c r="B13963">
        <v>15025</v>
      </c>
      <c r="C13963">
        <v>1</v>
      </c>
      <c r="D13963">
        <v>84000</v>
      </c>
      <c r="E13963" s="46">
        <v>44958</v>
      </c>
      <c r="F13963">
        <v>-261</v>
      </c>
      <c r="I13963" t="str">
        <f>INDEX(LedgerMapping[[#All],[Level 3]],MATCH(Actuals[[#This Row],[Sub Ledger]],LedgerMapping[[#All],[Sub Ledger]],0))</f>
        <v>Depreciation</v>
      </c>
      <c r="J13963" s="22">
        <f>YEAR(Actuals[[#This Row],[Date]])</f>
        <v>2023</v>
      </c>
      <c r="K13963" s="22">
        <f>MONTH(Actuals[[#This Row],[Date]])</f>
        <v>2</v>
      </c>
      <c r="L13963" s="12"/>
    </row>
    <row r="13964" spans="1:12" x14ac:dyDescent="0.3">
      <c r="A13964">
        <v>7</v>
      </c>
      <c r="B13964">
        <v>16005</v>
      </c>
      <c r="C13964">
        <v>1</v>
      </c>
      <c r="D13964">
        <v>84000</v>
      </c>
      <c r="E13964" s="46">
        <v>44988</v>
      </c>
      <c r="F13964">
        <v>-218</v>
      </c>
      <c r="I13964" t="str">
        <f>INDEX(LedgerMapping[[#All],[Level 3]],MATCH(Actuals[[#This Row],[Sub Ledger]],LedgerMapping[[#All],[Sub Ledger]],0))</f>
        <v>Depreciation</v>
      </c>
      <c r="J13964" s="22">
        <f>YEAR(Actuals[[#This Row],[Date]])</f>
        <v>2023</v>
      </c>
      <c r="K13964" s="22">
        <f>MONTH(Actuals[[#This Row],[Date]])</f>
        <v>3</v>
      </c>
      <c r="L13964" s="12"/>
    </row>
    <row r="13965" spans="1:12" x14ac:dyDescent="0.3">
      <c r="A13965">
        <v>7</v>
      </c>
      <c r="B13965">
        <v>17037</v>
      </c>
      <c r="C13965">
        <v>1</v>
      </c>
      <c r="D13965">
        <v>84000</v>
      </c>
      <c r="E13965" s="46">
        <v>45018</v>
      </c>
      <c r="F13965">
        <v>-196</v>
      </c>
      <c r="I13965" t="str">
        <f>INDEX(LedgerMapping[[#All],[Level 3]],MATCH(Actuals[[#This Row],[Sub Ledger]],LedgerMapping[[#All],[Sub Ledger]],0))</f>
        <v>Depreciation</v>
      </c>
      <c r="J13965" s="22">
        <f>YEAR(Actuals[[#This Row],[Date]])</f>
        <v>2023</v>
      </c>
      <c r="K13965" s="22">
        <f>MONTH(Actuals[[#This Row],[Date]])</f>
        <v>4</v>
      </c>
      <c r="L13965" s="12"/>
    </row>
    <row r="13966" spans="1:12" x14ac:dyDescent="0.3">
      <c r="A13966">
        <v>7</v>
      </c>
      <c r="B13966">
        <v>18067</v>
      </c>
      <c r="C13966">
        <v>1</v>
      </c>
      <c r="D13966">
        <v>84000</v>
      </c>
      <c r="E13966" s="46">
        <v>45049</v>
      </c>
      <c r="F13966">
        <v>-237</v>
      </c>
      <c r="I13966" t="str">
        <f>INDEX(LedgerMapping[[#All],[Level 3]],MATCH(Actuals[[#This Row],[Sub Ledger]],LedgerMapping[[#All],[Sub Ledger]],0))</f>
        <v>Depreciation</v>
      </c>
      <c r="J13966" s="22">
        <f>YEAR(Actuals[[#This Row],[Date]])</f>
        <v>2023</v>
      </c>
      <c r="K13966" s="22">
        <f>MONTH(Actuals[[#This Row],[Date]])</f>
        <v>5</v>
      </c>
      <c r="L13966" s="12"/>
    </row>
    <row r="13967" spans="1:12" x14ac:dyDescent="0.3">
      <c r="A13967">
        <v>7</v>
      </c>
      <c r="B13967">
        <v>19071</v>
      </c>
      <c r="C13967">
        <v>1</v>
      </c>
      <c r="D13967">
        <v>84000</v>
      </c>
      <c r="E13967" s="46">
        <v>45079</v>
      </c>
      <c r="F13967">
        <v>-233</v>
      </c>
      <c r="I13967" t="str">
        <f>INDEX(LedgerMapping[[#All],[Level 3]],MATCH(Actuals[[#This Row],[Sub Ledger]],LedgerMapping[[#All],[Sub Ledger]],0))</f>
        <v>Depreciation</v>
      </c>
      <c r="J13967" s="22">
        <f>YEAR(Actuals[[#This Row],[Date]])</f>
        <v>2023</v>
      </c>
      <c r="K13967" s="22">
        <f>MONTH(Actuals[[#This Row],[Date]])</f>
        <v>6</v>
      </c>
      <c r="L13967" s="12"/>
    </row>
    <row r="13968" spans="1:12" x14ac:dyDescent="0.3">
      <c r="A13968">
        <v>7</v>
      </c>
      <c r="B13968">
        <v>20100</v>
      </c>
      <c r="C13968">
        <v>1</v>
      </c>
      <c r="D13968">
        <v>84000</v>
      </c>
      <c r="E13968" s="46">
        <v>45110</v>
      </c>
      <c r="F13968">
        <v>-224</v>
      </c>
      <c r="I13968" t="str">
        <f>INDEX(LedgerMapping[[#All],[Level 3]],MATCH(Actuals[[#This Row],[Sub Ledger]],LedgerMapping[[#All],[Sub Ledger]],0))</f>
        <v>Depreciation</v>
      </c>
      <c r="J13968" s="22">
        <f>YEAR(Actuals[[#This Row],[Date]])</f>
        <v>2023</v>
      </c>
      <c r="K13968" s="22">
        <f>MONTH(Actuals[[#This Row],[Date]])</f>
        <v>7</v>
      </c>
      <c r="L13968" s="12"/>
    </row>
    <row r="13969" spans="1:12" x14ac:dyDescent="0.3">
      <c r="A13969">
        <v>7</v>
      </c>
      <c r="B13969">
        <v>21127</v>
      </c>
      <c r="C13969">
        <v>1</v>
      </c>
      <c r="D13969">
        <v>84000</v>
      </c>
      <c r="E13969" s="46">
        <v>45141</v>
      </c>
      <c r="F13969">
        <v>-160</v>
      </c>
      <c r="I13969" t="str">
        <f>INDEX(LedgerMapping[[#All],[Level 3]],MATCH(Actuals[[#This Row],[Sub Ledger]],LedgerMapping[[#All],[Sub Ledger]],0))</f>
        <v>Depreciation</v>
      </c>
      <c r="J13969" s="22">
        <f>YEAR(Actuals[[#This Row],[Date]])</f>
        <v>2023</v>
      </c>
      <c r="K13969" s="22">
        <f>MONTH(Actuals[[#This Row],[Date]])</f>
        <v>8</v>
      </c>
      <c r="L13969" s="12"/>
    </row>
    <row r="13970" spans="1:12" x14ac:dyDescent="0.3">
      <c r="A13970">
        <v>7</v>
      </c>
      <c r="B13970">
        <v>22131</v>
      </c>
      <c r="C13970">
        <v>1</v>
      </c>
      <c r="D13970">
        <v>84000</v>
      </c>
      <c r="E13970" s="46">
        <v>45169</v>
      </c>
      <c r="F13970">
        <v>-184</v>
      </c>
      <c r="I13970" t="str">
        <f>INDEX(LedgerMapping[[#All],[Level 3]],MATCH(Actuals[[#This Row],[Sub Ledger]],LedgerMapping[[#All],[Sub Ledger]],0))</f>
        <v>Depreciation</v>
      </c>
      <c r="J13970" s="22">
        <f>YEAR(Actuals[[#This Row],[Date]])</f>
        <v>2023</v>
      </c>
      <c r="K13970" s="22">
        <f>MONTH(Actuals[[#This Row],[Date]])</f>
        <v>8</v>
      </c>
      <c r="L13970" s="12"/>
    </row>
    <row r="13971" spans="1:12" x14ac:dyDescent="0.3">
      <c r="A13971">
        <v>7</v>
      </c>
      <c r="B13971">
        <v>23108</v>
      </c>
      <c r="C13971">
        <v>1</v>
      </c>
      <c r="D13971">
        <v>84000</v>
      </c>
      <c r="E13971" s="46">
        <v>45200</v>
      </c>
      <c r="F13971">
        <v>-196</v>
      </c>
      <c r="I13971" t="str">
        <f>INDEX(LedgerMapping[[#All],[Level 3]],MATCH(Actuals[[#This Row],[Sub Ledger]],LedgerMapping[[#All],[Sub Ledger]],0))</f>
        <v>Depreciation</v>
      </c>
      <c r="J13971" s="22">
        <f>YEAR(Actuals[[#This Row],[Date]])</f>
        <v>2023</v>
      </c>
      <c r="K13971" s="22">
        <f>MONTH(Actuals[[#This Row],[Date]])</f>
        <v>10</v>
      </c>
      <c r="L13971" s="12"/>
    </row>
    <row r="13972" spans="1:12" x14ac:dyDescent="0.3">
      <c r="A13972">
        <v>7</v>
      </c>
      <c r="B13972">
        <v>24112</v>
      </c>
      <c r="C13972">
        <v>1</v>
      </c>
      <c r="D13972">
        <v>84000</v>
      </c>
      <c r="E13972" s="46">
        <v>45230</v>
      </c>
      <c r="F13972">
        <v>-211</v>
      </c>
      <c r="I13972" t="str">
        <f>INDEX(LedgerMapping[[#All],[Level 3]],MATCH(Actuals[[#This Row],[Sub Ledger]],LedgerMapping[[#All],[Sub Ledger]],0))</f>
        <v>Depreciation</v>
      </c>
      <c r="J13972" s="22">
        <f>YEAR(Actuals[[#This Row],[Date]])</f>
        <v>2023</v>
      </c>
      <c r="K13972" s="22">
        <f>MONTH(Actuals[[#This Row],[Date]])</f>
        <v>10</v>
      </c>
      <c r="L13972" s="12"/>
    </row>
    <row r="13973" spans="1:12" x14ac:dyDescent="0.3">
      <c r="A13973">
        <v>7</v>
      </c>
      <c r="B13973">
        <v>25142</v>
      </c>
      <c r="C13973">
        <v>1</v>
      </c>
      <c r="D13973">
        <v>84000</v>
      </c>
      <c r="E13973" s="46">
        <v>45261</v>
      </c>
      <c r="F13973">
        <v>-276</v>
      </c>
      <c r="I13973" t="str">
        <f>INDEX(LedgerMapping[[#All],[Level 3]],MATCH(Actuals[[#This Row],[Sub Ledger]],LedgerMapping[[#All],[Sub Ledger]],0))</f>
        <v>Depreciation</v>
      </c>
      <c r="J13973" s="22">
        <f>YEAR(Actuals[[#This Row],[Date]])</f>
        <v>2023</v>
      </c>
      <c r="K13973" s="22">
        <f>MONTH(Actuals[[#This Row],[Date]])</f>
        <v>12</v>
      </c>
      <c r="L13973" s="12"/>
    </row>
    <row r="13974" spans="1:12" x14ac:dyDescent="0.3">
      <c r="A13974">
        <v>7</v>
      </c>
      <c r="B13974">
        <v>26210</v>
      </c>
      <c r="C13974">
        <v>1</v>
      </c>
      <c r="D13974">
        <v>84000</v>
      </c>
      <c r="E13974" s="46">
        <v>45291</v>
      </c>
      <c r="F13974">
        <v>-270</v>
      </c>
      <c r="I13974" t="str">
        <f>INDEX(LedgerMapping[[#All],[Level 3]],MATCH(Actuals[[#This Row],[Sub Ledger]],LedgerMapping[[#All],[Sub Ledger]],0))</f>
        <v>Depreciation</v>
      </c>
      <c r="J13974" s="22">
        <f>YEAR(Actuals[[#This Row],[Date]])</f>
        <v>2023</v>
      </c>
      <c r="K13974" s="22">
        <f>MONTH(Actuals[[#This Row],[Date]])</f>
        <v>12</v>
      </c>
      <c r="L13974" s="12"/>
    </row>
    <row r="13975" spans="1:12" x14ac:dyDescent="0.3">
      <c r="A13975">
        <v>7</v>
      </c>
      <c r="B13975">
        <v>27337</v>
      </c>
      <c r="C13975">
        <v>1</v>
      </c>
      <c r="D13975">
        <v>84000</v>
      </c>
      <c r="E13975" s="46">
        <v>45322</v>
      </c>
      <c r="F13975">
        <v>-272</v>
      </c>
      <c r="I13975" t="str">
        <f>INDEX(LedgerMapping[[#All],[Level 3]],MATCH(Actuals[[#This Row],[Sub Ledger]],LedgerMapping[[#All],[Sub Ledger]],0))</f>
        <v>Depreciation</v>
      </c>
      <c r="J13975" s="22">
        <f>YEAR(Actuals[[#This Row],[Date]])</f>
        <v>2024</v>
      </c>
      <c r="K13975" s="22">
        <f>MONTH(Actuals[[#This Row],[Date]])</f>
        <v>1</v>
      </c>
      <c r="L13975" s="12"/>
    </row>
    <row r="13976" spans="1:12" x14ac:dyDescent="0.3">
      <c r="A13976">
        <v>7</v>
      </c>
      <c r="B13976">
        <v>28489</v>
      </c>
      <c r="C13976">
        <v>1</v>
      </c>
      <c r="D13976">
        <v>84000</v>
      </c>
      <c r="E13976" s="46">
        <v>45354</v>
      </c>
      <c r="F13976">
        <v>-404</v>
      </c>
      <c r="I13976" t="str">
        <f>INDEX(LedgerMapping[[#All],[Level 3]],MATCH(Actuals[[#This Row],[Sub Ledger]],LedgerMapping[[#All],[Sub Ledger]],0))</f>
        <v>Depreciation</v>
      </c>
      <c r="J13976" s="22">
        <f>YEAR(Actuals[[#This Row],[Date]])</f>
        <v>2024</v>
      </c>
      <c r="K13976" s="22">
        <f>MONTH(Actuals[[#This Row],[Date]])</f>
        <v>3</v>
      </c>
      <c r="L13976" s="12"/>
    </row>
    <row r="13977" spans="1:12" x14ac:dyDescent="0.3">
      <c r="A13977">
        <v>7</v>
      </c>
      <c r="B13977">
        <v>29643</v>
      </c>
      <c r="C13977">
        <v>1</v>
      </c>
      <c r="D13977">
        <v>84000</v>
      </c>
      <c r="E13977" s="46">
        <v>45384</v>
      </c>
      <c r="F13977">
        <v>-329</v>
      </c>
      <c r="I13977" t="str">
        <f>INDEX(LedgerMapping[[#All],[Level 3]],MATCH(Actuals[[#This Row],[Sub Ledger]],LedgerMapping[[#All],[Sub Ledger]],0))</f>
        <v>Depreciation</v>
      </c>
      <c r="J13977" s="22">
        <f>YEAR(Actuals[[#This Row],[Date]])</f>
        <v>2024</v>
      </c>
      <c r="K13977" s="22">
        <f>MONTH(Actuals[[#This Row],[Date]])</f>
        <v>4</v>
      </c>
      <c r="L13977" s="12"/>
    </row>
    <row r="13978" spans="1:12" x14ac:dyDescent="0.3">
      <c r="A13978">
        <v>7</v>
      </c>
      <c r="B13978">
        <v>30769</v>
      </c>
      <c r="C13978">
        <v>1</v>
      </c>
      <c r="D13978">
        <v>84000</v>
      </c>
      <c r="E13978" s="46">
        <v>45415</v>
      </c>
      <c r="F13978">
        <v>-315</v>
      </c>
      <c r="I13978" t="str">
        <f>INDEX(LedgerMapping[[#All],[Level 3]],MATCH(Actuals[[#This Row],[Sub Ledger]],LedgerMapping[[#All],[Sub Ledger]],0))</f>
        <v>Depreciation</v>
      </c>
      <c r="J13978" s="22">
        <f>YEAR(Actuals[[#This Row],[Date]])</f>
        <v>2024</v>
      </c>
      <c r="K13978" s="22">
        <f>MONTH(Actuals[[#This Row],[Date]])</f>
        <v>5</v>
      </c>
      <c r="L13978" s="12"/>
    </row>
    <row r="13979" spans="1:12" x14ac:dyDescent="0.3">
      <c r="A13979">
        <v>7</v>
      </c>
      <c r="B13979">
        <v>31895</v>
      </c>
      <c r="C13979">
        <v>1</v>
      </c>
      <c r="D13979">
        <v>84000</v>
      </c>
      <c r="E13979" s="46">
        <v>45445</v>
      </c>
      <c r="F13979">
        <v>-316</v>
      </c>
      <c r="I13979" t="str">
        <f>INDEX(LedgerMapping[[#All],[Level 3]],MATCH(Actuals[[#This Row],[Sub Ledger]],LedgerMapping[[#All],[Sub Ledger]],0))</f>
        <v>Depreciation</v>
      </c>
      <c r="J13979" s="22">
        <f>YEAR(Actuals[[#This Row],[Date]])</f>
        <v>2024</v>
      </c>
      <c r="K13979" s="22">
        <f>MONTH(Actuals[[#This Row],[Date]])</f>
        <v>6</v>
      </c>
      <c r="L13979" s="12"/>
    </row>
    <row r="13980" spans="1:12" x14ac:dyDescent="0.3">
      <c r="A13980">
        <v>7</v>
      </c>
      <c r="B13980">
        <v>33019</v>
      </c>
      <c r="C13980">
        <v>1</v>
      </c>
      <c r="D13980">
        <v>84000</v>
      </c>
      <c r="E13980" s="46">
        <v>45476</v>
      </c>
      <c r="F13980">
        <v>-353</v>
      </c>
      <c r="I13980" t="str">
        <f>INDEX(LedgerMapping[[#All],[Level 3]],MATCH(Actuals[[#This Row],[Sub Ledger]],LedgerMapping[[#All],[Sub Ledger]],0))</f>
        <v>Depreciation</v>
      </c>
      <c r="J13980" s="22">
        <f>YEAR(Actuals[[#This Row],[Date]])</f>
        <v>2024</v>
      </c>
      <c r="K13980" s="22">
        <f>MONTH(Actuals[[#This Row],[Date]])</f>
        <v>7</v>
      </c>
      <c r="L13980" s="12"/>
    </row>
    <row r="13981" spans="1:12" x14ac:dyDescent="0.3">
      <c r="A13981">
        <v>7</v>
      </c>
      <c r="B13981">
        <v>34142</v>
      </c>
      <c r="C13981">
        <v>1</v>
      </c>
      <c r="D13981">
        <v>84000</v>
      </c>
      <c r="E13981" s="46">
        <v>45507</v>
      </c>
      <c r="F13981">
        <v>-333</v>
      </c>
      <c r="I13981" t="str">
        <f>INDEX(LedgerMapping[[#All],[Level 3]],MATCH(Actuals[[#This Row],[Sub Ledger]],LedgerMapping[[#All],[Sub Ledger]],0))</f>
        <v>Depreciation</v>
      </c>
      <c r="J13981" s="22">
        <f>YEAR(Actuals[[#This Row],[Date]])</f>
        <v>2024</v>
      </c>
      <c r="K13981" s="22">
        <f>MONTH(Actuals[[#This Row],[Date]])</f>
        <v>8</v>
      </c>
      <c r="L13981" s="12"/>
    </row>
    <row r="13982" spans="1:12" x14ac:dyDescent="0.3">
      <c r="A13982">
        <v>7</v>
      </c>
      <c r="B13982">
        <v>35294</v>
      </c>
      <c r="C13982">
        <v>1</v>
      </c>
      <c r="D13982">
        <v>84000</v>
      </c>
      <c r="E13982" s="46">
        <v>45536</v>
      </c>
      <c r="F13982">
        <v>-307</v>
      </c>
      <c r="I13982" t="str">
        <f>INDEX(LedgerMapping[[#All],[Level 3]],MATCH(Actuals[[#This Row],[Sub Ledger]],LedgerMapping[[#All],[Sub Ledger]],0))</f>
        <v>Depreciation</v>
      </c>
      <c r="J13982" s="22">
        <f>YEAR(Actuals[[#This Row],[Date]])</f>
        <v>2024</v>
      </c>
      <c r="K13982" s="22">
        <f>MONTH(Actuals[[#This Row],[Date]])</f>
        <v>9</v>
      </c>
      <c r="L13982" s="12"/>
    </row>
    <row r="13983" spans="1:12" x14ac:dyDescent="0.3">
      <c r="A13983">
        <v>7</v>
      </c>
      <c r="B13983">
        <v>36444</v>
      </c>
      <c r="C13983">
        <v>1</v>
      </c>
      <c r="D13983">
        <v>84000</v>
      </c>
      <c r="E13983" s="46">
        <v>45567</v>
      </c>
      <c r="F13983">
        <v>-367</v>
      </c>
      <c r="I13983" t="str">
        <f>INDEX(LedgerMapping[[#All],[Level 3]],MATCH(Actuals[[#This Row],[Sub Ledger]],LedgerMapping[[#All],[Sub Ledger]],0))</f>
        <v>Depreciation</v>
      </c>
      <c r="J13983" s="22">
        <f>YEAR(Actuals[[#This Row],[Date]])</f>
        <v>2024</v>
      </c>
      <c r="K13983" s="22">
        <f>MONTH(Actuals[[#This Row],[Date]])</f>
        <v>10</v>
      </c>
      <c r="L13983" s="12"/>
    </row>
    <row r="13984" spans="1:12" x14ac:dyDescent="0.3">
      <c r="A13984">
        <v>7</v>
      </c>
      <c r="B13984">
        <v>37594</v>
      </c>
      <c r="C13984">
        <v>1</v>
      </c>
      <c r="D13984">
        <v>84000</v>
      </c>
      <c r="E13984" s="46">
        <v>45597</v>
      </c>
      <c r="F13984">
        <v>-304</v>
      </c>
      <c r="I13984" t="str">
        <f>INDEX(LedgerMapping[[#All],[Level 3]],MATCH(Actuals[[#This Row],[Sub Ledger]],LedgerMapping[[#All],[Sub Ledger]],0))</f>
        <v>Depreciation</v>
      </c>
      <c r="J13984" s="22">
        <f>YEAR(Actuals[[#This Row],[Date]])</f>
        <v>2024</v>
      </c>
      <c r="K13984" s="22">
        <f>MONTH(Actuals[[#This Row],[Date]])</f>
        <v>11</v>
      </c>
      <c r="L13984" s="12"/>
    </row>
    <row r="13985" spans="1:12" x14ac:dyDescent="0.3">
      <c r="A13985">
        <v>7</v>
      </c>
      <c r="B13985">
        <v>38744</v>
      </c>
      <c r="C13985">
        <v>1</v>
      </c>
      <c r="D13985">
        <v>84000</v>
      </c>
      <c r="E13985" s="46">
        <v>45628</v>
      </c>
      <c r="F13985">
        <v>-355</v>
      </c>
      <c r="I13985" t="str">
        <f>INDEX(LedgerMapping[[#All],[Level 3]],MATCH(Actuals[[#This Row],[Sub Ledger]],LedgerMapping[[#All],[Sub Ledger]],0))</f>
        <v>Depreciation</v>
      </c>
      <c r="J13985" s="22">
        <f>YEAR(Actuals[[#This Row],[Date]])</f>
        <v>2024</v>
      </c>
      <c r="K13985" s="22">
        <f>MONTH(Actuals[[#This Row],[Date]])</f>
        <v>12</v>
      </c>
      <c r="L13985" s="12"/>
    </row>
    <row r="13986" spans="1:12" x14ac:dyDescent="0.3">
      <c r="A13986">
        <v>7</v>
      </c>
      <c r="B13986">
        <v>840</v>
      </c>
      <c r="C13986">
        <v>1</v>
      </c>
      <c r="D13986">
        <v>85000</v>
      </c>
      <c r="E13986" s="46">
        <v>44562</v>
      </c>
      <c r="F13986">
        <v>-142</v>
      </c>
      <c r="I13986" t="str">
        <f>INDEX(LedgerMapping[[#All],[Level 3]],MATCH(Actuals[[#This Row],[Sub Ledger]],LedgerMapping[[#All],[Sub Ledger]],0))</f>
        <v>Ammortisation</v>
      </c>
      <c r="J13986" s="22">
        <f>YEAR(Actuals[[#This Row],[Date]])</f>
        <v>2022</v>
      </c>
      <c r="K13986" s="22">
        <f>MONTH(Actuals[[#This Row],[Date]])</f>
        <v>1</v>
      </c>
      <c r="L13986" s="12"/>
    </row>
    <row r="13987" spans="1:12" x14ac:dyDescent="0.3">
      <c r="A13987">
        <v>7</v>
      </c>
      <c r="B13987">
        <v>1964</v>
      </c>
      <c r="C13987">
        <v>1</v>
      </c>
      <c r="D13987">
        <v>85000</v>
      </c>
      <c r="E13987" s="46">
        <v>44593</v>
      </c>
      <c r="F13987">
        <v>-152</v>
      </c>
      <c r="I13987" t="str">
        <f>INDEX(LedgerMapping[[#All],[Level 3]],MATCH(Actuals[[#This Row],[Sub Ledger]],LedgerMapping[[#All],[Sub Ledger]],0))</f>
        <v>Ammortisation</v>
      </c>
      <c r="J13987" s="22">
        <f>YEAR(Actuals[[#This Row],[Date]])</f>
        <v>2022</v>
      </c>
      <c r="K13987" s="22">
        <f>MONTH(Actuals[[#This Row],[Date]])</f>
        <v>2</v>
      </c>
      <c r="L13987" s="12"/>
    </row>
    <row r="13988" spans="1:12" x14ac:dyDescent="0.3">
      <c r="A13988">
        <v>7</v>
      </c>
      <c r="B13988">
        <v>3080</v>
      </c>
      <c r="C13988">
        <v>1</v>
      </c>
      <c r="D13988">
        <v>85000</v>
      </c>
      <c r="E13988" s="46">
        <v>44624</v>
      </c>
      <c r="F13988">
        <v>-198</v>
      </c>
      <c r="I13988" t="str">
        <f>INDEX(LedgerMapping[[#All],[Level 3]],MATCH(Actuals[[#This Row],[Sub Ledger]],LedgerMapping[[#All],[Sub Ledger]],0))</f>
        <v>Ammortisation</v>
      </c>
      <c r="J13988" s="22">
        <f>YEAR(Actuals[[#This Row],[Date]])</f>
        <v>2022</v>
      </c>
      <c r="K13988" s="22">
        <f>MONTH(Actuals[[#This Row],[Date]])</f>
        <v>3</v>
      </c>
      <c r="L13988" s="12"/>
    </row>
    <row r="13989" spans="1:12" x14ac:dyDescent="0.3">
      <c r="A13989">
        <v>7</v>
      </c>
      <c r="B13989">
        <v>4204</v>
      </c>
      <c r="C13989">
        <v>1</v>
      </c>
      <c r="D13989">
        <v>85000</v>
      </c>
      <c r="E13989" s="46">
        <v>44654</v>
      </c>
      <c r="F13989">
        <v>-126</v>
      </c>
      <c r="I13989" t="str">
        <f>INDEX(LedgerMapping[[#All],[Level 3]],MATCH(Actuals[[#This Row],[Sub Ledger]],LedgerMapping[[#All],[Sub Ledger]],0))</f>
        <v>Ammortisation</v>
      </c>
      <c r="J13989" s="22">
        <f>YEAR(Actuals[[#This Row],[Date]])</f>
        <v>2022</v>
      </c>
      <c r="K13989" s="22">
        <f>MONTH(Actuals[[#This Row],[Date]])</f>
        <v>4</v>
      </c>
      <c r="L13989" s="12"/>
    </row>
    <row r="13990" spans="1:12" x14ac:dyDescent="0.3">
      <c r="A13990">
        <v>7</v>
      </c>
      <c r="B13990">
        <v>5325</v>
      </c>
      <c r="C13990">
        <v>1</v>
      </c>
      <c r="D13990">
        <v>85000</v>
      </c>
      <c r="E13990" s="46">
        <v>44685</v>
      </c>
      <c r="F13990">
        <v>-135</v>
      </c>
      <c r="I13990" t="str">
        <f>INDEX(LedgerMapping[[#All],[Level 3]],MATCH(Actuals[[#This Row],[Sub Ledger]],LedgerMapping[[#All],[Sub Ledger]],0))</f>
        <v>Ammortisation</v>
      </c>
      <c r="J13990" s="22">
        <f>YEAR(Actuals[[#This Row],[Date]])</f>
        <v>2022</v>
      </c>
      <c r="K13990" s="22">
        <f>MONTH(Actuals[[#This Row],[Date]])</f>
        <v>5</v>
      </c>
      <c r="L13990" s="12"/>
    </row>
    <row r="13991" spans="1:12" x14ac:dyDescent="0.3">
      <c r="A13991">
        <v>7</v>
      </c>
      <c r="B13991">
        <v>6449</v>
      </c>
      <c r="C13991">
        <v>1</v>
      </c>
      <c r="D13991">
        <v>85000</v>
      </c>
      <c r="E13991" s="46">
        <v>44715</v>
      </c>
      <c r="F13991">
        <v>-211</v>
      </c>
      <c r="I13991" t="str">
        <f>INDEX(LedgerMapping[[#All],[Level 3]],MATCH(Actuals[[#This Row],[Sub Ledger]],LedgerMapping[[#All],[Sub Ledger]],0))</f>
        <v>Ammortisation</v>
      </c>
      <c r="J13991" s="22">
        <f>YEAR(Actuals[[#This Row],[Date]])</f>
        <v>2022</v>
      </c>
      <c r="K13991" s="22">
        <f>MONTH(Actuals[[#This Row],[Date]])</f>
        <v>6</v>
      </c>
      <c r="L13991" s="12"/>
    </row>
    <row r="13992" spans="1:12" x14ac:dyDescent="0.3">
      <c r="A13992">
        <v>7</v>
      </c>
      <c r="B13992">
        <v>7571</v>
      </c>
      <c r="C13992">
        <v>1</v>
      </c>
      <c r="D13992">
        <v>85000</v>
      </c>
      <c r="E13992" s="46">
        <v>44746</v>
      </c>
      <c r="F13992">
        <v>-211</v>
      </c>
      <c r="I13992" t="str">
        <f>INDEX(LedgerMapping[[#All],[Level 3]],MATCH(Actuals[[#This Row],[Sub Ledger]],LedgerMapping[[#All],[Sub Ledger]],0))</f>
        <v>Ammortisation</v>
      </c>
      <c r="J13992" s="22">
        <f>YEAR(Actuals[[#This Row],[Date]])</f>
        <v>2022</v>
      </c>
      <c r="K13992" s="22">
        <f>MONTH(Actuals[[#This Row],[Date]])</f>
        <v>7</v>
      </c>
      <c r="L13992" s="12"/>
    </row>
    <row r="13993" spans="1:12" x14ac:dyDescent="0.3">
      <c r="A13993">
        <v>7</v>
      </c>
      <c r="B13993">
        <v>8694</v>
      </c>
      <c r="C13993">
        <v>1</v>
      </c>
      <c r="D13993">
        <v>85000</v>
      </c>
      <c r="E13993" s="46">
        <v>44777</v>
      </c>
      <c r="F13993">
        <v>-144</v>
      </c>
      <c r="I13993" t="str">
        <f>INDEX(LedgerMapping[[#All],[Level 3]],MATCH(Actuals[[#This Row],[Sub Ledger]],LedgerMapping[[#All],[Sub Ledger]],0))</f>
        <v>Ammortisation</v>
      </c>
      <c r="J13993" s="22">
        <f>YEAR(Actuals[[#This Row],[Date]])</f>
        <v>2022</v>
      </c>
      <c r="K13993" s="22">
        <f>MONTH(Actuals[[#This Row],[Date]])</f>
        <v>8</v>
      </c>
      <c r="L13993" s="12"/>
    </row>
    <row r="13994" spans="1:12" x14ac:dyDescent="0.3">
      <c r="A13994">
        <v>7</v>
      </c>
      <c r="B13994">
        <v>9810</v>
      </c>
      <c r="C13994">
        <v>1</v>
      </c>
      <c r="D13994">
        <v>85000</v>
      </c>
      <c r="E13994" s="46">
        <v>44805</v>
      </c>
      <c r="F13994">
        <v>-178</v>
      </c>
      <c r="I13994" t="str">
        <f>INDEX(LedgerMapping[[#All],[Level 3]],MATCH(Actuals[[#This Row],[Sub Ledger]],LedgerMapping[[#All],[Sub Ledger]],0))</f>
        <v>Ammortisation</v>
      </c>
      <c r="J13994" s="22">
        <f>YEAR(Actuals[[#This Row],[Date]])</f>
        <v>2022</v>
      </c>
      <c r="K13994" s="22">
        <f>MONTH(Actuals[[#This Row],[Date]])</f>
        <v>9</v>
      </c>
      <c r="L13994" s="12"/>
    </row>
    <row r="13995" spans="1:12" x14ac:dyDescent="0.3">
      <c r="A13995">
        <v>7</v>
      </c>
      <c r="B13995">
        <v>10928</v>
      </c>
      <c r="C13995">
        <v>1</v>
      </c>
      <c r="D13995">
        <v>85000</v>
      </c>
      <c r="E13995" s="46">
        <v>44836</v>
      </c>
      <c r="F13995">
        <v>-158</v>
      </c>
      <c r="I13995" t="str">
        <f>INDEX(LedgerMapping[[#All],[Level 3]],MATCH(Actuals[[#This Row],[Sub Ledger]],LedgerMapping[[#All],[Sub Ledger]],0))</f>
        <v>Ammortisation</v>
      </c>
      <c r="J13995" s="22">
        <f>YEAR(Actuals[[#This Row],[Date]])</f>
        <v>2022</v>
      </c>
      <c r="K13995" s="22">
        <f>MONTH(Actuals[[#This Row],[Date]])</f>
        <v>10</v>
      </c>
      <c r="L13995" s="12"/>
    </row>
    <row r="13996" spans="1:12" x14ac:dyDescent="0.3">
      <c r="A13996">
        <v>7</v>
      </c>
      <c r="B13996">
        <v>12052</v>
      </c>
      <c r="C13996">
        <v>1</v>
      </c>
      <c r="D13996">
        <v>85000</v>
      </c>
      <c r="E13996" s="46">
        <v>44866</v>
      </c>
      <c r="F13996">
        <v>-150</v>
      </c>
      <c r="I13996" t="str">
        <f>INDEX(LedgerMapping[[#All],[Level 3]],MATCH(Actuals[[#This Row],[Sub Ledger]],LedgerMapping[[#All],[Sub Ledger]],0))</f>
        <v>Ammortisation</v>
      </c>
      <c r="J13996" s="22">
        <f>YEAR(Actuals[[#This Row],[Date]])</f>
        <v>2022</v>
      </c>
      <c r="K13996" s="22">
        <f>MONTH(Actuals[[#This Row],[Date]])</f>
        <v>11</v>
      </c>
      <c r="L13996" s="12"/>
    </row>
    <row r="13997" spans="1:12" x14ac:dyDescent="0.3">
      <c r="A13997">
        <v>7</v>
      </c>
      <c r="B13997">
        <v>13181</v>
      </c>
      <c r="C13997">
        <v>1</v>
      </c>
      <c r="D13997">
        <v>85000</v>
      </c>
      <c r="E13997" s="46">
        <v>44897</v>
      </c>
      <c r="F13997">
        <v>-139</v>
      </c>
      <c r="I13997" t="str">
        <f>INDEX(LedgerMapping[[#All],[Level 3]],MATCH(Actuals[[#This Row],[Sub Ledger]],LedgerMapping[[#All],[Sub Ledger]],0))</f>
        <v>Ammortisation</v>
      </c>
      <c r="J13997" s="22">
        <f>YEAR(Actuals[[#This Row],[Date]])</f>
        <v>2022</v>
      </c>
      <c r="K13997" s="22">
        <f>MONTH(Actuals[[#This Row],[Date]])</f>
        <v>12</v>
      </c>
      <c r="L13997" s="12"/>
    </row>
    <row r="13998" spans="1:12" x14ac:dyDescent="0.3">
      <c r="A13998">
        <v>7</v>
      </c>
      <c r="B13998">
        <v>14020</v>
      </c>
      <c r="C13998">
        <v>1</v>
      </c>
      <c r="D13998">
        <v>85000</v>
      </c>
      <c r="E13998" s="46">
        <v>44927</v>
      </c>
      <c r="F13998">
        <v>-158</v>
      </c>
      <c r="I13998" t="str">
        <f>INDEX(LedgerMapping[[#All],[Level 3]],MATCH(Actuals[[#This Row],[Sub Ledger]],LedgerMapping[[#All],[Sub Ledger]],0))</f>
        <v>Ammortisation</v>
      </c>
      <c r="J13998" s="22">
        <f>YEAR(Actuals[[#This Row],[Date]])</f>
        <v>2023</v>
      </c>
      <c r="K13998" s="22">
        <f>MONTH(Actuals[[#This Row],[Date]])</f>
        <v>1</v>
      </c>
      <c r="L13998" s="12"/>
    </row>
    <row r="13999" spans="1:12" x14ac:dyDescent="0.3">
      <c r="A13999">
        <v>7</v>
      </c>
      <c r="B13999">
        <v>15026</v>
      </c>
      <c r="C13999">
        <v>1</v>
      </c>
      <c r="D13999">
        <v>85000</v>
      </c>
      <c r="E13999" s="46">
        <v>44958</v>
      </c>
      <c r="F13999">
        <v>-236</v>
      </c>
      <c r="I13999" t="str">
        <f>INDEX(LedgerMapping[[#All],[Level 3]],MATCH(Actuals[[#This Row],[Sub Ledger]],LedgerMapping[[#All],[Sub Ledger]],0))</f>
        <v>Ammortisation</v>
      </c>
      <c r="J13999" s="22">
        <f>YEAR(Actuals[[#This Row],[Date]])</f>
        <v>2023</v>
      </c>
      <c r="K13999" s="22">
        <f>MONTH(Actuals[[#This Row],[Date]])</f>
        <v>2</v>
      </c>
      <c r="L13999" s="12"/>
    </row>
    <row r="14000" spans="1:12" x14ac:dyDescent="0.3">
      <c r="A14000">
        <v>7</v>
      </c>
      <c r="B14000">
        <v>16006</v>
      </c>
      <c r="C14000">
        <v>1</v>
      </c>
      <c r="D14000">
        <v>85000</v>
      </c>
      <c r="E14000" s="46">
        <v>44988</v>
      </c>
      <c r="F14000">
        <v>-205</v>
      </c>
      <c r="I14000" t="str">
        <f>INDEX(LedgerMapping[[#All],[Level 3]],MATCH(Actuals[[#This Row],[Sub Ledger]],LedgerMapping[[#All],[Sub Ledger]],0))</f>
        <v>Ammortisation</v>
      </c>
      <c r="J14000" s="22">
        <f>YEAR(Actuals[[#This Row],[Date]])</f>
        <v>2023</v>
      </c>
      <c r="K14000" s="22">
        <f>MONTH(Actuals[[#This Row],[Date]])</f>
        <v>3</v>
      </c>
      <c r="L14000" s="12"/>
    </row>
    <row r="14001" spans="1:12" x14ac:dyDescent="0.3">
      <c r="A14001">
        <v>7</v>
      </c>
      <c r="B14001">
        <v>17038</v>
      </c>
      <c r="C14001">
        <v>1</v>
      </c>
      <c r="D14001">
        <v>85000</v>
      </c>
      <c r="E14001" s="46">
        <v>45018</v>
      </c>
      <c r="F14001">
        <v>-189</v>
      </c>
      <c r="I14001" t="str">
        <f>INDEX(LedgerMapping[[#All],[Level 3]],MATCH(Actuals[[#This Row],[Sub Ledger]],LedgerMapping[[#All],[Sub Ledger]],0))</f>
        <v>Ammortisation</v>
      </c>
      <c r="J14001" s="22">
        <f>YEAR(Actuals[[#This Row],[Date]])</f>
        <v>2023</v>
      </c>
      <c r="K14001" s="22">
        <f>MONTH(Actuals[[#This Row],[Date]])</f>
        <v>4</v>
      </c>
      <c r="L14001" s="12"/>
    </row>
    <row r="14002" spans="1:12" x14ac:dyDescent="0.3">
      <c r="A14002">
        <v>7</v>
      </c>
      <c r="B14002">
        <v>18068</v>
      </c>
      <c r="C14002">
        <v>1</v>
      </c>
      <c r="D14002">
        <v>85000</v>
      </c>
      <c r="E14002" s="46">
        <v>45049</v>
      </c>
      <c r="F14002">
        <v>-214</v>
      </c>
      <c r="I14002" t="str">
        <f>INDEX(LedgerMapping[[#All],[Level 3]],MATCH(Actuals[[#This Row],[Sub Ledger]],LedgerMapping[[#All],[Sub Ledger]],0))</f>
        <v>Ammortisation</v>
      </c>
      <c r="J14002" s="22">
        <f>YEAR(Actuals[[#This Row],[Date]])</f>
        <v>2023</v>
      </c>
      <c r="K14002" s="22">
        <f>MONTH(Actuals[[#This Row],[Date]])</f>
        <v>5</v>
      </c>
      <c r="L14002" s="12"/>
    </row>
    <row r="14003" spans="1:12" x14ac:dyDescent="0.3">
      <c r="A14003">
        <v>7</v>
      </c>
      <c r="B14003">
        <v>19072</v>
      </c>
      <c r="C14003">
        <v>1</v>
      </c>
      <c r="D14003">
        <v>85000</v>
      </c>
      <c r="E14003" s="46">
        <v>45079</v>
      </c>
      <c r="F14003">
        <v>-212</v>
      </c>
      <c r="I14003" t="str">
        <f>INDEX(LedgerMapping[[#All],[Level 3]],MATCH(Actuals[[#This Row],[Sub Ledger]],LedgerMapping[[#All],[Sub Ledger]],0))</f>
        <v>Ammortisation</v>
      </c>
      <c r="J14003" s="22">
        <f>YEAR(Actuals[[#This Row],[Date]])</f>
        <v>2023</v>
      </c>
      <c r="K14003" s="22">
        <f>MONTH(Actuals[[#This Row],[Date]])</f>
        <v>6</v>
      </c>
      <c r="L14003" s="12"/>
    </row>
    <row r="14004" spans="1:12" x14ac:dyDescent="0.3">
      <c r="A14004">
        <v>7</v>
      </c>
      <c r="B14004">
        <v>20101</v>
      </c>
      <c r="C14004">
        <v>1</v>
      </c>
      <c r="D14004">
        <v>85000</v>
      </c>
      <c r="E14004" s="46">
        <v>45110</v>
      </c>
      <c r="F14004">
        <v>-206</v>
      </c>
      <c r="I14004" t="str">
        <f>INDEX(LedgerMapping[[#All],[Level 3]],MATCH(Actuals[[#This Row],[Sub Ledger]],LedgerMapping[[#All],[Sub Ledger]],0))</f>
        <v>Ammortisation</v>
      </c>
      <c r="J14004" s="22">
        <f>YEAR(Actuals[[#This Row],[Date]])</f>
        <v>2023</v>
      </c>
      <c r="K14004" s="22">
        <f>MONTH(Actuals[[#This Row],[Date]])</f>
        <v>7</v>
      </c>
      <c r="L14004" s="12"/>
    </row>
    <row r="14005" spans="1:12" x14ac:dyDescent="0.3">
      <c r="A14005">
        <v>7</v>
      </c>
      <c r="B14005">
        <v>21128</v>
      </c>
      <c r="C14005">
        <v>1</v>
      </c>
      <c r="D14005">
        <v>85000</v>
      </c>
      <c r="E14005" s="46">
        <v>45141</v>
      </c>
      <c r="F14005">
        <v>-156</v>
      </c>
      <c r="I14005" t="str">
        <f>INDEX(LedgerMapping[[#All],[Level 3]],MATCH(Actuals[[#This Row],[Sub Ledger]],LedgerMapping[[#All],[Sub Ledger]],0))</f>
        <v>Ammortisation</v>
      </c>
      <c r="J14005" s="22">
        <f>YEAR(Actuals[[#This Row],[Date]])</f>
        <v>2023</v>
      </c>
      <c r="K14005" s="22">
        <f>MONTH(Actuals[[#This Row],[Date]])</f>
        <v>8</v>
      </c>
      <c r="L14005" s="12"/>
    </row>
    <row r="14006" spans="1:12" x14ac:dyDescent="0.3">
      <c r="A14006">
        <v>7</v>
      </c>
      <c r="B14006">
        <v>22132</v>
      </c>
      <c r="C14006">
        <v>1</v>
      </c>
      <c r="D14006">
        <v>85000</v>
      </c>
      <c r="E14006" s="46">
        <v>45169</v>
      </c>
      <c r="F14006">
        <v>-178</v>
      </c>
      <c r="I14006" t="str">
        <f>INDEX(LedgerMapping[[#All],[Level 3]],MATCH(Actuals[[#This Row],[Sub Ledger]],LedgerMapping[[#All],[Sub Ledger]],0))</f>
        <v>Ammortisation</v>
      </c>
      <c r="J14006" s="22">
        <f>YEAR(Actuals[[#This Row],[Date]])</f>
        <v>2023</v>
      </c>
      <c r="K14006" s="22">
        <f>MONTH(Actuals[[#This Row],[Date]])</f>
        <v>8</v>
      </c>
      <c r="L14006" s="12"/>
    </row>
    <row r="14007" spans="1:12" x14ac:dyDescent="0.3">
      <c r="A14007">
        <v>7</v>
      </c>
      <c r="B14007">
        <v>23109</v>
      </c>
      <c r="C14007">
        <v>1</v>
      </c>
      <c r="D14007">
        <v>85000</v>
      </c>
      <c r="E14007" s="46">
        <v>45200</v>
      </c>
      <c r="F14007">
        <v>-180</v>
      </c>
      <c r="I14007" t="str">
        <f>INDEX(LedgerMapping[[#All],[Level 3]],MATCH(Actuals[[#This Row],[Sub Ledger]],LedgerMapping[[#All],[Sub Ledger]],0))</f>
        <v>Ammortisation</v>
      </c>
      <c r="J14007" s="22">
        <f>YEAR(Actuals[[#This Row],[Date]])</f>
        <v>2023</v>
      </c>
      <c r="K14007" s="22">
        <f>MONTH(Actuals[[#This Row],[Date]])</f>
        <v>10</v>
      </c>
      <c r="L14007" s="12"/>
    </row>
    <row r="14008" spans="1:12" x14ac:dyDescent="0.3">
      <c r="A14008">
        <v>7</v>
      </c>
      <c r="B14008">
        <v>24113</v>
      </c>
      <c r="C14008">
        <v>1</v>
      </c>
      <c r="D14008">
        <v>85000</v>
      </c>
      <c r="E14008" s="46">
        <v>45230</v>
      </c>
      <c r="F14008">
        <v>-200</v>
      </c>
      <c r="I14008" t="str">
        <f>INDEX(LedgerMapping[[#All],[Level 3]],MATCH(Actuals[[#This Row],[Sub Ledger]],LedgerMapping[[#All],[Sub Ledger]],0))</f>
        <v>Ammortisation</v>
      </c>
      <c r="J14008" s="22">
        <f>YEAR(Actuals[[#This Row],[Date]])</f>
        <v>2023</v>
      </c>
      <c r="K14008" s="22">
        <f>MONTH(Actuals[[#This Row],[Date]])</f>
        <v>10</v>
      </c>
      <c r="L14008" s="12"/>
    </row>
    <row r="14009" spans="1:12" x14ac:dyDescent="0.3">
      <c r="A14009">
        <v>7</v>
      </c>
      <c r="B14009">
        <v>25143</v>
      </c>
      <c r="C14009">
        <v>1</v>
      </c>
      <c r="D14009">
        <v>85000</v>
      </c>
      <c r="E14009" s="46">
        <v>45261</v>
      </c>
      <c r="F14009">
        <v>-245</v>
      </c>
      <c r="I14009" t="str">
        <f>INDEX(LedgerMapping[[#All],[Level 3]],MATCH(Actuals[[#This Row],[Sub Ledger]],LedgerMapping[[#All],[Sub Ledger]],0))</f>
        <v>Ammortisation</v>
      </c>
      <c r="J14009" s="22">
        <f>YEAR(Actuals[[#This Row],[Date]])</f>
        <v>2023</v>
      </c>
      <c r="K14009" s="22">
        <f>MONTH(Actuals[[#This Row],[Date]])</f>
        <v>12</v>
      </c>
      <c r="L14009" s="12"/>
    </row>
    <row r="14010" spans="1:12" x14ac:dyDescent="0.3">
      <c r="A14010">
        <v>7</v>
      </c>
      <c r="B14010">
        <v>26211</v>
      </c>
      <c r="C14010">
        <v>1</v>
      </c>
      <c r="D14010">
        <v>85000</v>
      </c>
      <c r="E14010" s="46">
        <v>45291</v>
      </c>
      <c r="F14010">
        <v>-256</v>
      </c>
      <c r="I14010" t="str">
        <f>INDEX(LedgerMapping[[#All],[Level 3]],MATCH(Actuals[[#This Row],[Sub Ledger]],LedgerMapping[[#All],[Sub Ledger]],0))</f>
        <v>Ammortisation</v>
      </c>
      <c r="J14010" s="22">
        <f>YEAR(Actuals[[#This Row],[Date]])</f>
        <v>2023</v>
      </c>
      <c r="K14010" s="22">
        <f>MONTH(Actuals[[#This Row],[Date]])</f>
        <v>12</v>
      </c>
      <c r="L14010" s="12"/>
    </row>
    <row r="14011" spans="1:12" x14ac:dyDescent="0.3">
      <c r="A14011">
        <v>7</v>
      </c>
      <c r="B14011">
        <v>27338</v>
      </c>
      <c r="C14011">
        <v>1</v>
      </c>
      <c r="D14011">
        <v>85000</v>
      </c>
      <c r="E14011" s="46">
        <v>45322</v>
      </c>
      <c r="F14011">
        <v>-265</v>
      </c>
      <c r="I14011" t="str">
        <f>INDEX(LedgerMapping[[#All],[Level 3]],MATCH(Actuals[[#This Row],[Sub Ledger]],LedgerMapping[[#All],[Sub Ledger]],0))</f>
        <v>Ammortisation</v>
      </c>
      <c r="J14011" s="22">
        <f>YEAR(Actuals[[#This Row],[Date]])</f>
        <v>2024</v>
      </c>
      <c r="K14011" s="22">
        <f>MONTH(Actuals[[#This Row],[Date]])</f>
        <v>1</v>
      </c>
      <c r="L14011" s="12"/>
    </row>
    <row r="14012" spans="1:12" x14ac:dyDescent="0.3">
      <c r="A14012">
        <v>7</v>
      </c>
      <c r="B14012">
        <v>28490</v>
      </c>
      <c r="C14012">
        <v>1</v>
      </c>
      <c r="D14012">
        <v>85000</v>
      </c>
      <c r="E14012" s="46">
        <v>45354</v>
      </c>
      <c r="F14012">
        <v>-356</v>
      </c>
      <c r="I14012" t="str">
        <f>INDEX(LedgerMapping[[#All],[Level 3]],MATCH(Actuals[[#This Row],[Sub Ledger]],LedgerMapping[[#All],[Sub Ledger]],0))</f>
        <v>Ammortisation</v>
      </c>
      <c r="J14012" s="22">
        <f>YEAR(Actuals[[#This Row],[Date]])</f>
        <v>2024</v>
      </c>
      <c r="K14012" s="22">
        <f>MONTH(Actuals[[#This Row],[Date]])</f>
        <v>3</v>
      </c>
      <c r="L14012" s="12"/>
    </row>
    <row r="14013" spans="1:12" x14ac:dyDescent="0.3">
      <c r="A14013">
        <v>7</v>
      </c>
      <c r="B14013">
        <v>29644</v>
      </c>
      <c r="C14013">
        <v>1</v>
      </c>
      <c r="D14013">
        <v>85000</v>
      </c>
      <c r="E14013" s="46">
        <v>45384</v>
      </c>
      <c r="F14013">
        <v>-306</v>
      </c>
      <c r="I14013" t="str">
        <f>INDEX(LedgerMapping[[#All],[Level 3]],MATCH(Actuals[[#This Row],[Sub Ledger]],LedgerMapping[[#All],[Sub Ledger]],0))</f>
        <v>Ammortisation</v>
      </c>
      <c r="J14013" s="22">
        <f>YEAR(Actuals[[#This Row],[Date]])</f>
        <v>2024</v>
      </c>
      <c r="K14013" s="22">
        <f>MONTH(Actuals[[#This Row],[Date]])</f>
        <v>4</v>
      </c>
      <c r="L14013" s="12"/>
    </row>
    <row r="14014" spans="1:12" x14ac:dyDescent="0.3">
      <c r="A14014">
        <v>7</v>
      </c>
      <c r="B14014">
        <v>30770</v>
      </c>
      <c r="C14014">
        <v>1</v>
      </c>
      <c r="D14014">
        <v>85000</v>
      </c>
      <c r="E14014" s="46">
        <v>45415</v>
      </c>
      <c r="F14014">
        <v>-287</v>
      </c>
      <c r="I14014" t="str">
        <f>INDEX(LedgerMapping[[#All],[Level 3]],MATCH(Actuals[[#This Row],[Sub Ledger]],LedgerMapping[[#All],[Sub Ledger]],0))</f>
        <v>Ammortisation</v>
      </c>
      <c r="J14014" s="22">
        <f>YEAR(Actuals[[#This Row],[Date]])</f>
        <v>2024</v>
      </c>
      <c r="K14014" s="22">
        <f>MONTH(Actuals[[#This Row],[Date]])</f>
        <v>5</v>
      </c>
      <c r="L14014" s="12"/>
    </row>
    <row r="14015" spans="1:12" x14ac:dyDescent="0.3">
      <c r="A14015">
        <v>7</v>
      </c>
      <c r="B14015">
        <v>31896</v>
      </c>
      <c r="C14015">
        <v>1</v>
      </c>
      <c r="D14015">
        <v>85000</v>
      </c>
      <c r="E14015" s="46">
        <v>45445</v>
      </c>
      <c r="F14015">
        <v>-297</v>
      </c>
      <c r="I14015" t="str">
        <f>INDEX(LedgerMapping[[#All],[Level 3]],MATCH(Actuals[[#This Row],[Sub Ledger]],LedgerMapping[[#All],[Sub Ledger]],0))</f>
        <v>Ammortisation</v>
      </c>
      <c r="J14015" s="22">
        <f>YEAR(Actuals[[#This Row],[Date]])</f>
        <v>2024</v>
      </c>
      <c r="K14015" s="22">
        <f>MONTH(Actuals[[#This Row],[Date]])</f>
        <v>6</v>
      </c>
      <c r="L14015" s="12"/>
    </row>
    <row r="14016" spans="1:12" x14ac:dyDescent="0.3">
      <c r="A14016">
        <v>7</v>
      </c>
      <c r="B14016">
        <v>33020</v>
      </c>
      <c r="C14016">
        <v>1</v>
      </c>
      <c r="D14016">
        <v>85000</v>
      </c>
      <c r="E14016" s="46">
        <v>45476</v>
      </c>
      <c r="F14016">
        <v>-322</v>
      </c>
      <c r="I14016" t="str">
        <f>INDEX(LedgerMapping[[#All],[Level 3]],MATCH(Actuals[[#This Row],[Sub Ledger]],LedgerMapping[[#All],[Sub Ledger]],0))</f>
        <v>Ammortisation</v>
      </c>
      <c r="J14016" s="22">
        <f>YEAR(Actuals[[#This Row],[Date]])</f>
        <v>2024</v>
      </c>
      <c r="K14016" s="22">
        <f>MONTH(Actuals[[#This Row],[Date]])</f>
        <v>7</v>
      </c>
      <c r="L14016" s="12"/>
    </row>
    <row r="14017" spans="1:12" x14ac:dyDescent="0.3">
      <c r="A14017">
        <v>7</v>
      </c>
      <c r="B14017">
        <v>34143</v>
      </c>
      <c r="C14017">
        <v>1</v>
      </c>
      <c r="D14017">
        <v>85000</v>
      </c>
      <c r="E14017" s="46">
        <v>45507</v>
      </c>
      <c r="F14017">
        <v>-309</v>
      </c>
      <c r="I14017" t="str">
        <f>INDEX(LedgerMapping[[#All],[Level 3]],MATCH(Actuals[[#This Row],[Sub Ledger]],LedgerMapping[[#All],[Sub Ledger]],0))</f>
        <v>Ammortisation</v>
      </c>
      <c r="J14017" s="22">
        <f>YEAR(Actuals[[#This Row],[Date]])</f>
        <v>2024</v>
      </c>
      <c r="K14017" s="22">
        <f>MONTH(Actuals[[#This Row],[Date]])</f>
        <v>8</v>
      </c>
      <c r="L14017" s="12"/>
    </row>
    <row r="14018" spans="1:12" x14ac:dyDescent="0.3">
      <c r="A14018">
        <v>7</v>
      </c>
      <c r="B14018">
        <v>35295</v>
      </c>
      <c r="C14018">
        <v>1</v>
      </c>
      <c r="D14018">
        <v>85000</v>
      </c>
      <c r="E14018" s="46">
        <v>45536</v>
      </c>
      <c r="F14018">
        <v>-285</v>
      </c>
      <c r="I14018" t="str">
        <f>INDEX(LedgerMapping[[#All],[Level 3]],MATCH(Actuals[[#This Row],[Sub Ledger]],LedgerMapping[[#All],[Sub Ledger]],0))</f>
        <v>Ammortisation</v>
      </c>
      <c r="J14018" s="22">
        <f>YEAR(Actuals[[#This Row],[Date]])</f>
        <v>2024</v>
      </c>
      <c r="K14018" s="22">
        <f>MONTH(Actuals[[#This Row],[Date]])</f>
        <v>9</v>
      </c>
      <c r="L14018" s="12"/>
    </row>
    <row r="14019" spans="1:12" x14ac:dyDescent="0.3">
      <c r="A14019">
        <v>7</v>
      </c>
      <c r="B14019">
        <v>36445</v>
      </c>
      <c r="C14019">
        <v>1</v>
      </c>
      <c r="D14019">
        <v>85000</v>
      </c>
      <c r="E14019" s="46">
        <v>45567</v>
      </c>
      <c r="F14019">
        <v>-331</v>
      </c>
      <c r="I14019" t="str">
        <f>INDEX(LedgerMapping[[#All],[Level 3]],MATCH(Actuals[[#This Row],[Sub Ledger]],LedgerMapping[[#All],[Sub Ledger]],0))</f>
        <v>Ammortisation</v>
      </c>
      <c r="J14019" s="22">
        <f>YEAR(Actuals[[#This Row],[Date]])</f>
        <v>2024</v>
      </c>
      <c r="K14019" s="22">
        <f>MONTH(Actuals[[#This Row],[Date]])</f>
        <v>10</v>
      </c>
      <c r="L14019" s="12"/>
    </row>
    <row r="14020" spans="1:12" x14ac:dyDescent="0.3">
      <c r="A14020">
        <v>7</v>
      </c>
      <c r="B14020">
        <v>37595</v>
      </c>
      <c r="C14020">
        <v>1</v>
      </c>
      <c r="D14020">
        <v>85000</v>
      </c>
      <c r="E14020" s="46">
        <v>45597</v>
      </c>
      <c r="F14020">
        <v>-282</v>
      </c>
      <c r="I14020" t="str">
        <f>INDEX(LedgerMapping[[#All],[Level 3]],MATCH(Actuals[[#This Row],[Sub Ledger]],LedgerMapping[[#All],[Sub Ledger]],0))</f>
        <v>Ammortisation</v>
      </c>
      <c r="J14020" s="22">
        <f>YEAR(Actuals[[#This Row],[Date]])</f>
        <v>2024</v>
      </c>
      <c r="K14020" s="22">
        <f>MONTH(Actuals[[#This Row],[Date]])</f>
        <v>11</v>
      </c>
      <c r="L14020" s="12"/>
    </row>
    <row r="14021" spans="1:12" x14ac:dyDescent="0.3">
      <c r="A14021">
        <v>7</v>
      </c>
      <c r="B14021">
        <v>38745</v>
      </c>
      <c r="C14021">
        <v>1</v>
      </c>
      <c r="D14021">
        <v>85000</v>
      </c>
      <c r="E14021" s="46">
        <v>45628</v>
      </c>
      <c r="F14021">
        <v>-317</v>
      </c>
      <c r="I14021" t="str">
        <f>INDEX(LedgerMapping[[#All],[Level 3]],MATCH(Actuals[[#This Row],[Sub Ledger]],LedgerMapping[[#All],[Sub Ledger]],0))</f>
        <v>Ammortisation</v>
      </c>
      <c r="J14021" s="22">
        <f>YEAR(Actuals[[#This Row],[Date]])</f>
        <v>2024</v>
      </c>
      <c r="K14021" s="22">
        <f>MONTH(Actuals[[#This Row],[Date]])</f>
        <v>12</v>
      </c>
      <c r="L14021" s="12"/>
    </row>
    <row r="14022" spans="1:12" x14ac:dyDescent="0.3">
      <c r="A14022">
        <v>7</v>
      </c>
      <c r="B14022">
        <v>841</v>
      </c>
      <c r="C14022">
        <v>1</v>
      </c>
      <c r="D14022">
        <v>87000</v>
      </c>
      <c r="E14022" s="46">
        <v>44562</v>
      </c>
      <c r="F14022">
        <v>-810</v>
      </c>
      <c r="I14022" t="str">
        <f>INDEX(LedgerMapping[[#All],[Level 3]],MATCH(Actuals[[#This Row],[Sub Ledger]],LedgerMapping[[#All],[Sub Ledger]],0))</f>
        <v>Administration</v>
      </c>
      <c r="J14022" s="22">
        <f>YEAR(Actuals[[#This Row],[Date]])</f>
        <v>2022</v>
      </c>
      <c r="K14022" s="22">
        <f>MONTH(Actuals[[#This Row],[Date]])</f>
        <v>1</v>
      </c>
      <c r="L14022" s="12"/>
    </row>
    <row r="14023" spans="1:12" x14ac:dyDescent="0.3">
      <c r="A14023">
        <v>7</v>
      </c>
      <c r="B14023">
        <v>1965</v>
      </c>
      <c r="C14023">
        <v>1</v>
      </c>
      <c r="D14023">
        <v>87000</v>
      </c>
      <c r="E14023" s="46">
        <v>44593</v>
      </c>
      <c r="F14023">
        <v>-810</v>
      </c>
      <c r="I14023" t="str">
        <f>INDEX(LedgerMapping[[#All],[Level 3]],MATCH(Actuals[[#This Row],[Sub Ledger]],LedgerMapping[[#All],[Sub Ledger]],0))</f>
        <v>Administration</v>
      </c>
      <c r="J14023" s="22">
        <f>YEAR(Actuals[[#This Row],[Date]])</f>
        <v>2022</v>
      </c>
      <c r="K14023" s="22">
        <f>MONTH(Actuals[[#This Row],[Date]])</f>
        <v>2</v>
      </c>
      <c r="L14023" s="12"/>
    </row>
    <row r="14024" spans="1:12" x14ac:dyDescent="0.3">
      <c r="A14024">
        <v>7</v>
      </c>
      <c r="B14024">
        <v>3081</v>
      </c>
      <c r="C14024">
        <v>1</v>
      </c>
      <c r="D14024">
        <v>87000</v>
      </c>
      <c r="E14024" s="46">
        <v>44624</v>
      </c>
      <c r="F14024">
        <v>-900</v>
      </c>
      <c r="I14024" t="str">
        <f>INDEX(LedgerMapping[[#All],[Level 3]],MATCH(Actuals[[#This Row],[Sub Ledger]],LedgerMapping[[#All],[Sub Ledger]],0))</f>
        <v>Administration</v>
      </c>
      <c r="J14024" s="22">
        <f>YEAR(Actuals[[#This Row],[Date]])</f>
        <v>2022</v>
      </c>
      <c r="K14024" s="22">
        <f>MONTH(Actuals[[#This Row],[Date]])</f>
        <v>3</v>
      </c>
      <c r="L14024" s="12"/>
    </row>
    <row r="14025" spans="1:12" x14ac:dyDescent="0.3">
      <c r="A14025">
        <v>7</v>
      </c>
      <c r="B14025">
        <v>4205</v>
      </c>
      <c r="C14025">
        <v>1</v>
      </c>
      <c r="D14025">
        <v>87000</v>
      </c>
      <c r="E14025" s="46">
        <v>44654</v>
      </c>
      <c r="F14025">
        <v>-720</v>
      </c>
      <c r="I14025" t="str">
        <f>INDEX(LedgerMapping[[#All],[Level 3]],MATCH(Actuals[[#This Row],[Sub Ledger]],LedgerMapping[[#All],[Sub Ledger]],0))</f>
        <v>Administration</v>
      </c>
      <c r="J14025" s="22">
        <f>YEAR(Actuals[[#This Row],[Date]])</f>
        <v>2022</v>
      </c>
      <c r="K14025" s="22">
        <f>MONTH(Actuals[[#This Row],[Date]])</f>
        <v>4</v>
      </c>
      <c r="L14025" s="12"/>
    </row>
    <row r="14026" spans="1:12" x14ac:dyDescent="0.3">
      <c r="A14026">
        <v>7</v>
      </c>
      <c r="B14026">
        <v>5327</v>
      </c>
      <c r="C14026">
        <v>1</v>
      </c>
      <c r="D14026">
        <v>87000</v>
      </c>
      <c r="E14026" s="46">
        <v>44685</v>
      </c>
      <c r="F14026">
        <v>-720</v>
      </c>
      <c r="I14026" t="str">
        <f>INDEX(LedgerMapping[[#All],[Level 3]],MATCH(Actuals[[#This Row],[Sub Ledger]],LedgerMapping[[#All],[Sub Ledger]],0))</f>
        <v>Administration</v>
      </c>
      <c r="J14026" s="22">
        <f>YEAR(Actuals[[#This Row],[Date]])</f>
        <v>2022</v>
      </c>
      <c r="K14026" s="22">
        <f>MONTH(Actuals[[#This Row],[Date]])</f>
        <v>5</v>
      </c>
      <c r="L14026" s="12"/>
    </row>
    <row r="14027" spans="1:12" x14ac:dyDescent="0.3">
      <c r="A14027">
        <v>7</v>
      </c>
      <c r="B14027">
        <v>6451</v>
      </c>
      <c r="C14027">
        <v>1</v>
      </c>
      <c r="D14027">
        <v>87000</v>
      </c>
      <c r="E14027" s="46">
        <v>44715</v>
      </c>
      <c r="F14027">
        <v>-900</v>
      </c>
      <c r="I14027" t="str">
        <f>INDEX(LedgerMapping[[#All],[Level 3]],MATCH(Actuals[[#This Row],[Sub Ledger]],LedgerMapping[[#All],[Sub Ledger]],0))</f>
        <v>Administration</v>
      </c>
      <c r="J14027" s="22">
        <f>YEAR(Actuals[[#This Row],[Date]])</f>
        <v>2022</v>
      </c>
      <c r="K14027" s="22">
        <f>MONTH(Actuals[[#This Row],[Date]])</f>
        <v>6</v>
      </c>
      <c r="L14027" s="12"/>
    </row>
    <row r="14028" spans="1:12" x14ac:dyDescent="0.3">
      <c r="A14028">
        <v>7</v>
      </c>
      <c r="B14028">
        <v>7574</v>
      </c>
      <c r="C14028">
        <v>1</v>
      </c>
      <c r="D14028">
        <v>87000</v>
      </c>
      <c r="E14028" s="46">
        <v>44746</v>
      </c>
      <c r="F14028">
        <v>-900</v>
      </c>
      <c r="I14028" t="str">
        <f>INDEX(LedgerMapping[[#All],[Level 3]],MATCH(Actuals[[#This Row],[Sub Ledger]],LedgerMapping[[#All],[Sub Ledger]],0))</f>
        <v>Administration</v>
      </c>
      <c r="J14028" s="22">
        <f>YEAR(Actuals[[#This Row],[Date]])</f>
        <v>2022</v>
      </c>
      <c r="K14028" s="22">
        <f>MONTH(Actuals[[#This Row],[Date]])</f>
        <v>7</v>
      </c>
      <c r="L14028" s="12"/>
    </row>
    <row r="14029" spans="1:12" x14ac:dyDescent="0.3">
      <c r="A14029">
        <v>7</v>
      </c>
      <c r="B14029">
        <v>8695</v>
      </c>
      <c r="C14029">
        <v>1</v>
      </c>
      <c r="D14029">
        <v>87000</v>
      </c>
      <c r="E14029" s="46">
        <v>44777</v>
      </c>
      <c r="F14029">
        <v>-720</v>
      </c>
      <c r="I14029" t="str">
        <f>INDEX(LedgerMapping[[#All],[Level 3]],MATCH(Actuals[[#This Row],[Sub Ledger]],LedgerMapping[[#All],[Sub Ledger]],0))</f>
        <v>Administration</v>
      </c>
      <c r="J14029" s="22">
        <f>YEAR(Actuals[[#This Row],[Date]])</f>
        <v>2022</v>
      </c>
      <c r="K14029" s="22">
        <f>MONTH(Actuals[[#This Row],[Date]])</f>
        <v>8</v>
      </c>
      <c r="L14029" s="12"/>
    </row>
    <row r="14030" spans="1:12" x14ac:dyDescent="0.3">
      <c r="A14030">
        <v>7</v>
      </c>
      <c r="B14030">
        <v>9812</v>
      </c>
      <c r="C14030">
        <v>1</v>
      </c>
      <c r="D14030">
        <v>87000</v>
      </c>
      <c r="E14030" s="46">
        <v>44805</v>
      </c>
      <c r="F14030">
        <v>-900</v>
      </c>
      <c r="I14030" t="str">
        <f>INDEX(LedgerMapping[[#All],[Level 3]],MATCH(Actuals[[#This Row],[Sub Ledger]],LedgerMapping[[#All],[Sub Ledger]],0))</f>
        <v>Administration</v>
      </c>
      <c r="J14030" s="22">
        <f>YEAR(Actuals[[#This Row],[Date]])</f>
        <v>2022</v>
      </c>
      <c r="K14030" s="22">
        <f>MONTH(Actuals[[#This Row],[Date]])</f>
        <v>9</v>
      </c>
      <c r="L14030" s="12"/>
    </row>
    <row r="14031" spans="1:12" x14ac:dyDescent="0.3">
      <c r="A14031">
        <v>7</v>
      </c>
      <c r="B14031">
        <v>10930</v>
      </c>
      <c r="C14031">
        <v>1</v>
      </c>
      <c r="D14031">
        <v>87000</v>
      </c>
      <c r="E14031" s="46">
        <v>44836</v>
      </c>
      <c r="F14031">
        <v>-900</v>
      </c>
      <c r="I14031" t="str">
        <f>INDEX(LedgerMapping[[#All],[Level 3]],MATCH(Actuals[[#This Row],[Sub Ledger]],LedgerMapping[[#All],[Sub Ledger]],0))</f>
        <v>Administration</v>
      </c>
      <c r="J14031" s="22">
        <f>YEAR(Actuals[[#This Row],[Date]])</f>
        <v>2022</v>
      </c>
      <c r="K14031" s="22">
        <f>MONTH(Actuals[[#This Row],[Date]])</f>
        <v>10</v>
      </c>
      <c r="L14031" s="12"/>
    </row>
    <row r="14032" spans="1:12" x14ac:dyDescent="0.3">
      <c r="A14032">
        <v>7</v>
      </c>
      <c r="B14032">
        <v>12053</v>
      </c>
      <c r="C14032">
        <v>1</v>
      </c>
      <c r="D14032">
        <v>87000</v>
      </c>
      <c r="E14032" s="46">
        <v>44866</v>
      </c>
      <c r="F14032">
        <v>-720</v>
      </c>
      <c r="I14032" t="str">
        <f>INDEX(LedgerMapping[[#All],[Level 3]],MATCH(Actuals[[#This Row],[Sub Ledger]],LedgerMapping[[#All],[Sub Ledger]],0))</f>
        <v>Administration</v>
      </c>
      <c r="J14032" s="22">
        <f>YEAR(Actuals[[#This Row],[Date]])</f>
        <v>2022</v>
      </c>
      <c r="K14032" s="22">
        <f>MONTH(Actuals[[#This Row],[Date]])</f>
        <v>11</v>
      </c>
      <c r="L14032" s="12"/>
    </row>
    <row r="14033" spans="1:12" x14ac:dyDescent="0.3">
      <c r="A14033">
        <v>7</v>
      </c>
      <c r="B14033">
        <v>13184</v>
      </c>
      <c r="C14033">
        <v>1</v>
      </c>
      <c r="D14033">
        <v>87000</v>
      </c>
      <c r="E14033" s="46">
        <v>44897</v>
      </c>
      <c r="F14033">
        <v>-720</v>
      </c>
      <c r="I14033" t="str">
        <f>INDEX(LedgerMapping[[#All],[Level 3]],MATCH(Actuals[[#This Row],[Sub Ledger]],LedgerMapping[[#All],[Sub Ledger]],0))</f>
        <v>Administration</v>
      </c>
      <c r="J14033" s="22">
        <f>YEAR(Actuals[[#This Row],[Date]])</f>
        <v>2022</v>
      </c>
      <c r="K14033" s="22">
        <f>MONTH(Actuals[[#This Row],[Date]])</f>
        <v>12</v>
      </c>
      <c r="L14033" s="12"/>
    </row>
    <row r="14034" spans="1:12" x14ac:dyDescent="0.3">
      <c r="A14034">
        <v>7</v>
      </c>
      <c r="B14034">
        <v>14021</v>
      </c>
      <c r="C14034">
        <v>1</v>
      </c>
      <c r="D14034">
        <v>87000</v>
      </c>
      <c r="E14034" s="46">
        <v>44927</v>
      </c>
      <c r="F14034">
        <v>-900</v>
      </c>
      <c r="I14034" t="str">
        <f>INDEX(LedgerMapping[[#All],[Level 3]],MATCH(Actuals[[#This Row],[Sub Ledger]],LedgerMapping[[#All],[Sub Ledger]],0))</f>
        <v>Administration</v>
      </c>
      <c r="J14034" s="22">
        <f>YEAR(Actuals[[#This Row],[Date]])</f>
        <v>2023</v>
      </c>
      <c r="K14034" s="22">
        <f>MONTH(Actuals[[#This Row],[Date]])</f>
        <v>1</v>
      </c>
      <c r="L14034" s="12"/>
    </row>
    <row r="14035" spans="1:12" x14ac:dyDescent="0.3">
      <c r="A14035">
        <v>7</v>
      </c>
      <c r="B14035">
        <v>15027</v>
      </c>
      <c r="C14035">
        <v>1</v>
      </c>
      <c r="D14035">
        <v>87000</v>
      </c>
      <c r="E14035" s="46">
        <v>44958</v>
      </c>
      <c r="F14035">
        <v>-1080</v>
      </c>
      <c r="I14035" t="str">
        <f>INDEX(LedgerMapping[[#All],[Level 3]],MATCH(Actuals[[#This Row],[Sub Ledger]],LedgerMapping[[#All],[Sub Ledger]],0))</f>
        <v>Administration</v>
      </c>
      <c r="J14035" s="22">
        <f>YEAR(Actuals[[#This Row],[Date]])</f>
        <v>2023</v>
      </c>
      <c r="K14035" s="22">
        <f>MONTH(Actuals[[#This Row],[Date]])</f>
        <v>2</v>
      </c>
      <c r="L14035" s="12"/>
    </row>
    <row r="14036" spans="1:12" x14ac:dyDescent="0.3">
      <c r="A14036">
        <v>7</v>
      </c>
      <c r="B14036">
        <v>16007</v>
      </c>
      <c r="C14036">
        <v>1</v>
      </c>
      <c r="D14036">
        <v>87000</v>
      </c>
      <c r="E14036" s="46">
        <v>44988</v>
      </c>
      <c r="F14036">
        <v>-1080</v>
      </c>
      <c r="I14036" t="str">
        <f>INDEX(LedgerMapping[[#All],[Level 3]],MATCH(Actuals[[#This Row],[Sub Ledger]],LedgerMapping[[#All],[Sub Ledger]],0))</f>
        <v>Administration</v>
      </c>
      <c r="J14036" s="22">
        <f>YEAR(Actuals[[#This Row],[Date]])</f>
        <v>2023</v>
      </c>
      <c r="K14036" s="22">
        <f>MONTH(Actuals[[#This Row],[Date]])</f>
        <v>3</v>
      </c>
      <c r="L14036" s="12"/>
    </row>
    <row r="14037" spans="1:12" x14ac:dyDescent="0.3">
      <c r="A14037">
        <v>7</v>
      </c>
      <c r="B14037">
        <v>17039</v>
      </c>
      <c r="C14037">
        <v>1</v>
      </c>
      <c r="D14037">
        <v>87000</v>
      </c>
      <c r="E14037" s="46">
        <v>45018</v>
      </c>
      <c r="F14037">
        <v>-1080</v>
      </c>
      <c r="I14037" t="str">
        <f>INDEX(LedgerMapping[[#All],[Level 3]],MATCH(Actuals[[#This Row],[Sub Ledger]],LedgerMapping[[#All],[Sub Ledger]],0))</f>
        <v>Administration</v>
      </c>
      <c r="J14037" s="22">
        <f>YEAR(Actuals[[#This Row],[Date]])</f>
        <v>2023</v>
      </c>
      <c r="K14037" s="22">
        <f>MONTH(Actuals[[#This Row],[Date]])</f>
        <v>4</v>
      </c>
      <c r="L14037" s="12"/>
    </row>
    <row r="14038" spans="1:12" x14ac:dyDescent="0.3">
      <c r="A14038">
        <v>7</v>
      </c>
      <c r="B14038">
        <v>18069</v>
      </c>
      <c r="C14038">
        <v>1</v>
      </c>
      <c r="D14038">
        <v>87000</v>
      </c>
      <c r="E14038" s="46">
        <v>45049</v>
      </c>
      <c r="F14038">
        <v>-990</v>
      </c>
      <c r="I14038" t="str">
        <f>INDEX(LedgerMapping[[#All],[Level 3]],MATCH(Actuals[[#This Row],[Sub Ledger]],LedgerMapping[[#All],[Sub Ledger]],0))</f>
        <v>Administration</v>
      </c>
      <c r="J14038" s="22">
        <f>YEAR(Actuals[[#This Row],[Date]])</f>
        <v>2023</v>
      </c>
      <c r="K14038" s="22">
        <f>MONTH(Actuals[[#This Row],[Date]])</f>
        <v>5</v>
      </c>
      <c r="L14038" s="12"/>
    </row>
    <row r="14039" spans="1:12" x14ac:dyDescent="0.3">
      <c r="A14039">
        <v>7</v>
      </c>
      <c r="B14039">
        <v>19073</v>
      </c>
      <c r="C14039">
        <v>1</v>
      </c>
      <c r="D14039">
        <v>87000</v>
      </c>
      <c r="E14039" s="46">
        <v>45079</v>
      </c>
      <c r="F14039">
        <v>-990</v>
      </c>
      <c r="I14039" t="str">
        <f>INDEX(LedgerMapping[[#All],[Level 3]],MATCH(Actuals[[#This Row],[Sub Ledger]],LedgerMapping[[#All],[Sub Ledger]],0))</f>
        <v>Administration</v>
      </c>
      <c r="J14039" s="22">
        <f>YEAR(Actuals[[#This Row],[Date]])</f>
        <v>2023</v>
      </c>
      <c r="K14039" s="22">
        <f>MONTH(Actuals[[#This Row],[Date]])</f>
        <v>6</v>
      </c>
      <c r="L14039" s="12"/>
    </row>
    <row r="14040" spans="1:12" x14ac:dyDescent="0.3">
      <c r="A14040">
        <v>7</v>
      </c>
      <c r="B14040">
        <v>20102</v>
      </c>
      <c r="C14040">
        <v>1</v>
      </c>
      <c r="D14040">
        <v>87000</v>
      </c>
      <c r="E14040" s="46">
        <v>45110</v>
      </c>
      <c r="F14040">
        <v>-990</v>
      </c>
      <c r="I14040" t="str">
        <f>INDEX(LedgerMapping[[#All],[Level 3]],MATCH(Actuals[[#This Row],[Sub Ledger]],LedgerMapping[[#All],[Sub Ledger]],0))</f>
        <v>Administration</v>
      </c>
      <c r="J14040" s="22">
        <f>YEAR(Actuals[[#This Row],[Date]])</f>
        <v>2023</v>
      </c>
      <c r="K14040" s="22">
        <f>MONTH(Actuals[[#This Row],[Date]])</f>
        <v>7</v>
      </c>
      <c r="L14040" s="12"/>
    </row>
    <row r="14041" spans="1:12" x14ac:dyDescent="0.3">
      <c r="A14041">
        <v>7</v>
      </c>
      <c r="B14041">
        <v>21129</v>
      </c>
      <c r="C14041">
        <v>1</v>
      </c>
      <c r="D14041">
        <v>87000</v>
      </c>
      <c r="E14041" s="46">
        <v>45141</v>
      </c>
      <c r="F14041">
        <v>-900</v>
      </c>
      <c r="I14041" t="str">
        <f>INDEX(LedgerMapping[[#All],[Level 3]],MATCH(Actuals[[#This Row],[Sub Ledger]],LedgerMapping[[#All],[Sub Ledger]],0))</f>
        <v>Administration</v>
      </c>
      <c r="J14041" s="22">
        <f>YEAR(Actuals[[#This Row],[Date]])</f>
        <v>2023</v>
      </c>
      <c r="K14041" s="22">
        <f>MONTH(Actuals[[#This Row],[Date]])</f>
        <v>8</v>
      </c>
      <c r="L14041" s="12"/>
    </row>
    <row r="14042" spans="1:12" x14ac:dyDescent="0.3">
      <c r="A14042">
        <v>7</v>
      </c>
      <c r="B14042">
        <v>22133</v>
      </c>
      <c r="C14042">
        <v>1</v>
      </c>
      <c r="D14042">
        <v>87000</v>
      </c>
      <c r="E14042" s="46">
        <v>45169</v>
      </c>
      <c r="F14042">
        <v>-990</v>
      </c>
      <c r="I14042" t="str">
        <f>INDEX(LedgerMapping[[#All],[Level 3]],MATCH(Actuals[[#This Row],[Sub Ledger]],LedgerMapping[[#All],[Sub Ledger]],0))</f>
        <v>Administration</v>
      </c>
      <c r="J14042" s="22">
        <f>YEAR(Actuals[[#This Row],[Date]])</f>
        <v>2023</v>
      </c>
      <c r="K14042" s="22">
        <f>MONTH(Actuals[[#This Row],[Date]])</f>
        <v>8</v>
      </c>
      <c r="L14042" s="12"/>
    </row>
    <row r="14043" spans="1:12" x14ac:dyDescent="0.3">
      <c r="A14043">
        <v>7</v>
      </c>
      <c r="B14043">
        <v>23110</v>
      </c>
      <c r="C14043">
        <v>1</v>
      </c>
      <c r="D14043">
        <v>87000</v>
      </c>
      <c r="E14043" s="46">
        <v>45200</v>
      </c>
      <c r="F14043">
        <v>-900</v>
      </c>
      <c r="I14043" t="str">
        <f>INDEX(LedgerMapping[[#All],[Level 3]],MATCH(Actuals[[#This Row],[Sub Ledger]],LedgerMapping[[#All],[Sub Ledger]],0))</f>
        <v>Administration</v>
      </c>
      <c r="J14043" s="22">
        <f>YEAR(Actuals[[#This Row],[Date]])</f>
        <v>2023</v>
      </c>
      <c r="K14043" s="22">
        <f>MONTH(Actuals[[#This Row],[Date]])</f>
        <v>10</v>
      </c>
      <c r="L14043" s="12"/>
    </row>
    <row r="14044" spans="1:12" x14ac:dyDescent="0.3">
      <c r="A14044">
        <v>7</v>
      </c>
      <c r="B14044">
        <v>24114</v>
      </c>
      <c r="C14044">
        <v>1</v>
      </c>
      <c r="D14044">
        <v>87000</v>
      </c>
      <c r="E14044" s="46">
        <v>45230</v>
      </c>
      <c r="F14044">
        <v>-1080</v>
      </c>
      <c r="I14044" t="str">
        <f>INDEX(LedgerMapping[[#All],[Level 3]],MATCH(Actuals[[#This Row],[Sub Ledger]],LedgerMapping[[#All],[Sub Ledger]],0))</f>
        <v>Administration</v>
      </c>
      <c r="J14044" s="22">
        <f>YEAR(Actuals[[#This Row],[Date]])</f>
        <v>2023</v>
      </c>
      <c r="K14044" s="22">
        <f>MONTH(Actuals[[#This Row],[Date]])</f>
        <v>10</v>
      </c>
      <c r="L14044" s="12"/>
    </row>
    <row r="14045" spans="1:12" x14ac:dyDescent="0.3">
      <c r="A14045">
        <v>7</v>
      </c>
      <c r="B14045">
        <v>25144</v>
      </c>
      <c r="C14045">
        <v>1</v>
      </c>
      <c r="D14045">
        <v>87000</v>
      </c>
      <c r="E14045" s="46">
        <v>45261</v>
      </c>
      <c r="F14045">
        <v>-1080</v>
      </c>
      <c r="I14045" t="str">
        <f>INDEX(LedgerMapping[[#All],[Level 3]],MATCH(Actuals[[#This Row],[Sub Ledger]],LedgerMapping[[#All],[Sub Ledger]],0))</f>
        <v>Administration</v>
      </c>
      <c r="J14045" s="22">
        <f>YEAR(Actuals[[#This Row],[Date]])</f>
        <v>2023</v>
      </c>
      <c r="K14045" s="22">
        <f>MONTH(Actuals[[#This Row],[Date]])</f>
        <v>12</v>
      </c>
      <c r="L14045" s="12"/>
    </row>
    <row r="14046" spans="1:12" x14ac:dyDescent="0.3">
      <c r="A14046">
        <v>7</v>
      </c>
      <c r="B14046">
        <v>26212</v>
      </c>
      <c r="C14046">
        <v>1</v>
      </c>
      <c r="D14046">
        <v>87000</v>
      </c>
      <c r="E14046" s="46">
        <v>45291</v>
      </c>
      <c r="F14046">
        <v>-1350</v>
      </c>
      <c r="I14046" t="str">
        <f>INDEX(LedgerMapping[[#All],[Level 3]],MATCH(Actuals[[#This Row],[Sub Ledger]],LedgerMapping[[#All],[Sub Ledger]],0))</f>
        <v>Administration</v>
      </c>
      <c r="J14046" s="22">
        <f>YEAR(Actuals[[#This Row],[Date]])</f>
        <v>2023</v>
      </c>
      <c r="K14046" s="22">
        <f>MONTH(Actuals[[#This Row],[Date]])</f>
        <v>12</v>
      </c>
      <c r="L14046" s="12"/>
    </row>
    <row r="14047" spans="1:12" x14ac:dyDescent="0.3">
      <c r="A14047">
        <v>7</v>
      </c>
      <c r="B14047">
        <v>27339</v>
      </c>
      <c r="C14047">
        <v>1</v>
      </c>
      <c r="D14047">
        <v>87000</v>
      </c>
      <c r="E14047" s="46">
        <v>45322</v>
      </c>
      <c r="F14047">
        <v>-1530</v>
      </c>
      <c r="I14047" t="str">
        <f>INDEX(LedgerMapping[[#All],[Level 3]],MATCH(Actuals[[#This Row],[Sub Ledger]],LedgerMapping[[#All],[Sub Ledger]],0))</f>
        <v>Administration</v>
      </c>
      <c r="J14047" s="22">
        <f>YEAR(Actuals[[#This Row],[Date]])</f>
        <v>2024</v>
      </c>
      <c r="K14047" s="22">
        <f>MONTH(Actuals[[#This Row],[Date]])</f>
        <v>1</v>
      </c>
      <c r="L14047" s="12"/>
    </row>
    <row r="14048" spans="1:12" x14ac:dyDescent="0.3">
      <c r="A14048">
        <v>7</v>
      </c>
      <c r="B14048">
        <v>28491</v>
      </c>
      <c r="C14048">
        <v>1</v>
      </c>
      <c r="D14048">
        <v>87000</v>
      </c>
      <c r="E14048" s="46">
        <v>45354</v>
      </c>
      <c r="F14048">
        <v>-1530</v>
      </c>
      <c r="I14048" t="str">
        <f>INDEX(LedgerMapping[[#All],[Level 3]],MATCH(Actuals[[#This Row],[Sub Ledger]],LedgerMapping[[#All],[Sub Ledger]],0))</f>
        <v>Administration</v>
      </c>
      <c r="J14048" s="22">
        <f>YEAR(Actuals[[#This Row],[Date]])</f>
        <v>2024</v>
      </c>
      <c r="K14048" s="22">
        <f>MONTH(Actuals[[#This Row],[Date]])</f>
        <v>3</v>
      </c>
      <c r="L14048" s="12"/>
    </row>
    <row r="14049" spans="1:12" x14ac:dyDescent="0.3">
      <c r="A14049">
        <v>7</v>
      </c>
      <c r="B14049">
        <v>29645</v>
      </c>
      <c r="C14049">
        <v>1</v>
      </c>
      <c r="D14049">
        <v>87000</v>
      </c>
      <c r="E14049" s="46">
        <v>45384</v>
      </c>
      <c r="F14049">
        <v>-1530</v>
      </c>
      <c r="I14049" t="str">
        <f>INDEX(LedgerMapping[[#All],[Level 3]],MATCH(Actuals[[#This Row],[Sub Ledger]],LedgerMapping[[#All],[Sub Ledger]],0))</f>
        <v>Administration</v>
      </c>
      <c r="J14049" s="22">
        <f>YEAR(Actuals[[#This Row],[Date]])</f>
        <v>2024</v>
      </c>
      <c r="K14049" s="22">
        <f>MONTH(Actuals[[#This Row],[Date]])</f>
        <v>4</v>
      </c>
      <c r="L14049" s="12"/>
    </row>
    <row r="14050" spans="1:12" x14ac:dyDescent="0.3">
      <c r="A14050">
        <v>7</v>
      </c>
      <c r="B14050">
        <v>30771</v>
      </c>
      <c r="C14050">
        <v>1</v>
      </c>
      <c r="D14050">
        <v>87000</v>
      </c>
      <c r="E14050" s="46">
        <v>45415</v>
      </c>
      <c r="F14050">
        <v>-1350</v>
      </c>
      <c r="I14050" t="str">
        <f>INDEX(LedgerMapping[[#All],[Level 3]],MATCH(Actuals[[#This Row],[Sub Ledger]],LedgerMapping[[#All],[Sub Ledger]],0))</f>
        <v>Administration</v>
      </c>
      <c r="J14050" s="22">
        <f>YEAR(Actuals[[#This Row],[Date]])</f>
        <v>2024</v>
      </c>
      <c r="K14050" s="22">
        <f>MONTH(Actuals[[#This Row],[Date]])</f>
        <v>5</v>
      </c>
      <c r="L14050" s="12"/>
    </row>
    <row r="14051" spans="1:12" x14ac:dyDescent="0.3">
      <c r="A14051">
        <v>7</v>
      </c>
      <c r="B14051">
        <v>31897</v>
      </c>
      <c r="C14051">
        <v>1</v>
      </c>
      <c r="D14051">
        <v>87000</v>
      </c>
      <c r="E14051" s="46">
        <v>45445</v>
      </c>
      <c r="F14051">
        <v>-1530</v>
      </c>
      <c r="I14051" t="str">
        <f>INDEX(LedgerMapping[[#All],[Level 3]],MATCH(Actuals[[#This Row],[Sub Ledger]],LedgerMapping[[#All],[Sub Ledger]],0))</f>
        <v>Administration</v>
      </c>
      <c r="J14051" s="22">
        <f>YEAR(Actuals[[#This Row],[Date]])</f>
        <v>2024</v>
      </c>
      <c r="K14051" s="22">
        <f>MONTH(Actuals[[#This Row],[Date]])</f>
        <v>6</v>
      </c>
      <c r="L14051" s="12"/>
    </row>
    <row r="14052" spans="1:12" x14ac:dyDescent="0.3">
      <c r="A14052">
        <v>7</v>
      </c>
      <c r="B14052">
        <v>33021</v>
      </c>
      <c r="C14052">
        <v>1</v>
      </c>
      <c r="D14052">
        <v>87000</v>
      </c>
      <c r="E14052" s="46">
        <v>45476</v>
      </c>
      <c r="F14052">
        <v>-1530</v>
      </c>
      <c r="I14052" t="str">
        <f>INDEX(LedgerMapping[[#All],[Level 3]],MATCH(Actuals[[#This Row],[Sub Ledger]],LedgerMapping[[#All],[Sub Ledger]],0))</f>
        <v>Administration</v>
      </c>
      <c r="J14052" s="22">
        <f>YEAR(Actuals[[#This Row],[Date]])</f>
        <v>2024</v>
      </c>
      <c r="K14052" s="22">
        <f>MONTH(Actuals[[#This Row],[Date]])</f>
        <v>7</v>
      </c>
      <c r="L14052" s="12"/>
    </row>
    <row r="14053" spans="1:12" x14ac:dyDescent="0.3">
      <c r="A14053">
        <v>7</v>
      </c>
      <c r="B14053">
        <v>34144</v>
      </c>
      <c r="C14053">
        <v>1</v>
      </c>
      <c r="D14053">
        <v>87000</v>
      </c>
      <c r="E14053" s="46">
        <v>45507</v>
      </c>
      <c r="F14053">
        <v>-1530</v>
      </c>
      <c r="I14053" t="str">
        <f>INDEX(LedgerMapping[[#All],[Level 3]],MATCH(Actuals[[#This Row],[Sub Ledger]],LedgerMapping[[#All],[Sub Ledger]],0))</f>
        <v>Administration</v>
      </c>
      <c r="J14053" s="22">
        <f>YEAR(Actuals[[#This Row],[Date]])</f>
        <v>2024</v>
      </c>
      <c r="K14053" s="22">
        <f>MONTH(Actuals[[#This Row],[Date]])</f>
        <v>8</v>
      </c>
      <c r="L14053" s="12"/>
    </row>
    <row r="14054" spans="1:12" x14ac:dyDescent="0.3">
      <c r="A14054">
        <v>7</v>
      </c>
      <c r="B14054">
        <v>35296</v>
      </c>
      <c r="C14054">
        <v>1</v>
      </c>
      <c r="D14054">
        <v>87000</v>
      </c>
      <c r="E14054" s="46">
        <v>45536</v>
      </c>
      <c r="F14054">
        <v>-1440</v>
      </c>
      <c r="I14054" t="str">
        <f>INDEX(LedgerMapping[[#All],[Level 3]],MATCH(Actuals[[#This Row],[Sub Ledger]],LedgerMapping[[#All],[Sub Ledger]],0))</f>
        <v>Administration</v>
      </c>
      <c r="J14054" s="22">
        <f>YEAR(Actuals[[#This Row],[Date]])</f>
        <v>2024</v>
      </c>
      <c r="K14054" s="22">
        <f>MONTH(Actuals[[#This Row],[Date]])</f>
        <v>9</v>
      </c>
      <c r="L14054" s="12"/>
    </row>
    <row r="14055" spans="1:12" x14ac:dyDescent="0.3">
      <c r="A14055">
        <v>7</v>
      </c>
      <c r="B14055">
        <v>36446</v>
      </c>
      <c r="C14055">
        <v>1</v>
      </c>
      <c r="D14055">
        <v>87000</v>
      </c>
      <c r="E14055" s="46">
        <v>45567</v>
      </c>
      <c r="F14055">
        <v>-1530</v>
      </c>
      <c r="I14055" t="str">
        <f>INDEX(LedgerMapping[[#All],[Level 3]],MATCH(Actuals[[#This Row],[Sub Ledger]],LedgerMapping[[#All],[Sub Ledger]],0))</f>
        <v>Administration</v>
      </c>
      <c r="J14055" s="22">
        <f>YEAR(Actuals[[#This Row],[Date]])</f>
        <v>2024</v>
      </c>
      <c r="K14055" s="22">
        <f>MONTH(Actuals[[#This Row],[Date]])</f>
        <v>10</v>
      </c>
      <c r="L14055" s="12"/>
    </row>
    <row r="14056" spans="1:12" x14ac:dyDescent="0.3">
      <c r="A14056">
        <v>7</v>
      </c>
      <c r="B14056">
        <v>37596</v>
      </c>
      <c r="C14056">
        <v>1</v>
      </c>
      <c r="D14056">
        <v>87000</v>
      </c>
      <c r="E14056" s="46">
        <v>45597</v>
      </c>
      <c r="F14056">
        <v>-1440</v>
      </c>
      <c r="I14056" t="str">
        <f>INDEX(LedgerMapping[[#All],[Level 3]],MATCH(Actuals[[#This Row],[Sub Ledger]],LedgerMapping[[#All],[Sub Ledger]],0))</f>
        <v>Administration</v>
      </c>
      <c r="J14056" s="22">
        <f>YEAR(Actuals[[#This Row],[Date]])</f>
        <v>2024</v>
      </c>
      <c r="K14056" s="22">
        <f>MONTH(Actuals[[#This Row],[Date]])</f>
        <v>11</v>
      </c>
      <c r="L14056" s="12"/>
    </row>
    <row r="14057" spans="1:12" x14ac:dyDescent="0.3">
      <c r="A14057">
        <v>7</v>
      </c>
      <c r="B14057">
        <v>38746</v>
      </c>
      <c r="C14057">
        <v>1</v>
      </c>
      <c r="D14057">
        <v>87000</v>
      </c>
      <c r="E14057" s="46">
        <v>45628</v>
      </c>
      <c r="F14057">
        <v>-1440</v>
      </c>
      <c r="I14057" t="str">
        <f>INDEX(LedgerMapping[[#All],[Level 3]],MATCH(Actuals[[#This Row],[Sub Ledger]],LedgerMapping[[#All],[Sub Ledger]],0))</f>
        <v>Administration</v>
      </c>
      <c r="J14057" s="22">
        <f>YEAR(Actuals[[#This Row],[Date]])</f>
        <v>2024</v>
      </c>
      <c r="K14057" s="22">
        <f>MONTH(Actuals[[#This Row],[Date]])</f>
        <v>12</v>
      </c>
      <c r="L14057" s="12"/>
    </row>
    <row r="14058" spans="1:12" x14ac:dyDescent="0.3">
      <c r="A14058">
        <v>7</v>
      </c>
      <c r="B14058">
        <v>844</v>
      </c>
      <c r="C14058">
        <v>1</v>
      </c>
      <c r="D14058">
        <v>90000</v>
      </c>
      <c r="E14058" s="46">
        <v>44562</v>
      </c>
      <c r="F14058">
        <v>-221</v>
      </c>
      <c r="I14058" t="str">
        <f>INDEX(LedgerMapping[[#All],[Level 3]],MATCH(Actuals[[#This Row],[Sub Ledger]],LedgerMapping[[#All],[Sub Ledger]],0))</f>
        <v>Interest</v>
      </c>
      <c r="J14058" s="22">
        <f>YEAR(Actuals[[#This Row],[Date]])</f>
        <v>2022</v>
      </c>
      <c r="K14058" s="22">
        <f>MONTH(Actuals[[#This Row],[Date]])</f>
        <v>1</v>
      </c>
      <c r="L14058" s="12"/>
    </row>
    <row r="14059" spans="1:12" x14ac:dyDescent="0.3">
      <c r="A14059">
        <v>7</v>
      </c>
      <c r="B14059">
        <v>1968</v>
      </c>
      <c r="C14059">
        <v>1</v>
      </c>
      <c r="D14059">
        <v>90000</v>
      </c>
      <c r="E14059" s="46">
        <v>44593</v>
      </c>
      <c r="F14059">
        <v>-240</v>
      </c>
      <c r="I14059" t="str">
        <f>INDEX(LedgerMapping[[#All],[Level 3]],MATCH(Actuals[[#This Row],[Sub Ledger]],LedgerMapping[[#All],[Sub Ledger]],0))</f>
        <v>Interest</v>
      </c>
      <c r="J14059" s="22">
        <f>YEAR(Actuals[[#This Row],[Date]])</f>
        <v>2022</v>
      </c>
      <c r="K14059" s="22">
        <f>MONTH(Actuals[[#This Row],[Date]])</f>
        <v>2</v>
      </c>
      <c r="L14059" s="12"/>
    </row>
    <row r="14060" spans="1:12" x14ac:dyDescent="0.3">
      <c r="A14060">
        <v>7</v>
      </c>
      <c r="B14060">
        <v>3084</v>
      </c>
      <c r="C14060">
        <v>1</v>
      </c>
      <c r="D14060">
        <v>90000</v>
      </c>
      <c r="E14060" s="46">
        <v>44624</v>
      </c>
      <c r="F14060">
        <v>-333</v>
      </c>
      <c r="I14060" t="str">
        <f>INDEX(LedgerMapping[[#All],[Level 3]],MATCH(Actuals[[#This Row],[Sub Ledger]],LedgerMapping[[#All],[Sub Ledger]],0))</f>
        <v>Interest</v>
      </c>
      <c r="J14060" s="22">
        <f>YEAR(Actuals[[#This Row],[Date]])</f>
        <v>2022</v>
      </c>
      <c r="K14060" s="22">
        <f>MONTH(Actuals[[#This Row],[Date]])</f>
        <v>3</v>
      </c>
      <c r="L14060" s="12"/>
    </row>
    <row r="14061" spans="1:12" x14ac:dyDescent="0.3">
      <c r="A14061">
        <v>7</v>
      </c>
      <c r="B14061">
        <v>4208</v>
      </c>
      <c r="C14061">
        <v>1</v>
      </c>
      <c r="D14061">
        <v>90000</v>
      </c>
      <c r="E14061" s="46">
        <v>44654</v>
      </c>
      <c r="F14061">
        <v>-194</v>
      </c>
      <c r="I14061" t="str">
        <f>INDEX(LedgerMapping[[#All],[Level 3]],MATCH(Actuals[[#This Row],[Sub Ledger]],LedgerMapping[[#All],[Sub Ledger]],0))</f>
        <v>Interest</v>
      </c>
      <c r="J14061" s="22">
        <f>YEAR(Actuals[[#This Row],[Date]])</f>
        <v>2022</v>
      </c>
      <c r="K14061" s="22">
        <f>MONTH(Actuals[[#This Row],[Date]])</f>
        <v>4</v>
      </c>
      <c r="L14061" s="12"/>
    </row>
    <row r="14062" spans="1:12" x14ac:dyDescent="0.3">
      <c r="A14062">
        <v>7</v>
      </c>
      <c r="B14062">
        <v>5330</v>
      </c>
      <c r="C14062">
        <v>1</v>
      </c>
      <c r="D14062">
        <v>90000</v>
      </c>
      <c r="E14062" s="46">
        <v>44685</v>
      </c>
      <c r="F14062">
        <v>-213</v>
      </c>
      <c r="I14062" t="str">
        <f>INDEX(LedgerMapping[[#All],[Level 3]],MATCH(Actuals[[#This Row],[Sub Ledger]],LedgerMapping[[#All],[Sub Ledger]],0))</f>
        <v>Interest</v>
      </c>
      <c r="J14062" s="22">
        <f>YEAR(Actuals[[#This Row],[Date]])</f>
        <v>2022</v>
      </c>
      <c r="K14062" s="22">
        <f>MONTH(Actuals[[#This Row],[Date]])</f>
        <v>5</v>
      </c>
      <c r="L14062" s="12"/>
    </row>
    <row r="14063" spans="1:12" x14ac:dyDescent="0.3">
      <c r="A14063">
        <v>7</v>
      </c>
      <c r="B14063">
        <v>6454</v>
      </c>
      <c r="C14063">
        <v>1</v>
      </c>
      <c r="D14063">
        <v>90000</v>
      </c>
      <c r="E14063" s="46">
        <v>44715</v>
      </c>
      <c r="F14063">
        <v>-360</v>
      </c>
      <c r="I14063" t="str">
        <f>INDEX(LedgerMapping[[#All],[Level 3]],MATCH(Actuals[[#This Row],[Sub Ledger]],LedgerMapping[[#All],[Sub Ledger]],0))</f>
        <v>Interest</v>
      </c>
      <c r="J14063" s="22">
        <f>YEAR(Actuals[[#This Row],[Date]])</f>
        <v>2022</v>
      </c>
      <c r="K14063" s="22">
        <f>MONTH(Actuals[[#This Row],[Date]])</f>
        <v>6</v>
      </c>
      <c r="L14063" s="12"/>
    </row>
    <row r="14064" spans="1:12" x14ac:dyDescent="0.3">
      <c r="A14064">
        <v>7</v>
      </c>
      <c r="B14064">
        <v>7576</v>
      </c>
      <c r="C14064">
        <v>1</v>
      </c>
      <c r="D14064">
        <v>90000</v>
      </c>
      <c r="E14064" s="46">
        <v>44746</v>
      </c>
      <c r="F14064">
        <v>-360</v>
      </c>
      <c r="I14064" t="str">
        <f>INDEX(LedgerMapping[[#All],[Level 3]],MATCH(Actuals[[#This Row],[Sub Ledger]],LedgerMapping[[#All],[Sub Ledger]],0))</f>
        <v>Interest</v>
      </c>
      <c r="J14064" s="22">
        <f>YEAR(Actuals[[#This Row],[Date]])</f>
        <v>2022</v>
      </c>
      <c r="K14064" s="22">
        <f>MONTH(Actuals[[#This Row],[Date]])</f>
        <v>7</v>
      </c>
      <c r="L14064" s="12"/>
    </row>
    <row r="14065" spans="1:12" x14ac:dyDescent="0.3">
      <c r="A14065">
        <v>7</v>
      </c>
      <c r="B14065">
        <v>8698</v>
      </c>
      <c r="C14065">
        <v>1</v>
      </c>
      <c r="D14065">
        <v>90000</v>
      </c>
      <c r="E14065" s="46">
        <v>44777</v>
      </c>
      <c r="F14065">
        <v>-232</v>
      </c>
      <c r="I14065" t="str">
        <f>INDEX(LedgerMapping[[#All],[Level 3]],MATCH(Actuals[[#This Row],[Sub Ledger]],LedgerMapping[[#All],[Sub Ledger]],0))</f>
        <v>Interest</v>
      </c>
      <c r="J14065" s="22">
        <f>YEAR(Actuals[[#This Row],[Date]])</f>
        <v>2022</v>
      </c>
      <c r="K14065" s="22">
        <f>MONTH(Actuals[[#This Row],[Date]])</f>
        <v>8</v>
      </c>
      <c r="L14065" s="12"/>
    </row>
    <row r="14066" spans="1:12" x14ac:dyDescent="0.3">
      <c r="A14066">
        <v>7</v>
      </c>
      <c r="B14066">
        <v>9814</v>
      </c>
      <c r="C14066">
        <v>1</v>
      </c>
      <c r="D14066">
        <v>90000</v>
      </c>
      <c r="E14066" s="46">
        <v>44805</v>
      </c>
      <c r="F14066">
        <v>-288</v>
      </c>
      <c r="I14066" t="str">
        <f>INDEX(LedgerMapping[[#All],[Level 3]],MATCH(Actuals[[#This Row],[Sub Ledger]],LedgerMapping[[#All],[Sub Ledger]],0))</f>
        <v>Interest</v>
      </c>
      <c r="J14066" s="22">
        <f>YEAR(Actuals[[#This Row],[Date]])</f>
        <v>2022</v>
      </c>
      <c r="K14066" s="22">
        <f>MONTH(Actuals[[#This Row],[Date]])</f>
        <v>9</v>
      </c>
      <c r="L14066" s="12"/>
    </row>
    <row r="14067" spans="1:12" x14ac:dyDescent="0.3">
      <c r="A14067">
        <v>7</v>
      </c>
      <c r="B14067">
        <v>10932</v>
      </c>
      <c r="C14067">
        <v>1</v>
      </c>
      <c r="D14067">
        <v>90000</v>
      </c>
      <c r="E14067" s="46">
        <v>44836</v>
      </c>
      <c r="F14067">
        <v>-246</v>
      </c>
      <c r="I14067" t="str">
        <f>INDEX(LedgerMapping[[#All],[Level 3]],MATCH(Actuals[[#This Row],[Sub Ledger]],LedgerMapping[[#All],[Sub Ledger]],0))</f>
        <v>Interest</v>
      </c>
      <c r="J14067" s="22">
        <f>YEAR(Actuals[[#This Row],[Date]])</f>
        <v>2022</v>
      </c>
      <c r="K14067" s="22">
        <f>MONTH(Actuals[[#This Row],[Date]])</f>
        <v>10</v>
      </c>
      <c r="L14067" s="12"/>
    </row>
    <row r="14068" spans="1:12" x14ac:dyDescent="0.3">
      <c r="A14068">
        <v>7</v>
      </c>
      <c r="B14068">
        <v>12056</v>
      </c>
      <c r="C14068">
        <v>1</v>
      </c>
      <c r="D14068">
        <v>90000</v>
      </c>
      <c r="E14068" s="46">
        <v>44866</v>
      </c>
      <c r="F14068">
        <v>-247</v>
      </c>
      <c r="I14068" t="str">
        <f>INDEX(LedgerMapping[[#All],[Level 3]],MATCH(Actuals[[#This Row],[Sub Ledger]],LedgerMapping[[#All],[Sub Ledger]],0))</f>
        <v>Interest</v>
      </c>
      <c r="J14068" s="22">
        <f>YEAR(Actuals[[#This Row],[Date]])</f>
        <v>2022</v>
      </c>
      <c r="K14068" s="22">
        <f>MONTH(Actuals[[#This Row],[Date]])</f>
        <v>11</v>
      </c>
      <c r="L14068" s="12"/>
    </row>
    <row r="14069" spans="1:12" x14ac:dyDescent="0.3">
      <c r="A14069">
        <v>7</v>
      </c>
      <c r="B14069">
        <v>13186</v>
      </c>
      <c r="C14069">
        <v>1</v>
      </c>
      <c r="D14069">
        <v>90000</v>
      </c>
      <c r="E14069" s="46">
        <v>44897</v>
      </c>
      <c r="F14069">
        <v>-223</v>
      </c>
      <c r="I14069" t="str">
        <f>INDEX(LedgerMapping[[#All],[Level 3]],MATCH(Actuals[[#This Row],[Sub Ledger]],LedgerMapping[[#All],[Sub Ledger]],0))</f>
        <v>Interest</v>
      </c>
      <c r="J14069" s="22">
        <f>YEAR(Actuals[[#This Row],[Date]])</f>
        <v>2022</v>
      </c>
      <c r="K14069" s="22">
        <f>MONTH(Actuals[[#This Row],[Date]])</f>
        <v>12</v>
      </c>
      <c r="L14069" s="12"/>
    </row>
    <row r="14070" spans="1:12" x14ac:dyDescent="0.3">
      <c r="A14070">
        <v>7</v>
      </c>
      <c r="B14070">
        <v>14023</v>
      </c>
      <c r="C14070">
        <v>1</v>
      </c>
      <c r="D14070">
        <v>90000</v>
      </c>
      <c r="E14070" s="46">
        <v>44927</v>
      </c>
      <c r="F14070">
        <v>-243</v>
      </c>
      <c r="I14070" t="str">
        <f>INDEX(LedgerMapping[[#All],[Level 3]],MATCH(Actuals[[#This Row],[Sub Ledger]],LedgerMapping[[#All],[Sub Ledger]],0))</f>
        <v>Interest</v>
      </c>
      <c r="J14070" s="22">
        <f>YEAR(Actuals[[#This Row],[Date]])</f>
        <v>2023</v>
      </c>
      <c r="K14070" s="22">
        <f>MONTH(Actuals[[#This Row],[Date]])</f>
        <v>1</v>
      </c>
      <c r="L14070" s="12"/>
    </row>
    <row r="14071" spans="1:12" x14ac:dyDescent="0.3">
      <c r="A14071">
        <v>7</v>
      </c>
      <c r="B14071">
        <v>15029</v>
      </c>
      <c r="C14071">
        <v>1</v>
      </c>
      <c r="D14071">
        <v>90000</v>
      </c>
      <c r="E14071" s="46">
        <v>44958</v>
      </c>
      <c r="F14071">
        <v>-392</v>
      </c>
      <c r="I14071" t="str">
        <f>INDEX(LedgerMapping[[#All],[Level 3]],MATCH(Actuals[[#This Row],[Sub Ledger]],LedgerMapping[[#All],[Sub Ledger]],0))</f>
        <v>Interest</v>
      </c>
      <c r="J14071" s="22">
        <f>YEAR(Actuals[[#This Row],[Date]])</f>
        <v>2023</v>
      </c>
      <c r="K14071" s="22">
        <f>MONTH(Actuals[[#This Row],[Date]])</f>
        <v>2</v>
      </c>
      <c r="L14071" s="12"/>
    </row>
    <row r="14072" spans="1:12" x14ac:dyDescent="0.3">
      <c r="A14072">
        <v>7</v>
      </c>
      <c r="B14072">
        <v>16009</v>
      </c>
      <c r="C14072">
        <v>1</v>
      </c>
      <c r="D14072">
        <v>90000</v>
      </c>
      <c r="E14072" s="46">
        <v>44988</v>
      </c>
      <c r="F14072">
        <v>-327</v>
      </c>
      <c r="I14072" t="str">
        <f>INDEX(LedgerMapping[[#All],[Level 3]],MATCH(Actuals[[#This Row],[Sub Ledger]],LedgerMapping[[#All],[Sub Ledger]],0))</f>
        <v>Interest</v>
      </c>
      <c r="J14072" s="22">
        <f>YEAR(Actuals[[#This Row],[Date]])</f>
        <v>2023</v>
      </c>
      <c r="K14072" s="22">
        <f>MONTH(Actuals[[#This Row],[Date]])</f>
        <v>3</v>
      </c>
      <c r="L14072" s="12"/>
    </row>
    <row r="14073" spans="1:12" x14ac:dyDescent="0.3">
      <c r="A14073">
        <v>7</v>
      </c>
      <c r="B14073">
        <v>17041</v>
      </c>
      <c r="C14073">
        <v>1</v>
      </c>
      <c r="D14073">
        <v>90000</v>
      </c>
      <c r="E14073" s="46">
        <v>45018</v>
      </c>
      <c r="F14073">
        <v>-295</v>
      </c>
      <c r="I14073" t="str">
        <f>INDEX(LedgerMapping[[#All],[Level 3]],MATCH(Actuals[[#This Row],[Sub Ledger]],LedgerMapping[[#All],[Sub Ledger]],0))</f>
        <v>Interest</v>
      </c>
      <c r="J14073" s="22">
        <f>YEAR(Actuals[[#This Row],[Date]])</f>
        <v>2023</v>
      </c>
      <c r="K14073" s="22">
        <f>MONTH(Actuals[[#This Row],[Date]])</f>
        <v>4</v>
      </c>
      <c r="L14073" s="12"/>
    </row>
    <row r="14074" spans="1:12" x14ac:dyDescent="0.3">
      <c r="A14074">
        <v>7</v>
      </c>
      <c r="B14074">
        <v>18071</v>
      </c>
      <c r="C14074">
        <v>1</v>
      </c>
      <c r="D14074">
        <v>90000</v>
      </c>
      <c r="E14074" s="46">
        <v>45049</v>
      </c>
      <c r="F14074">
        <v>-356</v>
      </c>
      <c r="I14074" t="str">
        <f>INDEX(LedgerMapping[[#All],[Level 3]],MATCH(Actuals[[#This Row],[Sub Ledger]],LedgerMapping[[#All],[Sub Ledger]],0))</f>
        <v>Interest</v>
      </c>
      <c r="J14074" s="22">
        <f>YEAR(Actuals[[#This Row],[Date]])</f>
        <v>2023</v>
      </c>
      <c r="K14074" s="22">
        <f>MONTH(Actuals[[#This Row],[Date]])</f>
        <v>5</v>
      </c>
      <c r="L14074" s="12"/>
    </row>
    <row r="14075" spans="1:12" x14ac:dyDescent="0.3">
      <c r="A14075">
        <v>7</v>
      </c>
      <c r="B14075">
        <v>19075</v>
      </c>
      <c r="C14075">
        <v>1</v>
      </c>
      <c r="D14075">
        <v>90000</v>
      </c>
      <c r="E14075" s="46">
        <v>45079</v>
      </c>
      <c r="F14075">
        <v>-349</v>
      </c>
      <c r="I14075" t="str">
        <f>INDEX(LedgerMapping[[#All],[Level 3]],MATCH(Actuals[[#This Row],[Sub Ledger]],LedgerMapping[[#All],[Sub Ledger]],0))</f>
        <v>Interest</v>
      </c>
      <c r="J14075" s="22">
        <f>YEAR(Actuals[[#This Row],[Date]])</f>
        <v>2023</v>
      </c>
      <c r="K14075" s="22">
        <f>MONTH(Actuals[[#This Row],[Date]])</f>
        <v>6</v>
      </c>
      <c r="L14075" s="12"/>
    </row>
    <row r="14076" spans="1:12" x14ac:dyDescent="0.3">
      <c r="A14076">
        <v>7</v>
      </c>
      <c r="B14076">
        <v>20104</v>
      </c>
      <c r="C14076">
        <v>1</v>
      </c>
      <c r="D14076">
        <v>90000</v>
      </c>
      <c r="E14076" s="46">
        <v>45110</v>
      </c>
      <c r="F14076">
        <v>-336</v>
      </c>
      <c r="I14076" t="str">
        <f>INDEX(LedgerMapping[[#All],[Level 3]],MATCH(Actuals[[#This Row],[Sub Ledger]],LedgerMapping[[#All],[Sub Ledger]],0))</f>
        <v>Interest</v>
      </c>
      <c r="J14076" s="22">
        <f>YEAR(Actuals[[#This Row],[Date]])</f>
        <v>2023</v>
      </c>
      <c r="K14076" s="22">
        <f>MONTH(Actuals[[#This Row],[Date]])</f>
        <v>7</v>
      </c>
      <c r="L14076" s="12"/>
    </row>
    <row r="14077" spans="1:12" x14ac:dyDescent="0.3">
      <c r="A14077">
        <v>7</v>
      </c>
      <c r="B14077">
        <v>21131</v>
      </c>
      <c r="C14077">
        <v>1</v>
      </c>
      <c r="D14077">
        <v>90000</v>
      </c>
      <c r="E14077" s="46">
        <v>45141</v>
      </c>
      <c r="F14077">
        <v>-240</v>
      </c>
      <c r="I14077" t="str">
        <f>INDEX(LedgerMapping[[#All],[Level 3]],MATCH(Actuals[[#This Row],[Sub Ledger]],LedgerMapping[[#All],[Sub Ledger]],0))</f>
        <v>Interest</v>
      </c>
      <c r="J14077" s="22">
        <f>YEAR(Actuals[[#This Row],[Date]])</f>
        <v>2023</v>
      </c>
      <c r="K14077" s="22">
        <f>MONTH(Actuals[[#This Row],[Date]])</f>
        <v>8</v>
      </c>
      <c r="L14077" s="12"/>
    </row>
    <row r="14078" spans="1:12" x14ac:dyDescent="0.3">
      <c r="A14078">
        <v>7</v>
      </c>
      <c r="B14078">
        <v>22135</v>
      </c>
      <c r="C14078">
        <v>1</v>
      </c>
      <c r="D14078">
        <v>90000</v>
      </c>
      <c r="E14078" s="46">
        <v>45169</v>
      </c>
      <c r="F14078">
        <v>-277</v>
      </c>
      <c r="I14078" t="str">
        <f>INDEX(LedgerMapping[[#All],[Level 3]],MATCH(Actuals[[#This Row],[Sub Ledger]],LedgerMapping[[#All],[Sub Ledger]],0))</f>
        <v>Interest</v>
      </c>
      <c r="J14078" s="22">
        <f>YEAR(Actuals[[#This Row],[Date]])</f>
        <v>2023</v>
      </c>
      <c r="K14078" s="22">
        <f>MONTH(Actuals[[#This Row],[Date]])</f>
        <v>8</v>
      </c>
      <c r="L14078" s="12"/>
    </row>
    <row r="14079" spans="1:12" x14ac:dyDescent="0.3">
      <c r="A14079">
        <v>7</v>
      </c>
      <c r="B14079">
        <v>23112</v>
      </c>
      <c r="C14079">
        <v>1</v>
      </c>
      <c r="D14079">
        <v>90000</v>
      </c>
      <c r="E14079" s="46">
        <v>45200</v>
      </c>
      <c r="F14079">
        <v>-294</v>
      </c>
      <c r="I14079" t="str">
        <f>INDEX(LedgerMapping[[#All],[Level 3]],MATCH(Actuals[[#This Row],[Sub Ledger]],LedgerMapping[[#All],[Sub Ledger]],0))</f>
        <v>Interest</v>
      </c>
      <c r="J14079" s="22">
        <f>YEAR(Actuals[[#This Row],[Date]])</f>
        <v>2023</v>
      </c>
      <c r="K14079" s="22">
        <f>MONTH(Actuals[[#This Row],[Date]])</f>
        <v>10</v>
      </c>
      <c r="L14079" s="12"/>
    </row>
    <row r="14080" spans="1:12" x14ac:dyDescent="0.3">
      <c r="A14080">
        <v>7</v>
      </c>
      <c r="B14080">
        <v>24116</v>
      </c>
      <c r="C14080">
        <v>1</v>
      </c>
      <c r="D14080">
        <v>90000</v>
      </c>
      <c r="E14080" s="46">
        <v>45230</v>
      </c>
      <c r="F14080">
        <v>-316</v>
      </c>
      <c r="I14080" t="str">
        <f>INDEX(LedgerMapping[[#All],[Level 3]],MATCH(Actuals[[#This Row],[Sub Ledger]],LedgerMapping[[#All],[Sub Ledger]],0))</f>
        <v>Interest</v>
      </c>
      <c r="J14080" s="22">
        <f>YEAR(Actuals[[#This Row],[Date]])</f>
        <v>2023</v>
      </c>
      <c r="K14080" s="22">
        <f>MONTH(Actuals[[#This Row],[Date]])</f>
        <v>10</v>
      </c>
      <c r="L14080" s="12"/>
    </row>
    <row r="14081" spans="1:12" x14ac:dyDescent="0.3">
      <c r="A14081">
        <v>7</v>
      </c>
      <c r="B14081">
        <v>25146</v>
      </c>
      <c r="C14081">
        <v>1</v>
      </c>
      <c r="D14081">
        <v>90000</v>
      </c>
      <c r="E14081" s="46">
        <v>45261</v>
      </c>
      <c r="F14081">
        <v>-414</v>
      </c>
      <c r="I14081" t="str">
        <f>INDEX(LedgerMapping[[#All],[Level 3]],MATCH(Actuals[[#This Row],[Sub Ledger]],LedgerMapping[[#All],[Sub Ledger]],0))</f>
        <v>Interest</v>
      </c>
      <c r="J14081" s="22">
        <f>YEAR(Actuals[[#This Row],[Date]])</f>
        <v>2023</v>
      </c>
      <c r="K14081" s="22">
        <f>MONTH(Actuals[[#This Row],[Date]])</f>
        <v>12</v>
      </c>
      <c r="L14081" s="12"/>
    </row>
    <row r="14082" spans="1:12" x14ac:dyDescent="0.3">
      <c r="A14082">
        <v>7</v>
      </c>
      <c r="B14082">
        <v>26214</v>
      </c>
      <c r="C14082">
        <v>1</v>
      </c>
      <c r="D14082">
        <v>90000</v>
      </c>
      <c r="E14082" s="46">
        <v>45291</v>
      </c>
      <c r="F14082">
        <v>-405</v>
      </c>
      <c r="I14082" t="str">
        <f>INDEX(LedgerMapping[[#All],[Level 3]],MATCH(Actuals[[#This Row],[Sub Ledger]],LedgerMapping[[#All],[Sub Ledger]],0))</f>
        <v>Interest</v>
      </c>
      <c r="J14082" s="22">
        <f>YEAR(Actuals[[#This Row],[Date]])</f>
        <v>2023</v>
      </c>
      <c r="K14082" s="22">
        <f>MONTH(Actuals[[#This Row],[Date]])</f>
        <v>12</v>
      </c>
      <c r="L14082" s="12"/>
    </row>
    <row r="14083" spans="1:12" x14ac:dyDescent="0.3">
      <c r="A14083">
        <v>7</v>
      </c>
      <c r="B14083">
        <v>27341</v>
      </c>
      <c r="C14083">
        <v>1</v>
      </c>
      <c r="D14083">
        <v>90000</v>
      </c>
      <c r="E14083" s="46">
        <v>45322</v>
      </c>
      <c r="F14083">
        <v>-408</v>
      </c>
      <c r="I14083" t="str">
        <f>INDEX(LedgerMapping[[#All],[Level 3]],MATCH(Actuals[[#This Row],[Sub Ledger]],LedgerMapping[[#All],[Sub Ledger]],0))</f>
        <v>Interest</v>
      </c>
      <c r="J14083" s="22">
        <f>YEAR(Actuals[[#This Row],[Date]])</f>
        <v>2024</v>
      </c>
      <c r="K14083" s="22">
        <f>MONTH(Actuals[[#This Row],[Date]])</f>
        <v>1</v>
      </c>
      <c r="L14083" s="12"/>
    </row>
    <row r="14084" spans="1:12" x14ac:dyDescent="0.3">
      <c r="A14084">
        <v>7</v>
      </c>
      <c r="B14084">
        <v>28493</v>
      </c>
      <c r="C14084">
        <v>1</v>
      </c>
      <c r="D14084">
        <v>90000</v>
      </c>
      <c r="E14084" s="46">
        <v>45354</v>
      </c>
      <c r="F14084">
        <v>-606</v>
      </c>
      <c r="I14084" t="str">
        <f>INDEX(LedgerMapping[[#All],[Level 3]],MATCH(Actuals[[#This Row],[Sub Ledger]],LedgerMapping[[#All],[Sub Ledger]],0))</f>
        <v>Interest</v>
      </c>
      <c r="J14084" s="22">
        <f>YEAR(Actuals[[#This Row],[Date]])</f>
        <v>2024</v>
      </c>
      <c r="K14084" s="22">
        <f>MONTH(Actuals[[#This Row],[Date]])</f>
        <v>3</v>
      </c>
      <c r="L14084" s="12"/>
    </row>
    <row r="14085" spans="1:12" x14ac:dyDescent="0.3">
      <c r="A14085">
        <v>7</v>
      </c>
      <c r="B14085">
        <v>29647</v>
      </c>
      <c r="C14085">
        <v>1</v>
      </c>
      <c r="D14085">
        <v>90000</v>
      </c>
      <c r="E14085" s="46">
        <v>45384</v>
      </c>
      <c r="F14085">
        <v>-494</v>
      </c>
      <c r="I14085" t="str">
        <f>INDEX(LedgerMapping[[#All],[Level 3]],MATCH(Actuals[[#This Row],[Sub Ledger]],LedgerMapping[[#All],[Sub Ledger]],0))</f>
        <v>Interest</v>
      </c>
      <c r="J14085" s="22">
        <f>YEAR(Actuals[[#This Row],[Date]])</f>
        <v>2024</v>
      </c>
      <c r="K14085" s="22">
        <f>MONTH(Actuals[[#This Row],[Date]])</f>
        <v>4</v>
      </c>
      <c r="L14085" s="12"/>
    </row>
    <row r="14086" spans="1:12" x14ac:dyDescent="0.3">
      <c r="A14086">
        <v>7</v>
      </c>
      <c r="B14086">
        <v>30773</v>
      </c>
      <c r="C14086">
        <v>1</v>
      </c>
      <c r="D14086">
        <v>90000</v>
      </c>
      <c r="E14086" s="46">
        <v>45415</v>
      </c>
      <c r="F14086">
        <v>-472</v>
      </c>
      <c r="I14086" t="str">
        <f>INDEX(LedgerMapping[[#All],[Level 3]],MATCH(Actuals[[#This Row],[Sub Ledger]],LedgerMapping[[#All],[Sub Ledger]],0))</f>
        <v>Interest</v>
      </c>
      <c r="J14086" s="22">
        <f>YEAR(Actuals[[#This Row],[Date]])</f>
        <v>2024</v>
      </c>
      <c r="K14086" s="22">
        <f>MONTH(Actuals[[#This Row],[Date]])</f>
        <v>5</v>
      </c>
      <c r="L14086" s="12"/>
    </row>
    <row r="14087" spans="1:12" x14ac:dyDescent="0.3">
      <c r="A14087">
        <v>7</v>
      </c>
      <c r="B14087">
        <v>31899</v>
      </c>
      <c r="C14087">
        <v>1</v>
      </c>
      <c r="D14087">
        <v>90000</v>
      </c>
      <c r="E14087" s="46">
        <v>45445</v>
      </c>
      <c r="F14087">
        <v>-474</v>
      </c>
      <c r="I14087" t="str">
        <f>INDEX(LedgerMapping[[#All],[Level 3]],MATCH(Actuals[[#This Row],[Sub Ledger]],LedgerMapping[[#All],[Sub Ledger]],0))</f>
        <v>Interest</v>
      </c>
      <c r="J14087" s="22">
        <f>YEAR(Actuals[[#This Row],[Date]])</f>
        <v>2024</v>
      </c>
      <c r="K14087" s="22">
        <f>MONTH(Actuals[[#This Row],[Date]])</f>
        <v>6</v>
      </c>
      <c r="L14087" s="12"/>
    </row>
    <row r="14088" spans="1:12" x14ac:dyDescent="0.3">
      <c r="A14088">
        <v>7</v>
      </c>
      <c r="B14088">
        <v>33023</v>
      </c>
      <c r="C14088">
        <v>1</v>
      </c>
      <c r="D14088">
        <v>90000</v>
      </c>
      <c r="E14088" s="46">
        <v>45476</v>
      </c>
      <c r="F14088">
        <v>-530</v>
      </c>
      <c r="I14088" t="str">
        <f>INDEX(LedgerMapping[[#All],[Level 3]],MATCH(Actuals[[#This Row],[Sub Ledger]],LedgerMapping[[#All],[Sub Ledger]],0))</f>
        <v>Interest</v>
      </c>
      <c r="J14088" s="22">
        <f>YEAR(Actuals[[#This Row],[Date]])</f>
        <v>2024</v>
      </c>
      <c r="K14088" s="22">
        <f>MONTH(Actuals[[#This Row],[Date]])</f>
        <v>7</v>
      </c>
      <c r="L14088" s="12"/>
    </row>
    <row r="14089" spans="1:12" x14ac:dyDescent="0.3">
      <c r="A14089">
        <v>7</v>
      </c>
      <c r="B14089">
        <v>34146</v>
      </c>
      <c r="C14089">
        <v>1</v>
      </c>
      <c r="D14089">
        <v>90000</v>
      </c>
      <c r="E14089" s="46">
        <v>45507</v>
      </c>
      <c r="F14089">
        <v>-499</v>
      </c>
      <c r="I14089" t="str">
        <f>INDEX(LedgerMapping[[#All],[Level 3]],MATCH(Actuals[[#This Row],[Sub Ledger]],LedgerMapping[[#All],[Sub Ledger]],0))</f>
        <v>Interest</v>
      </c>
      <c r="J14089" s="22">
        <f>YEAR(Actuals[[#This Row],[Date]])</f>
        <v>2024</v>
      </c>
      <c r="K14089" s="22">
        <f>MONTH(Actuals[[#This Row],[Date]])</f>
        <v>8</v>
      </c>
      <c r="L14089" s="12"/>
    </row>
    <row r="14090" spans="1:12" x14ac:dyDescent="0.3">
      <c r="A14090">
        <v>7</v>
      </c>
      <c r="B14090">
        <v>35298</v>
      </c>
      <c r="C14090">
        <v>1</v>
      </c>
      <c r="D14090">
        <v>90000</v>
      </c>
      <c r="E14090" s="46">
        <v>45536</v>
      </c>
      <c r="F14090">
        <v>-460</v>
      </c>
      <c r="I14090" t="str">
        <f>INDEX(LedgerMapping[[#All],[Level 3]],MATCH(Actuals[[#This Row],[Sub Ledger]],LedgerMapping[[#All],[Sub Ledger]],0))</f>
        <v>Interest</v>
      </c>
      <c r="J14090" s="22">
        <f>YEAR(Actuals[[#This Row],[Date]])</f>
        <v>2024</v>
      </c>
      <c r="K14090" s="22">
        <f>MONTH(Actuals[[#This Row],[Date]])</f>
        <v>9</v>
      </c>
      <c r="L14090" s="12"/>
    </row>
    <row r="14091" spans="1:12" x14ac:dyDescent="0.3">
      <c r="A14091">
        <v>7</v>
      </c>
      <c r="B14091">
        <v>36448</v>
      </c>
      <c r="C14091">
        <v>1</v>
      </c>
      <c r="D14091">
        <v>90000</v>
      </c>
      <c r="E14091" s="46">
        <v>45567</v>
      </c>
      <c r="F14091">
        <v>-550</v>
      </c>
      <c r="I14091" t="str">
        <f>INDEX(LedgerMapping[[#All],[Level 3]],MATCH(Actuals[[#This Row],[Sub Ledger]],LedgerMapping[[#All],[Sub Ledger]],0))</f>
        <v>Interest</v>
      </c>
      <c r="J14091" s="22">
        <f>YEAR(Actuals[[#This Row],[Date]])</f>
        <v>2024</v>
      </c>
      <c r="K14091" s="22">
        <f>MONTH(Actuals[[#This Row],[Date]])</f>
        <v>10</v>
      </c>
      <c r="L14091" s="12"/>
    </row>
    <row r="14092" spans="1:12" x14ac:dyDescent="0.3">
      <c r="A14092">
        <v>7</v>
      </c>
      <c r="B14092">
        <v>37598</v>
      </c>
      <c r="C14092">
        <v>1</v>
      </c>
      <c r="D14092">
        <v>90000</v>
      </c>
      <c r="E14092" s="46">
        <v>45597</v>
      </c>
      <c r="F14092">
        <v>-456</v>
      </c>
      <c r="I14092" t="str">
        <f>INDEX(LedgerMapping[[#All],[Level 3]],MATCH(Actuals[[#This Row],[Sub Ledger]],LedgerMapping[[#All],[Sub Ledger]],0))</f>
        <v>Interest</v>
      </c>
      <c r="J14092" s="22">
        <f>YEAR(Actuals[[#This Row],[Date]])</f>
        <v>2024</v>
      </c>
      <c r="K14092" s="22">
        <f>MONTH(Actuals[[#This Row],[Date]])</f>
        <v>11</v>
      </c>
      <c r="L14092" s="12"/>
    </row>
    <row r="14093" spans="1:12" x14ac:dyDescent="0.3">
      <c r="A14093">
        <v>7</v>
      </c>
      <c r="B14093">
        <v>38748</v>
      </c>
      <c r="C14093">
        <v>1</v>
      </c>
      <c r="D14093">
        <v>90000</v>
      </c>
      <c r="E14093" s="46">
        <v>45628</v>
      </c>
      <c r="F14093">
        <v>-532</v>
      </c>
      <c r="I14093" t="str">
        <f>INDEX(LedgerMapping[[#All],[Level 3]],MATCH(Actuals[[#This Row],[Sub Ledger]],LedgerMapping[[#All],[Sub Ledger]],0))</f>
        <v>Interest</v>
      </c>
      <c r="J14093" s="22">
        <f>YEAR(Actuals[[#This Row],[Date]])</f>
        <v>2024</v>
      </c>
      <c r="K14093" s="22">
        <f>MONTH(Actuals[[#This Row],[Date]])</f>
        <v>12</v>
      </c>
      <c r="L14093" s="12"/>
    </row>
    <row r="14094" spans="1:12" x14ac:dyDescent="0.3">
      <c r="A14094">
        <v>7</v>
      </c>
      <c r="B14094">
        <v>14026</v>
      </c>
      <c r="C14094">
        <v>1</v>
      </c>
      <c r="D14094">
        <v>94000</v>
      </c>
      <c r="E14094" s="46">
        <v>44927</v>
      </c>
      <c r="F14094">
        <v>-301</v>
      </c>
      <c r="I14094" t="str">
        <f>INDEX(LedgerMapping[[#All],[Level 3]],MATCH(Actuals[[#This Row],[Sub Ledger]],LedgerMapping[[#All],[Sub Ledger]],0))</f>
        <v>Tax</v>
      </c>
      <c r="J14094" s="22">
        <f>YEAR(Actuals[[#This Row],[Date]])</f>
        <v>2023</v>
      </c>
      <c r="K14094" s="22">
        <f>MONTH(Actuals[[#This Row],[Date]])</f>
        <v>1</v>
      </c>
      <c r="L14094" s="12"/>
    </row>
    <row r="14095" spans="1:12" x14ac:dyDescent="0.3">
      <c r="A14095">
        <v>7</v>
      </c>
      <c r="B14095">
        <v>15032</v>
      </c>
      <c r="C14095">
        <v>1</v>
      </c>
      <c r="D14095">
        <v>94000</v>
      </c>
      <c r="E14095" s="46">
        <v>44958</v>
      </c>
      <c r="F14095">
        <v>-424</v>
      </c>
      <c r="I14095" t="str">
        <f>INDEX(LedgerMapping[[#All],[Level 3]],MATCH(Actuals[[#This Row],[Sub Ledger]],LedgerMapping[[#All],[Sub Ledger]],0))</f>
        <v>Tax</v>
      </c>
      <c r="J14095" s="22">
        <f>YEAR(Actuals[[#This Row],[Date]])</f>
        <v>2023</v>
      </c>
      <c r="K14095" s="22">
        <f>MONTH(Actuals[[#This Row],[Date]])</f>
        <v>2</v>
      </c>
      <c r="L14095" s="12"/>
    </row>
    <row r="14096" spans="1:12" x14ac:dyDescent="0.3">
      <c r="A14096">
        <v>7</v>
      </c>
      <c r="B14096">
        <v>16012</v>
      </c>
      <c r="C14096">
        <v>1</v>
      </c>
      <c r="D14096">
        <v>94000</v>
      </c>
      <c r="E14096" s="46">
        <v>44988</v>
      </c>
      <c r="F14096">
        <v>-382</v>
      </c>
      <c r="I14096" t="str">
        <f>INDEX(LedgerMapping[[#All],[Level 3]],MATCH(Actuals[[#This Row],[Sub Ledger]],LedgerMapping[[#All],[Sub Ledger]],0))</f>
        <v>Tax</v>
      </c>
      <c r="J14096" s="22">
        <f>YEAR(Actuals[[#This Row],[Date]])</f>
        <v>2023</v>
      </c>
      <c r="K14096" s="22">
        <f>MONTH(Actuals[[#This Row],[Date]])</f>
        <v>3</v>
      </c>
      <c r="L14096" s="12"/>
    </row>
    <row r="14097" spans="1:12" x14ac:dyDescent="0.3">
      <c r="A14097">
        <v>7</v>
      </c>
      <c r="B14097">
        <v>17044</v>
      </c>
      <c r="C14097">
        <v>1</v>
      </c>
      <c r="D14097">
        <v>94000</v>
      </c>
      <c r="E14097" s="46">
        <v>45018</v>
      </c>
      <c r="F14097">
        <v>-364</v>
      </c>
      <c r="I14097" t="str">
        <f>INDEX(LedgerMapping[[#All],[Level 3]],MATCH(Actuals[[#This Row],[Sub Ledger]],LedgerMapping[[#All],[Sub Ledger]],0))</f>
        <v>Tax</v>
      </c>
      <c r="J14097" s="22">
        <f>YEAR(Actuals[[#This Row],[Date]])</f>
        <v>2023</v>
      </c>
      <c r="K14097" s="22">
        <f>MONTH(Actuals[[#This Row],[Date]])</f>
        <v>4</v>
      </c>
      <c r="L14097" s="12"/>
    </row>
    <row r="14098" spans="1:12" x14ac:dyDescent="0.3">
      <c r="A14098">
        <v>7</v>
      </c>
      <c r="B14098">
        <v>18074</v>
      </c>
      <c r="C14098">
        <v>1</v>
      </c>
      <c r="D14098">
        <v>94000</v>
      </c>
      <c r="E14098" s="46">
        <v>45049</v>
      </c>
      <c r="F14098">
        <v>-382</v>
      </c>
      <c r="I14098" t="str">
        <f>INDEX(LedgerMapping[[#All],[Level 3]],MATCH(Actuals[[#This Row],[Sub Ledger]],LedgerMapping[[#All],[Sub Ledger]],0))</f>
        <v>Tax</v>
      </c>
      <c r="J14098" s="22">
        <f>YEAR(Actuals[[#This Row],[Date]])</f>
        <v>2023</v>
      </c>
      <c r="K14098" s="22">
        <f>MONTH(Actuals[[#This Row],[Date]])</f>
        <v>5</v>
      </c>
      <c r="L14098" s="12"/>
    </row>
    <row r="14099" spans="1:12" x14ac:dyDescent="0.3">
      <c r="A14099">
        <v>7</v>
      </c>
      <c r="B14099">
        <v>19078</v>
      </c>
      <c r="C14099">
        <v>1</v>
      </c>
      <c r="D14099">
        <v>94000</v>
      </c>
      <c r="E14099" s="46">
        <v>45079</v>
      </c>
      <c r="F14099">
        <v>-378</v>
      </c>
      <c r="I14099" t="str">
        <f>INDEX(LedgerMapping[[#All],[Level 3]],MATCH(Actuals[[#This Row],[Sub Ledger]],LedgerMapping[[#All],[Sub Ledger]],0))</f>
        <v>Tax</v>
      </c>
      <c r="J14099" s="22">
        <f>YEAR(Actuals[[#This Row],[Date]])</f>
        <v>2023</v>
      </c>
      <c r="K14099" s="22">
        <f>MONTH(Actuals[[#This Row],[Date]])</f>
        <v>6</v>
      </c>
      <c r="L14099" s="12"/>
    </row>
    <row r="14100" spans="1:12" x14ac:dyDescent="0.3">
      <c r="A14100">
        <v>7</v>
      </c>
      <c r="B14100">
        <v>20107</v>
      </c>
      <c r="C14100">
        <v>1</v>
      </c>
      <c r="D14100">
        <v>94000</v>
      </c>
      <c r="E14100" s="46">
        <v>45110</v>
      </c>
      <c r="F14100">
        <v>-371</v>
      </c>
      <c r="I14100" t="str">
        <f>INDEX(LedgerMapping[[#All],[Level 3]],MATCH(Actuals[[#This Row],[Sub Ledger]],LedgerMapping[[#All],[Sub Ledger]],0))</f>
        <v>Tax</v>
      </c>
      <c r="J14100" s="22">
        <f>YEAR(Actuals[[#This Row],[Date]])</f>
        <v>2023</v>
      </c>
      <c r="K14100" s="22">
        <f>MONTH(Actuals[[#This Row],[Date]])</f>
        <v>7</v>
      </c>
      <c r="L14100" s="12"/>
    </row>
    <row r="14101" spans="1:12" x14ac:dyDescent="0.3">
      <c r="A14101">
        <v>7</v>
      </c>
      <c r="B14101">
        <v>21134</v>
      </c>
      <c r="C14101">
        <v>1</v>
      </c>
      <c r="D14101">
        <v>94000</v>
      </c>
      <c r="E14101" s="46">
        <v>45141</v>
      </c>
      <c r="F14101">
        <v>-301</v>
      </c>
      <c r="I14101" t="str">
        <f>INDEX(LedgerMapping[[#All],[Level 3]],MATCH(Actuals[[#This Row],[Sub Ledger]],LedgerMapping[[#All],[Sub Ledger]],0))</f>
        <v>Tax</v>
      </c>
      <c r="J14101" s="22">
        <f>YEAR(Actuals[[#This Row],[Date]])</f>
        <v>2023</v>
      </c>
      <c r="K14101" s="22">
        <f>MONTH(Actuals[[#This Row],[Date]])</f>
        <v>8</v>
      </c>
      <c r="L14101" s="12"/>
    </row>
    <row r="14102" spans="1:12" x14ac:dyDescent="0.3">
      <c r="A14102">
        <v>7</v>
      </c>
      <c r="B14102">
        <v>22138</v>
      </c>
      <c r="C14102">
        <v>1</v>
      </c>
      <c r="D14102">
        <v>94000</v>
      </c>
      <c r="E14102" s="46">
        <v>45169</v>
      </c>
      <c r="F14102">
        <v>-340</v>
      </c>
      <c r="I14102" t="str">
        <f>INDEX(LedgerMapping[[#All],[Level 3]],MATCH(Actuals[[#This Row],[Sub Ledger]],LedgerMapping[[#All],[Sub Ledger]],0))</f>
        <v>Tax</v>
      </c>
      <c r="J14102" s="22">
        <f>YEAR(Actuals[[#This Row],[Date]])</f>
        <v>2023</v>
      </c>
      <c r="K14102" s="22">
        <f>MONTH(Actuals[[#This Row],[Date]])</f>
        <v>8</v>
      </c>
      <c r="L14102" s="12"/>
    </row>
    <row r="14103" spans="1:12" x14ac:dyDescent="0.3">
      <c r="A14103">
        <v>7</v>
      </c>
      <c r="B14103">
        <v>23115</v>
      </c>
      <c r="C14103">
        <v>1</v>
      </c>
      <c r="D14103">
        <v>94000</v>
      </c>
      <c r="E14103" s="46">
        <v>45200</v>
      </c>
      <c r="F14103">
        <v>-333</v>
      </c>
      <c r="I14103" t="str">
        <f>INDEX(LedgerMapping[[#All],[Level 3]],MATCH(Actuals[[#This Row],[Sub Ledger]],LedgerMapping[[#All],[Sub Ledger]],0))</f>
        <v>Tax</v>
      </c>
      <c r="J14103" s="22">
        <f>YEAR(Actuals[[#This Row],[Date]])</f>
        <v>2023</v>
      </c>
      <c r="K14103" s="22">
        <f>MONTH(Actuals[[#This Row],[Date]])</f>
        <v>10</v>
      </c>
      <c r="L14103" s="12"/>
    </row>
    <row r="14104" spans="1:12" x14ac:dyDescent="0.3">
      <c r="A14104">
        <v>7</v>
      </c>
      <c r="B14104">
        <v>24119</v>
      </c>
      <c r="C14104">
        <v>1</v>
      </c>
      <c r="D14104">
        <v>94000</v>
      </c>
      <c r="E14104" s="46">
        <v>45230</v>
      </c>
      <c r="F14104">
        <v>-378</v>
      </c>
      <c r="I14104" t="str">
        <f>INDEX(LedgerMapping[[#All],[Level 3]],MATCH(Actuals[[#This Row],[Sub Ledger]],LedgerMapping[[#All],[Sub Ledger]],0))</f>
        <v>Tax</v>
      </c>
      <c r="J14104" s="22">
        <f>YEAR(Actuals[[#This Row],[Date]])</f>
        <v>2023</v>
      </c>
      <c r="K14104" s="22">
        <f>MONTH(Actuals[[#This Row],[Date]])</f>
        <v>10</v>
      </c>
      <c r="L14104" s="12"/>
    </row>
    <row r="14105" spans="1:12" x14ac:dyDescent="0.3">
      <c r="A14105">
        <v>7</v>
      </c>
      <c r="B14105">
        <v>25149</v>
      </c>
      <c r="C14105">
        <v>1</v>
      </c>
      <c r="D14105">
        <v>94000</v>
      </c>
      <c r="E14105" s="46">
        <v>45261</v>
      </c>
      <c r="F14105">
        <v>-434</v>
      </c>
      <c r="I14105" t="str">
        <f>INDEX(LedgerMapping[[#All],[Level 3]],MATCH(Actuals[[#This Row],[Sub Ledger]],LedgerMapping[[#All],[Sub Ledger]],0))</f>
        <v>Tax</v>
      </c>
      <c r="J14105" s="22">
        <f>YEAR(Actuals[[#This Row],[Date]])</f>
        <v>2023</v>
      </c>
      <c r="K14105" s="22">
        <f>MONTH(Actuals[[#This Row],[Date]])</f>
        <v>12</v>
      </c>
      <c r="L14105" s="12"/>
    </row>
    <row r="14106" spans="1:12" x14ac:dyDescent="0.3">
      <c r="A14106">
        <v>7</v>
      </c>
      <c r="B14106">
        <v>26217</v>
      </c>
      <c r="C14106">
        <v>1</v>
      </c>
      <c r="D14106">
        <v>94000</v>
      </c>
      <c r="E14106" s="46">
        <v>45291</v>
      </c>
      <c r="F14106">
        <v>-476</v>
      </c>
      <c r="I14106" t="str">
        <f>INDEX(LedgerMapping[[#All],[Level 3]],MATCH(Actuals[[#This Row],[Sub Ledger]],LedgerMapping[[#All],[Sub Ledger]],0))</f>
        <v>Tax</v>
      </c>
      <c r="J14106" s="22">
        <f>YEAR(Actuals[[#This Row],[Date]])</f>
        <v>2023</v>
      </c>
      <c r="K14106" s="22">
        <f>MONTH(Actuals[[#This Row],[Date]])</f>
        <v>12</v>
      </c>
      <c r="L14106" s="12"/>
    </row>
    <row r="14107" spans="1:12" x14ac:dyDescent="0.3">
      <c r="A14107">
        <v>7</v>
      </c>
      <c r="B14107">
        <v>27344</v>
      </c>
      <c r="C14107">
        <v>1</v>
      </c>
      <c r="D14107">
        <v>94000</v>
      </c>
      <c r="E14107" s="46">
        <v>45322</v>
      </c>
      <c r="F14107">
        <v>-348</v>
      </c>
      <c r="I14107" t="str">
        <f>INDEX(LedgerMapping[[#All],[Level 3]],MATCH(Actuals[[#This Row],[Sub Ledger]],LedgerMapping[[#All],[Sub Ledger]],0))</f>
        <v>Tax</v>
      </c>
      <c r="J14107" s="22">
        <f>YEAR(Actuals[[#This Row],[Date]])</f>
        <v>2024</v>
      </c>
      <c r="K14107" s="22">
        <f>MONTH(Actuals[[#This Row],[Date]])</f>
        <v>1</v>
      </c>
      <c r="L14107" s="12"/>
    </row>
    <row r="14108" spans="1:12" x14ac:dyDescent="0.3">
      <c r="A14108">
        <v>7</v>
      </c>
      <c r="B14108">
        <v>28496</v>
      </c>
      <c r="C14108">
        <v>1</v>
      </c>
      <c r="D14108">
        <v>94000</v>
      </c>
      <c r="E14108" s="46">
        <v>45354</v>
      </c>
      <c r="F14108">
        <v>-425</v>
      </c>
      <c r="I14108" t="str">
        <f>INDEX(LedgerMapping[[#All],[Level 3]],MATCH(Actuals[[#This Row],[Sub Ledger]],LedgerMapping[[#All],[Sub Ledger]],0))</f>
        <v>Tax</v>
      </c>
      <c r="J14108" s="22">
        <f>YEAR(Actuals[[#This Row],[Date]])</f>
        <v>2024</v>
      </c>
      <c r="K14108" s="22">
        <f>MONTH(Actuals[[#This Row],[Date]])</f>
        <v>3</v>
      </c>
      <c r="L14108" s="12"/>
    </row>
    <row r="14109" spans="1:12" x14ac:dyDescent="0.3">
      <c r="A14109">
        <v>7</v>
      </c>
      <c r="B14109">
        <v>29650</v>
      </c>
      <c r="C14109">
        <v>1</v>
      </c>
      <c r="D14109">
        <v>94000</v>
      </c>
      <c r="E14109" s="46">
        <v>45384</v>
      </c>
      <c r="F14109">
        <v>-382</v>
      </c>
      <c r="I14109" t="str">
        <f>INDEX(LedgerMapping[[#All],[Level 3]],MATCH(Actuals[[#This Row],[Sub Ledger]],LedgerMapping[[#All],[Sub Ledger]],0))</f>
        <v>Tax</v>
      </c>
      <c r="J14109" s="22">
        <f>YEAR(Actuals[[#This Row],[Date]])</f>
        <v>2024</v>
      </c>
      <c r="K14109" s="22">
        <f>MONTH(Actuals[[#This Row],[Date]])</f>
        <v>4</v>
      </c>
      <c r="L14109" s="12"/>
    </row>
    <row r="14110" spans="1:12" x14ac:dyDescent="0.3">
      <c r="A14110">
        <v>7</v>
      </c>
      <c r="B14110">
        <v>30776</v>
      </c>
      <c r="C14110">
        <v>1</v>
      </c>
      <c r="D14110">
        <v>94000</v>
      </c>
      <c r="E14110" s="46">
        <v>45415</v>
      </c>
      <c r="F14110">
        <v>-348</v>
      </c>
      <c r="I14110" t="str">
        <f>INDEX(LedgerMapping[[#All],[Level 3]],MATCH(Actuals[[#This Row],[Sub Ledger]],LedgerMapping[[#All],[Sub Ledger]],0))</f>
        <v>Tax</v>
      </c>
      <c r="J14110" s="22">
        <f>YEAR(Actuals[[#This Row],[Date]])</f>
        <v>2024</v>
      </c>
      <c r="K14110" s="22">
        <f>MONTH(Actuals[[#This Row],[Date]])</f>
        <v>5</v>
      </c>
      <c r="L14110" s="12"/>
    </row>
    <row r="14111" spans="1:12" x14ac:dyDescent="0.3">
      <c r="A14111">
        <v>7</v>
      </c>
      <c r="B14111">
        <v>31902</v>
      </c>
      <c r="C14111">
        <v>1</v>
      </c>
      <c r="D14111">
        <v>94000</v>
      </c>
      <c r="E14111" s="46">
        <v>45445</v>
      </c>
      <c r="F14111">
        <v>-375</v>
      </c>
      <c r="I14111" t="str">
        <f>INDEX(LedgerMapping[[#All],[Level 3]],MATCH(Actuals[[#This Row],[Sub Ledger]],LedgerMapping[[#All],[Sub Ledger]],0))</f>
        <v>Tax</v>
      </c>
      <c r="J14111" s="22">
        <f>YEAR(Actuals[[#This Row],[Date]])</f>
        <v>2024</v>
      </c>
      <c r="K14111" s="22">
        <f>MONTH(Actuals[[#This Row],[Date]])</f>
        <v>6</v>
      </c>
      <c r="L14111" s="12"/>
    </row>
    <row r="14112" spans="1:12" x14ac:dyDescent="0.3">
      <c r="A14112">
        <v>7</v>
      </c>
      <c r="B14112">
        <v>33026</v>
      </c>
      <c r="C14112">
        <v>1</v>
      </c>
      <c r="D14112">
        <v>94000</v>
      </c>
      <c r="E14112" s="46">
        <v>45476</v>
      </c>
      <c r="F14112">
        <v>-394</v>
      </c>
      <c r="I14112" t="str">
        <f>INDEX(LedgerMapping[[#All],[Level 3]],MATCH(Actuals[[#This Row],[Sub Ledger]],LedgerMapping[[#All],[Sub Ledger]],0))</f>
        <v>Tax</v>
      </c>
      <c r="J14112" s="22">
        <f>YEAR(Actuals[[#This Row],[Date]])</f>
        <v>2024</v>
      </c>
      <c r="K14112" s="22">
        <f>MONTH(Actuals[[#This Row],[Date]])</f>
        <v>7</v>
      </c>
      <c r="L14112" s="12"/>
    </row>
    <row r="14113" spans="1:12" x14ac:dyDescent="0.3">
      <c r="A14113">
        <v>7</v>
      </c>
      <c r="B14113">
        <v>34149</v>
      </c>
      <c r="C14113">
        <v>1</v>
      </c>
      <c r="D14113">
        <v>94000</v>
      </c>
      <c r="E14113" s="46">
        <v>45507</v>
      </c>
      <c r="F14113">
        <v>-382</v>
      </c>
      <c r="I14113" t="str">
        <f>INDEX(LedgerMapping[[#All],[Level 3]],MATCH(Actuals[[#This Row],[Sub Ledger]],LedgerMapping[[#All],[Sub Ledger]],0))</f>
        <v>Tax</v>
      </c>
      <c r="J14113" s="22">
        <f>YEAR(Actuals[[#This Row],[Date]])</f>
        <v>2024</v>
      </c>
      <c r="K14113" s="22">
        <f>MONTH(Actuals[[#This Row],[Date]])</f>
        <v>8</v>
      </c>
      <c r="L14113" s="12"/>
    </row>
    <row r="14114" spans="1:12" x14ac:dyDescent="0.3">
      <c r="A14114">
        <v>7</v>
      </c>
      <c r="B14114">
        <v>35301</v>
      </c>
      <c r="C14114">
        <v>1</v>
      </c>
      <c r="D14114">
        <v>94000</v>
      </c>
      <c r="E14114" s="46">
        <v>45536</v>
      </c>
      <c r="F14114">
        <v>-356</v>
      </c>
      <c r="I14114" t="str">
        <f>INDEX(LedgerMapping[[#All],[Level 3]],MATCH(Actuals[[#This Row],[Sub Ledger]],LedgerMapping[[#All],[Sub Ledger]],0))</f>
        <v>Tax</v>
      </c>
      <c r="J14114" s="22">
        <f>YEAR(Actuals[[#This Row],[Date]])</f>
        <v>2024</v>
      </c>
      <c r="K14114" s="22">
        <f>MONTH(Actuals[[#This Row],[Date]])</f>
        <v>9</v>
      </c>
      <c r="L14114" s="12"/>
    </row>
    <row r="14115" spans="1:12" x14ac:dyDescent="0.3">
      <c r="A14115">
        <v>7</v>
      </c>
      <c r="B14115">
        <v>36451</v>
      </c>
      <c r="C14115">
        <v>1</v>
      </c>
      <c r="D14115">
        <v>94000</v>
      </c>
      <c r="E14115" s="46">
        <v>45567</v>
      </c>
      <c r="F14115">
        <v>-402</v>
      </c>
      <c r="I14115" t="str">
        <f>INDEX(LedgerMapping[[#All],[Level 3]],MATCH(Actuals[[#This Row],[Sub Ledger]],LedgerMapping[[#All],[Sub Ledger]],0))</f>
        <v>Tax</v>
      </c>
      <c r="J14115" s="22">
        <f>YEAR(Actuals[[#This Row],[Date]])</f>
        <v>2024</v>
      </c>
      <c r="K14115" s="22">
        <f>MONTH(Actuals[[#This Row],[Date]])</f>
        <v>10</v>
      </c>
      <c r="L14115" s="12"/>
    </row>
    <row r="14116" spans="1:12" x14ac:dyDescent="0.3">
      <c r="A14116">
        <v>7</v>
      </c>
      <c r="B14116">
        <v>37601</v>
      </c>
      <c r="C14116">
        <v>1</v>
      </c>
      <c r="D14116">
        <v>94000</v>
      </c>
      <c r="E14116" s="46">
        <v>45597</v>
      </c>
      <c r="F14116">
        <v>-356</v>
      </c>
      <c r="I14116" t="str">
        <f>INDEX(LedgerMapping[[#All],[Level 3]],MATCH(Actuals[[#This Row],[Sub Ledger]],LedgerMapping[[#All],[Sub Ledger]],0))</f>
        <v>Tax</v>
      </c>
      <c r="J14116" s="22">
        <f>YEAR(Actuals[[#This Row],[Date]])</f>
        <v>2024</v>
      </c>
      <c r="K14116" s="22">
        <f>MONTH(Actuals[[#This Row],[Date]])</f>
        <v>11</v>
      </c>
      <c r="L14116" s="12"/>
    </row>
    <row r="14117" spans="1:12" x14ac:dyDescent="0.3">
      <c r="A14117">
        <v>7</v>
      </c>
      <c r="B14117">
        <v>38751</v>
      </c>
      <c r="C14117">
        <v>1</v>
      </c>
      <c r="D14117">
        <v>94000</v>
      </c>
      <c r="E14117" s="46">
        <v>45628</v>
      </c>
      <c r="F14117">
        <v>-385</v>
      </c>
      <c r="I14117" t="str">
        <f>INDEX(LedgerMapping[[#All],[Level 3]],MATCH(Actuals[[#This Row],[Sub Ledger]],LedgerMapping[[#All],[Sub Ledger]],0))</f>
        <v>Tax</v>
      </c>
      <c r="J14117" s="22">
        <f>YEAR(Actuals[[#This Row],[Date]])</f>
        <v>2024</v>
      </c>
      <c r="K14117" s="22">
        <f>MONTH(Actuals[[#This Row],[Date]])</f>
        <v>12</v>
      </c>
      <c r="L14117" s="12"/>
    </row>
    <row r="14118" spans="1:12" x14ac:dyDescent="0.3">
      <c r="A14118">
        <v>7</v>
      </c>
      <c r="B14118">
        <v>847</v>
      </c>
      <c r="C14118">
        <v>1</v>
      </c>
      <c r="D14118">
        <v>94000</v>
      </c>
      <c r="E14118" s="46">
        <v>44562</v>
      </c>
      <c r="F14118">
        <v>-273</v>
      </c>
      <c r="I14118" t="str">
        <f>INDEX(LedgerMapping[[#All],[Level 3]],MATCH(Actuals[[#This Row],[Sub Ledger]],LedgerMapping[[#All],[Sub Ledger]],0))</f>
        <v>Tax</v>
      </c>
      <c r="J14118" s="22">
        <f>YEAR(Actuals[[#This Row],[Date]])</f>
        <v>2022</v>
      </c>
      <c r="K14118" s="22">
        <f>MONTH(Actuals[[#This Row],[Date]])</f>
        <v>1</v>
      </c>
      <c r="L14118" s="12"/>
    </row>
    <row r="14119" spans="1:12" x14ac:dyDescent="0.3">
      <c r="A14119">
        <v>7</v>
      </c>
      <c r="B14119">
        <v>1971</v>
      </c>
      <c r="C14119">
        <v>1</v>
      </c>
      <c r="D14119">
        <v>94000</v>
      </c>
      <c r="E14119" s="46">
        <v>44593</v>
      </c>
      <c r="F14119">
        <v>-284</v>
      </c>
      <c r="I14119" t="str">
        <f>INDEX(LedgerMapping[[#All],[Level 3]],MATCH(Actuals[[#This Row],[Sub Ledger]],LedgerMapping[[#All],[Sub Ledger]],0))</f>
        <v>Tax</v>
      </c>
      <c r="J14119" s="22">
        <f>YEAR(Actuals[[#This Row],[Date]])</f>
        <v>2022</v>
      </c>
      <c r="K14119" s="22">
        <f>MONTH(Actuals[[#This Row],[Date]])</f>
        <v>2</v>
      </c>
      <c r="L14119" s="12"/>
    </row>
    <row r="14120" spans="1:12" x14ac:dyDescent="0.3">
      <c r="A14120">
        <v>7</v>
      </c>
      <c r="B14120">
        <v>3087</v>
      </c>
      <c r="C14120">
        <v>1</v>
      </c>
      <c r="D14120">
        <v>94000</v>
      </c>
      <c r="E14120" s="46">
        <v>44624</v>
      </c>
      <c r="F14120">
        <v>-354</v>
      </c>
      <c r="I14120" t="str">
        <f>INDEX(LedgerMapping[[#All],[Level 3]],MATCH(Actuals[[#This Row],[Sub Ledger]],LedgerMapping[[#All],[Sub Ledger]],0))</f>
        <v>Tax</v>
      </c>
      <c r="J14120" s="22">
        <f>YEAR(Actuals[[#This Row],[Date]])</f>
        <v>2022</v>
      </c>
      <c r="K14120" s="22">
        <f>MONTH(Actuals[[#This Row],[Date]])</f>
        <v>3</v>
      </c>
      <c r="L14120" s="12"/>
    </row>
    <row r="14121" spans="1:12" x14ac:dyDescent="0.3">
      <c r="A14121">
        <v>7</v>
      </c>
      <c r="B14121">
        <v>4211</v>
      </c>
      <c r="C14121">
        <v>1</v>
      </c>
      <c r="D14121">
        <v>94000</v>
      </c>
      <c r="E14121" s="46">
        <v>44654</v>
      </c>
      <c r="F14121">
        <v>-242</v>
      </c>
      <c r="I14121" t="str">
        <f>INDEX(LedgerMapping[[#All],[Level 3]],MATCH(Actuals[[#This Row],[Sub Ledger]],LedgerMapping[[#All],[Sub Ledger]],0))</f>
        <v>Tax</v>
      </c>
      <c r="J14121" s="22">
        <f>YEAR(Actuals[[#This Row],[Date]])</f>
        <v>2022</v>
      </c>
      <c r="K14121" s="22">
        <f>MONTH(Actuals[[#This Row],[Date]])</f>
        <v>4</v>
      </c>
      <c r="L14121" s="12"/>
    </row>
    <row r="14122" spans="1:12" x14ac:dyDescent="0.3">
      <c r="A14122">
        <v>7</v>
      </c>
      <c r="B14122">
        <v>5333</v>
      </c>
      <c r="C14122">
        <v>1</v>
      </c>
      <c r="D14122">
        <v>94000</v>
      </c>
      <c r="E14122" s="46">
        <v>44685</v>
      </c>
      <c r="F14122">
        <v>-252</v>
      </c>
      <c r="I14122" t="str">
        <f>INDEX(LedgerMapping[[#All],[Level 3]],MATCH(Actuals[[#This Row],[Sub Ledger]],LedgerMapping[[#All],[Sub Ledger]],0))</f>
        <v>Tax</v>
      </c>
      <c r="J14122" s="22">
        <f>YEAR(Actuals[[#This Row],[Date]])</f>
        <v>2022</v>
      </c>
      <c r="K14122" s="22">
        <f>MONTH(Actuals[[#This Row],[Date]])</f>
        <v>5</v>
      </c>
      <c r="L14122" s="12"/>
    </row>
    <row r="14123" spans="1:12" x14ac:dyDescent="0.3">
      <c r="A14123">
        <v>7</v>
      </c>
      <c r="B14123">
        <v>6457</v>
      </c>
      <c r="C14123">
        <v>1</v>
      </c>
      <c r="D14123">
        <v>94000</v>
      </c>
      <c r="E14123" s="46">
        <v>44715</v>
      </c>
      <c r="F14123">
        <v>-368</v>
      </c>
      <c r="I14123" t="str">
        <f>INDEX(LedgerMapping[[#All],[Level 3]],MATCH(Actuals[[#This Row],[Sub Ledger]],LedgerMapping[[#All],[Sub Ledger]],0))</f>
        <v>Tax</v>
      </c>
      <c r="J14123" s="22">
        <f>YEAR(Actuals[[#This Row],[Date]])</f>
        <v>2022</v>
      </c>
      <c r="K14123" s="22">
        <f>MONTH(Actuals[[#This Row],[Date]])</f>
        <v>6</v>
      </c>
      <c r="L14123" s="12"/>
    </row>
    <row r="14124" spans="1:12" x14ac:dyDescent="0.3">
      <c r="A14124">
        <v>7</v>
      </c>
      <c r="B14124">
        <v>7579</v>
      </c>
      <c r="C14124">
        <v>1</v>
      </c>
      <c r="D14124">
        <v>94000</v>
      </c>
      <c r="E14124" s="46">
        <v>44746</v>
      </c>
      <c r="F14124">
        <v>-368</v>
      </c>
      <c r="I14124" t="str">
        <f>INDEX(LedgerMapping[[#All],[Level 3]],MATCH(Actuals[[#This Row],[Sub Ledger]],LedgerMapping[[#All],[Sub Ledger]],0))</f>
        <v>Tax</v>
      </c>
      <c r="J14124" s="22">
        <f>YEAR(Actuals[[#This Row],[Date]])</f>
        <v>2022</v>
      </c>
      <c r="K14124" s="22">
        <f>MONTH(Actuals[[#This Row],[Date]])</f>
        <v>7</v>
      </c>
      <c r="L14124" s="12"/>
    </row>
    <row r="14125" spans="1:12" x14ac:dyDescent="0.3">
      <c r="A14125">
        <v>7</v>
      </c>
      <c r="B14125">
        <v>8701</v>
      </c>
      <c r="C14125">
        <v>1</v>
      </c>
      <c r="D14125">
        <v>94000</v>
      </c>
      <c r="E14125" s="46">
        <v>44777</v>
      </c>
      <c r="F14125">
        <v>-266</v>
      </c>
      <c r="I14125" t="str">
        <f>INDEX(LedgerMapping[[#All],[Level 3]],MATCH(Actuals[[#This Row],[Sub Ledger]],LedgerMapping[[#All],[Sub Ledger]],0))</f>
        <v>Tax</v>
      </c>
      <c r="J14125" s="22">
        <f>YEAR(Actuals[[#This Row],[Date]])</f>
        <v>2022</v>
      </c>
      <c r="K14125" s="22">
        <f>MONTH(Actuals[[#This Row],[Date]])</f>
        <v>8</v>
      </c>
      <c r="L14125" s="12"/>
    </row>
    <row r="14126" spans="1:12" x14ac:dyDescent="0.3">
      <c r="A14126">
        <v>7</v>
      </c>
      <c r="B14126">
        <v>9817</v>
      </c>
      <c r="C14126">
        <v>1</v>
      </c>
      <c r="D14126">
        <v>94000</v>
      </c>
      <c r="E14126" s="46">
        <v>44805</v>
      </c>
      <c r="F14126">
        <v>-329</v>
      </c>
      <c r="I14126" t="str">
        <f>INDEX(LedgerMapping[[#All],[Level 3]],MATCH(Actuals[[#This Row],[Sub Ledger]],LedgerMapping[[#All],[Sub Ledger]],0))</f>
        <v>Tax</v>
      </c>
      <c r="J14126" s="22">
        <f>YEAR(Actuals[[#This Row],[Date]])</f>
        <v>2022</v>
      </c>
      <c r="K14126" s="22">
        <f>MONTH(Actuals[[#This Row],[Date]])</f>
        <v>9</v>
      </c>
      <c r="L14126" s="12"/>
    </row>
    <row r="14127" spans="1:12" x14ac:dyDescent="0.3">
      <c r="A14127">
        <v>7</v>
      </c>
      <c r="B14127">
        <v>10935</v>
      </c>
      <c r="C14127">
        <v>1</v>
      </c>
      <c r="D14127">
        <v>94000</v>
      </c>
      <c r="E14127" s="46">
        <v>44836</v>
      </c>
      <c r="F14127">
        <v>-305</v>
      </c>
      <c r="I14127" t="str">
        <f>INDEX(LedgerMapping[[#All],[Level 3]],MATCH(Actuals[[#This Row],[Sub Ledger]],LedgerMapping[[#All],[Sub Ledger]],0))</f>
        <v>Tax</v>
      </c>
      <c r="J14127" s="22">
        <f>YEAR(Actuals[[#This Row],[Date]])</f>
        <v>2022</v>
      </c>
      <c r="K14127" s="22">
        <f>MONTH(Actuals[[#This Row],[Date]])</f>
        <v>10</v>
      </c>
      <c r="L14127" s="12"/>
    </row>
    <row r="14128" spans="1:12" x14ac:dyDescent="0.3">
      <c r="A14128">
        <v>7</v>
      </c>
      <c r="B14128">
        <v>12059</v>
      </c>
      <c r="C14128">
        <v>1</v>
      </c>
      <c r="D14128">
        <v>94000</v>
      </c>
      <c r="E14128" s="46">
        <v>44866</v>
      </c>
      <c r="F14128">
        <v>-270</v>
      </c>
      <c r="I14128" t="str">
        <f>INDEX(LedgerMapping[[#All],[Level 3]],MATCH(Actuals[[#This Row],[Sub Ledger]],LedgerMapping[[#All],[Sub Ledger]],0))</f>
        <v>Tax</v>
      </c>
      <c r="J14128" s="22">
        <f>YEAR(Actuals[[#This Row],[Date]])</f>
        <v>2022</v>
      </c>
      <c r="K14128" s="22">
        <f>MONTH(Actuals[[#This Row],[Date]])</f>
        <v>11</v>
      </c>
      <c r="L14128" s="12"/>
    </row>
    <row r="14129" spans="1:12" x14ac:dyDescent="0.3">
      <c r="A14129">
        <v>7</v>
      </c>
      <c r="B14129">
        <v>13189</v>
      </c>
      <c r="C14129">
        <v>1</v>
      </c>
      <c r="D14129">
        <v>94000</v>
      </c>
      <c r="E14129" s="46">
        <v>44897</v>
      </c>
      <c r="F14129">
        <v>-256</v>
      </c>
      <c r="I14129" t="str">
        <f>INDEX(LedgerMapping[[#All],[Level 3]],MATCH(Actuals[[#This Row],[Sub Ledger]],LedgerMapping[[#All],[Sub Ledger]],0))</f>
        <v>Tax</v>
      </c>
      <c r="J14129" s="22">
        <f>YEAR(Actuals[[#This Row],[Date]])</f>
        <v>2022</v>
      </c>
      <c r="K14129" s="22">
        <f>MONTH(Actuals[[#This Row],[Date]])</f>
        <v>12</v>
      </c>
      <c r="L14129" s="12"/>
    </row>
    <row r="14130" spans="1:12" x14ac:dyDescent="0.3">
      <c r="A14130">
        <v>11</v>
      </c>
      <c r="B14130">
        <v>14246</v>
      </c>
      <c r="C14130">
        <v>2</v>
      </c>
      <c r="D14130">
        <v>60000</v>
      </c>
      <c r="E14130" s="46">
        <v>44927</v>
      </c>
      <c r="F14130">
        <v>-2959.32</v>
      </c>
      <c r="I14130" t="str">
        <f>INDEX(LedgerMapping[[#All],[Level 3]],MATCH(Actuals[[#This Row],[Sub Ledger]],LedgerMapping[[#All],[Sub Ledger]],0))</f>
        <v>Marketing</v>
      </c>
      <c r="J14130" s="22">
        <f>YEAR(Actuals[[#This Row],[Date]])</f>
        <v>2023</v>
      </c>
      <c r="K14130" s="22">
        <f>MONTH(Actuals[[#This Row],[Date]])</f>
        <v>1</v>
      </c>
      <c r="L14130" s="12"/>
    </row>
    <row r="14131" spans="1:12" x14ac:dyDescent="0.3">
      <c r="A14131">
        <v>11</v>
      </c>
      <c r="B14131">
        <v>15248</v>
      </c>
      <c r="C14131">
        <v>2</v>
      </c>
      <c r="D14131">
        <v>60000</v>
      </c>
      <c r="E14131" s="46">
        <v>44958</v>
      </c>
      <c r="F14131">
        <v>-2991.24</v>
      </c>
      <c r="I14131" t="str">
        <f>INDEX(LedgerMapping[[#All],[Level 3]],MATCH(Actuals[[#This Row],[Sub Ledger]],LedgerMapping[[#All],[Sub Ledger]],0))</f>
        <v>Marketing</v>
      </c>
      <c r="J14131" s="22">
        <f>YEAR(Actuals[[#This Row],[Date]])</f>
        <v>2023</v>
      </c>
      <c r="K14131" s="22">
        <f>MONTH(Actuals[[#This Row],[Date]])</f>
        <v>2</v>
      </c>
      <c r="L14131" s="12"/>
    </row>
    <row r="14132" spans="1:12" x14ac:dyDescent="0.3">
      <c r="A14132">
        <v>11</v>
      </c>
      <c r="B14132">
        <v>16228</v>
      </c>
      <c r="C14132">
        <v>2</v>
      </c>
      <c r="D14132">
        <v>60000</v>
      </c>
      <c r="E14132" s="46">
        <v>44988</v>
      </c>
      <c r="F14132">
        <v>-3277.42</v>
      </c>
      <c r="I14132" t="str">
        <f>INDEX(LedgerMapping[[#All],[Level 3]],MATCH(Actuals[[#This Row],[Sub Ledger]],LedgerMapping[[#All],[Sub Ledger]],0))</f>
        <v>Marketing</v>
      </c>
      <c r="J14132" s="22">
        <f>YEAR(Actuals[[#This Row],[Date]])</f>
        <v>2023</v>
      </c>
      <c r="K14132" s="22">
        <f>MONTH(Actuals[[#This Row],[Date]])</f>
        <v>3</v>
      </c>
      <c r="L14132" s="12"/>
    </row>
    <row r="14133" spans="1:12" x14ac:dyDescent="0.3">
      <c r="A14133">
        <v>11</v>
      </c>
      <c r="B14133">
        <v>17260</v>
      </c>
      <c r="C14133">
        <v>2</v>
      </c>
      <c r="D14133">
        <v>60000</v>
      </c>
      <c r="E14133" s="46">
        <v>45018</v>
      </c>
      <c r="F14133">
        <v>-6108.32</v>
      </c>
      <c r="I14133" t="str">
        <f>INDEX(LedgerMapping[[#All],[Level 3]],MATCH(Actuals[[#This Row],[Sub Ledger]],LedgerMapping[[#All],[Sub Ledger]],0))</f>
        <v>Marketing</v>
      </c>
      <c r="J14133" s="22">
        <f>YEAR(Actuals[[#This Row],[Date]])</f>
        <v>2023</v>
      </c>
      <c r="K14133" s="22">
        <f>MONTH(Actuals[[#This Row],[Date]])</f>
        <v>4</v>
      </c>
      <c r="L14133" s="12"/>
    </row>
    <row r="14134" spans="1:12" x14ac:dyDescent="0.3">
      <c r="A14134">
        <v>11</v>
      </c>
      <c r="B14134">
        <v>18289</v>
      </c>
      <c r="C14134">
        <v>2</v>
      </c>
      <c r="D14134">
        <v>60000</v>
      </c>
      <c r="E14134" s="46">
        <v>45049</v>
      </c>
      <c r="F14134">
        <v>-3054.01</v>
      </c>
      <c r="I14134" t="str">
        <f>INDEX(LedgerMapping[[#All],[Level 3]],MATCH(Actuals[[#This Row],[Sub Ledger]],LedgerMapping[[#All],[Sub Ledger]],0))</f>
        <v>Marketing</v>
      </c>
      <c r="J14134" s="22">
        <f>YEAR(Actuals[[#This Row],[Date]])</f>
        <v>2023</v>
      </c>
      <c r="K14134" s="22">
        <f>MONTH(Actuals[[#This Row],[Date]])</f>
        <v>5</v>
      </c>
      <c r="L14134" s="12"/>
    </row>
    <row r="14135" spans="1:12" x14ac:dyDescent="0.3">
      <c r="A14135">
        <v>11</v>
      </c>
      <c r="B14135">
        <v>19294</v>
      </c>
      <c r="C14135">
        <v>2</v>
      </c>
      <c r="D14135">
        <v>60000</v>
      </c>
      <c r="E14135" s="46">
        <v>45079</v>
      </c>
      <c r="F14135">
        <v>-3181.67</v>
      </c>
      <c r="I14135" t="str">
        <f>INDEX(LedgerMapping[[#All],[Level 3]],MATCH(Actuals[[#This Row],[Sub Ledger]],LedgerMapping[[#All],[Sub Ledger]],0))</f>
        <v>Marketing</v>
      </c>
      <c r="J14135" s="22">
        <f>YEAR(Actuals[[#This Row],[Date]])</f>
        <v>2023</v>
      </c>
      <c r="K14135" s="22">
        <f>MONTH(Actuals[[#This Row],[Date]])</f>
        <v>6</v>
      </c>
      <c r="L14135" s="12"/>
    </row>
    <row r="14136" spans="1:12" x14ac:dyDescent="0.3">
      <c r="A14136">
        <v>11</v>
      </c>
      <c r="B14136">
        <v>20322</v>
      </c>
      <c r="C14136">
        <v>2</v>
      </c>
      <c r="D14136">
        <v>60000</v>
      </c>
      <c r="E14136" s="46">
        <v>45110</v>
      </c>
      <c r="F14136">
        <v>-6934.93</v>
      </c>
      <c r="I14136" t="str">
        <f>INDEX(LedgerMapping[[#All],[Level 3]],MATCH(Actuals[[#This Row],[Sub Ledger]],LedgerMapping[[#All],[Sub Ledger]],0))</f>
        <v>Marketing</v>
      </c>
      <c r="J14136" s="22">
        <f>YEAR(Actuals[[#This Row],[Date]])</f>
        <v>2023</v>
      </c>
      <c r="K14136" s="22">
        <f>MONTH(Actuals[[#This Row],[Date]])</f>
        <v>7</v>
      </c>
      <c r="L14136" s="12"/>
    </row>
    <row r="14137" spans="1:12" x14ac:dyDescent="0.3">
      <c r="A14137">
        <v>11</v>
      </c>
      <c r="B14137">
        <v>21350</v>
      </c>
      <c r="C14137">
        <v>2</v>
      </c>
      <c r="D14137">
        <v>60000</v>
      </c>
      <c r="E14137" s="46">
        <v>45141</v>
      </c>
      <c r="F14137">
        <v>-10307.33</v>
      </c>
      <c r="I14137" t="str">
        <f>INDEX(LedgerMapping[[#All],[Level 3]],MATCH(Actuals[[#This Row],[Sub Ledger]],LedgerMapping[[#All],[Sub Ledger]],0))</f>
        <v>Marketing</v>
      </c>
      <c r="J14137" s="22">
        <f>YEAR(Actuals[[#This Row],[Date]])</f>
        <v>2023</v>
      </c>
      <c r="K14137" s="22">
        <f>MONTH(Actuals[[#This Row],[Date]])</f>
        <v>8</v>
      </c>
      <c r="L14137" s="12"/>
    </row>
    <row r="14138" spans="1:12" x14ac:dyDescent="0.3">
      <c r="A14138">
        <v>11</v>
      </c>
      <c r="B14138">
        <v>22353</v>
      </c>
      <c r="C14138">
        <v>2</v>
      </c>
      <c r="D14138">
        <v>60000</v>
      </c>
      <c r="E14138" s="46">
        <v>45169</v>
      </c>
      <c r="F14138">
        <v>-9925.41</v>
      </c>
      <c r="I14138" t="str">
        <f>INDEX(LedgerMapping[[#All],[Level 3]],MATCH(Actuals[[#This Row],[Sub Ledger]],LedgerMapping[[#All],[Sub Ledger]],0))</f>
        <v>Marketing</v>
      </c>
      <c r="J14138" s="22">
        <f>YEAR(Actuals[[#This Row],[Date]])</f>
        <v>2023</v>
      </c>
      <c r="K14138" s="22">
        <f>MONTH(Actuals[[#This Row],[Date]])</f>
        <v>8</v>
      </c>
      <c r="L14138" s="12"/>
    </row>
    <row r="14139" spans="1:12" x14ac:dyDescent="0.3">
      <c r="A14139">
        <v>11</v>
      </c>
      <c r="B14139">
        <v>23331</v>
      </c>
      <c r="C14139">
        <v>2</v>
      </c>
      <c r="D14139">
        <v>60000</v>
      </c>
      <c r="E14139" s="46">
        <v>45200</v>
      </c>
      <c r="F14139">
        <v>-9829.67</v>
      </c>
      <c r="I14139" t="str">
        <f>INDEX(LedgerMapping[[#All],[Level 3]],MATCH(Actuals[[#This Row],[Sub Ledger]],LedgerMapping[[#All],[Sub Ledger]],0))</f>
        <v>Marketing</v>
      </c>
      <c r="J14139" s="22">
        <f>YEAR(Actuals[[#This Row],[Date]])</f>
        <v>2023</v>
      </c>
      <c r="K14139" s="22">
        <f>MONTH(Actuals[[#This Row],[Date]])</f>
        <v>10</v>
      </c>
      <c r="L14139" s="12"/>
    </row>
    <row r="14140" spans="1:12" x14ac:dyDescent="0.3">
      <c r="A14140">
        <v>11</v>
      </c>
      <c r="B14140">
        <v>24333</v>
      </c>
      <c r="C14140">
        <v>2</v>
      </c>
      <c r="D14140">
        <v>60000</v>
      </c>
      <c r="E14140" s="46">
        <v>45230</v>
      </c>
      <c r="F14140">
        <v>-6108.32</v>
      </c>
      <c r="I14140" t="str">
        <f>INDEX(LedgerMapping[[#All],[Level 3]],MATCH(Actuals[[#This Row],[Sub Ledger]],LedgerMapping[[#All],[Sub Ledger]],0))</f>
        <v>Marketing</v>
      </c>
      <c r="J14140" s="22">
        <f>YEAR(Actuals[[#This Row],[Date]])</f>
        <v>2023</v>
      </c>
      <c r="K14140" s="22">
        <f>MONTH(Actuals[[#This Row],[Date]])</f>
        <v>10</v>
      </c>
      <c r="L14140" s="12"/>
    </row>
    <row r="14141" spans="1:12" x14ac:dyDescent="0.3">
      <c r="A14141">
        <v>11</v>
      </c>
      <c r="B14141">
        <v>25365</v>
      </c>
      <c r="C14141">
        <v>2</v>
      </c>
      <c r="D14141">
        <v>60000</v>
      </c>
      <c r="E14141" s="46">
        <v>45261</v>
      </c>
      <c r="F14141">
        <v>-3435.93</v>
      </c>
      <c r="I14141" t="str">
        <f>INDEX(LedgerMapping[[#All],[Level 3]],MATCH(Actuals[[#This Row],[Sub Ledger]],LedgerMapping[[#All],[Sub Ledger]],0))</f>
        <v>Marketing</v>
      </c>
      <c r="J14141" s="22">
        <f>YEAR(Actuals[[#This Row],[Date]])</f>
        <v>2023</v>
      </c>
      <c r="K14141" s="22">
        <f>MONTH(Actuals[[#This Row],[Date]])</f>
        <v>12</v>
      </c>
      <c r="L14141" s="12"/>
    </row>
    <row r="14142" spans="1:12" x14ac:dyDescent="0.3">
      <c r="A14142">
        <v>11</v>
      </c>
      <c r="B14142">
        <v>26436</v>
      </c>
      <c r="C14142">
        <v>2</v>
      </c>
      <c r="D14142">
        <v>60000</v>
      </c>
      <c r="E14142" s="46">
        <v>45291</v>
      </c>
      <c r="F14142">
        <v>-9727.5400000000009</v>
      </c>
      <c r="I14142" t="str">
        <f>INDEX(LedgerMapping[[#All],[Level 3]],MATCH(Actuals[[#This Row],[Sub Ledger]],LedgerMapping[[#All],[Sub Ledger]],0))</f>
        <v>Marketing</v>
      </c>
      <c r="J14142" s="22">
        <f>YEAR(Actuals[[#This Row],[Date]])</f>
        <v>2023</v>
      </c>
      <c r="K14142" s="22">
        <f>MONTH(Actuals[[#This Row],[Date]])</f>
        <v>12</v>
      </c>
      <c r="L14142" s="12"/>
    </row>
    <row r="14143" spans="1:12" x14ac:dyDescent="0.3">
      <c r="A14143">
        <v>11</v>
      </c>
      <c r="B14143">
        <v>27560</v>
      </c>
      <c r="C14143">
        <v>2</v>
      </c>
      <c r="D14143">
        <v>60000</v>
      </c>
      <c r="E14143" s="46">
        <v>45322</v>
      </c>
      <c r="F14143">
        <v>-11223.31</v>
      </c>
      <c r="I14143" t="str">
        <f>INDEX(LedgerMapping[[#All],[Level 3]],MATCH(Actuals[[#This Row],[Sub Ledger]],LedgerMapping[[#All],[Sub Ledger]],0))</f>
        <v>Marketing</v>
      </c>
      <c r="J14143" s="22">
        <f>YEAR(Actuals[[#This Row],[Date]])</f>
        <v>2024</v>
      </c>
      <c r="K14143" s="22">
        <f>MONTH(Actuals[[#This Row],[Date]])</f>
        <v>1</v>
      </c>
      <c r="L14143" s="12"/>
    </row>
    <row r="14144" spans="1:12" x14ac:dyDescent="0.3">
      <c r="A14144">
        <v>11</v>
      </c>
      <c r="B14144">
        <v>28712</v>
      </c>
      <c r="C14144">
        <v>2</v>
      </c>
      <c r="D14144">
        <v>60000</v>
      </c>
      <c r="E14144" s="46">
        <v>45354</v>
      </c>
      <c r="F14144">
        <v>-10879.69</v>
      </c>
      <c r="I14144" t="str">
        <f>INDEX(LedgerMapping[[#All],[Level 3]],MATCH(Actuals[[#This Row],[Sub Ledger]],LedgerMapping[[#All],[Sub Ledger]],0))</f>
        <v>Marketing</v>
      </c>
      <c r="J14144" s="22">
        <f>YEAR(Actuals[[#This Row],[Date]])</f>
        <v>2024</v>
      </c>
      <c r="K14144" s="22">
        <f>MONTH(Actuals[[#This Row],[Date]])</f>
        <v>3</v>
      </c>
      <c r="L14144" s="12"/>
    </row>
    <row r="14145" spans="1:12" x14ac:dyDescent="0.3">
      <c r="A14145">
        <v>11</v>
      </c>
      <c r="B14145">
        <v>29866</v>
      </c>
      <c r="C14145">
        <v>2</v>
      </c>
      <c r="D14145">
        <v>60000</v>
      </c>
      <c r="E14145" s="46">
        <v>45384</v>
      </c>
      <c r="F14145">
        <v>-6947.7</v>
      </c>
      <c r="I14145" t="str">
        <f>INDEX(LedgerMapping[[#All],[Level 3]],MATCH(Actuals[[#This Row],[Sub Ledger]],LedgerMapping[[#All],[Sub Ledger]],0))</f>
        <v>Marketing</v>
      </c>
      <c r="J14145" s="22">
        <f>YEAR(Actuals[[#This Row],[Date]])</f>
        <v>2024</v>
      </c>
      <c r="K14145" s="22">
        <f>MONTH(Actuals[[#This Row],[Date]])</f>
        <v>4</v>
      </c>
      <c r="L14145" s="12"/>
    </row>
    <row r="14146" spans="1:12" x14ac:dyDescent="0.3">
      <c r="A14146">
        <v>11</v>
      </c>
      <c r="B14146">
        <v>30992</v>
      </c>
      <c r="C14146">
        <v>2</v>
      </c>
      <c r="D14146">
        <v>60000</v>
      </c>
      <c r="E14146" s="46">
        <v>45415</v>
      </c>
      <c r="F14146">
        <v>-7940.27</v>
      </c>
      <c r="I14146" t="str">
        <f>INDEX(LedgerMapping[[#All],[Level 3]],MATCH(Actuals[[#This Row],[Sub Ledger]],LedgerMapping[[#All],[Sub Ledger]],0))</f>
        <v>Marketing</v>
      </c>
      <c r="J14146" s="22">
        <f>YEAR(Actuals[[#This Row],[Date]])</f>
        <v>2024</v>
      </c>
      <c r="K14146" s="22">
        <f>MONTH(Actuals[[#This Row],[Date]])</f>
        <v>5</v>
      </c>
      <c r="L14146" s="12"/>
    </row>
    <row r="14147" spans="1:12" x14ac:dyDescent="0.3">
      <c r="A14147">
        <v>11</v>
      </c>
      <c r="B14147">
        <v>32117</v>
      </c>
      <c r="C14147">
        <v>2</v>
      </c>
      <c r="D14147">
        <v>60000</v>
      </c>
      <c r="E14147" s="46">
        <v>45445</v>
      </c>
      <c r="F14147">
        <v>-16337.23</v>
      </c>
      <c r="I14147" t="str">
        <f>INDEX(LedgerMapping[[#All],[Level 3]],MATCH(Actuals[[#This Row],[Sub Ledger]],LedgerMapping[[#All],[Sub Ledger]],0))</f>
        <v>Marketing</v>
      </c>
      <c r="J14147" s="22">
        <f>YEAR(Actuals[[#This Row],[Date]])</f>
        <v>2024</v>
      </c>
      <c r="K14147" s="22">
        <f>MONTH(Actuals[[#This Row],[Date]])</f>
        <v>6</v>
      </c>
      <c r="L14147" s="12"/>
    </row>
    <row r="14148" spans="1:12" x14ac:dyDescent="0.3">
      <c r="A14148">
        <v>11</v>
      </c>
      <c r="B14148">
        <v>33241</v>
      </c>
      <c r="C14148">
        <v>2</v>
      </c>
      <c r="D14148">
        <v>60000</v>
      </c>
      <c r="E14148" s="46">
        <v>45476</v>
      </c>
      <c r="F14148">
        <v>-14047.83</v>
      </c>
      <c r="I14148" t="str">
        <f>INDEX(LedgerMapping[[#All],[Level 3]],MATCH(Actuals[[#This Row],[Sub Ledger]],LedgerMapping[[#All],[Sub Ledger]],0))</f>
        <v>Marketing</v>
      </c>
      <c r="J14148" s="22">
        <f>YEAR(Actuals[[#This Row],[Date]])</f>
        <v>2024</v>
      </c>
      <c r="K14148" s="22">
        <f>MONTH(Actuals[[#This Row],[Date]])</f>
        <v>7</v>
      </c>
      <c r="L14148" s="12"/>
    </row>
    <row r="14149" spans="1:12" x14ac:dyDescent="0.3">
      <c r="A14149">
        <v>11</v>
      </c>
      <c r="B14149">
        <v>34364</v>
      </c>
      <c r="C14149">
        <v>2</v>
      </c>
      <c r="D14149">
        <v>60000</v>
      </c>
      <c r="E14149" s="46">
        <v>45507</v>
      </c>
      <c r="F14149">
        <v>-8398.7900000000009</v>
      </c>
      <c r="I14149" t="str">
        <f>INDEX(LedgerMapping[[#All],[Level 3]],MATCH(Actuals[[#This Row],[Sub Ledger]],LedgerMapping[[#All],[Sub Ledger]],0))</f>
        <v>Marketing</v>
      </c>
      <c r="J14149" s="22">
        <f>YEAR(Actuals[[#This Row],[Date]])</f>
        <v>2024</v>
      </c>
      <c r="K14149" s="22">
        <f>MONTH(Actuals[[#This Row],[Date]])</f>
        <v>8</v>
      </c>
      <c r="L14149" s="12"/>
    </row>
    <row r="14150" spans="1:12" x14ac:dyDescent="0.3">
      <c r="A14150">
        <v>11</v>
      </c>
      <c r="B14150">
        <v>35517</v>
      </c>
      <c r="C14150">
        <v>2</v>
      </c>
      <c r="D14150">
        <v>60000</v>
      </c>
      <c r="E14150" s="46">
        <v>45536</v>
      </c>
      <c r="F14150">
        <v>-16641.490000000002</v>
      </c>
      <c r="I14150" t="str">
        <f>INDEX(LedgerMapping[[#All],[Level 3]],MATCH(Actuals[[#This Row],[Sub Ledger]],LedgerMapping[[#All],[Sub Ledger]],0))</f>
        <v>Marketing</v>
      </c>
      <c r="J14150" s="22">
        <f>YEAR(Actuals[[#This Row],[Date]])</f>
        <v>2024</v>
      </c>
      <c r="K14150" s="22">
        <f>MONTH(Actuals[[#This Row],[Date]])</f>
        <v>9</v>
      </c>
      <c r="L14150" s="12"/>
    </row>
    <row r="14151" spans="1:12" x14ac:dyDescent="0.3">
      <c r="A14151">
        <v>11</v>
      </c>
      <c r="B14151">
        <v>36667</v>
      </c>
      <c r="C14151">
        <v>2</v>
      </c>
      <c r="D14151">
        <v>60000</v>
      </c>
      <c r="E14151" s="46">
        <v>45567</v>
      </c>
      <c r="F14151">
        <v>-13895.7</v>
      </c>
      <c r="I14151" t="str">
        <f>INDEX(LedgerMapping[[#All],[Level 3]],MATCH(Actuals[[#This Row],[Sub Ledger]],LedgerMapping[[#All],[Sub Ledger]],0))</f>
        <v>Marketing</v>
      </c>
      <c r="J14151" s="22">
        <f>YEAR(Actuals[[#This Row],[Date]])</f>
        <v>2024</v>
      </c>
      <c r="K14151" s="22">
        <f>MONTH(Actuals[[#This Row],[Date]])</f>
        <v>10</v>
      </c>
      <c r="L14151" s="12"/>
    </row>
    <row r="14152" spans="1:12" x14ac:dyDescent="0.3">
      <c r="A14152">
        <v>11</v>
      </c>
      <c r="B14152">
        <v>37816</v>
      </c>
      <c r="C14152">
        <v>2</v>
      </c>
      <c r="D14152">
        <v>60000</v>
      </c>
      <c r="E14152" s="46">
        <v>45597</v>
      </c>
      <c r="F14152">
        <v>-8245.59</v>
      </c>
      <c r="I14152" t="str">
        <f>INDEX(LedgerMapping[[#All],[Level 3]],MATCH(Actuals[[#This Row],[Sub Ledger]],LedgerMapping[[#All],[Sub Ledger]],0))</f>
        <v>Marketing</v>
      </c>
      <c r="J14152" s="22">
        <f>YEAR(Actuals[[#This Row],[Date]])</f>
        <v>2024</v>
      </c>
      <c r="K14152" s="22">
        <f>MONTH(Actuals[[#This Row],[Date]])</f>
        <v>11</v>
      </c>
      <c r="L14152" s="12"/>
    </row>
    <row r="14153" spans="1:12" x14ac:dyDescent="0.3">
      <c r="A14153">
        <v>11</v>
      </c>
      <c r="B14153">
        <v>38967</v>
      </c>
      <c r="C14153">
        <v>2</v>
      </c>
      <c r="D14153">
        <v>60000</v>
      </c>
      <c r="E14153" s="46">
        <v>45628</v>
      </c>
      <c r="F14153">
        <v>-15727.65</v>
      </c>
      <c r="I14153" t="str">
        <f>INDEX(LedgerMapping[[#All],[Level 3]],MATCH(Actuals[[#This Row],[Sub Ledger]],LedgerMapping[[#All],[Sub Ledger]],0))</f>
        <v>Marketing</v>
      </c>
      <c r="J14153" s="22">
        <f>YEAR(Actuals[[#This Row],[Date]])</f>
        <v>2024</v>
      </c>
      <c r="K14153" s="22">
        <f>MONTH(Actuals[[#This Row],[Date]])</f>
        <v>12</v>
      </c>
      <c r="L14153" s="12"/>
    </row>
    <row r="14154" spans="1:12" x14ac:dyDescent="0.3">
      <c r="A14154">
        <v>11</v>
      </c>
      <c r="B14154">
        <v>14247</v>
      </c>
      <c r="C14154">
        <v>2</v>
      </c>
      <c r="D14154">
        <v>61000</v>
      </c>
      <c r="E14154" s="46">
        <v>44927</v>
      </c>
      <c r="F14154">
        <v>-364.6</v>
      </c>
      <c r="I14154" t="str">
        <f>INDEX(LedgerMapping[[#All],[Level 3]],MATCH(Actuals[[#This Row],[Sub Ledger]],LedgerMapping[[#All],[Sub Ledger]],0))</f>
        <v>Marketing</v>
      </c>
      <c r="J14154" s="22">
        <f>YEAR(Actuals[[#This Row],[Date]])</f>
        <v>2023</v>
      </c>
      <c r="K14154" s="22">
        <f>MONTH(Actuals[[#This Row],[Date]])</f>
        <v>1</v>
      </c>
      <c r="L14154" s="12"/>
    </row>
    <row r="14155" spans="1:12" x14ac:dyDescent="0.3">
      <c r="A14155">
        <v>11</v>
      </c>
      <c r="B14155">
        <v>15249</v>
      </c>
      <c r="C14155">
        <v>2</v>
      </c>
      <c r="D14155">
        <v>61000</v>
      </c>
      <c r="E14155" s="46">
        <v>44958</v>
      </c>
      <c r="F14155">
        <v>-338</v>
      </c>
      <c r="I14155" t="str">
        <f>INDEX(LedgerMapping[[#All],[Level 3]],MATCH(Actuals[[#This Row],[Sub Ledger]],LedgerMapping[[#All],[Sub Ledger]],0))</f>
        <v>Marketing</v>
      </c>
      <c r="J14155" s="22">
        <f>YEAR(Actuals[[#This Row],[Date]])</f>
        <v>2023</v>
      </c>
      <c r="K14155" s="22">
        <f>MONTH(Actuals[[#This Row],[Date]])</f>
        <v>2</v>
      </c>
      <c r="L14155" s="12"/>
    </row>
    <row r="14156" spans="1:12" x14ac:dyDescent="0.3">
      <c r="A14156">
        <v>11</v>
      </c>
      <c r="B14156">
        <v>16229</v>
      </c>
      <c r="C14156">
        <v>2</v>
      </c>
      <c r="D14156">
        <v>61000</v>
      </c>
      <c r="E14156" s="46">
        <v>44988</v>
      </c>
      <c r="F14156">
        <v>-403.96</v>
      </c>
      <c r="I14156" t="str">
        <f>INDEX(LedgerMapping[[#All],[Level 3]],MATCH(Actuals[[#This Row],[Sub Ledger]],LedgerMapping[[#All],[Sub Ledger]],0))</f>
        <v>Marketing</v>
      </c>
      <c r="J14156" s="22">
        <f>YEAR(Actuals[[#This Row],[Date]])</f>
        <v>2023</v>
      </c>
      <c r="K14156" s="22">
        <f>MONTH(Actuals[[#This Row],[Date]])</f>
        <v>3</v>
      </c>
      <c r="L14156" s="12"/>
    </row>
    <row r="14157" spans="1:12" x14ac:dyDescent="0.3">
      <c r="A14157">
        <v>11</v>
      </c>
      <c r="B14157">
        <v>17261</v>
      </c>
      <c r="C14157">
        <v>2</v>
      </c>
      <c r="D14157">
        <v>61000</v>
      </c>
      <c r="E14157" s="46">
        <v>45018</v>
      </c>
      <c r="F14157">
        <v>-501.83</v>
      </c>
      <c r="I14157" t="str">
        <f>INDEX(LedgerMapping[[#All],[Level 3]],MATCH(Actuals[[#This Row],[Sub Ledger]],LedgerMapping[[#All],[Sub Ledger]],0))</f>
        <v>Marketing</v>
      </c>
      <c r="J14157" s="22">
        <f>YEAR(Actuals[[#This Row],[Date]])</f>
        <v>2023</v>
      </c>
      <c r="K14157" s="22">
        <f>MONTH(Actuals[[#This Row],[Date]])</f>
        <v>4</v>
      </c>
      <c r="L14157" s="12"/>
    </row>
    <row r="14158" spans="1:12" x14ac:dyDescent="0.3">
      <c r="A14158">
        <v>11</v>
      </c>
      <c r="B14158">
        <v>18290</v>
      </c>
      <c r="C14158">
        <v>2</v>
      </c>
      <c r="D14158">
        <v>61000</v>
      </c>
      <c r="E14158" s="46">
        <v>45049</v>
      </c>
      <c r="F14158">
        <v>-282.68</v>
      </c>
      <c r="I14158" t="str">
        <f>INDEX(LedgerMapping[[#All],[Level 3]],MATCH(Actuals[[#This Row],[Sub Ledger]],LedgerMapping[[#All],[Sub Ledger]],0))</f>
        <v>Marketing</v>
      </c>
      <c r="J14158" s="22">
        <f>YEAR(Actuals[[#This Row],[Date]])</f>
        <v>2023</v>
      </c>
      <c r="K14158" s="22">
        <f>MONTH(Actuals[[#This Row],[Date]])</f>
        <v>5</v>
      </c>
      <c r="L14158" s="12"/>
    </row>
    <row r="14159" spans="1:12" x14ac:dyDescent="0.3">
      <c r="A14159">
        <v>11</v>
      </c>
      <c r="B14159">
        <v>19295</v>
      </c>
      <c r="C14159">
        <v>2</v>
      </c>
      <c r="D14159">
        <v>61000</v>
      </c>
      <c r="E14159" s="46">
        <v>45079</v>
      </c>
      <c r="F14159">
        <v>-327.36</v>
      </c>
      <c r="I14159" t="str">
        <f>INDEX(LedgerMapping[[#All],[Level 3]],MATCH(Actuals[[#This Row],[Sub Ledger]],LedgerMapping[[#All],[Sub Ledger]],0))</f>
        <v>Marketing</v>
      </c>
      <c r="J14159" s="22">
        <f>YEAR(Actuals[[#This Row],[Date]])</f>
        <v>2023</v>
      </c>
      <c r="K14159" s="22">
        <f>MONTH(Actuals[[#This Row],[Date]])</f>
        <v>6</v>
      </c>
      <c r="L14159" s="12"/>
    </row>
    <row r="14160" spans="1:12" x14ac:dyDescent="0.3">
      <c r="A14160">
        <v>11</v>
      </c>
      <c r="B14160">
        <v>20323</v>
      </c>
      <c r="C14160">
        <v>2</v>
      </c>
      <c r="D14160">
        <v>61000</v>
      </c>
      <c r="E14160" s="46">
        <v>45110</v>
      </c>
      <c r="F14160">
        <v>-712.47</v>
      </c>
      <c r="I14160" t="str">
        <f>INDEX(LedgerMapping[[#All],[Level 3]],MATCH(Actuals[[#This Row],[Sub Ledger]],LedgerMapping[[#All],[Sub Ledger]],0))</f>
        <v>Marketing</v>
      </c>
      <c r="J14160" s="22">
        <f>YEAR(Actuals[[#This Row],[Date]])</f>
        <v>2023</v>
      </c>
      <c r="K14160" s="22">
        <f>MONTH(Actuals[[#This Row],[Date]])</f>
        <v>7</v>
      </c>
      <c r="L14160" s="12"/>
    </row>
    <row r="14161" spans="1:12" x14ac:dyDescent="0.3">
      <c r="A14161">
        <v>11</v>
      </c>
      <c r="B14161">
        <v>21351</v>
      </c>
      <c r="C14161">
        <v>2</v>
      </c>
      <c r="D14161">
        <v>61000</v>
      </c>
      <c r="E14161" s="46">
        <v>45141</v>
      </c>
      <c r="F14161">
        <v>-846.52</v>
      </c>
      <c r="I14161" t="str">
        <f>INDEX(LedgerMapping[[#All],[Level 3]],MATCH(Actuals[[#This Row],[Sub Ledger]],LedgerMapping[[#All],[Sub Ledger]],0))</f>
        <v>Marketing</v>
      </c>
      <c r="J14161" s="22">
        <f>YEAR(Actuals[[#This Row],[Date]])</f>
        <v>2023</v>
      </c>
      <c r="K14161" s="22">
        <f>MONTH(Actuals[[#This Row],[Date]])</f>
        <v>8</v>
      </c>
      <c r="L14161" s="12"/>
    </row>
    <row r="14162" spans="1:12" x14ac:dyDescent="0.3">
      <c r="A14162">
        <v>11</v>
      </c>
      <c r="B14162">
        <v>22354</v>
      </c>
      <c r="C14162">
        <v>2</v>
      </c>
      <c r="D14162">
        <v>61000</v>
      </c>
      <c r="E14162" s="46">
        <v>45169</v>
      </c>
      <c r="F14162">
        <v>-916.73</v>
      </c>
      <c r="I14162" t="str">
        <f>INDEX(LedgerMapping[[#All],[Level 3]],MATCH(Actuals[[#This Row],[Sub Ledger]],LedgerMapping[[#All],[Sub Ledger]],0))</f>
        <v>Marketing</v>
      </c>
      <c r="J14162" s="22">
        <f>YEAR(Actuals[[#This Row],[Date]])</f>
        <v>2023</v>
      </c>
      <c r="K14162" s="22">
        <f>MONTH(Actuals[[#This Row],[Date]])</f>
        <v>8</v>
      </c>
      <c r="L14162" s="12"/>
    </row>
    <row r="14163" spans="1:12" x14ac:dyDescent="0.3">
      <c r="A14163">
        <v>11</v>
      </c>
      <c r="B14163">
        <v>23332</v>
      </c>
      <c r="C14163">
        <v>2</v>
      </c>
      <c r="D14163">
        <v>61000</v>
      </c>
      <c r="E14163" s="46">
        <v>45200</v>
      </c>
      <c r="F14163">
        <v>-1009.29</v>
      </c>
      <c r="I14163" t="str">
        <f>INDEX(LedgerMapping[[#All],[Level 3]],MATCH(Actuals[[#This Row],[Sub Ledger]],LedgerMapping[[#All],[Sub Ledger]],0))</f>
        <v>Marketing</v>
      </c>
      <c r="J14163" s="22">
        <f>YEAR(Actuals[[#This Row],[Date]])</f>
        <v>2023</v>
      </c>
      <c r="K14163" s="22">
        <f>MONTH(Actuals[[#This Row],[Date]])</f>
        <v>10</v>
      </c>
      <c r="L14163" s="12"/>
    </row>
    <row r="14164" spans="1:12" x14ac:dyDescent="0.3">
      <c r="A14164">
        <v>11</v>
      </c>
      <c r="B14164">
        <v>24334</v>
      </c>
      <c r="C14164">
        <v>2</v>
      </c>
      <c r="D14164">
        <v>61000</v>
      </c>
      <c r="E14164" s="46">
        <v>45230</v>
      </c>
      <c r="F14164">
        <v>-690.13</v>
      </c>
      <c r="I14164" t="str">
        <f>INDEX(LedgerMapping[[#All],[Level 3]],MATCH(Actuals[[#This Row],[Sub Ledger]],LedgerMapping[[#All],[Sub Ledger]],0))</f>
        <v>Marketing</v>
      </c>
      <c r="J14164" s="22">
        <f>YEAR(Actuals[[#This Row],[Date]])</f>
        <v>2023</v>
      </c>
      <c r="K14164" s="22">
        <f>MONTH(Actuals[[#This Row],[Date]])</f>
        <v>10</v>
      </c>
      <c r="L14164" s="12"/>
    </row>
    <row r="14165" spans="1:12" x14ac:dyDescent="0.3">
      <c r="A14165">
        <v>11</v>
      </c>
      <c r="B14165">
        <v>25366</v>
      </c>
      <c r="C14165">
        <v>2</v>
      </c>
      <c r="D14165">
        <v>61000</v>
      </c>
      <c r="E14165" s="46">
        <v>45261</v>
      </c>
      <c r="F14165">
        <v>-424.17</v>
      </c>
      <c r="I14165" t="str">
        <f>INDEX(LedgerMapping[[#All],[Level 3]],MATCH(Actuals[[#This Row],[Sub Ledger]],LedgerMapping[[#All],[Sub Ledger]],0))</f>
        <v>Marketing</v>
      </c>
      <c r="J14165" s="22">
        <f>YEAR(Actuals[[#This Row],[Date]])</f>
        <v>2023</v>
      </c>
      <c r="K14165" s="22">
        <f>MONTH(Actuals[[#This Row],[Date]])</f>
        <v>12</v>
      </c>
      <c r="L14165" s="12"/>
    </row>
    <row r="14166" spans="1:12" x14ac:dyDescent="0.3">
      <c r="A14166">
        <v>11</v>
      </c>
      <c r="B14166">
        <v>26437</v>
      </c>
      <c r="C14166">
        <v>2</v>
      </c>
      <c r="D14166">
        <v>61000</v>
      </c>
      <c r="E14166" s="46">
        <v>45291</v>
      </c>
      <c r="F14166">
        <v>-1198.6500000000001</v>
      </c>
      <c r="I14166" t="str">
        <f>INDEX(LedgerMapping[[#All],[Level 3]],MATCH(Actuals[[#This Row],[Sub Ledger]],LedgerMapping[[#All],[Sub Ledger]],0))</f>
        <v>Marketing</v>
      </c>
      <c r="J14166" s="22">
        <f>YEAR(Actuals[[#This Row],[Date]])</f>
        <v>2023</v>
      </c>
      <c r="K14166" s="22">
        <f>MONTH(Actuals[[#This Row],[Date]])</f>
        <v>12</v>
      </c>
      <c r="L14166" s="12"/>
    </row>
    <row r="14167" spans="1:12" x14ac:dyDescent="0.3">
      <c r="A14167">
        <v>11</v>
      </c>
      <c r="B14167">
        <v>27561</v>
      </c>
      <c r="C14167">
        <v>2</v>
      </c>
      <c r="D14167">
        <v>61000</v>
      </c>
      <c r="E14167" s="46">
        <v>45322</v>
      </c>
      <c r="F14167">
        <v>-1381.64</v>
      </c>
      <c r="I14167" t="str">
        <f>INDEX(LedgerMapping[[#All],[Level 3]],MATCH(Actuals[[#This Row],[Sub Ledger]],LedgerMapping[[#All],[Sub Ledger]],0))</f>
        <v>Marketing</v>
      </c>
      <c r="J14167" s="22">
        <f>YEAR(Actuals[[#This Row],[Date]])</f>
        <v>2024</v>
      </c>
      <c r="K14167" s="22">
        <f>MONTH(Actuals[[#This Row],[Date]])</f>
        <v>1</v>
      </c>
      <c r="L14167" s="12"/>
    </row>
    <row r="14168" spans="1:12" x14ac:dyDescent="0.3">
      <c r="A14168">
        <v>11</v>
      </c>
      <c r="B14168">
        <v>28713</v>
      </c>
      <c r="C14168">
        <v>2</v>
      </c>
      <c r="D14168">
        <v>61000</v>
      </c>
      <c r="E14168" s="46">
        <v>45354</v>
      </c>
      <c r="F14168">
        <v>-1116.74</v>
      </c>
      <c r="I14168" t="str">
        <f>INDEX(LedgerMapping[[#All],[Level 3]],MATCH(Actuals[[#This Row],[Sub Ledger]],LedgerMapping[[#All],[Sub Ledger]],0))</f>
        <v>Marketing</v>
      </c>
      <c r="J14168" s="22">
        <f>YEAR(Actuals[[#This Row],[Date]])</f>
        <v>2024</v>
      </c>
      <c r="K14168" s="22">
        <f>MONTH(Actuals[[#This Row],[Date]])</f>
        <v>3</v>
      </c>
      <c r="L14168" s="12"/>
    </row>
    <row r="14169" spans="1:12" x14ac:dyDescent="0.3">
      <c r="A14169">
        <v>11</v>
      </c>
      <c r="B14169">
        <v>29867</v>
      </c>
      <c r="C14169">
        <v>2</v>
      </c>
      <c r="D14169">
        <v>61000</v>
      </c>
      <c r="E14169" s="46">
        <v>45384</v>
      </c>
      <c r="F14169">
        <v>-856.09</v>
      </c>
      <c r="I14169" t="str">
        <f>INDEX(LedgerMapping[[#All],[Level 3]],MATCH(Actuals[[#This Row],[Sub Ledger]],LedgerMapping[[#All],[Sub Ledger]],0))</f>
        <v>Marketing</v>
      </c>
      <c r="J14169" s="22">
        <f>YEAR(Actuals[[#This Row],[Date]])</f>
        <v>2024</v>
      </c>
      <c r="K14169" s="22">
        <f>MONTH(Actuals[[#This Row],[Date]])</f>
        <v>4</v>
      </c>
      <c r="L14169" s="12"/>
    </row>
    <row r="14170" spans="1:12" x14ac:dyDescent="0.3">
      <c r="A14170">
        <v>11</v>
      </c>
      <c r="B14170">
        <v>30993</v>
      </c>
      <c r="C14170">
        <v>2</v>
      </c>
      <c r="D14170">
        <v>61000</v>
      </c>
      <c r="E14170" s="46">
        <v>45415</v>
      </c>
      <c r="F14170">
        <v>-978.44</v>
      </c>
      <c r="I14170" t="str">
        <f>INDEX(LedgerMapping[[#All],[Level 3]],MATCH(Actuals[[#This Row],[Sub Ledger]],LedgerMapping[[#All],[Sub Ledger]],0))</f>
        <v>Marketing</v>
      </c>
      <c r="J14170" s="22">
        <f>YEAR(Actuals[[#This Row],[Date]])</f>
        <v>2024</v>
      </c>
      <c r="K14170" s="22">
        <f>MONTH(Actuals[[#This Row],[Date]])</f>
        <v>5</v>
      </c>
      <c r="L14170" s="12"/>
    </row>
    <row r="14171" spans="1:12" x14ac:dyDescent="0.3">
      <c r="A14171">
        <v>11</v>
      </c>
      <c r="B14171">
        <v>32118</v>
      </c>
      <c r="C14171">
        <v>2</v>
      </c>
      <c r="D14171">
        <v>61000</v>
      </c>
      <c r="E14171" s="46">
        <v>45445</v>
      </c>
      <c r="F14171">
        <v>-1509.3</v>
      </c>
      <c r="I14171" t="str">
        <f>INDEX(LedgerMapping[[#All],[Level 3]],MATCH(Actuals[[#This Row],[Sub Ledger]],LedgerMapping[[#All],[Sub Ledger]],0))</f>
        <v>Marketing</v>
      </c>
      <c r="J14171" s="22">
        <f>YEAR(Actuals[[#This Row],[Date]])</f>
        <v>2024</v>
      </c>
      <c r="K14171" s="22">
        <f>MONTH(Actuals[[#This Row],[Date]])</f>
        <v>6</v>
      </c>
      <c r="L14171" s="12"/>
    </row>
    <row r="14172" spans="1:12" x14ac:dyDescent="0.3">
      <c r="A14172">
        <v>11</v>
      </c>
      <c r="B14172">
        <v>33242</v>
      </c>
      <c r="C14172">
        <v>2</v>
      </c>
      <c r="D14172">
        <v>61000</v>
      </c>
      <c r="E14172" s="46">
        <v>45476</v>
      </c>
      <c r="F14172">
        <v>-1153.97</v>
      </c>
      <c r="I14172" t="str">
        <f>INDEX(LedgerMapping[[#All],[Level 3]],MATCH(Actuals[[#This Row],[Sub Ledger]],LedgerMapping[[#All],[Sub Ledger]],0))</f>
        <v>Marketing</v>
      </c>
      <c r="J14172" s="22">
        <f>YEAR(Actuals[[#This Row],[Date]])</f>
        <v>2024</v>
      </c>
      <c r="K14172" s="22">
        <f>MONTH(Actuals[[#This Row],[Date]])</f>
        <v>7</v>
      </c>
      <c r="L14172" s="12"/>
    </row>
    <row r="14173" spans="1:12" x14ac:dyDescent="0.3">
      <c r="A14173">
        <v>11</v>
      </c>
      <c r="B14173">
        <v>34365</v>
      </c>
      <c r="C14173">
        <v>2</v>
      </c>
      <c r="D14173">
        <v>61000</v>
      </c>
      <c r="E14173" s="46">
        <v>45507</v>
      </c>
      <c r="F14173">
        <v>-947.59</v>
      </c>
      <c r="I14173" t="str">
        <f>INDEX(LedgerMapping[[#All],[Level 3]],MATCH(Actuals[[#This Row],[Sub Ledger]],LedgerMapping[[#All],[Sub Ledger]],0))</f>
        <v>Marketing</v>
      </c>
      <c r="J14173" s="22">
        <f>YEAR(Actuals[[#This Row],[Date]])</f>
        <v>2024</v>
      </c>
      <c r="K14173" s="22">
        <f>MONTH(Actuals[[#This Row],[Date]])</f>
        <v>8</v>
      </c>
      <c r="L14173" s="12"/>
    </row>
    <row r="14174" spans="1:12" x14ac:dyDescent="0.3">
      <c r="A14174">
        <v>11</v>
      </c>
      <c r="B14174">
        <v>35518</v>
      </c>
      <c r="C14174">
        <v>2</v>
      </c>
      <c r="D14174">
        <v>61000</v>
      </c>
      <c r="E14174" s="46">
        <v>45536</v>
      </c>
      <c r="F14174">
        <v>-1538.02</v>
      </c>
      <c r="I14174" t="str">
        <f>INDEX(LedgerMapping[[#All],[Level 3]],MATCH(Actuals[[#This Row],[Sub Ledger]],LedgerMapping[[#All],[Sub Ledger]],0))</f>
        <v>Marketing</v>
      </c>
      <c r="J14174" s="22">
        <f>YEAR(Actuals[[#This Row],[Date]])</f>
        <v>2024</v>
      </c>
      <c r="K14174" s="22">
        <f>MONTH(Actuals[[#This Row],[Date]])</f>
        <v>9</v>
      </c>
      <c r="L14174" s="12"/>
    </row>
    <row r="14175" spans="1:12" x14ac:dyDescent="0.3">
      <c r="A14175">
        <v>11</v>
      </c>
      <c r="B14175">
        <v>36668</v>
      </c>
      <c r="C14175">
        <v>2</v>
      </c>
      <c r="D14175">
        <v>61000</v>
      </c>
      <c r="E14175" s="46">
        <v>45567</v>
      </c>
      <c r="F14175">
        <v>-1711.43</v>
      </c>
      <c r="I14175" t="str">
        <f>INDEX(LedgerMapping[[#All],[Level 3]],MATCH(Actuals[[#This Row],[Sub Ledger]],LedgerMapping[[#All],[Sub Ledger]],0))</f>
        <v>Marketing</v>
      </c>
      <c r="J14175" s="22">
        <f>YEAR(Actuals[[#This Row],[Date]])</f>
        <v>2024</v>
      </c>
      <c r="K14175" s="22">
        <f>MONTH(Actuals[[#This Row],[Date]])</f>
        <v>10</v>
      </c>
      <c r="L14175" s="12"/>
    </row>
    <row r="14176" spans="1:12" x14ac:dyDescent="0.3">
      <c r="A14176">
        <v>11</v>
      </c>
      <c r="B14176">
        <v>37817</v>
      </c>
      <c r="C14176">
        <v>2</v>
      </c>
      <c r="D14176">
        <v>61000</v>
      </c>
      <c r="E14176" s="46">
        <v>45597</v>
      </c>
      <c r="F14176">
        <v>-1015.67</v>
      </c>
      <c r="I14176" t="str">
        <f>INDEX(LedgerMapping[[#All],[Level 3]],MATCH(Actuals[[#This Row],[Sub Ledger]],LedgerMapping[[#All],[Sub Ledger]],0))</f>
        <v>Marketing</v>
      </c>
      <c r="J14176" s="22">
        <f>YEAR(Actuals[[#This Row],[Date]])</f>
        <v>2024</v>
      </c>
      <c r="K14176" s="22">
        <f>MONTH(Actuals[[#This Row],[Date]])</f>
        <v>11</v>
      </c>
      <c r="L14176" s="12"/>
    </row>
    <row r="14177" spans="1:12" x14ac:dyDescent="0.3">
      <c r="A14177">
        <v>11</v>
      </c>
      <c r="B14177">
        <v>38968</v>
      </c>
      <c r="C14177">
        <v>2</v>
      </c>
      <c r="D14177">
        <v>61000</v>
      </c>
      <c r="E14177" s="46">
        <v>45628</v>
      </c>
      <c r="F14177">
        <v>-1935.9</v>
      </c>
      <c r="I14177" t="str">
        <f>INDEX(LedgerMapping[[#All],[Level 3]],MATCH(Actuals[[#This Row],[Sub Ledger]],LedgerMapping[[#All],[Sub Ledger]],0))</f>
        <v>Marketing</v>
      </c>
      <c r="J14177" s="22">
        <f>YEAR(Actuals[[#This Row],[Date]])</f>
        <v>2024</v>
      </c>
      <c r="K14177" s="22">
        <f>MONTH(Actuals[[#This Row],[Date]])</f>
        <v>12</v>
      </c>
      <c r="L14177" s="12"/>
    </row>
    <row r="14178" spans="1:12" x14ac:dyDescent="0.3">
      <c r="A14178">
        <v>11</v>
      </c>
      <c r="B14178">
        <v>14248</v>
      </c>
      <c r="C14178">
        <v>2</v>
      </c>
      <c r="D14178">
        <v>62000</v>
      </c>
      <c r="E14178" s="46">
        <v>44927</v>
      </c>
      <c r="F14178">
        <v>-303.95999999999998</v>
      </c>
      <c r="I14178" t="str">
        <f>INDEX(LedgerMapping[[#All],[Level 3]],MATCH(Actuals[[#This Row],[Sub Ledger]],LedgerMapping[[#All],[Sub Ledger]],0))</f>
        <v>Marketing</v>
      </c>
      <c r="J14178" s="22">
        <f>YEAR(Actuals[[#This Row],[Date]])</f>
        <v>2023</v>
      </c>
      <c r="K14178" s="22">
        <f>MONTH(Actuals[[#This Row],[Date]])</f>
        <v>1</v>
      </c>
      <c r="L14178" s="12"/>
    </row>
    <row r="14179" spans="1:12" x14ac:dyDescent="0.3">
      <c r="A14179">
        <v>11</v>
      </c>
      <c r="B14179">
        <v>15250</v>
      </c>
      <c r="C14179">
        <v>2</v>
      </c>
      <c r="D14179">
        <v>62000</v>
      </c>
      <c r="E14179" s="46">
        <v>44958</v>
      </c>
      <c r="F14179">
        <v>-215.66</v>
      </c>
      <c r="I14179" t="str">
        <f>INDEX(LedgerMapping[[#All],[Level 3]],MATCH(Actuals[[#This Row],[Sub Ledger]],LedgerMapping[[#All],[Sub Ledger]],0))</f>
        <v>Marketing</v>
      </c>
      <c r="J14179" s="22">
        <f>YEAR(Actuals[[#This Row],[Date]])</f>
        <v>2023</v>
      </c>
      <c r="K14179" s="22">
        <f>MONTH(Actuals[[#This Row],[Date]])</f>
        <v>2</v>
      </c>
      <c r="L14179" s="12"/>
    </row>
    <row r="14180" spans="1:12" x14ac:dyDescent="0.3">
      <c r="A14180">
        <v>11</v>
      </c>
      <c r="B14180">
        <v>16230</v>
      </c>
      <c r="C14180">
        <v>2</v>
      </c>
      <c r="D14180">
        <v>62000</v>
      </c>
      <c r="E14180" s="46">
        <v>44988</v>
      </c>
      <c r="F14180">
        <v>-269.91000000000003</v>
      </c>
      <c r="I14180" t="str">
        <f>INDEX(LedgerMapping[[#All],[Level 3]],MATCH(Actuals[[#This Row],[Sub Ledger]],LedgerMapping[[#All],[Sub Ledger]],0))</f>
        <v>Marketing</v>
      </c>
      <c r="J14180" s="22">
        <f>YEAR(Actuals[[#This Row],[Date]])</f>
        <v>2023</v>
      </c>
      <c r="K14180" s="22">
        <f>MONTH(Actuals[[#This Row],[Date]])</f>
        <v>3</v>
      </c>
      <c r="L14180" s="12"/>
    </row>
    <row r="14181" spans="1:12" x14ac:dyDescent="0.3">
      <c r="A14181">
        <v>11</v>
      </c>
      <c r="B14181">
        <v>17262</v>
      </c>
      <c r="C14181">
        <v>2</v>
      </c>
      <c r="D14181">
        <v>62000</v>
      </c>
      <c r="E14181" s="46">
        <v>45018</v>
      </c>
      <c r="F14181">
        <v>-627.37</v>
      </c>
      <c r="I14181" t="str">
        <f>INDEX(LedgerMapping[[#All],[Level 3]],MATCH(Actuals[[#This Row],[Sub Ledger]],LedgerMapping[[#All],[Sub Ledger]],0))</f>
        <v>Marketing</v>
      </c>
      <c r="J14181" s="22">
        <f>YEAR(Actuals[[#This Row],[Date]])</f>
        <v>2023</v>
      </c>
      <c r="K14181" s="22">
        <f>MONTH(Actuals[[#This Row],[Date]])</f>
        <v>4</v>
      </c>
      <c r="L14181" s="12"/>
    </row>
    <row r="14182" spans="1:12" x14ac:dyDescent="0.3">
      <c r="A14182">
        <v>11</v>
      </c>
      <c r="B14182">
        <v>18291</v>
      </c>
      <c r="C14182">
        <v>2</v>
      </c>
      <c r="D14182">
        <v>62000</v>
      </c>
      <c r="E14182" s="46">
        <v>45049</v>
      </c>
      <c r="F14182">
        <v>-219.91</v>
      </c>
      <c r="I14182" t="str">
        <f>INDEX(LedgerMapping[[#All],[Level 3]],MATCH(Actuals[[#This Row],[Sub Ledger]],LedgerMapping[[#All],[Sub Ledger]],0))</f>
        <v>Marketing</v>
      </c>
      <c r="J14182" s="22">
        <f>YEAR(Actuals[[#This Row],[Date]])</f>
        <v>2023</v>
      </c>
      <c r="K14182" s="22">
        <f>MONTH(Actuals[[#This Row],[Date]])</f>
        <v>5</v>
      </c>
      <c r="L14182" s="12"/>
    </row>
    <row r="14183" spans="1:12" x14ac:dyDescent="0.3">
      <c r="A14183">
        <v>11</v>
      </c>
      <c r="B14183">
        <v>19296</v>
      </c>
      <c r="C14183">
        <v>2</v>
      </c>
      <c r="D14183">
        <v>62000</v>
      </c>
      <c r="E14183" s="46">
        <v>45079</v>
      </c>
      <c r="F14183">
        <v>-163.53</v>
      </c>
      <c r="I14183" t="str">
        <f>INDEX(LedgerMapping[[#All],[Level 3]],MATCH(Actuals[[#This Row],[Sub Ledger]],LedgerMapping[[#All],[Sub Ledger]],0))</f>
        <v>Marketing</v>
      </c>
      <c r="J14183" s="22">
        <f>YEAR(Actuals[[#This Row],[Date]])</f>
        <v>2023</v>
      </c>
      <c r="K14183" s="22">
        <f>MONTH(Actuals[[#This Row],[Date]])</f>
        <v>6</v>
      </c>
      <c r="L14183" s="12"/>
    </row>
    <row r="14184" spans="1:12" x14ac:dyDescent="0.3">
      <c r="A14184">
        <v>11</v>
      </c>
      <c r="B14184">
        <v>20324</v>
      </c>
      <c r="C14184">
        <v>2</v>
      </c>
      <c r="D14184">
        <v>62000</v>
      </c>
      <c r="E14184" s="46">
        <v>45110</v>
      </c>
      <c r="F14184">
        <v>-356.08</v>
      </c>
      <c r="I14184" t="str">
        <f>INDEX(LedgerMapping[[#All],[Level 3]],MATCH(Actuals[[#This Row],[Sub Ledger]],LedgerMapping[[#All],[Sub Ledger]],0))</f>
        <v>Marketing</v>
      </c>
      <c r="J14184" s="22">
        <f>YEAR(Actuals[[#This Row],[Date]])</f>
        <v>2023</v>
      </c>
      <c r="K14184" s="22">
        <f>MONTH(Actuals[[#This Row],[Date]])</f>
        <v>7</v>
      </c>
      <c r="L14184" s="12"/>
    </row>
    <row r="14185" spans="1:12" x14ac:dyDescent="0.3">
      <c r="A14185">
        <v>11</v>
      </c>
      <c r="B14185">
        <v>21352</v>
      </c>
      <c r="C14185">
        <v>2</v>
      </c>
      <c r="D14185">
        <v>62000</v>
      </c>
      <c r="E14185" s="46">
        <v>45141</v>
      </c>
      <c r="F14185">
        <v>-952.9</v>
      </c>
      <c r="I14185" t="str">
        <f>INDEX(LedgerMapping[[#All],[Level 3]],MATCH(Actuals[[#This Row],[Sub Ledger]],LedgerMapping[[#All],[Sub Ledger]],0))</f>
        <v>Marketing</v>
      </c>
      <c r="J14185" s="22">
        <f>YEAR(Actuals[[#This Row],[Date]])</f>
        <v>2023</v>
      </c>
      <c r="K14185" s="22">
        <f>MONTH(Actuals[[#This Row],[Date]])</f>
        <v>8</v>
      </c>
      <c r="L14185" s="12"/>
    </row>
    <row r="14186" spans="1:12" x14ac:dyDescent="0.3">
      <c r="A14186">
        <v>11</v>
      </c>
      <c r="B14186">
        <v>22355</v>
      </c>
      <c r="C14186">
        <v>2</v>
      </c>
      <c r="D14186">
        <v>62000</v>
      </c>
      <c r="E14186" s="46">
        <v>45169</v>
      </c>
      <c r="F14186">
        <v>-1018.86</v>
      </c>
      <c r="I14186" t="str">
        <f>INDEX(LedgerMapping[[#All],[Level 3]],MATCH(Actuals[[#This Row],[Sub Ledger]],LedgerMapping[[#All],[Sub Ledger]],0))</f>
        <v>Marketing</v>
      </c>
      <c r="J14186" s="22">
        <f>YEAR(Actuals[[#This Row],[Date]])</f>
        <v>2023</v>
      </c>
      <c r="K14186" s="22">
        <f>MONTH(Actuals[[#This Row],[Date]])</f>
        <v>8</v>
      </c>
      <c r="L14186" s="12"/>
    </row>
    <row r="14187" spans="1:12" x14ac:dyDescent="0.3">
      <c r="A14187">
        <v>11</v>
      </c>
      <c r="B14187">
        <v>23333</v>
      </c>
      <c r="C14187">
        <v>2</v>
      </c>
      <c r="D14187">
        <v>62000</v>
      </c>
      <c r="E14187" s="46">
        <v>45200</v>
      </c>
      <c r="F14187">
        <v>-707.16</v>
      </c>
      <c r="I14187" t="str">
        <f>INDEX(LedgerMapping[[#All],[Level 3]],MATCH(Actuals[[#This Row],[Sub Ledger]],LedgerMapping[[#All],[Sub Ledger]],0))</f>
        <v>Marketing</v>
      </c>
      <c r="J14187" s="22">
        <f>YEAR(Actuals[[#This Row],[Date]])</f>
        <v>2023</v>
      </c>
      <c r="K14187" s="22">
        <f>MONTH(Actuals[[#This Row],[Date]])</f>
        <v>10</v>
      </c>
      <c r="L14187" s="12"/>
    </row>
    <row r="14188" spans="1:12" x14ac:dyDescent="0.3">
      <c r="A14188">
        <v>11</v>
      </c>
      <c r="B14188">
        <v>24335</v>
      </c>
      <c r="C14188">
        <v>2</v>
      </c>
      <c r="D14188">
        <v>62000</v>
      </c>
      <c r="E14188" s="46">
        <v>45230</v>
      </c>
      <c r="F14188">
        <v>-501.83</v>
      </c>
      <c r="I14188" t="str">
        <f>INDEX(LedgerMapping[[#All],[Level 3]],MATCH(Actuals[[#This Row],[Sub Ledger]],LedgerMapping[[#All],[Sub Ledger]],0))</f>
        <v>Marketing</v>
      </c>
      <c r="J14188" s="22">
        <f>YEAR(Actuals[[#This Row],[Date]])</f>
        <v>2023</v>
      </c>
      <c r="K14188" s="22">
        <f>MONTH(Actuals[[#This Row],[Date]])</f>
        <v>10</v>
      </c>
      <c r="L14188" s="12"/>
    </row>
    <row r="14189" spans="1:12" x14ac:dyDescent="0.3">
      <c r="A14189">
        <v>11</v>
      </c>
      <c r="B14189">
        <v>25367</v>
      </c>
      <c r="C14189">
        <v>2</v>
      </c>
      <c r="D14189">
        <v>62000</v>
      </c>
      <c r="E14189" s="46">
        <v>45261</v>
      </c>
      <c r="F14189">
        <v>-282.68</v>
      </c>
      <c r="I14189" t="str">
        <f>INDEX(LedgerMapping[[#All],[Level 3]],MATCH(Actuals[[#This Row],[Sub Ledger]],LedgerMapping[[#All],[Sub Ledger]],0))</f>
        <v>Marketing</v>
      </c>
      <c r="J14189" s="22">
        <f>YEAR(Actuals[[#This Row],[Date]])</f>
        <v>2023</v>
      </c>
      <c r="K14189" s="22">
        <f>MONTH(Actuals[[#This Row],[Date]])</f>
        <v>12</v>
      </c>
      <c r="L14189" s="12"/>
    </row>
    <row r="14190" spans="1:12" x14ac:dyDescent="0.3">
      <c r="A14190">
        <v>11</v>
      </c>
      <c r="B14190">
        <v>26438</v>
      </c>
      <c r="C14190">
        <v>2</v>
      </c>
      <c r="D14190">
        <v>62000</v>
      </c>
      <c r="E14190" s="46">
        <v>45291</v>
      </c>
      <c r="F14190">
        <v>-499.7</v>
      </c>
      <c r="I14190" t="str">
        <f>INDEX(LedgerMapping[[#All],[Level 3]],MATCH(Actuals[[#This Row],[Sub Ledger]],LedgerMapping[[#All],[Sub Ledger]],0))</f>
        <v>Marketing</v>
      </c>
      <c r="J14190" s="22">
        <f>YEAR(Actuals[[#This Row],[Date]])</f>
        <v>2023</v>
      </c>
      <c r="K14190" s="22">
        <f>MONTH(Actuals[[#This Row],[Date]])</f>
        <v>12</v>
      </c>
      <c r="L14190" s="12"/>
    </row>
    <row r="14191" spans="1:12" x14ac:dyDescent="0.3">
      <c r="A14191">
        <v>11</v>
      </c>
      <c r="B14191">
        <v>27562</v>
      </c>
      <c r="C14191">
        <v>2</v>
      </c>
      <c r="D14191">
        <v>62000</v>
      </c>
      <c r="E14191" s="46">
        <v>45322</v>
      </c>
      <c r="F14191">
        <v>-922.05</v>
      </c>
      <c r="I14191" t="str">
        <f>INDEX(LedgerMapping[[#All],[Level 3]],MATCH(Actuals[[#This Row],[Sub Ledger]],LedgerMapping[[#All],[Sub Ledger]],0))</f>
        <v>Marketing</v>
      </c>
      <c r="J14191" s="22">
        <f>YEAR(Actuals[[#This Row],[Date]])</f>
        <v>2024</v>
      </c>
      <c r="K14191" s="22">
        <f>MONTH(Actuals[[#This Row],[Date]])</f>
        <v>1</v>
      </c>
      <c r="L14191" s="12"/>
    </row>
    <row r="14192" spans="1:12" x14ac:dyDescent="0.3">
      <c r="A14192">
        <v>11</v>
      </c>
      <c r="B14192">
        <v>28714</v>
      </c>
      <c r="C14192">
        <v>2</v>
      </c>
      <c r="D14192">
        <v>62000</v>
      </c>
      <c r="E14192" s="46">
        <v>45354</v>
      </c>
      <c r="F14192">
        <v>-558.22</v>
      </c>
      <c r="I14192" t="str">
        <f>INDEX(LedgerMapping[[#All],[Level 3]],MATCH(Actuals[[#This Row],[Sub Ledger]],LedgerMapping[[#All],[Sub Ledger]],0))</f>
        <v>Marketing</v>
      </c>
      <c r="J14192" s="22">
        <f>YEAR(Actuals[[#This Row],[Date]])</f>
        <v>2024</v>
      </c>
      <c r="K14192" s="22">
        <f>MONTH(Actuals[[#This Row],[Date]])</f>
        <v>3</v>
      </c>
      <c r="L14192" s="12"/>
    </row>
    <row r="14193" spans="1:12" x14ac:dyDescent="0.3">
      <c r="A14193">
        <v>11</v>
      </c>
      <c r="B14193">
        <v>29868</v>
      </c>
      <c r="C14193">
        <v>2</v>
      </c>
      <c r="D14193">
        <v>62000</v>
      </c>
      <c r="E14193" s="46">
        <v>45384</v>
      </c>
      <c r="F14193">
        <v>-570.98</v>
      </c>
      <c r="I14193" t="str">
        <f>INDEX(LedgerMapping[[#All],[Level 3]],MATCH(Actuals[[#This Row],[Sub Ledger]],LedgerMapping[[#All],[Sub Ledger]],0))</f>
        <v>Marketing</v>
      </c>
      <c r="J14193" s="22">
        <f>YEAR(Actuals[[#This Row],[Date]])</f>
        <v>2024</v>
      </c>
      <c r="K14193" s="22">
        <f>MONTH(Actuals[[#This Row],[Date]])</f>
        <v>4</v>
      </c>
      <c r="L14193" s="12"/>
    </row>
    <row r="14194" spans="1:12" x14ac:dyDescent="0.3">
      <c r="A14194">
        <v>11</v>
      </c>
      <c r="B14194">
        <v>30994</v>
      </c>
      <c r="C14194">
        <v>2</v>
      </c>
      <c r="D14194">
        <v>62000</v>
      </c>
      <c r="E14194" s="46">
        <v>45415</v>
      </c>
      <c r="F14194">
        <v>-651.84</v>
      </c>
      <c r="I14194" t="str">
        <f>INDEX(LedgerMapping[[#All],[Level 3]],MATCH(Actuals[[#This Row],[Sub Ledger]],LedgerMapping[[#All],[Sub Ledger]],0))</f>
        <v>Marketing</v>
      </c>
      <c r="J14194" s="22">
        <f>YEAR(Actuals[[#This Row],[Date]])</f>
        <v>2024</v>
      </c>
      <c r="K14194" s="22">
        <f>MONTH(Actuals[[#This Row],[Date]])</f>
        <v>5</v>
      </c>
      <c r="L14194" s="12"/>
    </row>
    <row r="14195" spans="1:12" x14ac:dyDescent="0.3">
      <c r="A14195">
        <v>11</v>
      </c>
      <c r="B14195">
        <v>32119</v>
      </c>
      <c r="C14195">
        <v>2</v>
      </c>
      <c r="D14195">
        <v>62000</v>
      </c>
      <c r="E14195" s="46">
        <v>45445</v>
      </c>
      <c r="F14195">
        <v>-839.07</v>
      </c>
      <c r="I14195" t="str">
        <f>INDEX(LedgerMapping[[#All],[Level 3]],MATCH(Actuals[[#This Row],[Sub Ledger]],LedgerMapping[[#All],[Sub Ledger]],0))</f>
        <v>Marketing</v>
      </c>
      <c r="J14195" s="22">
        <f>YEAR(Actuals[[#This Row],[Date]])</f>
        <v>2024</v>
      </c>
      <c r="K14195" s="22">
        <f>MONTH(Actuals[[#This Row],[Date]])</f>
        <v>6</v>
      </c>
      <c r="L14195" s="12"/>
    </row>
    <row r="14196" spans="1:12" x14ac:dyDescent="0.3">
      <c r="A14196">
        <v>11</v>
      </c>
      <c r="B14196">
        <v>33243</v>
      </c>
      <c r="C14196">
        <v>2</v>
      </c>
      <c r="D14196">
        <v>62000</v>
      </c>
      <c r="E14196" s="46">
        <v>45476</v>
      </c>
      <c r="F14196">
        <v>-1441.21</v>
      </c>
      <c r="I14196" t="str">
        <f>INDEX(LedgerMapping[[#All],[Level 3]],MATCH(Actuals[[#This Row],[Sub Ledger]],LedgerMapping[[#All],[Sub Ledger]],0))</f>
        <v>Marketing</v>
      </c>
      <c r="J14196" s="22">
        <f>YEAR(Actuals[[#This Row],[Date]])</f>
        <v>2024</v>
      </c>
      <c r="K14196" s="22">
        <f>MONTH(Actuals[[#This Row],[Date]])</f>
        <v>7</v>
      </c>
      <c r="L14196" s="12"/>
    </row>
    <row r="14197" spans="1:12" x14ac:dyDescent="0.3">
      <c r="A14197">
        <v>11</v>
      </c>
      <c r="B14197">
        <v>34366</v>
      </c>
      <c r="C14197">
        <v>2</v>
      </c>
      <c r="D14197">
        <v>62000</v>
      </c>
      <c r="E14197" s="46">
        <v>45507</v>
      </c>
      <c r="F14197">
        <v>-517.79</v>
      </c>
      <c r="I14197" t="str">
        <f>INDEX(LedgerMapping[[#All],[Level 3]],MATCH(Actuals[[#This Row],[Sub Ledger]],LedgerMapping[[#All],[Sub Ledger]],0))</f>
        <v>Marketing</v>
      </c>
      <c r="J14197" s="22">
        <f>YEAR(Actuals[[#This Row],[Date]])</f>
        <v>2024</v>
      </c>
      <c r="K14197" s="22">
        <f>MONTH(Actuals[[#This Row],[Date]])</f>
        <v>8</v>
      </c>
      <c r="L14197" s="12"/>
    </row>
    <row r="14198" spans="1:12" x14ac:dyDescent="0.3">
      <c r="A14198">
        <v>11</v>
      </c>
      <c r="B14198">
        <v>35519</v>
      </c>
      <c r="C14198">
        <v>2</v>
      </c>
      <c r="D14198">
        <v>62000</v>
      </c>
      <c r="E14198" s="46">
        <v>45536</v>
      </c>
      <c r="F14198">
        <v>-1366.74</v>
      </c>
      <c r="I14198" t="str">
        <f>INDEX(LedgerMapping[[#All],[Level 3]],MATCH(Actuals[[#This Row],[Sub Ledger]],LedgerMapping[[#All],[Sub Ledger]],0))</f>
        <v>Marketing</v>
      </c>
      <c r="J14198" s="22">
        <f>YEAR(Actuals[[#This Row],[Date]])</f>
        <v>2024</v>
      </c>
      <c r="K14198" s="22">
        <f>MONTH(Actuals[[#This Row],[Date]])</f>
        <v>9</v>
      </c>
      <c r="L14198" s="12"/>
    </row>
    <row r="14199" spans="1:12" x14ac:dyDescent="0.3">
      <c r="A14199">
        <v>11</v>
      </c>
      <c r="B14199">
        <v>36669</v>
      </c>
      <c r="C14199">
        <v>2</v>
      </c>
      <c r="D14199">
        <v>62000</v>
      </c>
      <c r="E14199" s="46">
        <v>45567</v>
      </c>
      <c r="F14199">
        <v>-1426.32</v>
      </c>
      <c r="I14199" t="str">
        <f>INDEX(LedgerMapping[[#All],[Level 3]],MATCH(Actuals[[#This Row],[Sub Ledger]],LedgerMapping[[#All],[Sub Ledger]],0))</f>
        <v>Marketing</v>
      </c>
      <c r="J14199" s="22">
        <f>YEAR(Actuals[[#This Row],[Date]])</f>
        <v>2024</v>
      </c>
      <c r="K14199" s="22">
        <f>MONTH(Actuals[[#This Row],[Date]])</f>
        <v>10</v>
      </c>
      <c r="L14199" s="12"/>
    </row>
    <row r="14200" spans="1:12" x14ac:dyDescent="0.3">
      <c r="A14200">
        <v>11</v>
      </c>
      <c r="B14200">
        <v>37818</v>
      </c>
      <c r="C14200">
        <v>2</v>
      </c>
      <c r="D14200">
        <v>62000</v>
      </c>
      <c r="E14200" s="46">
        <v>45597</v>
      </c>
      <c r="F14200">
        <v>-423.11</v>
      </c>
      <c r="I14200" t="str">
        <f>INDEX(LedgerMapping[[#All],[Level 3]],MATCH(Actuals[[#This Row],[Sub Ledger]],LedgerMapping[[#All],[Sub Ledger]],0))</f>
        <v>Marketing</v>
      </c>
      <c r="J14200" s="22">
        <f>YEAR(Actuals[[#This Row],[Date]])</f>
        <v>2024</v>
      </c>
      <c r="K14200" s="22">
        <f>MONTH(Actuals[[#This Row],[Date]])</f>
        <v>11</v>
      </c>
      <c r="L14200" s="12"/>
    </row>
    <row r="14201" spans="1:12" x14ac:dyDescent="0.3">
      <c r="A14201">
        <v>11</v>
      </c>
      <c r="B14201">
        <v>38969</v>
      </c>
      <c r="C14201">
        <v>2</v>
      </c>
      <c r="D14201">
        <v>62000</v>
      </c>
      <c r="E14201" s="46">
        <v>45628</v>
      </c>
      <c r="F14201">
        <v>-1291.21</v>
      </c>
      <c r="I14201" t="str">
        <f>INDEX(LedgerMapping[[#All],[Level 3]],MATCH(Actuals[[#This Row],[Sub Ledger]],LedgerMapping[[#All],[Sub Ledger]],0))</f>
        <v>Marketing</v>
      </c>
      <c r="J14201" s="22">
        <f>YEAR(Actuals[[#This Row],[Date]])</f>
        <v>2024</v>
      </c>
      <c r="K14201" s="22">
        <f>MONTH(Actuals[[#This Row],[Date]])</f>
        <v>12</v>
      </c>
      <c r="L14201" s="12"/>
    </row>
    <row r="14202" spans="1:12" x14ac:dyDescent="0.3">
      <c r="A14202">
        <v>11</v>
      </c>
      <c r="B14202">
        <v>14249</v>
      </c>
      <c r="C14202">
        <v>2</v>
      </c>
      <c r="D14202">
        <v>65000</v>
      </c>
      <c r="E14202" s="46">
        <v>44927</v>
      </c>
      <c r="F14202">
        <v>-47.57</v>
      </c>
      <c r="I14202" t="str">
        <f>INDEX(LedgerMapping[[#All],[Level 3]],MATCH(Actuals[[#This Row],[Sub Ledger]],LedgerMapping[[#All],[Sub Ledger]],0))</f>
        <v>Administration</v>
      </c>
      <c r="J14202" s="22">
        <f>YEAR(Actuals[[#This Row],[Date]])</f>
        <v>2023</v>
      </c>
      <c r="K14202" s="22">
        <f>MONTH(Actuals[[#This Row],[Date]])</f>
        <v>1</v>
      </c>
      <c r="L14202" s="12"/>
    </row>
    <row r="14203" spans="1:12" x14ac:dyDescent="0.3">
      <c r="A14203">
        <v>11</v>
      </c>
      <c r="B14203">
        <v>15251</v>
      </c>
      <c r="C14203">
        <v>2</v>
      </c>
      <c r="D14203">
        <v>65000</v>
      </c>
      <c r="E14203" s="46">
        <v>44958</v>
      </c>
      <c r="F14203">
        <v>-35.869999999999997</v>
      </c>
      <c r="I14203" t="str">
        <f>INDEX(LedgerMapping[[#All],[Level 3]],MATCH(Actuals[[#This Row],[Sub Ledger]],LedgerMapping[[#All],[Sub Ledger]],0))</f>
        <v>Administration</v>
      </c>
      <c r="J14203" s="22">
        <f>YEAR(Actuals[[#This Row],[Date]])</f>
        <v>2023</v>
      </c>
      <c r="K14203" s="22">
        <f>MONTH(Actuals[[#This Row],[Date]])</f>
        <v>2</v>
      </c>
      <c r="L14203" s="12"/>
    </row>
    <row r="14204" spans="1:12" x14ac:dyDescent="0.3">
      <c r="A14204">
        <v>11</v>
      </c>
      <c r="B14204">
        <v>16231</v>
      </c>
      <c r="C14204">
        <v>2</v>
      </c>
      <c r="D14204">
        <v>65000</v>
      </c>
      <c r="E14204" s="46">
        <v>44988</v>
      </c>
      <c r="F14204">
        <v>-37.99</v>
      </c>
      <c r="I14204" t="str">
        <f>INDEX(LedgerMapping[[#All],[Level 3]],MATCH(Actuals[[#This Row],[Sub Ledger]],LedgerMapping[[#All],[Sub Ledger]],0))</f>
        <v>Administration</v>
      </c>
      <c r="J14204" s="22">
        <f>YEAR(Actuals[[#This Row],[Date]])</f>
        <v>2023</v>
      </c>
      <c r="K14204" s="22">
        <f>MONTH(Actuals[[#This Row],[Date]])</f>
        <v>3</v>
      </c>
      <c r="L14204" s="12"/>
    </row>
    <row r="14205" spans="1:12" x14ac:dyDescent="0.3">
      <c r="A14205">
        <v>11</v>
      </c>
      <c r="B14205">
        <v>17263</v>
      </c>
      <c r="C14205">
        <v>2</v>
      </c>
      <c r="D14205">
        <v>65000</v>
      </c>
      <c r="E14205" s="46">
        <v>45018</v>
      </c>
      <c r="F14205">
        <v>-96.51</v>
      </c>
      <c r="I14205" t="str">
        <f>INDEX(LedgerMapping[[#All],[Level 3]],MATCH(Actuals[[#This Row],[Sub Ledger]],LedgerMapping[[#All],[Sub Ledger]],0))</f>
        <v>Administration</v>
      </c>
      <c r="J14205" s="22">
        <f>YEAR(Actuals[[#This Row],[Date]])</f>
        <v>2023</v>
      </c>
      <c r="K14205" s="22">
        <f>MONTH(Actuals[[#This Row],[Date]])</f>
        <v>4</v>
      </c>
      <c r="L14205" s="12"/>
    </row>
    <row r="14206" spans="1:12" x14ac:dyDescent="0.3">
      <c r="A14206">
        <v>11</v>
      </c>
      <c r="B14206">
        <v>18292</v>
      </c>
      <c r="C14206">
        <v>2</v>
      </c>
      <c r="D14206">
        <v>65000</v>
      </c>
      <c r="E14206" s="46">
        <v>45049</v>
      </c>
      <c r="F14206">
        <v>-34.799999999999997</v>
      </c>
      <c r="I14206" t="str">
        <f>INDEX(LedgerMapping[[#All],[Level 3]],MATCH(Actuals[[#This Row],[Sub Ledger]],LedgerMapping[[#All],[Sub Ledger]],0))</f>
        <v>Administration</v>
      </c>
      <c r="J14206" s="22">
        <f>YEAR(Actuals[[#This Row],[Date]])</f>
        <v>2023</v>
      </c>
      <c r="K14206" s="22">
        <f>MONTH(Actuals[[#This Row],[Date]])</f>
        <v>5</v>
      </c>
      <c r="L14206" s="12"/>
    </row>
    <row r="14207" spans="1:12" x14ac:dyDescent="0.3">
      <c r="A14207">
        <v>11</v>
      </c>
      <c r="B14207">
        <v>19297</v>
      </c>
      <c r="C14207">
        <v>2</v>
      </c>
      <c r="D14207">
        <v>65000</v>
      </c>
      <c r="E14207" s="46">
        <v>45079</v>
      </c>
      <c r="F14207">
        <v>-24.16</v>
      </c>
      <c r="I14207" t="str">
        <f>INDEX(LedgerMapping[[#All],[Level 3]],MATCH(Actuals[[#This Row],[Sub Ledger]],LedgerMapping[[#All],[Sub Ledger]],0))</f>
        <v>Administration</v>
      </c>
      <c r="J14207" s="22">
        <f>YEAR(Actuals[[#This Row],[Date]])</f>
        <v>2023</v>
      </c>
      <c r="K14207" s="22">
        <f>MONTH(Actuals[[#This Row],[Date]])</f>
        <v>6</v>
      </c>
      <c r="L14207" s="12"/>
    </row>
    <row r="14208" spans="1:12" x14ac:dyDescent="0.3">
      <c r="A14208">
        <v>11</v>
      </c>
      <c r="B14208">
        <v>20325</v>
      </c>
      <c r="C14208">
        <v>2</v>
      </c>
      <c r="D14208">
        <v>65000</v>
      </c>
      <c r="E14208" s="46">
        <v>45110</v>
      </c>
      <c r="F14208">
        <v>-44.38</v>
      </c>
      <c r="I14208" t="str">
        <f>INDEX(LedgerMapping[[#All],[Level 3]],MATCH(Actuals[[#This Row],[Sub Ledger]],LedgerMapping[[#All],[Sub Ledger]],0))</f>
        <v>Administration</v>
      </c>
      <c r="J14208" s="22">
        <f>YEAR(Actuals[[#This Row],[Date]])</f>
        <v>2023</v>
      </c>
      <c r="K14208" s="22">
        <f>MONTH(Actuals[[#This Row],[Date]])</f>
        <v>7</v>
      </c>
      <c r="L14208" s="12"/>
    </row>
    <row r="14209" spans="1:12" x14ac:dyDescent="0.3">
      <c r="A14209">
        <v>11</v>
      </c>
      <c r="B14209">
        <v>21353</v>
      </c>
      <c r="C14209">
        <v>2</v>
      </c>
      <c r="D14209">
        <v>65000</v>
      </c>
      <c r="E14209" s="46">
        <v>45141</v>
      </c>
      <c r="F14209">
        <v>-125.23</v>
      </c>
      <c r="I14209" t="str">
        <f>INDEX(LedgerMapping[[#All],[Level 3]],MATCH(Actuals[[#This Row],[Sub Ledger]],LedgerMapping[[#All],[Sub Ledger]],0))</f>
        <v>Administration</v>
      </c>
      <c r="J14209" s="22">
        <f>YEAR(Actuals[[#This Row],[Date]])</f>
        <v>2023</v>
      </c>
      <c r="K14209" s="22">
        <f>MONTH(Actuals[[#This Row],[Date]])</f>
        <v>8</v>
      </c>
      <c r="L14209" s="12"/>
    </row>
    <row r="14210" spans="1:12" x14ac:dyDescent="0.3">
      <c r="A14210">
        <v>11</v>
      </c>
      <c r="B14210">
        <v>22356</v>
      </c>
      <c r="C14210">
        <v>2</v>
      </c>
      <c r="D14210">
        <v>65000</v>
      </c>
      <c r="E14210" s="46">
        <v>45169</v>
      </c>
      <c r="F14210">
        <v>-136.93</v>
      </c>
      <c r="I14210" t="str">
        <f>INDEX(LedgerMapping[[#All],[Level 3]],MATCH(Actuals[[#This Row],[Sub Ledger]],LedgerMapping[[#All],[Sub Ledger]],0))</f>
        <v>Administration</v>
      </c>
      <c r="J14210" s="22">
        <f>YEAR(Actuals[[#This Row],[Date]])</f>
        <v>2023</v>
      </c>
      <c r="K14210" s="22">
        <f>MONTH(Actuals[[#This Row],[Date]])</f>
        <v>8</v>
      </c>
      <c r="L14210" s="12"/>
    </row>
    <row r="14211" spans="1:12" x14ac:dyDescent="0.3">
      <c r="A14211">
        <v>11</v>
      </c>
      <c r="B14211">
        <v>23334</v>
      </c>
      <c r="C14211">
        <v>2</v>
      </c>
      <c r="D14211">
        <v>65000</v>
      </c>
      <c r="E14211" s="46">
        <v>45200</v>
      </c>
      <c r="F14211">
        <v>-93.31</v>
      </c>
      <c r="I14211" t="str">
        <f>INDEX(LedgerMapping[[#All],[Level 3]],MATCH(Actuals[[#This Row],[Sub Ledger]],LedgerMapping[[#All],[Sub Ledger]],0))</f>
        <v>Administration</v>
      </c>
      <c r="J14211" s="22">
        <f>YEAR(Actuals[[#This Row],[Date]])</f>
        <v>2023</v>
      </c>
      <c r="K14211" s="22">
        <f>MONTH(Actuals[[#This Row],[Date]])</f>
        <v>10</v>
      </c>
      <c r="L14211" s="12"/>
    </row>
    <row r="14212" spans="1:12" x14ac:dyDescent="0.3">
      <c r="A14212">
        <v>11</v>
      </c>
      <c r="B14212">
        <v>24336</v>
      </c>
      <c r="C14212">
        <v>2</v>
      </c>
      <c r="D14212">
        <v>65000</v>
      </c>
      <c r="E14212" s="46">
        <v>45230</v>
      </c>
      <c r="F14212">
        <v>-73.099999999999994</v>
      </c>
      <c r="I14212" t="str">
        <f>INDEX(LedgerMapping[[#All],[Level 3]],MATCH(Actuals[[#This Row],[Sub Ledger]],LedgerMapping[[#All],[Sub Ledger]],0))</f>
        <v>Administration</v>
      </c>
      <c r="J14212" s="22">
        <f>YEAR(Actuals[[#This Row],[Date]])</f>
        <v>2023</v>
      </c>
      <c r="K14212" s="22">
        <f>MONTH(Actuals[[#This Row],[Date]])</f>
        <v>10</v>
      </c>
      <c r="L14212" s="12"/>
    </row>
    <row r="14213" spans="1:12" x14ac:dyDescent="0.3">
      <c r="A14213">
        <v>11</v>
      </c>
      <c r="B14213">
        <v>25368</v>
      </c>
      <c r="C14213">
        <v>2</v>
      </c>
      <c r="D14213">
        <v>65000</v>
      </c>
      <c r="E14213" s="46">
        <v>45261</v>
      </c>
      <c r="F14213">
        <v>-39.06</v>
      </c>
      <c r="I14213" t="str">
        <f>INDEX(LedgerMapping[[#All],[Level 3]],MATCH(Actuals[[#This Row],[Sub Ledger]],LedgerMapping[[#All],[Sub Ledger]],0))</f>
        <v>Administration</v>
      </c>
      <c r="J14213" s="22">
        <f>YEAR(Actuals[[#This Row],[Date]])</f>
        <v>2023</v>
      </c>
      <c r="K14213" s="22">
        <f>MONTH(Actuals[[#This Row],[Date]])</f>
        <v>12</v>
      </c>
      <c r="L14213" s="12"/>
    </row>
    <row r="14214" spans="1:12" x14ac:dyDescent="0.3">
      <c r="A14214">
        <v>11</v>
      </c>
      <c r="B14214">
        <v>26439</v>
      </c>
      <c r="C14214">
        <v>2</v>
      </c>
      <c r="D14214">
        <v>65000</v>
      </c>
      <c r="E14214" s="46">
        <v>45291</v>
      </c>
      <c r="F14214">
        <v>-70.97</v>
      </c>
      <c r="I14214" t="str">
        <f>INDEX(LedgerMapping[[#All],[Level 3]],MATCH(Actuals[[#This Row],[Sub Ledger]],LedgerMapping[[#All],[Sub Ledger]],0))</f>
        <v>Administration</v>
      </c>
      <c r="J14214" s="22">
        <f>YEAR(Actuals[[#This Row],[Date]])</f>
        <v>2023</v>
      </c>
      <c r="K14214" s="22">
        <f>MONTH(Actuals[[#This Row],[Date]])</f>
        <v>12</v>
      </c>
      <c r="L14214" s="12"/>
    </row>
    <row r="14215" spans="1:12" x14ac:dyDescent="0.3">
      <c r="A14215">
        <v>11</v>
      </c>
      <c r="B14215">
        <v>27563</v>
      </c>
      <c r="C14215">
        <v>2</v>
      </c>
      <c r="D14215">
        <v>65000</v>
      </c>
      <c r="E14215" s="46">
        <v>45322</v>
      </c>
      <c r="F14215">
        <v>-179.49</v>
      </c>
      <c r="I14215" t="str">
        <f>INDEX(LedgerMapping[[#All],[Level 3]],MATCH(Actuals[[#This Row],[Sub Ledger]],LedgerMapping[[#All],[Sub Ledger]],0))</f>
        <v>Administration</v>
      </c>
      <c r="J14215" s="22">
        <f>YEAR(Actuals[[#This Row],[Date]])</f>
        <v>2024</v>
      </c>
      <c r="K14215" s="22">
        <f>MONTH(Actuals[[#This Row],[Date]])</f>
        <v>1</v>
      </c>
      <c r="L14215" s="12"/>
    </row>
    <row r="14216" spans="1:12" x14ac:dyDescent="0.3">
      <c r="A14216">
        <v>11</v>
      </c>
      <c r="B14216">
        <v>28715</v>
      </c>
      <c r="C14216">
        <v>2</v>
      </c>
      <c r="D14216">
        <v>65000</v>
      </c>
      <c r="E14216" s="46">
        <v>45354</v>
      </c>
      <c r="F14216">
        <v>-117.78</v>
      </c>
      <c r="I14216" t="str">
        <f>INDEX(LedgerMapping[[#All],[Level 3]],MATCH(Actuals[[#This Row],[Sub Ledger]],LedgerMapping[[#All],[Sub Ledger]],0))</f>
        <v>Administration</v>
      </c>
      <c r="J14216" s="22">
        <f>YEAR(Actuals[[#This Row],[Date]])</f>
        <v>2024</v>
      </c>
      <c r="K14216" s="22">
        <f>MONTH(Actuals[[#This Row],[Date]])</f>
        <v>3</v>
      </c>
      <c r="L14216" s="12"/>
    </row>
    <row r="14217" spans="1:12" x14ac:dyDescent="0.3">
      <c r="A14217">
        <v>11</v>
      </c>
      <c r="B14217">
        <v>29869</v>
      </c>
      <c r="C14217">
        <v>2</v>
      </c>
      <c r="D14217">
        <v>65000</v>
      </c>
      <c r="E14217" s="46">
        <v>45384</v>
      </c>
      <c r="F14217">
        <v>-115.65</v>
      </c>
      <c r="I14217" t="str">
        <f>INDEX(LedgerMapping[[#All],[Level 3]],MATCH(Actuals[[#This Row],[Sub Ledger]],LedgerMapping[[#All],[Sub Ledger]],0))</f>
        <v>Administration</v>
      </c>
      <c r="J14217" s="22">
        <f>YEAR(Actuals[[#This Row],[Date]])</f>
        <v>2024</v>
      </c>
      <c r="K14217" s="22">
        <f>MONTH(Actuals[[#This Row],[Date]])</f>
        <v>4</v>
      </c>
      <c r="L14217" s="12"/>
    </row>
    <row r="14218" spans="1:12" x14ac:dyDescent="0.3">
      <c r="A14218">
        <v>11</v>
      </c>
      <c r="B14218">
        <v>30995</v>
      </c>
      <c r="C14218">
        <v>2</v>
      </c>
      <c r="D14218">
        <v>65000</v>
      </c>
      <c r="E14218" s="46">
        <v>45415</v>
      </c>
      <c r="F14218">
        <v>-116.72</v>
      </c>
      <c r="I14218" t="str">
        <f>INDEX(LedgerMapping[[#All],[Level 3]],MATCH(Actuals[[#This Row],[Sub Ledger]],LedgerMapping[[#All],[Sub Ledger]],0))</f>
        <v>Administration</v>
      </c>
      <c r="J14218" s="22">
        <f>YEAR(Actuals[[#This Row],[Date]])</f>
        <v>2024</v>
      </c>
      <c r="K14218" s="22">
        <f>MONTH(Actuals[[#This Row],[Date]])</f>
        <v>5</v>
      </c>
      <c r="L14218" s="12"/>
    </row>
    <row r="14219" spans="1:12" x14ac:dyDescent="0.3">
      <c r="A14219">
        <v>11</v>
      </c>
      <c r="B14219">
        <v>32120</v>
      </c>
      <c r="C14219">
        <v>2</v>
      </c>
      <c r="D14219">
        <v>65000</v>
      </c>
      <c r="E14219" s="46">
        <v>45445</v>
      </c>
      <c r="F14219">
        <v>-156.08000000000001</v>
      </c>
      <c r="I14219" t="str">
        <f>INDEX(LedgerMapping[[#All],[Level 3]],MATCH(Actuals[[#This Row],[Sub Ledger]],LedgerMapping[[#All],[Sub Ledger]],0))</f>
        <v>Administration</v>
      </c>
      <c r="J14219" s="22">
        <f>YEAR(Actuals[[#This Row],[Date]])</f>
        <v>2024</v>
      </c>
      <c r="K14219" s="22">
        <f>MONTH(Actuals[[#This Row],[Date]])</f>
        <v>6</v>
      </c>
      <c r="L14219" s="12"/>
    </row>
    <row r="14220" spans="1:12" x14ac:dyDescent="0.3">
      <c r="A14220">
        <v>11</v>
      </c>
      <c r="B14220">
        <v>33244</v>
      </c>
      <c r="C14220">
        <v>2</v>
      </c>
      <c r="D14220">
        <v>65000</v>
      </c>
      <c r="E14220" s="46">
        <v>45476</v>
      </c>
      <c r="F14220">
        <v>-293.32</v>
      </c>
      <c r="I14220" t="str">
        <f>INDEX(LedgerMapping[[#All],[Level 3]],MATCH(Actuals[[#This Row],[Sub Ledger]],LedgerMapping[[#All],[Sub Ledger]],0))</f>
        <v>Administration</v>
      </c>
      <c r="J14220" s="22">
        <f>YEAR(Actuals[[#This Row],[Date]])</f>
        <v>2024</v>
      </c>
      <c r="K14220" s="22">
        <f>MONTH(Actuals[[#This Row],[Date]])</f>
        <v>7</v>
      </c>
      <c r="L14220" s="12"/>
    </row>
    <row r="14221" spans="1:12" x14ac:dyDescent="0.3">
      <c r="A14221">
        <v>11</v>
      </c>
      <c r="B14221">
        <v>34367</v>
      </c>
      <c r="C14221">
        <v>2</v>
      </c>
      <c r="D14221">
        <v>65000</v>
      </c>
      <c r="E14221" s="46">
        <v>45507</v>
      </c>
      <c r="F14221">
        <v>-84.8</v>
      </c>
      <c r="I14221" t="str">
        <f>INDEX(LedgerMapping[[#All],[Level 3]],MATCH(Actuals[[#This Row],[Sub Ledger]],LedgerMapping[[#All],[Sub Ledger]],0))</f>
        <v>Administration</v>
      </c>
      <c r="J14221" s="22">
        <f>YEAR(Actuals[[#This Row],[Date]])</f>
        <v>2024</v>
      </c>
      <c r="K14221" s="22">
        <f>MONTH(Actuals[[#This Row],[Date]])</f>
        <v>8</v>
      </c>
      <c r="L14221" s="12"/>
    </row>
    <row r="14222" spans="1:12" x14ac:dyDescent="0.3">
      <c r="A14222">
        <v>11</v>
      </c>
      <c r="B14222">
        <v>35520</v>
      </c>
      <c r="C14222">
        <v>2</v>
      </c>
      <c r="D14222">
        <v>65000</v>
      </c>
      <c r="E14222" s="46">
        <v>45536</v>
      </c>
      <c r="F14222">
        <v>-229.49</v>
      </c>
      <c r="I14222" t="str">
        <f>INDEX(LedgerMapping[[#All],[Level 3]],MATCH(Actuals[[#This Row],[Sub Ledger]],LedgerMapping[[#All],[Sub Ledger]],0))</f>
        <v>Administration</v>
      </c>
      <c r="J14222" s="22">
        <f>YEAR(Actuals[[#This Row],[Date]])</f>
        <v>2024</v>
      </c>
      <c r="K14222" s="22">
        <f>MONTH(Actuals[[#This Row],[Date]])</f>
        <v>9</v>
      </c>
      <c r="L14222" s="12"/>
    </row>
    <row r="14223" spans="1:12" x14ac:dyDescent="0.3">
      <c r="A14223">
        <v>11</v>
      </c>
      <c r="B14223">
        <v>36670</v>
      </c>
      <c r="C14223">
        <v>2</v>
      </c>
      <c r="D14223">
        <v>65000</v>
      </c>
      <c r="E14223" s="46">
        <v>45567</v>
      </c>
      <c r="F14223">
        <v>-282.68</v>
      </c>
      <c r="I14223" t="str">
        <f>INDEX(LedgerMapping[[#All],[Level 3]],MATCH(Actuals[[#This Row],[Sub Ledger]],LedgerMapping[[#All],[Sub Ledger]],0))</f>
        <v>Administration</v>
      </c>
      <c r="J14223" s="22">
        <f>YEAR(Actuals[[#This Row],[Date]])</f>
        <v>2024</v>
      </c>
      <c r="K14223" s="22">
        <f>MONTH(Actuals[[#This Row],[Date]])</f>
        <v>10</v>
      </c>
      <c r="L14223" s="12"/>
    </row>
    <row r="14224" spans="1:12" x14ac:dyDescent="0.3">
      <c r="A14224">
        <v>11</v>
      </c>
      <c r="B14224">
        <v>37819</v>
      </c>
      <c r="C14224">
        <v>2</v>
      </c>
      <c r="D14224">
        <v>65000</v>
      </c>
      <c r="E14224" s="46">
        <v>45597</v>
      </c>
      <c r="F14224">
        <v>-70.97</v>
      </c>
      <c r="I14224" t="str">
        <f>INDEX(LedgerMapping[[#All],[Level 3]],MATCH(Actuals[[#This Row],[Sub Ledger]],LedgerMapping[[#All],[Sub Ledger]],0))</f>
        <v>Administration</v>
      </c>
      <c r="J14224" s="22">
        <f>YEAR(Actuals[[#This Row],[Date]])</f>
        <v>2024</v>
      </c>
      <c r="K14224" s="22">
        <f>MONTH(Actuals[[#This Row],[Date]])</f>
        <v>11</v>
      </c>
      <c r="L14224" s="12"/>
    </row>
    <row r="14225" spans="1:12" x14ac:dyDescent="0.3">
      <c r="A14225">
        <v>11</v>
      </c>
      <c r="B14225">
        <v>38970</v>
      </c>
      <c r="C14225">
        <v>2</v>
      </c>
      <c r="D14225">
        <v>65000</v>
      </c>
      <c r="E14225" s="46">
        <v>45628</v>
      </c>
      <c r="F14225">
        <v>-243.32</v>
      </c>
      <c r="I14225" t="str">
        <f>INDEX(LedgerMapping[[#All],[Level 3]],MATCH(Actuals[[#This Row],[Sub Ledger]],LedgerMapping[[#All],[Sub Ledger]],0))</f>
        <v>Administration</v>
      </c>
      <c r="J14225" s="22">
        <f>YEAR(Actuals[[#This Row],[Date]])</f>
        <v>2024</v>
      </c>
      <c r="K14225" s="22">
        <f>MONTH(Actuals[[#This Row],[Date]])</f>
        <v>12</v>
      </c>
      <c r="L14225" s="12"/>
    </row>
    <row r="14226" spans="1:12" x14ac:dyDescent="0.3">
      <c r="A14226">
        <v>11</v>
      </c>
      <c r="B14226">
        <v>14250</v>
      </c>
      <c r="C14226">
        <v>2</v>
      </c>
      <c r="D14226">
        <v>66000</v>
      </c>
      <c r="E14226" s="46">
        <v>44927</v>
      </c>
      <c r="F14226">
        <v>-43.31</v>
      </c>
      <c r="I14226" t="str">
        <f>INDEX(LedgerMapping[[#All],[Level 3]],MATCH(Actuals[[#This Row],[Sub Ledger]],LedgerMapping[[#All],[Sub Ledger]],0))</f>
        <v>Administration</v>
      </c>
      <c r="J14226" s="22">
        <f>YEAR(Actuals[[#This Row],[Date]])</f>
        <v>2023</v>
      </c>
      <c r="K14226" s="22">
        <f>MONTH(Actuals[[#This Row],[Date]])</f>
        <v>1</v>
      </c>
      <c r="L14226" s="12"/>
    </row>
    <row r="14227" spans="1:12" x14ac:dyDescent="0.3">
      <c r="A14227">
        <v>11</v>
      </c>
      <c r="B14227">
        <v>15252</v>
      </c>
      <c r="C14227">
        <v>2</v>
      </c>
      <c r="D14227">
        <v>66000</v>
      </c>
      <c r="E14227" s="46">
        <v>44958</v>
      </c>
      <c r="F14227">
        <v>-32.67</v>
      </c>
      <c r="I14227" t="str">
        <f>INDEX(LedgerMapping[[#All],[Level 3]],MATCH(Actuals[[#This Row],[Sub Ledger]],LedgerMapping[[#All],[Sub Ledger]],0))</f>
        <v>Administration</v>
      </c>
      <c r="J14227" s="22">
        <f>YEAR(Actuals[[#This Row],[Date]])</f>
        <v>2023</v>
      </c>
      <c r="K14227" s="22">
        <f>MONTH(Actuals[[#This Row],[Date]])</f>
        <v>2</v>
      </c>
      <c r="L14227" s="12"/>
    </row>
    <row r="14228" spans="1:12" x14ac:dyDescent="0.3">
      <c r="A14228">
        <v>11</v>
      </c>
      <c r="B14228">
        <v>16232</v>
      </c>
      <c r="C14228">
        <v>2</v>
      </c>
      <c r="D14228">
        <v>66000</v>
      </c>
      <c r="E14228" s="46">
        <v>44988</v>
      </c>
      <c r="F14228">
        <v>-33.74</v>
      </c>
      <c r="I14228" t="str">
        <f>INDEX(LedgerMapping[[#All],[Level 3]],MATCH(Actuals[[#This Row],[Sub Ledger]],LedgerMapping[[#All],[Sub Ledger]],0))</f>
        <v>Administration</v>
      </c>
      <c r="J14228" s="22">
        <f>YEAR(Actuals[[#This Row],[Date]])</f>
        <v>2023</v>
      </c>
      <c r="K14228" s="22">
        <f>MONTH(Actuals[[#This Row],[Date]])</f>
        <v>3</v>
      </c>
      <c r="L14228" s="12"/>
    </row>
    <row r="14229" spans="1:12" x14ac:dyDescent="0.3">
      <c r="A14229">
        <v>11</v>
      </c>
      <c r="B14229">
        <v>17264</v>
      </c>
      <c r="C14229">
        <v>2</v>
      </c>
      <c r="D14229">
        <v>66000</v>
      </c>
      <c r="E14229" s="46">
        <v>45018</v>
      </c>
      <c r="F14229">
        <v>-87.99</v>
      </c>
      <c r="I14229" t="str">
        <f>INDEX(LedgerMapping[[#All],[Level 3]],MATCH(Actuals[[#This Row],[Sub Ledger]],LedgerMapping[[#All],[Sub Ledger]],0))</f>
        <v>Administration</v>
      </c>
      <c r="J14229" s="22">
        <f>YEAR(Actuals[[#This Row],[Date]])</f>
        <v>2023</v>
      </c>
      <c r="K14229" s="22">
        <f>MONTH(Actuals[[#This Row],[Date]])</f>
        <v>4</v>
      </c>
      <c r="L14229" s="12"/>
    </row>
    <row r="14230" spans="1:12" x14ac:dyDescent="0.3">
      <c r="A14230">
        <v>11</v>
      </c>
      <c r="B14230">
        <v>18293</v>
      </c>
      <c r="C14230">
        <v>2</v>
      </c>
      <c r="D14230">
        <v>66000</v>
      </c>
      <c r="E14230" s="46">
        <v>45049</v>
      </c>
      <c r="F14230">
        <v>-31.61</v>
      </c>
      <c r="I14230" t="str">
        <f>INDEX(LedgerMapping[[#All],[Level 3]],MATCH(Actuals[[#This Row],[Sub Ledger]],LedgerMapping[[#All],[Sub Ledger]],0))</f>
        <v>Administration</v>
      </c>
      <c r="J14230" s="22">
        <f>YEAR(Actuals[[#This Row],[Date]])</f>
        <v>2023</v>
      </c>
      <c r="K14230" s="22">
        <f>MONTH(Actuals[[#This Row],[Date]])</f>
        <v>5</v>
      </c>
      <c r="L14230" s="12"/>
    </row>
    <row r="14231" spans="1:12" x14ac:dyDescent="0.3">
      <c r="A14231">
        <v>11</v>
      </c>
      <c r="B14231">
        <v>19298</v>
      </c>
      <c r="C14231">
        <v>2</v>
      </c>
      <c r="D14231">
        <v>66000</v>
      </c>
      <c r="E14231" s="46">
        <v>45079</v>
      </c>
      <c r="F14231">
        <v>-22.04</v>
      </c>
      <c r="I14231" t="str">
        <f>INDEX(LedgerMapping[[#All],[Level 3]],MATCH(Actuals[[#This Row],[Sub Ledger]],LedgerMapping[[#All],[Sub Ledger]],0))</f>
        <v>Administration</v>
      </c>
      <c r="J14231" s="22">
        <f>YEAR(Actuals[[#This Row],[Date]])</f>
        <v>2023</v>
      </c>
      <c r="K14231" s="22">
        <f>MONTH(Actuals[[#This Row],[Date]])</f>
        <v>6</v>
      </c>
      <c r="L14231" s="12"/>
    </row>
    <row r="14232" spans="1:12" x14ac:dyDescent="0.3">
      <c r="A14232">
        <v>11</v>
      </c>
      <c r="B14232">
        <v>20326</v>
      </c>
      <c r="C14232">
        <v>2</v>
      </c>
      <c r="D14232">
        <v>66000</v>
      </c>
      <c r="E14232" s="46">
        <v>45110</v>
      </c>
      <c r="F14232">
        <v>-40.119999999999997</v>
      </c>
      <c r="I14232" t="str">
        <f>INDEX(LedgerMapping[[#All],[Level 3]],MATCH(Actuals[[#This Row],[Sub Ledger]],LedgerMapping[[#All],[Sub Ledger]],0))</f>
        <v>Administration</v>
      </c>
      <c r="J14232" s="22">
        <f>YEAR(Actuals[[#This Row],[Date]])</f>
        <v>2023</v>
      </c>
      <c r="K14232" s="22">
        <f>MONTH(Actuals[[#This Row],[Date]])</f>
        <v>7</v>
      </c>
      <c r="L14232" s="12"/>
    </row>
    <row r="14233" spans="1:12" x14ac:dyDescent="0.3">
      <c r="A14233">
        <v>11</v>
      </c>
      <c r="B14233">
        <v>21354</v>
      </c>
      <c r="C14233">
        <v>2</v>
      </c>
      <c r="D14233">
        <v>66000</v>
      </c>
      <c r="E14233" s="46">
        <v>45141</v>
      </c>
      <c r="F14233">
        <v>-113.53</v>
      </c>
      <c r="I14233" t="str">
        <f>INDEX(LedgerMapping[[#All],[Level 3]],MATCH(Actuals[[#This Row],[Sub Ledger]],LedgerMapping[[#All],[Sub Ledger]],0))</f>
        <v>Administration</v>
      </c>
      <c r="J14233" s="22">
        <f>YEAR(Actuals[[#This Row],[Date]])</f>
        <v>2023</v>
      </c>
      <c r="K14233" s="22">
        <f>MONTH(Actuals[[#This Row],[Date]])</f>
        <v>8</v>
      </c>
      <c r="L14233" s="12"/>
    </row>
    <row r="14234" spans="1:12" x14ac:dyDescent="0.3">
      <c r="A14234">
        <v>11</v>
      </c>
      <c r="B14234">
        <v>22357</v>
      </c>
      <c r="C14234">
        <v>2</v>
      </c>
      <c r="D14234">
        <v>66000</v>
      </c>
      <c r="E14234" s="46">
        <v>45169</v>
      </c>
      <c r="F14234">
        <v>-124.17</v>
      </c>
      <c r="I14234" t="str">
        <f>INDEX(LedgerMapping[[#All],[Level 3]],MATCH(Actuals[[#This Row],[Sub Ledger]],LedgerMapping[[#All],[Sub Ledger]],0))</f>
        <v>Administration</v>
      </c>
      <c r="J14234" s="22">
        <f>YEAR(Actuals[[#This Row],[Date]])</f>
        <v>2023</v>
      </c>
      <c r="K14234" s="22">
        <f>MONTH(Actuals[[#This Row],[Date]])</f>
        <v>8</v>
      </c>
      <c r="L14234" s="12"/>
    </row>
    <row r="14235" spans="1:12" x14ac:dyDescent="0.3">
      <c r="A14235">
        <v>11</v>
      </c>
      <c r="B14235">
        <v>23335</v>
      </c>
      <c r="C14235">
        <v>2</v>
      </c>
      <c r="D14235">
        <v>66000</v>
      </c>
      <c r="E14235" s="46">
        <v>45200</v>
      </c>
      <c r="F14235">
        <v>-84.8</v>
      </c>
      <c r="I14235" t="str">
        <f>INDEX(LedgerMapping[[#All],[Level 3]],MATCH(Actuals[[#This Row],[Sub Ledger]],LedgerMapping[[#All],[Sub Ledger]],0))</f>
        <v>Administration</v>
      </c>
      <c r="J14235" s="22">
        <f>YEAR(Actuals[[#This Row],[Date]])</f>
        <v>2023</v>
      </c>
      <c r="K14235" s="22">
        <f>MONTH(Actuals[[#This Row],[Date]])</f>
        <v>10</v>
      </c>
      <c r="L14235" s="12"/>
    </row>
    <row r="14236" spans="1:12" x14ac:dyDescent="0.3">
      <c r="A14236">
        <v>11</v>
      </c>
      <c r="B14236">
        <v>24337</v>
      </c>
      <c r="C14236">
        <v>2</v>
      </c>
      <c r="D14236">
        <v>66000</v>
      </c>
      <c r="E14236" s="46">
        <v>45230</v>
      </c>
      <c r="F14236">
        <v>-66.72</v>
      </c>
      <c r="I14236" t="str">
        <f>INDEX(LedgerMapping[[#All],[Level 3]],MATCH(Actuals[[#This Row],[Sub Ledger]],LedgerMapping[[#All],[Sub Ledger]],0))</f>
        <v>Administration</v>
      </c>
      <c r="J14236" s="22">
        <f>YEAR(Actuals[[#This Row],[Date]])</f>
        <v>2023</v>
      </c>
      <c r="K14236" s="22">
        <f>MONTH(Actuals[[#This Row],[Date]])</f>
        <v>10</v>
      </c>
      <c r="L14236" s="12"/>
    </row>
    <row r="14237" spans="1:12" x14ac:dyDescent="0.3">
      <c r="A14237">
        <v>11</v>
      </c>
      <c r="B14237">
        <v>25369</v>
      </c>
      <c r="C14237">
        <v>2</v>
      </c>
      <c r="D14237">
        <v>66000</v>
      </c>
      <c r="E14237" s="46">
        <v>45261</v>
      </c>
      <c r="F14237">
        <v>-34.799999999999997</v>
      </c>
      <c r="I14237" t="str">
        <f>INDEX(LedgerMapping[[#All],[Level 3]],MATCH(Actuals[[#This Row],[Sub Ledger]],LedgerMapping[[#All],[Sub Ledger]],0))</f>
        <v>Administration</v>
      </c>
      <c r="J14237" s="22">
        <f>YEAR(Actuals[[#This Row],[Date]])</f>
        <v>2023</v>
      </c>
      <c r="K14237" s="22">
        <f>MONTH(Actuals[[#This Row],[Date]])</f>
        <v>12</v>
      </c>
      <c r="L14237" s="12"/>
    </row>
    <row r="14238" spans="1:12" x14ac:dyDescent="0.3">
      <c r="A14238">
        <v>11</v>
      </c>
      <c r="B14238">
        <v>26440</v>
      </c>
      <c r="C14238">
        <v>2</v>
      </c>
      <c r="D14238">
        <v>66000</v>
      </c>
      <c r="E14238" s="46">
        <v>45291</v>
      </c>
      <c r="F14238">
        <v>-63.53</v>
      </c>
      <c r="I14238" t="str">
        <f>INDEX(LedgerMapping[[#All],[Level 3]],MATCH(Actuals[[#This Row],[Sub Ledger]],LedgerMapping[[#All],[Sub Ledger]],0))</f>
        <v>Administration</v>
      </c>
      <c r="J14238" s="22">
        <f>YEAR(Actuals[[#This Row],[Date]])</f>
        <v>2023</v>
      </c>
      <c r="K14238" s="22">
        <f>MONTH(Actuals[[#This Row],[Date]])</f>
        <v>12</v>
      </c>
      <c r="L14238" s="12"/>
    </row>
    <row r="14239" spans="1:12" x14ac:dyDescent="0.3">
      <c r="A14239">
        <v>11</v>
      </c>
      <c r="B14239">
        <v>27564</v>
      </c>
      <c r="C14239">
        <v>2</v>
      </c>
      <c r="D14239">
        <v>66000</v>
      </c>
      <c r="E14239" s="46">
        <v>45322</v>
      </c>
      <c r="F14239">
        <v>-162.46</v>
      </c>
      <c r="I14239" t="str">
        <f>INDEX(LedgerMapping[[#All],[Level 3]],MATCH(Actuals[[#This Row],[Sub Ledger]],LedgerMapping[[#All],[Sub Ledger]],0))</f>
        <v>Administration</v>
      </c>
      <c r="J14239" s="22">
        <f>YEAR(Actuals[[#This Row],[Date]])</f>
        <v>2024</v>
      </c>
      <c r="K14239" s="22">
        <f>MONTH(Actuals[[#This Row],[Date]])</f>
        <v>1</v>
      </c>
      <c r="L14239" s="12"/>
    </row>
    <row r="14240" spans="1:12" x14ac:dyDescent="0.3">
      <c r="A14240">
        <v>11</v>
      </c>
      <c r="B14240">
        <v>28716</v>
      </c>
      <c r="C14240">
        <v>2</v>
      </c>
      <c r="D14240">
        <v>66000</v>
      </c>
      <c r="E14240" s="46">
        <v>45354</v>
      </c>
      <c r="F14240">
        <v>-107.14</v>
      </c>
      <c r="I14240" t="str">
        <f>INDEX(LedgerMapping[[#All],[Level 3]],MATCH(Actuals[[#This Row],[Sub Ledger]],LedgerMapping[[#All],[Sub Ledger]],0))</f>
        <v>Administration</v>
      </c>
      <c r="J14240" s="22">
        <f>YEAR(Actuals[[#This Row],[Date]])</f>
        <v>2024</v>
      </c>
      <c r="K14240" s="22">
        <f>MONTH(Actuals[[#This Row],[Date]])</f>
        <v>3</v>
      </c>
      <c r="L14240" s="12"/>
    </row>
    <row r="14241" spans="1:12" x14ac:dyDescent="0.3">
      <c r="A14241">
        <v>11</v>
      </c>
      <c r="B14241">
        <v>29870</v>
      </c>
      <c r="C14241">
        <v>2</v>
      </c>
      <c r="D14241">
        <v>66000</v>
      </c>
      <c r="E14241" s="46">
        <v>45384</v>
      </c>
      <c r="F14241">
        <v>-103.95</v>
      </c>
      <c r="I14241" t="str">
        <f>INDEX(LedgerMapping[[#All],[Level 3]],MATCH(Actuals[[#This Row],[Sub Ledger]],LedgerMapping[[#All],[Sub Ledger]],0))</f>
        <v>Administration</v>
      </c>
      <c r="J14241" s="22">
        <f>YEAR(Actuals[[#This Row],[Date]])</f>
        <v>2024</v>
      </c>
      <c r="K14241" s="22">
        <f>MONTH(Actuals[[#This Row],[Date]])</f>
        <v>4</v>
      </c>
      <c r="L14241" s="12"/>
    </row>
    <row r="14242" spans="1:12" x14ac:dyDescent="0.3">
      <c r="A14242">
        <v>11</v>
      </c>
      <c r="B14242">
        <v>30996</v>
      </c>
      <c r="C14242">
        <v>2</v>
      </c>
      <c r="D14242">
        <v>66000</v>
      </c>
      <c r="E14242" s="46">
        <v>45415</v>
      </c>
      <c r="F14242">
        <v>-107.14</v>
      </c>
      <c r="I14242" t="str">
        <f>INDEX(LedgerMapping[[#All],[Level 3]],MATCH(Actuals[[#This Row],[Sub Ledger]],LedgerMapping[[#All],[Sub Ledger]],0))</f>
        <v>Administration</v>
      </c>
      <c r="J14242" s="22">
        <f>YEAR(Actuals[[#This Row],[Date]])</f>
        <v>2024</v>
      </c>
      <c r="K14242" s="22">
        <f>MONTH(Actuals[[#This Row],[Date]])</f>
        <v>5</v>
      </c>
      <c r="L14242" s="12"/>
    </row>
    <row r="14243" spans="1:12" x14ac:dyDescent="0.3">
      <c r="A14243">
        <v>11</v>
      </c>
      <c r="B14243">
        <v>32121</v>
      </c>
      <c r="C14243">
        <v>2</v>
      </c>
      <c r="D14243">
        <v>66000</v>
      </c>
      <c r="E14243" s="46">
        <v>45445</v>
      </c>
      <c r="F14243">
        <v>-142.25</v>
      </c>
      <c r="I14243" t="str">
        <f>INDEX(LedgerMapping[[#All],[Level 3]],MATCH(Actuals[[#This Row],[Sub Ledger]],LedgerMapping[[#All],[Sub Ledger]],0))</f>
        <v>Administration</v>
      </c>
      <c r="J14243" s="22">
        <f>YEAR(Actuals[[#This Row],[Date]])</f>
        <v>2024</v>
      </c>
      <c r="K14243" s="22">
        <f>MONTH(Actuals[[#This Row],[Date]])</f>
        <v>6</v>
      </c>
      <c r="L14243" s="12"/>
    </row>
    <row r="14244" spans="1:12" x14ac:dyDescent="0.3">
      <c r="A14244">
        <v>11</v>
      </c>
      <c r="B14244">
        <v>33245</v>
      </c>
      <c r="C14244">
        <v>2</v>
      </c>
      <c r="D14244">
        <v>66000</v>
      </c>
      <c r="E14244" s="46">
        <v>45476</v>
      </c>
      <c r="F14244">
        <v>-266.72000000000003</v>
      </c>
      <c r="I14244" t="str">
        <f>INDEX(LedgerMapping[[#All],[Level 3]],MATCH(Actuals[[#This Row],[Sub Ledger]],LedgerMapping[[#All],[Sub Ledger]],0))</f>
        <v>Administration</v>
      </c>
      <c r="J14244" s="22">
        <f>YEAR(Actuals[[#This Row],[Date]])</f>
        <v>2024</v>
      </c>
      <c r="K14244" s="22">
        <f>MONTH(Actuals[[#This Row],[Date]])</f>
        <v>7</v>
      </c>
      <c r="L14244" s="12"/>
    </row>
    <row r="14245" spans="1:12" x14ac:dyDescent="0.3">
      <c r="A14245">
        <v>11</v>
      </c>
      <c r="B14245">
        <v>34368</v>
      </c>
      <c r="C14245">
        <v>2</v>
      </c>
      <c r="D14245">
        <v>66000</v>
      </c>
      <c r="E14245" s="46">
        <v>45507</v>
      </c>
      <c r="F14245">
        <v>-77.36</v>
      </c>
      <c r="I14245" t="str">
        <f>INDEX(LedgerMapping[[#All],[Level 3]],MATCH(Actuals[[#This Row],[Sub Ledger]],LedgerMapping[[#All],[Sub Ledger]],0))</f>
        <v>Administration</v>
      </c>
      <c r="J14245" s="22">
        <f>YEAR(Actuals[[#This Row],[Date]])</f>
        <v>2024</v>
      </c>
      <c r="K14245" s="22">
        <f>MONTH(Actuals[[#This Row],[Date]])</f>
        <v>8</v>
      </c>
      <c r="L14245" s="12"/>
    </row>
    <row r="14246" spans="1:12" x14ac:dyDescent="0.3">
      <c r="A14246">
        <v>11</v>
      </c>
      <c r="B14246">
        <v>35521</v>
      </c>
      <c r="C14246">
        <v>2</v>
      </c>
      <c r="D14246">
        <v>66000</v>
      </c>
      <c r="E14246" s="46">
        <v>45536</v>
      </c>
      <c r="F14246">
        <v>-209.27</v>
      </c>
      <c r="I14246" t="str">
        <f>INDEX(LedgerMapping[[#All],[Level 3]],MATCH(Actuals[[#This Row],[Sub Ledger]],LedgerMapping[[#All],[Sub Ledger]],0))</f>
        <v>Administration</v>
      </c>
      <c r="J14246" s="22">
        <f>YEAR(Actuals[[#This Row],[Date]])</f>
        <v>2024</v>
      </c>
      <c r="K14246" s="22">
        <f>MONTH(Actuals[[#This Row],[Date]])</f>
        <v>9</v>
      </c>
      <c r="L14246" s="12"/>
    </row>
    <row r="14247" spans="1:12" x14ac:dyDescent="0.3">
      <c r="A14247">
        <v>11</v>
      </c>
      <c r="B14247">
        <v>36671</v>
      </c>
      <c r="C14247">
        <v>2</v>
      </c>
      <c r="D14247">
        <v>66000</v>
      </c>
      <c r="E14247" s="46">
        <v>45567</v>
      </c>
      <c r="F14247">
        <v>-257.14999999999998</v>
      </c>
      <c r="I14247" t="str">
        <f>INDEX(LedgerMapping[[#All],[Level 3]],MATCH(Actuals[[#This Row],[Sub Ledger]],LedgerMapping[[#All],[Sub Ledger]],0))</f>
        <v>Administration</v>
      </c>
      <c r="J14247" s="22">
        <f>YEAR(Actuals[[#This Row],[Date]])</f>
        <v>2024</v>
      </c>
      <c r="K14247" s="22">
        <f>MONTH(Actuals[[#This Row],[Date]])</f>
        <v>10</v>
      </c>
      <c r="L14247" s="12"/>
    </row>
    <row r="14248" spans="1:12" x14ac:dyDescent="0.3">
      <c r="A14248">
        <v>11</v>
      </c>
      <c r="B14248">
        <v>37820</v>
      </c>
      <c r="C14248">
        <v>2</v>
      </c>
      <c r="D14248">
        <v>66000</v>
      </c>
      <c r="E14248" s="46">
        <v>45597</v>
      </c>
      <c r="F14248">
        <v>-63.53</v>
      </c>
      <c r="I14248" t="str">
        <f>INDEX(LedgerMapping[[#All],[Level 3]],MATCH(Actuals[[#This Row],[Sub Ledger]],LedgerMapping[[#All],[Sub Ledger]],0))</f>
        <v>Administration</v>
      </c>
      <c r="J14248" s="22">
        <f>YEAR(Actuals[[#This Row],[Date]])</f>
        <v>2024</v>
      </c>
      <c r="K14248" s="22">
        <f>MONTH(Actuals[[#This Row],[Date]])</f>
        <v>11</v>
      </c>
      <c r="L14248" s="12"/>
    </row>
    <row r="14249" spans="1:12" x14ac:dyDescent="0.3">
      <c r="A14249">
        <v>11</v>
      </c>
      <c r="B14249">
        <v>38971</v>
      </c>
      <c r="C14249">
        <v>2</v>
      </c>
      <c r="D14249">
        <v>66000</v>
      </c>
      <c r="E14249" s="46">
        <v>45628</v>
      </c>
      <c r="F14249">
        <v>-219.91</v>
      </c>
      <c r="I14249" t="str">
        <f>INDEX(LedgerMapping[[#All],[Level 3]],MATCH(Actuals[[#This Row],[Sub Ledger]],LedgerMapping[[#All],[Sub Ledger]],0))</f>
        <v>Administration</v>
      </c>
      <c r="J14249" s="22">
        <f>YEAR(Actuals[[#This Row],[Date]])</f>
        <v>2024</v>
      </c>
      <c r="K14249" s="22">
        <f>MONTH(Actuals[[#This Row],[Date]])</f>
        <v>12</v>
      </c>
      <c r="L14249" s="12"/>
    </row>
    <row r="14250" spans="1:12" x14ac:dyDescent="0.3">
      <c r="A14250">
        <v>11</v>
      </c>
      <c r="B14250">
        <v>14251</v>
      </c>
      <c r="C14250">
        <v>2</v>
      </c>
      <c r="D14250">
        <v>67000</v>
      </c>
      <c r="E14250" s="46">
        <v>44927</v>
      </c>
      <c r="F14250">
        <v>-22.04</v>
      </c>
      <c r="I14250" t="str">
        <f>INDEX(LedgerMapping[[#All],[Level 3]],MATCH(Actuals[[#This Row],[Sub Ledger]],LedgerMapping[[#All],[Sub Ledger]],0))</f>
        <v>Administration</v>
      </c>
      <c r="J14250" s="22">
        <f>YEAR(Actuals[[#This Row],[Date]])</f>
        <v>2023</v>
      </c>
      <c r="K14250" s="22">
        <f>MONTH(Actuals[[#This Row],[Date]])</f>
        <v>1</v>
      </c>
      <c r="L14250" s="12"/>
    </row>
    <row r="14251" spans="1:12" x14ac:dyDescent="0.3">
      <c r="A14251">
        <v>11</v>
      </c>
      <c r="B14251">
        <v>15253</v>
      </c>
      <c r="C14251">
        <v>2</v>
      </c>
      <c r="D14251">
        <v>67000</v>
      </c>
      <c r="E14251" s="46">
        <v>44958</v>
      </c>
      <c r="F14251">
        <v>-16.72</v>
      </c>
      <c r="I14251" t="str">
        <f>INDEX(LedgerMapping[[#All],[Level 3]],MATCH(Actuals[[#This Row],[Sub Ledger]],LedgerMapping[[#All],[Sub Ledger]],0))</f>
        <v>Administration</v>
      </c>
      <c r="J14251" s="22">
        <f>YEAR(Actuals[[#This Row],[Date]])</f>
        <v>2023</v>
      </c>
      <c r="K14251" s="22">
        <f>MONTH(Actuals[[#This Row],[Date]])</f>
        <v>2</v>
      </c>
      <c r="L14251" s="12"/>
    </row>
    <row r="14252" spans="1:12" x14ac:dyDescent="0.3">
      <c r="A14252">
        <v>11</v>
      </c>
      <c r="B14252">
        <v>16233</v>
      </c>
      <c r="C14252">
        <v>2</v>
      </c>
      <c r="D14252">
        <v>67000</v>
      </c>
      <c r="E14252" s="46">
        <v>44988</v>
      </c>
      <c r="F14252">
        <v>-17.78</v>
      </c>
      <c r="I14252" t="str">
        <f>INDEX(LedgerMapping[[#All],[Level 3]],MATCH(Actuals[[#This Row],[Sub Ledger]],LedgerMapping[[#All],[Sub Ledger]],0))</f>
        <v>Administration</v>
      </c>
      <c r="J14252" s="22">
        <f>YEAR(Actuals[[#This Row],[Date]])</f>
        <v>2023</v>
      </c>
      <c r="K14252" s="22">
        <f>MONTH(Actuals[[#This Row],[Date]])</f>
        <v>3</v>
      </c>
      <c r="L14252" s="12"/>
    </row>
    <row r="14253" spans="1:12" x14ac:dyDescent="0.3">
      <c r="A14253">
        <v>11</v>
      </c>
      <c r="B14253">
        <v>17265</v>
      </c>
      <c r="C14253">
        <v>2</v>
      </c>
      <c r="D14253">
        <v>67000</v>
      </c>
      <c r="E14253" s="46">
        <v>45018</v>
      </c>
      <c r="F14253">
        <v>-43.31</v>
      </c>
      <c r="I14253" t="str">
        <f>INDEX(LedgerMapping[[#All],[Level 3]],MATCH(Actuals[[#This Row],[Sub Ledger]],LedgerMapping[[#All],[Sub Ledger]],0))</f>
        <v>Administration</v>
      </c>
      <c r="J14253" s="22">
        <f>YEAR(Actuals[[#This Row],[Date]])</f>
        <v>2023</v>
      </c>
      <c r="K14253" s="22">
        <f>MONTH(Actuals[[#This Row],[Date]])</f>
        <v>4</v>
      </c>
      <c r="L14253" s="12"/>
    </row>
    <row r="14254" spans="1:12" x14ac:dyDescent="0.3">
      <c r="A14254">
        <v>11</v>
      </c>
      <c r="B14254">
        <v>18294</v>
      </c>
      <c r="C14254">
        <v>2</v>
      </c>
      <c r="D14254">
        <v>67000</v>
      </c>
      <c r="E14254" s="46">
        <v>45049</v>
      </c>
      <c r="F14254">
        <v>-16.72</v>
      </c>
      <c r="I14254" t="str">
        <f>INDEX(LedgerMapping[[#All],[Level 3]],MATCH(Actuals[[#This Row],[Sub Ledger]],LedgerMapping[[#All],[Sub Ledger]],0))</f>
        <v>Administration</v>
      </c>
      <c r="J14254" s="22">
        <f>YEAR(Actuals[[#This Row],[Date]])</f>
        <v>2023</v>
      </c>
      <c r="K14254" s="22">
        <f>MONTH(Actuals[[#This Row],[Date]])</f>
        <v>5</v>
      </c>
      <c r="L14254" s="12"/>
    </row>
    <row r="14255" spans="1:12" x14ac:dyDescent="0.3">
      <c r="A14255">
        <v>11</v>
      </c>
      <c r="B14255">
        <v>19299</v>
      </c>
      <c r="C14255">
        <v>2</v>
      </c>
      <c r="D14255">
        <v>67000</v>
      </c>
      <c r="E14255" s="46">
        <v>45079</v>
      </c>
      <c r="F14255">
        <v>-12.46</v>
      </c>
      <c r="I14255" t="str">
        <f>INDEX(LedgerMapping[[#All],[Level 3]],MATCH(Actuals[[#This Row],[Sub Ledger]],LedgerMapping[[#All],[Sub Ledger]],0))</f>
        <v>Administration</v>
      </c>
      <c r="J14255" s="22">
        <f>YEAR(Actuals[[#This Row],[Date]])</f>
        <v>2023</v>
      </c>
      <c r="K14255" s="22">
        <f>MONTH(Actuals[[#This Row],[Date]])</f>
        <v>6</v>
      </c>
      <c r="L14255" s="12"/>
    </row>
    <row r="14256" spans="1:12" x14ac:dyDescent="0.3">
      <c r="A14256">
        <v>11</v>
      </c>
      <c r="B14256">
        <v>20327</v>
      </c>
      <c r="C14256">
        <v>2</v>
      </c>
      <c r="D14256">
        <v>67000</v>
      </c>
      <c r="E14256" s="46">
        <v>45110</v>
      </c>
      <c r="F14256">
        <v>-22.04</v>
      </c>
      <c r="I14256" t="str">
        <f>INDEX(LedgerMapping[[#All],[Level 3]],MATCH(Actuals[[#This Row],[Sub Ledger]],LedgerMapping[[#All],[Sub Ledger]],0))</f>
        <v>Administration</v>
      </c>
      <c r="J14256" s="22">
        <f>YEAR(Actuals[[#This Row],[Date]])</f>
        <v>2023</v>
      </c>
      <c r="K14256" s="22">
        <f>MONTH(Actuals[[#This Row],[Date]])</f>
        <v>7</v>
      </c>
      <c r="L14256" s="12"/>
    </row>
    <row r="14257" spans="1:12" x14ac:dyDescent="0.3">
      <c r="A14257">
        <v>11</v>
      </c>
      <c r="B14257">
        <v>21355</v>
      </c>
      <c r="C14257">
        <v>2</v>
      </c>
      <c r="D14257">
        <v>67000</v>
      </c>
      <c r="E14257" s="46">
        <v>45141</v>
      </c>
      <c r="F14257">
        <v>-58.21</v>
      </c>
      <c r="I14257" t="str">
        <f>INDEX(LedgerMapping[[#All],[Level 3]],MATCH(Actuals[[#This Row],[Sub Ledger]],LedgerMapping[[#All],[Sub Ledger]],0))</f>
        <v>Administration</v>
      </c>
      <c r="J14257" s="22">
        <f>YEAR(Actuals[[#This Row],[Date]])</f>
        <v>2023</v>
      </c>
      <c r="K14257" s="22">
        <f>MONTH(Actuals[[#This Row],[Date]])</f>
        <v>8</v>
      </c>
      <c r="L14257" s="12"/>
    </row>
    <row r="14258" spans="1:12" x14ac:dyDescent="0.3">
      <c r="A14258">
        <v>11</v>
      </c>
      <c r="B14258">
        <v>22358</v>
      </c>
      <c r="C14258">
        <v>2</v>
      </c>
      <c r="D14258">
        <v>67000</v>
      </c>
      <c r="E14258" s="46">
        <v>45169</v>
      </c>
      <c r="F14258">
        <v>-61.4</v>
      </c>
      <c r="I14258" t="str">
        <f>INDEX(LedgerMapping[[#All],[Level 3]],MATCH(Actuals[[#This Row],[Sub Ledger]],LedgerMapping[[#All],[Sub Ledger]],0))</f>
        <v>Administration</v>
      </c>
      <c r="J14258" s="22">
        <f>YEAR(Actuals[[#This Row],[Date]])</f>
        <v>2023</v>
      </c>
      <c r="K14258" s="22">
        <f>MONTH(Actuals[[#This Row],[Date]])</f>
        <v>8</v>
      </c>
      <c r="L14258" s="12"/>
    </row>
    <row r="14259" spans="1:12" x14ac:dyDescent="0.3">
      <c r="A14259">
        <v>11</v>
      </c>
      <c r="B14259">
        <v>23336</v>
      </c>
      <c r="C14259">
        <v>2</v>
      </c>
      <c r="D14259">
        <v>67000</v>
      </c>
      <c r="E14259" s="46">
        <v>45200</v>
      </c>
      <c r="F14259">
        <v>-44.38</v>
      </c>
      <c r="I14259" t="str">
        <f>INDEX(LedgerMapping[[#All],[Level 3]],MATCH(Actuals[[#This Row],[Sub Ledger]],LedgerMapping[[#All],[Sub Ledger]],0))</f>
        <v>Administration</v>
      </c>
      <c r="J14259" s="22">
        <f>YEAR(Actuals[[#This Row],[Date]])</f>
        <v>2023</v>
      </c>
      <c r="K14259" s="22">
        <f>MONTH(Actuals[[#This Row],[Date]])</f>
        <v>10</v>
      </c>
      <c r="L14259" s="12"/>
    </row>
    <row r="14260" spans="1:12" x14ac:dyDescent="0.3">
      <c r="A14260">
        <v>11</v>
      </c>
      <c r="B14260">
        <v>24338</v>
      </c>
      <c r="C14260">
        <v>2</v>
      </c>
      <c r="D14260">
        <v>67000</v>
      </c>
      <c r="E14260" s="46">
        <v>45230</v>
      </c>
      <c r="F14260">
        <v>-33.74</v>
      </c>
      <c r="I14260" t="str">
        <f>INDEX(LedgerMapping[[#All],[Level 3]],MATCH(Actuals[[#This Row],[Sub Ledger]],LedgerMapping[[#All],[Sub Ledger]],0))</f>
        <v>Administration</v>
      </c>
      <c r="J14260" s="22">
        <f>YEAR(Actuals[[#This Row],[Date]])</f>
        <v>2023</v>
      </c>
      <c r="K14260" s="22">
        <f>MONTH(Actuals[[#This Row],[Date]])</f>
        <v>10</v>
      </c>
      <c r="L14260" s="12"/>
    </row>
    <row r="14261" spans="1:12" x14ac:dyDescent="0.3">
      <c r="A14261">
        <v>11</v>
      </c>
      <c r="B14261">
        <v>25370</v>
      </c>
      <c r="C14261">
        <v>2</v>
      </c>
      <c r="D14261">
        <v>67000</v>
      </c>
      <c r="E14261" s="46">
        <v>45261</v>
      </c>
      <c r="F14261">
        <v>-17.78</v>
      </c>
      <c r="I14261" t="str">
        <f>INDEX(LedgerMapping[[#All],[Level 3]],MATCH(Actuals[[#This Row],[Sub Ledger]],LedgerMapping[[#All],[Sub Ledger]],0))</f>
        <v>Administration</v>
      </c>
      <c r="J14261" s="22">
        <f>YEAR(Actuals[[#This Row],[Date]])</f>
        <v>2023</v>
      </c>
      <c r="K14261" s="22">
        <f>MONTH(Actuals[[#This Row],[Date]])</f>
        <v>12</v>
      </c>
      <c r="L14261" s="12"/>
    </row>
    <row r="14262" spans="1:12" x14ac:dyDescent="0.3">
      <c r="A14262">
        <v>11</v>
      </c>
      <c r="B14262">
        <v>26441</v>
      </c>
      <c r="C14262">
        <v>2</v>
      </c>
      <c r="D14262">
        <v>67000</v>
      </c>
      <c r="E14262" s="46">
        <v>45291</v>
      </c>
      <c r="F14262">
        <v>-34.799999999999997</v>
      </c>
      <c r="I14262" t="str">
        <f>INDEX(LedgerMapping[[#All],[Level 3]],MATCH(Actuals[[#This Row],[Sub Ledger]],LedgerMapping[[#All],[Sub Ledger]],0))</f>
        <v>Administration</v>
      </c>
      <c r="J14262" s="22">
        <f>YEAR(Actuals[[#This Row],[Date]])</f>
        <v>2023</v>
      </c>
      <c r="K14262" s="22">
        <f>MONTH(Actuals[[#This Row],[Date]])</f>
        <v>12</v>
      </c>
      <c r="L14262" s="12"/>
    </row>
    <row r="14263" spans="1:12" x14ac:dyDescent="0.3">
      <c r="A14263">
        <v>11</v>
      </c>
      <c r="B14263">
        <v>27565</v>
      </c>
      <c r="C14263">
        <v>2</v>
      </c>
      <c r="D14263">
        <v>67000</v>
      </c>
      <c r="E14263" s="46">
        <v>45322</v>
      </c>
      <c r="F14263">
        <v>-82.68</v>
      </c>
      <c r="I14263" t="str">
        <f>INDEX(LedgerMapping[[#All],[Level 3]],MATCH(Actuals[[#This Row],[Sub Ledger]],LedgerMapping[[#All],[Sub Ledger]],0))</f>
        <v>Administration</v>
      </c>
      <c r="J14263" s="22">
        <f>YEAR(Actuals[[#This Row],[Date]])</f>
        <v>2024</v>
      </c>
      <c r="K14263" s="22">
        <f>MONTH(Actuals[[#This Row],[Date]])</f>
        <v>1</v>
      </c>
      <c r="L14263" s="12"/>
    </row>
    <row r="14264" spans="1:12" x14ac:dyDescent="0.3">
      <c r="A14264">
        <v>11</v>
      </c>
      <c r="B14264">
        <v>28717</v>
      </c>
      <c r="C14264">
        <v>2</v>
      </c>
      <c r="D14264">
        <v>67000</v>
      </c>
      <c r="E14264" s="46">
        <v>45354</v>
      </c>
      <c r="F14264">
        <v>-58.21</v>
      </c>
      <c r="I14264" t="str">
        <f>INDEX(LedgerMapping[[#All],[Level 3]],MATCH(Actuals[[#This Row],[Sub Ledger]],LedgerMapping[[#All],[Sub Ledger]],0))</f>
        <v>Administration</v>
      </c>
      <c r="J14264" s="22">
        <f>YEAR(Actuals[[#This Row],[Date]])</f>
        <v>2024</v>
      </c>
      <c r="K14264" s="22">
        <f>MONTH(Actuals[[#This Row],[Date]])</f>
        <v>3</v>
      </c>
      <c r="L14264" s="12"/>
    </row>
    <row r="14265" spans="1:12" x14ac:dyDescent="0.3">
      <c r="A14265">
        <v>11</v>
      </c>
      <c r="B14265">
        <v>29871</v>
      </c>
      <c r="C14265">
        <v>2</v>
      </c>
      <c r="D14265">
        <v>67000</v>
      </c>
      <c r="E14265" s="46">
        <v>45384</v>
      </c>
      <c r="F14265">
        <v>-53.95</v>
      </c>
      <c r="I14265" t="str">
        <f>INDEX(LedgerMapping[[#All],[Level 3]],MATCH(Actuals[[#This Row],[Sub Ledger]],LedgerMapping[[#All],[Sub Ledger]],0))</f>
        <v>Administration</v>
      </c>
      <c r="J14265" s="22">
        <f>YEAR(Actuals[[#This Row],[Date]])</f>
        <v>2024</v>
      </c>
      <c r="K14265" s="22">
        <f>MONTH(Actuals[[#This Row],[Date]])</f>
        <v>4</v>
      </c>
      <c r="L14265" s="12"/>
    </row>
    <row r="14266" spans="1:12" x14ac:dyDescent="0.3">
      <c r="A14266">
        <v>11</v>
      </c>
      <c r="B14266">
        <v>30997</v>
      </c>
      <c r="C14266">
        <v>2</v>
      </c>
      <c r="D14266">
        <v>67000</v>
      </c>
      <c r="E14266" s="46">
        <v>45415</v>
      </c>
      <c r="F14266">
        <v>-53.95</v>
      </c>
      <c r="I14266" t="str">
        <f>INDEX(LedgerMapping[[#All],[Level 3]],MATCH(Actuals[[#This Row],[Sub Ledger]],LedgerMapping[[#All],[Sub Ledger]],0))</f>
        <v>Administration</v>
      </c>
      <c r="J14266" s="22">
        <f>YEAR(Actuals[[#This Row],[Date]])</f>
        <v>2024</v>
      </c>
      <c r="K14266" s="22">
        <f>MONTH(Actuals[[#This Row],[Date]])</f>
        <v>5</v>
      </c>
      <c r="L14266" s="12"/>
    </row>
    <row r="14267" spans="1:12" x14ac:dyDescent="0.3">
      <c r="A14267">
        <v>11</v>
      </c>
      <c r="B14267">
        <v>32122</v>
      </c>
      <c r="C14267">
        <v>2</v>
      </c>
      <c r="D14267">
        <v>67000</v>
      </c>
      <c r="E14267" s="46">
        <v>45445</v>
      </c>
      <c r="F14267">
        <v>-73.099999999999994</v>
      </c>
      <c r="I14267" t="str">
        <f>INDEX(LedgerMapping[[#All],[Level 3]],MATCH(Actuals[[#This Row],[Sub Ledger]],LedgerMapping[[#All],[Sub Ledger]],0))</f>
        <v>Administration</v>
      </c>
      <c r="J14267" s="22">
        <f>YEAR(Actuals[[#This Row],[Date]])</f>
        <v>2024</v>
      </c>
      <c r="K14267" s="22">
        <f>MONTH(Actuals[[#This Row],[Date]])</f>
        <v>6</v>
      </c>
      <c r="L14267" s="12"/>
    </row>
    <row r="14268" spans="1:12" x14ac:dyDescent="0.3">
      <c r="A14268">
        <v>11</v>
      </c>
      <c r="B14268">
        <v>33246</v>
      </c>
      <c r="C14268">
        <v>2</v>
      </c>
      <c r="D14268">
        <v>67000</v>
      </c>
      <c r="E14268" s="46">
        <v>45476</v>
      </c>
      <c r="F14268">
        <v>-133.74</v>
      </c>
      <c r="I14268" t="str">
        <f>INDEX(LedgerMapping[[#All],[Level 3]],MATCH(Actuals[[#This Row],[Sub Ledger]],LedgerMapping[[#All],[Sub Ledger]],0))</f>
        <v>Administration</v>
      </c>
      <c r="J14268" s="22">
        <f>YEAR(Actuals[[#This Row],[Date]])</f>
        <v>2024</v>
      </c>
      <c r="K14268" s="22">
        <f>MONTH(Actuals[[#This Row],[Date]])</f>
        <v>7</v>
      </c>
      <c r="L14268" s="12"/>
    </row>
    <row r="14269" spans="1:12" x14ac:dyDescent="0.3">
      <c r="A14269">
        <v>11</v>
      </c>
      <c r="B14269">
        <v>34369</v>
      </c>
      <c r="C14269">
        <v>2</v>
      </c>
      <c r="D14269">
        <v>67000</v>
      </c>
      <c r="E14269" s="46">
        <v>45507</v>
      </c>
      <c r="F14269">
        <v>-40.119999999999997</v>
      </c>
      <c r="I14269" t="str">
        <f>INDEX(LedgerMapping[[#All],[Level 3]],MATCH(Actuals[[#This Row],[Sub Ledger]],LedgerMapping[[#All],[Sub Ledger]],0))</f>
        <v>Administration</v>
      </c>
      <c r="J14269" s="22">
        <f>YEAR(Actuals[[#This Row],[Date]])</f>
        <v>2024</v>
      </c>
      <c r="K14269" s="22">
        <f>MONTH(Actuals[[#This Row],[Date]])</f>
        <v>8</v>
      </c>
      <c r="L14269" s="12"/>
    </row>
    <row r="14270" spans="1:12" x14ac:dyDescent="0.3">
      <c r="A14270">
        <v>11</v>
      </c>
      <c r="B14270">
        <v>35522</v>
      </c>
      <c r="C14270">
        <v>2</v>
      </c>
      <c r="D14270">
        <v>67000</v>
      </c>
      <c r="E14270" s="46">
        <v>45536</v>
      </c>
      <c r="F14270">
        <v>-107.14</v>
      </c>
      <c r="I14270" t="str">
        <f>INDEX(LedgerMapping[[#All],[Level 3]],MATCH(Actuals[[#This Row],[Sub Ledger]],LedgerMapping[[#All],[Sub Ledger]],0))</f>
        <v>Administration</v>
      </c>
      <c r="J14270" s="22">
        <f>YEAR(Actuals[[#This Row],[Date]])</f>
        <v>2024</v>
      </c>
      <c r="K14270" s="22">
        <f>MONTH(Actuals[[#This Row],[Date]])</f>
        <v>9</v>
      </c>
      <c r="L14270" s="12"/>
    </row>
    <row r="14271" spans="1:12" x14ac:dyDescent="0.3">
      <c r="A14271">
        <v>11</v>
      </c>
      <c r="B14271">
        <v>36672</v>
      </c>
      <c r="C14271">
        <v>2</v>
      </c>
      <c r="D14271">
        <v>67000</v>
      </c>
      <c r="E14271" s="46">
        <v>45567</v>
      </c>
      <c r="F14271">
        <v>-127.36</v>
      </c>
      <c r="I14271" t="str">
        <f>INDEX(LedgerMapping[[#All],[Level 3]],MATCH(Actuals[[#This Row],[Sub Ledger]],LedgerMapping[[#All],[Sub Ledger]],0))</f>
        <v>Administration</v>
      </c>
      <c r="J14271" s="22">
        <f>YEAR(Actuals[[#This Row],[Date]])</f>
        <v>2024</v>
      </c>
      <c r="K14271" s="22">
        <f>MONTH(Actuals[[#This Row],[Date]])</f>
        <v>10</v>
      </c>
      <c r="L14271" s="12"/>
    </row>
    <row r="14272" spans="1:12" x14ac:dyDescent="0.3">
      <c r="A14272">
        <v>11</v>
      </c>
      <c r="B14272">
        <v>37821</v>
      </c>
      <c r="C14272">
        <v>2</v>
      </c>
      <c r="D14272">
        <v>67000</v>
      </c>
      <c r="E14272" s="46">
        <v>45597</v>
      </c>
      <c r="F14272">
        <v>-34.799999999999997</v>
      </c>
      <c r="I14272" t="str">
        <f>INDEX(LedgerMapping[[#All],[Level 3]],MATCH(Actuals[[#This Row],[Sub Ledger]],LedgerMapping[[#All],[Sub Ledger]],0))</f>
        <v>Administration</v>
      </c>
      <c r="J14272" s="22">
        <f>YEAR(Actuals[[#This Row],[Date]])</f>
        <v>2024</v>
      </c>
      <c r="K14272" s="22">
        <f>MONTH(Actuals[[#This Row],[Date]])</f>
        <v>11</v>
      </c>
      <c r="L14272" s="12"/>
    </row>
    <row r="14273" spans="1:12" x14ac:dyDescent="0.3">
      <c r="A14273">
        <v>11</v>
      </c>
      <c r="B14273">
        <v>38972</v>
      </c>
      <c r="C14273">
        <v>2</v>
      </c>
      <c r="D14273">
        <v>67000</v>
      </c>
      <c r="E14273" s="46">
        <v>45628</v>
      </c>
      <c r="F14273">
        <v>-110.34</v>
      </c>
      <c r="I14273" t="str">
        <f>INDEX(LedgerMapping[[#All],[Level 3]],MATCH(Actuals[[#This Row],[Sub Ledger]],LedgerMapping[[#All],[Sub Ledger]],0))</f>
        <v>Administration</v>
      </c>
      <c r="J14273" s="22">
        <f>YEAR(Actuals[[#This Row],[Date]])</f>
        <v>2024</v>
      </c>
      <c r="K14273" s="22">
        <f>MONTH(Actuals[[#This Row],[Date]])</f>
        <v>12</v>
      </c>
      <c r="L14273" s="12"/>
    </row>
    <row r="14274" spans="1:12" x14ac:dyDescent="0.3">
      <c r="A14274">
        <v>11</v>
      </c>
      <c r="B14274">
        <v>14252</v>
      </c>
      <c r="C14274">
        <v>2</v>
      </c>
      <c r="D14274">
        <v>68000</v>
      </c>
      <c r="E14274" s="46">
        <v>44927</v>
      </c>
      <c r="F14274">
        <v>-16.72</v>
      </c>
      <c r="I14274" t="str">
        <f>INDEX(LedgerMapping[[#All],[Level 3]],MATCH(Actuals[[#This Row],[Sub Ledger]],LedgerMapping[[#All],[Sub Ledger]],0))</f>
        <v>Administration</v>
      </c>
      <c r="J14274" s="22">
        <f>YEAR(Actuals[[#This Row],[Date]])</f>
        <v>2023</v>
      </c>
      <c r="K14274" s="22">
        <f>MONTH(Actuals[[#This Row],[Date]])</f>
        <v>1</v>
      </c>
      <c r="L14274" s="12"/>
    </row>
    <row r="14275" spans="1:12" x14ac:dyDescent="0.3">
      <c r="A14275">
        <v>11</v>
      </c>
      <c r="B14275">
        <v>15254</v>
      </c>
      <c r="C14275">
        <v>2</v>
      </c>
      <c r="D14275">
        <v>68000</v>
      </c>
      <c r="E14275" s="46">
        <v>44958</v>
      </c>
      <c r="F14275">
        <v>-12.46</v>
      </c>
      <c r="I14275" t="str">
        <f>INDEX(LedgerMapping[[#All],[Level 3]],MATCH(Actuals[[#This Row],[Sub Ledger]],LedgerMapping[[#All],[Sub Ledger]],0))</f>
        <v>Administration</v>
      </c>
      <c r="J14275" s="22">
        <f>YEAR(Actuals[[#This Row],[Date]])</f>
        <v>2023</v>
      </c>
      <c r="K14275" s="22">
        <f>MONTH(Actuals[[#This Row],[Date]])</f>
        <v>2</v>
      </c>
      <c r="L14275" s="12"/>
    </row>
    <row r="14276" spans="1:12" x14ac:dyDescent="0.3">
      <c r="A14276">
        <v>11</v>
      </c>
      <c r="B14276">
        <v>16234</v>
      </c>
      <c r="C14276">
        <v>2</v>
      </c>
      <c r="D14276">
        <v>68000</v>
      </c>
      <c r="E14276" s="46">
        <v>44988</v>
      </c>
      <c r="F14276">
        <v>-13.53</v>
      </c>
      <c r="I14276" t="str">
        <f>INDEX(LedgerMapping[[#All],[Level 3]],MATCH(Actuals[[#This Row],[Sub Ledger]],LedgerMapping[[#All],[Sub Ledger]],0))</f>
        <v>Administration</v>
      </c>
      <c r="J14276" s="22">
        <f>YEAR(Actuals[[#This Row],[Date]])</f>
        <v>2023</v>
      </c>
      <c r="K14276" s="22">
        <f>MONTH(Actuals[[#This Row],[Date]])</f>
        <v>3</v>
      </c>
      <c r="L14276" s="12"/>
    </row>
    <row r="14277" spans="1:12" x14ac:dyDescent="0.3">
      <c r="A14277">
        <v>11</v>
      </c>
      <c r="B14277">
        <v>17266</v>
      </c>
      <c r="C14277">
        <v>2</v>
      </c>
      <c r="D14277">
        <v>68000</v>
      </c>
      <c r="E14277" s="46">
        <v>45018</v>
      </c>
      <c r="F14277">
        <v>-32.67</v>
      </c>
      <c r="I14277" t="str">
        <f>INDEX(LedgerMapping[[#All],[Level 3]],MATCH(Actuals[[#This Row],[Sub Ledger]],LedgerMapping[[#All],[Sub Ledger]],0))</f>
        <v>Administration</v>
      </c>
      <c r="J14277" s="22">
        <f>YEAR(Actuals[[#This Row],[Date]])</f>
        <v>2023</v>
      </c>
      <c r="K14277" s="22">
        <f>MONTH(Actuals[[#This Row],[Date]])</f>
        <v>4</v>
      </c>
      <c r="L14277" s="12"/>
    </row>
    <row r="14278" spans="1:12" x14ac:dyDescent="0.3">
      <c r="A14278">
        <v>11</v>
      </c>
      <c r="B14278">
        <v>18295</v>
      </c>
      <c r="C14278">
        <v>2</v>
      </c>
      <c r="D14278">
        <v>68000</v>
      </c>
      <c r="E14278" s="46">
        <v>45049</v>
      </c>
      <c r="F14278">
        <v>-12.46</v>
      </c>
      <c r="I14278" t="str">
        <f>INDEX(LedgerMapping[[#All],[Level 3]],MATCH(Actuals[[#This Row],[Sub Ledger]],LedgerMapping[[#All],[Sub Ledger]],0))</f>
        <v>Administration</v>
      </c>
      <c r="J14278" s="22">
        <f>YEAR(Actuals[[#This Row],[Date]])</f>
        <v>2023</v>
      </c>
      <c r="K14278" s="22">
        <f>MONTH(Actuals[[#This Row],[Date]])</f>
        <v>5</v>
      </c>
      <c r="L14278" s="12"/>
    </row>
    <row r="14279" spans="1:12" x14ac:dyDescent="0.3">
      <c r="A14279">
        <v>11</v>
      </c>
      <c r="B14279">
        <v>19300</v>
      </c>
      <c r="C14279">
        <v>2</v>
      </c>
      <c r="D14279">
        <v>68000</v>
      </c>
      <c r="E14279" s="46">
        <v>45079</v>
      </c>
      <c r="F14279">
        <v>-9.27</v>
      </c>
      <c r="I14279" t="str">
        <f>INDEX(LedgerMapping[[#All],[Level 3]],MATCH(Actuals[[#This Row],[Sub Ledger]],LedgerMapping[[#All],[Sub Ledger]],0))</f>
        <v>Administration</v>
      </c>
      <c r="J14279" s="22">
        <f>YEAR(Actuals[[#This Row],[Date]])</f>
        <v>2023</v>
      </c>
      <c r="K14279" s="22">
        <f>MONTH(Actuals[[#This Row],[Date]])</f>
        <v>6</v>
      </c>
      <c r="L14279" s="12"/>
    </row>
    <row r="14280" spans="1:12" x14ac:dyDescent="0.3">
      <c r="A14280">
        <v>11</v>
      </c>
      <c r="B14280">
        <v>20328</v>
      </c>
      <c r="C14280">
        <v>2</v>
      </c>
      <c r="D14280">
        <v>68000</v>
      </c>
      <c r="E14280" s="46">
        <v>45110</v>
      </c>
      <c r="F14280">
        <v>-16.72</v>
      </c>
      <c r="I14280" t="str">
        <f>INDEX(LedgerMapping[[#All],[Level 3]],MATCH(Actuals[[#This Row],[Sub Ledger]],LedgerMapping[[#All],[Sub Ledger]],0))</f>
        <v>Administration</v>
      </c>
      <c r="J14280" s="22">
        <f>YEAR(Actuals[[#This Row],[Date]])</f>
        <v>2023</v>
      </c>
      <c r="K14280" s="22">
        <f>MONTH(Actuals[[#This Row],[Date]])</f>
        <v>7</v>
      </c>
      <c r="L14280" s="12"/>
    </row>
    <row r="14281" spans="1:12" x14ac:dyDescent="0.3">
      <c r="A14281">
        <v>11</v>
      </c>
      <c r="B14281">
        <v>21356</v>
      </c>
      <c r="C14281">
        <v>2</v>
      </c>
      <c r="D14281">
        <v>68000</v>
      </c>
      <c r="E14281" s="46">
        <v>45141</v>
      </c>
      <c r="F14281">
        <v>-44.38</v>
      </c>
      <c r="I14281" t="str">
        <f>INDEX(LedgerMapping[[#All],[Level 3]],MATCH(Actuals[[#This Row],[Sub Ledger]],LedgerMapping[[#All],[Sub Ledger]],0))</f>
        <v>Administration</v>
      </c>
      <c r="J14281" s="22">
        <f>YEAR(Actuals[[#This Row],[Date]])</f>
        <v>2023</v>
      </c>
      <c r="K14281" s="22">
        <f>MONTH(Actuals[[#This Row],[Date]])</f>
        <v>8</v>
      </c>
      <c r="L14281" s="12"/>
    </row>
    <row r="14282" spans="1:12" x14ac:dyDescent="0.3">
      <c r="A14282">
        <v>11</v>
      </c>
      <c r="B14282">
        <v>22359</v>
      </c>
      <c r="C14282">
        <v>2</v>
      </c>
      <c r="D14282">
        <v>68000</v>
      </c>
      <c r="E14282" s="46">
        <v>45169</v>
      </c>
      <c r="F14282">
        <v>-47.57</v>
      </c>
      <c r="I14282" t="str">
        <f>INDEX(LedgerMapping[[#All],[Level 3]],MATCH(Actuals[[#This Row],[Sub Ledger]],LedgerMapping[[#All],[Sub Ledger]],0))</f>
        <v>Administration</v>
      </c>
      <c r="J14282" s="22">
        <f>YEAR(Actuals[[#This Row],[Date]])</f>
        <v>2023</v>
      </c>
      <c r="K14282" s="22">
        <f>MONTH(Actuals[[#This Row],[Date]])</f>
        <v>8</v>
      </c>
      <c r="L14282" s="12"/>
    </row>
    <row r="14283" spans="1:12" x14ac:dyDescent="0.3">
      <c r="A14283">
        <v>11</v>
      </c>
      <c r="B14283">
        <v>23337</v>
      </c>
      <c r="C14283">
        <v>2</v>
      </c>
      <c r="D14283">
        <v>68000</v>
      </c>
      <c r="E14283" s="46">
        <v>45200</v>
      </c>
      <c r="F14283">
        <v>-32.67</v>
      </c>
      <c r="I14283" t="str">
        <f>INDEX(LedgerMapping[[#All],[Level 3]],MATCH(Actuals[[#This Row],[Sub Ledger]],LedgerMapping[[#All],[Sub Ledger]],0))</f>
        <v>Administration</v>
      </c>
      <c r="J14283" s="22">
        <f>YEAR(Actuals[[#This Row],[Date]])</f>
        <v>2023</v>
      </c>
      <c r="K14283" s="22">
        <f>MONTH(Actuals[[#This Row],[Date]])</f>
        <v>10</v>
      </c>
      <c r="L14283" s="12"/>
    </row>
    <row r="14284" spans="1:12" x14ac:dyDescent="0.3">
      <c r="A14284">
        <v>11</v>
      </c>
      <c r="B14284">
        <v>24339</v>
      </c>
      <c r="C14284">
        <v>2</v>
      </c>
      <c r="D14284">
        <v>68000</v>
      </c>
      <c r="E14284" s="46">
        <v>45230</v>
      </c>
      <c r="F14284">
        <v>-25.23</v>
      </c>
      <c r="I14284" t="str">
        <f>INDEX(LedgerMapping[[#All],[Level 3]],MATCH(Actuals[[#This Row],[Sub Ledger]],LedgerMapping[[#All],[Sub Ledger]],0))</f>
        <v>Administration</v>
      </c>
      <c r="J14284" s="22">
        <f>YEAR(Actuals[[#This Row],[Date]])</f>
        <v>2023</v>
      </c>
      <c r="K14284" s="22">
        <f>MONTH(Actuals[[#This Row],[Date]])</f>
        <v>10</v>
      </c>
      <c r="L14284" s="12"/>
    </row>
    <row r="14285" spans="1:12" x14ac:dyDescent="0.3">
      <c r="A14285">
        <v>11</v>
      </c>
      <c r="B14285">
        <v>25371</v>
      </c>
      <c r="C14285">
        <v>2</v>
      </c>
      <c r="D14285">
        <v>68000</v>
      </c>
      <c r="E14285" s="46">
        <v>45261</v>
      </c>
      <c r="F14285">
        <v>-13.53</v>
      </c>
      <c r="I14285" t="str">
        <f>INDEX(LedgerMapping[[#All],[Level 3]],MATCH(Actuals[[#This Row],[Sub Ledger]],LedgerMapping[[#All],[Sub Ledger]],0))</f>
        <v>Administration</v>
      </c>
      <c r="J14285" s="22">
        <f>YEAR(Actuals[[#This Row],[Date]])</f>
        <v>2023</v>
      </c>
      <c r="K14285" s="22">
        <f>MONTH(Actuals[[#This Row],[Date]])</f>
        <v>12</v>
      </c>
      <c r="L14285" s="12"/>
    </row>
    <row r="14286" spans="1:12" x14ac:dyDescent="0.3">
      <c r="A14286">
        <v>11</v>
      </c>
      <c r="B14286">
        <v>26442</v>
      </c>
      <c r="C14286">
        <v>2</v>
      </c>
      <c r="D14286">
        <v>68000</v>
      </c>
      <c r="E14286" s="46">
        <v>45291</v>
      </c>
      <c r="F14286">
        <v>-26.29</v>
      </c>
      <c r="I14286" t="str">
        <f>INDEX(LedgerMapping[[#All],[Level 3]],MATCH(Actuals[[#This Row],[Sub Ledger]],LedgerMapping[[#All],[Sub Ledger]],0))</f>
        <v>Administration</v>
      </c>
      <c r="J14286" s="22">
        <f>YEAR(Actuals[[#This Row],[Date]])</f>
        <v>2023</v>
      </c>
      <c r="K14286" s="22">
        <f>MONTH(Actuals[[#This Row],[Date]])</f>
        <v>12</v>
      </c>
      <c r="L14286" s="12"/>
    </row>
    <row r="14287" spans="1:12" x14ac:dyDescent="0.3">
      <c r="A14287">
        <v>11</v>
      </c>
      <c r="B14287">
        <v>27566</v>
      </c>
      <c r="C14287">
        <v>2</v>
      </c>
      <c r="D14287">
        <v>68000</v>
      </c>
      <c r="E14287" s="46">
        <v>45322</v>
      </c>
      <c r="F14287">
        <v>-63.53</v>
      </c>
      <c r="I14287" t="str">
        <f>INDEX(LedgerMapping[[#All],[Level 3]],MATCH(Actuals[[#This Row],[Sub Ledger]],LedgerMapping[[#All],[Sub Ledger]],0))</f>
        <v>Administration</v>
      </c>
      <c r="J14287" s="22">
        <f>YEAR(Actuals[[#This Row],[Date]])</f>
        <v>2024</v>
      </c>
      <c r="K14287" s="22">
        <f>MONTH(Actuals[[#This Row],[Date]])</f>
        <v>1</v>
      </c>
      <c r="L14287" s="12"/>
    </row>
    <row r="14288" spans="1:12" x14ac:dyDescent="0.3">
      <c r="A14288">
        <v>11</v>
      </c>
      <c r="B14288">
        <v>28718</v>
      </c>
      <c r="C14288">
        <v>2</v>
      </c>
      <c r="D14288">
        <v>68000</v>
      </c>
      <c r="E14288" s="46">
        <v>45354</v>
      </c>
      <c r="F14288">
        <v>-43.31</v>
      </c>
      <c r="I14288" t="str">
        <f>INDEX(LedgerMapping[[#All],[Level 3]],MATCH(Actuals[[#This Row],[Sub Ledger]],LedgerMapping[[#All],[Sub Ledger]],0))</f>
        <v>Administration</v>
      </c>
      <c r="J14288" s="22">
        <f>YEAR(Actuals[[#This Row],[Date]])</f>
        <v>2024</v>
      </c>
      <c r="K14288" s="22">
        <f>MONTH(Actuals[[#This Row],[Date]])</f>
        <v>3</v>
      </c>
      <c r="L14288" s="12"/>
    </row>
    <row r="14289" spans="1:12" x14ac:dyDescent="0.3">
      <c r="A14289">
        <v>11</v>
      </c>
      <c r="B14289">
        <v>29872</v>
      </c>
      <c r="C14289">
        <v>2</v>
      </c>
      <c r="D14289">
        <v>68000</v>
      </c>
      <c r="E14289" s="46">
        <v>45384</v>
      </c>
      <c r="F14289">
        <v>-40.119999999999997</v>
      </c>
      <c r="I14289" t="str">
        <f>INDEX(LedgerMapping[[#All],[Level 3]],MATCH(Actuals[[#This Row],[Sub Ledger]],LedgerMapping[[#All],[Sub Ledger]],0))</f>
        <v>Administration</v>
      </c>
      <c r="J14289" s="22">
        <f>YEAR(Actuals[[#This Row],[Date]])</f>
        <v>2024</v>
      </c>
      <c r="K14289" s="22">
        <f>MONTH(Actuals[[#This Row],[Date]])</f>
        <v>4</v>
      </c>
      <c r="L14289" s="12"/>
    </row>
    <row r="14290" spans="1:12" x14ac:dyDescent="0.3">
      <c r="A14290">
        <v>11</v>
      </c>
      <c r="B14290">
        <v>30998</v>
      </c>
      <c r="C14290">
        <v>2</v>
      </c>
      <c r="D14290">
        <v>68000</v>
      </c>
      <c r="E14290" s="46">
        <v>45415</v>
      </c>
      <c r="F14290">
        <v>-40.119999999999997</v>
      </c>
      <c r="I14290" t="str">
        <f>INDEX(LedgerMapping[[#All],[Level 3]],MATCH(Actuals[[#This Row],[Sub Ledger]],LedgerMapping[[#All],[Sub Ledger]],0))</f>
        <v>Administration</v>
      </c>
      <c r="J14290" s="22">
        <f>YEAR(Actuals[[#This Row],[Date]])</f>
        <v>2024</v>
      </c>
      <c r="K14290" s="22">
        <f>MONTH(Actuals[[#This Row],[Date]])</f>
        <v>5</v>
      </c>
      <c r="L14290" s="12"/>
    </row>
    <row r="14291" spans="1:12" x14ac:dyDescent="0.3">
      <c r="A14291">
        <v>11</v>
      </c>
      <c r="B14291">
        <v>32123</v>
      </c>
      <c r="C14291">
        <v>2</v>
      </c>
      <c r="D14291">
        <v>68000</v>
      </c>
      <c r="E14291" s="46">
        <v>45445</v>
      </c>
      <c r="F14291">
        <v>-57.14</v>
      </c>
      <c r="I14291" t="str">
        <f>INDEX(LedgerMapping[[#All],[Level 3]],MATCH(Actuals[[#This Row],[Sub Ledger]],LedgerMapping[[#All],[Sub Ledger]],0))</f>
        <v>Administration</v>
      </c>
      <c r="J14291" s="22">
        <f>YEAR(Actuals[[#This Row],[Date]])</f>
        <v>2024</v>
      </c>
      <c r="K14291" s="22">
        <f>MONTH(Actuals[[#This Row],[Date]])</f>
        <v>6</v>
      </c>
      <c r="L14291" s="12"/>
    </row>
    <row r="14292" spans="1:12" x14ac:dyDescent="0.3">
      <c r="A14292">
        <v>11</v>
      </c>
      <c r="B14292">
        <v>33247</v>
      </c>
      <c r="C14292">
        <v>2</v>
      </c>
      <c r="D14292">
        <v>68000</v>
      </c>
      <c r="E14292" s="46">
        <v>45476</v>
      </c>
      <c r="F14292">
        <v>-100.76</v>
      </c>
      <c r="I14292" t="str">
        <f>INDEX(LedgerMapping[[#All],[Level 3]],MATCH(Actuals[[#This Row],[Sub Ledger]],LedgerMapping[[#All],[Sub Ledger]],0))</f>
        <v>Administration</v>
      </c>
      <c r="J14292" s="22">
        <f>YEAR(Actuals[[#This Row],[Date]])</f>
        <v>2024</v>
      </c>
      <c r="K14292" s="22">
        <f>MONTH(Actuals[[#This Row],[Date]])</f>
        <v>7</v>
      </c>
      <c r="L14292" s="12"/>
    </row>
    <row r="14293" spans="1:12" x14ac:dyDescent="0.3">
      <c r="A14293">
        <v>11</v>
      </c>
      <c r="B14293">
        <v>34370</v>
      </c>
      <c r="C14293">
        <v>2</v>
      </c>
      <c r="D14293">
        <v>68000</v>
      </c>
      <c r="E14293" s="46">
        <v>45507</v>
      </c>
      <c r="F14293">
        <v>-30.55</v>
      </c>
      <c r="I14293" t="str">
        <f>INDEX(LedgerMapping[[#All],[Level 3]],MATCH(Actuals[[#This Row],[Sub Ledger]],LedgerMapping[[#All],[Sub Ledger]],0))</f>
        <v>Administration</v>
      </c>
      <c r="J14293" s="22">
        <f>YEAR(Actuals[[#This Row],[Date]])</f>
        <v>2024</v>
      </c>
      <c r="K14293" s="22">
        <f>MONTH(Actuals[[#This Row],[Date]])</f>
        <v>8</v>
      </c>
      <c r="L14293" s="12"/>
    </row>
    <row r="14294" spans="1:12" x14ac:dyDescent="0.3">
      <c r="A14294">
        <v>11</v>
      </c>
      <c r="B14294">
        <v>35523</v>
      </c>
      <c r="C14294">
        <v>2</v>
      </c>
      <c r="D14294">
        <v>68000</v>
      </c>
      <c r="E14294" s="46">
        <v>45536</v>
      </c>
      <c r="F14294">
        <v>-79.48</v>
      </c>
      <c r="I14294" t="str">
        <f>INDEX(LedgerMapping[[#All],[Level 3]],MATCH(Actuals[[#This Row],[Sub Ledger]],LedgerMapping[[#All],[Sub Ledger]],0))</f>
        <v>Administration</v>
      </c>
      <c r="J14294" s="22">
        <f>YEAR(Actuals[[#This Row],[Date]])</f>
        <v>2024</v>
      </c>
      <c r="K14294" s="22">
        <f>MONTH(Actuals[[#This Row],[Date]])</f>
        <v>9</v>
      </c>
      <c r="L14294" s="12"/>
    </row>
    <row r="14295" spans="1:12" x14ac:dyDescent="0.3">
      <c r="A14295">
        <v>11</v>
      </c>
      <c r="B14295">
        <v>36673</v>
      </c>
      <c r="C14295">
        <v>2</v>
      </c>
      <c r="D14295">
        <v>68000</v>
      </c>
      <c r="E14295" s="46">
        <v>45567</v>
      </c>
      <c r="F14295">
        <v>-96.51</v>
      </c>
      <c r="I14295" t="str">
        <f>INDEX(LedgerMapping[[#All],[Level 3]],MATCH(Actuals[[#This Row],[Sub Ledger]],LedgerMapping[[#All],[Sub Ledger]],0))</f>
        <v>Administration</v>
      </c>
      <c r="J14295" s="22">
        <f>YEAR(Actuals[[#This Row],[Date]])</f>
        <v>2024</v>
      </c>
      <c r="K14295" s="22">
        <f>MONTH(Actuals[[#This Row],[Date]])</f>
        <v>10</v>
      </c>
      <c r="L14295" s="12"/>
    </row>
    <row r="14296" spans="1:12" x14ac:dyDescent="0.3">
      <c r="A14296">
        <v>11</v>
      </c>
      <c r="B14296">
        <v>37822</v>
      </c>
      <c r="C14296">
        <v>2</v>
      </c>
      <c r="D14296">
        <v>68000</v>
      </c>
      <c r="E14296" s="46">
        <v>45597</v>
      </c>
      <c r="F14296">
        <v>-26.29</v>
      </c>
      <c r="I14296" t="str">
        <f>INDEX(LedgerMapping[[#All],[Level 3]],MATCH(Actuals[[#This Row],[Sub Ledger]],LedgerMapping[[#All],[Sub Ledger]],0))</f>
        <v>Administration</v>
      </c>
      <c r="J14296" s="22">
        <f>YEAR(Actuals[[#This Row],[Date]])</f>
        <v>2024</v>
      </c>
      <c r="K14296" s="22">
        <f>MONTH(Actuals[[#This Row],[Date]])</f>
        <v>11</v>
      </c>
      <c r="L14296" s="12"/>
    </row>
    <row r="14297" spans="1:12" x14ac:dyDescent="0.3">
      <c r="A14297">
        <v>11</v>
      </c>
      <c r="B14297">
        <v>38973</v>
      </c>
      <c r="C14297">
        <v>2</v>
      </c>
      <c r="D14297">
        <v>68000</v>
      </c>
      <c r="E14297" s="46">
        <v>45628</v>
      </c>
      <c r="F14297">
        <v>-83.74</v>
      </c>
      <c r="I14297" t="str">
        <f>INDEX(LedgerMapping[[#All],[Level 3]],MATCH(Actuals[[#This Row],[Sub Ledger]],LedgerMapping[[#All],[Sub Ledger]],0))</f>
        <v>Administration</v>
      </c>
      <c r="J14297" s="22">
        <f>YEAR(Actuals[[#This Row],[Date]])</f>
        <v>2024</v>
      </c>
      <c r="K14297" s="22">
        <f>MONTH(Actuals[[#This Row],[Date]])</f>
        <v>12</v>
      </c>
      <c r="L14297" s="12"/>
    </row>
    <row r="14298" spans="1:12" x14ac:dyDescent="0.3">
      <c r="A14298">
        <v>11</v>
      </c>
      <c r="B14298">
        <v>14253</v>
      </c>
      <c r="C14298">
        <v>2</v>
      </c>
      <c r="D14298">
        <v>69000</v>
      </c>
      <c r="E14298" s="46">
        <v>44927</v>
      </c>
      <c r="F14298">
        <v>-5.01</v>
      </c>
      <c r="I14298" t="str">
        <f>INDEX(LedgerMapping[[#All],[Level 3]],MATCH(Actuals[[#This Row],[Sub Ledger]],LedgerMapping[[#All],[Sub Ledger]],0))</f>
        <v>Administration</v>
      </c>
      <c r="J14298" s="22">
        <f>YEAR(Actuals[[#This Row],[Date]])</f>
        <v>2023</v>
      </c>
      <c r="K14298" s="22">
        <f>MONTH(Actuals[[#This Row],[Date]])</f>
        <v>1</v>
      </c>
      <c r="L14298" s="12"/>
    </row>
    <row r="14299" spans="1:12" x14ac:dyDescent="0.3">
      <c r="A14299">
        <v>11</v>
      </c>
      <c r="B14299">
        <v>15255</v>
      </c>
      <c r="C14299">
        <v>2</v>
      </c>
      <c r="D14299">
        <v>69000</v>
      </c>
      <c r="E14299" s="46">
        <v>44958</v>
      </c>
      <c r="F14299">
        <v>-3.95</v>
      </c>
      <c r="I14299" t="str">
        <f>INDEX(LedgerMapping[[#All],[Level 3]],MATCH(Actuals[[#This Row],[Sub Ledger]],LedgerMapping[[#All],[Sub Ledger]],0))</f>
        <v>Administration</v>
      </c>
      <c r="J14299" s="22">
        <f>YEAR(Actuals[[#This Row],[Date]])</f>
        <v>2023</v>
      </c>
      <c r="K14299" s="22">
        <f>MONTH(Actuals[[#This Row],[Date]])</f>
        <v>2</v>
      </c>
      <c r="L14299" s="12"/>
    </row>
    <row r="14300" spans="1:12" x14ac:dyDescent="0.3">
      <c r="A14300">
        <v>11</v>
      </c>
      <c r="B14300">
        <v>16235</v>
      </c>
      <c r="C14300">
        <v>2</v>
      </c>
      <c r="D14300">
        <v>69000</v>
      </c>
      <c r="E14300" s="46">
        <v>44988</v>
      </c>
      <c r="F14300">
        <v>-5.01</v>
      </c>
      <c r="I14300" t="str">
        <f>INDEX(LedgerMapping[[#All],[Level 3]],MATCH(Actuals[[#This Row],[Sub Ledger]],LedgerMapping[[#All],[Sub Ledger]],0))</f>
        <v>Administration</v>
      </c>
      <c r="J14300" s="22">
        <f>YEAR(Actuals[[#This Row],[Date]])</f>
        <v>2023</v>
      </c>
      <c r="K14300" s="22">
        <f>MONTH(Actuals[[#This Row],[Date]])</f>
        <v>3</v>
      </c>
      <c r="L14300" s="12"/>
    </row>
    <row r="14301" spans="1:12" x14ac:dyDescent="0.3">
      <c r="A14301">
        <v>11</v>
      </c>
      <c r="B14301">
        <v>17267</v>
      </c>
      <c r="C14301">
        <v>2</v>
      </c>
      <c r="D14301">
        <v>69000</v>
      </c>
      <c r="E14301" s="46">
        <v>45018</v>
      </c>
      <c r="F14301">
        <v>-10.33</v>
      </c>
      <c r="I14301" t="str">
        <f>INDEX(LedgerMapping[[#All],[Level 3]],MATCH(Actuals[[#This Row],[Sub Ledger]],LedgerMapping[[#All],[Sub Ledger]],0))</f>
        <v>Administration</v>
      </c>
      <c r="J14301" s="22">
        <f>YEAR(Actuals[[#This Row],[Date]])</f>
        <v>2023</v>
      </c>
      <c r="K14301" s="22">
        <f>MONTH(Actuals[[#This Row],[Date]])</f>
        <v>4</v>
      </c>
      <c r="L14301" s="12"/>
    </row>
    <row r="14302" spans="1:12" x14ac:dyDescent="0.3">
      <c r="A14302">
        <v>11</v>
      </c>
      <c r="B14302">
        <v>18296</v>
      </c>
      <c r="C14302">
        <v>2</v>
      </c>
      <c r="D14302">
        <v>69000</v>
      </c>
      <c r="E14302" s="46">
        <v>45049</v>
      </c>
      <c r="F14302">
        <v>-3.95</v>
      </c>
      <c r="I14302" t="str">
        <f>INDEX(LedgerMapping[[#All],[Level 3]],MATCH(Actuals[[#This Row],[Sub Ledger]],LedgerMapping[[#All],[Sub Ledger]],0))</f>
        <v>Administration</v>
      </c>
      <c r="J14302" s="22">
        <f>YEAR(Actuals[[#This Row],[Date]])</f>
        <v>2023</v>
      </c>
      <c r="K14302" s="22">
        <f>MONTH(Actuals[[#This Row],[Date]])</f>
        <v>5</v>
      </c>
      <c r="L14302" s="12"/>
    </row>
    <row r="14303" spans="1:12" x14ac:dyDescent="0.3">
      <c r="A14303">
        <v>11</v>
      </c>
      <c r="B14303">
        <v>19301</v>
      </c>
      <c r="C14303">
        <v>2</v>
      </c>
      <c r="D14303">
        <v>69000</v>
      </c>
      <c r="E14303" s="46">
        <v>45079</v>
      </c>
      <c r="F14303">
        <v>-2.89</v>
      </c>
      <c r="I14303" t="str">
        <f>INDEX(LedgerMapping[[#All],[Level 3]],MATCH(Actuals[[#This Row],[Sub Ledger]],LedgerMapping[[#All],[Sub Ledger]],0))</f>
        <v>Administration</v>
      </c>
      <c r="J14303" s="22">
        <f>YEAR(Actuals[[#This Row],[Date]])</f>
        <v>2023</v>
      </c>
      <c r="K14303" s="22">
        <f>MONTH(Actuals[[#This Row],[Date]])</f>
        <v>6</v>
      </c>
      <c r="L14303" s="12"/>
    </row>
    <row r="14304" spans="1:12" x14ac:dyDescent="0.3">
      <c r="A14304">
        <v>11</v>
      </c>
      <c r="B14304">
        <v>20329</v>
      </c>
      <c r="C14304">
        <v>2</v>
      </c>
      <c r="D14304">
        <v>69000</v>
      </c>
      <c r="E14304" s="46">
        <v>45110</v>
      </c>
      <c r="F14304">
        <v>-5.01</v>
      </c>
      <c r="I14304" t="str">
        <f>INDEX(LedgerMapping[[#All],[Level 3]],MATCH(Actuals[[#This Row],[Sub Ledger]],LedgerMapping[[#All],[Sub Ledger]],0))</f>
        <v>Administration</v>
      </c>
      <c r="J14304" s="22">
        <f>YEAR(Actuals[[#This Row],[Date]])</f>
        <v>2023</v>
      </c>
      <c r="K14304" s="22">
        <f>MONTH(Actuals[[#This Row],[Date]])</f>
        <v>7</v>
      </c>
      <c r="L14304" s="12"/>
    </row>
    <row r="14305" spans="1:12" x14ac:dyDescent="0.3">
      <c r="A14305">
        <v>11</v>
      </c>
      <c r="B14305">
        <v>21357</v>
      </c>
      <c r="C14305">
        <v>2</v>
      </c>
      <c r="D14305">
        <v>69000</v>
      </c>
      <c r="E14305" s="46">
        <v>45141</v>
      </c>
      <c r="F14305">
        <v>-13.53</v>
      </c>
      <c r="I14305" t="str">
        <f>INDEX(LedgerMapping[[#All],[Level 3]],MATCH(Actuals[[#This Row],[Sub Ledger]],LedgerMapping[[#All],[Sub Ledger]],0))</f>
        <v>Administration</v>
      </c>
      <c r="J14305" s="22">
        <f>YEAR(Actuals[[#This Row],[Date]])</f>
        <v>2023</v>
      </c>
      <c r="K14305" s="22">
        <f>MONTH(Actuals[[#This Row],[Date]])</f>
        <v>8</v>
      </c>
      <c r="L14305" s="12"/>
    </row>
    <row r="14306" spans="1:12" x14ac:dyDescent="0.3">
      <c r="A14306">
        <v>11</v>
      </c>
      <c r="B14306">
        <v>22360</v>
      </c>
      <c r="C14306">
        <v>2</v>
      </c>
      <c r="D14306">
        <v>69000</v>
      </c>
      <c r="E14306" s="46">
        <v>45169</v>
      </c>
      <c r="F14306">
        <v>-14.59</v>
      </c>
      <c r="I14306" t="str">
        <f>INDEX(LedgerMapping[[#All],[Level 3]],MATCH(Actuals[[#This Row],[Sub Ledger]],LedgerMapping[[#All],[Sub Ledger]],0))</f>
        <v>Administration</v>
      </c>
      <c r="J14306" s="22">
        <f>YEAR(Actuals[[#This Row],[Date]])</f>
        <v>2023</v>
      </c>
      <c r="K14306" s="22">
        <f>MONTH(Actuals[[#This Row],[Date]])</f>
        <v>8</v>
      </c>
      <c r="L14306" s="12"/>
    </row>
    <row r="14307" spans="1:12" x14ac:dyDescent="0.3">
      <c r="A14307">
        <v>11</v>
      </c>
      <c r="B14307">
        <v>23338</v>
      </c>
      <c r="C14307">
        <v>2</v>
      </c>
      <c r="D14307">
        <v>69000</v>
      </c>
      <c r="E14307" s="46">
        <v>45200</v>
      </c>
      <c r="F14307">
        <v>-10.33</v>
      </c>
      <c r="I14307" t="str">
        <f>INDEX(LedgerMapping[[#All],[Level 3]],MATCH(Actuals[[#This Row],[Sub Ledger]],LedgerMapping[[#All],[Sub Ledger]],0))</f>
        <v>Administration</v>
      </c>
      <c r="J14307" s="22">
        <f>YEAR(Actuals[[#This Row],[Date]])</f>
        <v>2023</v>
      </c>
      <c r="K14307" s="22">
        <f>MONTH(Actuals[[#This Row],[Date]])</f>
        <v>10</v>
      </c>
      <c r="L14307" s="12"/>
    </row>
    <row r="14308" spans="1:12" x14ac:dyDescent="0.3">
      <c r="A14308">
        <v>11</v>
      </c>
      <c r="B14308">
        <v>24340</v>
      </c>
      <c r="C14308">
        <v>2</v>
      </c>
      <c r="D14308">
        <v>69000</v>
      </c>
      <c r="E14308" s="46">
        <v>45230</v>
      </c>
      <c r="F14308">
        <v>-8.2100000000000009</v>
      </c>
      <c r="I14308" t="str">
        <f>INDEX(LedgerMapping[[#All],[Level 3]],MATCH(Actuals[[#This Row],[Sub Ledger]],LedgerMapping[[#All],[Sub Ledger]],0))</f>
        <v>Administration</v>
      </c>
      <c r="J14308" s="22">
        <f>YEAR(Actuals[[#This Row],[Date]])</f>
        <v>2023</v>
      </c>
      <c r="K14308" s="22">
        <f>MONTH(Actuals[[#This Row],[Date]])</f>
        <v>10</v>
      </c>
      <c r="L14308" s="12"/>
    </row>
    <row r="14309" spans="1:12" x14ac:dyDescent="0.3">
      <c r="A14309">
        <v>11</v>
      </c>
      <c r="B14309">
        <v>25372</v>
      </c>
      <c r="C14309">
        <v>2</v>
      </c>
      <c r="D14309">
        <v>69000</v>
      </c>
      <c r="E14309" s="46">
        <v>45261</v>
      </c>
      <c r="F14309">
        <v>-5.01</v>
      </c>
      <c r="I14309" t="str">
        <f>INDEX(LedgerMapping[[#All],[Level 3]],MATCH(Actuals[[#This Row],[Sub Ledger]],LedgerMapping[[#All],[Sub Ledger]],0))</f>
        <v>Administration</v>
      </c>
      <c r="J14309" s="22">
        <f>YEAR(Actuals[[#This Row],[Date]])</f>
        <v>2023</v>
      </c>
      <c r="K14309" s="22">
        <f>MONTH(Actuals[[#This Row],[Date]])</f>
        <v>12</v>
      </c>
      <c r="L14309" s="12"/>
    </row>
    <row r="14310" spans="1:12" x14ac:dyDescent="0.3">
      <c r="A14310">
        <v>11</v>
      </c>
      <c r="B14310">
        <v>26443</v>
      </c>
      <c r="C14310">
        <v>2</v>
      </c>
      <c r="D14310">
        <v>69000</v>
      </c>
      <c r="E14310" s="46">
        <v>45291</v>
      </c>
      <c r="F14310">
        <v>-8.2100000000000009</v>
      </c>
      <c r="I14310" t="str">
        <f>INDEX(LedgerMapping[[#All],[Level 3]],MATCH(Actuals[[#This Row],[Sub Ledger]],LedgerMapping[[#All],[Sub Ledger]],0))</f>
        <v>Administration</v>
      </c>
      <c r="J14310" s="22">
        <f>YEAR(Actuals[[#This Row],[Date]])</f>
        <v>2023</v>
      </c>
      <c r="K14310" s="22">
        <f>MONTH(Actuals[[#This Row],[Date]])</f>
        <v>12</v>
      </c>
      <c r="L14310" s="12"/>
    </row>
    <row r="14311" spans="1:12" x14ac:dyDescent="0.3">
      <c r="A14311">
        <v>11</v>
      </c>
      <c r="B14311">
        <v>27567</v>
      </c>
      <c r="C14311">
        <v>2</v>
      </c>
      <c r="D14311">
        <v>69000</v>
      </c>
      <c r="E14311" s="46">
        <v>45322</v>
      </c>
      <c r="F14311">
        <v>-18.84</v>
      </c>
      <c r="I14311" t="str">
        <f>INDEX(LedgerMapping[[#All],[Level 3]],MATCH(Actuals[[#This Row],[Sub Ledger]],LedgerMapping[[#All],[Sub Ledger]],0))</f>
        <v>Administration</v>
      </c>
      <c r="J14311" s="22">
        <f>YEAR(Actuals[[#This Row],[Date]])</f>
        <v>2024</v>
      </c>
      <c r="K14311" s="22">
        <f>MONTH(Actuals[[#This Row],[Date]])</f>
        <v>1</v>
      </c>
      <c r="L14311" s="12"/>
    </row>
    <row r="14312" spans="1:12" x14ac:dyDescent="0.3">
      <c r="A14312">
        <v>11</v>
      </c>
      <c r="B14312">
        <v>28719</v>
      </c>
      <c r="C14312">
        <v>2</v>
      </c>
      <c r="D14312">
        <v>69000</v>
      </c>
      <c r="E14312" s="46">
        <v>45354</v>
      </c>
      <c r="F14312">
        <v>-12.46</v>
      </c>
      <c r="I14312" t="str">
        <f>INDEX(LedgerMapping[[#All],[Level 3]],MATCH(Actuals[[#This Row],[Sub Ledger]],LedgerMapping[[#All],[Sub Ledger]],0))</f>
        <v>Administration</v>
      </c>
      <c r="J14312" s="22">
        <f>YEAR(Actuals[[#This Row],[Date]])</f>
        <v>2024</v>
      </c>
      <c r="K14312" s="22">
        <f>MONTH(Actuals[[#This Row],[Date]])</f>
        <v>3</v>
      </c>
      <c r="L14312" s="12"/>
    </row>
    <row r="14313" spans="1:12" x14ac:dyDescent="0.3">
      <c r="A14313">
        <v>11</v>
      </c>
      <c r="B14313">
        <v>29873</v>
      </c>
      <c r="C14313">
        <v>2</v>
      </c>
      <c r="D14313">
        <v>69000</v>
      </c>
      <c r="E14313" s="46">
        <v>45384</v>
      </c>
      <c r="F14313">
        <v>-12.46</v>
      </c>
      <c r="I14313" t="str">
        <f>INDEX(LedgerMapping[[#All],[Level 3]],MATCH(Actuals[[#This Row],[Sub Ledger]],LedgerMapping[[#All],[Sub Ledger]],0))</f>
        <v>Administration</v>
      </c>
      <c r="J14313" s="22">
        <f>YEAR(Actuals[[#This Row],[Date]])</f>
        <v>2024</v>
      </c>
      <c r="K14313" s="22">
        <f>MONTH(Actuals[[#This Row],[Date]])</f>
        <v>4</v>
      </c>
      <c r="L14313" s="12"/>
    </row>
    <row r="14314" spans="1:12" x14ac:dyDescent="0.3">
      <c r="A14314">
        <v>11</v>
      </c>
      <c r="B14314">
        <v>30999</v>
      </c>
      <c r="C14314">
        <v>2</v>
      </c>
      <c r="D14314">
        <v>69000</v>
      </c>
      <c r="E14314" s="46">
        <v>45415</v>
      </c>
      <c r="F14314">
        <v>-12.46</v>
      </c>
      <c r="I14314" t="str">
        <f>INDEX(LedgerMapping[[#All],[Level 3]],MATCH(Actuals[[#This Row],[Sub Ledger]],LedgerMapping[[#All],[Sub Ledger]],0))</f>
        <v>Administration</v>
      </c>
      <c r="J14314" s="22">
        <f>YEAR(Actuals[[#This Row],[Date]])</f>
        <v>2024</v>
      </c>
      <c r="K14314" s="22">
        <f>MONTH(Actuals[[#This Row],[Date]])</f>
        <v>5</v>
      </c>
      <c r="L14314" s="12"/>
    </row>
    <row r="14315" spans="1:12" x14ac:dyDescent="0.3">
      <c r="A14315">
        <v>11</v>
      </c>
      <c r="B14315">
        <v>32124</v>
      </c>
      <c r="C14315">
        <v>2</v>
      </c>
      <c r="D14315">
        <v>69000</v>
      </c>
      <c r="E14315" s="46">
        <v>45445</v>
      </c>
      <c r="F14315">
        <v>-16.72</v>
      </c>
      <c r="I14315" t="str">
        <f>INDEX(LedgerMapping[[#All],[Level 3]],MATCH(Actuals[[#This Row],[Sub Ledger]],LedgerMapping[[#All],[Sub Ledger]],0))</f>
        <v>Administration</v>
      </c>
      <c r="J14315" s="22">
        <f>YEAR(Actuals[[#This Row],[Date]])</f>
        <v>2024</v>
      </c>
      <c r="K14315" s="22">
        <f>MONTH(Actuals[[#This Row],[Date]])</f>
        <v>6</v>
      </c>
      <c r="L14315" s="12"/>
    </row>
    <row r="14316" spans="1:12" x14ac:dyDescent="0.3">
      <c r="A14316">
        <v>11</v>
      </c>
      <c r="B14316">
        <v>33248</v>
      </c>
      <c r="C14316">
        <v>2</v>
      </c>
      <c r="D14316">
        <v>69000</v>
      </c>
      <c r="E14316" s="46">
        <v>45476</v>
      </c>
      <c r="F14316">
        <v>-30.55</v>
      </c>
      <c r="I14316" t="str">
        <f>INDEX(LedgerMapping[[#All],[Level 3]],MATCH(Actuals[[#This Row],[Sub Ledger]],LedgerMapping[[#All],[Sub Ledger]],0))</f>
        <v>Administration</v>
      </c>
      <c r="J14316" s="22">
        <f>YEAR(Actuals[[#This Row],[Date]])</f>
        <v>2024</v>
      </c>
      <c r="K14316" s="22">
        <f>MONTH(Actuals[[#This Row],[Date]])</f>
        <v>7</v>
      </c>
      <c r="L14316" s="12"/>
    </row>
    <row r="14317" spans="1:12" x14ac:dyDescent="0.3">
      <c r="A14317">
        <v>11</v>
      </c>
      <c r="B14317">
        <v>34371</v>
      </c>
      <c r="C14317">
        <v>2</v>
      </c>
      <c r="D14317">
        <v>69000</v>
      </c>
      <c r="E14317" s="46">
        <v>45507</v>
      </c>
      <c r="F14317">
        <v>-9.27</v>
      </c>
      <c r="I14317" t="str">
        <f>INDEX(LedgerMapping[[#All],[Level 3]],MATCH(Actuals[[#This Row],[Sub Ledger]],LedgerMapping[[#All],[Sub Ledger]],0))</f>
        <v>Administration</v>
      </c>
      <c r="J14317" s="22">
        <f>YEAR(Actuals[[#This Row],[Date]])</f>
        <v>2024</v>
      </c>
      <c r="K14317" s="22">
        <f>MONTH(Actuals[[#This Row],[Date]])</f>
        <v>8</v>
      </c>
      <c r="L14317" s="12"/>
    </row>
    <row r="14318" spans="1:12" x14ac:dyDescent="0.3">
      <c r="A14318">
        <v>11</v>
      </c>
      <c r="B14318">
        <v>35524</v>
      </c>
      <c r="C14318">
        <v>2</v>
      </c>
      <c r="D14318">
        <v>69000</v>
      </c>
      <c r="E14318" s="46">
        <v>45536</v>
      </c>
      <c r="F14318">
        <v>-24.16</v>
      </c>
      <c r="I14318" t="str">
        <f>INDEX(LedgerMapping[[#All],[Level 3]],MATCH(Actuals[[#This Row],[Sub Ledger]],LedgerMapping[[#All],[Sub Ledger]],0))</f>
        <v>Administration</v>
      </c>
      <c r="J14318" s="22">
        <f>YEAR(Actuals[[#This Row],[Date]])</f>
        <v>2024</v>
      </c>
      <c r="K14318" s="22">
        <f>MONTH(Actuals[[#This Row],[Date]])</f>
        <v>9</v>
      </c>
      <c r="L14318" s="12"/>
    </row>
    <row r="14319" spans="1:12" x14ac:dyDescent="0.3">
      <c r="A14319">
        <v>11</v>
      </c>
      <c r="B14319">
        <v>36674</v>
      </c>
      <c r="C14319">
        <v>2</v>
      </c>
      <c r="D14319">
        <v>69000</v>
      </c>
      <c r="E14319" s="46">
        <v>45567</v>
      </c>
      <c r="F14319">
        <v>-29.48</v>
      </c>
      <c r="I14319" t="str">
        <f>INDEX(LedgerMapping[[#All],[Level 3]],MATCH(Actuals[[#This Row],[Sub Ledger]],LedgerMapping[[#All],[Sub Ledger]],0))</f>
        <v>Administration</v>
      </c>
      <c r="J14319" s="22">
        <f>YEAR(Actuals[[#This Row],[Date]])</f>
        <v>2024</v>
      </c>
      <c r="K14319" s="22">
        <f>MONTH(Actuals[[#This Row],[Date]])</f>
        <v>10</v>
      </c>
      <c r="L14319" s="12"/>
    </row>
    <row r="14320" spans="1:12" x14ac:dyDescent="0.3">
      <c r="A14320">
        <v>11</v>
      </c>
      <c r="B14320">
        <v>37823</v>
      </c>
      <c r="C14320">
        <v>2</v>
      </c>
      <c r="D14320">
        <v>69000</v>
      </c>
      <c r="E14320" s="46">
        <v>45597</v>
      </c>
      <c r="F14320">
        <v>-8.2100000000000009</v>
      </c>
      <c r="I14320" t="str">
        <f>INDEX(LedgerMapping[[#All],[Level 3]],MATCH(Actuals[[#This Row],[Sub Ledger]],LedgerMapping[[#All],[Sub Ledger]],0))</f>
        <v>Administration</v>
      </c>
      <c r="J14320" s="22">
        <f>YEAR(Actuals[[#This Row],[Date]])</f>
        <v>2024</v>
      </c>
      <c r="K14320" s="22">
        <f>MONTH(Actuals[[#This Row],[Date]])</f>
        <v>11</v>
      </c>
      <c r="L14320" s="12"/>
    </row>
    <row r="14321" spans="1:12" x14ac:dyDescent="0.3">
      <c r="A14321">
        <v>11</v>
      </c>
      <c r="B14321">
        <v>38974</v>
      </c>
      <c r="C14321">
        <v>2</v>
      </c>
      <c r="D14321">
        <v>69000</v>
      </c>
      <c r="E14321" s="46">
        <v>45628</v>
      </c>
      <c r="F14321">
        <v>-25.23</v>
      </c>
      <c r="I14321" t="str">
        <f>INDEX(LedgerMapping[[#All],[Level 3]],MATCH(Actuals[[#This Row],[Sub Ledger]],LedgerMapping[[#All],[Sub Ledger]],0))</f>
        <v>Administration</v>
      </c>
      <c r="J14321" s="22">
        <f>YEAR(Actuals[[#This Row],[Date]])</f>
        <v>2024</v>
      </c>
      <c r="K14321" s="22">
        <f>MONTH(Actuals[[#This Row],[Date]])</f>
        <v>12</v>
      </c>
      <c r="L14321" s="12"/>
    </row>
    <row r="14322" spans="1:12" x14ac:dyDescent="0.3">
      <c r="A14322">
        <v>11</v>
      </c>
      <c r="B14322">
        <v>14254</v>
      </c>
      <c r="C14322">
        <v>2</v>
      </c>
      <c r="D14322">
        <v>71000</v>
      </c>
      <c r="E14322" s="46">
        <v>44927</v>
      </c>
      <c r="F14322">
        <v>-8.2100000000000009</v>
      </c>
      <c r="I14322" t="str">
        <f>INDEX(LedgerMapping[[#All],[Level 3]],MATCH(Actuals[[#This Row],[Sub Ledger]],LedgerMapping[[#All],[Sub Ledger]],0))</f>
        <v>Indirect Labour</v>
      </c>
      <c r="J14322" s="22">
        <f>YEAR(Actuals[[#This Row],[Date]])</f>
        <v>2023</v>
      </c>
      <c r="K14322" s="22">
        <f>MONTH(Actuals[[#This Row],[Date]])</f>
        <v>1</v>
      </c>
      <c r="L14322" s="12"/>
    </row>
    <row r="14323" spans="1:12" x14ac:dyDescent="0.3">
      <c r="A14323">
        <v>11</v>
      </c>
      <c r="B14323">
        <v>15256</v>
      </c>
      <c r="C14323">
        <v>2</v>
      </c>
      <c r="D14323">
        <v>71000</v>
      </c>
      <c r="E14323" s="46">
        <v>44958</v>
      </c>
      <c r="F14323">
        <v>-6.08</v>
      </c>
      <c r="I14323" t="str">
        <f>INDEX(LedgerMapping[[#All],[Level 3]],MATCH(Actuals[[#This Row],[Sub Ledger]],LedgerMapping[[#All],[Sub Ledger]],0))</f>
        <v>Indirect Labour</v>
      </c>
      <c r="J14323" s="22">
        <f>YEAR(Actuals[[#This Row],[Date]])</f>
        <v>2023</v>
      </c>
      <c r="K14323" s="22">
        <f>MONTH(Actuals[[#This Row],[Date]])</f>
        <v>2</v>
      </c>
      <c r="L14323" s="12"/>
    </row>
    <row r="14324" spans="1:12" x14ac:dyDescent="0.3">
      <c r="A14324">
        <v>11</v>
      </c>
      <c r="B14324">
        <v>16236</v>
      </c>
      <c r="C14324">
        <v>2</v>
      </c>
      <c r="D14324">
        <v>71000</v>
      </c>
      <c r="E14324" s="46">
        <v>44988</v>
      </c>
      <c r="F14324">
        <v>-6.08</v>
      </c>
      <c r="I14324" t="str">
        <f>INDEX(LedgerMapping[[#All],[Level 3]],MATCH(Actuals[[#This Row],[Sub Ledger]],LedgerMapping[[#All],[Sub Ledger]],0))</f>
        <v>Indirect Labour</v>
      </c>
      <c r="J14324" s="22">
        <f>YEAR(Actuals[[#This Row],[Date]])</f>
        <v>2023</v>
      </c>
      <c r="K14324" s="22">
        <f>MONTH(Actuals[[#This Row],[Date]])</f>
        <v>3</v>
      </c>
      <c r="L14324" s="12"/>
    </row>
    <row r="14325" spans="1:12" x14ac:dyDescent="0.3">
      <c r="A14325">
        <v>11</v>
      </c>
      <c r="B14325">
        <v>17268</v>
      </c>
      <c r="C14325">
        <v>2</v>
      </c>
      <c r="D14325">
        <v>71000</v>
      </c>
      <c r="E14325" s="46">
        <v>45018</v>
      </c>
      <c r="F14325">
        <v>-14.59</v>
      </c>
      <c r="I14325" t="str">
        <f>INDEX(LedgerMapping[[#All],[Level 3]],MATCH(Actuals[[#This Row],[Sub Ledger]],LedgerMapping[[#All],[Sub Ledger]],0))</f>
        <v>Indirect Labour</v>
      </c>
      <c r="J14325" s="22">
        <f>YEAR(Actuals[[#This Row],[Date]])</f>
        <v>2023</v>
      </c>
      <c r="K14325" s="22">
        <f>MONTH(Actuals[[#This Row],[Date]])</f>
        <v>4</v>
      </c>
      <c r="L14325" s="12"/>
    </row>
    <row r="14326" spans="1:12" x14ac:dyDescent="0.3">
      <c r="A14326">
        <v>11</v>
      </c>
      <c r="B14326">
        <v>18297</v>
      </c>
      <c r="C14326">
        <v>2</v>
      </c>
      <c r="D14326">
        <v>71000</v>
      </c>
      <c r="E14326" s="46">
        <v>45049</v>
      </c>
      <c r="F14326">
        <v>-6.08</v>
      </c>
      <c r="I14326" t="str">
        <f>INDEX(LedgerMapping[[#All],[Level 3]],MATCH(Actuals[[#This Row],[Sub Ledger]],LedgerMapping[[#All],[Sub Ledger]],0))</f>
        <v>Indirect Labour</v>
      </c>
      <c r="J14326" s="22">
        <f>YEAR(Actuals[[#This Row],[Date]])</f>
        <v>2023</v>
      </c>
      <c r="K14326" s="22">
        <f>MONTH(Actuals[[#This Row],[Date]])</f>
        <v>5</v>
      </c>
      <c r="L14326" s="12"/>
    </row>
    <row r="14327" spans="1:12" x14ac:dyDescent="0.3">
      <c r="A14327">
        <v>11</v>
      </c>
      <c r="B14327">
        <v>19302</v>
      </c>
      <c r="C14327">
        <v>2</v>
      </c>
      <c r="D14327">
        <v>71000</v>
      </c>
      <c r="E14327" s="46">
        <v>45079</v>
      </c>
      <c r="F14327">
        <v>-3.95</v>
      </c>
      <c r="I14327" t="str">
        <f>INDEX(LedgerMapping[[#All],[Level 3]],MATCH(Actuals[[#This Row],[Sub Ledger]],LedgerMapping[[#All],[Sub Ledger]],0))</f>
        <v>Indirect Labour</v>
      </c>
      <c r="J14327" s="22">
        <f>YEAR(Actuals[[#This Row],[Date]])</f>
        <v>2023</v>
      </c>
      <c r="K14327" s="22">
        <f>MONTH(Actuals[[#This Row],[Date]])</f>
        <v>6</v>
      </c>
      <c r="L14327" s="12"/>
    </row>
    <row r="14328" spans="1:12" x14ac:dyDescent="0.3">
      <c r="A14328">
        <v>11</v>
      </c>
      <c r="B14328">
        <v>20330</v>
      </c>
      <c r="C14328">
        <v>2</v>
      </c>
      <c r="D14328">
        <v>71000</v>
      </c>
      <c r="E14328" s="46">
        <v>45110</v>
      </c>
      <c r="F14328">
        <v>-8.2100000000000009</v>
      </c>
      <c r="I14328" t="str">
        <f>INDEX(LedgerMapping[[#All],[Level 3]],MATCH(Actuals[[#This Row],[Sub Ledger]],LedgerMapping[[#All],[Sub Ledger]],0))</f>
        <v>Indirect Labour</v>
      </c>
      <c r="J14328" s="22">
        <f>YEAR(Actuals[[#This Row],[Date]])</f>
        <v>2023</v>
      </c>
      <c r="K14328" s="22">
        <f>MONTH(Actuals[[#This Row],[Date]])</f>
        <v>7</v>
      </c>
      <c r="L14328" s="12"/>
    </row>
    <row r="14329" spans="1:12" x14ac:dyDescent="0.3">
      <c r="A14329">
        <v>11</v>
      </c>
      <c r="B14329">
        <v>21358</v>
      </c>
      <c r="C14329">
        <v>2</v>
      </c>
      <c r="D14329">
        <v>71000</v>
      </c>
      <c r="E14329" s="46">
        <v>45141</v>
      </c>
      <c r="F14329">
        <v>-19.91</v>
      </c>
      <c r="I14329" t="str">
        <f>INDEX(LedgerMapping[[#All],[Level 3]],MATCH(Actuals[[#This Row],[Sub Ledger]],LedgerMapping[[#All],[Sub Ledger]],0))</f>
        <v>Indirect Labour</v>
      </c>
      <c r="J14329" s="22">
        <f>YEAR(Actuals[[#This Row],[Date]])</f>
        <v>2023</v>
      </c>
      <c r="K14329" s="22">
        <f>MONTH(Actuals[[#This Row],[Date]])</f>
        <v>8</v>
      </c>
      <c r="L14329" s="12"/>
    </row>
    <row r="14330" spans="1:12" x14ac:dyDescent="0.3">
      <c r="A14330">
        <v>11</v>
      </c>
      <c r="B14330">
        <v>22361</v>
      </c>
      <c r="C14330">
        <v>2</v>
      </c>
      <c r="D14330">
        <v>71000</v>
      </c>
      <c r="E14330" s="46">
        <v>45169</v>
      </c>
      <c r="F14330">
        <v>-22.04</v>
      </c>
      <c r="I14330" t="str">
        <f>INDEX(LedgerMapping[[#All],[Level 3]],MATCH(Actuals[[#This Row],[Sub Ledger]],LedgerMapping[[#All],[Sub Ledger]],0))</f>
        <v>Indirect Labour</v>
      </c>
      <c r="J14330" s="22">
        <f>YEAR(Actuals[[#This Row],[Date]])</f>
        <v>2023</v>
      </c>
      <c r="K14330" s="22">
        <f>MONTH(Actuals[[#This Row],[Date]])</f>
        <v>8</v>
      </c>
      <c r="L14330" s="12"/>
    </row>
    <row r="14331" spans="1:12" x14ac:dyDescent="0.3">
      <c r="A14331">
        <v>11</v>
      </c>
      <c r="B14331">
        <v>23339</v>
      </c>
      <c r="C14331">
        <v>2</v>
      </c>
      <c r="D14331">
        <v>71000</v>
      </c>
      <c r="E14331" s="46">
        <v>45200</v>
      </c>
      <c r="F14331">
        <v>-15.65</v>
      </c>
      <c r="I14331" t="str">
        <f>INDEX(LedgerMapping[[#All],[Level 3]],MATCH(Actuals[[#This Row],[Sub Ledger]],LedgerMapping[[#All],[Sub Ledger]],0))</f>
        <v>Indirect Labour</v>
      </c>
      <c r="J14331" s="22">
        <f>YEAR(Actuals[[#This Row],[Date]])</f>
        <v>2023</v>
      </c>
      <c r="K14331" s="22">
        <f>MONTH(Actuals[[#This Row],[Date]])</f>
        <v>10</v>
      </c>
      <c r="L14331" s="12"/>
    </row>
    <row r="14332" spans="1:12" x14ac:dyDescent="0.3">
      <c r="A14332">
        <v>11</v>
      </c>
      <c r="B14332">
        <v>24341</v>
      </c>
      <c r="C14332">
        <v>2</v>
      </c>
      <c r="D14332">
        <v>71000</v>
      </c>
      <c r="E14332" s="46">
        <v>45230</v>
      </c>
      <c r="F14332">
        <v>-11.4</v>
      </c>
      <c r="I14332" t="str">
        <f>INDEX(LedgerMapping[[#All],[Level 3]],MATCH(Actuals[[#This Row],[Sub Ledger]],LedgerMapping[[#All],[Sub Ledger]],0))</f>
        <v>Indirect Labour</v>
      </c>
      <c r="J14332" s="22">
        <f>YEAR(Actuals[[#This Row],[Date]])</f>
        <v>2023</v>
      </c>
      <c r="K14332" s="22">
        <f>MONTH(Actuals[[#This Row],[Date]])</f>
        <v>10</v>
      </c>
      <c r="L14332" s="12"/>
    </row>
    <row r="14333" spans="1:12" x14ac:dyDescent="0.3">
      <c r="A14333">
        <v>11</v>
      </c>
      <c r="B14333">
        <v>25373</v>
      </c>
      <c r="C14333">
        <v>2</v>
      </c>
      <c r="D14333">
        <v>71000</v>
      </c>
      <c r="E14333" s="46">
        <v>45261</v>
      </c>
      <c r="F14333">
        <v>-6.08</v>
      </c>
      <c r="I14333" t="str">
        <f>INDEX(LedgerMapping[[#All],[Level 3]],MATCH(Actuals[[#This Row],[Sub Ledger]],LedgerMapping[[#All],[Sub Ledger]],0))</f>
        <v>Indirect Labour</v>
      </c>
      <c r="J14333" s="22">
        <f>YEAR(Actuals[[#This Row],[Date]])</f>
        <v>2023</v>
      </c>
      <c r="K14333" s="22">
        <f>MONTH(Actuals[[#This Row],[Date]])</f>
        <v>12</v>
      </c>
      <c r="L14333" s="12"/>
    </row>
    <row r="14334" spans="1:12" x14ac:dyDescent="0.3">
      <c r="A14334">
        <v>11</v>
      </c>
      <c r="B14334">
        <v>26444</v>
      </c>
      <c r="C14334">
        <v>2</v>
      </c>
      <c r="D14334">
        <v>71000</v>
      </c>
      <c r="E14334" s="46">
        <v>45291</v>
      </c>
      <c r="F14334">
        <v>-11.4</v>
      </c>
      <c r="I14334" t="str">
        <f>INDEX(LedgerMapping[[#All],[Level 3]],MATCH(Actuals[[#This Row],[Sub Ledger]],LedgerMapping[[#All],[Sub Ledger]],0))</f>
        <v>Indirect Labour</v>
      </c>
      <c r="J14334" s="22">
        <f>YEAR(Actuals[[#This Row],[Date]])</f>
        <v>2023</v>
      </c>
      <c r="K14334" s="22">
        <f>MONTH(Actuals[[#This Row],[Date]])</f>
        <v>12</v>
      </c>
      <c r="L14334" s="12"/>
    </row>
    <row r="14335" spans="1:12" x14ac:dyDescent="0.3">
      <c r="A14335">
        <v>11</v>
      </c>
      <c r="B14335">
        <v>27568</v>
      </c>
      <c r="C14335">
        <v>2</v>
      </c>
      <c r="D14335">
        <v>71000</v>
      </c>
      <c r="E14335" s="46">
        <v>45322</v>
      </c>
      <c r="F14335">
        <v>-26.29</v>
      </c>
      <c r="I14335" t="str">
        <f>INDEX(LedgerMapping[[#All],[Level 3]],MATCH(Actuals[[#This Row],[Sub Ledger]],LedgerMapping[[#All],[Sub Ledger]],0))</f>
        <v>Indirect Labour</v>
      </c>
      <c r="J14335" s="22">
        <f>YEAR(Actuals[[#This Row],[Date]])</f>
        <v>2024</v>
      </c>
      <c r="K14335" s="22">
        <f>MONTH(Actuals[[#This Row],[Date]])</f>
        <v>1</v>
      </c>
      <c r="L14335" s="12"/>
    </row>
    <row r="14336" spans="1:12" x14ac:dyDescent="0.3">
      <c r="A14336">
        <v>11</v>
      </c>
      <c r="B14336">
        <v>28720</v>
      </c>
      <c r="C14336">
        <v>2</v>
      </c>
      <c r="D14336">
        <v>71000</v>
      </c>
      <c r="E14336" s="46">
        <v>45354</v>
      </c>
      <c r="F14336">
        <v>-15.65</v>
      </c>
      <c r="I14336" t="str">
        <f>INDEX(LedgerMapping[[#All],[Level 3]],MATCH(Actuals[[#This Row],[Sub Ledger]],LedgerMapping[[#All],[Sub Ledger]],0))</f>
        <v>Indirect Labour</v>
      </c>
      <c r="J14336" s="22">
        <f>YEAR(Actuals[[#This Row],[Date]])</f>
        <v>2024</v>
      </c>
      <c r="K14336" s="22">
        <f>MONTH(Actuals[[#This Row],[Date]])</f>
        <v>3</v>
      </c>
      <c r="L14336" s="12"/>
    </row>
    <row r="14337" spans="1:12" x14ac:dyDescent="0.3">
      <c r="A14337">
        <v>11</v>
      </c>
      <c r="B14337">
        <v>29874</v>
      </c>
      <c r="C14337">
        <v>2</v>
      </c>
      <c r="D14337">
        <v>71000</v>
      </c>
      <c r="E14337" s="46">
        <v>45384</v>
      </c>
      <c r="F14337">
        <v>-17.78</v>
      </c>
      <c r="I14337" t="str">
        <f>INDEX(LedgerMapping[[#All],[Level 3]],MATCH(Actuals[[#This Row],[Sub Ledger]],LedgerMapping[[#All],[Sub Ledger]],0))</f>
        <v>Indirect Labour</v>
      </c>
      <c r="J14337" s="22">
        <f>YEAR(Actuals[[#This Row],[Date]])</f>
        <v>2024</v>
      </c>
      <c r="K14337" s="22">
        <f>MONTH(Actuals[[#This Row],[Date]])</f>
        <v>4</v>
      </c>
      <c r="L14337" s="12"/>
    </row>
    <row r="14338" spans="1:12" x14ac:dyDescent="0.3">
      <c r="A14338">
        <v>11</v>
      </c>
      <c r="B14338">
        <v>31000</v>
      </c>
      <c r="C14338">
        <v>2</v>
      </c>
      <c r="D14338">
        <v>71000</v>
      </c>
      <c r="E14338" s="46">
        <v>45415</v>
      </c>
      <c r="F14338">
        <v>-17.78</v>
      </c>
      <c r="I14338" t="str">
        <f>INDEX(LedgerMapping[[#All],[Level 3]],MATCH(Actuals[[#This Row],[Sub Ledger]],LedgerMapping[[#All],[Sub Ledger]],0))</f>
        <v>Indirect Labour</v>
      </c>
      <c r="J14338" s="22">
        <f>YEAR(Actuals[[#This Row],[Date]])</f>
        <v>2024</v>
      </c>
      <c r="K14338" s="22">
        <f>MONTH(Actuals[[#This Row],[Date]])</f>
        <v>5</v>
      </c>
      <c r="L14338" s="12"/>
    </row>
    <row r="14339" spans="1:12" x14ac:dyDescent="0.3">
      <c r="A14339">
        <v>11</v>
      </c>
      <c r="B14339">
        <v>32125</v>
      </c>
      <c r="C14339">
        <v>2</v>
      </c>
      <c r="D14339">
        <v>71000</v>
      </c>
      <c r="E14339" s="46">
        <v>45445</v>
      </c>
      <c r="F14339">
        <v>-22.04</v>
      </c>
      <c r="I14339" t="str">
        <f>INDEX(LedgerMapping[[#All],[Level 3]],MATCH(Actuals[[#This Row],[Sub Ledger]],LedgerMapping[[#All],[Sub Ledger]],0))</f>
        <v>Indirect Labour</v>
      </c>
      <c r="J14339" s="22">
        <f>YEAR(Actuals[[#This Row],[Date]])</f>
        <v>2024</v>
      </c>
      <c r="K14339" s="22">
        <f>MONTH(Actuals[[#This Row],[Date]])</f>
        <v>6</v>
      </c>
      <c r="L14339" s="12"/>
    </row>
    <row r="14340" spans="1:12" x14ac:dyDescent="0.3">
      <c r="A14340">
        <v>11</v>
      </c>
      <c r="B14340">
        <v>33249</v>
      </c>
      <c r="C14340">
        <v>2</v>
      </c>
      <c r="D14340">
        <v>71000</v>
      </c>
      <c r="E14340" s="46">
        <v>45476</v>
      </c>
      <c r="F14340">
        <v>-44.38</v>
      </c>
      <c r="I14340" t="str">
        <f>INDEX(LedgerMapping[[#All],[Level 3]],MATCH(Actuals[[#This Row],[Sub Ledger]],LedgerMapping[[#All],[Sub Ledger]],0))</f>
        <v>Indirect Labour</v>
      </c>
      <c r="J14340" s="22">
        <f>YEAR(Actuals[[#This Row],[Date]])</f>
        <v>2024</v>
      </c>
      <c r="K14340" s="22">
        <f>MONTH(Actuals[[#This Row],[Date]])</f>
        <v>7</v>
      </c>
      <c r="L14340" s="12"/>
    </row>
    <row r="14341" spans="1:12" x14ac:dyDescent="0.3">
      <c r="A14341">
        <v>11</v>
      </c>
      <c r="B14341">
        <v>34372</v>
      </c>
      <c r="C14341">
        <v>2</v>
      </c>
      <c r="D14341">
        <v>71000</v>
      </c>
      <c r="E14341" s="46">
        <v>45507</v>
      </c>
      <c r="F14341">
        <v>-13.53</v>
      </c>
      <c r="I14341" t="str">
        <f>INDEX(LedgerMapping[[#All],[Level 3]],MATCH(Actuals[[#This Row],[Sub Ledger]],LedgerMapping[[#All],[Sub Ledger]],0))</f>
        <v>Indirect Labour</v>
      </c>
      <c r="J14341" s="22">
        <f>YEAR(Actuals[[#This Row],[Date]])</f>
        <v>2024</v>
      </c>
      <c r="K14341" s="22">
        <f>MONTH(Actuals[[#This Row],[Date]])</f>
        <v>8</v>
      </c>
      <c r="L14341" s="12"/>
    </row>
    <row r="14342" spans="1:12" x14ac:dyDescent="0.3">
      <c r="A14342">
        <v>11</v>
      </c>
      <c r="B14342">
        <v>35525</v>
      </c>
      <c r="C14342">
        <v>2</v>
      </c>
      <c r="D14342">
        <v>71000</v>
      </c>
      <c r="E14342" s="46">
        <v>45536</v>
      </c>
      <c r="F14342">
        <v>-34.799999999999997</v>
      </c>
      <c r="I14342" t="str">
        <f>INDEX(LedgerMapping[[#All],[Level 3]],MATCH(Actuals[[#This Row],[Sub Ledger]],LedgerMapping[[#All],[Sub Ledger]],0))</f>
        <v>Indirect Labour</v>
      </c>
      <c r="J14342" s="22">
        <f>YEAR(Actuals[[#This Row],[Date]])</f>
        <v>2024</v>
      </c>
      <c r="K14342" s="22">
        <f>MONTH(Actuals[[#This Row],[Date]])</f>
        <v>9</v>
      </c>
      <c r="L14342" s="12"/>
    </row>
    <row r="14343" spans="1:12" x14ac:dyDescent="0.3">
      <c r="A14343">
        <v>11</v>
      </c>
      <c r="B14343">
        <v>36675</v>
      </c>
      <c r="C14343">
        <v>2</v>
      </c>
      <c r="D14343">
        <v>71000</v>
      </c>
      <c r="E14343" s="46">
        <v>45567</v>
      </c>
      <c r="F14343">
        <v>-44.38</v>
      </c>
      <c r="I14343" t="str">
        <f>INDEX(LedgerMapping[[#All],[Level 3]],MATCH(Actuals[[#This Row],[Sub Ledger]],LedgerMapping[[#All],[Sub Ledger]],0))</f>
        <v>Indirect Labour</v>
      </c>
      <c r="J14343" s="22">
        <f>YEAR(Actuals[[#This Row],[Date]])</f>
        <v>2024</v>
      </c>
      <c r="K14343" s="22">
        <f>MONTH(Actuals[[#This Row],[Date]])</f>
        <v>10</v>
      </c>
      <c r="L14343" s="12"/>
    </row>
    <row r="14344" spans="1:12" x14ac:dyDescent="0.3">
      <c r="A14344">
        <v>11</v>
      </c>
      <c r="B14344">
        <v>37824</v>
      </c>
      <c r="C14344">
        <v>2</v>
      </c>
      <c r="D14344">
        <v>71000</v>
      </c>
      <c r="E14344" s="46">
        <v>45597</v>
      </c>
      <c r="F14344">
        <v>-11.4</v>
      </c>
      <c r="I14344" t="str">
        <f>INDEX(LedgerMapping[[#All],[Level 3]],MATCH(Actuals[[#This Row],[Sub Ledger]],LedgerMapping[[#All],[Sub Ledger]],0))</f>
        <v>Indirect Labour</v>
      </c>
      <c r="J14344" s="22">
        <f>YEAR(Actuals[[#This Row],[Date]])</f>
        <v>2024</v>
      </c>
      <c r="K14344" s="22">
        <f>MONTH(Actuals[[#This Row],[Date]])</f>
        <v>11</v>
      </c>
      <c r="L14344" s="12"/>
    </row>
    <row r="14345" spans="1:12" x14ac:dyDescent="0.3">
      <c r="A14345">
        <v>11</v>
      </c>
      <c r="B14345">
        <v>38975</v>
      </c>
      <c r="C14345">
        <v>2</v>
      </c>
      <c r="D14345">
        <v>71000</v>
      </c>
      <c r="E14345" s="46">
        <v>45628</v>
      </c>
      <c r="F14345">
        <v>-34.799999999999997</v>
      </c>
      <c r="I14345" t="str">
        <f>INDEX(LedgerMapping[[#All],[Level 3]],MATCH(Actuals[[#This Row],[Sub Ledger]],LedgerMapping[[#All],[Sub Ledger]],0))</f>
        <v>Indirect Labour</v>
      </c>
      <c r="J14345" s="22">
        <f>YEAR(Actuals[[#This Row],[Date]])</f>
        <v>2024</v>
      </c>
      <c r="K14345" s="22">
        <f>MONTH(Actuals[[#This Row],[Date]])</f>
        <v>12</v>
      </c>
      <c r="L14345" s="12"/>
    </row>
    <row r="14346" spans="1:12" x14ac:dyDescent="0.3">
      <c r="A14346">
        <v>11</v>
      </c>
      <c r="B14346">
        <v>14255</v>
      </c>
      <c r="C14346">
        <v>2</v>
      </c>
      <c r="D14346">
        <v>73000</v>
      </c>
      <c r="E14346" s="46">
        <v>44927</v>
      </c>
      <c r="F14346">
        <v>-28.42</v>
      </c>
      <c r="I14346" t="str">
        <f>INDEX(LedgerMapping[[#All],[Level 3]],MATCH(Actuals[[#This Row],[Sub Ledger]],LedgerMapping[[#All],[Sub Ledger]],0))</f>
        <v>Administration</v>
      </c>
      <c r="J14346" s="22">
        <f>YEAR(Actuals[[#This Row],[Date]])</f>
        <v>2023</v>
      </c>
      <c r="K14346" s="22">
        <f>MONTH(Actuals[[#This Row],[Date]])</f>
        <v>1</v>
      </c>
      <c r="L14346" s="12"/>
    </row>
    <row r="14347" spans="1:12" x14ac:dyDescent="0.3">
      <c r="A14347">
        <v>11</v>
      </c>
      <c r="B14347">
        <v>15257</v>
      </c>
      <c r="C14347">
        <v>2</v>
      </c>
      <c r="D14347">
        <v>73000</v>
      </c>
      <c r="E14347" s="46">
        <v>44958</v>
      </c>
      <c r="F14347">
        <v>-23.1</v>
      </c>
      <c r="I14347" t="str">
        <f>INDEX(LedgerMapping[[#All],[Level 3]],MATCH(Actuals[[#This Row],[Sub Ledger]],LedgerMapping[[#All],[Sub Ledger]],0))</f>
        <v>Administration</v>
      </c>
      <c r="J14347" s="22">
        <f>YEAR(Actuals[[#This Row],[Date]])</f>
        <v>2023</v>
      </c>
      <c r="K14347" s="22">
        <f>MONTH(Actuals[[#This Row],[Date]])</f>
        <v>2</v>
      </c>
      <c r="L14347" s="12"/>
    </row>
    <row r="14348" spans="1:12" x14ac:dyDescent="0.3">
      <c r="A14348">
        <v>11</v>
      </c>
      <c r="B14348">
        <v>16237</v>
      </c>
      <c r="C14348">
        <v>2</v>
      </c>
      <c r="D14348">
        <v>73000</v>
      </c>
      <c r="E14348" s="46">
        <v>44988</v>
      </c>
      <c r="F14348">
        <v>-24.16</v>
      </c>
      <c r="I14348" t="str">
        <f>INDEX(LedgerMapping[[#All],[Level 3]],MATCH(Actuals[[#This Row],[Sub Ledger]],LedgerMapping[[#All],[Sub Ledger]],0))</f>
        <v>Administration</v>
      </c>
      <c r="J14348" s="22">
        <f>YEAR(Actuals[[#This Row],[Date]])</f>
        <v>2023</v>
      </c>
      <c r="K14348" s="22">
        <f>MONTH(Actuals[[#This Row],[Date]])</f>
        <v>3</v>
      </c>
      <c r="L14348" s="12"/>
    </row>
    <row r="14349" spans="1:12" x14ac:dyDescent="0.3">
      <c r="A14349">
        <v>11</v>
      </c>
      <c r="B14349">
        <v>17269</v>
      </c>
      <c r="C14349">
        <v>2</v>
      </c>
      <c r="D14349">
        <v>73000</v>
      </c>
      <c r="E14349" s="46">
        <v>45018</v>
      </c>
      <c r="F14349">
        <v>-56.08</v>
      </c>
      <c r="I14349" t="str">
        <f>INDEX(LedgerMapping[[#All],[Level 3]],MATCH(Actuals[[#This Row],[Sub Ledger]],LedgerMapping[[#All],[Sub Ledger]],0))</f>
        <v>Administration</v>
      </c>
      <c r="J14349" s="22">
        <f>YEAR(Actuals[[#This Row],[Date]])</f>
        <v>2023</v>
      </c>
      <c r="K14349" s="22">
        <f>MONTH(Actuals[[#This Row],[Date]])</f>
        <v>4</v>
      </c>
      <c r="L14349" s="12"/>
    </row>
    <row r="14350" spans="1:12" x14ac:dyDescent="0.3">
      <c r="A14350">
        <v>11</v>
      </c>
      <c r="B14350">
        <v>18298</v>
      </c>
      <c r="C14350">
        <v>2</v>
      </c>
      <c r="D14350">
        <v>73000</v>
      </c>
      <c r="E14350" s="46">
        <v>45049</v>
      </c>
      <c r="F14350">
        <v>-23.1</v>
      </c>
      <c r="I14350" t="str">
        <f>INDEX(LedgerMapping[[#All],[Level 3]],MATCH(Actuals[[#This Row],[Sub Ledger]],LedgerMapping[[#All],[Sub Ledger]],0))</f>
        <v>Administration</v>
      </c>
      <c r="J14350" s="22">
        <f>YEAR(Actuals[[#This Row],[Date]])</f>
        <v>2023</v>
      </c>
      <c r="K14350" s="22">
        <f>MONTH(Actuals[[#This Row],[Date]])</f>
        <v>5</v>
      </c>
      <c r="L14350" s="12"/>
    </row>
    <row r="14351" spans="1:12" x14ac:dyDescent="0.3">
      <c r="A14351">
        <v>11</v>
      </c>
      <c r="B14351">
        <v>19303</v>
      </c>
      <c r="C14351">
        <v>2</v>
      </c>
      <c r="D14351">
        <v>73000</v>
      </c>
      <c r="E14351" s="46">
        <v>45079</v>
      </c>
      <c r="F14351">
        <v>-18.84</v>
      </c>
      <c r="I14351" t="str">
        <f>INDEX(LedgerMapping[[#All],[Level 3]],MATCH(Actuals[[#This Row],[Sub Ledger]],LedgerMapping[[#All],[Sub Ledger]],0))</f>
        <v>Administration</v>
      </c>
      <c r="J14351" s="22">
        <f>YEAR(Actuals[[#This Row],[Date]])</f>
        <v>2023</v>
      </c>
      <c r="K14351" s="22">
        <f>MONTH(Actuals[[#This Row],[Date]])</f>
        <v>6</v>
      </c>
      <c r="L14351" s="12"/>
    </row>
    <row r="14352" spans="1:12" x14ac:dyDescent="0.3">
      <c r="A14352">
        <v>11</v>
      </c>
      <c r="B14352">
        <v>20331</v>
      </c>
      <c r="C14352">
        <v>2</v>
      </c>
      <c r="D14352">
        <v>73000</v>
      </c>
      <c r="E14352" s="46">
        <v>45110</v>
      </c>
      <c r="F14352">
        <v>-35.869999999999997</v>
      </c>
      <c r="I14352" t="str">
        <f>INDEX(LedgerMapping[[#All],[Level 3]],MATCH(Actuals[[#This Row],[Sub Ledger]],LedgerMapping[[#All],[Sub Ledger]],0))</f>
        <v>Administration</v>
      </c>
      <c r="J14352" s="22">
        <f>YEAR(Actuals[[#This Row],[Date]])</f>
        <v>2023</v>
      </c>
      <c r="K14352" s="22">
        <f>MONTH(Actuals[[#This Row],[Date]])</f>
        <v>7</v>
      </c>
      <c r="L14352" s="12"/>
    </row>
    <row r="14353" spans="1:12" x14ac:dyDescent="0.3">
      <c r="A14353">
        <v>11</v>
      </c>
      <c r="B14353">
        <v>21359</v>
      </c>
      <c r="C14353">
        <v>2</v>
      </c>
      <c r="D14353">
        <v>73000</v>
      </c>
      <c r="E14353" s="46">
        <v>45141</v>
      </c>
      <c r="F14353">
        <v>-77.36</v>
      </c>
      <c r="I14353" t="str">
        <f>INDEX(LedgerMapping[[#All],[Level 3]],MATCH(Actuals[[#This Row],[Sub Ledger]],LedgerMapping[[#All],[Sub Ledger]],0))</f>
        <v>Administration</v>
      </c>
      <c r="J14353" s="22">
        <f>YEAR(Actuals[[#This Row],[Date]])</f>
        <v>2023</v>
      </c>
      <c r="K14353" s="22">
        <f>MONTH(Actuals[[#This Row],[Date]])</f>
        <v>8</v>
      </c>
      <c r="L14353" s="12"/>
    </row>
    <row r="14354" spans="1:12" x14ac:dyDescent="0.3">
      <c r="A14354">
        <v>11</v>
      </c>
      <c r="B14354">
        <v>22362</v>
      </c>
      <c r="C14354">
        <v>2</v>
      </c>
      <c r="D14354">
        <v>73000</v>
      </c>
      <c r="E14354" s="46">
        <v>45169</v>
      </c>
      <c r="F14354">
        <v>-81.61</v>
      </c>
      <c r="I14354" t="str">
        <f>INDEX(LedgerMapping[[#All],[Level 3]],MATCH(Actuals[[#This Row],[Sub Ledger]],LedgerMapping[[#All],[Sub Ledger]],0))</f>
        <v>Administration</v>
      </c>
      <c r="J14354" s="22">
        <f>YEAR(Actuals[[#This Row],[Date]])</f>
        <v>2023</v>
      </c>
      <c r="K14354" s="22">
        <f>MONTH(Actuals[[#This Row],[Date]])</f>
        <v>8</v>
      </c>
      <c r="L14354" s="12"/>
    </row>
    <row r="14355" spans="1:12" x14ac:dyDescent="0.3">
      <c r="A14355">
        <v>11</v>
      </c>
      <c r="B14355">
        <v>23340</v>
      </c>
      <c r="C14355">
        <v>2</v>
      </c>
      <c r="D14355">
        <v>73000</v>
      </c>
      <c r="E14355" s="46">
        <v>45200</v>
      </c>
      <c r="F14355">
        <v>-63.53</v>
      </c>
      <c r="I14355" t="str">
        <f>INDEX(LedgerMapping[[#All],[Level 3]],MATCH(Actuals[[#This Row],[Sub Ledger]],LedgerMapping[[#All],[Sub Ledger]],0))</f>
        <v>Administration</v>
      </c>
      <c r="J14355" s="22">
        <f>YEAR(Actuals[[#This Row],[Date]])</f>
        <v>2023</v>
      </c>
      <c r="K14355" s="22">
        <f>MONTH(Actuals[[#This Row],[Date]])</f>
        <v>10</v>
      </c>
      <c r="L14355" s="12"/>
    </row>
    <row r="14356" spans="1:12" x14ac:dyDescent="0.3">
      <c r="A14356">
        <v>11</v>
      </c>
      <c r="B14356">
        <v>24342</v>
      </c>
      <c r="C14356">
        <v>2</v>
      </c>
      <c r="D14356">
        <v>73000</v>
      </c>
      <c r="E14356" s="46">
        <v>45230</v>
      </c>
      <c r="F14356">
        <v>-46.5</v>
      </c>
      <c r="I14356" t="str">
        <f>INDEX(LedgerMapping[[#All],[Level 3]],MATCH(Actuals[[#This Row],[Sub Ledger]],LedgerMapping[[#All],[Sub Ledger]],0))</f>
        <v>Administration</v>
      </c>
      <c r="J14356" s="22">
        <f>YEAR(Actuals[[#This Row],[Date]])</f>
        <v>2023</v>
      </c>
      <c r="K14356" s="22">
        <f>MONTH(Actuals[[#This Row],[Date]])</f>
        <v>10</v>
      </c>
      <c r="L14356" s="12"/>
    </row>
    <row r="14357" spans="1:12" x14ac:dyDescent="0.3">
      <c r="A14357">
        <v>11</v>
      </c>
      <c r="B14357">
        <v>25374</v>
      </c>
      <c r="C14357">
        <v>2</v>
      </c>
      <c r="D14357">
        <v>73000</v>
      </c>
      <c r="E14357" s="46">
        <v>45261</v>
      </c>
      <c r="F14357">
        <v>-24.16</v>
      </c>
      <c r="I14357" t="str">
        <f>INDEX(LedgerMapping[[#All],[Level 3]],MATCH(Actuals[[#This Row],[Sub Ledger]],LedgerMapping[[#All],[Sub Ledger]],0))</f>
        <v>Administration</v>
      </c>
      <c r="J14357" s="22">
        <f>YEAR(Actuals[[#This Row],[Date]])</f>
        <v>2023</v>
      </c>
      <c r="K14357" s="22">
        <f>MONTH(Actuals[[#This Row],[Date]])</f>
        <v>12</v>
      </c>
      <c r="L14357" s="12"/>
    </row>
    <row r="14358" spans="1:12" x14ac:dyDescent="0.3">
      <c r="A14358">
        <v>11</v>
      </c>
      <c r="B14358">
        <v>26445</v>
      </c>
      <c r="C14358">
        <v>2</v>
      </c>
      <c r="D14358">
        <v>73000</v>
      </c>
      <c r="E14358" s="46">
        <v>45291</v>
      </c>
      <c r="F14358">
        <v>-53.95</v>
      </c>
      <c r="I14358" t="str">
        <f>INDEX(LedgerMapping[[#All],[Level 3]],MATCH(Actuals[[#This Row],[Sub Ledger]],LedgerMapping[[#All],[Sub Ledger]],0))</f>
        <v>Administration</v>
      </c>
      <c r="J14358" s="22">
        <f>YEAR(Actuals[[#This Row],[Date]])</f>
        <v>2023</v>
      </c>
      <c r="K14358" s="22">
        <f>MONTH(Actuals[[#This Row],[Date]])</f>
        <v>12</v>
      </c>
      <c r="L14358" s="12"/>
    </row>
    <row r="14359" spans="1:12" x14ac:dyDescent="0.3">
      <c r="A14359">
        <v>11</v>
      </c>
      <c r="B14359">
        <v>27569</v>
      </c>
      <c r="C14359">
        <v>2</v>
      </c>
      <c r="D14359">
        <v>73000</v>
      </c>
      <c r="E14359" s="46">
        <v>45322</v>
      </c>
      <c r="F14359">
        <v>-113.53</v>
      </c>
      <c r="I14359" t="str">
        <f>INDEX(LedgerMapping[[#All],[Level 3]],MATCH(Actuals[[#This Row],[Sub Ledger]],LedgerMapping[[#All],[Sub Ledger]],0))</f>
        <v>Administration</v>
      </c>
      <c r="J14359" s="22">
        <f>YEAR(Actuals[[#This Row],[Date]])</f>
        <v>2024</v>
      </c>
      <c r="K14359" s="22">
        <f>MONTH(Actuals[[#This Row],[Date]])</f>
        <v>1</v>
      </c>
      <c r="L14359" s="12"/>
    </row>
    <row r="14360" spans="1:12" x14ac:dyDescent="0.3">
      <c r="A14360">
        <v>11</v>
      </c>
      <c r="B14360">
        <v>28721</v>
      </c>
      <c r="C14360">
        <v>2</v>
      </c>
      <c r="D14360">
        <v>73000</v>
      </c>
      <c r="E14360" s="46">
        <v>45354</v>
      </c>
      <c r="F14360">
        <v>-87.99</v>
      </c>
      <c r="I14360" t="str">
        <f>INDEX(LedgerMapping[[#All],[Level 3]],MATCH(Actuals[[#This Row],[Sub Ledger]],LedgerMapping[[#All],[Sub Ledger]],0))</f>
        <v>Administration</v>
      </c>
      <c r="J14360" s="22">
        <f>YEAR(Actuals[[#This Row],[Date]])</f>
        <v>2024</v>
      </c>
      <c r="K14360" s="22">
        <f>MONTH(Actuals[[#This Row],[Date]])</f>
        <v>3</v>
      </c>
      <c r="L14360" s="12"/>
    </row>
    <row r="14361" spans="1:12" x14ac:dyDescent="0.3">
      <c r="A14361">
        <v>11</v>
      </c>
      <c r="B14361">
        <v>29875</v>
      </c>
      <c r="C14361">
        <v>2</v>
      </c>
      <c r="D14361">
        <v>73000</v>
      </c>
      <c r="E14361" s="46">
        <v>45384</v>
      </c>
      <c r="F14361">
        <v>-73.099999999999994</v>
      </c>
      <c r="I14361" t="str">
        <f>INDEX(LedgerMapping[[#All],[Level 3]],MATCH(Actuals[[#This Row],[Sub Ledger]],LedgerMapping[[#All],[Sub Ledger]],0))</f>
        <v>Administration</v>
      </c>
      <c r="J14361" s="22">
        <f>YEAR(Actuals[[#This Row],[Date]])</f>
        <v>2024</v>
      </c>
      <c r="K14361" s="22">
        <f>MONTH(Actuals[[#This Row],[Date]])</f>
        <v>4</v>
      </c>
      <c r="L14361" s="12"/>
    </row>
    <row r="14362" spans="1:12" x14ac:dyDescent="0.3">
      <c r="A14362">
        <v>11</v>
      </c>
      <c r="B14362">
        <v>31001</v>
      </c>
      <c r="C14362">
        <v>2</v>
      </c>
      <c r="D14362">
        <v>73000</v>
      </c>
      <c r="E14362" s="46">
        <v>45415</v>
      </c>
      <c r="F14362">
        <v>-73.099999999999994</v>
      </c>
      <c r="I14362" t="str">
        <f>INDEX(LedgerMapping[[#All],[Level 3]],MATCH(Actuals[[#This Row],[Sub Ledger]],LedgerMapping[[#All],[Sub Ledger]],0))</f>
        <v>Administration</v>
      </c>
      <c r="J14362" s="22">
        <f>YEAR(Actuals[[#This Row],[Date]])</f>
        <v>2024</v>
      </c>
      <c r="K14362" s="22">
        <f>MONTH(Actuals[[#This Row],[Date]])</f>
        <v>5</v>
      </c>
      <c r="L14362" s="12"/>
    </row>
    <row r="14363" spans="1:12" x14ac:dyDescent="0.3">
      <c r="A14363">
        <v>11</v>
      </c>
      <c r="B14363">
        <v>32126</v>
      </c>
      <c r="C14363">
        <v>2</v>
      </c>
      <c r="D14363">
        <v>73000</v>
      </c>
      <c r="E14363" s="46">
        <v>45445</v>
      </c>
      <c r="F14363">
        <v>-116.72</v>
      </c>
      <c r="I14363" t="str">
        <f>INDEX(LedgerMapping[[#All],[Level 3]],MATCH(Actuals[[#This Row],[Sub Ledger]],LedgerMapping[[#All],[Sub Ledger]],0))</f>
        <v>Administration</v>
      </c>
      <c r="J14363" s="22">
        <f>YEAR(Actuals[[#This Row],[Date]])</f>
        <v>2024</v>
      </c>
      <c r="K14363" s="22">
        <f>MONTH(Actuals[[#This Row],[Date]])</f>
        <v>6</v>
      </c>
      <c r="L14363" s="12"/>
    </row>
    <row r="14364" spans="1:12" x14ac:dyDescent="0.3">
      <c r="A14364">
        <v>11</v>
      </c>
      <c r="B14364">
        <v>33250</v>
      </c>
      <c r="C14364">
        <v>2</v>
      </c>
      <c r="D14364">
        <v>73000</v>
      </c>
      <c r="E14364" s="46">
        <v>45476</v>
      </c>
      <c r="F14364">
        <v>-173.1</v>
      </c>
      <c r="I14364" t="str">
        <f>INDEX(LedgerMapping[[#All],[Level 3]],MATCH(Actuals[[#This Row],[Sub Ledger]],LedgerMapping[[#All],[Sub Ledger]],0))</f>
        <v>Administration</v>
      </c>
      <c r="J14364" s="22">
        <f>YEAR(Actuals[[#This Row],[Date]])</f>
        <v>2024</v>
      </c>
      <c r="K14364" s="22">
        <f>MONTH(Actuals[[#This Row],[Date]])</f>
        <v>7</v>
      </c>
      <c r="L14364" s="12"/>
    </row>
    <row r="14365" spans="1:12" x14ac:dyDescent="0.3">
      <c r="A14365">
        <v>11</v>
      </c>
      <c r="B14365">
        <v>34373</v>
      </c>
      <c r="C14365">
        <v>2</v>
      </c>
      <c r="D14365">
        <v>73000</v>
      </c>
      <c r="E14365" s="46">
        <v>45507</v>
      </c>
      <c r="F14365">
        <v>-60.33</v>
      </c>
      <c r="I14365" t="str">
        <f>INDEX(LedgerMapping[[#All],[Level 3]],MATCH(Actuals[[#This Row],[Sub Ledger]],LedgerMapping[[#All],[Sub Ledger]],0))</f>
        <v>Administration</v>
      </c>
      <c r="J14365" s="22">
        <f>YEAR(Actuals[[#This Row],[Date]])</f>
        <v>2024</v>
      </c>
      <c r="K14365" s="22">
        <f>MONTH(Actuals[[#This Row],[Date]])</f>
        <v>8</v>
      </c>
      <c r="L14365" s="12"/>
    </row>
    <row r="14366" spans="1:12" x14ac:dyDescent="0.3">
      <c r="A14366">
        <v>11</v>
      </c>
      <c r="B14366">
        <v>35526</v>
      </c>
      <c r="C14366">
        <v>2</v>
      </c>
      <c r="D14366">
        <v>73000</v>
      </c>
      <c r="E14366" s="46">
        <v>45536</v>
      </c>
      <c r="F14366">
        <v>-146.51</v>
      </c>
      <c r="I14366" t="str">
        <f>INDEX(LedgerMapping[[#All],[Level 3]],MATCH(Actuals[[#This Row],[Sub Ledger]],LedgerMapping[[#All],[Sub Ledger]],0))</f>
        <v>Administration</v>
      </c>
      <c r="J14366" s="22">
        <f>YEAR(Actuals[[#This Row],[Date]])</f>
        <v>2024</v>
      </c>
      <c r="K14366" s="22">
        <f>MONTH(Actuals[[#This Row],[Date]])</f>
        <v>9</v>
      </c>
      <c r="L14366" s="12"/>
    </row>
    <row r="14367" spans="1:12" x14ac:dyDescent="0.3">
      <c r="A14367">
        <v>11</v>
      </c>
      <c r="B14367">
        <v>36676</v>
      </c>
      <c r="C14367">
        <v>2</v>
      </c>
      <c r="D14367">
        <v>73000</v>
      </c>
      <c r="E14367" s="46">
        <v>45567</v>
      </c>
      <c r="F14367">
        <v>-167.78</v>
      </c>
      <c r="I14367" t="str">
        <f>INDEX(LedgerMapping[[#All],[Level 3]],MATCH(Actuals[[#This Row],[Sub Ledger]],LedgerMapping[[#All],[Sub Ledger]],0))</f>
        <v>Administration</v>
      </c>
      <c r="J14367" s="22">
        <f>YEAR(Actuals[[#This Row],[Date]])</f>
        <v>2024</v>
      </c>
      <c r="K14367" s="22">
        <f>MONTH(Actuals[[#This Row],[Date]])</f>
        <v>10</v>
      </c>
      <c r="L14367" s="12"/>
    </row>
    <row r="14368" spans="1:12" x14ac:dyDescent="0.3">
      <c r="A14368">
        <v>11</v>
      </c>
      <c r="B14368">
        <v>37825</v>
      </c>
      <c r="C14368">
        <v>2</v>
      </c>
      <c r="D14368">
        <v>73000</v>
      </c>
      <c r="E14368" s="46">
        <v>45597</v>
      </c>
      <c r="F14368">
        <v>-53.95</v>
      </c>
      <c r="I14368" t="str">
        <f>INDEX(LedgerMapping[[#All],[Level 3]],MATCH(Actuals[[#This Row],[Sub Ledger]],LedgerMapping[[#All],[Sub Ledger]],0))</f>
        <v>Administration</v>
      </c>
      <c r="J14368" s="22">
        <f>YEAR(Actuals[[#This Row],[Date]])</f>
        <v>2024</v>
      </c>
      <c r="K14368" s="22">
        <f>MONTH(Actuals[[#This Row],[Date]])</f>
        <v>11</v>
      </c>
      <c r="L14368" s="12"/>
    </row>
    <row r="14369" spans="1:12" x14ac:dyDescent="0.3">
      <c r="A14369">
        <v>11</v>
      </c>
      <c r="B14369">
        <v>38976</v>
      </c>
      <c r="C14369">
        <v>2</v>
      </c>
      <c r="D14369">
        <v>73000</v>
      </c>
      <c r="E14369" s="46">
        <v>45628</v>
      </c>
      <c r="F14369">
        <v>-151.83000000000001</v>
      </c>
      <c r="I14369" t="str">
        <f>INDEX(LedgerMapping[[#All],[Level 3]],MATCH(Actuals[[#This Row],[Sub Ledger]],LedgerMapping[[#All],[Sub Ledger]],0))</f>
        <v>Administration</v>
      </c>
      <c r="J14369" s="22">
        <f>YEAR(Actuals[[#This Row],[Date]])</f>
        <v>2024</v>
      </c>
      <c r="K14369" s="22">
        <f>MONTH(Actuals[[#This Row],[Date]])</f>
        <v>12</v>
      </c>
      <c r="L14369" s="12"/>
    </row>
    <row r="14370" spans="1:12" x14ac:dyDescent="0.3">
      <c r="A14370">
        <v>11</v>
      </c>
      <c r="B14370">
        <v>14256</v>
      </c>
      <c r="C14370">
        <v>2</v>
      </c>
      <c r="D14370">
        <v>74000</v>
      </c>
      <c r="E14370" s="46">
        <v>44927</v>
      </c>
      <c r="F14370">
        <v>-223.1</v>
      </c>
      <c r="I14370" t="str">
        <f>INDEX(LedgerMapping[[#All],[Level 3]],MATCH(Actuals[[#This Row],[Sub Ledger]],LedgerMapping[[#All],[Sub Ledger]],0))</f>
        <v>Administration</v>
      </c>
      <c r="J14370" s="22">
        <f>YEAR(Actuals[[#This Row],[Date]])</f>
        <v>2023</v>
      </c>
      <c r="K14370" s="22">
        <f>MONTH(Actuals[[#This Row],[Date]])</f>
        <v>1</v>
      </c>
      <c r="L14370" s="12"/>
    </row>
    <row r="14371" spans="1:12" x14ac:dyDescent="0.3">
      <c r="A14371">
        <v>11</v>
      </c>
      <c r="B14371">
        <v>15258</v>
      </c>
      <c r="C14371">
        <v>2</v>
      </c>
      <c r="D14371">
        <v>74000</v>
      </c>
      <c r="E14371" s="46">
        <v>44958</v>
      </c>
      <c r="F14371">
        <v>-173.1</v>
      </c>
      <c r="I14371" t="str">
        <f>INDEX(LedgerMapping[[#All],[Level 3]],MATCH(Actuals[[#This Row],[Sub Ledger]],LedgerMapping[[#All],[Sub Ledger]],0))</f>
        <v>Administration</v>
      </c>
      <c r="J14371" s="22">
        <f>YEAR(Actuals[[#This Row],[Date]])</f>
        <v>2023</v>
      </c>
      <c r="K14371" s="22">
        <f>MONTH(Actuals[[#This Row],[Date]])</f>
        <v>2</v>
      </c>
      <c r="L14371" s="12"/>
    </row>
    <row r="14372" spans="1:12" x14ac:dyDescent="0.3">
      <c r="A14372">
        <v>11</v>
      </c>
      <c r="B14372">
        <v>16238</v>
      </c>
      <c r="C14372">
        <v>2</v>
      </c>
      <c r="D14372">
        <v>74000</v>
      </c>
      <c r="E14372" s="46">
        <v>44988</v>
      </c>
      <c r="F14372">
        <v>-182.68</v>
      </c>
      <c r="I14372" t="str">
        <f>INDEX(LedgerMapping[[#All],[Level 3]],MATCH(Actuals[[#This Row],[Sub Ledger]],LedgerMapping[[#All],[Sub Ledger]],0))</f>
        <v>Administration</v>
      </c>
      <c r="J14372" s="22">
        <f>YEAR(Actuals[[#This Row],[Date]])</f>
        <v>2023</v>
      </c>
      <c r="K14372" s="22">
        <f>MONTH(Actuals[[#This Row],[Date]])</f>
        <v>3</v>
      </c>
      <c r="L14372" s="12"/>
    </row>
    <row r="14373" spans="1:12" x14ac:dyDescent="0.3">
      <c r="A14373">
        <v>11</v>
      </c>
      <c r="B14373">
        <v>17270</v>
      </c>
      <c r="C14373">
        <v>2</v>
      </c>
      <c r="D14373">
        <v>74000</v>
      </c>
      <c r="E14373" s="46">
        <v>45018</v>
      </c>
      <c r="F14373">
        <v>-232.68</v>
      </c>
      <c r="I14373" t="str">
        <f>INDEX(LedgerMapping[[#All],[Level 3]],MATCH(Actuals[[#This Row],[Sub Ledger]],LedgerMapping[[#All],[Sub Ledger]],0))</f>
        <v>Administration</v>
      </c>
      <c r="J14373" s="22">
        <f>YEAR(Actuals[[#This Row],[Date]])</f>
        <v>2023</v>
      </c>
      <c r="K14373" s="22">
        <f>MONTH(Actuals[[#This Row],[Date]])</f>
        <v>4</v>
      </c>
      <c r="L14373" s="12"/>
    </row>
    <row r="14374" spans="1:12" x14ac:dyDescent="0.3">
      <c r="A14374">
        <v>11</v>
      </c>
      <c r="B14374">
        <v>18299</v>
      </c>
      <c r="C14374">
        <v>2</v>
      </c>
      <c r="D14374">
        <v>74000</v>
      </c>
      <c r="E14374" s="46">
        <v>45049</v>
      </c>
      <c r="F14374">
        <v>-168.85</v>
      </c>
      <c r="I14374" t="str">
        <f>INDEX(LedgerMapping[[#All],[Level 3]],MATCH(Actuals[[#This Row],[Sub Ledger]],LedgerMapping[[#All],[Sub Ledger]],0))</f>
        <v>Administration</v>
      </c>
      <c r="J14374" s="22">
        <f>YEAR(Actuals[[#This Row],[Date]])</f>
        <v>2023</v>
      </c>
      <c r="K14374" s="22">
        <f>MONTH(Actuals[[#This Row],[Date]])</f>
        <v>5</v>
      </c>
      <c r="L14374" s="12"/>
    </row>
    <row r="14375" spans="1:12" x14ac:dyDescent="0.3">
      <c r="A14375">
        <v>11</v>
      </c>
      <c r="B14375">
        <v>19304</v>
      </c>
      <c r="C14375">
        <v>2</v>
      </c>
      <c r="D14375">
        <v>74000</v>
      </c>
      <c r="E14375" s="46">
        <v>45079</v>
      </c>
      <c r="F14375">
        <v>-127.36</v>
      </c>
      <c r="I14375" t="str">
        <f>INDEX(LedgerMapping[[#All],[Level 3]],MATCH(Actuals[[#This Row],[Sub Ledger]],LedgerMapping[[#All],[Sub Ledger]],0))</f>
        <v>Administration</v>
      </c>
      <c r="J14375" s="22">
        <f>YEAR(Actuals[[#This Row],[Date]])</f>
        <v>2023</v>
      </c>
      <c r="K14375" s="22">
        <f>MONTH(Actuals[[#This Row],[Date]])</f>
        <v>6</v>
      </c>
      <c r="L14375" s="12"/>
    </row>
    <row r="14376" spans="1:12" x14ac:dyDescent="0.3">
      <c r="A14376">
        <v>11</v>
      </c>
      <c r="B14376">
        <v>20332</v>
      </c>
      <c r="C14376">
        <v>2</v>
      </c>
      <c r="D14376">
        <v>74000</v>
      </c>
      <c r="E14376" s="46">
        <v>45110</v>
      </c>
      <c r="F14376">
        <v>-124.17</v>
      </c>
      <c r="I14376" t="str">
        <f>INDEX(LedgerMapping[[#All],[Level 3]],MATCH(Actuals[[#This Row],[Sub Ledger]],LedgerMapping[[#All],[Sub Ledger]],0))</f>
        <v>Administration</v>
      </c>
      <c r="J14376" s="22">
        <f>YEAR(Actuals[[#This Row],[Date]])</f>
        <v>2023</v>
      </c>
      <c r="K14376" s="22">
        <f>MONTH(Actuals[[#This Row],[Date]])</f>
        <v>7</v>
      </c>
      <c r="L14376" s="12"/>
    </row>
    <row r="14377" spans="1:12" x14ac:dyDescent="0.3">
      <c r="A14377">
        <v>11</v>
      </c>
      <c r="B14377">
        <v>21360</v>
      </c>
      <c r="C14377">
        <v>2</v>
      </c>
      <c r="D14377">
        <v>74000</v>
      </c>
      <c r="E14377" s="46">
        <v>45141</v>
      </c>
      <c r="F14377">
        <v>-211.4</v>
      </c>
      <c r="I14377" t="str">
        <f>INDEX(LedgerMapping[[#All],[Level 3]],MATCH(Actuals[[#This Row],[Sub Ledger]],LedgerMapping[[#All],[Sub Ledger]],0))</f>
        <v>Administration</v>
      </c>
      <c r="J14377" s="22">
        <f>YEAR(Actuals[[#This Row],[Date]])</f>
        <v>2023</v>
      </c>
      <c r="K14377" s="22">
        <f>MONTH(Actuals[[#This Row],[Date]])</f>
        <v>8</v>
      </c>
      <c r="L14377" s="12"/>
    </row>
    <row r="14378" spans="1:12" x14ac:dyDescent="0.3">
      <c r="A14378">
        <v>11</v>
      </c>
      <c r="B14378">
        <v>22363</v>
      </c>
      <c r="C14378">
        <v>2</v>
      </c>
      <c r="D14378">
        <v>74000</v>
      </c>
      <c r="E14378" s="46">
        <v>45169</v>
      </c>
      <c r="F14378">
        <v>-225.23</v>
      </c>
      <c r="I14378" t="str">
        <f>INDEX(LedgerMapping[[#All],[Level 3]],MATCH(Actuals[[#This Row],[Sub Ledger]],LedgerMapping[[#All],[Sub Ledger]],0))</f>
        <v>Administration</v>
      </c>
      <c r="J14378" s="22">
        <f>YEAR(Actuals[[#This Row],[Date]])</f>
        <v>2023</v>
      </c>
      <c r="K14378" s="22">
        <f>MONTH(Actuals[[#This Row],[Date]])</f>
        <v>8</v>
      </c>
      <c r="L14378" s="12"/>
    </row>
    <row r="14379" spans="1:12" x14ac:dyDescent="0.3">
      <c r="A14379">
        <v>11</v>
      </c>
      <c r="B14379">
        <v>23341</v>
      </c>
      <c r="C14379">
        <v>2</v>
      </c>
      <c r="D14379">
        <v>74000</v>
      </c>
      <c r="E14379" s="46">
        <v>45200</v>
      </c>
      <c r="F14379">
        <v>-164.59</v>
      </c>
      <c r="I14379" t="str">
        <f>INDEX(LedgerMapping[[#All],[Level 3]],MATCH(Actuals[[#This Row],[Sub Ledger]],LedgerMapping[[#All],[Sub Ledger]],0))</f>
        <v>Administration</v>
      </c>
      <c r="J14379" s="22">
        <f>YEAR(Actuals[[#This Row],[Date]])</f>
        <v>2023</v>
      </c>
      <c r="K14379" s="22">
        <f>MONTH(Actuals[[#This Row],[Date]])</f>
        <v>10</v>
      </c>
      <c r="L14379" s="12"/>
    </row>
    <row r="14380" spans="1:12" x14ac:dyDescent="0.3">
      <c r="A14380">
        <v>11</v>
      </c>
      <c r="B14380">
        <v>24343</v>
      </c>
      <c r="C14380">
        <v>2</v>
      </c>
      <c r="D14380">
        <v>74000</v>
      </c>
      <c r="E14380" s="46">
        <v>45230</v>
      </c>
      <c r="F14380">
        <v>-182.68</v>
      </c>
      <c r="I14380" t="str">
        <f>INDEX(LedgerMapping[[#All],[Level 3]],MATCH(Actuals[[#This Row],[Sub Ledger]],LedgerMapping[[#All],[Sub Ledger]],0))</f>
        <v>Administration</v>
      </c>
      <c r="J14380" s="22">
        <f>YEAR(Actuals[[#This Row],[Date]])</f>
        <v>2023</v>
      </c>
      <c r="K14380" s="22">
        <f>MONTH(Actuals[[#This Row],[Date]])</f>
        <v>10</v>
      </c>
      <c r="L14380" s="12"/>
    </row>
    <row r="14381" spans="1:12" x14ac:dyDescent="0.3">
      <c r="A14381">
        <v>11</v>
      </c>
      <c r="B14381">
        <v>25375</v>
      </c>
      <c r="C14381">
        <v>2</v>
      </c>
      <c r="D14381">
        <v>74000</v>
      </c>
      <c r="E14381" s="46">
        <v>45261</v>
      </c>
      <c r="F14381">
        <v>-186.93</v>
      </c>
      <c r="I14381" t="str">
        <f>INDEX(LedgerMapping[[#All],[Level 3]],MATCH(Actuals[[#This Row],[Sub Ledger]],LedgerMapping[[#All],[Sub Ledger]],0))</f>
        <v>Administration</v>
      </c>
      <c r="J14381" s="22">
        <f>YEAR(Actuals[[#This Row],[Date]])</f>
        <v>2023</v>
      </c>
      <c r="K14381" s="22">
        <f>MONTH(Actuals[[#This Row],[Date]])</f>
        <v>12</v>
      </c>
      <c r="L14381" s="12"/>
    </row>
    <row r="14382" spans="1:12" x14ac:dyDescent="0.3">
      <c r="A14382">
        <v>11</v>
      </c>
      <c r="B14382">
        <v>26446</v>
      </c>
      <c r="C14382">
        <v>2</v>
      </c>
      <c r="D14382">
        <v>74000</v>
      </c>
      <c r="E14382" s="46">
        <v>45291</v>
      </c>
      <c r="F14382">
        <v>-103.95</v>
      </c>
      <c r="I14382" t="str">
        <f>INDEX(LedgerMapping[[#All],[Level 3]],MATCH(Actuals[[#This Row],[Sub Ledger]],LedgerMapping[[#All],[Sub Ledger]],0))</f>
        <v>Administration</v>
      </c>
      <c r="J14382" s="22">
        <f>YEAR(Actuals[[#This Row],[Date]])</f>
        <v>2023</v>
      </c>
      <c r="K14382" s="22">
        <f>MONTH(Actuals[[#This Row],[Date]])</f>
        <v>12</v>
      </c>
      <c r="L14382" s="12"/>
    </row>
    <row r="14383" spans="1:12" x14ac:dyDescent="0.3">
      <c r="A14383">
        <v>11</v>
      </c>
      <c r="B14383">
        <v>27570</v>
      </c>
      <c r="C14383">
        <v>2</v>
      </c>
      <c r="D14383">
        <v>74000</v>
      </c>
      <c r="E14383" s="46">
        <v>45322</v>
      </c>
      <c r="F14383">
        <v>-307.14999999999998</v>
      </c>
      <c r="I14383" t="str">
        <f>INDEX(LedgerMapping[[#All],[Level 3]],MATCH(Actuals[[#This Row],[Sub Ledger]],LedgerMapping[[#All],[Sub Ledger]],0))</f>
        <v>Administration</v>
      </c>
      <c r="J14383" s="22">
        <f>YEAR(Actuals[[#This Row],[Date]])</f>
        <v>2024</v>
      </c>
      <c r="K14383" s="22">
        <f>MONTH(Actuals[[#This Row],[Date]])</f>
        <v>1</v>
      </c>
      <c r="L14383" s="12"/>
    </row>
    <row r="14384" spans="1:12" x14ac:dyDescent="0.3">
      <c r="A14384">
        <v>11</v>
      </c>
      <c r="B14384">
        <v>28722</v>
      </c>
      <c r="C14384">
        <v>2</v>
      </c>
      <c r="D14384">
        <v>74000</v>
      </c>
      <c r="E14384" s="46">
        <v>45354</v>
      </c>
      <c r="F14384">
        <v>-218.85</v>
      </c>
      <c r="I14384" t="str">
        <f>INDEX(LedgerMapping[[#All],[Level 3]],MATCH(Actuals[[#This Row],[Sub Ledger]],LedgerMapping[[#All],[Sub Ledger]],0))</f>
        <v>Administration</v>
      </c>
      <c r="J14384" s="22">
        <f>YEAR(Actuals[[#This Row],[Date]])</f>
        <v>2024</v>
      </c>
      <c r="K14384" s="22">
        <f>MONTH(Actuals[[#This Row],[Date]])</f>
        <v>3</v>
      </c>
      <c r="L14384" s="12"/>
    </row>
    <row r="14385" spans="1:12" x14ac:dyDescent="0.3">
      <c r="A14385">
        <v>11</v>
      </c>
      <c r="B14385">
        <v>29876</v>
      </c>
      <c r="C14385">
        <v>2</v>
      </c>
      <c r="D14385">
        <v>74000</v>
      </c>
      <c r="E14385" s="46">
        <v>45384</v>
      </c>
      <c r="F14385">
        <v>-289.06</v>
      </c>
      <c r="I14385" t="str">
        <f>INDEX(LedgerMapping[[#All],[Level 3]],MATCH(Actuals[[#This Row],[Sub Ledger]],LedgerMapping[[#All],[Sub Ledger]],0))</f>
        <v>Administration</v>
      </c>
      <c r="J14385" s="22">
        <f>YEAR(Actuals[[#This Row],[Date]])</f>
        <v>2024</v>
      </c>
      <c r="K14385" s="22">
        <f>MONTH(Actuals[[#This Row],[Date]])</f>
        <v>4</v>
      </c>
      <c r="L14385" s="12"/>
    </row>
    <row r="14386" spans="1:12" x14ac:dyDescent="0.3">
      <c r="A14386">
        <v>11</v>
      </c>
      <c r="B14386">
        <v>31002</v>
      </c>
      <c r="C14386">
        <v>2</v>
      </c>
      <c r="D14386">
        <v>74000</v>
      </c>
      <c r="E14386" s="46">
        <v>45415</v>
      </c>
      <c r="F14386">
        <v>-294.38</v>
      </c>
      <c r="I14386" t="str">
        <f>INDEX(LedgerMapping[[#All],[Level 3]],MATCH(Actuals[[#This Row],[Sub Ledger]],LedgerMapping[[#All],[Sub Ledger]],0))</f>
        <v>Administration</v>
      </c>
      <c r="J14386" s="22">
        <f>YEAR(Actuals[[#This Row],[Date]])</f>
        <v>2024</v>
      </c>
      <c r="K14386" s="22">
        <f>MONTH(Actuals[[#This Row],[Date]])</f>
        <v>5</v>
      </c>
      <c r="L14386" s="12"/>
    </row>
    <row r="14387" spans="1:12" x14ac:dyDescent="0.3">
      <c r="A14387">
        <v>11</v>
      </c>
      <c r="B14387">
        <v>32127</v>
      </c>
      <c r="C14387">
        <v>2</v>
      </c>
      <c r="D14387">
        <v>74000</v>
      </c>
      <c r="E14387" s="46">
        <v>45445</v>
      </c>
      <c r="F14387">
        <v>-219.91</v>
      </c>
      <c r="I14387" t="str">
        <f>INDEX(LedgerMapping[[#All],[Level 3]],MATCH(Actuals[[#This Row],[Sub Ledger]],LedgerMapping[[#All],[Sub Ledger]],0))</f>
        <v>Administration</v>
      </c>
      <c r="J14387" s="22">
        <f>YEAR(Actuals[[#This Row],[Date]])</f>
        <v>2024</v>
      </c>
      <c r="K14387" s="22">
        <f>MONTH(Actuals[[#This Row],[Date]])</f>
        <v>6</v>
      </c>
      <c r="L14387" s="12"/>
    </row>
    <row r="14388" spans="1:12" x14ac:dyDescent="0.3">
      <c r="A14388">
        <v>11</v>
      </c>
      <c r="B14388">
        <v>33251</v>
      </c>
      <c r="C14388">
        <v>2</v>
      </c>
      <c r="D14388">
        <v>74000</v>
      </c>
      <c r="E14388" s="46">
        <v>45476</v>
      </c>
      <c r="F14388">
        <v>-366.72</v>
      </c>
      <c r="I14388" t="str">
        <f>INDEX(LedgerMapping[[#All],[Level 3]],MATCH(Actuals[[#This Row],[Sub Ledger]],LedgerMapping[[#All],[Sub Ledger]],0))</f>
        <v>Administration</v>
      </c>
      <c r="J14388" s="22">
        <f>YEAR(Actuals[[#This Row],[Date]])</f>
        <v>2024</v>
      </c>
      <c r="K14388" s="22">
        <f>MONTH(Actuals[[#This Row],[Date]])</f>
        <v>7</v>
      </c>
      <c r="L14388" s="12"/>
    </row>
    <row r="14389" spans="1:12" x14ac:dyDescent="0.3">
      <c r="A14389">
        <v>11</v>
      </c>
      <c r="B14389">
        <v>34374</v>
      </c>
      <c r="C14389">
        <v>2</v>
      </c>
      <c r="D14389">
        <v>74000</v>
      </c>
      <c r="E14389" s="46">
        <v>45507</v>
      </c>
      <c r="F14389">
        <v>-226.3</v>
      </c>
      <c r="I14389" t="str">
        <f>INDEX(LedgerMapping[[#All],[Level 3]],MATCH(Actuals[[#This Row],[Sub Ledger]],LedgerMapping[[#All],[Sub Ledger]],0))</f>
        <v>Administration</v>
      </c>
      <c r="J14389" s="22">
        <f>YEAR(Actuals[[#This Row],[Date]])</f>
        <v>2024</v>
      </c>
      <c r="K14389" s="22">
        <f>MONTH(Actuals[[#This Row],[Date]])</f>
        <v>8</v>
      </c>
      <c r="L14389" s="12"/>
    </row>
    <row r="14390" spans="1:12" x14ac:dyDescent="0.3">
      <c r="A14390">
        <v>11</v>
      </c>
      <c r="B14390">
        <v>35527</v>
      </c>
      <c r="C14390">
        <v>2</v>
      </c>
      <c r="D14390">
        <v>74000</v>
      </c>
      <c r="E14390" s="46">
        <v>45536</v>
      </c>
      <c r="F14390">
        <v>-298.64</v>
      </c>
      <c r="I14390" t="str">
        <f>INDEX(LedgerMapping[[#All],[Level 3]],MATCH(Actuals[[#This Row],[Sub Ledger]],LedgerMapping[[#All],[Sub Ledger]],0))</f>
        <v>Administration</v>
      </c>
      <c r="J14390" s="22">
        <f>YEAR(Actuals[[#This Row],[Date]])</f>
        <v>2024</v>
      </c>
      <c r="K14390" s="22">
        <f>MONTH(Actuals[[#This Row],[Date]])</f>
        <v>9</v>
      </c>
      <c r="L14390" s="12"/>
    </row>
    <row r="14391" spans="1:12" x14ac:dyDescent="0.3">
      <c r="A14391">
        <v>11</v>
      </c>
      <c r="B14391">
        <v>36677</v>
      </c>
      <c r="C14391">
        <v>2</v>
      </c>
      <c r="D14391">
        <v>74000</v>
      </c>
      <c r="E14391" s="46">
        <v>45567</v>
      </c>
      <c r="F14391">
        <v>-357.15</v>
      </c>
      <c r="I14391" t="str">
        <f>INDEX(LedgerMapping[[#All],[Level 3]],MATCH(Actuals[[#This Row],[Sub Ledger]],LedgerMapping[[#All],[Sub Ledger]],0))</f>
        <v>Administration</v>
      </c>
      <c r="J14391" s="22">
        <f>YEAR(Actuals[[#This Row],[Date]])</f>
        <v>2024</v>
      </c>
      <c r="K14391" s="22">
        <f>MONTH(Actuals[[#This Row],[Date]])</f>
        <v>10</v>
      </c>
      <c r="L14391" s="12"/>
    </row>
    <row r="14392" spans="1:12" x14ac:dyDescent="0.3">
      <c r="A14392">
        <v>11</v>
      </c>
      <c r="B14392">
        <v>37826</v>
      </c>
      <c r="C14392">
        <v>2</v>
      </c>
      <c r="D14392">
        <v>74000</v>
      </c>
      <c r="E14392" s="46">
        <v>45597</v>
      </c>
      <c r="F14392">
        <v>-196.51</v>
      </c>
      <c r="I14392" t="str">
        <f>INDEX(LedgerMapping[[#All],[Level 3]],MATCH(Actuals[[#This Row],[Sub Ledger]],LedgerMapping[[#All],[Sub Ledger]],0))</f>
        <v>Administration</v>
      </c>
      <c r="J14392" s="22">
        <f>YEAR(Actuals[[#This Row],[Date]])</f>
        <v>2024</v>
      </c>
      <c r="K14392" s="22">
        <f>MONTH(Actuals[[#This Row],[Date]])</f>
        <v>11</v>
      </c>
      <c r="L14392" s="12"/>
    </row>
    <row r="14393" spans="1:12" x14ac:dyDescent="0.3">
      <c r="A14393">
        <v>11</v>
      </c>
      <c r="B14393">
        <v>38977</v>
      </c>
      <c r="C14393">
        <v>2</v>
      </c>
      <c r="D14393">
        <v>74000</v>
      </c>
      <c r="E14393" s="46">
        <v>45628</v>
      </c>
      <c r="F14393">
        <v>-314.58999999999997</v>
      </c>
      <c r="I14393" t="str">
        <f>INDEX(LedgerMapping[[#All],[Level 3]],MATCH(Actuals[[#This Row],[Sub Ledger]],LedgerMapping[[#All],[Sub Ledger]],0))</f>
        <v>Administration</v>
      </c>
      <c r="J14393" s="22">
        <f>YEAR(Actuals[[#This Row],[Date]])</f>
        <v>2024</v>
      </c>
      <c r="K14393" s="22">
        <f>MONTH(Actuals[[#This Row],[Date]])</f>
        <v>12</v>
      </c>
      <c r="L14393" s="12"/>
    </row>
    <row r="14394" spans="1:12" x14ac:dyDescent="0.3">
      <c r="A14394">
        <v>11</v>
      </c>
      <c r="B14394">
        <v>14257</v>
      </c>
      <c r="C14394">
        <v>2</v>
      </c>
      <c r="D14394">
        <v>76000</v>
      </c>
      <c r="E14394" s="46">
        <v>44927</v>
      </c>
      <c r="F14394">
        <v>-29.48</v>
      </c>
      <c r="I14394" t="str">
        <f>INDEX(LedgerMapping[[#All],[Level 3]],MATCH(Actuals[[#This Row],[Sub Ledger]],LedgerMapping[[#All],[Sub Ledger]],0))</f>
        <v>Administration</v>
      </c>
      <c r="J14394" s="22">
        <f>YEAR(Actuals[[#This Row],[Date]])</f>
        <v>2023</v>
      </c>
      <c r="K14394" s="22">
        <f>MONTH(Actuals[[#This Row],[Date]])</f>
        <v>1</v>
      </c>
      <c r="L14394" s="12"/>
    </row>
    <row r="14395" spans="1:12" x14ac:dyDescent="0.3">
      <c r="A14395">
        <v>11</v>
      </c>
      <c r="B14395">
        <v>15259</v>
      </c>
      <c r="C14395">
        <v>2</v>
      </c>
      <c r="D14395">
        <v>76000</v>
      </c>
      <c r="E14395" s="46">
        <v>44958</v>
      </c>
      <c r="F14395">
        <v>-27.36</v>
      </c>
      <c r="I14395" t="str">
        <f>INDEX(LedgerMapping[[#All],[Level 3]],MATCH(Actuals[[#This Row],[Sub Ledger]],LedgerMapping[[#All],[Sub Ledger]],0))</f>
        <v>Administration</v>
      </c>
      <c r="J14395" s="22">
        <f>YEAR(Actuals[[#This Row],[Date]])</f>
        <v>2023</v>
      </c>
      <c r="K14395" s="22">
        <f>MONTH(Actuals[[#This Row],[Date]])</f>
        <v>2</v>
      </c>
      <c r="L14395" s="12"/>
    </row>
    <row r="14396" spans="1:12" x14ac:dyDescent="0.3">
      <c r="A14396">
        <v>11</v>
      </c>
      <c r="B14396">
        <v>16239</v>
      </c>
      <c r="C14396">
        <v>2</v>
      </c>
      <c r="D14396">
        <v>76000</v>
      </c>
      <c r="E14396" s="46">
        <v>44988</v>
      </c>
      <c r="F14396">
        <v>-28.42</v>
      </c>
      <c r="I14396" t="str">
        <f>INDEX(LedgerMapping[[#All],[Level 3]],MATCH(Actuals[[#This Row],[Sub Ledger]],LedgerMapping[[#All],[Sub Ledger]],0))</f>
        <v>Administration</v>
      </c>
      <c r="J14396" s="22">
        <f>YEAR(Actuals[[#This Row],[Date]])</f>
        <v>2023</v>
      </c>
      <c r="K14396" s="22">
        <f>MONTH(Actuals[[#This Row],[Date]])</f>
        <v>3</v>
      </c>
      <c r="L14396" s="12"/>
    </row>
    <row r="14397" spans="1:12" x14ac:dyDescent="0.3">
      <c r="A14397">
        <v>11</v>
      </c>
      <c r="B14397">
        <v>17271</v>
      </c>
      <c r="C14397">
        <v>2</v>
      </c>
      <c r="D14397">
        <v>76000</v>
      </c>
      <c r="E14397" s="46">
        <v>45018</v>
      </c>
      <c r="F14397">
        <v>-59.27</v>
      </c>
      <c r="I14397" t="str">
        <f>INDEX(LedgerMapping[[#All],[Level 3]],MATCH(Actuals[[#This Row],[Sub Ledger]],LedgerMapping[[#All],[Sub Ledger]],0))</f>
        <v>Administration</v>
      </c>
      <c r="J14397" s="22">
        <f>YEAR(Actuals[[#This Row],[Date]])</f>
        <v>2023</v>
      </c>
      <c r="K14397" s="22">
        <f>MONTH(Actuals[[#This Row],[Date]])</f>
        <v>4</v>
      </c>
      <c r="L14397" s="12"/>
    </row>
    <row r="14398" spans="1:12" x14ac:dyDescent="0.3">
      <c r="A14398">
        <v>11</v>
      </c>
      <c r="B14398">
        <v>18300</v>
      </c>
      <c r="C14398">
        <v>2</v>
      </c>
      <c r="D14398">
        <v>76000</v>
      </c>
      <c r="E14398" s="46">
        <v>45049</v>
      </c>
      <c r="F14398">
        <v>-27.36</v>
      </c>
      <c r="I14398" t="str">
        <f>INDEX(LedgerMapping[[#All],[Level 3]],MATCH(Actuals[[#This Row],[Sub Ledger]],LedgerMapping[[#All],[Sub Ledger]],0))</f>
        <v>Administration</v>
      </c>
      <c r="J14398" s="22">
        <f>YEAR(Actuals[[#This Row],[Date]])</f>
        <v>2023</v>
      </c>
      <c r="K14398" s="22">
        <f>MONTH(Actuals[[#This Row],[Date]])</f>
        <v>5</v>
      </c>
      <c r="L14398" s="12"/>
    </row>
    <row r="14399" spans="1:12" x14ac:dyDescent="0.3">
      <c r="A14399">
        <v>11</v>
      </c>
      <c r="B14399">
        <v>19305</v>
      </c>
      <c r="C14399">
        <v>2</v>
      </c>
      <c r="D14399">
        <v>76000</v>
      </c>
      <c r="E14399" s="46">
        <v>45079</v>
      </c>
      <c r="F14399">
        <v>-25.23</v>
      </c>
      <c r="I14399" t="str">
        <f>INDEX(LedgerMapping[[#All],[Level 3]],MATCH(Actuals[[#This Row],[Sub Ledger]],LedgerMapping[[#All],[Sub Ledger]],0))</f>
        <v>Administration</v>
      </c>
      <c r="J14399" s="22">
        <f>YEAR(Actuals[[#This Row],[Date]])</f>
        <v>2023</v>
      </c>
      <c r="K14399" s="22">
        <f>MONTH(Actuals[[#This Row],[Date]])</f>
        <v>6</v>
      </c>
      <c r="L14399" s="12"/>
    </row>
    <row r="14400" spans="1:12" x14ac:dyDescent="0.3">
      <c r="A14400">
        <v>11</v>
      </c>
      <c r="B14400">
        <v>20333</v>
      </c>
      <c r="C14400">
        <v>2</v>
      </c>
      <c r="D14400">
        <v>76000</v>
      </c>
      <c r="E14400" s="46">
        <v>45110</v>
      </c>
      <c r="F14400">
        <v>-48.63</v>
      </c>
      <c r="I14400" t="str">
        <f>INDEX(LedgerMapping[[#All],[Level 3]],MATCH(Actuals[[#This Row],[Sub Ledger]],LedgerMapping[[#All],[Sub Ledger]],0))</f>
        <v>Administration</v>
      </c>
      <c r="J14400" s="22">
        <f>YEAR(Actuals[[#This Row],[Date]])</f>
        <v>2023</v>
      </c>
      <c r="K14400" s="22">
        <f>MONTH(Actuals[[#This Row],[Date]])</f>
        <v>7</v>
      </c>
      <c r="L14400" s="12"/>
    </row>
    <row r="14401" spans="1:12" x14ac:dyDescent="0.3">
      <c r="A14401">
        <v>11</v>
      </c>
      <c r="B14401">
        <v>21361</v>
      </c>
      <c r="C14401">
        <v>2</v>
      </c>
      <c r="D14401">
        <v>76000</v>
      </c>
      <c r="E14401" s="46">
        <v>45141</v>
      </c>
      <c r="F14401">
        <v>-85.87</v>
      </c>
      <c r="I14401" t="str">
        <f>INDEX(LedgerMapping[[#All],[Level 3]],MATCH(Actuals[[#This Row],[Sub Ledger]],LedgerMapping[[#All],[Sub Ledger]],0))</f>
        <v>Administration</v>
      </c>
      <c r="J14401" s="22">
        <f>YEAR(Actuals[[#This Row],[Date]])</f>
        <v>2023</v>
      </c>
      <c r="K14401" s="22">
        <f>MONTH(Actuals[[#This Row],[Date]])</f>
        <v>8</v>
      </c>
      <c r="L14401" s="12"/>
    </row>
    <row r="14402" spans="1:12" x14ac:dyDescent="0.3">
      <c r="A14402">
        <v>11</v>
      </c>
      <c r="B14402">
        <v>22364</v>
      </c>
      <c r="C14402">
        <v>2</v>
      </c>
      <c r="D14402">
        <v>76000</v>
      </c>
      <c r="E14402" s="46">
        <v>45169</v>
      </c>
      <c r="F14402">
        <v>-86.93</v>
      </c>
      <c r="I14402" t="str">
        <f>INDEX(LedgerMapping[[#All],[Level 3]],MATCH(Actuals[[#This Row],[Sub Ledger]],LedgerMapping[[#All],[Sub Ledger]],0))</f>
        <v>Administration</v>
      </c>
      <c r="J14402" s="22">
        <f>YEAR(Actuals[[#This Row],[Date]])</f>
        <v>2023</v>
      </c>
      <c r="K14402" s="22">
        <f>MONTH(Actuals[[#This Row],[Date]])</f>
        <v>8</v>
      </c>
      <c r="L14402" s="12"/>
    </row>
    <row r="14403" spans="1:12" x14ac:dyDescent="0.3">
      <c r="A14403">
        <v>11</v>
      </c>
      <c r="B14403">
        <v>23342</v>
      </c>
      <c r="C14403">
        <v>2</v>
      </c>
      <c r="D14403">
        <v>76000</v>
      </c>
      <c r="E14403" s="46">
        <v>45200</v>
      </c>
      <c r="F14403">
        <v>-78.42</v>
      </c>
      <c r="I14403" t="str">
        <f>INDEX(LedgerMapping[[#All],[Level 3]],MATCH(Actuals[[#This Row],[Sub Ledger]],LedgerMapping[[#All],[Sub Ledger]],0))</f>
        <v>Administration</v>
      </c>
      <c r="J14403" s="22">
        <f>YEAR(Actuals[[#This Row],[Date]])</f>
        <v>2023</v>
      </c>
      <c r="K14403" s="22">
        <f>MONTH(Actuals[[#This Row],[Date]])</f>
        <v>10</v>
      </c>
      <c r="L14403" s="12"/>
    </row>
    <row r="14404" spans="1:12" x14ac:dyDescent="0.3">
      <c r="A14404">
        <v>11</v>
      </c>
      <c r="B14404">
        <v>24344</v>
      </c>
      <c r="C14404">
        <v>2</v>
      </c>
      <c r="D14404">
        <v>76000</v>
      </c>
      <c r="E14404" s="46">
        <v>45230</v>
      </c>
      <c r="F14404">
        <v>-55.02</v>
      </c>
      <c r="I14404" t="str">
        <f>INDEX(LedgerMapping[[#All],[Level 3]],MATCH(Actuals[[#This Row],[Sub Ledger]],LedgerMapping[[#All],[Sub Ledger]],0))</f>
        <v>Administration</v>
      </c>
      <c r="J14404" s="22">
        <f>YEAR(Actuals[[#This Row],[Date]])</f>
        <v>2023</v>
      </c>
      <c r="K14404" s="22">
        <f>MONTH(Actuals[[#This Row],[Date]])</f>
        <v>10</v>
      </c>
      <c r="L14404" s="12"/>
    </row>
    <row r="14405" spans="1:12" x14ac:dyDescent="0.3">
      <c r="A14405">
        <v>11</v>
      </c>
      <c r="B14405">
        <v>25376</v>
      </c>
      <c r="C14405">
        <v>2</v>
      </c>
      <c r="D14405">
        <v>76000</v>
      </c>
      <c r="E14405" s="46">
        <v>45261</v>
      </c>
      <c r="F14405">
        <v>-28.42</v>
      </c>
      <c r="I14405" t="str">
        <f>INDEX(LedgerMapping[[#All],[Level 3]],MATCH(Actuals[[#This Row],[Sub Ledger]],LedgerMapping[[#All],[Sub Ledger]],0))</f>
        <v>Administration</v>
      </c>
      <c r="J14405" s="22">
        <f>YEAR(Actuals[[#This Row],[Date]])</f>
        <v>2023</v>
      </c>
      <c r="K14405" s="22">
        <f>MONTH(Actuals[[#This Row],[Date]])</f>
        <v>12</v>
      </c>
      <c r="L14405" s="12"/>
    </row>
    <row r="14406" spans="1:12" x14ac:dyDescent="0.3">
      <c r="A14406">
        <v>11</v>
      </c>
      <c r="B14406">
        <v>26447</v>
      </c>
      <c r="C14406">
        <v>2</v>
      </c>
      <c r="D14406">
        <v>76000</v>
      </c>
      <c r="E14406" s="46">
        <v>45291</v>
      </c>
      <c r="F14406">
        <v>-76.290000000000006</v>
      </c>
      <c r="I14406" t="str">
        <f>INDEX(LedgerMapping[[#All],[Level 3]],MATCH(Actuals[[#This Row],[Sub Ledger]],LedgerMapping[[#All],[Sub Ledger]],0))</f>
        <v>Administration</v>
      </c>
      <c r="J14406" s="22">
        <f>YEAR(Actuals[[#This Row],[Date]])</f>
        <v>2023</v>
      </c>
      <c r="K14406" s="22">
        <f>MONTH(Actuals[[#This Row],[Date]])</f>
        <v>12</v>
      </c>
      <c r="L14406" s="12"/>
    </row>
    <row r="14407" spans="1:12" x14ac:dyDescent="0.3">
      <c r="A14407">
        <v>11</v>
      </c>
      <c r="B14407">
        <v>27571</v>
      </c>
      <c r="C14407">
        <v>2</v>
      </c>
      <c r="D14407">
        <v>76000</v>
      </c>
      <c r="E14407" s="46">
        <v>45322</v>
      </c>
      <c r="F14407">
        <v>-128.41999999999999</v>
      </c>
      <c r="I14407" t="str">
        <f>INDEX(LedgerMapping[[#All],[Level 3]],MATCH(Actuals[[#This Row],[Sub Ledger]],LedgerMapping[[#All],[Sub Ledger]],0))</f>
        <v>Administration</v>
      </c>
      <c r="J14407" s="22">
        <f>YEAR(Actuals[[#This Row],[Date]])</f>
        <v>2024</v>
      </c>
      <c r="K14407" s="22">
        <f>MONTH(Actuals[[#This Row],[Date]])</f>
        <v>1</v>
      </c>
      <c r="L14407" s="12"/>
    </row>
    <row r="14408" spans="1:12" x14ac:dyDescent="0.3">
      <c r="A14408">
        <v>11</v>
      </c>
      <c r="B14408">
        <v>28723</v>
      </c>
      <c r="C14408">
        <v>2</v>
      </c>
      <c r="D14408">
        <v>76000</v>
      </c>
      <c r="E14408" s="46">
        <v>45354</v>
      </c>
      <c r="F14408">
        <v>-115.65</v>
      </c>
      <c r="I14408" t="str">
        <f>INDEX(LedgerMapping[[#All],[Level 3]],MATCH(Actuals[[#This Row],[Sub Ledger]],LedgerMapping[[#All],[Sub Ledger]],0))</f>
        <v>Administration</v>
      </c>
      <c r="J14408" s="22">
        <f>YEAR(Actuals[[#This Row],[Date]])</f>
        <v>2024</v>
      </c>
      <c r="K14408" s="22">
        <f>MONTH(Actuals[[#This Row],[Date]])</f>
        <v>3</v>
      </c>
      <c r="L14408" s="12"/>
    </row>
    <row r="14409" spans="1:12" x14ac:dyDescent="0.3">
      <c r="A14409">
        <v>11</v>
      </c>
      <c r="B14409">
        <v>29877</v>
      </c>
      <c r="C14409">
        <v>2</v>
      </c>
      <c r="D14409">
        <v>76000</v>
      </c>
      <c r="E14409" s="46">
        <v>45384</v>
      </c>
      <c r="F14409">
        <v>-84.8</v>
      </c>
      <c r="I14409" t="str">
        <f>INDEX(LedgerMapping[[#All],[Level 3]],MATCH(Actuals[[#This Row],[Sub Ledger]],LedgerMapping[[#All],[Sub Ledger]],0))</f>
        <v>Administration</v>
      </c>
      <c r="J14409" s="22">
        <f>YEAR(Actuals[[#This Row],[Date]])</f>
        <v>2024</v>
      </c>
      <c r="K14409" s="22">
        <f>MONTH(Actuals[[#This Row],[Date]])</f>
        <v>4</v>
      </c>
      <c r="L14409" s="12"/>
    </row>
    <row r="14410" spans="1:12" x14ac:dyDescent="0.3">
      <c r="A14410">
        <v>11</v>
      </c>
      <c r="B14410">
        <v>31003</v>
      </c>
      <c r="C14410">
        <v>2</v>
      </c>
      <c r="D14410">
        <v>76000</v>
      </c>
      <c r="E14410" s="46">
        <v>45415</v>
      </c>
      <c r="F14410">
        <v>-84.8</v>
      </c>
      <c r="I14410" t="str">
        <f>INDEX(LedgerMapping[[#All],[Level 3]],MATCH(Actuals[[#This Row],[Sub Ledger]],LedgerMapping[[#All],[Sub Ledger]],0))</f>
        <v>Administration</v>
      </c>
      <c r="J14410" s="22">
        <f>YEAR(Actuals[[#This Row],[Date]])</f>
        <v>2024</v>
      </c>
      <c r="K14410" s="22">
        <f>MONTH(Actuals[[#This Row],[Date]])</f>
        <v>5</v>
      </c>
      <c r="L14410" s="12"/>
    </row>
    <row r="14411" spans="1:12" x14ac:dyDescent="0.3">
      <c r="A14411">
        <v>11</v>
      </c>
      <c r="B14411">
        <v>32128</v>
      </c>
      <c r="C14411">
        <v>2</v>
      </c>
      <c r="D14411">
        <v>76000</v>
      </c>
      <c r="E14411" s="46">
        <v>45445</v>
      </c>
      <c r="F14411">
        <v>-153.94999999999999</v>
      </c>
      <c r="I14411" t="str">
        <f>INDEX(LedgerMapping[[#All],[Level 3]],MATCH(Actuals[[#This Row],[Sub Ledger]],LedgerMapping[[#All],[Sub Ledger]],0))</f>
        <v>Administration</v>
      </c>
      <c r="J14411" s="22">
        <f>YEAR(Actuals[[#This Row],[Date]])</f>
        <v>2024</v>
      </c>
      <c r="K14411" s="22">
        <f>MONTH(Actuals[[#This Row],[Date]])</f>
        <v>6</v>
      </c>
      <c r="L14411" s="12"/>
    </row>
    <row r="14412" spans="1:12" x14ac:dyDescent="0.3">
      <c r="A14412">
        <v>11</v>
      </c>
      <c r="B14412">
        <v>33252</v>
      </c>
      <c r="C14412">
        <v>2</v>
      </c>
      <c r="D14412">
        <v>76000</v>
      </c>
      <c r="E14412" s="46">
        <v>45476</v>
      </c>
      <c r="F14412">
        <v>-183.74</v>
      </c>
      <c r="I14412" t="str">
        <f>INDEX(LedgerMapping[[#All],[Level 3]],MATCH(Actuals[[#This Row],[Sub Ledger]],LedgerMapping[[#All],[Sub Ledger]],0))</f>
        <v>Administration</v>
      </c>
      <c r="J14412" s="22">
        <f>YEAR(Actuals[[#This Row],[Date]])</f>
        <v>2024</v>
      </c>
      <c r="K14412" s="22">
        <f>MONTH(Actuals[[#This Row],[Date]])</f>
        <v>7</v>
      </c>
      <c r="L14412" s="12"/>
    </row>
    <row r="14413" spans="1:12" x14ac:dyDescent="0.3">
      <c r="A14413">
        <v>11</v>
      </c>
      <c r="B14413">
        <v>34375</v>
      </c>
      <c r="C14413">
        <v>2</v>
      </c>
      <c r="D14413">
        <v>76000</v>
      </c>
      <c r="E14413" s="46">
        <v>45507</v>
      </c>
      <c r="F14413">
        <v>-78.42</v>
      </c>
      <c r="I14413" t="str">
        <f>INDEX(LedgerMapping[[#All],[Level 3]],MATCH(Actuals[[#This Row],[Sub Ledger]],LedgerMapping[[#All],[Sub Ledger]],0))</f>
        <v>Administration</v>
      </c>
      <c r="J14413" s="22">
        <f>YEAR(Actuals[[#This Row],[Date]])</f>
        <v>2024</v>
      </c>
      <c r="K14413" s="22">
        <f>MONTH(Actuals[[#This Row],[Date]])</f>
        <v>8</v>
      </c>
      <c r="L14413" s="12"/>
    </row>
    <row r="14414" spans="1:12" x14ac:dyDescent="0.3">
      <c r="A14414">
        <v>11</v>
      </c>
      <c r="B14414">
        <v>35528</v>
      </c>
      <c r="C14414">
        <v>2</v>
      </c>
      <c r="D14414">
        <v>76000</v>
      </c>
      <c r="E14414" s="46">
        <v>45536</v>
      </c>
      <c r="F14414">
        <v>-170.98</v>
      </c>
      <c r="I14414" t="str">
        <f>INDEX(LedgerMapping[[#All],[Level 3]],MATCH(Actuals[[#This Row],[Sub Ledger]],LedgerMapping[[#All],[Sub Ledger]],0))</f>
        <v>Administration</v>
      </c>
      <c r="J14414" s="22">
        <f>YEAR(Actuals[[#This Row],[Date]])</f>
        <v>2024</v>
      </c>
      <c r="K14414" s="22">
        <f>MONTH(Actuals[[#This Row],[Date]])</f>
        <v>9</v>
      </c>
      <c r="L14414" s="12"/>
    </row>
    <row r="14415" spans="1:12" x14ac:dyDescent="0.3">
      <c r="A14415">
        <v>11</v>
      </c>
      <c r="B14415">
        <v>36678</v>
      </c>
      <c r="C14415">
        <v>2</v>
      </c>
      <c r="D14415">
        <v>76000</v>
      </c>
      <c r="E14415" s="46">
        <v>45567</v>
      </c>
      <c r="F14415">
        <v>-179.49</v>
      </c>
      <c r="I14415" t="str">
        <f>INDEX(LedgerMapping[[#All],[Level 3]],MATCH(Actuals[[#This Row],[Sub Ledger]],LedgerMapping[[#All],[Sub Ledger]],0))</f>
        <v>Administration</v>
      </c>
      <c r="J14415" s="22">
        <f>YEAR(Actuals[[#This Row],[Date]])</f>
        <v>2024</v>
      </c>
      <c r="K14415" s="22">
        <f>MONTH(Actuals[[#This Row],[Date]])</f>
        <v>10</v>
      </c>
      <c r="L14415" s="12"/>
    </row>
    <row r="14416" spans="1:12" x14ac:dyDescent="0.3">
      <c r="A14416">
        <v>11</v>
      </c>
      <c r="B14416">
        <v>37827</v>
      </c>
      <c r="C14416">
        <v>2</v>
      </c>
      <c r="D14416">
        <v>76000</v>
      </c>
      <c r="E14416" s="46">
        <v>45597</v>
      </c>
      <c r="F14416">
        <v>-76.290000000000006</v>
      </c>
      <c r="I14416" t="str">
        <f>INDEX(LedgerMapping[[#All],[Level 3]],MATCH(Actuals[[#This Row],[Sub Ledger]],LedgerMapping[[#All],[Sub Ledger]],0))</f>
        <v>Administration</v>
      </c>
      <c r="J14416" s="22">
        <f>YEAR(Actuals[[#This Row],[Date]])</f>
        <v>2024</v>
      </c>
      <c r="K14416" s="22">
        <f>MONTH(Actuals[[#This Row],[Date]])</f>
        <v>11</v>
      </c>
      <c r="L14416" s="12"/>
    </row>
    <row r="14417" spans="1:12" x14ac:dyDescent="0.3">
      <c r="A14417">
        <v>11</v>
      </c>
      <c r="B14417">
        <v>38978</v>
      </c>
      <c r="C14417">
        <v>2</v>
      </c>
      <c r="D14417">
        <v>76000</v>
      </c>
      <c r="E14417" s="46">
        <v>45628</v>
      </c>
      <c r="F14417">
        <v>-172.04</v>
      </c>
      <c r="I14417" t="str">
        <f>INDEX(LedgerMapping[[#All],[Level 3]],MATCH(Actuals[[#This Row],[Sub Ledger]],LedgerMapping[[#All],[Sub Ledger]],0))</f>
        <v>Administration</v>
      </c>
      <c r="J14417" s="22">
        <f>YEAR(Actuals[[#This Row],[Date]])</f>
        <v>2024</v>
      </c>
      <c r="K14417" s="22">
        <f>MONTH(Actuals[[#This Row],[Date]])</f>
        <v>12</v>
      </c>
      <c r="L14417" s="12"/>
    </row>
    <row r="14418" spans="1:12" x14ac:dyDescent="0.3">
      <c r="A14418">
        <v>11</v>
      </c>
      <c r="B14418">
        <v>14258</v>
      </c>
      <c r="C14418">
        <v>2</v>
      </c>
      <c r="D14418">
        <v>77000</v>
      </c>
      <c r="E14418" s="46">
        <v>44927</v>
      </c>
      <c r="F14418">
        <v>-52.89</v>
      </c>
      <c r="I14418" t="str">
        <f>INDEX(LedgerMapping[[#All],[Level 3]],MATCH(Actuals[[#This Row],[Sub Ledger]],LedgerMapping[[#All],[Sub Ledger]],0))</f>
        <v>Administration</v>
      </c>
      <c r="J14418" s="22">
        <f>YEAR(Actuals[[#This Row],[Date]])</f>
        <v>2023</v>
      </c>
      <c r="K14418" s="22">
        <f>MONTH(Actuals[[#This Row],[Date]])</f>
        <v>1</v>
      </c>
      <c r="L14418" s="12"/>
    </row>
    <row r="14419" spans="1:12" x14ac:dyDescent="0.3">
      <c r="A14419">
        <v>11</v>
      </c>
      <c r="B14419">
        <v>15260</v>
      </c>
      <c r="C14419">
        <v>2</v>
      </c>
      <c r="D14419">
        <v>77000</v>
      </c>
      <c r="E14419" s="46">
        <v>44958</v>
      </c>
      <c r="F14419">
        <v>-48.63</v>
      </c>
      <c r="I14419" t="str">
        <f>INDEX(LedgerMapping[[#All],[Level 3]],MATCH(Actuals[[#This Row],[Sub Ledger]],LedgerMapping[[#All],[Sub Ledger]],0))</f>
        <v>Administration</v>
      </c>
      <c r="J14419" s="22">
        <f>YEAR(Actuals[[#This Row],[Date]])</f>
        <v>2023</v>
      </c>
      <c r="K14419" s="22">
        <f>MONTH(Actuals[[#This Row],[Date]])</f>
        <v>2</v>
      </c>
      <c r="L14419" s="12"/>
    </row>
    <row r="14420" spans="1:12" x14ac:dyDescent="0.3">
      <c r="A14420">
        <v>11</v>
      </c>
      <c r="B14420">
        <v>16240</v>
      </c>
      <c r="C14420">
        <v>2</v>
      </c>
      <c r="D14420">
        <v>77000</v>
      </c>
      <c r="E14420" s="46">
        <v>44988</v>
      </c>
      <c r="F14420">
        <v>-49.7</v>
      </c>
      <c r="I14420" t="str">
        <f>INDEX(LedgerMapping[[#All],[Level 3]],MATCH(Actuals[[#This Row],[Sub Ledger]],LedgerMapping[[#All],[Sub Ledger]],0))</f>
        <v>Administration</v>
      </c>
      <c r="J14420" s="22">
        <f>YEAR(Actuals[[#This Row],[Date]])</f>
        <v>2023</v>
      </c>
      <c r="K14420" s="22">
        <f>MONTH(Actuals[[#This Row],[Date]])</f>
        <v>3</v>
      </c>
      <c r="L14420" s="12"/>
    </row>
    <row r="14421" spans="1:12" x14ac:dyDescent="0.3">
      <c r="A14421">
        <v>11</v>
      </c>
      <c r="B14421">
        <v>17272</v>
      </c>
      <c r="C14421">
        <v>2</v>
      </c>
      <c r="D14421">
        <v>77000</v>
      </c>
      <c r="E14421" s="46">
        <v>45018</v>
      </c>
      <c r="F14421">
        <v>-106.08</v>
      </c>
      <c r="I14421" t="str">
        <f>INDEX(LedgerMapping[[#All],[Level 3]],MATCH(Actuals[[#This Row],[Sub Ledger]],LedgerMapping[[#All],[Sub Ledger]],0))</f>
        <v>Administration</v>
      </c>
      <c r="J14421" s="22">
        <f>YEAR(Actuals[[#This Row],[Date]])</f>
        <v>2023</v>
      </c>
      <c r="K14421" s="22">
        <f>MONTH(Actuals[[#This Row],[Date]])</f>
        <v>4</v>
      </c>
      <c r="L14421" s="12"/>
    </row>
    <row r="14422" spans="1:12" x14ac:dyDescent="0.3">
      <c r="A14422">
        <v>11</v>
      </c>
      <c r="B14422">
        <v>18301</v>
      </c>
      <c r="C14422">
        <v>2</v>
      </c>
      <c r="D14422">
        <v>77000</v>
      </c>
      <c r="E14422" s="46">
        <v>45049</v>
      </c>
      <c r="F14422">
        <v>-48.63</v>
      </c>
      <c r="I14422" t="str">
        <f>INDEX(LedgerMapping[[#All],[Level 3]],MATCH(Actuals[[#This Row],[Sub Ledger]],LedgerMapping[[#All],[Sub Ledger]],0))</f>
        <v>Administration</v>
      </c>
      <c r="J14422" s="22">
        <f>YEAR(Actuals[[#This Row],[Date]])</f>
        <v>2023</v>
      </c>
      <c r="K14422" s="22">
        <f>MONTH(Actuals[[#This Row],[Date]])</f>
        <v>5</v>
      </c>
      <c r="L14422" s="12"/>
    </row>
    <row r="14423" spans="1:12" x14ac:dyDescent="0.3">
      <c r="A14423">
        <v>11</v>
      </c>
      <c r="B14423">
        <v>19306</v>
      </c>
      <c r="C14423">
        <v>2</v>
      </c>
      <c r="D14423">
        <v>77000</v>
      </c>
      <c r="E14423" s="46">
        <v>45079</v>
      </c>
      <c r="F14423">
        <v>-44.38</v>
      </c>
      <c r="I14423" t="str">
        <f>INDEX(LedgerMapping[[#All],[Level 3]],MATCH(Actuals[[#This Row],[Sub Ledger]],LedgerMapping[[#All],[Sub Ledger]],0))</f>
        <v>Administration</v>
      </c>
      <c r="J14423" s="22">
        <f>YEAR(Actuals[[#This Row],[Date]])</f>
        <v>2023</v>
      </c>
      <c r="K14423" s="22">
        <f>MONTH(Actuals[[#This Row],[Date]])</f>
        <v>6</v>
      </c>
      <c r="L14423" s="12"/>
    </row>
    <row r="14424" spans="1:12" x14ac:dyDescent="0.3">
      <c r="A14424">
        <v>11</v>
      </c>
      <c r="B14424">
        <v>20334</v>
      </c>
      <c r="C14424">
        <v>2</v>
      </c>
      <c r="D14424">
        <v>77000</v>
      </c>
      <c r="E14424" s="46">
        <v>45110</v>
      </c>
      <c r="F14424">
        <v>-86.93</v>
      </c>
      <c r="I14424" t="str">
        <f>INDEX(LedgerMapping[[#All],[Level 3]],MATCH(Actuals[[#This Row],[Sub Ledger]],LedgerMapping[[#All],[Sub Ledger]],0))</f>
        <v>Administration</v>
      </c>
      <c r="J14424" s="22">
        <f>YEAR(Actuals[[#This Row],[Date]])</f>
        <v>2023</v>
      </c>
      <c r="K14424" s="22">
        <f>MONTH(Actuals[[#This Row],[Date]])</f>
        <v>7</v>
      </c>
      <c r="L14424" s="12"/>
    </row>
    <row r="14425" spans="1:12" x14ac:dyDescent="0.3">
      <c r="A14425">
        <v>11</v>
      </c>
      <c r="B14425">
        <v>21362</v>
      </c>
      <c r="C14425">
        <v>2</v>
      </c>
      <c r="D14425">
        <v>77000</v>
      </c>
      <c r="E14425" s="46">
        <v>45141</v>
      </c>
      <c r="F14425">
        <v>-152.88999999999999</v>
      </c>
      <c r="I14425" t="str">
        <f>INDEX(LedgerMapping[[#All],[Level 3]],MATCH(Actuals[[#This Row],[Sub Ledger]],LedgerMapping[[#All],[Sub Ledger]],0))</f>
        <v>Administration</v>
      </c>
      <c r="J14425" s="22">
        <f>YEAR(Actuals[[#This Row],[Date]])</f>
        <v>2023</v>
      </c>
      <c r="K14425" s="22">
        <f>MONTH(Actuals[[#This Row],[Date]])</f>
        <v>8</v>
      </c>
      <c r="L14425" s="12"/>
    </row>
    <row r="14426" spans="1:12" x14ac:dyDescent="0.3">
      <c r="A14426">
        <v>11</v>
      </c>
      <c r="B14426">
        <v>22365</v>
      </c>
      <c r="C14426">
        <v>2</v>
      </c>
      <c r="D14426">
        <v>77000</v>
      </c>
      <c r="E14426" s="46">
        <v>45169</v>
      </c>
      <c r="F14426">
        <v>-156.08000000000001</v>
      </c>
      <c r="I14426" t="str">
        <f>INDEX(LedgerMapping[[#All],[Level 3]],MATCH(Actuals[[#This Row],[Sub Ledger]],LedgerMapping[[#All],[Sub Ledger]],0))</f>
        <v>Administration</v>
      </c>
      <c r="J14426" s="22">
        <f>YEAR(Actuals[[#This Row],[Date]])</f>
        <v>2023</v>
      </c>
      <c r="K14426" s="22">
        <f>MONTH(Actuals[[#This Row],[Date]])</f>
        <v>8</v>
      </c>
      <c r="L14426" s="12"/>
    </row>
    <row r="14427" spans="1:12" x14ac:dyDescent="0.3">
      <c r="A14427">
        <v>11</v>
      </c>
      <c r="B14427">
        <v>23343</v>
      </c>
      <c r="C14427">
        <v>2</v>
      </c>
      <c r="D14427">
        <v>77000</v>
      </c>
      <c r="E14427" s="46">
        <v>45200</v>
      </c>
      <c r="F14427">
        <v>-140.12</v>
      </c>
      <c r="I14427" t="str">
        <f>INDEX(LedgerMapping[[#All],[Level 3]],MATCH(Actuals[[#This Row],[Sub Ledger]],LedgerMapping[[#All],[Sub Ledger]],0))</f>
        <v>Administration</v>
      </c>
      <c r="J14427" s="22">
        <f>YEAR(Actuals[[#This Row],[Date]])</f>
        <v>2023</v>
      </c>
      <c r="K14427" s="22">
        <f>MONTH(Actuals[[#This Row],[Date]])</f>
        <v>10</v>
      </c>
      <c r="L14427" s="12"/>
    </row>
    <row r="14428" spans="1:12" x14ac:dyDescent="0.3">
      <c r="A14428">
        <v>11</v>
      </c>
      <c r="B14428">
        <v>24345</v>
      </c>
      <c r="C14428">
        <v>2</v>
      </c>
      <c r="D14428">
        <v>77000</v>
      </c>
      <c r="E14428" s="46">
        <v>45230</v>
      </c>
      <c r="F14428">
        <v>-97.57</v>
      </c>
      <c r="I14428" t="str">
        <f>INDEX(LedgerMapping[[#All],[Level 3]],MATCH(Actuals[[#This Row],[Sub Ledger]],LedgerMapping[[#All],[Sub Ledger]],0))</f>
        <v>Administration</v>
      </c>
      <c r="J14428" s="22">
        <f>YEAR(Actuals[[#This Row],[Date]])</f>
        <v>2023</v>
      </c>
      <c r="K14428" s="22">
        <f>MONTH(Actuals[[#This Row],[Date]])</f>
        <v>10</v>
      </c>
      <c r="L14428" s="12"/>
    </row>
    <row r="14429" spans="1:12" x14ac:dyDescent="0.3">
      <c r="A14429">
        <v>11</v>
      </c>
      <c r="B14429">
        <v>25377</v>
      </c>
      <c r="C14429">
        <v>2</v>
      </c>
      <c r="D14429">
        <v>77000</v>
      </c>
      <c r="E14429" s="46">
        <v>45261</v>
      </c>
      <c r="F14429">
        <v>-49.7</v>
      </c>
      <c r="I14429" t="str">
        <f>INDEX(LedgerMapping[[#All],[Level 3]],MATCH(Actuals[[#This Row],[Sub Ledger]],LedgerMapping[[#All],[Sub Ledger]],0))</f>
        <v>Administration</v>
      </c>
      <c r="J14429" s="22">
        <f>YEAR(Actuals[[#This Row],[Date]])</f>
        <v>2023</v>
      </c>
      <c r="K14429" s="22">
        <f>MONTH(Actuals[[#This Row],[Date]])</f>
        <v>12</v>
      </c>
      <c r="L14429" s="12"/>
    </row>
    <row r="14430" spans="1:12" x14ac:dyDescent="0.3">
      <c r="A14430">
        <v>11</v>
      </c>
      <c r="B14430">
        <v>26448</v>
      </c>
      <c r="C14430">
        <v>2</v>
      </c>
      <c r="D14430">
        <v>77000</v>
      </c>
      <c r="E14430" s="46">
        <v>45291</v>
      </c>
      <c r="F14430">
        <v>-136.93</v>
      </c>
      <c r="I14430" t="str">
        <f>INDEX(LedgerMapping[[#All],[Level 3]],MATCH(Actuals[[#This Row],[Sub Ledger]],LedgerMapping[[#All],[Sub Ledger]],0))</f>
        <v>Administration</v>
      </c>
      <c r="J14430" s="22">
        <f>YEAR(Actuals[[#This Row],[Date]])</f>
        <v>2023</v>
      </c>
      <c r="K14430" s="22">
        <f>MONTH(Actuals[[#This Row],[Date]])</f>
        <v>12</v>
      </c>
      <c r="L14430" s="12"/>
    </row>
    <row r="14431" spans="1:12" x14ac:dyDescent="0.3">
      <c r="A14431">
        <v>11</v>
      </c>
      <c r="B14431">
        <v>27572</v>
      </c>
      <c r="C14431">
        <v>2</v>
      </c>
      <c r="D14431">
        <v>77000</v>
      </c>
      <c r="E14431" s="46">
        <v>45322</v>
      </c>
      <c r="F14431">
        <v>-231.61</v>
      </c>
      <c r="I14431" t="str">
        <f>INDEX(LedgerMapping[[#All],[Level 3]],MATCH(Actuals[[#This Row],[Sub Ledger]],LedgerMapping[[#All],[Sub Ledger]],0))</f>
        <v>Administration</v>
      </c>
      <c r="J14431" s="22">
        <f>YEAR(Actuals[[#This Row],[Date]])</f>
        <v>2024</v>
      </c>
      <c r="K14431" s="22">
        <f>MONTH(Actuals[[#This Row],[Date]])</f>
        <v>1</v>
      </c>
      <c r="L14431" s="12"/>
    </row>
    <row r="14432" spans="1:12" x14ac:dyDescent="0.3">
      <c r="A14432">
        <v>11</v>
      </c>
      <c r="B14432">
        <v>28724</v>
      </c>
      <c r="C14432">
        <v>2</v>
      </c>
      <c r="D14432">
        <v>77000</v>
      </c>
      <c r="E14432" s="46">
        <v>45354</v>
      </c>
      <c r="F14432">
        <v>-209.27</v>
      </c>
      <c r="I14432" t="str">
        <f>INDEX(LedgerMapping[[#All],[Level 3]],MATCH(Actuals[[#This Row],[Sub Ledger]],LedgerMapping[[#All],[Sub Ledger]],0))</f>
        <v>Administration</v>
      </c>
      <c r="J14432" s="22">
        <f>YEAR(Actuals[[#This Row],[Date]])</f>
        <v>2024</v>
      </c>
      <c r="K14432" s="22">
        <f>MONTH(Actuals[[#This Row],[Date]])</f>
        <v>3</v>
      </c>
      <c r="L14432" s="12"/>
    </row>
    <row r="14433" spans="1:12" x14ac:dyDescent="0.3">
      <c r="A14433">
        <v>11</v>
      </c>
      <c r="B14433">
        <v>29878</v>
      </c>
      <c r="C14433">
        <v>2</v>
      </c>
      <c r="D14433">
        <v>77000</v>
      </c>
      <c r="E14433" s="46">
        <v>45384</v>
      </c>
      <c r="F14433">
        <v>-152.88999999999999</v>
      </c>
      <c r="I14433" t="str">
        <f>INDEX(LedgerMapping[[#All],[Level 3]],MATCH(Actuals[[#This Row],[Sub Ledger]],LedgerMapping[[#All],[Sub Ledger]],0))</f>
        <v>Administration</v>
      </c>
      <c r="J14433" s="22">
        <f>YEAR(Actuals[[#This Row],[Date]])</f>
        <v>2024</v>
      </c>
      <c r="K14433" s="22">
        <f>MONTH(Actuals[[#This Row],[Date]])</f>
        <v>4</v>
      </c>
      <c r="L14433" s="12"/>
    </row>
    <row r="14434" spans="1:12" x14ac:dyDescent="0.3">
      <c r="A14434">
        <v>11</v>
      </c>
      <c r="B14434">
        <v>31004</v>
      </c>
      <c r="C14434">
        <v>2</v>
      </c>
      <c r="D14434">
        <v>77000</v>
      </c>
      <c r="E14434" s="46">
        <v>45415</v>
      </c>
      <c r="F14434">
        <v>-152.88999999999999</v>
      </c>
      <c r="I14434" t="str">
        <f>INDEX(LedgerMapping[[#All],[Level 3]],MATCH(Actuals[[#This Row],[Sub Ledger]],LedgerMapping[[#All],[Sub Ledger]],0))</f>
        <v>Administration</v>
      </c>
      <c r="J14434" s="22">
        <f>YEAR(Actuals[[#This Row],[Date]])</f>
        <v>2024</v>
      </c>
      <c r="K14434" s="22">
        <f>MONTH(Actuals[[#This Row],[Date]])</f>
        <v>5</v>
      </c>
      <c r="L14434" s="12"/>
    </row>
    <row r="14435" spans="1:12" x14ac:dyDescent="0.3">
      <c r="A14435">
        <v>11</v>
      </c>
      <c r="B14435">
        <v>32129</v>
      </c>
      <c r="C14435">
        <v>2</v>
      </c>
      <c r="D14435">
        <v>77000</v>
      </c>
      <c r="E14435" s="46">
        <v>45445</v>
      </c>
      <c r="F14435">
        <v>-275.23</v>
      </c>
      <c r="I14435" t="str">
        <f>INDEX(LedgerMapping[[#All],[Level 3]],MATCH(Actuals[[#This Row],[Sub Ledger]],LedgerMapping[[#All],[Sub Ledger]],0))</f>
        <v>Administration</v>
      </c>
      <c r="J14435" s="22">
        <f>YEAR(Actuals[[#This Row],[Date]])</f>
        <v>2024</v>
      </c>
      <c r="K14435" s="22">
        <f>MONTH(Actuals[[#This Row],[Date]])</f>
        <v>6</v>
      </c>
      <c r="L14435" s="12"/>
    </row>
    <row r="14436" spans="1:12" x14ac:dyDescent="0.3">
      <c r="A14436">
        <v>11</v>
      </c>
      <c r="B14436">
        <v>33253</v>
      </c>
      <c r="C14436">
        <v>2</v>
      </c>
      <c r="D14436">
        <v>77000</v>
      </c>
      <c r="E14436" s="46">
        <v>45476</v>
      </c>
      <c r="F14436">
        <v>-328.42</v>
      </c>
      <c r="I14436" t="str">
        <f>INDEX(LedgerMapping[[#All],[Level 3]],MATCH(Actuals[[#This Row],[Sub Ledger]],LedgerMapping[[#All],[Sub Ledger]],0))</f>
        <v>Administration</v>
      </c>
      <c r="J14436" s="22">
        <f>YEAR(Actuals[[#This Row],[Date]])</f>
        <v>2024</v>
      </c>
      <c r="K14436" s="22">
        <f>MONTH(Actuals[[#This Row],[Date]])</f>
        <v>7</v>
      </c>
      <c r="L14436" s="12"/>
    </row>
    <row r="14437" spans="1:12" x14ac:dyDescent="0.3">
      <c r="A14437">
        <v>11</v>
      </c>
      <c r="B14437">
        <v>34376</v>
      </c>
      <c r="C14437">
        <v>2</v>
      </c>
      <c r="D14437">
        <v>77000</v>
      </c>
      <c r="E14437" s="46">
        <v>45507</v>
      </c>
      <c r="F14437">
        <v>-141.19</v>
      </c>
      <c r="I14437" t="str">
        <f>INDEX(LedgerMapping[[#All],[Level 3]],MATCH(Actuals[[#This Row],[Sub Ledger]],LedgerMapping[[#All],[Sub Ledger]],0))</f>
        <v>Administration</v>
      </c>
      <c r="J14437" s="22">
        <f>YEAR(Actuals[[#This Row],[Date]])</f>
        <v>2024</v>
      </c>
      <c r="K14437" s="22">
        <f>MONTH(Actuals[[#This Row],[Date]])</f>
        <v>8</v>
      </c>
      <c r="L14437" s="12"/>
    </row>
    <row r="14438" spans="1:12" x14ac:dyDescent="0.3">
      <c r="A14438">
        <v>11</v>
      </c>
      <c r="B14438">
        <v>35529</v>
      </c>
      <c r="C14438">
        <v>2</v>
      </c>
      <c r="D14438">
        <v>77000</v>
      </c>
      <c r="E14438" s="46">
        <v>45536</v>
      </c>
      <c r="F14438">
        <v>-306.08</v>
      </c>
      <c r="I14438" t="str">
        <f>INDEX(LedgerMapping[[#All],[Level 3]],MATCH(Actuals[[#This Row],[Sub Ledger]],LedgerMapping[[#All],[Sub Ledger]],0))</f>
        <v>Administration</v>
      </c>
      <c r="J14438" s="22">
        <f>YEAR(Actuals[[#This Row],[Date]])</f>
        <v>2024</v>
      </c>
      <c r="K14438" s="22">
        <f>MONTH(Actuals[[#This Row],[Date]])</f>
        <v>9</v>
      </c>
      <c r="L14438" s="12"/>
    </row>
    <row r="14439" spans="1:12" x14ac:dyDescent="0.3">
      <c r="A14439">
        <v>11</v>
      </c>
      <c r="B14439">
        <v>36679</v>
      </c>
      <c r="C14439">
        <v>2</v>
      </c>
      <c r="D14439">
        <v>77000</v>
      </c>
      <c r="E14439" s="46">
        <v>45567</v>
      </c>
      <c r="F14439">
        <v>-322.04000000000002</v>
      </c>
      <c r="I14439" t="str">
        <f>INDEX(LedgerMapping[[#All],[Level 3]],MATCH(Actuals[[#This Row],[Sub Ledger]],LedgerMapping[[#All],[Sub Ledger]],0))</f>
        <v>Administration</v>
      </c>
      <c r="J14439" s="22">
        <f>YEAR(Actuals[[#This Row],[Date]])</f>
        <v>2024</v>
      </c>
      <c r="K14439" s="22">
        <f>MONTH(Actuals[[#This Row],[Date]])</f>
        <v>10</v>
      </c>
      <c r="L14439" s="12"/>
    </row>
    <row r="14440" spans="1:12" x14ac:dyDescent="0.3">
      <c r="A14440">
        <v>11</v>
      </c>
      <c r="B14440">
        <v>37828</v>
      </c>
      <c r="C14440">
        <v>2</v>
      </c>
      <c r="D14440">
        <v>77000</v>
      </c>
      <c r="E14440" s="46">
        <v>45597</v>
      </c>
      <c r="F14440">
        <v>-135.87</v>
      </c>
      <c r="I14440" t="str">
        <f>INDEX(LedgerMapping[[#All],[Level 3]],MATCH(Actuals[[#This Row],[Sub Ledger]],LedgerMapping[[#All],[Sub Ledger]],0))</f>
        <v>Administration</v>
      </c>
      <c r="J14440" s="22">
        <f>YEAR(Actuals[[#This Row],[Date]])</f>
        <v>2024</v>
      </c>
      <c r="K14440" s="22">
        <f>MONTH(Actuals[[#This Row],[Date]])</f>
        <v>11</v>
      </c>
      <c r="L14440" s="12"/>
    </row>
    <row r="14441" spans="1:12" x14ac:dyDescent="0.3">
      <c r="A14441">
        <v>11</v>
      </c>
      <c r="B14441">
        <v>38979</v>
      </c>
      <c r="C14441">
        <v>2</v>
      </c>
      <c r="D14441">
        <v>77000</v>
      </c>
      <c r="E14441" s="46">
        <v>45628</v>
      </c>
      <c r="F14441">
        <v>-308.20999999999998</v>
      </c>
      <c r="I14441" t="str">
        <f>INDEX(LedgerMapping[[#All],[Level 3]],MATCH(Actuals[[#This Row],[Sub Ledger]],LedgerMapping[[#All],[Sub Ledger]],0))</f>
        <v>Administration</v>
      </c>
      <c r="J14441" s="22">
        <f>YEAR(Actuals[[#This Row],[Date]])</f>
        <v>2024</v>
      </c>
      <c r="K14441" s="22">
        <f>MONTH(Actuals[[#This Row],[Date]])</f>
        <v>12</v>
      </c>
      <c r="L14441" s="12"/>
    </row>
    <row r="14442" spans="1:12" x14ac:dyDescent="0.3">
      <c r="A14442">
        <v>11</v>
      </c>
      <c r="B14442">
        <v>14259</v>
      </c>
      <c r="C14442">
        <v>2</v>
      </c>
      <c r="D14442">
        <v>78000</v>
      </c>
      <c r="E14442" s="46">
        <v>44927</v>
      </c>
      <c r="F14442">
        <v>-26.29</v>
      </c>
      <c r="I14442" t="str">
        <f>INDEX(LedgerMapping[[#All],[Level 3]],MATCH(Actuals[[#This Row],[Sub Ledger]],LedgerMapping[[#All],[Sub Ledger]],0))</f>
        <v>Administration</v>
      </c>
      <c r="J14442" s="22">
        <f>YEAR(Actuals[[#This Row],[Date]])</f>
        <v>2023</v>
      </c>
      <c r="K14442" s="22">
        <f>MONTH(Actuals[[#This Row],[Date]])</f>
        <v>1</v>
      </c>
      <c r="L14442" s="12"/>
    </row>
    <row r="14443" spans="1:12" x14ac:dyDescent="0.3">
      <c r="A14443">
        <v>11</v>
      </c>
      <c r="B14443">
        <v>15261</v>
      </c>
      <c r="C14443">
        <v>2</v>
      </c>
      <c r="D14443">
        <v>78000</v>
      </c>
      <c r="E14443" s="46">
        <v>44958</v>
      </c>
      <c r="F14443">
        <v>-24.16</v>
      </c>
      <c r="I14443" t="str">
        <f>INDEX(LedgerMapping[[#All],[Level 3]],MATCH(Actuals[[#This Row],[Sub Ledger]],LedgerMapping[[#All],[Sub Ledger]],0))</f>
        <v>Administration</v>
      </c>
      <c r="J14443" s="22">
        <f>YEAR(Actuals[[#This Row],[Date]])</f>
        <v>2023</v>
      </c>
      <c r="K14443" s="22">
        <f>MONTH(Actuals[[#This Row],[Date]])</f>
        <v>2</v>
      </c>
      <c r="L14443" s="12"/>
    </row>
    <row r="14444" spans="1:12" x14ac:dyDescent="0.3">
      <c r="A14444">
        <v>11</v>
      </c>
      <c r="B14444">
        <v>16241</v>
      </c>
      <c r="C14444">
        <v>2</v>
      </c>
      <c r="D14444">
        <v>78000</v>
      </c>
      <c r="E14444" s="46">
        <v>44988</v>
      </c>
      <c r="F14444">
        <v>-15.65</v>
      </c>
      <c r="I14444" t="str">
        <f>INDEX(LedgerMapping[[#All],[Level 3]],MATCH(Actuals[[#This Row],[Sub Ledger]],LedgerMapping[[#All],[Sub Ledger]],0))</f>
        <v>Administration</v>
      </c>
      <c r="J14444" s="22">
        <f>YEAR(Actuals[[#This Row],[Date]])</f>
        <v>2023</v>
      </c>
      <c r="K14444" s="22">
        <f>MONTH(Actuals[[#This Row],[Date]])</f>
        <v>3</v>
      </c>
      <c r="L14444" s="12"/>
    </row>
    <row r="14445" spans="1:12" x14ac:dyDescent="0.3">
      <c r="A14445">
        <v>11</v>
      </c>
      <c r="B14445">
        <v>17273</v>
      </c>
      <c r="C14445">
        <v>2</v>
      </c>
      <c r="D14445">
        <v>78000</v>
      </c>
      <c r="E14445" s="46">
        <v>45018</v>
      </c>
      <c r="F14445">
        <v>-37.99</v>
      </c>
      <c r="I14445" t="str">
        <f>INDEX(LedgerMapping[[#All],[Level 3]],MATCH(Actuals[[#This Row],[Sub Ledger]],LedgerMapping[[#All],[Sub Ledger]],0))</f>
        <v>Administration</v>
      </c>
      <c r="J14445" s="22">
        <f>YEAR(Actuals[[#This Row],[Date]])</f>
        <v>2023</v>
      </c>
      <c r="K14445" s="22">
        <f>MONTH(Actuals[[#This Row],[Date]])</f>
        <v>4</v>
      </c>
      <c r="L14445" s="12"/>
    </row>
    <row r="14446" spans="1:12" x14ac:dyDescent="0.3">
      <c r="A14446">
        <v>11</v>
      </c>
      <c r="B14446">
        <v>18302</v>
      </c>
      <c r="C14446">
        <v>2</v>
      </c>
      <c r="D14446">
        <v>78000</v>
      </c>
      <c r="E14446" s="46">
        <v>45049</v>
      </c>
      <c r="F14446">
        <v>-27.36</v>
      </c>
      <c r="I14446" t="str">
        <f>INDEX(LedgerMapping[[#All],[Level 3]],MATCH(Actuals[[#This Row],[Sub Ledger]],LedgerMapping[[#All],[Sub Ledger]],0))</f>
        <v>Administration</v>
      </c>
      <c r="J14446" s="22">
        <f>YEAR(Actuals[[#This Row],[Date]])</f>
        <v>2023</v>
      </c>
      <c r="K14446" s="22">
        <f>MONTH(Actuals[[#This Row],[Date]])</f>
        <v>5</v>
      </c>
      <c r="L14446" s="12"/>
    </row>
    <row r="14447" spans="1:12" x14ac:dyDescent="0.3">
      <c r="A14447">
        <v>11</v>
      </c>
      <c r="B14447">
        <v>19307</v>
      </c>
      <c r="C14447">
        <v>2</v>
      </c>
      <c r="D14447">
        <v>78000</v>
      </c>
      <c r="E14447" s="46">
        <v>45079</v>
      </c>
      <c r="F14447">
        <v>-29.48</v>
      </c>
      <c r="I14447" t="str">
        <f>INDEX(LedgerMapping[[#All],[Level 3]],MATCH(Actuals[[#This Row],[Sub Ledger]],LedgerMapping[[#All],[Sub Ledger]],0))</f>
        <v>Administration</v>
      </c>
      <c r="J14447" s="22">
        <f>YEAR(Actuals[[#This Row],[Date]])</f>
        <v>2023</v>
      </c>
      <c r="K14447" s="22">
        <f>MONTH(Actuals[[#This Row],[Date]])</f>
        <v>6</v>
      </c>
      <c r="L14447" s="12"/>
    </row>
    <row r="14448" spans="1:12" x14ac:dyDescent="0.3">
      <c r="A14448">
        <v>11</v>
      </c>
      <c r="B14448">
        <v>20335</v>
      </c>
      <c r="C14448">
        <v>2</v>
      </c>
      <c r="D14448">
        <v>78000</v>
      </c>
      <c r="E14448" s="46">
        <v>45110</v>
      </c>
      <c r="F14448">
        <v>-34.799999999999997</v>
      </c>
      <c r="I14448" t="str">
        <f>INDEX(LedgerMapping[[#All],[Level 3]],MATCH(Actuals[[#This Row],[Sub Ledger]],LedgerMapping[[#All],[Sub Ledger]],0))</f>
        <v>Administration</v>
      </c>
      <c r="J14448" s="22">
        <f>YEAR(Actuals[[#This Row],[Date]])</f>
        <v>2023</v>
      </c>
      <c r="K14448" s="22">
        <f>MONTH(Actuals[[#This Row],[Date]])</f>
        <v>7</v>
      </c>
      <c r="L14448" s="12"/>
    </row>
    <row r="14449" spans="1:12" x14ac:dyDescent="0.3">
      <c r="A14449">
        <v>11</v>
      </c>
      <c r="B14449">
        <v>21363</v>
      </c>
      <c r="C14449">
        <v>2</v>
      </c>
      <c r="D14449">
        <v>78000</v>
      </c>
      <c r="E14449" s="46">
        <v>45141</v>
      </c>
      <c r="F14449">
        <v>-45.44</v>
      </c>
      <c r="I14449" t="str">
        <f>INDEX(LedgerMapping[[#All],[Level 3]],MATCH(Actuals[[#This Row],[Sub Ledger]],LedgerMapping[[#All],[Sub Ledger]],0))</f>
        <v>Administration</v>
      </c>
      <c r="J14449" s="22">
        <f>YEAR(Actuals[[#This Row],[Date]])</f>
        <v>2023</v>
      </c>
      <c r="K14449" s="22">
        <f>MONTH(Actuals[[#This Row],[Date]])</f>
        <v>8</v>
      </c>
      <c r="L14449" s="12"/>
    </row>
    <row r="14450" spans="1:12" x14ac:dyDescent="0.3">
      <c r="A14450">
        <v>11</v>
      </c>
      <c r="B14450">
        <v>22366</v>
      </c>
      <c r="C14450">
        <v>2</v>
      </c>
      <c r="D14450">
        <v>78000</v>
      </c>
      <c r="E14450" s="46">
        <v>45169</v>
      </c>
      <c r="F14450">
        <v>-46.5</v>
      </c>
      <c r="I14450" t="str">
        <f>INDEX(LedgerMapping[[#All],[Level 3]],MATCH(Actuals[[#This Row],[Sub Ledger]],LedgerMapping[[#All],[Sub Ledger]],0))</f>
        <v>Administration</v>
      </c>
      <c r="J14450" s="22">
        <f>YEAR(Actuals[[#This Row],[Date]])</f>
        <v>2023</v>
      </c>
      <c r="K14450" s="22">
        <f>MONTH(Actuals[[#This Row],[Date]])</f>
        <v>8</v>
      </c>
      <c r="L14450" s="12"/>
    </row>
    <row r="14451" spans="1:12" x14ac:dyDescent="0.3">
      <c r="A14451">
        <v>11</v>
      </c>
      <c r="B14451">
        <v>23344</v>
      </c>
      <c r="C14451">
        <v>2</v>
      </c>
      <c r="D14451">
        <v>78000</v>
      </c>
      <c r="E14451" s="46">
        <v>45200</v>
      </c>
      <c r="F14451">
        <v>-53.95</v>
      </c>
      <c r="I14451" t="str">
        <f>INDEX(LedgerMapping[[#All],[Level 3]],MATCH(Actuals[[#This Row],[Sub Ledger]],LedgerMapping[[#All],[Sub Ledger]],0))</f>
        <v>Administration</v>
      </c>
      <c r="J14451" s="22">
        <f>YEAR(Actuals[[#This Row],[Date]])</f>
        <v>2023</v>
      </c>
      <c r="K14451" s="22">
        <f>MONTH(Actuals[[#This Row],[Date]])</f>
        <v>10</v>
      </c>
      <c r="L14451" s="12"/>
    </row>
    <row r="14452" spans="1:12" x14ac:dyDescent="0.3">
      <c r="A14452">
        <v>11</v>
      </c>
      <c r="B14452">
        <v>24346</v>
      </c>
      <c r="C14452">
        <v>2</v>
      </c>
      <c r="D14452">
        <v>78000</v>
      </c>
      <c r="E14452" s="46">
        <v>45230</v>
      </c>
      <c r="F14452">
        <v>-37.99</v>
      </c>
      <c r="I14452" t="str">
        <f>INDEX(LedgerMapping[[#All],[Level 3]],MATCH(Actuals[[#This Row],[Sub Ledger]],LedgerMapping[[#All],[Sub Ledger]],0))</f>
        <v>Administration</v>
      </c>
      <c r="J14452" s="22">
        <f>YEAR(Actuals[[#This Row],[Date]])</f>
        <v>2023</v>
      </c>
      <c r="K14452" s="22">
        <f>MONTH(Actuals[[#This Row],[Date]])</f>
        <v>10</v>
      </c>
      <c r="L14452" s="12"/>
    </row>
    <row r="14453" spans="1:12" x14ac:dyDescent="0.3">
      <c r="A14453">
        <v>11</v>
      </c>
      <c r="B14453">
        <v>25378</v>
      </c>
      <c r="C14453">
        <v>2</v>
      </c>
      <c r="D14453">
        <v>78000</v>
      </c>
      <c r="E14453" s="46">
        <v>45261</v>
      </c>
      <c r="F14453">
        <v>-24.16</v>
      </c>
      <c r="I14453" t="str">
        <f>INDEX(LedgerMapping[[#All],[Level 3]],MATCH(Actuals[[#This Row],[Sub Ledger]],LedgerMapping[[#All],[Sub Ledger]],0))</f>
        <v>Administration</v>
      </c>
      <c r="J14453" s="22">
        <f>YEAR(Actuals[[#This Row],[Date]])</f>
        <v>2023</v>
      </c>
      <c r="K14453" s="22">
        <f>MONTH(Actuals[[#This Row],[Date]])</f>
        <v>12</v>
      </c>
      <c r="L14453" s="12"/>
    </row>
    <row r="14454" spans="1:12" x14ac:dyDescent="0.3">
      <c r="A14454">
        <v>11</v>
      </c>
      <c r="B14454">
        <v>26449</v>
      </c>
      <c r="C14454">
        <v>2</v>
      </c>
      <c r="D14454">
        <v>78000</v>
      </c>
      <c r="E14454" s="46">
        <v>45291</v>
      </c>
      <c r="F14454">
        <v>-53.95</v>
      </c>
      <c r="I14454" t="str">
        <f>INDEX(LedgerMapping[[#All],[Level 3]],MATCH(Actuals[[#This Row],[Sub Ledger]],LedgerMapping[[#All],[Sub Ledger]],0))</f>
        <v>Administration</v>
      </c>
      <c r="J14454" s="22">
        <f>YEAR(Actuals[[#This Row],[Date]])</f>
        <v>2023</v>
      </c>
      <c r="K14454" s="22">
        <f>MONTH(Actuals[[#This Row],[Date]])</f>
        <v>12</v>
      </c>
      <c r="L14454" s="12"/>
    </row>
    <row r="14455" spans="1:12" x14ac:dyDescent="0.3">
      <c r="A14455">
        <v>11</v>
      </c>
      <c r="B14455">
        <v>27573</v>
      </c>
      <c r="C14455">
        <v>2</v>
      </c>
      <c r="D14455">
        <v>78000</v>
      </c>
      <c r="E14455" s="46">
        <v>45322</v>
      </c>
      <c r="F14455">
        <v>-79.48</v>
      </c>
      <c r="I14455" t="str">
        <f>INDEX(LedgerMapping[[#All],[Level 3]],MATCH(Actuals[[#This Row],[Sub Ledger]],LedgerMapping[[#All],[Sub Ledger]],0))</f>
        <v>Administration</v>
      </c>
      <c r="J14455" s="22">
        <f>YEAR(Actuals[[#This Row],[Date]])</f>
        <v>2024</v>
      </c>
      <c r="K14455" s="22">
        <f>MONTH(Actuals[[#This Row],[Date]])</f>
        <v>1</v>
      </c>
      <c r="L14455" s="12"/>
    </row>
    <row r="14456" spans="1:12" x14ac:dyDescent="0.3">
      <c r="A14456">
        <v>11</v>
      </c>
      <c r="B14456">
        <v>28725</v>
      </c>
      <c r="C14456">
        <v>2</v>
      </c>
      <c r="D14456">
        <v>78000</v>
      </c>
      <c r="E14456" s="46">
        <v>45354</v>
      </c>
      <c r="F14456">
        <v>-66.72</v>
      </c>
      <c r="I14456" t="str">
        <f>INDEX(LedgerMapping[[#All],[Level 3]],MATCH(Actuals[[#This Row],[Sub Ledger]],LedgerMapping[[#All],[Sub Ledger]],0))</f>
        <v>Administration</v>
      </c>
      <c r="J14456" s="22">
        <f>YEAR(Actuals[[#This Row],[Date]])</f>
        <v>2024</v>
      </c>
      <c r="K14456" s="22">
        <f>MONTH(Actuals[[#This Row],[Date]])</f>
        <v>3</v>
      </c>
      <c r="L14456" s="12"/>
    </row>
    <row r="14457" spans="1:12" x14ac:dyDescent="0.3">
      <c r="A14457">
        <v>11</v>
      </c>
      <c r="B14457">
        <v>29879</v>
      </c>
      <c r="C14457">
        <v>2</v>
      </c>
      <c r="D14457">
        <v>78000</v>
      </c>
      <c r="E14457" s="46">
        <v>45384</v>
      </c>
      <c r="F14457">
        <v>-60.33</v>
      </c>
      <c r="I14457" t="str">
        <f>INDEX(LedgerMapping[[#All],[Level 3]],MATCH(Actuals[[#This Row],[Sub Ledger]],LedgerMapping[[#All],[Sub Ledger]],0))</f>
        <v>Administration</v>
      </c>
      <c r="J14457" s="22">
        <f>YEAR(Actuals[[#This Row],[Date]])</f>
        <v>2024</v>
      </c>
      <c r="K14457" s="22">
        <f>MONTH(Actuals[[#This Row],[Date]])</f>
        <v>4</v>
      </c>
      <c r="L14457" s="12"/>
    </row>
    <row r="14458" spans="1:12" x14ac:dyDescent="0.3">
      <c r="A14458">
        <v>11</v>
      </c>
      <c r="B14458">
        <v>31005</v>
      </c>
      <c r="C14458">
        <v>2</v>
      </c>
      <c r="D14458">
        <v>78000</v>
      </c>
      <c r="E14458" s="46">
        <v>45415</v>
      </c>
      <c r="F14458">
        <v>-59.27</v>
      </c>
      <c r="I14458" t="str">
        <f>INDEX(LedgerMapping[[#All],[Level 3]],MATCH(Actuals[[#This Row],[Sub Ledger]],LedgerMapping[[#All],[Sub Ledger]],0))</f>
        <v>Administration</v>
      </c>
      <c r="J14458" s="22">
        <f>YEAR(Actuals[[#This Row],[Date]])</f>
        <v>2024</v>
      </c>
      <c r="K14458" s="22">
        <f>MONTH(Actuals[[#This Row],[Date]])</f>
        <v>5</v>
      </c>
      <c r="L14458" s="12"/>
    </row>
    <row r="14459" spans="1:12" x14ac:dyDescent="0.3">
      <c r="A14459">
        <v>11</v>
      </c>
      <c r="B14459">
        <v>32130</v>
      </c>
      <c r="C14459">
        <v>2</v>
      </c>
      <c r="D14459">
        <v>78000</v>
      </c>
      <c r="E14459" s="46">
        <v>45445</v>
      </c>
      <c r="F14459">
        <v>-101.82</v>
      </c>
      <c r="I14459" t="str">
        <f>INDEX(LedgerMapping[[#All],[Level 3]],MATCH(Actuals[[#This Row],[Sub Ledger]],LedgerMapping[[#All],[Sub Ledger]],0))</f>
        <v>Administration</v>
      </c>
      <c r="J14459" s="22">
        <f>YEAR(Actuals[[#This Row],[Date]])</f>
        <v>2024</v>
      </c>
      <c r="K14459" s="22">
        <f>MONTH(Actuals[[#This Row],[Date]])</f>
        <v>6</v>
      </c>
      <c r="L14459" s="12"/>
    </row>
    <row r="14460" spans="1:12" x14ac:dyDescent="0.3">
      <c r="A14460">
        <v>11</v>
      </c>
      <c r="B14460">
        <v>33254</v>
      </c>
      <c r="C14460">
        <v>2</v>
      </c>
      <c r="D14460">
        <v>78000</v>
      </c>
      <c r="E14460" s="46">
        <v>45476</v>
      </c>
      <c r="F14460">
        <v>-90.12</v>
      </c>
      <c r="I14460" t="str">
        <f>INDEX(LedgerMapping[[#All],[Level 3]],MATCH(Actuals[[#This Row],[Sub Ledger]],LedgerMapping[[#All],[Sub Ledger]],0))</f>
        <v>Administration</v>
      </c>
      <c r="J14460" s="22">
        <f>YEAR(Actuals[[#This Row],[Date]])</f>
        <v>2024</v>
      </c>
      <c r="K14460" s="22">
        <f>MONTH(Actuals[[#This Row],[Date]])</f>
        <v>7</v>
      </c>
      <c r="L14460" s="12"/>
    </row>
    <row r="14461" spans="1:12" x14ac:dyDescent="0.3">
      <c r="A14461">
        <v>11</v>
      </c>
      <c r="B14461">
        <v>34377</v>
      </c>
      <c r="C14461">
        <v>2</v>
      </c>
      <c r="D14461">
        <v>78000</v>
      </c>
      <c r="E14461" s="46">
        <v>45507</v>
      </c>
      <c r="F14461">
        <v>-60.33</v>
      </c>
      <c r="I14461" t="str">
        <f>INDEX(LedgerMapping[[#All],[Level 3]],MATCH(Actuals[[#This Row],[Sub Ledger]],LedgerMapping[[#All],[Sub Ledger]],0))</f>
        <v>Administration</v>
      </c>
      <c r="J14461" s="22">
        <f>YEAR(Actuals[[#This Row],[Date]])</f>
        <v>2024</v>
      </c>
      <c r="K14461" s="22">
        <f>MONTH(Actuals[[#This Row],[Date]])</f>
        <v>8</v>
      </c>
      <c r="L14461" s="12"/>
    </row>
    <row r="14462" spans="1:12" x14ac:dyDescent="0.3">
      <c r="A14462">
        <v>11</v>
      </c>
      <c r="B14462">
        <v>35530</v>
      </c>
      <c r="C14462">
        <v>2</v>
      </c>
      <c r="D14462">
        <v>78000</v>
      </c>
      <c r="E14462" s="46">
        <v>45536</v>
      </c>
      <c r="F14462">
        <v>-100.76</v>
      </c>
      <c r="I14462" t="str">
        <f>INDEX(LedgerMapping[[#All],[Level 3]],MATCH(Actuals[[#This Row],[Sub Ledger]],LedgerMapping[[#All],[Sub Ledger]],0))</f>
        <v>Administration</v>
      </c>
      <c r="J14462" s="22">
        <f>YEAR(Actuals[[#This Row],[Date]])</f>
        <v>2024</v>
      </c>
      <c r="K14462" s="22">
        <f>MONTH(Actuals[[#This Row],[Date]])</f>
        <v>9</v>
      </c>
      <c r="L14462" s="12"/>
    </row>
    <row r="14463" spans="1:12" x14ac:dyDescent="0.3">
      <c r="A14463">
        <v>11</v>
      </c>
      <c r="B14463">
        <v>36680</v>
      </c>
      <c r="C14463">
        <v>2</v>
      </c>
      <c r="D14463">
        <v>78000</v>
      </c>
      <c r="E14463" s="46">
        <v>45567</v>
      </c>
      <c r="F14463">
        <v>-85.87</v>
      </c>
      <c r="I14463" t="str">
        <f>INDEX(LedgerMapping[[#All],[Level 3]],MATCH(Actuals[[#This Row],[Sub Ledger]],LedgerMapping[[#All],[Sub Ledger]],0))</f>
        <v>Administration</v>
      </c>
      <c r="J14463" s="22">
        <f>YEAR(Actuals[[#This Row],[Date]])</f>
        <v>2024</v>
      </c>
      <c r="K14463" s="22">
        <f>MONTH(Actuals[[#This Row],[Date]])</f>
        <v>10</v>
      </c>
      <c r="L14463" s="12"/>
    </row>
    <row r="14464" spans="1:12" x14ac:dyDescent="0.3">
      <c r="A14464">
        <v>11</v>
      </c>
      <c r="B14464">
        <v>37829</v>
      </c>
      <c r="C14464">
        <v>2</v>
      </c>
      <c r="D14464">
        <v>78000</v>
      </c>
      <c r="E14464" s="46">
        <v>45597</v>
      </c>
      <c r="F14464">
        <v>-44.38</v>
      </c>
      <c r="I14464" t="str">
        <f>INDEX(LedgerMapping[[#All],[Level 3]],MATCH(Actuals[[#This Row],[Sub Ledger]],LedgerMapping[[#All],[Sub Ledger]],0))</f>
        <v>Administration</v>
      </c>
      <c r="J14464" s="22">
        <f>YEAR(Actuals[[#This Row],[Date]])</f>
        <v>2024</v>
      </c>
      <c r="K14464" s="22">
        <f>MONTH(Actuals[[#This Row],[Date]])</f>
        <v>11</v>
      </c>
      <c r="L14464" s="12"/>
    </row>
    <row r="14465" spans="1:12" x14ac:dyDescent="0.3">
      <c r="A14465">
        <v>11</v>
      </c>
      <c r="B14465">
        <v>38980</v>
      </c>
      <c r="C14465">
        <v>2</v>
      </c>
      <c r="D14465">
        <v>78000</v>
      </c>
      <c r="E14465" s="46">
        <v>45628</v>
      </c>
      <c r="F14465">
        <v>-92.25</v>
      </c>
      <c r="I14465" t="str">
        <f>INDEX(LedgerMapping[[#All],[Level 3]],MATCH(Actuals[[#This Row],[Sub Ledger]],LedgerMapping[[#All],[Sub Ledger]],0))</f>
        <v>Administration</v>
      </c>
      <c r="J14465" s="22">
        <f>YEAR(Actuals[[#This Row],[Date]])</f>
        <v>2024</v>
      </c>
      <c r="K14465" s="22">
        <f>MONTH(Actuals[[#This Row],[Date]])</f>
        <v>12</v>
      </c>
      <c r="L14465" s="12"/>
    </row>
    <row r="14466" spans="1:12" x14ac:dyDescent="0.3">
      <c r="A14466">
        <v>11</v>
      </c>
      <c r="B14466">
        <v>14260</v>
      </c>
      <c r="C14466">
        <v>2</v>
      </c>
      <c r="D14466">
        <v>80000</v>
      </c>
      <c r="E14466" s="46">
        <v>44927</v>
      </c>
      <c r="F14466">
        <v>-59.27</v>
      </c>
      <c r="I14466" t="str">
        <f>INDEX(LedgerMapping[[#All],[Level 3]],MATCH(Actuals[[#This Row],[Sub Ledger]],LedgerMapping[[#All],[Sub Ledger]],0))</f>
        <v>Travel and Expenses</v>
      </c>
      <c r="J14466" s="22">
        <f>YEAR(Actuals[[#This Row],[Date]])</f>
        <v>2023</v>
      </c>
      <c r="K14466" s="22">
        <f>MONTH(Actuals[[#This Row],[Date]])</f>
        <v>1</v>
      </c>
      <c r="L14466" s="12"/>
    </row>
    <row r="14467" spans="1:12" x14ac:dyDescent="0.3">
      <c r="A14467">
        <v>11</v>
      </c>
      <c r="B14467">
        <v>15262</v>
      </c>
      <c r="C14467">
        <v>2</v>
      </c>
      <c r="D14467">
        <v>80000</v>
      </c>
      <c r="E14467" s="46">
        <v>44958</v>
      </c>
      <c r="F14467">
        <v>-58.21</v>
      </c>
      <c r="I14467" t="str">
        <f>INDEX(LedgerMapping[[#All],[Level 3]],MATCH(Actuals[[#This Row],[Sub Ledger]],LedgerMapping[[#All],[Sub Ledger]],0))</f>
        <v>Travel and Expenses</v>
      </c>
      <c r="J14467" s="22">
        <f>YEAR(Actuals[[#This Row],[Date]])</f>
        <v>2023</v>
      </c>
      <c r="K14467" s="22">
        <f>MONTH(Actuals[[#This Row],[Date]])</f>
        <v>2</v>
      </c>
      <c r="L14467" s="12"/>
    </row>
    <row r="14468" spans="1:12" x14ac:dyDescent="0.3">
      <c r="A14468">
        <v>11</v>
      </c>
      <c r="B14468">
        <v>16242</v>
      </c>
      <c r="C14468">
        <v>2</v>
      </c>
      <c r="D14468">
        <v>80000</v>
      </c>
      <c r="E14468" s="46">
        <v>44988</v>
      </c>
      <c r="F14468">
        <v>-51.82</v>
      </c>
      <c r="I14468" t="str">
        <f>INDEX(LedgerMapping[[#All],[Level 3]],MATCH(Actuals[[#This Row],[Sub Ledger]],LedgerMapping[[#All],[Sub Ledger]],0))</f>
        <v>Travel and Expenses</v>
      </c>
      <c r="J14468" s="22">
        <f>YEAR(Actuals[[#This Row],[Date]])</f>
        <v>2023</v>
      </c>
      <c r="K14468" s="22">
        <f>MONTH(Actuals[[#This Row],[Date]])</f>
        <v>3</v>
      </c>
      <c r="L14468" s="12"/>
    </row>
    <row r="14469" spans="1:12" x14ac:dyDescent="0.3">
      <c r="A14469">
        <v>11</v>
      </c>
      <c r="B14469">
        <v>17274</v>
      </c>
      <c r="C14469">
        <v>2</v>
      </c>
      <c r="D14469">
        <v>80000</v>
      </c>
      <c r="E14469" s="46">
        <v>45018</v>
      </c>
      <c r="F14469">
        <v>-115.65</v>
      </c>
      <c r="I14469" t="str">
        <f>INDEX(LedgerMapping[[#All],[Level 3]],MATCH(Actuals[[#This Row],[Sub Ledger]],LedgerMapping[[#All],[Sub Ledger]],0))</f>
        <v>Travel and Expenses</v>
      </c>
      <c r="J14469" s="22">
        <f>YEAR(Actuals[[#This Row],[Date]])</f>
        <v>2023</v>
      </c>
      <c r="K14469" s="22">
        <f>MONTH(Actuals[[#This Row],[Date]])</f>
        <v>4</v>
      </c>
      <c r="L14469" s="12"/>
    </row>
    <row r="14470" spans="1:12" x14ac:dyDescent="0.3">
      <c r="A14470">
        <v>11</v>
      </c>
      <c r="B14470">
        <v>18303</v>
      </c>
      <c r="C14470">
        <v>2</v>
      </c>
      <c r="D14470">
        <v>80000</v>
      </c>
      <c r="E14470" s="46">
        <v>45049</v>
      </c>
      <c r="F14470">
        <v>-60.33</v>
      </c>
      <c r="I14470" t="str">
        <f>INDEX(LedgerMapping[[#All],[Level 3]],MATCH(Actuals[[#This Row],[Sub Ledger]],LedgerMapping[[#All],[Sub Ledger]],0))</f>
        <v>Travel and Expenses</v>
      </c>
      <c r="J14470" s="22">
        <f>YEAR(Actuals[[#This Row],[Date]])</f>
        <v>2023</v>
      </c>
      <c r="K14470" s="22">
        <f>MONTH(Actuals[[#This Row],[Date]])</f>
        <v>5</v>
      </c>
      <c r="L14470" s="12"/>
    </row>
    <row r="14471" spans="1:12" x14ac:dyDescent="0.3">
      <c r="A14471">
        <v>11</v>
      </c>
      <c r="B14471">
        <v>19308</v>
      </c>
      <c r="C14471">
        <v>2</v>
      </c>
      <c r="D14471">
        <v>80000</v>
      </c>
      <c r="E14471" s="46">
        <v>45079</v>
      </c>
      <c r="F14471">
        <v>-61.4</v>
      </c>
      <c r="I14471" t="str">
        <f>INDEX(LedgerMapping[[#All],[Level 3]],MATCH(Actuals[[#This Row],[Sub Ledger]],LedgerMapping[[#All],[Sub Ledger]],0))</f>
        <v>Travel and Expenses</v>
      </c>
      <c r="J14471" s="22">
        <f>YEAR(Actuals[[#This Row],[Date]])</f>
        <v>2023</v>
      </c>
      <c r="K14471" s="22">
        <f>MONTH(Actuals[[#This Row],[Date]])</f>
        <v>6</v>
      </c>
      <c r="L14471" s="12"/>
    </row>
    <row r="14472" spans="1:12" x14ac:dyDescent="0.3">
      <c r="A14472">
        <v>11</v>
      </c>
      <c r="B14472">
        <v>20336</v>
      </c>
      <c r="C14472">
        <v>2</v>
      </c>
      <c r="D14472">
        <v>80000</v>
      </c>
      <c r="E14472" s="46">
        <v>45110</v>
      </c>
      <c r="F14472">
        <v>-110.34</v>
      </c>
      <c r="I14472" t="str">
        <f>INDEX(LedgerMapping[[#All],[Level 3]],MATCH(Actuals[[#This Row],[Sub Ledger]],LedgerMapping[[#All],[Sub Ledger]],0))</f>
        <v>Travel and Expenses</v>
      </c>
      <c r="J14472" s="22">
        <f>YEAR(Actuals[[#This Row],[Date]])</f>
        <v>2023</v>
      </c>
      <c r="K14472" s="22">
        <f>MONTH(Actuals[[#This Row],[Date]])</f>
        <v>7</v>
      </c>
      <c r="L14472" s="12"/>
    </row>
    <row r="14473" spans="1:12" x14ac:dyDescent="0.3">
      <c r="A14473">
        <v>11</v>
      </c>
      <c r="B14473">
        <v>21364</v>
      </c>
      <c r="C14473">
        <v>2</v>
      </c>
      <c r="D14473">
        <v>80000</v>
      </c>
      <c r="E14473" s="46">
        <v>45141</v>
      </c>
      <c r="F14473">
        <v>-160.34</v>
      </c>
      <c r="I14473" t="str">
        <f>INDEX(LedgerMapping[[#All],[Level 3]],MATCH(Actuals[[#This Row],[Sub Ledger]],LedgerMapping[[#All],[Sub Ledger]],0))</f>
        <v>Travel and Expenses</v>
      </c>
      <c r="J14473" s="22">
        <f>YEAR(Actuals[[#This Row],[Date]])</f>
        <v>2023</v>
      </c>
      <c r="K14473" s="22">
        <f>MONTH(Actuals[[#This Row],[Date]])</f>
        <v>8</v>
      </c>
      <c r="L14473" s="12"/>
    </row>
    <row r="14474" spans="1:12" x14ac:dyDescent="0.3">
      <c r="A14474">
        <v>11</v>
      </c>
      <c r="B14474">
        <v>22367</v>
      </c>
      <c r="C14474">
        <v>2</v>
      </c>
      <c r="D14474">
        <v>80000</v>
      </c>
      <c r="E14474" s="46">
        <v>45169</v>
      </c>
      <c r="F14474">
        <v>-163.53</v>
      </c>
      <c r="I14474" t="str">
        <f>INDEX(LedgerMapping[[#All],[Level 3]],MATCH(Actuals[[#This Row],[Sub Ledger]],LedgerMapping[[#All],[Sub Ledger]],0))</f>
        <v>Travel and Expenses</v>
      </c>
      <c r="J14474" s="22">
        <f>YEAR(Actuals[[#This Row],[Date]])</f>
        <v>2023</v>
      </c>
      <c r="K14474" s="22">
        <f>MONTH(Actuals[[#This Row],[Date]])</f>
        <v>8</v>
      </c>
      <c r="L14474" s="12"/>
    </row>
    <row r="14475" spans="1:12" x14ac:dyDescent="0.3">
      <c r="A14475">
        <v>11</v>
      </c>
      <c r="B14475">
        <v>23345</v>
      </c>
      <c r="C14475">
        <v>2</v>
      </c>
      <c r="D14475">
        <v>80000</v>
      </c>
      <c r="E14475" s="46">
        <v>45200</v>
      </c>
      <c r="F14475">
        <v>-178.42</v>
      </c>
      <c r="I14475" t="str">
        <f>INDEX(LedgerMapping[[#All],[Level 3]],MATCH(Actuals[[#This Row],[Sub Ledger]],LedgerMapping[[#All],[Sub Ledger]],0))</f>
        <v>Travel and Expenses</v>
      </c>
      <c r="J14475" s="22">
        <f>YEAR(Actuals[[#This Row],[Date]])</f>
        <v>2023</v>
      </c>
      <c r="K14475" s="22">
        <f>MONTH(Actuals[[#This Row],[Date]])</f>
        <v>10</v>
      </c>
      <c r="L14475" s="12"/>
    </row>
    <row r="14476" spans="1:12" x14ac:dyDescent="0.3">
      <c r="A14476">
        <v>11</v>
      </c>
      <c r="B14476">
        <v>24347</v>
      </c>
      <c r="C14476">
        <v>2</v>
      </c>
      <c r="D14476">
        <v>80000</v>
      </c>
      <c r="E14476" s="46">
        <v>45230</v>
      </c>
      <c r="F14476">
        <v>-115.65</v>
      </c>
      <c r="I14476" t="str">
        <f>INDEX(LedgerMapping[[#All],[Level 3]],MATCH(Actuals[[#This Row],[Sub Ledger]],LedgerMapping[[#All],[Sub Ledger]],0))</f>
        <v>Travel and Expenses</v>
      </c>
      <c r="J14476" s="22">
        <f>YEAR(Actuals[[#This Row],[Date]])</f>
        <v>2023</v>
      </c>
      <c r="K14476" s="22">
        <f>MONTH(Actuals[[#This Row],[Date]])</f>
        <v>10</v>
      </c>
      <c r="L14476" s="12"/>
    </row>
    <row r="14477" spans="1:12" x14ac:dyDescent="0.3">
      <c r="A14477">
        <v>11</v>
      </c>
      <c r="B14477">
        <v>25379</v>
      </c>
      <c r="C14477">
        <v>2</v>
      </c>
      <c r="D14477">
        <v>80000</v>
      </c>
      <c r="E14477" s="46">
        <v>45261</v>
      </c>
      <c r="F14477">
        <v>-58.21</v>
      </c>
      <c r="I14477" t="str">
        <f>INDEX(LedgerMapping[[#All],[Level 3]],MATCH(Actuals[[#This Row],[Sub Ledger]],LedgerMapping[[#All],[Sub Ledger]],0))</f>
        <v>Travel and Expenses</v>
      </c>
      <c r="J14477" s="22">
        <f>YEAR(Actuals[[#This Row],[Date]])</f>
        <v>2023</v>
      </c>
      <c r="K14477" s="22">
        <f>MONTH(Actuals[[#This Row],[Date]])</f>
        <v>12</v>
      </c>
      <c r="L14477" s="12"/>
    </row>
    <row r="14478" spans="1:12" x14ac:dyDescent="0.3">
      <c r="A14478">
        <v>11</v>
      </c>
      <c r="B14478">
        <v>26450</v>
      </c>
      <c r="C14478">
        <v>2</v>
      </c>
      <c r="D14478">
        <v>80000</v>
      </c>
      <c r="E14478" s="46">
        <v>45291</v>
      </c>
      <c r="F14478">
        <v>-190.12</v>
      </c>
      <c r="I14478" t="str">
        <f>INDEX(LedgerMapping[[#All],[Level 3]],MATCH(Actuals[[#This Row],[Sub Ledger]],LedgerMapping[[#All],[Sub Ledger]],0))</f>
        <v>Travel and Expenses</v>
      </c>
      <c r="J14478" s="22">
        <f>YEAR(Actuals[[#This Row],[Date]])</f>
        <v>2023</v>
      </c>
      <c r="K14478" s="22">
        <f>MONTH(Actuals[[#This Row],[Date]])</f>
        <v>12</v>
      </c>
      <c r="L14478" s="12"/>
    </row>
    <row r="14479" spans="1:12" x14ac:dyDescent="0.3">
      <c r="A14479">
        <v>11</v>
      </c>
      <c r="B14479">
        <v>27574</v>
      </c>
      <c r="C14479">
        <v>2</v>
      </c>
      <c r="D14479">
        <v>80000</v>
      </c>
      <c r="E14479" s="46">
        <v>45322</v>
      </c>
      <c r="F14479">
        <v>-273.10000000000002</v>
      </c>
      <c r="I14479" t="str">
        <f>INDEX(LedgerMapping[[#All],[Level 3]],MATCH(Actuals[[#This Row],[Sub Ledger]],LedgerMapping[[#All],[Sub Ledger]],0))</f>
        <v>Travel and Expenses</v>
      </c>
      <c r="J14479" s="22">
        <f>YEAR(Actuals[[#This Row],[Date]])</f>
        <v>2024</v>
      </c>
      <c r="K14479" s="22">
        <f>MONTH(Actuals[[#This Row],[Date]])</f>
        <v>1</v>
      </c>
      <c r="L14479" s="12"/>
    </row>
    <row r="14480" spans="1:12" x14ac:dyDescent="0.3">
      <c r="A14480">
        <v>11</v>
      </c>
      <c r="B14480">
        <v>28726</v>
      </c>
      <c r="C14480">
        <v>2</v>
      </c>
      <c r="D14480">
        <v>80000</v>
      </c>
      <c r="E14480" s="46">
        <v>45354</v>
      </c>
      <c r="F14480">
        <v>-241.19</v>
      </c>
      <c r="I14480" t="str">
        <f>INDEX(LedgerMapping[[#All],[Level 3]],MATCH(Actuals[[#This Row],[Sub Ledger]],LedgerMapping[[#All],[Sub Ledger]],0))</f>
        <v>Travel and Expenses</v>
      </c>
      <c r="J14480" s="22">
        <f>YEAR(Actuals[[#This Row],[Date]])</f>
        <v>2024</v>
      </c>
      <c r="K14480" s="22">
        <f>MONTH(Actuals[[#This Row],[Date]])</f>
        <v>3</v>
      </c>
      <c r="L14480" s="12"/>
    </row>
    <row r="14481" spans="1:12" x14ac:dyDescent="0.3">
      <c r="A14481">
        <v>11</v>
      </c>
      <c r="B14481">
        <v>29880</v>
      </c>
      <c r="C14481">
        <v>2</v>
      </c>
      <c r="D14481">
        <v>80000</v>
      </c>
      <c r="E14481" s="46">
        <v>45384</v>
      </c>
      <c r="F14481">
        <v>-181.61</v>
      </c>
      <c r="I14481" t="str">
        <f>INDEX(LedgerMapping[[#All],[Level 3]],MATCH(Actuals[[#This Row],[Sub Ledger]],LedgerMapping[[#All],[Sub Ledger]],0))</f>
        <v>Travel and Expenses</v>
      </c>
      <c r="J14481" s="22">
        <f>YEAR(Actuals[[#This Row],[Date]])</f>
        <v>2024</v>
      </c>
      <c r="K14481" s="22">
        <f>MONTH(Actuals[[#This Row],[Date]])</f>
        <v>4</v>
      </c>
      <c r="L14481" s="12"/>
    </row>
    <row r="14482" spans="1:12" x14ac:dyDescent="0.3">
      <c r="A14482">
        <v>11</v>
      </c>
      <c r="B14482">
        <v>31006</v>
      </c>
      <c r="C14482">
        <v>2</v>
      </c>
      <c r="D14482">
        <v>80000</v>
      </c>
      <c r="E14482" s="46">
        <v>45415</v>
      </c>
      <c r="F14482">
        <v>-181.61</v>
      </c>
      <c r="I14482" t="str">
        <f>INDEX(LedgerMapping[[#All],[Level 3]],MATCH(Actuals[[#This Row],[Sub Ledger]],LedgerMapping[[#All],[Sub Ledger]],0))</f>
        <v>Travel and Expenses</v>
      </c>
      <c r="J14482" s="22">
        <f>YEAR(Actuals[[#This Row],[Date]])</f>
        <v>2024</v>
      </c>
      <c r="K14482" s="22">
        <f>MONTH(Actuals[[#This Row],[Date]])</f>
        <v>5</v>
      </c>
      <c r="L14482" s="12"/>
    </row>
    <row r="14483" spans="1:12" x14ac:dyDescent="0.3">
      <c r="A14483">
        <v>11</v>
      </c>
      <c r="B14483">
        <v>32131</v>
      </c>
      <c r="C14483">
        <v>2</v>
      </c>
      <c r="D14483">
        <v>80000</v>
      </c>
      <c r="E14483" s="46">
        <v>45445</v>
      </c>
      <c r="F14483">
        <v>-366.72</v>
      </c>
      <c r="I14483" t="str">
        <f>INDEX(LedgerMapping[[#All],[Level 3]],MATCH(Actuals[[#This Row],[Sub Ledger]],LedgerMapping[[#All],[Sub Ledger]],0))</f>
        <v>Travel and Expenses</v>
      </c>
      <c r="J14483" s="22">
        <f>YEAR(Actuals[[#This Row],[Date]])</f>
        <v>2024</v>
      </c>
      <c r="K14483" s="22">
        <f>MONTH(Actuals[[#This Row],[Date]])</f>
        <v>6</v>
      </c>
      <c r="L14483" s="12"/>
    </row>
    <row r="14484" spans="1:12" x14ac:dyDescent="0.3">
      <c r="A14484">
        <v>11</v>
      </c>
      <c r="B14484">
        <v>33255</v>
      </c>
      <c r="C14484">
        <v>2</v>
      </c>
      <c r="D14484">
        <v>80000</v>
      </c>
      <c r="E14484" s="46">
        <v>45476</v>
      </c>
      <c r="F14484">
        <v>-327.36</v>
      </c>
      <c r="I14484" t="str">
        <f>INDEX(LedgerMapping[[#All],[Level 3]],MATCH(Actuals[[#This Row],[Sub Ledger]],LedgerMapping[[#All],[Sub Ledger]],0))</f>
        <v>Travel and Expenses</v>
      </c>
      <c r="J14484" s="22">
        <f>YEAR(Actuals[[#This Row],[Date]])</f>
        <v>2024</v>
      </c>
      <c r="K14484" s="22">
        <f>MONTH(Actuals[[#This Row],[Date]])</f>
        <v>7</v>
      </c>
      <c r="L14484" s="12"/>
    </row>
    <row r="14485" spans="1:12" x14ac:dyDescent="0.3">
      <c r="A14485">
        <v>11</v>
      </c>
      <c r="B14485">
        <v>34378</v>
      </c>
      <c r="C14485">
        <v>2</v>
      </c>
      <c r="D14485">
        <v>80000</v>
      </c>
      <c r="E14485" s="46">
        <v>45507</v>
      </c>
      <c r="F14485">
        <v>-183.74</v>
      </c>
      <c r="I14485" t="str">
        <f>INDEX(LedgerMapping[[#All],[Level 3]],MATCH(Actuals[[#This Row],[Sub Ledger]],LedgerMapping[[#All],[Sub Ledger]],0))</f>
        <v>Travel and Expenses</v>
      </c>
      <c r="J14485" s="22">
        <f>YEAR(Actuals[[#This Row],[Date]])</f>
        <v>2024</v>
      </c>
      <c r="K14485" s="22">
        <f>MONTH(Actuals[[#This Row],[Date]])</f>
        <v>8</v>
      </c>
      <c r="L14485" s="12"/>
    </row>
    <row r="14486" spans="1:12" x14ac:dyDescent="0.3">
      <c r="A14486">
        <v>11</v>
      </c>
      <c r="B14486">
        <v>35531</v>
      </c>
      <c r="C14486">
        <v>2</v>
      </c>
      <c r="D14486">
        <v>80000</v>
      </c>
      <c r="E14486" s="46">
        <v>45536</v>
      </c>
      <c r="F14486">
        <v>-359.28</v>
      </c>
      <c r="I14486" t="str">
        <f>INDEX(LedgerMapping[[#All],[Level 3]],MATCH(Actuals[[#This Row],[Sub Ledger]],LedgerMapping[[#All],[Sub Ledger]],0))</f>
        <v>Travel and Expenses</v>
      </c>
      <c r="J14486" s="22">
        <f>YEAR(Actuals[[#This Row],[Date]])</f>
        <v>2024</v>
      </c>
      <c r="K14486" s="22">
        <f>MONTH(Actuals[[#This Row],[Date]])</f>
        <v>9</v>
      </c>
      <c r="L14486" s="12"/>
    </row>
    <row r="14487" spans="1:12" x14ac:dyDescent="0.3">
      <c r="A14487">
        <v>11</v>
      </c>
      <c r="B14487">
        <v>36681</v>
      </c>
      <c r="C14487">
        <v>2</v>
      </c>
      <c r="D14487">
        <v>80000</v>
      </c>
      <c r="E14487" s="46">
        <v>45567</v>
      </c>
      <c r="F14487">
        <v>-320.98</v>
      </c>
      <c r="I14487" t="str">
        <f>INDEX(LedgerMapping[[#All],[Level 3]],MATCH(Actuals[[#This Row],[Sub Ledger]],LedgerMapping[[#All],[Sub Ledger]],0))</f>
        <v>Travel and Expenses</v>
      </c>
      <c r="J14487" s="22">
        <f>YEAR(Actuals[[#This Row],[Date]])</f>
        <v>2024</v>
      </c>
      <c r="K14487" s="22">
        <f>MONTH(Actuals[[#This Row],[Date]])</f>
        <v>10</v>
      </c>
      <c r="L14487" s="12"/>
    </row>
    <row r="14488" spans="1:12" x14ac:dyDescent="0.3">
      <c r="A14488">
        <v>11</v>
      </c>
      <c r="B14488">
        <v>37830</v>
      </c>
      <c r="C14488">
        <v>2</v>
      </c>
      <c r="D14488">
        <v>80000</v>
      </c>
      <c r="E14488" s="46">
        <v>45597</v>
      </c>
      <c r="F14488">
        <v>-158.21</v>
      </c>
      <c r="I14488" t="str">
        <f>INDEX(LedgerMapping[[#All],[Level 3]],MATCH(Actuals[[#This Row],[Sub Ledger]],LedgerMapping[[#All],[Sub Ledger]],0))</f>
        <v>Travel and Expenses</v>
      </c>
      <c r="J14488" s="22">
        <f>YEAR(Actuals[[#This Row],[Date]])</f>
        <v>2024</v>
      </c>
      <c r="K14488" s="22">
        <f>MONTH(Actuals[[#This Row],[Date]])</f>
        <v>11</v>
      </c>
      <c r="L14488" s="12"/>
    </row>
    <row r="14489" spans="1:12" x14ac:dyDescent="0.3">
      <c r="A14489">
        <v>11</v>
      </c>
      <c r="B14489">
        <v>38981</v>
      </c>
      <c r="C14489">
        <v>2</v>
      </c>
      <c r="D14489">
        <v>80000</v>
      </c>
      <c r="E14489" s="46">
        <v>45628</v>
      </c>
      <c r="F14489">
        <v>-339.06</v>
      </c>
      <c r="I14489" t="str">
        <f>INDEX(LedgerMapping[[#All],[Level 3]],MATCH(Actuals[[#This Row],[Sub Ledger]],LedgerMapping[[#All],[Sub Ledger]],0))</f>
        <v>Travel and Expenses</v>
      </c>
      <c r="J14489" s="22">
        <f>YEAR(Actuals[[#This Row],[Date]])</f>
        <v>2024</v>
      </c>
      <c r="K14489" s="22">
        <f>MONTH(Actuals[[#This Row],[Date]])</f>
        <v>12</v>
      </c>
      <c r="L14489" s="12"/>
    </row>
    <row r="14490" spans="1:12" x14ac:dyDescent="0.3">
      <c r="A14490">
        <v>11</v>
      </c>
      <c r="B14490">
        <v>14261</v>
      </c>
      <c r="C14490">
        <v>2</v>
      </c>
      <c r="D14490">
        <v>81000</v>
      </c>
      <c r="E14490" s="46">
        <v>44927</v>
      </c>
      <c r="F14490">
        <v>-36.93</v>
      </c>
      <c r="I14490" t="str">
        <f>INDEX(LedgerMapping[[#All],[Level 3]],MATCH(Actuals[[#This Row],[Sub Ledger]],LedgerMapping[[#All],[Sub Ledger]],0))</f>
        <v>Depreciation</v>
      </c>
      <c r="J14490" s="22">
        <f>YEAR(Actuals[[#This Row],[Date]])</f>
        <v>2023</v>
      </c>
      <c r="K14490" s="22">
        <f>MONTH(Actuals[[#This Row],[Date]])</f>
        <v>1</v>
      </c>
      <c r="L14490" s="12"/>
    </row>
    <row r="14491" spans="1:12" x14ac:dyDescent="0.3">
      <c r="A14491">
        <v>11</v>
      </c>
      <c r="B14491">
        <v>15263</v>
      </c>
      <c r="C14491">
        <v>2</v>
      </c>
      <c r="D14491">
        <v>81000</v>
      </c>
      <c r="E14491" s="46">
        <v>44958</v>
      </c>
      <c r="F14491">
        <v>-35.869999999999997</v>
      </c>
      <c r="I14491" t="str">
        <f>INDEX(LedgerMapping[[#All],[Level 3]],MATCH(Actuals[[#This Row],[Sub Ledger]],LedgerMapping[[#All],[Sub Ledger]],0))</f>
        <v>Depreciation</v>
      </c>
      <c r="J14491" s="22">
        <f>YEAR(Actuals[[#This Row],[Date]])</f>
        <v>2023</v>
      </c>
      <c r="K14491" s="22">
        <f>MONTH(Actuals[[#This Row],[Date]])</f>
        <v>2</v>
      </c>
      <c r="L14491" s="12"/>
    </row>
    <row r="14492" spans="1:12" x14ac:dyDescent="0.3">
      <c r="A14492">
        <v>11</v>
      </c>
      <c r="B14492">
        <v>16243</v>
      </c>
      <c r="C14492">
        <v>2</v>
      </c>
      <c r="D14492">
        <v>81000</v>
      </c>
      <c r="E14492" s="46">
        <v>44988</v>
      </c>
      <c r="F14492">
        <v>-32.67</v>
      </c>
      <c r="I14492" t="str">
        <f>INDEX(LedgerMapping[[#All],[Level 3]],MATCH(Actuals[[#This Row],[Sub Ledger]],LedgerMapping[[#All],[Sub Ledger]],0))</f>
        <v>Depreciation</v>
      </c>
      <c r="J14492" s="22">
        <f>YEAR(Actuals[[#This Row],[Date]])</f>
        <v>2023</v>
      </c>
      <c r="K14492" s="22">
        <f>MONTH(Actuals[[#This Row],[Date]])</f>
        <v>3</v>
      </c>
      <c r="L14492" s="12"/>
    </row>
    <row r="14493" spans="1:12" x14ac:dyDescent="0.3">
      <c r="A14493">
        <v>11</v>
      </c>
      <c r="B14493">
        <v>17275</v>
      </c>
      <c r="C14493">
        <v>2</v>
      </c>
      <c r="D14493">
        <v>81000</v>
      </c>
      <c r="E14493" s="46">
        <v>45018</v>
      </c>
      <c r="F14493">
        <v>-72.040000000000006</v>
      </c>
      <c r="I14493" t="str">
        <f>INDEX(LedgerMapping[[#All],[Level 3]],MATCH(Actuals[[#This Row],[Sub Ledger]],LedgerMapping[[#All],[Sub Ledger]],0))</f>
        <v>Depreciation</v>
      </c>
      <c r="J14493" s="22">
        <f>YEAR(Actuals[[#This Row],[Date]])</f>
        <v>2023</v>
      </c>
      <c r="K14493" s="22">
        <f>MONTH(Actuals[[#This Row],[Date]])</f>
        <v>4</v>
      </c>
      <c r="L14493" s="12"/>
    </row>
    <row r="14494" spans="1:12" x14ac:dyDescent="0.3">
      <c r="A14494">
        <v>11</v>
      </c>
      <c r="B14494">
        <v>18304</v>
      </c>
      <c r="C14494">
        <v>2</v>
      </c>
      <c r="D14494">
        <v>81000</v>
      </c>
      <c r="E14494" s="46">
        <v>45049</v>
      </c>
      <c r="F14494">
        <v>-36.93</v>
      </c>
      <c r="I14494" t="str">
        <f>INDEX(LedgerMapping[[#All],[Level 3]],MATCH(Actuals[[#This Row],[Sub Ledger]],LedgerMapping[[#All],[Sub Ledger]],0))</f>
        <v>Depreciation</v>
      </c>
      <c r="J14494" s="22">
        <f>YEAR(Actuals[[#This Row],[Date]])</f>
        <v>2023</v>
      </c>
      <c r="K14494" s="22">
        <f>MONTH(Actuals[[#This Row],[Date]])</f>
        <v>5</v>
      </c>
      <c r="L14494" s="12"/>
    </row>
    <row r="14495" spans="1:12" x14ac:dyDescent="0.3">
      <c r="A14495">
        <v>11</v>
      </c>
      <c r="B14495">
        <v>19309</v>
      </c>
      <c r="C14495">
        <v>2</v>
      </c>
      <c r="D14495">
        <v>81000</v>
      </c>
      <c r="E14495" s="46">
        <v>45079</v>
      </c>
      <c r="F14495">
        <v>-37.99</v>
      </c>
      <c r="I14495" t="str">
        <f>INDEX(LedgerMapping[[#All],[Level 3]],MATCH(Actuals[[#This Row],[Sub Ledger]],LedgerMapping[[#All],[Sub Ledger]],0))</f>
        <v>Depreciation</v>
      </c>
      <c r="J14495" s="22">
        <f>YEAR(Actuals[[#This Row],[Date]])</f>
        <v>2023</v>
      </c>
      <c r="K14495" s="22">
        <f>MONTH(Actuals[[#This Row],[Date]])</f>
        <v>6</v>
      </c>
      <c r="L14495" s="12"/>
    </row>
    <row r="14496" spans="1:12" x14ac:dyDescent="0.3">
      <c r="A14496">
        <v>11</v>
      </c>
      <c r="B14496">
        <v>20337</v>
      </c>
      <c r="C14496">
        <v>2</v>
      </c>
      <c r="D14496">
        <v>81000</v>
      </c>
      <c r="E14496" s="46">
        <v>45110</v>
      </c>
      <c r="F14496">
        <v>-68.849999999999994</v>
      </c>
      <c r="I14496" t="str">
        <f>INDEX(LedgerMapping[[#All],[Level 3]],MATCH(Actuals[[#This Row],[Sub Ledger]],LedgerMapping[[#All],[Sub Ledger]],0))</f>
        <v>Depreciation</v>
      </c>
      <c r="J14496" s="22">
        <f>YEAR(Actuals[[#This Row],[Date]])</f>
        <v>2023</v>
      </c>
      <c r="K14496" s="22">
        <f>MONTH(Actuals[[#This Row],[Date]])</f>
        <v>7</v>
      </c>
      <c r="L14496" s="12"/>
    </row>
    <row r="14497" spans="1:12" x14ac:dyDescent="0.3">
      <c r="A14497">
        <v>11</v>
      </c>
      <c r="B14497">
        <v>21365</v>
      </c>
      <c r="C14497">
        <v>2</v>
      </c>
      <c r="D14497">
        <v>81000</v>
      </c>
      <c r="E14497" s="46">
        <v>45141</v>
      </c>
      <c r="F14497">
        <v>-99.7</v>
      </c>
      <c r="I14497" t="str">
        <f>INDEX(LedgerMapping[[#All],[Level 3]],MATCH(Actuals[[#This Row],[Sub Ledger]],LedgerMapping[[#All],[Sub Ledger]],0))</f>
        <v>Depreciation</v>
      </c>
      <c r="J14497" s="22">
        <f>YEAR(Actuals[[#This Row],[Date]])</f>
        <v>2023</v>
      </c>
      <c r="K14497" s="22">
        <f>MONTH(Actuals[[#This Row],[Date]])</f>
        <v>8</v>
      </c>
      <c r="L14497" s="12"/>
    </row>
    <row r="14498" spans="1:12" x14ac:dyDescent="0.3">
      <c r="A14498">
        <v>11</v>
      </c>
      <c r="B14498">
        <v>22368</v>
      </c>
      <c r="C14498">
        <v>2</v>
      </c>
      <c r="D14498">
        <v>81000</v>
      </c>
      <c r="E14498" s="46">
        <v>45169</v>
      </c>
      <c r="F14498">
        <v>-101.82</v>
      </c>
      <c r="I14498" t="str">
        <f>INDEX(LedgerMapping[[#All],[Level 3]],MATCH(Actuals[[#This Row],[Sub Ledger]],LedgerMapping[[#All],[Sub Ledger]],0))</f>
        <v>Depreciation</v>
      </c>
      <c r="J14498" s="22">
        <f>YEAR(Actuals[[#This Row],[Date]])</f>
        <v>2023</v>
      </c>
      <c r="K14498" s="22">
        <f>MONTH(Actuals[[#This Row],[Date]])</f>
        <v>8</v>
      </c>
      <c r="L14498" s="12"/>
    </row>
    <row r="14499" spans="1:12" x14ac:dyDescent="0.3">
      <c r="A14499">
        <v>11</v>
      </c>
      <c r="B14499">
        <v>23346</v>
      </c>
      <c r="C14499">
        <v>2</v>
      </c>
      <c r="D14499">
        <v>81000</v>
      </c>
      <c r="E14499" s="46">
        <v>45200</v>
      </c>
      <c r="F14499">
        <v>-110.34</v>
      </c>
      <c r="I14499" t="str">
        <f>INDEX(LedgerMapping[[#All],[Level 3]],MATCH(Actuals[[#This Row],[Sub Ledger]],LedgerMapping[[#All],[Sub Ledger]],0))</f>
        <v>Depreciation</v>
      </c>
      <c r="J14499" s="22">
        <f>YEAR(Actuals[[#This Row],[Date]])</f>
        <v>2023</v>
      </c>
      <c r="K14499" s="22">
        <f>MONTH(Actuals[[#This Row],[Date]])</f>
        <v>10</v>
      </c>
      <c r="L14499" s="12"/>
    </row>
    <row r="14500" spans="1:12" x14ac:dyDescent="0.3">
      <c r="A14500">
        <v>11</v>
      </c>
      <c r="B14500">
        <v>24348</v>
      </c>
      <c r="C14500">
        <v>2</v>
      </c>
      <c r="D14500">
        <v>81000</v>
      </c>
      <c r="E14500" s="46">
        <v>45230</v>
      </c>
      <c r="F14500">
        <v>-72.040000000000006</v>
      </c>
      <c r="I14500" t="str">
        <f>INDEX(LedgerMapping[[#All],[Level 3]],MATCH(Actuals[[#This Row],[Sub Ledger]],LedgerMapping[[#All],[Sub Ledger]],0))</f>
        <v>Depreciation</v>
      </c>
      <c r="J14500" s="22">
        <f>YEAR(Actuals[[#This Row],[Date]])</f>
        <v>2023</v>
      </c>
      <c r="K14500" s="22">
        <f>MONTH(Actuals[[#This Row],[Date]])</f>
        <v>10</v>
      </c>
      <c r="L14500" s="12"/>
    </row>
    <row r="14501" spans="1:12" x14ac:dyDescent="0.3">
      <c r="A14501">
        <v>11</v>
      </c>
      <c r="B14501">
        <v>25380</v>
      </c>
      <c r="C14501">
        <v>2</v>
      </c>
      <c r="D14501">
        <v>81000</v>
      </c>
      <c r="E14501" s="46">
        <v>45261</v>
      </c>
      <c r="F14501">
        <v>-35.869999999999997</v>
      </c>
      <c r="I14501" t="str">
        <f>INDEX(LedgerMapping[[#All],[Level 3]],MATCH(Actuals[[#This Row],[Sub Ledger]],LedgerMapping[[#All],[Sub Ledger]],0))</f>
        <v>Depreciation</v>
      </c>
      <c r="J14501" s="22">
        <f>YEAR(Actuals[[#This Row],[Date]])</f>
        <v>2023</v>
      </c>
      <c r="K14501" s="22">
        <f>MONTH(Actuals[[#This Row],[Date]])</f>
        <v>12</v>
      </c>
      <c r="L14501" s="12"/>
    </row>
    <row r="14502" spans="1:12" x14ac:dyDescent="0.3">
      <c r="A14502">
        <v>11</v>
      </c>
      <c r="B14502">
        <v>26451</v>
      </c>
      <c r="C14502">
        <v>2</v>
      </c>
      <c r="D14502">
        <v>81000</v>
      </c>
      <c r="E14502" s="46">
        <v>45291</v>
      </c>
      <c r="F14502">
        <v>-116.72</v>
      </c>
      <c r="I14502" t="str">
        <f>INDEX(LedgerMapping[[#All],[Level 3]],MATCH(Actuals[[#This Row],[Sub Ledger]],LedgerMapping[[#All],[Sub Ledger]],0))</f>
        <v>Depreciation</v>
      </c>
      <c r="J14502" s="22">
        <f>YEAR(Actuals[[#This Row],[Date]])</f>
        <v>2023</v>
      </c>
      <c r="K14502" s="22">
        <f>MONTH(Actuals[[#This Row],[Date]])</f>
        <v>12</v>
      </c>
      <c r="L14502" s="12"/>
    </row>
    <row r="14503" spans="1:12" x14ac:dyDescent="0.3">
      <c r="A14503">
        <v>11</v>
      </c>
      <c r="B14503">
        <v>27575</v>
      </c>
      <c r="C14503">
        <v>2</v>
      </c>
      <c r="D14503">
        <v>81000</v>
      </c>
      <c r="E14503" s="46">
        <v>45322</v>
      </c>
      <c r="F14503">
        <v>-167.78</v>
      </c>
      <c r="I14503" t="str">
        <f>INDEX(LedgerMapping[[#All],[Level 3]],MATCH(Actuals[[#This Row],[Sub Ledger]],LedgerMapping[[#All],[Sub Ledger]],0))</f>
        <v>Depreciation</v>
      </c>
      <c r="J14503" s="22">
        <f>YEAR(Actuals[[#This Row],[Date]])</f>
        <v>2024</v>
      </c>
      <c r="K14503" s="22">
        <f>MONTH(Actuals[[#This Row],[Date]])</f>
        <v>1</v>
      </c>
      <c r="L14503" s="12"/>
    </row>
    <row r="14504" spans="1:12" x14ac:dyDescent="0.3">
      <c r="A14504">
        <v>11</v>
      </c>
      <c r="B14504">
        <v>28727</v>
      </c>
      <c r="C14504">
        <v>2</v>
      </c>
      <c r="D14504">
        <v>81000</v>
      </c>
      <c r="E14504" s="46">
        <v>45354</v>
      </c>
      <c r="F14504">
        <v>-148.63</v>
      </c>
      <c r="I14504" t="str">
        <f>INDEX(LedgerMapping[[#All],[Level 3]],MATCH(Actuals[[#This Row],[Sub Ledger]],LedgerMapping[[#All],[Sub Ledger]],0))</f>
        <v>Depreciation</v>
      </c>
      <c r="J14504" s="22">
        <f>YEAR(Actuals[[#This Row],[Date]])</f>
        <v>2024</v>
      </c>
      <c r="K14504" s="22">
        <f>MONTH(Actuals[[#This Row],[Date]])</f>
        <v>3</v>
      </c>
      <c r="L14504" s="12"/>
    </row>
    <row r="14505" spans="1:12" x14ac:dyDescent="0.3">
      <c r="A14505">
        <v>11</v>
      </c>
      <c r="B14505">
        <v>29881</v>
      </c>
      <c r="C14505">
        <v>2</v>
      </c>
      <c r="D14505">
        <v>81000</v>
      </c>
      <c r="E14505" s="46">
        <v>45384</v>
      </c>
      <c r="F14505">
        <v>-113.53</v>
      </c>
      <c r="I14505" t="str">
        <f>INDEX(LedgerMapping[[#All],[Level 3]],MATCH(Actuals[[#This Row],[Sub Ledger]],LedgerMapping[[#All],[Sub Ledger]],0))</f>
        <v>Depreciation</v>
      </c>
      <c r="J14505" s="22">
        <f>YEAR(Actuals[[#This Row],[Date]])</f>
        <v>2024</v>
      </c>
      <c r="K14505" s="22">
        <f>MONTH(Actuals[[#This Row],[Date]])</f>
        <v>4</v>
      </c>
      <c r="L14505" s="12"/>
    </row>
    <row r="14506" spans="1:12" x14ac:dyDescent="0.3">
      <c r="A14506">
        <v>11</v>
      </c>
      <c r="B14506">
        <v>31007</v>
      </c>
      <c r="C14506">
        <v>2</v>
      </c>
      <c r="D14506">
        <v>81000</v>
      </c>
      <c r="E14506" s="46">
        <v>45415</v>
      </c>
      <c r="F14506">
        <v>-113.53</v>
      </c>
      <c r="I14506" t="str">
        <f>INDEX(LedgerMapping[[#All],[Level 3]],MATCH(Actuals[[#This Row],[Sub Ledger]],LedgerMapping[[#All],[Sub Ledger]],0))</f>
        <v>Depreciation</v>
      </c>
      <c r="J14506" s="22">
        <f>YEAR(Actuals[[#This Row],[Date]])</f>
        <v>2024</v>
      </c>
      <c r="K14506" s="22">
        <f>MONTH(Actuals[[#This Row],[Date]])</f>
        <v>5</v>
      </c>
      <c r="L14506" s="12"/>
    </row>
    <row r="14507" spans="1:12" x14ac:dyDescent="0.3">
      <c r="A14507">
        <v>11</v>
      </c>
      <c r="B14507">
        <v>32132</v>
      </c>
      <c r="C14507">
        <v>2</v>
      </c>
      <c r="D14507">
        <v>81000</v>
      </c>
      <c r="E14507" s="46">
        <v>45445</v>
      </c>
      <c r="F14507">
        <v>-226.3</v>
      </c>
      <c r="I14507" t="str">
        <f>INDEX(LedgerMapping[[#All],[Level 3]],MATCH(Actuals[[#This Row],[Sub Ledger]],LedgerMapping[[#All],[Sub Ledger]],0))</f>
        <v>Depreciation</v>
      </c>
      <c r="J14507" s="22">
        <f>YEAR(Actuals[[#This Row],[Date]])</f>
        <v>2024</v>
      </c>
      <c r="K14507" s="22">
        <f>MONTH(Actuals[[#This Row],[Date]])</f>
        <v>6</v>
      </c>
      <c r="L14507" s="12"/>
    </row>
    <row r="14508" spans="1:12" x14ac:dyDescent="0.3">
      <c r="A14508">
        <v>11</v>
      </c>
      <c r="B14508">
        <v>33256</v>
      </c>
      <c r="C14508">
        <v>2</v>
      </c>
      <c r="D14508">
        <v>81000</v>
      </c>
      <c r="E14508" s="46">
        <v>45476</v>
      </c>
      <c r="F14508">
        <v>-203.95</v>
      </c>
      <c r="I14508" t="str">
        <f>INDEX(LedgerMapping[[#All],[Level 3]],MATCH(Actuals[[#This Row],[Sub Ledger]],LedgerMapping[[#All],[Sub Ledger]],0))</f>
        <v>Depreciation</v>
      </c>
      <c r="J14508" s="22">
        <f>YEAR(Actuals[[#This Row],[Date]])</f>
        <v>2024</v>
      </c>
      <c r="K14508" s="22">
        <f>MONTH(Actuals[[#This Row],[Date]])</f>
        <v>7</v>
      </c>
      <c r="L14508" s="12"/>
    </row>
    <row r="14509" spans="1:12" x14ac:dyDescent="0.3">
      <c r="A14509">
        <v>11</v>
      </c>
      <c r="B14509">
        <v>34379</v>
      </c>
      <c r="C14509">
        <v>2</v>
      </c>
      <c r="D14509">
        <v>81000</v>
      </c>
      <c r="E14509" s="46">
        <v>45507</v>
      </c>
      <c r="F14509">
        <v>-113.53</v>
      </c>
      <c r="I14509" t="str">
        <f>INDEX(LedgerMapping[[#All],[Level 3]],MATCH(Actuals[[#This Row],[Sub Ledger]],LedgerMapping[[#All],[Sub Ledger]],0))</f>
        <v>Depreciation</v>
      </c>
      <c r="J14509" s="22">
        <f>YEAR(Actuals[[#This Row],[Date]])</f>
        <v>2024</v>
      </c>
      <c r="K14509" s="22">
        <f>MONTH(Actuals[[#This Row],[Date]])</f>
        <v>8</v>
      </c>
      <c r="L14509" s="12"/>
    </row>
    <row r="14510" spans="1:12" x14ac:dyDescent="0.3">
      <c r="A14510">
        <v>11</v>
      </c>
      <c r="B14510">
        <v>35532</v>
      </c>
      <c r="C14510">
        <v>2</v>
      </c>
      <c r="D14510">
        <v>81000</v>
      </c>
      <c r="E14510" s="46">
        <v>45536</v>
      </c>
      <c r="F14510">
        <v>-223.1</v>
      </c>
      <c r="I14510" t="str">
        <f>INDEX(LedgerMapping[[#All],[Level 3]],MATCH(Actuals[[#This Row],[Sub Ledger]],LedgerMapping[[#All],[Sub Ledger]],0))</f>
        <v>Depreciation</v>
      </c>
      <c r="J14510" s="22">
        <f>YEAR(Actuals[[#This Row],[Date]])</f>
        <v>2024</v>
      </c>
      <c r="K14510" s="22">
        <f>MONTH(Actuals[[#This Row],[Date]])</f>
        <v>9</v>
      </c>
      <c r="L14510" s="12"/>
    </row>
    <row r="14511" spans="1:12" x14ac:dyDescent="0.3">
      <c r="A14511">
        <v>11</v>
      </c>
      <c r="B14511">
        <v>36682</v>
      </c>
      <c r="C14511">
        <v>2</v>
      </c>
      <c r="D14511">
        <v>81000</v>
      </c>
      <c r="E14511" s="46">
        <v>45567</v>
      </c>
      <c r="F14511">
        <v>-198.64</v>
      </c>
      <c r="I14511" t="str">
        <f>INDEX(LedgerMapping[[#All],[Level 3]],MATCH(Actuals[[#This Row],[Sub Ledger]],LedgerMapping[[#All],[Sub Ledger]],0))</f>
        <v>Depreciation</v>
      </c>
      <c r="J14511" s="22">
        <f>YEAR(Actuals[[#This Row],[Date]])</f>
        <v>2024</v>
      </c>
      <c r="K14511" s="22">
        <f>MONTH(Actuals[[#This Row],[Date]])</f>
        <v>10</v>
      </c>
      <c r="L14511" s="12"/>
    </row>
    <row r="14512" spans="1:12" x14ac:dyDescent="0.3">
      <c r="A14512">
        <v>11</v>
      </c>
      <c r="B14512">
        <v>37831</v>
      </c>
      <c r="C14512">
        <v>2</v>
      </c>
      <c r="D14512">
        <v>81000</v>
      </c>
      <c r="E14512" s="46">
        <v>45597</v>
      </c>
      <c r="F14512">
        <v>-97.57</v>
      </c>
      <c r="I14512" t="str">
        <f>INDEX(LedgerMapping[[#All],[Level 3]],MATCH(Actuals[[#This Row],[Sub Ledger]],LedgerMapping[[#All],[Sub Ledger]],0))</f>
        <v>Depreciation</v>
      </c>
      <c r="J14512" s="22">
        <f>YEAR(Actuals[[#This Row],[Date]])</f>
        <v>2024</v>
      </c>
      <c r="K14512" s="22">
        <f>MONTH(Actuals[[#This Row],[Date]])</f>
        <v>11</v>
      </c>
      <c r="L14512" s="12"/>
    </row>
    <row r="14513" spans="1:12" x14ac:dyDescent="0.3">
      <c r="A14513">
        <v>11</v>
      </c>
      <c r="B14513">
        <v>38982</v>
      </c>
      <c r="C14513">
        <v>2</v>
      </c>
      <c r="D14513">
        <v>81000</v>
      </c>
      <c r="E14513" s="46">
        <v>45628</v>
      </c>
      <c r="F14513">
        <v>-210.34</v>
      </c>
      <c r="I14513" t="str">
        <f>INDEX(LedgerMapping[[#All],[Level 3]],MATCH(Actuals[[#This Row],[Sub Ledger]],LedgerMapping[[#All],[Sub Ledger]],0))</f>
        <v>Depreciation</v>
      </c>
      <c r="J14513" s="22">
        <f>YEAR(Actuals[[#This Row],[Date]])</f>
        <v>2024</v>
      </c>
      <c r="K14513" s="22">
        <f>MONTH(Actuals[[#This Row],[Date]])</f>
        <v>12</v>
      </c>
      <c r="L14513" s="12"/>
    </row>
    <row r="14514" spans="1:12" x14ac:dyDescent="0.3">
      <c r="A14514">
        <v>11</v>
      </c>
      <c r="B14514">
        <v>14262</v>
      </c>
      <c r="C14514">
        <v>2</v>
      </c>
      <c r="D14514">
        <v>82000</v>
      </c>
      <c r="E14514" s="46">
        <v>44927</v>
      </c>
      <c r="F14514">
        <v>-5.01</v>
      </c>
      <c r="I14514" t="str">
        <f>INDEX(LedgerMapping[[#All],[Level 3]],MATCH(Actuals[[#This Row],[Sub Ledger]],LedgerMapping[[#All],[Sub Ledger]],0))</f>
        <v>Depreciation</v>
      </c>
      <c r="J14514" s="22">
        <f>YEAR(Actuals[[#This Row],[Date]])</f>
        <v>2023</v>
      </c>
      <c r="K14514" s="22">
        <f>MONTH(Actuals[[#This Row],[Date]])</f>
        <v>1</v>
      </c>
      <c r="L14514" s="12"/>
    </row>
    <row r="14515" spans="1:12" x14ac:dyDescent="0.3">
      <c r="A14515">
        <v>11</v>
      </c>
      <c r="B14515">
        <v>15264</v>
      </c>
      <c r="C14515">
        <v>2</v>
      </c>
      <c r="D14515">
        <v>82000</v>
      </c>
      <c r="E14515" s="46">
        <v>44958</v>
      </c>
      <c r="F14515">
        <v>-3.95</v>
      </c>
      <c r="I14515" t="str">
        <f>INDEX(LedgerMapping[[#All],[Level 3]],MATCH(Actuals[[#This Row],[Sub Ledger]],LedgerMapping[[#All],[Sub Ledger]],0))</f>
        <v>Depreciation</v>
      </c>
      <c r="J14515" s="22">
        <f>YEAR(Actuals[[#This Row],[Date]])</f>
        <v>2023</v>
      </c>
      <c r="K14515" s="22">
        <f>MONTH(Actuals[[#This Row],[Date]])</f>
        <v>2</v>
      </c>
      <c r="L14515" s="12"/>
    </row>
    <row r="14516" spans="1:12" x14ac:dyDescent="0.3">
      <c r="A14516">
        <v>11</v>
      </c>
      <c r="B14516">
        <v>16244</v>
      </c>
      <c r="C14516">
        <v>2</v>
      </c>
      <c r="D14516">
        <v>82000</v>
      </c>
      <c r="E14516" s="46">
        <v>44988</v>
      </c>
      <c r="F14516">
        <v>-3.95</v>
      </c>
      <c r="I14516" t="str">
        <f>INDEX(LedgerMapping[[#All],[Level 3]],MATCH(Actuals[[#This Row],[Sub Ledger]],LedgerMapping[[#All],[Sub Ledger]],0))</f>
        <v>Depreciation</v>
      </c>
      <c r="J14516" s="22">
        <f>YEAR(Actuals[[#This Row],[Date]])</f>
        <v>2023</v>
      </c>
      <c r="K14516" s="22">
        <f>MONTH(Actuals[[#This Row],[Date]])</f>
        <v>3</v>
      </c>
      <c r="L14516" s="12"/>
    </row>
    <row r="14517" spans="1:12" x14ac:dyDescent="0.3">
      <c r="A14517">
        <v>11</v>
      </c>
      <c r="B14517">
        <v>17276</v>
      </c>
      <c r="C14517">
        <v>2</v>
      </c>
      <c r="D14517">
        <v>82000</v>
      </c>
      <c r="E14517" s="46">
        <v>45018</v>
      </c>
      <c r="F14517">
        <v>-8.2100000000000009</v>
      </c>
      <c r="I14517" t="str">
        <f>INDEX(LedgerMapping[[#All],[Level 3]],MATCH(Actuals[[#This Row],[Sub Ledger]],LedgerMapping[[#All],[Sub Ledger]],0))</f>
        <v>Depreciation</v>
      </c>
      <c r="J14517" s="22">
        <f>YEAR(Actuals[[#This Row],[Date]])</f>
        <v>2023</v>
      </c>
      <c r="K14517" s="22">
        <f>MONTH(Actuals[[#This Row],[Date]])</f>
        <v>4</v>
      </c>
      <c r="L14517" s="12"/>
    </row>
    <row r="14518" spans="1:12" x14ac:dyDescent="0.3">
      <c r="A14518">
        <v>11</v>
      </c>
      <c r="B14518">
        <v>18305</v>
      </c>
      <c r="C14518">
        <v>2</v>
      </c>
      <c r="D14518">
        <v>82000</v>
      </c>
      <c r="E14518" s="46">
        <v>45049</v>
      </c>
      <c r="F14518">
        <v>-5.01</v>
      </c>
      <c r="I14518" t="str">
        <f>INDEX(LedgerMapping[[#All],[Level 3]],MATCH(Actuals[[#This Row],[Sub Ledger]],LedgerMapping[[#All],[Sub Ledger]],0))</f>
        <v>Depreciation</v>
      </c>
      <c r="J14518" s="22">
        <f>YEAR(Actuals[[#This Row],[Date]])</f>
        <v>2023</v>
      </c>
      <c r="K14518" s="22">
        <f>MONTH(Actuals[[#This Row],[Date]])</f>
        <v>5</v>
      </c>
      <c r="L14518" s="12"/>
    </row>
    <row r="14519" spans="1:12" x14ac:dyDescent="0.3">
      <c r="A14519">
        <v>11</v>
      </c>
      <c r="B14519">
        <v>19310</v>
      </c>
      <c r="C14519">
        <v>2</v>
      </c>
      <c r="D14519">
        <v>82000</v>
      </c>
      <c r="E14519" s="46">
        <v>45079</v>
      </c>
      <c r="F14519">
        <v>-5.01</v>
      </c>
      <c r="I14519" t="str">
        <f>INDEX(LedgerMapping[[#All],[Level 3]],MATCH(Actuals[[#This Row],[Sub Ledger]],LedgerMapping[[#All],[Sub Ledger]],0))</f>
        <v>Depreciation</v>
      </c>
      <c r="J14519" s="22">
        <f>YEAR(Actuals[[#This Row],[Date]])</f>
        <v>2023</v>
      </c>
      <c r="K14519" s="22">
        <f>MONTH(Actuals[[#This Row],[Date]])</f>
        <v>6</v>
      </c>
      <c r="L14519" s="12"/>
    </row>
    <row r="14520" spans="1:12" x14ac:dyDescent="0.3">
      <c r="A14520">
        <v>11</v>
      </c>
      <c r="B14520">
        <v>20338</v>
      </c>
      <c r="C14520">
        <v>2</v>
      </c>
      <c r="D14520">
        <v>82000</v>
      </c>
      <c r="E14520" s="46">
        <v>45110</v>
      </c>
      <c r="F14520">
        <v>-7.14</v>
      </c>
      <c r="I14520" t="str">
        <f>INDEX(LedgerMapping[[#All],[Level 3]],MATCH(Actuals[[#This Row],[Sub Ledger]],LedgerMapping[[#All],[Sub Ledger]],0))</f>
        <v>Depreciation</v>
      </c>
      <c r="J14520" s="22">
        <f>YEAR(Actuals[[#This Row],[Date]])</f>
        <v>2023</v>
      </c>
      <c r="K14520" s="22">
        <f>MONTH(Actuals[[#This Row],[Date]])</f>
        <v>7</v>
      </c>
      <c r="L14520" s="12"/>
    </row>
    <row r="14521" spans="1:12" x14ac:dyDescent="0.3">
      <c r="A14521">
        <v>11</v>
      </c>
      <c r="B14521">
        <v>21366</v>
      </c>
      <c r="C14521">
        <v>2</v>
      </c>
      <c r="D14521">
        <v>82000</v>
      </c>
      <c r="E14521" s="46">
        <v>45141</v>
      </c>
      <c r="F14521">
        <v>-10.33</v>
      </c>
      <c r="I14521" t="str">
        <f>INDEX(LedgerMapping[[#All],[Level 3]],MATCH(Actuals[[#This Row],[Sub Ledger]],LedgerMapping[[#All],[Sub Ledger]],0))</f>
        <v>Depreciation</v>
      </c>
      <c r="J14521" s="22">
        <f>YEAR(Actuals[[#This Row],[Date]])</f>
        <v>2023</v>
      </c>
      <c r="K14521" s="22">
        <f>MONTH(Actuals[[#This Row],[Date]])</f>
        <v>8</v>
      </c>
      <c r="L14521" s="12"/>
    </row>
    <row r="14522" spans="1:12" x14ac:dyDescent="0.3">
      <c r="A14522">
        <v>11</v>
      </c>
      <c r="B14522">
        <v>22369</v>
      </c>
      <c r="C14522">
        <v>2</v>
      </c>
      <c r="D14522">
        <v>82000</v>
      </c>
      <c r="E14522" s="46">
        <v>45169</v>
      </c>
      <c r="F14522">
        <v>-10.33</v>
      </c>
      <c r="I14522" t="str">
        <f>INDEX(LedgerMapping[[#All],[Level 3]],MATCH(Actuals[[#This Row],[Sub Ledger]],LedgerMapping[[#All],[Sub Ledger]],0))</f>
        <v>Depreciation</v>
      </c>
      <c r="J14522" s="22">
        <f>YEAR(Actuals[[#This Row],[Date]])</f>
        <v>2023</v>
      </c>
      <c r="K14522" s="22">
        <f>MONTH(Actuals[[#This Row],[Date]])</f>
        <v>8</v>
      </c>
      <c r="L14522" s="12"/>
    </row>
    <row r="14523" spans="1:12" x14ac:dyDescent="0.3">
      <c r="A14523">
        <v>11</v>
      </c>
      <c r="B14523">
        <v>23347</v>
      </c>
      <c r="C14523">
        <v>2</v>
      </c>
      <c r="D14523">
        <v>82000</v>
      </c>
      <c r="E14523" s="46">
        <v>45200</v>
      </c>
      <c r="F14523">
        <v>-12.46</v>
      </c>
      <c r="I14523" t="str">
        <f>INDEX(LedgerMapping[[#All],[Level 3]],MATCH(Actuals[[#This Row],[Sub Ledger]],LedgerMapping[[#All],[Sub Ledger]],0))</f>
        <v>Depreciation</v>
      </c>
      <c r="J14523" s="22">
        <f>YEAR(Actuals[[#This Row],[Date]])</f>
        <v>2023</v>
      </c>
      <c r="K14523" s="22">
        <f>MONTH(Actuals[[#This Row],[Date]])</f>
        <v>10</v>
      </c>
      <c r="L14523" s="12"/>
    </row>
    <row r="14524" spans="1:12" x14ac:dyDescent="0.3">
      <c r="A14524">
        <v>11</v>
      </c>
      <c r="B14524">
        <v>24349</v>
      </c>
      <c r="C14524">
        <v>2</v>
      </c>
      <c r="D14524">
        <v>82000</v>
      </c>
      <c r="E14524" s="46">
        <v>45230</v>
      </c>
      <c r="F14524">
        <v>-8.2100000000000009</v>
      </c>
      <c r="I14524" t="str">
        <f>INDEX(LedgerMapping[[#All],[Level 3]],MATCH(Actuals[[#This Row],[Sub Ledger]],LedgerMapping[[#All],[Sub Ledger]],0))</f>
        <v>Depreciation</v>
      </c>
      <c r="J14524" s="22">
        <f>YEAR(Actuals[[#This Row],[Date]])</f>
        <v>2023</v>
      </c>
      <c r="K14524" s="22">
        <f>MONTH(Actuals[[#This Row],[Date]])</f>
        <v>10</v>
      </c>
      <c r="L14524" s="12"/>
    </row>
    <row r="14525" spans="1:12" x14ac:dyDescent="0.3">
      <c r="A14525">
        <v>11</v>
      </c>
      <c r="B14525">
        <v>25381</v>
      </c>
      <c r="C14525">
        <v>2</v>
      </c>
      <c r="D14525">
        <v>82000</v>
      </c>
      <c r="E14525" s="46">
        <v>45261</v>
      </c>
      <c r="F14525">
        <v>-3.95</v>
      </c>
      <c r="I14525" t="str">
        <f>INDEX(LedgerMapping[[#All],[Level 3]],MATCH(Actuals[[#This Row],[Sub Ledger]],LedgerMapping[[#All],[Sub Ledger]],0))</f>
        <v>Depreciation</v>
      </c>
      <c r="J14525" s="22">
        <f>YEAR(Actuals[[#This Row],[Date]])</f>
        <v>2023</v>
      </c>
      <c r="K14525" s="22">
        <f>MONTH(Actuals[[#This Row],[Date]])</f>
        <v>12</v>
      </c>
      <c r="L14525" s="12"/>
    </row>
    <row r="14526" spans="1:12" x14ac:dyDescent="0.3">
      <c r="A14526">
        <v>11</v>
      </c>
      <c r="B14526">
        <v>26452</v>
      </c>
      <c r="C14526">
        <v>2</v>
      </c>
      <c r="D14526">
        <v>82000</v>
      </c>
      <c r="E14526" s="46">
        <v>45291</v>
      </c>
      <c r="F14526">
        <v>-13.53</v>
      </c>
      <c r="I14526" t="str">
        <f>INDEX(LedgerMapping[[#All],[Level 3]],MATCH(Actuals[[#This Row],[Sub Ledger]],LedgerMapping[[#All],[Sub Ledger]],0))</f>
        <v>Depreciation</v>
      </c>
      <c r="J14526" s="22">
        <f>YEAR(Actuals[[#This Row],[Date]])</f>
        <v>2023</v>
      </c>
      <c r="K14526" s="22">
        <f>MONTH(Actuals[[#This Row],[Date]])</f>
        <v>12</v>
      </c>
      <c r="L14526" s="12"/>
    </row>
    <row r="14527" spans="1:12" x14ac:dyDescent="0.3">
      <c r="A14527">
        <v>11</v>
      </c>
      <c r="B14527">
        <v>27576</v>
      </c>
      <c r="C14527">
        <v>2</v>
      </c>
      <c r="D14527">
        <v>82000</v>
      </c>
      <c r="E14527" s="46">
        <v>45322</v>
      </c>
      <c r="F14527">
        <v>-17.78</v>
      </c>
      <c r="I14527" t="str">
        <f>INDEX(LedgerMapping[[#All],[Level 3]],MATCH(Actuals[[#This Row],[Sub Ledger]],LedgerMapping[[#All],[Sub Ledger]],0))</f>
        <v>Depreciation</v>
      </c>
      <c r="J14527" s="22">
        <f>YEAR(Actuals[[#This Row],[Date]])</f>
        <v>2024</v>
      </c>
      <c r="K14527" s="22">
        <f>MONTH(Actuals[[#This Row],[Date]])</f>
        <v>1</v>
      </c>
      <c r="L14527" s="12"/>
    </row>
    <row r="14528" spans="1:12" x14ac:dyDescent="0.3">
      <c r="A14528">
        <v>11</v>
      </c>
      <c r="B14528">
        <v>28728</v>
      </c>
      <c r="C14528">
        <v>2</v>
      </c>
      <c r="D14528">
        <v>82000</v>
      </c>
      <c r="E14528" s="46">
        <v>45354</v>
      </c>
      <c r="F14528">
        <v>-14.59</v>
      </c>
      <c r="I14528" t="str">
        <f>INDEX(LedgerMapping[[#All],[Level 3]],MATCH(Actuals[[#This Row],[Sub Ledger]],LedgerMapping[[#All],[Sub Ledger]],0))</f>
        <v>Depreciation</v>
      </c>
      <c r="J14528" s="22">
        <f>YEAR(Actuals[[#This Row],[Date]])</f>
        <v>2024</v>
      </c>
      <c r="K14528" s="22">
        <f>MONTH(Actuals[[#This Row],[Date]])</f>
        <v>3</v>
      </c>
      <c r="L14528" s="12"/>
    </row>
    <row r="14529" spans="1:12" x14ac:dyDescent="0.3">
      <c r="A14529">
        <v>11</v>
      </c>
      <c r="B14529">
        <v>29882</v>
      </c>
      <c r="C14529">
        <v>2</v>
      </c>
      <c r="D14529">
        <v>82000</v>
      </c>
      <c r="E14529" s="46">
        <v>45384</v>
      </c>
      <c r="F14529">
        <v>-12.46</v>
      </c>
      <c r="I14529" t="str">
        <f>INDEX(LedgerMapping[[#All],[Level 3]],MATCH(Actuals[[#This Row],[Sub Ledger]],LedgerMapping[[#All],[Sub Ledger]],0))</f>
        <v>Depreciation</v>
      </c>
      <c r="J14529" s="22">
        <f>YEAR(Actuals[[#This Row],[Date]])</f>
        <v>2024</v>
      </c>
      <c r="K14529" s="22">
        <f>MONTH(Actuals[[#This Row],[Date]])</f>
        <v>4</v>
      </c>
      <c r="L14529" s="12"/>
    </row>
    <row r="14530" spans="1:12" x14ac:dyDescent="0.3">
      <c r="A14530">
        <v>11</v>
      </c>
      <c r="B14530">
        <v>31008</v>
      </c>
      <c r="C14530">
        <v>2</v>
      </c>
      <c r="D14530">
        <v>82000</v>
      </c>
      <c r="E14530" s="46">
        <v>45415</v>
      </c>
      <c r="F14530">
        <v>-11.4</v>
      </c>
      <c r="I14530" t="str">
        <f>INDEX(LedgerMapping[[#All],[Level 3]],MATCH(Actuals[[#This Row],[Sub Ledger]],LedgerMapping[[#All],[Sub Ledger]],0))</f>
        <v>Depreciation</v>
      </c>
      <c r="J14530" s="22">
        <f>YEAR(Actuals[[#This Row],[Date]])</f>
        <v>2024</v>
      </c>
      <c r="K14530" s="22">
        <f>MONTH(Actuals[[#This Row],[Date]])</f>
        <v>5</v>
      </c>
      <c r="L14530" s="12"/>
    </row>
    <row r="14531" spans="1:12" x14ac:dyDescent="0.3">
      <c r="A14531">
        <v>11</v>
      </c>
      <c r="B14531">
        <v>32133</v>
      </c>
      <c r="C14531">
        <v>2</v>
      </c>
      <c r="D14531">
        <v>82000</v>
      </c>
      <c r="E14531" s="46">
        <v>45445</v>
      </c>
      <c r="F14531">
        <v>-24.16</v>
      </c>
      <c r="I14531" t="str">
        <f>INDEX(LedgerMapping[[#All],[Level 3]],MATCH(Actuals[[#This Row],[Sub Ledger]],LedgerMapping[[#All],[Sub Ledger]],0))</f>
        <v>Depreciation</v>
      </c>
      <c r="J14531" s="22">
        <f>YEAR(Actuals[[#This Row],[Date]])</f>
        <v>2024</v>
      </c>
      <c r="K14531" s="22">
        <f>MONTH(Actuals[[#This Row],[Date]])</f>
        <v>6</v>
      </c>
      <c r="L14531" s="12"/>
    </row>
    <row r="14532" spans="1:12" x14ac:dyDescent="0.3">
      <c r="A14532">
        <v>11</v>
      </c>
      <c r="B14532">
        <v>33257</v>
      </c>
      <c r="C14532">
        <v>2</v>
      </c>
      <c r="D14532">
        <v>82000</v>
      </c>
      <c r="E14532" s="46">
        <v>45476</v>
      </c>
      <c r="F14532">
        <v>-20.97</v>
      </c>
      <c r="I14532" t="str">
        <f>INDEX(LedgerMapping[[#All],[Level 3]],MATCH(Actuals[[#This Row],[Sub Ledger]],LedgerMapping[[#All],[Sub Ledger]],0))</f>
        <v>Depreciation</v>
      </c>
      <c r="J14532" s="22">
        <f>YEAR(Actuals[[#This Row],[Date]])</f>
        <v>2024</v>
      </c>
      <c r="K14532" s="22">
        <f>MONTH(Actuals[[#This Row],[Date]])</f>
        <v>7</v>
      </c>
      <c r="L14532" s="12"/>
    </row>
    <row r="14533" spans="1:12" x14ac:dyDescent="0.3">
      <c r="A14533">
        <v>11</v>
      </c>
      <c r="B14533">
        <v>34380</v>
      </c>
      <c r="C14533">
        <v>2</v>
      </c>
      <c r="D14533">
        <v>82000</v>
      </c>
      <c r="E14533" s="46">
        <v>45507</v>
      </c>
      <c r="F14533">
        <v>-12.46</v>
      </c>
      <c r="I14533" t="str">
        <f>INDEX(LedgerMapping[[#All],[Level 3]],MATCH(Actuals[[#This Row],[Sub Ledger]],LedgerMapping[[#All],[Sub Ledger]],0))</f>
        <v>Depreciation</v>
      </c>
      <c r="J14533" s="22">
        <f>YEAR(Actuals[[#This Row],[Date]])</f>
        <v>2024</v>
      </c>
      <c r="K14533" s="22">
        <f>MONTH(Actuals[[#This Row],[Date]])</f>
        <v>8</v>
      </c>
      <c r="L14533" s="12"/>
    </row>
    <row r="14534" spans="1:12" x14ac:dyDescent="0.3">
      <c r="A14534">
        <v>11</v>
      </c>
      <c r="B14534">
        <v>35533</v>
      </c>
      <c r="C14534">
        <v>2</v>
      </c>
      <c r="D14534">
        <v>82000</v>
      </c>
      <c r="E14534" s="46">
        <v>45536</v>
      </c>
      <c r="F14534">
        <v>-24.16</v>
      </c>
      <c r="I14534" t="str">
        <f>INDEX(LedgerMapping[[#All],[Level 3]],MATCH(Actuals[[#This Row],[Sub Ledger]],LedgerMapping[[#All],[Sub Ledger]],0))</f>
        <v>Depreciation</v>
      </c>
      <c r="J14534" s="22">
        <f>YEAR(Actuals[[#This Row],[Date]])</f>
        <v>2024</v>
      </c>
      <c r="K14534" s="22">
        <f>MONTH(Actuals[[#This Row],[Date]])</f>
        <v>9</v>
      </c>
      <c r="L14534" s="12"/>
    </row>
    <row r="14535" spans="1:12" x14ac:dyDescent="0.3">
      <c r="A14535">
        <v>11</v>
      </c>
      <c r="B14535">
        <v>36683</v>
      </c>
      <c r="C14535">
        <v>2</v>
      </c>
      <c r="D14535">
        <v>82000</v>
      </c>
      <c r="E14535" s="46">
        <v>45567</v>
      </c>
      <c r="F14535">
        <v>-19.91</v>
      </c>
      <c r="I14535" t="str">
        <f>INDEX(LedgerMapping[[#All],[Level 3]],MATCH(Actuals[[#This Row],[Sub Ledger]],LedgerMapping[[#All],[Sub Ledger]],0))</f>
        <v>Depreciation</v>
      </c>
      <c r="J14535" s="22">
        <f>YEAR(Actuals[[#This Row],[Date]])</f>
        <v>2024</v>
      </c>
      <c r="K14535" s="22">
        <f>MONTH(Actuals[[#This Row],[Date]])</f>
        <v>10</v>
      </c>
      <c r="L14535" s="12"/>
    </row>
    <row r="14536" spans="1:12" x14ac:dyDescent="0.3">
      <c r="A14536">
        <v>11</v>
      </c>
      <c r="B14536">
        <v>37832</v>
      </c>
      <c r="C14536">
        <v>2</v>
      </c>
      <c r="D14536">
        <v>82000</v>
      </c>
      <c r="E14536" s="46">
        <v>45597</v>
      </c>
      <c r="F14536">
        <v>-9.27</v>
      </c>
      <c r="I14536" t="str">
        <f>INDEX(LedgerMapping[[#All],[Level 3]],MATCH(Actuals[[#This Row],[Sub Ledger]],LedgerMapping[[#All],[Sub Ledger]],0))</f>
        <v>Depreciation</v>
      </c>
      <c r="J14536" s="22">
        <f>YEAR(Actuals[[#This Row],[Date]])</f>
        <v>2024</v>
      </c>
      <c r="K14536" s="22">
        <f>MONTH(Actuals[[#This Row],[Date]])</f>
        <v>11</v>
      </c>
      <c r="L14536" s="12"/>
    </row>
    <row r="14537" spans="1:12" x14ac:dyDescent="0.3">
      <c r="A14537">
        <v>11</v>
      </c>
      <c r="B14537">
        <v>38983</v>
      </c>
      <c r="C14537">
        <v>2</v>
      </c>
      <c r="D14537">
        <v>82000</v>
      </c>
      <c r="E14537" s="46">
        <v>45628</v>
      </c>
      <c r="F14537">
        <v>-20.97</v>
      </c>
      <c r="I14537" t="str">
        <f>INDEX(LedgerMapping[[#All],[Level 3]],MATCH(Actuals[[#This Row],[Sub Ledger]],LedgerMapping[[#All],[Sub Ledger]],0))</f>
        <v>Depreciation</v>
      </c>
      <c r="J14537" s="22">
        <f>YEAR(Actuals[[#This Row],[Date]])</f>
        <v>2024</v>
      </c>
      <c r="K14537" s="22">
        <f>MONTH(Actuals[[#This Row],[Date]])</f>
        <v>12</v>
      </c>
      <c r="L14537" s="12"/>
    </row>
    <row r="14538" spans="1:12" x14ac:dyDescent="0.3">
      <c r="A14538">
        <v>11</v>
      </c>
      <c r="B14538">
        <v>14263</v>
      </c>
      <c r="C14538">
        <v>2</v>
      </c>
      <c r="D14538">
        <v>83000</v>
      </c>
      <c r="E14538" s="46">
        <v>44927</v>
      </c>
      <c r="F14538">
        <v>-13.53</v>
      </c>
      <c r="I14538" t="str">
        <f>INDEX(LedgerMapping[[#All],[Level 3]],MATCH(Actuals[[#This Row],[Sub Ledger]],LedgerMapping[[#All],[Sub Ledger]],0))</f>
        <v>Depreciation</v>
      </c>
      <c r="J14538" s="22">
        <f>YEAR(Actuals[[#This Row],[Date]])</f>
        <v>2023</v>
      </c>
      <c r="K14538" s="22">
        <f>MONTH(Actuals[[#This Row],[Date]])</f>
        <v>1</v>
      </c>
      <c r="L14538" s="12"/>
    </row>
    <row r="14539" spans="1:12" x14ac:dyDescent="0.3">
      <c r="A14539">
        <v>11</v>
      </c>
      <c r="B14539">
        <v>15265</v>
      </c>
      <c r="C14539">
        <v>2</v>
      </c>
      <c r="D14539">
        <v>83000</v>
      </c>
      <c r="E14539" s="46">
        <v>44958</v>
      </c>
      <c r="F14539">
        <v>-13.53</v>
      </c>
      <c r="I14539" t="str">
        <f>INDEX(LedgerMapping[[#All],[Level 3]],MATCH(Actuals[[#This Row],[Sub Ledger]],LedgerMapping[[#All],[Sub Ledger]],0))</f>
        <v>Depreciation</v>
      </c>
      <c r="J14539" s="22">
        <f>YEAR(Actuals[[#This Row],[Date]])</f>
        <v>2023</v>
      </c>
      <c r="K14539" s="22">
        <f>MONTH(Actuals[[#This Row],[Date]])</f>
        <v>2</v>
      </c>
      <c r="L14539" s="12"/>
    </row>
    <row r="14540" spans="1:12" x14ac:dyDescent="0.3">
      <c r="A14540">
        <v>11</v>
      </c>
      <c r="B14540">
        <v>16245</v>
      </c>
      <c r="C14540">
        <v>2</v>
      </c>
      <c r="D14540">
        <v>83000</v>
      </c>
      <c r="E14540" s="46">
        <v>44988</v>
      </c>
      <c r="F14540">
        <v>-11.4</v>
      </c>
      <c r="I14540" t="str">
        <f>INDEX(LedgerMapping[[#All],[Level 3]],MATCH(Actuals[[#This Row],[Sub Ledger]],LedgerMapping[[#All],[Sub Ledger]],0))</f>
        <v>Depreciation</v>
      </c>
      <c r="J14540" s="22">
        <f>YEAR(Actuals[[#This Row],[Date]])</f>
        <v>2023</v>
      </c>
      <c r="K14540" s="22">
        <f>MONTH(Actuals[[#This Row],[Date]])</f>
        <v>3</v>
      </c>
      <c r="L14540" s="12"/>
    </row>
    <row r="14541" spans="1:12" x14ac:dyDescent="0.3">
      <c r="A14541">
        <v>11</v>
      </c>
      <c r="B14541">
        <v>17277</v>
      </c>
      <c r="C14541">
        <v>2</v>
      </c>
      <c r="D14541">
        <v>83000</v>
      </c>
      <c r="E14541" s="46">
        <v>45018</v>
      </c>
      <c r="F14541">
        <v>-26.29</v>
      </c>
      <c r="I14541" t="str">
        <f>INDEX(LedgerMapping[[#All],[Level 3]],MATCH(Actuals[[#This Row],[Sub Ledger]],LedgerMapping[[#All],[Sub Ledger]],0))</f>
        <v>Depreciation</v>
      </c>
      <c r="J14541" s="22">
        <f>YEAR(Actuals[[#This Row],[Date]])</f>
        <v>2023</v>
      </c>
      <c r="K14541" s="22">
        <f>MONTH(Actuals[[#This Row],[Date]])</f>
        <v>4</v>
      </c>
      <c r="L14541" s="12"/>
    </row>
    <row r="14542" spans="1:12" x14ac:dyDescent="0.3">
      <c r="A14542">
        <v>11</v>
      </c>
      <c r="B14542">
        <v>18306</v>
      </c>
      <c r="C14542">
        <v>2</v>
      </c>
      <c r="D14542">
        <v>83000</v>
      </c>
      <c r="E14542" s="46">
        <v>45049</v>
      </c>
      <c r="F14542">
        <v>-14.59</v>
      </c>
      <c r="I14542" t="str">
        <f>INDEX(LedgerMapping[[#All],[Level 3]],MATCH(Actuals[[#This Row],[Sub Ledger]],LedgerMapping[[#All],[Sub Ledger]],0))</f>
        <v>Depreciation</v>
      </c>
      <c r="J14542" s="22">
        <f>YEAR(Actuals[[#This Row],[Date]])</f>
        <v>2023</v>
      </c>
      <c r="K14542" s="22">
        <f>MONTH(Actuals[[#This Row],[Date]])</f>
        <v>5</v>
      </c>
      <c r="L14542" s="12"/>
    </row>
    <row r="14543" spans="1:12" x14ac:dyDescent="0.3">
      <c r="A14543">
        <v>11</v>
      </c>
      <c r="B14543">
        <v>19311</v>
      </c>
      <c r="C14543">
        <v>2</v>
      </c>
      <c r="D14543">
        <v>83000</v>
      </c>
      <c r="E14543" s="46">
        <v>45079</v>
      </c>
      <c r="F14543">
        <v>-14.59</v>
      </c>
      <c r="I14543" t="str">
        <f>INDEX(LedgerMapping[[#All],[Level 3]],MATCH(Actuals[[#This Row],[Sub Ledger]],LedgerMapping[[#All],[Sub Ledger]],0))</f>
        <v>Depreciation</v>
      </c>
      <c r="J14543" s="22">
        <f>YEAR(Actuals[[#This Row],[Date]])</f>
        <v>2023</v>
      </c>
      <c r="K14543" s="22">
        <f>MONTH(Actuals[[#This Row],[Date]])</f>
        <v>6</v>
      </c>
      <c r="L14543" s="12"/>
    </row>
    <row r="14544" spans="1:12" x14ac:dyDescent="0.3">
      <c r="A14544">
        <v>11</v>
      </c>
      <c r="B14544">
        <v>20339</v>
      </c>
      <c r="C14544">
        <v>2</v>
      </c>
      <c r="D14544">
        <v>83000</v>
      </c>
      <c r="E14544" s="46">
        <v>45110</v>
      </c>
      <c r="F14544">
        <v>-25.23</v>
      </c>
      <c r="I14544" t="str">
        <f>INDEX(LedgerMapping[[#All],[Level 3]],MATCH(Actuals[[#This Row],[Sub Ledger]],LedgerMapping[[#All],[Sub Ledger]],0))</f>
        <v>Depreciation</v>
      </c>
      <c r="J14544" s="22">
        <f>YEAR(Actuals[[#This Row],[Date]])</f>
        <v>2023</v>
      </c>
      <c r="K14544" s="22">
        <f>MONTH(Actuals[[#This Row],[Date]])</f>
        <v>7</v>
      </c>
      <c r="L14544" s="12"/>
    </row>
    <row r="14545" spans="1:12" x14ac:dyDescent="0.3">
      <c r="A14545">
        <v>11</v>
      </c>
      <c r="B14545">
        <v>21367</v>
      </c>
      <c r="C14545">
        <v>2</v>
      </c>
      <c r="D14545">
        <v>83000</v>
      </c>
      <c r="E14545" s="46">
        <v>45141</v>
      </c>
      <c r="F14545">
        <v>-34.799999999999997</v>
      </c>
      <c r="I14545" t="str">
        <f>INDEX(LedgerMapping[[#All],[Level 3]],MATCH(Actuals[[#This Row],[Sub Ledger]],LedgerMapping[[#All],[Sub Ledger]],0))</f>
        <v>Depreciation</v>
      </c>
      <c r="J14545" s="22">
        <f>YEAR(Actuals[[#This Row],[Date]])</f>
        <v>2023</v>
      </c>
      <c r="K14545" s="22">
        <f>MONTH(Actuals[[#This Row],[Date]])</f>
        <v>8</v>
      </c>
      <c r="L14545" s="12"/>
    </row>
    <row r="14546" spans="1:12" x14ac:dyDescent="0.3">
      <c r="A14546">
        <v>11</v>
      </c>
      <c r="B14546">
        <v>22370</v>
      </c>
      <c r="C14546">
        <v>2</v>
      </c>
      <c r="D14546">
        <v>83000</v>
      </c>
      <c r="E14546" s="46">
        <v>45169</v>
      </c>
      <c r="F14546">
        <v>-35.869999999999997</v>
      </c>
      <c r="I14546" t="str">
        <f>INDEX(LedgerMapping[[#All],[Level 3]],MATCH(Actuals[[#This Row],[Sub Ledger]],LedgerMapping[[#All],[Sub Ledger]],0))</f>
        <v>Depreciation</v>
      </c>
      <c r="J14546" s="22">
        <f>YEAR(Actuals[[#This Row],[Date]])</f>
        <v>2023</v>
      </c>
      <c r="K14546" s="22">
        <f>MONTH(Actuals[[#This Row],[Date]])</f>
        <v>8</v>
      </c>
      <c r="L14546" s="12"/>
    </row>
    <row r="14547" spans="1:12" x14ac:dyDescent="0.3">
      <c r="A14547">
        <v>11</v>
      </c>
      <c r="B14547">
        <v>23348</v>
      </c>
      <c r="C14547">
        <v>2</v>
      </c>
      <c r="D14547">
        <v>83000</v>
      </c>
      <c r="E14547" s="46">
        <v>45200</v>
      </c>
      <c r="F14547">
        <v>-41.19</v>
      </c>
      <c r="I14547" t="str">
        <f>INDEX(LedgerMapping[[#All],[Level 3]],MATCH(Actuals[[#This Row],[Sub Ledger]],LedgerMapping[[#All],[Sub Ledger]],0))</f>
        <v>Depreciation</v>
      </c>
      <c r="J14547" s="22">
        <f>YEAR(Actuals[[#This Row],[Date]])</f>
        <v>2023</v>
      </c>
      <c r="K14547" s="22">
        <f>MONTH(Actuals[[#This Row],[Date]])</f>
        <v>10</v>
      </c>
      <c r="L14547" s="12"/>
    </row>
    <row r="14548" spans="1:12" x14ac:dyDescent="0.3">
      <c r="A14548">
        <v>11</v>
      </c>
      <c r="B14548">
        <v>24350</v>
      </c>
      <c r="C14548">
        <v>2</v>
      </c>
      <c r="D14548">
        <v>83000</v>
      </c>
      <c r="E14548" s="46">
        <v>45230</v>
      </c>
      <c r="F14548">
        <v>-26.29</v>
      </c>
      <c r="I14548" t="str">
        <f>INDEX(LedgerMapping[[#All],[Level 3]],MATCH(Actuals[[#This Row],[Sub Ledger]],LedgerMapping[[#All],[Sub Ledger]],0))</f>
        <v>Depreciation</v>
      </c>
      <c r="J14548" s="22">
        <f>YEAR(Actuals[[#This Row],[Date]])</f>
        <v>2023</v>
      </c>
      <c r="K14548" s="22">
        <f>MONTH(Actuals[[#This Row],[Date]])</f>
        <v>10</v>
      </c>
      <c r="L14548" s="12"/>
    </row>
    <row r="14549" spans="1:12" x14ac:dyDescent="0.3">
      <c r="A14549">
        <v>11</v>
      </c>
      <c r="B14549">
        <v>37833</v>
      </c>
      <c r="C14549">
        <v>2</v>
      </c>
      <c r="D14549">
        <v>83000</v>
      </c>
      <c r="E14549" s="46">
        <v>45597</v>
      </c>
      <c r="F14549">
        <v>-32.67</v>
      </c>
      <c r="I14549" t="str">
        <f>INDEX(LedgerMapping[[#All],[Level 3]],MATCH(Actuals[[#This Row],[Sub Ledger]],LedgerMapping[[#All],[Sub Ledger]],0))</f>
        <v>Depreciation</v>
      </c>
      <c r="J14549" s="22">
        <f>YEAR(Actuals[[#This Row],[Date]])</f>
        <v>2024</v>
      </c>
      <c r="K14549" s="22">
        <f>MONTH(Actuals[[#This Row],[Date]])</f>
        <v>11</v>
      </c>
      <c r="L14549" s="12"/>
    </row>
    <row r="14550" spans="1:12" x14ac:dyDescent="0.3">
      <c r="A14550">
        <v>11</v>
      </c>
      <c r="B14550">
        <v>26453</v>
      </c>
      <c r="C14550">
        <v>2</v>
      </c>
      <c r="D14550">
        <v>83000</v>
      </c>
      <c r="E14550" s="46">
        <v>45291</v>
      </c>
      <c r="F14550">
        <v>-43.31</v>
      </c>
      <c r="I14550" t="str">
        <f>INDEX(LedgerMapping[[#All],[Level 3]],MATCH(Actuals[[#This Row],[Sub Ledger]],LedgerMapping[[#All],[Sub Ledger]],0))</f>
        <v>Depreciation</v>
      </c>
      <c r="J14550" s="22">
        <f>YEAR(Actuals[[#This Row],[Date]])</f>
        <v>2023</v>
      </c>
      <c r="K14550" s="22">
        <f>MONTH(Actuals[[#This Row],[Date]])</f>
        <v>12</v>
      </c>
      <c r="L14550" s="12"/>
    </row>
    <row r="14551" spans="1:12" x14ac:dyDescent="0.3">
      <c r="A14551">
        <v>11</v>
      </c>
      <c r="B14551">
        <v>27577</v>
      </c>
      <c r="C14551">
        <v>2</v>
      </c>
      <c r="D14551">
        <v>83000</v>
      </c>
      <c r="E14551" s="46">
        <v>45322</v>
      </c>
      <c r="F14551">
        <v>-60.33</v>
      </c>
      <c r="I14551" t="str">
        <f>INDEX(LedgerMapping[[#All],[Level 3]],MATCH(Actuals[[#This Row],[Sub Ledger]],LedgerMapping[[#All],[Sub Ledger]],0))</f>
        <v>Depreciation</v>
      </c>
      <c r="J14551" s="22">
        <f>YEAR(Actuals[[#This Row],[Date]])</f>
        <v>2024</v>
      </c>
      <c r="K14551" s="22">
        <f>MONTH(Actuals[[#This Row],[Date]])</f>
        <v>1</v>
      </c>
      <c r="L14551" s="12"/>
    </row>
    <row r="14552" spans="1:12" x14ac:dyDescent="0.3">
      <c r="A14552">
        <v>11</v>
      </c>
      <c r="B14552">
        <v>28729</v>
      </c>
      <c r="C14552">
        <v>2</v>
      </c>
      <c r="D14552">
        <v>83000</v>
      </c>
      <c r="E14552" s="46">
        <v>45354</v>
      </c>
      <c r="F14552">
        <v>-51.82</v>
      </c>
      <c r="I14552" t="str">
        <f>INDEX(LedgerMapping[[#All],[Level 3]],MATCH(Actuals[[#This Row],[Sub Ledger]],LedgerMapping[[#All],[Sub Ledger]],0))</f>
        <v>Depreciation</v>
      </c>
      <c r="J14552" s="22">
        <f>YEAR(Actuals[[#This Row],[Date]])</f>
        <v>2024</v>
      </c>
      <c r="K14552" s="22">
        <f>MONTH(Actuals[[#This Row],[Date]])</f>
        <v>3</v>
      </c>
      <c r="L14552" s="12"/>
    </row>
    <row r="14553" spans="1:12" x14ac:dyDescent="0.3">
      <c r="A14553">
        <v>11</v>
      </c>
      <c r="B14553">
        <v>29883</v>
      </c>
      <c r="C14553">
        <v>2</v>
      </c>
      <c r="D14553">
        <v>83000</v>
      </c>
      <c r="E14553" s="46">
        <v>45384</v>
      </c>
      <c r="F14553">
        <v>-41.19</v>
      </c>
      <c r="I14553" t="str">
        <f>INDEX(LedgerMapping[[#All],[Level 3]],MATCH(Actuals[[#This Row],[Sub Ledger]],LedgerMapping[[#All],[Sub Ledger]],0))</f>
        <v>Depreciation</v>
      </c>
      <c r="J14553" s="22">
        <f>YEAR(Actuals[[#This Row],[Date]])</f>
        <v>2024</v>
      </c>
      <c r="K14553" s="22">
        <f>MONTH(Actuals[[#This Row],[Date]])</f>
        <v>4</v>
      </c>
      <c r="L14553" s="12"/>
    </row>
    <row r="14554" spans="1:12" x14ac:dyDescent="0.3">
      <c r="A14554">
        <v>11</v>
      </c>
      <c r="B14554">
        <v>31009</v>
      </c>
      <c r="C14554">
        <v>2</v>
      </c>
      <c r="D14554">
        <v>83000</v>
      </c>
      <c r="E14554" s="46">
        <v>45415</v>
      </c>
      <c r="F14554">
        <v>-40.119999999999997</v>
      </c>
      <c r="I14554" t="str">
        <f>INDEX(LedgerMapping[[#All],[Level 3]],MATCH(Actuals[[#This Row],[Sub Ledger]],LedgerMapping[[#All],[Sub Ledger]],0))</f>
        <v>Depreciation</v>
      </c>
      <c r="J14554" s="22">
        <f>YEAR(Actuals[[#This Row],[Date]])</f>
        <v>2024</v>
      </c>
      <c r="K14554" s="22">
        <f>MONTH(Actuals[[#This Row],[Date]])</f>
        <v>5</v>
      </c>
      <c r="L14554" s="12"/>
    </row>
    <row r="14555" spans="1:12" x14ac:dyDescent="0.3">
      <c r="A14555">
        <v>11</v>
      </c>
      <c r="B14555">
        <v>32134</v>
      </c>
      <c r="C14555">
        <v>2</v>
      </c>
      <c r="D14555">
        <v>83000</v>
      </c>
      <c r="E14555" s="46">
        <v>45445</v>
      </c>
      <c r="F14555">
        <v>-82.68</v>
      </c>
      <c r="I14555" t="str">
        <f>INDEX(LedgerMapping[[#All],[Level 3]],MATCH(Actuals[[#This Row],[Sub Ledger]],LedgerMapping[[#All],[Sub Ledger]],0))</f>
        <v>Depreciation</v>
      </c>
      <c r="J14555" s="22">
        <f>YEAR(Actuals[[#This Row],[Date]])</f>
        <v>2024</v>
      </c>
      <c r="K14555" s="22">
        <f>MONTH(Actuals[[#This Row],[Date]])</f>
        <v>6</v>
      </c>
      <c r="L14555" s="12"/>
    </row>
    <row r="14556" spans="1:12" x14ac:dyDescent="0.3">
      <c r="A14556">
        <v>11</v>
      </c>
      <c r="B14556">
        <v>33258</v>
      </c>
      <c r="C14556">
        <v>2</v>
      </c>
      <c r="D14556">
        <v>83000</v>
      </c>
      <c r="E14556" s="46">
        <v>45476</v>
      </c>
      <c r="F14556">
        <v>-69.91</v>
      </c>
      <c r="I14556" t="str">
        <f>INDEX(LedgerMapping[[#All],[Level 3]],MATCH(Actuals[[#This Row],[Sub Ledger]],LedgerMapping[[#All],[Sub Ledger]],0))</f>
        <v>Depreciation</v>
      </c>
      <c r="J14556" s="22">
        <f>YEAR(Actuals[[#This Row],[Date]])</f>
        <v>2024</v>
      </c>
      <c r="K14556" s="22">
        <f>MONTH(Actuals[[#This Row],[Date]])</f>
        <v>7</v>
      </c>
      <c r="L14556" s="12"/>
    </row>
    <row r="14557" spans="1:12" x14ac:dyDescent="0.3">
      <c r="A14557">
        <v>11</v>
      </c>
      <c r="B14557">
        <v>34381</v>
      </c>
      <c r="C14557">
        <v>2</v>
      </c>
      <c r="D14557">
        <v>83000</v>
      </c>
      <c r="E14557" s="46">
        <v>45507</v>
      </c>
      <c r="F14557">
        <v>-41.19</v>
      </c>
      <c r="I14557" t="str">
        <f>INDEX(LedgerMapping[[#All],[Level 3]],MATCH(Actuals[[#This Row],[Sub Ledger]],LedgerMapping[[#All],[Sub Ledger]],0))</f>
        <v>Depreciation</v>
      </c>
      <c r="J14557" s="22">
        <f>YEAR(Actuals[[#This Row],[Date]])</f>
        <v>2024</v>
      </c>
      <c r="K14557" s="22">
        <f>MONTH(Actuals[[#This Row],[Date]])</f>
        <v>8</v>
      </c>
      <c r="L14557" s="12"/>
    </row>
    <row r="14558" spans="1:12" x14ac:dyDescent="0.3">
      <c r="A14558">
        <v>11</v>
      </c>
      <c r="B14558">
        <v>35534</v>
      </c>
      <c r="C14558">
        <v>2</v>
      </c>
      <c r="D14558">
        <v>83000</v>
      </c>
      <c r="E14558" s="46">
        <v>45536</v>
      </c>
      <c r="F14558">
        <v>-79.48</v>
      </c>
      <c r="I14558" t="str">
        <f>INDEX(LedgerMapping[[#All],[Level 3]],MATCH(Actuals[[#This Row],[Sub Ledger]],LedgerMapping[[#All],[Sub Ledger]],0))</f>
        <v>Depreciation</v>
      </c>
      <c r="J14558" s="22">
        <f>YEAR(Actuals[[#This Row],[Date]])</f>
        <v>2024</v>
      </c>
      <c r="K14558" s="22">
        <f>MONTH(Actuals[[#This Row],[Date]])</f>
        <v>9</v>
      </c>
      <c r="L14558" s="12"/>
    </row>
    <row r="14559" spans="1:12" x14ac:dyDescent="0.3">
      <c r="A14559">
        <v>11</v>
      </c>
      <c r="B14559">
        <v>36684</v>
      </c>
      <c r="C14559">
        <v>2</v>
      </c>
      <c r="D14559">
        <v>83000</v>
      </c>
      <c r="E14559" s="46">
        <v>45567</v>
      </c>
      <c r="F14559">
        <v>-66.72</v>
      </c>
      <c r="I14559" t="str">
        <f>INDEX(LedgerMapping[[#All],[Level 3]],MATCH(Actuals[[#This Row],[Sub Ledger]],LedgerMapping[[#All],[Sub Ledger]],0))</f>
        <v>Depreciation</v>
      </c>
      <c r="J14559" s="22">
        <f>YEAR(Actuals[[#This Row],[Date]])</f>
        <v>2024</v>
      </c>
      <c r="K14559" s="22">
        <f>MONTH(Actuals[[#This Row],[Date]])</f>
        <v>10</v>
      </c>
      <c r="L14559" s="12"/>
    </row>
    <row r="14560" spans="1:12" x14ac:dyDescent="0.3">
      <c r="A14560">
        <v>11</v>
      </c>
      <c r="B14560">
        <v>38984</v>
      </c>
      <c r="C14560">
        <v>2</v>
      </c>
      <c r="D14560">
        <v>83000</v>
      </c>
      <c r="E14560" s="46">
        <v>45628</v>
      </c>
      <c r="F14560">
        <v>-73.099999999999994</v>
      </c>
      <c r="I14560" t="str">
        <f>INDEX(LedgerMapping[[#All],[Level 3]],MATCH(Actuals[[#This Row],[Sub Ledger]],LedgerMapping[[#All],[Sub Ledger]],0))</f>
        <v>Depreciation</v>
      </c>
      <c r="J14560" s="22">
        <f>YEAR(Actuals[[#This Row],[Date]])</f>
        <v>2024</v>
      </c>
      <c r="K14560" s="22">
        <f>MONTH(Actuals[[#This Row],[Date]])</f>
        <v>12</v>
      </c>
      <c r="L14560" s="12"/>
    </row>
    <row r="14561" spans="1:12" x14ac:dyDescent="0.3">
      <c r="A14561">
        <v>11</v>
      </c>
      <c r="B14561">
        <v>25382</v>
      </c>
      <c r="C14561">
        <v>2</v>
      </c>
      <c r="D14561">
        <v>83000</v>
      </c>
      <c r="E14561" s="46">
        <v>45261</v>
      </c>
      <c r="F14561">
        <v>-13.53</v>
      </c>
      <c r="I14561" t="str">
        <f>INDEX(LedgerMapping[[#All],[Level 3]],MATCH(Actuals[[#This Row],[Sub Ledger]],LedgerMapping[[#All],[Sub Ledger]],0))</f>
        <v>Depreciation</v>
      </c>
      <c r="J14561" s="22">
        <f>YEAR(Actuals[[#This Row],[Date]])</f>
        <v>2023</v>
      </c>
      <c r="K14561" s="22">
        <f>MONTH(Actuals[[#This Row],[Date]])</f>
        <v>12</v>
      </c>
      <c r="L14561" s="12"/>
    </row>
    <row r="14562" spans="1:12" x14ac:dyDescent="0.3">
      <c r="A14562">
        <v>11</v>
      </c>
      <c r="B14562">
        <v>14264</v>
      </c>
      <c r="C14562">
        <v>2</v>
      </c>
      <c r="D14562">
        <v>84000</v>
      </c>
      <c r="E14562" s="46">
        <v>44927</v>
      </c>
      <c r="F14562">
        <v>-12.46</v>
      </c>
      <c r="I14562" t="str">
        <f>INDEX(LedgerMapping[[#All],[Level 3]],MATCH(Actuals[[#This Row],[Sub Ledger]],LedgerMapping[[#All],[Sub Ledger]],0))</f>
        <v>Depreciation</v>
      </c>
      <c r="J14562" s="22">
        <f>YEAR(Actuals[[#This Row],[Date]])</f>
        <v>2023</v>
      </c>
      <c r="K14562" s="22">
        <f>MONTH(Actuals[[#This Row],[Date]])</f>
        <v>1</v>
      </c>
      <c r="L14562" s="12"/>
    </row>
    <row r="14563" spans="1:12" x14ac:dyDescent="0.3">
      <c r="A14563">
        <v>11</v>
      </c>
      <c r="B14563">
        <v>15266</v>
      </c>
      <c r="C14563">
        <v>2</v>
      </c>
      <c r="D14563">
        <v>84000</v>
      </c>
      <c r="E14563" s="46">
        <v>44958</v>
      </c>
      <c r="F14563">
        <v>-11.4</v>
      </c>
      <c r="I14563" t="str">
        <f>INDEX(LedgerMapping[[#All],[Level 3]],MATCH(Actuals[[#This Row],[Sub Ledger]],LedgerMapping[[#All],[Sub Ledger]],0))</f>
        <v>Depreciation</v>
      </c>
      <c r="J14563" s="22">
        <f>YEAR(Actuals[[#This Row],[Date]])</f>
        <v>2023</v>
      </c>
      <c r="K14563" s="22">
        <f>MONTH(Actuals[[#This Row],[Date]])</f>
        <v>2</v>
      </c>
      <c r="L14563" s="12"/>
    </row>
    <row r="14564" spans="1:12" x14ac:dyDescent="0.3">
      <c r="A14564">
        <v>11</v>
      </c>
      <c r="B14564">
        <v>16246</v>
      </c>
      <c r="C14564">
        <v>2</v>
      </c>
      <c r="D14564">
        <v>84000</v>
      </c>
      <c r="E14564" s="46">
        <v>44988</v>
      </c>
      <c r="F14564">
        <v>-9.27</v>
      </c>
      <c r="I14564" t="str">
        <f>INDEX(LedgerMapping[[#All],[Level 3]],MATCH(Actuals[[#This Row],[Sub Ledger]],LedgerMapping[[#All],[Sub Ledger]],0))</f>
        <v>Depreciation</v>
      </c>
      <c r="J14564" s="22">
        <f>YEAR(Actuals[[#This Row],[Date]])</f>
        <v>2023</v>
      </c>
      <c r="K14564" s="22">
        <f>MONTH(Actuals[[#This Row],[Date]])</f>
        <v>3</v>
      </c>
      <c r="L14564" s="12"/>
    </row>
    <row r="14565" spans="1:12" x14ac:dyDescent="0.3">
      <c r="A14565">
        <v>11</v>
      </c>
      <c r="B14565">
        <v>17278</v>
      </c>
      <c r="C14565">
        <v>2</v>
      </c>
      <c r="D14565">
        <v>84000</v>
      </c>
      <c r="E14565" s="46">
        <v>45018</v>
      </c>
      <c r="F14565">
        <v>-23.1</v>
      </c>
      <c r="I14565" t="str">
        <f>INDEX(LedgerMapping[[#All],[Level 3]],MATCH(Actuals[[#This Row],[Sub Ledger]],LedgerMapping[[#All],[Sub Ledger]],0))</f>
        <v>Depreciation</v>
      </c>
      <c r="J14565" s="22">
        <f>YEAR(Actuals[[#This Row],[Date]])</f>
        <v>2023</v>
      </c>
      <c r="K14565" s="22">
        <f>MONTH(Actuals[[#This Row],[Date]])</f>
        <v>4</v>
      </c>
      <c r="L14565" s="12"/>
    </row>
    <row r="14566" spans="1:12" x14ac:dyDescent="0.3">
      <c r="A14566">
        <v>11</v>
      </c>
      <c r="B14566">
        <v>18307</v>
      </c>
      <c r="C14566">
        <v>2</v>
      </c>
      <c r="D14566">
        <v>84000</v>
      </c>
      <c r="E14566" s="46">
        <v>45049</v>
      </c>
      <c r="F14566">
        <v>-12.46</v>
      </c>
      <c r="I14566" t="str">
        <f>INDEX(LedgerMapping[[#All],[Level 3]],MATCH(Actuals[[#This Row],[Sub Ledger]],LedgerMapping[[#All],[Sub Ledger]],0))</f>
        <v>Depreciation</v>
      </c>
      <c r="J14566" s="22">
        <f>YEAR(Actuals[[#This Row],[Date]])</f>
        <v>2023</v>
      </c>
      <c r="K14566" s="22">
        <f>MONTH(Actuals[[#This Row],[Date]])</f>
        <v>5</v>
      </c>
      <c r="L14566" s="12"/>
    </row>
    <row r="14567" spans="1:12" x14ac:dyDescent="0.3">
      <c r="A14567">
        <v>11</v>
      </c>
      <c r="B14567">
        <v>19312</v>
      </c>
      <c r="C14567">
        <v>2</v>
      </c>
      <c r="D14567">
        <v>84000</v>
      </c>
      <c r="E14567" s="46">
        <v>45079</v>
      </c>
      <c r="F14567">
        <v>-13.53</v>
      </c>
      <c r="I14567" t="str">
        <f>INDEX(LedgerMapping[[#All],[Level 3]],MATCH(Actuals[[#This Row],[Sub Ledger]],LedgerMapping[[#All],[Sub Ledger]],0))</f>
        <v>Depreciation</v>
      </c>
      <c r="J14567" s="22">
        <f>YEAR(Actuals[[#This Row],[Date]])</f>
        <v>2023</v>
      </c>
      <c r="K14567" s="22">
        <f>MONTH(Actuals[[#This Row],[Date]])</f>
        <v>6</v>
      </c>
      <c r="L14567" s="12"/>
    </row>
    <row r="14568" spans="1:12" x14ac:dyDescent="0.3">
      <c r="A14568">
        <v>11</v>
      </c>
      <c r="B14568">
        <v>20340</v>
      </c>
      <c r="C14568">
        <v>2</v>
      </c>
      <c r="D14568">
        <v>84000</v>
      </c>
      <c r="E14568" s="46">
        <v>45110</v>
      </c>
      <c r="F14568">
        <v>-20.97</v>
      </c>
      <c r="I14568" t="str">
        <f>INDEX(LedgerMapping[[#All],[Level 3]],MATCH(Actuals[[#This Row],[Sub Ledger]],LedgerMapping[[#All],[Sub Ledger]],0))</f>
        <v>Depreciation</v>
      </c>
      <c r="J14568" s="22">
        <f>YEAR(Actuals[[#This Row],[Date]])</f>
        <v>2023</v>
      </c>
      <c r="K14568" s="22">
        <f>MONTH(Actuals[[#This Row],[Date]])</f>
        <v>7</v>
      </c>
      <c r="L14568" s="12"/>
    </row>
    <row r="14569" spans="1:12" x14ac:dyDescent="0.3">
      <c r="A14569">
        <v>11</v>
      </c>
      <c r="B14569">
        <v>21368</v>
      </c>
      <c r="C14569">
        <v>2</v>
      </c>
      <c r="D14569">
        <v>84000</v>
      </c>
      <c r="E14569" s="46">
        <v>45141</v>
      </c>
      <c r="F14569">
        <v>-29.48</v>
      </c>
      <c r="I14569" t="str">
        <f>INDEX(LedgerMapping[[#All],[Level 3]],MATCH(Actuals[[#This Row],[Sub Ledger]],LedgerMapping[[#All],[Sub Ledger]],0))</f>
        <v>Depreciation</v>
      </c>
      <c r="J14569" s="22">
        <f>YEAR(Actuals[[#This Row],[Date]])</f>
        <v>2023</v>
      </c>
      <c r="K14569" s="22">
        <f>MONTH(Actuals[[#This Row],[Date]])</f>
        <v>8</v>
      </c>
      <c r="L14569" s="12"/>
    </row>
    <row r="14570" spans="1:12" x14ac:dyDescent="0.3">
      <c r="A14570">
        <v>11</v>
      </c>
      <c r="B14570">
        <v>22371</v>
      </c>
      <c r="C14570">
        <v>2</v>
      </c>
      <c r="D14570">
        <v>84000</v>
      </c>
      <c r="E14570" s="46">
        <v>45169</v>
      </c>
      <c r="F14570">
        <v>-30.55</v>
      </c>
      <c r="I14570" t="str">
        <f>INDEX(LedgerMapping[[#All],[Level 3]],MATCH(Actuals[[#This Row],[Sub Ledger]],LedgerMapping[[#All],[Sub Ledger]],0))</f>
        <v>Depreciation</v>
      </c>
      <c r="J14570" s="22">
        <f>YEAR(Actuals[[#This Row],[Date]])</f>
        <v>2023</v>
      </c>
      <c r="K14570" s="22">
        <f>MONTH(Actuals[[#This Row],[Date]])</f>
        <v>8</v>
      </c>
      <c r="L14570" s="12"/>
    </row>
    <row r="14571" spans="1:12" x14ac:dyDescent="0.3">
      <c r="A14571">
        <v>11</v>
      </c>
      <c r="B14571">
        <v>23349</v>
      </c>
      <c r="C14571">
        <v>2</v>
      </c>
      <c r="D14571">
        <v>84000</v>
      </c>
      <c r="E14571" s="46">
        <v>45200</v>
      </c>
      <c r="F14571">
        <v>-36.93</v>
      </c>
      <c r="I14571" t="str">
        <f>INDEX(LedgerMapping[[#All],[Level 3]],MATCH(Actuals[[#This Row],[Sub Ledger]],LedgerMapping[[#All],[Sub Ledger]],0))</f>
        <v>Depreciation</v>
      </c>
      <c r="J14571" s="22">
        <f>YEAR(Actuals[[#This Row],[Date]])</f>
        <v>2023</v>
      </c>
      <c r="K14571" s="22">
        <f>MONTH(Actuals[[#This Row],[Date]])</f>
        <v>10</v>
      </c>
      <c r="L14571" s="12"/>
    </row>
    <row r="14572" spans="1:12" x14ac:dyDescent="0.3">
      <c r="A14572">
        <v>11</v>
      </c>
      <c r="B14572">
        <v>24351</v>
      </c>
      <c r="C14572">
        <v>2</v>
      </c>
      <c r="D14572">
        <v>84000</v>
      </c>
      <c r="E14572" s="46">
        <v>45230</v>
      </c>
      <c r="F14572">
        <v>-23.1</v>
      </c>
      <c r="I14572" t="str">
        <f>INDEX(LedgerMapping[[#All],[Level 3]],MATCH(Actuals[[#This Row],[Sub Ledger]],LedgerMapping[[#All],[Sub Ledger]],0))</f>
        <v>Depreciation</v>
      </c>
      <c r="J14572" s="22">
        <f>YEAR(Actuals[[#This Row],[Date]])</f>
        <v>2023</v>
      </c>
      <c r="K14572" s="22">
        <f>MONTH(Actuals[[#This Row],[Date]])</f>
        <v>10</v>
      </c>
      <c r="L14572" s="12"/>
    </row>
    <row r="14573" spans="1:12" x14ac:dyDescent="0.3">
      <c r="A14573">
        <v>11</v>
      </c>
      <c r="B14573">
        <v>25383</v>
      </c>
      <c r="C14573">
        <v>2</v>
      </c>
      <c r="D14573">
        <v>84000</v>
      </c>
      <c r="E14573" s="46">
        <v>45261</v>
      </c>
      <c r="F14573">
        <v>-11.4</v>
      </c>
      <c r="I14573" t="str">
        <f>INDEX(LedgerMapping[[#All],[Level 3]],MATCH(Actuals[[#This Row],[Sub Ledger]],LedgerMapping[[#All],[Sub Ledger]],0))</f>
        <v>Depreciation</v>
      </c>
      <c r="J14573" s="22">
        <f>YEAR(Actuals[[#This Row],[Date]])</f>
        <v>2023</v>
      </c>
      <c r="K14573" s="22">
        <f>MONTH(Actuals[[#This Row],[Date]])</f>
        <v>12</v>
      </c>
      <c r="L14573" s="12"/>
    </row>
    <row r="14574" spans="1:12" x14ac:dyDescent="0.3">
      <c r="A14574">
        <v>11</v>
      </c>
      <c r="B14574">
        <v>26454</v>
      </c>
      <c r="C14574">
        <v>2</v>
      </c>
      <c r="D14574">
        <v>84000</v>
      </c>
      <c r="E14574" s="46">
        <v>45291</v>
      </c>
      <c r="F14574">
        <v>-39.06</v>
      </c>
      <c r="I14574" t="str">
        <f>INDEX(LedgerMapping[[#All],[Level 3]],MATCH(Actuals[[#This Row],[Sub Ledger]],LedgerMapping[[#All],[Sub Ledger]],0))</f>
        <v>Depreciation</v>
      </c>
      <c r="J14574" s="22">
        <f>YEAR(Actuals[[#This Row],[Date]])</f>
        <v>2023</v>
      </c>
      <c r="K14574" s="22">
        <f>MONTH(Actuals[[#This Row],[Date]])</f>
        <v>12</v>
      </c>
      <c r="L14574" s="12"/>
    </row>
    <row r="14575" spans="1:12" x14ac:dyDescent="0.3">
      <c r="A14575">
        <v>11</v>
      </c>
      <c r="B14575">
        <v>27578</v>
      </c>
      <c r="C14575">
        <v>2</v>
      </c>
      <c r="D14575">
        <v>84000</v>
      </c>
      <c r="E14575" s="46">
        <v>45322</v>
      </c>
      <c r="F14575">
        <v>-53.95</v>
      </c>
      <c r="I14575" t="str">
        <f>INDEX(LedgerMapping[[#All],[Level 3]],MATCH(Actuals[[#This Row],[Sub Ledger]],LedgerMapping[[#All],[Sub Ledger]],0))</f>
        <v>Depreciation</v>
      </c>
      <c r="J14575" s="22">
        <f>YEAR(Actuals[[#This Row],[Date]])</f>
        <v>2024</v>
      </c>
      <c r="K14575" s="22">
        <f>MONTH(Actuals[[#This Row],[Date]])</f>
        <v>1</v>
      </c>
      <c r="L14575" s="12"/>
    </row>
    <row r="14576" spans="1:12" x14ac:dyDescent="0.3">
      <c r="A14576">
        <v>11</v>
      </c>
      <c r="B14576">
        <v>28730</v>
      </c>
      <c r="C14576">
        <v>2</v>
      </c>
      <c r="D14576">
        <v>84000</v>
      </c>
      <c r="E14576" s="46">
        <v>45354</v>
      </c>
      <c r="F14576">
        <v>-43.31</v>
      </c>
      <c r="I14576" t="str">
        <f>INDEX(LedgerMapping[[#All],[Level 3]],MATCH(Actuals[[#This Row],[Sub Ledger]],LedgerMapping[[#All],[Sub Ledger]],0))</f>
        <v>Depreciation</v>
      </c>
      <c r="J14576" s="22">
        <f>YEAR(Actuals[[#This Row],[Date]])</f>
        <v>2024</v>
      </c>
      <c r="K14576" s="22">
        <f>MONTH(Actuals[[#This Row],[Date]])</f>
        <v>3</v>
      </c>
      <c r="L14576" s="12"/>
    </row>
    <row r="14577" spans="1:12" x14ac:dyDescent="0.3">
      <c r="A14577">
        <v>11</v>
      </c>
      <c r="B14577">
        <v>29884</v>
      </c>
      <c r="C14577">
        <v>2</v>
      </c>
      <c r="D14577">
        <v>84000</v>
      </c>
      <c r="E14577" s="46">
        <v>45384</v>
      </c>
      <c r="F14577">
        <v>-36.93</v>
      </c>
      <c r="I14577" t="str">
        <f>INDEX(LedgerMapping[[#All],[Level 3]],MATCH(Actuals[[#This Row],[Sub Ledger]],LedgerMapping[[#All],[Sub Ledger]],0))</f>
        <v>Depreciation</v>
      </c>
      <c r="J14577" s="22">
        <f>YEAR(Actuals[[#This Row],[Date]])</f>
        <v>2024</v>
      </c>
      <c r="K14577" s="22">
        <f>MONTH(Actuals[[#This Row],[Date]])</f>
        <v>4</v>
      </c>
      <c r="L14577" s="12"/>
    </row>
    <row r="14578" spans="1:12" x14ac:dyDescent="0.3">
      <c r="A14578">
        <v>11</v>
      </c>
      <c r="B14578">
        <v>31010</v>
      </c>
      <c r="C14578">
        <v>2</v>
      </c>
      <c r="D14578">
        <v>84000</v>
      </c>
      <c r="E14578" s="46">
        <v>45415</v>
      </c>
      <c r="F14578">
        <v>-36.93</v>
      </c>
      <c r="I14578" t="str">
        <f>INDEX(LedgerMapping[[#All],[Level 3]],MATCH(Actuals[[#This Row],[Sub Ledger]],LedgerMapping[[#All],[Sub Ledger]],0))</f>
        <v>Depreciation</v>
      </c>
      <c r="J14578" s="22">
        <f>YEAR(Actuals[[#This Row],[Date]])</f>
        <v>2024</v>
      </c>
      <c r="K14578" s="22">
        <f>MONTH(Actuals[[#This Row],[Date]])</f>
        <v>5</v>
      </c>
      <c r="L14578" s="12"/>
    </row>
    <row r="14579" spans="1:12" x14ac:dyDescent="0.3">
      <c r="A14579">
        <v>11</v>
      </c>
      <c r="B14579">
        <v>32135</v>
      </c>
      <c r="C14579">
        <v>2</v>
      </c>
      <c r="D14579">
        <v>84000</v>
      </c>
      <c r="E14579" s="46">
        <v>45445</v>
      </c>
      <c r="F14579">
        <v>-73.099999999999994</v>
      </c>
      <c r="I14579" t="str">
        <f>INDEX(LedgerMapping[[#All],[Level 3]],MATCH(Actuals[[#This Row],[Sub Ledger]],LedgerMapping[[#All],[Sub Ledger]],0))</f>
        <v>Depreciation</v>
      </c>
      <c r="J14579" s="22">
        <f>YEAR(Actuals[[#This Row],[Date]])</f>
        <v>2024</v>
      </c>
      <c r="K14579" s="22">
        <f>MONTH(Actuals[[#This Row],[Date]])</f>
        <v>6</v>
      </c>
      <c r="L14579" s="12"/>
    </row>
    <row r="14580" spans="1:12" x14ac:dyDescent="0.3">
      <c r="A14580">
        <v>11</v>
      </c>
      <c r="B14580">
        <v>33259</v>
      </c>
      <c r="C14580">
        <v>2</v>
      </c>
      <c r="D14580">
        <v>84000</v>
      </c>
      <c r="E14580" s="46">
        <v>45476</v>
      </c>
      <c r="F14580">
        <v>-59.27</v>
      </c>
      <c r="I14580" t="str">
        <f>INDEX(LedgerMapping[[#All],[Level 3]],MATCH(Actuals[[#This Row],[Sub Ledger]],LedgerMapping[[#All],[Sub Ledger]],0))</f>
        <v>Depreciation</v>
      </c>
      <c r="J14580" s="22">
        <f>YEAR(Actuals[[#This Row],[Date]])</f>
        <v>2024</v>
      </c>
      <c r="K14580" s="22">
        <f>MONTH(Actuals[[#This Row],[Date]])</f>
        <v>7</v>
      </c>
      <c r="L14580" s="12"/>
    </row>
    <row r="14581" spans="1:12" x14ac:dyDescent="0.3">
      <c r="A14581">
        <v>11</v>
      </c>
      <c r="B14581">
        <v>34382</v>
      </c>
      <c r="C14581">
        <v>2</v>
      </c>
      <c r="D14581">
        <v>84000</v>
      </c>
      <c r="E14581" s="46">
        <v>45507</v>
      </c>
      <c r="F14581">
        <v>-37.99</v>
      </c>
      <c r="I14581" t="str">
        <f>INDEX(LedgerMapping[[#All],[Level 3]],MATCH(Actuals[[#This Row],[Sub Ledger]],LedgerMapping[[#All],[Sub Ledger]],0))</f>
        <v>Depreciation</v>
      </c>
      <c r="J14581" s="22">
        <f>YEAR(Actuals[[#This Row],[Date]])</f>
        <v>2024</v>
      </c>
      <c r="K14581" s="22">
        <f>MONTH(Actuals[[#This Row],[Date]])</f>
        <v>8</v>
      </c>
      <c r="L14581" s="12"/>
    </row>
    <row r="14582" spans="1:12" x14ac:dyDescent="0.3">
      <c r="A14582">
        <v>11</v>
      </c>
      <c r="B14582">
        <v>35535</v>
      </c>
      <c r="C14582">
        <v>2</v>
      </c>
      <c r="D14582">
        <v>84000</v>
      </c>
      <c r="E14582" s="46">
        <v>45536</v>
      </c>
      <c r="F14582">
        <v>-70.97</v>
      </c>
      <c r="I14582" t="str">
        <f>INDEX(LedgerMapping[[#All],[Level 3]],MATCH(Actuals[[#This Row],[Sub Ledger]],LedgerMapping[[#All],[Sub Ledger]],0))</f>
        <v>Depreciation</v>
      </c>
      <c r="J14582" s="22">
        <f>YEAR(Actuals[[#This Row],[Date]])</f>
        <v>2024</v>
      </c>
      <c r="K14582" s="22">
        <f>MONTH(Actuals[[#This Row],[Date]])</f>
        <v>9</v>
      </c>
      <c r="L14582" s="12"/>
    </row>
    <row r="14583" spans="1:12" x14ac:dyDescent="0.3">
      <c r="A14583">
        <v>11</v>
      </c>
      <c r="B14583">
        <v>36685</v>
      </c>
      <c r="C14583">
        <v>2</v>
      </c>
      <c r="D14583">
        <v>84000</v>
      </c>
      <c r="E14583" s="46">
        <v>45567</v>
      </c>
      <c r="F14583">
        <v>-57.14</v>
      </c>
      <c r="I14583" t="str">
        <f>INDEX(LedgerMapping[[#All],[Level 3]],MATCH(Actuals[[#This Row],[Sub Ledger]],LedgerMapping[[#All],[Sub Ledger]],0))</f>
        <v>Depreciation</v>
      </c>
      <c r="J14583" s="22">
        <f>YEAR(Actuals[[#This Row],[Date]])</f>
        <v>2024</v>
      </c>
      <c r="K14583" s="22">
        <f>MONTH(Actuals[[#This Row],[Date]])</f>
        <v>10</v>
      </c>
      <c r="L14583" s="12"/>
    </row>
    <row r="14584" spans="1:12" x14ac:dyDescent="0.3">
      <c r="A14584">
        <v>11</v>
      </c>
      <c r="B14584">
        <v>37834</v>
      </c>
      <c r="C14584">
        <v>2</v>
      </c>
      <c r="D14584">
        <v>84000</v>
      </c>
      <c r="E14584" s="46">
        <v>45597</v>
      </c>
      <c r="F14584">
        <v>-27.36</v>
      </c>
      <c r="I14584" t="str">
        <f>INDEX(LedgerMapping[[#All],[Level 3]],MATCH(Actuals[[#This Row],[Sub Ledger]],LedgerMapping[[#All],[Sub Ledger]],0))</f>
        <v>Depreciation</v>
      </c>
      <c r="J14584" s="22">
        <f>YEAR(Actuals[[#This Row],[Date]])</f>
        <v>2024</v>
      </c>
      <c r="K14584" s="22">
        <f>MONTH(Actuals[[#This Row],[Date]])</f>
        <v>11</v>
      </c>
      <c r="L14584" s="12"/>
    </row>
    <row r="14585" spans="1:12" x14ac:dyDescent="0.3">
      <c r="A14585">
        <v>11</v>
      </c>
      <c r="B14585">
        <v>38985</v>
      </c>
      <c r="C14585">
        <v>2</v>
      </c>
      <c r="D14585">
        <v>84000</v>
      </c>
      <c r="E14585" s="46">
        <v>45628</v>
      </c>
      <c r="F14585">
        <v>-63.53</v>
      </c>
      <c r="I14585" t="str">
        <f>INDEX(LedgerMapping[[#All],[Level 3]],MATCH(Actuals[[#This Row],[Sub Ledger]],LedgerMapping[[#All],[Sub Ledger]],0))</f>
        <v>Depreciation</v>
      </c>
      <c r="J14585" s="22">
        <f>YEAR(Actuals[[#This Row],[Date]])</f>
        <v>2024</v>
      </c>
      <c r="K14585" s="22">
        <f>MONTH(Actuals[[#This Row],[Date]])</f>
        <v>12</v>
      </c>
      <c r="L14585" s="12"/>
    </row>
    <row r="14586" spans="1:12" x14ac:dyDescent="0.3">
      <c r="A14586">
        <v>11</v>
      </c>
      <c r="B14586">
        <v>14265</v>
      </c>
      <c r="C14586">
        <v>2</v>
      </c>
      <c r="D14586">
        <v>85000</v>
      </c>
      <c r="E14586" s="46">
        <v>44927</v>
      </c>
      <c r="F14586">
        <v>-11.4</v>
      </c>
      <c r="I14586" t="str">
        <f>INDEX(LedgerMapping[[#All],[Level 3]],MATCH(Actuals[[#This Row],[Sub Ledger]],LedgerMapping[[#All],[Sub Ledger]],0))</f>
        <v>Ammortisation</v>
      </c>
      <c r="J14586" s="22">
        <f>YEAR(Actuals[[#This Row],[Date]])</f>
        <v>2023</v>
      </c>
      <c r="K14586" s="22">
        <f>MONTH(Actuals[[#This Row],[Date]])</f>
        <v>1</v>
      </c>
      <c r="L14586" s="12"/>
    </row>
    <row r="14587" spans="1:12" x14ac:dyDescent="0.3">
      <c r="A14587">
        <v>11</v>
      </c>
      <c r="B14587">
        <v>15267</v>
      </c>
      <c r="C14587">
        <v>2</v>
      </c>
      <c r="D14587">
        <v>85000</v>
      </c>
      <c r="E14587" s="46">
        <v>44958</v>
      </c>
      <c r="F14587">
        <v>-10.33</v>
      </c>
      <c r="I14587" t="str">
        <f>INDEX(LedgerMapping[[#All],[Level 3]],MATCH(Actuals[[#This Row],[Sub Ledger]],LedgerMapping[[#All],[Sub Ledger]],0))</f>
        <v>Ammortisation</v>
      </c>
      <c r="J14587" s="22">
        <f>YEAR(Actuals[[#This Row],[Date]])</f>
        <v>2023</v>
      </c>
      <c r="K14587" s="22">
        <f>MONTH(Actuals[[#This Row],[Date]])</f>
        <v>2</v>
      </c>
      <c r="L14587" s="12"/>
    </row>
    <row r="14588" spans="1:12" x14ac:dyDescent="0.3">
      <c r="A14588">
        <v>11</v>
      </c>
      <c r="B14588">
        <v>16247</v>
      </c>
      <c r="C14588">
        <v>2</v>
      </c>
      <c r="D14588">
        <v>85000</v>
      </c>
      <c r="E14588" s="46">
        <v>44988</v>
      </c>
      <c r="F14588">
        <v>-9.27</v>
      </c>
      <c r="I14588" t="str">
        <f>INDEX(LedgerMapping[[#All],[Level 3]],MATCH(Actuals[[#This Row],[Sub Ledger]],LedgerMapping[[#All],[Sub Ledger]],0))</f>
        <v>Ammortisation</v>
      </c>
      <c r="J14588" s="22">
        <f>YEAR(Actuals[[#This Row],[Date]])</f>
        <v>2023</v>
      </c>
      <c r="K14588" s="22">
        <f>MONTH(Actuals[[#This Row],[Date]])</f>
        <v>3</v>
      </c>
      <c r="L14588" s="12"/>
    </row>
    <row r="14589" spans="1:12" x14ac:dyDescent="0.3">
      <c r="A14589">
        <v>11</v>
      </c>
      <c r="B14589">
        <v>17279</v>
      </c>
      <c r="C14589">
        <v>2</v>
      </c>
      <c r="D14589">
        <v>85000</v>
      </c>
      <c r="E14589" s="46">
        <v>45018</v>
      </c>
      <c r="F14589">
        <v>-20.97</v>
      </c>
      <c r="I14589" t="str">
        <f>INDEX(LedgerMapping[[#All],[Level 3]],MATCH(Actuals[[#This Row],[Sub Ledger]],LedgerMapping[[#All],[Sub Ledger]],0))</f>
        <v>Ammortisation</v>
      </c>
      <c r="J14589" s="22">
        <f>YEAR(Actuals[[#This Row],[Date]])</f>
        <v>2023</v>
      </c>
      <c r="K14589" s="22">
        <f>MONTH(Actuals[[#This Row],[Date]])</f>
        <v>4</v>
      </c>
      <c r="L14589" s="12"/>
    </row>
    <row r="14590" spans="1:12" x14ac:dyDescent="0.3">
      <c r="A14590">
        <v>11</v>
      </c>
      <c r="B14590">
        <v>18308</v>
      </c>
      <c r="C14590">
        <v>2</v>
      </c>
      <c r="D14590">
        <v>85000</v>
      </c>
      <c r="E14590" s="46">
        <v>45049</v>
      </c>
      <c r="F14590">
        <v>-11.4</v>
      </c>
      <c r="I14590" t="str">
        <f>INDEX(LedgerMapping[[#All],[Level 3]],MATCH(Actuals[[#This Row],[Sub Ledger]],LedgerMapping[[#All],[Sub Ledger]],0))</f>
        <v>Ammortisation</v>
      </c>
      <c r="J14590" s="22">
        <f>YEAR(Actuals[[#This Row],[Date]])</f>
        <v>2023</v>
      </c>
      <c r="K14590" s="22">
        <f>MONTH(Actuals[[#This Row],[Date]])</f>
        <v>5</v>
      </c>
      <c r="L14590" s="12"/>
    </row>
    <row r="14591" spans="1:12" x14ac:dyDescent="0.3">
      <c r="A14591">
        <v>11</v>
      </c>
      <c r="B14591">
        <v>19313</v>
      </c>
      <c r="C14591">
        <v>2</v>
      </c>
      <c r="D14591">
        <v>85000</v>
      </c>
      <c r="E14591" s="46">
        <v>45079</v>
      </c>
      <c r="F14591">
        <v>-11.4</v>
      </c>
      <c r="I14591" t="str">
        <f>INDEX(LedgerMapping[[#All],[Level 3]],MATCH(Actuals[[#This Row],[Sub Ledger]],LedgerMapping[[#All],[Sub Ledger]],0))</f>
        <v>Ammortisation</v>
      </c>
      <c r="J14591" s="22">
        <f>YEAR(Actuals[[#This Row],[Date]])</f>
        <v>2023</v>
      </c>
      <c r="K14591" s="22">
        <f>MONTH(Actuals[[#This Row],[Date]])</f>
        <v>6</v>
      </c>
      <c r="L14591" s="12"/>
    </row>
    <row r="14592" spans="1:12" x14ac:dyDescent="0.3">
      <c r="A14592">
        <v>11</v>
      </c>
      <c r="B14592">
        <v>20341</v>
      </c>
      <c r="C14592">
        <v>2</v>
      </c>
      <c r="D14592">
        <v>85000</v>
      </c>
      <c r="E14592" s="46">
        <v>45110</v>
      </c>
      <c r="F14592">
        <v>-19.91</v>
      </c>
      <c r="I14592" t="str">
        <f>INDEX(LedgerMapping[[#All],[Level 3]],MATCH(Actuals[[#This Row],[Sub Ledger]],LedgerMapping[[#All],[Sub Ledger]],0))</f>
        <v>Ammortisation</v>
      </c>
      <c r="J14592" s="22">
        <f>YEAR(Actuals[[#This Row],[Date]])</f>
        <v>2023</v>
      </c>
      <c r="K14592" s="22">
        <f>MONTH(Actuals[[#This Row],[Date]])</f>
        <v>7</v>
      </c>
      <c r="L14592" s="12"/>
    </row>
    <row r="14593" spans="1:12" x14ac:dyDescent="0.3">
      <c r="A14593">
        <v>11</v>
      </c>
      <c r="B14593">
        <v>21369</v>
      </c>
      <c r="C14593">
        <v>2</v>
      </c>
      <c r="D14593">
        <v>85000</v>
      </c>
      <c r="E14593" s="46">
        <v>45141</v>
      </c>
      <c r="F14593">
        <v>-28.42</v>
      </c>
      <c r="I14593" t="str">
        <f>INDEX(LedgerMapping[[#All],[Level 3]],MATCH(Actuals[[#This Row],[Sub Ledger]],LedgerMapping[[#All],[Sub Ledger]],0))</f>
        <v>Ammortisation</v>
      </c>
      <c r="J14593" s="22">
        <f>YEAR(Actuals[[#This Row],[Date]])</f>
        <v>2023</v>
      </c>
      <c r="K14593" s="22">
        <f>MONTH(Actuals[[#This Row],[Date]])</f>
        <v>8</v>
      </c>
      <c r="L14593" s="12"/>
    </row>
    <row r="14594" spans="1:12" x14ac:dyDescent="0.3">
      <c r="A14594">
        <v>11</v>
      </c>
      <c r="B14594">
        <v>22372</v>
      </c>
      <c r="C14594">
        <v>2</v>
      </c>
      <c r="D14594">
        <v>85000</v>
      </c>
      <c r="E14594" s="46">
        <v>45169</v>
      </c>
      <c r="F14594">
        <v>-28.42</v>
      </c>
      <c r="I14594" t="str">
        <f>INDEX(LedgerMapping[[#All],[Level 3]],MATCH(Actuals[[#This Row],[Sub Ledger]],LedgerMapping[[#All],[Sub Ledger]],0))</f>
        <v>Ammortisation</v>
      </c>
      <c r="J14594" s="22">
        <f>YEAR(Actuals[[#This Row],[Date]])</f>
        <v>2023</v>
      </c>
      <c r="K14594" s="22">
        <f>MONTH(Actuals[[#This Row],[Date]])</f>
        <v>8</v>
      </c>
      <c r="L14594" s="12"/>
    </row>
    <row r="14595" spans="1:12" x14ac:dyDescent="0.3">
      <c r="A14595">
        <v>11</v>
      </c>
      <c r="B14595">
        <v>23350</v>
      </c>
      <c r="C14595">
        <v>2</v>
      </c>
      <c r="D14595">
        <v>85000</v>
      </c>
      <c r="E14595" s="46">
        <v>45200</v>
      </c>
      <c r="F14595">
        <v>-32.67</v>
      </c>
      <c r="I14595" t="str">
        <f>INDEX(LedgerMapping[[#All],[Level 3]],MATCH(Actuals[[#This Row],[Sub Ledger]],LedgerMapping[[#All],[Sub Ledger]],0))</f>
        <v>Ammortisation</v>
      </c>
      <c r="J14595" s="22">
        <f>YEAR(Actuals[[#This Row],[Date]])</f>
        <v>2023</v>
      </c>
      <c r="K14595" s="22">
        <f>MONTH(Actuals[[#This Row],[Date]])</f>
        <v>10</v>
      </c>
      <c r="L14595" s="12"/>
    </row>
    <row r="14596" spans="1:12" x14ac:dyDescent="0.3">
      <c r="A14596">
        <v>11</v>
      </c>
      <c r="B14596">
        <v>24352</v>
      </c>
      <c r="C14596">
        <v>2</v>
      </c>
      <c r="D14596">
        <v>85000</v>
      </c>
      <c r="E14596" s="46">
        <v>45230</v>
      </c>
      <c r="F14596">
        <v>-20.97</v>
      </c>
      <c r="I14596" t="str">
        <f>INDEX(LedgerMapping[[#All],[Level 3]],MATCH(Actuals[[#This Row],[Sub Ledger]],LedgerMapping[[#All],[Sub Ledger]],0))</f>
        <v>Ammortisation</v>
      </c>
      <c r="J14596" s="22">
        <f>YEAR(Actuals[[#This Row],[Date]])</f>
        <v>2023</v>
      </c>
      <c r="K14596" s="22">
        <f>MONTH(Actuals[[#This Row],[Date]])</f>
        <v>10</v>
      </c>
      <c r="L14596" s="12"/>
    </row>
    <row r="14597" spans="1:12" x14ac:dyDescent="0.3">
      <c r="A14597">
        <v>11</v>
      </c>
      <c r="B14597">
        <v>25384</v>
      </c>
      <c r="C14597">
        <v>2</v>
      </c>
      <c r="D14597">
        <v>85000</v>
      </c>
      <c r="E14597" s="46">
        <v>45261</v>
      </c>
      <c r="F14597">
        <v>-10.33</v>
      </c>
      <c r="I14597" t="str">
        <f>INDEX(LedgerMapping[[#All],[Level 3]],MATCH(Actuals[[#This Row],[Sub Ledger]],LedgerMapping[[#All],[Sub Ledger]],0))</f>
        <v>Ammortisation</v>
      </c>
      <c r="J14597" s="22">
        <f>YEAR(Actuals[[#This Row],[Date]])</f>
        <v>2023</v>
      </c>
      <c r="K14597" s="22">
        <f>MONTH(Actuals[[#This Row],[Date]])</f>
        <v>12</v>
      </c>
      <c r="L14597" s="12"/>
    </row>
    <row r="14598" spans="1:12" x14ac:dyDescent="0.3">
      <c r="A14598">
        <v>11</v>
      </c>
      <c r="B14598">
        <v>26455</v>
      </c>
      <c r="C14598">
        <v>2</v>
      </c>
      <c r="D14598">
        <v>85000</v>
      </c>
      <c r="E14598" s="46">
        <v>45291</v>
      </c>
      <c r="F14598">
        <v>-34.799999999999997</v>
      </c>
      <c r="I14598" t="str">
        <f>INDEX(LedgerMapping[[#All],[Level 3]],MATCH(Actuals[[#This Row],[Sub Ledger]],LedgerMapping[[#All],[Sub Ledger]],0))</f>
        <v>Ammortisation</v>
      </c>
      <c r="J14598" s="22">
        <f>YEAR(Actuals[[#This Row],[Date]])</f>
        <v>2023</v>
      </c>
      <c r="K14598" s="22">
        <f>MONTH(Actuals[[#This Row],[Date]])</f>
        <v>12</v>
      </c>
      <c r="L14598" s="12"/>
    </row>
    <row r="14599" spans="1:12" x14ac:dyDescent="0.3">
      <c r="A14599">
        <v>11</v>
      </c>
      <c r="B14599">
        <v>27579</v>
      </c>
      <c r="C14599">
        <v>2</v>
      </c>
      <c r="D14599">
        <v>85000</v>
      </c>
      <c r="E14599" s="46">
        <v>45322</v>
      </c>
      <c r="F14599">
        <v>-49.7</v>
      </c>
      <c r="I14599" t="str">
        <f>INDEX(LedgerMapping[[#All],[Level 3]],MATCH(Actuals[[#This Row],[Sub Ledger]],LedgerMapping[[#All],[Sub Ledger]],0))</f>
        <v>Ammortisation</v>
      </c>
      <c r="J14599" s="22">
        <f>YEAR(Actuals[[#This Row],[Date]])</f>
        <v>2024</v>
      </c>
      <c r="K14599" s="22">
        <f>MONTH(Actuals[[#This Row],[Date]])</f>
        <v>1</v>
      </c>
      <c r="L14599" s="12"/>
    </row>
    <row r="14600" spans="1:12" x14ac:dyDescent="0.3">
      <c r="A14600">
        <v>11</v>
      </c>
      <c r="B14600">
        <v>28731</v>
      </c>
      <c r="C14600">
        <v>2</v>
      </c>
      <c r="D14600">
        <v>85000</v>
      </c>
      <c r="E14600" s="46">
        <v>45354</v>
      </c>
      <c r="F14600">
        <v>-41.19</v>
      </c>
      <c r="I14600" t="str">
        <f>INDEX(LedgerMapping[[#All],[Level 3]],MATCH(Actuals[[#This Row],[Sub Ledger]],LedgerMapping[[#All],[Sub Ledger]],0))</f>
        <v>Ammortisation</v>
      </c>
      <c r="J14600" s="22">
        <f>YEAR(Actuals[[#This Row],[Date]])</f>
        <v>2024</v>
      </c>
      <c r="K14600" s="22">
        <f>MONTH(Actuals[[#This Row],[Date]])</f>
        <v>3</v>
      </c>
      <c r="L14600" s="12"/>
    </row>
    <row r="14601" spans="1:12" x14ac:dyDescent="0.3">
      <c r="A14601">
        <v>11</v>
      </c>
      <c r="B14601">
        <v>29885</v>
      </c>
      <c r="C14601">
        <v>2</v>
      </c>
      <c r="D14601">
        <v>85000</v>
      </c>
      <c r="E14601" s="46">
        <v>45384</v>
      </c>
      <c r="F14601">
        <v>-32.67</v>
      </c>
      <c r="I14601" t="str">
        <f>INDEX(LedgerMapping[[#All],[Level 3]],MATCH(Actuals[[#This Row],[Sub Ledger]],LedgerMapping[[#All],[Sub Ledger]],0))</f>
        <v>Ammortisation</v>
      </c>
      <c r="J14601" s="22">
        <f>YEAR(Actuals[[#This Row],[Date]])</f>
        <v>2024</v>
      </c>
      <c r="K14601" s="22">
        <f>MONTH(Actuals[[#This Row],[Date]])</f>
        <v>4</v>
      </c>
      <c r="L14601" s="12"/>
    </row>
    <row r="14602" spans="1:12" x14ac:dyDescent="0.3">
      <c r="A14602">
        <v>11</v>
      </c>
      <c r="B14602">
        <v>31011</v>
      </c>
      <c r="C14602">
        <v>2</v>
      </c>
      <c r="D14602">
        <v>85000</v>
      </c>
      <c r="E14602" s="46">
        <v>45415</v>
      </c>
      <c r="F14602">
        <v>-32.67</v>
      </c>
      <c r="I14602" t="str">
        <f>INDEX(LedgerMapping[[#All],[Level 3]],MATCH(Actuals[[#This Row],[Sub Ledger]],LedgerMapping[[#All],[Sub Ledger]],0))</f>
        <v>Ammortisation</v>
      </c>
      <c r="J14602" s="22">
        <f>YEAR(Actuals[[#This Row],[Date]])</f>
        <v>2024</v>
      </c>
      <c r="K14602" s="22">
        <f>MONTH(Actuals[[#This Row],[Date]])</f>
        <v>5</v>
      </c>
      <c r="L14602" s="12"/>
    </row>
    <row r="14603" spans="1:12" x14ac:dyDescent="0.3">
      <c r="A14603">
        <v>11</v>
      </c>
      <c r="B14603">
        <v>32136</v>
      </c>
      <c r="C14603">
        <v>2</v>
      </c>
      <c r="D14603">
        <v>85000</v>
      </c>
      <c r="E14603" s="46">
        <v>45445</v>
      </c>
      <c r="F14603">
        <v>-65.650000000000006</v>
      </c>
      <c r="I14603" t="str">
        <f>INDEX(LedgerMapping[[#All],[Level 3]],MATCH(Actuals[[#This Row],[Sub Ledger]],LedgerMapping[[#All],[Sub Ledger]],0))</f>
        <v>Ammortisation</v>
      </c>
      <c r="J14603" s="22">
        <f>YEAR(Actuals[[#This Row],[Date]])</f>
        <v>2024</v>
      </c>
      <c r="K14603" s="22">
        <f>MONTH(Actuals[[#This Row],[Date]])</f>
        <v>6</v>
      </c>
      <c r="L14603" s="12"/>
    </row>
    <row r="14604" spans="1:12" x14ac:dyDescent="0.3">
      <c r="A14604">
        <v>11</v>
      </c>
      <c r="B14604">
        <v>33260</v>
      </c>
      <c r="C14604">
        <v>2</v>
      </c>
      <c r="D14604">
        <v>85000</v>
      </c>
      <c r="E14604" s="46">
        <v>45476</v>
      </c>
      <c r="F14604">
        <v>-56.08</v>
      </c>
      <c r="I14604" t="str">
        <f>INDEX(LedgerMapping[[#All],[Level 3]],MATCH(Actuals[[#This Row],[Sub Ledger]],LedgerMapping[[#All],[Sub Ledger]],0))</f>
        <v>Ammortisation</v>
      </c>
      <c r="J14604" s="22">
        <f>YEAR(Actuals[[#This Row],[Date]])</f>
        <v>2024</v>
      </c>
      <c r="K14604" s="22">
        <f>MONTH(Actuals[[#This Row],[Date]])</f>
        <v>7</v>
      </c>
      <c r="L14604" s="12"/>
    </row>
    <row r="14605" spans="1:12" x14ac:dyDescent="0.3">
      <c r="A14605">
        <v>11</v>
      </c>
      <c r="B14605">
        <v>34383</v>
      </c>
      <c r="C14605">
        <v>2</v>
      </c>
      <c r="D14605">
        <v>85000</v>
      </c>
      <c r="E14605" s="46">
        <v>45507</v>
      </c>
      <c r="F14605">
        <v>-32.67</v>
      </c>
      <c r="I14605" t="str">
        <f>INDEX(LedgerMapping[[#All],[Level 3]],MATCH(Actuals[[#This Row],[Sub Ledger]],LedgerMapping[[#All],[Sub Ledger]],0))</f>
        <v>Ammortisation</v>
      </c>
      <c r="J14605" s="22">
        <f>YEAR(Actuals[[#This Row],[Date]])</f>
        <v>2024</v>
      </c>
      <c r="K14605" s="22">
        <f>MONTH(Actuals[[#This Row],[Date]])</f>
        <v>8</v>
      </c>
      <c r="L14605" s="12"/>
    </row>
    <row r="14606" spans="1:12" x14ac:dyDescent="0.3">
      <c r="A14606">
        <v>11</v>
      </c>
      <c r="B14606">
        <v>35536</v>
      </c>
      <c r="C14606">
        <v>2</v>
      </c>
      <c r="D14606">
        <v>85000</v>
      </c>
      <c r="E14606" s="46">
        <v>45536</v>
      </c>
      <c r="F14606">
        <v>-64.59</v>
      </c>
      <c r="I14606" t="str">
        <f>INDEX(LedgerMapping[[#All],[Level 3]],MATCH(Actuals[[#This Row],[Sub Ledger]],LedgerMapping[[#All],[Sub Ledger]],0))</f>
        <v>Ammortisation</v>
      </c>
      <c r="J14606" s="22">
        <f>YEAR(Actuals[[#This Row],[Date]])</f>
        <v>2024</v>
      </c>
      <c r="K14606" s="22">
        <f>MONTH(Actuals[[#This Row],[Date]])</f>
        <v>9</v>
      </c>
      <c r="L14606" s="12"/>
    </row>
    <row r="14607" spans="1:12" x14ac:dyDescent="0.3">
      <c r="A14607">
        <v>11</v>
      </c>
      <c r="B14607">
        <v>36686</v>
      </c>
      <c r="C14607">
        <v>2</v>
      </c>
      <c r="D14607">
        <v>85000</v>
      </c>
      <c r="E14607" s="46">
        <v>45567</v>
      </c>
      <c r="F14607">
        <v>-53.95</v>
      </c>
      <c r="I14607" t="str">
        <f>INDEX(LedgerMapping[[#All],[Level 3]],MATCH(Actuals[[#This Row],[Sub Ledger]],LedgerMapping[[#All],[Sub Ledger]],0))</f>
        <v>Ammortisation</v>
      </c>
      <c r="J14607" s="22">
        <f>YEAR(Actuals[[#This Row],[Date]])</f>
        <v>2024</v>
      </c>
      <c r="K14607" s="22">
        <f>MONTH(Actuals[[#This Row],[Date]])</f>
        <v>10</v>
      </c>
      <c r="L14607" s="12"/>
    </row>
    <row r="14608" spans="1:12" x14ac:dyDescent="0.3">
      <c r="A14608">
        <v>11</v>
      </c>
      <c r="B14608">
        <v>37835</v>
      </c>
      <c r="C14608">
        <v>2</v>
      </c>
      <c r="D14608">
        <v>85000</v>
      </c>
      <c r="E14608" s="46">
        <v>45597</v>
      </c>
      <c r="F14608">
        <v>-26.29</v>
      </c>
      <c r="I14608" t="str">
        <f>INDEX(LedgerMapping[[#All],[Level 3]],MATCH(Actuals[[#This Row],[Sub Ledger]],LedgerMapping[[#All],[Sub Ledger]],0))</f>
        <v>Ammortisation</v>
      </c>
      <c r="J14608" s="22">
        <f>YEAR(Actuals[[#This Row],[Date]])</f>
        <v>2024</v>
      </c>
      <c r="K14608" s="22">
        <f>MONTH(Actuals[[#This Row],[Date]])</f>
        <v>11</v>
      </c>
      <c r="L14608" s="12"/>
    </row>
    <row r="14609" spans="1:12" x14ac:dyDescent="0.3">
      <c r="A14609">
        <v>11</v>
      </c>
      <c r="B14609">
        <v>38986</v>
      </c>
      <c r="C14609">
        <v>2</v>
      </c>
      <c r="D14609">
        <v>85000</v>
      </c>
      <c r="E14609" s="46">
        <v>45628</v>
      </c>
      <c r="F14609">
        <v>-59.27</v>
      </c>
      <c r="I14609" t="str">
        <f>INDEX(LedgerMapping[[#All],[Level 3]],MATCH(Actuals[[#This Row],[Sub Ledger]],LedgerMapping[[#All],[Sub Ledger]],0))</f>
        <v>Ammortisation</v>
      </c>
      <c r="J14609" s="22">
        <f>YEAR(Actuals[[#This Row],[Date]])</f>
        <v>2024</v>
      </c>
      <c r="K14609" s="22">
        <f>MONTH(Actuals[[#This Row],[Date]])</f>
        <v>12</v>
      </c>
      <c r="L14609" s="12"/>
    </row>
    <row r="14610" spans="1:12" x14ac:dyDescent="0.3">
      <c r="A14610">
        <v>11</v>
      </c>
      <c r="B14610">
        <v>14266</v>
      </c>
      <c r="C14610">
        <v>2</v>
      </c>
      <c r="D14610">
        <v>87000</v>
      </c>
      <c r="E14610" s="46">
        <v>44927</v>
      </c>
      <c r="F14610">
        <v>-48.63</v>
      </c>
      <c r="I14610" t="str">
        <f>INDEX(LedgerMapping[[#All],[Level 3]],MATCH(Actuals[[#This Row],[Sub Ledger]],LedgerMapping[[#All],[Sub Ledger]],0))</f>
        <v>Administration</v>
      </c>
      <c r="J14610" s="22">
        <f>YEAR(Actuals[[#This Row],[Date]])</f>
        <v>2023</v>
      </c>
      <c r="K14610" s="22">
        <f>MONTH(Actuals[[#This Row],[Date]])</f>
        <v>1</v>
      </c>
      <c r="L14610" s="12"/>
    </row>
    <row r="14611" spans="1:12" x14ac:dyDescent="0.3">
      <c r="A14611">
        <v>11</v>
      </c>
      <c r="B14611">
        <v>15268</v>
      </c>
      <c r="C14611">
        <v>2</v>
      </c>
      <c r="D14611">
        <v>87000</v>
      </c>
      <c r="E14611" s="46">
        <v>44958</v>
      </c>
      <c r="F14611">
        <v>-48.63</v>
      </c>
      <c r="I14611" t="str">
        <f>INDEX(LedgerMapping[[#All],[Level 3]],MATCH(Actuals[[#This Row],[Sub Ledger]],LedgerMapping[[#All],[Sub Ledger]],0))</f>
        <v>Administration</v>
      </c>
      <c r="J14611" s="22">
        <f>YEAR(Actuals[[#This Row],[Date]])</f>
        <v>2023</v>
      </c>
      <c r="K14611" s="22">
        <f>MONTH(Actuals[[#This Row],[Date]])</f>
        <v>2</v>
      </c>
      <c r="L14611" s="12"/>
    </row>
    <row r="14612" spans="1:12" x14ac:dyDescent="0.3">
      <c r="A14612">
        <v>11</v>
      </c>
      <c r="B14612">
        <v>16248</v>
      </c>
      <c r="C14612">
        <v>2</v>
      </c>
      <c r="D14612">
        <v>87000</v>
      </c>
      <c r="E14612" s="46">
        <v>44988</v>
      </c>
      <c r="F14612">
        <v>-48.63</v>
      </c>
      <c r="I14612" t="str">
        <f>INDEX(LedgerMapping[[#All],[Level 3]],MATCH(Actuals[[#This Row],[Sub Ledger]],LedgerMapping[[#All],[Sub Ledger]],0))</f>
        <v>Administration</v>
      </c>
      <c r="J14612" s="22">
        <f>YEAR(Actuals[[#This Row],[Date]])</f>
        <v>2023</v>
      </c>
      <c r="K14612" s="22">
        <f>MONTH(Actuals[[#This Row],[Date]])</f>
        <v>3</v>
      </c>
      <c r="L14612" s="12"/>
    </row>
    <row r="14613" spans="1:12" x14ac:dyDescent="0.3">
      <c r="A14613">
        <v>11</v>
      </c>
      <c r="B14613">
        <v>17280</v>
      </c>
      <c r="C14613">
        <v>2</v>
      </c>
      <c r="D14613">
        <v>87000</v>
      </c>
      <c r="E14613" s="46">
        <v>45018</v>
      </c>
      <c r="F14613">
        <v>-96.51</v>
      </c>
      <c r="I14613" t="str">
        <f>INDEX(LedgerMapping[[#All],[Level 3]],MATCH(Actuals[[#This Row],[Sub Ledger]],LedgerMapping[[#All],[Sub Ledger]],0))</f>
        <v>Administration</v>
      </c>
      <c r="J14613" s="22">
        <f>YEAR(Actuals[[#This Row],[Date]])</f>
        <v>2023</v>
      </c>
      <c r="K14613" s="22">
        <f>MONTH(Actuals[[#This Row],[Date]])</f>
        <v>4</v>
      </c>
      <c r="L14613" s="12"/>
    </row>
    <row r="14614" spans="1:12" x14ac:dyDescent="0.3">
      <c r="A14614">
        <v>11</v>
      </c>
      <c r="B14614">
        <v>18309</v>
      </c>
      <c r="C14614">
        <v>2</v>
      </c>
      <c r="D14614">
        <v>87000</v>
      </c>
      <c r="E14614" s="46">
        <v>45049</v>
      </c>
      <c r="F14614">
        <v>-48.63</v>
      </c>
      <c r="I14614" t="str">
        <f>INDEX(LedgerMapping[[#All],[Level 3]],MATCH(Actuals[[#This Row],[Sub Ledger]],LedgerMapping[[#All],[Sub Ledger]],0))</f>
        <v>Administration</v>
      </c>
      <c r="J14614" s="22">
        <f>YEAR(Actuals[[#This Row],[Date]])</f>
        <v>2023</v>
      </c>
      <c r="K14614" s="22">
        <f>MONTH(Actuals[[#This Row],[Date]])</f>
        <v>5</v>
      </c>
      <c r="L14614" s="12"/>
    </row>
    <row r="14615" spans="1:12" x14ac:dyDescent="0.3">
      <c r="A14615">
        <v>11</v>
      </c>
      <c r="B14615">
        <v>19314</v>
      </c>
      <c r="C14615">
        <v>2</v>
      </c>
      <c r="D14615">
        <v>87000</v>
      </c>
      <c r="E14615" s="46">
        <v>45079</v>
      </c>
      <c r="F14615">
        <v>-48.63</v>
      </c>
      <c r="I14615" t="str">
        <f>INDEX(LedgerMapping[[#All],[Level 3]],MATCH(Actuals[[#This Row],[Sub Ledger]],LedgerMapping[[#All],[Sub Ledger]],0))</f>
        <v>Administration</v>
      </c>
      <c r="J14615" s="22">
        <f>YEAR(Actuals[[#This Row],[Date]])</f>
        <v>2023</v>
      </c>
      <c r="K14615" s="22">
        <f>MONTH(Actuals[[#This Row],[Date]])</f>
        <v>6</v>
      </c>
      <c r="L14615" s="12"/>
    </row>
    <row r="14616" spans="1:12" x14ac:dyDescent="0.3">
      <c r="A14616">
        <v>11</v>
      </c>
      <c r="B14616">
        <v>20342</v>
      </c>
      <c r="C14616">
        <v>2</v>
      </c>
      <c r="D14616">
        <v>87000</v>
      </c>
      <c r="E14616" s="46">
        <v>45110</v>
      </c>
      <c r="F14616">
        <v>-96.51</v>
      </c>
      <c r="I14616" t="str">
        <f>INDEX(LedgerMapping[[#All],[Level 3]],MATCH(Actuals[[#This Row],[Sub Ledger]],LedgerMapping[[#All],[Sub Ledger]],0))</f>
        <v>Administration</v>
      </c>
      <c r="J14616" s="22">
        <f>YEAR(Actuals[[#This Row],[Date]])</f>
        <v>2023</v>
      </c>
      <c r="K14616" s="22">
        <f>MONTH(Actuals[[#This Row],[Date]])</f>
        <v>7</v>
      </c>
      <c r="L14616" s="12"/>
    </row>
    <row r="14617" spans="1:12" x14ac:dyDescent="0.3">
      <c r="A14617">
        <v>11</v>
      </c>
      <c r="B14617">
        <v>21370</v>
      </c>
      <c r="C14617">
        <v>2</v>
      </c>
      <c r="D14617">
        <v>87000</v>
      </c>
      <c r="E14617" s="46">
        <v>45141</v>
      </c>
      <c r="F14617">
        <v>-144.38</v>
      </c>
      <c r="I14617" t="str">
        <f>INDEX(LedgerMapping[[#All],[Level 3]],MATCH(Actuals[[#This Row],[Sub Ledger]],LedgerMapping[[#All],[Sub Ledger]],0))</f>
        <v>Administration</v>
      </c>
      <c r="J14617" s="22">
        <f>YEAR(Actuals[[#This Row],[Date]])</f>
        <v>2023</v>
      </c>
      <c r="K14617" s="22">
        <f>MONTH(Actuals[[#This Row],[Date]])</f>
        <v>8</v>
      </c>
      <c r="L14617" s="12"/>
    </row>
    <row r="14618" spans="1:12" x14ac:dyDescent="0.3">
      <c r="A14618">
        <v>11</v>
      </c>
      <c r="B14618">
        <v>22373</v>
      </c>
      <c r="C14618">
        <v>2</v>
      </c>
      <c r="D14618">
        <v>87000</v>
      </c>
      <c r="E14618" s="46">
        <v>45169</v>
      </c>
      <c r="F14618">
        <v>-144.38</v>
      </c>
      <c r="I14618" t="str">
        <f>INDEX(LedgerMapping[[#All],[Level 3]],MATCH(Actuals[[#This Row],[Sub Ledger]],LedgerMapping[[#All],[Sub Ledger]],0))</f>
        <v>Administration</v>
      </c>
      <c r="J14618" s="22">
        <f>YEAR(Actuals[[#This Row],[Date]])</f>
        <v>2023</v>
      </c>
      <c r="K14618" s="22">
        <f>MONTH(Actuals[[#This Row],[Date]])</f>
        <v>8</v>
      </c>
      <c r="L14618" s="12"/>
    </row>
    <row r="14619" spans="1:12" x14ac:dyDescent="0.3">
      <c r="A14619">
        <v>11</v>
      </c>
      <c r="B14619">
        <v>23351</v>
      </c>
      <c r="C14619">
        <v>2</v>
      </c>
      <c r="D14619">
        <v>87000</v>
      </c>
      <c r="E14619" s="46">
        <v>45200</v>
      </c>
      <c r="F14619">
        <v>-144.38</v>
      </c>
      <c r="I14619" t="str">
        <f>INDEX(LedgerMapping[[#All],[Level 3]],MATCH(Actuals[[#This Row],[Sub Ledger]],LedgerMapping[[#All],[Sub Ledger]],0))</f>
        <v>Administration</v>
      </c>
      <c r="J14619" s="22">
        <f>YEAR(Actuals[[#This Row],[Date]])</f>
        <v>2023</v>
      </c>
      <c r="K14619" s="22">
        <f>MONTH(Actuals[[#This Row],[Date]])</f>
        <v>10</v>
      </c>
      <c r="L14619" s="12"/>
    </row>
    <row r="14620" spans="1:12" x14ac:dyDescent="0.3">
      <c r="A14620">
        <v>11</v>
      </c>
      <c r="B14620">
        <v>24353</v>
      </c>
      <c r="C14620">
        <v>2</v>
      </c>
      <c r="D14620">
        <v>87000</v>
      </c>
      <c r="E14620" s="46">
        <v>45230</v>
      </c>
      <c r="F14620">
        <v>-96.51</v>
      </c>
      <c r="I14620" t="str">
        <f>INDEX(LedgerMapping[[#All],[Level 3]],MATCH(Actuals[[#This Row],[Sub Ledger]],LedgerMapping[[#All],[Sub Ledger]],0))</f>
        <v>Administration</v>
      </c>
      <c r="J14620" s="22">
        <f>YEAR(Actuals[[#This Row],[Date]])</f>
        <v>2023</v>
      </c>
      <c r="K14620" s="22">
        <f>MONTH(Actuals[[#This Row],[Date]])</f>
        <v>10</v>
      </c>
      <c r="L14620" s="12"/>
    </row>
    <row r="14621" spans="1:12" x14ac:dyDescent="0.3">
      <c r="A14621">
        <v>11</v>
      </c>
      <c r="B14621">
        <v>25385</v>
      </c>
      <c r="C14621">
        <v>2</v>
      </c>
      <c r="D14621">
        <v>87000</v>
      </c>
      <c r="E14621" s="46">
        <v>45261</v>
      </c>
      <c r="F14621">
        <v>-48.63</v>
      </c>
      <c r="I14621" t="str">
        <f>INDEX(LedgerMapping[[#All],[Level 3]],MATCH(Actuals[[#This Row],[Sub Ledger]],LedgerMapping[[#All],[Sub Ledger]],0))</f>
        <v>Administration</v>
      </c>
      <c r="J14621" s="22">
        <f>YEAR(Actuals[[#This Row],[Date]])</f>
        <v>2023</v>
      </c>
      <c r="K14621" s="22">
        <f>MONTH(Actuals[[#This Row],[Date]])</f>
        <v>12</v>
      </c>
      <c r="L14621" s="12"/>
    </row>
    <row r="14622" spans="1:12" x14ac:dyDescent="0.3">
      <c r="A14622">
        <v>11</v>
      </c>
      <c r="B14622">
        <v>26456</v>
      </c>
      <c r="C14622">
        <v>2</v>
      </c>
      <c r="D14622">
        <v>87000</v>
      </c>
      <c r="E14622" s="46">
        <v>45291</v>
      </c>
      <c r="F14622">
        <v>-149.69999999999999</v>
      </c>
      <c r="I14622" t="str">
        <f>INDEX(LedgerMapping[[#All],[Level 3]],MATCH(Actuals[[#This Row],[Sub Ledger]],LedgerMapping[[#All],[Sub Ledger]],0))</f>
        <v>Administration</v>
      </c>
      <c r="J14622" s="22">
        <f>YEAR(Actuals[[#This Row],[Date]])</f>
        <v>2023</v>
      </c>
      <c r="K14622" s="22">
        <f>MONTH(Actuals[[#This Row],[Date]])</f>
        <v>12</v>
      </c>
      <c r="L14622" s="12"/>
    </row>
    <row r="14623" spans="1:12" x14ac:dyDescent="0.3">
      <c r="A14623">
        <v>11</v>
      </c>
      <c r="B14623">
        <v>27580</v>
      </c>
      <c r="C14623">
        <v>2</v>
      </c>
      <c r="D14623">
        <v>87000</v>
      </c>
      <c r="E14623" s="46">
        <v>45322</v>
      </c>
      <c r="F14623">
        <v>-225.23</v>
      </c>
      <c r="I14623" t="str">
        <f>INDEX(LedgerMapping[[#All],[Level 3]],MATCH(Actuals[[#This Row],[Sub Ledger]],LedgerMapping[[#All],[Sub Ledger]],0))</f>
        <v>Administration</v>
      </c>
      <c r="J14623" s="22">
        <f>YEAR(Actuals[[#This Row],[Date]])</f>
        <v>2024</v>
      </c>
      <c r="K14623" s="22">
        <f>MONTH(Actuals[[#This Row],[Date]])</f>
        <v>1</v>
      </c>
      <c r="L14623" s="12"/>
    </row>
    <row r="14624" spans="1:12" x14ac:dyDescent="0.3">
      <c r="A14624">
        <v>11</v>
      </c>
      <c r="B14624">
        <v>28732</v>
      </c>
      <c r="C14624">
        <v>2</v>
      </c>
      <c r="D14624">
        <v>87000</v>
      </c>
      <c r="E14624" s="46">
        <v>45354</v>
      </c>
      <c r="F14624">
        <v>-225.23</v>
      </c>
      <c r="I14624" t="str">
        <f>INDEX(LedgerMapping[[#All],[Level 3]],MATCH(Actuals[[#This Row],[Sub Ledger]],LedgerMapping[[#All],[Sub Ledger]],0))</f>
        <v>Administration</v>
      </c>
      <c r="J14624" s="22">
        <f>YEAR(Actuals[[#This Row],[Date]])</f>
        <v>2024</v>
      </c>
      <c r="K14624" s="22">
        <f>MONTH(Actuals[[#This Row],[Date]])</f>
        <v>3</v>
      </c>
      <c r="L14624" s="12"/>
    </row>
    <row r="14625" spans="1:12" x14ac:dyDescent="0.3">
      <c r="A14625">
        <v>11</v>
      </c>
      <c r="B14625">
        <v>29886</v>
      </c>
      <c r="C14625">
        <v>2</v>
      </c>
      <c r="D14625">
        <v>87000</v>
      </c>
      <c r="E14625" s="46">
        <v>45384</v>
      </c>
      <c r="F14625">
        <v>-149.69999999999999</v>
      </c>
      <c r="I14625" t="str">
        <f>INDEX(LedgerMapping[[#All],[Level 3]],MATCH(Actuals[[#This Row],[Sub Ledger]],LedgerMapping[[#All],[Sub Ledger]],0))</f>
        <v>Administration</v>
      </c>
      <c r="J14625" s="22">
        <f>YEAR(Actuals[[#This Row],[Date]])</f>
        <v>2024</v>
      </c>
      <c r="K14625" s="22">
        <f>MONTH(Actuals[[#This Row],[Date]])</f>
        <v>4</v>
      </c>
      <c r="L14625" s="12"/>
    </row>
    <row r="14626" spans="1:12" x14ac:dyDescent="0.3">
      <c r="A14626">
        <v>11</v>
      </c>
      <c r="B14626">
        <v>31012</v>
      </c>
      <c r="C14626">
        <v>2</v>
      </c>
      <c r="D14626">
        <v>87000</v>
      </c>
      <c r="E14626" s="46">
        <v>45415</v>
      </c>
      <c r="F14626">
        <v>-149.69999999999999</v>
      </c>
      <c r="I14626" t="str">
        <f>INDEX(LedgerMapping[[#All],[Level 3]],MATCH(Actuals[[#This Row],[Sub Ledger]],LedgerMapping[[#All],[Sub Ledger]],0))</f>
        <v>Administration</v>
      </c>
      <c r="J14626" s="22">
        <f>YEAR(Actuals[[#This Row],[Date]])</f>
        <v>2024</v>
      </c>
      <c r="K14626" s="22">
        <f>MONTH(Actuals[[#This Row],[Date]])</f>
        <v>5</v>
      </c>
      <c r="L14626" s="12"/>
    </row>
    <row r="14627" spans="1:12" x14ac:dyDescent="0.3">
      <c r="A14627">
        <v>11</v>
      </c>
      <c r="B14627">
        <v>32137</v>
      </c>
      <c r="C14627">
        <v>2</v>
      </c>
      <c r="D14627">
        <v>87000</v>
      </c>
      <c r="E14627" s="46">
        <v>45445</v>
      </c>
      <c r="F14627">
        <v>-299.7</v>
      </c>
      <c r="I14627" t="str">
        <f>INDEX(LedgerMapping[[#All],[Level 3]],MATCH(Actuals[[#This Row],[Sub Ledger]],LedgerMapping[[#All],[Sub Ledger]],0))</f>
        <v>Administration</v>
      </c>
      <c r="J14627" s="22">
        <f>YEAR(Actuals[[#This Row],[Date]])</f>
        <v>2024</v>
      </c>
      <c r="K14627" s="22">
        <f>MONTH(Actuals[[#This Row],[Date]])</f>
        <v>6</v>
      </c>
      <c r="L14627" s="12"/>
    </row>
    <row r="14628" spans="1:12" x14ac:dyDescent="0.3">
      <c r="A14628">
        <v>11</v>
      </c>
      <c r="B14628">
        <v>33261</v>
      </c>
      <c r="C14628">
        <v>2</v>
      </c>
      <c r="D14628">
        <v>87000</v>
      </c>
      <c r="E14628" s="46">
        <v>45476</v>
      </c>
      <c r="F14628">
        <v>-299.7</v>
      </c>
      <c r="I14628" t="str">
        <f>INDEX(LedgerMapping[[#All],[Level 3]],MATCH(Actuals[[#This Row],[Sub Ledger]],LedgerMapping[[#All],[Sub Ledger]],0))</f>
        <v>Administration</v>
      </c>
      <c r="J14628" s="22">
        <f>YEAR(Actuals[[#This Row],[Date]])</f>
        <v>2024</v>
      </c>
      <c r="K14628" s="22">
        <f>MONTH(Actuals[[#This Row],[Date]])</f>
        <v>7</v>
      </c>
      <c r="L14628" s="12"/>
    </row>
    <row r="14629" spans="1:12" x14ac:dyDescent="0.3">
      <c r="A14629">
        <v>11</v>
      </c>
      <c r="B14629">
        <v>34384</v>
      </c>
      <c r="C14629">
        <v>2</v>
      </c>
      <c r="D14629">
        <v>87000</v>
      </c>
      <c r="E14629" s="46">
        <v>45507</v>
      </c>
      <c r="F14629">
        <v>-149.69999999999999</v>
      </c>
      <c r="I14629" t="str">
        <f>INDEX(LedgerMapping[[#All],[Level 3]],MATCH(Actuals[[#This Row],[Sub Ledger]],LedgerMapping[[#All],[Sub Ledger]],0))</f>
        <v>Administration</v>
      </c>
      <c r="J14629" s="22">
        <f>YEAR(Actuals[[#This Row],[Date]])</f>
        <v>2024</v>
      </c>
      <c r="K14629" s="22">
        <f>MONTH(Actuals[[#This Row],[Date]])</f>
        <v>8</v>
      </c>
      <c r="L14629" s="12"/>
    </row>
    <row r="14630" spans="1:12" x14ac:dyDescent="0.3">
      <c r="A14630">
        <v>11</v>
      </c>
      <c r="B14630">
        <v>35537</v>
      </c>
      <c r="C14630">
        <v>2</v>
      </c>
      <c r="D14630">
        <v>87000</v>
      </c>
      <c r="E14630" s="46">
        <v>45536</v>
      </c>
      <c r="F14630">
        <v>-299.7</v>
      </c>
      <c r="I14630" t="str">
        <f>INDEX(LedgerMapping[[#All],[Level 3]],MATCH(Actuals[[#This Row],[Sub Ledger]],LedgerMapping[[#All],[Sub Ledger]],0))</f>
        <v>Administration</v>
      </c>
      <c r="J14630" s="22">
        <f>YEAR(Actuals[[#This Row],[Date]])</f>
        <v>2024</v>
      </c>
      <c r="K14630" s="22">
        <f>MONTH(Actuals[[#This Row],[Date]])</f>
        <v>9</v>
      </c>
      <c r="L14630" s="12"/>
    </row>
    <row r="14631" spans="1:12" x14ac:dyDescent="0.3">
      <c r="A14631">
        <v>11</v>
      </c>
      <c r="B14631">
        <v>36687</v>
      </c>
      <c r="C14631">
        <v>2</v>
      </c>
      <c r="D14631">
        <v>87000</v>
      </c>
      <c r="E14631" s="46">
        <v>45567</v>
      </c>
      <c r="F14631">
        <v>-299.7</v>
      </c>
      <c r="I14631" t="str">
        <f>INDEX(LedgerMapping[[#All],[Level 3]],MATCH(Actuals[[#This Row],[Sub Ledger]],LedgerMapping[[#All],[Sub Ledger]],0))</f>
        <v>Administration</v>
      </c>
      <c r="J14631" s="22">
        <f>YEAR(Actuals[[#This Row],[Date]])</f>
        <v>2024</v>
      </c>
      <c r="K14631" s="22">
        <f>MONTH(Actuals[[#This Row],[Date]])</f>
        <v>10</v>
      </c>
      <c r="L14631" s="12"/>
    </row>
    <row r="14632" spans="1:12" x14ac:dyDescent="0.3">
      <c r="A14632">
        <v>11</v>
      </c>
      <c r="B14632">
        <v>37836</v>
      </c>
      <c r="C14632">
        <v>2</v>
      </c>
      <c r="D14632">
        <v>87000</v>
      </c>
      <c r="E14632" s="46">
        <v>45597</v>
      </c>
      <c r="F14632">
        <v>-149.69999999999999</v>
      </c>
      <c r="I14632" t="str">
        <f>INDEX(LedgerMapping[[#All],[Level 3]],MATCH(Actuals[[#This Row],[Sub Ledger]],LedgerMapping[[#All],[Sub Ledger]],0))</f>
        <v>Administration</v>
      </c>
      <c r="J14632" s="22">
        <f>YEAR(Actuals[[#This Row],[Date]])</f>
        <v>2024</v>
      </c>
      <c r="K14632" s="22">
        <f>MONTH(Actuals[[#This Row],[Date]])</f>
        <v>11</v>
      </c>
      <c r="L14632" s="12"/>
    </row>
    <row r="14633" spans="1:12" x14ac:dyDescent="0.3">
      <c r="A14633">
        <v>11</v>
      </c>
      <c r="B14633">
        <v>38987</v>
      </c>
      <c r="C14633">
        <v>2</v>
      </c>
      <c r="D14633">
        <v>87000</v>
      </c>
      <c r="E14633" s="46">
        <v>45628</v>
      </c>
      <c r="F14633">
        <v>-299.7</v>
      </c>
      <c r="I14633" t="str">
        <f>INDEX(LedgerMapping[[#All],[Level 3]],MATCH(Actuals[[#This Row],[Sub Ledger]],LedgerMapping[[#All],[Sub Ledger]],0))</f>
        <v>Administration</v>
      </c>
      <c r="J14633" s="22">
        <f>YEAR(Actuals[[#This Row],[Date]])</f>
        <v>2024</v>
      </c>
      <c r="K14633" s="22">
        <f>MONTH(Actuals[[#This Row],[Date]])</f>
        <v>12</v>
      </c>
      <c r="L14633" s="12"/>
    </row>
    <row r="14634" spans="1:12" x14ac:dyDescent="0.3">
      <c r="A14634">
        <v>11</v>
      </c>
      <c r="B14634">
        <v>14268</v>
      </c>
      <c r="C14634">
        <v>2</v>
      </c>
      <c r="D14634">
        <v>90000</v>
      </c>
      <c r="E14634" s="46">
        <v>44927</v>
      </c>
      <c r="F14634">
        <v>-34.799999999999997</v>
      </c>
      <c r="I14634" t="str">
        <f>INDEX(LedgerMapping[[#All],[Level 3]],MATCH(Actuals[[#This Row],[Sub Ledger]],LedgerMapping[[#All],[Sub Ledger]],0))</f>
        <v>Interest</v>
      </c>
      <c r="J14634" s="22">
        <f>YEAR(Actuals[[#This Row],[Date]])</f>
        <v>2023</v>
      </c>
      <c r="K14634" s="22">
        <f>MONTH(Actuals[[#This Row],[Date]])</f>
        <v>1</v>
      </c>
      <c r="L14634" s="12"/>
    </row>
    <row r="14635" spans="1:12" x14ac:dyDescent="0.3">
      <c r="A14635">
        <v>11</v>
      </c>
      <c r="B14635">
        <v>15270</v>
      </c>
      <c r="C14635">
        <v>2</v>
      </c>
      <c r="D14635">
        <v>90000</v>
      </c>
      <c r="E14635" s="46">
        <v>44958</v>
      </c>
      <c r="F14635">
        <v>-33.74</v>
      </c>
      <c r="I14635" t="str">
        <f>INDEX(LedgerMapping[[#All],[Level 3]],MATCH(Actuals[[#This Row],[Sub Ledger]],LedgerMapping[[#All],[Sub Ledger]],0))</f>
        <v>Interest</v>
      </c>
      <c r="J14635" s="22">
        <f>YEAR(Actuals[[#This Row],[Date]])</f>
        <v>2023</v>
      </c>
      <c r="K14635" s="22">
        <f>MONTH(Actuals[[#This Row],[Date]])</f>
        <v>2</v>
      </c>
      <c r="L14635" s="12"/>
    </row>
    <row r="14636" spans="1:12" x14ac:dyDescent="0.3">
      <c r="A14636">
        <v>11</v>
      </c>
      <c r="B14636">
        <v>16250</v>
      </c>
      <c r="C14636">
        <v>2</v>
      </c>
      <c r="D14636">
        <v>90000</v>
      </c>
      <c r="E14636" s="46">
        <v>44988</v>
      </c>
      <c r="F14636">
        <v>-26.29</v>
      </c>
      <c r="I14636" t="str">
        <f>INDEX(LedgerMapping[[#All],[Level 3]],MATCH(Actuals[[#This Row],[Sub Ledger]],LedgerMapping[[#All],[Sub Ledger]],0))</f>
        <v>Interest</v>
      </c>
      <c r="J14636" s="22">
        <f>YEAR(Actuals[[#This Row],[Date]])</f>
        <v>2023</v>
      </c>
      <c r="K14636" s="22">
        <f>MONTH(Actuals[[#This Row],[Date]])</f>
        <v>3</v>
      </c>
      <c r="L14636" s="12"/>
    </row>
    <row r="14637" spans="1:12" x14ac:dyDescent="0.3">
      <c r="A14637">
        <v>11</v>
      </c>
      <c r="B14637">
        <v>17282</v>
      </c>
      <c r="C14637">
        <v>2</v>
      </c>
      <c r="D14637">
        <v>90000</v>
      </c>
      <c r="E14637" s="46">
        <v>45018</v>
      </c>
      <c r="F14637">
        <v>-67.78</v>
      </c>
      <c r="I14637" t="str">
        <f>INDEX(LedgerMapping[[#All],[Level 3]],MATCH(Actuals[[#This Row],[Sub Ledger]],LedgerMapping[[#All],[Sub Ledger]],0))</f>
        <v>Interest</v>
      </c>
      <c r="J14637" s="22">
        <f>YEAR(Actuals[[#This Row],[Date]])</f>
        <v>2023</v>
      </c>
      <c r="K14637" s="22">
        <f>MONTH(Actuals[[#This Row],[Date]])</f>
        <v>4</v>
      </c>
      <c r="L14637" s="12"/>
    </row>
    <row r="14638" spans="1:12" x14ac:dyDescent="0.3">
      <c r="A14638">
        <v>11</v>
      </c>
      <c r="B14638">
        <v>18311</v>
      </c>
      <c r="C14638">
        <v>2</v>
      </c>
      <c r="D14638">
        <v>90000</v>
      </c>
      <c r="E14638" s="46">
        <v>45049</v>
      </c>
      <c r="F14638">
        <v>-35.869999999999997</v>
      </c>
      <c r="I14638" t="str">
        <f>INDEX(LedgerMapping[[#All],[Level 3]],MATCH(Actuals[[#This Row],[Sub Ledger]],LedgerMapping[[#All],[Sub Ledger]],0))</f>
        <v>Interest</v>
      </c>
      <c r="J14638" s="22">
        <f>YEAR(Actuals[[#This Row],[Date]])</f>
        <v>2023</v>
      </c>
      <c r="K14638" s="22">
        <f>MONTH(Actuals[[#This Row],[Date]])</f>
        <v>5</v>
      </c>
      <c r="L14638" s="12"/>
    </row>
    <row r="14639" spans="1:12" x14ac:dyDescent="0.3">
      <c r="A14639">
        <v>11</v>
      </c>
      <c r="B14639">
        <v>19316</v>
      </c>
      <c r="C14639">
        <v>2</v>
      </c>
      <c r="D14639">
        <v>90000</v>
      </c>
      <c r="E14639" s="46">
        <v>45079</v>
      </c>
      <c r="F14639">
        <v>-37.99</v>
      </c>
      <c r="I14639" t="str">
        <f>INDEX(LedgerMapping[[#All],[Level 3]],MATCH(Actuals[[#This Row],[Sub Ledger]],LedgerMapping[[#All],[Sub Ledger]],0))</f>
        <v>Interest</v>
      </c>
      <c r="J14639" s="22">
        <f>YEAR(Actuals[[#This Row],[Date]])</f>
        <v>2023</v>
      </c>
      <c r="K14639" s="22">
        <f>MONTH(Actuals[[#This Row],[Date]])</f>
        <v>6</v>
      </c>
      <c r="L14639" s="12"/>
    </row>
    <row r="14640" spans="1:12" x14ac:dyDescent="0.3">
      <c r="A14640">
        <v>11</v>
      </c>
      <c r="B14640">
        <v>20344</v>
      </c>
      <c r="C14640">
        <v>2</v>
      </c>
      <c r="D14640">
        <v>90000</v>
      </c>
      <c r="E14640" s="46">
        <v>45110</v>
      </c>
      <c r="F14640">
        <v>-62.46</v>
      </c>
      <c r="I14640" t="str">
        <f>INDEX(LedgerMapping[[#All],[Level 3]],MATCH(Actuals[[#This Row],[Sub Ledger]],LedgerMapping[[#All],[Sub Ledger]],0))</f>
        <v>Interest</v>
      </c>
      <c r="J14640" s="22">
        <f>YEAR(Actuals[[#This Row],[Date]])</f>
        <v>2023</v>
      </c>
      <c r="K14640" s="22">
        <f>MONTH(Actuals[[#This Row],[Date]])</f>
        <v>7</v>
      </c>
      <c r="L14640" s="12"/>
    </row>
    <row r="14641" spans="1:12" x14ac:dyDescent="0.3">
      <c r="A14641">
        <v>11</v>
      </c>
      <c r="B14641">
        <v>21372</v>
      </c>
      <c r="C14641">
        <v>2</v>
      </c>
      <c r="D14641">
        <v>90000</v>
      </c>
      <c r="E14641" s="46">
        <v>45141</v>
      </c>
      <c r="F14641">
        <v>-86.93</v>
      </c>
      <c r="I14641" t="str">
        <f>INDEX(LedgerMapping[[#All],[Level 3]],MATCH(Actuals[[#This Row],[Sub Ledger]],LedgerMapping[[#All],[Sub Ledger]],0))</f>
        <v>Interest</v>
      </c>
      <c r="J14641" s="22">
        <f>YEAR(Actuals[[#This Row],[Date]])</f>
        <v>2023</v>
      </c>
      <c r="K14641" s="22">
        <f>MONTH(Actuals[[#This Row],[Date]])</f>
        <v>8</v>
      </c>
      <c r="L14641" s="12"/>
    </row>
    <row r="14642" spans="1:12" x14ac:dyDescent="0.3">
      <c r="A14642">
        <v>11</v>
      </c>
      <c r="B14642">
        <v>22375</v>
      </c>
      <c r="C14642">
        <v>2</v>
      </c>
      <c r="D14642">
        <v>90000</v>
      </c>
      <c r="E14642" s="46">
        <v>45169</v>
      </c>
      <c r="F14642">
        <v>-89.06</v>
      </c>
      <c r="I14642" t="str">
        <f>INDEX(LedgerMapping[[#All],[Level 3]],MATCH(Actuals[[#This Row],[Sub Ledger]],LedgerMapping[[#All],[Sub Ledger]],0))</f>
        <v>Interest</v>
      </c>
      <c r="J14642" s="22">
        <f>YEAR(Actuals[[#This Row],[Date]])</f>
        <v>2023</v>
      </c>
      <c r="K14642" s="22">
        <f>MONTH(Actuals[[#This Row],[Date]])</f>
        <v>8</v>
      </c>
      <c r="L14642" s="12"/>
    </row>
    <row r="14643" spans="1:12" x14ac:dyDescent="0.3">
      <c r="A14643">
        <v>11</v>
      </c>
      <c r="B14643">
        <v>23353</v>
      </c>
      <c r="C14643">
        <v>2</v>
      </c>
      <c r="D14643">
        <v>90000</v>
      </c>
      <c r="E14643" s="46">
        <v>45200</v>
      </c>
      <c r="F14643">
        <v>-107.14</v>
      </c>
      <c r="I14643" t="str">
        <f>INDEX(LedgerMapping[[#All],[Level 3]],MATCH(Actuals[[#This Row],[Sub Ledger]],LedgerMapping[[#All],[Sub Ledger]],0))</f>
        <v>Interest</v>
      </c>
      <c r="J14643" s="22">
        <f>YEAR(Actuals[[#This Row],[Date]])</f>
        <v>2023</v>
      </c>
      <c r="K14643" s="22">
        <f>MONTH(Actuals[[#This Row],[Date]])</f>
        <v>10</v>
      </c>
      <c r="L14643" s="12"/>
    </row>
    <row r="14644" spans="1:12" x14ac:dyDescent="0.3">
      <c r="A14644">
        <v>11</v>
      </c>
      <c r="B14644">
        <v>24355</v>
      </c>
      <c r="C14644">
        <v>2</v>
      </c>
      <c r="D14644">
        <v>90000</v>
      </c>
      <c r="E14644" s="46">
        <v>45230</v>
      </c>
      <c r="F14644">
        <v>-67.78</v>
      </c>
      <c r="I14644" t="str">
        <f>INDEX(LedgerMapping[[#All],[Level 3]],MATCH(Actuals[[#This Row],[Sub Ledger]],LedgerMapping[[#All],[Sub Ledger]],0))</f>
        <v>Interest</v>
      </c>
      <c r="J14644" s="22">
        <f>YEAR(Actuals[[#This Row],[Date]])</f>
        <v>2023</v>
      </c>
      <c r="K14644" s="22">
        <f>MONTH(Actuals[[#This Row],[Date]])</f>
        <v>10</v>
      </c>
      <c r="L14644" s="12"/>
    </row>
    <row r="14645" spans="1:12" x14ac:dyDescent="0.3">
      <c r="A14645">
        <v>11</v>
      </c>
      <c r="B14645">
        <v>25387</v>
      </c>
      <c r="C14645">
        <v>2</v>
      </c>
      <c r="D14645">
        <v>90000</v>
      </c>
      <c r="E14645" s="46">
        <v>45261</v>
      </c>
      <c r="F14645">
        <v>-32.67</v>
      </c>
      <c r="I14645" t="str">
        <f>INDEX(LedgerMapping[[#All],[Level 3]],MATCH(Actuals[[#This Row],[Sub Ledger]],LedgerMapping[[#All],[Sub Ledger]],0))</f>
        <v>Interest</v>
      </c>
      <c r="J14645" s="22">
        <f>YEAR(Actuals[[#This Row],[Date]])</f>
        <v>2023</v>
      </c>
      <c r="K14645" s="22">
        <f>MONTH(Actuals[[#This Row],[Date]])</f>
        <v>12</v>
      </c>
      <c r="L14645" s="12"/>
    </row>
    <row r="14646" spans="1:12" x14ac:dyDescent="0.3">
      <c r="A14646">
        <v>11</v>
      </c>
      <c r="B14646">
        <v>26458</v>
      </c>
      <c r="C14646">
        <v>2</v>
      </c>
      <c r="D14646">
        <v>90000</v>
      </c>
      <c r="E14646" s="46">
        <v>45291</v>
      </c>
      <c r="F14646">
        <v>-147.57</v>
      </c>
      <c r="I14646" t="str">
        <f>INDEX(LedgerMapping[[#All],[Level 3]],MATCH(Actuals[[#This Row],[Sub Ledger]],LedgerMapping[[#All],[Sub Ledger]],0))</f>
        <v>Interest</v>
      </c>
      <c r="J14646" s="22">
        <f>YEAR(Actuals[[#This Row],[Date]])</f>
        <v>2023</v>
      </c>
      <c r="K14646" s="22">
        <f>MONTH(Actuals[[#This Row],[Date]])</f>
        <v>12</v>
      </c>
      <c r="L14646" s="12"/>
    </row>
    <row r="14647" spans="1:12" x14ac:dyDescent="0.3">
      <c r="A14647">
        <v>11</v>
      </c>
      <c r="B14647">
        <v>27582</v>
      </c>
      <c r="C14647">
        <v>2</v>
      </c>
      <c r="D14647">
        <v>90000</v>
      </c>
      <c r="E14647" s="46">
        <v>45322</v>
      </c>
      <c r="F14647">
        <v>-103.95</v>
      </c>
      <c r="I14647" t="str">
        <f>INDEX(LedgerMapping[[#All],[Level 3]],MATCH(Actuals[[#This Row],[Sub Ledger]],LedgerMapping[[#All],[Sub Ledger]],0))</f>
        <v>Interest</v>
      </c>
      <c r="J14647" s="22">
        <f>YEAR(Actuals[[#This Row],[Date]])</f>
        <v>2024</v>
      </c>
      <c r="K14647" s="22">
        <f>MONTH(Actuals[[#This Row],[Date]])</f>
        <v>1</v>
      </c>
      <c r="L14647" s="12"/>
    </row>
    <row r="14648" spans="1:12" x14ac:dyDescent="0.3">
      <c r="A14648">
        <v>11</v>
      </c>
      <c r="B14648">
        <v>28734</v>
      </c>
      <c r="C14648">
        <v>2</v>
      </c>
      <c r="D14648">
        <v>90000</v>
      </c>
      <c r="E14648" s="46">
        <v>45354</v>
      </c>
      <c r="F14648">
        <v>-81.61</v>
      </c>
      <c r="I14648" t="str">
        <f>INDEX(LedgerMapping[[#All],[Level 3]],MATCH(Actuals[[#This Row],[Sub Ledger]],LedgerMapping[[#All],[Sub Ledger]],0))</f>
        <v>Interest</v>
      </c>
      <c r="J14648" s="22">
        <f>YEAR(Actuals[[#This Row],[Date]])</f>
        <v>2024</v>
      </c>
      <c r="K14648" s="22">
        <f>MONTH(Actuals[[#This Row],[Date]])</f>
        <v>3</v>
      </c>
      <c r="L14648" s="12"/>
    </row>
    <row r="14649" spans="1:12" x14ac:dyDescent="0.3">
      <c r="A14649">
        <v>11</v>
      </c>
      <c r="B14649">
        <v>29888</v>
      </c>
      <c r="C14649">
        <v>2</v>
      </c>
      <c r="D14649">
        <v>90000</v>
      </c>
      <c r="E14649" s="46">
        <v>45384</v>
      </c>
      <c r="F14649">
        <v>-69.91</v>
      </c>
      <c r="I14649" t="str">
        <f>INDEX(LedgerMapping[[#All],[Level 3]],MATCH(Actuals[[#This Row],[Sub Ledger]],LedgerMapping[[#All],[Sub Ledger]],0))</f>
        <v>Interest</v>
      </c>
      <c r="J14649" s="22">
        <f>YEAR(Actuals[[#This Row],[Date]])</f>
        <v>2024</v>
      </c>
      <c r="K14649" s="22">
        <f>MONTH(Actuals[[#This Row],[Date]])</f>
        <v>4</v>
      </c>
      <c r="L14649" s="12"/>
    </row>
    <row r="14650" spans="1:12" x14ac:dyDescent="0.3">
      <c r="A14650">
        <v>11</v>
      </c>
      <c r="B14650">
        <v>31014</v>
      </c>
      <c r="C14650">
        <v>2</v>
      </c>
      <c r="D14650">
        <v>90000</v>
      </c>
      <c r="E14650" s="46">
        <v>45415</v>
      </c>
      <c r="F14650">
        <v>-68.849999999999994</v>
      </c>
      <c r="I14650" t="str">
        <f>INDEX(LedgerMapping[[#All],[Level 3]],MATCH(Actuals[[#This Row],[Sub Ledger]],LedgerMapping[[#All],[Sub Ledger]],0))</f>
        <v>Interest</v>
      </c>
      <c r="J14650" s="22">
        <f>YEAR(Actuals[[#This Row],[Date]])</f>
        <v>2024</v>
      </c>
      <c r="K14650" s="22">
        <f>MONTH(Actuals[[#This Row],[Date]])</f>
        <v>5</v>
      </c>
      <c r="L14650" s="12"/>
    </row>
    <row r="14651" spans="1:12" x14ac:dyDescent="0.3">
      <c r="A14651">
        <v>11</v>
      </c>
      <c r="B14651">
        <v>32139</v>
      </c>
      <c r="C14651">
        <v>2</v>
      </c>
      <c r="D14651">
        <v>90000</v>
      </c>
      <c r="E14651" s="46">
        <v>45445</v>
      </c>
      <c r="F14651">
        <v>-139.06</v>
      </c>
      <c r="I14651" t="str">
        <f>INDEX(LedgerMapping[[#All],[Level 3]],MATCH(Actuals[[#This Row],[Sub Ledger]],LedgerMapping[[#All],[Sub Ledger]],0))</f>
        <v>Interest</v>
      </c>
      <c r="J14651" s="22">
        <f>YEAR(Actuals[[#This Row],[Date]])</f>
        <v>2024</v>
      </c>
      <c r="K14651" s="22">
        <f>MONTH(Actuals[[#This Row],[Date]])</f>
        <v>6</v>
      </c>
      <c r="L14651" s="12"/>
    </row>
    <row r="14652" spans="1:12" x14ac:dyDescent="0.3">
      <c r="A14652">
        <v>11</v>
      </c>
      <c r="B14652">
        <v>33263</v>
      </c>
      <c r="C14652">
        <v>2</v>
      </c>
      <c r="D14652">
        <v>90000</v>
      </c>
      <c r="E14652" s="46">
        <v>45476</v>
      </c>
      <c r="F14652">
        <v>-112.46</v>
      </c>
      <c r="I14652" t="str">
        <f>INDEX(LedgerMapping[[#All],[Level 3]],MATCH(Actuals[[#This Row],[Sub Ledger]],LedgerMapping[[#All],[Sub Ledger]],0))</f>
        <v>Interest</v>
      </c>
      <c r="J14652" s="22">
        <f>YEAR(Actuals[[#This Row],[Date]])</f>
        <v>2024</v>
      </c>
      <c r="K14652" s="22">
        <f>MONTH(Actuals[[#This Row],[Date]])</f>
        <v>7</v>
      </c>
      <c r="L14652" s="12"/>
    </row>
    <row r="14653" spans="1:12" x14ac:dyDescent="0.3">
      <c r="A14653">
        <v>11</v>
      </c>
      <c r="B14653">
        <v>34386</v>
      </c>
      <c r="C14653">
        <v>2</v>
      </c>
      <c r="D14653">
        <v>90000</v>
      </c>
      <c r="E14653" s="46">
        <v>45507</v>
      </c>
      <c r="F14653">
        <v>-70.97</v>
      </c>
      <c r="I14653" t="str">
        <f>INDEX(LedgerMapping[[#All],[Level 3]],MATCH(Actuals[[#This Row],[Sub Ledger]],LedgerMapping[[#All],[Sub Ledger]],0))</f>
        <v>Interest</v>
      </c>
      <c r="J14653" s="22">
        <f>YEAR(Actuals[[#This Row],[Date]])</f>
        <v>2024</v>
      </c>
      <c r="K14653" s="22">
        <f>MONTH(Actuals[[#This Row],[Date]])</f>
        <v>8</v>
      </c>
      <c r="L14653" s="12"/>
    </row>
    <row r="14654" spans="1:12" x14ac:dyDescent="0.3">
      <c r="A14654">
        <v>11</v>
      </c>
      <c r="B14654">
        <v>35539</v>
      </c>
      <c r="C14654">
        <v>2</v>
      </c>
      <c r="D14654">
        <v>90000</v>
      </c>
      <c r="E14654" s="46">
        <v>45536</v>
      </c>
      <c r="F14654">
        <v>-135.87</v>
      </c>
      <c r="I14654" t="str">
        <f>INDEX(LedgerMapping[[#All],[Level 3]],MATCH(Actuals[[#This Row],[Sub Ledger]],LedgerMapping[[#All],[Sub Ledger]],0))</f>
        <v>Interest</v>
      </c>
      <c r="J14654" s="22">
        <f>YEAR(Actuals[[#This Row],[Date]])</f>
        <v>2024</v>
      </c>
      <c r="K14654" s="22">
        <f>MONTH(Actuals[[#This Row],[Date]])</f>
        <v>9</v>
      </c>
      <c r="L14654" s="12"/>
    </row>
    <row r="14655" spans="1:12" x14ac:dyDescent="0.3">
      <c r="A14655">
        <v>11</v>
      </c>
      <c r="B14655">
        <v>36689</v>
      </c>
      <c r="C14655">
        <v>2</v>
      </c>
      <c r="D14655">
        <v>90000</v>
      </c>
      <c r="E14655" s="46">
        <v>45567</v>
      </c>
      <c r="F14655">
        <v>-107.14</v>
      </c>
      <c r="I14655" t="str">
        <f>INDEX(LedgerMapping[[#All],[Level 3]],MATCH(Actuals[[#This Row],[Sub Ledger]],LedgerMapping[[#All],[Sub Ledger]],0))</f>
        <v>Interest</v>
      </c>
      <c r="J14655" s="22">
        <f>YEAR(Actuals[[#This Row],[Date]])</f>
        <v>2024</v>
      </c>
      <c r="K14655" s="22">
        <f>MONTH(Actuals[[#This Row],[Date]])</f>
        <v>10</v>
      </c>
      <c r="L14655" s="12"/>
    </row>
    <row r="14656" spans="1:12" x14ac:dyDescent="0.3">
      <c r="A14656">
        <v>11</v>
      </c>
      <c r="B14656">
        <v>37838</v>
      </c>
      <c r="C14656">
        <v>2</v>
      </c>
      <c r="D14656">
        <v>90000</v>
      </c>
      <c r="E14656" s="46">
        <v>45597</v>
      </c>
      <c r="F14656">
        <v>-51.82</v>
      </c>
      <c r="I14656" t="str">
        <f>INDEX(LedgerMapping[[#All],[Level 3]],MATCH(Actuals[[#This Row],[Sub Ledger]],LedgerMapping[[#All],[Sub Ledger]],0))</f>
        <v>Interest</v>
      </c>
      <c r="J14656" s="22">
        <f>YEAR(Actuals[[#This Row],[Date]])</f>
        <v>2024</v>
      </c>
      <c r="K14656" s="22">
        <f>MONTH(Actuals[[#This Row],[Date]])</f>
        <v>11</v>
      </c>
      <c r="L14656" s="12"/>
    </row>
    <row r="14657" spans="1:12" x14ac:dyDescent="0.3">
      <c r="A14657">
        <v>11</v>
      </c>
      <c r="B14657">
        <v>38989</v>
      </c>
      <c r="C14657">
        <v>2</v>
      </c>
      <c r="D14657">
        <v>90000</v>
      </c>
      <c r="E14657" s="46">
        <v>45628</v>
      </c>
      <c r="F14657">
        <v>-119.91</v>
      </c>
      <c r="I14657" t="str">
        <f>INDEX(LedgerMapping[[#All],[Level 3]],MATCH(Actuals[[#This Row],[Sub Ledger]],LedgerMapping[[#All],[Sub Ledger]],0))</f>
        <v>Interest</v>
      </c>
      <c r="J14657" s="22">
        <f>YEAR(Actuals[[#This Row],[Date]])</f>
        <v>2024</v>
      </c>
      <c r="K14657" s="22">
        <f>MONTH(Actuals[[#This Row],[Date]])</f>
        <v>12</v>
      </c>
      <c r="L14657" s="12"/>
    </row>
    <row r="14658" spans="1:12" x14ac:dyDescent="0.3">
      <c r="A14658">
        <v>11</v>
      </c>
      <c r="B14658">
        <v>14271</v>
      </c>
      <c r="C14658">
        <v>2</v>
      </c>
      <c r="D14658">
        <v>94000</v>
      </c>
      <c r="E14658" s="46">
        <v>44927</v>
      </c>
      <c r="F14658">
        <v>-11.4</v>
      </c>
      <c r="I14658" t="str">
        <f>INDEX(LedgerMapping[[#All],[Level 3]],MATCH(Actuals[[#This Row],[Sub Ledger]],LedgerMapping[[#All],[Sub Ledger]],0))</f>
        <v>Tax</v>
      </c>
      <c r="J14658" s="22">
        <f>YEAR(Actuals[[#This Row],[Date]])</f>
        <v>2023</v>
      </c>
      <c r="K14658" s="22">
        <f>MONTH(Actuals[[#This Row],[Date]])</f>
        <v>1</v>
      </c>
      <c r="L14658" s="12"/>
    </row>
    <row r="14659" spans="1:12" x14ac:dyDescent="0.3">
      <c r="A14659">
        <v>11</v>
      </c>
      <c r="B14659">
        <v>15273</v>
      </c>
      <c r="C14659">
        <v>2</v>
      </c>
      <c r="D14659">
        <v>94000</v>
      </c>
      <c r="E14659" s="46">
        <v>44958</v>
      </c>
      <c r="F14659">
        <v>-10.33</v>
      </c>
      <c r="I14659" t="str">
        <f>INDEX(LedgerMapping[[#All],[Level 3]],MATCH(Actuals[[#This Row],[Sub Ledger]],LedgerMapping[[#All],[Sub Ledger]],0))</f>
        <v>Tax</v>
      </c>
      <c r="J14659" s="22">
        <f>YEAR(Actuals[[#This Row],[Date]])</f>
        <v>2023</v>
      </c>
      <c r="K14659" s="22">
        <f>MONTH(Actuals[[#This Row],[Date]])</f>
        <v>2</v>
      </c>
      <c r="L14659" s="12"/>
    </row>
    <row r="14660" spans="1:12" x14ac:dyDescent="0.3">
      <c r="A14660">
        <v>11</v>
      </c>
      <c r="B14660">
        <v>16253</v>
      </c>
      <c r="C14660">
        <v>2</v>
      </c>
      <c r="D14660">
        <v>94000</v>
      </c>
      <c r="E14660" s="46">
        <v>44988</v>
      </c>
      <c r="F14660">
        <v>-9.27</v>
      </c>
      <c r="I14660" t="str">
        <f>INDEX(LedgerMapping[[#All],[Level 3]],MATCH(Actuals[[#This Row],[Sub Ledger]],LedgerMapping[[#All],[Sub Ledger]],0))</f>
        <v>Tax</v>
      </c>
      <c r="J14660" s="22">
        <f>YEAR(Actuals[[#This Row],[Date]])</f>
        <v>2023</v>
      </c>
      <c r="K14660" s="22">
        <f>MONTH(Actuals[[#This Row],[Date]])</f>
        <v>3</v>
      </c>
      <c r="L14660" s="12"/>
    </row>
    <row r="14661" spans="1:12" x14ac:dyDescent="0.3">
      <c r="A14661">
        <v>11</v>
      </c>
      <c r="B14661">
        <v>17285</v>
      </c>
      <c r="C14661">
        <v>2</v>
      </c>
      <c r="D14661">
        <v>94000</v>
      </c>
      <c r="E14661" s="46">
        <v>45018</v>
      </c>
      <c r="F14661">
        <v>-20.97</v>
      </c>
      <c r="I14661" t="str">
        <f>INDEX(LedgerMapping[[#All],[Level 3]],MATCH(Actuals[[#This Row],[Sub Ledger]],LedgerMapping[[#All],[Sub Ledger]],0))</f>
        <v>Tax</v>
      </c>
      <c r="J14661" s="22">
        <f>YEAR(Actuals[[#This Row],[Date]])</f>
        <v>2023</v>
      </c>
      <c r="K14661" s="22">
        <f>MONTH(Actuals[[#This Row],[Date]])</f>
        <v>4</v>
      </c>
      <c r="L14661" s="12"/>
    </row>
    <row r="14662" spans="1:12" x14ac:dyDescent="0.3">
      <c r="A14662">
        <v>11</v>
      </c>
      <c r="B14662">
        <v>18314</v>
      </c>
      <c r="C14662">
        <v>2</v>
      </c>
      <c r="D14662">
        <v>94000</v>
      </c>
      <c r="E14662" s="46">
        <v>45049</v>
      </c>
      <c r="F14662">
        <v>-11.4</v>
      </c>
      <c r="I14662" t="str">
        <f>INDEX(LedgerMapping[[#All],[Level 3]],MATCH(Actuals[[#This Row],[Sub Ledger]],LedgerMapping[[#All],[Sub Ledger]],0))</f>
        <v>Tax</v>
      </c>
      <c r="J14662" s="22">
        <f>YEAR(Actuals[[#This Row],[Date]])</f>
        <v>2023</v>
      </c>
      <c r="K14662" s="22">
        <f>MONTH(Actuals[[#This Row],[Date]])</f>
        <v>5</v>
      </c>
      <c r="L14662" s="12"/>
    </row>
    <row r="14663" spans="1:12" x14ac:dyDescent="0.3">
      <c r="A14663">
        <v>11</v>
      </c>
      <c r="B14663">
        <v>19319</v>
      </c>
      <c r="C14663">
        <v>2</v>
      </c>
      <c r="D14663">
        <v>94000</v>
      </c>
      <c r="E14663" s="46">
        <v>45079</v>
      </c>
      <c r="F14663">
        <v>-11.4</v>
      </c>
      <c r="I14663" t="str">
        <f>INDEX(LedgerMapping[[#All],[Level 3]],MATCH(Actuals[[#This Row],[Sub Ledger]],LedgerMapping[[#All],[Sub Ledger]],0))</f>
        <v>Tax</v>
      </c>
      <c r="J14663" s="22">
        <f>YEAR(Actuals[[#This Row],[Date]])</f>
        <v>2023</v>
      </c>
      <c r="K14663" s="22">
        <f>MONTH(Actuals[[#This Row],[Date]])</f>
        <v>6</v>
      </c>
      <c r="L14663" s="12"/>
    </row>
    <row r="14664" spans="1:12" x14ac:dyDescent="0.3">
      <c r="A14664">
        <v>11</v>
      </c>
      <c r="B14664">
        <v>20347</v>
      </c>
      <c r="C14664">
        <v>2</v>
      </c>
      <c r="D14664">
        <v>94000</v>
      </c>
      <c r="E14664" s="46">
        <v>45110</v>
      </c>
      <c r="F14664">
        <v>-19.91</v>
      </c>
      <c r="I14664" t="str">
        <f>INDEX(LedgerMapping[[#All],[Level 3]],MATCH(Actuals[[#This Row],[Sub Ledger]],LedgerMapping[[#All],[Sub Ledger]],0))</f>
        <v>Tax</v>
      </c>
      <c r="J14664" s="22">
        <f>YEAR(Actuals[[#This Row],[Date]])</f>
        <v>2023</v>
      </c>
      <c r="K14664" s="22">
        <f>MONTH(Actuals[[#This Row],[Date]])</f>
        <v>7</v>
      </c>
      <c r="L14664" s="12"/>
    </row>
    <row r="14665" spans="1:12" x14ac:dyDescent="0.3">
      <c r="A14665">
        <v>11</v>
      </c>
      <c r="B14665">
        <v>21375</v>
      </c>
      <c r="C14665">
        <v>2</v>
      </c>
      <c r="D14665">
        <v>94000</v>
      </c>
      <c r="E14665" s="46">
        <v>45141</v>
      </c>
      <c r="F14665">
        <v>-29.48</v>
      </c>
      <c r="I14665" t="str">
        <f>INDEX(LedgerMapping[[#All],[Level 3]],MATCH(Actuals[[#This Row],[Sub Ledger]],LedgerMapping[[#All],[Sub Ledger]],0))</f>
        <v>Tax</v>
      </c>
      <c r="J14665" s="22">
        <f>YEAR(Actuals[[#This Row],[Date]])</f>
        <v>2023</v>
      </c>
      <c r="K14665" s="22">
        <f>MONTH(Actuals[[#This Row],[Date]])</f>
        <v>8</v>
      </c>
      <c r="L14665" s="12"/>
    </row>
    <row r="14666" spans="1:12" x14ac:dyDescent="0.3">
      <c r="A14666">
        <v>11</v>
      </c>
      <c r="B14666">
        <v>22378</v>
      </c>
      <c r="C14666">
        <v>2</v>
      </c>
      <c r="D14666">
        <v>94000</v>
      </c>
      <c r="E14666" s="46">
        <v>45169</v>
      </c>
      <c r="F14666">
        <v>-29.48</v>
      </c>
      <c r="I14666" t="str">
        <f>INDEX(LedgerMapping[[#All],[Level 3]],MATCH(Actuals[[#This Row],[Sub Ledger]],LedgerMapping[[#All],[Sub Ledger]],0))</f>
        <v>Tax</v>
      </c>
      <c r="J14666" s="22">
        <f>YEAR(Actuals[[#This Row],[Date]])</f>
        <v>2023</v>
      </c>
      <c r="K14666" s="22">
        <f>MONTH(Actuals[[#This Row],[Date]])</f>
        <v>8</v>
      </c>
      <c r="L14666" s="12"/>
    </row>
    <row r="14667" spans="1:12" x14ac:dyDescent="0.3">
      <c r="A14667">
        <v>11</v>
      </c>
      <c r="B14667">
        <v>23356</v>
      </c>
      <c r="C14667">
        <v>2</v>
      </c>
      <c r="D14667">
        <v>94000</v>
      </c>
      <c r="E14667" s="46">
        <v>45200</v>
      </c>
      <c r="F14667">
        <v>-32.67</v>
      </c>
      <c r="I14667" t="str">
        <f>INDEX(LedgerMapping[[#All],[Level 3]],MATCH(Actuals[[#This Row],[Sub Ledger]],LedgerMapping[[#All],[Sub Ledger]],0))</f>
        <v>Tax</v>
      </c>
      <c r="J14667" s="22">
        <f>YEAR(Actuals[[#This Row],[Date]])</f>
        <v>2023</v>
      </c>
      <c r="K14667" s="22">
        <f>MONTH(Actuals[[#This Row],[Date]])</f>
        <v>10</v>
      </c>
      <c r="L14667" s="12"/>
    </row>
    <row r="14668" spans="1:12" x14ac:dyDescent="0.3">
      <c r="A14668">
        <v>11</v>
      </c>
      <c r="B14668">
        <v>24358</v>
      </c>
      <c r="C14668">
        <v>2</v>
      </c>
      <c r="D14668">
        <v>94000</v>
      </c>
      <c r="E14668" s="46">
        <v>45230</v>
      </c>
      <c r="F14668">
        <v>-20.97</v>
      </c>
      <c r="I14668" t="str">
        <f>INDEX(LedgerMapping[[#All],[Level 3]],MATCH(Actuals[[#This Row],[Sub Ledger]],LedgerMapping[[#All],[Sub Ledger]],0))</f>
        <v>Tax</v>
      </c>
      <c r="J14668" s="22">
        <f>YEAR(Actuals[[#This Row],[Date]])</f>
        <v>2023</v>
      </c>
      <c r="K14668" s="22">
        <f>MONTH(Actuals[[#This Row],[Date]])</f>
        <v>10</v>
      </c>
      <c r="L14668" s="12"/>
    </row>
    <row r="14669" spans="1:12" x14ac:dyDescent="0.3">
      <c r="A14669">
        <v>11</v>
      </c>
      <c r="B14669">
        <v>25390</v>
      </c>
      <c r="C14669">
        <v>2</v>
      </c>
      <c r="D14669">
        <v>94000</v>
      </c>
      <c r="E14669" s="46">
        <v>45261</v>
      </c>
      <c r="F14669">
        <v>-10.33</v>
      </c>
      <c r="I14669" t="str">
        <f>INDEX(LedgerMapping[[#All],[Level 3]],MATCH(Actuals[[#This Row],[Sub Ledger]],LedgerMapping[[#All],[Sub Ledger]],0))</f>
        <v>Tax</v>
      </c>
      <c r="J14669" s="22">
        <f>YEAR(Actuals[[#This Row],[Date]])</f>
        <v>2023</v>
      </c>
      <c r="K14669" s="22">
        <f>MONTH(Actuals[[#This Row],[Date]])</f>
        <v>12</v>
      </c>
      <c r="L14669" s="12"/>
    </row>
    <row r="14670" spans="1:12" x14ac:dyDescent="0.3">
      <c r="A14670">
        <v>11</v>
      </c>
      <c r="B14670">
        <v>26461</v>
      </c>
      <c r="C14670">
        <v>2</v>
      </c>
      <c r="D14670">
        <v>94000</v>
      </c>
      <c r="E14670" s="46">
        <v>45291</v>
      </c>
      <c r="F14670">
        <v>-44.38</v>
      </c>
      <c r="I14670" t="str">
        <f>INDEX(LedgerMapping[[#All],[Level 3]],MATCH(Actuals[[#This Row],[Sub Ledger]],LedgerMapping[[#All],[Sub Ledger]],0))</f>
        <v>Tax</v>
      </c>
      <c r="J14670" s="22">
        <f>YEAR(Actuals[[#This Row],[Date]])</f>
        <v>2023</v>
      </c>
      <c r="K14670" s="22">
        <f>MONTH(Actuals[[#This Row],[Date]])</f>
        <v>12</v>
      </c>
      <c r="L14670" s="12"/>
    </row>
    <row r="14671" spans="1:12" x14ac:dyDescent="0.3">
      <c r="A14671">
        <v>11</v>
      </c>
      <c r="B14671">
        <v>27585</v>
      </c>
      <c r="C14671">
        <v>2</v>
      </c>
      <c r="D14671">
        <v>94000</v>
      </c>
      <c r="E14671" s="46">
        <v>45322</v>
      </c>
      <c r="F14671">
        <v>-75.23</v>
      </c>
      <c r="I14671" t="str">
        <f>INDEX(LedgerMapping[[#All],[Level 3]],MATCH(Actuals[[#This Row],[Sub Ledger]],LedgerMapping[[#All],[Sub Ledger]],0))</f>
        <v>Tax</v>
      </c>
      <c r="J14671" s="22">
        <f>YEAR(Actuals[[#This Row],[Date]])</f>
        <v>2024</v>
      </c>
      <c r="K14671" s="22">
        <f>MONTH(Actuals[[#This Row],[Date]])</f>
        <v>1</v>
      </c>
      <c r="L14671" s="12"/>
    </row>
    <row r="14672" spans="1:12" x14ac:dyDescent="0.3">
      <c r="A14672">
        <v>11</v>
      </c>
      <c r="B14672">
        <v>28737</v>
      </c>
      <c r="C14672">
        <v>2</v>
      </c>
      <c r="D14672">
        <v>94000</v>
      </c>
      <c r="E14672" s="46">
        <v>45354</v>
      </c>
      <c r="F14672">
        <v>-66.72</v>
      </c>
      <c r="I14672" t="str">
        <f>INDEX(LedgerMapping[[#All],[Level 3]],MATCH(Actuals[[#This Row],[Sub Ledger]],LedgerMapping[[#All],[Sub Ledger]],0))</f>
        <v>Tax</v>
      </c>
      <c r="J14672" s="22">
        <f>YEAR(Actuals[[#This Row],[Date]])</f>
        <v>2024</v>
      </c>
      <c r="K14672" s="22">
        <f>MONTH(Actuals[[#This Row],[Date]])</f>
        <v>3</v>
      </c>
      <c r="L14672" s="12"/>
    </row>
    <row r="14673" spans="1:12" x14ac:dyDescent="0.3">
      <c r="A14673">
        <v>11</v>
      </c>
      <c r="B14673">
        <v>29891</v>
      </c>
      <c r="C14673">
        <v>2</v>
      </c>
      <c r="D14673">
        <v>94000</v>
      </c>
      <c r="E14673" s="46">
        <v>45384</v>
      </c>
      <c r="F14673">
        <v>-50.76</v>
      </c>
      <c r="I14673" t="str">
        <f>INDEX(LedgerMapping[[#All],[Level 3]],MATCH(Actuals[[#This Row],[Sub Ledger]],LedgerMapping[[#All],[Sub Ledger]],0))</f>
        <v>Tax</v>
      </c>
      <c r="J14673" s="22">
        <f>YEAR(Actuals[[#This Row],[Date]])</f>
        <v>2024</v>
      </c>
      <c r="K14673" s="22">
        <f>MONTH(Actuals[[#This Row],[Date]])</f>
        <v>4</v>
      </c>
      <c r="L14673" s="12"/>
    </row>
    <row r="14674" spans="1:12" x14ac:dyDescent="0.3">
      <c r="A14674">
        <v>11</v>
      </c>
      <c r="B14674">
        <v>31017</v>
      </c>
      <c r="C14674">
        <v>2</v>
      </c>
      <c r="D14674">
        <v>94000</v>
      </c>
      <c r="E14674" s="46">
        <v>45415</v>
      </c>
      <c r="F14674">
        <v>-50.76</v>
      </c>
      <c r="I14674" t="str">
        <f>INDEX(LedgerMapping[[#All],[Level 3]],MATCH(Actuals[[#This Row],[Sub Ledger]],LedgerMapping[[#All],[Sub Ledger]],0))</f>
        <v>Tax</v>
      </c>
      <c r="J14674" s="22">
        <f>YEAR(Actuals[[#This Row],[Date]])</f>
        <v>2024</v>
      </c>
      <c r="K14674" s="22">
        <f>MONTH(Actuals[[#This Row],[Date]])</f>
        <v>5</v>
      </c>
      <c r="L14674" s="12"/>
    </row>
    <row r="14675" spans="1:12" x14ac:dyDescent="0.3">
      <c r="A14675">
        <v>11</v>
      </c>
      <c r="B14675">
        <v>32142</v>
      </c>
      <c r="C14675">
        <v>2</v>
      </c>
      <c r="D14675">
        <v>94000</v>
      </c>
      <c r="E14675" s="46">
        <v>45445</v>
      </c>
      <c r="F14675">
        <v>-101.82</v>
      </c>
      <c r="I14675" t="str">
        <f>INDEX(LedgerMapping[[#All],[Level 3]],MATCH(Actuals[[#This Row],[Sub Ledger]],LedgerMapping[[#All],[Sub Ledger]],0))</f>
        <v>Tax</v>
      </c>
      <c r="J14675" s="22">
        <f>YEAR(Actuals[[#This Row],[Date]])</f>
        <v>2024</v>
      </c>
      <c r="K14675" s="22">
        <f>MONTH(Actuals[[#This Row],[Date]])</f>
        <v>6</v>
      </c>
      <c r="L14675" s="12"/>
    </row>
    <row r="14676" spans="1:12" x14ac:dyDescent="0.3">
      <c r="A14676">
        <v>11</v>
      </c>
      <c r="B14676">
        <v>33266</v>
      </c>
      <c r="C14676">
        <v>2</v>
      </c>
      <c r="D14676">
        <v>94000</v>
      </c>
      <c r="E14676" s="46">
        <v>45476</v>
      </c>
      <c r="F14676">
        <v>-91.19</v>
      </c>
      <c r="I14676" t="str">
        <f>INDEX(LedgerMapping[[#All],[Level 3]],MATCH(Actuals[[#This Row],[Sub Ledger]],LedgerMapping[[#All],[Sub Ledger]],0))</f>
        <v>Tax</v>
      </c>
      <c r="J14676" s="22">
        <f>YEAR(Actuals[[#This Row],[Date]])</f>
        <v>2024</v>
      </c>
      <c r="K14676" s="22">
        <f>MONTH(Actuals[[#This Row],[Date]])</f>
        <v>7</v>
      </c>
      <c r="L14676" s="12"/>
    </row>
    <row r="14677" spans="1:12" x14ac:dyDescent="0.3">
      <c r="A14677">
        <v>11</v>
      </c>
      <c r="B14677">
        <v>34389</v>
      </c>
      <c r="C14677">
        <v>2</v>
      </c>
      <c r="D14677">
        <v>94000</v>
      </c>
      <c r="E14677" s="46">
        <v>45507</v>
      </c>
      <c r="F14677">
        <v>-50.76</v>
      </c>
      <c r="I14677" t="str">
        <f>INDEX(LedgerMapping[[#All],[Level 3]],MATCH(Actuals[[#This Row],[Sub Ledger]],LedgerMapping[[#All],[Sub Ledger]],0))</f>
        <v>Tax</v>
      </c>
      <c r="J14677" s="22">
        <f>YEAR(Actuals[[#This Row],[Date]])</f>
        <v>2024</v>
      </c>
      <c r="K14677" s="22">
        <f>MONTH(Actuals[[#This Row],[Date]])</f>
        <v>8</v>
      </c>
      <c r="L14677" s="12"/>
    </row>
    <row r="14678" spans="1:12" x14ac:dyDescent="0.3">
      <c r="A14678">
        <v>11</v>
      </c>
      <c r="B14678">
        <v>35542</v>
      </c>
      <c r="C14678">
        <v>2</v>
      </c>
      <c r="D14678">
        <v>94000</v>
      </c>
      <c r="E14678" s="46">
        <v>45536</v>
      </c>
      <c r="F14678">
        <v>-99.7</v>
      </c>
      <c r="I14678" t="str">
        <f>INDEX(LedgerMapping[[#All],[Level 3]],MATCH(Actuals[[#This Row],[Sub Ledger]],LedgerMapping[[#All],[Sub Ledger]],0))</f>
        <v>Tax</v>
      </c>
      <c r="J14678" s="22">
        <f>YEAR(Actuals[[#This Row],[Date]])</f>
        <v>2024</v>
      </c>
      <c r="K14678" s="22">
        <f>MONTH(Actuals[[#This Row],[Date]])</f>
        <v>9</v>
      </c>
      <c r="L14678" s="12"/>
    </row>
    <row r="14679" spans="1:12" x14ac:dyDescent="0.3">
      <c r="A14679">
        <v>11</v>
      </c>
      <c r="B14679">
        <v>36692</v>
      </c>
      <c r="C14679">
        <v>2</v>
      </c>
      <c r="D14679">
        <v>94000</v>
      </c>
      <c r="E14679" s="46">
        <v>45567</v>
      </c>
      <c r="F14679">
        <v>-89.06</v>
      </c>
      <c r="I14679" t="str">
        <f>INDEX(LedgerMapping[[#All],[Level 3]],MATCH(Actuals[[#This Row],[Sub Ledger]],LedgerMapping[[#All],[Sub Ledger]],0))</f>
        <v>Tax</v>
      </c>
      <c r="J14679" s="22">
        <f>YEAR(Actuals[[#This Row],[Date]])</f>
        <v>2024</v>
      </c>
      <c r="K14679" s="22">
        <f>MONTH(Actuals[[#This Row],[Date]])</f>
        <v>10</v>
      </c>
      <c r="L14679" s="12"/>
    </row>
    <row r="14680" spans="1:12" x14ac:dyDescent="0.3">
      <c r="A14680">
        <v>11</v>
      </c>
      <c r="B14680">
        <v>37841</v>
      </c>
      <c r="C14680">
        <v>2</v>
      </c>
      <c r="D14680">
        <v>94000</v>
      </c>
      <c r="E14680" s="46">
        <v>45597</v>
      </c>
      <c r="F14680">
        <v>-43.31</v>
      </c>
      <c r="I14680" t="str">
        <f>INDEX(LedgerMapping[[#All],[Level 3]],MATCH(Actuals[[#This Row],[Sub Ledger]],LedgerMapping[[#All],[Sub Ledger]],0))</f>
        <v>Tax</v>
      </c>
      <c r="J14680" s="22">
        <f>YEAR(Actuals[[#This Row],[Date]])</f>
        <v>2024</v>
      </c>
      <c r="K14680" s="22">
        <f>MONTH(Actuals[[#This Row],[Date]])</f>
        <v>11</v>
      </c>
      <c r="L14680" s="12"/>
    </row>
    <row r="14681" spans="1:12" x14ac:dyDescent="0.3">
      <c r="A14681">
        <v>11</v>
      </c>
      <c r="B14681">
        <v>38992</v>
      </c>
      <c r="C14681">
        <v>2</v>
      </c>
      <c r="D14681">
        <v>94000</v>
      </c>
      <c r="E14681" s="46">
        <v>45628</v>
      </c>
      <c r="F14681">
        <v>-94.38</v>
      </c>
      <c r="I14681" t="str">
        <f>INDEX(LedgerMapping[[#All],[Level 3]],MATCH(Actuals[[#This Row],[Sub Ledger]],LedgerMapping[[#All],[Sub Ledger]],0))</f>
        <v>Tax</v>
      </c>
      <c r="J14681" s="22">
        <f>YEAR(Actuals[[#This Row],[Date]])</f>
        <v>2024</v>
      </c>
      <c r="K14681" s="22">
        <f>MONTH(Actuals[[#This Row],[Date]])</f>
        <v>12</v>
      </c>
      <c r="L14681" s="12"/>
    </row>
    <row r="14682" spans="1:12" x14ac:dyDescent="0.3">
      <c r="A14682">
        <v>11</v>
      </c>
      <c r="B14682">
        <v>14273</v>
      </c>
      <c r="C14682">
        <v>3</v>
      </c>
      <c r="D14682">
        <v>60000</v>
      </c>
      <c r="E14682" s="46">
        <v>44927</v>
      </c>
      <c r="F14682">
        <v>-13106.32</v>
      </c>
      <c r="I14682" t="str">
        <f>INDEX(LedgerMapping[[#All],[Level 3]],MATCH(Actuals[[#This Row],[Sub Ledger]],LedgerMapping[[#All],[Sub Ledger]],0))</f>
        <v>Marketing</v>
      </c>
      <c r="J14682" s="22">
        <f>YEAR(Actuals[[#This Row],[Date]])</f>
        <v>2023</v>
      </c>
      <c r="K14682" s="22">
        <f>MONTH(Actuals[[#This Row],[Date]])</f>
        <v>1</v>
      </c>
      <c r="L14682" s="12"/>
    </row>
    <row r="14683" spans="1:12" x14ac:dyDescent="0.3">
      <c r="A14683">
        <v>11</v>
      </c>
      <c r="B14683">
        <v>15275</v>
      </c>
      <c r="C14683">
        <v>3</v>
      </c>
      <c r="D14683">
        <v>60000</v>
      </c>
      <c r="E14683" s="46">
        <v>44958</v>
      </c>
      <c r="F14683">
        <v>-9447.74</v>
      </c>
      <c r="I14683" t="str">
        <f>INDEX(LedgerMapping[[#All],[Level 3]],MATCH(Actuals[[#This Row],[Sub Ledger]],LedgerMapping[[#All],[Sub Ledger]],0))</f>
        <v>Marketing</v>
      </c>
      <c r="J14683" s="22">
        <f>YEAR(Actuals[[#This Row],[Date]])</f>
        <v>2023</v>
      </c>
      <c r="K14683" s="22">
        <f>MONTH(Actuals[[#This Row],[Date]])</f>
        <v>2</v>
      </c>
      <c r="L14683" s="12"/>
    </row>
    <row r="14684" spans="1:12" x14ac:dyDescent="0.3">
      <c r="A14684">
        <v>11</v>
      </c>
      <c r="B14684">
        <v>16255</v>
      </c>
      <c r="C14684">
        <v>3</v>
      </c>
      <c r="D14684">
        <v>60000</v>
      </c>
      <c r="E14684" s="46">
        <v>44988</v>
      </c>
      <c r="F14684">
        <v>-9543.49</v>
      </c>
      <c r="I14684" t="str">
        <f>INDEX(LedgerMapping[[#All],[Level 3]],MATCH(Actuals[[#This Row],[Sub Ledger]],LedgerMapping[[#All],[Sub Ledger]],0))</f>
        <v>Marketing</v>
      </c>
      <c r="J14684" s="22">
        <f>YEAR(Actuals[[#This Row],[Date]])</f>
        <v>2023</v>
      </c>
      <c r="K14684" s="22">
        <f>MONTH(Actuals[[#This Row],[Date]])</f>
        <v>3</v>
      </c>
      <c r="L14684" s="12"/>
    </row>
    <row r="14685" spans="1:12" x14ac:dyDescent="0.3">
      <c r="A14685">
        <v>11</v>
      </c>
      <c r="B14685">
        <v>17287</v>
      </c>
      <c r="C14685">
        <v>3</v>
      </c>
      <c r="D14685">
        <v>60000</v>
      </c>
      <c r="E14685" s="46">
        <v>45018</v>
      </c>
      <c r="F14685">
        <v>-9733.92</v>
      </c>
      <c r="I14685" t="str">
        <f>INDEX(LedgerMapping[[#All],[Level 3]],MATCH(Actuals[[#This Row],[Sub Ledger]],LedgerMapping[[#All],[Sub Ledger]],0))</f>
        <v>Marketing</v>
      </c>
      <c r="J14685" s="22">
        <f>YEAR(Actuals[[#This Row],[Date]])</f>
        <v>2023</v>
      </c>
      <c r="K14685" s="22">
        <f>MONTH(Actuals[[#This Row],[Date]])</f>
        <v>4</v>
      </c>
      <c r="L14685" s="12"/>
    </row>
    <row r="14686" spans="1:12" x14ac:dyDescent="0.3">
      <c r="A14686">
        <v>11</v>
      </c>
      <c r="B14686">
        <v>18316</v>
      </c>
      <c r="C14686">
        <v>3</v>
      </c>
      <c r="D14686">
        <v>60000</v>
      </c>
      <c r="E14686" s="46">
        <v>45049</v>
      </c>
      <c r="F14686">
        <v>-8875.39</v>
      </c>
      <c r="I14686" t="str">
        <f>INDEX(LedgerMapping[[#All],[Level 3]],MATCH(Actuals[[#This Row],[Sub Ledger]],LedgerMapping[[#All],[Sub Ledger]],0))</f>
        <v>Marketing</v>
      </c>
      <c r="J14686" s="22">
        <f>YEAR(Actuals[[#This Row],[Date]])</f>
        <v>2023</v>
      </c>
      <c r="K14686" s="22">
        <f>MONTH(Actuals[[#This Row],[Date]])</f>
        <v>5</v>
      </c>
      <c r="L14686" s="12"/>
    </row>
    <row r="14687" spans="1:12" x14ac:dyDescent="0.3">
      <c r="A14687">
        <v>11</v>
      </c>
      <c r="B14687">
        <v>19321</v>
      </c>
      <c r="C14687">
        <v>3</v>
      </c>
      <c r="D14687">
        <v>60000</v>
      </c>
      <c r="E14687" s="46">
        <v>45079</v>
      </c>
      <c r="F14687">
        <v>-5980.66</v>
      </c>
      <c r="I14687" t="str">
        <f>INDEX(LedgerMapping[[#All],[Level 3]],MATCH(Actuals[[#This Row],[Sub Ledger]],LedgerMapping[[#All],[Sub Ledger]],0))</f>
        <v>Marketing</v>
      </c>
      <c r="J14687" s="22">
        <f>YEAR(Actuals[[#This Row],[Date]])</f>
        <v>2023</v>
      </c>
      <c r="K14687" s="22">
        <f>MONTH(Actuals[[#This Row],[Date]])</f>
        <v>6</v>
      </c>
      <c r="L14687" s="12"/>
    </row>
    <row r="14688" spans="1:12" x14ac:dyDescent="0.3">
      <c r="A14688">
        <v>11</v>
      </c>
      <c r="B14688">
        <v>20349</v>
      </c>
      <c r="C14688">
        <v>3</v>
      </c>
      <c r="D14688">
        <v>60000</v>
      </c>
      <c r="E14688" s="46">
        <v>45110</v>
      </c>
      <c r="F14688">
        <v>-6680.67</v>
      </c>
      <c r="I14688" t="str">
        <f>INDEX(LedgerMapping[[#All],[Level 3]],MATCH(Actuals[[#This Row],[Sub Ledger]],LedgerMapping[[#All],[Sub Ledger]],0))</f>
        <v>Marketing</v>
      </c>
      <c r="J14688" s="22">
        <f>YEAR(Actuals[[#This Row],[Date]])</f>
        <v>2023</v>
      </c>
      <c r="K14688" s="22">
        <f>MONTH(Actuals[[#This Row],[Date]])</f>
        <v>7</v>
      </c>
      <c r="L14688" s="12"/>
    </row>
    <row r="14689" spans="1:12" x14ac:dyDescent="0.3">
      <c r="A14689">
        <v>11</v>
      </c>
      <c r="B14689">
        <v>21377</v>
      </c>
      <c r="C14689">
        <v>3</v>
      </c>
      <c r="D14689">
        <v>60000</v>
      </c>
      <c r="E14689" s="46">
        <v>45141</v>
      </c>
      <c r="F14689">
        <v>-13232.92</v>
      </c>
      <c r="I14689" t="str">
        <f>INDEX(LedgerMapping[[#All],[Level 3]],MATCH(Actuals[[#This Row],[Sub Ledger]],LedgerMapping[[#All],[Sub Ledger]],0))</f>
        <v>Marketing</v>
      </c>
      <c r="J14689" s="22">
        <f>YEAR(Actuals[[#This Row],[Date]])</f>
        <v>2023</v>
      </c>
      <c r="K14689" s="22">
        <f>MONTH(Actuals[[#This Row],[Date]])</f>
        <v>8</v>
      </c>
      <c r="L14689" s="12"/>
    </row>
    <row r="14690" spans="1:12" x14ac:dyDescent="0.3">
      <c r="A14690">
        <v>11</v>
      </c>
      <c r="B14690">
        <v>22380</v>
      </c>
      <c r="C14690">
        <v>3</v>
      </c>
      <c r="D14690">
        <v>60000</v>
      </c>
      <c r="E14690" s="46">
        <v>45169</v>
      </c>
      <c r="F14690">
        <v>-13742.5</v>
      </c>
      <c r="I14690" t="str">
        <f>INDEX(LedgerMapping[[#All],[Level 3]],MATCH(Actuals[[#This Row],[Sub Ledger]],LedgerMapping[[#All],[Sub Ledger]],0))</f>
        <v>Marketing</v>
      </c>
      <c r="J14690" s="22">
        <f>YEAR(Actuals[[#This Row],[Date]])</f>
        <v>2023</v>
      </c>
      <c r="K14690" s="22">
        <f>MONTH(Actuals[[#This Row],[Date]])</f>
        <v>8</v>
      </c>
      <c r="L14690" s="12"/>
    </row>
    <row r="14691" spans="1:12" x14ac:dyDescent="0.3">
      <c r="A14691">
        <v>11</v>
      </c>
      <c r="B14691">
        <v>23358</v>
      </c>
      <c r="C14691">
        <v>3</v>
      </c>
      <c r="D14691">
        <v>60000</v>
      </c>
      <c r="E14691" s="46">
        <v>45200</v>
      </c>
      <c r="F14691">
        <v>-12852.06</v>
      </c>
      <c r="I14691" t="str">
        <f>INDEX(LedgerMapping[[#All],[Level 3]],MATCH(Actuals[[#This Row],[Sub Ledger]],LedgerMapping[[#All],[Sub Ledger]],0))</f>
        <v>Marketing</v>
      </c>
      <c r="J14691" s="22">
        <f>YEAR(Actuals[[#This Row],[Date]])</f>
        <v>2023</v>
      </c>
      <c r="K14691" s="22">
        <f>MONTH(Actuals[[#This Row],[Date]])</f>
        <v>10</v>
      </c>
      <c r="L14691" s="12"/>
    </row>
    <row r="14692" spans="1:12" x14ac:dyDescent="0.3">
      <c r="A14692">
        <v>11</v>
      </c>
      <c r="B14692">
        <v>24360</v>
      </c>
      <c r="C14692">
        <v>3</v>
      </c>
      <c r="D14692">
        <v>60000</v>
      </c>
      <c r="E14692" s="46">
        <v>45230</v>
      </c>
      <c r="F14692">
        <v>-9639.24</v>
      </c>
      <c r="I14692" t="str">
        <f>INDEX(LedgerMapping[[#All],[Level 3]],MATCH(Actuals[[#This Row],[Sub Ledger]],LedgerMapping[[#All],[Sub Ledger]],0))</f>
        <v>Marketing</v>
      </c>
      <c r="J14692" s="22">
        <f>YEAR(Actuals[[#This Row],[Date]])</f>
        <v>2023</v>
      </c>
      <c r="K14692" s="22">
        <f>MONTH(Actuals[[#This Row],[Date]])</f>
        <v>10</v>
      </c>
      <c r="L14692" s="12"/>
    </row>
    <row r="14693" spans="1:12" x14ac:dyDescent="0.3">
      <c r="A14693">
        <v>11</v>
      </c>
      <c r="B14693">
        <v>25392</v>
      </c>
      <c r="C14693">
        <v>3</v>
      </c>
      <c r="D14693">
        <v>60000</v>
      </c>
      <c r="E14693" s="46">
        <v>45261</v>
      </c>
      <c r="F14693">
        <v>-9447.74</v>
      </c>
      <c r="I14693" t="str">
        <f>INDEX(LedgerMapping[[#All],[Level 3]],MATCH(Actuals[[#This Row],[Sub Ledger]],LedgerMapping[[#All],[Sub Ledger]],0))</f>
        <v>Marketing</v>
      </c>
      <c r="J14693" s="22">
        <f>YEAR(Actuals[[#This Row],[Date]])</f>
        <v>2023</v>
      </c>
      <c r="K14693" s="22">
        <f>MONTH(Actuals[[#This Row],[Date]])</f>
        <v>12</v>
      </c>
      <c r="L14693" s="12"/>
    </row>
    <row r="14694" spans="1:12" x14ac:dyDescent="0.3">
      <c r="A14694">
        <v>11</v>
      </c>
      <c r="B14694">
        <v>26463</v>
      </c>
      <c r="C14694">
        <v>3</v>
      </c>
      <c r="D14694">
        <v>60000</v>
      </c>
      <c r="E14694" s="46">
        <v>45291</v>
      </c>
      <c r="F14694">
        <v>-13275.47</v>
      </c>
      <c r="I14694" t="str">
        <f>INDEX(LedgerMapping[[#All],[Level 3]],MATCH(Actuals[[#This Row],[Sub Ledger]],LedgerMapping[[#All],[Sub Ledger]],0))</f>
        <v>Marketing</v>
      </c>
      <c r="J14694" s="22">
        <f>YEAR(Actuals[[#This Row],[Date]])</f>
        <v>2023</v>
      </c>
      <c r="K14694" s="22">
        <f>MONTH(Actuals[[#This Row],[Date]])</f>
        <v>12</v>
      </c>
      <c r="L14694" s="12"/>
    </row>
    <row r="14695" spans="1:12" x14ac:dyDescent="0.3">
      <c r="A14695">
        <v>11</v>
      </c>
      <c r="B14695">
        <v>27587</v>
      </c>
      <c r="C14695">
        <v>3</v>
      </c>
      <c r="D14695">
        <v>60000</v>
      </c>
      <c r="E14695" s="46">
        <v>45322</v>
      </c>
      <c r="F14695">
        <v>-23360.77</v>
      </c>
      <c r="I14695" t="str">
        <f>INDEX(LedgerMapping[[#All],[Level 3]],MATCH(Actuals[[#This Row],[Sub Ledger]],LedgerMapping[[#All],[Sub Ledger]],0))</f>
        <v>Marketing</v>
      </c>
      <c r="J14695" s="22">
        <f>YEAR(Actuals[[#This Row],[Date]])</f>
        <v>2024</v>
      </c>
      <c r="K14695" s="22">
        <f>MONTH(Actuals[[#This Row],[Date]])</f>
        <v>1</v>
      </c>
      <c r="L14695" s="12"/>
    </row>
    <row r="14696" spans="1:12" x14ac:dyDescent="0.3">
      <c r="A14696">
        <v>11</v>
      </c>
      <c r="B14696">
        <v>28739</v>
      </c>
      <c r="C14696">
        <v>3</v>
      </c>
      <c r="D14696">
        <v>60000</v>
      </c>
      <c r="E14696" s="46">
        <v>45354</v>
      </c>
      <c r="F14696">
        <v>-20803.27</v>
      </c>
      <c r="I14696" t="str">
        <f>INDEX(LedgerMapping[[#All],[Level 3]],MATCH(Actuals[[#This Row],[Sub Ledger]],LedgerMapping[[#All],[Sub Ledger]],0))</f>
        <v>Marketing</v>
      </c>
      <c r="J14696" s="22">
        <f>YEAR(Actuals[[#This Row],[Date]])</f>
        <v>2024</v>
      </c>
      <c r="K14696" s="22">
        <f>MONTH(Actuals[[#This Row],[Date]])</f>
        <v>3</v>
      </c>
      <c r="L14696" s="12"/>
    </row>
    <row r="14697" spans="1:12" x14ac:dyDescent="0.3">
      <c r="A14697">
        <v>11</v>
      </c>
      <c r="B14697">
        <v>29893</v>
      </c>
      <c r="C14697">
        <v>3</v>
      </c>
      <c r="D14697">
        <v>60000</v>
      </c>
      <c r="E14697" s="46">
        <v>45384</v>
      </c>
      <c r="F14697">
        <v>-25192.720000000001</v>
      </c>
      <c r="I14697" t="str">
        <f>INDEX(LedgerMapping[[#All],[Level 3]],MATCH(Actuals[[#This Row],[Sub Ledger]],LedgerMapping[[#All],[Sub Ledger]],0))</f>
        <v>Marketing</v>
      </c>
      <c r="J14697" s="22">
        <f>YEAR(Actuals[[#This Row],[Date]])</f>
        <v>2024</v>
      </c>
      <c r="K14697" s="22">
        <f>MONTH(Actuals[[#This Row],[Date]])</f>
        <v>4</v>
      </c>
      <c r="L14697" s="12"/>
    </row>
    <row r="14698" spans="1:12" x14ac:dyDescent="0.3">
      <c r="A14698">
        <v>11</v>
      </c>
      <c r="B14698">
        <v>31019</v>
      </c>
      <c r="C14698">
        <v>3</v>
      </c>
      <c r="D14698">
        <v>60000</v>
      </c>
      <c r="E14698" s="46">
        <v>45415</v>
      </c>
      <c r="F14698">
        <v>-22902.25</v>
      </c>
      <c r="I14698" t="str">
        <f>INDEX(LedgerMapping[[#All],[Level 3]],MATCH(Actuals[[#This Row],[Sub Ledger]],LedgerMapping[[#All],[Sub Ledger]],0))</f>
        <v>Marketing</v>
      </c>
      <c r="J14698" s="22">
        <f>YEAR(Actuals[[#This Row],[Date]])</f>
        <v>2024</v>
      </c>
      <c r="K14698" s="22">
        <f>MONTH(Actuals[[#This Row],[Date]])</f>
        <v>5</v>
      </c>
      <c r="L14698" s="12"/>
    </row>
    <row r="14699" spans="1:12" x14ac:dyDescent="0.3">
      <c r="A14699">
        <v>11</v>
      </c>
      <c r="B14699">
        <v>32144</v>
      </c>
      <c r="C14699">
        <v>3</v>
      </c>
      <c r="D14699">
        <v>60000</v>
      </c>
      <c r="E14699" s="46">
        <v>45445</v>
      </c>
      <c r="F14699">
        <v>-17750.03</v>
      </c>
      <c r="I14699" t="str">
        <f>INDEX(LedgerMapping[[#All],[Level 3]],MATCH(Actuals[[#This Row],[Sub Ledger]],LedgerMapping[[#All],[Sub Ledger]],0))</f>
        <v>Marketing</v>
      </c>
      <c r="J14699" s="22">
        <f>YEAR(Actuals[[#This Row],[Date]])</f>
        <v>2024</v>
      </c>
      <c r="K14699" s="22">
        <f>MONTH(Actuals[[#This Row],[Date]])</f>
        <v>6</v>
      </c>
      <c r="L14699" s="12"/>
    </row>
    <row r="14700" spans="1:12" x14ac:dyDescent="0.3">
      <c r="A14700">
        <v>11</v>
      </c>
      <c r="B14700">
        <v>33268</v>
      </c>
      <c r="C14700">
        <v>3</v>
      </c>
      <c r="D14700">
        <v>60000</v>
      </c>
      <c r="E14700" s="46">
        <v>45476</v>
      </c>
      <c r="F14700">
        <v>-16032.97</v>
      </c>
      <c r="I14700" t="str">
        <f>INDEX(LedgerMapping[[#All],[Level 3]],MATCH(Actuals[[#This Row],[Sub Ledger]],LedgerMapping[[#All],[Sub Ledger]],0))</f>
        <v>Marketing</v>
      </c>
      <c r="J14700" s="22">
        <f>YEAR(Actuals[[#This Row],[Date]])</f>
        <v>2024</v>
      </c>
      <c r="K14700" s="22">
        <f>MONTH(Actuals[[#This Row],[Date]])</f>
        <v>7</v>
      </c>
      <c r="L14700" s="12"/>
    </row>
    <row r="14701" spans="1:12" x14ac:dyDescent="0.3">
      <c r="A14701">
        <v>11</v>
      </c>
      <c r="B14701">
        <v>34391</v>
      </c>
      <c r="C14701">
        <v>3</v>
      </c>
      <c r="D14701">
        <v>60000</v>
      </c>
      <c r="E14701" s="46">
        <v>45507</v>
      </c>
      <c r="F14701">
        <v>-22215</v>
      </c>
      <c r="I14701" t="str">
        <f>INDEX(LedgerMapping[[#All],[Level 3]],MATCH(Actuals[[#This Row],[Sub Ledger]],LedgerMapping[[#All],[Sub Ledger]],0))</f>
        <v>Marketing</v>
      </c>
      <c r="J14701" s="22">
        <f>YEAR(Actuals[[#This Row],[Date]])</f>
        <v>2024</v>
      </c>
      <c r="K14701" s="22">
        <f>MONTH(Actuals[[#This Row],[Date]])</f>
        <v>8</v>
      </c>
      <c r="L14701" s="12"/>
    </row>
    <row r="14702" spans="1:12" x14ac:dyDescent="0.3">
      <c r="A14702">
        <v>11</v>
      </c>
      <c r="B14702">
        <v>35544</v>
      </c>
      <c r="C14702">
        <v>3</v>
      </c>
      <c r="D14702">
        <v>60000</v>
      </c>
      <c r="E14702" s="46">
        <v>45536</v>
      </c>
      <c r="F14702">
        <v>-19085.16</v>
      </c>
      <c r="I14702" t="str">
        <f>INDEX(LedgerMapping[[#All],[Level 3]],MATCH(Actuals[[#This Row],[Sub Ledger]],LedgerMapping[[#All],[Sub Ledger]],0))</f>
        <v>Marketing</v>
      </c>
      <c r="J14702" s="22">
        <f>YEAR(Actuals[[#This Row],[Date]])</f>
        <v>2024</v>
      </c>
      <c r="K14702" s="22">
        <f>MONTH(Actuals[[#This Row],[Date]])</f>
        <v>9</v>
      </c>
      <c r="L14702" s="12"/>
    </row>
    <row r="14703" spans="1:12" x14ac:dyDescent="0.3">
      <c r="A14703">
        <v>11</v>
      </c>
      <c r="B14703">
        <v>36694</v>
      </c>
      <c r="C14703">
        <v>3</v>
      </c>
      <c r="D14703">
        <v>60000</v>
      </c>
      <c r="E14703" s="46">
        <v>45567</v>
      </c>
      <c r="F14703">
        <v>-20229.86</v>
      </c>
      <c r="I14703" t="str">
        <f>INDEX(LedgerMapping[[#All],[Level 3]],MATCH(Actuals[[#This Row],[Sub Ledger]],LedgerMapping[[#All],[Sub Ledger]],0))</f>
        <v>Marketing</v>
      </c>
      <c r="J14703" s="22">
        <f>YEAR(Actuals[[#This Row],[Date]])</f>
        <v>2024</v>
      </c>
      <c r="K14703" s="22">
        <f>MONTH(Actuals[[#This Row],[Date]])</f>
        <v>10</v>
      </c>
      <c r="L14703" s="12"/>
    </row>
    <row r="14704" spans="1:12" x14ac:dyDescent="0.3">
      <c r="A14704">
        <v>11</v>
      </c>
      <c r="B14704">
        <v>37843</v>
      </c>
      <c r="C14704">
        <v>3</v>
      </c>
      <c r="D14704">
        <v>60000</v>
      </c>
      <c r="E14704" s="46">
        <v>45597</v>
      </c>
      <c r="F14704">
        <v>-20840.509999999998</v>
      </c>
      <c r="I14704" t="str">
        <f>INDEX(LedgerMapping[[#All],[Level 3]],MATCH(Actuals[[#This Row],[Sub Ledger]],LedgerMapping[[#All],[Sub Ledger]],0))</f>
        <v>Marketing</v>
      </c>
      <c r="J14704" s="22">
        <f>YEAR(Actuals[[#This Row],[Date]])</f>
        <v>2024</v>
      </c>
      <c r="K14704" s="22">
        <f>MONTH(Actuals[[#This Row],[Date]])</f>
        <v>11</v>
      </c>
      <c r="L14704" s="12"/>
    </row>
    <row r="14705" spans="1:12" x14ac:dyDescent="0.3">
      <c r="A14705">
        <v>11</v>
      </c>
      <c r="B14705">
        <v>38994</v>
      </c>
      <c r="C14705">
        <v>3</v>
      </c>
      <c r="D14705">
        <v>60000</v>
      </c>
      <c r="E14705" s="46">
        <v>45628</v>
      </c>
      <c r="F14705">
        <v>-13895.7</v>
      </c>
      <c r="I14705" t="str">
        <f>INDEX(LedgerMapping[[#All],[Level 3]],MATCH(Actuals[[#This Row],[Sub Ledger]],LedgerMapping[[#All],[Sub Ledger]],0))</f>
        <v>Marketing</v>
      </c>
      <c r="J14705" s="22">
        <f>YEAR(Actuals[[#This Row],[Date]])</f>
        <v>2024</v>
      </c>
      <c r="K14705" s="22">
        <f>MONTH(Actuals[[#This Row],[Date]])</f>
        <v>12</v>
      </c>
      <c r="L14705" s="12"/>
    </row>
    <row r="14706" spans="1:12" x14ac:dyDescent="0.3">
      <c r="A14706">
        <v>11</v>
      </c>
      <c r="B14706">
        <v>14274</v>
      </c>
      <c r="C14706">
        <v>3</v>
      </c>
      <c r="D14706">
        <v>61000</v>
      </c>
      <c r="E14706" s="46">
        <v>44927</v>
      </c>
      <c r="F14706">
        <v>-1345.47</v>
      </c>
      <c r="I14706" t="str">
        <f>INDEX(LedgerMapping[[#All],[Level 3]],MATCH(Actuals[[#This Row],[Sub Ledger]],LedgerMapping[[#All],[Sub Ledger]],0))</f>
        <v>Marketing</v>
      </c>
      <c r="J14706" s="22">
        <f>YEAR(Actuals[[#This Row],[Date]])</f>
        <v>2023</v>
      </c>
      <c r="K14706" s="22">
        <f>MONTH(Actuals[[#This Row],[Date]])</f>
        <v>1</v>
      </c>
      <c r="L14706" s="12"/>
    </row>
    <row r="14707" spans="1:12" x14ac:dyDescent="0.3">
      <c r="A14707">
        <v>11</v>
      </c>
      <c r="B14707">
        <v>15276</v>
      </c>
      <c r="C14707">
        <v>3</v>
      </c>
      <c r="D14707">
        <v>61000</v>
      </c>
      <c r="E14707" s="46">
        <v>44958</v>
      </c>
      <c r="F14707">
        <v>-1163.55</v>
      </c>
      <c r="I14707" t="str">
        <f>INDEX(LedgerMapping[[#All],[Level 3]],MATCH(Actuals[[#This Row],[Sub Ledger]],LedgerMapping[[#All],[Sub Ledger]],0))</f>
        <v>Marketing</v>
      </c>
      <c r="J14707" s="22">
        <f>YEAR(Actuals[[#This Row],[Date]])</f>
        <v>2023</v>
      </c>
      <c r="K14707" s="22">
        <f>MONTH(Actuals[[#This Row],[Date]])</f>
        <v>2</v>
      </c>
      <c r="L14707" s="12"/>
    </row>
    <row r="14708" spans="1:12" x14ac:dyDescent="0.3">
      <c r="A14708">
        <v>11</v>
      </c>
      <c r="B14708">
        <v>16256</v>
      </c>
      <c r="C14708">
        <v>3</v>
      </c>
      <c r="D14708">
        <v>61000</v>
      </c>
      <c r="E14708" s="46">
        <v>44988</v>
      </c>
      <c r="F14708">
        <v>-1077.3699999999999</v>
      </c>
      <c r="I14708" t="str">
        <f>INDEX(LedgerMapping[[#All],[Level 3]],MATCH(Actuals[[#This Row],[Sub Ledger]],LedgerMapping[[#All],[Sub Ledger]],0))</f>
        <v>Marketing</v>
      </c>
      <c r="J14708" s="22">
        <f>YEAR(Actuals[[#This Row],[Date]])</f>
        <v>2023</v>
      </c>
      <c r="K14708" s="22">
        <f>MONTH(Actuals[[#This Row],[Date]])</f>
        <v>3</v>
      </c>
      <c r="L14708" s="12"/>
    </row>
    <row r="14709" spans="1:12" x14ac:dyDescent="0.3">
      <c r="A14709">
        <v>11</v>
      </c>
      <c r="B14709">
        <v>17288</v>
      </c>
      <c r="C14709">
        <v>3</v>
      </c>
      <c r="D14709">
        <v>61000</v>
      </c>
      <c r="E14709" s="46">
        <v>45018</v>
      </c>
      <c r="F14709">
        <v>-1099.72</v>
      </c>
      <c r="I14709" t="str">
        <f>INDEX(LedgerMapping[[#All],[Level 3]],MATCH(Actuals[[#This Row],[Sub Ledger]],LedgerMapping[[#All],[Sub Ledger]],0))</f>
        <v>Marketing</v>
      </c>
      <c r="J14709" s="22">
        <f>YEAR(Actuals[[#This Row],[Date]])</f>
        <v>2023</v>
      </c>
      <c r="K14709" s="22">
        <f>MONTH(Actuals[[#This Row],[Date]])</f>
        <v>4</v>
      </c>
      <c r="L14709" s="12"/>
    </row>
    <row r="14710" spans="1:12" x14ac:dyDescent="0.3">
      <c r="A14710">
        <v>11</v>
      </c>
      <c r="B14710">
        <v>18317</v>
      </c>
      <c r="C14710">
        <v>3</v>
      </c>
      <c r="D14710">
        <v>61000</v>
      </c>
      <c r="E14710" s="46">
        <v>45049</v>
      </c>
      <c r="F14710">
        <v>-1002.91</v>
      </c>
      <c r="I14710" t="str">
        <f>INDEX(LedgerMapping[[#All],[Level 3]],MATCH(Actuals[[#This Row],[Sub Ledger]],LedgerMapping[[#All],[Sub Ledger]],0))</f>
        <v>Marketing</v>
      </c>
      <c r="J14710" s="22">
        <f>YEAR(Actuals[[#This Row],[Date]])</f>
        <v>2023</v>
      </c>
      <c r="K14710" s="22">
        <f>MONTH(Actuals[[#This Row],[Date]])</f>
        <v>5</v>
      </c>
      <c r="L14710" s="12"/>
    </row>
    <row r="14711" spans="1:12" x14ac:dyDescent="0.3">
      <c r="A14711">
        <v>11</v>
      </c>
      <c r="B14711">
        <v>19322</v>
      </c>
      <c r="C14711">
        <v>3</v>
      </c>
      <c r="D14711">
        <v>61000</v>
      </c>
      <c r="E14711" s="46">
        <v>45079</v>
      </c>
      <c r="F14711">
        <v>-614.6</v>
      </c>
      <c r="I14711" t="str">
        <f>INDEX(LedgerMapping[[#All],[Level 3]],MATCH(Actuals[[#This Row],[Sub Ledger]],LedgerMapping[[#All],[Sub Ledger]],0))</f>
        <v>Marketing</v>
      </c>
      <c r="J14711" s="22">
        <f>YEAR(Actuals[[#This Row],[Date]])</f>
        <v>2023</v>
      </c>
      <c r="K14711" s="22">
        <f>MONTH(Actuals[[#This Row],[Date]])</f>
        <v>6</v>
      </c>
      <c r="L14711" s="12"/>
    </row>
    <row r="14712" spans="1:12" x14ac:dyDescent="0.3">
      <c r="A14712">
        <v>11</v>
      </c>
      <c r="B14712">
        <v>20350</v>
      </c>
      <c r="C14712">
        <v>3</v>
      </c>
      <c r="D14712">
        <v>61000</v>
      </c>
      <c r="E14712" s="46">
        <v>45110</v>
      </c>
      <c r="F14712">
        <v>-617.79</v>
      </c>
      <c r="I14712" t="str">
        <f>INDEX(LedgerMapping[[#All],[Level 3]],MATCH(Actuals[[#This Row],[Sub Ledger]],LedgerMapping[[#All],[Sub Ledger]],0))</f>
        <v>Marketing</v>
      </c>
      <c r="J14712" s="22">
        <f>YEAR(Actuals[[#This Row],[Date]])</f>
        <v>2023</v>
      </c>
      <c r="K14712" s="22">
        <f>MONTH(Actuals[[#This Row],[Date]])</f>
        <v>7</v>
      </c>
      <c r="L14712" s="12"/>
    </row>
    <row r="14713" spans="1:12" x14ac:dyDescent="0.3">
      <c r="A14713">
        <v>11</v>
      </c>
      <c r="B14713">
        <v>21378</v>
      </c>
      <c r="C14713">
        <v>3</v>
      </c>
      <c r="D14713">
        <v>61000</v>
      </c>
      <c r="E14713" s="46">
        <v>45141</v>
      </c>
      <c r="F14713">
        <v>-1494.4</v>
      </c>
      <c r="I14713" t="str">
        <f>INDEX(LedgerMapping[[#All],[Level 3]],MATCH(Actuals[[#This Row],[Sub Ledger]],LedgerMapping[[#All],[Sub Ledger]],0))</f>
        <v>Marketing</v>
      </c>
      <c r="J14713" s="22">
        <f>YEAR(Actuals[[#This Row],[Date]])</f>
        <v>2023</v>
      </c>
      <c r="K14713" s="22">
        <f>MONTH(Actuals[[#This Row],[Date]])</f>
        <v>8</v>
      </c>
      <c r="L14713" s="12"/>
    </row>
    <row r="14714" spans="1:12" x14ac:dyDescent="0.3">
      <c r="A14714">
        <v>11</v>
      </c>
      <c r="B14714">
        <v>22381</v>
      </c>
      <c r="C14714">
        <v>3</v>
      </c>
      <c r="D14714">
        <v>61000</v>
      </c>
      <c r="E14714" s="46">
        <v>45169</v>
      </c>
      <c r="F14714">
        <v>-1410.36</v>
      </c>
      <c r="I14714" t="str">
        <f>INDEX(LedgerMapping[[#All],[Level 3]],MATCH(Actuals[[#This Row],[Sub Ledger]],LedgerMapping[[#All],[Sub Ledger]],0))</f>
        <v>Marketing</v>
      </c>
      <c r="J14714" s="22">
        <f>YEAR(Actuals[[#This Row],[Date]])</f>
        <v>2023</v>
      </c>
      <c r="K14714" s="22">
        <f>MONTH(Actuals[[#This Row],[Date]])</f>
        <v>8</v>
      </c>
      <c r="L14714" s="12"/>
    </row>
    <row r="14715" spans="1:12" x14ac:dyDescent="0.3">
      <c r="A14715">
        <v>11</v>
      </c>
      <c r="B14715">
        <v>23359</v>
      </c>
      <c r="C14715">
        <v>3</v>
      </c>
      <c r="D14715">
        <v>61000</v>
      </c>
      <c r="E14715" s="46">
        <v>45200</v>
      </c>
      <c r="F14715">
        <v>-1056.0999999999999</v>
      </c>
      <c r="I14715" t="str">
        <f>INDEX(LedgerMapping[[#All],[Level 3]],MATCH(Actuals[[#This Row],[Sub Ledger]],LedgerMapping[[#All],[Sub Ledger]],0))</f>
        <v>Marketing</v>
      </c>
      <c r="J14715" s="22">
        <f>YEAR(Actuals[[#This Row],[Date]])</f>
        <v>2023</v>
      </c>
      <c r="K14715" s="22">
        <f>MONTH(Actuals[[#This Row],[Date]])</f>
        <v>10</v>
      </c>
      <c r="L14715" s="12"/>
    </row>
    <row r="14716" spans="1:12" x14ac:dyDescent="0.3">
      <c r="A14716">
        <v>11</v>
      </c>
      <c r="B14716">
        <v>24361</v>
      </c>
      <c r="C14716">
        <v>3</v>
      </c>
      <c r="D14716">
        <v>61000</v>
      </c>
      <c r="E14716" s="46">
        <v>45230</v>
      </c>
      <c r="F14716">
        <v>-891.2</v>
      </c>
      <c r="I14716" t="str">
        <f>INDEX(LedgerMapping[[#All],[Level 3]],MATCH(Actuals[[#This Row],[Sub Ledger]],LedgerMapping[[#All],[Sub Ledger]],0))</f>
        <v>Marketing</v>
      </c>
      <c r="J14716" s="22">
        <f>YEAR(Actuals[[#This Row],[Date]])</f>
        <v>2023</v>
      </c>
      <c r="K14716" s="22">
        <f>MONTH(Actuals[[#This Row],[Date]])</f>
        <v>10</v>
      </c>
      <c r="L14716" s="12"/>
    </row>
    <row r="14717" spans="1:12" x14ac:dyDescent="0.3">
      <c r="A14717">
        <v>11</v>
      </c>
      <c r="B14717">
        <v>25393</v>
      </c>
      <c r="C14717">
        <v>3</v>
      </c>
      <c r="D14717">
        <v>61000</v>
      </c>
      <c r="E14717" s="46">
        <v>45261</v>
      </c>
      <c r="F14717">
        <v>-776.31</v>
      </c>
      <c r="I14717" t="str">
        <f>INDEX(LedgerMapping[[#All],[Level 3]],MATCH(Actuals[[#This Row],[Sub Ledger]],LedgerMapping[[#All],[Sub Ledger]],0))</f>
        <v>Marketing</v>
      </c>
      <c r="J14717" s="22">
        <f>YEAR(Actuals[[#This Row],[Date]])</f>
        <v>2023</v>
      </c>
      <c r="K14717" s="22">
        <f>MONTH(Actuals[[#This Row],[Date]])</f>
        <v>12</v>
      </c>
      <c r="L14717" s="12"/>
    </row>
    <row r="14718" spans="1:12" x14ac:dyDescent="0.3">
      <c r="A14718">
        <v>11</v>
      </c>
      <c r="B14718">
        <v>26464</v>
      </c>
      <c r="C14718">
        <v>3</v>
      </c>
      <c r="D14718">
        <v>61000</v>
      </c>
      <c r="E14718" s="46">
        <v>45291</v>
      </c>
      <c r="F14718">
        <v>-1362.49</v>
      </c>
      <c r="I14718" t="str">
        <f>INDEX(LedgerMapping[[#All],[Level 3]],MATCH(Actuals[[#This Row],[Sub Ledger]],LedgerMapping[[#All],[Sub Ledger]],0))</f>
        <v>Marketing</v>
      </c>
      <c r="J14718" s="22">
        <f>YEAR(Actuals[[#This Row],[Date]])</f>
        <v>2023</v>
      </c>
      <c r="K14718" s="22">
        <f>MONTH(Actuals[[#This Row],[Date]])</f>
        <v>12</v>
      </c>
      <c r="L14718" s="12"/>
    </row>
    <row r="14719" spans="1:12" x14ac:dyDescent="0.3">
      <c r="A14719">
        <v>11</v>
      </c>
      <c r="B14719">
        <v>27588</v>
      </c>
      <c r="C14719">
        <v>3</v>
      </c>
      <c r="D14719">
        <v>61000</v>
      </c>
      <c r="E14719" s="46">
        <v>45322</v>
      </c>
      <c r="F14719">
        <v>-2396.5500000000002</v>
      </c>
      <c r="I14719" t="str">
        <f>INDEX(LedgerMapping[[#All],[Level 3]],MATCH(Actuals[[#This Row],[Sub Ledger]],LedgerMapping[[#All],[Sub Ledger]],0))</f>
        <v>Marketing</v>
      </c>
      <c r="J14719" s="22">
        <f>YEAR(Actuals[[#This Row],[Date]])</f>
        <v>2024</v>
      </c>
      <c r="K14719" s="22">
        <f>MONTH(Actuals[[#This Row],[Date]])</f>
        <v>1</v>
      </c>
      <c r="L14719" s="12"/>
    </row>
    <row r="14720" spans="1:12" x14ac:dyDescent="0.3">
      <c r="A14720">
        <v>11</v>
      </c>
      <c r="B14720">
        <v>28740</v>
      </c>
      <c r="C14720">
        <v>3</v>
      </c>
      <c r="D14720">
        <v>61000</v>
      </c>
      <c r="E14720" s="46">
        <v>45354</v>
      </c>
      <c r="F14720">
        <v>-2348.6799999999998</v>
      </c>
      <c r="I14720" t="str">
        <f>INDEX(LedgerMapping[[#All],[Level 3]],MATCH(Actuals[[#This Row],[Sub Ledger]],LedgerMapping[[#All],[Sub Ledger]],0))</f>
        <v>Marketing</v>
      </c>
      <c r="J14720" s="22">
        <f>YEAR(Actuals[[#This Row],[Date]])</f>
        <v>2024</v>
      </c>
      <c r="K14720" s="22">
        <f>MONTH(Actuals[[#This Row],[Date]])</f>
        <v>3</v>
      </c>
      <c r="L14720" s="12"/>
    </row>
    <row r="14721" spans="1:12" x14ac:dyDescent="0.3">
      <c r="A14721">
        <v>11</v>
      </c>
      <c r="B14721">
        <v>29894</v>
      </c>
      <c r="C14721">
        <v>3</v>
      </c>
      <c r="D14721">
        <v>61000</v>
      </c>
      <c r="E14721" s="46">
        <v>45384</v>
      </c>
      <c r="F14721">
        <v>-2068.88</v>
      </c>
      <c r="I14721" t="str">
        <f>INDEX(LedgerMapping[[#All],[Level 3]],MATCH(Actuals[[#This Row],[Sub Ledger]],LedgerMapping[[#All],[Sub Ledger]],0))</f>
        <v>Marketing</v>
      </c>
      <c r="J14721" s="22">
        <f>YEAR(Actuals[[#This Row],[Date]])</f>
        <v>2024</v>
      </c>
      <c r="K14721" s="22">
        <f>MONTH(Actuals[[#This Row],[Date]])</f>
        <v>4</v>
      </c>
      <c r="L14721" s="12"/>
    </row>
    <row r="14722" spans="1:12" x14ac:dyDescent="0.3">
      <c r="A14722">
        <v>11</v>
      </c>
      <c r="B14722">
        <v>31020</v>
      </c>
      <c r="C14722">
        <v>3</v>
      </c>
      <c r="D14722">
        <v>61000</v>
      </c>
      <c r="E14722" s="46">
        <v>45415</v>
      </c>
      <c r="F14722">
        <v>-2821.02</v>
      </c>
      <c r="I14722" t="str">
        <f>INDEX(LedgerMapping[[#All],[Level 3]],MATCH(Actuals[[#This Row],[Sub Ledger]],LedgerMapping[[#All],[Sub Ledger]],0))</f>
        <v>Marketing</v>
      </c>
      <c r="J14722" s="22">
        <f>YEAR(Actuals[[#This Row],[Date]])</f>
        <v>2024</v>
      </c>
      <c r="K14722" s="22">
        <f>MONTH(Actuals[[#This Row],[Date]])</f>
        <v>5</v>
      </c>
      <c r="L14722" s="12"/>
    </row>
    <row r="14723" spans="1:12" x14ac:dyDescent="0.3">
      <c r="A14723">
        <v>11</v>
      </c>
      <c r="B14723">
        <v>32145</v>
      </c>
      <c r="C14723">
        <v>3</v>
      </c>
      <c r="D14723">
        <v>61000</v>
      </c>
      <c r="E14723" s="46">
        <v>45445</v>
      </c>
      <c r="F14723">
        <v>-1640.15</v>
      </c>
      <c r="I14723" t="str">
        <f>INDEX(LedgerMapping[[#All],[Level 3]],MATCH(Actuals[[#This Row],[Sub Ledger]],LedgerMapping[[#All],[Sub Ledger]],0))</f>
        <v>Marketing</v>
      </c>
      <c r="J14723" s="22">
        <f>YEAR(Actuals[[#This Row],[Date]])</f>
        <v>2024</v>
      </c>
      <c r="K14723" s="22">
        <f>MONTH(Actuals[[#This Row],[Date]])</f>
        <v>6</v>
      </c>
      <c r="L14723" s="12"/>
    </row>
    <row r="14724" spans="1:12" x14ac:dyDescent="0.3">
      <c r="A14724">
        <v>11</v>
      </c>
      <c r="B14724">
        <v>33269</v>
      </c>
      <c r="C14724">
        <v>3</v>
      </c>
      <c r="D14724">
        <v>61000</v>
      </c>
      <c r="E14724" s="46">
        <v>45476</v>
      </c>
      <c r="F14724">
        <v>-1645.47</v>
      </c>
      <c r="I14724" t="str">
        <f>INDEX(LedgerMapping[[#All],[Level 3]],MATCH(Actuals[[#This Row],[Sub Ledger]],LedgerMapping[[#All],[Sub Ledger]],0))</f>
        <v>Marketing</v>
      </c>
      <c r="J14724" s="22">
        <f>YEAR(Actuals[[#This Row],[Date]])</f>
        <v>2024</v>
      </c>
      <c r="K14724" s="22">
        <f>MONTH(Actuals[[#This Row],[Date]])</f>
        <v>7</v>
      </c>
      <c r="L14724" s="12"/>
    </row>
    <row r="14725" spans="1:12" x14ac:dyDescent="0.3">
      <c r="A14725">
        <v>11</v>
      </c>
      <c r="B14725">
        <v>34392</v>
      </c>
      <c r="C14725">
        <v>3</v>
      </c>
      <c r="D14725">
        <v>61000</v>
      </c>
      <c r="E14725" s="46">
        <v>45507</v>
      </c>
      <c r="F14725">
        <v>-2734.85</v>
      </c>
      <c r="I14725" t="str">
        <f>INDEX(LedgerMapping[[#All],[Level 3]],MATCH(Actuals[[#This Row],[Sub Ledger]],LedgerMapping[[#All],[Sub Ledger]],0))</f>
        <v>Marketing</v>
      </c>
      <c r="J14725" s="22">
        <f>YEAR(Actuals[[#This Row],[Date]])</f>
        <v>2024</v>
      </c>
      <c r="K14725" s="22">
        <f>MONTH(Actuals[[#This Row],[Date]])</f>
        <v>8</v>
      </c>
      <c r="L14725" s="12"/>
    </row>
    <row r="14726" spans="1:12" x14ac:dyDescent="0.3">
      <c r="A14726">
        <v>11</v>
      </c>
      <c r="B14726">
        <v>35545</v>
      </c>
      <c r="C14726">
        <v>3</v>
      </c>
      <c r="D14726">
        <v>61000</v>
      </c>
      <c r="E14726" s="46">
        <v>45536</v>
      </c>
      <c r="F14726">
        <v>-2153.9899999999998</v>
      </c>
      <c r="I14726" t="str">
        <f>INDEX(LedgerMapping[[#All],[Level 3]],MATCH(Actuals[[#This Row],[Sub Ledger]],LedgerMapping[[#All],[Sub Ledger]],0))</f>
        <v>Marketing</v>
      </c>
      <c r="J14726" s="22">
        <f>YEAR(Actuals[[#This Row],[Date]])</f>
        <v>2024</v>
      </c>
      <c r="K14726" s="22">
        <f>MONTH(Actuals[[#This Row],[Date]])</f>
        <v>9</v>
      </c>
      <c r="L14726" s="12"/>
    </row>
    <row r="14727" spans="1:12" x14ac:dyDescent="0.3">
      <c r="A14727">
        <v>11</v>
      </c>
      <c r="B14727">
        <v>36695</v>
      </c>
      <c r="C14727">
        <v>3</v>
      </c>
      <c r="D14727">
        <v>61000</v>
      </c>
      <c r="E14727" s="46">
        <v>45567</v>
      </c>
      <c r="F14727">
        <v>-1868.88</v>
      </c>
      <c r="I14727" t="str">
        <f>INDEX(LedgerMapping[[#All],[Level 3]],MATCH(Actuals[[#This Row],[Sub Ledger]],LedgerMapping[[#All],[Sub Ledger]],0))</f>
        <v>Marketing</v>
      </c>
      <c r="J14727" s="22">
        <f>YEAR(Actuals[[#This Row],[Date]])</f>
        <v>2024</v>
      </c>
      <c r="K14727" s="22">
        <f>MONTH(Actuals[[#This Row],[Date]])</f>
        <v>10</v>
      </c>
      <c r="L14727" s="12"/>
    </row>
    <row r="14728" spans="1:12" x14ac:dyDescent="0.3">
      <c r="A14728">
        <v>11</v>
      </c>
      <c r="B14728">
        <v>37844</v>
      </c>
      <c r="C14728">
        <v>3</v>
      </c>
      <c r="D14728">
        <v>61000</v>
      </c>
      <c r="E14728" s="46">
        <v>45597</v>
      </c>
      <c r="F14728">
        <v>-1924.2</v>
      </c>
      <c r="I14728" t="str">
        <f>INDEX(LedgerMapping[[#All],[Level 3]],MATCH(Actuals[[#This Row],[Sub Ledger]],LedgerMapping[[#All],[Sub Ledger]],0))</f>
        <v>Marketing</v>
      </c>
      <c r="J14728" s="22">
        <f>YEAR(Actuals[[#This Row],[Date]])</f>
        <v>2024</v>
      </c>
      <c r="K14728" s="22">
        <f>MONTH(Actuals[[#This Row],[Date]])</f>
        <v>11</v>
      </c>
      <c r="L14728" s="12"/>
    </row>
    <row r="14729" spans="1:12" x14ac:dyDescent="0.3">
      <c r="A14729">
        <v>11</v>
      </c>
      <c r="B14729">
        <v>38995</v>
      </c>
      <c r="C14729">
        <v>3</v>
      </c>
      <c r="D14729">
        <v>61000</v>
      </c>
      <c r="E14729" s="46">
        <v>45628</v>
      </c>
      <c r="F14729">
        <v>-1283.76</v>
      </c>
      <c r="I14729" t="str">
        <f>INDEX(LedgerMapping[[#All],[Level 3]],MATCH(Actuals[[#This Row],[Sub Ledger]],LedgerMapping[[#All],[Sub Ledger]],0))</f>
        <v>Marketing</v>
      </c>
      <c r="J14729" s="22">
        <f>YEAR(Actuals[[#This Row],[Date]])</f>
        <v>2024</v>
      </c>
      <c r="K14729" s="22">
        <f>MONTH(Actuals[[#This Row],[Date]])</f>
        <v>12</v>
      </c>
      <c r="L14729" s="12"/>
    </row>
    <row r="14730" spans="1:12" x14ac:dyDescent="0.3">
      <c r="A14730">
        <v>11</v>
      </c>
      <c r="B14730">
        <v>14275</v>
      </c>
      <c r="C14730">
        <v>3</v>
      </c>
      <c r="D14730">
        <v>62000</v>
      </c>
      <c r="E14730" s="46">
        <v>44927</v>
      </c>
      <c r="F14730">
        <v>-1211.42</v>
      </c>
      <c r="I14730" t="str">
        <f>INDEX(LedgerMapping[[#All],[Level 3]],MATCH(Actuals[[#This Row],[Sub Ledger]],LedgerMapping[[#All],[Sub Ledger]],0))</f>
        <v>Marketing</v>
      </c>
      <c r="J14730" s="22">
        <f>YEAR(Actuals[[#This Row],[Date]])</f>
        <v>2023</v>
      </c>
      <c r="K14730" s="22">
        <f>MONTH(Actuals[[#This Row],[Date]])</f>
        <v>1</v>
      </c>
      <c r="L14730" s="12"/>
    </row>
    <row r="14731" spans="1:12" x14ac:dyDescent="0.3">
      <c r="A14731">
        <v>11</v>
      </c>
      <c r="B14731">
        <v>15277</v>
      </c>
      <c r="C14731">
        <v>3</v>
      </c>
      <c r="D14731">
        <v>62000</v>
      </c>
      <c r="E14731" s="46">
        <v>44958</v>
      </c>
      <c r="F14731">
        <v>-582.67999999999995</v>
      </c>
      <c r="I14731" t="str">
        <f>INDEX(LedgerMapping[[#All],[Level 3]],MATCH(Actuals[[#This Row],[Sub Ledger]],LedgerMapping[[#All],[Sub Ledger]],0))</f>
        <v>Marketing</v>
      </c>
      <c r="J14731" s="22">
        <f>YEAR(Actuals[[#This Row],[Date]])</f>
        <v>2023</v>
      </c>
      <c r="K14731" s="22">
        <f>MONTH(Actuals[[#This Row],[Date]])</f>
        <v>2</v>
      </c>
      <c r="L14731" s="12"/>
    </row>
    <row r="14732" spans="1:12" x14ac:dyDescent="0.3">
      <c r="A14732">
        <v>11</v>
      </c>
      <c r="B14732">
        <v>16257</v>
      </c>
      <c r="C14732">
        <v>3</v>
      </c>
      <c r="D14732">
        <v>62000</v>
      </c>
      <c r="E14732" s="46">
        <v>44988</v>
      </c>
      <c r="F14732">
        <v>-490.13</v>
      </c>
      <c r="I14732" t="str">
        <f>INDEX(LedgerMapping[[#All],[Level 3]],MATCH(Actuals[[#This Row],[Sub Ledger]],LedgerMapping[[#All],[Sub Ledger]],0))</f>
        <v>Marketing</v>
      </c>
      <c r="J14732" s="22">
        <f>YEAR(Actuals[[#This Row],[Date]])</f>
        <v>2023</v>
      </c>
      <c r="K14732" s="22">
        <f>MONTH(Actuals[[#This Row],[Date]])</f>
        <v>3</v>
      </c>
      <c r="L14732" s="12"/>
    </row>
    <row r="14733" spans="1:12" x14ac:dyDescent="0.3">
      <c r="A14733">
        <v>11</v>
      </c>
      <c r="B14733">
        <v>17289</v>
      </c>
      <c r="C14733">
        <v>3</v>
      </c>
      <c r="D14733">
        <v>62000</v>
      </c>
      <c r="E14733" s="46">
        <v>45018</v>
      </c>
      <c r="F14733">
        <v>-999.71</v>
      </c>
      <c r="I14733" t="str">
        <f>INDEX(LedgerMapping[[#All],[Level 3]],MATCH(Actuals[[#This Row],[Sub Ledger]],LedgerMapping[[#All],[Sub Ledger]],0))</f>
        <v>Marketing</v>
      </c>
      <c r="J14733" s="22">
        <f>YEAR(Actuals[[#This Row],[Date]])</f>
        <v>2023</v>
      </c>
      <c r="K14733" s="22">
        <f>MONTH(Actuals[[#This Row],[Date]])</f>
        <v>4</v>
      </c>
      <c r="L14733" s="12"/>
    </row>
    <row r="14734" spans="1:12" x14ac:dyDescent="0.3">
      <c r="A14734">
        <v>11</v>
      </c>
      <c r="B14734">
        <v>18318</v>
      </c>
      <c r="C14734">
        <v>3</v>
      </c>
      <c r="D14734">
        <v>62000</v>
      </c>
      <c r="E14734" s="46">
        <v>45049</v>
      </c>
      <c r="F14734">
        <v>-729.5</v>
      </c>
      <c r="I14734" t="str">
        <f>INDEX(LedgerMapping[[#All],[Level 3]],MATCH(Actuals[[#This Row],[Sub Ledger]],LedgerMapping[[#All],[Sub Ledger]],0))</f>
        <v>Marketing</v>
      </c>
      <c r="J14734" s="22">
        <f>YEAR(Actuals[[#This Row],[Date]])</f>
        <v>2023</v>
      </c>
      <c r="K14734" s="22">
        <f>MONTH(Actuals[[#This Row],[Date]])</f>
        <v>5</v>
      </c>
      <c r="L14734" s="12"/>
    </row>
    <row r="14735" spans="1:12" x14ac:dyDescent="0.3">
      <c r="A14735">
        <v>11</v>
      </c>
      <c r="B14735">
        <v>19323</v>
      </c>
      <c r="C14735">
        <v>3</v>
      </c>
      <c r="D14735">
        <v>62000</v>
      </c>
      <c r="E14735" s="46">
        <v>45079</v>
      </c>
      <c r="F14735">
        <v>-614.6</v>
      </c>
      <c r="I14735" t="str">
        <f>INDEX(LedgerMapping[[#All],[Level 3]],MATCH(Actuals[[#This Row],[Sub Ledger]],LedgerMapping[[#All],[Sub Ledger]],0))</f>
        <v>Marketing</v>
      </c>
      <c r="J14735" s="22">
        <f>YEAR(Actuals[[#This Row],[Date]])</f>
        <v>2023</v>
      </c>
      <c r="K14735" s="22">
        <f>MONTH(Actuals[[#This Row],[Date]])</f>
        <v>6</v>
      </c>
      <c r="L14735" s="12"/>
    </row>
    <row r="14736" spans="1:12" x14ac:dyDescent="0.3">
      <c r="A14736">
        <v>11</v>
      </c>
      <c r="B14736">
        <v>20351</v>
      </c>
      <c r="C14736">
        <v>3</v>
      </c>
      <c r="D14736">
        <v>62000</v>
      </c>
      <c r="E14736" s="46">
        <v>45110</v>
      </c>
      <c r="F14736">
        <v>-617.79</v>
      </c>
      <c r="I14736" t="str">
        <f>INDEX(LedgerMapping[[#All],[Level 3]],MATCH(Actuals[[#This Row],[Sub Ledger]],LedgerMapping[[#All],[Sub Ledger]],0))</f>
        <v>Marketing</v>
      </c>
      <c r="J14736" s="22">
        <f>YEAR(Actuals[[#This Row],[Date]])</f>
        <v>2023</v>
      </c>
      <c r="K14736" s="22">
        <f>MONTH(Actuals[[#This Row],[Date]])</f>
        <v>7</v>
      </c>
      <c r="L14736" s="12"/>
    </row>
    <row r="14737" spans="1:12" x14ac:dyDescent="0.3">
      <c r="A14737">
        <v>11</v>
      </c>
      <c r="B14737">
        <v>21379</v>
      </c>
      <c r="C14737">
        <v>3</v>
      </c>
      <c r="D14737">
        <v>62000</v>
      </c>
      <c r="E14737" s="46">
        <v>45141</v>
      </c>
      <c r="F14737">
        <v>-815.67</v>
      </c>
      <c r="I14737" t="str">
        <f>INDEX(LedgerMapping[[#All],[Level 3]],MATCH(Actuals[[#This Row],[Sub Ledger]],LedgerMapping[[#All],[Sub Ledger]],0))</f>
        <v>Marketing</v>
      </c>
      <c r="J14737" s="22">
        <f>YEAR(Actuals[[#This Row],[Date]])</f>
        <v>2023</v>
      </c>
      <c r="K14737" s="22">
        <f>MONTH(Actuals[[#This Row],[Date]])</f>
        <v>8</v>
      </c>
      <c r="L14737" s="12"/>
    </row>
    <row r="14738" spans="1:12" x14ac:dyDescent="0.3">
      <c r="A14738">
        <v>11</v>
      </c>
      <c r="B14738">
        <v>22382</v>
      </c>
      <c r="C14738">
        <v>3</v>
      </c>
      <c r="D14738">
        <v>62000</v>
      </c>
      <c r="E14738" s="46">
        <v>45169</v>
      </c>
      <c r="F14738">
        <v>-1269.93</v>
      </c>
      <c r="I14738" t="str">
        <f>INDEX(LedgerMapping[[#All],[Level 3]],MATCH(Actuals[[#This Row],[Sub Ledger]],LedgerMapping[[#All],[Sub Ledger]],0))</f>
        <v>Marketing</v>
      </c>
      <c r="J14738" s="22">
        <f>YEAR(Actuals[[#This Row],[Date]])</f>
        <v>2023</v>
      </c>
      <c r="K14738" s="22">
        <f>MONTH(Actuals[[#This Row],[Date]])</f>
        <v>8</v>
      </c>
      <c r="L14738" s="12"/>
    </row>
    <row r="14739" spans="1:12" x14ac:dyDescent="0.3">
      <c r="A14739">
        <v>11</v>
      </c>
      <c r="B14739">
        <v>23360</v>
      </c>
      <c r="C14739">
        <v>3</v>
      </c>
      <c r="D14739">
        <v>62000</v>
      </c>
      <c r="E14739" s="46">
        <v>45200</v>
      </c>
      <c r="F14739">
        <v>-924.18</v>
      </c>
      <c r="I14739" t="str">
        <f>INDEX(LedgerMapping[[#All],[Level 3]],MATCH(Actuals[[#This Row],[Sub Ledger]],LedgerMapping[[#All],[Sub Ledger]],0))</f>
        <v>Marketing</v>
      </c>
      <c r="J14739" s="22">
        <f>YEAR(Actuals[[#This Row],[Date]])</f>
        <v>2023</v>
      </c>
      <c r="K14739" s="22">
        <f>MONTH(Actuals[[#This Row],[Date]])</f>
        <v>10</v>
      </c>
      <c r="L14739" s="12"/>
    </row>
    <row r="14740" spans="1:12" x14ac:dyDescent="0.3">
      <c r="A14740">
        <v>11</v>
      </c>
      <c r="B14740">
        <v>24362</v>
      </c>
      <c r="C14740">
        <v>3</v>
      </c>
      <c r="D14740">
        <v>62000</v>
      </c>
      <c r="E14740" s="46">
        <v>45230</v>
      </c>
      <c r="F14740">
        <v>-594.39</v>
      </c>
      <c r="I14740" t="str">
        <f>INDEX(LedgerMapping[[#All],[Level 3]],MATCH(Actuals[[#This Row],[Sub Ledger]],LedgerMapping[[#All],[Sub Ledger]],0))</f>
        <v>Marketing</v>
      </c>
      <c r="J14740" s="22">
        <f>YEAR(Actuals[[#This Row],[Date]])</f>
        <v>2023</v>
      </c>
      <c r="K14740" s="22">
        <f>MONTH(Actuals[[#This Row],[Date]])</f>
        <v>10</v>
      </c>
      <c r="L14740" s="12"/>
    </row>
    <row r="14741" spans="1:12" x14ac:dyDescent="0.3">
      <c r="A14741">
        <v>11</v>
      </c>
      <c r="B14741">
        <v>25394</v>
      </c>
      <c r="C14741">
        <v>3</v>
      </c>
      <c r="D14741">
        <v>62000</v>
      </c>
      <c r="E14741" s="46">
        <v>45261</v>
      </c>
      <c r="F14741">
        <v>-776.31</v>
      </c>
      <c r="I14741" t="str">
        <f>INDEX(LedgerMapping[[#All],[Level 3]],MATCH(Actuals[[#This Row],[Sub Ledger]],LedgerMapping[[#All],[Sub Ledger]],0))</f>
        <v>Marketing</v>
      </c>
      <c r="J14741" s="22">
        <f>YEAR(Actuals[[#This Row],[Date]])</f>
        <v>2023</v>
      </c>
      <c r="K14741" s="22">
        <f>MONTH(Actuals[[#This Row],[Date]])</f>
        <v>12</v>
      </c>
      <c r="L14741" s="12"/>
    </row>
    <row r="14742" spans="1:12" x14ac:dyDescent="0.3">
      <c r="A14742">
        <v>11</v>
      </c>
      <c r="B14742">
        <v>28741</v>
      </c>
      <c r="C14742">
        <v>3</v>
      </c>
      <c r="D14742">
        <v>62000</v>
      </c>
      <c r="E14742" s="46">
        <v>45354</v>
      </c>
      <c r="F14742">
        <v>-2134.84</v>
      </c>
      <c r="I14742" t="str">
        <f>INDEX(LedgerMapping[[#All],[Level 3]],MATCH(Actuals[[#This Row],[Sub Ledger]],LedgerMapping[[#All],[Sub Ledger]],0))</f>
        <v>Marketing</v>
      </c>
      <c r="J14742" s="22">
        <f>YEAR(Actuals[[#This Row],[Date]])</f>
        <v>2024</v>
      </c>
      <c r="K14742" s="22">
        <f>MONTH(Actuals[[#This Row],[Date]])</f>
        <v>3</v>
      </c>
      <c r="L14742" s="12"/>
    </row>
    <row r="14743" spans="1:12" x14ac:dyDescent="0.3">
      <c r="A14743">
        <v>11</v>
      </c>
      <c r="B14743">
        <v>29895</v>
      </c>
      <c r="C14743">
        <v>3</v>
      </c>
      <c r="D14743">
        <v>62000</v>
      </c>
      <c r="E14743" s="46">
        <v>45384</v>
      </c>
      <c r="F14743">
        <v>-1551.85</v>
      </c>
      <c r="I14743" t="str">
        <f>INDEX(LedgerMapping[[#All],[Level 3]],MATCH(Actuals[[#This Row],[Sub Ledger]],LedgerMapping[[#All],[Sub Ledger]],0))</f>
        <v>Marketing</v>
      </c>
      <c r="J14743" s="22">
        <f>YEAR(Actuals[[#This Row],[Date]])</f>
        <v>2024</v>
      </c>
      <c r="K14743" s="22">
        <f>MONTH(Actuals[[#This Row],[Date]])</f>
        <v>4</v>
      </c>
      <c r="L14743" s="12"/>
    </row>
    <row r="14744" spans="1:12" x14ac:dyDescent="0.3">
      <c r="A14744">
        <v>11</v>
      </c>
      <c r="B14744">
        <v>31021</v>
      </c>
      <c r="C14744">
        <v>3</v>
      </c>
      <c r="D14744">
        <v>62000</v>
      </c>
      <c r="E14744" s="46">
        <v>45415</v>
      </c>
      <c r="F14744">
        <v>-1645.47</v>
      </c>
      <c r="I14744" t="str">
        <f>INDEX(LedgerMapping[[#All],[Level 3]],MATCH(Actuals[[#This Row],[Sub Ledger]],LedgerMapping[[#All],[Sub Ledger]],0))</f>
        <v>Marketing</v>
      </c>
      <c r="J14744" s="22">
        <f>YEAR(Actuals[[#This Row],[Date]])</f>
        <v>2024</v>
      </c>
      <c r="K14744" s="22">
        <f>MONTH(Actuals[[#This Row],[Date]])</f>
        <v>5</v>
      </c>
      <c r="L14744" s="12"/>
    </row>
    <row r="14745" spans="1:12" x14ac:dyDescent="0.3">
      <c r="A14745">
        <v>11</v>
      </c>
      <c r="B14745">
        <v>32146</v>
      </c>
      <c r="C14745">
        <v>3</v>
      </c>
      <c r="D14745">
        <v>62000</v>
      </c>
      <c r="E14745" s="46">
        <v>45445</v>
      </c>
      <c r="F14745">
        <v>-911.41</v>
      </c>
      <c r="I14745" t="str">
        <f>INDEX(LedgerMapping[[#All],[Level 3]],MATCH(Actuals[[#This Row],[Sub Ledger]],LedgerMapping[[#All],[Sub Ledger]],0))</f>
        <v>Marketing</v>
      </c>
      <c r="J14745" s="22">
        <f>YEAR(Actuals[[#This Row],[Date]])</f>
        <v>2024</v>
      </c>
      <c r="K14745" s="22">
        <f>MONTH(Actuals[[#This Row],[Date]])</f>
        <v>6</v>
      </c>
      <c r="L14745" s="12"/>
    </row>
    <row r="14746" spans="1:12" x14ac:dyDescent="0.3">
      <c r="A14746">
        <v>11</v>
      </c>
      <c r="B14746">
        <v>33270</v>
      </c>
      <c r="C14746">
        <v>3</v>
      </c>
      <c r="D14746">
        <v>62000</v>
      </c>
      <c r="E14746" s="46">
        <v>45476</v>
      </c>
      <c r="F14746">
        <v>-823.11</v>
      </c>
      <c r="I14746" t="str">
        <f>INDEX(LedgerMapping[[#All],[Level 3]],MATCH(Actuals[[#This Row],[Sub Ledger]],LedgerMapping[[#All],[Sub Ledger]],0))</f>
        <v>Marketing</v>
      </c>
      <c r="J14746" s="22">
        <f>YEAR(Actuals[[#This Row],[Date]])</f>
        <v>2024</v>
      </c>
      <c r="K14746" s="22">
        <f>MONTH(Actuals[[#This Row],[Date]])</f>
        <v>7</v>
      </c>
      <c r="L14746" s="12"/>
    </row>
    <row r="14747" spans="1:12" x14ac:dyDescent="0.3">
      <c r="A14747">
        <v>11</v>
      </c>
      <c r="B14747">
        <v>34393</v>
      </c>
      <c r="C14747">
        <v>3</v>
      </c>
      <c r="D14747">
        <v>62000</v>
      </c>
      <c r="E14747" s="46">
        <v>45507</v>
      </c>
      <c r="F14747">
        <v>-1139.08</v>
      </c>
      <c r="I14747" t="str">
        <f>INDEX(LedgerMapping[[#All],[Level 3]],MATCH(Actuals[[#This Row],[Sub Ledger]],LedgerMapping[[#All],[Sub Ledger]],0))</f>
        <v>Marketing</v>
      </c>
      <c r="J14747" s="22">
        <f>YEAR(Actuals[[#This Row],[Date]])</f>
        <v>2024</v>
      </c>
      <c r="K14747" s="22">
        <f>MONTH(Actuals[[#This Row],[Date]])</f>
        <v>8</v>
      </c>
      <c r="L14747" s="12"/>
    </row>
    <row r="14748" spans="1:12" x14ac:dyDescent="0.3">
      <c r="A14748">
        <v>11</v>
      </c>
      <c r="B14748">
        <v>35546</v>
      </c>
      <c r="C14748">
        <v>3</v>
      </c>
      <c r="D14748">
        <v>62000</v>
      </c>
      <c r="E14748" s="46">
        <v>45536</v>
      </c>
      <c r="F14748">
        <v>-1566.75</v>
      </c>
      <c r="I14748" t="str">
        <f>INDEX(LedgerMapping[[#All],[Level 3]],MATCH(Actuals[[#This Row],[Sub Ledger]],LedgerMapping[[#All],[Sub Ledger]],0))</f>
        <v>Marketing</v>
      </c>
      <c r="J14748" s="22">
        <f>YEAR(Actuals[[#This Row],[Date]])</f>
        <v>2024</v>
      </c>
      <c r="K14748" s="22">
        <f>MONTH(Actuals[[#This Row],[Date]])</f>
        <v>9</v>
      </c>
      <c r="L14748" s="12"/>
    </row>
    <row r="14749" spans="1:12" x14ac:dyDescent="0.3">
      <c r="A14749">
        <v>11</v>
      </c>
      <c r="B14749">
        <v>36696</v>
      </c>
      <c r="C14749">
        <v>3</v>
      </c>
      <c r="D14749">
        <v>62000</v>
      </c>
      <c r="E14749" s="46">
        <v>45567</v>
      </c>
      <c r="F14749">
        <v>-2076.33</v>
      </c>
      <c r="I14749" t="str">
        <f>INDEX(LedgerMapping[[#All],[Level 3]],MATCH(Actuals[[#This Row],[Sub Ledger]],LedgerMapping[[#All],[Sub Ledger]],0))</f>
        <v>Marketing</v>
      </c>
      <c r="J14749" s="22">
        <f>YEAR(Actuals[[#This Row],[Date]])</f>
        <v>2024</v>
      </c>
      <c r="K14749" s="22">
        <f>MONTH(Actuals[[#This Row],[Date]])</f>
        <v>10</v>
      </c>
      <c r="L14749" s="12"/>
    </row>
    <row r="14750" spans="1:12" x14ac:dyDescent="0.3">
      <c r="A14750">
        <v>11</v>
      </c>
      <c r="B14750">
        <v>37845</v>
      </c>
      <c r="C14750">
        <v>3</v>
      </c>
      <c r="D14750">
        <v>62000</v>
      </c>
      <c r="E14750" s="46">
        <v>45597</v>
      </c>
      <c r="F14750">
        <v>-1711.43</v>
      </c>
      <c r="I14750" t="str">
        <f>INDEX(LedgerMapping[[#All],[Level 3]],MATCH(Actuals[[#This Row],[Sub Ledger]],LedgerMapping[[#All],[Sub Ledger]],0))</f>
        <v>Marketing</v>
      </c>
      <c r="J14750" s="22">
        <f>YEAR(Actuals[[#This Row],[Date]])</f>
        <v>2024</v>
      </c>
      <c r="K14750" s="22">
        <f>MONTH(Actuals[[#This Row],[Date]])</f>
        <v>11</v>
      </c>
      <c r="L14750" s="12"/>
    </row>
    <row r="14751" spans="1:12" x14ac:dyDescent="0.3">
      <c r="A14751">
        <v>11</v>
      </c>
      <c r="B14751">
        <v>38996</v>
      </c>
      <c r="C14751">
        <v>3</v>
      </c>
      <c r="D14751">
        <v>62000</v>
      </c>
      <c r="E14751" s="46">
        <v>45628</v>
      </c>
      <c r="F14751">
        <v>-1283.76</v>
      </c>
      <c r="I14751" t="str">
        <f>INDEX(LedgerMapping[[#All],[Level 3]],MATCH(Actuals[[#This Row],[Sub Ledger]],LedgerMapping[[#All],[Sub Ledger]],0))</f>
        <v>Marketing</v>
      </c>
      <c r="J14751" s="22">
        <f>YEAR(Actuals[[#This Row],[Date]])</f>
        <v>2024</v>
      </c>
      <c r="K14751" s="22">
        <f>MONTH(Actuals[[#This Row],[Date]])</f>
        <v>12</v>
      </c>
      <c r="L14751" s="12"/>
    </row>
    <row r="14752" spans="1:12" x14ac:dyDescent="0.3">
      <c r="A14752">
        <v>11</v>
      </c>
      <c r="B14752">
        <v>26465</v>
      </c>
      <c r="C14752">
        <v>3</v>
      </c>
      <c r="D14752">
        <v>62000</v>
      </c>
      <c r="E14752" s="46">
        <v>45291</v>
      </c>
      <c r="F14752">
        <v>-1090.1400000000001</v>
      </c>
      <c r="I14752" t="str">
        <f>INDEX(LedgerMapping[[#All],[Level 3]],MATCH(Actuals[[#This Row],[Sub Ledger]],LedgerMapping[[#All],[Sub Ledger]],0))</f>
        <v>Marketing</v>
      </c>
      <c r="J14752" s="22">
        <f>YEAR(Actuals[[#This Row],[Date]])</f>
        <v>2023</v>
      </c>
      <c r="K14752" s="22">
        <f>MONTH(Actuals[[#This Row],[Date]])</f>
        <v>12</v>
      </c>
      <c r="L14752" s="12"/>
    </row>
    <row r="14753" spans="1:12" x14ac:dyDescent="0.3">
      <c r="A14753">
        <v>11</v>
      </c>
      <c r="B14753">
        <v>27589</v>
      </c>
      <c r="C14753">
        <v>3</v>
      </c>
      <c r="D14753">
        <v>62000</v>
      </c>
      <c r="E14753" s="46">
        <v>45322</v>
      </c>
      <c r="F14753">
        <v>-1917.82</v>
      </c>
      <c r="I14753" t="str">
        <f>INDEX(LedgerMapping[[#All],[Level 3]],MATCH(Actuals[[#This Row],[Sub Ledger]],LedgerMapping[[#All],[Sub Ledger]],0))</f>
        <v>Marketing</v>
      </c>
      <c r="J14753" s="22">
        <f>YEAR(Actuals[[#This Row],[Date]])</f>
        <v>2024</v>
      </c>
      <c r="K14753" s="22">
        <f>MONTH(Actuals[[#This Row],[Date]])</f>
        <v>1</v>
      </c>
      <c r="L14753" s="12"/>
    </row>
    <row r="14754" spans="1:12" x14ac:dyDescent="0.3">
      <c r="A14754">
        <v>11</v>
      </c>
      <c r="B14754">
        <v>14276</v>
      </c>
      <c r="C14754">
        <v>3</v>
      </c>
      <c r="D14754">
        <v>65000</v>
      </c>
      <c r="E14754" s="46">
        <v>44927</v>
      </c>
      <c r="F14754">
        <v>-170.98</v>
      </c>
      <c r="I14754" t="str">
        <f>INDEX(LedgerMapping[[#All],[Level 3]],MATCH(Actuals[[#This Row],[Sub Ledger]],LedgerMapping[[#All],[Sub Ledger]],0))</f>
        <v>Administration</v>
      </c>
      <c r="J14754" s="22">
        <f>YEAR(Actuals[[#This Row],[Date]])</f>
        <v>2023</v>
      </c>
      <c r="K14754" s="22">
        <f>MONTH(Actuals[[#This Row],[Date]])</f>
        <v>1</v>
      </c>
      <c r="L14754" s="12"/>
    </row>
    <row r="14755" spans="1:12" x14ac:dyDescent="0.3">
      <c r="A14755">
        <v>11</v>
      </c>
      <c r="B14755">
        <v>15278</v>
      </c>
      <c r="C14755">
        <v>3</v>
      </c>
      <c r="D14755">
        <v>65000</v>
      </c>
      <c r="E14755" s="46">
        <v>44958</v>
      </c>
      <c r="F14755">
        <v>-82.68</v>
      </c>
      <c r="I14755" t="str">
        <f>INDEX(LedgerMapping[[#All],[Level 3]],MATCH(Actuals[[#This Row],[Sub Ledger]],LedgerMapping[[#All],[Sub Ledger]],0))</f>
        <v>Administration</v>
      </c>
      <c r="J14755" s="22">
        <f>YEAR(Actuals[[#This Row],[Date]])</f>
        <v>2023</v>
      </c>
      <c r="K14755" s="22">
        <f>MONTH(Actuals[[#This Row],[Date]])</f>
        <v>2</v>
      </c>
      <c r="L14755" s="12"/>
    </row>
    <row r="14756" spans="1:12" x14ac:dyDescent="0.3">
      <c r="A14756">
        <v>11</v>
      </c>
      <c r="B14756">
        <v>16258</v>
      </c>
      <c r="C14756">
        <v>3</v>
      </c>
      <c r="D14756">
        <v>65000</v>
      </c>
      <c r="E14756" s="46">
        <v>44988</v>
      </c>
      <c r="F14756">
        <v>-76.290000000000006</v>
      </c>
      <c r="I14756" t="str">
        <f>INDEX(LedgerMapping[[#All],[Level 3]],MATCH(Actuals[[#This Row],[Sub Ledger]],LedgerMapping[[#All],[Sub Ledger]],0))</f>
        <v>Administration</v>
      </c>
      <c r="J14756" s="22">
        <f>YEAR(Actuals[[#This Row],[Date]])</f>
        <v>2023</v>
      </c>
      <c r="K14756" s="22">
        <f>MONTH(Actuals[[#This Row],[Date]])</f>
        <v>3</v>
      </c>
      <c r="L14756" s="12"/>
    </row>
    <row r="14757" spans="1:12" x14ac:dyDescent="0.3">
      <c r="A14757">
        <v>11</v>
      </c>
      <c r="B14757">
        <v>17290</v>
      </c>
      <c r="C14757">
        <v>3</v>
      </c>
      <c r="D14757">
        <v>65000</v>
      </c>
      <c r="E14757" s="46">
        <v>45018</v>
      </c>
      <c r="F14757">
        <v>-140.12</v>
      </c>
      <c r="I14757" t="str">
        <f>INDEX(LedgerMapping[[#All],[Level 3]],MATCH(Actuals[[#This Row],[Sub Ledger]],LedgerMapping[[#All],[Sub Ledger]],0))</f>
        <v>Administration</v>
      </c>
      <c r="J14757" s="22">
        <f>YEAR(Actuals[[#This Row],[Date]])</f>
        <v>2023</v>
      </c>
      <c r="K14757" s="22">
        <f>MONTH(Actuals[[#This Row],[Date]])</f>
        <v>4</v>
      </c>
      <c r="L14757" s="12"/>
    </row>
    <row r="14758" spans="1:12" x14ac:dyDescent="0.3">
      <c r="A14758">
        <v>11</v>
      </c>
      <c r="B14758">
        <v>18319</v>
      </c>
      <c r="C14758">
        <v>3</v>
      </c>
      <c r="D14758">
        <v>65000</v>
      </c>
      <c r="E14758" s="46">
        <v>45049</v>
      </c>
      <c r="F14758">
        <v>-106.08</v>
      </c>
      <c r="I14758" t="str">
        <f>INDEX(LedgerMapping[[#All],[Level 3]],MATCH(Actuals[[#This Row],[Sub Ledger]],LedgerMapping[[#All],[Sub Ledger]],0))</f>
        <v>Administration</v>
      </c>
      <c r="J14758" s="22">
        <f>YEAR(Actuals[[#This Row],[Date]])</f>
        <v>2023</v>
      </c>
      <c r="K14758" s="22">
        <f>MONTH(Actuals[[#This Row],[Date]])</f>
        <v>5</v>
      </c>
      <c r="L14758" s="12"/>
    </row>
    <row r="14759" spans="1:12" x14ac:dyDescent="0.3">
      <c r="A14759">
        <v>11</v>
      </c>
      <c r="B14759">
        <v>19324</v>
      </c>
      <c r="C14759">
        <v>3</v>
      </c>
      <c r="D14759">
        <v>65000</v>
      </c>
      <c r="E14759" s="46">
        <v>45079</v>
      </c>
      <c r="F14759">
        <v>-94.38</v>
      </c>
      <c r="I14759" t="str">
        <f>INDEX(LedgerMapping[[#All],[Level 3]],MATCH(Actuals[[#This Row],[Sub Ledger]],LedgerMapping[[#All],[Sub Ledger]],0))</f>
        <v>Administration</v>
      </c>
      <c r="J14759" s="22">
        <f>YEAR(Actuals[[#This Row],[Date]])</f>
        <v>2023</v>
      </c>
      <c r="K14759" s="22">
        <f>MONTH(Actuals[[#This Row],[Date]])</f>
        <v>6</v>
      </c>
      <c r="L14759" s="12"/>
    </row>
    <row r="14760" spans="1:12" x14ac:dyDescent="0.3">
      <c r="A14760">
        <v>11</v>
      </c>
      <c r="B14760">
        <v>20352</v>
      </c>
      <c r="C14760">
        <v>3</v>
      </c>
      <c r="D14760">
        <v>65000</v>
      </c>
      <c r="E14760" s="46">
        <v>45110</v>
      </c>
      <c r="F14760">
        <v>-83.74</v>
      </c>
      <c r="I14760" t="str">
        <f>INDEX(LedgerMapping[[#All],[Level 3]],MATCH(Actuals[[#This Row],[Sub Ledger]],LedgerMapping[[#All],[Sub Ledger]],0))</f>
        <v>Administration</v>
      </c>
      <c r="J14760" s="22">
        <f>YEAR(Actuals[[#This Row],[Date]])</f>
        <v>2023</v>
      </c>
      <c r="K14760" s="22">
        <f>MONTH(Actuals[[#This Row],[Date]])</f>
        <v>7</v>
      </c>
      <c r="L14760" s="12"/>
    </row>
    <row r="14761" spans="1:12" x14ac:dyDescent="0.3">
      <c r="A14761">
        <v>11</v>
      </c>
      <c r="B14761">
        <v>21380</v>
      </c>
      <c r="C14761">
        <v>3</v>
      </c>
      <c r="D14761">
        <v>65000</v>
      </c>
      <c r="E14761" s="46">
        <v>45141</v>
      </c>
      <c r="F14761">
        <v>-119.91</v>
      </c>
      <c r="I14761" t="str">
        <f>INDEX(LedgerMapping[[#All],[Level 3]],MATCH(Actuals[[#This Row],[Sub Ledger]],LedgerMapping[[#All],[Sub Ledger]],0))</f>
        <v>Administration</v>
      </c>
      <c r="J14761" s="22">
        <f>YEAR(Actuals[[#This Row],[Date]])</f>
        <v>2023</v>
      </c>
      <c r="K14761" s="22">
        <f>MONTH(Actuals[[#This Row],[Date]])</f>
        <v>8</v>
      </c>
      <c r="L14761" s="12"/>
    </row>
    <row r="14762" spans="1:12" x14ac:dyDescent="0.3">
      <c r="A14762">
        <v>11</v>
      </c>
      <c r="B14762">
        <v>22383</v>
      </c>
      <c r="C14762">
        <v>3</v>
      </c>
      <c r="D14762">
        <v>65000</v>
      </c>
      <c r="E14762" s="46">
        <v>45169</v>
      </c>
      <c r="F14762">
        <v>-166.72</v>
      </c>
      <c r="I14762" t="str">
        <f>INDEX(LedgerMapping[[#All],[Level 3]],MATCH(Actuals[[#This Row],[Sub Ledger]],LedgerMapping[[#All],[Sub Ledger]],0))</f>
        <v>Administration</v>
      </c>
      <c r="J14762" s="22">
        <f>YEAR(Actuals[[#This Row],[Date]])</f>
        <v>2023</v>
      </c>
      <c r="K14762" s="22">
        <f>MONTH(Actuals[[#This Row],[Date]])</f>
        <v>8</v>
      </c>
      <c r="L14762" s="12"/>
    </row>
    <row r="14763" spans="1:12" x14ac:dyDescent="0.3">
      <c r="A14763">
        <v>11</v>
      </c>
      <c r="B14763">
        <v>23361</v>
      </c>
      <c r="C14763">
        <v>3</v>
      </c>
      <c r="D14763">
        <v>65000</v>
      </c>
      <c r="E14763" s="46">
        <v>45200</v>
      </c>
      <c r="F14763">
        <v>-122.04</v>
      </c>
      <c r="I14763" t="str">
        <f>INDEX(LedgerMapping[[#All],[Level 3]],MATCH(Actuals[[#This Row],[Sub Ledger]],LedgerMapping[[#All],[Sub Ledger]],0))</f>
        <v>Administration</v>
      </c>
      <c r="J14763" s="22">
        <f>YEAR(Actuals[[#This Row],[Date]])</f>
        <v>2023</v>
      </c>
      <c r="K14763" s="22">
        <f>MONTH(Actuals[[#This Row],[Date]])</f>
        <v>10</v>
      </c>
      <c r="L14763" s="12"/>
    </row>
    <row r="14764" spans="1:12" x14ac:dyDescent="0.3">
      <c r="A14764">
        <v>11</v>
      </c>
      <c r="B14764">
        <v>24363</v>
      </c>
      <c r="C14764">
        <v>3</v>
      </c>
      <c r="D14764">
        <v>65000</v>
      </c>
      <c r="E14764" s="46">
        <v>45230</v>
      </c>
      <c r="F14764">
        <v>-90.12</v>
      </c>
      <c r="I14764" t="str">
        <f>INDEX(LedgerMapping[[#All],[Level 3]],MATCH(Actuals[[#This Row],[Sub Ledger]],LedgerMapping[[#All],[Sub Ledger]],0))</f>
        <v>Administration</v>
      </c>
      <c r="J14764" s="22">
        <f>YEAR(Actuals[[#This Row],[Date]])</f>
        <v>2023</v>
      </c>
      <c r="K14764" s="22">
        <f>MONTH(Actuals[[#This Row],[Date]])</f>
        <v>10</v>
      </c>
      <c r="L14764" s="12"/>
    </row>
    <row r="14765" spans="1:12" x14ac:dyDescent="0.3">
      <c r="A14765">
        <v>11</v>
      </c>
      <c r="B14765">
        <v>25395</v>
      </c>
      <c r="C14765">
        <v>3</v>
      </c>
      <c r="D14765">
        <v>65000</v>
      </c>
      <c r="E14765" s="46">
        <v>45261</v>
      </c>
      <c r="F14765">
        <v>-117.78</v>
      </c>
      <c r="I14765" t="str">
        <f>INDEX(LedgerMapping[[#All],[Level 3]],MATCH(Actuals[[#This Row],[Sub Ledger]],LedgerMapping[[#All],[Sub Ledger]],0))</f>
        <v>Administration</v>
      </c>
      <c r="J14765" s="22">
        <f>YEAR(Actuals[[#This Row],[Date]])</f>
        <v>2023</v>
      </c>
      <c r="K14765" s="22">
        <f>MONTH(Actuals[[#This Row],[Date]])</f>
        <v>12</v>
      </c>
      <c r="L14765" s="12"/>
    </row>
    <row r="14766" spans="1:12" x14ac:dyDescent="0.3">
      <c r="A14766">
        <v>11</v>
      </c>
      <c r="B14766">
        <v>26466</v>
      </c>
      <c r="C14766">
        <v>3</v>
      </c>
      <c r="D14766">
        <v>65000</v>
      </c>
      <c r="E14766" s="46">
        <v>45291</v>
      </c>
      <c r="F14766">
        <v>-148.63</v>
      </c>
      <c r="I14766" t="str">
        <f>INDEX(LedgerMapping[[#All],[Level 3]],MATCH(Actuals[[#This Row],[Sub Ledger]],LedgerMapping[[#All],[Sub Ledger]],0))</f>
        <v>Administration</v>
      </c>
      <c r="J14766" s="22">
        <f>YEAR(Actuals[[#This Row],[Date]])</f>
        <v>2023</v>
      </c>
      <c r="K14766" s="22">
        <f>MONTH(Actuals[[#This Row],[Date]])</f>
        <v>12</v>
      </c>
      <c r="L14766" s="12"/>
    </row>
    <row r="14767" spans="1:12" x14ac:dyDescent="0.3">
      <c r="A14767">
        <v>11</v>
      </c>
      <c r="B14767">
        <v>27590</v>
      </c>
      <c r="C14767">
        <v>3</v>
      </c>
      <c r="D14767">
        <v>65000</v>
      </c>
      <c r="E14767" s="46">
        <v>45322</v>
      </c>
      <c r="F14767">
        <v>-328.42</v>
      </c>
      <c r="I14767" t="str">
        <f>INDEX(LedgerMapping[[#All],[Level 3]],MATCH(Actuals[[#This Row],[Sub Ledger]],LedgerMapping[[#All],[Sub Ledger]],0))</f>
        <v>Administration</v>
      </c>
      <c r="J14767" s="22">
        <f>YEAR(Actuals[[#This Row],[Date]])</f>
        <v>2024</v>
      </c>
      <c r="K14767" s="22">
        <f>MONTH(Actuals[[#This Row],[Date]])</f>
        <v>1</v>
      </c>
      <c r="L14767" s="12"/>
    </row>
    <row r="14768" spans="1:12" x14ac:dyDescent="0.3">
      <c r="A14768">
        <v>11</v>
      </c>
      <c r="B14768">
        <v>28742</v>
      </c>
      <c r="C14768">
        <v>3</v>
      </c>
      <c r="D14768">
        <v>65000</v>
      </c>
      <c r="E14768" s="46">
        <v>45354</v>
      </c>
      <c r="F14768">
        <v>-369.91</v>
      </c>
      <c r="I14768" t="str">
        <f>INDEX(LedgerMapping[[#All],[Level 3]],MATCH(Actuals[[#This Row],[Sub Ledger]],LedgerMapping[[#All],[Sub Ledger]],0))</f>
        <v>Administration</v>
      </c>
      <c r="J14768" s="22">
        <f>YEAR(Actuals[[#This Row],[Date]])</f>
        <v>2024</v>
      </c>
      <c r="K14768" s="22">
        <f>MONTH(Actuals[[#This Row],[Date]])</f>
        <v>3</v>
      </c>
      <c r="L14768" s="12"/>
    </row>
    <row r="14769" spans="1:12" x14ac:dyDescent="0.3">
      <c r="A14769">
        <v>11</v>
      </c>
      <c r="B14769">
        <v>29896</v>
      </c>
      <c r="C14769">
        <v>3</v>
      </c>
      <c r="D14769">
        <v>65000</v>
      </c>
      <c r="E14769" s="46">
        <v>45384</v>
      </c>
      <c r="F14769">
        <v>-260.33999999999997</v>
      </c>
      <c r="I14769" t="str">
        <f>INDEX(LedgerMapping[[#All],[Level 3]],MATCH(Actuals[[#This Row],[Sub Ledger]],LedgerMapping[[#All],[Sub Ledger]],0))</f>
        <v>Administration</v>
      </c>
      <c r="J14769" s="22">
        <f>YEAR(Actuals[[#This Row],[Date]])</f>
        <v>2024</v>
      </c>
      <c r="K14769" s="22">
        <f>MONTH(Actuals[[#This Row],[Date]])</f>
        <v>4</v>
      </c>
      <c r="L14769" s="12"/>
    </row>
    <row r="14770" spans="1:12" x14ac:dyDescent="0.3">
      <c r="A14770">
        <v>11</v>
      </c>
      <c r="B14770">
        <v>31022</v>
      </c>
      <c r="C14770">
        <v>3</v>
      </c>
      <c r="D14770">
        <v>65000</v>
      </c>
      <c r="E14770" s="46">
        <v>45415</v>
      </c>
      <c r="F14770">
        <v>-305.02</v>
      </c>
      <c r="I14770" t="str">
        <f>INDEX(LedgerMapping[[#All],[Level 3]],MATCH(Actuals[[#This Row],[Sub Ledger]],LedgerMapping[[#All],[Sub Ledger]],0))</f>
        <v>Administration</v>
      </c>
      <c r="J14770" s="22">
        <f>YEAR(Actuals[[#This Row],[Date]])</f>
        <v>2024</v>
      </c>
      <c r="K14770" s="22">
        <f>MONTH(Actuals[[#This Row],[Date]])</f>
        <v>5</v>
      </c>
      <c r="L14770" s="12"/>
    </row>
    <row r="14771" spans="1:12" x14ac:dyDescent="0.3">
      <c r="A14771">
        <v>11</v>
      </c>
      <c r="B14771">
        <v>32147</v>
      </c>
      <c r="C14771">
        <v>3</v>
      </c>
      <c r="D14771">
        <v>65000</v>
      </c>
      <c r="E14771" s="46">
        <v>45445</v>
      </c>
      <c r="F14771">
        <v>-196.51</v>
      </c>
      <c r="I14771" t="str">
        <f>INDEX(LedgerMapping[[#All],[Level 3]],MATCH(Actuals[[#This Row],[Sub Ledger]],LedgerMapping[[#All],[Sub Ledger]],0))</f>
        <v>Administration</v>
      </c>
      <c r="J14771" s="22">
        <f>YEAR(Actuals[[#This Row],[Date]])</f>
        <v>2024</v>
      </c>
      <c r="K14771" s="22">
        <f>MONTH(Actuals[[#This Row],[Date]])</f>
        <v>6</v>
      </c>
      <c r="L14771" s="12"/>
    </row>
    <row r="14772" spans="1:12" x14ac:dyDescent="0.3">
      <c r="A14772">
        <v>11</v>
      </c>
      <c r="B14772">
        <v>33271</v>
      </c>
      <c r="C14772">
        <v>3</v>
      </c>
      <c r="D14772">
        <v>65000</v>
      </c>
      <c r="E14772" s="46">
        <v>45476</v>
      </c>
      <c r="F14772">
        <v>-133.74</v>
      </c>
      <c r="I14772" t="str">
        <f>INDEX(LedgerMapping[[#All],[Level 3]],MATCH(Actuals[[#This Row],[Sub Ledger]],LedgerMapping[[#All],[Sub Ledger]],0))</f>
        <v>Administration</v>
      </c>
      <c r="J14772" s="22">
        <f>YEAR(Actuals[[#This Row],[Date]])</f>
        <v>2024</v>
      </c>
      <c r="K14772" s="22">
        <f>MONTH(Actuals[[#This Row],[Date]])</f>
        <v>7</v>
      </c>
      <c r="L14772" s="12"/>
    </row>
    <row r="14773" spans="1:12" x14ac:dyDescent="0.3">
      <c r="A14773">
        <v>11</v>
      </c>
      <c r="B14773">
        <v>34394</v>
      </c>
      <c r="C14773">
        <v>3</v>
      </c>
      <c r="D14773">
        <v>65000</v>
      </c>
      <c r="E14773" s="46">
        <v>45507</v>
      </c>
      <c r="F14773">
        <v>-239.06</v>
      </c>
      <c r="I14773" t="str">
        <f>INDEX(LedgerMapping[[#All],[Level 3]],MATCH(Actuals[[#This Row],[Sub Ledger]],LedgerMapping[[#All],[Sub Ledger]],0))</f>
        <v>Administration</v>
      </c>
      <c r="J14773" s="22">
        <f>YEAR(Actuals[[#This Row],[Date]])</f>
        <v>2024</v>
      </c>
      <c r="K14773" s="22">
        <f>MONTH(Actuals[[#This Row],[Date]])</f>
        <v>8</v>
      </c>
      <c r="L14773" s="12"/>
    </row>
    <row r="14774" spans="1:12" x14ac:dyDescent="0.3">
      <c r="A14774">
        <v>11</v>
      </c>
      <c r="B14774">
        <v>35547</v>
      </c>
      <c r="C14774">
        <v>3</v>
      </c>
      <c r="D14774">
        <v>65000</v>
      </c>
      <c r="E14774" s="46">
        <v>45536</v>
      </c>
      <c r="F14774">
        <v>-279.49</v>
      </c>
      <c r="I14774" t="str">
        <f>INDEX(LedgerMapping[[#All],[Level 3]],MATCH(Actuals[[#This Row],[Sub Ledger]],LedgerMapping[[#All],[Sub Ledger]],0))</f>
        <v>Administration</v>
      </c>
      <c r="J14774" s="22">
        <f>YEAR(Actuals[[#This Row],[Date]])</f>
        <v>2024</v>
      </c>
      <c r="K14774" s="22">
        <f>MONTH(Actuals[[#This Row],[Date]])</f>
        <v>9</v>
      </c>
      <c r="L14774" s="12"/>
    </row>
    <row r="14775" spans="1:12" x14ac:dyDescent="0.3">
      <c r="A14775">
        <v>11</v>
      </c>
      <c r="B14775">
        <v>36697</v>
      </c>
      <c r="C14775">
        <v>3</v>
      </c>
      <c r="D14775">
        <v>65000</v>
      </c>
      <c r="E14775" s="46">
        <v>45567</v>
      </c>
      <c r="F14775">
        <v>-352.89</v>
      </c>
      <c r="I14775" t="str">
        <f>INDEX(LedgerMapping[[#All],[Level 3]],MATCH(Actuals[[#This Row],[Sub Ledger]],LedgerMapping[[#All],[Sub Ledger]],0))</f>
        <v>Administration</v>
      </c>
      <c r="J14775" s="22">
        <f>YEAR(Actuals[[#This Row],[Date]])</f>
        <v>2024</v>
      </c>
      <c r="K14775" s="22">
        <f>MONTH(Actuals[[#This Row],[Date]])</f>
        <v>10</v>
      </c>
      <c r="L14775" s="12"/>
    </row>
    <row r="14776" spans="1:12" x14ac:dyDescent="0.3">
      <c r="A14776">
        <v>11</v>
      </c>
      <c r="B14776">
        <v>37846</v>
      </c>
      <c r="C14776">
        <v>3</v>
      </c>
      <c r="D14776">
        <v>65000</v>
      </c>
      <c r="E14776" s="46">
        <v>45597</v>
      </c>
      <c r="F14776">
        <v>-344.38</v>
      </c>
      <c r="I14776" t="str">
        <f>INDEX(LedgerMapping[[#All],[Level 3]],MATCH(Actuals[[#This Row],[Sub Ledger]],LedgerMapping[[#All],[Sub Ledger]],0))</f>
        <v>Administration</v>
      </c>
      <c r="J14776" s="22">
        <f>YEAR(Actuals[[#This Row],[Date]])</f>
        <v>2024</v>
      </c>
      <c r="K14776" s="22">
        <f>MONTH(Actuals[[#This Row],[Date]])</f>
        <v>11</v>
      </c>
      <c r="L14776" s="12"/>
    </row>
    <row r="14777" spans="1:12" x14ac:dyDescent="0.3">
      <c r="A14777">
        <v>11</v>
      </c>
      <c r="B14777">
        <v>38997</v>
      </c>
      <c r="C14777">
        <v>3</v>
      </c>
      <c r="D14777">
        <v>65000</v>
      </c>
      <c r="E14777" s="46">
        <v>45628</v>
      </c>
      <c r="F14777">
        <v>-266.72000000000003</v>
      </c>
      <c r="I14777" t="str">
        <f>INDEX(LedgerMapping[[#All],[Level 3]],MATCH(Actuals[[#This Row],[Sub Ledger]],LedgerMapping[[#All],[Sub Ledger]],0))</f>
        <v>Administration</v>
      </c>
      <c r="J14777" s="22">
        <f>YEAR(Actuals[[#This Row],[Date]])</f>
        <v>2024</v>
      </c>
      <c r="K14777" s="22">
        <f>MONTH(Actuals[[#This Row],[Date]])</f>
        <v>12</v>
      </c>
      <c r="L14777" s="12"/>
    </row>
    <row r="14778" spans="1:12" x14ac:dyDescent="0.3">
      <c r="A14778">
        <v>11</v>
      </c>
      <c r="B14778">
        <v>14277</v>
      </c>
      <c r="C14778">
        <v>3</v>
      </c>
      <c r="D14778">
        <v>66000</v>
      </c>
      <c r="E14778" s="46">
        <v>44927</v>
      </c>
      <c r="F14778">
        <v>-156.08000000000001</v>
      </c>
      <c r="I14778" t="str">
        <f>INDEX(LedgerMapping[[#All],[Level 3]],MATCH(Actuals[[#This Row],[Sub Ledger]],LedgerMapping[[#All],[Sub Ledger]],0))</f>
        <v>Administration</v>
      </c>
      <c r="J14778" s="22">
        <f>YEAR(Actuals[[#This Row],[Date]])</f>
        <v>2023</v>
      </c>
      <c r="K14778" s="22">
        <f>MONTH(Actuals[[#This Row],[Date]])</f>
        <v>1</v>
      </c>
      <c r="L14778" s="12"/>
    </row>
    <row r="14779" spans="1:12" x14ac:dyDescent="0.3">
      <c r="A14779">
        <v>11</v>
      </c>
      <c r="B14779">
        <v>15279</v>
      </c>
      <c r="C14779">
        <v>3</v>
      </c>
      <c r="D14779">
        <v>66000</v>
      </c>
      <c r="E14779" s="46">
        <v>44958</v>
      </c>
      <c r="F14779">
        <v>-75.23</v>
      </c>
      <c r="I14779" t="str">
        <f>INDEX(LedgerMapping[[#All],[Level 3]],MATCH(Actuals[[#This Row],[Sub Ledger]],LedgerMapping[[#All],[Sub Ledger]],0))</f>
        <v>Administration</v>
      </c>
      <c r="J14779" s="22">
        <f>YEAR(Actuals[[#This Row],[Date]])</f>
        <v>2023</v>
      </c>
      <c r="K14779" s="22">
        <f>MONTH(Actuals[[#This Row],[Date]])</f>
        <v>2</v>
      </c>
      <c r="L14779" s="12"/>
    </row>
    <row r="14780" spans="1:12" x14ac:dyDescent="0.3">
      <c r="A14780">
        <v>11</v>
      </c>
      <c r="B14780">
        <v>16259</v>
      </c>
      <c r="C14780">
        <v>3</v>
      </c>
      <c r="D14780">
        <v>66000</v>
      </c>
      <c r="E14780" s="46">
        <v>44988</v>
      </c>
      <c r="F14780">
        <v>-68.849999999999994</v>
      </c>
      <c r="I14780" t="str">
        <f>INDEX(LedgerMapping[[#All],[Level 3]],MATCH(Actuals[[#This Row],[Sub Ledger]],LedgerMapping[[#All],[Sub Ledger]],0))</f>
        <v>Administration</v>
      </c>
      <c r="J14780" s="22">
        <f>YEAR(Actuals[[#This Row],[Date]])</f>
        <v>2023</v>
      </c>
      <c r="K14780" s="22">
        <f>MONTH(Actuals[[#This Row],[Date]])</f>
        <v>3</v>
      </c>
      <c r="L14780" s="12"/>
    </row>
    <row r="14781" spans="1:12" x14ac:dyDescent="0.3">
      <c r="A14781">
        <v>11</v>
      </c>
      <c r="B14781">
        <v>17291</v>
      </c>
      <c r="C14781">
        <v>3</v>
      </c>
      <c r="D14781">
        <v>66000</v>
      </c>
      <c r="E14781" s="46">
        <v>45018</v>
      </c>
      <c r="F14781">
        <v>-127.36</v>
      </c>
      <c r="I14781" t="str">
        <f>INDEX(LedgerMapping[[#All],[Level 3]],MATCH(Actuals[[#This Row],[Sub Ledger]],LedgerMapping[[#All],[Sub Ledger]],0))</f>
        <v>Administration</v>
      </c>
      <c r="J14781" s="22">
        <f>YEAR(Actuals[[#This Row],[Date]])</f>
        <v>2023</v>
      </c>
      <c r="K14781" s="22">
        <f>MONTH(Actuals[[#This Row],[Date]])</f>
        <v>4</v>
      </c>
      <c r="L14781" s="12"/>
    </row>
    <row r="14782" spans="1:12" x14ac:dyDescent="0.3">
      <c r="A14782">
        <v>11</v>
      </c>
      <c r="B14782">
        <v>18320</v>
      </c>
      <c r="C14782">
        <v>3</v>
      </c>
      <c r="D14782">
        <v>66000</v>
      </c>
      <c r="E14782" s="46">
        <v>45049</v>
      </c>
      <c r="F14782">
        <v>-96.51</v>
      </c>
      <c r="I14782" t="str">
        <f>INDEX(LedgerMapping[[#All],[Level 3]],MATCH(Actuals[[#This Row],[Sub Ledger]],LedgerMapping[[#All],[Sub Ledger]],0))</f>
        <v>Administration</v>
      </c>
      <c r="J14782" s="22">
        <f>YEAR(Actuals[[#This Row],[Date]])</f>
        <v>2023</v>
      </c>
      <c r="K14782" s="22">
        <f>MONTH(Actuals[[#This Row],[Date]])</f>
        <v>5</v>
      </c>
      <c r="L14782" s="12"/>
    </row>
    <row r="14783" spans="1:12" x14ac:dyDescent="0.3">
      <c r="A14783">
        <v>11</v>
      </c>
      <c r="B14783">
        <v>19325</v>
      </c>
      <c r="C14783">
        <v>3</v>
      </c>
      <c r="D14783">
        <v>66000</v>
      </c>
      <c r="E14783" s="46">
        <v>45079</v>
      </c>
      <c r="F14783">
        <v>-85.87</v>
      </c>
      <c r="I14783" t="str">
        <f>INDEX(LedgerMapping[[#All],[Level 3]],MATCH(Actuals[[#This Row],[Sub Ledger]],LedgerMapping[[#All],[Sub Ledger]],0))</f>
        <v>Administration</v>
      </c>
      <c r="J14783" s="22">
        <f>YEAR(Actuals[[#This Row],[Date]])</f>
        <v>2023</v>
      </c>
      <c r="K14783" s="22">
        <f>MONTH(Actuals[[#This Row],[Date]])</f>
        <v>6</v>
      </c>
      <c r="L14783" s="12"/>
    </row>
    <row r="14784" spans="1:12" x14ac:dyDescent="0.3">
      <c r="A14784">
        <v>11</v>
      </c>
      <c r="B14784">
        <v>20353</v>
      </c>
      <c r="C14784">
        <v>3</v>
      </c>
      <c r="D14784">
        <v>66000</v>
      </c>
      <c r="E14784" s="46">
        <v>45110</v>
      </c>
      <c r="F14784">
        <v>-76.290000000000006</v>
      </c>
      <c r="I14784" t="str">
        <f>INDEX(LedgerMapping[[#All],[Level 3]],MATCH(Actuals[[#This Row],[Sub Ledger]],LedgerMapping[[#All],[Sub Ledger]],0))</f>
        <v>Administration</v>
      </c>
      <c r="J14784" s="22">
        <f>YEAR(Actuals[[#This Row],[Date]])</f>
        <v>2023</v>
      </c>
      <c r="K14784" s="22">
        <f>MONTH(Actuals[[#This Row],[Date]])</f>
        <v>7</v>
      </c>
      <c r="L14784" s="12"/>
    </row>
    <row r="14785" spans="1:12" x14ac:dyDescent="0.3">
      <c r="A14785">
        <v>11</v>
      </c>
      <c r="B14785">
        <v>21381</v>
      </c>
      <c r="C14785">
        <v>3</v>
      </c>
      <c r="D14785">
        <v>66000</v>
      </c>
      <c r="E14785" s="46">
        <v>45141</v>
      </c>
      <c r="F14785">
        <v>-109.27</v>
      </c>
      <c r="I14785" t="str">
        <f>INDEX(LedgerMapping[[#All],[Level 3]],MATCH(Actuals[[#This Row],[Sub Ledger]],LedgerMapping[[#All],[Sub Ledger]],0))</f>
        <v>Administration</v>
      </c>
      <c r="J14785" s="22">
        <f>YEAR(Actuals[[#This Row],[Date]])</f>
        <v>2023</v>
      </c>
      <c r="K14785" s="22">
        <f>MONTH(Actuals[[#This Row],[Date]])</f>
        <v>8</v>
      </c>
      <c r="L14785" s="12"/>
    </row>
    <row r="14786" spans="1:12" x14ac:dyDescent="0.3">
      <c r="A14786">
        <v>11</v>
      </c>
      <c r="B14786">
        <v>22384</v>
      </c>
      <c r="C14786">
        <v>3</v>
      </c>
      <c r="D14786">
        <v>66000</v>
      </c>
      <c r="E14786" s="46">
        <v>45169</v>
      </c>
      <c r="F14786">
        <v>-151.83000000000001</v>
      </c>
      <c r="I14786" t="str">
        <f>INDEX(LedgerMapping[[#All],[Level 3]],MATCH(Actuals[[#This Row],[Sub Ledger]],LedgerMapping[[#All],[Sub Ledger]],0))</f>
        <v>Administration</v>
      </c>
      <c r="J14786" s="22">
        <f>YEAR(Actuals[[#This Row],[Date]])</f>
        <v>2023</v>
      </c>
      <c r="K14786" s="22">
        <f>MONTH(Actuals[[#This Row],[Date]])</f>
        <v>8</v>
      </c>
      <c r="L14786" s="12"/>
    </row>
    <row r="14787" spans="1:12" x14ac:dyDescent="0.3">
      <c r="A14787">
        <v>11</v>
      </c>
      <c r="B14787">
        <v>23362</v>
      </c>
      <c r="C14787">
        <v>3</v>
      </c>
      <c r="D14787">
        <v>66000</v>
      </c>
      <c r="E14787" s="46">
        <v>45200</v>
      </c>
      <c r="F14787">
        <v>-111.4</v>
      </c>
      <c r="I14787" t="str">
        <f>INDEX(LedgerMapping[[#All],[Level 3]],MATCH(Actuals[[#This Row],[Sub Ledger]],LedgerMapping[[#All],[Sub Ledger]],0))</f>
        <v>Administration</v>
      </c>
      <c r="J14787" s="22">
        <f>YEAR(Actuals[[#This Row],[Date]])</f>
        <v>2023</v>
      </c>
      <c r="K14787" s="22">
        <f>MONTH(Actuals[[#This Row],[Date]])</f>
        <v>10</v>
      </c>
      <c r="L14787" s="12"/>
    </row>
    <row r="14788" spans="1:12" x14ac:dyDescent="0.3">
      <c r="A14788">
        <v>11</v>
      </c>
      <c r="B14788">
        <v>24364</v>
      </c>
      <c r="C14788">
        <v>3</v>
      </c>
      <c r="D14788">
        <v>66000</v>
      </c>
      <c r="E14788" s="46">
        <v>45230</v>
      </c>
      <c r="F14788">
        <v>-81.61</v>
      </c>
      <c r="I14788" t="str">
        <f>INDEX(LedgerMapping[[#All],[Level 3]],MATCH(Actuals[[#This Row],[Sub Ledger]],LedgerMapping[[#All],[Sub Ledger]],0))</f>
        <v>Administration</v>
      </c>
      <c r="J14788" s="22">
        <f>YEAR(Actuals[[#This Row],[Date]])</f>
        <v>2023</v>
      </c>
      <c r="K14788" s="22">
        <f>MONTH(Actuals[[#This Row],[Date]])</f>
        <v>10</v>
      </c>
      <c r="L14788" s="12"/>
    </row>
    <row r="14789" spans="1:12" x14ac:dyDescent="0.3">
      <c r="A14789">
        <v>11</v>
      </c>
      <c r="B14789">
        <v>25396</v>
      </c>
      <c r="C14789">
        <v>3</v>
      </c>
      <c r="D14789">
        <v>66000</v>
      </c>
      <c r="E14789" s="46">
        <v>45261</v>
      </c>
      <c r="F14789">
        <v>-107.14</v>
      </c>
      <c r="I14789" t="str">
        <f>INDEX(LedgerMapping[[#All],[Level 3]],MATCH(Actuals[[#This Row],[Sub Ledger]],LedgerMapping[[#All],[Sub Ledger]],0))</f>
        <v>Administration</v>
      </c>
      <c r="J14789" s="22">
        <f>YEAR(Actuals[[#This Row],[Date]])</f>
        <v>2023</v>
      </c>
      <c r="K14789" s="22">
        <f>MONTH(Actuals[[#This Row],[Date]])</f>
        <v>12</v>
      </c>
      <c r="L14789" s="12"/>
    </row>
    <row r="14790" spans="1:12" x14ac:dyDescent="0.3">
      <c r="A14790">
        <v>11</v>
      </c>
      <c r="B14790">
        <v>26467</v>
      </c>
      <c r="C14790">
        <v>3</v>
      </c>
      <c r="D14790">
        <v>66000</v>
      </c>
      <c r="E14790" s="46">
        <v>45291</v>
      </c>
      <c r="F14790">
        <v>-134.80000000000001</v>
      </c>
      <c r="I14790" t="str">
        <f>INDEX(LedgerMapping[[#All],[Level 3]],MATCH(Actuals[[#This Row],[Sub Ledger]],LedgerMapping[[#All],[Sub Ledger]],0))</f>
        <v>Administration</v>
      </c>
      <c r="J14790" s="22">
        <f>YEAR(Actuals[[#This Row],[Date]])</f>
        <v>2023</v>
      </c>
      <c r="K14790" s="22">
        <f>MONTH(Actuals[[#This Row],[Date]])</f>
        <v>12</v>
      </c>
      <c r="L14790" s="12"/>
    </row>
    <row r="14791" spans="1:12" x14ac:dyDescent="0.3">
      <c r="A14791">
        <v>11</v>
      </c>
      <c r="B14791">
        <v>27591</v>
      </c>
      <c r="C14791">
        <v>3</v>
      </c>
      <c r="D14791">
        <v>66000</v>
      </c>
      <c r="E14791" s="46">
        <v>45322</v>
      </c>
      <c r="F14791">
        <v>-299.7</v>
      </c>
      <c r="I14791" t="str">
        <f>INDEX(LedgerMapping[[#All],[Level 3]],MATCH(Actuals[[#This Row],[Sub Ledger]],LedgerMapping[[#All],[Sub Ledger]],0))</f>
        <v>Administration</v>
      </c>
      <c r="J14791" s="22">
        <f>YEAR(Actuals[[#This Row],[Date]])</f>
        <v>2024</v>
      </c>
      <c r="K14791" s="22">
        <f>MONTH(Actuals[[#This Row],[Date]])</f>
        <v>1</v>
      </c>
      <c r="L14791" s="12"/>
    </row>
    <row r="14792" spans="1:12" x14ac:dyDescent="0.3">
      <c r="A14792">
        <v>11</v>
      </c>
      <c r="B14792">
        <v>28743</v>
      </c>
      <c r="C14792">
        <v>3</v>
      </c>
      <c r="D14792">
        <v>66000</v>
      </c>
      <c r="E14792" s="46">
        <v>45354</v>
      </c>
      <c r="F14792">
        <v>-336.94</v>
      </c>
      <c r="I14792" t="str">
        <f>INDEX(LedgerMapping[[#All],[Level 3]],MATCH(Actuals[[#This Row],[Sub Ledger]],LedgerMapping[[#All],[Sub Ledger]],0))</f>
        <v>Administration</v>
      </c>
      <c r="J14792" s="22">
        <f>YEAR(Actuals[[#This Row],[Date]])</f>
        <v>2024</v>
      </c>
      <c r="K14792" s="22">
        <f>MONTH(Actuals[[#This Row],[Date]])</f>
        <v>3</v>
      </c>
      <c r="L14792" s="12"/>
    </row>
    <row r="14793" spans="1:12" x14ac:dyDescent="0.3">
      <c r="A14793">
        <v>11</v>
      </c>
      <c r="B14793">
        <v>29897</v>
      </c>
      <c r="C14793">
        <v>3</v>
      </c>
      <c r="D14793">
        <v>66000</v>
      </c>
      <c r="E14793" s="46">
        <v>45384</v>
      </c>
      <c r="F14793">
        <v>-235.87</v>
      </c>
      <c r="I14793" t="str">
        <f>INDEX(LedgerMapping[[#All],[Level 3]],MATCH(Actuals[[#This Row],[Sub Ledger]],LedgerMapping[[#All],[Sub Ledger]],0))</f>
        <v>Administration</v>
      </c>
      <c r="J14793" s="22">
        <f>YEAR(Actuals[[#This Row],[Date]])</f>
        <v>2024</v>
      </c>
      <c r="K14793" s="22">
        <f>MONTH(Actuals[[#This Row],[Date]])</f>
        <v>4</v>
      </c>
      <c r="L14793" s="12"/>
    </row>
    <row r="14794" spans="1:12" x14ac:dyDescent="0.3">
      <c r="A14794">
        <v>11</v>
      </c>
      <c r="B14794">
        <v>31023</v>
      </c>
      <c r="C14794">
        <v>3</v>
      </c>
      <c r="D14794">
        <v>66000</v>
      </c>
      <c r="E14794" s="46">
        <v>45415</v>
      </c>
      <c r="F14794">
        <v>-276.3</v>
      </c>
      <c r="I14794" t="str">
        <f>INDEX(LedgerMapping[[#All],[Level 3]],MATCH(Actuals[[#This Row],[Sub Ledger]],LedgerMapping[[#All],[Sub Ledger]],0))</f>
        <v>Administration</v>
      </c>
      <c r="J14794" s="22">
        <f>YEAR(Actuals[[#This Row],[Date]])</f>
        <v>2024</v>
      </c>
      <c r="K14794" s="22">
        <f>MONTH(Actuals[[#This Row],[Date]])</f>
        <v>5</v>
      </c>
      <c r="L14794" s="12"/>
    </row>
    <row r="14795" spans="1:12" x14ac:dyDescent="0.3">
      <c r="A14795">
        <v>11</v>
      </c>
      <c r="B14795">
        <v>32148</v>
      </c>
      <c r="C14795">
        <v>3</v>
      </c>
      <c r="D14795">
        <v>66000</v>
      </c>
      <c r="E14795" s="46">
        <v>45445</v>
      </c>
      <c r="F14795">
        <v>-177.36</v>
      </c>
      <c r="I14795" t="str">
        <f>INDEX(LedgerMapping[[#All],[Level 3]],MATCH(Actuals[[#This Row],[Sub Ledger]],LedgerMapping[[#All],[Sub Ledger]],0))</f>
        <v>Administration</v>
      </c>
      <c r="J14795" s="22">
        <f>YEAR(Actuals[[#This Row],[Date]])</f>
        <v>2024</v>
      </c>
      <c r="K14795" s="22">
        <f>MONTH(Actuals[[#This Row],[Date]])</f>
        <v>6</v>
      </c>
      <c r="L14795" s="12"/>
    </row>
    <row r="14796" spans="1:12" x14ac:dyDescent="0.3">
      <c r="A14796">
        <v>11</v>
      </c>
      <c r="B14796">
        <v>33272</v>
      </c>
      <c r="C14796">
        <v>3</v>
      </c>
      <c r="D14796">
        <v>66000</v>
      </c>
      <c r="E14796" s="46">
        <v>45476</v>
      </c>
      <c r="F14796">
        <v>-120.97</v>
      </c>
      <c r="I14796" t="str">
        <f>INDEX(LedgerMapping[[#All],[Level 3]],MATCH(Actuals[[#This Row],[Sub Ledger]],LedgerMapping[[#All],[Sub Ledger]],0))</f>
        <v>Administration</v>
      </c>
      <c r="J14796" s="22">
        <f>YEAR(Actuals[[#This Row],[Date]])</f>
        <v>2024</v>
      </c>
      <c r="K14796" s="22">
        <f>MONTH(Actuals[[#This Row],[Date]])</f>
        <v>7</v>
      </c>
      <c r="L14796" s="12"/>
    </row>
    <row r="14797" spans="1:12" x14ac:dyDescent="0.3">
      <c r="A14797">
        <v>11</v>
      </c>
      <c r="B14797">
        <v>34395</v>
      </c>
      <c r="C14797">
        <v>3</v>
      </c>
      <c r="D14797">
        <v>66000</v>
      </c>
      <c r="E14797" s="46">
        <v>45507</v>
      </c>
      <c r="F14797">
        <v>-217.78</v>
      </c>
      <c r="I14797" t="str">
        <f>INDEX(LedgerMapping[[#All],[Level 3]],MATCH(Actuals[[#This Row],[Sub Ledger]],LedgerMapping[[#All],[Sub Ledger]],0))</f>
        <v>Administration</v>
      </c>
      <c r="J14797" s="22">
        <f>YEAR(Actuals[[#This Row],[Date]])</f>
        <v>2024</v>
      </c>
      <c r="K14797" s="22">
        <f>MONTH(Actuals[[#This Row],[Date]])</f>
        <v>8</v>
      </c>
      <c r="L14797" s="12"/>
    </row>
    <row r="14798" spans="1:12" x14ac:dyDescent="0.3">
      <c r="A14798">
        <v>11</v>
      </c>
      <c r="B14798">
        <v>35548</v>
      </c>
      <c r="C14798">
        <v>3</v>
      </c>
      <c r="D14798">
        <v>66000</v>
      </c>
      <c r="E14798" s="46">
        <v>45536</v>
      </c>
      <c r="F14798">
        <v>-253.96</v>
      </c>
      <c r="I14798" t="str">
        <f>INDEX(LedgerMapping[[#All],[Level 3]],MATCH(Actuals[[#This Row],[Sub Ledger]],LedgerMapping[[#All],[Sub Ledger]],0))</f>
        <v>Administration</v>
      </c>
      <c r="J14798" s="22">
        <f>YEAR(Actuals[[#This Row],[Date]])</f>
        <v>2024</v>
      </c>
      <c r="K14798" s="22">
        <f>MONTH(Actuals[[#This Row],[Date]])</f>
        <v>9</v>
      </c>
      <c r="L14798" s="12"/>
    </row>
    <row r="14799" spans="1:12" x14ac:dyDescent="0.3">
      <c r="A14799">
        <v>11</v>
      </c>
      <c r="B14799">
        <v>36698</v>
      </c>
      <c r="C14799">
        <v>3</v>
      </c>
      <c r="D14799">
        <v>66000</v>
      </c>
      <c r="E14799" s="46">
        <v>45567</v>
      </c>
      <c r="F14799">
        <v>-320.98</v>
      </c>
      <c r="I14799" t="str">
        <f>INDEX(LedgerMapping[[#All],[Level 3]],MATCH(Actuals[[#This Row],[Sub Ledger]],LedgerMapping[[#All],[Sub Ledger]],0))</f>
        <v>Administration</v>
      </c>
      <c r="J14799" s="22">
        <f>YEAR(Actuals[[#This Row],[Date]])</f>
        <v>2024</v>
      </c>
      <c r="K14799" s="22">
        <f>MONTH(Actuals[[#This Row],[Date]])</f>
        <v>10</v>
      </c>
      <c r="L14799" s="12"/>
    </row>
    <row r="14800" spans="1:12" x14ac:dyDescent="0.3">
      <c r="A14800">
        <v>11</v>
      </c>
      <c r="B14800">
        <v>37847</v>
      </c>
      <c r="C14800">
        <v>3</v>
      </c>
      <c r="D14800">
        <v>66000</v>
      </c>
      <c r="E14800" s="46">
        <v>45597</v>
      </c>
      <c r="F14800">
        <v>-312.47000000000003</v>
      </c>
      <c r="I14800" t="str">
        <f>INDEX(LedgerMapping[[#All],[Level 3]],MATCH(Actuals[[#This Row],[Sub Ledger]],LedgerMapping[[#All],[Sub Ledger]],0))</f>
        <v>Administration</v>
      </c>
      <c r="J14800" s="22">
        <f>YEAR(Actuals[[#This Row],[Date]])</f>
        <v>2024</v>
      </c>
      <c r="K14800" s="22">
        <f>MONTH(Actuals[[#This Row],[Date]])</f>
        <v>11</v>
      </c>
      <c r="L14800" s="12"/>
    </row>
    <row r="14801" spans="1:12" x14ac:dyDescent="0.3">
      <c r="A14801">
        <v>11</v>
      </c>
      <c r="B14801">
        <v>38998</v>
      </c>
      <c r="C14801">
        <v>3</v>
      </c>
      <c r="D14801">
        <v>66000</v>
      </c>
      <c r="E14801" s="46">
        <v>45628</v>
      </c>
      <c r="F14801">
        <v>-242.25</v>
      </c>
      <c r="I14801" t="str">
        <f>INDEX(LedgerMapping[[#All],[Level 3]],MATCH(Actuals[[#This Row],[Sub Ledger]],LedgerMapping[[#All],[Sub Ledger]],0))</f>
        <v>Administration</v>
      </c>
      <c r="J14801" s="22">
        <f>YEAR(Actuals[[#This Row],[Date]])</f>
        <v>2024</v>
      </c>
      <c r="K14801" s="22">
        <f>MONTH(Actuals[[#This Row],[Date]])</f>
        <v>12</v>
      </c>
      <c r="L14801" s="12"/>
    </row>
    <row r="14802" spans="1:12" x14ac:dyDescent="0.3">
      <c r="A14802">
        <v>11</v>
      </c>
      <c r="B14802">
        <v>14278</v>
      </c>
      <c r="C14802">
        <v>3</v>
      </c>
      <c r="D14802">
        <v>67000</v>
      </c>
      <c r="E14802" s="46">
        <v>44927</v>
      </c>
      <c r="F14802">
        <v>-77.36</v>
      </c>
      <c r="I14802" t="str">
        <f>INDEX(LedgerMapping[[#All],[Level 3]],MATCH(Actuals[[#This Row],[Sub Ledger]],LedgerMapping[[#All],[Sub Ledger]],0))</f>
        <v>Administration</v>
      </c>
      <c r="J14802" s="22">
        <f>YEAR(Actuals[[#This Row],[Date]])</f>
        <v>2023</v>
      </c>
      <c r="K14802" s="22">
        <f>MONTH(Actuals[[#This Row],[Date]])</f>
        <v>1</v>
      </c>
      <c r="L14802" s="12"/>
    </row>
    <row r="14803" spans="1:12" x14ac:dyDescent="0.3">
      <c r="A14803">
        <v>11</v>
      </c>
      <c r="B14803">
        <v>15280</v>
      </c>
      <c r="C14803">
        <v>3</v>
      </c>
      <c r="D14803">
        <v>67000</v>
      </c>
      <c r="E14803" s="46">
        <v>44958</v>
      </c>
      <c r="F14803">
        <v>-39.06</v>
      </c>
      <c r="I14803" t="str">
        <f>INDEX(LedgerMapping[[#All],[Level 3]],MATCH(Actuals[[#This Row],[Sub Ledger]],LedgerMapping[[#All],[Sub Ledger]],0))</f>
        <v>Administration</v>
      </c>
      <c r="J14803" s="22">
        <f>YEAR(Actuals[[#This Row],[Date]])</f>
        <v>2023</v>
      </c>
      <c r="K14803" s="22">
        <f>MONTH(Actuals[[#This Row],[Date]])</f>
        <v>2</v>
      </c>
      <c r="L14803" s="12"/>
    </row>
    <row r="14804" spans="1:12" x14ac:dyDescent="0.3">
      <c r="A14804">
        <v>11</v>
      </c>
      <c r="B14804">
        <v>16260</v>
      </c>
      <c r="C14804">
        <v>3</v>
      </c>
      <c r="D14804">
        <v>67000</v>
      </c>
      <c r="E14804" s="46">
        <v>44988</v>
      </c>
      <c r="F14804">
        <v>-37.99</v>
      </c>
      <c r="I14804" t="str">
        <f>INDEX(LedgerMapping[[#All],[Level 3]],MATCH(Actuals[[#This Row],[Sub Ledger]],LedgerMapping[[#All],[Sub Ledger]],0))</f>
        <v>Administration</v>
      </c>
      <c r="J14804" s="22">
        <f>YEAR(Actuals[[#This Row],[Date]])</f>
        <v>2023</v>
      </c>
      <c r="K14804" s="22">
        <f>MONTH(Actuals[[#This Row],[Date]])</f>
        <v>3</v>
      </c>
      <c r="L14804" s="12"/>
    </row>
    <row r="14805" spans="1:12" x14ac:dyDescent="0.3">
      <c r="A14805">
        <v>11</v>
      </c>
      <c r="B14805">
        <v>17292</v>
      </c>
      <c r="C14805">
        <v>3</v>
      </c>
      <c r="D14805">
        <v>67000</v>
      </c>
      <c r="E14805" s="46">
        <v>45018</v>
      </c>
      <c r="F14805">
        <v>-63.53</v>
      </c>
      <c r="I14805" t="str">
        <f>INDEX(LedgerMapping[[#All],[Level 3]],MATCH(Actuals[[#This Row],[Sub Ledger]],LedgerMapping[[#All],[Sub Ledger]],0))</f>
        <v>Administration</v>
      </c>
      <c r="J14805" s="22">
        <f>YEAR(Actuals[[#This Row],[Date]])</f>
        <v>2023</v>
      </c>
      <c r="K14805" s="22">
        <f>MONTH(Actuals[[#This Row],[Date]])</f>
        <v>4</v>
      </c>
      <c r="L14805" s="12"/>
    </row>
    <row r="14806" spans="1:12" x14ac:dyDescent="0.3">
      <c r="A14806">
        <v>11</v>
      </c>
      <c r="B14806">
        <v>18321</v>
      </c>
      <c r="C14806">
        <v>3</v>
      </c>
      <c r="D14806">
        <v>67000</v>
      </c>
      <c r="E14806" s="46">
        <v>45049</v>
      </c>
      <c r="F14806">
        <v>-48.63</v>
      </c>
      <c r="I14806" t="str">
        <f>INDEX(LedgerMapping[[#All],[Level 3]],MATCH(Actuals[[#This Row],[Sub Ledger]],LedgerMapping[[#All],[Sub Ledger]],0))</f>
        <v>Administration</v>
      </c>
      <c r="J14806" s="22">
        <f>YEAR(Actuals[[#This Row],[Date]])</f>
        <v>2023</v>
      </c>
      <c r="K14806" s="22">
        <f>MONTH(Actuals[[#This Row],[Date]])</f>
        <v>5</v>
      </c>
      <c r="L14806" s="12"/>
    </row>
    <row r="14807" spans="1:12" x14ac:dyDescent="0.3">
      <c r="A14807">
        <v>11</v>
      </c>
      <c r="B14807">
        <v>19326</v>
      </c>
      <c r="C14807">
        <v>3</v>
      </c>
      <c r="D14807">
        <v>67000</v>
      </c>
      <c r="E14807" s="46">
        <v>45079</v>
      </c>
      <c r="F14807">
        <v>-42.25</v>
      </c>
      <c r="I14807" t="str">
        <f>INDEX(LedgerMapping[[#All],[Level 3]],MATCH(Actuals[[#This Row],[Sub Ledger]],LedgerMapping[[#All],[Sub Ledger]],0))</f>
        <v>Administration</v>
      </c>
      <c r="J14807" s="22">
        <f>YEAR(Actuals[[#This Row],[Date]])</f>
        <v>2023</v>
      </c>
      <c r="K14807" s="22">
        <f>MONTH(Actuals[[#This Row],[Date]])</f>
        <v>6</v>
      </c>
      <c r="L14807" s="12"/>
    </row>
    <row r="14808" spans="1:12" x14ac:dyDescent="0.3">
      <c r="A14808">
        <v>11</v>
      </c>
      <c r="B14808">
        <v>20354</v>
      </c>
      <c r="C14808">
        <v>3</v>
      </c>
      <c r="D14808">
        <v>67000</v>
      </c>
      <c r="E14808" s="46">
        <v>45110</v>
      </c>
      <c r="F14808">
        <v>-37.99</v>
      </c>
      <c r="I14808" t="str">
        <f>INDEX(LedgerMapping[[#All],[Level 3]],MATCH(Actuals[[#This Row],[Sub Ledger]],LedgerMapping[[#All],[Sub Ledger]],0))</f>
        <v>Administration</v>
      </c>
      <c r="J14808" s="22">
        <f>YEAR(Actuals[[#This Row],[Date]])</f>
        <v>2023</v>
      </c>
      <c r="K14808" s="22">
        <f>MONTH(Actuals[[#This Row],[Date]])</f>
        <v>7</v>
      </c>
      <c r="L14808" s="12"/>
    </row>
    <row r="14809" spans="1:12" x14ac:dyDescent="0.3">
      <c r="A14809">
        <v>11</v>
      </c>
      <c r="B14809">
        <v>21382</v>
      </c>
      <c r="C14809">
        <v>3</v>
      </c>
      <c r="D14809">
        <v>67000</v>
      </c>
      <c r="E14809" s="46">
        <v>45141</v>
      </c>
      <c r="F14809">
        <v>-56.08</v>
      </c>
      <c r="I14809" t="str">
        <f>INDEX(LedgerMapping[[#All],[Level 3]],MATCH(Actuals[[#This Row],[Sub Ledger]],LedgerMapping[[#All],[Sub Ledger]],0))</f>
        <v>Administration</v>
      </c>
      <c r="J14809" s="22">
        <f>YEAR(Actuals[[#This Row],[Date]])</f>
        <v>2023</v>
      </c>
      <c r="K14809" s="22">
        <f>MONTH(Actuals[[#This Row],[Date]])</f>
        <v>8</v>
      </c>
      <c r="L14809" s="12"/>
    </row>
    <row r="14810" spans="1:12" x14ac:dyDescent="0.3">
      <c r="A14810">
        <v>11</v>
      </c>
      <c r="B14810">
        <v>22385</v>
      </c>
      <c r="C14810">
        <v>3</v>
      </c>
      <c r="D14810">
        <v>67000</v>
      </c>
      <c r="E14810" s="46">
        <v>45169</v>
      </c>
      <c r="F14810">
        <v>-75.23</v>
      </c>
      <c r="I14810" t="str">
        <f>INDEX(LedgerMapping[[#All],[Level 3]],MATCH(Actuals[[#This Row],[Sub Ledger]],LedgerMapping[[#All],[Sub Ledger]],0))</f>
        <v>Administration</v>
      </c>
      <c r="J14810" s="22">
        <f>YEAR(Actuals[[#This Row],[Date]])</f>
        <v>2023</v>
      </c>
      <c r="K14810" s="22">
        <f>MONTH(Actuals[[#This Row],[Date]])</f>
        <v>8</v>
      </c>
      <c r="L14810" s="12"/>
    </row>
    <row r="14811" spans="1:12" x14ac:dyDescent="0.3">
      <c r="A14811">
        <v>11</v>
      </c>
      <c r="B14811">
        <v>23363</v>
      </c>
      <c r="C14811">
        <v>3</v>
      </c>
      <c r="D14811">
        <v>67000</v>
      </c>
      <c r="E14811" s="46">
        <v>45200</v>
      </c>
      <c r="F14811">
        <v>-58.21</v>
      </c>
      <c r="I14811" t="str">
        <f>INDEX(LedgerMapping[[#All],[Level 3]],MATCH(Actuals[[#This Row],[Sub Ledger]],LedgerMapping[[#All],[Sub Ledger]],0))</f>
        <v>Administration</v>
      </c>
      <c r="J14811" s="22">
        <f>YEAR(Actuals[[#This Row],[Date]])</f>
        <v>2023</v>
      </c>
      <c r="K14811" s="22">
        <f>MONTH(Actuals[[#This Row],[Date]])</f>
        <v>10</v>
      </c>
      <c r="L14811" s="12"/>
    </row>
    <row r="14812" spans="1:12" x14ac:dyDescent="0.3">
      <c r="A14812">
        <v>11</v>
      </c>
      <c r="B14812">
        <v>24365</v>
      </c>
      <c r="C14812">
        <v>3</v>
      </c>
      <c r="D14812">
        <v>67000</v>
      </c>
      <c r="E14812" s="46">
        <v>45230</v>
      </c>
      <c r="F14812">
        <v>-42.25</v>
      </c>
      <c r="I14812" t="str">
        <f>INDEX(LedgerMapping[[#All],[Level 3]],MATCH(Actuals[[#This Row],[Sub Ledger]],LedgerMapping[[#All],[Sub Ledger]],0))</f>
        <v>Administration</v>
      </c>
      <c r="J14812" s="22">
        <f>YEAR(Actuals[[#This Row],[Date]])</f>
        <v>2023</v>
      </c>
      <c r="K14812" s="22">
        <f>MONTH(Actuals[[#This Row],[Date]])</f>
        <v>10</v>
      </c>
      <c r="L14812" s="12"/>
    </row>
    <row r="14813" spans="1:12" x14ac:dyDescent="0.3">
      <c r="A14813">
        <v>11</v>
      </c>
      <c r="B14813">
        <v>25397</v>
      </c>
      <c r="C14813">
        <v>3</v>
      </c>
      <c r="D14813">
        <v>67000</v>
      </c>
      <c r="E14813" s="46">
        <v>45261</v>
      </c>
      <c r="F14813">
        <v>-53.95</v>
      </c>
      <c r="I14813" t="str">
        <f>INDEX(LedgerMapping[[#All],[Level 3]],MATCH(Actuals[[#This Row],[Sub Ledger]],LedgerMapping[[#All],[Sub Ledger]],0))</f>
        <v>Administration</v>
      </c>
      <c r="J14813" s="22">
        <f>YEAR(Actuals[[#This Row],[Date]])</f>
        <v>2023</v>
      </c>
      <c r="K14813" s="22">
        <f>MONTH(Actuals[[#This Row],[Date]])</f>
        <v>12</v>
      </c>
      <c r="L14813" s="12"/>
    </row>
    <row r="14814" spans="1:12" x14ac:dyDescent="0.3">
      <c r="A14814">
        <v>11</v>
      </c>
      <c r="B14814">
        <v>26468</v>
      </c>
      <c r="C14814">
        <v>3</v>
      </c>
      <c r="D14814">
        <v>67000</v>
      </c>
      <c r="E14814" s="46">
        <v>45291</v>
      </c>
      <c r="F14814">
        <v>-69.91</v>
      </c>
      <c r="I14814" t="str">
        <f>INDEX(LedgerMapping[[#All],[Level 3]],MATCH(Actuals[[#This Row],[Sub Ledger]],LedgerMapping[[#All],[Sub Ledger]],0))</f>
        <v>Administration</v>
      </c>
      <c r="J14814" s="22">
        <f>YEAR(Actuals[[#This Row],[Date]])</f>
        <v>2023</v>
      </c>
      <c r="K14814" s="22">
        <f>MONTH(Actuals[[#This Row],[Date]])</f>
        <v>12</v>
      </c>
      <c r="L14814" s="12"/>
    </row>
    <row r="14815" spans="1:12" x14ac:dyDescent="0.3">
      <c r="A14815">
        <v>11</v>
      </c>
      <c r="B14815">
        <v>27592</v>
      </c>
      <c r="C14815">
        <v>3</v>
      </c>
      <c r="D14815">
        <v>67000</v>
      </c>
      <c r="E14815" s="46">
        <v>45322</v>
      </c>
      <c r="F14815">
        <v>-155.02000000000001</v>
      </c>
      <c r="I14815" t="str">
        <f>INDEX(LedgerMapping[[#All],[Level 3]],MATCH(Actuals[[#This Row],[Sub Ledger]],LedgerMapping[[#All],[Sub Ledger]],0))</f>
        <v>Administration</v>
      </c>
      <c r="J14815" s="22">
        <f>YEAR(Actuals[[#This Row],[Date]])</f>
        <v>2024</v>
      </c>
      <c r="K14815" s="22">
        <f>MONTH(Actuals[[#This Row],[Date]])</f>
        <v>1</v>
      </c>
      <c r="L14815" s="12"/>
    </row>
    <row r="14816" spans="1:12" x14ac:dyDescent="0.3">
      <c r="A14816">
        <v>11</v>
      </c>
      <c r="B14816">
        <v>28744</v>
      </c>
      <c r="C14816">
        <v>3</v>
      </c>
      <c r="D14816">
        <v>67000</v>
      </c>
      <c r="E14816" s="46">
        <v>45354</v>
      </c>
      <c r="F14816">
        <v>-166.72</v>
      </c>
      <c r="I14816" t="str">
        <f>INDEX(LedgerMapping[[#All],[Level 3]],MATCH(Actuals[[#This Row],[Sub Ledger]],LedgerMapping[[#All],[Sub Ledger]],0))</f>
        <v>Administration</v>
      </c>
      <c r="J14816" s="22">
        <f>YEAR(Actuals[[#This Row],[Date]])</f>
        <v>2024</v>
      </c>
      <c r="K14816" s="22">
        <f>MONTH(Actuals[[#This Row],[Date]])</f>
        <v>3</v>
      </c>
      <c r="L14816" s="12"/>
    </row>
    <row r="14817" spans="1:12" x14ac:dyDescent="0.3">
      <c r="A14817">
        <v>11</v>
      </c>
      <c r="B14817">
        <v>29898</v>
      </c>
      <c r="C14817">
        <v>3</v>
      </c>
      <c r="D14817">
        <v>67000</v>
      </c>
      <c r="E14817" s="46">
        <v>45384</v>
      </c>
      <c r="F14817">
        <v>-120.97</v>
      </c>
      <c r="I14817" t="str">
        <f>INDEX(LedgerMapping[[#All],[Level 3]],MATCH(Actuals[[#This Row],[Sub Ledger]],LedgerMapping[[#All],[Sub Ledger]],0))</f>
        <v>Administration</v>
      </c>
      <c r="J14817" s="22">
        <f>YEAR(Actuals[[#This Row],[Date]])</f>
        <v>2024</v>
      </c>
      <c r="K14817" s="22">
        <f>MONTH(Actuals[[#This Row],[Date]])</f>
        <v>4</v>
      </c>
      <c r="L14817" s="12"/>
    </row>
    <row r="14818" spans="1:12" x14ac:dyDescent="0.3">
      <c r="A14818">
        <v>11</v>
      </c>
      <c r="B14818">
        <v>31024</v>
      </c>
      <c r="C14818">
        <v>3</v>
      </c>
      <c r="D14818">
        <v>67000</v>
      </c>
      <c r="E14818" s="46">
        <v>45415</v>
      </c>
      <c r="F14818">
        <v>-140.12</v>
      </c>
      <c r="I14818" t="str">
        <f>INDEX(LedgerMapping[[#All],[Level 3]],MATCH(Actuals[[#This Row],[Sub Ledger]],LedgerMapping[[#All],[Sub Ledger]],0))</f>
        <v>Administration</v>
      </c>
      <c r="J14818" s="22">
        <f>YEAR(Actuals[[#This Row],[Date]])</f>
        <v>2024</v>
      </c>
      <c r="K14818" s="22">
        <f>MONTH(Actuals[[#This Row],[Date]])</f>
        <v>5</v>
      </c>
      <c r="L14818" s="12"/>
    </row>
    <row r="14819" spans="1:12" x14ac:dyDescent="0.3">
      <c r="A14819">
        <v>11</v>
      </c>
      <c r="B14819">
        <v>32149</v>
      </c>
      <c r="C14819">
        <v>3</v>
      </c>
      <c r="D14819">
        <v>67000</v>
      </c>
      <c r="E14819" s="46">
        <v>45445</v>
      </c>
      <c r="F14819">
        <v>-96.51</v>
      </c>
      <c r="I14819" t="str">
        <f>INDEX(LedgerMapping[[#All],[Level 3]],MATCH(Actuals[[#This Row],[Sub Ledger]],LedgerMapping[[#All],[Sub Ledger]],0))</f>
        <v>Administration</v>
      </c>
      <c r="J14819" s="22">
        <f>YEAR(Actuals[[#This Row],[Date]])</f>
        <v>2024</v>
      </c>
      <c r="K14819" s="22">
        <f>MONTH(Actuals[[#This Row],[Date]])</f>
        <v>6</v>
      </c>
      <c r="L14819" s="12"/>
    </row>
    <row r="14820" spans="1:12" x14ac:dyDescent="0.3">
      <c r="A14820">
        <v>11</v>
      </c>
      <c r="B14820">
        <v>33273</v>
      </c>
      <c r="C14820">
        <v>3</v>
      </c>
      <c r="D14820">
        <v>67000</v>
      </c>
      <c r="E14820" s="46">
        <v>45476</v>
      </c>
      <c r="F14820">
        <v>-66.72</v>
      </c>
      <c r="I14820" t="str">
        <f>INDEX(LedgerMapping[[#All],[Level 3]],MATCH(Actuals[[#This Row],[Sub Ledger]],LedgerMapping[[#All],[Sub Ledger]],0))</f>
        <v>Administration</v>
      </c>
      <c r="J14820" s="22">
        <f>YEAR(Actuals[[#This Row],[Date]])</f>
        <v>2024</v>
      </c>
      <c r="K14820" s="22">
        <f>MONTH(Actuals[[#This Row],[Date]])</f>
        <v>7</v>
      </c>
      <c r="L14820" s="12"/>
    </row>
    <row r="14821" spans="1:12" x14ac:dyDescent="0.3">
      <c r="A14821">
        <v>11</v>
      </c>
      <c r="B14821">
        <v>34396</v>
      </c>
      <c r="C14821">
        <v>3</v>
      </c>
      <c r="D14821">
        <v>67000</v>
      </c>
      <c r="E14821" s="46">
        <v>45507</v>
      </c>
      <c r="F14821">
        <v>-115.65</v>
      </c>
      <c r="I14821" t="str">
        <f>INDEX(LedgerMapping[[#All],[Level 3]],MATCH(Actuals[[#This Row],[Sub Ledger]],LedgerMapping[[#All],[Sub Ledger]],0))</f>
        <v>Administration</v>
      </c>
      <c r="J14821" s="22">
        <f>YEAR(Actuals[[#This Row],[Date]])</f>
        <v>2024</v>
      </c>
      <c r="K14821" s="22">
        <f>MONTH(Actuals[[#This Row],[Date]])</f>
        <v>8</v>
      </c>
      <c r="L14821" s="12"/>
    </row>
    <row r="14822" spans="1:12" x14ac:dyDescent="0.3">
      <c r="A14822">
        <v>11</v>
      </c>
      <c r="B14822">
        <v>35549</v>
      </c>
      <c r="C14822">
        <v>3</v>
      </c>
      <c r="D14822">
        <v>67000</v>
      </c>
      <c r="E14822" s="46">
        <v>45536</v>
      </c>
      <c r="F14822">
        <v>-129.47999999999999</v>
      </c>
      <c r="I14822" t="str">
        <f>INDEX(LedgerMapping[[#All],[Level 3]],MATCH(Actuals[[#This Row],[Sub Ledger]],LedgerMapping[[#All],[Sub Ledger]],0))</f>
        <v>Administration</v>
      </c>
      <c r="J14822" s="22">
        <f>YEAR(Actuals[[#This Row],[Date]])</f>
        <v>2024</v>
      </c>
      <c r="K14822" s="22">
        <f>MONTH(Actuals[[#This Row],[Date]])</f>
        <v>9</v>
      </c>
      <c r="L14822" s="12"/>
    </row>
    <row r="14823" spans="1:12" x14ac:dyDescent="0.3">
      <c r="A14823">
        <v>11</v>
      </c>
      <c r="B14823">
        <v>36699</v>
      </c>
      <c r="C14823">
        <v>3</v>
      </c>
      <c r="D14823">
        <v>67000</v>
      </c>
      <c r="E14823" s="46">
        <v>45567</v>
      </c>
      <c r="F14823">
        <v>-159.27000000000001</v>
      </c>
      <c r="I14823" t="str">
        <f>INDEX(LedgerMapping[[#All],[Level 3]],MATCH(Actuals[[#This Row],[Sub Ledger]],LedgerMapping[[#All],[Sub Ledger]],0))</f>
        <v>Administration</v>
      </c>
      <c r="J14823" s="22">
        <f>YEAR(Actuals[[#This Row],[Date]])</f>
        <v>2024</v>
      </c>
      <c r="K14823" s="22">
        <f>MONTH(Actuals[[#This Row],[Date]])</f>
        <v>10</v>
      </c>
      <c r="L14823" s="12"/>
    </row>
    <row r="14824" spans="1:12" x14ac:dyDescent="0.3">
      <c r="A14824">
        <v>11</v>
      </c>
      <c r="B14824">
        <v>37848</v>
      </c>
      <c r="C14824">
        <v>3</v>
      </c>
      <c r="D14824">
        <v>67000</v>
      </c>
      <c r="E14824" s="46">
        <v>45597</v>
      </c>
      <c r="F14824">
        <v>-160.34</v>
      </c>
      <c r="I14824" t="str">
        <f>INDEX(LedgerMapping[[#All],[Level 3]],MATCH(Actuals[[#This Row],[Sub Ledger]],LedgerMapping[[#All],[Sub Ledger]],0))</f>
        <v>Administration</v>
      </c>
      <c r="J14824" s="22">
        <f>YEAR(Actuals[[#This Row],[Date]])</f>
        <v>2024</v>
      </c>
      <c r="K14824" s="22">
        <f>MONTH(Actuals[[#This Row],[Date]])</f>
        <v>11</v>
      </c>
      <c r="L14824" s="12"/>
    </row>
    <row r="14825" spans="1:12" x14ac:dyDescent="0.3">
      <c r="A14825">
        <v>11</v>
      </c>
      <c r="B14825">
        <v>38999</v>
      </c>
      <c r="C14825">
        <v>3</v>
      </c>
      <c r="D14825">
        <v>67000</v>
      </c>
      <c r="E14825" s="46">
        <v>45628</v>
      </c>
      <c r="F14825">
        <v>-120.97</v>
      </c>
      <c r="I14825" t="str">
        <f>INDEX(LedgerMapping[[#All],[Level 3]],MATCH(Actuals[[#This Row],[Sub Ledger]],LedgerMapping[[#All],[Sub Ledger]],0))</f>
        <v>Administration</v>
      </c>
      <c r="J14825" s="22">
        <f>YEAR(Actuals[[#This Row],[Date]])</f>
        <v>2024</v>
      </c>
      <c r="K14825" s="22">
        <f>MONTH(Actuals[[#This Row],[Date]])</f>
        <v>12</v>
      </c>
      <c r="L14825" s="12"/>
    </row>
    <row r="14826" spans="1:12" x14ac:dyDescent="0.3">
      <c r="A14826">
        <v>11</v>
      </c>
      <c r="B14826">
        <v>14279</v>
      </c>
      <c r="C14826">
        <v>3</v>
      </c>
      <c r="D14826">
        <v>68000</v>
      </c>
      <c r="E14826" s="46">
        <v>44927</v>
      </c>
      <c r="F14826">
        <v>-58.21</v>
      </c>
      <c r="I14826" t="str">
        <f>INDEX(LedgerMapping[[#All],[Level 3]],MATCH(Actuals[[#This Row],[Sub Ledger]],LedgerMapping[[#All],[Sub Ledger]],0))</f>
        <v>Administration</v>
      </c>
      <c r="J14826" s="22">
        <f>YEAR(Actuals[[#This Row],[Date]])</f>
        <v>2023</v>
      </c>
      <c r="K14826" s="22">
        <f>MONTH(Actuals[[#This Row],[Date]])</f>
        <v>1</v>
      </c>
      <c r="L14826" s="12"/>
    </row>
    <row r="14827" spans="1:12" x14ac:dyDescent="0.3">
      <c r="A14827">
        <v>11</v>
      </c>
      <c r="B14827">
        <v>15281</v>
      </c>
      <c r="C14827">
        <v>3</v>
      </c>
      <c r="D14827">
        <v>68000</v>
      </c>
      <c r="E14827" s="46">
        <v>44958</v>
      </c>
      <c r="F14827">
        <v>-29.48</v>
      </c>
      <c r="I14827" t="str">
        <f>INDEX(LedgerMapping[[#All],[Level 3]],MATCH(Actuals[[#This Row],[Sub Ledger]],LedgerMapping[[#All],[Sub Ledger]],0))</f>
        <v>Administration</v>
      </c>
      <c r="J14827" s="22">
        <f>YEAR(Actuals[[#This Row],[Date]])</f>
        <v>2023</v>
      </c>
      <c r="K14827" s="22">
        <f>MONTH(Actuals[[#This Row],[Date]])</f>
        <v>2</v>
      </c>
      <c r="L14827" s="12"/>
    </row>
    <row r="14828" spans="1:12" x14ac:dyDescent="0.3">
      <c r="A14828">
        <v>11</v>
      </c>
      <c r="B14828">
        <v>16261</v>
      </c>
      <c r="C14828">
        <v>3</v>
      </c>
      <c r="D14828">
        <v>68000</v>
      </c>
      <c r="E14828" s="46">
        <v>44988</v>
      </c>
      <c r="F14828">
        <v>-28.42</v>
      </c>
      <c r="I14828" t="str">
        <f>INDEX(LedgerMapping[[#All],[Level 3]],MATCH(Actuals[[#This Row],[Sub Ledger]],LedgerMapping[[#All],[Sub Ledger]],0))</f>
        <v>Administration</v>
      </c>
      <c r="J14828" s="22">
        <f>YEAR(Actuals[[#This Row],[Date]])</f>
        <v>2023</v>
      </c>
      <c r="K14828" s="22">
        <f>MONTH(Actuals[[#This Row],[Date]])</f>
        <v>3</v>
      </c>
      <c r="L14828" s="12"/>
    </row>
    <row r="14829" spans="1:12" x14ac:dyDescent="0.3">
      <c r="A14829">
        <v>11</v>
      </c>
      <c r="B14829">
        <v>17293</v>
      </c>
      <c r="C14829">
        <v>3</v>
      </c>
      <c r="D14829">
        <v>68000</v>
      </c>
      <c r="E14829" s="46">
        <v>45018</v>
      </c>
      <c r="F14829">
        <v>-47.57</v>
      </c>
      <c r="I14829" t="str">
        <f>INDEX(LedgerMapping[[#All],[Level 3]],MATCH(Actuals[[#This Row],[Sub Ledger]],LedgerMapping[[#All],[Sub Ledger]],0))</f>
        <v>Administration</v>
      </c>
      <c r="J14829" s="22">
        <f>YEAR(Actuals[[#This Row],[Date]])</f>
        <v>2023</v>
      </c>
      <c r="K14829" s="22">
        <f>MONTH(Actuals[[#This Row],[Date]])</f>
        <v>4</v>
      </c>
      <c r="L14829" s="12"/>
    </row>
    <row r="14830" spans="1:12" x14ac:dyDescent="0.3">
      <c r="A14830">
        <v>11</v>
      </c>
      <c r="B14830">
        <v>18322</v>
      </c>
      <c r="C14830">
        <v>3</v>
      </c>
      <c r="D14830">
        <v>68000</v>
      </c>
      <c r="E14830" s="46">
        <v>45049</v>
      </c>
      <c r="F14830">
        <v>-37.99</v>
      </c>
      <c r="I14830" t="str">
        <f>INDEX(LedgerMapping[[#All],[Level 3]],MATCH(Actuals[[#This Row],[Sub Ledger]],LedgerMapping[[#All],[Sub Ledger]],0))</f>
        <v>Administration</v>
      </c>
      <c r="J14830" s="22">
        <f>YEAR(Actuals[[#This Row],[Date]])</f>
        <v>2023</v>
      </c>
      <c r="K14830" s="22">
        <f>MONTH(Actuals[[#This Row],[Date]])</f>
        <v>5</v>
      </c>
      <c r="L14830" s="12"/>
    </row>
    <row r="14831" spans="1:12" x14ac:dyDescent="0.3">
      <c r="A14831">
        <v>11</v>
      </c>
      <c r="B14831">
        <v>19327</v>
      </c>
      <c r="C14831">
        <v>3</v>
      </c>
      <c r="D14831">
        <v>68000</v>
      </c>
      <c r="E14831" s="46">
        <v>45079</v>
      </c>
      <c r="F14831">
        <v>-32.67</v>
      </c>
      <c r="I14831" t="str">
        <f>INDEX(LedgerMapping[[#All],[Level 3]],MATCH(Actuals[[#This Row],[Sub Ledger]],LedgerMapping[[#All],[Sub Ledger]],0))</f>
        <v>Administration</v>
      </c>
      <c r="J14831" s="22">
        <f>YEAR(Actuals[[#This Row],[Date]])</f>
        <v>2023</v>
      </c>
      <c r="K14831" s="22">
        <f>MONTH(Actuals[[#This Row],[Date]])</f>
        <v>6</v>
      </c>
      <c r="L14831" s="12"/>
    </row>
    <row r="14832" spans="1:12" x14ac:dyDescent="0.3">
      <c r="A14832">
        <v>11</v>
      </c>
      <c r="B14832">
        <v>20355</v>
      </c>
      <c r="C14832">
        <v>3</v>
      </c>
      <c r="D14832">
        <v>68000</v>
      </c>
      <c r="E14832" s="46">
        <v>45110</v>
      </c>
      <c r="F14832">
        <v>-29.48</v>
      </c>
      <c r="I14832" t="str">
        <f>INDEX(LedgerMapping[[#All],[Level 3]],MATCH(Actuals[[#This Row],[Sub Ledger]],LedgerMapping[[#All],[Sub Ledger]],0))</f>
        <v>Administration</v>
      </c>
      <c r="J14832" s="22">
        <f>YEAR(Actuals[[#This Row],[Date]])</f>
        <v>2023</v>
      </c>
      <c r="K14832" s="22">
        <f>MONTH(Actuals[[#This Row],[Date]])</f>
        <v>7</v>
      </c>
      <c r="L14832" s="12"/>
    </row>
    <row r="14833" spans="1:12" x14ac:dyDescent="0.3">
      <c r="A14833">
        <v>11</v>
      </c>
      <c r="B14833">
        <v>21383</v>
      </c>
      <c r="C14833">
        <v>3</v>
      </c>
      <c r="D14833">
        <v>68000</v>
      </c>
      <c r="E14833" s="46">
        <v>45141</v>
      </c>
      <c r="F14833">
        <v>-43.31</v>
      </c>
      <c r="I14833" t="str">
        <f>INDEX(LedgerMapping[[#All],[Level 3]],MATCH(Actuals[[#This Row],[Sub Ledger]],LedgerMapping[[#All],[Sub Ledger]],0))</f>
        <v>Administration</v>
      </c>
      <c r="J14833" s="22">
        <f>YEAR(Actuals[[#This Row],[Date]])</f>
        <v>2023</v>
      </c>
      <c r="K14833" s="22">
        <f>MONTH(Actuals[[#This Row],[Date]])</f>
        <v>8</v>
      </c>
      <c r="L14833" s="12"/>
    </row>
    <row r="14834" spans="1:12" x14ac:dyDescent="0.3">
      <c r="A14834">
        <v>11</v>
      </c>
      <c r="B14834">
        <v>22386</v>
      </c>
      <c r="C14834">
        <v>3</v>
      </c>
      <c r="D14834">
        <v>68000</v>
      </c>
      <c r="E14834" s="46">
        <v>45169</v>
      </c>
      <c r="F14834">
        <v>-58.21</v>
      </c>
      <c r="I14834" t="str">
        <f>INDEX(LedgerMapping[[#All],[Level 3]],MATCH(Actuals[[#This Row],[Sub Ledger]],LedgerMapping[[#All],[Sub Ledger]],0))</f>
        <v>Administration</v>
      </c>
      <c r="J14834" s="22">
        <f>YEAR(Actuals[[#This Row],[Date]])</f>
        <v>2023</v>
      </c>
      <c r="K14834" s="22">
        <f>MONTH(Actuals[[#This Row],[Date]])</f>
        <v>8</v>
      </c>
      <c r="L14834" s="12"/>
    </row>
    <row r="14835" spans="1:12" x14ac:dyDescent="0.3">
      <c r="A14835">
        <v>11</v>
      </c>
      <c r="B14835">
        <v>23364</v>
      </c>
      <c r="C14835">
        <v>3</v>
      </c>
      <c r="D14835">
        <v>68000</v>
      </c>
      <c r="E14835" s="46">
        <v>45200</v>
      </c>
      <c r="F14835">
        <v>-43.31</v>
      </c>
      <c r="I14835" t="str">
        <f>INDEX(LedgerMapping[[#All],[Level 3]],MATCH(Actuals[[#This Row],[Sub Ledger]],LedgerMapping[[#All],[Sub Ledger]],0))</f>
        <v>Administration</v>
      </c>
      <c r="J14835" s="22">
        <f>YEAR(Actuals[[#This Row],[Date]])</f>
        <v>2023</v>
      </c>
      <c r="K14835" s="22">
        <f>MONTH(Actuals[[#This Row],[Date]])</f>
        <v>10</v>
      </c>
      <c r="L14835" s="12"/>
    </row>
    <row r="14836" spans="1:12" x14ac:dyDescent="0.3">
      <c r="A14836">
        <v>11</v>
      </c>
      <c r="B14836">
        <v>24366</v>
      </c>
      <c r="C14836">
        <v>3</v>
      </c>
      <c r="D14836">
        <v>68000</v>
      </c>
      <c r="E14836" s="46">
        <v>45230</v>
      </c>
      <c r="F14836">
        <v>-32.67</v>
      </c>
      <c r="I14836" t="str">
        <f>INDEX(LedgerMapping[[#All],[Level 3]],MATCH(Actuals[[#This Row],[Sub Ledger]],LedgerMapping[[#All],[Sub Ledger]],0))</f>
        <v>Administration</v>
      </c>
      <c r="J14836" s="22">
        <f>YEAR(Actuals[[#This Row],[Date]])</f>
        <v>2023</v>
      </c>
      <c r="K14836" s="22">
        <f>MONTH(Actuals[[#This Row],[Date]])</f>
        <v>10</v>
      </c>
      <c r="L14836" s="12"/>
    </row>
    <row r="14837" spans="1:12" x14ac:dyDescent="0.3">
      <c r="A14837">
        <v>11</v>
      </c>
      <c r="B14837">
        <v>25398</v>
      </c>
      <c r="C14837">
        <v>3</v>
      </c>
      <c r="D14837">
        <v>68000</v>
      </c>
      <c r="E14837" s="46">
        <v>45261</v>
      </c>
      <c r="F14837">
        <v>-41.19</v>
      </c>
      <c r="I14837" t="str">
        <f>INDEX(LedgerMapping[[#All],[Level 3]],MATCH(Actuals[[#This Row],[Sub Ledger]],LedgerMapping[[#All],[Sub Ledger]],0))</f>
        <v>Administration</v>
      </c>
      <c r="J14837" s="22">
        <f>YEAR(Actuals[[#This Row],[Date]])</f>
        <v>2023</v>
      </c>
      <c r="K14837" s="22">
        <f>MONTH(Actuals[[#This Row],[Date]])</f>
        <v>12</v>
      </c>
      <c r="L14837" s="12"/>
    </row>
    <row r="14838" spans="1:12" x14ac:dyDescent="0.3">
      <c r="A14838">
        <v>11</v>
      </c>
      <c r="B14838">
        <v>26469</v>
      </c>
      <c r="C14838">
        <v>3</v>
      </c>
      <c r="D14838">
        <v>68000</v>
      </c>
      <c r="E14838" s="46">
        <v>45291</v>
      </c>
      <c r="F14838">
        <v>-52.89</v>
      </c>
      <c r="I14838" t="str">
        <f>INDEX(LedgerMapping[[#All],[Level 3]],MATCH(Actuals[[#This Row],[Sub Ledger]],LedgerMapping[[#All],[Sub Ledger]],0))</f>
        <v>Administration</v>
      </c>
      <c r="J14838" s="22">
        <f>YEAR(Actuals[[#This Row],[Date]])</f>
        <v>2023</v>
      </c>
      <c r="K14838" s="22">
        <f>MONTH(Actuals[[#This Row],[Date]])</f>
        <v>12</v>
      </c>
      <c r="L14838" s="12"/>
    </row>
    <row r="14839" spans="1:12" x14ac:dyDescent="0.3">
      <c r="A14839">
        <v>11</v>
      </c>
      <c r="B14839">
        <v>27593</v>
      </c>
      <c r="C14839">
        <v>3</v>
      </c>
      <c r="D14839">
        <v>68000</v>
      </c>
      <c r="E14839" s="46">
        <v>45322</v>
      </c>
      <c r="F14839">
        <v>-115.65</v>
      </c>
      <c r="I14839" t="str">
        <f>INDEX(LedgerMapping[[#All],[Level 3]],MATCH(Actuals[[#This Row],[Sub Ledger]],LedgerMapping[[#All],[Sub Ledger]],0))</f>
        <v>Administration</v>
      </c>
      <c r="J14839" s="22">
        <f>YEAR(Actuals[[#This Row],[Date]])</f>
        <v>2024</v>
      </c>
      <c r="K14839" s="22">
        <f>MONTH(Actuals[[#This Row],[Date]])</f>
        <v>1</v>
      </c>
      <c r="L14839" s="12"/>
    </row>
    <row r="14840" spans="1:12" x14ac:dyDescent="0.3">
      <c r="A14840">
        <v>11</v>
      </c>
      <c r="B14840">
        <v>28745</v>
      </c>
      <c r="C14840">
        <v>3</v>
      </c>
      <c r="D14840">
        <v>68000</v>
      </c>
      <c r="E14840" s="46">
        <v>45354</v>
      </c>
      <c r="F14840">
        <v>-126.29</v>
      </c>
      <c r="I14840" t="str">
        <f>INDEX(LedgerMapping[[#All],[Level 3]],MATCH(Actuals[[#This Row],[Sub Ledger]],LedgerMapping[[#All],[Sub Ledger]],0))</f>
        <v>Administration</v>
      </c>
      <c r="J14840" s="22">
        <f>YEAR(Actuals[[#This Row],[Date]])</f>
        <v>2024</v>
      </c>
      <c r="K14840" s="22">
        <f>MONTH(Actuals[[#This Row],[Date]])</f>
        <v>3</v>
      </c>
      <c r="L14840" s="12"/>
    </row>
    <row r="14841" spans="1:12" x14ac:dyDescent="0.3">
      <c r="A14841">
        <v>11</v>
      </c>
      <c r="B14841">
        <v>29899</v>
      </c>
      <c r="C14841">
        <v>3</v>
      </c>
      <c r="D14841">
        <v>68000</v>
      </c>
      <c r="E14841" s="46">
        <v>45384</v>
      </c>
      <c r="F14841">
        <v>-90.12</v>
      </c>
      <c r="I14841" t="str">
        <f>INDEX(LedgerMapping[[#All],[Level 3]],MATCH(Actuals[[#This Row],[Sub Ledger]],LedgerMapping[[#All],[Sub Ledger]],0))</f>
        <v>Administration</v>
      </c>
      <c r="J14841" s="22">
        <f>YEAR(Actuals[[#This Row],[Date]])</f>
        <v>2024</v>
      </c>
      <c r="K14841" s="22">
        <f>MONTH(Actuals[[#This Row],[Date]])</f>
        <v>4</v>
      </c>
      <c r="L14841" s="12"/>
    </row>
    <row r="14842" spans="1:12" x14ac:dyDescent="0.3">
      <c r="A14842">
        <v>11</v>
      </c>
      <c r="B14842">
        <v>31025</v>
      </c>
      <c r="C14842">
        <v>3</v>
      </c>
      <c r="D14842">
        <v>68000</v>
      </c>
      <c r="E14842" s="46">
        <v>45415</v>
      </c>
      <c r="F14842">
        <v>-105.02</v>
      </c>
      <c r="I14842" t="str">
        <f>INDEX(LedgerMapping[[#All],[Level 3]],MATCH(Actuals[[#This Row],[Sub Ledger]],LedgerMapping[[#All],[Sub Ledger]],0))</f>
        <v>Administration</v>
      </c>
      <c r="J14842" s="22">
        <f>YEAR(Actuals[[#This Row],[Date]])</f>
        <v>2024</v>
      </c>
      <c r="K14842" s="22">
        <f>MONTH(Actuals[[#This Row],[Date]])</f>
        <v>5</v>
      </c>
      <c r="L14842" s="12"/>
    </row>
    <row r="14843" spans="1:12" x14ac:dyDescent="0.3">
      <c r="A14843">
        <v>11</v>
      </c>
      <c r="B14843">
        <v>32150</v>
      </c>
      <c r="C14843">
        <v>3</v>
      </c>
      <c r="D14843">
        <v>68000</v>
      </c>
      <c r="E14843" s="46">
        <v>45445</v>
      </c>
      <c r="F14843">
        <v>-70.97</v>
      </c>
      <c r="I14843" t="str">
        <f>INDEX(LedgerMapping[[#All],[Level 3]],MATCH(Actuals[[#This Row],[Sub Ledger]],LedgerMapping[[#All],[Sub Ledger]],0))</f>
        <v>Administration</v>
      </c>
      <c r="J14843" s="22">
        <f>YEAR(Actuals[[#This Row],[Date]])</f>
        <v>2024</v>
      </c>
      <c r="K14843" s="22">
        <f>MONTH(Actuals[[#This Row],[Date]])</f>
        <v>6</v>
      </c>
      <c r="L14843" s="12"/>
    </row>
    <row r="14844" spans="1:12" x14ac:dyDescent="0.3">
      <c r="A14844">
        <v>11</v>
      </c>
      <c r="B14844">
        <v>33274</v>
      </c>
      <c r="C14844">
        <v>3</v>
      </c>
      <c r="D14844">
        <v>68000</v>
      </c>
      <c r="E14844" s="46">
        <v>45476</v>
      </c>
      <c r="F14844">
        <v>-50.76</v>
      </c>
      <c r="I14844" t="str">
        <f>INDEX(LedgerMapping[[#All],[Level 3]],MATCH(Actuals[[#This Row],[Sub Ledger]],LedgerMapping[[#All],[Sub Ledger]],0))</f>
        <v>Administration</v>
      </c>
      <c r="J14844" s="22">
        <f>YEAR(Actuals[[#This Row],[Date]])</f>
        <v>2024</v>
      </c>
      <c r="K14844" s="22">
        <f>MONTH(Actuals[[#This Row],[Date]])</f>
        <v>7</v>
      </c>
      <c r="L14844" s="12"/>
    </row>
    <row r="14845" spans="1:12" x14ac:dyDescent="0.3">
      <c r="A14845">
        <v>11</v>
      </c>
      <c r="B14845">
        <v>34397</v>
      </c>
      <c r="C14845">
        <v>3</v>
      </c>
      <c r="D14845">
        <v>68000</v>
      </c>
      <c r="E14845" s="46">
        <v>45507</v>
      </c>
      <c r="F14845">
        <v>-84.8</v>
      </c>
      <c r="I14845" t="str">
        <f>INDEX(LedgerMapping[[#All],[Level 3]],MATCH(Actuals[[#This Row],[Sub Ledger]],LedgerMapping[[#All],[Sub Ledger]],0))</f>
        <v>Administration</v>
      </c>
      <c r="J14845" s="22">
        <f>YEAR(Actuals[[#This Row],[Date]])</f>
        <v>2024</v>
      </c>
      <c r="K14845" s="22">
        <f>MONTH(Actuals[[#This Row],[Date]])</f>
        <v>8</v>
      </c>
      <c r="L14845" s="12"/>
    </row>
    <row r="14846" spans="1:12" x14ac:dyDescent="0.3">
      <c r="A14846">
        <v>11</v>
      </c>
      <c r="B14846">
        <v>35550</v>
      </c>
      <c r="C14846">
        <v>3</v>
      </c>
      <c r="D14846">
        <v>68000</v>
      </c>
      <c r="E14846" s="46">
        <v>45536</v>
      </c>
      <c r="F14846">
        <v>-96.51</v>
      </c>
      <c r="I14846" t="str">
        <f>INDEX(LedgerMapping[[#All],[Level 3]],MATCH(Actuals[[#This Row],[Sub Ledger]],LedgerMapping[[#All],[Sub Ledger]],0))</f>
        <v>Administration</v>
      </c>
      <c r="J14846" s="22">
        <f>YEAR(Actuals[[#This Row],[Date]])</f>
        <v>2024</v>
      </c>
      <c r="K14846" s="22">
        <f>MONTH(Actuals[[#This Row],[Date]])</f>
        <v>9</v>
      </c>
      <c r="L14846" s="12"/>
    </row>
    <row r="14847" spans="1:12" x14ac:dyDescent="0.3">
      <c r="A14847">
        <v>11</v>
      </c>
      <c r="B14847">
        <v>36700</v>
      </c>
      <c r="C14847">
        <v>3</v>
      </c>
      <c r="D14847">
        <v>68000</v>
      </c>
      <c r="E14847" s="46">
        <v>45567</v>
      </c>
      <c r="F14847">
        <v>-120.97</v>
      </c>
      <c r="I14847" t="str">
        <f>INDEX(LedgerMapping[[#All],[Level 3]],MATCH(Actuals[[#This Row],[Sub Ledger]],LedgerMapping[[#All],[Sub Ledger]],0))</f>
        <v>Administration</v>
      </c>
      <c r="J14847" s="22">
        <f>YEAR(Actuals[[#This Row],[Date]])</f>
        <v>2024</v>
      </c>
      <c r="K14847" s="22">
        <f>MONTH(Actuals[[#This Row],[Date]])</f>
        <v>10</v>
      </c>
      <c r="L14847" s="12"/>
    </row>
    <row r="14848" spans="1:12" x14ac:dyDescent="0.3">
      <c r="A14848">
        <v>11</v>
      </c>
      <c r="B14848">
        <v>37849</v>
      </c>
      <c r="C14848">
        <v>3</v>
      </c>
      <c r="D14848">
        <v>68000</v>
      </c>
      <c r="E14848" s="46">
        <v>45597</v>
      </c>
      <c r="F14848">
        <v>-120.97</v>
      </c>
      <c r="I14848" t="str">
        <f>INDEX(LedgerMapping[[#All],[Level 3]],MATCH(Actuals[[#This Row],[Sub Ledger]],LedgerMapping[[#All],[Sub Ledger]],0))</f>
        <v>Administration</v>
      </c>
      <c r="J14848" s="22">
        <f>YEAR(Actuals[[#This Row],[Date]])</f>
        <v>2024</v>
      </c>
      <c r="K14848" s="22">
        <f>MONTH(Actuals[[#This Row],[Date]])</f>
        <v>11</v>
      </c>
      <c r="L14848" s="12"/>
    </row>
    <row r="14849" spans="1:12" x14ac:dyDescent="0.3">
      <c r="A14849">
        <v>11</v>
      </c>
      <c r="B14849">
        <v>39000</v>
      </c>
      <c r="C14849">
        <v>3</v>
      </c>
      <c r="D14849">
        <v>68000</v>
      </c>
      <c r="E14849" s="46">
        <v>45628</v>
      </c>
      <c r="F14849">
        <v>-90.12</v>
      </c>
      <c r="I14849" t="str">
        <f>INDEX(LedgerMapping[[#All],[Level 3]],MATCH(Actuals[[#This Row],[Sub Ledger]],LedgerMapping[[#All],[Sub Ledger]],0))</f>
        <v>Administration</v>
      </c>
      <c r="J14849" s="22">
        <f>YEAR(Actuals[[#This Row],[Date]])</f>
        <v>2024</v>
      </c>
      <c r="K14849" s="22">
        <f>MONTH(Actuals[[#This Row],[Date]])</f>
        <v>12</v>
      </c>
      <c r="L14849" s="12"/>
    </row>
    <row r="14850" spans="1:12" x14ac:dyDescent="0.3">
      <c r="A14850">
        <v>11</v>
      </c>
      <c r="B14850">
        <v>14280</v>
      </c>
      <c r="C14850">
        <v>3</v>
      </c>
      <c r="D14850">
        <v>69000</v>
      </c>
      <c r="E14850" s="46">
        <v>44927</v>
      </c>
      <c r="F14850">
        <v>-17.78</v>
      </c>
      <c r="I14850" t="str">
        <f>INDEX(LedgerMapping[[#All],[Level 3]],MATCH(Actuals[[#This Row],[Sub Ledger]],LedgerMapping[[#All],[Sub Ledger]],0))</f>
        <v>Administration</v>
      </c>
      <c r="J14850" s="22">
        <f>YEAR(Actuals[[#This Row],[Date]])</f>
        <v>2023</v>
      </c>
      <c r="K14850" s="22">
        <f>MONTH(Actuals[[#This Row],[Date]])</f>
        <v>1</v>
      </c>
      <c r="L14850" s="12"/>
    </row>
    <row r="14851" spans="1:12" x14ac:dyDescent="0.3">
      <c r="A14851">
        <v>11</v>
      </c>
      <c r="B14851">
        <v>15282</v>
      </c>
      <c r="C14851">
        <v>3</v>
      </c>
      <c r="D14851">
        <v>69000</v>
      </c>
      <c r="E14851" s="46">
        <v>44958</v>
      </c>
      <c r="F14851">
        <v>-9.27</v>
      </c>
      <c r="I14851" t="str">
        <f>INDEX(LedgerMapping[[#All],[Level 3]],MATCH(Actuals[[#This Row],[Sub Ledger]],LedgerMapping[[#All],[Sub Ledger]],0))</f>
        <v>Administration</v>
      </c>
      <c r="J14851" s="22">
        <f>YEAR(Actuals[[#This Row],[Date]])</f>
        <v>2023</v>
      </c>
      <c r="K14851" s="22">
        <f>MONTH(Actuals[[#This Row],[Date]])</f>
        <v>2</v>
      </c>
      <c r="L14851" s="12"/>
    </row>
    <row r="14852" spans="1:12" x14ac:dyDescent="0.3">
      <c r="A14852">
        <v>11</v>
      </c>
      <c r="B14852">
        <v>16262</v>
      </c>
      <c r="C14852">
        <v>3</v>
      </c>
      <c r="D14852">
        <v>69000</v>
      </c>
      <c r="E14852" s="46">
        <v>44988</v>
      </c>
      <c r="F14852">
        <v>-8.2100000000000009</v>
      </c>
      <c r="I14852" t="str">
        <f>INDEX(LedgerMapping[[#All],[Level 3]],MATCH(Actuals[[#This Row],[Sub Ledger]],LedgerMapping[[#All],[Sub Ledger]],0))</f>
        <v>Administration</v>
      </c>
      <c r="J14852" s="22">
        <f>YEAR(Actuals[[#This Row],[Date]])</f>
        <v>2023</v>
      </c>
      <c r="K14852" s="22">
        <f>MONTH(Actuals[[#This Row],[Date]])</f>
        <v>3</v>
      </c>
      <c r="L14852" s="12"/>
    </row>
    <row r="14853" spans="1:12" x14ac:dyDescent="0.3">
      <c r="A14853">
        <v>11</v>
      </c>
      <c r="B14853">
        <v>17294</v>
      </c>
      <c r="C14853">
        <v>3</v>
      </c>
      <c r="D14853">
        <v>69000</v>
      </c>
      <c r="E14853" s="46">
        <v>45018</v>
      </c>
      <c r="F14853">
        <v>-14.59</v>
      </c>
      <c r="I14853" t="str">
        <f>INDEX(LedgerMapping[[#All],[Level 3]],MATCH(Actuals[[#This Row],[Sub Ledger]],LedgerMapping[[#All],[Sub Ledger]],0))</f>
        <v>Administration</v>
      </c>
      <c r="J14853" s="22">
        <f>YEAR(Actuals[[#This Row],[Date]])</f>
        <v>2023</v>
      </c>
      <c r="K14853" s="22">
        <f>MONTH(Actuals[[#This Row],[Date]])</f>
        <v>4</v>
      </c>
      <c r="L14853" s="12"/>
    </row>
    <row r="14854" spans="1:12" x14ac:dyDescent="0.3">
      <c r="A14854">
        <v>11</v>
      </c>
      <c r="B14854">
        <v>18323</v>
      </c>
      <c r="C14854">
        <v>3</v>
      </c>
      <c r="D14854">
        <v>69000</v>
      </c>
      <c r="E14854" s="46">
        <v>45049</v>
      </c>
      <c r="F14854">
        <v>-11.4</v>
      </c>
      <c r="I14854" t="str">
        <f>INDEX(LedgerMapping[[#All],[Level 3]],MATCH(Actuals[[#This Row],[Sub Ledger]],LedgerMapping[[#All],[Sub Ledger]],0))</f>
        <v>Administration</v>
      </c>
      <c r="J14854" s="22">
        <f>YEAR(Actuals[[#This Row],[Date]])</f>
        <v>2023</v>
      </c>
      <c r="K14854" s="22">
        <f>MONTH(Actuals[[#This Row],[Date]])</f>
        <v>5</v>
      </c>
      <c r="L14854" s="12"/>
    </row>
    <row r="14855" spans="1:12" x14ac:dyDescent="0.3">
      <c r="A14855">
        <v>11</v>
      </c>
      <c r="B14855">
        <v>19328</v>
      </c>
      <c r="C14855">
        <v>3</v>
      </c>
      <c r="D14855">
        <v>69000</v>
      </c>
      <c r="E14855" s="46">
        <v>45079</v>
      </c>
      <c r="F14855">
        <v>-10.33</v>
      </c>
      <c r="I14855" t="str">
        <f>INDEX(LedgerMapping[[#All],[Level 3]],MATCH(Actuals[[#This Row],[Sub Ledger]],LedgerMapping[[#All],[Sub Ledger]],0))</f>
        <v>Administration</v>
      </c>
      <c r="J14855" s="22">
        <f>YEAR(Actuals[[#This Row],[Date]])</f>
        <v>2023</v>
      </c>
      <c r="K14855" s="22">
        <f>MONTH(Actuals[[#This Row],[Date]])</f>
        <v>6</v>
      </c>
      <c r="L14855" s="12"/>
    </row>
    <row r="14856" spans="1:12" x14ac:dyDescent="0.3">
      <c r="A14856">
        <v>11</v>
      </c>
      <c r="B14856">
        <v>20356</v>
      </c>
      <c r="C14856">
        <v>3</v>
      </c>
      <c r="D14856">
        <v>69000</v>
      </c>
      <c r="E14856" s="46">
        <v>45110</v>
      </c>
      <c r="F14856">
        <v>-9.27</v>
      </c>
      <c r="I14856" t="str">
        <f>INDEX(LedgerMapping[[#All],[Level 3]],MATCH(Actuals[[#This Row],[Sub Ledger]],LedgerMapping[[#All],[Sub Ledger]],0))</f>
        <v>Administration</v>
      </c>
      <c r="J14856" s="22">
        <f>YEAR(Actuals[[#This Row],[Date]])</f>
        <v>2023</v>
      </c>
      <c r="K14856" s="22">
        <f>MONTH(Actuals[[#This Row],[Date]])</f>
        <v>7</v>
      </c>
      <c r="L14856" s="12"/>
    </row>
    <row r="14857" spans="1:12" x14ac:dyDescent="0.3">
      <c r="A14857">
        <v>11</v>
      </c>
      <c r="B14857">
        <v>21384</v>
      </c>
      <c r="C14857">
        <v>3</v>
      </c>
      <c r="D14857">
        <v>69000</v>
      </c>
      <c r="E14857" s="46">
        <v>45141</v>
      </c>
      <c r="F14857">
        <v>-12.46</v>
      </c>
      <c r="I14857" t="str">
        <f>INDEX(LedgerMapping[[#All],[Level 3]],MATCH(Actuals[[#This Row],[Sub Ledger]],LedgerMapping[[#All],[Sub Ledger]],0))</f>
        <v>Administration</v>
      </c>
      <c r="J14857" s="22">
        <f>YEAR(Actuals[[#This Row],[Date]])</f>
        <v>2023</v>
      </c>
      <c r="K14857" s="22">
        <f>MONTH(Actuals[[#This Row],[Date]])</f>
        <v>8</v>
      </c>
      <c r="L14857" s="12"/>
    </row>
    <row r="14858" spans="1:12" x14ac:dyDescent="0.3">
      <c r="A14858">
        <v>11</v>
      </c>
      <c r="B14858">
        <v>22387</v>
      </c>
      <c r="C14858">
        <v>3</v>
      </c>
      <c r="D14858">
        <v>69000</v>
      </c>
      <c r="E14858" s="46">
        <v>45169</v>
      </c>
      <c r="F14858">
        <v>-17.78</v>
      </c>
      <c r="I14858" t="str">
        <f>INDEX(LedgerMapping[[#All],[Level 3]],MATCH(Actuals[[#This Row],[Sub Ledger]],LedgerMapping[[#All],[Sub Ledger]],0))</f>
        <v>Administration</v>
      </c>
      <c r="J14858" s="22">
        <f>YEAR(Actuals[[#This Row],[Date]])</f>
        <v>2023</v>
      </c>
      <c r="K14858" s="22">
        <f>MONTH(Actuals[[#This Row],[Date]])</f>
        <v>8</v>
      </c>
      <c r="L14858" s="12"/>
    </row>
    <row r="14859" spans="1:12" x14ac:dyDescent="0.3">
      <c r="A14859">
        <v>11</v>
      </c>
      <c r="B14859">
        <v>23365</v>
      </c>
      <c r="C14859">
        <v>3</v>
      </c>
      <c r="D14859">
        <v>69000</v>
      </c>
      <c r="E14859" s="46">
        <v>45200</v>
      </c>
      <c r="F14859">
        <v>-12.46</v>
      </c>
      <c r="I14859" t="str">
        <f>INDEX(LedgerMapping[[#All],[Level 3]],MATCH(Actuals[[#This Row],[Sub Ledger]],LedgerMapping[[#All],[Sub Ledger]],0))</f>
        <v>Administration</v>
      </c>
      <c r="J14859" s="22">
        <f>YEAR(Actuals[[#This Row],[Date]])</f>
        <v>2023</v>
      </c>
      <c r="K14859" s="22">
        <f>MONTH(Actuals[[#This Row],[Date]])</f>
        <v>10</v>
      </c>
      <c r="L14859" s="12"/>
    </row>
    <row r="14860" spans="1:12" x14ac:dyDescent="0.3">
      <c r="A14860">
        <v>11</v>
      </c>
      <c r="B14860">
        <v>24367</v>
      </c>
      <c r="C14860">
        <v>3</v>
      </c>
      <c r="D14860">
        <v>69000</v>
      </c>
      <c r="E14860" s="46">
        <v>45230</v>
      </c>
      <c r="F14860">
        <v>-9.27</v>
      </c>
      <c r="I14860" t="str">
        <f>INDEX(LedgerMapping[[#All],[Level 3]],MATCH(Actuals[[#This Row],[Sub Ledger]],LedgerMapping[[#All],[Sub Ledger]],0))</f>
        <v>Administration</v>
      </c>
      <c r="J14860" s="22">
        <f>YEAR(Actuals[[#This Row],[Date]])</f>
        <v>2023</v>
      </c>
      <c r="K14860" s="22">
        <f>MONTH(Actuals[[#This Row],[Date]])</f>
        <v>10</v>
      </c>
      <c r="L14860" s="12"/>
    </row>
    <row r="14861" spans="1:12" x14ac:dyDescent="0.3">
      <c r="A14861">
        <v>11</v>
      </c>
      <c r="B14861">
        <v>25399</v>
      </c>
      <c r="C14861">
        <v>3</v>
      </c>
      <c r="D14861">
        <v>69000</v>
      </c>
      <c r="E14861" s="46">
        <v>45261</v>
      </c>
      <c r="F14861">
        <v>-12.46</v>
      </c>
      <c r="I14861" t="str">
        <f>INDEX(LedgerMapping[[#All],[Level 3]],MATCH(Actuals[[#This Row],[Sub Ledger]],LedgerMapping[[#All],[Sub Ledger]],0))</f>
        <v>Administration</v>
      </c>
      <c r="J14861" s="22">
        <f>YEAR(Actuals[[#This Row],[Date]])</f>
        <v>2023</v>
      </c>
      <c r="K14861" s="22">
        <f>MONTH(Actuals[[#This Row],[Date]])</f>
        <v>12</v>
      </c>
      <c r="L14861" s="12"/>
    </row>
    <row r="14862" spans="1:12" x14ac:dyDescent="0.3">
      <c r="A14862">
        <v>11</v>
      </c>
      <c r="B14862">
        <v>26470</v>
      </c>
      <c r="C14862">
        <v>3</v>
      </c>
      <c r="D14862">
        <v>69000</v>
      </c>
      <c r="E14862" s="46">
        <v>45291</v>
      </c>
      <c r="F14862">
        <v>-15.65</v>
      </c>
      <c r="I14862" t="str">
        <f>INDEX(LedgerMapping[[#All],[Level 3]],MATCH(Actuals[[#This Row],[Sub Ledger]],LedgerMapping[[#All],[Sub Ledger]],0))</f>
        <v>Administration</v>
      </c>
      <c r="J14862" s="22">
        <f>YEAR(Actuals[[#This Row],[Date]])</f>
        <v>2023</v>
      </c>
      <c r="K14862" s="22">
        <f>MONTH(Actuals[[#This Row],[Date]])</f>
        <v>12</v>
      </c>
      <c r="L14862" s="12"/>
    </row>
    <row r="14863" spans="1:12" x14ac:dyDescent="0.3">
      <c r="A14863">
        <v>11</v>
      </c>
      <c r="B14863">
        <v>27594</v>
      </c>
      <c r="C14863">
        <v>3</v>
      </c>
      <c r="D14863">
        <v>69000</v>
      </c>
      <c r="E14863" s="46">
        <v>45322</v>
      </c>
      <c r="F14863">
        <v>-33.74</v>
      </c>
      <c r="I14863" t="str">
        <f>INDEX(LedgerMapping[[#All],[Level 3]],MATCH(Actuals[[#This Row],[Sub Ledger]],LedgerMapping[[#All],[Sub Ledger]],0))</f>
        <v>Administration</v>
      </c>
      <c r="J14863" s="22">
        <f>YEAR(Actuals[[#This Row],[Date]])</f>
        <v>2024</v>
      </c>
      <c r="K14863" s="22">
        <f>MONTH(Actuals[[#This Row],[Date]])</f>
        <v>1</v>
      </c>
      <c r="L14863" s="12"/>
    </row>
    <row r="14864" spans="1:12" x14ac:dyDescent="0.3">
      <c r="A14864">
        <v>11</v>
      </c>
      <c r="B14864">
        <v>28746</v>
      </c>
      <c r="C14864">
        <v>3</v>
      </c>
      <c r="D14864">
        <v>69000</v>
      </c>
      <c r="E14864" s="46">
        <v>45354</v>
      </c>
      <c r="F14864">
        <v>-37.99</v>
      </c>
      <c r="I14864" t="str">
        <f>INDEX(LedgerMapping[[#All],[Level 3]],MATCH(Actuals[[#This Row],[Sub Ledger]],LedgerMapping[[#All],[Sub Ledger]],0))</f>
        <v>Administration</v>
      </c>
      <c r="J14864" s="22">
        <f>YEAR(Actuals[[#This Row],[Date]])</f>
        <v>2024</v>
      </c>
      <c r="K14864" s="22">
        <f>MONTH(Actuals[[#This Row],[Date]])</f>
        <v>3</v>
      </c>
      <c r="L14864" s="12"/>
    </row>
    <row r="14865" spans="1:12" x14ac:dyDescent="0.3">
      <c r="A14865">
        <v>11</v>
      </c>
      <c r="B14865">
        <v>29900</v>
      </c>
      <c r="C14865">
        <v>3</v>
      </c>
      <c r="D14865">
        <v>69000</v>
      </c>
      <c r="E14865" s="46">
        <v>45384</v>
      </c>
      <c r="F14865">
        <v>-26.29</v>
      </c>
      <c r="I14865" t="str">
        <f>INDEX(LedgerMapping[[#All],[Level 3]],MATCH(Actuals[[#This Row],[Sub Ledger]],LedgerMapping[[#All],[Sub Ledger]],0))</f>
        <v>Administration</v>
      </c>
      <c r="J14865" s="22">
        <f>YEAR(Actuals[[#This Row],[Date]])</f>
        <v>2024</v>
      </c>
      <c r="K14865" s="22">
        <f>MONTH(Actuals[[#This Row],[Date]])</f>
        <v>4</v>
      </c>
      <c r="L14865" s="12"/>
    </row>
    <row r="14866" spans="1:12" x14ac:dyDescent="0.3">
      <c r="A14866">
        <v>11</v>
      </c>
      <c r="B14866">
        <v>31026</v>
      </c>
      <c r="C14866">
        <v>3</v>
      </c>
      <c r="D14866">
        <v>69000</v>
      </c>
      <c r="E14866" s="46">
        <v>45415</v>
      </c>
      <c r="F14866">
        <v>-31.61</v>
      </c>
      <c r="I14866" t="str">
        <f>INDEX(LedgerMapping[[#All],[Level 3]],MATCH(Actuals[[#This Row],[Sub Ledger]],LedgerMapping[[#All],[Sub Ledger]],0))</f>
        <v>Administration</v>
      </c>
      <c r="J14866" s="22">
        <f>YEAR(Actuals[[#This Row],[Date]])</f>
        <v>2024</v>
      </c>
      <c r="K14866" s="22">
        <f>MONTH(Actuals[[#This Row],[Date]])</f>
        <v>5</v>
      </c>
      <c r="L14866" s="12"/>
    </row>
    <row r="14867" spans="1:12" x14ac:dyDescent="0.3">
      <c r="A14867">
        <v>11</v>
      </c>
      <c r="B14867">
        <v>32151</v>
      </c>
      <c r="C14867">
        <v>3</v>
      </c>
      <c r="D14867">
        <v>69000</v>
      </c>
      <c r="E14867" s="46">
        <v>45445</v>
      </c>
      <c r="F14867">
        <v>-19.91</v>
      </c>
      <c r="I14867" t="str">
        <f>INDEX(LedgerMapping[[#All],[Level 3]],MATCH(Actuals[[#This Row],[Sub Ledger]],LedgerMapping[[#All],[Sub Ledger]],0))</f>
        <v>Administration</v>
      </c>
      <c r="J14867" s="22">
        <f>YEAR(Actuals[[#This Row],[Date]])</f>
        <v>2024</v>
      </c>
      <c r="K14867" s="22">
        <f>MONTH(Actuals[[#This Row],[Date]])</f>
        <v>6</v>
      </c>
      <c r="L14867" s="12"/>
    </row>
    <row r="14868" spans="1:12" x14ac:dyDescent="0.3">
      <c r="A14868">
        <v>11</v>
      </c>
      <c r="B14868">
        <v>33275</v>
      </c>
      <c r="C14868">
        <v>3</v>
      </c>
      <c r="D14868">
        <v>69000</v>
      </c>
      <c r="E14868" s="46">
        <v>45476</v>
      </c>
      <c r="F14868">
        <v>-14.59</v>
      </c>
      <c r="I14868" t="str">
        <f>INDEX(LedgerMapping[[#All],[Level 3]],MATCH(Actuals[[#This Row],[Sub Ledger]],LedgerMapping[[#All],[Sub Ledger]],0))</f>
        <v>Administration</v>
      </c>
      <c r="J14868" s="22">
        <f>YEAR(Actuals[[#This Row],[Date]])</f>
        <v>2024</v>
      </c>
      <c r="K14868" s="22">
        <f>MONTH(Actuals[[#This Row],[Date]])</f>
        <v>7</v>
      </c>
      <c r="L14868" s="12"/>
    </row>
    <row r="14869" spans="1:12" x14ac:dyDescent="0.3">
      <c r="A14869">
        <v>11</v>
      </c>
      <c r="B14869">
        <v>34398</v>
      </c>
      <c r="C14869">
        <v>3</v>
      </c>
      <c r="D14869">
        <v>69000</v>
      </c>
      <c r="E14869" s="46">
        <v>45507</v>
      </c>
      <c r="F14869">
        <v>-24.16</v>
      </c>
      <c r="I14869" t="str">
        <f>INDEX(LedgerMapping[[#All],[Level 3]],MATCH(Actuals[[#This Row],[Sub Ledger]],LedgerMapping[[#All],[Sub Ledger]],0))</f>
        <v>Administration</v>
      </c>
      <c r="J14869" s="22">
        <f>YEAR(Actuals[[#This Row],[Date]])</f>
        <v>2024</v>
      </c>
      <c r="K14869" s="22">
        <f>MONTH(Actuals[[#This Row],[Date]])</f>
        <v>8</v>
      </c>
      <c r="L14869" s="12"/>
    </row>
    <row r="14870" spans="1:12" x14ac:dyDescent="0.3">
      <c r="A14870">
        <v>11</v>
      </c>
      <c r="B14870">
        <v>35551</v>
      </c>
      <c r="C14870">
        <v>3</v>
      </c>
      <c r="D14870">
        <v>69000</v>
      </c>
      <c r="E14870" s="46">
        <v>45536</v>
      </c>
      <c r="F14870">
        <v>-28.42</v>
      </c>
      <c r="I14870" t="str">
        <f>INDEX(LedgerMapping[[#All],[Level 3]],MATCH(Actuals[[#This Row],[Sub Ledger]],LedgerMapping[[#All],[Sub Ledger]],0))</f>
        <v>Administration</v>
      </c>
      <c r="J14870" s="22">
        <f>YEAR(Actuals[[#This Row],[Date]])</f>
        <v>2024</v>
      </c>
      <c r="K14870" s="22">
        <f>MONTH(Actuals[[#This Row],[Date]])</f>
        <v>9</v>
      </c>
      <c r="L14870" s="12"/>
    </row>
    <row r="14871" spans="1:12" x14ac:dyDescent="0.3">
      <c r="A14871">
        <v>11</v>
      </c>
      <c r="B14871">
        <v>36701</v>
      </c>
      <c r="C14871">
        <v>3</v>
      </c>
      <c r="D14871">
        <v>69000</v>
      </c>
      <c r="E14871" s="46">
        <v>45567</v>
      </c>
      <c r="F14871">
        <v>-35.869999999999997</v>
      </c>
      <c r="I14871" t="str">
        <f>INDEX(LedgerMapping[[#All],[Level 3]],MATCH(Actuals[[#This Row],[Sub Ledger]],LedgerMapping[[#All],[Sub Ledger]],0))</f>
        <v>Administration</v>
      </c>
      <c r="J14871" s="22">
        <f>YEAR(Actuals[[#This Row],[Date]])</f>
        <v>2024</v>
      </c>
      <c r="K14871" s="22">
        <f>MONTH(Actuals[[#This Row],[Date]])</f>
        <v>10</v>
      </c>
      <c r="L14871" s="12"/>
    </row>
    <row r="14872" spans="1:12" x14ac:dyDescent="0.3">
      <c r="A14872">
        <v>11</v>
      </c>
      <c r="B14872">
        <v>37850</v>
      </c>
      <c r="C14872">
        <v>3</v>
      </c>
      <c r="D14872">
        <v>69000</v>
      </c>
      <c r="E14872" s="46">
        <v>45597</v>
      </c>
      <c r="F14872">
        <v>-34.799999999999997</v>
      </c>
      <c r="I14872" t="str">
        <f>INDEX(LedgerMapping[[#All],[Level 3]],MATCH(Actuals[[#This Row],[Sub Ledger]],LedgerMapping[[#All],[Sub Ledger]],0))</f>
        <v>Administration</v>
      </c>
      <c r="J14872" s="22">
        <f>YEAR(Actuals[[#This Row],[Date]])</f>
        <v>2024</v>
      </c>
      <c r="K14872" s="22">
        <f>MONTH(Actuals[[#This Row],[Date]])</f>
        <v>11</v>
      </c>
      <c r="L14872" s="12"/>
    </row>
    <row r="14873" spans="1:12" x14ac:dyDescent="0.3">
      <c r="A14873">
        <v>11</v>
      </c>
      <c r="B14873">
        <v>39001</v>
      </c>
      <c r="C14873">
        <v>3</v>
      </c>
      <c r="D14873">
        <v>69000</v>
      </c>
      <c r="E14873" s="46">
        <v>45628</v>
      </c>
      <c r="F14873">
        <v>-27.36</v>
      </c>
      <c r="I14873" t="str">
        <f>INDEX(LedgerMapping[[#All],[Level 3]],MATCH(Actuals[[#This Row],[Sub Ledger]],LedgerMapping[[#All],[Sub Ledger]],0))</f>
        <v>Administration</v>
      </c>
      <c r="J14873" s="22">
        <f>YEAR(Actuals[[#This Row],[Date]])</f>
        <v>2024</v>
      </c>
      <c r="K14873" s="22">
        <f>MONTH(Actuals[[#This Row],[Date]])</f>
        <v>12</v>
      </c>
      <c r="L14873" s="12"/>
    </row>
    <row r="14874" spans="1:12" x14ac:dyDescent="0.3">
      <c r="A14874">
        <v>11</v>
      </c>
      <c r="B14874">
        <v>14281</v>
      </c>
      <c r="C14874">
        <v>3</v>
      </c>
      <c r="D14874">
        <v>71000</v>
      </c>
      <c r="E14874" s="46">
        <v>44927</v>
      </c>
      <c r="F14874">
        <v>-25.23</v>
      </c>
      <c r="I14874" t="str">
        <f>INDEX(LedgerMapping[[#All],[Level 3]],MATCH(Actuals[[#This Row],[Sub Ledger]],LedgerMapping[[#All],[Sub Ledger]],0))</f>
        <v>Indirect Labour</v>
      </c>
      <c r="J14874" s="22">
        <f>YEAR(Actuals[[#This Row],[Date]])</f>
        <v>2023</v>
      </c>
      <c r="K14874" s="22">
        <f>MONTH(Actuals[[#This Row],[Date]])</f>
        <v>1</v>
      </c>
      <c r="L14874" s="12"/>
    </row>
    <row r="14875" spans="1:12" x14ac:dyDescent="0.3">
      <c r="A14875">
        <v>11</v>
      </c>
      <c r="B14875">
        <v>15283</v>
      </c>
      <c r="C14875">
        <v>3</v>
      </c>
      <c r="D14875">
        <v>71000</v>
      </c>
      <c r="E14875" s="46">
        <v>44958</v>
      </c>
      <c r="F14875">
        <v>-13.53</v>
      </c>
      <c r="I14875" t="str">
        <f>INDEX(LedgerMapping[[#All],[Level 3]],MATCH(Actuals[[#This Row],[Sub Ledger]],LedgerMapping[[#All],[Sub Ledger]],0))</f>
        <v>Indirect Labour</v>
      </c>
      <c r="J14875" s="22">
        <f>YEAR(Actuals[[#This Row],[Date]])</f>
        <v>2023</v>
      </c>
      <c r="K14875" s="22">
        <f>MONTH(Actuals[[#This Row],[Date]])</f>
        <v>2</v>
      </c>
      <c r="L14875" s="12"/>
    </row>
    <row r="14876" spans="1:12" x14ac:dyDescent="0.3">
      <c r="A14876">
        <v>11</v>
      </c>
      <c r="B14876">
        <v>16263</v>
      </c>
      <c r="C14876">
        <v>3</v>
      </c>
      <c r="D14876">
        <v>71000</v>
      </c>
      <c r="E14876" s="46">
        <v>44988</v>
      </c>
      <c r="F14876">
        <v>-11.4</v>
      </c>
      <c r="I14876" t="str">
        <f>INDEX(LedgerMapping[[#All],[Level 3]],MATCH(Actuals[[#This Row],[Sub Ledger]],LedgerMapping[[#All],[Sub Ledger]],0))</f>
        <v>Indirect Labour</v>
      </c>
      <c r="J14876" s="22">
        <f>YEAR(Actuals[[#This Row],[Date]])</f>
        <v>2023</v>
      </c>
      <c r="K14876" s="22">
        <f>MONTH(Actuals[[#This Row],[Date]])</f>
        <v>3</v>
      </c>
      <c r="L14876" s="12"/>
    </row>
    <row r="14877" spans="1:12" x14ac:dyDescent="0.3">
      <c r="A14877">
        <v>11</v>
      </c>
      <c r="B14877">
        <v>17295</v>
      </c>
      <c r="C14877">
        <v>3</v>
      </c>
      <c r="D14877">
        <v>71000</v>
      </c>
      <c r="E14877" s="46">
        <v>45018</v>
      </c>
      <c r="F14877">
        <v>-22.04</v>
      </c>
      <c r="I14877" t="str">
        <f>INDEX(LedgerMapping[[#All],[Level 3]],MATCH(Actuals[[#This Row],[Sub Ledger]],LedgerMapping[[#All],[Sub Ledger]],0))</f>
        <v>Indirect Labour</v>
      </c>
      <c r="J14877" s="22">
        <f>YEAR(Actuals[[#This Row],[Date]])</f>
        <v>2023</v>
      </c>
      <c r="K14877" s="22">
        <f>MONTH(Actuals[[#This Row],[Date]])</f>
        <v>4</v>
      </c>
      <c r="L14877" s="12"/>
    </row>
    <row r="14878" spans="1:12" x14ac:dyDescent="0.3">
      <c r="A14878">
        <v>11</v>
      </c>
      <c r="B14878">
        <v>18324</v>
      </c>
      <c r="C14878">
        <v>3</v>
      </c>
      <c r="D14878">
        <v>71000</v>
      </c>
      <c r="E14878" s="46">
        <v>45049</v>
      </c>
      <c r="F14878">
        <v>-17.78</v>
      </c>
      <c r="I14878" t="str">
        <f>INDEX(LedgerMapping[[#All],[Level 3]],MATCH(Actuals[[#This Row],[Sub Ledger]],LedgerMapping[[#All],[Sub Ledger]],0))</f>
        <v>Indirect Labour</v>
      </c>
      <c r="J14878" s="22">
        <f>YEAR(Actuals[[#This Row],[Date]])</f>
        <v>2023</v>
      </c>
      <c r="K14878" s="22">
        <f>MONTH(Actuals[[#This Row],[Date]])</f>
        <v>5</v>
      </c>
      <c r="L14878" s="12"/>
    </row>
    <row r="14879" spans="1:12" x14ac:dyDescent="0.3">
      <c r="A14879">
        <v>11</v>
      </c>
      <c r="B14879">
        <v>19329</v>
      </c>
      <c r="C14879">
        <v>3</v>
      </c>
      <c r="D14879">
        <v>71000</v>
      </c>
      <c r="E14879" s="46">
        <v>45079</v>
      </c>
      <c r="F14879">
        <v>-14.59</v>
      </c>
      <c r="I14879" t="str">
        <f>INDEX(LedgerMapping[[#All],[Level 3]],MATCH(Actuals[[#This Row],[Sub Ledger]],LedgerMapping[[#All],[Sub Ledger]],0))</f>
        <v>Indirect Labour</v>
      </c>
      <c r="J14879" s="22">
        <f>YEAR(Actuals[[#This Row],[Date]])</f>
        <v>2023</v>
      </c>
      <c r="K14879" s="22">
        <f>MONTH(Actuals[[#This Row],[Date]])</f>
        <v>6</v>
      </c>
      <c r="L14879" s="12"/>
    </row>
    <row r="14880" spans="1:12" x14ac:dyDescent="0.3">
      <c r="A14880">
        <v>11</v>
      </c>
      <c r="B14880">
        <v>20357</v>
      </c>
      <c r="C14880">
        <v>3</v>
      </c>
      <c r="D14880">
        <v>71000</v>
      </c>
      <c r="E14880" s="46">
        <v>45110</v>
      </c>
      <c r="F14880">
        <v>-13.53</v>
      </c>
      <c r="I14880" t="str">
        <f>INDEX(LedgerMapping[[#All],[Level 3]],MATCH(Actuals[[#This Row],[Sub Ledger]],LedgerMapping[[#All],[Sub Ledger]],0))</f>
        <v>Indirect Labour</v>
      </c>
      <c r="J14880" s="22">
        <f>YEAR(Actuals[[#This Row],[Date]])</f>
        <v>2023</v>
      </c>
      <c r="K14880" s="22">
        <f>MONTH(Actuals[[#This Row],[Date]])</f>
        <v>7</v>
      </c>
      <c r="L14880" s="12"/>
    </row>
    <row r="14881" spans="1:12" x14ac:dyDescent="0.3">
      <c r="A14881">
        <v>11</v>
      </c>
      <c r="B14881">
        <v>21385</v>
      </c>
      <c r="C14881">
        <v>3</v>
      </c>
      <c r="D14881">
        <v>71000</v>
      </c>
      <c r="E14881" s="46">
        <v>45141</v>
      </c>
      <c r="F14881">
        <v>-17.78</v>
      </c>
      <c r="I14881" t="str">
        <f>INDEX(LedgerMapping[[#All],[Level 3]],MATCH(Actuals[[#This Row],[Sub Ledger]],LedgerMapping[[#All],[Sub Ledger]],0))</f>
        <v>Indirect Labour</v>
      </c>
      <c r="J14881" s="22">
        <f>YEAR(Actuals[[#This Row],[Date]])</f>
        <v>2023</v>
      </c>
      <c r="K14881" s="22">
        <f>MONTH(Actuals[[#This Row],[Date]])</f>
        <v>8</v>
      </c>
      <c r="L14881" s="12"/>
    </row>
    <row r="14882" spans="1:12" x14ac:dyDescent="0.3">
      <c r="A14882">
        <v>11</v>
      </c>
      <c r="B14882">
        <v>22388</v>
      </c>
      <c r="C14882">
        <v>3</v>
      </c>
      <c r="D14882">
        <v>71000</v>
      </c>
      <c r="E14882" s="46">
        <v>45169</v>
      </c>
      <c r="F14882">
        <v>-25.23</v>
      </c>
      <c r="I14882" t="str">
        <f>INDEX(LedgerMapping[[#All],[Level 3]],MATCH(Actuals[[#This Row],[Sub Ledger]],LedgerMapping[[#All],[Sub Ledger]],0))</f>
        <v>Indirect Labour</v>
      </c>
      <c r="J14882" s="22">
        <f>YEAR(Actuals[[#This Row],[Date]])</f>
        <v>2023</v>
      </c>
      <c r="K14882" s="22">
        <f>MONTH(Actuals[[#This Row],[Date]])</f>
        <v>8</v>
      </c>
      <c r="L14882" s="12"/>
    </row>
    <row r="14883" spans="1:12" x14ac:dyDescent="0.3">
      <c r="A14883">
        <v>11</v>
      </c>
      <c r="B14883">
        <v>23366</v>
      </c>
      <c r="C14883">
        <v>3</v>
      </c>
      <c r="D14883">
        <v>71000</v>
      </c>
      <c r="E14883" s="46">
        <v>45200</v>
      </c>
      <c r="F14883">
        <v>-19.91</v>
      </c>
      <c r="I14883" t="str">
        <f>INDEX(LedgerMapping[[#All],[Level 3]],MATCH(Actuals[[#This Row],[Sub Ledger]],LedgerMapping[[#All],[Sub Ledger]],0))</f>
        <v>Indirect Labour</v>
      </c>
      <c r="J14883" s="22">
        <f>YEAR(Actuals[[#This Row],[Date]])</f>
        <v>2023</v>
      </c>
      <c r="K14883" s="22">
        <f>MONTH(Actuals[[#This Row],[Date]])</f>
        <v>10</v>
      </c>
      <c r="L14883" s="12"/>
    </row>
    <row r="14884" spans="1:12" x14ac:dyDescent="0.3">
      <c r="A14884">
        <v>11</v>
      </c>
      <c r="B14884">
        <v>24368</v>
      </c>
      <c r="C14884">
        <v>3</v>
      </c>
      <c r="D14884">
        <v>71000</v>
      </c>
      <c r="E14884" s="46">
        <v>45230</v>
      </c>
      <c r="F14884">
        <v>-13.53</v>
      </c>
      <c r="I14884" t="str">
        <f>INDEX(LedgerMapping[[#All],[Level 3]],MATCH(Actuals[[#This Row],[Sub Ledger]],LedgerMapping[[#All],[Sub Ledger]],0))</f>
        <v>Indirect Labour</v>
      </c>
      <c r="J14884" s="22">
        <f>YEAR(Actuals[[#This Row],[Date]])</f>
        <v>2023</v>
      </c>
      <c r="K14884" s="22">
        <f>MONTH(Actuals[[#This Row],[Date]])</f>
        <v>10</v>
      </c>
      <c r="L14884" s="12"/>
    </row>
    <row r="14885" spans="1:12" x14ac:dyDescent="0.3">
      <c r="A14885">
        <v>11</v>
      </c>
      <c r="B14885">
        <v>25400</v>
      </c>
      <c r="C14885">
        <v>3</v>
      </c>
      <c r="D14885">
        <v>71000</v>
      </c>
      <c r="E14885" s="46">
        <v>45261</v>
      </c>
      <c r="F14885">
        <v>-17.78</v>
      </c>
      <c r="I14885" t="str">
        <f>INDEX(LedgerMapping[[#All],[Level 3]],MATCH(Actuals[[#This Row],[Sub Ledger]],LedgerMapping[[#All],[Sub Ledger]],0))</f>
        <v>Indirect Labour</v>
      </c>
      <c r="J14885" s="22">
        <f>YEAR(Actuals[[#This Row],[Date]])</f>
        <v>2023</v>
      </c>
      <c r="K14885" s="22">
        <f>MONTH(Actuals[[#This Row],[Date]])</f>
        <v>12</v>
      </c>
      <c r="L14885" s="12"/>
    </row>
    <row r="14886" spans="1:12" x14ac:dyDescent="0.3">
      <c r="A14886">
        <v>11</v>
      </c>
      <c r="B14886">
        <v>26471</v>
      </c>
      <c r="C14886">
        <v>3</v>
      </c>
      <c r="D14886">
        <v>71000</v>
      </c>
      <c r="E14886" s="46">
        <v>45291</v>
      </c>
      <c r="F14886">
        <v>-22.04</v>
      </c>
      <c r="I14886" t="str">
        <f>INDEX(LedgerMapping[[#All],[Level 3]],MATCH(Actuals[[#This Row],[Sub Ledger]],LedgerMapping[[#All],[Sub Ledger]],0))</f>
        <v>Indirect Labour</v>
      </c>
      <c r="J14886" s="22">
        <f>YEAR(Actuals[[#This Row],[Date]])</f>
        <v>2023</v>
      </c>
      <c r="K14886" s="22">
        <f>MONTH(Actuals[[#This Row],[Date]])</f>
        <v>12</v>
      </c>
      <c r="L14886" s="12"/>
    </row>
    <row r="14887" spans="1:12" x14ac:dyDescent="0.3">
      <c r="A14887">
        <v>11</v>
      </c>
      <c r="B14887">
        <v>27595</v>
      </c>
      <c r="C14887">
        <v>3</v>
      </c>
      <c r="D14887">
        <v>71000</v>
      </c>
      <c r="E14887" s="46">
        <v>45322</v>
      </c>
      <c r="F14887">
        <v>-51.82</v>
      </c>
      <c r="I14887" t="str">
        <f>INDEX(LedgerMapping[[#All],[Level 3]],MATCH(Actuals[[#This Row],[Sub Ledger]],LedgerMapping[[#All],[Sub Ledger]],0))</f>
        <v>Indirect Labour</v>
      </c>
      <c r="J14887" s="22">
        <f>YEAR(Actuals[[#This Row],[Date]])</f>
        <v>2024</v>
      </c>
      <c r="K14887" s="22">
        <f>MONTH(Actuals[[#This Row],[Date]])</f>
        <v>1</v>
      </c>
      <c r="L14887" s="12"/>
    </row>
    <row r="14888" spans="1:12" x14ac:dyDescent="0.3">
      <c r="A14888">
        <v>11</v>
      </c>
      <c r="B14888">
        <v>28747</v>
      </c>
      <c r="C14888">
        <v>3</v>
      </c>
      <c r="D14888">
        <v>71000</v>
      </c>
      <c r="E14888" s="46">
        <v>45354</v>
      </c>
      <c r="F14888">
        <v>-53.95</v>
      </c>
      <c r="I14888" t="str">
        <f>INDEX(LedgerMapping[[#All],[Level 3]],MATCH(Actuals[[#This Row],[Sub Ledger]],LedgerMapping[[#All],[Sub Ledger]],0))</f>
        <v>Indirect Labour</v>
      </c>
      <c r="J14888" s="22">
        <f>YEAR(Actuals[[#This Row],[Date]])</f>
        <v>2024</v>
      </c>
      <c r="K14888" s="22">
        <f>MONTH(Actuals[[#This Row],[Date]])</f>
        <v>3</v>
      </c>
      <c r="L14888" s="12"/>
    </row>
    <row r="14889" spans="1:12" x14ac:dyDescent="0.3">
      <c r="A14889">
        <v>11</v>
      </c>
      <c r="B14889">
        <v>29901</v>
      </c>
      <c r="C14889">
        <v>3</v>
      </c>
      <c r="D14889">
        <v>71000</v>
      </c>
      <c r="E14889" s="46">
        <v>45384</v>
      </c>
      <c r="F14889">
        <v>-39.06</v>
      </c>
      <c r="I14889" t="str">
        <f>INDEX(LedgerMapping[[#All],[Level 3]],MATCH(Actuals[[#This Row],[Sub Ledger]],LedgerMapping[[#All],[Sub Ledger]],0))</f>
        <v>Indirect Labour</v>
      </c>
      <c r="J14889" s="22">
        <f>YEAR(Actuals[[#This Row],[Date]])</f>
        <v>2024</v>
      </c>
      <c r="K14889" s="22">
        <f>MONTH(Actuals[[#This Row],[Date]])</f>
        <v>4</v>
      </c>
      <c r="L14889" s="12"/>
    </row>
    <row r="14890" spans="1:12" x14ac:dyDescent="0.3">
      <c r="A14890">
        <v>11</v>
      </c>
      <c r="B14890">
        <v>31027</v>
      </c>
      <c r="C14890">
        <v>3</v>
      </c>
      <c r="D14890">
        <v>71000</v>
      </c>
      <c r="E14890" s="46">
        <v>45415</v>
      </c>
      <c r="F14890">
        <v>-45.44</v>
      </c>
      <c r="I14890" t="str">
        <f>INDEX(LedgerMapping[[#All],[Level 3]],MATCH(Actuals[[#This Row],[Sub Ledger]],LedgerMapping[[#All],[Sub Ledger]],0))</f>
        <v>Indirect Labour</v>
      </c>
      <c r="J14890" s="22">
        <f>YEAR(Actuals[[#This Row],[Date]])</f>
        <v>2024</v>
      </c>
      <c r="K14890" s="22">
        <f>MONTH(Actuals[[#This Row],[Date]])</f>
        <v>5</v>
      </c>
      <c r="L14890" s="12"/>
    </row>
    <row r="14891" spans="1:12" x14ac:dyDescent="0.3">
      <c r="A14891">
        <v>11</v>
      </c>
      <c r="B14891">
        <v>32152</v>
      </c>
      <c r="C14891">
        <v>3</v>
      </c>
      <c r="D14891">
        <v>71000</v>
      </c>
      <c r="E14891" s="46">
        <v>45445</v>
      </c>
      <c r="F14891">
        <v>-27.36</v>
      </c>
      <c r="I14891" t="str">
        <f>INDEX(LedgerMapping[[#All],[Level 3]],MATCH(Actuals[[#This Row],[Sub Ledger]],LedgerMapping[[#All],[Sub Ledger]],0))</f>
        <v>Indirect Labour</v>
      </c>
      <c r="J14891" s="22">
        <f>YEAR(Actuals[[#This Row],[Date]])</f>
        <v>2024</v>
      </c>
      <c r="K14891" s="22">
        <f>MONTH(Actuals[[#This Row],[Date]])</f>
        <v>6</v>
      </c>
      <c r="L14891" s="12"/>
    </row>
    <row r="14892" spans="1:12" x14ac:dyDescent="0.3">
      <c r="A14892">
        <v>11</v>
      </c>
      <c r="B14892">
        <v>33276</v>
      </c>
      <c r="C14892">
        <v>3</v>
      </c>
      <c r="D14892">
        <v>71000</v>
      </c>
      <c r="E14892" s="46">
        <v>45476</v>
      </c>
      <c r="F14892">
        <v>-22.04</v>
      </c>
      <c r="I14892" t="str">
        <f>INDEX(LedgerMapping[[#All],[Level 3]],MATCH(Actuals[[#This Row],[Sub Ledger]],LedgerMapping[[#All],[Sub Ledger]],0))</f>
        <v>Indirect Labour</v>
      </c>
      <c r="J14892" s="22">
        <f>YEAR(Actuals[[#This Row],[Date]])</f>
        <v>2024</v>
      </c>
      <c r="K14892" s="22">
        <f>MONTH(Actuals[[#This Row],[Date]])</f>
        <v>7</v>
      </c>
      <c r="L14892" s="12"/>
    </row>
    <row r="14893" spans="1:12" x14ac:dyDescent="0.3">
      <c r="A14893">
        <v>11</v>
      </c>
      <c r="B14893">
        <v>34399</v>
      </c>
      <c r="C14893">
        <v>3</v>
      </c>
      <c r="D14893">
        <v>71000</v>
      </c>
      <c r="E14893" s="46">
        <v>45507</v>
      </c>
      <c r="F14893">
        <v>-32.67</v>
      </c>
      <c r="I14893" t="str">
        <f>INDEX(LedgerMapping[[#All],[Level 3]],MATCH(Actuals[[#This Row],[Sub Ledger]],LedgerMapping[[#All],[Sub Ledger]],0))</f>
        <v>Indirect Labour</v>
      </c>
      <c r="J14893" s="22">
        <f>YEAR(Actuals[[#This Row],[Date]])</f>
        <v>2024</v>
      </c>
      <c r="K14893" s="22">
        <f>MONTH(Actuals[[#This Row],[Date]])</f>
        <v>8</v>
      </c>
      <c r="L14893" s="12"/>
    </row>
    <row r="14894" spans="1:12" x14ac:dyDescent="0.3">
      <c r="A14894">
        <v>11</v>
      </c>
      <c r="B14894">
        <v>35552</v>
      </c>
      <c r="C14894">
        <v>3</v>
      </c>
      <c r="D14894">
        <v>71000</v>
      </c>
      <c r="E14894" s="46">
        <v>45536</v>
      </c>
      <c r="F14894">
        <v>-44.38</v>
      </c>
      <c r="I14894" t="str">
        <f>INDEX(LedgerMapping[[#All],[Level 3]],MATCH(Actuals[[#This Row],[Sub Ledger]],LedgerMapping[[#All],[Sub Ledger]],0))</f>
        <v>Indirect Labour</v>
      </c>
      <c r="J14894" s="22">
        <f>YEAR(Actuals[[#This Row],[Date]])</f>
        <v>2024</v>
      </c>
      <c r="K14894" s="22">
        <f>MONTH(Actuals[[#This Row],[Date]])</f>
        <v>9</v>
      </c>
      <c r="L14894" s="12"/>
    </row>
    <row r="14895" spans="1:12" x14ac:dyDescent="0.3">
      <c r="A14895">
        <v>11</v>
      </c>
      <c r="B14895">
        <v>36702</v>
      </c>
      <c r="C14895">
        <v>3</v>
      </c>
      <c r="D14895">
        <v>71000</v>
      </c>
      <c r="E14895" s="46">
        <v>45567</v>
      </c>
      <c r="F14895">
        <v>-53.95</v>
      </c>
      <c r="I14895" t="str">
        <f>INDEX(LedgerMapping[[#All],[Level 3]],MATCH(Actuals[[#This Row],[Sub Ledger]],LedgerMapping[[#All],[Sub Ledger]],0))</f>
        <v>Indirect Labour</v>
      </c>
      <c r="J14895" s="22">
        <f>YEAR(Actuals[[#This Row],[Date]])</f>
        <v>2024</v>
      </c>
      <c r="K14895" s="22">
        <f>MONTH(Actuals[[#This Row],[Date]])</f>
        <v>10</v>
      </c>
      <c r="L14895" s="12"/>
    </row>
    <row r="14896" spans="1:12" x14ac:dyDescent="0.3">
      <c r="A14896">
        <v>11</v>
      </c>
      <c r="B14896">
        <v>37851</v>
      </c>
      <c r="C14896">
        <v>3</v>
      </c>
      <c r="D14896">
        <v>71000</v>
      </c>
      <c r="E14896" s="46">
        <v>45597</v>
      </c>
      <c r="F14896">
        <v>-51.82</v>
      </c>
      <c r="I14896" t="str">
        <f>INDEX(LedgerMapping[[#All],[Level 3]],MATCH(Actuals[[#This Row],[Sub Ledger]],LedgerMapping[[#All],[Sub Ledger]],0))</f>
        <v>Indirect Labour</v>
      </c>
      <c r="J14896" s="22">
        <f>YEAR(Actuals[[#This Row],[Date]])</f>
        <v>2024</v>
      </c>
      <c r="K14896" s="22">
        <f>MONTH(Actuals[[#This Row],[Date]])</f>
        <v>11</v>
      </c>
      <c r="L14896" s="12"/>
    </row>
    <row r="14897" spans="1:12" x14ac:dyDescent="0.3">
      <c r="A14897">
        <v>11</v>
      </c>
      <c r="B14897">
        <v>39002</v>
      </c>
      <c r="C14897">
        <v>3</v>
      </c>
      <c r="D14897">
        <v>71000</v>
      </c>
      <c r="E14897" s="46">
        <v>45628</v>
      </c>
      <c r="F14897">
        <v>-39.06</v>
      </c>
      <c r="I14897" t="str">
        <f>INDEX(LedgerMapping[[#All],[Level 3]],MATCH(Actuals[[#This Row],[Sub Ledger]],LedgerMapping[[#All],[Sub Ledger]],0))</f>
        <v>Indirect Labour</v>
      </c>
      <c r="J14897" s="22">
        <f>YEAR(Actuals[[#This Row],[Date]])</f>
        <v>2024</v>
      </c>
      <c r="K14897" s="22">
        <f>MONTH(Actuals[[#This Row],[Date]])</f>
        <v>12</v>
      </c>
      <c r="L14897" s="12"/>
    </row>
    <row r="14898" spans="1:12" x14ac:dyDescent="0.3">
      <c r="A14898">
        <v>11</v>
      </c>
      <c r="B14898">
        <v>14282</v>
      </c>
      <c r="C14898">
        <v>3</v>
      </c>
      <c r="D14898">
        <v>73000</v>
      </c>
      <c r="E14898" s="46">
        <v>44927</v>
      </c>
      <c r="F14898">
        <v>-102.89</v>
      </c>
      <c r="I14898" t="str">
        <f>INDEX(LedgerMapping[[#All],[Level 3]],MATCH(Actuals[[#This Row],[Sub Ledger]],LedgerMapping[[#All],[Sub Ledger]],0))</f>
        <v>Administration</v>
      </c>
      <c r="J14898" s="22">
        <f>YEAR(Actuals[[#This Row],[Date]])</f>
        <v>2023</v>
      </c>
      <c r="K14898" s="22">
        <f>MONTH(Actuals[[#This Row],[Date]])</f>
        <v>1</v>
      </c>
      <c r="L14898" s="12"/>
    </row>
    <row r="14899" spans="1:12" x14ac:dyDescent="0.3">
      <c r="A14899">
        <v>11</v>
      </c>
      <c r="B14899">
        <v>15284</v>
      </c>
      <c r="C14899">
        <v>3</v>
      </c>
      <c r="D14899">
        <v>73000</v>
      </c>
      <c r="E14899" s="46">
        <v>44958</v>
      </c>
      <c r="F14899">
        <v>-59.27</v>
      </c>
      <c r="I14899" t="str">
        <f>INDEX(LedgerMapping[[#All],[Level 3]],MATCH(Actuals[[#This Row],[Sub Ledger]],LedgerMapping[[#All],[Sub Ledger]],0))</f>
        <v>Administration</v>
      </c>
      <c r="J14899" s="22">
        <f>YEAR(Actuals[[#This Row],[Date]])</f>
        <v>2023</v>
      </c>
      <c r="K14899" s="22">
        <f>MONTH(Actuals[[#This Row],[Date]])</f>
        <v>2</v>
      </c>
      <c r="L14899" s="12"/>
    </row>
    <row r="14900" spans="1:12" x14ac:dyDescent="0.3">
      <c r="A14900">
        <v>11</v>
      </c>
      <c r="B14900">
        <v>16264</v>
      </c>
      <c r="C14900">
        <v>3</v>
      </c>
      <c r="D14900">
        <v>73000</v>
      </c>
      <c r="E14900" s="46">
        <v>44988</v>
      </c>
      <c r="F14900">
        <v>-57.14</v>
      </c>
      <c r="I14900" t="str">
        <f>INDEX(LedgerMapping[[#All],[Level 3]],MATCH(Actuals[[#This Row],[Sub Ledger]],LedgerMapping[[#All],[Sub Ledger]],0))</f>
        <v>Administration</v>
      </c>
      <c r="J14900" s="22">
        <f>YEAR(Actuals[[#This Row],[Date]])</f>
        <v>2023</v>
      </c>
      <c r="K14900" s="22">
        <f>MONTH(Actuals[[#This Row],[Date]])</f>
        <v>3</v>
      </c>
      <c r="L14900" s="12"/>
    </row>
    <row r="14901" spans="1:12" x14ac:dyDescent="0.3">
      <c r="A14901">
        <v>11</v>
      </c>
      <c r="B14901">
        <v>17296</v>
      </c>
      <c r="C14901">
        <v>3</v>
      </c>
      <c r="D14901">
        <v>73000</v>
      </c>
      <c r="E14901" s="46">
        <v>45018</v>
      </c>
      <c r="F14901">
        <v>-81.61</v>
      </c>
      <c r="I14901" t="str">
        <f>INDEX(LedgerMapping[[#All],[Level 3]],MATCH(Actuals[[#This Row],[Sub Ledger]],LedgerMapping[[#All],[Sub Ledger]],0))</f>
        <v>Administration</v>
      </c>
      <c r="J14901" s="22">
        <f>YEAR(Actuals[[#This Row],[Date]])</f>
        <v>2023</v>
      </c>
      <c r="K14901" s="22">
        <f>MONTH(Actuals[[#This Row],[Date]])</f>
        <v>4</v>
      </c>
      <c r="L14901" s="12"/>
    </row>
    <row r="14902" spans="1:12" x14ac:dyDescent="0.3">
      <c r="A14902">
        <v>11</v>
      </c>
      <c r="B14902">
        <v>18325</v>
      </c>
      <c r="C14902">
        <v>3</v>
      </c>
      <c r="D14902">
        <v>73000</v>
      </c>
      <c r="E14902" s="46">
        <v>45049</v>
      </c>
      <c r="F14902">
        <v>-68.849999999999994</v>
      </c>
      <c r="I14902" t="str">
        <f>INDEX(LedgerMapping[[#All],[Level 3]],MATCH(Actuals[[#This Row],[Sub Ledger]],LedgerMapping[[#All],[Sub Ledger]],0))</f>
        <v>Administration</v>
      </c>
      <c r="J14902" s="22">
        <f>YEAR(Actuals[[#This Row],[Date]])</f>
        <v>2023</v>
      </c>
      <c r="K14902" s="22">
        <f>MONTH(Actuals[[#This Row],[Date]])</f>
        <v>5</v>
      </c>
      <c r="L14902" s="12"/>
    </row>
    <row r="14903" spans="1:12" x14ac:dyDescent="0.3">
      <c r="A14903">
        <v>11</v>
      </c>
      <c r="B14903">
        <v>19330</v>
      </c>
      <c r="C14903">
        <v>3</v>
      </c>
      <c r="D14903">
        <v>73000</v>
      </c>
      <c r="E14903" s="46">
        <v>45079</v>
      </c>
      <c r="F14903">
        <v>-56.08</v>
      </c>
      <c r="I14903" t="str">
        <f>INDEX(LedgerMapping[[#All],[Level 3]],MATCH(Actuals[[#This Row],[Sub Ledger]],LedgerMapping[[#All],[Sub Ledger]],0))</f>
        <v>Administration</v>
      </c>
      <c r="J14903" s="22">
        <f>YEAR(Actuals[[#This Row],[Date]])</f>
        <v>2023</v>
      </c>
      <c r="K14903" s="22">
        <f>MONTH(Actuals[[#This Row],[Date]])</f>
        <v>6</v>
      </c>
      <c r="L14903" s="12"/>
    </row>
    <row r="14904" spans="1:12" x14ac:dyDescent="0.3">
      <c r="A14904">
        <v>11</v>
      </c>
      <c r="B14904">
        <v>20358</v>
      </c>
      <c r="C14904">
        <v>3</v>
      </c>
      <c r="D14904">
        <v>73000</v>
      </c>
      <c r="E14904" s="46">
        <v>45110</v>
      </c>
      <c r="F14904">
        <v>-51.82</v>
      </c>
      <c r="I14904" t="str">
        <f>INDEX(LedgerMapping[[#All],[Level 3]],MATCH(Actuals[[#This Row],[Sub Ledger]],LedgerMapping[[#All],[Sub Ledger]],0))</f>
        <v>Administration</v>
      </c>
      <c r="J14904" s="22">
        <f>YEAR(Actuals[[#This Row],[Date]])</f>
        <v>2023</v>
      </c>
      <c r="K14904" s="22">
        <f>MONTH(Actuals[[#This Row],[Date]])</f>
        <v>7</v>
      </c>
      <c r="L14904" s="12"/>
    </row>
    <row r="14905" spans="1:12" x14ac:dyDescent="0.3">
      <c r="A14905">
        <v>11</v>
      </c>
      <c r="B14905">
        <v>21386</v>
      </c>
      <c r="C14905">
        <v>3</v>
      </c>
      <c r="D14905">
        <v>73000</v>
      </c>
      <c r="E14905" s="46">
        <v>45141</v>
      </c>
      <c r="F14905">
        <v>-83.74</v>
      </c>
      <c r="I14905" t="str">
        <f>INDEX(LedgerMapping[[#All],[Level 3]],MATCH(Actuals[[#This Row],[Sub Ledger]],LedgerMapping[[#All],[Sub Ledger]],0))</f>
        <v>Administration</v>
      </c>
      <c r="J14905" s="22">
        <f>YEAR(Actuals[[#This Row],[Date]])</f>
        <v>2023</v>
      </c>
      <c r="K14905" s="22">
        <f>MONTH(Actuals[[#This Row],[Date]])</f>
        <v>8</v>
      </c>
      <c r="L14905" s="12"/>
    </row>
    <row r="14906" spans="1:12" x14ac:dyDescent="0.3">
      <c r="A14906">
        <v>11</v>
      </c>
      <c r="B14906">
        <v>22389</v>
      </c>
      <c r="C14906">
        <v>3</v>
      </c>
      <c r="D14906">
        <v>73000</v>
      </c>
      <c r="E14906" s="46">
        <v>45169</v>
      </c>
      <c r="F14906">
        <v>-102.89</v>
      </c>
      <c r="I14906" t="str">
        <f>INDEX(LedgerMapping[[#All],[Level 3]],MATCH(Actuals[[#This Row],[Sub Ledger]],LedgerMapping[[#All],[Sub Ledger]],0))</f>
        <v>Administration</v>
      </c>
      <c r="J14906" s="22">
        <f>YEAR(Actuals[[#This Row],[Date]])</f>
        <v>2023</v>
      </c>
      <c r="K14906" s="22">
        <f>MONTH(Actuals[[#This Row],[Date]])</f>
        <v>8</v>
      </c>
      <c r="L14906" s="12"/>
    </row>
    <row r="14907" spans="1:12" x14ac:dyDescent="0.3">
      <c r="A14907">
        <v>11</v>
      </c>
      <c r="B14907">
        <v>23367</v>
      </c>
      <c r="C14907">
        <v>3</v>
      </c>
      <c r="D14907">
        <v>73000</v>
      </c>
      <c r="E14907" s="46">
        <v>45200</v>
      </c>
      <c r="F14907">
        <v>-83.74</v>
      </c>
      <c r="I14907" t="str">
        <f>INDEX(LedgerMapping[[#All],[Level 3]],MATCH(Actuals[[#This Row],[Sub Ledger]],LedgerMapping[[#All],[Sub Ledger]],0))</f>
        <v>Administration</v>
      </c>
      <c r="J14907" s="22">
        <f>YEAR(Actuals[[#This Row],[Date]])</f>
        <v>2023</v>
      </c>
      <c r="K14907" s="22">
        <f>MONTH(Actuals[[#This Row],[Date]])</f>
        <v>10</v>
      </c>
      <c r="L14907" s="12"/>
    </row>
    <row r="14908" spans="1:12" x14ac:dyDescent="0.3">
      <c r="A14908">
        <v>11</v>
      </c>
      <c r="B14908">
        <v>24369</v>
      </c>
      <c r="C14908">
        <v>3</v>
      </c>
      <c r="D14908">
        <v>73000</v>
      </c>
      <c r="E14908" s="46">
        <v>45230</v>
      </c>
      <c r="F14908">
        <v>-63.53</v>
      </c>
      <c r="I14908" t="str">
        <f>INDEX(LedgerMapping[[#All],[Level 3]],MATCH(Actuals[[#This Row],[Sub Ledger]],LedgerMapping[[#All],[Sub Ledger]],0))</f>
        <v>Administration</v>
      </c>
      <c r="J14908" s="22">
        <f>YEAR(Actuals[[#This Row],[Date]])</f>
        <v>2023</v>
      </c>
      <c r="K14908" s="22">
        <f>MONTH(Actuals[[#This Row],[Date]])</f>
        <v>10</v>
      </c>
      <c r="L14908" s="12"/>
    </row>
    <row r="14909" spans="1:12" x14ac:dyDescent="0.3">
      <c r="A14909">
        <v>11</v>
      </c>
      <c r="B14909">
        <v>25401</v>
      </c>
      <c r="C14909">
        <v>3</v>
      </c>
      <c r="D14909">
        <v>73000</v>
      </c>
      <c r="E14909" s="46">
        <v>45261</v>
      </c>
      <c r="F14909">
        <v>-73.099999999999994</v>
      </c>
      <c r="I14909" t="str">
        <f>INDEX(LedgerMapping[[#All],[Level 3]],MATCH(Actuals[[#This Row],[Sub Ledger]],LedgerMapping[[#All],[Sub Ledger]],0))</f>
        <v>Administration</v>
      </c>
      <c r="J14909" s="22">
        <f>YEAR(Actuals[[#This Row],[Date]])</f>
        <v>2023</v>
      </c>
      <c r="K14909" s="22">
        <f>MONTH(Actuals[[#This Row],[Date]])</f>
        <v>12</v>
      </c>
      <c r="L14909" s="12"/>
    </row>
    <row r="14910" spans="1:12" x14ac:dyDescent="0.3">
      <c r="A14910">
        <v>11</v>
      </c>
      <c r="B14910">
        <v>26472</v>
      </c>
      <c r="C14910">
        <v>3</v>
      </c>
      <c r="D14910">
        <v>73000</v>
      </c>
      <c r="E14910" s="46">
        <v>45291</v>
      </c>
      <c r="F14910">
        <v>-95.44</v>
      </c>
      <c r="I14910" t="str">
        <f>INDEX(LedgerMapping[[#All],[Level 3]],MATCH(Actuals[[#This Row],[Sub Ledger]],LedgerMapping[[#All],[Sub Ledger]],0))</f>
        <v>Administration</v>
      </c>
      <c r="J14910" s="22">
        <f>YEAR(Actuals[[#This Row],[Date]])</f>
        <v>2023</v>
      </c>
      <c r="K14910" s="22">
        <f>MONTH(Actuals[[#This Row],[Date]])</f>
        <v>12</v>
      </c>
      <c r="L14910" s="12"/>
    </row>
    <row r="14911" spans="1:12" x14ac:dyDescent="0.3">
      <c r="A14911">
        <v>11</v>
      </c>
      <c r="B14911">
        <v>27596</v>
      </c>
      <c r="C14911">
        <v>3</v>
      </c>
      <c r="D14911">
        <v>73000</v>
      </c>
      <c r="E14911" s="46">
        <v>45322</v>
      </c>
      <c r="F14911">
        <v>-213.53</v>
      </c>
      <c r="I14911" t="str">
        <f>INDEX(LedgerMapping[[#All],[Level 3]],MATCH(Actuals[[#This Row],[Sub Ledger]],LedgerMapping[[#All],[Sub Ledger]],0))</f>
        <v>Administration</v>
      </c>
      <c r="J14911" s="22">
        <f>YEAR(Actuals[[#This Row],[Date]])</f>
        <v>2024</v>
      </c>
      <c r="K14911" s="22">
        <f>MONTH(Actuals[[#This Row],[Date]])</f>
        <v>1</v>
      </c>
      <c r="L14911" s="12"/>
    </row>
    <row r="14912" spans="1:12" x14ac:dyDescent="0.3">
      <c r="A14912">
        <v>11</v>
      </c>
      <c r="B14912">
        <v>28748</v>
      </c>
      <c r="C14912">
        <v>3</v>
      </c>
      <c r="D14912">
        <v>73000</v>
      </c>
      <c r="E14912" s="46">
        <v>45354</v>
      </c>
      <c r="F14912">
        <v>-216.72</v>
      </c>
      <c r="I14912" t="str">
        <f>INDEX(LedgerMapping[[#All],[Level 3]],MATCH(Actuals[[#This Row],[Sub Ledger]],LedgerMapping[[#All],[Sub Ledger]],0))</f>
        <v>Administration</v>
      </c>
      <c r="J14912" s="22">
        <f>YEAR(Actuals[[#This Row],[Date]])</f>
        <v>2024</v>
      </c>
      <c r="K14912" s="22">
        <f>MONTH(Actuals[[#This Row],[Date]])</f>
        <v>3</v>
      </c>
      <c r="L14912" s="12"/>
    </row>
    <row r="14913" spans="1:12" x14ac:dyDescent="0.3">
      <c r="A14913">
        <v>11</v>
      </c>
      <c r="B14913">
        <v>29902</v>
      </c>
      <c r="C14913">
        <v>3</v>
      </c>
      <c r="D14913">
        <v>73000</v>
      </c>
      <c r="E14913" s="46">
        <v>45384</v>
      </c>
      <c r="F14913">
        <v>-181.61</v>
      </c>
      <c r="I14913" t="str">
        <f>INDEX(LedgerMapping[[#All],[Level 3]],MATCH(Actuals[[#This Row],[Sub Ledger]],LedgerMapping[[#All],[Sub Ledger]],0))</f>
        <v>Administration</v>
      </c>
      <c r="J14913" s="22">
        <f>YEAR(Actuals[[#This Row],[Date]])</f>
        <v>2024</v>
      </c>
      <c r="K14913" s="22">
        <f>MONTH(Actuals[[#This Row],[Date]])</f>
        <v>4</v>
      </c>
      <c r="L14913" s="12"/>
    </row>
    <row r="14914" spans="1:12" x14ac:dyDescent="0.3">
      <c r="A14914">
        <v>11</v>
      </c>
      <c r="B14914">
        <v>31028</v>
      </c>
      <c r="C14914">
        <v>3</v>
      </c>
      <c r="D14914">
        <v>73000</v>
      </c>
      <c r="E14914" s="46">
        <v>45415</v>
      </c>
      <c r="F14914">
        <v>-200.76</v>
      </c>
      <c r="I14914" t="str">
        <f>INDEX(LedgerMapping[[#All],[Level 3]],MATCH(Actuals[[#This Row],[Sub Ledger]],LedgerMapping[[#All],[Sub Ledger]],0))</f>
        <v>Administration</v>
      </c>
      <c r="J14914" s="22">
        <f>YEAR(Actuals[[#This Row],[Date]])</f>
        <v>2024</v>
      </c>
      <c r="K14914" s="22">
        <f>MONTH(Actuals[[#This Row],[Date]])</f>
        <v>5</v>
      </c>
      <c r="L14914" s="12"/>
    </row>
    <row r="14915" spans="1:12" x14ac:dyDescent="0.3">
      <c r="A14915">
        <v>11</v>
      </c>
      <c r="B14915">
        <v>32153</v>
      </c>
      <c r="C14915">
        <v>3</v>
      </c>
      <c r="D14915">
        <v>73000</v>
      </c>
      <c r="E14915" s="46">
        <v>45445</v>
      </c>
      <c r="F14915">
        <v>-146.51</v>
      </c>
      <c r="I14915" t="str">
        <f>INDEX(LedgerMapping[[#All],[Level 3]],MATCH(Actuals[[#This Row],[Sub Ledger]],LedgerMapping[[#All],[Sub Ledger]],0))</f>
        <v>Administration</v>
      </c>
      <c r="J14915" s="22">
        <f>YEAR(Actuals[[#This Row],[Date]])</f>
        <v>2024</v>
      </c>
      <c r="K14915" s="22">
        <f>MONTH(Actuals[[#This Row],[Date]])</f>
        <v>6</v>
      </c>
      <c r="L14915" s="12"/>
    </row>
    <row r="14916" spans="1:12" x14ac:dyDescent="0.3">
      <c r="A14916">
        <v>11</v>
      </c>
      <c r="B14916">
        <v>33277</v>
      </c>
      <c r="C14916">
        <v>3</v>
      </c>
      <c r="D14916">
        <v>73000</v>
      </c>
      <c r="E14916" s="46">
        <v>45476</v>
      </c>
      <c r="F14916">
        <v>-109.27</v>
      </c>
      <c r="I14916" t="str">
        <f>INDEX(LedgerMapping[[#All],[Level 3]],MATCH(Actuals[[#This Row],[Sub Ledger]],LedgerMapping[[#All],[Sub Ledger]],0))</f>
        <v>Administration</v>
      </c>
      <c r="J14916" s="22">
        <f>YEAR(Actuals[[#This Row],[Date]])</f>
        <v>2024</v>
      </c>
      <c r="K14916" s="22">
        <f>MONTH(Actuals[[#This Row],[Date]])</f>
        <v>7</v>
      </c>
      <c r="L14916" s="12"/>
    </row>
    <row r="14917" spans="1:12" x14ac:dyDescent="0.3">
      <c r="A14917">
        <v>11</v>
      </c>
      <c r="B14917">
        <v>34400</v>
      </c>
      <c r="C14917">
        <v>3</v>
      </c>
      <c r="D14917">
        <v>73000</v>
      </c>
      <c r="E14917" s="46">
        <v>45507</v>
      </c>
      <c r="F14917">
        <v>-175.23</v>
      </c>
      <c r="I14917" t="str">
        <f>INDEX(LedgerMapping[[#All],[Level 3]],MATCH(Actuals[[#This Row],[Sub Ledger]],LedgerMapping[[#All],[Sub Ledger]],0))</f>
        <v>Administration</v>
      </c>
      <c r="J14917" s="22">
        <f>YEAR(Actuals[[#This Row],[Date]])</f>
        <v>2024</v>
      </c>
      <c r="K14917" s="22">
        <f>MONTH(Actuals[[#This Row],[Date]])</f>
        <v>8</v>
      </c>
      <c r="L14917" s="12"/>
    </row>
    <row r="14918" spans="1:12" x14ac:dyDescent="0.3">
      <c r="A14918">
        <v>11</v>
      </c>
      <c r="B14918">
        <v>35553</v>
      </c>
      <c r="C14918">
        <v>3</v>
      </c>
      <c r="D14918">
        <v>73000</v>
      </c>
      <c r="E14918" s="46">
        <v>45536</v>
      </c>
      <c r="F14918">
        <v>-178.42</v>
      </c>
      <c r="I14918" t="str">
        <f>INDEX(LedgerMapping[[#All],[Level 3]],MATCH(Actuals[[#This Row],[Sub Ledger]],LedgerMapping[[#All],[Sub Ledger]],0))</f>
        <v>Administration</v>
      </c>
      <c r="J14918" s="22">
        <f>YEAR(Actuals[[#This Row],[Date]])</f>
        <v>2024</v>
      </c>
      <c r="K14918" s="22">
        <f>MONTH(Actuals[[#This Row],[Date]])</f>
        <v>9</v>
      </c>
      <c r="L14918" s="12"/>
    </row>
    <row r="14919" spans="1:12" x14ac:dyDescent="0.3">
      <c r="A14919">
        <v>11</v>
      </c>
      <c r="B14919">
        <v>36703</v>
      </c>
      <c r="C14919">
        <v>3</v>
      </c>
      <c r="D14919">
        <v>73000</v>
      </c>
      <c r="E14919" s="46">
        <v>45567</v>
      </c>
      <c r="F14919">
        <v>-210.34</v>
      </c>
      <c r="I14919" t="str">
        <f>INDEX(LedgerMapping[[#All],[Level 3]],MATCH(Actuals[[#This Row],[Sub Ledger]],LedgerMapping[[#All],[Sub Ledger]],0))</f>
        <v>Administration</v>
      </c>
      <c r="J14919" s="22">
        <f>YEAR(Actuals[[#This Row],[Date]])</f>
        <v>2024</v>
      </c>
      <c r="K14919" s="22">
        <f>MONTH(Actuals[[#This Row],[Date]])</f>
        <v>10</v>
      </c>
      <c r="L14919" s="12"/>
    </row>
    <row r="14920" spans="1:12" x14ac:dyDescent="0.3">
      <c r="A14920">
        <v>11</v>
      </c>
      <c r="B14920">
        <v>37852</v>
      </c>
      <c r="C14920">
        <v>3</v>
      </c>
      <c r="D14920">
        <v>73000</v>
      </c>
      <c r="E14920" s="46">
        <v>45597</v>
      </c>
      <c r="F14920">
        <v>-219.91</v>
      </c>
      <c r="I14920" t="str">
        <f>INDEX(LedgerMapping[[#All],[Level 3]],MATCH(Actuals[[#This Row],[Sub Ledger]],LedgerMapping[[#All],[Sub Ledger]],0))</f>
        <v>Administration</v>
      </c>
      <c r="J14920" s="22">
        <f>YEAR(Actuals[[#This Row],[Date]])</f>
        <v>2024</v>
      </c>
      <c r="K14920" s="22">
        <f>MONTH(Actuals[[#This Row],[Date]])</f>
        <v>11</v>
      </c>
      <c r="L14920" s="12"/>
    </row>
    <row r="14921" spans="1:12" x14ac:dyDescent="0.3">
      <c r="A14921">
        <v>11</v>
      </c>
      <c r="B14921">
        <v>39003</v>
      </c>
      <c r="C14921">
        <v>3</v>
      </c>
      <c r="D14921">
        <v>73000</v>
      </c>
      <c r="E14921" s="46">
        <v>45628</v>
      </c>
      <c r="F14921">
        <v>-160.34</v>
      </c>
      <c r="I14921" t="str">
        <f>INDEX(LedgerMapping[[#All],[Level 3]],MATCH(Actuals[[#This Row],[Sub Ledger]],LedgerMapping[[#All],[Sub Ledger]],0))</f>
        <v>Administration</v>
      </c>
      <c r="J14921" s="22">
        <f>YEAR(Actuals[[#This Row],[Date]])</f>
        <v>2024</v>
      </c>
      <c r="K14921" s="22">
        <f>MONTH(Actuals[[#This Row],[Date]])</f>
        <v>12</v>
      </c>
      <c r="L14921" s="12"/>
    </row>
    <row r="14922" spans="1:12" x14ac:dyDescent="0.3">
      <c r="A14922">
        <v>11</v>
      </c>
      <c r="B14922">
        <v>14283</v>
      </c>
      <c r="C14922">
        <v>3</v>
      </c>
      <c r="D14922">
        <v>74000</v>
      </c>
      <c r="E14922" s="46">
        <v>44927</v>
      </c>
      <c r="F14922">
        <v>-217.78</v>
      </c>
      <c r="I14922" t="str">
        <f>INDEX(LedgerMapping[[#All],[Level 3]],MATCH(Actuals[[#This Row],[Sub Ledger]],LedgerMapping[[#All],[Sub Ledger]],0))</f>
        <v>Administration</v>
      </c>
      <c r="J14922" s="22">
        <f>YEAR(Actuals[[#This Row],[Date]])</f>
        <v>2023</v>
      </c>
      <c r="K14922" s="22">
        <f>MONTH(Actuals[[#This Row],[Date]])</f>
        <v>1</v>
      </c>
      <c r="L14922" s="12"/>
    </row>
    <row r="14923" spans="1:12" x14ac:dyDescent="0.3">
      <c r="A14923">
        <v>11</v>
      </c>
      <c r="B14923">
        <v>15285</v>
      </c>
      <c r="C14923">
        <v>3</v>
      </c>
      <c r="D14923">
        <v>74000</v>
      </c>
      <c r="E14923" s="46">
        <v>44958</v>
      </c>
      <c r="F14923">
        <v>-149.69999999999999</v>
      </c>
      <c r="I14923" t="str">
        <f>INDEX(LedgerMapping[[#All],[Level 3]],MATCH(Actuals[[#This Row],[Sub Ledger]],LedgerMapping[[#All],[Sub Ledger]],0))</f>
        <v>Administration</v>
      </c>
      <c r="J14923" s="22">
        <f>YEAR(Actuals[[#This Row],[Date]])</f>
        <v>2023</v>
      </c>
      <c r="K14923" s="22">
        <f>MONTH(Actuals[[#This Row],[Date]])</f>
        <v>2</v>
      </c>
      <c r="L14923" s="12"/>
    </row>
    <row r="14924" spans="1:12" x14ac:dyDescent="0.3">
      <c r="A14924">
        <v>11</v>
      </c>
      <c r="B14924">
        <v>16265</v>
      </c>
      <c r="C14924">
        <v>3</v>
      </c>
      <c r="D14924">
        <v>74000</v>
      </c>
      <c r="E14924" s="46">
        <v>44988</v>
      </c>
      <c r="F14924">
        <v>-141.19</v>
      </c>
      <c r="I14924" t="str">
        <f>INDEX(LedgerMapping[[#All],[Level 3]],MATCH(Actuals[[#This Row],[Sub Ledger]],LedgerMapping[[#All],[Sub Ledger]],0))</f>
        <v>Administration</v>
      </c>
      <c r="J14924" s="22">
        <f>YEAR(Actuals[[#This Row],[Date]])</f>
        <v>2023</v>
      </c>
      <c r="K14924" s="22">
        <f>MONTH(Actuals[[#This Row],[Date]])</f>
        <v>3</v>
      </c>
      <c r="L14924" s="12"/>
    </row>
    <row r="14925" spans="1:12" x14ac:dyDescent="0.3">
      <c r="A14925">
        <v>11</v>
      </c>
      <c r="B14925">
        <v>17297</v>
      </c>
      <c r="C14925">
        <v>3</v>
      </c>
      <c r="D14925">
        <v>74000</v>
      </c>
      <c r="E14925" s="46">
        <v>45018</v>
      </c>
      <c r="F14925">
        <v>-230.55</v>
      </c>
      <c r="I14925" t="str">
        <f>INDEX(LedgerMapping[[#All],[Level 3]],MATCH(Actuals[[#This Row],[Sub Ledger]],LedgerMapping[[#All],[Sub Ledger]],0))</f>
        <v>Administration</v>
      </c>
      <c r="J14925" s="22">
        <f>YEAR(Actuals[[#This Row],[Date]])</f>
        <v>2023</v>
      </c>
      <c r="K14925" s="22">
        <f>MONTH(Actuals[[#This Row],[Date]])</f>
        <v>4</v>
      </c>
      <c r="L14925" s="12"/>
    </row>
    <row r="14926" spans="1:12" x14ac:dyDescent="0.3">
      <c r="A14926">
        <v>11</v>
      </c>
      <c r="B14926">
        <v>18326</v>
      </c>
      <c r="C14926">
        <v>3</v>
      </c>
      <c r="D14926">
        <v>74000</v>
      </c>
      <c r="E14926" s="46">
        <v>45049</v>
      </c>
      <c r="F14926">
        <v>-182.68</v>
      </c>
      <c r="I14926" t="str">
        <f>INDEX(LedgerMapping[[#All],[Level 3]],MATCH(Actuals[[#This Row],[Sub Ledger]],LedgerMapping[[#All],[Sub Ledger]],0))</f>
        <v>Administration</v>
      </c>
      <c r="J14926" s="22">
        <f>YEAR(Actuals[[#This Row],[Date]])</f>
        <v>2023</v>
      </c>
      <c r="K14926" s="22">
        <f>MONTH(Actuals[[#This Row],[Date]])</f>
        <v>5</v>
      </c>
      <c r="L14926" s="12"/>
    </row>
    <row r="14927" spans="1:12" x14ac:dyDescent="0.3">
      <c r="A14927">
        <v>11</v>
      </c>
      <c r="B14927">
        <v>19331</v>
      </c>
      <c r="C14927">
        <v>3</v>
      </c>
      <c r="D14927">
        <v>74000</v>
      </c>
      <c r="E14927" s="46">
        <v>45079</v>
      </c>
      <c r="F14927">
        <v>-228.42</v>
      </c>
      <c r="I14927" t="str">
        <f>INDEX(LedgerMapping[[#All],[Level 3]],MATCH(Actuals[[#This Row],[Sub Ledger]],LedgerMapping[[#All],[Sub Ledger]],0))</f>
        <v>Administration</v>
      </c>
      <c r="J14927" s="22">
        <f>YEAR(Actuals[[#This Row],[Date]])</f>
        <v>2023</v>
      </c>
      <c r="K14927" s="22">
        <f>MONTH(Actuals[[#This Row],[Date]])</f>
        <v>6</v>
      </c>
      <c r="L14927" s="12"/>
    </row>
    <row r="14928" spans="1:12" x14ac:dyDescent="0.3">
      <c r="A14928">
        <v>11</v>
      </c>
      <c r="B14928">
        <v>20359</v>
      </c>
      <c r="C14928">
        <v>3</v>
      </c>
      <c r="D14928">
        <v>74000</v>
      </c>
      <c r="E14928" s="46">
        <v>45110</v>
      </c>
      <c r="F14928">
        <v>-206.08</v>
      </c>
      <c r="I14928" t="str">
        <f>INDEX(LedgerMapping[[#All],[Level 3]],MATCH(Actuals[[#This Row],[Sub Ledger]],LedgerMapping[[#All],[Sub Ledger]],0))</f>
        <v>Administration</v>
      </c>
      <c r="J14928" s="22">
        <f>YEAR(Actuals[[#This Row],[Date]])</f>
        <v>2023</v>
      </c>
      <c r="K14928" s="22">
        <f>MONTH(Actuals[[#This Row],[Date]])</f>
        <v>7</v>
      </c>
      <c r="L14928" s="12"/>
    </row>
    <row r="14929" spans="1:12" x14ac:dyDescent="0.3">
      <c r="A14929">
        <v>11</v>
      </c>
      <c r="B14929">
        <v>21387</v>
      </c>
      <c r="C14929">
        <v>3</v>
      </c>
      <c r="D14929">
        <v>74000</v>
      </c>
      <c r="E14929" s="46">
        <v>45141</v>
      </c>
      <c r="F14929">
        <v>-163.53</v>
      </c>
      <c r="I14929" t="str">
        <f>INDEX(LedgerMapping[[#All],[Level 3]],MATCH(Actuals[[#This Row],[Sub Ledger]],LedgerMapping[[#All],[Sub Ledger]],0))</f>
        <v>Administration</v>
      </c>
      <c r="J14929" s="22">
        <f>YEAR(Actuals[[#This Row],[Date]])</f>
        <v>2023</v>
      </c>
      <c r="K14929" s="22">
        <f>MONTH(Actuals[[#This Row],[Date]])</f>
        <v>8</v>
      </c>
      <c r="L14929" s="12"/>
    </row>
    <row r="14930" spans="1:12" x14ac:dyDescent="0.3">
      <c r="A14930">
        <v>11</v>
      </c>
      <c r="B14930">
        <v>22390</v>
      </c>
      <c r="C14930">
        <v>3</v>
      </c>
      <c r="D14930">
        <v>74000</v>
      </c>
      <c r="E14930" s="46">
        <v>45169</v>
      </c>
      <c r="F14930">
        <v>-213.53</v>
      </c>
      <c r="I14930" t="str">
        <f>INDEX(LedgerMapping[[#All],[Level 3]],MATCH(Actuals[[#This Row],[Sub Ledger]],LedgerMapping[[#All],[Sub Ledger]],0))</f>
        <v>Administration</v>
      </c>
      <c r="J14930" s="22">
        <f>YEAR(Actuals[[#This Row],[Date]])</f>
        <v>2023</v>
      </c>
      <c r="K14930" s="22">
        <f>MONTH(Actuals[[#This Row],[Date]])</f>
        <v>8</v>
      </c>
      <c r="L14930" s="12"/>
    </row>
    <row r="14931" spans="1:12" x14ac:dyDescent="0.3">
      <c r="A14931">
        <v>11</v>
      </c>
      <c r="B14931">
        <v>23368</v>
      </c>
      <c r="C14931">
        <v>3</v>
      </c>
      <c r="D14931">
        <v>74000</v>
      </c>
      <c r="E14931" s="46">
        <v>45200</v>
      </c>
      <c r="F14931">
        <v>-165.66</v>
      </c>
      <c r="I14931" t="str">
        <f>INDEX(LedgerMapping[[#All],[Level 3]],MATCH(Actuals[[#This Row],[Sub Ledger]],LedgerMapping[[#All],[Sub Ledger]],0))</f>
        <v>Administration</v>
      </c>
      <c r="J14931" s="22">
        <f>YEAR(Actuals[[#This Row],[Date]])</f>
        <v>2023</v>
      </c>
      <c r="K14931" s="22">
        <f>MONTH(Actuals[[#This Row],[Date]])</f>
        <v>10</v>
      </c>
      <c r="L14931" s="12"/>
    </row>
    <row r="14932" spans="1:12" x14ac:dyDescent="0.3">
      <c r="A14932">
        <v>11</v>
      </c>
      <c r="B14932">
        <v>24370</v>
      </c>
      <c r="C14932">
        <v>3</v>
      </c>
      <c r="D14932">
        <v>74000</v>
      </c>
      <c r="E14932" s="46">
        <v>45230</v>
      </c>
      <c r="F14932">
        <v>-161.4</v>
      </c>
      <c r="I14932" t="str">
        <f>INDEX(LedgerMapping[[#All],[Level 3]],MATCH(Actuals[[#This Row],[Sub Ledger]],LedgerMapping[[#All],[Sub Ledger]],0))</f>
        <v>Administration</v>
      </c>
      <c r="J14932" s="22">
        <f>YEAR(Actuals[[#This Row],[Date]])</f>
        <v>2023</v>
      </c>
      <c r="K14932" s="22">
        <f>MONTH(Actuals[[#This Row],[Date]])</f>
        <v>10</v>
      </c>
      <c r="L14932" s="12"/>
    </row>
    <row r="14933" spans="1:12" x14ac:dyDescent="0.3">
      <c r="A14933">
        <v>11</v>
      </c>
      <c r="B14933">
        <v>25402</v>
      </c>
      <c r="C14933">
        <v>3</v>
      </c>
      <c r="D14933">
        <v>74000</v>
      </c>
      <c r="E14933" s="46">
        <v>45261</v>
      </c>
      <c r="F14933">
        <v>-198.64</v>
      </c>
      <c r="I14933" t="str">
        <f>INDEX(LedgerMapping[[#All],[Level 3]],MATCH(Actuals[[#This Row],[Sub Ledger]],LedgerMapping[[#All],[Sub Ledger]],0))</f>
        <v>Administration</v>
      </c>
      <c r="J14933" s="22">
        <f>YEAR(Actuals[[#This Row],[Date]])</f>
        <v>2023</v>
      </c>
      <c r="K14933" s="22">
        <f>MONTH(Actuals[[#This Row],[Date]])</f>
        <v>12</v>
      </c>
      <c r="L14933" s="12"/>
    </row>
    <row r="14934" spans="1:12" x14ac:dyDescent="0.3">
      <c r="A14934">
        <v>11</v>
      </c>
      <c r="B14934">
        <v>26473</v>
      </c>
      <c r="C14934">
        <v>3</v>
      </c>
      <c r="D14934">
        <v>74000</v>
      </c>
      <c r="E14934" s="46">
        <v>45291</v>
      </c>
      <c r="F14934">
        <v>-158.21</v>
      </c>
      <c r="I14934" t="str">
        <f>INDEX(LedgerMapping[[#All],[Level 3]],MATCH(Actuals[[#This Row],[Sub Ledger]],LedgerMapping[[#All],[Sub Ledger]],0))</f>
        <v>Administration</v>
      </c>
      <c r="J14934" s="22">
        <f>YEAR(Actuals[[#This Row],[Date]])</f>
        <v>2023</v>
      </c>
      <c r="K14934" s="22">
        <f>MONTH(Actuals[[#This Row],[Date]])</f>
        <v>12</v>
      </c>
      <c r="L14934" s="12"/>
    </row>
    <row r="14935" spans="1:12" x14ac:dyDescent="0.3">
      <c r="A14935">
        <v>11</v>
      </c>
      <c r="B14935">
        <v>27597</v>
      </c>
      <c r="C14935">
        <v>3</v>
      </c>
      <c r="D14935">
        <v>74000</v>
      </c>
      <c r="E14935" s="46">
        <v>45322</v>
      </c>
      <c r="F14935">
        <v>-301.83</v>
      </c>
      <c r="I14935" t="str">
        <f>INDEX(LedgerMapping[[#All],[Level 3]],MATCH(Actuals[[#This Row],[Sub Ledger]],LedgerMapping[[#All],[Sub Ledger]],0))</f>
        <v>Administration</v>
      </c>
      <c r="J14935" s="22">
        <f>YEAR(Actuals[[#This Row],[Date]])</f>
        <v>2024</v>
      </c>
      <c r="K14935" s="22">
        <f>MONTH(Actuals[[#This Row],[Date]])</f>
        <v>1</v>
      </c>
      <c r="L14935" s="12"/>
    </row>
    <row r="14936" spans="1:12" x14ac:dyDescent="0.3">
      <c r="A14936">
        <v>11</v>
      </c>
      <c r="B14936">
        <v>28749</v>
      </c>
      <c r="C14936">
        <v>3</v>
      </c>
      <c r="D14936">
        <v>74000</v>
      </c>
      <c r="E14936" s="46">
        <v>45354</v>
      </c>
      <c r="F14936">
        <v>-375.23</v>
      </c>
      <c r="I14936" t="str">
        <f>INDEX(LedgerMapping[[#All],[Level 3]],MATCH(Actuals[[#This Row],[Sub Ledger]],LedgerMapping[[#All],[Sub Ledger]],0))</f>
        <v>Administration</v>
      </c>
      <c r="J14936" s="22">
        <f>YEAR(Actuals[[#This Row],[Date]])</f>
        <v>2024</v>
      </c>
      <c r="K14936" s="22">
        <f>MONTH(Actuals[[#This Row],[Date]])</f>
        <v>3</v>
      </c>
      <c r="L14936" s="12"/>
    </row>
    <row r="14937" spans="1:12" x14ac:dyDescent="0.3">
      <c r="A14937">
        <v>11</v>
      </c>
      <c r="B14937">
        <v>29903</v>
      </c>
      <c r="C14937">
        <v>3</v>
      </c>
      <c r="D14937">
        <v>74000</v>
      </c>
      <c r="E14937" s="46">
        <v>45384</v>
      </c>
      <c r="F14937">
        <v>-248.64</v>
      </c>
      <c r="I14937" t="str">
        <f>INDEX(LedgerMapping[[#All],[Level 3]],MATCH(Actuals[[#This Row],[Sub Ledger]],LedgerMapping[[#All],[Sub Ledger]],0))</f>
        <v>Administration</v>
      </c>
      <c r="J14937" s="22">
        <f>YEAR(Actuals[[#This Row],[Date]])</f>
        <v>2024</v>
      </c>
      <c r="K14937" s="22">
        <f>MONTH(Actuals[[#This Row],[Date]])</f>
        <v>4</v>
      </c>
      <c r="L14937" s="12"/>
    </row>
    <row r="14938" spans="1:12" x14ac:dyDescent="0.3">
      <c r="A14938">
        <v>11</v>
      </c>
      <c r="B14938">
        <v>31029</v>
      </c>
      <c r="C14938">
        <v>3</v>
      </c>
      <c r="D14938">
        <v>74000</v>
      </c>
      <c r="E14938" s="46">
        <v>45415</v>
      </c>
      <c r="F14938">
        <v>-280.55</v>
      </c>
      <c r="I14938" t="str">
        <f>INDEX(LedgerMapping[[#All],[Level 3]],MATCH(Actuals[[#This Row],[Sub Ledger]],LedgerMapping[[#All],[Sub Ledger]],0))</f>
        <v>Administration</v>
      </c>
      <c r="J14938" s="22">
        <f>YEAR(Actuals[[#This Row],[Date]])</f>
        <v>2024</v>
      </c>
      <c r="K14938" s="22">
        <f>MONTH(Actuals[[#This Row],[Date]])</f>
        <v>5</v>
      </c>
      <c r="L14938" s="12"/>
    </row>
    <row r="14939" spans="1:12" x14ac:dyDescent="0.3">
      <c r="A14939">
        <v>11</v>
      </c>
      <c r="B14939">
        <v>32154</v>
      </c>
      <c r="C14939">
        <v>3</v>
      </c>
      <c r="D14939">
        <v>74000</v>
      </c>
      <c r="E14939" s="46">
        <v>45445</v>
      </c>
      <c r="F14939">
        <v>-228.42</v>
      </c>
      <c r="I14939" t="str">
        <f>INDEX(LedgerMapping[[#All],[Level 3]],MATCH(Actuals[[#This Row],[Sub Ledger]],LedgerMapping[[#All],[Sub Ledger]],0))</f>
        <v>Administration</v>
      </c>
      <c r="J14939" s="22">
        <f>YEAR(Actuals[[#This Row],[Date]])</f>
        <v>2024</v>
      </c>
      <c r="K14939" s="22">
        <f>MONTH(Actuals[[#This Row],[Date]])</f>
        <v>6</v>
      </c>
      <c r="L14939" s="12"/>
    </row>
    <row r="14940" spans="1:12" x14ac:dyDescent="0.3">
      <c r="A14940">
        <v>11</v>
      </c>
      <c r="B14940">
        <v>33278</v>
      </c>
      <c r="C14940">
        <v>3</v>
      </c>
      <c r="D14940">
        <v>74000</v>
      </c>
      <c r="E14940" s="46">
        <v>45476</v>
      </c>
      <c r="F14940">
        <v>-198.64</v>
      </c>
      <c r="I14940" t="str">
        <f>INDEX(LedgerMapping[[#All],[Level 3]],MATCH(Actuals[[#This Row],[Sub Ledger]],LedgerMapping[[#All],[Sub Ledger]],0))</f>
        <v>Administration</v>
      </c>
      <c r="J14940" s="22">
        <f>YEAR(Actuals[[#This Row],[Date]])</f>
        <v>2024</v>
      </c>
      <c r="K14940" s="22">
        <f>MONTH(Actuals[[#This Row],[Date]])</f>
        <v>7</v>
      </c>
      <c r="L14940" s="12"/>
    </row>
    <row r="14941" spans="1:12" x14ac:dyDescent="0.3">
      <c r="A14941">
        <v>11</v>
      </c>
      <c r="B14941">
        <v>34401</v>
      </c>
      <c r="C14941">
        <v>3</v>
      </c>
      <c r="D14941">
        <v>74000</v>
      </c>
      <c r="E14941" s="46">
        <v>45507</v>
      </c>
      <c r="F14941">
        <v>-234.81</v>
      </c>
      <c r="I14941" t="str">
        <f>INDEX(LedgerMapping[[#All],[Level 3]],MATCH(Actuals[[#This Row],[Sub Ledger]],LedgerMapping[[#All],[Sub Ledger]],0))</f>
        <v>Administration</v>
      </c>
      <c r="J14941" s="22">
        <f>YEAR(Actuals[[#This Row],[Date]])</f>
        <v>2024</v>
      </c>
      <c r="K14941" s="22">
        <f>MONTH(Actuals[[#This Row],[Date]])</f>
        <v>8</v>
      </c>
      <c r="L14941" s="12"/>
    </row>
    <row r="14942" spans="1:12" x14ac:dyDescent="0.3">
      <c r="A14942">
        <v>11</v>
      </c>
      <c r="B14942">
        <v>35554</v>
      </c>
      <c r="C14942">
        <v>3</v>
      </c>
      <c r="D14942">
        <v>74000</v>
      </c>
      <c r="E14942" s="46">
        <v>45536</v>
      </c>
      <c r="F14942">
        <v>-300.76</v>
      </c>
      <c r="I14942" t="str">
        <f>INDEX(LedgerMapping[[#All],[Level 3]],MATCH(Actuals[[#This Row],[Sub Ledger]],LedgerMapping[[#All],[Sub Ledger]],0))</f>
        <v>Administration</v>
      </c>
      <c r="J14942" s="22">
        <f>YEAR(Actuals[[#This Row],[Date]])</f>
        <v>2024</v>
      </c>
      <c r="K14942" s="22">
        <f>MONTH(Actuals[[#This Row],[Date]])</f>
        <v>9</v>
      </c>
      <c r="L14942" s="12"/>
    </row>
    <row r="14943" spans="1:12" x14ac:dyDescent="0.3">
      <c r="A14943">
        <v>11</v>
      </c>
      <c r="B14943">
        <v>36704</v>
      </c>
      <c r="C14943">
        <v>3</v>
      </c>
      <c r="D14943">
        <v>74000</v>
      </c>
      <c r="E14943" s="46">
        <v>45567</v>
      </c>
      <c r="F14943">
        <v>-359.28</v>
      </c>
      <c r="I14943" t="str">
        <f>INDEX(LedgerMapping[[#All],[Level 3]],MATCH(Actuals[[#This Row],[Sub Ledger]],LedgerMapping[[#All],[Sub Ledger]],0))</f>
        <v>Administration</v>
      </c>
      <c r="J14943" s="22">
        <f>YEAR(Actuals[[#This Row],[Date]])</f>
        <v>2024</v>
      </c>
      <c r="K14943" s="22">
        <f>MONTH(Actuals[[#This Row],[Date]])</f>
        <v>10</v>
      </c>
      <c r="L14943" s="12"/>
    </row>
    <row r="14944" spans="1:12" x14ac:dyDescent="0.3">
      <c r="A14944">
        <v>11</v>
      </c>
      <c r="B14944">
        <v>37853</v>
      </c>
      <c r="C14944">
        <v>3</v>
      </c>
      <c r="D14944">
        <v>74000</v>
      </c>
      <c r="E14944" s="46">
        <v>45597</v>
      </c>
      <c r="F14944">
        <v>-311.39999999999998</v>
      </c>
      <c r="I14944" t="str">
        <f>INDEX(LedgerMapping[[#All],[Level 3]],MATCH(Actuals[[#This Row],[Sub Ledger]],LedgerMapping[[#All],[Sub Ledger]],0))</f>
        <v>Administration</v>
      </c>
      <c r="J14944" s="22">
        <f>YEAR(Actuals[[#This Row],[Date]])</f>
        <v>2024</v>
      </c>
      <c r="K14944" s="22">
        <f>MONTH(Actuals[[#This Row],[Date]])</f>
        <v>11</v>
      </c>
      <c r="L14944" s="12"/>
    </row>
    <row r="14945" spans="1:12" x14ac:dyDescent="0.3">
      <c r="A14945">
        <v>11</v>
      </c>
      <c r="B14945">
        <v>39004</v>
      </c>
      <c r="C14945">
        <v>3</v>
      </c>
      <c r="D14945">
        <v>74000</v>
      </c>
      <c r="E14945" s="46">
        <v>45628</v>
      </c>
      <c r="F14945">
        <v>-336.94</v>
      </c>
      <c r="I14945" t="str">
        <f>INDEX(LedgerMapping[[#All],[Level 3]],MATCH(Actuals[[#This Row],[Sub Ledger]],LedgerMapping[[#All],[Sub Ledger]],0))</f>
        <v>Administration</v>
      </c>
      <c r="J14945" s="22">
        <f>YEAR(Actuals[[#This Row],[Date]])</f>
        <v>2024</v>
      </c>
      <c r="K14945" s="22">
        <f>MONTH(Actuals[[#This Row],[Date]])</f>
        <v>12</v>
      </c>
      <c r="L14945" s="12"/>
    </row>
    <row r="14946" spans="1:12" x14ac:dyDescent="0.3">
      <c r="A14946">
        <v>11</v>
      </c>
      <c r="B14946">
        <v>14284</v>
      </c>
      <c r="C14946">
        <v>3</v>
      </c>
      <c r="D14946">
        <v>76000</v>
      </c>
      <c r="E14946" s="46">
        <v>44927</v>
      </c>
      <c r="F14946">
        <v>-113.53</v>
      </c>
      <c r="I14946" t="str">
        <f>INDEX(LedgerMapping[[#All],[Level 3]],MATCH(Actuals[[#This Row],[Sub Ledger]],LedgerMapping[[#All],[Sub Ledger]],0))</f>
        <v>Administration</v>
      </c>
      <c r="J14946" s="22">
        <f>YEAR(Actuals[[#This Row],[Date]])</f>
        <v>2023</v>
      </c>
      <c r="K14946" s="22">
        <f>MONTH(Actuals[[#This Row],[Date]])</f>
        <v>1</v>
      </c>
      <c r="L14946" s="12"/>
    </row>
    <row r="14947" spans="1:12" x14ac:dyDescent="0.3">
      <c r="A14947">
        <v>11</v>
      </c>
      <c r="B14947">
        <v>15286</v>
      </c>
      <c r="C14947">
        <v>3</v>
      </c>
      <c r="D14947">
        <v>76000</v>
      </c>
      <c r="E14947" s="46">
        <v>44958</v>
      </c>
      <c r="F14947">
        <v>-76.290000000000006</v>
      </c>
      <c r="I14947" t="str">
        <f>INDEX(LedgerMapping[[#All],[Level 3]],MATCH(Actuals[[#This Row],[Sub Ledger]],LedgerMapping[[#All],[Sub Ledger]],0))</f>
        <v>Administration</v>
      </c>
      <c r="J14947" s="22">
        <f>YEAR(Actuals[[#This Row],[Date]])</f>
        <v>2023</v>
      </c>
      <c r="K14947" s="22">
        <f>MONTH(Actuals[[#This Row],[Date]])</f>
        <v>2</v>
      </c>
      <c r="L14947" s="12"/>
    </row>
    <row r="14948" spans="1:12" x14ac:dyDescent="0.3">
      <c r="A14948">
        <v>11</v>
      </c>
      <c r="B14948">
        <v>16266</v>
      </c>
      <c r="C14948">
        <v>3</v>
      </c>
      <c r="D14948">
        <v>76000</v>
      </c>
      <c r="E14948" s="46">
        <v>44988</v>
      </c>
      <c r="F14948">
        <v>-75.23</v>
      </c>
      <c r="I14948" t="str">
        <f>INDEX(LedgerMapping[[#All],[Level 3]],MATCH(Actuals[[#This Row],[Sub Ledger]],LedgerMapping[[#All],[Sub Ledger]],0))</f>
        <v>Administration</v>
      </c>
      <c r="J14948" s="22">
        <f>YEAR(Actuals[[#This Row],[Date]])</f>
        <v>2023</v>
      </c>
      <c r="K14948" s="22">
        <f>MONTH(Actuals[[#This Row],[Date]])</f>
        <v>3</v>
      </c>
      <c r="L14948" s="12"/>
    </row>
    <row r="14949" spans="1:12" x14ac:dyDescent="0.3">
      <c r="A14949">
        <v>11</v>
      </c>
      <c r="B14949">
        <v>17298</v>
      </c>
      <c r="C14949">
        <v>3</v>
      </c>
      <c r="D14949">
        <v>76000</v>
      </c>
      <c r="E14949" s="46">
        <v>45018</v>
      </c>
      <c r="F14949">
        <v>-87.99</v>
      </c>
      <c r="I14949" t="str">
        <f>INDEX(LedgerMapping[[#All],[Level 3]],MATCH(Actuals[[#This Row],[Sub Ledger]],LedgerMapping[[#All],[Sub Ledger]],0))</f>
        <v>Administration</v>
      </c>
      <c r="J14949" s="22">
        <f>YEAR(Actuals[[#This Row],[Date]])</f>
        <v>2023</v>
      </c>
      <c r="K14949" s="22">
        <f>MONTH(Actuals[[#This Row],[Date]])</f>
        <v>4</v>
      </c>
      <c r="L14949" s="12"/>
    </row>
    <row r="14950" spans="1:12" x14ac:dyDescent="0.3">
      <c r="A14950">
        <v>11</v>
      </c>
      <c r="B14950">
        <v>18327</v>
      </c>
      <c r="C14950">
        <v>3</v>
      </c>
      <c r="D14950">
        <v>76000</v>
      </c>
      <c r="E14950" s="46">
        <v>45049</v>
      </c>
      <c r="F14950">
        <v>-80.55</v>
      </c>
      <c r="I14950" t="str">
        <f>INDEX(LedgerMapping[[#All],[Level 3]],MATCH(Actuals[[#This Row],[Sub Ledger]],LedgerMapping[[#All],[Sub Ledger]],0))</f>
        <v>Administration</v>
      </c>
      <c r="J14950" s="22">
        <f>YEAR(Actuals[[#This Row],[Date]])</f>
        <v>2023</v>
      </c>
      <c r="K14950" s="22">
        <f>MONTH(Actuals[[#This Row],[Date]])</f>
        <v>5</v>
      </c>
      <c r="L14950" s="12"/>
    </row>
    <row r="14951" spans="1:12" x14ac:dyDescent="0.3">
      <c r="A14951">
        <v>11</v>
      </c>
      <c r="B14951">
        <v>19332</v>
      </c>
      <c r="C14951">
        <v>3</v>
      </c>
      <c r="D14951">
        <v>76000</v>
      </c>
      <c r="E14951" s="46">
        <v>45079</v>
      </c>
      <c r="F14951">
        <v>-59.27</v>
      </c>
      <c r="I14951" t="str">
        <f>INDEX(LedgerMapping[[#All],[Level 3]],MATCH(Actuals[[#This Row],[Sub Ledger]],LedgerMapping[[#All],[Sub Ledger]],0))</f>
        <v>Administration</v>
      </c>
      <c r="J14951" s="22">
        <f>YEAR(Actuals[[#This Row],[Date]])</f>
        <v>2023</v>
      </c>
      <c r="K14951" s="22">
        <f>MONTH(Actuals[[#This Row],[Date]])</f>
        <v>6</v>
      </c>
      <c r="L14951" s="12"/>
    </row>
    <row r="14952" spans="1:12" x14ac:dyDescent="0.3">
      <c r="A14952">
        <v>11</v>
      </c>
      <c r="B14952">
        <v>20360</v>
      </c>
      <c r="C14952">
        <v>3</v>
      </c>
      <c r="D14952">
        <v>76000</v>
      </c>
      <c r="E14952" s="46">
        <v>45110</v>
      </c>
      <c r="F14952">
        <v>-57.14</v>
      </c>
      <c r="I14952" t="str">
        <f>INDEX(LedgerMapping[[#All],[Level 3]],MATCH(Actuals[[#This Row],[Sub Ledger]],LedgerMapping[[#All],[Sub Ledger]],0))</f>
        <v>Administration</v>
      </c>
      <c r="J14952" s="22">
        <f>YEAR(Actuals[[#This Row],[Date]])</f>
        <v>2023</v>
      </c>
      <c r="K14952" s="22">
        <f>MONTH(Actuals[[#This Row],[Date]])</f>
        <v>7</v>
      </c>
      <c r="L14952" s="12"/>
    </row>
    <row r="14953" spans="1:12" x14ac:dyDescent="0.3">
      <c r="A14953">
        <v>11</v>
      </c>
      <c r="B14953">
        <v>21388</v>
      </c>
      <c r="C14953">
        <v>3</v>
      </c>
      <c r="D14953">
        <v>76000</v>
      </c>
      <c r="E14953" s="46">
        <v>45141</v>
      </c>
      <c r="F14953">
        <v>-102.89</v>
      </c>
      <c r="I14953" t="str">
        <f>INDEX(LedgerMapping[[#All],[Level 3]],MATCH(Actuals[[#This Row],[Sub Ledger]],LedgerMapping[[#All],[Sub Ledger]],0))</f>
        <v>Administration</v>
      </c>
      <c r="J14953" s="22">
        <f>YEAR(Actuals[[#This Row],[Date]])</f>
        <v>2023</v>
      </c>
      <c r="K14953" s="22">
        <f>MONTH(Actuals[[#This Row],[Date]])</f>
        <v>8</v>
      </c>
      <c r="L14953" s="12"/>
    </row>
    <row r="14954" spans="1:12" x14ac:dyDescent="0.3">
      <c r="A14954">
        <v>11</v>
      </c>
      <c r="B14954">
        <v>22391</v>
      </c>
      <c r="C14954">
        <v>3</v>
      </c>
      <c r="D14954">
        <v>76000</v>
      </c>
      <c r="E14954" s="46">
        <v>45169</v>
      </c>
      <c r="F14954">
        <v>-112.46</v>
      </c>
      <c r="I14954" t="str">
        <f>INDEX(LedgerMapping[[#All],[Level 3]],MATCH(Actuals[[#This Row],[Sub Ledger]],LedgerMapping[[#All],[Sub Ledger]],0))</f>
        <v>Administration</v>
      </c>
      <c r="J14954" s="22">
        <f>YEAR(Actuals[[#This Row],[Date]])</f>
        <v>2023</v>
      </c>
      <c r="K14954" s="22">
        <f>MONTH(Actuals[[#This Row],[Date]])</f>
        <v>8</v>
      </c>
      <c r="L14954" s="12"/>
    </row>
    <row r="14955" spans="1:12" x14ac:dyDescent="0.3">
      <c r="A14955">
        <v>11</v>
      </c>
      <c r="B14955">
        <v>23369</v>
      </c>
      <c r="C14955">
        <v>3</v>
      </c>
      <c r="D14955">
        <v>76000</v>
      </c>
      <c r="E14955" s="46">
        <v>45200</v>
      </c>
      <c r="F14955">
        <v>-103.95</v>
      </c>
      <c r="I14955" t="str">
        <f>INDEX(LedgerMapping[[#All],[Level 3]],MATCH(Actuals[[#This Row],[Sub Ledger]],LedgerMapping[[#All],[Sub Ledger]],0))</f>
        <v>Administration</v>
      </c>
      <c r="J14955" s="22">
        <f>YEAR(Actuals[[#This Row],[Date]])</f>
        <v>2023</v>
      </c>
      <c r="K14955" s="22">
        <f>MONTH(Actuals[[#This Row],[Date]])</f>
        <v>10</v>
      </c>
      <c r="L14955" s="12"/>
    </row>
    <row r="14956" spans="1:12" x14ac:dyDescent="0.3">
      <c r="A14956">
        <v>11</v>
      </c>
      <c r="B14956">
        <v>24371</v>
      </c>
      <c r="C14956">
        <v>3</v>
      </c>
      <c r="D14956">
        <v>76000</v>
      </c>
      <c r="E14956" s="46">
        <v>45230</v>
      </c>
      <c r="F14956">
        <v>-77.36</v>
      </c>
      <c r="I14956" t="str">
        <f>INDEX(LedgerMapping[[#All],[Level 3]],MATCH(Actuals[[#This Row],[Sub Ledger]],LedgerMapping[[#All],[Sub Ledger]],0))</f>
        <v>Administration</v>
      </c>
      <c r="J14956" s="22">
        <f>YEAR(Actuals[[#This Row],[Date]])</f>
        <v>2023</v>
      </c>
      <c r="K14956" s="22">
        <f>MONTH(Actuals[[#This Row],[Date]])</f>
        <v>10</v>
      </c>
      <c r="L14956" s="12"/>
    </row>
    <row r="14957" spans="1:12" x14ac:dyDescent="0.3">
      <c r="A14957">
        <v>11</v>
      </c>
      <c r="B14957">
        <v>25403</v>
      </c>
      <c r="C14957">
        <v>3</v>
      </c>
      <c r="D14957">
        <v>76000</v>
      </c>
      <c r="E14957" s="46">
        <v>45261</v>
      </c>
      <c r="F14957">
        <v>-82.68</v>
      </c>
      <c r="I14957" t="str">
        <f>INDEX(LedgerMapping[[#All],[Level 3]],MATCH(Actuals[[#This Row],[Sub Ledger]],LedgerMapping[[#All],[Sub Ledger]],0))</f>
        <v>Administration</v>
      </c>
      <c r="J14957" s="22">
        <f>YEAR(Actuals[[#This Row],[Date]])</f>
        <v>2023</v>
      </c>
      <c r="K14957" s="22">
        <f>MONTH(Actuals[[#This Row],[Date]])</f>
        <v>12</v>
      </c>
      <c r="L14957" s="12"/>
    </row>
    <row r="14958" spans="1:12" x14ac:dyDescent="0.3">
      <c r="A14958">
        <v>11</v>
      </c>
      <c r="B14958">
        <v>26474</v>
      </c>
      <c r="C14958">
        <v>3</v>
      </c>
      <c r="D14958">
        <v>76000</v>
      </c>
      <c r="E14958" s="46">
        <v>45291</v>
      </c>
      <c r="F14958">
        <v>-108.21</v>
      </c>
      <c r="I14958" t="str">
        <f>INDEX(LedgerMapping[[#All],[Level 3]],MATCH(Actuals[[#This Row],[Sub Ledger]],LedgerMapping[[#All],[Sub Ledger]],0))</f>
        <v>Administration</v>
      </c>
      <c r="J14958" s="22">
        <f>YEAR(Actuals[[#This Row],[Date]])</f>
        <v>2023</v>
      </c>
      <c r="K14958" s="22">
        <f>MONTH(Actuals[[#This Row],[Date]])</f>
        <v>12</v>
      </c>
      <c r="L14958" s="12"/>
    </row>
    <row r="14959" spans="1:12" x14ac:dyDescent="0.3">
      <c r="A14959">
        <v>11</v>
      </c>
      <c r="B14959">
        <v>27598</v>
      </c>
      <c r="C14959">
        <v>3</v>
      </c>
      <c r="D14959">
        <v>76000</v>
      </c>
      <c r="E14959" s="46">
        <v>45322</v>
      </c>
      <c r="F14959">
        <v>-251.83</v>
      </c>
      <c r="I14959" t="str">
        <f>INDEX(LedgerMapping[[#All],[Level 3]],MATCH(Actuals[[#This Row],[Sub Ledger]],LedgerMapping[[#All],[Sub Ledger]],0))</f>
        <v>Administration</v>
      </c>
      <c r="J14959" s="22">
        <f>YEAR(Actuals[[#This Row],[Date]])</f>
        <v>2024</v>
      </c>
      <c r="K14959" s="22">
        <f>MONTH(Actuals[[#This Row],[Date]])</f>
        <v>1</v>
      </c>
      <c r="L14959" s="12"/>
    </row>
    <row r="14960" spans="1:12" x14ac:dyDescent="0.3">
      <c r="A14960">
        <v>11</v>
      </c>
      <c r="B14960">
        <v>28750</v>
      </c>
      <c r="C14960">
        <v>3</v>
      </c>
      <c r="D14960">
        <v>76000</v>
      </c>
      <c r="E14960" s="46">
        <v>45354</v>
      </c>
      <c r="F14960">
        <v>-229.49</v>
      </c>
      <c r="I14960" t="str">
        <f>INDEX(LedgerMapping[[#All],[Level 3]],MATCH(Actuals[[#This Row],[Sub Ledger]],LedgerMapping[[#All],[Sub Ledger]],0))</f>
        <v>Administration</v>
      </c>
      <c r="J14960" s="22">
        <f>YEAR(Actuals[[#This Row],[Date]])</f>
        <v>2024</v>
      </c>
      <c r="K14960" s="22">
        <f>MONTH(Actuals[[#This Row],[Date]])</f>
        <v>3</v>
      </c>
      <c r="L14960" s="12"/>
    </row>
    <row r="14961" spans="1:12" x14ac:dyDescent="0.3">
      <c r="A14961">
        <v>11</v>
      </c>
      <c r="B14961">
        <v>29904</v>
      </c>
      <c r="C14961">
        <v>3</v>
      </c>
      <c r="D14961">
        <v>76000</v>
      </c>
      <c r="E14961" s="46">
        <v>45384</v>
      </c>
      <c r="F14961">
        <v>-234.81</v>
      </c>
      <c r="I14961" t="str">
        <f>INDEX(LedgerMapping[[#All],[Level 3]],MATCH(Actuals[[#This Row],[Sub Ledger]],LedgerMapping[[#All],[Sub Ledger]],0))</f>
        <v>Administration</v>
      </c>
      <c r="J14961" s="22">
        <f>YEAR(Actuals[[#This Row],[Date]])</f>
        <v>2024</v>
      </c>
      <c r="K14961" s="22">
        <f>MONTH(Actuals[[#This Row],[Date]])</f>
        <v>4</v>
      </c>
      <c r="L14961" s="12"/>
    </row>
    <row r="14962" spans="1:12" x14ac:dyDescent="0.3">
      <c r="A14962">
        <v>11</v>
      </c>
      <c r="B14962">
        <v>31030</v>
      </c>
      <c r="C14962">
        <v>3</v>
      </c>
      <c r="D14962">
        <v>76000</v>
      </c>
      <c r="E14962" s="46">
        <v>45415</v>
      </c>
      <c r="F14962">
        <v>-244.38</v>
      </c>
      <c r="I14962" t="str">
        <f>INDEX(LedgerMapping[[#All],[Level 3]],MATCH(Actuals[[#This Row],[Sub Ledger]],LedgerMapping[[#All],[Sub Ledger]],0))</f>
        <v>Administration</v>
      </c>
      <c r="J14962" s="22">
        <f>YEAR(Actuals[[#This Row],[Date]])</f>
        <v>2024</v>
      </c>
      <c r="K14962" s="22">
        <f>MONTH(Actuals[[#This Row],[Date]])</f>
        <v>5</v>
      </c>
      <c r="L14962" s="12"/>
    </row>
    <row r="14963" spans="1:12" x14ac:dyDescent="0.3">
      <c r="A14963">
        <v>11</v>
      </c>
      <c r="B14963">
        <v>32155</v>
      </c>
      <c r="C14963">
        <v>3</v>
      </c>
      <c r="D14963">
        <v>76000</v>
      </c>
      <c r="E14963" s="46">
        <v>45445</v>
      </c>
      <c r="F14963">
        <v>-193.32</v>
      </c>
      <c r="I14963" t="str">
        <f>INDEX(LedgerMapping[[#All],[Level 3]],MATCH(Actuals[[#This Row],[Sub Ledger]],LedgerMapping[[#All],[Sub Ledger]],0))</f>
        <v>Administration</v>
      </c>
      <c r="J14963" s="22">
        <f>YEAR(Actuals[[#This Row],[Date]])</f>
        <v>2024</v>
      </c>
      <c r="K14963" s="22">
        <f>MONTH(Actuals[[#This Row],[Date]])</f>
        <v>6</v>
      </c>
      <c r="L14963" s="12"/>
    </row>
    <row r="14964" spans="1:12" x14ac:dyDescent="0.3">
      <c r="A14964">
        <v>11</v>
      </c>
      <c r="B14964">
        <v>33279</v>
      </c>
      <c r="C14964">
        <v>3</v>
      </c>
      <c r="D14964">
        <v>76000</v>
      </c>
      <c r="E14964" s="46">
        <v>45476</v>
      </c>
      <c r="F14964">
        <v>-149.69999999999999</v>
      </c>
      <c r="I14964" t="str">
        <f>INDEX(LedgerMapping[[#All],[Level 3]],MATCH(Actuals[[#This Row],[Sub Ledger]],LedgerMapping[[#All],[Sub Ledger]],0))</f>
        <v>Administration</v>
      </c>
      <c r="J14964" s="22">
        <f>YEAR(Actuals[[#This Row],[Date]])</f>
        <v>2024</v>
      </c>
      <c r="K14964" s="22">
        <f>MONTH(Actuals[[#This Row],[Date]])</f>
        <v>7</v>
      </c>
      <c r="L14964" s="12"/>
    </row>
    <row r="14965" spans="1:12" x14ac:dyDescent="0.3">
      <c r="A14965">
        <v>11</v>
      </c>
      <c r="B14965">
        <v>34402</v>
      </c>
      <c r="C14965">
        <v>3</v>
      </c>
      <c r="D14965">
        <v>76000</v>
      </c>
      <c r="E14965" s="46">
        <v>45507</v>
      </c>
      <c r="F14965">
        <v>-231.61</v>
      </c>
      <c r="I14965" t="str">
        <f>INDEX(LedgerMapping[[#All],[Level 3]],MATCH(Actuals[[#This Row],[Sub Ledger]],LedgerMapping[[#All],[Sub Ledger]],0))</f>
        <v>Administration</v>
      </c>
      <c r="J14965" s="22">
        <f>YEAR(Actuals[[#This Row],[Date]])</f>
        <v>2024</v>
      </c>
      <c r="K14965" s="22">
        <f>MONTH(Actuals[[#This Row],[Date]])</f>
        <v>8</v>
      </c>
      <c r="L14965" s="12"/>
    </row>
    <row r="14966" spans="1:12" x14ac:dyDescent="0.3">
      <c r="A14966">
        <v>11</v>
      </c>
      <c r="B14966">
        <v>35555</v>
      </c>
      <c r="C14966">
        <v>3</v>
      </c>
      <c r="D14966">
        <v>76000</v>
      </c>
      <c r="E14966" s="46">
        <v>45536</v>
      </c>
      <c r="F14966">
        <v>-210.34</v>
      </c>
      <c r="I14966" t="str">
        <f>INDEX(LedgerMapping[[#All],[Level 3]],MATCH(Actuals[[#This Row],[Sub Ledger]],LedgerMapping[[#All],[Sub Ledger]],0))</f>
        <v>Administration</v>
      </c>
      <c r="J14966" s="22">
        <f>YEAR(Actuals[[#This Row],[Date]])</f>
        <v>2024</v>
      </c>
      <c r="K14966" s="22">
        <f>MONTH(Actuals[[#This Row],[Date]])</f>
        <v>9</v>
      </c>
      <c r="L14966" s="12"/>
    </row>
    <row r="14967" spans="1:12" x14ac:dyDescent="0.3">
      <c r="A14967">
        <v>11</v>
      </c>
      <c r="B14967">
        <v>36705</v>
      </c>
      <c r="C14967">
        <v>3</v>
      </c>
      <c r="D14967">
        <v>76000</v>
      </c>
      <c r="E14967" s="46">
        <v>45567</v>
      </c>
      <c r="F14967">
        <v>-225.23</v>
      </c>
      <c r="I14967" t="str">
        <f>INDEX(LedgerMapping[[#All],[Level 3]],MATCH(Actuals[[#This Row],[Sub Ledger]],LedgerMapping[[#All],[Sub Ledger]],0))</f>
        <v>Administration</v>
      </c>
      <c r="J14967" s="22">
        <f>YEAR(Actuals[[#This Row],[Date]])</f>
        <v>2024</v>
      </c>
      <c r="K14967" s="22">
        <f>MONTH(Actuals[[#This Row],[Date]])</f>
        <v>10</v>
      </c>
      <c r="L14967" s="12"/>
    </row>
    <row r="14968" spans="1:12" x14ac:dyDescent="0.3">
      <c r="A14968">
        <v>11</v>
      </c>
      <c r="B14968">
        <v>37854</v>
      </c>
      <c r="C14968">
        <v>3</v>
      </c>
      <c r="D14968">
        <v>76000</v>
      </c>
      <c r="E14968" s="46">
        <v>45597</v>
      </c>
      <c r="F14968">
        <v>-255.02</v>
      </c>
      <c r="I14968" t="str">
        <f>INDEX(LedgerMapping[[#All],[Level 3]],MATCH(Actuals[[#This Row],[Sub Ledger]],LedgerMapping[[#All],[Sub Ledger]],0))</f>
        <v>Administration</v>
      </c>
      <c r="J14968" s="22">
        <f>YEAR(Actuals[[#This Row],[Date]])</f>
        <v>2024</v>
      </c>
      <c r="K14968" s="22">
        <f>MONTH(Actuals[[#This Row],[Date]])</f>
        <v>11</v>
      </c>
      <c r="L14968" s="12"/>
    </row>
    <row r="14969" spans="1:12" x14ac:dyDescent="0.3">
      <c r="A14969">
        <v>11</v>
      </c>
      <c r="B14969">
        <v>39005</v>
      </c>
      <c r="C14969">
        <v>3</v>
      </c>
      <c r="D14969">
        <v>76000</v>
      </c>
      <c r="E14969" s="46">
        <v>45628</v>
      </c>
      <c r="F14969">
        <v>-177.36</v>
      </c>
      <c r="I14969" t="str">
        <f>INDEX(LedgerMapping[[#All],[Level 3]],MATCH(Actuals[[#This Row],[Sub Ledger]],LedgerMapping[[#All],[Sub Ledger]],0))</f>
        <v>Administration</v>
      </c>
      <c r="J14969" s="22">
        <f>YEAR(Actuals[[#This Row],[Date]])</f>
        <v>2024</v>
      </c>
      <c r="K14969" s="22">
        <f>MONTH(Actuals[[#This Row],[Date]])</f>
        <v>12</v>
      </c>
      <c r="L14969" s="12"/>
    </row>
    <row r="14970" spans="1:12" x14ac:dyDescent="0.3">
      <c r="A14970">
        <v>11</v>
      </c>
      <c r="B14970">
        <v>16267</v>
      </c>
      <c r="C14970">
        <v>3</v>
      </c>
      <c r="D14970">
        <v>77000</v>
      </c>
      <c r="E14970" s="46">
        <v>44988</v>
      </c>
      <c r="F14970">
        <v>-134.80000000000001</v>
      </c>
      <c r="I14970" t="str">
        <f>INDEX(LedgerMapping[[#All],[Level 3]],MATCH(Actuals[[#This Row],[Sub Ledger]],LedgerMapping[[#All],[Sub Ledger]],0))</f>
        <v>Administration</v>
      </c>
      <c r="J14970" s="22">
        <f>YEAR(Actuals[[#This Row],[Date]])</f>
        <v>2023</v>
      </c>
      <c r="K14970" s="22">
        <f>MONTH(Actuals[[#This Row],[Date]])</f>
        <v>3</v>
      </c>
      <c r="L14970" s="12"/>
    </row>
    <row r="14971" spans="1:12" x14ac:dyDescent="0.3">
      <c r="A14971">
        <v>11</v>
      </c>
      <c r="B14971">
        <v>14285</v>
      </c>
      <c r="C14971">
        <v>3</v>
      </c>
      <c r="D14971">
        <v>77000</v>
      </c>
      <c r="E14971" s="46">
        <v>44927</v>
      </c>
      <c r="F14971">
        <v>-203.95</v>
      </c>
      <c r="I14971" t="str">
        <f>INDEX(LedgerMapping[[#All],[Level 3]],MATCH(Actuals[[#This Row],[Sub Ledger]],LedgerMapping[[#All],[Sub Ledger]],0))</f>
        <v>Administration</v>
      </c>
      <c r="J14971" s="22">
        <f>YEAR(Actuals[[#This Row],[Date]])</f>
        <v>2023</v>
      </c>
      <c r="K14971" s="22">
        <f>MONTH(Actuals[[#This Row],[Date]])</f>
        <v>1</v>
      </c>
      <c r="L14971" s="12"/>
    </row>
    <row r="14972" spans="1:12" x14ac:dyDescent="0.3">
      <c r="A14972">
        <v>11</v>
      </c>
      <c r="B14972">
        <v>15287</v>
      </c>
      <c r="C14972">
        <v>3</v>
      </c>
      <c r="D14972">
        <v>77000</v>
      </c>
      <c r="E14972" s="46">
        <v>44958</v>
      </c>
      <c r="F14972">
        <v>-135.87</v>
      </c>
      <c r="I14972" t="str">
        <f>INDEX(LedgerMapping[[#All],[Level 3]],MATCH(Actuals[[#This Row],[Sub Ledger]],LedgerMapping[[#All],[Sub Ledger]],0))</f>
        <v>Administration</v>
      </c>
      <c r="J14972" s="22">
        <f>YEAR(Actuals[[#This Row],[Date]])</f>
        <v>2023</v>
      </c>
      <c r="K14972" s="22">
        <f>MONTH(Actuals[[#This Row],[Date]])</f>
        <v>2</v>
      </c>
      <c r="L14972" s="12"/>
    </row>
    <row r="14973" spans="1:12" x14ac:dyDescent="0.3">
      <c r="A14973">
        <v>11</v>
      </c>
      <c r="B14973">
        <v>17299</v>
      </c>
      <c r="C14973">
        <v>3</v>
      </c>
      <c r="D14973">
        <v>77000</v>
      </c>
      <c r="E14973" s="46">
        <v>45018</v>
      </c>
      <c r="F14973">
        <v>-157.15</v>
      </c>
      <c r="I14973" t="str">
        <f>INDEX(LedgerMapping[[#All],[Level 3]],MATCH(Actuals[[#This Row],[Sub Ledger]],LedgerMapping[[#All],[Sub Ledger]],0))</f>
        <v>Administration</v>
      </c>
      <c r="J14973" s="22">
        <f>YEAR(Actuals[[#This Row],[Date]])</f>
        <v>2023</v>
      </c>
      <c r="K14973" s="22">
        <f>MONTH(Actuals[[#This Row],[Date]])</f>
        <v>4</v>
      </c>
      <c r="L14973" s="12"/>
    </row>
    <row r="14974" spans="1:12" x14ac:dyDescent="0.3">
      <c r="A14974">
        <v>11</v>
      </c>
      <c r="B14974">
        <v>18328</v>
      </c>
      <c r="C14974">
        <v>3</v>
      </c>
      <c r="D14974">
        <v>77000</v>
      </c>
      <c r="E14974" s="46">
        <v>45049</v>
      </c>
      <c r="F14974">
        <v>-144.38</v>
      </c>
      <c r="I14974" t="str">
        <f>INDEX(LedgerMapping[[#All],[Level 3]],MATCH(Actuals[[#This Row],[Sub Ledger]],LedgerMapping[[#All],[Sub Ledger]],0))</f>
        <v>Administration</v>
      </c>
      <c r="J14974" s="22">
        <f>YEAR(Actuals[[#This Row],[Date]])</f>
        <v>2023</v>
      </c>
      <c r="K14974" s="22">
        <f>MONTH(Actuals[[#This Row],[Date]])</f>
        <v>5</v>
      </c>
      <c r="L14974" s="12"/>
    </row>
    <row r="14975" spans="1:12" x14ac:dyDescent="0.3">
      <c r="A14975">
        <v>11</v>
      </c>
      <c r="B14975">
        <v>19333</v>
      </c>
      <c r="C14975">
        <v>3</v>
      </c>
      <c r="D14975">
        <v>77000</v>
      </c>
      <c r="E14975" s="46">
        <v>45079</v>
      </c>
      <c r="F14975">
        <v>-105.02</v>
      </c>
      <c r="I14975" t="str">
        <f>INDEX(LedgerMapping[[#All],[Level 3]],MATCH(Actuals[[#This Row],[Sub Ledger]],LedgerMapping[[#All],[Sub Ledger]],0))</f>
        <v>Administration</v>
      </c>
      <c r="J14975" s="22">
        <f>YEAR(Actuals[[#This Row],[Date]])</f>
        <v>2023</v>
      </c>
      <c r="K14975" s="22">
        <f>MONTH(Actuals[[#This Row],[Date]])</f>
        <v>6</v>
      </c>
      <c r="L14975" s="12"/>
    </row>
    <row r="14976" spans="1:12" x14ac:dyDescent="0.3">
      <c r="A14976">
        <v>11</v>
      </c>
      <c r="B14976">
        <v>20361</v>
      </c>
      <c r="C14976">
        <v>3</v>
      </c>
      <c r="D14976">
        <v>77000</v>
      </c>
      <c r="E14976" s="46">
        <v>45110</v>
      </c>
      <c r="F14976">
        <v>-101.82</v>
      </c>
      <c r="I14976" t="str">
        <f>INDEX(LedgerMapping[[#All],[Level 3]],MATCH(Actuals[[#This Row],[Sub Ledger]],LedgerMapping[[#All],[Sub Ledger]],0))</f>
        <v>Administration</v>
      </c>
      <c r="J14976" s="22">
        <f>YEAR(Actuals[[#This Row],[Date]])</f>
        <v>2023</v>
      </c>
      <c r="K14976" s="22">
        <f>MONTH(Actuals[[#This Row],[Date]])</f>
        <v>7</v>
      </c>
      <c r="L14976" s="12"/>
    </row>
    <row r="14977" spans="1:12" x14ac:dyDescent="0.3">
      <c r="A14977">
        <v>11</v>
      </c>
      <c r="B14977">
        <v>21389</v>
      </c>
      <c r="C14977">
        <v>3</v>
      </c>
      <c r="D14977">
        <v>77000</v>
      </c>
      <c r="E14977" s="46">
        <v>45141</v>
      </c>
      <c r="F14977">
        <v>-184.81</v>
      </c>
      <c r="I14977" t="str">
        <f>INDEX(LedgerMapping[[#All],[Level 3]],MATCH(Actuals[[#This Row],[Sub Ledger]],LedgerMapping[[#All],[Sub Ledger]],0))</f>
        <v>Administration</v>
      </c>
      <c r="J14977" s="22">
        <f>YEAR(Actuals[[#This Row],[Date]])</f>
        <v>2023</v>
      </c>
      <c r="K14977" s="22">
        <f>MONTH(Actuals[[#This Row],[Date]])</f>
        <v>8</v>
      </c>
      <c r="L14977" s="12"/>
    </row>
    <row r="14978" spans="1:12" x14ac:dyDescent="0.3">
      <c r="A14978">
        <v>11</v>
      </c>
      <c r="B14978">
        <v>22392</v>
      </c>
      <c r="C14978">
        <v>3</v>
      </c>
      <c r="D14978">
        <v>77000</v>
      </c>
      <c r="E14978" s="46">
        <v>45169</v>
      </c>
      <c r="F14978">
        <v>-201.83</v>
      </c>
      <c r="I14978" t="str">
        <f>INDEX(LedgerMapping[[#All],[Level 3]],MATCH(Actuals[[#This Row],[Sub Ledger]],LedgerMapping[[#All],[Sub Ledger]],0))</f>
        <v>Administration</v>
      </c>
      <c r="J14978" s="22">
        <f>YEAR(Actuals[[#This Row],[Date]])</f>
        <v>2023</v>
      </c>
      <c r="K14978" s="22">
        <f>MONTH(Actuals[[#This Row],[Date]])</f>
        <v>8</v>
      </c>
      <c r="L14978" s="12"/>
    </row>
    <row r="14979" spans="1:12" x14ac:dyDescent="0.3">
      <c r="A14979">
        <v>11</v>
      </c>
      <c r="B14979">
        <v>23370</v>
      </c>
      <c r="C14979">
        <v>3</v>
      </c>
      <c r="D14979">
        <v>77000</v>
      </c>
      <c r="E14979" s="46">
        <v>45200</v>
      </c>
      <c r="F14979">
        <v>-186.93</v>
      </c>
      <c r="I14979" t="str">
        <f>INDEX(LedgerMapping[[#All],[Level 3]],MATCH(Actuals[[#This Row],[Sub Ledger]],LedgerMapping[[#All],[Sub Ledger]],0))</f>
        <v>Administration</v>
      </c>
      <c r="J14979" s="22">
        <f>YEAR(Actuals[[#This Row],[Date]])</f>
        <v>2023</v>
      </c>
      <c r="K14979" s="22">
        <f>MONTH(Actuals[[#This Row],[Date]])</f>
        <v>10</v>
      </c>
      <c r="L14979" s="12"/>
    </row>
    <row r="14980" spans="1:12" x14ac:dyDescent="0.3">
      <c r="A14980">
        <v>11</v>
      </c>
      <c r="B14980">
        <v>24372</v>
      </c>
      <c r="C14980">
        <v>3</v>
      </c>
      <c r="D14980">
        <v>77000</v>
      </c>
      <c r="E14980" s="46">
        <v>45230</v>
      </c>
      <c r="F14980">
        <v>-139.06</v>
      </c>
      <c r="I14980" t="str">
        <f>INDEX(LedgerMapping[[#All],[Level 3]],MATCH(Actuals[[#This Row],[Sub Ledger]],LedgerMapping[[#All],[Sub Ledger]],0))</f>
        <v>Administration</v>
      </c>
      <c r="J14980" s="22">
        <f>YEAR(Actuals[[#This Row],[Date]])</f>
        <v>2023</v>
      </c>
      <c r="K14980" s="22">
        <f>MONTH(Actuals[[#This Row],[Date]])</f>
        <v>10</v>
      </c>
      <c r="L14980" s="12"/>
    </row>
    <row r="14981" spans="1:12" x14ac:dyDescent="0.3">
      <c r="A14981">
        <v>11</v>
      </c>
      <c r="B14981">
        <v>25404</v>
      </c>
      <c r="C14981">
        <v>3</v>
      </c>
      <c r="D14981">
        <v>77000</v>
      </c>
      <c r="E14981" s="46">
        <v>45261</v>
      </c>
      <c r="F14981">
        <v>-148.63</v>
      </c>
      <c r="I14981" t="str">
        <f>INDEX(LedgerMapping[[#All],[Level 3]],MATCH(Actuals[[#This Row],[Sub Ledger]],LedgerMapping[[#All],[Sub Ledger]],0))</f>
        <v>Administration</v>
      </c>
      <c r="J14981" s="22">
        <f>YEAR(Actuals[[#This Row],[Date]])</f>
        <v>2023</v>
      </c>
      <c r="K14981" s="22">
        <f>MONTH(Actuals[[#This Row],[Date]])</f>
        <v>12</v>
      </c>
      <c r="L14981" s="12"/>
    </row>
    <row r="14982" spans="1:12" x14ac:dyDescent="0.3">
      <c r="A14982">
        <v>11</v>
      </c>
      <c r="B14982">
        <v>26475</v>
      </c>
      <c r="C14982">
        <v>3</v>
      </c>
      <c r="D14982">
        <v>77000</v>
      </c>
      <c r="E14982" s="46">
        <v>45291</v>
      </c>
      <c r="F14982">
        <v>-193.32</v>
      </c>
      <c r="I14982" t="str">
        <f>INDEX(LedgerMapping[[#All],[Level 3]],MATCH(Actuals[[#This Row],[Sub Ledger]],LedgerMapping[[#All],[Sub Ledger]],0))</f>
        <v>Administration</v>
      </c>
      <c r="J14982" s="22">
        <f>YEAR(Actuals[[#This Row],[Date]])</f>
        <v>2023</v>
      </c>
      <c r="K14982" s="22">
        <f>MONTH(Actuals[[#This Row],[Date]])</f>
        <v>12</v>
      </c>
      <c r="L14982" s="12"/>
    </row>
    <row r="14983" spans="1:12" x14ac:dyDescent="0.3">
      <c r="A14983">
        <v>11</v>
      </c>
      <c r="B14983">
        <v>27599</v>
      </c>
      <c r="C14983">
        <v>3</v>
      </c>
      <c r="D14983">
        <v>77000</v>
      </c>
      <c r="E14983" s="46">
        <v>45322</v>
      </c>
      <c r="F14983">
        <v>-452.9</v>
      </c>
      <c r="I14983" t="str">
        <f>INDEX(LedgerMapping[[#All],[Level 3]],MATCH(Actuals[[#This Row],[Sub Ledger]],LedgerMapping[[#All],[Sub Ledger]],0))</f>
        <v>Administration</v>
      </c>
      <c r="J14983" s="22">
        <f>YEAR(Actuals[[#This Row],[Date]])</f>
        <v>2024</v>
      </c>
      <c r="K14983" s="22">
        <f>MONTH(Actuals[[#This Row],[Date]])</f>
        <v>1</v>
      </c>
      <c r="L14983" s="12"/>
    </row>
    <row r="14984" spans="1:12" x14ac:dyDescent="0.3">
      <c r="A14984">
        <v>11</v>
      </c>
      <c r="B14984">
        <v>28751</v>
      </c>
      <c r="C14984">
        <v>3</v>
      </c>
      <c r="D14984">
        <v>77000</v>
      </c>
      <c r="E14984" s="46">
        <v>45354</v>
      </c>
      <c r="F14984">
        <v>-411.41</v>
      </c>
      <c r="I14984" t="str">
        <f>INDEX(LedgerMapping[[#All],[Level 3]],MATCH(Actuals[[#This Row],[Sub Ledger]],LedgerMapping[[#All],[Sub Ledger]],0))</f>
        <v>Administration</v>
      </c>
      <c r="J14984" s="22">
        <f>YEAR(Actuals[[#This Row],[Date]])</f>
        <v>2024</v>
      </c>
      <c r="K14984" s="22">
        <f>MONTH(Actuals[[#This Row],[Date]])</f>
        <v>3</v>
      </c>
      <c r="L14984" s="12"/>
    </row>
    <row r="14985" spans="1:12" x14ac:dyDescent="0.3">
      <c r="A14985">
        <v>11</v>
      </c>
      <c r="B14985">
        <v>29905</v>
      </c>
      <c r="C14985">
        <v>3</v>
      </c>
      <c r="D14985">
        <v>77000</v>
      </c>
      <c r="E14985" s="46">
        <v>45384</v>
      </c>
      <c r="F14985">
        <v>-422.04</v>
      </c>
      <c r="I14985" t="str">
        <f>INDEX(LedgerMapping[[#All],[Level 3]],MATCH(Actuals[[#This Row],[Sub Ledger]],LedgerMapping[[#All],[Sub Ledger]],0))</f>
        <v>Administration</v>
      </c>
      <c r="J14985" s="22">
        <f>YEAR(Actuals[[#This Row],[Date]])</f>
        <v>2024</v>
      </c>
      <c r="K14985" s="22">
        <f>MONTH(Actuals[[#This Row],[Date]])</f>
        <v>4</v>
      </c>
      <c r="L14985" s="12"/>
    </row>
    <row r="14986" spans="1:12" x14ac:dyDescent="0.3">
      <c r="A14986">
        <v>11</v>
      </c>
      <c r="B14986">
        <v>31031</v>
      </c>
      <c r="C14986">
        <v>3</v>
      </c>
      <c r="D14986">
        <v>77000</v>
      </c>
      <c r="E14986" s="46">
        <v>45415</v>
      </c>
      <c r="F14986">
        <v>-440.13</v>
      </c>
      <c r="I14986" t="str">
        <f>INDEX(LedgerMapping[[#All],[Level 3]],MATCH(Actuals[[#This Row],[Sub Ledger]],LedgerMapping[[#All],[Sub Ledger]],0))</f>
        <v>Administration</v>
      </c>
      <c r="J14986" s="22">
        <f>YEAR(Actuals[[#This Row],[Date]])</f>
        <v>2024</v>
      </c>
      <c r="K14986" s="22">
        <f>MONTH(Actuals[[#This Row],[Date]])</f>
        <v>5</v>
      </c>
      <c r="L14986" s="12"/>
    </row>
    <row r="14987" spans="1:12" x14ac:dyDescent="0.3">
      <c r="A14987">
        <v>11</v>
      </c>
      <c r="B14987">
        <v>32156</v>
      </c>
      <c r="C14987">
        <v>3</v>
      </c>
      <c r="D14987">
        <v>77000</v>
      </c>
      <c r="E14987" s="46">
        <v>45445</v>
      </c>
      <c r="F14987">
        <v>-347.57</v>
      </c>
      <c r="I14987" t="str">
        <f>INDEX(LedgerMapping[[#All],[Level 3]],MATCH(Actuals[[#This Row],[Sub Ledger]],LedgerMapping[[#All],[Sub Ledger]],0))</f>
        <v>Administration</v>
      </c>
      <c r="J14987" s="22">
        <f>YEAR(Actuals[[#This Row],[Date]])</f>
        <v>2024</v>
      </c>
      <c r="K14987" s="22">
        <f>MONTH(Actuals[[#This Row],[Date]])</f>
        <v>6</v>
      </c>
      <c r="L14987" s="12"/>
    </row>
    <row r="14988" spans="1:12" x14ac:dyDescent="0.3">
      <c r="A14988">
        <v>11</v>
      </c>
      <c r="B14988">
        <v>33280</v>
      </c>
      <c r="C14988">
        <v>3</v>
      </c>
      <c r="D14988">
        <v>77000</v>
      </c>
      <c r="E14988" s="46">
        <v>45476</v>
      </c>
      <c r="F14988">
        <v>-269.91000000000003</v>
      </c>
      <c r="I14988" t="str">
        <f>INDEX(LedgerMapping[[#All],[Level 3]],MATCH(Actuals[[#This Row],[Sub Ledger]],LedgerMapping[[#All],[Sub Ledger]],0))</f>
        <v>Administration</v>
      </c>
      <c r="J14988" s="22">
        <f>YEAR(Actuals[[#This Row],[Date]])</f>
        <v>2024</v>
      </c>
      <c r="K14988" s="22">
        <f>MONTH(Actuals[[#This Row],[Date]])</f>
        <v>7</v>
      </c>
      <c r="L14988" s="12"/>
    </row>
    <row r="14989" spans="1:12" x14ac:dyDescent="0.3">
      <c r="A14989">
        <v>11</v>
      </c>
      <c r="B14989">
        <v>34403</v>
      </c>
      <c r="C14989">
        <v>3</v>
      </c>
      <c r="D14989">
        <v>77000</v>
      </c>
      <c r="E14989" s="46">
        <v>45507</v>
      </c>
      <c r="F14989">
        <v>-416.72</v>
      </c>
      <c r="I14989" t="str">
        <f>INDEX(LedgerMapping[[#All],[Level 3]],MATCH(Actuals[[#This Row],[Sub Ledger]],LedgerMapping[[#All],[Sub Ledger]],0))</f>
        <v>Administration</v>
      </c>
      <c r="J14989" s="22">
        <f>YEAR(Actuals[[#This Row],[Date]])</f>
        <v>2024</v>
      </c>
      <c r="K14989" s="22">
        <f>MONTH(Actuals[[#This Row],[Date]])</f>
        <v>8</v>
      </c>
      <c r="L14989" s="12"/>
    </row>
    <row r="14990" spans="1:12" x14ac:dyDescent="0.3">
      <c r="A14990">
        <v>11</v>
      </c>
      <c r="B14990">
        <v>35556</v>
      </c>
      <c r="C14990">
        <v>3</v>
      </c>
      <c r="D14990">
        <v>77000</v>
      </c>
      <c r="E14990" s="46">
        <v>45536</v>
      </c>
      <c r="F14990">
        <v>-377.36</v>
      </c>
      <c r="I14990" t="str">
        <f>INDEX(LedgerMapping[[#All],[Level 3]],MATCH(Actuals[[#This Row],[Sub Ledger]],LedgerMapping[[#All],[Sub Ledger]],0))</f>
        <v>Administration</v>
      </c>
      <c r="J14990" s="22">
        <f>YEAR(Actuals[[#This Row],[Date]])</f>
        <v>2024</v>
      </c>
      <c r="K14990" s="22">
        <f>MONTH(Actuals[[#This Row],[Date]])</f>
        <v>9</v>
      </c>
      <c r="L14990" s="12"/>
    </row>
    <row r="14991" spans="1:12" x14ac:dyDescent="0.3">
      <c r="A14991">
        <v>11</v>
      </c>
      <c r="B14991">
        <v>36706</v>
      </c>
      <c r="C14991">
        <v>3</v>
      </c>
      <c r="D14991">
        <v>77000</v>
      </c>
      <c r="E14991" s="46">
        <v>45567</v>
      </c>
      <c r="F14991">
        <v>-403.96</v>
      </c>
      <c r="I14991" t="str">
        <f>INDEX(LedgerMapping[[#All],[Level 3]],MATCH(Actuals[[#This Row],[Sub Ledger]],LedgerMapping[[#All],[Sub Ledger]],0))</f>
        <v>Administration</v>
      </c>
      <c r="J14991" s="22">
        <f>YEAR(Actuals[[#This Row],[Date]])</f>
        <v>2024</v>
      </c>
      <c r="K14991" s="22">
        <f>MONTH(Actuals[[#This Row],[Date]])</f>
        <v>10</v>
      </c>
      <c r="L14991" s="12"/>
    </row>
    <row r="14992" spans="1:12" x14ac:dyDescent="0.3">
      <c r="A14992">
        <v>11</v>
      </c>
      <c r="B14992">
        <v>37855</v>
      </c>
      <c r="C14992">
        <v>3</v>
      </c>
      <c r="D14992">
        <v>77000</v>
      </c>
      <c r="E14992" s="46">
        <v>45597</v>
      </c>
      <c r="F14992">
        <v>-458.21</v>
      </c>
      <c r="I14992" t="str">
        <f>INDEX(LedgerMapping[[#All],[Level 3]],MATCH(Actuals[[#This Row],[Sub Ledger]],LedgerMapping[[#All],[Sub Ledger]],0))</f>
        <v>Administration</v>
      </c>
      <c r="J14992" s="22">
        <f>YEAR(Actuals[[#This Row],[Date]])</f>
        <v>2024</v>
      </c>
      <c r="K14992" s="22">
        <f>MONTH(Actuals[[#This Row],[Date]])</f>
        <v>11</v>
      </c>
      <c r="L14992" s="12"/>
    </row>
    <row r="14993" spans="1:12" x14ac:dyDescent="0.3">
      <c r="A14993">
        <v>11</v>
      </c>
      <c r="B14993">
        <v>39006</v>
      </c>
      <c r="C14993">
        <v>3</v>
      </c>
      <c r="D14993">
        <v>77000</v>
      </c>
      <c r="E14993" s="46">
        <v>45628</v>
      </c>
      <c r="F14993">
        <v>-317.79000000000002</v>
      </c>
      <c r="I14993" t="str">
        <f>INDEX(LedgerMapping[[#All],[Level 3]],MATCH(Actuals[[#This Row],[Sub Ledger]],LedgerMapping[[#All],[Sub Ledger]],0))</f>
        <v>Administration</v>
      </c>
      <c r="J14993" s="22">
        <f>YEAR(Actuals[[#This Row],[Date]])</f>
        <v>2024</v>
      </c>
      <c r="K14993" s="22">
        <f>MONTH(Actuals[[#This Row],[Date]])</f>
        <v>12</v>
      </c>
      <c r="L14993" s="12"/>
    </row>
    <row r="14994" spans="1:12" x14ac:dyDescent="0.3">
      <c r="A14994">
        <v>11</v>
      </c>
      <c r="B14994">
        <v>14286</v>
      </c>
      <c r="C14994">
        <v>3</v>
      </c>
      <c r="D14994">
        <v>78000</v>
      </c>
      <c r="E14994" s="46">
        <v>44927</v>
      </c>
      <c r="F14994">
        <v>-64.59</v>
      </c>
      <c r="I14994" t="str">
        <f>INDEX(LedgerMapping[[#All],[Level 3]],MATCH(Actuals[[#This Row],[Sub Ledger]],LedgerMapping[[#All],[Sub Ledger]],0))</f>
        <v>Administration</v>
      </c>
      <c r="J14994" s="22">
        <f>YEAR(Actuals[[#This Row],[Date]])</f>
        <v>2023</v>
      </c>
      <c r="K14994" s="22">
        <f>MONTH(Actuals[[#This Row],[Date]])</f>
        <v>1</v>
      </c>
      <c r="L14994" s="12"/>
    </row>
    <row r="14995" spans="1:12" x14ac:dyDescent="0.3">
      <c r="A14995">
        <v>11</v>
      </c>
      <c r="B14995">
        <v>15288</v>
      </c>
      <c r="C14995">
        <v>3</v>
      </c>
      <c r="D14995">
        <v>78000</v>
      </c>
      <c r="E14995" s="46">
        <v>44958</v>
      </c>
      <c r="F14995">
        <v>-44.38</v>
      </c>
      <c r="I14995" t="str">
        <f>INDEX(LedgerMapping[[#All],[Level 3]],MATCH(Actuals[[#This Row],[Sub Ledger]],LedgerMapping[[#All],[Sub Ledger]],0))</f>
        <v>Administration</v>
      </c>
      <c r="J14995" s="22">
        <f>YEAR(Actuals[[#This Row],[Date]])</f>
        <v>2023</v>
      </c>
      <c r="K14995" s="22">
        <f>MONTH(Actuals[[#This Row],[Date]])</f>
        <v>2</v>
      </c>
      <c r="L14995" s="12"/>
    </row>
    <row r="14996" spans="1:12" x14ac:dyDescent="0.3">
      <c r="A14996">
        <v>11</v>
      </c>
      <c r="B14996">
        <v>16268</v>
      </c>
      <c r="C14996">
        <v>3</v>
      </c>
      <c r="D14996">
        <v>78000</v>
      </c>
      <c r="E14996" s="46">
        <v>44988</v>
      </c>
      <c r="F14996">
        <v>-48.63</v>
      </c>
      <c r="I14996" t="str">
        <f>INDEX(LedgerMapping[[#All],[Level 3]],MATCH(Actuals[[#This Row],[Sub Ledger]],LedgerMapping[[#All],[Sub Ledger]],0))</f>
        <v>Administration</v>
      </c>
      <c r="J14996" s="22">
        <f>YEAR(Actuals[[#This Row],[Date]])</f>
        <v>2023</v>
      </c>
      <c r="K14996" s="22">
        <f>MONTH(Actuals[[#This Row],[Date]])</f>
        <v>3</v>
      </c>
      <c r="L14996" s="12"/>
    </row>
    <row r="14997" spans="1:12" x14ac:dyDescent="0.3">
      <c r="A14997">
        <v>11</v>
      </c>
      <c r="B14997">
        <v>17300</v>
      </c>
      <c r="C14997">
        <v>3</v>
      </c>
      <c r="D14997">
        <v>78000</v>
      </c>
      <c r="E14997" s="46">
        <v>45018</v>
      </c>
      <c r="F14997">
        <v>-46.5</v>
      </c>
      <c r="I14997" t="str">
        <f>INDEX(LedgerMapping[[#All],[Level 3]],MATCH(Actuals[[#This Row],[Sub Ledger]],LedgerMapping[[#All],[Sub Ledger]],0))</f>
        <v>Administration</v>
      </c>
      <c r="J14997" s="22">
        <f>YEAR(Actuals[[#This Row],[Date]])</f>
        <v>2023</v>
      </c>
      <c r="K14997" s="22">
        <f>MONTH(Actuals[[#This Row],[Date]])</f>
        <v>4</v>
      </c>
      <c r="L14997" s="12"/>
    </row>
    <row r="14998" spans="1:12" x14ac:dyDescent="0.3">
      <c r="A14998">
        <v>11</v>
      </c>
      <c r="B14998">
        <v>18329</v>
      </c>
      <c r="C14998">
        <v>3</v>
      </c>
      <c r="D14998">
        <v>78000</v>
      </c>
      <c r="E14998" s="46">
        <v>45049</v>
      </c>
      <c r="F14998">
        <v>-50.76</v>
      </c>
      <c r="I14998" t="str">
        <f>INDEX(LedgerMapping[[#All],[Level 3]],MATCH(Actuals[[#This Row],[Sub Ledger]],LedgerMapping[[#All],[Sub Ledger]],0))</f>
        <v>Administration</v>
      </c>
      <c r="J14998" s="22">
        <f>YEAR(Actuals[[#This Row],[Date]])</f>
        <v>2023</v>
      </c>
      <c r="K14998" s="22">
        <f>MONTH(Actuals[[#This Row],[Date]])</f>
        <v>5</v>
      </c>
      <c r="L14998" s="12"/>
    </row>
    <row r="14999" spans="1:12" x14ac:dyDescent="0.3">
      <c r="A14999">
        <v>11</v>
      </c>
      <c r="B14999">
        <v>19334</v>
      </c>
      <c r="C14999">
        <v>3</v>
      </c>
      <c r="D14999">
        <v>78000</v>
      </c>
      <c r="E14999" s="46">
        <v>45079</v>
      </c>
      <c r="F14999">
        <v>-28.42</v>
      </c>
      <c r="I14999" t="str">
        <f>INDEX(LedgerMapping[[#All],[Level 3]],MATCH(Actuals[[#This Row],[Sub Ledger]],LedgerMapping[[#All],[Sub Ledger]],0))</f>
        <v>Administration</v>
      </c>
      <c r="J14999" s="22">
        <f>YEAR(Actuals[[#This Row],[Date]])</f>
        <v>2023</v>
      </c>
      <c r="K14999" s="22">
        <f>MONTH(Actuals[[#This Row],[Date]])</f>
        <v>6</v>
      </c>
      <c r="L14999" s="12"/>
    </row>
    <row r="15000" spans="1:12" x14ac:dyDescent="0.3">
      <c r="A15000">
        <v>11</v>
      </c>
      <c r="B15000">
        <v>20362</v>
      </c>
      <c r="C15000">
        <v>3</v>
      </c>
      <c r="D15000">
        <v>78000</v>
      </c>
      <c r="E15000" s="46">
        <v>45110</v>
      </c>
      <c r="F15000">
        <v>-29.48</v>
      </c>
      <c r="I15000" t="str">
        <f>INDEX(LedgerMapping[[#All],[Level 3]],MATCH(Actuals[[#This Row],[Sub Ledger]],LedgerMapping[[#All],[Sub Ledger]],0))</f>
        <v>Administration</v>
      </c>
      <c r="J15000" s="22">
        <f>YEAR(Actuals[[#This Row],[Date]])</f>
        <v>2023</v>
      </c>
      <c r="K15000" s="22">
        <f>MONTH(Actuals[[#This Row],[Date]])</f>
        <v>7</v>
      </c>
      <c r="L15000" s="12"/>
    </row>
    <row r="15001" spans="1:12" x14ac:dyDescent="0.3">
      <c r="A15001">
        <v>11</v>
      </c>
      <c r="B15001">
        <v>21390</v>
      </c>
      <c r="C15001">
        <v>3</v>
      </c>
      <c r="D15001">
        <v>78000</v>
      </c>
      <c r="E15001" s="46">
        <v>45141</v>
      </c>
      <c r="F15001">
        <v>-68.849999999999994</v>
      </c>
      <c r="I15001" t="str">
        <f>INDEX(LedgerMapping[[#All],[Level 3]],MATCH(Actuals[[#This Row],[Sub Ledger]],LedgerMapping[[#All],[Sub Ledger]],0))</f>
        <v>Administration</v>
      </c>
      <c r="J15001" s="22">
        <f>YEAR(Actuals[[#This Row],[Date]])</f>
        <v>2023</v>
      </c>
      <c r="K15001" s="22">
        <f>MONTH(Actuals[[#This Row],[Date]])</f>
        <v>8</v>
      </c>
      <c r="L15001" s="12"/>
    </row>
    <row r="15002" spans="1:12" x14ac:dyDescent="0.3">
      <c r="A15002">
        <v>11</v>
      </c>
      <c r="B15002">
        <v>22393</v>
      </c>
      <c r="C15002">
        <v>3</v>
      </c>
      <c r="D15002">
        <v>78000</v>
      </c>
      <c r="E15002" s="46">
        <v>45169</v>
      </c>
      <c r="F15002">
        <v>-58.21</v>
      </c>
      <c r="I15002" t="str">
        <f>INDEX(LedgerMapping[[#All],[Level 3]],MATCH(Actuals[[#This Row],[Sub Ledger]],LedgerMapping[[#All],[Sub Ledger]],0))</f>
        <v>Administration</v>
      </c>
      <c r="J15002" s="22">
        <f>YEAR(Actuals[[#This Row],[Date]])</f>
        <v>2023</v>
      </c>
      <c r="K15002" s="22">
        <f>MONTH(Actuals[[#This Row],[Date]])</f>
        <v>8</v>
      </c>
      <c r="L15002" s="12"/>
    </row>
    <row r="15003" spans="1:12" x14ac:dyDescent="0.3">
      <c r="A15003">
        <v>11</v>
      </c>
      <c r="B15003">
        <v>23371</v>
      </c>
      <c r="C15003">
        <v>3</v>
      </c>
      <c r="D15003">
        <v>78000</v>
      </c>
      <c r="E15003" s="46">
        <v>45200</v>
      </c>
      <c r="F15003">
        <v>-58.21</v>
      </c>
      <c r="I15003" t="str">
        <f>INDEX(LedgerMapping[[#All],[Level 3]],MATCH(Actuals[[#This Row],[Sub Ledger]],LedgerMapping[[#All],[Sub Ledger]],0))</f>
        <v>Administration</v>
      </c>
      <c r="J15003" s="22">
        <f>YEAR(Actuals[[#This Row],[Date]])</f>
        <v>2023</v>
      </c>
      <c r="K15003" s="22">
        <f>MONTH(Actuals[[#This Row],[Date]])</f>
        <v>10</v>
      </c>
      <c r="L15003" s="12"/>
    </row>
    <row r="15004" spans="1:12" x14ac:dyDescent="0.3">
      <c r="A15004">
        <v>11</v>
      </c>
      <c r="B15004">
        <v>24373</v>
      </c>
      <c r="C15004">
        <v>3</v>
      </c>
      <c r="D15004">
        <v>78000</v>
      </c>
      <c r="E15004" s="46">
        <v>45230</v>
      </c>
      <c r="F15004">
        <v>-47.57</v>
      </c>
      <c r="I15004" t="str">
        <f>INDEX(LedgerMapping[[#All],[Level 3]],MATCH(Actuals[[#This Row],[Sub Ledger]],LedgerMapping[[#All],[Sub Ledger]],0))</f>
        <v>Administration</v>
      </c>
      <c r="J15004" s="22">
        <f>YEAR(Actuals[[#This Row],[Date]])</f>
        <v>2023</v>
      </c>
      <c r="K15004" s="22">
        <f>MONTH(Actuals[[#This Row],[Date]])</f>
        <v>10</v>
      </c>
      <c r="L15004" s="12"/>
    </row>
    <row r="15005" spans="1:12" x14ac:dyDescent="0.3">
      <c r="A15005">
        <v>11</v>
      </c>
      <c r="B15005">
        <v>25405</v>
      </c>
      <c r="C15005">
        <v>3</v>
      </c>
      <c r="D15005">
        <v>78000</v>
      </c>
      <c r="E15005" s="46">
        <v>45261</v>
      </c>
      <c r="F15005">
        <v>-43.31</v>
      </c>
      <c r="I15005" t="str">
        <f>INDEX(LedgerMapping[[#All],[Level 3]],MATCH(Actuals[[#This Row],[Sub Ledger]],LedgerMapping[[#All],[Sub Ledger]],0))</f>
        <v>Administration</v>
      </c>
      <c r="J15005" s="22">
        <f>YEAR(Actuals[[#This Row],[Date]])</f>
        <v>2023</v>
      </c>
      <c r="K15005" s="22">
        <f>MONTH(Actuals[[#This Row],[Date]])</f>
        <v>12</v>
      </c>
      <c r="L15005" s="12"/>
    </row>
    <row r="15006" spans="1:12" x14ac:dyDescent="0.3">
      <c r="A15006">
        <v>11</v>
      </c>
      <c r="B15006">
        <v>26476</v>
      </c>
      <c r="C15006">
        <v>3</v>
      </c>
      <c r="D15006">
        <v>78000</v>
      </c>
      <c r="E15006" s="46">
        <v>45291</v>
      </c>
      <c r="F15006">
        <v>-60.33</v>
      </c>
      <c r="I15006" t="str">
        <f>INDEX(LedgerMapping[[#All],[Level 3]],MATCH(Actuals[[#This Row],[Sub Ledger]],LedgerMapping[[#All],[Sub Ledger]],0))</f>
        <v>Administration</v>
      </c>
      <c r="J15006" s="22">
        <f>YEAR(Actuals[[#This Row],[Date]])</f>
        <v>2023</v>
      </c>
      <c r="K15006" s="22">
        <f>MONTH(Actuals[[#This Row],[Date]])</f>
        <v>12</v>
      </c>
      <c r="L15006" s="12"/>
    </row>
    <row r="15007" spans="1:12" x14ac:dyDescent="0.3">
      <c r="A15007">
        <v>11</v>
      </c>
      <c r="B15007">
        <v>27600</v>
      </c>
      <c r="C15007">
        <v>3</v>
      </c>
      <c r="D15007">
        <v>78000</v>
      </c>
      <c r="E15007" s="46">
        <v>45322</v>
      </c>
      <c r="F15007">
        <v>-147.57</v>
      </c>
      <c r="I15007" t="str">
        <f>INDEX(LedgerMapping[[#All],[Level 3]],MATCH(Actuals[[#This Row],[Sub Ledger]],LedgerMapping[[#All],[Sub Ledger]],0))</f>
        <v>Administration</v>
      </c>
      <c r="J15007" s="22">
        <f>YEAR(Actuals[[#This Row],[Date]])</f>
        <v>2024</v>
      </c>
      <c r="K15007" s="22">
        <f>MONTH(Actuals[[#This Row],[Date]])</f>
        <v>1</v>
      </c>
      <c r="L15007" s="12"/>
    </row>
    <row r="15008" spans="1:12" x14ac:dyDescent="0.3">
      <c r="A15008">
        <v>11</v>
      </c>
      <c r="B15008">
        <v>28752</v>
      </c>
      <c r="C15008">
        <v>3</v>
      </c>
      <c r="D15008">
        <v>78000</v>
      </c>
      <c r="E15008" s="46">
        <v>45354</v>
      </c>
      <c r="F15008">
        <v>-110.34</v>
      </c>
      <c r="I15008" t="str">
        <f>INDEX(LedgerMapping[[#All],[Level 3]],MATCH(Actuals[[#This Row],[Sub Ledger]],LedgerMapping[[#All],[Sub Ledger]],0))</f>
        <v>Administration</v>
      </c>
      <c r="J15008" s="22">
        <f>YEAR(Actuals[[#This Row],[Date]])</f>
        <v>2024</v>
      </c>
      <c r="K15008" s="22">
        <f>MONTH(Actuals[[#This Row],[Date]])</f>
        <v>3</v>
      </c>
      <c r="L15008" s="12"/>
    </row>
    <row r="15009" spans="1:12" x14ac:dyDescent="0.3">
      <c r="A15009">
        <v>11</v>
      </c>
      <c r="B15009">
        <v>29906</v>
      </c>
      <c r="C15009">
        <v>3</v>
      </c>
      <c r="D15009">
        <v>78000</v>
      </c>
      <c r="E15009" s="46">
        <v>45384</v>
      </c>
      <c r="F15009">
        <v>-134.80000000000001</v>
      </c>
      <c r="I15009" t="str">
        <f>INDEX(LedgerMapping[[#All],[Level 3]],MATCH(Actuals[[#This Row],[Sub Ledger]],LedgerMapping[[#All],[Sub Ledger]],0))</f>
        <v>Administration</v>
      </c>
      <c r="J15009" s="22">
        <f>YEAR(Actuals[[#This Row],[Date]])</f>
        <v>2024</v>
      </c>
      <c r="K15009" s="22">
        <f>MONTH(Actuals[[#This Row],[Date]])</f>
        <v>4</v>
      </c>
      <c r="L15009" s="12"/>
    </row>
    <row r="15010" spans="1:12" x14ac:dyDescent="0.3">
      <c r="A15010">
        <v>11</v>
      </c>
      <c r="B15010">
        <v>31032</v>
      </c>
      <c r="C15010">
        <v>3</v>
      </c>
      <c r="D15010">
        <v>78000</v>
      </c>
      <c r="E15010" s="46">
        <v>45415</v>
      </c>
      <c r="F15010">
        <v>-140.12</v>
      </c>
      <c r="I15010" t="str">
        <f>INDEX(LedgerMapping[[#All],[Level 3]],MATCH(Actuals[[#This Row],[Sub Ledger]],LedgerMapping[[#All],[Sub Ledger]],0))</f>
        <v>Administration</v>
      </c>
      <c r="J15010" s="22">
        <f>YEAR(Actuals[[#This Row],[Date]])</f>
        <v>2024</v>
      </c>
      <c r="K15010" s="22">
        <f>MONTH(Actuals[[#This Row],[Date]])</f>
        <v>5</v>
      </c>
      <c r="L15010" s="12"/>
    </row>
    <row r="15011" spans="1:12" x14ac:dyDescent="0.3">
      <c r="A15011">
        <v>11</v>
      </c>
      <c r="B15011">
        <v>32157</v>
      </c>
      <c r="C15011">
        <v>3</v>
      </c>
      <c r="D15011">
        <v>78000</v>
      </c>
      <c r="E15011" s="46">
        <v>45445</v>
      </c>
      <c r="F15011">
        <v>-115.65</v>
      </c>
      <c r="I15011" t="str">
        <f>INDEX(LedgerMapping[[#All],[Level 3]],MATCH(Actuals[[#This Row],[Sub Ledger]],LedgerMapping[[#All],[Sub Ledger]],0))</f>
        <v>Administration</v>
      </c>
      <c r="J15011" s="22">
        <f>YEAR(Actuals[[#This Row],[Date]])</f>
        <v>2024</v>
      </c>
      <c r="K15011" s="22">
        <f>MONTH(Actuals[[#This Row],[Date]])</f>
        <v>6</v>
      </c>
      <c r="L15011" s="12"/>
    </row>
    <row r="15012" spans="1:12" x14ac:dyDescent="0.3">
      <c r="A15012">
        <v>11</v>
      </c>
      <c r="B15012">
        <v>33281</v>
      </c>
      <c r="C15012">
        <v>3</v>
      </c>
      <c r="D15012">
        <v>78000</v>
      </c>
      <c r="E15012" s="46">
        <v>45476</v>
      </c>
      <c r="F15012">
        <v>-96.51</v>
      </c>
      <c r="I15012" t="str">
        <f>INDEX(LedgerMapping[[#All],[Level 3]],MATCH(Actuals[[#This Row],[Sub Ledger]],LedgerMapping[[#All],[Sub Ledger]],0))</f>
        <v>Administration</v>
      </c>
      <c r="J15012" s="22">
        <f>YEAR(Actuals[[#This Row],[Date]])</f>
        <v>2024</v>
      </c>
      <c r="K15012" s="22">
        <f>MONTH(Actuals[[#This Row],[Date]])</f>
        <v>7</v>
      </c>
      <c r="L15012" s="12"/>
    </row>
    <row r="15013" spans="1:12" x14ac:dyDescent="0.3">
      <c r="A15013">
        <v>11</v>
      </c>
      <c r="B15013">
        <v>34404</v>
      </c>
      <c r="C15013">
        <v>3</v>
      </c>
      <c r="D15013">
        <v>78000</v>
      </c>
      <c r="E15013" s="46">
        <v>45507</v>
      </c>
      <c r="F15013">
        <v>-129.47999999999999</v>
      </c>
      <c r="I15013" t="str">
        <f>INDEX(LedgerMapping[[#All],[Level 3]],MATCH(Actuals[[#This Row],[Sub Ledger]],LedgerMapping[[#All],[Sub Ledger]],0))</f>
        <v>Administration</v>
      </c>
      <c r="J15013" s="22">
        <f>YEAR(Actuals[[#This Row],[Date]])</f>
        <v>2024</v>
      </c>
      <c r="K15013" s="22">
        <f>MONTH(Actuals[[#This Row],[Date]])</f>
        <v>8</v>
      </c>
      <c r="L15013" s="12"/>
    </row>
    <row r="15014" spans="1:12" x14ac:dyDescent="0.3">
      <c r="A15014">
        <v>11</v>
      </c>
      <c r="B15014">
        <v>35557</v>
      </c>
      <c r="C15014">
        <v>3</v>
      </c>
      <c r="D15014">
        <v>78000</v>
      </c>
      <c r="E15014" s="46">
        <v>45536</v>
      </c>
      <c r="F15014">
        <v>-110.34</v>
      </c>
      <c r="I15014" t="str">
        <f>INDEX(LedgerMapping[[#All],[Level 3]],MATCH(Actuals[[#This Row],[Sub Ledger]],LedgerMapping[[#All],[Sub Ledger]],0))</f>
        <v>Administration</v>
      </c>
      <c r="J15014" s="22">
        <f>YEAR(Actuals[[#This Row],[Date]])</f>
        <v>2024</v>
      </c>
      <c r="K15014" s="22">
        <f>MONTH(Actuals[[#This Row],[Date]])</f>
        <v>9</v>
      </c>
      <c r="L15014" s="12"/>
    </row>
    <row r="15015" spans="1:12" x14ac:dyDescent="0.3">
      <c r="A15015">
        <v>11</v>
      </c>
      <c r="B15015">
        <v>36707</v>
      </c>
      <c r="C15015">
        <v>3</v>
      </c>
      <c r="D15015">
        <v>78000</v>
      </c>
      <c r="E15015" s="46">
        <v>45567</v>
      </c>
      <c r="F15015">
        <v>-111.4</v>
      </c>
      <c r="I15015" t="str">
        <f>INDEX(LedgerMapping[[#All],[Level 3]],MATCH(Actuals[[#This Row],[Sub Ledger]],LedgerMapping[[#All],[Sub Ledger]],0))</f>
        <v>Administration</v>
      </c>
      <c r="J15015" s="22">
        <f>YEAR(Actuals[[#This Row],[Date]])</f>
        <v>2024</v>
      </c>
      <c r="K15015" s="22">
        <f>MONTH(Actuals[[#This Row],[Date]])</f>
        <v>10</v>
      </c>
      <c r="L15015" s="12"/>
    </row>
    <row r="15016" spans="1:12" x14ac:dyDescent="0.3">
      <c r="A15016">
        <v>11</v>
      </c>
      <c r="B15016">
        <v>37856</v>
      </c>
      <c r="C15016">
        <v>3</v>
      </c>
      <c r="D15016">
        <v>78000</v>
      </c>
      <c r="E15016" s="46">
        <v>45597</v>
      </c>
      <c r="F15016">
        <v>-140.12</v>
      </c>
      <c r="I15016" t="str">
        <f>INDEX(LedgerMapping[[#All],[Level 3]],MATCH(Actuals[[#This Row],[Sub Ledger]],LedgerMapping[[#All],[Sub Ledger]],0))</f>
        <v>Administration</v>
      </c>
      <c r="J15016" s="22">
        <f>YEAR(Actuals[[#This Row],[Date]])</f>
        <v>2024</v>
      </c>
      <c r="K15016" s="22">
        <f>MONTH(Actuals[[#This Row],[Date]])</f>
        <v>11</v>
      </c>
      <c r="L15016" s="12"/>
    </row>
    <row r="15017" spans="1:12" x14ac:dyDescent="0.3">
      <c r="A15017">
        <v>11</v>
      </c>
      <c r="B15017">
        <v>39007</v>
      </c>
      <c r="C15017">
        <v>3</v>
      </c>
      <c r="D15017">
        <v>78000</v>
      </c>
      <c r="E15017" s="46">
        <v>45628</v>
      </c>
      <c r="F15017">
        <v>-94.38</v>
      </c>
      <c r="I15017" t="str">
        <f>INDEX(LedgerMapping[[#All],[Level 3]],MATCH(Actuals[[#This Row],[Sub Ledger]],LedgerMapping[[#All],[Sub Ledger]],0))</f>
        <v>Administration</v>
      </c>
      <c r="J15017" s="22">
        <f>YEAR(Actuals[[#This Row],[Date]])</f>
        <v>2024</v>
      </c>
      <c r="K15017" s="22">
        <f>MONTH(Actuals[[#This Row],[Date]])</f>
        <v>12</v>
      </c>
      <c r="L15017" s="12"/>
    </row>
    <row r="15018" spans="1:12" x14ac:dyDescent="0.3">
      <c r="A15018">
        <v>11</v>
      </c>
      <c r="B15018">
        <v>14287</v>
      </c>
      <c r="C15018">
        <v>3</v>
      </c>
      <c r="D15018">
        <v>80000</v>
      </c>
      <c r="E15018" s="46">
        <v>44927</v>
      </c>
      <c r="F15018">
        <v>-228.42</v>
      </c>
      <c r="I15018" t="str">
        <f>INDEX(LedgerMapping[[#All],[Level 3]],MATCH(Actuals[[#This Row],[Sub Ledger]],LedgerMapping[[#All],[Sub Ledger]],0))</f>
        <v>Travel and Expenses</v>
      </c>
      <c r="J15018" s="22">
        <f>YEAR(Actuals[[#This Row],[Date]])</f>
        <v>2023</v>
      </c>
      <c r="K15018" s="22">
        <f>MONTH(Actuals[[#This Row],[Date]])</f>
        <v>1</v>
      </c>
      <c r="L15018" s="12"/>
    </row>
    <row r="15019" spans="1:12" x14ac:dyDescent="0.3">
      <c r="A15019">
        <v>11</v>
      </c>
      <c r="B15019">
        <v>15289</v>
      </c>
      <c r="C15019">
        <v>3</v>
      </c>
      <c r="D15019">
        <v>80000</v>
      </c>
      <c r="E15019" s="46">
        <v>44958</v>
      </c>
      <c r="F15019">
        <v>-156.08000000000001</v>
      </c>
      <c r="I15019" t="str">
        <f>INDEX(LedgerMapping[[#All],[Level 3]],MATCH(Actuals[[#This Row],[Sub Ledger]],LedgerMapping[[#All],[Sub Ledger]],0))</f>
        <v>Travel and Expenses</v>
      </c>
      <c r="J15019" s="22">
        <f>YEAR(Actuals[[#This Row],[Date]])</f>
        <v>2023</v>
      </c>
      <c r="K15019" s="22">
        <f>MONTH(Actuals[[#This Row],[Date]])</f>
        <v>2</v>
      </c>
      <c r="L15019" s="12"/>
    </row>
    <row r="15020" spans="1:12" x14ac:dyDescent="0.3">
      <c r="A15020">
        <v>11</v>
      </c>
      <c r="B15020">
        <v>16269</v>
      </c>
      <c r="C15020">
        <v>3</v>
      </c>
      <c r="D15020">
        <v>80000</v>
      </c>
      <c r="E15020" s="46">
        <v>44988</v>
      </c>
      <c r="F15020">
        <v>-166.72</v>
      </c>
      <c r="I15020" t="str">
        <f>INDEX(LedgerMapping[[#All],[Level 3]],MATCH(Actuals[[#This Row],[Sub Ledger]],LedgerMapping[[#All],[Sub Ledger]],0))</f>
        <v>Travel and Expenses</v>
      </c>
      <c r="J15020" s="22">
        <f>YEAR(Actuals[[#This Row],[Date]])</f>
        <v>2023</v>
      </c>
      <c r="K15020" s="22">
        <f>MONTH(Actuals[[#This Row],[Date]])</f>
        <v>3</v>
      </c>
      <c r="L15020" s="12"/>
    </row>
    <row r="15021" spans="1:12" x14ac:dyDescent="0.3">
      <c r="A15021">
        <v>11</v>
      </c>
      <c r="B15021">
        <v>17301</v>
      </c>
      <c r="C15021">
        <v>3</v>
      </c>
      <c r="D15021">
        <v>80000</v>
      </c>
      <c r="E15021" s="46">
        <v>45018</v>
      </c>
      <c r="F15021">
        <v>-163.53</v>
      </c>
      <c r="I15021" t="str">
        <f>INDEX(LedgerMapping[[#All],[Level 3]],MATCH(Actuals[[#This Row],[Sub Ledger]],LedgerMapping[[#All],[Sub Ledger]],0))</f>
        <v>Travel and Expenses</v>
      </c>
      <c r="J15021" s="22">
        <f>YEAR(Actuals[[#This Row],[Date]])</f>
        <v>2023</v>
      </c>
      <c r="K15021" s="22">
        <f>MONTH(Actuals[[#This Row],[Date]])</f>
        <v>4</v>
      </c>
      <c r="L15021" s="12"/>
    </row>
    <row r="15022" spans="1:12" x14ac:dyDescent="0.3">
      <c r="A15022">
        <v>11</v>
      </c>
      <c r="B15022">
        <v>18330</v>
      </c>
      <c r="C15022">
        <v>3</v>
      </c>
      <c r="D15022">
        <v>80000</v>
      </c>
      <c r="E15022" s="46">
        <v>45049</v>
      </c>
      <c r="F15022">
        <v>-172.04</v>
      </c>
      <c r="I15022" t="str">
        <f>INDEX(LedgerMapping[[#All],[Level 3]],MATCH(Actuals[[#This Row],[Sub Ledger]],LedgerMapping[[#All],[Sub Ledger]],0))</f>
        <v>Travel and Expenses</v>
      </c>
      <c r="J15022" s="22">
        <f>YEAR(Actuals[[#This Row],[Date]])</f>
        <v>2023</v>
      </c>
      <c r="K15022" s="22">
        <f>MONTH(Actuals[[#This Row],[Date]])</f>
        <v>5</v>
      </c>
      <c r="L15022" s="12"/>
    </row>
    <row r="15023" spans="1:12" x14ac:dyDescent="0.3">
      <c r="A15023">
        <v>11</v>
      </c>
      <c r="B15023">
        <v>19335</v>
      </c>
      <c r="C15023">
        <v>3</v>
      </c>
      <c r="D15023">
        <v>80000</v>
      </c>
      <c r="E15023" s="46">
        <v>45079</v>
      </c>
      <c r="F15023">
        <v>-101.82</v>
      </c>
      <c r="I15023" t="str">
        <f>INDEX(LedgerMapping[[#All],[Level 3]],MATCH(Actuals[[#This Row],[Sub Ledger]],LedgerMapping[[#All],[Sub Ledger]],0))</f>
        <v>Travel and Expenses</v>
      </c>
      <c r="J15023" s="22">
        <f>YEAR(Actuals[[#This Row],[Date]])</f>
        <v>2023</v>
      </c>
      <c r="K15023" s="22">
        <f>MONTH(Actuals[[#This Row],[Date]])</f>
        <v>6</v>
      </c>
      <c r="L15023" s="12"/>
    </row>
    <row r="15024" spans="1:12" x14ac:dyDescent="0.3">
      <c r="A15024">
        <v>11</v>
      </c>
      <c r="B15024">
        <v>20363</v>
      </c>
      <c r="C15024">
        <v>3</v>
      </c>
      <c r="D15024">
        <v>80000</v>
      </c>
      <c r="E15024" s="46">
        <v>45110</v>
      </c>
      <c r="F15024">
        <v>-102.89</v>
      </c>
      <c r="I15024" t="str">
        <f>INDEX(LedgerMapping[[#All],[Level 3]],MATCH(Actuals[[#This Row],[Sub Ledger]],LedgerMapping[[#All],[Sub Ledger]],0))</f>
        <v>Travel and Expenses</v>
      </c>
      <c r="J15024" s="22">
        <f>YEAR(Actuals[[#This Row],[Date]])</f>
        <v>2023</v>
      </c>
      <c r="K15024" s="22">
        <f>MONTH(Actuals[[#This Row],[Date]])</f>
        <v>7</v>
      </c>
      <c r="L15024" s="12"/>
    </row>
    <row r="15025" spans="1:12" x14ac:dyDescent="0.3">
      <c r="A15025">
        <v>11</v>
      </c>
      <c r="B15025">
        <v>21391</v>
      </c>
      <c r="C15025">
        <v>3</v>
      </c>
      <c r="D15025">
        <v>80000</v>
      </c>
      <c r="E15025" s="46">
        <v>45141</v>
      </c>
      <c r="F15025">
        <v>-242.25</v>
      </c>
      <c r="I15025" t="str">
        <f>INDEX(LedgerMapping[[#All],[Level 3]],MATCH(Actuals[[#This Row],[Sub Ledger]],LedgerMapping[[#All],[Sub Ledger]],0))</f>
        <v>Travel and Expenses</v>
      </c>
      <c r="J15025" s="22">
        <f>YEAR(Actuals[[#This Row],[Date]])</f>
        <v>2023</v>
      </c>
      <c r="K15025" s="22">
        <f>MONTH(Actuals[[#This Row],[Date]])</f>
        <v>8</v>
      </c>
      <c r="L15025" s="12"/>
    </row>
    <row r="15026" spans="1:12" x14ac:dyDescent="0.3">
      <c r="A15026">
        <v>11</v>
      </c>
      <c r="B15026">
        <v>22394</v>
      </c>
      <c r="C15026">
        <v>3</v>
      </c>
      <c r="D15026">
        <v>80000</v>
      </c>
      <c r="E15026" s="46">
        <v>45169</v>
      </c>
      <c r="F15026">
        <v>-213.53</v>
      </c>
      <c r="I15026" t="str">
        <f>INDEX(LedgerMapping[[#All],[Level 3]],MATCH(Actuals[[#This Row],[Sub Ledger]],LedgerMapping[[#All],[Sub Ledger]],0))</f>
        <v>Travel and Expenses</v>
      </c>
      <c r="J15026" s="22">
        <f>YEAR(Actuals[[#This Row],[Date]])</f>
        <v>2023</v>
      </c>
      <c r="K15026" s="22">
        <f>MONTH(Actuals[[#This Row],[Date]])</f>
        <v>8</v>
      </c>
      <c r="L15026" s="12"/>
    </row>
    <row r="15027" spans="1:12" x14ac:dyDescent="0.3">
      <c r="A15027">
        <v>11</v>
      </c>
      <c r="B15027">
        <v>23372</v>
      </c>
      <c r="C15027">
        <v>3</v>
      </c>
      <c r="D15027">
        <v>80000</v>
      </c>
      <c r="E15027" s="46">
        <v>45200</v>
      </c>
      <c r="F15027">
        <v>-213.53</v>
      </c>
      <c r="I15027" t="str">
        <f>INDEX(LedgerMapping[[#All],[Level 3]],MATCH(Actuals[[#This Row],[Sub Ledger]],LedgerMapping[[#All],[Sub Ledger]],0))</f>
        <v>Travel and Expenses</v>
      </c>
      <c r="J15027" s="22">
        <f>YEAR(Actuals[[#This Row],[Date]])</f>
        <v>2023</v>
      </c>
      <c r="K15027" s="22">
        <f>MONTH(Actuals[[#This Row],[Date]])</f>
        <v>10</v>
      </c>
      <c r="L15027" s="12"/>
    </row>
    <row r="15028" spans="1:12" x14ac:dyDescent="0.3">
      <c r="A15028">
        <v>11</v>
      </c>
      <c r="B15028">
        <v>24374</v>
      </c>
      <c r="C15028">
        <v>3</v>
      </c>
      <c r="D15028">
        <v>80000</v>
      </c>
      <c r="E15028" s="46">
        <v>45230</v>
      </c>
      <c r="F15028">
        <v>-164.59</v>
      </c>
      <c r="I15028" t="str">
        <f>INDEX(LedgerMapping[[#All],[Level 3]],MATCH(Actuals[[#This Row],[Sub Ledger]],LedgerMapping[[#All],[Sub Ledger]],0))</f>
        <v>Travel and Expenses</v>
      </c>
      <c r="J15028" s="22">
        <f>YEAR(Actuals[[#This Row],[Date]])</f>
        <v>2023</v>
      </c>
      <c r="K15028" s="22">
        <f>MONTH(Actuals[[#This Row],[Date]])</f>
        <v>10</v>
      </c>
      <c r="L15028" s="12"/>
    </row>
    <row r="15029" spans="1:12" x14ac:dyDescent="0.3">
      <c r="A15029">
        <v>11</v>
      </c>
      <c r="B15029">
        <v>25406</v>
      </c>
      <c r="C15029">
        <v>3</v>
      </c>
      <c r="D15029">
        <v>80000</v>
      </c>
      <c r="E15029" s="46">
        <v>45261</v>
      </c>
      <c r="F15029">
        <v>-155.02000000000001</v>
      </c>
      <c r="I15029" t="str">
        <f>INDEX(LedgerMapping[[#All],[Level 3]],MATCH(Actuals[[#This Row],[Sub Ledger]],LedgerMapping[[#All],[Sub Ledger]],0))</f>
        <v>Travel and Expenses</v>
      </c>
      <c r="J15029" s="22">
        <f>YEAR(Actuals[[#This Row],[Date]])</f>
        <v>2023</v>
      </c>
      <c r="K15029" s="22">
        <f>MONTH(Actuals[[#This Row],[Date]])</f>
        <v>12</v>
      </c>
      <c r="L15029" s="12"/>
    </row>
    <row r="15030" spans="1:12" x14ac:dyDescent="0.3">
      <c r="A15030">
        <v>11</v>
      </c>
      <c r="B15030">
        <v>26477</v>
      </c>
      <c r="C15030">
        <v>3</v>
      </c>
      <c r="D15030">
        <v>80000</v>
      </c>
      <c r="E15030" s="46">
        <v>45291</v>
      </c>
      <c r="F15030">
        <v>-223.1</v>
      </c>
      <c r="I15030" t="str">
        <f>INDEX(LedgerMapping[[#All],[Level 3]],MATCH(Actuals[[#This Row],[Sub Ledger]],LedgerMapping[[#All],[Sub Ledger]],0))</f>
        <v>Travel and Expenses</v>
      </c>
      <c r="J15030" s="22">
        <f>YEAR(Actuals[[#This Row],[Date]])</f>
        <v>2023</v>
      </c>
      <c r="K15030" s="22">
        <f>MONTH(Actuals[[#This Row],[Date]])</f>
        <v>12</v>
      </c>
      <c r="L15030" s="12"/>
    </row>
    <row r="15031" spans="1:12" x14ac:dyDescent="0.3">
      <c r="A15031">
        <v>11</v>
      </c>
      <c r="B15031">
        <v>27601</v>
      </c>
      <c r="C15031">
        <v>3</v>
      </c>
      <c r="D15031">
        <v>80000</v>
      </c>
      <c r="E15031" s="46">
        <v>45322</v>
      </c>
      <c r="F15031">
        <v>-564.6</v>
      </c>
      <c r="I15031" t="str">
        <f>INDEX(LedgerMapping[[#All],[Level 3]],MATCH(Actuals[[#This Row],[Sub Ledger]],LedgerMapping[[#All],[Sub Ledger]],0))</f>
        <v>Travel and Expenses</v>
      </c>
      <c r="J15031" s="22">
        <f>YEAR(Actuals[[#This Row],[Date]])</f>
        <v>2024</v>
      </c>
      <c r="K15031" s="22">
        <f>MONTH(Actuals[[#This Row],[Date]])</f>
        <v>1</v>
      </c>
      <c r="L15031" s="12"/>
    </row>
    <row r="15032" spans="1:12" x14ac:dyDescent="0.3">
      <c r="A15032">
        <v>11</v>
      </c>
      <c r="B15032">
        <v>28753</v>
      </c>
      <c r="C15032">
        <v>3</v>
      </c>
      <c r="D15032">
        <v>80000</v>
      </c>
      <c r="E15032" s="46">
        <v>45354</v>
      </c>
      <c r="F15032">
        <v>-409.28</v>
      </c>
      <c r="I15032" t="str">
        <f>INDEX(LedgerMapping[[#All],[Level 3]],MATCH(Actuals[[#This Row],[Sub Ledger]],LedgerMapping[[#All],[Sub Ledger]],0))</f>
        <v>Travel and Expenses</v>
      </c>
      <c r="J15032" s="22">
        <f>YEAR(Actuals[[#This Row],[Date]])</f>
        <v>2024</v>
      </c>
      <c r="K15032" s="22">
        <f>MONTH(Actuals[[#This Row],[Date]])</f>
        <v>3</v>
      </c>
      <c r="L15032" s="12"/>
    </row>
    <row r="15033" spans="1:12" x14ac:dyDescent="0.3">
      <c r="A15033">
        <v>11</v>
      </c>
      <c r="B15033">
        <v>29907</v>
      </c>
      <c r="C15033">
        <v>3</v>
      </c>
      <c r="D15033">
        <v>80000</v>
      </c>
      <c r="E15033" s="46">
        <v>45384</v>
      </c>
      <c r="F15033">
        <v>-512.47</v>
      </c>
      <c r="I15033" t="str">
        <f>INDEX(LedgerMapping[[#All],[Level 3]],MATCH(Actuals[[#This Row],[Sub Ledger]],LedgerMapping[[#All],[Sub Ledger]],0))</f>
        <v>Travel and Expenses</v>
      </c>
      <c r="J15033" s="22">
        <f>YEAR(Actuals[[#This Row],[Date]])</f>
        <v>2024</v>
      </c>
      <c r="K15033" s="22">
        <f>MONTH(Actuals[[#This Row],[Date]])</f>
        <v>4</v>
      </c>
      <c r="L15033" s="12"/>
    </row>
    <row r="15034" spans="1:12" x14ac:dyDescent="0.3">
      <c r="A15034">
        <v>11</v>
      </c>
      <c r="B15034">
        <v>31033</v>
      </c>
      <c r="C15034">
        <v>3</v>
      </c>
      <c r="D15034">
        <v>80000</v>
      </c>
      <c r="E15034" s="46">
        <v>45415</v>
      </c>
      <c r="F15034">
        <v>-532.67999999999995</v>
      </c>
      <c r="I15034" t="str">
        <f>INDEX(LedgerMapping[[#All],[Level 3]],MATCH(Actuals[[#This Row],[Sub Ledger]],LedgerMapping[[#All],[Sub Ledger]],0))</f>
        <v>Travel and Expenses</v>
      </c>
      <c r="J15034" s="22">
        <f>YEAR(Actuals[[#This Row],[Date]])</f>
        <v>2024</v>
      </c>
      <c r="K15034" s="22">
        <f>MONTH(Actuals[[#This Row],[Date]])</f>
        <v>5</v>
      </c>
      <c r="L15034" s="12"/>
    </row>
    <row r="15035" spans="1:12" x14ac:dyDescent="0.3">
      <c r="A15035">
        <v>11</v>
      </c>
      <c r="B15035">
        <v>32158</v>
      </c>
      <c r="C15035">
        <v>3</v>
      </c>
      <c r="D15035">
        <v>80000</v>
      </c>
      <c r="E15035" s="46">
        <v>45445</v>
      </c>
      <c r="F15035">
        <v>-427.36</v>
      </c>
      <c r="I15035" t="str">
        <f>INDEX(LedgerMapping[[#All],[Level 3]],MATCH(Actuals[[#This Row],[Sub Ledger]],LedgerMapping[[#All],[Sub Ledger]],0))</f>
        <v>Travel and Expenses</v>
      </c>
      <c r="J15035" s="22">
        <f>YEAR(Actuals[[#This Row],[Date]])</f>
        <v>2024</v>
      </c>
      <c r="K15035" s="22">
        <f>MONTH(Actuals[[#This Row],[Date]])</f>
        <v>6</v>
      </c>
      <c r="L15035" s="12"/>
    </row>
    <row r="15036" spans="1:12" x14ac:dyDescent="0.3">
      <c r="A15036">
        <v>11</v>
      </c>
      <c r="B15036">
        <v>33282</v>
      </c>
      <c r="C15036">
        <v>3</v>
      </c>
      <c r="D15036">
        <v>80000</v>
      </c>
      <c r="E15036" s="46">
        <v>45476</v>
      </c>
      <c r="F15036">
        <v>-349.7</v>
      </c>
      <c r="I15036" t="str">
        <f>INDEX(LedgerMapping[[#All],[Level 3]],MATCH(Actuals[[#This Row],[Sub Ledger]],LedgerMapping[[#All],[Sub Ledger]],0))</f>
        <v>Travel and Expenses</v>
      </c>
      <c r="J15036" s="22">
        <f>YEAR(Actuals[[#This Row],[Date]])</f>
        <v>2024</v>
      </c>
      <c r="K15036" s="22">
        <f>MONTH(Actuals[[#This Row],[Date]])</f>
        <v>7</v>
      </c>
      <c r="L15036" s="12"/>
    </row>
    <row r="15037" spans="1:12" x14ac:dyDescent="0.3">
      <c r="A15037">
        <v>11</v>
      </c>
      <c r="B15037">
        <v>34405</v>
      </c>
      <c r="C15037">
        <v>3</v>
      </c>
      <c r="D15037">
        <v>80000</v>
      </c>
      <c r="E15037" s="46">
        <v>45507</v>
      </c>
      <c r="F15037">
        <v>-485.87</v>
      </c>
      <c r="I15037" t="str">
        <f>INDEX(LedgerMapping[[#All],[Level 3]],MATCH(Actuals[[#This Row],[Sub Ledger]],LedgerMapping[[#All],[Sub Ledger]],0))</f>
        <v>Travel and Expenses</v>
      </c>
      <c r="J15037" s="22">
        <f>YEAR(Actuals[[#This Row],[Date]])</f>
        <v>2024</v>
      </c>
      <c r="K15037" s="22">
        <f>MONTH(Actuals[[#This Row],[Date]])</f>
        <v>8</v>
      </c>
      <c r="L15037" s="12"/>
    </row>
    <row r="15038" spans="1:12" x14ac:dyDescent="0.3">
      <c r="A15038">
        <v>11</v>
      </c>
      <c r="B15038">
        <v>35558</v>
      </c>
      <c r="C15038">
        <v>3</v>
      </c>
      <c r="D15038">
        <v>80000</v>
      </c>
      <c r="E15038" s="46">
        <v>45536</v>
      </c>
      <c r="F15038">
        <v>-414.6</v>
      </c>
      <c r="I15038" t="str">
        <f>INDEX(LedgerMapping[[#All],[Level 3]],MATCH(Actuals[[#This Row],[Sub Ledger]],LedgerMapping[[#All],[Sub Ledger]],0))</f>
        <v>Travel and Expenses</v>
      </c>
      <c r="J15038" s="22">
        <f>YEAR(Actuals[[#This Row],[Date]])</f>
        <v>2024</v>
      </c>
      <c r="K15038" s="22">
        <f>MONTH(Actuals[[#This Row],[Date]])</f>
        <v>9</v>
      </c>
      <c r="L15038" s="12"/>
    </row>
    <row r="15039" spans="1:12" x14ac:dyDescent="0.3">
      <c r="A15039">
        <v>11</v>
      </c>
      <c r="B15039">
        <v>36708</v>
      </c>
      <c r="C15039">
        <v>3</v>
      </c>
      <c r="D15039">
        <v>80000</v>
      </c>
      <c r="E15039" s="46">
        <v>45567</v>
      </c>
      <c r="F15039">
        <v>-419.92</v>
      </c>
      <c r="I15039" t="str">
        <f>INDEX(LedgerMapping[[#All],[Level 3]],MATCH(Actuals[[#This Row],[Sub Ledger]],LedgerMapping[[#All],[Sub Ledger]],0))</f>
        <v>Travel and Expenses</v>
      </c>
      <c r="J15039" s="22">
        <f>YEAR(Actuals[[#This Row],[Date]])</f>
        <v>2024</v>
      </c>
      <c r="K15039" s="22">
        <f>MONTH(Actuals[[#This Row],[Date]])</f>
        <v>10</v>
      </c>
      <c r="L15039" s="12"/>
    </row>
    <row r="15040" spans="1:12" x14ac:dyDescent="0.3">
      <c r="A15040">
        <v>11</v>
      </c>
      <c r="B15040">
        <v>37857</v>
      </c>
      <c r="C15040">
        <v>3</v>
      </c>
      <c r="D15040">
        <v>80000</v>
      </c>
      <c r="E15040" s="46">
        <v>45597</v>
      </c>
      <c r="F15040">
        <v>-532.67999999999995</v>
      </c>
      <c r="I15040" t="str">
        <f>INDEX(LedgerMapping[[#All],[Level 3]],MATCH(Actuals[[#This Row],[Sub Ledger]],LedgerMapping[[#All],[Sub Ledger]],0))</f>
        <v>Travel and Expenses</v>
      </c>
      <c r="J15040" s="22">
        <f>YEAR(Actuals[[#This Row],[Date]])</f>
        <v>2024</v>
      </c>
      <c r="K15040" s="22">
        <f>MONTH(Actuals[[#This Row],[Date]])</f>
        <v>11</v>
      </c>
      <c r="L15040" s="12"/>
    </row>
    <row r="15041" spans="1:12" x14ac:dyDescent="0.3">
      <c r="A15041">
        <v>11</v>
      </c>
      <c r="B15041">
        <v>39008</v>
      </c>
      <c r="C15041">
        <v>3</v>
      </c>
      <c r="D15041">
        <v>80000</v>
      </c>
      <c r="E15041" s="46">
        <v>45628</v>
      </c>
      <c r="F15041">
        <v>-339.06</v>
      </c>
      <c r="I15041" t="str">
        <f>INDEX(LedgerMapping[[#All],[Level 3]],MATCH(Actuals[[#This Row],[Sub Ledger]],LedgerMapping[[#All],[Sub Ledger]],0))</f>
        <v>Travel and Expenses</v>
      </c>
      <c r="J15041" s="22">
        <f>YEAR(Actuals[[#This Row],[Date]])</f>
        <v>2024</v>
      </c>
      <c r="K15041" s="22">
        <f>MONTH(Actuals[[#This Row],[Date]])</f>
        <v>12</v>
      </c>
      <c r="L15041" s="12"/>
    </row>
    <row r="15042" spans="1:12" x14ac:dyDescent="0.3">
      <c r="A15042">
        <v>11</v>
      </c>
      <c r="B15042">
        <v>14288</v>
      </c>
      <c r="C15042">
        <v>3</v>
      </c>
      <c r="D15042">
        <v>81000</v>
      </c>
      <c r="E15042" s="46">
        <v>44927</v>
      </c>
      <c r="F15042">
        <v>-142.25</v>
      </c>
      <c r="I15042" t="str">
        <f>INDEX(LedgerMapping[[#All],[Level 3]],MATCH(Actuals[[#This Row],[Sub Ledger]],LedgerMapping[[#All],[Sub Ledger]],0))</f>
        <v>Depreciation</v>
      </c>
      <c r="J15042" s="22">
        <f>YEAR(Actuals[[#This Row],[Date]])</f>
        <v>2023</v>
      </c>
      <c r="K15042" s="22">
        <f>MONTH(Actuals[[#This Row],[Date]])</f>
        <v>1</v>
      </c>
      <c r="L15042" s="12"/>
    </row>
    <row r="15043" spans="1:12" x14ac:dyDescent="0.3">
      <c r="A15043">
        <v>11</v>
      </c>
      <c r="B15043">
        <v>15290</v>
      </c>
      <c r="C15043">
        <v>3</v>
      </c>
      <c r="D15043">
        <v>81000</v>
      </c>
      <c r="E15043" s="46">
        <v>44958</v>
      </c>
      <c r="F15043">
        <v>-97.57</v>
      </c>
      <c r="I15043" t="str">
        <f>INDEX(LedgerMapping[[#All],[Level 3]],MATCH(Actuals[[#This Row],[Sub Ledger]],LedgerMapping[[#All],[Sub Ledger]],0))</f>
        <v>Depreciation</v>
      </c>
      <c r="J15043" s="22">
        <f>YEAR(Actuals[[#This Row],[Date]])</f>
        <v>2023</v>
      </c>
      <c r="K15043" s="22">
        <f>MONTH(Actuals[[#This Row],[Date]])</f>
        <v>2</v>
      </c>
      <c r="L15043" s="12"/>
    </row>
    <row r="15044" spans="1:12" x14ac:dyDescent="0.3">
      <c r="A15044">
        <v>11</v>
      </c>
      <c r="B15044">
        <v>16270</v>
      </c>
      <c r="C15044">
        <v>3</v>
      </c>
      <c r="D15044">
        <v>81000</v>
      </c>
      <c r="E15044" s="46">
        <v>44988</v>
      </c>
      <c r="F15044">
        <v>-103.95</v>
      </c>
      <c r="I15044" t="str">
        <f>INDEX(LedgerMapping[[#All],[Level 3]],MATCH(Actuals[[#This Row],[Sub Ledger]],LedgerMapping[[#All],[Sub Ledger]],0))</f>
        <v>Depreciation</v>
      </c>
      <c r="J15044" s="22">
        <f>YEAR(Actuals[[#This Row],[Date]])</f>
        <v>2023</v>
      </c>
      <c r="K15044" s="22">
        <f>MONTH(Actuals[[#This Row],[Date]])</f>
        <v>3</v>
      </c>
      <c r="L15044" s="12"/>
    </row>
    <row r="15045" spans="1:12" x14ac:dyDescent="0.3">
      <c r="A15045">
        <v>11</v>
      </c>
      <c r="B15045">
        <v>17302</v>
      </c>
      <c r="C15045">
        <v>3</v>
      </c>
      <c r="D15045">
        <v>81000</v>
      </c>
      <c r="E15045" s="46">
        <v>45018</v>
      </c>
      <c r="F15045">
        <v>-101.82</v>
      </c>
      <c r="I15045" t="str">
        <f>INDEX(LedgerMapping[[#All],[Level 3]],MATCH(Actuals[[#This Row],[Sub Ledger]],LedgerMapping[[#All],[Sub Ledger]],0))</f>
        <v>Depreciation</v>
      </c>
      <c r="J15045" s="22">
        <f>YEAR(Actuals[[#This Row],[Date]])</f>
        <v>2023</v>
      </c>
      <c r="K15045" s="22">
        <f>MONTH(Actuals[[#This Row],[Date]])</f>
        <v>4</v>
      </c>
      <c r="L15045" s="12"/>
    </row>
    <row r="15046" spans="1:12" x14ac:dyDescent="0.3">
      <c r="A15046">
        <v>11</v>
      </c>
      <c r="B15046">
        <v>18331</v>
      </c>
      <c r="C15046">
        <v>3</v>
      </c>
      <c r="D15046">
        <v>81000</v>
      </c>
      <c r="E15046" s="46">
        <v>45049</v>
      </c>
      <c r="F15046">
        <v>-106.08</v>
      </c>
      <c r="I15046" t="str">
        <f>INDEX(LedgerMapping[[#All],[Level 3]],MATCH(Actuals[[#This Row],[Sub Ledger]],LedgerMapping[[#All],[Sub Ledger]],0))</f>
        <v>Depreciation</v>
      </c>
      <c r="J15046" s="22">
        <f>YEAR(Actuals[[#This Row],[Date]])</f>
        <v>2023</v>
      </c>
      <c r="K15046" s="22">
        <f>MONTH(Actuals[[#This Row],[Date]])</f>
        <v>5</v>
      </c>
      <c r="L15046" s="12"/>
    </row>
    <row r="15047" spans="1:12" x14ac:dyDescent="0.3">
      <c r="A15047">
        <v>11</v>
      </c>
      <c r="B15047">
        <v>19336</v>
      </c>
      <c r="C15047">
        <v>3</v>
      </c>
      <c r="D15047">
        <v>81000</v>
      </c>
      <c r="E15047" s="46">
        <v>45079</v>
      </c>
      <c r="F15047">
        <v>-63.53</v>
      </c>
      <c r="I15047" t="str">
        <f>INDEX(LedgerMapping[[#All],[Level 3]],MATCH(Actuals[[#This Row],[Sub Ledger]],LedgerMapping[[#All],[Sub Ledger]],0))</f>
        <v>Depreciation</v>
      </c>
      <c r="J15047" s="22">
        <f>YEAR(Actuals[[#This Row],[Date]])</f>
        <v>2023</v>
      </c>
      <c r="K15047" s="22">
        <f>MONTH(Actuals[[#This Row],[Date]])</f>
        <v>6</v>
      </c>
      <c r="L15047" s="12"/>
    </row>
    <row r="15048" spans="1:12" x14ac:dyDescent="0.3">
      <c r="A15048">
        <v>11</v>
      </c>
      <c r="B15048">
        <v>20364</v>
      </c>
      <c r="C15048">
        <v>3</v>
      </c>
      <c r="D15048">
        <v>81000</v>
      </c>
      <c r="E15048" s="46">
        <v>45110</v>
      </c>
      <c r="F15048">
        <v>-63.53</v>
      </c>
      <c r="I15048" t="str">
        <f>INDEX(LedgerMapping[[#All],[Level 3]],MATCH(Actuals[[#This Row],[Sub Ledger]],LedgerMapping[[#All],[Sub Ledger]],0))</f>
        <v>Depreciation</v>
      </c>
      <c r="J15048" s="22">
        <f>YEAR(Actuals[[#This Row],[Date]])</f>
        <v>2023</v>
      </c>
      <c r="K15048" s="22">
        <f>MONTH(Actuals[[#This Row],[Date]])</f>
        <v>7</v>
      </c>
      <c r="L15048" s="12"/>
    </row>
    <row r="15049" spans="1:12" x14ac:dyDescent="0.3">
      <c r="A15049">
        <v>11</v>
      </c>
      <c r="B15049">
        <v>21392</v>
      </c>
      <c r="C15049">
        <v>3</v>
      </c>
      <c r="D15049">
        <v>81000</v>
      </c>
      <c r="E15049" s="46">
        <v>45141</v>
      </c>
      <c r="F15049">
        <v>-149.69999999999999</v>
      </c>
      <c r="I15049" t="str">
        <f>INDEX(LedgerMapping[[#All],[Level 3]],MATCH(Actuals[[#This Row],[Sub Ledger]],LedgerMapping[[#All],[Sub Ledger]],0))</f>
        <v>Depreciation</v>
      </c>
      <c r="J15049" s="22">
        <f>YEAR(Actuals[[#This Row],[Date]])</f>
        <v>2023</v>
      </c>
      <c r="K15049" s="22">
        <f>MONTH(Actuals[[#This Row],[Date]])</f>
        <v>8</v>
      </c>
      <c r="L15049" s="12"/>
    </row>
    <row r="15050" spans="1:12" x14ac:dyDescent="0.3">
      <c r="A15050">
        <v>11</v>
      </c>
      <c r="B15050">
        <v>22395</v>
      </c>
      <c r="C15050">
        <v>3</v>
      </c>
      <c r="D15050">
        <v>81000</v>
      </c>
      <c r="E15050" s="46">
        <v>45169</v>
      </c>
      <c r="F15050">
        <v>-132.68</v>
      </c>
      <c r="I15050" t="str">
        <f>INDEX(LedgerMapping[[#All],[Level 3]],MATCH(Actuals[[#This Row],[Sub Ledger]],LedgerMapping[[#All],[Sub Ledger]],0))</f>
        <v>Depreciation</v>
      </c>
      <c r="J15050" s="22">
        <f>YEAR(Actuals[[#This Row],[Date]])</f>
        <v>2023</v>
      </c>
      <c r="K15050" s="22">
        <f>MONTH(Actuals[[#This Row],[Date]])</f>
        <v>8</v>
      </c>
      <c r="L15050" s="12"/>
    </row>
    <row r="15051" spans="1:12" x14ac:dyDescent="0.3">
      <c r="A15051">
        <v>11</v>
      </c>
      <c r="B15051">
        <v>23373</v>
      </c>
      <c r="C15051">
        <v>3</v>
      </c>
      <c r="D15051">
        <v>81000</v>
      </c>
      <c r="E15051" s="46">
        <v>45200</v>
      </c>
      <c r="F15051">
        <v>-132.68</v>
      </c>
      <c r="I15051" t="str">
        <f>INDEX(LedgerMapping[[#All],[Level 3]],MATCH(Actuals[[#This Row],[Sub Ledger]],LedgerMapping[[#All],[Sub Ledger]],0))</f>
        <v>Depreciation</v>
      </c>
      <c r="J15051" s="22">
        <f>YEAR(Actuals[[#This Row],[Date]])</f>
        <v>2023</v>
      </c>
      <c r="K15051" s="22">
        <f>MONTH(Actuals[[#This Row],[Date]])</f>
        <v>10</v>
      </c>
      <c r="L15051" s="12"/>
    </row>
    <row r="15052" spans="1:12" x14ac:dyDescent="0.3">
      <c r="A15052">
        <v>11</v>
      </c>
      <c r="B15052">
        <v>24375</v>
      </c>
      <c r="C15052">
        <v>3</v>
      </c>
      <c r="D15052">
        <v>81000</v>
      </c>
      <c r="E15052" s="46">
        <v>45230</v>
      </c>
      <c r="F15052">
        <v>-102.89</v>
      </c>
      <c r="I15052" t="str">
        <f>INDEX(LedgerMapping[[#All],[Level 3]],MATCH(Actuals[[#This Row],[Sub Ledger]],LedgerMapping[[#All],[Sub Ledger]],0))</f>
        <v>Depreciation</v>
      </c>
      <c r="J15052" s="22">
        <f>YEAR(Actuals[[#This Row],[Date]])</f>
        <v>2023</v>
      </c>
      <c r="K15052" s="22">
        <f>MONTH(Actuals[[#This Row],[Date]])</f>
        <v>10</v>
      </c>
      <c r="L15052" s="12"/>
    </row>
    <row r="15053" spans="1:12" x14ac:dyDescent="0.3">
      <c r="A15053">
        <v>11</v>
      </c>
      <c r="B15053">
        <v>25407</v>
      </c>
      <c r="C15053">
        <v>3</v>
      </c>
      <c r="D15053">
        <v>81000</v>
      </c>
      <c r="E15053" s="46">
        <v>45261</v>
      </c>
      <c r="F15053">
        <v>-96.51</v>
      </c>
      <c r="I15053" t="str">
        <f>INDEX(LedgerMapping[[#All],[Level 3]],MATCH(Actuals[[#This Row],[Sub Ledger]],LedgerMapping[[#All],[Sub Ledger]],0))</f>
        <v>Depreciation</v>
      </c>
      <c r="J15053" s="22">
        <f>YEAR(Actuals[[#This Row],[Date]])</f>
        <v>2023</v>
      </c>
      <c r="K15053" s="22">
        <f>MONTH(Actuals[[#This Row],[Date]])</f>
        <v>12</v>
      </c>
      <c r="L15053" s="12"/>
    </row>
    <row r="15054" spans="1:12" x14ac:dyDescent="0.3">
      <c r="A15054">
        <v>11</v>
      </c>
      <c r="B15054">
        <v>26478</v>
      </c>
      <c r="C15054">
        <v>3</v>
      </c>
      <c r="D15054">
        <v>81000</v>
      </c>
      <c r="E15054" s="46">
        <v>45291</v>
      </c>
      <c r="F15054">
        <v>-139.06</v>
      </c>
      <c r="I15054" t="str">
        <f>INDEX(LedgerMapping[[#All],[Level 3]],MATCH(Actuals[[#This Row],[Sub Ledger]],LedgerMapping[[#All],[Sub Ledger]],0))</f>
        <v>Depreciation</v>
      </c>
      <c r="J15054" s="22">
        <f>YEAR(Actuals[[#This Row],[Date]])</f>
        <v>2023</v>
      </c>
      <c r="K15054" s="22">
        <f>MONTH(Actuals[[#This Row],[Date]])</f>
        <v>12</v>
      </c>
      <c r="L15054" s="12"/>
    </row>
    <row r="15055" spans="1:12" x14ac:dyDescent="0.3">
      <c r="A15055">
        <v>11</v>
      </c>
      <c r="B15055">
        <v>27602</v>
      </c>
      <c r="C15055">
        <v>3</v>
      </c>
      <c r="D15055">
        <v>81000</v>
      </c>
      <c r="E15055" s="46">
        <v>45322</v>
      </c>
      <c r="F15055">
        <v>-350.77</v>
      </c>
      <c r="I15055" t="str">
        <f>INDEX(LedgerMapping[[#All],[Level 3]],MATCH(Actuals[[#This Row],[Sub Ledger]],LedgerMapping[[#All],[Sub Ledger]],0))</f>
        <v>Depreciation</v>
      </c>
      <c r="J15055" s="22">
        <f>YEAR(Actuals[[#This Row],[Date]])</f>
        <v>2024</v>
      </c>
      <c r="K15055" s="22">
        <f>MONTH(Actuals[[#This Row],[Date]])</f>
        <v>1</v>
      </c>
      <c r="L15055" s="12"/>
    </row>
    <row r="15056" spans="1:12" x14ac:dyDescent="0.3">
      <c r="A15056">
        <v>11</v>
      </c>
      <c r="B15056">
        <v>28754</v>
      </c>
      <c r="C15056">
        <v>3</v>
      </c>
      <c r="D15056">
        <v>81000</v>
      </c>
      <c r="E15056" s="46">
        <v>45354</v>
      </c>
      <c r="F15056">
        <v>-253.96</v>
      </c>
      <c r="I15056" t="str">
        <f>INDEX(LedgerMapping[[#All],[Level 3]],MATCH(Actuals[[#This Row],[Sub Ledger]],LedgerMapping[[#All],[Sub Ledger]],0))</f>
        <v>Depreciation</v>
      </c>
      <c r="J15056" s="22">
        <f>YEAR(Actuals[[#This Row],[Date]])</f>
        <v>2024</v>
      </c>
      <c r="K15056" s="22">
        <f>MONTH(Actuals[[#This Row],[Date]])</f>
        <v>3</v>
      </c>
      <c r="L15056" s="12"/>
    </row>
    <row r="15057" spans="1:12" x14ac:dyDescent="0.3">
      <c r="A15057">
        <v>11</v>
      </c>
      <c r="B15057">
        <v>29908</v>
      </c>
      <c r="C15057">
        <v>3</v>
      </c>
      <c r="D15057">
        <v>81000</v>
      </c>
      <c r="E15057" s="46">
        <v>45384</v>
      </c>
      <c r="F15057">
        <v>-317.79000000000002</v>
      </c>
      <c r="I15057" t="str">
        <f>INDEX(LedgerMapping[[#All],[Level 3]],MATCH(Actuals[[#This Row],[Sub Ledger]],LedgerMapping[[#All],[Sub Ledger]],0))</f>
        <v>Depreciation</v>
      </c>
      <c r="J15057" s="22">
        <f>YEAR(Actuals[[#This Row],[Date]])</f>
        <v>2024</v>
      </c>
      <c r="K15057" s="22">
        <f>MONTH(Actuals[[#This Row],[Date]])</f>
        <v>4</v>
      </c>
      <c r="L15057" s="12"/>
    </row>
    <row r="15058" spans="1:12" x14ac:dyDescent="0.3">
      <c r="A15058">
        <v>11</v>
      </c>
      <c r="B15058">
        <v>31034</v>
      </c>
      <c r="C15058">
        <v>3</v>
      </c>
      <c r="D15058">
        <v>81000</v>
      </c>
      <c r="E15058" s="46">
        <v>45415</v>
      </c>
      <c r="F15058">
        <v>-330.55</v>
      </c>
      <c r="I15058" t="str">
        <f>INDEX(LedgerMapping[[#All],[Level 3]],MATCH(Actuals[[#This Row],[Sub Ledger]],LedgerMapping[[#All],[Sub Ledger]],0))</f>
        <v>Depreciation</v>
      </c>
      <c r="J15058" s="22">
        <f>YEAR(Actuals[[#This Row],[Date]])</f>
        <v>2024</v>
      </c>
      <c r="K15058" s="22">
        <f>MONTH(Actuals[[#This Row],[Date]])</f>
        <v>5</v>
      </c>
      <c r="L15058" s="12"/>
    </row>
    <row r="15059" spans="1:12" x14ac:dyDescent="0.3">
      <c r="A15059">
        <v>11</v>
      </c>
      <c r="B15059">
        <v>32159</v>
      </c>
      <c r="C15059">
        <v>3</v>
      </c>
      <c r="D15059">
        <v>81000</v>
      </c>
      <c r="E15059" s="46">
        <v>45445</v>
      </c>
      <c r="F15059">
        <v>-264.58999999999997</v>
      </c>
      <c r="I15059" t="str">
        <f>INDEX(LedgerMapping[[#All],[Level 3]],MATCH(Actuals[[#This Row],[Sub Ledger]],LedgerMapping[[#All],[Sub Ledger]],0))</f>
        <v>Depreciation</v>
      </c>
      <c r="J15059" s="22">
        <f>YEAR(Actuals[[#This Row],[Date]])</f>
        <v>2024</v>
      </c>
      <c r="K15059" s="22">
        <f>MONTH(Actuals[[#This Row],[Date]])</f>
        <v>6</v>
      </c>
      <c r="L15059" s="12"/>
    </row>
    <row r="15060" spans="1:12" x14ac:dyDescent="0.3">
      <c r="A15060">
        <v>11</v>
      </c>
      <c r="B15060">
        <v>33283</v>
      </c>
      <c r="C15060">
        <v>3</v>
      </c>
      <c r="D15060">
        <v>81000</v>
      </c>
      <c r="E15060" s="46">
        <v>45476</v>
      </c>
      <c r="F15060">
        <v>-216.72</v>
      </c>
      <c r="I15060" t="str">
        <f>INDEX(LedgerMapping[[#All],[Level 3]],MATCH(Actuals[[#This Row],[Sub Ledger]],LedgerMapping[[#All],[Sub Ledger]],0))</f>
        <v>Depreciation</v>
      </c>
      <c r="J15060" s="22">
        <f>YEAR(Actuals[[#This Row],[Date]])</f>
        <v>2024</v>
      </c>
      <c r="K15060" s="22">
        <f>MONTH(Actuals[[#This Row],[Date]])</f>
        <v>7</v>
      </c>
      <c r="L15060" s="12"/>
    </row>
    <row r="15061" spans="1:12" x14ac:dyDescent="0.3">
      <c r="A15061">
        <v>11</v>
      </c>
      <c r="B15061">
        <v>34406</v>
      </c>
      <c r="C15061">
        <v>3</v>
      </c>
      <c r="D15061">
        <v>81000</v>
      </c>
      <c r="E15061" s="46">
        <v>45507</v>
      </c>
      <c r="F15061">
        <v>-300.76</v>
      </c>
      <c r="I15061" t="str">
        <f>INDEX(LedgerMapping[[#All],[Level 3]],MATCH(Actuals[[#This Row],[Sub Ledger]],LedgerMapping[[#All],[Sub Ledger]],0))</f>
        <v>Depreciation</v>
      </c>
      <c r="J15061" s="22">
        <f>YEAR(Actuals[[#This Row],[Date]])</f>
        <v>2024</v>
      </c>
      <c r="K15061" s="22">
        <f>MONTH(Actuals[[#This Row],[Date]])</f>
        <v>8</v>
      </c>
      <c r="L15061" s="12"/>
    </row>
    <row r="15062" spans="1:12" x14ac:dyDescent="0.3">
      <c r="A15062">
        <v>11</v>
      </c>
      <c r="B15062">
        <v>35559</v>
      </c>
      <c r="C15062">
        <v>3</v>
      </c>
      <c r="D15062">
        <v>81000</v>
      </c>
      <c r="E15062" s="46">
        <v>45536</v>
      </c>
      <c r="F15062">
        <v>-256.08</v>
      </c>
      <c r="I15062" t="str">
        <f>INDEX(LedgerMapping[[#All],[Level 3]],MATCH(Actuals[[#This Row],[Sub Ledger]],LedgerMapping[[#All],[Sub Ledger]],0))</f>
        <v>Depreciation</v>
      </c>
      <c r="J15062" s="22">
        <f>YEAR(Actuals[[#This Row],[Date]])</f>
        <v>2024</v>
      </c>
      <c r="K15062" s="22">
        <f>MONTH(Actuals[[#This Row],[Date]])</f>
        <v>9</v>
      </c>
      <c r="L15062" s="12"/>
    </row>
    <row r="15063" spans="1:12" x14ac:dyDescent="0.3">
      <c r="A15063">
        <v>11</v>
      </c>
      <c r="B15063">
        <v>36709</v>
      </c>
      <c r="C15063">
        <v>3</v>
      </c>
      <c r="D15063">
        <v>81000</v>
      </c>
      <c r="E15063" s="46">
        <v>45567</v>
      </c>
      <c r="F15063">
        <v>-260.33999999999997</v>
      </c>
      <c r="I15063" t="str">
        <f>INDEX(LedgerMapping[[#All],[Level 3]],MATCH(Actuals[[#This Row],[Sub Ledger]],LedgerMapping[[#All],[Sub Ledger]],0))</f>
        <v>Depreciation</v>
      </c>
      <c r="J15063" s="22">
        <f>YEAR(Actuals[[#This Row],[Date]])</f>
        <v>2024</v>
      </c>
      <c r="K15063" s="22">
        <f>MONTH(Actuals[[#This Row],[Date]])</f>
        <v>10</v>
      </c>
      <c r="L15063" s="12"/>
    </row>
    <row r="15064" spans="1:12" x14ac:dyDescent="0.3">
      <c r="A15064">
        <v>11</v>
      </c>
      <c r="B15064">
        <v>37858</v>
      </c>
      <c r="C15064">
        <v>3</v>
      </c>
      <c r="D15064">
        <v>81000</v>
      </c>
      <c r="E15064" s="46">
        <v>45597</v>
      </c>
      <c r="F15064">
        <v>-330.55</v>
      </c>
      <c r="I15064" t="str">
        <f>INDEX(LedgerMapping[[#All],[Level 3]],MATCH(Actuals[[#This Row],[Sub Ledger]],LedgerMapping[[#All],[Sub Ledger]],0))</f>
        <v>Depreciation</v>
      </c>
      <c r="J15064" s="22">
        <f>YEAR(Actuals[[#This Row],[Date]])</f>
        <v>2024</v>
      </c>
      <c r="K15064" s="22">
        <f>MONTH(Actuals[[#This Row],[Date]])</f>
        <v>11</v>
      </c>
      <c r="L15064" s="12"/>
    </row>
    <row r="15065" spans="1:12" x14ac:dyDescent="0.3">
      <c r="A15065">
        <v>11</v>
      </c>
      <c r="B15065">
        <v>39009</v>
      </c>
      <c r="C15065">
        <v>3</v>
      </c>
      <c r="D15065">
        <v>81000</v>
      </c>
      <c r="E15065" s="46">
        <v>45628</v>
      </c>
      <c r="F15065">
        <v>-210.34</v>
      </c>
      <c r="I15065" t="str">
        <f>INDEX(LedgerMapping[[#All],[Level 3]],MATCH(Actuals[[#This Row],[Sub Ledger]],LedgerMapping[[#All],[Sub Ledger]],0))</f>
        <v>Depreciation</v>
      </c>
      <c r="J15065" s="22">
        <f>YEAR(Actuals[[#This Row],[Date]])</f>
        <v>2024</v>
      </c>
      <c r="K15065" s="22">
        <f>MONTH(Actuals[[#This Row],[Date]])</f>
        <v>12</v>
      </c>
      <c r="L15065" s="12"/>
    </row>
    <row r="15066" spans="1:12" x14ac:dyDescent="0.3">
      <c r="A15066">
        <v>11</v>
      </c>
      <c r="B15066">
        <v>14289</v>
      </c>
      <c r="C15066">
        <v>3</v>
      </c>
      <c r="D15066">
        <v>82000</v>
      </c>
      <c r="E15066" s="46">
        <v>44927</v>
      </c>
      <c r="F15066">
        <v>-15.65</v>
      </c>
      <c r="I15066" t="str">
        <f>INDEX(LedgerMapping[[#All],[Level 3]],MATCH(Actuals[[#This Row],[Sub Ledger]],LedgerMapping[[#All],[Sub Ledger]],0))</f>
        <v>Depreciation</v>
      </c>
      <c r="J15066" s="22">
        <f>YEAR(Actuals[[#This Row],[Date]])</f>
        <v>2023</v>
      </c>
      <c r="K15066" s="22">
        <f>MONTH(Actuals[[#This Row],[Date]])</f>
        <v>1</v>
      </c>
      <c r="L15066" s="12"/>
    </row>
    <row r="15067" spans="1:12" x14ac:dyDescent="0.3">
      <c r="A15067">
        <v>11</v>
      </c>
      <c r="B15067">
        <v>15291</v>
      </c>
      <c r="C15067">
        <v>3</v>
      </c>
      <c r="D15067">
        <v>82000</v>
      </c>
      <c r="E15067" s="46">
        <v>44958</v>
      </c>
      <c r="F15067">
        <v>-10.33</v>
      </c>
      <c r="I15067" t="str">
        <f>INDEX(LedgerMapping[[#All],[Level 3]],MATCH(Actuals[[#This Row],[Sub Ledger]],LedgerMapping[[#All],[Sub Ledger]],0))</f>
        <v>Depreciation</v>
      </c>
      <c r="J15067" s="22">
        <f>YEAR(Actuals[[#This Row],[Date]])</f>
        <v>2023</v>
      </c>
      <c r="K15067" s="22">
        <f>MONTH(Actuals[[#This Row],[Date]])</f>
        <v>2</v>
      </c>
      <c r="L15067" s="12"/>
    </row>
    <row r="15068" spans="1:12" x14ac:dyDescent="0.3">
      <c r="A15068">
        <v>11</v>
      </c>
      <c r="B15068">
        <v>16271</v>
      </c>
      <c r="C15068">
        <v>3</v>
      </c>
      <c r="D15068">
        <v>82000</v>
      </c>
      <c r="E15068" s="46">
        <v>44988</v>
      </c>
      <c r="F15068">
        <v>-11.4</v>
      </c>
      <c r="I15068" t="str">
        <f>INDEX(LedgerMapping[[#All],[Level 3]],MATCH(Actuals[[#This Row],[Sub Ledger]],LedgerMapping[[#All],[Sub Ledger]],0))</f>
        <v>Depreciation</v>
      </c>
      <c r="J15068" s="22">
        <f>YEAR(Actuals[[#This Row],[Date]])</f>
        <v>2023</v>
      </c>
      <c r="K15068" s="22">
        <f>MONTH(Actuals[[#This Row],[Date]])</f>
        <v>3</v>
      </c>
      <c r="L15068" s="12"/>
    </row>
    <row r="15069" spans="1:12" x14ac:dyDescent="0.3">
      <c r="A15069">
        <v>11</v>
      </c>
      <c r="B15069">
        <v>17303</v>
      </c>
      <c r="C15069">
        <v>3</v>
      </c>
      <c r="D15069">
        <v>82000</v>
      </c>
      <c r="E15069" s="46">
        <v>45018</v>
      </c>
      <c r="F15069">
        <v>-11.4</v>
      </c>
      <c r="I15069" t="str">
        <f>INDEX(LedgerMapping[[#All],[Level 3]],MATCH(Actuals[[#This Row],[Sub Ledger]],LedgerMapping[[#All],[Sub Ledger]],0))</f>
        <v>Depreciation</v>
      </c>
      <c r="J15069" s="22">
        <f>YEAR(Actuals[[#This Row],[Date]])</f>
        <v>2023</v>
      </c>
      <c r="K15069" s="22">
        <f>MONTH(Actuals[[#This Row],[Date]])</f>
        <v>4</v>
      </c>
      <c r="L15069" s="12"/>
    </row>
    <row r="15070" spans="1:12" x14ac:dyDescent="0.3">
      <c r="A15070">
        <v>11</v>
      </c>
      <c r="B15070">
        <v>18332</v>
      </c>
      <c r="C15070">
        <v>3</v>
      </c>
      <c r="D15070">
        <v>82000</v>
      </c>
      <c r="E15070" s="46">
        <v>45049</v>
      </c>
      <c r="F15070">
        <v>-11.4</v>
      </c>
      <c r="I15070" t="str">
        <f>INDEX(LedgerMapping[[#All],[Level 3]],MATCH(Actuals[[#This Row],[Sub Ledger]],LedgerMapping[[#All],[Sub Ledger]],0))</f>
        <v>Depreciation</v>
      </c>
      <c r="J15070" s="22">
        <f>YEAR(Actuals[[#This Row],[Date]])</f>
        <v>2023</v>
      </c>
      <c r="K15070" s="22">
        <f>MONTH(Actuals[[#This Row],[Date]])</f>
        <v>5</v>
      </c>
      <c r="L15070" s="12"/>
    </row>
    <row r="15071" spans="1:12" x14ac:dyDescent="0.3">
      <c r="A15071">
        <v>11</v>
      </c>
      <c r="B15071">
        <v>19337</v>
      </c>
      <c r="C15071">
        <v>3</v>
      </c>
      <c r="D15071">
        <v>82000</v>
      </c>
      <c r="E15071" s="46">
        <v>45079</v>
      </c>
      <c r="F15071">
        <v>-7.14</v>
      </c>
      <c r="I15071" t="str">
        <f>INDEX(LedgerMapping[[#All],[Level 3]],MATCH(Actuals[[#This Row],[Sub Ledger]],LedgerMapping[[#All],[Sub Ledger]],0))</f>
        <v>Depreciation</v>
      </c>
      <c r="J15071" s="22">
        <f>YEAR(Actuals[[#This Row],[Date]])</f>
        <v>2023</v>
      </c>
      <c r="K15071" s="22">
        <f>MONTH(Actuals[[#This Row],[Date]])</f>
        <v>6</v>
      </c>
      <c r="L15071" s="12"/>
    </row>
    <row r="15072" spans="1:12" x14ac:dyDescent="0.3">
      <c r="A15072">
        <v>11</v>
      </c>
      <c r="B15072">
        <v>20365</v>
      </c>
      <c r="C15072">
        <v>3</v>
      </c>
      <c r="D15072">
        <v>82000</v>
      </c>
      <c r="E15072" s="46">
        <v>45110</v>
      </c>
      <c r="F15072">
        <v>-7.14</v>
      </c>
      <c r="I15072" t="str">
        <f>INDEX(LedgerMapping[[#All],[Level 3]],MATCH(Actuals[[#This Row],[Sub Ledger]],LedgerMapping[[#All],[Sub Ledger]],0))</f>
        <v>Depreciation</v>
      </c>
      <c r="J15072" s="22">
        <f>YEAR(Actuals[[#This Row],[Date]])</f>
        <v>2023</v>
      </c>
      <c r="K15072" s="22">
        <f>MONTH(Actuals[[#This Row],[Date]])</f>
        <v>7</v>
      </c>
      <c r="L15072" s="12"/>
    </row>
    <row r="15073" spans="1:12" x14ac:dyDescent="0.3">
      <c r="A15073">
        <v>11</v>
      </c>
      <c r="B15073">
        <v>21393</v>
      </c>
      <c r="C15073">
        <v>3</v>
      </c>
      <c r="D15073">
        <v>82000</v>
      </c>
      <c r="E15073" s="46">
        <v>45141</v>
      </c>
      <c r="F15073">
        <v>-16.72</v>
      </c>
      <c r="I15073" t="str">
        <f>INDEX(LedgerMapping[[#All],[Level 3]],MATCH(Actuals[[#This Row],[Sub Ledger]],LedgerMapping[[#All],[Sub Ledger]],0))</f>
        <v>Depreciation</v>
      </c>
      <c r="J15073" s="22">
        <f>YEAR(Actuals[[#This Row],[Date]])</f>
        <v>2023</v>
      </c>
      <c r="K15073" s="22">
        <f>MONTH(Actuals[[#This Row],[Date]])</f>
        <v>8</v>
      </c>
      <c r="L15073" s="12"/>
    </row>
    <row r="15074" spans="1:12" x14ac:dyDescent="0.3">
      <c r="A15074">
        <v>11</v>
      </c>
      <c r="B15074">
        <v>22396</v>
      </c>
      <c r="C15074">
        <v>3</v>
      </c>
      <c r="D15074">
        <v>82000</v>
      </c>
      <c r="E15074" s="46">
        <v>45169</v>
      </c>
      <c r="F15074">
        <v>-13.53</v>
      </c>
      <c r="I15074" t="str">
        <f>INDEX(LedgerMapping[[#All],[Level 3]],MATCH(Actuals[[#This Row],[Sub Ledger]],LedgerMapping[[#All],[Sub Ledger]],0))</f>
        <v>Depreciation</v>
      </c>
      <c r="J15074" s="22">
        <f>YEAR(Actuals[[#This Row],[Date]])</f>
        <v>2023</v>
      </c>
      <c r="K15074" s="22">
        <f>MONTH(Actuals[[#This Row],[Date]])</f>
        <v>8</v>
      </c>
      <c r="L15074" s="12"/>
    </row>
    <row r="15075" spans="1:12" x14ac:dyDescent="0.3">
      <c r="A15075">
        <v>11</v>
      </c>
      <c r="B15075">
        <v>23374</v>
      </c>
      <c r="C15075">
        <v>3</v>
      </c>
      <c r="D15075">
        <v>82000</v>
      </c>
      <c r="E15075" s="46">
        <v>45200</v>
      </c>
      <c r="F15075">
        <v>-13.53</v>
      </c>
      <c r="I15075" t="str">
        <f>INDEX(LedgerMapping[[#All],[Level 3]],MATCH(Actuals[[#This Row],[Sub Ledger]],LedgerMapping[[#All],[Sub Ledger]],0))</f>
        <v>Depreciation</v>
      </c>
      <c r="J15075" s="22">
        <f>YEAR(Actuals[[#This Row],[Date]])</f>
        <v>2023</v>
      </c>
      <c r="K15075" s="22">
        <f>MONTH(Actuals[[#This Row],[Date]])</f>
        <v>10</v>
      </c>
      <c r="L15075" s="12"/>
    </row>
    <row r="15076" spans="1:12" x14ac:dyDescent="0.3">
      <c r="A15076">
        <v>11</v>
      </c>
      <c r="B15076">
        <v>24376</v>
      </c>
      <c r="C15076">
        <v>3</v>
      </c>
      <c r="D15076">
        <v>82000</v>
      </c>
      <c r="E15076" s="46">
        <v>45230</v>
      </c>
      <c r="F15076">
        <v>-11.4</v>
      </c>
      <c r="I15076" t="str">
        <f>INDEX(LedgerMapping[[#All],[Level 3]],MATCH(Actuals[[#This Row],[Sub Ledger]],LedgerMapping[[#All],[Sub Ledger]],0))</f>
        <v>Depreciation</v>
      </c>
      <c r="J15076" s="22">
        <f>YEAR(Actuals[[#This Row],[Date]])</f>
        <v>2023</v>
      </c>
      <c r="K15076" s="22">
        <f>MONTH(Actuals[[#This Row],[Date]])</f>
        <v>10</v>
      </c>
      <c r="L15076" s="12"/>
    </row>
    <row r="15077" spans="1:12" x14ac:dyDescent="0.3">
      <c r="A15077">
        <v>11</v>
      </c>
      <c r="B15077">
        <v>25408</v>
      </c>
      <c r="C15077">
        <v>3</v>
      </c>
      <c r="D15077">
        <v>82000</v>
      </c>
      <c r="E15077" s="46">
        <v>45261</v>
      </c>
      <c r="F15077">
        <v>-10.33</v>
      </c>
      <c r="I15077" t="str">
        <f>INDEX(LedgerMapping[[#All],[Level 3]],MATCH(Actuals[[#This Row],[Sub Ledger]],LedgerMapping[[#All],[Sub Ledger]],0))</f>
        <v>Depreciation</v>
      </c>
      <c r="J15077" s="22">
        <f>YEAR(Actuals[[#This Row],[Date]])</f>
        <v>2023</v>
      </c>
      <c r="K15077" s="22">
        <f>MONTH(Actuals[[#This Row],[Date]])</f>
        <v>12</v>
      </c>
      <c r="L15077" s="12"/>
    </row>
    <row r="15078" spans="1:12" x14ac:dyDescent="0.3">
      <c r="A15078">
        <v>11</v>
      </c>
      <c r="B15078">
        <v>26479</v>
      </c>
      <c r="C15078">
        <v>3</v>
      </c>
      <c r="D15078">
        <v>82000</v>
      </c>
      <c r="E15078" s="46">
        <v>45291</v>
      </c>
      <c r="F15078">
        <v>-14.59</v>
      </c>
      <c r="I15078" t="str">
        <f>INDEX(LedgerMapping[[#All],[Level 3]],MATCH(Actuals[[#This Row],[Sub Ledger]],LedgerMapping[[#All],[Sub Ledger]],0))</f>
        <v>Depreciation</v>
      </c>
      <c r="J15078" s="22">
        <f>YEAR(Actuals[[#This Row],[Date]])</f>
        <v>2023</v>
      </c>
      <c r="K15078" s="22">
        <f>MONTH(Actuals[[#This Row],[Date]])</f>
        <v>12</v>
      </c>
      <c r="L15078" s="12"/>
    </row>
    <row r="15079" spans="1:12" x14ac:dyDescent="0.3">
      <c r="A15079">
        <v>11</v>
      </c>
      <c r="B15079">
        <v>27603</v>
      </c>
      <c r="C15079">
        <v>3</v>
      </c>
      <c r="D15079">
        <v>82000</v>
      </c>
      <c r="E15079" s="46">
        <v>45322</v>
      </c>
      <c r="F15079">
        <v>-37.99</v>
      </c>
      <c r="I15079" t="str">
        <f>INDEX(LedgerMapping[[#All],[Level 3]],MATCH(Actuals[[#This Row],[Sub Ledger]],LedgerMapping[[#All],[Sub Ledger]],0))</f>
        <v>Depreciation</v>
      </c>
      <c r="J15079" s="22">
        <f>YEAR(Actuals[[#This Row],[Date]])</f>
        <v>2024</v>
      </c>
      <c r="K15079" s="22">
        <f>MONTH(Actuals[[#This Row],[Date]])</f>
        <v>1</v>
      </c>
      <c r="L15079" s="12"/>
    </row>
    <row r="15080" spans="1:12" x14ac:dyDescent="0.3">
      <c r="A15080">
        <v>11</v>
      </c>
      <c r="B15080">
        <v>28755</v>
      </c>
      <c r="C15080">
        <v>3</v>
      </c>
      <c r="D15080">
        <v>82000</v>
      </c>
      <c r="E15080" s="46">
        <v>45354</v>
      </c>
      <c r="F15080">
        <v>-26.29</v>
      </c>
      <c r="I15080" t="str">
        <f>INDEX(LedgerMapping[[#All],[Level 3]],MATCH(Actuals[[#This Row],[Sub Ledger]],LedgerMapping[[#All],[Sub Ledger]],0))</f>
        <v>Depreciation</v>
      </c>
      <c r="J15080" s="22">
        <f>YEAR(Actuals[[#This Row],[Date]])</f>
        <v>2024</v>
      </c>
      <c r="K15080" s="22">
        <f>MONTH(Actuals[[#This Row],[Date]])</f>
        <v>3</v>
      </c>
      <c r="L15080" s="12"/>
    </row>
    <row r="15081" spans="1:12" x14ac:dyDescent="0.3">
      <c r="A15081">
        <v>11</v>
      </c>
      <c r="B15081">
        <v>29909</v>
      </c>
      <c r="C15081">
        <v>3</v>
      </c>
      <c r="D15081">
        <v>82000</v>
      </c>
      <c r="E15081" s="46">
        <v>45384</v>
      </c>
      <c r="F15081">
        <v>-32.67</v>
      </c>
      <c r="I15081" t="str">
        <f>INDEX(LedgerMapping[[#All],[Level 3]],MATCH(Actuals[[#This Row],[Sub Ledger]],LedgerMapping[[#All],[Sub Ledger]],0))</f>
        <v>Depreciation</v>
      </c>
      <c r="J15081" s="22">
        <f>YEAR(Actuals[[#This Row],[Date]])</f>
        <v>2024</v>
      </c>
      <c r="K15081" s="22">
        <f>MONTH(Actuals[[#This Row],[Date]])</f>
        <v>4</v>
      </c>
      <c r="L15081" s="12"/>
    </row>
    <row r="15082" spans="1:12" x14ac:dyDescent="0.3">
      <c r="A15082">
        <v>11</v>
      </c>
      <c r="B15082">
        <v>31035</v>
      </c>
      <c r="C15082">
        <v>3</v>
      </c>
      <c r="D15082">
        <v>82000</v>
      </c>
      <c r="E15082" s="46">
        <v>45415</v>
      </c>
      <c r="F15082">
        <v>-33.74</v>
      </c>
      <c r="I15082" t="str">
        <f>INDEX(LedgerMapping[[#All],[Level 3]],MATCH(Actuals[[#This Row],[Sub Ledger]],LedgerMapping[[#All],[Sub Ledger]],0))</f>
        <v>Depreciation</v>
      </c>
      <c r="J15082" s="22">
        <f>YEAR(Actuals[[#This Row],[Date]])</f>
        <v>2024</v>
      </c>
      <c r="K15082" s="22">
        <f>MONTH(Actuals[[#This Row],[Date]])</f>
        <v>5</v>
      </c>
      <c r="L15082" s="12"/>
    </row>
    <row r="15083" spans="1:12" x14ac:dyDescent="0.3">
      <c r="A15083">
        <v>11</v>
      </c>
      <c r="B15083">
        <v>32160</v>
      </c>
      <c r="C15083">
        <v>3</v>
      </c>
      <c r="D15083">
        <v>82000</v>
      </c>
      <c r="E15083" s="46">
        <v>45445</v>
      </c>
      <c r="F15083">
        <v>-27.36</v>
      </c>
      <c r="I15083" t="str">
        <f>INDEX(LedgerMapping[[#All],[Level 3]],MATCH(Actuals[[#This Row],[Sub Ledger]],LedgerMapping[[#All],[Sub Ledger]],0))</f>
        <v>Depreciation</v>
      </c>
      <c r="J15083" s="22">
        <f>YEAR(Actuals[[#This Row],[Date]])</f>
        <v>2024</v>
      </c>
      <c r="K15083" s="22">
        <f>MONTH(Actuals[[#This Row],[Date]])</f>
        <v>6</v>
      </c>
      <c r="L15083" s="12"/>
    </row>
    <row r="15084" spans="1:12" x14ac:dyDescent="0.3">
      <c r="A15084">
        <v>11</v>
      </c>
      <c r="B15084">
        <v>33284</v>
      </c>
      <c r="C15084">
        <v>3</v>
      </c>
      <c r="D15084">
        <v>82000</v>
      </c>
      <c r="E15084" s="46">
        <v>45476</v>
      </c>
      <c r="F15084">
        <v>-22.04</v>
      </c>
      <c r="I15084" t="str">
        <f>INDEX(LedgerMapping[[#All],[Level 3]],MATCH(Actuals[[#This Row],[Sub Ledger]],LedgerMapping[[#All],[Sub Ledger]],0))</f>
        <v>Depreciation</v>
      </c>
      <c r="J15084" s="22">
        <f>YEAR(Actuals[[#This Row],[Date]])</f>
        <v>2024</v>
      </c>
      <c r="K15084" s="22">
        <f>MONTH(Actuals[[#This Row],[Date]])</f>
        <v>7</v>
      </c>
      <c r="L15084" s="12"/>
    </row>
    <row r="15085" spans="1:12" x14ac:dyDescent="0.3">
      <c r="A15085">
        <v>11</v>
      </c>
      <c r="B15085">
        <v>34407</v>
      </c>
      <c r="C15085">
        <v>3</v>
      </c>
      <c r="D15085">
        <v>82000</v>
      </c>
      <c r="E15085" s="46">
        <v>45507</v>
      </c>
      <c r="F15085">
        <v>-30.55</v>
      </c>
      <c r="I15085" t="str">
        <f>INDEX(LedgerMapping[[#All],[Level 3]],MATCH(Actuals[[#This Row],[Sub Ledger]],LedgerMapping[[#All],[Sub Ledger]],0))</f>
        <v>Depreciation</v>
      </c>
      <c r="J15085" s="22">
        <f>YEAR(Actuals[[#This Row],[Date]])</f>
        <v>2024</v>
      </c>
      <c r="K15085" s="22">
        <f>MONTH(Actuals[[#This Row],[Date]])</f>
        <v>8</v>
      </c>
      <c r="L15085" s="12"/>
    </row>
    <row r="15086" spans="1:12" x14ac:dyDescent="0.3">
      <c r="A15086">
        <v>11</v>
      </c>
      <c r="B15086">
        <v>35560</v>
      </c>
      <c r="C15086">
        <v>3</v>
      </c>
      <c r="D15086">
        <v>82000</v>
      </c>
      <c r="E15086" s="46">
        <v>45536</v>
      </c>
      <c r="F15086">
        <v>-26.29</v>
      </c>
      <c r="I15086" t="str">
        <f>INDEX(LedgerMapping[[#All],[Level 3]],MATCH(Actuals[[#This Row],[Sub Ledger]],LedgerMapping[[#All],[Sub Ledger]],0))</f>
        <v>Depreciation</v>
      </c>
      <c r="J15086" s="22">
        <f>YEAR(Actuals[[#This Row],[Date]])</f>
        <v>2024</v>
      </c>
      <c r="K15086" s="22">
        <f>MONTH(Actuals[[#This Row],[Date]])</f>
        <v>9</v>
      </c>
      <c r="L15086" s="12"/>
    </row>
    <row r="15087" spans="1:12" x14ac:dyDescent="0.3">
      <c r="A15087">
        <v>11</v>
      </c>
      <c r="B15087">
        <v>36710</v>
      </c>
      <c r="C15087">
        <v>3</v>
      </c>
      <c r="D15087">
        <v>82000</v>
      </c>
      <c r="E15087" s="46">
        <v>45567</v>
      </c>
      <c r="F15087">
        <v>-26.29</v>
      </c>
      <c r="I15087" t="str">
        <f>INDEX(LedgerMapping[[#All],[Level 3]],MATCH(Actuals[[#This Row],[Sub Ledger]],LedgerMapping[[#All],[Sub Ledger]],0))</f>
        <v>Depreciation</v>
      </c>
      <c r="J15087" s="22">
        <f>YEAR(Actuals[[#This Row],[Date]])</f>
        <v>2024</v>
      </c>
      <c r="K15087" s="22">
        <f>MONTH(Actuals[[#This Row],[Date]])</f>
        <v>10</v>
      </c>
      <c r="L15087" s="12"/>
    </row>
    <row r="15088" spans="1:12" x14ac:dyDescent="0.3">
      <c r="A15088">
        <v>11</v>
      </c>
      <c r="B15088">
        <v>37859</v>
      </c>
      <c r="C15088">
        <v>3</v>
      </c>
      <c r="D15088">
        <v>82000</v>
      </c>
      <c r="E15088" s="46">
        <v>45597</v>
      </c>
      <c r="F15088">
        <v>-33.74</v>
      </c>
      <c r="I15088" t="str">
        <f>INDEX(LedgerMapping[[#All],[Level 3]],MATCH(Actuals[[#This Row],[Sub Ledger]],LedgerMapping[[#All],[Sub Ledger]],0))</f>
        <v>Depreciation</v>
      </c>
      <c r="J15088" s="22">
        <f>YEAR(Actuals[[#This Row],[Date]])</f>
        <v>2024</v>
      </c>
      <c r="K15088" s="22">
        <f>MONTH(Actuals[[#This Row],[Date]])</f>
        <v>11</v>
      </c>
      <c r="L15088" s="12"/>
    </row>
    <row r="15089" spans="1:12" x14ac:dyDescent="0.3">
      <c r="A15089">
        <v>11</v>
      </c>
      <c r="B15089">
        <v>39010</v>
      </c>
      <c r="C15089">
        <v>3</v>
      </c>
      <c r="D15089">
        <v>82000</v>
      </c>
      <c r="E15089" s="46">
        <v>45628</v>
      </c>
      <c r="F15089">
        <v>-20.97</v>
      </c>
      <c r="I15089" t="str">
        <f>INDEX(LedgerMapping[[#All],[Level 3]],MATCH(Actuals[[#This Row],[Sub Ledger]],LedgerMapping[[#All],[Sub Ledger]],0))</f>
        <v>Depreciation</v>
      </c>
      <c r="J15089" s="22">
        <f>YEAR(Actuals[[#This Row],[Date]])</f>
        <v>2024</v>
      </c>
      <c r="K15089" s="22">
        <f>MONTH(Actuals[[#This Row],[Date]])</f>
        <v>12</v>
      </c>
      <c r="L15089" s="12"/>
    </row>
    <row r="15090" spans="1:12" x14ac:dyDescent="0.3">
      <c r="A15090">
        <v>11</v>
      </c>
      <c r="B15090">
        <v>14290</v>
      </c>
      <c r="C15090">
        <v>3</v>
      </c>
      <c r="D15090">
        <v>83000</v>
      </c>
      <c r="E15090" s="46">
        <v>44927</v>
      </c>
      <c r="F15090">
        <v>-51.82</v>
      </c>
      <c r="I15090" t="str">
        <f>INDEX(LedgerMapping[[#All],[Level 3]],MATCH(Actuals[[#This Row],[Sub Ledger]],LedgerMapping[[#All],[Sub Ledger]],0))</f>
        <v>Depreciation</v>
      </c>
      <c r="J15090" s="22">
        <f>YEAR(Actuals[[#This Row],[Date]])</f>
        <v>2023</v>
      </c>
      <c r="K15090" s="22">
        <f>MONTH(Actuals[[#This Row],[Date]])</f>
        <v>1</v>
      </c>
      <c r="L15090" s="12"/>
    </row>
    <row r="15091" spans="1:12" x14ac:dyDescent="0.3">
      <c r="A15091">
        <v>11</v>
      </c>
      <c r="B15091">
        <v>15292</v>
      </c>
      <c r="C15091">
        <v>3</v>
      </c>
      <c r="D15091">
        <v>83000</v>
      </c>
      <c r="E15091" s="46">
        <v>44958</v>
      </c>
      <c r="F15091">
        <v>-33.74</v>
      </c>
      <c r="I15091" t="str">
        <f>INDEX(LedgerMapping[[#All],[Level 3]],MATCH(Actuals[[#This Row],[Sub Ledger]],LedgerMapping[[#All],[Sub Ledger]],0))</f>
        <v>Depreciation</v>
      </c>
      <c r="J15091" s="22">
        <f>YEAR(Actuals[[#This Row],[Date]])</f>
        <v>2023</v>
      </c>
      <c r="K15091" s="22">
        <f>MONTH(Actuals[[#This Row],[Date]])</f>
        <v>2</v>
      </c>
      <c r="L15091" s="12"/>
    </row>
    <row r="15092" spans="1:12" x14ac:dyDescent="0.3">
      <c r="A15092">
        <v>11</v>
      </c>
      <c r="B15092">
        <v>16272</v>
      </c>
      <c r="C15092">
        <v>3</v>
      </c>
      <c r="D15092">
        <v>83000</v>
      </c>
      <c r="E15092" s="46">
        <v>44988</v>
      </c>
      <c r="F15092">
        <v>-36.93</v>
      </c>
      <c r="I15092" t="str">
        <f>INDEX(LedgerMapping[[#All],[Level 3]],MATCH(Actuals[[#This Row],[Sub Ledger]],LedgerMapping[[#All],[Sub Ledger]],0))</f>
        <v>Depreciation</v>
      </c>
      <c r="J15092" s="22">
        <f>YEAR(Actuals[[#This Row],[Date]])</f>
        <v>2023</v>
      </c>
      <c r="K15092" s="22">
        <f>MONTH(Actuals[[#This Row],[Date]])</f>
        <v>3</v>
      </c>
      <c r="L15092" s="12"/>
    </row>
    <row r="15093" spans="1:12" x14ac:dyDescent="0.3">
      <c r="A15093">
        <v>11</v>
      </c>
      <c r="B15093">
        <v>17304</v>
      </c>
      <c r="C15093">
        <v>3</v>
      </c>
      <c r="D15093">
        <v>83000</v>
      </c>
      <c r="E15093" s="46">
        <v>45018</v>
      </c>
      <c r="F15093">
        <v>-35.869999999999997</v>
      </c>
      <c r="I15093" t="str">
        <f>INDEX(LedgerMapping[[#All],[Level 3]],MATCH(Actuals[[#This Row],[Sub Ledger]],LedgerMapping[[#All],[Sub Ledger]],0))</f>
        <v>Depreciation</v>
      </c>
      <c r="J15093" s="22">
        <f>YEAR(Actuals[[#This Row],[Date]])</f>
        <v>2023</v>
      </c>
      <c r="K15093" s="22">
        <f>MONTH(Actuals[[#This Row],[Date]])</f>
        <v>4</v>
      </c>
      <c r="L15093" s="12"/>
    </row>
    <row r="15094" spans="1:12" x14ac:dyDescent="0.3">
      <c r="A15094">
        <v>11</v>
      </c>
      <c r="B15094">
        <v>18333</v>
      </c>
      <c r="C15094">
        <v>3</v>
      </c>
      <c r="D15094">
        <v>83000</v>
      </c>
      <c r="E15094" s="46">
        <v>45049</v>
      </c>
      <c r="F15094">
        <v>-37.99</v>
      </c>
      <c r="I15094" t="str">
        <f>INDEX(LedgerMapping[[#All],[Level 3]],MATCH(Actuals[[#This Row],[Sub Ledger]],LedgerMapping[[#All],[Sub Ledger]],0))</f>
        <v>Depreciation</v>
      </c>
      <c r="J15094" s="22">
        <f>YEAR(Actuals[[#This Row],[Date]])</f>
        <v>2023</v>
      </c>
      <c r="K15094" s="22">
        <f>MONTH(Actuals[[#This Row],[Date]])</f>
        <v>5</v>
      </c>
      <c r="L15094" s="12"/>
    </row>
    <row r="15095" spans="1:12" x14ac:dyDescent="0.3">
      <c r="A15095">
        <v>11</v>
      </c>
      <c r="B15095">
        <v>19338</v>
      </c>
      <c r="C15095">
        <v>3</v>
      </c>
      <c r="D15095">
        <v>83000</v>
      </c>
      <c r="E15095" s="46">
        <v>45079</v>
      </c>
      <c r="F15095">
        <v>-22.04</v>
      </c>
      <c r="I15095" t="str">
        <f>INDEX(LedgerMapping[[#All],[Level 3]],MATCH(Actuals[[#This Row],[Sub Ledger]],LedgerMapping[[#All],[Sub Ledger]],0))</f>
        <v>Depreciation</v>
      </c>
      <c r="J15095" s="22">
        <f>YEAR(Actuals[[#This Row],[Date]])</f>
        <v>2023</v>
      </c>
      <c r="K15095" s="22">
        <f>MONTH(Actuals[[#This Row],[Date]])</f>
        <v>6</v>
      </c>
      <c r="L15095" s="12"/>
    </row>
    <row r="15096" spans="1:12" x14ac:dyDescent="0.3">
      <c r="A15096">
        <v>11</v>
      </c>
      <c r="B15096">
        <v>20366</v>
      </c>
      <c r="C15096">
        <v>3</v>
      </c>
      <c r="D15096">
        <v>83000</v>
      </c>
      <c r="E15096" s="46">
        <v>45110</v>
      </c>
      <c r="F15096">
        <v>-22.04</v>
      </c>
      <c r="I15096" t="str">
        <f>INDEX(LedgerMapping[[#All],[Level 3]],MATCH(Actuals[[#This Row],[Sub Ledger]],LedgerMapping[[#All],[Sub Ledger]],0))</f>
        <v>Depreciation</v>
      </c>
      <c r="J15096" s="22">
        <f>YEAR(Actuals[[#This Row],[Date]])</f>
        <v>2023</v>
      </c>
      <c r="K15096" s="22">
        <f>MONTH(Actuals[[#This Row],[Date]])</f>
        <v>7</v>
      </c>
      <c r="L15096" s="12"/>
    </row>
    <row r="15097" spans="1:12" x14ac:dyDescent="0.3">
      <c r="A15097">
        <v>11</v>
      </c>
      <c r="B15097">
        <v>21394</v>
      </c>
      <c r="C15097">
        <v>3</v>
      </c>
      <c r="D15097">
        <v>83000</v>
      </c>
      <c r="E15097" s="46">
        <v>45141</v>
      </c>
      <c r="F15097">
        <v>-56.08</v>
      </c>
      <c r="I15097" t="str">
        <f>INDEX(LedgerMapping[[#All],[Level 3]],MATCH(Actuals[[#This Row],[Sub Ledger]],LedgerMapping[[#All],[Sub Ledger]],0))</f>
        <v>Depreciation</v>
      </c>
      <c r="J15097" s="22">
        <f>YEAR(Actuals[[#This Row],[Date]])</f>
        <v>2023</v>
      </c>
      <c r="K15097" s="22">
        <f>MONTH(Actuals[[#This Row],[Date]])</f>
        <v>8</v>
      </c>
      <c r="L15097" s="12"/>
    </row>
    <row r="15098" spans="1:12" x14ac:dyDescent="0.3">
      <c r="A15098">
        <v>11</v>
      </c>
      <c r="B15098">
        <v>22397</v>
      </c>
      <c r="C15098">
        <v>3</v>
      </c>
      <c r="D15098">
        <v>83000</v>
      </c>
      <c r="E15098" s="46">
        <v>45169</v>
      </c>
      <c r="F15098">
        <v>-46.5</v>
      </c>
      <c r="I15098" t="str">
        <f>INDEX(LedgerMapping[[#All],[Level 3]],MATCH(Actuals[[#This Row],[Sub Ledger]],LedgerMapping[[#All],[Sub Ledger]],0))</f>
        <v>Depreciation</v>
      </c>
      <c r="J15098" s="22">
        <f>YEAR(Actuals[[#This Row],[Date]])</f>
        <v>2023</v>
      </c>
      <c r="K15098" s="22">
        <f>MONTH(Actuals[[#This Row],[Date]])</f>
        <v>8</v>
      </c>
      <c r="L15098" s="12"/>
    </row>
    <row r="15099" spans="1:12" x14ac:dyDescent="0.3">
      <c r="A15099">
        <v>11</v>
      </c>
      <c r="B15099">
        <v>23375</v>
      </c>
      <c r="C15099">
        <v>3</v>
      </c>
      <c r="D15099">
        <v>83000</v>
      </c>
      <c r="E15099" s="46">
        <v>45200</v>
      </c>
      <c r="F15099">
        <v>-45.44</v>
      </c>
      <c r="I15099" t="str">
        <f>INDEX(LedgerMapping[[#All],[Level 3]],MATCH(Actuals[[#This Row],[Sub Ledger]],LedgerMapping[[#All],[Sub Ledger]],0))</f>
        <v>Depreciation</v>
      </c>
      <c r="J15099" s="22">
        <f>YEAR(Actuals[[#This Row],[Date]])</f>
        <v>2023</v>
      </c>
      <c r="K15099" s="22">
        <f>MONTH(Actuals[[#This Row],[Date]])</f>
        <v>10</v>
      </c>
      <c r="L15099" s="12"/>
    </row>
    <row r="15100" spans="1:12" x14ac:dyDescent="0.3">
      <c r="A15100">
        <v>11</v>
      </c>
      <c r="B15100">
        <v>24377</v>
      </c>
      <c r="C15100">
        <v>3</v>
      </c>
      <c r="D15100">
        <v>83000</v>
      </c>
      <c r="E15100" s="46">
        <v>45230</v>
      </c>
      <c r="F15100">
        <v>-35.869999999999997</v>
      </c>
      <c r="I15100" t="str">
        <f>INDEX(LedgerMapping[[#All],[Level 3]],MATCH(Actuals[[#This Row],[Sub Ledger]],LedgerMapping[[#All],[Sub Ledger]],0))</f>
        <v>Depreciation</v>
      </c>
      <c r="J15100" s="22">
        <f>YEAR(Actuals[[#This Row],[Date]])</f>
        <v>2023</v>
      </c>
      <c r="K15100" s="22">
        <f>MONTH(Actuals[[#This Row],[Date]])</f>
        <v>10</v>
      </c>
      <c r="L15100" s="12"/>
    </row>
    <row r="15101" spans="1:12" x14ac:dyDescent="0.3">
      <c r="A15101">
        <v>11</v>
      </c>
      <c r="B15101">
        <v>25409</v>
      </c>
      <c r="C15101">
        <v>3</v>
      </c>
      <c r="D15101">
        <v>83000</v>
      </c>
      <c r="E15101" s="46">
        <v>45261</v>
      </c>
      <c r="F15101">
        <v>-32.67</v>
      </c>
      <c r="I15101" t="str">
        <f>INDEX(LedgerMapping[[#All],[Level 3]],MATCH(Actuals[[#This Row],[Sub Ledger]],LedgerMapping[[#All],[Sub Ledger]],0))</f>
        <v>Depreciation</v>
      </c>
      <c r="J15101" s="22">
        <f>YEAR(Actuals[[#This Row],[Date]])</f>
        <v>2023</v>
      </c>
      <c r="K15101" s="22">
        <f>MONTH(Actuals[[#This Row],[Date]])</f>
        <v>12</v>
      </c>
      <c r="L15101" s="12"/>
    </row>
    <row r="15102" spans="1:12" x14ac:dyDescent="0.3">
      <c r="A15102">
        <v>11</v>
      </c>
      <c r="B15102">
        <v>26480</v>
      </c>
      <c r="C15102">
        <v>3</v>
      </c>
      <c r="D15102">
        <v>83000</v>
      </c>
      <c r="E15102" s="46">
        <v>45291</v>
      </c>
      <c r="F15102">
        <v>-49.7</v>
      </c>
      <c r="I15102" t="str">
        <f>INDEX(LedgerMapping[[#All],[Level 3]],MATCH(Actuals[[#This Row],[Sub Ledger]],LedgerMapping[[#All],[Sub Ledger]],0))</f>
        <v>Depreciation</v>
      </c>
      <c r="J15102" s="22">
        <f>YEAR(Actuals[[#This Row],[Date]])</f>
        <v>2023</v>
      </c>
      <c r="K15102" s="22">
        <f>MONTH(Actuals[[#This Row],[Date]])</f>
        <v>12</v>
      </c>
      <c r="L15102" s="12"/>
    </row>
    <row r="15103" spans="1:12" x14ac:dyDescent="0.3">
      <c r="A15103">
        <v>11</v>
      </c>
      <c r="B15103">
        <v>27604</v>
      </c>
      <c r="C15103">
        <v>3</v>
      </c>
      <c r="D15103">
        <v>83000</v>
      </c>
      <c r="E15103" s="46">
        <v>45322</v>
      </c>
      <c r="F15103">
        <v>-128.41999999999999</v>
      </c>
      <c r="I15103" t="str">
        <f>INDEX(LedgerMapping[[#All],[Level 3]],MATCH(Actuals[[#This Row],[Sub Ledger]],LedgerMapping[[#All],[Sub Ledger]],0))</f>
        <v>Depreciation</v>
      </c>
      <c r="J15103" s="22">
        <f>YEAR(Actuals[[#This Row],[Date]])</f>
        <v>2024</v>
      </c>
      <c r="K15103" s="22">
        <f>MONTH(Actuals[[#This Row],[Date]])</f>
        <v>1</v>
      </c>
      <c r="L15103" s="12"/>
    </row>
    <row r="15104" spans="1:12" x14ac:dyDescent="0.3">
      <c r="A15104">
        <v>11</v>
      </c>
      <c r="B15104">
        <v>28756</v>
      </c>
      <c r="C15104">
        <v>3</v>
      </c>
      <c r="D15104">
        <v>83000</v>
      </c>
      <c r="E15104" s="46">
        <v>45354</v>
      </c>
      <c r="F15104">
        <v>-87.99</v>
      </c>
      <c r="I15104" t="str">
        <f>INDEX(LedgerMapping[[#All],[Level 3]],MATCH(Actuals[[#This Row],[Sub Ledger]],LedgerMapping[[#All],[Sub Ledger]],0))</f>
        <v>Depreciation</v>
      </c>
      <c r="J15104" s="22">
        <f>YEAR(Actuals[[#This Row],[Date]])</f>
        <v>2024</v>
      </c>
      <c r="K15104" s="22">
        <f>MONTH(Actuals[[#This Row],[Date]])</f>
        <v>3</v>
      </c>
      <c r="L15104" s="12"/>
    </row>
    <row r="15105" spans="1:12" x14ac:dyDescent="0.3">
      <c r="A15105">
        <v>11</v>
      </c>
      <c r="B15105">
        <v>29910</v>
      </c>
      <c r="C15105">
        <v>3</v>
      </c>
      <c r="D15105">
        <v>83000</v>
      </c>
      <c r="E15105" s="46">
        <v>45384</v>
      </c>
      <c r="F15105">
        <v>-110.34</v>
      </c>
      <c r="I15105" t="str">
        <f>INDEX(LedgerMapping[[#All],[Level 3]],MATCH(Actuals[[#This Row],[Sub Ledger]],LedgerMapping[[#All],[Sub Ledger]],0))</f>
        <v>Depreciation</v>
      </c>
      <c r="J15105" s="22">
        <f>YEAR(Actuals[[#This Row],[Date]])</f>
        <v>2024</v>
      </c>
      <c r="K15105" s="22">
        <f>MONTH(Actuals[[#This Row],[Date]])</f>
        <v>4</v>
      </c>
      <c r="L15105" s="12"/>
    </row>
    <row r="15106" spans="1:12" x14ac:dyDescent="0.3">
      <c r="A15106">
        <v>11</v>
      </c>
      <c r="B15106">
        <v>31036</v>
      </c>
      <c r="C15106">
        <v>3</v>
      </c>
      <c r="D15106">
        <v>83000</v>
      </c>
      <c r="E15106" s="46">
        <v>45415</v>
      </c>
      <c r="F15106">
        <v>-117.78</v>
      </c>
      <c r="I15106" t="str">
        <f>INDEX(LedgerMapping[[#All],[Level 3]],MATCH(Actuals[[#This Row],[Sub Ledger]],LedgerMapping[[#All],[Sub Ledger]],0))</f>
        <v>Depreciation</v>
      </c>
      <c r="J15106" s="22">
        <f>YEAR(Actuals[[#This Row],[Date]])</f>
        <v>2024</v>
      </c>
      <c r="K15106" s="22">
        <f>MONTH(Actuals[[#This Row],[Date]])</f>
        <v>5</v>
      </c>
      <c r="L15106" s="12"/>
    </row>
    <row r="15107" spans="1:12" x14ac:dyDescent="0.3">
      <c r="A15107">
        <v>11</v>
      </c>
      <c r="B15107">
        <v>32161</v>
      </c>
      <c r="C15107">
        <v>3</v>
      </c>
      <c r="D15107">
        <v>83000</v>
      </c>
      <c r="E15107" s="46">
        <v>45445</v>
      </c>
      <c r="F15107">
        <v>-92.25</v>
      </c>
      <c r="I15107" t="str">
        <f>INDEX(LedgerMapping[[#All],[Level 3]],MATCH(Actuals[[#This Row],[Sub Ledger]],LedgerMapping[[#All],[Sub Ledger]],0))</f>
        <v>Depreciation</v>
      </c>
      <c r="J15107" s="22">
        <f>YEAR(Actuals[[#This Row],[Date]])</f>
        <v>2024</v>
      </c>
      <c r="K15107" s="22">
        <f>MONTH(Actuals[[#This Row],[Date]])</f>
        <v>6</v>
      </c>
      <c r="L15107" s="12"/>
    </row>
    <row r="15108" spans="1:12" x14ac:dyDescent="0.3">
      <c r="A15108">
        <v>11</v>
      </c>
      <c r="B15108">
        <v>33285</v>
      </c>
      <c r="C15108">
        <v>3</v>
      </c>
      <c r="D15108">
        <v>83000</v>
      </c>
      <c r="E15108" s="46">
        <v>45476</v>
      </c>
      <c r="F15108">
        <v>-76.290000000000006</v>
      </c>
      <c r="I15108" t="str">
        <f>INDEX(LedgerMapping[[#All],[Level 3]],MATCH(Actuals[[#This Row],[Sub Ledger]],LedgerMapping[[#All],[Sub Ledger]],0))</f>
        <v>Depreciation</v>
      </c>
      <c r="J15108" s="22">
        <f>YEAR(Actuals[[#This Row],[Date]])</f>
        <v>2024</v>
      </c>
      <c r="K15108" s="22">
        <f>MONTH(Actuals[[#This Row],[Date]])</f>
        <v>7</v>
      </c>
      <c r="L15108" s="12"/>
    </row>
    <row r="15109" spans="1:12" x14ac:dyDescent="0.3">
      <c r="A15109">
        <v>11</v>
      </c>
      <c r="B15109">
        <v>34408</v>
      </c>
      <c r="C15109">
        <v>3</v>
      </c>
      <c r="D15109">
        <v>83000</v>
      </c>
      <c r="E15109" s="46">
        <v>45507</v>
      </c>
      <c r="F15109">
        <v>-101.82</v>
      </c>
      <c r="I15109" t="str">
        <f>INDEX(LedgerMapping[[#All],[Level 3]],MATCH(Actuals[[#This Row],[Sub Ledger]],LedgerMapping[[#All],[Sub Ledger]],0))</f>
        <v>Depreciation</v>
      </c>
      <c r="J15109" s="22">
        <f>YEAR(Actuals[[#This Row],[Date]])</f>
        <v>2024</v>
      </c>
      <c r="K15109" s="22">
        <f>MONTH(Actuals[[#This Row],[Date]])</f>
        <v>8</v>
      </c>
      <c r="L15109" s="12"/>
    </row>
    <row r="15110" spans="1:12" x14ac:dyDescent="0.3">
      <c r="A15110">
        <v>11</v>
      </c>
      <c r="B15110">
        <v>35561</v>
      </c>
      <c r="C15110">
        <v>3</v>
      </c>
      <c r="D15110">
        <v>83000</v>
      </c>
      <c r="E15110" s="46">
        <v>45536</v>
      </c>
      <c r="F15110">
        <v>-87.99</v>
      </c>
      <c r="I15110" t="str">
        <f>INDEX(LedgerMapping[[#All],[Level 3]],MATCH(Actuals[[#This Row],[Sub Ledger]],LedgerMapping[[#All],[Sub Ledger]],0))</f>
        <v>Depreciation</v>
      </c>
      <c r="J15110" s="22">
        <f>YEAR(Actuals[[#This Row],[Date]])</f>
        <v>2024</v>
      </c>
      <c r="K15110" s="22">
        <f>MONTH(Actuals[[#This Row],[Date]])</f>
        <v>9</v>
      </c>
      <c r="L15110" s="12"/>
    </row>
    <row r="15111" spans="1:12" x14ac:dyDescent="0.3">
      <c r="A15111">
        <v>11</v>
      </c>
      <c r="B15111">
        <v>36711</v>
      </c>
      <c r="C15111">
        <v>3</v>
      </c>
      <c r="D15111">
        <v>83000</v>
      </c>
      <c r="E15111" s="46">
        <v>45567</v>
      </c>
      <c r="F15111">
        <v>-89.06</v>
      </c>
      <c r="I15111" t="str">
        <f>INDEX(LedgerMapping[[#All],[Level 3]],MATCH(Actuals[[#This Row],[Sub Ledger]],LedgerMapping[[#All],[Sub Ledger]],0))</f>
        <v>Depreciation</v>
      </c>
      <c r="J15111" s="22">
        <f>YEAR(Actuals[[#This Row],[Date]])</f>
        <v>2024</v>
      </c>
      <c r="K15111" s="22">
        <f>MONTH(Actuals[[#This Row],[Date]])</f>
        <v>10</v>
      </c>
      <c r="L15111" s="12"/>
    </row>
    <row r="15112" spans="1:12" x14ac:dyDescent="0.3">
      <c r="A15112">
        <v>11</v>
      </c>
      <c r="B15112">
        <v>37860</v>
      </c>
      <c r="C15112">
        <v>3</v>
      </c>
      <c r="D15112">
        <v>83000</v>
      </c>
      <c r="E15112" s="46">
        <v>45597</v>
      </c>
      <c r="F15112">
        <v>-116.72</v>
      </c>
      <c r="I15112" t="str">
        <f>INDEX(LedgerMapping[[#All],[Level 3]],MATCH(Actuals[[#This Row],[Sub Ledger]],LedgerMapping[[#All],[Sub Ledger]],0))</f>
        <v>Depreciation</v>
      </c>
      <c r="J15112" s="22">
        <f>YEAR(Actuals[[#This Row],[Date]])</f>
        <v>2024</v>
      </c>
      <c r="K15112" s="22">
        <f>MONTH(Actuals[[#This Row],[Date]])</f>
        <v>11</v>
      </c>
      <c r="L15112" s="12"/>
    </row>
    <row r="15113" spans="1:12" x14ac:dyDescent="0.3">
      <c r="A15113">
        <v>11</v>
      </c>
      <c r="B15113">
        <v>39011</v>
      </c>
      <c r="C15113">
        <v>3</v>
      </c>
      <c r="D15113">
        <v>83000</v>
      </c>
      <c r="E15113" s="46">
        <v>45628</v>
      </c>
      <c r="F15113">
        <v>-73.099999999999994</v>
      </c>
      <c r="I15113" t="str">
        <f>INDEX(LedgerMapping[[#All],[Level 3]],MATCH(Actuals[[#This Row],[Sub Ledger]],LedgerMapping[[#All],[Sub Ledger]],0))</f>
        <v>Depreciation</v>
      </c>
      <c r="J15113" s="22">
        <f>YEAR(Actuals[[#This Row],[Date]])</f>
        <v>2024</v>
      </c>
      <c r="K15113" s="22">
        <f>MONTH(Actuals[[#This Row],[Date]])</f>
        <v>12</v>
      </c>
      <c r="L15113" s="12"/>
    </row>
    <row r="15114" spans="1:12" x14ac:dyDescent="0.3">
      <c r="A15114">
        <v>11</v>
      </c>
      <c r="B15114">
        <v>14291</v>
      </c>
      <c r="C15114">
        <v>3</v>
      </c>
      <c r="D15114">
        <v>84000</v>
      </c>
      <c r="E15114" s="46">
        <v>44927</v>
      </c>
      <c r="F15114">
        <v>-45.44</v>
      </c>
      <c r="I15114" t="str">
        <f>INDEX(LedgerMapping[[#All],[Level 3]],MATCH(Actuals[[#This Row],[Sub Ledger]],LedgerMapping[[#All],[Sub Ledger]],0))</f>
        <v>Depreciation</v>
      </c>
      <c r="J15114" s="22">
        <f>YEAR(Actuals[[#This Row],[Date]])</f>
        <v>2023</v>
      </c>
      <c r="K15114" s="22">
        <f>MONTH(Actuals[[#This Row],[Date]])</f>
        <v>1</v>
      </c>
      <c r="L15114" s="12"/>
    </row>
    <row r="15115" spans="1:12" x14ac:dyDescent="0.3">
      <c r="A15115">
        <v>11</v>
      </c>
      <c r="B15115">
        <v>15293</v>
      </c>
      <c r="C15115">
        <v>3</v>
      </c>
      <c r="D15115">
        <v>84000</v>
      </c>
      <c r="E15115" s="46">
        <v>44958</v>
      </c>
      <c r="F15115">
        <v>-28.42</v>
      </c>
      <c r="I15115" t="str">
        <f>INDEX(LedgerMapping[[#All],[Level 3]],MATCH(Actuals[[#This Row],[Sub Ledger]],LedgerMapping[[#All],[Sub Ledger]],0))</f>
        <v>Depreciation</v>
      </c>
      <c r="J15115" s="22">
        <f>YEAR(Actuals[[#This Row],[Date]])</f>
        <v>2023</v>
      </c>
      <c r="K15115" s="22">
        <f>MONTH(Actuals[[#This Row],[Date]])</f>
        <v>2</v>
      </c>
      <c r="L15115" s="12"/>
    </row>
    <row r="15116" spans="1:12" x14ac:dyDescent="0.3">
      <c r="A15116">
        <v>11</v>
      </c>
      <c r="B15116">
        <v>16273</v>
      </c>
      <c r="C15116">
        <v>3</v>
      </c>
      <c r="D15116">
        <v>84000</v>
      </c>
      <c r="E15116" s="46">
        <v>44988</v>
      </c>
      <c r="F15116">
        <v>-31.61</v>
      </c>
      <c r="I15116" t="str">
        <f>INDEX(LedgerMapping[[#All],[Level 3]],MATCH(Actuals[[#This Row],[Sub Ledger]],LedgerMapping[[#All],[Sub Ledger]],0))</f>
        <v>Depreciation</v>
      </c>
      <c r="J15116" s="22">
        <f>YEAR(Actuals[[#This Row],[Date]])</f>
        <v>2023</v>
      </c>
      <c r="K15116" s="22">
        <f>MONTH(Actuals[[#This Row],[Date]])</f>
        <v>3</v>
      </c>
      <c r="L15116" s="12"/>
    </row>
    <row r="15117" spans="1:12" x14ac:dyDescent="0.3">
      <c r="A15117">
        <v>11</v>
      </c>
      <c r="B15117">
        <v>17305</v>
      </c>
      <c r="C15117">
        <v>3</v>
      </c>
      <c r="D15117">
        <v>84000</v>
      </c>
      <c r="E15117" s="46">
        <v>45018</v>
      </c>
      <c r="F15117">
        <v>-30.55</v>
      </c>
      <c r="I15117" t="str">
        <f>INDEX(LedgerMapping[[#All],[Level 3]],MATCH(Actuals[[#This Row],[Sub Ledger]],LedgerMapping[[#All],[Sub Ledger]],0))</f>
        <v>Depreciation</v>
      </c>
      <c r="J15117" s="22">
        <f>YEAR(Actuals[[#This Row],[Date]])</f>
        <v>2023</v>
      </c>
      <c r="K15117" s="22">
        <f>MONTH(Actuals[[#This Row],[Date]])</f>
        <v>4</v>
      </c>
      <c r="L15117" s="12"/>
    </row>
    <row r="15118" spans="1:12" x14ac:dyDescent="0.3">
      <c r="A15118">
        <v>11</v>
      </c>
      <c r="B15118">
        <v>18334</v>
      </c>
      <c r="C15118">
        <v>3</v>
      </c>
      <c r="D15118">
        <v>84000</v>
      </c>
      <c r="E15118" s="46">
        <v>45049</v>
      </c>
      <c r="F15118">
        <v>-33.74</v>
      </c>
      <c r="I15118" t="str">
        <f>INDEX(LedgerMapping[[#All],[Level 3]],MATCH(Actuals[[#This Row],[Sub Ledger]],LedgerMapping[[#All],[Sub Ledger]],0))</f>
        <v>Depreciation</v>
      </c>
      <c r="J15118" s="22">
        <f>YEAR(Actuals[[#This Row],[Date]])</f>
        <v>2023</v>
      </c>
      <c r="K15118" s="22">
        <f>MONTH(Actuals[[#This Row],[Date]])</f>
        <v>5</v>
      </c>
      <c r="L15118" s="12"/>
    </row>
    <row r="15119" spans="1:12" x14ac:dyDescent="0.3">
      <c r="A15119">
        <v>11</v>
      </c>
      <c r="B15119">
        <v>19339</v>
      </c>
      <c r="C15119">
        <v>3</v>
      </c>
      <c r="D15119">
        <v>84000</v>
      </c>
      <c r="E15119" s="46">
        <v>45079</v>
      </c>
      <c r="F15119">
        <v>-17.78</v>
      </c>
      <c r="I15119" t="str">
        <f>INDEX(LedgerMapping[[#All],[Level 3]],MATCH(Actuals[[#This Row],[Sub Ledger]],LedgerMapping[[#All],[Sub Ledger]],0))</f>
        <v>Depreciation</v>
      </c>
      <c r="J15119" s="22">
        <f>YEAR(Actuals[[#This Row],[Date]])</f>
        <v>2023</v>
      </c>
      <c r="K15119" s="22">
        <f>MONTH(Actuals[[#This Row],[Date]])</f>
        <v>6</v>
      </c>
      <c r="L15119" s="12"/>
    </row>
    <row r="15120" spans="1:12" x14ac:dyDescent="0.3">
      <c r="A15120">
        <v>11</v>
      </c>
      <c r="B15120">
        <v>20367</v>
      </c>
      <c r="C15120">
        <v>3</v>
      </c>
      <c r="D15120">
        <v>84000</v>
      </c>
      <c r="E15120" s="46">
        <v>45110</v>
      </c>
      <c r="F15120">
        <v>-18.84</v>
      </c>
      <c r="I15120" t="str">
        <f>INDEX(LedgerMapping[[#All],[Level 3]],MATCH(Actuals[[#This Row],[Sub Ledger]],LedgerMapping[[#All],[Sub Ledger]],0))</f>
        <v>Depreciation</v>
      </c>
      <c r="J15120" s="22">
        <f>YEAR(Actuals[[#This Row],[Date]])</f>
        <v>2023</v>
      </c>
      <c r="K15120" s="22">
        <f>MONTH(Actuals[[#This Row],[Date]])</f>
        <v>7</v>
      </c>
      <c r="L15120" s="12"/>
    </row>
    <row r="15121" spans="1:12" x14ac:dyDescent="0.3">
      <c r="A15121">
        <v>11</v>
      </c>
      <c r="B15121">
        <v>21395</v>
      </c>
      <c r="C15121">
        <v>3</v>
      </c>
      <c r="D15121">
        <v>84000</v>
      </c>
      <c r="E15121" s="46">
        <v>45141</v>
      </c>
      <c r="F15121">
        <v>-50.76</v>
      </c>
      <c r="I15121" t="str">
        <f>INDEX(LedgerMapping[[#All],[Level 3]],MATCH(Actuals[[#This Row],[Sub Ledger]],LedgerMapping[[#All],[Sub Ledger]],0))</f>
        <v>Depreciation</v>
      </c>
      <c r="J15121" s="22">
        <f>YEAR(Actuals[[#This Row],[Date]])</f>
        <v>2023</v>
      </c>
      <c r="K15121" s="22">
        <f>MONTH(Actuals[[#This Row],[Date]])</f>
        <v>8</v>
      </c>
      <c r="L15121" s="12"/>
    </row>
    <row r="15122" spans="1:12" x14ac:dyDescent="0.3">
      <c r="A15122">
        <v>11</v>
      </c>
      <c r="B15122">
        <v>22398</v>
      </c>
      <c r="C15122">
        <v>3</v>
      </c>
      <c r="D15122">
        <v>84000</v>
      </c>
      <c r="E15122" s="46">
        <v>45169</v>
      </c>
      <c r="F15122">
        <v>-39.06</v>
      </c>
      <c r="I15122" t="str">
        <f>INDEX(LedgerMapping[[#All],[Level 3]],MATCH(Actuals[[#This Row],[Sub Ledger]],LedgerMapping[[#All],[Sub Ledger]],0))</f>
        <v>Depreciation</v>
      </c>
      <c r="J15122" s="22">
        <f>YEAR(Actuals[[#This Row],[Date]])</f>
        <v>2023</v>
      </c>
      <c r="K15122" s="22">
        <f>MONTH(Actuals[[#This Row],[Date]])</f>
        <v>8</v>
      </c>
      <c r="L15122" s="12"/>
    </row>
    <row r="15123" spans="1:12" x14ac:dyDescent="0.3">
      <c r="A15123">
        <v>11</v>
      </c>
      <c r="B15123">
        <v>23376</v>
      </c>
      <c r="C15123">
        <v>3</v>
      </c>
      <c r="D15123">
        <v>84000</v>
      </c>
      <c r="E15123" s="46">
        <v>45200</v>
      </c>
      <c r="F15123">
        <v>-39.06</v>
      </c>
      <c r="I15123" t="str">
        <f>INDEX(LedgerMapping[[#All],[Level 3]],MATCH(Actuals[[#This Row],[Sub Ledger]],LedgerMapping[[#All],[Sub Ledger]],0))</f>
        <v>Depreciation</v>
      </c>
      <c r="J15123" s="22">
        <f>YEAR(Actuals[[#This Row],[Date]])</f>
        <v>2023</v>
      </c>
      <c r="K15123" s="22">
        <f>MONTH(Actuals[[#This Row],[Date]])</f>
        <v>10</v>
      </c>
      <c r="L15123" s="12"/>
    </row>
    <row r="15124" spans="1:12" x14ac:dyDescent="0.3">
      <c r="A15124">
        <v>11</v>
      </c>
      <c r="B15124">
        <v>24378</v>
      </c>
      <c r="C15124">
        <v>3</v>
      </c>
      <c r="D15124">
        <v>84000</v>
      </c>
      <c r="E15124" s="46">
        <v>45230</v>
      </c>
      <c r="F15124">
        <v>-31.61</v>
      </c>
      <c r="I15124" t="str">
        <f>INDEX(LedgerMapping[[#All],[Level 3]],MATCH(Actuals[[#This Row],[Sub Ledger]],LedgerMapping[[#All],[Sub Ledger]],0))</f>
        <v>Depreciation</v>
      </c>
      <c r="J15124" s="22">
        <f>YEAR(Actuals[[#This Row],[Date]])</f>
        <v>2023</v>
      </c>
      <c r="K15124" s="22">
        <f>MONTH(Actuals[[#This Row],[Date]])</f>
        <v>10</v>
      </c>
      <c r="L15124" s="12"/>
    </row>
    <row r="15125" spans="1:12" x14ac:dyDescent="0.3">
      <c r="A15125">
        <v>11</v>
      </c>
      <c r="B15125">
        <v>25410</v>
      </c>
      <c r="C15125">
        <v>3</v>
      </c>
      <c r="D15125">
        <v>84000</v>
      </c>
      <c r="E15125" s="46">
        <v>45261</v>
      </c>
      <c r="F15125">
        <v>-27.36</v>
      </c>
      <c r="I15125" t="str">
        <f>INDEX(LedgerMapping[[#All],[Level 3]],MATCH(Actuals[[#This Row],[Sub Ledger]],LedgerMapping[[#All],[Sub Ledger]],0))</f>
        <v>Depreciation</v>
      </c>
      <c r="J15125" s="22">
        <f>YEAR(Actuals[[#This Row],[Date]])</f>
        <v>2023</v>
      </c>
      <c r="K15125" s="22">
        <f>MONTH(Actuals[[#This Row],[Date]])</f>
        <v>12</v>
      </c>
      <c r="L15125" s="12"/>
    </row>
    <row r="15126" spans="1:12" x14ac:dyDescent="0.3">
      <c r="A15126">
        <v>11</v>
      </c>
      <c r="B15126">
        <v>26481</v>
      </c>
      <c r="C15126">
        <v>3</v>
      </c>
      <c r="D15126">
        <v>84000</v>
      </c>
      <c r="E15126" s="46">
        <v>45291</v>
      </c>
      <c r="F15126">
        <v>-44.38</v>
      </c>
      <c r="I15126" t="str">
        <f>INDEX(LedgerMapping[[#All],[Level 3]],MATCH(Actuals[[#This Row],[Sub Ledger]],LedgerMapping[[#All],[Sub Ledger]],0))</f>
        <v>Depreciation</v>
      </c>
      <c r="J15126" s="22">
        <f>YEAR(Actuals[[#This Row],[Date]])</f>
        <v>2023</v>
      </c>
      <c r="K15126" s="22">
        <f>MONTH(Actuals[[#This Row],[Date]])</f>
        <v>12</v>
      </c>
      <c r="L15126" s="12"/>
    </row>
    <row r="15127" spans="1:12" x14ac:dyDescent="0.3">
      <c r="A15127">
        <v>11</v>
      </c>
      <c r="B15127">
        <v>27605</v>
      </c>
      <c r="C15127">
        <v>3</v>
      </c>
      <c r="D15127">
        <v>84000</v>
      </c>
      <c r="E15127" s="46">
        <v>45322</v>
      </c>
      <c r="F15127">
        <v>-115.65</v>
      </c>
      <c r="I15127" t="str">
        <f>INDEX(LedgerMapping[[#All],[Level 3]],MATCH(Actuals[[#This Row],[Sub Ledger]],LedgerMapping[[#All],[Sub Ledger]],0))</f>
        <v>Depreciation</v>
      </c>
      <c r="J15127" s="22">
        <f>YEAR(Actuals[[#This Row],[Date]])</f>
        <v>2024</v>
      </c>
      <c r="K15127" s="22">
        <f>MONTH(Actuals[[#This Row],[Date]])</f>
        <v>1</v>
      </c>
      <c r="L15127" s="12"/>
    </row>
    <row r="15128" spans="1:12" x14ac:dyDescent="0.3">
      <c r="A15128">
        <v>11</v>
      </c>
      <c r="B15128">
        <v>28757</v>
      </c>
      <c r="C15128">
        <v>3</v>
      </c>
      <c r="D15128">
        <v>84000</v>
      </c>
      <c r="E15128" s="46">
        <v>45354</v>
      </c>
      <c r="F15128">
        <v>-73.099999999999994</v>
      </c>
      <c r="I15128" t="str">
        <f>INDEX(LedgerMapping[[#All],[Level 3]],MATCH(Actuals[[#This Row],[Sub Ledger]],LedgerMapping[[#All],[Sub Ledger]],0))</f>
        <v>Depreciation</v>
      </c>
      <c r="J15128" s="22">
        <f>YEAR(Actuals[[#This Row],[Date]])</f>
        <v>2024</v>
      </c>
      <c r="K15128" s="22">
        <f>MONTH(Actuals[[#This Row],[Date]])</f>
        <v>3</v>
      </c>
      <c r="L15128" s="12"/>
    </row>
    <row r="15129" spans="1:12" x14ac:dyDescent="0.3">
      <c r="A15129">
        <v>11</v>
      </c>
      <c r="B15129">
        <v>29911</v>
      </c>
      <c r="C15129">
        <v>3</v>
      </c>
      <c r="D15129">
        <v>84000</v>
      </c>
      <c r="E15129" s="46">
        <v>45384</v>
      </c>
      <c r="F15129">
        <v>-96.51</v>
      </c>
      <c r="I15129" t="str">
        <f>INDEX(LedgerMapping[[#All],[Level 3]],MATCH(Actuals[[#This Row],[Sub Ledger]],LedgerMapping[[#All],[Sub Ledger]],0))</f>
        <v>Depreciation</v>
      </c>
      <c r="J15129" s="22">
        <f>YEAR(Actuals[[#This Row],[Date]])</f>
        <v>2024</v>
      </c>
      <c r="K15129" s="22">
        <f>MONTH(Actuals[[#This Row],[Date]])</f>
        <v>4</v>
      </c>
      <c r="L15129" s="12"/>
    </row>
    <row r="15130" spans="1:12" x14ac:dyDescent="0.3">
      <c r="A15130">
        <v>11</v>
      </c>
      <c r="B15130">
        <v>31037</v>
      </c>
      <c r="C15130">
        <v>3</v>
      </c>
      <c r="D15130">
        <v>84000</v>
      </c>
      <c r="E15130" s="46">
        <v>45415</v>
      </c>
      <c r="F15130">
        <v>-102.89</v>
      </c>
      <c r="I15130" t="str">
        <f>INDEX(LedgerMapping[[#All],[Level 3]],MATCH(Actuals[[#This Row],[Sub Ledger]],LedgerMapping[[#All],[Sub Ledger]],0))</f>
        <v>Depreciation</v>
      </c>
      <c r="J15130" s="22">
        <f>YEAR(Actuals[[#This Row],[Date]])</f>
        <v>2024</v>
      </c>
      <c r="K15130" s="22">
        <f>MONTH(Actuals[[#This Row],[Date]])</f>
        <v>5</v>
      </c>
      <c r="L15130" s="12"/>
    </row>
    <row r="15131" spans="1:12" x14ac:dyDescent="0.3">
      <c r="A15131">
        <v>11</v>
      </c>
      <c r="B15131">
        <v>32162</v>
      </c>
      <c r="C15131">
        <v>3</v>
      </c>
      <c r="D15131">
        <v>84000</v>
      </c>
      <c r="E15131" s="46">
        <v>45445</v>
      </c>
      <c r="F15131">
        <v>-79.48</v>
      </c>
      <c r="I15131" t="str">
        <f>INDEX(LedgerMapping[[#All],[Level 3]],MATCH(Actuals[[#This Row],[Sub Ledger]],LedgerMapping[[#All],[Sub Ledger]],0))</f>
        <v>Depreciation</v>
      </c>
      <c r="J15131" s="22">
        <f>YEAR(Actuals[[#This Row],[Date]])</f>
        <v>2024</v>
      </c>
      <c r="K15131" s="22">
        <f>MONTH(Actuals[[#This Row],[Date]])</f>
        <v>6</v>
      </c>
      <c r="L15131" s="12"/>
    </row>
    <row r="15132" spans="1:12" x14ac:dyDescent="0.3">
      <c r="A15132">
        <v>11</v>
      </c>
      <c r="B15132">
        <v>33286</v>
      </c>
      <c r="C15132">
        <v>3</v>
      </c>
      <c r="D15132">
        <v>84000</v>
      </c>
      <c r="E15132" s="46">
        <v>45476</v>
      </c>
      <c r="F15132">
        <v>-65.650000000000006</v>
      </c>
      <c r="I15132" t="str">
        <f>INDEX(LedgerMapping[[#All],[Level 3]],MATCH(Actuals[[#This Row],[Sub Ledger]],LedgerMapping[[#All],[Sub Ledger]],0))</f>
        <v>Depreciation</v>
      </c>
      <c r="J15132" s="22">
        <f>YEAR(Actuals[[#This Row],[Date]])</f>
        <v>2024</v>
      </c>
      <c r="K15132" s="22">
        <f>MONTH(Actuals[[#This Row],[Date]])</f>
        <v>7</v>
      </c>
      <c r="L15132" s="12"/>
    </row>
    <row r="15133" spans="1:12" x14ac:dyDescent="0.3">
      <c r="A15133">
        <v>11</v>
      </c>
      <c r="B15133">
        <v>34409</v>
      </c>
      <c r="C15133">
        <v>3</v>
      </c>
      <c r="D15133">
        <v>84000</v>
      </c>
      <c r="E15133" s="46">
        <v>45507</v>
      </c>
      <c r="F15133">
        <v>-85.87</v>
      </c>
      <c r="I15133" t="str">
        <f>INDEX(LedgerMapping[[#All],[Level 3]],MATCH(Actuals[[#This Row],[Sub Ledger]],LedgerMapping[[#All],[Sub Ledger]],0))</f>
        <v>Depreciation</v>
      </c>
      <c r="J15133" s="22">
        <f>YEAR(Actuals[[#This Row],[Date]])</f>
        <v>2024</v>
      </c>
      <c r="K15133" s="22">
        <f>MONTH(Actuals[[#This Row],[Date]])</f>
        <v>8</v>
      </c>
      <c r="L15133" s="12"/>
    </row>
    <row r="15134" spans="1:12" x14ac:dyDescent="0.3">
      <c r="A15134">
        <v>11</v>
      </c>
      <c r="B15134">
        <v>35562</v>
      </c>
      <c r="C15134">
        <v>3</v>
      </c>
      <c r="D15134">
        <v>84000</v>
      </c>
      <c r="E15134" s="46">
        <v>45536</v>
      </c>
      <c r="F15134">
        <v>-76.290000000000006</v>
      </c>
      <c r="I15134" t="str">
        <f>INDEX(LedgerMapping[[#All],[Level 3]],MATCH(Actuals[[#This Row],[Sub Ledger]],LedgerMapping[[#All],[Sub Ledger]],0))</f>
        <v>Depreciation</v>
      </c>
      <c r="J15134" s="22">
        <f>YEAR(Actuals[[#This Row],[Date]])</f>
        <v>2024</v>
      </c>
      <c r="K15134" s="22">
        <f>MONTH(Actuals[[#This Row],[Date]])</f>
        <v>9</v>
      </c>
      <c r="L15134" s="12"/>
    </row>
    <row r="15135" spans="1:12" x14ac:dyDescent="0.3">
      <c r="A15135">
        <v>11</v>
      </c>
      <c r="B15135">
        <v>36712</v>
      </c>
      <c r="C15135">
        <v>3</v>
      </c>
      <c r="D15135">
        <v>84000</v>
      </c>
      <c r="E15135" s="46">
        <v>45567</v>
      </c>
      <c r="F15135">
        <v>-76.290000000000006</v>
      </c>
      <c r="I15135" t="str">
        <f>INDEX(LedgerMapping[[#All],[Level 3]],MATCH(Actuals[[#This Row],[Sub Ledger]],LedgerMapping[[#All],[Sub Ledger]],0))</f>
        <v>Depreciation</v>
      </c>
      <c r="J15135" s="22">
        <f>YEAR(Actuals[[#This Row],[Date]])</f>
        <v>2024</v>
      </c>
      <c r="K15135" s="22">
        <f>MONTH(Actuals[[#This Row],[Date]])</f>
        <v>10</v>
      </c>
      <c r="L15135" s="12"/>
    </row>
    <row r="15136" spans="1:12" x14ac:dyDescent="0.3">
      <c r="A15136">
        <v>11</v>
      </c>
      <c r="B15136">
        <v>37861</v>
      </c>
      <c r="C15136">
        <v>3</v>
      </c>
      <c r="D15136">
        <v>84000</v>
      </c>
      <c r="E15136" s="46">
        <v>45597</v>
      </c>
      <c r="F15136">
        <v>-102.89</v>
      </c>
      <c r="I15136" t="str">
        <f>INDEX(LedgerMapping[[#All],[Level 3]],MATCH(Actuals[[#This Row],[Sub Ledger]],LedgerMapping[[#All],[Sub Ledger]],0))</f>
        <v>Depreciation</v>
      </c>
      <c r="J15136" s="22">
        <f>YEAR(Actuals[[#This Row],[Date]])</f>
        <v>2024</v>
      </c>
      <c r="K15136" s="22">
        <f>MONTH(Actuals[[#This Row],[Date]])</f>
        <v>11</v>
      </c>
      <c r="L15136" s="12"/>
    </row>
    <row r="15137" spans="1:12" x14ac:dyDescent="0.3">
      <c r="A15137">
        <v>11</v>
      </c>
      <c r="B15137">
        <v>39012</v>
      </c>
      <c r="C15137">
        <v>3</v>
      </c>
      <c r="D15137">
        <v>84000</v>
      </c>
      <c r="E15137" s="46">
        <v>45628</v>
      </c>
      <c r="F15137">
        <v>-63.53</v>
      </c>
      <c r="I15137" t="str">
        <f>INDEX(LedgerMapping[[#All],[Level 3]],MATCH(Actuals[[#This Row],[Sub Ledger]],LedgerMapping[[#All],[Sub Ledger]],0))</f>
        <v>Depreciation</v>
      </c>
      <c r="J15137" s="22">
        <f>YEAR(Actuals[[#This Row],[Date]])</f>
        <v>2024</v>
      </c>
      <c r="K15137" s="22">
        <f>MONTH(Actuals[[#This Row],[Date]])</f>
        <v>12</v>
      </c>
      <c r="L15137" s="12"/>
    </row>
    <row r="15138" spans="1:12" x14ac:dyDescent="0.3">
      <c r="A15138">
        <v>11</v>
      </c>
      <c r="B15138">
        <v>14292</v>
      </c>
      <c r="C15138">
        <v>3</v>
      </c>
      <c r="D15138">
        <v>85000</v>
      </c>
      <c r="E15138" s="46">
        <v>44927</v>
      </c>
      <c r="F15138">
        <v>-41.19</v>
      </c>
      <c r="I15138" t="str">
        <f>INDEX(LedgerMapping[[#All],[Level 3]],MATCH(Actuals[[#This Row],[Sub Ledger]],LedgerMapping[[#All],[Sub Ledger]],0))</f>
        <v>Ammortisation</v>
      </c>
      <c r="J15138" s="22">
        <f>YEAR(Actuals[[#This Row],[Date]])</f>
        <v>2023</v>
      </c>
      <c r="K15138" s="22">
        <f>MONTH(Actuals[[#This Row],[Date]])</f>
        <v>1</v>
      </c>
      <c r="L15138" s="12"/>
    </row>
    <row r="15139" spans="1:12" x14ac:dyDescent="0.3">
      <c r="A15139">
        <v>11</v>
      </c>
      <c r="B15139">
        <v>15294</v>
      </c>
      <c r="C15139">
        <v>3</v>
      </c>
      <c r="D15139">
        <v>85000</v>
      </c>
      <c r="E15139" s="46">
        <v>44958</v>
      </c>
      <c r="F15139">
        <v>-27.36</v>
      </c>
      <c r="I15139" t="str">
        <f>INDEX(LedgerMapping[[#All],[Level 3]],MATCH(Actuals[[#This Row],[Sub Ledger]],LedgerMapping[[#All],[Sub Ledger]],0))</f>
        <v>Ammortisation</v>
      </c>
      <c r="J15139" s="22">
        <f>YEAR(Actuals[[#This Row],[Date]])</f>
        <v>2023</v>
      </c>
      <c r="K15139" s="22">
        <f>MONTH(Actuals[[#This Row],[Date]])</f>
        <v>2</v>
      </c>
      <c r="L15139" s="12"/>
    </row>
    <row r="15140" spans="1:12" x14ac:dyDescent="0.3">
      <c r="A15140">
        <v>11</v>
      </c>
      <c r="B15140">
        <v>16274</v>
      </c>
      <c r="C15140">
        <v>3</v>
      </c>
      <c r="D15140">
        <v>85000</v>
      </c>
      <c r="E15140" s="46">
        <v>44988</v>
      </c>
      <c r="F15140">
        <v>-29.48</v>
      </c>
      <c r="I15140" t="str">
        <f>INDEX(LedgerMapping[[#All],[Level 3]],MATCH(Actuals[[#This Row],[Sub Ledger]],LedgerMapping[[#All],[Sub Ledger]],0))</f>
        <v>Ammortisation</v>
      </c>
      <c r="J15140" s="22">
        <f>YEAR(Actuals[[#This Row],[Date]])</f>
        <v>2023</v>
      </c>
      <c r="K15140" s="22">
        <f>MONTH(Actuals[[#This Row],[Date]])</f>
        <v>3</v>
      </c>
      <c r="L15140" s="12"/>
    </row>
    <row r="15141" spans="1:12" x14ac:dyDescent="0.3">
      <c r="A15141">
        <v>11</v>
      </c>
      <c r="B15141">
        <v>17306</v>
      </c>
      <c r="C15141">
        <v>3</v>
      </c>
      <c r="D15141">
        <v>85000</v>
      </c>
      <c r="E15141" s="46">
        <v>45018</v>
      </c>
      <c r="F15141">
        <v>-28.42</v>
      </c>
      <c r="I15141" t="str">
        <f>INDEX(LedgerMapping[[#All],[Level 3]],MATCH(Actuals[[#This Row],[Sub Ledger]],LedgerMapping[[#All],[Sub Ledger]],0))</f>
        <v>Ammortisation</v>
      </c>
      <c r="J15141" s="22">
        <f>YEAR(Actuals[[#This Row],[Date]])</f>
        <v>2023</v>
      </c>
      <c r="K15141" s="22">
        <f>MONTH(Actuals[[#This Row],[Date]])</f>
        <v>4</v>
      </c>
      <c r="L15141" s="12"/>
    </row>
    <row r="15142" spans="1:12" x14ac:dyDescent="0.3">
      <c r="A15142">
        <v>11</v>
      </c>
      <c r="B15142">
        <v>18335</v>
      </c>
      <c r="C15142">
        <v>3</v>
      </c>
      <c r="D15142">
        <v>85000</v>
      </c>
      <c r="E15142" s="46">
        <v>45049</v>
      </c>
      <c r="F15142">
        <v>-30.55</v>
      </c>
      <c r="I15142" t="str">
        <f>INDEX(LedgerMapping[[#All],[Level 3]],MATCH(Actuals[[#This Row],[Sub Ledger]],LedgerMapping[[#All],[Sub Ledger]],0))</f>
        <v>Ammortisation</v>
      </c>
      <c r="J15142" s="22">
        <f>YEAR(Actuals[[#This Row],[Date]])</f>
        <v>2023</v>
      </c>
      <c r="K15142" s="22">
        <f>MONTH(Actuals[[#This Row],[Date]])</f>
        <v>5</v>
      </c>
      <c r="L15142" s="12"/>
    </row>
    <row r="15143" spans="1:12" x14ac:dyDescent="0.3">
      <c r="A15143">
        <v>11</v>
      </c>
      <c r="B15143">
        <v>19340</v>
      </c>
      <c r="C15143">
        <v>3</v>
      </c>
      <c r="D15143">
        <v>85000</v>
      </c>
      <c r="E15143" s="46">
        <v>45079</v>
      </c>
      <c r="F15143">
        <v>-17.78</v>
      </c>
      <c r="I15143" t="str">
        <f>INDEX(LedgerMapping[[#All],[Level 3]],MATCH(Actuals[[#This Row],[Sub Ledger]],LedgerMapping[[#All],[Sub Ledger]],0))</f>
        <v>Ammortisation</v>
      </c>
      <c r="J15143" s="22">
        <f>YEAR(Actuals[[#This Row],[Date]])</f>
        <v>2023</v>
      </c>
      <c r="K15143" s="22">
        <f>MONTH(Actuals[[#This Row],[Date]])</f>
        <v>6</v>
      </c>
      <c r="L15143" s="12"/>
    </row>
    <row r="15144" spans="1:12" x14ac:dyDescent="0.3">
      <c r="A15144">
        <v>11</v>
      </c>
      <c r="B15144">
        <v>20368</v>
      </c>
      <c r="C15144">
        <v>3</v>
      </c>
      <c r="D15144">
        <v>85000</v>
      </c>
      <c r="E15144" s="46">
        <v>45110</v>
      </c>
      <c r="F15144">
        <v>-17.78</v>
      </c>
      <c r="I15144" t="str">
        <f>INDEX(LedgerMapping[[#All],[Level 3]],MATCH(Actuals[[#This Row],[Sub Ledger]],LedgerMapping[[#All],[Sub Ledger]],0))</f>
        <v>Ammortisation</v>
      </c>
      <c r="J15144" s="22">
        <f>YEAR(Actuals[[#This Row],[Date]])</f>
        <v>2023</v>
      </c>
      <c r="K15144" s="22">
        <f>MONTH(Actuals[[#This Row],[Date]])</f>
        <v>7</v>
      </c>
      <c r="L15144" s="12"/>
    </row>
    <row r="15145" spans="1:12" x14ac:dyDescent="0.3">
      <c r="A15145">
        <v>11</v>
      </c>
      <c r="B15145">
        <v>21396</v>
      </c>
      <c r="C15145">
        <v>3</v>
      </c>
      <c r="D15145">
        <v>85000</v>
      </c>
      <c r="E15145" s="46">
        <v>45141</v>
      </c>
      <c r="F15145">
        <v>-45.44</v>
      </c>
      <c r="I15145" t="str">
        <f>INDEX(LedgerMapping[[#All],[Level 3]],MATCH(Actuals[[#This Row],[Sub Ledger]],LedgerMapping[[#All],[Sub Ledger]],0))</f>
        <v>Ammortisation</v>
      </c>
      <c r="J15145" s="22">
        <f>YEAR(Actuals[[#This Row],[Date]])</f>
        <v>2023</v>
      </c>
      <c r="K15145" s="22">
        <f>MONTH(Actuals[[#This Row],[Date]])</f>
        <v>8</v>
      </c>
      <c r="L15145" s="12"/>
    </row>
    <row r="15146" spans="1:12" x14ac:dyDescent="0.3">
      <c r="A15146">
        <v>11</v>
      </c>
      <c r="B15146">
        <v>22399</v>
      </c>
      <c r="C15146">
        <v>3</v>
      </c>
      <c r="D15146">
        <v>85000</v>
      </c>
      <c r="E15146" s="46">
        <v>45169</v>
      </c>
      <c r="F15146">
        <v>-36.93</v>
      </c>
      <c r="I15146" t="str">
        <f>INDEX(LedgerMapping[[#All],[Level 3]],MATCH(Actuals[[#This Row],[Sub Ledger]],LedgerMapping[[#All],[Sub Ledger]],0))</f>
        <v>Ammortisation</v>
      </c>
      <c r="J15146" s="22">
        <f>YEAR(Actuals[[#This Row],[Date]])</f>
        <v>2023</v>
      </c>
      <c r="K15146" s="22">
        <f>MONTH(Actuals[[#This Row],[Date]])</f>
        <v>8</v>
      </c>
      <c r="L15146" s="12"/>
    </row>
    <row r="15147" spans="1:12" x14ac:dyDescent="0.3">
      <c r="A15147">
        <v>11</v>
      </c>
      <c r="B15147">
        <v>23377</v>
      </c>
      <c r="C15147">
        <v>3</v>
      </c>
      <c r="D15147">
        <v>85000</v>
      </c>
      <c r="E15147" s="46">
        <v>45200</v>
      </c>
      <c r="F15147">
        <v>-36.93</v>
      </c>
      <c r="I15147" t="str">
        <f>INDEX(LedgerMapping[[#All],[Level 3]],MATCH(Actuals[[#This Row],[Sub Ledger]],LedgerMapping[[#All],[Sub Ledger]],0))</f>
        <v>Ammortisation</v>
      </c>
      <c r="J15147" s="22">
        <f>YEAR(Actuals[[#This Row],[Date]])</f>
        <v>2023</v>
      </c>
      <c r="K15147" s="22">
        <f>MONTH(Actuals[[#This Row],[Date]])</f>
        <v>10</v>
      </c>
      <c r="L15147" s="12"/>
    </row>
    <row r="15148" spans="1:12" x14ac:dyDescent="0.3">
      <c r="A15148">
        <v>11</v>
      </c>
      <c r="B15148">
        <v>24379</v>
      </c>
      <c r="C15148">
        <v>3</v>
      </c>
      <c r="D15148">
        <v>85000</v>
      </c>
      <c r="E15148" s="46">
        <v>45230</v>
      </c>
      <c r="F15148">
        <v>-28.42</v>
      </c>
      <c r="I15148" t="str">
        <f>INDEX(LedgerMapping[[#All],[Level 3]],MATCH(Actuals[[#This Row],[Sub Ledger]],LedgerMapping[[#All],[Sub Ledger]],0))</f>
        <v>Ammortisation</v>
      </c>
      <c r="J15148" s="22">
        <f>YEAR(Actuals[[#This Row],[Date]])</f>
        <v>2023</v>
      </c>
      <c r="K15148" s="22">
        <f>MONTH(Actuals[[#This Row],[Date]])</f>
        <v>10</v>
      </c>
      <c r="L15148" s="12"/>
    </row>
    <row r="15149" spans="1:12" x14ac:dyDescent="0.3">
      <c r="A15149">
        <v>11</v>
      </c>
      <c r="B15149">
        <v>25411</v>
      </c>
      <c r="C15149">
        <v>3</v>
      </c>
      <c r="D15149">
        <v>85000</v>
      </c>
      <c r="E15149" s="46">
        <v>45261</v>
      </c>
      <c r="F15149">
        <v>-26.29</v>
      </c>
      <c r="I15149" t="str">
        <f>INDEX(LedgerMapping[[#All],[Level 3]],MATCH(Actuals[[#This Row],[Sub Ledger]],LedgerMapping[[#All],[Sub Ledger]],0))</f>
        <v>Ammortisation</v>
      </c>
      <c r="J15149" s="22">
        <f>YEAR(Actuals[[#This Row],[Date]])</f>
        <v>2023</v>
      </c>
      <c r="K15149" s="22">
        <f>MONTH(Actuals[[#This Row],[Date]])</f>
        <v>12</v>
      </c>
      <c r="L15149" s="12"/>
    </row>
    <row r="15150" spans="1:12" x14ac:dyDescent="0.3">
      <c r="A15150">
        <v>11</v>
      </c>
      <c r="B15150">
        <v>26482</v>
      </c>
      <c r="C15150">
        <v>3</v>
      </c>
      <c r="D15150">
        <v>85000</v>
      </c>
      <c r="E15150" s="46">
        <v>45291</v>
      </c>
      <c r="F15150">
        <v>-40.119999999999997</v>
      </c>
      <c r="I15150" t="str">
        <f>INDEX(LedgerMapping[[#All],[Level 3]],MATCH(Actuals[[#This Row],[Sub Ledger]],LedgerMapping[[#All],[Sub Ledger]],0))</f>
        <v>Ammortisation</v>
      </c>
      <c r="J15150" s="22">
        <f>YEAR(Actuals[[#This Row],[Date]])</f>
        <v>2023</v>
      </c>
      <c r="K15150" s="22">
        <f>MONTH(Actuals[[#This Row],[Date]])</f>
        <v>12</v>
      </c>
      <c r="L15150" s="12"/>
    </row>
    <row r="15151" spans="1:12" x14ac:dyDescent="0.3">
      <c r="A15151">
        <v>11</v>
      </c>
      <c r="B15151">
        <v>27606</v>
      </c>
      <c r="C15151">
        <v>3</v>
      </c>
      <c r="D15151">
        <v>85000</v>
      </c>
      <c r="E15151" s="46">
        <v>45322</v>
      </c>
      <c r="F15151">
        <v>-102.89</v>
      </c>
      <c r="I15151" t="str">
        <f>INDEX(LedgerMapping[[#All],[Level 3]],MATCH(Actuals[[#This Row],[Sub Ledger]],LedgerMapping[[#All],[Sub Ledger]],0))</f>
        <v>Ammortisation</v>
      </c>
      <c r="J15151" s="22">
        <f>YEAR(Actuals[[#This Row],[Date]])</f>
        <v>2024</v>
      </c>
      <c r="K15151" s="22">
        <f>MONTH(Actuals[[#This Row],[Date]])</f>
        <v>1</v>
      </c>
      <c r="L15151" s="12"/>
    </row>
    <row r="15152" spans="1:12" x14ac:dyDescent="0.3">
      <c r="A15152">
        <v>11</v>
      </c>
      <c r="B15152">
        <v>28758</v>
      </c>
      <c r="C15152">
        <v>3</v>
      </c>
      <c r="D15152">
        <v>85000</v>
      </c>
      <c r="E15152" s="46">
        <v>45354</v>
      </c>
      <c r="F15152">
        <v>-69.91</v>
      </c>
      <c r="I15152" t="str">
        <f>INDEX(LedgerMapping[[#All],[Level 3]],MATCH(Actuals[[#This Row],[Sub Ledger]],LedgerMapping[[#All],[Sub Ledger]],0))</f>
        <v>Ammortisation</v>
      </c>
      <c r="J15152" s="22">
        <f>YEAR(Actuals[[#This Row],[Date]])</f>
        <v>2024</v>
      </c>
      <c r="K15152" s="22">
        <f>MONTH(Actuals[[#This Row],[Date]])</f>
        <v>3</v>
      </c>
      <c r="L15152" s="12"/>
    </row>
    <row r="15153" spans="1:12" x14ac:dyDescent="0.3">
      <c r="A15153">
        <v>11</v>
      </c>
      <c r="B15153">
        <v>29912</v>
      </c>
      <c r="C15153">
        <v>3</v>
      </c>
      <c r="D15153">
        <v>85000</v>
      </c>
      <c r="E15153" s="46">
        <v>45384</v>
      </c>
      <c r="F15153">
        <v>-90.12</v>
      </c>
      <c r="I15153" t="str">
        <f>INDEX(LedgerMapping[[#All],[Level 3]],MATCH(Actuals[[#This Row],[Sub Ledger]],LedgerMapping[[#All],[Sub Ledger]],0))</f>
        <v>Ammortisation</v>
      </c>
      <c r="J15153" s="22">
        <f>YEAR(Actuals[[#This Row],[Date]])</f>
        <v>2024</v>
      </c>
      <c r="K15153" s="22">
        <f>MONTH(Actuals[[#This Row],[Date]])</f>
        <v>4</v>
      </c>
      <c r="L15153" s="12"/>
    </row>
    <row r="15154" spans="1:12" x14ac:dyDescent="0.3">
      <c r="A15154">
        <v>11</v>
      </c>
      <c r="B15154">
        <v>31038</v>
      </c>
      <c r="C15154">
        <v>3</v>
      </c>
      <c r="D15154">
        <v>85000</v>
      </c>
      <c r="E15154" s="46">
        <v>45415</v>
      </c>
      <c r="F15154">
        <v>-94.38</v>
      </c>
      <c r="I15154" t="str">
        <f>INDEX(LedgerMapping[[#All],[Level 3]],MATCH(Actuals[[#This Row],[Sub Ledger]],LedgerMapping[[#All],[Sub Ledger]],0))</f>
        <v>Ammortisation</v>
      </c>
      <c r="J15154" s="22">
        <f>YEAR(Actuals[[#This Row],[Date]])</f>
        <v>2024</v>
      </c>
      <c r="K15154" s="22">
        <f>MONTH(Actuals[[#This Row],[Date]])</f>
        <v>5</v>
      </c>
      <c r="L15154" s="12"/>
    </row>
    <row r="15155" spans="1:12" x14ac:dyDescent="0.3">
      <c r="A15155">
        <v>11</v>
      </c>
      <c r="B15155">
        <v>32163</v>
      </c>
      <c r="C15155">
        <v>3</v>
      </c>
      <c r="D15155">
        <v>85000</v>
      </c>
      <c r="E15155" s="46">
        <v>45445</v>
      </c>
      <c r="F15155">
        <v>-75.23</v>
      </c>
      <c r="I15155" t="str">
        <f>INDEX(LedgerMapping[[#All],[Level 3]],MATCH(Actuals[[#This Row],[Sub Ledger]],LedgerMapping[[#All],[Sub Ledger]],0))</f>
        <v>Ammortisation</v>
      </c>
      <c r="J15155" s="22">
        <f>YEAR(Actuals[[#This Row],[Date]])</f>
        <v>2024</v>
      </c>
      <c r="K15155" s="22">
        <f>MONTH(Actuals[[#This Row],[Date]])</f>
        <v>6</v>
      </c>
      <c r="L15155" s="12"/>
    </row>
    <row r="15156" spans="1:12" x14ac:dyDescent="0.3">
      <c r="A15156">
        <v>11</v>
      </c>
      <c r="B15156">
        <v>33287</v>
      </c>
      <c r="C15156">
        <v>3</v>
      </c>
      <c r="D15156">
        <v>85000</v>
      </c>
      <c r="E15156" s="46">
        <v>45476</v>
      </c>
      <c r="F15156">
        <v>-60.33</v>
      </c>
      <c r="I15156" t="str">
        <f>INDEX(LedgerMapping[[#All],[Level 3]],MATCH(Actuals[[#This Row],[Sub Ledger]],LedgerMapping[[#All],[Sub Ledger]],0))</f>
        <v>Ammortisation</v>
      </c>
      <c r="J15156" s="22">
        <f>YEAR(Actuals[[#This Row],[Date]])</f>
        <v>2024</v>
      </c>
      <c r="K15156" s="22">
        <f>MONTH(Actuals[[#This Row],[Date]])</f>
        <v>7</v>
      </c>
      <c r="L15156" s="12"/>
    </row>
    <row r="15157" spans="1:12" x14ac:dyDescent="0.3">
      <c r="A15157">
        <v>11</v>
      </c>
      <c r="B15157">
        <v>34410</v>
      </c>
      <c r="C15157">
        <v>3</v>
      </c>
      <c r="D15157">
        <v>85000</v>
      </c>
      <c r="E15157" s="46">
        <v>45507</v>
      </c>
      <c r="F15157">
        <v>-82.68</v>
      </c>
      <c r="I15157" t="str">
        <f>INDEX(LedgerMapping[[#All],[Level 3]],MATCH(Actuals[[#This Row],[Sub Ledger]],LedgerMapping[[#All],[Sub Ledger]],0))</f>
        <v>Ammortisation</v>
      </c>
      <c r="J15157" s="22">
        <f>YEAR(Actuals[[#This Row],[Date]])</f>
        <v>2024</v>
      </c>
      <c r="K15157" s="22">
        <f>MONTH(Actuals[[#This Row],[Date]])</f>
        <v>8</v>
      </c>
      <c r="L15157" s="12"/>
    </row>
    <row r="15158" spans="1:12" x14ac:dyDescent="0.3">
      <c r="A15158">
        <v>11</v>
      </c>
      <c r="B15158">
        <v>35563</v>
      </c>
      <c r="C15158">
        <v>3</v>
      </c>
      <c r="D15158">
        <v>85000</v>
      </c>
      <c r="E15158" s="46">
        <v>45536</v>
      </c>
      <c r="F15158">
        <v>-70.97</v>
      </c>
      <c r="I15158" t="str">
        <f>INDEX(LedgerMapping[[#All],[Level 3]],MATCH(Actuals[[#This Row],[Sub Ledger]],LedgerMapping[[#All],[Sub Ledger]],0))</f>
        <v>Ammortisation</v>
      </c>
      <c r="J15158" s="22">
        <f>YEAR(Actuals[[#This Row],[Date]])</f>
        <v>2024</v>
      </c>
      <c r="K15158" s="22">
        <f>MONTH(Actuals[[#This Row],[Date]])</f>
        <v>9</v>
      </c>
      <c r="L15158" s="12"/>
    </row>
    <row r="15159" spans="1:12" x14ac:dyDescent="0.3">
      <c r="A15159">
        <v>11</v>
      </c>
      <c r="B15159">
        <v>36713</v>
      </c>
      <c r="C15159">
        <v>3</v>
      </c>
      <c r="D15159">
        <v>85000</v>
      </c>
      <c r="E15159" s="46">
        <v>45567</v>
      </c>
      <c r="F15159">
        <v>-70.97</v>
      </c>
      <c r="I15159" t="str">
        <f>INDEX(LedgerMapping[[#All],[Level 3]],MATCH(Actuals[[#This Row],[Sub Ledger]],LedgerMapping[[#All],[Sub Ledger]],0))</f>
        <v>Ammortisation</v>
      </c>
      <c r="J15159" s="22">
        <f>YEAR(Actuals[[#This Row],[Date]])</f>
        <v>2024</v>
      </c>
      <c r="K15159" s="22">
        <f>MONTH(Actuals[[#This Row],[Date]])</f>
        <v>10</v>
      </c>
      <c r="L15159" s="12"/>
    </row>
    <row r="15160" spans="1:12" x14ac:dyDescent="0.3">
      <c r="A15160">
        <v>11</v>
      </c>
      <c r="B15160">
        <v>37862</v>
      </c>
      <c r="C15160">
        <v>3</v>
      </c>
      <c r="D15160">
        <v>85000</v>
      </c>
      <c r="E15160" s="46">
        <v>45597</v>
      </c>
      <c r="F15160">
        <v>-94.38</v>
      </c>
      <c r="I15160" t="str">
        <f>INDEX(LedgerMapping[[#All],[Level 3]],MATCH(Actuals[[#This Row],[Sub Ledger]],LedgerMapping[[#All],[Sub Ledger]],0))</f>
        <v>Ammortisation</v>
      </c>
      <c r="J15160" s="22">
        <f>YEAR(Actuals[[#This Row],[Date]])</f>
        <v>2024</v>
      </c>
      <c r="K15160" s="22">
        <f>MONTH(Actuals[[#This Row],[Date]])</f>
        <v>11</v>
      </c>
      <c r="L15160" s="12"/>
    </row>
    <row r="15161" spans="1:12" x14ac:dyDescent="0.3">
      <c r="A15161">
        <v>11</v>
      </c>
      <c r="B15161">
        <v>39013</v>
      </c>
      <c r="C15161">
        <v>3</v>
      </c>
      <c r="D15161">
        <v>85000</v>
      </c>
      <c r="E15161" s="46">
        <v>45628</v>
      </c>
      <c r="F15161">
        <v>-59.27</v>
      </c>
      <c r="I15161" t="str">
        <f>INDEX(LedgerMapping[[#All],[Level 3]],MATCH(Actuals[[#This Row],[Sub Ledger]],LedgerMapping[[#All],[Sub Ledger]],0))</f>
        <v>Ammortisation</v>
      </c>
      <c r="J15161" s="22">
        <f>YEAR(Actuals[[#This Row],[Date]])</f>
        <v>2024</v>
      </c>
      <c r="K15161" s="22">
        <f>MONTH(Actuals[[#This Row],[Date]])</f>
        <v>12</v>
      </c>
      <c r="L15161" s="12"/>
    </row>
    <row r="15162" spans="1:12" x14ac:dyDescent="0.3">
      <c r="A15162">
        <v>11</v>
      </c>
      <c r="B15162">
        <v>14293</v>
      </c>
      <c r="C15162">
        <v>3</v>
      </c>
      <c r="D15162">
        <v>87000</v>
      </c>
      <c r="E15162" s="46">
        <v>44927</v>
      </c>
      <c r="F15162">
        <v>-192.25</v>
      </c>
      <c r="I15162" t="str">
        <f>INDEX(LedgerMapping[[#All],[Level 3]],MATCH(Actuals[[#This Row],[Sub Ledger]],LedgerMapping[[#All],[Sub Ledger]],0))</f>
        <v>Administration</v>
      </c>
      <c r="J15162" s="22">
        <f>YEAR(Actuals[[#This Row],[Date]])</f>
        <v>2023</v>
      </c>
      <c r="K15162" s="22">
        <f>MONTH(Actuals[[#This Row],[Date]])</f>
        <v>1</v>
      </c>
      <c r="L15162" s="12"/>
    </row>
    <row r="15163" spans="1:12" x14ac:dyDescent="0.3">
      <c r="A15163">
        <v>11</v>
      </c>
      <c r="B15163">
        <v>15295</v>
      </c>
      <c r="C15163">
        <v>3</v>
      </c>
      <c r="D15163">
        <v>87000</v>
      </c>
      <c r="E15163" s="46">
        <v>44958</v>
      </c>
      <c r="F15163">
        <v>-144.38</v>
      </c>
      <c r="I15163" t="str">
        <f>INDEX(LedgerMapping[[#All],[Level 3]],MATCH(Actuals[[#This Row],[Sub Ledger]],LedgerMapping[[#All],[Sub Ledger]],0))</f>
        <v>Administration</v>
      </c>
      <c r="J15163" s="22">
        <f>YEAR(Actuals[[#This Row],[Date]])</f>
        <v>2023</v>
      </c>
      <c r="K15163" s="22">
        <f>MONTH(Actuals[[#This Row],[Date]])</f>
        <v>2</v>
      </c>
      <c r="L15163" s="12"/>
    </row>
    <row r="15164" spans="1:12" x14ac:dyDescent="0.3">
      <c r="A15164">
        <v>11</v>
      </c>
      <c r="B15164">
        <v>16275</v>
      </c>
      <c r="C15164">
        <v>3</v>
      </c>
      <c r="D15164">
        <v>87000</v>
      </c>
      <c r="E15164" s="46">
        <v>44988</v>
      </c>
      <c r="F15164">
        <v>-144.38</v>
      </c>
      <c r="I15164" t="str">
        <f>INDEX(LedgerMapping[[#All],[Level 3]],MATCH(Actuals[[#This Row],[Sub Ledger]],LedgerMapping[[#All],[Sub Ledger]],0))</f>
        <v>Administration</v>
      </c>
      <c r="J15164" s="22">
        <f>YEAR(Actuals[[#This Row],[Date]])</f>
        <v>2023</v>
      </c>
      <c r="K15164" s="22">
        <f>MONTH(Actuals[[#This Row],[Date]])</f>
        <v>3</v>
      </c>
      <c r="L15164" s="12"/>
    </row>
    <row r="15165" spans="1:12" x14ac:dyDescent="0.3">
      <c r="A15165">
        <v>11</v>
      </c>
      <c r="B15165">
        <v>17307</v>
      </c>
      <c r="C15165">
        <v>3</v>
      </c>
      <c r="D15165">
        <v>87000</v>
      </c>
      <c r="E15165" s="46">
        <v>45018</v>
      </c>
      <c r="F15165">
        <v>-144.38</v>
      </c>
      <c r="I15165" t="str">
        <f>INDEX(LedgerMapping[[#All],[Level 3]],MATCH(Actuals[[#This Row],[Sub Ledger]],LedgerMapping[[#All],[Sub Ledger]],0))</f>
        <v>Administration</v>
      </c>
      <c r="J15165" s="22">
        <f>YEAR(Actuals[[#This Row],[Date]])</f>
        <v>2023</v>
      </c>
      <c r="K15165" s="22">
        <f>MONTH(Actuals[[#This Row],[Date]])</f>
        <v>4</v>
      </c>
      <c r="L15165" s="12"/>
    </row>
    <row r="15166" spans="1:12" x14ac:dyDescent="0.3">
      <c r="A15166">
        <v>11</v>
      </c>
      <c r="B15166">
        <v>18336</v>
      </c>
      <c r="C15166">
        <v>3</v>
      </c>
      <c r="D15166">
        <v>87000</v>
      </c>
      <c r="E15166" s="46">
        <v>45049</v>
      </c>
      <c r="F15166">
        <v>-144.38</v>
      </c>
      <c r="I15166" t="str">
        <f>INDEX(LedgerMapping[[#All],[Level 3]],MATCH(Actuals[[#This Row],[Sub Ledger]],LedgerMapping[[#All],[Sub Ledger]],0))</f>
        <v>Administration</v>
      </c>
      <c r="J15166" s="22">
        <f>YEAR(Actuals[[#This Row],[Date]])</f>
        <v>2023</v>
      </c>
      <c r="K15166" s="22">
        <f>MONTH(Actuals[[#This Row],[Date]])</f>
        <v>5</v>
      </c>
      <c r="L15166" s="12"/>
    </row>
    <row r="15167" spans="1:12" x14ac:dyDescent="0.3">
      <c r="A15167">
        <v>11</v>
      </c>
      <c r="B15167">
        <v>19341</v>
      </c>
      <c r="C15167">
        <v>3</v>
      </c>
      <c r="D15167">
        <v>87000</v>
      </c>
      <c r="E15167" s="46">
        <v>45079</v>
      </c>
      <c r="F15167">
        <v>-96.51</v>
      </c>
      <c r="I15167" t="str">
        <f>INDEX(LedgerMapping[[#All],[Level 3]],MATCH(Actuals[[#This Row],[Sub Ledger]],LedgerMapping[[#All],[Sub Ledger]],0))</f>
        <v>Administration</v>
      </c>
      <c r="J15167" s="22">
        <f>YEAR(Actuals[[#This Row],[Date]])</f>
        <v>2023</v>
      </c>
      <c r="K15167" s="22">
        <f>MONTH(Actuals[[#This Row],[Date]])</f>
        <v>6</v>
      </c>
      <c r="L15167" s="12"/>
    </row>
    <row r="15168" spans="1:12" x14ac:dyDescent="0.3">
      <c r="A15168">
        <v>11</v>
      </c>
      <c r="B15168">
        <v>20369</v>
      </c>
      <c r="C15168">
        <v>3</v>
      </c>
      <c r="D15168">
        <v>87000</v>
      </c>
      <c r="E15168" s="46">
        <v>45110</v>
      </c>
      <c r="F15168">
        <v>-96.51</v>
      </c>
      <c r="I15168" t="str">
        <f>INDEX(LedgerMapping[[#All],[Level 3]],MATCH(Actuals[[#This Row],[Sub Ledger]],LedgerMapping[[#All],[Sub Ledger]],0))</f>
        <v>Administration</v>
      </c>
      <c r="J15168" s="22">
        <f>YEAR(Actuals[[#This Row],[Date]])</f>
        <v>2023</v>
      </c>
      <c r="K15168" s="22">
        <f>MONTH(Actuals[[#This Row],[Date]])</f>
        <v>7</v>
      </c>
      <c r="L15168" s="12"/>
    </row>
    <row r="15169" spans="1:12" x14ac:dyDescent="0.3">
      <c r="A15169">
        <v>11</v>
      </c>
      <c r="B15169">
        <v>21397</v>
      </c>
      <c r="C15169">
        <v>3</v>
      </c>
      <c r="D15169">
        <v>87000</v>
      </c>
      <c r="E15169" s="46">
        <v>45141</v>
      </c>
      <c r="F15169">
        <v>-192.25</v>
      </c>
      <c r="I15169" t="str">
        <f>INDEX(LedgerMapping[[#All],[Level 3]],MATCH(Actuals[[#This Row],[Sub Ledger]],LedgerMapping[[#All],[Sub Ledger]],0))</f>
        <v>Administration</v>
      </c>
      <c r="J15169" s="22">
        <f>YEAR(Actuals[[#This Row],[Date]])</f>
        <v>2023</v>
      </c>
      <c r="K15169" s="22">
        <f>MONTH(Actuals[[#This Row],[Date]])</f>
        <v>8</v>
      </c>
      <c r="L15169" s="12"/>
    </row>
    <row r="15170" spans="1:12" x14ac:dyDescent="0.3">
      <c r="A15170">
        <v>11</v>
      </c>
      <c r="B15170">
        <v>22400</v>
      </c>
      <c r="C15170">
        <v>3</v>
      </c>
      <c r="D15170">
        <v>87000</v>
      </c>
      <c r="E15170" s="46">
        <v>45169</v>
      </c>
      <c r="F15170">
        <v>-192.25</v>
      </c>
      <c r="I15170" t="str">
        <f>INDEX(LedgerMapping[[#All],[Level 3]],MATCH(Actuals[[#This Row],[Sub Ledger]],LedgerMapping[[#All],[Sub Ledger]],0))</f>
        <v>Administration</v>
      </c>
      <c r="J15170" s="22">
        <f>YEAR(Actuals[[#This Row],[Date]])</f>
        <v>2023</v>
      </c>
      <c r="K15170" s="22">
        <f>MONTH(Actuals[[#This Row],[Date]])</f>
        <v>8</v>
      </c>
      <c r="L15170" s="12"/>
    </row>
    <row r="15171" spans="1:12" x14ac:dyDescent="0.3">
      <c r="A15171">
        <v>11</v>
      </c>
      <c r="B15171">
        <v>23378</v>
      </c>
      <c r="C15171">
        <v>3</v>
      </c>
      <c r="D15171">
        <v>87000</v>
      </c>
      <c r="E15171" s="46">
        <v>45200</v>
      </c>
      <c r="F15171">
        <v>-192.25</v>
      </c>
      <c r="I15171" t="str">
        <f>INDEX(LedgerMapping[[#All],[Level 3]],MATCH(Actuals[[#This Row],[Sub Ledger]],LedgerMapping[[#All],[Sub Ledger]],0))</f>
        <v>Administration</v>
      </c>
      <c r="J15171" s="22">
        <f>YEAR(Actuals[[#This Row],[Date]])</f>
        <v>2023</v>
      </c>
      <c r="K15171" s="22">
        <f>MONTH(Actuals[[#This Row],[Date]])</f>
        <v>10</v>
      </c>
      <c r="L15171" s="12"/>
    </row>
    <row r="15172" spans="1:12" x14ac:dyDescent="0.3">
      <c r="A15172">
        <v>11</v>
      </c>
      <c r="B15172">
        <v>24380</v>
      </c>
      <c r="C15172">
        <v>3</v>
      </c>
      <c r="D15172">
        <v>87000</v>
      </c>
      <c r="E15172" s="46">
        <v>45230</v>
      </c>
      <c r="F15172">
        <v>-144.38</v>
      </c>
      <c r="I15172" t="str">
        <f>INDEX(LedgerMapping[[#All],[Level 3]],MATCH(Actuals[[#This Row],[Sub Ledger]],LedgerMapping[[#All],[Sub Ledger]],0))</f>
        <v>Administration</v>
      </c>
      <c r="J15172" s="22">
        <f>YEAR(Actuals[[#This Row],[Date]])</f>
        <v>2023</v>
      </c>
      <c r="K15172" s="22">
        <f>MONTH(Actuals[[#This Row],[Date]])</f>
        <v>10</v>
      </c>
      <c r="L15172" s="12"/>
    </row>
    <row r="15173" spans="1:12" x14ac:dyDescent="0.3">
      <c r="A15173">
        <v>11</v>
      </c>
      <c r="B15173">
        <v>25412</v>
      </c>
      <c r="C15173">
        <v>3</v>
      </c>
      <c r="D15173">
        <v>87000</v>
      </c>
      <c r="E15173" s="46">
        <v>45261</v>
      </c>
      <c r="F15173">
        <v>-144.38</v>
      </c>
      <c r="I15173" t="str">
        <f>INDEX(LedgerMapping[[#All],[Level 3]],MATCH(Actuals[[#This Row],[Sub Ledger]],LedgerMapping[[#All],[Sub Ledger]],0))</f>
        <v>Administration</v>
      </c>
      <c r="J15173" s="22">
        <f>YEAR(Actuals[[#This Row],[Date]])</f>
        <v>2023</v>
      </c>
      <c r="K15173" s="22">
        <f>MONTH(Actuals[[#This Row],[Date]])</f>
        <v>12</v>
      </c>
      <c r="L15173" s="12"/>
    </row>
    <row r="15174" spans="1:12" x14ac:dyDescent="0.3">
      <c r="A15174">
        <v>11</v>
      </c>
      <c r="B15174">
        <v>26483</v>
      </c>
      <c r="C15174">
        <v>3</v>
      </c>
      <c r="D15174">
        <v>87000</v>
      </c>
      <c r="E15174" s="46">
        <v>45291</v>
      </c>
      <c r="F15174">
        <v>-186.93</v>
      </c>
      <c r="I15174" t="str">
        <f>INDEX(LedgerMapping[[#All],[Level 3]],MATCH(Actuals[[#This Row],[Sub Ledger]],LedgerMapping[[#All],[Sub Ledger]],0))</f>
        <v>Administration</v>
      </c>
      <c r="J15174" s="22">
        <f>YEAR(Actuals[[#This Row],[Date]])</f>
        <v>2023</v>
      </c>
      <c r="K15174" s="22">
        <f>MONTH(Actuals[[#This Row],[Date]])</f>
        <v>12</v>
      </c>
      <c r="L15174" s="12"/>
    </row>
    <row r="15175" spans="1:12" x14ac:dyDescent="0.3">
      <c r="A15175">
        <v>11</v>
      </c>
      <c r="B15175">
        <v>27607</v>
      </c>
      <c r="C15175">
        <v>3</v>
      </c>
      <c r="D15175">
        <v>87000</v>
      </c>
      <c r="E15175" s="46">
        <v>45322</v>
      </c>
      <c r="F15175">
        <v>-448.64</v>
      </c>
      <c r="I15175" t="str">
        <f>INDEX(LedgerMapping[[#All],[Level 3]],MATCH(Actuals[[#This Row],[Sub Ledger]],LedgerMapping[[#All],[Sub Ledger]],0))</f>
        <v>Administration</v>
      </c>
      <c r="J15175" s="22">
        <f>YEAR(Actuals[[#This Row],[Date]])</f>
        <v>2024</v>
      </c>
      <c r="K15175" s="22">
        <f>MONTH(Actuals[[#This Row],[Date]])</f>
        <v>1</v>
      </c>
      <c r="L15175" s="12"/>
    </row>
    <row r="15176" spans="1:12" x14ac:dyDescent="0.3">
      <c r="A15176">
        <v>11</v>
      </c>
      <c r="B15176">
        <v>28759</v>
      </c>
      <c r="C15176">
        <v>3</v>
      </c>
      <c r="D15176">
        <v>87000</v>
      </c>
      <c r="E15176" s="46">
        <v>45354</v>
      </c>
      <c r="F15176">
        <v>-375.23</v>
      </c>
      <c r="I15176" t="str">
        <f>INDEX(LedgerMapping[[#All],[Level 3]],MATCH(Actuals[[#This Row],[Sub Ledger]],LedgerMapping[[#All],[Sub Ledger]],0))</f>
        <v>Administration</v>
      </c>
      <c r="J15176" s="22">
        <f>YEAR(Actuals[[#This Row],[Date]])</f>
        <v>2024</v>
      </c>
      <c r="K15176" s="22">
        <f>MONTH(Actuals[[#This Row],[Date]])</f>
        <v>3</v>
      </c>
      <c r="L15176" s="12"/>
    </row>
    <row r="15177" spans="1:12" x14ac:dyDescent="0.3">
      <c r="A15177">
        <v>11</v>
      </c>
      <c r="B15177">
        <v>29913</v>
      </c>
      <c r="C15177">
        <v>3</v>
      </c>
      <c r="D15177">
        <v>87000</v>
      </c>
      <c r="E15177" s="46">
        <v>45384</v>
      </c>
      <c r="F15177">
        <v>-448.64</v>
      </c>
      <c r="I15177" t="str">
        <f>INDEX(LedgerMapping[[#All],[Level 3]],MATCH(Actuals[[#This Row],[Sub Ledger]],LedgerMapping[[#All],[Sub Ledger]],0))</f>
        <v>Administration</v>
      </c>
      <c r="J15177" s="22">
        <f>YEAR(Actuals[[#This Row],[Date]])</f>
        <v>2024</v>
      </c>
      <c r="K15177" s="22">
        <f>MONTH(Actuals[[#This Row],[Date]])</f>
        <v>4</v>
      </c>
      <c r="L15177" s="12"/>
    </row>
    <row r="15178" spans="1:12" x14ac:dyDescent="0.3">
      <c r="A15178">
        <v>11</v>
      </c>
      <c r="B15178">
        <v>31039</v>
      </c>
      <c r="C15178">
        <v>3</v>
      </c>
      <c r="D15178">
        <v>87000</v>
      </c>
      <c r="E15178" s="46">
        <v>45415</v>
      </c>
      <c r="F15178">
        <v>-448.64</v>
      </c>
      <c r="I15178" t="str">
        <f>INDEX(LedgerMapping[[#All],[Level 3]],MATCH(Actuals[[#This Row],[Sub Ledger]],LedgerMapping[[#All],[Sub Ledger]],0))</f>
        <v>Administration</v>
      </c>
      <c r="J15178" s="22">
        <f>YEAR(Actuals[[#This Row],[Date]])</f>
        <v>2024</v>
      </c>
      <c r="K15178" s="22">
        <f>MONTH(Actuals[[#This Row],[Date]])</f>
        <v>5</v>
      </c>
      <c r="L15178" s="12"/>
    </row>
    <row r="15179" spans="1:12" x14ac:dyDescent="0.3">
      <c r="A15179">
        <v>11</v>
      </c>
      <c r="B15179">
        <v>32164</v>
      </c>
      <c r="C15179">
        <v>3</v>
      </c>
      <c r="D15179">
        <v>87000</v>
      </c>
      <c r="E15179" s="46">
        <v>45445</v>
      </c>
      <c r="F15179">
        <v>-375.23</v>
      </c>
      <c r="I15179" t="str">
        <f>INDEX(LedgerMapping[[#All],[Level 3]],MATCH(Actuals[[#This Row],[Sub Ledger]],LedgerMapping[[#All],[Sub Ledger]],0))</f>
        <v>Administration</v>
      </c>
      <c r="J15179" s="22">
        <f>YEAR(Actuals[[#This Row],[Date]])</f>
        <v>2024</v>
      </c>
      <c r="K15179" s="22">
        <f>MONTH(Actuals[[#This Row],[Date]])</f>
        <v>6</v>
      </c>
      <c r="L15179" s="12"/>
    </row>
    <row r="15180" spans="1:12" x14ac:dyDescent="0.3">
      <c r="A15180">
        <v>11</v>
      </c>
      <c r="B15180">
        <v>33288</v>
      </c>
      <c r="C15180">
        <v>3</v>
      </c>
      <c r="D15180">
        <v>87000</v>
      </c>
      <c r="E15180" s="46">
        <v>45476</v>
      </c>
      <c r="F15180">
        <v>-299.7</v>
      </c>
      <c r="I15180" t="str">
        <f>INDEX(LedgerMapping[[#All],[Level 3]],MATCH(Actuals[[#This Row],[Sub Ledger]],LedgerMapping[[#All],[Sub Ledger]],0))</f>
        <v>Administration</v>
      </c>
      <c r="J15180" s="22">
        <f>YEAR(Actuals[[#This Row],[Date]])</f>
        <v>2024</v>
      </c>
      <c r="K15180" s="22">
        <f>MONTH(Actuals[[#This Row],[Date]])</f>
        <v>7</v>
      </c>
      <c r="L15180" s="12"/>
    </row>
    <row r="15181" spans="1:12" x14ac:dyDescent="0.3">
      <c r="A15181">
        <v>11</v>
      </c>
      <c r="B15181">
        <v>34411</v>
      </c>
      <c r="C15181">
        <v>3</v>
      </c>
      <c r="D15181">
        <v>87000</v>
      </c>
      <c r="E15181" s="46">
        <v>45507</v>
      </c>
      <c r="F15181">
        <v>-448.64</v>
      </c>
      <c r="I15181" t="str">
        <f>INDEX(LedgerMapping[[#All],[Level 3]],MATCH(Actuals[[#This Row],[Sub Ledger]],LedgerMapping[[#All],[Sub Ledger]],0))</f>
        <v>Administration</v>
      </c>
      <c r="J15181" s="22">
        <f>YEAR(Actuals[[#This Row],[Date]])</f>
        <v>2024</v>
      </c>
      <c r="K15181" s="22">
        <f>MONTH(Actuals[[#This Row],[Date]])</f>
        <v>8</v>
      </c>
      <c r="L15181" s="12"/>
    </row>
    <row r="15182" spans="1:12" x14ac:dyDescent="0.3">
      <c r="A15182">
        <v>11</v>
      </c>
      <c r="B15182">
        <v>35564</v>
      </c>
      <c r="C15182">
        <v>3</v>
      </c>
      <c r="D15182">
        <v>87000</v>
      </c>
      <c r="E15182" s="46">
        <v>45536</v>
      </c>
      <c r="F15182">
        <v>-375.23</v>
      </c>
      <c r="I15182" t="str">
        <f>INDEX(LedgerMapping[[#All],[Level 3]],MATCH(Actuals[[#This Row],[Sub Ledger]],LedgerMapping[[#All],[Sub Ledger]],0))</f>
        <v>Administration</v>
      </c>
      <c r="J15182" s="22">
        <f>YEAR(Actuals[[#This Row],[Date]])</f>
        <v>2024</v>
      </c>
      <c r="K15182" s="22">
        <f>MONTH(Actuals[[#This Row],[Date]])</f>
        <v>9</v>
      </c>
      <c r="L15182" s="12"/>
    </row>
    <row r="15183" spans="1:12" x14ac:dyDescent="0.3">
      <c r="A15183">
        <v>11</v>
      </c>
      <c r="B15183">
        <v>36714</v>
      </c>
      <c r="C15183">
        <v>3</v>
      </c>
      <c r="D15183">
        <v>87000</v>
      </c>
      <c r="E15183" s="46">
        <v>45567</v>
      </c>
      <c r="F15183">
        <v>-375.23</v>
      </c>
      <c r="I15183" t="str">
        <f>INDEX(LedgerMapping[[#All],[Level 3]],MATCH(Actuals[[#This Row],[Sub Ledger]],LedgerMapping[[#All],[Sub Ledger]],0))</f>
        <v>Administration</v>
      </c>
      <c r="J15183" s="22">
        <f>YEAR(Actuals[[#This Row],[Date]])</f>
        <v>2024</v>
      </c>
      <c r="K15183" s="22">
        <f>MONTH(Actuals[[#This Row],[Date]])</f>
        <v>10</v>
      </c>
      <c r="L15183" s="12"/>
    </row>
    <row r="15184" spans="1:12" x14ac:dyDescent="0.3">
      <c r="A15184">
        <v>11</v>
      </c>
      <c r="B15184">
        <v>37863</v>
      </c>
      <c r="C15184">
        <v>3</v>
      </c>
      <c r="D15184">
        <v>87000</v>
      </c>
      <c r="E15184" s="46">
        <v>45597</v>
      </c>
      <c r="F15184">
        <v>-448.64</v>
      </c>
      <c r="I15184" t="str">
        <f>INDEX(LedgerMapping[[#All],[Level 3]],MATCH(Actuals[[#This Row],[Sub Ledger]],LedgerMapping[[#All],[Sub Ledger]],0))</f>
        <v>Administration</v>
      </c>
      <c r="J15184" s="22">
        <f>YEAR(Actuals[[#This Row],[Date]])</f>
        <v>2024</v>
      </c>
      <c r="K15184" s="22">
        <f>MONTH(Actuals[[#This Row],[Date]])</f>
        <v>11</v>
      </c>
      <c r="L15184" s="12"/>
    </row>
    <row r="15185" spans="1:12" x14ac:dyDescent="0.3">
      <c r="A15185">
        <v>11</v>
      </c>
      <c r="B15185">
        <v>39014</v>
      </c>
      <c r="C15185">
        <v>3</v>
      </c>
      <c r="D15185">
        <v>87000</v>
      </c>
      <c r="E15185" s="46">
        <v>45628</v>
      </c>
      <c r="F15185">
        <v>-299.7</v>
      </c>
      <c r="I15185" t="str">
        <f>INDEX(LedgerMapping[[#All],[Level 3]],MATCH(Actuals[[#This Row],[Sub Ledger]],LedgerMapping[[#All],[Sub Ledger]],0))</f>
        <v>Administration</v>
      </c>
      <c r="J15185" s="22">
        <f>YEAR(Actuals[[#This Row],[Date]])</f>
        <v>2024</v>
      </c>
      <c r="K15185" s="22">
        <f>MONTH(Actuals[[#This Row],[Date]])</f>
        <v>12</v>
      </c>
      <c r="L15185" s="12"/>
    </row>
    <row r="15186" spans="1:12" x14ac:dyDescent="0.3">
      <c r="A15186">
        <v>11</v>
      </c>
      <c r="B15186">
        <v>14295</v>
      </c>
      <c r="C15186">
        <v>3</v>
      </c>
      <c r="D15186">
        <v>90000</v>
      </c>
      <c r="E15186" s="46">
        <v>44927</v>
      </c>
      <c r="F15186">
        <v>-134.80000000000001</v>
      </c>
      <c r="I15186" t="str">
        <f>INDEX(LedgerMapping[[#All],[Level 3]],MATCH(Actuals[[#This Row],[Sub Ledger]],LedgerMapping[[#All],[Sub Ledger]],0))</f>
        <v>Interest</v>
      </c>
      <c r="J15186" s="22">
        <f>YEAR(Actuals[[#This Row],[Date]])</f>
        <v>2023</v>
      </c>
      <c r="K15186" s="22">
        <f>MONTH(Actuals[[#This Row],[Date]])</f>
        <v>1</v>
      </c>
      <c r="L15186" s="12"/>
    </row>
    <row r="15187" spans="1:12" x14ac:dyDescent="0.3">
      <c r="A15187">
        <v>11</v>
      </c>
      <c r="B15187">
        <v>15297</v>
      </c>
      <c r="C15187">
        <v>3</v>
      </c>
      <c r="D15187">
        <v>90000</v>
      </c>
      <c r="E15187" s="46">
        <v>44958</v>
      </c>
      <c r="F15187">
        <v>-83.74</v>
      </c>
      <c r="I15187" t="str">
        <f>INDEX(LedgerMapping[[#All],[Level 3]],MATCH(Actuals[[#This Row],[Sub Ledger]],LedgerMapping[[#All],[Sub Ledger]],0))</f>
        <v>Interest</v>
      </c>
      <c r="J15187" s="22">
        <f>YEAR(Actuals[[#This Row],[Date]])</f>
        <v>2023</v>
      </c>
      <c r="K15187" s="22">
        <f>MONTH(Actuals[[#This Row],[Date]])</f>
        <v>2</v>
      </c>
      <c r="L15187" s="12"/>
    </row>
    <row r="15188" spans="1:12" x14ac:dyDescent="0.3">
      <c r="A15188">
        <v>11</v>
      </c>
      <c r="B15188">
        <v>16277</v>
      </c>
      <c r="C15188">
        <v>3</v>
      </c>
      <c r="D15188">
        <v>90000</v>
      </c>
      <c r="E15188" s="46">
        <v>44988</v>
      </c>
      <c r="F15188">
        <v>-93.31</v>
      </c>
      <c r="I15188" t="str">
        <f>INDEX(LedgerMapping[[#All],[Level 3]],MATCH(Actuals[[#This Row],[Sub Ledger]],LedgerMapping[[#All],[Sub Ledger]],0))</f>
        <v>Interest</v>
      </c>
      <c r="J15188" s="22">
        <f>YEAR(Actuals[[#This Row],[Date]])</f>
        <v>2023</v>
      </c>
      <c r="K15188" s="22">
        <f>MONTH(Actuals[[#This Row],[Date]])</f>
        <v>3</v>
      </c>
      <c r="L15188" s="12"/>
    </row>
    <row r="15189" spans="1:12" x14ac:dyDescent="0.3">
      <c r="A15189">
        <v>11</v>
      </c>
      <c r="B15189">
        <v>17309</v>
      </c>
      <c r="C15189">
        <v>3</v>
      </c>
      <c r="D15189">
        <v>90000</v>
      </c>
      <c r="E15189" s="46">
        <v>45018</v>
      </c>
      <c r="F15189">
        <v>-90.12</v>
      </c>
      <c r="I15189" t="str">
        <f>INDEX(LedgerMapping[[#All],[Level 3]],MATCH(Actuals[[#This Row],[Sub Ledger]],LedgerMapping[[#All],[Sub Ledger]],0))</f>
        <v>Interest</v>
      </c>
      <c r="J15189" s="22">
        <f>YEAR(Actuals[[#This Row],[Date]])</f>
        <v>2023</v>
      </c>
      <c r="K15189" s="22">
        <f>MONTH(Actuals[[#This Row],[Date]])</f>
        <v>4</v>
      </c>
      <c r="L15189" s="12"/>
    </row>
    <row r="15190" spans="1:12" x14ac:dyDescent="0.3">
      <c r="A15190">
        <v>11</v>
      </c>
      <c r="B15190">
        <v>18338</v>
      </c>
      <c r="C15190">
        <v>3</v>
      </c>
      <c r="D15190">
        <v>90000</v>
      </c>
      <c r="E15190" s="46">
        <v>45049</v>
      </c>
      <c r="F15190">
        <v>-98.63</v>
      </c>
      <c r="I15190" t="str">
        <f>INDEX(LedgerMapping[[#All],[Level 3]],MATCH(Actuals[[#This Row],[Sub Ledger]],LedgerMapping[[#All],[Sub Ledger]],0))</f>
        <v>Interest</v>
      </c>
      <c r="J15190" s="22">
        <f>YEAR(Actuals[[#This Row],[Date]])</f>
        <v>2023</v>
      </c>
      <c r="K15190" s="22">
        <f>MONTH(Actuals[[#This Row],[Date]])</f>
        <v>5</v>
      </c>
      <c r="L15190" s="12"/>
    </row>
    <row r="15191" spans="1:12" x14ac:dyDescent="0.3">
      <c r="A15191">
        <v>11</v>
      </c>
      <c r="B15191">
        <v>19343</v>
      </c>
      <c r="C15191">
        <v>3</v>
      </c>
      <c r="D15191">
        <v>90000</v>
      </c>
      <c r="E15191" s="46">
        <v>45079</v>
      </c>
      <c r="F15191">
        <v>-51.82</v>
      </c>
      <c r="I15191" t="str">
        <f>INDEX(LedgerMapping[[#All],[Level 3]],MATCH(Actuals[[#This Row],[Sub Ledger]],LedgerMapping[[#All],[Sub Ledger]],0))</f>
        <v>Interest</v>
      </c>
      <c r="J15191" s="22">
        <f>YEAR(Actuals[[#This Row],[Date]])</f>
        <v>2023</v>
      </c>
      <c r="K15191" s="22">
        <f>MONTH(Actuals[[#This Row],[Date]])</f>
        <v>6</v>
      </c>
      <c r="L15191" s="12"/>
    </row>
    <row r="15192" spans="1:12" x14ac:dyDescent="0.3">
      <c r="A15192">
        <v>11</v>
      </c>
      <c r="B15192">
        <v>20371</v>
      </c>
      <c r="C15192">
        <v>3</v>
      </c>
      <c r="D15192">
        <v>90000</v>
      </c>
      <c r="E15192" s="46">
        <v>45110</v>
      </c>
      <c r="F15192">
        <v>-52.89</v>
      </c>
      <c r="I15192" t="str">
        <f>INDEX(LedgerMapping[[#All],[Level 3]],MATCH(Actuals[[#This Row],[Sub Ledger]],LedgerMapping[[#All],[Sub Ledger]],0))</f>
        <v>Interest</v>
      </c>
      <c r="J15192" s="22">
        <f>YEAR(Actuals[[#This Row],[Date]])</f>
        <v>2023</v>
      </c>
      <c r="K15192" s="22">
        <f>MONTH(Actuals[[#This Row],[Date]])</f>
        <v>7</v>
      </c>
      <c r="L15192" s="12"/>
    </row>
    <row r="15193" spans="1:12" x14ac:dyDescent="0.3">
      <c r="A15193">
        <v>11</v>
      </c>
      <c r="B15193">
        <v>21399</v>
      </c>
      <c r="C15193">
        <v>3</v>
      </c>
      <c r="D15193">
        <v>90000</v>
      </c>
      <c r="E15193" s="46">
        <v>45141</v>
      </c>
      <c r="F15193">
        <v>-149.69999999999999</v>
      </c>
      <c r="I15193" t="str">
        <f>INDEX(LedgerMapping[[#All],[Level 3]],MATCH(Actuals[[#This Row],[Sub Ledger]],LedgerMapping[[#All],[Sub Ledger]],0))</f>
        <v>Interest</v>
      </c>
      <c r="J15193" s="22">
        <f>YEAR(Actuals[[#This Row],[Date]])</f>
        <v>2023</v>
      </c>
      <c r="K15193" s="22">
        <f>MONTH(Actuals[[#This Row],[Date]])</f>
        <v>8</v>
      </c>
      <c r="L15193" s="12"/>
    </row>
    <row r="15194" spans="1:12" x14ac:dyDescent="0.3">
      <c r="A15194">
        <v>11</v>
      </c>
      <c r="B15194">
        <v>22402</v>
      </c>
      <c r="C15194">
        <v>3</v>
      </c>
      <c r="D15194">
        <v>90000</v>
      </c>
      <c r="E15194" s="46">
        <v>45169</v>
      </c>
      <c r="F15194">
        <v>-115.65</v>
      </c>
      <c r="I15194" t="str">
        <f>INDEX(LedgerMapping[[#All],[Level 3]],MATCH(Actuals[[#This Row],[Sub Ledger]],LedgerMapping[[#All],[Sub Ledger]],0))</f>
        <v>Interest</v>
      </c>
      <c r="J15194" s="22">
        <f>YEAR(Actuals[[#This Row],[Date]])</f>
        <v>2023</v>
      </c>
      <c r="K15194" s="22">
        <f>MONTH(Actuals[[#This Row],[Date]])</f>
        <v>8</v>
      </c>
      <c r="L15194" s="12"/>
    </row>
    <row r="15195" spans="1:12" x14ac:dyDescent="0.3">
      <c r="A15195">
        <v>11</v>
      </c>
      <c r="B15195">
        <v>23380</v>
      </c>
      <c r="C15195">
        <v>3</v>
      </c>
      <c r="D15195">
        <v>90000</v>
      </c>
      <c r="E15195" s="46">
        <v>45200</v>
      </c>
      <c r="F15195">
        <v>-115.65</v>
      </c>
      <c r="I15195" t="str">
        <f>INDEX(LedgerMapping[[#All],[Level 3]],MATCH(Actuals[[#This Row],[Sub Ledger]],LedgerMapping[[#All],[Sub Ledger]],0))</f>
        <v>Interest</v>
      </c>
      <c r="J15195" s="22">
        <f>YEAR(Actuals[[#This Row],[Date]])</f>
        <v>2023</v>
      </c>
      <c r="K15195" s="22">
        <f>MONTH(Actuals[[#This Row],[Date]])</f>
        <v>10</v>
      </c>
      <c r="L15195" s="12"/>
    </row>
    <row r="15196" spans="1:12" x14ac:dyDescent="0.3">
      <c r="A15196">
        <v>11</v>
      </c>
      <c r="B15196">
        <v>24382</v>
      </c>
      <c r="C15196">
        <v>3</v>
      </c>
      <c r="D15196">
        <v>90000</v>
      </c>
      <c r="E15196" s="46">
        <v>45230</v>
      </c>
      <c r="F15196">
        <v>-91.19</v>
      </c>
      <c r="I15196" t="str">
        <f>INDEX(LedgerMapping[[#All],[Level 3]],MATCH(Actuals[[#This Row],[Sub Ledger]],LedgerMapping[[#All],[Sub Ledger]],0))</f>
        <v>Interest</v>
      </c>
      <c r="J15196" s="22">
        <f>YEAR(Actuals[[#This Row],[Date]])</f>
        <v>2023</v>
      </c>
      <c r="K15196" s="22">
        <f>MONTH(Actuals[[#This Row],[Date]])</f>
        <v>10</v>
      </c>
      <c r="L15196" s="12"/>
    </row>
    <row r="15197" spans="1:12" x14ac:dyDescent="0.3">
      <c r="A15197">
        <v>11</v>
      </c>
      <c r="B15197">
        <v>25414</v>
      </c>
      <c r="C15197">
        <v>3</v>
      </c>
      <c r="D15197">
        <v>90000</v>
      </c>
      <c r="E15197" s="46">
        <v>45261</v>
      </c>
      <c r="F15197">
        <v>-80.55</v>
      </c>
      <c r="I15197" t="str">
        <f>INDEX(LedgerMapping[[#All],[Level 3]],MATCH(Actuals[[#This Row],[Sub Ledger]],LedgerMapping[[#All],[Sub Ledger]],0))</f>
        <v>Interest</v>
      </c>
      <c r="J15197" s="22">
        <f>YEAR(Actuals[[#This Row],[Date]])</f>
        <v>2023</v>
      </c>
      <c r="K15197" s="22">
        <f>MONTH(Actuals[[#This Row],[Date]])</f>
        <v>12</v>
      </c>
      <c r="L15197" s="12"/>
    </row>
    <row r="15198" spans="1:12" x14ac:dyDescent="0.3">
      <c r="A15198">
        <v>11</v>
      </c>
      <c r="B15198">
        <v>26485</v>
      </c>
      <c r="C15198">
        <v>3</v>
      </c>
      <c r="D15198">
        <v>90000</v>
      </c>
      <c r="E15198" s="46">
        <v>45291</v>
      </c>
      <c r="F15198">
        <v>-166.72</v>
      </c>
      <c r="I15198" t="str">
        <f>INDEX(LedgerMapping[[#All],[Level 3]],MATCH(Actuals[[#This Row],[Sub Ledger]],LedgerMapping[[#All],[Sub Ledger]],0))</f>
        <v>Interest</v>
      </c>
      <c r="J15198" s="22">
        <f>YEAR(Actuals[[#This Row],[Date]])</f>
        <v>2023</v>
      </c>
      <c r="K15198" s="22">
        <f>MONTH(Actuals[[#This Row],[Date]])</f>
        <v>12</v>
      </c>
      <c r="L15198" s="12"/>
    </row>
    <row r="15199" spans="1:12" x14ac:dyDescent="0.3">
      <c r="A15199">
        <v>11</v>
      </c>
      <c r="B15199">
        <v>27609</v>
      </c>
      <c r="C15199">
        <v>3</v>
      </c>
      <c r="D15199">
        <v>90000</v>
      </c>
      <c r="E15199" s="46">
        <v>45322</v>
      </c>
      <c r="F15199">
        <v>-220.98</v>
      </c>
      <c r="I15199" t="str">
        <f>INDEX(LedgerMapping[[#All],[Level 3]],MATCH(Actuals[[#This Row],[Sub Ledger]],LedgerMapping[[#All],[Sub Ledger]],0))</f>
        <v>Interest</v>
      </c>
      <c r="J15199" s="22">
        <f>YEAR(Actuals[[#This Row],[Date]])</f>
        <v>2024</v>
      </c>
      <c r="K15199" s="22">
        <f>MONTH(Actuals[[#This Row],[Date]])</f>
        <v>1</v>
      </c>
      <c r="L15199" s="12"/>
    </row>
    <row r="15200" spans="1:12" x14ac:dyDescent="0.3">
      <c r="A15200">
        <v>11</v>
      </c>
      <c r="B15200">
        <v>28761</v>
      </c>
      <c r="C15200">
        <v>3</v>
      </c>
      <c r="D15200">
        <v>90000</v>
      </c>
      <c r="E15200" s="46">
        <v>45354</v>
      </c>
      <c r="F15200">
        <v>-141.19</v>
      </c>
      <c r="I15200" t="str">
        <f>INDEX(LedgerMapping[[#All],[Level 3]],MATCH(Actuals[[#This Row],[Sub Ledger]],LedgerMapping[[#All],[Sub Ledger]],0))</f>
        <v>Interest</v>
      </c>
      <c r="J15200" s="22">
        <f>YEAR(Actuals[[#This Row],[Date]])</f>
        <v>2024</v>
      </c>
      <c r="K15200" s="22">
        <f>MONTH(Actuals[[#This Row],[Date]])</f>
        <v>3</v>
      </c>
      <c r="L15200" s="12"/>
    </row>
    <row r="15201" spans="1:12" x14ac:dyDescent="0.3">
      <c r="A15201">
        <v>11</v>
      </c>
      <c r="B15201">
        <v>29915</v>
      </c>
      <c r="C15201">
        <v>3</v>
      </c>
      <c r="D15201">
        <v>90000</v>
      </c>
      <c r="E15201" s="46">
        <v>45384</v>
      </c>
      <c r="F15201">
        <v>-183.74</v>
      </c>
      <c r="I15201" t="str">
        <f>INDEX(LedgerMapping[[#All],[Level 3]],MATCH(Actuals[[#This Row],[Sub Ledger]],LedgerMapping[[#All],[Sub Ledger]],0))</f>
        <v>Interest</v>
      </c>
      <c r="J15201" s="22">
        <f>YEAR(Actuals[[#This Row],[Date]])</f>
        <v>2024</v>
      </c>
      <c r="K15201" s="22">
        <f>MONTH(Actuals[[#This Row],[Date]])</f>
        <v>4</v>
      </c>
      <c r="L15201" s="12"/>
    </row>
    <row r="15202" spans="1:12" x14ac:dyDescent="0.3">
      <c r="A15202">
        <v>11</v>
      </c>
      <c r="B15202">
        <v>31041</v>
      </c>
      <c r="C15202">
        <v>3</v>
      </c>
      <c r="D15202">
        <v>90000</v>
      </c>
      <c r="E15202" s="46">
        <v>45415</v>
      </c>
      <c r="F15202">
        <v>-197.57</v>
      </c>
      <c r="I15202" t="str">
        <f>INDEX(LedgerMapping[[#All],[Level 3]],MATCH(Actuals[[#This Row],[Sub Ledger]],LedgerMapping[[#All],[Sub Ledger]],0))</f>
        <v>Interest</v>
      </c>
      <c r="J15202" s="22">
        <f>YEAR(Actuals[[#This Row],[Date]])</f>
        <v>2024</v>
      </c>
      <c r="K15202" s="22">
        <f>MONTH(Actuals[[#This Row],[Date]])</f>
        <v>5</v>
      </c>
      <c r="L15202" s="12"/>
    </row>
    <row r="15203" spans="1:12" x14ac:dyDescent="0.3">
      <c r="A15203">
        <v>11</v>
      </c>
      <c r="B15203">
        <v>32166</v>
      </c>
      <c r="C15203">
        <v>3</v>
      </c>
      <c r="D15203">
        <v>90000</v>
      </c>
      <c r="E15203" s="46">
        <v>45445</v>
      </c>
      <c r="F15203">
        <v>-153.94999999999999</v>
      </c>
      <c r="I15203" t="str">
        <f>INDEX(LedgerMapping[[#All],[Level 3]],MATCH(Actuals[[#This Row],[Sub Ledger]],LedgerMapping[[#All],[Sub Ledger]],0))</f>
        <v>Interest</v>
      </c>
      <c r="J15203" s="22">
        <f>YEAR(Actuals[[#This Row],[Date]])</f>
        <v>2024</v>
      </c>
      <c r="K15203" s="22">
        <f>MONTH(Actuals[[#This Row],[Date]])</f>
        <v>6</v>
      </c>
      <c r="L15203" s="12"/>
    </row>
    <row r="15204" spans="1:12" x14ac:dyDescent="0.3">
      <c r="A15204">
        <v>11</v>
      </c>
      <c r="B15204">
        <v>33290</v>
      </c>
      <c r="C15204">
        <v>3</v>
      </c>
      <c r="D15204">
        <v>90000</v>
      </c>
      <c r="E15204" s="46">
        <v>45476</v>
      </c>
      <c r="F15204">
        <v>-126.29</v>
      </c>
      <c r="I15204" t="str">
        <f>INDEX(LedgerMapping[[#All],[Level 3]],MATCH(Actuals[[#This Row],[Sub Ledger]],LedgerMapping[[#All],[Sub Ledger]],0))</f>
        <v>Interest</v>
      </c>
      <c r="J15204" s="22">
        <f>YEAR(Actuals[[#This Row],[Date]])</f>
        <v>2024</v>
      </c>
      <c r="K15204" s="22">
        <f>MONTH(Actuals[[#This Row],[Date]])</f>
        <v>7</v>
      </c>
      <c r="L15204" s="12"/>
    </row>
    <row r="15205" spans="1:12" x14ac:dyDescent="0.3">
      <c r="A15205">
        <v>11</v>
      </c>
      <c r="B15205">
        <v>34413</v>
      </c>
      <c r="C15205">
        <v>3</v>
      </c>
      <c r="D15205">
        <v>90000</v>
      </c>
      <c r="E15205" s="46">
        <v>45507</v>
      </c>
      <c r="F15205">
        <v>-164.59</v>
      </c>
      <c r="I15205" t="str">
        <f>INDEX(LedgerMapping[[#All],[Level 3]],MATCH(Actuals[[#This Row],[Sub Ledger]],LedgerMapping[[#All],[Sub Ledger]],0))</f>
        <v>Interest</v>
      </c>
      <c r="J15205" s="22">
        <f>YEAR(Actuals[[#This Row],[Date]])</f>
        <v>2024</v>
      </c>
      <c r="K15205" s="22">
        <f>MONTH(Actuals[[#This Row],[Date]])</f>
        <v>8</v>
      </c>
      <c r="L15205" s="12"/>
    </row>
    <row r="15206" spans="1:12" x14ac:dyDescent="0.3">
      <c r="A15206">
        <v>11</v>
      </c>
      <c r="B15206">
        <v>35566</v>
      </c>
      <c r="C15206">
        <v>3</v>
      </c>
      <c r="D15206">
        <v>90000</v>
      </c>
      <c r="E15206" s="46">
        <v>45536</v>
      </c>
      <c r="F15206">
        <v>-144.38</v>
      </c>
      <c r="I15206" t="str">
        <f>INDEX(LedgerMapping[[#All],[Level 3]],MATCH(Actuals[[#This Row],[Sub Ledger]],LedgerMapping[[#All],[Sub Ledger]],0))</f>
        <v>Interest</v>
      </c>
      <c r="J15206" s="22">
        <f>YEAR(Actuals[[#This Row],[Date]])</f>
        <v>2024</v>
      </c>
      <c r="K15206" s="22">
        <f>MONTH(Actuals[[#This Row],[Date]])</f>
        <v>9</v>
      </c>
      <c r="L15206" s="12"/>
    </row>
    <row r="15207" spans="1:12" x14ac:dyDescent="0.3">
      <c r="A15207">
        <v>11</v>
      </c>
      <c r="B15207">
        <v>36716</v>
      </c>
      <c r="C15207">
        <v>3</v>
      </c>
      <c r="D15207">
        <v>90000</v>
      </c>
      <c r="E15207" s="46">
        <v>45567</v>
      </c>
      <c r="F15207">
        <v>-145.44</v>
      </c>
      <c r="I15207" t="str">
        <f>INDEX(LedgerMapping[[#All],[Level 3]],MATCH(Actuals[[#This Row],[Sub Ledger]],LedgerMapping[[#All],[Sub Ledger]],0))</f>
        <v>Interest</v>
      </c>
      <c r="J15207" s="22">
        <f>YEAR(Actuals[[#This Row],[Date]])</f>
        <v>2024</v>
      </c>
      <c r="K15207" s="22">
        <f>MONTH(Actuals[[#This Row],[Date]])</f>
        <v>10</v>
      </c>
      <c r="L15207" s="12"/>
    </row>
    <row r="15208" spans="1:12" x14ac:dyDescent="0.3">
      <c r="A15208">
        <v>11</v>
      </c>
      <c r="B15208">
        <v>37865</v>
      </c>
      <c r="C15208">
        <v>3</v>
      </c>
      <c r="D15208">
        <v>90000</v>
      </c>
      <c r="E15208" s="46">
        <v>45597</v>
      </c>
      <c r="F15208">
        <v>-197.57</v>
      </c>
      <c r="I15208" t="str">
        <f>INDEX(LedgerMapping[[#All],[Level 3]],MATCH(Actuals[[#This Row],[Sub Ledger]],LedgerMapping[[#All],[Sub Ledger]],0))</f>
        <v>Interest</v>
      </c>
      <c r="J15208" s="22">
        <f>YEAR(Actuals[[#This Row],[Date]])</f>
        <v>2024</v>
      </c>
      <c r="K15208" s="22">
        <f>MONTH(Actuals[[#This Row],[Date]])</f>
        <v>11</v>
      </c>
      <c r="L15208" s="12"/>
    </row>
    <row r="15209" spans="1:12" x14ac:dyDescent="0.3">
      <c r="A15209">
        <v>11</v>
      </c>
      <c r="B15209">
        <v>39016</v>
      </c>
      <c r="C15209">
        <v>3</v>
      </c>
      <c r="D15209">
        <v>90000</v>
      </c>
      <c r="E15209" s="46">
        <v>45628</v>
      </c>
      <c r="F15209">
        <v>-122.04</v>
      </c>
      <c r="I15209" t="str">
        <f>INDEX(LedgerMapping[[#All],[Level 3]],MATCH(Actuals[[#This Row],[Sub Ledger]],LedgerMapping[[#All],[Sub Ledger]],0))</f>
        <v>Interest</v>
      </c>
      <c r="J15209" s="22">
        <f>YEAR(Actuals[[#This Row],[Date]])</f>
        <v>2024</v>
      </c>
      <c r="K15209" s="22">
        <f>MONTH(Actuals[[#This Row],[Date]])</f>
        <v>12</v>
      </c>
      <c r="L15209" s="12"/>
    </row>
    <row r="15210" spans="1:12" x14ac:dyDescent="0.3">
      <c r="A15210">
        <v>11</v>
      </c>
      <c r="B15210">
        <v>14298</v>
      </c>
      <c r="C15210">
        <v>3</v>
      </c>
      <c r="D15210">
        <v>94000</v>
      </c>
      <c r="E15210" s="46">
        <v>44927</v>
      </c>
      <c r="F15210">
        <v>-42.25</v>
      </c>
      <c r="I15210" t="str">
        <f>INDEX(LedgerMapping[[#All],[Level 3]],MATCH(Actuals[[#This Row],[Sub Ledger]],LedgerMapping[[#All],[Sub Ledger]],0))</f>
        <v>Tax</v>
      </c>
      <c r="J15210" s="22">
        <f>YEAR(Actuals[[#This Row],[Date]])</f>
        <v>2023</v>
      </c>
      <c r="K15210" s="22">
        <f>MONTH(Actuals[[#This Row],[Date]])</f>
        <v>1</v>
      </c>
      <c r="L15210" s="12"/>
    </row>
    <row r="15211" spans="1:12" x14ac:dyDescent="0.3">
      <c r="A15211">
        <v>11</v>
      </c>
      <c r="B15211">
        <v>15300</v>
      </c>
      <c r="C15211">
        <v>3</v>
      </c>
      <c r="D15211">
        <v>94000</v>
      </c>
      <c r="E15211" s="46">
        <v>44958</v>
      </c>
      <c r="F15211">
        <v>-28.42</v>
      </c>
      <c r="I15211" t="str">
        <f>INDEX(LedgerMapping[[#All],[Level 3]],MATCH(Actuals[[#This Row],[Sub Ledger]],LedgerMapping[[#All],[Sub Ledger]],0))</f>
        <v>Tax</v>
      </c>
      <c r="J15211" s="22">
        <f>YEAR(Actuals[[#This Row],[Date]])</f>
        <v>2023</v>
      </c>
      <c r="K15211" s="22">
        <f>MONTH(Actuals[[#This Row],[Date]])</f>
        <v>2</v>
      </c>
      <c r="L15211" s="12"/>
    </row>
    <row r="15212" spans="1:12" x14ac:dyDescent="0.3">
      <c r="A15212">
        <v>11</v>
      </c>
      <c r="B15212">
        <v>16280</v>
      </c>
      <c r="C15212">
        <v>3</v>
      </c>
      <c r="D15212">
        <v>94000</v>
      </c>
      <c r="E15212" s="46">
        <v>44988</v>
      </c>
      <c r="F15212">
        <v>-30.55</v>
      </c>
      <c r="I15212" t="str">
        <f>INDEX(LedgerMapping[[#All],[Level 3]],MATCH(Actuals[[#This Row],[Sub Ledger]],LedgerMapping[[#All],[Sub Ledger]],0))</f>
        <v>Tax</v>
      </c>
      <c r="J15212" s="22">
        <f>YEAR(Actuals[[#This Row],[Date]])</f>
        <v>2023</v>
      </c>
      <c r="K15212" s="22">
        <f>MONTH(Actuals[[#This Row],[Date]])</f>
        <v>3</v>
      </c>
      <c r="L15212" s="12"/>
    </row>
    <row r="15213" spans="1:12" x14ac:dyDescent="0.3">
      <c r="A15213">
        <v>11</v>
      </c>
      <c r="B15213">
        <v>17312</v>
      </c>
      <c r="C15213">
        <v>3</v>
      </c>
      <c r="D15213">
        <v>94000</v>
      </c>
      <c r="E15213" s="46">
        <v>45018</v>
      </c>
      <c r="F15213">
        <v>-29.48</v>
      </c>
      <c r="I15213" t="str">
        <f>INDEX(LedgerMapping[[#All],[Level 3]],MATCH(Actuals[[#This Row],[Sub Ledger]],LedgerMapping[[#All],[Sub Ledger]],0))</f>
        <v>Tax</v>
      </c>
      <c r="J15213" s="22">
        <f>YEAR(Actuals[[#This Row],[Date]])</f>
        <v>2023</v>
      </c>
      <c r="K15213" s="22">
        <f>MONTH(Actuals[[#This Row],[Date]])</f>
        <v>4</v>
      </c>
      <c r="L15213" s="12"/>
    </row>
    <row r="15214" spans="1:12" x14ac:dyDescent="0.3">
      <c r="A15214">
        <v>11</v>
      </c>
      <c r="B15214">
        <v>18341</v>
      </c>
      <c r="C15214">
        <v>3</v>
      </c>
      <c r="D15214">
        <v>94000</v>
      </c>
      <c r="E15214" s="46">
        <v>45049</v>
      </c>
      <c r="F15214">
        <v>-31.61</v>
      </c>
      <c r="I15214" t="str">
        <f>INDEX(LedgerMapping[[#All],[Level 3]],MATCH(Actuals[[#This Row],[Sub Ledger]],LedgerMapping[[#All],[Sub Ledger]],0))</f>
        <v>Tax</v>
      </c>
      <c r="J15214" s="22">
        <f>YEAR(Actuals[[#This Row],[Date]])</f>
        <v>2023</v>
      </c>
      <c r="K15214" s="22">
        <f>MONTH(Actuals[[#This Row],[Date]])</f>
        <v>5</v>
      </c>
      <c r="L15214" s="12"/>
    </row>
    <row r="15215" spans="1:12" x14ac:dyDescent="0.3">
      <c r="A15215">
        <v>11</v>
      </c>
      <c r="B15215">
        <v>19346</v>
      </c>
      <c r="C15215">
        <v>3</v>
      </c>
      <c r="D15215">
        <v>94000</v>
      </c>
      <c r="E15215" s="46">
        <v>45079</v>
      </c>
      <c r="F15215">
        <v>-18.84</v>
      </c>
      <c r="I15215" t="str">
        <f>INDEX(LedgerMapping[[#All],[Level 3]],MATCH(Actuals[[#This Row],[Sub Ledger]],LedgerMapping[[#All],[Sub Ledger]],0))</f>
        <v>Tax</v>
      </c>
      <c r="J15215" s="22">
        <f>YEAR(Actuals[[#This Row],[Date]])</f>
        <v>2023</v>
      </c>
      <c r="K15215" s="22">
        <f>MONTH(Actuals[[#This Row],[Date]])</f>
        <v>6</v>
      </c>
      <c r="L15215" s="12"/>
    </row>
    <row r="15216" spans="1:12" x14ac:dyDescent="0.3">
      <c r="A15216">
        <v>11</v>
      </c>
      <c r="B15216">
        <v>20374</v>
      </c>
      <c r="C15216">
        <v>3</v>
      </c>
      <c r="D15216">
        <v>94000</v>
      </c>
      <c r="E15216" s="46">
        <v>45110</v>
      </c>
      <c r="F15216">
        <v>-18.84</v>
      </c>
      <c r="I15216" t="str">
        <f>INDEX(LedgerMapping[[#All],[Level 3]],MATCH(Actuals[[#This Row],[Sub Ledger]],LedgerMapping[[#All],[Sub Ledger]],0))</f>
        <v>Tax</v>
      </c>
      <c r="J15216" s="22">
        <f>YEAR(Actuals[[#This Row],[Date]])</f>
        <v>2023</v>
      </c>
      <c r="K15216" s="22">
        <f>MONTH(Actuals[[#This Row],[Date]])</f>
        <v>7</v>
      </c>
      <c r="L15216" s="12"/>
    </row>
    <row r="15217" spans="1:12" x14ac:dyDescent="0.3">
      <c r="A15217">
        <v>11</v>
      </c>
      <c r="B15217">
        <v>21402</v>
      </c>
      <c r="C15217">
        <v>3</v>
      </c>
      <c r="D15217">
        <v>94000</v>
      </c>
      <c r="E15217" s="46">
        <v>45141</v>
      </c>
      <c r="F15217">
        <v>-44.38</v>
      </c>
      <c r="I15217" t="str">
        <f>INDEX(LedgerMapping[[#All],[Level 3]],MATCH(Actuals[[#This Row],[Sub Ledger]],LedgerMapping[[#All],[Sub Ledger]],0))</f>
        <v>Tax</v>
      </c>
      <c r="J15217" s="22">
        <f>YEAR(Actuals[[#This Row],[Date]])</f>
        <v>2023</v>
      </c>
      <c r="K15217" s="22">
        <f>MONTH(Actuals[[#This Row],[Date]])</f>
        <v>8</v>
      </c>
      <c r="L15217" s="12"/>
    </row>
    <row r="15218" spans="1:12" x14ac:dyDescent="0.3">
      <c r="A15218">
        <v>11</v>
      </c>
      <c r="B15218">
        <v>22405</v>
      </c>
      <c r="C15218">
        <v>3</v>
      </c>
      <c r="D15218">
        <v>94000</v>
      </c>
      <c r="E15218" s="46">
        <v>45169</v>
      </c>
      <c r="F15218">
        <v>-39.06</v>
      </c>
      <c r="I15218" t="str">
        <f>INDEX(LedgerMapping[[#All],[Level 3]],MATCH(Actuals[[#This Row],[Sub Ledger]],LedgerMapping[[#All],[Sub Ledger]],0))</f>
        <v>Tax</v>
      </c>
      <c r="J15218" s="22">
        <f>YEAR(Actuals[[#This Row],[Date]])</f>
        <v>2023</v>
      </c>
      <c r="K15218" s="22">
        <f>MONTH(Actuals[[#This Row],[Date]])</f>
        <v>8</v>
      </c>
      <c r="L15218" s="12"/>
    </row>
    <row r="15219" spans="1:12" x14ac:dyDescent="0.3">
      <c r="A15219">
        <v>11</v>
      </c>
      <c r="B15219">
        <v>23383</v>
      </c>
      <c r="C15219">
        <v>3</v>
      </c>
      <c r="D15219">
        <v>94000</v>
      </c>
      <c r="E15219" s="46">
        <v>45200</v>
      </c>
      <c r="F15219">
        <v>-39.06</v>
      </c>
      <c r="I15219" t="str">
        <f>INDEX(LedgerMapping[[#All],[Level 3]],MATCH(Actuals[[#This Row],[Sub Ledger]],LedgerMapping[[#All],[Sub Ledger]],0))</f>
        <v>Tax</v>
      </c>
      <c r="J15219" s="22">
        <f>YEAR(Actuals[[#This Row],[Date]])</f>
        <v>2023</v>
      </c>
      <c r="K15219" s="22">
        <f>MONTH(Actuals[[#This Row],[Date]])</f>
        <v>10</v>
      </c>
      <c r="L15219" s="12"/>
    </row>
    <row r="15220" spans="1:12" x14ac:dyDescent="0.3">
      <c r="A15220">
        <v>11</v>
      </c>
      <c r="B15220">
        <v>24385</v>
      </c>
      <c r="C15220">
        <v>3</v>
      </c>
      <c r="D15220">
        <v>94000</v>
      </c>
      <c r="E15220" s="46">
        <v>45230</v>
      </c>
      <c r="F15220">
        <v>-30.55</v>
      </c>
      <c r="I15220" t="str">
        <f>INDEX(LedgerMapping[[#All],[Level 3]],MATCH(Actuals[[#This Row],[Sub Ledger]],LedgerMapping[[#All],[Sub Ledger]],0))</f>
        <v>Tax</v>
      </c>
      <c r="J15220" s="22">
        <f>YEAR(Actuals[[#This Row],[Date]])</f>
        <v>2023</v>
      </c>
      <c r="K15220" s="22">
        <f>MONTH(Actuals[[#This Row],[Date]])</f>
        <v>10</v>
      </c>
      <c r="L15220" s="12"/>
    </row>
    <row r="15221" spans="1:12" x14ac:dyDescent="0.3">
      <c r="A15221">
        <v>11</v>
      </c>
      <c r="B15221">
        <v>25417</v>
      </c>
      <c r="C15221">
        <v>3</v>
      </c>
      <c r="D15221">
        <v>94000</v>
      </c>
      <c r="E15221" s="46">
        <v>45261</v>
      </c>
      <c r="F15221">
        <v>-28.42</v>
      </c>
      <c r="I15221" t="str">
        <f>INDEX(LedgerMapping[[#All],[Level 3]],MATCH(Actuals[[#This Row],[Sub Ledger]],LedgerMapping[[#All],[Sub Ledger]],0))</f>
        <v>Tax</v>
      </c>
      <c r="J15221" s="22">
        <f>YEAR(Actuals[[#This Row],[Date]])</f>
        <v>2023</v>
      </c>
      <c r="K15221" s="22">
        <f>MONTH(Actuals[[#This Row],[Date]])</f>
        <v>12</v>
      </c>
      <c r="L15221" s="12"/>
    </row>
    <row r="15222" spans="1:12" x14ac:dyDescent="0.3">
      <c r="A15222">
        <v>11</v>
      </c>
      <c r="B15222">
        <v>26488</v>
      </c>
      <c r="C15222">
        <v>3</v>
      </c>
      <c r="D15222">
        <v>94000</v>
      </c>
      <c r="E15222" s="46">
        <v>45291</v>
      </c>
      <c r="F15222">
        <v>-52.89</v>
      </c>
      <c r="I15222" t="str">
        <f>INDEX(LedgerMapping[[#All],[Level 3]],MATCH(Actuals[[#This Row],[Sub Ledger]],LedgerMapping[[#All],[Sub Ledger]],0))</f>
        <v>Tax</v>
      </c>
      <c r="J15222" s="22">
        <f>YEAR(Actuals[[#This Row],[Date]])</f>
        <v>2023</v>
      </c>
      <c r="K15222" s="22">
        <f>MONTH(Actuals[[#This Row],[Date]])</f>
        <v>12</v>
      </c>
      <c r="L15222" s="12"/>
    </row>
    <row r="15223" spans="1:12" x14ac:dyDescent="0.3">
      <c r="A15223">
        <v>11</v>
      </c>
      <c r="B15223">
        <v>27612</v>
      </c>
      <c r="C15223">
        <v>3</v>
      </c>
      <c r="D15223">
        <v>94000</v>
      </c>
      <c r="E15223" s="46">
        <v>45322</v>
      </c>
      <c r="F15223">
        <v>-157.15</v>
      </c>
      <c r="I15223" t="str">
        <f>INDEX(LedgerMapping[[#All],[Level 3]],MATCH(Actuals[[#This Row],[Sub Ledger]],LedgerMapping[[#All],[Sub Ledger]],0))</f>
        <v>Tax</v>
      </c>
      <c r="J15223" s="22">
        <f>YEAR(Actuals[[#This Row],[Date]])</f>
        <v>2024</v>
      </c>
      <c r="K15223" s="22">
        <f>MONTH(Actuals[[#This Row],[Date]])</f>
        <v>1</v>
      </c>
      <c r="L15223" s="12"/>
    </row>
    <row r="15224" spans="1:12" x14ac:dyDescent="0.3">
      <c r="A15224">
        <v>11</v>
      </c>
      <c r="B15224">
        <v>28764</v>
      </c>
      <c r="C15224">
        <v>3</v>
      </c>
      <c r="D15224">
        <v>94000</v>
      </c>
      <c r="E15224" s="46">
        <v>45354</v>
      </c>
      <c r="F15224">
        <v>-113.53</v>
      </c>
      <c r="I15224" t="str">
        <f>INDEX(LedgerMapping[[#All],[Level 3]],MATCH(Actuals[[#This Row],[Sub Ledger]],LedgerMapping[[#All],[Sub Ledger]],0))</f>
        <v>Tax</v>
      </c>
      <c r="J15224" s="22">
        <f>YEAR(Actuals[[#This Row],[Date]])</f>
        <v>2024</v>
      </c>
      <c r="K15224" s="22">
        <f>MONTH(Actuals[[#This Row],[Date]])</f>
        <v>3</v>
      </c>
      <c r="L15224" s="12"/>
    </row>
    <row r="15225" spans="1:12" x14ac:dyDescent="0.3">
      <c r="A15225">
        <v>11</v>
      </c>
      <c r="B15225">
        <v>29918</v>
      </c>
      <c r="C15225">
        <v>3</v>
      </c>
      <c r="D15225">
        <v>94000</v>
      </c>
      <c r="E15225" s="46">
        <v>45384</v>
      </c>
      <c r="F15225">
        <v>-142.25</v>
      </c>
      <c r="I15225" t="str">
        <f>INDEX(LedgerMapping[[#All],[Level 3]],MATCH(Actuals[[#This Row],[Sub Ledger]],LedgerMapping[[#All],[Sub Ledger]],0))</f>
        <v>Tax</v>
      </c>
      <c r="J15225" s="22">
        <f>YEAR(Actuals[[#This Row],[Date]])</f>
        <v>2024</v>
      </c>
      <c r="K15225" s="22">
        <f>MONTH(Actuals[[#This Row],[Date]])</f>
        <v>4</v>
      </c>
      <c r="L15225" s="12"/>
    </row>
    <row r="15226" spans="1:12" x14ac:dyDescent="0.3">
      <c r="A15226">
        <v>11</v>
      </c>
      <c r="B15226">
        <v>31044</v>
      </c>
      <c r="C15226">
        <v>3</v>
      </c>
      <c r="D15226">
        <v>94000</v>
      </c>
      <c r="E15226" s="46">
        <v>45415</v>
      </c>
      <c r="F15226">
        <v>-148.63</v>
      </c>
      <c r="I15226" t="str">
        <f>INDEX(LedgerMapping[[#All],[Level 3]],MATCH(Actuals[[#This Row],[Sub Ledger]],LedgerMapping[[#All],[Sub Ledger]],0))</f>
        <v>Tax</v>
      </c>
      <c r="J15226" s="22">
        <f>YEAR(Actuals[[#This Row],[Date]])</f>
        <v>2024</v>
      </c>
      <c r="K15226" s="22">
        <f>MONTH(Actuals[[#This Row],[Date]])</f>
        <v>5</v>
      </c>
      <c r="L15226" s="12"/>
    </row>
    <row r="15227" spans="1:12" x14ac:dyDescent="0.3">
      <c r="A15227">
        <v>11</v>
      </c>
      <c r="B15227">
        <v>32169</v>
      </c>
      <c r="C15227">
        <v>3</v>
      </c>
      <c r="D15227">
        <v>94000</v>
      </c>
      <c r="E15227" s="46">
        <v>45445</v>
      </c>
      <c r="F15227">
        <v>-118.85</v>
      </c>
      <c r="I15227" t="str">
        <f>INDEX(LedgerMapping[[#All],[Level 3]],MATCH(Actuals[[#This Row],[Sub Ledger]],LedgerMapping[[#All],[Sub Ledger]],0))</f>
        <v>Tax</v>
      </c>
      <c r="J15227" s="22">
        <f>YEAR(Actuals[[#This Row],[Date]])</f>
        <v>2024</v>
      </c>
      <c r="K15227" s="22">
        <f>MONTH(Actuals[[#This Row],[Date]])</f>
        <v>6</v>
      </c>
      <c r="L15227" s="12"/>
    </row>
    <row r="15228" spans="1:12" x14ac:dyDescent="0.3">
      <c r="A15228">
        <v>11</v>
      </c>
      <c r="B15228">
        <v>33293</v>
      </c>
      <c r="C15228">
        <v>3</v>
      </c>
      <c r="D15228">
        <v>94000</v>
      </c>
      <c r="E15228" s="46">
        <v>45476</v>
      </c>
      <c r="F15228">
        <v>-97.57</v>
      </c>
      <c r="I15228" t="str">
        <f>INDEX(LedgerMapping[[#All],[Level 3]],MATCH(Actuals[[#This Row],[Sub Ledger]],LedgerMapping[[#All],[Sub Ledger]],0))</f>
        <v>Tax</v>
      </c>
      <c r="J15228" s="22">
        <f>YEAR(Actuals[[#This Row],[Date]])</f>
        <v>2024</v>
      </c>
      <c r="K15228" s="22">
        <f>MONTH(Actuals[[#This Row],[Date]])</f>
        <v>7</v>
      </c>
      <c r="L15228" s="12"/>
    </row>
    <row r="15229" spans="1:12" x14ac:dyDescent="0.3">
      <c r="A15229">
        <v>11</v>
      </c>
      <c r="B15229">
        <v>34416</v>
      </c>
      <c r="C15229">
        <v>3</v>
      </c>
      <c r="D15229">
        <v>94000</v>
      </c>
      <c r="E15229" s="46">
        <v>45507</v>
      </c>
      <c r="F15229">
        <v>-134.80000000000001</v>
      </c>
      <c r="I15229" t="str">
        <f>INDEX(LedgerMapping[[#All],[Level 3]],MATCH(Actuals[[#This Row],[Sub Ledger]],LedgerMapping[[#All],[Sub Ledger]],0))</f>
        <v>Tax</v>
      </c>
      <c r="J15229" s="22">
        <f>YEAR(Actuals[[#This Row],[Date]])</f>
        <v>2024</v>
      </c>
      <c r="K15229" s="22">
        <f>MONTH(Actuals[[#This Row],[Date]])</f>
        <v>8</v>
      </c>
      <c r="L15229" s="12"/>
    </row>
    <row r="15230" spans="1:12" x14ac:dyDescent="0.3">
      <c r="A15230">
        <v>11</v>
      </c>
      <c r="B15230">
        <v>35569</v>
      </c>
      <c r="C15230">
        <v>3</v>
      </c>
      <c r="D15230">
        <v>94000</v>
      </c>
      <c r="E15230" s="46">
        <v>45536</v>
      </c>
      <c r="F15230">
        <v>-115.65</v>
      </c>
      <c r="I15230" t="str">
        <f>INDEX(LedgerMapping[[#All],[Level 3]],MATCH(Actuals[[#This Row],[Sub Ledger]],LedgerMapping[[#All],[Sub Ledger]],0))</f>
        <v>Tax</v>
      </c>
      <c r="J15230" s="22">
        <f>YEAR(Actuals[[#This Row],[Date]])</f>
        <v>2024</v>
      </c>
      <c r="K15230" s="22">
        <f>MONTH(Actuals[[#This Row],[Date]])</f>
        <v>9</v>
      </c>
      <c r="L15230" s="12"/>
    </row>
    <row r="15231" spans="1:12" x14ac:dyDescent="0.3">
      <c r="A15231">
        <v>11</v>
      </c>
      <c r="B15231">
        <v>36719</v>
      </c>
      <c r="C15231">
        <v>3</v>
      </c>
      <c r="D15231">
        <v>94000</v>
      </c>
      <c r="E15231" s="46">
        <v>45567</v>
      </c>
      <c r="F15231">
        <v>-116.72</v>
      </c>
      <c r="I15231" t="str">
        <f>INDEX(LedgerMapping[[#All],[Level 3]],MATCH(Actuals[[#This Row],[Sub Ledger]],LedgerMapping[[#All],[Sub Ledger]],0))</f>
        <v>Tax</v>
      </c>
      <c r="J15231" s="22">
        <f>YEAR(Actuals[[#This Row],[Date]])</f>
        <v>2024</v>
      </c>
      <c r="K15231" s="22">
        <f>MONTH(Actuals[[#This Row],[Date]])</f>
        <v>10</v>
      </c>
      <c r="L15231" s="12"/>
    </row>
    <row r="15232" spans="1:12" x14ac:dyDescent="0.3">
      <c r="A15232">
        <v>11</v>
      </c>
      <c r="B15232">
        <v>37868</v>
      </c>
      <c r="C15232">
        <v>3</v>
      </c>
      <c r="D15232">
        <v>94000</v>
      </c>
      <c r="E15232" s="46">
        <v>45597</v>
      </c>
      <c r="F15232">
        <v>-148.63</v>
      </c>
      <c r="I15232" t="str">
        <f>INDEX(LedgerMapping[[#All],[Level 3]],MATCH(Actuals[[#This Row],[Sub Ledger]],LedgerMapping[[#All],[Sub Ledger]],0))</f>
        <v>Tax</v>
      </c>
      <c r="J15232" s="22">
        <f>YEAR(Actuals[[#This Row],[Date]])</f>
        <v>2024</v>
      </c>
      <c r="K15232" s="22">
        <f>MONTH(Actuals[[#This Row],[Date]])</f>
        <v>11</v>
      </c>
      <c r="L15232" s="12"/>
    </row>
    <row r="15233" spans="1:12" x14ac:dyDescent="0.3">
      <c r="A15233">
        <v>11</v>
      </c>
      <c r="B15233">
        <v>39019</v>
      </c>
      <c r="C15233">
        <v>3</v>
      </c>
      <c r="D15233">
        <v>94000</v>
      </c>
      <c r="E15233" s="46">
        <v>45628</v>
      </c>
      <c r="F15233">
        <v>-94.38</v>
      </c>
      <c r="I15233" t="str">
        <f>INDEX(LedgerMapping[[#All],[Level 3]],MATCH(Actuals[[#This Row],[Sub Ledger]],LedgerMapping[[#All],[Sub Ledger]],0))</f>
        <v>Tax</v>
      </c>
      <c r="J15233" s="22">
        <f>YEAR(Actuals[[#This Row],[Date]])</f>
        <v>2024</v>
      </c>
      <c r="K15233" s="22">
        <f>MONTH(Actuals[[#This Row],[Date]])</f>
        <v>12</v>
      </c>
      <c r="L15233" s="12"/>
    </row>
    <row r="15234" spans="1:12" x14ac:dyDescent="0.3">
      <c r="A15234">
        <v>11</v>
      </c>
      <c r="B15234">
        <v>14300</v>
      </c>
      <c r="C15234">
        <v>4</v>
      </c>
      <c r="D15234">
        <v>60000</v>
      </c>
      <c r="E15234" s="46">
        <v>44927</v>
      </c>
      <c r="F15234">
        <v>-10402.02</v>
      </c>
      <c r="I15234" t="str">
        <f>INDEX(LedgerMapping[[#All],[Level 3]],MATCH(Actuals[[#This Row],[Sub Ledger]],LedgerMapping[[#All],[Sub Ledger]],0))</f>
        <v>Marketing</v>
      </c>
      <c r="J15234" s="22">
        <f>YEAR(Actuals[[#This Row],[Date]])</f>
        <v>2023</v>
      </c>
      <c r="K15234" s="22">
        <f>MONTH(Actuals[[#This Row],[Date]])</f>
        <v>1</v>
      </c>
      <c r="L15234" s="12"/>
    </row>
    <row r="15235" spans="1:12" x14ac:dyDescent="0.3">
      <c r="A15235">
        <v>11</v>
      </c>
      <c r="B15235">
        <v>15302</v>
      </c>
      <c r="C15235">
        <v>4</v>
      </c>
      <c r="D15235">
        <v>60000</v>
      </c>
      <c r="E15235" s="46">
        <v>44958</v>
      </c>
      <c r="F15235">
        <v>-13360.58</v>
      </c>
      <c r="I15235" t="str">
        <f>INDEX(LedgerMapping[[#All],[Level 3]],MATCH(Actuals[[#This Row],[Sub Ledger]],LedgerMapping[[#All],[Sub Ledger]],0))</f>
        <v>Marketing</v>
      </c>
      <c r="J15235" s="22">
        <f>YEAR(Actuals[[#This Row],[Date]])</f>
        <v>2023</v>
      </c>
      <c r="K15235" s="22">
        <f>MONTH(Actuals[[#This Row],[Date]])</f>
        <v>2</v>
      </c>
      <c r="L15235" s="12"/>
    </row>
    <row r="15236" spans="1:12" x14ac:dyDescent="0.3">
      <c r="A15236">
        <v>11</v>
      </c>
      <c r="B15236">
        <v>16282</v>
      </c>
      <c r="C15236">
        <v>4</v>
      </c>
      <c r="D15236">
        <v>60000</v>
      </c>
      <c r="E15236" s="46">
        <v>44988</v>
      </c>
      <c r="F15236">
        <v>-13232.92</v>
      </c>
      <c r="I15236" t="str">
        <f>INDEX(LedgerMapping[[#All],[Level 3]],MATCH(Actuals[[#This Row],[Sub Ledger]],LedgerMapping[[#All],[Sub Ledger]],0))</f>
        <v>Marketing</v>
      </c>
      <c r="J15236" s="22">
        <f>YEAR(Actuals[[#This Row],[Date]])</f>
        <v>2023</v>
      </c>
      <c r="K15236" s="22">
        <f>MONTH(Actuals[[#This Row],[Date]])</f>
        <v>3</v>
      </c>
      <c r="L15236" s="12"/>
    </row>
    <row r="15237" spans="1:12" x14ac:dyDescent="0.3">
      <c r="A15237">
        <v>11</v>
      </c>
      <c r="B15237">
        <v>17314</v>
      </c>
      <c r="C15237">
        <v>4</v>
      </c>
      <c r="D15237">
        <v>60000</v>
      </c>
      <c r="E15237" s="46">
        <v>45018</v>
      </c>
      <c r="F15237">
        <v>-13106.32</v>
      </c>
      <c r="I15237" t="str">
        <f>INDEX(LedgerMapping[[#All],[Level 3]],MATCH(Actuals[[#This Row],[Sub Ledger]],LedgerMapping[[#All],[Sub Ledger]],0))</f>
        <v>Marketing</v>
      </c>
      <c r="J15237" s="22">
        <f>YEAR(Actuals[[#This Row],[Date]])</f>
        <v>2023</v>
      </c>
      <c r="K15237" s="22">
        <f>MONTH(Actuals[[#This Row],[Date]])</f>
        <v>4</v>
      </c>
      <c r="L15237" s="12"/>
    </row>
    <row r="15238" spans="1:12" x14ac:dyDescent="0.3">
      <c r="A15238">
        <v>11</v>
      </c>
      <c r="B15238">
        <v>18343</v>
      </c>
      <c r="C15238">
        <v>4</v>
      </c>
      <c r="D15238">
        <v>60000</v>
      </c>
      <c r="E15238" s="46">
        <v>45049</v>
      </c>
      <c r="F15238">
        <v>-9733.92</v>
      </c>
      <c r="I15238" t="str">
        <f>INDEX(LedgerMapping[[#All],[Level 3]],MATCH(Actuals[[#This Row],[Sub Ledger]],LedgerMapping[[#All],[Sub Ledger]],0))</f>
        <v>Marketing</v>
      </c>
      <c r="J15238" s="22">
        <f>YEAR(Actuals[[#This Row],[Date]])</f>
        <v>2023</v>
      </c>
      <c r="K15238" s="22">
        <f>MONTH(Actuals[[#This Row],[Date]])</f>
        <v>5</v>
      </c>
      <c r="L15238" s="12"/>
    </row>
    <row r="15239" spans="1:12" x14ac:dyDescent="0.3">
      <c r="A15239">
        <v>11</v>
      </c>
      <c r="B15239">
        <v>19348</v>
      </c>
      <c r="C15239">
        <v>4</v>
      </c>
      <c r="D15239">
        <v>60000</v>
      </c>
      <c r="E15239" s="46">
        <v>45079</v>
      </c>
      <c r="F15239">
        <v>-10021.16</v>
      </c>
      <c r="I15239" t="str">
        <f>INDEX(LedgerMapping[[#All],[Level 3]],MATCH(Actuals[[#This Row],[Sub Ledger]],LedgerMapping[[#All],[Sub Ledger]],0))</f>
        <v>Marketing</v>
      </c>
      <c r="J15239" s="22">
        <f>YEAR(Actuals[[#This Row],[Date]])</f>
        <v>2023</v>
      </c>
      <c r="K15239" s="22">
        <f>MONTH(Actuals[[#This Row],[Date]])</f>
        <v>6</v>
      </c>
      <c r="L15239" s="12"/>
    </row>
    <row r="15240" spans="1:12" x14ac:dyDescent="0.3">
      <c r="A15240">
        <v>11</v>
      </c>
      <c r="B15240">
        <v>20376</v>
      </c>
      <c r="C15240">
        <v>4</v>
      </c>
      <c r="D15240">
        <v>60000</v>
      </c>
      <c r="E15240" s="46">
        <v>45110</v>
      </c>
      <c r="F15240">
        <v>-13232.92</v>
      </c>
      <c r="I15240" t="str">
        <f>INDEX(LedgerMapping[[#All],[Level 3]],MATCH(Actuals[[#This Row],[Sub Ledger]],LedgerMapping[[#All],[Sub Ledger]],0))</f>
        <v>Marketing</v>
      </c>
      <c r="J15240" s="22">
        <f>YEAR(Actuals[[#This Row],[Date]])</f>
        <v>2023</v>
      </c>
      <c r="K15240" s="22">
        <f>MONTH(Actuals[[#This Row],[Date]])</f>
        <v>7</v>
      </c>
      <c r="L15240" s="12"/>
    </row>
    <row r="15241" spans="1:12" x14ac:dyDescent="0.3">
      <c r="A15241">
        <v>11</v>
      </c>
      <c r="B15241">
        <v>21404</v>
      </c>
      <c r="C15241">
        <v>4</v>
      </c>
      <c r="D15241">
        <v>60000</v>
      </c>
      <c r="E15241" s="46">
        <v>45141</v>
      </c>
      <c r="F15241">
        <v>-13614.84</v>
      </c>
      <c r="I15241" t="str">
        <f>INDEX(LedgerMapping[[#All],[Level 3]],MATCH(Actuals[[#This Row],[Sub Ledger]],LedgerMapping[[#All],[Sub Ledger]],0))</f>
        <v>Marketing</v>
      </c>
      <c r="J15241" s="22">
        <f>YEAR(Actuals[[#This Row],[Date]])</f>
        <v>2023</v>
      </c>
      <c r="K15241" s="22">
        <f>MONTH(Actuals[[#This Row],[Date]])</f>
        <v>8</v>
      </c>
      <c r="L15241" s="12"/>
    </row>
    <row r="15242" spans="1:12" x14ac:dyDescent="0.3">
      <c r="A15242">
        <v>11</v>
      </c>
      <c r="B15242">
        <v>22407</v>
      </c>
      <c r="C15242">
        <v>4</v>
      </c>
      <c r="D15242">
        <v>60000</v>
      </c>
      <c r="E15242" s="46">
        <v>45169</v>
      </c>
      <c r="F15242">
        <v>-13869.1</v>
      </c>
      <c r="I15242" t="str">
        <f>INDEX(LedgerMapping[[#All],[Level 3]],MATCH(Actuals[[#This Row],[Sub Ledger]],LedgerMapping[[#All],[Sub Ledger]],0))</f>
        <v>Marketing</v>
      </c>
      <c r="J15242" s="22">
        <f>YEAR(Actuals[[#This Row],[Date]])</f>
        <v>2023</v>
      </c>
      <c r="K15242" s="22">
        <f>MONTH(Actuals[[#This Row],[Date]])</f>
        <v>8</v>
      </c>
      <c r="L15242" s="12"/>
    </row>
    <row r="15243" spans="1:12" x14ac:dyDescent="0.3">
      <c r="A15243">
        <v>11</v>
      </c>
      <c r="B15243">
        <v>23385</v>
      </c>
      <c r="C15243">
        <v>4</v>
      </c>
      <c r="D15243">
        <v>60000</v>
      </c>
      <c r="E15243" s="46">
        <v>45200</v>
      </c>
      <c r="F15243">
        <v>-13614.84</v>
      </c>
      <c r="I15243" t="str">
        <f>INDEX(LedgerMapping[[#All],[Level 3]],MATCH(Actuals[[#This Row],[Sub Ledger]],LedgerMapping[[#All],[Sub Ledger]],0))</f>
        <v>Marketing</v>
      </c>
      <c r="J15243" s="22">
        <f>YEAR(Actuals[[#This Row],[Date]])</f>
        <v>2023</v>
      </c>
      <c r="K15243" s="22">
        <f>MONTH(Actuals[[#This Row],[Date]])</f>
        <v>10</v>
      </c>
      <c r="L15243" s="12"/>
    </row>
    <row r="15244" spans="1:12" x14ac:dyDescent="0.3">
      <c r="A15244">
        <v>11</v>
      </c>
      <c r="B15244">
        <v>24387</v>
      </c>
      <c r="C15244">
        <v>4</v>
      </c>
      <c r="D15244">
        <v>60000</v>
      </c>
      <c r="E15244" s="46">
        <v>45230</v>
      </c>
      <c r="F15244">
        <v>-13106.32</v>
      </c>
      <c r="I15244" t="str">
        <f>INDEX(LedgerMapping[[#All],[Level 3]],MATCH(Actuals[[#This Row],[Sub Ledger]],LedgerMapping[[#All],[Sub Ledger]],0))</f>
        <v>Marketing</v>
      </c>
      <c r="J15244" s="22">
        <f>YEAR(Actuals[[#This Row],[Date]])</f>
        <v>2023</v>
      </c>
      <c r="K15244" s="22">
        <f>MONTH(Actuals[[#This Row],[Date]])</f>
        <v>10</v>
      </c>
      <c r="L15244" s="12"/>
    </row>
    <row r="15245" spans="1:12" x14ac:dyDescent="0.3">
      <c r="A15245">
        <v>11</v>
      </c>
      <c r="B15245">
        <v>25419</v>
      </c>
      <c r="C15245">
        <v>4</v>
      </c>
      <c r="D15245">
        <v>60000</v>
      </c>
      <c r="E15245" s="46">
        <v>45261</v>
      </c>
      <c r="F15245">
        <v>-9257.31</v>
      </c>
      <c r="I15245" t="str">
        <f>INDEX(LedgerMapping[[#All],[Level 3]],MATCH(Actuals[[#This Row],[Sub Ledger]],LedgerMapping[[#All],[Sub Ledger]],0))</f>
        <v>Marketing</v>
      </c>
      <c r="J15245" s="22">
        <f>YEAR(Actuals[[#This Row],[Date]])</f>
        <v>2023</v>
      </c>
      <c r="K15245" s="22">
        <f>MONTH(Actuals[[#This Row],[Date]])</f>
        <v>12</v>
      </c>
      <c r="L15245" s="12"/>
    </row>
    <row r="15246" spans="1:12" x14ac:dyDescent="0.3">
      <c r="A15246">
        <v>11</v>
      </c>
      <c r="B15246">
        <v>26490</v>
      </c>
      <c r="C15246">
        <v>4</v>
      </c>
      <c r="D15246">
        <v>60000</v>
      </c>
      <c r="E15246" s="46">
        <v>45291</v>
      </c>
      <c r="F15246">
        <v>-12282.9</v>
      </c>
      <c r="I15246" t="str">
        <f>INDEX(LedgerMapping[[#All],[Level 3]],MATCH(Actuals[[#This Row],[Sub Ledger]],LedgerMapping[[#All],[Sub Ledger]],0))</f>
        <v>Marketing</v>
      </c>
      <c r="J15246" s="22">
        <f>YEAR(Actuals[[#This Row],[Date]])</f>
        <v>2023</v>
      </c>
      <c r="K15246" s="22">
        <f>MONTH(Actuals[[#This Row],[Date]])</f>
        <v>12</v>
      </c>
      <c r="L15246" s="12"/>
    </row>
    <row r="15247" spans="1:12" x14ac:dyDescent="0.3">
      <c r="A15247">
        <v>11</v>
      </c>
      <c r="B15247">
        <v>27614</v>
      </c>
      <c r="C15247">
        <v>4</v>
      </c>
      <c r="D15247">
        <v>60000</v>
      </c>
      <c r="E15247" s="46">
        <v>45322</v>
      </c>
      <c r="F15247">
        <v>-18894.73</v>
      </c>
      <c r="I15247" t="str">
        <f>INDEX(LedgerMapping[[#All],[Level 3]],MATCH(Actuals[[#This Row],[Sub Ledger]],LedgerMapping[[#All],[Sub Ledger]],0))</f>
        <v>Marketing</v>
      </c>
      <c r="J15247" s="22">
        <f>YEAR(Actuals[[#This Row],[Date]])</f>
        <v>2024</v>
      </c>
      <c r="K15247" s="22">
        <f>MONTH(Actuals[[#This Row],[Date]])</f>
        <v>1</v>
      </c>
      <c r="L15247" s="12"/>
    </row>
    <row r="15248" spans="1:12" x14ac:dyDescent="0.3">
      <c r="A15248">
        <v>11</v>
      </c>
      <c r="B15248">
        <v>28766</v>
      </c>
      <c r="C15248">
        <v>4</v>
      </c>
      <c r="D15248">
        <v>60000</v>
      </c>
      <c r="E15248" s="46">
        <v>45354</v>
      </c>
      <c r="F15248">
        <v>-18512.810000000001</v>
      </c>
      <c r="I15248" t="str">
        <f>INDEX(LedgerMapping[[#All],[Level 3]],MATCH(Actuals[[#This Row],[Sub Ledger]],LedgerMapping[[#All],[Sub Ledger]],0))</f>
        <v>Marketing</v>
      </c>
      <c r="J15248" s="22">
        <f>YEAR(Actuals[[#This Row],[Date]])</f>
        <v>2024</v>
      </c>
      <c r="K15248" s="22">
        <f>MONTH(Actuals[[#This Row],[Date]])</f>
        <v>3</v>
      </c>
      <c r="L15248" s="12"/>
    </row>
    <row r="15249" spans="1:12" x14ac:dyDescent="0.3">
      <c r="A15249">
        <v>11</v>
      </c>
      <c r="B15249">
        <v>29920</v>
      </c>
      <c r="C15249">
        <v>4</v>
      </c>
      <c r="D15249">
        <v>60000</v>
      </c>
      <c r="E15249" s="46">
        <v>45384</v>
      </c>
      <c r="F15249">
        <v>-19467.080000000002</v>
      </c>
      <c r="I15249" t="str">
        <f>INDEX(LedgerMapping[[#All],[Level 3]],MATCH(Actuals[[#This Row],[Sub Ledger]],LedgerMapping[[#All],[Sub Ledger]],0))</f>
        <v>Marketing</v>
      </c>
      <c r="J15249" s="22">
        <f>YEAR(Actuals[[#This Row],[Date]])</f>
        <v>2024</v>
      </c>
      <c r="K15249" s="22">
        <f>MONTH(Actuals[[#This Row],[Date]])</f>
        <v>4</v>
      </c>
      <c r="L15249" s="12"/>
    </row>
    <row r="15250" spans="1:12" x14ac:dyDescent="0.3">
      <c r="A15250">
        <v>11</v>
      </c>
      <c r="B15250">
        <v>31046</v>
      </c>
      <c r="C15250">
        <v>4</v>
      </c>
      <c r="D15250">
        <v>60000</v>
      </c>
      <c r="E15250" s="46">
        <v>45415</v>
      </c>
      <c r="F15250">
        <v>-19658.57</v>
      </c>
      <c r="I15250" t="str">
        <f>INDEX(LedgerMapping[[#All],[Level 3]],MATCH(Actuals[[#This Row],[Sub Ledger]],LedgerMapping[[#All],[Sub Ledger]],0))</f>
        <v>Marketing</v>
      </c>
      <c r="J15250" s="22">
        <f>YEAR(Actuals[[#This Row],[Date]])</f>
        <v>2024</v>
      </c>
      <c r="K15250" s="22">
        <f>MONTH(Actuals[[#This Row],[Date]])</f>
        <v>5</v>
      </c>
      <c r="L15250" s="12"/>
    </row>
    <row r="15251" spans="1:12" x14ac:dyDescent="0.3">
      <c r="A15251">
        <v>11</v>
      </c>
      <c r="B15251">
        <v>32171</v>
      </c>
      <c r="C15251">
        <v>4</v>
      </c>
      <c r="D15251">
        <v>60000</v>
      </c>
      <c r="E15251" s="46">
        <v>45445</v>
      </c>
      <c r="F15251">
        <v>-17176.61</v>
      </c>
      <c r="I15251" t="str">
        <f>INDEX(LedgerMapping[[#All],[Level 3]],MATCH(Actuals[[#This Row],[Sub Ledger]],LedgerMapping[[#All],[Sub Ledger]],0))</f>
        <v>Marketing</v>
      </c>
      <c r="J15251" s="22">
        <f>YEAR(Actuals[[#This Row],[Date]])</f>
        <v>2024</v>
      </c>
      <c r="K15251" s="22">
        <f>MONTH(Actuals[[#This Row],[Date]])</f>
        <v>6</v>
      </c>
      <c r="L15251" s="12"/>
    </row>
    <row r="15252" spans="1:12" x14ac:dyDescent="0.3">
      <c r="A15252">
        <v>11</v>
      </c>
      <c r="B15252">
        <v>33295</v>
      </c>
      <c r="C15252">
        <v>4</v>
      </c>
      <c r="D15252">
        <v>60000</v>
      </c>
      <c r="E15252" s="46">
        <v>45476</v>
      </c>
      <c r="F15252">
        <v>-15269.13</v>
      </c>
      <c r="I15252" t="str">
        <f>INDEX(LedgerMapping[[#All],[Level 3]],MATCH(Actuals[[#This Row],[Sub Ledger]],LedgerMapping[[#All],[Sub Ledger]],0))</f>
        <v>Marketing</v>
      </c>
      <c r="J15252" s="22">
        <f>YEAR(Actuals[[#This Row],[Date]])</f>
        <v>2024</v>
      </c>
      <c r="K15252" s="22">
        <f>MONTH(Actuals[[#This Row],[Date]])</f>
        <v>7</v>
      </c>
      <c r="L15252" s="12"/>
    </row>
    <row r="15253" spans="1:12" x14ac:dyDescent="0.3">
      <c r="A15253">
        <v>11</v>
      </c>
      <c r="B15253">
        <v>34418</v>
      </c>
      <c r="C15253">
        <v>4</v>
      </c>
      <c r="D15253">
        <v>60000</v>
      </c>
      <c r="E15253" s="46">
        <v>45507</v>
      </c>
      <c r="F15253">
        <v>-18894.73</v>
      </c>
      <c r="I15253" t="str">
        <f>INDEX(LedgerMapping[[#All],[Level 3]],MATCH(Actuals[[#This Row],[Sub Ledger]],LedgerMapping[[#All],[Sub Ledger]],0))</f>
        <v>Marketing</v>
      </c>
      <c r="J15253" s="22">
        <f>YEAR(Actuals[[#This Row],[Date]])</f>
        <v>2024</v>
      </c>
      <c r="K15253" s="22">
        <f>MONTH(Actuals[[#This Row],[Date]])</f>
        <v>8</v>
      </c>
      <c r="L15253" s="12"/>
    </row>
    <row r="15254" spans="1:12" x14ac:dyDescent="0.3">
      <c r="A15254">
        <v>11</v>
      </c>
      <c r="B15254">
        <v>35571</v>
      </c>
      <c r="C15254">
        <v>4</v>
      </c>
      <c r="D15254">
        <v>60000</v>
      </c>
      <c r="E15254" s="46">
        <v>45536</v>
      </c>
      <c r="F15254">
        <v>-17940.46</v>
      </c>
      <c r="I15254" t="str">
        <f>INDEX(LedgerMapping[[#All],[Level 3]],MATCH(Actuals[[#This Row],[Sub Ledger]],LedgerMapping[[#All],[Sub Ledger]],0))</f>
        <v>Marketing</v>
      </c>
      <c r="J15254" s="22">
        <f>YEAR(Actuals[[#This Row],[Date]])</f>
        <v>2024</v>
      </c>
      <c r="K15254" s="22">
        <f>MONTH(Actuals[[#This Row],[Date]])</f>
        <v>9</v>
      </c>
      <c r="L15254" s="12"/>
    </row>
    <row r="15255" spans="1:12" x14ac:dyDescent="0.3">
      <c r="A15255">
        <v>11</v>
      </c>
      <c r="B15255">
        <v>36721</v>
      </c>
      <c r="C15255">
        <v>4</v>
      </c>
      <c r="D15255">
        <v>60000</v>
      </c>
      <c r="E15255" s="46">
        <v>45567</v>
      </c>
      <c r="F15255">
        <v>-16186.17</v>
      </c>
      <c r="I15255" t="str">
        <f>INDEX(LedgerMapping[[#All],[Level 3]],MATCH(Actuals[[#This Row],[Sub Ledger]],LedgerMapping[[#All],[Sub Ledger]],0))</f>
        <v>Marketing</v>
      </c>
      <c r="J15255" s="22">
        <f>YEAR(Actuals[[#This Row],[Date]])</f>
        <v>2024</v>
      </c>
      <c r="K15255" s="22">
        <f>MONTH(Actuals[[#This Row],[Date]])</f>
        <v>10</v>
      </c>
      <c r="L15255" s="12"/>
    </row>
    <row r="15256" spans="1:12" x14ac:dyDescent="0.3">
      <c r="A15256">
        <v>11</v>
      </c>
      <c r="B15256">
        <v>37870</v>
      </c>
      <c r="C15256">
        <v>4</v>
      </c>
      <c r="D15256">
        <v>60000</v>
      </c>
      <c r="E15256" s="46">
        <v>45597</v>
      </c>
      <c r="F15256">
        <v>-24275.68</v>
      </c>
      <c r="I15256" t="str">
        <f>INDEX(LedgerMapping[[#All],[Level 3]],MATCH(Actuals[[#This Row],[Sub Ledger]],LedgerMapping[[#All],[Sub Ledger]],0))</f>
        <v>Marketing</v>
      </c>
      <c r="J15256" s="22">
        <f>YEAR(Actuals[[#This Row],[Date]])</f>
        <v>2024</v>
      </c>
      <c r="K15256" s="22">
        <f>MONTH(Actuals[[#This Row],[Date]])</f>
        <v>11</v>
      </c>
      <c r="L15256" s="12"/>
    </row>
    <row r="15257" spans="1:12" x14ac:dyDescent="0.3">
      <c r="A15257">
        <v>11</v>
      </c>
      <c r="B15257">
        <v>39021</v>
      </c>
      <c r="C15257">
        <v>4</v>
      </c>
      <c r="D15257">
        <v>60000</v>
      </c>
      <c r="E15257" s="46">
        <v>45628</v>
      </c>
      <c r="F15257">
        <v>-21299.03</v>
      </c>
      <c r="I15257" t="str">
        <f>INDEX(LedgerMapping[[#All],[Level 3]],MATCH(Actuals[[#This Row],[Sub Ledger]],LedgerMapping[[#All],[Sub Ledger]],0))</f>
        <v>Marketing</v>
      </c>
      <c r="J15257" s="22">
        <f>YEAR(Actuals[[#This Row],[Date]])</f>
        <v>2024</v>
      </c>
      <c r="K15257" s="22">
        <f>MONTH(Actuals[[#This Row],[Date]])</f>
        <v>12</v>
      </c>
      <c r="L15257" s="12"/>
    </row>
    <row r="15258" spans="1:12" x14ac:dyDescent="0.3">
      <c r="A15258">
        <v>11</v>
      </c>
      <c r="B15258">
        <v>14301</v>
      </c>
      <c r="C15258">
        <v>4</v>
      </c>
      <c r="D15258">
        <v>61000</v>
      </c>
      <c r="E15258" s="46">
        <v>44927</v>
      </c>
      <c r="F15258">
        <v>-1281.6300000000001</v>
      </c>
      <c r="I15258" t="str">
        <f>INDEX(LedgerMapping[[#All],[Level 3]],MATCH(Actuals[[#This Row],[Sub Ledger]],LedgerMapping[[#All],[Sub Ledger]],0))</f>
        <v>Marketing</v>
      </c>
      <c r="J15258" s="22">
        <f>YEAR(Actuals[[#This Row],[Date]])</f>
        <v>2023</v>
      </c>
      <c r="K15258" s="22">
        <f>MONTH(Actuals[[#This Row],[Date]])</f>
        <v>1</v>
      </c>
      <c r="L15258" s="12"/>
    </row>
    <row r="15259" spans="1:12" x14ac:dyDescent="0.3">
      <c r="A15259">
        <v>11</v>
      </c>
      <c r="B15259">
        <v>15303</v>
      </c>
      <c r="C15259">
        <v>4</v>
      </c>
      <c r="D15259">
        <v>61000</v>
      </c>
      <c r="E15259" s="46">
        <v>44958</v>
      </c>
      <c r="F15259">
        <v>-1645.47</v>
      </c>
      <c r="I15259" t="str">
        <f>INDEX(LedgerMapping[[#All],[Level 3]],MATCH(Actuals[[#This Row],[Sub Ledger]],LedgerMapping[[#All],[Sub Ledger]],0))</f>
        <v>Marketing</v>
      </c>
      <c r="J15259" s="22">
        <f>YEAR(Actuals[[#This Row],[Date]])</f>
        <v>2023</v>
      </c>
      <c r="K15259" s="22">
        <f>MONTH(Actuals[[#This Row],[Date]])</f>
        <v>2</v>
      </c>
      <c r="L15259" s="12"/>
    </row>
    <row r="15260" spans="1:12" x14ac:dyDescent="0.3">
      <c r="A15260">
        <v>11</v>
      </c>
      <c r="B15260">
        <v>16283</v>
      </c>
      <c r="C15260">
        <v>4</v>
      </c>
      <c r="D15260">
        <v>61000</v>
      </c>
      <c r="E15260" s="46">
        <v>44988</v>
      </c>
      <c r="F15260">
        <v>-1223.1199999999999</v>
      </c>
      <c r="I15260" t="str">
        <f>INDEX(LedgerMapping[[#All],[Level 3]],MATCH(Actuals[[#This Row],[Sub Ledger]],LedgerMapping[[#All],[Sub Ledger]],0))</f>
        <v>Marketing</v>
      </c>
      <c r="J15260" s="22">
        <f>YEAR(Actuals[[#This Row],[Date]])</f>
        <v>2023</v>
      </c>
      <c r="K15260" s="22">
        <f>MONTH(Actuals[[#This Row],[Date]])</f>
        <v>3</v>
      </c>
      <c r="L15260" s="12"/>
    </row>
    <row r="15261" spans="1:12" x14ac:dyDescent="0.3">
      <c r="A15261">
        <v>11</v>
      </c>
      <c r="B15261">
        <v>17315</v>
      </c>
      <c r="C15261">
        <v>4</v>
      </c>
      <c r="D15261">
        <v>61000</v>
      </c>
      <c r="E15261" s="46">
        <v>45018</v>
      </c>
      <c r="F15261">
        <v>-1345.47</v>
      </c>
      <c r="I15261" t="str">
        <f>INDEX(LedgerMapping[[#All],[Level 3]],MATCH(Actuals[[#This Row],[Sub Ledger]],LedgerMapping[[#All],[Sub Ledger]],0))</f>
        <v>Marketing</v>
      </c>
      <c r="J15261" s="22">
        <f>YEAR(Actuals[[#This Row],[Date]])</f>
        <v>2023</v>
      </c>
      <c r="K15261" s="22">
        <f>MONTH(Actuals[[#This Row],[Date]])</f>
        <v>4</v>
      </c>
      <c r="L15261" s="12"/>
    </row>
    <row r="15262" spans="1:12" x14ac:dyDescent="0.3">
      <c r="A15262">
        <v>11</v>
      </c>
      <c r="B15262">
        <v>18344</v>
      </c>
      <c r="C15262">
        <v>4</v>
      </c>
      <c r="D15262">
        <v>61000</v>
      </c>
      <c r="E15262" s="46">
        <v>45049</v>
      </c>
      <c r="F15262">
        <v>-899.71</v>
      </c>
      <c r="I15262" t="str">
        <f>INDEX(LedgerMapping[[#All],[Level 3]],MATCH(Actuals[[#This Row],[Sub Ledger]],LedgerMapping[[#All],[Sub Ledger]],0))</f>
        <v>Marketing</v>
      </c>
      <c r="J15262" s="22">
        <f>YEAR(Actuals[[#This Row],[Date]])</f>
        <v>2023</v>
      </c>
      <c r="K15262" s="22">
        <f>MONTH(Actuals[[#This Row],[Date]])</f>
        <v>5</v>
      </c>
      <c r="L15262" s="12"/>
    </row>
    <row r="15263" spans="1:12" x14ac:dyDescent="0.3">
      <c r="A15263">
        <v>11</v>
      </c>
      <c r="B15263">
        <v>19349</v>
      </c>
      <c r="C15263">
        <v>4</v>
      </c>
      <c r="D15263">
        <v>61000</v>
      </c>
      <c r="E15263" s="46">
        <v>45079</v>
      </c>
      <c r="F15263">
        <v>-823.11</v>
      </c>
      <c r="I15263" t="str">
        <f>INDEX(LedgerMapping[[#All],[Level 3]],MATCH(Actuals[[#This Row],[Sub Ledger]],LedgerMapping[[#All],[Sub Ledger]],0))</f>
        <v>Marketing</v>
      </c>
      <c r="J15263" s="22">
        <f>YEAR(Actuals[[#This Row],[Date]])</f>
        <v>2023</v>
      </c>
      <c r="K15263" s="22">
        <f>MONTH(Actuals[[#This Row],[Date]])</f>
        <v>6</v>
      </c>
      <c r="L15263" s="12"/>
    </row>
    <row r="15264" spans="1:12" x14ac:dyDescent="0.3">
      <c r="A15264">
        <v>11</v>
      </c>
      <c r="B15264">
        <v>20377</v>
      </c>
      <c r="C15264">
        <v>4</v>
      </c>
      <c r="D15264">
        <v>61000</v>
      </c>
      <c r="E15264" s="46">
        <v>45110</v>
      </c>
      <c r="F15264">
        <v>-1494.4</v>
      </c>
      <c r="I15264" t="str">
        <f>INDEX(LedgerMapping[[#All],[Level 3]],MATCH(Actuals[[#This Row],[Sub Ledger]],LedgerMapping[[#All],[Sub Ledger]],0))</f>
        <v>Marketing</v>
      </c>
      <c r="J15264" s="22">
        <f>YEAR(Actuals[[#This Row],[Date]])</f>
        <v>2023</v>
      </c>
      <c r="K15264" s="22">
        <f>MONTH(Actuals[[#This Row],[Date]])</f>
        <v>7</v>
      </c>
      <c r="L15264" s="12"/>
    </row>
    <row r="15265" spans="1:12" x14ac:dyDescent="0.3">
      <c r="A15265">
        <v>11</v>
      </c>
      <c r="B15265">
        <v>21405</v>
      </c>
      <c r="C15265">
        <v>4</v>
      </c>
      <c r="D15265">
        <v>61000</v>
      </c>
      <c r="E15265" s="46">
        <v>45141</v>
      </c>
      <c r="F15265">
        <v>-1258.23</v>
      </c>
      <c r="I15265" t="str">
        <f>INDEX(LedgerMapping[[#All],[Level 3]],MATCH(Actuals[[#This Row],[Sub Ledger]],LedgerMapping[[#All],[Sub Ledger]],0))</f>
        <v>Marketing</v>
      </c>
      <c r="J15265" s="22">
        <f>YEAR(Actuals[[#This Row],[Date]])</f>
        <v>2023</v>
      </c>
      <c r="K15265" s="22">
        <f>MONTH(Actuals[[#This Row],[Date]])</f>
        <v>8</v>
      </c>
      <c r="L15265" s="12"/>
    </row>
    <row r="15266" spans="1:12" x14ac:dyDescent="0.3">
      <c r="A15266">
        <v>11</v>
      </c>
      <c r="B15266">
        <v>22408</v>
      </c>
      <c r="C15266">
        <v>4</v>
      </c>
      <c r="D15266">
        <v>61000</v>
      </c>
      <c r="E15266" s="46">
        <v>45169</v>
      </c>
      <c r="F15266">
        <v>-1708.24</v>
      </c>
      <c r="I15266" t="str">
        <f>INDEX(LedgerMapping[[#All],[Level 3]],MATCH(Actuals[[#This Row],[Sub Ledger]],LedgerMapping[[#All],[Sub Ledger]],0))</f>
        <v>Marketing</v>
      </c>
      <c r="J15266" s="22">
        <f>YEAR(Actuals[[#This Row],[Date]])</f>
        <v>2023</v>
      </c>
      <c r="K15266" s="22">
        <f>MONTH(Actuals[[#This Row],[Date]])</f>
        <v>8</v>
      </c>
      <c r="L15266" s="12"/>
    </row>
    <row r="15267" spans="1:12" x14ac:dyDescent="0.3">
      <c r="A15267">
        <v>11</v>
      </c>
      <c r="B15267">
        <v>23386</v>
      </c>
      <c r="C15267">
        <v>4</v>
      </c>
      <c r="D15267">
        <v>61000</v>
      </c>
      <c r="E15267" s="46">
        <v>45200</v>
      </c>
      <c r="F15267">
        <v>-1117.8</v>
      </c>
      <c r="I15267" t="str">
        <f>INDEX(LedgerMapping[[#All],[Level 3]],MATCH(Actuals[[#This Row],[Sub Ledger]],LedgerMapping[[#All],[Sub Ledger]],0))</f>
        <v>Marketing</v>
      </c>
      <c r="J15267" s="22">
        <f>YEAR(Actuals[[#This Row],[Date]])</f>
        <v>2023</v>
      </c>
      <c r="K15267" s="22">
        <f>MONTH(Actuals[[#This Row],[Date]])</f>
        <v>10</v>
      </c>
      <c r="L15267" s="12"/>
    </row>
    <row r="15268" spans="1:12" x14ac:dyDescent="0.3">
      <c r="A15268">
        <v>11</v>
      </c>
      <c r="B15268">
        <v>24388</v>
      </c>
      <c r="C15268">
        <v>4</v>
      </c>
      <c r="D15268">
        <v>61000</v>
      </c>
      <c r="E15268" s="46">
        <v>45230</v>
      </c>
      <c r="F15268">
        <v>-1076.31</v>
      </c>
      <c r="I15268" t="str">
        <f>INDEX(LedgerMapping[[#All],[Level 3]],MATCH(Actuals[[#This Row],[Sub Ledger]],LedgerMapping[[#All],[Sub Ledger]],0))</f>
        <v>Marketing</v>
      </c>
      <c r="J15268" s="22">
        <f>YEAR(Actuals[[#This Row],[Date]])</f>
        <v>2023</v>
      </c>
      <c r="K15268" s="22">
        <f>MONTH(Actuals[[#This Row],[Date]])</f>
        <v>10</v>
      </c>
      <c r="L15268" s="12"/>
    </row>
    <row r="15269" spans="1:12" x14ac:dyDescent="0.3">
      <c r="A15269">
        <v>11</v>
      </c>
      <c r="B15269">
        <v>25420</v>
      </c>
      <c r="C15269">
        <v>4</v>
      </c>
      <c r="D15269">
        <v>61000</v>
      </c>
      <c r="E15269" s="46">
        <v>45261</v>
      </c>
      <c r="F15269">
        <v>-760.35</v>
      </c>
      <c r="I15269" t="str">
        <f>INDEX(LedgerMapping[[#All],[Level 3]],MATCH(Actuals[[#This Row],[Sub Ledger]],LedgerMapping[[#All],[Sub Ledger]],0))</f>
        <v>Marketing</v>
      </c>
      <c r="J15269" s="22">
        <f>YEAR(Actuals[[#This Row],[Date]])</f>
        <v>2023</v>
      </c>
      <c r="K15269" s="22">
        <f>MONTH(Actuals[[#This Row],[Date]])</f>
        <v>12</v>
      </c>
      <c r="L15269" s="12"/>
    </row>
    <row r="15270" spans="1:12" x14ac:dyDescent="0.3">
      <c r="A15270">
        <v>11</v>
      </c>
      <c r="B15270">
        <v>26491</v>
      </c>
      <c r="C15270">
        <v>4</v>
      </c>
      <c r="D15270">
        <v>61000</v>
      </c>
      <c r="E15270" s="46">
        <v>45291</v>
      </c>
      <c r="F15270">
        <v>-1260.3599999999999</v>
      </c>
      <c r="I15270" t="str">
        <f>INDEX(LedgerMapping[[#All],[Level 3]],MATCH(Actuals[[#This Row],[Sub Ledger]],LedgerMapping[[#All],[Sub Ledger]],0))</f>
        <v>Marketing</v>
      </c>
      <c r="J15270" s="22">
        <f>YEAR(Actuals[[#This Row],[Date]])</f>
        <v>2023</v>
      </c>
      <c r="K15270" s="22">
        <f>MONTH(Actuals[[#This Row],[Date]])</f>
        <v>12</v>
      </c>
      <c r="L15270" s="12"/>
    </row>
    <row r="15271" spans="1:12" x14ac:dyDescent="0.3">
      <c r="A15271">
        <v>11</v>
      </c>
      <c r="B15271">
        <v>27615</v>
      </c>
      <c r="C15271">
        <v>4</v>
      </c>
      <c r="D15271">
        <v>61000</v>
      </c>
      <c r="E15271" s="46">
        <v>45322</v>
      </c>
      <c r="F15271">
        <v>-2133.7800000000002</v>
      </c>
      <c r="I15271" t="str">
        <f>INDEX(LedgerMapping[[#All],[Level 3]],MATCH(Actuals[[#This Row],[Sub Ledger]],LedgerMapping[[#All],[Sub Ledger]],0))</f>
        <v>Marketing</v>
      </c>
      <c r="J15271" s="22">
        <f>YEAR(Actuals[[#This Row],[Date]])</f>
        <v>2024</v>
      </c>
      <c r="K15271" s="22">
        <f>MONTH(Actuals[[#This Row],[Date]])</f>
        <v>1</v>
      </c>
      <c r="L15271" s="12"/>
    </row>
    <row r="15272" spans="1:12" x14ac:dyDescent="0.3">
      <c r="A15272">
        <v>11</v>
      </c>
      <c r="B15272">
        <v>28767</v>
      </c>
      <c r="C15272">
        <v>4</v>
      </c>
      <c r="D15272">
        <v>61000</v>
      </c>
      <c r="E15272" s="46">
        <v>45354</v>
      </c>
      <c r="F15272">
        <v>-1710.37</v>
      </c>
      <c r="I15272" t="str">
        <f>INDEX(LedgerMapping[[#All],[Level 3]],MATCH(Actuals[[#This Row],[Sub Ledger]],LedgerMapping[[#All],[Sub Ledger]],0))</f>
        <v>Marketing</v>
      </c>
      <c r="J15272" s="22">
        <f>YEAR(Actuals[[#This Row],[Date]])</f>
        <v>2024</v>
      </c>
      <c r="K15272" s="22">
        <f>MONTH(Actuals[[#This Row],[Date]])</f>
        <v>3</v>
      </c>
      <c r="L15272" s="12"/>
    </row>
    <row r="15273" spans="1:12" x14ac:dyDescent="0.3">
      <c r="A15273">
        <v>11</v>
      </c>
      <c r="B15273">
        <v>29921</v>
      </c>
      <c r="C15273">
        <v>4</v>
      </c>
      <c r="D15273">
        <v>61000</v>
      </c>
      <c r="E15273" s="46">
        <v>45384</v>
      </c>
      <c r="F15273">
        <v>-2197.61</v>
      </c>
      <c r="I15273" t="str">
        <f>INDEX(LedgerMapping[[#All],[Level 3]],MATCH(Actuals[[#This Row],[Sub Ledger]],LedgerMapping[[#All],[Sub Ledger]],0))</f>
        <v>Marketing</v>
      </c>
      <c r="J15273" s="22">
        <f>YEAR(Actuals[[#This Row],[Date]])</f>
        <v>2024</v>
      </c>
      <c r="K15273" s="22">
        <f>MONTH(Actuals[[#This Row],[Date]])</f>
        <v>4</v>
      </c>
      <c r="L15273" s="12"/>
    </row>
    <row r="15274" spans="1:12" x14ac:dyDescent="0.3">
      <c r="A15274">
        <v>11</v>
      </c>
      <c r="B15274">
        <v>31047</v>
      </c>
      <c r="C15274">
        <v>4</v>
      </c>
      <c r="D15274">
        <v>61000</v>
      </c>
      <c r="E15274" s="46">
        <v>45415</v>
      </c>
      <c r="F15274">
        <v>-1815.69</v>
      </c>
      <c r="I15274" t="str">
        <f>INDEX(LedgerMapping[[#All],[Level 3]],MATCH(Actuals[[#This Row],[Sub Ledger]],LedgerMapping[[#All],[Sub Ledger]],0))</f>
        <v>Marketing</v>
      </c>
      <c r="J15274" s="22">
        <f>YEAR(Actuals[[#This Row],[Date]])</f>
        <v>2024</v>
      </c>
      <c r="K15274" s="22">
        <f>MONTH(Actuals[[#This Row],[Date]])</f>
        <v>5</v>
      </c>
      <c r="L15274" s="12"/>
    </row>
    <row r="15275" spans="1:12" x14ac:dyDescent="0.3">
      <c r="A15275">
        <v>11</v>
      </c>
      <c r="B15275">
        <v>32172</v>
      </c>
      <c r="C15275">
        <v>4</v>
      </c>
      <c r="D15275">
        <v>61000</v>
      </c>
      <c r="E15275" s="46">
        <v>45445</v>
      </c>
      <c r="F15275">
        <v>-1763.56</v>
      </c>
      <c r="I15275" t="str">
        <f>INDEX(LedgerMapping[[#All],[Level 3]],MATCH(Actuals[[#This Row],[Sub Ledger]],LedgerMapping[[#All],[Sub Ledger]],0))</f>
        <v>Marketing</v>
      </c>
      <c r="J15275" s="22">
        <f>YEAR(Actuals[[#This Row],[Date]])</f>
        <v>2024</v>
      </c>
      <c r="K15275" s="22">
        <f>MONTH(Actuals[[#This Row],[Date]])</f>
        <v>6</v>
      </c>
      <c r="L15275" s="12"/>
    </row>
    <row r="15276" spans="1:12" x14ac:dyDescent="0.3">
      <c r="A15276">
        <v>11</v>
      </c>
      <c r="B15276">
        <v>33296</v>
      </c>
      <c r="C15276">
        <v>4</v>
      </c>
      <c r="D15276">
        <v>61000</v>
      </c>
      <c r="E15276" s="46">
        <v>45476</v>
      </c>
      <c r="F15276">
        <v>-1879.52</v>
      </c>
      <c r="I15276" t="str">
        <f>INDEX(LedgerMapping[[#All],[Level 3]],MATCH(Actuals[[#This Row],[Sub Ledger]],LedgerMapping[[#All],[Sub Ledger]],0))</f>
        <v>Marketing</v>
      </c>
      <c r="J15276" s="22">
        <f>YEAR(Actuals[[#This Row],[Date]])</f>
        <v>2024</v>
      </c>
      <c r="K15276" s="22">
        <f>MONTH(Actuals[[#This Row],[Date]])</f>
        <v>7</v>
      </c>
      <c r="L15276" s="12"/>
    </row>
    <row r="15277" spans="1:12" x14ac:dyDescent="0.3">
      <c r="A15277">
        <v>11</v>
      </c>
      <c r="B15277">
        <v>34419</v>
      </c>
      <c r="C15277">
        <v>4</v>
      </c>
      <c r="D15277">
        <v>61000</v>
      </c>
      <c r="E15277" s="46">
        <v>45507</v>
      </c>
      <c r="F15277">
        <v>-1939.09</v>
      </c>
      <c r="I15277" t="str">
        <f>INDEX(LedgerMapping[[#All],[Level 3]],MATCH(Actuals[[#This Row],[Sub Ledger]],LedgerMapping[[#All],[Sub Ledger]],0))</f>
        <v>Marketing</v>
      </c>
      <c r="J15277" s="22">
        <f>YEAR(Actuals[[#This Row],[Date]])</f>
        <v>2024</v>
      </c>
      <c r="K15277" s="22">
        <f>MONTH(Actuals[[#This Row],[Date]])</f>
        <v>8</v>
      </c>
      <c r="L15277" s="12"/>
    </row>
    <row r="15278" spans="1:12" x14ac:dyDescent="0.3">
      <c r="A15278">
        <v>11</v>
      </c>
      <c r="B15278">
        <v>35572</v>
      </c>
      <c r="C15278">
        <v>4</v>
      </c>
      <c r="D15278">
        <v>61000</v>
      </c>
      <c r="E15278" s="46">
        <v>45536</v>
      </c>
      <c r="F15278">
        <v>-2209.31</v>
      </c>
      <c r="I15278" t="str">
        <f>INDEX(LedgerMapping[[#All],[Level 3]],MATCH(Actuals[[#This Row],[Sub Ledger]],LedgerMapping[[#All],[Sub Ledger]],0))</f>
        <v>Marketing</v>
      </c>
      <c r="J15278" s="22">
        <f>YEAR(Actuals[[#This Row],[Date]])</f>
        <v>2024</v>
      </c>
      <c r="K15278" s="22">
        <f>MONTH(Actuals[[#This Row],[Date]])</f>
        <v>9</v>
      </c>
      <c r="L15278" s="12"/>
    </row>
    <row r="15279" spans="1:12" x14ac:dyDescent="0.3">
      <c r="A15279">
        <v>11</v>
      </c>
      <c r="B15279">
        <v>36722</v>
      </c>
      <c r="C15279">
        <v>4</v>
      </c>
      <c r="D15279">
        <v>61000</v>
      </c>
      <c r="E15279" s="46">
        <v>45567</v>
      </c>
      <c r="F15279">
        <v>-1993.35</v>
      </c>
      <c r="I15279" t="str">
        <f>INDEX(LedgerMapping[[#All],[Level 3]],MATCH(Actuals[[#This Row],[Sub Ledger]],LedgerMapping[[#All],[Sub Ledger]],0))</f>
        <v>Marketing</v>
      </c>
      <c r="J15279" s="22">
        <f>YEAR(Actuals[[#This Row],[Date]])</f>
        <v>2024</v>
      </c>
      <c r="K15279" s="22">
        <f>MONTH(Actuals[[#This Row],[Date]])</f>
        <v>10</v>
      </c>
      <c r="L15279" s="12"/>
    </row>
    <row r="15280" spans="1:12" x14ac:dyDescent="0.3">
      <c r="A15280">
        <v>11</v>
      </c>
      <c r="B15280">
        <v>37871</v>
      </c>
      <c r="C15280">
        <v>4</v>
      </c>
      <c r="D15280">
        <v>61000</v>
      </c>
      <c r="E15280" s="46">
        <v>45597</v>
      </c>
      <c r="F15280">
        <v>-2989.11</v>
      </c>
      <c r="I15280" t="str">
        <f>INDEX(LedgerMapping[[#All],[Level 3]],MATCH(Actuals[[#This Row],[Sub Ledger]],LedgerMapping[[#All],[Sub Ledger]],0))</f>
        <v>Marketing</v>
      </c>
      <c r="J15280" s="22">
        <f>YEAR(Actuals[[#This Row],[Date]])</f>
        <v>2024</v>
      </c>
      <c r="K15280" s="22">
        <f>MONTH(Actuals[[#This Row],[Date]])</f>
        <v>11</v>
      </c>
      <c r="L15280" s="12"/>
    </row>
    <row r="15281" spans="1:12" x14ac:dyDescent="0.3">
      <c r="A15281">
        <v>11</v>
      </c>
      <c r="B15281">
        <v>39022</v>
      </c>
      <c r="C15281">
        <v>4</v>
      </c>
      <c r="D15281">
        <v>61000</v>
      </c>
      <c r="E15281" s="46">
        <v>45628</v>
      </c>
      <c r="F15281">
        <v>-2184.84</v>
      </c>
      <c r="I15281" t="str">
        <f>INDEX(LedgerMapping[[#All],[Level 3]],MATCH(Actuals[[#This Row],[Sub Ledger]],LedgerMapping[[#All],[Sub Ledger]],0))</f>
        <v>Marketing</v>
      </c>
      <c r="J15281" s="22">
        <f>YEAR(Actuals[[#This Row],[Date]])</f>
        <v>2024</v>
      </c>
      <c r="K15281" s="22">
        <f>MONTH(Actuals[[#This Row],[Date]])</f>
        <v>12</v>
      </c>
      <c r="L15281" s="12"/>
    </row>
    <row r="15282" spans="1:12" x14ac:dyDescent="0.3">
      <c r="A15282">
        <v>11</v>
      </c>
      <c r="B15282">
        <v>14302</v>
      </c>
      <c r="C15282">
        <v>4</v>
      </c>
      <c r="D15282">
        <v>62000</v>
      </c>
      <c r="E15282" s="46">
        <v>44927</v>
      </c>
      <c r="F15282">
        <v>-961.42</v>
      </c>
      <c r="I15282" t="str">
        <f>INDEX(LedgerMapping[[#All],[Level 3]],MATCH(Actuals[[#This Row],[Sub Ledger]],LedgerMapping[[#All],[Sub Ledger]],0))</f>
        <v>Marketing</v>
      </c>
      <c r="J15282" s="22">
        <f>YEAR(Actuals[[#This Row],[Date]])</f>
        <v>2023</v>
      </c>
      <c r="K15282" s="22">
        <f>MONTH(Actuals[[#This Row],[Date]])</f>
        <v>1</v>
      </c>
      <c r="L15282" s="12"/>
    </row>
    <row r="15283" spans="1:12" x14ac:dyDescent="0.3">
      <c r="A15283">
        <v>11</v>
      </c>
      <c r="B15283">
        <v>15304</v>
      </c>
      <c r="C15283">
        <v>4</v>
      </c>
      <c r="D15283">
        <v>62000</v>
      </c>
      <c r="E15283" s="46">
        <v>44958</v>
      </c>
      <c r="F15283">
        <v>-1097.5899999999999</v>
      </c>
      <c r="I15283" t="str">
        <f>INDEX(LedgerMapping[[#All],[Level 3]],MATCH(Actuals[[#This Row],[Sub Ledger]],LedgerMapping[[#All],[Sub Ledger]],0))</f>
        <v>Marketing</v>
      </c>
      <c r="J15283" s="22">
        <f>YEAR(Actuals[[#This Row],[Date]])</f>
        <v>2023</v>
      </c>
      <c r="K15283" s="22">
        <f>MONTH(Actuals[[#This Row],[Date]])</f>
        <v>2</v>
      </c>
      <c r="L15283" s="12"/>
    </row>
    <row r="15284" spans="1:12" x14ac:dyDescent="0.3">
      <c r="A15284">
        <v>11</v>
      </c>
      <c r="B15284">
        <v>16284</v>
      </c>
      <c r="C15284">
        <v>4</v>
      </c>
      <c r="D15284">
        <v>62000</v>
      </c>
      <c r="E15284" s="46">
        <v>44988</v>
      </c>
      <c r="F15284">
        <v>-679.5</v>
      </c>
      <c r="I15284" t="str">
        <f>INDEX(LedgerMapping[[#All],[Level 3]],MATCH(Actuals[[#This Row],[Sub Ledger]],LedgerMapping[[#All],[Sub Ledger]],0))</f>
        <v>Marketing</v>
      </c>
      <c r="J15284" s="22">
        <f>YEAR(Actuals[[#This Row],[Date]])</f>
        <v>2023</v>
      </c>
      <c r="K15284" s="22">
        <f>MONTH(Actuals[[#This Row],[Date]])</f>
        <v>3</v>
      </c>
      <c r="L15284" s="12"/>
    </row>
    <row r="15285" spans="1:12" x14ac:dyDescent="0.3">
      <c r="A15285">
        <v>11</v>
      </c>
      <c r="B15285">
        <v>17316</v>
      </c>
      <c r="C15285">
        <v>4</v>
      </c>
      <c r="D15285">
        <v>62000</v>
      </c>
      <c r="E15285" s="46">
        <v>45018</v>
      </c>
      <c r="F15285">
        <v>-807.16</v>
      </c>
      <c r="I15285" t="str">
        <f>INDEX(LedgerMapping[[#All],[Level 3]],MATCH(Actuals[[#This Row],[Sub Ledger]],LedgerMapping[[#All],[Sub Ledger]],0))</f>
        <v>Marketing</v>
      </c>
      <c r="J15285" s="22">
        <f>YEAR(Actuals[[#This Row],[Date]])</f>
        <v>2023</v>
      </c>
      <c r="K15285" s="22">
        <f>MONTH(Actuals[[#This Row],[Date]])</f>
        <v>4</v>
      </c>
      <c r="L15285" s="12"/>
    </row>
    <row r="15286" spans="1:12" x14ac:dyDescent="0.3">
      <c r="A15286">
        <v>11</v>
      </c>
      <c r="B15286">
        <v>18345</v>
      </c>
      <c r="C15286">
        <v>4</v>
      </c>
      <c r="D15286">
        <v>62000</v>
      </c>
      <c r="E15286" s="46">
        <v>45049</v>
      </c>
      <c r="F15286">
        <v>-999.71</v>
      </c>
      <c r="I15286" t="str">
        <f>INDEX(LedgerMapping[[#All],[Level 3]],MATCH(Actuals[[#This Row],[Sub Ledger]],LedgerMapping[[#All],[Sub Ledger]],0))</f>
        <v>Marketing</v>
      </c>
      <c r="J15286" s="22">
        <f>YEAR(Actuals[[#This Row],[Date]])</f>
        <v>2023</v>
      </c>
      <c r="K15286" s="22">
        <f>MONTH(Actuals[[#This Row],[Date]])</f>
        <v>5</v>
      </c>
      <c r="L15286" s="12"/>
    </row>
    <row r="15287" spans="1:12" x14ac:dyDescent="0.3">
      <c r="A15287">
        <v>11</v>
      </c>
      <c r="B15287">
        <v>19350</v>
      </c>
      <c r="C15287">
        <v>4</v>
      </c>
      <c r="D15287">
        <v>62000</v>
      </c>
      <c r="E15287" s="46">
        <v>45079</v>
      </c>
      <c r="F15287">
        <v>-719.92</v>
      </c>
      <c r="I15287" t="str">
        <f>INDEX(LedgerMapping[[#All],[Level 3]],MATCH(Actuals[[#This Row],[Sub Ledger]],LedgerMapping[[#All],[Sub Ledger]],0))</f>
        <v>Marketing</v>
      </c>
      <c r="J15287" s="22">
        <f>YEAR(Actuals[[#This Row],[Date]])</f>
        <v>2023</v>
      </c>
      <c r="K15287" s="22">
        <f>MONTH(Actuals[[#This Row],[Date]])</f>
        <v>6</v>
      </c>
      <c r="L15287" s="12"/>
    </row>
    <row r="15288" spans="1:12" x14ac:dyDescent="0.3">
      <c r="A15288">
        <v>11</v>
      </c>
      <c r="B15288">
        <v>20378</v>
      </c>
      <c r="C15288">
        <v>4</v>
      </c>
      <c r="D15288">
        <v>62000</v>
      </c>
      <c r="E15288" s="46">
        <v>45110</v>
      </c>
      <c r="F15288">
        <v>-679.5</v>
      </c>
      <c r="I15288" t="str">
        <f>INDEX(LedgerMapping[[#All],[Level 3]],MATCH(Actuals[[#This Row],[Sub Ledger]],LedgerMapping[[#All],[Sub Ledger]],0))</f>
        <v>Marketing</v>
      </c>
      <c r="J15288" s="22">
        <f>YEAR(Actuals[[#This Row],[Date]])</f>
        <v>2023</v>
      </c>
      <c r="K15288" s="22">
        <f>MONTH(Actuals[[#This Row],[Date]])</f>
        <v>7</v>
      </c>
      <c r="L15288" s="12"/>
    </row>
    <row r="15289" spans="1:12" x14ac:dyDescent="0.3">
      <c r="A15289">
        <v>11</v>
      </c>
      <c r="B15289">
        <v>21406</v>
      </c>
      <c r="C15289">
        <v>4</v>
      </c>
      <c r="D15289">
        <v>62000</v>
      </c>
      <c r="E15289" s="46">
        <v>45141</v>
      </c>
      <c r="F15289">
        <v>-1258.23</v>
      </c>
      <c r="I15289" t="str">
        <f>INDEX(LedgerMapping[[#All],[Level 3]],MATCH(Actuals[[#This Row],[Sub Ledger]],LedgerMapping[[#All],[Sub Ledger]],0))</f>
        <v>Marketing</v>
      </c>
      <c r="J15289" s="22">
        <f>YEAR(Actuals[[#This Row],[Date]])</f>
        <v>2023</v>
      </c>
      <c r="K15289" s="22">
        <f>MONTH(Actuals[[#This Row],[Date]])</f>
        <v>8</v>
      </c>
      <c r="L15289" s="12"/>
    </row>
    <row r="15290" spans="1:12" x14ac:dyDescent="0.3">
      <c r="A15290">
        <v>11</v>
      </c>
      <c r="B15290">
        <v>22409</v>
      </c>
      <c r="C15290">
        <v>4</v>
      </c>
      <c r="D15290">
        <v>62000</v>
      </c>
      <c r="E15290" s="46">
        <v>45169</v>
      </c>
      <c r="F15290">
        <v>-1139.08</v>
      </c>
      <c r="I15290" t="str">
        <f>INDEX(LedgerMapping[[#All],[Level 3]],MATCH(Actuals[[#This Row],[Sub Ledger]],LedgerMapping[[#All],[Sub Ledger]],0))</f>
        <v>Marketing</v>
      </c>
      <c r="J15290" s="22">
        <f>YEAR(Actuals[[#This Row],[Date]])</f>
        <v>2023</v>
      </c>
      <c r="K15290" s="22">
        <f>MONTH(Actuals[[#This Row],[Date]])</f>
        <v>8</v>
      </c>
      <c r="L15290" s="12"/>
    </row>
    <row r="15291" spans="1:12" x14ac:dyDescent="0.3">
      <c r="A15291">
        <v>11</v>
      </c>
      <c r="B15291">
        <v>23387</v>
      </c>
      <c r="C15291">
        <v>4</v>
      </c>
      <c r="D15291">
        <v>62000</v>
      </c>
      <c r="E15291" s="46">
        <v>45200</v>
      </c>
      <c r="F15291">
        <v>-1117.8</v>
      </c>
      <c r="I15291" t="str">
        <f>INDEX(LedgerMapping[[#All],[Level 3]],MATCH(Actuals[[#This Row],[Sub Ledger]],LedgerMapping[[#All],[Sub Ledger]],0))</f>
        <v>Marketing</v>
      </c>
      <c r="J15291" s="22">
        <f>YEAR(Actuals[[#This Row],[Date]])</f>
        <v>2023</v>
      </c>
      <c r="K15291" s="22">
        <f>MONTH(Actuals[[#This Row],[Date]])</f>
        <v>10</v>
      </c>
      <c r="L15291" s="12"/>
    </row>
    <row r="15292" spans="1:12" x14ac:dyDescent="0.3">
      <c r="A15292">
        <v>11</v>
      </c>
      <c r="B15292">
        <v>24389</v>
      </c>
      <c r="C15292">
        <v>4</v>
      </c>
      <c r="D15292">
        <v>62000</v>
      </c>
      <c r="E15292" s="46">
        <v>45230</v>
      </c>
      <c r="F15292">
        <v>-807.16</v>
      </c>
      <c r="I15292" t="str">
        <f>INDEX(LedgerMapping[[#All],[Level 3]],MATCH(Actuals[[#This Row],[Sub Ledger]],LedgerMapping[[#All],[Sub Ledger]],0))</f>
        <v>Marketing</v>
      </c>
      <c r="J15292" s="22">
        <f>YEAR(Actuals[[#This Row],[Date]])</f>
        <v>2023</v>
      </c>
      <c r="K15292" s="22">
        <f>MONTH(Actuals[[#This Row],[Date]])</f>
        <v>10</v>
      </c>
      <c r="L15292" s="12"/>
    </row>
    <row r="15293" spans="1:12" x14ac:dyDescent="0.3">
      <c r="A15293">
        <v>11</v>
      </c>
      <c r="B15293">
        <v>25421</v>
      </c>
      <c r="C15293">
        <v>4</v>
      </c>
      <c r="D15293">
        <v>62000</v>
      </c>
      <c r="E15293" s="46">
        <v>45261</v>
      </c>
      <c r="F15293">
        <v>-665.67</v>
      </c>
      <c r="I15293" t="str">
        <f>INDEX(LedgerMapping[[#All],[Level 3]],MATCH(Actuals[[#This Row],[Sub Ledger]],LedgerMapping[[#All],[Sub Ledger]],0))</f>
        <v>Marketing</v>
      </c>
      <c r="J15293" s="22">
        <f>YEAR(Actuals[[#This Row],[Date]])</f>
        <v>2023</v>
      </c>
      <c r="K15293" s="22">
        <f>MONTH(Actuals[[#This Row],[Date]])</f>
        <v>12</v>
      </c>
      <c r="L15293" s="12"/>
    </row>
    <row r="15294" spans="1:12" x14ac:dyDescent="0.3">
      <c r="A15294">
        <v>11</v>
      </c>
      <c r="B15294">
        <v>26492</v>
      </c>
      <c r="C15294">
        <v>4</v>
      </c>
      <c r="D15294">
        <v>62000</v>
      </c>
      <c r="E15294" s="46">
        <v>45291</v>
      </c>
      <c r="F15294">
        <v>-1009.29</v>
      </c>
      <c r="I15294" t="str">
        <f>INDEX(LedgerMapping[[#All],[Level 3]],MATCH(Actuals[[#This Row],[Sub Ledger]],LedgerMapping[[#All],[Sub Ledger]],0))</f>
        <v>Marketing</v>
      </c>
      <c r="J15294" s="22">
        <f>YEAR(Actuals[[#This Row],[Date]])</f>
        <v>2023</v>
      </c>
      <c r="K15294" s="22">
        <f>MONTH(Actuals[[#This Row],[Date]])</f>
        <v>12</v>
      </c>
      <c r="L15294" s="12"/>
    </row>
    <row r="15295" spans="1:12" x14ac:dyDescent="0.3">
      <c r="A15295">
        <v>11</v>
      </c>
      <c r="B15295">
        <v>27616</v>
      </c>
      <c r="C15295">
        <v>4</v>
      </c>
      <c r="D15295">
        <v>62000</v>
      </c>
      <c r="E15295" s="46">
        <v>45322</v>
      </c>
      <c r="F15295">
        <v>-1939.09</v>
      </c>
      <c r="I15295" t="str">
        <f>INDEX(LedgerMapping[[#All],[Level 3]],MATCH(Actuals[[#This Row],[Sub Ledger]],LedgerMapping[[#All],[Sub Ledger]],0))</f>
        <v>Marketing</v>
      </c>
      <c r="J15295" s="22">
        <f>YEAR(Actuals[[#This Row],[Date]])</f>
        <v>2024</v>
      </c>
      <c r="K15295" s="22">
        <f>MONTH(Actuals[[#This Row],[Date]])</f>
        <v>1</v>
      </c>
      <c r="L15295" s="12"/>
    </row>
    <row r="15296" spans="1:12" x14ac:dyDescent="0.3">
      <c r="A15296">
        <v>11</v>
      </c>
      <c r="B15296">
        <v>28768</v>
      </c>
      <c r="C15296">
        <v>4</v>
      </c>
      <c r="D15296">
        <v>62000</v>
      </c>
      <c r="E15296" s="46">
        <v>45354</v>
      </c>
      <c r="F15296">
        <v>-1139.08</v>
      </c>
      <c r="I15296" t="str">
        <f>INDEX(LedgerMapping[[#All],[Level 3]],MATCH(Actuals[[#This Row],[Sub Ledger]],LedgerMapping[[#All],[Sub Ledger]],0))</f>
        <v>Marketing</v>
      </c>
      <c r="J15296" s="22">
        <f>YEAR(Actuals[[#This Row],[Date]])</f>
        <v>2024</v>
      </c>
      <c r="K15296" s="22">
        <f>MONTH(Actuals[[#This Row],[Date]])</f>
        <v>3</v>
      </c>
      <c r="L15296" s="12"/>
    </row>
    <row r="15297" spans="1:12" x14ac:dyDescent="0.3">
      <c r="A15297">
        <v>11</v>
      </c>
      <c r="B15297">
        <v>29922</v>
      </c>
      <c r="C15297">
        <v>4</v>
      </c>
      <c r="D15297">
        <v>62000</v>
      </c>
      <c r="E15297" s="46">
        <v>45384</v>
      </c>
      <c r="F15297">
        <v>-1199.72</v>
      </c>
      <c r="I15297" t="str">
        <f>INDEX(LedgerMapping[[#All],[Level 3]],MATCH(Actuals[[#This Row],[Sub Ledger]],LedgerMapping[[#All],[Sub Ledger]],0))</f>
        <v>Marketing</v>
      </c>
      <c r="J15297" s="22">
        <f>YEAR(Actuals[[#This Row],[Date]])</f>
        <v>2024</v>
      </c>
      <c r="K15297" s="22">
        <f>MONTH(Actuals[[#This Row],[Date]])</f>
        <v>4</v>
      </c>
      <c r="L15297" s="12"/>
    </row>
    <row r="15298" spans="1:12" x14ac:dyDescent="0.3">
      <c r="A15298">
        <v>11</v>
      </c>
      <c r="B15298">
        <v>31048</v>
      </c>
      <c r="C15298">
        <v>4</v>
      </c>
      <c r="D15298">
        <v>62000</v>
      </c>
      <c r="E15298" s="46">
        <v>45415</v>
      </c>
      <c r="F15298">
        <v>-1614.62</v>
      </c>
      <c r="I15298" t="str">
        <f>INDEX(LedgerMapping[[#All],[Level 3]],MATCH(Actuals[[#This Row],[Sub Ledger]],LedgerMapping[[#All],[Sub Ledger]],0))</f>
        <v>Marketing</v>
      </c>
      <c r="J15298" s="22">
        <f>YEAR(Actuals[[#This Row],[Date]])</f>
        <v>2024</v>
      </c>
      <c r="K15298" s="22">
        <f>MONTH(Actuals[[#This Row],[Date]])</f>
        <v>5</v>
      </c>
      <c r="L15298" s="12"/>
    </row>
    <row r="15299" spans="1:12" x14ac:dyDescent="0.3">
      <c r="A15299">
        <v>11</v>
      </c>
      <c r="B15299">
        <v>32173</v>
      </c>
      <c r="C15299">
        <v>4</v>
      </c>
      <c r="D15299">
        <v>62000</v>
      </c>
      <c r="E15299" s="46">
        <v>45445</v>
      </c>
      <c r="F15299">
        <v>-881.63</v>
      </c>
      <c r="I15299" t="str">
        <f>INDEX(LedgerMapping[[#All],[Level 3]],MATCH(Actuals[[#This Row],[Sub Ledger]],LedgerMapping[[#All],[Sub Ledger]],0))</f>
        <v>Marketing</v>
      </c>
      <c r="J15299" s="22">
        <f>YEAR(Actuals[[#This Row],[Date]])</f>
        <v>2024</v>
      </c>
      <c r="K15299" s="22">
        <f>MONTH(Actuals[[#This Row],[Date]])</f>
        <v>6</v>
      </c>
      <c r="L15299" s="12"/>
    </row>
    <row r="15300" spans="1:12" x14ac:dyDescent="0.3">
      <c r="A15300">
        <v>11</v>
      </c>
      <c r="B15300">
        <v>33297</v>
      </c>
      <c r="C15300">
        <v>4</v>
      </c>
      <c r="D15300">
        <v>62000</v>
      </c>
      <c r="E15300" s="46">
        <v>45476</v>
      </c>
      <c r="F15300">
        <v>-784.82</v>
      </c>
      <c r="I15300" t="str">
        <f>INDEX(LedgerMapping[[#All],[Level 3]],MATCH(Actuals[[#This Row],[Sub Ledger]],LedgerMapping[[#All],[Sub Ledger]],0))</f>
        <v>Marketing</v>
      </c>
      <c r="J15300" s="22">
        <f>YEAR(Actuals[[#This Row],[Date]])</f>
        <v>2024</v>
      </c>
      <c r="K15300" s="22">
        <f>MONTH(Actuals[[#This Row],[Date]])</f>
        <v>7</v>
      </c>
      <c r="L15300" s="12"/>
    </row>
    <row r="15301" spans="1:12" x14ac:dyDescent="0.3">
      <c r="A15301">
        <v>11</v>
      </c>
      <c r="B15301">
        <v>34420</v>
      </c>
      <c r="C15301">
        <v>4</v>
      </c>
      <c r="D15301">
        <v>62000</v>
      </c>
      <c r="E15301" s="46">
        <v>45507</v>
      </c>
      <c r="F15301">
        <v>-1744.41</v>
      </c>
      <c r="I15301" t="str">
        <f>INDEX(LedgerMapping[[#All],[Level 3]],MATCH(Actuals[[#This Row],[Sub Ledger]],LedgerMapping[[#All],[Sub Ledger]],0))</f>
        <v>Marketing</v>
      </c>
      <c r="J15301" s="22">
        <f>YEAR(Actuals[[#This Row],[Date]])</f>
        <v>2024</v>
      </c>
      <c r="K15301" s="22">
        <f>MONTH(Actuals[[#This Row],[Date]])</f>
        <v>8</v>
      </c>
      <c r="L15301" s="12"/>
    </row>
    <row r="15302" spans="1:12" x14ac:dyDescent="0.3">
      <c r="A15302">
        <v>11</v>
      </c>
      <c r="B15302">
        <v>35573</v>
      </c>
      <c r="C15302">
        <v>4</v>
      </c>
      <c r="D15302">
        <v>62000</v>
      </c>
      <c r="E15302" s="46">
        <v>45536</v>
      </c>
      <c r="F15302">
        <v>-1473.13</v>
      </c>
      <c r="I15302" t="str">
        <f>INDEX(LedgerMapping[[#All],[Level 3]],MATCH(Actuals[[#This Row],[Sub Ledger]],LedgerMapping[[#All],[Sub Ledger]],0))</f>
        <v>Marketing</v>
      </c>
      <c r="J15302" s="22">
        <f>YEAR(Actuals[[#This Row],[Date]])</f>
        <v>2024</v>
      </c>
      <c r="K15302" s="22">
        <f>MONTH(Actuals[[#This Row],[Date]])</f>
        <v>9</v>
      </c>
      <c r="L15302" s="12"/>
    </row>
    <row r="15303" spans="1:12" x14ac:dyDescent="0.3">
      <c r="A15303">
        <v>11</v>
      </c>
      <c r="B15303">
        <v>36723</v>
      </c>
      <c r="C15303">
        <v>4</v>
      </c>
      <c r="D15303">
        <v>62000</v>
      </c>
      <c r="E15303" s="46">
        <v>45567</v>
      </c>
      <c r="F15303">
        <v>-1661.43</v>
      </c>
      <c r="I15303" t="str">
        <f>INDEX(LedgerMapping[[#All],[Level 3]],MATCH(Actuals[[#This Row],[Sub Ledger]],LedgerMapping[[#All],[Sub Ledger]],0))</f>
        <v>Marketing</v>
      </c>
      <c r="J15303" s="22">
        <f>YEAR(Actuals[[#This Row],[Date]])</f>
        <v>2024</v>
      </c>
      <c r="K15303" s="22">
        <f>MONTH(Actuals[[#This Row],[Date]])</f>
        <v>10</v>
      </c>
      <c r="L15303" s="12"/>
    </row>
    <row r="15304" spans="1:12" x14ac:dyDescent="0.3">
      <c r="A15304">
        <v>11</v>
      </c>
      <c r="B15304">
        <v>37872</v>
      </c>
      <c r="C15304">
        <v>4</v>
      </c>
      <c r="D15304">
        <v>62000</v>
      </c>
      <c r="E15304" s="46">
        <v>45597</v>
      </c>
      <c r="F15304">
        <v>-1245.46</v>
      </c>
      <c r="I15304" t="str">
        <f>INDEX(LedgerMapping[[#All],[Level 3]],MATCH(Actuals[[#This Row],[Sub Ledger]],LedgerMapping[[#All],[Sub Ledger]],0))</f>
        <v>Marketing</v>
      </c>
      <c r="J15304" s="22">
        <f>YEAR(Actuals[[#This Row],[Date]])</f>
        <v>2024</v>
      </c>
      <c r="K15304" s="22">
        <f>MONTH(Actuals[[#This Row],[Date]])</f>
        <v>11</v>
      </c>
      <c r="L15304" s="12"/>
    </row>
    <row r="15305" spans="1:12" x14ac:dyDescent="0.3">
      <c r="A15305">
        <v>11</v>
      </c>
      <c r="B15305">
        <v>39023</v>
      </c>
      <c r="C15305">
        <v>4</v>
      </c>
      <c r="D15305">
        <v>62000</v>
      </c>
      <c r="E15305" s="46">
        <v>45628</v>
      </c>
      <c r="F15305">
        <v>-2184.84</v>
      </c>
      <c r="I15305" t="str">
        <f>INDEX(LedgerMapping[[#All],[Level 3]],MATCH(Actuals[[#This Row],[Sub Ledger]],LedgerMapping[[#All],[Sub Ledger]],0))</f>
        <v>Marketing</v>
      </c>
      <c r="J15305" s="22">
        <f>YEAR(Actuals[[#This Row],[Date]])</f>
        <v>2024</v>
      </c>
      <c r="K15305" s="22">
        <f>MONTH(Actuals[[#This Row],[Date]])</f>
        <v>12</v>
      </c>
      <c r="L15305" s="12"/>
    </row>
    <row r="15306" spans="1:12" x14ac:dyDescent="0.3">
      <c r="A15306">
        <v>11</v>
      </c>
      <c r="B15306">
        <v>14303</v>
      </c>
      <c r="C15306">
        <v>4</v>
      </c>
      <c r="D15306">
        <v>65000</v>
      </c>
      <c r="E15306" s="46">
        <v>44927</v>
      </c>
      <c r="F15306">
        <v>-122.04</v>
      </c>
      <c r="I15306" t="str">
        <f>INDEX(LedgerMapping[[#All],[Level 3]],MATCH(Actuals[[#This Row],[Sub Ledger]],LedgerMapping[[#All],[Sub Ledger]],0))</f>
        <v>Administration</v>
      </c>
      <c r="J15306" s="22">
        <f>YEAR(Actuals[[#This Row],[Date]])</f>
        <v>2023</v>
      </c>
      <c r="K15306" s="22">
        <f>MONTH(Actuals[[#This Row],[Date]])</f>
        <v>1</v>
      </c>
      <c r="L15306" s="12"/>
    </row>
    <row r="15307" spans="1:12" x14ac:dyDescent="0.3">
      <c r="A15307">
        <v>11</v>
      </c>
      <c r="B15307">
        <v>15305</v>
      </c>
      <c r="C15307">
        <v>4</v>
      </c>
      <c r="D15307">
        <v>65000</v>
      </c>
      <c r="E15307" s="46">
        <v>44958</v>
      </c>
      <c r="F15307">
        <v>-156.08000000000001</v>
      </c>
      <c r="I15307" t="str">
        <f>INDEX(LedgerMapping[[#All],[Level 3]],MATCH(Actuals[[#This Row],[Sub Ledger]],LedgerMapping[[#All],[Sub Ledger]],0))</f>
        <v>Administration</v>
      </c>
      <c r="J15307" s="22">
        <f>YEAR(Actuals[[#This Row],[Date]])</f>
        <v>2023</v>
      </c>
      <c r="K15307" s="22">
        <f>MONTH(Actuals[[#This Row],[Date]])</f>
        <v>2</v>
      </c>
      <c r="L15307" s="12"/>
    </row>
    <row r="15308" spans="1:12" x14ac:dyDescent="0.3">
      <c r="A15308">
        <v>11</v>
      </c>
      <c r="B15308">
        <v>16285</v>
      </c>
      <c r="C15308">
        <v>4</v>
      </c>
      <c r="D15308">
        <v>65000</v>
      </c>
      <c r="E15308" s="46">
        <v>44988</v>
      </c>
      <c r="F15308">
        <v>-96.51</v>
      </c>
      <c r="I15308" t="str">
        <f>INDEX(LedgerMapping[[#All],[Level 3]],MATCH(Actuals[[#This Row],[Sub Ledger]],LedgerMapping[[#All],[Sub Ledger]],0))</f>
        <v>Administration</v>
      </c>
      <c r="J15308" s="22">
        <f>YEAR(Actuals[[#This Row],[Date]])</f>
        <v>2023</v>
      </c>
      <c r="K15308" s="22">
        <f>MONTH(Actuals[[#This Row],[Date]])</f>
        <v>3</v>
      </c>
      <c r="L15308" s="12"/>
    </row>
    <row r="15309" spans="1:12" x14ac:dyDescent="0.3">
      <c r="A15309">
        <v>11</v>
      </c>
      <c r="B15309">
        <v>17317</v>
      </c>
      <c r="C15309">
        <v>4</v>
      </c>
      <c r="D15309">
        <v>65000</v>
      </c>
      <c r="E15309" s="46">
        <v>45018</v>
      </c>
      <c r="F15309">
        <v>-107.14</v>
      </c>
      <c r="I15309" t="str">
        <f>INDEX(LedgerMapping[[#All],[Level 3]],MATCH(Actuals[[#This Row],[Sub Ledger]],LedgerMapping[[#All],[Sub Ledger]],0))</f>
        <v>Administration</v>
      </c>
      <c r="J15309" s="22">
        <f>YEAR(Actuals[[#This Row],[Date]])</f>
        <v>2023</v>
      </c>
      <c r="K15309" s="22">
        <f>MONTH(Actuals[[#This Row],[Date]])</f>
        <v>4</v>
      </c>
      <c r="L15309" s="12"/>
    </row>
    <row r="15310" spans="1:12" x14ac:dyDescent="0.3">
      <c r="A15310">
        <v>11</v>
      </c>
      <c r="B15310">
        <v>18346</v>
      </c>
      <c r="C15310">
        <v>4</v>
      </c>
      <c r="D15310">
        <v>65000</v>
      </c>
      <c r="E15310" s="46">
        <v>45049</v>
      </c>
      <c r="F15310">
        <v>-141.19</v>
      </c>
      <c r="I15310" t="str">
        <f>INDEX(LedgerMapping[[#All],[Level 3]],MATCH(Actuals[[#This Row],[Sub Ledger]],LedgerMapping[[#All],[Sub Ledger]],0))</f>
        <v>Administration</v>
      </c>
      <c r="J15310" s="22">
        <f>YEAR(Actuals[[#This Row],[Date]])</f>
        <v>2023</v>
      </c>
      <c r="K15310" s="22">
        <f>MONTH(Actuals[[#This Row],[Date]])</f>
        <v>5</v>
      </c>
      <c r="L15310" s="12"/>
    </row>
    <row r="15311" spans="1:12" x14ac:dyDescent="0.3">
      <c r="A15311">
        <v>11</v>
      </c>
      <c r="B15311">
        <v>19351</v>
      </c>
      <c r="C15311">
        <v>4</v>
      </c>
      <c r="D15311">
        <v>65000</v>
      </c>
      <c r="E15311" s="46">
        <v>45079</v>
      </c>
      <c r="F15311">
        <v>-105.02</v>
      </c>
      <c r="I15311" t="str">
        <f>INDEX(LedgerMapping[[#All],[Level 3]],MATCH(Actuals[[#This Row],[Sub Ledger]],LedgerMapping[[#All],[Sub Ledger]],0))</f>
        <v>Administration</v>
      </c>
      <c r="J15311" s="22">
        <f>YEAR(Actuals[[#This Row],[Date]])</f>
        <v>2023</v>
      </c>
      <c r="K15311" s="22">
        <f>MONTH(Actuals[[#This Row],[Date]])</f>
        <v>6</v>
      </c>
      <c r="L15311" s="12"/>
    </row>
    <row r="15312" spans="1:12" x14ac:dyDescent="0.3">
      <c r="A15312">
        <v>11</v>
      </c>
      <c r="B15312">
        <v>20379</v>
      </c>
      <c r="C15312">
        <v>4</v>
      </c>
      <c r="D15312">
        <v>65000</v>
      </c>
      <c r="E15312" s="46">
        <v>45110</v>
      </c>
      <c r="F15312">
        <v>-92.25</v>
      </c>
      <c r="I15312" t="str">
        <f>INDEX(LedgerMapping[[#All],[Level 3]],MATCH(Actuals[[#This Row],[Sub Ledger]],LedgerMapping[[#All],[Sub Ledger]],0))</f>
        <v>Administration</v>
      </c>
      <c r="J15312" s="22">
        <f>YEAR(Actuals[[#This Row],[Date]])</f>
        <v>2023</v>
      </c>
      <c r="K15312" s="22">
        <f>MONTH(Actuals[[#This Row],[Date]])</f>
        <v>7</v>
      </c>
      <c r="L15312" s="12"/>
    </row>
    <row r="15313" spans="1:12" x14ac:dyDescent="0.3">
      <c r="A15313">
        <v>11</v>
      </c>
      <c r="B15313">
        <v>21407</v>
      </c>
      <c r="C15313">
        <v>4</v>
      </c>
      <c r="D15313">
        <v>65000</v>
      </c>
      <c r="E15313" s="46">
        <v>45141</v>
      </c>
      <c r="F15313">
        <v>-164.59</v>
      </c>
      <c r="I15313" t="str">
        <f>INDEX(LedgerMapping[[#All],[Level 3]],MATCH(Actuals[[#This Row],[Sub Ledger]],LedgerMapping[[#All],[Sub Ledger]],0))</f>
        <v>Administration</v>
      </c>
      <c r="J15313" s="22">
        <f>YEAR(Actuals[[#This Row],[Date]])</f>
        <v>2023</v>
      </c>
      <c r="K15313" s="22">
        <f>MONTH(Actuals[[#This Row],[Date]])</f>
        <v>8</v>
      </c>
      <c r="L15313" s="12"/>
    </row>
    <row r="15314" spans="1:12" x14ac:dyDescent="0.3">
      <c r="A15314">
        <v>11</v>
      </c>
      <c r="B15314">
        <v>22410</v>
      </c>
      <c r="C15314">
        <v>4</v>
      </c>
      <c r="D15314">
        <v>65000</v>
      </c>
      <c r="E15314" s="46">
        <v>45169</v>
      </c>
      <c r="F15314">
        <v>-156.08000000000001</v>
      </c>
      <c r="I15314" t="str">
        <f>INDEX(LedgerMapping[[#All],[Level 3]],MATCH(Actuals[[#This Row],[Sub Ledger]],LedgerMapping[[#All],[Sub Ledger]],0))</f>
        <v>Administration</v>
      </c>
      <c r="J15314" s="22">
        <f>YEAR(Actuals[[#This Row],[Date]])</f>
        <v>2023</v>
      </c>
      <c r="K15314" s="22">
        <f>MONTH(Actuals[[#This Row],[Date]])</f>
        <v>8</v>
      </c>
      <c r="L15314" s="12"/>
    </row>
    <row r="15315" spans="1:12" x14ac:dyDescent="0.3">
      <c r="A15315">
        <v>11</v>
      </c>
      <c r="B15315">
        <v>23388</v>
      </c>
      <c r="C15315">
        <v>4</v>
      </c>
      <c r="D15315">
        <v>65000</v>
      </c>
      <c r="E15315" s="46">
        <v>45200</v>
      </c>
      <c r="F15315">
        <v>-156.08000000000001</v>
      </c>
      <c r="I15315" t="str">
        <f>INDEX(LedgerMapping[[#All],[Level 3]],MATCH(Actuals[[#This Row],[Sub Ledger]],LedgerMapping[[#All],[Sub Ledger]],0))</f>
        <v>Administration</v>
      </c>
      <c r="J15315" s="22">
        <f>YEAR(Actuals[[#This Row],[Date]])</f>
        <v>2023</v>
      </c>
      <c r="K15315" s="22">
        <f>MONTH(Actuals[[#This Row],[Date]])</f>
        <v>10</v>
      </c>
      <c r="L15315" s="12"/>
    </row>
    <row r="15316" spans="1:12" x14ac:dyDescent="0.3">
      <c r="A15316">
        <v>11</v>
      </c>
      <c r="B15316">
        <v>24390</v>
      </c>
      <c r="C15316">
        <v>4</v>
      </c>
      <c r="D15316">
        <v>65000</v>
      </c>
      <c r="E15316" s="46">
        <v>45230</v>
      </c>
      <c r="F15316">
        <v>-119.91</v>
      </c>
      <c r="I15316" t="str">
        <f>INDEX(LedgerMapping[[#All],[Level 3]],MATCH(Actuals[[#This Row],[Sub Ledger]],LedgerMapping[[#All],[Sub Ledger]],0))</f>
        <v>Administration</v>
      </c>
      <c r="J15316" s="22">
        <f>YEAR(Actuals[[#This Row],[Date]])</f>
        <v>2023</v>
      </c>
      <c r="K15316" s="22">
        <f>MONTH(Actuals[[#This Row],[Date]])</f>
        <v>10</v>
      </c>
      <c r="L15316" s="12"/>
    </row>
    <row r="15317" spans="1:12" x14ac:dyDescent="0.3">
      <c r="A15317">
        <v>11</v>
      </c>
      <c r="B15317">
        <v>25422</v>
      </c>
      <c r="C15317">
        <v>4</v>
      </c>
      <c r="D15317">
        <v>65000</v>
      </c>
      <c r="E15317" s="46">
        <v>45261</v>
      </c>
      <c r="F15317">
        <v>-95.44</v>
      </c>
      <c r="I15317" t="str">
        <f>INDEX(LedgerMapping[[#All],[Level 3]],MATCH(Actuals[[#This Row],[Sub Ledger]],LedgerMapping[[#All],[Sub Ledger]],0))</f>
        <v>Administration</v>
      </c>
      <c r="J15317" s="22">
        <f>YEAR(Actuals[[#This Row],[Date]])</f>
        <v>2023</v>
      </c>
      <c r="K15317" s="22">
        <f>MONTH(Actuals[[#This Row],[Date]])</f>
        <v>12</v>
      </c>
      <c r="L15317" s="12"/>
    </row>
    <row r="15318" spans="1:12" x14ac:dyDescent="0.3">
      <c r="A15318">
        <v>11</v>
      </c>
      <c r="B15318">
        <v>26493</v>
      </c>
      <c r="C15318">
        <v>4</v>
      </c>
      <c r="D15318">
        <v>65000</v>
      </c>
      <c r="E15318" s="46">
        <v>45291</v>
      </c>
      <c r="F15318">
        <v>-140.12</v>
      </c>
      <c r="I15318" t="str">
        <f>INDEX(LedgerMapping[[#All],[Level 3]],MATCH(Actuals[[#This Row],[Sub Ledger]],LedgerMapping[[#All],[Sub Ledger]],0))</f>
        <v>Administration</v>
      </c>
      <c r="J15318" s="22">
        <f>YEAR(Actuals[[#This Row],[Date]])</f>
        <v>2023</v>
      </c>
      <c r="K15318" s="22">
        <f>MONTH(Actuals[[#This Row],[Date]])</f>
        <v>12</v>
      </c>
      <c r="L15318" s="12"/>
    </row>
    <row r="15319" spans="1:12" x14ac:dyDescent="0.3">
      <c r="A15319">
        <v>11</v>
      </c>
      <c r="B15319">
        <v>27617</v>
      </c>
      <c r="C15319">
        <v>4</v>
      </c>
      <c r="D15319">
        <v>65000</v>
      </c>
      <c r="E15319" s="46">
        <v>45322</v>
      </c>
      <c r="F15319">
        <v>-341.19</v>
      </c>
      <c r="I15319" t="str">
        <f>INDEX(LedgerMapping[[#All],[Level 3]],MATCH(Actuals[[#This Row],[Sub Ledger]],LedgerMapping[[#All],[Sub Ledger]],0))</f>
        <v>Administration</v>
      </c>
      <c r="J15319" s="22">
        <f>YEAR(Actuals[[#This Row],[Date]])</f>
        <v>2024</v>
      </c>
      <c r="K15319" s="22">
        <f>MONTH(Actuals[[#This Row],[Date]])</f>
        <v>1</v>
      </c>
      <c r="L15319" s="12"/>
    </row>
    <row r="15320" spans="1:12" x14ac:dyDescent="0.3">
      <c r="A15320">
        <v>11</v>
      </c>
      <c r="B15320">
        <v>28769</v>
      </c>
      <c r="C15320">
        <v>4</v>
      </c>
      <c r="D15320">
        <v>65000</v>
      </c>
      <c r="E15320" s="46">
        <v>45354</v>
      </c>
      <c r="F15320">
        <v>-212.47</v>
      </c>
      <c r="I15320" t="str">
        <f>INDEX(LedgerMapping[[#All],[Level 3]],MATCH(Actuals[[#This Row],[Sub Ledger]],LedgerMapping[[#All],[Sub Ledger]],0))</f>
        <v>Administration</v>
      </c>
      <c r="J15320" s="22">
        <f>YEAR(Actuals[[#This Row],[Date]])</f>
        <v>2024</v>
      </c>
      <c r="K15320" s="22">
        <f>MONTH(Actuals[[#This Row],[Date]])</f>
        <v>3</v>
      </c>
      <c r="L15320" s="12"/>
    </row>
    <row r="15321" spans="1:12" x14ac:dyDescent="0.3">
      <c r="A15321">
        <v>11</v>
      </c>
      <c r="B15321">
        <v>29923</v>
      </c>
      <c r="C15321">
        <v>4</v>
      </c>
      <c r="D15321">
        <v>65000</v>
      </c>
      <c r="E15321" s="46">
        <v>45384</v>
      </c>
      <c r="F15321">
        <v>-232.68</v>
      </c>
      <c r="I15321" t="str">
        <f>INDEX(LedgerMapping[[#All],[Level 3]],MATCH(Actuals[[#This Row],[Sub Ledger]],LedgerMapping[[#All],[Sub Ledger]],0))</f>
        <v>Administration</v>
      </c>
      <c r="J15321" s="22">
        <f>YEAR(Actuals[[#This Row],[Date]])</f>
        <v>2024</v>
      </c>
      <c r="K15321" s="22">
        <f>MONTH(Actuals[[#This Row],[Date]])</f>
        <v>4</v>
      </c>
      <c r="L15321" s="12"/>
    </row>
    <row r="15322" spans="1:12" x14ac:dyDescent="0.3">
      <c r="A15322">
        <v>11</v>
      </c>
      <c r="B15322">
        <v>31049</v>
      </c>
      <c r="C15322">
        <v>4</v>
      </c>
      <c r="D15322">
        <v>65000</v>
      </c>
      <c r="E15322" s="46">
        <v>45415</v>
      </c>
      <c r="F15322">
        <v>-286.93</v>
      </c>
      <c r="I15322" t="str">
        <f>INDEX(LedgerMapping[[#All],[Level 3]],MATCH(Actuals[[#This Row],[Sub Ledger]],LedgerMapping[[#All],[Sub Ledger]],0))</f>
        <v>Administration</v>
      </c>
      <c r="J15322" s="22">
        <f>YEAR(Actuals[[#This Row],[Date]])</f>
        <v>2024</v>
      </c>
      <c r="K15322" s="22">
        <f>MONTH(Actuals[[#This Row],[Date]])</f>
        <v>5</v>
      </c>
      <c r="L15322" s="12"/>
    </row>
    <row r="15323" spans="1:12" x14ac:dyDescent="0.3">
      <c r="A15323">
        <v>11</v>
      </c>
      <c r="B15323">
        <v>32174</v>
      </c>
      <c r="C15323">
        <v>4</v>
      </c>
      <c r="D15323">
        <v>65000</v>
      </c>
      <c r="E15323" s="46">
        <v>45445</v>
      </c>
      <c r="F15323">
        <v>-175.23</v>
      </c>
      <c r="I15323" t="str">
        <f>INDEX(LedgerMapping[[#All],[Level 3]],MATCH(Actuals[[#This Row],[Sub Ledger]],LedgerMapping[[#All],[Sub Ledger]],0))</f>
        <v>Administration</v>
      </c>
      <c r="J15323" s="22">
        <f>YEAR(Actuals[[#This Row],[Date]])</f>
        <v>2024</v>
      </c>
      <c r="K15323" s="22">
        <f>MONTH(Actuals[[#This Row],[Date]])</f>
        <v>6</v>
      </c>
      <c r="L15323" s="12"/>
    </row>
    <row r="15324" spans="1:12" x14ac:dyDescent="0.3">
      <c r="A15324">
        <v>11</v>
      </c>
      <c r="B15324">
        <v>33298</v>
      </c>
      <c r="C15324">
        <v>4</v>
      </c>
      <c r="D15324">
        <v>65000</v>
      </c>
      <c r="E15324" s="46">
        <v>45476</v>
      </c>
      <c r="F15324">
        <v>-153.94999999999999</v>
      </c>
      <c r="I15324" t="str">
        <f>INDEX(LedgerMapping[[#All],[Level 3]],MATCH(Actuals[[#This Row],[Sub Ledger]],LedgerMapping[[#All],[Sub Ledger]],0))</f>
        <v>Administration</v>
      </c>
      <c r="J15324" s="22">
        <f>YEAR(Actuals[[#This Row],[Date]])</f>
        <v>2024</v>
      </c>
      <c r="K15324" s="22">
        <f>MONTH(Actuals[[#This Row],[Date]])</f>
        <v>7</v>
      </c>
      <c r="L15324" s="12"/>
    </row>
    <row r="15325" spans="1:12" x14ac:dyDescent="0.3">
      <c r="A15325">
        <v>11</v>
      </c>
      <c r="B15325">
        <v>34421</v>
      </c>
      <c r="C15325">
        <v>4</v>
      </c>
      <c r="D15325">
        <v>65000</v>
      </c>
      <c r="E15325" s="46">
        <v>45507</v>
      </c>
      <c r="F15325">
        <v>-328.42</v>
      </c>
      <c r="I15325" t="str">
        <f>INDEX(LedgerMapping[[#All],[Level 3]],MATCH(Actuals[[#This Row],[Sub Ledger]],LedgerMapping[[#All],[Sub Ledger]],0))</f>
        <v>Administration</v>
      </c>
      <c r="J15325" s="22">
        <f>YEAR(Actuals[[#This Row],[Date]])</f>
        <v>2024</v>
      </c>
      <c r="K15325" s="22">
        <f>MONTH(Actuals[[#This Row],[Date]])</f>
        <v>8</v>
      </c>
      <c r="L15325" s="12"/>
    </row>
    <row r="15326" spans="1:12" x14ac:dyDescent="0.3">
      <c r="A15326">
        <v>11</v>
      </c>
      <c r="B15326">
        <v>35574</v>
      </c>
      <c r="C15326">
        <v>4</v>
      </c>
      <c r="D15326">
        <v>65000</v>
      </c>
      <c r="E15326" s="46">
        <v>45536</v>
      </c>
      <c r="F15326">
        <v>-275.23</v>
      </c>
      <c r="I15326" t="str">
        <f>INDEX(LedgerMapping[[#All],[Level 3]],MATCH(Actuals[[#This Row],[Sub Ledger]],LedgerMapping[[#All],[Sub Ledger]],0))</f>
        <v>Administration</v>
      </c>
      <c r="J15326" s="22">
        <f>YEAR(Actuals[[#This Row],[Date]])</f>
        <v>2024</v>
      </c>
      <c r="K15326" s="22">
        <f>MONTH(Actuals[[#This Row],[Date]])</f>
        <v>9</v>
      </c>
      <c r="L15326" s="12"/>
    </row>
    <row r="15327" spans="1:12" x14ac:dyDescent="0.3">
      <c r="A15327">
        <v>11</v>
      </c>
      <c r="B15327">
        <v>36724</v>
      </c>
      <c r="C15327">
        <v>4</v>
      </c>
      <c r="D15327">
        <v>65000</v>
      </c>
      <c r="E15327" s="46">
        <v>45567</v>
      </c>
      <c r="F15327">
        <v>-289.06</v>
      </c>
      <c r="I15327" t="str">
        <f>INDEX(LedgerMapping[[#All],[Level 3]],MATCH(Actuals[[#This Row],[Sub Ledger]],LedgerMapping[[#All],[Sub Ledger]],0))</f>
        <v>Administration</v>
      </c>
      <c r="J15327" s="22">
        <f>YEAR(Actuals[[#This Row],[Date]])</f>
        <v>2024</v>
      </c>
      <c r="K15327" s="22">
        <f>MONTH(Actuals[[#This Row],[Date]])</f>
        <v>10</v>
      </c>
      <c r="L15327" s="12"/>
    </row>
    <row r="15328" spans="1:12" x14ac:dyDescent="0.3">
      <c r="A15328">
        <v>11</v>
      </c>
      <c r="B15328">
        <v>37873</v>
      </c>
      <c r="C15328">
        <v>4</v>
      </c>
      <c r="D15328">
        <v>65000</v>
      </c>
      <c r="E15328" s="46">
        <v>45597</v>
      </c>
      <c r="F15328">
        <v>-219.91</v>
      </c>
      <c r="I15328" t="str">
        <f>INDEX(LedgerMapping[[#All],[Level 3]],MATCH(Actuals[[#This Row],[Sub Ledger]],LedgerMapping[[#All],[Sub Ledger]],0))</f>
        <v>Administration</v>
      </c>
      <c r="J15328" s="22">
        <f>YEAR(Actuals[[#This Row],[Date]])</f>
        <v>2024</v>
      </c>
      <c r="K15328" s="22">
        <f>MONTH(Actuals[[#This Row],[Date]])</f>
        <v>11</v>
      </c>
      <c r="L15328" s="12"/>
    </row>
    <row r="15329" spans="1:12" x14ac:dyDescent="0.3">
      <c r="A15329">
        <v>11</v>
      </c>
      <c r="B15329">
        <v>39024</v>
      </c>
      <c r="C15329">
        <v>4</v>
      </c>
      <c r="D15329">
        <v>65000</v>
      </c>
      <c r="E15329" s="46">
        <v>45628</v>
      </c>
      <c r="F15329">
        <v>-443.32</v>
      </c>
      <c r="I15329" t="str">
        <f>INDEX(LedgerMapping[[#All],[Level 3]],MATCH(Actuals[[#This Row],[Sub Ledger]],LedgerMapping[[#All],[Sub Ledger]],0))</f>
        <v>Administration</v>
      </c>
      <c r="J15329" s="22">
        <f>YEAR(Actuals[[#This Row],[Date]])</f>
        <v>2024</v>
      </c>
      <c r="K15329" s="22">
        <f>MONTH(Actuals[[#This Row],[Date]])</f>
        <v>12</v>
      </c>
      <c r="L15329" s="12"/>
    </row>
    <row r="15330" spans="1:12" x14ac:dyDescent="0.3">
      <c r="A15330">
        <v>11</v>
      </c>
      <c r="B15330">
        <v>14304</v>
      </c>
      <c r="C15330">
        <v>4</v>
      </c>
      <c r="D15330">
        <v>66000</v>
      </c>
      <c r="E15330" s="46">
        <v>44927</v>
      </c>
      <c r="F15330">
        <v>-111.4</v>
      </c>
      <c r="I15330" t="str">
        <f>INDEX(LedgerMapping[[#All],[Level 3]],MATCH(Actuals[[#This Row],[Sub Ledger]],LedgerMapping[[#All],[Sub Ledger]],0))</f>
        <v>Administration</v>
      </c>
      <c r="J15330" s="22">
        <f>YEAR(Actuals[[#This Row],[Date]])</f>
        <v>2023</v>
      </c>
      <c r="K15330" s="22">
        <f>MONTH(Actuals[[#This Row],[Date]])</f>
        <v>1</v>
      </c>
      <c r="L15330" s="12"/>
    </row>
    <row r="15331" spans="1:12" x14ac:dyDescent="0.3">
      <c r="A15331">
        <v>11</v>
      </c>
      <c r="B15331">
        <v>15306</v>
      </c>
      <c r="C15331">
        <v>4</v>
      </c>
      <c r="D15331">
        <v>66000</v>
      </c>
      <c r="E15331" s="46">
        <v>44958</v>
      </c>
      <c r="F15331">
        <v>-142.25</v>
      </c>
      <c r="I15331" t="str">
        <f>INDEX(LedgerMapping[[#All],[Level 3]],MATCH(Actuals[[#This Row],[Sub Ledger]],LedgerMapping[[#All],[Sub Ledger]],0))</f>
        <v>Administration</v>
      </c>
      <c r="J15331" s="22">
        <f>YEAR(Actuals[[#This Row],[Date]])</f>
        <v>2023</v>
      </c>
      <c r="K15331" s="22">
        <f>MONTH(Actuals[[#This Row],[Date]])</f>
        <v>2</v>
      </c>
      <c r="L15331" s="12"/>
    </row>
    <row r="15332" spans="1:12" x14ac:dyDescent="0.3">
      <c r="A15332">
        <v>11</v>
      </c>
      <c r="B15332">
        <v>16286</v>
      </c>
      <c r="C15332">
        <v>4</v>
      </c>
      <c r="D15332">
        <v>66000</v>
      </c>
      <c r="E15332" s="46">
        <v>44988</v>
      </c>
      <c r="F15332">
        <v>-87.99</v>
      </c>
      <c r="I15332" t="str">
        <f>INDEX(LedgerMapping[[#All],[Level 3]],MATCH(Actuals[[#This Row],[Sub Ledger]],LedgerMapping[[#All],[Sub Ledger]],0))</f>
        <v>Administration</v>
      </c>
      <c r="J15332" s="22">
        <f>YEAR(Actuals[[#This Row],[Date]])</f>
        <v>2023</v>
      </c>
      <c r="K15332" s="22">
        <f>MONTH(Actuals[[#This Row],[Date]])</f>
        <v>3</v>
      </c>
      <c r="L15332" s="12"/>
    </row>
    <row r="15333" spans="1:12" x14ac:dyDescent="0.3">
      <c r="A15333">
        <v>11</v>
      </c>
      <c r="B15333">
        <v>17318</v>
      </c>
      <c r="C15333">
        <v>4</v>
      </c>
      <c r="D15333">
        <v>66000</v>
      </c>
      <c r="E15333" s="46">
        <v>45018</v>
      </c>
      <c r="F15333">
        <v>-97.57</v>
      </c>
      <c r="I15333" t="str">
        <f>INDEX(LedgerMapping[[#All],[Level 3]],MATCH(Actuals[[#This Row],[Sub Ledger]],LedgerMapping[[#All],[Sub Ledger]],0))</f>
        <v>Administration</v>
      </c>
      <c r="J15333" s="22">
        <f>YEAR(Actuals[[#This Row],[Date]])</f>
        <v>2023</v>
      </c>
      <c r="K15333" s="22">
        <f>MONTH(Actuals[[#This Row],[Date]])</f>
        <v>4</v>
      </c>
      <c r="L15333" s="12"/>
    </row>
    <row r="15334" spans="1:12" x14ac:dyDescent="0.3">
      <c r="A15334">
        <v>11</v>
      </c>
      <c r="B15334">
        <v>18347</v>
      </c>
      <c r="C15334">
        <v>4</v>
      </c>
      <c r="D15334">
        <v>66000</v>
      </c>
      <c r="E15334" s="46">
        <v>45049</v>
      </c>
      <c r="F15334">
        <v>-128.41999999999999</v>
      </c>
      <c r="I15334" t="str">
        <f>INDEX(LedgerMapping[[#All],[Level 3]],MATCH(Actuals[[#This Row],[Sub Ledger]],LedgerMapping[[#All],[Sub Ledger]],0))</f>
        <v>Administration</v>
      </c>
      <c r="J15334" s="22">
        <f>YEAR(Actuals[[#This Row],[Date]])</f>
        <v>2023</v>
      </c>
      <c r="K15334" s="22">
        <f>MONTH(Actuals[[#This Row],[Date]])</f>
        <v>5</v>
      </c>
      <c r="L15334" s="12"/>
    </row>
    <row r="15335" spans="1:12" x14ac:dyDescent="0.3">
      <c r="A15335">
        <v>11</v>
      </c>
      <c r="B15335">
        <v>19352</v>
      </c>
      <c r="C15335">
        <v>4</v>
      </c>
      <c r="D15335">
        <v>66000</v>
      </c>
      <c r="E15335" s="46">
        <v>45079</v>
      </c>
      <c r="F15335">
        <v>-95.44</v>
      </c>
      <c r="I15335" t="str">
        <f>INDEX(LedgerMapping[[#All],[Level 3]],MATCH(Actuals[[#This Row],[Sub Ledger]],LedgerMapping[[#All],[Sub Ledger]],0))</f>
        <v>Administration</v>
      </c>
      <c r="J15335" s="22">
        <f>YEAR(Actuals[[#This Row],[Date]])</f>
        <v>2023</v>
      </c>
      <c r="K15335" s="22">
        <f>MONTH(Actuals[[#This Row],[Date]])</f>
        <v>6</v>
      </c>
      <c r="L15335" s="12"/>
    </row>
    <row r="15336" spans="1:12" x14ac:dyDescent="0.3">
      <c r="A15336">
        <v>11</v>
      </c>
      <c r="B15336">
        <v>20380</v>
      </c>
      <c r="C15336">
        <v>4</v>
      </c>
      <c r="D15336">
        <v>66000</v>
      </c>
      <c r="E15336" s="46">
        <v>45110</v>
      </c>
      <c r="F15336">
        <v>-83.74</v>
      </c>
      <c r="I15336" t="str">
        <f>INDEX(LedgerMapping[[#All],[Level 3]],MATCH(Actuals[[#This Row],[Sub Ledger]],LedgerMapping[[#All],[Sub Ledger]],0))</f>
        <v>Administration</v>
      </c>
      <c r="J15336" s="22">
        <f>YEAR(Actuals[[#This Row],[Date]])</f>
        <v>2023</v>
      </c>
      <c r="K15336" s="22">
        <f>MONTH(Actuals[[#This Row],[Date]])</f>
        <v>7</v>
      </c>
      <c r="L15336" s="12"/>
    </row>
    <row r="15337" spans="1:12" x14ac:dyDescent="0.3">
      <c r="A15337">
        <v>11</v>
      </c>
      <c r="B15337">
        <v>21408</v>
      </c>
      <c r="C15337">
        <v>4</v>
      </c>
      <c r="D15337">
        <v>66000</v>
      </c>
      <c r="E15337" s="46">
        <v>45141</v>
      </c>
      <c r="F15337">
        <v>-149.69999999999999</v>
      </c>
      <c r="I15337" t="str">
        <f>INDEX(LedgerMapping[[#All],[Level 3]],MATCH(Actuals[[#This Row],[Sub Ledger]],LedgerMapping[[#All],[Sub Ledger]],0))</f>
        <v>Administration</v>
      </c>
      <c r="J15337" s="22">
        <f>YEAR(Actuals[[#This Row],[Date]])</f>
        <v>2023</v>
      </c>
      <c r="K15337" s="22">
        <f>MONTH(Actuals[[#This Row],[Date]])</f>
        <v>8</v>
      </c>
      <c r="L15337" s="12"/>
    </row>
    <row r="15338" spans="1:12" x14ac:dyDescent="0.3">
      <c r="A15338">
        <v>11</v>
      </c>
      <c r="B15338">
        <v>22411</v>
      </c>
      <c r="C15338">
        <v>4</v>
      </c>
      <c r="D15338">
        <v>66000</v>
      </c>
      <c r="E15338" s="46">
        <v>45169</v>
      </c>
      <c r="F15338">
        <v>-142.25</v>
      </c>
      <c r="I15338" t="str">
        <f>INDEX(LedgerMapping[[#All],[Level 3]],MATCH(Actuals[[#This Row],[Sub Ledger]],LedgerMapping[[#All],[Sub Ledger]],0))</f>
        <v>Administration</v>
      </c>
      <c r="J15338" s="22">
        <f>YEAR(Actuals[[#This Row],[Date]])</f>
        <v>2023</v>
      </c>
      <c r="K15338" s="22">
        <f>MONTH(Actuals[[#This Row],[Date]])</f>
        <v>8</v>
      </c>
      <c r="L15338" s="12"/>
    </row>
    <row r="15339" spans="1:12" x14ac:dyDescent="0.3">
      <c r="A15339">
        <v>11</v>
      </c>
      <c r="B15339">
        <v>23389</v>
      </c>
      <c r="C15339">
        <v>4</v>
      </c>
      <c r="D15339">
        <v>66000</v>
      </c>
      <c r="E15339" s="46">
        <v>45200</v>
      </c>
      <c r="F15339">
        <v>-142.25</v>
      </c>
      <c r="I15339" t="str">
        <f>INDEX(LedgerMapping[[#All],[Level 3]],MATCH(Actuals[[#This Row],[Sub Ledger]],LedgerMapping[[#All],[Sub Ledger]],0))</f>
        <v>Administration</v>
      </c>
      <c r="J15339" s="22">
        <f>YEAR(Actuals[[#This Row],[Date]])</f>
        <v>2023</v>
      </c>
      <c r="K15339" s="22">
        <f>MONTH(Actuals[[#This Row],[Date]])</f>
        <v>10</v>
      </c>
      <c r="L15339" s="12"/>
    </row>
    <row r="15340" spans="1:12" x14ac:dyDescent="0.3">
      <c r="A15340">
        <v>11</v>
      </c>
      <c r="B15340">
        <v>24391</v>
      </c>
      <c r="C15340">
        <v>4</v>
      </c>
      <c r="D15340">
        <v>66000</v>
      </c>
      <c r="E15340" s="46">
        <v>45230</v>
      </c>
      <c r="F15340">
        <v>-109.27</v>
      </c>
      <c r="I15340" t="str">
        <f>INDEX(LedgerMapping[[#All],[Level 3]],MATCH(Actuals[[#This Row],[Sub Ledger]],LedgerMapping[[#All],[Sub Ledger]],0))</f>
        <v>Administration</v>
      </c>
      <c r="J15340" s="22">
        <f>YEAR(Actuals[[#This Row],[Date]])</f>
        <v>2023</v>
      </c>
      <c r="K15340" s="22">
        <f>MONTH(Actuals[[#This Row],[Date]])</f>
        <v>10</v>
      </c>
      <c r="L15340" s="12"/>
    </row>
    <row r="15341" spans="1:12" x14ac:dyDescent="0.3">
      <c r="A15341">
        <v>11</v>
      </c>
      <c r="B15341">
        <v>25423</v>
      </c>
      <c r="C15341">
        <v>4</v>
      </c>
      <c r="D15341">
        <v>66000</v>
      </c>
      <c r="E15341" s="46">
        <v>45261</v>
      </c>
      <c r="F15341">
        <v>-86.93</v>
      </c>
      <c r="I15341" t="str">
        <f>INDEX(LedgerMapping[[#All],[Level 3]],MATCH(Actuals[[#This Row],[Sub Ledger]],LedgerMapping[[#All],[Sub Ledger]],0))</f>
        <v>Administration</v>
      </c>
      <c r="J15341" s="22">
        <f>YEAR(Actuals[[#This Row],[Date]])</f>
        <v>2023</v>
      </c>
      <c r="K15341" s="22">
        <f>MONTH(Actuals[[#This Row],[Date]])</f>
        <v>12</v>
      </c>
      <c r="L15341" s="12"/>
    </row>
    <row r="15342" spans="1:12" x14ac:dyDescent="0.3">
      <c r="A15342">
        <v>11</v>
      </c>
      <c r="B15342">
        <v>26494</v>
      </c>
      <c r="C15342">
        <v>4</v>
      </c>
      <c r="D15342">
        <v>66000</v>
      </c>
      <c r="E15342" s="46">
        <v>45291</v>
      </c>
      <c r="F15342">
        <v>-127.36</v>
      </c>
      <c r="I15342" t="str">
        <f>INDEX(LedgerMapping[[#All],[Level 3]],MATCH(Actuals[[#This Row],[Sub Ledger]],LedgerMapping[[#All],[Sub Ledger]],0))</f>
        <v>Administration</v>
      </c>
      <c r="J15342" s="22">
        <f>YEAR(Actuals[[#This Row],[Date]])</f>
        <v>2023</v>
      </c>
      <c r="K15342" s="22">
        <f>MONTH(Actuals[[#This Row],[Date]])</f>
        <v>12</v>
      </c>
      <c r="L15342" s="12"/>
    </row>
    <row r="15343" spans="1:12" x14ac:dyDescent="0.3">
      <c r="A15343">
        <v>11</v>
      </c>
      <c r="B15343">
        <v>27618</v>
      </c>
      <c r="C15343">
        <v>4</v>
      </c>
      <c r="D15343">
        <v>66000</v>
      </c>
      <c r="E15343" s="46">
        <v>45322</v>
      </c>
      <c r="F15343">
        <v>-309.27999999999997</v>
      </c>
      <c r="I15343" t="str">
        <f>INDEX(LedgerMapping[[#All],[Level 3]],MATCH(Actuals[[#This Row],[Sub Ledger]],LedgerMapping[[#All],[Sub Ledger]],0))</f>
        <v>Administration</v>
      </c>
      <c r="J15343" s="22">
        <f>YEAR(Actuals[[#This Row],[Date]])</f>
        <v>2024</v>
      </c>
      <c r="K15343" s="22">
        <f>MONTH(Actuals[[#This Row],[Date]])</f>
        <v>1</v>
      </c>
      <c r="L15343" s="12"/>
    </row>
    <row r="15344" spans="1:12" x14ac:dyDescent="0.3">
      <c r="A15344">
        <v>11</v>
      </c>
      <c r="B15344">
        <v>28770</v>
      </c>
      <c r="C15344">
        <v>4</v>
      </c>
      <c r="D15344">
        <v>66000</v>
      </c>
      <c r="E15344" s="46">
        <v>45354</v>
      </c>
      <c r="F15344">
        <v>-193.32</v>
      </c>
      <c r="I15344" t="str">
        <f>INDEX(LedgerMapping[[#All],[Level 3]],MATCH(Actuals[[#This Row],[Sub Ledger]],LedgerMapping[[#All],[Sub Ledger]],0))</f>
        <v>Administration</v>
      </c>
      <c r="J15344" s="22">
        <f>YEAR(Actuals[[#This Row],[Date]])</f>
        <v>2024</v>
      </c>
      <c r="K15344" s="22">
        <f>MONTH(Actuals[[#This Row],[Date]])</f>
        <v>3</v>
      </c>
      <c r="L15344" s="12"/>
    </row>
    <row r="15345" spans="1:12" x14ac:dyDescent="0.3">
      <c r="A15345">
        <v>11</v>
      </c>
      <c r="B15345">
        <v>29924</v>
      </c>
      <c r="C15345">
        <v>4</v>
      </c>
      <c r="D15345">
        <v>66000</v>
      </c>
      <c r="E15345" s="46">
        <v>45384</v>
      </c>
      <c r="F15345">
        <v>-211.4</v>
      </c>
      <c r="I15345" t="str">
        <f>INDEX(LedgerMapping[[#All],[Level 3]],MATCH(Actuals[[#This Row],[Sub Ledger]],LedgerMapping[[#All],[Sub Ledger]],0))</f>
        <v>Administration</v>
      </c>
      <c r="J15345" s="22">
        <f>YEAR(Actuals[[#This Row],[Date]])</f>
        <v>2024</v>
      </c>
      <c r="K15345" s="22">
        <f>MONTH(Actuals[[#This Row],[Date]])</f>
        <v>4</v>
      </c>
      <c r="L15345" s="12"/>
    </row>
    <row r="15346" spans="1:12" x14ac:dyDescent="0.3">
      <c r="A15346">
        <v>11</v>
      </c>
      <c r="B15346">
        <v>31050</v>
      </c>
      <c r="C15346">
        <v>4</v>
      </c>
      <c r="D15346">
        <v>66000</v>
      </c>
      <c r="E15346" s="46">
        <v>45415</v>
      </c>
      <c r="F15346">
        <v>-260.33999999999997</v>
      </c>
      <c r="I15346" t="str">
        <f>INDEX(LedgerMapping[[#All],[Level 3]],MATCH(Actuals[[#This Row],[Sub Ledger]],LedgerMapping[[#All],[Sub Ledger]],0))</f>
        <v>Administration</v>
      </c>
      <c r="J15346" s="22">
        <f>YEAR(Actuals[[#This Row],[Date]])</f>
        <v>2024</v>
      </c>
      <c r="K15346" s="22">
        <f>MONTH(Actuals[[#This Row],[Date]])</f>
        <v>5</v>
      </c>
      <c r="L15346" s="12"/>
    </row>
    <row r="15347" spans="1:12" x14ac:dyDescent="0.3">
      <c r="A15347">
        <v>11</v>
      </c>
      <c r="B15347">
        <v>32175</v>
      </c>
      <c r="C15347">
        <v>4</v>
      </c>
      <c r="D15347">
        <v>66000</v>
      </c>
      <c r="E15347" s="46">
        <v>45445</v>
      </c>
      <c r="F15347">
        <v>-159.27000000000001</v>
      </c>
      <c r="I15347" t="str">
        <f>INDEX(LedgerMapping[[#All],[Level 3]],MATCH(Actuals[[#This Row],[Sub Ledger]],LedgerMapping[[#All],[Sub Ledger]],0))</f>
        <v>Administration</v>
      </c>
      <c r="J15347" s="22">
        <f>YEAR(Actuals[[#This Row],[Date]])</f>
        <v>2024</v>
      </c>
      <c r="K15347" s="22">
        <f>MONTH(Actuals[[#This Row],[Date]])</f>
        <v>6</v>
      </c>
      <c r="L15347" s="12"/>
    </row>
    <row r="15348" spans="1:12" x14ac:dyDescent="0.3">
      <c r="A15348">
        <v>11</v>
      </c>
      <c r="B15348">
        <v>33299</v>
      </c>
      <c r="C15348">
        <v>4</v>
      </c>
      <c r="D15348">
        <v>66000</v>
      </c>
      <c r="E15348" s="46">
        <v>45476</v>
      </c>
      <c r="F15348">
        <v>-140.12</v>
      </c>
      <c r="I15348" t="str">
        <f>INDEX(LedgerMapping[[#All],[Level 3]],MATCH(Actuals[[#This Row],[Sub Ledger]],LedgerMapping[[#All],[Sub Ledger]],0))</f>
        <v>Administration</v>
      </c>
      <c r="J15348" s="22">
        <f>YEAR(Actuals[[#This Row],[Date]])</f>
        <v>2024</v>
      </c>
      <c r="K15348" s="22">
        <f>MONTH(Actuals[[#This Row],[Date]])</f>
        <v>7</v>
      </c>
      <c r="L15348" s="12"/>
    </row>
    <row r="15349" spans="1:12" x14ac:dyDescent="0.3">
      <c r="A15349">
        <v>11</v>
      </c>
      <c r="B15349">
        <v>34422</v>
      </c>
      <c r="C15349">
        <v>4</v>
      </c>
      <c r="D15349">
        <v>66000</v>
      </c>
      <c r="E15349" s="46">
        <v>45507</v>
      </c>
      <c r="F15349">
        <v>-298.64</v>
      </c>
      <c r="I15349" t="str">
        <f>INDEX(LedgerMapping[[#All],[Level 3]],MATCH(Actuals[[#This Row],[Sub Ledger]],LedgerMapping[[#All],[Sub Ledger]],0))</f>
        <v>Administration</v>
      </c>
      <c r="J15349" s="22">
        <f>YEAR(Actuals[[#This Row],[Date]])</f>
        <v>2024</v>
      </c>
      <c r="K15349" s="22">
        <f>MONTH(Actuals[[#This Row],[Date]])</f>
        <v>8</v>
      </c>
      <c r="L15349" s="12"/>
    </row>
    <row r="15350" spans="1:12" x14ac:dyDescent="0.3">
      <c r="A15350">
        <v>11</v>
      </c>
      <c r="B15350">
        <v>35575</v>
      </c>
      <c r="C15350">
        <v>4</v>
      </c>
      <c r="D15350">
        <v>66000</v>
      </c>
      <c r="E15350" s="46">
        <v>45536</v>
      </c>
      <c r="F15350">
        <v>-249.7</v>
      </c>
      <c r="I15350" t="str">
        <f>INDEX(LedgerMapping[[#All],[Level 3]],MATCH(Actuals[[#This Row],[Sub Ledger]],LedgerMapping[[#All],[Sub Ledger]],0))</f>
        <v>Administration</v>
      </c>
      <c r="J15350" s="22">
        <f>YEAR(Actuals[[#This Row],[Date]])</f>
        <v>2024</v>
      </c>
      <c r="K15350" s="22">
        <f>MONTH(Actuals[[#This Row],[Date]])</f>
        <v>9</v>
      </c>
      <c r="L15350" s="12"/>
    </row>
    <row r="15351" spans="1:12" x14ac:dyDescent="0.3">
      <c r="A15351">
        <v>11</v>
      </c>
      <c r="B15351">
        <v>36725</v>
      </c>
      <c r="C15351">
        <v>4</v>
      </c>
      <c r="D15351">
        <v>66000</v>
      </c>
      <c r="E15351" s="46">
        <v>45567</v>
      </c>
      <c r="F15351">
        <v>-262.47000000000003</v>
      </c>
      <c r="I15351" t="str">
        <f>INDEX(LedgerMapping[[#All],[Level 3]],MATCH(Actuals[[#This Row],[Sub Ledger]],LedgerMapping[[#All],[Sub Ledger]],0))</f>
        <v>Administration</v>
      </c>
      <c r="J15351" s="22">
        <f>YEAR(Actuals[[#This Row],[Date]])</f>
        <v>2024</v>
      </c>
      <c r="K15351" s="22">
        <f>MONTH(Actuals[[#This Row],[Date]])</f>
        <v>10</v>
      </c>
      <c r="L15351" s="12"/>
    </row>
    <row r="15352" spans="1:12" x14ac:dyDescent="0.3">
      <c r="A15352">
        <v>11</v>
      </c>
      <c r="B15352">
        <v>37874</v>
      </c>
      <c r="C15352">
        <v>4</v>
      </c>
      <c r="D15352">
        <v>66000</v>
      </c>
      <c r="E15352" s="46">
        <v>45597</v>
      </c>
      <c r="F15352">
        <v>-199.7</v>
      </c>
      <c r="I15352" t="str">
        <f>INDEX(LedgerMapping[[#All],[Level 3]],MATCH(Actuals[[#This Row],[Sub Ledger]],LedgerMapping[[#All],[Sub Ledger]],0))</f>
        <v>Administration</v>
      </c>
      <c r="J15352" s="22">
        <f>YEAR(Actuals[[#This Row],[Date]])</f>
        <v>2024</v>
      </c>
      <c r="K15352" s="22">
        <f>MONTH(Actuals[[#This Row],[Date]])</f>
        <v>11</v>
      </c>
      <c r="L15352" s="12"/>
    </row>
    <row r="15353" spans="1:12" x14ac:dyDescent="0.3">
      <c r="A15353">
        <v>11</v>
      </c>
      <c r="B15353">
        <v>39025</v>
      </c>
      <c r="C15353">
        <v>4</v>
      </c>
      <c r="D15353">
        <v>66000</v>
      </c>
      <c r="E15353" s="46">
        <v>45628</v>
      </c>
      <c r="F15353">
        <v>-402.89</v>
      </c>
      <c r="I15353" t="str">
        <f>INDEX(LedgerMapping[[#All],[Level 3]],MATCH(Actuals[[#This Row],[Sub Ledger]],LedgerMapping[[#All],[Sub Ledger]],0))</f>
        <v>Administration</v>
      </c>
      <c r="J15353" s="22">
        <f>YEAR(Actuals[[#This Row],[Date]])</f>
        <v>2024</v>
      </c>
      <c r="K15353" s="22">
        <f>MONTH(Actuals[[#This Row],[Date]])</f>
        <v>12</v>
      </c>
      <c r="L15353" s="12"/>
    </row>
    <row r="15354" spans="1:12" x14ac:dyDescent="0.3">
      <c r="A15354">
        <v>11</v>
      </c>
      <c r="B15354">
        <v>14305</v>
      </c>
      <c r="C15354">
        <v>4</v>
      </c>
      <c r="D15354">
        <v>67000</v>
      </c>
      <c r="E15354" s="46">
        <v>44927</v>
      </c>
      <c r="F15354">
        <v>-55.02</v>
      </c>
      <c r="I15354" t="str">
        <f>INDEX(LedgerMapping[[#All],[Level 3]],MATCH(Actuals[[#This Row],[Sub Ledger]],LedgerMapping[[#All],[Sub Ledger]],0))</f>
        <v>Administration</v>
      </c>
      <c r="J15354" s="22">
        <f>YEAR(Actuals[[#This Row],[Date]])</f>
        <v>2023</v>
      </c>
      <c r="K15354" s="22">
        <f>MONTH(Actuals[[#This Row],[Date]])</f>
        <v>1</v>
      </c>
      <c r="L15354" s="12"/>
    </row>
    <row r="15355" spans="1:12" x14ac:dyDescent="0.3">
      <c r="A15355">
        <v>11</v>
      </c>
      <c r="B15355">
        <v>15307</v>
      </c>
      <c r="C15355">
        <v>4</v>
      </c>
      <c r="D15355">
        <v>67000</v>
      </c>
      <c r="E15355" s="46">
        <v>44958</v>
      </c>
      <c r="F15355">
        <v>-70.97</v>
      </c>
      <c r="I15355" t="str">
        <f>INDEX(LedgerMapping[[#All],[Level 3]],MATCH(Actuals[[#This Row],[Sub Ledger]],LedgerMapping[[#All],[Sub Ledger]],0))</f>
        <v>Administration</v>
      </c>
      <c r="J15355" s="22">
        <f>YEAR(Actuals[[#This Row],[Date]])</f>
        <v>2023</v>
      </c>
      <c r="K15355" s="22">
        <f>MONTH(Actuals[[#This Row],[Date]])</f>
        <v>2</v>
      </c>
      <c r="L15355" s="12"/>
    </row>
    <row r="15356" spans="1:12" x14ac:dyDescent="0.3">
      <c r="A15356">
        <v>11</v>
      </c>
      <c r="B15356">
        <v>16287</v>
      </c>
      <c r="C15356">
        <v>4</v>
      </c>
      <c r="D15356">
        <v>67000</v>
      </c>
      <c r="E15356" s="46">
        <v>44988</v>
      </c>
      <c r="F15356">
        <v>-47.57</v>
      </c>
      <c r="I15356" t="str">
        <f>INDEX(LedgerMapping[[#All],[Level 3]],MATCH(Actuals[[#This Row],[Sub Ledger]],LedgerMapping[[#All],[Sub Ledger]],0))</f>
        <v>Administration</v>
      </c>
      <c r="J15356" s="22">
        <f>YEAR(Actuals[[#This Row],[Date]])</f>
        <v>2023</v>
      </c>
      <c r="K15356" s="22">
        <f>MONTH(Actuals[[#This Row],[Date]])</f>
        <v>3</v>
      </c>
      <c r="L15356" s="12"/>
    </row>
    <row r="15357" spans="1:12" x14ac:dyDescent="0.3">
      <c r="A15357">
        <v>11</v>
      </c>
      <c r="B15357">
        <v>17319</v>
      </c>
      <c r="C15357">
        <v>4</v>
      </c>
      <c r="D15357">
        <v>67000</v>
      </c>
      <c r="E15357" s="46">
        <v>45018</v>
      </c>
      <c r="F15357">
        <v>-51.82</v>
      </c>
      <c r="I15357" t="str">
        <f>INDEX(LedgerMapping[[#All],[Level 3]],MATCH(Actuals[[#This Row],[Sub Ledger]],LedgerMapping[[#All],[Sub Ledger]],0))</f>
        <v>Administration</v>
      </c>
      <c r="J15357" s="22">
        <f>YEAR(Actuals[[#This Row],[Date]])</f>
        <v>2023</v>
      </c>
      <c r="K15357" s="22">
        <f>MONTH(Actuals[[#This Row],[Date]])</f>
        <v>4</v>
      </c>
      <c r="L15357" s="12"/>
    </row>
    <row r="15358" spans="1:12" x14ac:dyDescent="0.3">
      <c r="A15358">
        <v>11</v>
      </c>
      <c r="B15358">
        <v>18348</v>
      </c>
      <c r="C15358">
        <v>4</v>
      </c>
      <c r="D15358">
        <v>67000</v>
      </c>
      <c r="E15358" s="46">
        <v>45049</v>
      </c>
      <c r="F15358">
        <v>-63.53</v>
      </c>
      <c r="I15358" t="str">
        <f>INDEX(LedgerMapping[[#All],[Level 3]],MATCH(Actuals[[#This Row],[Sub Ledger]],LedgerMapping[[#All],[Sub Ledger]],0))</f>
        <v>Administration</v>
      </c>
      <c r="J15358" s="22">
        <f>YEAR(Actuals[[#This Row],[Date]])</f>
        <v>2023</v>
      </c>
      <c r="K15358" s="22">
        <f>MONTH(Actuals[[#This Row],[Date]])</f>
        <v>5</v>
      </c>
      <c r="L15358" s="12"/>
    </row>
    <row r="15359" spans="1:12" x14ac:dyDescent="0.3">
      <c r="A15359">
        <v>11</v>
      </c>
      <c r="B15359">
        <v>19353</v>
      </c>
      <c r="C15359">
        <v>4</v>
      </c>
      <c r="D15359">
        <v>67000</v>
      </c>
      <c r="E15359" s="46">
        <v>45079</v>
      </c>
      <c r="F15359">
        <v>-48.63</v>
      </c>
      <c r="I15359" t="str">
        <f>INDEX(LedgerMapping[[#All],[Level 3]],MATCH(Actuals[[#This Row],[Sub Ledger]],LedgerMapping[[#All],[Sub Ledger]],0))</f>
        <v>Administration</v>
      </c>
      <c r="J15359" s="22">
        <f>YEAR(Actuals[[#This Row],[Date]])</f>
        <v>2023</v>
      </c>
      <c r="K15359" s="22">
        <f>MONTH(Actuals[[#This Row],[Date]])</f>
        <v>6</v>
      </c>
      <c r="L15359" s="12"/>
    </row>
    <row r="15360" spans="1:12" x14ac:dyDescent="0.3">
      <c r="A15360">
        <v>11</v>
      </c>
      <c r="B15360">
        <v>20381</v>
      </c>
      <c r="C15360">
        <v>4</v>
      </c>
      <c r="D15360">
        <v>67000</v>
      </c>
      <c r="E15360" s="46">
        <v>45110</v>
      </c>
      <c r="F15360">
        <v>-45.44</v>
      </c>
      <c r="I15360" t="str">
        <f>INDEX(LedgerMapping[[#All],[Level 3]],MATCH(Actuals[[#This Row],[Sub Ledger]],LedgerMapping[[#All],[Sub Ledger]],0))</f>
        <v>Administration</v>
      </c>
      <c r="J15360" s="22">
        <f>YEAR(Actuals[[#This Row],[Date]])</f>
        <v>2023</v>
      </c>
      <c r="K15360" s="22">
        <f>MONTH(Actuals[[#This Row],[Date]])</f>
        <v>7</v>
      </c>
      <c r="L15360" s="12"/>
    </row>
    <row r="15361" spans="1:12" x14ac:dyDescent="0.3">
      <c r="A15361">
        <v>11</v>
      </c>
      <c r="B15361">
        <v>21409</v>
      </c>
      <c r="C15361">
        <v>4</v>
      </c>
      <c r="D15361">
        <v>67000</v>
      </c>
      <c r="E15361" s="46">
        <v>45141</v>
      </c>
      <c r="F15361">
        <v>-75.23</v>
      </c>
      <c r="I15361" t="str">
        <f>INDEX(LedgerMapping[[#All],[Level 3]],MATCH(Actuals[[#This Row],[Sub Ledger]],LedgerMapping[[#All],[Sub Ledger]],0))</f>
        <v>Administration</v>
      </c>
      <c r="J15361" s="22">
        <f>YEAR(Actuals[[#This Row],[Date]])</f>
        <v>2023</v>
      </c>
      <c r="K15361" s="22">
        <f>MONTH(Actuals[[#This Row],[Date]])</f>
        <v>8</v>
      </c>
      <c r="L15361" s="12"/>
    </row>
    <row r="15362" spans="1:12" x14ac:dyDescent="0.3">
      <c r="A15362">
        <v>11</v>
      </c>
      <c r="B15362">
        <v>22412</v>
      </c>
      <c r="C15362">
        <v>4</v>
      </c>
      <c r="D15362">
        <v>67000</v>
      </c>
      <c r="E15362" s="46">
        <v>45169</v>
      </c>
      <c r="F15362">
        <v>-70.97</v>
      </c>
      <c r="I15362" t="str">
        <f>INDEX(LedgerMapping[[#All],[Level 3]],MATCH(Actuals[[#This Row],[Sub Ledger]],LedgerMapping[[#All],[Sub Ledger]],0))</f>
        <v>Administration</v>
      </c>
      <c r="J15362" s="22">
        <f>YEAR(Actuals[[#This Row],[Date]])</f>
        <v>2023</v>
      </c>
      <c r="K15362" s="22">
        <f>MONTH(Actuals[[#This Row],[Date]])</f>
        <v>8</v>
      </c>
      <c r="L15362" s="12"/>
    </row>
    <row r="15363" spans="1:12" x14ac:dyDescent="0.3">
      <c r="A15363">
        <v>11</v>
      </c>
      <c r="B15363">
        <v>23390</v>
      </c>
      <c r="C15363">
        <v>4</v>
      </c>
      <c r="D15363">
        <v>67000</v>
      </c>
      <c r="E15363" s="46">
        <v>45200</v>
      </c>
      <c r="F15363">
        <v>-70.97</v>
      </c>
      <c r="I15363" t="str">
        <f>INDEX(LedgerMapping[[#All],[Level 3]],MATCH(Actuals[[#This Row],[Sub Ledger]],LedgerMapping[[#All],[Sub Ledger]],0))</f>
        <v>Administration</v>
      </c>
      <c r="J15363" s="22">
        <f>YEAR(Actuals[[#This Row],[Date]])</f>
        <v>2023</v>
      </c>
      <c r="K15363" s="22">
        <f>MONTH(Actuals[[#This Row],[Date]])</f>
        <v>10</v>
      </c>
      <c r="L15363" s="12"/>
    </row>
    <row r="15364" spans="1:12" x14ac:dyDescent="0.3">
      <c r="A15364">
        <v>11</v>
      </c>
      <c r="B15364">
        <v>24392</v>
      </c>
      <c r="C15364">
        <v>4</v>
      </c>
      <c r="D15364">
        <v>67000</v>
      </c>
      <c r="E15364" s="46">
        <v>45230</v>
      </c>
      <c r="F15364">
        <v>-56.08</v>
      </c>
      <c r="I15364" t="str">
        <f>INDEX(LedgerMapping[[#All],[Level 3]],MATCH(Actuals[[#This Row],[Sub Ledger]],LedgerMapping[[#All],[Sub Ledger]],0))</f>
        <v>Administration</v>
      </c>
      <c r="J15364" s="22">
        <f>YEAR(Actuals[[#This Row],[Date]])</f>
        <v>2023</v>
      </c>
      <c r="K15364" s="22">
        <f>MONTH(Actuals[[#This Row],[Date]])</f>
        <v>10</v>
      </c>
      <c r="L15364" s="12"/>
    </row>
    <row r="15365" spans="1:12" x14ac:dyDescent="0.3">
      <c r="A15365">
        <v>11</v>
      </c>
      <c r="B15365">
        <v>25424</v>
      </c>
      <c r="C15365">
        <v>4</v>
      </c>
      <c r="D15365">
        <v>67000</v>
      </c>
      <c r="E15365" s="46">
        <v>45261</v>
      </c>
      <c r="F15365">
        <v>-44.38</v>
      </c>
      <c r="I15365" t="str">
        <f>INDEX(LedgerMapping[[#All],[Level 3]],MATCH(Actuals[[#This Row],[Sub Ledger]],LedgerMapping[[#All],[Sub Ledger]],0))</f>
        <v>Administration</v>
      </c>
      <c r="J15365" s="22">
        <f>YEAR(Actuals[[#This Row],[Date]])</f>
        <v>2023</v>
      </c>
      <c r="K15365" s="22">
        <f>MONTH(Actuals[[#This Row],[Date]])</f>
        <v>12</v>
      </c>
      <c r="L15365" s="12"/>
    </row>
    <row r="15366" spans="1:12" x14ac:dyDescent="0.3">
      <c r="A15366">
        <v>11</v>
      </c>
      <c r="B15366">
        <v>26495</v>
      </c>
      <c r="C15366">
        <v>4</v>
      </c>
      <c r="D15366">
        <v>67000</v>
      </c>
      <c r="E15366" s="46">
        <v>45291</v>
      </c>
      <c r="F15366">
        <v>-65.650000000000006</v>
      </c>
      <c r="I15366" t="str">
        <f>INDEX(LedgerMapping[[#All],[Level 3]],MATCH(Actuals[[#This Row],[Sub Ledger]],LedgerMapping[[#All],[Sub Ledger]],0))</f>
        <v>Administration</v>
      </c>
      <c r="J15366" s="22">
        <f>YEAR(Actuals[[#This Row],[Date]])</f>
        <v>2023</v>
      </c>
      <c r="K15366" s="22">
        <f>MONTH(Actuals[[#This Row],[Date]])</f>
        <v>12</v>
      </c>
      <c r="L15366" s="12"/>
    </row>
    <row r="15367" spans="1:12" x14ac:dyDescent="0.3">
      <c r="A15367">
        <v>11</v>
      </c>
      <c r="B15367">
        <v>27619</v>
      </c>
      <c r="C15367">
        <v>4</v>
      </c>
      <c r="D15367">
        <v>67000</v>
      </c>
      <c r="E15367" s="46">
        <v>45322</v>
      </c>
      <c r="F15367">
        <v>-153.94999999999999</v>
      </c>
      <c r="I15367" t="str">
        <f>INDEX(LedgerMapping[[#All],[Level 3]],MATCH(Actuals[[#This Row],[Sub Ledger]],LedgerMapping[[#All],[Sub Ledger]],0))</f>
        <v>Administration</v>
      </c>
      <c r="J15367" s="22">
        <f>YEAR(Actuals[[#This Row],[Date]])</f>
        <v>2024</v>
      </c>
      <c r="K15367" s="22">
        <f>MONTH(Actuals[[#This Row],[Date]])</f>
        <v>1</v>
      </c>
      <c r="L15367" s="12"/>
    </row>
    <row r="15368" spans="1:12" x14ac:dyDescent="0.3">
      <c r="A15368">
        <v>11</v>
      </c>
      <c r="B15368">
        <v>28771</v>
      </c>
      <c r="C15368">
        <v>4</v>
      </c>
      <c r="D15368">
        <v>67000</v>
      </c>
      <c r="E15368" s="46">
        <v>45354</v>
      </c>
      <c r="F15368">
        <v>-100.76</v>
      </c>
      <c r="I15368" t="str">
        <f>INDEX(LedgerMapping[[#All],[Level 3]],MATCH(Actuals[[#This Row],[Sub Ledger]],LedgerMapping[[#All],[Sub Ledger]],0))</f>
        <v>Administration</v>
      </c>
      <c r="J15368" s="22">
        <f>YEAR(Actuals[[#This Row],[Date]])</f>
        <v>2024</v>
      </c>
      <c r="K15368" s="22">
        <f>MONTH(Actuals[[#This Row],[Date]])</f>
        <v>3</v>
      </c>
      <c r="L15368" s="12"/>
    </row>
    <row r="15369" spans="1:12" x14ac:dyDescent="0.3">
      <c r="A15369">
        <v>11</v>
      </c>
      <c r="B15369">
        <v>29925</v>
      </c>
      <c r="C15369">
        <v>4</v>
      </c>
      <c r="D15369">
        <v>67000</v>
      </c>
      <c r="E15369" s="46">
        <v>45384</v>
      </c>
      <c r="F15369">
        <v>-109.27</v>
      </c>
      <c r="I15369" t="str">
        <f>INDEX(LedgerMapping[[#All],[Level 3]],MATCH(Actuals[[#This Row],[Sub Ledger]],LedgerMapping[[#All],[Sub Ledger]],0))</f>
        <v>Administration</v>
      </c>
      <c r="J15369" s="22">
        <f>YEAR(Actuals[[#This Row],[Date]])</f>
        <v>2024</v>
      </c>
      <c r="K15369" s="22">
        <f>MONTH(Actuals[[#This Row],[Date]])</f>
        <v>4</v>
      </c>
      <c r="L15369" s="12"/>
    </row>
    <row r="15370" spans="1:12" x14ac:dyDescent="0.3">
      <c r="A15370">
        <v>11</v>
      </c>
      <c r="B15370">
        <v>31051</v>
      </c>
      <c r="C15370">
        <v>4</v>
      </c>
      <c r="D15370">
        <v>67000</v>
      </c>
      <c r="E15370" s="46">
        <v>45415</v>
      </c>
      <c r="F15370">
        <v>-133.74</v>
      </c>
      <c r="I15370" t="str">
        <f>INDEX(LedgerMapping[[#All],[Level 3]],MATCH(Actuals[[#This Row],[Sub Ledger]],LedgerMapping[[#All],[Sub Ledger]],0))</f>
        <v>Administration</v>
      </c>
      <c r="J15370" s="22">
        <f>YEAR(Actuals[[#This Row],[Date]])</f>
        <v>2024</v>
      </c>
      <c r="K15370" s="22">
        <f>MONTH(Actuals[[#This Row],[Date]])</f>
        <v>5</v>
      </c>
      <c r="L15370" s="12"/>
    </row>
    <row r="15371" spans="1:12" x14ac:dyDescent="0.3">
      <c r="A15371">
        <v>11</v>
      </c>
      <c r="B15371">
        <v>32176</v>
      </c>
      <c r="C15371">
        <v>4</v>
      </c>
      <c r="D15371">
        <v>67000</v>
      </c>
      <c r="E15371" s="46">
        <v>45445</v>
      </c>
      <c r="F15371">
        <v>-87.99</v>
      </c>
      <c r="I15371" t="str">
        <f>INDEX(LedgerMapping[[#All],[Level 3]],MATCH(Actuals[[#This Row],[Sub Ledger]],LedgerMapping[[#All],[Sub Ledger]],0))</f>
        <v>Administration</v>
      </c>
      <c r="J15371" s="22">
        <f>YEAR(Actuals[[#This Row],[Date]])</f>
        <v>2024</v>
      </c>
      <c r="K15371" s="22">
        <f>MONTH(Actuals[[#This Row],[Date]])</f>
        <v>6</v>
      </c>
      <c r="L15371" s="12"/>
    </row>
    <row r="15372" spans="1:12" x14ac:dyDescent="0.3">
      <c r="A15372">
        <v>11</v>
      </c>
      <c r="B15372">
        <v>33300</v>
      </c>
      <c r="C15372">
        <v>4</v>
      </c>
      <c r="D15372">
        <v>67000</v>
      </c>
      <c r="E15372" s="46">
        <v>45476</v>
      </c>
      <c r="F15372">
        <v>-73.099999999999994</v>
      </c>
      <c r="I15372" t="str">
        <f>INDEX(LedgerMapping[[#All],[Level 3]],MATCH(Actuals[[#This Row],[Sub Ledger]],LedgerMapping[[#All],[Sub Ledger]],0))</f>
        <v>Administration</v>
      </c>
      <c r="J15372" s="22">
        <f>YEAR(Actuals[[#This Row],[Date]])</f>
        <v>2024</v>
      </c>
      <c r="K15372" s="22">
        <f>MONTH(Actuals[[#This Row],[Date]])</f>
        <v>7</v>
      </c>
      <c r="L15372" s="12"/>
    </row>
    <row r="15373" spans="1:12" x14ac:dyDescent="0.3">
      <c r="A15373">
        <v>11</v>
      </c>
      <c r="B15373">
        <v>34423</v>
      </c>
      <c r="C15373">
        <v>4</v>
      </c>
      <c r="D15373">
        <v>67000</v>
      </c>
      <c r="E15373" s="46">
        <v>45507</v>
      </c>
      <c r="F15373">
        <v>-149.69999999999999</v>
      </c>
      <c r="I15373" t="str">
        <f>INDEX(LedgerMapping[[#All],[Level 3]],MATCH(Actuals[[#This Row],[Sub Ledger]],LedgerMapping[[#All],[Sub Ledger]],0))</f>
        <v>Administration</v>
      </c>
      <c r="J15373" s="22">
        <f>YEAR(Actuals[[#This Row],[Date]])</f>
        <v>2024</v>
      </c>
      <c r="K15373" s="22">
        <f>MONTH(Actuals[[#This Row],[Date]])</f>
        <v>8</v>
      </c>
      <c r="L15373" s="12"/>
    </row>
    <row r="15374" spans="1:12" x14ac:dyDescent="0.3">
      <c r="A15374">
        <v>11</v>
      </c>
      <c r="B15374">
        <v>35576</v>
      </c>
      <c r="C15374">
        <v>4</v>
      </c>
      <c r="D15374">
        <v>67000</v>
      </c>
      <c r="E15374" s="46">
        <v>45536</v>
      </c>
      <c r="F15374">
        <v>-129.47999999999999</v>
      </c>
      <c r="I15374" t="str">
        <f>INDEX(LedgerMapping[[#All],[Level 3]],MATCH(Actuals[[#This Row],[Sub Ledger]],LedgerMapping[[#All],[Sub Ledger]],0))</f>
        <v>Administration</v>
      </c>
      <c r="J15374" s="22">
        <f>YEAR(Actuals[[#This Row],[Date]])</f>
        <v>2024</v>
      </c>
      <c r="K15374" s="22">
        <f>MONTH(Actuals[[#This Row],[Date]])</f>
        <v>9</v>
      </c>
      <c r="L15374" s="12"/>
    </row>
    <row r="15375" spans="1:12" x14ac:dyDescent="0.3">
      <c r="A15375">
        <v>11</v>
      </c>
      <c r="B15375">
        <v>36726</v>
      </c>
      <c r="C15375">
        <v>4</v>
      </c>
      <c r="D15375">
        <v>67000</v>
      </c>
      <c r="E15375" s="46">
        <v>45567</v>
      </c>
      <c r="F15375">
        <v>-129.47999999999999</v>
      </c>
      <c r="I15375" t="str">
        <f>INDEX(LedgerMapping[[#All],[Level 3]],MATCH(Actuals[[#This Row],[Sub Ledger]],LedgerMapping[[#All],[Sub Ledger]],0))</f>
        <v>Administration</v>
      </c>
      <c r="J15375" s="22">
        <f>YEAR(Actuals[[#This Row],[Date]])</f>
        <v>2024</v>
      </c>
      <c r="K15375" s="22">
        <f>MONTH(Actuals[[#This Row],[Date]])</f>
        <v>10</v>
      </c>
      <c r="L15375" s="12"/>
    </row>
    <row r="15376" spans="1:12" x14ac:dyDescent="0.3">
      <c r="A15376">
        <v>11</v>
      </c>
      <c r="B15376">
        <v>37875</v>
      </c>
      <c r="C15376">
        <v>4</v>
      </c>
      <c r="D15376">
        <v>67000</v>
      </c>
      <c r="E15376" s="46">
        <v>45597</v>
      </c>
      <c r="F15376">
        <v>-105.02</v>
      </c>
      <c r="I15376" t="str">
        <f>INDEX(LedgerMapping[[#All],[Level 3]],MATCH(Actuals[[#This Row],[Sub Ledger]],LedgerMapping[[#All],[Sub Ledger]],0))</f>
        <v>Administration</v>
      </c>
      <c r="J15376" s="22">
        <f>YEAR(Actuals[[#This Row],[Date]])</f>
        <v>2024</v>
      </c>
      <c r="K15376" s="22">
        <f>MONTH(Actuals[[#This Row],[Date]])</f>
        <v>11</v>
      </c>
      <c r="L15376" s="12"/>
    </row>
    <row r="15377" spans="1:12" x14ac:dyDescent="0.3">
      <c r="A15377">
        <v>11</v>
      </c>
      <c r="B15377">
        <v>39026</v>
      </c>
      <c r="C15377">
        <v>4</v>
      </c>
      <c r="D15377">
        <v>67000</v>
      </c>
      <c r="E15377" s="46">
        <v>45628</v>
      </c>
      <c r="F15377">
        <v>-199.7</v>
      </c>
      <c r="I15377" t="str">
        <f>INDEX(LedgerMapping[[#All],[Level 3]],MATCH(Actuals[[#This Row],[Sub Ledger]],LedgerMapping[[#All],[Sub Ledger]],0))</f>
        <v>Administration</v>
      </c>
      <c r="J15377" s="22">
        <f>YEAR(Actuals[[#This Row],[Date]])</f>
        <v>2024</v>
      </c>
      <c r="K15377" s="22">
        <f>MONTH(Actuals[[#This Row],[Date]])</f>
        <v>12</v>
      </c>
      <c r="L15377" s="12"/>
    </row>
    <row r="15378" spans="1:12" x14ac:dyDescent="0.3">
      <c r="A15378">
        <v>11</v>
      </c>
      <c r="B15378">
        <v>14306</v>
      </c>
      <c r="C15378">
        <v>4</v>
      </c>
      <c r="D15378">
        <v>68000</v>
      </c>
      <c r="E15378" s="46">
        <v>44927</v>
      </c>
      <c r="F15378">
        <v>-42.25</v>
      </c>
      <c r="I15378" t="str">
        <f>INDEX(LedgerMapping[[#All],[Level 3]],MATCH(Actuals[[#This Row],[Sub Ledger]],LedgerMapping[[#All],[Sub Ledger]],0))</f>
        <v>Administration</v>
      </c>
      <c r="J15378" s="22">
        <f>YEAR(Actuals[[#This Row],[Date]])</f>
        <v>2023</v>
      </c>
      <c r="K15378" s="22">
        <f>MONTH(Actuals[[#This Row],[Date]])</f>
        <v>1</v>
      </c>
      <c r="L15378" s="12"/>
    </row>
    <row r="15379" spans="1:12" x14ac:dyDescent="0.3">
      <c r="A15379">
        <v>11</v>
      </c>
      <c r="B15379">
        <v>15308</v>
      </c>
      <c r="C15379">
        <v>4</v>
      </c>
      <c r="D15379">
        <v>68000</v>
      </c>
      <c r="E15379" s="46">
        <v>44958</v>
      </c>
      <c r="F15379">
        <v>-53.95</v>
      </c>
      <c r="I15379" t="str">
        <f>INDEX(LedgerMapping[[#All],[Level 3]],MATCH(Actuals[[#This Row],[Sub Ledger]],LedgerMapping[[#All],[Sub Ledger]],0))</f>
        <v>Administration</v>
      </c>
      <c r="J15379" s="22">
        <f>YEAR(Actuals[[#This Row],[Date]])</f>
        <v>2023</v>
      </c>
      <c r="K15379" s="22">
        <f>MONTH(Actuals[[#This Row],[Date]])</f>
        <v>2</v>
      </c>
      <c r="L15379" s="12"/>
    </row>
    <row r="15380" spans="1:12" x14ac:dyDescent="0.3">
      <c r="A15380">
        <v>11</v>
      </c>
      <c r="B15380">
        <v>16288</v>
      </c>
      <c r="C15380">
        <v>4</v>
      </c>
      <c r="D15380">
        <v>68000</v>
      </c>
      <c r="E15380" s="46">
        <v>44988</v>
      </c>
      <c r="F15380">
        <v>-34.799999999999997</v>
      </c>
      <c r="I15380" t="str">
        <f>INDEX(LedgerMapping[[#All],[Level 3]],MATCH(Actuals[[#This Row],[Sub Ledger]],LedgerMapping[[#All],[Sub Ledger]],0))</f>
        <v>Administration</v>
      </c>
      <c r="J15380" s="22">
        <f>YEAR(Actuals[[#This Row],[Date]])</f>
        <v>2023</v>
      </c>
      <c r="K15380" s="22">
        <f>MONTH(Actuals[[#This Row],[Date]])</f>
        <v>3</v>
      </c>
      <c r="L15380" s="12"/>
    </row>
    <row r="15381" spans="1:12" x14ac:dyDescent="0.3">
      <c r="A15381">
        <v>11</v>
      </c>
      <c r="B15381">
        <v>17320</v>
      </c>
      <c r="C15381">
        <v>4</v>
      </c>
      <c r="D15381">
        <v>68000</v>
      </c>
      <c r="E15381" s="46">
        <v>45018</v>
      </c>
      <c r="F15381">
        <v>-39.06</v>
      </c>
      <c r="I15381" t="str">
        <f>INDEX(LedgerMapping[[#All],[Level 3]],MATCH(Actuals[[#This Row],[Sub Ledger]],LedgerMapping[[#All],[Sub Ledger]],0))</f>
        <v>Administration</v>
      </c>
      <c r="J15381" s="22">
        <f>YEAR(Actuals[[#This Row],[Date]])</f>
        <v>2023</v>
      </c>
      <c r="K15381" s="22">
        <f>MONTH(Actuals[[#This Row],[Date]])</f>
        <v>4</v>
      </c>
      <c r="L15381" s="12"/>
    </row>
    <row r="15382" spans="1:12" x14ac:dyDescent="0.3">
      <c r="A15382">
        <v>11</v>
      </c>
      <c r="B15382">
        <v>18349</v>
      </c>
      <c r="C15382">
        <v>4</v>
      </c>
      <c r="D15382">
        <v>68000</v>
      </c>
      <c r="E15382" s="46">
        <v>45049</v>
      </c>
      <c r="F15382">
        <v>-48.63</v>
      </c>
      <c r="I15382" t="str">
        <f>INDEX(LedgerMapping[[#All],[Level 3]],MATCH(Actuals[[#This Row],[Sub Ledger]],LedgerMapping[[#All],[Sub Ledger]],0))</f>
        <v>Administration</v>
      </c>
      <c r="J15382" s="22">
        <f>YEAR(Actuals[[#This Row],[Date]])</f>
        <v>2023</v>
      </c>
      <c r="K15382" s="22">
        <f>MONTH(Actuals[[#This Row],[Date]])</f>
        <v>5</v>
      </c>
      <c r="L15382" s="12"/>
    </row>
    <row r="15383" spans="1:12" x14ac:dyDescent="0.3">
      <c r="A15383">
        <v>11</v>
      </c>
      <c r="B15383">
        <v>19354</v>
      </c>
      <c r="C15383">
        <v>4</v>
      </c>
      <c r="D15383">
        <v>68000</v>
      </c>
      <c r="E15383" s="46">
        <v>45079</v>
      </c>
      <c r="F15383">
        <v>-35.869999999999997</v>
      </c>
      <c r="I15383" t="str">
        <f>INDEX(LedgerMapping[[#All],[Level 3]],MATCH(Actuals[[#This Row],[Sub Ledger]],LedgerMapping[[#All],[Sub Ledger]],0))</f>
        <v>Administration</v>
      </c>
      <c r="J15383" s="22">
        <f>YEAR(Actuals[[#This Row],[Date]])</f>
        <v>2023</v>
      </c>
      <c r="K15383" s="22">
        <f>MONTH(Actuals[[#This Row],[Date]])</f>
        <v>6</v>
      </c>
      <c r="L15383" s="12"/>
    </row>
    <row r="15384" spans="1:12" x14ac:dyDescent="0.3">
      <c r="A15384">
        <v>11</v>
      </c>
      <c r="B15384">
        <v>20382</v>
      </c>
      <c r="C15384">
        <v>4</v>
      </c>
      <c r="D15384">
        <v>68000</v>
      </c>
      <c r="E15384" s="46">
        <v>45110</v>
      </c>
      <c r="F15384">
        <v>-32.67</v>
      </c>
      <c r="I15384" t="str">
        <f>INDEX(LedgerMapping[[#All],[Level 3]],MATCH(Actuals[[#This Row],[Sub Ledger]],LedgerMapping[[#All],[Sub Ledger]],0))</f>
        <v>Administration</v>
      </c>
      <c r="J15384" s="22">
        <f>YEAR(Actuals[[#This Row],[Date]])</f>
        <v>2023</v>
      </c>
      <c r="K15384" s="22">
        <f>MONTH(Actuals[[#This Row],[Date]])</f>
        <v>7</v>
      </c>
      <c r="L15384" s="12"/>
    </row>
    <row r="15385" spans="1:12" x14ac:dyDescent="0.3">
      <c r="A15385">
        <v>11</v>
      </c>
      <c r="B15385">
        <v>21410</v>
      </c>
      <c r="C15385">
        <v>4</v>
      </c>
      <c r="D15385">
        <v>68000</v>
      </c>
      <c r="E15385" s="46">
        <v>45141</v>
      </c>
      <c r="F15385">
        <v>-56.08</v>
      </c>
      <c r="I15385" t="str">
        <f>INDEX(LedgerMapping[[#All],[Level 3]],MATCH(Actuals[[#This Row],[Sub Ledger]],LedgerMapping[[#All],[Sub Ledger]],0))</f>
        <v>Administration</v>
      </c>
      <c r="J15385" s="22">
        <f>YEAR(Actuals[[#This Row],[Date]])</f>
        <v>2023</v>
      </c>
      <c r="K15385" s="22">
        <f>MONTH(Actuals[[#This Row],[Date]])</f>
        <v>8</v>
      </c>
      <c r="L15385" s="12"/>
    </row>
    <row r="15386" spans="1:12" x14ac:dyDescent="0.3">
      <c r="A15386">
        <v>11</v>
      </c>
      <c r="B15386">
        <v>22413</v>
      </c>
      <c r="C15386">
        <v>4</v>
      </c>
      <c r="D15386">
        <v>68000</v>
      </c>
      <c r="E15386" s="46">
        <v>45169</v>
      </c>
      <c r="F15386">
        <v>-53.95</v>
      </c>
      <c r="I15386" t="str">
        <f>INDEX(LedgerMapping[[#All],[Level 3]],MATCH(Actuals[[#This Row],[Sub Ledger]],LedgerMapping[[#All],[Sub Ledger]],0))</f>
        <v>Administration</v>
      </c>
      <c r="J15386" s="22">
        <f>YEAR(Actuals[[#This Row],[Date]])</f>
        <v>2023</v>
      </c>
      <c r="K15386" s="22">
        <f>MONTH(Actuals[[#This Row],[Date]])</f>
        <v>8</v>
      </c>
      <c r="L15386" s="12"/>
    </row>
    <row r="15387" spans="1:12" x14ac:dyDescent="0.3">
      <c r="A15387">
        <v>11</v>
      </c>
      <c r="B15387">
        <v>23391</v>
      </c>
      <c r="C15387">
        <v>4</v>
      </c>
      <c r="D15387">
        <v>68000</v>
      </c>
      <c r="E15387" s="46">
        <v>45200</v>
      </c>
      <c r="F15387">
        <v>-53.95</v>
      </c>
      <c r="I15387" t="str">
        <f>INDEX(LedgerMapping[[#All],[Level 3]],MATCH(Actuals[[#This Row],[Sub Ledger]],LedgerMapping[[#All],[Sub Ledger]],0))</f>
        <v>Administration</v>
      </c>
      <c r="J15387" s="22">
        <f>YEAR(Actuals[[#This Row],[Date]])</f>
        <v>2023</v>
      </c>
      <c r="K15387" s="22">
        <f>MONTH(Actuals[[#This Row],[Date]])</f>
        <v>10</v>
      </c>
      <c r="L15387" s="12"/>
    </row>
    <row r="15388" spans="1:12" x14ac:dyDescent="0.3">
      <c r="A15388">
        <v>11</v>
      </c>
      <c r="B15388">
        <v>24393</v>
      </c>
      <c r="C15388">
        <v>4</v>
      </c>
      <c r="D15388">
        <v>68000</v>
      </c>
      <c r="E15388" s="46">
        <v>45230</v>
      </c>
      <c r="F15388">
        <v>-43.31</v>
      </c>
      <c r="I15388" t="str">
        <f>INDEX(LedgerMapping[[#All],[Level 3]],MATCH(Actuals[[#This Row],[Sub Ledger]],LedgerMapping[[#All],[Sub Ledger]],0))</f>
        <v>Administration</v>
      </c>
      <c r="J15388" s="22">
        <f>YEAR(Actuals[[#This Row],[Date]])</f>
        <v>2023</v>
      </c>
      <c r="K15388" s="22">
        <f>MONTH(Actuals[[#This Row],[Date]])</f>
        <v>10</v>
      </c>
      <c r="L15388" s="12"/>
    </row>
    <row r="15389" spans="1:12" x14ac:dyDescent="0.3">
      <c r="A15389">
        <v>11</v>
      </c>
      <c r="B15389">
        <v>25425</v>
      </c>
      <c r="C15389">
        <v>4</v>
      </c>
      <c r="D15389">
        <v>68000</v>
      </c>
      <c r="E15389" s="46">
        <v>45261</v>
      </c>
      <c r="F15389">
        <v>-34.799999999999997</v>
      </c>
      <c r="I15389" t="str">
        <f>INDEX(LedgerMapping[[#All],[Level 3]],MATCH(Actuals[[#This Row],[Sub Ledger]],LedgerMapping[[#All],[Sub Ledger]],0))</f>
        <v>Administration</v>
      </c>
      <c r="J15389" s="22">
        <f>YEAR(Actuals[[#This Row],[Date]])</f>
        <v>2023</v>
      </c>
      <c r="K15389" s="22">
        <f>MONTH(Actuals[[#This Row],[Date]])</f>
        <v>12</v>
      </c>
      <c r="L15389" s="12"/>
    </row>
    <row r="15390" spans="1:12" x14ac:dyDescent="0.3">
      <c r="A15390">
        <v>11</v>
      </c>
      <c r="B15390">
        <v>26496</v>
      </c>
      <c r="C15390">
        <v>4</v>
      </c>
      <c r="D15390">
        <v>68000</v>
      </c>
      <c r="E15390" s="46">
        <v>45291</v>
      </c>
      <c r="F15390">
        <v>-49.7</v>
      </c>
      <c r="I15390" t="str">
        <f>INDEX(LedgerMapping[[#All],[Level 3]],MATCH(Actuals[[#This Row],[Sub Ledger]],LedgerMapping[[#All],[Sub Ledger]],0))</f>
        <v>Administration</v>
      </c>
      <c r="J15390" s="22">
        <f>YEAR(Actuals[[#This Row],[Date]])</f>
        <v>2023</v>
      </c>
      <c r="K15390" s="22">
        <f>MONTH(Actuals[[#This Row],[Date]])</f>
        <v>12</v>
      </c>
      <c r="L15390" s="12"/>
    </row>
    <row r="15391" spans="1:12" x14ac:dyDescent="0.3">
      <c r="A15391">
        <v>11</v>
      </c>
      <c r="B15391">
        <v>27620</v>
      </c>
      <c r="C15391">
        <v>4</v>
      </c>
      <c r="D15391">
        <v>68000</v>
      </c>
      <c r="E15391" s="46">
        <v>45322</v>
      </c>
      <c r="F15391">
        <v>-116.72</v>
      </c>
      <c r="I15391" t="str">
        <f>INDEX(LedgerMapping[[#All],[Level 3]],MATCH(Actuals[[#This Row],[Sub Ledger]],LedgerMapping[[#All],[Sub Ledger]],0))</f>
        <v>Administration</v>
      </c>
      <c r="J15391" s="22">
        <f>YEAR(Actuals[[#This Row],[Date]])</f>
        <v>2024</v>
      </c>
      <c r="K15391" s="22">
        <f>MONTH(Actuals[[#This Row],[Date]])</f>
        <v>1</v>
      </c>
      <c r="L15391" s="12"/>
    </row>
    <row r="15392" spans="1:12" x14ac:dyDescent="0.3">
      <c r="A15392">
        <v>11</v>
      </c>
      <c r="B15392">
        <v>28772</v>
      </c>
      <c r="C15392">
        <v>4</v>
      </c>
      <c r="D15392">
        <v>68000</v>
      </c>
      <c r="E15392" s="46">
        <v>45354</v>
      </c>
      <c r="F15392">
        <v>-76.290000000000006</v>
      </c>
      <c r="I15392" t="str">
        <f>INDEX(LedgerMapping[[#All],[Level 3]],MATCH(Actuals[[#This Row],[Sub Ledger]],LedgerMapping[[#All],[Sub Ledger]],0))</f>
        <v>Administration</v>
      </c>
      <c r="J15392" s="22">
        <f>YEAR(Actuals[[#This Row],[Date]])</f>
        <v>2024</v>
      </c>
      <c r="K15392" s="22">
        <f>MONTH(Actuals[[#This Row],[Date]])</f>
        <v>3</v>
      </c>
      <c r="L15392" s="12"/>
    </row>
    <row r="15393" spans="1:12" x14ac:dyDescent="0.3">
      <c r="A15393">
        <v>11</v>
      </c>
      <c r="B15393">
        <v>29926</v>
      </c>
      <c r="C15393">
        <v>4</v>
      </c>
      <c r="D15393">
        <v>68000</v>
      </c>
      <c r="E15393" s="46">
        <v>45384</v>
      </c>
      <c r="F15393">
        <v>-83.74</v>
      </c>
      <c r="I15393" t="str">
        <f>INDEX(LedgerMapping[[#All],[Level 3]],MATCH(Actuals[[#This Row],[Sub Ledger]],LedgerMapping[[#All],[Sub Ledger]],0))</f>
        <v>Administration</v>
      </c>
      <c r="J15393" s="22">
        <f>YEAR(Actuals[[#This Row],[Date]])</f>
        <v>2024</v>
      </c>
      <c r="K15393" s="22">
        <f>MONTH(Actuals[[#This Row],[Date]])</f>
        <v>4</v>
      </c>
      <c r="L15393" s="12"/>
    </row>
    <row r="15394" spans="1:12" x14ac:dyDescent="0.3">
      <c r="A15394">
        <v>11</v>
      </c>
      <c r="B15394">
        <v>31052</v>
      </c>
      <c r="C15394">
        <v>4</v>
      </c>
      <c r="D15394">
        <v>68000</v>
      </c>
      <c r="E15394" s="46">
        <v>45415</v>
      </c>
      <c r="F15394">
        <v>-100.76</v>
      </c>
      <c r="I15394" t="str">
        <f>INDEX(LedgerMapping[[#All],[Level 3]],MATCH(Actuals[[#This Row],[Sub Ledger]],LedgerMapping[[#All],[Sub Ledger]],0))</f>
        <v>Administration</v>
      </c>
      <c r="J15394" s="22">
        <f>YEAR(Actuals[[#This Row],[Date]])</f>
        <v>2024</v>
      </c>
      <c r="K15394" s="22">
        <f>MONTH(Actuals[[#This Row],[Date]])</f>
        <v>5</v>
      </c>
      <c r="L15394" s="12"/>
    </row>
    <row r="15395" spans="1:12" x14ac:dyDescent="0.3">
      <c r="A15395">
        <v>11</v>
      </c>
      <c r="B15395">
        <v>32177</v>
      </c>
      <c r="C15395">
        <v>4</v>
      </c>
      <c r="D15395">
        <v>68000</v>
      </c>
      <c r="E15395" s="46">
        <v>45445</v>
      </c>
      <c r="F15395">
        <v>-63.53</v>
      </c>
      <c r="I15395" t="str">
        <f>INDEX(LedgerMapping[[#All],[Level 3]],MATCH(Actuals[[#This Row],[Sub Ledger]],LedgerMapping[[#All],[Sub Ledger]],0))</f>
        <v>Administration</v>
      </c>
      <c r="J15395" s="22">
        <f>YEAR(Actuals[[#This Row],[Date]])</f>
        <v>2024</v>
      </c>
      <c r="K15395" s="22">
        <f>MONTH(Actuals[[#This Row],[Date]])</f>
        <v>6</v>
      </c>
      <c r="L15395" s="12"/>
    </row>
    <row r="15396" spans="1:12" x14ac:dyDescent="0.3">
      <c r="A15396">
        <v>11</v>
      </c>
      <c r="B15396">
        <v>33301</v>
      </c>
      <c r="C15396">
        <v>4</v>
      </c>
      <c r="D15396">
        <v>68000</v>
      </c>
      <c r="E15396" s="46">
        <v>45476</v>
      </c>
      <c r="F15396">
        <v>-53.95</v>
      </c>
      <c r="I15396" t="str">
        <f>INDEX(LedgerMapping[[#All],[Level 3]],MATCH(Actuals[[#This Row],[Sub Ledger]],LedgerMapping[[#All],[Sub Ledger]],0))</f>
        <v>Administration</v>
      </c>
      <c r="J15396" s="22">
        <f>YEAR(Actuals[[#This Row],[Date]])</f>
        <v>2024</v>
      </c>
      <c r="K15396" s="22">
        <f>MONTH(Actuals[[#This Row],[Date]])</f>
        <v>7</v>
      </c>
      <c r="L15396" s="12"/>
    </row>
    <row r="15397" spans="1:12" x14ac:dyDescent="0.3">
      <c r="A15397">
        <v>11</v>
      </c>
      <c r="B15397">
        <v>34424</v>
      </c>
      <c r="C15397">
        <v>4</v>
      </c>
      <c r="D15397">
        <v>68000</v>
      </c>
      <c r="E15397" s="46">
        <v>45507</v>
      </c>
      <c r="F15397">
        <v>-113.53</v>
      </c>
      <c r="I15397" t="str">
        <f>INDEX(LedgerMapping[[#All],[Level 3]],MATCH(Actuals[[#This Row],[Sub Ledger]],LedgerMapping[[#All],[Sub Ledger]],0))</f>
        <v>Administration</v>
      </c>
      <c r="J15397" s="22">
        <f>YEAR(Actuals[[#This Row],[Date]])</f>
        <v>2024</v>
      </c>
      <c r="K15397" s="22">
        <f>MONTH(Actuals[[#This Row],[Date]])</f>
        <v>8</v>
      </c>
      <c r="L15397" s="12"/>
    </row>
    <row r="15398" spans="1:12" x14ac:dyDescent="0.3">
      <c r="A15398">
        <v>11</v>
      </c>
      <c r="B15398">
        <v>35577</v>
      </c>
      <c r="C15398">
        <v>4</v>
      </c>
      <c r="D15398">
        <v>68000</v>
      </c>
      <c r="E15398" s="46">
        <v>45536</v>
      </c>
      <c r="F15398">
        <v>-96.51</v>
      </c>
      <c r="I15398" t="str">
        <f>INDEX(LedgerMapping[[#All],[Level 3]],MATCH(Actuals[[#This Row],[Sub Ledger]],LedgerMapping[[#All],[Sub Ledger]],0))</f>
        <v>Administration</v>
      </c>
      <c r="J15398" s="22">
        <f>YEAR(Actuals[[#This Row],[Date]])</f>
        <v>2024</v>
      </c>
      <c r="K15398" s="22">
        <f>MONTH(Actuals[[#This Row],[Date]])</f>
        <v>9</v>
      </c>
      <c r="L15398" s="12"/>
    </row>
    <row r="15399" spans="1:12" x14ac:dyDescent="0.3">
      <c r="A15399">
        <v>11</v>
      </c>
      <c r="B15399">
        <v>36727</v>
      </c>
      <c r="C15399">
        <v>4</v>
      </c>
      <c r="D15399">
        <v>68000</v>
      </c>
      <c r="E15399" s="46">
        <v>45567</v>
      </c>
      <c r="F15399">
        <v>-96.51</v>
      </c>
      <c r="I15399" t="str">
        <f>INDEX(LedgerMapping[[#All],[Level 3]],MATCH(Actuals[[#This Row],[Sub Ledger]],LedgerMapping[[#All],[Sub Ledger]],0))</f>
        <v>Administration</v>
      </c>
      <c r="J15399" s="22">
        <f>YEAR(Actuals[[#This Row],[Date]])</f>
        <v>2024</v>
      </c>
      <c r="K15399" s="22">
        <f>MONTH(Actuals[[#This Row],[Date]])</f>
        <v>10</v>
      </c>
      <c r="L15399" s="12"/>
    </row>
    <row r="15400" spans="1:12" x14ac:dyDescent="0.3">
      <c r="A15400">
        <v>11</v>
      </c>
      <c r="B15400">
        <v>37876</v>
      </c>
      <c r="C15400">
        <v>4</v>
      </c>
      <c r="D15400">
        <v>68000</v>
      </c>
      <c r="E15400" s="46">
        <v>45597</v>
      </c>
      <c r="F15400">
        <v>-79.48</v>
      </c>
      <c r="I15400" t="str">
        <f>INDEX(LedgerMapping[[#All],[Level 3]],MATCH(Actuals[[#This Row],[Sub Ledger]],LedgerMapping[[#All],[Sub Ledger]],0))</f>
        <v>Administration</v>
      </c>
      <c r="J15400" s="22">
        <f>YEAR(Actuals[[#This Row],[Date]])</f>
        <v>2024</v>
      </c>
      <c r="K15400" s="22">
        <f>MONTH(Actuals[[#This Row],[Date]])</f>
        <v>11</v>
      </c>
      <c r="L15400" s="12"/>
    </row>
    <row r="15401" spans="1:12" x14ac:dyDescent="0.3">
      <c r="A15401">
        <v>11</v>
      </c>
      <c r="B15401">
        <v>39027</v>
      </c>
      <c r="C15401">
        <v>4</v>
      </c>
      <c r="D15401">
        <v>68000</v>
      </c>
      <c r="E15401" s="46">
        <v>45628</v>
      </c>
      <c r="F15401">
        <v>-149.69999999999999</v>
      </c>
      <c r="I15401" t="str">
        <f>INDEX(LedgerMapping[[#All],[Level 3]],MATCH(Actuals[[#This Row],[Sub Ledger]],LedgerMapping[[#All],[Sub Ledger]],0))</f>
        <v>Administration</v>
      </c>
      <c r="J15401" s="22">
        <f>YEAR(Actuals[[#This Row],[Date]])</f>
        <v>2024</v>
      </c>
      <c r="K15401" s="22">
        <f>MONTH(Actuals[[#This Row],[Date]])</f>
        <v>12</v>
      </c>
      <c r="L15401" s="12"/>
    </row>
    <row r="15402" spans="1:12" x14ac:dyDescent="0.3">
      <c r="A15402">
        <v>11</v>
      </c>
      <c r="B15402">
        <v>14307</v>
      </c>
      <c r="C15402">
        <v>4</v>
      </c>
      <c r="D15402">
        <v>69000</v>
      </c>
      <c r="E15402" s="46">
        <v>44927</v>
      </c>
      <c r="F15402">
        <v>-12.46</v>
      </c>
      <c r="I15402" t="str">
        <f>INDEX(LedgerMapping[[#All],[Level 3]],MATCH(Actuals[[#This Row],[Sub Ledger]],LedgerMapping[[#All],[Sub Ledger]],0))</f>
        <v>Administration</v>
      </c>
      <c r="J15402" s="22">
        <f>YEAR(Actuals[[#This Row],[Date]])</f>
        <v>2023</v>
      </c>
      <c r="K15402" s="22">
        <f>MONTH(Actuals[[#This Row],[Date]])</f>
        <v>1</v>
      </c>
      <c r="L15402" s="12"/>
    </row>
    <row r="15403" spans="1:12" x14ac:dyDescent="0.3">
      <c r="A15403">
        <v>11</v>
      </c>
      <c r="B15403">
        <v>15309</v>
      </c>
      <c r="C15403">
        <v>4</v>
      </c>
      <c r="D15403">
        <v>69000</v>
      </c>
      <c r="E15403" s="46">
        <v>44958</v>
      </c>
      <c r="F15403">
        <v>-16.72</v>
      </c>
      <c r="I15403" t="str">
        <f>INDEX(LedgerMapping[[#All],[Level 3]],MATCH(Actuals[[#This Row],[Sub Ledger]],LedgerMapping[[#All],[Sub Ledger]],0))</f>
        <v>Administration</v>
      </c>
      <c r="J15403" s="22">
        <f>YEAR(Actuals[[#This Row],[Date]])</f>
        <v>2023</v>
      </c>
      <c r="K15403" s="22">
        <f>MONTH(Actuals[[#This Row],[Date]])</f>
        <v>2</v>
      </c>
      <c r="L15403" s="12"/>
    </row>
    <row r="15404" spans="1:12" x14ac:dyDescent="0.3">
      <c r="A15404">
        <v>11</v>
      </c>
      <c r="B15404">
        <v>16289</v>
      </c>
      <c r="C15404">
        <v>4</v>
      </c>
      <c r="D15404">
        <v>69000</v>
      </c>
      <c r="E15404" s="46">
        <v>44988</v>
      </c>
      <c r="F15404">
        <v>-10.33</v>
      </c>
      <c r="I15404" t="str">
        <f>INDEX(LedgerMapping[[#All],[Level 3]],MATCH(Actuals[[#This Row],[Sub Ledger]],LedgerMapping[[#All],[Sub Ledger]],0))</f>
        <v>Administration</v>
      </c>
      <c r="J15404" s="22">
        <f>YEAR(Actuals[[#This Row],[Date]])</f>
        <v>2023</v>
      </c>
      <c r="K15404" s="22">
        <f>MONTH(Actuals[[#This Row],[Date]])</f>
        <v>3</v>
      </c>
      <c r="L15404" s="12"/>
    </row>
    <row r="15405" spans="1:12" x14ac:dyDescent="0.3">
      <c r="A15405">
        <v>11</v>
      </c>
      <c r="B15405">
        <v>17321</v>
      </c>
      <c r="C15405">
        <v>4</v>
      </c>
      <c r="D15405">
        <v>69000</v>
      </c>
      <c r="E15405" s="46">
        <v>45018</v>
      </c>
      <c r="F15405">
        <v>-11.4</v>
      </c>
      <c r="I15405" t="str">
        <f>INDEX(LedgerMapping[[#All],[Level 3]],MATCH(Actuals[[#This Row],[Sub Ledger]],LedgerMapping[[#All],[Sub Ledger]],0))</f>
        <v>Administration</v>
      </c>
      <c r="J15405" s="22">
        <f>YEAR(Actuals[[#This Row],[Date]])</f>
        <v>2023</v>
      </c>
      <c r="K15405" s="22">
        <f>MONTH(Actuals[[#This Row],[Date]])</f>
        <v>4</v>
      </c>
      <c r="L15405" s="12"/>
    </row>
    <row r="15406" spans="1:12" x14ac:dyDescent="0.3">
      <c r="A15406">
        <v>11</v>
      </c>
      <c r="B15406">
        <v>18350</v>
      </c>
      <c r="C15406">
        <v>4</v>
      </c>
      <c r="D15406">
        <v>69000</v>
      </c>
      <c r="E15406" s="46">
        <v>45049</v>
      </c>
      <c r="F15406">
        <v>-14.59</v>
      </c>
      <c r="I15406" t="str">
        <f>INDEX(LedgerMapping[[#All],[Level 3]],MATCH(Actuals[[#This Row],[Sub Ledger]],LedgerMapping[[#All],[Sub Ledger]],0))</f>
        <v>Administration</v>
      </c>
      <c r="J15406" s="22">
        <f>YEAR(Actuals[[#This Row],[Date]])</f>
        <v>2023</v>
      </c>
      <c r="K15406" s="22">
        <f>MONTH(Actuals[[#This Row],[Date]])</f>
        <v>5</v>
      </c>
      <c r="L15406" s="12"/>
    </row>
    <row r="15407" spans="1:12" x14ac:dyDescent="0.3">
      <c r="A15407">
        <v>11</v>
      </c>
      <c r="B15407">
        <v>19355</v>
      </c>
      <c r="C15407">
        <v>4</v>
      </c>
      <c r="D15407">
        <v>69000</v>
      </c>
      <c r="E15407" s="46">
        <v>45079</v>
      </c>
      <c r="F15407">
        <v>-11.4</v>
      </c>
      <c r="I15407" t="str">
        <f>INDEX(LedgerMapping[[#All],[Level 3]],MATCH(Actuals[[#This Row],[Sub Ledger]],LedgerMapping[[#All],[Sub Ledger]],0))</f>
        <v>Administration</v>
      </c>
      <c r="J15407" s="22">
        <f>YEAR(Actuals[[#This Row],[Date]])</f>
        <v>2023</v>
      </c>
      <c r="K15407" s="22">
        <f>MONTH(Actuals[[#This Row],[Date]])</f>
        <v>6</v>
      </c>
      <c r="L15407" s="12"/>
    </row>
    <row r="15408" spans="1:12" x14ac:dyDescent="0.3">
      <c r="A15408">
        <v>11</v>
      </c>
      <c r="B15408">
        <v>20383</v>
      </c>
      <c r="C15408">
        <v>4</v>
      </c>
      <c r="D15408">
        <v>69000</v>
      </c>
      <c r="E15408" s="46">
        <v>45110</v>
      </c>
      <c r="F15408">
        <v>-10.33</v>
      </c>
      <c r="I15408" t="str">
        <f>INDEX(LedgerMapping[[#All],[Level 3]],MATCH(Actuals[[#This Row],[Sub Ledger]],LedgerMapping[[#All],[Sub Ledger]],0))</f>
        <v>Administration</v>
      </c>
      <c r="J15408" s="22">
        <f>YEAR(Actuals[[#This Row],[Date]])</f>
        <v>2023</v>
      </c>
      <c r="K15408" s="22">
        <f>MONTH(Actuals[[#This Row],[Date]])</f>
        <v>7</v>
      </c>
      <c r="L15408" s="12"/>
    </row>
    <row r="15409" spans="1:12" x14ac:dyDescent="0.3">
      <c r="A15409">
        <v>11</v>
      </c>
      <c r="B15409">
        <v>21411</v>
      </c>
      <c r="C15409">
        <v>4</v>
      </c>
      <c r="D15409">
        <v>69000</v>
      </c>
      <c r="E15409" s="46">
        <v>45141</v>
      </c>
      <c r="F15409">
        <v>-16.72</v>
      </c>
      <c r="I15409" t="str">
        <f>INDEX(LedgerMapping[[#All],[Level 3]],MATCH(Actuals[[#This Row],[Sub Ledger]],LedgerMapping[[#All],[Sub Ledger]],0))</f>
        <v>Administration</v>
      </c>
      <c r="J15409" s="22">
        <f>YEAR(Actuals[[#This Row],[Date]])</f>
        <v>2023</v>
      </c>
      <c r="K15409" s="22">
        <f>MONTH(Actuals[[#This Row],[Date]])</f>
        <v>8</v>
      </c>
      <c r="L15409" s="12"/>
    </row>
    <row r="15410" spans="1:12" x14ac:dyDescent="0.3">
      <c r="A15410">
        <v>11</v>
      </c>
      <c r="B15410">
        <v>22414</v>
      </c>
      <c r="C15410">
        <v>4</v>
      </c>
      <c r="D15410">
        <v>69000</v>
      </c>
      <c r="E15410" s="46">
        <v>45169</v>
      </c>
      <c r="F15410">
        <v>-16.72</v>
      </c>
      <c r="I15410" t="str">
        <f>INDEX(LedgerMapping[[#All],[Level 3]],MATCH(Actuals[[#This Row],[Sub Ledger]],LedgerMapping[[#All],[Sub Ledger]],0))</f>
        <v>Administration</v>
      </c>
      <c r="J15410" s="22">
        <f>YEAR(Actuals[[#This Row],[Date]])</f>
        <v>2023</v>
      </c>
      <c r="K15410" s="22">
        <f>MONTH(Actuals[[#This Row],[Date]])</f>
        <v>8</v>
      </c>
      <c r="L15410" s="12"/>
    </row>
    <row r="15411" spans="1:12" x14ac:dyDescent="0.3">
      <c r="A15411">
        <v>11</v>
      </c>
      <c r="B15411">
        <v>23392</v>
      </c>
      <c r="C15411">
        <v>4</v>
      </c>
      <c r="D15411">
        <v>69000</v>
      </c>
      <c r="E15411" s="46">
        <v>45200</v>
      </c>
      <c r="F15411">
        <v>-16.72</v>
      </c>
      <c r="I15411" t="str">
        <f>INDEX(LedgerMapping[[#All],[Level 3]],MATCH(Actuals[[#This Row],[Sub Ledger]],LedgerMapping[[#All],[Sub Ledger]],0))</f>
        <v>Administration</v>
      </c>
      <c r="J15411" s="22">
        <f>YEAR(Actuals[[#This Row],[Date]])</f>
        <v>2023</v>
      </c>
      <c r="K15411" s="22">
        <f>MONTH(Actuals[[#This Row],[Date]])</f>
        <v>10</v>
      </c>
      <c r="L15411" s="12"/>
    </row>
    <row r="15412" spans="1:12" x14ac:dyDescent="0.3">
      <c r="A15412">
        <v>11</v>
      </c>
      <c r="B15412">
        <v>24394</v>
      </c>
      <c r="C15412">
        <v>4</v>
      </c>
      <c r="D15412">
        <v>69000</v>
      </c>
      <c r="E15412" s="46">
        <v>45230</v>
      </c>
      <c r="F15412">
        <v>-12.46</v>
      </c>
      <c r="I15412" t="str">
        <f>INDEX(LedgerMapping[[#All],[Level 3]],MATCH(Actuals[[#This Row],[Sub Ledger]],LedgerMapping[[#All],[Sub Ledger]],0))</f>
        <v>Administration</v>
      </c>
      <c r="J15412" s="22">
        <f>YEAR(Actuals[[#This Row],[Date]])</f>
        <v>2023</v>
      </c>
      <c r="K15412" s="22">
        <f>MONTH(Actuals[[#This Row],[Date]])</f>
        <v>10</v>
      </c>
      <c r="L15412" s="12"/>
    </row>
    <row r="15413" spans="1:12" x14ac:dyDescent="0.3">
      <c r="A15413">
        <v>11</v>
      </c>
      <c r="B15413">
        <v>25426</v>
      </c>
      <c r="C15413">
        <v>4</v>
      </c>
      <c r="D15413">
        <v>69000</v>
      </c>
      <c r="E15413" s="46">
        <v>45261</v>
      </c>
      <c r="F15413">
        <v>-10.33</v>
      </c>
      <c r="I15413" t="str">
        <f>INDEX(LedgerMapping[[#All],[Level 3]],MATCH(Actuals[[#This Row],[Sub Ledger]],LedgerMapping[[#All],[Sub Ledger]],0))</f>
        <v>Administration</v>
      </c>
      <c r="J15413" s="22">
        <f>YEAR(Actuals[[#This Row],[Date]])</f>
        <v>2023</v>
      </c>
      <c r="K15413" s="22">
        <f>MONTH(Actuals[[#This Row],[Date]])</f>
        <v>12</v>
      </c>
      <c r="L15413" s="12"/>
    </row>
    <row r="15414" spans="1:12" x14ac:dyDescent="0.3">
      <c r="A15414">
        <v>11</v>
      </c>
      <c r="B15414">
        <v>26497</v>
      </c>
      <c r="C15414">
        <v>4</v>
      </c>
      <c r="D15414">
        <v>69000</v>
      </c>
      <c r="E15414" s="46">
        <v>45291</v>
      </c>
      <c r="F15414">
        <v>-14.59</v>
      </c>
      <c r="I15414" t="str">
        <f>INDEX(LedgerMapping[[#All],[Level 3]],MATCH(Actuals[[#This Row],[Sub Ledger]],LedgerMapping[[#All],[Sub Ledger]],0))</f>
        <v>Administration</v>
      </c>
      <c r="J15414" s="22">
        <f>YEAR(Actuals[[#This Row],[Date]])</f>
        <v>2023</v>
      </c>
      <c r="K15414" s="22">
        <f>MONTH(Actuals[[#This Row],[Date]])</f>
        <v>12</v>
      </c>
      <c r="L15414" s="12"/>
    </row>
    <row r="15415" spans="1:12" x14ac:dyDescent="0.3">
      <c r="A15415">
        <v>11</v>
      </c>
      <c r="B15415">
        <v>27621</v>
      </c>
      <c r="C15415">
        <v>4</v>
      </c>
      <c r="D15415">
        <v>69000</v>
      </c>
      <c r="E15415" s="46">
        <v>45322</v>
      </c>
      <c r="F15415">
        <v>-34.799999999999997</v>
      </c>
      <c r="I15415" t="str">
        <f>INDEX(LedgerMapping[[#All],[Level 3]],MATCH(Actuals[[#This Row],[Sub Ledger]],LedgerMapping[[#All],[Sub Ledger]],0))</f>
        <v>Administration</v>
      </c>
      <c r="J15415" s="22">
        <f>YEAR(Actuals[[#This Row],[Date]])</f>
        <v>2024</v>
      </c>
      <c r="K15415" s="22">
        <f>MONTH(Actuals[[#This Row],[Date]])</f>
        <v>1</v>
      </c>
      <c r="L15415" s="12"/>
    </row>
    <row r="15416" spans="1:12" x14ac:dyDescent="0.3">
      <c r="A15416">
        <v>11</v>
      </c>
      <c r="B15416">
        <v>28773</v>
      </c>
      <c r="C15416">
        <v>4</v>
      </c>
      <c r="D15416">
        <v>69000</v>
      </c>
      <c r="E15416" s="46">
        <v>45354</v>
      </c>
      <c r="F15416">
        <v>-22.04</v>
      </c>
      <c r="I15416" t="str">
        <f>INDEX(LedgerMapping[[#All],[Level 3]],MATCH(Actuals[[#This Row],[Sub Ledger]],LedgerMapping[[#All],[Sub Ledger]],0))</f>
        <v>Administration</v>
      </c>
      <c r="J15416" s="22">
        <f>YEAR(Actuals[[#This Row],[Date]])</f>
        <v>2024</v>
      </c>
      <c r="K15416" s="22">
        <f>MONTH(Actuals[[#This Row],[Date]])</f>
        <v>3</v>
      </c>
      <c r="L15416" s="12"/>
    </row>
    <row r="15417" spans="1:12" x14ac:dyDescent="0.3">
      <c r="A15417">
        <v>11</v>
      </c>
      <c r="B15417">
        <v>29927</v>
      </c>
      <c r="C15417">
        <v>4</v>
      </c>
      <c r="D15417">
        <v>69000</v>
      </c>
      <c r="E15417" s="46">
        <v>45384</v>
      </c>
      <c r="F15417">
        <v>-24.16</v>
      </c>
      <c r="I15417" t="str">
        <f>INDEX(LedgerMapping[[#All],[Level 3]],MATCH(Actuals[[#This Row],[Sub Ledger]],LedgerMapping[[#All],[Sub Ledger]],0))</f>
        <v>Administration</v>
      </c>
      <c r="J15417" s="22">
        <f>YEAR(Actuals[[#This Row],[Date]])</f>
        <v>2024</v>
      </c>
      <c r="K15417" s="22">
        <f>MONTH(Actuals[[#This Row],[Date]])</f>
        <v>4</v>
      </c>
      <c r="L15417" s="12"/>
    </row>
    <row r="15418" spans="1:12" x14ac:dyDescent="0.3">
      <c r="A15418">
        <v>11</v>
      </c>
      <c r="B15418">
        <v>31053</v>
      </c>
      <c r="C15418">
        <v>4</v>
      </c>
      <c r="D15418">
        <v>69000</v>
      </c>
      <c r="E15418" s="46">
        <v>45415</v>
      </c>
      <c r="F15418">
        <v>-29.48</v>
      </c>
      <c r="I15418" t="str">
        <f>INDEX(LedgerMapping[[#All],[Level 3]],MATCH(Actuals[[#This Row],[Sub Ledger]],LedgerMapping[[#All],[Sub Ledger]],0))</f>
        <v>Administration</v>
      </c>
      <c r="J15418" s="22">
        <f>YEAR(Actuals[[#This Row],[Date]])</f>
        <v>2024</v>
      </c>
      <c r="K15418" s="22">
        <f>MONTH(Actuals[[#This Row],[Date]])</f>
        <v>5</v>
      </c>
      <c r="L15418" s="12"/>
    </row>
    <row r="15419" spans="1:12" x14ac:dyDescent="0.3">
      <c r="A15419">
        <v>11</v>
      </c>
      <c r="B15419">
        <v>32178</v>
      </c>
      <c r="C15419">
        <v>4</v>
      </c>
      <c r="D15419">
        <v>69000</v>
      </c>
      <c r="E15419" s="46">
        <v>45445</v>
      </c>
      <c r="F15419">
        <v>-17.78</v>
      </c>
      <c r="I15419" t="str">
        <f>INDEX(LedgerMapping[[#All],[Level 3]],MATCH(Actuals[[#This Row],[Sub Ledger]],LedgerMapping[[#All],[Sub Ledger]],0))</f>
        <v>Administration</v>
      </c>
      <c r="J15419" s="22">
        <f>YEAR(Actuals[[#This Row],[Date]])</f>
        <v>2024</v>
      </c>
      <c r="K15419" s="22">
        <f>MONTH(Actuals[[#This Row],[Date]])</f>
        <v>6</v>
      </c>
      <c r="L15419" s="12"/>
    </row>
    <row r="15420" spans="1:12" x14ac:dyDescent="0.3">
      <c r="A15420">
        <v>11</v>
      </c>
      <c r="B15420">
        <v>33302</v>
      </c>
      <c r="C15420">
        <v>4</v>
      </c>
      <c r="D15420">
        <v>69000</v>
      </c>
      <c r="E15420" s="46">
        <v>45476</v>
      </c>
      <c r="F15420">
        <v>-15.65</v>
      </c>
      <c r="I15420" t="str">
        <f>INDEX(LedgerMapping[[#All],[Level 3]],MATCH(Actuals[[#This Row],[Sub Ledger]],LedgerMapping[[#All],[Sub Ledger]],0))</f>
        <v>Administration</v>
      </c>
      <c r="J15420" s="22">
        <f>YEAR(Actuals[[#This Row],[Date]])</f>
        <v>2024</v>
      </c>
      <c r="K15420" s="22">
        <f>MONTH(Actuals[[#This Row],[Date]])</f>
        <v>7</v>
      </c>
      <c r="L15420" s="12"/>
    </row>
    <row r="15421" spans="1:12" x14ac:dyDescent="0.3">
      <c r="A15421">
        <v>11</v>
      </c>
      <c r="B15421">
        <v>34425</v>
      </c>
      <c r="C15421">
        <v>4</v>
      </c>
      <c r="D15421">
        <v>69000</v>
      </c>
      <c r="E15421" s="46">
        <v>45507</v>
      </c>
      <c r="F15421">
        <v>-33.74</v>
      </c>
      <c r="I15421" t="str">
        <f>INDEX(LedgerMapping[[#All],[Level 3]],MATCH(Actuals[[#This Row],[Sub Ledger]],LedgerMapping[[#All],[Sub Ledger]],0))</f>
        <v>Administration</v>
      </c>
      <c r="J15421" s="22">
        <f>YEAR(Actuals[[#This Row],[Date]])</f>
        <v>2024</v>
      </c>
      <c r="K15421" s="22">
        <f>MONTH(Actuals[[#This Row],[Date]])</f>
        <v>8</v>
      </c>
      <c r="L15421" s="12"/>
    </row>
    <row r="15422" spans="1:12" x14ac:dyDescent="0.3">
      <c r="A15422">
        <v>11</v>
      </c>
      <c r="B15422">
        <v>35578</v>
      </c>
      <c r="C15422">
        <v>4</v>
      </c>
      <c r="D15422">
        <v>69000</v>
      </c>
      <c r="E15422" s="46">
        <v>45536</v>
      </c>
      <c r="F15422">
        <v>-28.42</v>
      </c>
      <c r="I15422" t="str">
        <f>INDEX(LedgerMapping[[#All],[Level 3]],MATCH(Actuals[[#This Row],[Sub Ledger]],LedgerMapping[[#All],[Sub Ledger]],0))</f>
        <v>Administration</v>
      </c>
      <c r="J15422" s="22">
        <f>YEAR(Actuals[[#This Row],[Date]])</f>
        <v>2024</v>
      </c>
      <c r="K15422" s="22">
        <f>MONTH(Actuals[[#This Row],[Date]])</f>
        <v>9</v>
      </c>
      <c r="L15422" s="12"/>
    </row>
    <row r="15423" spans="1:12" x14ac:dyDescent="0.3">
      <c r="A15423">
        <v>11</v>
      </c>
      <c r="B15423">
        <v>36728</v>
      </c>
      <c r="C15423">
        <v>4</v>
      </c>
      <c r="D15423">
        <v>69000</v>
      </c>
      <c r="E15423" s="46">
        <v>45567</v>
      </c>
      <c r="F15423">
        <v>-29.48</v>
      </c>
      <c r="I15423" t="str">
        <f>INDEX(LedgerMapping[[#All],[Level 3]],MATCH(Actuals[[#This Row],[Sub Ledger]],LedgerMapping[[#All],[Sub Ledger]],0))</f>
        <v>Administration</v>
      </c>
      <c r="J15423" s="22">
        <f>YEAR(Actuals[[#This Row],[Date]])</f>
        <v>2024</v>
      </c>
      <c r="K15423" s="22">
        <f>MONTH(Actuals[[#This Row],[Date]])</f>
        <v>10</v>
      </c>
      <c r="L15423" s="12"/>
    </row>
    <row r="15424" spans="1:12" x14ac:dyDescent="0.3">
      <c r="A15424">
        <v>11</v>
      </c>
      <c r="B15424">
        <v>37877</v>
      </c>
      <c r="C15424">
        <v>4</v>
      </c>
      <c r="D15424">
        <v>69000</v>
      </c>
      <c r="E15424" s="46">
        <v>45597</v>
      </c>
      <c r="F15424">
        <v>-23.1</v>
      </c>
      <c r="I15424" t="str">
        <f>INDEX(LedgerMapping[[#All],[Level 3]],MATCH(Actuals[[#This Row],[Sub Ledger]],LedgerMapping[[#All],[Sub Ledger]],0))</f>
        <v>Administration</v>
      </c>
      <c r="J15424" s="22">
        <f>YEAR(Actuals[[#This Row],[Date]])</f>
        <v>2024</v>
      </c>
      <c r="K15424" s="22">
        <f>MONTH(Actuals[[#This Row],[Date]])</f>
        <v>11</v>
      </c>
      <c r="L15424" s="12"/>
    </row>
    <row r="15425" spans="1:12" x14ac:dyDescent="0.3">
      <c r="A15425">
        <v>11</v>
      </c>
      <c r="B15425">
        <v>39028</v>
      </c>
      <c r="C15425">
        <v>4</v>
      </c>
      <c r="D15425">
        <v>69000</v>
      </c>
      <c r="E15425" s="46">
        <v>45628</v>
      </c>
      <c r="F15425">
        <v>-45.44</v>
      </c>
      <c r="I15425" t="str">
        <f>INDEX(LedgerMapping[[#All],[Level 3]],MATCH(Actuals[[#This Row],[Sub Ledger]],LedgerMapping[[#All],[Sub Ledger]],0))</f>
        <v>Administration</v>
      </c>
      <c r="J15425" s="22">
        <f>YEAR(Actuals[[#This Row],[Date]])</f>
        <v>2024</v>
      </c>
      <c r="K15425" s="22">
        <f>MONTH(Actuals[[#This Row],[Date]])</f>
        <v>12</v>
      </c>
      <c r="L15425" s="12"/>
    </row>
    <row r="15426" spans="1:12" x14ac:dyDescent="0.3">
      <c r="A15426">
        <v>11</v>
      </c>
      <c r="B15426">
        <v>14308</v>
      </c>
      <c r="C15426">
        <v>4</v>
      </c>
      <c r="D15426">
        <v>71000</v>
      </c>
      <c r="E15426" s="46">
        <v>44927</v>
      </c>
      <c r="F15426">
        <v>-19.91</v>
      </c>
      <c r="I15426" t="str">
        <f>INDEX(LedgerMapping[[#All],[Level 3]],MATCH(Actuals[[#This Row],[Sub Ledger]],LedgerMapping[[#All],[Sub Ledger]],0))</f>
        <v>Indirect Labour</v>
      </c>
      <c r="J15426" s="22">
        <f>YEAR(Actuals[[#This Row],[Date]])</f>
        <v>2023</v>
      </c>
      <c r="K15426" s="22">
        <f>MONTH(Actuals[[#This Row],[Date]])</f>
        <v>1</v>
      </c>
      <c r="L15426" s="12"/>
    </row>
    <row r="15427" spans="1:12" x14ac:dyDescent="0.3">
      <c r="A15427">
        <v>11</v>
      </c>
      <c r="B15427">
        <v>15310</v>
      </c>
      <c r="C15427">
        <v>4</v>
      </c>
      <c r="D15427">
        <v>71000</v>
      </c>
      <c r="E15427" s="46">
        <v>44958</v>
      </c>
      <c r="F15427">
        <v>-23.1</v>
      </c>
      <c r="I15427" t="str">
        <f>INDEX(LedgerMapping[[#All],[Level 3]],MATCH(Actuals[[#This Row],[Sub Ledger]],LedgerMapping[[#All],[Sub Ledger]],0))</f>
        <v>Indirect Labour</v>
      </c>
      <c r="J15427" s="22">
        <f>YEAR(Actuals[[#This Row],[Date]])</f>
        <v>2023</v>
      </c>
      <c r="K15427" s="22">
        <f>MONTH(Actuals[[#This Row],[Date]])</f>
        <v>2</v>
      </c>
      <c r="L15427" s="12"/>
    </row>
    <row r="15428" spans="1:12" x14ac:dyDescent="0.3">
      <c r="A15428">
        <v>11</v>
      </c>
      <c r="B15428">
        <v>16290</v>
      </c>
      <c r="C15428">
        <v>4</v>
      </c>
      <c r="D15428">
        <v>71000</v>
      </c>
      <c r="E15428" s="46">
        <v>44988</v>
      </c>
      <c r="F15428">
        <v>-14.59</v>
      </c>
      <c r="I15428" t="str">
        <f>INDEX(LedgerMapping[[#All],[Level 3]],MATCH(Actuals[[#This Row],[Sub Ledger]],LedgerMapping[[#All],[Sub Ledger]],0))</f>
        <v>Indirect Labour</v>
      </c>
      <c r="J15428" s="22">
        <f>YEAR(Actuals[[#This Row],[Date]])</f>
        <v>2023</v>
      </c>
      <c r="K15428" s="22">
        <f>MONTH(Actuals[[#This Row],[Date]])</f>
        <v>3</v>
      </c>
      <c r="L15428" s="12"/>
    </row>
    <row r="15429" spans="1:12" x14ac:dyDescent="0.3">
      <c r="A15429">
        <v>11</v>
      </c>
      <c r="B15429">
        <v>17322</v>
      </c>
      <c r="C15429">
        <v>4</v>
      </c>
      <c r="D15429">
        <v>71000</v>
      </c>
      <c r="E15429" s="46">
        <v>45018</v>
      </c>
      <c r="F15429">
        <v>-17.78</v>
      </c>
      <c r="I15429" t="str">
        <f>INDEX(LedgerMapping[[#All],[Level 3]],MATCH(Actuals[[#This Row],[Sub Ledger]],LedgerMapping[[#All],[Sub Ledger]],0))</f>
        <v>Indirect Labour</v>
      </c>
      <c r="J15429" s="22">
        <f>YEAR(Actuals[[#This Row],[Date]])</f>
        <v>2023</v>
      </c>
      <c r="K15429" s="22">
        <f>MONTH(Actuals[[#This Row],[Date]])</f>
        <v>4</v>
      </c>
      <c r="L15429" s="12"/>
    </row>
    <row r="15430" spans="1:12" x14ac:dyDescent="0.3">
      <c r="A15430">
        <v>11</v>
      </c>
      <c r="B15430">
        <v>18351</v>
      </c>
      <c r="C15430">
        <v>4</v>
      </c>
      <c r="D15430">
        <v>71000</v>
      </c>
      <c r="E15430" s="46">
        <v>45049</v>
      </c>
      <c r="F15430">
        <v>-22.04</v>
      </c>
      <c r="I15430" t="str">
        <f>INDEX(LedgerMapping[[#All],[Level 3]],MATCH(Actuals[[#This Row],[Sub Ledger]],LedgerMapping[[#All],[Sub Ledger]],0))</f>
        <v>Indirect Labour</v>
      </c>
      <c r="J15430" s="22">
        <f>YEAR(Actuals[[#This Row],[Date]])</f>
        <v>2023</v>
      </c>
      <c r="K15430" s="22">
        <f>MONTH(Actuals[[#This Row],[Date]])</f>
        <v>5</v>
      </c>
      <c r="L15430" s="12"/>
    </row>
    <row r="15431" spans="1:12" x14ac:dyDescent="0.3">
      <c r="A15431">
        <v>11</v>
      </c>
      <c r="B15431">
        <v>19356</v>
      </c>
      <c r="C15431">
        <v>4</v>
      </c>
      <c r="D15431">
        <v>71000</v>
      </c>
      <c r="E15431" s="46">
        <v>45079</v>
      </c>
      <c r="F15431">
        <v>-15.65</v>
      </c>
      <c r="I15431" t="str">
        <f>INDEX(LedgerMapping[[#All],[Level 3]],MATCH(Actuals[[#This Row],[Sub Ledger]],LedgerMapping[[#All],[Sub Ledger]],0))</f>
        <v>Indirect Labour</v>
      </c>
      <c r="J15431" s="22">
        <f>YEAR(Actuals[[#This Row],[Date]])</f>
        <v>2023</v>
      </c>
      <c r="K15431" s="22">
        <f>MONTH(Actuals[[#This Row],[Date]])</f>
        <v>6</v>
      </c>
      <c r="L15431" s="12"/>
    </row>
    <row r="15432" spans="1:12" x14ac:dyDescent="0.3">
      <c r="A15432">
        <v>11</v>
      </c>
      <c r="B15432">
        <v>20384</v>
      </c>
      <c r="C15432">
        <v>4</v>
      </c>
      <c r="D15432">
        <v>71000</v>
      </c>
      <c r="E15432" s="46">
        <v>45110</v>
      </c>
      <c r="F15432">
        <v>-14.59</v>
      </c>
      <c r="I15432" t="str">
        <f>INDEX(LedgerMapping[[#All],[Level 3]],MATCH(Actuals[[#This Row],[Sub Ledger]],LedgerMapping[[#All],[Sub Ledger]],0))</f>
        <v>Indirect Labour</v>
      </c>
      <c r="J15432" s="22">
        <f>YEAR(Actuals[[#This Row],[Date]])</f>
        <v>2023</v>
      </c>
      <c r="K15432" s="22">
        <f>MONTH(Actuals[[#This Row],[Date]])</f>
        <v>7</v>
      </c>
      <c r="L15432" s="12"/>
    </row>
    <row r="15433" spans="1:12" x14ac:dyDescent="0.3">
      <c r="A15433">
        <v>11</v>
      </c>
      <c r="B15433">
        <v>21412</v>
      </c>
      <c r="C15433">
        <v>4</v>
      </c>
      <c r="D15433">
        <v>71000</v>
      </c>
      <c r="E15433" s="46">
        <v>45141</v>
      </c>
      <c r="F15433">
        <v>-25.23</v>
      </c>
      <c r="I15433" t="str">
        <f>INDEX(LedgerMapping[[#All],[Level 3]],MATCH(Actuals[[#This Row],[Sub Ledger]],LedgerMapping[[#All],[Sub Ledger]],0))</f>
        <v>Indirect Labour</v>
      </c>
      <c r="J15433" s="22">
        <f>YEAR(Actuals[[#This Row],[Date]])</f>
        <v>2023</v>
      </c>
      <c r="K15433" s="22">
        <f>MONTH(Actuals[[#This Row],[Date]])</f>
        <v>8</v>
      </c>
      <c r="L15433" s="12"/>
    </row>
    <row r="15434" spans="1:12" x14ac:dyDescent="0.3">
      <c r="A15434">
        <v>11</v>
      </c>
      <c r="B15434">
        <v>22415</v>
      </c>
      <c r="C15434">
        <v>4</v>
      </c>
      <c r="D15434">
        <v>71000</v>
      </c>
      <c r="E15434" s="46">
        <v>45169</v>
      </c>
      <c r="F15434">
        <v>-23.1</v>
      </c>
      <c r="I15434" t="str">
        <f>INDEX(LedgerMapping[[#All],[Level 3]],MATCH(Actuals[[#This Row],[Sub Ledger]],LedgerMapping[[#All],[Sub Ledger]],0))</f>
        <v>Indirect Labour</v>
      </c>
      <c r="J15434" s="22">
        <f>YEAR(Actuals[[#This Row],[Date]])</f>
        <v>2023</v>
      </c>
      <c r="K15434" s="22">
        <f>MONTH(Actuals[[#This Row],[Date]])</f>
        <v>8</v>
      </c>
      <c r="L15434" s="12"/>
    </row>
    <row r="15435" spans="1:12" x14ac:dyDescent="0.3">
      <c r="A15435">
        <v>11</v>
      </c>
      <c r="B15435">
        <v>23393</v>
      </c>
      <c r="C15435">
        <v>4</v>
      </c>
      <c r="D15435">
        <v>71000</v>
      </c>
      <c r="E15435" s="46">
        <v>45200</v>
      </c>
      <c r="F15435">
        <v>-23.1</v>
      </c>
      <c r="I15435" t="str">
        <f>INDEX(LedgerMapping[[#All],[Level 3]],MATCH(Actuals[[#This Row],[Sub Ledger]],LedgerMapping[[#All],[Sub Ledger]],0))</f>
        <v>Indirect Labour</v>
      </c>
      <c r="J15435" s="22">
        <f>YEAR(Actuals[[#This Row],[Date]])</f>
        <v>2023</v>
      </c>
      <c r="K15435" s="22">
        <f>MONTH(Actuals[[#This Row],[Date]])</f>
        <v>10</v>
      </c>
      <c r="L15435" s="12"/>
    </row>
    <row r="15436" spans="1:12" x14ac:dyDescent="0.3">
      <c r="A15436">
        <v>11</v>
      </c>
      <c r="B15436">
        <v>24395</v>
      </c>
      <c r="C15436">
        <v>4</v>
      </c>
      <c r="D15436">
        <v>71000</v>
      </c>
      <c r="E15436" s="46">
        <v>45230</v>
      </c>
      <c r="F15436">
        <v>-17.78</v>
      </c>
      <c r="I15436" t="str">
        <f>INDEX(LedgerMapping[[#All],[Level 3]],MATCH(Actuals[[#This Row],[Sub Ledger]],LedgerMapping[[#All],[Sub Ledger]],0))</f>
        <v>Indirect Labour</v>
      </c>
      <c r="J15436" s="22">
        <f>YEAR(Actuals[[#This Row],[Date]])</f>
        <v>2023</v>
      </c>
      <c r="K15436" s="22">
        <f>MONTH(Actuals[[#This Row],[Date]])</f>
        <v>10</v>
      </c>
      <c r="L15436" s="12"/>
    </row>
    <row r="15437" spans="1:12" x14ac:dyDescent="0.3">
      <c r="A15437">
        <v>11</v>
      </c>
      <c r="B15437">
        <v>25427</v>
      </c>
      <c r="C15437">
        <v>4</v>
      </c>
      <c r="D15437">
        <v>71000</v>
      </c>
      <c r="E15437" s="46">
        <v>45261</v>
      </c>
      <c r="F15437">
        <v>-15.65</v>
      </c>
      <c r="I15437" t="str">
        <f>INDEX(LedgerMapping[[#All],[Level 3]],MATCH(Actuals[[#This Row],[Sub Ledger]],LedgerMapping[[#All],[Sub Ledger]],0))</f>
        <v>Indirect Labour</v>
      </c>
      <c r="J15437" s="22">
        <f>YEAR(Actuals[[#This Row],[Date]])</f>
        <v>2023</v>
      </c>
      <c r="K15437" s="22">
        <f>MONTH(Actuals[[#This Row],[Date]])</f>
        <v>12</v>
      </c>
      <c r="L15437" s="12"/>
    </row>
    <row r="15438" spans="1:12" x14ac:dyDescent="0.3">
      <c r="A15438">
        <v>11</v>
      </c>
      <c r="B15438">
        <v>26498</v>
      </c>
      <c r="C15438">
        <v>4</v>
      </c>
      <c r="D15438">
        <v>71000</v>
      </c>
      <c r="E15438" s="46">
        <v>45291</v>
      </c>
      <c r="F15438">
        <v>-22.04</v>
      </c>
      <c r="I15438" t="str">
        <f>INDEX(LedgerMapping[[#All],[Level 3]],MATCH(Actuals[[#This Row],[Sub Ledger]],LedgerMapping[[#All],[Sub Ledger]],0))</f>
        <v>Indirect Labour</v>
      </c>
      <c r="J15438" s="22">
        <f>YEAR(Actuals[[#This Row],[Date]])</f>
        <v>2023</v>
      </c>
      <c r="K15438" s="22">
        <f>MONTH(Actuals[[#This Row],[Date]])</f>
        <v>12</v>
      </c>
      <c r="L15438" s="12"/>
    </row>
    <row r="15439" spans="1:12" x14ac:dyDescent="0.3">
      <c r="A15439">
        <v>11</v>
      </c>
      <c r="B15439">
        <v>27622</v>
      </c>
      <c r="C15439">
        <v>4</v>
      </c>
      <c r="D15439">
        <v>71000</v>
      </c>
      <c r="E15439" s="46">
        <v>45322</v>
      </c>
      <c r="F15439">
        <v>-53.95</v>
      </c>
      <c r="I15439" t="str">
        <f>INDEX(LedgerMapping[[#All],[Level 3]],MATCH(Actuals[[#This Row],[Sub Ledger]],LedgerMapping[[#All],[Sub Ledger]],0))</f>
        <v>Indirect Labour</v>
      </c>
      <c r="J15439" s="22">
        <f>YEAR(Actuals[[#This Row],[Date]])</f>
        <v>2024</v>
      </c>
      <c r="K15439" s="22">
        <f>MONTH(Actuals[[#This Row],[Date]])</f>
        <v>1</v>
      </c>
      <c r="L15439" s="12"/>
    </row>
    <row r="15440" spans="1:12" x14ac:dyDescent="0.3">
      <c r="A15440">
        <v>11</v>
      </c>
      <c r="B15440">
        <v>28774</v>
      </c>
      <c r="C15440">
        <v>4</v>
      </c>
      <c r="D15440">
        <v>71000</v>
      </c>
      <c r="E15440" s="46">
        <v>45354</v>
      </c>
      <c r="F15440">
        <v>-32.67</v>
      </c>
      <c r="I15440" t="str">
        <f>INDEX(LedgerMapping[[#All],[Level 3]],MATCH(Actuals[[#This Row],[Sub Ledger]],LedgerMapping[[#All],[Sub Ledger]],0))</f>
        <v>Indirect Labour</v>
      </c>
      <c r="J15440" s="22">
        <f>YEAR(Actuals[[#This Row],[Date]])</f>
        <v>2024</v>
      </c>
      <c r="K15440" s="22">
        <f>MONTH(Actuals[[#This Row],[Date]])</f>
        <v>3</v>
      </c>
      <c r="L15440" s="12"/>
    </row>
    <row r="15441" spans="1:12" x14ac:dyDescent="0.3">
      <c r="A15441">
        <v>11</v>
      </c>
      <c r="B15441">
        <v>29928</v>
      </c>
      <c r="C15441">
        <v>4</v>
      </c>
      <c r="D15441">
        <v>71000</v>
      </c>
      <c r="E15441" s="46">
        <v>45384</v>
      </c>
      <c r="F15441">
        <v>-32.67</v>
      </c>
      <c r="I15441" t="str">
        <f>INDEX(LedgerMapping[[#All],[Level 3]],MATCH(Actuals[[#This Row],[Sub Ledger]],LedgerMapping[[#All],[Sub Ledger]],0))</f>
        <v>Indirect Labour</v>
      </c>
      <c r="J15441" s="22">
        <f>YEAR(Actuals[[#This Row],[Date]])</f>
        <v>2024</v>
      </c>
      <c r="K15441" s="22">
        <f>MONTH(Actuals[[#This Row],[Date]])</f>
        <v>4</v>
      </c>
      <c r="L15441" s="12"/>
    </row>
    <row r="15442" spans="1:12" x14ac:dyDescent="0.3">
      <c r="A15442">
        <v>11</v>
      </c>
      <c r="B15442">
        <v>31054</v>
      </c>
      <c r="C15442">
        <v>4</v>
      </c>
      <c r="D15442">
        <v>71000</v>
      </c>
      <c r="E15442" s="46">
        <v>45415</v>
      </c>
      <c r="F15442">
        <v>-44.38</v>
      </c>
      <c r="I15442" t="str">
        <f>INDEX(LedgerMapping[[#All],[Level 3]],MATCH(Actuals[[#This Row],[Sub Ledger]],LedgerMapping[[#All],[Sub Ledger]],0))</f>
        <v>Indirect Labour</v>
      </c>
      <c r="J15442" s="22">
        <f>YEAR(Actuals[[#This Row],[Date]])</f>
        <v>2024</v>
      </c>
      <c r="K15442" s="22">
        <f>MONTH(Actuals[[#This Row],[Date]])</f>
        <v>5</v>
      </c>
      <c r="L15442" s="12"/>
    </row>
    <row r="15443" spans="1:12" x14ac:dyDescent="0.3">
      <c r="A15443">
        <v>11</v>
      </c>
      <c r="B15443">
        <v>32179</v>
      </c>
      <c r="C15443">
        <v>4</v>
      </c>
      <c r="D15443">
        <v>71000</v>
      </c>
      <c r="E15443" s="46">
        <v>45445</v>
      </c>
      <c r="F15443">
        <v>-27.36</v>
      </c>
      <c r="I15443" t="str">
        <f>INDEX(LedgerMapping[[#All],[Level 3]],MATCH(Actuals[[#This Row],[Sub Ledger]],LedgerMapping[[#All],[Sub Ledger]],0))</f>
        <v>Indirect Labour</v>
      </c>
      <c r="J15443" s="22">
        <f>YEAR(Actuals[[#This Row],[Date]])</f>
        <v>2024</v>
      </c>
      <c r="K15443" s="22">
        <f>MONTH(Actuals[[#This Row],[Date]])</f>
        <v>6</v>
      </c>
      <c r="L15443" s="12"/>
    </row>
    <row r="15444" spans="1:12" x14ac:dyDescent="0.3">
      <c r="A15444">
        <v>11</v>
      </c>
      <c r="B15444">
        <v>33303</v>
      </c>
      <c r="C15444">
        <v>4</v>
      </c>
      <c r="D15444">
        <v>71000</v>
      </c>
      <c r="E15444" s="46">
        <v>45476</v>
      </c>
      <c r="F15444">
        <v>-22.04</v>
      </c>
      <c r="I15444" t="str">
        <f>INDEX(LedgerMapping[[#All],[Level 3]],MATCH(Actuals[[#This Row],[Sub Ledger]],LedgerMapping[[#All],[Sub Ledger]],0))</f>
        <v>Indirect Labour</v>
      </c>
      <c r="J15444" s="22">
        <f>YEAR(Actuals[[#This Row],[Date]])</f>
        <v>2024</v>
      </c>
      <c r="K15444" s="22">
        <f>MONTH(Actuals[[#This Row],[Date]])</f>
        <v>7</v>
      </c>
      <c r="L15444" s="12"/>
    </row>
    <row r="15445" spans="1:12" x14ac:dyDescent="0.3">
      <c r="A15445">
        <v>11</v>
      </c>
      <c r="B15445">
        <v>34426</v>
      </c>
      <c r="C15445">
        <v>4</v>
      </c>
      <c r="D15445">
        <v>71000</v>
      </c>
      <c r="E15445" s="46">
        <v>45507</v>
      </c>
      <c r="F15445">
        <v>-49.7</v>
      </c>
      <c r="I15445" t="str">
        <f>INDEX(LedgerMapping[[#All],[Level 3]],MATCH(Actuals[[#This Row],[Sub Ledger]],LedgerMapping[[#All],[Sub Ledger]],0))</f>
        <v>Indirect Labour</v>
      </c>
      <c r="J15445" s="22">
        <f>YEAR(Actuals[[#This Row],[Date]])</f>
        <v>2024</v>
      </c>
      <c r="K15445" s="22">
        <f>MONTH(Actuals[[#This Row],[Date]])</f>
        <v>8</v>
      </c>
      <c r="L15445" s="12"/>
    </row>
    <row r="15446" spans="1:12" x14ac:dyDescent="0.3">
      <c r="A15446">
        <v>11</v>
      </c>
      <c r="B15446">
        <v>35579</v>
      </c>
      <c r="C15446">
        <v>4</v>
      </c>
      <c r="D15446">
        <v>71000</v>
      </c>
      <c r="E15446" s="46">
        <v>45536</v>
      </c>
      <c r="F15446">
        <v>-44.38</v>
      </c>
      <c r="I15446" t="str">
        <f>INDEX(LedgerMapping[[#All],[Level 3]],MATCH(Actuals[[#This Row],[Sub Ledger]],LedgerMapping[[#All],[Sub Ledger]],0))</f>
        <v>Indirect Labour</v>
      </c>
      <c r="J15446" s="22">
        <f>YEAR(Actuals[[#This Row],[Date]])</f>
        <v>2024</v>
      </c>
      <c r="K15446" s="22">
        <f>MONTH(Actuals[[#This Row],[Date]])</f>
        <v>9</v>
      </c>
      <c r="L15446" s="12"/>
    </row>
    <row r="15447" spans="1:12" x14ac:dyDescent="0.3">
      <c r="A15447">
        <v>11</v>
      </c>
      <c r="B15447">
        <v>36729</v>
      </c>
      <c r="C15447">
        <v>4</v>
      </c>
      <c r="D15447">
        <v>71000</v>
      </c>
      <c r="E15447" s="46">
        <v>45567</v>
      </c>
      <c r="F15447">
        <v>-44.38</v>
      </c>
      <c r="I15447" t="str">
        <f>INDEX(LedgerMapping[[#All],[Level 3]],MATCH(Actuals[[#This Row],[Sub Ledger]],LedgerMapping[[#All],[Sub Ledger]],0))</f>
        <v>Indirect Labour</v>
      </c>
      <c r="J15447" s="22">
        <f>YEAR(Actuals[[#This Row],[Date]])</f>
        <v>2024</v>
      </c>
      <c r="K15447" s="22">
        <f>MONTH(Actuals[[#This Row],[Date]])</f>
        <v>10</v>
      </c>
      <c r="L15447" s="12"/>
    </row>
    <row r="15448" spans="1:12" x14ac:dyDescent="0.3">
      <c r="A15448">
        <v>11</v>
      </c>
      <c r="B15448">
        <v>37878</v>
      </c>
      <c r="C15448">
        <v>4</v>
      </c>
      <c r="D15448">
        <v>71000</v>
      </c>
      <c r="E15448" s="46">
        <v>45597</v>
      </c>
      <c r="F15448">
        <v>-32.67</v>
      </c>
      <c r="I15448" t="str">
        <f>INDEX(LedgerMapping[[#All],[Level 3]],MATCH(Actuals[[#This Row],[Sub Ledger]],LedgerMapping[[#All],[Sub Ledger]],0))</f>
        <v>Indirect Labour</v>
      </c>
      <c r="J15448" s="22">
        <f>YEAR(Actuals[[#This Row],[Date]])</f>
        <v>2024</v>
      </c>
      <c r="K15448" s="22">
        <f>MONTH(Actuals[[#This Row],[Date]])</f>
        <v>11</v>
      </c>
      <c r="L15448" s="12"/>
    </row>
    <row r="15449" spans="1:12" x14ac:dyDescent="0.3">
      <c r="A15449">
        <v>11</v>
      </c>
      <c r="B15449">
        <v>39029</v>
      </c>
      <c r="C15449">
        <v>4</v>
      </c>
      <c r="D15449">
        <v>71000</v>
      </c>
      <c r="E15449" s="46">
        <v>45628</v>
      </c>
      <c r="F15449">
        <v>-65.650000000000006</v>
      </c>
      <c r="I15449" t="str">
        <f>INDEX(LedgerMapping[[#All],[Level 3]],MATCH(Actuals[[#This Row],[Sub Ledger]],LedgerMapping[[#All],[Sub Ledger]],0))</f>
        <v>Indirect Labour</v>
      </c>
      <c r="J15449" s="22">
        <f>YEAR(Actuals[[#This Row],[Date]])</f>
        <v>2024</v>
      </c>
      <c r="K15449" s="22">
        <f>MONTH(Actuals[[#This Row],[Date]])</f>
        <v>12</v>
      </c>
      <c r="L15449" s="12"/>
    </row>
    <row r="15450" spans="1:12" x14ac:dyDescent="0.3">
      <c r="A15450">
        <v>11</v>
      </c>
      <c r="B15450">
        <v>14309</v>
      </c>
      <c r="C15450">
        <v>4</v>
      </c>
      <c r="D15450">
        <v>73000</v>
      </c>
      <c r="E15450" s="46">
        <v>44927</v>
      </c>
      <c r="F15450">
        <v>-75.23</v>
      </c>
      <c r="I15450" t="str">
        <f>INDEX(LedgerMapping[[#All],[Level 3]],MATCH(Actuals[[#This Row],[Sub Ledger]],LedgerMapping[[#All],[Sub Ledger]],0))</f>
        <v>Administration</v>
      </c>
      <c r="J15450" s="22">
        <f>YEAR(Actuals[[#This Row],[Date]])</f>
        <v>2023</v>
      </c>
      <c r="K15450" s="22">
        <f>MONTH(Actuals[[#This Row],[Date]])</f>
        <v>1</v>
      </c>
      <c r="L15450" s="12"/>
    </row>
    <row r="15451" spans="1:12" x14ac:dyDescent="0.3">
      <c r="A15451">
        <v>11</v>
      </c>
      <c r="B15451">
        <v>15311</v>
      </c>
      <c r="C15451">
        <v>4</v>
      </c>
      <c r="D15451">
        <v>73000</v>
      </c>
      <c r="E15451" s="46">
        <v>44958</v>
      </c>
      <c r="F15451">
        <v>-97.57</v>
      </c>
      <c r="I15451" t="str">
        <f>INDEX(LedgerMapping[[#All],[Level 3]],MATCH(Actuals[[#This Row],[Sub Ledger]],LedgerMapping[[#All],[Sub Ledger]],0))</f>
        <v>Administration</v>
      </c>
      <c r="J15451" s="22">
        <f>YEAR(Actuals[[#This Row],[Date]])</f>
        <v>2023</v>
      </c>
      <c r="K15451" s="22">
        <f>MONTH(Actuals[[#This Row],[Date]])</f>
        <v>2</v>
      </c>
      <c r="L15451" s="12"/>
    </row>
    <row r="15452" spans="1:12" x14ac:dyDescent="0.3">
      <c r="A15452">
        <v>11</v>
      </c>
      <c r="B15452">
        <v>16291</v>
      </c>
      <c r="C15452">
        <v>4</v>
      </c>
      <c r="D15452">
        <v>73000</v>
      </c>
      <c r="E15452" s="46">
        <v>44988</v>
      </c>
      <c r="F15452">
        <v>-73.099999999999994</v>
      </c>
      <c r="I15452" t="str">
        <f>INDEX(LedgerMapping[[#All],[Level 3]],MATCH(Actuals[[#This Row],[Sub Ledger]],LedgerMapping[[#All],[Sub Ledger]],0))</f>
        <v>Administration</v>
      </c>
      <c r="J15452" s="22">
        <f>YEAR(Actuals[[#This Row],[Date]])</f>
        <v>2023</v>
      </c>
      <c r="K15452" s="22">
        <f>MONTH(Actuals[[#This Row],[Date]])</f>
        <v>3</v>
      </c>
      <c r="L15452" s="12"/>
    </row>
    <row r="15453" spans="1:12" x14ac:dyDescent="0.3">
      <c r="A15453">
        <v>11</v>
      </c>
      <c r="B15453">
        <v>17323</v>
      </c>
      <c r="C15453">
        <v>4</v>
      </c>
      <c r="D15453">
        <v>73000</v>
      </c>
      <c r="E15453" s="46">
        <v>45018</v>
      </c>
      <c r="F15453">
        <v>-78.42</v>
      </c>
      <c r="I15453" t="str">
        <f>INDEX(LedgerMapping[[#All],[Level 3]],MATCH(Actuals[[#This Row],[Sub Ledger]],LedgerMapping[[#All],[Sub Ledger]],0))</f>
        <v>Administration</v>
      </c>
      <c r="J15453" s="22">
        <f>YEAR(Actuals[[#This Row],[Date]])</f>
        <v>2023</v>
      </c>
      <c r="K15453" s="22">
        <f>MONTH(Actuals[[#This Row],[Date]])</f>
        <v>4</v>
      </c>
      <c r="L15453" s="12"/>
    </row>
    <row r="15454" spans="1:12" x14ac:dyDescent="0.3">
      <c r="A15454">
        <v>11</v>
      </c>
      <c r="B15454">
        <v>18352</v>
      </c>
      <c r="C15454">
        <v>4</v>
      </c>
      <c r="D15454">
        <v>73000</v>
      </c>
      <c r="E15454" s="46">
        <v>45049</v>
      </c>
      <c r="F15454">
        <v>-83.74</v>
      </c>
      <c r="I15454" t="str">
        <f>INDEX(LedgerMapping[[#All],[Level 3]],MATCH(Actuals[[#This Row],[Sub Ledger]],LedgerMapping[[#All],[Sub Ledger]],0))</f>
        <v>Administration</v>
      </c>
      <c r="J15454" s="22">
        <f>YEAR(Actuals[[#This Row],[Date]])</f>
        <v>2023</v>
      </c>
      <c r="K15454" s="22">
        <f>MONTH(Actuals[[#This Row],[Date]])</f>
        <v>5</v>
      </c>
      <c r="L15454" s="12"/>
    </row>
    <row r="15455" spans="1:12" x14ac:dyDescent="0.3">
      <c r="A15455">
        <v>11</v>
      </c>
      <c r="B15455">
        <v>19357</v>
      </c>
      <c r="C15455">
        <v>4</v>
      </c>
      <c r="D15455">
        <v>73000</v>
      </c>
      <c r="E15455" s="46">
        <v>45079</v>
      </c>
      <c r="F15455">
        <v>-66.72</v>
      </c>
      <c r="I15455" t="str">
        <f>INDEX(LedgerMapping[[#All],[Level 3]],MATCH(Actuals[[#This Row],[Sub Ledger]],LedgerMapping[[#All],[Sub Ledger]],0))</f>
        <v>Administration</v>
      </c>
      <c r="J15455" s="22">
        <f>YEAR(Actuals[[#This Row],[Date]])</f>
        <v>2023</v>
      </c>
      <c r="K15455" s="22">
        <f>MONTH(Actuals[[#This Row],[Date]])</f>
        <v>6</v>
      </c>
      <c r="L15455" s="12"/>
    </row>
    <row r="15456" spans="1:12" x14ac:dyDescent="0.3">
      <c r="A15456">
        <v>11</v>
      </c>
      <c r="B15456">
        <v>20385</v>
      </c>
      <c r="C15456">
        <v>4</v>
      </c>
      <c r="D15456">
        <v>73000</v>
      </c>
      <c r="E15456" s="46">
        <v>45110</v>
      </c>
      <c r="F15456">
        <v>-69.91</v>
      </c>
      <c r="I15456" t="str">
        <f>INDEX(LedgerMapping[[#All],[Level 3]],MATCH(Actuals[[#This Row],[Sub Ledger]],LedgerMapping[[#All],[Sub Ledger]],0))</f>
        <v>Administration</v>
      </c>
      <c r="J15456" s="22">
        <f>YEAR(Actuals[[#This Row],[Date]])</f>
        <v>2023</v>
      </c>
      <c r="K15456" s="22">
        <f>MONTH(Actuals[[#This Row],[Date]])</f>
        <v>7</v>
      </c>
      <c r="L15456" s="12"/>
    </row>
    <row r="15457" spans="1:12" x14ac:dyDescent="0.3">
      <c r="A15457">
        <v>11</v>
      </c>
      <c r="B15457">
        <v>21413</v>
      </c>
      <c r="C15457">
        <v>4</v>
      </c>
      <c r="D15457">
        <v>73000</v>
      </c>
      <c r="E15457" s="46">
        <v>45141</v>
      </c>
      <c r="F15457">
        <v>-100.76</v>
      </c>
      <c r="I15457" t="str">
        <f>INDEX(LedgerMapping[[#All],[Level 3]],MATCH(Actuals[[#This Row],[Sub Ledger]],LedgerMapping[[#All],[Sub Ledger]],0))</f>
        <v>Administration</v>
      </c>
      <c r="J15457" s="22">
        <f>YEAR(Actuals[[#This Row],[Date]])</f>
        <v>2023</v>
      </c>
      <c r="K15457" s="22">
        <f>MONTH(Actuals[[#This Row],[Date]])</f>
        <v>8</v>
      </c>
      <c r="L15457" s="12"/>
    </row>
    <row r="15458" spans="1:12" x14ac:dyDescent="0.3">
      <c r="A15458">
        <v>11</v>
      </c>
      <c r="B15458">
        <v>22416</v>
      </c>
      <c r="C15458">
        <v>4</v>
      </c>
      <c r="D15458">
        <v>73000</v>
      </c>
      <c r="E15458" s="46">
        <v>45169</v>
      </c>
      <c r="F15458">
        <v>-97.57</v>
      </c>
      <c r="I15458" t="str">
        <f>INDEX(LedgerMapping[[#All],[Level 3]],MATCH(Actuals[[#This Row],[Sub Ledger]],LedgerMapping[[#All],[Sub Ledger]],0))</f>
        <v>Administration</v>
      </c>
      <c r="J15458" s="22">
        <f>YEAR(Actuals[[#This Row],[Date]])</f>
        <v>2023</v>
      </c>
      <c r="K15458" s="22">
        <f>MONTH(Actuals[[#This Row],[Date]])</f>
        <v>8</v>
      </c>
      <c r="L15458" s="12"/>
    </row>
    <row r="15459" spans="1:12" x14ac:dyDescent="0.3">
      <c r="A15459">
        <v>11</v>
      </c>
      <c r="B15459">
        <v>23394</v>
      </c>
      <c r="C15459">
        <v>4</v>
      </c>
      <c r="D15459">
        <v>73000</v>
      </c>
      <c r="E15459" s="46">
        <v>45200</v>
      </c>
      <c r="F15459">
        <v>-97.57</v>
      </c>
      <c r="I15459" t="str">
        <f>INDEX(LedgerMapping[[#All],[Level 3]],MATCH(Actuals[[#This Row],[Sub Ledger]],LedgerMapping[[#All],[Sub Ledger]],0))</f>
        <v>Administration</v>
      </c>
      <c r="J15459" s="22">
        <f>YEAR(Actuals[[#This Row],[Date]])</f>
        <v>2023</v>
      </c>
      <c r="K15459" s="22">
        <f>MONTH(Actuals[[#This Row],[Date]])</f>
        <v>10</v>
      </c>
      <c r="L15459" s="12"/>
    </row>
    <row r="15460" spans="1:12" x14ac:dyDescent="0.3">
      <c r="A15460">
        <v>11</v>
      </c>
      <c r="B15460">
        <v>24396</v>
      </c>
      <c r="C15460">
        <v>4</v>
      </c>
      <c r="D15460">
        <v>73000</v>
      </c>
      <c r="E15460" s="46">
        <v>45230</v>
      </c>
      <c r="F15460">
        <v>-83.74</v>
      </c>
      <c r="I15460" t="str">
        <f>INDEX(LedgerMapping[[#All],[Level 3]],MATCH(Actuals[[#This Row],[Sub Ledger]],LedgerMapping[[#All],[Sub Ledger]],0))</f>
        <v>Administration</v>
      </c>
      <c r="J15460" s="22">
        <f>YEAR(Actuals[[#This Row],[Date]])</f>
        <v>2023</v>
      </c>
      <c r="K15460" s="22">
        <f>MONTH(Actuals[[#This Row],[Date]])</f>
        <v>10</v>
      </c>
      <c r="L15460" s="12"/>
    </row>
    <row r="15461" spans="1:12" x14ac:dyDescent="0.3">
      <c r="A15461">
        <v>11</v>
      </c>
      <c r="B15461">
        <v>25428</v>
      </c>
      <c r="C15461">
        <v>4</v>
      </c>
      <c r="D15461">
        <v>73000</v>
      </c>
      <c r="E15461" s="46">
        <v>45261</v>
      </c>
      <c r="F15461">
        <v>-64.59</v>
      </c>
      <c r="I15461" t="str">
        <f>INDEX(LedgerMapping[[#All],[Level 3]],MATCH(Actuals[[#This Row],[Sub Ledger]],LedgerMapping[[#All],[Sub Ledger]],0))</f>
        <v>Administration</v>
      </c>
      <c r="J15461" s="22">
        <f>YEAR(Actuals[[#This Row],[Date]])</f>
        <v>2023</v>
      </c>
      <c r="K15461" s="22">
        <f>MONTH(Actuals[[#This Row],[Date]])</f>
        <v>12</v>
      </c>
      <c r="L15461" s="12"/>
    </row>
    <row r="15462" spans="1:12" x14ac:dyDescent="0.3">
      <c r="A15462">
        <v>11</v>
      </c>
      <c r="B15462">
        <v>26499</v>
      </c>
      <c r="C15462">
        <v>4</v>
      </c>
      <c r="D15462">
        <v>73000</v>
      </c>
      <c r="E15462" s="46">
        <v>45291</v>
      </c>
      <c r="F15462">
        <v>-90.12</v>
      </c>
      <c r="I15462" t="str">
        <f>INDEX(LedgerMapping[[#All],[Level 3]],MATCH(Actuals[[#This Row],[Sub Ledger]],LedgerMapping[[#All],[Sub Ledger]],0))</f>
        <v>Administration</v>
      </c>
      <c r="J15462" s="22">
        <f>YEAR(Actuals[[#This Row],[Date]])</f>
        <v>2023</v>
      </c>
      <c r="K15462" s="22">
        <f>MONTH(Actuals[[#This Row],[Date]])</f>
        <v>12</v>
      </c>
      <c r="L15462" s="12"/>
    </row>
    <row r="15463" spans="1:12" x14ac:dyDescent="0.3">
      <c r="A15463">
        <v>11</v>
      </c>
      <c r="B15463">
        <v>27623</v>
      </c>
      <c r="C15463">
        <v>4</v>
      </c>
      <c r="D15463">
        <v>73000</v>
      </c>
      <c r="E15463" s="46">
        <v>45322</v>
      </c>
      <c r="F15463">
        <v>-206.08</v>
      </c>
      <c r="I15463" t="str">
        <f>INDEX(LedgerMapping[[#All],[Level 3]],MATCH(Actuals[[#This Row],[Sub Ledger]],LedgerMapping[[#All],[Sub Ledger]],0))</f>
        <v>Administration</v>
      </c>
      <c r="J15463" s="22">
        <f>YEAR(Actuals[[#This Row],[Date]])</f>
        <v>2024</v>
      </c>
      <c r="K15463" s="22">
        <f>MONTH(Actuals[[#This Row],[Date]])</f>
        <v>1</v>
      </c>
      <c r="L15463" s="12"/>
    </row>
    <row r="15464" spans="1:12" x14ac:dyDescent="0.3">
      <c r="A15464">
        <v>11</v>
      </c>
      <c r="B15464">
        <v>28775</v>
      </c>
      <c r="C15464">
        <v>4</v>
      </c>
      <c r="D15464">
        <v>73000</v>
      </c>
      <c r="E15464" s="46">
        <v>45354</v>
      </c>
      <c r="F15464">
        <v>-151.83000000000001</v>
      </c>
      <c r="I15464" t="str">
        <f>INDEX(LedgerMapping[[#All],[Level 3]],MATCH(Actuals[[#This Row],[Sub Ledger]],LedgerMapping[[#All],[Sub Ledger]],0))</f>
        <v>Administration</v>
      </c>
      <c r="J15464" s="22">
        <f>YEAR(Actuals[[#This Row],[Date]])</f>
        <v>2024</v>
      </c>
      <c r="K15464" s="22">
        <f>MONTH(Actuals[[#This Row],[Date]])</f>
        <v>3</v>
      </c>
      <c r="L15464" s="12"/>
    </row>
    <row r="15465" spans="1:12" x14ac:dyDescent="0.3">
      <c r="A15465">
        <v>11</v>
      </c>
      <c r="B15465">
        <v>29929</v>
      </c>
      <c r="C15465">
        <v>4</v>
      </c>
      <c r="D15465">
        <v>73000</v>
      </c>
      <c r="E15465" s="46">
        <v>45384</v>
      </c>
      <c r="F15465">
        <v>-162.46</v>
      </c>
      <c r="I15465" t="str">
        <f>INDEX(LedgerMapping[[#All],[Level 3]],MATCH(Actuals[[#This Row],[Sub Ledger]],LedgerMapping[[#All],[Sub Ledger]],0))</f>
        <v>Administration</v>
      </c>
      <c r="J15465" s="22">
        <f>YEAR(Actuals[[#This Row],[Date]])</f>
        <v>2024</v>
      </c>
      <c r="K15465" s="22">
        <f>MONTH(Actuals[[#This Row],[Date]])</f>
        <v>4</v>
      </c>
      <c r="L15465" s="12"/>
    </row>
    <row r="15466" spans="1:12" x14ac:dyDescent="0.3">
      <c r="A15466">
        <v>11</v>
      </c>
      <c r="B15466">
        <v>31055</v>
      </c>
      <c r="C15466">
        <v>4</v>
      </c>
      <c r="D15466">
        <v>73000</v>
      </c>
      <c r="E15466" s="46">
        <v>45415</v>
      </c>
      <c r="F15466">
        <v>-184.81</v>
      </c>
      <c r="I15466" t="str">
        <f>INDEX(LedgerMapping[[#All],[Level 3]],MATCH(Actuals[[#This Row],[Sub Ledger]],LedgerMapping[[#All],[Sub Ledger]],0))</f>
        <v>Administration</v>
      </c>
      <c r="J15466" s="22">
        <f>YEAR(Actuals[[#This Row],[Date]])</f>
        <v>2024</v>
      </c>
      <c r="K15466" s="22">
        <f>MONTH(Actuals[[#This Row],[Date]])</f>
        <v>5</v>
      </c>
      <c r="L15466" s="12"/>
    </row>
    <row r="15467" spans="1:12" x14ac:dyDescent="0.3">
      <c r="A15467">
        <v>11</v>
      </c>
      <c r="B15467">
        <v>32180</v>
      </c>
      <c r="C15467">
        <v>4</v>
      </c>
      <c r="D15467">
        <v>73000</v>
      </c>
      <c r="E15467" s="46">
        <v>45445</v>
      </c>
      <c r="F15467">
        <v>-134.80000000000001</v>
      </c>
      <c r="I15467" t="str">
        <f>INDEX(LedgerMapping[[#All],[Level 3]],MATCH(Actuals[[#This Row],[Sub Ledger]],LedgerMapping[[#All],[Sub Ledger]],0))</f>
        <v>Administration</v>
      </c>
      <c r="J15467" s="22">
        <f>YEAR(Actuals[[#This Row],[Date]])</f>
        <v>2024</v>
      </c>
      <c r="K15467" s="22">
        <f>MONTH(Actuals[[#This Row],[Date]])</f>
        <v>6</v>
      </c>
      <c r="L15467" s="12"/>
    </row>
    <row r="15468" spans="1:12" x14ac:dyDescent="0.3">
      <c r="A15468">
        <v>11</v>
      </c>
      <c r="B15468">
        <v>33304</v>
      </c>
      <c r="C15468">
        <v>4</v>
      </c>
      <c r="D15468">
        <v>73000</v>
      </c>
      <c r="E15468" s="46">
        <v>45476</v>
      </c>
      <c r="F15468">
        <v>-113.53</v>
      </c>
      <c r="I15468" t="str">
        <f>INDEX(LedgerMapping[[#All],[Level 3]],MATCH(Actuals[[#This Row],[Sub Ledger]],LedgerMapping[[#All],[Sub Ledger]],0))</f>
        <v>Administration</v>
      </c>
      <c r="J15468" s="22">
        <f>YEAR(Actuals[[#This Row],[Date]])</f>
        <v>2024</v>
      </c>
      <c r="K15468" s="22">
        <f>MONTH(Actuals[[#This Row],[Date]])</f>
        <v>7</v>
      </c>
      <c r="L15468" s="12"/>
    </row>
    <row r="15469" spans="1:12" x14ac:dyDescent="0.3">
      <c r="A15469">
        <v>11</v>
      </c>
      <c r="B15469">
        <v>34427</v>
      </c>
      <c r="C15469">
        <v>4</v>
      </c>
      <c r="D15469">
        <v>73000</v>
      </c>
      <c r="E15469" s="46">
        <v>45507</v>
      </c>
      <c r="F15469">
        <v>-199.7</v>
      </c>
      <c r="I15469" t="str">
        <f>INDEX(LedgerMapping[[#All],[Level 3]],MATCH(Actuals[[#This Row],[Sub Ledger]],LedgerMapping[[#All],[Sub Ledger]],0))</f>
        <v>Administration</v>
      </c>
      <c r="J15469" s="22">
        <f>YEAR(Actuals[[#This Row],[Date]])</f>
        <v>2024</v>
      </c>
      <c r="K15469" s="22">
        <f>MONTH(Actuals[[#This Row],[Date]])</f>
        <v>8</v>
      </c>
      <c r="L15469" s="12"/>
    </row>
    <row r="15470" spans="1:12" x14ac:dyDescent="0.3">
      <c r="A15470">
        <v>11</v>
      </c>
      <c r="B15470">
        <v>35580</v>
      </c>
      <c r="C15470">
        <v>4</v>
      </c>
      <c r="D15470">
        <v>73000</v>
      </c>
      <c r="E15470" s="46">
        <v>45536</v>
      </c>
      <c r="F15470">
        <v>-178.42</v>
      </c>
      <c r="I15470" t="str">
        <f>INDEX(LedgerMapping[[#All],[Level 3]],MATCH(Actuals[[#This Row],[Sub Ledger]],LedgerMapping[[#All],[Sub Ledger]],0))</f>
        <v>Administration</v>
      </c>
      <c r="J15470" s="22">
        <f>YEAR(Actuals[[#This Row],[Date]])</f>
        <v>2024</v>
      </c>
      <c r="K15470" s="22">
        <f>MONTH(Actuals[[#This Row],[Date]])</f>
        <v>9</v>
      </c>
      <c r="L15470" s="12"/>
    </row>
    <row r="15471" spans="1:12" x14ac:dyDescent="0.3">
      <c r="A15471">
        <v>11</v>
      </c>
      <c r="B15471">
        <v>36730</v>
      </c>
      <c r="C15471">
        <v>4</v>
      </c>
      <c r="D15471">
        <v>73000</v>
      </c>
      <c r="E15471" s="46">
        <v>45567</v>
      </c>
      <c r="F15471">
        <v>-167.78</v>
      </c>
      <c r="I15471" t="str">
        <f>INDEX(LedgerMapping[[#All],[Level 3]],MATCH(Actuals[[#This Row],[Sub Ledger]],LedgerMapping[[#All],[Sub Ledger]],0))</f>
        <v>Administration</v>
      </c>
      <c r="J15471" s="22">
        <f>YEAR(Actuals[[#This Row],[Date]])</f>
        <v>2024</v>
      </c>
      <c r="K15471" s="22">
        <f>MONTH(Actuals[[#This Row],[Date]])</f>
        <v>10</v>
      </c>
      <c r="L15471" s="12"/>
    </row>
    <row r="15472" spans="1:12" x14ac:dyDescent="0.3">
      <c r="A15472">
        <v>11</v>
      </c>
      <c r="B15472">
        <v>37879</v>
      </c>
      <c r="C15472">
        <v>4</v>
      </c>
      <c r="D15472">
        <v>73000</v>
      </c>
      <c r="E15472" s="46">
        <v>45597</v>
      </c>
      <c r="F15472">
        <v>-167.78</v>
      </c>
      <c r="I15472" t="str">
        <f>INDEX(LedgerMapping[[#All],[Level 3]],MATCH(Actuals[[#This Row],[Sub Ledger]],LedgerMapping[[#All],[Sub Ledger]],0))</f>
        <v>Administration</v>
      </c>
      <c r="J15472" s="22">
        <f>YEAR(Actuals[[#This Row],[Date]])</f>
        <v>2024</v>
      </c>
      <c r="K15472" s="22">
        <f>MONTH(Actuals[[#This Row],[Date]])</f>
        <v>11</v>
      </c>
      <c r="L15472" s="12"/>
    </row>
    <row r="15473" spans="1:12" x14ac:dyDescent="0.3">
      <c r="A15473">
        <v>11</v>
      </c>
      <c r="B15473">
        <v>39030</v>
      </c>
      <c r="C15473">
        <v>4</v>
      </c>
      <c r="D15473">
        <v>73000</v>
      </c>
      <c r="E15473" s="46">
        <v>45628</v>
      </c>
      <c r="F15473">
        <v>-260.33999999999997</v>
      </c>
      <c r="I15473" t="str">
        <f>INDEX(LedgerMapping[[#All],[Level 3]],MATCH(Actuals[[#This Row],[Sub Ledger]],LedgerMapping[[#All],[Sub Ledger]],0))</f>
        <v>Administration</v>
      </c>
      <c r="J15473" s="22">
        <f>YEAR(Actuals[[#This Row],[Date]])</f>
        <v>2024</v>
      </c>
      <c r="K15473" s="22">
        <f>MONTH(Actuals[[#This Row],[Date]])</f>
        <v>12</v>
      </c>
      <c r="L15473" s="12"/>
    </row>
    <row r="15474" spans="1:12" x14ac:dyDescent="0.3">
      <c r="A15474">
        <v>11</v>
      </c>
      <c r="B15474">
        <v>14310</v>
      </c>
      <c r="C15474">
        <v>4</v>
      </c>
      <c r="D15474">
        <v>74000</v>
      </c>
      <c r="E15474" s="46">
        <v>44927</v>
      </c>
      <c r="F15474">
        <v>-203.95</v>
      </c>
      <c r="I15474" t="str">
        <f>INDEX(LedgerMapping[[#All],[Level 3]],MATCH(Actuals[[#This Row],[Sub Ledger]],LedgerMapping[[#All],[Sub Ledger]],0))</f>
        <v>Administration</v>
      </c>
      <c r="J15474" s="22">
        <f>YEAR(Actuals[[#This Row],[Date]])</f>
        <v>2023</v>
      </c>
      <c r="K15474" s="22">
        <f>MONTH(Actuals[[#This Row],[Date]])</f>
        <v>1</v>
      </c>
      <c r="L15474" s="12"/>
    </row>
    <row r="15475" spans="1:12" x14ac:dyDescent="0.3">
      <c r="A15475">
        <v>11</v>
      </c>
      <c r="B15475">
        <v>15312</v>
      </c>
      <c r="C15475">
        <v>4</v>
      </c>
      <c r="D15475">
        <v>74000</v>
      </c>
      <c r="E15475" s="46">
        <v>44958</v>
      </c>
      <c r="F15475">
        <v>-200.76</v>
      </c>
      <c r="I15475" t="str">
        <f>INDEX(LedgerMapping[[#All],[Level 3]],MATCH(Actuals[[#This Row],[Sub Ledger]],LedgerMapping[[#All],[Sub Ledger]],0))</f>
        <v>Administration</v>
      </c>
      <c r="J15475" s="22">
        <f>YEAR(Actuals[[#This Row],[Date]])</f>
        <v>2023</v>
      </c>
      <c r="K15475" s="22">
        <f>MONTH(Actuals[[#This Row],[Date]])</f>
        <v>2</v>
      </c>
      <c r="L15475" s="12"/>
    </row>
    <row r="15476" spans="1:12" x14ac:dyDescent="0.3">
      <c r="A15476">
        <v>11</v>
      </c>
      <c r="B15476">
        <v>16292</v>
      </c>
      <c r="C15476">
        <v>4</v>
      </c>
      <c r="D15476">
        <v>74000</v>
      </c>
      <c r="E15476" s="46">
        <v>44988</v>
      </c>
      <c r="F15476">
        <v>-139.06</v>
      </c>
      <c r="I15476" t="str">
        <f>INDEX(LedgerMapping[[#All],[Level 3]],MATCH(Actuals[[#This Row],[Sub Ledger]],LedgerMapping[[#All],[Sub Ledger]],0))</f>
        <v>Administration</v>
      </c>
      <c r="J15476" s="22">
        <f>YEAR(Actuals[[#This Row],[Date]])</f>
        <v>2023</v>
      </c>
      <c r="K15476" s="22">
        <f>MONTH(Actuals[[#This Row],[Date]])</f>
        <v>3</v>
      </c>
      <c r="L15476" s="12"/>
    </row>
    <row r="15477" spans="1:12" x14ac:dyDescent="0.3">
      <c r="A15477">
        <v>11</v>
      </c>
      <c r="B15477">
        <v>17324</v>
      </c>
      <c r="C15477">
        <v>4</v>
      </c>
      <c r="D15477">
        <v>74000</v>
      </c>
      <c r="E15477" s="46">
        <v>45018</v>
      </c>
      <c r="F15477">
        <v>-149.69999999999999</v>
      </c>
      <c r="I15477" t="str">
        <f>INDEX(LedgerMapping[[#All],[Level 3]],MATCH(Actuals[[#This Row],[Sub Ledger]],LedgerMapping[[#All],[Sub Ledger]],0))</f>
        <v>Administration</v>
      </c>
      <c r="J15477" s="22">
        <f>YEAR(Actuals[[#This Row],[Date]])</f>
        <v>2023</v>
      </c>
      <c r="K15477" s="22">
        <f>MONTH(Actuals[[#This Row],[Date]])</f>
        <v>4</v>
      </c>
      <c r="L15477" s="12"/>
    </row>
    <row r="15478" spans="1:12" x14ac:dyDescent="0.3">
      <c r="A15478">
        <v>11</v>
      </c>
      <c r="B15478">
        <v>18353</v>
      </c>
      <c r="C15478">
        <v>4</v>
      </c>
      <c r="D15478">
        <v>74000</v>
      </c>
      <c r="E15478" s="46">
        <v>45049</v>
      </c>
      <c r="F15478">
        <v>-231.61</v>
      </c>
      <c r="I15478" t="str">
        <f>INDEX(LedgerMapping[[#All],[Level 3]],MATCH(Actuals[[#This Row],[Sub Ledger]],LedgerMapping[[#All],[Sub Ledger]],0))</f>
        <v>Administration</v>
      </c>
      <c r="J15478" s="22">
        <f>YEAR(Actuals[[#This Row],[Date]])</f>
        <v>2023</v>
      </c>
      <c r="K15478" s="22">
        <f>MONTH(Actuals[[#This Row],[Date]])</f>
        <v>5</v>
      </c>
      <c r="L15478" s="12"/>
    </row>
    <row r="15479" spans="1:12" x14ac:dyDescent="0.3">
      <c r="A15479">
        <v>11</v>
      </c>
      <c r="B15479">
        <v>19358</v>
      </c>
      <c r="C15479">
        <v>4</v>
      </c>
      <c r="D15479">
        <v>74000</v>
      </c>
      <c r="E15479" s="46">
        <v>45079</v>
      </c>
      <c r="F15479">
        <v>-180.55</v>
      </c>
      <c r="I15479" t="str">
        <f>INDEX(LedgerMapping[[#All],[Level 3]],MATCH(Actuals[[#This Row],[Sub Ledger]],LedgerMapping[[#All],[Sub Ledger]],0))</f>
        <v>Administration</v>
      </c>
      <c r="J15479" s="22">
        <f>YEAR(Actuals[[#This Row],[Date]])</f>
        <v>2023</v>
      </c>
      <c r="K15479" s="22">
        <f>MONTH(Actuals[[#This Row],[Date]])</f>
        <v>6</v>
      </c>
      <c r="L15479" s="12"/>
    </row>
    <row r="15480" spans="1:12" x14ac:dyDescent="0.3">
      <c r="A15480">
        <v>11</v>
      </c>
      <c r="B15480">
        <v>20386</v>
      </c>
      <c r="C15480">
        <v>4</v>
      </c>
      <c r="D15480">
        <v>74000</v>
      </c>
      <c r="E15480" s="46">
        <v>45110</v>
      </c>
      <c r="F15480">
        <v>-133.74</v>
      </c>
      <c r="I15480" t="str">
        <f>INDEX(LedgerMapping[[#All],[Level 3]],MATCH(Actuals[[#This Row],[Sub Ledger]],LedgerMapping[[#All],[Sub Ledger]],0))</f>
        <v>Administration</v>
      </c>
      <c r="J15480" s="22">
        <f>YEAR(Actuals[[#This Row],[Date]])</f>
        <v>2023</v>
      </c>
      <c r="K15480" s="22">
        <f>MONTH(Actuals[[#This Row],[Date]])</f>
        <v>7</v>
      </c>
      <c r="L15480" s="12"/>
    </row>
    <row r="15481" spans="1:12" x14ac:dyDescent="0.3">
      <c r="A15481">
        <v>11</v>
      </c>
      <c r="B15481">
        <v>21414</v>
      </c>
      <c r="C15481">
        <v>4</v>
      </c>
      <c r="D15481">
        <v>74000</v>
      </c>
      <c r="E15481" s="46">
        <v>45141</v>
      </c>
      <c r="F15481">
        <v>-211.4</v>
      </c>
      <c r="I15481" t="str">
        <f>INDEX(LedgerMapping[[#All],[Level 3]],MATCH(Actuals[[#This Row],[Sub Ledger]],LedgerMapping[[#All],[Sub Ledger]],0))</f>
        <v>Administration</v>
      </c>
      <c r="J15481" s="22">
        <f>YEAR(Actuals[[#This Row],[Date]])</f>
        <v>2023</v>
      </c>
      <c r="K15481" s="22">
        <f>MONTH(Actuals[[#This Row],[Date]])</f>
        <v>8</v>
      </c>
      <c r="L15481" s="12"/>
    </row>
    <row r="15482" spans="1:12" x14ac:dyDescent="0.3">
      <c r="A15482">
        <v>11</v>
      </c>
      <c r="B15482">
        <v>22417</v>
      </c>
      <c r="C15482">
        <v>4</v>
      </c>
      <c r="D15482">
        <v>74000</v>
      </c>
      <c r="E15482" s="46">
        <v>45169</v>
      </c>
      <c r="F15482">
        <v>-202.89</v>
      </c>
      <c r="I15482" t="str">
        <f>INDEX(LedgerMapping[[#All],[Level 3]],MATCH(Actuals[[#This Row],[Sub Ledger]],LedgerMapping[[#All],[Sub Ledger]],0))</f>
        <v>Administration</v>
      </c>
      <c r="J15482" s="22">
        <f>YEAR(Actuals[[#This Row],[Date]])</f>
        <v>2023</v>
      </c>
      <c r="K15482" s="22">
        <f>MONTH(Actuals[[#This Row],[Date]])</f>
        <v>8</v>
      </c>
      <c r="L15482" s="12"/>
    </row>
    <row r="15483" spans="1:12" x14ac:dyDescent="0.3">
      <c r="A15483">
        <v>11</v>
      </c>
      <c r="B15483">
        <v>23395</v>
      </c>
      <c r="C15483">
        <v>4</v>
      </c>
      <c r="D15483">
        <v>74000</v>
      </c>
      <c r="E15483" s="46">
        <v>45200</v>
      </c>
      <c r="F15483">
        <v>-200.76</v>
      </c>
      <c r="I15483" t="str">
        <f>INDEX(LedgerMapping[[#All],[Level 3]],MATCH(Actuals[[#This Row],[Sub Ledger]],LedgerMapping[[#All],[Sub Ledger]],0))</f>
        <v>Administration</v>
      </c>
      <c r="J15483" s="22">
        <f>YEAR(Actuals[[#This Row],[Date]])</f>
        <v>2023</v>
      </c>
      <c r="K15483" s="22">
        <f>MONTH(Actuals[[#This Row],[Date]])</f>
        <v>10</v>
      </c>
      <c r="L15483" s="12"/>
    </row>
    <row r="15484" spans="1:12" x14ac:dyDescent="0.3">
      <c r="A15484">
        <v>11</v>
      </c>
      <c r="B15484">
        <v>24397</v>
      </c>
      <c r="C15484">
        <v>4</v>
      </c>
      <c r="D15484">
        <v>74000</v>
      </c>
      <c r="E15484" s="46">
        <v>45230</v>
      </c>
      <c r="F15484">
        <v>-163.53</v>
      </c>
      <c r="I15484" t="str">
        <f>INDEX(LedgerMapping[[#All],[Level 3]],MATCH(Actuals[[#This Row],[Sub Ledger]],LedgerMapping[[#All],[Sub Ledger]],0))</f>
        <v>Administration</v>
      </c>
      <c r="J15484" s="22">
        <f>YEAR(Actuals[[#This Row],[Date]])</f>
        <v>2023</v>
      </c>
      <c r="K15484" s="22">
        <f>MONTH(Actuals[[#This Row],[Date]])</f>
        <v>10</v>
      </c>
      <c r="L15484" s="12"/>
    </row>
    <row r="15485" spans="1:12" x14ac:dyDescent="0.3">
      <c r="A15485">
        <v>11</v>
      </c>
      <c r="B15485">
        <v>25429</v>
      </c>
      <c r="C15485">
        <v>4</v>
      </c>
      <c r="D15485">
        <v>74000</v>
      </c>
      <c r="E15485" s="46">
        <v>45261</v>
      </c>
      <c r="F15485">
        <v>-166.72</v>
      </c>
      <c r="I15485" t="str">
        <f>INDEX(LedgerMapping[[#All],[Level 3]],MATCH(Actuals[[#This Row],[Sub Ledger]],LedgerMapping[[#All],[Sub Ledger]],0))</f>
        <v>Administration</v>
      </c>
      <c r="J15485" s="22">
        <f>YEAR(Actuals[[#This Row],[Date]])</f>
        <v>2023</v>
      </c>
      <c r="K15485" s="22">
        <f>MONTH(Actuals[[#This Row],[Date]])</f>
        <v>12</v>
      </c>
      <c r="L15485" s="12"/>
    </row>
    <row r="15486" spans="1:12" x14ac:dyDescent="0.3">
      <c r="A15486">
        <v>11</v>
      </c>
      <c r="B15486">
        <v>26500</v>
      </c>
      <c r="C15486">
        <v>4</v>
      </c>
      <c r="D15486">
        <v>74000</v>
      </c>
      <c r="E15486" s="46">
        <v>45291</v>
      </c>
      <c r="F15486">
        <v>-149.69999999999999</v>
      </c>
      <c r="I15486" t="str">
        <f>INDEX(LedgerMapping[[#All],[Level 3]],MATCH(Actuals[[#This Row],[Sub Ledger]],LedgerMapping[[#All],[Sub Ledger]],0))</f>
        <v>Administration</v>
      </c>
      <c r="J15486" s="22">
        <f>YEAR(Actuals[[#This Row],[Date]])</f>
        <v>2023</v>
      </c>
      <c r="K15486" s="22">
        <f>MONTH(Actuals[[#This Row],[Date]])</f>
        <v>12</v>
      </c>
      <c r="L15486" s="12"/>
    </row>
    <row r="15487" spans="1:12" x14ac:dyDescent="0.3">
      <c r="A15487">
        <v>11</v>
      </c>
      <c r="B15487">
        <v>27624</v>
      </c>
      <c r="C15487">
        <v>4</v>
      </c>
      <c r="D15487">
        <v>74000</v>
      </c>
      <c r="E15487" s="46">
        <v>45322</v>
      </c>
      <c r="F15487">
        <v>-350.77</v>
      </c>
      <c r="I15487" t="str">
        <f>INDEX(LedgerMapping[[#All],[Level 3]],MATCH(Actuals[[#This Row],[Sub Ledger]],LedgerMapping[[#All],[Sub Ledger]],0))</f>
        <v>Administration</v>
      </c>
      <c r="J15487" s="22">
        <f>YEAR(Actuals[[#This Row],[Date]])</f>
        <v>2024</v>
      </c>
      <c r="K15487" s="22">
        <f>MONTH(Actuals[[#This Row],[Date]])</f>
        <v>1</v>
      </c>
      <c r="L15487" s="12"/>
    </row>
    <row r="15488" spans="1:12" x14ac:dyDescent="0.3">
      <c r="A15488">
        <v>11</v>
      </c>
      <c r="B15488">
        <v>28776</v>
      </c>
      <c r="C15488">
        <v>4</v>
      </c>
      <c r="D15488">
        <v>74000</v>
      </c>
      <c r="E15488" s="46">
        <v>45354</v>
      </c>
      <c r="F15488">
        <v>-241.19</v>
      </c>
      <c r="I15488" t="str">
        <f>INDEX(LedgerMapping[[#All],[Level 3]],MATCH(Actuals[[#This Row],[Sub Ledger]],LedgerMapping[[#All],[Sub Ledger]],0))</f>
        <v>Administration</v>
      </c>
      <c r="J15488" s="22">
        <f>YEAR(Actuals[[#This Row],[Date]])</f>
        <v>2024</v>
      </c>
      <c r="K15488" s="22">
        <f>MONTH(Actuals[[#This Row],[Date]])</f>
        <v>3</v>
      </c>
      <c r="L15488" s="12"/>
    </row>
    <row r="15489" spans="1:12" x14ac:dyDescent="0.3">
      <c r="A15489">
        <v>11</v>
      </c>
      <c r="B15489">
        <v>29930</v>
      </c>
      <c r="C15489">
        <v>4</v>
      </c>
      <c r="D15489">
        <v>74000</v>
      </c>
      <c r="E15489" s="46">
        <v>45384</v>
      </c>
      <c r="F15489">
        <v>-260.33999999999997</v>
      </c>
      <c r="I15489" t="str">
        <f>INDEX(LedgerMapping[[#All],[Level 3]],MATCH(Actuals[[#This Row],[Sub Ledger]],LedgerMapping[[#All],[Sub Ledger]],0))</f>
        <v>Administration</v>
      </c>
      <c r="J15489" s="22">
        <f>YEAR(Actuals[[#This Row],[Date]])</f>
        <v>2024</v>
      </c>
      <c r="K15489" s="22">
        <f>MONTH(Actuals[[#This Row],[Date]])</f>
        <v>4</v>
      </c>
      <c r="L15489" s="12"/>
    </row>
    <row r="15490" spans="1:12" x14ac:dyDescent="0.3">
      <c r="A15490">
        <v>11</v>
      </c>
      <c r="B15490">
        <v>31056</v>
      </c>
      <c r="C15490">
        <v>4</v>
      </c>
      <c r="D15490">
        <v>74000</v>
      </c>
      <c r="E15490" s="46">
        <v>45415</v>
      </c>
      <c r="F15490">
        <v>-306.08</v>
      </c>
      <c r="I15490" t="str">
        <f>INDEX(LedgerMapping[[#All],[Level 3]],MATCH(Actuals[[#This Row],[Sub Ledger]],LedgerMapping[[#All],[Sub Ledger]],0))</f>
        <v>Administration</v>
      </c>
      <c r="J15490" s="22">
        <f>YEAR(Actuals[[#This Row],[Date]])</f>
        <v>2024</v>
      </c>
      <c r="K15490" s="22">
        <f>MONTH(Actuals[[#This Row],[Date]])</f>
        <v>5</v>
      </c>
      <c r="L15490" s="12"/>
    </row>
    <row r="15491" spans="1:12" x14ac:dyDescent="0.3">
      <c r="A15491">
        <v>11</v>
      </c>
      <c r="B15491">
        <v>32181</v>
      </c>
      <c r="C15491">
        <v>4</v>
      </c>
      <c r="D15491">
        <v>74000</v>
      </c>
      <c r="E15491" s="46">
        <v>45445</v>
      </c>
      <c r="F15491">
        <v>-212.47</v>
      </c>
      <c r="I15491" t="str">
        <f>INDEX(LedgerMapping[[#All],[Level 3]],MATCH(Actuals[[#This Row],[Sub Ledger]],LedgerMapping[[#All],[Sub Ledger]],0))</f>
        <v>Administration</v>
      </c>
      <c r="J15491" s="22">
        <f>YEAR(Actuals[[#This Row],[Date]])</f>
        <v>2024</v>
      </c>
      <c r="K15491" s="22">
        <f>MONTH(Actuals[[#This Row],[Date]])</f>
        <v>6</v>
      </c>
      <c r="L15491" s="12"/>
    </row>
    <row r="15492" spans="1:12" x14ac:dyDescent="0.3">
      <c r="A15492">
        <v>11</v>
      </c>
      <c r="B15492">
        <v>33305</v>
      </c>
      <c r="C15492">
        <v>4</v>
      </c>
      <c r="D15492">
        <v>74000</v>
      </c>
      <c r="E15492" s="46">
        <v>45476</v>
      </c>
      <c r="F15492">
        <v>-218.85</v>
      </c>
      <c r="I15492" t="str">
        <f>INDEX(LedgerMapping[[#All],[Level 3]],MATCH(Actuals[[#This Row],[Sub Ledger]],LedgerMapping[[#All],[Sub Ledger]],0))</f>
        <v>Administration</v>
      </c>
      <c r="J15492" s="22">
        <f>YEAR(Actuals[[#This Row],[Date]])</f>
        <v>2024</v>
      </c>
      <c r="K15492" s="22">
        <f>MONTH(Actuals[[#This Row],[Date]])</f>
        <v>7</v>
      </c>
      <c r="L15492" s="12"/>
    </row>
    <row r="15493" spans="1:12" x14ac:dyDescent="0.3">
      <c r="A15493">
        <v>11</v>
      </c>
      <c r="B15493">
        <v>34428</v>
      </c>
      <c r="C15493">
        <v>4</v>
      </c>
      <c r="D15493">
        <v>74000</v>
      </c>
      <c r="E15493" s="46">
        <v>45507</v>
      </c>
      <c r="F15493">
        <v>-339.06</v>
      </c>
      <c r="I15493" t="str">
        <f>INDEX(LedgerMapping[[#All],[Level 3]],MATCH(Actuals[[#This Row],[Sub Ledger]],LedgerMapping[[#All],[Sub Ledger]],0))</f>
        <v>Administration</v>
      </c>
      <c r="J15493" s="22">
        <f>YEAR(Actuals[[#This Row],[Date]])</f>
        <v>2024</v>
      </c>
      <c r="K15493" s="22">
        <f>MONTH(Actuals[[#This Row],[Date]])</f>
        <v>8</v>
      </c>
      <c r="L15493" s="12"/>
    </row>
    <row r="15494" spans="1:12" x14ac:dyDescent="0.3">
      <c r="A15494">
        <v>11</v>
      </c>
      <c r="B15494">
        <v>35581</v>
      </c>
      <c r="C15494">
        <v>4</v>
      </c>
      <c r="D15494">
        <v>74000</v>
      </c>
      <c r="E15494" s="46">
        <v>45536</v>
      </c>
      <c r="F15494">
        <v>-296.51</v>
      </c>
      <c r="I15494" t="str">
        <f>INDEX(LedgerMapping[[#All],[Level 3]],MATCH(Actuals[[#This Row],[Sub Ledger]],LedgerMapping[[#All],[Sub Ledger]],0))</f>
        <v>Administration</v>
      </c>
      <c r="J15494" s="22">
        <f>YEAR(Actuals[[#This Row],[Date]])</f>
        <v>2024</v>
      </c>
      <c r="K15494" s="22">
        <f>MONTH(Actuals[[#This Row],[Date]])</f>
        <v>9</v>
      </c>
      <c r="L15494" s="12"/>
    </row>
    <row r="15495" spans="1:12" x14ac:dyDescent="0.3">
      <c r="A15495">
        <v>11</v>
      </c>
      <c r="B15495">
        <v>36731</v>
      </c>
      <c r="C15495">
        <v>4</v>
      </c>
      <c r="D15495">
        <v>74000</v>
      </c>
      <c r="E15495" s="46">
        <v>45567</v>
      </c>
      <c r="F15495">
        <v>-362.47</v>
      </c>
      <c r="I15495" t="str">
        <f>INDEX(LedgerMapping[[#All],[Level 3]],MATCH(Actuals[[#This Row],[Sub Ledger]],LedgerMapping[[#All],[Sub Ledger]],0))</f>
        <v>Administration</v>
      </c>
      <c r="J15495" s="22">
        <f>YEAR(Actuals[[#This Row],[Date]])</f>
        <v>2024</v>
      </c>
      <c r="K15495" s="22">
        <f>MONTH(Actuals[[#This Row],[Date]])</f>
        <v>10</v>
      </c>
      <c r="L15495" s="12"/>
    </row>
    <row r="15496" spans="1:12" x14ac:dyDescent="0.3">
      <c r="A15496">
        <v>11</v>
      </c>
      <c r="B15496">
        <v>37880</v>
      </c>
      <c r="C15496">
        <v>4</v>
      </c>
      <c r="D15496">
        <v>74000</v>
      </c>
      <c r="E15496" s="46">
        <v>45597</v>
      </c>
      <c r="F15496">
        <v>-219.91</v>
      </c>
      <c r="I15496" t="str">
        <f>INDEX(LedgerMapping[[#All],[Level 3]],MATCH(Actuals[[#This Row],[Sub Ledger]],LedgerMapping[[#All],[Sub Ledger]],0))</f>
        <v>Administration</v>
      </c>
      <c r="J15496" s="22">
        <f>YEAR(Actuals[[#This Row],[Date]])</f>
        <v>2024</v>
      </c>
      <c r="K15496" s="22">
        <f>MONTH(Actuals[[#This Row],[Date]])</f>
        <v>11</v>
      </c>
      <c r="L15496" s="12"/>
    </row>
    <row r="15497" spans="1:12" x14ac:dyDescent="0.3">
      <c r="A15497">
        <v>11</v>
      </c>
      <c r="B15497">
        <v>39031</v>
      </c>
      <c r="C15497">
        <v>4</v>
      </c>
      <c r="D15497">
        <v>74000</v>
      </c>
      <c r="E15497" s="46">
        <v>45628</v>
      </c>
      <c r="F15497">
        <v>-381.62</v>
      </c>
      <c r="I15497" t="str">
        <f>INDEX(LedgerMapping[[#All],[Level 3]],MATCH(Actuals[[#This Row],[Sub Ledger]],LedgerMapping[[#All],[Sub Ledger]],0))</f>
        <v>Administration</v>
      </c>
      <c r="J15497" s="22">
        <f>YEAR(Actuals[[#This Row],[Date]])</f>
        <v>2024</v>
      </c>
      <c r="K15497" s="22">
        <f>MONTH(Actuals[[#This Row],[Date]])</f>
        <v>12</v>
      </c>
      <c r="L15497" s="12"/>
    </row>
    <row r="15498" spans="1:12" x14ac:dyDescent="0.3">
      <c r="A15498">
        <v>11</v>
      </c>
      <c r="B15498">
        <v>14311</v>
      </c>
      <c r="C15498">
        <v>4</v>
      </c>
      <c r="D15498">
        <v>76000</v>
      </c>
      <c r="E15498" s="46">
        <v>44927</v>
      </c>
      <c r="F15498">
        <v>-83.74</v>
      </c>
      <c r="I15498" t="str">
        <f>INDEX(LedgerMapping[[#All],[Level 3]],MATCH(Actuals[[#This Row],[Sub Ledger]],LedgerMapping[[#All],[Sub Ledger]],0))</f>
        <v>Administration</v>
      </c>
      <c r="J15498" s="22">
        <f>YEAR(Actuals[[#This Row],[Date]])</f>
        <v>2023</v>
      </c>
      <c r="K15498" s="22">
        <f>MONTH(Actuals[[#This Row],[Date]])</f>
        <v>1</v>
      </c>
      <c r="L15498" s="12"/>
    </row>
    <row r="15499" spans="1:12" x14ac:dyDescent="0.3">
      <c r="A15499">
        <v>11</v>
      </c>
      <c r="B15499">
        <v>15313</v>
      </c>
      <c r="C15499">
        <v>4</v>
      </c>
      <c r="D15499">
        <v>76000</v>
      </c>
      <c r="E15499" s="46">
        <v>44958</v>
      </c>
      <c r="F15499">
        <v>-110.34</v>
      </c>
      <c r="I15499" t="str">
        <f>INDEX(LedgerMapping[[#All],[Level 3]],MATCH(Actuals[[#This Row],[Sub Ledger]],LedgerMapping[[#All],[Sub Ledger]],0))</f>
        <v>Administration</v>
      </c>
      <c r="J15499" s="22">
        <f>YEAR(Actuals[[#This Row],[Date]])</f>
        <v>2023</v>
      </c>
      <c r="K15499" s="22">
        <f>MONTH(Actuals[[#This Row],[Date]])</f>
        <v>2</v>
      </c>
      <c r="L15499" s="12"/>
    </row>
    <row r="15500" spans="1:12" x14ac:dyDescent="0.3">
      <c r="A15500">
        <v>11</v>
      </c>
      <c r="B15500">
        <v>16293</v>
      </c>
      <c r="C15500">
        <v>4</v>
      </c>
      <c r="D15500">
        <v>76000</v>
      </c>
      <c r="E15500" s="46">
        <v>44988</v>
      </c>
      <c r="F15500">
        <v>-98.63</v>
      </c>
      <c r="I15500" t="str">
        <f>INDEX(LedgerMapping[[#All],[Level 3]],MATCH(Actuals[[#This Row],[Sub Ledger]],LedgerMapping[[#All],[Sub Ledger]],0))</f>
        <v>Administration</v>
      </c>
      <c r="J15500" s="22">
        <f>YEAR(Actuals[[#This Row],[Date]])</f>
        <v>2023</v>
      </c>
      <c r="K15500" s="22">
        <f>MONTH(Actuals[[#This Row],[Date]])</f>
        <v>3</v>
      </c>
      <c r="L15500" s="12"/>
    </row>
    <row r="15501" spans="1:12" x14ac:dyDescent="0.3">
      <c r="A15501">
        <v>11</v>
      </c>
      <c r="B15501">
        <v>17325</v>
      </c>
      <c r="C15501">
        <v>4</v>
      </c>
      <c r="D15501">
        <v>76000</v>
      </c>
      <c r="E15501" s="46">
        <v>45018</v>
      </c>
      <c r="F15501">
        <v>-100.76</v>
      </c>
      <c r="I15501" t="str">
        <f>INDEX(LedgerMapping[[#All],[Level 3]],MATCH(Actuals[[#This Row],[Sub Ledger]],LedgerMapping[[#All],[Sub Ledger]],0))</f>
        <v>Administration</v>
      </c>
      <c r="J15501" s="22">
        <f>YEAR(Actuals[[#This Row],[Date]])</f>
        <v>2023</v>
      </c>
      <c r="K15501" s="22">
        <f>MONTH(Actuals[[#This Row],[Date]])</f>
        <v>4</v>
      </c>
      <c r="L15501" s="12"/>
    </row>
    <row r="15502" spans="1:12" x14ac:dyDescent="0.3">
      <c r="A15502">
        <v>11</v>
      </c>
      <c r="B15502">
        <v>18354</v>
      </c>
      <c r="C15502">
        <v>4</v>
      </c>
      <c r="D15502">
        <v>76000</v>
      </c>
      <c r="E15502" s="46">
        <v>45049</v>
      </c>
      <c r="F15502">
        <v>-87.99</v>
      </c>
      <c r="I15502" t="str">
        <f>INDEX(LedgerMapping[[#All],[Level 3]],MATCH(Actuals[[#This Row],[Sub Ledger]],LedgerMapping[[#All],[Sub Ledger]],0))</f>
        <v>Administration</v>
      </c>
      <c r="J15502" s="22">
        <f>YEAR(Actuals[[#This Row],[Date]])</f>
        <v>2023</v>
      </c>
      <c r="K15502" s="22">
        <f>MONTH(Actuals[[#This Row],[Date]])</f>
        <v>5</v>
      </c>
      <c r="L15502" s="12"/>
    </row>
    <row r="15503" spans="1:12" x14ac:dyDescent="0.3">
      <c r="A15503">
        <v>11</v>
      </c>
      <c r="B15503">
        <v>19359</v>
      </c>
      <c r="C15503">
        <v>4</v>
      </c>
      <c r="D15503">
        <v>76000</v>
      </c>
      <c r="E15503" s="46">
        <v>45079</v>
      </c>
      <c r="F15503">
        <v>-80.55</v>
      </c>
      <c r="I15503" t="str">
        <f>INDEX(LedgerMapping[[#All],[Level 3]],MATCH(Actuals[[#This Row],[Sub Ledger]],LedgerMapping[[#All],[Sub Ledger]],0))</f>
        <v>Administration</v>
      </c>
      <c r="J15503" s="22">
        <f>YEAR(Actuals[[#This Row],[Date]])</f>
        <v>2023</v>
      </c>
      <c r="K15503" s="22">
        <f>MONTH(Actuals[[#This Row],[Date]])</f>
        <v>6</v>
      </c>
      <c r="L15503" s="12"/>
    </row>
    <row r="15504" spans="1:12" x14ac:dyDescent="0.3">
      <c r="A15504">
        <v>11</v>
      </c>
      <c r="B15504">
        <v>20387</v>
      </c>
      <c r="C15504">
        <v>4</v>
      </c>
      <c r="D15504">
        <v>76000</v>
      </c>
      <c r="E15504" s="46">
        <v>45110</v>
      </c>
      <c r="F15504">
        <v>-97.57</v>
      </c>
      <c r="I15504" t="str">
        <f>INDEX(LedgerMapping[[#All],[Level 3]],MATCH(Actuals[[#This Row],[Sub Ledger]],LedgerMapping[[#All],[Sub Ledger]],0))</f>
        <v>Administration</v>
      </c>
      <c r="J15504" s="22">
        <f>YEAR(Actuals[[#This Row],[Date]])</f>
        <v>2023</v>
      </c>
      <c r="K15504" s="22">
        <f>MONTH(Actuals[[#This Row],[Date]])</f>
        <v>7</v>
      </c>
      <c r="L15504" s="12"/>
    </row>
    <row r="15505" spans="1:12" x14ac:dyDescent="0.3">
      <c r="A15505">
        <v>11</v>
      </c>
      <c r="B15505">
        <v>21415</v>
      </c>
      <c r="C15505">
        <v>4</v>
      </c>
      <c r="D15505">
        <v>76000</v>
      </c>
      <c r="E15505" s="46">
        <v>45141</v>
      </c>
      <c r="F15505">
        <v>-112.46</v>
      </c>
      <c r="I15505" t="str">
        <f>INDEX(LedgerMapping[[#All],[Level 3]],MATCH(Actuals[[#This Row],[Sub Ledger]],LedgerMapping[[#All],[Sub Ledger]],0))</f>
        <v>Administration</v>
      </c>
      <c r="J15505" s="22">
        <f>YEAR(Actuals[[#This Row],[Date]])</f>
        <v>2023</v>
      </c>
      <c r="K15505" s="22">
        <f>MONTH(Actuals[[#This Row],[Date]])</f>
        <v>8</v>
      </c>
      <c r="L15505" s="12"/>
    </row>
    <row r="15506" spans="1:12" x14ac:dyDescent="0.3">
      <c r="A15506">
        <v>11</v>
      </c>
      <c r="B15506">
        <v>22418</v>
      </c>
      <c r="C15506">
        <v>4</v>
      </c>
      <c r="D15506">
        <v>76000</v>
      </c>
      <c r="E15506" s="46">
        <v>45169</v>
      </c>
      <c r="F15506">
        <v>-110.34</v>
      </c>
      <c r="I15506" t="str">
        <f>INDEX(LedgerMapping[[#All],[Level 3]],MATCH(Actuals[[#This Row],[Sub Ledger]],LedgerMapping[[#All],[Sub Ledger]],0))</f>
        <v>Administration</v>
      </c>
      <c r="J15506" s="22">
        <f>YEAR(Actuals[[#This Row],[Date]])</f>
        <v>2023</v>
      </c>
      <c r="K15506" s="22">
        <f>MONTH(Actuals[[#This Row],[Date]])</f>
        <v>8</v>
      </c>
      <c r="L15506" s="12"/>
    </row>
    <row r="15507" spans="1:12" x14ac:dyDescent="0.3">
      <c r="A15507">
        <v>11</v>
      </c>
      <c r="B15507">
        <v>23396</v>
      </c>
      <c r="C15507">
        <v>4</v>
      </c>
      <c r="D15507">
        <v>76000</v>
      </c>
      <c r="E15507" s="46">
        <v>45200</v>
      </c>
      <c r="F15507">
        <v>-110.34</v>
      </c>
      <c r="I15507" t="str">
        <f>INDEX(LedgerMapping[[#All],[Level 3]],MATCH(Actuals[[#This Row],[Sub Ledger]],LedgerMapping[[#All],[Sub Ledger]],0))</f>
        <v>Administration</v>
      </c>
      <c r="J15507" s="22">
        <f>YEAR(Actuals[[#This Row],[Date]])</f>
        <v>2023</v>
      </c>
      <c r="K15507" s="22">
        <f>MONTH(Actuals[[#This Row],[Date]])</f>
        <v>10</v>
      </c>
      <c r="L15507" s="12"/>
    </row>
    <row r="15508" spans="1:12" x14ac:dyDescent="0.3">
      <c r="A15508">
        <v>11</v>
      </c>
      <c r="B15508">
        <v>24398</v>
      </c>
      <c r="C15508">
        <v>4</v>
      </c>
      <c r="D15508">
        <v>76000</v>
      </c>
      <c r="E15508" s="46">
        <v>45230</v>
      </c>
      <c r="F15508">
        <v>-102.89</v>
      </c>
      <c r="I15508" t="str">
        <f>INDEX(LedgerMapping[[#All],[Level 3]],MATCH(Actuals[[#This Row],[Sub Ledger]],LedgerMapping[[#All],[Sub Ledger]],0))</f>
        <v>Administration</v>
      </c>
      <c r="J15508" s="22">
        <f>YEAR(Actuals[[#This Row],[Date]])</f>
        <v>2023</v>
      </c>
      <c r="K15508" s="22">
        <f>MONTH(Actuals[[#This Row],[Date]])</f>
        <v>10</v>
      </c>
      <c r="L15508" s="12"/>
    </row>
    <row r="15509" spans="1:12" x14ac:dyDescent="0.3">
      <c r="A15509">
        <v>11</v>
      </c>
      <c r="B15509">
        <v>25430</v>
      </c>
      <c r="C15509">
        <v>4</v>
      </c>
      <c r="D15509">
        <v>76000</v>
      </c>
      <c r="E15509" s="46">
        <v>45261</v>
      </c>
      <c r="F15509">
        <v>-78.42</v>
      </c>
      <c r="I15509" t="str">
        <f>INDEX(LedgerMapping[[#All],[Level 3]],MATCH(Actuals[[#This Row],[Sub Ledger]],LedgerMapping[[#All],[Sub Ledger]],0))</f>
        <v>Administration</v>
      </c>
      <c r="J15509" s="22">
        <f>YEAR(Actuals[[#This Row],[Date]])</f>
        <v>2023</v>
      </c>
      <c r="K15509" s="22">
        <f>MONTH(Actuals[[#This Row],[Date]])</f>
        <v>12</v>
      </c>
      <c r="L15509" s="12"/>
    </row>
    <row r="15510" spans="1:12" x14ac:dyDescent="0.3">
      <c r="A15510">
        <v>11</v>
      </c>
      <c r="B15510">
        <v>26501</v>
      </c>
      <c r="C15510">
        <v>4</v>
      </c>
      <c r="D15510">
        <v>76000</v>
      </c>
      <c r="E15510" s="46">
        <v>45291</v>
      </c>
      <c r="F15510">
        <v>-105.02</v>
      </c>
      <c r="I15510" t="str">
        <f>INDEX(LedgerMapping[[#All],[Level 3]],MATCH(Actuals[[#This Row],[Sub Ledger]],LedgerMapping[[#All],[Sub Ledger]],0))</f>
        <v>Administration</v>
      </c>
      <c r="J15510" s="22">
        <f>YEAR(Actuals[[#This Row],[Date]])</f>
        <v>2023</v>
      </c>
      <c r="K15510" s="22">
        <f>MONTH(Actuals[[#This Row],[Date]])</f>
        <v>12</v>
      </c>
      <c r="L15510" s="12"/>
    </row>
    <row r="15511" spans="1:12" x14ac:dyDescent="0.3">
      <c r="A15511">
        <v>11</v>
      </c>
      <c r="B15511">
        <v>27625</v>
      </c>
      <c r="C15511">
        <v>4</v>
      </c>
      <c r="D15511">
        <v>76000</v>
      </c>
      <c r="E15511" s="46">
        <v>45322</v>
      </c>
      <c r="F15511">
        <v>-223.1</v>
      </c>
      <c r="I15511" t="str">
        <f>INDEX(LedgerMapping[[#All],[Level 3]],MATCH(Actuals[[#This Row],[Sub Ledger]],LedgerMapping[[#All],[Sub Ledger]],0))</f>
        <v>Administration</v>
      </c>
      <c r="J15511" s="22">
        <f>YEAR(Actuals[[#This Row],[Date]])</f>
        <v>2024</v>
      </c>
      <c r="K15511" s="22">
        <f>MONTH(Actuals[[#This Row],[Date]])</f>
        <v>1</v>
      </c>
      <c r="L15511" s="12"/>
    </row>
    <row r="15512" spans="1:12" x14ac:dyDescent="0.3">
      <c r="A15512">
        <v>11</v>
      </c>
      <c r="B15512">
        <v>28777</v>
      </c>
      <c r="C15512">
        <v>4</v>
      </c>
      <c r="D15512">
        <v>76000</v>
      </c>
      <c r="E15512" s="46">
        <v>45354</v>
      </c>
      <c r="F15512">
        <v>-196.51</v>
      </c>
      <c r="I15512" t="str">
        <f>INDEX(LedgerMapping[[#All],[Level 3]],MATCH(Actuals[[#This Row],[Sub Ledger]],LedgerMapping[[#All],[Sub Ledger]],0))</f>
        <v>Administration</v>
      </c>
      <c r="J15512" s="22">
        <f>YEAR(Actuals[[#This Row],[Date]])</f>
        <v>2024</v>
      </c>
      <c r="K15512" s="22">
        <f>MONTH(Actuals[[#This Row],[Date]])</f>
        <v>3</v>
      </c>
      <c r="L15512" s="12"/>
    </row>
    <row r="15513" spans="1:12" x14ac:dyDescent="0.3">
      <c r="A15513">
        <v>11</v>
      </c>
      <c r="B15513">
        <v>29931</v>
      </c>
      <c r="C15513">
        <v>4</v>
      </c>
      <c r="D15513">
        <v>76000</v>
      </c>
      <c r="E15513" s="46">
        <v>45384</v>
      </c>
      <c r="F15513">
        <v>-199.7</v>
      </c>
      <c r="I15513" t="str">
        <f>INDEX(LedgerMapping[[#All],[Level 3]],MATCH(Actuals[[#This Row],[Sub Ledger]],LedgerMapping[[#All],[Sub Ledger]],0))</f>
        <v>Administration</v>
      </c>
      <c r="J15513" s="22">
        <f>YEAR(Actuals[[#This Row],[Date]])</f>
        <v>2024</v>
      </c>
      <c r="K15513" s="22">
        <f>MONTH(Actuals[[#This Row],[Date]])</f>
        <v>4</v>
      </c>
      <c r="L15513" s="12"/>
    </row>
    <row r="15514" spans="1:12" x14ac:dyDescent="0.3">
      <c r="A15514">
        <v>11</v>
      </c>
      <c r="B15514">
        <v>31057</v>
      </c>
      <c r="C15514">
        <v>4</v>
      </c>
      <c r="D15514">
        <v>76000</v>
      </c>
      <c r="E15514" s="46">
        <v>45415</v>
      </c>
      <c r="F15514">
        <v>-212.47</v>
      </c>
      <c r="I15514" t="str">
        <f>INDEX(LedgerMapping[[#All],[Level 3]],MATCH(Actuals[[#This Row],[Sub Ledger]],LedgerMapping[[#All],[Sub Ledger]],0))</f>
        <v>Administration</v>
      </c>
      <c r="J15514" s="22">
        <f>YEAR(Actuals[[#This Row],[Date]])</f>
        <v>2024</v>
      </c>
      <c r="K15514" s="22">
        <f>MONTH(Actuals[[#This Row],[Date]])</f>
        <v>5</v>
      </c>
      <c r="L15514" s="12"/>
    </row>
    <row r="15515" spans="1:12" x14ac:dyDescent="0.3">
      <c r="A15515">
        <v>11</v>
      </c>
      <c r="B15515">
        <v>32182</v>
      </c>
      <c r="C15515">
        <v>4</v>
      </c>
      <c r="D15515">
        <v>76000</v>
      </c>
      <c r="E15515" s="46">
        <v>45445</v>
      </c>
      <c r="F15515">
        <v>-190.12</v>
      </c>
      <c r="I15515" t="str">
        <f>INDEX(LedgerMapping[[#All],[Level 3]],MATCH(Actuals[[#This Row],[Sub Ledger]],LedgerMapping[[#All],[Sub Ledger]],0))</f>
        <v>Administration</v>
      </c>
      <c r="J15515" s="22">
        <f>YEAR(Actuals[[#This Row],[Date]])</f>
        <v>2024</v>
      </c>
      <c r="K15515" s="22">
        <f>MONTH(Actuals[[#This Row],[Date]])</f>
        <v>6</v>
      </c>
      <c r="L15515" s="12"/>
    </row>
    <row r="15516" spans="1:12" x14ac:dyDescent="0.3">
      <c r="A15516">
        <v>11</v>
      </c>
      <c r="B15516">
        <v>33306</v>
      </c>
      <c r="C15516">
        <v>4</v>
      </c>
      <c r="D15516">
        <v>76000</v>
      </c>
      <c r="E15516" s="46">
        <v>45476</v>
      </c>
      <c r="F15516">
        <v>-153.94999999999999</v>
      </c>
      <c r="I15516" t="str">
        <f>INDEX(LedgerMapping[[#All],[Level 3]],MATCH(Actuals[[#This Row],[Sub Ledger]],LedgerMapping[[#All],[Sub Ledger]],0))</f>
        <v>Administration</v>
      </c>
      <c r="J15516" s="22">
        <f>YEAR(Actuals[[#This Row],[Date]])</f>
        <v>2024</v>
      </c>
      <c r="K15516" s="22">
        <f>MONTH(Actuals[[#This Row],[Date]])</f>
        <v>7</v>
      </c>
      <c r="L15516" s="12"/>
    </row>
    <row r="15517" spans="1:12" x14ac:dyDescent="0.3">
      <c r="A15517">
        <v>11</v>
      </c>
      <c r="B15517">
        <v>34429</v>
      </c>
      <c r="C15517">
        <v>4</v>
      </c>
      <c r="D15517">
        <v>76000</v>
      </c>
      <c r="E15517" s="46">
        <v>45507</v>
      </c>
      <c r="F15517">
        <v>-219.91</v>
      </c>
      <c r="I15517" t="str">
        <f>INDEX(LedgerMapping[[#All],[Level 3]],MATCH(Actuals[[#This Row],[Sub Ledger]],LedgerMapping[[#All],[Sub Ledger]],0))</f>
        <v>Administration</v>
      </c>
      <c r="J15517" s="22">
        <f>YEAR(Actuals[[#This Row],[Date]])</f>
        <v>2024</v>
      </c>
      <c r="K15517" s="22">
        <f>MONTH(Actuals[[#This Row],[Date]])</f>
        <v>8</v>
      </c>
      <c r="L15517" s="12"/>
    </row>
    <row r="15518" spans="1:12" x14ac:dyDescent="0.3">
      <c r="A15518">
        <v>11</v>
      </c>
      <c r="B15518">
        <v>35582</v>
      </c>
      <c r="C15518">
        <v>4</v>
      </c>
      <c r="D15518">
        <v>76000</v>
      </c>
      <c r="E15518" s="46">
        <v>45536</v>
      </c>
      <c r="F15518">
        <v>-210.34</v>
      </c>
      <c r="I15518" t="str">
        <f>INDEX(LedgerMapping[[#All],[Level 3]],MATCH(Actuals[[#This Row],[Sub Ledger]],LedgerMapping[[#All],[Sub Ledger]],0))</f>
        <v>Administration</v>
      </c>
      <c r="J15518" s="22">
        <f>YEAR(Actuals[[#This Row],[Date]])</f>
        <v>2024</v>
      </c>
      <c r="K15518" s="22">
        <f>MONTH(Actuals[[#This Row],[Date]])</f>
        <v>9</v>
      </c>
      <c r="L15518" s="12"/>
    </row>
    <row r="15519" spans="1:12" x14ac:dyDescent="0.3">
      <c r="A15519">
        <v>11</v>
      </c>
      <c r="B15519">
        <v>36732</v>
      </c>
      <c r="C15519">
        <v>4</v>
      </c>
      <c r="D15519">
        <v>76000</v>
      </c>
      <c r="E15519" s="46">
        <v>45567</v>
      </c>
      <c r="F15519">
        <v>-181.61</v>
      </c>
      <c r="I15519" t="str">
        <f>INDEX(LedgerMapping[[#All],[Level 3]],MATCH(Actuals[[#This Row],[Sub Ledger]],LedgerMapping[[#All],[Sub Ledger]],0))</f>
        <v>Administration</v>
      </c>
      <c r="J15519" s="22">
        <f>YEAR(Actuals[[#This Row],[Date]])</f>
        <v>2024</v>
      </c>
      <c r="K15519" s="22">
        <f>MONTH(Actuals[[#This Row],[Date]])</f>
        <v>10</v>
      </c>
      <c r="L15519" s="12"/>
    </row>
    <row r="15520" spans="1:12" x14ac:dyDescent="0.3">
      <c r="A15520">
        <v>11</v>
      </c>
      <c r="B15520">
        <v>37881</v>
      </c>
      <c r="C15520">
        <v>4</v>
      </c>
      <c r="D15520">
        <v>76000</v>
      </c>
      <c r="E15520" s="46">
        <v>45597</v>
      </c>
      <c r="F15520">
        <v>-226.3</v>
      </c>
      <c r="I15520" t="str">
        <f>INDEX(LedgerMapping[[#All],[Level 3]],MATCH(Actuals[[#This Row],[Sub Ledger]],LedgerMapping[[#All],[Sub Ledger]],0))</f>
        <v>Administration</v>
      </c>
      <c r="J15520" s="22">
        <f>YEAR(Actuals[[#This Row],[Date]])</f>
        <v>2024</v>
      </c>
      <c r="K15520" s="22">
        <f>MONTH(Actuals[[#This Row],[Date]])</f>
        <v>11</v>
      </c>
      <c r="L15520" s="12"/>
    </row>
    <row r="15521" spans="1:12" x14ac:dyDescent="0.3">
      <c r="A15521">
        <v>11</v>
      </c>
      <c r="B15521">
        <v>39032</v>
      </c>
      <c r="C15521">
        <v>4</v>
      </c>
      <c r="D15521">
        <v>76000</v>
      </c>
      <c r="E15521" s="46">
        <v>45628</v>
      </c>
      <c r="F15521">
        <v>-275.23</v>
      </c>
      <c r="I15521" t="str">
        <f>INDEX(LedgerMapping[[#All],[Level 3]],MATCH(Actuals[[#This Row],[Sub Ledger]],LedgerMapping[[#All],[Sub Ledger]],0))</f>
        <v>Administration</v>
      </c>
      <c r="J15521" s="22">
        <f>YEAR(Actuals[[#This Row],[Date]])</f>
        <v>2024</v>
      </c>
      <c r="K15521" s="22">
        <f>MONTH(Actuals[[#This Row],[Date]])</f>
        <v>12</v>
      </c>
      <c r="L15521" s="12"/>
    </row>
    <row r="15522" spans="1:12" x14ac:dyDescent="0.3">
      <c r="A15522">
        <v>11</v>
      </c>
      <c r="B15522">
        <v>14312</v>
      </c>
      <c r="C15522">
        <v>4</v>
      </c>
      <c r="D15522">
        <v>77000</v>
      </c>
      <c r="E15522" s="46">
        <v>44927</v>
      </c>
      <c r="F15522">
        <v>-149.69999999999999</v>
      </c>
      <c r="I15522" t="str">
        <f>INDEX(LedgerMapping[[#All],[Level 3]],MATCH(Actuals[[#This Row],[Sub Ledger]],LedgerMapping[[#All],[Sub Ledger]],0))</f>
        <v>Administration</v>
      </c>
      <c r="J15522" s="22">
        <f>YEAR(Actuals[[#This Row],[Date]])</f>
        <v>2023</v>
      </c>
      <c r="K15522" s="22">
        <f>MONTH(Actuals[[#This Row],[Date]])</f>
        <v>1</v>
      </c>
      <c r="L15522" s="12"/>
    </row>
    <row r="15523" spans="1:12" x14ac:dyDescent="0.3">
      <c r="A15523">
        <v>11</v>
      </c>
      <c r="B15523">
        <v>15314</v>
      </c>
      <c r="C15523">
        <v>4</v>
      </c>
      <c r="D15523">
        <v>77000</v>
      </c>
      <c r="E15523" s="46">
        <v>44958</v>
      </c>
      <c r="F15523">
        <v>-197.57</v>
      </c>
      <c r="I15523" t="str">
        <f>INDEX(LedgerMapping[[#All],[Level 3]],MATCH(Actuals[[#This Row],[Sub Ledger]],LedgerMapping[[#All],[Sub Ledger]],0))</f>
        <v>Administration</v>
      </c>
      <c r="J15523" s="22">
        <f>YEAR(Actuals[[#This Row],[Date]])</f>
        <v>2023</v>
      </c>
      <c r="K15523" s="22">
        <f>MONTH(Actuals[[#This Row],[Date]])</f>
        <v>2</v>
      </c>
      <c r="L15523" s="12"/>
    </row>
    <row r="15524" spans="1:12" x14ac:dyDescent="0.3">
      <c r="A15524">
        <v>11</v>
      </c>
      <c r="B15524">
        <v>16294</v>
      </c>
      <c r="C15524">
        <v>4</v>
      </c>
      <c r="D15524">
        <v>77000</v>
      </c>
      <c r="E15524" s="46">
        <v>44988</v>
      </c>
      <c r="F15524">
        <v>-177.36</v>
      </c>
      <c r="I15524" t="str">
        <f>INDEX(LedgerMapping[[#All],[Level 3]],MATCH(Actuals[[#This Row],[Sub Ledger]],LedgerMapping[[#All],[Sub Ledger]],0))</f>
        <v>Administration</v>
      </c>
      <c r="J15524" s="22">
        <f>YEAR(Actuals[[#This Row],[Date]])</f>
        <v>2023</v>
      </c>
      <c r="K15524" s="22">
        <f>MONTH(Actuals[[#This Row],[Date]])</f>
        <v>3</v>
      </c>
      <c r="L15524" s="12"/>
    </row>
    <row r="15525" spans="1:12" x14ac:dyDescent="0.3">
      <c r="A15525">
        <v>11</v>
      </c>
      <c r="B15525">
        <v>17326</v>
      </c>
      <c r="C15525">
        <v>4</v>
      </c>
      <c r="D15525">
        <v>77000</v>
      </c>
      <c r="E15525" s="46">
        <v>45018</v>
      </c>
      <c r="F15525">
        <v>-180.55</v>
      </c>
      <c r="I15525" t="str">
        <f>INDEX(LedgerMapping[[#All],[Level 3]],MATCH(Actuals[[#This Row],[Sub Ledger]],LedgerMapping[[#All],[Sub Ledger]],0))</f>
        <v>Administration</v>
      </c>
      <c r="J15525" s="22">
        <f>YEAR(Actuals[[#This Row],[Date]])</f>
        <v>2023</v>
      </c>
      <c r="K15525" s="22">
        <f>MONTH(Actuals[[#This Row],[Date]])</f>
        <v>4</v>
      </c>
      <c r="L15525" s="12"/>
    </row>
    <row r="15526" spans="1:12" x14ac:dyDescent="0.3">
      <c r="A15526">
        <v>11</v>
      </c>
      <c r="B15526">
        <v>18355</v>
      </c>
      <c r="C15526">
        <v>4</v>
      </c>
      <c r="D15526">
        <v>77000</v>
      </c>
      <c r="E15526" s="46">
        <v>45049</v>
      </c>
      <c r="F15526">
        <v>-157.15</v>
      </c>
      <c r="I15526" t="str">
        <f>INDEX(LedgerMapping[[#All],[Level 3]],MATCH(Actuals[[#This Row],[Sub Ledger]],LedgerMapping[[#All],[Sub Ledger]],0))</f>
        <v>Administration</v>
      </c>
      <c r="J15526" s="22">
        <f>YEAR(Actuals[[#This Row],[Date]])</f>
        <v>2023</v>
      </c>
      <c r="K15526" s="22">
        <f>MONTH(Actuals[[#This Row],[Date]])</f>
        <v>5</v>
      </c>
      <c r="L15526" s="12"/>
    </row>
    <row r="15527" spans="1:12" x14ac:dyDescent="0.3">
      <c r="A15527">
        <v>11</v>
      </c>
      <c r="B15527">
        <v>19360</v>
      </c>
      <c r="C15527">
        <v>4</v>
      </c>
      <c r="D15527">
        <v>77000</v>
      </c>
      <c r="E15527" s="46">
        <v>45079</v>
      </c>
      <c r="F15527">
        <v>-144.38</v>
      </c>
      <c r="I15527" t="str">
        <f>INDEX(LedgerMapping[[#All],[Level 3]],MATCH(Actuals[[#This Row],[Sub Ledger]],LedgerMapping[[#All],[Sub Ledger]],0))</f>
        <v>Administration</v>
      </c>
      <c r="J15527" s="22">
        <f>YEAR(Actuals[[#This Row],[Date]])</f>
        <v>2023</v>
      </c>
      <c r="K15527" s="22">
        <f>MONTH(Actuals[[#This Row],[Date]])</f>
        <v>6</v>
      </c>
      <c r="L15527" s="12"/>
    </row>
    <row r="15528" spans="1:12" x14ac:dyDescent="0.3">
      <c r="A15528">
        <v>11</v>
      </c>
      <c r="B15528">
        <v>20388</v>
      </c>
      <c r="C15528">
        <v>4</v>
      </c>
      <c r="D15528">
        <v>77000</v>
      </c>
      <c r="E15528" s="46">
        <v>45110</v>
      </c>
      <c r="F15528">
        <v>-175.23</v>
      </c>
      <c r="I15528" t="str">
        <f>INDEX(LedgerMapping[[#All],[Level 3]],MATCH(Actuals[[#This Row],[Sub Ledger]],LedgerMapping[[#All],[Sub Ledger]],0))</f>
        <v>Administration</v>
      </c>
      <c r="J15528" s="22">
        <f>YEAR(Actuals[[#This Row],[Date]])</f>
        <v>2023</v>
      </c>
      <c r="K15528" s="22">
        <f>MONTH(Actuals[[#This Row],[Date]])</f>
        <v>7</v>
      </c>
      <c r="L15528" s="12"/>
    </row>
    <row r="15529" spans="1:12" x14ac:dyDescent="0.3">
      <c r="A15529">
        <v>11</v>
      </c>
      <c r="B15529">
        <v>21416</v>
      </c>
      <c r="C15529">
        <v>4</v>
      </c>
      <c r="D15529">
        <v>77000</v>
      </c>
      <c r="E15529" s="46">
        <v>45141</v>
      </c>
      <c r="F15529">
        <v>-201.83</v>
      </c>
      <c r="I15529" t="str">
        <f>INDEX(LedgerMapping[[#All],[Level 3]],MATCH(Actuals[[#This Row],[Sub Ledger]],LedgerMapping[[#All],[Sub Ledger]],0))</f>
        <v>Administration</v>
      </c>
      <c r="J15529" s="22">
        <f>YEAR(Actuals[[#This Row],[Date]])</f>
        <v>2023</v>
      </c>
      <c r="K15529" s="22">
        <f>MONTH(Actuals[[#This Row],[Date]])</f>
        <v>8</v>
      </c>
      <c r="L15529" s="12"/>
    </row>
    <row r="15530" spans="1:12" x14ac:dyDescent="0.3">
      <c r="A15530">
        <v>11</v>
      </c>
      <c r="B15530">
        <v>22419</v>
      </c>
      <c r="C15530">
        <v>4</v>
      </c>
      <c r="D15530">
        <v>77000</v>
      </c>
      <c r="E15530" s="46">
        <v>45169</v>
      </c>
      <c r="F15530">
        <v>-197.57</v>
      </c>
      <c r="I15530" t="str">
        <f>INDEX(LedgerMapping[[#All],[Level 3]],MATCH(Actuals[[#This Row],[Sub Ledger]],LedgerMapping[[#All],[Sub Ledger]],0))</f>
        <v>Administration</v>
      </c>
      <c r="J15530" s="22">
        <f>YEAR(Actuals[[#This Row],[Date]])</f>
        <v>2023</v>
      </c>
      <c r="K15530" s="22">
        <f>MONTH(Actuals[[#This Row],[Date]])</f>
        <v>8</v>
      </c>
      <c r="L15530" s="12"/>
    </row>
    <row r="15531" spans="1:12" x14ac:dyDescent="0.3">
      <c r="A15531">
        <v>11</v>
      </c>
      <c r="B15531">
        <v>23397</v>
      </c>
      <c r="C15531">
        <v>4</v>
      </c>
      <c r="D15531">
        <v>77000</v>
      </c>
      <c r="E15531" s="46">
        <v>45200</v>
      </c>
      <c r="F15531">
        <v>-197.57</v>
      </c>
      <c r="I15531" t="str">
        <f>INDEX(LedgerMapping[[#All],[Level 3]],MATCH(Actuals[[#This Row],[Sub Ledger]],LedgerMapping[[#All],[Sub Ledger]],0))</f>
        <v>Administration</v>
      </c>
      <c r="J15531" s="22">
        <f>YEAR(Actuals[[#This Row],[Date]])</f>
        <v>2023</v>
      </c>
      <c r="K15531" s="22">
        <f>MONTH(Actuals[[#This Row],[Date]])</f>
        <v>10</v>
      </c>
      <c r="L15531" s="12"/>
    </row>
    <row r="15532" spans="1:12" x14ac:dyDescent="0.3">
      <c r="A15532">
        <v>11</v>
      </c>
      <c r="B15532">
        <v>24399</v>
      </c>
      <c r="C15532">
        <v>4</v>
      </c>
      <c r="D15532">
        <v>77000</v>
      </c>
      <c r="E15532" s="46">
        <v>45230</v>
      </c>
      <c r="F15532">
        <v>-184.81</v>
      </c>
      <c r="I15532" t="str">
        <f>INDEX(LedgerMapping[[#All],[Level 3]],MATCH(Actuals[[#This Row],[Sub Ledger]],LedgerMapping[[#All],[Sub Ledger]],0))</f>
        <v>Administration</v>
      </c>
      <c r="J15532" s="22">
        <f>YEAR(Actuals[[#This Row],[Date]])</f>
        <v>2023</v>
      </c>
      <c r="K15532" s="22">
        <f>MONTH(Actuals[[#This Row],[Date]])</f>
        <v>10</v>
      </c>
      <c r="L15532" s="12"/>
    </row>
    <row r="15533" spans="1:12" x14ac:dyDescent="0.3">
      <c r="A15533">
        <v>11</v>
      </c>
      <c r="B15533">
        <v>25431</v>
      </c>
      <c r="C15533">
        <v>4</v>
      </c>
      <c r="D15533">
        <v>77000</v>
      </c>
      <c r="E15533" s="46">
        <v>45261</v>
      </c>
      <c r="F15533">
        <v>-140.12</v>
      </c>
      <c r="I15533" t="str">
        <f>INDEX(LedgerMapping[[#All],[Level 3]],MATCH(Actuals[[#This Row],[Sub Ledger]],LedgerMapping[[#All],[Sub Ledger]],0))</f>
        <v>Administration</v>
      </c>
      <c r="J15533" s="22">
        <f>YEAR(Actuals[[#This Row],[Date]])</f>
        <v>2023</v>
      </c>
      <c r="K15533" s="22">
        <f>MONTH(Actuals[[#This Row],[Date]])</f>
        <v>12</v>
      </c>
      <c r="L15533" s="12"/>
    </row>
    <row r="15534" spans="1:12" x14ac:dyDescent="0.3">
      <c r="A15534">
        <v>11</v>
      </c>
      <c r="B15534">
        <v>26502</v>
      </c>
      <c r="C15534">
        <v>4</v>
      </c>
      <c r="D15534">
        <v>77000</v>
      </c>
      <c r="E15534" s="46">
        <v>45291</v>
      </c>
      <c r="F15534">
        <v>-190.12</v>
      </c>
      <c r="I15534" t="str">
        <f>INDEX(LedgerMapping[[#All],[Level 3]],MATCH(Actuals[[#This Row],[Sub Ledger]],LedgerMapping[[#All],[Sub Ledger]],0))</f>
        <v>Administration</v>
      </c>
      <c r="J15534" s="22">
        <f>YEAR(Actuals[[#This Row],[Date]])</f>
        <v>2023</v>
      </c>
      <c r="K15534" s="22">
        <f>MONTH(Actuals[[#This Row],[Date]])</f>
        <v>12</v>
      </c>
      <c r="L15534" s="12"/>
    </row>
    <row r="15535" spans="1:12" x14ac:dyDescent="0.3">
      <c r="A15535">
        <v>11</v>
      </c>
      <c r="B15535">
        <v>27626</v>
      </c>
      <c r="C15535">
        <v>4</v>
      </c>
      <c r="D15535">
        <v>77000</v>
      </c>
      <c r="E15535" s="46">
        <v>45322</v>
      </c>
      <c r="F15535">
        <v>-400.77</v>
      </c>
      <c r="I15535" t="str">
        <f>INDEX(LedgerMapping[[#All],[Level 3]],MATCH(Actuals[[#This Row],[Sub Ledger]],LedgerMapping[[#All],[Sub Ledger]],0))</f>
        <v>Administration</v>
      </c>
      <c r="J15535" s="22">
        <f>YEAR(Actuals[[#This Row],[Date]])</f>
        <v>2024</v>
      </c>
      <c r="K15535" s="22">
        <f>MONTH(Actuals[[#This Row],[Date]])</f>
        <v>1</v>
      </c>
      <c r="L15535" s="12"/>
    </row>
    <row r="15536" spans="1:12" x14ac:dyDescent="0.3">
      <c r="A15536">
        <v>11</v>
      </c>
      <c r="B15536">
        <v>28778</v>
      </c>
      <c r="C15536">
        <v>4</v>
      </c>
      <c r="D15536">
        <v>77000</v>
      </c>
      <c r="E15536" s="46">
        <v>45354</v>
      </c>
      <c r="F15536">
        <v>-351.83</v>
      </c>
      <c r="I15536" t="str">
        <f>INDEX(LedgerMapping[[#All],[Level 3]],MATCH(Actuals[[#This Row],[Sub Ledger]],LedgerMapping[[#All],[Sub Ledger]],0))</f>
        <v>Administration</v>
      </c>
      <c r="J15536" s="22">
        <f>YEAR(Actuals[[#This Row],[Date]])</f>
        <v>2024</v>
      </c>
      <c r="K15536" s="22">
        <f>MONTH(Actuals[[#This Row],[Date]])</f>
        <v>3</v>
      </c>
      <c r="L15536" s="12"/>
    </row>
    <row r="15537" spans="1:12" x14ac:dyDescent="0.3">
      <c r="A15537">
        <v>11</v>
      </c>
      <c r="B15537">
        <v>29932</v>
      </c>
      <c r="C15537">
        <v>4</v>
      </c>
      <c r="D15537">
        <v>77000</v>
      </c>
      <c r="E15537" s="46">
        <v>45384</v>
      </c>
      <c r="F15537">
        <v>-359.28</v>
      </c>
      <c r="I15537" t="str">
        <f>INDEX(LedgerMapping[[#All],[Level 3]],MATCH(Actuals[[#This Row],[Sub Ledger]],LedgerMapping[[#All],[Sub Ledger]],0))</f>
        <v>Administration</v>
      </c>
      <c r="J15537" s="22">
        <f>YEAR(Actuals[[#This Row],[Date]])</f>
        <v>2024</v>
      </c>
      <c r="K15537" s="22">
        <f>MONTH(Actuals[[#This Row],[Date]])</f>
        <v>4</v>
      </c>
      <c r="L15537" s="12"/>
    </row>
    <row r="15538" spans="1:12" x14ac:dyDescent="0.3">
      <c r="A15538">
        <v>11</v>
      </c>
      <c r="B15538">
        <v>31058</v>
      </c>
      <c r="C15538">
        <v>4</v>
      </c>
      <c r="D15538">
        <v>77000</v>
      </c>
      <c r="E15538" s="46">
        <v>45415</v>
      </c>
      <c r="F15538">
        <v>-381.62</v>
      </c>
      <c r="I15538" t="str">
        <f>INDEX(LedgerMapping[[#All],[Level 3]],MATCH(Actuals[[#This Row],[Sub Ledger]],LedgerMapping[[#All],[Sub Ledger]],0))</f>
        <v>Administration</v>
      </c>
      <c r="J15538" s="22">
        <f>YEAR(Actuals[[#This Row],[Date]])</f>
        <v>2024</v>
      </c>
      <c r="K15538" s="22">
        <f>MONTH(Actuals[[#This Row],[Date]])</f>
        <v>5</v>
      </c>
      <c r="L15538" s="12"/>
    </row>
    <row r="15539" spans="1:12" x14ac:dyDescent="0.3">
      <c r="A15539">
        <v>11</v>
      </c>
      <c r="B15539">
        <v>32183</v>
      </c>
      <c r="C15539">
        <v>4</v>
      </c>
      <c r="D15539">
        <v>77000</v>
      </c>
      <c r="E15539" s="46">
        <v>45445</v>
      </c>
      <c r="F15539">
        <v>-340.13</v>
      </c>
      <c r="I15539" t="str">
        <f>INDEX(LedgerMapping[[#All],[Level 3]],MATCH(Actuals[[#This Row],[Sub Ledger]],LedgerMapping[[#All],[Sub Ledger]],0))</f>
        <v>Administration</v>
      </c>
      <c r="J15539" s="22">
        <f>YEAR(Actuals[[#This Row],[Date]])</f>
        <v>2024</v>
      </c>
      <c r="K15539" s="22">
        <f>MONTH(Actuals[[#This Row],[Date]])</f>
        <v>6</v>
      </c>
      <c r="L15539" s="12"/>
    </row>
    <row r="15540" spans="1:12" x14ac:dyDescent="0.3">
      <c r="A15540">
        <v>11</v>
      </c>
      <c r="B15540">
        <v>33307</v>
      </c>
      <c r="C15540">
        <v>4</v>
      </c>
      <c r="D15540">
        <v>77000</v>
      </c>
      <c r="E15540" s="46">
        <v>45476</v>
      </c>
      <c r="F15540">
        <v>-275.23</v>
      </c>
      <c r="I15540" t="str">
        <f>INDEX(LedgerMapping[[#All],[Level 3]],MATCH(Actuals[[#This Row],[Sub Ledger]],LedgerMapping[[#All],[Sub Ledger]],0))</f>
        <v>Administration</v>
      </c>
      <c r="J15540" s="22">
        <f>YEAR(Actuals[[#This Row],[Date]])</f>
        <v>2024</v>
      </c>
      <c r="K15540" s="22">
        <f>MONTH(Actuals[[#This Row],[Date]])</f>
        <v>7</v>
      </c>
      <c r="L15540" s="12"/>
    </row>
    <row r="15541" spans="1:12" x14ac:dyDescent="0.3">
      <c r="A15541">
        <v>11</v>
      </c>
      <c r="B15541">
        <v>34430</v>
      </c>
      <c r="C15541">
        <v>4</v>
      </c>
      <c r="D15541">
        <v>77000</v>
      </c>
      <c r="E15541" s="46">
        <v>45507</v>
      </c>
      <c r="F15541">
        <v>-396.51</v>
      </c>
      <c r="I15541" t="str">
        <f>INDEX(LedgerMapping[[#All],[Level 3]],MATCH(Actuals[[#This Row],[Sub Ledger]],LedgerMapping[[#All],[Sub Ledger]],0))</f>
        <v>Administration</v>
      </c>
      <c r="J15541" s="22">
        <f>YEAR(Actuals[[#This Row],[Date]])</f>
        <v>2024</v>
      </c>
      <c r="K15541" s="22">
        <f>MONTH(Actuals[[#This Row],[Date]])</f>
        <v>8</v>
      </c>
      <c r="L15541" s="12"/>
    </row>
    <row r="15542" spans="1:12" x14ac:dyDescent="0.3">
      <c r="A15542">
        <v>11</v>
      </c>
      <c r="B15542">
        <v>35583</v>
      </c>
      <c r="C15542">
        <v>4</v>
      </c>
      <c r="D15542">
        <v>77000</v>
      </c>
      <c r="E15542" s="46">
        <v>45536</v>
      </c>
      <c r="F15542">
        <v>-377.36</v>
      </c>
      <c r="I15542" t="str">
        <f>INDEX(LedgerMapping[[#All],[Level 3]],MATCH(Actuals[[#This Row],[Sub Ledger]],LedgerMapping[[#All],[Sub Ledger]],0))</f>
        <v>Administration</v>
      </c>
      <c r="J15542" s="22">
        <f>YEAR(Actuals[[#This Row],[Date]])</f>
        <v>2024</v>
      </c>
      <c r="K15542" s="22">
        <f>MONTH(Actuals[[#This Row],[Date]])</f>
        <v>9</v>
      </c>
      <c r="L15542" s="12"/>
    </row>
    <row r="15543" spans="1:12" x14ac:dyDescent="0.3">
      <c r="A15543">
        <v>11</v>
      </c>
      <c r="B15543">
        <v>36733</v>
      </c>
      <c r="C15543">
        <v>4</v>
      </c>
      <c r="D15543">
        <v>77000</v>
      </c>
      <c r="E15543" s="46">
        <v>45567</v>
      </c>
      <c r="F15543">
        <v>-326.3</v>
      </c>
      <c r="I15543" t="str">
        <f>INDEX(LedgerMapping[[#All],[Level 3]],MATCH(Actuals[[#This Row],[Sub Ledger]],LedgerMapping[[#All],[Sub Ledger]],0))</f>
        <v>Administration</v>
      </c>
      <c r="J15543" s="22">
        <f>YEAR(Actuals[[#This Row],[Date]])</f>
        <v>2024</v>
      </c>
      <c r="K15543" s="22">
        <f>MONTH(Actuals[[#This Row],[Date]])</f>
        <v>10</v>
      </c>
      <c r="L15543" s="12"/>
    </row>
    <row r="15544" spans="1:12" x14ac:dyDescent="0.3">
      <c r="A15544">
        <v>11</v>
      </c>
      <c r="B15544">
        <v>37882</v>
      </c>
      <c r="C15544">
        <v>4</v>
      </c>
      <c r="D15544">
        <v>77000</v>
      </c>
      <c r="E15544" s="46">
        <v>45597</v>
      </c>
      <c r="F15544">
        <v>-408.21</v>
      </c>
      <c r="I15544" t="str">
        <f>INDEX(LedgerMapping[[#All],[Level 3]],MATCH(Actuals[[#This Row],[Sub Ledger]],LedgerMapping[[#All],[Sub Ledger]],0))</f>
        <v>Administration</v>
      </c>
      <c r="J15544" s="22">
        <f>YEAR(Actuals[[#This Row],[Date]])</f>
        <v>2024</v>
      </c>
      <c r="K15544" s="22">
        <f>MONTH(Actuals[[#This Row],[Date]])</f>
        <v>11</v>
      </c>
      <c r="L15544" s="12"/>
    </row>
    <row r="15545" spans="1:12" x14ac:dyDescent="0.3">
      <c r="A15545">
        <v>11</v>
      </c>
      <c r="B15545">
        <v>39033</v>
      </c>
      <c r="C15545">
        <v>4</v>
      </c>
      <c r="D15545">
        <v>77000</v>
      </c>
      <c r="E15545" s="46">
        <v>45628</v>
      </c>
      <c r="F15545">
        <v>-493.32</v>
      </c>
      <c r="I15545" t="str">
        <f>INDEX(LedgerMapping[[#All],[Level 3]],MATCH(Actuals[[#This Row],[Sub Ledger]],LedgerMapping[[#All],[Sub Ledger]],0))</f>
        <v>Administration</v>
      </c>
      <c r="J15545" s="22">
        <f>YEAR(Actuals[[#This Row],[Date]])</f>
        <v>2024</v>
      </c>
      <c r="K15545" s="22">
        <f>MONTH(Actuals[[#This Row],[Date]])</f>
        <v>12</v>
      </c>
      <c r="L15545" s="12"/>
    </row>
    <row r="15546" spans="1:12" x14ac:dyDescent="0.3">
      <c r="A15546">
        <v>11</v>
      </c>
      <c r="B15546">
        <v>14313</v>
      </c>
      <c r="C15546">
        <v>4</v>
      </c>
      <c r="D15546">
        <v>78000</v>
      </c>
      <c r="E15546" s="46">
        <v>44927</v>
      </c>
      <c r="F15546">
        <v>-47.57</v>
      </c>
      <c r="I15546" t="str">
        <f>INDEX(LedgerMapping[[#All],[Level 3]],MATCH(Actuals[[#This Row],[Sub Ledger]],LedgerMapping[[#All],[Sub Ledger]],0))</f>
        <v>Administration</v>
      </c>
      <c r="J15546" s="22">
        <f>YEAR(Actuals[[#This Row],[Date]])</f>
        <v>2023</v>
      </c>
      <c r="K15546" s="22">
        <f>MONTH(Actuals[[#This Row],[Date]])</f>
        <v>1</v>
      </c>
      <c r="L15546" s="12"/>
    </row>
    <row r="15547" spans="1:12" x14ac:dyDescent="0.3">
      <c r="A15547">
        <v>11</v>
      </c>
      <c r="B15547">
        <v>15315</v>
      </c>
      <c r="C15547">
        <v>4</v>
      </c>
      <c r="D15547">
        <v>78000</v>
      </c>
      <c r="E15547" s="46">
        <v>44958</v>
      </c>
      <c r="F15547">
        <v>-63.53</v>
      </c>
      <c r="I15547" t="str">
        <f>INDEX(LedgerMapping[[#All],[Level 3]],MATCH(Actuals[[#This Row],[Sub Ledger]],LedgerMapping[[#All],[Sub Ledger]],0))</f>
        <v>Administration</v>
      </c>
      <c r="J15547" s="22">
        <f>YEAR(Actuals[[#This Row],[Date]])</f>
        <v>2023</v>
      </c>
      <c r="K15547" s="22">
        <f>MONTH(Actuals[[#This Row],[Date]])</f>
        <v>2</v>
      </c>
      <c r="L15547" s="12"/>
    </row>
    <row r="15548" spans="1:12" x14ac:dyDescent="0.3">
      <c r="A15548">
        <v>11</v>
      </c>
      <c r="B15548">
        <v>16295</v>
      </c>
      <c r="C15548">
        <v>4</v>
      </c>
      <c r="D15548">
        <v>78000</v>
      </c>
      <c r="E15548" s="46">
        <v>44988</v>
      </c>
      <c r="F15548">
        <v>-61.4</v>
      </c>
      <c r="I15548" t="str">
        <f>INDEX(LedgerMapping[[#All],[Level 3]],MATCH(Actuals[[#This Row],[Sub Ledger]],LedgerMapping[[#All],[Sub Ledger]],0))</f>
        <v>Administration</v>
      </c>
      <c r="J15548" s="22">
        <f>YEAR(Actuals[[#This Row],[Date]])</f>
        <v>2023</v>
      </c>
      <c r="K15548" s="22">
        <f>MONTH(Actuals[[#This Row],[Date]])</f>
        <v>3</v>
      </c>
      <c r="L15548" s="12"/>
    </row>
    <row r="15549" spans="1:12" x14ac:dyDescent="0.3">
      <c r="A15549">
        <v>11</v>
      </c>
      <c r="B15549">
        <v>17327</v>
      </c>
      <c r="C15549">
        <v>4</v>
      </c>
      <c r="D15549">
        <v>78000</v>
      </c>
      <c r="E15549" s="46">
        <v>45018</v>
      </c>
      <c r="F15549">
        <v>-68.849999999999994</v>
      </c>
      <c r="I15549" t="str">
        <f>INDEX(LedgerMapping[[#All],[Level 3]],MATCH(Actuals[[#This Row],[Sub Ledger]],LedgerMapping[[#All],[Sub Ledger]],0))</f>
        <v>Administration</v>
      </c>
      <c r="J15549" s="22">
        <f>YEAR(Actuals[[#This Row],[Date]])</f>
        <v>2023</v>
      </c>
      <c r="K15549" s="22">
        <f>MONTH(Actuals[[#This Row],[Date]])</f>
        <v>4</v>
      </c>
      <c r="L15549" s="12"/>
    </row>
    <row r="15550" spans="1:12" x14ac:dyDescent="0.3">
      <c r="A15550">
        <v>11</v>
      </c>
      <c r="B15550">
        <v>18356</v>
      </c>
      <c r="C15550">
        <v>4</v>
      </c>
      <c r="D15550">
        <v>78000</v>
      </c>
      <c r="E15550" s="46">
        <v>45049</v>
      </c>
      <c r="F15550">
        <v>-50.76</v>
      </c>
      <c r="I15550" t="str">
        <f>INDEX(LedgerMapping[[#All],[Level 3]],MATCH(Actuals[[#This Row],[Sub Ledger]],LedgerMapping[[#All],[Sub Ledger]],0))</f>
        <v>Administration</v>
      </c>
      <c r="J15550" s="22">
        <f>YEAR(Actuals[[#This Row],[Date]])</f>
        <v>2023</v>
      </c>
      <c r="K15550" s="22">
        <f>MONTH(Actuals[[#This Row],[Date]])</f>
        <v>5</v>
      </c>
      <c r="L15550" s="12"/>
    </row>
    <row r="15551" spans="1:12" x14ac:dyDescent="0.3">
      <c r="A15551">
        <v>11</v>
      </c>
      <c r="B15551">
        <v>19361</v>
      </c>
      <c r="C15551">
        <v>4</v>
      </c>
      <c r="D15551">
        <v>78000</v>
      </c>
      <c r="E15551" s="46">
        <v>45079</v>
      </c>
      <c r="F15551">
        <v>-51.82</v>
      </c>
      <c r="I15551" t="str">
        <f>INDEX(LedgerMapping[[#All],[Level 3]],MATCH(Actuals[[#This Row],[Sub Ledger]],LedgerMapping[[#All],[Sub Ledger]],0))</f>
        <v>Administration</v>
      </c>
      <c r="J15551" s="22">
        <f>YEAR(Actuals[[#This Row],[Date]])</f>
        <v>2023</v>
      </c>
      <c r="K15551" s="22">
        <f>MONTH(Actuals[[#This Row],[Date]])</f>
        <v>6</v>
      </c>
      <c r="L15551" s="12"/>
    </row>
    <row r="15552" spans="1:12" x14ac:dyDescent="0.3">
      <c r="A15552">
        <v>11</v>
      </c>
      <c r="B15552">
        <v>20389</v>
      </c>
      <c r="C15552">
        <v>4</v>
      </c>
      <c r="D15552">
        <v>78000</v>
      </c>
      <c r="E15552" s="46">
        <v>45110</v>
      </c>
      <c r="F15552">
        <v>-62.46</v>
      </c>
      <c r="I15552" t="str">
        <f>INDEX(LedgerMapping[[#All],[Level 3]],MATCH(Actuals[[#This Row],[Sub Ledger]],LedgerMapping[[#All],[Sub Ledger]],0))</f>
        <v>Administration</v>
      </c>
      <c r="J15552" s="22">
        <f>YEAR(Actuals[[#This Row],[Date]])</f>
        <v>2023</v>
      </c>
      <c r="K15552" s="22">
        <f>MONTH(Actuals[[#This Row],[Date]])</f>
        <v>7</v>
      </c>
      <c r="L15552" s="12"/>
    </row>
    <row r="15553" spans="1:12" x14ac:dyDescent="0.3">
      <c r="A15553">
        <v>11</v>
      </c>
      <c r="B15553">
        <v>21417</v>
      </c>
      <c r="C15553">
        <v>4</v>
      </c>
      <c r="D15553">
        <v>78000</v>
      </c>
      <c r="E15553" s="46">
        <v>45141</v>
      </c>
      <c r="F15553">
        <v>-66.72</v>
      </c>
      <c r="I15553" t="str">
        <f>INDEX(LedgerMapping[[#All],[Level 3]],MATCH(Actuals[[#This Row],[Sub Ledger]],LedgerMapping[[#All],[Sub Ledger]],0))</f>
        <v>Administration</v>
      </c>
      <c r="J15553" s="22">
        <f>YEAR(Actuals[[#This Row],[Date]])</f>
        <v>2023</v>
      </c>
      <c r="K15553" s="22">
        <f>MONTH(Actuals[[#This Row],[Date]])</f>
        <v>8</v>
      </c>
      <c r="L15553" s="12"/>
    </row>
    <row r="15554" spans="1:12" x14ac:dyDescent="0.3">
      <c r="A15554">
        <v>11</v>
      </c>
      <c r="B15554">
        <v>22420</v>
      </c>
      <c r="C15554">
        <v>4</v>
      </c>
      <c r="D15554">
        <v>78000</v>
      </c>
      <c r="E15554" s="46">
        <v>45169</v>
      </c>
      <c r="F15554">
        <v>-67.78</v>
      </c>
      <c r="I15554" t="str">
        <f>INDEX(LedgerMapping[[#All],[Level 3]],MATCH(Actuals[[#This Row],[Sub Ledger]],LedgerMapping[[#All],[Sub Ledger]],0))</f>
        <v>Administration</v>
      </c>
      <c r="J15554" s="22">
        <f>YEAR(Actuals[[#This Row],[Date]])</f>
        <v>2023</v>
      </c>
      <c r="K15554" s="22">
        <f>MONTH(Actuals[[#This Row],[Date]])</f>
        <v>8</v>
      </c>
      <c r="L15554" s="12"/>
    </row>
    <row r="15555" spans="1:12" x14ac:dyDescent="0.3">
      <c r="A15555">
        <v>11</v>
      </c>
      <c r="B15555">
        <v>23398</v>
      </c>
      <c r="C15555">
        <v>4</v>
      </c>
      <c r="D15555">
        <v>78000</v>
      </c>
      <c r="E15555" s="46">
        <v>45200</v>
      </c>
      <c r="F15555">
        <v>-65.650000000000006</v>
      </c>
      <c r="I15555" t="str">
        <f>INDEX(LedgerMapping[[#All],[Level 3]],MATCH(Actuals[[#This Row],[Sub Ledger]],LedgerMapping[[#All],[Sub Ledger]],0))</f>
        <v>Administration</v>
      </c>
      <c r="J15555" s="22">
        <f>YEAR(Actuals[[#This Row],[Date]])</f>
        <v>2023</v>
      </c>
      <c r="K15555" s="22">
        <f>MONTH(Actuals[[#This Row],[Date]])</f>
        <v>10</v>
      </c>
      <c r="L15555" s="12"/>
    </row>
    <row r="15556" spans="1:12" x14ac:dyDescent="0.3">
      <c r="A15556">
        <v>11</v>
      </c>
      <c r="B15556">
        <v>24400</v>
      </c>
      <c r="C15556">
        <v>4</v>
      </c>
      <c r="D15556">
        <v>78000</v>
      </c>
      <c r="E15556" s="46">
        <v>45230</v>
      </c>
      <c r="F15556">
        <v>-66.72</v>
      </c>
      <c r="I15556" t="str">
        <f>INDEX(LedgerMapping[[#All],[Level 3]],MATCH(Actuals[[#This Row],[Sub Ledger]],LedgerMapping[[#All],[Sub Ledger]],0))</f>
        <v>Administration</v>
      </c>
      <c r="J15556" s="22">
        <f>YEAR(Actuals[[#This Row],[Date]])</f>
        <v>2023</v>
      </c>
      <c r="K15556" s="22">
        <f>MONTH(Actuals[[#This Row],[Date]])</f>
        <v>10</v>
      </c>
      <c r="L15556" s="12"/>
    </row>
    <row r="15557" spans="1:12" x14ac:dyDescent="0.3">
      <c r="A15557">
        <v>11</v>
      </c>
      <c r="B15557">
        <v>25432</v>
      </c>
      <c r="C15557">
        <v>4</v>
      </c>
      <c r="D15557">
        <v>78000</v>
      </c>
      <c r="E15557" s="46">
        <v>45261</v>
      </c>
      <c r="F15557">
        <v>-45.44</v>
      </c>
      <c r="I15557" t="str">
        <f>INDEX(LedgerMapping[[#All],[Level 3]],MATCH(Actuals[[#This Row],[Sub Ledger]],LedgerMapping[[#All],[Sub Ledger]],0))</f>
        <v>Administration</v>
      </c>
      <c r="J15557" s="22">
        <f>YEAR(Actuals[[#This Row],[Date]])</f>
        <v>2023</v>
      </c>
      <c r="K15557" s="22">
        <f>MONTH(Actuals[[#This Row],[Date]])</f>
        <v>12</v>
      </c>
      <c r="L15557" s="12"/>
    </row>
    <row r="15558" spans="1:12" x14ac:dyDescent="0.3">
      <c r="A15558">
        <v>11</v>
      </c>
      <c r="B15558">
        <v>26503</v>
      </c>
      <c r="C15558">
        <v>4</v>
      </c>
      <c r="D15558">
        <v>78000</v>
      </c>
      <c r="E15558" s="46">
        <v>45291</v>
      </c>
      <c r="F15558">
        <v>-58.21</v>
      </c>
      <c r="I15558" t="str">
        <f>INDEX(LedgerMapping[[#All],[Level 3]],MATCH(Actuals[[#This Row],[Sub Ledger]],LedgerMapping[[#All],[Sub Ledger]],0))</f>
        <v>Administration</v>
      </c>
      <c r="J15558" s="22">
        <f>YEAR(Actuals[[#This Row],[Date]])</f>
        <v>2023</v>
      </c>
      <c r="K15558" s="22">
        <f>MONTH(Actuals[[#This Row],[Date]])</f>
        <v>12</v>
      </c>
      <c r="L15558" s="12"/>
    </row>
    <row r="15559" spans="1:12" x14ac:dyDescent="0.3">
      <c r="A15559">
        <v>11</v>
      </c>
      <c r="B15559">
        <v>27627</v>
      </c>
      <c r="C15559">
        <v>4</v>
      </c>
      <c r="D15559">
        <v>78000</v>
      </c>
      <c r="E15559" s="46">
        <v>45322</v>
      </c>
      <c r="F15559">
        <v>-122.04</v>
      </c>
      <c r="I15559" t="str">
        <f>INDEX(LedgerMapping[[#All],[Level 3]],MATCH(Actuals[[#This Row],[Sub Ledger]],LedgerMapping[[#All],[Sub Ledger]],0))</f>
        <v>Administration</v>
      </c>
      <c r="J15559" s="22">
        <f>YEAR(Actuals[[#This Row],[Date]])</f>
        <v>2024</v>
      </c>
      <c r="K15559" s="22">
        <f>MONTH(Actuals[[#This Row],[Date]])</f>
        <v>1</v>
      </c>
      <c r="L15559" s="12"/>
    </row>
    <row r="15560" spans="1:12" x14ac:dyDescent="0.3">
      <c r="A15560">
        <v>11</v>
      </c>
      <c r="B15560">
        <v>28779</v>
      </c>
      <c r="C15560">
        <v>4</v>
      </c>
      <c r="D15560">
        <v>78000</v>
      </c>
      <c r="E15560" s="46">
        <v>45354</v>
      </c>
      <c r="F15560">
        <v>-116.72</v>
      </c>
      <c r="I15560" t="str">
        <f>INDEX(LedgerMapping[[#All],[Level 3]],MATCH(Actuals[[#This Row],[Sub Ledger]],LedgerMapping[[#All],[Sub Ledger]],0))</f>
        <v>Administration</v>
      </c>
      <c r="J15560" s="22">
        <f>YEAR(Actuals[[#This Row],[Date]])</f>
        <v>2024</v>
      </c>
      <c r="K15560" s="22">
        <f>MONTH(Actuals[[#This Row],[Date]])</f>
        <v>3</v>
      </c>
      <c r="L15560" s="12"/>
    </row>
    <row r="15561" spans="1:12" x14ac:dyDescent="0.3">
      <c r="A15561">
        <v>11</v>
      </c>
      <c r="B15561">
        <v>29933</v>
      </c>
      <c r="C15561">
        <v>4</v>
      </c>
      <c r="D15561">
        <v>78000</v>
      </c>
      <c r="E15561" s="46">
        <v>45384</v>
      </c>
      <c r="F15561">
        <v>-123.1</v>
      </c>
      <c r="I15561" t="str">
        <f>INDEX(LedgerMapping[[#All],[Level 3]],MATCH(Actuals[[#This Row],[Sub Ledger]],LedgerMapping[[#All],[Sub Ledger]],0))</f>
        <v>Administration</v>
      </c>
      <c r="J15561" s="22">
        <f>YEAR(Actuals[[#This Row],[Date]])</f>
        <v>2024</v>
      </c>
      <c r="K15561" s="22">
        <f>MONTH(Actuals[[#This Row],[Date]])</f>
        <v>4</v>
      </c>
      <c r="L15561" s="12"/>
    </row>
    <row r="15562" spans="1:12" x14ac:dyDescent="0.3">
      <c r="A15562">
        <v>11</v>
      </c>
      <c r="B15562">
        <v>31059</v>
      </c>
      <c r="C15562">
        <v>4</v>
      </c>
      <c r="D15562">
        <v>78000</v>
      </c>
      <c r="E15562" s="46">
        <v>45415</v>
      </c>
      <c r="F15562">
        <v>-117.78</v>
      </c>
      <c r="I15562" t="str">
        <f>INDEX(LedgerMapping[[#All],[Level 3]],MATCH(Actuals[[#This Row],[Sub Ledger]],LedgerMapping[[#All],[Sub Ledger]],0))</f>
        <v>Administration</v>
      </c>
      <c r="J15562" s="22">
        <f>YEAR(Actuals[[#This Row],[Date]])</f>
        <v>2024</v>
      </c>
      <c r="K15562" s="22">
        <f>MONTH(Actuals[[#This Row],[Date]])</f>
        <v>5</v>
      </c>
      <c r="L15562" s="12"/>
    </row>
    <row r="15563" spans="1:12" x14ac:dyDescent="0.3">
      <c r="A15563">
        <v>11</v>
      </c>
      <c r="B15563">
        <v>32184</v>
      </c>
      <c r="C15563">
        <v>4</v>
      </c>
      <c r="D15563">
        <v>78000</v>
      </c>
      <c r="E15563" s="46">
        <v>45445</v>
      </c>
      <c r="F15563">
        <v>-127.36</v>
      </c>
      <c r="I15563" t="str">
        <f>INDEX(LedgerMapping[[#All],[Level 3]],MATCH(Actuals[[#This Row],[Sub Ledger]],LedgerMapping[[#All],[Sub Ledger]],0))</f>
        <v>Administration</v>
      </c>
      <c r="J15563" s="22">
        <f>YEAR(Actuals[[#This Row],[Date]])</f>
        <v>2024</v>
      </c>
      <c r="K15563" s="22">
        <f>MONTH(Actuals[[#This Row],[Date]])</f>
        <v>6</v>
      </c>
      <c r="L15563" s="12"/>
    </row>
    <row r="15564" spans="1:12" x14ac:dyDescent="0.3">
      <c r="A15564">
        <v>11</v>
      </c>
      <c r="B15564">
        <v>33308</v>
      </c>
      <c r="C15564">
        <v>4</v>
      </c>
      <c r="D15564">
        <v>78000</v>
      </c>
      <c r="E15564" s="46">
        <v>45476</v>
      </c>
      <c r="F15564">
        <v>-91.19</v>
      </c>
      <c r="I15564" t="str">
        <f>INDEX(LedgerMapping[[#All],[Level 3]],MATCH(Actuals[[#This Row],[Sub Ledger]],LedgerMapping[[#All],[Sub Ledger]],0))</f>
        <v>Administration</v>
      </c>
      <c r="J15564" s="22">
        <f>YEAR(Actuals[[#This Row],[Date]])</f>
        <v>2024</v>
      </c>
      <c r="K15564" s="22">
        <f>MONTH(Actuals[[#This Row],[Date]])</f>
        <v>7</v>
      </c>
      <c r="L15564" s="12"/>
    </row>
    <row r="15565" spans="1:12" x14ac:dyDescent="0.3">
      <c r="A15565">
        <v>11</v>
      </c>
      <c r="B15565">
        <v>34431</v>
      </c>
      <c r="C15565">
        <v>4</v>
      </c>
      <c r="D15565">
        <v>78000</v>
      </c>
      <c r="E15565" s="46">
        <v>45507</v>
      </c>
      <c r="F15565">
        <v>-115.65</v>
      </c>
      <c r="I15565" t="str">
        <f>INDEX(LedgerMapping[[#All],[Level 3]],MATCH(Actuals[[#This Row],[Sub Ledger]],LedgerMapping[[#All],[Sub Ledger]],0))</f>
        <v>Administration</v>
      </c>
      <c r="J15565" s="22">
        <f>YEAR(Actuals[[#This Row],[Date]])</f>
        <v>2024</v>
      </c>
      <c r="K15565" s="22">
        <f>MONTH(Actuals[[#This Row],[Date]])</f>
        <v>8</v>
      </c>
      <c r="L15565" s="12"/>
    </row>
    <row r="15566" spans="1:12" x14ac:dyDescent="0.3">
      <c r="A15566">
        <v>11</v>
      </c>
      <c r="B15566">
        <v>35584</v>
      </c>
      <c r="C15566">
        <v>4</v>
      </c>
      <c r="D15566">
        <v>78000</v>
      </c>
      <c r="E15566" s="46">
        <v>45536</v>
      </c>
      <c r="F15566">
        <v>-109.27</v>
      </c>
      <c r="I15566" t="str">
        <f>INDEX(LedgerMapping[[#All],[Level 3]],MATCH(Actuals[[#This Row],[Sub Ledger]],LedgerMapping[[#All],[Sub Ledger]],0))</f>
        <v>Administration</v>
      </c>
      <c r="J15566" s="22">
        <f>YEAR(Actuals[[#This Row],[Date]])</f>
        <v>2024</v>
      </c>
      <c r="K15566" s="22">
        <f>MONTH(Actuals[[#This Row],[Date]])</f>
        <v>9</v>
      </c>
      <c r="L15566" s="12"/>
    </row>
    <row r="15567" spans="1:12" x14ac:dyDescent="0.3">
      <c r="A15567">
        <v>11</v>
      </c>
      <c r="B15567">
        <v>36734</v>
      </c>
      <c r="C15567">
        <v>4</v>
      </c>
      <c r="D15567">
        <v>78000</v>
      </c>
      <c r="E15567" s="46">
        <v>45567</v>
      </c>
      <c r="F15567">
        <v>-103.95</v>
      </c>
      <c r="I15567" t="str">
        <f>INDEX(LedgerMapping[[#All],[Level 3]],MATCH(Actuals[[#This Row],[Sub Ledger]],LedgerMapping[[#All],[Sub Ledger]],0))</f>
        <v>Administration</v>
      </c>
      <c r="J15567" s="22">
        <f>YEAR(Actuals[[#This Row],[Date]])</f>
        <v>2024</v>
      </c>
      <c r="K15567" s="22">
        <f>MONTH(Actuals[[#This Row],[Date]])</f>
        <v>10</v>
      </c>
      <c r="L15567" s="12"/>
    </row>
    <row r="15568" spans="1:12" x14ac:dyDescent="0.3">
      <c r="A15568">
        <v>11</v>
      </c>
      <c r="B15568">
        <v>37883</v>
      </c>
      <c r="C15568">
        <v>4</v>
      </c>
      <c r="D15568">
        <v>78000</v>
      </c>
      <c r="E15568" s="46">
        <v>45597</v>
      </c>
      <c r="F15568">
        <v>-142.25</v>
      </c>
      <c r="I15568" t="str">
        <f>INDEX(LedgerMapping[[#All],[Level 3]],MATCH(Actuals[[#This Row],[Sub Ledger]],LedgerMapping[[#All],[Sub Ledger]],0))</f>
        <v>Administration</v>
      </c>
      <c r="J15568" s="22">
        <f>YEAR(Actuals[[#This Row],[Date]])</f>
        <v>2024</v>
      </c>
      <c r="K15568" s="22">
        <f>MONTH(Actuals[[#This Row],[Date]])</f>
        <v>11</v>
      </c>
      <c r="L15568" s="12"/>
    </row>
    <row r="15569" spans="1:12" x14ac:dyDescent="0.3">
      <c r="A15569">
        <v>11</v>
      </c>
      <c r="B15569">
        <v>39034</v>
      </c>
      <c r="C15569">
        <v>4</v>
      </c>
      <c r="D15569">
        <v>78000</v>
      </c>
      <c r="E15569" s="46">
        <v>45628</v>
      </c>
      <c r="F15569">
        <v>-146.51</v>
      </c>
      <c r="I15569" t="str">
        <f>INDEX(LedgerMapping[[#All],[Level 3]],MATCH(Actuals[[#This Row],[Sub Ledger]],LedgerMapping[[#All],[Sub Ledger]],0))</f>
        <v>Administration</v>
      </c>
      <c r="J15569" s="22">
        <f>YEAR(Actuals[[#This Row],[Date]])</f>
        <v>2024</v>
      </c>
      <c r="K15569" s="22">
        <f>MONTH(Actuals[[#This Row],[Date]])</f>
        <v>12</v>
      </c>
      <c r="L15569" s="12"/>
    </row>
    <row r="15570" spans="1:12" x14ac:dyDescent="0.3">
      <c r="A15570">
        <v>11</v>
      </c>
      <c r="B15570">
        <v>14314</v>
      </c>
      <c r="C15570">
        <v>4</v>
      </c>
      <c r="D15570">
        <v>80000</v>
      </c>
      <c r="E15570" s="46">
        <v>44927</v>
      </c>
      <c r="F15570">
        <v>-163.53</v>
      </c>
      <c r="I15570" t="str">
        <f>INDEX(LedgerMapping[[#All],[Level 3]],MATCH(Actuals[[#This Row],[Sub Ledger]],LedgerMapping[[#All],[Sub Ledger]],0))</f>
        <v>Travel and Expenses</v>
      </c>
      <c r="J15570" s="22">
        <f>YEAR(Actuals[[#This Row],[Date]])</f>
        <v>2023</v>
      </c>
      <c r="K15570" s="22">
        <f>MONTH(Actuals[[#This Row],[Date]])</f>
        <v>1</v>
      </c>
      <c r="L15570" s="12"/>
    </row>
    <row r="15571" spans="1:12" x14ac:dyDescent="0.3">
      <c r="A15571">
        <v>11</v>
      </c>
      <c r="B15571">
        <v>15316</v>
      </c>
      <c r="C15571">
        <v>4</v>
      </c>
      <c r="D15571">
        <v>80000</v>
      </c>
      <c r="E15571" s="46">
        <v>44958</v>
      </c>
      <c r="F15571">
        <v>-226.3</v>
      </c>
      <c r="I15571" t="str">
        <f>INDEX(LedgerMapping[[#All],[Level 3]],MATCH(Actuals[[#This Row],[Sub Ledger]],LedgerMapping[[#All],[Sub Ledger]],0))</f>
        <v>Travel and Expenses</v>
      </c>
      <c r="J15571" s="22">
        <f>YEAR(Actuals[[#This Row],[Date]])</f>
        <v>2023</v>
      </c>
      <c r="K15571" s="22">
        <f>MONTH(Actuals[[#This Row],[Date]])</f>
        <v>2</v>
      </c>
      <c r="L15571" s="12"/>
    </row>
    <row r="15572" spans="1:12" x14ac:dyDescent="0.3">
      <c r="A15572">
        <v>11</v>
      </c>
      <c r="B15572">
        <v>16296</v>
      </c>
      <c r="C15572">
        <v>4</v>
      </c>
      <c r="D15572">
        <v>80000</v>
      </c>
      <c r="E15572" s="46">
        <v>44988</v>
      </c>
      <c r="F15572">
        <v>-219.91</v>
      </c>
      <c r="I15572" t="str">
        <f>INDEX(LedgerMapping[[#All],[Level 3]],MATCH(Actuals[[#This Row],[Sub Ledger]],LedgerMapping[[#All],[Sub Ledger]],0))</f>
        <v>Travel and Expenses</v>
      </c>
      <c r="J15572" s="22">
        <f>YEAR(Actuals[[#This Row],[Date]])</f>
        <v>2023</v>
      </c>
      <c r="K15572" s="22">
        <f>MONTH(Actuals[[#This Row],[Date]])</f>
        <v>3</v>
      </c>
      <c r="L15572" s="12"/>
    </row>
    <row r="15573" spans="1:12" x14ac:dyDescent="0.3">
      <c r="A15573">
        <v>11</v>
      </c>
      <c r="B15573">
        <v>17328</v>
      </c>
      <c r="C15573">
        <v>4</v>
      </c>
      <c r="D15573">
        <v>80000</v>
      </c>
      <c r="E15573" s="46">
        <v>45018</v>
      </c>
      <c r="F15573">
        <v>-242.25</v>
      </c>
      <c r="I15573" t="str">
        <f>INDEX(LedgerMapping[[#All],[Level 3]],MATCH(Actuals[[#This Row],[Sub Ledger]],LedgerMapping[[#All],[Sub Ledger]],0))</f>
        <v>Travel and Expenses</v>
      </c>
      <c r="J15573" s="22">
        <f>YEAR(Actuals[[#This Row],[Date]])</f>
        <v>2023</v>
      </c>
      <c r="K15573" s="22">
        <f>MONTH(Actuals[[#This Row],[Date]])</f>
        <v>4</v>
      </c>
      <c r="L15573" s="12"/>
    </row>
    <row r="15574" spans="1:12" x14ac:dyDescent="0.3">
      <c r="A15574">
        <v>11</v>
      </c>
      <c r="B15574">
        <v>18357</v>
      </c>
      <c r="C15574">
        <v>4</v>
      </c>
      <c r="D15574">
        <v>80000</v>
      </c>
      <c r="E15574" s="46">
        <v>45049</v>
      </c>
      <c r="F15574">
        <v>-172.04</v>
      </c>
      <c r="I15574" t="str">
        <f>INDEX(LedgerMapping[[#All],[Level 3]],MATCH(Actuals[[#This Row],[Sub Ledger]],LedgerMapping[[#All],[Sub Ledger]],0))</f>
        <v>Travel and Expenses</v>
      </c>
      <c r="J15574" s="22">
        <f>YEAR(Actuals[[#This Row],[Date]])</f>
        <v>2023</v>
      </c>
      <c r="K15574" s="22">
        <f>MONTH(Actuals[[#This Row],[Date]])</f>
        <v>5</v>
      </c>
      <c r="L15574" s="12"/>
    </row>
    <row r="15575" spans="1:12" x14ac:dyDescent="0.3">
      <c r="A15575">
        <v>11</v>
      </c>
      <c r="B15575">
        <v>19362</v>
      </c>
      <c r="C15575">
        <v>4</v>
      </c>
      <c r="D15575">
        <v>80000</v>
      </c>
      <c r="E15575" s="46">
        <v>45079</v>
      </c>
      <c r="F15575">
        <v>-175.23</v>
      </c>
      <c r="I15575" t="str">
        <f>INDEX(LedgerMapping[[#All],[Level 3]],MATCH(Actuals[[#This Row],[Sub Ledger]],LedgerMapping[[#All],[Sub Ledger]],0))</f>
        <v>Travel and Expenses</v>
      </c>
      <c r="J15575" s="22">
        <f>YEAR(Actuals[[#This Row],[Date]])</f>
        <v>2023</v>
      </c>
      <c r="K15575" s="22">
        <f>MONTH(Actuals[[#This Row],[Date]])</f>
        <v>6</v>
      </c>
      <c r="L15575" s="12"/>
    </row>
    <row r="15576" spans="1:12" x14ac:dyDescent="0.3">
      <c r="A15576">
        <v>11</v>
      </c>
      <c r="B15576">
        <v>20390</v>
      </c>
      <c r="C15576">
        <v>4</v>
      </c>
      <c r="D15576">
        <v>80000</v>
      </c>
      <c r="E15576" s="46">
        <v>45110</v>
      </c>
      <c r="F15576">
        <v>-226.3</v>
      </c>
      <c r="I15576" t="str">
        <f>INDEX(LedgerMapping[[#All],[Level 3]],MATCH(Actuals[[#This Row],[Sub Ledger]],LedgerMapping[[#All],[Sub Ledger]],0))</f>
        <v>Travel and Expenses</v>
      </c>
      <c r="J15576" s="22">
        <f>YEAR(Actuals[[#This Row],[Date]])</f>
        <v>2023</v>
      </c>
      <c r="K15576" s="22">
        <f>MONTH(Actuals[[#This Row],[Date]])</f>
        <v>7</v>
      </c>
      <c r="L15576" s="12"/>
    </row>
    <row r="15577" spans="1:12" x14ac:dyDescent="0.3">
      <c r="A15577">
        <v>11</v>
      </c>
      <c r="B15577">
        <v>21418</v>
      </c>
      <c r="C15577">
        <v>4</v>
      </c>
      <c r="D15577">
        <v>80000</v>
      </c>
      <c r="E15577" s="46">
        <v>45141</v>
      </c>
      <c r="F15577">
        <v>-235.87</v>
      </c>
      <c r="I15577" t="str">
        <f>INDEX(LedgerMapping[[#All],[Level 3]],MATCH(Actuals[[#This Row],[Sub Ledger]],LedgerMapping[[#All],[Sub Ledger]],0))</f>
        <v>Travel and Expenses</v>
      </c>
      <c r="J15577" s="22">
        <f>YEAR(Actuals[[#This Row],[Date]])</f>
        <v>2023</v>
      </c>
      <c r="K15577" s="22">
        <f>MONTH(Actuals[[#This Row],[Date]])</f>
        <v>8</v>
      </c>
      <c r="L15577" s="12"/>
    </row>
    <row r="15578" spans="1:12" x14ac:dyDescent="0.3">
      <c r="A15578">
        <v>11</v>
      </c>
      <c r="B15578">
        <v>22421</v>
      </c>
      <c r="C15578">
        <v>4</v>
      </c>
      <c r="D15578">
        <v>80000</v>
      </c>
      <c r="E15578" s="46">
        <v>45169</v>
      </c>
      <c r="F15578">
        <v>-238</v>
      </c>
      <c r="I15578" t="str">
        <f>INDEX(LedgerMapping[[#All],[Level 3]],MATCH(Actuals[[#This Row],[Sub Ledger]],LedgerMapping[[#All],[Sub Ledger]],0))</f>
        <v>Travel and Expenses</v>
      </c>
      <c r="J15578" s="22">
        <f>YEAR(Actuals[[#This Row],[Date]])</f>
        <v>2023</v>
      </c>
      <c r="K15578" s="22">
        <f>MONTH(Actuals[[#This Row],[Date]])</f>
        <v>8</v>
      </c>
      <c r="L15578" s="12"/>
    </row>
    <row r="15579" spans="1:12" x14ac:dyDescent="0.3">
      <c r="A15579">
        <v>11</v>
      </c>
      <c r="B15579">
        <v>23399</v>
      </c>
      <c r="C15579">
        <v>4</v>
      </c>
      <c r="D15579">
        <v>80000</v>
      </c>
      <c r="E15579" s="46">
        <v>45200</v>
      </c>
      <c r="F15579">
        <v>-235.87</v>
      </c>
      <c r="I15579" t="str">
        <f>INDEX(LedgerMapping[[#All],[Level 3]],MATCH(Actuals[[#This Row],[Sub Ledger]],LedgerMapping[[#All],[Sub Ledger]],0))</f>
        <v>Travel and Expenses</v>
      </c>
      <c r="J15579" s="22">
        <f>YEAR(Actuals[[#This Row],[Date]])</f>
        <v>2023</v>
      </c>
      <c r="K15579" s="22">
        <f>MONTH(Actuals[[#This Row],[Date]])</f>
        <v>10</v>
      </c>
      <c r="L15579" s="12"/>
    </row>
    <row r="15580" spans="1:12" x14ac:dyDescent="0.3">
      <c r="A15580">
        <v>11</v>
      </c>
      <c r="B15580">
        <v>24401</v>
      </c>
      <c r="C15580">
        <v>4</v>
      </c>
      <c r="D15580">
        <v>80000</v>
      </c>
      <c r="E15580" s="46">
        <v>45230</v>
      </c>
      <c r="F15580">
        <v>-238</v>
      </c>
      <c r="I15580" t="str">
        <f>INDEX(LedgerMapping[[#All],[Level 3]],MATCH(Actuals[[#This Row],[Sub Ledger]],LedgerMapping[[#All],[Sub Ledger]],0))</f>
        <v>Travel and Expenses</v>
      </c>
      <c r="J15580" s="22">
        <f>YEAR(Actuals[[#This Row],[Date]])</f>
        <v>2023</v>
      </c>
      <c r="K15580" s="22">
        <f>MONTH(Actuals[[#This Row],[Date]])</f>
        <v>10</v>
      </c>
      <c r="L15580" s="12"/>
    </row>
    <row r="15581" spans="1:12" x14ac:dyDescent="0.3">
      <c r="A15581">
        <v>11</v>
      </c>
      <c r="B15581">
        <v>25433</v>
      </c>
      <c r="C15581">
        <v>4</v>
      </c>
      <c r="D15581">
        <v>80000</v>
      </c>
      <c r="E15581" s="46">
        <v>45261</v>
      </c>
      <c r="F15581">
        <v>-160.34</v>
      </c>
      <c r="I15581" t="str">
        <f>INDEX(LedgerMapping[[#All],[Level 3]],MATCH(Actuals[[#This Row],[Sub Ledger]],LedgerMapping[[#All],[Sub Ledger]],0))</f>
        <v>Travel and Expenses</v>
      </c>
      <c r="J15581" s="22">
        <f>YEAR(Actuals[[#This Row],[Date]])</f>
        <v>2023</v>
      </c>
      <c r="K15581" s="22">
        <f>MONTH(Actuals[[#This Row],[Date]])</f>
        <v>12</v>
      </c>
      <c r="L15581" s="12"/>
    </row>
    <row r="15582" spans="1:12" x14ac:dyDescent="0.3">
      <c r="A15582">
        <v>11</v>
      </c>
      <c r="B15582">
        <v>26504</v>
      </c>
      <c r="C15582">
        <v>4</v>
      </c>
      <c r="D15582">
        <v>80000</v>
      </c>
      <c r="E15582" s="46">
        <v>45291</v>
      </c>
      <c r="F15582">
        <v>-213.53</v>
      </c>
      <c r="I15582" t="str">
        <f>INDEX(LedgerMapping[[#All],[Level 3]],MATCH(Actuals[[#This Row],[Sub Ledger]],LedgerMapping[[#All],[Sub Ledger]],0))</f>
        <v>Travel and Expenses</v>
      </c>
      <c r="J15582" s="22">
        <f>YEAR(Actuals[[#This Row],[Date]])</f>
        <v>2023</v>
      </c>
      <c r="K15582" s="22">
        <f>MONTH(Actuals[[#This Row],[Date]])</f>
        <v>12</v>
      </c>
      <c r="L15582" s="12"/>
    </row>
    <row r="15583" spans="1:12" x14ac:dyDescent="0.3">
      <c r="A15583">
        <v>11</v>
      </c>
      <c r="B15583">
        <v>27628</v>
      </c>
      <c r="C15583">
        <v>4</v>
      </c>
      <c r="D15583">
        <v>80000</v>
      </c>
      <c r="E15583" s="46">
        <v>45322</v>
      </c>
      <c r="F15583">
        <v>-453.96</v>
      </c>
      <c r="I15583" t="str">
        <f>INDEX(LedgerMapping[[#All],[Level 3]],MATCH(Actuals[[#This Row],[Sub Ledger]],LedgerMapping[[#All],[Sub Ledger]],0))</f>
        <v>Travel and Expenses</v>
      </c>
      <c r="J15583" s="22">
        <f>YEAR(Actuals[[#This Row],[Date]])</f>
        <v>2024</v>
      </c>
      <c r="K15583" s="22">
        <f>MONTH(Actuals[[#This Row],[Date]])</f>
        <v>1</v>
      </c>
      <c r="L15583" s="12"/>
    </row>
    <row r="15584" spans="1:12" x14ac:dyDescent="0.3">
      <c r="A15584">
        <v>11</v>
      </c>
      <c r="B15584">
        <v>28780</v>
      </c>
      <c r="C15584">
        <v>4</v>
      </c>
      <c r="D15584">
        <v>80000</v>
      </c>
      <c r="E15584" s="46">
        <v>45354</v>
      </c>
      <c r="F15584">
        <v>-435.87</v>
      </c>
      <c r="I15584" t="str">
        <f>INDEX(LedgerMapping[[#All],[Level 3]],MATCH(Actuals[[#This Row],[Sub Ledger]],LedgerMapping[[#All],[Sub Ledger]],0))</f>
        <v>Travel and Expenses</v>
      </c>
      <c r="J15584" s="22">
        <f>YEAR(Actuals[[#This Row],[Date]])</f>
        <v>2024</v>
      </c>
      <c r="K15584" s="22">
        <f>MONTH(Actuals[[#This Row],[Date]])</f>
        <v>3</v>
      </c>
      <c r="L15584" s="12"/>
    </row>
    <row r="15585" spans="1:12" x14ac:dyDescent="0.3">
      <c r="A15585">
        <v>11</v>
      </c>
      <c r="B15585">
        <v>29934</v>
      </c>
      <c r="C15585">
        <v>4</v>
      </c>
      <c r="D15585">
        <v>80000</v>
      </c>
      <c r="E15585" s="46">
        <v>45384</v>
      </c>
      <c r="F15585">
        <v>-458.21</v>
      </c>
      <c r="I15585" t="str">
        <f>INDEX(LedgerMapping[[#All],[Level 3]],MATCH(Actuals[[#This Row],[Sub Ledger]],LedgerMapping[[#All],[Sub Ledger]],0))</f>
        <v>Travel and Expenses</v>
      </c>
      <c r="J15585" s="22">
        <f>YEAR(Actuals[[#This Row],[Date]])</f>
        <v>2024</v>
      </c>
      <c r="K15585" s="22">
        <f>MONTH(Actuals[[#This Row],[Date]])</f>
        <v>4</v>
      </c>
      <c r="L15585" s="12"/>
    </row>
    <row r="15586" spans="1:12" x14ac:dyDescent="0.3">
      <c r="A15586">
        <v>11</v>
      </c>
      <c r="B15586">
        <v>31060</v>
      </c>
      <c r="C15586">
        <v>4</v>
      </c>
      <c r="D15586">
        <v>80000</v>
      </c>
      <c r="E15586" s="46">
        <v>45415</v>
      </c>
      <c r="F15586">
        <v>-441.19</v>
      </c>
      <c r="I15586" t="str">
        <f>INDEX(LedgerMapping[[#All],[Level 3]],MATCH(Actuals[[#This Row],[Sub Ledger]],LedgerMapping[[#All],[Sub Ledger]],0))</f>
        <v>Travel and Expenses</v>
      </c>
      <c r="J15586" s="22">
        <f>YEAR(Actuals[[#This Row],[Date]])</f>
        <v>2024</v>
      </c>
      <c r="K15586" s="22">
        <f>MONTH(Actuals[[#This Row],[Date]])</f>
        <v>5</v>
      </c>
      <c r="L15586" s="12"/>
    </row>
    <row r="15587" spans="1:12" x14ac:dyDescent="0.3">
      <c r="A15587">
        <v>11</v>
      </c>
      <c r="B15587">
        <v>32185</v>
      </c>
      <c r="C15587">
        <v>4</v>
      </c>
      <c r="D15587">
        <v>80000</v>
      </c>
      <c r="E15587" s="46">
        <v>45445</v>
      </c>
      <c r="F15587">
        <v>-475.24</v>
      </c>
      <c r="I15587" t="str">
        <f>INDEX(LedgerMapping[[#All],[Level 3]],MATCH(Actuals[[#This Row],[Sub Ledger]],LedgerMapping[[#All],[Sub Ledger]],0))</f>
        <v>Travel and Expenses</v>
      </c>
      <c r="J15587" s="22">
        <f>YEAR(Actuals[[#This Row],[Date]])</f>
        <v>2024</v>
      </c>
      <c r="K15587" s="22">
        <f>MONTH(Actuals[[#This Row],[Date]])</f>
        <v>6</v>
      </c>
      <c r="L15587" s="12"/>
    </row>
    <row r="15588" spans="1:12" x14ac:dyDescent="0.3">
      <c r="A15588">
        <v>11</v>
      </c>
      <c r="B15588">
        <v>33309</v>
      </c>
      <c r="C15588">
        <v>4</v>
      </c>
      <c r="D15588">
        <v>80000</v>
      </c>
      <c r="E15588" s="46">
        <v>45476</v>
      </c>
      <c r="F15588">
        <v>-334.81</v>
      </c>
      <c r="I15588" t="str">
        <f>INDEX(LedgerMapping[[#All],[Level 3]],MATCH(Actuals[[#This Row],[Sub Ledger]],LedgerMapping[[#All],[Sub Ledger]],0))</f>
        <v>Travel and Expenses</v>
      </c>
      <c r="J15588" s="22">
        <f>YEAR(Actuals[[#This Row],[Date]])</f>
        <v>2024</v>
      </c>
      <c r="K15588" s="22">
        <f>MONTH(Actuals[[#This Row],[Date]])</f>
        <v>7</v>
      </c>
      <c r="L15588" s="12"/>
    </row>
    <row r="15589" spans="1:12" x14ac:dyDescent="0.3">
      <c r="A15589">
        <v>11</v>
      </c>
      <c r="B15589">
        <v>34432</v>
      </c>
      <c r="C15589">
        <v>4</v>
      </c>
      <c r="D15589">
        <v>80000</v>
      </c>
      <c r="E15589" s="46">
        <v>45507</v>
      </c>
      <c r="F15589">
        <v>-430.55</v>
      </c>
      <c r="I15589" t="str">
        <f>INDEX(LedgerMapping[[#All],[Level 3]],MATCH(Actuals[[#This Row],[Sub Ledger]],LedgerMapping[[#All],[Sub Ledger]],0))</f>
        <v>Travel and Expenses</v>
      </c>
      <c r="J15589" s="22">
        <f>YEAR(Actuals[[#This Row],[Date]])</f>
        <v>2024</v>
      </c>
      <c r="K15589" s="22">
        <f>MONTH(Actuals[[#This Row],[Date]])</f>
        <v>8</v>
      </c>
      <c r="L15589" s="12"/>
    </row>
    <row r="15590" spans="1:12" x14ac:dyDescent="0.3">
      <c r="A15590">
        <v>11</v>
      </c>
      <c r="B15590">
        <v>35585</v>
      </c>
      <c r="C15590">
        <v>4</v>
      </c>
      <c r="D15590">
        <v>80000</v>
      </c>
      <c r="E15590" s="46">
        <v>45536</v>
      </c>
      <c r="F15590">
        <v>-405.02</v>
      </c>
      <c r="I15590" t="str">
        <f>INDEX(LedgerMapping[[#All],[Level 3]],MATCH(Actuals[[#This Row],[Sub Ledger]],LedgerMapping[[#All],[Sub Ledger]],0))</f>
        <v>Travel and Expenses</v>
      </c>
      <c r="J15590" s="22">
        <f>YEAR(Actuals[[#This Row],[Date]])</f>
        <v>2024</v>
      </c>
      <c r="K15590" s="22">
        <f>MONTH(Actuals[[#This Row],[Date]])</f>
        <v>9</v>
      </c>
      <c r="L15590" s="12"/>
    </row>
    <row r="15591" spans="1:12" x14ac:dyDescent="0.3">
      <c r="A15591">
        <v>11</v>
      </c>
      <c r="B15591">
        <v>36735</v>
      </c>
      <c r="C15591">
        <v>4</v>
      </c>
      <c r="D15591">
        <v>80000</v>
      </c>
      <c r="E15591" s="46">
        <v>45567</v>
      </c>
      <c r="F15591">
        <v>-369.91</v>
      </c>
      <c r="I15591" t="str">
        <f>INDEX(LedgerMapping[[#All],[Level 3]],MATCH(Actuals[[#This Row],[Sub Ledger]],LedgerMapping[[#All],[Sub Ledger]],0))</f>
        <v>Travel and Expenses</v>
      </c>
      <c r="J15591" s="22">
        <f>YEAR(Actuals[[#This Row],[Date]])</f>
        <v>2024</v>
      </c>
      <c r="K15591" s="22">
        <f>MONTH(Actuals[[#This Row],[Date]])</f>
        <v>10</v>
      </c>
      <c r="L15591" s="12"/>
    </row>
    <row r="15592" spans="1:12" x14ac:dyDescent="0.3">
      <c r="A15592">
        <v>11</v>
      </c>
      <c r="B15592">
        <v>37884</v>
      </c>
      <c r="C15592">
        <v>4</v>
      </c>
      <c r="D15592">
        <v>80000</v>
      </c>
      <c r="E15592" s="46">
        <v>45597</v>
      </c>
      <c r="F15592">
        <v>-544.39</v>
      </c>
      <c r="I15592" t="str">
        <f>INDEX(LedgerMapping[[#All],[Level 3]],MATCH(Actuals[[#This Row],[Sub Ledger]],LedgerMapping[[#All],[Sub Ledger]],0))</f>
        <v>Travel and Expenses</v>
      </c>
      <c r="J15592" s="22">
        <f>YEAR(Actuals[[#This Row],[Date]])</f>
        <v>2024</v>
      </c>
      <c r="K15592" s="22">
        <f>MONTH(Actuals[[#This Row],[Date]])</f>
        <v>11</v>
      </c>
      <c r="L15592" s="12"/>
    </row>
    <row r="15593" spans="1:12" x14ac:dyDescent="0.3">
      <c r="A15593">
        <v>11</v>
      </c>
      <c r="B15593">
        <v>39035</v>
      </c>
      <c r="C15593">
        <v>4</v>
      </c>
      <c r="D15593">
        <v>80000</v>
      </c>
      <c r="E15593" s="46">
        <v>45628</v>
      </c>
      <c r="F15593">
        <v>-564.6</v>
      </c>
      <c r="I15593" t="str">
        <f>INDEX(LedgerMapping[[#All],[Level 3]],MATCH(Actuals[[#This Row],[Sub Ledger]],LedgerMapping[[#All],[Sub Ledger]],0))</f>
        <v>Travel and Expenses</v>
      </c>
      <c r="J15593" s="22">
        <f>YEAR(Actuals[[#This Row],[Date]])</f>
        <v>2024</v>
      </c>
      <c r="K15593" s="22">
        <f>MONTH(Actuals[[#This Row],[Date]])</f>
        <v>12</v>
      </c>
      <c r="L15593" s="12"/>
    </row>
    <row r="15594" spans="1:12" x14ac:dyDescent="0.3">
      <c r="A15594">
        <v>11</v>
      </c>
      <c r="B15594">
        <v>14315</v>
      </c>
      <c r="C15594">
        <v>4</v>
      </c>
      <c r="D15594">
        <v>81000</v>
      </c>
      <c r="E15594" s="46">
        <v>44927</v>
      </c>
      <c r="F15594">
        <v>-101.82</v>
      </c>
      <c r="I15594" t="str">
        <f>INDEX(LedgerMapping[[#All],[Level 3]],MATCH(Actuals[[#This Row],[Sub Ledger]],LedgerMapping[[#All],[Sub Ledger]],0))</f>
        <v>Depreciation</v>
      </c>
      <c r="J15594" s="22">
        <f>YEAR(Actuals[[#This Row],[Date]])</f>
        <v>2023</v>
      </c>
      <c r="K15594" s="22">
        <f>MONTH(Actuals[[#This Row],[Date]])</f>
        <v>1</v>
      </c>
      <c r="L15594" s="12"/>
    </row>
    <row r="15595" spans="1:12" x14ac:dyDescent="0.3">
      <c r="A15595">
        <v>11</v>
      </c>
      <c r="B15595">
        <v>15317</v>
      </c>
      <c r="C15595">
        <v>4</v>
      </c>
      <c r="D15595">
        <v>81000</v>
      </c>
      <c r="E15595" s="46">
        <v>44958</v>
      </c>
      <c r="F15595">
        <v>-140.12</v>
      </c>
      <c r="I15595" t="str">
        <f>INDEX(LedgerMapping[[#All],[Level 3]],MATCH(Actuals[[#This Row],[Sub Ledger]],LedgerMapping[[#All],[Sub Ledger]],0))</f>
        <v>Depreciation</v>
      </c>
      <c r="J15595" s="22">
        <f>YEAR(Actuals[[#This Row],[Date]])</f>
        <v>2023</v>
      </c>
      <c r="K15595" s="22">
        <f>MONTH(Actuals[[#This Row],[Date]])</f>
        <v>2</v>
      </c>
      <c r="L15595" s="12"/>
    </row>
    <row r="15596" spans="1:12" x14ac:dyDescent="0.3">
      <c r="A15596">
        <v>11</v>
      </c>
      <c r="B15596">
        <v>16297</v>
      </c>
      <c r="C15596">
        <v>4</v>
      </c>
      <c r="D15596">
        <v>81000</v>
      </c>
      <c r="E15596" s="46">
        <v>44988</v>
      </c>
      <c r="F15596">
        <v>-135.87</v>
      </c>
      <c r="I15596" t="str">
        <f>INDEX(LedgerMapping[[#All],[Level 3]],MATCH(Actuals[[#This Row],[Sub Ledger]],LedgerMapping[[#All],[Sub Ledger]],0))</f>
        <v>Depreciation</v>
      </c>
      <c r="J15596" s="22">
        <f>YEAR(Actuals[[#This Row],[Date]])</f>
        <v>2023</v>
      </c>
      <c r="K15596" s="22">
        <f>MONTH(Actuals[[#This Row],[Date]])</f>
        <v>3</v>
      </c>
      <c r="L15596" s="12"/>
    </row>
    <row r="15597" spans="1:12" x14ac:dyDescent="0.3">
      <c r="A15597">
        <v>11</v>
      </c>
      <c r="B15597">
        <v>17329</v>
      </c>
      <c r="C15597">
        <v>4</v>
      </c>
      <c r="D15597">
        <v>81000</v>
      </c>
      <c r="E15597" s="46">
        <v>45018</v>
      </c>
      <c r="F15597">
        <v>-149.69999999999999</v>
      </c>
      <c r="I15597" t="str">
        <f>INDEX(LedgerMapping[[#All],[Level 3]],MATCH(Actuals[[#This Row],[Sub Ledger]],LedgerMapping[[#All],[Sub Ledger]],0))</f>
        <v>Depreciation</v>
      </c>
      <c r="J15597" s="22">
        <f>YEAR(Actuals[[#This Row],[Date]])</f>
        <v>2023</v>
      </c>
      <c r="K15597" s="22">
        <f>MONTH(Actuals[[#This Row],[Date]])</f>
        <v>4</v>
      </c>
      <c r="L15597" s="12"/>
    </row>
    <row r="15598" spans="1:12" x14ac:dyDescent="0.3">
      <c r="A15598">
        <v>11</v>
      </c>
      <c r="B15598">
        <v>18358</v>
      </c>
      <c r="C15598">
        <v>4</v>
      </c>
      <c r="D15598">
        <v>81000</v>
      </c>
      <c r="E15598" s="46">
        <v>45049</v>
      </c>
      <c r="F15598">
        <v>-106.08</v>
      </c>
      <c r="I15598" t="str">
        <f>INDEX(LedgerMapping[[#All],[Level 3]],MATCH(Actuals[[#This Row],[Sub Ledger]],LedgerMapping[[#All],[Sub Ledger]],0))</f>
        <v>Depreciation</v>
      </c>
      <c r="J15598" s="22">
        <f>YEAR(Actuals[[#This Row],[Date]])</f>
        <v>2023</v>
      </c>
      <c r="K15598" s="22">
        <f>MONTH(Actuals[[#This Row],[Date]])</f>
        <v>5</v>
      </c>
      <c r="L15598" s="12"/>
    </row>
    <row r="15599" spans="1:12" x14ac:dyDescent="0.3">
      <c r="A15599">
        <v>11</v>
      </c>
      <c r="B15599">
        <v>19363</v>
      </c>
      <c r="C15599">
        <v>4</v>
      </c>
      <c r="D15599">
        <v>81000</v>
      </c>
      <c r="E15599" s="46">
        <v>45079</v>
      </c>
      <c r="F15599">
        <v>-108.21</v>
      </c>
      <c r="I15599" t="str">
        <f>INDEX(LedgerMapping[[#All],[Level 3]],MATCH(Actuals[[#This Row],[Sub Ledger]],LedgerMapping[[#All],[Sub Ledger]],0))</f>
        <v>Depreciation</v>
      </c>
      <c r="J15599" s="22">
        <f>YEAR(Actuals[[#This Row],[Date]])</f>
        <v>2023</v>
      </c>
      <c r="K15599" s="22">
        <f>MONTH(Actuals[[#This Row],[Date]])</f>
        <v>6</v>
      </c>
      <c r="L15599" s="12"/>
    </row>
    <row r="15600" spans="1:12" x14ac:dyDescent="0.3">
      <c r="A15600">
        <v>11</v>
      </c>
      <c r="B15600">
        <v>20391</v>
      </c>
      <c r="C15600">
        <v>4</v>
      </c>
      <c r="D15600">
        <v>81000</v>
      </c>
      <c r="E15600" s="46">
        <v>45110</v>
      </c>
      <c r="F15600">
        <v>-140.12</v>
      </c>
      <c r="I15600" t="str">
        <f>INDEX(LedgerMapping[[#All],[Level 3]],MATCH(Actuals[[#This Row],[Sub Ledger]],LedgerMapping[[#All],[Sub Ledger]],0))</f>
        <v>Depreciation</v>
      </c>
      <c r="J15600" s="22">
        <f>YEAR(Actuals[[#This Row],[Date]])</f>
        <v>2023</v>
      </c>
      <c r="K15600" s="22">
        <f>MONTH(Actuals[[#This Row],[Date]])</f>
        <v>7</v>
      </c>
      <c r="L15600" s="12"/>
    </row>
    <row r="15601" spans="1:12" x14ac:dyDescent="0.3">
      <c r="A15601">
        <v>11</v>
      </c>
      <c r="B15601">
        <v>21419</v>
      </c>
      <c r="C15601">
        <v>4</v>
      </c>
      <c r="D15601">
        <v>81000</v>
      </c>
      <c r="E15601" s="46">
        <v>45141</v>
      </c>
      <c r="F15601">
        <v>-146.51</v>
      </c>
      <c r="I15601" t="str">
        <f>INDEX(LedgerMapping[[#All],[Level 3]],MATCH(Actuals[[#This Row],[Sub Ledger]],LedgerMapping[[#All],[Sub Ledger]],0))</f>
        <v>Depreciation</v>
      </c>
      <c r="J15601" s="22">
        <f>YEAR(Actuals[[#This Row],[Date]])</f>
        <v>2023</v>
      </c>
      <c r="K15601" s="22">
        <f>MONTH(Actuals[[#This Row],[Date]])</f>
        <v>8</v>
      </c>
      <c r="L15601" s="12"/>
    </row>
    <row r="15602" spans="1:12" x14ac:dyDescent="0.3">
      <c r="A15602">
        <v>11</v>
      </c>
      <c r="B15602">
        <v>22422</v>
      </c>
      <c r="C15602">
        <v>4</v>
      </c>
      <c r="D15602">
        <v>81000</v>
      </c>
      <c r="E15602" s="46">
        <v>45169</v>
      </c>
      <c r="F15602">
        <v>-147.57</v>
      </c>
      <c r="I15602" t="str">
        <f>INDEX(LedgerMapping[[#All],[Level 3]],MATCH(Actuals[[#This Row],[Sub Ledger]],LedgerMapping[[#All],[Sub Ledger]],0))</f>
        <v>Depreciation</v>
      </c>
      <c r="J15602" s="22">
        <f>YEAR(Actuals[[#This Row],[Date]])</f>
        <v>2023</v>
      </c>
      <c r="K15602" s="22">
        <f>MONTH(Actuals[[#This Row],[Date]])</f>
        <v>8</v>
      </c>
      <c r="L15602" s="12"/>
    </row>
    <row r="15603" spans="1:12" x14ac:dyDescent="0.3">
      <c r="A15603">
        <v>11</v>
      </c>
      <c r="B15603">
        <v>23400</v>
      </c>
      <c r="C15603">
        <v>4</v>
      </c>
      <c r="D15603">
        <v>81000</v>
      </c>
      <c r="E15603" s="46">
        <v>45200</v>
      </c>
      <c r="F15603">
        <v>-146.51</v>
      </c>
      <c r="I15603" t="str">
        <f>INDEX(LedgerMapping[[#All],[Level 3]],MATCH(Actuals[[#This Row],[Sub Ledger]],LedgerMapping[[#All],[Sub Ledger]],0))</f>
        <v>Depreciation</v>
      </c>
      <c r="J15603" s="22">
        <f>YEAR(Actuals[[#This Row],[Date]])</f>
        <v>2023</v>
      </c>
      <c r="K15603" s="22">
        <f>MONTH(Actuals[[#This Row],[Date]])</f>
        <v>10</v>
      </c>
      <c r="L15603" s="12"/>
    </row>
    <row r="15604" spans="1:12" x14ac:dyDescent="0.3">
      <c r="A15604">
        <v>11</v>
      </c>
      <c r="B15604">
        <v>24402</v>
      </c>
      <c r="C15604">
        <v>4</v>
      </c>
      <c r="D15604">
        <v>81000</v>
      </c>
      <c r="E15604" s="46">
        <v>45230</v>
      </c>
      <c r="F15604">
        <v>-147.57</v>
      </c>
      <c r="I15604" t="str">
        <f>INDEX(LedgerMapping[[#All],[Level 3]],MATCH(Actuals[[#This Row],[Sub Ledger]],LedgerMapping[[#All],[Sub Ledger]],0))</f>
        <v>Depreciation</v>
      </c>
      <c r="J15604" s="22">
        <f>YEAR(Actuals[[#This Row],[Date]])</f>
        <v>2023</v>
      </c>
      <c r="K15604" s="22">
        <f>MONTH(Actuals[[#This Row],[Date]])</f>
        <v>10</v>
      </c>
      <c r="L15604" s="12"/>
    </row>
    <row r="15605" spans="1:12" x14ac:dyDescent="0.3">
      <c r="A15605">
        <v>11</v>
      </c>
      <c r="B15605">
        <v>25434</v>
      </c>
      <c r="C15605">
        <v>4</v>
      </c>
      <c r="D15605">
        <v>81000</v>
      </c>
      <c r="E15605" s="46">
        <v>45261</v>
      </c>
      <c r="F15605">
        <v>-99.7</v>
      </c>
      <c r="I15605" t="str">
        <f>INDEX(LedgerMapping[[#All],[Level 3]],MATCH(Actuals[[#This Row],[Sub Ledger]],LedgerMapping[[#All],[Sub Ledger]],0))</f>
        <v>Depreciation</v>
      </c>
      <c r="J15605" s="22">
        <f>YEAR(Actuals[[#This Row],[Date]])</f>
        <v>2023</v>
      </c>
      <c r="K15605" s="22">
        <f>MONTH(Actuals[[#This Row],[Date]])</f>
        <v>12</v>
      </c>
      <c r="L15605" s="12"/>
    </row>
    <row r="15606" spans="1:12" x14ac:dyDescent="0.3">
      <c r="A15606">
        <v>11</v>
      </c>
      <c r="B15606">
        <v>26505</v>
      </c>
      <c r="C15606">
        <v>4</v>
      </c>
      <c r="D15606">
        <v>81000</v>
      </c>
      <c r="E15606" s="46">
        <v>45291</v>
      </c>
      <c r="F15606">
        <v>-132.68</v>
      </c>
      <c r="I15606" t="str">
        <f>INDEX(LedgerMapping[[#All],[Level 3]],MATCH(Actuals[[#This Row],[Sub Ledger]],LedgerMapping[[#All],[Sub Ledger]],0))</f>
        <v>Depreciation</v>
      </c>
      <c r="J15606" s="22">
        <f>YEAR(Actuals[[#This Row],[Date]])</f>
        <v>2023</v>
      </c>
      <c r="K15606" s="22">
        <f>MONTH(Actuals[[#This Row],[Date]])</f>
        <v>12</v>
      </c>
      <c r="L15606" s="12"/>
    </row>
    <row r="15607" spans="1:12" x14ac:dyDescent="0.3">
      <c r="A15607">
        <v>11</v>
      </c>
      <c r="B15607">
        <v>27629</v>
      </c>
      <c r="C15607">
        <v>4</v>
      </c>
      <c r="D15607">
        <v>81000</v>
      </c>
      <c r="E15607" s="46">
        <v>45322</v>
      </c>
      <c r="F15607">
        <v>-281.62</v>
      </c>
      <c r="I15607" t="str">
        <f>INDEX(LedgerMapping[[#All],[Level 3]],MATCH(Actuals[[#This Row],[Sub Ledger]],LedgerMapping[[#All],[Sub Ledger]],0))</f>
        <v>Depreciation</v>
      </c>
      <c r="J15607" s="22">
        <f>YEAR(Actuals[[#This Row],[Date]])</f>
        <v>2024</v>
      </c>
      <c r="K15607" s="22">
        <f>MONTH(Actuals[[#This Row],[Date]])</f>
        <v>1</v>
      </c>
      <c r="L15607" s="12"/>
    </row>
    <row r="15608" spans="1:12" x14ac:dyDescent="0.3">
      <c r="A15608">
        <v>11</v>
      </c>
      <c r="B15608">
        <v>28781</v>
      </c>
      <c r="C15608">
        <v>4</v>
      </c>
      <c r="D15608">
        <v>81000</v>
      </c>
      <c r="E15608" s="46">
        <v>45354</v>
      </c>
      <c r="F15608">
        <v>-269.91000000000003</v>
      </c>
      <c r="I15608" t="str">
        <f>INDEX(LedgerMapping[[#All],[Level 3]],MATCH(Actuals[[#This Row],[Sub Ledger]],LedgerMapping[[#All],[Sub Ledger]],0))</f>
        <v>Depreciation</v>
      </c>
      <c r="J15608" s="22">
        <f>YEAR(Actuals[[#This Row],[Date]])</f>
        <v>2024</v>
      </c>
      <c r="K15608" s="22">
        <f>MONTH(Actuals[[#This Row],[Date]])</f>
        <v>3</v>
      </c>
      <c r="L15608" s="12"/>
    </row>
    <row r="15609" spans="1:12" x14ac:dyDescent="0.3">
      <c r="A15609">
        <v>11</v>
      </c>
      <c r="B15609">
        <v>29935</v>
      </c>
      <c r="C15609">
        <v>4</v>
      </c>
      <c r="D15609">
        <v>81000</v>
      </c>
      <c r="E15609" s="46">
        <v>45384</v>
      </c>
      <c r="F15609">
        <v>-283.74</v>
      </c>
      <c r="I15609" t="str">
        <f>INDEX(LedgerMapping[[#All],[Level 3]],MATCH(Actuals[[#This Row],[Sub Ledger]],LedgerMapping[[#All],[Sub Ledger]],0))</f>
        <v>Depreciation</v>
      </c>
      <c r="J15609" s="22">
        <f>YEAR(Actuals[[#This Row],[Date]])</f>
        <v>2024</v>
      </c>
      <c r="K15609" s="22">
        <f>MONTH(Actuals[[#This Row],[Date]])</f>
        <v>4</v>
      </c>
      <c r="L15609" s="12"/>
    </row>
    <row r="15610" spans="1:12" x14ac:dyDescent="0.3">
      <c r="A15610">
        <v>11</v>
      </c>
      <c r="B15610">
        <v>31061</v>
      </c>
      <c r="C15610">
        <v>4</v>
      </c>
      <c r="D15610">
        <v>81000</v>
      </c>
      <c r="E15610" s="46">
        <v>45415</v>
      </c>
      <c r="F15610">
        <v>-273.10000000000002</v>
      </c>
      <c r="I15610" t="str">
        <f>INDEX(LedgerMapping[[#All],[Level 3]],MATCH(Actuals[[#This Row],[Sub Ledger]],LedgerMapping[[#All],[Sub Ledger]],0))</f>
        <v>Depreciation</v>
      </c>
      <c r="J15610" s="22">
        <f>YEAR(Actuals[[#This Row],[Date]])</f>
        <v>2024</v>
      </c>
      <c r="K15610" s="22">
        <f>MONTH(Actuals[[#This Row],[Date]])</f>
        <v>5</v>
      </c>
      <c r="L15610" s="12"/>
    </row>
    <row r="15611" spans="1:12" x14ac:dyDescent="0.3">
      <c r="A15611">
        <v>11</v>
      </c>
      <c r="B15611">
        <v>32186</v>
      </c>
      <c r="C15611">
        <v>4</v>
      </c>
      <c r="D15611">
        <v>81000</v>
      </c>
      <c r="E15611" s="46">
        <v>45445</v>
      </c>
      <c r="F15611">
        <v>-294.38</v>
      </c>
      <c r="I15611" t="str">
        <f>INDEX(LedgerMapping[[#All],[Level 3]],MATCH(Actuals[[#This Row],[Sub Ledger]],LedgerMapping[[#All],[Sub Ledger]],0))</f>
        <v>Depreciation</v>
      </c>
      <c r="J15611" s="22">
        <f>YEAR(Actuals[[#This Row],[Date]])</f>
        <v>2024</v>
      </c>
      <c r="K15611" s="22">
        <f>MONTH(Actuals[[#This Row],[Date]])</f>
        <v>6</v>
      </c>
      <c r="L15611" s="12"/>
    </row>
    <row r="15612" spans="1:12" x14ac:dyDescent="0.3">
      <c r="A15612">
        <v>11</v>
      </c>
      <c r="B15612">
        <v>33310</v>
      </c>
      <c r="C15612">
        <v>4</v>
      </c>
      <c r="D15612">
        <v>81000</v>
      </c>
      <c r="E15612" s="46">
        <v>45476</v>
      </c>
      <c r="F15612">
        <v>-207.15</v>
      </c>
      <c r="I15612" t="str">
        <f>INDEX(LedgerMapping[[#All],[Level 3]],MATCH(Actuals[[#This Row],[Sub Ledger]],LedgerMapping[[#All],[Sub Ledger]],0))</f>
        <v>Depreciation</v>
      </c>
      <c r="J15612" s="22">
        <f>YEAR(Actuals[[#This Row],[Date]])</f>
        <v>2024</v>
      </c>
      <c r="K15612" s="22">
        <f>MONTH(Actuals[[#This Row],[Date]])</f>
        <v>7</v>
      </c>
      <c r="L15612" s="12"/>
    </row>
    <row r="15613" spans="1:12" x14ac:dyDescent="0.3">
      <c r="A15613">
        <v>11</v>
      </c>
      <c r="B15613">
        <v>34433</v>
      </c>
      <c r="C15613">
        <v>4</v>
      </c>
      <c r="D15613">
        <v>81000</v>
      </c>
      <c r="E15613" s="46">
        <v>45507</v>
      </c>
      <c r="F15613">
        <v>-267.79000000000002</v>
      </c>
      <c r="I15613" t="str">
        <f>INDEX(LedgerMapping[[#All],[Level 3]],MATCH(Actuals[[#This Row],[Sub Ledger]],LedgerMapping[[#All],[Sub Ledger]],0))</f>
        <v>Depreciation</v>
      </c>
      <c r="J15613" s="22">
        <f>YEAR(Actuals[[#This Row],[Date]])</f>
        <v>2024</v>
      </c>
      <c r="K15613" s="22">
        <f>MONTH(Actuals[[#This Row],[Date]])</f>
        <v>8</v>
      </c>
      <c r="L15613" s="12"/>
    </row>
    <row r="15614" spans="1:12" x14ac:dyDescent="0.3">
      <c r="A15614">
        <v>11</v>
      </c>
      <c r="B15614">
        <v>35586</v>
      </c>
      <c r="C15614">
        <v>4</v>
      </c>
      <c r="D15614">
        <v>81000</v>
      </c>
      <c r="E15614" s="46">
        <v>45536</v>
      </c>
      <c r="F15614">
        <v>-250.76</v>
      </c>
      <c r="I15614" t="str">
        <f>INDEX(LedgerMapping[[#All],[Level 3]],MATCH(Actuals[[#This Row],[Sub Ledger]],LedgerMapping[[#All],[Sub Ledger]],0))</f>
        <v>Depreciation</v>
      </c>
      <c r="J15614" s="22">
        <f>YEAR(Actuals[[#This Row],[Date]])</f>
        <v>2024</v>
      </c>
      <c r="K15614" s="22">
        <f>MONTH(Actuals[[#This Row],[Date]])</f>
        <v>9</v>
      </c>
      <c r="L15614" s="12"/>
    </row>
    <row r="15615" spans="1:12" x14ac:dyDescent="0.3">
      <c r="A15615">
        <v>11</v>
      </c>
      <c r="B15615">
        <v>36736</v>
      </c>
      <c r="C15615">
        <v>4</v>
      </c>
      <c r="D15615">
        <v>81000</v>
      </c>
      <c r="E15615" s="46">
        <v>45567</v>
      </c>
      <c r="F15615">
        <v>-229.49</v>
      </c>
      <c r="I15615" t="str">
        <f>INDEX(LedgerMapping[[#All],[Level 3]],MATCH(Actuals[[#This Row],[Sub Ledger]],LedgerMapping[[#All],[Sub Ledger]],0))</f>
        <v>Depreciation</v>
      </c>
      <c r="J15615" s="22">
        <f>YEAR(Actuals[[#This Row],[Date]])</f>
        <v>2024</v>
      </c>
      <c r="K15615" s="22">
        <f>MONTH(Actuals[[#This Row],[Date]])</f>
        <v>10</v>
      </c>
      <c r="L15615" s="12"/>
    </row>
    <row r="15616" spans="1:12" x14ac:dyDescent="0.3">
      <c r="A15616">
        <v>11</v>
      </c>
      <c r="B15616">
        <v>37885</v>
      </c>
      <c r="C15616">
        <v>4</v>
      </c>
      <c r="D15616">
        <v>81000</v>
      </c>
      <c r="E15616" s="46">
        <v>45597</v>
      </c>
      <c r="F15616">
        <v>-336.94</v>
      </c>
      <c r="I15616" t="str">
        <f>INDEX(LedgerMapping[[#All],[Level 3]],MATCH(Actuals[[#This Row],[Sub Ledger]],LedgerMapping[[#All],[Sub Ledger]],0))</f>
        <v>Depreciation</v>
      </c>
      <c r="J15616" s="22">
        <f>YEAR(Actuals[[#This Row],[Date]])</f>
        <v>2024</v>
      </c>
      <c r="K15616" s="22">
        <f>MONTH(Actuals[[#This Row],[Date]])</f>
        <v>11</v>
      </c>
      <c r="L15616" s="12"/>
    </row>
    <row r="15617" spans="1:12" x14ac:dyDescent="0.3">
      <c r="A15617">
        <v>11</v>
      </c>
      <c r="B15617">
        <v>39036</v>
      </c>
      <c r="C15617">
        <v>4</v>
      </c>
      <c r="D15617">
        <v>81000</v>
      </c>
      <c r="E15617" s="46">
        <v>45628</v>
      </c>
      <c r="F15617">
        <v>-350.77</v>
      </c>
      <c r="I15617" t="str">
        <f>INDEX(LedgerMapping[[#All],[Level 3]],MATCH(Actuals[[#This Row],[Sub Ledger]],LedgerMapping[[#All],[Sub Ledger]],0))</f>
        <v>Depreciation</v>
      </c>
      <c r="J15617" s="22">
        <f>YEAR(Actuals[[#This Row],[Date]])</f>
        <v>2024</v>
      </c>
      <c r="K15617" s="22">
        <f>MONTH(Actuals[[#This Row],[Date]])</f>
        <v>12</v>
      </c>
      <c r="L15617" s="12"/>
    </row>
    <row r="15618" spans="1:12" x14ac:dyDescent="0.3">
      <c r="A15618">
        <v>11</v>
      </c>
      <c r="B15618">
        <v>14316</v>
      </c>
      <c r="C15618">
        <v>4</v>
      </c>
      <c r="D15618">
        <v>82000</v>
      </c>
      <c r="E15618" s="46">
        <v>44927</v>
      </c>
      <c r="F15618">
        <v>-11.4</v>
      </c>
      <c r="I15618" t="str">
        <f>INDEX(LedgerMapping[[#All],[Level 3]],MATCH(Actuals[[#This Row],[Sub Ledger]],LedgerMapping[[#All],[Sub Ledger]],0))</f>
        <v>Depreciation</v>
      </c>
      <c r="J15618" s="22">
        <f>YEAR(Actuals[[#This Row],[Date]])</f>
        <v>2023</v>
      </c>
      <c r="K15618" s="22">
        <f>MONTH(Actuals[[#This Row],[Date]])</f>
        <v>1</v>
      </c>
      <c r="L15618" s="12"/>
    </row>
    <row r="15619" spans="1:12" x14ac:dyDescent="0.3">
      <c r="A15619">
        <v>11</v>
      </c>
      <c r="B15619">
        <v>15318</v>
      </c>
      <c r="C15619">
        <v>4</v>
      </c>
      <c r="D15619">
        <v>82000</v>
      </c>
      <c r="E15619" s="46">
        <v>44958</v>
      </c>
      <c r="F15619">
        <v>-14.59</v>
      </c>
      <c r="I15619" t="str">
        <f>INDEX(LedgerMapping[[#All],[Level 3]],MATCH(Actuals[[#This Row],[Sub Ledger]],LedgerMapping[[#All],[Sub Ledger]],0))</f>
        <v>Depreciation</v>
      </c>
      <c r="J15619" s="22">
        <f>YEAR(Actuals[[#This Row],[Date]])</f>
        <v>2023</v>
      </c>
      <c r="K15619" s="22">
        <f>MONTH(Actuals[[#This Row],[Date]])</f>
        <v>2</v>
      </c>
      <c r="L15619" s="12"/>
    </row>
    <row r="15620" spans="1:12" x14ac:dyDescent="0.3">
      <c r="A15620">
        <v>11</v>
      </c>
      <c r="B15620">
        <v>16298</v>
      </c>
      <c r="C15620">
        <v>4</v>
      </c>
      <c r="D15620">
        <v>82000</v>
      </c>
      <c r="E15620" s="46">
        <v>44988</v>
      </c>
      <c r="F15620">
        <v>-14.59</v>
      </c>
      <c r="I15620" t="str">
        <f>INDEX(LedgerMapping[[#All],[Level 3]],MATCH(Actuals[[#This Row],[Sub Ledger]],LedgerMapping[[#All],[Sub Ledger]],0))</f>
        <v>Depreciation</v>
      </c>
      <c r="J15620" s="22">
        <f>YEAR(Actuals[[#This Row],[Date]])</f>
        <v>2023</v>
      </c>
      <c r="K15620" s="22">
        <f>MONTH(Actuals[[#This Row],[Date]])</f>
        <v>3</v>
      </c>
      <c r="L15620" s="12"/>
    </row>
    <row r="15621" spans="1:12" x14ac:dyDescent="0.3">
      <c r="A15621">
        <v>11</v>
      </c>
      <c r="B15621">
        <v>17330</v>
      </c>
      <c r="C15621">
        <v>4</v>
      </c>
      <c r="D15621">
        <v>82000</v>
      </c>
      <c r="E15621" s="46">
        <v>45018</v>
      </c>
      <c r="F15621">
        <v>-16.72</v>
      </c>
      <c r="I15621" t="str">
        <f>INDEX(LedgerMapping[[#All],[Level 3]],MATCH(Actuals[[#This Row],[Sub Ledger]],LedgerMapping[[#All],[Sub Ledger]],0))</f>
        <v>Depreciation</v>
      </c>
      <c r="J15621" s="22">
        <f>YEAR(Actuals[[#This Row],[Date]])</f>
        <v>2023</v>
      </c>
      <c r="K15621" s="22">
        <f>MONTH(Actuals[[#This Row],[Date]])</f>
        <v>4</v>
      </c>
      <c r="L15621" s="12"/>
    </row>
    <row r="15622" spans="1:12" x14ac:dyDescent="0.3">
      <c r="A15622">
        <v>11</v>
      </c>
      <c r="B15622">
        <v>18359</v>
      </c>
      <c r="C15622">
        <v>4</v>
      </c>
      <c r="D15622">
        <v>82000</v>
      </c>
      <c r="E15622" s="46">
        <v>45049</v>
      </c>
      <c r="F15622">
        <v>-11.4</v>
      </c>
      <c r="I15622" t="str">
        <f>INDEX(LedgerMapping[[#All],[Level 3]],MATCH(Actuals[[#This Row],[Sub Ledger]],LedgerMapping[[#All],[Sub Ledger]],0))</f>
        <v>Depreciation</v>
      </c>
      <c r="J15622" s="22">
        <f>YEAR(Actuals[[#This Row],[Date]])</f>
        <v>2023</v>
      </c>
      <c r="K15622" s="22">
        <f>MONTH(Actuals[[#This Row],[Date]])</f>
        <v>5</v>
      </c>
      <c r="L15622" s="12"/>
    </row>
    <row r="15623" spans="1:12" x14ac:dyDescent="0.3">
      <c r="A15623">
        <v>11</v>
      </c>
      <c r="B15623">
        <v>19364</v>
      </c>
      <c r="C15623">
        <v>4</v>
      </c>
      <c r="D15623">
        <v>82000</v>
      </c>
      <c r="E15623" s="46">
        <v>45079</v>
      </c>
      <c r="F15623">
        <v>-11.4</v>
      </c>
      <c r="I15623" t="str">
        <f>INDEX(LedgerMapping[[#All],[Level 3]],MATCH(Actuals[[#This Row],[Sub Ledger]],LedgerMapping[[#All],[Sub Ledger]],0))</f>
        <v>Depreciation</v>
      </c>
      <c r="J15623" s="22">
        <f>YEAR(Actuals[[#This Row],[Date]])</f>
        <v>2023</v>
      </c>
      <c r="K15623" s="22">
        <f>MONTH(Actuals[[#This Row],[Date]])</f>
        <v>6</v>
      </c>
      <c r="L15623" s="12"/>
    </row>
    <row r="15624" spans="1:12" x14ac:dyDescent="0.3">
      <c r="A15624">
        <v>11</v>
      </c>
      <c r="B15624">
        <v>20392</v>
      </c>
      <c r="C15624">
        <v>4</v>
      </c>
      <c r="D15624">
        <v>82000</v>
      </c>
      <c r="E15624" s="46">
        <v>45110</v>
      </c>
      <c r="F15624">
        <v>-14.59</v>
      </c>
      <c r="I15624" t="str">
        <f>INDEX(LedgerMapping[[#All],[Level 3]],MATCH(Actuals[[#This Row],[Sub Ledger]],LedgerMapping[[#All],[Sub Ledger]],0))</f>
        <v>Depreciation</v>
      </c>
      <c r="J15624" s="22">
        <f>YEAR(Actuals[[#This Row],[Date]])</f>
        <v>2023</v>
      </c>
      <c r="K15624" s="22">
        <f>MONTH(Actuals[[#This Row],[Date]])</f>
        <v>7</v>
      </c>
      <c r="L15624" s="12"/>
    </row>
    <row r="15625" spans="1:12" x14ac:dyDescent="0.3">
      <c r="A15625">
        <v>11</v>
      </c>
      <c r="B15625">
        <v>21420</v>
      </c>
      <c r="C15625">
        <v>4</v>
      </c>
      <c r="D15625">
        <v>82000</v>
      </c>
      <c r="E15625" s="46">
        <v>45141</v>
      </c>
      <c r="F15625">
        <v>-15.65</v>
      </c>
      <c r="I15625" t="str">
        <f>INDEX(LedgerMapping[[#All],[Level 3]],MATCH(Actuals[[#This Row],[Sub Ledger]],LedgerMapping[[#All],[Sub Ledger]],0))</f>
        <v>Depreciation</v>
      </c>
      <c r="J15625" s="22">
        <f>YEAR(Actuals[[#This Row],[Date]])</f>
        <v>2023</v>
      </c>
      <c r="K15625" s="22">
        <f>MONTH(Actuals[[#This Row],[Date]])</f>
        <v>8</v>
      </c>
      <c r="L15625" s="12"/>
    </row>
    <row r="15626" spans="1:12" x14ac:dyDescent="0.3">
      <c r="A15626">
        <v>11</v>
      </c>
      <c r="B15626">
        <v>22423</v>
      </c>
      <c r="C15626">
        <v>4</v>
      </c>
      <c r="D15626">
        <v>82000</v>
      </c>
      <c r="E15626" s="46">
        <v>45169</v>
      </c>
      <c r="F15626">
        <v>-15.65</v>
      </c>
      <c r="I15626" t="str">
        <f>INDEX(LedgerMapping[[#All],[Level 3]],MATCH(Actuals[[#This Row],[Sub Ledger]],LedgerMapping[[#All],[Sub Ledger]],0))</f>
        <v>Depreciation</v>
      </c>
      <c r="J15626" s="22">
        <f>YEAR(Actuals[[#This Row],[Date]])</f>
        <v>2023</v>
      </c>
      <c r="K15626" s="22">
        <f>MONTH(Actuals[[#This Row],[Date]])</f>
        <v>8</v>
      </c>
      <c r="L15626" s="12"/>
    </row>
    <row r="15627" spans="1:12" x14ac:dyDescent="0.3">
      <c r="A15627">
        <v>11</v>
      </c>
      <c r="B15627">
        <v>23401</v>
      </c>
      <c r="C15627">
        <v>4</v>
      </c>
      <c r="D15627">
        <v>82000</v>
      </c>
      <c r="E15627" s="46">
        <v>45200</v>
      </c>
      <c r="F15627">
        <v>-15.65</v>
      </c>
      <c r="I15627" t="str">
        <f>INDEX(LedgerMapping[[#All],[Level 3]],MATCH(Actuals[[#This Row],[Sub Ledger]],LedgerMapping[[#All],[Sub Ledger]],0))</f>
        <v>Depreciation</v>
      </c>
      <c r="J15627" s="22">
        <f>YEAR(Actuals[[#This Row],[Date]])</f>
        <v>2023</v>
      </c>
      <c r="K15627" s="22">
        <f>MONTH(Actuals[[#This Row],[Date]])</f>
        <v>10</v>
      </c>
      <c r="L15627" s="12"/>
    </row>
    <row r="15628" spans="1:12" x14ac:dyDescent="0.3">
      <c r="A15628">
        <v>11</v>
      </c>
      <c r="B15628">
        <v>24403</v>
      </c>
      <c r="C15628">
        <v>4</v>
      </c>
      <c r="D15628">
        <v>82000</v>
      </c>
      <c r="E15628" s="46">
        <v>45230</v>
      </c>
      <c r="F15628">
        <v>-15.65</v>
      </c>
      <c r="I15628" t="str">
        <f>INDEX(LedgerMapping[[#All],[Level 3]],MATCH(Actuals[[#This Row],[Sub Ledger]],LedgerMapping[[#All],[Sub Ledger]],0))</f>
        <v>Depreciation</v>
      </c>
      <c r="J15628" s="22">
        <f>YEAR(Actuals[[#This Row],[Date]])</f>
        <v>2023</v>
      </c>
      <c r="K15628" s="22">
        <f>MONTH(Actuals[[#This Row],[Date]])</f>
        <v>10</v>
      </c>
      <c r="L15628" s="12"/>
    </row>
    <row r="15629" spans="1:12" x14ac:dyDescent="0.3">
      <c r="A15629">
        <v>11</v>
      </c>
      <c r="B15629">
        <v>25435</v>
      </c>
      <c r="C15629">
        <v>4</v>
      </c>
      <c r="D15629">
        <v>82000</v>
      </c>
      <c r="E15629" s="46">
        <v>45261</v>
      </c>
      <c r="F15629">
        <v>-10.33</v>
      </c>
      <c r="I15629" t="str">
        <f>INDEX(LedgerMapping[[#All],[Level 3]],MATCH(Actuals[[#This Row],[Sub Ledger]],LedgerMapping[[#All],[Sub Ledger]],0))</f>
        <v>Depreciation</v>
      </c>
      <c r="J15629" s="22">
        <f>YEAR(Actuals[[#This Row],[Date]])</f>
        <v>2023</v>
      </c>
      <c r="K15629" s="22">
        <f>MONTH(Actuals[[#This Row],[Date]])</f>
        <v>12</v>
      </c>
      <c r="L15629" s="12"/>
    </row>
    <row r="15630" spans="1:12" x14ac:dyDescent="0.3">
      <c r="A15630">
        <v>11</v>
      </c>
      <c r="B15630">
        <v>26506</v>
      </c>
      <c r="C15630">
        <v>4</v>
      </c>
      <c r="D15630">
        <v>82000</v>
      </c>
      <c r="E15630" s="46">
        <v>45291</v>
      </c>
      <c r="F15630">
        <v>-13.53</v>
      </c>
      <c r="I15630" t="str">
        <f>INDEX(LedgerMapping[[#All],[Level 3]],MATCH(Actuals[[#This Row],[Sub Ledger]],LedgerMapping[[#All],[Sub Ledger]],0))</f>
        <v>Depreciation</v>
      </c>
      <c r="J15630" s="22">
        <f>YEAR(Actuals[[#This Row],[Date]])</f>
        <v>2023</v>
      </c>
      <c r="K15630" s="22">
        <f>MONTH(Actuals[[#This Row],[Date]])</f>
        <v>12</v>
      </c>
      <c r="L15630" s="12"/>
    </row>
    <row r="15631" spans="1:12" x14ac:dyDescent="0.3">
      <c r="A15631">
        <v>11</v>
      </c>
      <c r="B15631">
        <v>27630</v>
      </c>
      <c r="C15631">
        <v>4</v>
      </c>
      <c r="D15631">
        <v>82000</v>
      </c>
      <c r="E15631" s="46">
        <v>45322</v>
      </c>
      <c r="F15631">
        <v>-28.42</v>
      </c>
      <c r="I15631" t="str">
        <f>INDEX(LedgerMapping[[#All],[Level 3]],MATCH(Actuals[[#This Row],[Sub Ledger]],LedgerMapping[[#All],[Sub Ledger]],0))</f>
        <v>Depreciation</v>
      </c>
      <c r="J15631" s="22">
        <f>YEAR(Actuals[[#This Row],[Date]])</f>
        <v>2024</v>
      </c>
      <c r="K15631" s="22">
        <f>MONTH(Actuals[[#This Row],[Date]])</f>
        <v>1</v>
      </c>
      <c r="L15631" s="12"/>
    </row>
    <row r="15632" spans="1:12" x14ac:dyDescent="0.3">
      <c r="A15632">
        <v>11</v>
      </c>
      <c r="B15632">
        <v>28782</v>
      </c>
      <c r="C15632">
        <v>4</v>
      </c>
      <c r="D15632">
        <v>82000</v>
      </c>
      <c r="E15632" s="46">
        <v>45354</v>
      </c>
      <c r="F15632">
        <v>-27.36</v>
      </c>
      <c r="I15632" t="str">
        <f>INDEX(LedgerMapping[[#All],[Level 3]],MATCH(Actuals[[#This Row],[Sub Ledger]],LedgerMapping[[#All],[Sub Ledger]],0))</f>
        <v>Depreciation</v>
      </c>
      <c r="J15632" s="22">
        <f>YEAR(Actuals[[#This Row],[Date]])</f>
        <v>2024</v>
      </c>
      <c r="K15632" s="22">
        <f>MONTH(Actuals[[#This Row],[Date]])</f>
        <v>3</v>
      </c>
      <c r="L15632" s="12"/>
    </row>
    <row r="15633" spans="1:12" x14ac:dyDescent="0.3">
      <c r="A15633">
        <v>11</v>
      </c>
      <c r="B15633">
        <v>29936</v>
      </c>
      <c r="C15633">
        <v>4</v>
      </c>
      <c r="D15633">
        <v>82000</v>
      </c>
      <c r="E15633" s="46">
        <v>45384</v>
      </c>
      <c r="F15633">
        <v>-30.55</v>
      </c>
      <c r="I15633" t="str">
        <f>INDEX(LedgerMapping[[#All],[Level 3]],MATCH(Actuals[[#This Row],[Sub Ledger]],LedgerMapping[[#All],[Sub Ledger]],0))</f>
        <v>Depreciation</v>
      </c>
      <c r="J15633" s="22">
        <f>YEAR(Actuals[[#This Row],[Date]])</f>
        <v>2024</v>
      </c>
      <c r="K15633" s="22">
        <f>MONTH(Actuals[[#This Row],[Date]])</f>
        <v>4</v>
      </c>
      <c r="L15633" s="12"/>
    </row>
    <row r="15634" spans="1:12" x14ac:dyDescent="0.3">
      <c r="A15634">
        <v>11</v>
      </c>
      <c r="B15634">
        <v>31062</v>
      </c>
      <c r="C15634">
        <v>4</v>
      </c>
      <c r="D15634">
        <v>82000</v>
      </c>
      <c r="E15634" s="46">
        <v>45415</v>
      </c>
      <c r="F15634">
        <v>-27.36</v>
      </c>
      <c r="I15634" t="str">
        <f>INDEX(LedgerMapping[[#All],[Level 3]],MATCH(Actuals[[#This Row],[Sub Ledger]],LedgerMapping[[#All],[Sub Ledger]],0))</f>
        <v>Depreciation</v>
      </c>
      <c r="J15634" s="22">
        <f>YEAR(Actuals[[#This Row],[Date]])</f>
        <v>2024</v>
      </c>
      <c r="K15634" s="22">
        <f>MONTH(Actuals[[#This Row],[Date]])</f>
        <v>5</v>
      </c>
      <c r="L15634" s="12"/>
    </row>
    <row r="15635" spans="1:12" x14ac:dyDescent="0.3">
      <c r="A15635">
        <v>11</v>
      </c>
      <c r="B15635">
        <v>32187</v>
      </c>
      <c r="C15635">
        <v>4</v>
      </c>
      <c r="D15635">
        <v>82000</v>
      </c>
      <c r="E15635" s="46">
        <v>45445</v>
      </c>
      <c r="F15635">
        <v>-31.61</v>
      </c>
      <c r="I15635" t="str">
        <f>INDEX(LedgerMapping[[#All],[Level 3]],MATCH(Actuals[[#This Row],[Sub Ledger]],LedgerMapping[[#All],[Sub Ledger]],0))</f>
        <v>Depreciation</v>
      </c>
      <c r="J15635" s="22">
        <f>YEAR(Actuals[[#This Row],[Date]])</f>
        <v>2024</v>
      </c>
      <c r="K15635" s="22">
        <f>MONTH(Actuals[[#This Row],[Date]])</f>
        <v>6</v>
      </c>
      <c r="L15635" s="12"/>
    </row>
    <row r="15636" spans="1:12" x14ac:dyDescent="0.3">
      <c r="A15636">
        <v>11</v>
      </c>
      <c r="B15636">
        <v>33311</v>
      </c>
      <c r="C15636">
        <v>4</v>
      </c>
      <c r="D15636">
        <v>82000</v>
      </c>
      <c r="E15636" s="46">
        <v>45476</v>
      </c>
      <c r="F15636">
        <v>-20.97</v>
      </c>
      <c r="I15636" t="str">
        <f>INDEX(LedgerMapping[[#All],[Level 3]],MATCH(Actuals[[#This Row],[Sub Ledger]],LedgerMapping[[#All],[Sub Ledger]],0))</f>
        <v>Depreciation</v>
      </c>
      <c r="J15636" s="22">
        <f>YEAR(Actuals[[#This Row],[Date]])</f>
        <v>2024</v>
      </c>
      <c r="K15636" s="22">
        <f>MONTH(Actuals[[#This Row],[Date]])</f>
        <v>7</v>
      </c>
      <c r="L15636" s="12"/>
    </row>
    <row r="15637" spans="1:12" x14ac:dyDescent="0.3">
      <c r="A15637">
        <v>11</v>
      </c>
      <c r="B15637">
        <v>34434</v>
      </c>
      <c r="C15637">
        <v>4</v>
      </c>
      <c r="D15637">
        <v>82000</v>
      </c>
      <c r="E15637" s="46">
        <v>45507</v>
      </c>
      <c r="F15637">
        <v>-27.36</v>
      </c>
      <c r="I15637" t="str">
        <f>INDEX(LedgerMapping[[#All],[Level 3]],MATCH(Actuals[[#This Row],[Sub Ledger]],LedgerMapping[[#All],[Sub Ledger]],0))</f>
        <v>Depreciation</v>
      </c>
      <c r="J15637" s="22">
        <f>YEAR(Actuals[[#This Row],[Date]])</f>
        <v>2024</v>
      </c>
      <c r="K15637" s="22">
        <f>MONTH(Actuals[[#This Row],[Date]])</f>
        <v>8</v>
      </c>
      <c r="L15637" s="12"/>
    </row>
    <row r="15638" spans="1:12" x14ac:dyDescent="0.3">
      <c r="A15638">
        <v>11</v>
      </c>
      <c r="B15638">
        <v>35587</v>
      </c>
      <c r="C15638">
        <v>4</v>
      </c>
      <c r="D15638">
        <v>82000</v>
      </c>
      <c r="E15638" s="46">
        <v>45536</v>
      </c>
      <c r="F15638">
        <v>-25.23</v>
      </c>
      <c r="I15638" t="str">
        <f>INDEX(LedgerMapping[[#All],[Level 3]],MATCH(Actuals[[#This Row],[Sub Ledger]],LedgerMapping[[#All],[Sub Ledger]],0))</f>
        <v>Depreciation</v>
      </c>
      <c r="J15638" s="22">
        <f>YEAR(Actuals[[#This Row],[Date]])</f>
        <v>2024</v>
      </c>
      <c r="K15638" s="22">
        <f>MONTH(Actuals[[#This Row],[Date]])</f>
        <v>9</v>
      </c>
      <c r="L15638" s="12"/>
    </row>
    <row r="15639" spans="1:12" x14ac:dyDescent="0.3">
      <c r="A15639">
        <v>11</v>
      </c>
      <c r="B15639">
        <v>36737</v>
      </c>
      <c r="C15639">
        <v>4</v>
      </c>
      <c r="D15639">
        <v>82000</v>
      </c>
      <c r="E15639" s="46">
        <v>45567</v>
      </c>
      <c r="F15639">
        <v>-24.16</v>
      </c>
      <c r="I15639" t="str">
        <f>INDEX(LedgerMapping[[#All],[Level 3]],MATCH(Actuals[[#This Row],[Sub Ledger]],LedgerMapping[[#All],[Sub Ledger]],0))</f>
        <v>Depreciation</v>
      </c>
      <c r="J15639" s="22">
        <f>YEAR(Actuals[[#This Row],[Date]])</f>
        <v>2024</v>
      </c>
      <c r="K15639" s="22">
        <f>MONTH(Actuals[[#This Row],[Date]])</f>
        <v>10</v>
      </c>
      <c r="L15639" s="12"/>
    </row>
    <row r="15640" spans="1:12" x14ac:dyDescent="0.3">
      <c r="A15640">
        <v>11</v>
      </c>
      <c r="B15640">
        <v>37886</v>
      </c>
      <c r="C15640">
        <v>4</v>
      </c>
      <c r="D15640">
        <v>82000</v>
      </c>
      <c r="E15640" s="46">
        <v>45597</v>
      </c>
      <c r="F15640">
        <v>-34.799999999999997</v>
      </c>
      <c r="I15640" t="str">
        <f>INDEX(LedgerMapping[[#All],[Level 3]],MATCH(Actuals[[#This Row],[Sub Ledger]],LedgerMapping[[#All],[Sub Ledger]],0))</f>
        <v>Depreciation</v>
      </c>
      <c r="J15640" s="22">
        <f>YEAR(Actuals[[#This Row],[Date]])</f>
        <v>2024</v>
      </c>
      <c r="K15640" s="22">
        <f>MONTH(Actuals[[#This Row],[Date]])</f>
        <v>11</v>
      </c>
      <c r="L15640" s="12"/>
    </row>
    <row r="15641" spans="1:12" x14ac:dyDescent="0.3">
      <c r="A15641">
        <v>11</v>
      </c>
      <c r="B15641">
        <v>39037</v>
      </c>
      <c r="C15641">
        <v>4</v>
      </c>
      <c r="D15641">
        <v>82000</v>
      </c>
      <c r="E15641" s="46">
        <v>45628</v>
      </c>
      <c r="F15641">
        <v>-36.93</v>
      </c>
      <c r="I15641" t="str">
        <f>INDEX(LedgerMapping[[#All],[Level 3]],MATCH(Actuals[[#This Row],[Sub Ledger]],LedgerMapping[[#All],[Sub Ledger]],0))</f>
        <v>Depreciation</v>
      </c>
      <c r="J15641" s="22">
        <f>YEAR(Actuals[[#This Row],[Date]])</f>
        <v>2024</v>
      </c>
      <c r="K15641" s="22">
        <f>MONTH(Actuals[[#This Row],[Date]])</f>
        <v>12</v>
      </c>
      <c r="L15641" s="12"/>
    </row>
    <row r="15642" spans="1:12" x14ac:dyDescent="0.3">
      <c r="A15642">
        <v>11</v>
      </c>
      <c r="B15642">
        <v>14317</v>
      </c>
      <c r="C15642">
        <v>4</v>
      </c>
      <c r="D15642">
        <v>83000</v>
      </c>
      <c r="E15642" s="46">
        <v>44927</v>
      </c>
      <c r="F15642">
        <v>-35.869999999999997</v>
      </c>
      <c r="I15642" t="str">
        <f>INDEX(LedgerMapping[[#All],[Level 3]],MATCH(Actuals[[#This Row],[Sub Ledger]],LedgerMapping[[#All],[Sub Ledger]],0))</f>
        <v>Depreciation</v>
      </c>
      <c r="J15642" s="22">
        <f>YEAR(Actuals[[#This Row],[Date]])</f>
        <v>2023</v>
      </c>
      <c r="K15642" s="22">
        <f>MONTH(Actuals[[#This Row],[Date]])</f>
        <v>1</v>
      </c>
      <c r="L15642" s="12"/>
    </row>
    <row r="15643" spans="1:12" x14ac:dyDescent="0.3">
      <c r="A15643">
        <v>11</v>
      </c>
      <c r="B15643">
        <v>15319</v>
      </c>
      <c r="C15643">
        <v>4</v>
      </c>
      <c r="D15643">
        <v>83000</v>
      </c>
      <c r="E15643" s="46">
        <v>44958</v>
      </c>
      <c r="F15643">
        <v>-50.76</v>
      </c>
      <c r="I15643" t="str">
        <f>INDEX(LedgerMapping[[#All],[Level 3]],MATCH(Actuals[[#This Row],[Sub Ledger]],LedgerMapping[[#All],[Sub Ledger]],0))</f>
        <v>Depreciation</v>
      </c>
      <c r="J15643" s="22">
        <f>YEAR(Actuals[[#This Row],[Date]])</f>
        <v>2023</v>
      </c>
      <c r="K15643" s="22">
        <f>MONTH(Actuals[[#This Row],[Date]])</f>
        <v>2</v>
      </c>
      <c r="L15643" s="12"/>
    </row>
    <row r="15644" spans="1:12" x14ac:dyDescent="0.3">
      <c r="A15644">
        <v>11</v>
      </c>
      <c r="B15644">
        <v>16299</v>
      </c>
      <c r="C15644">
        <v>4</v>
      </c>
      <c r="D15644">
        <v>83000</v>
      </c>
      <c r="E15644" s="46">
        <v>44988</v>
      </c>
      <c r="F15644">
        <v>-48.63</v>
      </c>
      <c r="I15644" t="str">
        <f>INDEX(LedgerMapping[[#All],[Level 3]],MATCH(Actuals[[#This Row],[Sub Ledger]],LedgerMapping[[#All],[Sub Ledger]],0))</f>
        <v>Depreciation</v>
      </c>
      <c r="J15644" s="22">
        <f>YEAR(Actuals[[#This Row],[Date]])</f>
        <v>2023</v>
      </c>
      <c r="K15644" s="22">
        <f>MONTH(Actuals[[#This Row],[Date]])</f>
        <v>3</v>
      </c>
      <c r="L15644" s="12"/>
    </row>
    <row r="15645" spans="1:12" x14ac:dyDescent="0.3">
      <c r="A15645">
        <v>11</v>
      </c>
      <c r="B15645">
        <v>17331</v>
      </c>
      <c r="C15645">
        <v>4</v>
      </c>
      <c r="D15645">
        <v>83000</v>
      </c>
      <c r="E15645" s="46">
        <v>45018</v>
      </c>
      <c r="F15645">
        <v>-56.08</v>
      </c>
      <c r="I15645" t="str">
        <f>INDEX(LedgerMapping[[#All],[Level 3]],MATCH(Actuals[[#This Row],[Sub Ledger]],LedgerMapping[[#All],[Sub Ledger]],0))</f>
        <v>Depreciation</v>
      </c>
      <c r="J15645" s="22">
        <f>YEAR(Actuals[[#This Row],[Date]])</f>
        <v>2023</v>
      </c>
      <c r="K15645" s="22">
        <f>MONTH(Actuals[[#This Row],[Date]])</f>
        <v>4</v>
      </c>
      <c r="L15645" s="12"/>
    </row>
    <row r="15646" spans="1:12" x14ac:dyDescent="0.3">
      <c r="A15646">
        <v>11</v>
      </c>
      <c r="B15646">
        <v>18360</v>
      </c>
      <c r="C15646">
        <v>4</v>
      </c>
      <c r="D15646">
        <v>83000</v>
      </c>
      <c r="E15646" s="46">
        <v>45049</v>
      </c>
      <c r="F15646">
        <v>-37.99</v>
      </c>
      <c r="I15646" t="str">
        <f>INDEX(LedgerMapping[[#All],[Level 3]],MATCH(Actuals[[#This Row],[Sub Ledger]],LedgerMapping[[#All],[Sub Ledger]],0))</f>
        <v>Depreciation</v>
      </c>
      <c r="J15646" s="22">
        <f>YEAR(Actuals[[#This Row],[Date]])</f>
        <v>2023</v>
      </c>
      <c r="K15646" s="22">
        <f>MONTH(Actuals[[#This Row],[Date]])</f>
        <v>5</v>
      </c>
      <c r="L15646" s="12"/>
    </row>
    <row r="15647" spans="1:12" x14ac:dyDescent="0.3">
      <c r="A15647">
        <v>11</v>
      </c>
      <c r="B15647">
        <v>19365</v>
      </c>
      <c r="C15647">
        <v>4</v>
      </c>
      <c r="D15647">
        <v>83000</v>
      </c>
      <c r="E15647" s="46">
        <v>45079</v>
      </c>
      <c r="F15647">
        <v>-40.119999999999997</v>
      </c>
      <c r="I15647" t="str">
        <f>INDEX(LedgerMapping[[#All],[Level 3]],MATCH(Actuals[[#This Row],[Sub Ledger]],LedgerMapping[[#All],[Sub Ledger]],0))</f>
        <v>Depreciation</v>
      </c>
      <c r="J15647" s="22">
        <f>YEAR(Actuals[[#This Row],[Date]])</f>
        <v>2023</v>
      </c>
      <c r="K15647" s="22">
        <f>MONTH(Actuals[[#This Row],[Date]])</f>
        <v>6</v>
      </c>
      <c r="L15647" s="12"/>
    </row>
    <row r="15648" spans="1:12" x14ac:dyDescent="0.3">
      <c r="A15648">
        <v>11</v>
      </c>
      <c r="B15648">
        <v>20393</v>
      </c>
      <c r="C15648">
        <v>4</v>
      </c>
      <c r="D15648">
        <v>83000</v>
      </c>
      <c r="E15648" s="46">
        <v>45110</v>
      </c>
      <c r="F15648">
        <v>-49.7</v>
      </c>
      <c r="I15648" t="str">
        <f>INDEX(LedgerMapping[[#All],[Level 3]],MATCH(Actuals[[#This Row],[Sub Ledger]],LedgerMapping[[#All],[Sub Ledger]],0))</f>
        <v>Depreciation</v>
      </c>
      <c r="J15648" s="22">
        <f>YEAR(Actuals[[#This Row],[Date]])</f>
        <v>2023</v>
      </c>
      <c r="K15648" s="22">
        <f>MONTH(Actuals[[#This Row],[Date]])</f>
        <v>7</v>
      </c>
      <c r="L15648" s="12"/>
    </row>
    <row r="15649" spans="1:12" x14ac:dyDescent="0.3">
      <c r="A15649">
        <v>11</v>
      </c>
      <c r="B15649">
        <v>21421</v>
      </c>
      <c r="C15649">
        <v>4</v>
      </c>
      <c r="D15649">
        <v>83000</v>
      </c>
      <c r="E15649" s="46">
        <v>45141</v>
      </c>
      <c r="F15649">
        <v>-53.95</v>
      </c>
      <c r="I15649" t="str">
        <f>INDEX(LedgerMapping[[#All],[Level 3]],MATCH(Actuals[[#This Row],[Sub Ledger]],LedgerMapping[[#All],[Sub Ledger]],0))</f>
        <v>Depreciation</v>
      </c>
      <c r="J15649" s="22">
        <f>YEAR(Actuals[[#This Row],[Date]])</f>
        <v>2023</v>
      </c>
      <c r="K15649" s="22">
        <f>MONTH(Actuals[[#This Row],[Date]])</f>
        <v>8</v>
      </c>
      <c r="L15649" s="12"/>
    </row>
    <row r="15650" spans="1:12" x14ac:dyDescent="0.3">
      <c r="A15650">
        <v>11</v>
      </c>
      <c r="B15650">
        <v>22424</v>
      </c>
      <c r="C15650">
        <v>4</v>
      </c>
      <c r="D15650">
        <v>83000</v>
      </c>
      <c r="E15650" s="46">
        <v>45169</v>
      </c>
      <c r="F15650">
        <v>-53.95</v>
      </c>
      <c r="I15650" t="str">
        <f>INDEX(LedgerMapping[[#All],[Level 3]],MATCH(Actuals[[#This Row],[Sub Ledger]],LedgerMapping[[#All],[Sub Ledger]],0))</f>
        <v>Depreciation</v>
      </c>
      <c r="J15650" s="22">
        <f>YEAR(Actuals[[#This Row],[Date]])</f>
        <v>2023</v>
      </c>
      <c r="K15650" s="22">
        <f>MONTH(Actuals[[#This Row],[Date]])</f>
        <v>8</v>
      </c>
      <c r="L15650" s="12"/>
    </row>
    <row r="15651" spans="1:12" x14ac:dyDescent="0.3">
      <c r="A15651">
        <v>11</v>
      </c>
      <c r="B15651">
        <v>23402</v>
      </c>
      <c r="C15651">
        <v>4</v>
      </c>
      <c r="D15651">
        <v>83000</v>
      </c>
      <c r="E15651" s="46">
        <v>45200</v>
      </c>
      <c r="F15651">
        <v>-52.89</v>
      </c>
      <c r="I15651" t="str">
        <f>INDEX(LedgerMapping[[#All],[Level 3]],MATCH(Actuals[[#This Row],[Sub Ledger]],LedgerMapping[[#All],[Sub Ledger]],0))</f>
        <v>Depreciation</v>
      </c>
      <c r="J15651" s="22">
        <f>YEAR(Actuals[[#This Row],[Date]])</f>
        <v>2023</v>
      </c>
      <c r="K15651" s="22">
        <f>MONTH(Actuals[[#This Row],[Date]])</f>
        <v>10</v>
      </c>
      <c r="L15651" s="12"/>
    </row>
    <row r="15652" spans="1:12" x14ac:dyDescent="0.3">
      <c r="A15652">
        <v>11</v>
      </c>
      <c r="B15652">
        <v>24404</v>
      </c>
      <c r="C15652">
        <v>4</v>
      </c>
      <c r="D15652">
        <v>83000</v>
      </c>
      <c r="E15652" s="46">
        <v>45230</v>
      </c>
      <c r="F15652">
        <v>-53.95</v>
      </c>
      <c r="I15652" t="str">
        <f>INDEX(LedgerMapping[[#All],[Level 3]],MATCH(Actuals[[#This Row],[Sub Ledger]],LedgerMapping[[#All],[Sub Ledger]],0))</f>
        <v>Depreciation</v>
      </c>
      <c r="J15652" s="22">
        <f>YEAR(Actuals[[#This Row],[Date]])</f>
        <v>2023</v>
      </c>
      <c r="K15652" s="22">
        <f>MONTH(Actuals[[#This Row],[Date]])</f>
        <v>10</v>
      </c>
      <c r="L15652" s="12"/>
    </row>
    <row r="15653" spans="1:12" x14ac:dyDescent="0.3">
      <c r="A15653">
        <v>11</v>
      </c>
      <c r="B15653">
        <v>25436</v>
      </c>
      <c r="C15653">
        <v>4</v>
      </c>
      <c r="D15653">
        <v>83000</v>
      </c>
      <c r="E15653" s="46">
        <v>45261</v>
      </c>
      <c r="F15653">
        <v>-34.799999999999997</v>
      </c>
      <c r="I15653" t="str">
        <f>INDEX(LedgerMapping[[#All],[Level 3]],MATCH(Actuals[[#This Row],[Sub Ledger]],LedgerMapping[[#All],[Sub Ledger]],0))</f>
        <v>Depreciation</v>
      </c>
      <c r="J15653" s="22">
        <f>YEAR(Actuals[[#This Row],[Date]])</f>
        <v>2023</v>
      </c>
      <c r="K15653" s="22">
        <f>MONTH(Actuals[[#This Row],[Date]])</f>
        <v>12</v>
      </c>
      <c r="L15653" s="12"/>
    </row>
    <row r="15654" spans="1:12" x14ac:dyDescent="0.3">
      <c r="A15654">
        <v>11</v>
      </c>
      <c r="B15654">
        <v>26507</v>
      </c>
      <c r="C15654">
        <v>4</v>
      </c>
      <c r="D15654">
        <v>83000</v>
      </c>
      <c r="E15654" s="46">
        <v>45291</v>
      </c>
      <c r="F15654">
        <v>-46.5</v>
      </c>
      <c r="I15654" t="str">
        <f>INDEX(LedgerMapping[[#All],[Level 3]],MATCH(Actuals[[#This Row],[Sub Ledger]],LedgerMapping[[#All],[Sub Ledger]],0))</f>
        <v>Depreciation</v>
      </c>
      <c r="J15654" s="22">
        <f>YEAR(Actuals[[#This Row],[Date]])</f>
        <v>2023</v>
      </c>
      <c r="K15654" s="22">
        <f>MONTH(Actuals[[#This Row],[Date]])</f>
        <v>12</v>
      </c>
      <c r="L15654" s="12"/>
    </row>
    <row r="15655" spans="1:12" x14ac:dyDescent="0.3">
      <c r="A15655">
        <v>11</v>
      </c>
      <c r="B15655">
        <v>27631</v>
      </c>
      <c r="C15655">
        <v>4</v>
      </c>
      <c r="D15655">
        <v>83000</v>
      </c>
      <c r="E15655" s="46">
        <v>45322</v>
      </c>
      <c r="F15655">
        <v>-100.76</v>
      </c>
      <c r="I15655" t="str">
        <f>INDEX(LedgerMapping[[#All],[Level 3]],MATCH(Actuals[[#This Row],[Sub Ledger]],LedgerMapping[[#All],[Sub Ledger]],0))</f>
        <v>Depreciation</v>
      </c>
      <c r="J15655" s="22">
        <f>YEAR(Actuals[[#This Row],[Date]])</f>
        <v>2024</v>
      </c>
      <c r="K15655" s="22">
        <f>MONTH(Actuals[[#This Row],[Date]])</f>
        <v>1</v>
      </c>
      <c r="L15655" s="12"/>
    </row>
    <row r="15656" spans="1:12" x14ac:dyDescent="0.3">
      <c r="A15656">
        <v>11</v>
      </c>
      <c r="B15656">
        <v>28783</v>
      </c>
      <c r="C15656">
        <v>4</v>
      </c>
      <c r="D15656">
        <v>83000</v>
      </c>
      <c r="E15656" s="46">
        <v>45354</v>
      </c>
      <c r="F15656">
        <v>-96.51</v>
      </c>
      <c r="I15656" t="str">
        <f>INDEX(LedgerMapping[[#All],[Level 3]],MATCH(Actuals[[#This Row],[Sub Ledger]],LedgerMapping[[#All],[Sub Ledger]],0))</f>
        <v>Depreciation</v>
      </c>
      <c r="J15656" s="22">
        <f>YEAR(Actuals[[#This Row],[Date]])</f>
        <v>2024</v>
      </c>
      <c r="K15656" s="22">
        <f>MONTH(Actuals[[#This Row],[Date]])</f>
        <v>3</v>
      </c>
      <c r="L15656" s="12"/>
    </row>
    <row r="15657" spans="1:12" x14ac:dyDescent="0.3">
      <c r="A15657">
        <v>11</v>
      </c>
      <c r="B15657">
        <v>29937</v>
      </c>
      <c r="C15657">
        <v>4</v>
      </c>
      <c r="D15657">
        <v>83000</v>
      </c>
      <c r="E15657" s="46">
        <v>45384</v>
      </c>
      <c r="F15657">
        <v>-103.95</v>
      </c>
      <c r="I15657" t="str">
        <f>INDEX(LedgerMapping[[#All],[Level 3]],MATCH(Actuals[[#This Row],[Sub Ledger]],LedgerMapping[[#All],[Sub Ledger]],0))</f>
        <v>Depreciation</v>
      </c>
      <c r="J15657" s="22">
        <f>YEAR(Actuals[[#This Row],[Date]])</f>
        <v>2024</v>
      </c>
      <c r="K15657" s="22">
        <f>MONTH(Actuals[[#This Row],[Date]])</f>
        <v>4</v>
      </c>
      <c r="L15657" s="12"/>
    </row>
    <row r="15658" spans="1:12" x14ac:dyDescent="0.3">
      <c r="A15658">
        <v>11</v>
      </c>
      <c r="B15658">
        <v>31063</v>
      </c>
      <c r="C15658">
        <v>4</v>
      </c>
      <c r="D15658">
        <v>83000</v>
      </c>
      <c r="E15658" s="46">
        <v>45415</v>
      </c>
      <c r="F15658">
        <v>-96.51</v>
      </c>
      <c r="I15658" t="str">
        <f>INDEX(LedgerMapping[[#All],[Level 3]],MATCH(Actuals[[#This Row],[Sub Ledger]],LedgerMapping[[#All],[Sub Ledger]],0))</f>
        <v>Depreciation</v>
      </c>
      <c r="J15658" s="22">
        <f>YEAR(Actuals[[#This Row],[Date]])</f>
        <v>2024</v>
      </c>
      <c r="K15658" s="22">
        <f>MONTH(Actuals[[#This Row],[Date]])</f>
        <v>5</v>
      </c>
      <c r="L15658" s="12"/>
    </row>
    <row r="15659" spans="1:12" x14ac:dyDescent="0.3">
      <c r="A15659">
        <v>11</v>
      </c>
      <c r="B15659">
        <v>32188</v>
      </c>
      <c r="C15659">
        <v>4</v>
      </c>
      <c r="D15659">
        <v>83000</v>
      </c>
      <c r="E15659" s="46">
        <v>45445</v>
      </c>
      <c r="F15659">
        <v>-108.21</v>
      </c>
      <c r="I15659" t="str">
        <f>INDEX(LedgerMapping[[#All],[Level 3]],MATCH(Actuals[[#This Row],[Sub Ledger]],LedgerMapping[[#All],[Sub Ledger]],0))</f>
        <v>Depreciation</v>
      </c>
      <c r="J15659" s="22">
        <f>YEAR(Actuals[[#This Row],[Date]])</f>
        <v>2024</v>
      </c>
      <c r="K15659" s="22">
        <f>MONTH(Actuals[[#This Row],[Date]])</f>
        <v>6</v>
      </c>
      <c r="L15659" s="12"/>
    </row>
    <row r="15660" spans="1:12" x14ac:dyDescent="0.3">
      <c r="A15660">
        <v>11</v>
      </c>
      <c r="B15660">
        <v>33312</v>
      </c>
      <c r="C15660">
        <v>4</v>
      </c>
      <c r="D15660">
        <v>83000</v>
      </c>
      <c r="E15660" s="46">
        <v>45476</v>
      </c>
      <c r="F15660">
        <v>-72.040000000000006</v>
      </c>
      <c r="I15660" t="str">
        <f>INDEX(LedgerMapping[[#All],[Level 3]],MATCH(Actuals[[#This Row],[Sub Ledger]],LedgerMapping[[#All],[Sub Ledger]],0))</f>
        <v>Depreciation</v>
      </c>
      <c r="J15660" s="22">
        <f>YEAR(Actuals[[#This Row],[Date]])</f>
        <v>2024</v>
      </c>
      <c r="K15660" s="22">
        <f>MONTH(Actuals[[#This Row],[Date]])</f>
        <v>7</v>
      </c>
      <c r="L15660" s="12"/>
    </row>
    <row r="15661" spans="1:12" x14ac:dyDescent="0.3">
      <c r="A15661">
        <v>11</v>
      </c>
      <c r="B15661">
        <v>34435</v>
      </c>
      <c r="C15661">
        <v>4</v>
      </c>
      <c r="D15661">
        <v>83000</v>
      </c>
      <c r="E15661" s="46">
        <v>45507</v>
      </c>
      <c r="F15661">
        <v>-94.38</v>
      </c>
      <c r="I15661" t="str">
        <f>INDEX(LedgerMapping[[#All],[Level 3]],MATCH(Actuals[[#This Row],[Sub Ledger]],LedgerMapping[[#All],[Sub Ledger]],0))</f>
        <v>Depreciation</v>
      </c>
      <c r="J15661" s="22">
        <f>YEAR(Actuals[[#This Row],[Date]])</f>
        <v>2024</v>
      </c>
      <c r="K15661" s="22">
        <f>MONTH(Actuals[[#This Row],[Date]])</f>
        <v>8</v>
      </c>
      <c r="L15661" s="12"/>
    </row>
    <row r="15662" spans="1:12" x14ac:dyDescent="0.3">
      <c r="A15662">
        <v>11</v>
      </c>
      <c r="B15662">
        <v>35588</v>
      </c>
      <c r="C15662">
        <v>4</v>
      </c>
      <c r="D15662">
        <v>83000</v>
      </c>
      <c r="E15662" s="46">
        <v>45536</v>
      </c>
      <c r="F15662">
        <v>-84.8</v>
      </c>
      <c r="I15662" t="str">
        <f>INDEX(LedgerMapping[[#All],[Level 3]],MATCH(Actuals[[#This Row],[Sub Ledger]],LedgerMapping[[#All],[Sub Ledger]],0))</f>
        <v>Depreciation</v>
      </c>
      <c r="J15662" s="22">
        <f>YEAR(Actuals[[#This Row],[Date]])</f>
        <v>2024</v>
      </c>
      <c r="K15662" s="22">
        <f>MONTH(Actuals[[#This Row],[Date]])</f>
        <v>9</v>
      </c>
      <c r="L15662" s="12"/>
    </row>
    <row r="15663" spans="1:12" x14ac:dyDescent="0.3">
      <c r="A15663">
        <v>11</v>
      </c>
      <c r="B15663">
        <v>36738</v>
      </c>
      <c r="C15663">
        <v>4</v>
      </c>
      <c r="D15663">
        <v>83000</v>
      </c>
      <c r="E15663" s="46">
        <v>45567</v>
      </c>
      <c r="F15663">
        <v>-83.74</v>
      </c>
      <c r="I15663" t="str">
        <f>INDEX(LedgerMapping[[#All],[Level 3]],MATCH(Actuals[[#This Row],[Sub Ledger]],LedgerMapping[[#All],[Sub Ledger]],0))</f>
        <v>Depreciation</v>
      </c>
      <c r="J15663" s="22">
        <f>YEAR(Actuals[[#This Row],[Date]])</f>
        <v>2024</v>
      </c>
      <c r="K15663" s="22">
        <f>MONTH(Actuals[[#This Row],[Date]])</f>
        <v>10</v>
      </c>
      <c r="L15663" s="12"/>
    </row>
    <row r="15664" spans="1:12" x14ac:dyDescent="0.3">
      <c r="A15664">
        <v>11</v>
      </c>
      <c r="B15664">
        <v>37887</v>
      </c>
      <c r="C15664">
        <v>4</v>
      </c>
      <c r="D15664">
        <v>83000</v>
      </c>
      <c r="E15664" s="46">
        <v>45597</v>
      </c>
      <c r="F15664">
        <v>-120.97</v>
      </c>
      <c r="I15664" t="str">
        <f>INDEX(LedgerMapping[[#All],[Level 3]],MATCH(Actuals[[#This Row],[Sub Ledger]],LedgerMapping[[#All],[Sub Ledger]],0))</f>
        <v>Depreciation</v>
      </c>
      <c r="J15664" s="22">
        <f>YEAR(Actuals[[#This Row],[Date]])</f>
        <v>2024</v>
      </c>
      <c r="K15664" s="22">
        <f>MONTH(Actuals[[#This Row],[Date]])</f>
        <v>11</v>
      </c>
      <c r="L15664" s="12"/>
    </row>
    <row r="15665" spans="1:12" x14ac:dyDescent="0.3">
      <c r="A15665">
        <v>11</v>
      </c>
      <c r="B15665">
        <v>39038</v>
      </c>
      <c r="C15665">
        <v>4</v>
      </c>
      <c r="D15665">
        <v>83000</v>
      </c>
      <c r="E15665" s="46">
        <v>45628</v>
      </c>
      <c r="F15665">
        <v>-127.36</v>
      </c>
      <c r="I15665" t="str">
        <f>INDEX(LedgerMapping[[#All],[Level 3]],MATCH(Actuals[[#This Row],[Sub Ledger]],LedgerMapping[[#All],[Sub Ledger]],0))</f>
        <v>Depreciation</v>
      </c>
      <c r="J15665" s="22">
        <f>YEAR(Actuals[[#This Row],[Date]])</f>
        <v>2024</v>
      </c>
      <c r="K15665" s="22">
        <f>MONTH(Actuals[[#This Row],[Date]])</f>
        <v>12</v>
      </c>
      <c r="L15665" s="12"/>
    </row>
    <row r="15666" spans="1:12" x14ac:dyDescent="0.3">
      <c r="A15666">
        <v>11</v>
      </c>
      <c r="B15666">
        <v>14318</v>
      </c>
      <c r="C15666">
        <v>4</v>
      </c>
      <c r="D15666">
        <v>84000</v>
      </c>
      <c r="E15666" s="46">
        <v>44927</v>
      </c>
      <c r="F15666">
        <v>-31.61</v>
      </c>
      <c r="I15666" t="str">
        <f>INDEX(LedgerMapping[[#All],[Level 3]],MATCH(Actuals[[#This Row],[Sub Ledger]],LedgerMapping[[#All],[Sub Ledger]],0))</f>
        <v>Depreciation</v>
      </c>
      <c r="J15666" s="22">
        <f>YEAR(Actuals[[#This Row],[Date]])</f>
        <v>2023</v>
      </c>
      <c r="K15666" s="22">
        <f>MONTH(Actuals[[#This Row],[Date]])</f>
        <v>1</v>
      </c>
      <c r="L15666" s="12"/>
    </row>
    <row r="15667" spans="1:12" x14ac:dyDescent="0.3">
      <c r="A15667">
        <v>11</v>
      </c>
      <c r="B15667">
        <v>15320</v>
      </c>
      <c r="C15667">
        <v>4</v>
      </c>
      <c r="D15667">
        <v>84000</v>
      </c>
      <c r="E15667" s="46">
        <v>44958</v>
      </c>
      <c r="F15667">
        <v>-44.38</v>
      </c>
      <c r="I15667" t="str">
        <f>INDEX(LedgerMapping[[#All],[Level 3]],MATCH(Actuals[[#This Row],[Sub Ledger]],LedgerMapping[[#All],[Sub Ledger]],0))</f>
        <v>Depreciation</v>
      </c>
      <c r="J15667" s="22">
        <f>YEAR(Actuals[[#This Row],[Date]])</f>
        <v>2023</v>
      </c>
      <c r="K15667" s="22">
        <f>MONTH(Actuals[[#This Row],[Date]])</f>
        <v>2</v>
      </c>
      <c r="L15667" s="12"/>
    </row>
    <row r="15668" spans="1:12" x14ac:dyDescent="0.3">
      <c r="A15668">
        <v>11</v>
      </c>
      <c r="B15668">
        <v>16300</v>
      </c>
      <c r="C15668">
        <v>4</v>
      </c>
      <c r="D15668">
        <v>84000</v>
      </c>
      <c r="E15668" s="46">
        <v>44988</v>
      </c>
      <c r="F15668">
        <v>-41.19</v>
      </c>
      <c r="I15668" t="str">
        <f>INDEX(LedgerMapping[[#All],[Level 3]],MATCH(Actuals[[#This Row],[Sub Ledger]],LedgerMapping[[#All],[Sub Ledger]],0))</f>
        <v>Depreciation</v>
      </c>
      <c r="J15668" s="22">
        <f>YEAR(Actuals[[#This Row],[Date]])</f>
        <v>2023</v>
      </c>
      <c r="K15668" s="22">
        <f>MONTH(Actuals[[#This Row],[Date]])</f>
        <v>3</v>
      </c>
      <c r="L15668" s="12"/>
    </row>
    <row r="15669" spans="1:12" x14ac:dyDescent="0.3">
      <c r="A15669">
        <v>11</v>
      </c>
      <c r="B15669">
        <v>17332</v>
      </c>
      <c r="C15669">
        <v>4</v>
      </c>
      <c r="D15669">
        <v>84000</v>
      </c>
      <c r="E15669" s="46">
        <v>45018</v>
      </c>
      <c r="F15669">
        <v>-49.7</v>
      </c>
      <c r="I15669" t="str">
        <f>INDEX(LedgerMapping[[#All],[Level 3]],MATCH(Actuals[[#This Row],[Sub Ledger]],LedgerMapping[[#All],[Sub Ledger]],0))</f>
        <v>Depreciation</v>
      </c>
      <c r="J15669" s="22">
        <f>YEAR(Actuals[[#This Row],[Date]])</f>
        <v>2023</v>
      </c>
      <c r="K15669" s="22">
        <f>MONTH(Actuals[[#This Row],[Date]])</f>
        <v>4</v>
      </c>
      <c r="L15669" s="12"/>
    </row>
    <row r="15670" spans="1:12" x14ac:dyDescent="0.3">
      <c r="A15670">
        <v>11</v>
      </c>
      <c r="B15670">
        <v>18361</v>
      </c>
      <c r="C15670">
        <v>4</v>
      </c>
      <c r="D15670">
        <v>84000</v>
      </c>
      <c r="E15670" s="46">
        <v>45049</v>
      </c>
      <c r="F15670">
        <v>-33.74</v>
      </c>
      <c r="I15670" t="str">
        <f>INDEX(LedgerMapping[[#All],[Level 3]],MATCH(Actuals[[#This Row],[Sub Ledger]],LedgerMapping[[#All],[Sub Ledger]],0))</f>
        <v>Depreciation</v>
      </c>
      <c r="J15670" s="22">
        <f>YEAR(Actuals[[#This Row],[Date]])</f>
        <v>2023</v>
      </c>
      <c r="K15670" s="22">
        <f>MONTH(Actuals[[#This Row],[Date]])</f>
        <v>5</v>
      </c>
      <c r="L15670" s="12"/>
    </row>
    <row r="15671" spans="1:12" x14ac:dyDescent="0.3">
      <c r="A15671">
        <v>11</v>
      </c>
      <c r="B15671">
        <v>19366</v>
      </c>
      <c r="C15671">
        <v>4</v>
      </c>
      <c r="D15671">
        <v>84000</v>
      </c>
      <c r="E15671" s="46">
        <v>45079</v>
      </c>
      <c r="F15671">
        <v>-34.799999999999997</v>
      </c>
      <c r="I15671" t="str">
        <f>INDEX(LedgerMapping[[#All],[Level 3]],MATCH(Actuals[[#This Row],[Sub Ledger]],LedgerMapping[[#All],[Sub Ledger]],0))</f>
        <v>Depreciation</v>
      </c>
      <c r="J15671" s="22">
        <f>YEAR(Actuals[[#This Row],[Date]])</f>
        <v>2023</v>
      </c>
      <c r="K15671" s="22">
        <f>MONTH(Actuals[[#This Row],[Date]])</f>
        <v>6</v>
      </c>
      <c r="L15671" s="12"/>
    </row>
    <row r="15672" spans="1:12" x14ac:dyDescent="0.3">
      <c r="A15672">
        <v>11</v>
      </c>
      <c r="B15672">
        <v>20394</v>
      </c>
      <c r="C15672">
        <v>4</v>
      </c>
      <c r="D15672">
        <v>84000</v>
      </c>
      <c r="E15672" s="46">
        <v>45110</v>
      </c>
      <c r="F15672">
        <v>-43.31</v>
      </c>
      <c r="I15672" t="str">
        <f>INDEX(LedgerMapping[[#All],[Level 3]],MATCH(Actuals[[#This Row],[Sub Ledger]],LedgerMapping[[#All],[Sub Ledger]],0))</f>
        <v>Depreciation</v>
      </c>
      <c r="J15672" s="22">
        <f>YEAR(Actuals[[#This Row],[Date]])</f>
        <v>2023</v>
      </c>
      <c r="K15672" s="22">
        <f>MONTH(Actuals[[#This Row],[Date]])</f>
        <v>7</v>
      </c>
      <c r="L15672" s="12"/>
    </row>
    <row r="15673" spans="1:12" x14ac:dyDescent="0.3">
      <c r="A15673">
        <v>11</v>
      </c>
      <c r="B15673">
        <v>21422</v>
      </c>
      <c r="C15673">
        <v>4</v>
      </c>
      <c r="D15673">
        <v>84000</v>
      </c>
      <c r="E15673" s="46">
        <v>45141</v>
      </c>
      <c r="F15673">
        <v>-47.57</v>
      </c>
      <c r="I15673" t="str">
        <f>INDEX(LedgerMapping[[#All],[Level 3]],MATCH(Actuals[[#This Row],[Sub Ledger]],LedgerMapping[[#All],[Sub Ledger]],0))</f>
        <v>Depreciation</v>
      </c>
      <c r="J15673" s="22">
        <f>YEAR(Actuals[[#This Row],[Date]])</f>
        <v>2023</v>
      </c>
      <c r="K15673" s="22">
        <f>MONTH(Actuals[[#This Row],[Date]])</f>
        <v>8</v>
      </c>
      <c r="L15673" s="12"/>
    </row>
    <row r="15674" spans="1:12" x14ac:dyDescent="0.3">
      <c r="A15674">
        <v>11</v>
      </c>
      <c r="B15674">
        <v>22425</v>
      </c>
      <c r="C15674">
        <v>4</v>
      </c>
      <c r="D15674">
        <v>84000</v>
      </c>
      <c r="E15674" s="46">
        <v>45169</v>
      </c>
      <c r="F15674">
        <v>-48.63</v>
      </c>
      <c r="I15674" t="str">
        <f>INDEX(LedgerMapping[[#All],[Level 3]],MATCH(Actuals[[#This Row],[Sub Ledger]],LedgerMapping[[#All],[Sub Ledger]],0))</f>
        <v>Depreciation</v>
      </c>
      <c r="J15674" s="22">
        <f>YEAR(Actuals[[#This Row],[Date]])</f>
        <v>2023</v>
      </c>
      <c r="K15674" s="22">
        <f>MONTH(Actuals[[#This Row],[Date]])</f>
        <v>8</v>
      </c>
      <c r="L15674" s="12"/>
    </row>
    <row r="15675" spans="1:12" x14ac:dyDescent="0.3">
      <c r="A15675">
        <v>11</v>
      </c>
      <c r="B15675">
        <v>23403</v>
      </c>
      <c r="C15675">
        <v>4</v>
      </c>
      <c r="D15675">
        <v>84000</v>
      </c>
      <c r="E15675" s="46">
        <v>45200</v>
      </c>
      <c r="F15675">
        <v>-47.57</v>
      </c>
      <c r="I15675" t="str">
        <f>INDEX(LedgerMapping[[#All],[Level 3]],MATCH(Actuals[[#This Row],[Sub Ledger]],LedgerMapping[[#All],[Sub Ledger]],0))</f>
        <v>Depreciation</v>
      </c>
      <c r="J15675" s="22">
        <f>YEAR(Actuals[[#This Row],[Date]])</f>
        <v>2023</v>
      </c>
      <c r="K15675" s="22">
        <f>MONTH(Actuals[[#This Row],[Date]])</f>
        <v>10</v>
      </c>
      <c r="L15675" s="12"/>
    </row>
    <row r="15676" spans="1:12" x14ac:dyDescent="0.3">
      <c r="A15676">
        <v>11</v>
      </c>
      <c r="B15676">
        <v>24405</v>
      </c>
      <c r="C15676">
        <v>4</v>
      </c>
      <c r="D15676">
        <v>84000</v>
      </c>
      <c r="E15676" s="46">
        <v>45230</v>
      </c>
      <c r="F15676">
        <v>-47.57</v>
      </c>
      <c r="I15676" t="str">
        <f>INDEX(LedgerMapping[[#All],[Level 3]],MATCH(Actuals[[#This Row],[Sub Ledger]],LedgerMapping[[#All],[Sub Ledger]],0))</f>
        <v>Depreciation</v>
      </c>
      <c r="J15676" s="22">
        <f>YEAR(Actuals[[#This Row],[Date]])</f>
        <v>2023</v>
      </c>
      <c r="K15676" s="22">
        <f>MONTH(Actuals[[#This Row],[Date]])</f>
        <v>10</v>
      </c>
      <c r="L15676" s="12"/>
    </row>
    <row r="15677" spans="1:12" x14ac:dyDescent="0.3">
      <c r="A15677">
        <v>11</v>
      </c>
      <c r="B15677">
        <v>25437</v>
      </c>
      <c r="C15677">
        <v>4</v>
      </c>
      <c r="D15677">
        <v>84000</v>
      </c>
      <c r="E15677" s="46">
        <v>45261</v>
      </c>
      <c r="F15677">
        <v>-29.48</v>
      </c>
      <c r="I15677" t="str">
        <f>INDEX(LedgerMapping[[#All],[Level 3]],MATCH(Actuals[[#This Row],[Sub Ledger]],LedgerMapping[[#All],[Sub Ledger]],0))</f>
        <v>Depreciation</v>
      </c>
      <c r="J15677" s="22">
        <f>YEAR(Actuals[[#This Row],[Date]])</f>
        <v>2023</v>
      </c>
      <c r="K15677" s="22">
        <f>MONTH(Actuals[[#This Row],[Date]])</f>
        <v>12</v>
      </c>
      <c r="L15677" s="12"/>
    </row>
    <row r="15678" spans="1:12" x14ac:dyDescent="0.3">
      <c r="A15678">
        <v>11</v>
      </c>
      <c r="B15678">
        <v>26508</v>
      </c>
      <c r="C15678">
        <v>4</v>
      </c>
      <c r="D15678">
        <v>84000</v>
      </c>
      <c r="E15678" s="46">
        <v>45291</v>
      </c>
      <c r="F15678">
        <v>-40.119999999999997</v>
      </c>
      <c r="I15678" t="str">
        <f>INDEX(LedgerMapping[[#All],[Level 3]],MATCH(Actuals[[#This Row],[Sub Ledger]],LedgerMapping[[#All],[Sub Ledger]],0))</f>
        <v>Depreciation</v>
      </c>
      <c r="J15678" s="22">
        <f>YEAR(Actuals[[#This Row],[Date]])</f>
        <v>2023</v>
      </c>
      <c r="K15678" s="22">
        <f>MONTH(Actuals[[#This Row],[Date]])</f>
        <v>12</v>
      </c>
      <c r="L15678" s="12"/>
    </row>
    <row r="15679" spans="1:12" x14ac:dyDescent="0.3">
      <c r="A15679">
        <v>11</v>
      </c>
      <c r="B15679">
        <v>27632</v>
      </c>
      <c r="C15679">
        <v>4</v>
      </c>
      <c r="D15679">
        <v>84000</v>
      </c>
      <c r="E15679" s="46">
        <v>45322</v>
      </c>
      <c r="F15679">
        <v>-90.12</v>
      </c>
      <c r="I15679" t="str">
        <f>INDEX(LedgerMapping[[#All],[Level 3]],MATCH(Actuals[[#This Row],[Sub Ledger]],LedgerMapping[[#All],[Sub Ledger]],0))</f>
        <v>Depreciation</v>
      </c>
      <c r="J15679" s="22">
        <f>YEAR(Actuals[[#This Row],[Date]])</f>
        <v>2024</v>
      </c>
      <c r="K15679" s="22">
        <f>MONTH(Actuals[[#This Row],[Date]])</f>
        <v>1</v>
      </c>
      <c r="L15679" s="12"/>
    </row>
    <row r="15680" spans="1:12" x14ac:dyDescent="0.3">
      <c r="A15680">
        <v>11</v>
      </c>
      <c r="B15680">
        <v>28784</v>
      </c>
      <c r="C15680">
        <v>4</v>
      </c>
      <c r="D15680">
        <v>84000</v>
      </c>
      <c r="E15680" s="46">
        <v>45354</v>
      </c>
      <c r="F15680">
        <v>-83.74</v>
      </c>
      <c r="I15680" t="str">
        <f>INDEX(LedgerMapping[[#All],[Level 3]],MATCH(Actuals[[#This Row],[Sub Ledger]],LedgerMapping[[#All],[Sub Ledger]],0))</f>
        <v>Depreciation</v>
      </c>
      <c r="J15680" s="22">
        <f>YEAR(Actuals[[#This Row],[Date]])</f>
        <v>2024</v>
      </c>
      <c r="K15680" s="22">
        <f>MONTH(Actuals[[#This Row],[Date]])</f>
        <v>3</v>
      </c>
      <c r="L15680" s="12"/>
    </row>
    <row r="15681" spans="1:12" x14ac:dyDescent="0.3">
      <c r="A15681">
        <v>11</v>
      </c>
      <c r="B15681">
        <v>29938</v>
      </c>
      <c r="C15681">
        <v>4</v>
      </c>
      <c r="D15681">
        <v>84000</v>
      </c>
      <c r="E15681" s="46">
        <v>45384</v>
      </c>
      <c r="F15681">
        <v>-92.25</v>
      </c>
      <c r="I15681" t="str">
        <f>INDEX(LedgerMapping[[#All],[Level 3]],MATCH(Actuals[[#This Row],[Sub Ledger]],LedgerMapping[[#All],[Sub Ledger]],0))</f>
        <v>Depreciation</v>
      </c>
      <c r="J15681" s="22">
        <f>YEAR(Actuals[[#This Row],[Date]])</f>
        <v>2024</v>
      </c>
      <c r="K15681" s="22">
        <f>MONTH(Actuals[[#This Row],[Date]])</f>
        <v>4</v>
      </c>
      <c r="L15681" s="12"/>
    </row>
    <row r="15682" spans="1:12" x14ac:dyDescent="0.3">
      <c r="A15682">
        <v>11</v>
      </c>
      <c r="B15682">
        <v>31064</v>
      </c>
      <c r="C15682">
        <v>4</v>
      </c>
      <c r="D15682">
        <v>84000</v>
      </c>
      <c r="E15682" s="46">
        <v>45415</v>
      </c>
      <c r="F15682">
        <v>-84.8</v>
      </c>
      <c r="I15682" t="str">
        <f>INDEX(LedgerMapping[[#All],[Level 3]],MATCH(Actuals[[#This Row],[Sub Ledger]],LedgerMapping[[#All],[Sub Ledger]],0))</f>
        <v>Depreciation</v>
      </c>
      <c r="J15682" s="22">
        <f>YEAR(Actuals[[#This Row],[Date]])</f>
        <v>2024</v>
      </c>
      <c r="K15682" s="22">
        <f>MONTH(Actuals[[#This Row],[Date]])</f>
        <v>5</v>
      </c>
      <c r="L15682" s="12"/>
    </row>
    <row r="15683" spans="1:12" x14ac:dyDescent="0.3">
      <c r="A15683">
        <v>11</v>
      </c>
      <c r="B15683">
        <v>32189</v>
      </c>
      <c r="C15683">
        <v>4</v>
      </c>
      <c r="D15683">
        <v>84000</v>
      </c>
      <c r="E15683" s="46">
        <v>45445</v>
      </c>
      <c r="F15683">
        <v>-97.57</v>
      </c>
      <c r="I15683" t="str">
        <f>INDEX(LedgerMapping[[#All],[Level 3]],MATCH(Actuals[[#This Row],[Sub Ledger]],LedgerMapping[[#All],[Sub Ledger]],0))</f>
        <v>Depreciation</v>
      </c>
      <c r="J15683" s="22">
        <f>YEAR(Actuals[[#This Row],[Date]])</f>
        <v>2024</v>
      </c>
      <c r="K15683" s="22">
        <f>MONTH(Actuals[[#This Row],[Date]])</f>
        <v>6</v>
      </c>
      <c r="L15683" s="12"/>
    </row>
    <row r="15684" spans="1:12" x14ac:dyDescent="0.3">
      <c r="A15684">
        <v>11</v>
      </c>
      <c r="B15684">
        <v>33313</v>
      </c>
      <c r="C15684">
        <v>4</v>
      </c>
      <c r="D15684">
        <v>84000</v>
      </c>
      <c r="E15684" s="46">
        <v>45476</v>
      </c>
      <c r="F15684">
        <v>-60.33</v>
      </c>
      <c r="I15684" t="str">
        <f>INDEX(LedgerMapping[[#All],[Level 3]],MATCH(Actuals[[#This Row],[Sub Ledger]],LedgerMapping[[#All],[Sub Ledger]],0))</f>
        <v>Depreciation</v>
      </c>
      <c r="J15684" s="22">
        <f>YEAR(Actuals[[#This Row],[Date]])</f>
        <v>2024</v>
      </c>
      <c r="K15684" s="22">
        <f>MONTH(Actuals[[#This Row],[Date]])</f>
        <v>7</v>
      </c>
      <c r="L15684" s="12"/>
    </row>
    <row r="15685" spans="1:12" x14ac:dyDescent="0.3">
      <c r="A15685">
        <v>11</v>
      </c>
      <c r="B15685">
        <v>34436</v>
      </c>
      <c r="C15685">
        <v>4</v>
      </c>
      <c r="D15685">
        <v>84000</v>
      </c>
      <c r="E15685" s="46">
        <v>45507</v>
      </c>
      <c r="F15685">
        <v>-82.68</v>
      </c>
      <c r="I15685" t="str">
        <f>INDEX(LedgerMapping[[#All],[Level 3]],MATCH(Actuals[[#This Row],[Sub Ledger]],LedgerMapping[[#All],[Sub Ledger]],0))</f>
        <v>Depreciation</v>
      </c>
      <c r="J15685" s="22">
        <f>YEAR(Actuals[[#This Row],[Date]])</f>
        <v>2024</v>
      </c>
      <c r="K15685" s="22">
        <f>MONTH(Actuals[[#This Row],[Date]])</f>
        <v>8</v>
      </c>
      <c r="L15685" s="12"/>
    </row>
    <row r="15686" spans="1:12" x14ac:dyDescent="0.3">
      <c r="A15686">
        <v>11</v>
      </c>
      <c r="B15686">
        <v>35589</v>
      </c>
      <c r="C15686">
        <v>4</v>
      </c>
      <c r="D15686">
        <v>84000</v>
      </c>
      <c r="E15686" s="46">
        <v>45536</v>
      </c>
      <c r="F15686">
        <v>-72.040000000000006</v>
      </c>
      <c r="I15686" t="str">
        <f>INDEX(LedgerMapping[[#All],[Level 3]],MATCH(Actuals[[#This Row],[Sub Ledger]],LedgerMapping[[#All],[Sub Ledger]],0))</f>
        <v>Depreciation</v>
      </c>
      <c r="J15686" s="22">
        <f>YEAR(Actuals[[#This Row],[Date]])</f>
        <v>2024</v>
      </c>
      <c r="K15686" s="22">
        <f>MONTH(Actuals[[#This Row],[Date]])</f>
        <v>9</v>
      </c>
      <c r="L15686" s="12"/>
    </row>
    <row r="15687" spans="1:12" x14ac:dyDescent="0.3">
      <c r="A15687">
        <v>11</v>
      </c>
      <c r="B15687">
        <v>36739</v>
      </c>
      <c r="C15687">
        <v>4</v>
      </c>
      <c r="D15687">
        <v>84000</v>
      </c>
      <c r="E15687" s="46">
        <v>45567</v>
      </c>
      <c r="F15687">
        <v>-75.23</v>
      </c>
      <c r="I15687" t="str">
        <f>INDEX(LedgerMapping[[#All],[Level 3]],MATCH(Actuals[[#This Row],[Sub Ledger]],LedgerMapping[[#All],[Sub Ledger]],0))</f>
        <v>Depreciation</v>
      </c>
      <c r="J15687" s="22">
        <f>YEAR(Actuals[[#This Row],[Date]])</f>
        <v>2024</v>
      </c>
      <c r="K15687" s="22">
        <f>MONTH(Actuals[[#This Row],[Date]])</f>
        <v>10</v>
      </c>
      <c r="L15687" s="12"/>
    </row>
    <row r="15688" spans="1:12" x14ac:dyDescent="0.3">
      <c r="A15688">
        <v>11</v>
      </c>
      <c r="B15688">
        <v>37888</v>
      </c>
      <c r="C15688">
        <v>4</v>
      </c>
      <c r="D15688">
        <v>84000</v>
      </c>
      <c r="E15688" s="46">
        <v>45597</v>
      </c>
      <c r="F15688">
        <v>-107.14</v>
      </c>
      <c r="I15688" t="str">
        <f>INDEX(LedgerMapping[[#All],[Level 3]],MATCH(Actuals[[#This Row],[Sub Ledger]],LedgerMapping[[#All],[Sub Ledger]],0))</f>
        <v>Depreciation</v>
      </c>
      <c r="J15688" s="22">
        <f>YEAR(Actuals[[#This Row],[Date]])</f>
        <v>2024</v>
      </c>
      <c r="K15688" s="22">
        <f>MONTH(Actuals[[#This Row],[Date]])</f>
        <v>11</v>
      </c>
      <c r="L15688" s="12"/>
    </row>
    <row r="15689" spans="1:12" x14ac:dyDescent="0.3">
      <c r="A15689">
        <v>11</v>
      </c>
      <c r="B15689">
        <v>39039</v>
      </c>
      <c r="C15689">
        <v>4</v>
      </c>
      <c r="D15689">
        <v>84000</v>
      </c>
      <c r="E15689" s="46">
        <v>45628</v>
      </c>
      <c r="F15689">
        <v>-115.65</v>
      </c>
      <c r="I15689" t="str">
        <f>INDEX(LedgerMapping[[#All],[Level 3]],MATCH(Actuals[[#This Row],[Sub Ledger]],LedgerMapping[[#All],[Sub Ledger]],0))</f>
        <v>Depreciation</v>
      </c>
      <c r="J15689" s="22">
        <f>YEAR(Actuals[[#This Row],[Date]])</f>
        <v>2024</v>
      </c>
      <c r="K15689" s="22">
        <f>MONTH(Actuals[[#This Row],[Date]])</f>
        <v>12</v>
      </c>
      <c r="L15689" s="12"/>
    </row>
    <row r="15690" spans="1:12" x14ac:dyDescent="0.3">
      <c r="A15690">
        <v>11</v>
      </c>
      <c r="B15690">
        <v>14319</v>
      </c>
      <c r="C15690">
        <v>4</v>
      </c>
      <c r="D15690">
        <v>85000</v>
      </c>
      <c r="E15690" s="46">
        <v>44927</v>
      </c>
      <c r="F15690">
        <v>-28.42</v>
      </c>
      <c r="I15690" t="str">
        <f>INDEX(LedgerMapping[[#All],[Level 3]],MATCH(Actuals[[#This Row],[Sub Ledger]],LedgerMapping[[#All],[Sub Ledger]],0))</f>
        <v>Ammortisation</v>
      </c>
      <c r="J15690" s="22">
        <f>YEAR(Actuals[[#This Row],[Date]])</f>
        <v>2023</v>
      </c>
      <c r="K15690" s="22">
        <f>MONTH(Actuals[[#This Row],[Date]])</f>
        <v>1</v>
      </c>
      <c r="L15690" s="12"/>
    </row>
    <row r="15691" spans="1:12" x14ac:dyDescent="0.3">
      <c r="A15691">
        <v>11</v>
      </c>
      <c r="B15691">
        <v>15321</v>
      </c>
      <c r="C15691">
        <v>4</v>
      </c>
      <c r="D15691">
        <v>85000</v>
      </c>
      <c r="E15691" s="46">
        <v>44958</v>
      </c>
      <c r="F15691">
        <v>-41.19</v>
      </c>
      <c r="I15691" t="str">
        <f>INDEX(LedgerMapping[[#All],[Level 3]],MATCH(Actuals[[#This Row],[Sub Ledger]],LedgerMapping[[#All],[Sub Ledger]],0))</f>
        <v>Ammortisation</v>
      </c>
      <c r="J15691" s="22">
        <f>YEAR(Actuals[[#This Row],[Date]])</f>
        <v>2023</v>
      </c>
      <c r="K15691" s="22">
        <f>MONTH(Actuals[[#This Row],[Date]])</f>
        <v>2</v>
      </c>
      <c r="L15691" s="12"/>
    </row>
    <row r="15692" spans="1:12" x14ac:dyDescent="0.3">
      <c r="A15692">
        <v>11</v>
      </c>
      <c r="B15692">
        <v>16301</v>
      </c>
      <c r="C15692">
        <v>4</v>
      </c>
      <c r="D15692">
        <v>85000</v>
      </c>
      <c r="E15692" s="46">
        <v>44988</v>
      </c>
      <c r="F15692">
        <v>-39.06</v>
      </c>
      <c r="I15692" t="str">
        <f>INDEX(LedgerMapping[[#All],[Level 3]],MATCH(Actuals[[#This Row],[Sub Ledger]],LedgerMapping[[#All],[Sub Ledger]],0))</f>
        <v>Ammortisation</v>
      </c>
      <c r="J15692" s="22">
        <f>YEAR(Actuals[[#This Row],[Date]])</f>
        <v>2023</v>
      </c>
      <c r="K15692" s="22">
        <f>MONTH(Actuals[[#This Row],[Date]])</f>
        <v>3</v>
      </c>
      <c r="L15692" s="12"/>
    </row>
    <row r="15693" spans="1:12" x14ac:dyDescent="0.3">
      <c r="A15693">
        <v>11</v>
      </c>
      <c r="B15693">
        <v>17333</v>
      </c>
      <c r="C15693">
        <v>4</v>
      </c>
      <c r="D15693">
        <v>85000</v>
      </c>
      <c r="E15693" s="46">
        <v>45018</v>
      </c>
      <c r="F15693">
        <v>-44.38</v>
      </c>
      <c r="I15693" t="str">
        <f>INDEX(LedgerMapping[[#All],[Level 3]],MATCH(Actuals[[#This Row],[Sub Ledger]],LedgerMapping[[#All],[Sub Ledger]],0))</f>
        <v>Ammortisation</v>
      </c>
      <c r="J15693" s="22">
        <f>YEAR(Actuals[[#This Row],[Date]])</f>
        <v>2023</v>
      </c>
      <c r="K15693" s="22">
        <f>MONTH(Actuals[[#This Row],[Date]])</f>
        <v>4</v>
      </c>
      <c r="L15693" s="12"/>
    </row>
    <row r="15694" spans="1:12" x14ac:dyDescent="0.3">
      <c r="A15694">
        <v>11</v>
      </c>
      <c r="B15694">
        <v>18362</v>
      </c>
      <c r="C15694">
        <v>4</v>
      </c>
      <c r="D15694">
        <v>85000</v>
      </c>
      <c r="E15694" s="46">
        <v>45049</v>
      </c>
      <c r="F15694">
        <v>-30.55</v>
      </c>
      <c r="I15694" t="str">
        <f>INDEX(LedgerMapping[[#All],[Level 3]],MATCH(Actuals[[#This Row],[Sub Ledger]],LedgerMapping[[#All],[Sub Ledger]],0))</f>
        <v>Ammortisation</v>
      </c>
      <c r="J15694" s="22">
        <f>YEAR(Actuals[[#This Row],[Date]])</f>
        <v>2023</v>
      </c>
      <c r="K15694" s="22">
        <f>MONTH(Actuals[[#This Row],[Date]])</f>
        <v>5</v>
      </c>
      <c r="L15694" s="12"/>
    </row>
    <row r="15695" spans="1:12" x14ac:dyDescent="0.3">
      <c r="A15695">
        <v>11</v>
      </c>
      <c r="B15695">
        <v>19367</v>
      </c>
      <c r="C15695">
        <v>4</v>
      </c>
      <c r="D15695">
        <v>85000</v>
      </c>
      <c r="E15695" s="46">
        <v>45079</v>
      </c>
      <c r="F15695">
        <v>-31.61</v>
      </c>
      <c r="I15695" t="str">
        <f>INDEX(LedgerMapping[[#All],[Level 3]],MATCH(Actuals[[#This Row],[Sub Ledger]],LedgerMapping[[#All],[Sub Ledger]],0))</f>
        <v>Ammortisation</v>
      </c>
      <c r="J15695" s="22">
        <f>YEAR(Actuals[[#This Row],[Date]])</f>
        <v>2023</v>
      </c>
      <c r="K15695" s="22">
        <f>MONTH(Actuals[[#This Row],[Date]])</f>
        <v>6</v>
      </c>
      <c r="L15695" s="12"/>
    </row>
    <row r="15696" spans="1:12" x14ac:dyDescent="0.3">
      <c r="A15696">
        <v>11</v>
      </c>
      <c r="B15696">
        <v>20395</v>
      </c>
      <c r="C15696">
        <v>4</v>
      </c>
      <c r="D15696">
        <v>85000</v>
      </c>
      <c r="E15696" s="46">
        <v>45110</v>
      </c>
      <c r="F15696">
        <v>-40.119999999999997</v>
      </c>
      <c r="I15696" t="str">
        <f>INDEX(LedgerMapping[[#All],[Level 3]],MATCH(Actuals[[#This Row],[Sub Ledger]],LedgerMapping[[#All],[Sub Ledger]],0))</f>
        <v>Ammortisation</v>
      </c>
      <c r="J15696" s="22">
        <f>YEAR(Actuals[[#This Row],[Date]])</f>
        <v>2023</v>
      </c>
      <c r="K15696" s="22">
        <f>MONTH(Actuals[[#This Row],[Date]])</f>
        <v>7</v>
      </c>
      <c r="L15696" s="12"/>
    </row>
    <row r="15697" spans="1:12" x14ac:dyDescent="0.3">
      <c r="A15697">
        <v>11</v>
      </c>
      <c r="B15697">
        <v>21423</v>
      </c>
      <c r="C15697">
        <v>4</v>
      </c>
      <c r="D15697">
        <v>85000</v>
      </c>
      <c r="E15697" s="46">
        <v>45141</v>
      </c>
      <c r="F15697">
        <v>-43.31</v>
      </c>
      <c r="I15697" t="str">
        <f>INDEX(LedgerMapping[[#All],[Level 3]],MATCH(Actuals[[#This Row],[Sub Ledger]],LedgerMapping[[#All],[Sub Ledger]],0))</f>
        <v>Ammortisation</v>
      </c>
      <c r="J15697" s="22">
        <f>YEAR(Actuals[[#This Row],[Date]])</f>
        <v>2023</v>
      </c>
      <c r="K15697" s="22">
        <f>MONTH(Actuals[[#This Row],[Date]])</f>
        <v>8</v>
      </c>
      <c r="L15697" s="12"/>
    </row>
    <row r="15698" spans="1:12" x14ac:dyDescent="0.3">
      <c r="A15698">
        <v>11</v>
      </c>
      <c r="B15698">
        <v>22426</v>
      </c>
      <c r="C15698">
        <v>4</v>
      </c>
      <c r="D15698">
        <v>85000</v>
      </c>
      <c r="E15698" s="46">
        <v>45169</v>
      </c>
      <c r="F15698">
        <v>-43.31</v>
      </c>
      <c r="I15698" t="str">
        <f>INDEX(LedgerMapping[[#All],[Level 3]],MATCH(Actuals[[#This Row],[Sub Ledger]],LedgerMapping[[#All],[Sub Ledger]],0))</f>
        <v>Ammortisation</v>
      </c>
      <c r="J15698" s="22">
        <f>YEAR(Actuals[[#This Row],[Date]])</f>
        <v>2023</v>
      </c>
      <c r="K15698" s="22">
        <f>MONTH(Actuals[[#This Row],[Date]])</f>
        <v>8</v>
      </c>
      <c r="L15698" s="12"/>
    </row>
    <row r="15699" spans="1:12" x14ac:dyDescent="0.3">
      <c r="A15699">
        <v>11</v>
      </c>
      <c r="B15699">
        <v>23404</v>
      </c>
      <c r="C15699">
        <v>4</v>
      </c>
      <c r="D15699">
        <v>85000</v>
      </c>
      <c r="E15699" s="46">
        <v>45200</v>
      </c>
      <c r="F15699">
        <v>-42.25</v>
      </c>
      <c r="I15699" t="str">
        <f>INDEX(LedgerMapping[[#All],[Level 3]],MATCH(Actuals[[#This Row],[Sub Ledger]],LedgerMapping[[#All],[Sub Ledger]],0))</f>
        <v>Ammortisation</v>
      </c>
      <c r="J15699" s="22">
        <f>YEAR(Actuals[[#This Row],[Date]])</f>
        <v>2023</v>
      </c>
      <c r="K15699" s="22">
        <f>MONTH(Actuals[[#This Row],[Date]])</f>
        <v>10</v>
      </c>
      <c r="L15699" s="12"/>
    </row>
    <row r="15700" spans="1:12" x14ac:dyDescent="0.3">
      <c r="A15700">
        <v>11</v>
      </c>
      <c r="B15700">
        <v>24406</v>
      </c>
      <c r="C15700">
        <v>4</v>
      </c>
      <c r="D15700">
        <v>85000</v>
      </c>
      <c r="E15700" s="46">
        <v>45230</v>
      </c>
      <c r="F15700">
        <v>-43.31</v>
      </c>
      <c r="I15700" t="str">
        <f>INDEX(LedgerMapping[[#All],[Level 3]],MATCH(Actuals[[#This Row],[Sub Ledger]],LedgerMapping[[#All],[Sub Ledger]],0))</f>
        <v>Ammortisation</v>
      </c>
      <c r="J15700" s="22">
        <f>YEAR(Actuals[[#This Row],[Date]])</f>
        <v>2023</v>
      </c>
      <c r="K15700" s="22">
        <f>MONTH(Actuals[[#This Row],[Date]])</f>
        <v>10</v>
      </c>
      <c r="L15700" s="12"/>
    </row>
    <row r="15701" spans="1:12" x14ac:dyDescent="0.3">
      <c r="A15701">
        <v>11</v>
      </c>
      <c r="B15701">
        <v>25438</v>
      </c>
      <c r="C15701">
        <v>4</v>
      </c>
      <c r="D15701">
        <v>85000</v>
      </c>
      <c r="E15701" s="46">
        <v>45261</v>
      </c>
      <c r="F15701">
        <v>-27.36</v>
      </c>
      <c r="I15701" t="str">
        <f>INDEX(LedgerMapping[[#All],[Level 3]],MATCH(Actuals[[#This Row],[Sub Ledger]],LedgerMapping[[#All],[Sub Ledger]],0))</f>
        <v>Ammortisation</v>
      </c>
      <c r="J15701" s="22">
        <f>YEAR(Actuals[[#This Row],[Date]])</f>
        <v>2023</v>
      </c>
      <c r="K15701" s="22">
        <f>MONTH(Actuals[[#This Row],[Date]])</f>
        <v>12</v>
      </c>
      <c r="L15701" s="12"/>
    </row>
    <row r="15702" spans="1:12" x14ac:dyDescent="0.3">
      <c r="A15702">
        <v>11</v>
      </c>
      <c r="B15702">
        <v>26509</v>
      </c>
      <c r="C15702">
        <v>4</v>
      </c>
      <c r="D15702">
        <v>85000</v>
      </c>
      <c r="E15702" s="46">
        <v>45291</v>
      </c>
      <c r="F15702">
        <v>-37.99</v>
      </c>
      <c r="I15702" t="str">
        <f>INDEX(LedgerMapping[[#All],[Level 3]],MATCH(Actuals[[#This Row],[Sub Ledger]],LedgerMapping[[#All],[Sub Ledger]],0))</f>
        <v>Ammortisation</v>
      </c>
      <c r="J15702" s="22">
        <f>YEAR(Actuals[[#This Row],[Date]])</f>
        <v>2023</v>
      </c>
      <c r="K15702" s="22">
        <f>MONTH(Actuals[[#This Row],[Date]])</f>
        <v>12</v>
      </c>
      <c r="L15702" s="12"/>
    </row>
    <row r="15703" spans="1:12" x14ac:dyDescent="0.3">
      <c r="A15703">
        <v>11</v>
      </c>
      <c r="B15703">
        <v>27633</v>
      </c>
      <c r="C15703">
        <v>4</v>
      </c>
      <c r="D15703">
        <v>85000</v>
      </c>
      <c r="E15703" s="46">
        <v>45322</v>
      </c>
      <c r="F15703">
        <v>-79.48</v>
      </c>
      <c r="I15703" t="str">
        <f>INDEX(LedgerMapping[[#All],[Level 3]],MATCH(Actuals[[#This Row],[Sub Ledger]],LedgerMapping[[#All],[Sub Ledger]],0))</f>
        <v>Ammortisation</v>
      </c>
      <c r="J15703" s="22">
        <f>YEAR(Actuals[[#This Row],[Date]])</f>
        <v>2024</v>
      </c>
      <c r="K15703" s="22">
        <f>MONTH(Actuals[[#This Row],[Date]])</f>
        <v>1</v>
      </c>
      <c r="L15703" s="12"/>
    </row>
    <row r="15704" spans="1:12" x14ac:dyDescent="0.3">
      <c r="A15704">
        <v>11</v>
      </c>
      <c r="B15704">
        <v>28785</v>
      </c>
      <c r="C15704">
        <v>4</v>
      </c>
      <c r="D15704">
        <v>85000</v>
      </c>
      <c r="E15704" s="46">
        <v>45354</v>
      </c>
      <c r="F15704">
        <v>-77.36</v>
      </c>
      <c r="I15704" t="str">
        <f>INDEX(LedgerMapping[[#All],[Level 3]],MATCH(Actuals[[#This Row],[Sub Ledger]],LedgerMapping[[#All],[Sub Ledger]],0))</f>
        <v>Ammortisation</v>
      </c>
      <c r="J15704" s="22">
        <f>YEAR(Actuals[[#This Row],[Date]])</f>
        <v>2024</v>
      </c>
      <c r="K15704" s="22">
        <f>MONTH(Actuals[[#This Row],[Date]])</f>
        <v>3</v>
      </c>
      <c r="L15704" s="12"/>
    </row>
    <row r="15705" spans="1:12" x14ac:dyDescent="0.3">
      <c r="A15705">
        <v>11</v>
      </c>
      <c r="B15705">
        <v>29939</v>
      </c>
      <c r="C15705">
        <v>4</v>
      </c>
      <c r="D15705">
        <v>85000</v>
      </c>
      <c r="E15705" s="46">
        <v>45384</v>
      </c>
      <c r="F15705">
        <v>-82.68</v>
      </c>
      <c r="I15705" t="str">
        <f>INDEX(LedgerMapping[[#All],[Level 3]],MATCH(Actuals[[#This Row],[Sub Ledger]],LedgerMapping[[#All],[Sub Ledger]],0))</f>
        <v>Ammortisation</v>
      </c>
      <c r="J15705" s="22">
        <f>YEAR(Actuals[[#This Row],[Date]])</f>
        <v>2024</v>
      </c>
      <c r="K15705" s="22">
        <f>MONTH(Actuals[[#This Row],[Date]])</f>
        <v>4</v>
      </c>
      <c r="L15705" s="12"/>
    </row>
    <row r="15706" spans="1:12" x14ac:dyDescent="0.3">
      <c r="A15706">
        <v>11</v>
      </c>
      <c r="B15706">
        <v>31065</v>
      </c>
      <c r="C15706">
        <v>4</v>
      </c>
      <c r="D15706">
        <v>85000</v>
      </c>
      <c r="E15706" s="46">
        <v>45415</v>
      </c>
      <c r="F15706">
        <v>-77.36</v>
      </c>
      <c r="I15706" t="str">
        <f>INDEX(LedgerMapping[[#All],[Level 3]],MATCH(Actuals[[#This Row],[Sub Ledger]],LedgerMapping[[#All],[Sub Ledger]],0))</f>
        <v>Ammortisation</v>
      </c>
      <c r="J15706" s="22">
        <f>YEAR(Actuals[[#This Row],[Date]])</f>
        <v>2024</v>
      </c>
      <c r="K15706" s="22">
        <f>MONTH(Actuals[[#This Row],[Date]])</f>
        <v>5</v>
      </c>
      <c r="L15706" s="12"/>
    </row>
    <row r="15707" spans="1:12" x14ac:dyDescent="0.3">
      <c r="A15707">
        <v>11</v>
      </c>
      <c r="B15707">
        <v>32190</v>
      </c>
      <c r="C15707">
        <v>4</v>
      </c>
      <c r="D15707">
        <v>85000</v>
      </c>
      <c r="E15707" s="46">
        <v>45445</v>
      </c>
      <c r="F15707">
        <v>-85.87</v>
      </c>
      <c r="I15707" t="str">
        <f>INDEX(LedgerMapping[[#All],[Level 3]],MATCH(Actuals[[#This Row],[Sub Ledger]],LedgerMapping[[#All],[Sub Ledger]],0))</f>
        <v>Ammortisation</v>
      </c>
      <c r="J15707" s="22">
        <f>YEAR(Actuals[[#This Row],[Date]])</f>
        <v>2024</v>
      </c>
      <c r="K15707" s="22">
        <f>MONTH(Actuals[[#This Row],[Date]])</f>
        <v>6</v>
      </c>
      <c r="L15707" s="12"/>
    </row>
    <row r="15708" spans="1:12" x14ac:dyDescent="0.3">
      <c r="A15708">
        <v>11</v>
      </c>
      <c r="B15708">
        <v>33314</v>
      </c>
      <c r="C15708">
        <v>4</v>
      </c>
      <c r="D15708">
        <v>85000</v>
      </c>
      <c r="E15708" s="46">
        <v>45476</v>
      </c>
      <c r="F15708">
        <v>-58.21</v>
      </c>
      <c r="I15708" t="str">
        <f>INDEX(LedgerMapping[[#All],[Level 3]],MATCH(Actuals[[#This Row],[Sub Ledger]],LedgerMapping[[#All],[Sub Ledger]],0))</f>
        <v>Ammortisation</v>
      </c>
      <c r="J15708" s="22">
        <f>YEAR(Actuals[[#This Row],[Date]])</f>
        <v>2024</v>
      </c>
      <c r="K15708" s="22">
        <f>MONTH(Actuals[[#This Row],[Date]])</f>
        <v>7</v>
      </c>
      <c r="L15708" s="12"/>
    </row>
    <row r="15709" spans="1:12" x14ac:dyDescent="0.3">
      <c r="A15709">
        <v>11</v>
      </c>
      <c r="B15709">
        <v>34437</v>
      </c>
      <c r="C15709">
        <v>4</v>
      </c>
      <c r="D15709">
        <v>85000</v>
      </c>
      <c r="E15709" s="46">
        <v>45507</v>
      </c>
      <c r="F15709">
        <v>-76.290000000000006</v>
      </c>
      <c r="I15709" t="str">
        <f>INDEX(LedgerMapping[[#All],[Level 3]],MATCH(Actuals[[#This Row],[Sub Ledger]],LedgerMapping[[#All],[Sub Ledger]],0))</f>
        <v>Ammortisation</v>
      </c>
      <c r="J15709" s="22">
        <f>YEAR(Actuals[[#This Row],[Date]])</f>
        <v>2024</v>
      </c>
      <c r="K15709" s="22">
        <f>MONTH(Actuals[[#This Row],[Date]])</f>
        <v>8</v>
      </c>
      <c r="L15709" s="12"/>
    </row>
    <row r="15710" spans="1:12" x14ac:dyDescent="0.3">
      <c r="A15710">
        <v>11</v>
      </c>
      <c r="B15710">
        <v>35590</v>
      </c>
      <c r="C15710">
        <v>4</v>
      </c>
      <c r="D15710">
        <v>85000</v>
      </c>
      <c r="E15710" s="46">
        <v>45536</v>
      </c>
      <c r="F15710">
        <v>-68.849999999999994</v>
      </c>
      <c r="I15710" t="str">
        <f>INDEX(LedgerMapping[[#All],[Level 3]],MATCH(Actuals[[#This Row],[Sub Ledger]],LedgerMapping[[#All],[Sub Ledger]],0))</f>
        <v>Ammortisation</v>
      </c>
      <c r="J15710" s="22">
        <f>YEAR(Actuals[[#This Row],[Date]])</f>
        <v>2024</v>
      </c>
      <c r="K15710" s="22">
        <f>MONTH(Actuals[[#This Row],[Date]])</f>
        <v>9</v>
      </c>
      <c r="L15710" s="12"/>
    </row>
    <row r="15711" spans="1:12" x14ac:dyDescent="0.3">
      <c r="A15711">
        <v>11</v>
      </c>
      <c r="B15711">
        <v>36740</v>
      </c>
      <c r="C15711">
        <v>4</v>
      </c>
      <c r="D15711">
        <v>85000</v>
      </c>
      <c r="E15711" s="46">
        <v>45567</v>
      </c>
      <c r="F15711">
        <v>-66.72</v>
      </c>
      <c r="I15711" t="str">
        <f>INDEX(LedgerMapping[[#All],[Level 3]],MATCH(Actuals[[#This Row],[Sub Ledger]],LedgerMapping[[#All],[Sub Ledger]],0))</f>
        <v>Ammortisation</v>
      </c>
      <c r="J15711" s="22">
        <f>YEAR(Actuals[[#This Row],[Date]])</f>
        <v>2024</v>
      </c>
      <c r="K15711" s="22">
        <f>MONTH(Actuals[[#This Row],[Date]])</f>
        <v>10</v>
      </c>
      <c r="L15711" s="12"/>
    </row>
    <row r="15712" spans="1:12" x14ac:dyDescent="0.3">
      <c r="A15712">
        <v>11</v>
      </c>
      <c r="B15712">
        <v>37889</v>
      </c>
      <c r="C15712">
        <v>4</v>
      </c>
      <c r="D15712">
        <v>85000</v>
      </c>
      <c r="E15712" s="46">
        <v>45597</v>
      </c>
      <c r="F15712">
        <v>-96.51</v>
      </c>
      <c r="I15712" t="str">
        <f>INDEX(LedgerMapping[[#All],[Level 3]],MATCH(Actuals[[#This Row],[Sub Ledger]],LedgerMapping[[#All],[Sub Ledger]],0))</f>
        <v>Ammortisation</v>
      </c>
      <c r="J15712" s="22">
        <f>YEAR(Actuals[[#This Row],[Date]])</f>
        <v>2024</v>
      </c>
      <c r="K15712" s="22">
        <f>MONTH(Actuals[[#This Row],[Date]])</f>
        <v>11</v>
      </c>
      <c r="L15712" s="12"/>
    </row>
    <row r="15713" spans="1:12" x14ac:dyDescent="0.3">
      <c r="A15713">
        <v>11</v>
      </c>
      <c r="B15713">
        <v>39040</v>
      </c>
      <c r="C15713">
        <v>4</v>
      </c>
      <c r="D15713">
        <v>85000</v>
      </c>
      <c r="E15713" s="46">
        <v>45628</v>
      </c>
      <c r="F15713">
        <v>-101.82</v>
      </c>
      <c r="I15713" t="str">
        <f>INDEX(LedgerMapping[[#All],[Level 3]],MATCH(Actuals[[#This Row],[Sub Ledger]],LedgerMapping[[#All],[Sub Ledger]],0))</f>
        <v>Ammortisation</v>
      </c>
      <c r="J15713" s="22">
        <f>YEAR(Actuals[[#This Row],[Date]])</f>
        <v>2024</v>
      </c>
      <c r="K15713" s="22">
        <f>MONTH(Actuals[[#This Row],[Date]])</f>
        <v>12</v>
      </c>
      <c r="L15713" s="12"/>
    </row>
    <row r="15714" spans="1:12" x14ac:dyDescent="0.3">
      <c r="A15714">
        <v>11</v>
      </c>
      <c r="B15714">
        <v>14320</v>
      </c>
      <c r="C15714">
        <v>4</v>
      </c>
      <c r="D15714">
        <v>87000</v>
      </c>
      <c r="E15714" s="46">
        <v>44927</v>
      </c>
      <c r="F15714">
        <v>-144.38</v>
      </c>
      <c r="I15714" t="str">
        <f>INDEX(LedgerMapping[[#All],[Level 3]],MATCH(Actuals[[#This Row],[Sub Ledger]],LedgerMapping[[#All],[Sub Ledger]],0))</f>
        <v>Administration</v>
      </c>
      <c r="J15714" s="22">
        <f>YEAR(Actuals[[#This Row],[Date]])</f>
        <v>2023</v>
      </c>
      <c r="K15714" s="22">
        <f>MONTH(Actuals[[#This Row],[Date]])</f>
        <v>1</v>
      </c>
      <c r="L15714" s="12"/>
    </row>
    <row r="15715" spans="1:12" x14ac:dyDescent="0.3">
      <c r="A15715">
        <v>11</v>
      </c>
      <c r="B15715">
        <v>15322</v>
      </c>
      <c r="C15715">
        <v>4</v>
      </c>
      <c r="D15715">
        <v>87000</v>
      </c>
      <c r="E15715" s="46">
        <v>44958</v>
      </c>
      <c r="F15715">
        <v>-192.25</v>
      </c>
      <c r="I15715" t="str">
        <f>INDEX(LedgerMapping[[#All],[Level 3]],MATCH(Actuals[[#This Row],[Sub Ledger]],LedgerMapping[[#All],[Sub Ledger]],0))</f>
        <v>Administration</v>
      </c>
      <c r="J15715" s="22">
        <f>YEAR(Actuals[[#This Row],[Date]])</f>
        <v>2023</v>
      </c>
      <c r="K15715" s="22">
        <f>MONTH(Actuals[[#This Row],[Date]])</f>
        <v>2</v>
      </c>
      <c r="L15715" s="12"/>
    </row>
    <row r="15716" spans="1:12" x14ac:dyDescent="0.3">
      <c r="A15716">
        <v>11</v>
      </c>
      <c r="B15716">
        <v>16302</v>
      </c>
      <c r="C15716">
        <v>4</v>
      </c>
      <c r="D15716">
        <v>87000</v>
      </c>
      <c r="E15716" s="46">
        <v>44988</v>
      </c>
      <c r="F15716">
        <v>-192.25</v>
      </c>
      <c r="I15716" t="str">
        <f>INDEX(LedgerMapping[[#All],[Level 3]],MATCH(Actuals[[#This Row],[Sub Ledger]],LedgerMapping[[#All],[Sub Ledger]],0))</f>
        <v>Administration</v>
      </c>
      <c r="J15716" s="22">
        <f>YEAR(Actuals[[#This Row],[Date]])</f>
        <v>2023</v>
      </c>
      <c r="K15716" s="22">
        <f>MONTH(Actuals[[#This Row],[Date]])</f>
        <v>3</v>
      </c>
      <c r="L15716" s="12"/>
    </row>
    <row r="15717" spans="1:12" x14ac:dyDescent="0.3">
      <c r="A15717">
        <v>11</v>
      </c>
      <c r="B15717">
        <v>17334</v>
      </c>
      <c r="C15717">
        <v>4</v>
      </c>
      <c r="D15717">
        <v>87000</v>
      </c>
      <c r="E15717" s="46">
        <v>45018</v>
      </c>
      <c r="F15717">
        <v>-192.25</v>
      </c>
      <c r="I15717" t="str">
        <f>INDEX(LedgerMapping[[#All],[Level 3]],MATCH(Actuals[[#This Row],[Sub Ledger]],LedgerMapping[[#All],[Sub Ledger]],0))</f>
        <v>Administration</v>
      </c>
      <c r="J15717" s="22">
        <f>YEAR(Actuals[[#This Row],[Date]])</f>
        <v>2023</v>
      </c>
      <c r="K15717" s="22">
        <f>MONTH(Actuals[[#This Row],[Date]])</f>
        <v>4</v>
      </c>
      <c r="L15717" s="12"/>
    </row>
    <row r="15718" spans="1:12" x14ac:dyDescent="0.3">
      <c r="A15718">
        <v>11</v>
      </c>
      <c r="B15718">
        <v>18363</v>
      </c>
      <c r="C15718">
        <v>4</v>
      </c>
      <c r="D15718">
        <v>87000</v>
      </c>
      <c r="E15718" s="46">
        <v>45049</v>
      </c>
      <c r="F15718">
        <v>-144.38</v>
      </c>
      <c r="I15718" t="str">
        <f>INDEX(LedgerMapping[[#All],[Level 3]],MATCH(Actuals[[#This Row],[Sub Ledger]],LedgerMapping[[#All],[Sub Ledger]],0))</f>
        <v>Administration</v>
      </c>
      <c r="J15718" s="22">
        <f>YEAR(Actuals[[#This Row],[Date]])</f>
        <v>2023</v>
      </c>
      <c r="K15718" s="22">
        <f>MONTH(Actuals[[#This Row],[Date]])</f>
        <v>5</v>
      </c>
      <c r="L15718" s="12"/>
    </row>
    <row r="15719" spans="1:12" x14ac:dyDescent="0.3">
      <c r="A15719">
        <v>11</v>
      </c>
      <c r="B15719">
        <v>19368</v>
      </c>
      <c r="C15719">
        <v>4</v>
      </c>
      <c r="D15719">
        <v>87000</v>
      </c>
      <c r="E15719" s="46">
        <v>45079</v>
      </c>
      <c r="F15719">
        <v>-144.38</v>
      </c>
      <c r="I15719" t="str">
        <f>INDEX(LedgerMapping[[#All],[Level 3]],MATCH(Actuals[[#This Row],[Sub Ledger]],LedgerMapping[[#All],[Sub Ledger]],0))</f>
        <v>Administration</v>
      </c>
      <c r="J15719" s="22">
        <f>YEAR(Actuals[[#This Row],[Date]])</f>
        <v>2023</v>
      </c>
      <c r="K15719" s="22">
        <f>MONTH(Actuals[[#This Row],[Date]])</f>
        <v>6</v>
      </c>
      <c r="L15719" s="12"/>
    </row>
    <row r="15720" spans="1:12" x14ac:dyDescent="0.3">
      <c r="A15720">
        <v>11</v>
      </c>
      <c r="B15720">
        <v>20396</v>
      </c>
      <c r="C15720">
        <v>4</v>
      </c>
      <c r="D15720">
        <v>87000</v>
      </c>
      <c r="E15720" s="46">
        <v>45110</v>
      </c>
      <c r="F15720">
        <v>-192.25</v>
      </c>
      <c r="I15720" t="str">
        <f>INDEX(LedgerMapping[[#All],[Level 3]],MATCH(Actuals[[#This Row],[Sub Ledger]],LedgerMapping[[#All],[Sub Ledger]],0))</f>
        <v>Administration</v>
      </c>
      <c r="J15720" s="22">
        <f>YEAR(Actuals[[#This Row],[Date]])</f>
        <v>2023</v>
      </c>
      <c r="K15720" s="22">
        <f>MONTH(Actuals[[#This Row],[Date]])</f>
        <v>7</v>
      </c>
      <c r="L15720" s="12"/>
    </row>
    <row r="15721" spans="1:12" x14ac:dyDescent="0.3">
      <c r="A15721">
        <v>11</v>
      </c>
      <c r="B15721">
        <v>21424</v>
      </c>
      <c r="C15721">
        <v>4</v>
      </c>
      <c r="D15721">
        <v>87000</v>
      </c>
      <c r="E15721" s="46">
        <v>45141</v>
      </c>
      <c r="F15721">
        <v>-192.25</v>
      </c>
      <c r="I15721" t="str">
        <f>INDEX(LedgerMapping[[#All],[Level 3]],MATCH(Actuals[[#This Row],[Sub Ledger]],LedgerMapping[[#All],[Sub Ledger]],0))</f>
        <v>Administration</v>
      </c>
      <c r="J15721" s="22">
        <f>YEAR(Actuals[[#This Row],[Date]])</f>
        <v>2023</v>
      </c>
      <c r="K15721" s="22">
        <f>MONTH(Actuals[[#This Row],[Date]])</f>
        <v>8</v>
      </c>
      <c r="L15721" s="12"/>
    </row>
    <row r="15722" spans="1:12" x14ac:dyDescent="0.3">
      <c r="A15722">
        <v>11</v>
      </c>
      <c r="B15722">
        <v>22427</v>
      </c>
      <c r="C15722">
        <v>4</v>
      </c>
      <c r="D15722">
        <v>87000</v>
      </c>
      <c r="E15722" s="46">
        <v>45169</v>
      </c>
      <c r="F15722">
        <v>-192.25</v>
      </c>
      <c r="I15722" t="str">
        <f>INDEX(LedgerMapping[[#All],[Level 3]],MATCH(Actuals[[#This Row],[Sub Ledger]],LedgerMapping[[#All],[Sub Ledger]],0))</f>
        <v>Administration</v>
      </c>
      <c r="J15722" s="22">
        <f>YEAR(Actuals[[#This Row],[Date]])</f>
        <v>2023</v>
      </c>
      <c r="K15722" s="22">
        <f>MONTH(Actuals[[#This Row],[Date]])</f>
        <v>8</v>
      </c>
      <c r="L15722" s="12"/>
    </row>
    <row r="15723" spans="1:12" x14ac:dyDescent="0.3">
      <c r="A15723">
        <v>11</v>
      </c>
      <c r="B15723">
        <v>23405</v>
      </c>
      <c r="C15723">
        <v>4</v>
      </c>
      <c r="D15723">
        <v>87000</v>
      </c>
      <c r="E15723" s="46">
        <v>45200</v>
      </c>
      <c r="F15723">
        <v>-192.25</v>
      </c>
      <c r="I15723" t="str">
        <f>INDEX(LedgerMapping[[#All],[Level 3]],MATCH(Actuals[[#This Row],[Sub Ledger]],LedgerMapping[[#All],[Sub Ledger]],0))</f>
        <v>Administration</v>
      </c>
      <c r="J15723" s="22">
        <f>YEAR(Actuals[[#This Row],[Date]])</f>
        <v>2023</v>
      </c>
      <c r="K15723" s="22">
        <f>MONTH(Actuals[[#This Row],[Date]])</f>
        <v>10</v>
      </c>
      <c r="L15723" s="12"/>
    </row>
    <row r="15724" spans="1:12" x14ac:dyDescent="0.3">
      <c r="A15724">
        <v>11</v>
      </c>
      <c r="B15724">
        <v>24407</v>
      </c>
      <c r="C15724">
        <v>4</v>
      </c>
      <c r="D15724">
        <v>87000</v>
      </c>
      <c r="E15724" s="46">
        <v>45230</v>
      </c>
      <c r="F15724">
        <v>-192.25</v>
      </c>
      <c r="I15724" t="str">
        <f>INDEX(LedgerMapping[[#All],[Level 3]],MATCH(Actuals[[#This Row],[Sub Ledger]],LedgerMapping[[#All],[Sub Ledger]],0))</f>
        <v>Administration</v>
      </c>
      <c r="J15724" s="22">
        <f>YEAR(Actuals[[#This Row],[Date]])</f>
        <v>2023</v>
      </c>
      <c r="K15724" s="22">
        <f>MONTH(Actuals[[#This Row],[Date]])</f>
        <v>10</v>
      </c>
      <c r="L15724" s="12"/>
    </row>
    <row r="15725" spans="1:12" x14ac:dyDescent="0.3">
      <c r="A15725">
        <v>11</v>
      </c>
      <c r="B15725">
        <v>25439</v>
      </c>
      <c r="C15725">
        <v>4</v>
      </c>
      <c r="D15725">
        <v>87000</v>
      </c>
      <c r="E15725" s="46">
        <v>45261</v>
      </c>
      <c r="F15725">
        <v>-144.38</v>
      </c>
      <c r="I15725" t="str">
        <f>INDEX(LedgerMapping[[#All],[Level 3]],MATCH(Actuals[[#This Row],[Sub Ledger]],LedgerMapping[[#All],[Sub Ledger]],0))</f>
        <v>Administration</v>
      </c>
      <c r="J15725" s="22">
        <f>YEAR(Actuals[[#This Row],[Date]])</f>
        <v>2023</v>
      </c>
      <c r="K15725" s="22">
        <f>MONTH(Actuals[[#This Row],[Date]])</f>
        <v>12</v>
      </c>
      <c r="L15725" s="12"/>
    </row>
    <row r="15726" spans="1:12" x14ac:dyDescent="0.3">
      <c r="A15726">
        <v>11</v>
      </c>
      <c r="B15726">
        <v>26510</v>
      </c>
      <c r="C15726">
        <v>4</v>
      </c>
      <c r="D15726">
        <v>87000</v>
      </c>
      <c r="E15726" s="46">
        <v>45291</v>
      </c>
      <c r="F15726">
        <v>-186.93</v>
      </c>
      <c r="I15726" t="str">
        <f>INDEX(LedgerMapping[[#All],[Level 3]],MATCH(Actuals[[#This Row],[Sub Ledger]],LedgerMapping[[#All],[Sub Ledger]],0))</f>
        <v>Administration</v>
      </c>
      <c r="J15726" s="22">
        <f>YEAR(Actuals[[#This Row],[Date]])</f>
        <v>2023</v>
      </c>
      <c r="K15726" s="22">
        <f>MONTH(Actuals[[#This Row],[Date]])</f>
        <v>12</v>
      </c>
      <c r="L15726" s="12"/>
    </row>
    <row r="15727" spans="1:12" x14ac:dyDescent="0.3">
      <c r="A15727">
        <v>11</v>
      </c>
      <c r="B15727">
        <v>27634</v>
      </c>
      <c r="C15727">
        <v>4</v>
      </c>
      <c r="D15727">
        <v>87000</v>
      </c>
      <c r="E15727" s="46">
        <v>45322</v>
      </c>
      <c r="F15727">
        <v>-375.23</v>
      </c>
      <c r="I15727" t="str">
        <f>INDEX(LedgerMapping[[#All],[Level 3]],MATCH(Actuals[[#This Row],[Sub Ledger]],LedgerMapping[[#All],[Sub Ledger]],0))</f>
        <v>Administration</v>
      </c>
      <c r="J15727" s="22">
        <f>YEAR(Actuals[[#This Row],[Date]])</f>
        <v>2024</v>
      </c>
      <c r="K15727" s="22">
        <f>MONTH(Actuals[[#This Row],[Date]])</f>
        <v>1</v>
      </c>
      <c r="L15727" s="12"/>
    </row>
    <row r="15728" spans="1:12" x14ac:dyDescent="0.3">
      <c r="A15728">
        <v>11</v>
      </c>
      <c r="B15728">
        <v>28786</v>
      </c>
      <c r="C15728">
        <v>4</v>
      </c>
      <c r="D15728">
        <v>87000</v>
      </c>
      <c r="E15728" s="46">
        <v>45354</v>
      </c>
      <c r="F15728">
        <v>-375.23</v>
      </c>
      <c r="I15728" t="str">
        <f>INDEX(LedgerMapping[[#All],[Level 3]],MATCH(Actuals[[#This Row],[Sub Ledger]],LedgerMapping[[#All],[Sub Ledger]],0))</f>
        <v>Administration</v>
      </c>
      <c r="J15728" s="22">
        <f>YEAR(Actuals[[#This Row],[Date]])</f>
        <v>2024</v>
      </c>
      <c r="K15728" s="22">
        <f>MONTH(Actuals[[#This Row],[Date]])</f>
        <v>3</v>
      </c>
      <c r="L15728" s="12"/>
    </row>
    <row r="15729" spans="1:12" x14ac:dyDescent="0.3">
      <c r="A15729">
        <v>11</v>
      </c>
      <c r="B15729">
        <v>29940</v>
      </c>
      <c r="C15729">
        <v>4</v>
      </c>
      <c r="D15729">
        <v>87000</v>
      </c>
      <c r="E15729" s="46">
        <v>45384</v>
      </c>
      <c r="F15729">
        <v>-375.23</v>
      </c>
      <c r="I15729" t="str">
        <f>INDEX(LedgerMapping[[#All],[Level 3]],MATCH(Actuals[[#This Row],[Sub Ledger]],LedgerMapping[[#All],[Sub Ledger]],0))</f>
        <v>Administration</v>
      </c>
      <c r="J15729" s="22">
        <f>YEAR(Actuals[[#This Row],[Date]])</f>
        <v>2024</v>
      </c>
      <c r="K15729" s="22">
        <f>MONTH(Actuals[[#This Row],[Date]])</f>
        <v>4</v>
      </c>
      <c r="L15729" s="12"/>
    </row>
    <row r="15730" spans="1:12" x14ac:dyDescent="0.3">
      <c r="A15730">
        <v>11</v>
      </c>
      <c r="B15730">
        <v>31066</v>
      </c>
      <c r="C15730">
        <v>4</v>
      </c>
      <c r="D15730">
        <v>87000</v>
      </c>
      <c r="E15730" s="46">
        <v>45415</v>
      </c>
      <c r="F15730">
        <v>-375.23</v>
      </c>
      <c r="I15730" t="str">
        <f>INDEX(LedgerMapping[[#All],[Level 3]],MATCH(Actuals[[#This Row],[Sub Ledger]],LedgerMapping[[#All],[Sub Ledger]],0))</f>
        <v>Administration</v>
      </c>
      <c r="J15730" s="22">
        <f>YEAR(Actuals[[#This Row],[Date]])</f>
        <v>2024</v>
      </c>
      <c r="K15730" s="22">
        <f>MONTH(Actuals[[#This Row],[Date]])</f>
        <v>5</v>
      </c>
      <c r="L15730" s="12"/>
    </row>
    <row r="15731" spans="1:12" x14ac:dyDescent="0.3">
      <c r="A15731">
        <v>11</v>
      </c>
      <c r="B15731">
        <v>32191</v>
      </c>
      <c r="C15731">
        <v>4</v>
      </c>
      <c r="D15731">
        <v>87000</v>
      </c>
      <c r="E15731" s="46">
        <v>45445</v>
      </c>
      <c r="F15731">
        <v>-375.23</v>
      </c>
      <c r="I15731" t="str">
        <f>INDEX(LedgerMapping[[#All],[Level 3]],MATCH(Actuals[[#This Row],[Sub Ledger]],LedgerMapping[[#All],[Sub Ledger]],0))</f>
        <v>Administration</v>
      </c>
      <c r="J15731" s="22">
        <f>YEAR(Actuals[[#This Row],[Date]])</f>
        <v>2024</v>
      </c>
      <c r="K15731" s="22">
        <f>MONTH(Actuals[[#This Row],[Date]])</f>
        <v>6</v>
      </c>
      <c r="L15731" s="12"/>
    </row>
    <row r="15732" spans="1:12" x14ac:dyDescent="0.3">
      <c r="A15732">
        <v>11</v>
      </c>
      <c r="B15732">
        <v>33315</v>
      </c>
      <c r="C15732">
        <v>4</v>
      </c>
      <c r="D15732">
        <v>87000</v>
      </c>
      <c r="E15732" s="46">
        <v>45476</v>
      </c>
      <c r="F15732">
        <v>-299.7</v>
      </c>
      <c r="I15732" t="str">
        <f>INDEX(LedgerMapping[[#All],[Level 3]],MATCH(Actuals[[#This Row],[Sub Ledger]],LedgerMapping[[#All],[Sub Ledger]],0))</f>
        <v>Administration</v>
      </c>
      <c r="J15732" s="22">
        <f>YEAR(Actuals[[#This Row],[Date]])</f>
        <v>2024</v>
      </c>
      <c r="K15732" s="22">
        <f>MONTH(Actuals[[#This Row],[Date]])</f>
        <v>7</v>
      </c>
      <c r="L15732" s="12"/>
    </row>
    <row r="15733" spans="1:12" x14ac:dyDescent="0.3">
      <c r="A15733">
        <v>11</v>
      </c>
      <c r="B15733">
        <v>34438</v>
      </c>
      <c r="C15733">
        <v>4</v>
      </c>
      <c r="D15733">
        <v>87000</v>
      </c>
      <c r="E15733" s="46">
        <v>45507</v>
      </c>
      <c r="F15733">
        <v>-375.23</v>
      </c>
      <c r="I15733" t="str">
        <f>INDEX(LedgerMapping[[#All],[Level 3]],MATCH(Actuals[[#This Row],[Sub Ledger]],LedgerMapping[[#All],[Sub Ledger]],0))</f>
        <v>Administration</v>
      </c>
      <c r="J15733" s="22">
        <f>YEAR(Actuals[[#This Row],[Date]])</f>
        <v>2024</v>
      </c>
      <c r="K15733" s="22">
        <f>MONTH(Actuals[[#This Row],[Date]])</f>
        <v>8</v>
      </c>
      <c r="L15733" s="12"/>
    </row>
    <row r="15734" spans="1:12" x14ac:dyDescent="0.3">
      <c r="A15734">
        <v>11</v>
      </c>
      <c r="B15734">
        <v>35591</v>
      </c>
      <c r="C15734">
        <v>4</v>
      </c>
      <c r="D15734">
        <v>87000</v>
      </c>
      <c r="E15734" s="46">
        <v>45536</v>
      </c>
      <c r="F15734">
        <v>-375.23</v>
      </c>
      <c r="I15734" t="str">
        <f>INDEX(LedgerMapping[[#All],[Level 3]],MATCH(Actuals[[#This Row],[Sub Ledger]],LedgerMapping[[#All],[Sub Ledger]],0))</f>
        <v>Administration</v>
      </c>
      <c r="J15734" s="22">
        <f>YEAR(Actuals[[#This Row],[Date]])</f>
        <v>2024</v>
      </c>
      <c r="K15734" s="22">
        <f>MONTH(Actuals[[#This Row],[Date]])</f>
        <v>9</v>
      </c>
      <c r="L15734" s="12"/>
    </row>
    <row r="15735" spans="1:12" x14ac:dyDescent="0.3">
      <c r="A15735">
        <v>11</v>
      </c>
      <c r="B15735">
        <v>36741</v>
      </c>
      <c r="C15735">
        <v>4</v>
      </c>
      <c r="D15735">
        <v>87000</v>
      </c>
      <c r="E15735" s="46">
        <v>45567</v>
      </c>
      <c r="F15735">
        <v>-299.7</v>
      </c>
      <c r="I15735" t="str">
        <f>INDEX(LedgerMapping[[#All],[Level 3]],MATCH(Actuals[[#This Row],[Sub Ledger]],LedgerMapping[[#All],[Sub Ledger]],0))</f>
        <v>Administration</v>
      </c>
      <c r="J15735" s="22">
        <f>YEAR(Actuals[[#This Row],[Date]])</f>
        <v>2024</v>
      </c>
      <c r="K15735" s="22">
        <f>MONTH(Actuals[[#This Row],[Date]])</f>
        <v>10</v>
      </c>
      <c r="L15735" s="12"/>
    </row>
    <row r="15736" spans="1:12" x14ac:dyDescent="0.3">
      <c r="A15736">
        <v>11</v>
      </c>
      <c r="B15736">
        <v>37890</v>
      </c>
      <c r="C15736">
        <v>4</v>
      </c>
      <c r="D15736">
        <v>87000</v>
      </c>
      <c r="E15736" s="46">
        <v>45597</v>
      </c>
      <c r="F15736">
        <v>-448.64</v>
      </c>
      <c r="I15736" t="str">
        <f>INDEX(LedgerMapping[[#All],[Level 3]],MATCH(Actuals[[#This Row],[Sub Ledger]],LedgerMapping[[#All],[Sub Ledger]],0))</f>
        <v>Administration</v>
      </c>
      <c r="J15736" s="22">
        <f>YEAR(Actuals[[#This Row],[Date]])</f>
        <v>2024</v>
      </c>
      <c r="K15736" s="22">
        <f>MONTH(Actuals[[#This Row],[Date]])</f>
        <v>11</v>
      </c>
      <c r="L15736" s="12"/>
    </row>
    <row r="15737" spans="1:12" x14ac:dyDescent="0.3">
      <c r="A15737">
        <v>11</v>
      </c>
      <c r="B15737">
        <v>39041</v>
      </c>
      <c r="C15737">
        <v>4</v>
      </c>
      <c r="D15737">
        <v>87000</v>
      </c>
      <c r="E15737" s="46">
        <v>45628</v>
      </c>
      <c r="F15737">
        <v>-448.64</v>
      </c>
      <c r="I15737" t="str">
        <f>INDEX(LedgerMapping[[#All],[Level 3]],MATCH(Actuals[[#This Row],[Sub Ledger]],LedgerMapping[[#All],[Sub Ledger]],0))</f>
        <v>Administration</v>
      </c>
      <c r="J15737" s="22">
        <f>YEAR(Actuals[[#This Row],[Date]])</f>
        <v>2024</v>
      </c>
      <c r="K15737" s="22">
        <f>MONTH(Actuals[[#This Row],[Date]])</f>
        <v>12</v>
      </c>
      <c r="L15737" s="12"/>
    </row>
    <row r="15738" spans="1:12" x14ac:dyDescent="0.3">
      <c r="A15738">
        <v>11</v>
      </c>
      <c r="B15738">
        <v>14322</v>
      </c>
      <c r="C15738">
        <v>4</v>
      </c>
      <c r="D15738">
        <v>90000</v>
      </c>
      <c r="E15738" s="46">
        <v>44927</v>
      </c>
      <c r="F15738">
        <v>-91.19</v>
      </c>
      <c r="I15738" t="str">
        <f>INDEX(LedgerMapping[[#All],[Level 3]],MATCH(Actuals[[#This Row],[Sub Ledger]],LedgerMapping[[#All],[Sub Ledger]],0))</f>
        <v>Interest</v>
      </c>
      <c r="J15738" s="22">
        <f>YEAR(Actuals[[#This Row],[Date]])</f>
        <v>2023</v>
      </c>
      <c r="K15738" s="22">
        <f>MONTH(Actuals[[#This Row],[Date]])</f>
        <v>1</v>
      </c>
      <c r="L15738" s="12"/>
    </row>
    <row r="15739" spans="1:12" x14ac:dyDescent="0.3">
      <c r="A15739">
        <v>11</v>
      </c>
      <c r="B15739">
        <v>15324</v>
      </c>
      <c r="C15739">
        <v>4</v>
      </c>
      <c r="D15739">
        <v>90000</v>
      </c>
      <c r="E15739" s="46">
        <v>44958</v>
      </c>
      <c r="F15739">
        <v>-130.55000000000001</v>
      </c>
      <c r="I15739" t="str">
        <f>INDEX(LedgerMapping[[#All],[Level 3]],MATCH(Actuals[[#This Row],[Sub Ledger]],LedgerMapping[[#All],[Sub Ledger]],0))</f>
        <v>Interest</v>
      </c>
      <c r="J15739" s="22">
        <f>YEAR(Actuals[[#This Row],[Date]])</f>
        <v>2023</v>
      </c>
      <c r="K15739" s="22">
        <f>MONTH(Actuals[[#This Row],[Date]])</f>
        <v>2</v>
      </c>
      <c r="L15739" s="12"/>
    </row>
    <row r="15740" spans="1:12" x14ac:dyDescent="0.3">
      <c r="A15740">
        <v>11</v>
      </c>
      <c r="B15740">
        <v>16304</v>
      </c>
      <c r="C15740">
        <v>4</v>
      </c>
      <c r="D15740">
        <v>90000</v>
      </c>
      <c r="E15740" s="46">
        <v>44988</v>
      </c>
      <c r="F15740">
        <v>-123.1</v>
      </c>
      <c r="I15740" t="str">
        <f>INDEX(LedgerMapping[[#All],[Level 3]],MATCH(Actuals[[#This Row],[Sub Ledger]],LedgerMapping[[#All],[Sub Ledger]],0))</f>
        <v>Interest</v>
      </c>
      <c r="J15740" s="22">
        <f>YEAR(Actuals[[#This Row],[Date]])</f>
        <v>2023</v>
      </c>
      <c r="K15740" s="22">
        <f>MONTH(Actuals[[#This Row],[Date]])</f>
        <v>3</v>
      </c>
      <c r="L15740" s="12"/>
    </row>
    <row r="15741" spans="1:12" x14ac:dyDescent="0.3">
      <c r="A15741">
        <v>11</v>
      </c>
      <c r="B15741">
        <v>17336</v>
      </c>
      <c r="C15741">
        <v>4</v>
      </c>
      <c r="D15741">
        <v>90000</v>
      </c>
      <c r="E15741" s="46">
        <v>45018</v>
      </c>
      <c r="F15741">
        <v>-148.63</v>
      </c>
      <c r="I15741" t="str">
        <f>INDEX(LedgerMapping[[#All],[Level 3]],MATCH(Actuals[[#This Row],[Sub Ledger]],LedgerMapping[[#All],[Sub Ledger]],0))</f>
        <v>Interest</v>
      </c>
      <c r="J15741" s="22">
        <f>YEAR(Actuals[[#This Row],[Date]])</f>
        <v>2023</v>
      </c>
      <c r="K15741" s="22">
        <f>MONTH(Actuals[[#This Row],[Date]])</f>
        <v>4</v>
      </c>
      <c r="L15741" s="12"/>
    </row>
    <row r="15742" spans="1:12" x14ac:dyDescent="0.3">
      <c r="A15742">
        <v>11</v>
      </c>
      <c r="B15742">
        <v>18365</v>
      </c>
      <c r="C15742">
        <v>4</v>
      </c>
      <c r="D15742">
        <v>90000</v>
      </c>
      <c r="E15742" s="46">
        <v>45049</v>
      </c>
      <c r="F15742">
        <v>-98.63</v>
      </c>
      <c r="I15742" t="str">
        <f>INDEX(LedgerMapping[[#All],[Level 3]],MATCH(Actuals[[#This Row],[Sub Ledger]],LedgerMapping[[#All],[Sub Ledger]],0))</f>
        <v>Interest</v>
      </c>
      <c r="J15742" s="22">
        <f>YEAR(Actuals[[#This Row],[Date]])</f>
        <v>2023</v>
      </c>
      <c r="K15742" s="22">
        <f>MONTH(Actuals[[#This Row],[Date]])</f>
        <v>5</v>
      </c>
      <c r="L15742" s="12"/>
    </row>
    <row r="15743" spans="1:12" x14ac:dyDescent="0.3">
      <c r="A15743">
        <v>11</v>
      </c>
      <c r="B15743">
        <v>19370</v>
      </c>
      <c r="C15743">
        <v>4</v>
      </c>
      <c r="D15743">
        <v>90000</v>
      </c>
      <c r="E15743" s="46">
        <v>45079</v>
      </c>
      <c r="F15743">
        <v>-103.95</v>
      </c>
      <c r="I15743" t="str">
        <f>INDEX(LedgerMapping[[#All],[Level 3]],MATCH(Actuals[[#This Row],[Sub Ledger]],LedgerMapping[[#All],[Sub Ledger]],0))</f>
        <v>Interest</v>
      </c>
      <c r="J15743" s="22">
        <f>YEAR(Actuals[[#This Row],[Date]])</f>
        <v>2023</v>
      </c>
      <c r="K15743" s="22">
        <f>MONTH(Actuals[[#This Row],[Date]])</f>
        <v>6</v>
      </c>
      <c r="L15743" s="12"/>
    </row>
    <row r="15744" spans="1:12" x14ac:dyDescent="0.3">
      <c r="A15744">
        <v>11</v>
      </c>
      <c r="B15744">
        <v>20398</v>
      </c>
      <c r="C15744">
        <v>4</v>
      </c>
      <c r="D15744">
        <v>90000</v>
      </c>
      <c r="E15744" s="46">
        <v>45110</v>
      </c>
      <c r="F15744">
        <v>-129.47999999999999</v>
      </c>
      <c r="I15744" t="str">
        <f>INDEX(LedgerMapping[[#All],[Level 3]],MATCH(Actuals[[#This Row],[Sub Ledger]],LedgerMapping[[#All],[Sub Ledger]],0))</f>
        <v>Interest</v>
      </c>
      <c r="J15744" s="22">
        <f>YEAR(Actuals[[#This Row],[Date]])</f>
        <v>2023</v>
      </c>
      <c r="K15744" s="22">
        <f>MONTH(Actuals[[#This Row],[Date]])</f>
        <v>7</v>
      </c>
      <c r="L15744" s="12"/>
    </row>
    <row r="15745" spans="1:12" x14ac:dyDescent="0.3">
      <c r="A15745">
        <v>11</v>
      </c>
      <c r="B15745">
        <v>21426</v>
      </c>
      <c r="C15745">
        <v>4</v>
      </c>
      <c r="D15745">
        <v>90000</v>
      </c>
      <c r="E15745" s="46">
        <v>45141</v>
      </c>
      <c r="F15745">
        <v>-141.19</v>
      </c>
      <c r="I15745" t="str">
        <f>INDEX(LedgerMapping[[#All],[Level 3]],MATCH(Actuals[[#This Row],[Sub Ledger]],LedgerMapping[[#All],[Sub Ledger]],0))</f>
        <v>Interest</v>
      </c>
      <c r="J15745" s="22">
        <f>YEAR(Actuals[[#This Row],[Date]])</f>
        <v>2023</v>
      </c>
      <c r="K15745" s="22">
        <f>MONTH(Actuals[[#This Row],[Date]])</f>
        <v>8</v>
      </c>
      <c r="L15745" s="12"/>
    </row>
    <row r="15746" spans="1:12" x14ac:dyDescent="0.3">
      <c r="A15746">
        <v>11</v>
      </c>
      <c r="B15746">
        <v>22429</v>
      </c>
      <c r="C15746">
        <v>4</v>
      </c>
      <c r="D15746">
        <v>90000</v>
      </c>
      <c r="E15746" s="46">
        <v>45169</v>
      </c>
      <c r="F15746">
        <v>-144.38</v>
      </c>
      <c r="I15746" t="str">
        <f>INDEX(LedgerMapping[[#All],[Level 3]],MATCH(Actuals[[#This Row],[Sub Ledger]],LedgerMapping[[#All],[Sub Ledger]],0))</f>
        <v>Interest</v>
      </c>
      <c r="J15746" s="22">
        <f>YEAR(Actuals[[#This Row],[Date]])</f>
        <v>2023</v>
      </c>
      <c r="K15746" s="22">
        <f>MONTH(Actuals[[#This Row],[Date]])</f>
        <v>8</v>
      </c>
      <c r="L15746" s="12"/>
    </row>
    <row r="15747" spans="1:12" x14ac:dyDescent="0.3">
      <c r="A15747">
        <v>11</v>
      </c>
      <c r="B15747">
        <v>23407</v>
      </c>
      <c r="C15747">
        <v>4</v>
      </c>
      <c r="D15747">
        <v>90000</v>
      </c>
      <c r="E15747" s="46">
        <v>45200</v>
      </c>
      <c r="F15747">
        <v>-139.06</v>
      </c>
      <c r="I15747" t="str">
        <f>INDEX(LedgerMapping[[#All],[Level 3]],MATCH(Actuals[[#This Row],[Sub Ledger]],LedgerMapping[[#All],[Sub Ledger]],0))</f>
        <v>Interest</v>
      </c>
      <c r="J15747" s="22">
        <f>YEAR(Actuals[[#This Row],[Date]])</f>
        <v>2023</v>
      </c>
      <c r="K15747" s="22">
        <f>MONTH(Actuals[[#This Row],[Date]])</f>
        <v>10</v>
      </c>
      <c r="L15747" s="12"/>
    </row>
    <row r="15748" spans="1:12" x14ac:dyDescent="0.3">
      <c r="A15748">
        <v>11</v>
      </c>
      <c r="B15748">
        <v>24409</v>
      </c>
      <c r="C15748">
        <v>4</v>
      </c>
      <c r="D15748">
        <v>90000</v>
      </c>
      <c r="E15748" s="46">
        <v>45230</v>
      </c>
      <c r="F15748">
        <v>-142.25</v>
      </c>
      <c r="I15748" t="str">
        <f>INDEX(LedgerMapping[[#All],[Level 3]],MATCH(Actuals[[#This Row],[Sub Ledger]],LedgerMapping[[#All],[Sub Ledger]],0))</f>
        <v>Interest</v>
      </c>
      <c r="J15748" s="22">
        <f>YEAR(Actuals[[#This Row],[Date]])</f>
        <v>2023</v>
      </c>
      <c r="K15748" s="22">
        <f>MONTH(Actuals[[#This Row],[Date]])</f>
        <v>10</v>
      </c>
      <c r="L15748" s="12"/>
    </row>
    <row r="15749" spans="1:12" x14ac:dyDescent="0.3">
      <c r="A15749">
        <v>11</v>
      </c>
      <c r="B15749">
        <v>25441</v>
      </c>
      <c r="C15749">
        <v>4</v>
      </c>
      <c r="D15749">
        <v>90000</v>
      </c>
      <c r="E15749" s="46">
        <v>45261</v>
      </c>
      <c r="F15749">
        <v>-85.87</v>
      </c>
      <c r="I15749" t="str">
        <f>INDEX(LedgerMapping[[#All],[Level 3]],MATCH(Actuals[[#This Row],[Sub Ledger]],LedgerMapping[[#All],[Sub Ledger]],0))</f>
        <v>Interest</v>
      </c>
      <c r="J15749" s="22">
        <f>YEAR(Actuals[[#This Row],[Date]])</f>
        <v>2023</v>
      </c>
      <c r="K15749" s="22">
        <f>MONTH(Actuals[[#This Row],[Date]])</f>
        <v>12</v>
      </c>
      <c r="L15749" s="12"/>
    </row>
    <row r="15750" spans="1:12" x14ac:dyDescent="0.3">
      <c r="A15750">
        <v>11</v>
      </c>
      <c r="B15750">
        <v>26512</v>
      </c>
      <c r="C15750">
        <v>4</v>
      </c>
      <c r="D15750">
        <v>90000</v>
      </c>
      <c r="E15750" s="46">
        <v>45291</v>
      </c>
      <c r="F15750">
        <v>-151.83000000000001</v>
      </c>
      <c r="I15750" t="str">
        <f>INDEX(LedgerMapping[[#All],[Level 3]],MATCH(Actuals[[#This Row],[Sub Ledger]],LedgerMapping[[#All],[Sub Ledger]],0))</f>
        <v>Interest</v>
      </c>
      <c r="J15750" s="22">
        <f>YEAR(Actuals[[#This Row],[Date]])</f>
        <v>2023</v>
      </c>
      <c r="K15750" s="22">
        <f>MONTH(Actuals[[#This Row],[Date]])</f>
        <v>12</v>
      </c>
      <c r="L15750" s="12"/>
    </row>
    <row r="15751" spans="1:12" x14ac:dyDescent="0.3">
      <c r="A15751">
        <v>11</v>
      </c>
      <c r="B15751">
        <v>27636</v>
      </c>
      <c r="C15751">
        <v>4</v>
      </c>
      <c r="D15751">
        <v>90000</v>
      </c>
      <c r="E15751" s="46">
        <v>45322</v>
      </c>
      <c r="F15751">
        <v>-170.98</v>
      </c>
      <c r="I15751" t="str">
        <f>INDEX(LedgerMapping[[#All],[Level 3]],MATCH(Actuals[[#This Row],[Sub Ledger]],LedgerMapping[[#All],[Sub Ledger]],0))</f>
        <v>Interest</v>
      </c>
      <c r="J15751" s="22">
        <f>YEAR(Actuals[[#This Row],[Date]])</f>
        <v>2024</v>
      </c>
      <c r="K15751" s="22">
        <f>MONTH(Actuals[[#This Row],[Date]])</f>
        <v>1</v>
      </c>
      <c r="L15751" s="12"/>
    </row>
    <row r="15752" spans="1:12" x14ac:dyDescent="0.3">
      <c r="A15752">
        <v>11</v>
      </c>
      <c r="B15752">
        <v>28788</v>
      </c>
      <c r="C15752">
        <v>4</v>
      </c>
      <c r="D15752">
        <v>90000</v>
      </c>
      <c r="E15752" s="46">
        <v>45354</v>
      </c>
      <c r="F15752">
        <v>-160.34</v>
      </c>
      <c r="I15752" t="str">
        <f>INDEX(LedgerMapping[[#All],[Level 3]],MATCH(Actuals[[#This Row],[Sub Ledger]],LedgerMapping[[#All],[Sub Ledger]],0))</f>
        <v>Interest</v>
      </c>
      <c r="J15752" s="22">
        <f>YEAR(Actuals[[#This Row],[Date]])</f>
        <v>2024</v>
      </c>
      <c r="K15752" s="22">
        <f>MONTH(Actuals[[#This Row],[Date]])</f>
        <v>3</v>
      </c>
      <c r="L15752" s="12"/>
    </row>
    <row r="15753" spans="1:12" x14ac:dyDescent="0.3">
      <c r="A15753">
        <v>11</v>
      </c>
      <c r="B15753">
        <v>29942</v>
      </c>
      <c r="C15753">
        <v>4</v>
      </c>
      <c r="D15753">
        <v>90000</v>
      </c>
      <c r="E15753" s="46">
        <v>45384</v>
      </c>
      <c r="F15753">
        <v>-176.29</v>
      </c>
      <c r="I15753" t="str">
        <f>INDEX(LedgerMapping[[#All],[Level 3]],MATCH(Actuals[[#This Row],[Sub Ledger]],LedgerMapping[[#All],[Sub Ledger]],0))</f>
        <v>Interest</v>
      </c>
      <c r="J15753" s="22">
        <f>YEAR(Actuals[[#This Row],[Date]])</f>
        <v>2024</v>
      </c>
      <c r="K15753" s="22">
        <f>MONTH(Actuals[[#This Row],[Date]])</f>
        <v>4</v>
      </c>
      <c r="L15753" s="12"/>
    </row>
    <row r="15754" spans="1:12" x14ac:dyDescent="0.3">
      <c r="A15754">
        <v>11</v>
      </c>
      <c r="B15754">
        <v>31068</v>
      </c>
      <c r="C15754">
        <v>4</v>
      </c>
      <c r="D15754">
        <v>90000</v>
      </c>
      <c r="E15754" s="46">
        <v>45415</v>
      </c>
      <c r="F15754">
        <v>-161.4</v>
      </c>
      <c r="I15754" t="str">
        <f>INDEX(LedgerMapping[[#All],[Level 3]],MATCH(Actuals[[#This Row],[Sub Ledger]],LedgerMapping[[#All],[Sub Ledger]],0))</f>
        <v>Interest</v>
      </c>
      <c r="J15754" s="22">
        <f>YEAR(Actuals[[#This Row],[Date]])</f>
        <v>2024</v>
      </c>
      <c r="K15754" s="22">
        <f>MONTH(Actuals[[#This Row],[Date]])</f>
        <v>5</v>
      </c>
      <c r="L15754" s="12"/>
    </row>
    <row r="15755" spans="1:12" x14ac:dyDescent="0.3">
      <c r="A15755">
        <v>11</v>
      </c>
      <c r="B15755">
        <v>32193</v>
      </c>
      <c r="C15755">
        <v>4</v>
      </c>
      <c r="D15755">
        <v>90000</v>
      </c>
      <c r="E15755" s="46">
        <v>45445</v>
      </c>
      <c r="F15755">
        <v>-186.93</v>
      </c>
      <c r="I15755" t="str">
        <f>INDEX(LedgerMapping[[#All],[Level 3]],MATCH(Actuals[[#This Row],[Sub Ledger]],LedgerMapping[[#All],[Sub Ledger]],0))</f>
        <v>Interest</v>
      </c>
      <c r="J15755" s="22">
        <f>YEAR(Actuals[[#This Row],[Date]])</f>
        <v>2024</v>
      </c>
      <c r="K15755" s="22">
        <f>MONTH(Actuals[[#This Row],[Date]])</f>
        <v>6</v>
      </c>
      <c r="L15755" s="12"/>
    </row>
    <row r="15756" spans="1:12" x14ac:dyDescent="0.3">
      <c r="A15756">
        <v>11</v>
      </c>
      <c r="B15756">
        <v>33317</v>
      </c>
      <c r="C15756">
        <v>4</v>
      </c>
      <c r="D15756">
        <v>90000</v>
      </c>
      <c r="E15756" s="46">
        <v>45476</v>
      </c>
      <c r="F15756">
        <v>-117.78</v>
      </c>
      <c r="I15756" t="str">
        <f>INDEX(LedgerMapping[[#All],[Level 3]],MATCH(Actuals[[#This Row],[Sub Ledger]],LedgerMapping[[#All],[Sub Ledger]],0))</f>
        <v>Interest</v>
      </c>
      <c r="J15756" s="22">
        <f>YEAR(Actuals[[#This Row],[Date]])</f>
        <v>2024</v>
      </c>
      <c r="K15756" s="22">
        <f>MONTH(Actuals[[#This Row],[Date]])</f>
        <v>7</v>
      </c>
      <c r="L15756" s="12"/>
    </row>
    <row r="15757" spans="1:12" x14ac:dyDescent="0.3">
      <c r="A15757">
        <v>11</v>
      </c>
      <c r="B15757">
        <v>34440</v>
      </c>
      <c r="C15757">
        <v>4</v>
      </c>
      <c r="D15757">
        <v>90000</v>
      </c>
      <c r="E15757" s="46">
        <v>45507</v>
      </c>
      <c r="F15757">
        <v>-157.15</v>
      </c>
      <c r="I15757" t="str">
        <f>INDEX(LedgerMapping[[#All],[Level 3]],MATCH(Actuals[[#This Row],[Sub Ledger]],LedgerMapping[[#All],[Sub Ledger]],0))</f>
        <v>Interest</v>
      </c>
      <c r="J15757" s="22">
        <f>YEAR(Actuals[[#This Row],[Date]])</f>
        <v>2024</v>
      </c>
      <c r="K15757" s="22">
        <f>MONTH(Actuals[[#This Row],[Date]])</f>
        <v>8</v>
      </c>
      <c r="L15757" s="12"/>
    </row>
    <row r="15758" spans="1:12" x14ac:dyDescent="0.3">
      <c r="A15758">
        <v>11</v>
      </c>
      <c r="B15758">
        <v>35593</v>
      </c>
      <c r="C15758">
        <v>4</v>
      </c>
      <c r="D15758">
        <v>90000</v>
      </c>
      <c r="E15758" s="46">
        <v>45536</v>
      </c>
      <c r="F15758">
        <v>-138</v>
      </c>
      <c r="I15758" t="str">
        <f>INDEX(LedgerMapping[[#All],[Level 3]],MATCH(Actuals[[#This Row],[Sub Ledger]],LedgerMapping[[#All],[Sub Ledger]],0))</f>
        <v>Interest</v>
      </c>
      <c r="J15758" s="22">
        <f>YEAR(Actuals[[#This Row],[Date]])</f>
        <v>2024</v>
      </c>
      <c r="K15758" s="22">
        <f>MONTH(Actuals[[#This Row],[Date]])</f>
        <v>9</v>
      </c>
      <c r="L15758" s="12"/>
    </row>
    <row r="15759" spans="1:12" x14ac:dyDescent="0.3">
      <c r="A15759">
        <v>11</v>
      </c>
      <c r="B15759">
        <v>36743</v>
      </c>
      <c r="C15759">
        <v>4</v>
      </c>
      <c r="D15759">
        <v>90000</v>
      </c>
      <c r="E15759" s="46">
        <v>45567</v>
      </c>
      <c r="F15759">
        <v>-143.31</v>
      </c>
      <c r="I15759" t="str">
        <f>INDEX(LedgerMapping[[#All],[Level 3]],MATCH(Actuals[[#This Row],[Sub Ledger]],LedgerMapping[[#All],[Sub Ledger]],0))</f>
        <v>Interest</v>
      </c>
      <c r="J15759" s="22">
        <f>YEAR(Actuals[[#This Row],[Date]])</f>
        <v>2024</v>
      </c>
      <c r="K15759" s="22">
        <f>MONTH(Actuals[[#This Row],[Date]])</f>
        <v>10</v>
      </c>
      <c r="L15759" s="12"/>
    </row>
    <row r="15760" spans="1:12" x14ac:dyDescent="0.3">
      <c r="A15760">
        <v>11</v>
      </c>
      <c r="B15760">
        <v>37892</v>
      </c>
      <c r="C15760">
        <v>4</v>
      </c>
      <c r="D15760">
        <v>90000</v>
      </c>
      <c r="E15760" s="46">
        <v>45597</v>
      </c>
      <c r="F15760">
        <v>-205.02</v>
      </c>
      <c r="I15760" t="str">
        <f>INDEX(LedgerMapping[[#All],[Level 3]],MATCH(Actuals[[#This Row],[Sub Ledger]],LedgerMapping[[#All],[Sub Ledger]],0))</f>
        <v>Interest</v>
      </c>
      <c r="J15760" s="22">
        <f>YEAR(Actuals[[#This Row],[Date]])</f>
        <v>2024</v>
      </c>
      <c r="K15760" s="22">
        <f>MONTH(Actuals[[#This Row],[Date]])</f>
        <v>11</v>
      </c>
      <c r="L15760" s="12"/>
    </row>
    <row r="15761" spans="1:12" x14ac:dyDescent="0.3">
      <c r="A15761">
        <v>11</v>
      </c>
      <c r="B15761">
        <v>39043</v>
      </c>
      <c r="C15761">
        <v>4</v>
      </c>
      <c r="D15761">
        <v>90000</v>
      </c>
      <c r="E15761" s="46">
        <v>45628</v>
      </c>
      <c r="F15761">
        <v>-220.98</v>
      </c>
      <c r="I15761" t="str">
        <f>INDEX(LedgerMapping[[#All],[Level 3]],MATCH(Actuals[[#This Row],[Sub Ledger]],LedgerMapping[[#All],[Sub Ledger]],0))</f>
        <v>Interest</v>
      </c>
      <c r="J15761" s="22">
        <f>YEAR(Actuals[[#This Row],[Date]])</f>
        <v>2024</v>
      </c>
      <c r="K15761" s="22">
        <f>MONTH(Actuals[[#This Row],[Date]])</f>
        <v>12</v>
      </c>
      <c r="L15761" s="12"/>
    </row>
    <row r="15762" spans="1:12" x14ac:dyDescent="0.3">
      <c r="A15762">
        <v>11</v>
      </c>
      <c r="B15762">
        <v>14325</v>
      </c>
      <c r="C15762">
        <v>4</v>
      </c>
      <c r="D15762">
        <v>94000</v>
      </c>
      <c r="E15762" s="46">
        <v>44927</v>
      </c>
      <c r="F15762">
        <v>-29.48</v>
      </c>
      <c r="I15762" t="str">
        <f>INDEX(LedgerMapping[[#All],[Level 3]],MATCH(Actuals[[#This Row],[Sub Ledger]],LedgerMapping[[#All],[Sub Ledger]],0))</f>
        <v>Tax</v>
      </c>
      <c r="J15762" s="22">
        <f>YEAR(Actuals[[#This Row],[Date]])</f>
        <v>2023</v>
      </c>
      <c r="K15762" s="22">
        <f>MONTH(Actuals[[#This Row],[Date]])</f>
        <v>1</v>
      </c>
      <c r="L15762" s="12"/>
    </row>
    <row r="15763" spans="1:12" x14ac:dyDescent="0.3">
      <c r="A15763">
        <v>11</v>
      </c>
      <c r="B15763">
        <v>15327</v>
      </c>
      <c r="C15763">
        <v>4</v>
      </c>
      <c r="D15763">
        <v>94000</v>
      </c>
      <c r="E15763" s="46">
        <v>44958</v>
      </c>
      <c r="F15763">
        <v>-41.19</v>
      </c>
      <c r="I15763" t="str">
        <f>INDEX(LedgerMapping[[#All],[Level 3]],MATCH(Actuals[[#This Row],[Sub Ledger]],LedgerMapping[[#All],[Sub Ledger]],0))</f>
        <v>Tax</v>
      </c>
      <c r="J15763" s="22">
        <f>YEAR(Actuals[[#This Row],[Date]])</f>
        <v>2023</v>
      </c>
      <c r="K15763" s="22">
        <f>MONTH(Actuals[[#This Row],[Date]])</f>
        <v>2</v>
      </c>
      <c r="L15763" s="12"/>
    </row>
    <row r="15764" spans="1:12" x14ac:dyDescent="0.3">
      <c r="A15764">
        <v>11</v>
      </c>
      <c r="B15764">
        <v>16307</v>
      </c>
      <c r="C15764">
        <v>4</v>
      </c>
      <c r="D15764">
        <v>94000</v>
      </c>
      <c r="E15764" s="46">
        <v>44988</v>
      </c>
      <c r="F15764">
        <v>-40.119999999999997</v>
      </c>
      <c r="I15764" t="str">
        <f>INDEX(LedgerMapping[[#All],[Level 3]],MATCH(Actuals[[#This Row],[Sub Ledger]],LedgerMapping[[#All],[Sub Ledger]],0))</f>
        <v>Tax</v>
      </c>
      <c r="J15764" s="22">
        <f>YEAR(Actuals[[#This Row],[Date]])</f>
        <v>2023</v>
      </c>
      <c r="K15764" s="22">
        <f>MONTH(Actuals[[#This Row],[Date]])</f>
        <v>3</v>
      </c>
      <c r="L15764" s="12"/>
    </row>
    <row r="15765" spans="1:12" x14ac:dyDescent="0.3">
      <c r="A15765">
        <v>11</v>
      </c>
      <c r="B15765">
        <v>17339</v>
      </c>
      <c r="C15765">
        <v>4</v>
      </c>
      <c r="D15765">
        <v>94000</v>
      </c>
      <c r="E15765" s="46">
        <v>45018</v>
      </c>
      <c r="F15765">
        <v>-44.38</v>
      </c>
      <c r="I15765" t="str">
        <f>INDEX(LedgerMapping[[#All],[Level 3]],MATCH(Actuals[[#This Row],[Sub Ledger]],LedgerMapping[[#All],[Sub Ledger]],0))</f>
        <v>Tax</v>
      </c>
      <c r="J15765" s="22">
        <f>YEAR(Actuals[[#This Row],[Date]])</f>
        <v>2023</v>
      </c>
      <c r="K15765" s="22">
        <f>MONTH(Actuals[[#This Row],[Date]])</f>
        <v>4</v>
      </c>
      <c r="L15765" s="12"/>
    </row>
    <row r="15766" spans="1:12" x14ac:dyDescent="0.3">
      <c r="A15766">
        <v>11</v>
      </c>
      <c r="B15766">
        <v>18368</v>
      </c>
      <c r="C15766">
        <v>4</v>
      </c>
      <c r="D15766">
        <v>94000</v>
      </c>
      <c r="E15766" s="46">
        <v>45049</v>
      </c>
      <c r="F15766">
        <v>-31.61</v>
      </c>
      <c r="I15766" t="str">
        <f>INDEX(LedgerMapping[[#All],[Level 3]],MATCH(Actuals[[#This Row],[Sub Ledger]],LedgerMapping[[#All],[Sub Ledger]],0))</f>
        <v>Tax</v>
      </c>
      <c r="J15766" s="22">
        <f>YEAR(Actuals[[#This Row],[Date]])</f>
        <v>2023</v>
      </c>
      <c r="K15766" s="22">
        <f>MONTH(Actuals[[#This Row],[Date]])</f>
        <v>5</v>
      </c>
      <c r="L15766" s="12"/>
    </row>
    <row r="15767" spans="1:12" x14ac:dyDescent="0.3">
      <c r="A15767">
        <v>11</v>
      </c>
      <c r="B15767">
        <v>19373</v>
      </c>
      <c r="C15767">
        <v>4</v>
      </c>
      <c r="D15767">
        <v>94000</v>
      </c>
      <c r="E15767" s="46">
        <v>45079</v>
      </c>
      <c r="F15767">
        <v>-31.61</v>
      </c>
      <c r="I15767" t="str">
        <f>INDEX(LedgerMapping[[#All],[Level 3]],MATCH(Actuals[[#This Row],[Sub Ledger]],LedgerMapping[[#All],[Sub Ledger]],0))</f>
        <v>Tax</v>
      </c>
      <c r="J15767" s="22">
        <f>YEAR(Actuals[[#This Row],[Date]])</f>
        <v>2023</v>
      </c>
      <c r="K15767" s="22">
        <f>MONTH(Actuals[[#This Row],[Date]])</f>
        <v>6</v>
      </c>
      <c r="L15767" s="12"/>
    </row>
    <row r="15768" spans="1:12" x14ac:dyDescent="0.3">
      <c r="A15768">
        <v>11</v>
      </c>
      <c r="B15768">
        <v>20401</v>
      </c>
      <c r="C15768">
        <v>4</v>
      </c>
      <c r="D15768">
        <v>94000</v>
      </c>
      <c r="E15768" s="46">
        <v>45110</v>
      </c>
      <c r="F15768">
        <v>-41.19</v>
      </c>
      <c r="I15768" t="str">
        <f>INDEX(LedgerMapping[[#All],[Level 3]],MATCH(Actuals[[#This Row],[Sub Ledger]],LedgerMapping[[#All],[Sub Ledger]],0))</f>
        <v>Tax</v>
      </c>
      <c r="J15768" s="22">
        <f>YEAR(Actuals[[#This Row],[Date]])</f>
        <v>2023</v>
      </c>
      <c r="K15768" s="22">
        <f>MONTH(Actuals[[#This Row],[Date]])</f>
        <v>7</v>
      </c>
      <c r="L15768" s="12"/>
    </row>
    <row r="15769" spans="1:12" x14ac:dyDescent="0.3">
      <c r="A15769">
        <v>11</v>
      </c>
      <c r="B15769">
        <v>21429</v>
      </c>
      <c r="C15769">
        <v>4</v>
      </c>
      <c r="D15769">
        <v>94000</v>
      </c>
      <c r="E15769" s="46">
        <v>45141</v>
      </c>
      <c r="F15769">
        <v>-43.31</v>
      </c>
      <c r="I15769" t="str">
        <f>INDEX(LedgerMapping[[#All],[Level 3]],MATCH(Actuals[[#This Row],[Sub Ledger]],LedgerMapping[[#All],[Sub Ledger]],0))</f>
        <v>Tax</v>
      </c>
      <c r="J15769" s="22">
        <f>YEAR(Actuals[[#This Row],[Date]])</f>
        <v>2023</v>
      </c>
      <c r="K15769" s="22">
        <f>MONTH(Actuals[[#This Row],[Date]])</f>
        <v>8</v>
      </c>
      <c r="L15769" s="12"/>
    </row>
    <row r="15770" spans="1:12" x14ac:dyDescent="0.3">
      <c r="A15770">
        <v>11</v>
      </c>
      <c r="B15770">
        <v>22432</v>
      </c>
      <c r="C15770">
        <v>4</v>
      </c>
      <c r="D15770">
        <v>94000</v>
      </c>
      <c r="E15770" s="46">
        <v>45169</v>
      </c>
      <c r="F15770">
        <v>-43.31</v>
      </c>
      <c r="I15770" t="str">
        <f>INDEX(LedgerMapping[[#All],[Level 3]],MATCH(Actuals[[#This Row],[Sub Ledger]],LedgerMapping[[#All],[Sub Ledger]],0))</f>
        <v>Tax</v>
      </c>
      <c r="J15770" s="22">
        <f>YEAR(Actuals[[#This Row],[Date]])</f>
        <v>2023</v>
      </c>
      <c r="K15770" s="22">
        <f>MONTH(Actuals[[#This Row],[Date]])</f>
        <v>8</v>
      </c>
      <c r="L15770" s="12"/>
    </row>
    <row r="15771" spans="1:12" x14ac:dyDescent="0.3">
      <c r="A15771">
        <v>11</v>
      </c>
      <c r="B15771">
        <v>23410</v>
      </c>
      <c r="C15771">
        <v>4</v>
      </c>
      <c r="D15771">
        <v>94000</v>
      </c>
      <c r="E15771" s="46">
        <v>45200</v>
      </c>
      <c r="F15771">
        <v>-43.31</v>
      </c>
      <c r="I15771" t="str">
        <f>INDEX(LedgerMapping[[#All],[Level 3]],MATCH(Actuals[[#This Row],[Sub Ledger]],LedgerMapping[[#All],[Sub Ledger]],0))</f>
        <v>Tax</v>
      </c>
      <c r="J15771" s="22">
        <f>YEAR(Actuals[[#This Row],[Date]])</f>
        <v>2023</v>
      </c>
      <c r="K15771" s="22">
        <f>MONTH(Actuals[[#This Row],[Date]])</f>
        <v>10</v>
      </c>
      <c r="L15771" s="12"/>
    </row>
    <row r="15772" spans="1:12" x14ac:dyDescent="0.3">
      <c r="A15772">
        <v>11</v>
      </c>
      <c r="B15772">
        <v>24412</v>
      </c>
      <c r="C15772">
        <v>4</v>
      </c>
      <c r="D15772">
        <v>94000</v>
      </c>
      <c r="E15772" s="46">
        <v>45230</v>
      </c>
      <c r="F15772">
        <v>-43.31</v>
      </c>
      <c r="I15772" t="str">
        <f>INDEX(LedgerMapping[[#All],[Level 3]],MATCH(Actuals[[#This Row],[Sub Ledger]],LedgerMapping[[#All],[Sub Ledger]],0))</f>
        <v>Tax</v>
      </c>
      <c r="J15772" s="22">
        <f>YEAR(Actuals[[#This Row],[Date]])</f>
        <v>2023</v>
      </c>
      <c r="K15772" s="22">
        <f>MONTH(Actuals[[#This Row],[Date]])</f>
        <v>10</v>
      </c>
      <c r="L15772" s="12"/>
    </row>
    <row r="15773" spans="1:12" x14ac:dyDescent="0.3">
      <c r="A15773">
        <v>11</v>
      </c>
      <c r="B15773">
        <v>25444</v>
      </c>
      <c r="C15773">
        <v>4</v>
      </c>
      <c r="D15773">
        <v>94000</v>
      </c>
      <c r="E15773" s="46">
        <v>45261</v>
      </c>
      <c r="F15773">
        <v>-29.48</v>
      </c>
      <c r="I15773" t="str">
        <f>INDEX(LedgerMapping[[#All],[Level 3]],MATCH(Actuals[[#This Row],[Sub Ledger]],LedgerMapping[[#All],[Sub Ledger]],0))</f>
        <v>Tax</v>
      </c>
      <c r="J15773" s="22">
        <f>YEAR(Actuals[[#This Row],[Date]])</f>
        <v>2023</v>
      </c>
      <c r="K15773" s="22">
        <f>MONTH(Actuals[[#This Row],[Date]])</f>
        <v>12</v>
      </c>
      <c r="L15773" s="12"/>
    </row>
    <row r="15774" spans="1:12" x14ac:dyDescent="0.3">
      <c r="A15774">
        <v>11</v>
      </c>
      <c r="B15774">
        <v>26515</v>
      </c>
      <c r="C15774">
        <v>4</v>
      </c>
      <c r="D15774">
        <v>94000</v>
      </c>
      <c r="E15774" s="46">
        <v>45291</v>
      </c>
      <c r="F15774">
        <v>-50.76</v>
      </c>
      <c r="I15774" t="str">
        <f>INDEX(LedgerMapping[[#All],[Level 3]],MATCH(Actuals[[#This Row],[Sub Ledger]],LedgerMapping[[#All],[Sub Ledger]],0))</f>
        <v>Tax</v>
      </c>
      <c r="J15774" s="22">
        <f>YEAR(Actuals[[#This Row],[Date]])</f>
        <v>2023</v>
      </c>
      <c r="K15774" s="22">
        <f>MONTH(Actuals[[#This Row],[Date]])</f>
        <v>12</v>
      </c>
      <c r="L15774" s="12"/>
    </row>
    <row r="15775" spans="1:12" x14ac:dyDescent="0.3">
      <c r="A15775">
        <v>11</v>
      </c>
      <c r="B15775">
        <v>27639</v>
      </c>
      <c r="C15775">
        <v>4</v>
      </c>
      <c r="D15775">
        <v>94000</v>
      </c>
      <c r="E15775" s="46">
        <v>45322</v>
      </c>
      <c r="F15775">
        <v>-126.29</v>
      </c>
      <c r="I15775" t="str">
        <f>INDEX(LedgerMapping[[#All],[Level 3]],MATCH(Actuals[[#This Row],[Sub Ledger]],LedgerMapping[[#All],[Sub Ledger]],0))</f>
        <v>Tax</v>
      </c>
      <c r="J15775" s="22">
        <f>YEAR(Actuals[[#This Row],[Date]])</f>
        <v>2024</v>
      </c>
      <c r="K15775" s="22">
        <f>MONTH(Actuals[[#This Row],[Date]])</f>
        <v>1</v>
      </c>
      <c r="L15775" s="12"/>
    </row>
    <row r="15776" spans="1:12" x14ac:dyDescent="0.3">
      <c r="A15776">
        <v>11</v>
      </c>
      <c r="B15776">
        <v>28791</v>
      </c>
      <c r="C15776">
        <v>4</v>
      </c>
      <c r="D15776">
        <v>94000</v>
      </c>
      <c r="E15776" s="46">
        <v>45354</v>
      </c>
      <c r="F15776">
        <v>-120.97</v>
      </c>
      <c r="I15776" t="str">
        <f>INDEX(LedgerMapping[[#All],[Level 3]],MATCH(Actuals[[#This Row],[Sub Ledger]],LedgerMapping[[#All],[Sub Ledger]],0))</f>
        <v>Tax</v>
      </c>
      <c r="J15776" s="22">
        <f>YEAR(Actuals[[#This Row],[Date]])</f>
        <v>2024</v>
      </c>
      <c r="K15776" s="22">
        <f>MONTH(Actuals[[#This Row],[Date]])</f>
        <v>3</v>
      </c>
      <c r="L15776" s="12"/>
    </row>
    <row r="15777" spans="1:12" x14ac:dyDescent="0.3">
      <c r="A15777">
        <v>11</v>
      </c>
      <c r="B15777">
        <v>29945</v>
      </c>
      <c r="C15777">
        <v>4</v>
      </c>
      <c r="D15777">
        <v>94000</v>
      </c>
      <c r="E15777" s="46">
        <v>45384</v>
      </c>
      <c r="F15777">
        <v>-127.36</v>
      </c>
      <c r="I15777" t="str">
        <f>INDEX(LedgerMapping[[#All],[Level 3]],MATCH(Actuals[[#This Row],[Sub Ledger]],LedgerMapping[[#All],[Sub Ledger]],0))</f>
        <v>Tax</v>
      </c>
      <c r="J15777" s="22">
        <f>YEAR(Actuals[[#This Row],[Date]])</f>
        <v>2024</v>
      </c>
      <c r="K15777" s="22">
        <f>MONTH(Actuals[[#This Row],[Date]])</f>
        <v>4</v>
      </c>
      <c r="L15777" s="12"/>
    </row>
    <row r="15778" spans="1:12" x14ac:dyDescent="0.3">
      <c r="A15778">
        <v>11</v>
      </c>
      <c r="B15778">
        <v>31071</v>
      </c>
      <c r="C15778">
        <v>4</v>
      </c>
      <c r="D15778">
        <v>94000</v>
      </c>
      <c r="E15778" s="46">
        <v>45415</v>
      </c>
      <c r="F15778">
        <v>-122.04</v>
      </c>
      <c r="I15778" t="str">
        <f>INDEX(LedgerMapping[[#All],[Level 3]],MATCH(Actuals[[#This Row],[Sub Ledger]],LedgerMapping[[#All],[Sub Ledger]],0))</f>
        <v>Tax</v>
      </c>
      <c r="J15778" s="22">
        <f>YEAR(Actuals[[#This Row],[Date]])</f>
        <v>2024</v>
      </c>
      <c r="K15778" s="22">
        <f>MONTH(Actuals[[#This Row],[Date]])</f>
        <v>5</v>
      </c>
      <c r="L15778" s="12"/>
    </row>
    <row r="15779" spans="1:12" x14ac:dyDescent="0.3">
      <c r="A15779">
        <v>11</v>
      </c>
      <c r="B15779">
        <v>32196</v>
      </c>
      <c r="C15779">
        <v>4</v>
      </c>
      <c r="D15779">
        <v>94000</v>
      </c>
      <c r="E15779" s="46">
        <v>45445</v>
      </c>
      <c r="F15779">
        <v>-131.61000000000001</v>
      </c>
      <c r="I15779" t="str">
        <f>INDEX(LedgerMapping[[#All],[Level 3]],MATCH(Actuals[[#This Row],[Sub Ledger]],LedgerMapping[[#All],[Sub Ledger]],0))</f>
        <v>Tax</v>
      </c>
      <c r="J15779" s="22">
        <f>YEAR(Actuals[[#This Row],[Date]])</f>
        <v>2024</v>
      </c>
      <c r="K15779" s="22">
        <f>MONTH(Actuals[[#This Row],[Date]])</f>
        <v>6</v>
      </c>
      <c r="L15779" s="12"/>
    </row>
    <row r="15780" spans="1:12" x14ac:dyDescent="0.3">
      <c r="A15780">
        <v>11</v>
      </c>
      <c r="B15780">
        <v>33320</v>
      </c>
      <c r="C15780">
        <v>4</v>
      </c>
      <c r="D15780">
        <v>94000</v>
      </c>
      <c r="E15780" s="46">
        <v>45476</v>
      </c>
      <c r="F15780">
        <v>-93.31</v>
      </c>
      <c r="I15780" t="str">
        <f>INDEX(LedgerMapping[[#All],[Level 3]],MATCH(Actuals[[#This Row],[Sub Ledger]],LedgerMapping[[#All],[Sub Ledger]],0))</f>
        <v>Tax</v>
      </c>
      <c r="J15780" s="22">
        <f>YEAR(Actuals[[#This Row],[Date]])</f>
        <v>2024</v>
      </c>
      <c r="K15780" s="22">
        <f>MONTH(Actuals[[#This Row],[Date]])</f>
        <v>7</v>
      </c>
      <c r="L15780" s="12"/>
    </row>
    <row r="15781" spans="1:12" x14ac:dyDescent="0.3">
      <c r="A15781">
        <v>11</v>
      </c>
      <c r="B15781">
        <v>34443</v>
      </c>
      <c r="C15781">
        <v>4</v>
      </c>
      <c r="D15781">
        <v>94000</v>
      </c>
      <c r="E15781" s="46">
        <v>45507</v>
      </c>
      <c r="F15781">
        <v>-119.91</v>
      </c>
      <c r="I15781" t="str">
        <f>INDEX(LedgerMapping[[#All],[Level 3]],MATCH(Actuals[[#This Row],[Sub Ledger]],LedgerMapping[[#All],[Sub Ledger]],0))</f>
        <v>Tax</v>
      </c>
      <c r="J15781" s="22">
        <f>YEAR(Actuals[[#This Row],[Date]])</f>
        <v>2024</v>
      </c>
      <c r="K15781" s="22">
        <f>MONTH(Actuals[[#This Row],[Date]])</f>
        <v>8</v>
      </c>
      <c r="L15781" s="12"/>
    </row>
    <row r="15782" spans="1:12" x14ac:dyDescent="0.3">
      <c r="A15782">
        <v>11</v>
      </c>
      <c r="B15782">
        <v>35596</v>
      </c>
      <c r="C15782">
        <v>4</v>
      </c>
      <c r="D15782">
        <v>94000</v>
      </c>
      <c r="E15782" s="46">
        <v>45536</v>
      </c>
      <c r="F15782">
        <v>-112.46</v>
      </c>
      <c r="I15782" t="str">
        <f>INDEX(LedgerMapping[[#All],[Level 3]],MATCH(Actuals[[#This Row],[Sub Ledger]],LedgerMapping[[#All],[Sub Ledger]],0))</f>
        <v>Tax</v>
      </c>
      <c r="J15782" s="22">
        <f>YEAR(Actuals[[#This Row],[Date]])</f>
        <v>2024</v>
      </c>
      <c r="K15782" s="22">
        <f>MONTH(Actuals[[#This Row],[Date]])</f>
        <v>9</v>
      </c>
      <c r="L15782" s="12"/>
    </row>
    <row r="15783" spans="1:12" x14ac:dyDescent="0.3">
      <c r="A15783">
        <v>11</v>
      </c>
      <c r="B15783">
        <v>36746</v>
      </c>
      <c r="C15783">
        <v>4</v>
      </c>
      <c r="D15783">
        <v>94000</v>
      </c>
      <c r="E15783" s="46">
        <v>45567</v>
      </c>
      <c r="F15783">
        <v>-102.89</v>
      </c>
      <c r="I15783" t="str">
        <f>INDEX(LedgerMapping[[#All],[Level 3]],MATCH(Actuals[[#This Row],[Sub Ledger]],LedgerMapping[[#All],[Sub Ledger]],0))</f>
        <v>Tax</v>
      </c>
      <c r="J15783" s="22">
        <f>YEAR(Actuals[[#This Row],[Date]])</f>
        <v>2024</v>
      </c>
      <c r="K15783" s="22">
        <f>MONTH(Actuals[[#This Row],[Date]])</f>
        <v>10</v>
      </c>
      <c r="L15783" s="12"/>
    </row>
    <row r="15784" spans="1:12" x14ac:dyDescent="0.3">
      <c r="A15784">
        <v>11</v>
      </c>
      <c r="B15784">
        <v>37895</v>
      </c>
      <c r="C15784">
        <v>4</v>
      </c>
      <c r="D15784">
        <v>94000</v>
      </c>
      <c r="E15784" s="46">
        <v>45597</v>
      </c>
      <c r="F15784">
        <v>-150.76</v>
      </c>
      <c r="I15784" t="str">
        <f>INDEX(LedgerMapping[[#All],[Level 3]],MATCH(Actuals[[#This Row],[Sub Ledger]],LedgerMapping[[#All],[Sub Ledger]],0))</f>
        <v>Tax</v>
      </c>
      <c r="J15784" s="22">
        <f>YEAR(Actuals[[#This Row],[Date]])</f>
        <v>2024</v>
      </c>
      <c r="K15784" s="22">
        <f>MONTH(Actuals[[#This Row],[Date]])</f>
        <v>11</v>
      </c>
      <c r="L15784" s="12"/>
    </row>
    <row r="15785" spans="1:12" x14ac:dyDescent="0.3">
      <c r="A15785">
        <v>11</v>
      </c>
      <c r="B15785">
        <v>39046</v>
      </c>
      <c r="C15785">
        <v>4</v>
      </c>
      <c r="D15785">
        <v>94000</v>
      </c>
      <c r="E15785" s="46">
        <v>45628</v>
      </c>
      <c r="F15785">
        <v>-157.15</v>
      </c>
      <c r="I15785" t="str">
        <f>INDEX(LedgerMapping[[#All],[Level 3]],MATCH(Actuals[[#This Row],[Sub Ledger]],LedgerMapping[[#All],[Sub Ledger]],0))</f>
        <v>Tax</v>
      </c>
      <c r="J15785" s="22">
        <f>YEAR(Actuals[[#This Row],[Date]])</f>
        <v>2024</v>
      </c>
      <c r="K15785" s="22">
        <f>MONTH(Actuals[[#This Row],[Date]])</f>
        <v>12</v>
      </c>
      <c r="L15785" s="12"/>
    </row>
    <row r="15786" spans="1:12" x14ac:dyDescent="0.3">
      <c r="A15786">
        <v>11</v>
      </c>
      <c r="B15786">
        <v>16309</v>
      </c>
      <c r="C15786">
        <v>5</v>
      </c>
      <c r="D15786">
        <v>60000</v>
      </c>
      <c r="E15786" s="46">
        <v>44988</v>
      </c>
      <c r="F15786">
        <v>-3085.92</v>
      </c>
      <c r="I15786" t="str">
        <f>INDEX(LedgerMapping[[#All],[Level 3]],MATCH(Actuals[[#This Row],[Sub Ledger]],LedgerMapping[[#All],[Sub Ledger]],0))</f>
        <v>Marketing</v>
      </c>
      <c r="J15786" s="22">
        <f>YEAR(Actuals[[#This Row],[Date]])</f>
        <v>2023</v>
      </c>
      <c r="K15786" s="22">
        <f>MONTH(Actuals[[#This Row],[Date]])</f>
        <v>3</v>
      </c>
      <c r="L15786" s="12"/>
    </row>
    <row r="15787" spans="1:12" x14ac:dyDescent="0.3">
      <c r="A15787">
        <v>11</v>
      </c>
      <c r="B15787">
        <v>17341</v>
      </c>
      <c r="C15787">
        <v>5</v>
      </c>
      <c r="D15787">
        <v>60000</v>
      </c>
      <c r="E15787" s="46">
        <v>45018</v>
      </c>
      <c r="F15787">
        <v>-3085.92</v>
      </c>
      <c r="I15787" t="str">
        <f>INDEX(LedgerMapping[[#All],[Level 3]],MATCH(Actuals[[#This Row],[Sub Ledger]],LedgerMapping[[#All],[Sub Ledger]],0))</f>
        <v>Marketing</v>
      </c>
      <c r="J15787" s="22">
        <f>YEAR(Actuals[[#This Row],[Date]])</f>
        <v>2023</v>
      </c>
      <c r="K15787" s="22">
        <f>MONTH(Actuals[[#This Row],[Date]])</f>
        <v>4</v>
      </c>
      <c r="L15787" s="12"/>
    </row>
    <row r="15788" spans="1:12" x14ac:dyDescent="0.3">
      <c r="A15788">
        <v>11</v>
      </c>
      <c r="B15788">
        <v>18370</v>
      </c>
      <c r="C15788">
        <v>5</v>
      </c>
      <c r="D15788">
        <v>60000</v>
      </c>
      <c r="E15788" s="46">
        <v>45049</v>
      </c>
      <c r="F15788">
        <v>-3341.25</v>
      </c>
      <c r="I15788" t="str">
        <f>INDEX(LedgerMapping[[#All],[Level 3]],MATCH(Actuals[[#This Row],[Sub Ledger]],LedgerMapping[[#All],[Sub Ledger]],0))</f>
        <v>Marketing</v>
      </c>
      <c r="J15788" s="22">
        <f>YEAR(Actuals[[#This Row],[Date]])</f>
        <v>2023</v>
      </c>
      <c r="K15788" s="22">
        <f>MONTH(Actuals[[#This Row],[Date]])</f>
        <v>5</v>
      </c>
      <c r="L15788" s="12"/>
    </row>
    <row r="15789" spans="1:12" x14ac:dyDescent="0.3">
      <c r="A15789">
        <v>11</v>
      </c>
      <c r="B15789">
        <v>19375</v>
      </c>
      <c r="C15789">
        <v>5</v>
      </c>
      <c r="D15789">
        <v>60000</v>
      </c>
      <c r="E15789" s="46">
        <v>45079</v>
      </c>
      <c r="F15789">
        <v>-6934.93</v>
      </c>
      <c r="I15789" t="str">
        <f>INDEX(LedgerMapping[[#All],[Level 3]],MATCH(Actuals[[#This Row],[Sub Ledger]],LedgerMapping[[#All],[Sub Ledger]],0))</f>
        <v>Marketing</v>
      </c>
      <c r="J15789" s="22">
        <f>YEAR(Actuals[[#This Row],[Date]])</f>
        <v>2023</v>
      </c>
      <c r="K15789" s="22">
        <f>MONTH(Actuals[[#This Row],[Date]])</f>
        <v>6</v>
      </c>
      <c r="L15789" s="12"/>
    </row>
    <row r="15790" spans="1:12" x14ac:dyDescent="0.3">
      <c r="A15790">
        <v>11</v>
      </c>
      <c r="B15790">
        <v>20403</v>
      </c>
      <c r="C15790">
        <v>5</v>
      </c>
      <c r="D15790">
        <v>60000</v>
      </c>
      <c r="E15790" s="46">
        <v>45110</v>
      </c>
      <c r="F15790">
        <v>-6362.58</v>
      </c>
      <c r="I15790" t="str">
        <f>INDEX(LedgerMapping[[#All],[Level 3]],MATCH(Actuals[[#This Row],[Sub Ledger]],LedgerMapping[[#All],[Sub Ledger]],0))</f>
        <v>Marketing</v>
      </c>
      <c r="J15790" s="22">
        <f>YEAR(Actuals[[#This Row],[Date]])</f>
        <v>2023</v>
      </c>
      <c r="K15790" s="22">
        <f>MONTH(Actuals[[#This Row],[Date]])</f>
        <v>7</v>
      </c>
      <c r="L15790" s="12"/>
    </row>
    <row r="15791" spans="1:12" x14ac:dyDescent="0.3">
      <c r="A15791">
        <v>11</v>
      </c>
      <c r="B15791">
        <v>21431</v>
      </c>
      <c r="C15791">
        <v>5</v>
      </c>
      <c r="D15791">
        <v>60000</v>
      </c>
      <c r="E15791" s="46">
        <v>45141</v>
      </c>
      <c r="F15791">
        <v>-2895.49</v>
      </c>
      <c r="I15791" t="str">
        <f>INDEX(LedgerMapping[[#All],[Level 3]],MATCH(Actuals[[#This Row],[Sub Ledger]],LedgerMapping[[#All],[Sub Ledger]],0))</f>
        <v>Marketing</v>
      </c>
      <c r="J15791" s="22">
        <f>YEAR(Actuals[[#This Row],[Date]])</f>
        <v>2023</v>
      </c>
      <c r="K15791" s="22">
        <f>MONTH(Actuals[[#This Row],[Date]])</f>
        <v>8</v>
      </c>
      <c r="L15791" s="12"/>
    </row>
    <row r="15792" spans="1:12" x14ac:dyDescent="0.3">
      <c r="A15792">
        <v>11</v>
      </c>
      <c r="B15792">
        <v>23412</v>
      </c>
      <c r="C15792">
        <v>5</v>
      </c>
      <c r="D15792">
        <v>60000</v>
      </c>
      <c r="E15792" s="46">
        <v>45200</v>
      </c>
      <c r="F15792">
        <v>-3213.58</v>
      </c>
      <c r="I15792" t="str">
        <f>INDEX(LedgerMapping[[#All],[Level 3]],MATCH(Actuals[[#This Row],[Sub Ledger]],LedgerMapping[[#All],[Sub Ledger]],0))</f>
        <v>Marketing</v>
      </c>
      <c r="J15792" s="22">
        <f>YEAR(Actuals[[#This Row],[Date]])</f>
        <v>2023</v>
      </c>
      <c r="K15792" s="22">
        <f>MONTH(Actuals[[#This Row],[Date]])</f>
        <v>10</v>
      </c>
      <c r="L15792" s="12"/>
    </row>
    <row r="15793" spans="1:12" x14ac:dyDescent="0.3">
      <c r="A15793">
        <v>11</v>
      </c>
      <c r="B15793">
        <v>24414</v>
      </c>
      <c r="C15793">
        <v>5</v>
      </c>
      <c r="D15793">
        <v>60000</v>
      </c>
      <c r="E15793" s="46">
        <v>45230</v>
      </c>
      <c r="F15793">
        <v>-3372.1</v>
      </c>
      <c r="I15793" t="str">
        <f>INDEX(LedgerMapping[[#All],[Level 3]],MATCH(Actuals[[#This Row],[Sub Ledger]],LedgerMapping[[#All],[Sub Ledger]],0))</f>
        <v>Marketing</v>
      </c>
      <c r="J15793" s="22">
        <f>YEAR(Actuals[[#This Row],[Date]])</f>
        <v>2023</v>
      </c>
      <c r="K15793" s="22">
        <f>MONTH(Actuals[[#This Row],[Date]])</f>
        <v>10</v>
      </c>
      <c r="L15793" s="12"/>
    </row>
    <row r="15794" spans="1:12" x14ac:dyDescent="0.3">
      <c r="A15794">
        <v>11</v>
      </c>
      <c r="B15794">
        <v>25446</v>
      </c>
      <c r="C15794">
        <v>5</v>
      </c>
      <c r="D15794">
        <v>60000</v>
      </c>
      <c r="E15794" s="46">
        <v>45261</v>
      </c>
      <c r="F15794">
        <v>-6234.92</v>
      </c>
      <c r="I15794" t="str">
        <f>INDEX(LedgerMapping[[#All],[Level 3]],MATCH(Actuals[[#This Row],[Sub Ledger]],LedgerMapping[[#All],[Sub Ledger]],0))</f>
        <v>Marketing</v>
      </c>
      <c r="J15794" s="22">
        <f>YEAR(Actuals[[#This Row],[Date]])</f>
        <v>2023</v>
      </c>
      <c r="K15794" s="22">
        <f>MONTH(Actuals[[#This Row],[Date]])</f>
        <v>12</v>
      </c>
      <c r="L15794" s="12"/>
    </row>
    <row r="15795" spans="1:12" x14ac:dyDescent="0.3">
      <c r="A15795">
        <v>11</v>
      </c>
      <c r="B15795">
        <v>26517</v>
      </c>
      <c r="C15795">
        <v>5</v>
      </c>
      <c r="D15795">
        <v>60000</v>
      </c>
      <c r="E15795" s="46">
        <v>45291</v>
      </c>
      <c r="F15795">
        <v>-2655.06</v>
      </c>
      <c r="I15795" t="str">
        <f>INDEX(LedgerMapping[[#All],[Level 3]],MATCH(Actuals[[#This Row],[Sub Ledger]],LedgerMapping[[#All],[Sub Ledger]],0))</f>
        <v>Marketing</v>
      </c>
      <c r="J15795" s="22">
        <f>YEAR(Actuals[[#This Row],[Date]])</f>
        <v>2023</v>
      </c>
      <c r="K15795" s="22">
        <f>MONTH(Actuals[[#This Row],[Date]])</f>
        <v>12</v>
      </c>
      <c r="L15795" s="12"/>
    </row>
    <row r="15796" spans="1:12" x14ac:dyDescent="0.3">
      <c r="A15796">
        <v>11</v>
      </c>
      <c r="B15796">
        <v>27641</v>
      </c>
      <c r="C15796">
        <v>5</v>
      </c>
      <c r="D15796">
        <v>60000</v>
      </c>
      <c r="E15796" s="46">
        <v>45322</v>
      </c>
      <c r="F15796">
        <v>-7788.14</v>
      </c>
      <c r="I15796" t="str">
        <f>INDEX(LedgerMapping[[#All],[Level 3]],MATCH(Actuals[[#This Row],[Sub Ledger]],LedgerMapping[[#All],[Sub Ledger]],0))</f>
        <v>Marketing</v>
      </c>
      <c r="J15796" s="22">
        <f>YEAR(Actuals[[#This Row],[Date]])</f>
        <v>2024</v>
      </c>
      <c r="K15796" s="22">
        <f>MONTH(Actuals[[#This Row],[Date]])</f>
        <v>1</v>
      </c>
      <c r="L15796" s="12"/>
    </row>
    <row r="15797" spans="1:12" x14ac:dyDescent="0.3">
      <c r="A15797">
        <v>11</v>
      </c>
      <c r="B15797">
        <v>28793</v>
      </c>
      <c r="C15797">
        <v>5</v>
      </c>
      <c r="D15797">
        <v>60000</v>
      </c>
      <c r="E15797" s="46">
        <v>45354</v>
      </c>
      <c r="F15797">
        <v>-3627.42</v>
      </c>
      <c r="I15797" t="str">
        <f>INDEX(LedgerMapping[[#All],[Level 3]],MATCH(Actuals[[#This Row],[Sub Ledger]],LedgerMapping[[#All],[Sub Ledger]],0))</f>
        <v>Marketing</v>
      </c>
      <c r="J15797" s="22">
        <f>YEAR(Actuals[[#This Row],[Date]])</f>
        <v>2024</v>
      </c>
      <c r="K15797" s="22">
        <f>MONTH(Actuals[[#This Row],[Date]])</f>
        <v>3</v>
      </c>
      <c r="L15797" s="12"/>
    </row>
    <row r="15798" spans="1:12" x14ac:dyDescent="0.3">
      <c r="A15798">
        <v>11</v>
      </c>
      <c r="B15798">
        <v>32198</v>
      </c>
      <c r="C15798">
        <v>5</v>
      </c>
      <c r="D15798">
        <v>60000</v>
      </c>
      <c r="E15798" s="46">
        <v>45445</v>
      </c>
      <c r="F15798">
        <v>-7329.62</v>
      </c>
      <c r="I15798" t="str">
        <f>INDEX(LedgerMapping[[#All],[Level 3]],MATCH(Actuals[[#This Row],[Sub Ledger]],LedgerMapping[[#All],[Sub Ledger]],0))</f>
        <v>Marketing</v>
      </c>
      <c r="J15798" s="22">
        <f>YEAR(Actuals[[#This Row],[Date]])</f>
        <v>2024</v>
      </c>
      <c r="K15798" s="22">
        <f>MONTH(Actuals[[#This Row],[Date]])</f>
        <v>6</v>
      </c>
      <c r="L15798" s="12"/>
    </row>
    <row r="15799" spans="1:12" x14ac:dyDescent="0.3">
      <c r="A15799">
        <v>11</v>
      </c>
      <c r="B15799">
        <v>34445</v>
      </c>
      <c r="C15799">
        <v>5</v>
      </c>
      <c r="D15799">
        <v>60000</v>
      </c>
      <c r="E15799" s="46">
        <v>45507</v>
      </c>
      <c r="F15799">
        <v>-7558.35</v>
      </c>
      <c r="I15799" t="str">
        <f>INDEX(LedgerMapping[[#All],[Level 3]],MATCH(Actuals[[#This Row],[Sub Ledger]],LedgerMapping[[#All],[Sub Ledger]],0))</f>
        <v>Marketing</v>
      </c>
      <c r="J15799" s="22">
        <f>YEAR(Actuals[[#This Row],[Date]])</f>
        <v>2024</v>
      </c>
      <c r="K15799" s="22">
        <f>MONTH(Actuals[[#This Row],[Date]])</f>
        <v>8</v>
      </c>
      <c r="L15799" s="12"/>
    </row>
    <row r="15800" spans="1:12" x14ac:dyDescent="0.3">
      <c r="A15800">
        <v>11</v>
      </c>
      <c r="B15800">
        <v>35598</v>
      </c>
      <c r="C15800">
        <v>5</v>
      </c>
      <c r="D15800">
        <v>60000</v>
      </c>
      <c r="E15800" s="46">
        <v>45536</v>
      </c>
      <c r="F15800">
        <v>-4084.88</v>
      </c>
      <c r="I15800" t="str">
        <f>INDEX(LedgerMapping[[#All],[Level 3]],MATCH(Actuals[[#This Row],[Sub Ledger]],LedgerMapping[[#All],[Sub Ledger]],0))</f>
        <v>Marketing</v>
      </c>
      <c r="J15800" s="22">
        <f>YEAR(Actuals[[#This Row],[Date]])</f>
        <v>2024</v>
      </c>
      <c r="K15800" s="22">
        <f>MONTH(Actuals[[#This Row],[Date]])</f>
        <v>9</v>
      </c>
      <c r="L15800" s="12"/>
    </row>
    <row r="15801" spans="1:12" x14ac:dyDescent="0.3">
      <c r="A15801">
        <v>11</v>
      </c>
      <c r="B15801">
        <v>36748</v>
      </c>
      <c r="C15801">
        <v>5</v>
      </c>
      <c r="D15801">
        <v>60000</v>
      </c>
      <c r="E15801" s="46">
        <v>45567</v>
      </c>
      <c r="F15801">
        <v>-7481.75</v>
      </c>
      <c r="I15801" t="str">
        <f>INDEX(LedgerMapping[[#All],[Level 3]],MATCH(Actuals[[#This Row],[Sub Ledger]],LedgerMapping[[#All],[Sub Ledger]],0))</f>
        <v>Marketing</v>
      </c>
      <c r="J15801" s="22">
        <f>YEAR(Actuals[[#This Row],[Date]])</f>
        <v>2024</v>
      </c>
      <c r="K15801" s="22">
        <f>MONTH(Actuals[[#This Row],[Date]])</f>
        <v>10</v>
      </c>
      <c r="L15801" s="12"/>
    </row>
    <row r="15802" spans="1:12" x14ac:dyDescent="0.3">
      <c r="A15802">
        <v>11</v>
      </c>
      <c r="B15802">
        <v>37897</v>
      </c>
      <c r="C15802">
        <v>5</v>
      </c>
      <c r="D15802">
        <v>60000</v>
      </c>
      <c r="E15802" s="46">
        <v>45597</v>
      </c>
      <c r="F15802">
        <v>-3702.96</v>
      </c>
      <c r="I15802" t="str">
        <f>INDEX(LedgerMapping[[#All],[Level 3]],MATCH(Actuals[[#This Row],[Sub Ledger]],LedgerMapping[[#All],[Sub Ledger]],0))</f>
        <v>Marketing</v>
      </c>
      <c r="J15802" s="22">
        <f>YEAR(Actuals[[#This Row],[Date]])</f>
        <v>2024</v>
      </c>
      <c r="K15802" s="22">
        <f>MONTH(Actuals[[#This Row],[Date]])</f>
        <v>11</v>
      </c>
      <c r="L15802" s="12"/>
    </row>
    <row r="15803" spans="1:12" x14ac:dyDescent="0.3">
      <c r="A15803">
        <v>11</v>
      </c>
      <c r="B15803">
        <v>39048</v>
      </c>
      <c r="C15803">
        <v>5</v>
      </c>
      <c r="D15803">
        <v>60000</v>
      </c>
      <c r="E15803" s="46">
        <v>45628</v>
      </c>
      <c r="F15803">
        <v>-3741.25</v>
      </c>
      <c r="I15803" t="str">
        <f>INDEX(LedgerMapping[[#All],[Level 3]],MATCH(Actuals[[#This Row],[Sub Ledger]],LedgerMapping[[#All],[Sub Ledger]],0))</f>
        <v>Marketing</v>
      </c>
      <c r="J15803" s="22">
        <f>YEAR(Actuals[[#This Row],[Date]])</f>
        <v>2024</v>
      </c>
      <c r="K15803" s="22">
        <f>MONTH(Actuals[[#This Row],[Date]])</f>
        <v>12</v>
      </c>
      <c r="L15803" s="12"/>
    </row>
    <row r="15804" spans="1:12" x14ac:dyDescent="0.3">
      <c r="A15804">
        <v>11</v>
      </c>
      <c r="B15804">
        <v>16310</v>
      </c>
      <c r="C15804">
        <v>5</v>
      </c>
      <c r="D15804">
        <v>61000</v>
      </c>
      <c r="E15804" s="46">
        <v>44988</v>
      </c>
      <c r="F15804">
        <v>-348.64</v>
      </c>
      <c r="I15804" t="str">
        <f>INDEX(LedgerMapping[[#All],[Level 3]],MATCH(Actuals[[#This Row],[Sub Ledger]],LedgerMapping[[#All],[Sub Ledger]],0))</f>
        <v>Marketing</v>
      </c>
      <c r="J15804" s="22">
        <f>YEAR(Actuals[[#This Row],[Date]])</f>
        <v>2023</v>
      </c>
      <c r="K15804" s="22">
        <f>MONTH(Actuals[[#This Row],[Date]])</f>
        <v>3</v>
      </c>
      <c r="L15804" s="12"/>
    </row>
    <row r="15805" spans="1:12" x14ac:dyDescent="0.3">
      <c r="A15805">
        <v>11</v>
      </c>
      <c r="B15805">
        <v>17342</v>
      </c>
      <c r="C15805">
        <v>5</v>
      </c>
      <c r="D15805">
        <v>61000</v>
      </c>
      <c r="E15805" s="46">
        <v>45018</v>
      </c>
      <c r="F15805">
        <v>-380.55</v>
      </c>
      <c r="I15805" t="str">
        <f>INDEX(LedgerMapping[[#All],[Level 3]],MATCH(Actuals[[#This Row],[Sub Ledger]],LedgerMapping[[#All],[Sub Ledger]],0))</f>
        <v>Marketing</v>
      </c>
      <c r="J15805" s="22">
        <f>YEAR(Actuals[[#This Row],[Date]])</f>
        <v>2023</v>
      </c>
      <c r="K15805" s="22">
        <f>MONTH(Actuals[[#This Row],[Date]])</f>
        <v>4</v>
      </c>
      <c r="L15805" s="12"/>
    </row>
    <row r="15806" spans="1:12" x14ac:dyDescent="0.3">
      <c r="A15806">
        <v>11</v>
      </c>
      <c r="B15806">
        <v>18371</v>
      </c>
      <c r="C15806">
        <v>5</v>
      </c>
      <c r="D15806">
        <v>61000</v>
      </c>
      <c r="E15806" s="46">
        <v>45049</v>
      </c>
      <c r="F15806">
        <v>-377.36</v>
      </c>
      <c r="I15806" t="str">
        <f>INDEX(LedgerMapping[[#All],[Level 3]],MATCH(Actuals[[#This Row],[Sub Ledger]],LedgerMapping[[#All],[Sub Ledger]],0))</f>
        <v>Marketing</v>
      </c>
      <c r="J15806" s="22">
        <f>YEAR(Actuals[[#This Row],[Date]])</f>
        <v>2023</v>
      </c>
      <c r="K15806" s="22">
        <f>MONTH(Actuals[[#This Row],[Date]])</f>
        <v>5</v>
      </c>
      <c r="L15806" s="12"/>
    </row>
    <row r="15807" spans="1:12" x14ac:dyDescent="0.3">
      <c r="A15807">
        <v>11</v>
      </c>
      <c r="B15807">
        <v>19376</v>
      </c>
      <c r="C15807">
        <v>5</v>
      </c>
      <c r="D15807">
        <v>61000</v>
      </c>
      <c r="E15807" s="46">
        <v>45079</v>
      </c>
      <c r="F15807">
        <v>-712.47</v>
      </c>
      <c r="I15807" t="str">
        <f>INDEX(LedgerMapping[[#All],[Level 3]],MATCH(Actuals[[#This Row],[Sub Ledger]],LedgerMapping[[#All],[Sub Ledger]],0))</f>
        <v>Marketing</v>
      </c>
      <c r="J15807" s="22">
        <f>YEAR(Actuals[[#This Row],[Date]])</f>
        <v>2023</v>
      </c>
      <c r="K15807" s="22">
        <f>MONTH(Actuals[[#This Row],[Date]])</f>
        <v>6</v>
      </c>
      <c r="L15807" s="12"/>
    </row>
    <row r="15808" spans="1:12" x14ac:dyDescent="0.3">
      <c r="A15808">
        <v>11</v>
      </c>
      <c r="B15808">
        <v>20404</v>
      </c>
      <c r="C15808">
        <v>5</v>
      </c>
      <c r="D15808">
        <v>61000</v>
      </c>
      <c r="E15808" s="46">
        <v>45110</v>
      </c>
      <c r="F15808">
        <v>-588</v>
      </c>
      <c r="I15808" t="str">
        <f>INDEX(LedgerMapping[[#All],[Level 3]],MATCH(Actuals[[#This Row],[Sub Ledger]],LedgerMapping[[#All],[Sub Ledger]],0))</f>
        <v>Marketing</v>
      </c>
      <c r="J15808" s="22">
        <f>YEAR(Actuals[[#This Row],[Date]])</f>
        <v>2023</v>
      </c>
      <c r="K15808" s="22">
        <f>MONTH(Actuals[[#This Row],[Date]])</f>
        <v>7</v>
      </c>
      <c r="L15808" s="12"/>
    </row>
    <row r="15809" spans="1:12" x14ac:dyDescent="0.3">
      <c r="A15809">
        <v>11</v>
      </c>
      <c r="B15809">
        <v>21432</v>
      </c>
      <c r="C15809">
        <v>5</v>
      </c>
      <c r="D15809">
        <v>61000</v>
      </c>
      <c r="E15809" s="46">
        <v>45141</v>
      </c>
      <c r="F15809">
        <v>-297.57</v>
      </c>
      <c r="I15809" t="str">
        <f>INDEX(LedgerMapping[[#All],[Level 3]],MATCH(Actuals[[#This Row],[Sub Ledger]],LedgerMapping[[#All],[Sub Ledger]],0))</f>
        <v>Marketing</v>
      </c>
      <c r="J15809" s="22">
        <f>YEAR(Actuals[[#This Row],[Date]])</f>
        <v>2023</v>
      </c>
      <c r="K15809" s="22">
        <f>MONTH(Actuals[[#This Row],[Date]])</f>
        <v>8</v>
      </c>
      <c r="L15809" s="12"/>
    </row>
    <row r="15810" spans="1:12" x14ac:dyDescent="0.3">
      <c r="A15810">
        <v>11</v>
      </c>
      <c r="B15810">
        <v>23413</v>
      </c>
      <c r="C15810">
        <v>5</v>
      </c>
      <c r="D15810">
        <v>61000</v>
      </c>
      <c r="E15810" s="46">
        <v>45200</v>
      </c>
      <c r="F15810">
        <v>-363.53</v>
      </c>
      <c r="I15810" t="str">
        <f>INDEX(LedgerMapping[[#All],[Level 3]],MATCH(Actuals[[#This Row],[Sub Ledger]],LedgerMapping[[#All],[Sub Ledger]],0))</f>
        <v>Marketing</v>
      </c>
      <c r="J15810" s="22">
        <f>YEAR(Actuals[[#This Row],[Date]])</f>
        <v>2023</v>
      </c>
      <c r="K15810" s="22">
        <f>MONTH(Actuals[[#This Row],[Date]])</f>
        <v>10</v>
      </c>
      <c r="L15810" s="12"/>
    </row>
    <row r="15811" spans="1:12" x14ac:dyDescent="0.3">
      <c r="A15811">
        <v>11</v>
      </c>
      <c r="B15811">
        <v>24415</v>
      </c>
      <c r="C15811">
        <v>5</v>
      </c>
      <c r="D15811">
        <v>61000</v>
      </c>
      <c r="E15811" s="46">
        <v>45230</v>
      </c>
      <c r="F15811">
        <v>-346.51</v>
      </c>
      <c r="I15811" t="str">
        <f>INDEX(LedgerMapping[[#All],[Level 3]],MATCH(Actuals[[#This Row],[Sub Ledger]],LedgerMapping[[#All],[Sub Ledger]],0))</f>
        <v>Marketing</v>
      </c>
      <c r="J15811" s="22">
        <f>YEAR(Actuals[[#This Row],[Date]])</f>
        <v>2023</v>
      </c>
      <c r="K15811" s="22">
        <f>MONTH(Actuals[[#This Row],[Date]])</f>
        <v>10</v>
      </c>
      <c r="L15811" s="12"/>
    </row>
    <row r="15812" spans="1:12" x14ac:dyDescent="0.3">
      <c r="A15812">
        <v>11</v>
      </c>
      <c r="B15812">
        <v>25447</v>
      </c>
      <c r="C15812">
        <v>5</v>
      </c>
      <c r="D15812">
        <v>61000</v>
      </c>
      <c r="E15812" s="46">
        <v>45261</v>
      </c>
      <c r="F15812">
        <v>-640.13</v>
      </c>
      <c r="I15812" t="str">
        <f>INDEX(LedgerMapping[[#All],[Level 3]],MATCH(Actuals[[#This Row],[Sub Ledger]],LedgerMapping[[#All],[Sub Ledger]],0))</f>
        <v>Marketing</v>
      </c>
      <c r="J15812" s="22">
        <f>YEAR(Actuals[[#This Row],[Date]])</f>
        <v>2023</v>
      </c>
      <c r="K15812" s="22">
        <f>MONTH(Actuals[[#This Row],[Date]])</f>
        <v>12</v>
      </c>
      <c r="L15812" s="12"/>
    </row>
    <row r="15813" spans="1:12" x14ac:dyDescent="0.3">
      <c r="A15813">
        <v>11</v>
      </c>
      <c r="B15813">
        <v>26518</v>
      </c>
      <c r="C15813">
        <v>5</v>
      </c>
      <c r="D15813">
        <v>61000</v>
      </c>
      <c r="E15813" s="46">
        <v>45291</v>
      </c>
      <c r="F15813">
        <v>-327.36</v>
      </c>
      <c r="I15813" t="str">
        <f>INDEX(LedgerMapping[[#All],[Level 3]],MATCH(Actuals[[#This Row],[Sub Ledger]],LedgerMapping[[#All],[Sub Ledger]],0))</f>
        <v>Marketing</v>
      </c>
      <c r="J15813" s="22">
        <f>YEAR(Actuals[[#This Row],[Date]])</f>
        <v>2023</v>
      </c>
      <c r="K15813" s="22">
        <f>MONTH(Actuals[[#This Row],[Date]])</f>
        <v>12</v>
      </c>
      <c r="L15813" s="12"/>
    </row>
    <row r="15814" spans="1:12" x14ac:dyDescent="0.3">
      <c r="A15814">
        <v>11</v>
      </c>
      <c r="B15814">
        <v>27642</v>
      </c>
      <c r="C15814">
        <v>5</v>
      </c>
      <c r="D15814">
        <v>61000</v>
      </c>
      <c r="E15814" s="46">
        <v>45322</v>
      </c>
      <c r="F15814">
        <v>-719.92</v>
      </c>
      <c r="I15814" t="str">
        <f>INDEX(LedgerMapping[[#All],[Level 3]],MATCH(Actuals[[#This Row],[Sub Ledger]],LedgerMapping[[#All],[Sub Ledger]],0))</f>
        <v>Marketing</v>
      </c>
      <c r="J15814" s="22">
        <f>YEAR(Actuals[[#This Row],[Date]])</f>
        <v>2024</v>
      </c>
      <c r="K15814" s="22">
        <f>MONTH(Actuals[[#This Row],[Date]])</f>
        <v>1</v>
      </c>
      <c r="L15814" s="12"/>
    </row>
    <row r="15815" spans="1:12" x14ac:dyDescent="0.3">
      <c r="A15815">
        <v>11</v>
      </c>
      <c r="B15815">
        <v>28794</v>
      </c>
      <c r="C15815">
        <v>5</v>
      </c>
      <c r="D15815">
        <v>61000</v>
      </c>
      <c r="E15815" s="46">
        <v>45354</v>
      </c>
      <c r="F15815">
        <v>-298.64</v>
      </c>
      <c r="I15815" t="str">
        <f>INDEX(LedgerMapping[[#All],[Level 3]],MATCH(Actuals[[#This Row],[Sub Ledger]],LedgerMapping[[#All],[Sub Ledger]],0))</f>
        <v>Marketing</v>
      </c>
      <c r="J15815" s="22">
        <f>YEAR(Actuals[[#This Row],[Date]])</f>
        <v>2024</v>
      </c>
      <c r="K15815" s="22">
        <f>MONTH(Actuals[[#This Row],[Date]])</f>
        <v>3</v>
      </c>
      <c r="L15815" s="12"/>
    </row>
    <row r="15816" spans="1:12" x14ac:dyDescent="0.3">
      <c r="A15816">
        <v>11</v>
      </c>
      <c r="B15816">
        <v>32199</v>
      </c>
      <c r="C15816">
        <v>5</v>
      </c>
      <c r="D15816">
        <v>61000</v>
      </c>
      <c r="E15816" s="46">
        <v>45445</v>
      </c>
      <c r="F15816">
        <v>-601.83000000000004</v>
      </c>
      <c r="I15816" t="str">
        <f>INDEX(LedgerMapping[[#All],[Level 3]],MATCH(Actuals[[#This Row],[Sub Ledger]],LedgerMapping[[#All],[Sub Ledger]],0))</f>
        <v>Marketing</v>
      </c>
      <c r="J15816" s="22">
        <f>YEAR(Actuals[[#This Row],[Date]])</f>
        <v>2024</v>
      </c>
      <c r="K15816" s="22">
        <f>MONTH(Actuals[[#This Row],[Date]])</f>
        <v>6</v>
      </c>
      <c r="L15816" s="12"/>
    </row>
    <row r="15817" spans="1:12" x14ac:dyDescent="0.3">
      <c r="A15817">
        <v>11</v>
      </c>
      <c r="B15817">
        <v>34446</v>
      </c>
      <c r="C15817">
        <v>5</v>
      </c>
      <c r="D15817">
        <v>61000</v>
      </c>
      <c r="E15817" s="46">
        <v>45507</v>
      </c>
      <c r="F15817">
        <v>-775.24</v>
      </c>
      <c r="I15817" t="str">
        <f>INDEX(LedgerMapping[[#All],[Level 3]],MATCH(Actuals[[#This Row],[Sub Ledger]],LedgerMapping[[#All],[Sub Ledger]],0))</f>
        <v>Marketing</v>
      </c>
      <c r="J15817" s="22">
        <f>YEAR(Actuals[[#This Row],[Date]])</f>
        <v>2024</v>
      </c>
      <c r="K15817" s="22">
        <f>MONTH(Actuals[[#This Row],[Date]])</f>
        <v>8</v>
      </c>
      <c r="L15817" s="12"/>
    </row>
    <row r="15818" spans="1:12" x14ac:dyDescent="0.3">
      <c r="A15818">
        <v>11</v>
      </c>
      <c r="B15818">
        <v>35599</v>
      </c>
      <c r="C15818">
        <v>5</v>
      </c>
      <c r="D15818">
        <v>61000</v>
      </c>
      <c r="E15818" s="46">
        <v>45536</v>
      </c>
      <c r="F15818">
        <v>-503.96</v>
      </c>
      <c r="I15818" t="str">
        <f>INDEX(LedgerMapping[[#All],[Level 3]],MATCH(Actuals[[#This Row],[Sub Ledger]],LedgerMapping[[#All],[Sub Ledger]],0))</f>
        <v>Marketing</v>
      </c>
      <c r="J15818" s="22">
        <f>YEAR(Actuals[[#This Row],[Date]])</f>
        <v>2024</v>
      </c>
      <c r="K15818" s="22">
        <f>MONTH(Actuals[[#This Row],[Date]])</f>
        <v>9</v>
      </c>
      <c r="L15818" s="12"/>
    </row>
    <row r="15819" spans="1:12" x14ac:dyDescent="0.3">
      <c r="A15819">
        <v>11</v>
      </c>
      <c r="B15819">
        <v>36749</v>
      </c>
      <c r="C15819">
        <v>5</v>
      </c>
      <c r="D15819">
        <v>61000</v>
      </c>
      <c r="E15819" s="46">
        <v>45567</v>
      </c>
      <c r="F15819">
        <v>-691.2</v>
      </c>
      <c r="I15819" t="str">
        <f>INDEX(LedgerMapping[[#All],[Level 3]],MATCH(Actuals[[#This Row],[Sub Ledger]],LedgerMapping[[#All],[Sub Ledger]],0))</f>
        <v>Marketing</v>
      </c>
      <c r="J15819" s="22">
        <f>YEAR(Actuals[[#This Row],[Date]])</f>
        <v>2024</v>
      </c>
      <c r="K15819" s="22">
        <f>MONTH(Actuals[[#This Row],[Date]])</f>
        <v>10</v>
      </c>
      <c r="L15819" s="12"/>
    </row>
    <row r="15820" spans="1:12" x14ac:dyDescent="0.3">
      <c r="A15820">
        <v>11</v>
      </c>
      <c r="B15820">
        <v>37898</v>
      </c>
      <c r="C15820">
        <v>5</v>
      </c>
      <c r="D15820">
        <v>61000</v>
      </c>
      <c r="E15820" s="46">
        <v>45597</v>
      </c>
      <c r="F15820">
        <v>-417.79</v>
      </c>
      <c r="I15820" t="str">
        <f>INDEX(LedgerMapping[[#All],[Level 3]],MATCH(Actuals[[#This Row],[Sub Ledger]],LedgerMapping[[#All],[Sub Ledger]],0))</f>
        <v>Marketing</v>
      </c>
      <c r="J15820" s="22">
        <f>YEAR(Actuals[[#This Row],[Date]])</f>
        <v>2024</v>
      </c>
      <c r="K15820" s="22">
        <f>MONTH(Actuals[[#This Row],[Date]])</f>
        <v>11</v>
      </c>
      <c r="L15820" s="12"/>
    </row>
    <row r="15821" spans="1:12" x14ac:dyDescent="0.3">
      <c r="A15821">
        <v>11</v>
      </c>
      <c r="B15821">
        <v>39049</v>
      </c>
      <c r="C15821">
        <v>5</v>
      </c>
      <c r="D15821">
        <v>61000</v>
      </c>
      <c r="E15821" s="46">
        <v>45628</v>
      </c>
      <c r="F15821">
        <v>-308.20999999999998</v>
      </c>
      <c r="I15821" t="str">
        <f>INDEX(LedgerMapping[[#All],[Level 3]],MATCH(Actuals[[#This Row],[Sub Ledger]],LedgerMapping[[#All],[Sub Ledger]],0))</f>
        <v>Marketing</v>
      </c>
      <c r="J15821" s="22">
        <f>YEAR(Actuals[[#This Row],[Date]])</f>
        <v>2024</v>
      </c>
      <c r="K15821" s="22">
        <f>MONTH(Actuals[[#This Row],[Date]])</f>
        <v>12</v>
      </c>
      <c r="L15821" s="12"/>
    </row>
    <row r="15822" spans="1:12" x14ac:dyDescent="0.3">
      <c r="A15822">
        <v>11</v>
      </c>
      <c r="B15822">
        <v>16311</v>
      </c>
      <c r="C15822">
        <v>5</v>
      </c>
      <c r="D15822">
        <v>62000</v>
      </c>
      <c r="E15822" s="46">
        <v>44988</v>
      </c>
      <c r="F15822">
        <v>-285.87</v>
      </c>
      <c r="I15822" t="str">
        <f>INDEX(LedgerMapping[[#All],[Level 3]],MATCH(Actuals[[#This Row],[Sub Ledger]],LedgerMapping[[#All],[Sub Ledger]],0))</f>
        <v>Marketing</v>
      </c>
      <c r="J15822" s="22">
        <f>YEAR(Actuals[[#This Row],[Date]])</f>
        <v>2023</v>
      </c>
      <c r="K15822" s="22">
        <f>MONTH(Actuals[[#This Row],[Date]])</f>
        <v>3</v>
      </c>
      <c r="L15822" s="12"/>
    </row>
    <row r="15823" spans="1:12" x14ac:dyDescent="0.3">
      <c r="A15823">
        <v>11</v>
      </c>
      <c r="B15823">
        <v>17343</v>
      </c>
      <c r="C15823">
        <v>5</v>
      </c>
      <c r="D15823">
        <v>62000</v>
      </c>
      <c r="E15823" s="46">
        <v>45018</v>
      </c>
      <c r="F15823">
        <v>-159.27000000000001</v>
      </c>
      <c r="I15823" t="str">
        <f>INDEX(LedgerMapping[[#All],[Level 3]],MATCH(Actuals[[#This Row],[Sub Ledger]],LedgerMapping[[#All],[Sub Ledger]],0))</f>
        <v>Marketing</v>
      </c>
      <c r="J15823" s="22">
        <f>YEAR(Actuals[[#This Row],[Date]])</f>
        <v>2023</v>
      </c>
      <c r="K15823" s="22">
        <f>MONTH(Actuals[[#This Row],[Date]])</f>
        <v>4</v>
      </c>
      <c r="L15823" s="12"/>
    </row>
    <row r="15824" spans="1:12" x14ac:dyDescent="0.3">
      <c r="A15824">
        <v>11</v>
      </c>
      <c r="B15824">
        <v>18372</v>
      </c>
      <c r="C15824">
        <v>5</v>
      </c>
      <c r="D15824">
        <v>62000</v>
      </c>
      <c r="E15824" s="46">
        <v>45049</v>
      </c>
      <c r="F15824">
        <v>-275.23</v>
      </c>
      <c r="I15824" t="str">
        <f>INDEX(LedgerMapping[[#All],[Level 3]],MATCH(Actuals[[#This Row],[Sub Ledger]],LedgerMapping[[#All],[Sub Ledger]],0))</f>
        <v>Marketing</v>
      </c>
      <c r="J15824" s="22">
        <f>YEAR(Actuals[[#This Row],[Date]])</f>
        <v>2023</v>
      </c>
      <c r="K15824" s="22">
        <f>MONTH(Actuals[[#This Row],[Date]])</f>
        <v>5</v>
      </c>
      <c r="L15824" s="12"/>
    </row>
    <row r="15825" spans="1:12" x14ac:dyDescent="0.3">
      <c r="A15825">
        <v>11</v>
      </c>
      <c r="B15825">
        <v>19377</v>
      </c>
      <c r="C15825">
        <v>5</v>
      </c>
      <c r="D15825">
        <v>62000</v>
      </c>
      <c r="E15825" s="46">
        <v>45079</v>
      </c>
      <c r="F15825">
        <v>-498.64</v>
      </c>
      <c r="I15825" t="str">
        <f>INDEX(LedgerMapping[[#All],[Level 3]],MATCH(Actuals[[#This Row],[Sub Ledger]],LedgerMapping[[#All],[Sub Ledger]],0))</f>
        <v>Marketing</v>
      </c>
      <c r="J15825" s="22">
        <f>YEAR(Actuals[[#This Row],[Date]])</f>
        <v>2023</v>
      </c>
      <c r="K15825" s="22">
        <f>MONTH(Actuals[[#This Row],[Date]])</f>
        <v>6</v>
      </c>
      <c r="L15825" s="12"/>
    </row>
    <row r="15826" spans="1:12" x14ac:dyDescent="0.3">
      <c r="A15826">
        <v>11</v>
      </c>
      <c r="B15826">
        <v>20405</v>
      </c>
      <c r="C15826">
        <v>5</v>
      </c>
      <c r="D15826">
        <v>62000</v>
      </c>
      <c r="E15826" s="46">
        <v>45110</v>
      </c>
      <c r="F15826">
        <v>-588</v>
      </c>
      <c r="I15826" t="str">
        <f>INDEX(LedgerMapping[[#All],[Level 3]],MATCH(Actuals[[#This Row],[Sub Ledger]],LedgerMapping[[#All],[Sub Ledger]],0))</f>
        <v>Marketing</v>
      </c>
      <c r="J15826" s="22">
        <f>YEAR(Actuals[[#This Row],[Date]])</f>
        <v>2023</v>
      </c>
      <c r="K15826" s="22">
        <f>MONTH(Actuals[[#This Row],[Date]])</f>
        <v>7</v>
      </c>
      <c r="L15826" s="12"/>
    </row>
    <row r="15827" spans="1:12" x14ac:dyDescent="0.3">
      <c r="A15827">
        <v>11</v>
      </c>
      <c r="B15827">
        <v>21433</v>
      </c>
      <c r="C15827">
        <v>5</v>
      </c>
      <c r="D15827">
        <v>62000</v>
      </c>
      <c r="E15827" s="46">
        <v>45141</v>
      </c>
      <c r="F15827">
        <v>-208.21</v>
      </c>
      <c r="I15827" t="str">
        <f>INDEX(LedgerMapping[[#All],[Level 3]],MATCH(Actuals[[#This Row],[Sub Ledger]],LedgerMapping[[#All],[Sub Ledger]],0))</f>
        <v>Marketing</v>
      </c>
      <c r="J15827" s="22">
        <f>YEAR(Actuals[[#This Row],[Date]])</f>
        <v>2023</v>
      </c>
      <c r="K15827" s="22">
        <f>MONTH(Actuals[[#This Row],[Date]])</f>
        <v>8</v>
      </c>
      <c r="L15827" s="12"/>
    </row>
    <row r="15828" spans="1:12" x14ac:dyDescent="0.3">
      <c r="A15828">
        <v>11</v>
      </c>
      <c r="B15828">
        <v>23414</v>
      </c>
      <c r="C15828">
        <v>5</v>
      </c>
      <c r="D15828">
        <v>62000</v>
      </c>
      <c r="E15828" s="46">
        <v>45200</v>
      </c>
      <c r="F15828">
        <v>-297.57</v>
      </c>
      <c r="I15828" t="str">
        <f>INDEX(LedgerMapping[[#All],[Level 3]],MATCH(Actuals[[#This Row],[Sub Ledger]],LedgerMapping[[#All],[Sub Ledger]],0))</f>
        <v>Marketing</v>
      </c>
      <c r="J15828" s="22">
        <f>YEAR(Actuals[[#This Row],[Date]])</f>
        <v>2023</v>
      </c>
      <c r="K15828" s="22">
        <f>MONTH(Actuals[[#This Row],[Date]])</f>
        <v>10</v>
      </c>
      <c r="L15828" s="12"/>
    </row>
    <row r="15829" spans="1:12" x14ac:dyDescent="0.3">
      <c r="A15829">
        <v>11</v>
      </c>
      <c r="B15829">
        <v>24416</v>
      </c>
      <c r="C15829">
        <v>5</v>
      </c>
      <c r="D15829">
        <v>62000</v>
      </c>
      <c r="E15829" s="46">
        <v>45230</v>
      </c>
      <c r="F15829">
        <v>-277.36</v>
      </c>
      <c r="I15829" t="str">
        <f>INDEX(LedgerMapping[[#All],[Level 3]],MATCH(Actuals[[#This Row],[Sub Ledger]],LedgerMapping[[#All],[Sub Ledger]],0))</f>
        <v>Marketing</v>
      </c>
      <c r="J15829" s="22">
        <f>YEAR(Actuals[[#This Row],[Date]])</f>
        <v>2023</v>
      </c>
      <c r="K15829" s="22">
        <f>MONTH(Actuals[[#This Row],[Date]])</f>
        <v>10</v>
      </c>
      <c r="L15829" s="12"/>
    </row>
    <row r="15830" spans="1:12" x14ac:dyDescent="0.3">
      <c r="A15830">
        <v>11</v>
      </c>
      <c r="B15830">
        <v>25448</v>
      </c>
      <c r="C15830">
        <v>5</v>
      </c>
      <c r="D15830">
        <v>62000</v>
      </c>
      <c r="E15830" s="46">
        <v>45261</v>
      </c>
      <c r="F15830">
        <v>-448.64</v>
      </c>
      <c r="I15830" t="str">
        <f>INDEX(LedgerMapping[[#All],[Level 3]],MATCH(Actuals[[#This Row],[Sub Ledger]],LedgerMapping[[#All],[Sub Ledger]],0))</f>
        <v>Marketing</v>
      </c>
      <c r="J15830" s="22">
        <f>YEAR(Actuals[[#This Row],[Date]])</f>
        <v>2023</v>
      </c>
      <c r="K15830" s="22">
        <f>MONTH(Actuals[[#This Row],[Date]])</f>
        <v>12</v>
      </c>
      <c r="L15830" s="12"/>
    </row>
    <row r="15831" spans="1:12" x14ac:dyDescent="0.3">
      <c r="A15831">
        <v>11</v>
      </c>
      <c r="B15831">
        <v>26519</v>
      </c>
      <c r="C15831">
        <v>5</v>
      </c>
      <c r="D15831">
        <v>62000</v>
      </c>
      <c r="E15831" s="46">
        <v>45291</v>
      </c>
      <c r="F15831">
        <v>-164.59</v>
      </c>
      <c r="I15831" t="str">
        <f>INDEX(LedgerMapping[[#All],[Level 3]],MATCH(Actuals[[#This Row],[Sub Ledger]],LedgerMapping[[#All],[Sub Ledger]],0))</f>
        <v>Marketing</v>
      </c>
      <c r="J15831" s="22">
        <f>YEAR(Actuals[[#This Row],[Date]])</f>
        <v>2023</v>
      </c>
      <c r="K15831" s="22">
        <f>MONTH(Actuals[[#This Row],[Date]])</f>
        <v>12</v>
      </c>
      <c r="L15831" s="12"/>
    </row>
    <row r="15832" spans="1:12" x14ac:dyDescent="0.3">
      <c r="A15832">
        <v>11</v>
      </c>
      <c r="B15832">
        <v>27643</v>
      </c>
      <c r="C15832">
        <v>5</v>
      </c>
      <c r="D15832">
        <v>62000</v>
      </c>
      <c r="E15832" s="46">
        <v>45322</v>
      </c>
      <c r="F15832">
        <v>-640.13</v>
      </c>
      <c r="I15832" t="str">
        <f>INDEX(LedgerMapping[[#All],[Level 3]],MATCH(Actuals[[#This Row],[Sub Ledger]],LedgerMapping[[#All],[Sub Ledger]],0))</f>
        <v>Marketing</v>
      </c>
      <c r="J15832" s="22">
        <f>YEAR(Actuals[[#This Row],[Date]])</f>
        <v>2024</v>
      </c>
      <c r="K15832" s="22">
        <f>MONTH(Actuals[[#This Row],[Date]])</f>
        <v>1</v>
      </c>
      <c r="L15832" s="12"/>
    </row>
    <row r="15833" spans="1:12" x14ac:dyDescent="0.3">
      <c r="A15833">
        <v>11</v>
      </c>
      <c r="B15833">
        <v>28795</v>
      </c>
      <c r="C15833">
        <v>5</v>
      </c>
      <c r="D15833">
        <v>62000</v>
      </c>
      <c r="E15833" s="46">
        <v>45354</v>
      </c>
      <c r="F15833">
        <v>-334.81</v>
      </c>
      <c r="I15833" t="str">
        <f>INDEX(LedgerMapping[[#All],[Level 3]],MATCH(Actuals[[#This Row],[Sub Ledger]],LedgerMapping[[#All],[Sub Ledger]],0))</f>
        <v>Marketing</v>
      </c>
      <c r="J15833" s="22">
        <f>YEAR(Actuals[[#This Row],[Date]])</f>
        <v>2024</v>
      </c>
      <c r="K15833" s="22">
        <f>MONTH(Actuals[[#This Row],[Date]])</f>
        <v>3</v>
      </c>
      <c r="L15833" s="12"/>
    </row>
    <row r="15834" spans="1:12" x14ac:dyDescent="0.3">
      <c r="A15834">
        <v>11</v>
      </c>
      <c r="B15834">
        <v>32200</v>
      </c>
      <c r="C15834">
        <v>5</v>
      </c>
      <c r="D15834">
        <v>62000</v>
      </c>
      <c r="E15834" s="46">
        <v>45445</v>
      </c>
      <c r="F15834">
        <v>-601.83000000000004</v>
      </c>
      <c r="I15834" t="str">
        <f>INDEX(LedgerMapping[[#All],[Level 3]],MATCH(Actuals[[#This Row],[Sub Ledger]],LedgerMapping[[#All],[Sub Ledger]],0))</f>
        <v>Marketing</v>
      </c>
      <c r="J15834" s="22">
        <f>YEAR(Actuals[[#This Row],[Date]])</f>
        <v>2024</v>
      </c>
      <c r="K15834" s="22">
        <f>MONTH(Actuals[[#This Row],[Date]])</f>
        <v>6</v>
      </c>
      <c r="L15834" s="12"/>
    </row>
    <row r="15835" spans="1:12" x14ac:dyDescent="0.3">
      <c r="A15835">
        <v>11</v>
      </c>
      <c r="B15835">
        <v>34447</v>
      </c>
      <c r="C15835">
        <v>5</v>
      </c>
      <c r="D15835">
        <v>62000</v>
      </c>
      <c r="E15835" s="46">
        <v>45507</v>
      </c>
      <c r="F15835">
        <v>-543.32000000000005</v>
      </c>
      <c r="I15835" t="str">
        <f>INDEX(LedgerMapping[[#All],[Level 3]],MATCH(Actuals[[#This Row],[Sub Ledger]],LedgerMapping[[#All],[Sub Ledger]],0))</f>
        <v>Marketing</v>
      </c>
      <c r="J15835" s="22">
        <f>YEAR(Actuals[[#This Row],[Date]])</f>
        <v>2024</v>
      </c>
      <c r="K15835" s="22">
        <f>MONTH(Actuals[[#This Row],[Date]])</f>
        <v>8</v>
      </c>
      <c r="L15835" s="12"/>
    </row>
    <row r="15836" spans="1:12" x14ac:dyDescent="0.3">
      <c r="A15836">
        <v>11</v>
      </c>
      <c r="B15836">
        <v>35600</v>
      </c>
      <c r="C15836">
        <v>5</v>
      </c>
      <c r="D15836">
        <v>62000</v>
      </c>
      <c r="E15836" s="46">
        <v>45536</v>
      </c>
      <c r="F15836">
        <v>-336.94</v>
      </c>
      <c r="I15836" t="str">
        <f>INDEX(LedgerMapping[[#All],[Level 3]],MATCH(Actuals[[#This Row],[Sub Ledger]],LedgerMapping[[#All],[Sub Ledger]],0))</f>
        <v>Marketing</v>
      </c>
      <c r="J15836" s="22">
        <f>YEAR(Actuals[[#This Row],[Date]])</f>
        <v>2024</v>
      </c>
      <c r="K15836" s="22">
        <f>MONTH(Actuals[[#This Row],[Date]])</f>
        <v>9</v>
      </c>
      <c r="L15836" s="12"/>
    </row>
    <row r="15837" spans="1:12" x14ac:dyDescent="0.3">
      <c r="A15837">
        <v>11</v>
      </c>
      <c r="B15837">
        <v>36750</v>
      </c>
      <c r="C15837">
        <v>5</v>
      </c>
      <c r="D15837">
        <v>62000</v>
      </c>
      <c r="E15837" s="46">
        <v>45567</v>
      </c>
      <c r="F15837">
        <v>-538</v>
      </c>
      <c r="I15837" t="str">
        <f>INDEX(LedgerMapping[[#All],[Level 3]],MATCH(Actuals[[#This Row],[Sub Ledger]],LedgerMapping[[#All],[Sub Ledger]],0))</f>
        <v>Marketing</v>
      </c>
      <c r="J15837" s="22">
        <f>YEAR(Actuals[[#This Row],[Date]])</f>
        <v>2024</v>
      </c>
      <c r="K15837" s="22">
        <f>MONTH(Actuals[[#This Row],[Date]])</f>
        <v>10</v>
      </c>
      <c r="L15837" s="12"/>
    </row>
    <row r="15838" spans="1:12" x14ac:dyDescent="0.3">
      <c r="A15838">
        <v>11</v>
      </c>
      <c r="B15838">
        <v>37899</v>
      </c>
      <c r="C15838">
        <v>5</v>
      </c>
      <c r="D15838">
        <v>62000</v>
      </c>
      <c r="E15838" s="46">
        <v>45597</v>
      </c>
      <c r="F15838">
        <v>-343.32</v>
      </c>
      <c r="I15838" t="str">
        <f>INDEX(LedgerMapping[[#All],[Level 3]],MATCH(Actuals[[#This Row],[Sub Ledger]],LedgerMapping[[#All],[Sub Ledger]],0))</f>
        <v>Marketing</v>
      </c>
      <c r="J15838" s="22">
        <f>YEAR(Actuals[[#This Row],[Date]])</f>
        <v>2024</v>
      </c>
      <c r="K15838" s="22">
        <f>MONTH(Actuals[[#This Row],[Date]])</f>
        <v>11</v>
      </c>
      <c r="L15838" s="12"/>
    </row>
    <row r="15839" spans="1:12" x14ac:dyDescent="0.3">
      <c r="A15839">
        <v>11</v>
      </c>
      <c r="B15839">
        <v>39050</v>
      </c>
      <c r="C15839">
        <v>5</v>
      </c>
      <c r="D15839">
        <v>62000</v>
      </c>
      <c r="E15839" s="46">
        <v>45628</v>
      </c>
      <c r="F15839">
        <v>-383.74</v>
      </c>
      <c r="I15839" t="str">
        <f>INDEX(LedgerMapping[[#All],[Level 3]],MATCH(Actuals[[#This Row],[Sub Ledger]],LedgerMapping[[#All],[Sub Ledger]],0))</f>
        <v>Marketing</v>
      </c>
      <c r="J15839" s="22">
        <f>YEAR(Actuals[[#This Row],[Date]])</f>
        <v>2024</v>
      </c>
      <c r="K15839" s="22">
        <f>MONTH(Actuals[[#This Row],[Date]])</f>
        <v>12</v>
      </c>
      <c r="L15839" s="12"/>
    </row>
    <row r="15840" spans="1:12" x14ac:dyDescent="0.3">
      <c r="A15840">
        <v>11</v>
      </c>
      <c r="B15840">
        <v>34448</v>
      </c>
      <c r="C15840">
        <v>5</v>
      </c>
      <c r="D15840">
        <v>65000</v>
      </c>
      <c r="E15840" s="46">
        <v>45507</v>
      </c>
      <c r="F15840">
        <v>-105.02</v>
      </c>
      <c r="I15840" t="str">
        <f>INDEX(LedgerMapping[[#All],[Level 3]],MATCH(Actuals[[#This Row],[Sub Ledger]],LedgerMapping[[#All],[Sub Ledger]],0))</f>
        <v>Administration</v>
      </c>
      <c r="J15840" s="22">
        <f>YEAR(Actuals[[#This Row],[Date]])</f>
        <v>2024</v>
      </c>
      <c r="K15840" s="22">
        <f>MONTH(Actuals[[#This Row],[Date]])</f>
        <v>8</v>
      </c>
      <c r="L15840" s="12"/>
    </row>
    <row r="15841" spans="1:12" x14ac:dyDescent="0.3">
      <c r="A15841">
        <v>11</v>
      </c>
      <c r="B15841">
        <v>16312</v>
      </c>
      <c r="C15841">
        <v>5</v>
      </c>
      <c r="D15841">
        <v>65000</v>
      </c>
      <c r="E15841" s="46">
        <v>44988</v>
      </c>
      <c r="F15841">
        <v>-44.38</v>
      </c>
      <c r="I15841" t="str">
        <f>INDEX(LedgerMapping[[#All],[Level 3]],MATCH(Actuals[[#This Row],[Sub Ledger]],LedgerMapping[[#All],[Sub Ledger]],0))</f>
        <v>Administration</v>
      </c>
      <c r="J15841" s="22">
        <f>YEAR(Actuals[[#This Row],[Date]])</f>
        <v>2023</v>
      </c>
      <c r="K15841" s="22">
        <f>MONTH(Actuals[[#This Row],[Date]])</f>
        <v>3</v>
      </c>
      <c r="L15841" s="12"/>
    </row>
    <row r="15842" spans="1:12" x14ac:dyDescent="0.3">
      <c r="A15842">
        <v>11</v>
      </c>
      <c r="B15842">
        <v>17344</v>
      </c>
      <c r="C15842">
        <v>5</v>
      </c>
      <c r="D15842">
        <v>65000</v>
      </c>
      <c r="E15842" s="46">
        <v>45018</v>
      </c>
      <c r="F15842">
        <v>-23.1</v>
      </c>
      <c r="I15842" t="str">
        <f>INDEX(LedgerMapping[[#All],[Level 3]],MATCH(Actuals[[#This Row],[Sub Ledger]],LedgerMapping[[#All],[Sub Ledger]],0))</f>
        <v>Administration</v>
      </c>
      <c r="J15842" s="22">
        <f>YEAR(Actuals[[#This Row],[Date]])</f>
        <v>2023</v>
      </c>
      <c r="K15842" s="22">
        <f>MONTH(Actuals[[#This Row],[Date]])</f>
        <v>4</v>
      </c>
      <c r="L15842" s="12"/>
    </row>
    <row r="15843" spans="1:12" x14ac:dyDescent="0.3">
      <c r="A15843">
        <v>11</v>
      </c>
      <c r="B15843">
        <v>18373</v>
      </c>
      <c r="C15843">
        <v>5</v>
      </c>
      <c r="D15843">
        <v>65000</v>
      </c>
      <c r="E15843" s="46">
        <v>45049</v>
      </c>
      <c r="F15843">
        <v>-40.119999999999997</v>
      </c>
      <c r="I15843" t="str">
        <f>INDEX(LedgerMapping[[#All],[Level 3]],MATCH(Actuals[[#This Row],[Sub Ledger]],LedgerMapping[[#All],[Sub Ledger]],0))</f>
        <v>Administration</v>
      </c>
      <c r="J15843" s="22">
        <f>YEAR(Actuals[[#This Row],[Date]])</f>
        <v>2023</v>
      </c>
      <c r="K15843" s="22">
        <f>MONTH(Actuals[[#This Row],[Date]])</f>
        <v>5</v>
      </c>
      <c r="L15843" s="12"/>
    </row>
    <row r="15844" spans="1:12" x14ac:dyDescent="0.3">
      <c r="A15844">
        <v>11</v>
      </c>
      <c r="B15844">
        <v>19378</v>
      </c>
      <c r="C15844">
        <v>5</v>
      </c>
      <c r="D15844">
        <v>65000</v>
      </c>
      <c r="E15844" s="46">
        <v>45079</v>
      </c>
      <c r="F15844">
        <v>-67.78</v>
      </c>
      <c r="I15844" t="str">
        <f>INDEX(LedgerMapping[[#All],[Level 3]],MATCH(Actuals[[#This Row],[Sub Ledger]],LedgerMapping[[#All],[Sub Ledger]],0))</f>
        <v>Administration</v>
      </c>
      <c r="J15844" s="22">
        <f>YEAR(Actuals[[#This Row],[Date]])</f>
        <v>2023</v>
      </c>
      <c r="K15844" s="22">
        <f>MONTH(Actuals[[#This Row],[Date]])</f>
        <v>6</v>
      </c>
      <c r="L15844" s="12"/>
    </row>
    <row r="15845" spans="1:12" x14ac:dyDescent="0.3">
      <c r="A15845">
        <v>11</v>
      </c>
      <c r="B15845">
        <v>20406</v>
      </c>
      <c r="C15845">
        <v>5</v>
      </c>
      <c r="D15845">
        <v>65000</v>
      </c>
      <c r="E15845" s="46">
        <v>45110</v>
      </c>
      <c r="F15845">
        <v>-82.68</v>
      </c>
      <c r="I15845" t="str">
        <f>INDEX(LedgerMapping[[#All],[Level 3]],MATCH(Actuals[[#This Row],[Sub Ledger]],LedgerMapping[[#All],[Sub Ledger]],0))</f>
        <v>Administration</v>
      </c>
      <c r="J15845" s="22">
        <f>YEAR(Actuals[[#This Row],[Date]])</f>
        <v>2023</v>
      </c>
      <c r="K15845" s="22">
        <f>MONTH(Actuals[[#This Row],[Date]])</f>
        <v>7</v>
      </c>
      <c r="L15845" s="12"/>
    </row>
    <row r="15846" spans="1:12" x14ac:dyDescent="0.3">
      <c r="A15846">
        <v>11</v>
      </c>
      <c r="B15846">
        <v>21434</v>
      </c>
      <c r="C15846">
        <v>5</v>
      </c>
      <c r="D15846">
        <v>65000</v>
      </c>
      <c r="E15846" s="46">
        <v>45141</v>
      </c>
      <c r="F15846">
        <v>-33.74</v>
      </c>
      <c r="I15846" t="str">
        <f>INDEX(LedgerMapping[[#All],[Level 3]],MATCH(Actuals[[#This Row],[Sub Ledger]],LedgerMapping[[#All],[Sub Ledger]],0))</f>
        <v>Administration</v>
      </c>
      <c r="J15846" s="22">
        <f>YEAR(Actuals[[#This Row],[Date]])</f>
        <v>2023</v>
      </c>
      <c r="K15846" s="22">
        <f>MONTH(Actuals[[#This Row],[Date]])</f>
        <v>8</v>
      </c>
      <c r="L15846" s="12"/>
    </row>
    <row r="15847" spans="1:12" x14ac:dyDescent="0.3">
      <c r="A15847">
        <v>11</v>
      </c>
      <c r="B15847">
        <v>23415</v>
      </c>
      <c r="C15847">
        <v>5</v>
      </c>
      <c r="D15847">
        <v>65000</v>
      </c>
      <c r="E15847" s="46">
        <v>45200</v>
      </c>
      <c r="F15847">
        <v>-40.119999999999997</v>
      </c>
      <c r="I15847" t="str">
        <f>INDEX(LedgerMapping[[#All],[Level 3]],MATCH(Actuals[[#This Row],[Sub Ledger]],LedgerMapping[[#All],[Sub Ledger]],0))</f>
        <v>Administration</v>
      </c>
      <c r="J15847" s="22">
        <f>YEAR(Actuals[[#This Row],[Date]])</f>
        <v>2023</v>
      </c>
      <c r="K15847" s="22">
        <f>MONTH(Actuals[[#This Row],[Date]])</f>
        <v>10</v>
      </c>
      <c r="L15847" s="12"/>
    </row>
    <row r="15848" spans="1:12" x14ac:dyDescent="0.3">
      <c r="A15848">
        <v>11</v>
      </c>
      <c r="B15848">
        <v>24417</v>
      </c>
      <c r="C15848">
        <v>5</v>
      </c>
      <c r="D15848">
        <v>65000</v>
      </c>
      <c r="E15848" s="46">
        <v>45230</v>
      </c>
      <c r="F15848">
        <v>-37.99</v>
      </c>
      <c r="I15848" t="str">
        <f>INDEX(LedgerMapping[[#All],[Level 3]],MATCH(Actuals[[#This Row],[Sub Ledger]],LedgerMapping[[#All],[Sub Ledger]],0))</f>
        <v>Administration</v>
      </c>
      <c r="J15848" s="22">
        <f>YEAR(Actuals[[#This Row],[Date]])</f>
        <v>2023</v>
      </c>
      <c r="K15848" s="22">
        <f>MONTH(Actuals[[#This Row],[Date]])</f>
        <v>10</v>
      </c>
      <c r="L15848" s="12"/>
    </row>
    <row r="15849" spans="1:12" x14ac:dyDescent="0.3">
      <c r="A15849">
        <v>11</v>
      </c>
      <c r="B15849">
        <v>25449</v>
      </c>
      <c r="C15849">
        <v>5</v>
      </c>
      <c r="D15849">
        <v>65000</v>
      </c>
      <c r="E15849" s="46">
        <v>45261</v>
      </c>
      <c r="F15849">
        <v>-67.78</v>
      </c>
      <c r="I15849" t="str">
        <f>INDEX(LedgerMapping[[#All],[Level 3]],MATCH(Actuals[[#This Row],[Sub Ledger]],LedgerMapping[[#All],[Sub Ledger]],0))</f>
        <v>Administration</v>
      </c>
      <c r="J15849" s="22">
        <f>YEAR(Actuals[[#This Row],[Date]])</f>
        <v>2023</v>
      </c>
      <c r="K15849" s="22">
        <f>MONTH(Actuals[[#This Row],[Date]])</f>
        <v>12</v>
      </c>
      <c r="L15849" s="12"/>
    </row>
    <row r="15850" spans="1:12" x14ac:dyDescent="0.3">
      <c r="A15850">
        <v>11</v>
      </c>
      <c r="B15850">
        <v>26520</v>
      </c>
      <c r="C15850">
        <v>5</v>
      </c>
      <c r="D15850">
        <v>65000</v>
      </c>
      <c r="E15850" s="46">
        <v>45291</v>
      </c>
      <c r="F15850">
        <v>-22.04</v>
      </c>
      <c r="I15850" t="str">
        <f>INDEX(LedgerMapping[[#All],[Level 3]],MATCH(Actuals[[#This Row],[Sub Ledger]],LedgerMapping[[#All],[Sub Ledger]],0))</f>
        <v>Administration</v>
      </c>
      <c r="J15850" s="22">
        <f>YEAR(Actuals[[#This Row],[Date]])</f>
        <v>2023</v>
      </c>
      <c r="K15850" s="22">
        <f>MONTH(Actuals[[#This Row],[Date]])</f>
        <v>12</v>
      </c>
      <c r="L15850" s="12"/>
    </row>
    <row r="15851" spans="1:12" x14ac:dyDescent="0.3">
      <c r="A15851">
        <v>11</v>
      </c>
      <c r="B15851">
        <v>27644</v>
      </c>
      <c r="C15851">
        <v>5</v>
      </c>
      <c r="D15851">
        <v>65000</v>
      </c>
      <c r="E15851" s="46">
        <v>45322</v>
      </c>
      <c r="F15851">
        <v>-115.65</v>
      </c>
      <c r="I15851" t="str">
        <f>INDEX(LedgerMapping[[#All],[Level 3]],MATCH(Actuals[[#This Row],[Sub Ledger]],LedgerMapping[[#All],[Sub Ledger]],0))</f>
        <v>Administration</v>
      </c>
      <c r="J15851" s="22">
        <f>YEAR(Actuals[[#This Row],[Date]])</f>
        <v>2024</v>
      </c>
      <c r="K15851" s="22">
        <f>MONTH(Actuals[[#This Row],[Date]])</f>
        <v>1</v>
      </c>
      <c r="L15851" s="12"/>
    </row>
    <row r="15852" spans="1:12" x14ac:dyDescent="0.3">
      <c r="A15852">
        <v>11</v>
      </c>
      <c r="B15852">
        <v>28796</v>
      </c>
      <c r="C15852">
        <v>5</v>
      </c>
      <c r="D15852">
        <v>65000</v>
      </c>
      <c r="E15852" s="46">
        <v>45354</v>
      </c>
      <c r="F15852">
        <v>-64.59</v>
      </c>
      <c r="I15852" t="str">
        <f>INDEX(LedgerMapping[[#All],[Level 3]],MATCH(Actuals[[#This Row],[Sub Ledger]],LedgerMapping[[#All],[Sub Ledger]],0))</f>
        <v>Administration</v>
      </c>
      <c r="J15852" s="22">
        <f>YEAR(Actuals[[#This Row],[Date]])</f>
        <v>2024</v>
      </c>
      <c r="K15852" s="22">
        <f>MONTH(Actuals[[#This Row],[Date]])</f>
        <v>3</v>
      </c>
      <c r="L15852" s="12"/>
    </row>
    <row r="15853" spans="1:12" x14ac:dyDescent="0.3">
      <c r="A15853">
        <v>11</v>
      </c>
      <c r="B15853">
        <v>32201</v>
      </c>
      <c r="C15853">
        <v>5</v>
      </c>
      <c r="D15853">
        <v>65000</v>
      </c>
      <c r="E15853" s="46">
        <v>45445</v>
      </c>
      <c r="F15853">
        <v>-116.72</v>
      </c>
      <c r="I15853" t="str">
        <f>INDEX(LedgerMapping[[#All],[Level 3]],MATCH(Actuals[[#This Row],[Sub Ledger]],LedgerMapping[[#All],[Sub Ledger]],0))</f>
        <v>Administration</v>
      </c>
      <c r="J15853" s="22">
        <f>YEAR(Actuals[[#This Row],[Date]])</f>
        <v>2024</v>
      </c>
      <c r="K15853" s="22">
        <f>MONTH(Actuals[[#This Row],[Date]])</f>
        <v>6</v>
      </c>
      <c r="L15853" s="12"/>
    </row>
    <row r="15854" spans="1:12" x14ac:dyDescent="0.3">
      <c r="A15854">
        <v>11</v>
      </c>
      <c r="B15854">
        <v>35601</v>
      </c>
      <c r="C15854">
        <v>5</v>
      </c>
      <c r="D15854">
        <v>65000</v>
      </c>
      <c r="E15854" s="46">
        <v>45536</v>
      </c>
      <c r="F15854">
        <v>-59.27</v>
      </c>
      <c r="I15854" t="str">
        <f>INDEX(LedgerMapping[[#All],[Level 3]],MATCH(Actuals[[#This Row],[Sub Ledger]],LedgerMapping[[#All],[Sub Ledger]],0))</f>
        <v>Administration</v>
      </c>
      <c r="J15854" s="22">
        <f>YEAR(Actuals[[#This Row],[Date]])</f>
        <v>2024</v>
      </c>
      <c r="K15854" s="22">
        <f>MONTH(Actuals[[#This Row],[Date]])</f>
        <v>9</v>
      </c>
      <c r="L15854" s="12"/>
    </row>
    <row r="15855" spans="1:12" x14ac:dyDescent="0.3">
      <c r="A15855">
        <v>11</v>
      </c>
      <c r="B15855">
        <v>36751</v>
      </c>
      <c r="C15855">
        <v>5</v>
      </c>
      <c r="D15855">
        <v>65000</v>
      </c>
      <c r="E15855" s="46">
        <v>45567</v>
      </c>
      <c r="F15855">
        <v>-105.02</v>
      </c>
      <c r="I15855" t="str">
        <f>INDEX(LedgerMapping[[#All],[Level 3]],MATCH(Actuals[[#This Row],[Sub Ledger]],LedgerMapping[[#All],[Sub Ledger]],0))</f>
        <v>Administration</v>
      </c>
      <c r="J15855" s="22">
        <f>YEAR(Actuals[[#This Row],[Date]])</f>
        <v>2024</v>
      </c>
      <c r="K15855" s="22">
        <f>MONTH(Actuals[[#This Row],[Date]])</f>
        <v>10</v>
      </c>
      <c r="L15855" s="12"/>
    </row>
    <row r="15856" spans="1:12" x14ac:dyDescent="0.3">
      <c r="A15856">
        <v>11</v>
      </c>
      <c r="B15856">
        <v>37900</v>
      </c>
      <c r="C15856">
        <v>5</v>
      </c>
      <c r="D15856">
        <v>65000</v>
      </c>
      <c r="E15856" s="46">
        <v>45597</v>
      </c>
      <c r="F15856">
        <v>-65.650000000000006</v>
      </c>
      <c r="I15856" t="str">
        <f>INDEX(LedgerMapping[[#All],[Level 3]],MATCH(Actuals[[#This Row],[Sub Ledger]],LedgerMapping[[#All],[Sub Ledger]],0))</f>
        <v>Administration</v>
      </c>
      <c r="J15856" s="22">
        <f>YEAR(Actuals[[#This Row],[Date]])</f>
        <v>2024</v>
      </c>
      <c r="K15856" s="22">
        <f>MONTH(Actuals[[#This Row],[Date]])</f>
        <v>11</v>
      </c>
      <c r="L15856" s="12"/>
    </row>
    <row r="15857" spans="1:12" x14ac:dyDescent="0.3">
      <c r="A15857">
        <v>11</v>
      </c>
      <c r="B15857">
        <v>39051</v>
      </c>
      <c r="C15857">
        <v>5</v>
      </c>
      <c r="D15857">
        <v>65000</v>
      </c>
      <c r="E15857" s="46">
        <v>45628</v>
      </c>
      <c r="F15857">
        <v>-68.849999999999994</v>
      </c>
      <c r="I15857" t="str">
        <f>INDEX(LedgerMapping[[#All],[Level 3]],MATCH(Actuals[[#This Row],[Sub Ledger]],LedgerMapping[[#All],[Sub Ledger]],0))</f>
        <v>Administration</v>
      </c>
      <c r="J15857" s="22">
        <f>YEAR(Actuals[[#This Row],[Date]])</f>
        <v>2024</v>
      </c>
      <c r="K15857" s="22">
        <f>MONTH(Actuals[[#This Row],[Date]])</f>
        <v>12</v>
      </c>
      <c r="L15857" s="12"/>
    </row>
    <row r="15858" spans="1:12" x14ac:dyDescent="0.3">
      <c r="A15858">
        <v>11</v>
      </c>
      <c r="B15858">
        <v>16313</v>
      </c>
      <c r="C15858">
        <v>5</v>
      </c>
      <c r="D15858">
        <v>66000</v>
      </c>
      <c r="E15858" s="46">
        <v>44988</v>
      </c>
      <c r="F15858">
        <v>-40.119999999999997</v>
      </c>
      <c r="I15858" t="str">
        <f>INDEX(LedgerMapping[[#All],[Level 3]],MATCH(Actuals[[#This Row],[Sub Ledger]],LedgerMapping[[#All],[Sub Ledger]],0))</f>
        <v>Administration</v>
      </c>
      <c r="J15858" s="22">
        <f>YEAR(Actuals[[#This Row],[Date]])</f>
        <v>2023</v>
      </c>
      <c r="K15858" s="22">
        <f>MONTH(Actuals[[#This Row],[Date]])</f>
        <v>3</v>
      </c>
      <c r="L15858" s="12"/>
    </row>
    <row r="15859" spans="1:12" x14ac:dyDescent="0.3">
      <c r="A15859">
        <v>11</v>
      </c>
      <c r="B15859">
        <v>17345</v>
      </c>
      <c r="C15859">
        <v>5</v>
      </c>
      <c r="D15859">
        <v>66000</v>
      </c>
      <c r="E15859" s="46">
        <v>45018</v>
      </c>
      <c r="F15859">
        <v>-20.97</v>
      </c>
      <c r="I15859" t="str">
        <f>INDEX(LedgerMapping[[#All],[Level 3]],MATCH(Actuals[[#This Row],[Sub Ledger]],LedgerMapping[[#All],[Sub Ledger]],0))</f>
        <v>Administration</v>
      </c>
      <c r="J15859" s="22">
        <f>YEAR(Actuals[[#This Row],[Date]])</f>
        <v>2023</v>
      </c>
      <c r="K15859" s="22">
        <f>MONTH(Actuals[[#This Row],[Date]])</f>
        <v>4</v>
      </c>
      <c r="L15859" s="12"/>
    </row>
    <row r="15860" spans="1:12" x14ac:dyDescent="0.3">
      <c r="A15860">
        <v>11</v>
      </c>
      <c r="B15860">
        <v>18374</v>
      </c>
      <c r="C15860">
        <v>5</v>
      </c>
      <c r="D15860">
        <v>66000</v>
      </c>
      <c r="E15860" s="46">
        <v>45049</v>
      </c>
      <c r="F15860">
        <v>-35.869999999999997</v>
      </c>
      <c r="I15860" t="str">
        <f>INDEX(LedgerMapping[[#All],[Level 3]],MATCH(Actuals[[#This Row],[Sub Ledger]],LedgerMapping[[#All],[Sub Ledger]],0))</f>
        <v>Administration</v>
      </c>
      <c r="J15860" s="22">
        <f>YEAR(Actuals[[#This Row],[Date]])</f>
        <v>2023</v>
      </c>
      <c r="K15860" s="22">
        <f>MONTH(Actuals[[#This Row],[Date]])</f>
        <v>5</v>
      </c>
      <c r="L15860" s="12"/>
    </row>
    <row r="15861" spans="1:12" x14ac:dyDescent="0.3">
      <c r="A15861">
        <v>11</v>
      </c>
      <c r="B15861">
        <v>19379</v>
      </c>
      <c r="C15861">
        <v>5</v>
      </c>
      <c r="D15861">
        <v>66000</v>
      </c>
      <c r="E15861" s="46">
        <v>45079</v>
      </c>
      <c r="F15861">
        <v>-61.4</v>
      </c>
      <c r="I15861" t="str">
        <f>INDEX(LedgerMapping[[#All],[Level 3]],MATCH(Actuals[[#This Row],[Sub Ledger]],LedgerMapping[[#All],[Sub Ledger]],0))</f>
        <v>Administration</v>
      </c>
      <c r="J15861" s="22">
        <f>YEAR(Actuals[[#This Row],[Date]])</f>
        <v>2023</v>
      </c>
      <c r="K15861" s="22">
        <f>MONTH(Actuals[[#This Row],[Date]])</f>
        <v>6</v>
      </c>
      <c r="L15861" s="12"/>
    </row>
    <row r="15862" spans="1:12" x14ac:dyDescent="0.3">
      <c r="A15862">
        <v>11</v>
      </c>
      <c r="B15862">
        <v>20407</v>
      </c>
      <c r="C15862">
        <v>5</v>
      </c>
      <c r="D15862">
        <v>66000</v>
      </c>
      <c r="E15862" s="46">
        <v>45110</v>
      </c>
      <c r="F15862">
        <v>-75.23</v>
      </c>
      <c r="I15862" t="str">
        <f>INDEX(LedgerMapping[[#All],[Level 3]],MATCH(Actuals[[#This Row],[Sub Ledger]],LedgerMapping[[#All],[Sub Ledger]],0))</f>
        <v>Administration</v>
      </c>
      <c r="J15862" s="22">
        <f>YEAR(Actuals[[#This Row],[Date]])</f>
        <v>2023</v>
      </c>
      <c r="K15862" s="22">
        <f>MONTH(Actuals[[#This Row],[Date]])</f>
        <v>7</v>
      </c>
      <c r="L15862" s="12"/>
    </row>
    <row r="15863" spans="1:12" x14ac:dyDescent="0.3">
      <c r="A15863">
        <v>11</v>
      </c>
      <c r="B15863">
        <v>21435</v>
      </c>
      <c r="C15863">
        <v>5</v>
      </c>
      <c r="D15863">
        <v>66000</v>
      </c>
      <c r="E15863" s="46">
        <v>45141</v>
      </c>
      <c r="F15863">
        <v>-30.55</v>
      </c>
      <c r="I15863" t="str">
        <f>INDEX(LedgerMapping[[#All],[Level 3]],MATCH(Actuals[[#This Row],[Sub Ledger]],LedgerMapping[[#All],[Sub Ledger]],0))</f>
        <v>Administration</v>
      </c>
      <c r="J15863" s="22">
        <f>YEAR(Actuals[[#This Row],[Date]])</f>
        <v>2023</v>
      </c>
      <c r="K15863" s="22">
        <f>MONTH(Actuals[[#This Row],[Date]])</f>
        <v>8</v>
      </c>
      <c r="L15863" s="12"/>
    </row>
    <row r="15864" spans="1:12" x14ac:dyDescent="0.3">
      <c r="A15864">
        <v>11</v>
      </c>
      <c r="B15864">
        <v>23416</v>
      </c>
      <c r="C15864">
        <v>5</v>
      </c>
      <c r="D15864">
        <v>66000</v>
      </c>
      <c r="E15864" s="46">
        <v>45200</v>
      </c>
      <c r="F15864">
        <v>-36.93</v>
      </c>
      <c r="I15864" t="str">
        <f>INDEX(LedgerMapping[[#All],[Level 3]],MATCH(Actuals[[#This Row],[Sub Ledger]],LedgerMapping[[#All],[Sub Ledger]],0))</f>
        <v>Administration</v>
      </c>
      <c r="J15864" s="22">
        <f>YEAR(Actuals[[#This Row],[Date]])</f>
        <v>2023</v>
      </c>
      <c r="K15864" s="22">
        <f>MONTH(Actuals[[#This Row],[Date]])</f>
        <v>10</v>
      </c>
      <c r="L15864" s="12"/>
    </row>
    <row r="15865" spans="1:12" x14ac:dyDescent="0.3">
      <c r="A15865">
        <v>11</v>
      </c>
      <c r="B15865">
        <v>24418</v>
      </c>
      <c r="C15865">
        <v>5</v>
      </c>
      <c r="D15865">
        <v>66000</v>
      </c>
      <c r="E15865" s="46">
        <v>45230</v>
      </c>
      <c r="F15865">
        <v>-34.799999999999997</v>
      </c>
      <c r="I15865" t="str">
        <f>INDEX(LedgerMapping[[#All],[Level 3]],MATCH(Actuals[[#This Row],[Sub Ledger]],LedgerMapping[[#All],[Sub Ledger]],0))</f>
        <v>Administration</v>
      </c>
      <c r="J15865" s="22">
        <f>YEAR(Actuals[[#This Row],[Date]])</f>
        <v>2023</v>
      </c>
      <c r="K15865" s="22">
        <f>MONTH(Actuals[[#This Row],[Date]])</f>
        <v>10</v>
      </c>
      <c r="L15865" s="12"/>
    </row>
    <row r="15866" spans="1:12" x14ac:dyDescent="0.3">
      <c r="A15866">
        <v>11</v>
      </c>
      <c r="B15866">
        <v>25450</v>
      </c>
      <c r="C15866">
        <v>5</v>
      </c>
      <c r="D15866">
        <v>66000</v>
      </c>
      <c r="E15866" s="46">
        <v>45261</v>
      </c>
      <c r="F15866">
        <v>-61.4</v>
      </c>
      <c r="I15866" t="str">
        <f>INDEX(LedgerMapping[[#All],[Level 3]],MATCH(Actuals[[#This Row],[Sub Ledger]],LedgerMapping[[#All],[Sub Ledger]],0))</f>
        <v>Administration</v>
      </c>
      <c r="J15866" s="22">
        <f>YEAR(Actuals[[#This Row],[Date]])</f>
        <v>2023</v>
      </c>
      <c r="K15866" s="22">
        <f>MONTH(Actuals[[#This Row],[Date]])</f>
        <v>12</v>
      </c>
      <c r="L15866" s="12"/>
    </row>
    <row r="15867" spans="1:12" x14ac:dyDescent="0.3">
      <c r="A15867">
        <v>11</v>
      </c>
      <c r="B15867">
        <v>26521</v>
      </c>
      <c r="C15867">
        <v>5</v>
      </c>
      <c r="D15867">
        <v>66000</v>
      </c>
      <c r="E15867" s="46">
        <v>45291</v>
      </c>
      <c r="F15867">
        <v>-20.97</v>
      </c>
      <c r="I15867" t="str">
        <f>INDEX(LedgerMapping[[#All],[Level 3]],MATCH(Actuals[[#This Row],[Sub Ledger]],LedgerMapping[[#All],[Sub Ledger]],0))</f>
        <v>Administration</v>
      </c>
      <c r="J15867" s="22">
        <f>YEAR(Actuals[[#This Row],[Date]])</f>
        <v>2023</v>
      </c>
      <c r="K15867" s="22">
        <f>MONTH(Actuals[[#This Row],[Date]])</f>
        <v>12</v>
      </c>
      <c r="L15867" s="12"/>
    </row>
    <row r="15868" spans="1:12" x14ac:dyDescent="0.3">
      <c r="A15868">
        <v>11</v>
      </c>
      <c r="B15868">
        <v>27645</v>
      </c>
      <c r="C15868">
        <v>5</v>
      </c>
      <c r="D15868">
        <v>66000</v>
      </c>
      <c r="E15868" s="46">
        <v>45322</v>
      </c>
      <c r="F15868">
        <v>-103.95</v>
      </c>
      <c r="I15868" t="str">
        <f>INDEX(LedgerMapping[[#All],[Level 3]],MATCH(Actuals[[#This Row],[Sub Ledger]],LedgerMapping[[#All],[Sub Ledger]],0))</f>
        <v>Administration</v>
      </c>
      <c r="J15868" s="22">
        <f>YEAR(Actuals[[#This Row],[Date]])</f>
        <v>2024</v>
      </c>
      <c r="K15868" s="22">
        <f>MONTH(Actuals[[#This Row],[Date]])</f>
        <v>1</v>
      </c>
      <c r="L15868" s="12"/>
    </row>
    <row r="15869" spans="1:12" x14ac:dyDescent="0.3">
      <c r="A15869">
        <v>11</v>
      </c>
      <c r="B15869">
        <v>28797</v>
      </c>
      <c r="C15869">
        <v>5</v>
      </c>
      <c r="D15869">
        <v>66000</v>
      </c>
      <c r="E15869" s="46">
        <v>45354</v>
      </c>
      <c r="F15869">
        <v>-59.27</v>
      </c>
      <c r="I15869" t="str">
        <f>INDEX(LedgerMapping[[#All],[Level 3]],MATCH(Actuals[[#This Row],[Sub Ledger]],LedgerMapping[[#All],[Sub Ledger]],0))</f>
        <v>Administration</v>
      </c>
      <c r="J15869" s="22">
        <f>YEAR(Actuals[[#This Row],[Date]])</f>
        <v>2024</v>
      </c>
      <c r="K15869" s="22">
        <f>MONTH(Actuals[[#This Row],[Date]])</f>
        <v>3</v>
      </c>
      <c r="L15869" s="12"/>
    </row>
    <row r="15870" spans="1:12" x14ac:dyDescent="0.3">
      <c r="A15870">
        <v>11</v>
      </c>
      <c r="B15870">
        <v>32202</v>
      </c>
      <c r="C15870">
        <v>5</v>
      </c>
      <c r="D15870">
        <v>66000</v>
      </c>
      <c r="E15870" s="46">
        <v>45445</v>
      </c>
      <c r="F15870">
        <v>-107.14</v>
      </c>
      <c r="I15870" t="str">
        <f>INDEX(LedgerMapping[[#All],[Level 3]],MATCH(Actuals[[#This Row],[Sub Ledger]],LedgerMapping[[#All],[Sub Ledger]],0))</f>
        <v>Administration</v>
      </c>
      <c r="J15870" s="22">
        <f>YEAR(Actuals[[#This Row],[Date]])</f>
        <v>2024</v>
      </c>
      <c r="K15870" s="22">
        <f>MONTH(Actuals[[#This Row],[Date]])</f>
        <v>6</v>
      </c>
      <c r="L15870" s="12"/>
    </row>
    <row r="15871" spans="1:12" x14ac:dyDescent="0.3">
      <c r="A15871">
        <v>11</v>
      </c>
      <c r="B15871">
        <v>34449</v>
      </c>
      <c r="C15871">
        <v>5</v>
      </c>
      <c r="D15871">
        <v>66000</v>
      </c>
      <c r="E15871" s="46">
        <v>45507</v>
      </c>
      <c r="F15871">
        <v>-95.44</v>
      </c>
      <c r="I15871" t="str">
        <f>INDEX(LedgerMapping[[#All],[Level 3]],MATCH(Actuals[[#This Row],[Sub Ledger]],LedgerMapping[[#All],[Sub Ledger]],0))</f>
        <v>Administration</v>
      </c>
      <c r="J15871" s="22">
        <f>YEAR(Actuals[[#This Row],[Date]])</f>
        <v>2024</v>
      </c>
      <c r="K15871" s="22">
        <f>MONTH(Actuals[[#This Row],[Date]])</f>
        <v>8</v>
      </c>
      <c r="L15871" s="12"/>
    </row>
    <row r="15872" spans="1:12" x14ac:dyDescent="0.3">
      <c r="A15872">
        <v>11</v>
      </c>
      <c r="B15872">
        <v>35602</v>
      </c>
      <c r="C15872">
        <v>5</v>
      </c>
      <c r="D15872">
        <v>66000</v>
      </c>
      <c r="E15872" s="46">
        <v>45536</v>
      </c>
      <c r="F15872">
        <v>-53.95</v>
      </c>
      <c r="I15872" t="str">
        <f>INDEX(LedgerMapping[[#All],[Level 3]],MATCH(Actuals[[#This Row],[Sub Ledger]],LedgerMapping[[#All],[Sub Ledger]],0))</f>
        <v>Administration</v>
      </c>
      <c r="J15872" s="22">
        <f>YEAR(Actuals[[#This Row],[Date]])</f>
        <v>2024</v>
      </c>
      <c r="K15872" s="22">
        <f>MONTH(Actuals[[#This Row],[Date]])</f>
        <v>9</v>
      </c>
      <c r="L15872" s="12"/>
    </row>
    <row r="15873" spans="1:12" x14ac:dyDescent="0.3">
      <c r="A15873">
        <v>11</v>
      </c>
      <c r="B15873">
        <v>36752</v>
      </c>
      <c r="C15873">
        <v>5</v>
      </c>
      <c r="D15873">
        <v>66000</v>
      </c>
      <c r="E15873" s="46">
        <v>45567</v>
      </c>
      <c r="F15873">
        <v>-95.44</v>
      </c>
      <c r="I15873" t="str">
        <f>INDEX(LedgerMapping[[#All],[Level 3]],MATCH(Actuals[[#This Row],[Sub Ledger]],LedgerMapping[[#All],[Sub Ledger]],0))</f>
        <v>Administration</v>
      </c>
      <c r="J15873" s="22">
        <f>YEAR(Actuals[[#This Row],[Date]])</f>
        <v>2024</v>
      </c>
      <c r="K15873" s="22">
        <f>MONTH(Actuals[[#This Row],[Date]])</f>
        <v>10</v>
      </c>
      <c r="L15873" s="12"/>
    </row>
    <row r="15874" spans="1:12" x14ac:dyDescent="0.3">
      <c r="A15874">
        <v>11</v>
      </c>
      <c r="B15874">
        <v>37901</v>
      </c>
      <c r="C15874">
        <v>5</v>
      </c>
      <c r="D15874">
        <v>66000</v>
      </c>
      <c r="E15874" s="46">
        <v>45597</v>
      </c>
      <c r="F15874">
        <v>-59.27</v>
      </c>
      <c r="I15874" t="str">
        <f>INDEX(LedgerMapping[[#All],[Level 3]],MATCH(Actuals[[#This Row],[Sub Ledger]],LedgerMapping[[#All],[Sub Ledger]],0))</f>
        <v>Administration</v>
      </c>
      <c r="J15874" s="22">
        <f>YEAR(Actuals[[#This Row],[Date]])</f>
        <v>2024</v>
      </c>
      <c r="K15874" s="22">
        <f>MONTH(Actuals[[#This Row],[Date]])</f>
        <v>11</v>
      </c>
      <c r="L15874" s="12"/>
    </row>
    <row r="15875" spans="1:12" x14ac:dyDescent="0.3">
      <c r="A15875">
        <v>11</v>
      </c>
      <c r="B15875">
        <v>39052</v>
      </c>
      <c r="C15875">
        <v>5</v>
      </c>
      <c r="D15875">
        <v>66000</v>
      </c>
      <c r="E15875" s="46">
        <v>45628</v>
      </c>
      <c r="F15875">
        <v>-62.46</v>
      </c>
      <c r="I15875" t="str">
        <f>INDEX(LedgerMapping[[#All],[Level 3]],MATCH(Actuals[[#This Row],[Sub Ledger]],LedgerMapping[[#All],[Sub Ledger]],0))</f>
        <v>Administration</v>
      </c>
      <c r="J15875" s="22">
        <f>YEAR(Actuals[[#This Row],[Date]])</f>
        <v>2024</v>
      </c>
      <c r="K15875" s="22">
        <f>MONTH(Actuals[[#This Row],[Date]])</f>
        <v>12</v>
      </c>
      <c r="L15875" s="12"/>
    </row>
    <row r="15876" spans="1:12" x14ac:dyDescent="0.3">
      <c r="A15876">
        <v>11</v>
      </c>
      <c r="B15876">
        <v>16314</v>
      </c>
      <c r="C15876">
        <v>5</v>
      </c>
      <c r="D15876">
        <v>67000</v>
      </c>
      <c r="E15876" s="46">
        <v>44988</v>
      </c>
      <c r="F15876">
        <v>-20.97</v>
      </c>
      <c r="I15876" t="str">
        <f>INDEX(LedgerMapping[[#All],[Level 3]],MATCH(Actuals[[#This Row],[Sub Ledger]],LedgerMapping[[#All],[Sub Ledger]],0))</f>
        <v>Administration</v>
      </c>
      <c r="J15876" s="22">
        <f>YEAR(Actuals[[#This Row],[Date]])</f>
        <v>2023</v>
      </c>
      <c r="K15876" s="22">
        <f>MONTH(Actuals[[#This Row],[Date]])</f>
        <v>3</v>
      </c>
      <c r="L15876" s="12"/>
    </row>
    <row r="15877" spans="1:12" x14ac:dyDescent="0.3">
      <c r="A15877">
        <v>11</v>
      </c>
      <c r="B15877">
        <v>17346</v>
      </c>
      <c r="C15877">
        <v>5</v>
      </c>
      <c r="D15877">
        <v>67000</v>
      </c>
      <c r="E15877" s="46">
        <v>45018</v>
      </c>
      <c r="F15877">
        <v>-12.46</v>
      </c>
      <c r="I15877" t="str">
        <f>INDEX(LedgerMapping[[#All],[Level 3]],MATCH(Actuals[[#This Row],[Sub Ledger]],LedgerMapping[[#All],[Sub Ledger]],0))</f>
        <v>Administration</v>
      </c>
      <c r="J15877" s="22">
        <f>YEAR(Actuals[[#This Row],[Date]])</f>
        <v>2023</v>
      </c>
      <c r="K15877" s="22">
        <f>MONTH(Actuals[[#This Row],[Date]])</f>
        <v>4</v>
      </c>
      <c r="L15877" s="12"/>
    </row>
    <row r="15878" spans="1:12" x14ac:dyDescent="0.3">
      <c r="A15878">
        <v>11</v>
      </c>
      <c r="B15878">
        <v>18375</v>
      </c>
      <c r="C15878">
        <v>5</v>
      </c>
      <c r="D15878">
        <v>67000</v>
      </c>
      <c r="E15878" s="46">
        <v>45049</v>
      </c>
      <c r="F15878">
        <v>-18.84</v>
      </c>
      <c r="I15878" t="str">
        <f>INDEX(LedgerMapping[[#All],[Level 3]],MATCH(Actuals[[#This Row],[Sub Ledger]],LedgerMapping[[#All],[Sub Ledger]],0))</f>
        <v>Administration</v>
      </c>
      <c r="J15878" s="22">
        <f>YEAR(Actuals[[#This Row],[Date]])</f>
        <v>2023</v>
      </c>
      <c r="K15878" s="22">
        <f>MONTH(Actuals[[#This Row],[Date]])</f>
        <v>5</v>
      </c>
      <c r="L15878" s="12"/>
    </row>
    <row r="15879" spans="1:12" x14ac:dyDescent="0.3">
      <c r="A15879">
        <v>11</v>
      </c>
      <c r="B15879">
        <v>19380</v>
      </c>
      <c r="C15879">
        <v>5</v>
      </c>
      <c r="D15879">
        <v>67000</v>
      </c>
      <c r="E15879" s="46">
        <v>45079</v>
      </c>
      <c r="F15879">
        <v>-31.61</v>
      </c>
      <c r="I15879" t="str">
        <f>INDEX(LedgerMapping[[#All],[Level 3]],MATCH(Actuals[[#This Row],[Sub Ledger]],LedgerMapping[[#All],[Sub Ledger]],0))</f>
        <v>Administration</v>
      </c>
      <c r="J15879" s="22">
        <f>YEAR(Actuals[[#This Row],[Date]])</f>
        <v>2023</v>
      </c>
      <c r="K15879" s="22">
        <f>MONTH(Actuals[[#This Row],[Date]])</f>
        <v>6</v>
      </c>
      <c r="L15879" s="12"/>
    </row>
    <row r="15880" spans="1:12" x14ac:dyDescent="0.3">
      <c r="A15880">
        <v>11</v>
      </c>
      <c r="B15880">
        <v>20408</v>
      </c>
      <c r="C15880">
        <v>5</v>
      </c>
      <c r="D15880">
        <v>67000</v>
      </c>
      <c r="E15880" s="46">
        <v>45110</v>
      </c>
      <c r="F15880">
        <v>-37.99</v>
      </c>
      <c r="I15880" t="str">
        <f>INDEX(LedgerMapping[[#All],[Level 3]],MATCH(Actuals[[#This Row],[Sub Ledger]],LedgerMapping[[#All],[Sub Ledger]],0))</f>
        <v>Administration</v>
      </c>
      <c r="J15880" s="22">
        <f>YEAR(Actuals[[#This Row],[Date]])</f>
        <v>2023</v>
      </c>
      <c r="K15880" s="22">
        <f>MONTH(Actuals[[#This Row],[Date]])</f>
        <v>7</v>
      </c>
      <c r="L15880" s="12"/>
    </row>
    <row r="15881" spans="1:12" x14ac:dyDescent="0.3">
      <c r="A15881">
        <v>11</v>
      </c>
      <c r="B15881">
        <v>21436</v>
      </c>
      <c r="C15881">
        <v>5</v>
      </c>
      <c r="D15881">
        <v>67000</v>
      </c>
      <c r="E15881" s="46">
        <v>45141</v>
      </c>
      <c r="F15881">
        <v>-15.65</v>
      </c>
      <c r="I15881" t="str">
        <f>INDEX(LedgerMapping[[#All],[Level 3]],MATCH(Actuals[[#This Row],[Sub Ledger]],LedgerMapping[[#All],[Sub Ledger]],0))</f>
        <v>Administration</v>
      </c>
      <c r="J15881" s="22">
        <f>YEAR(Actuals[[#This Row],[Date]])</f>
        <v>2023</v>
      </c>
      <c r="K15881" s="22">
        <f>MONTH(Actuals[[#This Row],[Date]])</f>
        <v>8</v>
      </c>
      <c r="L15881" s="12"/>
    </row>
    <row r="15882" spans="1:12" x14ac:dyDescent="0.3">
      <c r="A15882">
        <v>11</v>
      </c>
      <c r="B15882">
        <v>23417</v>
      </c>
      <c r="C15882">
        <v>5</v>
      </c>
      <c r="D15882">
        <v>67000</v>
      </c>
      <c r="E15882" s="46">
        <v>45200</v>
      </c>
      <c r="F15882">
        <v>-18.84</v>
      </c>
      <c r="I15882" t="str">
        <f>INDEX(LedgerMapping[[#All],[Level 3]],MATCH(Actuals[[#This Row],[Sub Ledger]],LedgerMapping[[#All],[Sub Ledger]],0))</f>
        <v>Administration</v>
      </c>
      <c r="J15882" s="22">
        <f>YEAR(Actuals[[#This Row],[Date]])</f>
        <v>2023</v>
      </c>
      <c r="K15882" s="22">
        <f>MONTH(Actuals[[#This Row],[Date]])</f>
        <v>10</v>
      </c>
      <c r="L15882" s="12"/>
    </row>
    <row r="15883" spans="1:12" x14ac:dyDescent="0.3">
      <c r="A15883">
        <v>11</v>
      </c>
      <c r="B15883">
        <v>24419</v>
      </c>
      <c r="C15883">
        <v>5</v>
      </c>
      <c r="D15883">
        <v>67000</v>
      </c>
      <c r="E15883" s="46">
        <v>45230</v>
      </c>
      <c r="F15883">
        <v>-17.78</v>
      </c>
      <c r="I15883" t="str">
        <f>INDEX(LedgerMapping[[#All],[Level 3]],MATCH(Actuals[[#This Row],[Sub Ledger]],LedgerMapping[[#All],[Sub Ledger]],0))</f>
        <v>Administration</v>
      </c>
      <c r="J15883" s="22">
        <f>YEAR(Actuals[[#This Row],[Date]])</f>
        <v>2023</v>
      </c>
      <c r="K15883" s="22">
        <f>MONTH(Actuals[[#This Row],[Date]])</f>
        <v>10</v>
      </c>
      <c r="L15883" s="12"/>
    </row>
    <row r="15884" spans="1:12" x14ac:dyDescent="0.3">
      <c r="A15884">
        <v>11</v>
      </c>
      <c r="B15884">
        <v>25451</v>
      </c>
      <c r="C15884">
        <v>5</v>
      </c>
      <c r="D15884">
        <v>67000</v>
      </c>
      <c r="E15884" s="46">
        <v>45261</v>
      </c>
      <c r="F15884">
        <v>-31.61</v>
      </c>
      <c r="I15884" t="str">
        <f>INDEX(LedgerMapping[[#All],[Level 3]],MATCH(Actuals[[#This Row],[Sub Ledger]],LedgerMapping[[#All],[Sub Ledger]],0))</f>
        <v>Administration</v>
      </c>
      <c r="J15884" s="22">
        <f>YEAR(Actuals[[#This Row],[Date]])</f>
        <v>2023</v>
      </c>
      <c r="K15884" s="22">
        <f>MONTH(Actuals[[#This Row],[Date]])</f>
        <v>12</v>
      </c>
      <c r="L15884" s="12"/>
    </row>
    <row r="15885" spans="1:12" x14ac:dyDescent="0.3">
      <c r="A15885">
        <v>11</v>
      </c>
      <c r="B15885">
        <v>26522</v>
      </c>
      <c r="C15885">
        <v>5</v>
      </c>
      <c r="D15885">
        <v>67000</v>
      </c>
      <c r="E15885" s="46">
        <v>45291</v>
      </c>
      <c r="F15885">
        <v>-11.4</v>
      </c>
      <c r="I15885" t="str">
        <f>INDEX(LedgerMapping[[#All],[Level 3]],MATCH(Actuals[[#This Row],[Sub Ledger]],LedgerMapping[[#All],[Sub Ledger]],0))</f>
        <v>Administration</v>
      </c>
      <c r="J15885" s="22">
        <f>YEAR(Actuals[[#This Row],[Date]])</f>
        <v>2023</v>
      </c>
      <c r="K15885" s="22">
        <f>MONTH(Actuals[[#This Row],[Date]])</f>
        <v>12</v>
      </c>
      <c r="L15885" s="12"/>
    </row>
    <row r="15886" spans="1:12" x14ac:dyDescent="0.3">
      <c r="A15886">
        <v>11</v>
      </c>
      <c r="B15886">
        <v>27646</v>
      </c>
      <c r="C15886">
        <v>5</v>
      </c>
      <c r="D15886">
        <v>67000</v>
      </c>
      <c r="E15886" s="46">
        <v>45322</v>
      </c>
      <c r="F15886">
        <v>-53.95</v>
      </c>
      <c r="I15886" t="str">
        <f>INDEX(LedgerMapping[[#All],[Level 3]],MATCH(Actuals[[#This Row],[Sub Ledger]],LedgerMapping[[#All],[Sub Ledger]],0))</f>
        <v>Administration</v>
      </c>
      <c r="J15886" s="22">
        <f>YEAR(Actuals[[#This Row],[Date]])</f>
        <v>2024</v>
      </c>
      <c r="K15886" s="22">
        <f>MONTH(Actuals[[#This Row],[Date]])</f>
        <v>1</v>
      </c>
      <c r="L15886" s="12"/>
    </row>
    <row r="15887" spans="1:12" x14ac:dyDescent="0.3">
      <c r="A15887">
        <v>11</v>
      </c>
      <c r="B15887">
        <v>28798</v>
      </c>
      <c r="C15887">
        <v>5</v>
      </c>
      <c r="D15887">
        <v>67000</v>
      </c>
      <c r="E15887" s="46">
        <v>45354</v>
      </c>
      <c r="F15887">
        <v>-30.55</v>
      </c>
      <c r="I15887" t="str">
        <f>INDEX(LedgerMapping[[#All],[Level 3]],MATCH(Actuals[[#This Row],[Sub Ledger]],LedgerMapping[[#All],[Sub Ledger]],0))</f>
        <v>Administration</v>
      </c>
      <c r="J15887" s="22">
        <f>YEAR(Actuals[[#This Row],[Date]])</f>
        <v>2024</v>
      </c>
      <c r="K15887" s="22">
        <f>MONTH(Actuals[[#This Row],[Date]])</f>
        <v>3</v>
      </c>
      <c r="L15887" s="12"/>
    </row>
    <row r="15888" spans="1:12" x14ac:dyDescent="0.3">
      <c r="A15888">
        <v>11</v>
      </c>
      <c r="B15888">
        <v>32203</v>
      </c>
      <c r="C15888">
        <v>5</v>
      </c>
      <c r="D15888">
        <v>67000</v>
      </c>
      <c r="E15888" s="46">
        <v>45445</v>
      </c>
      <c r="F15888">
        <v>-53.95</v>
      </c>
      <c r="I15888" t="str">
        <f>INDEX(LedgerMapping[[#All],[Level 3]],MATCH(Actuals[[#This Row],[Sub Ledger]],LedgerMapping[[#All],[Sub Ledger]],0))</f>
        <v>Administration</v>
      </c>
      <c r="J15888" s="22">
        <f>YEAR(Actuals[[#This Row],[Date]])</f>
        <v>2024</v>
      </c>
      <c r="K15888" s="22">
        <f>MONTH(Actuals[[#This Row],[Date]])</f>
        <v>6</v>
      </c>
      <c r="L15888" s="12"/>
    </row>
    <row r="15889" spans="1:12" x14ac:dyDescent="0.3">
      <c r="A15889">
        <v>11</v>
      </c>
      <c r="B15889">
        <v>34450</v>
      </c>
      <c r="C15889">
        <v>5</v>
      </c>
      <c r="D15889">
        <v>67000</v>
      </c>
      <c r="E15889" s="46">
        <v>45507</v>
      </c>
      <c r="F15889">
        <v>-49.7</v>
      </c>
      <c r="I15889" t="str">
        <f>INDEX(LedgerMapping[[#All],[Level 3]],MATCH(Actuals[[#This Row],[Sub Ledger]],LedgerMapping[[#All],[Sub Ledger]],0))</f>
        <v>Administration</v>
      </c>
      <c r="J15889" s="22">
        <f>YEAR(Actuals[[#This Row],[Date]])</f>
        <v>2024</v>
      </c>
      <c r="K15889" s="22">
        <f>MONTH(Actuals[[#This Row],[Date]])</f>
        <v>8</v>
      </c>
      <c r="L15889" s="12"/>
    </row>
    <row r="15890" spans="1:12" x14ac:dyDescent="0.3">
      <c r="A15890">
        <v>11</v>
      </c>
      <c r="B15890">
        <v>35603</v>
      </c>
      <c r="C15890">
        <v>5</v>
      </c>
      <c r="D15890">
        <v>67000</v>
      </c>
      <c r="E15890" s="46">
        <v>45536</v>
      </c>
      <c r="F15890">
        <v>-27.36</v>
      </c>
      <c r="I15890" t="str">
        <f>INDEX(LedgerMapping[[#All],[Level 3]],MATCH(Actuals[[#This Row],[Sub Ledger]],LedgerMapping[[#All],[Sub Ledger]],0))</f>
        <v>Administration</v>
      </c>
      <c r="J15890" s="22">
        <f>YEAR(Actuals[[#This Row],[Date]])</f>
        <v>2024</v>
      </c>
      <c r="K15890" s="22">
        <f>MONTH(Actuals[[#This Row],[Date]])</f>
        <v>9</v>
      </c>
      <c r="L15890" s="12"/>
    </row>
    <row r="15891" spans="1:12" x14ac:dyDescent="0.3">
      <c r="A15891">
        <v>11</v>
      </c>
      <c r="B15891">
        <v>36753</v>
      </c>
      <c r="C15891">
        <v>5</v>
      </c>
      <c r="D15891">
        <v>67000</v>
      </c>
      <c r="E15891" s="46">
        <v>45567</v>
      </c>
      <c r="F15891">
        <v>-49.7</v>
      </c>
      <c r="I15891" t="str">
        <f>INDEX(LedgerMapping[[#All],[Level 3]],MATCH(Actuals[[#This Row],[Sub Ledger]],LedgerMapping[[#All],[Sub Ledger]],0))</f>
        <v>Administration</v>
      </c>
      <c r="J15891" s="22">
        <f>YEAR(Actuals[[#This Row],[Date]])</f>
        <v>2024</v>
      </c>
      <c r="K15891" s="22">
        <f>MONTH(Actuals[[#This Row],[Date]])</f>
        <v>10</v>
      </c>
      <c r="L15891" s="12"/>
    </row>
    <row r="15892" spans="1:12" x14ac:dyDescent="0.3">
      <c r="A15892">
        <v>11</v>
      </c>
      <c r="B15892">
        <v>37902</v>
      </c>
      <c r="C15892">
        <v>5</v>
      </c>
      <c r="D15892">
        <v>67000</v>
      </c>
      <c r="E15892" s="46">
        <v>45597</v>
      </c>
      <c r="F15892">
        <v>-30.55</v>
      </c>
      <c r="I15892" t="str">
        <f>INDEX(LedgerMapping[[#All],[Level 3]],MATCH(Actuals[[#This Row],[Sub Ledger]],LedgerMapping[[#All],[Sub Ledger]],0))</f>
        <v>Administration</v>
      </c>
      <c r="J15892" s="22">
        <f>YEAR(Actuals[[#This Row],[Date]])</f>
        <v>2024</v>
      </c>
      <c r="K15892" s="22">
        <f>MONTH(Actuals[[#This Row],[Date]])</f>
        <v>11</v>
      </c>
      <c r="L15892" s="12"/>
    </row>
    <row r="15893" spans="1:12" x14ac:dyDescent="0.3">
      <c r="A15893">
        <v>11</v>
      </c>
      <c r="B15893">
        <v>39053</v>
      </c>
      <c r="C15893">
        <v>5</v>
      </c>
      <c r="D15893">
        <v>67000</v>
      </c>
      <c r="E15893" s="46">
        <v>45628</v>
      </c>
      <c r="F15893">
        <v>-31.61</v>
      </c>
      <c r="I15893" t="str">
        <f>INDEX(LedgerMapping[[#All],[Level 3]],MATCH(Actuals[[#This Row],[Sub Ledger]],LedgerMapping[[#All],[Sub Ledger]],0))</f>
        <v>Administration</v>
      </c>
      <c r="J15893" s="22">
        <f>YEAR(Actuals[[#This Row],[Date]])</f>
        <v>2024</v>
      </c>
      <c r="K15893" s="22">
        <f>MONTH(Actuals[[#This Row],[Date]])</f>
        <v>12</v>
      </c>
      <c r="L15893" s="12"/>
    </row>
    <row r="15894" spans="1:12" x14ac:dyDescent="0.3">
      <c r="A15894">
        <v>11</v>
      </c>
      <c r="B15894">
        <v>16315</v>
      </c>
      <c r="C15894">
        <v>5</v>
      </c>
      <c r="D15894">
        <v>68000</v>
      </c>
      <c r="E15894" s="46">
        <v>44988</v>
      </c>
      <c r="F15894">
        <v>-15.65</v>
      </c>
      <c r="I15894" t="str">
        <f>INDEX(LedgerMapping[[#All],[Level 3]],MATCH(Actuals[[#This Row],[Sub Ledger]],LedgerMapping[[#All],[Sub Ledger]],0))</f>
        <v>Administration</v>
      </c>
      <c r="J15894" s="22">
        <f>YEAR(Actuals[[#This Row],[Date]])</f>
        <v>2023</v>
      </c>
      <c r="K15894" s="22">
        <f>MONTH(Actuals[[#This Row],[Date]])</f>
        <v>3</v>
      </c>
      <c r="L15894" s="12"/>
    </row>
    <row r="15895" spans="1:12" x14ac:dyDescent="0.3">
      <c r="A15895">
        <v>11</v>
      </c>
      <c r="B15895">
        <v>17347</v>
      </c>
      <c r="C15895">
        <v>5</v>
      </c>
      <c r="D15895">
        <v>68000</v>
      </c>
      <c r="E15895" s="46">
        <v>45018</v>
      </c>
      <c r="F15895">
        <v>-9.27</v>
      </c>
      <c r="I15895" t="str">
        <f>INDEX(LedgerMapping[[#All],[Level 3]],MATCH(Actuals[[#This Row],[Sub Ledger]],LedgerMapping[[#All],[Sub Ledger]],0))</f>
        <v>Administration</v>
      </c>
      <c r="J15895" s="22">
        <f>YEAR(Actuals[[#This Row],[Date]])</f>
        <v>2023</v>
      </c>
      <c r="K15895" s="22">
        <f>MONTH(Actuals[[#This Row],[Date]])</f>
        <v>4</v>
      </c>
      <c r="L15895" s="12"/>
    </row>
    <row r="15896" spans="1:12" x14ac:dyDescent="0.3">
      <c r="A15896">
        <v>11</v>
      </c>
      <c r="B15896">
        <v>18376</v>
      </c>
      <c r="C15896">
        <v>5</v>
      </c>
      <c r="D15896">
        <v>68000</v>
      </c>
      <c r="E15896" s="46">
        <v>45049</v>
      </c>
      <c r="F15896">
        <v>-14.59</v>
      </c>
      <c r="I15896" t="str">
        <f>INDEX(LedgerMapping[[#All],[Level 3]],MATCH(Actuals[[#This Row],[Sub Ledger]],LedgerMapping[[#All],[Sub Ledger]],0))</f>
        <v>Administration</v>
      </c>
      <c r="J15896" s="22">
        <f>YEAR(Actuals[[#This Row],[Date]])</f>
        <v>2023</v>
      </c>
      <c r="K15896" s="22">
        <f>MONTH(Actuals[[#This Row],[Date]])</f>
        <v>5</v>
      </c>
      <c r="L15896" s="12"/>
    </row>
    <row r="15897" spans="1:12" x14ac:dyDescent="0.3">
      <c r="A15897">
        <v>11</v>
      </c>
      <c r="B15897">
        <v>19381</v>
      </c>
      <c r="C15897">
        <v>5</v>
      </c>
      <c r="D15897">
        <v>68000</v>
      </c>
      <c r="E15897" s="46">
        <v>45079</v>
      </c>
      <c r="F15897">
        <v>-24.16</v>
      </c>
      <c r="I15897" t="str">
        <f>INDEX(LedgerMapping[[#All],[Level 3]],MATCH(Actuals[[#This Row],[Sub Ledger]],LedgerMapping[[#All],[Sub Ledger]],0))</f>
        <v>Administration</v>
      </c>
      <c r="J15897" s="22">
        <f>YEAR(Actuals[[#This Row],[Date]])</f>
        <v>2023</v>
      </c>
      <c r="K15897" s="22">
        <f>MONTH(Actuals[[#This Row],[Date]])</f>
        <v>6</v>
      </c>
      <c r="L15897" s="12"/>
    </row>
    <row r="15898" spans="1:12" x14ac:dyDescent="0.3">
      <c r="A15898">
        <v>11</v>
      </c>
      <c r="B15898">
        <v>20409</v>
      </c>
      <c r="C15898">
        <v>5</v>
      </c>
      <c r="D15898">
        <v>68000</v>
      </c>
      <c r="E15898" s="46">
        <v>45110</v>
      </c>
      <c r="F15898">
        <v>-28.42</v>
      </c>
      <c r="I15898" t="str">
        <f>INDEX(LedgerMapping[[#All],[Level 3]],MATCH(Actuals[[#This Row],[Sub Ledger]],LedgerMapping[[#All],[Sub Ledger]],0))</f>
        <v>Administration</v>
      </c>
      <c r="J15898" s="22">
        <f>YEAR(Actuals[[#This Row],[Date]])</f>
        <v>2023</v>
      </c>
      <c r="K15898" s="22">
        <f>MONTH(Actuals[[#This Row],[Date]])</f>
        <v>7</v>
      </c>
      <c r="L15898" s="12"/>
    </row>
    <row r="15899" spans="1:12" x14ac:dyDescent="0.3">
      <c r="A15899">
        <v>11</v>
      </c>
      <c r="B15899">
        <v>21437</v>
      </c>
      <c r="C15899">
        <v>5</v>
      </c>
      <c r="D15899">
        <v>68000</v>
      </c>
      <c r="E15899" s="46">
        <v>45141</v>
      </c>
      <c r="F15899">
        <v>-12.46</v>
      </c>
      <c r="I15899" t="str">
        <f>INDEX(LedgerMapping[[#All],[Level 3]],MATCH(Actuals[[#This Row],[Sub Ledger]],LedgerMapping[[#All],[Sub Ledger]],0))</f>
        <v>Administration</v>
      </c>
      <c r="J15899" s="22">
        <f>YEAR(Actuals[[#This Row],[Date]])</f>
        <v>2023</v>
      </c>
      <c r="K15899" s="22">
        <f>MONTH(Actuals[[#This Row],[Date]])</f>
        <v>8</v>
      </c>
      <c r="L15899" s="12"/>
    </row>
    <row r="15900" spans="1:12" x14ac:dyDescent="0.3">
      <c r="A15900">
        <v>11</v>
      </c>
      <c r="B15900">
        <v>23418</v>
      </c>
      <c r="C15900">
        <v>5</v>
      </c>
      <c r="D15900">
        <v>68000</v>
      </c>
      <c r="E15900" s="46">
        <v>45200</v>
      </c>
      <c r="F15900">
        <v>-14.59</v>
      </c>
      <c r="I15900" t="str">
        <f>INDEX(LedgerMapping[[#All],[Level 3]],MATCH(Actuals[[#This Row],[Sub Ledger]],LedgerMapping[[#All],[Sub Ledger]],0))</f>
        <v>Administration</v>
      </c>
      <c r="J15900" s="22">
        <f>YEAR(Actuals[[#This Row],[Date]])</f>
        <v>2023</v>
      </c>
      <c r="K15900" s="22">
        <f>MONTH(Actuals[[#This Row],[Date]])</f>
        <v>10</v>
      </c>
      <c r="L15900" s="12"/>
    </row>
    <row r="15901" spans="1:12" x14ac:dyDescent="0.3">
      <c r="A15901">
        <v>11</v>
      </c>
      <c r="B15901">
        <v>24420</v>
      </c>
      <c r="C15901">
        <v>5</v>
      </c>
      <c r="D15901">
        <v>68000</v>
      </c>
      <c r="E15901" s="46">
        <v>45230</v>
      </c>
      <c r="F15901">
        <v>-13.53</v>
      </c>
      <c r="I15901" t="str">
        <f>INDEX(LedgerMapping[[#All],[Level 3]],MATCH(Actuals[[#This Row],[Sub Ledger]],LedgerMapping[[#All],[Sub Ledger]],0))</f>
        <v>Administration</v>
      </c>
      <c r="J15901" s="22">
        <f>YEAR(Actuals[[#This Row],[Date]])</f>
        <v>2023</v>
      </c>
      <c r="K15901" s="22">
        <f>MONTH(Actuals[[#This Row],[Date]])</f>
        <v>10</v>
      </c>
      <c r="L15901" s="12"/>
    </row>
    <row r="15902" spans="1:12" x14ac:dyDescent="0.3">
      <c r="A15902">
        <v>11</v>
      </c>
      <c r="B15902">
        <v>25452</v>
      </c>
      <c r="C15902">
        <v>5</v>
      </c>
      <c r="D15902">
        <v>68000</v>
      </c>
      <c r="E15902" s="46">
        <v>45261</v>
      </c>
      <c r="F15902">
        <v>-24.16</v>
      </c>
      <c r="I15902" t="str">
        <f>INDEX(LedgerMapping[[#All],[Level 3]],MATCH(Actuals[[#This Row],[Sub Ledger]],LedgerMapping[[#All],[Sub Ledger]],0))</f>
        <v>Administration</v>
      </c>
      <c r="J15902" s="22">
        <f>YEAR(Actuals[[#This Row],[Date]])</f>
        <v>2023</v>
      </c>
      <c r="K15902" s="22">
        <f>MONTH(Actuals[[#This Row],[Date]])</f>
        <v>12</v>
      </c>
      <c r="L15902" s="12"/>
    </row>
    <row r="15903" spans="1:12" x14ac:dyDescent="0.3">
      <c r="A15903">
        <v>11</v>
      </c>
      <c r="B15903">
        <v>26523</v>
      </c>
      <c r="C15903">
        <v>5</v>
      </c>
      <c r="D15903">
        <v>68000</v>
      </c>
      <c r="E15903" s="46">
        <v>45291</v>
      </c>
      <c r="F15903">
        <v>-8.2100000000000009</v>
      </c>
      <c r="I15903" t="str">
        <f>INDEX(LedgerMapping[[#All],[Level 3]],MATCH(Actuals[[#This Row],[Sub Ledger]],LedgerMapping[[#All],[Sub Ledger]],0))</f>
        <v>Administration</v>
      </c>
      <c r="J15903" s="22">
        <f>YEAR(Actuals[[#This Row],[Date]])</f>
        <v>2023</v>
      </c>
      <c r="K15903" s="22">
        <f>MONTH(Actuals[[#This Row],[Date]])</f>
        <v>12</v>
      </c>
      <c r="L15903" s="12"/>
    </row>
    <row r="15904" spans="1:12" x14ac:dyDescent="0.3">
      <c r="A15904">
        <v>11</v>
      </c>
      <c r="B15904">
        <v>27647</v>
      </c>
      <c r="C15904">
        <v>5</v>
      </c>
      <c r="D15904">
        <v>68000</v>
      </c>
      <c r="E15904" s="46">
        <v>45322</v>
      </c>
      <c r="F15904">
        <v>-40.119999999999997</v>
      </c>
      <c r="I15904" t="str">
        <f>INDEX(LedgerMapping[[#All],[Level 3]],MATCH(Actuals[[#This Row],[Sub Ledger]],LedgerMapping[[#All],[Sub Ledger]],0))</f>
        <v>Administration</v>
      </c>
      <c r="J15904" s="22">
        <f>YEAR(Actuals[[#This Row],[Date]])</f>
        <v>2024</v>
      </c>
      <c r="K15904" s="22">
        <f>MONTH(Actuals[[#This Row],[Date]])</f>
        <v>1</v>
      </c>
      <c r="L15904" s="12"/>
    </row>
    <row r="15905" spans="1:12" x14ac:dyDescent="0.3">
      <c r="A15905">
        <v>11</v>
      </c>
      <c r="B15905">
        <v>28799</v>
      </c>
      <c r="C15905">
        <v>5</v>
      </c>
      <c r="D15905">
        <v>68000</v>
      </c>
      <c r="E15905" s="46">
        <v>45354</v>
      </c>
      <c r="F15905">
        <v>-22.04</v>
      </c>
      <c r="I15905" t="str">
        <f>INDEX(LedgerMapping[[#All],[Level 3]],MATCH(Actuals[[#This Row],[Sub Ledger]],LedgerMapping[[#All],[Sub Ledger]],0))</f>
        <v>Administration</v>
      </c>
      <c r="J15905" s="22">
        <f>YEAR(Actuals[[#This Row],[Date]])</f>
        <v>2024</v>
      </c>
      <c r="K15905" s="22">
        <f>MONTH(Actuals[[#This Row],[Date]])</f>
        <v>3</v>
      </c>
      <c r="L15905" s="12"/>
    </row>
    <row r="15906" spans="1:12" x14ac:dyDescent="0.3">
      <c r="A15906">
        <v>11</v>
      </c>
      <c r="B15906">
        <v>32204</v>
      </c>
      <c r="C15906">
        <v>5</v>
      </c>
      <c r="D15906">
        <v>68000</v>
      </c>
      <c r="E15906" s="46">
        <v>45445</v>
      </c>
      <c r="F15906">
        <v>-40.119999999999997</v>
      </c>
      <c r="I15906" t="str">
        <f>INDEX(LedgerMapping[[#All],[Level 3]],MATCH(Actuals[[#This Row],[Sub Ledger]],LedgerMapping[[#All],[Sub Ledger]],0))</f>
        <v>Administration</v>
      </c>
      <c r="J15906" s="22">
        <f>YEAR(Actuals[[#This Row],[Date]])</f>
        <v>2024</v>
      </c>
      <c r="K15906" s="22">
        <f>MONTH(Actuals[[#This Row],[Date]])</f>
        <v>6</v>
      </c>
      <c r="L15906" s="12"/>
    </row>
    <row r="15907" spans="1:12" x14ac:dyDescent="0.3">
      <c r="A15907">
        <v>11</v>
      </c>
      <c r="B15907">
        <v>34451</v>
      </c>
      <c r="C15907">
        <v>5</v>
      </c>
      <c r="D15907">
        <v>68000</v>
      </c>
      <c r="E15907" s="46">
        <v>45507</v>
      </c>
      <c r="F15907">
        <v>-37.99</v>
      </c>
      <c r="I15907" t="str">
        <f>INDEX(LedgerMapping[[#All],[Level 3]],MATCH(Actuals[[#This Row],[Sub Ledger]],LedgerMapping[[#All],[Sub Ledger]],0))</f>
        <v>Administration</v>
      </c>
      <c r="J15907" s="22">
        <f>YEAR(Actuals[[#This Row],[Date]])</f>
        <v>2024</v>
      </c>
      <c r="K15907" s="22">
        <f>MONTH(Actuals[[#This Row],[Date]])</f>
        <v>8</v>
      </c>
      <c r="L15907" s="12"/>
    </row>
    <row r="15908" spans="1:12" x14ac:dyDescent="0.3">
      <c r="A15908">
        <v>11</v>
      </c>
      <c r="B15908">
        <v>35604</v>
      </c>
      <c r="C15908">
        <v>5</v>
      </c>
      <c r="D15908">
        <v>68000</v>
      </c>
      <c r="E15908" s="46">
        <v>45536</v>
      </c>
      <c r="F15908">
        <v>-20.97</v>
      </c>
      <c r="I15908" t="str">
        <f>INDEX(LedgerMapping[[#All],[Level 3]],MATCH(Actuals[[#This Row],[Sub Ledger]],LedgerMapping[[#All],[Sub Ledger]],0))</f>
        <v>Administration</v>
      </c>
      <c r="J15908" s="22">
        <f>YEAR(Actuals[[#This Row],[Date]])</f>
        <v>2024</v>
      </c>
      <c r="K15908" s="22">
        <f>MONTH(Actuals[[#This Row],[Date]])</f>
        <v>9</v>
      </c>
      <c r="L15908" s="12"/>
    </row>
    <row r="15909" spans="1:12" x14ac:dyDescent="0.3">
      <c r="A15909">
        <v>11</v>
      </c>
      <c r="B15909">
        <v>36754</v>
      </c>
      <c r="C15909">
        <v>5</v>
      </c>
      <c r="D15909">
        <v>68000</v>
      </c>
      <c r="E15909" s="46">
        <v>45567</v>
      </c>
      <c r="F15909">
        <v>-37.99</v>
      </c>
      <c r="I15909" t="str">
        <f>INDEX(LedgerMapping[[#All],[Level 3]],MATCH(Actuals[[#This Row],[Sub Ledger]],LedgerMapping[[#All],[Sub Ledger]],0))</f>
        <v>Administration</v>
      </c>
      <c r="J15909" s="22">
        <f>YEAR(Actuals[[#This Row],[Date]])</f>
        <v>2024</v>
      </c>
      <c r="K15909" s="22">
        <f>MONTH(Actuals[[#This Row],[Date]])</f>
        <v>10</v>
      </c>
      <c r="L15909" s="12"/>
    </row>
    <row r="15910" spans="1:12" x14ac:dyDescent="0.3">
      <c r="A15910">
        <v>11</v>
      </c>
      <c r="B15910">
        <v>37903</v>
      </c>
      <c r="C15910">
        <v>5</v>
      </c>
      <c r="D15910">
        <v>68000</v>
      </c>
      <c r="E15910" s="46">
        <v>45597</v>
      </c>
      <c r="F15910">
        <v>-24.16</v>
      </c>
      <c r="I15910" t="str">
        <f>INDEX(LedgerMapping[[#All],[Level 3]],MATCH(Actuals[[#This Row],[Sub Ledger]],LedgerMapping[[#All],[Sub Ledger]],0))</f>
        <v>Administration</v>
      </c>
      <c r="J15910" s="22">
        <f>YEAR(Actuals[[#This Row],[Date]])</f>
        <v>2024</v>
      </c>
      <c r="K15910" s="22">
        <f>MONTH(Actuals[[#This Row],[Date]])</f>
        <v>11</v>
      </c>
      <c r="L15910" s="12"/>
    </row>
    <row r="15911" spans="1:12" x14ac:dyDescent="0.3">
      <c r="A15911">
        <v>11</v>
      </c>
      <c r="B15911">
        <v>39054</v>
      </c>
      <c r="C15911">
        <v>5</v>
      </c>
      <c r="D15911">
        <v>68000</v>
      </c>
      <c r="E15911" s="46">
        <v>45628</v>
      </c>
      <c r="F15911">
        <v>-24.16</v>
      </c>
      <c r="I15911" t="str">
        <f>INDEX(LedgerMapping[[#All],[Level 3]],MATCH(Actuals[[#This Row],[Sub Ledger]],LedgerMapping[[#All],[Sub Ledger]],0))</f>
        <v>Administration</v>
      </c>
      <c r="J15911" s="22">
        <f>YEAR(Actuals[[#This Row],[Date]])</f>
        <v>2024</v>
      </c>
      <c r="K15911" s="22">
        <f>MONTH(Actuals[[#This Row],[Date]])</f>
        <v>12</v>
      </c>
      <c r="L15911" s="12"/>
    </row>
    <row r="15912" spans="1:12" x14ac:dyDescent="0.3">
      <c r="A15912">
        <v>11</v>
      </c>
      <c r="B15912">
        <v>16316</v>
      </c>
      <c r="C15912">
        <v>5</v>
      </c>
      <c r="D15912">
        <v>69000</v>
      </c>
      <c r="E15912" s="46">
        <v>44988</v>
      </c>
      <c r="F15912">
        <v>-5.01</v>
      </c>
      <c r="I15912" t="str">
        <f>INDEX(LedgerMapping[[#All],[Level 3]],MATCH(Actuals[[#This Row],[Sub Ledger]],LedgerMapping[[#All],[Sub Ledger]],0))</f>
        <v>Administration</v>
      </c>
      <c r="J15912" s="22">
        <f>YEAR(Actuals[[#This Row],[Date]])</f>
        <v>2023</v>
      </c>
      <c r="K15912" s="22">
        <f>MONTH(Actuals[[#This Row],[Date]])</f>
        <v>3</v>
      </c>
      <c r="L15912" s="12"/>
    </row>
    <row r="15913" spans="1:12" x14ac:dyDescent="0.3">
      <c r="A15913">
        <v>11</v>
      </c>
      <c r="B15913">
        <v>17348</v>
      </c>
      <c r="C15913">
        <v>5</v>
      </c>
      <c r="D15913">
        <v>69000</v>
      </c>
      <c r="E15913" s="46">
        <v>45018</v>
      </c>
      <c r="F15913">
        <v>-2.89</v>
      </c>
      <c r="I15913" t="str">
        <f>INDEX(LedgerMapping[[#All],[Level 3]],MATCH(Actuals[[#This Row],[Sub Ledger]],LedgerMapping[[#All],[Sub Ledger]],0))</f>
        <v>Administration</v>
      </c>
      <c r="J15913" s="22">
        <f>YEAR(Actuals[[#This Row],[Date]])</f>
        <v>2023</v>
      </c>
      <c r="K15913" s="22">
        <f>MONTH(Actuals[[#This Row],[Date]])</f>
        <v>4</v>
      </c>
      <c r="L15913" s="12"/>
    </row>
    <row r="15914" spans="1:12" x14ac:dyDescent="0.3">
      <c r="A15914">
        <v>11</v>
      </c>
      <c r="B15914">
        <v>18377</v>
      </c>
      <c r="C15914">
        <v>5</v>
      </c>
      <c r="D15914">
        <v>69000</v>
      </c>
      <c r="E15914" s="46">
        <v>45049</v>
      </c>
      <c r="F15914">
        <v>-5.01</v>
      </c>
      <c r="I15914" t="str">
        <f>INDEX(LedgerMapping[[#All],[Level 3]],MATCH(Actuals[[#This Row],[Sub Ledger]],LedgerMapping[[#All],[Sub Ledger]],0))</f>
        <v>Administration</v>
      </c>
      <c r="J15914" s="22">
        <f>YEAR(Actuals[[#This Row],[Date]])</f>
        <v>2023</v>
      </c>
      <c r="K15914" s="22">
        <f>MONTH(Actuals[[#This Row],[Date]])</f>
        <v>5</v>
      </c>
      <c r="L15914" s="12"/>
    </row>
    <row r="15915" spans="1:12" x14ac:dyDescent="0.3">
      <c r="A15915">
        <v>11</v>
      </c>
      <c r="B15915">
        <v>19382</v>
      </c>
      <c r="C15915">
        <v>5</v>
      </c>
      <c r="D15915">
        <v>69000</v>
      </c>
      <c r="E15915" s="46">
        <v>45079</v>
      </c>
      <c r="F15915">
        <v>-7.14</v>
      </c>
      <c r="I15915" t="str">
        <f>INDEX(LedgerMapping[[#All],[Level 3]],MATCH(Actuals[[#This Row],[Sub Ledger]],LedgerMapping[[#All],[Sub Ledger]],0))</f>
        <v>Administration</v>
      </c>
      <c r="J15915" s="22">
        <f>YEAR(Actuals[[#This Row],[Date]])</f>
        <v>2023</v>
      </c>
      <c r="K15915" s="22">
        <f>MONTH(Actuals[[#This Row],[Date]])</f>
        <v>6</v>
      </c>
      <c r="L15915" s="12"/>
    </row>
    <row r="15916" spans="1:12" x14ac:dyDescent="0.3">
      <c r="A15916">
        <v>11</v>
      </c>
      <c r="B15916">
        <v>20410</v>
      </c>
      <c r="C15916">
        <v>5</v>
      </c>
      <c r="D15916">
        <v>69000</v>
      </c>
      <c r="E15916" s="46">
        <v>45110</v>
      </c>
      <c r="F15916">
        <v>-9.27</v>
      </c>
      <c r="I15916" t="str">
        <f>INDEX(LedgerMapping[[#All],[Level 3]],MATCH(Actuals[[#This Row],[Sub Ledger]],LedgerMapping[[#All],[Sub Ledger]],0))</f>
        <v>Administration</v>
      </c>
      <c r="J15916" s="22">
        <f>YEAR(Actuals[[#This Row],[Date]])</f>
        <v>2023</v>
      </c>
      <c r="K15916" s="22">
        <f>MONTH(Actuals[[#This Row],[Date]])</f>
        <v>7</v>
      </c>
      <c r="L15916" s="12"/>
    </row>
    <row r="15917" spans="1:12" x14ac:dyDescent="0.3">
      <c r="A15917">
        <v>11</v>
      </c>
      <c r="B15917">
        <v>21438</v>
      </c>
      <c r="C15917">
        <v>5</v>
      </c>
      <c r="D15917">
        <v>69000</v>
      </c>
      <c r="E15917" s="46">
        <v>45141</v>
      </c>
      <c r="F15917">
        <v>-3.95</v>
      </c>
      <c r="I15917" t="str">
        <f>INDEX(LedgerMapping[[#All],[Level 3]],MATCH(Actuals[[#This Row],[Sub Ledger]],LedgerMapping[[#All],[Sub Ledger]],0))</f>
        <v>Administration</v>
      </c>
      <c r="J15917" s="22">
        <f>YEAR(Actuals[[#This Row],[Date]])</f>
        <v>2023</v>
      </c>
      <c r="K15917" s="22">
        <f>MONTH(Actuals[[#This Row],[Date]])</f>
        <v>8</v>
      </c>
      <c r="L15917" s="12"/>
    </row>
    <row r="15918" spans="1:12" x14ac:dyDescent="0.3">
      <c r="A15918">
        <v>11</v>
      </c>
      <c r="B15918">
        <v>23419</v>
      </c>
      <c r="C15918">
        <v>5</v>
      </c>
      <c r="D15918">
        <v>69000</v>
      </c>
      <c r="E15918" s="46">
        <v>45200</v>
      </c>
      <c r="F15918">
        <v>-5.01</v>
      </c>
      <c r="I15918" t="str">
        <f>INDEX(LedgerMapping[[#All],[Level 3]],MATCH(Actuals[[#This Row],[Sub Ledger]],LedgerMapping[[#All],[Sub Ledger]],0))</f>
        <v>Administration</v>
      </c>
      <c r="J15918" s="22">
        <f>YEAR(Actuals[[#This Row],[Date]])</f>
        <v>2023</v>
      </c>
      <c r="K15918" s="22">
        <f>MONTH(Actuals[[#This Row],[Date]])</f>
        <v>10</v>
      </c>
      <c r="L15918" s="12"/>
    </row>
    <row r="15919" spans="1:12" x14ac:dyDescent="0.3">
      <c r="A15919">
        <v>11</v>
      </c>
      <c r="B15919">
        <v>24421</v>
      </c>
      <c r="C15919">
        <v>5</v>
      </c>
      <c r="D15919">
        <v>69000</v>
      </c>
      <c r="E15919" s="46">
        <v>45230</v>
      </c>
      <c r="F15919">
        <v>-5.01</v>
      </c>
      <c r="I15919" t="str">
        <f>INDEX(LedgerMapping[[#All],[Level 3]],MATCH(Actuals[[#This Row],[Sub Ledger]],LedgerMapping[[#All],[Sub Ledger]],0))</f>
        <v>Administration</v>
      </c>
      <c r="J15919" s="22">
        <f>YEAR(Actuals[[#This Row],[Date]])</f>
        <v>2023</v>
      </c>
      <c r="K15919" s="22">
        <f>MONTH(Actuals[[#This Row],[Date]])</f>
        <v>10</v>
      </c>
      <c r="L15919" s="12"/>
    </row>
    <row r="15920" spans="1:12" x14ac:dyDescent="0.3">
      <c r="A15920">
        <v>11</v>
      </c>
      <c r="B15920">
        <v>25453</v>
      </c>
      <c r="C15920">
        <v>5</v>
      </c>
      <c r="D15920">
        <v>69000</v>
      </c>
      <c r="E15920" s="46">
        <v>45261</v>
      </c>
      <c r="F15920">
        <v>-7.14</v>
      </c>
      <c r="I15920" t="str">
        <f>INDEX(LedgerMapping[[#All],[Level 3]],MATCH(Actuals[[#This Row],[Sub Ledger]],LedgerMapping[[#All],[Sub Ledger]],0))</f>
        <v>Administration</v>
      </c>
      <c r="J15920" s="22">
        <f>YEAR(Actuals[[#This Row],[Date]])</f>
        <v>2023</v>
      </c>
      <c r="K15920" s="22">
        <f>MONTH(Actuals[[#This Row],[Date]])</f>
        <v>12</v>
      </c>
      <c r="L15920" s="12"/>
    </row>
    <row r="15921" spans="1:12" x14ac:dyDescent="0.3">
      <c r="A15921">
        <v>11</v>
      </c>
      <c r="B15921">
        <v>26524</v>
      </c>
      <c r="C15921">
        <v>5</v>
      </c>
      <c r="D15921">
        <v>69000</v>
      </c>
      <c r="E15921" s="46">
        <v>45291</v>
      </c>
      <c r="F15921">
        <v>-2.89</v>
      </c>
      <c r="I15921" t="str">
        <f>INDEX(LedgerMapping[[#All],[Level 3]],MATCH(Actuals[[#This Row],[Sub Ledger]],LedgerMapping[[#All],[Sub Ledger]],0))</f>
        <v>Administration</v>
      </c>
      <c r="J15921" s="22">
        <f>YEAR(Actuals[[#This Row],[Date]])</f>
        <v>2023</v>
      </c>
      <c r="K15921" s="22">
        <f>MONTH(Actuals[[#This Row],[Date]])</f>
        <v>12</v>
      </c>
      <c r="L15921" s="12"/>
    </row>
    <row r="15922" spans="1:12" x14ac:dyDescent="0.3">
      <c r="A15922">
        <v>11</v>
      </c>
      <c r="B15922">
        <v>27648</v>
      </c>
      <c r="C15922">
        <v>5</v>
      </c>
      <c r="D15922">
        <v>69000</v>
      </c>
      <c r="E15922" s="46">
        <v>45322</v>
      </c>
      <c r="F15922">
        <v>-12.46</v>
      </c>
      <c r="I15922" t="str">
        <f>INDEX(LedgerMapping[[#All],[Level 3]],MATCH(Actuals[[#This Row],[Sub Ledger]],LedgerMapping[[#All],[Sub Ledger]],0))</f>
        <v>Administration</v>
      </c>
      <c r="J15922" s="22">
        <f>YEAR(Actuals[[#This Row],[Date]])</f>
        <v>2024</v>
      </c>
      <c r="K15922" s="22">
        <f>MONTH(Actuals[[#This Row],[Date]])</f>
        <v>1</v>
      </c>
      <c r="L15922" s="12"/>
    </row>
    <row r="15923" spans="1:12" x14ac:dyDescent="0.3">
      <c r="A15923">
        <v>11</v>
      </c>
      <c r="B15923">
        <v>28800</v>
      </c>
      <c r="C15923">
        <v>5</v>
      </c>
      <c r="D15923">
        <v>69000</v>
      </c>
      <c r="E15923" s="46">
        <v>45354</v>
      </c>
      <c r="F15923">
        <v>-7.14</v>
      </c>
      <c r="I15923" t="str">
        <f>INDEX(LedgerMapping[[#All],[Level 3]],MATCH(Actuals[[#This Row],[Sub Ledger]],LedgerMapping[[#All],[Sub Ledger]],0))</f>
        <v>Administration</v>
      </c>
      <c r="J15923" s="22">
        <f>YEAR(Actuals[[#This Row],[Date]])</f>
        <v>2024</v>
      </c>
      <c r="K15923" s="22">
        <f>MONTH(Actuals[[#This Row],[Date]])</f>
        <v>3</v>
      </c>
      <c r="L15923" s="12"/>
    </row>
    <row r="15924" spans="1:12" x14ac:dyDescent="0.3">
      <c r="A15924">
        <v>11</v>
      </c>
      <c r="B15924">
        <v>32205</v>
      </c>
      <c r="C15924">
        <v>5</v>
      </c>
      <c r="D15924">
        <v>69000</v>
      </c>
      <c r="E15924" s="46">
        <v>45445</v>
      </c>
      <c r="F15924">
        <v>-12.46</v>
      </c>
      <c r="I15924" t="str">
        <f>INDEX(LedgerMapping[[#All],[Level 3]],MATCH(Actuals[[#This Row],[Sub Ledger]],LedgerMapping[[#All],[Sub Ledger]],0))</f>
        <v>Administration</v>
      </c>
      <c r="J15924" s="22">
        <f>YEAR(Actuals[[#This Row],[Date]])</f>
        <v>2024</v>
      </c>
      <c r="K15924" s="22">
        <f>MONTH(Actuals[[#This Row],[Date]])</f>
        <v>6</v>
      </c>
      <c r="L15924" s="12"/>
    </row>
    <row r="15925" spans="1:12" x14ac:dyDescent="0.3">
      <c r="A15925">
        <v>11</v>
      </c>
      <c r="B15925">
        <v>34452</v>
      </c>
      <c r="C15925">
        <v>5</v>
      </c>
      <c r="D15925">
        <v>69000</v>
      </c>
      <c r="E15925" s="46">
        <v>45507</v>
      </c>
      <c r="F15925">
        <v>-11.4</v>
      </c>
      <c r="I15925" t="str">
        <f>INDEX(LedgerMapping[[#All],[Level 3]],MATCH(Actuals[[#This Row],[Sub Ledger]],LedgerMapping[[#All],[Sub Ledger]],0))</f>
        <v>Administration</v>
      </c>
      <c r="J15925" s="22">
        <f>YEAR(Actuals[[#This Row],[Date]])</f>
        <v>2024</v>
      </c>
      <c r="K15925" s="22">
        <f>MONTH(Actuals[[#This Row],[Date]])</f>
        <v>8</v>
      </c>
      <c r="L15925" s="12"/>
    </row>
    <row r="15926" spans="1:12" x14ac:dyDescent="0.3">
      <c r="A15926">
        <v>11</v>
      </c>
      <c r="B15926">
        <v>35605</v>
      </c>
      <c r="C15926">
        <v>5</v>
      </c>
      <c r="D15926">
        <v>69000</v>
      </c>
      <c r="E15926" s="46">
        <v>45536</v>
      </c>
      <c r="F15926">
        <v>-7.14</v>
      </c>
      <c r="I15926" t="str">
        <f>INDEX(LedgerMapping[[#All],[Level 3]],MATCH(Actuals[[#This Row],[Sub Ledger]],LedgerMapping[[#All],[Sub Ledger]],0))</f>
        <v>Administration</v>
      </c>
      <c r="J15926" s="22">
        <f>YEAR(Actuals[[#This Row],[Date]])</f>
        <v>2024</v>
      </c>
      <c r="K15926" s="22">
        <f>MONTH(Actuals[[#This Row],[Date]])</f>
        <v>9</v>
      </c>
      <c r="L15926" s="12"/>
    </row>
    <row r="15927" spans="1:12" x14ac:dyDescent="0.3">
      <c r="A15927">
        <v>11</v>
      </c>
      <c r="B15927">
        <v>36755</v>
      </c>
      <c r="C15927">
        <v>5</v>
      </c>
      <c r="D15927">
        <v>69000</v>
      </c>
      <c r="E15927" s="46">
        <v>45567</v>
      </c>
      <c r="F15927">
        <v>-11.4</v>
      </c>
      <c r="I15927" t="str">
        <f>INDEX(LedgerMapping[[#All],[Level 3]],MATCH(Actuals[[#This Row],[Sub Ledger]],LedgerMapping[[#All],[Sub Ledger]],0))</f>
        <v>Administration</v>
      </c>
      <c r="J15927" s="22">
        <f>YEAR(Actuals[[#This Row],[Date]])</f>
        <v>2024</v>
      </c>
      <c r="K15927" s="22">
        <f>MONTH(Actuals[[#This Row],[Date]])</f>
        <v>10</v>
      </c>
      <c r="L15927" s="12"/>
    </row>
    <row r="15928" spans="1:12" x14ac:dyDescent="0.3">
      <c r="A15928">
        <v>11</v>
      </c>
      <c r="B15928">
        <v>37904</v>
      </c>
      <c r="C15928">
        <v>5</v>
      </c>
      <c r="D15928">
        <v>69000</v>
      </c>
      <c r="E15928" s="46">
        <v>45597</v>
      </c>
      <c r="F15928">
        <v>-7.14</v>
      </c>
      <c r="I15928" t="str">
        <f>INDEX(LedgerMapping[[#All],[Level 3]],MATCH(Actuals[[#This Row],[Sub Ledger]],LedgerMapping[[#All],[Sub Ledger]],0))</f>
        <v>Administration</v>
      </c>
      <c r="J15928" s="22">
        <f>YEAR(Actuals[[#This Row],[Date]])</f>
        <v>2024</v>
      </c>
      <c r="K15928" s="22">
        <f>MONTH(Actuals[[#This Row],[Date]])</f>
        <v>11</v>
      </c>
      <c r="L15928" s="12"/>
    </row>
    <row r="15929" spans="1:12" x14ac:dyDescent="0.3">
      <c r="A15929">
        <v>11</v>
      </c>
      <c r="B15929">
        <v>39055</v>
      </c>
      <c r="C15929">
        <v>5</v>
      </c>
      <c r="D15929">
        <v>69000</v>
      </c>
      <c r="E15929" s="46">
        <v>45628</v>
      </c>
      <c r="F15929">
        <v>-7.14</v>
      </c>
      <c r="I15929" t="str">
        <f>INDEX(LedgerMapping[[#All],[Level 3]],MATCH(Actuals[[#This Row],[Sub Ledger]],LedgerMapping[[#All],[Sub Ledger]],0))</f>
        <v>Administration</v>
      </c>
      <c r="J15929" s="22">
        <f>YEAR(Actuals[[#This Row],[Date]])</f>
        <v>2024</v>
      </c>
      <c r="K15929" s="22">
        <f>MONTH(Actuals[[#This Row],[Date]])</f>
        <v>12</v>
      </c>
      <c r="L15929" s="12"/>
    </row>
    <row r="15930" spans="1:12" x14ac:dyDescent="0.3">
      <c r="A15930">
        <v>11</v>
      </c>
      <c r="B15930">
        <v>16317</v>
      </c>
      <c r="C15930">
        <v>5</v>
      </c>
      <c r="D15930">
        <v>71000</v>
      </c>
      <c r="E15930" s="46">
        <v>44988</v>
      </c>
      <c r="F15930">
        <v>-7.14</v>
      </c>
      <c r="I15930" t="str">
        <f>INDEX(LedgerMapping[[#All],[Level 3]],MATCH(Actuals[[#This Row],[Sub Ledger]],LedgerMapping[[#All],[Sub Ledger]],0))</f>
        <v>Indirect Labour</v>
      </c>
      <c r="J15930" s="22">
        <f>YEAR(Actuals[[#This Row],[Date]])</f>
        <v>2023</v>
      </c>
      <c r="K15930" s="22">
        <f>MONTH(Actuals[[#This Row],[Date]])</f>
        <v>3</v>
      </c>
      <c r="L15930" s="12"/>
    </row>
    <row r="15931" spans="1:12" x14ac:dyDescent="0.3">
      <c r="A15931">
        <v>11</v>
      </c>
      <c r="B15931">
        <v>17349</v>
      </c>
      <c r="C15931">
        <v>5</v>
      </c>
      <c r="D15931">
        <v>71000</v>
      </c>
      <c r="E15931" s="46">
        <v>45018</v>
      </c>
      <c r="F15931">
        <v>-3.95</v>
      </c>
      <c r="I15931" t="str">
        <f>INDEX(LedgerMapping[[#All],[Level 3]],MATCH(Actuals[[#This Row],[Sub Ledger]],LedgerMapping[[#All],[Sub Ledger]],0))</f>
        <v>Indirect Labour</v>
      </c>
      <c r="J15931" s="22">
        <f>YEAR(Actuals[[#This Row],[Date]])</f>
        <v>2023</v>
      </c>
      <c r="K15931" s="22">
        <f>MONTH(Actuals[[#This Row],[Date]])</f>
        <v>4</v>
      </c>
      <c r="L15931" s="12"/>
    </row>
    <row r="15932" spans="1:12" x14ac:dyDescent="0.3">
      <c r="A15932">
        <v>11</v>
      </c>
      <c r="B15932">
        <v>18378</v>
      </c>
      <c r="C15932">
        <v>5</v>
      </c>
      <c r="D15932">
        <v>71000</v>
      </c>
      <c r="E15932" s="46">
        <v>45049</v>
      </c>
      <c r="F15932">
        <v>-6.08</v>
      </c>
      <c r="I15932" t="str">
        <f>INDEX(LedgerMapping[[#All],[Level 3]],MATCH(Actuals[[#This Row],[Sub Ledger]],LedgerMapping[[#All],[Sub Ledger]],0))</f>
        <v>Indirect Labour</v>
      </c>
      <c r="J15932" s="22">
        <f>YEAR(Actuals[[#This Row],[Date]])</f>
        <v>2023</v>
      </c>
      <c r="K15932" s="22">
        <f>MONTH(Actuals[[#This Row],[Date]])</f>
        <v>5</v>
      </c>
      <c r="L15932" s="12"/>
    </row>
    <row r="15933" spans="1:12" x14ac:dyDescent="0.3">
      <c r="A15933">
        <v>11</v>
      </c>
      <c r="B15933">
        <v>19383</v>
      </c>
      <c r="C15933">
        <v>5</v>
      </c>
      <c r="D15933">
        <v>71000</v>
      </c>
      <c r="E15933" s="46">
        <v>45079</v>
      </c>
      <c r="F15933">
        <v>-10.33</v>
      </c>
      <c r="I15933" t="str">
        <f>INDEX(LedgerMapping[[#All],[Level 3]],MATCH(Actuals[[#This Row],[Sub Ledger]],LedgerMapping[[#All],[Sub Ledger]],0))</f>
        <v>Indirect Labour</v>
      </c>
      <c r="J15933" s="22">
        <f>YEAR(Actuals[[#This Row],[Date]])</f>
        <v>2023</v>
      </c>
      <c r="K15933" s="22">
        <f>MONTH(Actuals[[#This Row],[Date]])</f>
        <v>6</v>
      </c>
      <c r="L15933" s="12"/>
    </row>
    <row r="15934" spans="1:12" x14ac:dyDescent="0.3">
      <c r="A15934">
        <v>11</v>
      </c>
      <c r="B15934">
        <v>20411</v>
      </c>
      <c r="C15934">
        <v>5</v>
      </c>
      <c r="D15934">
        <v>71000</v>
      </c>
      <c r="E15934" s="46">
        <v>45110</v>
      </c>
      <c r="F15934">
        <v>-13.53</v>
      </c>
      <c r="I15934" t="str">
        <f>INDEX(LedgerMapping[[#All],[Level 3]],MATCH(Actuals[[#This Row],[Sub Ledger]],LedgerMapping[[#All],[Sub Ledger]],0))</f>
        <v>Indirect Labour</v>
      </c>
      <c r="J15934" s="22">
        <f>YEAR(Actuals[[#This Row],[Date]])</f>
        <v>2023</v>
      </c>
      <c r="K15934" s="22">
        <f>MONTH(Actuals[[#This Row],[Date]])</f>
        <v>7</v>
      </c>
      <c r="L15934" s="12"/>
    </row>
    <row r="15935" spans="1:12" x14ac:dyDescent="0.3">
      <c r="A15935">
        <v>11</v>
      </c>
      <c r="B15935">
        <v>21439</v>
      </c>
      <c r="C15935">
        <v>5</v>
      </c>
      <c r="D15935">
        <v>71000</v>
      </c>
      <c r="E15935" s="46">
        <v>45141</v>
      </c>
      <c r="F15935">
        <v>-6.08</v>
      </c>
      <c r="I15935" t="str">
        <f>INDEX(LedgerMapping[[#All],[Level 3]],MATCH(Actuals[[#This Row],[Sub Ledger]],LedgerMapping[[#All],[Sub Ledger]],0))</f>
        <v>Indirect Labour</v>
      </c>
      <c r="J15935" s="22">
        <f>YEAR(Actuals[[#This Row],[Date]])</f>
        <v>2023</v>
      </c>
      <c r="K15935" s="22">
        <f>MONTH(Actuals[[#This Row],[Date]])</f>
        <v>8</v>
      </c>
      <c r="L15935" s="12"/>
    </row>
    <row r="15936" spans="1:12" x14ac:dyDescent="0.3">
      <c r="A15936">
        <v>11</v>
      </c>
      <c r="B15936">
        <v>23420</v>
      </c>
      <c r="C15936">
        <v>5</v>
      </c>
      <c r="D15936">
        <v>71000</v>
      </c>
      <c r="E15936" s="46">
        <v>45200</v>
      </c>
      <c r="F15936">
        <v>-7.14</v>
      </c>
      <c r="I15936" t="str">
        <f>INDEX(LedgerMapping[[#All],[Level 3]],MATCH(Actuals[[#This Row],[Sub Ledger]],LedgerMapping[[#All],[Sub Ledger]],0))</f>
        <v>Indirect Labour</v>
      </c>
      <c r="J15936" s="22">
        <f>YEAR(Actuals[[#This Row],[Date]])</f>
        <v>2023</v>
      </c>
      <c r="K15936" s="22">
        <f>MONTH(Actuals[[#This Row],[Date]])</f>
        <v>10</v>
      </c>
      <c r="L15936" s="12"/>
    </row>
    <row r="15937" spans="1:12" x14ac:dyDescent="0.3">
      <c r="A15937">
        <v>11</v>
      </c>
      <c r="B15937">
        <v>24422</v>
      </c>
      <c r="C15937">
        <v>5</v>
      </c>
      <c r="D15937">
        <v>71000</v>
      </c>
      <c r="E15937" s="46">
        <v>45230</v>
      </c>
      <c r="F15937">
        <v>-6.08</v>
      </c>
      <c r="I15937" t="str">
        <f>INDEX(LedgerMapping[[#All],[Level 3]],MATCH(Actuals[[#This Row],[Sub Ledger]],LedgerMapping[[#All],[Sub Ledger]],0))</f>
        <v>Indirect Labour</v>
      </c>
      <c r="J15937" s="22">
        <f>YEAR(Actuals[[#This Row],[Date]])</f>
        <v>2023</v>
      </c>
      <c r="K15937" s="22">
        <f>MONTH(Actuals[[#This Row],[Date]])</f>
        <v>10</v>
      </c>
      <c r="L15937" s="12"/>
    </row>
    <row r="15938" spans="1:12" x14ac:dyDescent="0.3">
      <c r="A15938">
        <v>11</v>
      </c>
      <c r="B15938">
        <v>25454</v>
      </c>
      <c r="C15938">
        <v>5</v>
      </c>
      <c r="D15938">
        <v>71000</v>
      </c>
      <c r="E15938" s="46">
        <v>45261</v>
      </c>
      <c r="F15938">
        <v>-10.33</v>
      </c>
      <c r="I15938" t="str">
        <f>INDEX(LedgerMapping[[#All],[Level 3]],MATCH(Actuals[[#This Row],[Sub Ledger]],LedgerMapping[[#All],[Sub Ledger]],0))</f>
        <v>Indirect Labour</v>
      </c>
      <c r="J15938" s="22">
        <f>YEAR(Actuals[[#This Row],[Date]])</f>
        <v>2023</v>
      </c>
      <c r="K15938" s="22">
        <f>MONTH(Actuals[[#This Row],[Date]])</f>
        <v>12</v>
      </c>
      <c r="L15938" s="12"/>
    </row>
    <row r="15939" spans="1:12" x14ac:dyDescent="0.3">
      <c r="A15939">
        <v>11</v>
      </c>
      <c r="B15939">
        <v>26525</v>
      </c>
      <c r="C15939">
        <v>5</v>
      </c>
      <c r="D15939">
        <v>71000</v>
      </c>
      <c r="E15939" s="46">
        <v>45291</v>
      </c>
      <c r="F15939">
        <v>-5.01</v>
      </c>
      <c r="I15939" t="str">
        <f>INDEX(LedgerMapping[[#All],[Level 3]],MATCH(Actuals[[#This Row],[Sub Ledger]],LedgerMapping[[#All],[Sub Ledger]],0))</f>
        <v>Indirect Labour</v>
      </c>
      <c r="J15939" s="22">
        <f>YEAR(Actuals[[#This Row],[Date]])</f>
        <v>2023</v>
      </c>
      <c r="K15939" s="22">
        <f>MONTH(Actuals[[#This Row],[Date]])</f>
        <v>12</v>
      </c>
      <c r="L15939" s="12"/>
    </row>
    <row r="15940" spans="1:12" x14ac:dyDescent="0.3">
      <c r="A15940">
        <v>11</v>
      </c>
      <c r="B15940">
        <v>27649</v>
      </c>
      <c r="C15940">
        <v>5</v>
      </c>
      <c r="D15940">
        <v>71000</v>
      </c>
      <c r="E15940" s="46">
        <v>45322</v>
      </c>
      <c r="F15940">
        <v>-17.78</v>
      </c>
      <c r="I15940" t="str">
        <f>INDEX(LedgerMapping[[#All],[Level 3]],MATCH(Actuals[[#This Row],[Sub Ledger]],LedgerMapping[[#All],[Sub Ledger]],0))</f>
        <v>Indirect Labour</v>
      </c>
      <c r="J15940" s="22">
        <f>YEAR(Actuals[[#This Row],[Date]])</f>
        <v>2024</v>
      </c>
      <c r="K15940" s="22">
        <f>MONTH(Actuals[[#This Row],[Date]])</f>
        <v>1</v>
      </c>
      <c r="L15940" s="12"/>
    </row>
    <row r="15941" spans="1:12" x14ac:dyDescent="0.3">
      <c r="A15941">
        <v>11</v>
      </c>
      <c r="B15941">
        <v>28801</v>
      </c>
      <c r="C15941">
        <v>5</v>
      </c>
      <c r="D15941">
        <v>71000</v>
      </c>
      <c r="E15941" s="46">
        <v>45354</v>
      </c>
      <c r="F15941">
        <v>-9.27</v>
      </c>
      <c r="I15941" t="str">
        <f>INDEX(LedgerMapping[[#All],[Level 3]],MATCH(Actuals[[#This Row],[Sub Ledger]],LedgerMapping[[#All],[Sub Ledger]],0))</f>
        <v>Indirect Labour</v>
      </c>
      <c r="J15941" s="22">
        <f>YEAR(Actuals[[#This Row],[Date]])</f>
        <v>2024</v>
      </c>
      <c r="K15941" s="22">
        <f>MONTH(Actuals[[#This Row],[Date]])</f>
        <v>3</v>
      </c>
      <c r="L15941" s="12"/>
    </row>
    <row r="15942" spans="1:12" x14ac:dyDescent="0.3">
      <c r="A15942">
        <v>11</v>
      </c>
      <c r="B15942">
        <v>32206</v>
      </c>
      <c r="C15942">
        <v>5</v>
      </c>
      <c r="D15942">
        <v>71000</v>
      </c>
      <c r="E15942" s="46">
        <v>45445</v>
      </c>
      <c r="F15942">
        <v>-17.78</v>
      </c>
      <c r="I15942" t="str">
        <f>INDEX(LedgerMapping[[#All],[Level 3]],MATCH(Actuals[[#This Row],[Sub Ledger]],LedgerMapping[[#All],[Sub Ledger]],0))</f>
        <v>Indirect Labour</v>
      </c>
      <c r="J15942" s="22">
        <f>YEAR(Actuals[[#This Row],[Date]])</f>
        <v>2024</v>
      </c>
      <c r="K15942" s="22">
        <f>MONTH(Actuals[[#This Row],[Date]])</f>
        <v>6</v>
      </c>
      <c r="L15942" s="12"/>
    </row>
    <row r="15943" spans="1:12" x14ac:dyDescent="0.3">
      <c r="A15943">
        <v>11</v>
      </c>
      <c r="B15943">
        <v>34453</v>
      </c>
      <c r="C15943">
        <v>5</v>
      </c>
      <c r="D15943">
        <v>71000</v>
      </c>
      <c r="E15943" s="46">
        <v>45507</v>
      </c>
      <c r="F15943">
        <v>-15.65</v>
      </c>
      <c r="I15943" t="str">
        <f>INDEX(LedgerMapping[[#All],[Level 3]],MATCH(Actuals[[#This Row],[Sub Ledger]],LedgerMapping[[#All],[Sub Ledger]],0))</f>
        <v>Indirect Labour</v>
      </c>
      <c r="J15943" s="22">
        <f>YEAR(Actuals[[#This Row],[Date]])</f>
        <v>2024</v>
      </c>
      <c r="K15943" s="22">
        <f>MONTH(Actuals[[#This Row],[Date]])</f>
        <v>8</v>
      </c>
      <c r="L15943" s="12"/>
    </row>
    <row r="15944" spans="1:12" x14ac:dyDescent="0.3">
      <c r="A15944">
        <v>11</v>
      </c>
      <c r="B15944">
        <v>35606</v>
      </c>
      <c r="C15944">
        <v>5</v>
      </c>
      <c r="D15944">
        <v>71000</v>
      </c>
      <c r="E15944" s="46">
        <v>45536</v>
      </c>
      <c r="F15944">
        <v>-9.27</v>
      </c>
      <c r="I15944" t="str">
        <f>INDEX(LedgerMapping[[#All],[Level 3]],MATCH(Actuals[[#This Row],[Sub Ledger]],LedgerMapping[[#All],[Sub Ledger]],0))</f>
        <v>Indirect Labour</v>
      </c>
      <c r="J15944" s="22">
        <f>YEAR(Actuals[[#This Row],[Date]])</f>
        <v>2024</v>
      </c>
      <c r="K15944" s="22">
        <f>MONTH(Actuals[[#This Row],[Date]])</f>
        <v>9</v>
      </c>
      <c r="L15944" s="12"/>
    </row>
    <row r="15945" spans="1:12" x14ac:dyDescent="0.3">
      <c r="A15945">
        <v>11</v>
      </c>
      <c r="B15945">
        <v>36756</v>
      </c>
      <c r="C15945">
        <v>5</v>
      </c>
      <c r="D15945">
        <v>71000</v>
      </c>
      <c r="E15945" s="46">
        <v>45567</v>
      </c>
      <c r="F15945">
        <v>-15.65</v>
      </c>
      <c r="I15945" t="str">
        <f>INDEX(LedgerMapping[[#All],[Level 3]],MATCH(Actuals[[#This Row],[Sub Ledger]],LedgerMapping[[#All],[Sub Ledger]],0))</f>
        <v>Indirect Labour</v>
      </c>
      <c r="J15945" s="22">
        <f>YEAR(Actuals[[#This Row],[Date]])</f>
        <v>2024</v>
      </c>
      <c r="K15945" s="22">
        <f>MONTH(Actuals[[#This Row],[Date]])</f>
        <v>10</v>
      </c>
      <c r="L15945" s="12"/>
    </row>
    <row r="15946" spans="1:12" x14ac:dyDescent="0.3">
      <c r="A15946">
        <v>11</v>
      </c>
      <c r="B15946">
        <v>37905</v>
      </c>
      <c r="C15946">
        <v>5</v>
      </c>
      <c r="D15946">
        <v>71000</v>
      </c>
      <c r="E15946" s="46">
        <v>45597</v>
      </c>
      <c r="F15946">
        <v>-9.27</v>
      </c>
      <c r="I15946" t="str">
        <f>INDEX(LedgerMapping[[#All],[Level 3]],MATCH(Actuals[[#This Row],[Sub Ledger]],LedgerMapping[[#All],[Sub Ledger]],0))</f>
        <v>Indirect Labour</v>
      </c>
      <c r="J15946" s="22">
        <f>YEAR(Actuals[[#This Row],[Date]])</f>
        <v>2024</v>
      </c>
      <c r="K15946" s="22">
        <f>MONTH(Actuals[[#This Row],[Date]])</f>
        <v>11</v>
      </c>
      <c r="L15946" s="12"/>
    </row>
    <row r="15947" spans="1:12" x14ac:dyDescent="0.3">
      <c r="A15947">
        <v>11</v>
      </c>
      <c r="B15947">
        <v>39056</v>
      </c>
      <c r="C15947">
        <v>5</v>
      </c>
      <c r="D15947">
        <v>71000</v>
      </c>
      <c r="E15947" s="46">
        <v>45628</v>
      </c>
      <c r="F15947">
        <v>-11.4</v>
      </c>
      <c r="I15947" t="str">
        <f>INDEX(LedgerMapping[[#All],[Level 3]],MATCH(Actuals[[#This Row],[Sub Ledger]],LedgerMapping[[#All],[Sub Ledger]],0))</f>
        <v>Indirect Labour</v>
      </c>
      <c r="J15947" s="22">
        <f>YEAR(Actuals[[#This Row],[Date]])</f>
        <v>2024</v>
      </c>
      <c r="K15947" s="22">
        <f>MONTH(Actuals[[#This Row],[Date]])</f>
        <v>12</v>
      </c>
      <c r="L15947" s="12"/>
    </row>
    <row r="15948" spans="1:12" x14ac:dyDescent="0.3">
      <c r="A15948">
        <v>11</v>
      </c>
      <c r="B15948">
        <v>16318</v>
      </c>
      <c r="C15948">
        <v>5</v>
      </c>
      <c r="D15948">
        <v>73000</v>
      </c>
      <c r="E15948" s="46">
        <v>44988</v>
      </c>
      <c r="F15948">
        <v>-27.36</v>
      </c>
      <c r="I15948" t="str">
        <f>INDEX(LedgerMapping[[#All],[Level 3]],MATCH(Actuals[[#This Row],[Sub Ledger]],LedgerMapping[[#All],[Sub Ledger]],0))</f>
        <v>Administration</v>
      </c>
      <c r="J15948" s="22">
        <f>YEAR(Actuals[[#This Row],[Date]])</f>
        <v>2023</v>
      </c>
      <c r="K15948" s="22">
        <f>MONTH(Actuals[[#This Row],[Date]])</f>
        <v>3</v>
      </c>
      <c r="L15948" s="12"/>
    </row>
    <row r="15949" spans="1:12" x14ac:dyDescent="0.3">
      <c r="A15949">
        <v>11</v>
      </c>
      <c r="B15949">
        <v>17350</v>
      </c>
      <c r="C15949">
        <v>5</v>
      </c>
      <c r="D15949">
        <v>73000</v>
      </c>
      <c r="E15949" s="46">
        <v>45018</v>
      </c>
      <c r="F15949">
        <v>-17.78</v>
      </c>
      <c r="I15949" t="str">
        <f>INDEX(LedgerMapping[[#All],[Level 3]],MATCH(Actuals[[#This Row],[Sub Ledger]],LedgerMapping[[#All],[Sub Ledger]],0))</f>
        <v>Administration</v>
      </c>
      <c r="J15949" s="22">
        <f>YEAR(Actuals[[#This Row],[Date]])</f>
        <v>2023</v>
      </c>
      <c r="K15949" s="22">
        <f>MONTH(Actuals[[#This Row],[Date]])</f>
        <v>4</v>
      </c>
      <c r="L15949" s="12"/>
    </row>
    <row r="15950" spans="1:12" x14ac:dyDescent="0.3">
      <c r="A15950">
        <v>11</v>
      </c>
      <c r="B15950">
        <v>18379</v>
      </c>
      <c r="C15950">
        <v>5</v>
      </c>
      <c r="D15950">
        <v>73000</v>
      </c>
      <c r="E15950" s="46">
        <v>45049</v>
      </c>
      <c r="F15950">
        <v>-25.23</v>
      </c>
      <c r="I15950" t="str">
        <f>INDEX(LedgerMapping[[#All],[Level 3]],MATCH(Actuals[[#This Row],[Sub Ledger]],LedgerMapping[[#All],[Sub Ledger]],0))</f>
        <v>Administration</v>
      </c>
      <c r="J15950" s="22">
        <f>YEAR(Actuals[[#This Row],[Date]])</f>
        <v>2023</v>
      </c>
      <c r="K15950" s="22">
        <f>MONTH(Actuals[[#This Row],[Date]])</f>
        <v>5</v>
      </c>
      <c r="L15950" s="12"/>
    </row>
    <row r="15951" spans="1:12" x14ac:dyDescent="0.3">
      <c r="A15951">
        <v>11</v>
      </c>
      <c r="B15951">
        <v>19384</v>
      </c>
      <c r="C15951">
        <v>5</v>
      </c>
      <c r="D15951">
        <v>73000</v>
      </c>
      <c r="E15951" s="46">
        <v>45079</v>
      </c>
      <c r="F15951">
        <v>-45.44</v>
      </c>
      <c r="I15951" t="str">
        <f>INDEX(LedgerMapping[[#All],[Level 3]],MATCH(Actuals[[#This Row],[Sub Ledger]],LedgerMapping[[#All],[Sub Ledger]],0))</f>
        <v>Administration</v>
      </c>
      <c r="J15951" s="22">
        <f>YEAR(Actuals[[#This Row],[Date]])</f>
        <v>2023</v>
      </c>
      <c r="K15951" s="22">
        <f>MONTH(Actuals[[#This Row],[Date]])</f>
        <v>6</v>
      </c>
      <c r="L15951" s="12"/>
    </row>
    <row r="15952" spans="1:12" x14ac:dyDescent="0.3">
      <c r="A15952">
        <v>11</v>
      </c>
      <c r="B15952">
        <v>20412</v>
      </c>
      <c r="C15952">
        <v>5</v>
      </c>
      <c r="D15952">
        <v>73000</v>
      </c>
      <c r="E15952" s="46">
        <v>45110</v>
      </c>
      <c r="F15952">
        <v>-50.76</v>
      </c>
      <c r="I15952" t="str">
        <f>INDEX(LedgerMapping[[#All],[Level 3]],MATCH(Actuals[[#This Row],[Sub Ledger]],LedgerMapping[[#All],[Sub Ledger]],0))</f>
        <v>Administration</v>
      </c>
      <c r="J15952" s="22">
        <f>YEAR(Actuals[[#This Row],[Date]])</f>
        <v>2023</v>
      </c>
      <c r="K15952" s="22">
        <f>MONTH(Actuals[[#This Row],[Date]])</f>
        <v>7</v>
      </c>
      <c r="L15952" s="12"/>
    </row>
    <row r="15953" spans="1:12" x14ac:dyDescent="0.3">
      <c r="A15953">
        <v>11</v>
      </c>
      <c r="B15953">
        <v>21440</v>
      </c>
      <c r="C15953">
        <v>5</v>
      </c>
      <c r="D15953">
        <v>73000</v>
      </c>
      <c r="E15953" s="46">
        <v>45141</v>
      </c>
      <c r="F15953">
        <v>-22.04</v>
      </c>
      <c r="I15953" t="str">
        <f>INDEX(LedgerMapping[[#All],[Level 3]],MATCH(Actuals[[#This Row],[Sub Ledger]],LedgerMapping[[#All],[Sub Ledger]],0))</f>
        <v>Administration</v>
      </c>
      <c r="J15953" s="22">
        <f>YEAR(Actuals[[#This Row],[Date]])</f>
        <v>2023</v>
      </c>
      <c r="K15953" s="22">
        <f>MONTH(Actuals[[#This Row],[Date]])</f>
        <v>8</v>
      </c>
      <c r="L15953" s="12"/>
    </row>
    <row r="15954" spans="1:12" x14ac:dyDescent="0.3">
      <c r="A15954">
        <v>11</v>
      </c>
      <c r="B15954">
        <v>23421</v>
      </c>
      <c r="C15954">
        <v>5</v>
      </c>
      <c r="D15954">
        <v>73000</v>
      </c>
      <c r="E15954" s="46">
        <v>45200</v>
      </c>
      <c r="F15954">
        <v>-25.23</v>
      </c>
      <c r="I15954" t="str">
        <f>INDEX(LedgerMapping[[#All],[Level 3]],MATCH(Actuals[[#This Row],[Sub Ledger]],LedgerMapping[[#All],[Sub Ledger]],0))</f>
        <v>Administration</v>
      </c>
      <c r="J15954" s="22">
        <f>YEAR(Actuals[[#This Row],[Date]])</f>
        <v>2023</v>
      </c>
      <c r="K15954" s="22">
        <f>MONTH(Actuals[[#This Row],[Date]])</f>
        <v>10</v>
      </c>
      <c r="L15954" s="12"/>
    </row>
    <row r="15955" spans="1:12" x14ac:dyDescent="0.3">
      <c r="A15955">
        <v>11</v>
      </c>
      <c r="B15955">
        <v>24423</v>
      </c>
      <c r="C15955">
        <v>5</v>
      </c>
      <c r="D15955">
        <v>73000</v>
      </c>
      <c r="E15955" s="46">
        <v>45230</v>
      </c>
      <c r="F15955">
        <v>-24.16</v>
      </c>
      <c r="I15955" t="str">
        <f>INDEX(LedgerMapping[[#All],[Level 3]],MATCH(Actuals[[#This Row],[Sub Ledger]],LedgerMapping[[#All],[Sub Ledger]],0))</f>
        <v>Administration</v>
      </c>
      <c r="J15955" s="22">
        <f>YEAR(Actuals[[#This Row],[Date]])</f>
        <v>2023</v>
      </c>
      <c r="K15955" s="22">
        <f>MONTH(Actuals[[#This Row],[Date]])</f>
        <v>10</v>
      </c>
      <c r="L15955" s="12"/>
    </row>
    <row r="15956" spans="1:12" x14ac:dyDescent="0.3">
      <c r="A15956">
        <v>11</v>
      </c>
      <c r="B15956">
        <v>25455</v>
      </c>
      <c r="C15956">
        <v>5</v>
      </c>
      <c r="D15956">
        <v>73000</v>
      </c>
      <c r="E15956" s="46">
        <v>45261</v>
      </c>
      <c r="F15956">
        <v>-45.44</v>
      </c>
      <c r="I15956" t="str">
        <f>INDEX(LedgerMapping[[#All],[Level 3]],MATCH(Actuals[[#This Row],[Sub Ledger]],LedgerMapping[[#All],[Sub Ledger]],0))</f>
        <v>Administration</v>
      </c>
      <c r="J15956" s="22">
        <f>YEAR(Actuals[[#This Row],[Date]])</f>
        <v>2023</v>
      </c>
      <c r="K15956" s="22">
        <f>MONTH(Actuals[[#This Row],[Date]])</f>
        <v>12</v>
      </c>
      <c r="L15956" s="12"/>
    </row>
    <row r="15957" spans="1:12" x14ac:dyDescent="0.3">
      <c r="A15957">
        <v>11</v>
      </c>
      <c r="B15957">
        <v>26526</v>
      </c>
      <c r="C15957">
        <v>5</v>
      </c>
      <c r="D15957">
        <v>73000</v>
      </c>
      <c r="E15957" s="46">
        <v>45291</v>
      </c>
      <c r="F15957">
        <v>-15.65</v>
      </c>
      <c r="I15957" t="str">
        <f>INDEX(LedgerMapping[[#All],[Level 3]],MATCH(Actuals[[#This Row],[Sub Ledger]],LedgerMapping[[#All],[Sub Ledger]],0))</f>
        <v>Administration</v>
      </c>
      <c r="J15957" s="22">
        <f>YEAR(Actuals[[#This Row],[Date]])</f>
        <v>2023</v>
      </c>
      <c r="K15957" s="22">
        <f>MONTH(Actuals[[#This Row],[Date]])</f>
        <v>12</v>
      </c>
      <c r="L15957" s="12"/>
    </row>
    <row r="15958" spans="1:12" x14ac:dyDescent="0.3">
      <c r="A15958">
        <v>11</v>
      </c>
      <c r="B15958">
        <v>27650</v>
      </c>
      <c r="C15958">
        <v>5</v>
      </c>
      <c r="D15958">
        <v>73000</v>
      </c>
      <c r="E15958" s="46">
        <v>45322</v>
      </c>
      <c r="F15958">
        <v>-73.099999999999994</v>
      </c>
      <c r="I15958" t="str">
        <f>INDEX(LedgerMapping[[#All],[Level 3]],MATCH(Actuals[[#This Row],[Sub Ledger]],LedgerMapping[[#All],[Sub Ledger]],0))</f>
        <v>Administration</v>
      </c>
      <c r="J15958" s="22">
        <f>YEAR(Actuals[[#This Row],[Date]])</f>
        <v>2024</v>
      </c>
      <c r="K15958" s="22">
        <f>MONTH(Actuals[[#This Row],[Date]])</f>
        <v>1</v>
      </c>
      <c r="L15958" s="12"/>
    </row>
    <row r="15959" spans="1:12" x14ac:dyDescent="0.3">
      <c r="A15959">
        <v>11</v>
      </c>
      <c r="B15959">
        <v>28802</v>
      </c>
      <c r="C15959">
        <v>5</v>
      </c>
      <c r="D15959">
        <v>73000</v>
      </c>
      <c r="E15959" s="46">
        <v>45354</v>
      </c>
      <c r="F15959">
        <v>-39.06</v>
      </c>
      <c r="I15959" t="str">
        <f>INDEX(LedgerMapping[[#All],[Level 3]],MATCH(Actuals[[#This Row],[Sub Ledger]],LedgerMapping[[#All],[Sub Ledger]],0))</f>
        <v>Administration</v>
      </c>
      <c r="J15959" s="22">
        <f>YEAR(Actuals[[#This Row],[Date]])</f>
        <v>2024</v>
      </c>
      <c r="K15959" s="22">
        <f>MONTH(Actuals[[#This Row],[Date]])</f>
        <v>3</v>
      </c>
      <c r="L15959" s="12"/>
    </row>
    <row r="15960" spans="1:12" x14ac:dyDescent="0.3">
      <c r="A15960">
        <v>11</v>
      </c>
      <c r="B15960">
        <v>32207</v>
      </c>
      <c r="C15960">
        <v>5</v>
      </c>
      <c r="D15960">
        <v>73000</v>
      </c>
      <c r="E15960" s="46">
        <v>45445</v>
      </c>
      <c r="F15960">
        <v>-73.099999999999994</v>
      </c>
      <c r="I15960" t="str">
        <f>INDEX(LedgerMapping[[#All],[Level 3]],MATCH(Actuals[[#This Row],[Sub Ledger]],LedgerMapping[[#All],[Sub Ledger]],0))</f>
        <v>Administration</v>
      </c>
      <c r="J15960" s="22">
        <f>YEAR(Actuals[[#This Row],[Date]])</f>
        <v>2024</v>
      </c>
      <c r="K15960" s="22">
        <f>MONTH(Actuals[[#This Row],[Date]])</f>
        <v>6</v>
      </c>
      <c r="L15960" s="12"/>
    </row>
    <row r="15961" spans="1:12" x14ac:dyDescent="0.3">
      <c r="A15961">
        <v>11</v>
      </c>
      <c r="B15961">
        <v>34454</v>
      </c>
      <c r="C15961">
        <v>5</v>
      </c>
      <c r="D15961">
        <v>73000</v>
      </c>
      <c r="E15961" s="46">
        <v>45507</v>
      </c>
      <c r="F15961">
        <v>-69.91</v>
      </c>
      <c r="I15961" t="str">
        <f>INDEX(LedgerMapping[[#All],[Level 3]],MATCH(Actuals[[#This Row],[Sub Ledger]],LedgerMapping[[#All],[Sub Ledger]],0))</f>
        <v>Administration</v>
      </c>
      <c r="J15961" s="22">
        <f>YEAR(Actuals[[#This Row],[Date]])</f>
        <v>2024</v>
      </c>
      <c r="K15961" s="22">
        <f>MONTH(Actuals[[#This Row],[Date]])</f>
        <v>8</v>
      </c>
      <c r="L15961" s="12"/>
    </row>
    <row r="15962" spans="1:12" x14ac:dyDescent="0.3">
      <c r="A15962">
        <v>11</v>
      </c>
      <c r="B15962">
        <v>35607</v>
      </c>
      <c r="C15962">
        <v>5</v>
      </c>
      <c r="D15962">
        <v>73000</v>
      </c>
      <c r="E15962" s="46">
        <v>45536</v>
      </c>
      <c r="F15962">
        <v>-37.99</v>
      </c>
      <c r="I15962" t="str">
        <f>INDEX(LedgerMapping[[#All],[Level 3]],MATCH(Actuals[[#This Row],[Sub Ledger]],LedgerMapping[[#All],[Sub Ledger]],0))</f>
        <v>Administration</v>
      </c>
      <c r="J15962" s="22">
        <f>YEAR(Actuals[[#This Row],[Date]])</f>
        <v>2024</v>
      </c>
      <c r="K15962" s="22">
        <f>MONTH(Actuals[[#This Row],[Date]])</f>
        <v>9</v>
      </c>
      <c r="L15962" s="12"/>
    </row>
    <row r="15963" spans="1:12" x14ac:dyDescent="0.3">
      <c r="A15963">
        <v>11</v>
      </c>
      <c r="B15963">
        <v>36757</v>
      </c>
      <c r="C15963">
        <v>5</v>
      </c>
      <c r="D15963">
        <v>73000</v>
      </c>
      <c r="E15963" s="46">
        <v>45567</v>
      </c>
      <c r="F15963">
        <v>-69.91</v>
      </c>
      <c r="I15963" t="str">
        <f>INDEX(LedgerMapping[[#All],[Level 3]],MATCH(Actuals[[#This Row],[Sub Ledger]],LedgerMapping[[#All],[Sub Ledger]],0))</f>
        <v>Administration</v>
      </c>
      <c r="J15963" s="22">
        <f>YEAR(Actuals[[#This Row],[Date]])</f>
        <v>2024</v>
      </c>
      <c r="K15963" s="22">
        <f>MONTH(Actuals[[#This Row],[Date]])</f>
        <v>10</v>
      </c>
      <c r="L15963" s="12"/>
    </row>
    <row r="15964" spans="1:12" x14ac:dyDescent="0.3">
      <c r="A15964">
        <v>11</v>
      </c>
      <c r="B15964">
        <v>37906</v>
      </c>
      <c r="C15964">
        <v>5</v>
      </c>
      <c r="D15964">
        <v>73000</v>
      </c>
      <c r="E15964" s="46">
        <v>45597</v>
      </c>
      <c r="F15964">
        <v>-40.119999999999997</v>
      </c>
      <c r="I15964" t="str">
        <f>INDEX(LedgerMapping[[#All],[Level 3]],MATCH(Actuals[[#This Row],[Sub Ledger]],LedgerMapping[[#All],[Sub Ledger]],0))</f>
        <v>Administration</v>
      </c>
      <c r="J15964" s="22">
        <f>YEAR(Actuals[[#This Row],[Date]])</f>
        <v>2024</v>
      </c>
      <c r="K15964" s="22">
        <f>MONTH(Actuals[[#This Row],[Date]])</f>
        <v>11</v>
      </c>
      <c r="L15964" s="12"/>
    </row>
    <row r="15965" spans="1:12" x14ac:dyDescent="0.3">
      <c r="A15965">
        <v>11</v>
      </c>
      <c r="B15965">
        <v>39057</v>
      </c>
      <c r="C15965">
        <v>5</v>
      </c>
      <c r="D15965">
        <v>73000</v>
      </c>
      <c r="E15965" s="46">
        <v>45628</v>
      </c>
      <c r="F15965">
        <v>-41.19</v>
      </c>
      <c r="I15965" t="str">
        <f>INDEX(LedgerMapping[[#All],[Level 3]],MATCH(Actuals[[#This Row],[Sub Ledger]],LedgerMapping[[#All],[Sub Ledger]],0))</f>
        <v>Administration</v>
      </c>
      <c r="J15965" s="22">
        <f>YEAR(Actuals[[#This Row],[Date]])</f>
        <v>2024</v>
      </c>
      <c r="K15965" s="22">
        <f>MONTH(Actuals[[#This Row],[Date]])</f>
        <v>12</v>
      </c>
      <c r="L15965" s="12"/>
    </row>
    <row r="15966" spans="1:12" x14ac:dyDescent="0.3">
      <c r="A15966">
        <v>11</v>
      </c>
      <c r="B15966">
        <v>16319</v>
      </c>
      <c r="C15966">
        <v>5</v>
      </c>
      <c r="D15966">
        <v>74000</v>
      </c>
      <c r="E15966" s="46">
        <v>44988</v>
      </c>
      <c r="F15966">
        <v>-211.4</v>
      </c>
      <c r="I15966" t="str">
        <f>INDEX(LedgerMapping[[#All],[Level 3]],MATCH(Actuals[[#This Row],[Sub Ledger]],LedgerMapping[[#All],[Sub Ledger]],0))</f>
        <v>Administration</v>
      </c>
      <c r="J15966" s="22">
        <f>YEAR(Actuals[[#This Row],[Date]])</f>
        <v>2023</v>
      </c>
      <c r="K15966" s="22">
        <f>MONTH(Actuals[[#This Row],[Date]])</f>
        <v>3</v>
      </c>
      <c r="L15966" s="12"/>
    </row>
    <row r="15967" spans="1:12" x14ac:dyDescent="0.3">
      <c r="A15967">
        <v>11</v>
      </c>
      <c r="B15967">
        <v>17351</v>
      </c>
      <c r="C15967">
        <v>5</v>
      </c>
      <c r="D15967">
        <v>74000</v>
      </c>
      <c r="E15967" s="46">
        <v>45018</v>
      </c>
      <c r="F15967">
        <v>-123.1</v>
      </c>
      <c r="I15967" t="str">
        <f>INDEX(LedgerMapping[[#All],[Level 3]],MATCH(Actuals[[#This Row],[Sub Ledger]],LedgerMapping[[#All],[Sub Ledger]],0))</f>
        <v>Administration</v>
      </c>
      <c r="J15967" s="22">
        <f>YEAR(Actuals[[#This Row],[Date]])</f>
        <v>2023</v>
      </c>
      <c r="K15967" s="22">
        <f>MONTH(Actuals[[#This Row],[Date]])</f>
        <v>4</v>
      </c>
      <c r="L15967" s="12"/>
    </row>
    <row r="15968" spans="1:12" x14ac:dyDescent="0.3">
      <c r="A15968">
        <v>11</v>
      </c>
      <c r="B15968">
        <v>18380</v>
      </c>
      <c r="C15968">
        <v>5</v>
      </c>
      <c r="D15968">
        <v>74000</v>
      </c>
      <c r="E15968" s="46">
        <v>45049</v>
      </c>
      <c r="F15968">
        <v>-192.25</v>
      </c>
      <c r="I15968" t="str">
        <f>INDEX(LedgerMapping[[#All],[Level 3]],MATCH(Actuals[[#This Row],[Sub Ledger]],LedgerMapping[[#All],[Sub Ledger]],0))</f>
        <v>Administration</v>
      </c>
      <c r="J15968" s="22">
        <f>YEAR(Actuals[[#This Row],[Date]])</f>
        <v>2023</v>
      </c>
      <c r="K15968" s="22">
        <f>MONTH(Actuals[[#This Row],[Date]])</f>
        <v>5</v>
      </c>
      <c r="L15968" s="12"/>
    </row>
    <row r="15969" spans="1:12" x14ac:dyDescent="0.3">
      <c r="A15969">
        <v>11</v>
      </c>
      <c r="B15969">
        <v>19385</v>
      </c>
      <c r="C15969">
        <v>5</v>
      </c>
      <c r="D15969">
        <v>74000</v>
      </c>
      <c r="E15969" s="46">
        <v>45079</v>
      </c>
      <c r="F15969">
        <v>-170.98</v>
      </c>
      <c r="I15969" t="str">
        <f>INDEX(LedgerMapping[[#All],[Level 3]],MATCH(Actuals[[#This Row],[Sub Ledger]],LedgerMapping[[#All],[Sub Ledger]],0))</f>
        <v>Administration</v>
      </c>
      <c r="J15969" s="22">
        <f>YEAR(Actuals[[#This Row],[Date]])</f>
        <v>2023</v>
      </c>
      <c r="K15969" s="22">
        <f>MONTH(Actuals[[#This Row],[Date]])</f>
        <v>6</v>
      </c>
      <c r="L15969" s="12"/>
    </row>
    <row r="15970" spans="1:12" x14ac:dyDescent="0.3">
      <c r="A15970">
        <v>11</v>
      </c>
      <c r="B15970">
        <v>20413</v>
      </c>
      <c r="C15970">
        <v>5</v>
      </c>
      <c r="D15970">
        <v>74000</v>
      </c>
      <c r="E15970" s="46">
        <v>45110</v>
      </c>
      <c r="F15970">
        <v>-202.89</v>
      </c>
      <c r="I15970" t="str">
        <f>INDEX(LedgerMapping[[#All],[Level 3]],MATCH(Actuals[[#This Row],[Sub Ledger]],LedgerMapping[[#All],[Sub Ledger]],0))</f>
        <v>Administration</v>
      </c>
      <c r="J15970" s="22">
        <f>YEAR(Actuals[[#This Row],[Date]])</f>
        <v>2023</v>
      </c>
      <c r="K15970" s="22">
        <f>MONTH(Actuals[[#This Row],[Date]])</f>
        <v>7</v>
      </c>
      <c r="L15970" s="12"/>
    </row>
    <row r="15971" spans="1:12" x14ac:dyDescent="0.3">
      <c r="A15971">
        <v>11</v>
      </c>
      <c r="B15971">
        <v>21441</v>
      </c>
      <c r="C15971">
        <v>5</v>
      </c>
      <c r="D15971">
        <v>74000</v>
      </c>
      <c r="E15971" s="46">
        <v>45141</v>
      </c>
      <c r="F15971">
        <v>-163.53</v>
      </c>
      <c r="I15971" t="str">
        <f>INDEX(LedgerMapping[[#All],[Level 3]],MATCH(Actuals[[#This Row],[Sub Ledger]],LedgerMapping[[#All],[Sub Ledger]],0))</f>
        <v>Administration</v>
      </c>
      <c r="J15971" s="22">
        <f>YEAR(Actuals[[#This Row],[Date]])</f>
        <v>2023</v>
      </c>
      <c r="K15971" s="22">
        <f>MONTH(Actuals[[#This Row],[Date]])</f>
        <v>8</v>
      </c>
      <c r="L15971" s="12"/>
    </row>
    <row r="15972" spans="1:12" x14ac:dyDescent="0.3">
      <c r="A15972">
        <v>11</v>
      </c>
      <c r="B15972">
        <v>23422</v>
      </c>
      <c r="C15972">
        <v>5</v>
      </c>
      <c r="D15972">
        <v>74000</v>
      </c>
      <c r="E15972" s="46">
        <v>45200</v>
      </c>
      <c r="F15972">
        <v>-194.38</v>
      </c>
      <c r="I15972" t="str">
        <f>INDEX(LedgerMapping[[#All],[Level 3]],MATCH(Actuals[[#This Row],[Sub Ledger]],LedgerMapping[[#All],[Sub Ledger]],0))</f>
        <v>Administration</v>
      </c>
      <c r="J15972" s="22">
        <f>YEAR(Actuals[[#This Row],[Date]])</f>
        <v>2023</v>
      </c>
      <c r="K15972" s="22">
        <f>MONTH(Actuals[[#This Row],[Date]])</f>
        <v>10</v>
      </c>
      <c r="L15972" s="12"/>
    </row>
    <row r="15973" spans="1:12" x14ac:dyDescent="0.3">
      <c r="A15973">
        <v>11</v>
      </c>
      <c r="B15973">
        <v>24424</v>
      </c>
      <c r="C15973">
        <v>5</v>
      </c>
      <c r="D15973">
        <v>74000</v>
      </c>
      <c r="E15973" s="46">
        <v>45230</v>
      </c>
      <c r="F15973">
        <v>-184.81</v>
      </c>
      <c r="I15973" t="str">
        <f>INDEX(LedgerMapping[[#All],[Level 3]],MATCH(Actuals[[#This Row],[Sub Ledger]],LedgerMapping[[#All],[Sub Ledger]],0))</f>
        <v>Administration</v>
      </c>
      <c r="J15973" s="22">
        <f>YEAR(Actuals[[#This Row],[Date]])</f>
        <v>2023</v>
      </c>
      <c r="K15973" s="22">
        <f>MONTH(Actuals[[#This Row],[Date]])</f>
        <v>10</v>
      </c>
      <c r="L15973" s="12"/>
    </row>
    <row r="15974" spans="1:12" x14ac:dyDescent="0.3">
      <c r="A15974">
        <v>11</v>
      </c>
      <c r="B15974">
        <v>25456</v>
      </c>
      <c r="C15974">
        <v>5</v>
      </c>
      <c r="D15974">
        <v>74000</v>
      </c>
      <c r="E15974" s="46">
        <v>45261</v>
      </c>
      <c r="F15974">
        <v>-173.1</v>
      </c>
      <c r="I15974" t="str">
        <f>INDEX(LedgerMapping[[#All],[Level 3]],MATCH(Actuals[[#This Row],[Sub Ledger]],LedgerMapping[[#All],[Sub Ledger]],0))</f>
        <v>Administration</v>
      </c>
      <c r="J15974" s="22">
        <f>YEAR(Actuals[[#This Row],[Date]])</f>
        <v>2023</v>
      </c>
      <c r="K15974" s="22">
        <f>MONTH(Actuals[[#This Row],[Date]])</f>
        <v>12</v>
      </c>
      <c r="L15974" s="12"/>
    </row>
    <row r="15975" spans="1:12" x14ac:dyDescent="0.3">
      <c r="A15975">
        <v>11</v>
      </c>
      <c r="B15975">
        <v>26527</v>
      </c>
      <c r="C15975">
        <v>5</v>
      </c>
      <c r="D15975">
        <v>74000</v>
      </c>
      <c r="E15975" s="46">
        <v>45291</v>
      </c>
      <c r="F15975">
        <v>-113.53</v>
      </c>
      <c r="I15975" t="str">
        <f>INDEX(LedgerMapping[[#All],[Level 3]],MATCH(Actuals[[#This Row],[Sub Ledger]],LedgerMapping[[#All],[Sub Ledger]],0))</f>
        <v>Administration</v>
      </c>
      <c r="J15975" s="22">
        <f>YEAR(Actuals[[#This Row],[Date]])</f>
        <v>2023</v>
      </c>
      <c r="K15975" s="22">
        <f>MONTH(Actuals[[#This Row],[Date]])</f>
        <v>12</v>
      </c>
      <c r="L15975" s="12"/>
    </row>
    <row r="15976" spans="1:12" x14ac:dyDescent="0.3">
      <c r="A15976">
        <v>11</v>
      </c>
      <c r="B15976">
        <v>27651</v>
      </c>
      <c r="C15976">
        <v>5</v>
      </c>
      <c r="D15976">
        <v>74000</v>
      </c>
      <c r="E15976" s="46">
        <v>45322</v>
      </c>
      <c r="F15976">
        <v>-289.06</v>
      </c>
      <c r="I15976" t="str">
        <f>INDEX(LedgerMapping[[#All],[Level 3]],MATCH(Actuals[[#This Row],[Sub Ledger]],LedgerMapping[[#All],[Sub Ledger]],0))</f>
        <v>Administration</v>
      </c>
      <c r="J15976" s="22">
        <f>YEAR(Actuals[[#This Row],[Date]])</f>
        <v>2024</v>
      </c>
      <c r="K15976" s="22">
        <f>MONTH(Actuals[[#This Row],[Date]])</f>
        <v>1</v>
      </c>
      <c r="L15976" s="12"/>
    </row>
    <row r="15977" spans="1:12" x14ac:dyDescent="0.3">
      <c r="A15977">
        <v>11</v>
      </c>
      <c r="B15977">
        <v>28803</v>
      </c>
      <c r="C15977">
        <v>5</v>
      </c>
      <c r="D15977">
        <v>74000</v>
      </c>
      <c r="E15977" s="46">
        <v>45354</v>
      </c>
      <c r="F15977">
        <v>-311.39999999999998</v>
      </c>
      <c r="I15977" t="str">
        <f>INDEX(LedgerMapping[[#All],[Level 3]],MATCH(Actuals[[#This Row],[Sub Ledger]],LedgerMapping[[#All],[Sub Ledger]],0))</f>
        <v>Administration</v>
      </c>
      <c r="J15977" s="22">
        <f>YEAR(Actuals[[#This Row],[Date]])</f>
        <v>2024</v>
      </c>
      <c r="K15977" s="22">
        <f>MONTH(Actuals[[#This Row],[Date]])</f>
        <v>3</v>
      </c>
      <c r="L15977" s="12"/>
    </row>
    <row r="15978" spans="1:12" x14ac:dyDescent="0.3">
      <c r="A15978">
        <v>11</v>
      </c>
      <c r="B15978">
        <v>32208</v>
      </c>
      <c r="C15978">
        <v>5</v>
      </c>
      <c r="D15978">
        <v>74000</v>
      </c>
      <c r="E15978" s="46">
        <v>45445</v>
      </c>
      <c r="F15978">
        <v>-293.32</v>
      </c>
      <c r="I15978" t="str">
        <f>INDEX(LedgerMapping[[#All],[Level 3]],MATCH(Actuals[[#This Row],[Sub Ledger]],LedgerMapping[[#All],[Sub Ledger]],0))</f>
        <v>Administration</v>
      </c>
      <c r="J15978" s="22">
        <f>YEAR(Actuals[[#This Row],[Date]])</f>
        <v>2024</v>
      </c>
      <c r="K15978" s="22">
        <f>MONTH(Actuals[[#This Row],[Date]])</f>
        <v>6</v>
      </c>
      <c r="L15978" s="12"/>
    </row>
    <row r="15979" spans="1:12" x14ac:dyDescent="0.3">
      <c r="A15979">
        <v>11</v>
      </c>
      <c r="B15979">
        <v>34455</v>
      </c>
      <c r="C15979">
        <v>5</v>
      </c>
      <c r="D15979">
        <v>74000</v>
      </c>
      <c r="E15979" s="46">
        <v>45507</v>
      </c>
      <c r="F15979">
        <v>-268.85000000000002</v>
      </c>
      <c r="I15979" t="str">
        <f>INDEX(LedgerMapping[[#All],[Level 3]],MATCH(Actuals[[#This Row],[Sub Ledger]],LedgerMapping[[#All],[Sub Ledger]],0))</f>
        <v>Administration</v>
      </c>
      <c r="J15979" s="22">
        <f>YEAR(Actuals[[#This Row],[Date]])</f>
        <v>2024</v>
      </c>
      <c r="K15979" s="22">
        <f>MONTH(Actuals[[#This Row],[Date]])</f>
        <v>8</v>
      </c>
      <c r="L15979" s="12"/>
    </row>
    <row r="15980" spans="1:12" x14ac:dyDescent="0.3">
      <c r="A15980">
        <v>11</v>
      </c>
      <c r="B15980">
        <v>35608</v>
      </c>
      <c r="C15980">
        <v>5</v>
      </c>
      <c r="D15980">
        <v>74000</v>
      </c>
      <c r="E15980" s="46">
        <v>45536</v>
      </c>
      <c r="F15980">
        <v>-289.06</v>
      </c>
      <c r="I15980" t="str">
        <f>INDEX(LedgerMapping[[#All],[Level 3]],MATCH(Actuals[[#This Row],[Sub Ledger]],LedgerMapping[[#All],[Sub Ledger]],0))</f>
        <v>Administration</v>
      </c>
      <c r="J15980" s="22">
        <f>YEAR(Actuals[[#This Row],[Date]])</f>
        <v>2024</v>
      </c>
      <c r="K15980" s="22">
        <f>MONTH(Actuals[[#This Row],[Date]])</f>
        <v>9</v>
      </c>
      <c r="L15980" s="12"/>
    </row>
    <row r="15981" spans="1:12" x14ac:dyDescent="0.3">
      <c r="A15981">
        <v>11</v>
      </c>
      <c r="B15981">
        <v>36758</v>
      </c>
      <c r="C15981">
        <v>5</v>
      </c>
      <c r="D15981">
        <v>74000</v>
      </c>
      <c r="E15981" s="46">
        <v>45567</v>
      </c>
      <c r="F15981">
        <v>-268.85000000000002</v>
      </c>
      <c r="I15981" t="str">
        <f>INDEX(LedgerMapping[[#All],[Level 3]],MATCH(Actuals[[#This Row],[Sub Ledger]],LedgerMapping[[#All],[Sub Ledger]],0))</f>
        <v>Administration</v>
      </c>
      <c r="J15981" s="22">
        <f>YEAR(Actuals[[#This Row],[Date]])</f>
        <v>2024</v>
      </c>
      <c r="K15981" s="22">
        <f>MONTH(Actuals[[#This Row],[Date]])</f>
        <v>10</v>
      </c>
      <c r="L15981" s="12"/>
    </row>
    <row r="15982" spans="1:12" x14ac:dyDescent="0.3">
      <c r="A15982">
        <v>11</v>
      </c>
      <c r="B15982">
        <v>37907</v>
      </c>
      <c r="C15982">
        <v>5</v>
      </c>
      <c r="D15982">
        <v>74000</v>
      </c>
      <c r="E15982" s="46">
        <v>45597</v>
      </c>
      <c r="F15982">
        <v>-319.91000000000003</v>
      </c>
      <c r="I15982" t="str">
        <f>INDEX(LedgerMapping[[#All],[Level 3]],MATCH(Actuals[[#This Row],[Sub Ledger]],LedgerMapping[[#All],[Sub Ledger]],0))</f>
        <v>Administration</v>
      </c>
      <c r="J15982" s="22">
        <f>YEAR(Actuals[[#This Row],[Date]])</f>
        <v>2024</v>
      </c>
      <c r="K15982" s="22">
        <f>MONTH(Actuals[[#This Row],[Date]])</f>
        <v>11</v>
      </c>
      <c r="L15982" s="12"/>
    </row>
    <row r="15983" spans="1:12" x14ac:dyDescent="0.3">
      <c r="A15983">
        <v>11</v>
      </c>
      <c r="B15983">
        <v>39058</v>
      </c>
      <c r="C15983">
        <v>5</v>
      </c>
      <c r="D15983">
        <v>74000</v>
      </c>
      <c r="E15983" s="46">
        <v>45628</v>
      </c>
      <c r="F15983">
        <v>-330.55</v>
      </c>
      <c r="I15983" t="str">
        <f>INDEX(LedgerMapping[[#All],[Level 3]],MATCH(Actuals[[#This Row],[Sub Ledger]],LedgerMapping[[#All],[Sub Ledger]],0))</f>
        <v>Administration</v>
      </c>
      <c r="J15983" s="22">
        <f>YEAR(Actuals[[#This Row],[Date]])</f>
        <v>2024</v>
      </c>
      <c r="K15983" s="22">
        <f>MONTH(Actuals[[#This Row],[Date]])</f>
        <v>12</v>
      </c>
      <c r="L15983" s="12"/>
    </row>
    <row r="15984" spans="1:12" x14ac:dyDescent="0.3">
      <c r="A15984">
        <v>11</v>
      </c>
      <c r="B15984">
        <v>16320</v>
      </c>
      <c r="C15984">
        <v>5</v>
      </c>
      <c r="D15984">
        <v>76000</v>
      </c>
      <c r="E15984" s="46">
        <v>44988</v>
      </c>
      <c r="F15984">
        <v>-29.48</v>
      </c>
      <c r="I15984" t="str">
        <f>INDEX(LedgerMapping[[#All],[Level 3]],MATCH(Actuals[[#This Row],[Sub Ledger]],LedgerMapping[[#All],[Sub Ledger]],0))</f>
        <v>Administration</v>
      </c>
      <c r="J15984" s="22">
        <f>YEAR(Actuals[[#This Row],[Date]])</f>
        <v>2023</v>
      </c>
      <c r="K15984" s="22">
        <f>MONTH(Actuals[[#This Row],[Date]])</f>
        <v>3</v>
      </c>
      <c r="L15984" s="12"/>
    </row>
    <row r="15985" spans="1:12" x14ac:dyDescent="0.3">
      <c r="A15985">
        <v>11</v>
      </c>
      <c r="B15985">
        <v>17352</v>
      </c>
      <c r="C15985">
        <v>5</v>
      </c>
      <c r="D15985">
        <v>76000</v>
      </c>
      <c r="E15985" s="46">
        <v>45018</v>
      </c>
      <c r="F15985">
        <v>-25.23</v>
      </c>
      <c r="I15985" t="str">
        <f>INDEX(LedgerMapping[[#All],[Level 3]],MATCH(Actuals[[#This Row],[Sub Ledger]],LedgerMapping[[#All],[Sub Ledger]],0))</f>
        <v>Administration</v>
      </c>
      <c r="J15985" s="22">
        <f>YEAR(Actuals[[#This Row],[Date]])</f>
        <v>2023</v>
      </c>
      <c r="K15985" s="22">
        <f>MONTH(Actuals[[#This Row],[Date]])</f>
        <v>4</v>
      </c>
      <c r="L15985" s="12"/>
    </row>
    <row r="15986" spans="1:12" x14ac:dyDescent="0.3">
      <c r="A15986">
        <v>11</v>
      </c>
      <c r="B15986">
        <v>18381</v>
      </c>
      <c r="C15986">
        <v>5</v>
      </c>
      <c r="D15986">
        <v>76000</v>
      </c>
      <c r="E15986" s="46">
        <v>45049</v>
      </c>
      <c r="F15986">
        <v>-28.42</v>
      </c>
      <c r="I15986" t="str">
        <f>INDEX(LedgerMapping[[#All],[Level 3]],MATCH(Actuals[[#This Row],[Sub Ledger]],LedgerMapping[[#All],[Sub Ledger]],0))</f>
        <v>Administration</v>
      </c>
      <c r="J15986" s="22">
        <f>YEAR(Actuals[[#This Row],[Date]])</f>
        <v>2023</v>
      </c>
      <c r="K15986" s="22">
        <f>MONTH(Actuals[[#This Row],[Date]])</f>
        <v>5</v>
      </c>
      <c r="L15986" s="12"/>
    </row>
    <row r="15987" spans="1:12" x14ac:dyDescent="0.3">
      <c r="A15987">
        <v>11</v>
      </c>
      <c r="B15987">
        <v>19386</v>
      </c>
      <c r="C15987">
        <v>5</v>
      </c>
      <c r="D15987">
        <v>76000</v>
      </c>
      <c r="E15987" s="46">
        <v>45079</v>
      </c>
      <c r="F15987">
        <v>-53.95</v>
      </c>
      <c r="I15987" t="str">
        <f>INDEX(LedgerMapping[[#All],[Level 3]],MATCH(Actuals[[#This Row],[Sub Ledger]],LedgerMapping[[#All],[Sub Ledger]],0))</f>
        <v>Administration</v>
      </c>
      <c r="J15987" s="22">
        <f>YEAR(Actuals[[#This Row],[Date]])</f>
        <v>2023</v>
      </c>
      <c r="K15987" s="22">
        <f>MONTH(Actuals[[#This Row],[Date]])</f>
        <v>6</v>
      </c>
      <c r="L15987" s="12"/>
    </row>
    <row r="15988" spans="1:12" x14ac:dyDescent="0.3">
      <c r="A15988">
        <v>11</v>
      </c>
      <c r="B15988">
        <v>20414</v>
      </c>
      <c r="C15988">
        <v>5</v>
      </c>
      <c r="D15988">
        <v>76000</v>
      </c>
      <c r="E15988" s="46">
        <v>45110</v>
      </c>
      <c r="F15988">
        <v>-57.14</v>
      </c>
      <c r="I15988" t="str">
        <f>INDEX(LedgerMapping[[#All],[Level 3]],MATCH(Actuals[[#This Row],[Sub Ledger]],LedgerMapping[[#All],[Sub Ledger]],0))</f>
        <v>Administration</v>
      </c>
      <c r="J15988" s="22">
        <f>YEAR(Actuals[[#This Row],[Date]])</f>
        <v>2023</v>
      </c>
      <c r="K15988" s="22">
        <f>MONTH(Actuals[[#This Row],[Date]])</f>
        <v>7</v>
      </c>
      <c r="L15988" s="12"/>
    </row>
    <row r="15989" spans="1:12" x14ac:dyDescent="0.3">
      <c r="A15989">
        <v>11</v>
      </c>
      <c r="B15989">
        <v>21442</v>
      </c>
      <c r="C15989">
        <v>5</v>
      </c>
      <c r="D15989">
        <v>76000</v>
      </c>
      <c r="E15989" s="46">
        <v>45141</v>
      </c>
      <c r="F15989">
        <v>-27.36</v>
      </c>
      <c r="I15989" t="str">
        <f>INDEX(LedgerMapping[[#All],[Level 3]],MATCH(Actuals[[#This Row],[Sub Ledger]],LedgerMapping[[#All],[Sub Ledger]],0))</f>
        <v>Administration</v>
      </c>
      <c r="J15989" s="22">
        <f>YEAR(Actuals[[#This Row],[Date]])</f>
        <v>2023</v>
      </c>
      <c r="K15989" s="22">
        <f>MONTH(Actuals[[#This Row],[Date]])</f>
        <v>8</v>
      </c>
      <c r="L15989" s="12"/>
    </row>
    <row r="15990" spans="1:12" x14ac:dyDescent="0.3">
      <c r="A15990">
        <v>11</v>
      </c>
      <c r="B15990">
        <v>23423</v>
      </c>
      <c r="C15990">
        <v>5</v>
      </c>
      <c r="D15990">
        <v>76000</v>
      </c>
      <c r="E15990" s="46">
        <v>45200</v>
      </c>
      <c r="F15990">
        <v>-28.42</v>
      </c>
      <c r="I15990" t="str">
        <f>INDEX(LedgerMapping[[#All],[Level 3]],MATCH(Actuals[[#This Row],[Sub Ledger]],LedgerMapping[[#All],[Sub Ledger]],0))</f>
        <v>Administration</v>
      </c>
      <c r="J15990" s="22">
        <f>YEAR(Actuals[[#This Row],[Date]])</f>
        <v>2023</v>
      </c>
      <c r="K15990" s="22">
        <f>MONTH(Actuals[[#This Row],[Date]])</f>
        <v>10</v>
      </c>
      <c r="L15990" s="12"/>
    </row>
    <row r="15991" spans="1:12" x14ac:dyDescent="0.3">
      <c r="A15991">
        <v>11</v>
      </c>
      <c r="B15991">
        <v>24425</v>
      </c>
      <c r="C15991">
        <v>5</v>
      </c>
      <c r="D15991">
        <v>76000</v>
      </c>
      <c r="E15991" s="46">
        <v>45230</v>
      </c>
      <c r="F15991">
        <v>-28.42</v>
      </c>
      <c r="I15991" t="str">
        <f>INDEX(LedgerMapping[[#All],[Level 3]],MATCH(Actuals[[#This Row],[Sub Ledger]],LedgerMapping[[#All],[Sub Ledger]],0))</f>
        <v>Administration</v>
      </c>
      <c r="J15991" s="22">
        <f>YEAR(Actuals[[#This Row],[Date]])</f>
        <v>2023</v>
      </c>
      <c r="K15991" s="22">
        <f>MONTH(Actuals[[#This Row],[Date]])</f>
        <v>10</v>
      </c>
      <c r="L15991" s="12"/>
    </row>
    <row r="15992" spans="1:12" x14ac:dyDescent="0.3">
      <c r="A15992">
        <v>11</v>
      </c>
      <c r="B15992">
        <v>25457</v>
      </c>
      <c r="C15992">
        <v>5</v>
      </c>
      <c r="D15992">
        <v>76000</v>
      </c>
      <c r="E15992" s="46">
        <v>45261</v>
      </c>
      <c r="F15992">
        <v>-53.95</v>
      </c>
      <c r="I15992" t="str">
        <f>INDEX(LedgerMapping[[#All],[Level 3]],MATCH(Actuals[[#This Row],[Sub Ledger]],LedgerMapping[[#All],[Sub Ledger]],0))</f>
        <v>Administration</v>
      </c>
      <c r="J15992" s="22">
        <f>YEAR(Actuals[[#This Row],[Date]])</f>
        <v>2023</v>
      </c>
      <c r="K15992" s="22">
        <f>MONTH(Actuals[[#This Row],[Date]])</f>
        <v>12</v>
      </c>
      <c r="L15992" s="12"/>
    </row>
    <row r="15993" spans="1:12" x14ac:dyDescent="0.3">
      <c r="A15993">
        <v>11</v>
      </c>
      <c r="B15993">
        <v>26528</v>
      </c>
      <c r="C15993">
        <v>5</v>
      </c>
      <c r="D15993">
        <v>76000</v>
      </c>
      <c r="E15993" s="46">
        <v>45291</v>
      </c>
      <c r="F15993">
        <v>-20.97</v>
      </c>
      <c r="I15993" t="str">
        <f>INDEX(LedgerMapping[[#All],[Level 3]],MATCH(Actuals[[#This Row],[Sub Ledger]],LedgerMapping[[#All],[Sub Ledger]],0))</f>
        <v>Administration</v>
      </c>
      <c r="J15993" s="22">
        <f>YEAR(Actuals[[#This Row],[Date]])</f>
        <v>2023</v>
      </c>
      <c r="K15993" s="22">
        <f>MONTH(Actuals[[#This Row],[Date]])</f>
        <v>12</v>
      </c>
      <c r="L15993" s="12"/>
    </row>
    <row r="15994" spans="1:12" x14ac:dyDescent="0.3">
      <c r="A15994">
        <v>11</v>
      </c>
      <c r="B15994">
        <v>27652</v>
      </c>
      <c r="C15994">
        <v>5</v>
      </c>
      <c r="D15994">
        <v>76000</v>
      </c>
      <c r="E15994" s="46">
        <v>45322</v>
      </c>
      <c r="F15994">
        <v>-84.8</v>
      </c>
      <c r="I15994" t="str">
        <f>INDEX(LedgerMapping[[#All],[Level 3]],MATCH(Actuals[[#This Row],[Sub Ledger]],LedgerMapping[[#All],[Sub Ledger]],0))</f>
        <v>Administration</v>
      </c>
      <c r="J15994" s="22">
        <f>YEAR(Actuals[[#This Row],[Date]])</f>
        <v>2024</v>
      </c>
      <c r="K15994" s="22">
        <f>MONTH(Actuals[[#This Row],[Date]])</f>
        <v>1</v>
      </c>
      <c r="L15994" s="12"/>
    </row>
    <row r="15995" spans="1:12" x14ac:dyDescent="0.3">
      <c r="A15995">
        <v>11</v>
      </c>
      <c r="B15995">
        <v>28804</v>
      </c>
      <c r="C15995">
        <v>5</v>
      </c>
      <c r="D15995">
        <v>76000</v>
      </c>
      <c r="E15995" s="46">
        <v>45354</v>
      </c>
      <c r="F15995">
        <v>-44.38</v>
      </c>
      <c r="I15995" t="str">
        <f>INDEX(LedgerMapping[[#All],[Level 3]],MATCH(Actuals[[#This Row],[Sub Ledger]],LedgerMapping[[#All],[Sub Ledger]],0))</f>
        <v>Administration</v>
      </c>
      <c r="J15995" s="22">
        <f>YEAR(Actuals[[#This Row],[Date]])</f>
        <v>2024</v>
      </c>
      <c r="K15995" s="22">
        <f>MONTH(Actuals[[#This Row],[Date]])</f>
        <v>3</v>
      </c>
      <c r="L15995" s="12"/>
    </row>
    <row r="15996" spans="1:12" x14ac:dyDescent="0.3">
      <c r="A15996">
        <v>11</v>
      </c>
      <c r="B15996">
        <v>32209</v>
      </c>
      <c r="C15996">
        <v>5</v>
      </c>
      <c r="D15996">
        <v>76000</v>
      </c>
      <c r="E15996" s="46">
        <v>45445</v>
      </c>
      <c r="F15996">
        <v>-84.8</v>
      </c>
      <c r="I15996" t="str">
        <f>INDEX(LedgerMapping[[#All],[Level 3]],MATCH(Actuals[[#This Row],[Sub Ledger]],LedgerMapping[[#All],[Sub Ledger]],0))</f>
        <v>Administration</v>
      </c>
      <c r="J15996" s="22">
        <f>YEAR(Actuals[[#This Row],[Date]])</f>
        <v>2024</v>
      </c>
      <c r="K15996" s="22">
        <f>MONTH(Actuals[[#This Row],[Date]])</f>
        <v>6</v>
      </c>
      <c r="L15996" s="12"/>
    </row>
    <row r="15997" spans="1:12" x14ac:dyDescent="0.3">
      <c r="A15997">
        <v>11</v>
      </c>
      <c r="B15997">
        <v>34456</v>
      </c>
      <c r="C15997">
        <v>5</v>
      </c>
      <c r="D15997">
        <v>76000</v>
      </c>
      <c r="E15997" s="46">
        <v>45507</v>
      </c>
      <c r="F15997">
        <v>-82.68</v>
      </c>
      <c r="I15997" t="str">
        <f>INDEX(LedgerMapping[[#All],[Level 3]],MATCH(Actuals[[#This Row],[Sub Ledger]],LedgerMapping[[#All],[Sub Ledger]],0))</f>
        <v>Administration</v>
      </c>
      <c r="J15997" s="22">
        <f>YEAR(Actuals[[#This Row],[Date]])</f>
        <v>2024</v>
      </c>
      <c r="K15997" s="22">
        <f>MONTH(Actuals[[#This Row],[Date]])</f>
        <v>8</v>
      </c>
      <c r="L15997" s="12"/>
    </row>
    <row r="15998" spans="1:12" x14ac:dyDescent="0.3">
      <c r="A15998">
        <v>11</v>
      </c>
      <c r="B15998">
        <v>35609</v>
      </c>
      <c r="C15998">
        <v>5</v>
      </c>
      <c r="D15998">
        <v>76000</v>
      </c>
      <c r="E15998" s="46">
        <v>45536</v>
      </c>
      <c r="F15998">
        <v>-43.31</v>
      </c>
      <c r="I15998" t="str">
        <f>INDEX(LedgerMapping[[#All],[Level 3]],MATCH(Actuals[[#This Row],[Sub Ledger]],LedgerMapping[[#All],[Sub Ledger]],0))</f>
        <v>Administration</v>
      </c>
      <c r="J15998" s="22">
        <f>YEAR(Actuals[[#This Row],[Date]])</f>
        <v>2024</v>
      </c>
      <c r="K15998" s="22">
        <f>MONTH(Actuals[[#This Row],[Date]])</f>
        <v>9</v>
      </c>
      <c r="L15998" s="12"/>
    </row>
    <row r="15999" spans="1:12" x14ac:dyDescent="0.3">
      <c r="A15999">
        <v>11</v>
      </c>
      <c r="B15999">
        <v>36759</v>
      </c>
      <c r="C15999">
        <v>5</v>
      </c>
      <c r="D15999">
        <v>76000</v>
      </c>
      <c r="E15999" s="46">
        <v>45567</v>
      </c>
      <c r="F15999">
        <v>-82.68</v>
      </c>
      <c r="I15999" t="str">
        <f>INDEX(LedgerMapping[[#All],[Level 3]],MATCH(Actuals[[#This Row],[Sub Ledger]],LedgerMapping[[#All],[Sub Ledger]],0))</f>
        <v>Administration</v>
      </c>
      <c r="J15999" s="22">
        <f>YEAR(Actuals[[#This Row],[Date]])</f>
        <v>2024</v>
      </c>
      <c r="K15999" s="22">
        <f>MONTH(Actuals[[#This Row],[Date]])</f>
        <v>10</v>
      </c>
      <c r="L15999" s="12"/>
    </row>
    <row r="16000" spans="1:12" x14ac:dyDescent="0.3">
      <c r="A16000">
        <v>11</v>
      </c>
      <c r="B16000">
        <v>37908</v>
      </c>
      <c r="C16000">
        <v>5</v>
      </c>
      <c r="D16000">
        <v>76000</v>
      </c>
      <c r="E16000" s="46">
        <v>45597</v>
      </c>
      <c r="F16000">
        <v>-44.38</v>
      </c>
      <c r="I16000" t="str">
        <f>INDEX(LedgerMapping[[#All],[Level 3]],MATCH(Actuals[[#This Row],[Sub Ledger]],LedgerMapping[[#All],[Sub Ledger]],0))</f>
        <v>Administration</v>
      </c>
      <c r="J16000" s="22">
        <f>YEAR(Actuals[[#This Row],[Date]])</f>
        <v>2024</v>
      </c>
      <c r="K16000" s="22">
        <f>MONTH(Actuals[[#This Row],[Date]])</f>
        <v>11</v>
      </c>
      <c r="L16000" s="12"/>
    </row>
    <row r="16001" spans="1:12" x14ac:dyDescent="0.3">
      <c r="A16001">
        <v>11</v>
      </c>
      <c r="B16001">
        <v>39059</v>
      </c>
      <c r="C16001">
        <v>5</v>
      </c>
      <c r="D16001">
        <v>76000</v>
      </c>
      <c r="E16001" s="46">
        <v>45628</v>
      </c>
      <c r="F16001">
        <v>-44.38</v>
      </c>
      <c r="I16001" t="str">
        <f>INDEX(LedgerMapping[[#All],[Level 3]],MATCH(Actuals[[#This Row],[Sub Ledger]],LedgerMapping[[#All],[Sub Ledger]],0))</f>
        <v>Administration</v>
      </c>
      <c r="J16001" s="22">
        <f>YEAR(Actuals[[#This Row],[Date]])</f>
        <v>2024</v>
      </c>
      <c r="K16001" s="22">
        <f>MONTH(Actuals[[#This Row],[Date]])</f>
        <v>12</v>
      </c>
      <c r="L16001" s="12"/>
    </row>
    <row r="16002" spans="1:12" x14ac:dyDescent="0.3">
      <c r="A16002">
        <v>11</v>
      </c>
      <c r="B16002">
        <v>16321</v>
      </c>
      <c r="C16002">
        <v>5</v>
      </c>
      <c r="D16002">
        <v>77000</v>
      </c>
      <c r="E16002" s="46">
        <v>44988</v>
      </c>
      <c r="F16002">
        <v>-51.82</v>
      </c>
      <c r="I16002" t="str">
        <f>INDEX(LedgerMapping[[#All],[Level 3]],MATCH(Actuals[[#This Row],[Sub Ledger]],LedgerMapping[[#All],[Sub Ledger]],0))</f>
        <v>Administration</v>
      </c>
      <c r="J16002" s="22">
        <f>YEAR(Actuals[[#This Row],[Date]])</f>
        <v>2023</v>
      </c>
      <c r="K16002" s="22">
        <f>MONTH(Actuals[[#This Row],[Date]])</f>
        <v>3</v>
      </c>
      <c r="L16002" s="12"/>
    </row>
    <row r="16003" spans="1:12" x14ac:dyDescent="0.3">
      <c r="A16003">
        <v>11</v>
      </c>
      <c r="B16003">
        <v>17353</v>
      </c>
      <c r="C16003">
        <v>5</v>
      </c>
      <c r="D16003">
        <v>77000</v>
      </c>
      <c r="E16003" s="46">
        <v>45018</v>
      </c>
      <c r="F16003">
        <v>-44.38</v>
      </c>
      <c r="I16003" t="str">
        <f>INDEX(LedgerMapping[[#All],[Level 3]],MATCH(Actuals[[#This Row],[Sub Ledger]],LedgerMapping[[#All],[Sub Ledger]],0))</f>
        <v>Administration</v>
      </c>
      <c r="J16003" s="22">
        <f>YEAR(Actuals[[#This Row],[Date]])</f>
        <v>2023</v>
      </c>
      <c r="K16003" s="22">
        <f>MONTH(Actuals[[#This Row],[Date]])</f>
        <v>4</v>
      </c>
      <c r="L16003" s="12"/>
    </row>
    <row r="16004" spans="1:12" x14ac:dyDescent="0.3">
      <c r="A16004">
        <v>11</v>
      </c>
      <c r="B16004">
        <v>18382</v>
      </c>
      <c r="C16004">
        <v>5</v>
      </c>
      <c r="D16004">
        <v>77000</v>
      </c>
      <c r="E16004" s="46">
        <v>45049</v>
      </c>
      <c r="F16004">
        <v>-49.7</v>
      </c>
      <c r="I16004" t="str">
        <f>INDEX(LedgerMapping[[#All],[Level 3]],MATCH(Actuals[[#This Row],[Sub Ledger]],LedgerMapping[[#All],[Sub Ledger]],0))</f>
        <v>Administration</v>
      </c>
      <c r="J16004" s="22">
        <f>YEAR(Actuals[[#This Row],[Date]])</f>
        <v>2023</v>
      </c>
      <c r="K16004" s="22">
        <f>MONTH(Actuals[[#This Row],[Date]])</f>
        <v>5</v>
      </c>
      <c r="L16004" s="12"/>
    </row>
    <row r="16005" spans="1:12" x14ac:dyDescent="0.3">
      <c r="A16005">
        <v>11</v>
      </c>
      <c r="B16005">
        <v>19387</v>
      </c>
      <c r="C16005">
        <v>5</v>
      </c>
      <c r="D16005">
        <v>77000</v>
      </c>
      <c r="E16005" s="46">
        <v>45079</v>
      </c>
      <c r="F16005">
        <v>-95.44</v>
      </c>
      <c r="I16005" t="str">
        <f>INDEX(LedgerMapping[[#All],[Level 3]],MATCH(Actuals[[#This Row],[Sub Ledger]],LedgerMapping[[#All],[Sub Ledger]],0))</f>
        <v>Administration</v>
      </c>
      <c r="J16005" s="22">
        <f>YEAR(Actuals[[#This Row],[Date]])</f>
        <v>2023</v>
      </c>
      <c r="K16005" s="22">
        <f>MONTH(Actuals[[#This Row],[Date]])</f>
        <v>6</v>
      </c>
      <c r="L16005" s="12"/>
    </row>
    <row r="16006" spans="1:12" x14ac:dyDescent="0.3">
      <c r="A16006">
        <v>11</v>
      </c>
      <c r="B16006">
        <v>20415</v>
      </c>
      <c r="C16006">
        <v>5</v>
      </c>
      <c r="D16006">
        <v>77000</v>
      </c>
      <c r="E16006" s="46">
        <v>45110</v>
      </c>
      <c r="F16006">
        <v>-101.82</v>
      </c>
      <c r="I16006" t="str">
        <f>INDEX(LedgerMapping[[#All],[Level 3]],MATCH(Actuals[[#This Row],[Sub Ledger]],LedgerMapping[[#All],[Sub Ledger]],0))</f>
        <v>Administration</v>
      </c>
      <c r="J16006" s="22">
        <f>YEAR(Actuals[[#This Row],[Date]])</f>
        <v>2023</v>
      </c>
      <c r="K16006" s="22">
        <f>MONTH(Actuals[[#This Row],[Date]])</f>
        <v>7</v>
      </c>
      <c r="L16006" s="12"/>
    </row>
    <row r="16007" spans="1:12" x14ac:dyDescent="0.3">
      <c r="A16007">
        <v>11</v>
      </c>
      <c r="B16007">
        <v>21443</v>
      </c>
      <c r="C16007">
        <v>5</v>
      </c>
      <c r="D16007">
        <v>77000</v>
      </c>
      <c r="E16007" s="46">
        <v>45141</v>
      </c>
      <c r="F16007">
        <v>-47.57</v>
      </c>
      <c r="I16007" t="str">
        <f>INDEX(LedgerMapping[[#All],[Level 3]],MATCH(Actuals[[#This Row],[Sub Ledger]],LedgerMapping[[#All],[Sub Ledger]],0))</f>
        <v>Administration</v>
      </c>
      <c r="J16007" s="22">
        <f>YEAR(Actuals[[#This Row],[Date]])</f>
        <v>2023</v>
      </c>
      <c r="K16007" s="22">
        <f>MONTH(Actuals[[#This Row],[Date]])</f>
        <v>8</v>
      </c>
      <c r="L16007" s="12"/>
    </row>
    <row r="16008" spans="1:12" x14ac:dyDescent="0.3">
      <c r="A16008">
        <v>11</v>
      </c>
      <c r="B16008">
        <v>23424</v>
      </c>
      <c r="C16008">
        <v>5</v>
      </c>
      <c r="D16008">
        <v>77000</v>
      </c>
      <c r="E16008" s="46">
        <v>45200</v>
      </c>
      <c r="F16008">
        <v>-50.76</v>
      </c>
      <c r="I16008" t="str">
        <f>INDEX(LedgerMapping[[#All],[Level 3]],MATCH(Actuals[[#This Row],[Sub Ledger]],LedgerMapping[[#All],[Sub Ledger]],0))</f>
        <v>Administration</v>
      </c>
      <c r="J16008" s="22">
        <f>YEAR(Actuals[[#This Row],[Date]])</f>
        <v>2023</v>
      </c>
      <c r="K16008" s="22">
        <f>MONTH(Actuals[[#This Row],[Date]])</f>
        <v>10</v>
      </c>
      <c r="L16008" s="12"/>
    </row>
    <row r="16009" spans="1:12" x14ac:dyDescent="0.3">
      <c r="A16009">
        <v>11</v>
      </c>
      <c r="B16009">
        <v>24426</v>
      </c>
      <c r="C16009">
        <v>5</v>
      </c>
      <c r="D16009">
        <v>77000</v>
      </c>
      <c r="E16009" s="46">
        <v>45230</v>
      </c>
      <c r="F16009">
        <v>-49.7</v>
      </c>
      <c r="I16009" t="str">
        <f>INDEX(LedgerMapping[[#All],[Level 3]],MATCH(Actuals[[#This Row],[Sub Ledger]],LedgerMapping[[#All],[Sub Ledger]],0))</f>
        <v>Administration</v>
      </c>
      <c r="J16009" s="22">
        <f>YEAR(Actuals[[#This Row],[Date]])</f>
        <v>2023</v>
      </c>
      <c r="K16009" s="22">
        <f>MONTH(Actuals[[#This Row],[Date]])</f>
        <v>10</v>
      </c>
      <c r="L16009" s="12"/>
    </row>
    <row r="16010" spans="1:12" x14ac:dyDescent="0.3">
      <c r="A16010">
        <v>11</v>
      </c>
      <c r="B16010">
        <v>25458</v>
      </c>
      <c r="C16010">
        <v>5</v>
      </c>
      <c r="D16010">
        <v>77000</v>
      </c>
      <c r="E16010" s="46">
        <v>45261</v>
      </c>
      <c r="F16010">
        <v>-95.44</v>
      </c>
      <c r="I16010" t="str">
        <f>INDEX(LedgerMapping[[#All],[Level 3]],MATCH(Actuals[[#This Row],[Sub Ledger]],LedgerMapping[[#All],[Sub Ledger]],0))</f>
        <v>Administration</v>
      </c>
      <c r="J16010" s="22">
        <f>YEAR(Actuals[[#This Row],[Date]])</f>
        <v>2023</v>
      </c>
      <c r="K16010" s="22">
        <f>MONTH(Actuals[[#This Row],[Date]])</f>
        <v>12</v>
      </c>
      <c r="L16010" s="12"/>
    </row>
    <row r="16011" spans="1:12" x14ac:dyDescent="0.3">
      <c r="A16011">
        <v>11</v>
      </c>
      <c r="B16011">
        <v>26529</v>
      </c>
      <c r="C16011">
        <v>5</v>
      </c>
      <c r="D16011">
        <v>77000</v>
      </c>
      <c r="E16011" s="46">
        <v>45291</v>
      </c>
      <c r="F16011">
        <v>-36.93</v>
      </c>
      <c r="I16011" t="str">
        <f>INDEX(LedgerMapping[[#All],[Level 3]],MATCH(Actuals[[#This Row],[Sub Ledger]],LedgerMapping[[#All],[Sub Ledger]],0))</f>
        <v>Administration</v>
      </c>
      <c r="J16011" s="22">
        <f>YEAR(Actuals[[#This Row],[Date]])</f>
        <v>2023</v>
      </c>
      <c r="K16011" s="22">
        <f>MONTH(Actuals[[#This Row],[Date]])</f>
        <v>12</v>
      </c>
      <c r="L16011" s="12"/>
    </row>
    <row r="16012" spans="1:12" x14ac:dyDescent="0.3">
      <c r="A16012">
        <v>11</v>
      </c>
      <c r="B16012">
        <v>27653</v>
      </c>
      <c r="C16012">
        <v>5</v>
      </c>
      <c r="D16012">
        <v>77000</v>
      </c>
      <c r="E16012" s="46">
        <v>45322</v>
      </c>
      <c r="F16012">
        <v>-152.88999999999999</v>
      </c>
      <c r="I16012" t="str">
        <f>INDEX(LedgerMapping[[#All],[Level 3]],MATCH(Actuals[[#This Row],[Sub Ledger]],LedgerMapping[[#All],[Sub Ledger]],0))</f>
        <v>Administration</v>
      </c>
      <c r="J16012" s="22">
        <f>YEAR(Actuals[[#This Row],[Date]])</f>
        <v>2024</v>
      </c>
      <c r="K16012" s="22">
        <f>MONTH(Actuals[[#This Row],[Date]])</f>
        <v>1</v>
      </c>
      <c r="L16012" s="12"/>
    </row>
    <row r="16013" spans="1:12" x14ac:dyDescent="0.3">
      <c r="A16013">
        <v>11</v>
      </c>
      <c r="B16013">
        <v>28805</v>
      </c>
      <c r="C16013">
        <v>5</v>
      </c>
      <c r="D16013">
        <v>77000</v>
      </c>
      <c r="E16013" s="46">
        <v>45354</v>
      </c>
      <c r="F16013">
        <v>-78.42</v>
      </c>
      <c r="I16013" t="str">
        <f>INDEX(LedgerMapping[[#All],[Level 3]],MATCH(Actuals[[#This Row],[Sub Ledger]],LedgerMapping[[#All],[Sub Ledger]],0))</f>
        <v>Administration</v>
      </c>
      <c r="J16013" s="22">
        <f>YEAR(Actuals[[#This Row],[Date]])</f>
        <v>2024</v>
      </c>
      <c r="K16013" s="22">
        <f>MONTH(Actuals[[#This Row],[Date]])</f>
        <v>3</v>
      </c>
      <c r="L16013" s="12"/>
    </row>
    <row r="16014" spans="1:12" x14ac:dyDescent="0.3">
      <c r="A16014">
        <v>11</v>
      </c>
      <c r="B16014">
        <v>32210</v>
      </c>
      <c r="C16014">
        <v>5</v>
      </c>
      <c r="D16014">
        <v>77000</v>
      </c>
      <c r="E16014" s="46">
        <v>45445</v>
      </c>
      <c r="F16014">
        <v>-152.88999999999999</v>
      </c>
      <c r="I16014" t="str">
        <f>INDEX(LedgerMapping[[#All],[Level 3]],MATCH(Actuals[[#This Row],[Sub Ledger]],LedgerMapping[[#All],[Sub Ledger]],0))</f>
        <v>Administration</v>
      </c>
      <c r="J16014" s="22">
        <f>YEAR(Actuals[[#This Row],[Date]])</f>
        <v>2024</v>
      </c>
      <c r="K16014" s="22">
        <f>MONTH(Actuals[[#This Row],[Date]])</f>
        <v>6</v>
      </c>
      <c r="L16014" s="12"/>
    </row>
    <row r="16015" spans="1:12" x14ac:dyDescent="0.3">
      <c r="A16015">
        <v>11</v>
      </c>
      <c r="B16015">
        <v>34457</v>
      </c>
      <c r="C16015">
        <v>5</v>
      </c>
      <c r="D16015">
        <v>77000</v>
      </c>
      <c r="E16015" s="46">
        <v>45507</v>
      </c>
      <c r="F16015">
        <v>-148.63</v>
      </c>
      <c r="I16015" t="str">
        <f>INDEX(LedgerMapping[[#All],[Level 3]],MATCH(Actuals[[#This Row],[Sub Ledger]],LedgerMapping[[#All],[Sub Ledger]],0))</f>
        <v>Administration</v>
      </c>
      <c r="J16015" s="22">
        <f>YEAR(Actuals[[#This Row],[Date]])</f>
        <v>2024</v>
      </c>
      <c r="K16015" s="22">
        <f>MONTH(Actuals[[#This Row],[Date]])</f>
        <v>8</v>
      </c>
      <c r="L16015" s="12"/>
    </row>
    <row r="16016" spans="1:12" x14ac:dyDescent="0.3">
      <c r="A16016">
        <v>11</v>
      </c>
      <c r="B16016">
        <v>35610</v>
      </c>
      <c r="C16016">
        <v>5</v>
      </c>
      <c r="D16016">
        <v>77000</v>
      </c>
      <c r="E16016" s="46">
        <v>45536</v>
      </c>
      <c r="F16016">
        <v>-76.290000000000006</v>
      </c>
      <c r="I16016" t="str">
        <f>INDEX(LedgerMapping[[#All],[Level 3]],MATCH(Actuals[[#This Row],[Sub Ledger]],LedgerMapping[[#All],[Sub Ledger]],0))</f>
        <v>Administration</v>
      </c>
      <c r="J16016" s="22">
        <f>YEAR(Actuals[[#This Row],[Date]])</f>
        <v>2024</v>
      </c>
      <c r="K16016" s="22">
        <f>MONTH(Actuals[[#This Row],[Date]])</f>
        <v>9</v>
      </c>
      <c r="L16016" s="12"/>
    </row>
    <row r="16017" spans="1:12" x14ac:dyDescent="0.3">
      <c r="A16017">
        <v>11</v>
      </c>
      <c r="B16017">
        <v>36760</v>
      </c>
      <c r="C16017">
        <v>5</v>
      </c>
      <c r="D16017">
        <v>77000</v>
      </c>
      <c r="E16017" s="46">
        <v>45567</v>
      </c>
      <c r="F16017">
        <v>-148.63</v>
      </c>
      <c r="I16017" t="str">
        <f>INDEX(LedgerMapping[[#All],[Level 3]],MATCH(Actuals[[#This Row],[Sub Ledger]],LedgerMapping[[#All],[Sub Ledger]],0))</f>
        <v>Administration</v>
      </c>
      <c r="J16017" s="22">
        <f>YEAR(Actuals[[#This Row],[Date]])</f>
        <v>2024</v>
      </c>
      <c r="K16017" s="22">
        <f>MONTH(Actuals[[#This Row],[Date]])</f>
        <v>10</v>
      </c>
      <c r="L16017" s="12"/>
    </row>
    <row r="16018" spans="1:12" x14ac:dyDescent="0.3">
      <c r="A16018">
        <v>11</v>
      </c>
      <c r="B16018">
        <v>37909</v>
      </c>
      <c r="C16018">
        <v>5</v>
      </c>
      <c r="D16018">
        <v>77000</v>
      </c>
      <c r="E16018" s="46">
        <v>45597</v>
      </c>
      <c r="F16018">
        <v>-79.48</v>
      </c>
      <c r="I16018" t="str">
        <f>INDEX(LedgerMapping[[#All],[Level 3]],MATCH(Actuals[[#This Row],[Sub Ledger]],LedgerMapping[[#All],[Sub Ledger]],0))</f>
        <v>Administration</v>
      </c>
      <c r="J16018" s="22">
        <f>YEAR(Actuals[[#This Row],[Date]])</f>
        <v>2024</v>
      </c>
      <c r="K16018" s="22">
        <f>MONTH(Actuals[[#This Row],[Date]])</f>
        <v>11</v>
      </c>
      <c r="L16018" s="12"/>
    </row>
    <row r="16019" spans="1:12" x14ac:dyDescent="0.3">
      <c r="A16019">
        <v>11</v>
      </c>
      <c r="B16019">
        <v>39060</v>
      </c>
      <c r="C16019">
        <v>5</v>
      </c>
      <c r="D16019">
        <v>77000</v>
      </c>
      <c r="E16019" s="46">
        <v>45628</v>
      </c>
      <c r="F16019">
        <v>-79.48</v>
      </c>
      <c r="I16019" t="str">
        <f>INDEX(LedgerMapping[[#All],[Level 3]],MATCH(Actuals[[#This Row],[Sub Ledger]],LedgerMapping[[#All],[Sub Ledger]],0))</f>
        <v>Administration</v>
      </c>
      <c r="J16019" s="22">
        <f>YEAR(Actuals[[#This Row],[Date]])</f>
        <v>2024</v>
      </c>
      <c r="K16019" s="22">
        <f>MONTH(Actuals[[#This Row],[Date]])</f>
        <v>12</v>
      </c>
      <c r="L16019" s="12"/>
    </row>
    <row r="16020" spans="1:12" x14ac:dyDescent="0.3">
      <c r="A16020">
        <v>11</v>
      </c>
      <c r="B16020">
        <v>16322</v>
      </c>
      <c r="C16020">
        <v>5</v>
      </c>
      <c r="D16020">
        <v>78000</v>
      </c>
      <c r="E16020" s="46">
        <v>44988</v>
      </c>
      <c r="F16020">
        <v>-27.36</v>
      </c>
      <c r="I16020" t="str">
        <f>INDEX(LedgerMapping[[#All],[Level 3]],MATCH(Actuals[[#This Row],[Sub Ledger]],LedgerMapping[[#All],[Sub Ledger]],0))</f>
        <v>Administration</v>
      </c>
      <c r="J16020" s="22">
        <f>YEAR(Actuals[[#This Row],[Date]])</f>
        <v>2023</v>
      </c>
      <c r="K16020" s="22">
        <f>MONTH(Actuals[[#This Row],[Date]])</f>
        <v>3</v>
      </c>
      <c r="L16020" s="12"/>
    </row>
    <row r="16021" spans="1:12" x14ac:dyDescent="0.3">
      <c r="A16021">
        <v>11</v>
      </c>
      <c r="B16021">
        <v>17354</v>
      </c>
      <c r="C16021">
        <v>5</v>
      </c>
      <c r="D16021">
        <v>78000</v>
      </c>
      <c r="E16021" s="46">
        <v>45018</v>
      </c>
      <c r="F16021">
        <v>-27.36</v>
      </c>
      <c r="I16021" t="str">
        <f>INDEX(LedgerMapping[[#All],[Level 3]],MATCH(Actuals[[#This Row],[Sub Ledger]],LedgerMapping[[#All],[Sub Ledger]],0))</f>
        <v>Administration</v>
      </c>
      <c r="J16021" s="22">
        <f>YEAR(Actuals[[#This Row],[Date]])</f>
        <v>2023</v>
      </c>
      <c r="K16021" s="22">
        <f>MONTH(Actuals[[#This Row],[Date]])</f>
        <v>4</v>
      </c>
      <c r="L16021" s="12"/>
    </row>
    <row r="16022" spans="1:12" x14ac:dyDescent="0.3">
      <c r="A16022">
        <v>11</v>
      </c>
      <c r="B16022">
        <v>18383</v>
      </c>
      <c r="C16022">
        <v>5</v>
      </c>
      <c r="D16022">
        <v>78000</v>
      </c>
      <c r="E16022" s="46">
        <v>45049</v>
      </c>
      <c r="F16022">
        <v>-15.65</v>
      </c>
      <c r="I16022" t="str">
        <f>INDEX(LedgerMapping[[#All],[Level 3]],MATCH(Actuals[[#This Row],[Sub Ledger]],LedgerMapping[[#All],[Sub Ledger]],0))</f>
        <v>Administration</v>
      </c>
      <c r="J16022" s="22">
        <f>YEAR(Actuals[[#This Row],[Date]])</f>
        <v>2023</v>
      </c>
      <c r="K16022" s="22">
        <f>MONTH(Actuals[[#This Row],[Date]])</f>
        <v>5</v>
      </c>
      <c r="L16022" s="12"/>
    </row>
    <row r="16023" spans="1:12" x14ac:dyDescent="0.3">
      <c r="A16023">
        <v>11</v>
      </c>
      <c r="B16023">
        <v>19388</v>
      </c>
      <c r="C16023">
        <v>5</v>
      </c>
      <c r="D16023">
        <v>78000</v>
      </c>
      <c r="E16023" s="46">
        <v>45079</v>
      </c>
      <c r="F16023">
        <v>-43.31</v>
      </c>
      <c r="I16023" t="str">
        <f>INDEX(LedgerMapping[[#All],[Level 3]],MATCH(Actuals[[#This Row],[Sub Ledger]],LedgerMapping[[#All],[Sub Ledger]],0))</f>
        <v>Administration</v>
      </c>
      <c r="J16023" s="22">
        <f>YEAR(Actuals[[#This Row],[Date]])</f>
        <v>2023</v>
      </c>
      <c r="K16023" s="22">
        <f>MONTH(Actuals[[#This Row],[Date]])</f>
        <v>6</v>
      </c>
      <c r="L16023" s="12"/>
    </row>
    <row r="16024" spans="1:12" x14ac:dyDescent="0.3">
      <c r="A16024">
        <v>11</v>
      </c>
      <c r="B16024">
        <v>20416</v>
      </c>
      <c r="C16024">
        <v>5</v>
      </c>
      <c r="D16024">
        <v>78000</v>
      </c>
      <c r="E16024" s="46">
        <v>45110</v>
      </c>
      <c r="F16024">
        <v>-43.31</v>
      </c>
      <c r="I16024" t="str">
        <f>INDEX(LedgerMapping[[#All],[Level 3]],MATCH(Actuals[[#This Row],[Sub Ledger]],LedgerMapping[[#All],[Sub Ledger]],0))</f>
        <v>Administration</v>
      </c>
      <c r="J16024" s="22">
        <f>YEAR(Actuals[[#This Row],[Date]])</f>
        <v>2023</v>
      </c>
      <c r="K16024" s="22">
        <f>MONTH(Actuals[[#This Row],[Date]])</f>
        <v>7</v>
      </c>
      <c r="L16024" s="12"/>
    </row>
    <row r="16025" spans="1:12" x14ac:dyDescent="0.3">
      <c r="A16025">
        <v>11</v>
      </c>
      <c r="B16025">
        <v>21444</v>
      </c>
      <c r="C16025">
        <v>5</v>
      </c>
      <c r="D16025">
        <v>78000</v>
      </c>
      <c r="E16025" s="46">
        <v>45141</v>
      </c>
      <c r="F16025">
        <v>-17.78</v>
      </c>
      <c r="I16025" t="str">
        <f>INDEX(LedgerMapping[[#All],[Level 3]],MATCH(Actuals[[#This Row],[Sub Ledger]],LedgerMapping[[#All],[Sub Ledger]],0))</f>
        <v>Administration</v>
      </c>
      <c r="J16025" s="22">
        <f>YEAR(Actuals[[#This Row],[Date]])</f>
        <v>2023</v>
      </c>
      <c r="K16025" s="22">
        <f>MONTH(Actuals[[#This Row],[Date]])</f>
        <v>8</v>
      </c>
      <c r="L16025" s="12"/>
    </row>
    <row r="16026" spans="1:12" x14ac:dyDescent="0.3">
      <c r="A16026">
        <v>11</v>
      </c>
      <c r="B16026">
        <v>23425</v>
      </c>
      <c r="C16026">
        <v>5</v>
      </c>
      <c r="D16026">
        <v>78000</v>
      </c>
      <c r="E16026" s="46">
        <v>45200</v>
      </c>
      <c r="F16026">
        <v>-28.42</v>
      </c>
      <c r="I16026" t="str">
        <f>INDEX(LedgerMapping[[#All],[Level 3]],MATCH(Actuals[[#This Row],[Sub Ledger]],LedgerMapping[[#All],[Sub Ledger]],0))</f>
        <v>Administration</v>
      </c>
      <c r="J16026" s="22">
        <f>YEAR(Actuals[[#This Row],[Date]])</f>
        <v>2023</v>
      </c>
      <c r="K16026" s="22">
        <f>MONTH(Actuals[[#This Row],[Date]])</f>
        <v>10</v>
      </c>
      <c r="L16026" s="12"/>
    </row>
    <row r="16027" spans="1:12" x14ac:dyDescent="0.3">
      <c r="A16027">
        <v>11</v>
      </c>
      <c r="B16027">
        <v>24427</v>
      </c>
      <c r="C16027">
        <v>5</v>
      </c>
      <c r="D16027">
        <v>78000</v>
      </c>
      <c r="E16027" s="46">
        <v>45230</v>
      </c>
      <c r="F16027">
        <v>-22.04</v>
      </c>
      <c r="I16027" t="str">
        <f>INDEX(LedgerMapping[[#All],[Level 3]],MATCH(Actuals[[#This Row],[Sub Ledger]],LedgerMapping[[#All],[Sub Ledger]],0))</f>
        <v>Administration</v>
      </c>
      <c r="J16027" s="22">
        <f>YEAR(Actuals[[#This Row],[Date]])</f>
        <v>2023</v>
      </c>
      <c r="K16027" s="22">
        <f>MONTH(Actuals[[#This Row],[Date]])</f>
        <v>10</v>
      </c>
      <c r="L16027" s="12"/>
    </row>
    <row r="16028" spans="1:12" x14ac:dyDescent="0.3">
      <c r="A16028">
        <v>11</v>
      </c>
      <c r="B16028">
        <v>25459</v>
      </c>
      <c r="C16028">
        <v>5</v>
      </c>
      <c r="D16028">
        <v>78000</v>
      </c>
      <c r="E16028" s="46">
        <v>45261</v>
      </c>
      <c r="F16028">
        <v>-36.93</v>
      </c>
      <c r="I16028" t="str">
        <f>INDEX(LedgerMapping[[#All],[Level 3]],MATCH(Actuals[[#This Row],[Sub Ledger]],LedgerMapping[[#All],[Sub Ledger]],0))</f>
        <v>Administration</v>
      </c>
      <c r="J16028" s="22">
        <f>YEAR(Actuals[[#This Row],[Date]])</f>
        <v>2023</v>
      </c>
      <c r="K16028" s="22">
        <f>MONTH(Actuals[[#This Row],[Date]])</f>
        <v>12</v>
      </c>
      <c r="L16028" s="12"/>
    </row>
    <row r="16029" spans="1:12" x14ac:dyDescent="0.3">
      <c r="A16029">
        <v>11</v>
      </c>
      <c r="B16029">
        <v>26530</v>
      </c>
      <c r="C16029">
        <v>5</v>
      </c>
      <c r="D16029">
        <v>78000</v>
      </c>
      <c r="E16029" s="46">
        <v>45291</v>
      </c>
      <c r="F16029">
        <v>-18.84</v>
      </c>
      <c r="I16029" t="str">
        <f>INDEX(LedgerMapping[[#All],[Level 3]],MATCH(Actuals[[#This Row],[Sub Ledger]],LedgerMapping[[#All],[Sub Ledger]],0))</f>
        <v>Administration</v>
      </c>
      <c r="J16029" s="22">
        <f>YEAR(Actuals[[#This Row],[Date]])</f>
        <v>2023</v>
      </c>
      <c r="K16029" s="22">
        <f>MONTH(Actuals[[#This Row],[Date]])</f>
        <v>12</v>
      </c>
      <c r="L16029" s="12"/>
    </row>
    <row r="16030" spans="1:12" x14ac:dyDescent="0.3">
      <c r="A16030">
        <v>11</v>
      </c>
      <c r="B16030">
        <v>27654</v>
      </c>
      <c r="C16030">
        <v>5</v>
      </c>
      <c r="D16030">
        <v>78000</v>
      </c>
      <c r="E16030" s="46">
        <v>45322</v>
      </c>
      <c r="F16030">
        <v>-66.72</v>
      </c>
      <c r="I16030" t="str">
        <f>INDEX(LedgerMapping[[#All],[Level 3]],MATCH(Actuals[[#This Row],[Sub Ledger]],LedgerMapping[[#All],[Sub Ledger]],0))</f>
        <v>Administration</v>
      </c>
      <c r="J16030" s="22">
        <f>YEAR(Actuals[[#This Row],[Date]])</f>
        <v>2024</v>
      </c>
      <c r="K16030" s="22">
        <f>MONTH(Actuals[[#This Row],[Date]])</f>
        <v>1</v>
      </c>
      <c r="L16030" s="12"/>
    </row>
    <row r="16031" spans="1:12" x14ac:dyDescent="0.3">
      <c r="A16031">
        <v>11</v>
      </c>
      <c r="B16031">
        <v>28806</v>
      </c>
      <c r="C16031">
        <v>5</v>
      </c>
      <c r="D16031">
        <v>78000</v>
      </c>
      <c r="E16031" s="46">
        <v>45354</v>
      </c>
      <c r="F16031">
        <v>-45.44</v>
      </c>
      <c r="I16031" t="str">
        <f>INDEX(LedgerMapping[[#All],[Level 3]],MATCH(Actuals[[#This Row],[Sub Ledger]],LedgerMapping[[#All],[Sub Ledger]],0))</f>
        <v>Administration</v>
      </c>
      <c r="J16031" s="22">
        <f>YEAR(Actuals[[#This Row],[Date]])</f>
        <v>2024</v>
      </c>
      <c r="K16031" s="22">
        <f>MONTH(Actuals[[#This Row],[Date]])</f>
        <v>3</v>
      </c>
      <c r="L16031" s="12"/>
    </row>
    <row r="16032" spans="1:12" x14ac:dyDescent="0.3">
      <c r="A16032">
        <v>11</v>
      </c>
      <c r="B16032">
        <v>32211</v>
      </c>
      <c r="C16032">
        <v>5</v>
      </c>
      <c r="D16032">
        <v>78000</v>
      </c>
      <c r="E16032" s="46">
        <v>45445</v>
      </c>
      <c r="F16032">
        <v>-51.82</v>
      </c>
      <c r="I16032" t="str">
        <f>INDEX(LedgerMapping[[#All],[Level 3]],MATCH(Actuals[[#This Row],[Sub Ledger]],LedgerMapping[[#All],[Sub Ledger]],0))</f>
        <v>Administration</v>
      </c>
      <c r="J16032" s="22">
        <f>YEAR(Actuals[[#This Row],[Date]])</f>
        <v>2024</v>
      </c>
      <c r="K16032" s="22">
        <f>MONTH(Actuals[[#This Row],[Date]])</f>
        <v>6</v>
      </c>
      <c r="L16032" s="12"/>
    </row>
    <row r="16033" spans="1:12" x14ac:dyDescent="0.3">
      <c r="A16033">
        <v>11</v>
      </c>
      <c r="B16033">
        <v>34458</v>
      </c>
      <c r="C16033">
        <v>5</v>
      </c>
      <c r="D16033">
        <v>78000</v>
      </c>
      <c r="E16033" s="46">
        <v>45507</v>
      </c>
      <c r="F16033">
        <v>-46.5</v>
      </c>
      <c r="I16033" t="str">
        <f>INDEX(LedgerMapping[[#All],[Level 3]],MATCH(Actuals[[#This Row],[Sub Ledger]],LedgerMapping[[#All],[Sub Ledger]],0))</f>
        <v>Administration</v>
      </c>
      <c r="J16033" s="22">
        <f>YEAR(Actuals[[#This Row],[Date]])</f>
        <v>2024</v>
      </c>
      <c r="K16033" s="22">
        <f>MONTH(Actuals[[#This Row],[Date]])</f>
        <v>8</v>
      </c>
      <c r="L16033" s="12"/>
    </row>
    <row r="16034" spans="1:12" x14ac:dyDescent="0.3">
      <c r="A16034">
        <v>11</v>
      </c>
      <c r="B16034">
        <v>35611</v>
      </c>
      <c r="C16034">
        <v>5</v>
      </c>
      <c r="D16034">
        <v>78000</v>
      </c>
      <c r="E16034" s="46">
        <v>45536</v>
      </c>
      <c r="F16034">
        <v>-30.55</v>
      </c>
      <c r="I16034" t="str">
        <f>INDEX(LedgerMapping[[#All],[Level 3]],MATCH(Actuals[[#This Row],[Sub Ledger]],LedgerMapping[[#All],[Sub Ledger]],0))</f>
        <v>Administration</v>
      </c>
      <c r="J16034" s="22">
        <f>YEAR(Actuals[[#This Row],[Date]])</f>
        <v>2024</v>
      </c>
      <c r="K16034" s="22">
        <f>MONTH(Actuals[[#This Row],[Date]])</f>
        <v>9</v>
      </c>
      <c r="L16034" s="12"/>
    </row>
    <row r="16035" spans="1:12" x14ac:dyDescent="0.3">
      <c r="A16035">
        <v>11</v>
      </c>
      <c r="B16035">
        <v>36761</v>
      </c>
      <c r="C16035">
        <v>5</v>
      </c>
      <c r="D16035">
        <v>78000</v>
      </c>
      <c r="E16035" s="46">
        <v>45567</v>
      </c>
      <c r="F16035">
        <v>-65.650000000000006</v>
      </c>
      <c r="I16035" t="str">
        <f>INDEX(LedgerMapping[[#All],[Level 3]],MATCH(Actuals[[#This Row],[Sub Ledger]],LedgerMapping[[#All],[Sub Ledger]],0))</f>
        <v>Administration</v>
      </c>
      <c r="J16035" s="22">
        <f>YEAR(Actuals[[#This Row],[Date]])</f>
        <v>2024</v>
      </c>
      <c r="K16035" s="22">
        <f>MONTH(Actuals[[#This Row],[Date]])</f>
        <v>10</v>
      </c>
      <c r="L16035" s="12"/>
    </row>
    <row r="16036" spans="1:12" x14ac:dyDescent="0.3">
      <c r="A16036">
        <v>11</v>
      </c>
      <c r="B16036">
        <v>37910</v>
      </c>
      <c r="C16036">
        <v>5</v>
      </c>
      <c r="D16036">
        <v>78000</v>
      </c>
      <c r="E16036" s="46">
        <v>45597</v>
      </c>
      <c r="F16036">
        <v>-25.23</v>
      </c>
      <c r="I16036" t="str">
        <f>INDEX(LedgerMapping[[#All],[Level 3]],MATCH(Actuals[[#This Row],[Sub Ledger]],LedgerMapping[[#All],[Sub Ledger]],0))</f>
        <v>Administration</v>
      </c>
      <c r="J16036" s="22">
        <f>YEAR(Actuals[[#This Row],[Date]])</f>
        <v>2024</v>
      </c>
      <c r="K16036" s="22">
        <f>MONTH(Actuals[[#This Row],[Date]])</f>
        <v>11</v>
      </c>
      <c r="L16036" s="12"/>
    </row>
    <row r="16037" spans="1:12" x14ac:dyDescent="0.3">
      <c r="A16037">
        <v>11</v>
      </c>
      <c r="B16037">
        <v>39061</v>
      </c>
      <c r="C16037">
        <v>5</v>
      </c>
      <c r="D16037">
        <v>78000</v>
      </c>
      <c r="E16037" s="46">
        <v>45628</v>
      </c>
      <c r="F16037">
        <v>-24.16</v>
      </c>
      <c r="I16037" t="str">
        <f>INDEX(LedgerMapping[[#All],[Level 3]],MATCH(Actuals[[#This Row],[Sub Ledger]],LedgerMapping[[#All],[Sub Ledger]],0))</f>
        <v>Administration</v>
      </c>
      <c r="J16037" s="22">
        <f>YEAR(Actuals[[#This Row],[Date]])</f>
        <v>2024</v>
      </c>
      <c r="K16037" s="22">
        <f>MONTH(Actuals[[#This Row],[Date]])</f>
        <v>12</v>
      </c>
      <c r="L16037" s="12"/>
    </row>
    <row r="16038" spans="1:12" x14ac:dyDescent="0.3">
      <c r="A16038">
        <v>11</v>
      </c>
      <c r="B16038">
        <v>16323</v>
      </c>
      <c r="C16038">
        <v>5</v>
      </c>
      <c r="D16038">
        <v>80000</v>
      </c>
      <c r="E16038" s="46">
        <v>44988</v>
      </c>
      <c r="F16038">
        <v>-60.33</v>
      </c>
      <c r="I16038" t="str">
        <f>INDEX(LedgerMapping[[#All],[Level 3]],MATCH(Actuals[[#This Row],[Sub Ledger]],LedgerMapping[[#All],[Sub Ledger]],0))</f>
        <v>Travel and Expenses</v>
      </c>
      <c r="J16038" s="22">
        <f>YEAR(Actuals[[#This Row],[Date]])</f>
        <v>2023</v>
      </c>
      <c r="K16038" s="22">
        <f>MONTH(Actuals[[#This Row],[Date]])</f>
        <v>3</v>
      </c>
      <c r="L16038" s="12"/>
    </row>
    <row r="16039" spans="1:12" x14ac:dyDescent="0.3">
      <c r="A16039">
        <v>11</v>
      </c>
      <c r="B16039">
        <v>17355</v>
      </c>
      <c r="C16039">
        <v>5</v>
      </c>
      <c r="D16039">
        <v>80000</v>
      </c>
      <c r="E16039" s="46">
        <v>45018</v>
      </c>
      <c r="F16039">
        <v>-60.33</v>
      </c>
      <c r="I16039" t="str">
        <f>INDEX(LedgerMapping[[#All],[Level 3]],MATCH(Actuals[[#This Row],[Sub Ledger]],LedgerMapping[[#All],[Sub Ledger]],0))</f>
        <v>Travel and Expenses</v>
      </c>
      <c r="J16039" s="22">
        <f>YEAR(Actuals[[#This Row],[Date]])</f>
        <v>2023</v>
      </c>
      <c r="K16039" s="22">
        <f>MONTH(Actuals[[#This Row],[Date]])</f>
        <v>4</v>
      </c>
      <c r="L16039" s="12"/>
    </row>
    <row r="16040" spans="1:12" x14ac:dyDescent="0.3">
      <c r="A16040">
        <v>11</v>
      </c>
      <c r="B16040">
        <v>18384</v>
      </c>
      <c r="C16040">
        <v>5</v>
      </c>
      <c r="D16040">
        <v>80000</v>
      </c>
      <c r="E16040" s="46">
        <v>45049</v>
      </c>
      <c r="F16040">
        <v>-51.82</v>
      </c>
      <c r="I16040" t="str">
        <f>INDEX(LedgerMapping[[#All],[Level 3]],MATCH(Actuals[[#This Row],[Sub Ledger]],LedgerMapping[[#All],[Sub Ledger]],0))</f>
        <v>Travel and Expenses</v>
      </c>
      <c r="J16040" s="22">
        <f>YEAR(Actuals[[#This Row],[Date]])</f>
        <v>2023</v>
      </c>
      <c r="K16040" s="22">
        <f>MONTH(Actuals[[#This Row],[Date]])</f>
        <v>5</v>
      </c>
      <c r="L16040" s="12"/>
    </row>
    <row r="16041" spans="1:12" x14ac:dyDescent="0.3">
      <c r="A16041">
        <v>11</v>
      </c>
      <c r="B16041">
        <v>19389</v>
      </c>
      <c r="C16041">
        <v>5</v>
      </c>
      <c r="D16041">
        <v>80000</v>
      </c>
      <c r="E16041" s="46">
        <v>45079</v>
      </c>
      <c r="F16041">
        <v>-122.04</v>
      </c>
      <c r="I16041" t="str">
        <f>INDEX(LedgerMapping[[#All],[Level 3]],MATCH(Actuals[[#This Row],[Sub Ledger]],LedgerMapping[[#All],[Sub Ledger]],0))</f>
        <v>Travel and Expenses</v>
      </c>
      <c r="J16041" s="22">
        <f>YEAR(Actuals[[#This Row],[Date]])</f>
        <v>2023</v>
      </c>
      <c r="K16041" s="22">
        <f>MONTH(Actuals[[#This Row],[Date]])</f>
        <v>6</v>
      </c>
      <c r="L16041" s="12"/>
    </row>
    <row r="16042" spans="1:12" x14ac:dyDescent="0.3">
      <c r="A16042">
        <v>11</v>
      </c>
      <c r="B16042">
        <v>20417</v>
      </c>
      <c r="C16042">
        <v>5</v>
      </c>
      <c r="D16042">
        <v>80000</v>
      </c>
      <c r="E16042" s="46">
        <v>45110</v>
      </c>
      <c r="F16042">
        <v>-124.17</v>
      </c>
      <c r="I16042" t="str">
        <f>INDEX(LedgerMapping[[#All],[Level 3]],MATCH(Actuals[[#This Row],[Sub Ledger]],LedgerMapping[[#All],[Sub Ledger]],0))</f>
        <v>Travel and Expenses</v>
      </c>
      <c r="J16042" s="22">
        <f>YEAR(Actuals[[#This Row],[Date]])</f>
        <v>2023</v>
      </c>
      <c r="K16042" s="22">
        <f>MONTH(Actuals[[#This Row],[Date]])</f>
        <v>7</v>
      </c>
      <c r="L16042" s="12"/>
    </row>
    <row r="16043" spans="1:12" x14ac:dyDescent="0.3">
      <c r="A16043">
        <v>11</v>
      </c>
      <c r="B16043">
        <v>21445</v>
      </c>
      <c r="C16043">
        <v>5</v>
      </c>
      <c r="D16043">
        <v>80000</v>
      </c>
      <c r="E16043" s="46">
        <v>45141</v>
      </c>
      <c r="F16043">
        <v>-52.89</v>
      </c>
      <c r="I16043" t="str">
        <f>INDEX(LedgerMapping[[#All],[Level 3]],MATCH(Actuals[[#This Row],[Sub Ledger]],LedgerMapping[[#All],[Sub Ledger]],0))</f>
        <v>Travel and Expenses</v>
      </c>
      <c r="J16043" s="22">
        <f>YEAR(Actuals[[#This Row],[Date]])</f>
        <v>2023</v>
      </c>
      <c r="K16043" s="22">
        <f>MONTH(Actuals[[#This Row],[Date]])</f>
        <v>8</v>
      </c>
      <c r="L16043" s="12"/>
    </row>
    <row r="16044" spans="1:12" x14ac:dyDescent="0.3">
      <c r="A16044">
        <v>11</v>
      </c>
      <c r="B16044">
        <v>23426</v>
      </c>
      <c r="C16044">
        <v>5</v>
      </c>
      <c r="D16044">
        <v>80000</v>
      </c>
      <c r="E16044" s="46">
        <v>45200</v>
      </c>
      <c r="F16044">
        <v>-61.4</v>
      </c>
      <c r="I16044" t="str">
        <f>INDEX(LedgerMapping[[#All],[Level 3]],MATCH(Actuals[[#This Row],[Sub Ledger]],LedgerMapping[[#All],[Sub Ledger]],0))</f>
        <v>Travel and Expenses</v>
      </c>
      <c r="J16044" s="22">
        <f>YEAR(Actuals[[#This Row],[Date]])</f>
        <v>2023</v>
      </c>
      <c r="K16044" s="22">
        <f>MONTH(Actuals[[#This Row],[Date]])</f>
        <v>10</v>
      </c>
      <c r="L16044" s="12"/>
    </row>
    <row r="16045" spans="1:12" x14ac:dyDescent="0.3">
      <c r="A16045">
        <v>11</v>
      </c>
      <c r="B16045">
        <v>24428</v>
      </c>
      <c r="C16045">
        <v>5</v>
      </c>
      <c r="D16045">
        <v>80000</v>
      </c>
      <c r="E16045" s="46">
        <v>45230</v>
      </c>
      <c r="F16045">
        <v>-56.08</v>
      </c>
      <c r="I16045" t="str">
        <f>INDEX(LedgerMapping[[#All],[Level 3]],MATCH(Actuals[[#This Row],[Sub Ledger]],LedgerMapping[[#All],[Sub Ledger]],0))</f>
        <v>Travel and Expenses</v>
      </c>
      <c r="J16045" s="22">
        <f>YEAR(Actuals[[#This Row],[Date]])</f>
        <v>2023</v>
      </c>
      <c r="K16045" s="22">
        <f>MONTH(Actuals[[#This Row],[Date]])</f>
        <v>10</v>
      </c>
      <c r="L16045" s="12"/>
    </row>
    <row r="16046" spans="1:12" x14ac:dyDescent="0.3">
      <c r="A16046">
        <v>11</v>
      </c>
      <c r="B16046">
        <v>25460</v>
      </c>
      <c r="C16046">
        <v>5</v>
      </c>
      <c r="D16046">
        <v>80000</v>
      </c>
      <c r="E16046" s="46">
        <v>45261</v>
      </c>
      <c r="F16046">
        <v>-114.59</v>
      </c>
      <c r="I16046" t="str">
        <f>INDEX(LedgerMapping[[#All],[Level 3]],MATCH(Actuals[[#This Row],[Sub Ledger]],LedgerMapping[[#All],[Sub Ledger]],0))</f>
        <v>Travel and Expenses</v>
      </c>
      <c r="J16046" s="22">
        <f>YEAR(Actuals[[#This Row],[Date]])</f>
        <v>2023</v>
      </c>
      <c r="K16046" s="22">
        <f>MONTH(Actuals[[#This Row],[Date]])</f>
        <v>12</v>
      </c>
      <c r="L16046" s="12"/>
    </row>
    <row r="16047" spans="1:12" x14ac:dyDescent="0.3">
      <c r="A16047">
        <v>11</v>
      </c>
      <c r="B16047">
        <v>26531</v>
      </c>
      <c r="C16047">
        <v>5</v>
      </c>
      <c r="D16047">
        <v>80000</v>
      </c>
      <c r="E16047" s="46">
        <v>45291</v>
      </c>
      <c r="F16047">
        <v>-45.44</v>
      </c>
      <c r="I16047" t="str">
        <f>INDEX(LedgerMapping[[#All],[Level 3]],MATCH(Actuals[[#This Row],[Sub Ledger]],LedgerMapping[[#All],[Sub Ledger]],0))</f>
        <v>Travel and Expenses</v>
      </c>
      <c r="J16047" s="22">
        <f>YEAR(Actuals[[#This Row],[Date]])</f>
        <v>2023</v>
      </c>
      <c r="K16047" s="22">
        <f>MONTH(Actuals[[#This Row],[Date]])</f>
        <v>12</v>
      </c>
      <c r="L16047" s="12"/>
    </row>
    <row r="16048" spans="1:12" x14ac:dyDescent="0.3">
      <c r="A16048">
        <v>11</v>
      </c>
      <c r="B16048">
        <v>27655</v>
      </c>
      <c r="C16048">
        <v>5</v>
      </c>
      <c r="D16048">
        <v>80000</v>
      </c>
      <c r="E16048" s="46">
        <v>45322</v>
      </c>
      <c r="F16048">
        <v>-192.25</v>
      </c>
      <c r="I16048" t="str">
        <f>INDEX(LedgerMapping[[#All],[Level 3]],MATCH(Actuals[[#This Row],[Sub Ledger]],LedgerMapping[[#All],[Sub Ledger]],0))</f>
        <v>Travel and Expenses</v>
      </c>
      <c r="J16048" s="22">
        <f>YEAR(Actuals[[#This Row],[Date]])</f>
        <v>2024</v>
      </c>
      <c r="K16048" s="22">
        <f>MONTH(Actuals[[#This Row],[Date]])</f>
        <v>1</v>
      </c>
      <c r="L16048" s="12"/>
    </row>
    <row r="16049" spans="1:12" x14ac:dyDescent="0.3">
      <c r="A16049">
        <v>11</v>
      </c>
      <c r="B16049">
        <v>28807</v>
      </c>
      <c r="C16049">
        <v>5</v>
      </c>
      <c r="D16049">
        <v>80000</v>
      </c>
      <c r="E16049" s="46">
        <v>45354</v>
      </c>
      <c r="F16049">
        <v>-96.51</v>
      </c>
      <c r="I16049" t="str">
        <f>INDEX(LedgerMapping[[#All],[Level 3]],MATCH(Actuals[[#This Row],[Sub Ledger]],LedgerMapping[[#All],[Sub Ledger]],0))</f>
        <v>Travel and Expenses</v>
      </c>
      <c r="J16049" s="22">
        <f>YEAR(Actuals[[#This Row],[Date]])</f>
        <v>2024</v>
      </c>
      <c r="K16049" s="22">
        <f>MONTH(Actuals[[#This Row],[Date]])</f>
        <v>3</v>
      </c>
      <c r="L16049" s="12"/>
    </row>
    <row r="16050" spans="1:12" x14ac:dyDescent="0.3">
      <c r="A16050">
        <v>11</v>
      </c>
      <c r="B16050">
        <v>32212</v>
      </c>
      <c r="C16050">
        <v>5</v>
      </c>
      <c r="D16050">
        <v>80000</v>
      </c>
      <c r="E16050" s="46">
        <v>45445</v>
      </c>
      <c r="F16050">
        <v>-168.85</v>
      </c>
      <c r="I16050" t="str">
        <f>INDEX(LedgerMapping[[#All],[Level 3]],MATCH(Actuals[[#This Row],[Sub Ledger]],LedgerMapping[[#All],[Sub Ledger]],0))</f>
        <v>Travel and Expenses</v>
      </c>
      <c r="J16050" s="22">
        <f>YEAR(Actuals[[#This Row],[Date]])</f>
        <v>2024</v>
      </c>
      <c r="K16050" s="22">
        <f>MONTH(Actuals[[#This Row],[Date]])</f>
        <v>6</v>
      </c>
      <c r="L16050" s="12"/>
    </row>
    <row r="16051" spans="1:12" x14ac:dyDescent="0.3">
      <c r="A16051">
        <v>11</v>
      </c>
      <c r="B16051">
        <v>34459</v>
      </c>
      <c r="C16051">
        <v>5</v>
      </c>
      <c r="D16051">
        <v>80000</v>
      </c>
      <c r="E16051" s="46">
        <v>45507</v>
      </c>
      <c r="F16051">
        <v>-164.59</v>
      </c>
      <c r="I16051" t="str">
        <f>INDEX(LedgerMapping[[#All],[Level 3]],MATCH(Actuals[[#This Row],[Sub Ledger]],LedgerMapping[[#All],[Sub Ledger]],0))</f>
        <v>Travel and Expenses</v>
      </c>
      <c r="J16051" s="22">
        <f>YEAR(Actuals[[#This Row],[Date]])</f>
        <v>2024</v>
      </c>
      <c r="K16051" s="22">
        <f>MONTH(Actuals[[#This Row],[Date]])</f>
        <v>8</v>
      </c>
      <c r="L16051" s="12"/>
    </row>
    <row r="16052" spans="1:12" x14ac:dyDescent="0.3">
      <c r="A16052">
        <v>11</v>
      </c>
      <c r="B16052">
        <v>35612</v>
      </c>
      <c r="C16052">
        <v>5</v>
      </c>
      <c r="D16052">
        <v>80000</v>
      </c>
      <c r="E16052" s="46">
        <v>45536</v>
      </c>
      <c r="F16052">
        <v>-84.8</v>
      </c>
      <c r="I16052" t="str">
        <f>INDEX(LedgerMapping[[#All],[Level 3]],MATCH(Actuals[[#This Row],[Sub Ledger]],LedgerMapping[[#All],[Sub Ledger]],0))</f>
        <v>Travel and Expenses</v>
      </c>
      <c r="J16052" s="22">
        <f>YEAR(Actuals[[#This Row],[Date]])</f>
        <v>2024</v>
      </c>
      <c r="K16052" s="22">
        <f>MONTH(Actuals[[#This Row],[Date]])</f>
        <v>9</v>
      </c>
      <c r="L16052" s="12"/>
    </row>
    <row r="16053" spans="1:12" x14ac:dyDescent="0.3">
      <c r="A16053">
        <v>11</v>
      </c>
      <c r="B16053">
        <v>36762</v>
      </c>
      <c r="C16053">
        <v>5</v>
      </c>
      <c r="D16053">
        <v>80000</v>
      </c>
      <c r="E16053" s="46">
        <v>45567</v>
      </c>
      <c r="F16053">
        <v>-190.12</v>
      </c>
      <c r="I16053" t="str">
        <f>INDEX(LedgerMapping[[#All],[Level 3]],MATCH(Actuals[[#This Row],[Sub Ledger]],LedgerMapping[[#All],[Sub Ledger]],0))</f>
        <v>Travel and Expenses</v>
      </c>
      <c r="J16053" s="22">
        <f>YEAR(Actuals[[#This Row],[Date]])</f>
        <v>2024</v>
      </c>
      <c r="K16053" s="22">
        <f>MONTH(Actuals[[#This Row],[Date]])</f>
        <v>10</v>
      </c>
      <c r="L16053" s="12"/>
    </row>
    <row r="16054" spans="1:12" x14ac:dyDescent="0.3">
      <c r="A16054">
        <v>11</v>
      </c>
      <c r="B16054">
        <v>37911</v>
      </c>
      <c r="C16054">
        <v>5</v>
      </c>
      <c r="D16054">
        <v>80000</v>
      </c>
      <c r="E16054" s="46">
        <v>45597</v>
      </c>
      <c r="F16054">
        <v>-79.48</v>
      </c>
      <c r="I16054" t="str">
        <f>INDEX(LedgerMapping[[#All],[Level 3]],MATCH(Actuals[[#This Row],[Sub Ledger]],LedgerMapping[[#All],[Sub Ledger]],0))</f>
        <v>Travel and Expenses</v>
      </c>
      <c r="J16054" s="22">
        <f>YEAR(Actuals[[#This Row],[Date]])</f>
        <v>2024</v>
      </c>
      <c r="K16054" s="22">
        <f>MONTH(Actuals[[#This Row],[Date]])</f>
        <v>11</v>
      </c>
      <c r="L16054" s="12"/>
    </row>
    <row r="16055" spans="1:12" x14ac:dyDescent="0.3">
      <c r="A16055">
        <v>11</v>
      </c>
      <c r="B16055">
        <v>39062</v>
      </c>
      <c r="C16055">
        <v>5</v>
      </c>
      <c r="D16055">
        <v>80000</v>
      </c>
      <c r="E16055" s="46">
        <v>45628</v>
      </c>
      <c r="F16055">
        <v>-78.42</v>
      </c>
      <c r="I16055" t="str">
        <f>INDEX(LedgerMapping[[#All],[Level 3]],MATCH(Actuals[[#This Row],[Sub Ledger]],LedgerMapping[[#All],[Sub Ledger]],0))</f>
        <v>Travel and Expenses</v>
      </c>
      <c r="J16055" s="22">
        <f>YEAR(Actuals[[#This Row],[Date]])</f>
        <v>2024</v>
      </c>
      <c r="K16055" s="22">
        <f>MONTH(Actuals[[#This Row],[Date]])</f>
        <v>12</v>
      </c>
      <c r="L16055" s="12"/>
    </row>
    <row r="16056" spans="1:12" x14ac:dyDescent="0.3">
      <c r="A16056">
        <v>11</v>
      </c>
      <c r="B16056">
        <v>16324</v>
      </c>
      <c r="C16056">
        <v>5</v>
      </c>
      <c r="D16056">
        <v>81000</v>
      </c>
      <c r="E16056" s="46">
        <v>44988</v>
      </c>
      <c r="F16056">
        <v>-36.93</v>
      </c>
      <c r="I16056" t="str">
        <f>INDEX(LedgerMapping[[#All],[Level 3]],MATCH(Actuals[[#This Row],[Sub Ledger]],LedgerMapping[[#All],[Sub Ledger]],0))</f>
        <v>Depreciation</v>
      </c>
      <c r="J16056" s="22">
        <f>YEAR(Actuals[[#This Row],[Date]])</f>
        <v>2023</v>
      </c>
      <c r="K16056" s="22">
        <f>MONTH(Actuals[[#This Row],[Date]])</f>
        <v>3</v>
      </c>
      <c r="L16056" s="12"/>
    </row>
    <row r="16057" spans="1:12" x14ac:dyDescent="0.3">
      <c r="A16057">
        <v>11</v>
      </c>
      <c r="B16057">
        <v>17356</v>
      </c>
      <c r="C16057">
        <v>5</v>
      </c>
      <c r="D16057">
        <v>81000</v>
      </c>
      <c r="E16057" s="46">
        <v>45018</v>
      </c>
      <c r="F16057">
        <v>-37.99</v>
      </c>
      <c r="I16057" t="str">
        <f>INDEX(LedgerMapping[[#All],[Level 3]],MATCH(Actuals[[#This Row],[Sub Ledger]],LedgerMapping[[#All],[Sub Ledger]],0))</f>
        <v>Depreciation</v>
      </c>
      <c r="J16057" s="22">
        <f>YEAR(Actuals[[#This Row],[Date]])</f>
        <v>2023</v>
      </c>
      <c r="K16057" s="22">
        <f>MONTH(Actuals[[#This Row],[Date]])</f>
        <v>4</v>
      </c>
      <c r="L16057" s="12"/>
    </row>
    <row r="16058" spans="1:12" x14ac:dyDescent="0.3">
      <c r="A16058">
        <v>11</v>
      </c>
      <c r="B16058">
        <v>18385</v>
      </c>
      <c r="C16058">
        <v>5</v>
      </c>
      <c r="D16058">
        <v>81000</v>
      </c>
      <c r="E16058" s="46">
        <v>45049</v>
      </c>
      <c r="F16058">
        <v>-32.67</v>
      </c>
      <c r="I16058" t="str">
        <f>INDEX(LedgerMapping[[#All],[Level 3]],MATCH(Actuals[[#This Row],[Sub Ledger]],LedgerMapping[[#All],[Sub Ledger]],0))</f>
        <v>Depreciation</v>
      </c>
      <c r="J16058" s="22">
        <f>YEAR(Actuals[[#This Row],[Date]])</f>
        <v>2023</v>
      </c>
      <c r="K16058" s="22">
        <f>MONTH(Actuals[[#This Row],[Date]])</f>
        <v>5</v>
      </c>
      <c r="L16058" s="12"/>
    </row>
    <row r="16059" spans="1:12" x14ac:dyDescent="0.3">
      <c r="A16059">
        <v>11</v>
      </c>
      <c r="B16059">
        <v>19390</v>
      </c>
      <c r="C16059">
        <v>5</v>
      </c>
      <c r="D16059">
        <v>81000</v>
      </c>
      <c r="E16059" s="46">
        <v>45079</v>
      </c>
      <c r="F16059">
        <v>-76.290000000000006</v>
      </c>
      <c r="I16059" t="str">
        <f>INDEX(LedgerMapping[[#All],[Level 3]],MATCH(Actuals[[#This Row],[Sub Ledger]],LedgerMapping[[#All],[Sub Ledger]],0))</f>
        <v>Depreciation</v>
      </c>
      <c r="J16059" s="22">
        <f>YEAR(Actuals[[#This Row],[Date]])</f>
        <v>2023</v>
      </c>
      <c r="K16059" s="22">
        <f>MONTH(Actuals[[#This Row],[Date]])</f>
        <v>6</v>
      </c>
      <c r="L16059" s="12"/>
    </row>
    <row r="16060" spans="1:12" x14ac:dyDescent="0.3">
      <c r="A16060">
        <v>11</v>
      </c>
      <c r="B16060">
        <v>20418</v>
      </c>
      <c r="C16060">
        <v>5</v>
      </c>
      <c r="D16060">
        <v>81000</v>
      </c>
      <c r="E16060" s="46">
        <v>45110</v>
      </c>
      <c r="F16060">
        <v>-77.36</v>
      </c>
      <c r="I16060" t="str">
        <f>INDEX(LedgerMapping[[#All],[Level 3]],MATCH(Actuals[[#This Row],[Sub Ledger]],LedgerMapping[[#All],[Sub Ledger]],0))</f>
        <v>Depreciation</v>
      </c>
      <c r="J16060" s="22">
        <f>YEAR(Actuals[[#This Row],[Date]])</f>
        <v>2023</v>
      </c>
      <c r="K16060" s="22">
        <f>MONTH(Actuals[[#This Row],[Date]])</f>
        <v>7</v>
      </c>
      <c r="L16060" s="12"/>
    </row>
    <row r="16061" spans="1:12" x14ac:dyDescent="0.3">
      <c r="A16061">
        <v>11</v>
      </c>
      <c r="B16061">
        <v>21446</v>
      </c>
      <c r="C16061">
        <v>5</v>
      </c>
      <c r="D16061">
        <v>81000</v>
      </c>
      <c r="E16061" s="46">
        <v>45141</v>
      </c>
      <c r="F16061">
        <v>-33.74</v>
      </c>
      <c r="I16061" t="str">
        <f>INDEX(LedgerMapping[[#All],[Level 3]],MATCH(Actuals[[#This Row],[Sub Ledger]],LedgerMapping[[#All],[Sub Ledger]],0))</f>
        <v>Depreciation</v>
      </c>
      <c r="J16061" s="22">
        <f>YEAR(Actuals[[#This Row],[Date]])</f>
        <v>2023</v>
      </c>
      <c r="K16061" s="22">
        <f>MONTH(Actuals[[#This Row],[Date]])</f>
        <v>8</v>
      </c>
      <c r="L16061" s="12"/>
    </row>
    <row r="16062" spans="1:12" x14ac:dyDescent="0.3">
      <c r="A16062">
        <v>11</v>
      </c>
      <c r="B16062">
        <v>23427</v>
      </c>
      <c r="C16062">
        <v>5</v>
      </c>
      <c r="D16062">
        <v>81000</v>
      </c>
      <c r="E16062" s="46">
        <v>45200</v>
      </c>
      <c r="F16062">
        <v>-37.99</v>
      </c>
      <c r="I16062" t="str">
        <f>INDEX(LedgerMapping[[#All],[Level 3]],MATCH(Actuals[[#This Row],[Sub Ledger]],LedgerMapping[[#All],[Sub Ledger]],0))</f>
        <v>Depreciation</v>
      </c>
      <c r="J16062" s="22">
        <f>YEAR(Actuals[[#This Row],[Date]])</f>
        <v>2023</v>
      </c>
      <c r="K16062" s="22">
        <f>MONTH(Actuals[[#This Row],[Date]])</f>
        <v>10</v>
      </c>
      <c r="L16062" s="12"/>
    </row>
    <row r="16063" spans="1:12" x14ac:dyDescent="0.3">
      <c r="A16063">
        <v>11</v>
      </c>
      <c r="B16063">
        <v>24429</v>
      </c>
      <c r="C16063">
        <v>5</v>
      </c>
      <c r="D16063">
        <v>81000</v>
      </c>
      <c r="E16063" s="46">
        <v>45230</v>
      </c>
      <c r="F16063">
        <v>-34.799999999999997</v>
      </c>
      <c r="I16063" t="str">
        <f>INDEX(LedgerMapping[[#All],[Level 3]],MATCH(Actuals[[#This Row],[Sub Ledger]],LedgerMapping[[#All],[Sub Ledger]],0))</f>
        <v>Depreciation</v>
      </c>
      <c r="J16063" s="22">
        <f>YEAR(Actuals[[#This Row],[Date]])</f>
        <v>2023</v>
      </c>
      <c r="K16063" s="22">
        <f>MONTH(Actuals[[#This Row],[Date]])</f>
        <v>10</v>
      </c>
      <c r="L16063" s="12"/>
    </row>
    <row r="16064" spans="1:12" x14ac:dyDescent="0.3">
      <c r="A16064">
        <v>11</v>
      </c>
      <c r="B16064">
        <v>25461</v>
      </c>
      <c r="C16064">
        <v>5</v>
      </c>
      <c r="D16064">
        <v>81000</v>
      </c>
      <c r="E16064" s="46">
        <v>45261</v>
      </c>
      <c r="F16064">
        <v>-70.97</v>
      </c>
      <c r="I16064" t="str">
        <f>INDEX(LedgerMapping[[#All],[Level 3]],MATCH(Actuals[[#This Row],[Sub Ledger]],LedgerMapping[[#All],[Sub Ledger]],0))</f>
        <v>Depreciation</v>
      </c>
      <c r="J16064" s="22">
        <f>YEAR(Actuals[[#This Row],[Date]])</f>
        <v>2023</v>
      </c>
      <c r="K16064" s="22">
        <f>MONTH(Actuals[[#This Row],[Date]])</f>
        <v>12</v>
      </c>
      <c r="L16064" s="12"/>
    </row>
    <row r="16065" spans="1:12" x14ac:dyDescent="0.3">
      <c r="A16065">
        <v>11</v>
      </c>
      <c r="B16065">
        <v>26532</v>
      </c>
      <c r="C16065">
        <v>5</v>
      </c>
      <c r="D16065">
        <v>81000</v>
      </c>
      <c r="E16065" s="46">
        <v>45291</v>
      </c>
      <c r="F16065">
        <v>-27.36</v>
      </c>
      <c r="I16065" t="str">
        <f>INDEX(LedgerMapping[[#All],[Level 3]],MATCH(Actuals[[#This Row],[Sub Ledger]],LedgerMapping[[#All],[Sub Ledger]],0))</f>
        <v>Depreciation</v>
      </c>
      <c r="J16065" s="22">
        <f>YEAR(Actuals[[#This Row],[Date]])</f>
        <v>2023</v>
      </c>
      <c r="K16065" s="22">
        <f>MONTH(Actuals[[#This Row],[Date]])</f>
        <v>12</v>
      </c>
      <c r="L16065" s="12"/>
    </row>
    <row r="16066" spans="1:12" x14ac:dyDescent="0.3">
      <c r="A16066">
        <v>11</v>
      </c>
      <c r="B16066">
        <v>27656</v>
      </c>
      <c r="C16066">
        <v>5</v>
      </c>
      <c r="D16066">
        <v>81000</v>
      </c>
      <c r="E16066" s="46">
        <v>45322</v>
      </c>
      <c r="F16066">
        <v>-119.91</v>
      </c>
      <c r="I16066" t="str">
        <f>INDEX(LedgerMapping[[#All],[Level 3]],MATCH(Actuals[[#This Row],[Sub Ledger]],LedgerMapping[[#All],[Sub Ledger]],0))</f>
        <v>Depreciation</v>
      </c>
      <c r="J16066" s="22">
        <f>YEAR(Actuals[[#This Row],[Date]])</f>
        <v>2024</v>
      </c>
      <c r="K16066" s="22">
        <f>MONTH(Actuals[[#This Row],[Date]])</f>
        <v>1</v>
      </c>
      <c r="L16066" s="12"/>
    </row>
    <row r="16067" spans="1:12" x14ac:dyDescent="0.3">
      <c r="A16067">
        <v>11</v>
      </c>
      <c r="B16067">
        <v>28808</v>
      </c>
      <c r="C16067">
        <v>5</v>
      </c>
      <c r="D16067">
        <v>81000</v>
      </c>
      <c r="E16067" s="46">
        <v>45354</v>
      </c>
      <c r="F16067">
        <v>-59.27</v>
      </c>
      <c r="I16067" t="str">
        <f>INDEX(LedgerMapping[[#All],[Level 3]],MATCH(Actuals[[#This Row],[Sub Ledger]],LedgerMapping[[#All],[Sub Ledger]],0))</f>
        <v>Depreciation</v>
      </c>
      <c r="J16067" s="22">
        <f>YEAR(Actuals[[#This Row],[Date]])</f>
        <v>2024</v>
      </c>
      <c r="K16067" s="22">
        <f>MONTH(Actuals[[#This Row],[Date]])</f>
        <v>3</v>
      </c>
      <c r="L16067" s="12"/>
    </row>
    <row r="16068" spans="1:12" x14ac:dyDescent="0.3">
      <c r="A16068">
        <v>11</v>
      </c>
      <c r="B16068">
        <v>32213</v>
      </c>
      <c r="C16068">
        <v>5</v>
      </c>
      <c r="D16068">
        <v>81000</v>
      </c>
      <c r="E16068" s="46">
        <v>45445</v>
      </c>
      <c r="F16068">
        <v>-105.02</v>
      </c>
      <c r="I16068" t="str">
        <f>INDEX(LedgerMapping[[#All],[Level 3]],MATCH(Actuals[[#This Row],[Sub Ledger]],LedgerMapping[[#All],[Sub Ledger]],0))</f>
        <v>Depreciation</v>
      </c>
      <c r="J16068" s="22">
        <f>YEAR(Actuals[[#This Row],[Date]])</f>
        <v>2024</v>
      </c>
      <c r="K16068" s="22">
        <f>MONTH(Actuals[[#This Row],[Date]])</f>
        <v>6</v>
      </c>
      <c r="L16068" s="12"/>
    </row>
    <row r="16069" spans="1:12" x14ac:dyDescent="0.3">
      <c r="A16069">
        <v>11</v>
      </c>
      <c r="B16069">
        <v>34460</v>
      </c>
      <c r="C16069">
        <v>5</v>
      </c>
      <c r="D16069">
        <v>81000</v>
      </c>
      <c r="E16069" s="46">
        <v>45507</v>
      </c>
      <c r="F16069">
        <v>-101.82</v>
      </c>
      <c r="I16069" t="str">
        <f>INDEX(LedgerMapping[[#All],[Level 3]],MATCH(Actuals[[#This Row],[Sub Ledger]],LedgerMapping[[#All],[Sub Ledger]],0))</f>
        <v>Depreciation</v>
      </c>
      <c r="J16069" s="22">
        <f>YEAR(Actuals[[#This Row],[Date]])</f>
        <v>2024</v>
      </c>
      <c r="K16069" s="22">
        <f>MONTH(Actuals[[#This Row],[Date]])</f>
        <v>8</v>
      </c>
      <c r="L16069" s="12"/>
    </row>
    <row r="16070" spans="1:12" x14ac:dyDescent="0.3">
      <c r="A16070">
        <v>11</v>
      </c>
      <c r="B16070">
        <v>35613</v>
      </c>
      <c r="C16070">
        <v>5</v>
      </c>
      <c r="D16070">
        <v>81000</v>
      </c>
      <c r="E16070" s="46">
        <v>45536</v>
      </c>
      <c r="F16070">
        <v>-52.89</v>
      </c>
      <c r="I16070" t="str">
        <f>INDEX(LedgerMapping[[#All],[Level 3]],MATCH(Actuals[[#This Row],[Sub Ledger]],LedgerMapping[[#All],[Sub Ledger]],0))</f>
        <v>Depreciation</v>
      </c>
      <c r="J16070" s="22">
        <f>YEAR(Actuals[[#This Row],[Date]])</f>
        <v>2024</v>
      </c>
      <c r="K16070" s="22">
        <f>MONTH(Actuals[[#This Row],[Date]])</f>
        <v>9</v>
      </c>
      <c r="L16070" s="12"/>
    </row>
    <row r="16071" spans="1:12" x14ac:dyDescent="0.3">
      <c r="A16071">
        <v>11</v>
      </c>
      <c r="B16071">
        <v>36763</v>
      </c>
      <c r="C16071">
        <v>5</v>
      </c>
      <c r="D16071">
        <v>81000</v>
      </c>
      <c r="E16071" s="46">
        <v>45567</v>
      </c>
      <c r="F16071">
        <v>-117.78</v>
      </c>
      <c r="I16071" t="str">
        <f>INDEX(LedgerMapping[[#All],[Level 3]],MATCH(Actuals[[#This Row],[Sub Ledger]],LedgerMapping[[#All],[Sub Ledger]],0))</f>
        <v>Depreciation</v>
      </c>
      <c r="J16071" s="22">
        <f>YEAR(Actuals[[#This Row],[Date]])</f>
        <v>2024</v>
      </c>
      <c r="K16071" s="22">
        <f>MONTH(Actuals[[#This Row],[Date]])</f>
        <v>10</v>
      </c>
      <c r="L16071" s="12"/>
    </row>
    <row r="16072" spans="1:12" x14ac:dyDescent="0.3">
      <c r="A16072">
        <v>11</v>
      </c>
      <c r="B16072">
        <v>37912</v>
      </c>
      <c r="C16072">
        <v>5</v>
      </c>
      <c r="D16072">
        <v>81000</v>
      </c>
      <c r="E16072" s="46">
        <v>45597</v>
      </c>
      <c r="F16072">
        <v>-49.7</v>
      </c>
      <c r="I16072" t="str">
        <f>INDEX(LedgerMapping[[#All],[Level 3]],MATCH(Actuals[[#This Row],[Sub Ledger]],LedgerMapping[[#All],[Sub Ledger]],0))</f>
        <v>Depreciation</v>
      </c>
      <c r="J16072" s="22">
        <f>YEAR(Actuals[[#This Row],[Date]])</f>
        <v>2024</v>
      </c>
      <c r="K16072" s="22">
        <f>MONTH(Actuals[[#This Row],[Date]])</f>
        <v>11</v>
      </c>
      <c r="L16072" s="12"/>
    </row>
    <row r="16073" spans="1:12" x14ac:dyDescent="0.3">
      <c r="A16073">
        <v>11</v>
      </c>
      <c r="B16073">
        <v>39063</v>
      </c>
      <c r="C16073">
        <v>5</v>
      </c>
      <c r="D16073">
        <v>81000</v>
      </c>
      <c r="E16073" s="46">
        <v>45628</v>
      </c>
      <c r="F16073">
        <v>-49.7</v>
      </c>
      <c r="I16073" t="str">
        <f>INDEX(LedgerMapping[[#All],[Level 3]],MATCH(Actuals[[#This Row],[Sub Ledger]],LedgerMapping[[#All],[Sub Ledger]],0))</f>
        <v>Depreciation</v>
      </c>
      <c r="J16073" s="22">
        <f>YEAR(Actuals[[#This Row],[Date]])</f>
        <v>2024</v>
      </c>
      <c r="K16073" s="22">
        <f>MONTH(Actuals[[#This Row],[Date]])</f>
        <v>12</v>
      </c>
      <c r="L16073" s="12"/>
    </row>
    <row r="16074" spans="1:12" x14ac:dyDescent="0.3">
      <c r="A16074">
        <v>11</v>
      </c>
      <c r="B16074">
        <v>16325</v>
      </c>
      <c r="C16074">
        <v>5</v>
      </c>
      <c r="D16074">
        <v>82000</v>
      </c>
      <c r="E16074" s="46">
        <v>44988</v>
      </c>
      <c r="F16074">
        <v>-5.01</v>
      </c>
      <c r="I16074" t="str">
        <f>INDEX(LedgerMapping[[#All],[Level 3]],MATCH(Actuals[[#This Row],[Sub Ledger]],LedgerMapping[[#All],[Sub Ledger]],0))</f>
        <v>Depreciation</v>
      </c>
      <c r="J16074" s="22">
        <f>YEAR(Actuals[[#This Row],[Date]])</f>
        <v>2023</v>
      </c>
      <c r="K16074" s="22">
        <f>MONTH(Actuals[[#This Row],[Date]])</f>
        <v>3</v>
      </c>
      <c r="L16074" s="12"/>
    </row>
    <row r="16075" spans="1:12" x14ac:dyDescent="0.3">
      <c r="A16075">
        <v>11</v>
      </c>
      <c r="B16075">
        <v>17357</v>
      </c>
      <c r="C16075">
        <v>5</v>
      </c>
      <c r="D16075">
        <v>82000</v>
      </c>
      <c r="E16075" s="46">
        <v>45018</v>
      </c>
      <c r="F16075">
        <v>-5.01</v>
      </c>
      <c r="I16075" t="str">
        <f>INDEX(LedgerMapping[[#All],[Level 3]],MATCH(Actuals[[#This Row],[Sub Ledger]],LedgerMapping[[#All],[Sub Ledger]],0))</f>
        <v>Depreciation</v>
      </c>
      <c r="J16075" s="22">
        <f>YEAR(Actuals[[#This Row],[Date]])</f>
        <v>2023</v>
      </c>
      <c r="K16075" s="22">
        <f>MONTH(Actuals[[#This Row],[Date]])</f>
        <v>4</v>
      </c>
      <c r="L16075" s="12"/>
    </row>
    <row r="16076" spans="1:12" x14ac:dyDescent="0.3">
      <c r="A16076">
        <v>11</v>
      </c>
      <c r="B16076">
        <v>18386</v>
      </c>
      <c r="C16076">
        <v>5</v>
      </c>
      <c r="D16076">
        <v>82000</v>
      </c>
      <c r="E16076" s="46">
        <v>45049</v>
      </c>
      <c r="F16076">
        <v>-3.95</v>
      </c>
      <c r="I16076" t="str">
        <f>INDEX(LedgerMapping[[#All],[Level 3]],MATCH(Actuals[[#This Row],[Sub Ledger]],LedgerMapping[[#All],[Sub Ledger]],0))</f>
        <v>Depreciation</v>
      </c>
      <c r="J16076" s="22">
        <f>YEAR(Actuals[[#This Row],[Date]])</f>
        <v>2023</v>
      </c>
      <c r="K16076" s="22">
        <f>MONTH(Actuals[[#This Row],[Date]])</f>
        <v>5</v>
      </c>
      <c r="L16076" s="12"/>
    </row>
    <row r="16077" spans="1:12" x14ac:dyDescent="0.3">
      <c r="A16077">
        <v>11</v>
      </c>
      <c r="B16077">
        <v>19391</v>
      </c>
      <c r="C16077">
        <v>5</v>
      </c>
      <c r="D16077">
        <v>82000</v>
      </c>
      <c r="E16077" s="46">
        <v>45079</v>
      </c>
      <c r="F16077">
        <v>-9.27</v>
      </c>
      <c r="I16077" t="str">
        <f>INDEX(LedgerMapping[[#All],[Level 3]],MATCH(Actuals[[#This Row],[Sub Ledger]],LedgerMapping[[#All],[Sub Ledger]],0))</f>
        <v>Depreciation</v>
      </c>
      <c r="J16077" s="22">
        <f>YEAR(Actuals[[#This Row],[Date]])</f>
        <v>2023</v>
      </c>
      <c r="K16077" s="22">
        <f>MONTH(Actuals[[#This Row],[Date]])</f>
        <v>6</v>
      </c>
      <c r="L16077" s="12"/>
    </row>
    <row r="16078" spans="1:12" x14ac:dyDescent="0.3">
      <c r="A16078">
        <v>11</v>
      </c>
      <c r="B16078">
        <v>20419</v>
      </c>
      <c r="C16078">
        <v>5</v>
      </c>
      <c r="D16078">
        <v>82000</v>
      </c>
      <c r="E16078" s="46">
        <v>45110</v>
      </c>
      <c r="F16078">
        <v>-9.27</v>
      </c>
      <c r="I16078" t="str">
        <f>INDEX(LedgerMapping[[#All],[Level 3]],MATCH(Actuals[[#This Row],[Sub Ledger]],LedgerMapping[[#All],[Sub Ledger]],0))</f>
        <v>Depreciation</v>
      </c>
      <c r="J16078" s="22">
        <f>YEAR(Actuals[[#This Row],[Date]])</f>
        <v>2023</v>
      </c>
      <c r="K16078" s="22">
        <f>MONTH(Actuals[[#This Row],[Date]])</f>
        <v>7</v>
      </c>
      <c r="L16078" s="12"/>
    </row>
    <row r="16079" spans="1:12" x14ac:dyDescent="0.3">
      <c r="A16079">
        <v>11</v>
      </c>
      <c r="B16079">
        <v>21447</v>
      </c>
      <c r="C16079">
        <v>5</v>
      </c>
      <c r="D16079">
        <v>82000</v>
      </c>
      <c r="E16079" s="46">
        <v>45141</v>
      </c>
      <c r="F16079">
        <v>-3.95</v>
      </c>
      <c r="I16079" t="str">
        <f>INDEX(LedgerMapping[[#All],[Level 3]],MATCH(Actuals[[#This Row],[Sub Ledger]],LedgerMapping[[#All],[Sub Ledger]],0))</f>
        <v>Depreciation</v>
      </c>
      <c r="J16079" s="22">
        <f>YEAR(Actuals[[#This Row],[Date]])</f>
        <v>2023</v>
      </c>
      <c r="K16079" s="22">
        <f>MONTH(Actuals[[#This Row],[Date]])</f>
        <v>8</v>
      </c>
      <c r="L16079" s="12"/>
    </row>
    <row r="16080" spans="1:12" x14ac:dyDescent="0.3">
      <c r="A16080">
        <v>11</v>
      </c>
      <c r="B16080">
        <v>23428</v>
      </c>
      <c r="C16080">
        <v>5</v>
      </c>
      <c r="D16080">
        <v>82000</v>
      </c>
      <c r="E16080" s="46">
        <v>45200</v>
      </c>
      <c r="F16080">
        <v>-5.01</v>
      </c>
      <c r="I16080" t="str">
        <f>INDEX(LedgerMapping[[#All],[Level 3]],MATCH(Actuals[[#This Row],[Sub Ledger]],LedgerMapping[[#All],[Sub Ledger]],0))</f>
        <v>Depreciation</v>
      </c>
      <c r="J16080" s="22">
        <f>YEAR(Actuals[[#This Row],[Date]])</f>
        <v>2023</v>
      </c>
      <c r="K16080" s="22">
        <f>MONTH(Actuals[[#This Row],[Date]])</f>
        <v>10</v>
      </c>
      <c r="L16080" s="12"/>
    </row>
    <row r="16081" spans="1:12" x14ac:dyDescent="0.3">
      <c r="A16081">
        <v>11</v>
      </c>
      <c r="B16081">
        <v>24430</v>
      </c>
      <c r="C16081">
        <v>5</v>
      </c>
      <c r="D16081">
        <v>82000</v>
      </c>
      <c r="E16081" s="46">
        <v>45230</v>
      </c>
      <c r="F16081">
        <v>-3.95</v>
      </c>
      <c r="I16081" t="str">
        <f>INDEX(LedgerMapping[[#All],[Level 3]],MATCH(Actuals[[#This Row],[Sub Ledger]],LedgerMapping[[#All],[Sub Ledger]],0))</f>
        <v>Depreciation</v>
      </c>
      <c r="J16081" s="22">
        <f>YEAR(Actuals[[#This Row],[Date]])</f>
        <v>2023</v>
      </c>
      <c r="K16081" s="22">
        <f>MONTH(Actuals[[#This Row],[Date]])</f>
        <v>10</v>
      </c>
      <c r="L16081" s="12"/>
    </row>
    <row r="16082" spans="1:12" x14ac:dyDescent="0.3">
      <c r="A16082">
        <v>11</v>
      </c>
      <c r="B16082">
        <v>25462</v>
      </c>
      <c r="C16082">
        <v>5</v>
      </c>
      <c r="D16082">
        <v>82000</v>
      </c>
      <c r="E16082" s="46">
        <v>45261</v>
      </c>
      <c r="F16082">
        <v>-8.2100000000000009</v>
      </c>
      <c r="I16082" t="str">
        <f>INDEX(LedgerMapping[[#All],[Level 3]],MATCH(Actuals[[#This Row],[Sub Ledger]],LedgerMapping[[#All],[Sub Ledger]],0))</f>
        <v>Depreciation</v>
      </c>
      <c r="J16082" s="22">
        <f>YEAR(Actuals[[#This Row],[Date]])</f>
        <v>2023</v>
      </c>
      <c r="K16082" s="22">
        <f>MONTH(Actuals[[#This Row],[Date]])</f>
        <v>12</v>
      </c>
      <c r="L16082" s="12"/>
    </row>
    <row r="16083" spans="1:12" x14ac:dyDescent="0.3">
      <c r="A16083">
        <v>11</v>
      </c>
      <c r="B16083">
        <v>26533</v>
      </c>
      <c r="C16083">
        <v>5</v>
      </c>
      <c r="D16083">
        <v>82000</v>
      </c>
      <c r="E16083" s="46">
        <v>45291</v>
      </c>
      <c r="F16083">
        <v>-2.89</v>
      </c>
      <c r="I16083" t="str">
        <f>INDEX(LedgerMapping[[#All],[Level 3]],MATCH(Actuals[[#This Row],[Sub Ledger]],LedgerMapping[[#All],[Sub Ledger]],0))</f>
        <v>Depreciation</v>
      </c>
      <c r="J16083" s="22">
        <f>YEAR(Actuals[[#This Row],[Date]])</f>
        <v>2023</v>
      </c>
      <c r="K16083" s="22">
        <f>MONTH(Actuals[[#This Row],[Date]])</f>
        <v>12</v>
      </c>
      <c r="L16083" s="12"/>
    </row>
    <row r="16084" spans="1:12" x14ac:dyDescent="0.3">
      <c r="A16084">
        <v>11</v>
      </c>
      <c r="B16084">
        <v>27657</v>
      </c>
      <c r="C16084">
        <v>5</v>
      </c>
      <c r="D16084">
        <v>82000</v>
      </c>
      <c r="E16084" s="46">
        <v>45322</v>
      </c>
      <c r="F16084">
        <v>-13.53</v>
      </c>
      <c r="I16084" t="str">
        <f>INDEX(LedgerMapping[[#All],[Level 3]],MATCH(Actuals[[#This Row],[Sub Ledger]],LedgerMapping[[#All],[Sub Ledger]],0))</f>
        <v>Depreciation</v>
      </c>
      <c r="J16084" s="22">
        <f>YEAR(Actuals[[#This Row],[Date]])</f>
        <v>2024</v>
      </c>
      <c r="K16084" s="22">
        <f>MONTH(Actuals[[#This Row],[Date]])</f>
        <v>1</v>
      </c>
      <c r="L16084" s="12"/>
    </row>
    <row r="16085" spans="1:12" x14ac:dyDescent="0.3">
      <c r="A16085">
        <v>11</v>
      </c>
      <c r="B16085">
        <v>28809</v>
      </c>
      <c r="C16085">
        <v>5</v>
      </c>
      <c r="D16085">
        <v>82000</v>
      </c>
      <c r="E16085" s="46">
        <v>45354</v>
      </c>
      <c r="F16085">
        <v>-7.14</v>
      </c>
      <c r="I16085" t="str">
        <f>INDEX(LedgerMapping[[#All],[Level 3]],MATCH(Actuals[[#This Row],[Sub Ledger]],LedgerMapping[[#All],[Sub Ledger]],0))</f>
        <v>Depreciation</v>
      </c>
      <c r="J16085" s="22">
        <f>YEAR(Actuals[[#This Row],[Date]])</f>
        <v>2024</v>
      </c>
      <c r="K16085" s="22">
        <f>MONTH(Actuals[[#This Row],[Date]])</f>
        <v>3</v>
      </c>
      <c r="L16085" s="12"/>
    </row>
    <row r="16086" spans="1:12" x14ac:dyDescent="0.3">
      <c r="A16086">
        <v>11</v>
      </c>
      <c r="B16086">
        <v>32214</v>
      </c>
      <c r="C16086">
        <v>5</v>
      </c>
      <c r="D16086">
        <v>82000</v>
      </c>
      <c r="E16086" s="46">
        <v>45445</v>
      </c>
      <c r="F16086">
        <v>-11.4</v>
      </c>
      <c r="I16086" t="str">
        <f>INDEX(LedgerMapping[[#All],[Level 3]],MATCH(Actuals[[#This Row],[Sub Ledger]],LedgerMapping[[#All],[Sub Ledger]],0))</f>
        <v>Depreciation</v>
      </c>
      <c r="J16086" s="22">
        <f>YEAR(Actuals[[#This Row],[Date]])</f>
        <v>2024</v>
      </c>
      <c r="K16086" s="22">
        <f>MONTH(Actuals[[#This Row],[Date]])</f>
        <v>6</v>
      </c>
      <c r="L16086" s="12"/>
    </row>
    <row r="16087" spans="1:12" x14ac:dyDescent="0.3">
      <c r="A16087">
        <v>11</v>
      </c>
      <c r="B16087">
        <v>34461</v>
      </c>
      <c r="C16087">
        <v>5</v>
      </c>
      <c r="D16087">
        <v>82000</v>
      </c>
      <c r="E16087" s="46">
        <v>45507</v>
      </c>
      <c r="F16087">
        <v>-9.27</v>
      </c>
      <c r="I16087" t="str">
        <f>INDEX(LedgerMapping[[#All],[Level 3]],MATCH(Actuals[[#This Row],[Sub Ledger]],LedgerMapping[[#All],[Sub Ledger]],0))</f>
        <v>Depreciation</v>
      </c>
      <c r="J16087" s="22">
        <f>YEAR(Actuals[[#This Row],[Date]])</f>
        <v>2024</v>
      </c>
      <c r="K16087" s="22">
        <f>MONTH(Actuals[[#This Row],[Date]])</f>
        <v>8</v>
      </c>
      <c r="L16087" s="12"/>
    </row>
    <row r="16088" spans="1:12" x14ac:dyDescent="0.3">
      <c r="A16088">
        <v>11</v>
      </c>
      <c r="B16088">
        <v>35614</v>
      </c>
      <c r="C16088">
        <v>5</v>
      </c>
      <c r="D16088">
        <v>82000</v>
      </c>
      <c r="E16088" s="46">
        <v>45536</v>
      </c>
      <c r="F16088">
        <v>-6.08</v>
      </c>
      <c r="I16088" t="str">
        <f>INDEX(LedgerMapping[[#All],[Level 3]],MATCH(Actuals[[#This Row],[Sub Ledger]],LedgerMapping[[#All],[Sub Ledger]],0))</f>
        <v>Depreciation</v>
      </c>
      <c r="J16088" s="22">
        <f>YEAR(Actuals[[#This Row],[Date]])</f>
        <v>2024</v>
      </c>
      <c r="K16088" s="22">
        <f>MONTH(Actuals[[#This Row],[Date]])</f>
        <v>9</v>
      </c>
      <c r="L16088" s="12"/>
    </row>
    <row r="16089" spans="1:12" x14ac:dyDescent="0.3">
      <c r="A16089">
        <v>11</v>
      </c>
      <c r="B16089">
        <v>36764</v>
      </c>
      <c r="C16089">
        <v>5</v>
      </c>
      <c r="D16089">
        <v>82000</v>
      </c>
      <c r="E16089" s="46">
        <v>45567</v>
      </c>
      <c r="F16089">
        <v>-12.46</v>
      </c>
      <c r="I16089" t="str">
        <f>INDEX(LedgerMapping[[#All],[Level 3]],MATCH(Actuals[[#This Row],[Sub Ledger]],LedgerMapping[[#All],[Sub Ledger]],0))</f>
        <v>Depreciation</v>
      </c>
      <c r="J16089" s="22">
        <f>YEAR(Actuals[[#This Row],[Date]])</f>
        <v>2024</v>
      </c>
      <c r="K16089" s="22">
        <f>MONTH(Actuals[[#This Row],[Date]])</f>
        <v>10</v>
      </c>
      <c r="L16089" s="12"/>
    </row>
    <row r="16090" spans="1:12" x14ac:dyDescent="0.3">
      <c r="A16090">
        <v>11</v>
      </c>
      <c r="B16090">
        <v>37913</v>
      </c>
      <c r="C16090">
        <v>5</v>
      </c>
      <c r="D16090">
        <v>82000</v>
      </c>
      <c r="E16090" s="46">
        <v>45597</v>
      </c>
      <c r="F16090">
        <v>-5.01</v>
      </c>
      <c r="I16090" t="str">
        <f>INDEX(LedgerMapping[[#All],[Level 3]],MATCH(Actuals[[#This Row],[Sub Ledger]],LedgerMapping[[#All],[Sub Ledger]],0))</f>
        <v>Depreciation</v>
      </c>
      <c r="J16090" s="22">
        <f>YEAR(Actuals[[#This Row],[Date]])</f>
        <v>2024</v>
      </c>
      <c r="K16090" s="22">
        <f>MONTH(Actuals[[#This Row],[Date]])</f>
        <v>11</v>
      </c>
      <c r="L16090" s="12"/>
    </row>
    <row r="16091" spans="1:12" x14ac:dyDescent="0.3">
      <c r="A16091">
        <v>11</v>
      </c>
      <c r="B16091">
        <v>39064</v>
      </c>
      <c r="C16091">
        <v>5</v>
      </c>
      <c r="D16091">
        <v>82000</v>
      </c>
      <c r="E16091" s="46">
        <v>45628</v>
      </c>
      <c r="F16091">
        <v>-5.01</v>
      </c>
      <c r="I16091" t="str">
        <f>INDEX(LedgerMapping[[#All],[Level 3]],MATCH(Actuals[[#This Row],[Sub Ledger]],LedgerMapping[[#All],[Sub Ledger]],0))</f>
        <v>Depreciation</v>
      </c>
      <c r="J16091" s="22">
        <f>YEAR(Actuals[[#This Row],[Date]])</f>
        <v>2024</v>
      </c>
      <c r="K16091" s="22">
        <f>MONTH(Actuals[[#This Row],[Date]])</f>
        <v>12</v>
      </c>
      <c r="L16091" s="12"/>
    </row>
    <row r="16092" spans="1:12" x14ac:dyDescent="0.3">
      <c r="A16092">
        <v>11</v>
      </c>
      <c r="B16092">
        <v>16326</v>
      </c>
      <c r="C16092">
        <v>5</v>
      </c>
      <c r="D16092">
        <v>83000</v>
      </c>
      <c r="E16092" s="46">
        <v>44988</v>
      </c>
      <c r="F16092">
        <v>-13.53</v>
      </c>
      <c r="I16092" t="str">
        <f>INDEX(LedgerMapping[[#All],[Level 3]],MATCH(Actuals[[#This Row],[Sub Ledger]],LedgerMapping[[#All],[Sub Ledger]],0))</f>
        <v>Depreciation</v>
      </c>
      <c r="J16092" s="22">
        <f>YEAR(Actuals[[#This Row],[Date]])</f>
        <v>2023</v>
      </c>
      <c r="K16092" s="22">
        <f>MONTH(Actuals[[#This Row],[Date]])</f>
        <v>3</v>
      </c>
      <c r="L16092" s="12"/>
    </row>
    <row r="16093" spans="1:12" x14ac:dyDescent="0.3">
      <c r="A16093">
        <v>11</v>
      </c>
      <c r="B16093">
        <v>17358</v>
      </c>
      <c r="C16093">
        <v>5</v>
      </c>
      <c r="D16093">
        <v>83000</v>
      </c>
      <c r="E16093" s="46">
        <v>45018</v>
      </c>
      <c r="F16093">
        <v>-14.59</v>
      </c>
      <c r="I16093" t="str">
        <f>INDEX(LedgerMapping[[#All],[Level 3]],MATCH(Actuals[[#This Row],[Sub Ledger]],LedgerMapping[[#All],[Sub Ledger]],0))</f>
        <v>Depreciation</v>
      </c>
      <c r="J16093" s="22">
        <f>YEAR(Actuals[[#This Row],[Date]])</f>
        <v>2023</v>
      </c>
      <c r="K16093" s="22">
        <f>MONTH(Actuals[[#This Row],[Date]])</f>
        <v>4</v>
      </c>
      <c r="L16093" s="12"/>
    </row>
    <row r="16094" spans="1:12" x14ac:dyDescent="0.3">
      <c r="A16094">
        <v>11</v>
      </c>
      <c r="B16094">
        <v>18387</v>
      </c>
      <c r="C16094">
        <v>5</v>
      </c>
      <c r="D16094">
        <v>83000</v>
      </c>
      <c r="E16094" s="46">
        <v>45049</v>
      </c>
      <c r="F16094">
        <v>-11.4</v>
      </c>
      <c r="I16094" t="str">
        <f>INDEX(LedgerMapping[[#All],[Level 3]],MATCH(Actuals[[#This Row],[Sub Ledger]],LedgerMapping[[#All],[Sub Ledger]],0))</f>
        <v>Depreciation</v>
      </c>
      <c r="J16094" s="22">
        <f>YEAR(Actuals[[#This Row],[Date]])</f>
        <v>2023</v>
      </c>
      <c r="K16094" s="22">
        <f>MONTH(Actuals[[#This Row],[Date]])</f>
        <v>5</v>
      </c>
      <c r="L16094" s="12"/>
    </row>
    <row r="16095" spans="1:12" x14ac:dyDescent="0.3">
      <c r="A16095">
        <v>11</v>
      </c>
      <c r="B16095">
        <v>19392</v>
      </c>
      <c r="C16095">
        <v>5</v>
      </c>
      <c r="D16095">
        <v>83000</v>
      </c>
      <c r="E16095" s="46">
        <v>45079</v>
      </c>
      <c r="F16095">
        <v>-28.42</v>
      </c>
      <c r="I16095" t="str">
        <f>INDEX(LedgerMapping[[#All],[Level 3]],MATCH(Actuals[[#This Row],[Sub Ledger]],LedgerMapping[[#All],[Sub Ledger]],0))</f>
        <v>Depreciation</v>
      </c>
      <c r="J16095" s="22">
        <f>YEAR(Actuals[[#This Row],[Date]])</f>
        <v>2023</v>
      </c>
      <c r="K16095" s="22">
        <f>MONTH(Actuals[[#This Row],[Date]])</f>
        <v>6</v>
      </c>
      <c r="L16095" s="12"/>
    </row>
    <row r="16096" spans="1:12" x14ac:dyDescent="0.3">
      <c r="A16096">
        <v>11</v>
      </c>
      <c r="B16096">
        <v>20420</v>
      </c>
      <c r="C16096">
        <v>5</v>
      </c>
      <c r="D16096">
        <v>83000</v>
      </c>
      <c r="E16096" s="46">
        <v>45110</v>
      </c>
      <c r="F16096">
        <v>-28.42</v>
      </c>
      <c r="I16096" t="str">
        <f>INDEX(LedgerMapping[[#All],[Level 3]],MATCH(Actuals[[#This Row],[Sub Ledger]],LedgerMapping[[#All],[Sub Ledger]],0))</f>
        <v>Depreciation</v>
      </c>
      <c r="J16096" s="22">
        <f>YEAR(Actuals[[#This Row],[Date]])</f>
        <v>2023</v>
      </c>
      <c r="K16096" s="22">
        <f>MONTH(Actuals[[#This Row],[Date]])</f>
        <v>7</v>
      </c>
      <c r="L16096" s="12"/>
    </row>
    <row r="16097" spans="1:12" x14ac:dyDescent="0.3">
      <c r="A16097">
        <v>11</v>
      </c>
      <c r="B16097">
        <v>21448</v>
      </c>
      <c r="C16097">
        <v>5</v>
      </c>
      <c r="D16097">
        <v>83000</v>
      </c>
      <c r="E16097" s="46">
        <v>45141</v>
      </c>
      <c r="F16097">
        <v>-11.4</v>
      </c>
      <c r="I16097" t="str">
        <f>INDEX(LedgerMapping[[#All],[Level 3]],MATCH(Actuals[[#This Row],[Sub Ledger]],LedgerMapping[[#All],[Sub Ledger]],0))</f>
        <v>Depreciation</v>
      </c>
      <c r="J16097" s="22">
        <f>YEAR(Actuals[[#This Row],[Date]])</f>
        <v>2023</v>
      </c>
      <c r="K16097" s="22">
        <f>MONTH(Actuals[[#This Row],[Date]])</f>
        <v>8</v>
      </c>
      <c r="L16097" s="12"/>
    </row>
    <row r="16098" spans="1:12" x14ac:dyDescent="0.3">
      <c r="A16098">
        <v>11</v>
      </c>
      <c r="B16098">
        <v>23429</v>
      </c>
      <c r="C16098">
        <v>5</v>
      </c>
      <c r="D16098">
        <v>83000</v>
      </c>
      <c r="E16098" s="46">
        <v>45200</v>
      </c>
      <c r="F16098">
        <v>-14.59</v>
      </c>
      <c r="I16098" t="str">
        <f>INDEX(LedgerMapping[[#All],[Level 3]],MATCH(Actuals[[#This Row],[Sub Ledger]],LedgerMapping[[#All],[Sub Ledger]],0))</f>
        <v>Depreciation</v>
      </c>
      <c r="J16098" s="22">
        <f>YEAR(Actuals[[#This Row],[Date]])</f>
        <v>2023</v>
      </c>
      <c r="K16098" s="22">
        <f>MONTH(Actuals[[#This Row],[Date]])</f>
        <v>10</v>
      </c>
      <c r="L16098" s="12"/>
    </row>
    <row r="16099" spans="1:12" x14ac:dyDescent="0.3">
      <c r="A16099">
        <v>11</v>
      </c>
      <c r="B16099">
        <v>24431</v>
      </c>
      <c r="C16099">
        <v>5</v>
      </c>
      <c r="D16099">
        <v>83000</v>
      </c>
      <c r="E16099" s="46">
        <v>45230</v>
      </c>
      <c r="F16099">
        <v>-12.46</v>
      </c>
      <c r="I16099" t="str">
        <f>INDEX(LedgerMapping[[#All],[Level 3]],MATCH(Actuals[[#This Row],[Sub Ledger]],LedgerMapping[[#All],[Sub Ledger]],0))</f>
        <v>Depreciation</v>
      </c>
      <c r="J16099" s="22">
        <f>YEAR(Actuals[[#This Row],[Date]])</f>
        <v>2023</v>
      </c>
      <c r="K16099" s="22">
        <f>MONTH(Actuals[[#This Row],[Date]])</f>
        <v>10</v>
      </c>
      <c r="L16099" s="12"/>
    </row>
    <row r="16100" spans="1:12" x14ac:dyDescent="0.3">
      <c r="A16100">
        <v>11</v>
      </c>
      <c r="B16100">
        <v>25463</v>
      </c>
      <c r="C16100">
        <v>5</v>
      </c>
      <c r="D16100">
        <v>83000</v>
      </c>
      <c r="E16100" s="46">
        <v>45261</v>
      </c>
      <c r="F16100">
        <v>-26.29</v>
      </c>
      <c r="I16100" t="str">
        <f>INDEX(LedgerMapping[[#All],[Level 3]],MATCH(Actuals[[#This Row],[Sub Ledger]],LedgerMapping[[#All],[Sub Ledger]],0))</f>
        <v>Depreciation</v>
      </c>
      <c r="J16100" s="22">
        <f>YEAR(Actuals[[#This Row],[Date]])</f>
        <v>2023</v>
      </c>
      <c r="K16100" s="22">
        <f>MONTH(Actuals[[#This Row],[Date]])</f>
        <v>12</v>
      </c>
      <c r="L16100" s="12"/>
    </row>
    <row r="16101" spans="1:12" x14ac:dyDescent="0.3">
      <c r="A16101">
        <v>11</v>
      </c>
      <c r="B16101">
        <v>26534</v>
      </c>
      <c r="C16101">
        <v>5</v>
      </c>
      <c r="D16101">
        <v>83000</v>
      </c>
      <c r="E16101" s="46">
        <v>45291</v>
      </c>
      <c r="F16101">
        <v>-11.4</v>
      </c>
      <c r="I16101" t="str">
        <f>INDEX(LedgerMapping[[#All],[Level 3]],MATCH(Actuals[[#This Row],[Sub Ledger]],LedgerMapping[[#All],[Sub Ledger]],0))</f>
        <v>Depreciation</v>
      </c>
      <c r="J16101" s="22">
        <f>YEAR(Actuals[[#This Row],[Date]])</f>
        <v>2023</v>
      </c>
      <c r="K16101" s="22">
        <f>MONTH(Actuals[[#This Row],[Date]])</f>
        <v>12</v>
      </c>
      <c r="L16101" s="12"/>
    </row>
    <row r="16102" spans="1:12" x14ac:dyDescent="0.3">
      <c r="A16102">
        <v>11</v>
      </c>
      <c r="B16102">
        <v>27658</v>
      </c>
      <c r="C16102">
        <v>5</v>
      </c>
      <c r="D16102">
        <v>83000</v>
      </c>
      <c r="E16102" s="46">
        <v>45322</v>
      </c>
      <c r="F16102">
        <v>-44.38</v>
      </c>
      <c r="I16102" t="str">
        <f>INDEX(LedgerMapping[[#All],[Level 3]],MATCH(Actuals[[#This Row],[Sub Ledger]],LedgerMapping[[#All],[Sub Ledger]],0))</f>
        <v>Depreciation</v>
      </c>
      <c r="J16102" s="22">
        <f>YEAR(Actuals[[#This Row],[Date]])</f>
        <v>2024</v>
      </c>
      <c r="K16102" s="22">
        <f>MONTH(Actuals[[#This Row],[Date]])</f>
        <v>1</v>
      </c>
      <c r="L16102" s="12"/>
    </row>
    <row r="16103" spans="1:12" x14ac:dyDescent="0.3">
      <c r="A16103">
        <v>11</v>
      </c>
      <c r="B16103">
        <v>28810</v>
      </c>
      <c r="C16103">
        <v>5</v>
      </c>
      <c r="D16103">
        <v>83000</v>
      </c>
      <c r="E16103" s="46">
        <v>45354</v>
      </c>
      <c r="F16103">
        <v>-22.04</v>
      </c>
      <c r="I16103" t="str">
        <f>INDEX(LedgerMapping[[#All],[Level 3]],MATCH(Actuals[[#This Row],[Sub Ledger]],LedgerMapping[[#All],[Sub Ledger]],0))</f>
        <v>Depreciation</v>
      </c>
      <c r="J16103" s="22">
        <f>YEAR(Actuals[[#This Row],[Date]])</f>
        <v>2024</v>
      </c>
      <c r="K16103" s="22">
        <f>MONTH(Actuals[[#This Row],[Date]])</f>
        <v>3</v>
      </c>
      <c r="L16103" s="12"/>
    </row>
    <row r="16104" spans="1:12" x14ac:dyDescent="0.3">
      <c r="A16104">
        <v>11</v>
      </c>
      <c r="B16104">
        <v>32215</v>
      </c>
      <c r="C16104">
        <v>5</v>
      </c>
      <c r="D16104">
        <v>83000</v>
      </c>
      <c r="E16104" s="46">
        <v>45445</v>
      </c>
      <c r="F16104">
        <v>-36.93</v>
      </c>
      <c r="I16104" t="str">
        <f>INDEX(LedgerMapping[[#All],[Level 3]],MATCH(Actuals[[#This Row],[Sub Ledger]],LedgerMapping[[#All],[Sub Ledger]],0))</f>
        <v>Depreciation</v>
      </c>
      <c r="J16104" s="22">
        <f>YEAR(Actuals[[#This Row],[Date]])</f>
        <v>2024</v>
      </c>
      <c r="K16104" s="22">
        <f>MONTH(Actuals[[#This Row],[Date]])</f>
        <v>6</v>
      </c>
      <c r="L16104" s="12"/>
    </row>
    <row r="16105" spans="1:12" x14ac:dyDescent="0.3">
      <c r="A16105">
        <v>11</v>
      </c>
      <c r="B16105">
        <v>34462</v>
      </c>
      <c r="C16105">
        <v>5</v>
      </c>
      <c r="D16105">
        <v>83000</v>
      </c>
      <c r="E16105" s="46">
        <v>45507</v>
      </c>
      <c r="F16105">
        <v>-34.799999999999997</v>
      </c>
      <c r="I16105" t="str">
        <f>INDEX(LedgerMapping[[#All],[Level 3]],MATCH(Actuals[[#This Row],[Sub Ledger]],LedgerMapping[[#All],[Sub Ledger]],0))</f>
        <v>Depreciation</v>
      </c>
      <c r="J16105" s="22">
        <f>YEAR(Actuals[[#This Row],[Date]])</f>
        <v>2024</v>
      </c>
      <c r="K16105" s="22">
        <f>MONTH(Actuals[[#This Row],[Date]])</f>
        <v>8</v>
      </c>
      <c r="L16105" s="12"/>
    </row>
    <row r="16106" spans="1:12" x14ac:dyDescent="0.3">
      <c r="A16106">
        <v>11</v>
      </c>
      <c r="B16106">
        <v>35615</v>
      </c>
      <c r="C16106">
        <v>5</v>
      </c>
      <c r="D16106">
        <v>83000</v>
      </c>
      <c r="E16106" s="46">
        <v>45536</v>
      </c>
      <c r="F16106">
        <v>-18.84</v>
      </c>
      <c r="I16106" t="str">
        <f>INDEX(LedgerMapping[[#All],[Level 3]],MATCH(Actuals[[#This Row],[Sub Ledger]],LedgerMapping[[#All],[Sub Ledger]],0))</f>
        <v>Depreciation</v>
      </c>
      <c r="J16106" s="22">
        <f>YEAR(Actuals[[#This Row],[Date]])</f>
        <v>2024</v>
      </c>
      <c r="K16106" s="22">
        <f>MONTH(Actuals[[#This Row],[Date]])</f>
        <v>9</v>
      </c>
      <c r="L16106" s="12"/>
    </row>
    <row r="16107" spans="1:12" x14ac:dyDescent="0.3">
      <c r="A16107">
        <v>11</v>
      </c>
      <c r="B16107">
        <v>36765</v>
      </c>
      <c r="C16107">
        <v>5</v>
      </c>
      <c r="D16107">
        <v>83000</v>
      </c>
      <c r="E16107" s="46">
        <v>45567</v>
      </c>
      <c r="F16107">
        <v>-43.31</v>
      </c>
      <c r="I16107" t="str">
        <f>INDEX(LedgerMapping[[#All],[Level 3]],MATCH(Actuals[[#This Row],[Sub Ledger]],LedgerMapping[[#All],[Sub Ledger]],0))</f>
        <v>Depreciation</v>
      </c>
      <c r="J16107" s="22">
        <f>YEAR(Actuals[[#This Row],[Date]])</f>
        <v>2024</v>
      </c>
      <c r="K16107" s="22">
        <f>MONTH(Actuals[[#This Row],[Date]])</f>
        <v>10</v>
      </c>
      <c r="L16107" s="12"/>
    </row>
    <row r="16108" spans="1:12" x14ac:dyDescent="0.3">
      <c r="A16108">
        <v>11</v>
      </c>
      <c r="B16108">
        <v>37914</v>
      </c>
      <c r="C16108">
        <v>5</v>
      </c>
      <c r="D16108">
        <v>83000</v>
      </c>
      <c r="E16108" s="46">
        <v>45597</v>
      </c>
      <c r="F16108">
        <v>-17.78</v>
      </c>
      <c r="I16108" t="str">
        <f>INDEX(LedgerMapping[[#All],[Level 3]],MATCH(Actuals[[#This Row],[Sub Ledger]],LedgerMapping[[#All],[Sub Ledger]],0))</f>
        <v>Depreciation</v>
      </c>
      <c r="J16108" s="22">
        <f>YEAR(Actuals[[#This Row],[Date]])</f>
        <v>2024</v>
      </c>
      <c r="K16108" s="22">
        <f>MONTH(Actuals[[#This Row],[Date]])</f>
        <v>11</v>
      </c>
      <c r="L16108" s="12"/>
    </row>
    <row r="16109" spans="1:12" x14ac:dyDescent="0.3">
      <c r="A16109">
        <v>11</v>
      </c>
      <c r="B16109">
        <v>39065</v>
      </c>
      <c r="C16109">
        <v>5</v>
      </c>
      <c r="D16109">
        <v>83000</v>
      </c>
      <c r="E16109" s="46">
        <v>45628</v>
      </c>
      <c r="F16109">
        <v>-15.65</v>
      </c>
      <c r="I16109" t="str">
        <f>INDEX(LedgerMapping[[#All],[Level 3]],MATCH(Actuals[[#This Row],[Sub Ledger]],LedgerMapping[[#All],[Sub Ledger]],0))</f>
        <v>Depreciation</v>
      </c>
      <c r="J16109" s="22">
        <f>YEAR(Actuals[[#This Row],[Date]])</f>
        <v>2024</v>
      </c>
      <c r="K16109" s="22">
        <f>MONTH(Actuals[[#This Row],[Date]])</f>
        <v>12</v>
      </c>
      <c r="L16109" s="12"/>
    </row>
    <row r="16110" spans="1:12" x14ac:dyDescent="0.3">
      <c r="A16110">
        <v>11</v>
      </c>
      <c r="B16110">
        <v>16327</v>
      </c>
      <c r="C16110">
        <v>5</v>
      </c>
      <c r="D16110">
        <v>84000</v>
      </c>
      <c r="E16110" s="46">
        <v>44988</v>
      </c>
      <c r="F16110">
        <v>-12.46</v>
      </c>
      <c r="I16110" t="str">
        <f>INDEX(LedgerMapping[[#All],[Level 3]],MATCH(Actuals[[#This Row],[Sub Ledger]],LedgerMapping[[#All],[Sub Ledger]],0))</f>
        <v>Depreciation</v>
      </c>
      <c r="J16110" s="22">
        <f>YEAR(Actuals[[#This Row],[Date]])</f>
        <v>2023</v>
      </c>
      <c r="K16110" s="22">
        <f>MONTH(Actuals[[#This Row],[Date]])</f>
        <v>3</v>
      </c>
      <c r="L16110" s="12"/>
    </row>
    <row r="16111" spans="1:12" x14ac:dyDescent="0.3">
      <c r="A16111">
        <v>11</v>
      </c>
      <c r="B16111">
        <v>17359</v>
      </c>
      <c r="C16111">
        <v>5</v>
      </c>
      <c r="D16111">
        <v>84000</v>
      </c>
      <c r="E16111" s="46">
        <v>45018</v>
      </c>
      <c r="F16111">
        <v>-12.46</v>
      </c>
      <c r="I16111" t="str">
        <f>INDEX(LedgerMapping[[#All],[Level 3]],MATCH(Actuals[[#This Row],[Sub Ledger]],LedgerMapping[[#All],[Sub Ledger]],0))</f>
        <v>Depreciation</v>
      </c>
      <c r="J16111" s="22">
        <f>YEAR(Actuals[[#This Row],[Date]])</f>
        <v>2023</v>
      </c>
      <c r="K16111" s="22">
        <f>MONTH(Actuals[[#This Row],[Date]])</f>
        <v>4</v>
      </c>
      <c r="L16111" s="12"/>
    </row>
    <row r="16112" spans="1:12" x14ac:dyDescent="0.3">
      <c r="A16112">
        <v>11</v>
      </c>
      <c r="B16112">
        <v>18388</v>
      </c>
      <c r="C16112">
        <v>5</v>
      </c>
      <c r="D16112">
        <v>84000</v>
      </c>
      <c r="E16112" s="46">
        <v>45049</v>
      </c>
      <c r="F16112">
        <v>-9.27</v>
      </c>
      <c r="I16112" t="str">
        <f>INDEX(LedgerMapping[[#All],[Level 3]],MATCH(Actuals[[#This Row],[Sub Ledger]],LedgerMapping[[#All],[Sub Ledger]],0))</f>
        <v>Depreciation</v>
      </c>
      <c r="J16112" s="22">
        <f>YEAR(Actuals[[#This Row],[Date]])</f>
        <v>2023</v>
      </c>
      <c r="K16112" s="22">
        <f>MONTH(Actuals[[#This Row],[Date]])</f>
        <v>5</v>
      </c>
      <c r="L16112" s="12"/>
    </row>
    <row r="16113" spans="1:12" x14ac:dyDescent="0.3">
      <c r="A16113">
        <v>11</v>
      </c>
      <c r="B16113">
        <v>19393</v>
      </c>
      <c r="C16113">
        <v>5</v>
      </c>
      <c r="D16113">
        <v>84000</v>
      </c>
      <c r="E16113" s="46">
        <v>45079</v>
      </c>
      <c r="F16113">
        <v>-26.29</v>
      </c>
      <c r="I16113" t="str">
        <f>INDEX(LedgerMapping[[#All],[Level 3]],MATCH(Actuals[[#This Row],[Sub Ledger]],LedgerMapping[[#All],[Sub Ledger]],0))</f>
        <v>Depreciation</v>
      </c>
      <c r="J16113" s="22">
        <f>YEAR(Actuals[[#This Row],[Date]])</f>
        <v>2023</v>
      </c>
      <c r="K16113" s="22">
        <f>MONTH(Actuals[[#This Row],[Date]])</f>
        <v>6</v>
      </c>
      <c r="L16113" s="12"/>
    </row>
    <row r="16114" spans="1:12" x14ac:dyDescent="0.3">
      <c r="A16114">
        <v>11</v>
      </c>
      <c r="B16114">
        <v>20421</v>
      </c>
      <c r="C16114">
        <v>5</v>
      </c>
      <c r="D16114">
        <v>84000</v>
      </c>
      <c r="E16114" s="46">
        <v>45110</v>
      </c>
      <c r="F16114">
        <v>-26.29</v>
      </c>
      <c r="I16114" t="str">
        <f>INDEX(LedgerMapping[[#All],[Level 3]],MATCH(Actuals[[#This Row],[Sub Ledger]],LedgerMapping[[#All],[Sub Ledger]],0))</f>
        <v>Depreciation</v>
      </c>
      <c r="J16114" s="22">
        <f>YEAR(Actuals[[#This Row],[Date]])</f>
        <v>2023</v>
      </c>
      <c r="K16114" s="22">
        <f>MONTH(Actuals[[#This Row],[Date]])</f>
        <v>7</v>
      </c>
      <c r="L16114" s="12"/>
    </row>
    <row r="16115" spans="1:12" x14ac:dyDescent="0.3">
      <c r="A16115">
        <v>11</v>
      </c>
      <c r="B16115">
        <v>21449</v>
      </c>
      <c r="C16115">
        <v>5</v>
      </c>
      <c r="D16115">
        <v>84000</v>
      </c>
      <c r="E16115" s="46">
        <v>45141</v>
      </c>
      <c r="F16115">
        <v>-10.33</v>
      </c>
      <c r="I16115" t="str">
        <f>INDEX(LedgerMapping[[#All],[Level 3]],MATCH(Actuals[[#This Row],[Sub Ledger]],LedgerMapping[[#All],[Sub Ledger]],0))</f>
        <v>Depreciation</v>
      </c>
      <c r="J16115" s="22">
        <f>YEAR(Actuals[[#This Row],[Date]])</f>
        <v>2023</v>
      </c>
      <c r="K16115" s="22">
        <f>MONTH(Actuals[[#This Row],[Date]])</f>
        <v>8</v>
      </c>
      <c r="L16115" s="12"/>
    </row>
    <row r="16116" spans="1:12" x14ac:dyDescent="0.3">
      <c r="A16116">
        <v>11</v>
      </c>
      <c r="B16116">
        <v>23430</v>
      </c>
      <c r="C16116">
        <v>5</v>
      </c>
      <c r="D16116">
        <v>84000</v>
      </c>
      <c r="E16116" s="46">
        <v>45200</v>
      </c>
      <c r="F16116">
        <v>-13.53</v>
      </c>
      <c r="I16116" t="str">
        <f>INDEX(LedgerMapping[[#All],[Level 3]],MATCH(Actuals[[#This Row],[Sub Ledger]],LedgerMapping[[#All],[Sub Ledger]],0))</f>
        <v>Depreciation</v>
      </c>
      <c r="J16116" s="22">
        <f>YEAR(Actuals[[#This Row],[Date]])</f>
        <v>2023</v>
      </c>
      <c r="K16116" s="22">
        <f>MONTH(Actuals[[#This Row],[Date]])</f>
        <v>10</v>
      </c>
      <c r="L16116" s="12"/>
    </row>
    <row r="16117" spans="1:12" x14ac:dyDescent="0.3">
      <c r="A16117">
        <v>11</v>
      </c>
      <c r="B16117">
        <v>24432</v>
      </c>
      <c r="C16117">
        <v>5</v>
      </c>
      <c r="D16117">
        <v>84000</v>
      </c>
      <c r="E16117" s="46">
        <v>45230</v>
      </c>
      <c r="F16117">
        <v>-11.4</v>
      </c>
      <c r="I16117" t="str">
        <f>INDEX(LedgerMapping[[#All],[Level 3]],MATCH(Actuals[[#This Row],[Sub Ledger]],LedgerMapping[[#All],[Sub Ledger]],0))</f>
        <v>Depreciation</v>
      </c>
      <c r="J16117" s="22">
        <f>YEAR(Actuals[[#This Row],[Date]])</f>
        <v>2023</v>
      </c>
      <c r="K16117" s="22">
        <f>MONTH(Actuals[[#This Row],[Date]])</f>
        <v>10</v>
      </c>
      <c r="L16117" s="12"/>
    </row>
    <row r="16118" spans="1:12" x14ac:dyDescent="0.3">
      <c r="A16118">
        <v>11</v>
      </c>
      <c r="B16118">
        <v>25464</v>
      </c>
      <c r="C16118">
        <v>5</v>
      </c>
      <c r="D16118">
        <v>84000</v>
      </c>
      <c r="E16118" s="46">
        <v>45261</v>
      </c>
      <c r="F16118">
        <v>-23.1</v>
      </c>
      <c r="I16118" t="str">
        <f>INDEX(LedgerMapping[[#All],[Level 3]],MATCH(Actuals[[#This Row],[Sub Ledger]],LedgerMapping[[#All],[Sub Ledger]],0))</f>
        <v>Depreciation</v>
      </c>
      <c r="J16118" s="22">
        <f>YEAR(Actuals[[#This Row],[Date]])</f>
        <v>2023</v>
      </c>
      <c r="K16118" s="22">
        <f>MONTH(Actuals[[#This Row],[Date]])</f>
        <v>12</v>
      </c>
      <c r="L16118" s="12"/>
    </row>
    <row r="16119" spans="1:12" x14ac:dyDescent="0.3">
      <c r="A16119">
        <v>11</v>
      </c>
      <c r="B16119">
        <v>26535</v>
      </c>
      <c r="C16119">
        <v>5</v>
      </c>
      <c r="D16119">
        <v>84000</v>
      </c>
      <c r="E16119" s="46">
        <v>45291</v>
      </c>
      <c r="F16119">
        <v>-9.27</v>
      </c>
      <c r="I16119" t="str">
        <f>INDEX(LedgerMapping[[#All],[Level 3]],MATCH(Actuals[[#This Row],[Sub Ledger]],LedgerMapping[[#All],[Sub Ledger]],0))</f>
        <v>Depreciation</v>
      </c>
      <c r="J16119" s="22">
        <f>YEAR(Actuals[[#This Row],[Date]])</f>
        <v>2023</v>
      </c>
      <c r="K16119" s="22">
        <f>MONTH(Actuals[[#This Row],[Date]])</f>
        <v>12</v>
      </c>
      <c r="L16119" s="12"/>
    </row>
    <row r="16120" spans="1:12" x14ac:dyDescent="0.3">
      <c r="A16120">
        <v>11</v>
      </c>
      <c r="B16120">
        <v>27659</v>
      </c>
      <c r="C16120">
        <v>5</v>
      </c>
      <c r="D16120">
        <v>84000</v>
      </c>
      <c r="E16120" s="46">
        <v>45322</v>
      </c>
      <c r="F16120">
        <v>-40.119999999999997</v>
      </c>
      <c r="I16120" t="str">
        <f>INDEX(LedgerMapping[[#All],[Level 3]],MATCH(Actuals[[#This Row],[Sub Ledger]],LedgerMapping[[#All],[Sub Ledger]],0))</f>
        <v>Depreciation</v>
      </c>
      <c r="J16120" s="22">
        <f>YEAR(Actuals[[#This Row],[Date]])</f>
        <v>2024</v>
      </c>
      <c r="K16120" s="22">
        <f>MONTH(Actuals[[#This Row],[Date]])</f>
        <v>1</v>
      </c>
      <c r="L16120" s="12"/>
    </row>
    <row r="16121" spans="1:12" x14ac:dyDescent="0.3">
      <c r="A16121">
        <v>11</v>
      </c>
      <c r="B16121">
        <v>28811</v>
      </c>
      <c r="C16121">
        <v>5</v>
      </c>
      <c r="D16121">
        <v>84000</v>
      </c>
      <c r="E16121" s="46">
        <v>45354</v>
      </c>
      <c r="F16121">
        <v>-19.91</v>
      </c>
      <c r="I16121" t="str">
        <f>INDEX(LedgerMapping[[#All],[Level 3]],MATCH(Actuals[[#This Row],[Sub Ledger]],LedgerMapping[[#All],[Sub Ledger]],0))</f>
        <v>Depreciation</v>
      </c>
      <c r="J16121" s="22">
        <f>YEAR(Actuals[[#This Row],[Date]])</f>
        <v>2024</v>
      </c>
      <c r="K16121" s="22">
        <f>MONTH(Actuals[[#This Row],[Date]])</f>
        <v>3</v>
      </c>
      <c r="L16121" s="12"/>
    </row>
    <row r="16122" spans="1:12" x14ac:dyDescent="0.3">
      <c r="A16122">
        <v>11</v>
      </c>
      <c r="B16122">
        <v>32216</v>
      </c>
      <c r="C16122">
        <v>5</v>
      </c>
      <c r="D16122">
        <v>84000</v>
      </c>
      <c r="E16122" s="46">
        <v>45445</v>
      </c>
      <c r="F16122">
        <v>-31.61</v>
      </c>
      <c r="I16122" t="str">
        <f>INDEX(LedgerMapping[[#All],[Level 3]],MATCH(Actuals[[#This Row],[Sub Ledger]],LedgerMapping[[#All],[Sub Ledger]],0))</f>
        <v>Depreciation</v>
      </c>
      <c r="J16122" s="22">
        <f>YEAR(Actuals[[#This Row],[Date]])</f>
        <v>2024</v>
      </c>
      <c r="K16122" s="22">
        <f>MONTH(Actuals[[#This Row],[Date]])</f>
        <v>6</v>
      </c>
      <c r="L16122" s="12"/>
    </row>
    <row r="16123" spans="1:12" x14ac:dyDescent="0.3">
      <c r="A16123">
        <v>11</v>
      </c>
      <c r="B16123">
        <v>34463</v>
      </c>
      <c r="C16123">
        <v>5</v>
      </c>
      <c r="D16123">
        <v>84000</v>
      </c>
      <c r="E16123" s="46">
        <v>45507</v>
      </c>
      <c r="F16123">
        <v>-28.42</v>
      </c>
      <c r="I16123" t="str">
        <f>INDEX(LedgerMapping[[#All],[Level 3]],MATCH(Actuals[[#This Row],[Sub Ledger]],LedgerMapping[[#All],[Sub Ledger]],0))</f>
        <v>Depreciation</v>
      </c>
      <c r="J16123" s="22">
        <f>YEAR(Actuals[[#This Row],[Date]])</f>
        <v>2024</v>
      </c>
      <c r="K16123" s="22">
        <f>MONTH(Actuals[[#This Row],[Date]])</f>
        <v>8</v>
      </c>
      <c r="L16123" s="12"/>
    </row>
    <row r="16124" spans="1:12" x14ac:dyDescent="0.3">
      <c r="A16124">
        <v>11</v>
      </c>
      <c r="B16124">
        <v>35616</v>
      </c>
      <c r="C16124">
        <v>5</v>
      </c>
      <c r="D16124">
        <v>84000</v>
      </c>
      <c r="E16124" s="46">
        <v>45536</v>
      </c>
      <c r="F16124">
        <v>-15.65</v>
      </c>
      <c r="I16124" t="str">
        <f>INDEX(LedgerMapping[[#All],[Level 3]],MATCH(Actuals[[#This Row],[Sub Ledger]],LedgerMapping[[#All],[Sub Ledger]],0))</f>
        <v>Depreciation</v>
      </c>
      <c r="J16124" s="22">
        <f>YEAR(Actuals[[#This Row],[Date]])</f>
        <v>2024</v>
      </c>
      <c r="K16124" s="22">
        <f>MONTH(Actuals[[#This Row],[Date]])</f>
        <v>9</v>
      </c>
      <c r="L16124" s="12"/>
    </row>
    <row r="16125" spans="1:12" x14ac:dyDescent="0.3">
      <c r="A16125">
        <v>11</v>
      </c>
      <c r="B16125">
        <v>36766</v>
      </c>
      <c r="C16125">
        <v>5</v>
      </c>
      <c r="D16125">
        <v>84000</v>
      </c>
      <c r="E16125" s="46">
        <v>45567</v>
      </c>
      <c r="F16125">
        <v>-39.06</v>
      </c>
      <c r="I16125" t="str">
        <f>INDEX(LedgerMapping[[#All],[Level 3]],MATCH(Actuals[[#This Row],[Sub Ledger]],LedgerMapping[[#All],[Sub Ledger]],0))</f>
        <v>Depreciation</v>
      </c>
      <c r="J16125" s="22">
        <f>YEAR(Actuals[[#This Row],[Date]])</f>
        <v>2024</v>
      </c>
      <c r="K16125" s="22">
        <f>MONTH(Actuals[[#This Row],[Date]])</f>
        <v>10</v>
      </c>
      <c r="L16125" s="12"/>
    </row>
    <row r="16126" spans="1:12" x14ac:dyDescent="0.3">
      <c r="A16126">
        <v>11</v>
      </c>
      <c r="B16126">
        <v>37915</v>
      </c>
      <c r="C16126">
        <v>5</v>
      </c>
      <c r="D16126">
        <v>84000</v>
      </c>
      <c r="E16126" s="46">
        <v>45597</v>
      </c>
      <c r="F16126">
        <v>-13.53</v>
      </c>
      <c r="I16126" t="str">
        <f>INDEX(LedgerMapping[[#All],[Level 3]],MATCH(Actuals[[#This Row],[Sub Ledger]],LedgerMapping[[#All],[Sub Ledger]],0))</f>
        <v>Depreciation</v>
      </c>
      <c r="J16126" s="22">
        <f>YEAR(Actuals[[#This Row],[Date]])</f>
        <v>2024</v>
      </c>
      <c r="K16126" s="22">
        <f>MONTH(Actuals[[#This Row],[Date]])</f>
        <v>11</v>
      </c>
      <c r="L16126" s="12"/>
    </row>
    <row r="16127" spans="1:12" x14ac:dyDescent="0.3">
      <c r="A16127">
        <v>11</v>
      </c>
      <c r="B16127">
        <v>39066</v>
      </c>
      <c r="C16127">
        <v>5</v>
      </c>
      <c r="D16127">
        <v>84000</v>
      </c>
      <c r="E16127" s="46">
        <v>45628</v>
      </c>
      <c r="F16127">
        <v>-13.53</v>
      </c>
      <c r="I16127" t="str">
        <f>INDEX(LedgerMapping[[#All],[Level 3]],MATCH(Actuals[[#This Row],[Sub Ledger]],LedgerMapping[[#All],[Sub Ledger]],0))</f>
        <v>Depreciation</v>
      </c>
      <c r="J16127" s="22">
        <f>YEAR(Actuals[[#This Row],[Date]])</f>
        <v>2024</v>
      </c>
      <c r="K16127" s="22">
        <f>MONTH(Actuals[[#This Row],[Date]])</f>
        <v>12</v>
      </c>
      <c r="L16127" s="12"/>
    </row>
    <row r="16128" spans="1:12" x14ac:dyDescent="0.3">
      <c r="A16128">
        <v>11</v>
      </c>
      <c r="B16128">
        <v>16328</v>
      </c>
      <c r="C16128">
        <v>5</v>
      </c>
      <c r="D16128">
        <v>85000</v>
      </c>
      <c r="E16128" s="46">
        <v>44988</v>
      </c>
      <c r="F16128">
        <v>-11.4</v>
      </c>
      <c r="I16128" t="str">
        <f>INDEX(LedgerMapping[[#All],[Level 3]],MATCH(Actuals[[#This Row],[Sub Ledger]],LedgerMapping[[#All],[Sub Ledger]],0))</f>
        <v>Ammortisation</v>
      </c>
      <c r="J16128" s="22">
        <f>YEAR(Actuals[[#This Row],[Date]])</f>
        <v>2023</v>
      </c>
      <c r="K16128" s="22">
        <f>MONTH(Actuals[[#This Row],[Date]])</f>
        <v>3</v>
      </c>
      <c r="L16128" s="12"/>
    </row>
    <row r="16129" spans="1:12" x14ac:dyDescent="0.3">
      <c r="A16129">
        <v>11</v>
      </c>
      <c r="B16129">
        <v>17360</v>
      </c>
      <c r="C16129">
        <v>5</v>
      </c>
      <c r="D16129">
        <v>85000</v>
      </c>
      <c r="E16129" s="46">
        <v>45018</v>
      </c>
      <c r="F16129">
        <v>-11.4</v>
      </c>
      <c r="I16129" t="str">
        <f>INDEX(LedgerMapping[[#All],[Level 3]],MATCH(Actuals[[#This Row],[Sub Ledger]],LedgerMapping[[#All],[Sub Ledger]],0))</f>
        <v>Ammortisation</v>
      </c>
      <c r="J16129" s="22">
        <f>YEAR(Actuals[[#This Row],[Date]])</f>
        <v>2023</v>
      </c>
      <c r="K16129" s="22">
        <f>MONTH(Actuals[[#This Row],[Date]])</f>
        <v>4</v>
      </c>
      <c r="L16129" s="12"/>
    </row>
    <row r="16130" spans="1:12" x14ac:dyDescent="0.3">
      <c r="A16130">
        <v>11</v>
      </c>
      <c r="B16130">
        <v>18389</v>
      </c>
      <c r="C16130">
        <v>5</v>
      </c>
      <c r="D16130">
        <v>85000</v>
      </c>
      <c r="E16130" s="46">
        <v>45049</v>
      </c>
      <c r="F16130">
        <v>-9.27</v>
      </c>
      <c r="I16130" t="str">
        <f>INDEX(LedgerMapping[[#All],[Level 3]],MATCH(Actuals[[#This Row],[Sub Ledger]],LedgerMapping[[#All],[Sub Ledger]],0))</f>
        <v>Ammortisation</v>
      </c>
      <c r="J16130" s="22">
        <f>YEAR(Actuals[[#This Row],[Date]])</f>
        <v>2023</v>
      </c>
      <c r="K16130" s="22">
        <f>MONTH(Actuals[[#This Row],[Date]])</f>
        <v>5</v>
      </c>
      <c r="L16130" s="12"/>
    </row>
    <row r="16131" spans="1:12" x14ac:dyDescent="0.3">
      <c r="A16131">
        <v>11</v>
      </c>
      <c r="B16131">
        <v>19394</v>
      </c>
      <c r="C16131">
        <v>5</v>
      </c>
      <c r="D16131">
        <v>85000</v>
      </c>
      <c r="E16131" s="46">
        <v>45079</v>
      </c>
      <c r="F16131">
        <v>-23.1</v>
      </c>
      <c r="I16131" t="str">
        <f>INDEX(LedgerMapping[[#All],[Level 3]],MATCH(Actuals[[#This Row],[Sub Ledger]],LedgerMapping[[#All],[Sub Ledger]],0))</f>
        <v>Ammortisation</v>
      </c>
      <c r="J16131" s="22">
        <f>YEAR(Actuals[[#This Row],[Date]])</f>
        <v>2023</v>
      </c>
      <c r="K16131" s="22">
        <f>MONTH(Actuals[[#This Row],[Date]])</f>
        <v>6</v>
      </c>
      <c r="L16131" s="12"/>
    </row>
    <row r="16132" spans="1:12" x14ac:dyDescent="0.3">
      <c r="A16132">
        <v>11</v>
      </c>
      <c r="B16132">
        <v>20422</v>
      </c>
      <c r="C16132">
        <v>5</v>
      </c>
      <c r="D16132">
        <v>85000</v>
      </c>
      <c r="E16132" s="46">
        <v>45110</v>
      </c>
      <c r="F16132">
        <v>-23.1</v>
      </c>
      <c r="I16132" t="str">
        <f>INDEX(LedgerMapping[[#All],[Level 3]],MATCH(Actuals[[#This Row],[Sub Ledger]],LedgerMapping[[#All],[Sub Ledger]],0))</f>
        <v>Ammortisation</v>
      </c>
      <c r="J16132" s="22">
        <f>YEAR(Actuals[[#This Row],[Date]])</f>
        <v>2023</v>
      </c>
      <c r="K16132" s="22">
        <f>MONTH(Actuals[[#This Row],[Date]])</f>
        <v>7</v>
      </c>
      <c r="L16132" s="12"/>
    </row>
    <row r="16133" spans="1:12" x14ac:dyDescent="0.3">
      <c r="A16133">
        <v>11</v>
      </c>
      <c r="B16133">
        <v>21450</v>
      </c>
      <c r="C16133">
        <v>5</v>
      </c>
      <c r="D16133">
        <v>85000</v>
      </c>
      <c r="E16133" s="46">
        <v>45141</v>
      </c>
      <c r="F16133">
        <v>-9.27</v>
      </c>
      <c r="I16133" t="str">
        <f>INDEX(LedgerMapping[[#All],[Level 3]],MATCH(Actuals[[#This Row],[Sub Ledger]],LedgerMapping[[#All],[Sub Ledger]],0))</f>
        <v>Ammortisation</v>
      </c>
      <c r="J16133" s="22">
        <f>YEAR(Actuals[[#This Row],[Date]])</f>
        <v>2023</v>
      </c>
      <c r="K16133" s="22">
        <f>MONTH(Actuals[[#This Row],[Date]])</f>
        <v>8</v>
      </c>
      <c r="L16133" s="12"/>
    </row>
    <row r="16134" spans="1:12" x14ac:dyDescent="0.3">
      <c r="A16134">
        <v>11</v>
      </c>
      <c r="B16134">
        <v>23431</v>
      </c>
      <c r="C16134">
        <v>5</v>
      </c>
      <c r="D16134">
        <v>85000</v>
      </c>
      <c r="E16134" s="46">
        <v>45200</v>
      </c>
      <c r="F16134">
        <v>-11.4</v>
      </c>
      <c r="I16134" t="str">
        <f>INDEX(LedgerMapping[[#All],[Level 3]],MATCH(Actuals[[#This Row],[Sub Ledger]],LedgerMapping[[#All],[Sub Ledger]],0))</f>
        <v>Ammortisation</v>
      </c>
      <c r="J16134" s="22">
        <f>YEAR(Actuals[[#This Row],[Date]])</f>
        <v>2023</v>
      </c>
      <c r="K16134" s="22">
        <f>MONTH(Actuals[[#This Row],[Date]])</f>
        <v>10</v>
      </c>
      <c r="L16134" s="12"/>
    </row>
    <row r="16135" spans="1:12" x14ac:dyDescent="0.3">
      <c r="A16135">
        <v>11</v>
      </c>
      <c r="B16135">
        <v>24433</v>
      </c>
      <c r="C16135">
        <v>5</v>
      </c>
      <c r="D16135">
        <v>85000</v>
      </c>
      <c r="E16135" s="46">
        <v>45230</v>
      </c>
      <c r="F16135">
        <v>-10.33</v>
      </c>
      <c r="I16135" t="str">
        <f>INDEX(LedgerMapping[[#All],[Level 3]],MATCH(Actuals[[#This Row],[Sub Ledger]],LedgerMapping[[#All],[Sub Ledger]],0))</f>
        <v>Ammortisation</v>
      </c>
      <c r="J16135" s="22">
        <f>YEAR(Actuals[[#This Row],[Date]])</f>
        <v>2023</v>
      </c>
      <c r="K16135" s="22">
        <f>MONTH(Actuals[[#This Row],[Date]])</f>
        <v>10</v>
      </c>
      <c r="L16135" s="12"/>
    </row>
    <row r="16136" spans="1:12" x14ac:dyDescent="0.3">
      <c r="A16136">
        <v>11</v>
      </c>
      <c r="B16136">
        <v>25465</v>
      </c>
      <c r="C16136">
        <v>5</v>
      </c>
      <c r="D16136">
        <v>85000</v>
      </c>
      <c r="E16136" s="46">
        <v>45261</v>
      </c>
      <c r="F16136">
        <v>-20.97</v>
      </c>
      <c r="I16136" t="str">
        <f>INDEX(LedgerMapping[[#All],[Level 3]],MATCH(Actuals[[#This Row],[Sub Ledger]],LedgerMapping[[#All],[Sub Ledger]],0))</f>
        <v>Ammortisation</v>
      </c>
      <c r="J16136" s="22">
        <f>YEAR(Actuals[[#This Row],[Date]])</f>
        <v>2023</v>
      </c>
      <c r="K16136" s="22">
        <f>MONTH(Actuals[[#This Row],[Date]])</f>
        <v>12</v>
      </c>
      <c r="L16136" s="12"/>
    </row>
    <row r="16137" spans="1:12" x14ac:dyDescent="0.3">
      <c r="A16137">
        <v>11</v>
      </c>
      <c r="B16137">
        <v>26536</v>
      </c>
      <c r="C16137">
        <v>5</v>
      </c>
      <c r="D16137">
        <v>85000</v>
      </c>
      <c r="E16137" s="46">
        <v>45291</v>
      </c>
      <c r="F16137">
        <v>-8.2100000000000009</v>
      </c>
      <c r="I16137" t="str">
        <f>INDEX(LedgerMapping[[#All],[Level 3]],MATCH(Actuals[[#This Row],[Sub Ledger]],LedgerMapping[[#All],[Sub Ledger]],0))</f>
        <v>Ammortisation</v>
      </c>
      <c r="J16137" s="22">
        <f>YEAR(Actuals[[#This Row],[Date]])</f>
        <v>2023</v>
      </c>
      <c r="K16137" s="22">
        <f>MONTH(Actuals[[#This Row],[Date]])</f>
        <v>12</v>
      </c>
      <c r="L16137" s="12"/>
    </row>
    <row r="16138" spans="1:12" x14ac:dyDescent="0.3">
      <c r="A16138">
        <v>11</v>
      </c>
      <c r="B16138">
        <v>27660</v>
      </c>
      <c r="C16138">
        <v>5</v>
      </c>
      <c r="D16138">
        <v>85000</v>
      </c>
      <c r="E16138" s="46">
        <v>45322</v>
      </c>
      <c r="F16138">
        <v>-34.799999999999997</v>
      </c>
      <c r="I16138" t="str">
        <f>INDEX(LedgerMapping[[#All],[Level 3]],MATCH(Actuals[[#This Row],[Sub Ledger]],LedgerMapping[[#All],[Sub Ledger]],0))</f>
        <v>Ammortisation</v>
      </c>
      <c r="J16138" s="22">
        <f>YEAR(Actuals[[#This Row],[Date]])</f>
        <v>2024</v>
      </c>
      <c r="K16138" s="22">
        <f>MONTH(Actuals[[#This Row],[Date]])</f>
        <v>1</v>
      </c>
      <c r="L16138" s="12"/>
    </row>
    <row r="16139" spans="1:12" x14ac:dyDescent="0.3">
      <c r="A16139">
        <v>11</v>
      </c>
      <c r="B16139">
        <v>28812</v>
      </c>
      <c r="C16139">
        <v>5</v>
      </c>
      <c r="D16139">
        <v>85000</v>
      </c>
      <c r="E16139" s="46">
        <v>45354</v>
      </c>
      <c r="F16139">
        <v>-17.78</v>
      </c>
      <c r="I16139" t="str">
        <f>INDEX(LedgerMapping[[#All],[Level 3]],MATCH(Actuals[[#This Row],[Sub Ledger]],LedgerMapping[[#All],[Sub Ledger]],0))</f>
        <v>Ammortisation</v>
      </c>
      <c r="J16139" s="22">
        <f>YEAR(Actuals[[#This Row],[Date]])</f>
        <v>2024</v>
      </c>
      <c r="K16139" s="22">
        <f>MONTH(Actuals[[#This Row],[Date]])</f>
        <v>3</v>
      </c>
      <c r="L16139" s="12"/>
    </row>
    <row r="16140" spans="1:12" x14ac:dyDescent="0.3">
      <c r="A16140">
        <v>11</v>
      </c>
      <c r="B16140">
        <v>32217</v>
      </c>
      <c r="C16140">
        <v>5</v>
      </c>
      <c r="D16140">
        <v>85000</v>
      </c>
      <c r="E16140" s="46">
        <v>45445</v>
      </c>
      <c r="F16140">
        <v>-28.42</v>
      </c>
      <c r="I16140" t="str">
        <f>INDEX(LedgerMapping[[#All],[Level 3]],MATCH(Actuals[[#This Row],[Sub Ledger]],LedgerMapping[[#All],[Sub Ledger]],0))</f>
        <v>Ammortisation</v>
      </c>
      <c r="J16140" s="22">
        <f>YEAR(Actuals[[#This Row],[Date]])</f>
        <v>2024</v>
      </c>
      <c r="K16140" s="22">
        <f>MONTH(Actuals[[#This Row],[Date]])</f>
        <v>6</v>
      </c>
      <c r="L16140" s="12"/>
    </row>
    <row r="16141" spans="1:12" x14ac:dyDescent="0.3">
      <c r="A16141">
        <v>11</v>
      </c>
      <c r="B16141">
        <v>34464</v>
      </c>
      <c r="C16141">
        <v>5</v>
      </c>
      <c r="D16141">
        <v>85000</v>
      </c>
      <c r="E16141" s="46">
        <v>45507</v>
      </c>
      <c r="F16141">
        <v>-27.36</v>
      </c>
      <c r="I16141" t="str">
        <f>INDEX(LedgerMapping[[#All],[Level 3]],MATCH(Actuals[[#This Row],[Sub Ledger]],LedgerMapping[[#All],[Sub Ledger]],0))</f>
        <v>Ammortisation</v>
      </c>
      <c r="J16141" s="22">
        <f>YEAR(Actuals[[#This Row],[Date]])</f>
        <v>2024</v>
      </c>
      <c r="K16141" s="22">
        <f>MONTH(Actuals[[#This Row],[Date]])</f>
        <v>8</v>
      </c>
      <c r="L16141" s="12"/>
    </row>
    <row r="16142" spans="1:12" x14ac:dyDescent="0.3">
      <c r="A16142">
        <v>11</v>
      </c>
      <c r="B16142">
        <v>35617</v>
      </c>
      <c r="C16142">
        <v>5</v>
      </c>
      <c r="D16142">
        <v>85000</v>
      </c>
      <c r="E16142" s="46">
        <v>45536</v>
      </c>
      <c r="F16142">
        <v>-14.59</v>
      </c>
      <c r="I16142" t="str">
        <f>INDEX(LedgerMapping[[#All],[Level 3]],MATCH(Actuals[[#This Row],[Sub Ledger]],LedgerMapping[[#All],[Sub Ledger]],0))</f>
        <v>Ammortisation</v>
      </c>
      <c r="J16142" s="22">
        <f>YEAR(Actuals[[#This Row],[Date]])</f>
        <v>2024</v>
      </c>
      <c r="K16142" s="22">
        <f>MONTH(Actuals[[#This Row],[Date]])</f>
        <v>9</v>
      </c>
      <c r="L16142" s="12"/>
    </row>
    <row r="16143" spans="1:12" x14ac:dyDescent="0.3">
      <c r="A16143">
        <v>11</v>
      </c>
      <c r="B16143">
        <v>36767</v>
      </c>
      <c r="C16143">
        <v>5</v>
      </c>
      <c r="D16143">
        <v>85000</v>
      </c>
      <c r="E16143" s="46">
        <v>45567</v>
      </c>
      <c r="F16143">
        <v>-34.799999999999997</v>
      </c>
      <c r="I16143" t="str">
        <f>INDEX(LedgerMapping[[#All],[Level 3]],MATCH(Actuals[[#This Row],[Sub Ledger]],LedgerMapping[[#All],[Sub Ledger]],0))</f>
        <v>Ammortisation</v>
      </c>
      <c r="J16143" s="22">
        <f>YEAR(Actuals[[#This Row],[Date]])</f>
        <v>2024</v>
      </c>
      <c r="K16143" s="22">
        <f>MONTH(Actuals[[#This Row],[Date]])</f>
        <v>10</v>
      </c>
      <c r="L16143" s="12"/>
    </row>
    <row r="16144" spans="1:12" x14ac:dyDescent="0.3">
      <c r="A16144">
        <v>11</v>
      </c>
      <c r="B16144">
        <v>37916</v>
      </c>
      <c r="C16144">
        <v>5</v>
      </c>
      <c r="D16144">
        <v>85000</v>
      </c>
      <c r="E16144" s="46">
        <v>45597</v>
      </c>
      <c r="F16144">
        <v>-13.53</v>
      </c>
      <c r="I16144" t="str">
        <f>INDEX(LedgerMapping[[#All],[Level 3]],MATCH(Actuals[[#This Row],[Sub Ledger]],LedgerMapping[[#All],[Sub Ledger]],0))</f>
        <v>Ammortisation</v>
      </c>
      <c r="J16144" s="22">
        <f>YEAR(Actuals[[#This Row],[Date]])</f>
        <v>2024</v>
      </c>
      <c r="K16144" s="22">
        <f>MONTH(Actuals[[#This Row],[Date]])</f>
        <v>11</v>
      </c>
      <c r="L16144" s="12"/>
    </row>
    <row r="16145" spans="1:12" x14ac:dyDescent="0.3">
      <c r="A16145">
        <v>11</v>
      </c>
      <c r="B16145">
        <v>39067</v>
      </c>
      <c r="C16145">
        <v>5</v>
      </c>
      <c r="D16145">
        <v>85000</v>
      </c>
      <c r="E16145" s="46">
        <v>45628</v>
      </c>
      <c r="F16145">
        <v>-13.53</v>
      </c>
      <c r="I16145" t="str">
        <f>INDEX(LedgerMapping[[#All],[Level 3]],MATCH(Actuals[[#This Row],[Sub Ledger]],LedgerMapping[[#All],[Sub Ledger]],0))</f>
        <v>Ammortisation</v>
      </c>
      <c r="J16145" s="22">
        <f>YEAR(Actuals[[#This Row],[Date]])</f>
        <v>2024</v>
      </c>
      <c r="K16145" s="22">
        <f>MONTH(Actuals[[#This Row],[Date]])</f>
        <v>12</v>
      </c>
      <c r="L16145" s="12"/>
    </row>
    <row r="16146" spans="1:12" x14ac:dyDescent="0.3">
      <c r="A16146">
        <v>11</v>
      </c>
      <c r="B16146">
        <v>16329</v>
      </c>
      <c r="C16146">
        <v>5</v>
      </c>
      <c r="D16146">
        <v>87000</v>
      </c>
      <c r="E16146" s="46">
        <v>44988</v>
      </c>
      <c r="F16146">
        <v>-48.63</v>
      </c>
      <c r="I16146" t="str">
        <f>INDEX(LedgerMapping[[#All],[Level 3]],MATCH(Actuals[[#This Row],[Sub Ledger]],LedgerMapping[[#All],[Sub Ledger]],0))</f>
        <v>Administration</v>
      </c>
      <c r="J16146" s="22">
        <f>YEAR(Actuals[[#This Row],[Date]])</f>
        <v>2023</v>
      </c>
      <c r="K16146" s="22">
        <f>MONTH(Actuals[[#This Row],[Date]])</f>
        <v>3</v>
      </c>
      <c r="L16146" s="12"/>
    </row>
    <row r="16147" spans="1:12" x14ac:dyDescent="0.3">
      <c r="A16147">
        <v>11</v>
      </c>
      <c r="B16147">
        <v>17361</v>
      </c>
      <c r="C16147">
        <v>5</v>
      </c>
      <c r="D16147">
        <v>87000</v>
      </c>
      <c r="E16147" s="46">
        <v>45018</v>
      </c>
      <c r="F16147">
        <v>-48.63</v>
      </c>
      <c r="I16147" t="str">
        <f>INDEX(LedgerMapping[[#All],[Level 3]],MATCH(Actuals[[#This Row],[Sub Ledger]],LedgerMapping[[#All],[Sub Ledger]],0))</f>
        <v>Administration</v>
      </c>
      <c r="J16147" s="22">
        <f>YEAR(Actuals[[#This Row],[Date]])</f>
        <v>2023</v>
      </c>
      <c r="K16147" s="22">
        <f>MONTH(Actuals[[#This Row],[Date]])</f>
        <v>4</v>
      </c>
      <c r="L16147" s="12"/>
    </row>
    <row r="16148" spans="1:12" x14ac:dyDescent="0.3">
      <c r="A16148">
        <v>11</v>
      </c>
      <c r="B16148">
        <v>18390</v>
      </c>
      <c r="C16148">
        <v>5</v>
      </c>
      <c r="D16148">
        <v>87000</v>
      </c>
      <c r="E16148" s="46">
        <v>45049</v>
      </c>
      <c r="F16148">
        <v>-48.63</v>
      </c>
      <c r="I16148" t="str">
        <f>INDEX(LedgerMapping[[#All],[Level 3]],MATCH(Actuals[[#This Row],[Sub Ledger]],LedgerMapping[[#All],[Sub Ledger]],0))</f>
        <v>Administration</v>
      </c>
      <c r="J16148" s="22">
        <f>YEAR(Actuals[[#This Row],[Date]])</f>
        <v>2023</v>
      </c>
      <c r="K16148" s="22">
        <f>MONTH(Actuals[[#This Row],[Date]])</f>
        <v>5</v>
      </c>
      <c r="L16148" s="12"/>
    </row>
    <row r="16149" spans="1:12" x14ac:dyDescent="0.3">
      <c r="A16149">
        <v>11</v>
      </c>
      <c r="B16149">
        <v>19395</v>
      </c>
      <c r="C16149">
        <v>5</v>
      </c>
      <c r="D16149">
        <v>87000</v>
      </c>
      <c r="E16149" s="46">
        <v>45079</v>
      </c>
      <c r="F16149">
        <v>-96.51</v>
      </c>
      <c r="I16149" t="str">
        <f>INDEX(LedgerMapping[[#All],[Level 3]],MATCH(Actuals[[#This Row],[Sub Ledger]],LedgerMapping[[#All],[Sub Ledger]],0))</f>
        <v>Administration</v>
      </c>
      <c r="J16149" s="22">
        <f>YEAR(Actuals[[#This Row],[Date]])</f>
        <v>2023</v>
      </c>
      <c r="K16149" s="22">
        <f>MONTH(Actuals[[#This Row],[Date]])</f>
        <v>6</v>
      </c>
      <c r="L16149" s="12"/>
    </row>
    <row r="16150" spans="1:12" x14ac:dyDescent="0.3">
      <c r="A16150">
        <v>11</v>
      </c>
      <c r="B16150">
        <v>20423</v>
      </c>
      <c r="C16150">
        <v>5</v>
      </c>
      <c r="D16150">
        <v>87000</v>
      </c>
      <c r="E16150" s="46">
        <v>45110</v>
      </c>
      <c r="F16150">
        <v>-96.51</v>
      </c>
      <c r="I16150" t="str">
        <f>INDEX(LedgerMapping[[#All],[Level 3]],MATCH(Actuals[[#This Row],[Sub Ledger]],LedgerMapping[[#All],[Sub Ledger]],0))</f>
        <v>Administration</v>
      </c>
      <c r="J16150" s="22">
        <f>YEAR(Actuals[[#This Row],[Date]])</f>
        <v>2023</v>
      </c>
      <c r="K16150" s="22">
        <f>MONTH(Actuals[[#This Row],[Date]])</f>
        <v>7</v>
      </c>
      <c r="L16150" s="12"/>
    </row>
    <row r="16151" spans="1:12" x14ac:dyDescent="0.3">
      <c r="A16151">
        <v>11</v>
      </c>
      <c r="B16151">
        <v>21451</v>
      </c>
      <c r="C16151">
        <v>5</v>
      </c>
      <c r="D16151">
        <v>87000</v>
      </c>
      <c r="E16151" s="46">
        <v>45141</v>
      </c>
      <c r="F16151">
        <v>-48.63</v>
      </c>
      <c r="I16151" t="str">
        <f>INDEX(LedgerMapping[[#All],[Level 3]],MATCH(Actuals[[#This Row],[Sub Ledger]],LedgerMapping[[#All],[Sub Ledger]],0))</f>
        <v>Administration</v>
      </c>
      <c r="J16151" s="22">
        <f>YEAR(Actuals[[#This Row],[Date]])</f>
        <v>2023</v>
      </c>
      <c r="K16151" s="22">
        <f>MONTH(Actuals[[#This Row],[Date]])</f>
        <v>8</v>
      </c>
      <c r="L16151" s="12"/>
    </row>
    <row r="16152" spans="1:12" x14ac:dyDescent="0.3">
      <c r="A16152">
        <v>11</v>
      </c>
      <c r="B16152">
        <v>23432</v>
      </c>
      <c r="C16152">
        <v>5</v>
      </c>
      <c r="D16152">
        <v>87000</v>
      </c>
      <c r="E16152" s="46">
        <v>45200</v>
      </c>
      <c r="F16152">
        <v>-48.63</v>
      </c>
      <c r="I16152" t="str">
        <f>INDEX(LedgerMapping[[#All],[Level 3]],MATCH(Actuals[[#This Row],[Sub Ledger]],LedgerMapping[[#All],[Sub Ledger]],0))</f>
        <v>Administration</v>
      </c>
      <c r="J16152" s="22">
        <f>YEAR(Actuals[[#This Row],[Date]])</f>
        <v>2023</v>
      </c>
      <c r="K16152" s="22">
        <f>MONTH(Actuals[[#This Row],[Date]])</f>
        <v>10</v>
      </c>
      <c r="L16152" s="12"/>
    </row>
    <row r="16153" spans="1:12" x14ac:dyDescent="0.3">
      <c r="A16153">
        <v>11</v>
      </c>
      <c r="B16153">
        <v>24434</v>
      </c>
      <c r="C16153">
        <v>5</v>
      </c>
      <c r="D16153">
        <v>87000</v>
      </c>
      <c r="E16153" s="46">
        <v>45230</v>
      </c>
      <c r="F16153">
        <v>-48.63</v>
      </c>
      <c r="I16153" t="str">
        <f>INDEX(LedgerMapping[[#All],[Level 3]],MATCH(Actuals[[#This Row],[Sub Ledger]],LedgerMapping[[#All],[Sub Ledger]],0))</f>
        <v>Administration</v>
      </c>
      <c r="J16153" s="22">
        <f>YEAR(Actuals[[#This Row],[Date]])</f>
        <v>2023</v>
      </c>
      <c r="K16153" s="22">
        <f>MONTH(Actuals[[#This Row],[Date]])</f>
        <v>10</v>
      </c>
      <c r="L16153" s="12"/>
    </row>
    <row r="16154" spans="1:12" x14ac:dyDescent="0.3">
      <c r="A16154">
        <v>11</v>
      </c>
      <c r="B16154">
        <v>25466</v>
      </c>
      <c r="C16154">
        <v>5</v>
      </c>
      <c r="D16154">
        <v>87000</v>
      </c>
      <c r="E16154" s="46">
        <v>45261</v>
      </c>
      <c r="F16154">
        <v>-96.51</v>
      </c>
      <c r="I16154" t="str">
        <f>INDEX(LedgerMapping[[#All],[Level 3]],MATCH(Actuals[[#This Row],[Sub Ledger]],LedgerMapping[[#All],[Sub Ledger]],0))</f>
        <v>Administration</v>
      </c>
      <c r="J16154" s="22">
        <f>YEAR(Actuals[[#This Row],[Date]])</f>
        <v>2023</v>
      </c>
      <c r="K16154" s="22">
        <f>MONTH(Actuals[[#This Row],[Date]])</f>
        <v>12</v>
      </c>
      <c r="L16154" s="12"/>
    </row>
    <row r="16155" spans="1:12" x14ac:dyDescent="0.3">
      <c r="A16155">
        <v>11</v>
      </c>
      <c r="B16155">
        <v>26537</v>
      </c>
      <c r="C16155">
        <v>5</v>
      </c>
      <c r="D16155">
        <v>87000</v>
      </c>
      <c r="E16155" s="46">
        <v>45291</v>
      </c>
      <c r="F16155">
        <v>-37.99</v>
      </c>
      <c r="I16155" t="str">
        <f>INDEX(LedgerMapping[[#All],[Level 3]],MATCH(Actuals[[#This Row],[Sub Ledger]],LedgerMapping[[#All],[Sub Ledger]],0))</f>
        <v>Administration</v>
      </c>
      <c r="J16155" s="22">
        <f>YEAR(Actuals[[#This Row],[Date]])</f>
        <v>2023</v>
      </c>
      <c r="K16155" s="22">
        <f>MONTH(Actuals[[#This Row],[Date]])</f>
        <v>12</v>
      </c>
      <c r="L16155" s="12"/>
    </row>
    <row r="16156" spans="1:12" x14ac:dyDescent="0.3">
      <c r="A16156">
        <v>11</v>
      </c>
      <c r="B16156">
        <v>27661</v>
      </c>
      <c r="C16156">
        <v>5</v>
      </c>
      <c r="D16156">
        <v>87000</v>
      </c>
      <c r="E16156" s="46">
        <v>45322</v>
      </c>
      <c r="F16156">
        <v>-149.69999999999999</v>
      </c>
      <c r="I16156" t="str">
        <f>INDEX(LedgerMapping[[#All],[Level 3]],MATCH(Actuals[[#This Row],[Sub Ledger]],LedgerMapping[[#All],[Sub Ledger]],0))</f>
        <v>Administration</v>
      </c>
      <c r="J16156" s="22">
        <f>YEAR(Actuals[[#This Row],[Date]])</f>
        <v>2024</v>
      </c>
      <c r="K16156" s="22">
        <f>MONTH(Actuals[[#This Row],[Date]])</f>
        <v>1</v>
      </c>
      <c r="L16156" s="12"/>
    </row>
    <row r="16157" spans="1:12" x14ac:dyDescent="0.3">
      <c r="A16157">
        <v>11</v>
      </c>
      <c r="B16157">
        <v>28813</v>
      </c>
      <c r="C16157">
        <v>5</v>
      </c>
      <c r="D16157">
        <v>87000</v>
      </c>
      <c r="E16157" s="46">
        <v>45354</v>
      </c>
      <c r="F16157">
        <v>-76.290000000000006</v>
      </c>
      <c r="I16157" t="str">
        <f>INDEX(LedgerMapping[[#All],[Level 3]],MATCH(Actuals[[#This Row],[Sub Ledger]],LedgerMapping[[#All],[Sub Ledger]],0))</f>
        <v>Administration</v>
      </c>
      <c r="J16157" s="22">
        <f>YEAR(Actuals[[#This Row],[Date]])</f>
        <v>2024</v>
      </c>
      <c r="K16157" s="22">
        <f>MONTH(Actuals[[#This Row],[Date]])</f>
        <v>3</v>
      </c>
      <c r="L16157" s="12"/>
    </row>
    <row r="16158" spans="1:12" x14ac:dyDescent="0.3">
      <c r="A16158">
        <v>11</v>
      </c>
      <c r="B16158">
        <v>32218</v>
      </c>
      <c r="C16158">
        <v>5</v>
      </c>
      <c r="D16158">
        <v>87000</v>
      </c>
      <c r="E16158" s="46">
        <v>45445</v>
      </c>
      <c r="F16158">
        <v>-149.69999999999999</v>
      </c>
      <c r="I16158" t="str">
        <f>INDEX(LedgerMapping[[#All],[Level 3]],MATCH(Actuals[[#This Row],[Sub Ledger]],LedgerMapping[[#All],[Sub Ledger]],0))</f>
        <v>Administration</v>
      </c>
      <c r="J16158" s="22">
        <f>YEAR(Actuals[[#This Row],[Date]])</f>
        <v>2024</v>
      </c>
      <c r="K16158" s="22">
        <f>MONTH(Actuals[[#This Row],[Date]])</f>
        <v>6</v>
      </c>
      <c r="L16158" s="12"/>
    </row>
    <row r="16159" spans="1:12" x14ac:dyDescent="0.3">
      <c r="A16159">
        <v>11</v>
      </c>
      <c r="B16159">
        <v>34465</v>
      </c>
      <c r="C16159">
        <v>5</v>
      </c>
      <c r="D16159">
        <v>87000</v>
      </c>
      <c r="E16159" s="46">
        <v>45507</v>
      </c>
      <c r="F16159">
        <v>-149.69999999999999</v>
      </c>
      <c r="I16159" t="str">
        <f>INDEX(LedgerMapping[[#All],[Level 3]],MATCH(Actuals[[#This Row],[Sub Ledger]],LedgerMapping[[#All],[Sub Ledger]],0))</f>
        <v>Administration</v>
      </c>
      <c r="J16159" s="22">
        <f>YEAR(Actuals[[#This Row],[Date]])</f>
        <v>2024</v>
      </c>
      <c r="K16159" s="22">
        <f>MONTH(Actuals[[#This Row],[Date]])</f>
        <v>8</v>
      </c>
      <c r="L16159" s="12"/>
    </row>
    <row r="16160" spans="1:12" x14ac:dyDescent="0.3">
      <c r="A16160">
        <v>11</v>
      </c>
      <c r="B16160">
        <v>35618</v>
      </c>
      <c r="C16160">
        <v>5</v>
      </c>
      <c r="D16160">
        <v>87000</v>
      </c>
      <c r="E16160" s="46">
        <v>45536</v>
      </c>
      <c r="F16160">
        <v>-76.290000000000006</v>
      </c>
      <c r="I16160" t="str">
        <f>INDEX(LedgerMapping[[#All],[Level 3]],MATCH(Actuals[[#This Row],[Sub Ledger]],LedgerMapping[[#All],[Sub Ledger]],0))</f>
        <v>Administration</v>
      </c>
      <c r="J16160" s="22">
        <f>YEAR(Actuals[[#This Row],[Date]])</f>
        <v>2024</v>
      </c>
      <c r="K16160" s="22">
        <f>MONTH(Actuals[[#This Row],[Date]])</f>
        <v>9</v>
      </c>
      <c r="L16160" s="12"/>
    </row>
    <row r="16161" spans="1:12" x14ac:dyDescent="0.3">
      <c r="A16161">
        <v>11</v>
      </c>
      <c r="B16161">
        <v>36768</v>
      </c>
      <c r="C16161">
        <v>5</v>
      </c>
      <c r="D16161">
        <v>87000</v>
      </c>
      <c r="E16161" s="46">
        <v>45567</v>
      </c>
      <c r="F16161">
        <v>-149.69999999999999</v>
      </c>
      <c r="I16161" t="str">
        <f>INDEX(LedgerMapping[[#All],[Level 3]],MATCH(Actuals[[#This Row],[Sub Ledger]],LedgerMapping[[#All],[Sub Ledger]],0))</f>
        <v>Administration</v>
      </c>
      <c r="J16161" s="22">
        <f>YEAR(Actuals[[#This Row],[Date]])</f>
        <v>2024</v>
      </c>
      <c r="K16161" s="22">
        <f>MONTH(Actuals[[#This Row],[Date]])</f>
        <v>10</v>
      </c>
      <c r="L16161" s="12"/>
    </row>
    <row r="16162" spans="1:12" x14ac:dyDescent="0.3">
      <c r="A16162">
        <v>11</v>
      </c>
      <c r="B16162">
        <v>37917</v>
      </c>
      <c r="C16162">
        <v>5</v>
      </c>
      <c r="D16162">
        <v>87000</v>
      </c>
      <c r="E16162" s="46">
        <v>45597</v>
      </c>
      <c r="F16162">
        <v>-76.290000000000006</v>
      </c>
      <c r="I16162" t="str">
        <f>INDEX(LedgerMapping[[#All],[Level 3]],MATCH(Actuals[[#This Row],[Sub Ledger]],LedgerMapping[[#All],[Sub Ledger]],0))</f>
        <v>Administration</v>
      </c>
      <c r="J16162" s="22">
        <f>YEAR(Actuals[[#This Row],[Date]])</f>
        <v>2024</v>
      </c>
      <c r="K16162" s="22">
        <f>MONTH(Actuals[[#This Row],[Date]])</f>
        <v>11</v>
      </c>
      <c r="L16162" s="12"/>
    </row>
    <row r="16163" spans="1:12" x14ac:dyDescent="0.3">
      <c r="A16163">
        <v>11</v>
      </c>
      <c r="B16163">
        <v>39068</v>
      </c>
      <c r="C16163">
        <v>5</v>
      </c>
      <c r="D16163">
        <v>87000</v>
      </c>
      <c r="E16163" s="46">
        <v>45628</v>
      </c>
      <c r="F16163">
        <v>-76.290000000000006</v>
      </c>
      <c r="I16163" t="str">
        <f>INDEX(LedgerMapping[[#All],[Level 3]],MATCH(Actuals[[#This Row],[Sub Ledger]],LedgerMapping[[#All],[Sub Ledger]],0))</f>
        <v>Administration</v>
      </c>
      <c r="J16163" s="22">
        <f>YEAR(Actuals[[#This Row],[Date]])</f>
        <v>2024</v>
      </c>
      <c r="K16163" s="22">
        <f>MONTH(Actuals[[#This Row],[Date]])</f>
        <v>12</v>
      </c>
      <c r="L16163" s="12"/>
    </row>
    <row r="16164" spans="1:12" x14ac:dyDescent="0.3">
      <c r="A16164">
        <v>11</v>
      </c>
      <c r="B16164">
        <v>16331</v>
      </c>
      <c r="C16164">
        <v>5</v>
      </c>
      <c r="D16164">
        <v>90000</v>
      </c>
      <c r="E16164" s="46">
        <v>44988</v>
      </c>
      <c r="F16164">
        <v>-35.869999999999997</v>
      </c>
      <c r="I16164" t="str">
        <f>INDEX(LedgerMapping[[#All],[Level 3]],MATCH(Actuals[[#This Row],[Sub Ledger]],LedgerMapping[[#All],[Sub Ledger]],0))</f>
        <v>Interest</v>
      </c>
      <c r="J16164" s="22">
        <f>YEAR(Actuals[[#This Row],[Date]])</f>
        <v>2023</v>
      </c>
      <c r="K16164" s="22">
        <f>MONTH(Actuals[[#This Row],[Date]])</f>
        <v>3</v>
      </c>
      <c r="L16164" s="12"/>
    </row>
    <row r="16165" spans="1:12" x14ac:dyDescent="0.3">
      <c r="A16165">
        <v>11</v>
      </c>
      <c r="B16165">
        <v>17363</v>
      </c>
      <c r="C16165">
        <v>5</v>
      </c>
      <c r="D16165">
        <v>90000</v>
      </c>
      <c r="E16165" s="46">
        <v>45018</v>
      </c>
      <c r="F16165">
        <v>-35.869999999999997</v>
      </c>
      <c r="I16165" t="str">
        <f>INDEX(LedgerMapping[[#All],[Level 3]],MATCH(Actuals[[#This Row],[Sub Ledger]],LedgerMapping[[#All],[Sub Ledger]],0))</f>
        <v>Interest</v>
      </c>
      <c r="J16165" s="22">
        <f>YEAR(Actuals[[#This Row],[Date]])</f>
        <v>2023</v>
      </c>
      <c r="K16165" s="22">
        <f>MONTH(Actuals[[#This Row],[Date]])</f>
        <v>4</v>
      </c>
      <c r="L16165" s="12"/>
    </row>
    <row r="16166" spans="1:12" x14ac:dyDescent="0.3">
      <c r="A16166">
        <v>11</v>
      </c>
      <c r="B16166">
        <v>18392</v>
      </c>
      <c r="C16166">
        <v>5</v>
      </c>
      <c r="D16166">
        <v>90000</v>
      </c>
      <c r="E16166" s="46">
        <v>45049</v>
      </c>
      <c r="F16166">
        <v>-26.29</v>
      </c>
      <c r="I16166" t="str">
        <f>INDEX(LedgerMapping[[#All],[Level 3]],MATCH(Actuals[[#This Row],[Sub Ledger]],LedgerMapping[[#All],[Sub Ledger]],0))</f>
        <v>Interest</v>
      </c>
      <c r="J16166" s="22">
        <f>YEAR(Actuals[[#This Row],[Date]])</f>
        <v>2023</v>
      </c>
      <c r="K16166" s="22">
        <f>MONTH(Actuals[[#This Row],[Date]])</f>
        <v>5</v>
      </c>
      <c r="L16166" s="12"/>
    </row>
    <row r="16167" spans="1:12" x14ac:dyDescent="0.3">
      <c r="A16167">
        <v>11</v>
      </c>
      <c r="B16167">
        <v>19397</v>
      </c>
      <c r="C16167">
        <v>5</v>
      </c>
      <c r="D16167">
        <v>90000</v>
      </c>
      <c r="E16167" s="46">
        <v>45079</v>
      </c>
      <c r="F16167">
        <v>-76.290000000000006</v>
      </c>
      <c r="I16167" t="str">
        <f>INDEX(LedgerMapping[[#All],[Level 3]],MATCH(Actuals[[#This Row],[Sub Ledger]],LedgerMapping[[#All],[Sub Ledger]],0))</f>
        <v>Interest</v>
      </c>
      <c r="J16167" s="22">
        <f>YEAR(Actuals[[#This Row],[Date]])</f>
        <v>2023</v>
      </c>
      <c r="K16167" s="22">
        <f>MONTH(Actuals[[#This Row],[Date]])</f>
        <v>6</v>
      </c>
      <c r="L16167" s="12"/>
    </row>
    <row r="16168" spans="1:12" x14ac:dyDescent="0.3">
      <c r="A16168">
        <v>11</v>
      </c>
      <c r="B16168">
        <v>20425</v>
      </c>
      <c r="C16168">
        <v>5</v>
      </c>
      <c r="D16168">
        <v>90000</v>
      </c>
      <c r="E16168" s="46">
        <v>45110</v>
      </c>
      <c r="F16168">
        <v>-77.36</v>
      </c>
      <c r="I16168" t="str">
        <f>INDEX(LedgerMapping[[#All],[Level 3]],MATCH(Actuals[[#This Row],[Sub Ledger]],LedgerMapping[[#All],[Sub Ledger]],0))</f>
        <v>Interest</v>
      </c>
      <c r="J16168" s="22">
        <f>YEAR(Actuals[[#This Row],[Date]])</f>
        <v>2023</v>
      </c>
      <c r="K16168" s="22">
        <f>MONTH(Actuals[[#This Row],[Date]])</f>
        <v>7</v>
      </c>
      <c r="L16168" s="12"/>
    </row>
    <row r="16169" spans="1:12" x14ac:dyDescent="0.3">
      <c r="A16169">
        <v>11</v>
      </c>
      <c r="B16169">
        <v>21453</v>
      </c>
      <c r="C16169">
        <v>5</v>
      </c>
      <c r="D16169">
        <v>90000</v>
      </c>
      <c r="E16169" s="46">
        <v>45141</v>
      </c>
      <c r="F16169">
        <v>-28.42</v>
      </c>
      <c r="I16169" t="str">
        <f>INDEX(LedgerMapping[[#All],[Level 3]],MATCH(Actuals[[#This Row],[Sub Ledger]],LedgerMapping[[#All],[Sub Ledger]],0))</f>
        <v>Interest</v>
      </c>
      <c r="J16169" s="22">
        <f>YEAR(Actuals[[#This Row],[Date]])</f>
        <v>2023</v>
      </c>
      <c r="K16169" s="22">
        <f>MONTH(Actuals[[#This Row],[Date]])</f>
        <v>8</v>
      </c>
      <c r="L16169" s="12"/>
    </row>
    <row r="16170" spans="1:12" x14ac:dyDescent="0.3">
      <c r="A16170">
        <v>11</v>
      </c>
      <c r="B16170">
        <v>23434</v>
      </c>
      <c r="C16170">
        <v>5</v>
      </c>
      <c r="D16170">
        <v>90000</v>
      </c>
      <c r="E16170" s="46">
        <v>45200</v>
      </c>
      <c r="F16170">
        <v>-36.93</v>
      </c>
      <c r="I16170" t="str">
        <f>INDEX(LedgerMapping[[#All],[Level 3]],MATCH(Actuals[[#This Row],[Sub Ledger]],LedgerMapping[[#All],[Sub Ledger]],0))</f>
        <v>Interest</v>
      </c>
      <c r="J16170" s="22">
        <f>YEAR(Actuals[[#This Row],[Date]])</f>
        <v>2023</v>
      </c>
      <c r="K16170" s="22">
        <f>MONTH(Actuals[[#This Row],[Date]])</f>
        <v>10</v>
      </c>
      <c r="L16170" s="12"/>
    </row>
    <row r="16171" spans="1:12" x14ac:dyDescent="0.3">
      <c r="A16171">
        <v>11</v>
      </c>
      <c r="B16171">
        <v>24436</v>
      </c>
      <c r="C16171">
        <v>5</v>
      </c>
      <c r="D16171">
        <v>90000</v>
      </c>
      <c r="E16171" s="46">
        <v>45230</v>
      </c>
      <c r="F16171">
        <v>-31.61</v>
      </c>
      <c r="I16171" t="str">
        <f>INDEX(LedgerMapping[[#All],[Level 3]],MATCH(Actuals[[#This Row],[Sub Ledger]],LedgerMapping[[#All],[Sub Ledger]],0))</f>
        <v>Interest</v>
      </c>
      <c r="J16171" s="22">
        <f>YEAR(Actuals[[#This Row],[Date]])</f>
        <v>2023</v>
      </c>
      <c r="K16171" s="22">
        <f>MONTH(Actuals[[#This Row],[Date]])</f>
        <v>10</v>
      </c>
      <c r="L16171" s="12"/>
    </row>
    <row r="16172" spans="1:12" x14ac:dyDescent="0.3">
      <c r="A16172">
        <v>11</v>
      </c>
      <c r="B16172">
        <v>25468</v>
      </c>
      <c r="C16172">
        <v>5</v>
      </c>
      <c r="D16172">
        <v>90000</v>
      </c>
      <c r="E16172" s="46">
        <v>45261</v>
      </c>
      <c r="F16172">
        <v>-66.72</v>
      </c>
      <c r="I16172" t="str">
        <f>INDEX(LedgerMapping[[#All],[Level 3]],MATCH(Actuals[[#This Row],[Sub Ledger]],LedgerMapping[[#All],[Sub Ledger]],0))</f>
        <v>Interest</v>
      </c>
      <c r="J16172" s="22">
        <f>YEAR(Actuals[[#This Row],[Date]])</f>
        <v>2023</v>
      </c>
      <c r="K16172" s="22">
        <f>MONTH(Actuals[[#This Row],[Date]])</f>
        <v>12</v>
      </c>
      <c r="L16172" s="12"/>
    </row>
    <row r="16173" spans="1:12" x14ac:dyDescent="0.3">
      <c r="A16173">
        <v>11</v>
      </c>
      <c r="B16173">
        <v>26539</v>
      </c>
      <c r="C16173">
        <v>5</v>
      </c>
      <c r="D16173">
        <v>90000</v>
      </c>
      <c r="E16173" s="46">
        <v>45291</v>
      </c>
      <c r="F16173">
        <v>-33.74</v>
      </c>
      <c r="I16173" t="str">
        <f>INDEX(LedgerMapping[[#All],[Level 3]],MATCH(Actuals[[#This Row],[Sub Ledger]],LedgerMapping[[#All],[Sub Ledger]],0))</f>
        <v>Interest</v>
      </c>
      <c r="J16173" s="22">
        <f>YEAR(Actuals[[#This Row],[Date]])</f>
        <v>2023</v>
      </c>
      <c r="K16173" s="22">
        <f>MONTH(Actuals[[#This Row],[Date]])</f>
        <v>12</v>
      </c>
      <c r="L16173" s="12"/>
    </row>
    <row r="16174" spans="1:12" x14ac:dyDescent="0.3">
      <c r="A16174">
        <v>11</v>
      </c>
      <c r="B16174">
        <v>27663</v>
      </c>
      <c r="C16174">
        <v>5</v>
      </c>
      <c r="D16174">
        <v>90000</v>
      </c>
      <c r="E16174" s="46">
        <v>45322</v>
      </c>
      <c r="F16174">
        <v>-76.290000000000006</v>
      </c>
      <c r="I16174" t="str">
        <f>INDEX(LedgerMapping[[#All],[Level 3]],MATCH(Actuals[[#This Row],[Sub Ledger]],LedgerMapping[[#All],[Sub Ledger]],0))</f>
        <v>Interest</v>
      </c>
      <c r="J16174" s="22">
        <f>YEAR(Actuals[[#This Row],[Date]])</f>
        <v>2024</v>
      </c>
      <c r="K16174" s="22">
        <f>MONTH(Actuals[[#This Row],[Date]])</f>
        <v>1</v>
      </c>
      <c r="L16174" s="12"/>
    </row>
    <row r="16175" spans="1:12" x14ac:dyDescent="0.3">
      <c r="A16175">
        <v>11</v>
      </c>
      <c r="B16175">
        <v>28815</v>
      </c>
      <c r="C16175">
        <v>5</v>
      </c>
      <c r="D16175">
        <v>90000</v>
      </c>
      <c r="E16175" s="46">
        <v>45354</v>
      </c>
      <c r="F16175">
        <v>-37.99</v>
      </c>
      <c r="I16175" t="str">
        <f>INDEX(LedgerMapping[[#All],[Level 3]],MATCH(Actuals[[#This Row],[Sub Ledger]],LedgerMapping[[#All],[Sub Ledger]],0))</f>
        <v>Interest</v>
      </c>
      <c r="J16175" s="22">
        <f>YEAR(Actuals[[#This Row],[Date]])</f>
        <v>2024</v>
      </c>
      <c r="K16175" s="22">
        <f>MONTH(Actuals[[#This Row],[Date]])</f>
        <v>3</v>
      </c>
      <c r="L16175" s="12"/>
    </row>
    <row r="16176" spans="1:12" x14ac:dyDescent="0.3">
      <c r="A16176">
        <v>11</v>
      </c>
      <c r="B16176">
        <v>32220</v>
      </c>
      <c r="C16176">
        <v>5</v>
      </c>
      <c r="D16176">
        <v>90000</v>
      </c>
      <c r="E16176" s="46">
        <v>45445</v>
      </c>
      <c r="F16176">
        <v>-60.33</v>
      </c>
      <c r="I16176" t="str">
        <f>INDEX(LedgerMapping[[#All],[Level 3]],MATCH(Actuals[[#This Row],[Sub Ledger]],LedgerMapping[[#All],[Sub Ledger]],0))</f>
        <v>Interest</v>
      </c>
      <c r="J16176" s="22">
        <f>YEAR(Actuals[[#This Row],[Date]])</f>
        <v>2024</v>
      </c>
      <c r="K16176" s="22">
        <f>MONTH(Actuals[[#This Row],[Date]])</f>
        <v>6</v>
      </c>
      <c r="L16176" s="12"/>
    </row>
    <row r="16177" spans="1:12" x14ac:dyDescent="0.3">
      <c r="A16177">
        <v>11</v>
      </c>
      <c r="B16177">
        <v>34467</v>
      </c>
      <c r="C16177">
        <v>5</v>
      </c>
      <c r="D16177">
        <v>90000</v>
      </c>
      <c r="E16177" s="46">
        <v>45507</v>
      </c>
      <c r="F16177">
        <v>-56.08</v>
      </c>
      <c r="I16177" t="str">
        <f>INDEX(LedgerMapping[[#All],[Level 3]],MATCH(Actuals[[#This Row],[Sub Ledger]],LedgerMapping[[#All],[Sub Ledger]],0))</f>
        <v>Interest</v>
      </c>
      <c r="J16177" s="22">
        <f>YEAR(Actuals[[#This Row],[Date]])</f>
        <v>2024</v>
      </c>
      <c r="K16177" s="22">
        <f>MONTH(Actuals[[#This Row],[Date]])</f>
        <v>8</v>
      </c>
      <c r="L16177" s="12"/>
    </row>
    <row r="16178" spans="1:12" x14ac:dyDescent="0.3">
      <c r="A16178">
        <v>11</v>
      </c>
      <c r="B16178">
        <v>35620</v>
      </c>
      <c r="C16178">
        <v>5</v>
      </c>
      <c r="D16178">
        <v>90000</v>
      </c>
      <c r="E16178" s="46">
        <v>45536</v>
      </c>
      <c r="F16178">
        <v>-30.55</v>
      </c>
      <c r="I16178" t="str">
        <f>INDEX(LedgerMapping[[#All],[Level 3]],MATCH(Actuals[[#This Row],[Sub Ledger]],LedgerMapping[[#All],[Sub Ledger]],0))</f>
        <v>Interest</v>
      </c>
      <c r="J16178" s="22">
        <f>YEAR(Actuals[[#This Row],[Date]])</f>
        <v>2024</v>
      </c>
      <c r="K16178" s="22">
        <f>MONTH(Actuals[[#This Row],[Date]])</f>
        <v>9</v>
      </c>
      <c r="L16178" s="12"/>
    </row>
    <row r="16179" spans="1:12" x14ac:dyDescent="0.3">
      <c r="A16179">
        <v>11</v>
      </c>
      <c r="B16179">
        <v>36770</v>
      </c>
      <c r="C16179">
        <v>5</v>
      </c>
      <c r="D16179">
        <v>90000</v>
      </c>
      <c r="E16179" s="46">
        <v>45567</v>
      </c>
      <c r="F16179">
        <v>-75.23</v>
      </c>
      <c r="I16179" t="str">
        <f>INDEX(LedgerMapping[[#All],[Level 3]],MATCH(Actuals[[#This Row],[Sub Ledger]],LedgerMapping[[#All],[Sub Ledger]],0))</f>
        <v>Interest</v>
      </c>
      <c r="J16179" s="22">
        <f>YEAR(Actuals[[#This Row],[Date]])</f>
        <v>2024</v>
      </c>
      <c r="K16179" s="22">
        <f>MONTH(Actuals[[#This Row],[Date]])</f>
        <v>10</v>
      </c>
      <c r="L16179" s="12"/>
    </row>
    <row r="16180" spans="1:12" x14ac:dyDescent="0.3">
      <c r="A16180">
        <v>11</v>
      </c>
      <c r="B16180">
        <v>37919</v>
      </c>
      <c r="C16180">
        <v>5</v>
      </c>
      <c r="D16180">
        <v>90000</v>
      </c>
      <c r="E16180" s="46">
        <v>45597</v>
      </c>
      <c r="F16180">
        <v>-27.36</v>
      </c>
      <c r="I16180" t="str">
        <f>INDEX(LedgerMapping[[#All],[Level 3]],MATCH(Actuals[[#This Row],[Sub Ledger]],LedgerMapping[[#All],[Sub Ledger]],0))</f>
        <v>Interest</v>
      </c>
      <c r="J16180" s="22">
        <f>YEAR(Actuals[[#This Row],[Date]])</f>
        <v>2024</v>
      </c>
      <c r="K16180" s="22">
        <f>MONTH(Actuals[[#This Row],[Date]])</f>
        <v>11</v>
      </c>
      <c r="L16180" s="12"/>
    </row>
    <row r="16181" spans="1:12" x14ac:dyDescent="0.3">
      <c r="A16181">
        <v>11</v>
      </c>
      <c r="B16181">
        <v>39070</v>
      </c>
      <c r="C16181">
        <v>5</v>
      </c>
      <c r="D16181">
        <v>90000</v>
      </c>
      <c r="E16181" s="46">
        <v>45628</v>
      </c>
      <c r="F16181">
        <v>-26.29</v>
      </c>
      <c r="I16181" t="str">
        <f>INDEX(LedgerMapping[[#All],[Level 3]],MATCH(Actuals[[#This Row],[Sub Ledger]],LedgerMapping[[#All],[Sub Ledger]],0))</f>
        <v>Interest</v>
      </c>
      <c r="J16181" s="22">
        <f>YEAR(Actuals[[#This Row],[Date]])</f>
        <v>2024</v>
      </c>
      <c r="K16181" s="22">
        <f>MONTH(Actuals[[#This Row],[Date]])</f>
        <v>12</v>
      </c>
      <c r="L16181" s="12"/>
    </row>
    <row r="16182" spans="1:12" x14ac:dyDescent="0.3">
      <c r="A16182">
        <v>11</v>
      </c>
      <c r="B16182">
        <v>16334</v>
      </c>
      <c r="C16182">
        <v>5</v>
      </c>
      <c r="D16182">
        <v>94000</v>
      </c>
      <c r="E16182" s="46">
        <v>44988</v>
      </c>
      <c r="F16182">
        <v>-11.4</v>
      </c>
      <c r="I16182" t="str">
        <f>INDEX(LedgerMapping[[#All],[Level 3]],MATCH(Actuals[[#This Row],[Sub Ledger]],LedgerMapping[[#All],[Sub Ledger]],0))</f>
        <v>Tax</v>
      </c>
      <c r="J16182" s="22">
        <f>YEAR(Actuals[[#This Row],[Date]])</f>
        <v>2023</v>
      </c>
      <c r="K16182" s="22">
        <f>MONTH(Actuals[[#This Row],[Date]])</f>
        <v>3</v>
      </c>
      <c r="L16182" s="12"/>
    </row>
    <row r="16183" spans="1:12" x14ac:dyDescent="0.3">
      <c r="A16183">
        <v>11</v>
      </c>
      <c r="B16183">
        <v>17366</v>
      </c>
      <c r="C16183">
        <v>5</v>
      </c>
      <c r="D16183">
        <v>94000</v>
      </c>
      <c r="E16183" s="46">
        <v>45018</v>
      </c>
      <c r="F16183">
        <v>-11.4</v>
      </c>
      <c r="I16183" t="str">
        <f>INDEX(LedgerMapping[[#All],[Level 3]],MATCH(Actuals[[#This Row],[Sub Ledger]],LedgerMapping[[#All],[Sub Ledger]],0))</f>
        <v>Tax</v>
      </c>
      <c r="J16183" s="22">
        <f>YEAR(Actuals[[#This Row],[Date]])</f>
        <v>2023</v>
      </c>
      <c r="K16183" s="22">
        <f>MONTH(Actuals[[#This Row],[Date]])</f>
        <v>4</v>
      </c>
      <c r="L16183" s="12"/>
    </row>
    <row r="16184" spans="1:12" x14ac:dyDescent="0.3">
      <c r="A16184">
        <v>11</v>
      </c>
      <c r="B16184">
        <v>18395</v>
      </c>
      <c r="C16184">
        <v>5</v>
      </c>
      <c r="D16184">
        <v>94000</v>
      </c>
      <c r="E16184" s="46">
        <v>45049</v>
      </c>
      <c r="F16184">
        <v>-9.27</v>
      </c>
      <c r="I16184" t="str">
        <f>INDEX(LedgerMapping[[#All],[Level 3]],MATCH(Actuals[[#This Row],[Sub Ledger]],LedgerMapping[[#All],[Sub Ledger]],0))</f>
        <v>Tax</v>
      </c>
      <c r="J16184" s="22">
        <f>YEAR(Actuals[[#This Row],[Date]])</f>
        <v>2023</v>
      </c>
      <c r="K16184" s="22">
        <f>MONTH(Actuals[[#This Row],[Date]])</f>
        <v>5</v>
      </c>
      <c r="L16184" s="12"/>
    </row>
    <row r="16185" spans="1:12" x14ac:dyDescent="0.3">
      <c r="A16185">
        <v>11</v>
      </c>
      <c r="B16185">
        <v>19400</v>
      </c>
      <c r="C16185">
        <v>5</v>
      </c>
      <c r="D16185">
        <v>94000</v>
      </c>
      <c r="E16185" s="46">
        <v>45079</v>
      </c>
      <c r="F16185">
        <v>-22.04</v>
      </c>
      <c r="I16185" t="str">
        <f>INDEX(LedgerMapping[[#All],[Level 3]],MATCH(Actuals[[#This Row],[Sub Ledger]],LedgerMapping[[#All],[Sub Ledger]],0))</f>
        <v>Tax</v>
      </c>
      <c r="J16185" s="22">
        <f>YEAR(Actuals[[#This Row],[Date]])</f>
        <v>2023</v>
      </c>
      <c r="K16185" s="22">
        <f>MONTH(Actuals[[#This Row],[Date]])</f>
        <v>6</v>
      </c>
      <c r="L16185" s="12"/>
    </row>
    <row r="16186" spans="1:12" x14ac:dyDescent="0.3">
      <c r="A16186">
        <v>11</v>
      </c>
      <c r="B16186">
        <v>20428</v>
      </c>
      <c r="C16186">
        <v>5</v>
      </c>
      <c r="D16186">
        <v>94000</v>
      </c>
      <c r="E16186" s="46">
        <v>45110</v>
      </c>
      <c r="F16186">
        <v>-23.1</v>
      </c>
      <c r="I16186" t="str">
        <f>INDEX(LedgerMapping[[#All],[Level 3]],MATCH(Actuals[[#This Row],[Sub Ledger]],LedgerMapping[[#All],[Sub Ledger]],0))</f>
        <v>Tax</v>
      </c>
      <c r="J16186" s="22">
        <f>YEAR(Actuals[[#This Row],[Date]])</f>
        <v>2023</v>
      </c>
      <c r="K16186" s="22">
        <f>MONTH(Actuals[[#This Row],[Date]])</f>
        <v>7</v>
      </c>
      <c r="L16186" s="12"/>
    </row>
    <row r="16187" spans="1:12" x14ac:dyDescent="0.3">
      <c r="A16187">
        <v>11</v>
      </c>
      <c r="B16187">
        <v>21456</v>
      </c>
      <c r="C16187">
        <v>5</v>
      </c>
      <c r="D16187">
        <v>94000</v>
      </c>
      <c r="E16187" s="46">
        <v>45141</v>
      </c>
      <c r="F16187">
        <v>-10.33</v>
      </c>
      <c r="I16187" t="str">
        <f>INDEX(LedgerMapping[[#All],[Level 3]],MATCH(Actuals[[#This Row],[Sub Ledger]],LedgerMapping[[#All],[Sub Ledger]],0))</f>
        <v>Tax</v>
      </c>
      <c r="J16187" s="22">
        <f>YEAR(Actuals[[#This Row],[Date]])</f>
        <v>2023</v>
      </c>
      <c r="K16187" s="22">
        <f>MONTH(Actuals[[#This Row],[Date]])</f>
        <v>8</v>
      </c>
      <c r="L16187" s="12"/>
    </row>
    <row r="16188" spans="1:12" x14ac:dyDescent="0.3">
      <c r="A16188">
        <v>11</v>
      </c>
      <c r="B16188">
        <v>23437</v>
      </c>
      <c r="C16188">
        <v>5</v>
      </c>
      <c r="D16188">
        <v>94000</v>
      </c>
      <c r="E16188" s="46">
        <v>45200</v>
      </c>
      <c r="F16188">
        <v>-11.4</v>
      </c>
      <c r="I16188" t="str">
        <f>INDEX(LedgerMapping[[#All],[Level 3]],MATCH(Actuals[[#This Row],[Sub Ledger]],LedgerMapping[[#All],[Sub Ledger]],0))</f>
        <v>Tax</v>
      </c>
      <c r="J16188" s="22">
        <f>YEAR(Actuals[[#This Row],[Date]])</f>
        <v>2023</v>
      </c>
      <c r="K16188" s="22">
        <f>MONTH(Actuals[[#This Row],[Date]])</f>
        <v>10</v>
      </c>
      <c r="L16188" s="12"/>
    </row>
    <row r="16189" spans="1:12" x14ac:dyDescent="0.3">
      <c r="A16189">
        <v>11</v>
      </c>
      <c r="B16189">
        <v>24439</v>
      </c>
      <c r="C16189">
        <v>5</v>
      </c>
      <c r="D16189">
        <v>94000</v>
      </c>
      <c r="E16189" s="46">
        <v>45230</v>
      </c>
      <c r="F16189">
        <v>-10.33</v>
      </c>
      <c r="I16189" t="str">
        <f>INDEX(LedgerMapping[[#All],[Level 3]],MATCH(Actuals[[#This Row],[Sub Ledger]],LedgerMapping[[#All],[Sub Ledger]],0))</f>
        <v>Tax</v>
      </c>
      <c r="J16189" s="22">
        <f>YEAR(Actuals[[#This Row],[Date]])</f>
        <v>2023</v>
      </c>
      <c r="K16189" s="22">
        <f>MONTH(Actuals[[#This Row],[Date]])</f>
        <v>10</v>
      </c>
      <c r="L16189" s="12"/>
    </row>
    <row r="16190" spans="1:12" x14ac:dyDescent="0.3">
      <c r="A16190">
        <v>11</v>
      </c>
      <c r="B16190">
        <v>25471</v>
      </c>
      <c r="C16190">
        <v>5</v>
      </c>
      <c r="D16190">
        <v>94000</v>
      </c>
      <c r="E16190" s="46">
        <v>45261</v>
      </c>
      <c r="F16190">
        <v>-20.97</v>
      </c>
      <c r="I16190" t="str">
        <f>INDEX(LedgerMapping[[#All],[Level 3]],MATCH(Actuals[[#This Row],[Sub Ledger]],LedgerMapping[[#All],[Sub Ledger]],0))</f>
        <v>Tax</v>
      </c>
      <c r="J16190" s="22">
        <f>YEAR(Actuals[[#This Row],[Date]])</f>
        <v>2023</v>
      </c>
      <c r="K16190" s="22">
        <f>MONTH(Actuals[[#This Row],[Date]])</f>
        <v>12</v>
      </c>
      <c r="L16190" s="12"/>
    </row>
    <row r="16191" spans="1:12" x14ac:dyDescent="0.3">
      <c r="A16191">
        <v>11</v>
      </c>
      <c r="B16191">
        <v>26542</v>
      </c>
      <c r="C16191">
        <v>5</v>
      </c>
      <c r="D16191">
        <v>94000</v>
      </c>
      <c r="E16191" s="46">
        <v>45291</v>
      </c>
      <c r="F16191">
        <v>-10.33</v>
      </c>
      <c r="I16191" t="str">
        <f>INDEX(LedgerMapping[[#All],[Level 3]],MATCH(Actuals[[#This Row],[Sub Ledger]],LedgerMapping[[#All],[Sub Ledger]],0))</f>
        <v>Tax</v>
      </c>
      <c r="J16191" s="22">
        <f>YEAR(Actuals[[#This Row],[Date]])</f>
        <v>2023</v>
      </c>
      <c r="K16191" s="22">
        <f>MONTH(Actuals[[#This Row],[Date]])</f>
        <v>12</v>
      </c>
      <c r="L16191" s="12"/>
    </row>
    <row r="16192" spans="1:12" x14ac:dyDescent="0.3">
      <c r="A16192">
        <v>11</v>
      </c>
      <c r="B16192">
        <v>27666</v>
      </c>
      <c r="C16192">
        <v>5</v>
      </c>
      <c r="D16192">
        <v>94000</v>
      </c>
      <c r="E16192" s="46">
        <v>45322</v>
      </c>
      <c r="F16192">
        <v>-53.95</v>
      </c>
      <c r="I16192" t="str">
        <f>INDEX(LedgerMapping[[#All],[Level 3]],MATCH(Actuals[[#This Row],[Sub Ledger]],LedgerMapping[[#All],[Sub Ledger]],0))</f>
        <v>Tax</v>
      </c>
      <c r="J16192" s="22">
        <f>YEAR(Actuals[[#This Row],[Date]])</f>
        <v>2024</v>
      </c>
      <c r="K16192" s="22">
        <f>MONTH(Actuals[[#This Row],[Date]])</f>
        <v>1</v>
      </c>
      <c r="L16192" s="12"/>
    </row>
    <row r="16193" spans="1:12" x14ac:dyDescent="0.3">
      <c r="A16193">
        <v>11</v>
      </c>
      <c r="B16193">
        <v>28818</v>
      </c>
      <c r="C16193">
        <v>5</v>
      </c>
      <c r="D16193">
        <v>94000</v>
      </c>
      <c r="E16193" s="46">
        <v>45354</v>
      </c>
      <c r="F16193">
        <v>-27.36</v>
      </c>
      <c r="I16193" t="str">
        <f>INDEX(LedgerMapping[[#All],[Level 3]],MATCH(Actuals[[#This Row],[Sub Ledger]],LedgerMapping[[#All],[Sub Ledger]],0))</f>
        <v>Tax</v>
      </c>
      <c r="J16193" s="22">
        <f>YEAR(Actuals[[#This Row],[Date]])</f>
        <v>2024</v>
      </c>
      <c r="K16193" s="22">
        <f>MONTH(Actuals[[#This Row],[Date]])</f>
        <v>3</v>
      </c>
      <c r="L16193" s="12"/>
    </row>
    <row r="16194" spans="1:12" x14ac:dyDescent="0.3">
      <c r="A16194">
        <v>11</v>
      </c>
      <c r="B16194">
        <v>32223</v>
      </c>
      <c r="C16194">
        <v>5</v>
      </c>
      <c r="D16194">
        <v>94000</v>
      </c>
      <c r="E16194" s="46">
        <v>45445</v>
      </c>
      <c r="F16194">
        <v>-47.57</v>
      </c>
      <c r="I16194" t="str">
        <f>INDEX(LedgerMapping[[#All],[Level 3]],MATCH(Actuals[[#This Row],[Sub Ledger]],LedgerMapping[[#All],[Sub Ledger]],0))</f>
        <v>Tax</v>
      </c>
      <c r="J16194" s="22">
        <f>YEAR(Actuals[[#This Row],[Date]])</f>
        <v>2024</v>
      </c>
      <c r="K16194" s="22">
        <f>MONTH(Actuals[[#This Row],[Date]])</f>
        <v>6</v>
      </c>
      <c r="L16194" s="12"/>
    </row>
    <row r="16195" spans="1:12" x14ac:dyDescent="0.3">
      <c r="A16195">
        <v>11</v>
      </c>
      <c r="B16195">
        <v>34470</v>
      </c>
      <c r="C16195">
        <v>5</v>
      </c>
      <c r="D16195">
        <v>94000</v>
      </c>
      <c r="E16195" s="46">
        <v>45507</v>
      </c>
      <c r="F16195">
        <v>-45.44</v>
      </c>
      <c r="I16195" t="str">
        <f>INDEX(LedgerMapping[[#All],[Level 3]],MATCH(Actuals[[#This Row],[Sub Ledger]],LedgerMapping[[#All],[Sub Ledger]],0))</f>
        <v>Tax</v>
      </c>
      <c r="J16195" s="22">
        <f>YEAR(Actuals[[#This Row],[Date]])</f>
        <v>2024</v>
      </c>
      <c r="K16195" s="22">
        <f>MONTH(Actuals[[#This Row],[Date]])</f>
        <v>8</v>
      </c>
      <c r="L16195" s="12"/>
    </row>
    <row r="16196" spans="1:12" x14ac:dyDescent="0.3">
      <c r="A16196">
        <v>11</v>
      </c>
      <c r="B16196">
        <v>35623</v>
      </c>
      <c r="C16196">
        <v>5</v>
      </c>
      <c r="D16196">
        <v>94000</v>
      </c>
      <c r="E16196" s="46">
        <v>45536</v>
      </c>
      <c r="F16196">
        <v>-24.16</v>
      </c>
      <c r="I16196" t="str">
        <f>INDEX(LedgerMapping[[#All],[Level 3]],MATCH(Actuals[[#This Row],[Sub Ledger]],LedgerMapping[[#All],[Sub Ledger]],0))</f>
        <v>Tax</v>
      </c>
      <c r="J16196" s="22">
        <f>YEAR(Actuals[[#This Row],[Date]])</f>
        <v>2024</v>
      </c>
      <c r="K16196" s="22">
        <f>MONTH(Actuals[[#This Row],[Date]])</f>
        <v>9</v>
      </c>
      <c r="L16196" s="12"/>
    </row>
    <row r="16197" spans="1:12" x14ac:dyDescent="0.3">
      <c r="A16197">
        <v>11</v>
      </c>
      <c r="B16197">
        <v>36773</v>
      </c>
      <c r="C16197">
        <v>5</v>
      </c>
      <c r="D16197">
        <v>94000</v>
      </c>
      <c r="E16197" s="46">
        <v>45567</v>
      </c>
      <c r="F16197">
        <v>-52.89</v>
      </c>
      <c r="I16197" t="str">
        <f>INDEX(LedgerMapping[[#All],[Level 3]],MATCH(Actuals[[#This Row],[Sub Ledger]],LedgerMapping[[#All],[Sub Ledger]],0))</f>
        <v>Tax</v>
      </c>
      <c r="J16197" s="22">
        <f>YEAR(Actuals[[#This Row],[Date]])</f>
        <v>2024</v>
      </c>
      <c r="K16197" s="22">
        <f>MONTH(Actuals[[#This Row],[Date]])</f>
        <v>10</v>
      </c>
      <c r="L16197" s="12"/>
    </row>
    <row r="16198" spans="1:12" x14ac:dyDescent="0.3">
      <c r="A16198">
        <v>11</v>
      </c>
      <c r="B16198">
        <v>37922</v>
      </c>
      <c r="C16198">
        <v>5</v>
      </c>
      <c r="D16198">
        <v>94000</v>
      </c>
      <c r="E16198" s="46">
        <v>45597</v>
      </c>
      <c r="F16198">
        <v>-22.04</v>
      </c>
      <c r="I16198" t="str">
        <f>INDEX(LedgerMapping[[#All],[Level 3]],MATCH(Actuals[[#This Row],[Sub Ledger]],LedgerMapping[[#All],[Sub Ledger]],0))</f>
        <v>Tax</v>
      </c>
      <c r="J16198" s="22">
        <f>YEAR(Actuals[[#This Row],[Date]])</f>
        <v>2024</v>
      </c>
      <c r="K16198" s="22">
        <f>MONTH(Actuals[[#This Row],[Date]])</f>
        <v>11</v>
      </c>
      <c r="L16198" s="12"/>
    </row>
    <row r="16199" spans="1:12" x14ac:dyDescent="0.3">
      <c r="A16199">
        <v>11</v>
      </c>
      <c r="B16199">
        <v>39073</v>
      </c>
      <c r="C16199">
        <v>5</v>
      </c>
      <c r="D16199">
        <v>94000</v>
      </c>
      <c r="E16199" s="46">
        <v>45628</v>
      </c>
      <c r="F16199">
        <v>-22.04</v>
      </c>
      <c r="I16199" t="str">
        <f>INDEX(LedgerMapping[[#All],[Level 3]],MATCH(Actuals[[#This Row],[Sub Ledger]],LedgerMapping[[#All],[Sub Ledger]],0))</f>
        <v>Tax</v>
      </c>
      <c r="J16199" s="22">
        <f>YEAR(Actuals[[#This Row],[Date]])</f>
        <v>2024</v>
      </c>
      <c r="K16199" s="22">
        <f>MONTH(Actuals[[#This Row],[Date]])</f>
        <v>12</v>
      </c>
      <c r="L16199" s="12"/>
    </row>
    <row r="16200" spans="1:12" x14ac:dyDescent="0.3">
      <c r="A16200">
        <v>11</v>
      </c>
      <c r="B16200">
        <v>25673</v>
      </c>
      <c r="C16200">
        <v>7</v>
      </c>
      <c r="D16200">
        <v>85000</v>
      </c>
      <c r="E16200" s="46">
        <v>45290</v>
      </c>
      <c r="F16200">
        <v>4182.2</v>
      </c>
      <c r="I16200" t="str">
        <f>INDEX(LedgerMapping[[#All],[Level 3]],MATCH(Actuals[[#This Row],[Sub Ledger]],LedgerMapping[[#All],[Sub Ledger]],0))</f>
        <v>Ammortisation</v>
      </c>
      <c r="J16200" s="22">
        <f>YEAR(Actuals[[#This Row],[Date]])</f>
        <v>2023</v>
      </c>
      <c r="K16200" s="22">
        <f>MONTH(Actuals[[#This Row],[Date]])</f>
        <v>12</v>
      </c>
      <c r="L16200" s="12"/>
    </row>
    <row r="16201" spans="1:12" x14ac:dyDescent="0.3">
      <c r="A16201">
        <v>11</v>
      </c>
      <c r="B16201">
        <v>39397</v>
      </c>
      <c r="C16201">
        <v>7</v>
      </c>
      <c r="D16201">
        <v>85000</v>
      </c>
      <c r="E16201" s="46">
        <v>45657</v>
      </c>
      <c r="F16201">
        <v>3569.9</v>
      </c>
      <c r="I16201" t="str">
        <f>INDEX(LedgerMapping[[#All],[Level 3]],MATCH(Actuals[[#This Row],[Sub Ledger]],LedgerMapping[[#All],[Sub Ledger]],0))</f>
        <v>Ammortisation</v>
      </c>
      <c r="J16201" s="22">
        <f>YEAR(Actuals[[#This Row],[Date]])</f>
        <v>2024</v>
      </c>
      <c r="K16201" s="22">
        <f>MONTH(Actuals[[#This Row],[Date]])</f>
        <v>12</v>
      </c>
      <c r="L16201" s="12"/>
    </row>
    <row r="16202" spans="1:12" x14ac:dyDescent="0.3">
      <c r="A16202">
        <v>3</v>
      </c>
      <c r="B16202">
        <v>141</v>
      </c>
      <c r="C16202">
        <v>7</v>
      </c>
      <c r="D16202">
        <v>60000</v>
      </c>
      <c r="E16202" s="46">
        <v>44562</v>
      </c>
      <c r="F16202">
        <v>-5520</v>
      </c>
      <c r="I16202" t="str">
        <f>INDEX(LedgerMapping[[#All],[Level 3]],MATCH(Actuals[[#This Row],[Sub Ledger]],LedgerMapping[[#All],[Sub Ledger]],0))</f>
        <v>Marketing</v>
      </c>
      <c r="J16202" s="22">
        <f>YEAR(Actuals[[#This Row],[Date]])</f>
        <v>2022</v>
      </c>
      <c r="K16202" s="22">
        <f>MONTH(Actuals[[#This Row],[Date]])</f>
        <v>1</v>
      </c>
      <c r="L16202" s="12"/>
    </row>
    <row r="16203" spans="1:12" x14ac:dyDescent="0.3">
      <c r="A16203">
        <v>3</v>
      </c>
      <c r="B16203">
        <v>1267</v>
      </c>
      <c r="C16203">
        <v>7</v>
      </c>
      <c r="D16203">
        <v>60000</v>
      </c>
      <c r="E16203" s="46">
        <v>44593</v>
      </c>
      <c r="F16203">
        <v>-4000</v>
      </c>
      <c r="I16203" t="str">
        <f>INDEX(LedgerMapping[[#All],[Level 3]],MATCH(Actuals[[#This Row],[Sub Ledger]],LedgerMapping[[#All],[Sub Ledger]],0))</f>
        <v>Marketing</v>
      </c>
      <c r="J16203" s="22">
        <f>YEAR(Actuals[[#This Row],[Date]])</f>
        <v>2022</v>
      </c>
      <c r="K16203" s="22">
        <f>MONTH(Actuals[[#This Row],[Date]])</f>
        <v>2</v>
      </c>
      <c r="L16203" s="12"/>
    </row>
    <row r="16204" spans="1:12" x14ac:dyDescent="0.3">
      <c r="A16204">
        <v>3</v>
      </c>
      <c r="B16204">
        <v>2391</v>
      </c>
      <c r="C16204">
        <v>7</v>
      </c>
      <c r="D16204">
        <v>60000</v>
      </c>
      <c r="E16204" s="46">
        <v>44624</v>
      </c>
      <c r="F16204">
        <v>-5940</v>
      </c>
      <c r="I16204" t="str">
        <f>INDEX(LedgerMapping[[#All],[Level 3]],MATCH(Actuals[[#This Row],[Sub Ledger]],LedgerMapping[[#All],[Sub Ledger]],0))</f>
        <v>Marketing</v>
      </c>
      <c r="J16204" s="22">
        <f>YEAR(Actuals[[#This Row],[Date]])</f>
        <v>2022</v>
      </c>
      <c r="K16204" s="22">
        <f>MONTH(Actuals[[#This Row],[Date]])</f>
        <v>3</v>
      </c>
      <c r="L16204" s="12"/>
    </row>
    <row r="16205" spans="1:12" x14ac:dyDescent="0.3">
      <c r="A16205">
        <v>3</v>
      </c>
      <c r="B16205">
        <v>3509</v>
      </c>
      <c r="C16205">
        <v>7</v>
      </c>
      <c r="D16205">
        <v>60000</v>
      </c>
      <c r="E16205" s="46">
        <v>44654</v>
      </c>
      <c r="F16205">
        <v>-6480</v>
      </c>
      <c r="I16205" t="str">
        <f>INDEX(LedgerMapping[[#All],[Level 3]],MATCH(Actuals[[#This Row],[Sub Ledger]],LedgerMapping[[#All],[Sub Ledger]],0))</f>
        <v>Marketing</v>
      </c>
      <c r="J16205" s="22">
        <f>YEAR(Actuals[[#This Row],[Date]])</f>
        <v>2022</v>
      </c>
      <c r="K16205" s="22">
        <f>MONTH(Actuals[[#This Row],[Date]])</f>
        <v>4</v>
      </c>
      <c r="L16205" s="12"/>
    </row>
    <row r="16206" spans="1:12" x14ac:dyDescent="0.3">
      <c r="A16206">
        <v>3</v>
      </c>
      <c r="B16206">
        <v>4629</v>
      </c>
      <c r="C16206">
        <v>7</v>
      </c>
      <c r="D16206">
        <v>60000</v>
      </c>
      <c r="E16206" s="46">
        <v>44685</v>
      </c>
      <c r="F16206">
        <v>-8640</v>
      </c>
      <c r="I16206" t="str">
        <f>INDEX(LedgerMapping[[#All],[Level 3]],MATCH(Actuals[[#This Row],[Sub Ledger]],LedgerMapping[[#All],[Sub Ledger]],0))</f>
        <v>Marketing</v>
      </c>
      <c r="J16206" s="22">
        <f>YEAR(Actuals[[#This Row],[Date]])</f>
        <v>2022</v>
      </c>
      <c r="K16206" s="22">
        <f>MONTH(Actuals[[#This Row],[Date]])</f>
        <v>5</v>
      </c>
      <c r="L16206" s="12"/>
    </row>
    <row r="16207" spans="1:12" x14ac:dyDescent="0.3">
      <c r="A16207">
        <v>3</v>
      </c>
      <c r="B16207">
        <v>5755</v>
      </c>
      <c r="C16207">
        <v>7</v>
      </c>
      <c r="D16207">
        <v>60000</v>
      </c>
      <c r="E16207" s="46">
        <v>44715</v>
      </c>
      <c r="F16207">
        <v>-8080</v>
      </c>
      <c r="I16207" t="str">
        <f>INDEX(LedgerMapping[[#All],[Level 3]],MATCH(Actuals[[#This Row],[Sub Ledger]],LedgerMapping[[#All],[Sub Ledger]],0))</f>
        <v>Marketing</v>
      </c>
      <c r="J16207" s="22">
        <f>YEAR(Actuals[[#This Row],[Date]])</f>
        <v>2022</v>
      </c>
      <c r="K16207" s="22">
        <f>MONTH(Actuals[[#This Row],[Date]])</f>
        <v>6</v>
      </c>
      <c r="L16207" s="12"/>
    </row>
    <row r="16208" spans="1:12" x14ac:dyDescent="0.3">
      <c r="A16208">
        <v>3</v>
      </c>
      <c r="B16208">
        <v>6880</v>
      </c>
      <c r="C16208">
        <v>7</v>
      </c>
      <c r="D16208">
        <v>60000</v>
      </c>
      <c r="E16208" s="46">
        <v>44746</v>
      </c>
      <c r="F16208">
        <v>-6000</v>
      </c>
      <c r="I16208" t="str">
        <f>INDEX(LedgerMapping[[#All],[Level 3]],MATCH(Actuals[[#This Row],[Sub Ledger]],LedgerMapping[[#All],[Sub Ledger]],0))</f>
        <v>Marketing</v>
      </c>
      <c r="J16208" s="22">
        <f>YEAR(Actuals[[#This Row],[Date]])</f>
        <v>2022</v>
      </c>
      <c r="K16208" s="22">
        <f>MONTH(Actuals[[#This Row],[Date]])</f>
        <v>7</v>
      </c>
      <c r="L16208" s="12"/>
    </row>
    <row r="16209" spans="1:12" x14ac:dyDescent="0.3">
      <c r="A16209">
        <v>3</v>
      </c>
      <c r="B16209">
        <v>8000</v>
      </c>
      <c r="C16209">
        <v>7</v>
      </c>
      <c r="D16209">
        <v>60000</v>
      </c>
      <c r="E16209" s="46">
        <v>44777</v>
      </c>
      <c r="F16209">
        <v>-5400</v>
      </c>
      <c r="I16209" t="str">
        <f>INDEX(LedgerMapping[[#All],[Level 3]],MATCH(Actuals[[#This Row],[Sub Ledger]],LedgerMapping[[#All],[Sub Ledger]],0))</f>
        <v>Marketing</v>
      </c>
      <c r="J16209" s="22">
        <f>YEAR(Actuals[[#This Row],[Date]])</f>
        <v>2022</v>
      </c>
      <c r="K16209" s="22">
        <f>MONTH(Actuals[[#This Row],[Date]])</f>
        <v>8</v>
      </c>
      <c r="L16209" s="12"/>
    </row>
    <row r="16210" spans="1:12" x14ac:dyDescent="0.3">
      <c r="A16210">
        <v>3</v>
      </c>
      <c r="B16210">
        <v>9121</v>
      </c>
      <c r="C16210">
        <v>7</v>
      </c>
      <c r="D16210">
        <v>60000</v>
      </c>
      <c r="E16210" s="46">
        <v>44805</v>
      </c>
      <c r="F16210">
        <v>-4120</v>
      </c>
      <c r="I16210" t="str">
        <f>INDEX(LedgerMapping[[#All],[Level 3]],MATCH(Actuals[[#This Row],[Sub Ledger]],LedgerMapping[[#All],[Sub Ledger]],0))</f>
        <v>Marketing</v>
      </c>
      <c r="J16210" s="22">
        <f>YEAR(Actuals[[#This Row],[Date]])</f>
        <v>2022</v>
      </c>
      <c r="K16210" s="22">
        <f>MONTH(Actuals[[#This Row],[Date]])</f>
        <v>9</v>
      </c>
      <c r="L16210" s="12"/>
    </row>
    <row r="16211" spans="1:12" x14ac:dyDescent="0.3">
      <c r="A16211">
        <v>3</v>
      </c>
      <c r="B16211">
        <v>10238</v>
      </c>
      <c r="C16211">
        <v>7</v>
      </c>
      <c r="D16211">
        <v>60000</v>
      </c>
      <c r="E16211" s="46">
        <v>44836</v>
      </c>
      <c r="F16211">
        <v>-6486</v>
      </c>
      <c r="I16211" t="str">
        <f>INDEX(LedgerMapping[[#All],[Level 3]],MATCH(Actuals[[#This Row],[Sub Ledger]],LedgerMapping[[#All],[Sub Ledger]],0))</f>
        <v>Marketing</v>
      </c>
      <c r="J16211" s="22">
        <f>YEAR(Actuals[[#This Row],[Date]])</f>
        <v>2022</v>
      </c>
      <c r="K16211" s="22">
        <f>MONTH(Actuals[[#This Row],[Date]])</f>
        <v>10</v>
      </c>
      <c r="L16211" s="12"/>
    </row>
    <row r="16212" spans="1:12" x14ac:dyDescent="0.3">
      <c r="A16212">
        <v>3</v>
      </c>
      <c r="B16212">
        <v>11356</v>
      </c>
      <c r="C16212">
        <v>7</v>
      </c>
      <c r="D16212">
        <v>60000</v>
      </c>
      <c r="E16212" s="46">
        <v>44866</v>
      </c>
      <c r="F16212">
        <v>-5060</v>
      </c>
      <c r="I16212" t="str">
        <f>INDEX(LedgerMapping[[#All],[Level 3]],MATCH(Actuals[[#This Row],[Sub Ledger]],LedgerMapping[[#All],[Sub Ledger]],0))</f>
        <v>Marketing</v>
      </c>
      <c r="J16212" s="22">
        <f>YEAR(Actuals[[#This Row],[Date]])</f>
        <v>2022</v>
      </c>
      <c r="K16212" s="22">
        <f>MONTH(Actuals[[#This Row],[Date]])</f>
        <v>11</v>
      </c>
      <c r="L16212" s="12"/>
    </row>
    <row r="16213" spans="1:12" x14ac:dyDescent="0.3">
      <c r="A16213">
        <v>3</v>
      </c>
      <c r="B16213">
        <v>12483</v>
      </c>
      <c r="C16213">
        <v>7</v>
      </c>
      <c r="D16213">
        <v>60000</v>
      </c>
      <c r="E16213" s="46">
        <v>44897</v>
      </c>
      <c r="F16213">
        <v>-9752</v>
      </c>
      <c r="I16213" t="str">
        <f>INDEX(LedgerMapping[[#All],[Level 3]],MATCH(Actuals[[#This Row],[Sub Ledger]],LedgerMapping[[#All],[Sub Ledger]],0))</f>
        <v>Marketing</v>
      </c>
      <c r="J16213" s="22">
        <f>YEAR(Actuals[[#This Row],[Date]])</f>
        <v>2022</v>
      </c>
      <c r="K16213" s="22">
        <f>MONTH(Actuals[[#This Row],[Date]])</f>
        <v>12</v>
      </c>
      <c r="L16213" s="12"/>
    </row>
    <row r="16214" spans="1:12" x14ac:dyDescent="0.3">
      <c r="A16214">
        <v>3</v>
      </c>
      <c r="B16214">
        <v>13585</v>
      </c>
      <c r="C16214">
        <v>7</v>
      </c>
      <c r="D16214">
        <v>60000</v>
      </c>
      <c r="E16214" s="46">
        <v>44927</v>
      </c>
      <c r="F16214">
        <v>-22963</v>
      </c>
      <c r="I16214" t="str">
        <f>INDEX(LedgerMapping[[#All],[Level 3]],MATCH(Actuals[[#This Row],[Sub Ledger]],LedgerMapping[[#All],[Sub Ledger]],0))</f>
        <v>Marketing</v>
      </c>
      <c r="J16214" s="22">
        <f>YEAR(Actuals[[#This Row],[Date]])</f>
        <v>2023</v>
      </c>
      <c r="K16214" s="22">
        <f>MONTH(Actuals[[#This Row],[Date]])</f>
        <v>1</v>
      </c>
      <c r="L16214" s="12"/>
    </row>
    <row r="16215" spans="1:12" x14ac:dyDescent="0.3">
      <c r="A16215">
        <v>3</v>
      </c>
      <c r="B16215">
        <v>14597</v>
      </c>
      <c r="C16215">
        <v>7</v>
      </c>
      <c r="D16215">
        <v>60000</v>
      </c>
      <c r="E16215" s="46">
        <v>44958</v>
      </c>
      <c r="F16215">
        <v>-12318</v>
      </c>
      <c r="I16215" t="str">
        <f>INDEX(LedgerMapping[[#All],[Level 3]],MATCH(Actuals[[#This Row],[Sub Ledger]],LedgerMapping[[#All],[Sub Ledger]],0))</f>
        <v>Marketing</v>
      </c>
      <c r="J16215" s="22">
        <f>YEAR(Actuals[[#This Row],[Date]])</f>
        <v>2023</v>
      </c>
      <c r="K16215" s="22">
        <f>MONTH(Actuals[[#This Row],[Date]])</f>
        <v>2</v>
      </c>
      <c r="L16215" s="12"/>
    </row>
    <row r="16216" spans="1:12" x14ac:dyDescent="0.3">
      <c r="A16216">
        <v>3</v>
      </c>
      <c r="B16216">
        <v>15576</v>
      </c>
      <c r="C16216">
        <v>7</v>
      </c>
      <c r="D16216">
        <v>60000</v>
      </c>
      <c r="E16216" s="46">
        <v>44988</v>
      </c>
      <c r="F16216">
        <v>-19734</v>
      </c>
      <c r="I16216" t="str">
        <f>INDEX(LedgerMapping[[#All],[Level 3]],MATCH(Actuals[[#This Row],[Sub Ledger]],LedgerMapping[[#All],[Sub Ledger]],0))</f>
        <v>Marketing</v>
      </c>
      <c r="J16216" s="22">
        <f>YEAR(Actuals[[#This Row],[Date]])</f>
        <v>2023</v>
      </c>
      <c r="K16216" s="22">
        <f>MONTH(Actuals[[#This Row],[Date]])</f>
        <v>3</v>
      </c>
      <c r="L16216" s="12"/>
    </row>
    <row r="16217" spans="1:12" x14ac:dyDescent="0.3">
      <c r="A16217">
        <v>3</v>
      </c>
      <c r="B16217">
        <v>16608</v>
      </c>
      <c r="C16217">
        <v>7</v>
      </c>
      <c r="D16217">
        <v>60000</v>
      </c>
      <c r="E16217" s="46">
        <v>45018</v>
      </c>
      <c r="F16217">
        <v>-22484</v>
      </c>
      <c r="I16217" t="str">
        <f>INDEX(LedgerMapping[[#All],[Level 3]],MATCH(Actuals[[#This Row],[Sub Ledger]],LedgerMapping[[#All],[Sub Ledger]],0))</f>
        <v>Marketing</v>
      </c>
      <c r="J16217" s="22">
        <f>YEAR(Actuals[[#This Row],[Date]])</f>
        <v>2023</v>
      </c>
      <c r="K16217" s="22">
        <f>MONTH(Actuals[[#This Row],[Date]])</f>
        <v>4</v>
      </c>
      <c r="L16217" s="12"/>
    </row>
    <row r="16218" spans="1:12" x14ac:dyDescent="0.3">
      <c r="A16218">
        <v>3</v>
      </c>
      <c r="B16218">
        <v>17640</v>
      </c>
      <c r="C16218">
        <v>7</v>
      </c>
      <c r="D16218">
        <v>60000</v>
      </c>
      <c r="E16218" s="46">
        <v>45049</v>
      </c>
      <c r="F16218">
        <v>-11122</v>
      </c>
      <c r="I16218" t="str">
        <f>INDEX(LedgerMapping[[#All],[Level 3]],MATCH(Actuals[[#This Row],[Sub Ledger]],LedgerMapping[[#All],[Sub Ledger]],0))</f>
        <v>Marketing</v>
      </c>
      <c r="J16218" s="22">
        <f>YEAR(Actuals[[#This Row],[Date]])</f>
        <v>2023</v>
      </c>
      <c r="K16218" s="22">
        <f>MONTH(Actuals[[#This Row],[Date]])</f>
        <v>5</v>
      </c>
      <c r="L16218" s="12"/>
    </row>
    <row r="16219" spans="1:12" x14ac:dyDescent="0.3">
      <c r="A16219">
        <v>3</v>
      </c>
      <c r="B16219">
        <v>18644</v>
      </c>
      <c r="C16219">
        <v>7</v>
      </c>
      <c r="D16219">
        <v>60000</v>
      </c>
      <c r="E16219" s="46">
        <v>45079</v>
      </c>
      <c r="F16219">
        <v>-12916</v>
      </c>
      <c r="I16219" t="str">
        <f>INDEX(LedgerMapping[[#All],[Level 3]],MATCH(Actuals[[#This Row],[Sub Ledger]],LedgerMapping[[#All],[Sub Ledger]],0))</f>
        <v>Marketing</v>
      </c>
      <c r="J16219" s="22">
        <f>YEAR(Actuals[[#This Row],[Date]])</f>
        <v>2023</v>
      </c>
      <c r="K16219" s="22">
        <f>MONTH(Actuals[[#This Row],[Date]])</f>
        <v>6</v>
      </c>
      <c r="L16219" s="12"/>
    </row>
    <row r="16220" spans="1:12" x14ac:dyDescent="0.3">
      <c r="A16220">
        <v>3</v>
      </c>
      <c r="B16220">
        <v>19672</v>
      </c>
      <c r="C16220">
        <v>7</v>
      </c>
      <c r="D16220">
        <v>60000</v>
      </c>
      <c r="E16220" s="46">
        <v>45110</v>
      </c>
      <c r="F16220">
        <v>-22245</v>
      </c>
      <c r="I16220" t="str">
        <f>INDEX(LedgerMapping[[#All],[Level 3]],MATCH(Actuals[[#This Row],[Sub Ledger]],LedgerMapping[[#All],[Sub Ledger]],0))</f>
        <v>Marketing</v>
      </c>
      <c r="J16220" s="22">
        <f>YEAR(Actuals[[#This Row],[Date]])</f>
        <v>2023</v>
      </c>
      <c r="K16220" s="22">
        <f>MONTH(Actuals[[#This Row],[Date]])</f>
        <v>7</v>
      </c>
      <c r="L16220" s="12"/>
    </row>
    <row r="16221" spans="1:12" x14ac:dyDescent="0.3">
      <c r="A16221">
        <v>3</v>
      </c>
      <c r="B16221">
        <v>20702</v>
      </c>
      <c r="C16221">
        <v>7</v>
      </c>
      <c r="D16221">
        <v>60000</v>
      </c>
      <c r="E16221" s="46">
        <v>45141</v>
      </c>
      <c r="F16221">
        <v>-11242</v>
      </c>
      <c r="I16221" t="str">
        <f>INDEX(LedgerMapping[[#All],[Level 3]],MATCH(Actuals[[#This Row],[Sub Ledger]],LedgerMapping[[#All],[Sub Ledger]],0))</f>
        <v>Marketing</v>
      </c>
      <c r="J16221" s="22">
        <f>YEAR(Actuals[[#This Row],[Date]])</f>
        <v>2023</v>
      </c>
      <c r="K16221" s="22">
        <f>MONTH(Actuals[[#This Row],[Date]])</f>
        <v>8</v>
      </c>
      <c r="L16221" s="12"/>
    </row>
    <row r="16222" spans="1:12" x14ac:dyDescent="0.3">
      <c r="A16222">
        <v>3</v>
      </c>
      <c r="B16222">
        <v>21704</v>
      </c>
      <c r="C16222">
        <v>7</v>
      </c>
      <c r="D16222">
        <v>60000</v>
      </c>
      <c r="E16222" s="46">
        <v>45169</v>
      </c>
      <c r="F16222">
        <v>-12558</v>
      </c>
      <c r="I16222" t="str">
        <f>INDEX(LedgerMapping[[#All],[Level 3]],MATCH(Actuals[[#This Row],[Sub Ledger]],LedgerMapping[[#All],[Sub Ledger]],0))</f>
        <v>Marketing</v>
      </c>
      <c r="J16222" s="22">
        <f>YEAR(Actuals[[#This Row],[Date]])</f>
        <v>2023</v>
      </c>
      <c r="K16222" s="22">
        <f>MONTH(Actuals[[#This Row],[Date]])</f>
        <v>8</v>
      </c>
      <c r="L16222" s="12"/>
    </row>
    <row r="16223" spans="1:12" x14ac:dyDescent="0.3">
      <c r="A16223">
        <v>3</v>
      </c>
      <c r="B16223">
        <v>22680</v>
      </c>
      <c r="C16223">
        <v>7</v>
      </c>
      <c r="D16223">
        <v>60000</v>
      </c>
      <c r="E16223" s="46">
        <v>45200</v>
      </c>
      <c r="F16223">
        <v>-22245</v>
      </c>
      <c r="I16223" t="str">
        <f>INDEX(LedgerMapping[[#All],[Level 3]],MATCH(Actuals[[#This Row],[Sub Ledger]],LedgerMapping[[#All],[Sub Ledger]],0))</f>
        <v>Marketing</v>
      </c>
      <c r="J16223" s="22">
        <f>YEAR(Actuals[[#This Row],[Date]])</f>
        <v>2023</v>
      </c>
      <c r="K16223" s="22">
        <f>MONTH(Actuals[[#This Row],[Date]])</f>
        <v>10</v>
      </c>
      <c r="L16223" s="12"/>
    </row>
    <row r="16224" spans="1:12" x14ac:dyDescent="0.3">
      <c r="A16224">
        <v>3</v>
      </c>
      <c r="B16224">
        <v>23684</v>
      </c>
      <c r="C16224">
        <v>7</v>
      </c>
      <c r="D16224">
        <v>60000</v>
      </c>
      <c r="E16224" s="46">
        <v>45230</v>
      </c>
      <c r="F16224">
        <v>-11242</v>
      </c>
      <c r="I16224" t="str">
        <f>INDEX(LedgerMapping[[#All],[Level 3]],MATCH(Actuals[[#This Row],[Sub Ledger]],LedgerMapping[[#All],[Sub Ledger]],0))</f>
        <v>Marketing</v>
      </c>
      <c r="J16224" s="22">
        <f>YEAR(Actuals[[#This Row],[Date]])</f>
        <v>2023</v>
      </c>
      <c r="K16224" s="22">
        <f>MONTH(Actuals[[#This Row],[Date]])</f>
        <v>10</v>
      </c>
      <c r="L16224" s="12"/>
    </row>
    <row r="16225" spans="1:12" x14ac:dyDescent="0.3">
      <c r="A16225">
        <v>3</v>
      </c>
      <c r="B16225">
        <v>24714</v>
      </c>
      <c r="C16225">
        <v>7</v>
      </c>
      <c r="D16225">
        <v>60000</v>
      </c>
      <c r="E16225" s="46">
        <v>45261</v>
      </c>
      <c r="F16225">
        <v>-11362</v>
      </c>
      <c r="I16225" t="str">
        <f>INDEX(LedgerMapping[[#All],[Level 3]],MATCH(Actuals[[#This Row],[Sub Ledger]],LedgerMapping[[#All],[Sub Ledger]],0))</f>
        <v>Marketing</v>
      </c>
      <c r="J16225" s="22">
        <f>YEAR(Actuals[[#This Row],[Date]])</f>
        <v>2023</v>
      </c>
      <c r="K16225" s="22">
        <f>MONTH(Actuals[[#This Row],[Date]])</f>
        <v>12</v>
      </c>
      <c r="L16225" s="12"/>
    </row>
    <row r="16226" spans="1:12" x14ac:dyDescent="0.3">
      <c r="A16226">
        <v>3</v>
      </c>
      <c r="B16226">
        <v>25775</v>
      </c>
      <c r="C16226">
        <v>7</v>
      </c>
      <c r="D16226">
        <v>60000</v>
      </c>
      <c r="E16226" s="46">
        <v>45291</v>
      </c>
      <c r="F16226">
        <v>-17402</v>
      </c>
      <c r="I16226" t="str">
        <f>INDEX(LedgerMapping[[#All],[Level 3]],MATCH(Actuals[[#This Row],[Sub Ledger]],LedgerMapping[[#All],[Sub Ledger]],0))</f>
        <v>Marketing</v>
      </c>
      <c r="J16226" s="22">
        <f>YEAR(Actuals[[#This Row],[Date]])</f>
        <v>2023</v>
      </c>
      <c r="K16226" s="22">
        <f>MONTH(Actuals[[#This Row],[Date]])</f>
        <v>12</v>
      </c>
      <c r="L16226" s="12"/>
    </row>
    <row r="16227" spans="1:12" x14ac:dyDescent="0.3">
      <c r="A16227">
        <v>3</v>
      </c>
      <c r="B16227">
        <v>26911</v>
      </c>
      <c r="C16227">
        <v>7</v>
      </c>
      <c r="D16227">
        <v>60000</v>
      </c>
      <c r="E16227" s="46">
        <v>45322</v>
      </c>
      <c r="F16227">
        <v>-16905</v>
      </c>
      <c r="I16227" t="str">
        <f>INDEX(LedgerMapping[[#All],[Level 3]],MATCH(Actuals[[#This Row],[Sub Ledger]],LedgerMapping[[#All],[Sub Ledger]],0))</f>
        <v>Marketing</v>
      </c>
      <c r="J16227" s="22">
        <f>YEAR(Actuals[[#This Row],[Date]])</f>
        <v>2024</v>
      </c>
      <c r="K16227" s="22">
        <f>MONTH(Actuals[[#This Row],[Date]])</f>
        <v>1</v>
      </c>
      <c r="L16227" s="12"/>
    </row>
    <row r="16228" spans="1:12" x14ac:dyDescent="0.3">
      <c r="A16228">
        <v>3</v>
      </c>
      <c r="B16228">
        <v>28061</v>
      </c>
      <c r="C16228">
        <v>7</v>
      </c>
      <c r="D16228">
        <v>60000</v>
      </c>
      <c r="E16228" s="46">
        <v>45354</v>
      </c>
      <c r="F16228">
        <v>-18975</v>
      </c>
      <c r="I16228" t="str">
        <f>INDEX(LedgerMapping[[#All],[Level 3]],MATCH(Actuals[[#This Row],[Sub Ledger]],LedgerMapping[[#All],[Sub Ledger]],0))</f>
        <v>Marketing</v>
      </c>
      <c r="J16228" s="22">
        <f>YEAR(Actuals[[#This Row],[Date]])</f>
        <v>2024</v>
      </c>
      <c r="K16228" s="22">
        <f>MONTH(Actuals[[#This Row],[Date]])</f>
        <v>3</v>
      </c>
      <c r="L16228" s="12"/>
    </row>
    <row r="16229" spans="1:12" x14ac:dyDescent="0.3">
      <c r="A16229">
        <v>3</v>
      </c>
      <c r="B16229">
        <v>29214</v>
      </c>
      <c r="C16229">
        <v>7</v>
      </c>
      <c r="D16229">
        <v>60000</v>
      </c>
      <c r="E16229" s="46">
        <v>45384</v>
      </c>
      <c r="F16229">
        <v>-21114</v>
      </c>
      <c r="I16229" t="str">
        <f>INDEX(LedgerMapping[[#All],[Level 3]],MATCH(Actuals[[#This Row],[Sub Ledger]],LedgerMapping[[#All],[Sub Ledger]],0))</f>
        <v>Marketing</v>
      </c>
      <c r="J16229" s="22">
        <f>YEAR(Actuals[[#This Row],[Date]])</f>
        <v>2024</v>
      </c>
      <c r="K16229" s="22">
        <f>MONTH(Actuals[[#This Row],[Date]])</f>
        <v>4</v>
      </c>
      <c r="L16229" s="12"/>
    </row>
    <row r="16230" spans="1:12" x14ac:dyDescent="0.3">
      <c r="A16230">
        <v>3</v>
      </c>
      <c r="B16230">
        <v>30340</v>
      </c>
      <c r="C16230">
        <v>7</v>
      </c>
      <c r="D16230">
        <v>60000</v>
      </c>
      <c r="E16230" s="46">
        <v>45415</v>
      </c>
      <c r="F16230">
        <v>-17595</v>
      </c>
      <c r="I16230" t="str">
        <f>INDEX(LedgerMapping[[#All],[Level 3]],MATCH(Actuals[[#This Row],[Sub Ledger]],LedgerMapping[[#All],[Sub Ledger]],0))</f>
        <v>Marketing</v>
      </c>
      <c r="J16230" s="22">
        <f>YEAR(Actuals[[#This Row],[Date]])</f>
        <v>2024</v>
      </c>
      <c r="K16230" s="22">
        <f>MONTH(Actuals[[#This Row],[Date]])</f>
        <v>5</v>
      </c>
      <c r="L16230" s="12"/>
    </row>
    <row r="16231" spans="1:12" x14ac:dyDescent="0.3">
      <c r="A16231">
        <v>3</v>
      </c>
      <c r="B16231">
        <v>31466</v>
      </c>
      <c r="C16231">
        <v>7</v>
      </c>
      <c r="D16231">
        <v>60000</v>
      </c>
      <c r="E16231" s="46">
        <v>45445</v>
      </c>
      <c r="F16231">
        <v>-18458</v>
      </c>
      <c r="I16231" t="str">
        <f>INDEX(LedgerMapping[[#All],[Level 3]],MATCH(Actuals[[#This Row],[Sub Ledger]],LedgerMapping[[#All],[Sub Ledger]],0))</f>
        <v>Marketing</v>
      </c>
      <c r="J16231" s="22">
        <f>YEAR(Actuals[[#This Row],[Date]])</f>
        <v>2024</v>
      </c>
      <c r="K16231" s="22">
        <f>MONTH(Actuals[[#This Row],[Date]])</f>
        <v>6</v>
      </c>
      <c r="L16231" s="12"/>
    </row>
    <row r="16232" spans="1:12" x14ac:dyDescent="0.3">
      <c r="A16232">
        <v>3</v>
      </c>
      <c r="B16232">
        <v>32590</v>
      </c>
      <c r="C16232">
        <v>7</v>
      </c>
      <c r="D16232">
        <v>60000</v>
      </c>
      <c r="E16232" s="46">
        <v>45476</v>
      </c>
      <c r="F16232">
        <v>-21114</v>
      </c>
      <c r="I16232" t="str">
        <f>INDEX(LedgerMapping[[#All],[Level 3]],MATCH(Actuals[[#This Row],[Sub Ledger]],LedgerMapping[[#All],[Sub Ledger]],0))</f>
        <v>Marketing</v>
      </c>
      <c r="J16232" s="22">
        <f>YEAR(Actuals[[#This Row],[Date]])</f>
        <v>2024</v>
      </c>
      <c r="K16232" s="22">
        <f>MONTH(Actuals[[#This Row],[Date]])</f>
        <v>7</v>
      </c>
      <c r="L16232" s="12"/>
    </row>
    <row r="16233" spans="1:12" x14ac:dyDescent="0.3">
      <c r="A16233">
        <v>3</v>
      </c>
      <c r="B16233">
        <v>33715</v>
      </c>
      <c r="C16233">
        <v>7</v>
      </c>
      <c r="D16233">
        <v>60000</v>
      </c>
      <c r="E16233" s="46">
        <v>45507</v>
      </c>
      <c r="F16233">
        <v>-18113</v>
      </c>
      <c r="I16233" t="str">
        <f>INDEX(LedgerMapping[[#All],[Level 3]],MATCH(Actuals[[#This Row],[Sub Ledger]],LedgerMapping[[#All],[Sub Ledger]],0))</f>
        <v>Marketing</v>
      </c>
      <c r="J16233" s="22">
        <f>YEAR(Actuals[[#This Row],[Date]])</f>
        <v>2024</v>
      </c>
      <c r="K16233" s="22">
        <f>MONTH(Actuals[[#This Row],[Date]])</f>
        <v>8</v>
      </c>
      <c r="L16233" s="12"/>
    </row>
    <row r="16234" spans="1:12" x14ac:dyDescent="0.3">
      <c r="A16234">
        <v>3</v>
      </c>
      <c r="B16234">
        <v>34865</v>
      </c>
      <c r="C16234">
        <v>7</v>
      </c>
      <c r="D16234">
        <v>60000</v>
      </c>
      <c r="E16234" s="46">
        <v>45536</v>
      </c>
      <c r="F16234">
        <v>-19665</v>
      </c>
      <c r="I16234" t="str">
        <f>INDEX(LedgerMapping[[#All],[Level 3]],MATCH(Actuals[[#This Row],[Sub Ledger]],LedgerMapping[[#All],[Sub Ledger]],0))</f>
        <v>Marketing</v>
      </c>
      <c r="J16234" s="22">
        <f>YEAR(Actuals[[#This Row],[Date]])</f>
        <v>2024</v>
      </c>
      <c r="K16234" s="22">
        <f>MONTH(Actuals[[#This Row],[Date]])</f>
        <v>9</v>
      </c>
      <c r="L16234" s="12"/>
    </row>
    <row r="16235" spans="1:12" x14ac:dyDescent="0.3">
      <c r="A16235">
        <v>3</v>
      </c>
      <c r="B16235">
        <v>36016</v>
      </c>
      <c r="C16235">
        <v>7</v>
      </c>
      <c r="D16235">
        <v>60000</v>
      </c>
      <c r="E16235" s="46">
        <v>45567</v>
      </c>
      <c r="F16235">
        <v>-13386</v>
      </c>
      <c r="I16235" t="str">
        <f>INDEX(LedgerMapping[[#All],[Level 3]],MATCH(Actuals[[#This Row],[Sub Ledger]],LedgerMapping[[#All],[Sub Ledger]],0))</f>
        <v>Marketing</v>
      </c>
      <c r="J16235" s="22">
        <f>YEAR(Actuals[[#This Row],[Date]])</f>
        <v>2024</v>
      </c>
      <c r="K16235" s="22">
        <f>MONTH(Actuals[[#This Row],[Date]])</f>
        <v>10</v>
      </c>
      <c r="L16235" s="12"/>
    </row>
    <row r="16236" spans="1:12" x14ac:dyDescent="0.3">
      <c r="A16236">
        <v>3</v>
      </c>
      <c r="B16236">
        <v>37165</v>
      </c>
      <c r="C16236">
        <v>7</v>
      </c>
      <c r="D16236">
        <v>60000</v>
      </c>
      <c r="E16236" s="46">
        <v>45597</v>
      </c>
      <c r="F16236">
        <v>-15698</v>
      </c>
      <c r="I16236" t="str">
        <f>INDEX(LedgerMapping[[#All],[Level 3]],MATCH(Actuals[[#This Row],[Sub Ledger]],LedgerMapping[[#All],[Sub Ledger]],0))</f>
        <v>Marketing</v>
      </c>
      <c r="J16236" s="22">
        <f>YEAR(Actuals[[#This Row],[Date]])</f>
        <v>2024</v>
      </c>
      <c r="K16236" s="22">
        <f>MONTH(Actuals[[#This Row],[Date]])</f>
        <v>11</v>
      </c>
      <c r="L16236" s="12"/>
    </row>
    <row r="16237" spans="1:12" x14ac:dyDescent="0.3">
      <c r="A16237">
        <v>3</v>
      </c>
      <c r="B16237">
        <v>38315</v>
      </c>
      <c r="C16237">
        <v>7</v>
      </c>
      <c r="D16237">
        <v>60000</v>
      </c>
      <c r="E16237" s="46">
        <v>45628</v>
      </c>
      <c r="F16237">
        <v>-12558</v>
      </c>
      <c r="I16237" t="str">
        <f>INDEX(LedgerMapping[[#All],[Level 3]],MATCH(Actuals[[#This Row],[Sub Ledger]],LedgerMapping[[#All],[Sub Ledger]],0))</f>
        <v>Marketing</v>
      </c>
      <c r="J16237" s="22">
        <f>YEAR(Actuals[[#This Row],[Date]])</f>
        <v>2024</v>
      </c>
      <c r="K16237" s="22">
        <f>MONTH(Actuals[[#This Row],[Date]])</f>
        <v>12</v>
      </c>
      <c r="L16237" s="12"/>
    </row>
    <row r="16238" spans="1:12" x14ac:dyDescent="0.3">
      <c r="A16238">
        <v>3</v>
      </c>
      <c r="B16238">
        <v>144</v>
      </c>
      <c r="C16238">
        <v>7</v>
      </c>
      <c r="D16238">
        <v>61000</v>
      </c>
      <c r="E16238" s="46">
        <v>44562</v>
      </c>
      <c r="F16238">
        <v>-497</v>
      </c>
      <c r="I16238" t="str">
        <f>INDEX(LedgerMapping[[#All],[Level 3]],MATCH(Actuals[[#This Row],[Sub Ledger]],LedgerMapping[[#All],[Sub Ledger]],0))</f>
        <v>Marketing</v>
      </c>
      <c r="J16238" s="22">
        <f>YEAR(Actuals[[#This Row],[Date]])</f>
        <v>2022</v>
      </c>
      <c r="K16238" s="22">
        <f>MONTH(Actuals[[#This Row],[Date]])</f>
        <v>1</v>
      </c>
      <c r="L16238" s="12"/>
    </row>
    <row r="16239" spans="1:12" x14ac:dyDescent="0.3">
      <c r="A16239">
        <v>3</v>
      </c>
      <c r="B16239">
        <v>1270</v>
      </c>
      <c r="C16239">
        <v>7</v>
      </c>
      <c r="D16239">
        <v>61000</v>
      </c>
      <c r="E16239" s="46">
        <v>44593</v>
      </c>
      <c r="F16239">
        <v>-360</v>
      </c>
      <c r="I16239" t="str">
        <f>INDEX(LedgerMapping[[#All],[Level 3]],MATCH(Actuals[[#This Row],[Sub Ledger]],LedgerMapping[[#All],[Sub Ledger]],0))</f>
        <v>Marketing</v>
      </c>
      <c r="J16239" s="22">
        <f>YEAR(Actuals[[#This Row],[Date]])</f>
        <v>2022</v>
      </c>
      <c r="K16239" s="22">
        <f>MONTH(Actuals[[#This Row],[Date]])</f>
        <v>2</v>
      </c>
      <c r="L16239" s="12"/>
    </row>
    <row r="16240" spans="1:12" x14ac:dyDescent="0.3">
      <c r="A16240">
        <v>3</v>
      </c>
      <c r="B16240">
        <v>2394</v>
      </c>
      <c r="C16240">
        <v>7</v>
      </c>
      <c r="D16240">
        <v>61000</v>
      </c>
      <c r="E16240" s="46">
        <v>44624</v>
      </c>
      <c r="F16240">
        <v>-535</v>
      </c>
      <c r="I16240" t="str">
        <f>INDEX(LedgerMapping[[#All],[Level 3]],MATCH(Actuals[[#This Row],[Sub Ledger]],LedgerMapping[[#All],[Sub Ledger]],0))</f>
        <v>Marketing</v>
      </c>
      <c r="J16240" s="22">
        <f>YEAR(Actuals[[#This Row],[Date]])</f>
        <v>2022</v>
      </c>
      <c r="K16240" s="22">
        <f>MONTH(Actuals[[#This Row],[Date]])</f>
        <v>3</v>
      </c>
      <c r="L16240" s="12"/>
    </row>
    <row r="16241" spans="1:12" x14ac:dyDescent="0.3">
      <c r="A16241">
        <v>3</v>
      </c>
      <c r="B16241">
        <v>3512</v>
      </c>
      <c r="C16241">
        <v>7</v>
      </c>
      <c r="D16241">
        <v>61000</v>
      </c>
      <c r="E16241" s="46">
        <v>44654</v>
      </c>
      <c r="F16241">
        <v>-778</v>
      </c>
      <c r="I16241" t="str">
        <f>INDEX(LedgerMapping[[#All],[Level 3]],MATCH(Actuals[[#This Row],[Sub Ledger]],LedgerMapping[[#All],[Sub Ledger]],0))</f>
        <v>Marketing</v>
      </c>
      <c r="J16241" s="22">
        <f>YEAR(Actuals[[#This Row],[Date]])</f>
        <v>2022</v>
      </c>
      <c r="K16241" s="22">
        <f>MONTH(Actuals[[#This Row],[Date]])</f>
        <v>4</v>
      </c>
      <c r="L16241" s="12"/>
    </row>
    <row r="16242" spans="1:12" x14ac:dyDescent="0.3">
      <c r="A16242">
        <v>3</v>
      </c>
      <c r="B16242">
        <v>4632</v>
      </c>
      <c r="C16242">
        <v>7</v>
      </c>
      <c r="D16242">
        <v>61000</v>
      </c>
      <c r="E16242" s="46">
        <v>44685</v>
      </c>
      <c r="F16242">
        <v>-864</v>
      </c>
      <c r="I16242" t="str">
        <f>INDEX(LedgerMapping[[#All],[Level 3]],MATCH(Actuals[[#This Row],[Sub Ledger]],LedgerMapping[[#All],[Sub Ledger]],0))</f>
        <v>Marketing</v>
      </c>
      <c r="J16242" s="22">
        <f>YEAR(Actuals[[#This Row],[Date]])</f>
        <v>2022</v>
      </c>
      <c r="K16242" s="22">
        <f>MONTH(Actuals[[#This Row],[Date]])</f>
        <v>5</v>
      </c>
      <c r="L16242" s="12"/>
    </row>
    <row r="16243" spans="1:12" x14ac:dyDescent="0.3">
      <c r="A16243">
        <v>3</v>
      </c>
      <c r="B16243">
        <v>5757</v>
      </c>
      <c r="C16243">
        <v>7</v>
      </c>
      <c r="D16243">
        <v>61000</v>
      </c>
      <c r="E16243" s="46">
        <v>44715</v>
      </c>
      <c r="F16243">
        <v>-727</v>
      </c>
      <c r="I16243" t="str">
        <f>INDEX(LedgerMapping[[#All],[Level 3]],MATCH(Actuals[[#This Row],[Sub Ledger]],LedgerMapping[[#All],[Sub Ledger]],0))</f>
        <v>Marketing</v>
      </c>
      <c r="J16243" s="22">
        <f>YEAR(Actuals[[#This Row],[Date]])</f>
        <v>2022</v>
      </c>
      <c r="K16243" s="22">
        <f>MONTH(Actuals[[#This Row],[Date]])</f>
        <v>6</v>
      </c>
      <c r="L16243" s="12"/>
    </row>
    <row r="16244" spans="1:12" x14ac:dyDescent="0.3">
      <c r="A16244">
        <v>3</v>
      </c>
      <c r="B16244">
        <v>6882</v>
      </c>
      <c r="C16244">
        <v>7</v>
      </c>
      <c r="D16244">
        <v>61000</v>
      </c>
      <c r="E16244" s="46">
        <v>44746</v>
      </c>
      <c r="F16244">
        <v>-540</v>
      </c>
      <c r="I16244" t="str">
        <f>INDEX(LedgerMapping[[#All],[Level 3]],MATCH(Actuals[[#This Row],[Sub Ledger]],LedgerMapping[[#All],[Sub Ledger]],0))</f>
        <v>Marketing</v>
      </c>
      <c r="J16244" s="22">
        <f>YEAR(Actuals[[#This Row],[Date]])</f>
        <v>2022</v>
      </c>
      <c r="K16244" s="22">
        <f>MONTH(Actuals[[#This Row],[Date]])</f>
        <v>7</v>
      </c>
      <c r="L16244" s="12"/>
    </row>
    <row r="16245" spans="1:12" x14ac:dyDescent="0.3">
      <c r="A16245">
        <v>3</v>
      </c>
      <c r="B16245">
        <v>8001</v>
      </c>
      <c r="C16245">
        <v>7</v>
      </c>
      <c r="D16245">
        <v>61000</v>
      </c>
      <c r="E16245" s="46">
        <v>44777</v>
      </c>
      <c r="F16245">
        <v>-594</v>
      </c>
      <c r="I16245" t="str">
        <f>INDEX(LedgerMapping[[#All],[Level 3]],MATCH(Actuals[[#This Row],[Sub Ledger]],LedgerMapping[[#All],[Sub Ledger]],0))</f>
        <v>Marketing</v>
      </c>
      <c r="J16245" s="22">
        <f>YEAR(Actuals[[#This Row],[Date]])</f>
        <v>2022</v>
      </c>
      <c r="K16245" s="22">
        <f>MONTH(Actuals[[#This Row],[Date]])</f>
        <v>8</v>
      </c>
      <c r="L16245" s="12"/>
    </row>
    <row r="16246" spans="1:12" x14ac:dyDescent="0.3">
      <c r="A16246">
        <v>3</v>
      </c>
      <c r="B16246">
        <v>9124</v>
      </c>
      <c r="C16246">
        <v>7</v>
      </c>
      <c r="D16246">
        <v>61000</v>
      </c>
      <c r="E16246" s="46">
        <v>44805</v>
      </c>
      <c r="F16246">
        <v>-494</v>
      </c>
      <c r="I16246" t="str">
        <f>INDEX(LedgerMapping[[#All],[Level 3]],MATCH(Actuals[[#This Row],[Sub Ledger]],LedgerMapping[[#All],[Sub Ledger]],0))</f>
        <v>Marketing</v>
      </c>
      <c r="J16246" s="22">
        <f>YEAR(Actuals[[#This Row],[Date]])</f>
        <v>2022</v>
      </c>
      <c r="K16246" s="22">
        <f>MONTH(Actuals[[#This Row],[Date]])</f>
        <v>9</v>
      </c>
      <c r="L16246" s="12"/>
    </row>
    <row r="16247" spans="1:12" x14ac:dyDescent="0.3">
      <c r="A16247">
        <v>3</v>
      </c>
      <c r="B16247">
        <v>10239</v>
      </c>
      <c r="C16247">
        <v>7</v>
      </c>
      <c r="D16247">
        <v>61000</v>
      </c>
      <c r="E16247" s="46">
        <v>44836</v>
      </c>
      <c r="F16247">
        <v>-666</v>
      </c>
      <c r="I16247" t="str">
        <f>INDEX(LedgerMapping[[#All],[Level 3]],MATCH(Actuals[[#This Row],[Sub Ledger]],LedgerMapping[[#All],[Sub Ledger]],0))</f>
        <v>Marketing</v>
      </c>
      <c r="J16247" s="22">
        <f>YEAR(Actuals[[#This Row],[Date]])</f>
        <v>2022</v>
      </c>
      <c r="K16247" s="22">
        <f>MONTH(Actuals[[#This Row],[Date]])</f>
        <v>10</v>
      </c>
      <c r="L16247" s="12"/>
    </row>
    <row r="16248" spans="1:12" x14ac:dyDescent="0.3">
      <c r="A16248">
        <v>3</v>
      </c>
      <c r="B16248">
        <v>11357</v>
      </c>
      <c r="C16248">
        <v>7</v>
      </c>
      <c r="D16248">
        <v>61000</v>
      </c>
      <c r="E16248" s="46">
        <v>44866</v>
      </c>
      <c r="F16248">
        <v>-519</v>
      </c>
      <c r="I16248" t="str">
        <f>INDEX(LedgerMapping[[#All],[Level 3]],MATCH(Actuals[[#This Row],[Sub Ledger]],LedgerMapping[[#All],[Sub Ledger]],0))</f>
        <v>Marketing</v>
      </c>
      <c r="J16248" s="22">
        <f>YEAR(Actuals[[#This Row],[Date]])</f>
        <v>2022</v>
      </c>
      <c r="K16248" s="22">
        <f>MONTH(Actuals[[#This Row],[Date]])</f>
        <v>11</v>
      </c>
      <c r="L16248" s="12"/>
    </row>
    <row r="16249" spans="1:12" x14ac:dyDescent="0.3">
      <c r="A16249">
        <v>3</v>
      </c>
      <c r="B16249">
        <v>12485</v>
      </c>
      <c r="C16249">
        <v>7</v>
      </c>
      <c r="D16249">
        <v>61000</v>
      </c>
      <c r="E16249" s="46">
        <v>44897</v>
      </c>
      <c r="F16249">
        <v>-801</v>
      </c>
      <c r="I16249" t="str">
        <f>INDEX(LedgerMapping[[#All],[Level 3]],MATCH(Actuals[[#This Row],[Sub Ledger]],LedgerMapping[[#All],[Sub Ledger]],0))</f>
        <v>Marketing</v>
      </c>
      <c r="J16249" s="22">
        <f>YEAR(Actuals[[#This Row],[Date]])</f>
        <v>2022</v>
      </c>
      <c r="K16249" s="22">
        <f>MONTH(Actuals[[#This Row],[Date]])</f>
        <v>12</v>
      </c>
      <c r="L16249" s="12"/>
    </row>
    <row r="16250" spans="1:12" x14ac:dyDescent="0.3">
      <c r="A16250">
        <v>3</v>
      </c>
      <c r="B16250">
        <v>13586</v>
      </c>
      <c r="C16250">
        <v>7</v>
      </c>
      <c r="D16250">
        <v>61000</v>
      </c>
      <c r="E16250" s="46">
        <v>44927</v>
      </c>
      <c r="F16250">
        <v>-2120</v>
      </c>
      <c r="I16250" t="str">
        <f>INDEX(LedgerMapping[[#All],[Level 3]],MATCH(Actuals[[#This Row],[Sub Ledger]],LedgerMapping[[#All],[Sub Ledger]],0))</f>
        <v>Marketing</v>
      </c>
      <c r="J16250" s="22">
        <f>YEAR(Actuals[[#This Row],[Date]])</f>
        <v>2023</v>
      </c>
      <c r="K16250" s="22">
        <f>MONTH(Actuals[[#This Row],[Date]])</f>
        <v>1</v>
      </c>
      <c r="L16250" s="12"/>
    </row>
    <row r="16251" spans="1:12" x14ac:dyDescent="0.3">
      <c r="A16251">
        <v>3</v>
      </c>
      <c r="B16251">
        <v>14598</v>
      </c>
      <c r="C16251">
        <v>7</v>
      </c>
      <c r="D16251">
        <v>61000</v>
      </c>
      <c r="E16251" s="46">
        <v>44958</v>
      </c>
      <c r="F16251">
        <v>-1137</v>
      </c>
      <c r="I16251" t="str">
        <f>INDEX(LedgerMapping[[#All],[Level 3]],MATCH(Actuals[[#This Row],[Sub Ledger]],LedgerMapping[[#All],[Sub Ledger]],0))</f>
        <v>Marketing</v>
      </c>
      <c r="J16251" s="22">
        <f>YEAR(Actuals[[#This Row],[Date]])</f>
        <v>2023</v>
      </c>
      <c r="K16251" s="22">
        <f>MONTH(Actuals[[#This Row],[Date]])</f>
        <v>2</v>
      </c>
      <c r="L16251" s="12"/>
    </row>
    <row r="16252" spans="1:12" x14ac:dyDescent="0.3">
      <c r="A16252">
        <v>3</v>
      </c>
      <c r="B16252">
        <v>15577</v>
      </c>
      <c r="C16252">
        <v>7</v>
      </c>
      <c r="D16252">
        <v>61000</v>
      </c>
      <c r="E16252" s="46">
        <v>44988</v>
      </c>
      <c r="F16252">
        <v>-2024</v>
      </c>
      <c r="I16252" t="str">
        <f>INDEX(LedgerMapping[[#All],[Level 3]],MATCH(Actuals[[#This Row],[Sub Ledger]],LedgerMapping[[#All],[Sub Ledger]],0))</f>
        <v>Marketing</v>
      </c>
      <c r="J16252" s="22">
        <f>YEAR(Actuals[[#This Row],[Date]])</f>
        <v>2023</v>
      </c>
      <c r="K16252" s="22">
        <f>MONTH(Actuals[[#This Row],[Date]])</f>
        <v>3</v>
      </c>
      <c r="L16252" s="12"/>
    </row>
    <row r="16253" spans="1:12" x14ac:dyDescent="0.3">
      <c r="A16253">
        <v>3</v>
      </c>
      <c r="B16253">
        <v>16609</v>
      </c>
      <c r="C16253">
        <v>7</v>
      </c>
      <c r="D16253">
        <v>61000</v>
      </c>
      <c r="E16253" s="46">
        <v>45018</v>
      </c>
      <c r="F16253">
        <v>-2307</v>
      </c>
      <c r="I16253" t="str">
        <f>INDEX(LedgerMapping[[#All],[Level 3]],MATCH(Actuals[[#This Row],[Sub Ledger]],LedgerMapping[[#All],[Sub Ledger]],0))</f>
        <v>Marketing</v>
      </c>
      <c r="J16253" s="22">
        <f>YEAR(Actuals[[#This Row],[Date]])</f>
        <v>2023</v>
      </c>
      <c r="K16253" s="22">
        <f>MONTH(Actuals[[#This Row],[Date]])</f>
        <v>4</v>
      </c>
      <c r="L16253" s="12"/>
    </row>
    <row r="16254" spans="1:12" x14ac:dyDescent="0.3">
      <c r="A16254">
        <v>3</v>
      </c>
      <c r="B16254">
        <v>17641</v>
      </c>
      <c r="C16254">
        <v>7</v>
      </c>
      <c r="D16254">
        <v>61000</v>
      </c>
      <c r="E16254" s="46">
        <v>45049</v>
      </c>
      <c r="F16254">
        <v>-913</v>
      </c>
      <c r="I16254" t="str">
        <f>INDEX(LedgerMapping[[#All],[Level 3]],MATCH(Actuals[[#This Row],[Sub Ledger]],LedgerMapping[[#All],[Sub Ledger]],0))</f>
        <v>Marketing</v>
      </c>
      <c r="J16254" s="22">
        <f>YEAR(Actuals[[#This Row],[Date]])</f>
        <v>2023</v>
      </c>
      <c r="K16254" s="22">
        <f>MONTH(Actuals[[#This Row],[Date]])</f>
        <v>5</v>
      </c>
      <c r="L16254" s="12"/>
    </row>
    <row r="16255" spans="1:12" x14ac:dyDescent="0.3">
      <c r="A16255">
        <v>3</v>
      </c>
      <c r="B16255">
        <v>18645</v>
      </c>
      <c r="C16255">
        <v>7</v>
      </c>
      <c r="D16255">
        <v>61000</v>
      </c>
      <c r="E16255" s="46">
        <v>45079</v>
      </c>
      <c r="F16255">
        <v>-1590</v>
      </c>
      <c r="I16255" t="str">
        <f>INDEX(LedgerMapping[[#All],[Level 3]],MATCH(Actuals[[#This Row],[Sub Ledger]],LedgerMapping[[#All],[Sub Ledger]],0))</f>
        <v>Marketing</v>
      </c>
      <c r="J16255" s="22">
        <f>YEAR(Actuals[[#This Row],[Date]])</f>
        <v>2023</v>
      </c>
      <c r="K16255" s="22">
        <f>MONTH(Actuals[[#This Row],[Date]])</f>
        <v>6</v>
      </c>
      <c r="L16255" s="12"/>
    </row>
    <row r="16256" spans="1:12" x14ac:dyDescent="0.3">
      <c r="A16256">
        <v>3</v>
      </c>
      <c r="B16256">
        <v>19673</v>
      </c>
      <c r="C16256">
        <v>7</v>
      </c>
      <c r="D16256">
        <v>61000</v>
      </c>
      <c r="E16256" s="46">
        <v>45110</v>
      </c>
      <c r="F16256">
        <v>-2739</v>
      </c>
      <c r="I16256" t="str">
        <f>INDEX(LedgerMapping[[#All],[Level 3]],MATCH(Actuals[[#This Row],[Sub Ledger]],LedgerMapping[[#All],[Sub Ledger]],0))</f>
        <v>Marketing</v>
      </c>
      <c r="J16256" s="22">
        <f>YEAR(Actuals[[#This Row],[Date]])</f>
        <v>2023</v>
      </c>
      <c r="K16256" s="22">
        <f>MONTH(Actuals[[#This Row],[Date]])</f>
        <v>7</v>
      </c>
      <c r="L16256" s="12"/>
    </row>
    <row r="16257" spans="1:12" x14ac:dyDescent="0.3">
      <c r="A16257">
        <v>3</v>
      </c>
      <c r="B16257">
        <v>20703</v>
      </c>
      <c r="C16257">
        <v>7</v>
      </c>
      <c r="D16257">
        <v>61000</v>
      </c>
      <c r="E16257" s="46">
        <v>45141</v>
      </c>
      <c r="F16257">
        <v>-922</v>
      </c>
      <c r="I16257" t="str">
        <f>INDEX(LedgerMapping[[#All],[Level 3]],MATCH(Actuals[[#This Row],[Sub Ledger]],LedgerMapping[[#All],[Sub Ledger]],0))</f>
        <v>Marketing</v>
      </c>
      <c r="J16257" s="22">
        <f>YEAR(Actuals[[#This Row],[Date]])</f>
        <v>2023</v>
      </c>
      <c r="K16257" s="22">
        <f>MONTH(Actuals[[#This Row],[Date]])</f>
        <v>8</v>
      </c>
      <c r="L16257" s="12"/>
    </row>
    <row r="16258" spans="1:12" x14ac:dyDescent="0.3">
      <c r="A16258">
        <v>3</v>
      </c>
      <c r="B16258">
        <v>21705</v>
      </c>
      <c r="C16258">
        <v>7</v>
      </c>
      <c r="D16258">
        <v>61000</v>
      </c>
      <c r="E16258" s="46">
        <v>45169</v>
      </c>
      <c r="F16258">
        <v>-1288</v>
      </c>
      <c r="I16258" t="str">
        <f>INDEX(LedgerMapping[[#All],[Level 3]],MATCH(Actuals[[#This Row],[Sub Ledger]],LedgerMapping[[#All],[Sub Ledger]],0))</f>
        <v>Marketing</v>
      </c>
      <c r="J16258" s="22">
        <f>YEAR(Actuals[[#This Row],[Date]])</f>
        <v>2023</v>
      </c>
      <c r="K16258" s="22">
        <f>MONTH(Actuals[[#This Row],[Date]])</f>
        <v>8</v>
      </c>
      <c r="L16258" s="12"/>
    </row>
    <row r="16259" spans="1:12" x14ac:dyDescent="0.3">
      <c r="A16259">
        <v>3</v>
      </c>
      <c r="B16259">
        <v>22681</v>
      </c>
      <c r="C16259">
        <v>7</v>
      </c>
      <c r="D16259">
        <v>61000</v>
      </c>
      <c r="E16259" s="46">
        <v>45200</v>
      </c>
      <c r="F16259">
        <v>-2739</v>
      </c>
      <c r="I16259" t="str">
        <f>INDEX(LedgerMapping[[#All],[Level 3]],MATCH(Actuals[[#This Row],[Sub Ledger]],LedgerMapping[[#All],[Sub Ledger]],0))</f>
        <v>Marketing</v>
      </c>
      <c r="J16259" s="22">
        <f>YEAR(Actuals[[#This Row],[Date]])</f>
        <v>2023</v>
      </c>
      <c r="K16259" s="22">
        <f>MONTH(Actuals[[#This Row],[Date]])</f>
        <v>10</v>
      </c>
      <c r="L16259" s="12"/>
    </row>
    <row r="16260" spans="1:12" x14ac:dyDescent="0.3">
      <c r="A16260">
        <v>3</v>
      </c>
      <c r="B16260">
        <v>23685</v>
      </c>
      <c r="C16260">
        <v>7</v>
      </c>
      <c r="D16260">
        <v>61000</v>
      </c>
      <c r="E16260" s="46">
        <v>45230</v>
      </c>
      <c r="F16260">
        <v>-1153</v>
      </c>
      <c r="I16260" t="str">
        <f>INDEX(LedgerMapping[[#All],[Level 3]],MATCH(Actuals[[#This Row],[Sub Ledger]],LedgerMapping[[#All],[Sub Ledger]],0))</f>
        <v>Marketing</v>
      </c>
      <c r="J16260" s="22">
        <f>YEAR(Actuals[[#This Row],[Date]])</f>
        <v>2023</v>
      </c>
      <c r="K16260" s="22">
        <f>MONTH(Actuals[[#This Row],[Date]])</f>
        <v>10</v>
      </c>
      <c r="L16260" s="12"/>
    </row>
    <row r="16261" spans="1:12" x14ac:dyDescent="0.3">
      <c r="A16261">
        <v>3</v>
      </c>
      <c r="B16261">
        <v>24715</v>
      </c>
      <c r="C16261">
        <v>7</v>
      </c>
      <c r="D16261">
        <v>61000</v>
      </c>
      <c r="E16261" s="46">
        <v>45261</v>
      </c>
      <c r="F16261">
        <v>-1049</v>
      </c>
      <c r="I16261" t="str">
        <f>INDEX(LedgerMapping[[#All],[Level 3]],MATCH(Actuals[[#This Row],[Sub Ledger]],LedgerMapping[[#All],[Sub Ledger]],0))</f>
        <v>Marketing</v>
      </c>
      <c r="J16261" s="22">
        <f>YEAR(Actuals[[#This Row],[Date]])</f>
        <v>2023</v>
      </c>
      <c r="K16261" s="22">
        <f>MONTH(Actuals[[#This Row],[Date]])</f>
        <v>12</v>
      </c>
      <c r="L16261" s="12"/>
    </row>
    <row r="16262" spans="1:12" x14ac:dyDescent="0.3">
      <c r="A16262">
        <v>3</v>
      </c>
      <c r="B16262">
        <v>25776</v>
      </c>
      <c r="C16262">
        <v>7</v>
      </c>
      <c r="D16262">
        <v>61000</v>
      </c>
      <c r="E16262" s="46">
        <v>45291</v>
      </c>
      <c r="F16262">
        <v>-1964</v>
      </c>
      <c r="I16262" t="str">
        <f>INDEX(LedgerMapping[[#All],[Level 3]],MATCH(Actuals[[#This Row],[Sub Ledger]],LedgerMapping[[#All],[Sub Ledger]],0))</f>
        <v>Marketing</v>
      </c>
      <c r="J16262" s="22">
        <f>YEAR(Actuals[[#This Row],[Date]])</f>
        <v>2023</v>
      </c>
      <c r="K16262" s="22">
        <f>MONTH(Actuals[[#This Row],[Date]])</f>
        <v>12</v>
      </c>
      <c r="L16262" s="12"/>
    </row>
    <row r="16263" spans="1:12" x14ac:dyDescent="0.3">
      <c r="A16263">
        <v>3</v>
      </c>
      <c r="B16263">
        <v>26912</v>
      </c>
      <c r="C16263">
        <v>7</v>
      </c>
      <c r="D16263">
        <v>61000</v>
      </c>
      <c r="E16263" s="46">
        <v>45322</v>
      </c>
      <c r="F16263">
        <v>-1908</v>
      </c>
      <c r="I16263" t="str">
        <f>INDEX(LedgerMapping[[#All],[Level 3]],MATCH(Actuals[[#This Row],[Sub Ledger]],LedgerMapping[[#All],[Sub Ledger]],0))</f>
        <v>Marketing</v>
      </c>
      <c r="J16263" s="22">
        <f>YEAR(Actuals[[#This Row],[Date]])</f>
        <v>2024</v>
      </c>
      <c r="K16263" s="22">
        <f>MONTH(Actuals[[#This Row],[Date]])</f>
        <v>1</v>
      </c>
      <c r="L16263" s="12"/>
    </row>
    <row r="16264" spans="1:12" x14ac:dyDescent="0.3">
      <c r="A16264">
        <v>3</v>
      </c>
      <c r="B16264">
        <v>28062</v>
      </c>
      <c r="C16264">
        <v>7</v>
      </c>
      <c r="D16264">
        <v>61000</v>
      </c>
      <c r="E16264" s="46">
        <v>45354</v>
      </c>
      <c r="F16264">
        <v>-1557</v>
      </c>
      <c r="I16264" t="str">
        <f>INDEX(LedgerMapping[[#All],[Level 3]],MATCH(Actuals[[#This Row],[Sub Ledger]],LedgerMapping[[#All],[Sub Ledger]],0))</f>
        <v>Marketing</v>
      </c>
      <c r="J16264" s="22">
        <f>YEAR(Actuals[[#This Row],[Date]])</f>
        <v>2024</v>
      </c>
      <c r="K16264" s="22">
        <f>MONTH(Actuals[[#This Row],[Date]])</f>
        <v>3</v>
      </c>
      <c r="L16264" s="12"/>
    </row>
    <row r="16265" spans="1:12" x14ac:dyDescent="0.3">
      <c r="A16265">
        <v>3</v>
      </c>
      <c r="B16265">
        <v>29215</v>
      </c>
      <c r="C16265">
        <v>7</v>
      </c>
      <c r="D16265">
        <v>61000</v>
      </c>
      <c r="E16265" s="46">
        <v>45384</v>
      </c>
      <c r="F16265">
        <v>-1949</v>
      </c>
      <c r="I16265" t="str">
        <f>INDEX(LedgerMapping[[#All],[Level 3]],MATCH(Actuals[[#This Row],[Sub Ledger]],LedgerMapping[[#All],[Sub Ledger]],0))</f>
        <v>Marketing</v>
      </c>
      <c r="J16265" s="22">
        <f>YEAR(Actuals[[#This Row],[Date]])</f>
        <v>2024</v>
      </c>
      <c r="K16265" s="22">
        <f>MONTH(Actuals[[#This Row],[Date]])</f>
        <v>4</v>
      </c>
      <c r="L16265" s="12"/>
    </row>
    <row r="16266" spans="1:12" x14ac:dyDescent="0.3">
      <c r="A16266">
        <v>3</v>
      </c>
      <c r="B16266">
        <v>30341</v>
      </c>
      <c r="C16266">
        <v>7</v>
      </c>
      <c r="D16266">
        <v>61000</v>
      </c>
      <c r="E16266" s="46">
        <v>45415</v>
      </c>
      <c r="F16266">
        <v>-1805</v>
      </c>
      <c r="I16266" t="str">
        <f>INDEX(LedgerMapping[[#All],[Level 3]],MATCH(Actuals[[#This Row],[Sub Ledger]],LedgerMapping[[#All],[Sub Ledger]],0))</f>
        <v>Marketing</v>
      </c>
      <c r="J16266" s="22">
        <f>YEAR(Actuals[[#This Row],[Date]])</f>
        <v>2024</v>
      </c>
      <c r="K16266" s="22">
        <f>MONTH(Actuals[[#This Row],[Date]])</f>
        <v>5</v>
      </c>
      <c r="L16266" s="12"/>
    </row>
    <row r="16267" spans="1:12" x14ac:dyDescent="0.3">
      <c r="A16267">
        <v>3</v>
      </c>
      <c r="B16267">
        <v>31467</v>
      </c>
      <c r="C16267">
        <v>7</v>
      </c>
      <c r="D16267">
        <v>61000</v>
      </c>
      <c r="E16267" s="46">
        <v>45445</v>
      </c>
      <c r="F16267">
        <v>-2083</v>
      </c>
      <c r="I16267" t="str">
        <f>INDEX(LedgerMapping[[#All],[Level 3]],MATCH(Actuals[[#This Row],[Sub Ledger]],LedgerMapping[[#All],[Sub Ledger]],0))</f>
        <v>Marketing</v>
      </c>
      <c r="J16267" s="22">
        <f>YEAR(Actuals[[#This Row],[Date]])</f>
        <v>2024</v>
      </c>
      <c r="K16267" s="22">
        <f>MONTH(Actuals[[#This Row],[Date]])</f>
        <v>6</v>
      </c>
      <c r="L16267" s="12"/>
    </row>
    <row r="16268" spans="1:12" x14ac:dyDescent="0.3">
      <c r="A16268">
        <v>3</v>
      </c>
      <c r="B16268">
        <v>32591</v>
      </c>
      <c r="C16268">
        <v>7</v>
      </c>
      <c r="D16268">
        <v>61000</v>
      </c>
      <c r="E16268" s="46">
        <v>45476</v>
      </c>
      <c r="F16268">
        <v>-1733</v>
      </c>
      <c r="I16268" t="str">
        <f>INDEX(LedgerMapping[[#All],[Level 3]],MATCH(Actuals[[#This Row],[Sub Ledger]],LedgerMapping[[#All],[Sub Ledger]],0))</f>
        <v>Marketing</v>
      </c>
      <c r="J16268" s="22">
        <f>YEAR(Actuals[[#This Row],[Date]])</f>
        <v>2024</v>
      </c>
      <c r="K16268" s="22">
        <f>MONTH(Actuals[[#This Row],[Date]])</f>
        <v>7</v>
      </c>
      <c r="L16268" s="12"/>
    </row>
    <row r="16269" spans="1:12" x14ac:dyDescent="0.3">
      <c r="A16269">
        <v>3</v>
      </c>
      <c r="B16269">
        <v>33716</v>
      </c>
      <c r="C16269">
        <v>7</v>
      </c>
      <c r="D16269">
        <v>61000</v>
      </c>
      <c r="E16269" s="46">
        <v>45507</v>
      </c>
      <c r="F16269">
        <v>-1859</v>
      </c>
      <c r="I16269" t="str">
        <f>INDEX(LedgerMapping[[#All],[Level 3]],MATCH(Actuals[[#This Row],[Sub Ledger]],LedgerMapping[[#All],[Sub Ledger]],0))</f>
        <v>Marketing</v>
      </c>
      <c r="J16269" s="22">
        <f>YEAR(Actuals[[#This Row],[Date]])</f>
        <v>2024</v>
      </c>
      <c r="K16269" s="22">
        <f>MONTH(Actuals[[#This Row],[Date]])</f>
        <v>8</v>
      </c>
      <c r="L16269" s="12"/>
    </row>
    <row r="16270" spans="1:12" x14ac:dyDescent="0.3">
      <c r="A16270">
        <v>3</v>
      </c>
      <c r="B16270">
        <v>34866</v>
      </c>
      <c r="C16270">
        <v>7</v>
      </c>
      <c r="D16270">
        <v>61000</v>
      </c>
      <c r="E16270" s="46">
        <v>45536</v>
      </c>
      <c r="F16270">
        <v>-2219</v>
      </c>
      <c r="I16270" t="str">
        <f>INDEX(LedgerMapping[[#All],[Level 3]],MATCH(Actuals[[#This Row],[Sub Ledger]],LedgerMapping[[#All],[Sub Ledger]],0))</f>
        <v>Marketing</v>
      </c>
      <c r="J16270" s="22">
        <f>YEAR(Actuals[[#This Row],[Date]])</f>
        <v>2024</v>
      </c>
      <c r="K16270" s="22">
        <f>MONTH(Actuals[[#This Row],[Date]])</f>
        <v>9</v>
      </c>
      <c r="L16270" s="12"/>
    </row>
    <row r="16271" spans="1:12" x14ac:dyDescent="0.3">
      <c r="A16271">
        <v>3</v>
      </c>
      <c r="B16271">
        <v>36017</v>
      </c>
      <c r="C16271">
        <v>7</v>
      </c>
      <c r="D16271">
        <v>61000</v>
      </c>
      <c r="E16271" s="46">
        <v>45567</v>
      </c>
      <c r="F16271">
        <v>-1099</v>
      </c>
      <c r="I16271" t="str">
        <f>INDEX(LedgerMapping[[#All],[Level 3]],MATCH(Actuals[[#This Row],[Sub Ledger]],LedgerMapping[[#All],[Sub Ledger]],0))</f>
        <v>Marketing</v>
      </c>
      <c r="J16271" s="22">
        <f>YEAR(Actuals[[#This Row],[Date]])</f>
        <v>2024</v>
      </c>
      <c r="K16271" s="22">
        <f>MONTH(Actuals[[#This Row],[Date]])</f>
        <v>10</v>
      </c>
      <c r="L16271" s="12"/>
    </row>
    <row r="16272" spans="1:12" x14ac:dyDescent="0.3">
      <c r="A16272">
        <v>3</v>
      </c>
      <c r="B16272">
        <v>37166</v>
      </c>
      <c r="C16272">
        <v>7</v>
      </c>
      <c r="D16272">
        <v>61000</v>
      </c>
      <c r="E16272" s="46">
        <v>45597</v>
      </c>
      <c r="F16272">
        <v>-1449</v>
      </c>
      <c r="I16272" t="str">
        <f>INDEX(LedgerMapping[[#All],[Level 3]],MATCH(Actuals[[#This Row],[Sub Ledger]],LedgerMapping[[#All],[Sub Ledger]],0))</f>
        <v>Marketing</v>
      </c>
      <c r="J16272" s="22">
        <f>YEAR(Actuals[[#This Row],[Date]])</f>
        <v>2024</v>
      </c>
      <c r="K16272" s="22">
        <f>MONTH(Actuals[[#This Row],[Date]])</f>
        <v>11</v>
      </c>
      <c r="L16272" s="12"/>
    </row>
    <row r="16273" spans="1:12" x14ac:dyDescent="0.3">
      <c r="A16273">
        <v>3</v>
      </c>
      <c r="B16273">
        <v>38316</v>
      </c>
      <c r="C16273">
        <v>7</v>
      </c>
      <c r="D16273">
        <v>61000</v>
      </c>
      <c r="E16273" s="46">
        <v>45628</v>
      </c>
      <c r="F16273">
        <v>-1417</v>
      </c>
      <c r="I16273" t="str">
        <f>INDEX(LedgerMapping[[#All],[Level 3]],MATCH(Actuals[[#This Row],[Sub Ledger]],LedgerMapping[[#All],[Sub Ledger]],0))</f>
        <v>Marketing</v>
      </c>
      <c r="J16273" s="22">
        <f>YEAR(Actuals[[#This Row],[Date]])</f>
        <v>2024</v>
      </c>
      <c r="K16273" s="22">
        <f>MONTH(Actuals[[#This Row],[Date]])</f>
        <v>12</v>
      </c>
      <c r="L16273" s="12"/>
    </row>
    <row r="16274" spans="1:12" x14ac:dyDescent="0.3">
      <c r="A16274">
        <v>3</v>
      </c>
      <c r="B16274">
        <v>145</v>
      </c>
      <c r="C16274">
        <v>7</v>
      </c>
      <c r="D16274">
        <v>62000</v>
      </c>
      <c r="E16274" s="46">
        <v>44562</v>
      </c>
      <c r="F16274">
        <v>-331</v>
      </c>
      <c r="I16274" t="str">
        <f>INDEX(LedgerMapping[[#All],[Level 3]],MATCH(Actuals[[#This Row],[Sub Ledger]],LedgerMapping[[#All],[Sub Ledger]],0))</f>
        <v>Marketing</v>
      </c>
      <c r="J16274" s="22">
        <f>YEAR(Actuals[[#This Row],[Date]])</f>
        <v>2022</v>
      </c>
      <c r="K16274" s="22">
        <f>MONTH(Actuals[[#This Row],[Date]])</f>
        <v>1</v>
      </c>
      <c r="L16274" s="12"/>
    </row>
    <row r="16275" spans="1:12" x14ac:dyDescent="0.3">
      <c r="A16275">
        <v>3</v>
      </c>
      <c r="B16275">
        <v>1271</v>
      </c>
      <c r="C16275">
        <v>7</v>
      </c>
      <c r="D16275">
        <v>62000</v>
      </c>
      <c r="E16275" s="46">
        <v>44593</v>
      </c>
      <c r="F16275">
        <v>-320</v>
      </c>
      <c r="I16275" t="str">
        <f>INDEX(LedgerMapping[[#All],[Level 3]],MATCH(Actuals[[#This Row],[Sub Ledger]],LedgerMapping[[#All],[Sub Ledger]],0))</f>
        <v>Marketing</v>
      </c>
      <c r="J16275" s="22">
        <f>YEAR(Actuals[[#This Row],[Date]])</f>
        <v>2022</v>
      </c>
      <c r="K16275" s="22">
        <f>MONTH(Actuals[[#This Row],[Date]])</f>
        <v>2</v>
      </c>
      <c r="L16275" s="12"/>
    </row>
    <row r="16276" spans="1:12" x14ac:dyDescent="0.3">
      <c r="A16276">
        <v>3</v>
      </c>
      <c r="B16276">
        <v>2395</v>
      </c>
      <c r="C16276">
        <v>7</v>
      </c>
      <c r="D16276">
        <v>62000</v>
      </c>
      <c r="E16276" s="46">
        <v>44624</v>
      </c>
      <c r="F16276">
        <v>-535</v>
      </c>
      <c r="I16276" t="str">
        <f>INDEX(LedgerMapping[[#All],[Level 3]],MATCH(Actuals[[#This Row],[Sub Ledger]],LedgerMapping[[#All],[Sub Ledger]],0))</f>
        <v>Marketing</v>
      </c>
      <c r="J16276" s="22">
        <f>YEAR(Actuals[[#This Row],[Date]])</f>
        <v>2022</v>
      </c>
      <c r="K16276" s="22">
        <f>MONTH(Actuals[[#This Row],[Date]])</f>
        <v>3</v>
      </c>
      <c r="L16276" s="12"/>
    </row>
    <row r="16277" spans="1:12" x14ac:dyDescent="0.3">
      <c r="A16277">
        <v>3</v>
      </c>
      <c r="B16277">
        <v>3513</v>
      </c>
      <c r="C16277">
        <v>7</v>
      </c>
      <c r="D16277">
        <v>62000</v>
      </c>
      <c r="E16277" s="46">
        <v>44654</v>
      </c>
      <c r="F16277">
        <v>-583</v>
      </c>
      <c r="I16277" t="str">
        <f>INDEX(LedgerMapping[[#All],[Level 3]],MATCH(Actuals[[#This Row],[Sub Ledger]],LedgerMapping[[#All],[Sub Ledger]],0))</f>
        <v>Marketing</v>
      </c>
      <c r="J16277" s="22">
        <f>YEAR(Actuals[[#This Row],[Date]])</f>
        <v>2022</v>
      </c>
      <c r="K16277" s="22">
        <f>MONTH(Actuals[[#This Row],[Date]])</f>
        <v>4</v>
      </c>
      <c r="L16277" s="12"/>
    </row>
    <row r="16278" spans="1:12" x14ac:dyDescent="0.3">
      <c r="A16278">
        <v>3</v>
      </c>
      <c r="B16278">
        <v>4633</v>
      </c>
      <c r="C16278">
        <v>7</v>
      </c>
      <c r="D16278">
        <v>62000</v>
      </c>
      <c r="E16278" s="46">
        <v>44685</v>
      </c>
      <c r="F16278">
        <v>-691</v>
      </c>
      <c r="I16278" t="str">
        <f>INDEX(LedgerMapping[[#All],[Level 3]],MATCH(Actuals[[#This Row],[Sub Ledger]],LedgerMapping[[#All],[Sub Ledger]],0))</f>
        <v>Marketing</v>
      </c>
      <c r="J16278" s="22">
        <f>YEAR(Actuals[[#This Row],[Date]])</f>
        <v>2022</v>
      </c>
      <c r="K16278" s="22">
        <f>MONTH(Actuals[[#This Row],[Date]])</f>
        <v>5</v>
      </c>
      <c r="L16278" s="12"/>
    </row>
    <row r="16279" spans="1:12" x14ac:dyDescent="0.3">
      <c r="A16279">
        <v>3</v>
      </c>
      <c r="B16279">
        <v>5759</v>
      </c>
      <c r="C16279">
        <v>7</v>
      </c>
      <c r="D16279">
        <v>62000</v>
      </c>
      <c r="E16279" s="46">
        <v>44715</v>
      </c>
      <c r="F16279">
        <v>-646</v>
      </c>
      <c r="I16279" t="str">
        <f>INDEX(LedgerMapping[[#All],[Level 3]],MATCH(Actuals[[#This Row],[Sub Ledger]],LedgerMapping[[#All],[Sub Ledger]],0))</f>
        <v>Marketing</v>
      </c>
      <c r="J16279" s="22">
        <f>YEAR(Actuals[[#This Row],[Date]])</f>
        <v>2022</v>
      </c>
      <c r="K16279" s="22">
        <f>MONTH(Actuals[[#This Row],[Date]])</f>
        <v>6</v>
      </c>
      <c r="L16279" s="12"/>
    </row>
    <row r="16280" spans="1:12" x14ac:dyDescent="0.3">
      <c r="A16280">
        <v>3</v>
      </c>
      <c r="B16280">
        <v>6884</v>
      </c>
      <c r="C16280">
        <v>7</v>
      </c>
      <c r="D16280">
        <v>62000</v>
      </c>
      <c r="E16280" s="46">
        <v>44746</v>
      </c>
      <c r="F16280">
        <v>-360</v>
      </c>
      <c r="I16280" t="str">
        <f>INDEX(LedgerMapping[[#All],[Level 3]],MATCH(Actuals[[#This Row],[Sub Ledger]],LedgerMapping[[#All],[Sub Ledger]],0))</f>
        <v>Marketing</v>
      </c>
      <c r="J16280" s="22">
        <f>YEAR(Actuals[[#This Row],[Date]])</f>
        <v>2022</v>
      </c>
      <c r="K16280" s="22">
        <f>MONTH(Actuals[[#This Row],[Date]])</f>
        <v>7</v>
      </c>
      <c r="L16280" s="12"/>
    </row>
    <row r="16281" spans="1:12" x14ac:dyDescent="0.3">
      <c r="A16281">
        <v>3</v>
      </c>
      <c r="B16281">
        <v>8004</v>
      </c>
      <c r="C16281">
        <v>7</v>
      </c>
      <c r="D16281">
        <v>62000</v>
      </c>
      <c r="E16281" s="46">
        <v>44777</v>
      </c>
      <c r="F16281">
        <v>-324</v>
      </c>
      <c r="I16281" t="str">
        <f>INDEX(LedgerMapping[[#All],[Level 3]],MATCH(Actuals[[#This Row],[Sub Ledger]],LedgerMapping[[#All],[Sub Ledger]],0))</f>
        <v>Marketing</v>
      </c>
      <c r="J16281" s="22">
        <f>YEAR(Actuals[[#This Row],[Date]])</f>
        <v>2022</v>
      </c>
      <c r="K16281" s="22">
        <f>MONTH(Actuals[[#This Row],[Date]])</f>
        <v>8</v>
      </c>
      <c r="L16281" s="12"/>
    </row>
    <row r="16282" spans="1:12" x14ac:dyDescent="0.3">
      <c r="A16282">
        <v>3</v>
      </c>
      <c r="B16282">
        <v>9125</v>
      </c>
      <c r="C16282">
        <v>7</v>
      </c>
      <c r="D16282">
        <v>62000</v>
      </c>
      <c r="E16282" s="46">
        <v>44805</v>
      </c>
      <c r="F16282">
        <v>-371</v>
      </c>
      <c r="I16282" t="str">
        <f>INDEX(LedgerMapping[[#All],[Level 3]],MATCH(Actuals[[#This Row],[Sub Ledger]],LedgerMapping[[#All],[Sub Ledger]],0))</f>
        <v>Marketing</v>
      </c>
      <c r="J16282" s="22">
        <f>YEAR(Actuals[[#This Row],[Date]])</f>
        <v>2022</v>
      </c>
      <c r="K16282" s="22">
        <f>MONTH(Actuals[[#This Row],[Date]])</f>
        <v>9</v>
      </c>
      <c r="L16282" s="12"/>
    </row>
    <row r="16283" spans="1:12" x14ac:dyDescent="0.3">
      <c r="A16283">
        <v>3</v>
      </c>
      <c r="B16283">
        <v>10241</v>
      </c>
      <c r="C16283">
        <v>7</v>
      </c>
      <c r="D16283">
        <v>62000</v>
      </c>
      <c r="E16283" s="46">
        <v>44836</v>
      </c>
      <c r="F16283">
        <v>-466</v>
      </c>
      <c r="I16283" t="str">
        <f>INDEX(LedgerMapping[[#All],[Level 3]],MATCH(Actuals[[#This Row],[Sub Ledger]],LedgerMapping[[#All],[Sub Ledger]],0))</f>
        <v>Marketing</v>
      </c>
      <c r="J16283" s="22">
        <f>YEAR(Actuals[[#This Row],[Date]])</f>
        <v>2022</v>
      </c>
      <c r="K16283" s="22">
        <f>MONTH(Actuals[[#This Row],[Date]])</f>
        <v>10</v>
      </c>
      <c r="L16283" s="12"/>
    </row>
    <row r="16284" spans="1:12" x14ac:dyDescent="0.3">
      <c r="A16284">
        <v>3</v>
      </c>
      <c r="B16284">
        <v>11360</v>
      </c>
      <c r="C16284">
        <v>7</v>
      </c>
      <c r="D16284">
        <v>62000</v>
      </c>
      <c r="E16284" s="46">
        <v>44866</v>
      </c>
      <c r="F16284">
        <v>-415</v>
      </c>
      <c r="I16284" t="str">
        <f>INDEX(LedgerMapping[[#All],[Level 3]],MATCH(Actuals[[#This Row],[Sub Ledger]],LedgerMapping[[#All],[Sub Ledger]],0))</f>
        <v>Marketing</v>
      </c>
      <c r="J16284" s="22">
        <f>YEAR(Actuals[[#This Row],[Date]])</f>
        <v>2022</v>
      </c>
      <c r="K16284" s="22">
        <f>MONTH(Actuals[[#This Row],[Date]])</f>
        <v>11</v>
      </c>
      <c r="L16284" s="12"/>
    </row>
    <row r="16285" spans="1:12" x14ac:dyDescent="0.3">
      <c r="A16285">
        <v>3</v>
      </c>
      <c r="B16285">
        <v>12488</v>
      </c>
      <c r="C16285">
        <v>7</v>
      </c>
      <c r="D16285">
        <v>62000</v>
      </c>
      <c r="E16285" s="46">
        <v>44897</v>
      </c>
      <c r="F16285">
        <v>-500</v>
      </c>
      <c r="I16285" t="str">
        <f>INDEX(LedgerMapping[[#All],[Level 3]],MATCH(Actuals[[#This Row],[Sub Ledger]],LedgerMapping[[#All],[Sub Ledger]],0))</f>
        <v>Marketing</v>
      </c>
      <c r="J16285" s="22">
        <f>YEAR(Actuals[[#This Row],[Date]])</f>
        <v>2022</v>
      </c>
      <c r="K16285" s="22">
        <f>MONTH(Actuals[[#This Row],[Date]])</f>
        <v>12</v>
      </c>
      <c r="L16285" s="12"/>
    </row>
    <row r="16286" spans="1:12" x14ac:dyDescent="0.3">
      <c r="A16286">
        <v>3</v>
      </c>
      <c r="B16286">
        <v>13587</v>
      </c>
      <c r="C16286">
        <v>7</v>
      </c>
      <c r="D16286">
        <v>62000</v>
      </c>
      <c r="E16286" s="46">
        <v>44927</v>
      </c>
      <c r="F16286">
        <v>-1649</v>
      </c>
      <c r="I16286" t="str">
        <f>INDEX(LedgerMapping[[#All],[Level 3]],MATCH(Actuals[[#This Row],[Sub Ledger]],LedgerMapping[[#All],[Sub Ledger]],0))</f>
        <v>Marketing</v>
      </c>
      <c r="J16286" s="22">
        <f>YEAR(Actuals[[#This Row],[Date]])</f>
        <v>2023</v>
      </c>
      <c r="K16286" s="22">
        <f>MONTH(Actuals[[#This Row],[Date]])</f>
        <v>1</v>
      </c>
      <c r="L16286" s="12"/>
    </row>
    <row r="16287" spans="1:12" x14ac:dyDescent="0.3">
      <c r="A16287">
        <v>3</v>
      </c>
      <c r="B16287">
        <v>14599</v>
      </c>
      <c r="C16287">
        <v>7</v>
      </c>
      <c r="D16287">
        <v>62000</v>
      </c>
      <c r="E16287" s="46">
        <v>44958</v>
      </c>
      <c r="F16287">
        <v>-758</v>
      </c>
      <c r="I16287" t="str">
        <f>INDEX(LedgerMapping[[#All],[Level 3]],MATCH(Actuals[[#This Row],[Sub Ledger]],LedgerMapping[[#All],[Sub Ledger]],0))</f>
        <v>Marketing</v>
      </c>
      <c r="J16287" s="22">
        <f>YEAR(Actuals[[#This Row],[Date]])</f>
        <v>2023</v>
      </c>
      <c r="K16287" s="22">
        <f>MONTH(Actuals[[#This Row],[Date]])</f>
        <v>2</v>
      </c>
      <c r="L16287" s="12"/>
    </row>
    <row r="16288" spans="1:12" x14ac:dyDescent="0.3">
      <c r="A16288">
        <v>3</v>
      </c>
      <c r="B16288">
        <v>15578</v>
      </c>
      <c r="C16288">
        <v>7</v>
      </c>
      <c r="D16288">
        <v>62000</v>
      </c>
      <c r="E16288" s="46">
        <v>44988</v>
      </c>
      <c r="F16288">
        <v>-1619</v>
      </c>
      <c r="I16288" t="str">
        <f>INDEX(LedgerMapping[[#All],[Level 3]],MATCH(Actuals[[#This Row],[Sub Ledger]],LedgerMapping[[#All],[Sub Ledger]],0))</f>
        <v>Marketing</v>
      </c>
      <c r="J16288" s="22">
        <f>YEAR(Actuals[[#This Row],[Date]])</f>
        <v>2023</v>
      </c>
      <c r="K16288" s="22">
        <f>MONTH(Actuals[[#This Row],[Date]])</f>
        <v>3</v>
      </c>
      <c r="L16288" s="12"/>
    </row>
    <row r="16289" spans="1:12" x14ac:dyDescent="0.3">
      <c r="A16289">
        <v>3</v>
      </c>
      <c r="B16289">
        <v>16610</v>
      </c>
      <c r="C16289">
        <v>7</v>
      </c>
      <c r="D16289">
        <v>62000</v>
      </c>
      <c r="E16289" s="46">
        <v>45018</v>
      </c>
      <c r="F16289">
        <v>-1615</v>
      </c>
      <c r="I16289" t="str">
        <f>INDEX(LedgerMapping[[#All],[Level 3]],MATCH(Actuals[[#This Row],[Sub Ledger]],LedgerMapping[[#All],[Sub Ledger]],0))</f>
        <v>Marketing</v>
      </c>
      <c r="J16289" s="22">
        <f>YEAR(Actuals[[#This Row],[Date]])</f>
        <v>2023</v>
      </c>
      <c r="K16289" s="22">
        <f>MONTH(Actuals[[#This Row],[Date]])</f>
        <v>4</v>
      </c>
      <c r="L16289" s="12"/>
    </row>
    <row r="16290" spans="1:12" x14ac:dyDescent="0.3">
      <c r="A16290">
        <v>3</v>
      </c>
      <c r="B16290">
        <v>17642</v>
      </c>
      <c r="C16290">
        <v>7</v>
      </c>
      <c r="D16290">
        <v>62000</v>
      </c>
      <c r="E16290" s="46">
        <v>45049</v>
      </c>
      <c r="F16290">
        <v>-1027</v>
      </c>
      <c r="I16290" t="str">
        <f>INDEX(LedgerMapping[[#All],[Level 3]],MATCH(Actuals[[#This Row],[Sub Ledger]],LedgerMapping[[#All],[Sub Ledger]],0))</f>
        <v>Marketing</v>
      </c>
      <c r="J16290" s="22">
        <f>YEAR(Actuals[[#This Row],[Date]])</f>
        <v>2023</v>
      </c>
      <c r="K16290" s="22">
        <f>MONTH(Actuals[[#This Row],[Date]])</f>
        <v>5</v>
      </c>
      <c r="L16290" s="12"/>
    </row>
    <row r="16291" spans="1:12" x14ac:dyDescent="0.3">
      <c r="A16291">
        <v>3</v>
      </c>
      <c r="B16291">
        <v>18646</v>
      </c>
      <c r="C16291">
        <v>7</v>
      </c>
      <c r="D16291">
        <v>62000</v>
      </c>
      <c r="E16291" s="46">
        <v>45079</v>
      </c>
      <c r="F16291">
        <v>-927</v>
      </c>
      <c r="I16291" t="str">
        <f>INDEX(LedgerMapping[[#All],[Level 3]],MATCH(Actuals[[#This Row],[Sub Ledger]],LedgerMapping[[#All],[Sub Ledger]],0))</f>
        <v>Marketing</v>
      </c>
      <c r="J16291" s="22">
        <f>YEAR(Actuals[[#This Row],[Date]])</f>
        <v>2023</v>
      </c>
      <c r="K16291" s="22">
        <f>MONTH(Actuals[[#This Row],[Date]])</f>
        <v>6</v>
      </c>
      <c r="L16291" s="12"/>
    </row>
    <row r="16292" spans="1:12" x14ac:dyDescent="0.3">
      <c r="A16292">
        <v>3</v>
      </c>
      <c r="B16292">
        <v>19674</v>
      </c>
      <c r="C16292">
        <v>7</v>
      </c>
      <c r="D16292">
        <v>62000</v>
      </c>
      <c r="E16292" s="46">
        <v>45110</v>
      </c>
      <c r="F16292">
        <v>-2282</v>
      </c>
      <c r="I16292" t="str">
        <f>INDEX(LedgerMapping[[#All],[Level 3]],MATCH(Actuals[[#This Row],[Sub Ledger]],LedgerMapping[[#All],[Sub Ledger]],0))</f>
        <v>Marketing</v>
      </c>
      <c r="J16292" s="22">
        <f>YEAR(Actuals[[#This Row],[Date]])</f>
        <v>2023</v>
      </c>
      <c r="K16292" s="22">
        <f>MONTH(Actuals[[#This Row],[Date]])</f>
        <v>7</v>
      </c>
      <c r="L16292" s="12"/>
    </row>
    <row r="16293" spans="1:12" x14ac:dyDescent="0.3">
      <c r="A16293">
        <v>3</v>
      </c>
      <c r="B16293">
        <v>20704</v>
      </c>
      <c r="C16293">
        <v>7</v>
      </c>
      <c r="D16293">
        <v>62000</v>
      </c>
      <c r="E16293" s="46">
        <v>45141</v>
      </c>
      <c r="F16293">
        <v>-1038</v>
      </c>
      <c r="I16293" t="str">
        <f>INDEX(LedgerMapping[[#All],[Level 3]],MATCH(Actuals[[#This Row],[Sub Ledger]],LedgerMapping[[#All],[Sub Ledger]],0))</f>
        <v>Marketing</v>
      </c>
      <c r="J16293" s="22">
        <f>YEAR(Actuals[[#This Row],[Date]])</f>
        <v>2023</v>
      </c>
      <c r="K16293" s="22">
        <f>MONTH(Actuals[[#This Row],[Date]])</f>
        <v>8</v>
      </c>
      <c r="L16293" s="12"/>
    </row>
    <row r="16294" spans="1:12" x14ac:dyDescent="0.3">
      <c r="A16294">
        <v>3</v>
      </c>
      <c r="B16294">
        <v>21706</v>
      </c>
      <c r="C16294">
        <v>7</v>
      </c>
      <c r="D16294">
        <v>62000</v>
      </c>
      <c r="E16294" s="46">
        <v>45169</v>
      </c>
      <c r="F16294">
        <v>-1030</v>
      </c>
      <c r="I16294" t="str">
        <f>INDEX(LedgerMapping[[#All],[Level 3]],MATCH(Actuals[[#This Row],[Sub Ledger]],LedgerMapping[[#All],[Sub Ledger]],0))</f>
        <v>Marketing</v>
      </c>
      <c r="J16294" s="22">
        <f>YEAR(Actuals[[#This Row],[Date]])</f>
        <v>2023</v>
      </c>
      <c r="K16294" s="22">
        <f>MONTH(Actuals[[#This Row],[Date]])</f>
        <v>8</v>
      </c>
      <c r="L16294" s="12"/>
    </row>
    <row r="16295" spans="1:12" x14ac:dyDescent="0.3">
      <c r="A16295">
        <v>3</v>
      </c>
      <c r="B16295">
        <v>22682</v>
      </c>
      <c r="C16295">
        <v>7</v>
      </c>
      <c r="D16295">
        <v>62000</v>
      </c>
      <c r="E16295" s="46">
        <v>45200</v>
      </c>
      <c r="F16295">
        <v>-1369</v>
      </c>
      <c r="I16295" t="str">
        <f>INDEX(LedgerMapping[[#All],[Level 3]],MATCH(Actuals[[#This Row],[Sub Ledger]],LedgerMapping[[#All],[Sub Ledger]],0))</f>
        <v>Marketing</v>
      </c>
      <c r="J16295" s="22">
        <f>YEAR(Actuals[[#This Row],[Date]])</f>
        <v>2023</v>
      </c>
      <c r="K16295" s="22">
        <f>MONTH(Actuals[[#This Row],[Date]])</f>
        <v>10</v>
      </c>
      <c r="L16295" s="12"/>
    </row>
    <row r="16296" spans="1:12" x14ac:dyDescent="0.3">
      <c r="A16296">
        <v>3</v>
      </c>
      <c r="B16296">
        <v>23686</v>
      </c>
      <c r="C16296">
        <v>7</v>
      </c>
      <c r="D16296">
        <v>62000</v>
      </c>
      <c r="E16296" s="46">
        <v>45230</v>
      </c>
      <c r="F16296">
        <v>-1038</v>
      </c>
      <c r="I16296" t="str">
        <f>INDEX(LedgerMapping[[#All],[Level 3]],MATCH(Actuals[[#This Row],[Sub Ledger]],LedgerMapping[[#All],[Sub Ledger]],0))</f>
        <v>Marketing</v>
      </c>
      <c r="J16296" s="22">
        <f>YEAR(Actuals[[#This Row],[Date]])</f>
        <v>2023</v>
      </c>
      <c r="K16296" s="22">
        <f>MONTH(Actuals[[#This Row],[Date]])</f>
        <v>10</v>
      </c>
      <c r="L16296" s="12"/>
    </row>
    <row r="16297" spans="1:12" x14ac:dyDescent="0.3">
      <c r="A16297">
        <v>3</v>
      </c>
      <c r="B16297">
        <v>24716</v>
      </c>
      <c r="C16297">
        <v>7</v>
      </c>
      <c r="D16297">
        <v>62000</v>
      </c>
      <c r="E16297" s="46">
        <v>45261</v>
      </c>
      <c r="F16297">
        <v>-816</v>
      </c>
      <c r="I16297" t="str">
        <f>INDEX(LedgerMapping[[#All],[Level 3]],MATCH(Actuals[[#This Row],[Sub Ledger]],LedgerMapping[[#All],[Sub Ledger]],0))</f>
        <v>Marketing</v>
      </c>
      <c r="J16297" s="22">
        <f>YEAR(Actuals[[#This Row],[Date]])</f>
        <v>2023</v>
      </c>
      <c r="K16297" s="22">
        <f>MONTH(Actuals[[#This Row],[Date]])</f>
        <v>12</v>
      </c>
      <c r="L16297" s="12"/>
    </row>
    <row r="16298" spans="1:12" x14ac:dyDescent="0.3">
      <c r="A16298">
        <v>3</v>
      </c>
      <c r="B16298">
        <v>25777</v>
      </c>
      <c r="C16298">
        <v>7</v>
      </c>
      <c r="D16298">
        <v>62000</v>
      </c>
      <c r="E16298" s="46">
        <v>45291</v>
      </c>
      <c r="F16298">
        <v>-1250</v>
      </c>
      <c r="I16298" t="str">
        <f>INDEX(LedgerMapping[[#All],[Level 3]],MATCH(Actuals[[#This Row],[Sub Ledger]],LedgerMapping[[#All],[Sub Ledger]],0))</f>
        <v>Marketing</v>
      </c>
      <c r="J16298" s="22">
        <f>YEAR(Actuals[[#This Row],[Date]])</f>
        <v>2023</v>
      </c>
      <c r="K16298" s="22">
        <f>MONTH(Actuals[[#This Row],[Date]])</f>
        <v>12</v>
      </c>
      <c r="L16298" s="12"/>
    </row>
    <row r="16299" spans="1:12" x14ac:dyDescent="0.3">
      <c r="A16299">
        <v>3</v>
      </c>
      <c r="B16299">
        <v>26913</v>
      </c>
      <c r="C16299">
        <v>7</v>
      </c>
      <c r="D16299">
        <v>62000</v>
      </c>
      <c r="E16299" s="46">
        <v>45322</v>
      </c>
      <c r="F16299">
        <v>-1734</v>
      </c>
      <c r="I16299" t="str">
        <f>INDEX(LedgerMapping[[#All],[Level 3]],MATCH(Actuals[[#This Row],[Sub Ledger]],LedgerMapping[[#All],[Sub Ledger]],0))</f>
        <v>Marketing</v>
      </c>
      <c r="J16299" s="22">
        <f>YEAR(Actuals[[#This Row],[Date]])</f>
        <v>2024</v>
      </c>
      <c r="K16299" s="22">
        <f>MONTH(Actuals[[#This Row],[Date]])</f>
        <v>1</v>
      </c>
      <c r="L16299" s="12"/>
    </row>
    <row r="16300" spans="1:12" x14ac:dyDescent="0.3">
      <c r="A16300">
        <v>3</v>
      </c>
      <c r="B16300">
        <v>28063</v>
      </c>
      <c r="C16300">
        <v>7</v>
      </c>
      <c r="D16300">
        <v>62000</v>
      </c>
      <c r="E16300" s="46">
        <v>45354</v>
      </c>
      <c r="F16300">
        <v>-1168</v>
      </c>
      <c r="I16300" t="str">
        <f>INDEX(LedgerMapping[[#All],[Level 3]],MATCH(Actuals[[#This Row],[Sub Ledger]],LedgerMapping[[#All],[Sub Ledger]],0))</f>
        <v>Marketing</v>
      </c>
      <c r="J16300" s="22">
        <f>YEAR(Actuals[[#This Row],[Date]])</f>
        <v>2024</v>
      </c>
      <c r="K16300" s="22">
        <f>MONTH(Actuals[[#This Row],[Date]])</f>
        <v>3</v>
      </c>
      <c r="L16300" s="12"/>
    </row>
    <row r="16301" spans="1:12" x14ac:dyDescent="0.3">
      <c r="A16301">
        <v>3</v>
      </c>
      <c r="B16301">
        <v>29216</v>
      </c>
      <c r="C16301">
        <v>7</v>
      </c>
      <c r="D16301">
        <v>62000</v>
      </c>
      <c r="E16301" s="46">
        <v>45384</v>
      </c>
      <c r="F16301">
        <v>-1083</v>
      </c>
      <c r="I16301" t="str">
        <f>INDEX(LedgerMapping[[#All],[Level 3]],MATCH(Actuals[[#This Row],[Sub Ledger]],LedgerMapping[[#All],[Sub Ledger]],0))</f>
        <v>Marketing</v>
      </c>
      <c r="J16301" s="22">
        <f>YEAR(Actuals[[#This Row],[Date]])</f>
        <v>2024</v>
      </c>
      <c r="K16301" s="22">
        <f>MONTH(Actuals[[#This Row],[Date]])</f>
        <v>4</v>
      </c>
      <c r="L16301" s="12"/>
    </row>
    <row r="16302" spans="1:12" x14ac:dyDescent="0.3">
      <c r="A16302">
        <v>3</v>
      </c>
      <c r="B16302">
        <v>30342</v>
      </c>
      <c r="C16302">
        <v>7</v>
      </c>
      <c r="D16302">
        <v>62000</v>
      </c>
      <c r="E16302" s="46">
        <v>45415</v>
      </c>
      <c r="F16302">
        <v>-1444</v>
      </c>
      <c r="I16302" t="str">
        <f>INDEX(LedgerMapping[[#All],[Level 3]],MATCH(Actuals[[#This Row],[Sub Ledger]],LedgerMapping[[#All],[Sub Ledger]],0))</f>
        <v>Marketing</v>
      </c>
      <c r="J16302" s="22">
        <f>YEAR(Actuals[[#This Row],[Date]])</f>
        <v>2024</v>
      </c>
      <c r="K16302" s="22">
        <f>MONTH(Actuals[[#This Row],[Date]])</f>
        <v>5</v>
      </c>
      <c r="L16302" s="12"/>
    </row>
    <row r="16303" spans="1:12" x14ac:dyDescent="0.3">
      <c r="A16303">
        <v>3</v>
      </c>
      <c r="B16303">
        <v>31468</v>
      </c>
      <c r="C16303">
        <v>7</v>
      </c>
      <c r="D16303">
        <v>62000</v>
      </c>
      <c r="E16303" s="46">
        <v>45445</v>
      </c>
      <c r="F16303">
        <v>-1136</v>
      </c>
      <c r="I16303" t="str">
        <f>INDEX(LedgerMapping[[#All],[Level 3]],MATCH(Actuals[[#This Row],[Sub Ledger]],LedgerMapping[[#All],[Sub Ledger]],0))</f>
        <v>Marketing</v>
      </c>
      <c r="J16303" s="22">
        <f>YEAR(Actuals[[#This Row],[Date]])</f>
        <v>2024</v>
      </c>
      <c r="K16303" s="22">
        <f>MONTH(Actuals[[#This Row],[Date]])</f>
        <v>6</v>
      </c>
      <c r="L16303" s="12"/>
    </row>
    <row r="16304" spans="1:12" x14ac:dyDescent="0.3">
      <c r="A16304">
        <v>3</v>
      </c>
      <c r="B16304">
        <v>32592</v>
      </c>
      <c r="C16304">
        <v>7</v>
      </c>
      <c r="D16304">
        <v>62000</v>
      </c>
      <c r="E16304" s="46">
        <v>45476</v>
      </c>
      <c r="F16304">
        <v>-1083</v>
      </c>
      <c r="I16304" t="str">
        <f>INDEX(LedgerMapping[[#All],[Level 3]],MATCH(Actuals[[#This Row],[Sub Ledger]],LedgerMapping[[#All],[Sub Ledger]],0))</f>
        <v>Marketing</v>
      </c>
      <c r="J16304" s="22">
        <f>YEAR(Actuals[[#This Row],[Date]])</f>
        <v>2024</v>
      </c>
      <c r="K16304" s="22">
        <f>MONTH(Actuals[[#This Row],[Date]])</f>
        <v>7</v>
      </c>
      <c r="L16304" s="12"/>
    </row>
    <row r="16305" spans="1:12" x14ac:dyDescent="0.3">
      <c r="A16305">
        <v>3</v>
      </c>
      <c r="B16305">
        <v>33717</v>
      </c>
      <c r="C16305">
        <v>7</v>
      </c>
      <c r="D16305">
        <v>62000</v>
      </c>
      <c r="E16305" s="46">
        <v>45507</v>
      </c>
      <c r="F16305">
        <v>-1673</v>
      </c>
      <c r="I16305" t="str">
        <f>INDEX(LedgerMapping[[#All],[Level 3]],MATCH(Actuals[[#This Row],[Sub Ledger]],LedgerMapping[[#All],[Sub Ledger]],0))</f>
        <v>Marketing</v>
      </c>
      <c r="J16305" s="22">
        <f>YEAR(Actuals[[#This Row],[Date]])</f>
        <v>2024</v>
      </c>
      <c r="K16305" s="22">
        <f>MONTH(Actuals[[#This Row],[Date]])</f>
        <v>8</v>
      </c>
      <c r="L16305" s="12"/>
    </row>
    <row r="16306" spans="1:12" x14ac:dyDescent="0.3">
      <c r="A16306">
        <v>3</v>
      </c>
      <c r="B16306">
        <v>34867</v>
      </c>
      <c r="C16306">
        <v>7</v>
      </c>
      <c r="D16306">
        <v>62000</v>
      </c>
      <c r="E16306" s="46">
        <v>45536</v>
      </c>
      <c r="F16306">
        <v>-1009</v>
      </c>
      <c r="I16306" t="str">
        <f>INDEX(LedgerMapping[[#All],[Level 3]],MATCH(Actuals[[#This Row],[Sub Ledger]],LedgerMapping[[#All],[Sub Ledger]],0))</f>
        <v>Marketing</v>
      </c>
      <c r="J16306" s="22">
        <f>YEAR(Actuals[[#This Row],[Date]])</f>
        <v>2024</v>
      </c>
      <c r="K16306" s="22">
        <f>MONTH(Actuals[[#This Row],[Date]])</f>
        <v>9</v>
      </c>
      <c r="L16306" s="12"/>
    </row>
    <row r="16307" spans="1:12" x14ac:dyDescent="0.3">
      <c r="A16307">
        <v>3</v>
      </c>
      <c r="B16307">
        <v>36018</v>
      </c>
      <c r="C16307">
        <v>7</v>
      </c>
      <c r="D16307">
        <v>62000</v>
      </c>
      <c r="E16307" s="46">
        <v>45567</v>
      </c>
      <c r="F16307">
        <v>-1099</v>
      </c>
      <c r="I16307" t="str">
        <f>INDEX(LedgerMapping[[#All],[Level 3]],MATCH(Actuals[[#This Row],[Sub Ledger]],LedgerMapping[[#All],[Sub Ledger]],0))</f>
        <v>Marketing</v>
      </c>
      <c r="J16307" s="22">
        <f>YEAR(Actuals[[#This Row],[Date]])</f>
        <v>2024</v>
      </c>
      <c r="K16307" s="22">
        <f>MONTH(Actuals[[#This Row],[Date]])</f>
        <v>10</v>
      </c>
      <c r="L16307" s="12"/>
    </row>
    <row r="16308" spans="1:12" x14ac:dyDescent="0.3">
      <c r="A16308">
        <v>3</v>
      </c>
      <c r="B16308">
        <v>37167</v>
      </c>
      <c r="C16308">
        <v>7</v>
      </c>
      <c r="D16308">
        <v>62000</v>
      </c>
      <c r="E16308" s="46">
        <v>45597</v>
      </c>
      <c r="F16308">
        <v>-966</v>
      </c>
      <c r="I16308" t="str">
        <f>INDEX(LedgerMapping[[#All],[Level 3]],MATCH(Actuals[[#This Row],[Sub Ledger]],LedgerMapping[[#All],[Sub Ledger]],0))</f>
        <v>Marketing</v>
      </c>
      <c r="J16308" s="22">
        <f>YEAR(Actuals[[#This Row],[Date]])</f>
        <v>2024</v>
      </c>
      <c r="K16308" s="22">
        <f>MONTH(Actuals[[#This Row],[Date]])</f>
        <v>11</v>
      </c>
      <c r="L16308" s="12"/>
    </row>
    <row r="16309" spans="1:12" x14ac:dyDescent="0.3">
      <c r="A16309">
        <v>3</v>
      </c>
      <c r="B16309">
        <v>38317</v>
      </c>
      <c r="C16309">
        <v>7</v>
      </c>
      <c r="D16309">
        <v>62000</v>
      </c>
      <c r="E16309" s="46">
        <v>45628</v>
      </c>
      <c r="F16309">
        <v>-644</v>
      </c>
      <c r="I16309" t="str">
        <f>INDEX(LedgerMapping[[#All],[Level 3]],MATCH(Actuals[[#This Row],[Sub Ledger]],LedgerMapping[[#All],[Sub Ledger]],0))</f>
        <v>Marketing</v>
      </c>
      <c r="J16309" s="22">
        <f>YEAR(Actuals[[#This Row],[Date]])</f>
        <v>2024</v>
      </c>
      <c r="K16309" s="22">
        <f>MONTH(Actuals[[#This Row],[Date]])</f>
        <v>12</v>
      </c>
      <c r="L16309" s="12"/>
    </row>
    <row r="16310" spans="1:12" x14ac:dyDescent="0.3">
      <c r="A16310">
        <v>3</v>
      </c>
      <c r="B16310">
        <v>148</v>
      </c>
      <c r="C16310">
        <v>7</v>
      </c>
      <c r="D16310">
        <v>65000</v>
      </c>
      <c r="E16310" s="46">
        <v>44562</v>
      </c>
      <c r="F16310">
        <v>-81</v>
      </c>
      <c r="I16310" t="str">
        <f>INDEX(LedgerMapping[[#All],[Level 3]],MATCH(Actuals[[#This Row],[Sub Ledger]],LedgerMapping[[#All],[Sub Ledger]],0))</f>
        <v>Administration</v>
      </c>
      <c r="J16310" s="22">
        <f>YEAR(Actuals[[#This Row],[Date]])</f>
        <v>2022</v>
      </c>
      <c r="K16310" s="22">
        <f>MONTH(Actuals[[#This Row],[Date]])</f>
        <v>1</v>
      </c>
      <c r="L16310" s="12"/>
    </row>
    <row r="16311" spans="1:12" x14ac:dyDescent="0.3">
      <c r="A16311">
        <v>3</v>
      </c>
      <c r="B16311">
        <v>1274</v>
      </c>
      <c r="C16311">
        <v>7</v>
      </c>
      <c r="D16311">
        <v>65000</v>
      </c>
      <c r="E16311" s="46">
        <v>44593</v>
      </c>
      <c r="F16311">
        <v>-72</v>
      </c>
      <c r="I16311" t="str">
        <f>INDEX(LedgerMapping[[#All],[Level 3]],MATCH(Actuals[[#This Row],[Sub Ledger]],LedgerMapping[[#All],[Sub Ledger]],0))</f>
        <v>Administration</v>
      </c>
      <c r="J16311" s="22">
        <f>YEAR(Actuals[[#This Row],[Date]])</f>
        <v>2022</v>
      </c>
      <c r="K16311" s="22">
        <f>MONTH(Actuals[[#This Row],[Date]])</f>
        <v>2</v>
      </c>
      <c r="L16311" s="12"/>
    </row>
    <row r="16312" spans="1:12" x14ac:dyDescent="0.3">
      <c r="A16312">
        <v>3</v>
      </c>
      <c r="B16312">
        <v>2398</v>
      </c>
      <c r="C16312">
        <v>7</v>
      </c>
      <c r="D16312">
        <v>65000</v>
      </c>
      <c r="E16312" s="46">
        <v>44624</v>
      </c>
      <c r="F16312">
        <v>-111</v>
      </c>
      <c r="I16312" t="str">
        <f>INDEX(LedgerMapping[[#All],[Level 3]],MATCH(Actuals[[#This Row],[Sub Ledger]],LedgerMapping[[#All],[Sub Ledger]],0))</f>
        <v>Administration</v>
      </c>
      <c r="J16312" s="22">
        <f>YEAR(Actuals[[#This Row],[Date]])</f>
        <v>2022</v>
      </c>
      <c r="K16312" s="22">
        <f>MONTH(Actuals[[#This Row],[Date]])</f>
        <v>3</v>
      </c>
      <c r="L16312" s="12"/>
    </row>
    <row r="16313" spans="1:12" x14ac:dyDescent="0.3">
      <c r="A16313">
        <v>3</v>
      </c>
      <c r="B16313">
        <v>3516</v>
      </c>
      <c r="C16313">
        <v>7</v>
      </c>
      <c r="D16313">
        <v>65000</v>
      </c>
      <c r="E16313" s="46">
        <v>44654</v>
      </c>
      <c r="F16313">
        <v>-123</v>
      </c>
      <c r="I16313" t="str">
        <f>INDEX(LedgerMapping[[#All],[Level 3]],MATCH(Actuals[[#This Row],[Sub Ledger]],LedgerMapping[[#All],[Sub Ledger]],0))</f>
        <v>Administration</v>
      </c>
      <c r="J16313" s="22">
        <f>YEAR(Actuals[[#This Row],[Date]])</f>
        <v>2022</v>
      </c>
      <c r="K16313" s="22">
        <f>MONTH(Actuals[[#This Row],[Date]])</f>
        <v>4</v>
      </c>
      <c r="L16313" s="12"/>
    </row>
    <row r="16314" spans="1:12" x14ac:dyDescent="0.3">
      <c r="A16314">
        <v>3</v>
      </c>
      <c r="B16314">
        <v>4636</v>
      </c>
      <c r="C16314">
        <v>7</v>
      </c>
      <c r="D16314">
        <v>65000</v>
      </c>
      <c r="E16314" s="46">
        <v>44685</v>
      </c>
      <c r="F16314">
        <v>-140</v>
      </c>
      <c r="I16314" t="str">
        <f>INDEX(LedgerMapping[[#All],[Level 3]],MATCH(Actuals[[#This Row],[Sub Ledger]],LedgerMapping[[#All],[Sub Ledger]],0))</f>
        <v>Administration</v>
      </c>
      <c r="J16314" s="22">
        <f>YEAR(Actuals[[#This Row],[Date]])</f>
        <v>2022</v>
      </c>
      <c r="K16314" s="22">
        <f>MONTH(Actuals[[#This Row],[Date]])</f>
        <v>5</v>
      </c>
      <c r="L16314" s="12"/>
    </row>
    <row r="16315" spans="1:12" x14ac:dyDescent="0.3">
      <c r="A16315">
        <v>3</v>
      </c>
      <c r="B16315">
        <v>5761</v>
      </c>
      <c r="C16315">
        <v>7</v>
      </c>
      <c r="D16315">
        <v>65000</v>
      </c>
      <c r="E16315" s="46">
        <v>44715</v>
      </c>
      <c r="F16315">
        <v>-134</v>
      </c>
      <c r="I16315" t="str">
        <f>INDEX(LedgerMapping[[#All],[Level 3]],MATCH(Actuals[[#This Row],[Sub Ledger]],LedgerMapping[[#All],[Sub Ledger]],0))</f>
        <v>Administration</v>
      </c>
      <c r="J16315" s="22">
        <f>YEAR(Actuals[[#This Row],[Date]])</f>
        <v>2022</v>
      </c>
      <c r="K16315" s="22">
        <f>MONTH(Actuals[[#This Row],[Date]])</f>
        <v>6</v>
      </c>
      <c r="L16315" s="12"/>
    </row>
    <row r="16316" spans="1:12" x14ac:dyDescent="0.3">
      <c r="A16316">
        <v>3</v>
      </c>
      <c r="B16316">
        <v>6885</v>
      </c>
      <c r="C16316">
        <v>7</v>
      </c>
      <c r="D16316">
        <v>65000</v>
      </c>
      <c r="E16316" s="46">
        <v>44746</v>
      </c>
      <c r="F16316">
        <v>-74</v>
      </c>
      <c r="I16316" t="str">
        <f>INDEX(LedgerMapping[[#All],[Level 3]],MATCH(Actuals[[#This Row],[Sub Ledger]],LedgerMapping[[#All],[Sub Ledger]],0))</f>
        <v>Administration</v>
      </c>
      <c r="J16316" s="22">
        <f>YEAR(Actuals[[#This Row],[Date]])</f>
        <v>2022</v>
      </c>
      <c r="K16316" s="22">
        <f>MONTH(Actuals[[#This Row],[Date]])</f>
        <v>7</v>
      </c>
      <c r="L16316" s="12"/>
    </row>
    <row r="16317" spans="1:12" x14ac:dyDescent="0.3">
      <c r="A16317">
        <v>3</v>
      </c>
      <c r="B16317">
        <v>8006</v>
      </c>
      <c r="C16317">
        <v>7</v>
      </c>
      <c r="D16317">
        <v>65000</v>
      </c>
      <c r="E16317" s="46">
        <v>44777</v>
      </c>
      <c r="F16317">
        <v>-75</v>
      </c>
      <c r="I16317" t="str">
        <f>INDEX(LedgerMapping[[#All],[Level 3]],MATCH(Actuals[[#This Row],[Sub Ledger]],LedgerMapping[[#All],[Sub Ledger]],0))</f>
        <v>Administration</v>
      </c>
      <c r="J16317" s="22">
        <f>YEAR(Actuals[[#This Row],[Date]])</f>
        <v>2022</v>
      </c>
      <c r="K16317" s="22">
        <f>MONTH(Actuals[[#This Row],[Date]])</f>
        <v>8</v>
      </c>
      <c r="L16317" s="12"/>
    </row>
    <row r="16318" spans="1:12" x14ac:dyDescent="0.3">
      <c r="A16318">
        <v>3</v>
      </c>
      <c r="B16318">
        <v>9127</v>
      </c>
      <c r="C16318">
        <v>7</v>
      </c>
      <c r="D16318">
        <v>65000</v>
      </c>
      <c r="E16318" s="46">
        <v>44805</v>
      </c>
      <c r="F16318">
        <v>-75</v>
      </c>
      <c r="I16318" t="str">
        <f>INDEX(LedgerMapping[[#All],[Level 3]],MATCH(Actuals[[#This Row],[Sub Ledger]],LedgerMapping[[#All],[Sub Ledger]],0))</f>
        <v>Administration</v>
      </c>
      <c r="J16318" s="22">
        <f>YEAR(Actuals[[#This Row],[Date]])</f>
        <v>2022</v>
      </c>
      <c r="K16318" s="22">
        <f>MONTH(Actuals[[#This Row],[Date]])</f>
        <v>9</v>
      </c>
      <c r="L16318" s="12"/>
    </row>
    <row r="16319" spans="1:12" x14ac:dyDescent="0.3">
      <c r="A16319">
        <v>3</v>
      </c>
      <c r="B16319">
        <v>10244</v>
      </c>
      <c r="C16319">
        <v>7</v>
      </c>
      <c r="D16319">
        <v>65000</v>
      </c>
      <c r="E16319" s="46">
        <v>44836</v>
      </c>
      <c r="F16319">
        <v>-93</v>
      </c>
      <c r="I16319" t="str">
        <f>INDEX(LedgerMapping[[#All],[Level 3]],MATCH(Actuals[[#This Row],[Sub Ledger]],LedgerMapping[[#All],[Sub Ledger]],0))</f>
        <v>Administration</v>
      </c>
      <c r="J16319" s="22">
        <f>YEAR(Actuals[[#This Row],[Date]])</f>
        <v>2022</v>
      </c>
      <c r="K16319" s="22">
        <f>MONTH(Actuals[[#This Row],[Date]])</f>
        <v>10</v>
      </c>
      <c r="L16319" s="12"/>
    </row>
    <row r="16320" spans="1:12" x14ac:dyDescent="0.3">
      <c r="A16320">
        <v>3</v>
      </c>
      <c r="B16320">
        <v>11361</v>
      </c>
      <c r="C16320">
        <v>7</v>
      </c>
      <c r="D16320">
        <v>65000</v>
      </c>
      <c r="E16320" s="46">
        <v>44866</v>
      </c>
      <c r="F16320">
        <v>-65</v>
      </c>
      <c r="I16320" t="str">
        <f>INDEX(LedgerMapping[[#All],[Level 3]],MATCH(Actuals[[#This Row],[Sub Ledger]],LedgerMapping[[#All],[Sub Ledger]],0))</f>
        <v>Administration</v>
      </c>
      <c r="J16320" s="22">
        <f>YEAR(Actuals[[#This Row],[Date]])</f>
        <v>2022</v>
      </c>
      <c r="K16320" s="22">
        <f>MONTH(Actuals[[#This Row],[Date]])</f>
        <v>11</v>
      </c>
      <c r="L16320" s="12"/>
    </row>
    <row r="16321" spans="1:12" x14ac:dyDescent="0.3">
      <c r="A16321">
        <v>3</v>
      </c>
      <c r="B16321">
        <v>12490</v>
      </c>
      <c r="C16321">
        <v>7</v>
      </c>
      <c r="D16321">
        <v>65000</v>
      </c>
      <c r="E16321" s="46">
        <v>44897</v>
      </c>
      <c r="F16321">
        <v>-80</v>
      </c>
      <c r="I16321" t="str">
        <f>INDEX(LedgerMapping[[#All],[Level 3]],MATCH(Actuals[[#This Row],[Sub Ledger]],LedgerMapping[[#All],[Sub Ledger]],0))</f>
        <v>Administration</v>
      </c>
      <c r="J16321" s="22">
        <f>YEAR(Actuals[[#This Row],[Date]])</f>
        <v>2022</v>
      </c>
      <c r="K16321" s="22">
        <f>MONTH(Actuals[[#This Row],[Date]])</f>
        <v>12</v>
      </c>
      <c r="L16321" s="12"/>
    </row>
    <row r="16322" spans="1:12" x14ac:dyDescent="0.3">
      <c r="A16322">
        <v>3</v>
      </c>
      <c r="B16322">
        <v>13588</v>
      </c>
      <c r="C16322">
        <v>7</v>
      </c>
      <c r="D16322">
        <v>65000</v>
      </c>
      <c r="E16322" s="46">
        <v>44927</v>
      </c>
      <c r="F16322">
        <v>-248</v>
      </c>
      <c r="I16322" t="str">
        <f>INDEX(LedgerMapping[[#All],[Level 3]],MATCH(Actuals[[#This Row],[Sub Ledger]],LedgerMapping[[#All],[Sub Ledger]],0))</f>
        <v>Administration</v>
      </c>
      <c r="J16322" s="22">
        <f>YEAR(Actuals[[#This Row],[Date]])</f>
        <v>2023</v>
      </c>
      <c r="K16322" s="22">
        <f>MONTH(Actuals[[#This Row],[Date]])</f>
        <v>1</v>
      </c>
      <c r="L16322" s="12"/>
    </row>
    <row r="16323" spans="1:12" x14ac:dyDescent="0.3">
      <c r="A16323">
        <v>3</v>
      </c>
      <c r="B16323">
        <v>14600</v>
      </c>
      <c r="C16323">
        <v>7</v>
      </c>
      <c r="D16323">
        <v>65000</v>
      </c>
      <c r="E16323" s="46">
        <v>44958</v>
      </c>
      <c r="F16323">
        <v>-100</v>
      </c>
      <c r="I16323" t="str">
        <f>INDEX(LedgerMapping[[#All],[Level 3]],MATCH(Actuals[[#This Row],[Sub Ledger]],LedgerMapping[[#All],[Sub Ledger]],0))</f>
        <v>Administration</v>
      </c>
      <c r="J16323" s="22">
        <f>YEAR(Actuals[[#This Row],[Date]])</f>
        <v>2023</v>
      </c>
      <c r="K16323" s="22">
        <f>MONTH(Actuals[[#This Row],[Date]])</f>
        <v>2</v>
      </c>
      <c r="L16323" s="12"/>
    </row>
    <row r="16324" spans="1:12" x14ac:dyDescent="0.3">
      <c r="A16324">
        <v>3</v>
      </c>
      <c r="B16324">
        <v>15579</v>
      </c>
      <c r="C16324">
        <v>7</v>
      </c>
      <c r="D16324">
        <v>65000</v>
      </c>
      <c r="E16324" s="46">
        <v>44988</v>
      </c>
      <c r="F16324">
        <v>-204</v>
      </c>
      <c r="I16324" t="str">
        <f>INDEX(LedgerMapping[[#All],[Level 3]],MATCH(Actuals[[#This Row],[Sub Ledger]],LedgerMapping[[#All],[Sub Ledger]],0))</f>
        <v>Administration</v>
      </c>
      <c r="J16324" s="22">
        <f>YEAR(Actuals[[#This Row],[Date]])</f>
        <v>2023</v>
      </c>
      <c r="K16324" s="22">
        <f>MONTH(Actuals[[#This Row],[Date]])</f>
        <v>3</v>
      </c>
      <c r="L16324" s="12"/>
    </row>
    <row r="16325" spans="1:12" x14ac:dyDescent="0.3">
      <c r="A16325">
        <v>3</v>
      </c>
      <c r="B16325">
        <v>16611</v>
      </c>
      <c r="C16325">
        <v>7</v>
      </c>
      <c r="D16325">
        <v>65000</v>
      </c>
      <c r="E16325" s="46">
        <v>45018</v>
      </c>
      <c r="F16325">
        <v>-240</v>
      </c>
      <c r="I16325" t="str">
        <f>INDEX(LedgerMapping[[#All],[Level 3]],MATCH(Actuals[[#This Row],[Sub Ledger]],LedgerMapping[[#All],[Sub Ledger]],0))</f>
        <v>Administration</v>
      </c>
      <c r="J16325" s="22">
        <f>YEAR(Actuals[[#This Row],[Date]])</f>
        <v>2023</v>
      </c>
      <c r="K16325" s="22">
        <f>MONTH(Actuals[[#This Row],[Date]])</f>
        <v>4</v>
      </c>
      <c r="L16325" s="12"/>
    </row>
    <row r="16326" spans="1:12" x14ac:dyDescent="0.3">
      <c r="A16326">
        <v>3</v>
      </c>
      <c r="B16326">
        <v>17643</v>
      </c>
      <c r="C16326">
        <v>7</v>
      </c>
      <c r="D16326">
        <v>65000</v>
      </c>
      <c r="E16326" s="46">
        <v>45049</v>
      </c>
      <c r="F16326">
        <v>-156</v>
      </c>
      <c r="I16326" t="str">
        <f>INDEX(LedgerMapping[[#All],[Level 3]],MATCH(Actuals[[#This Row],[Sub Ledger]],LedgerMapping[[#All],[Sub Ledger]],0))</f>
        <v>Administration</v>
      </c>
      <c r="J16326" s="22">
        <f>YEAR(Actuals[[#This Row],[Date]])</f>
        <v>2023</v>
      </c>
      <c r="K16326" s="22">
        <f>MONTH(Actuals[[#This Row],[Date]])</f>
        <v>5</v>
      </c>
      <c r="L16326" s="12"/>
    </row>
    <row r="16327" spans="1:12" x14ac:dyDescent="0.3">
      <c r="A16327">
        <v>3</v>
      </c>
      <c r="B16327">
        <v>18647</v>
      </c>
      <c r="C16327">
        <v>7</v>
      </c>
      <c r="D16327">
        <v>65000</v>
      </c>
      <c r="E16327" s="46">
        <v>45079</v>
      </c>
      <c r="F16327">
        <v>-120</v>
      </c>
      <c r="I16327" t="str">
        <f>INDEX(LedgerMapping[[#All],[Level 3]],MATCH(Actuals[[#This Row],[Sub Ledger]],LedgerMapping[[#All],[Sub Ledger]],0))</f>
        <v>Administration</v>
      </c>
      <c r="J16327" s="22">
        <f>YEAR(Actuals[[#This Row],[Date]])</f>
        <v>2023</v>
      </c>
      <c r="K16327" s="22">
        <f>MONTH(Actuals[[#This Row],[Date]])</f>
        <v>6</v>
      </c>
      <c r="L16327" s="12"/>
    </row>
    <row r="16328" spans="1:12" x14ac:dyDescent="0.3">
      <c r="A16328">
        <v>3</v>
      </c>
      <c r="B16328">
        <v>19675</v>
      </c>
      <c r="C16328">
        <v>7</v>
      </c>
      <c r="D16328">
        <v>65000</v>
      </c>
      <c r="E16328" s="46">
        <v>45110</v>
      </c>
      <c r="F16328">
        <v>-356</v>
      </c>
      <c r="I16328" t="str">
        <f>INDEX(LedgerMapping[[#All],[Level 3]],MATCH(Actuals[[#This Row],[Sub Ledger]],LedgerMapping[[#All],[Sub Ledger]],0))</f>
        <v>Administration</v>
      </c>
      <c r="J16328" s="22">
        <f>YEAR(Actuals[[#This Row],[Date]])</f>
        <v>2023</v>
      </c>
      <c r="K16328" s="22">
        <f>MONTH(Actuals[[#This Row],[Date]])</f>
        <v>7</v>
      </c>
      <c r="L16328" s="12"/>
    </row>
    <row r="16329" spans="1:12" x14ac:dyDescent="0.3">
      <c r="A16329">
        <v>3</v>
      </c>
      <c r="B16329">
        <v>20705</v>
      </c>
      <c r="C16329">
        <v>7</v>
      </c>
      <c r="D16329">
        <v>65000</v>
      </c>
      <c r="E16329" s="46">
        <v>45141</v>
      </c>
      <c r="F16329">
        <v>-158</v>
      </c>
      <c r="I16329" t="str">
        <f>INDEX(LedgerMapping[[#All],[Level 3]],MATCH(Actuals[[#This Row],[Sub Ledger]],LedgerMapping[[#All],[Sub Ledger]],0))</f>
        <v>Administration</v>
      </c>
      <c r="J16329" s="22">
        <f>YEAR(Actuals[[#This Row],[Date]])</f>
        <v>2023</v>
      </c>
      <c r="K16329" s="22">
        <f>MONTH(Actuals[[#This Row],[Date]])</f>
        <v>8</v>
      </c>
      <c r="L16329" s="12"/>
    </row>
    <row r="16330" spans="1:12" x14ac:dyDescent="0.3">
      <c r="A16330">
        <v>3</v>
      </c>
      <c r="B16330">
        <v>21707</v>
      </c>
      <c r="C16330">
        <v>7</v>
      </c>
      <c r="D16330">
        <v>65000</v>
      </c>
      <c r="E16330" s="46">
        <v>45169</v>
      </c>
      <c r="F16330">
        <v>-144</v>
      </c>
      <c r="I16330" t="str">
        <f>INDEX(LedgerMapping[[#All],[Level 3]],MATCH(Actuals[[#This Row],[Sub Ledger]],LedgerMapping[[#All],[Sub Ledger]],0))</f>
        <v>Administration</v>
      </c>
      <c r="J16330" s="22">
        <f>YEAR(Actuals[[#This Row],[Date]])</f>
        <v>2023</v>
      </c>
      <c r="K16330" s="22">
        <f>MONTH(Actuals[[#This Row],[Date]])</f>
        <v>8</v>
      </c>
      <c r="L16330" s="12"/>
    </row>
    <row r="16331" spans="1:12" x14ac:dyDescent="0.3">
      <c r="A16331">
        <v>3</v>
      </c>
      <c r="B16331">
        <v>22683</v>
      </c>
      <c r="C16331">
        <v>7</v>
      </c>
      <c r="D16331">
        <v>65000</v>
      </c>
      <c r="E16331" s="46">
        <v>45200</v>
      </c>
      <c r="F16331">
        <v>-216</v>
      </c>
      <c r="I16331" t="str">
        <f>INDEX(LedgerMapping[[#All],[Level 3]],MATCH(Actuals[[#This Row],[Sub Ledger]],LedgerMapping[[#All],[Sub Ledger]],0))</f>
        <v>Administration</v>
      </c>
      <c r="J16331" s="22">
        <f>YEAR(Actuals[[#This Row],[Date]])</f>
        <v>2023</v>
      </c>
      <c r="K16331" s="22">
        <f>MONTH(Actuals[[#This Row],[Date]])</f>
        <v>10</v>
      </c>
      <c r="L16331" s="12"/>
    </row>
    <row r="16332" spans="1:12" x14ac:dyDescent="0.3">
      <c r="A16332">
        <v>3</v>
      </c>
      <c r="B16332">
        <v>23687</v>
      </c>
      <c r="C16332">
        <v>7</v>
      </c>
      <c r="D16332">
        <v>65000</v>
      </c>
      <c r="E16332" s="46">
        <v>45230</v>
      </c>
      <c r="F16332">
        <v>-156</v>
      </c>
      <c r="I16332" t="str">
        <f>INDEX(LedgerMapping[[#All],[Level 3]],MATCH(Actuals[[#This Row],[Sub Ledger]],LedgerMapping[[#All],[Sub Ledger]],0))</f>
        <v>Administration</v>
      </c>
      <c r="J16332" s="22">
        <f>YEAR(Actuals[[#This Row],[Date]])</f>
        <v>2023</v>
      </c>
      <c r="K16332" s="22">
        <f>MONTH(Actuals[[#This Row],[Date]])</f>
        <v>10</v>
      </c>
      <c r="L16332" s="12"/>
    </row>
    <row r="16333" spans="1:12" x14ac:dyDescent="0.3">
      <c r="A16333">
        <v>3</v>
      </c>
      <c r="B16333">
        <v>24717</v>
      </c>
      <c r="C16333">
        <v>7</v>
      </c>
      <c r="D16333">
        <v>65000</v>
      </c>
      <c r="E16333" s="46">
        <v>45261</v>
      </c>
      <c r="F16333">
        <v>-126</v>
      </c>
      <c r="I16333" t="str">
        <f>INDEX(LedgerMapping[[#All],[Level 3]],MATCH(Actuals[[#This Row],[Sub Ledger]],LedgerMapping[[#All],[Sub Ledger]],0))</f>
        <v>Administration</v>
      </c>
      <c r="J16333" s="22">
        <f>YEAR(Actuals[[#This Row],[Date]])</f>
        <v>2023</v>
      </c>
      <c r="K16333" s="22">
        <f>MONTH(Actuals[[#This Row],[Date]])</f>
        <v>12</v>
      </c>
      <c r="L16333" s="12"/>
    </row>
    <row r="16334" spans="1:12" x14ac:dyDescent="0.3">
      <c r="A16334">
        <v>3</v>
      </c>
      <c r="B16334">
        <v>25778</v>
      </c>
      <c r="C16334">
        <v>7</v>
      </c>
      <c r="D16334">
        <v>65000</v>
      </c>
      <c r="E16334" s="46">
        <v>45291</v>
      </c>
      <c r="F16334">
        <v>-183</v>
      </c>
      <c r="I16334" t="str">
        <f>INDEX(LedgerMapping[[#All],[Level 3]],MATCH(Actuals[[#This Row],[Sub Ledger]],LedgerMapping[[#All],[Sub Ledger]],0))</f>
        <v>Administration</v>
      </c>
      <c r="J16334" s="22">
        <f>YEAR(Actuals[[#This Row],[Date]])</f>
        <v>2023</v>
      </c>
      <c r="K16334" s="22">
        <f>MONTH(Actuals[[#This Row],[Date]])</f>
        <v>12</v>
      </c>
      <c r="L16334" s="12"/>
    </row>
    <row r="16335" spans="1:12" x14ac:dyDescent="0.3">
      <c r="A16335">
        <v>3</v>
      </c>
      <c r="B16335">
        <v>26914</v>
      </c>
      <c r="C16335">
        <v>7</v>
      </c>
      <c r="D16335">
        <v>65000</v>
      </c>
      <c r="E16335" s="46">
        <v>45322</v>
      </c>
      <c r="F16335">
        <v>-311</v>
      </c>
      <c r="I16335" t="str">
        <f>INDEX(LedgerMapping[[#All],[Level 3]],MATCH(Actuals[[#This Row],[Sub Ledger]],LedgerMapping[[#All],[Sub Ledger]],0))</f>
        <v>Administration</v>
      </c>
      <c r="J16335" s="22">
        <f>YEAR(Actuals[[#This Row],[Date]])</f>
        <v>2024</v>
      </c>
      <c r="K16335" s="22">
        <f>MONTH(Actuals[[#This Row],[Date]])</f>
        <v>1</v>
      </c>
      <c r="L16335" s="12"/>
    </row>
    <row r="16336" spans="1:12" x14ac:dyDescent="0.3">
      <c r="A16336">
        <v>3</v>
      </c>
      <c r="B16336">
        <v>28064</v>
      </c>
      <c r="C16336">
        <v>7</v>
      </c>
      <c r="D16336">
        <v>65000</v>
      </c>
      <c r="E16336" s="46">
        <v>45354</v>
      </c>
      <c r="F16336">
        <v>-206</v>
      </c>
      <c r="I16336" t="str">
        <f>INDEX(LedgerMapping[[#All],[Level 3]],MATCH(Actuals[[#This Row],[Sub Ledger]],LedgerMapping[[#All],[Sub Ledger]],0))</f>
        <v>Administration</v>
      </c>
      <c r="J16336" s="22">
        <f>YEAR(Actuals[[#This Row],[Date]])</f>
        <v>2024</v>
      </c>
      <c r="K16336" s="22">
        <f>MONTH(Actuals[[#This Row],[Date]])</f>
        <v>3</v>
      </c>
      <c r="L16336" s="12"/>
    </row>
    <row r="16337" spans="1:12" x14ac:dyDescent="0.3">
      <c r="A16337">
        <v>3</v>
      </c>
      <c r="B16337">
        <v>29217</v>
      </c>
      <c r="C16337">
        <v>7</v>
      </c>
      <c r="D16337">
        <v>65000</v>
      </c>
      <c r="E16337" s="46">
        <v>45384</v>
      </c>
      <c r="F16337">
        <v>-207</v>
      </c>
      <c r="I16337" t="str">
        <f>INDEX(LedgerMapping[[#All],[Level 3]],MATCH(Actuals[[#This Row],[Sub Ledger]],LedgerMapping[[#All],[Sub Ledger]],0))</f>
        <v>Administration</v>
      </c>
      <c r="J16337" s="22">
        <f>YEAR(Actuals[[#This Row],[Date]])</f>
        <v>2024</v>
      </c>
      <c r="K16337" s="22">
        <f>MONTH(Actuals[[#This Row],[Date]])</f>
        <v>4</v>
      </c>
      <c r="L16337" s="12"/>
    </row>
    <row r="16338" spans="1:12" x14ac:dyDescent="0.3">
      <c r="A16338">
        <v>3</v>
      </c>
      <c r="B16338">
        <v>30343</v>
      </c>
      <c r="C16338">
        <v>7</v>
      </c>
      <c r="D16338">
        <v>65000</v>
      </c>
      <c r="E16338" s="46">
        <v>45415</v>
      </c>
      <c r="F16338">
        <v>-244</v>
      </c>
      <c r="I16338" t="str">
        <f>INDEX(LedgerMapping[[#All],[Level 3]],MATCH(Actuals[[#This Row],[Sub Ledger]],LedgerMapping[[#All],[Sub Ledger]],0))</f>
        <v>Administration</v>
      </c>
      <c r="J16338" s="22">
        <f>YEAR(Actuals[[#This Row],[Date]])</f>
        <v>2024</v>
      </c>
      <c r="K16338" s="22">
        <f>MONTH(Actuals[[#This Row],[Date]])</f>
        <v>5</v>
      </c>
      <c r="L16338" s="12"/>
    </row>
    <row r="16339" spans="1:12" x14ac:dyDescent="0.3">
      <c r="A16339">
        <v>3</v>
      </c>
      <c r="B16339">
        <v>31469</v>
      </c>
      <c r="C16339">
        <v>7</v>
      </c>
      <c r="D16339">
        <v>65000</v>
      </c>
      <c r="E16339" s="46">
        <v>45445</v>
      </c>
      <c r="F16339">
        <v>-210</v>
      </c>
      <c r="I16339" t="str">
        <f>INDEX(LedgerMapping[[#All],[Level 3]],MATCH(Actuals[[#This Row],[Sub Ledger]],LedgerMapping[[#All],[Sub Ledger]],0))</f>
        <v>Administration</v>
      </c>
      <c r="J16339" s="22">
        <f>YEAR(Actuals[[#This Row],[Date]])</f>
        <v>2024</v>
      </c>
      <c r="K16339" s="22">
        <f>MONTH(Actuals[[#This Row],[Date]])</f>
        <v>6</v>
      </c>
      <c r="L16339" s="12"/>
    </row>
    <row r="16340" spans="1:12" x14ac:dyDescent="0.3">
      <c r="A16340">
        <v>3</v>
      </c>
      <c r="B16340">
        <v>32593</v>
      </c>
      <c r="C16340">
        <v>7</v>
      </c>
      <c r="D16340">
        <v>65000</v>
      </c>
      <c r="E16340" s="46">
        <v>45476</v>
      </c>
      <c r="F16340">
        <v>-185</v>
      </c>
      <c r="I16340" t="str">
        <f>INDEX(LedgerMapping[[#All],[Level 3]],MATCH(Actuals[[#This Row],[Sub Ledger]],LedgerMapping[[#All],[Sub Ledger]],0))</f>
        <v>Administration</v>
      </c>
      <c r="J16340" s="22">
        <f>YEAR(Actuals[[#This Row],[Date]])</f>
        <v>2024</v>
      </c>
      <c r="K16340" s="22">
        <f>MONTH(Actuals[[#This Row],[Date]])</f>
        <v>7</v>
      </c>
      <c r="L16340" s="12"/>
    </row>
    <row r="16341" spans="1:12" x14ac:dyDescent="0.3">
      <c r="A16341">
        <v>3</v>
      </c>
      <c r="B16341">
        <v>33718</v>
      </c>
      <c r="C16341">
        <v>7</v>
      </c>
      <c r="D16341">
        <v>65000</v>
      </c>
      <c r="E16341" s="46">
        <v>45507</v>
      </c>
      <c r="F16341">
        <v>-304</v>
      </c>
      <c r="I16341" t="str">
        <f>INDEX(LedgerMapping[[#All],[Level 3]],MATCH(Actuals[[#This Row],[Sub Ledger]],LedgerMapping[[#All],[Sub Ledger]],0))</f>
        <v>Administration</v>
      </c>
      <c r="J16341" s="22">
        <f>YEAR(Actuals[[#This Row],[Date]])</f>
        <v>2024</v>
      </c>
      <c r="K16341" s="22">
        <f>MONTH(Actuals[[#This Row],[Date]])</f>
        <v>8</v>
      </c>
      <c r="L16341" s="12"/>
    </row>
    <row r="16342" spans="1:12" x14ac:dyDescent="0.3">
      <c r="A16342">
        <v>3</v>
      </c>
      <c r="B16342">
        <v>34868</v>
      </c>
      <c r="C16342">
        <v>7</v>
      </c>
      <c r="D16342">
        <v>65000</v>
      </c>
      <c r="E16342" s="46">
        <v>45536</v>
      </c>
      <c r="F16342">
        <v>-212</v>
      </c>
      <c r="I16342" t="str">
        <f>INDEX(LedgerMapping[[#All],[Level 3]],MATCH(Actuals[[#This Row],[Sub Ledger]],LedgerMapping[[#All],[Sub Ledger]],0))</f>
        <v>Administration</v>
      </c>
      <c r="J16342" s="22">
        <f>YEAR(Actuals[[#This Row],[Date]])</f>
        <v>2024</v>
      </c>
      <c r="K16342" s="22">
        <f>MONTH(Actuals[[#This Row],[Date]])</f>
        <v>9</v>
      </c>
      <c r="L16342" s="12"/>
    </row>
    <row r="16343" spans="1:12" x14ac:dyDescent="0.3">
      <c r="A16343">
        <v>3</v>
      </c>
      <c r="B16343">
        <v>36019</v>
      </c>
      <c r="C16343">
        <v>7</v>
      </c>
      <c r="D16343">
        <v>65000</v>
      </c>
      <c r="E16343" s="46">
        <v>45567</v>
      </c>
      <c r="F16343">
        <v>-204</v>
      </c>
      <c r="I16343" t="str">
        <f>INDEX(LedgerMapping[[#All],[Level 3]],MATCH(Actuals[[#This Row],[Sub Ledger]],LedgerMapping[[#All],[Sub Ledger]],0))</f>
        <v>Administration</v>
      </c>
      <c r="J16343" s="22">
        <f>YEAR(Actuals[[#This Row],[Date]])</f>
        <v>2024</v>
      </c>
      <c r="K16343" s="22">
        <f>MONTH(Actuals[[#This Row],[Date]])</f>
        <v>10</v>
      </c>
      <c r="L16343" s="12"/>
    </row>
    <row r="16344" spans="1:12" x14ac:dyDescent="0.3">
      <c r="A16344">
        <v>3</v>
      </c>
      <c r="B16344">
        <v>37168</v>
      </c>
      <c r="C16344">
        <v>7</v>
      </c>
      <c r="D16344">
        <v>65000</v>
      </c>
      <c r="E16344" s="46">
        <v>45597</v>
      </c>
      <c r="F16344">
        <v>-188</v>
      </c>
      <c r="I16344" t="str">
        <f>INDEX(LedgerMapping[[#All],[Level 3]],MATCH(Actuals[[#This Row],[Sub Ledger]],LedgerMapping[[#All],[Sub Ledger]],0))</f>
        <v>Administration</v>
      </c>
      <c r="J16344" s="22">
        <f>YEAR(Actuals[[#This Row],[Date]])</f>
        <v>2024</v>
      </c>
      <c r="K16344" s="22">
        <f>MONTH(Actuals[[#This Row],[Date]])</f>
        <v>11</v>
      </c>
      <c r="L16344" s="12"/>
    </row>
    <row r="16345" spans="1:12" x14ac:dyDescent="0.3">
      <c r="A16345">
        <v>3</v>
      </c>
      <c r="B16345">
        <v>38318</v>
      </c>
      <c r="C16345">
        <v>7</v>
      </c>
      <c r="D16345">
        <v>65000</v>
      </c>
      <c r="E16345" s="46">
        <v>45628</v>
      </c>
      <c r="F16345">
        <v>-126</v>
      </c>
      <c r="I16345" t="str">
        <f>INDEX(LedgerMapping[[#All],[Level 3]],MATCH(Actuals[[#This Row],[Sub Ledger]],LedgerMapping[[#All],[Sub Ledger]],0))</f>
        <v>Administration</v>
      </c>
      <c r="J16345" s="22">
        <f>YEAR(Actuals[[#This Row],[Date]])</f>
        <v>2024</v>
      </c>
      <c r="K16345" s="22">
        <f>MONTH(Actuals[[#This Row],[Date]])</f>
        <v>12</v>
      </c>
      <c r="L16345" s="12"/>
    </row>
    <row r="16346" spans="1:12" x14ac:dyDescent="0.3">
      <c r="A16346">
        <v>3</v>
      </c>
      <c r="B16346">
        <v>149</v>
      </c>
      <c r="C16346">
        <v>7</v>
      </c>
      <c r="D16346">
        <v>66000</v>
      </c>
      <c r="E16346" s="46">
        <v>44562</v>
      </c>
      <c r="F16346">
        <v>-74</v>
      </c>
      <c r="I16346" t="str">
        <f>INDEX(LedgerMapping[[#All],[Level 3]],MATCH(Actuals[[#This Row],[Sub Ledger]],LedgerMapping[[#All],[Sub Ledger]],0))</f>
        <v>Administration</v>
      </c>
      <c r="J16346" s="22">
        <f>YEAR(Actuals[[#This Row],[Date]])</f>
        <v>2022</v>
      </c>
      <c r="K16346" s="22">
        <f>MONTH(Actuals[[#This Row],[Date]])</f>
        <v>1</v>
      </c>
      <c r="L16346" s="12"/>
    </row>
    <row r="16347" spans="1:12" x14ac:dyDescent="0.3">
      <c r="A16347">
        <v>3</v>
      </c>
      <c r="B16347">
        <v>1275</v>
      </c>
      <c r="C16347">
        <v>7</v>
      </c>
      <c r="D16347">
        <v>66000</v>
      </c>
      <c r="E16347" s="46">
        <v>44593</v>
      </c>
      <c r="F16347">
        <v>-66</v>
      </c>
      <c r="I16347" t="str">
        <f>INDEX(LedgerMapping[[#All],[Level 3]],MATCH(Actuals[[#This Row],[Sub Ledger]],LedgerMapping[[#All],[Sub Ledger]],0))</f>
        <v>Administration</v>
      </c>
      <c r="J16347" s="22">
        <f>YEAR(Actuals[[#This Row],[Date]])</f>
        <v>2022</v>
      </c>
      <c r="K16347" s="22">
        <f>MONTH(Actuals[[#This Row],[Date]])</f>
        <v>2</v>
      </c>
      <c r="L16347" s="12"/>
    </row>
    <row r="16348" spans="1:12" x14ac:dyDescent="0.3">
      <c r="A16348">
        <v>3</v>
      </c>
      <c r="B16348">
        <v>2399</v>
      </c>
      <c r="C16348">
        <v>7</v>
      </c>
      <c r="D16348">
        <v>66000</v>
      </c>
      <c r="E16348" s="46">
        <v>44624</v>
      </c>
      <c r="F16348">
        <v>-101</v>
      </c>
      <c r="I16348" t="str">
        <f>INDEX(LedgerMapping[[#All],[Level 3]],MATCH(Actuals[[#This Row],[Sub Ledger]],LedgerMapping[[#All],[Sub Ledger]],0))</f>
        <v>Administration</v>
      </c>
      <c r="J16348" s="22">
        <f>YEAR(Actuals[[#This Row],[Date]])</f>
        <v>2022</v>
      </c>
      <c r="K16348" s="22">
        <f>MONTH(Actuals[[#This Row],[Date]])</f>
        <v>3</v>
      </c>
      <c r="L16348" s="12"/>
    </row>
    <row r="16349" spans="1:12" x14ac:dyDescent="0.3">
      <c r="A16349">
        <v>3</v>
      </c>
      <c r="B16349">
        <v>3517</v>
      </c>
      <c r="C16349">
        <v>7</v>
      </c>
      <c r="D16349">
        <v>66000</v>
      </c>
      <c r="E16349" s="46">
        <v>44654</v>
      </c>
      <c r="F16349">
        <v>-112</v>
      </c>
      <c r="I16349" t="str">
        <f>INDEX(LedgerMapping[[#All],[Level 3]],MATCH(Actuals[[#This Row],[Sub Ledger]],LedgerMapping[[#All],[Sub Ledger]],0))</f>
        <v>Administration</v>
      </c>
      <c r="J16349" s="22">
        <f>YEAR(Actuals[[#This Row],[Date]])</f>
        <v>2022</v>
      </c>
      <c r="K16349" s="22">
        <f>MONTH(Actuals[[#This Row],[Date]])</f>
        <v>4</v>
      </c>
      <c r="L16349" s="12"/>
    </row>
    <row r="16350" spans="1:12" x14ac:dyDescent="0.3">
      <c r="A16350">
        <v>3</v>
      </c>
      <c r="B16350">
        <v>4637</v>
      </c>
      <c r="C16350">
        <v>7</v>
      </c>
      <c r="D16350">
        <v>66000</v>
      </c>
      <c r="E16350" s="46">
        <v>44685</v>
      </c>
      <c r="F16350">
        <v>-127</v>
      </c>
      <c r="I16350" t="str">
        <f>INDEX(LedgerMapping[[#All],[Level 3]],MATCH(Actuals[[#This Row],[Sub Ledger]],LedgerMapping[[#All],[Sub Ledger]],0))</f>
        <v>Administration</v>
      </c>
      <c r="J16350" s="22">
        <f>YEAR(Actuals[[#This Row],[Date]])</f>
        <v>2022</v>
      </c>
      <c r="K16350" s="22">
        <f>MONTH(Actuals[[#This Row],[Date]])</f>
        <v>5</v>
      </c>
      <c r="L16350" s="12"/>
    </row>
    <row r="16351" spans="1:12" x14ac:dyDescent="0.3">
      <c r="A16351">
        <v>3</v>
      </c>
      <c r="B16351">
        <v>5763</v>
      </c>
      <c r="C16351">
        <v>7</v>
      </c>
      <c r="D16351">
        <v>66000</v>
      </c>
      <c r="E16351" s="46">
        <v>44715</v>
      </c>
      <c r="F16351">
        <v>-122</v>
      </c>
      <c r="I16351" t="str">
        <f>INDEX(LedgerMapping[[#All],[Level 3]],MATCH(Actuals[[#This Row],[Sub Ledger]],LedgerMapping[[#All],[Sub Ledger]],0))</f>
        <v>Administration</v>
      </c>
      <c r="J16351" s="22">
        <f>YEAR(Actuals[[#This Row],[Date]])</f>
        <v>2022</v>
      </c>
      <c r="K16351" s="22">
        <f>MONTH(Actuals[[#This Row],[Date]])</f>
        <v>6</v>
      </c>
      <c r="L16351" s="12"/>
    </row>
    <row r="16352" spans="1:12" x14ac:dyDescent="0.3">
      <c r="A16352">
        <v>3</v>
      </c>
      <c r="B16352">
        <v>6887</v>
      </c>
      <c r="C16352">
        <v>7</v>
      </c>
      <c r="D16352">
        <v>66000</v>
      </c>
      <c r="E16352" s="46">
        <v>44746</v>
      </c>
      <c r="F16352">
        <v>-67</v>
      </c>
      <c r="I16352" t="str">
        <f>INDEX(LedgerMapping[[#All],[Level 3]],MATCH(Actuals[[#This Row],[Sub Ledger]],LedgerMapping[[#All],[Sub Ledger]],0))</f>
        <v>Administration</v>
      </c>
      <c r="J16352" s="22">
        <f>YEAR(Actuals[[#This Row],[Date]])</f>
        <v>2022</v>
      </c>
      <c r="K16352" s="22">
        <f>MONTH(Actuals[[#This Row],[Date]])</f>
        <v>7</v>
      </c>
      <c r="L16352" s="12"/>
    </row>
    <row r="16353" spans="1:12" x14ac:dyDescent="0.3">
      <c r="A16353">
        <v>3</v>
      </c>
      <c r="B16353">
        <v>8007</v>
      </c>
      <c r="C16353">
        <v>7</v>
      </c>
      <c r="D16353">
        <v>66000</v>
      </c>
      <c r="E16353" s="46">
        <v>44777</v>
      </c>
      <c r="F16353">
        <v>-68</v>
      </c>
      <c r="I16353" t="str">
        <f>INDEX(LedgerMapping[[#All],[Level 3]],MATCH(Actuals[[#This Row],[Sub Ledger]],LedgerMapping[[#All],[Sub Ledger]],0))</f>
        <v>Administration</v>
      </c>
      <c r="J16353" s="22">
        <f>YEAR(Actuals[[#This Row],[Date]])</f>
        <v>2022</v>
      </c>
      <c r="K16353" s="22">
        <f>MONTH(Actuals[[#This Row],[Date]])</f>
        <v>8</v>
      </c>
      <c r="L16353" s="12"/>
    </row>
    <row r="16354" spans="1:12" x14ac:dyDescent="0.3">
      <c r="A16354">
        <v>3</v>
      </c>
      <c r="B16354">
        <v>9130</v>
      </c>
      <c r="C16354">
        <v>7</v>
      </c>
      <c r="D16354">
        <v>66000</v>
      </c>
      <c r="E16354" s="46">
        <v>44805</v>
      </c>
      <c r="F16354">
        <v>-68</v>
      </c>
      <c r="I16354" t="str">
        <f>INDEX(LedgerMapping[[#All],[Level 3]],MATCH(Actuals[[#This Row],[Sub Ledger]],LedgerMapping[[#All],[Sub Ledger]],0))</f>
        <v>Administration</v>
      </c>
      <c r="J16354" s="22">
        <f>YEAR(Actuals[[#This Row],[Date]])</f>
        <v>2022</v>
      </c>
      <c r="K16354" s="22">
        <f>MONTH(Actuals[[#This Row],[Date]])</f>
        <v>9</v>
      </c>
      <c r="L16354" s="12"/>
    </row>
    <row r="16355" spans="1:12" x14ac:dyDescent="0.3">
      <c r="A16355">
        <v>3</v>
      </c>
      <c r="B16355">
        <v>10245</v>
      </c>
      <c r="C16355">
        <v>7</v>
      </c>
      <c r="D16355">
        <v>66000</v>
      </c>
      <c r="E16355" s="46">
        <v>44836</v>
      </c>
      <c r="F16355">
        <v>-85</v>
      </c>
      <c r="I16355" t="str">
        <f>INDEX(LedgerMapping[[#All],[Level 3]],MATCH(Actuals[[#This Row],[Sub Ledger]],LedgerMapping[[#All],[Sub Ledger]],0))</f>
        <v>Administration</v>
      </c>
      <c r="J16355" s="22">
        <f>YEAR(Actuals[[#This Row],[Date]])</f>
        <v>2022</v>
      </c>
      <c r="K16355" s="22">
        <f>MONTH(Actuals[[#This Row],[Date]])</f>
        <v>10</v>
      </c>
      <c r="L16355" s="12"/>
    </row>
    <row r="16356" spans="1:12" x14ac:dyDescent="0.3">
      <c r="A16356">
        <v>3</v>
      </c>
      <c r="B16356">
        <v>11364</v>
      </c>
      <c r="C16356">
        <v>7</v>
      </c>
      <c r="D16356">
        <v>66000</v>
      </c>
      <c r="E16356" s="46">
        <v>44866</v>
      </c>
      <c r="F16356">
        <v>-59</v>
      </c>
      <c r="I16356" t="str">
        <f>INDEX(LedgerMapping[[#All],[Level 3]],MATCH(Actuals[[#This Row],[Sub Ledger]],LedgerMapping[[#All],[Sub Ledger]],0))</f>
        <v>Administration</v>
      </c>
      <c r="J16356" s="22">
        <f>YEAR(Actuals[[#This Row],[Date]])</f>
        <v>2022</v>
      </c>
      <c r="K16356" s="22">
        <f>MONTH(Actuals[[#This Row],[Date]])</f>
        <v>11</v>
      </c>
      <c r="L16356" s="12"/>
    </row>
    <row r="16357" spans="1:12" x14ac:dyDescent="0.3">
      <c r="A16357">
        <v>3</v>
      </c>
      <c r="B16357">
        <v>12492</v>
      </c>
      <c r="C16357">
        <v>7</v>
      </c>
      <c r="D16357">
        <v>66000</v>
      </c>
      <c r="E16357" s="46">
        <v>44897</v>
      </c>
      <c r="F16357">
        <v>-73</v>
      </c>
      <c r="I16357" t="str">
        <f>INDEX(LedgerMapping[[#All],[Level 3]],MATCH(Actuals[[#This Row],[Sub Ledger]],LedgerMapping[[#All],[Sub Ledger]],0))</f>
        <v>Administration</v>
      </c>
      <c r="J16357" s="22">
        <f>YEAR(Actuals[[#This Row],[Date]])</f>
        <v>2022</v>
      </c>
      <c r="K16357" s="22">
        <f>MONTH(Actuals[[#This Row],[Date]])</f>
        <v>12</v>
      </c>
      <c r="L16357" s="12"/>
    </row>
    <row r="16358" spans="1:12" x14ac:dyDescent="0.3">
      <c r="A16358">
        <v>3</v>
      </c>
      <c r="B16358">
        <v>13589</v>
      </c>
      <c r="C16358">
        <v>7</v>
      </c>
      <c r="D16358">
        <v>66000</v>
      </c>
      <c r="E16358" s="46">
        <v>44927</v>
      </c>
      <c r="F16358">
        <v>-225</v>
      </c>
      <c r="I16358" t="str">
        <f>INDEX(LedgerMapping[[#All],[Level 3]],MATCH(Actuals[[#This Row],[Sub Ledger]],LedgerMapping[[#All],[Sub Ledger]],0))</f>
        <v>Administration</v>
      </c>
      <c r="J16358" s="22">
        <f>YEAR(Actuals[[#This Row],[Date]])</f>
        <v>2023</v>
      </c>
      <c r="K16358" s="22">
        <f>MONTH(Actuals[[#This Row],[Date]])</f>
        <v>1</v>
      </c>
      <c r="L16358" s="12"/>
    </row>
    <row r="16359" spans="1:12" x14ac:dyDescent="0.3">
      <c r="A16359">
        <v>3</v>
      </c>
      <c r="B16359">
        <v>14601</v>
      </c>
      <c r="C16359">
        <v>7</v>
      </c>
      <c r="D16359">
        <v>66000</v>
      </c>
      <c r="E16359" s="46">
        <v>44958</v>
      </c>
      <c r="F16359">
        <v>-91</v>
      </c>
      <c r="I16359" t="str">
        <f>INDEX(LedgerMapping[[#All],[Level 3]],MATCH(Actuals[[#This Row],[Sub Ledger]],LedgerMapping[[#All],[Sub Ledger]],0))</f>
        <v>Administration</v>
      </c>
      <c r="J16359" s="22">
        <f>YEAR(Actuals[[#This Row],[Date]])</f>
        <v>2023</v>
      </c>
      <c r="K16359" s="22">
        <f>MONTH(Actuals[[#This Row],[Date]])</f>
        <v>2</v>
      </c>
      <c r="L16359" s="12"/>
    </row>
    <row r="16360" spans="1:12" x14ac:dyDescent="0.3">
      <c r="A16360">
        <v>3</v>
      </c>
      <c r="B16360">
        <v>15580</v>
      </c>
      <c r="C16360">
        <v>7</v>
      </c>
      <c r="D16360">
        <v>66000</v>
      </c>
      <c r="E16360" s="46">
        <v>44988</v>
      </c>
      <c r="F16360">
        <v>-185</v>
      </c>
      <c r="I16360" t="str">
        <f>INDEX(LedgerMapping[[#All],[Level 3]],MATCH(Actuals[[#This Row],[Sub Ledger]],LedgerMapping[[#All],[Sub Ledger]],0))</f>
        <v>Administration</v>
      </c>
      <c r="J16360" s="22">
        <f>YEAR(Actuals[[#This Row],[Date]])</f>
        <v>2023</v>
      </c>
      <c r="K16360" s="22">
        <f>MONTH(Actuals[[#This Row],[Date]])</f>
        <v>3</v>
      </c>
      <c r="L16360" s="12"/>
    </row>
    <row r="16361" spans="1:12" x14ac:dyDescent="0.3">
      <c r="A16361">
        <v>3</v>
      </c>
      <c r="B16361">
        <v>16612</v>
      </c>
      <c r="C16361">
        <v>7</v>
      </c>
      <c r="D16361">
        <v>66000</v>
      </c>
      <c r="E16361" s="46">
        <v>45018</v>
      </c>
      <c r="F16361">
        <v>-218</v>
      </c>
      <c r="I16361" t="str">
        <f>INDEX(LedgerMapping[[#All],[Level 3]],MATCH(Actuals[[#This Row],[Sub Ledger]],LedgerMapping[[#All],[Sub Ledger]],0))</f>
        <v>Administration</v>
      </c>
      <c r="J16361" s="22">
        <f>YEAR(Actuals[[#This Row],[Date]])</f>
        <v>2023</v>
      </c>
      <c r="K16361" s="22">
        <f>MONTH(Actuals[[#This Row],[Date]])</f>
        <v>4</v>
      </c>
      <c r="L16361" s="12"/>
    </row>
    <row r="16362" spans="1:12" x14ac:dyDescent="0.3">
      <c r="A16362">
        <v>3</v>
      </c>
      <c r="B16362">
        <v>17644</v>
      </c>
      <c r="C16362">
        <v>7</v>
      </c>
      <c r="D16362">
        <v>66000</v>
      </c>
      <c r="E16362" s="46">
        <v>45049</v>
      </c>
      <c r="F16362">
        <v>-141</v>
      </c>
      <c r="I16362" t="str">
        <f>INDEX(LedgerMapping[[#All],[Level 3]],MATCH(Actuals[[#This Row],[Sub Ledger]],LedgerMapping[[#All],[Sub Ledger]],0))</f>
        <v>Administration</v>
      </c>
      <c r="J16362" s="22">
        <f>YEAR(Actuals[[#This Row],[Date]])</f>
        <v>2023</v>
      </c>
      <c r="K16362" s="22">
        <f>MONTH(Actuals[[#This Row],[Date]])</f>
        <v>5</v>
      </c>
      <c r="L16362" s="12"/>
    </row>
    <row r="16363" spans="1:12" x14ac:dyDescent="0.3">
      <c r="A16363">
        <v>3</v>
      </c>
      <c r="B16363">
        <v>18648</v>
      </c>
      <c r="C16363">
        <v>7</v>
      </c>
      <c r="D16363">
        <v>66000</v>
      </c>
      <c r="E16363" s="46">
        <v>45079</v>
      </c>
      <c r="F16363">
        <v>-109</v>
      </c>
      <c r="I16363" t="str">
        <f>INDEX(LedgerMapping[[#All],[Level 3]],MATCH(Actuals[[#This Row],[Sub Ledger]],LedgerMapping[[#All],[Sub Ledger]],0))</f>
        <v>Administration</v>
      </c>
      <c r="J16363" s="22">
        <f>YEAR(Actuals[[#This Row],[Date]])</f>
        <v>2023</v>
      </c>
      <c r="K16363" s="22">
        <f>MONTH(Actuals[[#This Row],[Date]])</f>
        <v>6</v>
      </c>
      <c r="L16363" s="12"/>
    </row>
    <row r="16364" spans="1:12" x14ac:dyDescent="0.3">
      <c r="A16364">
        <v>3</v>
      </c>
      <c r="B16364">
        <v>19676</v>
      </c>
      <c r="C16364">
        <v>7</v>
      </c>
      <c r="D16364">
        <v>66000</v>
      </c>
      <c r="E16364" s="46">
        <v>45110</v>
      </c>
      <c r="F16364">
        <v>-323</v>
      </c>
      <c r="I16364" t="str">
        <f>INDEX(LedgerMapping[[#All],[Level 3]],MATCH(Actuals[[#This Row],[Sub Ledger]],LedgerMapping[[#All],[Sub Ledger]],0))</f>
        <v>Administration</v>
      </c>
      <c r="J16364" s="22">
        <f>YEAR(Actuals[[#This Row],[Date]])</f>
        <v>2023</v>
      </c>
      <c r="K16364" s="22">
        <f>MONTH(Actuals[[#This Row],[Date]])</f>
        <v>7</v>
      </c>
      <c r="L16364" s="12"/>
    </row>
    <row r="16365" spans="1:12" x14ac:dyDescent="0.3">
      <c r="A16365">
        <v>3</v>
      </c>
      <c r="B16365">
        <v>20706</v>
      </c>
      <c r="C16365">
        <v>7</v>
      </c>
      <c r="D16365">
        <v>66000</v>
      </c>
      <c r="E16365" s="46">
        <v>45141</v>
      </c>
      <c r="F16365">
        <v>-143</v>
      </c>
      <c r="I16365" t="str">
        <f>INDEX(LedgerMapping[[#All],[Level 3]],MATCH(Actuals[[#This Row],[Sub Ledger]],LedgerMapping[[#All],[Sub Ledger]],0))</f>
        <v>Administration</v>
      </c>
      <c r="J16365" s="22">
        <f>YEAR(Actuals[[#This Row],[Date]])</f>
        <v>2023</v>
      </c>
      <c r="K16365" s="22">
        <f>MONTH(Actuals[[#This Row],[Date]])</f>
        <v>8</v>
      </c>
      <c r="L16365" s="12"/>
    </row>
    <row r="16366" spans="1:12" x14ac:dyDescent="0.3">
      <c r="A16366">
        <v>3</v>
      </c>
      <c r="B16366">
        <v>21708</v>
      </c>
      <c r="C16366">
        <v>7</v>
      </c>
      <c r="D16366">
        <v>66000</v>
      </c>
      <c r="E16366" s="46">
        <v>45169</v>
      </c>
      <c r="F16366">
        <v>-131</v>
      </c>
      <c r="I16366" t="str">
        <f>INDEX(LedgerMapping[[#All],[Level 3]],MATCH(Actuals[[#This Row],[Sub Ledger]],LedgerMapping[[#All],[Sub Ledger]],0))</f>
        <v>Administration</v>
      </c>
      <c r="J16366" s="22">
        <f>YEAR(Actuals[[#This Row],[Date]])</f>
        <v>2023</v>
      </c>
      <c r="K16366" s="22">
        <f>MONTH(Actuals[[#This Row],[Date]])</f>
        <v>8</v>
      </c>
      <c r="L16366" s="12"/>
    </row>
    <row r="16367" spans="1:12" x14ac:dyDescent="0.3">
      <c r="A16367">
        <v>3</v>
      </c>
      <c r="B16367">
        <v>22684</v>
      </c>
      <c r="C16367">
        <v>7</v>
      </c>
      <c r="D16367">
        <v>66000</v>
      </c>
      <c r="E16367" s="46">
        <v>45200</v>
      </c>
      <c r="F16367">
        <v>-196</v>
      </c>
      <c r="I16367" t="str">
        <f>INDEX(LedgerMapping[[#All],[Level 3]],MATCH(Actuals[[#This Row],[Sub Ledger]],LedgerMapping[[#All],[Sub Ledger]],0))</f>
        <v>Administration</v>
      </c>
      <c r="J16367" s="22">
        <f>YEAR(Actuals[[#This Row],[Date]])</f>
        <v>2023</v>
      </c>
      <c r="K16367" s="22">
        <f>MONTH(Actuals[[#This Row],[Date]])</f>
        <v>10</v>
      </c>
      <c r="L16367" s="12"/>
    </row>
    <row r="16368" spans="1:12" x14ac:dyDescent="0.3">
      <c r="A16368">
        <v>3</v>
      </c>
      <c r="B16368">
        <v>23688</v>
      </c>
      <c r="C16368">
        <v>7</v>
      </c>
      <c r="D16368">
        <v>66000</v>
      </c>
      <c r="E16368" s="46">
        <v>45230</v>
      </c>
      <c r="F16368">
        <v>-141</v>
      </c>
      <c r="I16368" t="str">
        <f>INDEX(LedgerMapping[[#All],[Level 3]],MATCH(Actuals[[#This Row],[Sub Ledger]],LedgerMapping[[#All],[Sub Ledger]],0))</f>
        <v>Administration</v>
      </c>
      <c r="J16368" s="22">
        <f>YEAR(Actuals[[#This Row],[Date]])</f>
        <v>2023</v>
      </c>
      <c r="K16368" s="22">
        <f>MONTH(Actuals[[#This Row],[Date]])</f>
        <v>10</v>
      </c>
      <c r="L16368" s="12"/>
    </row>
    <row r="16369" spans="1:12" x14ac:dyDescent="0.3">
      <c r="A16369">
        <v>3</v>
      </c>
      <c r="B16369">
        <v>24718</v>
      </c>
      <c r="C16369">
        <v>7</v>
      </c>
      <c r="D16369">
        <v>66000</v>
      </c>
      <c r="E16369" s="46">
        <v>45261</v>
      </c>
      <c r="F16369">
        <v>-114</v>
      </c>
      <c r="I16369" t="str">
        <f>INDEX(LedgerMapping[[#All],[Level 3]],MATCH(Actuals[[#This Row],[Sub Ledger]],LedgerMapping[[#All],[Sub Ledger]],0))</f>
        <v>Administration</v>
      </c>
      <c r="J16369" s="22">
        <f>YEAR(Actuals[[#This Row],[Date]])</f>
        <v>2023</v>
      </c>
      <c r="K16369" s="22">
        <f>MONTH(Actuals[[#This Row],[Date]])</f>
        <v>12</v>
      </c>
      <c r="L16369" s="12"/>
    </row>
    <row r="16370" spans="1:12" x14ac:dyDescent="0.3">
      <c r="A16370">
        <v>3</v>
      </c>
      <c r="B16370">
        <v>25779</v>
      </c>
      <c r="C16370">
        <v>7</v>
      </c>
      <c r="D16370">
        <v>66000</v>
      </c>
      <c r="E16370" s="46">
        <v>45291</v>
      </c>
      <c r="F16370">
        <v>-167</v>
      </c>
      <c r="I16370" t="str">
        <f>INDEX(LedgerMapping[[#All],[Level 3]],MATCH(Actuals[[#This Row],[Sub Ledger]],LedgerMapping[[#All],[Sub Ledger]],0))</f>
        <v>Administration</v>
      </c>
      <c r="J16370" s="22">
        <f>YEAR(Actuals[[#This Row],[Date]])</f>
        <v>2023</v>
      </c>
      <c r="K16370" s="22">
        <f>MONTH(Actuals[[#This Row],[Date]])</f>
        <v>12</v>
      </c>
      <c r="L16370" s="12"/>
    </row>
    <row r="16371" spans="1:12" x14ac:dyDescent="0.3">
      <c r="A16371">
        <v>3</v>
      </c>
      <c r="B16371">
        <v>26915</v>
      </c>
      <c r="C16371">
        <v>7</v>
      </c>
      <c r="D16371">
        <v>66000</v>
      </c>
      <c r="E16371" s="46">
        <v>45322</v>
      </c>
      <c r="F16371">
        <v>-283</v>
      </c>
      <c r="I16371" t="str">
        <f>INDEX(LedgerMapping[[#All],[Level 3]],MATCH(Actuals[[#This Row],[Sub Ledger]],LedgerMapping[[#All],[Sub Ledger]],0))</f>
        <v>Administration</v>
      </c>
      <c r="J16371" s="22">
        <f>YEAR(Actuals[[#This Row],[Date]])</f>
        <v>2024</v>
      </c>
      <c r="K16371" s="22">
        <f>MONTH(Actuals[[#This Row],[Date]])</f>
        <v>1</v>
      </c>
      <c r="L16371" s="12"/>
    </row>
    <row r="16372" spans="1:12" x14ac:dyDescent="0.3">
      <c r="A16372">
        <v>3</v>
      </c>
      <c r="B16372">
        <v>28065</v>
      </c>
      <c r="C16372">
        <v>7</v>
      </c>
      <c r="D16372">
        <v>66000</v>
      </c>
      <c r="E16372" s="46">
        <v>45354</v>
      </c>
      <c r="F16372">
        <v>-188</v>
      </c>
      <c r="I16372" t="str">
        <f>INDEX(LedgerMapping[[#All],[Level 3]],MATCH(Actuals[[#This Row],[Sub Ledger]],LedgerMapping[[#All],[Sub Ledger]],0))</f>
        <v>Administration</v>
      </c>
      <c r="J16372" s="22">
        <f>YEAR(Actuals[[#This Row],[Date]])</f>
        <v>2024</v>
      </c>
      <c r="K16372" s="22">
        <f>MONTH(Actuals[[#This Row],[Date]])</f>
        <v>3</v>
      </c>
      <c r="L16372" s="12"/>
    </row>
    <row r="16373" spans="1:12" x14ac:dyDescent="0.3">
      <c r="A16373">
        <v>3</v>
      </c>
      <c r="B16373">
        <v>29218</v>
      </c>
      <c r="C16373">
        <v>7</v>
      </c>
      <c r="D16373">
        <v>66000</v>
      </c>
      <c r="E16373" s="46">
        <v>45384</v>
      </c>
      <c r="F16373">
        <v>-188</v>
      </c>
      <c r="I16373" t="str">
        <f>INDEX(LedgerMapping[[#All],[Level 3]],MATCH(Actuals[[#This Row],[Sub Ledger]],LedgerMapping[[#All],[Sub Ledger]],0))</f>
        <v>Administration</v>
      </c>
      <c r="J16373" s="22">
        <f>YEAR(Actuals[[#This Row],[Date]])</f>
        <v>2024</v>
      </c>
      <c r="K16373" s="22">
        <f>MONTH(Actuals[[#This Row],[Date]])</f>
        <v>4</v>
      </c>
      <c r="L16373" s="12"/>
    </row>
    <row r="16374" spans="1:12" x14ac:dyDescent="0.3">
      <c r="A16374">
        <v>3</v>
      </c>
      <c r="B16374">
        <v>30344</v>
      </c>
      <c r="C16374">
        <v>7</v>
      </c>
      <c r="D16374">
        <v>66000</v>
      </c>
      <c r="E16374" s="46">
        <v>45415</v>
      </c>
      <c r="F16374">
        <v>-221</v>
      </c>
      <c r="I16374" t="str">
        <f>INDEX(LedgerMapping[[#All],[Level 3]],MATCH(Actuals[[#This Row],[Sub Ledger]],LedgerMapping[[#All],[Sub Ledger]],0))</f>
        <v>Administration</v>
      </c>
      <c r="J16374" s="22">
        <f>YEAR(Actuals[[#This Row],[Date]])</f>
        <v>2024</v>
      </c>
      <c r="K16374" s="22">
        <f>MONTH(Actuals[[#This Row],[Date]])</f>
        <v>5</v>
      </c>
      <c r="L16374" s="12"/>
    </row>
    <row r="16375" spans="1:12" x14ac:dyDescent="0.3">
      <c r="A16375">
        <v>3</v>
      </c>
      <c r="B16375">
        <v>31470</v>
      </c>
      <c r="C16375">
        <v>7</v>
      </c>
      <c r="D16375">
        <v>66000</v>
      </c>
      <c r="E16375" s="46">
        <v>45445</v>
      </c>
      <c r="F16375">
        <v>-191</v>
      </c>
      <c r="I16375" t="str">
        <f>INDEX(LedgerMapping[[#All],[Level 3]],MATCH(Actuals[[#This Row],[Sub Ledger]],LedgerMapping[[#All],[Sub Ledger]],0))</f>
        <v>Administration</v>
      </c>
      <c r="J16375" s="22">
        <f>YEAR(Actuals[[#This Row],[Date]])</f>
        <v>2024</v>
      </c>
      <c r="K16375" s="22">
        <f>MONTH(Actuals[[#This Row],[Date]])</f>
        <v>6</v>
      </c>
      <c r="L16375" s="12"/>
    </row>
    <row r="16376" spans="1:12" x14ac:dyDescent="0.3">
      <c r="A16376">
        <v>3</v>
      </c>
      <c r="B16376">
        <v>32594</v>
      </c>
      <c r="C16376">
        <v>7</v>
      </c>
      <c r="D16376">
        <v>66000</v>
      </c>
      <c r="E16376" s="46">
        <v>45476</v>
      </c>
      <c r="F16376">
        <v>-167</v>
      </c>
      <c r="I16376" t="str">
        <f>INDEX(LedgerMapping[[#All],[Level 3]],MATCH(Actuals[[#This Row],[Sub Ledger]],LedgerMapping[[#All],[Sub Ledger]],0))</f>
        <v>Administration</v>
      </c>
      <c r="J16376" s="22">
        <f>YEAR(Actuals[[#This Row],[Date]])</f>
        <v>2024</v>
      </c>
      <c r="K16376" s="22">
        <f>MONTH(Actuals[[#This Row],[Date]])</f>
        <v>7</v>
      </c>
      <c r="L16376" s="12"/>
    </row>
    <row r="16377" spans="1:12" x14ac:dyDescent="0.3">
      <c r="A16377">
        <v>3</v>
      </c>
      <c r="B16377">
        <v>33719</v>
      </c>
      <c r="C16377">
        <v>7</v>
      </c>
      <c r="D16377">
        <v>66000</v>
      </c>
      <c r="E16377" s="46">
        <v>45507</v>
      </c>
      <c r="F16377">
        <v>-276</v>
      </c>
      <c r="I16377" t="str">
        <f>INDEX(LedgerMapping[[#All],[Level 3]],MATCH(Actuals[[#This Row],[Sub Ledger]],LedgerMapping[[#All],[Sub Ledger]],0))</f>
        <v>Administration</v>
      </c>
      <c r="J16377" s="22">
        <f>YEAR(Actuals[[#This Row],[Date]])</f>
        <v>2024</v>
      </c>
      <c r="K16377" s="22">
        <f>MONTH(Actuals[[#This Row],[Date]])</f>
        <v>8</v>
      </c>
      <c r="L16377" s="12"/>
    </row>
    <row r="16378" spans="1:12" x14ac:dyDescent="0.3">
      <c r="A16378">
        <v>3</v>
      </c>
      <c r="B16378">
        <v>34869</v>
      </c>
      <c r="C16378">
        <v>7</v>
      </c>
      <c r="D16378">
        <v>66000</v>
      </c>
      <c r="E16378" s="46">
        <v>45536</v>
      </c>
      <c r="F16378">
        <v>-192</v>
      </c>
      <c r="I16378" t="str">
        <f>INDEX(LedgerMapping[[#All],[Level 3]],MATCH(Actuals[[#This Row],[Sub Ledger]],LedgerMapping[[#All],[Sub Ledger]],0))</f>
        <v>Administration</v>
      </c>
      <c r="J16378" s="22">
        <f>YEAR(Actuals[[#This Row],[Date]])</f>
        <v>2024</v>
      </c>
      <c r="K16378" s="22">
        <f>MONTH(Actuals[[#This Row],[Date]])</f>
        <v>9</v>
      </c>
      <c r="L16378" s="12"/>
    </row>
    <row r="16379" spans="1:12" x14ac:dyDescent="0.3">
      <c r="A16379">
        <v>3</v>
      </c>
      <c r="B16379">
        <v>36020</v>
      </c>
      <c r="C16379">
        <v>7</v>
      </c>
      <c r="D16379">
        <v>66000</v>
      </c>
      <c r="E16379" s="46">
        <v>45567</v>
      </c>
      <c r="F16379">
        <v>-185</v>
      </c>
      <c r="I16379" t="str">
        <f>INDEX(LedgerMapping[[#All],[Level 3]],MATCH(Actuals[[#This Row],[Sub Ledger]],LedgerMapping[[#All],[Sub Ledger]],0))</f>
        <v>Administration</v>
      </c>
      <c r="J16379" s="22">
        <f>YEAR(Actuals[[#This Row],[Date]])</f>
        <v>2024</v>
      </c>
      <c r="K16379" s="22">
        <f>MONTH(Actuals[[#This Row],[Date]])</f>
        <v>10</v>
      </c>
      <c r="L16379" s="12"/>
    </row>
    <row r="16380" spans="1:12" x14ac:dyDescent="0.3">
      <c r="A16380">
        <v>3</v>
      </c>
      <c r="B16380">
        <v>37169</v>
      </c>
      <c r="C16380">
        <v>7</v>
      </c>
      <c r="D16380">
        <v>66000</v>
      </c>
      <c r="E16380" s="46">
        <v>45597</v>
      </c>
      <c r="F16380">
        <v>-170</v>
      </c>
      <c r="I16380" t="str">
        <f>INDEX(LedgerMapping[[#All],[Level 3]],MATCH(Actuals[[#This Row],[Sub Ledger]],LedgerMapping[[#All],[Sub Ledger]],0))</f>
        <v>Administration</v>
      </c>
      <c r="J16380" s="22">
        <f>YEAR(Actuals[[#This Row],[Date]])</f>
        <v>2024</v>
      </c>
      <c r="K16380" s="22">
        <f>MONTH(Actuals[[#This Row],[Date]])</f>
        <v>11</v>
      </c>
      <c r="L16380" s="12"/>
    </row>
    <row r="16381" spans="1:12" x14ac:dyDescent="0.3">
      <c r="A16381">
        <v>3</v>
      </c>
      <c r="B16381">
        <v>38319</v>
      </c>
      <c r="C16381">
        <v>7</v>
      </c>
      <c r="D16381">
        <v>66000</v>
      </c>
      <c r="E16381" s="46">
        <v>45628</v>
      </c>
      <c r="F16381">
        <v>-114</v>
      </c>
      <c r="I16381" t="str">
        <f>INDEX(LedgerMapping[[#All],[Level 3]],MATCH(Actuals[[#This Row],[Sub Ledger]],LedgerMapping[[#All],[Sub Ledger]],0))</f>
        <v>Administration</v>
      </c>
      <c r="J16381" s="22">
        <f>YEAR(Actuals[[#This Row],[Date]])</f>
        <v>2024</v>
      </c>
      <c r="K16381" s="22">
        <f>MONTH(Actuals[[#This Row],[Date]])</f>
        <v>12</v>
      </c>
      <c r="L16381" s="12"/>
    </row>
    <row r="16382" spans="1:12" x14ac:dyDescent="0.3">
      <c r="A16382">
        <v>3</v>
      </c>
      <c r="B16382">
        <v>152</v>
      </c>
      <c r="C16382">
        <v>7</v>
      </c>
      <c r="D16382">
        <v>67000</v>
      </c>
      <c r="E16382" s="46">
        <v>44562</v>
      </c>
      <c r="F16382">
        <v>-38</v>
      </c>
      <c r="I16382" t="str">
        <f>INDEX(LedgerMapping[[#All],[Level 3]],MATCH(Actuals[[#This Row],[Sub Ledger]],LedgerMapping[[#All],[Sub Ledger]],0))</f>
        <v>Administration</v>
      </c>
      <c r="J16382" s="22">
        <f>YEAR(Actuals[[#This Row],[Date]])</f>
        <v>2022</v>
      </c>
      <c r="K16382" s="22">
        <f>MONTH(Actuals[[#This Row],[Date]])</f>
        <v>1</v>
      </c>
      <c r="L16382" s="12"/>
    </row>
    <row r="16383" spans="1:12" x14ac:dyDescent="0.3">
      <c r="A16383">
        <v>3</v>
      </c>
      <c r="B16383">
        <v>1278</v>
      </c>
      <c r="C16383">
        <v>7</v>
      </c>
      <c r="D16383">
        <v>67000</v>
      </c>
      <c r="E16383" s="46">
        <v>44593</v>
      </c>
      <c r="F16383">
        <v>-33</v>
      </c>
      <c r="I16383" t="str">
        <f>INDEX(LedgerMapping[[#All],[Level 3]],MATCH(Actuals[[#This Row],[Sub Ledger]],LedgerMapping[[#All],[Sub Ledger]],0))</f>
        <v>Administration</v>
      </c>
      <c r="J16383" s="22">
        <f>YEAR(Actuals[[#This Row],[Date]])</f>
        <v>2022</v>
      </c>
      <c r="K16383" s="22">
        <f>MONTH(Actuals[[#This Row],[Date]])</f>
        <v>2</v>
      </c>
      <c r="L16383" s="12"/>
    </row>
    <row r="16384" spans="1:12" x14ac:dyDescent="0.3">
      <c r="A16384">
        <v>3</v>
      </c>
      <c r="B16384">
        <v>2402</v>
      </c>
      <c r="C16384">
        <v>7</v>
      </c>
      <c r="D16384">
        <v>67000</v>
      </c>
      <c r="E16384" s="46">
        <v>44624</v>
      </c>
      <c r="F16384">
        <v>-51</v>
      </c>
      <c r="I16384" t="str">
        <f>INDEX(LedgerMapping[[#All],[Level 3]],MATCH(Actuals[[#This Row],[Sub Ledger]],LedgerMapping[[#All],[Sub Ledger]],0))</f>
        <v>Administration</v>
      </c>
      <c r="J16384" s="22">
        <f>YEAR(Actuals[[#This Row],[Date]])</f>
        <v>2022</v>
      </c>
      <c r="K16384" s="22">
        <f>MONTH(Actuals[[#This Row],[Date]])</f>
        <v>3</v>
      </c>
      <c r="L16384" s="12"/>
    </row>
    <row r="16385" spans="1:12" x14ac:dyDescent="0.3">
      <c r="A16385">
        <v>3</v>
      </c>
      <c r="B16385">
        <v>3520</v>
      </c>
      <c r="C16385">
        <v>7</v>
      </c>
      <c r="D16385">
        <v>67000</v>
      </c>
      <c r="E16385" s="46">
        <v>44654</v>
      </c>
      <c r="F16385">
        <v>-56</v>
      </c>
      <c r="I16385" t="str">
        <f>INDEX(LedgerMapping[[#All],[Level 3]],MATCH(Actuals[[#This Row],[Sub Ledger]],LedgerMapping[[#All],[Sub Ledger]],0))</f>
        <v>Administration</v>
      </c>
      <c r="J16385" s="22">
        <f>YEAR(Actuals[[#This Row],[Date]])</f>
        <v>2022</v>
      </c>
      <c r="K16385" s="22">
        <f>MONTH(Actuals[[#This Row],[Date]])</f>
        <v>4</v>
      </c>
      <c r="L16385" s="12"/>
    </row>
    <row r="16386" spans="1:12" x14ac:dyDescent="0.3">
      <c r="A16386">
        <v>3</v>
      </c>
      <c r="B16386">
        <v>4640</v>
      </c>
      <c r="C16386">
        <v>7</v>
      </c>
      <c r="D16386">
        <v>67000</v>
      </c>
      <c r="E16386" s="46">
        <v>44685</v>
      </c>
      <c r="F16386">
        <v>-64</v>
      </c>
      <c r="I16386" t="str">
        <f>INDEX(LedgerMapping[[#All],[Level 3]],MATCH(Actuals[[#This Row],[Sub Ledger]],LedgerMapping[[#All],[Sub Ledger]],0))</f>
        <v>Administration</v>
      </c>
      <c r="J16386" s="22">
        <f>YEAR(Actuals[[#This Row],[Date]])</f>
        <v>2022</v>
      </c>
      <c r="K16386" s="22">
        <f>MONTH(Actuals[[#This Row],[Date]])</f>
        <v>5</v>
      </c>
      <c r="L16386" s="12"/>
    </row>
    <row r="16387" spans="1:12" x14ac:dyDescent="0.3">
      <c r="A16387">
        <v>3</v>
      </c>
      <c r="B16387">
        <v>5766</v>
      </c>
      <c r="C16387">
        <v>7</v>
      </c>
      <c r="D16387">
        <v>67000</v>
      </c>
      <c r="E16387" s="46">
        <v>44715</v>
      </c>
      <c r="F16387">
        <v>-62</v>
      </c>
      <c r="I16387" t="str">
        <f>INDEX(LedgerMapping[[#All],[Level 3]],MATCH(Actuals[[#This Row],[Sub Ledger]],LedgerMapping[[#All],[Sub Ledger]],0))</f>
        <v>Administration</v>
      </c>
      <c r="J16387" s="22">
        <f>YEAR(Actuals[[#This Row],[Date]])</f>
        <v>2022</v>
      </c>
      <c r="K16387" s="22">
        <f>MONTH(Actuals[[#This Row],[Date]])</f>
        <v>6</v>
      </c>
      <c r="L16387" s="12"/>
    </row>
    <row r="16388" spans="1:12" x14ac:dyDescent="0.3">
      <c r="A16388">
        <v>3</v>
      </c>
      <c r="B16388">
        <v>6889</v>
      </c>
      <c r="C16388">
        <v>7</v>
      </c>
      <c r="D16388">
        <v>67000</v>
      </c>
      <c r="E16388" s="46">
        <v>44746</v>
      </c>
      <c r="F16388">
        <v>-35</v>
      </c>
      <c r="I16388" t="str">
        <f>INDEX(LedgerMapping[[#All],[Level 3]],MATCH(Actuals[[#This Row],[Sub Ledger]],LedgerMapping[[#All],[Sub Ledger]],0))</f>
        <v>Administration</v>
      </c>
      <c r="J16388" s="22">
        <f>YEAR(Actuals[[#This Row],[Date]])</f>
        <v>2022</v>
      </c>
      <c r="K16388" s="22">
        <f>MONTH(Actuals[[#This Row],[Date]])</f>
        <v>7</v>
      </c>
      <c r="L16388" s="12"/>
    </row>
    <row r="16389" spans="1:12" x14ac:dyDescent="0.3">
      <c r="A16389">
        <v>3</v>
      </c>
      <c r="B16389">
        <v>8010</v>
      </c>
      <c r="C16389">
        <v>7</v>
      </c>
      <c r="D16389">
        <v>67000</v>
      </c>
      <c r="E16389" s="46">
        <v>44777</v>
      </c>
      <c r="F16389">
        <v>-36</v>
      </c>
      <c r="I16389" t="str">
        <f>INDEX(LedgerMapping[[#All],[Level 3]],MATCH(Actuals[[#This Row],[Sub Ledger]],LedgerMapping[[#All],[Sub Ledger]],0))</f>
        <v>Administration</v>
      </c>
      <c r="J16389" s="22">
        <f>YEAR(Actuals[[#This Row],[Date]])</f>
        <v>2022</v>
      </c>
      <c r="K16389" s="22">
        <f>MONTH(Actuals[[#This Row],[Date]])</f>
        <v>8</v>
      </c>
      <c r="L16389" s="12"/>
    </row>
    <row r="16390" spans="1:12" x14ac:dyDescent="0.3">
      <c r="A16390">
        <v>3</v>
      </c>
      <c r="B16390">
        <v>9132</v>
      </c>
      <c r="C16390">
        <v>7</v>
      </c>
      <c r="D16390">
        <v>67000</v>
      </c>
      <c r="E16390" s="46">
        <v>44805</v>
      </c>
      <c r="F16390">
        <v>-34</v>
      </c>
      <c r="I16390" t="str">
        <f>INDEX(LedgerMapping[[#All],[Level 3]],MATCH(Actuals[[#This Row],[Sub Ledger]],LedgerMapping[[#All],[Sub Ledger]],0))</f>
        <v>Administration</v>
      </c>
      <c r="J16390" s="22">
        <f>YEAR(Actuals[[#This Row],[Date]])</f>
        <v>2022</v>
      </c>
      <c r="K16390" s="22">
        <f>MONTH(Actuals[[#This Row],[Date]])</f>
        <v>9</v>
      </c>
      <c r="L16390" s="12"/>
    </row>
    <row r="16391" spans="1:12" x14ac:dyDescent="0.3">
      <c r="A16391">
        <v>3</v>
      </c>
      <c r="B16391">
        <v>10248</v>
      </c>
      <c r="C16391">
        <v>7</v>
      </c>
      <c r="D16391">
        <v>67000</v>
      </c>
      <c r="E16391" s="46">
        <v>44836</v>
      </c>
      <c r="F16391">
        <v>-44</v>
      </c>
      <c r="I16391" t="str">
        <f>INDEX(LedgerMapping[[#All],[Level 3]],MATCH(Actuals[[#This Row],[Sub Ledger]],LedgerMapping[[#All],[Sub Ledger]],0))</f>
        <v>Administration</v>
      </c>
      <c r="J16391" s="22">
        <f>YEAR(Actuals[[#This Row],[Date]])</f>
        <v>2022</v>
      </c>
      <c r="K16391" s="22">
        <f>MONTH(Actuals[[#This Row],[Date]])</f>
        <v>10</v>
      </c>
      <c r="L16391" s="12"/>
    </row>
    <row r="16392" spans="1:12" x14ac:dyDescent="0.3">
      <c r="A16392">
        <v>3</v>
      </c>
      <c r="B16392">
        <v>11365</v>
      </c>
      <c r="C16392">
        <v>7</v>
      </c>
      <c r="D16392">
        <v>67000</v>
      </c>
      <c r="E16392" s="46">
        <v>44866</v>
      </c>
      <c r="F16392">
        <v>-30</v>
      </c>
      <c r="I16392" t="str">
        <f>INDEX(LedgerMapping[[#All],[Level 3]],MATCH(Actuals[[#This Row],[Sub Ledger]],LedgerMapping[[#All],[Sub Ledger]],0))</f>
        <v>Administration</v>
      </c>
      <c r="J16392" s="22">
        <f>YEAR(Actuals[[#This Row],[Date]])</f>
        <v>2022</v>
      </c>
      <c r="K16392" s="22">
        <f>MONTH(Actuals[[#This Row],[Date]])</f>
        <v>11</v>
      </c>
      <c r="L16392" s="12"/>
    </row>
    <row r="16393" spans="1:12" x14ac:dyDescent="0.3">
      <c r="A16393">
        <v>3</v>
      </c>
      <c r="B16393">
        <v>12493</v>
      </c>
      <c r="C16393">
        <v>7</v>
      </c>
      <c r="D16393">
        <v>67000</v>
      </c>
      <c r="E16393" s="46">
        <v>44897</v>
      </c>
      <c r="F16393">
        <v>-40</v>
      </c>
      <c r="I16393" t="str">
        <f>INDEX(LedgerMapping[[#All],[Level 3]],MATCH(Actuals[[#This Row],[Sub Ledger]],LedgerMapping[[#All],[Sub Ledger]],0))</f>
        <v>Administration</v>
      </c>
      <c r="J16393" s="22">
        <f>YEAR(Actuals[[#This Row],[Date]])</f>
        <v>2022</v>
      </c>
      <c r="K16393" s="22">
        <f>MONTH(Actuals[[#This Row],[Date]])</f>
        <v>12</v>
      </c>
      <c r="L16393" s="12"/>
    </row>
    <row r="16394" spans="1:12" x14ac:dyDescent="0.3">
      <c r="A16394">
        <v>3</v>
      </c>
      <c r="B16394">
        <v>13590</v>
      </c>
      <c r="C16394">
        <v>7</v>
      </c>
      <c r="D16394">
        <v>67000</v>
      </c>
      <c r="E16394" s="46">
        <v>44927</v>
      </c>
      <c r="F16394">
        <v>-116</v>
      </c>
      <c r="I16394" t="str">
        <f>INDEX(LedgerMapping[[#All],[Level 3]],MATCH(Actuals[[#This Row],[Sub Ledger]],LedgerMapping[[#All],[Sub Ledger]],0))</f>
        <v>Administration</v>
      </c>
      <c r="J16394" s="22">
        <f>YEAR(Actuals[[#This Row],[Date]])</f>
        <v>2023</v>
      </c>
      <c r="K16394" s="22">
        <f>MONTH(Actuals[[#This Row],[Date]])</f>
        <v>1</v>
      </c>
      <c r="L16394" s="12"/>
    </row>
    <row r="16395" spans="1:12" x14ac:dyDescent="0.3">
      <c r="A16395">
        <v>3</v>
      </c>
      <c r="B16395">
        <v>14602</v>
      </c>
      <c r="C16395">
        <v>7</v>
      </c>
      <c r="D16395">
        <v>67000</v>
      </c>
      <c r="E16395" s="46">
        <v>44958</v>
      </c>
      <c r="F16395">
        <v>-48</v>
      </c>
      <c r="I16395" t="str">
        <f>INDEX(LedgerMapping[[#All],[Level 3]],MATCH(Actuals[[#This Row],[Sub Ledger]],LedgerMapping[[#All],[Sub Ledger]],0))</f>
        <v>Administration</v>
      </c>
      <c r="J16395" s="22">
        <f>YEAR(Actuals[[#This Row],[Date]])</f>
        <v>2023</v>
      </c>
      <c r="K16395" s="22">
        <f>MONTH(Actuals[[#This Row],[Date]])</f>
        <v>2</v>
      </c>
      <c r="L16395" s="12"/>
    </row>
    <row r="16396" spans="1:12" x14ac:dyDescent="0.3">
      <c r="A16396">
        <v>3</v>
      </c>
      <c r="B16396">
        <v>15581</v>
      </c>
      <c r="C16396">
        <v>7</v>
      </c>
      <c r="D16396">
        <v>67000</v>
      </c>
      <c r="E16396" s="46">
        <v>44988</v>
      </c>
      <c r="F16396">
        <v>-93</v>
      </c>
      <c r="I16396" t="str">
        <f>INDEX(LedgerMapping[[#All],[Level 3]],MATCH(Actuals[[#This Row],[Sub Ledger]],LedgerMapping[[#All],[Sub Ledger]],0))</f>
        <v>Administration</v>
      </c>
      <c r="J16396" s="22">
        <f>YEAR(Actuals[[#This Row],[Date]])</f>
        <v>2023</v>
      </c>
      <c r="K16396" s="22">
        <f>MONTH(Actuals[[#This Row],[Date]])</f>
        <v>3</v>
      </c>
      <c r="L16396" s="12"/>
    </row>
    <row r="16397" spans="1:12" x14ac:dyDescent="0.3">
      <c r="A16397">
        <v>3</v>
      </c>
      <c r="B16397">
        <v>16613</v>
      </c>
      <c r="C16397">
        <v>7</v>
      </c>
      <c r="D16397">
        <v>67000</v>
      </c>
      <c r="E16397" s="46">
        <v>45018</v>
      </c>
      <c r="F16397">
        <v>-112</v>
      </c>
      <c r="I16397" t="str">
        <f>INDEX(LedgerMapping[[#All],[Level 3]],MATCH(Actuals[[#This Row],[Sub Ledger]],LedgerMapping[[#All],[Sub Ledger]],0))</f>
        <v>Administration</v>
      </c>
      <c r="J16397" s="22">
        <f>YEAR(Actuals[[#This Row],[Date]])</f>
        <v>2023</v>
      </c>
      <c r="K16397" s="22">
        <f>MONTH(Actuals[[#This Row],[Date]])</f>
        <v>4</v>
      </c>
      <c r="L16397" s="12"/>
    </row>
    <row r="16398" spans="1:12" x14ac:dyDescent="0.3">
      <c r="A16398">
        <v>3</v>
      </c>
      <c r="B16398">
        <v>17645</v>
      </c>
      <c r="C16398">
        <v>7</v>
      </c>
      <c r="D16398">
        <v>67000</v>
      </c>
      <c r="E16398" s="46">
        <v>45049</v>
      </c>
      <c r="F16398">
        <v>-70</v>
      </c>
      <c r="I16398" t="str">
        <f>INDEX(LedgerMapping[[#All],[Level 3]],MATCH(Actuals[[#This Row],[Sub Ledger]],LedgerMapping[[#All],[Sub Ledger]],0))</f>
        <v>Administration</v>
      </c>
      <c r="J16398" s="22">
        <f>YEAR(Actuals[[#This Row],[Date]])</f>
        <v>2023</v>
      </c>
      <c r="K16398" s="22">
        <f>MONTH(Actuals[[#This Row],[Date]])</f>
        <v>5</v>
      </c>
      <c r="L16398" s="12"/>
    </row>
    <row r="16399" spans="1:12" x14ac:dyDescent="0.3">
      <c r="A16399">
        <v>3</v>
      </c>
      <c r="B16399">
        <v>18649</v>
      </c>
      <c r="C16399">
        <v>7</v>
      </c>
      <c r="D16399">
        <v>67000</v>
      </c>
      <c r="E16399" s="46">
        <v>45079</v>
      </c>
      <c r="F16399">
        <v>-56</v>
      </c>
      <c r="I16399" t="str">
        <f>INDEX(LedgerMapping[[#All],[Level 3]],MATCH(Actuals[[#This Row],[Sub Ledger]],LedgerMapping[[#All],[Sub Ledger]],0))</f>
        <v>Administration</v>
      </c>
      <c r="J16399" s="22">
        <f>YEAR(Actuals[[#This Row],[Date]])</f>
        <v>2023</v>
      </c>
      <c r="K16399" s="22">
        <f>MONTH(Actuals[[#This Row],[Date]])</f>
        <v>6</v>
      </c>
      <c r="L16399" s="12"/>
    </row>
    <row r="16400" spans="1:12" x14ac:dyDescent="0.3">
      <c r="A16400">
        <v>3</v>
      </c>
      <c r="B16400">
        <v>19677</v>
      </c>
      <c r="C16400">
        <v>7</v>
      </c>
      <c r="D16400">
        <v>67000</v>
      </c>
      <c r="E16400" s="46">
        <v>45110</v>
      </c>
      <c r="F16400">
        <v>-160</v>
      </c>
      <c r="I16400" t="str">
        <f>INDEX(LedgerMapping[[#All],[Level 3]],MATCH(Actuals[[#This Row],[Sub Ledger]],LedgerMapping[[#All],[Sub Ledger]],0))</f>
        <v>Administration</v>
      </c>
      <c r="J16400" s="22">
        <f>YEAR(Actuals[[#This Row],[Date]])</f>
        <v>2023</v>
      </c>
      <c r="K16400" s="22">
        <f>MONTH(Actuals[[#This Row],[Date]])</f>
        <v>7</v>
      </c>
      <c r="L16400" s="12"/>
    </row>
    <row r="16401" spans="1:12" x14ac:dyDescent="0.3">
      <c r="A16401">
        <v>3</v>
      </c>
      <c r="B16401">
        <v>20707</v>
      </c>
      <c r="C16401">
        <v>7</v>
      </c>
      <c r="D16401">
        <v>67000</v>
      </c>
      <c r="E16401" s="46">
        <v>45141</v>
      </c>
      <c r="F16401">
        <v>-72</v>
      </c>
      <c r="I16401" t="str">
        <f>INDEX(LedgerMapping[[#All],[Level 3]],MATCH(Actuals[[#This Row],[Sub Ledger]],LedgerMapping[[#All],[Sub Ledger]],0))</f>
        <v>Administration</v>
      </c>
      <c r="J16401" s="22">
        <f>YEAR(Actuals[[#This Row],[Date]])</f>
        <v>2023</v>
      </c>
      <c r="K16401" s="22">
        <f>MONTH(Actuals[[#This Row],[Date]])</f>
        <v>8</v>
      </c>
      <c r="L16401" s="12"/>
    </row>
    <row r="16402" spans="1:12" x14ac:dyDescent="0.3">
      <c r="A16402">
        <v>3</v>
      </c>
      <c r="B16402">
        <v>21709</v>
      </c>
      <c r="C16402">
        <v>7</v>
      </c>
      <c r="D16402">
        <v>67000</v>
      </c>
      <c r="E16402" s="46">
        <v>45169</v>
      </c>
      <c r="F16402">
        <v>-66</v>
      </c>
      <c r="I16402" t="str">
        <f>INDEX(LedgerMapping[[#All],[Level 3]],MATCH(Actuals[[#This Row],[Sub Ledger]],LedgerMapping[[#All],[Sub Ledger]],0))</f>
        <v>Administration</v>
      </c>
      <c r="J16402" s="22">
        <f>YEAR(Actuals[[#This Row],[Date]])</f>
        <v>2023</v>
      </c>
      <c r="K16402" s="22">
        <f>MONTH(Actuals[[#This Row],[Date]])</f>
        <v>8</v>
      </c>
      <c r="L16402" s="12"/>
    </row>
    <row r="16403" spans="1:12" x14ac:dyDescent="0.3">
      <c r="A16403">
        <v>3</v>
      </c>
      <c r="B16403">
        <v>22685</v>
      </c>
      <c r="C16403">
        <v>7</v>
      </c>
      <c r="D16403">
        <v>67000</v>
      </c>
      <c r="E16403" s="46">
        <v>45200</v>
      </c>
      <c r="F16403">
        <v>-100</v>
      </c>
      <c r="I16403" t="str">
        <f>INDEX(LedgerMapping[[#All],[Level 3]],MATCH(Actuals[[#This Row],[Sub Ledger]],LedgerMapping[[#All],[Sub Ledger]],0))</f>
        <v>Administration</v>
      </c>
      <c r="J16403" s="22">
        <f>YEAR(Actuals[[#This Row],[Date]])</f>
        <v>2023</v>
      </c>
      <c r="K16403" s="22">
        <f>MONTH(Actuals[[#This Row],[Date]])</f>
        <v>10</v>
      </c>
      <c r="L16403" s="12"/>
    </row>
    <row r="16404" spans="1:12" x14ac:dyDescent="0.3">
      <c r="A16404">
        <v>3</v>
      </c>
      <c r="B16404">
        <v>23689</v>
      </c>
      <c r="C16404">
        <v>7</v>
      </c>
      <c r="D16404">
        <v>67000</v>
      </c>
      <c r="E16404" s="46">
        <v>45230</v>
      </c>
      <c r="F16404">
        <v>-70</v>
      </c>
      <c r="I16404" t="str">
        <f>INDEX(LedgerMapping[[#All],[Level 3]],MATCH(Actuals[[#This Row],[Sub Ledger]],LedgerMapping[[#All],[Sub Ledger]],0))</f>
        <v>Administration</v>
      </c>
      <c r="J16404" s="22">
        <f>YEAR(Actuals[[#This Row],[Date]])</f>
        <v>2023</v>
      </c>
      <c r="K16404" s="22">
        <f>MONTH(Actuals[[#This Row],[Date]])</f>
        <v>10</v>
      </c>
      <c r="L16404" s="12"/>
    </row>
    <row r="16405" spans="1:12" x14ac:dyDescent="0.3">
      <c r="A16405">
        <v>3</v>
      </c>
      <c r="B16405">
        <v>24719</v>
      </c>
      <c r="C16405">
        <v>7</v>
      </c>
      <c r="D16405">
        <v>67000</v>
      </c>
      <c r="E16405" s="46">
        <v>45261</v>
      </c>
      <c r="F16405">
        <v>-58</v>
      </c>
      <c r="I16405" t="str">
        <f>INDEX(LedgerMapping[[#All],[Level 3]],MATCH(Actuals[[#This Row],[Sub Ledger]],LedgerMapping[[#All],[Sub Ledger]],0))</f>
        <v>Administration</v>
      </c>
      <c r="J16405" s="22">
        <f>YEAR(Actuals[[#This Row],[Date]])</f>
        <v>2023</v>
      </c>
      <c r="K16405" s="22">
        <f>MONTH(Actuals[[#This Row],[Date]])</f>
        <v>12</v>
      </c>
      <c r="L16405" s="12"/>
    </row>
    <row r="16406" spans="1:12" x14ac:dyDescent="0.3">
      <c r="A16406">
        <v>3</v>
      </c>
      <c r="B16406">
        <v>25780</v>
      </c>
      <c r="C16406">
        <v>7</v>
      </c>
      <c r="D16406">
        <v>67000</v>
      </c>
      <c r="E16406" s="46">
        <v>45291</v>
      </c>
      <c r="F16406">
        <v>-84</v>
      </c>
      <c r="I16406" t="str">
        <f>INDEX(LedgerMapping[[#All],[Level 3]],MATCH(Actuals[[#This Row],[Sub Ledger]],LedgerMapping[[#All],[Sub Ledger]],0))</f>
        <v>Administration</v>
      </c>
      <c r="J16406" s="22">
        <f>YEAR(Actuals[[#This Row],[Date]])</f>
        <v>2023</v>
      </c>
      <c r="K16406" s="22">
        <f>MONTH(Actuals[[#This Row],[Date]])</f>
        <v>12</v>
      </c>
      <c r="L16406" s="12"/>
    </row>
    <row r="16407" spans="1:12" x14ac:dyDescent="0.3">
      <c r="A16407">
        <v>3</v>
      </c>
      <c r="B16407">
        <v>26916</v>
      </c>
      <c r="C16407">
        <v>7</v>
      </c>
      <c r="D16407">
        <v>67000</v>
      </c>
      <c r="E16407" s="46">
        <v>45322</v>
      </c>
      <c r="F16407">
        <v>-139</v>
      </c>
      <c r="I16407" t="str">
        <f>INDEX(LedgerMapping[[#All],[Level 3]],MATCH(Actuals[[#This Row],[Sub Ledger]],LedgerMapping[[#All],[Sub Ledger]],0))</f>
        <v>Administration</v>
      </c>
      <c r="J16407" s="22">
        <f>YEAR(Actuals[[#This Row],[Date]])</f>
        <v>2024</v>
      </c>
      <c r="K16407" s="22">
        <f>MONTH(Actuals[[#This Row],[Date]])</f>
        <v>1</v>
      </c>
      <c r="L16407" s="12"/>
    </row>
    <row r="16408" spans="1:12" x14ac:dyDescent="0.3">
      <c r="A16408">
        <v>3</v>
      </c>
      <c r="B16408">
        <v>28066</v>
      </c>
      <c r="C16408">
        <v>7</v>
      </c>
      <c r="D16408">
        <v>67000</v>
      </c>
      <c r="E16408" s="46">
        <v>45354</v>
      </c>
      <c r="F16408">
        <v>-98</v>
      </c>
      <c r="I16408" t="str">
        <f>INDEX(LedgerMapping[[#All],[Level 3]],MATCH(Actuals[[#This Row],[Sub Ledger]],LedgerMapping[[#All],[Sub Ledger]],0))</f>
        <v>Administration</v>
      </c>
      <c r="J16408" s="22">
        <f>YEAR(Actuals[[#This Row],[Date]])</f>
        <v>2024</v>
      </c>
      <c r="K16408" s="22">
        <f>MONTH(Actuals[[#This Row],[Date]])</f>
        <v>3</v>
      </c>
      <c r="L16408" s="12"/>
    </row>
    <row r="16409" spans="1:12" x14ac:dyDescent="0.3">
      <c r="A16409">
        <v>3</v>
      </c>
      <c r="B16409">
        <v>29219</v>
      </c>
      <c r="C16409">
        <v>7</v>
      </c>
      <c r="D16409">
        <v>67000</v>
      </c>
      <c r="E16409" s="46">
        <v>45384</v>
      </c>
      <c r="F16409">
        <v>-99</v>
      </c>
      <c r="I16409" t="str">
        <f>INDEX(LedgerMapping[[#All],[Level 3]],MATCH(Actuals[[#This Row],[Sub Ledger]],LedgerMapping[[#All],[Sub Ledger]],0))</f>
        <v>Administration</v>
      </c>
      <c r="J16409" s="22">
        <f>YEAR(Actuals[[#This Row],[Date]])</f>
        <v>2024</v>
      </c>
      <c r="K16409" s="22">
        <f>MONTH(Actuals[[#This Row],[Date]])</f>
        <v>4</v>
      </c>
      <c r="L16409" s="12"/>
    </row>
    <row r="16410" spans="1:12" x14ac:dyDescent="0.3">
      <c r="A16410">
        <v>3</v>
      </c>
      <c r="B16410">
        <v>30345</v>
      </c>
      <c r="C16410">
        <v>7</v>
      </c>
      <c r="D16410">
        <v>67000</v>
      </c>
      <c r="E16410" s="46">
        <v>45415</v>
      </c>
      <c r="F16410">
        <v>-113</v>
      </c>
      <c r="I16410" t="str">
        <f>INDEX(LedgerMapping[[#All],[Level 3]],MATCH(Actuals[[#This Row],[Sub Ledger]],LedgerMapping[[#All],[Sub Ledger]],0))</f>
        <v>Administration</v>
      </c>
      <c r="J16410" s="22">
        <f>YEAR(Actuals[[#This Row],[Date]])</f>
        <v>2024</v>
      </c>
      <c r="K16410" s="22">
        <f>MONTH(Actuals[[#This Row],[Date]])</f>
        <v>5</v>
      </c>
      <c r="L16410" s="12"/>
    </row>
    <row r="16411" spans="1:12" x14ac:dyDescent="0.3">
      <c r="A16411">
        <v>3</v>
      </c>
      <c r="B16411">
        <v>31471</v>
      </c>
      <c r="C16411">
        <v>7</v>
      </c>
      <c r="D16411">
        <v>67000</v>
      </c>
      <c r="E16411" s="46">
        <v>45445</v>
      </c>
      <c r="F16411">
        <v>-98</v>
      </c>
      <c r="I16411" t="str">
        <f>INDEX(LedgerMapping[[#All],[Level 3]],MATCH(Actuals[[#This Row],[Sub Ledger]],LedgerMapping[[#All],[Sub Ledger]],0))</f>
        <v>Administration</v>
      </c>
      <c r="J16411" s="22">
        <f>YEAR(Actuals[[#This Row],[Date]])</f>
        <v>2024</v>
      </c>
      <c r="K16411" s="22">
        <f>MONTH(Actuals[[#This Row],[Date]])</f>
        <v>6</v>
      </c>
      <c r="L16411" s="12"/>
    </row>
    <row r="16412" spans="1:12" x14ac:dyDescent="0.3">
      <c r="A16412">
        <v>3</v>
      </c>
      <c r="B16412">
        <v>32595</v>
      </c>
      <c r="C16412">
        <v>7</v>
      </c>
      <c r="D16412">
        <v>67000</v>
      </c>
      <c r="E16412" s="46">
        <v>45476</v>
      </c>
      <c r="F16412">
        <v>-90</v>
      </c>
      <c r="I16412" t="str">
        <f>INDEX(LedgerMapping[[#All],[Level 3]],MATCH(Actuals[[#This Row],[Sub Ledger]],LedgerMapping[[#All],[Sub Ledger]],0))</f>
        <v>Administration</v>
      </c>
      <c r="J16412" s="22">
        <f>YEAR(Actuals[[#This Row],[Date]])</f>
        <v>2024</v>
      </c>
      <c r="K16412" s="22">
        <f>MONTH(Actuals[[#This Row],[Date]])</f>
        <v>7</v>
      </c>
      <c r="L16412" s="12"/>
    </row>
    <row r="16413" spans="1:12" x14ac:dyDescent="0.3">
      <c r="A16413">
        <v>3</v>
      </c>
      <c r="B16413">
        <v>33720</v>
      </c>
      <c r="C16413">
        <v>7</v>
      </c>
      <c r="D16413">
        <v>67000</v>
      </c>
      <c r="E16413" s="46">
        <v>45507</v>
      </c>
      <c r="F16413">
        <v>-139</v>
      </c>
      <c r="I16413" t="str">
        <f>INDEX(LedgerMapping[[#All],[Level 3]],MATCH(Actuals[[#This Row],[Sub Ledger]],LedgerMapping[[#All],[Sub Ledger]],0))</f>
        <v>Administration</v>
      </c>
      <c r="J16413" s="22">
        <f>YEAR(Actuals[[#This Row],[Date]])</f>
        <v>2024</v>
      </c>
      <c r="K16413" s="22">
        <f>MONTH(Actuals[[#This Row],[Date]])</f>
        <v>8</v>
      </c>
      <c r="L16413" s="12"/>
    </row>
    <row r="16414" spans="1:12" x14ac:dyDescent="0.3">
      <c r="A16414">
        <v>3</v>
      </c>
      <c r="B16414">
        <v>34870</v>
      </c>
      <c r="C16414">
        <v>7</v>
      </c>
      <c r="D16414">
        <v>67000</v>
      </c>
      <c r="E16414" s="46">
        <v>45536</v>
      </c>
      <c r="F16414">
        <v>-104</v>
      </c>
      <c r="I16414" t="str">
        <f>INDEX(LedgerMapping[[#All],[Level 3]],MATCH(Actuals[[#This Row],[Sub Ledger]],LedgerMapping[[#All],[Sub Ledger]],0))</f>
        <v>Administration</v>
      </c>
      <c r="J16414" s="22">
        <f>YEAR(Actuals[[#This Row],[Date]])</f>
        <v>2024</v>
      </c>
      <c r="K16414" s="22">
        <f>MONTH(Actuals[[#This Row],[Date]])</f>
        <v>9</v>
      </c>
      <c r="L16414" s="12"/>
    </row>
    <row r="16415" spans="1:12" x14ac:dyDescent="0.3">
      <c r="A16415">
        <v>3</v>
      </c>
      <c r="B16415">
        <v>36021</v>
      </c>
      <c r="C16415">
        <v>7</v>
      </c>
      <c r="D16415">
        <v>67000</v>
      </c>
      <c r="E16415" s="46">
        <v>45567</v>
      </c>
      <c r="F16415">
        <v>-93</v>
      </c>
      <c r="I16415" t="str">
        <f>INDEX(LedgerMapping[[#All],[Level 3]],MATCH(Actuals[[#This Row],[Sub Ledger]],LedgerMapping[[#All],[Sub Ledger]],0))</f>
        <v>Administration</v>
      </c>
      <c r="J16415" s="22">
        <f>YEAR(Actuals[[#This Row],[Date]])</f>
        <v>2024</v>
      </c>
      <c r="K16415" s="22">
        <f>MONTH(Actuals[[#This Row],[Date]])</f>
        <v>10</v>
      </c>
      <c r="L16415" s="12"/>
    </row>
    <row r="16416" spans="1:12" x14ac:dyDescent="0.3">
      <c r="A16416">
        <v>3</v>
      </c>
      <c r="B16416">
        <v>37170</v>
      </c>
      <c r="C16416">
        <v>7</v>
      </c>
      <c r="D16416">
        <v>67000</v>
      </c>
      <c r="E16416" s="46">
        <v>45597</v>
      </c>
      <c r="F16416">
        <v>-90</v>
      </c>
      <c r="I16416" t="str">
        <f>INDEX(LedgerMapping[[#All],[Level 3]],MATCH(Actuals[[#This Row],[Sub Ledger]],LedgerMapping[[#All],[Sub Ledger]],0))</f>
        <v>Administration</v>
      </c>
      <c r="J16416" s="22">
        <f>YEAR(Actuals[[#This Row],[Date]])</f>
        <v>2024</v>
      </c>
      <c r="K16416" s="22">
        <f>MONTH(Actuals[[#This Row],[Date]])</f>
        <v>11</v>
      </c>
      <c r="L16416" s="12"/>
    </row>
    <row r="16417" spans="1:12" x14ac:dyDescent="0.3">
      <c r="A16417">
        <v>3</v>
      </c>
      <c r="B16417">
        <v>38320</v>
      </c>
      <c r="C16417">
        <v>7</v>
      </c>
      <c r="D16417">
        <v>67000</v>
      </c>
      <c r="E16417" s="46">
        <v>45628</v>
      </c>
      <c r="F16417">
        <v>-63</v>
      </c>
      <c r="I16417" t="str">
        <f>INDEX(LedgerMapping[[#All],[Level 3]],MATCH(Actuals[[#This Row],[Sub Ledger]],LedgerMapping[[#All],[Sub Ledger]],0))</f>
        <v>Administration</v>
      </c>
      <c r="J16417" s="22">
        <f>YEAR(Actuals[[#This Row],[Date]])</f>
        <v>2024</v>
      </c>
      <c r="K16417" s="22">
        <f>MONTH(Actuals[[#This Row],[Date]])</f>
        <v>12</v>
      </c>
      <c r="L16417" s="12"/>
    </row>
    <row r="16418" spans="1:12" x14ac:dyDescent="0.3">
      <c r="A16418">
        <v>3</v>
      </c>
      <c r="B16418">
        <v>153</v>
      </c>
      <c r="C16418">
        <v>7</v>
      </c>
      <c r="D16418">
        <v>68000</v>
      </c>
      <c r="E16418" s="46">
        <v>44562</v>
      </c>
      <c r="F16418">
        <v>-29</v>
      </c>
      <c r="I16418" t="str">
        <f>INDEX(LedgerMapping[[#All],[Level 3]],MATCH(Actuals[[#This Row],[Sub Ledger]],LedgerMapping[[#All],[Sub Ledger]],0))</f>
        <v>Administration</v>
      </c>
      <c r="J16418" s="22">
        <f>YEAR(Actuals[[#This Row],[Date]])</f>
        <v>2022</v>
      </c>
      <c r="K16418" s="22">
        <f>MONTH(Actuals[[#This Row],[Date]])</f>
        <v>1</v>
      </c>
      <c r="L16418" s="12"/>
    </row>
    <row r="16419" spans="1:12" x14ac:dyDescent="0.3">
      <c r="A16419">
        <v>3</v>
      </c>
      <c r="B16419">
        <v>1279</v>
      </c>
      <c r="C16419">
        <v>7</v>
      </c>
      <c r="D16419">
        <v>68000</v>
      </c>
      <c r="E16419" s="46">
        <v>44593</v>
      </c>
      <c r="F16419">
        <v>-25</v>
      </c>
      <c r="I16419" t="str">
        <f>INDEX(LedgerMapping[[#All],[Level 3]],MATCH(Actuals[[#This Row],[Sub Ledger]],LedgerMapping[[#All],[Sub Ledger]],0))</f>
        <v>Administration</v>
      </c>
      <c r="J16419" s="22">
        <f>YEAR(Actuals[[#This Row],[Date]])</f>
        <v>2022</v>
      </c>
      <c r="K16419" s="22">
        <f>MONTH(Actuals[[#This Row],[Date]])</f>
        <v>2</v>
      </c>
      <c r="L16419" s="12"/>
    </row>
    <row r="16420" spans="1:12" x14ac:dyDescent="0.3">
      <c r="A16420">
        <v>3</v>
      </c>
      <c r="B16420">
        <v>2403</v>
      </c>
      <c r="C16420">
        <v>7</v>
      </c>
      <c r="D16420">
        <v>68000</v>
      </c>
      <c r="E16420" s="46">
        <v>44624</v>
      </c>
      <c r="F16420">
        <v>-38</v>
      </c>
      <c r="I16420" t="str">
        <f>INDEX(LedgerMapping[[#All],[Level 3]],MATCH(Actuals[[#This Row],[Sub Ledger]],LedgerMapping[[#All],[Sub Ledger]],0))</f>
        <v>Administration</v>
      </c>
      <c r="J16420" s="22">
        <f>YEAR(Actuals[[#This Row],[Date]])</f>
        <v>2022</v>
      </c>
      <c r="K16420" s="22">
        <f>MONTH(Actuals[[#This Row],[Date]])</f>
        <v>3</v>
      </c>
      <c r="L16420" s="12"/>
    </row>
    <row r="16421" spans="1:12" x14ac:dyDescent="0.3">
      <c r="A16421">
        <v>3</v>
      </c>
      <c r="B16421">
        <v>3521</v>
      </c>
      <c r="C16421">
        <v>7</v>
      </c>
      <c r="D16421">
        <v>68000</v>
      </c>
      <c r="E16421" s="46">
        <v>44654</v>
      </c>
      <c r="F16421">
        <v>-42</v>
      </c>
      <c r="I16421" t="str">
        <f>INDEX(LedgerMapping[[#All],[Level 3]],MATCH(Actuals[[#This Row],[Sub Ledger]],LedgerMapping[[#All],[Sub Ledger]],0))</f>
        <v>Administration</v>
      </c>
      <c r="J16421" s="22">
        <f>YEAR(Actuals[[#This Row],[Date]])</f>
        <v>2022</v>
      </c>
      <c r="K16421" s="22">
        <f>MONTH(Actuals[[#This Row],[Date]])</f>
        <v>4</v>
      </c>
      <c r="L16421" s="12"/>
    </row>
    <row r="16422" spans="1:12" x14ac:dyDescent="0.3">
      <c r="A16422">
        <v>3</v>
      </c>
      <c r="B16422">
        <v>4641</v>
      </c>
      <c r="C16422">
        <v>7</v>
      </c>
      <c r="D16422">
        <v>68000</v>
      </c>
      <c r="E16422" s="46">
        <v>44685</v>
      </c>
      <c r="F16422">
        <v>-48</v>
      </c>
      <c r="I16422" t="str">
        <f>INDEX(LedgerMapping[[#All],[Level 3]],MATCH(Actuals[[#This Row],[Sub Ledger]],LedgerMapping[[#All],[Sub Ledger]],0))</f>
        <v>Administration</v>
      </c>
      <c r="J16422" s="22">
        <f>YEAR(Actuals[[#This Row],[Date]])</f>
        <v>2022</v>
      </c>
      <c r="K16422" s="22">
        <f>MONTH(Actuals[[#This Row],[Date]])</f>
        <v>5</v>
      </c>
      <c r="L16422" s="12"/>
    </row>
    <row r="16423" spans="1:12" x14ac:dyDescent="0.3">
      <c r="A16423">
        <v>3</v>
      </c>
      <c r="B16423">
        <v>5768</v>
      </c>
      <c r="C16423">
        <v>7</v>
      </c>
      <c r="D16423">
        <v>68000</v>
      </c>
      <c r="E16423" s="46">
        <v>44715</v>
      </c>
      <c r="F16423">
        <v>-46</v>
      </c>
      <c r="I16423" t="str">
        <f>INDEX(LedgerMapping[[#All],[Level 3]],MATCH(Actuals[[#This Row],[Sub Ledger]],LedgerMapping[[#All],[Sub Ledger]],0))</f>
        <v>Administration</v>
      </c>
      <c r="J16423" s="22">
        <f>YEAR(Actuals[[#This Row],[Date]])</f>
        <v>2022</v>
      </c>
      <c r="K16423" s="22">
        <f>MONTH(Actuals[[#This Row],[Date]])</f>
        <v>6</v>
      </c>
      <c r="L16423" s="12"/>
    </row>
    <row r="16424" spans="1:12" x14ac:dyDescent="0.3">
      <c r="A16424">
        <v>3</v>
      </c>
      <c r="B16424">
        <v>6891</v>
      </c>
      <c r="C16424">
        <v>7</v>
      </c>
      <c r="D16424">
        <v>68000</v>
      </c>
      <c r="E16424" s="46">
        <v>44746</v>
      </c>
      <c r="F16424">
        <v>-26</v>
      </c>
      <c r="I16424" t="str">
        <f>INDEX(LedgerMapping[[#All],[Level 3]],MATCH(Actuals[[#This Row],[Sub Ledger]],LedgerMapping[[#All],[Sub Ledger]],0))</f>
        <v>Administration</v>
      </c>
      <c r="J16424" s="22">
        <f>YEAR(Actuals[[#This Row],[Date]])</f>
        <v>2022</v>
      </c>
      <c r="K16424" s="22">
        <f>MONTH(Actuals[[#This Row],[Date]])</f>
        <v>7</v>
      </c>
      <c r="L16424" s="12"/>
    </row>
    <row r="16425" spans="1:12" x14ac:dyDescent="0.3">
      <c r="A16425">
        <v>3</v>
      </c>
      <c r="B16425">
        <v>8012</v>
      </c>
      <c r="C16425">
        <v>7</v>
      </c>
      <c r="D16425">
        <v>68000</v>
      </c>
      <c r="E16425" s="46">
        <v>44777</v>
      </c>
      <c r="F16425">
        <v>-27</v>
      </c>
      <c r="I16425" t="str">
        <f>INDEX(LedgerMapping[[#All],[Level 3]],MATCH(Actuals[[#This Row],[Sub Ledger]],LedgerMapping[[#All],[Sub Ledger]],0))</f>
        <v>Administration</v>
      </c>
      <c r="J16425" s="22">
        <f>YEAR(Actuals[[#This Row],[Date]])</f>
        <v>2022</v>
      </c>
      <c r="K16425" s="22">
        <f>MONTH(Actuals[[#This Row],[Date]])</f>
        <v>8</v>
      </c>
      <c r="L16425" s="12"/>
    </row>
    <row r="16426" spans="1:12" x14ac:dyDescent="0.3">
      <c r="A16426">
        <v>3</v>
      </c>
      <c r="B16426">
        <v>9134</v>
      </c>
      <c r="C16426">
        <v>7</v>
      </c>
      <c r="D16426">
        <v>68000</v>
      </c>
      <c r="E16426" s="46">
        <v>44805</v>
      </c>
      <c r="F16426">
        <v>-26</v>
      </c>
      <c r="I16426" t="str">
        <f>INDEX(LedgerMapping[[#All],[Level 3]],MATCH(Actuals[[#This Row],[Sub Ledger]],LedgerMapping[[#All],[Sub Ledger]],0))</f>
        <v>Administration</v>
      </c>
      <c r="J16426" s="22">
        <f>YEAR(Actuals[[#This Row],[Date]])</f>
        <v>2022</v>
      </c>
      <c r="K16426" s="22">
        <f>MONTH(Actuals[[#This Row],[Date]])</f>
        <v>9</v>
      </c>
      <c r="L16426" s="12"/>
    </row>
    <row r="16427" spans="1:12" x14ac:dyDescent="0.3">
      <c r="A16427">
        <v>3</v>
      </c>
      <c r="B16427">
        <v>10249</v>
      </c>
      <c r="C16427">
        <v>7</v>
      </c>
      <c r="D16427">
        <v>68000</v>
      </c>
      <c r="E16427" s="46">
        <v>44836</v>
      </c>
      <c r="F16427">
        <v>-33</v>
      </c>
      <c r="I16427" t="str">
        <f>INDEX(LedgerMapping[[#All],[Level 3]],MATCH(Actuals[[#This Row],[Sub Ledger]],LedgerMapping[[#All],[Sub Ledger]],0))</f>
        <v>Administration</v>
      </c>
      <c r="J16427" s="22">
        <f>YEAR(Actuals[[#This Row],[Date]])</f>
        <v>2022</v>
      </c>
      <c r="K16427" s="22">
        <f>MONTH(Actuals[[#This Row],[Date]])</f>
        <v>10</v>
      </c>
      <c r="L16427" s="12"/>
    </row>
    <row r="16428" spans="1:12" x14ac:dyDescent="0.3">
      <c r="A16428">
        <v>3</v>
      </c>
      <c r="B16428">
        <v>11367</v>
      </c>
      <c r="C16428">
        <v>7</v>
      </c>
      <c r="D16428">
        <v>68000</v>
      </c>
      <c r="E16428" s="46">
        <v>44866</v>
      </c>
      <c r="F16428">
        <v>-23</v>
      </c>
      <c r="I16428" t="str">
        <f>INDEX(LedgerMapping[[#All],[Level 3]],MATCH(Actuals[[#This Row],[Sub Ledger]],LedgerMapping[[#All],[Sub Ledger]],0))</f>
        <v>Administration</v>
      </c>
      <c r="J16428" s="22">
        <f>YEAR(Actuals[[#This Row],[Date]])</f>
        <v>2022</v>
      </c>
      <c r="K16428" s="22">
        <f>MONTH(Actuals[[#This Row],[Date]])</f>
        <v>11</v>
      </c>
      <c r="L16428" s="12"/>
    </row>
    <row r="16429" spans="1:12" x14ac:dyDescent="0.3">
      <c r="A16429">
        <v>3</v>
      </c>
      <c r="B16429">
        <v>12495</v>
      </c>
      <c r="C16429">
        <v>7</v>
      </c>
      <c r="D16429">
        <v>68000</v>
      </c>
      <c r="E16429" s="46">
        <v>44897</v>
      </c>
      <c r="F16429">
        <v>-30</v>
      </c>
      <c r="I16429" t="str">
        <f>INDEX(LedgerMapping[[#All],[Level 3]],MATCH(Actuals[[#This Row],[Sub Ledger]],LedgerMapping[[#All],[Sub Ledger]],0))</f>
        <v>Administration</v>
      </c>
      <c r="J16429" s="22">
        <f>YEAR(Actuals[[#This Row],[Date]])</f>
        <v>2022</v>
      </c>
      <c r="K16429" s="22">
        <f>MONTH(Actuals[[#This Row],[Date]])</f>
        <v>12</v>
      </c>
      <c r="L16429" s="12"/>
    </row>
    <row r="16430" spans="1:12" x14ac:dyDescent="0.3">
      <c r="A16430">
        <v>3</v>
      </c>
      <c r="B16430">
        <v>13591</v>
      </c>
      <c r="C16430">
        <v>7</v>
      </c>
      <c r="D16430">
        <v>68000</v>
      </c>
      <c r="E16430" s="46">
        <v>44927</v>
      </c>
      <c r="F16430">
        <v>-88</v>
      </c>
      <c r="I16430" t="str">
        <f>INDEX(LedgerMapping[[#All],[Level 3]],MATCH(Actuals[[#This Row],[Sub Ledger]],LedgerMapping[[#All],[Sub Ledger]],0))</f>
        <v>Administration</v>
      </c>
      <c r="J16430" s="22">
        <f>YEAR(Actuals[[#This Row],[Date]])</f>
        <v>2023</v>
      </c>
      <c r="K16430" s="22">
        <f>MONTH(Actuals[[#This Row],[Date]])</f>
        <v>1</v>
      </c>
      <c r="L16430" s="12"/>
    </row>
    <row r="16431" spans="1:12" x14ac:dyDescent="0.3">
      <c r="A16431">
        <v>3</v>
      </c>
      <c r="B16431">
        <v>14603</v>
      </c>
      <c r="C16431">
        <v>7</v>
      </c>
      <c r="D16431">
        <v>68000</v>
      </c>
      <c r="E16431" s="46">
        <v>44958</v>
      </c>
      <c r="F16431">
        <v>-36</v>
      </c>
      <c r="I16431" t="str">
        <f>INDEX(LedgerMapping[[#All],[Level 3]],MATCH(Actuals[[#This Row],[Sub Ledger]],LedgerMapping[[#All],[Sub Ledger]],0))</f>
        <v>Administration</v>
      </c>
      <c r="J16431" s="22">
        <f>YEAR(Actuals[[#This Row],[Date]])</f>
        <v>2023</v>
      </c>
      <c r="K16431" s="22">
        <f>MONTH(Actuals[[#This Row],[Date]])</f>
        <v>2</v>
      </c>
      <c r="L16431" s="12"/>
    </row>
    <row r="16432" spans="1:12" x14ac:dyDescent="0.3">
      <c r="A16432">
        <v>3</v>
      </c>
      <c r="B16432">
        <v>15582</v>
      </c>
      <c r="C16432">
        <v>7</v>
      </c>
      <c r="D16432">
        <v>68000</v>
      </c>
      <c r="E16432" s="46">
        <v>44988</v>
      </c>
      <c r="F16432">
        <v>-69</v>
      </c>
      <c r="I16432" t="str">
        <f>INDEX(LedgerMapping[[#All],[Level 3]],MATCH(Actuals[[#This Row],[Sub Ledger]],LedgerMapping[[#All],[Sub Ledger]],0))</f>
        <v>Administration</v>
      </c>
      <c r="J16432" s="22">
        <f>YEAR(Actuals[[#This Row],[Date]])</f>
        <v>2023</v>
      </c>
      <c r="K16432" s="22">
        <f>MONTH(Actuals[[#This Row],[Date]])</f>
        <v>3</v>
      </c>
      <c r="L16432" s="12"/>
    </row>
    <row r="16433" spans="1:12" x14ac:dyDescent="0.3">
      <c r="A16433">
        <v>3</v>
      </c>
      <c r="B16433">
        <v>16614</v>
      </c>
      <c r="C16433">
        <v>7</v>
      </c>
      <c r="D16433">
        <v>68000</v>
      </c>
      <c r="E16433" s="46">
        <v>45018</v>
      </c>
      <c r="F16433">
        <v>-84</v>
      </c>
      <c r="I16433" t="str">
        <f>INDEX(LedgerMapping[[#All],[Level 3]],MATCH(Actuals[[#This Row],[Sub Ledger]],LedgerMapping[[#All],[Sub Ledger]],0))</f>
        <v>Administration</v>
      </c>
      <c r="J16433" s="22">
        <f>YEAR(Actuals[[#This Row],[Date]])</f>
        <v>2023</v>
      </c>
      <c r="K16433" s="22">
        <f>MONTH(Actuals[[#This Row],[Date]])</f>
        <v>4</v>
      </c>
      <c r="L16433" s="12"/>
    </row>
    <row r="16434" spans="1:12" x14ac:dyDescent="0.3">
      <c r="A16434">
        <v>3</v>
      </c>
      <c r="B16434">
        <v>17646</v>
      </c>
      <c r="C16434">
        <v>7</v>
      </c>
      <c r="D16434">
        <v>68000</v>
      </c>
      <c r="E16434" s="46">
        <v>45049</v>
      </c>
      <c r="F16434">
        <v>-54</v>
      </c>
      <c r="I16434" t="str">
        <f>INDEX(LedgerMapping[[#All],[Level 3]],MATCH(Actuals[[#This Row],[Sub Ledger]],LedgerMapping[[#All],[Sub Ledger]],0))</f>
        <v>Administration</v>
      </c>
      <c r="J16434" s="22">
        <f>YEAR(Actuals[[#This Row],[Date]])</f>
        <v>2023</v>
      </c>
      <c r="K16434" s="22">
        <f>MONTH(Actuals[[#This Row],[Date]])</f>
        <v>5</v>
      </c>
      <c r="L16434" s="12"/>
    </row>
    <row r="16435" spans="1:12" x14ac:dyDescent="0.3">
      <c r="A16435">
        <v>3</v>
      </c>
      <c r="B16435">
        <v>18650</v>
      </c>
      <c r="C16435">
        <v>7</v>
      </c>
      <c r="D16435">
        <v>68000</v>
      </c>
      <c r="E16435" s="46">
        <v>45079</v>
      </c>
      <c r="F16435">
        <v>-42</v>
      </c>
      <c r="I16435" t="str">
        <f>INDEX(LedgerMapping[[#All],[Level 3]],MATCH(Actuals[[#This Row],[Sub Ledger]],LedgerMapping[[#All],[Sub Ledger]],0))</f>
        <v>Administration</v>
      </c>
      <c r="J16435" s="22">
        <f>YEAR(Actuals[[#This Row],[Date]])</f>
        <v>2023</v>
      </c>
      <c r="K16435" s="22">
        <f>MONTH(Actuals[[#This Row],[Date]])</f>
        <v>6</v>
      </c>
      <c r="L16435" s="12"/>
    </row>
    <row r="16436" spans="1:12" x14ac:dyDescent="0.3">
      <c r="A16436">
        <v>3</v>
      </c>
      <c r="B16436">
        <v>19678</v>
      </c>
      <c r="C16436">
        <v>7</v>
      </c>
      <c r="D16436">
        <v>68000</v>
      </c>
      <c r="E16436" s="46">
        <v>45110</v>
      </c>
      <c r="F16436">
        <v>-120</v>
      </c>
      <c r="I16436" t="str">
        <f>INDEX(LedgerMapping[[#All],[Level 3]],MATCH(Actuals[[#This Row],[Sub Ledger]],LedgerMapping[[#All],[Sub Ledger]],0))</f>
        <v>Administration</v>
      </c>
      <c r="J16436" s="22">
        <f>YEAR(Actuals[[#This Row],[Date]])</f>
        <v>2023</v>
      </c>
      <c r="K16436" s="22">
        <f>MONTH(Actuals[[#This Row],[Date]])</f>
        <v>7</v>
      </c>
      <c r="L16436" s="12"/>
    </row>
    <row r="16437" spans="1:12" x14ac:dyDescent="0.3">
      <c r="A16437">
        <v>3</v>
      </c>
      <c r="B16437">
        <v>20708</v>
      </c>
      <c r="C16437">
        <v>7</v>
      </c>
      <c r="D16437">
        <v>68000</v>
      </c>
      <c r="E16437" s="46">
        <v>45141</v>
      </c>
      <c r="F16437">
        <v>-54</v>
      </c>
      <c r="I16437" t="str">
        <f>INDEX(LedgerMapping[[#All],[Level 3]],MATCH(Actuals[[#This Row],[Sub Ledger]],LedgerMapping[[#All],[Sub Ledger]],0))</f>
        <v>Administration</v>
      </c>
      <c r="J16437" s="22">
        <f>YEAR(Actuals[[#This Row],[Date]])</f>
        <v>2023</v>
      </c>
      <c r="K16437" s="22">
        <f>MONTH(Actuals[[#This Row],[Date]])</f>
        <v>8</v>
      </c>
      <c r="L16437" s="12"/>
    </row>
    <row r="16438" spans="1:12" x14ac:dyDescent="0.3">
      <c r="A16438">
        <v>3</v>
      </c>
      <c r="B16438">
        <v>21710</v>
      </c>
      <c r="C16438">
        <v>7</v>
      </c>
      <c r="D16438">
        <v>68000</v>
      </c>
      <c r="E16438" s="46">
        <v>45169</v>
      </c>
      <c r="F16438">
        <v>-50</v>
      </c>
      <c r="I16438" t="str">
        <f>INDEX(LedgerMapping[[#All],[Level 3]],MATCH(Actuals[[#This Row],[Sub Ledger]],LedgerMapping[[#All],[Sub Ledger]],0))</f>
        <v>Administration</v>
      </c>
      <c r="J16438" s="22">
        <f>YEAR(Actuals[[#This Row],[Date]])</f>
        <v>2023</v>
      </c>
      <c r="K16438" s="22">
        <f>MONTH(Actuals[[#This Row],[Date]])</f>
        <v>8</v>
      </c>
      <c r="L16438" s="12"/>
    </row>
    <row r="16439" spans="1:12" x14ac:dyDescent="0.3">
      <c r="A16439">
        <v>3</v>
      </c>
      <c r="B16439">
        <v>22686</v>
      </c>
      <c r="C16439">
        <v>7</v>
      </c>
      <c r="D16439">
        <v>68000</v>
      </c>
      <c r="E16439" s="46">
        <v>45200</v>
      </c>
      <c r="F16439">
        <v>-76</v>
      </c>
      <c r="I16439" t="str">
        <f>INDEX(LedgerMapping[[#All],[Level 3]],MATCH(Actuals[[#This Row],[Sub Ledger]],LedgerMapping[[#All],[Sub Ledger]],0))</f>
        <v>Administration</v>
      </c>
      <c r="J16439" s="22">
        <f>YEAR(Actuals[[#This Row],[Date]])</f>
        <v>2023</v>
      </c>
      <c r="K16439" s="22">
        <f>MONTH(Actuals[[#This Row],[Date]])</f>
        <v>10</v>
      </c>
      <c r="L16439" s="12"/>
    </row>
    <row r="16440" spans="1:12" x14ac:dyDescent="0.3">
      <c r="A16440">
        <v>3</v>
      </c>
      <c r="B16440">
        <v>23690</v>
      </c>
      <c r="C16440">
        <v>7</v>
      </c>
      <c r="D16440">
        <v>68000</v>
      </c>
      <c r="E16440" s="46">
        <v>45230</v>
      </c>
      <c r="F16440">
        <v>-54</v>
      </c>
      <c r="I16440" t="str">
        <f>INDEX(LedgerMapping[[#All],[Level 3]],MATCH(Actuals[[#This Row],[Sub Ledger]],LedgerMapping[[#All],[Sub Ledger]],0))</f>
        <v>Administration</v>
      </c>
      <c r="J16440" s="22">
        <f>YEAR(Actuals[[#This Row],[Date]])</f>
        <v>2023</v>
      </c>
      <c r="K16440" s="22">
        <f>MONTH(Actuals[[#This Row],[Date]])</f>
        <v>10</v>
      </c>
      <c r="L16440" s="12"/>
    </row>
    <row r="16441" spans="1:12" x14ac:dyDescent="0.3">
      <c r="A16441">
        <v>3</v>
      </c>
      <c r="B16441">
        <v>24720</v>
      </c>
      <c r="C16441">
        <v>7</v>
      </c>
      <c r="D16441">
        <v>68000</v>
      </c>
      <c r="E16441" s="46">
        <v>45261</v>
      </c>
      <c r="F16441">
        <v>-44</v>
      </c>
      <c r="I16441" t="str">
        <f>INDEX(LedgerMapping[[#All],[Level 3]],MATCH(Actuals[[#This Row],[Sub Ledger]],LedgerMapping[[#All],[Sub Ledger]],0))</f>
        <v>Administration</v>
      </c>
      <c r="J16441" s="22">
        <f>YEAR(Actuals[[#This Row],[Date]])</f>
        <v>2023</v>
      </c>
      <c r="K16441" s="22">
        <f>MONTH(Actuals[[#This Row],[Date]])</f>
        <v>12</v>
      </c>
      <c r="L16441" s="12"/>
    </row>
    <row r="16442" spans="1:12" x14ac:dyDescent="0.3">
      <c r="A16442">
        <v>3</v>
      </c>
      <c r="B16442">
        <v>25781</v>
      </c>
      <c r="C16442">
        <v>7</v>
      </c>
      <c r="D16442">
        <v>68000</v>
      </c>
      <c r="E16442" s="46">
        <v>45291</v>
      </c>
      <c r="F16442">
        <v>-63</v>
      </c>
      <c r="I16442" t="str">
        <f>INDEX(LedgerMapping[[#All],[Level 3]],MATCH(Actuals[[#This Row],[Sub Ledger]],LedgerMapping[[#All],[Sub Ledger]],0))</f>
        <v>Administration</v>
      </c>
      <c r="J16442" s="22">
        <f>YEAR(Actuals[[#This Row],[Date]])</f>
        <v>2023</v>
      </c>
      <c r="K16442" s="22">
        <f>MONTH(Actuals[[#This Row],[Date]])</f>
        <v>12</v>
      </c>
      <c r="L16442" s="12"/>
    </row>
    <row r="16443" spans="1:12" x14ac:dyDescent="0.3">
      <c r="A16443">
        <v>3</v>
      </c>
      <c r="B16443">
        <v>26917</v>
      </c>
      <c r="C16443">
        <v>7</v>
      </c>
      <c r="D16443">
        <v>68000</v>
      </c>
      <c r="E16443" s="46">
        <v>45322</v>
      </c>
      <c r="F16443">
        <v>-105</v>
      </c>
      <c r="I16443" t="str">
        <f>INDEX(LedgerMapping[[#All],[Level 3]],MATCH(Actuals[[#This Row],[Sub Ledger]],LedgerMapping[[#All],[Sub Ledger]],0))</f>
        <v>Administration</v>
      </c>
      <c r="J16443" s="22">
        <f>YEAR(Actuals[[#This Row],[Date]])</f>
        <v>2024</v>
      </c>
      <c r="K16443" s="22">
        <f>MONTH(Actuals[[#This Row],[Date]])</f>
        <v>1</v>
      </c>
      <c r="L16443" s="12"/>
    </row>
    <row r="16444" spans="1:12" x14ac:dyDescent="0.3">
      <c r="A16444">
        <v>3</v>
      </c>
      <c r="B16444">
        <v>28067</v>
      </c>
      <c r="C16444">
        <v>7</v>
      </c>
      <c r="D16444">
        <v>68000</v>
      </c>
      <c r="E16444" s="46">
        <v>45354</v>
      </c>
      <c r="F16444">
        <v>-71</v>
      </c>
      <c r="I16444" t="str">
        <f>INDEX(LedgerMapping[[#All],[Level 3]],MATCH(Actuals[[#This Row],[Sub Ledger]],LedgerMapping[[#All],[Sub Ledger]],0))</f>
        <v>Administration</v>
      </c>
      <c r="J16444" s="22">
        <f>YEAR(Actuals[[#This Row],[Date]])</f>
        <v>2024</v>
      </c>
      <c r="K16444" s="22">
        <f>MONTH(Actuals[[#This Row],[Date]])</f>
        <v>3</v>
      </c>
      <c r="L16444" s="12"/>
    </row>
    <row r="16445" spans="1:12" x14ac:dyDescent="0.3">
      <c r="A16445">
        <v>3</v>
      </c>
      <c r="B16445">
        <v>29220</v>
      </c>
      <c r="C16445">
        <v>7</v>
      </c>
      <c r="D16445">
        <v>68000</v>
      </c>
      <c r="E16445" s="46">
        <v>45384</v>
      </c>
      <c r="F16445">
        <v>-77</v>
      </c>
      <c r="I16445" t="str">
        <f>INDEX(LedgerMapping[[#All],[Level 3]],MATCH(Actuals[[#This Row],[Sub Ledger]],LedgerMapping[[#All],[Sub Ledger]],0))</f>
        <v>Administration</v>
      </c>
      <c r="J16445" s="22">
        <f>YEAR(Actuals[[#This Row],[Date]])</f>
        <v>2024</v>
      </c>
      <c r="K16445" s="22">
        <f>MONTH(Actuals[[#This Row],[Date]])</f>
        <v>4</v>
      </c>
      <c r="L16445" s="12"/>
    </row>
    <row r="16446" spans="1:12" x14ac:dyDescent="0.3">
      <c r="A16446">
        <v>3</v>
      </c>
      <c r="B16446">
        <v>30346</v>
      </c>
      <c r="C16446">
        <v>7</v>
      </c>
      <c r="D16446">
        <v>68000</v>
      </c>
      <c r="E16446" s="46">
        <v>45415</v>
      </c>
      <c r="F16446">
        <v>-86</v>
      </c>
      <c r="I16446" t="str">
        <f>INDEX(LedgerMapping[[#All],[Level 3]],MATCH(Actuals[[#This Row],[Sub Ledger]],LedgerMapping[[#All],[Sub Ledger]],0))</f>
        <v>Administration</v>
      </c>
      <c r="J16446" s="22">
        <f>YEAR(Actuals[[#This Row],[Date]])</f>
        <v>2024</v>
      </c>
      <c r="K16446" s="22">
        <f>MONTH(Actuals[[#This Row],[Date]])</f>
        <v>5</v>
      </c>
      <c r="L16446" s="12"/>
    </row>
    <row r="16447" spans="1:12" x14ac:dyDescent="0.3">
      <c r="A16447">
        <v>3</v>
      </c>
      <c r="B16447">
        <v>31472</v>
      </c>
      <c r="C16447">
        <v>7</v>
      </c>
      <c r="D16447">
        <v>68000</v>
      </c>
      <c r="E16447" s="46">
        <v>45445</v>
      </c>
      <c r="F16447">
        <v>-75</v>
      </c>
      <c r="I16447" t="str">
        <f>INDEX(LedgerMapping[[#All],[Level 3]],MATCH(Actuals[[#This Row],[Sub Ledger]],LedgerMapping[[#All],[Sub Ledger]],0))</f>
        <v>Administration</v>
      </c>
      <c r="J16447" s="22">
        <f>YEAR(Actuals[[#This Row],[Date]])</f>
        <v>2024</v>
      </c>
      <c r="K16447" s="22">
        <f>MONTH(Actuals[[#This Row],[Date]])</f>
        <v>6</v>
      </c>
      <c r="L16447" s="12"/>
    </row>
    <row r="16448" spans="1:12" x14ac:dyDescent="0.3">
      <c r="A16448">
        <v>3</v>
      </c>
      <c r="B16448">
        <v>32596</v>
      </c>
      <c r="C16448">
        <v>7</v>
      </c>
      <c r="D16448">
        <v>68000</v>
      </c>
      <c r="E16448" s="46">
        <v>45476</v>
      </c>
      <c r="F16448">
        <v>-68</v>
      </c>
      <c r="I16448" t="str">
        <f>INDEX(LedgerMapping[[#All],[Level 3]],MATCH(Actuals[[#This Row],[Sub Ledger]],LedgerMapping[[#All],[Sub Ledger]],0))</f>
        <v>Administration</v>
      </c>
      <c r="J16448" s="22">
        <f>YEAR(Actuals[[#This Row],[Date]])</f>
        <v>2024</v>
      </c>
      <c r="K16448" s="22">
        <f>MONTH(Actuals[[#This Row],[Date]])</f>
        <v>7</v>
      </c>
      <c r="L16448" s="12"/>
    </row>
    <row r="16449" spans="1:12" x14ac:dyDescent="0.3">
      <c r="A16449">
        <v>3</v>
      </c>
      <c r="B16449">
        <v>33721</v>
      </c>
      <c r="C16449">
        <v>7</v>
      </c>
      <c r="D16449">
        <v>68000</v>
      </c>
      <c r="E16449" s="46">
        <v>45507</v>
      </c>
      <c r="F16449">
        <v>-105</v>
      </c>
      <c r="I16449" t="str">
        <f>INDEX(LedgerMapping[[#All],[Level 3]],MATCH(Actuals[[#This Row],[Sub Ledger]],LedgerMapping[[#All],[Sub Ledger]],0))</f>
        <v>Administration</v>
      </c>
      <c r="J16449" s="22">
        <f>YEAR(Actuals[[#This Row],[Date]])</f>
        <v>2024</v>
      </c>
      <c r="K16449" s="22">
        <f>MONTH(Actuals[[#This Row],[Date]])</f>
        <v>8</v>
      </c>
      <c r="L16449" s="12"/>
    </row>
    <row r="16450" spans="1:12" x14ac:dyDescent="0.3">
      <c r="A16450">
        <v>3</v>
      </c>
      <c r="B16450">
        <v>34871</v>
      </c>
      <c r="C16450">
        <v>7</v>
      </c>
      <c r="D16450">
        <v>68000</v>
      </c>
      <c r="E16450" s="46">
        <v>45536</v>
      </c>
      <c r="F16450">
        <v>-77</v>
      </c>
      <c r="I16450" t="str">
        <f>INDEX(LedgerMapping[[#All],[Level 3]],MATCH(Actuals[[#This Row],[Sub Ledger]],LedgerMapping[[#All],[Sub Ledger]],0))</f>
        <v>Administration</v>
      </c>
      <c r="J16450" s="22">
        <f>YEAR(Actuals[[#This Row],[Date]])</f>
        <v>2024</v>
      </c>
      <c r="K16450" s="22">
        <f>MONTH(Actuals[[#This Row],[Date]])</f>
        <v>9</v>
      </c>
      <c r="L16450" s="12"/>
    </row>
    <row r="16451" spans="1:12" x14ac:dyDescent="0.3">
      <c r="A16451">
        <v>3</v>
      </c>
      <c r="B16451">
        <v>36022</v>
      </c>
      <c r="C16451">
        <v>7</v>
      </c>
      <c r="D16451">
        <v>68000</v>
      </c>
      <c r="E16451" s="46">
        <v>45567</v>
      </c>
      <c r="F16451">
        <v>-72</v>
      </c>
      <c r="I16451" t="str">
        <f>INDEX(LedgerMapping[[#All],[Level 3]],MATCH(Actuals[[#This Row],[Sub Ledger]],LedgerMapping[[#All],[Sub Ledger]],0))</f>
        <v>Administration</v>
      </c>
      <c r="J16451" s="22">
        <f>YEAR(Actuals[[#This Row],[Date]])</f>
        <v>2024</v>
      </c>
      <c r="K16451" s="22">
        <f>MONTH(Actuals[[#This Row],[Date]])</f>
        <v>10</v>
      </c>
      <c r="L16451" s="12"/>
    </row>
    <row r="16452" spans="1:12" x14ac:dyDescent="0.3">
      <c r="A16452">
        <v>3</v>
      </c>
      <c r="B16452">
        <v>37171</v>
      </c>
      <c r="C16452">
        <v>7</v>
      </c>
      <c r="D16452">
        <v>68000</v>
      </c>
      <c r="E16452" s="46">
        <v>45597</v>
      </c>
      <c r="F16452">
        <v>-68</v>
      </c>
      <c r="I16452" t="str">
        <f>INDEX(LedgerMapping[[#All],[Level 3]],MATCH(Actuals[[#This Row],[Sub Ledger]],LedgerMapping[[#All],[Sub Ledger]],0))</f>
        <v>Administration</v>
      </c>
      <c r="J16452" s="22">
        <f>YEAR(Actuals[[#This Row],[Date]])</f>
        <v>2024</v>
      </c>
      <c r="K16452" s="22">
        <f>MONTH(Actuals[[#This Row],[Date]])</f>
        <v>11</v>
      </c>
      <c r="L16452" s="12"/>
    </row>
    <row r="16453" spans="1:12" x14ac:dyDescent="0.3">
      <c r="A16453">
        <v>3</v>
      </c>
      <c r="B16453">
        <v>38321</v>
      </c>
      <c r="C16453">
        <v>7</v>
      </c>
      <c r="D16453">
        <v>68000</v>
      </c>
      <c r="E16453" s="46">
        <v>45628</v>
      </c>
      <c r="F16453">
        <v>-45</v>
      </c>
      <c r="I16453" t="str">
        <f>INDEX(LedgerMapping[[#All],[Level 3]],MATCH(Actuals[[#This Row],[Sub Ledger]],LedgerMapping[[#All],[Sub Ledger]],0))</f>
        <v>Administration</v>
      </c>
      <c r="J16453" s="22">
        <f>YEAR(Actuals[[#This Row],[Date]])</f>
        <v>2024</v>
      </c>
      <c r="K16453" s="22">
        <f>MONTH(Actuals[[#This Row],[Date]])</f>
        <v>12</v>
      </c>
      <c r="L16453" s="12"/>
    </row>
    <row r="16454" spans="1:12" x14ac:dyDescent="0.3">
      <c r="A16454">
        <v>3</v>
      </c>
      <c r="B16454">
        <v>155</v>
      </c>
      <c r="C16454">
        <v>7</v>
      </c>
      <c r="D16454">
        <v>69000</v>
      </c>
      <c r="E16454" s="46">
        <v>44562</v>
      </c>
      <c r="F16454">
        <v>-8</v>
      </c>
      <c r="I16454" t="str">
        <f>INDEX(LedgerMapping[[#All],[Level 3]],MATCH(Actuals[[#This Row],[Sub Ledger]],LedgerMapping[[#All],[Sub Ledger]],0))</f>
        <v>Administration</v>
      </c>
      <c r="J16454" s="22">
        <f>YEAR(Actuals[[#This Row],[Date]])</f>
        <v>2022</v>
      </c>
      <c r="K16454" s="22">
        <f>MONTH(Actuals[[#This Row],[Date]])</f>
        <v>1</v>
      </c>
      <c r="L16454" s="12"/>
    </row>
    <row r="16455" spans="1:12" x14ac:dyDescent="0.3">
      <c r="A16455">
        <v>3</v>
      </c>
      <c r="B16455">
        <v>1281</v>
      </c>
      <c r="C16455">
        <v>7</v>
      </c>
      <c r="D16455">
        <v>69000</v>
      </c>
      <c r="E16455" s="46">
        <v>44593</v>
      </c>
      <c r="F16455">
        <v>-7</v>
      </c>
      <c r="I16455" t="str">
        <f>INDEX(LedgerMapping[[#All],[Level 3]],MATCH(Actuals[[#This Row],[Sub Ledger]],LedgerMapping[[#All],[Sub Ledger]],0))</f>
        <v>Administration</v>
      </c>
      <c r="J16455" s="22">
        <f>YEAR(Actuals[[#This Row],[Date]])</f>
        <v>2022</v>
      </c>
      <c r="K16455" s="22">
        <f>MONTH(Actuals[[#This Row],[Date]])</f>
        <v>2</v>
      </c>
      <c r="L16455" s="12"/>
    </row>
    <row r="16456" spans="1:12" x14ac:dyDescent="0.3">
      <c r="A16456">
        <v>3</v>
      </c>
      <c r="B16456">
        <v>2405</v>
      </c>
      <c r="C16456">
        <v>7</v>
      </c>
      <c r="D16456">
        <v>69000</v>
      </c>
      <c r="E16456" s="46">
        <v>44624</v>
      </c>
      <c r="F16456">
        <v>-11</v>
      </c>
      <c r="I16456" t="str">
        <f>INDEX(LedgerMapping[[#All],[Level 3]],MATCH(Actuals[[#This Row],[Sub Ledger]],LedgerMapping[[#All],[Sub Ledger]],0))</f>
        <v>Administration</v>
      </c>
      <c r="J16456" s="22">
        <f>YEAR(Actuals[[#This Row],[Date]])</f>
        <v>2022</v>
      </c>
      <c r="K16456" s="22">
        <f>MONTH(Actuals[[#This Row],[Date]])</f>
        <v>3</v>
      </c>
      <c r="L16456" s="12"/>
    </row>
    <row r="16457" spans="1:12" x14ac:dyDescent="0.3">
      <c r="A16457">
        <v>3</v>
      </c>
      <c r="B16457">
        <v>3523</v>
      </c>
      <c r="C16457">
        <v>7</v>
      </c>
      <c r="D16457">
        <v>69000</v>
      </c>
      <c r="E16457" s="46">
        <v>44654</v>
      </c>
      <c r="F16457">
        <v>-12</v>
      </c>
      <c r="I16457" t="str">
        <f>INDEX(LedgerMapping[[#All],[Level 3]],MATCH(Actuals[[#This Row],[Sub Ledger]],LedgerMapping[[#All],[Sub Ledger]],0))</f>
        <v>Administration</v>
      </c>
      <c r="J16457" s="22">
        <f>YEAR(Actuals[[#This Row],[Date]])</f>
        <v>2022</v>
      </c>
      <c r="K16457" s="22">
        <f>MONTH(Actuals[[#This Row],[Date]])</f>
        <v>4</v>
      </c>
      <c r="L16457" s="12"/>
    </row>
    <row r="16458" spans="1:12" x14ac:dyDescent="0.3">
      <c r="A16458">
        <v>3</v>
      </c>
      <c r="B16458">
        <v>4643</v>
      </c>
      <c r="C16458">
        <v>7</v>
      </c>
      <c r="D16458">
        <v>69000</v>
      </c>
      <c r="E16458" s="46">
        <v>44685</v>
      </c>
      <c r="F16458">
        <v>-14</v>
      </c>
      <c r="I16458" t="str">
        <f>INDEX(LedgerMapping[[#All],[Level 3]],MATCH(Actuals[[#This Row],[Sub Ledger]],LedgerMapping[[#All],[Sub Ledger]],0))</f>
        <v>Administration</v>
      </c>
      <c r="J16458" s="22">
        <f>YEAR(Actuals[[#This Row],[Date]])</f>
        <v>2022</v>
      </c>
      <c r="K16458" s="22">
        <f>MONTH(Actuals[[#This Row],[Date]])</f>
        <v>5</v>
      </c>
      <c r="L16458" s="12"/>
    </row>
    <row r="16459" spans="1:12" x14ac:dyDescent="0.3">
      <c r="A16459">
        <v>3</v>
      </c>
      <c r="B16459">
        <v>5769</v>
      </c>
      <c r="C16459">
        <v>7</v>
      </c>
      <c r="D16459">
        <v>69000</v>
      </c>
      <c r="E16459" s="46">
        <v>44715</v>
      </c>
      <c r="F16459">
        <v>-13</v>
      </c>
      <c r="I16459" t="str">
        <f>INDEX(LedgerMapping[[#All],[Level 3]],MATCH(Actuals[[#This Row],[Sub Ledger]],LedgerMapping[[#All],[Sub Ledger]],0))</f>
        <v>Administration</v>
      </c>
      <c r="J16459" s="22">
        <f>YEAR(Actuals[[#This Row],[Date]])</f>
        <v>2022</v>
      </c>
      <c r="K16459" s="22">
        <f>MONTH(Actuals[[#This Row],[Date]])</f>
        <v>6</v>
      </c>
      <c r="L16459" s="12"/>
    </row>
    <row r="16460" spans="1:12" x14ac:dyDescent="0.3">
      <c r="A16460">
        <v>3</v>
      </c>
      <c r="B16460">
        <v>6893</v>
      </c>
      <c r="C16460">
        <v>7</v>
      </c>
      <c r="D16460">
        <v>69000</v>
      </c>
      <c r="E16460" s="46">
        <v>44746</v>
      </c>
      <c r="F16460">
        <v>-7</v>
      </c>
      <c r="I16460" t="str">
        <f>INDEX(LedgerMapping[[#All],[Level 3]],MATCH(Actuals[[#This Row],[Sub Ledger]],LedgerMapping[[#All],[Sub Ledger]],0))</f>
        <v>Administration</v>
      </c>
      <c r="J16460" s="22">
        <f>YEAR(Actuals[[#This Row],[Date]])</f>
        <v>2022</v>
      </c>
      <c r="K16460" s="22">
        <f>MONTH(Actuals[[#This Row],[Date]])</f>
        <v>7</v>
      </c>
      <c r="L16460" s="12"/>
    </row>
    <row r="16461" spans="1:12" x14ac:dyDescent="0.3">
      <c r="A16461">
        <v>3</v>
      </c>
      <c r="B16461">
        <v>8013</v>
      </c>
      <c r="C16461">
        <v>7</v>
      </c>
      <c r="D16461">
        <v>69000</v>
      </c>
      <c r="E16461" s="46">
        <v>44777</v>
      </c>
      <c r="F16461">
        <v>-8</v>
      </c>
      <c r="I16461" t="str">
        <f>INDEX(LedgerMapping[[#All],[Level 3]],MATCH(Actuals[[#This Row],[Sub Ledger]],LedgerMapping[[#All],[Sub Ledger]],0))</f>
        <v>Administration</v>
      </c>
      <c r="J16461" s="22">
        <f>YEAR(Actuals[[#This Row],[Date]])</f>
        <v>2022</v>
      </c>
      <c r="K16461" s="22">
        <f>MONTH(Actuals[[#This Row],[Date]])</f>
        <v>8</v>
      </c>
      <c r="L16461" s="12"/>
    </row>
    <row r="16462" spans="1:12" x14ac:dyDescent="0.3">
      <c r="A16462">
        <v>3</v>
      </c>
      <c r="B16462">
        <v>9135</v>
      </c>
      <c r="C16462">
        <v>7</v>
      </c>
      <c r="D16462">
        <v>69000</v>
      </c>
      <c r="E16462" s="46">
        <v>44805</v>
      </c>
      <c r="F16462">
        <v>-8</v>
      </c>
      <c r="I16462" t="str">
        <f>INDEX(LedgerMapping[[#All],[Level 3]],MATCH(Actuals[[#This Row],[Sub Ledger]],LedgerMapping[[#All],[Sub Ledger]],0))</f>
        <v>Administration</v>
      </c>
      <c r="J16462" s="22">
        <f>YEAR(Actuals[[#This Row],[Date]])</f>
        <v>2022</v>
      </c>
      <c r="K16462" s="22">
        <f>MONTH(Actuals[[#This Row],[Date]])</f>
        <v>9</v>
      </c>
      <c r="L16462" s="12"/>
    </row>
    <row r="16463" spans="1:12" x14ac:dyDescent="0.3">
      <c r="A16463">
        <v>3</v>
      </c>
      <c r="B16463">
        <v>10251</v>
      </c>
      <c r="C16463">
        <v>7</v>
      </c>
      <c r="D16463">
        <v>69000</v>
      </c>
      <c r="E16463" s="46">
        <v>44836</v>
      </c>
      <c r="F16463">
        <v>-9</v>
      </c>
      <c r="I16463" t="str">
        <f>INDEX(LedgerMapping[[#All],[Level 3]],MATCH(Actuals[[#This Row],[Sub Ledger]],LedgerMapping[[#All],[Sub Ledger]],0))</f>
        <v>Administration</v>
      </c>
      <c r="J16463" s="22">
        <f>YEAR(Actuals[[#This Row],[Date]])</f>
        <v>2022</v>
      </c>
      <c r="K16463" s="22">
        <f>MONTH(Actuals[[#This Row],[Date]])</f>
        <v>10</v>
      </c>
      <c r="L16463" s="12"/>
    </row>
    <row r="16464" spans="1:12" x14ac:dyDescent="0.3">
      <c r="A16464">
        <v>3</v>
      </c>
      <c r="B16464">
        <v>11369</v>
      </c>
      <c r="C16464">
        <v>7</v>
      </c>
      <c r="D16464">
        <v>69000</v>
      </c>
      <c r="E16464" s="46">
        <v>44866</v>
      </c>
      <c r="F16464">
        <v>-7</v>
      </c>
      <c r="I16464" t="str">
        <f>INDEX(LedgerMapping[[#All],[Level 3]],MATCH(Actuals[[#This Row],[Sub Ledger]],LedgerMapping[[#All],[Sub Ledger]],0))</f>
        <v>Administration</v>
      </c>
      <c r="J16464" s="22">
        <f>YEAR(Actuals[[#This Row],[Date]])</f>
        <v>2022</v>
      </c>
      <c r="K16464" s="22">
        <f>MONTH(Actuals[[#This Row],[Date]])</f>
        <v>11</v>
      </c>
      <c r="L16464" s="12"/>
    </row>
    <row r="16465" spans="1:12" x14ac:dyDescent="0.3">
      <c r="A16465">
        <v>3</v>
      </c>
      <c r="B16465">
        <v>12497</v>
      </c>
      <c r="C16465">
        <v>7</v>
      </c>
      <c r="D16465">
        <v>69000</v>
      </c>
      <c r="E16465" s="46">
        <v>44897</v>
      </c>
      <c r="F16465">
        <v>-8</v>
      </c>
      <c r="I16465" t="str">
        <f>INDEX(LedgerMapping[[#All],[Level 3]],MATCH(Actuals[[#This Row],[Sub Ledger]],LedgerMapping[[#All],[Sub Ledger]],0))</f>
        <v>Administration</v>
      </c>
      <c r="J16465" s="22">
        <f>YEAR(Actuals[[#This Row],[Date]])</f>
        <v>2022</v>
      </c>
      <c r="K16465" s="22">
        <f>MONTH(Actuals[[#This Row],[Date]])</f>
        <v>12</v>
      </c>
      <c r="L16465" s="12"/>
    </row>
    <row r="16466" spans="1:12" x14ac:dyDescent="0.3">
      <c r="A16466">
        <v>3</v>
      </c>
      <c r="B16466">
        <v>13592</v>
      </c>
      <c r="C16466">
        <v>7</v>
      </c>
      <c r="D16466">
        <v>69000</v>
      </c>
      <c r="E16466" s="46">
        <v>44927</v>
      </c>
      <c r="F16466">
        <v>-25</v>
      </c>
      <c r="I16466" t="str">
        <f>INDEX(LedgerMapping[[#All],[Level 3]],MATCH(Actuals[[#This Row],[Sub Ledger]],LedgerMapping[[#All],[Sub Ledger]],0))</f>
        <v>Administration</v>
      </c>
      <c r="J16466" s="22">
        <f>YEAR(Actuals[[#This Row],[Date]])</f>
        <v>2023</v>
      </c>
      <c r="K16466" s="22">
        <f>MONTH(Actuals[[#This Row],[Date]])</f>
        <v>1</v>
      </c>
      <c r="L16466" s="12"/>
    </row>
    <row r="16467" spans="1:12" x14ac:dyDescent="0.3">
      <c r="A16467">
        <v>3</v>
      </c>
      <c r="B16467">
        <v>14604</v>
      </c>
      <c r="C16467">
        <v>7</v>
      </c>
      <c r="D16467">
        <v>69000</v>
      </c>
      <c r="E16467" s="46">
        <v>44958</v>
      </c>
      <c r="F16467">
        <v>-10</v>
      </c>
      <c r="I16467" t="str">
        <f>INDEX(LedgerMapping[[#All],[Level 3]],MATCH(Actuals[[#This Row],[Sub Ledger]],LedgerMapping[[#All],[Sub Ledger]],0))</f>
        <v>Administration</v>
      </c>
      <c r="J16467" s="22">
        <f>YEAR(Actuals[[#This Row],[Date]])</f>
        <v>2023</v>
      </c>
      <c r="K16467" s="22">
        <f>MONTH(Actuals[[#This Row],[Date]])</f>
        <v>2</v>
      </c>
      <c r="L16467" s="12"/>
    </row>
    <row r="16468" spans="1:12" x14ac:dyDescent="0.3">
      <c r="A16468">
        <v>3</v>
      </c>
      <c r="B16468">
        <v>15583</v>
      </c>
      <c r="C16468">
        <v>7</v>
      </c>
      <c r="D16468">
        <v>69000</v>
      </c>
      <c r="E16468" s="46">
        <v>44988</v>
      </c>
      <c r="F16468">
        <v>-20</v>
      </c>
      <c r="I16468" t="str">
        <f>INDEX(LedgerMapping[[#All],[Level 3]],MATCH(Actuals[[#This Row],[Sub Ledger]],LedgerMapping[[#All],[Sub Ledger]],0))</f>
        <v>Administration</v>
      </c>
      <c r="J16468" s="22">
        <f>YEAR(Actuals[[#This Row],[Date]])</f>
        <v>2023</v>
      </c>
      <c r="K16468" s="22">
        <f>MONTH(Actuals[[#This Row],[Date]])</f>
        <v>3</v>
      </c>
      <c r="L16468" s="12"/>
    </row>
    <row r="16469" spans="1:12" x14ac:dyDescent="0.3">
      <c r="A16469">
        <v>3</v>
      </c>
      <c r="B16469">
        <v>16615</v>
      </c>
      <c r="C16469">
        <v>7</v>
      </c>
      <c r="D16469">
        <v>69000</v>
      </c>
      <c r="E16469" s="46">
        <v>45018</v>
      </c>
      <c r="F16469">
        <v>-24</v>
      </c>
      <c r="I16469" t="str">
        <f>INDEX(LedgerMapping[[#All],[Level 3]],MATCH(Actuals[[#This Row],[Sub Ledger]],LedgerMapping[[#All],[Sub Ledger]],0))</f>
        <v>Administration</v>
      </c>
      <c r="J16469" s="22">
        <f>YEAR(Actuals[[#This Row],[Date]])</f>
        <v>2023</v>
      </c>
      <c r="K16469" s="22">
        <f>MONTH(Actuals[[#This Row],[Date]])</f>
        <v>4</v>
      </c>
      <c r="L16469" s="12"/>
    </row>
    <row r="16470" spans="1:12" x14ac:dyDescent="0.3">
      <c r="A16470">
        <v>3</v>
      </c>
      <c r="B16470">
        <v>17647</v>
      </c>
      <c r="C16470">
        <v>7</v>
      </c>
      <c r="D16470">
        <v>69000</v>
      </c>
      <c r="E16470" s="46">
        <v>45049</v>
      </c>
      <c r="F16470">
        <v>-16</v>
      </c>
      <c r="I16470" t="str">
        <f>INDEX(LedgerMapping[[#All],[Level 3]],MATCH(Actuals[[#This Row],[Sub Ledger]],LedgerMapping[[#All],[Sub Ledger]],0))</f>
        <v>Administration</v>
      </c>
      <c r="J16470" s="22">
        <f>YEAR(Actuals[[#This Row],[Date]])</f>
        <v>2023</v>
      </c>
      <c r="K16470" s="22">
        <f>MONTH(Actuals[[#This Row],[Date]])</f>
        <v>5</v>
      </c>
      <c r="L16470" s="12"/>
    </row>
    <row r="16471" spans="1:12" x14ac:dyDescent="0.3">
      <c r="A16471">
        <v>3</v>
      </c>
      <c r="B16471">
        <v>18651</v>
      </c>
      <c r="C16471">
        <v>7</v>
      </c>
      <c r="D16471">
        <v>69000</v>
      </c>
      <c r="E16471" s="46">
        <v>45079</v>
      </c>
      <c r="F16471">
        <v>-12</v>
      </c>
      <c r="I16471" t="str">
        <f>INDEX(LedgerMapping[[#All],[Level 3]],MATCH(Actuals[[#This Row],[Sub Ledger]],LedgerMapping[[#All],[Sub Ledger]],0))</f>
        <v>Administration</v>
      </c>
      <c r="J16471" s="22">
        <f>YEAR(Actuals[[#This Row],[Date]])</f>
        <v>2023</v>
      </c>
      <c r="K16471" s="22">
        <f>MONTH(Actuals[[#This Row],[Date]])</f>
        <v>6</v>
      </c>
      <c r="L16471" s="12"/>
    </row>
    <row r="16472" spans="1:12" x14ac:dyDescent="0.3">
      <c r="A16472">
        <v>3</v>
      </c>
      <c r="B16472">
        <v>19679</v>
      </c>
      <c r="C16472">
        <v>7</v>
      </c>
      <c r="D16472">
        <v>69000</v>
      </c>
      <c r="E16472" s="46">
        <v>45110</v>
      </c>
      <c r="F16472">
        <v>-36</v>
      </c>
      <c r="I16472" t="str">
        <f>INDEX(LedgerMapping[[#All],[Level 3]],MATCH(Actuals[[#This Row],[Sub Ledger]],LedgerMapping[[#All],[Sub Ledger]],0))</f>
        <v>Administration</v>
      </c>
      <c r="J16472" s="22">
        <f>YEAR(Actuals[[#This Row],[Date]])</f>
        <v>2023</v>
      </c>
      <c r="K16472" s="22">
        <f>MONTH(Actuals[[#This Row],[Date]])</f>
        <v>7</v>
      </c>
      <c r="L16472" s="12"/>
    </row>
    <row r="16473" spans="1:12" x14ac:dyDescent="0.3">
      <c r="A16473">
        <v>3</v>
      </c>
      <c r="B16473">
        <v>20709</v>
      </c>
      <c r="C16473">
        <v>7</v>
      </c>
      <c r="D16473">
        <v>69000</v>
      </c>
      <c r="E16473" s="46">
        <v>45141</v>
      </c>
      <c r="F16473">
        <v>-16</v>
      </c>
      <c r="I16473" t="str">
        <f>INDEX(LedgerMapping[[#All],[Level 3]],MATCH(Actuals[[#This Row],[Sub Ledger]],LedgerMapping[[#All],[Sub Ledger]],0))</f>
        <v>Administration</v>
      </c>
      <c r="J16473" s="22">
        <f>YEAR(Actuals[[#This Row],[Date]])</f>
        <v>2023</v>
      </c>
      <c r="K16473" s="22">
        <f>MONTH(Actuals[[#This Row],[Date]])</f>
        <v>8</v>
      </c>
      <c r="L16473" s="12"/>
    </row>
    <row r="16474" spans="1:12" x14ac:dyDescent="0.3">
      <c r="A16474">
        <v>3</v>
      </c>
      <c r="B16474">
        <v>21711</v>
      </c>
      <c r="C16474">
        <v>7</v>
      </c>
      <c r="D16474">
        <v>69000</v>
      </c>
      <c r="E16474" s="46">
        <v>45169</v>
      </c>
      <c r="F16474">
        <v>-14</v>
      </c>
      <c r="I16474" t="str">
        <f>INDEX(LedgerMapping[[#All],[Level 3]],MATCH(Actuals[[#This Row],[Sub Ledger]],LedgerMapping[[#All],[Sub Ledger]],0))</f>
        <v>Administration</v>
      </c>
      <c r="J16474" s="22">
        <f>YEAR(Actuals[[#This Row],[Date]])</f>
        <v>2023</v>
      </c>
      <c r="K16474" s="22">
        <f>MONTH(Actuals[[#This Row],[Date]])</f>
        <v>8</v>
      </c>
      <c r="L16474" s="12"/>
    </row>
    <row r="16475" spans="1:12" x14ac:dyDescent="0.3">
      <c r="A16475">
        <v>3</v>
      </c>
      <c r="B16475">
        <v>22687</v>
      </c>
      <c r="C16475">
        <v>7</v>
      </c>
      <c r="D16475">
        <v>69000</v>
      </c>
      <c r="E16475" s="46">
        <v>45200</v>
      </c>
      <c r="F16475">
        <v>-22</v>
      </c>
      <c r="I16475" t="str">
        <f>INDEX(LedgerMapping[[#All],[Level 3]],MATCH(Actuals[[#This Row],[Sub Ledger]],LedgerMapping[[#All],[Sub Ledger]],0))</f>
        <v>Administration</v>
      </c>
      <c r="J16475" s="22">
        <f>YEAR(Actuals[[#This Row],[Date]])</f>
        <v>2023</v>
      </c>
      <c r="K16475" s="22">
        <f>MONTH(Actuals[[#This Row],[Date]])</f>
        <v>10</v>
      </c>
      <c r="L16475" s="12"/>
    </row>
    <row r="16476" spans="1:12" x14ac:dyDescent="0.3">
      <c r="A16476">
        <v>3</v>
      </c>
      <c r="B16476">
        <v>23691</v>
      </c>
      <c r="C16476">
        <v>7</v>
      </c>
      <c r="D16476">
        <v>69000</v>
      </c>
      <c r="E16476" s="46">
        <v>45230</v>
      </c>
      <c r="F16476">
        <v>-16</v>
      </c>
      <c r="I16476" t="str">
        <f>INDEX(LedgerMapping[[#All],[Level 3]],MATCH(Actuals[[#This Row],[Sub Ledger]],LedgerMapping[[#All],[Sub Ledger]],0))</f>
        <v>Administration</v>
      </c>
      <c r="J16476" s="22">
        <f>YEAR(Actuals[[#This Row],[Date]])</f>
        <v>2023</v>
      </c>
      <c r="K16476" s="22">
        <f>MONTH(Actuals[[#This Row],[Date]])</f>
        <v>10</v>
      </c>
      <c r="L16476" s="12"/>
    </row>
    <row r="16477" spans="1:12" x14ac:dyDescent="0.3">
      <c r="A16477">
        <v>3</v>
      </c>
      <c r="B16477">
        <v>24721</v>
      </c>
      <c r="C16477">
        <v>7</v>
      </c>
      <c r="D16477">
        <v>69000</v>
      </c>
      <c r="E16477" s="46">
        <v>45261</v>
      </c>
      <c r="F16477">
        <v>-13</v>
      </c>
      <c r="I16477" t="str">
        <f>INDEX(LedgerMapping[[#All],[Level 3]],MATCH(Actuals[[#This Row],[Sub Ledger]],LedgerMapping[[#All],[Sub Ledger]],0))</f>
        <v>Administration</v>
      </c>
      <c r="J16477" s="22">
        <f>YEAR(Actuals[[#This Row],[Date]])</f>
        <v>2023</v>
      </c>
      <c r="K16477" s="22">
        <f>MONTH(Actuals[[#This Row],[Date]])</f>
        <v>12</v>
      </c>
      <c r="L16477" s="12"/>
    </row>
    <row r="16478" spans="1:12" x14ac:dyDescent="0.3">
      <c r="A16478">
        <v>3</v>
      </c>
      <c r="B16478">
        <v>25782</v>
      </c>
      <c r="C16478">
        <v>7</v>
      </c>
      <c r="D16478">
        <v>69000</v>
      </c>
      <c r="E16478" s="46">
        <v>45291</v>
      </c>
      <c r="F16478">
        <v>-18</v>
      </c>
      <c r="I16478" t="str">
        <f>INDEX(LedgerMapping[[#All],[Level 3]],MATCH(Actuals[[#This Row],[Sub Ledger]],LedgerMapping[[#All],[Sub Ledger]],0))</f>
        <v>Administration</v>
      </c>
      <c r="J16478" s="22">
        <f>YEAR(Actuals[[#This Row],[Date]])</f>
        <v>2023</v>
      </c>
      <c r="K16478" s="22">
        <f>MONTH(Actuals[[#This Row],[Date]])</f>
        <v>12</v>
      </c>
      <c r="L16478" s="12"/>
    </row>
    <row r="16479" spans="1:12" x14ac:dyDescent="0.3">
      <c r="A16479">
        <v>3</v>
      </c>
      <c r="B16479">
        <v>26918</v>
      </c>
      <c r="C16479">
        <v>7</v>
      </c>
      <c r="D16479">
        <v>69000</v>
      </c>
      <c r="E16479" s="46">
        <v>45322</v>
      </c>
      <c r="F16479">
        <v>-31</v>
      </c>
      <c r="I16479" t="str">
        <f>INDEX(LedgerMapping[[#All],[Level 3]],MATCH(Actuals[[#This Row],[Sub Ledger]],LedgerMapping[[#All],[Sub Ledger]],0))</f>
        <v>Administration</v>
      </c>
      <c r="J16479" s="22">
        <f>YEAR(Actuals[[#This Row],[Date]])</f>
        <v>2024</v>
      </c>
      <c r="K16479" s="22">
        <f>MONTH(Actuals[[#This Row],[Date]])</f>
        <v>1</v>
      </c>
      <c r="L16479" s="12"/>
    </row>
    <row r="16480" spans="1:12" x14ac:dyDescent="0.3">
      <c r="A16480">
        <v>3</v>
      </c>
      <c r="B16480">
        <v>28068</v>
      </c>
      <c r="C16480">
        <v>7</v>
      </c>
      <c r="D16480">
        <v>69000</v>
      </c>
      <c r="E16480" s="46">
        <v>45354</v>
      </c>
      <c r="F16480">
        <v>-21</v>
      </c>
      <c r="I16480" t="str">
        <f>INDEX(LedgerMapping[[#All],[Level 3]],MATCH(Actuals[[#This Row],[Sub Ledger]],LedgerMapping[[#All],[Sub Ledger]],0))</f>
        <v>Administration</v>
      </c>
      <c r="J16480" s="22">
        <f>YEAR(Actuals[[#This Row],[Date]])</f>
        <v>2024</v>
      </c>
      <c r="K16480" s="22">
        <f>MONTH(Actuals[[#This Row],[Date]])</f>
        <v>3</v>
      </c>
      <c r="L16480" s="12"/>
    </row>
    <row r="16481" spans="1:12" x14ac:dyDescent="0.3">
      <c r="A16481">
        <v>3</v>
      </c>
      <c r="B16481">
        <v>29221</v>
      </c>
      <c r="C16481">
        <v>7</v>
      </c>
      <c r="D16481">
        <v>69000</v>
      </c>
      <c r="E16481" s="46">
        <v>45384</v>
      </c>
      <c r="F16481">
        <v>-21</v>
      </c>
      <c r="I16481" t="str">
        <f>INDEX(LedgerMapping[[#All],[Level 3]],MATCH(Actuals[[#This Row],[Sub Ledger]],LedgerMapping[[#All],[Sub Ledger]],0))</f>
        <v>Administration</v>
      </c>
      <c r="J16481" s="22">
        <f>YEAR(Actuals[[#This Row],[Date]])</f>
        <v>2024</v>
      </c>
      <c r="K16481" s="22">
        <f>MONTH(Actuals[[#This Row],[Date]])</f>
        <v>4</v>
      </c>
      <c r="L16481" s="12"/>
    </row>
    <row r="16482" spans="1:12" x14ac:dyDescent="0.3">
      <c r="A16482">
        <v>3</v>
      </c>
      <c r="B16482">
        <v>30347</v>
      </c>
      <c r="C16482">
        <v>7</v>
      </c>
      <c r="D16482">
        <v>69000</v>
      </c>
      <c r="E16482" s="46">
        <v>45415</v>
      </c>
      <c r="F16482">
        <v>-24</v>
      </c>
      <c r="I16482" t="str">
        <f>INDEX(LedgerMapping[[#All],[Level 3]],MATCH(Actuals[[#This Row],[Sub Ledger]],LedgerMapping[[#All],[Sub Ledger]],0))</f>
        <v>Administration</v>
      </c>
      <c r="J16482" s="22">
        <f>YEAR(Actuals[[#This Row],[Date]])</f>
        <v>2024</v>
      </c>
      <c r="K16482" s="22">
        <f>MONTH(Actuals[[#This Row],[Date]])</f>
        <v>5</v>
      </c>
      <c r="L16482" s="12"/>
    </row>
    <row r="16483" spans="1:12" x14ac:dyDescent="0.3">
      <c r="A16483">
        <v>3</v>
      </c>
      <c r="B16483">
        <v>31473</v>
      </c>
      <c r="C16483">
        <v>7</v>
      </c>
      <c r="D16483">
        <v>69000</v>
      </c>
      <c r="E16483" s="46">
        <v>45445</v>
      </c>
      <c r="F16483">
        <v>-21</v>
      </c>
      <c r="I16483" t="str">
        <f>INDEX(LedgerMapping[[#All],[Level 3]],MATCH(Actuals[[#This Row],[Sub Ledger]],LedgerMapping[[#All],[Sub Ledger]],0))</f>
        <v>Administration</v>
      </c>
      <c r="J16483" s="22">
        <f>YEAR(Actuals[[#This Row],[Date]])</f>
        <v>2024</v>
      </c>
      <c r="K16483" s="22">
        <f>MONTH(Actuals[[#This Row],[Date]])</f>
        <v>6</v>
      </c>
      <c r="L16483" s="12"/>
    </row>
    <row r="16484" spans="1:12" x14ac:dyDescent="0.3">
      <c r="A16484">
        <v>3</v>
      </c>
      <c r="B16484">
        <v>32597</v>
      </c>
      <c r="C16484">
        <v>7</v>
      </c>
      <c r="D16484">
        <v>69000</v>
      </c>
      <c r="E16484" s="46">
        <v>45476</v>
      </c>
      <c r="F16484">
        <v>-19</v>
      </c>
      <c r="I16484" t="str">
        <f>INDEX(LedgerMapping[[#All],[Level 3]],MATCH(Actuals[[#This Row],[Sub Ledger]],LedgerMapping[[#All],[Sub Ledger]],0))</f>
        <v>Administration</v>
      </c>
      <c r="J16484" s="22">
        <f>YEAR(Actuals[[#This Row],[Date]])</f>
        <v>2024</v>
      </c>
      <c r="K16484" s="22">
        <f>MONTH(Actuals[[#This Row],[Date]])</f>
        <v>7</v>
      </c>
      <c r="L16484" s="12"/>
    </row>
    <row r="16485" spans="1:12" x14ac:dyDescent="0.3">
      <c r="A16485">
        <v>3</v>
      </c>
      <c r="B16485">
        <v>33722</v>
      </c>
      <c r="C16485">
        <v>7</v>
      </c>
      <c r="D16485">
        <v>69000</v>
      </c>
      <c r="E16485" s="46">
        <v>45507</v>
      </c>
      <c r="F16485">
        <v>-30</v>
      </c>
      <c r="I16485" t="str">
        <f>INDEX(LedgerMapping[[#All],[Level 3]],MATCH(Actuals[[#This Row],[Sub Ledger]],LedgerMapping[[#All],[Sub Ledger]],0))</f>
        <v>Administration</v>
      </c>
      <c r="J16485" s="22">
        <f>YEAR(Actuals[[#This Row],[Date]])</f>
        <v>2024</v>
      </c>
      <c r="K16485" s="22">
        <f>MONTH(Actuals[[#This Row],[Date]])</f>
        <v>8</v>
      </c>
      <c r="L16485" s="12"/>
    </row>
    <row r="16486" spans="1:12" x14ac:dyDescent="0.3">
      <c r="A16486">
        <v>3</v>
      </c>
      <c r="B16486">
        <v>34872</v>
      </c>
      <c r="C16486">
        <v>7</v>
      </c>
      <c r="D16486">
        <v>69000</v>
      </c>
      <c r="E16486" s="46">
        <v>45536</v>
      </c>
      <c r="F16486">
        <v>-21</v>
      </c>
      <c r="I16486" t="str">
        <f>INDEX(LedgerMapping[[#All],[Level 3]],MATCH(Actuals[[#This Row],[Sub Ledger]],LedgerMapping[[#All],[Sub Ledger]],0))</f>
        <v>Administration</v>
      </c>
      <c r="J16486" s="22">
        <f>YEAR(Actuals[[#This Row],[Date]])</f>
        <v>2024</v>
      </c>
      <c r="K16486" s="22">
        <f>MONTH(Actuals[[#This Row],[Date]])</f>
        <v>9</v>
      </c>
      <c r="L16486" s="12"/>
    </row>
    <row r="16487" spans="1:12" x14ac:dyDescent="0.3">
      <c r="A16487">
        <v>3</v>
      </c>
      <c r="B16487">
        <v>36023</v>
      </c>
      <c r="C16487">
        <v>7</v>
      </c>
      <c r="D16487">
        <v>69000</v>
      </c>
      <c r="E16487" s="46">
        <v>45567</v>
      </c>
      <c r="F16487">
        <v>-20</v>
      </c>
      <c r="I16487" t="str">
        <f>INDEX(LedgerMapping[[#All],[Level 3]],MATCH(Actuals[[#This Row],[Sub Ledger]],LedgerMapping[[#All],[Sub Ledger]],0))</f>
        <v>Administration</v>
      </c>
      <c r="J16487" s="22">
        <f>YEAR(Actuals[[#This Row],[Date]])</f>
        <v>2024</v>
      </c>
      <c r="K16487" s="22">
        <f>MONTH(Actuals[[#This Row],[Date]])</f>
        <v>10</v>
      </c>
      <c r="L16487" s="12"/>
    </row>
    <row r="16488" spans="1:12" x14ac:dyDescent="0.3">
      <c r="A16488">
        <v>3</v>
      </c>
      <c r="B16488">
        <v>37172</v>
      </c>
      <c r="C16488">
        <v>7</v>
      </c>
      <c r="D16488">
        <v>69000</v>
      </c>
      <c r="E16488" s="46">
        <v>45597</v>
      </c>
      <c r="F16488">
        <v>-19</v>
      </c>
      <c r="I16488" t="str">
        <f>INDEX(LedgerMapping[[#All],[Level 3]],MATCH(Actuals[[#This Row],[Sub Ledger]],LedgerMapping[[#All],[Sub Ledger]],0))</f>
        <v>Administration</v>
      </c>
      <c r="J16488" s="22">
        <f>YEAR(Actuals[[#This Row],[Date]])</f>
        <v>2024</v>
      </c>
      <c r="K16488" s="22">
        <f>MONTH(Actuals[[#This Row],[Date]])</f>
        <v>11</v>
      </c>
      <c r="L16488" s="12"/>
    </row>
    <row r="16489" spans="1:12" x14ac:dyDescent="0.3">
      <c r="A16489">
        <v>3</v>
      </c>
      <c r="B16489">
        <v>38322</v>
      </c>
      <c r="C16489">
        <v>7</v>
      </c>
      <c r="D16489">
        <v>69000</v>
      </c>
      <c r="E16489" s="46">
        <v>45628</v>
      </c>
      <c r="F16489">
        <v>-13</v>
      </c>
      <c r="I16489" t="str">
        <f>INDEX(LedgerMapping[[#All],[Level 3]],MATCH(Actuals[[#This Row],[Sub Ledger]],LedgerMapping[[#All],[Sub Ledger]],0))</f>
        <v>Administration</v>
      </c>
      <c r="J16489" s="22">
        <f>YEAR(Actuals[[#This Row],[Date]])</f>
        <v>2024</v>
      </c>
      <c r="K16489" s="22">
        <f>MONTH(Actuals[[#This Row],[Date]])</f>
        <v>12</v>
      </c>
      <c r="L16489" s="12"/>
    </row>
    <row r="16490" spans="1:12" x14ac:dyDescent="0.3">
      <c r="A16490">
        <v>3</v>
      </c>
      <c r="B16490">
        <v>156</v>
      </c>
      <c r="C16490">
        <v>7</v>
      </c>
      <c r="D16490">
        <v>71000</v>
      </c>
      <c r="E16490" s="46">
        <v>44562</v>
      </c>
      <c r="F16490">
        <v>-9</v>
      </c>
      <c r="I16490" t="str">
        <f>INDEX(LedgerMapping[[#All],[Level 3]],MATCH(Actuals[[#This Row],[Sub Ledger]],LedgerMapping[[#All],[Sub Ledger]],0))</f>
        <v>Indirect Labour</v>
      </c>
      <c r="J16490" s="22">
        <f>YEAR(Actuals[[#This Row],[Date]])</f>
        <v>2022</v>
      </c>
      <c r="K16490" s="22">
        <f>MONTH(Actuals[[#This Row],[Date]])</f>
        <v>1</v>
      </c>
      <c r="L16490" s="12"/>
    </row>
    <row r="16491" spans="1:12" x14ac:dyDescent="0.3">
      <c r="A16491">
        <v>3</v>
      </c>
      <c r="B16491">
        <v>1282</v>
      </c>
      <c r="C16491">
        <v>7</v>
      </c>
      <c r="D16491">
        <v>71000</v>
      </c>
      <c r="E16491" s="46">
        <v>44593</v>
      </c>
      <c r="F16491">
        <v>-9</v>
      </c>
      <c r="I16491" t="str">
        <f>INDEX(LedgerMapping[[#All],[Level 3]],MATCH(Actuals[[#This Row],[Sub Ledger]],LedgerMapping[[#All],[Sub Ledger]],0))</f>
        <v>Indirect Labour</v>
      </c>
      <c r="J16491" s="22">
        <f>YEAR(Actuals[[#This Row],[Date]])</f>
        <v>2022</v>
      </c>
      <c r="K16491" s="22">
        <f>MONTH(Actuals[[#This Row],[Date]])</f>
        <v>2</v>
      </c>
      <c r="L16491" s="12"/>
    </row>
    <row r="16492" spans="1:12" x14ac:dyDescent="0.3">
      <c r="A16492">
        <v>3</v>
      </c>
      <c r="B16492">
        <v>2406</v>
      </c>
      <c r="C16492">
        <v>7</v>
      </c>
      <c r="D16492">
        <v>71000</v>
      </c>
      <c r="E16492" s="46">
        <v>44624</v>
      </c>
      <c r="F16492">
        <v>-15</v>
      </c>
      <c r="I16492" t="str">
        <f>INDEX(LedgerMapping[[#All],[Level 3]],MATCH(Actuals[[#This Row],[Sub Ledger]],LedgerMapping[[#All],[Sub Ledger]],0))</f>
        <v>Indirect Labour</v>
      </c>
      <c r="J16492" s="22">
        <f>YEAR(Actuals[[#This Row],[Date]])</f>
        <v>2022</v>
      </c>
      <c r="K16492" s="22">
        <f>MONTH(Actuals[[#This Row],[Date]])</f>
        <v>3</v>
      </c>
      <c r="L16492" s="12"/>
    </row>
    <row r="16493" spans="1:12" x14ac:dyDescent="0.3">
      <c r="A16493">
        <v>3</v>
      </c>
      <c r="B16493">
        <v>3524</v>
      </c>
      <c r="C16493">
        <v>7</v>
      </c>
      <c r="D16493">
        <v>71000</v>
      </c>
      <c r="E16493" s="46">
        <v>44654</v>
      </c>
      <c r="F16493">
        <v>-9</v>
      </c>
      <c r="I16493" t="str">
        <f>INDEX(LedgerMapping[[#All],[Level 3]],MATCH(Actuals[[#This Row],[Sub Ledger]],LedgerMapping[[#All],[Sub Ledger]],0))</f>
        <v>Indirect Labour</v>
      </c>
      <c r="J16493" s="22">
        <f>YEAR(Actuals[[#This Row],[Date]])</f>
        <v>2022</v>
      </c>
      <c r="K16493" s="22">
        <f>MONTH(Actuals[[#This Row],[Date]])</f>
        <v>4</v>
      </c>
      <c r="L16493" s="12"/>
    </row>
    <row r="16494" spans="1:12" x14ac:dyDescent="0.3">
      <c r="A16494">
        <v>3</v>
      </c>
      <c r="B16494">
        <v>4644</v>
      </c>
      <c r="C16494">
        <v>7</v>
      </c>
      <c r="D16494">
        <v>71000</v>
      </c>
      <c r="E16494" s="46">
        <v>44685</v>
      </c>
      <c r="F16494">
        <v>-14</v>
      </c>
      <c r="I16494" t="str">
        <f>INDEX(LedgerMapping[[#All],[Level 3]],MATCH(Actuals[[#This Row],[Sub Ledger]],LedgerMapping[[#All],[Sub Ledger]],0))</f>
        <v>Indirect Labour</v>
      </c>
      <c r="J16494" s="22">
        <f>YEAR(Actuals[[#This Row],[Date]])</f>
        <v>2022</v>
      </c>
      <c r="K16494" s="22">
        <f>MONTH(Actuals[[#This Row],[Date]])</f>
        <v>5</v>
      </c>
      <c r="L16494" s="12"/>
    </row>
    <row r="16495" spans="1:12" x14ac:dyDescent="0.3">
      <c r="A16495">
        <v>3</v>
      </c>
      <c r="B16495">
        <v>5771</v>
      </c>
      <c r="C16495">
        <v>7</v>
      </c>
      <c r="D16495">
        <v>71000</v>
      </c>
      <c r="E16495" s="46">
        <v>44715</v>
      </c>
      <c r="F16495">
        <v>-16</v>
      </c>
      <c r="I16495" t="str">
        <f>INDEX(LedgerMapping[[#All],[Level 3]],MATCH(Actuals[[#This Row],[Sub Ledger]],LedgerMapping[[#All],[Sub Ledger]],0))</f>
        <v>Indirect Labour</v>
      </c>
      <c r="J16495" s="22">
        <f>YEAR(Actuals[[#This Row],[Date]])</f>
        <v>2022</v>
      </c>
      <c r="K16495" s="22">
        <f>MONTH(Actuals[[#This Row],[Date]])</f>
        <v>6</v>
      </c>
      <c r="L16495" s="12"/>
    </row>
    <row r="16496" spans="1:12" x14ac:dyDescent="0.3">
      <c r="A16496">
        <v>3</v>
      </c>
      <c r="B16496">
        <v>6895</v>
      </c>
      <c r="C16496">
        <v>7</v>
      </c>
      <c r="D16496">
        <v>71000</v>
      </c>
      <c r="E16496" s="46">
        <v>44746</v>
      </c>
      <c r="F16496">
        <v>-8</v>
      </c>
      <c r="I16496" t="str">
        <f>INDEX(LedgerMapping[[#All],[Level 3]],MATCH(Actuals[[#This Row],[Sub Ledger]],LedgerMapping[[#All],[Sub Ledger]],0))</f>
        <v>Indirect Labour</v>
      </c>
      <c r="J16496" s="22">
        <f>YEAR(Actuals[[#This Row],[Date]])</f>
        <v>2022</v>
      </c>
      <c r="K16496" s="22">
        <f>MONTH(Actuals[[#This Row],[Date]])</f>
        <v>7</v>
      </c>
      <c r="L16496" s="12"/>
    </row>
    <row r="16497" spans="1:12" x14ac:dyDescent="0.3">
      <c r="A16497">
        <v>3</v>
      </c>
      <c r="B16497">
        <v>8014</v>
      </c>
      <c r="C16497">
        <v>7</v>
      </c>
      <c r="D16497">
        <v>71000</v>
      </c>
      <c r="E16497" s="46">
        <v>44777</v>
      </c>
      <c r="F16497">
        <v>-9</v>
      </c>
      <c r="I16497" t="str">
        <f>INDEX(LedgerMapping[[#All],[Level 3]],MATCH(Actuals[[#This Row],[Sub Ledger]],LedgerMapping[[#All],[Sub Ledger]],0))</f>
        <v>Indirect Labour</v>
      </c>
      <c r="J16497" s="22">
        <f>YEAR(Actuals[[#This Row],[Date]])</f>
        <v>2022</v>
      </c>
      <c r="K16497" s="22">
        <f>MONTH(Actuals[[#This Row],[Date]])</f>
        <v>8</v>
      </c>
      <c r="L16497" s="12"/>
    </row>
    <row r="16498" spans="1:12" x14ac:dyDescent="0.3">
      <c r="A16498">
        <v>3</v>
      </c>
      <c r="B16498">
        <v>9137</v>
      </c>
      <c r="C16498">
        <v>7</v>
      </c>
      <c r="D16498">
        <v>71000</v>
      </c>
      <c r="E16498" s="46">
        <v>44805</v>
      </c>
      <c r="F16498">
        <v>-9</v>
      </c>
      <c r="I16498" t="str">
        <f>INDEX(LedgerMapping[[#All],[Level 3]],MATCH(Actuals[[#This Row],[Sub Ledger]],LedgerMapping[[#All],[Sub Ledger]],0))</f>
        <v>Indirect Labour</v>
      </c>
      <c r="J16498" s="22">
        <f>YEAR(Actuals[[#This Row],[Date]])</f>
        <v>2022</v>
      </c>
      <c r="K16498" s="22">
        <f>MONTH(Actuals[[#This Row],[Date]])</f>
        <v>9</v>
      </c>
      <c r="L16498" s="12"/>
    </row>
    <row r="16499" spans="1:12" x14ac:dyDescent="0.3">
      <c r="A16499">
        <v>3</v>
      </c>
      <c r="B16499">
        <v>10252</v>
      </c>
      <c r="C16499">
        <v>7</v>
      </c>
      <c r="D16499">
        <v>71000</v>
      </c>
      <c r="E16499" s="46">
        <v>44836</v>
      </c>
      <c r="F16499">
        <v>-14</v>
      </c>
      <c r="I16499" t="str">
        <f>INDEX(LedgerMapping[[#All],[Level 3]],MATCH(Actuals[[#This Row],[Sub Ledger]],LedgerMapping[[#All],[Sub Ledger]],0))</f>
        <v>Indirect Labour</v>
      </c>
      <c r="J16499" s="22">
        <f>YEAR(Actuals[[#This Row],[Date]])</f>
        <v>2022</v>
      </c>
      <c r="K16499" s="22">
        <f>MONTH(Actuals[[#This Row],[Date]])</f>
        <v>10</v>
      </c>
      <c r="L16499" s="12"/>
    </row>
    <row r="16500" spans="1:12" x14ac:dyDescent="0.3">
      <c r="A16500">
        <v>3</v>
      </c>
      <c r="B16500">
        <v>11370</v>
      </c>
      <c r="C16500">
        <v>7</v>
      </c>
      <c r="D16500">
        <v>71000</v>
      </c>
      <c r="E16500" s="46">
        <v>44866</v>
      </c>
      <c r="F16500">
        <v>-10</v>
      </c>
      <c r="I16500" t="str">
        <f>INDEX(LedgerMapping[[#All],[Level 3]],MATCH(Actuals[[#This Row],[Sub Ledger]],LedgerMapping[[#All],[Sub Ledger]],0))</f>
        <v>Indirect Labour</v>
      </c>
      <c r="J16500" s="22">
        <f>YEAR(Actuals[[#This Row],[Date]])</f>
        <v>2022</v>
      </c>
      <c r="K16500" s="22">
        <f>MONTH(Actuals[[#This Row],[Date]])</f>
        <v>11</v>
      </c>
      <c r="L16500" s="12"/>
    </row>
    <row r="16501" spans="1:12" x14ac:dyDescent="0.3">
      <c r="A16501">
        <v>3</v>
      </c>
      <c r="B16501">
        <v>12499</v>
      </c>
      <c r="C16501">
        <v>7</v>
      </c>
      <c r="D16501">
        <v>71000</v>
      </c>
      <c r="E16501" s="46">
        <v>44897</v>
      </c>
      <c r="F16501">
        <v>-13</v>
      </c>
      <c r="I16501" t="str">
        <f>INDEX(LedgerMapping[[#All],[Level 3]],MATCH(Actuals[[#This Row],[Sub Ledger]],LedgerMapping[[#All],[Sub Ledger]],0))</f>
        <v>Indirect Labour</v>
      </c>
      <c r="J16501" s="22">
        <f>YEAR(Actuals[[#This Row],[Date]])</f>
        <v>2022</v>
      </c>
      <c r="K16501" s="22">
        <f>MONTH(Actuals[[#This Row],[Date]])</f>
        <v>12</v>
      </c>
      <c r="L16501" s="12"/>
    </row>
    <row r="16502" spans="1:12" x14ac:dyDescent="0.3">
      <c r="A16502">
        <v>3</v>
      </c>
      <c r="B16502">
        <v>13593</v>
      </c>
      <c r="C16502">
        <v>7</v>
      </c>
      <c r="D16502">
        <v>71000</v>
      </c>
      <c r="E16502" s="46">
        <v>44927</v>
      </c>
      <c r="F16502">
        <v>-36</v>
      </c>
      <c r="I16502" t="str">
        <f>INDEX(LedgerMapping[[#All],[Level 3]],MATCH(Actuals[[#This Row],[Sub Ledger]],LedgerMapping[[#All],[Sub Ledger]],0))</f>
        <v>Indirect Labour</v>
      </c>
      <c r="J16502" s="22">
        <f>YEAR(Actuals[[#This Row],[Date]])</f>
        <v>2023</v>
      </c>
      <c r="K16502" s="22">
        <f>MONTH(Actuals[[#This Row],[Date]])</f>
        <v>1</v>
      </c>
      <c r="L16502" s="12"/>
    </row>
    <row r="16503" spans="1:12" x14ac:dyDescent="0.3">
      <c r="A16503">
        <v>3</v>
      </c>
      <c r="B16503">
        <v>14605</v>
      </c>
      <c r="C16503">
        <v>7</v>
      </c>
      <c r="D16503">
        <v>71000</v>
      </c>
      <c r="E16503" s="46">
        <v>44958</v>
      </c>
      <c r="F16503">
        <v>-15</v>
      </c>
      <c r="I16503" t="str">
        <f>INDEX(LedgerMapping[[#All],[Level 3]],MATCH(Actuals[[#This Row],[Sub Ledger]],LedgerMapping[[#All],[Sub Ledger]],0))</f>
        <v>Indirect Labour</v>
      </c>
      <c r="J16503" s="22">
        <f>YEAR(Actuals[[#This Row],[Date]])</f>
        <v>2023</v>
      </c>
      <c r="K16503" s="22">
        <f>MONTH(Actuals[[#This Row],[Date]])</f>
        <v>2</v>
      </c>
      <c r="L16503" s="12"/>
    </row>
    <row r="16504" spans="1:12" x14ac:dyDescent="0.3">
      <c r="A16504">
        <v>3</v>
      </c>
      <c r="B16504">
        <v>15584</v>
      </c>
      <c r="C16504">
        <v>7</v>
      </c>
      <c r="D16504">
        <v>71000</v>
      </c>
      <c r="E16504" s="46">
        <v>44988</v>
      </c>
      <c r="F16504">
        <v>-31</v>
      </c>
      <c r="I16504" t="str">
        <f>INDEX(LedgerMapping[[#All],[Level 3]],MATCH(Actuals[[#This Row],[Sub Ledger]],LedgerMapping[[#All],[Sub Ledger]],0))</f>
        <v>Indirect Labour</v>
      </c>
      <c r="J16504" s="22">
        <f>YEAR(Actuals[[#This Row],[Date]])</f>
        <v>2023</v>
      </c>
      <c r="K16504" s="22">
        <f>MONTH(Actuals[[#This Row],[Date]])</f>
        <v>3</v>
      </c>
      <c r="L16504" s="12"/>
    </row>
    <row r="16505" spans="1:12" x14ac:dyDescent="0.3">
      <c r="A16505">
        <v>3</v>
      </c>
      <c r="B16505">
        <v>16616</v>
      </c>
      <c r="C16505">
        <v>7</v>
      </c>
      <c r="D16505">
        <v>71000</v>
      </c>
      <c r="E16505" s="46">
        <v>45018</v>
      </c>
      <c r="F16505">
        <v>-36</v>
      </c>
      <c r="I16505" t="str">
        <f>INDEX(LedgerMapping[[#All],[Level 3]],MATCH(Actuals[[#This Row],[Sub Ledger]],LedgerMapping[[#All],[Sub Ledger]],0))</f>
        <v>Indirect Labour</v>
      </c>
      <c r="J16505" s="22">
        <f>YEAR(Actuals[[#This Row],[Date]])</f>
        <v>2023</v>
      </c>
      <c r="K16505" s="22">
        <f>MONTH(Actuals[[#This Row],[Date]])</f>
        <v>4</v>
      </c>
      <c r="L16505" s="12"/>
    </row>
    <row r="16506" spans="1:12" x14ac:dyDescent="0.3">
      <c r="A16506">
        <v>3</v>
      </c>
      <c r="B16506">
        <v>17648</v>
      </c>
      <c r="C16506">
        <v>7</v>
      </c>
      <c r="D16506">
        <v>71000</v>
      </c>
      <c r="E16506" s="46">
        <v>45049</v>
      </c>
      <c r="F16506">
        <v>-23</v>
      </c>
      <c r="I16506" t="str">
        <f>INDEX(LedgerMapping[[#All],[Level 3]],MATCH(Actuals[[#This Row],[Sub Ledger]],LedgerMapping[[#All],[Sub Ledger]],0))</f>
        <v>Indirect Labour</v>
      </c>
      <c r="J16506" s="22">
        <f>YEAR(Actuals[[#This Row],[Date]])</f>
        <v>2023</v>
      </c>
      <c r="K16506" s="22">
        <f>MONTH(Actuals[[#This Row],[Date]])</f>
        <v>5</v>
      </c>
      <c r="L16506" s="12"/>
    </row>
    <row r="16507" spans="1:12" x14ac:dyDescent="0.3">
      <c r="A16507">
        <v>3</v>
      </c>
      <c r="B16507">
        <v>18652</v>
      </c>
      <c r="C16507">
        <v>7</v>
      </c>
      <c r="D16507">
        <v>71000</v>
      </c>
      <c r="E16507" s="46">
        <v>45079</v>
      </c>
      <c r="F16507">
        <v>-18</v>
      </c>
      <c r="I16507" t="str">
        <f>INDEX(LedgerMapping[[#All],[Level 3]],MATCH(Actuals[[#This Row],[Sub Ledger]],LedgerMapping[[#All],[Sub Ledger]],0))</f>
        <v>Indirect Labour</v>
      </c>
      <c r="J16507" s="22">
        <f>YEAR(Actuals[[#This Row],[Date]])</f>
        <v>2023</v>
      </c>
      <c r="K16507" s="22">
        <f>MONTH(Actuals[[#This Row],[Date]])</f>
        <v>6</v>
      </c>
      <c r="L16507" s="12"/>
    </row>
    <row r="16508" spans="1:12" x14ac:dyDescent="0.3">
      <c r="A16508">
        <v>3</v>
      </c>
      <c r="B16508">
        <v>19680</v>
      </c>
      <c r="C16508">
        <v>7</v>
      </c>
      <c r="D16508">
        <v>71000</v>
      </c>
      <c r="E16508" s="46">
        <v>45110</v>
      </c>
      <c r="F16508">
        <v>-52</v>
      </c>
      <c r="I16508" t="str">
        <f>INDEX(LedgerMapping[[#All],[Level 3]],MATCH(Actuals[[#This Row],[Sub Ledger]],LedgerMapping[[#All],[Sub Ledger]],0))</f>
        <v>Indirect Labour</v>
      </c>
      <c r="J16508" s="22">
        <f>YEAR(Actuals[[#This Row],[Date]])</f>
        <v>2023</v>
      </c>
      <c r="K16508" s="22">
        <f>MONTH(Actuals[[#This Row],[Date]])</f>
        <v>7</v>
      </c>
      <c r="L16508" s="12"/>
    </row>
    <row r="16509" spans="1:12" x14ac:dyDescent="0.3">
      <c r="A16509">
        <v>3</v>
      </c>
      <c r="B16509">
        <v>20710</v>
      </c>
      <c r="C16509">
        <v>7</v>
      </c>
      <c r="D16509">
        <v>71000</v>
      </c>
      <c r="E16509" s="46">
        <v>45141</v>
      </c>
      <c r="F16509">
        <v>-23</v>
      </c>
      <c r="I16509" t="str">
        <f>INDEX(LedgerMapping[[#All],[Level 3]],MATCH(Actuals[[#This Row],[Sub Ledger]],LedgerMapping[[#All],[Sub Ledger]],0))</f>
        <v>Indirect Labour</v>
      </c>
      <c r="J16509" s="22">
        <f>YEAR(Actuals[[#This Row],[Date]])</f>
        <v>2023</v>
      </c>
      <c r="K16509" s="22">
        <f>MONTH(Actuals[[#This Row],[Date]])</f>
        <v>8</v>
      </c>
      <c r="L16509" s="12"/>
    </row>
    <row r="16510" spans="1:12" x14ac:dyDescent="0.3">
      <c r="A16510">
        <v>3</v>
      </c>
      <c r="B16510">
        <v>21712</v>
      </c>
      <c r="C16510">
        <v>7</v>
      </c>
      <c r="D16510">
        <v>71000</v>
      </c>
      <c r="E16510" s="46">
        <v>45169</v>
      </c>
      <c r="F16510">
        <v>-20</v>
      </c>
      <c r="I16510" t="str">
        <f>INDEX(LedgerMapping[[#All],[Level 3]],MATCH(Actuals[[#This Row],[Sub Ledger]],LedgerMapping[[#All],[Sub Ledger]],0))</f>
        <v>Indirect Labour</v>
      </c>
      <c r="J16510" s="22">
        <f>YEAR(Actuals[[#This Row],[Date]])</f>
        <v>2023</v>
      </c>
      <c r="K16510" s="22">
        <f>MONTH(Actuals[[#This Row],[Date]])</f>
        <v>8</v>
      </c>
      <c r="L16510" s="12"/>
    </row>
    <row r="16511" spans="1:12" x14ac:dyDescent="0.3">
      <c r="A16511">
        <v>3</v>
      </c>
      <c r="B16511">
        <v>22688</v>
      </c>
      <c r="C16511">
        <v>7</v>
      </c>
      <c r="D16511">
        <v>71000</v>
      </c>
      <c r="E16511" s="46">
        <v>45200</v>
      </c>
      <c r="F16511">
        <v>-31</v>
      </c>
      <c r="I16511" t="str">
        <f>INDEX(LedgerMapping[[#All],[Level 3]],MATCH(Actuals[[#This Row],[Sub Ledger]],LedgerMapping[[#All],[Sub Ledger]],0))</f>
        <v>Indirect Labour</v>
      </c>
      <c r="J16511" s="22">
        <f>YEAR(Actuals[[#This Row],[Date]])</f>
        <v>2023</v>
      </c>
      <c r="K16511" s="22">
        <f>MONTH(Actuals[[#This Row],[Date]])</f>
        <v>10</v>
      </c>
      <c r="L16511" s="12"/>
    </row>
    <row r="16512" spans="1:12" x14ac:dyDescent="0.3">
      <c r="A16512">
        <v>3</v>
      </c>
      <c r="B16512">
        <v>23692</v>
      </c>
      <c r="C16512">
        <v>7</v>
      </c>
      <c r="D16512">
        <v>71000</v>
      </c>
      <c r="E16512" s="46">
        <v>45230</v>
      </c>
      <c r="F16512">
        <v>-23</v>
      </c>
      <c r="I16512" t="str">
        <f>INDEX(LedgerMapping[[#All],[Level 3]],MATCH(Actuals[[#This Row],[Sub Ledger]],LedgerMapping[[#All],[Sub Ledger]],0))</f>
        <v>Indirect Labour</v>
      </c>
      <c r="J16512" s="22">
        <f>YEAR(Actuals[[#This Row],[Date]])</f>
        <v>2023</v>
      </c>
      <c r="K16512" s="22">
        <f>MONTH(Actuals[[#This Row],[Date]])</f>
        <v>10</v>
      </c>
      <c r="L16512" s="12"/>
    </row>
    <row r="16513" spans="1:12" x14ac:dyDescent="0.3">
      <c r="A16513">
        <v>3</v>
      </c>
      <c r="B16513">
        <v>24722</v>
      </c>
      <c r="C16513">
        <v>7</v>
      </c>
      <c r="D16513">
        <v>71000</v>
      </c>
      <c r="E16513" s="46">
        <v>45261</v>
      </c>
      <c r="F16513">
        <v>-18</v>
      </c>
      <c r="I16513" t="str">
        <f>INDEX(LedgerMapping[[#All],[Level 3]],MATCH(Actuals[[#This Row],[Sub Ledger]],LedgerMapping[[#All],[Sub Ledger]],0))</f>
        <v>Indirect Labour</v>
      </c>
      <c r="J16513" s="22">
        <f>YEAR(Actuals[[#This Row],[Date]])</f>
        <v>2023</v>
      </c>
      <c r="K16513" s="22">
        <f>MONTH(Actuals[[#This Row],[Date]])</f>
        <v>12</v>
      </c>
      <c r="L16513" s="12"/>
    </row>
    <row r="16514" spans="1:12" x14ac:dyDescent="0.3">
      <c r="A16514">
        <v>3</v>
      </c>
      <c r="B16514">
        <v>25783</v>
      </c>
      <c r="C16514">
        <v>7</v>
      </c>
      <c r="D16514">
        <v>71000</v>
      </c>
      <c r="E16514" s="46">
        <v>45291</v>
      </c>
      <c r="F16514">
        <v>-27</v>
      </c>
      <c r="I16514" t="str">
        <f>INDEX(LedgerMapping[[#All],[Level 3]],MATCH(Actuals[[#This Row],[Sub Ledger]],LedgerMapping[[#All],[Sub Ledger]],0))</f>
        <v>Indirect Labour</v>
      </c>
      <c r="J16514" s="22">
        <f>YEAR(Actuals[[#This Row],[Date]])</f>
        <v>2023</v>
      </c>
      <c r="K16514" s="22">
        <f>MONTH(Actuals[[#This Row],[Date]])</f>
        <v>12</v>
      </c>
      <c r="L16514" s="12"/>
    </row>
    <row r="16515" spans="1:12" x14ac:dyDescent="0.3">
      <c r="A16515">
        <v>3</v>
      </c>
      <c r="B16515">
        <v>26919</v>
      </c>
      <c r="C16515">
        <v>7</v>
      </c>
      <c r="D16515">
        <v>71000</v>
      </c>
      <c r="E16515" s="46">
        <v>45322</v>
      </c>
      <c r="F16515">
        <v>-49</v>
      </c>
      <c r="I16515" t="str">
        <f>INDEX(LedgerMapping[[#All],[Level 3]],MATCH(Actuals[[#This Row],[Sub Ledger]],LedgerMapping[[#All],[Sub Ledger]],0))</f>
        <v>Indirect Labour</v>
      </c>
      <c r="J16515" s="22">
        <f>YEAR(Actuals[[#This Row],[Date]])</f>
        <v>2024</v>
      </c>
      <c r="K16515" s="22">
        <f>MONTH(Actuals[[#This Row],[Date]])</f>
        <v>1</v>
      </c>
      <c r="L16515" s="12"/>
    </row>
    <row r="16516" spans="1:12" x14ac:dyDescent="0.3">
      <c r="A16516">
        <v>3</v>
      </c>
      <c r="B16516">
        <v>28069</v>
      </c>
      <c r="C16516">
        <v>7</v>
      </c>
      <c r="D16516">
        <v>71000</v>
      </c>
      <c r="E16516" s="46">
        <v>45354</v>
      </c>
      <c r="F16516">
        <v>-29</v>
      </c>
      <c r="I16516" t="str">
        <f>INDEX(LedgerMapping[[#All],[Level 3]],MATCH(Actuals[[#This Row],[Sub Ledger]],LedgerMapping[[#All],[Sub Ledger]],0))</f>
        <v>Indirect Labour</v>
      </c>
      <c r="J16516" s="22">
        <f>YEAR(Actuals[[#This Row],[Date]])</f>
        <v>2024</v>
      </c>
      <c r="K16516" s="22">
        <f>MONTH(Actuals[[#This Row],[Date]])</f>
        <v>3</v>
      </c>
      <c r="L16516" s="12"/>
    </row>
    <row r="16517" spans="1:12" x14ac:dyDescent="0.3">
      <c r="A16517">
        <v>3</v>
      </c>
      <c r="B16517">
        <v>29222</v>
      </c>
      <c r="C16517">
        <v>7</v>
      </c>
      <c r="D16517">
        <v>71000</v>
      </c>
      <c r="E16517" s="46">
        <v>45384</v>
      </c>
      <c r="F16517">
        <v>-29</v>
      </c>
      <c r="I16517" t="str">
        <f>INDEX(LedgerMapping[[#All],[Level 3]],MATCH(Actuals[[#This Row],[Sub Ledger]],LedgerMapping[[#All],[Sub Ledger]],0))</f>
        <v>Indirect Labour</v>
      </c>
      <c r="J16517" s="22">
        <f>YEAR(Actuals[[#This Row],[Date]])</f>
        <v>2024</v>
      </c>
      <c r="K16517" s="22">
        <f>MONTH(Actuals[[#This Row],[Date]])</f>
        <v>4</v>
      </c>
      <c r="L16517" s="12"/>
    </row>
    <row r="16518" spans="1:12" x14ac:dyDescent="0.3">
      <c r="A16518">
        <v>3</v>
      </c>
      <c r="B16518">
        <v>30348</v>
      </c>
      <c r="C16518">
        <v>7</v>
      </c>
      <c r="D16518">
        <v>71000</v>
      </c>
      <c r="E16518" s="46">
        <v>45415</v>
      </c>
      <c r="F16518">
        <v>-39</v>
      </c>
      <c r="I16518" t="str">
        <f>INDEX(LedgerMapping[[#All],[Level 3]],MATCH(Actuals[[#This Row],[Sub Ledger]],LedgerMapping[[#All],[Sub Ledger]],0))</f>
        <v>Indirect Labour</v>
      </c>
      <c r="J16518" s="22">
        <f>YEAR(Actuals[[#This Row],[Date]])</f>
        <v>2024</v>
      </c>
      <c r="K16518" s="22">
        <f>MONTH(Actuals[[#This Row],[Date]])</f>
        <v>5</v>
      </c>
      <c r="L16518" s="12"/>
    </row>
    <row r="16519" spans="1:12" x14ac:dyDescent="0.3">
      <c r="A16519">
        <v>3</v>
      </c>
      <c r="B16519">
        <v>31474</v>
      </c>
      <c r="C16519">
        <v>7</v>
      </c>
      <c r="D16519">
        <v>71000</v>
      </c>
      <c r="E16519" s="46">
        <v>45445</v>
      </c>
      <c r="F16519">
        <v>-29</v>
      </c>
      <c r="I16519" t="str">
        <f>INDEX(LedgerMapping[[#All],[Level 3]],MATCH(Actuals[[#This Row],[Sub Ledger]],LedgerMapping[[#All],[Sub Ledger]],0))</f>
        <v>Indirect Labour</v>
      </c>
      <c r="J16519" s="22">
        <f>YEAR(Actuals[[#This Row],[Date]])</f>
        <v>2024</v>
      </c>
      <c r="K16519" s="22">
        <f>MONTH(Actuals[[#This Row],[Date]])</f>
        <v>6</v>
      </c>
      <c r="L16519" s="12"/>
    </row>
    <row r="16520" spans="1:12" x14ac:dyDescent="0.3">
      <c r="A16520">
        <v>3</v>
      </c>
      <c r="B16520">
        <v>32598</v>
      </c>
      <c r="C16520">
        <v>7</v>
      </c>
      <c r="D16520">
        <v>71000</v>
      </c>
      <c r="E16520" s="46">
        <v>45476</v>
      </c>
      <c r="F16520">
        <v>-29</v>
      </c>
      <c r="I16520" t="str">
        <f>INDEX(LedgerMapping[[#All],[Level 3]],MATCH(Actuals[[#This Row],[Sub Ledger]],LedgerMapping[[#All],[Sub Ledger]],0))</f>
        <v>Indirect Labour</v>
      </c>
      <c r="J16520" s="22">
        <f>YEAR(Actuals[[#This Row],[Date]])</f>
        <v>2024</v>
      </c>
      <c r="K16520" s="22">
        <f>MONTH(Actuals[[#This Row],[Date]])</f>
        <v>7</v>
      </c>
      <c r="L16520" s="12"/>
    </row>
    <row r="16521" spans="1:12" x14ac:dyDescent="0.3">
      <c r="A16521">
        <v>3</v>
      </c>
      <c r="B16521">
        <v>33723</v>
      </c>
      <c r="C16521">
        <v>7</v>
      </c>
      <c r="D16521">
        <v>71000</v>
      </c>
      <c r="E16521" s="46">
        <v>45507</v>
      </c>
      <c r="F16521">
        <v>-44</v>
      </c>
      <c r="I16521" t="str">
        <f>INDEX(LedgerMapping[[#All],[Level 3]],MATCH(Actuals[[#This Row],[Sub Ledger]],LedgerMapping[[#All],[Sub Ledger]],0))</f>
        <v>Indirect Labour</v>
      </c>
      <c r="J16521" s="22">
        <f>YEAR(Actuals[[#This Row],[Date]])</f>
        <v>2024</v>
      </c>
      <c r="K16521" s="22">
        <f>MONTH(Actuals[[#This Row],[Date]])</f>
        <v>8</v>
      </c>
      <c r="L16521" s="12"/>
    </row>
    <row r="16522" spans="1:12" x14ac:dyDescent="0.3">
      <c r="A16522">
        <v>3</v>
      </c>
      <c r="B16522">
        <v>34873</v>
      </c>
      <c r="C16522">
        <v>7</v>
      </c>
      <c r="D16522">
        <v>71000</v>
      </c>
      <c r="E16522" s="46">
        <v>45536</v>
      </c>
      <c r="F16522">
        <v>-29</v>
      </c>
      <c r="I16522" t="str">
        <f>INDEX(LedgerMapping[[#All],[Level 3]],MATCH(Actuals[[#This Row],[Sub Ledger]],LedgerMapping[[#All],[Sub Ledger]],0))</f>
        <v>Indirect Labour</v>
      </c>
      <c r="J16522" s="22">
        <f>YEAR(Actuals[[#This Row],[Date]])</f>
        <v>2024</v>
      </c>
      <c r="K16522" s="22">
        <f>MONTH(Actuals[[#This Row],[Date]])</f>
        <v>9</v>
      </c>
      <c r="L16522" s="12"/>
    </row>
    <row r="16523" spans="1:12" x14ac:dyDescent="0.3">
      <c r="A16523">
        <v>3</v>
      </c>
      <c r="B16523">
        <v>36024</v>
      </c>
      <c r="C16523">
        <v>7</v>
      </c>
      <c r="D16523">
        <v>71000</v>
      </c>
      <c r="E16523" s="46">
        <v>45567</v>
      </c>
      <c r="F16523">
        <v>-31</v>
      </c>
      <c r="I16523" t="str">
        <f>INDEX(LedgerMapping[[#All],[Level 3]],MATCH(Actuals[[#This Row],[Sub Ledger]],LedgerMapping[[#All],[Sub Ledger]],0))</f>
        <v>Indirect Labour</v>
      </c>
      <c r="J16523" s="22">
        <f>YEAR(Actuals[[#This Row],[Date]])</f>
        <v>2024</v>
      </c>
      <c r="K16523" s="22">
        <f>MONTH(Actuals[[#This Row],[Date]])</f>
        <v>10</v>
      </c>
      <c r="L16523" s="12"/>
    </row>
    <row r="16524" spans="1:12" x14ac:dyDescent="0.3">
      <c r="A16524">
        <v>3</v>
      </c>
      <c r="B16524">
        <v>37173</v>
      </c>
      <c r="C16524">
        <v>7</v>
      </c>
      <c r="D16524">
        <v>71000</v>
      </c>
      <c r="E16524" s="46">
        <v>45597</v>
      </c>
      <c r="F16524">
        <v>-29</v>
      </c>
      <c r="I16524" t="str">
        <f>INDEX(LedgerMapping[[#All],[Level 3]],MATCH(Actuals[[#This Row],[Sub Ledger]],LedgerMapping[[#All],[Sub Ledger]],0))</f>
        <v>Indirect Labour</v>
      </c>
      <c r="J16524" s="22">
        <f>YEAR(Actuals[[#This Row],[Date]])</f>
        <v>2024</v>
      </c>
      <c r="K16524" s="22">
        <f>MONTH(Actuals[[#This Row],[Date]])</f>
        <v>11</v>
      </c>
      <c r="L16524" s="12"/>
    </row>
    <row r="16525" spans="1:12" x14ac:dyDescent="0.3">
      <c r="A16525">
        <v>3</v>
      </c>
      <c r="B16525">
        <v>38323</v>
      </c>
      <c r="C16525">
        <v>7</v>
      </c>
      <c r="D16525">
        <v>71000</v>
      </c>
      <c r="E16525" s="46">
        <v>45628</v>
      </c>
      <c r="F16525">
        <v>-20</v>
      </c>
      <c r="I16525" t="str">
        <f>INDEX(LedgerMapping[[#All],[Level 3]],MATCH(Actuals[[#This Row],[Sub Ledger]],LedgerMapping[[#All],[Sub Ledger]],0))</f>
        <v>Indirect Labour</v>
      </c>
      <c r="J16525" s="22">
        <f>YEAR(Actuals[[#This Row],[Date]])</f>
        <v>2024</v>
      </c>
      <c r="K16525" s="22">
        <f>MONTH(Actuals[[#This Row],[Date]])</f>
        <v>12</v>
      </c>
      <c r="L16525" s="12"/>
    </row>
    <row r="16526" spans="1:12" x14ac:dyDescent="0.3">
      <c r="A16526">
        <v>3</v>
      </c>
      <c r="B16526">
        <v>159</v>
      </c>
      <c r="C16526">
        <v>7</v>
      </c>
      <c r="D16526">
        <v>73000</v>
      </c>
      <c r="E16526" s="46">
        <v>44562</v>
      </c>
      <c r="F16526">
        <v>-57</v>
      </c>
      <c r="I16526" t="str">
        <f>INDEX(LedgerMapping[[#All],[Level 3]],MATCH(Actuals[[#This Row],[Sub Ledger]],LedgerMapping[[#All],[Sub Ledger]],0))</f>
        <v>Administration</v>
      </c>
      <c r="J16526" s="22">
        <f>YEAR(Actuals[[#This Row],[Date]])</f>
        <v>2022</v>
      </c>
      <c r="K16526" s="22">
        <f>MONTH(Actuals[[#This Row],[Date]])</f>
        <v>1</v>
      </c>
      <c r="L16526" s="12"/>
    </row>
    <row r="16527" spans="1:12" x14ac:dyDescent="0.3">
      <c r="A16527">
        <v>3</v>
      </c>
      <c r="B16527">
        <v>1285</v>
      </c>
      <c r="C16527">
        <v>7</v>
      </c>
      <c r="D16527">
        <v>73000</v>
      </c>
      <c r="E16527" s="46">
        <v>44593</v>
      </c>
      <c r="F16527">
        <v>-46</v>
      </c>
      <c r="I16527" t="str">
        <f>INDEX(LedgerMapping[[#All],[Level 3]],MATCH(Actuals[[#This Row],[Sub Ledger]],LedgerMapping[[#All],[Sub Ledger]],0))</f>
        <v>Administration</v>
      </c>
      <c r="J16527" s="22">
        <f>YEAR(Actuals[[#This Row],[Date]])</f>
        <v>2022</v>
      </c>
      <c r="K16527" s="22">
        <f>MONTH(Actuals[[#This Row],[Date]])</f>
        <v>2</v>
      </c>
      <c r="L16527" s="12"/>
    </row>
    <row r="16528" spans="1:12" x14ac:dyDescent="0.3">
      <c r="A16528">
        <v>3</v>
      </c>
      <c r="B16528">
        <v>2409</v>
      </c>
      <c r="C16528">
        <v>7</v>
      </c>
      <c r="D16528">
        <v>73000</v>
      </c>
      <c r="E16528" s="46">
        <v>44624</v>
      </c>
      <c r="F16528">
        <v>-68</v>
      </c>
      <c r="I16528" t="str">
        <f>INDEX(LedgerMapping[[#All],[Level 3]],MATCH(Actuals[[#This Row],[Sub Ledger]],LedgerMapping[[#All],[Sub Ledger]],0))</f>
        <v>Administration</v>
      </c>
      <c r="J16528" s="22">
        <f>YEAR(Actuals[[#This Row],[Date]])</f>
        <v>2022</v>
      </c>
      <c r="K16528" s="22">
        <f>MONTH(Actuals[[#This Row],[Date]])</f>
        <v>3</v>
      </c>
      <c r="L16528" s="12"/>
    </row>
    <row r="16529" spans="1:12" x14ac:dyDescent="0.3">
      <c r="A16529">
        <v>3</v>
      </c>
      <c r="B16529">
        <v>3527</v>
      </c>
      <c r="C16529">
        <v>7</v>
      </c>
      <c r="D16529">
        <v>73000</v>
      </c>
      <c r="E16529" s="46">
        <v>44654</v>
      </c>
      <c r="F16529">
        <v>-74</v>
      </c>
      <c r="I16529" t="str">
        <f>INDEX(LedgerMapping[[#All],[Level 3]],MATCH(Actuals[[#This Row],[Sub Ledger]],LedgerMapping[[#All],[Sub Ledger]],0))</f>
        <v>Administration</v>
      </c>
      <c r="J16529" s="22">
        <f>YEAR(Actuals[[#This Row],[Date]])</f>
        <v>2022</v>
      </c>
      <c r="K16529" s="22">
        <f>MONTH(Actuals[[#This Row],[Date]])</f>
        <v>4</v>
      </c>
      <c r="L16529" s="12"/>
    </row>
    <row r="16530" spans="1:12" x14ac:dyDescent="0.3">
      <c r="A16530">
        <v>3</v>
      </c>
      <c r="B16530">
        <v>4647</v>
      </c>
      <c r="C16530">
        <v>7</v>
      </c>
      <c r="D16530">
        <v>73000</v>
      </c>
      <c r="E16530" s="46">
        <v>44685</v>
      </c>
      <c r="F16530">
        <v>-88</v>
      </c>
      <c r="I16530" t="str">
        <f>INDEX(LedgerMapping[[#All],[Level 3]],MATCH(Actuals[[#This Row],[Sub Ledger]],LedgerMapping[[#All],[Sub Ledger]],0))</f>
        <v>Administration</v>
      </c>
      <c r="J16530" s="22">
        <f>YEAR(Actuals[[#This Row],[Date]])</f>
        <v>2022</v>
      </c>
      <c r="K16530" s="22">
        <f>MONTH(Actuals[[#This Row],[Date]])</f>
        <v>5</v>
      </c>
      <c r="L16530" s="12"/>
    </row>
    <row r="16531" spans="1:12" x14ac:dyDescent="0.3">
      <c r="A16531">
        <v>3</v>
      </c>
      <c r="B16531">
        <v>5772</v>
      </c>
      <c r="C16531">
        <v>7</v>
      </c>
      <c r="D16531">
        <v>73000</v>
      </c>
      <c r="E16531" s="46">
        <v>44715</v>
      </c>
      <c r="F16531">
        <v>-86</v>
      </c>
      <c r="I16531" t="str">
        <f>INDEX(LedgerMapping[[#All],[Level 3]],MATCH(Actuals[[#This Row],[Sub Ledger]],LedgerMapping[[#All],[Sub Ledger]],0))</f>
        <v>Administration</v>
      </c>
      <c r="J16531" s="22">
        <f>YEAR(Actuals[[#This Row],[Date]])</f>
        <v>2022</v>
      </c>
      <c r="K16531" s="22">
        <f>MONTH(Actuals[[#This Row],[Date]])</f>
        <v>6</v>
      </c>
      <c r="L16531" s="12"/>
    </row>
    <row r="16532" spans="1:12" x14ac:dyDescent="0.3">
      <c r="A16532">
        <v>3</v>
      </c>
      <c r="B16532">
        <v>6897</v>
      </c>
      <c r="C16532">
        <v>7</v>
      </c>
      <c r="D16532">
        <v>73000</v>
      </c>
      <c r="E16532" s="46">
        <v>44746</v>
      </c>
      <c r="F16532">
        <v>-53</v>
      </c>
      <c r="I16532" t="str">
        <f>INDEX(LedgerMapping[[#All],[Level 3]],MATCH(Actuals[[#This Row],[Sub Ledger]],LedgerMapping[[#All],[Sub Ledger]],0))</f>
        <v>Administration</v>
      </c>
      <c r="J16532" s="22">
        <f>YEAR(Actuals[[#This Row],[Date]])</f>
        <v>2022</v>
      </c>
      <c r="K16532" s="22">
        <f>MONTH(Actuals[[#This Row],[Date]])</f>
        <v>7</v>
      </c>
      <c r="L16532" s="12"/>
    </row>
    <row r="16533" spans="1:12" x14ac:dyDescent="0.3">
      <c r="A16533">
        <v>3</v>
      </c>
      <c r="B16533">
        <v>8016</v>
      </c>
      <c r="C16533">
        <v>7</v>
      </c>
      <c r="D16533">
        <v>73000</v>
      </c>
      <c r="E16533" s="46">
        <v>44777</v>
      </c>
      <c r="F16533">
        <v>-55</v>
      </c>
      <c r="I16533" t="str">
        <f>INDEX(LedgerMapping[[#All],[Level 3]],MATCH(Actuals[[#This Row],[Sub Ledger]],LedgerMapping[[#All],[Sub Ledger]],0))</f>
        <v>Administration</v>
      </c>
      <c r="J16533" s="22">
        <f>YEAR(Actuals[[#This Row],[Date]])</f>
        <v>2022</v>
      </c>
      <c r="K16533" s="22">
        <f>MONTH(Actuals[[#This Row],[Date]])</f>
        <v>8</v>
      </c>
      <c r="L16533" s="12"/>
    </row>
    <row r="16534" spans="1:12" x14ac:dyDescent="0.3">
      <c r="A16534">
        <v>3</v>
      </c>
      <c r="B16534">
        <v>9139</v>
      </c>
      <c r="C16534">
        <v>7</v>
      </c>
      <c r="D16534">
        <v>73000</v>
      </c>
      <c r="E16534" s="46">
        <v>44805</v>
      </c>
      <c r="F16534">
        <v>-47</v>
      </c>
      <c r="I16534" t="str">
        <f>INDEX(LedgerMapping[[#All],[Level 3]],MATCH(Actuals[[#This Row],[Sub Ledger]],LedgerMapping[[#All],[Sub Ledger]],0))</f>
        <v>Administration</v>
      </c>
      <c r="J16534" s="22">
        <f>YEAR(Actuals[[#This Row],[Date]])</f>
        <v>2022</v>
      </c>
      <c r="K16534" s="22">
        <f>MONTH(Actuals[[#This Row],[Date]])</f>
        <v>9</v>
      </c>
      <c r="L16534" s="12"/>
    </row>
    <row r="16535" spans="1:12" x14ac:dyDescent="0.3">
      <c r="A16535">
        <v>3</v>
      </c>
      <c r="B16535">
        <v>10255</v>
      </c>
      <c r="C16535">
        <v>7</v>
      </c>
      <c r="D16535">
        <v>73000</v>
      </c>
      <c r="E16535" s="46">
        <v>44836</v>
      </c>
      <c r="F16535">
        <v>-62</v>
      </c>
      <c r="I16535" t="str">
        <f>INDEX(LedgerMapping[[#All],[Level 3]],MATCH(Actuals[[#This Row],[Sub Ledger]],LedgerMapping[[#All],[Sub Ledger]],0))</f>
        <v>Administration</v>
      </c>
      <c r="J16535" s="22">
        <f>YEAR(Actuals[[#This Row],[Date]])</f>
        <v>2022</v>
      </c>
      <c r="K16535" s="22">
        <f>MONTH(Actuals[[#This Row],[Date]])</f>
        <v>10</v>
      </c>
      <c r="L16535" s="12"/>
    </row>
    <row r="16536" spans="1:12" x14ac:dyDescent="0.3">
      <c r="A16536">
        <v>3</v>
      </c>
      <c r="B16536">
        <v>11373</v>
      </c>
      <c r="C16536">
        <v>7</v>
      </c>
      <c r="D16536">
        <v>73000</v>
      </c>
      <c r="E16536" s="46">
        <v>44866</v>
      </c>
      <c r="F16536">
        <v>-43</v>
      </c>
      <c r="I16536" t="str">
        <f>INDEX(LedgerMapping[[#All],[Level 3]],MATCH(Actuals[[#This Row],[Sub Ledger]],LedgerMapping[[#All],[Sub Ledger]],0))</f>
        <v>Administration</v>
      </c>
      <c r="J16536" s="22">
        <f>YEAR(Actuals[[#This Row],[Date]])</f>
        <v>2022</v>
      </c>
      <c r="K16536" s="22">
        <f>MONTH(Actuals[[#This Row],[Date]])</f>
        <v>11</v>
      </c>
      <c r="L16536" s="12"/>
    </row>
    <row r="16537" spans="1:12" x14ac:dyDescent="0.3">
      <c r="A16537">
        <v>3</v>
      </c>
      <c r="B16537">
        <v>12500</v>
      </c>
      <c r="C16537">
        <v>7</v>
      </c>
      <c r="D16537">
        <v>73000</v>
      </c>
      <c r="E16537" s="46">
        <v>44897</v>
      </c>
      <c r="F16537">
        <v>-65</v>
      </c>
      <c r="I16537" t="str">
        <f>INDEX(LedgerMapping[[#All],[Level 3]],MATCH(Actuals[[#This Row],[Sub Ledger]],LedgerMapping[[#All],[Sub Ledger]],0))</f>
        <v>Administration</v>
      </c>
      <c r="J16537" s="22">
        <f>YEAR(Actuals[[#This Row],[Date]])</f>
        <v>2022</v>
      </c>
      <c r="K16537" s="22">
        <f>MONTH(Actuals[[#This Row],[Date]])</f>
        <v>12</v>
      </c>
      <c r="L16537" s="12"/>
    </row>
    <row r="16538" spans="1:12" x14ac:dyDescent="0.3">
      <c r="A16538">
        <v>3</v>
      </c>
      <c r="B16538">
        <v>13594</v>
      </c>
      <c r="C16538">
        <v>7</v>
      </c>
      <c r="D16538">
        <v>73000</v>
      </c>
      <c r="E16538" s="46">
        <v>44927</v>
      </c>
      <c r="F16538">
        <v>-166</v>
      </c>
      <c r="I16538" t="str">
        <f>INDEX(LedgerMapping[[#All],[Level 3]],MATCH(Actuals[[#This Row],[Sub Ledger]],LedgerMapping[[#All],[Sub Ledger]],0))</f>
        <v>Administration</v>
      </c>
      <c r="J16538" s="22">
        <f>YEAR(Actuals[[#This Row],[Date]])</f>
        <v>2023</v>
      </c>
      <c r="K16538" s="22">
        <f>MONTH(Actuals[[#This Row],[Date]])</f>
        <v>1</v>
      </c>
      <c r="L16538" s="12"/>
    </row>
    <row r="16539" spans="1:12" x14ac:dyDescent="0.3">
      <c r="A16539">
        <v>3</v>
      </c>
      <c r="B16539">
        <v>14606</v>
      </c>
      <c r="C16539">
        <v>7</v>
      </c>
      <c r="D16539">
        <v>73000</v>
      </c>
      <c r="E16539" s="46">
        <v>44958</v>
      </c>
      <c r="F16539">
        <v>-72</v>
      </c>
      <c r="I16539" t="str">
        <f>INDEX(LedgerMapping[[#All],[Level 3]],MATCH(Actuals[[#This Row],[Sub Ledger]],LedgerMapping[[#All],[Sub Ledger]],0))</f>
        <v>Administration</v>
      </c>
      <c r="J16539" s="22">
        <f>YEAR(Actuals[[#This Row],[Date]])</f>
        <v>2023</v>
      </c>
      <c r="K16539" s="22">
        <f>MONTH(Actuals[[#This Row],[Date]])</f>
        <v>2</v>
      </c>
      <c r="L16539" s="12"/>
    </row>
    <row r="16540" spans="1:12" x14ac:dyDescent="0.3">
      <c r="A16540">
        <v>3</v>
      </c>
      <c r="B16540">
        <v>15585</v>
      </c>
      <c r="C16540">
        <v>7</v>
      </c>
      <c r="D16540">
        <v>73000</v>
      </c>
      <c r="E16540" s="46">
        <v>44988</v>
      </c>
      <c r="F16540">
        <v>-128</v>
      </c>
      <c r="I16540" t="str">
        <f>INDEX(LedgerMapping[[#All],[Level 3]],MATCH(Actuals[[#This Row],[Sub Ledger]],LedgerMapping[[#All],[Sub Ledger]],0))</f>
        <v>Administration</v>
      </c>
      <c r="J16540" s="22">
        <f>YEAR(Actuals[[#This Row],[Date]])</f>
        <v>2023</v>
      </c>
      <c r="K16540" s="22">
        <f>MONTH(Actuals[[#This Row],[Date]])</f>
        <v>3</v>
      </c>
      <c r="L16540" s="12"/>
    </row>
    <row r="16541" spans="1:12" x14ac:dyDescent="0.3">
      <c r="A16541">
        <v>3</v>
      </c>
      <c r="B16541">
        <v>16617</v>
      </c>
      <c r="C16541">
        <v>7</v>
      </c>
      <c r="D16541">
        <v>73000</v>
      </c>
      <c r="E16541" s="46">
        <v>45018</v>
      </c>
      <c r="F16541">
        <v>-161</v>
      </c>
      <c r="I16541" t="str">
        <f>INDEX(LedgerMapping[[#All],[Level 3]],MATCH(Actuals[[#This Row],[Sub Ledger]],LedgerMapping[[#All],[Sub Ledger]],0))</f>
        <v>Administration</v>
      </c>
      <c r="J16541" s="22">
        <f>YEAR(Actuals[[#This Row],[Date]])</f>
        <v>2023</v>
      </c>
      <c r="K16541" s="22">
        <f>MONTH(Actuals[[#This Row],[Date]])</f>
        <v>4</v>
      </c>
      <c r="L16541" s="12"/>
    </row>
    <row r="16542" spans="1:12" x14ac:dyDescent="0.3">
      <c r="A16542">
        <v>3</v>
      </c>
      <c r="B16542">
        <v>17649</v>
      </c>
      <c r="C16542">
        <v>7</v>
      </c>
      <c r="D16542">
        <v>73000</v>
      </c>
      <c r="E16542" s="46">
        <v>45049</v>
      </c>
      <c r="F16542">
        <v>-96</v>
      </c>
      <c r="I16542" t="str">
        <f>INDEX(LedgerMapping[[#All],[Level 3]],MATCH(Actuals[[#This Row],[Sub Ledger]],LedgerMapping[[#All],[Sub Ledger]],0))</f>
        <v>Administration</v>
      </c>
      <c r="J16542" s="22">
        <f>YEAR(Actuals[[#This Row],[Date]])</f>
        <v>2023</v>
      </c>
      <c r="K16542" s="22">
        <f>MONTH(Actuals[[#This Row],[Date]])</f>
        <v>5</v>
      </c>
      <c r="L16542" s="12"/>
    </row>
    <row r="16543" spans="1:12" x14ac:dyDescent="0.3">
      <c r="A16543">
        <v>3</v>
      </c>
      <c r="B16543">
        <v>18653</v>
      </c>
      <c r="C16543">
        <v>7</v>
      </c>
      <c r="D16543">
        <v>73000</v>
      </c>
      <c r="E16543" s="46">
        <v>45079</v>
      </c>
      <c r="F16543">
        <v>-80</v>
      </c>
      <c r="I16543" t="str">
        <f>INDEX(LedgerMapping[[#All],[Level 3]],MATCH(Actuals[[#This Row],[Sub Ledger]],LedgerMapping[[#All],[Sub Ledger]],0))</f>
        <v>Administration</v>
      </c>
      <c r="J16543" s="22">
        <f>YEAR(Actuals[[#This Row],[Date]])</f>
        <v>2023</v>
      </c>
      <c r="K16543" s="22">
        <f>MONTH(Actuals[[#This Row],[Date]])</f>
        <v>6</v>
      </c>
      <c r="L16543" s="12"/>
    </row>
    <row r="16544" spans="1:12" x14ac:dyDescent="0.3">
      <c r="A16544">
        <v>3</v>
      </c>
      <c r="B16544">
        <v>19681</v>
      </c>
      <c r="C16544">
        <v>7</v>
      </c>
      <c r="D16544">
        <v>73000</v>
      </c>
      <c r="E16544" s="46">
        <v>45110</v>
      </c>
      <c r="F16544">
        <v>-208</v>
      </c>
      <c r="I16544" t="str">
        <f>INDEX(LedgerMapping[[#All],[Level 3]],MATCH(Actuals[[#This Row],[Sub Ledger]],LedgerMapping[[#All],[Sub Ledger]],0))</f>
        <v>Administration</v>
      </c>
      <c r="J16544" s="22">
        <f>YEAR(Actuals[[#This Row],[Date]])</f>
        <v>2023</v>
      </c>
      <c r="K16544" s="22">
        <f>MONTH(Actuals[[#This Row],[Date]])</f>
        <v>7</v>
      </c>
      <c r="L16544" s="12"/>
    </row>
    <row r="16545" spans="1:12" x14ac:dyDescent="0.3">
      <c r="A16545">
        <v>3</v>
      </c>
      <c r="B16545">
        <v>20711</v>
      </c>
      <c r="C16545">
        <v>7</v>
      </c>
      <c r="D16545">
        <v>73000</v>
      </c>
      <c r="E16545" s="46">
        <v>45141</v>
      </c>
      <c r="F16545">
        <v>-96</v>
      </c>
      <c r="I16545" t="str">
        <f>INDEX(LedgerMapping[[#All],[Level 3]],MATCH(Actuals[[#This Row],[Sub Ledger]],LedgerMapping[[#All],[Sub Ledger]],0))</f>
        <v>Administration</v>
      </c>
      <c r="J16545" s="22">
        <f>YEAR(Actuals[[#This Row],[Date]])</f>
        <v>2023</v>
      </c>
      <c r="K16545" s="22">
        <f>MONTH(Actuals[[#This Row],[Date]])</f>
        <v>8</v>
      </c>
      <c r="L16545" s="12"/>
    </row>
    <row r="16546" spans="1:12" x14ac:dyDescent="0.3">
      <c r="A16546">
        <v>3</v>
      </c>
      <c r="B16546">
        <v>21713</v>
      </c>
      <c r="C16546">
        <v>7</v>
      </c>
      <c r="D16546">
        <v>73000</v>
      </c>
      <c r="E16546" s="46">
        <v>45169</v>
      </c>
      <c r="F16546">
        <v>-91</v>
      </c>
      <c r="I16546" t="str">
        <f>INDEX(LedgerMapping[[#All],[Level 3]],MATCH(Actuals[[#This Row],[Sub Ledger]],LedgerMapping[[#All],[Sub Ledger]],0))</f>
        <v>Administration</v>
      </c>
      <c r="J16546" s="22">
        <f>YEAR(Actuals[[#This Row],[Date]])</f>
        <v>2023</v>
      </c>
      <c r="K16546" s="22">
        <f>MONTH(Actuals[[#This Row],[Date]])</f>
        <v>8</v>
      </c>
      <c r="L16546" s="12"/>
    </row>
    <row r="16547" spans="1:12" x14ac:dyDescent="0.3">
      <c r="A16547">
        <v>3</v>
      </c>
      <c r="B16547">
        <v>22689</v>
      </c>
      <c r="C16547">
        <v>7</v>
      </c>
      <c r="D16547">
        <v>73000</v>
      </c>
      <c r="E16547" s="46">
        <v>45200</v>
      </c>
      <c r="F16547">
        <v>-150</v>
      </c>
      <c r="I16547" t="str">
        <f>INDEX(LedgerMapping[[#All],[Level 3]],MATCH(Actuals[[#This Row],[Sub Ledger]],LedgerMapping[[#All],[Sub Ledger]],0))</f>
        <v>Administration</v>
      </c>
      <c r="J16547" s="22">
        <f>YEAR(Actuals[[#This Row],[Date]])</f>
        <v>2023</v>
      </c>
      <c r="K16547" s="22">
        <f>MONTH(Actuals[[#This Row],[Date]])</f>
        <v>10</v>
      </c>
      <c r="L16547" s="12"/>
    </row>
    <row r="16548" spans="1:12" x14ac:dyDescent="0.3">
      <c r="A16548">
        <v>3</v>
      </c>
      <c r="B16548">
        <v>23693</v>
      </c>
      <c r="C16548">
        <v>7</v>
      </c>
      <c r="D16548">
        <v>73000</v>
      </c>
      <c r="E16548" s="46">
        <v>45230</v>
      </c>
      <c r="F16548">
        <v>-96</v>
      </c>
      <c r="I16548" t="str">
        <f>INDEX(LedgerMapping[[#All],[Level 3]],MATCH(Actuals[[#This Row],[Sub Ledger]],LedgerMapping[[#All],[Sub Ledger]],0))</f>
        <v>Administration</v>
      </c>
      <c r="J16548" s="22">
        <f>YEAR(Actuals[[#This Row],[Date]])</f>
        <v>2023</v>
      </c>
      <c r="K16548" s="22">
        <f>MONTH(Actuals[[#This Row],[Date]])</f>
        <v>10</v>
      </c>
      <c r="L16548" s="12"/>
    </row>
    <row r="16549" spans="1:12" x14ac:dyDescent="0.3">
      <c r="A16549">
        <v>3</v>
      </c>
      <c r="B16549">
        <v>24723</v>
      </c>
      <c r="C16549">
        <v>7</v>
      </c>
      <c r="D16549">
        <v>73000</v>
      </c>
      <c r="E16549" s="46">
        <v>45261</v>
      </c>
      <c r="F16549">
        <v>-83</v>
      </c>
      <c r="I16549" t="str">
        <f>INDEX(LedgerMapping[[#All],[Level 3]],MATCH(Actuals[[#This Row],[Sub Ledger]],LedgerMapping[[#All],[Sub Ledger]],0))</f>
        <v>Administration</v>
      </c>
      <c r="J16549" s="22">
        <f>YEAR(Actuals[[#This Row],[Date]])</f>
        <v>2023</v>
      </c>
      <c r="K16549" s="22">
        <f>MONTH(Actuals[[#This Row],[Date]])</f>
        <v>12</v>
      </c>
      <c r="L16549" s="12"/>
    </row>
    <row r="16550" spans="1:12" x14ac:dyDescent="0.3">
      <c r="A16550">
        <v>3</v>
      </c>
      <c r="B16550">
        <v>25784</v>
      </c>
      <c r="C16550">
        <v>7</v>
      </c>
      <c r="D16550">
        <v>73000</v>
      </c>
      <c r="E16550" s="46">
        <v>45291</v>
      </c>
      <c r="F16550">
        <v>-121</v>
      </c>
      <c r="I16550" t="str">
        <f>INDEX(LedgerMapping[[#All],[Level 3]],MATCH(Actuals[[#This Row],[Sub Ledger]],LedgerMapping[[#All],[Sub Ledger]],0))</f>
        <v>Administration</v>
      </c>
      <c r="J16550" s="22">
        <f>YEAR(Actuals[[#This Row],[Date]])</f>
        <v>2023</v>
      </c>
      <c r="K16550" s="22">
        <f>MONTH(Actuals[[#This Row],[Date]])</f>
        <v>12</v>
      </c>
      <c r="L16550" s="12"/>
    </row>
    <row r="16551" spans="1:12" x14ac:dyDescent="0.3">
      <c r="A16551">
        <v>3</v>
      </c>
      <c r="B16551">
        <v>26920</v>
      </c>
      <c r="C16551">
        <v>7</v>
      </c>
      <c r="D16551">
        <v>73000</v>
      </c>
      <c r="E16551" s="46">
        <v>45322</v>
      </c>
      <c r="F16551">
        <v>-185</v>
      </c>
      <c r="I16551" t="str">
        <f>INDEX(LedgerMapping[[#All],[Level 3]],MATCH(Actuals[[#This Row],[Sub Ledger]],LedgerMapping[[#All],[Sub Ledger]],0))</f>
        <v>Administration</v>
      </c>
      <c r="J16551" s="22">
        <f>YEAR(Actuals[[#This Row],[Date]])</f>
        <v>2024</v>
      </c>
      <c r="K16551" s="22">
        <f>MONTH(Actuals[[#This Row],[Date]])</f>
        <v>1</v>
      </c>
      <c r="L16551" s="12"/>
    </row>
    <row r="16552" spans="1:12" x14ac:dyDescent="0.3">
      <c r="A16552">
        <v>3</v>
      </c>
      <c r="B16552">
        <v>28070</v>
      </c>
      <c r="C16552">
        <v>7</v>
      </c>
      <c r="D16552">
        <v>73000</v>
      </c>
      <c r="E16552" s="46">
        <v>45354</v>
      </c>
      <c r="F16552">
        <v>-141</v>
      </c>
      <c r="I16552" t="str">
        <f>INDEX(LedgerMapping[[#All],[Level 3]],MATCH(Actuals[[#This Row],[Sub Ledger]],LedgerMapping[[#All],[Sub Ledger]],0))</f>
        <v>Administration</v>
      </c>
      <c r="J16552" s="22">
        <f>YEAR(Actuals[[#This Row],[Date]])</f>
        <v>2024</v>
      </c>
      <c r="K16552" s="22">
        <f>MONTH(Actuals[[#This Row],[Date]])</f>
        <v>3</v>
      </c>
      <c r="L16552" s="12"/>
    </row>
    <row r="16553" spans="1:12" x14ac:dyDescent="0.3">
      <c r="A16553">
        <v>3</v>
      </c>
      <c r="B16553">
        <v>29223</v>
      </c>
      <c r="C16553">
        <v>7</v>
      </c>
      <c r="D16553">
        <v>73000</v>
      </c>
      <c r="E16553" s="46">
        <v>45384</v>
      </c>
      <c r="F16553">
        <v>-158</v>
      </c>
      <c r="I16553" t="str">
        <f>INDEX(LedgerMapping[[#All],[Level 3]],MATCH(Actuals[[#This Row],[Sub Ledger]],LedgerMapping[[#All],[Sub Ledger]],0))</f>
        <v>Administration</v>
      </c>
      <c r="J16553" s="22">
        <f>YEAR(Actuals[[#This Row],[Date]])</f>
        <v>2024</v>
      </c>
      <c r="K16553" s="22">
        <f>MONTH(Actuals[[#This Row],[Date]])</f>
        <v>4</v>
      </c>
      <c r="L16553" s="12"/>
    </row>
    <row r="16554" spans="1:12" x14ac:dyDescent="0.3">
      <c r="A16554">
        <v>3</v>
      </c>
      <c r="B16554">
        <v>30349</v>
      </c>
      <c r="C16554">
        <v>7</v>
      </c>
      <c r="D16554">
        <v>73000</v>
      </c>
      <c r="E16554" s="46">
        <v>45415</v>
      </c>
      <c r="F16554">
        <v>-161</v>
      </c>
      <c r="I16554" t="str">
        <f>INDEX(LedgerMapping[[#All],[Level 3]],MATCH(Actuals[[#This Row],[Sub Ledger]],LedgerMapping[[#All],[Sub Ledger]],0))</f>
        <v>Administration</v>
      </c>
      <c r="J16554" s="22">
        <f>YEAR(Actuals[[#This Row],[Date]])</f>
        <v>2024</v>
      </c>
      <c r="K16554" s="22">
        <f>MONTH(Actuals[[#This Row],[Date]])</f>
        <v>5</v>
      </c>
      <c r="L16554" s="12"/>
    </row>
    <row r="16555" spans="1:12" x14ac:dyDescent="0.3">
      <c r="A16555">
        <v>3</v>
      </c>
      <c r="B16555">
        <v>31475</v>
      </c>
      <c r="C16555">
        <v>7</v>
      </c>
      <c r="D16555">
        <v>73000</v>
      </c>
      <c r="E16555" s="46">
        <v>45445</v>
      </c>
      <c r="F16555">
        <v>-146</v>
      </c>
      <c r="I16555" t="str">
        <f>INDEX(LedgerMapping[[#All],[Level 3]],MATCH(Actuals[[#This Row],[Sub Ledger]],LedgerMapping[[#All],[Sub Ledger]],0))</f>
        <v>Administration</v>
      </c>
      <c r="J16555" s="22">
        <f>YEAR(Actuals[[#This Row],[Date]])</f>
        <v>2024</v>
      </c>
      <c r="K16555" s="22">
        <f>MONTH(Actuals[[#This Row],[Date]])</f>
        <v>6</v>
      </c>
      <c r="L16555" s="12"/>
    </row>
    <row r="16556" spans="1:12" x14ac:dyDescent="0.3">
      <c r="A16556">
        <v>3</v>
      </c>
      <c r="B16556">
        <v>32599</v>
      </c>
      <c r="C16556">
        <v>7</v>
      </c>
      <c r="D16556">
        <v>73000</v>
      </c>
      <c r="E16556" s="46">
        <v>45476</v>
      </c>
      <c r="F16556">
        <v>-146</v>
      </c>
      <c r="I16556" t="str">
        <f>INDEX(LedgerMapping[[#All],[Level 3]],MATCH(Actuals[[#This Row],[Sub Ledger]],LedgerMapping[[#All],[Sub Ledger]],0))</f>
        <v>Administration</v>
      </c>
      <c r="J16556" s="22">
        <f>YEAR(Actuals[[#This Row],[Date]])</f>
        <v>2024</v>
      </c>
      <c r="K16556" s="22">
        <f>MONTH(Actuals[[#This Row],[Date]])</f>
        <v>7</v>
      </c>
      <c r="L16556" s="12"/>
    </row>
    <row r="16557" spans="1:12" x14ac:dyDescent="0.3">
      <c r="A16557">
        <v>3</v>
      </c>
      <c r="B16557">
        <v>33724</v>
      </c>
      <c r="C16557">
        <v>7</v>
      </c>
      <c r="D16557">
        <v>73000</v>
      </c>
      <c r="E16557" s="46">
        <v>45507</v>
      </c>
      <c r="F16557">
        <v>-185</v>
      </c>
      <c r="I16557" t="str">
        <f>INDEX(LedgerMapping[[#All],[Level 3]],MATCH(Actuals[[#This Row],[Sub Ledger]],LedgerMapping[[#All],[Sub Ledger]],0))</f>
        <v>Administration</v>
      </c>
      <c r="J16557" s="22">
        <f>YEAR(Actuals[[#This Row],[Date]])</f>
        <v>2024</v>
      </c>
      <c r="K16557" s="22">
        <f>MONTH(Actuals[[#This Row],[Date]])</f>
        <v>8</v>
      </c>
      <c r="L16557" s="12"/>
    </row>
    <row r="16558" spans="1:12" x14ac:dyDescent="0.3">
      <c r="A16558">
        <v>3</v>
      </c>
      <c r="B16558">
        <v>34874</v>
      </c>
      <c r="C16558">
        <v>7</v>
      </c>
      <c r="D16558">
        <v>73000</v>
      </c>
      <c r="E16558" s="46">
        <v>45536</v>
      </c>
      <c r="F16558">
        <v>-158</v>
      </c>
      <c r="I16558" t="str">
        <f>INDEX(LedgerMapping[[#All],[Level 3]],MATCH(Actuals[[#This Row],[Sub Ledger]],LedgerMapping[[#All],[Sub Ledger]],0))</f>
        <v>Administration</v>
      </c>
      <c r="J16558" s="22">
        <f>YEAR(Actuals[[#This Row],[Date]])</f>
        <v>2024</v>
      </c>
      <c r="K16558" s="22">
        <f>MONTH(Actuals[[#This Row],[Date]])</f>
        <v>9</v>
      </c>
      <c r="L16558" s="12"/>
    </row>
    <row r="16559" spans="1:12" x14ac:dyDescent="0.3">
      <c r="A16559">
        <v>3</v>
      </c>
      <c r="B16559">
        <v>36025</v>
      </c>
      <c r="C16559">
        <v>7</v>
      </c>
      <c r="D16559">
        <v>73000</v>
      </c>
      <c r="E16559" s="46">
        <v>45567</v>
      </c>
      <c r="F16559">
        <v>-132</v>
      </c>
      <c r="I16559" t="str">
        <f>INDEX(LedgerMapping[[#All],[Level 3]],MATCH(Actuals[[#This Row],[Sub Ledger]],LedgerMapping[[#All],[Sub Ledger]],0))</f>
        <v>Administration</v>
      </c>
      <c r="J16559" s="22">
        <f>YEAR(Actuals[[#This Row],[Date]])</f>
        <v>2024</v>
      </c>
      <c r="K16559" s="22">
        <f>MONTH(Actuals[[#This Row],[Date]])</f>
        <v>10</v>
      </c>
      <c r="L16559" s="12"/>
    </row>
    <row r="16560" spans="1:12" x14ac:dyDescent="0.3">
      <c r="A16560">
        <v>3</v>
      </c>
      <c r="B16560">
        <v>37174</v>
      </c>
      <c r="C16560">
        <v>7</v>
      </c>
      <c r="D16560">
        <v>73000</v>
      </c>
      <c r="E16560" s="46">
        <v>45597</v>
      </c>
      <c r="F16560">
        <v>-137</v>
      </c>
      <c r="I16560" t="str">
        <f>INDEX(LedgerMapping[[#All],[Level 3]],MATCH(Actuals[[#This Row],[Sub Ledger]],LedgerMapping[[#All],[Sub Ledger]],0))</f>
        <v>Administration</v>
      </c>
      <c r="J16560" s="22">
        <f>YEAR(Actuals[[#This Row],[Date]])</f>
        <v>2024</v>
      </c>
      <c r="K16560" s="22">
        <f>MONTH(Actuals[[#This Row],[Date]])</f>
        <v>11</v>
      </c>
      <c r="L16560" s="12"/>
    </row>
    <row r="16561" spans="1:12" x14ac:dyDescent="0.3">
      <c r="A16561">
        <v>3</v>
      </c>
      <c r="B16561">
        <v>38324</v>
      </c>
      <c r="C16561">
        <v>7</v>
      </c>
      <c r="D16561">
        <v>73000</v>
      </c>
      <c r="E16561" s="46">
        <v>45628</v>
      </c>
      <c r="F16561">
        <v>-98</v>
      </c>
      <c r="I16561" t="str">
        <f>INDEX(LedgerMapping[[#All],[Level 3]],MATCH(Actuals[[#This Row],[Sub Ledger]],LedgerMapping[[#All],[Sub Ledger]],0))</f>
        <v>Administration</v>
      </c>
      <c r="J16561" s="22">
        <f>YEAR(Actuals[[#This Row],[Date]])</f>
        <v>2024</v>
      </c>
      <c r="K16561" s="22">
        <f>MONTH(Actuals[[#This Row],[Date]])</f>
        <v>12</v>
      </c>
      <c r="L16561" s="12"/>
    </row>
    <row r="16562" spans="1:12" x14ac:dyDescent="0.3">
      <c r="A16562">
        <v>3</v>
      </c>
      <c r="B16562">
        <v>160</v>
      </c>
      <c r="C16562">
        <v>7</v>
      </c>
      <c r="D16562">
        <v>74000</v>
      </c>
      <c r="E16562" s="46">
        <v>44562</v>
      </c>
      <c r="F16562">
        <v>-86</v>
      </c>
      <c r="I16562" t="str">
        <f>INDEX(LedgerMapping[[#All],[Level 3]],MATCH(Actuals[[#This Row],[Sub Ledger]],LedgerMapping[[#All],[Sub Ledger]],0))</f>
        <v>Administration</v>
      </c>
      <c r="J16562" s="22">
        <f>YEAR(Actuals[[#This Row],[Date]])</f>
        <v>2022</v>
      </c>
      <c r="K16562" s="22">
        <f>MONTH(Actuals[[#This Row],[Date]])</f>
        <v>1</v>
      </c>
      <c r="L16562" s="12"/>
    </row>
    <row r="16563" spans="1:12" x14ac:dyDescent="0.3">
      <c r="A16563">
        <v>3</v>
      </c>
      <c r="B16563">
        <v>1286</v>
      </c>
      <c r="C16563">
        <v>7</v>
      </c>
      <c r="D16563">
        <v>74000</v>
      </c>
      <c r="E16563" s="46">
        <v>44593</v>
      </c>
      <c r="F16563">
        <v>-107</v>
      </c>
      <c r="I16563" t="str">
        <f>INDEX(LedgerMapping[[#All],[Level 3]],MATCH(Actuals[[#This Row],[Sub Ledger]],LedgerMapping[[#All],[Sub Ledger]],0))</f>
        <v>Administration</v>
      </c>
      <c r="J16563" s="22">
        <f>YEAR(Actuals[[#This Row],[Date]])</f>
        <v>2022</v>
      </c>
      <c r="K16563" s="22">
        <f>MONTH(Actuals[[#This Row],[Date]])</f>
        <v>2</v>
      </c>
      <c r="L16563" s="12"/>
    </row>
    <row r="16564" spans="1:12" x14ac:dyDescent="0.3">
      <c r="A16564">
        <v>3</v>
      </c>
      <c r="B16564">
        <v>2410</v>
      </c>
      <c r="C16564">
        <v>7</v>
      </c>
      <c r="D16564">
        <v>74000</v>
      </c>
      <c r="E16564" s="46">
        <v>44624</v>
      </c>
      <c r="F16564">
        <v>-111</v>
      </c>
      <c r="I16564" t="str">
        <f>INDEX(LedgerMapping[[#All],[Level 3]],MATCH(Actuals[[#This Row],[Sub Ledger]],LedgerMapping[[#All],[Sub Ledger]],0))</f>
        <v>Administration</v>
      </c>
      <c r="J16564" s="22">
        <f>YEAR(Actuals[[#This Row],[Date]])</f>
        <v>2022</v>
      </c>
      <c r="K16564" s="22">
        <f>MONTH(Actuals[[#This Row],[Date]])</f>
        <v>3</v>
      </c>
      <c r="L16564" s="12"/>
    </row>
    <row r="16565" spans="1:12" x14ac:dyDescent="0.3">
      <c r="A16565">
        <v>3</v>
      </c>
      <c r="B16565">
        <v>3528</v>
      </c>
      <c r="C16565">
        <v>7</v>
      </c>
      <c r="D16565">
        <v>74000</v>
      </c>
      <c r="E16565" s="46">
        <v>44654</v>
      </c>
      <c r="F16565">
        <v>-121</v>
      </c>
      <c r="I16565" t="str">
        <f>INDEX(LedgerMapping[[#All],[Level 3]],MATCH(Actuals[[#This Row],[Sub Ledger]],LedgerMapping[[#All],[Sub Ledger]],0))</f>
        <v>Administration</v>
      </c>
      <c r="J16565" s="22">
        <f>YEAR(Actuals[[#This Row],[Date]])</f>
        <v>2022</v>
      </c>
      <c r="K16565" s="22">
        <f>MONTH(Actuals[[#This Row],[Date]])</f>
        <v>4</v>
      </c>
      <c r="L16565" s="12"/>
    </row>
    <row r="16566" spans="1:12" x14ac:dyDescent="0.3">
      <c r="A16566">
        <v>3</v>
      </c>
      <c r="B16566">
        <v>4648</v>
      </c>
      <c r="C16566">
        <v>7</v>
      </c>
      <c r="D16566">
        <v>74000</v>
      </c>
      <c r="E16566" s="46">
        <v>44685</v>
      </c>
      <c r="F16566">
        <v>-107</v>
      </c>
      <c r="I16566" t="str">
        <f>INDEX(LedgerMapping[[#All],[Level 3]],MATCH(Actuals[[#This Row],[Sub Ledger]],LedgerMapping[[#All],[Sub Ledger]],0))</f>
        <v>Administration</v>
      </c>
      <c r="J16566" s="22">
        <f>YEAR(Actuals[[#This Row],[Date]])</f>
        <v>2022</v>
      </c>
      <c r="K16566" s="22">
        <f>MONTH(Actuals[[#This Row],[Date]])</f>
        <v>5</v>
      </c>
      <c r="L16566" s="12"/>
    </row>
    <row r="16567" spans="1:12" x14ac:dyDescent="0.3">
      <c r="A16567">
        <v>3</v>
      </c>
      <c r="B16567">
        <v>5775</v>
      </c>
      <c r="C16567">
        <v>7</v>
      </c>
      <c r="D16567">
        <v>74000</v>
      </c>
      <c r="E16567" s="46">
        <v>44715</v>
      </c>
      <c r="F16567">
        <v>-104</v>
      </c>
      <c r="I16567" t="str">
        <f>INDEX(LedgerMapping[[#All],[Level 3]],MATCH(Actuals[[#This Row],[Sub Ledger]],LedgerMapping[[#All],[Sub Ledger]],0))</f>
        <v>Administration</v>
      </c>
      <c r="J16567" s="22">
        <f>YEAR(Actuals[[#This Row],[Date]])</f>
        <v>2022</v>
      </c>
      <c r="K16567" s="22">
        <f>MONTH(Actuals[[#This Row],[Date]])</f>
        <v>6</v>
      </c>
      <c r="L16567" s="12"/>
    </row>
    <row r="16568" spans="1:12" x14ac:dyDescent="0.3">
      <c r="A16568">
        <v>3</v>
      </c>
      <c r="B16568">
        <v>6898</v>
      </c>
      <c r="C16568">
        <v>7</v>
      </c>
      <c r="D16568">
        <v>74000</v>
      </c>
      <c r="E16568" s="46">
        <v>44746</v>
      </c>
      <c r="F16568">
        <v>-79</v>
      </c>
      <c r="I16568" t="str">
        <f>INDEX(LedgerMapping[[#All],[Level 3]],MATCH(Actuals[[#This Row],[Sub Ledger]],LedgerMapping[[#All],[Sub Ledger]],0))</f>
        <v>Administration</v>
      </c>
      <c r="J16568" s="22">
        <f>YEAR(Actuals[[#This Row],[Date]])</f>
        <v>2022</v>
      </c>
      <c r="K16568" s="22">
        <f>MONTH(Actuals[[#This Row],[Date]])</f>
        <v>7</v>
      </c>
      <c r="L16568" s="12"/>
    </row>
    <row r="16569" spans="1:12" x14ac:dyDescent="0.3">
      <c r="A16569">
        <v>3</v>
      </c>
      <c r="B16569">
        <v>8019</v>
      </c>
      <c r="C16569">
        <v>7</v>
      </c>
      <c r="D16569">
        <v>74000</v>
      </c>
      <c r="E16569" s="46">
        <v>44777</v>
      </c>
      <c r="F16569">
        <v>-81</v>
      </c>
      <c r="I16569" t="str">
        <f>INDEX(LedgerMapping[[#All],[Level 3]],MATCH(Actuals[[#This Row],[Sub Ledger]],LedgerMapping[[#All],[Sub Ledger]],0))</f>
        <v>Administration</v>
      </c>
      <c r="J16569" s="22">
        <f>YEAR(Actuals[[#This Row],[Date]])</f>
        <v>2022</v>
      </c>
      <c r="K16569" s="22">
        <f>MONTH(Actuals[[#This Row],[Date]])</f>
        <v>8</v>
      </c>
      <c r="L16569" s="12"/>
    </row>
    <row r="16570" spans="1:12" x14ac:dyDescent="0.3">
      <c r="A16570">
        <v>3</v>
      </c>
      <c r="B16570">
        <v>9141</v>
      </c>
      <c r="C16570">
        <v>7</v>
      </c>
      <c r="D16570">
        <v>74000</v>
      </c>
      <c r="E16570" s="46">
        <v>44805</v>
      </c>
      <c r="F16570">
        <v>-110</v>
      </c>
      <c r="I16570" t="str">
        <f>INDEX(LedgerMapping[[#All],[Level 3]],MATCH(Actuals[[#This Row],[Sub Ledger]],LedgerMapping[[#All],[Sub Ledger]],0))</f>
        <v>Administration</v>
      </c>
      <c r="J16570" s="22">
        <f>YEAR(Actuals[[#This Row],[Date]])</f>
        <v>2022</v>
      </c>
      <c r="K16570" s="22">
        <f>MONTH(Actuals[[#This Row],[Date]])</f>
        <v>9</v>
      </c>
      <c r="L16570" s="12"/>
    </row>
    <row r="16571" spans="1:12" x14ac:dyDescent="0.3">
      <c r="A16571">
        <v>3</v>
      </c>
      <c r="B16571">
        <v>10256</v>
      </c>
      <c r="C16571">
        <v>7</v>
      </c>
      <c r="D16571">
        <v>74000</v>
      </c>
      <c r="E16571" s="46">
        <v>44836</v>
      </c>
      <c r="F16571">
        <v>-96</v>
      </c>
      <c r="I16571" t="str">
        <f>INDEX(LedgerMapping[[#All],[Level 3]],MATCH(Actuals[[#This Row],[Sub Ledger]],LedgerMapping[[#All],[Sub Ledger]],0))</f>
        <v>Administration</v>
      </c>
      <c r="J16571" s="22">
        <f>YEAR(Actuals[[#This Row],[Date]])</f>
        <v>2022</v>
      </c>
      <c r="K16571" s="22">
        <f>MONTH(Actuals[[#This Row],[Date]])</f>
        <v>10</v>
      </c>
      <c r="L16571" s="12"/>
    </row>
    <row r="16572" spans="1:12" x14ac:dyDescent="0.3">
      <c r="A16572">
        <v>3</v>
      </c>
      <c r="B16572">
        <v>11375</v>
      </c>
      <c r="C16572">
        <v>7</v>
      </c>
      <c r="D16572">
        <v>74000</v>
      </c>
      <c r="E16572" s="46">
        <v>44866</v>
      </c>
      <c r="F16572">
        <v>-98</v>
      </c>
      <c r="I16572" t="str">
        <f>INDEX(LedgerMapping[[#All],[Level 3]],MATCH(Actuals[[#This Row],[Sub Ledger]],LedgerMapping[[#All],[Sub Ledger]],0))</f>
        <v>Administration</v>
      </c>
      <c r="J16572" s="22">
        <f>YEAR(Actuals[[#This Row],[Date]])</f>
        <v>2022</v>
      </c>
      <c r="K16572" s="22">
        <f>MONTH(Actuals[[#This Row],[Date]])</f>
        <v>11</v>
      </c>
      <c r="L16572" s="12"/>
    </row>
    <row r="16573" spans="1:12" x14ac:dyDescent="0.3">
      <c r="A16573">
        <v>3</v>
      </c>
      <c r="B16573">
        <v>12503</v>
      </c>
      <c r="C16573">
        <v>7</v>
      </c>
      <c r="D16573">
        <v>74000</v>
      </c>
      <c r="E16573" s="46">
        <v>44897</v>
      </c>
      <c r="F16573">
        <v>-70</v>
      </c>
      <c r="I16573" t="str">
        <f>INDEX(LedgerMapping[[#All],[Level 3]],MATCH(Actuals[[#This Row],[Sub Ledger]],LedgerMapping[[#All],[Sub Ledger]],0))</f>
        <v>Administration</v>
      </c>
      <c r="J16573" s="22">
        <f>YEAR(Actuals[[#This Row],[Date]])</f>
        <v>2022</v>
      </c>
      <c r="K16573" s="22">
        <f>MONTH(Actuals[[#This Row],[Date]])</f>
        <v>12</v>
      </c>
      <c r="L16573" s="12"/>
    </row>
    <row r="16574" spans="1:12" x14ac:dyDescent="0.3">
      <c r="A16574">
        <v>3</v>
      </c>
      <c r="B16574">
        <v>13595</v>
      </c>
      <c r="C16574">
        <v>7</v>
      </c>
      <c r="D16574">
        <v>74000</v>
      </c>
      <c r="E16574" s="46">
        <v>44927</v>
      </c>
      <c r="F16574">
        <v>-331</v>
      </c>
      <c r="I16574" t="str">
        <f>INDEX(LedgerMapping[[#All],[Level 3]],MATCH(Actuals[[#This Row],[Sub Ledger]],LedgerMapping[[#All],[Sub Ledger]],0))</f>
        <v>Administration</v>
      </c>
      <c r="J16574" s="22">
        <f>YEAR(Actuals[[#This Row],[Date]])</f>
        <v>2023</v>
      </c>
      <c r="K16574" s="22">
        <f>MONTH(Actuals[[#This Row],[Date]])</f>
        <v>1</v>
      </c>
      <c r="L16574" s="12"/>
    </row>
    <row r="16575" spans="1:12" x14ac:dyDescent="0.3">
      <c r="A16575">
        <v>3</v>
      </c>
      <c r="B16575">
        <v>14607</v>
      </c>
      <c r="C16575">
        <v>7</v>
      </c>
      <c r="D16575">
        <v>74000</v>
      </c>
      <c r="E16575" s="46">
        <v>44958</v>
      </c>
      <c r="F16575">
        <v>-267</v>
      </c>
      <c r="I16575" t="str">
        <f>INDEX(LedgerMapping[[#All],[Level 3]],MATCH(Actuals[[#This Row],[Sub Ledger]],LedgerMapping[[#All],[Sub Ledger]],0))</f>
        <v>Administration</v>
      </c>
      <c r="J16575" s="22">
        <f>YEAR(Actuals[[#This Row],[Date]])</f>
        <v>2023</v>
      </c>
      <c r="K16575" s="22">
        <f>MONTH(Actuals[[#This Row],[Date]])</f>
        <v>2</v>
      </c>
      <c r="L16575" s="12"/>
    </row>
    <row r="16576" spans="1:12" x14ac:dyDescent="0.3">
      <c r="A16576">
        <v>3</v>
      </c>
      <c r="B16576">
        <v>15586</v>
      </c>
      <c r="C16576">
        <v>7</v>
      </c>
      <c r="D16576">
        <v>74000</v>
      </c>
      <c r="E16576" s="46">
        <v>44988</v>
      </c>
      <c r="F16576">
        <v>-350</v>
      </c>
      <c r="I16576" t="str">
        <f>INDEX(LedgerMapping[[#All],[Level 3]],MATCH(Actuals[[#This Row],[Sub Ledger]],LedgerMapping[[#All],[Sub Ledger]],0))</f>
        <v>Administration</v>
      </c>
      <c r="J16576" s="22">
        <f>YEAR(Actuals[[#This Row],[Date]])</f>
        <v>2023</v>
      </c>
      <c r="K16576" s="22">
        <f>MONTH(Actuals[[#This Row],[Date]])</f>
        <v>3</v>
      </c>
      <c r="L16576" s="12"/>
    </row>
    <row r="16577" spans="1:12" x14ac:dyDescent="0.3">
      <c r="A16577">
        <v>3</v>
      </c>
      <c r="B16577">
        <v>16618</v>
      </c>
      <c r="C16577">
        <v>7</v>
      </c>
      <c r="D16577">
        <v>74000</v>
      </c>
      <c r="E16577" s="46">
        <v>45018</v>
      </c>
      <c r="F16577">
        <v>-323</v>
      </c>
      <c r="I16577" t="str">
        <f>INDEX(LedgerMapping[[#All],[Level 3]],MATCH(Actuals[[#This Row],[Sub Ledger]],LedgerMapping[[#All],[Sub Ledger]],0))</f>
        <v>Administration</v>
      </c>
      <c r="J16577" s="22">
        <f>YEAR(Actuals[[#This Row],[Date]])</f>
        <v>2023</v>
      </c>
      <c r="K16577" s="22">
        <f>MONTH(Actuals[[#This Row],[Date]])</f>
        <v>4</v>
      </c>
      <c r="L16577" s="12"/>
    </row>
    <row r="16578" spans="1:12" x14ac:dyDescent="0.3">
      <c r="A16578">
        <v>3</v>
      </c>
      <c r="B16578">
        <v>17650</v>
      </c>
      <c r="C16578">
        <v>7</v>
      </c>
      <c r="D16578">
        <v>74000</v>
      </c>
      <c r="E16578" s="46">
        <v>45049</v>
      </c>
      <c r="F16578">
        <v>-386</v>
      </c>
      <c r="I16578" t="str">
        <f>INDEX(LedgerMapping[[#All],[Level 3]],MATCH(Actuals[[#This Row],[Sub Ledger]],LedgerMapping[[#All],[Sub Ledger]],0))</f>
        <v>Administration</v>
      </c>
      <c r="J16578" s="22">
        <f>YEAR(Actuals[[#This Row],[Date]])</f>
        <v>2023</v>
      </c>
      <c r="K16578" s="22">
        <f>MONTH(Actuals[[#This Row],[Date]])</f>
        <v>5</v>
      </c>
      <c r="L16578" s="12"/>
    </row>
    <row r="16579" spans="1:12" x14ac:dyDescent="0.3">
      <c r="A16579">
        <v>3</v>
      </c>
      <c r="B16579">
        <v>18654</v>
      </c>
      <c r="C16579">
        <v>7</v>
      </c>
      <c r="D16579">
        <v>74000</v>
      </c>
      <c r="E16579" s="46">
        <v>45079</v>
      </c>
      <c r="F16579">
        <v>-310</v>
      </c>
      <c r="I16579" t="str">
        <f>INDEX(LedgerMapping[[#All],[Level 3]],MATCH(Actuals[[#This Row],[Sub Ledger]],LedgerMapping[[#All],[Sub Ledger]],0))</f>
        <v>Administration</v>
      </c>
      <c r="J16579" s="22">
        <f>YEAR(Actuals[[#This Row],[Date]])</f>
        <v>2023</v>
      </c>
      <c r="K16579" s="22">
        <f>MONTH(Actuals[[#This Row],[Date]])</f>
        <v>6</v>
      </c>
      <c r="L16579" s="12"/>
    </row>
    <row r="16580" spans="1:12" x14ac:dyDescent="0.3">
      <c r="A16580">
        <v>3</v>
      </c>
      <c r="B16580">
        <v>19682</v>
      </c>
      <c r="C16580">
        <v>7</v>
      </c>
      <c r="D16580">
        <v>74000</v>
      </c>
      <c r="E16580" s="46">
        <v>45110</v>
      </c>
      <c r="F16580">
        <v>-444</v>
      </c>
      <c r="I16580" t="str">
        <f>INDEX(LedgerMapping[[#All],[Level 3]],MATCH(Actuals[[#This Row],[Sub Ledger]],LedgerMapping[[#All],[Sub Ledger]],0))</f>
        <v>Administration</v>
      </c>
      <c r="J16580" s="22">
        <f>YEAR(Actuals[[#This Row],[Date]])</f>
        <v>2023</v>
      </c>
      <c r="K16580" s="22">
        <f>MONTH(Actuals[[#This Row],[Date]])</f>
        <v>7</v>
      </c>
      <c r="L16580" s="12"/>
    </row>
    <row r="16581" spans="1:12" x14ac:dyDescent="0.3">
      <c r="A16581">
        <v>3</v>
      </c>
      <c r="B16581">
        <v>20712</v>
      </c>
      <c r="C16581">
        <v>7</v>
      </c>
      <c r="D16581">
        <v>74000</v>
      </c>
      <c r="E16581" s="46">
        <v>45141</v>
      </c>
      <c r="F16581">
        <v>-391</v>
      </c>
      <c r="I16581" t="str">
        <f>INDEX(LedgerMapping[[#All],[Level 3]],MATCH(Actuals[[#This Row],[Sub Ledger]],LedgerMapping[[#All],[Sub Ledger]],0))</f>
        <v>Administration</v>
      </c>
      <c r="J16581" s="22">
        <f>YEAR(Actuals[[#This Row],[Date]])</f>
        <v>2023</v>
      </c>
      <c r="K16581" s="22">
        <f>MONTH(Actuals[[#This Row],[Date]])</f>
        <v>8</v>
      </c>
      <c r="L16581" s="12"/>
    </row>
    <row r="16582" spans="1:12" x14ac:dyDescent="0.3">
      <c r="A16582">
        <v>3</v>
      </c>
      <c r="B16582">
        <v>21714</v>
      </c>
      <c r="C16582">
        <v>7</v>
      </c>
      <c r="D16582">
        <v>74000</v>
      </c>
      <c r="E16582" s="46">
        <v>45169</v>
      </c>
      <c r="F16582">
        <v>-361</v>
      </c>
      <c r="I16582" t="str">
        <f>INDEX(LedgerMapping[[#All],[Level 3]],MATCH(Actuals[[#This Row],[Sub Ledger]],LedgerMapping[[#All],[Sub Ledger]],0))</f>
        <v>Administration</v>
      </c>
      <c r="J16582" s="22">
        <f>YEAR(Actuals[[#This Row],[Date]])</f>
        <v>2023</v>
      </c>
      <c r="K16582" s="22">
        <f>MONTH(Actuals[[#This Row],[Date]])</f>
        <v>8</v>
      </c>
      <c r="L16582" s="12"/>
    </row>
    <row r="16583" spans="1:12" x14ac:dyDescent="0.3">
      <c r="A16583">
        <v>3</v>
      </c>
      <c r="B16583">
        <v>22690</v>
      </c>
      <c r="C16583">
        <v>7</v>
      </c>
      <c r="D16583">
        <v>74000</v>
      </c>
      <c r="E16583" s="46">
        <v>45200</v>
      </c>
      <c r="F16583">
        <v>-297</v>
      </c>
      <c r="I16583" t="str">
        <f>INDEX(LedgerMapping[[#All],[Level 3]],MATCH(Actuals[[#This Row],[Sub Ledger]],LedgerMapping[[#All],[Sub Ledger]],0))</f>
        <v>Administration</v>
      </c>
      <c r="J16583" s="22">
        <f>YEAR(Actuals[[#This Row],[Date]])</f>
        <v>2023</v>
      </c>
      <c r="K16583" s="22">
        <f>MONTH(Actuals[[#This Row],[Date]])</f>
        <v>10</v>
      </c>
      <c r="L16583" s="12"/>
    </row>
    <row r="16584" spans="1:12" x14ac:dyDescent="0.3">
      <c r="A16584">
        <v>3</v>
      </c>
      <c r="B16584">
        <v>23694</v>
      </c>
      <c r="C16584">
        <v>7</v>
      </c>
      <c r="D16584">
        <v>74000</v>
      </c>
      <c r="E16584" s="46">
        <v>45230</v>
      </c>
      <c r="F16584">
        <v>-386</v>
      </c>
      <c r="I16584" t="str">
        <f>INDEX(LedgerMapping[[#All],[Level 3]],MATCH(Actuals[[#This Row],[Sub Ledger]],LedgerMapping[[#All],[Sub Ledger]],0))</f>
        <v>Administration</v>
      </c>
      <c r="J16584" s="22">
        <f>YEAR(Actuals[[#This Row],[Date]])</f>
        <v>2023</v>
      </c>
      <c r="K16584" s="22">
        <f>MONTH(Actuals[[#This Row],[Date]])</f>
        <v>10</v>
      </c>
      <c r="L16584" s="12"/>
    </row>
    <row r="16585" spans="1:12" x14ac:dyDescent="0.3">
      <c r="A16585">
        <v>3</v>
      </c>
      <c r="B16585">
        <v>24724</v>
      </c>
      <c r="C16585">
        <v>7</v>
      </c>
      <c r="D16585">
        <v>74000</v>
      </c>
      <c r="E16585" s="46">
        <v>45261</v>
      </c>
      <c r="F16585">
        <v>-323</v>
      </c>
      <c r="I16585" t="str">
        <f>INDEX(LedgerMapping[[#All],[Level 3]],MATCH(Actuals[[#This Row],[Sub Ledger]],LedgerMapping[[#All],[Sub Ledger]],0))</f>
        <v>Administration</v>
      </c>
      <c r="J16585" s="22">
        <f>YEAR(Actuals[[#This Row],[Date]])</f>
        <v>2023</v>
      </c>
      <c r="K16585" s="22">
        <f>MONTH(Actuals[[#This Row],[Date]])</f>
        <v>12</v>
      </c>
      <c r="L16585" s="12"/>
    </row>
    <row r="16586" spans="1:12" x14ac:dyDescent="0.3">
      <c r="A16586">
        <v>3</v>
      </c>
      <c r="B16586">
        <v>25785</v>
      </c>
      <c r="C16586">
        <v>7</v>
      </c>
      <c r="D16586">
        <v>74000</v>
      </c>
      <c r="E16586" s="46">
        <v>45291</v>
      </c>
      <c r="F16586">
        <v>-245</v>
      </c>
      <c r="I16586" t="str">
        <f>INDEX(LedgerMapping[[#All],[Level 3]],MATCH(Actuals[[#This Row],[Sub Ledger]],LedgerMapping[[#All],[Sub Ledger]],0))</f>
        <v>Administration</v>
      </c>
      <c r="J16586" s="22">
        <f>YEAR(Actuals[[#This Row],[Date]])</f>
        <v>2023</v>
      </c>
      <c r="K16586" s="22">
        <f>MONTH(Actuals[[#This Row],[Date]])</f>
        <v>12</v>
      </c>
      <c r="L16586" s="12"/>
    </row>
    <row r="16587" spans="1:12" x14ac:dyDescent="0.3">
      <c r="A16587">
        <v>3</v>
      </c>
      <c r="B16587">
        <v>26921</v>
      </c>
      <c r="C16587">
        <v>7</v>
      </c>
      <c r="D16587">
        <v>74000</v>
      </c>
      <c r="E16587" s="46">
        <v>45322</v>
      </c>
      <c r="F16587">
        <v>-319</v>
      </c>
      <c r="I16587" t="str">
        <f>INDEX(LedgerMapping[[#All],[Level 3]],MATCH(Actuals[[#This Row],[Sub Ledger]],LedgerMapping[[#All],[Sub Ledger]],0))</f>
        <v>Administration</v>
      </c>
      <c r="J16587" s="22">
        <f>YEAR(Actuals[[#This Row],[Date]])</f>
        <v>2024</v>
      </c>
      <c r="K16587" s="22">
        <f>MONTH(Actuals[[#This Row],[Date]])</f>
        <v>1</v>
      </c>
      <c r="L16587" s="12"/>
    </row>
    <row r="16588" spans="1:12" x14ac:dyDescent="0.3">
      <c r="A16588">
        <v>3</v>
      </c>
      <c r="B16588">
        <v>28071</v>
      </c>
      <c r="C16588">
        <v>7</v>
      </c>
      <c r="D16588">
        <v>74000</v>
      </c>
      <c r="E16588" s="46">
        <v>45354</v>
      </c>
      <c r="F16588">
        <v>-231</v>
      </c>
      <c r="I16588" t="str">
        <f>INDEX(LedgerMapping[[#All],[Level 3]],MATCH(Actuals[[#This Row],[Sub Ledger]],LedgerMapping[[#All],[Sub Ledger]],0))</f>
        <v>Administration</v>
      </c>
      <c r="J16588" s="22">
        <f>YEAR(Actuals[[#This Row],[Date]])</f>
        <v>2024</v>
      </c>
      <c r="K16588" s="22">
        <f>MONTH(Actuals[[#This Row],[Date]])</f>
        <v>3</v>
      </c>
      <c r="L16588" s="12"/>
    </row>
    <row r="16589" spans="1:12" x14ac:dyDescent="0.3">
      <c r="A16589">
        <v>3</v>
      </c>
      <c r="B16589">
        <v>29224</v>
      </c>
      <c r="C16589">
        <v>7</v>
      </c>
      <c r="D16589">
        <v>74000</v>
      </c>
      <c r="E16589" s="46">
        <v>45384</v>
      </c>
      <c r="F16589">
        <v>-209</v>
      </c>
      <c r="I16589" t="str">
        <f>INDEX(LedgerMapping[[#All],[Level 3]],MATCH(Actuals[[#This Row],[Sub Ledger]],LedgerMapping[[#All],[Sub Ledger]],0))</f>
        <v>Administration</v>
      </c>
      <c r="J16589" s="22">
        <f>YEAR(Actuals[[#This Row],[Date]])</f>
        <v>2024</v>
      </c>
      <c r="K16589" s="22">
        <f>MONTH(Actuals[[#This Row],[Date]])</f>
        <v>4</v>
      </c>
      <c r="L16589" s="12"/>
    </row>
    <row r="16590" spans="1:12" x14ac:dyDescent="0.3">
      <c r="A16590">
        <v>3</v>
      </c>
      <c r="B16590">
        <v>30350</v>
      </c>
      <c r="C16590">
        <v>7</v>
      </c>
      <c r="D16590">
        <v>74000</v>
      </c>
      <c r="E16590" s="46">
        <v>45415</v>
      </c>
      <c r="F16590">
        <v>-264</v>
      </c>
      <c r="I16590" t="str">
        <f>INDEX(LedgerMapping[[#All],[Level 3]],MATCH(Actuals[[#This Row],[Sub Ledger]],LedgerMapping[[#All],[Sub Ledger]],0))</f>
        <v>Administration</v>
      </c>
      <c r="J16590" s="22">
        <f>YEAR(Actuals[[#This Row],[Date]])</f>
        <v>2024</v>
      </c>
      <c r="K16590" s="22">
        <f>MONTH(Actuals[[#This Row],[Date]])</f>
        <v>5</v>
      </c>
      <c r="L16590" s="12"/>
    </row>
    <row r="16591" spans="1:12" x14ac:dyDescent="0.3">
      <c r="A16591">
        <v>3</v>
      </c>
      <c r="B16591">
        <v>31476</v>
      </c>
      <c r="C16591">
        <v>7</v>
      </c>
      <c r="D16591">
        <v>74000</v>
      </c>
      <c r="E16591" s="46">
        <v>45445</v>
      </c>
      <c r="F16591">
        <v>-236</v>
      </c>
      <c r="I16591" t="str">
        <f>INDEX(LedgerMapping[[#All],[Level 3]],MATCH(Actuals[[#This Row],[Sub Ledger]],LedgerMapping[[#All],[Sub Ledger]],0))</f>
        <v>Administration</v>
      </c>
      <c r="J16591" s="22">
        <f>YEAR(Actuals[[#This Row],[Date]])</f>
        <v>2024</v>
      </c>
      <c r="K16591" s="22">
        <f>MONTH(Actuals[[#This Row],[Date]])</f>
        <v>6</v>
      </c>
      <c r="L16591" s="12"/>
    </row>
    <row r="16592" spans="1:12" x14ac:dyDescent="0.3">
      <c r="A16592">
        <v>3</v>
      </c>
      <c r="B16592">
        <v>32600</v>
      </c>
      <c r="C16592">
        <v>7</v>
      </c>
      <c r="D16592">
        <v>74000</v>
      </c>
      <c r="E16592" s="46">
        <v>45476</v>
      </c>
      <c r="F16592">
        <v>-193</v>
      </c>
      <c r="I16592" t="str">
        <f>INDEX(LedgerMapping[[#All],[Level 3]],MATCH(Actuals[[#This Row],[Sub Ledger]],LedgerMapping[[#All],[Sub Ledger]],0))</f>
        <v>Administration</v>
      </c>
      <c r="J16592" s="22">
        <f>YEAR(Actuals[[#This Row],[Date]])</f>
        <v>2024</v>
      </c>
      <c r="K16592" s="22">
        <f>MONTH(Actuals[[#This Row],[Date]])</f>
        <v>7</v>
      </c>
      <c r="L16592" s="12"/>
    </row>
    <row r="16593" spans="1:12" x14ac:dyDescent="0.3">
      <c r="A16593">
        <v>3</v>
      </c>
      <c r="B16593">
        <v>33725</v>
      </c>
      <c r="C16593">
        <v>7</v>
      </c>
      <c r="D16593">
        <v>74000</v>
      </c>
      <c r="E16593" s="46">
        <v>45507</v>
      </c>
      <c r="F16593">
        <v>-315</v>
      </c>
      <c r="I16593" t="str">
        <f>INDEX(LedgerMapping[[#All],[Level 3]],MATCH(Actuals[[#This Row],[Sub Ledger]],LedgerMapping[[#All],[Sub Ledger]],0))</f>
        <v>Administration</v>
      </c>
      <c r="J16593" s="22">
        <f>YEAR(Actuals[[#This Row],[Date]])</f>
        <v>2024</v>
      </c>
      <c r="K16593" s="22">
        <f>MONTH(Actuals[[#This Row],[Date]])</f>
        <v>8</v>
      </c>
      <c r="L16593" s="12"/>
    </row>
    <row r="16594" spans="1:12" x14ac:dyDescent="0.3">
      <c r="A16594">
        <v>3</v>
      </c>
      <c r="B16594">
        <v>34875</v>
      </c>
      <c r="C16594">
        <v>7</v>
      </c>
      <c r="D16594">
        <v>74000</v>
      </c>
      <c r="E16594" s="46">
        <v>45536</v>
      </c>
      <c r="F16594">
        <v>-212</v>
      </c>
      <c r="I16594" t="str">
        <f>INDEX(LedgerMapping[[#All],[Level 3]],MATCH(Actuals[[#This Row],[Sub Ledger]],LedgerMapping[[#All],[Sub Ledger]],0))</f>
        <v>Administration</v>
      </c>
      <c r="J16594" s="22">
        <f>YEAR(Actuals[[#This Row],[Date]])</f>
        <v>2024</v>
      </c>
      <c r="K16594" s="22">
        <f>MONTH(Actuals[[#This Row],[Date]])</f>
        <v>9</v>
      </c>
      <c r="L16594" s="12"/>
    </row>
    <row r="16595" spans="1:12" x14ac:dyDescent="0.3">
      <c r="A16595">
        <v>3</v>
      </c>
      <c r="B16595">
        <v>36026</v>
      </c>
      <c r="C16595">
        <v>7</v>
      </c>
      <c r="D16595">
        <v>74000</v>
      </c>
      <c r="E16595" s="46">
        <v>45567</v>
      </c>
      <c r="F16595">
        <v>-269</v>
      </c>
      <c r="I16595" t="str">
        <f>INDEX(LedgerMapping[[#All],[Level 3]],MATCH(Actuals[[#This Row],[Sub Ledger]],LedgerMapping[[#All],[Sub Ledger]],0))</f>
        <v>Administration</v>
      </c>
      <c r="J16595" s="22">
        <f>YEAR(Actuals[[#This Row],[Date]])</f>
        <v>2024</v>
      </c>
      <c r="K16595" s="22">
        <f>MONTH(Actuals[[#This Row],[Date]])</f>
        <v>10</v>
      </c>
      <c r="L16595" s="12"/>
    </row>
    <row r="16596" spans="1:12" x14ac:dyDescent="0.3">
      <c r="A16596">
        <v>3</v>
      </c>
      <c r="B16596">
        <v>37175</v>
      </c>
      <c r="C16596">
        <v>7</v>
      </c>
      <c r="D16596">
        <v>74000</v>
      </c>
      <c r="E16596" s="46">
        <v>45597</v>
      </c>
      <c r="F16596">
        <v>-217</v>
      </c>
      <c r="I16596" t="str">
        <f>INDEX(LedgerMapping[[#All],[Level 3]],MATCH(Actuals[[#This Row],[Sub Ledger]],LedgerMapping[[#All],[Sub Ledger]],0))</f>
        <v>Administration</v>
      </c>
      <c r="J16596" s="22">
        <f>YEAR(Actuals[[#This Row],[Date]])</f>
        <v>2024</v>
      </c>
      <c r="K16596" s="22">
        <f>MONTH(Actuals[[#This Row],[Date]])</f>
        <v>11</v>
      </c>
      <c r="L16596" s="12"/>
    </row>
    <row r="16597" spans="1:12" x14ac:dyDescent="0.3">
      <c r="A16597">
        <v>3</v>
      </c>
      <c r="B16597">
        <v>38325</v>
      </c>
      <c r="C16597">
        <v>7</v>
      </c>
      <c r="D16597">
        <v>74000</v>
      </c>
      <c r="E16597" s="46">
        <v>45628</v>
      </c>
      <c r="F16597">
        <v>-186</v>
      </c>
      <c r="I16597" t="str">
        <f>INDEX(LedgerMapping[[#All],[Level 3]],MATCH(Actuals[[#This Row],[Sub Ledger]],LedgerMapping[[#All],[Sub Ledger]],0))</f>
        <v>Administration</v>
      </c>
      <c r="J16597" s="22">
        <f>YEAR(Actuals[[#This Row],[Date]])</f>
        <v>2024</v>
      </c>
      <c r="K16597" s="22">
        <f>MONTH(Actuals[[#This Row],[Date]])</f>
        <v>12</v>
      </c>
      <c r="L16597" s="12"/>
    </row>
    <row r="16598" spans="1:12" x14ac:dyDescent="0.3">
      <c r="A16598">
        <v>3</v>
      </c>
      <c r="B16598">
        <v>163</v>
      </c>
      <c r="C16598">
        <v>7</v>
      </c>
      <c r="D16598">
        <v>76000</v>
      </c>
      <c r="E16598" s="46">
        <v>44562</v>
      </c>
      <c r="F16598">
        <v>-71</v>
      </c>
      <c r="I16598" t="str">
        <f>INDEX(LedgerMapping[[#All],[Level 3]],MATCH(Actuals[[#This Row],[Sub Ledger]],LedgerMapping[[#All],[Sub Ledger]],0))</f>
        <v>Administration</v>
      </c>
      <c r="J16598" s="22">
        <f>YEAR(Actuals[[#This Row],[Date]])</f>
        <v>2022</v>
      </c>
      <c r="K16598" s="22">
        <f>MONTH(Actuals[[#This Row],[Date]])</f>
        <v>1</v>
      </c>
      <c r="L16598" s="12"/>
    </row>
    <row r="16599" spans="1:12" x14ac:dyDescent="0.3">
      <c r="A16599">
        <v>3</v>
      </c>
      <c r="B16599">
        <v>1289</v>
      </c>
      <c r="C16599">
        <v>7</v>
      </c>
      <c r="D16599">
        <v>76000</v>
      </c>
      <c r="E16599" s="46">
        <v>44593</v>
      </c>
      <c r="F16599">
        <v>-52</v>
      </c>
      <c r="I16599" t="str">
        <f>INDEX(LedgerMapping[[#All],[Level 3]],MATCH(Actuals[[#This Row],[Sub Ledger]],LedgerMapping[[#All],[Sub Ledger]],0))</f>
        <v>Administration</v>
      </c>
      <c r="J16599" s="22">
        <f>YEAR(Actuals[[#This Row],[Date]])</f>
        <v>2022</v>
      </c>
      <c r="K16599" s="22">
        <f>MONTH(Actuals[[#This Row],[Date]])</f>
        <v>2</v>
      </c>
      <c r="L16599" s="12"/>
    </row>
    <row r="16600" spans="1:12" x14ac:dyDescent="0.3">
      <c r="A16600">
        <v>3</v>
      </c>
      <c r="B16600">
        <v>2413</v>
      </c>
      <c r="C16600">
        <v>7</v>
      </c>
      <c r="D16600">
        <v>76000</v>
      </c>
      <c r="E16600" s="46">
        <v>44624</v>
      </c>
      <c r="F16600">
        <v>-78</v>
      </c>
      <c r="I16600" t="str">
        <f>INDEX(LedgerMapping[[#All],[Level 3]],MATCH(Actuals[[#This Row],[Sub Ledger]],LedgerMapping[[#All],[Sub Ledger]],0))</f>
        <v>Administration</v>
      </c>
      <c r="J16600" s="22">
        <f>YEAR(Actuals[[#This Row],[Date]])</f>
        <v>2022</v>
      </c>
      <c r="K16600" s="22">
        <f>MONTH(Actuals[[#This Row],[Date]])</f>
        <v>3</v>
      </c>
      <c r="L16600" s="12"/>
    </row>
    <row r="16601" spans="1:12" x14ac:dyDescent="0.3">
      <c r="A16601">
        <v>3</v>
      </c>
      <c r="B16601">
        <v>3531</v>
      </c>
      <c r="C16601">
        <v>7</v>
      </c>
      <c r="D16601">
        <v>76000</v>
      </c>
      <c r="E16601" s="46">
        <v>44654</v>
      </c>
      <c r="F16601">
        <v>-80</v>
      </c>
      <c r="I16601" t="str">
        <f>INDEX(LedgerMapping[[#All],[Level 3]],MATCH(Actuals[[#This Row],[Sub Ledger]],LedgerMapping[[#All],[Sub Ledger]],0))</f>
        <v>Administration</v>
      </c>
      <c r="J16601" s="22">
        <f>YEAR(Actuals[[#This Row],[Date]])</f>
        <v>2022</v>
      </c>
      <c r="K16601" s="22">
        <f>MONTH(Actuals[[#This Row],[Date]])</f>
        <v>4</v>
      </c>
      <c r="L16601" s="12"/>
    </row>
    <row r="16602" spans="1:12" x14ac:dyDescent="0.3">
      <c r="A16602">
        <v>3</v>
      </c>
      <c r="B16602">
        <v>4651</v>
      </c>
      <c r="C16602">
        <v>7</v>
      </c>
      <c r="D16602">
        <v>76000</v>
      </c>
      <c r="E16602" s="46">
        <v>44685</v>
      </c>
      <c r="F16602">
        <v>-102</v>
      </c>
      <c r="I16602" t="str">
        <f>INDEX(LedgerMapping[[#All],[Level 3]],MATCH(Actuals[[#This Row],[Sub Ledger]],LedgerMapping[[#All],[Sub Ledger]],0))</f>
        <v>Administration</v>
      </c>
      <c r="J16602" s="22">
        <f>YEAR(Actuals[[#This Row],[Date]])</f>
        <v>2022</v>
      </c>
      <c r="K16602" s="22">
        <f>MONTH(Actuals[[#This Row],[Date]])</f>
        <v>5</v>
      </c>
      <c r="L16602" s="12"/>
    </row>
    <row r="16603" spans="1:12" x14ac:dyDescent="0.3">
      <c r="A16603">
        <v>3</v>
      </c>
      <c r="B16603">
        <v>5776</v>
      </c>
      <c r="C16603">
        <v>7</v>
      </c>
      <c r="D16603">
        <v>76000</v>
      </c>
      <c r="E16603" s="46">
        <v>44715</v>
      </c>
      <c r="F16603">
        <v>-101</v>
      </c>
      <c r="I16603" t="str">
        <f>INDEX(LedgerMapping[[#All],[Level 3]],MATCH(Actuals[[#This Row],[Sub Ledger]],LedgerMapping[[#All],[Sub Ledger]],0))</f>
        <v>Administration</v>
      </c>
      <c r="J16603" s="22">
        <f>YEAR(Actuals[[#This Row],[Date]])</f>
        <v>2022</v>
      </c>
      <c r="K16603" s="22">
        <f>MONTH(Actuals[[#This Row],[Date]])</f>
        <v>6</v>
      </c>
      <c r="L16603" s="12"/>
    </row>
    <row r="16604" spans="1:12" x14ac:dyDescent="0.3">
      <c r="A16604">
        <v>3</v>
      </c>
      <c r="B16604">
        <v>6901</v>
      </c>
      <c r="C16604">
        <v>7</v>
      </c>
      <c r="D16604">
        <v>76000</v>
      </c>
      <c r="E16604" s="46">
        <v>44746</v>
      </c>
      <c r="F16604">
        <v>-70</v>
      </c>
      <c r="I16604" t="str">
        <f>INDEX(LedgerMapping[[#All],[Level 3]],MATCH(Actuals[[#This Row],[Sub Ledger]],LedgerMapping[[#All],[Sub Ledger]],0))</f>
        <v>Administration</v>
      </c>
      <c r="J16604" s="22">
        <f>YEAR(Actuals[[#This Row],[Date]])</f>
        <v>2022</v>
      </c>
      <c r="K16604" s="22">
        <f>MONTH(Actuals[[#This Row],[Date]])</f>
        <v>7</v>
      </c>
      <c r="L16604" s="12"/>
    </row>
    <row r="16605" spans="1:12" x14ac:dyDescent="0.3">
      <c r="A16605">
        <v>3</v>
      </c>
      <c r="B16605">
        <v>8020</v>
      </c>
      <c r="C16605">
        <v>7</v>
      </c>
      <c r="D16605">
        <v>76000</v>
      </c>
      <c r="E16605" s="46">
        <v>44777</v>
      </c>
      <c r="F16605">
        <v>-71</v>
      </c>
      <c r="I16605" t="str">
        <f>INDEX(LedgerMapping[[#All],[Level 3]],MATCH(Actuals[[#This Row],[Sub Ledger]],LedgerMapping[[#All],[Sub Ledger]],0))</f>
        <v>Administration</v>
      </c>
      <c r="J16605" s="22">
        <f>YEAR(Actuals[[#This Row],[Date]])</f>
        <v>2022</v>
      </c>
      <c r="K16605" s="22">
        <f>MONTH(Actuals[[#This Row],[Date]])</f>
        <v>8</v>
      </c>
      <c r="L16605" s="12"/>
    </row>
    <row r="16606" spans="1:12" x14ac:dyDescent="0.3">
      <c r="A16606">
        <v>3</v>
      </c>
      <c r="B16606">
        <v>9142</v>
      </c>
      <c r="C16606">
        <v>7</v>
      </c>
      <c r="D16606">
        <v>76000</v>
      </c>
      <c r="E16606" s="46">
        <v>44805</v>
      </c>
      <c r="F16606">
        <v>-52</v>
      </c>
      <c r="I16606" t="str">
        <f>INDEX(LedgerMapping[[#All],[Level 3]],MATCH(Actuals[[#This Row],[Sub Ledger]],LedgerMapping[[#All],[Sub Ledger]],0))</f>
        <v>Administration</v>
      </c>
      <c r="J16606" s="22">
        <f>YEAR(Actuals[[#This Row],[Date]])</f>
        <v>2022</v>
      </c>
      <c r="K16606" s="22">
        <f>MONTH(Actuals[[#This Row],[Date]])</f>
        <v>9</v>
      </c>
      <c r="L16606" s="12"/>
    </row>
    <row r="16607" spans="1:12" x14ac:dyDescent="0.3">
      <c r="A16607">
        <v>3</v>
      </c>
      <c r="B16607">
        <v>10259</v>
      </c>
      <c r="C16607">
        <v>7</v>
      </c>
      <c r="D16607">
        <v>76000</v>
      </c>
      <c r="E16607" s="46">
        <v>44836</v>
      </c>
      <c r="F16607">
        <v>-74</v>
      </c>
      <c r="I16607" t="str">
        <f>INDEX(LedgerMapping[[#All],[Level 3]],MATCH(Actuals[[#This Row],[Sub Ledger]],LedgerMapping[[#All],[Sub Ledger]],0))</f>
        <v>Administration</v>
      </c>
      <c r="J16607" s="22">
        <f>YEAR(Actuals[[#This Row],[Date]])</f>
        <v>2022</v>
      </c>
      <c r="K16607" s="22">
        <f>MONTH(Actuals[[#This Row],[Date]])</f>
        <v>10</v>
      </c>
      <c r="L16607" s="12"/>
    </row>
    <row r="16608" spans="1:12" x14ac:dyDescent="0.3">
      <c r="A16608">
        <v>3</v>
      </c>
      <c r="B16608">
        <v>11377</v>
      </c>
      <c r="C16608">
        <v>7</v>
      </c>
      <c r="D16608">
        <v>76000</v>
      </c>
      <c r="E16608" s="46">
        <v>44866</v>
      </c>
      <c r="F16608">
        <v>-50</v>
      </c>
      <c r="I16608" t="str">
        <f>INDEX(LedgerMapping[[#All],[Level 3]],MATCH(Actuals[[#This Row],[Sub Ledger]],LedgerMapping[[#All],[Sub Ledger]],0))</f>
        <v>Administration</v>
      </c>
      <c r="J16608" s="22">
        <f>YEAR(Actuals[[#This Row],[Date]])</f>
        <v>2022</v>
      </c>
      <c r="K16608" s="22">
        <f>MONTH(Actuals[[#This Row],[Date]])</f>
        <v>11</v>
      </c>
      <c r="L16608" s="12"/>
    </row>
    <row r="16609" spans="1:12" x14ac:dyDescent="0.3">
      <c r="A16609">
        <v>3</v>
      </c>
      <c r="B16609">
        <v>12505</v>
      </c>
      <c r="C16609">
        <v>7</v>
      </c>
      <c r="D16609">
        <v>76000</v>
      </c>
      <c r="E16609" s="46">
        <v>44897</v>
      </c>
      <c r="F16609">
        <v>-90</v>
      </c>
      <c r="I16609" t="str">
        <f>INDEX(LedgerMapping[[#All],[Level 3]],MATCH(Actuals[[#This Row],[Sub Ledger]],LedgerMapping[[#All],[Sub Ledger]],0))</f>
        <v>Administration</v>
      </c>
      <c r="J16609" s="22">
        <f>YEAR(Actuals[[#This Row],[Date]])</f>
        <v>2022</v>
      </c>
      <c r="K16609" s="22">
        <f>MONTH(Actuals[[#This Row],[Date]])</f>
        <v>12</v>
      </c>
      <c r="L16609" s="12"/>
    </row>
    <row r="16610" spans="1:12" x14ac:dyDescent="0.3">
      <c r="A16610">
        <v>3</v>
      </c>
      <c r="B16610">
        <v>13596</v>
      </c>
      <c r="C16610">
        <v>7</v>
      </c>
      <c r="D16610">
        <v>76000</v>
      </c>
      <c r="E16610" s="46">
        <v>44927</v>
      </c>
      <c r="F16610">
        <v>-198</v>
      </c>
      <c r="I16610" t="str">
        <f>INDEX(LedgerMapping[[#All],[Level 3]],MATCH(Actuals[[#This Row],[Sub Ledger]],LedgerMapping[[#All],[Sub Ledger]],0))</f>
        <v>Administration</v>
      </c>
      <c r="J16610" s="22">
        <f>YEAR(Actuals[[#This Row],[Date]])</f>
        <v>2023</v>
      </c>
      <c r="K16610" s="22">
        <f>MONTH(Actuals[[#This Row],[Date]])</f>
        <v>1</v>
      </c>
      <c r="L16610" s="12"/>
    </row>
    <row r="16611" spans="1:12" x14ac:dyDescent="0.3">
      <c r="A16611">
        <v>3</v>
      </c>
      <c r="B16611">
        <v>14608</v>
      </c>
      <c r="C16611">
        <v>7</v>
      </c>
      <c r="D16611">
        <v>76000</v>
      </c>
      <c r="E16611" s="46">
        <v>44958</v>
      </c>
      <c r="F16611">
        <v>-94</v>
      </c>
      <c r="I16611" t="str">
        <f>INDEX(LedgerMapping[[#All],[Level 3]],MATCH(Actuals[[#This Row],[Sub Ledger]],LedgerMapping[[#All],[Sub Ledger]],0))</f>
        <v>Administration</v>
      </c>
      <c r="J16611" s="22">
        <f>YEAR(Actuals[[#This Row],[Date]])</f>
        <v>2023</v>
      </c>
      <c r="K16611" s="22">
        <f>MONTH(Actuals[[#This Row],[Date]])</f>
        <v>2</v>
      </c>
      <c r="L16611" s="12"/>
    </row>
    <row r="16612" spans="1:12" x14ac:dyDescent="0.3">
      <c r="A16612">
        <v>3</v>
      </c>
      <c r="B16612">
        <v>15587</v>
      </c>
      <c r="C16612">
        <v>7</v>
      </c>
      <c r="D16612">
        <v>76000</v>
      </c>
      <c r="E16612" s="46">
        <v>44988</v>
      </c>
      <c r="F16612">
        <v>-151</v>
      </c>
      <c r="I16612" t="str">
        <f>INDEX(LedgerMapping[[#All],[Level 3]],MATCH(Actuals[[#This Row],[Sub Ledger]],LedgerMapping[[#All],[Sub Ledger]],0))</f>
        <v>Administration</v>
      </c>
      <c r="J16612" s="22">
        <f>YEAR(Actuals[[#This Row],[Date]])</f>
        <v>2023</v>
      </c>
      <c r="K16612" s="22">
        <f>MONTH(Actuals[[#This Row],[Date]])</f>
        <v>3</v>
      </c>
      <c r="L16612" s="12"/>
    </row>
    <row r="16613" spans="1:12" x14ac:dyDescent="0.3">
      <c r="A16613">
        <v>3</v>
      </c>
      <c r="B16613">
        <v>16619</v>
      </c>
      <c r="C16613">
        <v>7</v>
      </c>
      <c r="D16613">
        <v>76000</v>
      </c>
      <c r="E16613" s="46">
        <v>45018</v>
      </c>
      <c r="F16613">
        <v>-196</v>
      </c>
      <c r="I16613" t="str">
        <f>INDEX(LedgerMapping[[#All],[Level 3]],MATCH(Actuals[[#This Row],[Sub Ledger]],LedgerMapping[[#All],[Sub Ledger]],0))</f>
        <v>Administration</v>
      </c>
      <c r="J16613" s="22">
        <f>YEAR(Actuals[[#This Row],[Date]])</f>
        <v>2023</v>
      </c>
      <c r="K16613" s="22">
        <f>MONTH(Actuals[[#This Row],[Date]])</f>
        <v>4</v>
      </c>
      <c r="L16613" s="12"/>
    </row>
    <row r="16614" spans="1:12" x14ac:dyDescent="0.3">
      <c r="A16614">
        <v>3</v>
      </c>
      <c r="B16614">
        <v>17651</v>
      </c>
      <c r="C16614">
        <v>7</v>
      </c>
      <c r="D16614">
        <v>76000</v>
      </c>
      <c r="E16614" s="46">
        <v>45049</v>
      </c>
      <c r="F16614">
        <v>-105</v>
      </c>
      <c r="I16614" t="str">
        <f>INDEX(LedgerMapping[[#All],[Level 3]],MATCH(Actuals[[#This Row],[Sub Ledger]],LedgerMapping[[#All],[Sub Ledger]],0))</f>
        <v>Administration</v>
      </c>
      <c r="J16614" s="22">
        <f>YEAR(Actuals[[#This Row],[Date]])</f>
        <v>2023</v>
      </c>
      <c r="K16614" s="22">
        <f>MONTH(Actuals[[#This Row],[Date]])</f>
        <v>5</v>
      </c>
      <c r="L16614" s="12"/>
    </row>
    <row r="16615" spans="1:12" x14ac:dyDescent="0.3">
      <c r="A16615">
        <v>3</v>
      </c>
      <c r="B16615">
        <v>18655</v>
      </c>
      <c r="C16615">
        <v>7</v>
      </c>
      <c r="D16615">
        <v>76000</v>
      </c>
      <c r="E16615" s="46">
        <v>45079</v>
      </c>
      <c r="F16615">
        <v>-98</v>
      </c>
      <c r="I16615" t="str">
        <f>INDEX(LedgerMapping[[#All],[Level 3]],MATCH(Actuals[[#This Row],[Sub Ledger]],LedgerMapping[[#All],[Sub Ledger]],0))</f>
        <v>Administration</v>
      </c>
      <c r="J16615" s="22">
        <f>YEAR(Actuals[[#This Row],[Date]])</f>
        <v>2023</v>
      </c>
      <c r="K16615" s="22">
        <f>MONTH(Actuals[[#This Row],[Date]])</f>
        <v>6</v>
      </c>
      <c r="L16615" s="12"/>
    </row>
    <row r="16616" spans="1:12" x14ac:dyDescent="0.3">
      <c r="A16616">
        <v>3</v>
      </c>
      <c r="B16616">
        <v>19683</v>
      </c>
      <c r="C16616">
        <v>7</v>
      </c>
      <c r="D16616">
        <v>76000</v>
      </c>
      <c r="E16616" s="46">
        <v>45110</v>
      </c>
      <c r="F16616">
        <v>-220</v>
      </c>
      <c r="I16616" t="str">
        <f>INDEX(LedgerMapping[[#All],[Level 3]],MATCH(Actuals[[#This Row],[Sub Ledger]],LedgerMapping[[#All],[Sub Ledger]],0))</f>
        <v>Administration</v>
      </c>
      <c r="J16616" s="22">
        <f>YEAR(Actuals[[#This Row],[Date]])</f>
        <v>2023</v>
      </c>
      <c r="K16616" s="22">
        <f>MONTH(Actuals[[#This Row],[Date]])</f>
        <v>7</v>
      </c>
      <c r="L16616" s="12"/>
    </row>
    <row r="16617" spans="1:12" x14ac:dyDescent="0.3">
      <c r="A16617">
        <v>3</v>
      </c>
      <c r="B16617">
        <v>20713</v>
      </c>
      <c r="C16617">
        <v>7</v>
      </c>
      <c r="D16617">
        <v>76000</v>
      </c>
      <c r="E16617" s="46">
        <v>45141</v>
      </c>
      <c r="F16617">
        <v>-106</v>
      </c>
      <c r="I16617" t="str">
        <f>INDEX(LedgerMapping[[#All],[Level 3]],MATCH(Actuals[[#This Row],[Sub Ledger]],LedgerMapping[[#All],[Sub Ledger]],0))</f>
        <v>Administration</v>
      </c>
      <c r="J16617" s="22">
        <f>YEAR(Actuals[[#This Row],[Date]])</f>
        <v>2023</v>
      </c>
      <c r="K16617" s="22">
        <f>MONTH(Actuals[[#This Row],[Date]])</f>
        <v>8</v>
      </c>
      <c r="L16617" s="12"/>
    </row>
    <row r="16618" spans="1:12" x14ac:dyDescent="0.3">
      <c r="A16618">
        <v>3</v>
      </c>
      <c r="B16618">
        <v>21715</v>
      </c>
      <c r="C16618">
        <v>7</v>
      </c>
      <c r="D16618">
        <v>76000</v>
      </c>
      <c r="E16618" s="46">
        <v>45169</v>
      </c>
      <c r="F16618">
        <v>-103</v>
      </c>
      <c r="I16618" t="str">
        <f>INDEX(LedgerMapping[[#All],[Level 3]],MATCH(Actuals[[#This Row],[Sub Ledger]],LedgerMapping[[#All],[Sub Ledger]],0))</f>
        <v>Administration</v>
      </c>
      <c r="J16618" s="22">
        <f>YEAR(Actuals[[#This Row],[Date]])</f>
        <v>2023</v>
      </c>
      <c r="K16618" s="22">
        <f>MONTH(Actuals[[#This Row],[Date]])</f>
        <v>8</v>
      </c>
      <c r="L16618" s="12"/>
    </row>
    <row r="16619" spans="1:12" x14ac:dyDescent="0.3">
      <c r="A16619">
        <v>3</v>
      </c>
      <c r="B16619">
        <v>22691</v>
      </c>
      <c r="C16619">
        <v>7</v>
      </c>
      <c r="D16619">
        <v>76000</v>
      </c>
      <c r="E16619" s="46">
        <v>45200</v>
      </c>
      <c r="F16619">
        <v>-190</v>
      </c>
      <c r="I16619" t="str">
        <f>INDEX(LedgerMapping[[#All],[Level 3]],MATCH(Actuals[[#This Row],[Sub Ledger]],LedgerMapping[[#All],[Sub Ledger]],0))</f>
        <v>Administration</v>
      </c>
      <c r="J16619" s="22">
        <f>YEAR(Actuals[[#This Row],[Date]])</f>
        <v>2023</v>
      </c>
      <c r="K16619" s="22">
        <f>MONTH(Actuals[[#This Row],[Date]])</f>
        <v>10</v>
      </c>
      <c r="L16619" s="12"/>
    </row>
    <row r="16620" spans="1:12" x14ac:dyDescent="0.3">
      <c r="A16620">
        <v>3</v>
      </c>
      <c r="B16620">
        <v>23695</v>
      </c>
      <c r="C16620">
        <v>7</v>
      </c>
      <c r="D16620">
        <v>76000</v>
      </c>
      <c r="E16620" s="46">
        <v>45230</v>
      </c>
      <c r="F16620">
        <v>-105</v>
      </c>
      <c r="I16620" t="str">
        <f>INDEX(LedgerMapping[[#All],[Level 3]],MATCH(Actuals[[#This Row],[Sub Ledger]],LedgerMapping[[#All],[Sub Ledger]],0))</f>
        <v>Administration</v>
      </c>
      <c r="J16620" s="22">
        <f>YEAR(Actuals[[#This Row],[Date]])</f>
        <v>2023</v>
      </c>
      <c r="K16620" s="22">
        <f>MONTH(Actuals[[#This Row],[Date]])</f>
        <v>10</v>
      </c>
      <c r="L16620" s="12"/>
    </row>
    <row r="16621" spans="1:12" x14ac:dyDescent="0.3">
      <c r="A16621">
        <v>3</v>
      </c>
      <c r="B16621">
        <v>24725</v>
      </c>
      <c r="C16621">
        <v>7</v>
      </c>
      <c r="D16621">
        <v>76000</v>
      </c>
      <c r="E16621" s="46">
        <v>45261</v>
      </c>
      <c r="F16621">
        <v>-99</v>
      </c>
      <c r="I16621" t="str">
        <f>INDEX(LedgerMapping[[#All],[Level 3]],MATCH(Actuals[[#This Row],[Sub Ledger]],LedgerMapping[[#All],[Sub Ledger]],0))</f>
        <v>Administration</v>
      </c>
      <c r="J16621" s="22">
        <f>YEAR(Actuals[[#This Row],[Date]])</f>
        <v>2023</v>
      </c>
      <c r="K16621" s="22">
        <f>MONTH(Actuals[[#This Row],[Date]])</f>
        <v>12</v>
      </c>
      <c r="L16621" s="12"/>
    </row>
    <row r="16622" spans="1:12" x14ac:dyDescent="0.3">
      <c r="A16622">
        <v>3</v>
      </c>
      <c r="B16622">
        <v>25786</v>
      </c>
      <c r="C16622">
        <v>7</v>
      </c>
      <c r="D16622">
        <v>76000</v>
      </c>
      <c r="E16622" s="46">
        <v>45291</v>
      </c>
      <c r="F16622">
        <v>-147</v>
      </c>
      <c r="I16622" t="str">
        <f>INDEX(LedgerMapping[[#All],[Level 3]],MATCH(Actuals[[#This Row],[Sub Ledger]],LedgerMapping[[#All],[Sub Ledger]],0))</f>
        <v>Administration</v>
      </c>
      <c r="J16622" s="22">
        <f>YEAR(Actuals[[#This Row],[Date]])</f>
        <v>2023</v>
      </c>
      <c r="K16622" s="22">
        <f>MONTH(Actuals[[#This Row],[Date]])</f>
        <v>12</v>
      </c>
      <c r="L16622" s="12"/>
    </row>
    <row r="16623" spans="1:12" x14ac:dyDescent="0.3">
      <c r="A16623">
        <v>3</v>
      </c>
      <c r="B16623">
        <v>26922</v>
      </c>
      <c r="C16623">
        <v>7</v>
      </c>
      <c r="D16623">
        <v>76000</v>
      </c>
      <c r="E16623" s="46">
        <v>45322</v>
      </c>
      <c r="F16623">
        <v>-200</v>
      </c>
      <c r="I16623" t="str">
        <f>INDEX(LedgerMapping[[#All],[Level 3]],MATCH(Actuals[[#This Row],[Sub Ledger]],LedgerMapping[[#All],[Sub Ledger]],0))</f>
        <v>Administration</v>
      </c>
      <c r="J16623" s="22">
        <f>YEAR(Actuals[[#This Row],[Date]])</f>
        <v>2024</v>
      </c>
      <c r="K16623" s="22">
        <f>MONTH(Actuals[[#This Row],[Date]])</f>
        <v>1</v>
      </c>
      <c r="L16623" s="12"/>
    </row>
    <row r="16624" spans="1:12" x14ac:dyDescent="0.3">
      <c r="A16624">
        <v>3</v>
      </c>
      <c r="B16624">
        <v>28072</v>
      </c>
      <c r="C16624">
        <v>7</v>
      </c>
      <c r="D16624">
        <v>76000</v>
      </c>
      <c r="E16624" s="46">
        <v>45354</v>
      </c>
      <c r="F16624">
        <v>-180</v>
      </c>
      <c r="I16624" t="str">
        <f>INDEX(LedgerMapping[[#All],[Level 3]],MATCH(Actuals[[#This Row],[Sub Ledger]],LedgerMapping[[#All],[Sub Ledger]],0))</f>
        <v>Administration</v>
      </c>
      <c r="J16624" s="22">
        <f>YEAR(Actuals[[#This Row],[Date]])</f>
        <v>2024</v>
      </c>
      <c r="K16624" s="22">
        <f>MONTH(Actuals[[#This Row],[Date]])</f>
        <v>3</v>
      </c>
      <c r="L16624" s="12"/>
    </row>
    <row r="16625" spans="1:12" x14ac:dyDescent="0.3">
      <c r="A16625">
        <v>3</v>
      </c>
      <c r="B16625">
        <v>29225</v>
      </c>
      <c r="C16625">
        <v>7</v>
      </c>
      <c r="D16625">
        <v>76000</v>
      </c>
      <c r="E16625" s="46">
        <v>45384</v>
      </c>
      <c r="F16625">
        <v>-207</v>
      </c>
      <c r="I16625" t="str">
        <f>INDEX(LedgerMapping[[#All],[Level 3]],MATCH(Actuals[[#This Row],[Sub Ledger]],LedgerMapping[[#All],[Sub Ledger]],0))</f>
        <v>Administration</v>
      </c>
      <c r="J16625" s="22">
        <f>YEAR(Actuals[[#This Row],[Date]])</f>
        <v>2024</v>
      </c>
      <c r="K16625" s="22">
        <f>MONTH(Actuals[[#This Row],[Date]])</f>
        <v>4</v>
      </c>
      <c r="L16625" s="12"/>
    </row>
    <row r="16626" spans="1:12" x14ac:dyDescent="0.3">
      <c r="A16626">
        <v>3</v>
      </c>
      <c r="B16626">
        <v>30351</v>
      </c>
      <c r="C16626">
        <v>7</v>
      </c>
      <c r="D16626">
        <v>76000</v>
      </c>
      <c r="E16626" s="46">
        <v>45415</v>
      </c>
      <c r="F16626">
        <v>-188</v>
      </c>
      <c r="I16626" t="str">
        <f>INDEX(LedgerMapping[[#All],[Level 3]],MATCH(Actuals[[#This Row],[Sub Ledger]],LedgerMapping[[#All],[Sub Ledger]],0))</f>
        <v>Administration</v>
      </c>
      <c r="J16626" s="22">
        <f>YEAR(Actuals[[#This Row],[Date]])</f>
        <v>2024</v>
      </c>
      <c r="K16626" s="22">
        <f>MONTH(Actuals[[#This Row],[Date]])</f>
        <v>5</v>
      </c>
      <c r="L16626" s="12"/>
    </row>
    <row r="16627" spans="1:12" x14ac:dyDescent="0.3">
      <c r="A16627">
        <v>3</v>
      </c>
      <c r="B16627">
        <v>31477</v>
      </c>
      <c r="C16627">
        <v>7</v>
      </c>
      <c r="D16627">
        <v>76000</v>
      </c>
      <c r="E16627" s="46">
        <v>45445</v>
      </c>
      <c r="F16627">
        <v>-180</v>
      </c>
      <c r="I16627" t="str">
        <f>INDEX(LedgerMapping[[#All],[Level 3]],MATCH(Actuals[[#This Row],[Sub Ledger]],LedgerMapping[[#All],[Sub Ledger]],0))</f>
        <v>Administration</v>
      </c>
      <c r="J16627" s="22">
        <f>YEAR(Actuals[[#This Row],[Date]])</f>
        <v>2024</v>
      </c>
      <c r="K16627" s="22">
        <f>MONTH(Actuals[[#This Row],[Date]])</f>
        <v>6</v>
      </c>
      <c r="L16627" s="12"/>
    </row>
    <row r="16628" spans="1:12" x14ac:dyDescent="0.3">
      <c r="A16628">
        <v>3</v>
      </c>
      <c r="B16628">
        <v>32601</v>
      </c>
      <c r="C16628">
        <v>7</v>
      </c>
      <c r="D16628">
        <v>76000</v>
      </c>
      <c r="E16628" s="46">
        <v>45476</v>
      </c>
      <c r="F16628">
        <v>-203</v>
      </c>
      <c r="I16628" t="str">
        <f>INDEX(LedgerMapping[[#All],[Level 3]],MATCH(Actuals[[#This Row],[Sub Ledger]],LedgerMapping[[#All],[Sub Ledger]],0))</f>
        <v>Administration</v>
      </c>
      <c r="J16628" s="22">
        <f>YEAR(Actuals[[#This Row],[Date]])</f>
        <v>2024</v>
      </c>
      <c r="K16628" s="22">
        <f>MONTH(Actuals[[#This Row],[Date]])</f>
        <v>7</v>
      </c>
      <c r="L16628" s="12"/>
    </row>
    <row r="16629" spans="1:12" x14ac:dyDescent="0.3">
      <c r="A16629">
        <v>3</v>
      </c>
      <c r="B16629">
        <v>33726</v>
      </c>
      <c r="C16629">
        <v>7</v>
      </c>
      <c r="D16629">
        <v>76000</v>
      </c>
      <c r="E16629" s="46">
        <v>45507</v>
      </c>
      <c r="F16629">
        <v>-200</v>
      </c>
      <c r="I16629" t="str">
        <f>INDEX(LedgerMapping[[#All],[Level 3]],MATCH(Actuals[[#This Row],[Sub Ledger]],LedgerMapping[[#All],[Sub Ledger]],0))</f>
        <v>Administration</v>
      </c>
      <c r="J16629" s="22">
        <f>YEAR(Actuals[[#This Row],[Date]])</f>
        <v>2024</v>
      </c>
      <c r="K16629" s="22">
        <f>MONTH(Actuals[[#This Row],[Date]])</f>
        <v>8</v>
      </c>
      <c r="L16629" s="12"/>
    </row>
    <row r="16630" spans="1:12" x14ac:dyDescent="0.3">
      <c r="A16630">
        <v>3</v>
      </c>
      <c r="B16630">
        <v>34876</v>
      </c>
      <c r="C16630">
        <v>7</v>
      </c>
      <c r="D16630">
        <v>76000</v>
      </c>
      <c r="E16630" s="46">
        <v>45536</v>
      </c>
      <c r="F16630">
        <v>-209</v>
      </c>
      <c r="I16630" t="str">
        <f>INDEX(LedgerMapping[[#All],[Level 3]],MATCH(Actuals[[#This Row],[Sub Ledger]],LedgerMapping[[#All],[Sub Ledger]],0))</f>
        <v>Administration</v>
      </c>
      <c r="J16630" s="22">
        <f>YEAR(Actuals[[#This Row],[Date]])</f>
        <v>2024</v>
      </c>
      <c r="K16630" s="22">
        <f>MONTH(Actuals[[#This Row],[Date]])</f>
        <v>9</v>
      </c>
      <c r="L16630" s="12"/>
    </row>
    <row r="16631" spans="1:12" x14ac:dyDescent="0.3">
      <c r="A16631">
        <v>3</v>
      </c>
      <c r="B16631">
        <v>36027</v>
      </c>
      <c r="C16631">
        <v>7</v>
      </c>
      <c r="D16631">
        <v>76000</v>
      </c>
      <c r="E16631" s="46">
        <v>45567</v>
      </c>
      <c r="F16631">
        <v>-152</v>
      </c>
      <c r="I16631" t="str">
        <f>INDEX(LedgerMapping[[#All],[Level 3]],MATCH(Actuals[[#This Row],[Sub Ledger]],LedgerMapping[[#All],[Sub Ledger]],0))</f>
        <v>Administration</v>
      </c>
      <c r="J16631" s="22">
        <f>YEAR(Actuals[[#This Row],[Date]])</f>
        <v>2024</v>
      </c>
      <c r="K16631" s="22">
        <f>MONTH(Actuals[[#This Row],[Date]])</f>
        <v>10</v>
      </c>
      <c r="L16631" s="12"/>
    </row>
    <row r="16632" spans="1:12" x14ac:dyDescent="0.3">
      <c r="A16632">
        <v>3</v>
      </c>
      <c r="B16632">
        <v>37176</v>
      </c>
      <c r="C16632">
        <v>7</v>
      </c>
      <c r="D16632">
        <v>76000</v>
      </c>
      <c r="E16632" s="46">
        <v>45597</v>
      </c>
      <c r="F16632">
        <v>-176</v>
      </c>
      <c r="I16632" t="str">
        <f>INDEX(LedgerMapping[[#All],[Level 3]],MATCH(Actuals[[#This Row],[Sub Ledger]],LedgerMapping[[#All],[Sub Ledger]],0))</f>
        <v>Administration</v>
      </c>
      <c r="J16632" s="22">
        <f>YEAR(Actuals[[#This Row],[Date]])</f>
        <v>2024</v>
      </c>
      <c r="K16632" s="22">
        <f>MONTH(Actuals[[#This Row],[Date]])</f>
        <v>11</v>
      </c>
      <c r="L16632" s="12"/>
    </row>
    <row r="16633" spans="1:12" x14ac:dyDescent="0.3">
      <c r="A16633">
        <v>3</v>
      </c>
      <c r="B16633">
        <v>38326</v>
      </c>
      <c r="C16633">
        <v>7</v>
      </c>
      <c r="D16633">
        <v>76000</v>
      </c>
      <c r="E16633" s="46">
        <v>45628</v>
      </c>
      <c r="F16633">
        <v>-137</v>
      </c>
      <c r="I16633" t="str">
        <f>INDEX(LedgerMapping[[#All],[Level 3]],MATCH(Actuals[[#This Row],[Sub Ledger]],LedgerMapping[[#All],[Sub Ledger]],0))</f>
        <v>Administration</v>
      </c>
      <c r="J16633" s="22">
        <f>YEAR(Actuals[[#This Row],[Date]])</f>
        <v>2024</v>
      </c>
      <c r="K16633" s="22">
        <f>MONTH(Actuals[[#This Row],[Date]])</f>
        <v>12</v>
      </c>
      <c r="L16633" s="12"/>
    </row>
    <row r="16634" spans="1:12" x14ac:dyDescent="0.3">
      <c r="A16634">
        <v>3</v>
      </c>
      <c r="B16634">
        <v>164</v>
      </c>
      <c r="C16634">
        <v>7</v>
      </c>
      <c r="D16634">
        <v>77000</v>
      </c>
      <c r="E16634" s="46">
        <v>44562</v>
      </c>
      <c r="F16634">
        <v>-128</v>
      </c>
      <c r="I16634" t="str">
        <f>INDEX(LedgerMapping[[#All],[Level 3]],MATCH(Actuals[[#This Row],[Sub Ledger]],LedgerMapping[[#All],[Sub Ledger]],0))</f>
        <v>Administration</v>
      </c>
      <c r="J16634" s="22">
        <f>YEAR(Actuals[[#This Row],[Date]])</f>
        <v>2022</v>
      </c>
      <c r="K16634" s="22">
        <f>MONTH(Actuals[[#This Row],[Date]])</f>
        <v>1</v>
      </c>
      <c r="L16634" s="12"/>
    </row>
    <row r="16635" spans="1:12" x14ac:dyDescent="0.3">
      <c r="A16635">
        <v>3</v>
      </c>
      <c r="B16635">
        <v>1290</v>
      </c>
      <c r="C16635">
        <v>7</v>
      </c>
      <c r="D16635">
        <v>77000</v>
      </c>
      <c r="E16635" s="46">
        <v>44593</v>
      </c>
      <c r="F16635">
        <v>-93</v>
      </c>
      <c r="I16635" t="str">
        <f>INDEX(LedgerMapping[[#All],[Level 3]],MATCH(Actuals[[#This Row],[Sub Ledger]],LedgerMapping[[#All],[Sub Ledger]],0))</f>
        <v>Administration</v>
      </c>
      <c r="J16635" s="22">
        <f>YEAR(Actuals[[#This Row],[Date]])</f>
        <v>2022</v>
      </c>
      <c r="K16635" s="22">
        <f>MONTH(Actuals[[#This Row],[Date]])</f>
        <v>2</v>
      </c>
      <c r="L16635" s="12"/>
    </row>
    <row r="16636" spans="1:12" x14ac:dyDescent="0.3">
      <c r="A16636">
        <v>3</v>
      </c>
      <c r="B16636">
        <v>2414</v>
      </c>
      <c r="C16636">
        <v>7</v>
      </c>
      <c r="D16636">
        <v>77000</v>
      </c>
      <c r="E16636" s="46">
        <v>44624</v>
      </c>
      <c r="F16636">
        <v>-140</v>
      </c>
      <c r="I16636" t="str">
        <f>INDEX(LedgerMapping[[#All],[Level 3]],MATCH(Actuals[[#This Row],[Sub Ledger]],LedgerMapping[[#All],[Sub Ledger]],0))</f>
        <v>Administration</v>
      </c>
      <c r="J16636" s="22">
        <f>YEAR(Actuals[[#This Row],[Date]])</f>
        <v>2022</v>
      </c>
      <c r="K16636" s="22">
        <f>MONTH(Actuals[[#This Row],[Date]])</f>
        <v>3</v>
      </c>
      <c r="L16636" s="12"/>
    </row>
    <row r="16637" spans="1:12" x14ac:dyDescent="0.3">
      <c r="A16637">
        <v>3</v>
      </c>
      <c r="B16637">
        <v>3532</v>
      </c>
      <c r="C16637">
        <v>7</v>
      </c>
      <c r="D16637">
        <v>77000</v>
      </c>
      <c r="E16637" s="46">
        <v>44654</v>
      </c>
      <c r="F16637">
        <v>-144</v>
      </c>
      <c r="I16637" t="str">
        <f>INDEX(LedgerMapping[[#All],[Level 3]],MATCH(Actuals[[#This Row],[Sub Ledger]],LedgerMapping[[#All],[Sub Ledger]],0))</f>
        <v>Administration</v>
      </c>
      <c r="J16637" s="22">
        <f>YEAR(Actuals[[#This Row],[Date]])</f>
        <v>2022</v>
      </c>
      <c r="K16637" s="22">
        <f>MONTH(Actuals[[#This Row],[Date]])</f>
        <v>4</v>
      </c>
      <c r="L16637" s="12"/>
    </row>
    <row r="16638" spans="1:12" x14ac:dyDescent="0.3">
      <c r="A16638">
        <v>3</v>
      </c>
      <c r="B16638">
        <v>4652</v>
      </c>
      <c r="C16638">
        <v>7</v>
      </c>
      <c r="D16638">
        <v>77000</v>
      </c>
      <c r="E16638" s="46">
        <v>44685</v>
      </c>
      <c r="F16638">
        <v>-184</v>
      </c>
      <c r="I16638" t="str">
        <f>INDEX(LedgerMapping[[#All],[Level 3]],MATCH(Actuals[[#This Row],[Sub Ledger]],LedgerMapping[[#All],[Sub Ledger]],0))</f>
        <v>Administration</v>
      </c>
      <c r="J16638" s="22">
        <f>YEAR(Actuals[[#This Row],[Date]])</f>
        <v>2022</v>
      </c>
      <c r="K16638" s="22">
        <f>MONTH(Actuals[[#This Row],[Date]])</f>
        <v>5</v>
      </c>
      <c r="L16638" s="12"/>
    </row>
    <row r="16639" spans="1:12" x14ac:dyDescent="0.3">
      <c r="A16639">
        <v>3</v>
      </c>
      <c r="B16639">
        <v>5779</v>
      </c>
      <c r="C16639">
        <v>7</v>
      </c>
      <c r="D16639">
        <v>77000</v>
      </c>
      <c r="E16639" s="46">
        <v>44715</v>
      </c>
      <c r="F16639">
        <v>-182</v>
      </c>
      <c r="I16639" t="str">
        <f>INDEX(LedgerMapping[[#All],[Level 3]],MATCH(Actuals[[#This Row],[Sub Ledger]],LedgerMapping[[#All],[Sub Ledger]],0))</f>
        <v>Administration</v>
      </c>
      <c r="J16639" s="22">
        <f>YEAR(Actuals[[#This Row],[Date]])</f>
        <v>2022</v>
      </c>
      <c r="K16639" s="22">
        <f>MONTH(Actuals[[#This Row],[Date]])</f>
        <v>6</v>
      </c>
      <c r="L16639" s="12"/>
    </row>
    <row r="16640" spans="1:12" x14ac:dyDescent="0.3">
      <c r="A16640">
        <v>3</v>
      </c>
      <c r="B16640">
        <v>6902</v>
      </c>
      <c r="C16640">
        <v>7</v>
      </c>
      <c r="D16640">
        <v>77000</v>
      </c>
      <c r="E16640" s="46">
        <v>44746</v>
      </c>
      <c r="F16640">
        <v>-126</v>
      </c>
      <c r="I16640" t="str">
        <f>INDEX(LedgerMapping[[#All],[Level 3]],MATCH(Actuals[[#This Row],[Sub Ledger]],LedgerMapping[[#All],[Sub Ledger]],0))</f>
        <v>Administration</v>
      </c>
      <c r="J16640" s="22">
        <f>YEAR(Actuals[[#This Row],[Date]])</f>
        <v>2022</v>
      </c>
      <c r="K16640" s="22">
        <f>MONTH(Actuals[[#This Row],[Date]])</f>
        <v>7</v>
      </c>
      <c r="L16640" s="12"/>
    </row>
    <row r="16641" spans="1:12" x14ac:dyDescent="0.3">
      <c r="A16641">
        <v>3</v>
      </c>
      <c r="B16641">
        <v>8023</v>
      </c>
      <c r="C16641">
        <v>7</v>
      </c>
      <c r="D16641">
        <v>77000</v>
      </c>
      <c r="E16641" s="46">
        <v>44777</v>
      </c>
      <c r="F16641">
        <v>-127</v>
      </c>
      <c r="I16641" t="str">
        <f>INDEX(LedgerMapping[[#All],[Level 3]],MATCH(Actuals[[#This Row],[Sub Ledger]],LedgerMapping[[#All],[Sub Ledger]],0))</f>
        <v>Administration</v>
      </c>
      <c r="J16641" s="22">
        <f>YEAR(Actuals[[#This Row],[Date]])</f>
        <v>2022</v>
      </c>
      <c r="K16641" s="22">
        <f>MONTH(Actuals[[#This Row],[Date]])</f>
        <v>8</v>
      </c>
      <c r="L16641" s="12"/>
    </row>
    <row r="16642" spans="1:12" x14ac:dyDescent="0.3">
      <c r="A16642">
        <v>3</v>
      </c>
      <c r="B16642">
        <v>9144</v>
      </c>
      <c r="C16642">
        <v>7</v>
      </c>
      <c r="D16642">
        <v>77000</v>
      </c>
      <c r="E16642" s="46">
        <v>44805</v>
      </c>
      <c r="F16642">
        <v>-94</v>
      </c>
      <c r="I16642" t="str">
        <f>INDEX(LedgerMapping[[#All],[Level 3]],MATCH(Actuals[[#This Row],[Sub Ledger]],LedgerMapping[[#All],[Sub Ledger]],0))</f>
        <v>Administration</v>
      </c>
      <c r="J16642" s="22">
        <f>YEAR(Actuals[[#This Row],[Date]])</f>
        <v>2022</v>
      </c>
      <c r="K16642" s="22">
        <f>MONTH(Actuals[[#This Row],[Date]])</f>
        <v>9</v>
      </c>
      <c r="L16642" s="12"/>
    </row>
    <row r="16643" spans="1:12" x14ac:dyDescent="0.3">
      <c r="A16643">
        <v>3</v>
      </c>
      <c r="B16643">
        <v>10261</v>
      </c>
      <c r="C16643">
        <v>7</v>
      </c>
      <c r="D16643">
        <v>77000</v>
      </c>
      <c r="E16643" s="46">
        <v>44836</v>
      </c>
      <c r="F16643">
        <v>-134</v>
      </c>
      <c r="I16643" t="str">
        <f>INDEX(LedgerMapping[[#All],[Level 3]],MATCH(Actuals[[#This Row],[Sub Ledger]],LedgerMapping[[#All],[Sub Ledger]],0))</f>
        <v>Administration</v>
      </c>
      <c r="J16643" s="22">
        <f>YEAR(Actuals[[#This Row],[Date]])</f>
        <v>2022</v>
      </c>
      <c r="K16643" s="22">
        <f>MONTH(Actuals[[#This Row],[Date]])</f>
        <v>10</v>
      </c>
      <c r="L16643" s="12"/>
    </row>
    <row r="16644" spans="1:12" x14ac:dyDescent="0.3">
      <c r="A16644">
        <v>3</v>
      </c>
      <c r="B16644">
        <v>11378</v>
      </c>
      <c r="C16644">
        <v>7</v>
      </c>
      <c r="D16644">
        <v>77000</v>
      </c>
      <c r="E16644" s="46">
        <v>44866</v>
      </c>
      <c r="F16644">
        <v>-90</v>
      </c>
      <c r="I16644" t="str">
        <f>INDEX(LedgerMapping[[#All],[Level 3]],MATCH(Actuals[[#This Row],[Sub Ledger]],LedgerMapping[[#All],[Sub Ledger]],0))</f>
        <v>Administration</v>
      </c>
      <c r="J16644" s="22">
        <f>YEAR(Actuals[[#This Row],[Date]])</f>
        <v>2022</v>
      </c>
      <c r="K16644" s="22">
        <f>MONTH(Actuals[[#This Row],[Date]])</f>
        <v>11</v>
      </c>
      <c r="L16644" s="12"/>
    </row>
    <row r="16645" spans="1:12" x14ac:dyDescent="0.3">
      <c r="A16645">
        <v>3</v>
      </c>
      <c r="B16645">
        <v>12507</v>
      </c>
      <c r="C16645">
        <v>7</v>
      </c>
      <c r="D16645">
        <v>77000</v>
      </c>
      <c r="E16645" s="46">
        <v>44897</v>
      </c>
      <c r="F16645">
        <v>-162</v>
      </c>
      <c r="I16645" t="str">
        <f>INDEX(LedgerMapping[[#All],[Level 3]],MATCH(Actuals[[#This Row],[Sub Ledger]],LedgerMapping[[#All],[Sub Ledger]],0))</f>
        <v>Administration</v>
      </c>
      <c r="J16645" s="22">
        <f>YEAR(Actuals[[#This Row],[Date]])</f>
        <v>2022</v>
      </c>
      <c r="K16645" s="22">
        <f>MONTH(Actuals[[#This Row],[Date]])</f>
        <v>12</v>
      </c>
      <c r="L16645" s="12"/>
    </row>
    <row r="16646" spans="1:12" x14ac:dyDescent="0.3">
      <c r="A16646">
        <v>3</v>
      </c>
      <c r="B16646">
        <v>13597</v>
      </c>
      <c r="C16646">
        <v>7</v>
      </c>
      <c r="D16646">
        <v>77000</v>
      </c>
      <c r="E16646" s="46">
        <v>44927</v>
      </c>
      <c r="F16646">
        <v>-356</v>
      </c>
      <c r="I16646" t="str">
        <f>INDEX(LedgerMapping[[#All],[Level 3]],MATCH(Actuals[[#This Row],[Sub Ledger]],LedgerMapping[[#All],[Sub Ledger]],0))</f>
        <v>Administration</v>
      </c>
      <c r="J16646" s="22">
        <f>YEAR(Actuals[[#This Row],[Date]])</f>
        <v>2023</v>
      </c>
      <c r="K16646" s="22">
        <f>MONTH(Actuals[[#This Row],[Date]])</f>
        <v>1</v>
      </c>
      <c r="L16646" s="12"/>
    </row>
    <row r="16647" spans="1:12" x14ac:dyDescent="0.3">
      <c r="A16647">
        <v>3</v>
      </c>
      <c r="B16647">
        <v>14609</v>
      </c>
      <c r="C16647">
        <v>7</v>
      </c>
      <c r="D16647">
        <v>77000</v>
      </c>
      <c r="E16647" s="46">
        <v>44958</v>
      </c>
      <c r="F16647">
        <v>-169</v>
      </c>
      <c r="I16647" t="str">
        <f>INDEX(LedgerMapping[[#All],[Level 3]],MATCH(Actuals[[#This Row],[Sub Ledger]],LedgerMapping[[#All],[Sub Ledger]],0))</f>
        <v>Administration</v>
      </c>
      <c r="J16647" s="22">
        <f>YEAR(Actuals[[#This Row],[Date]])</f>
        <v>2023</v>
      </c>
      <c r="K16647" s="22">
        <f>MONTH(Actuals[[#This Row],[Date]])</f>
        <v>2</v>
      </c>
      <c r="L16647" s="12"/>
    </row>
    <row r="16648" spans="1:12" x14ac:dyDescent="0.3">
      <c r="A16648">
        <v>3</v>
      </c>
      <c r="B16648">
        <v>15588</v>
      </c>
      <c r="C16648">
        <v>7</v>
      </c>
      <c r="D16648">
        <v>77000</v>
      </c>
      <c r="E16648" s="46">
        <v>44988</v>
      </c>
      <c r="F16648">
        <v>-272</v>
      </c>
      <c r="I16648" t="str">
        <f>INDEX(LedgerMapping[[#All],[Level 3]],MATCH(Actuals[[#This Row],[Sub Ledger]],LedgerMapping[[#All],[Sub Ledger]],0))</f>
        <v>Administration</v>
      </c>
      <c r="J16648" s="22">
        <f>YEAR(Actuals[[#This Row],[Date]])</f>
        <v>2023</v>
      </c>
      <c r="K16648" s="22">
        <f>MONTH(Actuals[[#This Row],[Date]])</f>
        <v>3</v>
      </c>
      <c r="L16648" s="12"/>
    </row>
    <row r="16649" spans="1:12" x14ac:dyDescent="0.3">
      <c r="A16649">
        <v>3</v>
      </c>
      <c r="B16649">
        <v>16620</v>
      </c>
      <c r="C16649">
        <v>7</v>
      </c>
      <c r="D16649">
        <v>77000</v>
      </c>
      <c r="E16649" s="46">
        <v>45018</v>
      </c>
      <c r="F16649">
        <v>-352</v>
      </c>
      <c r="I16649" t="str">
        <f>INDEX(LedgerMapping[[#All],[Level 3]],MATCH(Actuals[[#This Row],[Sub Ledger]],LedgerMapping[[#All],[Sub Ledger]],0))</f>
        <v>Administration</v>
      </c>
      <c r="J16649" s="22">
        <f>YEAR(Actuals[[#This Row],[Date]])</f>
        <v>2023</v>
      </c>
      <c r="K16649" s="22">
        <f>MONTH(Actuals[[#This Row],[Date]])</f>
        <v>4</v>
      </c>
      <c r="L16649" s="12"/>
    </row>
    <row r="16650" spans="1:12" x14ac:dyDescent="0.3">
      <c r="A16650">
        <v>3</v>
      </c>
      <c r="B16650">
        <v>17652</v>
      </c>
      <c r="C16650">
        <v>7</v>
      </c>
      <c r="D16650">
        <v>77000</v>
      </c>
      <c r="E16650" s="46">
        <v>45049</v>
      </c>
      <c r="F16650">
        <v>-189</v>
      </c>
      <c r="I16650" t="str">
        <f>INDEX(LedgerMapping[[#All],[Level 3]],MATCH(Actuals[[#This Row],[Sub Ledger]],LedgerMapping[[#All],[Sub Ledger]],0))</f>
        <v>Administration</v>
      </c>
      <c r="J16650" s="22">
        <f>YEAR(Actuals[[#This Row],[Date]])</f>
        <v>2023</v>
      </c>
      <c r="K16650" s="22">
        <f>MONTH(Actuals[[#This Row],[Date]])</f>
        <v>5</v>
      </c>
      <c r="L16650" s="12"/>
    </row>
    <row r="16651" spans="1:12" x14ac:dyDescent="0.3">
      <c r="A16651">
        <v>3</v>
      </c>
      <c r="B16651">
        <v>18656</v>
      </c>
      <c r="C16651">
        <v>7</v>
      </c>
      <c r="D16651">
        <v>77000</v>
      </c>
      <c r="E16651" s="46">
        <v>45079</v>
      </c>
      <c r="F16651">
        <v>-176</v>
      </c>
      <c r="I16651" t="str">
        <f>INDEX(LedgerMapping[[#All],[Level 3]],MATCH(Actuals[[#This Row],[Sub Ledger]],LedgerMapping[[#All],[Sub Ledger]],0))</f>
        <v>Administration</v>
      </c>
      <c r="J16651" s="22">
        <f>YEAR(Actuals[[#This Row],[Date]])</f>
        <v>2023</v>
      </c>
      <c r="K16651" s="22">
        <f>MONTH(Actuals[[#This Row],[Date]])</f>
        <v>6</v>
      </c>
      <c r="L16651" s="12"/>
    </row>
    <row r="16652" spans="1:12" x14ac:dyDescent="0.3">
      <c r="A16652">
        <v>3</v>
      </c>
      <c r="B16652">
        <v>19684</v>
      </c>
      <c r="C16652">
        <v>7</v>
      </c>
      <c r="D16652">
        <v>77000</v>
      </c>
      <c r="E16652" s="46">
        <v>45110</v>
      </c>
      <c r="F16652">
        <v>-396</v>
      </c>
      <c r="I16652" t="str">
        <f>INDEX(LedgerMapping[[#All],[Level 3]],MATCH(Actuals[[#This Row],[Sub Ledger]],LedgerMapping[[#All],[Sub Ledger]],0))</f>
        <v>Administration</v>
      </c>
      <c r="J16652" s="22">
        <f>YEAR(Actuals[[#This Row],[Date]])</f>
        <v>2023</v>
      </c>
      <c r="K16652" s="22">
        <f>MONTH(Actuals[[#This Row],[Date]])</f>
        <v>7</v>
      </c>
      <c r="L16652" s="12"/>
    </row>
    <row r="16653" spans="1:12" x14ac:dyDescent="0.3">
      <c r="A16653">
        <v>3</v>
      </c>
      <c r="B16653">
        <v>20714</v>
      </c>
      <c r="C16653">
        <v>7</v>
      </c>
      <c r="D16653">
        <v>77000</v>
      </c>
      <c r="E16653" s="46">
        <v>45141</v>
      </c>
      <c r="F16653">
        <v>-190</v>
      </c>
      <c r="I16653" t="str">
        <f>INDEX(LedgerMapping[[#All],[Level 3]],MATCH(Actuals[[#This Row],[Sub Ledger]],LedgerMapping[[#All],[Sub Ledger]],0))</f>
        <v>Administration</v>
      </c>
      <c r="J16653" s="22">
        <f>YEAR(Actuals[[#This Row],[Date]])</f>
        <v>2023</v>
      </c>
      <c r="K16653" s="22">
        <f>MONTH(Actuals[[#This Row],[Date]])</f>
        <v>8</v>
      </c>
      <c r="L16653" s="12"/>
    </row>
    <row r="16654" spans="1:12" x14ac:dyDescent="0.3">
      <c r="A16654">
        <v>3</v>
      </c>
      <c r="B16654">
        <v>21716</v>
      </c>
      <c r="C16654">
        <v>7</v>
      </c>
      <c r="D16654">
        <v>77000</v>
      </c>
      <c r="E16654" s="46">
        <v>45169</v>
      </c>
      <c r="F16654">
        <v>-185</v>
      </c>
      <c r="I16654" t="str">
        <f>INDEX(LedgerMapping[[#All],[Level 3]],MATCH(Actuals[[#This Row],[Sub Ledger]],LedgerMapping[[#All],[Sub Ledger]],0))</f>
        <v>Administration</v>
      </c>
      <c r="J16654" s="22">
        <f>YEAR(Actuals[[#This Row],[Date]])</f>
        <v>2023</v>
      </c>
      <c r="K16654" s="22">
        <f>MONTH(Actuals[[#This Row],[Date]])</f>
        <v>8</v>
      </c>
      <c r="L16654" s="12"/>
    </row>
    <row r="16655" spans="1:12" x14ac:dyDescent="0.3">
      <c r="A16655">
        <v>3</v>
      </c>
      <c r="B16655">
        <v>22692</v>
      </c>
      <c r="C16655">
        <v>7</v>
      </c>
      <c r="D16655">
        <v>77000</v>
      </c>
      <c r="E16655" s="46">
        <v>45200</v>
      </c>
      <c r="F16655">
        <v>-342</v>
      </c>
      <c r="I16655" t="str">
        <f>INDEX(LedgerMapping[[#All],[Level 3]],MATCH(Actuals[[#This Row],[Sub Ledger]],LedgerMapping[[#All],[Sub Ledger]],0))</f>
        <v>Administration</v>
      </c>
      <c r="J16655" s="22">
        <f>YEAR(Actuals[[#This Row],[Date]])</f>
        <v>2023</v>
      </c>
      <c r="K16655" s="22">
        <f>MONTH(Actuals[[#This Row],[Date]])</f>
        <v>10</v>
      </c>
      <c r="L16655" s="12"/>
    </row>
    <row r="16656" spans="1:12" x14ac:dyDescent="0.3">
      <c r="A16656">
        <v>3</v>
      </c>
      <c r="B16656">
        <v>23696</v>
      </c>
      <c r="C16656">
        <v>7</v>
      </c>
      <c r="D16656">
        <v>77000</v>
      </c>
      <c r="E16656" s="46">
        <v>45230</v>
      </c>
      <c r="F16656">
        <v>-189</v>
      </c>
      <c r="I16656" t="str">
        <f>INDEX(LedgerMapping[[#All],[Level 3]],MATCH(Actuals[[#This Row],[Sub Ledger]],LedgerMapping[[#All],[Sub Ledger]],0))</f>
        <v>Administration</v>
      </c>
      <c r="J16656" s="22">
        <f>YEAR(Actuals[[#This Row],[Date]])</f>
        <v>2023</v>
      </c>
      <c r="K16656" s="22">
        <f>MONTH(Actuals[[#This Row],[Date]])</f>
        <v>10</v>
      </c>
      <c r="L16656" s="12"/>
    </row>
    <row r="16657" spans="1:12" x14ac:dyDescent="0.3">
      <c r="A16657">
        <v>3</v>
      </c>
      <c r="B16657">
        <v>24726</v>
      </c>
      <c r="C16657">
        <v>7</v>
      </c>
      <c r="D16657">
        <v>77000</v>
      </c>
      <c r="E16657" s="46">
        <v>45261</v>
      </c>
      <c r="F16657">
        <v>-178</v>
      </c>
      <c r="I16657" t="str">
        <f>INDEX(LedgerMapping[[#All],[Level 3]],MATCH(Actuals[[#This Row],[Sub Ledger]],LedgerMapping[[#All],[Sub Ledger]],0))</f>
        <v>Administration</v>
      </c>
      <c r="J16657" s="22">
        <f>YEAR(Actuals[[#This Row],[Date]])</f>
        <v>2023</v>
      </c>
      <c r="K16657" s="22">
        <f>MONTH(Actuals[[#This Row],[Date]])</f>
        <v>12</v>
      </c>
      <c r="L16657" s="12"/>
    </row>
    <row r="16658" spans="1:12" x14ac:dyDescent="0.3">
      <c r="A16658">
        <v>3</v>
      </c>
      <c r="B16658">
        <v>25787</v>
      </c>
      <c r="C16658">
        <v>7</v>
      </c>
      <c r="D16658">
        <v>77000</v>
      </c>
      <c r="E16658" s="46">
        <v>45291</v>
      </c>
      <c r="F16658">
        <v>-264</v>
      </c>
      <c r="I16658" t="str">
        <f>INDEX(LedgerMapping[[#All],[Level 3]],MATCH(Actuals[[#This Row],[Sub Ledger]],LedgerMapping[[#All],[Sub Ledger]],0))</f>
        <v>Administration</v>
      </c>
      <c r="J16658" s="22">
        <f>YEAR(Actuals[[#This Row],[Date]])</f>
        <v>2023</v>
      </c>
      <c r="K16658" s="22">
        <f>MONTH(Actuals[[#This Row],[Date]])</f>
        <v>12</v>
      </c>
      <c r="L16658" s="12"/>
    </row>
    <row r="16659" spans="1:12" x14ac:dyDescent="0.3">
      <c r="A16659">
        <v>3</v>
      </c>
      <c r="B16659">
        <v>26923</v>
      </c>
      <c r="C16659">
        <v>7</v>
      </c>
      <c r="D16659">
        <v>77000</v>
      </c>
      <c r="E16659" s="46">
        <v>45322</v>
      </c>
      <c r="F16659">
        <v>-361</v>
      </c>
      <c r="I16659" t="str">
        <f>INDEX(LedgerMapping[[#All],[Level 3]],MATCH(Actuals[[#This Row],[Sub Ledger]],LedgerMapping[[#All],[Sub Ledger]],0))</f>
        <v>Administration</v>
      </c>
      <c r="J16659" s="22">
        <f>YEAR(Actuals[[#This Row],[Date]])</f>
        <v>2024</v>
      </c>
      <c r="K16659" s="22">
        <f>MONTH(Actuals[[#This Row],[Date]])</f>
        <v>1</v>
      </c>
      <c r="L16659" s="12"/>
    </row>
    <row r="16660" spans="1:12" x14ac:dyDescent="0.3">
      <c r="A16660">
        <v>3</v>
      </c>
      <c r="B16660">
        <v>28073</v>
      </c>
      <c r="C16660">
        <v>7</v>
      </c>
      <c r="D16660">
        <v>77000</v>
      </c>
      <c r="E16660" s="46">
        <v>45354</v>
      </c>
      <c r="F16660">
        <v>-324</v>
      </c>
      <c r="I16660" t="str">
        <f>INDEX(LedgerMapping[[#All],[Level 3]],MATCH(Actuals[[#This Row],[Sub Ledger]],LedgerMapping[[#All],[Sub Ledger]],0))</f>
        <v>Administration</v>
      </c>
      <c r="J16660" s="22">
        <f>YEAR(Actuals[[#This Row],[Date]])</f>
        <v>2024</v>
      </c>
      <c r="K16660" s="22">
        <f>MONTH(Actuals[[#This Row],[Date]])</f>
        <v>3</v>
      </c>
      <c r="L16660" s="12"/>
    </row>
    <row r="16661" spans="1:12" x14ac:dyDescent="0.3">
      <c r="A16661">
        <v>3</v>
      </c>
      <c r="B16661">
        <v>29226</v>
      </c>
      <c r="C16661">
        <v>7</v>
      </c>
      <c r="D16661">
        <v>77000</v>
      </c>
      <c r="E16661" s="46">
        <v>45384</v>
      </c>
      <c r="F16661">
        <v>-372</v>
      </c>
      <c r="I16661" t="str">
        <f>INDEX(LedgerMapping[[#All],[Level 3]],MATCH(Actuals[[#This Row],[Sub Ledger]],LedgerMapping[[#All],[Sub Ledger]],0))</f>
        <v>Administration</v>
      </c>
      <c r="J16661" s="22">
        <f>YEAR(Actuals[[#This Row],[Date]])</f>
        <v>2024</v>
      </c>
      <c r="K16661" s="22">
        <f>MONTH(Actuals[[#This Row],[Date]])</f>
        <v>4</v>
      </c>
      <c r="L16661" s="12"/>
    </row>
    <row r="16662" spans="1:12" x14ac:dyDescent="0.3">
      <c r="A16662">
        <v>3</v>
      </c>
      <c r="B16662">
        <v>30352</v>
      </c>
      <c r="C16662">
        <v>7</v>
      </c>
      <c r="D16662">
        <v>77000</v>
      </c>
      <c r="E16662" s="46">
        <v>45415</v>
      </c>
      <c r="F16662">
        <v>-338</v>
      </c>
      <c r="I16662" t="str">
        <f>INDEX(LedgerMapping[[#All],[Level 3]],MATCH(Actuals[[#This Row],[Sub Ledger]],LedgerMapping[[#All],[Sub Ledger]],0))</f>
        <v>Administration</v>
      </c>
      <c r="J16662" s="22">
        <f>YEAR(Actuals[[#This Row],[Date]])</f>
        <v>2024</v>
      </c>
      <c r="K16662" s="22">
        <f>MONTH(Actuals[[#This Row],[Date]])</f>
        <v>5</v>
      </c>
      <c r="L16662" s="12"/>
    </row>
    <row r="16663" spans="1:12" x14ac:dyDescent="0.3">
      <c r="A16663">
        <v>3</v>
      </c>
      <c r="B16663">
        <v>31478</v>
      </c>
      <c r="C16663">
        <v>7</v>
      </c>
      <c r="D16663">
        <v>77000</v>
      </c>
      <c r="E16663" s="46">
        <v>45445</v>
      </c>
      <c r="F16663">
        <v>-324</v>
      </c>
      <c r="I16663" t="str">
        <f>INDEX(LedgerMapping[[#All],[Level 3]],MATCH(Actuals[[#This Row],[Sub Ledger]],LedgerMapping[[#All],[Sub Ledger]],0))</f>
        <v>Administration</v>
      </c>
      <c r="J16663" s="22">
        <f>YEAR(Actuals[[#This Row],[Date]])</f>
        <v>2024</v>
      </c>
      <c r="K16663" s="22">
        <f>MONTH(Actuals[[#This Row],[Date]])</f>
        <v>6</v>
      </c>
      <c r="L16663" s="12"/>
    </row>
    <row r="16664" spans="1:12" x14ac:dyDescent="0.3">
      <c r="A16664">
        <v>3</v>
      </c>
      <c r="B16664">
        <v>32602</v>
      </c>
      <c r="C16664">
        <v>7</v>
      </c>
      <c r="D16664">
        <v>77000</v>
      </c>
      <c r="E16664" s="46">
        <v>45476</v>
      </c>
      <c r="F16664">
        <v>-365</v>
      </c>
      <c r="I16664" t="str">
        <f>INDEX(LedgerMapping[[#All],[Level 3]],MATCH(Actuals[[#This Row],[Sub Ledger]],LedgerMapping[[#All],[Sub Ledger]],0))</f>
        <v>Administration</v>
      </c>
      <c r="J16664" s="22">
        <f>YEAR(Actuals[[#This Row],[Date]])</f>
        <v>2024</v>
      </c>
      <c r="K16664" s="22">
        <f>MONTH(Actuals[[#This Row],[Date]])</f>
        <v>7</v>
      </c>
      <c r="L16664" s="12"/>
    </row>
    <row r="16665" spans="1:12" x14ac:dyDescent="0.3">
      <c r="A16665">
        <v>3</v>
      </c>
      <c r="B16665">
        <v>33727</v>
      </c>
      <c r="C16665">
        <v>7</v>
      </c>
      <c r="D16665">
        <v>77000</v>
      </c>
      <c r="E16665" s="46">
        <v>45507</v>
      </c>
      <c r="F16665">
        <v>-361</v>
      </c>
      <c r="I16665" t="str">
        <f>INDEX(LedgerMapping[[#All],[Level 3]],MATCH(Actuals[[#This Row],[Sub Ledger]],LedgerMapping[[#All],[Sub Ledger]],0))</f>
        <v>Administration</v>
      </c>
      <c r="J16665" s="22">
        <f>YEAR(Actuals[[#This Row],[Date]])</f>
        <v>2024</v>
      </c>
      <c r="K16665" s="22">
        <f>MONTH(Actuals[[#This Row],[Date]])</f>
        <v>8</v>
      </c>
      <c r="L16665" s="12"/>
    </row>
    <row r="16666" spans="1:12" x14ac:dyDescent="0.3">
      <c r="A16666">
        <v>3</v>
      </c>
      <c r="B16666">
        <v>34877</v>
      </c>
      <c r="C16666">
        <v>7</v>
      </c>
      <c r="D16666">
        <v>77000</v>
      </c>
      <c r="E16666" s="46">
        <v>45536</v>
      </c>
      <c r="F16666">
        <v>-377</v>
      </c>
      <c r="I16666" t="str">
        <f>INDEX(LedgerMapping[[#All],[Level 3]],MATCH(Actuals[[#This Row],[Sub Ledger]],LedgerMapping[[#All],[Sub Ledger]],0))</f>
        <v>Administration</v>
      </c>
      <c r="J16666" s="22">
        <f>YEAR(Actuals[[#This Row],[Date]])</f>
        <v>2024</v>
      </c>
      <c r="K16666" s="22">
        <f>MONTH(Actuals[[#This Row],[Date]])</f>
        <v>9</v>
      </c>
      <c r="L16666" s="12"/>
    </row>
    <row r="16667" spans="1:12" x14ac:dyDescent="0.3">
      <c r="A16667">
        <v>3</v>
      </c>
      <c r="B16667">
        <v>36028</v>
      </c>
      <c r="C16667">
        <v>7</v>
      </c>
      <c r="D16667">
        <v>77000</v>
      </c>
      <c r="E16667" s="46">
        <v>45567</v>
      </c>
      <c r="F16667">
        <v>-272</v>
      </c>
      <c r="I16667" t="str">
        <f>INDEX(LedgerMapping[[#All],[Level 3]],MATCH(Actuals[[#This Row],[Sub Ledger]],LedgerMapping[[#All],[Sub Ledger]],0))</f>
        <v>Administration</v>
      </c>
      <c r="J16667" s="22">
        <f>YEAR(Actuals[[#This Row],[Date]])</f>
        <v>2024</v>
      </c>
      <c r="K16667" s="22">
        <f>MONTH(Actuals[[#This Row],[Date]])</f>
        <v>10</v>
      </c>
      <c r="L16667" s="12"/>
    </row>
    <row r="16668" spans="1:12" x14ac:dyDescent="0.3">
      <c r="A16668">
        <v>3</v>
      </c>
      <c r="B16668">
        <v>37177</v>
      </c>
      <c r="C16668">
        <v>7</v>
      </c>
      <c r="D16668">
        <v>77000</v>
      </c>
      <c r="E16668" s="46">
        <v>45597</v>
      </c>
      <c r="F16668">
        <v>-317</v>
      </c>
      <c r="I16668" t="str">
        <f>INDEX(LedgerMapping[[#All],[Level 3]],MATCH(Actuals[[#This Row],[Sub Ledger]],LedgerMapping[[#All],[Sub Ledger]],0))</f>
        <v>Administration</v>
      </c>
      <c r="J16668" s="22">
        <f>YEAR(Actuals[[#This Row],[Date]])</f>
        <v>2024</v>
      </c>
      <c r="K16668" s="22">
        <f>MONTH(Actuals[[#This Row],[Date]])</f>
        <v>11</v>
      </c>
      <c r="L16668" s="12"/>
    </row>
    <row r="16669" spans="1:12" x14ac:dyDescent="0.3">
      <c r="A16669">
        <v>3</v>
      </c>
      <c r="B16669">
        <v>38327</v>
      </c>
      <c r="C16669">
        <v>7</v>
      </c>
      <c r="D16669">
        <v>77000</v>
      </c>
      <c r="E16669" s="46">
        <v>45628</v>
      </c>
      <c r="F16669">
        <v>-245</v>
      </c>
      <c r="I16669" t="str">
        <f>INDEX(LedgerMapping[[#All],[Level 3]],MATCH(Actuals[[#This Row],[Sub Ledger]],LedgerMapping[[#All],[Sub Ledger]],0))</f>
        <v>Administration</v>
      </c>
      <c r="J16669" s="22">
        <f>YEAR(Actuals[[#This Row],[Date]])</f>
        <v>2024</v>
      </c>
      <c r="K16669" s="22">
        <f>MONTH(Actuals[[#This Row],[Date]])</f>
        <v>12</v>
      </c>
      <c r="L16669" s="12"/>
    </row>
    <row r="16670" spans="1:12" x14ac:dyDescent="0.3">
      <c r="A16670">
        <v>3</v>
      </c>
      <c r="B16670">
        <v>167</v>
      </c>
      <c r="C16670">
        <v>7</v>
      </c>
      <c r="D16670">
        <v>78000</v>
      </c>
      <c r="E16670" s="46">
        <v>44562</v>
      </c>
      <c r="F16670">
        <v>-39</v>
      </c>
      <c r="I16670" t="str">
        <f>INDEX(LedgerMapping[[#All],[Level 3]],MATCH(Actuals[[#This Row],[Sub Ledger]],LedgerMapping[[#All],[Sub Ledger]],0))</f>
        <v>Administration</v>
      </c>
      <c r="J16670" s="22">
        <f>YEAR(Actuals[[#This Row],[Date]])</f>
        <v>2022</v>
      </c>
      <c r="K16670" s="22">
        <f>MONTH(Actuals[[#This Row],[Date]])</f>
        <v>1</v>
      </c>
      <c r="L16670" s="12"/>
    </row>
    <row r="16671" spans="1:12" x14ac:dyDescent="0.3">
      <c r="A16671">
        <v>3</v>
      </c>
      <c r="B16671">
        <v>1293</v>
      </c>
      <c r="C16671">
        <v>7</v>
      </c>
      <c r="D16671">
        <v>78000</v>
      </c>
      <c r="E16671" s="46">
        <v>44593</v>
      </c>
      <c r="F16671">
        <v>-29</v>
      </c>
      <c r="I16671" t="str">
        <f>INDEX(LedgerMapping[[#All],[Level 3]],MATCH(Actuals[[#This Row],[Sub Ledger]],LedgerMapping[[#All],[Sub Ledger]],0))</f>
        <v>Administration</v>
      </c>
      <c r="J16671" s="22">
        <f>YEAR(Actuals[[#This Row],[Date]])</f>
        <v>2022</v>
      </c>
      <c r="K16671" s="22">
        <f>MONTH(Actuals[[#This Row],[Date]])</f>
        <v>2</v>
      </c>
      <c r="L16671" s="12"/>
    </row>
    <row r="16672" spans="1:12" x14ac:dyDescent="0.3">
      <c r="A16672">
        <v>3</v>
      </c>
      <c r="B16672">
        <v>2417</v>
      </c>
      <c r="C16672">
        <v>7</v>
      </c>
      <c r="D16672">
        <v>78000</v>
      </c>
      <c r="E16672" s="46">
        <v>44624</v>
      </c>
      <c r="F16672">
        <v>-46</v>
      </c>
      <c r="I16672" t="str">
        <f>INDEX(LedgerMapping[[#All],[Level 3]],MATCH(Actuals[[#This Row],[Sub Ledger]],LedgerMapping[[#All],[Sub Ledger]],0))</f>
        <v>Administration</v>
      </c>
      <c r="J16672" s="22">
        <f>YEAR(Actuals[[#This Row],[Date]])</f>
        <v>2022</v>
      </c>
      <c r="K16672" s="22">
        <f>MONTH(Actuals[[#This Row],[Date]])</f>
        <v>3</v>
      </c>
      <c r="L16672" s="12"/>
    </row>
    <row r="16673" spans="1:12" x14ac:dyDescent="0.3">
      <c r="A16673">
        <v>3</v>
      </c>
      <c r="B16673">
        <v>3535</v>
      </c>
      <c r="C16673">
        <v>7</v>
      </c>
      <c r="D16673">
        <v>78000</v>
      </c>
      <c r="E16673" s="46">
        <v>44654</v>
      </c>
      <c r="F16673">
        <v>-53</v>
      </c>
      <c r="I16673" t="str">
        <f>INDEX(LedgerMapping[[#All],[Level 3]],MATCH(Actuals[[#This Row],[Sub Ledger]],LedgerMapping[[#All],[Sub Ledger]],0))</f>
        <v>Administration</v>
      </c>
      <c r="J16673" s="22">
        <f>YEAR(Actuals[[#This Row],[Date]])</f>
        <v>2022</v>
      </c>
      <c r="K16673" s="22">
        <f>MONTH(Actuals[[#This Row],[Date]])</f>
        <v>4</v>
      </c>
      <c r="L16673" s="12"/>
    </row>
    <row r="16674" spans="1:12" x14ac:dyDescent="0.3">
      <c r="A16674">
        <v>3</v>
      </c>
      <c r="B16674">
        <v>4655</v>
      </c>
      <c r="C16674">
        <v>7</v>
      </c>
      <c r="D16674">
        <v>78000</v>
      </c>
      <c r="E16674" s="46">
        <v>44685</v>
      </c>
      <c r="F16674">
        <v>-54</v>
      </c>
      <c r="I16674" t="str">
        <f>INDEX(LedgerMapping[[#All],[Level 3]],MATCH(Actuals[[#This Row],[Sub Ledger]],LedgerMapping[[#All],[Sub Ledger]],0))</f>
        <v>Administration</v>
      </c>
      <c r="J16674" s="22">
        <f>YEAR(Actuals[[#This Row],[Date]])</f>
        <v>2022</v>
      </c>
      <c r="K16674" s="22">
        <f>MONTH(Actuals[[#This Row],[Date]])</f>
        <v>5</v>
      </c>
      <c r="L16674" s="12"/>
    </row>
    <row r="16675" spans="1:12" x14ac:dyDescent="0.3">
      <c r="A16675">
        <v>3</v>
      </c>
      <c r="B16675">
        <v>5780</v>
      </c>
      <c r="C16675">
        <v>7</v>
      </c>
      <c r="D16675">
        <v>78000</v>
      </c>
      <c r="E16675" s="46">
        <v>44715</v>
      </c>
      <c r="F16675">
        <v>-54</v>
      </c>
      <c r="I16675" t="str">
        <f>INDEX(LedgerMapping[[#All],[Level 3]],MATCH(Actuals[[#This Row],[Sub Ledger]],LedgerMapping[[#All],[Sub Ledger]],0))</f>
        <v>Administration</v>
      </c>
      <c r="J16675" s="22">
        <f>YEAR(Actuals[[#This Row],[Date]])</f>
        <v>2022</v>
      </c>
      <c r="K16675" s="22">
        <f>MONTH(Actuals[[#This Row],[Date]])</f>
        <v>6</v>
      </c>
      <c r="L16675" s="12"/>
    </row>
    <row r="16676" spans="1:12" x14ac:dyDescent="0.3">
      <c r="A16676">
        <v>3</v>
      </c>
      <c r="B16676">
        <v>6904</v>
      </c>
      <c r="C16676">
        <v>7</v>
      </c>
      <c r="D16676">
        <v>78000</v>
      </c>
      <c r="E16676" s="46">
        <v>44746</v>
      </c>
      <c r="F16676">
        <v>-44</v>
      </c>
      <c r="I16676" t="str">
        <f>INDEX(LedgerMapping[[#All],[Level 3]],MATCH(Actuals[[#This Row],[Sub Ledger]],LedgerMapping[[#All],[Sub Ledger]],0))</f>
        <v>Administration</v>
      </c>
      <c r="J16676" s="22">
        <f>YEAR(Actuals[[#This Row],[Date]])</f>
        <v>2022</v>
      </c>
      <c r="K16676" s="22">
        <f>MONTH(Actuals[[#This Row],[Date]])</f>
        <v>7</v>
      </c>
      <c r="L16676" s="12"/>
    </row>
    <row r="16677" spans="1:12" x14ac:dyDescent="0.3">
      <c r="A16677">
        <v>3</v>
      </c>
      <c r="B16677">
        <v>8024</v>
      </c>
      <c r="C16677">
        <v>7</v>
      </c>
      <c r="D16677">
        <v>78000</v>
      </c>
      <c r="E16677" s="46">
        <v>44777</v>
      </c>
      <c r="F16677">
        <v>-42</v>
      </c>
      <c r="I16677" t="str">
        <f>INDEX(LedgerMapping[[#All],[Level 3]],MATCH(Actuals[[#This Row],[Sub Ledger]],LedgerMapping[[#All],[Sub Ledger]],0))</f>
        <v>Administration</v>
      </c>
      <c r="J16677" s="22">
        <f>YEAR(Actuals[[#This Row],[Date]])</f>
        <v>2022</v>
      </c>
      <c r="K16677" s="22">
        <f>MONTH(Actuals[[#This Row],[Date]])</f>
        <v>8</v>
      </c>
      <c r="L16677" s="12"/>
    </row>
    <row r="16678" spans="1:12" x14ac:dyDescent="0.3">
      <c r="A16678">
        <v>3</v>
      </c>
      <c r="B16678">
        <v>9146</v>
      </c>
      <c r="C16678">
        <v>7</v>
      </c>
      <c r="D16678">
        <v>78000</v>
      </c>
      <c r="E16678" s="46">
        <v>44805</v>
      </c>
      <c r="F16678">
        <v>-36</v>
      </c>
      <c r="I16678" t="str">
        <f>INDEX(LedgerMapping[[#All],[Level 3]],MATCH(Actuals[[#This Row],[Sub Ledger]],LedgerMapping[[#All],[Sub Ledger]],0))</f>
        <v>Administration</v>
      </c>
      <c r="J16678" s="22">
        <f>YEAR(Actuals[[#This Row],[Date]])</f>
        <v>2022</v>
      </c>
      <c r="K16678" s="22">
        <f>MONTH(Actuals[[#This Row],[Date]])</f>
        <v>9</v>
      </c>
      <c r="L16678" s="12"/>
    </row>
    <row r="16679" spans="1:12" x14ac:dyDescent="0.3">
      <c r="A16679">
        <v>3</v>
      </c>
      <c r="B16679">
        <v>10262</v>
      </c>
      <c r="C16679">
        <v>7</v>
      </c>
      <c r="D16679">
        <v>78000</v>
      </c>
      <c r="E16679" s="46">
        <v>44836</v>
      </c>
      <c r="F16679">
        <v>-48</v>
      </c>
      <c r="I16679" t="str">
        <f>INDEX(LedgerMapping[[#All],[Level 3]],MATCH(Actuals[[#This Row],[Sub Ledger]],LedgerMapping[[#All],[Sub Ledger]],0))</f>
        <v>Administration</v>
      </c>
      <c r="J16679" s="22">
        <f>YEAR(Actuals[[#This Row],[Date]])</f>
        <v>2022</v>
      </c>
      <c r="K16679" s="22">
        <f>MONTH(Actuals[[#This Row],[Date]])</f>
        <v>10</v>
      </c>
      <c r="L16679" s="12"/>
    </row>
    <row r="16680" spans="1:12" x14ac:dyDescent="0.3">
      <c r="A16680">
        <v>3</v>
      </c>
      <c r="B16680">
        <v>11381</v>
      </c>
      <c r="C16680">
        <v>7</v>
      </c>
      <c r="D16680">
        <v>78000</v>
      </c>
      <c r="E16680" s="46">
        <v>44866</v>
      </c>
      <c r="F16680">
        <v>-30</v>
      </c>
      <c r="I16680" t="str">
        <f>INDEX(LedgerMapping[[#All],[Level 3]],MATCH(Actuals[[#This Row],[Sub Ledger]],LedgerMapping[[#All],[Sub Ledger]],0))</f>
        <v>Administration</v>
      </c>
      <c r="J16680" s="22">
        <f>YEAR(Actuals[[#This Row],[Date]])</f>
        <v>2022</v>
      </c>
      <c r="K16680" s="22">
        <f>MONTH(Actuals[[#This Row],[Date]])</f>
        <v>11</v>
      </c>
      <c r="L16680" s="12"/>
    </row>
    <row r="16681" spans="1:12" x14ac:dyDescent="0.3">
      <c r="A16681">
        <v>3</v>
      </c>
      <c r="B16681">
        <v>12509</v>
      </c>
      <c r="C16681">
        <v>7</v>
      </c>
      <c r="D16681">
        <v>78000</v>
      </c>
      <c r="E16681" s="46">
        <v>44897</v>
      </c>
      <c r="F16681">
        <v>-60</v>
      </c>
      <c r="I16681" t="str">
        <f>INDEX(LedgerMapping[[#All],[Level 3]],MATCH(Actuals[[#This Row],[Sub Ledger]],LedgerMapping[[#All],[Sub Ledger]],0))</f>
        <v>Administration</v>
      </c>
      <c r="J16681" s="22">
        <f>YEAR(Actuals[[#This Row],[Date]])</f>
        <v>2022</v>
      </c>
      <c r="K16681" s="22">
        <f>MONTH(Actuals[[#This Row],[Date]])</f>
        <v>12</v>
      </c>
      <c r="L16681" s="12"/>
    </row>
    <row r="16682" spans="1:12" x14ac:dyDescent="0.3">
      <c r="A16682">
        <v>3</v>
      </c>
      <c r="B16682">
        <v>13598</v>
      </c>
      <c r="C16682">
        <v>7</v>
      </c>
      <c r="D16682">
        <v>78000</v>
      </c>
      <c r="E16682" s="46">
        <v>44927</v>
      </c>
      <c r="F16682">
        <v>-115</v>
      </c>
      <c r="I16682" t="str">
        <f>INDEX(LedgerMapping[[#All],[Level 3]],MATCH(Actuals[[#This Row],[Sub Ledger]],LedgerMapping[[#All],[Sub Ledger]],0))</f>
        <v>Administration</v>
      </c>
      <c r="J16682" s="22">
        <f>YEAR(Actuals[[#This Row],[Date]])</f>
        <v>2023</v>
      </c>
      <c r="K16682" s="22">
        <f>MONTH(Actuals[[#This Row],[Date]])</f>
        <v>1</v>
      </c>
      <c r="L16682" s="12"/>
    </row>
    <row r="16683" spans="1:12" x14ac:dyDescent="0.3">
      <c r="A16683">
        <v>3</v>
      </c>
      <c r="B16683">
        <v>14610</v>
      </c>
      <c r="C16683">
        <v>7</v>
      </c>
      <c r="D16683">
        <v>78000</v>
      </c>
      <c r="E16683" s="46">
        <v>44958</v>
      </c>
      <c r="F16683">
        <v>-63</v>
      </c>
      <c r="I16683" t="str">
        <f>INDEX(LedgerMapping[[#All],[Level 3]],MATCH(Actuals[[#This Row],[Sub Ledger]],LedgerMapping[[#All],[Sub Ledger]],0))</f>
        <v>Administration</v>
      </c>
      <c r="J16683" s="22">
        <f>YEAR(Actuals[[#This Row],[Date]])</f>
        <v>2023</v>
      </c>
      <c r="K16683" s="22">
        <f>MONTH(Actuals[[#This Row],[Date]])</f>
        <v>2</v>
      </c>
      <c r="L16683" s="12"/>
    </row>
    <row r="16684" spans="1:12" x14ac:dyDescent="0.3">
      <c r="A16684">
        <v>3</v>
      </c>
      <c r="B16684">
        <v>15589</v>
      </c>
      <c r="C16684">
        <v>7</v>
      </c>
      <c r="D16684">
        <v>78000</v>
      </c>
      <c r="E16684" s="46">
        <v>44988</v>
      </c>
      <c r="F16684">
        <v>-78</v>
      </c>
      <c r="I16684" t="str">
        <f>INDEX(LedgerMapping[[#All],[Level 3]],MATCH(Actuals[[#This Row],[Sub Ledger]],LedgerMapping[[#All],[Sub Ledger]],0))</f>
        <v>Administration</v>
      </c>
      <c r="J16684" s="22">
        <f>YEAR(Actuals[[#This Row],[Date]])</f>
        <v>2023</v>
      </c>
      <c r="K16684" s="22">
        <f>MONTH(Actuals[[#This Row],[Date]])</f>
        <v>3</v>
      </c>
      <c r="L16684" s="12"/>
    </row>
    <row r="16685" spans="1:12" x14ac:dyDescent="0.3">
      <c r="A16685">
        <v>3</v>
      </c>
      <c r="B16685">
        <v>16621</v>
      </c>
      <c r="C16685">
        <v>7</v>
      </c>
      <c r="D16685">
        <v>78000</v>
      </c>
      <c r="E16685" s="46">
        <v>45018</v>
      </c>
      <c r="F16685">
        <v>-124</v>
      </c>
      <c r="I16685" t="str">
        <f>INDEX(LedgerMapping[[#All],[Level 3]],MATCH(Actuals[[#This Row],[Sub Ledger]],LedgerMapping[[#All],[Sub Ledger]],0))</f>
        <v>Administration</v>
      </c>
      <c r="J16685" s="22">
        <f>YEAR(Actuals[[#This Row],[Date]])</f>
        <v>2023</v>
      </c>
      <c r="K16685" s="22">
        <f>MONTH(Actuals[[#This Row],[Date]])</f>
        <v>4</v>
      </c>
      <c r="L16685" s="12"/>
    </row>
    <row r="16686" spans="1:12" x14ac:dyDescent="0.3">
      <c r="A16686">
        <v>3</v>
      </c>
      <c r="B16686">
        <v>17653</v>
      </c>
      <c r="C16686">
        <v>7</v>
      </c>
      <c r="D16686">
        <v>78000</v>
      </c>
      <c r="E16686" s="46">
        <v>45049</v>
      </c>
      <c r="F16686">
        <v>-57</v>
      </c>
      <c r="I16686" t="str">
        <f>INDEX(LedgerMapping[[#All],[Level 3]],MATCH(Actuals[[#This Row],[Sub Ledger]],LedgerMapping[[#All],[Sub Ledger]],0))</f>
        <v>Administration</v>
      </c>
      <c r="J16686" s="22">
        <f>YEAR(Actuals[[#This Row],[Date]])</f>
        <v>2023</v>
      </c>
      <c r="K16686" s="22">
        <f>MONTH(Actuals[[#This Row],[Date]])</f>
        <v>5</v>
      </c>
      <c r="L16686" s="12"/>
    </row>
    <row r="16687" spans="1:12" x14ac:dyDescent="0.3">
      <c r="A16687">
        <v>3</v>
      </c>
      <c r="B16687">
        <v>18657</v>
      </c>
      <c r="C16687">
        <v>7</v>
      </c>
      <c r="D16687">
        <v>78000</v>
      </c>
      <c r="E16687" s="46">
        <v>45079</v>
      </c>
      <c r="F16687">
        <v>-68</v>
      </c>
      <c r="I16687" t="str">
        <f>INDEX(LedgerMapping[[#All],[Level 3]],MATCH(Actuals[[#This Row],[Sub Ledger]],LedgerMapping[[#All],[Sub Ledger]],0))</f>
        <v>Administration</v>
      </c>
      <c r="J16687" s="22">
        <f>YEAR(Actuals[[#This Row],[Date]])</f>
        <v>2023</v>
      </c>
      <c r="K16687" s="22">
        <f>MONTH(Actuals[[#This Row],[Date]])</f>
        <v>6</v>
      </c>
      <c r="L16687" s="12"/>
    </row>
    <row r="16688" spans="1:12" x14ac:dyDescent="0.3">
      <c r="A16688">
        <v>3</v>
      </c>
      <c r="B16688">
        <v>19685</v>
      </c>
      <c r="C16688">
        <v>7</v>
      </c>
      <c r="D16688">
        <v>78000</v>
      </c>
      <c r="E16688" s="46">
        <v>45110</v>
      </c>
      <c r="F16688">
        <v>-118</v>
      </c>
      <c r="I16688" t="str">
        <f>INDEX(LedgerMapping[[#All],[Level 3]],MATCH(Actuals[[#This Row],[Sub Ledger]],LedgerMapping[[#All],[Sub Ledger]],0))</f>
        <v>Administration</v>
      </c>
      <c r="J16688" s="22">
        <f>YEAR(Actuals[[#This Row],[Date]])</f>
        <v>2023</v>
      </c>
      <c r="K16688" s="22">
        <f>MONTH(Actuals[[#This Row],[Date]])</f>
        <v>7</v>
      </c>
      <c r="L16688" s="12"/>
    </row>
    <row r="16689" spans="1:12" x14ac:dyDescent="0.3">
      <c r="A16689">
        <v>3</v>
      </c>
      <c r="B16689">
        <v>20715</v>
      </c>
      <c r="C16689">
        <v>7</v>
      </c>
      <c r="D16689">
        <v>78000</v>
      </c>
      <c r="E16689" s="46">
        <v>45141</v>
      </c>
      <c r="F16689">
        <v>-74</v>
      </c>
      <c r="I16689" t="str">
        <f>INDEX(LedgerMapping[[#All],[Level 3]],MATCH(Actuals[[#This Row],[Sub Ledger]],LedgerMapping[[#All],[Sub Ledger]],0))</f>
        <v>Administration</v>
      </c>
      <c r="J16689" s="22">
        <f>YEAR(Actuals[[#This Row],[Date]])</f>
        <v>2023</v>
      </c>
      <c r="K16689" s="22">
        <f>MONTH(Actuals[[#This Row],[Date]])</f>
        <v>8</v>
      </c>
      <c r="L16689" s="12"/>
    </row>
    <row r="16690" spans="1:12" x14ac:dyDescent="0.3">
      <c r="A16690">
        <v>3</v>
      </c>
      <c r="B16690">
        <v>21717</v>
      </c>
      <c r="C16690">
        <v>7</v>
      </c>
      <c r="D16690">
        <v>78000</v>
      </c>
      <c r="E16690" s="46">
        <v>45169</v>
      </c>
      <c r="F16690">
        <v>-60</v>
      </c>
      <c r="I16690" t="str">
        <f>INDEX(LedgerMapping[[#All],[Level 3]],MATCH(Actuals[[#This Row],[Sub Ledger]],LedgerMapping[[#All],[Sub Ledger]],0))</f>
        <v>Administration</v>
      </c>
      <c r="J16690" s="22">
        <f>YEAR(Actuals[[#This Row],[Date]])</f>
        <v>2023</v>
      </c>
      <c r="K16690" s="22">
        <f>MONTH(Actuals[[#This Row],[Date]])</f>
        <v>8</v>
      </c>
      <c r="L16690" s="12"/>
    </row>
    <row r="16691" spans="1:12" x14ac:dyDescent="0.3">
      <c r="A16691">
        <v>3</v>
      </c>
      <c r="B16691">
        <v>22693</v>
      </c>
      <c r="C16691">
        <v>7</v>
      </c>
      <c r="D16691">
        <v>78000</v>
      </c>
      <c r="E16691" s="46">
        <v>45200</v>
      </c>
      <c r="F16691">
        <v>-111</v>
      </c>
      <c r="I16691" t="str">
        <f>INDEX(LedgerMapping[[#All],[Level 3]],MATCH(Actuals[[#This Row],[Sub Ledger]],LedgerMapping[[#All],[Sub Ledger]],0))</f>
        <v>Administration</v>
      </c>
      <c r="J16691" s="22">
        <f>YEAR(Actuals[[#This Row],[Date]])</f>
        <v>2023</v>
      </c>
      <c r="K16691" s="22">
        <f>MONTH(Actuals[[#This Row],[Date]])</f>
        <v>10</v>
      </c>
      <c r="L16691" s="12"/>
    </row>
    <row r="16692" spans="1:12" x14ac:dyDescent="0.3">
      <c r="A16692">
        <v>3</v>
      </c>
      <c r="B16692">
        <v>23697</v>
      </c>
      <c r="C16692">
        <v>7</v>
      </c>
      <c r="D16692">
        <v>78000</v>
      </c>
      <c r="E16692" s="46">
        <v>45230</v>
      </c>
      <c r="F16692">
        <v>-59</v>
      </c>
      <c r="I16692" t="str">
        <f>INDEX(LedgerMapping[[#All],[Level 3]],MATCH(Actuals[[#This Row],[Sub Ledger]],LedgerMapping[[#All],[Sub Ledger]],0))</f>
        <v>Administration</v>
      </c>
      <c r="J16692" s="22">
        <f>YEAR(Actuals[[#This Row],[Date]])</f>
        <v>2023</v>
      </c>
      <c r="K16692" s="22">
        <f>MONTH(Actuals[[#This Row],[Date]])</f>
        <v>10</v>
      </c>
      <c r="L16692" s="12"/>
    </row>
    <row r="16693" spans="1:12" x14ac:dyDescent="0.3">
      <c r="A16693">
        <v>3</v>
      </c>
      <c r="B16693">
        <v>24727</v>
      </c>
      <c r="C16693">
        <v>7</v>
      </c>
      <c r="D16693">
        <v>78000</v>
      </c>
      <c r="E16693" s="46">
        <v>45261</v>
      </c>
      <c r="F16693">
        <v>-59</v>
      </c>
      <c r="I16693" t="str">
        <f>INDEX(LedgerMapping[[#All],[Level 3]],MATCH(Actuals[[#This Row],[Sub Ledger]],LedgerMapping[[#All],[Sub Ledger]],0))</f>
        <v>Administration</v>
      </c>
      <c r="J16693" s="22">
        <f>YEAR(Actuals[[#This Row],[Date]])</f>
        <v>2023</v>
      </c>
      <c r="K16693" s="22">
        <f>MONTH(Actuals[[#This Row],[Date]])</f>
        <v>12</v>
      </c>
      <c r="L16693" s="12"/>
    </row>
    <row r="16694" spans="1:12" x14ac:dyDescent="0.3">
      <c r="A16694">
        <v>3</v>
      </c>
      <c r="B16694">
        <v>25788</v>
      </c>
      <c r="C16694">
        <v>7</v>
      </c>
      <c r="D16694">
        <v>78000</v>
      </c>
      <c r="E16694" s="46">
        <v>45291</v>
      </c>
      <c r="F16694">
        <v>-85</v>
      </c>
      <c r="I16694" t="str">
        <f>INDEX(LedgerMapping[[#All],[Level 3]],MATCH(Actuals[[#This Row],[Sub Ledger]],LedgerMapping[[#All],[Sub Ledger]],0))</f>
        <v>Administration</v>
      </c>
      <c r="J16694" s="22">
        <f>YEAR(Actuals[[#This Row],[Date]])</f>
        <v>2023</v>
      </c>
      <c r="K16694" s="22">
        <f>MONTH(Actuals[[#This Row],[Date]])</f>
        <v>12</v>
      </c>
      <c r="L16694" s="12"/>
    </row>
    <row r="16695" spans="1:12" x14ac:dyDescent="0.3">
      <c r="A16695">
        <v>3</v>
      </c>
      <c r="B16695">
        <v>26924</v>
      </c>
      <c r="C16695">
        <v>7</v>
      </c>
      <c r="D16695">
        <v>78000</v>
      </c>
      <c r="E16695" s="46">
        <v>45322</v>
      </c>
      <c r="F16695">
        <v>-113</v>
      </c>
      <c r="I16695" t="str">
        <f>INDEX(LedgerMapping[[#All],[Level 3]],MATCH(Actuals[[#This Row],[Sub Ledger]],LedgerMapping[[#All],[Sub Ledger]],0))</f>
        <v>Administration</v>
      </c>
      <c r="J16695" s="22">
        <f>YEAR(Actuals[[#This Row],[Date]])</f>
        <v>2024</v>
      </c>
      <c r="K16695" s="22">
        <f>MONTH(Actuals[[#This Row],[Date]])</f>
        <v>1</v>
      </c>
      <c r="L16695" s="12"/>
    </row>
    <row r="16696" spans="1:12" x14ac:dyDescent="0.3">
      <c r="A16696">
        <v>3</v>
      </c>
      <c r="B16696">
        <v>28074</v>
      </c>
      <c r="C16696">
        <v>7</v>
      </c>
      <c r="D16696">
        <v>78000</v>
      </c>
      <c r="E16696" s="46">
        <v>45354</v>
      </c>
      <c r="F16696">
        <v>-110</v>
      </c>
      <c r="I16696" t="str">
        <f>INDEX(LedgerMapping[[#All],[Level 3]],MATCH(Actuals[[#This Row],[Sub Ledger]],LedgerMapping[[#All],[Sub Ledger]],0))</f>
        <v>Administration</v>
      </c>
      <c r="J16696" s="22">
        <f>YEAR(Actuals[[#This Row],[Date]])</f>
        <v>2024</v>
      </c>
      <c r="K16696" s="22">
        <f>MONTH(Actuals[[#This Row],[Date]])</f>
        <v>3</v>
      </c>
      <c r="L16696" s="12"/>
    </row>
    <row r="16697" spans="1:12" x14ac:dyDescent="0.3">
      <c r="A16697">
        <v>3</v>
      </c>
      <c r="B16697">
        <v>29227</v>
      </c>
      <c r="C16697">
        <v>7</v>
      </c>
      <c r="D16697">
        <v>78000</v>
      </c>
      <c r="E16697" s="46">
        <v>45384</v>
      </c>
      <c r="F16697">
        <v>-119</v>
      </c>
      <c r="I16697" t="str">
        <f>INDEX(LedgerMapping[[#All],[Level 3]],MATCH(Actuals[[#This Row],[Sub Ledger]],LedgerMapping[[#All],[Sub Ledger]],0))</f>
        <v>Administration</v>
      </c>
      <c r="J16697" s="22">
        <f>YEAR(Actuals[[#This Row],[Date]])</f>
        <v>2024</v>
      </c>
      <c r="K16697" s="22">
        <f>MONTH(Actuals[[#This Row],[Date]])</f>
        <v>4</v>
      </c>
      <c r="L16697" s="12"/>
    </row>
    <row r="16698" spans="1:12" x14ac:dyDescent="0.3">
      <c r="A16698">
        <v>3</v>
      </c>
      <c r="B16698">
        <v>30353</v>
      </c>
      <c r="C16698">
        <v>7</v>
      </c>
      <c r="D16698">
        <v>78000</v>
      </c>
      <c r="E16698" s="46">
        <v>45415</v>
      </c>
      <c r="F16698">
        <v>-112</v>
      </c>
      <c r="I16698" t="str">
        <f>INDEX(LedgerMapping[[#All],[Level 3]],MATCH(Actuals[[#This Row],[Sub Ledger]],LedgerMapping[[#All],[Sub Ledger]],0))</f>
        <v>Administration</v>
      </c>
      <c r="J16698" s="22">
        <f>YEAR(Actuals[[#This Row],[Date]])</f>
        <v>2024</v>
      </c>
      <c r="K16698" s="22">
        <f>MONTH(Actuals[[#This Row],[Date]])</f>
        <v>5</v>
      </c>
      <c r="L16698" s="12"/>
    </row>
    <row r="16699" spans="1:12" x14ac:dyDescent="0.3">
      <c r="A16699">
        <v>3</v>
      </c>
      <c r="B16699">
        <v>31479</v>
      </c>
      <c r="C16699">
        <v>7</v>
      </c>
      <c r="D16699">
        <v>78000</v>
      </c>
      <c r="E16699" s="46">
        <v>45445</v>
      </c>
      <c r="F16699">
        <v>-107</v>
      </c>
      <c r="I16699" t="str">
        <f>INDEX(LedgerMapping[[#All],[Level 3]],MATCH(Actuals[[#This Row],[Sub Ledger]],LedgerMapping[[#All],[Sub Ledger]],0))</f>
        <v>Administration</v>
      </c>
      <c r="J16699" s="22">
        <f>YEAR(Actuals[[#This Row],[Date]])</f>
        <v>2024</v>
      </c>
      <c r="K16699" s="22">
        <f>MONTH(Actuals[[#This Row],[Date]])</f>
        <v>6</v>
      </c>
      <c r="L16699" s="12"/>
    </row>
    <row r="16700" spans="1:12" x14ac:dyDescent="0.3">
      <c r="A16700">
        <v>3</v>
      </c>
      <c r="B16700">
        <v>32603</v>
      </c>
      <c r="C16700">
        <v>7</v>
      </c>
      <c r="D16700">
        <v>78000</v>
      </c>
      <c r="E16700" s="46">
        <v>45476</v>
      </c>
      <c r="F16700">
        <v>-134</v>
      </c>
      <c r="I16700" t="str">
        <f>INDEX(LedgerMapping[[#All],[Level 3]],MATCH(Actuals[[#This Row],[Sub Ledger]],LedgerMapping[[#All],[Sub Ledger]],0))</f>
        <v>Administration</v>
      </c>
      <c r="J16700" s="22">
        <f>YEAR(Actuals[[#This Row],[Date]])</f>
        <v>2024</v>
      </c>
      <c r="K16700" s="22">
        <f>MONTH(Actuals[[#This Row],[Date]])</f>
        <v>7</v>
      </c>
      <c r="L16700" s="12"/>
    </row>
    <row r="16701" spans="1:12" x14ac:dyDescent="0.3">
      <c r="A16701">
        <v>3</v>
      </c>
      <c r="B16701">
        <v>33728</v>
      </c>
      <c r="C16701">
        <v>7</v>
      </c>
      <c r="D16701">
        <v>78000</v>
      </c>
      <c r="E16701" s="46">
        <v>45507</v>
      </c>
      <c r="F16701">
        <v>-96</v>
      </c>
      <c r="I16701" t="str">
        <f>INDEX(LedgerMapping[[#All],[Level 3]],MATCH(Actuals[[#This Row],[Sub Ledger]],LedgerMapping[[#All],[Sub Ledger]],0))</f>
        <v>Administration</v>
      </c>
      <c r="J16701" s="22">
        <f>YEAR(Actuals[[#This Row],[Date]])</f>
        <v>2024</v>
      </c>
      <c r="K16701" s="22">
        <f>MONTH(Actuals[[#This Row],[Date]])</f>
        <v>8</v>
      </c>
      <c r="L16701" s="12"/>
    </row>
    <row r="16702" spans="1:12" x14ac:dyDescent="0.3">
      <c r="A16702">
        <v>3</v>
      </c>
      <c r="B16702">
        <v>34878</v>
      </c>
      <c r="C16702">
        <v>7</v>
      </c>
      <c r="D16702">
        <v>78000</v>
      </c>
      <c r="E16702" s="46">
        <v>45536</v>
      </c>
      <c r="F16702">
        <v>-118</v>
      </c>
      <c r="I16702" t="str">
        <f>INDEX(LedgerMapping[[#All],[Level 3]],MATCH(Actuals[[#This Row],[Sub Ledger]],LedgerMapping[[#All],[Sub Ledger]],0))</f>
        <v>Administration</v>
      </c>
      <c r="J16702" s="22">
        <f>YEAR(Actuals[[#This Row],[Date]])</f>
        <v>2024</v>
      </c>
      <c r="K16702" s="22">
        <f>MONTH(Actuals[[#This Row],[Date]])</f>
        <v>9</v>
      </c>
      <c r="L16702" s="12"/>
    </row>
    <row r="16703" spans="1:12" x14ac:dyDescent="0.3">
      <c r="A16703">
        <v>3</v>
      </c>
      <c r="B16703">
        <v>36029</v>
      </c>
      <c r="C16703">
        <v>7</v>
      </c>
      <c r="D16703">
        <v>78000</v>
      </c>
      <c r="E16703" s="46">
        <v>45567</v>
      </c>
      <c r="F16703">
        <v>-87</v>
      </c>
      <c r="I16703" t="str">
        <f>INDEX(LedgerMapping[[#All],[Level 3]],MATCH(Actuals[[#This Row],[Sub Ledger]],LedgerMapping[[#All],[Sub Ledger]],0))</f>
        <v>Administration</v>
      </c>
      <c r="J16703" s="22">
        <f>YEAR(Actuals[[#This Row],[Date]])</f>
        <v>2024</v>
      </c>
      <c r="K16703" s="22">
        <f>MONTH(Actuals[[#This Row],[Date]])</f>
        <v>10</v>
      </c>
      <c r="L16703" s="12"/>
    </row>
    <row r="16704" spans="1:12" x14ac:dyDescent="0.3">
      <c r="A16704">
        <v>3</v>
      </c>
      <c r="B16704">
        <v>37178</v>
      </c>
      <c r="C16704">
        <v>7</v>
      </c>
      <c r="D16704">
        <v>78000</v>
      </c>
      <c r="E16704" s="46">
        <v>45597</v>
      </c>
      <c r="F16704">
        <v>-109</v>
      </c>
      <c r="I16704" t="str">
        <f>INDEX(LedgerMapping[[#All],[Level 3]],MATCH(Actuals[[#This Row],[Sub Ledger]],LedgerMapping[[#All],[Sub Ledger]],0))</f>
        <v>Administration</v>
      </c>
      <c r="J16704" s="22">
        <f>YEAR(Actuals[[#This Row],[Date]])</f>
        <v>2024</v>
      </c>
      <c r="K16704" s="22">
        <f>MONTH(Actuals[[#This Row],[Date]])</f>
        <v>11</v>
      </c>
      <c r="L16704" s="12"/>
    </row>
    <row r="16705" spans="1:12" x14ac:dyDescent="0.3">
      <c r="A16705">
        <v>3</v>
      </c>
      <c r="B16705">
        <v>38328</v>
      </c>
      <c r="C16705">
        <v>7</v>
      </c>
      <c r="D16705">
        <v>78000</v>
      </c>
      <c r="E16705" s="46">
        <v>45628</v>
      </c>
      <c r="F16705">
        <v>-82</v>
      </c>
      <c r="I16705" t="str">
        <f>INDEX(LedgerMapping[[#All],[Level 3]],MATCH(Actuals[[#This Row],[Sub Ledger]],LedgerMapping[[#All],[Sub Ledger]],0))</f>
        <v>Administration</v>
      </c>
      <c r="J16705" s="22">
        <f>YEAR(Actuals[[#This Row],[Date]])</f>
        <v>2024</v>
      </c>
      <c r="K16705" s="22">
        <f>MONTH(Actuals[[#This Row],[Date]])</f>
        <v>12</v>
      </c>
      <c r="L16705" s="12"/>
    </row>
    <row r="16706" spans="1:12" x14ac:dyDescent="0.3">
      <c r="A16706">
        <v>3</v>
      </c>
      <c r="B16706">
        <v>168</v>
      </c>
      <c r="C16706">
        <v>7</v>
      </c>
      <c r="D16706">
        <v>80000</v>
      </c>
      <c r="E16706" s="46">
        <v>44562</v>
      </c>
      <c r="F16706">
        <v>-143</v>
      </c>
      <c r="I16706" t="str">
        <f>INDEX(LedgerMapping[[#All],[Level 3]],MATCH(Actuals[[#This Row],[Sub Ledger]],LedgerMapping[[#All],[Sub Ledger]],0))</f>
        <v>Travel and Expenses</v>
      </c>
      <c r="J16706" s="22">
        <f>YEAR(Actuals[[#This Row],[Date]])</f>
        <v>2022</v>
      </c>
      <c r="K16706" s="22">
        <f>MONTH(Actuals[[#This Row],[Date]])</f>
        <v>1</v>
      </c>
      <c r="L16706" s="12"/>
    </row>
    <row r="16707" spans="1:12" x14ac:dyDescent="0.3">
      <c r="A16707">
        <v>3</v>
      </c>
      <c r="B16707">
        <v>1294</v>
      </c>
      <c r="C16707">
        <v>7</v>
      </c>
      <c r="D16707">
        <v>80000</v>
      </c>
      <c r="E16707" s="46">
        <v>44593</v>
      </c>
      <c r="F16707">
        <v>-99</v>
      </c>
      <c r="I16707" t="str">
        <f>INDEX(LedgerMapping[[#All],[Level 3]],MATCH(Actuals[[#This Row],[Sub Ledger]],LedgerMapping[[#All],[Sub Ledger]],0))</f>
        <v>Travel and Expenses</v>
      </c>
      <c r="J16707" s="22">
        <f>YEAR(Actuals[[#This Row],[Date]])</f>
        <v>2022</v>
      </c>
      <c r="K16707" s="22">
        <f>MONTH(Actuals[[#This Row],[Date]])</f>
        <v>2</v>
      </c>
      <c r="L16707" s="12"/>
    </row>
    <row r="16708" spans="1:12" x14ac:dyDescent="0.3">
      <c r="A16708">
        <v>3</v>
      </c>
      <c r="B16708">
        <v>2418</v>
      </c>
      <c r="C16708">
        <v>7</v>
      </c>
      <c r="D16708">
        <v>80000</v>
      </c>
      <c r="E16708" s="46">
        <v>44624</v>
      </c>
      <c r="F16708">
        <v>-159</v>
      </c>
      <c r="I16708" t="str">
        <f>INDEX(LedgerMapping[[#All],[Level 3]],MATCH(Actuals[[#This Row],[Sub Ledger]],LedgerMapping[[#All],[Sub Ledger]],0))</f>
        <v>Travel and Expenses</v>
      </c>
      <c r="J16708" s="22">
        <f>YEAR(Actuals[[#This Row],[Date]])</f>
        <v>2022</v>
      </c>
      <c r="K16708" s="22">
        <f>MONTH(Actuals[[#This Row],[Date]])</f>
        <v>3</v>
      </c>
      <c r="L16708" s="12"/>
    </row>
    <row r="16709" spans="1:12" x14ac:dyDescent="0.3">
      <c r="A16709">
        <v>3</v>
      </c>
      <c r="B16709">
        <v>3536</v>
      </c>
      <c r="C16709">
        <v>7</v>
      </c>
      <c r="D16709">
        <v>80000</v>
      </c>
      <c r="E16709" s="46">
        <v>44654</v>
      </c>
      <c r="F16709">
        <v>-173</v>
      </c>
      <c r="I16709" t="str">
        <f>INDEX(LedgerMapping[[#All],[Level 3]],MATCH(Actuals[[#This Row],[Sub Ledger]],LedgerMapping[[#All],[Sub Ledger]],0))</f>
        <v>Travel and Expenses</v>
      </c>
      <c r="J16709" s="22">
        <f>YEAR(Actuals[[#This Row],[Date]])</f>
        <v>2022</v>
      </c>
      <c r="K16709" s="22">
        <f>MONTH(Actuals[[#This Row],[Date]])</f>
        <v>4</v>
      </c>
      <c r="L16709" s="12"/>
    </row>
    <row r="16710" spans="1:12" x14ac:dyDescent="0.3">
      <c r="A16710">
        <v>3</v>
      </c>
      <c r="B16710">
        <v>4656</v>
      </c>
      <c r="C16710">
        <v>7</v>
      </c>
      <c r="D16710">
        <v>80000</v>
      </c>
      <c r="E16710" s="46">
        <v>44685</v>
      </c>
      <c r="F16710">
        <v>-200</v>
      </c>
      <c r="I16710" t="str">
        <f>INDEX(LedgerMapping[[#All],[Level 3]],MATCH(Actuals[[#This Row],[Sub Ledger]],LedgerMapping[[#All],[Sub Ledger]],0))</f>
        <v>Travel and Expenses</v>
      </c>
      <c r="J16710" s="22">
        <f>YEAR(Actuals[[#This Row],[Date]])</f>
        <v>2022</v>
      </c>
      <c r="K16710" s="22">
        <f>MONTH(Actuals[[#This Row],[Date]])</f>
        <v>5</v>
      </c>
      <c r="L16710" s="12"/>
    </row>
    <row r="16711" spans="1:12" x14ac:dyDescent="0.3">
      <c r="A16711">
        <v>3</v>
      </c>
      <c r="B16711">
        <v>5783</v>
      </c>
      <c r="C16711">
        <v>7</v>
      </c>
      <c r="D16711">
        <v>80000</v>
      </c>
      <c r="E16711" s="46">
        <v>44715</v>
      </c>
      <c r="F16711">
        <v>-200</v>
      </c>
      <c r="I16711" t="str">
        <f>INDEX(LedgerMapping[[#All],[Level 3]],MATCH(Actuals[[#This Row],[Sub Ledger]],LedgerMapping[[#All],[Sub Ledger]],0))</f>
        <v>Travel and Expenses</v>
      </c>
      <c r="J16711" s="22">
        <f>YEAR(Actuals[[#This Row],[Date]])</f>
        <v>2022</v>
      </c>
      <c r="K16711" s="22">
        <f>MONTH(Actuals[[#This Row],[Date]])</f>
        <v>6</v>
      </c>
      <c r="L16711" s="12"/>
    </row>
    <row r="16712" spans="1:12" x14ac:dyDescent="0.3">
      <c r="A16712">
        <v>3</v>
      </c>
      <c r="B16712">
        <v>6907</v>
      </c>
      <c r="C16712">
        <v>7</v>
      </c>
      <c r="D16712">
        <v>80000</v>
      </c>
      <c r="E16712" s="46">
        <v>44746</v>
      </c>
      <c r="F16712">
        <v>-154</v>
      </c>
      <c r="I16712" t="str">
        <f>INDEX(LedgerMapping[[#All],[Level 3]],MATCH(Actuals[[#This Row],[Sub Ledger]],LedgerMapping[[#All],[Sub Ledger]],0))</f>
        <v>Travel and Expenses</v>
      </c>
      <c r="J16712" s="22">
        <f>YEAR(Actuals[[#This Row],[Date]])</f>
        <v>2022</v>
      </c>
      <c r="K16712" s="22">
        <f>MONTH(Actuals[[#This Row],[Date]])</f>
        <v>7</v>
      </c>
      <c r="L16712" s="12"/>
    </row>
    <row r="16713" spans="1:12" x14ac:dyDescent="0.3">
      <c r="A16713">
        <v>3</v>
      </c>
      <c r="B16713">
        <v>8026</v>
      </c>
      <c r="C16713">
        <v>7</v>
      </c>
      <c r="D16713">
        <v>80000</v>
      </c>
      <c r="E16713" s="46">
        <v>44777</v>
      </c>
      <c r="F16713">
        <v>-150</v>
      </c>
      <c r="I16713" t="str">
        <f>INDEX(LedgerMapping[[#All],[Level 3]],MATCH(Actuals[[#This Row],[Sub Ledger]],LedgerMapping[[#All],[Sub Ledger]],0))</f>
        <v>Travel and Expenses</v>
      </c>
      <c r="J16713" s="22">
        <f>YEAR(Actuals[[#This Row],[Date]])</f>
        <v>2022</v>
      </c>
      <c r="K16713" s="22">
        <f>MONTH(Actuals[[#This Row],[Date]])</f>
        <v>8</v>
      </c>
      <c r="L16713" s="12"/>
    </row>
    <row r="16714" spans="1:12" x14ac:dyDescent="0.3">
      <c r="A16714">
        <v>3</v>
      </c>
      <c r="B16714">
        <v>9149</v>
      </c>
      <c r="C16714">
        <v>7</v>
      </c>
      <c r="D16714">
        <v>80000</v>
      </c>
      <c r="E16714" s="46">
        <v>44805</v>
      </c>
      <c r="F16714">
        <v>-109</v>
      </c>
      <c r="I16714" t="str">
        <f>INDEX(LedgerMapping[[#All],[Level 3]],MATCH(Actuals[[#This Row],[Sub Ledger]],LedgerMapping[[#All],[Sub Ledger]],0))</f>
        <v>Travel and Expenses</v>
      </c>
      <c r="J16714" s="22">
        <f>YEAR(Actuals[[#This Row],[Date]])</f>
        <v>2022</v>
      </c>
      <c r="K16714" s="22">
        <f>MONTH(Actuals[[#This Row],[Date]])</f>
        <v>9</v>
      </c>
      <c r="L16714" s="12"/>
    </row>
    <row r="16715" spans="1:12" x14ac:dyDescent="0.3">
      <c r="A16715">
        <v>3</v>
      </c>
      <c r="B16715">
        <v>10264</v>
      </c>
      <c r="C16715">
        <v>7</v>
      </c>
      <c r="D16715">
        <v>80000</v>
      </c>
      <c r="E16715" s="46">
        <v>44836</v>
      </c>
      <c r="F16715">
        <v>-162</v>
      </c>
      <c r="I16715" t="str">
        <f>INDEX(LedgerMapping[[#All],[Level 3]],MATCH(Actuals[[#This Row],[Sub Ledger]],LedgerMapping[[#All],[Sub Ledger]],0))</f>
        <v>Travel and Expenses</v>
      </c>
      <c r="J16715" s="22">
        <f>YEAR(Actuals[[#This Row],[Date]])</f>
        <v>2022</v>
      </c>
      <c r="K16715" s="22">
        <f>MONTH(Actuals[[#This Row],[Date]])</f>
        <v>10</v>
      </c>
      <c r="L16715" s="12"/>
    </row>
    <row r="16716" spans="1:12" x14ac:dyDescent="0.3">
      <c r="A16716">
        <v>3</v>
      </c>
      <c r="B16716">
        <v>11383</v>
      </c>
      <c r="C16716">
        <v>7</v>
      </c>
      <c r="D16716">
        <v>80000</v>
      </c>
      <c r="E16716" s="46">
        <v>44866</v>
      </c>
      <c r="F16716">
        <v>-100</v>
      </c>
      <c r="I16716" t="str">
        <f>INDEX(LedgerMapping[[#All],[Level 3]],MATCH(Actuals[[#This Row],[Sub Ledger]],LedgerMapping[[#All],[Sub Ledger]],0))</f>
        <v>Travel and Expenses</v>
      </c>
      <c r="J16716" s="22">
        <f>YEAR(Actuals[[#This Row],[Date]])</f>
        <v>2022</v>
      </c>
      <c r="K16716" s="22">
        <f>MONTH(Actuals[[#This Row],[Date]])</f>
        <v>11</v>
      </c>
      <c r="L16716" s="12"/>
    </row>
    <row r="16717" spans="1:12" x14ac:dyDescent="0.3">
      <c r="A16717">
        <v>3</v>
      </c>
      <c r="B16717">
        <v>12511</v>
      </c>
      <c r="C16717">
        <v>7</v>
      </c>
      <c r="D16717">
        <v>80000</v>
      </c>
      <c r="E16717" s="46">
        <v>44897</v>
      </c>
      <c r="F16717">
        <v>-214</v>
      </c>
      <c r="I16717" t="str">
        <f>INDEX(LedgerMapping[[#All],[Level 3]],MATCH(Actuals[[#This Row],[Sub Ledger]],LedgerMapping[[#All],[Sub Ledger]],0))</f>
        <v>Travel and Expenses</v>
      </c>
      <c r="J16717" s="22">
        <f>YEAR(Actuals[[#This Row],[Date]])</f>
        <v>2022</v>
      </c>
      <c r="K16717" s="22">
        <f>MONTH(Actuals[[#This Row],[Date]])</f>
        <v>12</v>
      </c>
      <c r="L16717" s="12"/>
    </row>
    <row r="16718" spans="1:12" x14ac:dyDescent="0.3">
      <c r="A16718">
        <v>3</v>
      </c>
      <c r="B16718">
        <v>13599</v>
      </c>
      <c r="C16718">
        <v>7</v>
      </c>
      <c r="D16718">
        <v>80000</v>
      </c>
      <c r="E16718" s="46">
        <v>44927</v>
      </c>
      <c r="F16718">
        <v>-415</v>
      </c>
      <c r="I16718" t="str">
        <f>INDEX(LedgerMapping[[#All],[Level 3]],MATCH(Actuals[[#This Row],[Sub Ledger]],LedgerMapping[[#All],[Sub Ledger]],0))</f>
        <v>Travel and Expenses</v>
      </c>
      <c r="J16718" s="22">
        <f>YEAR(Actuals[[#This Row],[Date]])</f>
        <v>2023</v>
      </c>
      <c r="K16718" s="22">
        <f>MONTH(Actuals[[#This Row],[Date]])</f>
        <v>1</v>
      </c>
      <c r="L16718" s="12"/>
    </row>
    <row r="16719" spans="1:12" x14ac:dyDescent="0.3">
      <c r="A16719">
        <v>3</v>
      </c>
      <c r="B16719">
        <v>14611</v>
      </c>
      <c r="C16719">
        <v>7</v>
      </c>
      <c r="D16719">
        <v>80000</v>
      </c>
      <c r="E16719" s="46">
        <v>44958</v>
      </c>
      <c r="F16719">
        <v>-205</v>
      </c>
      <c r="I16719" t="str">
        <f>INDEX(LedgerMapping[[#All],[Level 3]],MATCH(Actuals[[#This Row],[Sub Ledger]],LedgerMapping[[#All],[Sub Ledger]],0))</f>
        <v>Travel and Expenses</v>
      </c>
      <c r="J16719" s="22">
        <f>YEAR(Actuals[[#This Row],[Date]])</f>
        <v>2023</v>
      </c>
      <c r="K16719" s="22">
        <f>MONTH(Actuals[[#This Row],[Date]])</f>
        <v>2</v>
      </c>
      <c r="L16719" s="12"/>
    </row>
    <row r="16720" spans="1:12" x14ac:dyDescent="0.3">
      <c r="A16720">
        <v>3</v>
      </c>
      <c r="B16720">
        <v>15590</v>
      </c>
      <c r="C16720">
        <v>7</v>
      </c>
      <c r="D16720">
        <v>80000</v>
      </c>
      <c r="E16720" s="46">
        <v>44988</v>
      </c>
      <c r="F16720">
        <v>-286</v>
      </c>
      <c r="I16720" t="str">
        <f>INDEX(LedgerMapping[[#All],[Level 3]],MATCH(Actuals[[#This Row],[Sub Ledger]],LedgerMapping[[#All],[Sub Ledger]],0))</f>
        <v>Travel and Expenses</v>
      </c>
      <c r="J16720" s="22">
        <f>YEAR(Actuals[[#This Row],[Date]])</f>
        <v>2023</v>
      </c>
      <c r="K16720" s="22">
        <f>MONTH(Actuals[[#This Row],[Date]])</f>
        <v>3</v>
      </c>
      <c r="L16720" s="12"/>
    </row>
    <row r="16721" spans="1:12" x14ac:dyDescent="0.3">
      <c r="A16721">
        <v>3</v>
      </c>
      <c r="B16721">
        <v>16622</v>
      </c>
      <c r="C16721">
        <v>7</v>
      </c>
      <c r="D16721">
        <v>80000</v>
      </c>
      <c r="E16721" s="46">
        <v>45018</v>
      </c>
      <c r="F16721">
        <v>-445</v>
      </c>
      <c r="I16721" t="str">
        <f>INDEX(LedgerMapping[[#All],[Level 3]],MATCH(Actuals[[#This Row],[Sub Ledger]],LedgerMapping[[#All],[Sub Ledger]],0))</f>
        <v>Travel and Expenses</v>
      </c>
      <c r="J16721" s="22">
        <f>YEAR(Actuals[[#This Row],[Date]])</f>
        <v>2023</v>
      </c>
      <c r="K16721" s="22">
        <f>MONTH(Actuals[[#This Row],[Date]])</f>
        <v>4</v>
      </c>
      <c r="L16721" s="12"/>
    </row>
    <row r="16722" spans="1:12" x14ac:dyDescent="0.3">
      <c r="A16722">
        <v>3</v>
      </c>
      <c r="B16722">
        <v>17654</v>
      </c>
      <c r="C16722">
        <v>7</v>
      </c>
      <c r="D16722">
        <v>80000</v>
      </c>
      <c r="E16722" s="46">
        <v>45049</v>
      </c>
      <c r="F16722">
        <v>-197</v>
      </c>
      <c r="I16722" t="str">
        <f>INDEX(LedgerMapping[[#All],[Level 3]],MATCH(Actuals[[#This Row],[Sub Ledger]],LedgerMapping[[#All],[Sub Ledger]],0))</f>
        <v>Travel and Expenses</v>
      </c>
      <c r="J16722" s="22">
        <f>YEAR(Actuals[[#This Row],[Date]])</f>
        <v>2023</v>
      </c>
      <c r="K16722" s="22">
        <f>MONTH(Actuals[[#This Row],[Date]])</f>
        <v>5</v>
      </c>
      <c r="L16722" s="12"/>
    </row>
    <row r="16723" spans="1:12" x14ac:dyDescent="0.3">
      <c r="A16723">
        <v>3</v>
      </c>
      <c r="B16723">
        <v>18658</v>
      </c>
      <c r="C16723">
        <v>7</v>
      </c>
      <c r="D16723">
        <v>80000</v>
      </c>
      <c r="E16723" s="46">
        <v>45079</v>
      </c>
      <c r="F16723">
        <v>-214</v>
      </c>
      <c r="I16723" t="str">
        <f>INDEX(LedgerMapping[[#All],[Level 3]],MATCH(Actuals[[#This Row],[Sub Ledger]],LedgerMapping[[#All],[Sub Ledger]],0))</f>
        <v>Travel and Expenses</v>
      </c>
      <c r="J16723" s="22">
        <f>YEAR(Actuals[[#This Row],[Date]])</f>
        <v>2023</v>
      </c>
      <c r="K16723" s="22">
        <f>MONTH(Actuals[[#This Row],[Date]])</f>
        <v>6</v>
      </c>
      <c r="L16723" s="12"/>
    </row>
    <row r="16724" spans="1:12" x14ac:dyDescent="0.3">
      <c r="A16724">
        <v>3</v>
      </c>
      <c r="B16724">
        <v>19686</v>
      </c>
      <c r="C16724">
        <v>7</v>
      </c>
      <c r="D16724">
        <v>80000</v>
      </c>
      <c r="E16724" s="46">
        <v>45110</v>
      </c>
      <c r="F16724">
        <v>-428</v>
      </c>
      <c r="I16724" t="str">
        <f>INDEX(LedgerMapping[[#All],[Level 3]],MATCH(Actuals[[#This Row],[Sub Ledger]],LedgerMapping[[#All],[Sub Ledger]],0))</f>
        <v>Travel and Expenses</v>
      </c>
      <c r="J16724" s="22">
        <f>YEAR(Actuals[[#This Row],[Date]])</f>
        <v>2023</v>
      </c>
      <c r="K16724" s="22">
        <f>MONTH(Actuals[[#This Row],[Date]])</f>
        <v>7</v>
      </c>
      <c r="L16724" s="12"/>
    </row>
    <row r="16725" spans="1:12" x14ac:dyDescent="0.3">
      <c r="A16725">
        <v>3</v>
      </c>
      <c r="B16725">
        <v>20716</v>
      </c>
      <c r="C16725">
        <v>7</v>
      </c>
      <c r="D16725">
        <v>80000</v>
      </c>
      <c r="E16725" s="46">
        <v>45141</v>
      </c>
      <c r="F16725">
        <v>-222</v>
      </c>
      <c r="I16725" t="str">
        <f>INDEX(LedgerMapping[[#All],[Level 3]],MATCH(Actuals[[#This Row],[Sub Ledger]],LedgerMapping[[#All],[Sub Ledger]],0))</f>
        <v>Travel and Expenses</v>
      </c>
      <c r="J16725" s="22">
        <f>YEAR(Actuals[[#This Row],[Date]])</f>
        <v>2023</v>
      </c>
      <c r="K16725" s="22">
        <f>MONTH(Actuals[[#This Row],[Date]])</f>
        <v>8</v>
      </c>
      <c r="L16725" s="12"/>
    </row>
    <row r="16726" spans="1:12" x14ac:dyDescent="0.3">
      <c r="A16726">
        <v>3</v>
      </c>
      <c r="B16726">
        <v>21718</v>
      </c>
      <c r="C16726">
        <v>7</v>
      </c>
      <c r="D16726">
        <v>80000</v>
      </c>
      <c r="E16726" s="46">
        <v>45169</v>
      </c>
      <c r="F16726">
        <v>-201</v>
      </c>
      <c r="I16726" t="str">
        <f>INDEX(LedgerMapping[[#All],[Level 3]],MATCH(Actuals[[#This Row],[Sub Ledger]],LedgerMapping[[#All],[Sub Ledger]],0))</f>
        <v>Travel and Expenses</v>
      </c>
      <c r="J16726" s="22">
        <f>YEAR(Actuals[[#This Row],[Date]])</f>
        <v>2023</v>
      </c>
      <c r="K16726" s="22">
        <f>MONTH(Actuals[[#This Row],[Date]])</f>
        <v>8</v>
      </c>
      <c r="L16726" s="12"/>
    </row>
    <row r="16727" spans="1:12" x14ac:dyDescent="0.3">
      <c r="A16727">
        <v>3</v>
      </c>
      <c r="B16727">
        <v>22694</v>
      </c>
      <c r="C16727">
        <v>7</v>
      </c>
      <c r="D16727">
        <v>80000</v>
      </c>
      <c r="E16727" s="46">
        <v>45200</v>
      </c>
      <c r="F16727">
        <v>-407</v>
      </c>
      <c r="I16727" t="str">
        <f>INDEX(LedgerMapping[[#All],[Level 3]],MATCH(Actuals[[#This Row],[Sub Ledger]],LedgerMapping[[#All],[Sub Ledger]],0))</f>
        <v>Travel and Expenses</v>
      </c>
      <c r="J16727" s="22">
        <f>YEAR(Actuals[[#This Row],[Date]])</f>
        <v>2023</v>
      </c>
      <c r="K16727" s="22">
        <f>MONTH(Actuals[[#This Row],[Date]])</f>
        <v>10</v>
      </c>
      <c r="L16727" s="12"/>
    </row>
    <row r="16728" spans="1:12" x14ac:dyDescent="0.3">
      <c r="A16728">
        <v>3</v>
      </c>
      <c r="B16728">
        <v>23698</v>
      </c>
      <c r="C16728">
        <v>7</v>
      </c>
      <c r="D16728">
        <v>80000</v>
      </c>
      <c r="E16728" s="46">
        <v>45230</v>
      </c>
      <c r="F16728">
        <v>-201</v>
      </c>
      <c r="I16728" t="str">
        <f>INDEX(LedgerMapping[[#All],[Level 3]],MATCH(Actuals[[#This Row],[Sub Ledger]],LedgerMapping[[#All],[Sub Ledger]],0))</f>
        <v>Travel and Expenses</v>
      </c>
      <c r="J16728" s="22">
        <f>YEAR(Actuals[[#This Row],[Date]])</f>
        <v>2023</v>
      </c>
      <c r="K16728" s="22">
        <f>MONTH(Actuals[[#This Row],[Date]])</f>
        <v>10</v>
      </c>
      <c r="L16728" s="12"/>
    </row>
    <row r="16729" spans="1:12" x14ac:dyDescent="0.3">
      <c r="A16729">
        <v>3</v>
      </c>
      <c r="B16729">
        <v>24728</v>
      </c>
      <c r="C16729">
        <v>7</v>
      </c>
      <c r="D16729">
        <v>80000</v>
      </c>
      <c r="E16729" s="46">
        <v>45261</v>
      </c>
      <c r="F16729">
        <v>-199</v>
      </c>
      <c r="I16729" t="str">
        <f>INDEX(LedgerMapping[[#All],[Level 3]],MATCH(Actuals[[#This Row],[Sub Ledger]],LedgerMapping[[#All],[Sub Ledger]],0))</f>
        <v>Travel and Expenses</v>
      </c>
      <c r="J16729" s="22">
        <f>YEAR(Actuals[[#This Row],[Date]])</f>
        <v>2023</v>
      </c>
      <c r="K16729" s="22">
        <f>MONTH(Actuals[[#This Row],[Date]])</f>
        <v>12</v>
      </c>
      <c r="L16729" s="12"/>
    </row>
    <row r="16730" spans="1:12" x14ac:dyDescent="0.3">
      <c r="A16730">
        <v>3</v>
      </c>
      <c r="B16730">
        <v>25789</v>
      </c>
      <c r="C16730">
        <v>7</v>
      </c>
      <c r="D16730">
        <v>80000</v>
      </c>
      <c r="E16730" s="46">
        <v>45291</v>
      </c>
      <c r="F16730">
        <v>-308</v>
      </c>
      <c r="I16730" t="str">
        <f>INDEX(LedgerMapping[[#All],[Level 3]],MATCH(Actuals[[#This Row],[Sub Ledger]],LedgerMapping[[#All],[Sub Ledger]],0))</f>
        <v>Travel and Expenses</v>
      </c>
      <c r="J16730" s="22">
        <f>YEAR(Actuals[[#This Row],[Date]])</f>
        <v>2023</v>
      </c>
      <c r="K16730" s="22">
        <f>MONTH(Actuals[[#This Row],[Date]])</f>
        <v>12</v>
      </c>
      <c r="L16730" s="12"/>
    </row>
    <row r="16731" spans="1:12" x14ac:dyDescent="0.3">
      <c r="A16731">
        <v>3</v>
      </c>
      <c r="B16731">
        <v>26925</v>
      </c>
      <c r="C16731">
        <v>7</v>
      </c>
      <c r="D16731">
        <v>80000</v>
      </c>
      <c r="E16731" s="46">
        <v>45322</v>
      </c>
      <c r="F16731">
        <v>-421</v>
      </c>
      <c r="I16731" t="str">
        <f>INDEX(LedgerMapping[[#All],[Level 3]],MATCH(Actuals[[#This Row],[Sub Ledger]],LedgerMapping[[#All],[Sub Ledger]],0))</f>
        <v>Travel and Expenses</v>
      </c>
      <c r="J16731" s="22">
        <f>YEAR(Actuals[[#This Row],[Date]])</f>
        <v>2024</v>
      </c>
      <c r="K16731" s="22">
        <f>MONTH(Actuals[[#This Row],[Date]])</f>
        <v>1</v>
      </c>
      <c r="L16731" s="12"/>
    </row>
    <row r="16732" spans="1:12" x14ac:dyDescent="0.3">
      <c r="A16732">
        <v>3</v>
      </c>
      <c r="B16732">
        <v>28075</v>
      </c>
      <c r="C16732">
        <v>7</v>
      </c>
      <c r="D16732">
        <v>80000</v>
      </c>
      <c r="E16732" s="46">
        <v>45354</v>
      </c>
      <c r="F16732">
        <v>-410</v>
      </c>
      <c r="I16732" t="str">
        <f>INDEX(LedgerMapping[[#All],[Level 3]],MATCH(Actuals[[#This Row],[Sub Ledger]],LedgerMapping[[#All],[Sub Ledger]],0))</f>
        <v>Travel and Expenses</v>
      </c>
      <c r="J16732" s="22">
        <f>YEAR(Actuals[[#This Row],[Date]])</f>
        <v>2024</v>
      </c>
      <c r="K16732" s="22">
        <f>MONTH(Actuals[[#This Row],[Date]])</f>
        <v>3</v>
      </c>
      <c r="L16732" s="12"/>
    </row>
    <row r="16733" spans="1:12" x14ac:dyDescent="0.3">
      <c r="A16733">
        <v>3</v>
      </c>
      <c r="B16733">
        <v>29228</v>
      </c>
      <c r="C16733">
        <v>7</v>
      </c>
      <c r="D16733">
        <v>80000</v>
      </c>
      <c r="E16733" s="46">
        <v>45384</v>
      </c>
      <c r="F16733">
        <v>-449</v>
      </c>
      <c r="I16733" t="str">
        <f>INDEX(LedgerMapping[[#All],[Level 3]],MATCH(Actuals[[#This Row],[Sub Ledger]],LedgerMapping[[#All],[Sub Ledger]],0))</f>
        <v>Travel and Expenses</v>
      </c>
      <c r="J16733" s="22">
        <f>YEAR(Actuals[[#This Row],[Date]])</f>
        <v>2024</v>
      </c>
      <c r="K16733" s="22">
        <f>MONTH(Actuals[[#This Row],[Date]])</f>
        <v>4</v>
      </c>
      <c r="L16733" s="12"/>
    </row>
    <row r="16734" spans="1:12" x14ac:dyDescent="0.3">
      <c r="A16734">
        <v>3</v>
      </c>
      <c r="B16734">
        <v>30354</v>
      </c>
      <c r="C16734">
        <v>7</v>
      </c>
      <c r="D16734">
        <v>80000</v>
      </c>
      <c r="E16734" s="46">
        <v>45415</v>
      </c>
      <c r="F16734">
        <v>-417</v>
      </c>
      <c r="I16734" t="str">
        <f>INDEX(LedgerMapping[[#All],[Level 3]],MATCH(Actuals[[#This Row],[Sub Ledger]],LedgerMapping[[#All],[Sub Ledger]],0))</f>
        <v>Travel and Expenses</v>
      </c>
      <c r="J16734" s="22">
        <f>YEAR(Actuals[[#This Row],[Date]])</f>
        <v>2024</v>
      </c>
      <c r="K16734" s="22">
        <f>MONTH(Actuals[[#This Row],[Date]])</f>
        <v>5</v>
      </c>
      <c r="L16734" s="12"/>
    </row>
    <row r="16735" spans="1:12" x14ac:dyDescent="0.3">
      <c r="A16735">
        <v>3</v>
      </c>
      <c r="B16735">
        <v>31480</v>
      </c>
      <c r="C16735">
        <v>7</v>
      </c>
      <c r="D16735">
        <v>80000</v>
      </c>
      <c r="E16735" s="46">
        <v>45445</v>
      </c>
      <c r="F16735">
        <v>-398</v>
      </c>
      <c r="I16735" t="str">
        <f>INDEX(LedgerMapping[[#All],[Level 3]],MATCH(Actuals[[#This Row],[Sub Ledger]],LedgerMapping[[#All],[Sub Ledger]],0))</f>
        <v>Travel and Expenses</v>
      </c>
      <c r="J16735" s="22">
        <f>YEAR(Actuals[[#This Row],[Date]])</f>
        <v>2024</v>
      </c>
      <c r="K16735" s="22">
        <f>MONTH(Actuals[[#This Row],[Date]])</f>
        <v>6</v>
      </c>
      <c r="L16735" s="12"/>
    </row>
    <row r="16736" spans="1:12" x14ac:dyDescent="0.3">
      <c r="A16736">
        <v>3</v>
      </c>
      <c r="B16736">
        <v>32604</v>
      </c>
      <c r="C16736">
        <v>7</v>
      </c>
      <c r="D16736">
        <v>80000</v>
      </c>
      <c r="E16736" s="46">
        <v>45476</v>
      </c>
      <c r="F16736">
        <v>-520</v>
      </c>
      <c r="I16736" t="str">
        <f>INDEX(LedgerMapping[[#All],[Level 3]],MATCH(Actuals[[#This Row],[Sub Ledger]],LedgerMapping[[#All],[Sub Ledger]],0))</f>
        <v>Travel and Expenses</v>
      </c>
      <c r="J16736" s="22">
        <f>YEAR(Actuals[[#This Row],[Date]])</f>
        <v>2024</v>
      </c>
      <c r="K16736" s="22">
        <f>MONTH(Actuals[[#This Row],[Date]])</f>
        <v>7</v>
      </c>
      <c r="L16736" s="12"/>
    </row>
    <row r="16737" spans="1:12" x14ac:dyDescent="0.3">
      <c r="A16737">
        <v>3</v>
      </c>
      <c r="B16737">
        <v>33729</v>
      </c>
      <c r="C16737">
        <v>7</v>
      </c>
      <c r="D16737">
        <v>80000</v>
      </c>
      <c r="E16737" s="46">
        <v>45507</v>
      </c>
      <c r="F16737">
        <v>-362</v>
      </c>
      <c r="I16737" t="str">
        <f>INDEX(LedgerMapping[[#All],[Level 3]],MATCH(Actuals[[#This Row],[Sub Ledger]],LedgerMapping[[#All],[Sub Ledger]],0))</f>
        <v>Travel and Expenses</v>
      </c>
      <c r="J16737" s="22">
        <f>YEAR(Actuals[[#This Row],[Date]])</f>
        <v>2024</v>
      </c>
      <c r="K16737" s="22">
        <f>MONTH(Actuals[[#This Row],[Date]])</f>
        <v>8</v>
      </c>
      <c r="L16737" s="12"/>
    </row>
    <row r="16738" spans="1:12" x14ac:dyDescent="0.3">
      <c r="A16738">
        <v>3</v>
      </c>
      <c r="B16738">
        <v>34879</v>
      </c>
      <c r="C16738">
        <v>7</v>
      </c>
      <c r="D16738">
        <v>80000</v>
      </c>
      <c r="E16738" s="46">
        <v>45536</v>
      </c>
      <c r="F16738">
        <v>-444</v>
      </c>
      <c r="I16738" t="str">
        <f>INDEX(LedgerMapping[[#All],[Level 3]],MATCH(Actuals[[#This Row],[Sub Ledger]],LedgerMapping[[#All],[Sub Ledger]],0))</f>
        <v>Travel and Expenses</v>
      </c>
      <c r="J16738" s="22">
        <f>YEAR(Actuals[[#This Row],[Date]])</f>
        <v>2024</v>
      </c>
      <c r="K16738" s="22">
        <f>MONTH(Actuals[[#This Row],[Date]])</f>
        <v>9</v>
      </c>
      <c r="L16738" s="12"/>
    </row>
    <row r="16739" spans="1:12" x14ac:dyDescent="0.3">
      <c r="A16739">
        <v>3</v>
      </c>
      <c r="B16739">
        <v>36030</v>
      </c>
      <c r="C16739">
        <v>7</v>
      </c>
      <c r="D16739">
        <v>80000</v>
      </c>
      <c r="E16739" s="46">
        <v>45567</v>
      </c>
      <c r="F16739">
        <v>-315</v>
      </c>
      <c r="I16739" t="str">
        <f>INDEX(LedgerMapping[[#All],[Level 3]],MATCH(Actuals[[#This Row],[Sub Ledger]],LedgerMapping[[#All],[Sub Ledger]],0))</f>
        <v>Travel and Expenses</v>
      </c>
      <c r="J16739" s="22">
        <f>YEAR(Actuals[[#This Row],[Date]])</f>
        <v>2024</v>
      </c>
      <c r="K16739" s="22">
        <f>MONTH(Actuals[[#This Row],[Date]])</f>
        <v>10</v>
      </c>
      <c r="L16739" s="12"/>
    </row>
    <row r="16740" spans="1:12" x14ac:dyDescent="0.3">
      <c r="A16740">
        <v>3</v>
      </c>
      <c r="B16740">
        <v>37179</v>
      </c>
      <c r="C16740">
        <v>7</v>
      </c>
      <c r="D16740">
        <v>80000</v>
      </c>
      <c r="E16740" s="46">
        <v>45597</v>
      </c>
      <c r="F16740">
        <v>-405</v>
      </c>
      <c r="I16740" t="str">
        <f>INDEX(LedgerMapping[[#All],[Level 3]],MATCH(Actuals[[#This Row],[Sub Ledger]],LedgerMapping[[#All],[Sub Ledger]],0))</f>
        <v>Travel and Expenses</v>
      </c>
      <c r="J16740" s="22">
        <f>YEAR(Actuals[[#This Row],[Date]])</f>
        <v>2024</v>
      </c>
      <c r="K16740" s="22">
        <f>MONTH(Actuals[[#This Row],[Date]])</f>
        <v>11</v>
      </c>
      <c r="L16740" s="12"/>
    </row>
    <row r="16741" spans="1:12" x14ac:dyDescent="0.3">
      <c r="A16741">
        <v>3</v>
      </c>
      <c r="B16741">
        <v>38329</v>
      </c>
      <c r="C16741">
        <v>7</v>
      </c>
      <c r="D16741">
        <v>80000</v>
      </c>
      <c r="E16741" s="46">
        <v>45628</v>
      </c>
      <c r="F16741">
        <v>-299</v>
      </c>
      <c r="I16741" t="str">
        <f>INDEX(LedgerMapping[[#All],[Level 3]],MATCH(Actuals[[#This Row],[Sub Ledger]],LedgerMapping[[#All],[Sub Ledger]],0))</f>
        <v>Travel and Expenses</v>
      </c>
      <c r="J16741" s="22">
        <f>YEAR(Actuals[[#This Row],[Date]])</f>
        <v>2024</v>
      </c>
      <c r="K16741" s="22">
        <f>MONTH(Actuals[[#This Row],[Date]])</f>
        <v>12</v>
      </c>
      <c r="L16741" s="12"/>
    </row>
    <row r="16742" spans="1:12" x14ac:dyDescent="0.3">
      <c r="A16742">
        <v>3</v>
      </c>
      <c r="B16742">
        <v>171</v>
      </c>
      <c r="C16742">
        <v>7</v>
      </c>
      <c r="D16742">
        <v>81000</v>
      </c>
      <c r="E16742" s="46">
        <v>44562</v>
      </c>
      <c r="F16742">
        <v>-89</v>
      </c>
      <c r="I16742" t="str">
        <f>INDEX(LedgerMapping[[#All],[Level 3]],MATCH(Actuals[[#This Row],[Sub Ledger]],LedgerMapping[[#All],[Sub Ledger]],0))</f>
        <v>Depreciation</v>
      </c>
      <c r="J16742" s="22">
        <f>YEAR(Actuals[[#This Row],[Date]])</f>
        <v>2022</v>
      </c>
      <c r="K16742" s="22">
        <f>MONTH(Actuals[[#This Row],[Date]])</f>
        <v>1</v>
      </c>
      <c r="L16742" s="12"/>
    </row>
    <row r="16743" spans="1:12" x14ac:dyDescent="0.3">
      <c r="A16743">
        <v>3</v>
      </c>
      <c r="B16743">
        <v>1297</v>
      </c>
      <c r="C16743">
        <v>7</v>
      </c>
      <c r="D16743">
        <v>81000</v>
      </c>
      <c r="E16743" s="46">
        <v>44593</v>
      </c>
      <c r="F16743">
        <v>-61</v>
      </c>
      <c r="I16743" t="str">
        <f>INDEX(LedgerMapping[[#All],[Level 3]],MATCH(Actuals[[#This Row],[Sub Ledger]],LedgerMapping[[#All],[Sub Ledger]],0))</f>
        <v>Depreciation</v>
      </c>
      <c r="J16743" s="22">
        <f>YEAR(Actuals[[#This Row],[Date]])</f>
        <v>2022</v>
      </c>
      <c r="K16743" s="22">
        <f>MONTH(Actuals[[#This Row],[Date]])</f>
        <v>2</v>
      </c>
      <c r="L16743" s="12"/>
    </row>
    <row r="16744" spans="1:12" x14ac:dyDescent="0.3">
      <c r="A16744">
        <v>3</v>
      </c>
      <c r="B16744">
        <v>2421</v>
      </c>
      <c r="C16744">
        <v>7</v>
      </c>
      <c r="D16744">
        <v>81000</v>
      </c>
      <c r="E16744" s="46">
        <v>44624</v>
      </c>
      <c r="F16744">
        <v>-98</v>
      </c>
      <c r="I16744" t="str">
        <f>INDEX(LedgerMapping[[#All],[Level 3]],MATCH(Actuals[[#This Row],[Sub Ledger]],LedgerMapping[[#All],[Sub Ledger]],0))</f>
        <v>Depreciation</v>
      </c>
      <c r="J16744" s="22">
        <f>YEAR(Actuals[[#This Row],[Date]])</f>
        <v>2022</v>
      </c>
      <c r="K16744" s="22">
        <f>MONTH(Actuals[[#This Row],[Date]])</f>
        <v>3</v>
      </c>
      <c r="L16744" s="12"/>
    </row>
    <row r="16745" spans="1:12" x14ac:dyDescent="0.3">
      <c r="A16745">
        <v>3</v>
      </c>
      <c r="B16745">
        <v>3539</v>
      </c>
      <c r="C16745">
        <v>7</v>
      </c>
      <c r="D16745">
        <v>81000</v>
      </c>
      <c r="E16745" s="46">
        <v>44654</v>
      </c>
      <c r="F16745">
        <v>-107</v>
      </c>
      <c r="I16745" t="str">
        <f>INDEX(LedgerMapping[[#All],[Level 3]],MATCH(Actuals[[#This Row],[Sub Ledger]],LedgerMapping[[#All],[Sub Ledger]],0))</f>
        <v>Depreciation</v>
      </c>
      <c r="J16745" s="22">
        <f>YEAR(Actuals[[#This Row],[Date]])</f>
        <v>2022</v>
      </c>
      <c r="K16745" s="22">
        <f>MONTH(Actuals[[#This Row],[Date]])</f>
        <v>4</v>
      </c>
      <c r="L16745" s="12"/>
    </row>
    <row r="16746" spans="1:12" x14ac:dyDescent="0.3">
      <c r="A16746">
        <v>3</v>
      </c>
      <c r="B16746">
        <v>4659</v>
      </c>
      <c r="C16746">
        <v>7</v>
      </c>
      <c r="D16746">
        <v>81000</v>
      </c>
      <c r="E16746" s="46">
        <v>44685</v>
      </c>
      <c r="F16746">
        <v>-124</v>
      </c>
      <c r="I16746" t="str">
        <f>INDEX(LedgerMapping[[#All],[Level 3]],MATCH(Actuals[[#This Row],[Sub Ledger]],LedgerMapping[[#All],[Sub Ledger]],0))</f>
        <v>Depreciation</v>
      </c>
      <c r="J16746" s="22">
        <f>YEAR(Actuals[[#This Row],[Date]])</f>
        <v>2022</v>
      </c>
      <c r="K16746" s="22">
        <f>MONTH(Actuals[[#This Row],[Date]])</f>
        <v>5</v>
      </c>
      <c r="L16746" s="12"/>
    </row>
    <row r="16747" spans="1:12" x14ac:dyDescent="0.3">
      <c r="A16747">
        <v>3</v>
      </c>
      <c r="B16747">
        <v>5784</v>
      </c>
      <c r="C16747">
        <v>7</v>
      </c>
      <c r="D16747">
        <v>81000</v>
      </c>
      <c r="E16747" s="46">
        <v>44715</v>
      </c>
      <c r="F16747">
        <v>-124</v>
      </c>
      <c r="I16747" t="str">
        <f>INDEX(LedgerMapping[[#All],[Level 3]],MATCH(Actuals[[#This Row],[Sub Ledger]],LedgerMapping[[#All],[Sub Ledger]],0))</f>
        <v>Depreciation</v>
      </c>
      <c r="J16747" s="22">
        <f>YEAR(Actuals[[#This Row],[Date]])</f>
        <v>2022</v>
      </c>
      <c r="K16747" s="22">
        <f>MONTH(Actuals[[#This Row],[Date]])</f>
        <v>6</v>
      </c>
      <c r="L16747" s="12"/>
    </row>
    <row r="16748" spans="1:12" x14ac:dyDescent="0.3">
      <c r="A16748">
        <v>3</v>
      </c>
      <c r="B16748">
        <v>6909</v>
      </c>
      <c r="C16748">
        <v>7</v>
      </c>
      <c r="D16748">
        <v>81000</v>
      </c>
      <c r="E16748" s="46">
        <v>44746</v>
      </c>
      <c r="F16748">
        <v>-96</v>
      </c>
      <c r="I16748" t="str">
        <f>INDEX(LedgerMapping[[#All],[Level 3]],MATCH(Actuals[[#This Row],[Sub Ledger]],LedgerMapping[[#All],[Sub Ledger]],0))</f>
        <v>Depreciation</v>
      </c>
      <c r="J16748" s="22">
        <f>YEAR(Actuals[[#This Row],[Date]])</f>
        <v>2022</v>
      </c>
      <c r="K16748" s="22">
        <f>MONTH(Actuals[[#This Row],[Date]])</f>
        <v>7</v>
      </c>
      <c r="L16748" s="12"/>
    </row>
    <row r="16749" spans="1:12" x14ac:dyDescent="0.3">
      <c r="A16749">
        <v>3</v>
      </c>
      <c r="B16749">
        <v>8029</v>
      </c>
      <c r="C16749">
        <v>7</v>
      </c>
      <c r="D16749">
        <v>81000</v>
      </c>
      <c r="E16749" s="46">
        <v>44777</v>
      </c>
      <c r="F16749">
        <v>-93</v>
      </c>
      <c r="I16749" t="str">
        <f>INDEX(LedgerMapping[[#All],[Level 3]],MATCH(Actuals[[#This Row],[Sub Ledger]],LedgerMapping[[#All],[Sub Ledger]],0))</f>
        <v>Depreciation</v>
      </c>
      <c r="J16749" s="22">
        <f>YEAR(Actuals[[#This Row],[Date]])</f>
        <v>2022</v>
      </c>
      <c r="K16749" s="22">
        <f>MONTH(Actuals[[#This Row],[Date]])</f>
        <v>8</v>
      </c>
      <c r="L16749" s="12"/>
    </row>
    <row r="16750" spans="1:12" x14ac:dyDescent="0.3">
      <c r="A16750">
        <v>3</v>
      </c>
      <c r="B16750">
        <v>9151</v>
      </c>
      <c r="C16750">
        <v>7</v>
      </c>
      <c r="D16750">
        <v>81000</v>
      </c>
      <c r="E16750" s="46">
        <v>44805</v>
      </c>
      <c r="F16750">
        <v>-68</v>
      </c>
      <c r="I16750" t="str">
        <f>INDEX(LedgerMapping[[#All],[Level 3]],MATCH(Actuals[[#This Row],[Sub Ledger]],LedgerMapping[[#All],[Sub Ledger]],0))</f>
        <v>Depreciation</v>
      </c>
      <c r="J16750" s="22">
        <f>YEAR(Actuals[[#This Row],[Date]])</f>
        <v>2022</v>
      </c>
      <c r="K16750" s="22">
        <f>MONTH(Actuals[[#This Row],[Date]])</f>
        <v>9</v>
      </c>
      <c r="L16750" s="12"/>
    </row>
    <row r="16751" spans="1:12" x14ac:dyDescent="0.3">
      <c r="A16751">
        <v>3</v>
      </c>
      <c r="B16751">
        <v>10266</v>
      </c>
      <c r="C16751">
        <v>7</v>
      </c>
      <c r="D16751">
        <v>81000</v>
      </c>
      <c r="E16751" s="46">
        <v>44836</v>
      </c>
      <c r="F16751">
        <v>-100</v>
      </c>
      <c r="I16751" t="str">
        <f>INDEX(LedgerMapping[[#All],[Level 3]],MATCH(Actuals[[#This Row],[Sub Ledger]],LedgerMapping[[#All],[Sub Ledger]],0))</f>
        <v>Depreciation</v>
      </c>
      <c r="J16751" s="22">
        <f>YEAR(Actuals[[#This Row],[Date]])</f>
        <v>2022</v>
      </c>
      <c r="K16751" s="22">
        <f>MONTH(Actuals[[#This Row],[Date]])</f>
        <v>10</v>
      </c>
      <c r="L16751" s="12"/>
    </row>
    <row r="16752" spans="1:12" x14ac:dyDescent="0.3">
      <c r="A16752">
        <v>3</v>
      </c>
      <c r="B16752">
        <v>11384</v>
      </c>
      <c r="C16752">
        <v>7</v>
      </c>
      <c r="D16752">
        <v>81000</v>
      </c>
      <c r="E16752" s="46">
        <v>44866</v>
      </c>
      <c r="F16752">
        <v>-62</v>
      </c>
      <c r="I16752" t="str">
        <f>INDEX(LedgerMapping[[#All],[Level 3]],MATCH(Actuals[[#This Row],[Sub Ledger]],LedgerMapping[[#All],[Sub Ledger]],0))</f>
        <v>Depreciation</v>
      </c>
      <c r="J16752" s="22">
        <f>YEAR(Actuals[[#This Row],[Date]])</f>
        <v>2022</v>
      </c>
      <c r="K16752" s="22">
        <f>MONTH(Actuals[[#This Row],[Date]])</f>
        <v>11</v>
      </c>
      <c r="L16752" s="12"/>
    </row>
    <row r="16753" spans="1:12" x14ac:dyDescent="0.3">
      <c r="A16753">
        <v>3</v>
      </c>
      <c r="B16753">
        <v>12512</v>
      </c>
      <c r="C16753">
        <v>7</v>
      </c>
      <c r="D16753">
        <v>81000</v>
      </c>
      <c r="E16753" s="46">
        <v>44897</v>
      </c>
      <c r="F16753">
        <v>-133</v>
      </c>
      <c r="I16753" t="str">
        <f>INDEX(LedgerMapping[[#All],[Level 3]],MATCH(Actuals[[#This Row],[Sub Ledger]],LedgerMapping[[#All],[Sub Ledger]],0))</f>
        <v>Depreciation</v>
      </c>
      <c r="J16753" s="22">
        <f>YEAR(Actuals[[#This Row],[Date]])</f>
        <v>2022</v>
      </c>
      <c r="K16753" s="22">
        <f>MONTH(Actuals[[#This Row],[Date]])</f>
        <v>12</v>
      </c>
      <c r="L16753" s="12"/>
    </row>
    <row r="16754" spans="1:12" x14ac:dyDescent="0.3">
      <c r="A16754">
        <v>3</v>
      </c>
      <c r="B16754">
        <v>13600</v>
      </c>
      <c r="C16754">
        <v>7</v>
      </c>
      <c r="D16754">
        <v>81000</v>
      </c>
      <c r="E16754" s="46">
        <v>44927</v>
      </c>
      <c r="F16754">
        <v>-257</v>
      </c>
      <c r="I16754" t="str">
        <f>INDEX(LedgerMapping[[#All],[Level 3]],MATCH(Actuals[[#This Row],[Sub Ledger]],LedgerMapping[[#All],[Sub Ledger]],0))</f>
        <v>Depreciation</v>
      </c>
      <c r="J16754" s="22">
        <f>YEAR(Actuals[[#This Row],[Date]])</f>
        <v>2023</v>
      </c>
      <c r="K16754" s="22">
        <f>MONTH(Actuals[[#This Row],[Date]])</f>
        <v>1</v>
      </c>
      <c r="L16754" s="12"/>
    </row>
    <row r="16755" spans="1:12" x14ac:dyDescent="0.3">
      <c r="A16755">
        <v>3</v>
      </c>
      <c r="B16755">
        <v>14612</v>
      </c>
      <c r="C16755">
        <v>7</v>
      </c>
      <c r="D16755">
        <v>81000</v>
      </c>
      <c r="E16755" s="46">
        <v>44958</v>
      </c>
      <c r="F16755">
        <v>-127</v>
      </c>
      <c r="I16755" t="str">
        <f>INDEX(LedgerMapping[[#All],[Level 3]],MATCH(Actuals[[#This Row],[Sub Ledger]],LedgerMapping[[#All],[Sub Ledger]],0))</f>
        <v>Depreciation</v>
      </c>
      <c r="J16755" s="22">
        <f>YEAR(Actuals[[#This Row],[Date]])</f>
        <v>2023</v>
      </c>
      <c r="K16755" s="22">
        <f>MONTH(Actuals[[#This Row],[Date]])</f>
        <v>2</v>
      </c>
      <c r="L16755" s="12"/>
    </row>
    <row r="16756" spans="1:12" x14ac:dyDescent="0.3">
      <c r="A16756">
        <v>3</v>
      </c>
      <c r="B16756">
        <v>15591</v>
      </c>
      <c r="C16756">
        <v>7</v>
      </c>
      <c r="D16756">
        <v>81000</v>
      </c>
      <c r="E16756" s="46">
        <v>44988</v>
      </c>
      <c r="F16756">
        <v>-177</v>
      </c>
      <c r="I16756" t="str">
        <f>INDEX(LedgerMapping[[#All],[Level 3]],MATCH(Actuals[[#This Row],[Sub Ledger]],LedgerMapping[[#All],[Sub Ledger]],0))</f>
        <v>Depreciation</v>
      </c>
      <c r="J16756" s="22">
        <f>YEAR(Actuals[[#This Row],[Date]])</f>
        <v>2023</v>
      </c>
      <c r="K16756" s="22">
        <f>MONTH(Actuals[[#This Row],[Date]])</f>
        <v>3</v>
      </c>
      <c r="L16756" s="12"/>
    </row>
    <row r="16757" spans="1:12" x14ac:dyDescent="0.3">
      <c r="A16757">
        <v>3</v>
      </c>
      <c r="B16757">
        <v>16623</v>
      </c>
      <c r="C16757">
        <v>7</v>
      </c>
      <c r="D16757">
        <v>81000</v>
      </c>
      <c r="E16757" s="46">
        <v>45018</v>
      </c>
      <c r="F16757">
        <v>-275</v>
      </c>
      <c r="I16757" t="str">
        <f>INDEX(LedgerMapping[[#All],[Level 3]],MATCH(Actuals[[#This Row],[Sub Ledger]],LedgerMapping[[#All],[Sub Ledger]],0))</f>
        <v>Depreciation</v>
      </c>
      <c r="J16757" s="22">
        <f>YEAR(Actuals[[#This Row],[Date]])</f>
        <v>2023</v>
      </c>
      <c r="K16757" s="22">
        <f>MONTH(Actuals[[#This Row],[Date]])</f>
        <v>4</v>
      </c>
      <c r="L16757" s="12"/>
    </row>
    <row r="16758" spans="1:12" x14ac:dyDescent="0.3">
      <c r="A16758">
        <v>3</v>
      </c>
      <c r="B16758">
        <v>17655</v>
      </c>
      <c r="C16758">
        <v>7</v>
      </c>
      <c r="D16758">
        <v>81000</v>
      </c>
      <c r="E16758" s="46">
        <v>45049</v>
      </c>
      <c r="F16758">
        <v>-122</v>
      </c>
      <c r="I16758" t="str">
        <f>INDEX(LedgerMapping[[#All],[Level 3]],MATCH(Actuals[[#This Row],[Sub Ledger]],LedgerMapping[[#All],[Sub Ledger]],0))</f>
        <v>Depreciation</v>
      </c>
      <c r="J16758" s="22">
        <f>YEAR(Actuals[[#This Row],[Date]])</f>
        <v>2023</v>
      </c>
      <c r="K16758" s="22">
        <f>MONTH(Actuals[[#This Row],[Date]])</f>
        <v>5</v>
      </c>
      <c r="L16758" s="12"/>
    </row>
    <row r="16759" spans="1:12" x14ac:dyDescent="0.3">
      <c r="A16759">
        <v>3</v>
      </c>
      <c r="B16759">
        <v>18659</v>
      </c>
      <c r="C16759">
        <v>7</v>
      </c>
      <c r="D16759">
        <v>81000</v>
      </c>
      <c r="E16759" s="46">
        <v>45079</v>
      </c>
      <c r="F16759">
        <v>-132</v>
      </c>
      <c r="I16759" t="str">
        <f>INDEX(LedgerMapping[[#All],[Level 3]],MATCH(Actuals[[#This Row],[Sub Ledger]],LedgerMapping[[#All],[Sub Ledger]],0))</f>
        <v>Depreciation</v>
      </c>
      <c r="J16759" s="22">
        <f>YEAR(Actuals[[#This Row],[Date]])</f>
        <v>2023</v>
      </c>
      <c r="K16759" s="22">
        <f>MONTH(Actuals[[#This Row],[Date]])</f>
        <v>6</v>
      </c>
      <c r="L16759" s="12"/>
    </row>
    <row r="16760" spans="1:12" x14ac:dyDescent="0.3">
      <c r="A16760">
        <v>3</v>
      </c>
      <c r="B16760">
        <v>19687</v>
      </c>
      <c r="C16760">
        <v>7</v>
      </c>
      <c r="D16760">
        <v>81000</v>
      </c>
      <c r="E16760" s="46">
        <v>45110</v>
      </c>
      <c r="F16760">
        <v>-265</v>
      </c>
      <c r="I16760" t="str">
        <f>INDEX(LedgerMapping[[#All],[Level 3]],MATCH(Actuals[[#This Row],[Sub Ledger]],LedgerMapping[[#All],[Sub Ledger]],0))</f>
        <v>Depreciation</v>
      </c>
      <c r="J16760" s="22">
        <f>YEAR(Actuals[[#This Row],[Date]])</f>
        <v>2023</v>
      </c>
      <c r="K16760" s="22">
        <f>MONTH(Actuals[[#This Row],[Date]])</f>
        <v>7</v>
      </c>
      <c r="L16760" s="12"/>
    </row>
    <row r="16761" spans="1:12" x14ac:dyDescent="0.3">
      <c r="A16761">
        <v>3</v>
      </c>
      <c r="B16761">
        <v>20717</v>
      </c>
      <c r="C16761">
        <v>7</v>
      </c>
      <c r="D16761">
        <v>81000</v>
      </c>
      <c r="E16761" s="46">
        <v>45141</v>
      </c>
      <c r="F16761">
        <v>-137</v>
      </c>
      <c r="I16761" t="str">
        <f>INDEX(LedgerMapping[[#All],[Level 3]],MATCH(Actuals[[#This Row],[Sub Ledger]],LedgerMapping[[#All],[Sub Ledger]],0))</f>
        <v>Depreciation</v>
      </c>
      <c r="J16761" s="22">
        <f>YEAR(Actuals[[#This Row],[Date]])</f>
        <v>2023</v>
      </c>
      <c r="K16761" s="22">
        <f>MONTH(Actuals[[#This Row],[Date]])</f>
        <v>8</v>
      </c>
      <c r="L16761" s="12"/>
    </row>
    <row r="16762" spans="1:12" x14ac:dyDescent="0.3">
      <c r="A16762">
        <v>3</v>
      </c>
      <c r="B16762">
        <v>21719</v>
      </c>
      <c r="C16762">
        <v>7</v>
      </c>
      <c r="D16762">
        <v>81000</v>
      </c>
      <c r="E16762" s="46">
        <v>45169</v>
      </c>
      <c r="F16762">
        <v>-124</v>
      </c>
      <c r="I16762" t="str">
        <f>INDEX(LedgerMapping[[#All],[Level 3]],MATCH(Actuals[[#This Row],[Sub Ledger]],LedgerMapping[[#All],[Sub Ledger]],0))</f>
        <v>Depreciation</v>
      </c>
      <c r="J16762" s="22">
        <f>YEAR(Actuals[[#This Row],[Date]])</f>
        <v>2023</v>
      </c>
      <c r="K16762" s="22">
        <f>MONTH(Actuals[[#This Row],[Date]])</f>
        <v>8</v>
      </c>
      <c r="L16762" s="12"/>
    </row>
    <row r="16763" spans="1:12" x14ac:dyDescent="0.3">
      <c r="A16763">
        <v>3</v>
      </c>
      <c r="B16763">
        <v>22695</v>
      </c>
      <c r="C16763">
        <v>7</v>
      </c>
      <c r="D16763">
        <v>81000</v>
      </c>
      <c r="E16763" s="46">
        <v>45200</v>
      </c>
      <c r="F16763">
        <v>-252</v>
      </c>
      <c r="I16763" t="str">
        <f>INDEX(LedgerMapping[[#All],[Level 3]],MATCH(Actuals[[#This Row],[Sub Ledger]],LedgerMapping[[#All],[Sub Ledger]],0))</f>
        <v>Depreciation</v>
      </c>
      <c r="J16763" s="22">
        <f>YEAR(Actuals[[#This Row],[Date]])</f>
        <v>2023</v>
      </c>
      <c r="K16763" s="22">
        <f>MONTH(Actuals[[#This Row],[Date]])</f>
        <v>10</v>
      </c>
      <c r="L16763" s="12"/>
    </row>
    <row r="16764" spans="1:12" x14ac:dyDescent="0.3">
      <c r="A16764">
        <v>3</v>
      </c>
      <c r="B16764">
        <v>23699</v>
      </c>
      <c r="C16764">
        <v>7</v>
      </c>
      <c r="D16764">
        <v>81000</v>
      </c>
      <c r="E16764" s="46">
        <v>45230</v>
      </c>
      <c r="F16764">
        <v>-124</v>
      </c>
      <c r="I16764" t="str">
        <f>INDEX(LedgerMapping[[#All],[Level 3]],MATCH(Actuals[[#This Row],[Sub Ledger]],LedgerMapping[[#All],[Sub Ledger]],0))</f>
        <v>Depreciation</v>
      </c>
      <c r="J16764" s="22">
        <f>YEAR(Actuals[[#This Row],[Date]])</f>
        <v>2023</v>
      </c>
      <c r="K16764" s="22">
        <f>MONTH(Actuals[[#This Row],[Date]])</f>
        <v>10</v>
      </c>
      <c r="L16764" s="12"/>
    </row>
    <row r="16765" spans="1:12" x14ac:dyDescent="0.3">
      <c r="A16765">
        <v>3</v>
      </c>
      <c r="B16765">
        <v>24729</v>
      </c>
      <c r="C16765">
        <v>7</v>
      </c>
      <c r="D16765">
        <v>81000</v>
      </c>
      <c r="E16765" s="46">
        <v>45261</v>
      </c>
      <c r="F16765">
        <v>-123</v>
      </c>
      <c r="I16765" t="str">
        <f>INDEX(LedgerMapping[[#All],[Level 3]],MATCH(Actuals[[#This Row],[Sub Ledger]],LedgerMapping[[#All],[Sub Ledger]],0))</f>
        <v>Depreciation</v>
      </c>
      <c r="J16765" s="22">
        <f>YEAR(Actuals[[#This Row],[Date]])</f>
        <v>2023</v>
      </c>
      <c r="K16765" s="22">
        <f>MONTH(Actuals[[#This Row],[Date]])</f>
        <v>12</v>
      </c>
      <c r="L16765" s="12"/>
    </row>
    <row r="16766" spans="1:12" x14ac:dyDescent="0.3">
      <c r="A16766">
        <v>3</v>
      </c>
      <c r="B16766">
        <v>25790</v>
      </c>
      <c r="C16766">
        <v>7</v>
      </c>
      <c r="D16766">
        <v>81000</v>
      </c>
      <c r="E16766" s="46">
        <v>45291</v>
      </c>
      <c r="F16766">
        <v>-191</v>
      </c>
      <c r="I16766" t="str">
        <f>INDEX(LedgerMapping[[#All],[Level 3]],MATCH(Actuals[[#This Row],[Sub Ledger]],LedgerMapping[[#All],[Sub Ledger]],0))</f>
        <v>Depreciation</v>
      </c>
      <c r="J16766" s="22">
        <f>YEAR(Actuals[[#This Row],[Date]])</f>
        <v>2023</v>
      </c>
      <c r="K16766" s="22">
        <f>MONTH(Actuals[[#This Row],[Date]])</f>
        <v>12</v>
      </c>
      <c r="L16766" s="12"/>
    </row>
    <row r="16767" spans="1:12" x14ac:dyDescent="0.3">
      <c r="A16767">
        <v>3</v>
      </c>
      <c r="B16767">
        <v>26926</v>
      </c>
      <c r="C16767">
        <v>7</v>
      </c>
      <c r="D16767">
        <v>81000</v>
      </c>
      <c r="E16767" s="46">
        <v>45322</v>
      </c>
      <c r="F16767">
        <v>-260</v>
      </c>
      <c r="I16767" t="str">
        <f>INDEX(LedgerMapping[[#All],[Level 3]],MATCH(Actuals[[#This Row],[Sub Ledger]],LedgerMapping[[#All],[Sub Ledger]],0))</f>
        <v>Depreciation</v>
      </c>
      <c r="J16767" s="22">
        <f>YEAR(Actuals[[#This Row],[Date]])</f>
        <v>2024</v>
      </c>
      <c r="K16767" s="22">
        <f>MONTH(Actuals[[#This Row],[Date]])</f>
        <v>1</v>
      </c>
      <c r="L16767" s="12"/>
    </row>
    <row r="16768" spans="1:12" x14ac:dyDescent="0.3">
      <c r="A16768">
        <v>3</v>
      </c>
      <c r="B16768">
        <v>28076</v>
      </c>
      <c r="C16768">
        <v>7</v>
      </c>
      <c r="D16768">
        <v>81000</v>
      </c>
      <c r="E16768" s="46">
        <v>45354</v>
      </c>
      <c r="F16768">
        <v>-254</v>
      </c>
      <c r="I16768" t="str">
        <f>INDEX(LedgerMapping[[#All],[Level 3]],MATCH(Actuals[[#This Row],[Sub Ledger]],LedgerMapping[[#All],[Sub Ledger]],0))</f>
        <v>Depreciation</v>
      </c>
      <c r="J16768" s="22">
        <f>YEAR(Actuals[[#This Row],[Date]])</f>
        <v>2024</v>
      </c>
      <c r="K16768" s="22">
        <f>MONTH(Actuals[[#This Row],[Date]])</f>
        <v>3</v>
      </c>
      <c r="L16768" s="12"/>
    </row>
    <row r="16769" spans="1:12" x14ac:dyDescent="0.3">
      <c r="A16769">
        <v>3</v>
      </c>
      <c r="B16769">
        <v>29229</v>
      </c>
      <c r="C16769">
        <v>7</v>
      </c>
      <c r="D16769">
        <v>81000</v>
      </c>
      <c r="E16769" s="46">
        <v>45384</v>
      </c>
      <c r="F16769">
        <v>-278</v>
      </c>
      <c r="I16769" t="str">
        <f>INDEX(LedgerMapping[[#All],[Level 3]],MATCH(Actuals[[#This Row],[Sub Ledger]],LedgerMapping[[#All],[Sub Ledger]],0))</f>
        <v>Depreciation</v>
      </c>
      <c r="J16769" s="22">
        <f>YEAR(Actuals[[#This Row],[Date]])</f>
        <v>2024</v>
      </c>
      <c r="K16769" s="22">
        <f>MONTH(Actuals[[#This Row],[Date]])</f>
        <v>4</v>
      </c>
      <c r="L16769" s="12"/>
    </row>
    <row r="16770" spans="1:12" x14ac:dyDescent="0.3">
      <c r="A16770">
        <v>3</v>
      </c>
      <c r="B16770">
        <v>30355</v>
      </c>
      <c r="C16770">
        <v>7</v>
      </c>
      <c r="D16770">
        <v>81000</v>
      </c>
      <c r="E16770" s="46">
        <v>45415</v>
      </c>
      <c r="F16770">
        <v>-258</v>
      </c>
      <c r="I16770" t="str">
        <f>INDEX(LedgerMapping[[#All],[Level 3]],MATCH(Actuals[[#This Row],[Sub Ledger]],LedgerMapping[[#All],[Sub Ledger]],0))</f>
        <v>Depreciation</v>
      </c>
      <c r="J16770" s="22">
        <f>YEAR(Actuals[[#This Row],[Date]])</f>
        <v>2024</v>
      </c>
      <c r="K16770" s="22">
        <f>MONTH(Actuals[[#This Row],[Date]])</f>
        <v>5</v>
      </c>
      <c r="L16770" s="12"/>
    </row>
    <row r="16771" spans="1:12" x14ac:dyDescent="0.3">
      <c r="A16771">
        <v>3</v>
      </c>
      <c r="B16771">
        <v>31481</v>
      </c>
      <c r="C16771">
        <v>7</v>
      </c>
      <c r="D16771">
        <v>81000</v>
      </c>
      <c r="E16771" s="46">
        <v>45445</v>
      </c>
      <c r="F16771">
        <v>-246</v>
      </c>
      <c r="I16771" t="str">
        <f>INDEX(LedgerMapping[[#All],[Level 3]],MATCH(Actuals[[#This Row],[Sub Ledger]],LedgerMapping[[#All],[Sub Ledger]],0))</f>
        <v>Depreciation</v>
      </c>
      <c r="J16771" s="22">
        <f>YEAR(Actuals[[#This Row],[Date]])</f>
        <v>2024</v>
      </c>
      <c r="K16771" s="22">
        <f>MONTH(Actuals[[#This Row],[Date]])</f>
        <v>6</v>
      </c>
      <c r="L16771" s="12"/>
    </row>
    <row r="16772" spans="1:12" x14ac:dyDescent="0.3">
      <c r="A16772">
        <v>3</v>
      </c>
      <c r="B16772">
        <v>32605</v>
      </c>
      <c r="C16772">
        <v>7</v>
      </c>
      <c r="D16772">
        <v>81000</v>
      </c>
      <c r="E16772" s="46">
        <v>45476</v>
      </c>
      <c r="F16772">
        <v>-322</v>
      </c>
      <c r="I16772" t="str">
        <f>INDEX(LedgerMapping[[#All],[Level 3]],MATCH(Actuals[[#This Row],[Sub Ledger]],LedgerMapping[[#All],[Sub Ledger]],0))</f>
        <v>Depreciation</v>
      </c>
      <c r="J16772" s="22">
        <f>YEAR(Actuals[[#This Row],[Date]])</f>
        <v>2024</v>
      </c>
      <c r="K16772" s="22">
        <f>MONTH(Actuals[[#This Row],[Date]])</f>
        <v>7</v>
      </c>
      <c r="L16772" s="12"/>
    </row>
    <row r="16773" spans="1:12" x14ac:dyDescent="0.3">
      <c r="A16773">
        <v>3</v>
      </c>
      <c r="B16773">
        <v>33730</v>
      </c>
      <c r="C16773">
        <v>7</v>
      </c>
      <c r="D16773">
        <v>81000</v>
      </c>
      <c r="E16773" s="46">
        <v>45507</v>
      </c>
      <c r="F16773">
        <v>-224</v>
      </c>
      <c r="I16773" t="str">
        <f>INDEX(LedgerMapping[[#All],[Level 3]],MATCH(Actuals[[#This Row],[Sub Ledger]],LedgerMapping[[#All],[Sub Ledger]],0))</f>
        <v>Depreciation</v>
      </c>
      <c r="J16773" s="22">
        <f>YEAR(Actuals[[#This Row],[Date]])</f>
        <v>2024</v>
      </c>
      <c r="K16773" s="22">
        <f>MONTH(Actuals[[#This Row],[Date]])</f>
        <v>8</v>
      </c>
      <c r="L16773" s="12"/>
    </row>
    <row r="16774" spans="1:12" x14ac:dyDescent="0.3">
      <c r="A16774">
        <v>3</v>
      </c>
      <c r="B16774">
        <v>34880</v>
      </c>
      <c r="C16774">
        <v>7</v>
      </c>
      <c r="D16774">
        <v>81000</v>
      </c>
      <c r="E16774" s="46">
        <v>45536</v>
      </c>
      <c r="F16774">
        <v>-275</v>
      </c>
      <c r="I16774" t="str">
        <f>INDEX(LedgerMapping[[#All],[Level 3]],MATCH(Actuals[[#This Row],[Sub Ledger]],LedgerMapping[[#All],[Sub Ledger]],0))</f>
        <v>Depreciation</v>
      </c>
      <c r="J16774" s="22">
        <f>YEAR(Actuals[[#This Row],[Date]])</f>
        <v>2024</v>
      </c>
      <c r="K16774" s="22">
        <f>MONTH(Actuals[[#This Row],[Date]])</f>
        <v>9</v>
      </c>
      <c r="L16774" s="12"/>
    </row>
    <row r="16775" spans="1:12" x14ac:dyDescent="0.3">
      <c r="A16775">
        <v>3</v>
      </c>
      <c r="B16775">
        <v>36031</v>
      </c>
      <c r="C16775">
        <v>7</v>
      </c>
      <c r="D16775">
        <v>81000</v>
      </c>
      <c r="E16775" s="46">
        <v>45567</v>
      </c>
      <c r="F16775">
        <v>-195</v>
      </c>
      <c r="I16775" t="str">
        <f>INDEX(LedgerMapping[[#All],[Level 3]],MATCH(Actuals[[#This Row],[Sub Ledger]],LedgerMapping[[#All],[Sub Ledger]],0))</f>
        <v>Depreciation</v>
      </c>
      <c r="J16775" s="22">
        <f>YEAR(Actuals[[#This Row],[Date]])</f>
        <v>2024</v>
      </c>
      <c r="K16775" s="22">
        <f>MONTH(Actuals[[#This Row],[Date]])</f>
        <v>10</v>
      </c>
      <c r="L16775" s="12"/>
    </row>
    <row r="16776" spans="1:12" x14ac:dyDescent="0.3">
      <c r="A16776">
        <v>3</v>
      </c>
      <c r="B16776">
        <v>37180</v>
      </c>
      <c r="C16776">
        <v>7</v>
      </c>
      <c r="D16776">
        <v>81000</v>
      </c>
      <c r="E16776" s="46">
        <v>45597</v>
      </c>
      <c r="F16776">
        <v>-251</v>
      </c>
      <c r="I16776" t="str">
        <f>INDEX(LedgerMapping[[#All],[Level 3]],MATCH(Actuals[[#This Row],[Sub Ledger]],LedgerMapping[[#All],[Sub Ledger]],0))</f>
        <v>Depreciation</v>
      </c>
      <c r="J16776" s="22">
        <f>YEAR(Actuals[[#This Row],[Date]])</f>
        <v>2024</v>
      </c>
      <c r="K16776" s="22">
        <f>MONTH(Actuals[[#This Row],[Date]])</f>
        <v>11</v>
      </c>
      <c r="L16776" s="12"/>
    </row>
    <row r="16777" spans="1:12" x14ac:dyDescent="0.3">
      <c r="A16777">
        <v>3</v>
      </c>
      <c r="B16777">
        <v>38330</v>
      </c>
      <c r="C16777">
        <v>7</v>
      </c>
      <c r="D16777">
        <v>81000</v>
      </c>
      <c r="E16777" s="46">
        <v>45628</v>
      </c>
      <c r="F16777">
        <v>-185</v>
      </c>
      <c r="I16777" t="str">
        <f>INDEX(LedgerMapping[[#All],[Level 3]],MATCH(Actuals[[#This Row],[Sub Ledger]],LedgerMapping[[#All],[Sub Ledger]],0))</f>
        <v>Depreciation</v>
      </c>
      <c r="J16777" s="22">
        <f>YEAR(Actuals[[#This Row],[Date]])</f>
        <v>2024</v>
      </c>
      <c r="K16777" s="22">
        <f>MONTH(Actuals[[#This Row],[Date]])</f>
        <v>12</v>
      </c>
      <c r="L16777" s="12"/>
    </row>
    <row r="16778" spans="1:12" x14ac:dyDescent="0.3">
      <c r="A16778">
        <v>3</v>
      </c>
      <c r="B16778">
        <v>172</v>
      </c>
      <c r="C16778">
        <v>7</v>
      </c>
      <c r="D16778">
        <v>82000</v>
      </c>
      <c r="E16778" s="46">
        <v>44562</v>
      </c>
      <c r="F16778">
        <v>-9</v>
      </c>
      <c r="I16778" t="str">
        <f>INDEX(LedgerMapping[[#All],[Level 3]],MATCH(Actuals[[#This Row],[Sub Ledger]],LedgerMapping[[#All],[Sub Ledger]],0))</f>
        <v>Depreciation</v>
      </c>
      <c r="J16778" s="22">
        <f>YEAR(Actuals[[#This Row],[Date]])</f>
        <v>2022</v>
      </c>
      <c r="K16778" s="22">
        <f>MONTH(Actuals[[#This Row],[Date]])</f>
        <v>1</v>
      </c>
      <c r="L16778" s="12"/>
    </row>
    <row r="16779" spans="1:12" x14ac:dyDescent="0.3">
      <c r="A16779">
        <v>3</v>
      </c>
      <c r="B16779">
        <v>1298</v>
      </c>
      <c r="C16779">
        <v>7</v>
      </c>
      <c r="D16779">
        <v>82000</v>
      </c>
      <c r="E16779" s="46">
        <v>44593</v>
      </c>
      <c r="F16779">
        <v>-6</v>
      </c>
      <c r="I16779" t="str">
        <f>INDEX(LedgerMapping[[#All],[Level 3]],MATCH(Actuals[[#This Row],[Sub Ledger]],LedgerMapping[[#All],[Sub Ledger]],0))</f>
        <v>Depreciation</v>
      </c>
      <c r="J16779" s="22">
        <f>YEAR(Actuals[[#This Row],[Date]])</f>
        <v>2022</v>
      </c>
      <c r="K16779" s="22">
        <f>MONTH(Actuals[[#This Row],[Date]])</f>
        <v>2</v>
      </c>
      <c r="L16779" s="12"/>
    </row>
    <row r="16780" spans="1:12" x14ac:dyDescent="0.3">
      <c r="A16780">
        <v>3</v>
      </c>
      <c r="B16780">
        <v>2422</v>
      </c>
      <c r="C16780">
        <v>7</v>
      </c>
      <c r="D16780">
        <v>82000</v>
      </c>
      <c r="E16780" s="46">
        <v>44624</v>
      </c>
      <c r="F16780">
        <v>-10</v>
      </c>
      <c r="I16780" t="str">
        <f>INDEX(LedgerMapping[[#All],[Level 3]],MATCH(Actuals[[#This Row],[Sub Ledger]],LedgerMapping[[#All],[Sub Ledger]],0))</f>
        <v>Depreciation</v>
      </c>
      <c r="J16780" s="22">
        <f>YEAR(Actuals[[#This Row],[Date]])</f>
        <v>2022</v>
      </c>
      <c r="K16780" s="22">
        <f>MONTH(Actuals[[#This Row],[Date]])</f>
        <v>3</v>
      </c>
      <c r="L16780" s="12"/>
    </row>
    <row r="16781" spans="1:12" x14ac:dyDescent="0.3">
      <c r="A16781">
        <v>3</v>
      </c>
      <c r="B16781">
        <v>3540</v>
      </c>
      <c r="C16781">
        <v>7</v>
      </c>
      <c r="D16781">
        <v>82000</v>
      </c>
      <c r="E16781" s="46">
        <v>44654</v>
      </c>
      <c r="F16781">
        <v>-11</v>
      </c>
      <c r="I16781" t="str">
        <f>INDEX(LedgerMapping[[#All],[Level 3]],MATCH(Actuals[[#This Row],[Sub Ledger]],LedgerMapping[[#All],[Sub Ledger]],0))</f>
        <v>Depreciation</v>
      </c>
      <c r="J16781" s="22">
        <f>YEAR(Actuals[[#This Row],[Date]])</f>
        <v>2022</v>
      </c>
      <c r="K16781" s="22">
        <f>MONTH(Actuals[[#This Row],[Date]])</f>
        <v>4</v>
      </c>
      <c r="L16781" s="12"/>
    </row>
    <row r="16782" spans="1:12" x14ac:dyDescent="0.3">
      <c r="A16782">
        <v>3</v>
      </c>
      <c r="B16782">
        <v>4660</v>
      </c>
      <c r="C16782">
        <v>7</v>
      </c>
      <c r="D16782">
        <v>82000</v>
      </c>
      <c r="E16782" s="46">
        <v>44685</v>
      </c>
      <c r="F16782">
        <v>-12</v>
      </c>
      <c r="I16782" t="str">
        <f>INDEX(LedgerMapping[[#All],[Level 3]],MATCH(Actuals[[#This Row],[Sub Ledger]],LedgerMapping[[#All],[Sub Ledger]],0))</f>
        <v>Depreciation</v>
      </c>
      <c r="J16782" s="22">
        <f>YEAR(Actuals[[#This Row],[Date]])</f>
        <v>2022</v>
      </c>
      <c r="K16782" s="22">
        <f>MONTH(Actuals[[#This Row],[Date]])</f>
        <v>5</v>
      </c>
      <c r="L16782" s="12"/>
    </row>
    <row r="16783" spans="1:12" x14ac:dyDescent="0.3">
      <c r="A16783">
        <v>3</v>
      </c>
      <c r="B16783">
        <v>5786</v>
      </c>
      <c r="C16783">
        <v>7</v>
      </c>
      <c r="D16783">
        <v>82000</v>
      </c>
      <c r="E16783" s="46">
        <v>44715</v>
      </c>
      <c r="F16783">
        <v>-12</v>
      </c>
      <c r="I16783" t="str">
        <f>INDEX(LedgerMapping[[#All],[Level 3]],MATCH(Actuals[[#This Row],[Sub Ledger]],LedgerMapping[[#All],[Sub Ledger]],0))</f>
        <v>Depreciation</v>
      </c>
      <c r="J16783" s="22">
        <f>YEAR(Actuals[[#This Row],[Date]])</f>
        <v>2022</v>
      </c>
      <c r="K16783" s="22">
        <f>MONTH(Actuals[[#This Row],[Date]])</f>
        <v>6</v>
      </c>
      <c r="L16783" s="12"/>
    </row>
    <row r="16784" spans="1:12" x14ac:dyDescent="0.3">
      <c r="A16784">
        <v>3</v>
      </c>
      <c r="B16784">
        <v>6910</v>
      </c>
      <c r="C16784">
        <v>7</v>
      </c>
      <c r="D16784">
        <v>82000</v>
      </c>
      <c r="E16784" s="46">
        <v>44746</v>
      </c>
      <c r="F16784">
        <v>-10</v>
      </c>
      <c r="I16784" t="str">
        <f>INDEX(LedgerMapping[[#All],[Level 3]],MATCH(Actuals[[#This Row],[Sub Ledger]],LedgerMapping[[#All],[Sub Ledger]],0))</f>
        <v>Depreciation</v>
      </c>
      <c r="J16784" s="22">
        <f>YEAR(Actuals[[#This Row],[Date]])</f>
        <v>2022</v>
      </c>
      <c r="K16784" s="22">
        <f>MONTH(Actuals[[#This Row],[Date]])</f>
        <v>7</v>
      </c>
      <c r="L16784" s="12"/>
    </row>
    <row r="16785" spans="1:12" x14ac:dyDescent="0.3">
      <c r="A16785">
        <v>3</v>
      </c>
      <c r="B16785">
        <v>8030</v>
      </c>
      <c r="C16785">
        <v>7</v>
      </c>
      <c r="D16785">
        <v>82000</v>
      </c>
      <c r="E16785" s="46">
        <v>44777</v>
      </c>
      <c r="F16785">
        <v>-9</v>
      </c>
      <c r="I16785" t="str">
        <f>INDEX(LedgerMapping[[#All],[Level 3]],MATCH(Actuals[[#This Row],[Sub Ledger]],LedgerMapping[[#All],[Sub Ledger]],0))</f>
        <v>Depreciation</v>
      </c>
      <c r="J16785" s="22">
        <f>YEAR(Actuals[[#This Row],[Date]])</f>
        <v>2022</v>
      </c>
      <c r="K16785" s="22">
        <f>MONTH(Actuals[[#This Row],[Date]])</f>
        <v>8</v>
      </c>
      <c r="L16785" s="12"/>
    </row>
    <row r="16786" spans="1:12" x14ac:dyDescent="0.3">
      <c r="A16786">
        <v>3</v>
      </c>
      <c r="B16786">
        <v>9152</v>
      </c>
      <c r="C16786">
        <v>7</v>
      </c>
      <c r="D16786">
        <v>82000</v>
      </c>
      <c r="E16786" s="46">
        <v>44805</v>
      </c>
      <c r="F16786">
        <v>-7</v>
      </c>
      <c r="I16786" t="str">
        <f>INDEX(LedgerMapping[[#All],[Level 3]],MATCH(Actuals[[#This Row],[Sub Ledger]],LedgerMapping[[#All],[Sub Ledger]],0))</f>
        <v>Depreciation</v>
      </c>
      <c r="J16786" s="22">
        <f>YEAR(Actuals[[#This Row],[Date]])</f>
        <v>2022</v>
      </c>
      <c r="K16786" s="22">
        <f>MONTH(Actuals[[#This Row],[Date]])</f>
        <v>9</v>
      </c>
      <c r="L16786" s="12"/>
    </row>
    <row r="16787" spans="1:12" x14ac:dyDescent="0.3">
      <c r="A16787">
        <v>3</v>
      </c>
      <c r="B16787">
        <v>10269</v>
      </c>
      <c r="C16787">
        <v>7</v>
      </c>
      <c r="D16787">
        <v>82000</v>
      </c>
      <c r="E16787" s="46">
        <v>44836</v>
      </c>
      <c r="F16787">
        <v>-10</v>
      </c>
      <c r="I16787" t="str">
        <f>INDEX(LedgerMapping[[#All],[Level 3]],MATCH(Actuals[[#This Row],[Sub Ledger]],LedgerMapping[[#All],[Sub Ledger]],0))</f>
        <v>Depreciation</v>
      </c>
      <c r="J16787" s="22">
        <f>YEAR(Actuals[[#This Row],[Date]])</f>
        <v>2022</v>
      </c>
      <c r="K16787" s="22">
        <f>MONTH(Actuals[[#This Row],[Date]])</f>
        <v>10</v>
      </c>
      <c r="L16787" s="12"/>
    </row>
    <row r="16788" spans="1:12" x14ac:dyDescent="0.3">
      <c r="A16788">
        <v>3</v>
      </c>
      <c r="B16788">
        <v>11387</v>
      </c>
      <c r="C16788">
        <v>7</v>
      </c>
      <c r="D16788">
        <v>82000</v>
      </c>
      <c r="E16788" s="46">
        <v>44866</v>
      </c>
      <c r="F16788">
        <v>-6</v>
      </c>
      <c r="I16788" t="str">
        <f>INDEX(LedgerMapping[[#All],[Level 3]],MATCH(Actuals[[#This Row],[Sub Ledger]],LedgerMapping[[#All],[Sub Ledger]],0))</f>
        <v>Depreciation</v>
      </c>
      <c r="J16788" s="22">
        <f>YEAR(Actuals[[#This Row],[Date]])</f>
        <v>2022</v>
      </c>
      <c r="K16788" s="22">
        <f>MONTH(Actuals[[#This Row],[Date]])</f>
        <v>11</v>
      </c>
      <c r="L16788" s="12"/>
    </row>
    <row r="16789" spans="1:12" x14ac:dyDescent="0.3">
      <c r="A16789">
        <v>3</v>
      </c>
      <c r="B16789">
        <v>12514</v>
      </c>
      <c r="C16789">
        <v>7</v>
      </c>
      <c r="D16789">
        <v>82000</v>
      </c>
      <c r="E16789" s="46">
        <v>44897</v>
      </c>
      <c r="F16789">
        <v>-14</v>
      </c>
      <c r="I16789" t="str">
        <f>INDEX(LedgerMapping[[#All],[Level 3]],MATCH(Actuals[[#This Row],[Sub Ledger]],LedgerMapping[[#All],[Sub Ledger]],0))</f>
        <v>Depreciation</v>
      </c>
      <c r="J16789" s="22">
        <f>YEAR(Actuals[[#This Row],[Date]])</f>
        <v>2022</v>
      </c>
      <c r="K16789" s="22">
        <f>MONTH(Actuals[[#This Row],[Date]])</f>
        <v>12</v>
      </c>
      <c r="L16789" s="12"/>
    </row>
    <row r="16790" spans="1:12" x14ac:dyDescent="0.3">
      <c r="A16790">
        <v>3</v>
      </c>
      <c r="B16790">
        <v>13601</v>
      </c>
      <c r="C16790">
        <v>7</v>
      </c>
      <c r="D16790">
        <v>82000</v>
      </c>
      <c r="E16790" s="46">
        <v>44927</v>
      </c>
      <c r="F16790">
        <v>-26</v>
      </c>
      <c r="I16790" t="str">
        <f>INDEX(LedgerMapping[[#All],[Level 3]],MATCH(Actuals[[#This Row],[Sub Ledger]],LedgerMapping[[#All],[Sub Ledger]],0))</f>
        <v>Depreciation</v>
      </c>
      <c r="J16790" s="22">
        <f>YEAR(Actuals[[#This Row],[Date]])</f>
        <v>2023</v>
      </c>
      <c r="K16790" s="22">
        <f>MONTH(Actuals[[#This Row],[Date]])</f>
        <v>1</v>
      </c>
      <c r="L16790" s="12"/>
    </row>
    <row r="16791" spans="1:12" x14ac:dyDescent="0.3">
      <c r="A16791">
        <v>3</v>
      </c>
      <c r="B16791">
        <v>14613</v>
      </c>
      <c r="C16791">
        <v>7</v>
      </c>
      <c r="D16791">
        <v>82000</v>
      </c>
      <c r="E16791" s="46">
        <v>44958</v>
      </c>
      <c r="F16791">
        <v>-12</v>
      </c>
      <c r="I16791" t="str">
        <f>INDEX(LedgerMapping[[#All],[Level 3]],MATCH(Actuals[[#This Row],[Sub Ledger]],LedgerMapping[[#All],[Sub Ledger]],0))</f>
        <v>Depreciation</v>
      </c>
      <c r="J16791" s="22">
        <f>YEAR(Actuals[[#This Row],[Date]])</f>
        <v>2023</v>
      </c>
      <c r="K16791" s="22">
        <f>MONTH(Actuals[[#This Row],[Date]])</f>
        <v>2</v>
      </c>
      <c r="L16791" s="12"/>
    </row>
    <row r="16792" spans="1:12" x14ac:dyDescent="0.3">
      <c r="A16792">
        <v>3</v>
      </c>
      <c r="B16792">
        <v>15592</v>
      </c>
      <c r="C16792">
        <v>7</v>
      </c>
      <c r="D16792">
        <v>82000</v>
      </c>
      <c r="E16792" s="46">
        <v>44988</v>
      </c>
      <c r="F16792">
        <v>-17</v>
      </c>
      <c r="I16792" t="str">
        <f>INDEX(LedgerMapping[[#All],[Level 3]],MATCH(Actuals[[#This Row],[Sub Ledger]],LedgerMapping[[#All],[Sub Ledger]],0))</f>
        <v>Depreciation</v>
      </c>
      <c r="J16792" s="22">
        <f>YEAR(Actuals[[#This Row],[Date]])</f>
        <v>2023</v>
      </c>
      <c r="K16792" s="22">
        <f>MONTH(Actuals[[#This Row],[Date]])</f>
        <v>3</v>
      </c>
      <c r="L16792" s="12"/>
    </row>
    <row r="16793" spans="1:12" x14ac:dyDescent="0.3">
      <c r="A16793">
        <v>3</v>
      </c>
      <c r="B16793">
        <v>16624</v>
      </c>
      <c r="C16793">
        <v>7</v>
      </c>
      <c r="D16793">
        <v>82000</v>
      </c>
      <c r="E16793" s="46">
        <v>45018</v>
      </c>
      <c r="F16793">
        <v>-28</v>
      </c>
      <c r="I16793" t="str">
        <f>INDEX(LedgerMapping[[#All],[Level 3]],MATCH(Actuals[[#This Row],[Sub Ledger]],LedgerMapping[[#All],[Sub Ledger]],0))</f>
        <v>Depreciation</v>
      </c>
      <c r="J16793" s="22">
        <f>YEAR(Actuals[[#This Row],[Date]])</f>
        <v>2023</v>
      </c>
      <c r="K16793" s="22">
        <f>MONTH(Actuals[[#This Row],[Date]])</f>
        <v>4</v>
      </c>
      <c r="L16793" s="12"/>
    </row>
    <row r="16794" spans="1:12" x14ac:dyDescent="0.3">
      <c r="A16794">
        <v>3</v>
      </c>
      <c r="B16794">
        <v>17656</v>
      </c>
      <c r="C16794">
        <v>7</v>
      </c>
      <c r="D16794">
        <v>82000</v>
      </c>
      <c r="E16794" s="46">
        <v>45049</v>
      </c>
      <c r="F16794">
        <v>-12</v>
      </c>
      <c r="I16794" t="str">
        <f>INDEX(LedgerMapping[[#All],[Level 3]],MATCH(Actuals[[#This Row],[Sub Ledger]],LedgerMapping[[#All],[Sub Ledger]],0))</f>
        <v>Depreciation</v>
      </c>
      <c r="J16794" s="22">
        <f>YEAR(Actuals[[#This Row],[Date]])</f>
        <v>2023</v>
      </c>
      <c r="K16794" s="22">
        <f>MONTH(Actuals[[#This Row],[Date]])</f>
        <v>5</v>
      </c>
      <c r="L16794" s="12"/>
    </row>
    <row r="16795" spans="1:12" x14ac:dyDescent="0.3">
      <c r="A16795">
        <v>3</v>
      </c>
      <c r="B16795">
        <v>18660</v>
      </c>
      <c r="C16795">
        <v>7</v>
      </c>
      <c r="D16795">
        <v>82000</v>
      </c>
      <c r="E16795" s="46">
        <v>45079</v>
      </c>
      <c r="F16795">
        <v>-13</v>
      </c>
      <c r="I16795" t="str">
        <f>INDEX(LedgerMapping[[#All],[Level 3]],MATCH(Actuals[[#This Row],[Sub Ledger]],LedgerMapping[[#All],[Sub Ledger]],0))</f>
        <v>Depreciation</v>
      </c>
      <c r="J16795" s="22">
        <f>YEAR(Actuals[[#This Row],[Date]])</f>
        <v>2023</v>
      </c>
      <c r="K16795" s="22">
        <f>MONTH(Actuals[[#This Row],[Date]])</f>
        <v>6</v>
      </c>
      <c r="L16795" s="12"/>
    </row>
    <row r="16796" spans="1:12" x14ac:dyDescent="0.3">
      <c r="A16796">
        <v>3</v>
      </c>
      <c r="B16796">
        <v>19688</v>
      </c>
      <c r="C16796">
        <v>7</v>
      </c>
      <c r="D16796">
        <v>82000</v>
      </c>
      <c r="E16796" s="46">
        <v>45110</v>
      </c>
      <c r="F16796">
        <v>-27</v>
      </c>
      <c r="I16796" t="str">
        <f>INDEX(LedgerMapping[[#All],[Level 3]],MATCH(Actuals[[#This Row],[Sub Ledger]],LedgerMapping[[#All],[Sub Ledger]],0))</f>
        <v>Depreciation</v>
      </c>
      <c r="J16796" s="22">
        <f>YEAR(Actuals[[#This Row],[Date]])</f>
        <v>2023</v>
      </c>
      <c r="K16796" s="22">
        <f>MONTH(Actuals[[#This Row],[Date]])</f>
        <v>7</v>
      </c>
      <c r="L16796" s="12"/>
    </row>
    <row r="16797" spans="1:12" x14ac:dyDescent="0.3">
      <c r="A16797">
        <v>3</v>
      </c>
      <c r="B16797">
        <v>20718</v>
      </c>
      <c r="C16797">
        <v>7</v>
      </c>
      <c r="D16797">
        <v>82000</v>
      </c>
      <c r="E16797" s="46">
        <v>45141</v>
      </c>
      <c r="F16797">
        <v>-14</v>
      </c>
      <c r="I16797" t="str">
        <f>INDEX(LedgerMapping[[#All],[Level 3]],MATCH(Actuals[[#This Row],[Sub Ledger]],LedgerMapping[[#All],[Sub Ledger]],0))</f>
        <v>Depreciation</v>
      </c>
      <c r="J16797" s="22">
        <f>YEAR(Actuals[[#This Row],[Date]])</f>
        <v>2023</v>
      </c>
      <c r="K16797" s="22">
        <f>MONTH(Actuals[[#This Row],[Date]])</f>
        <v>8</v>
      </c>
      <c r="L16797" s="12"/>
    </row>
    <row r="16798" spans="1:12" x14ac:dyDescent="0.3">
      <c r="A16798">
        <v>3</v>
      </c>
      <c r="B16798">
        <v>21720</v>
      </c>
      <c r="C16798">
        <v>7</v>
      </c>
      <c r="D16798">
        <v>82000</v>
      </c>
      <c r="E16798" s="46">
        <v>45169</v>
      </c>
      <c r="F16798">
        <v>-12</v>
      </c>
      <c r="I16798" t="str">
        <f>INDEX(LedgerMapping[[#All],[Level 3]],MATCH(Actuals[[#This Row],[Sub Ledger]],LedgerMapping[[#All],[Sub Ledger]],0))</f>
        <v>Depreciation</v>
      </c>
      <c r="J16798" s="22">
        <f>YEAR(Actuals[[#This Row],[Date]])</f>
        <v>2023</v>
      </c>
      <c r="K16798" s="22">
        <f>MONTH(Actuals[[#This Row],[Date]])</f>
        <v>8</v>
      </c>
      <c r="L16798" s="12"/>
    </row>
    <row r="16799" spans="1:12" x14ac:dyDescent="0.3">
      <c r="A16799">
        <v>3</v>
      </c>
      <c r="B16799">
        <v>22696</v>
      </c>
      <c r="C16799">
        <v>7</v>
      </c>
      <c r="D16799">
        <v>82000</v>
      </c>
      <c r="E16799" s="46">
        <v>45200</v>
      </c>
      <c r="F16799">
        <v>-25</v>
      </c>
      <c r="I16799" t="str">
        <f>INDEX(LedgerMapping[[#All],[Level 3]],MATCH(Actuals[[#This Row],[Sub Ledger]],LedgerMapping[[#All],[Sub Ledger]],0))</f>
        <v>Depreciation</v>
      </c>
      <c r="J16799" s="22">
        <f>YEAR(Actuals[[#This Row],[Date]])</f>
        <v>2023</v>
      </c>
      <c r="K16799" s="22">
        <f>MONTH(Actuals[[#This Row],[Date]])</f>
        <v>10</v>
      </c>
      <c r="L16799" s="12"/>
    </row>
    <row r="16800" spans="1:12" x14ac:dyDescent="0.3">
      <c r="A16800">
        <v>3</v>
      </c>
      <c r="B16800">
        <v>23700</v>
      </c>
      <c r="C16800">
        <v>7</v>
      </c>
      <c r="D16800">
        <v>82000</v>
      </c>
      <c r="E16800" s="46">
        <v>45230</v>
      </c>
      <c r="F16800">
        <v>-12</v>
      </c>
      <c r="I16800" t="str">
        <f>INDEX(LedgerMapping[[#All],[Level 3]],MATCH(Actuals[[#This Row],[Sub Ledger]],LedgerMapping[[#All],[Sub Ledger]],0))</f>
        <v>Depreciation</v>
      </c>
      <c r="J16800" s="22">
        <f>YEAR(Actuals[[#This Row],[Date]])</f>
        <v>2023</v>
      </c>
      <c r="K16800" s="22">
        <f>MONTH(Actuals[[#This Row],[Date]])</f>
        <v>10</v>
      </c>
      <c r="L16800" s="12"/>
    </row>
    <row r="16801" spans="1:12" x14ac:dyDescent="0.3">
      <c r="A16801">
        <v>3</v>
      </c>
      <c r="B16801">
        <v>24730</v>
      </c>
      <c r="C16801">
        <v>7</v>
      </c>
      <c r="D16801">
        <v>82000</v>
      </c>
      <c r="E16801" s="46">
        <v>45261</v>
      </c>
      <c r="F16801">
        <v>-12</v>
      </c>
      <c r="I16801" t="str">
        <f>INDEX(LedgerMapping[[#All],[Level 3]],MATCH(Actuals[[#This Row],[Sub Ledger]],LedgerMapping[[#All],[Sub Ledger]],0))</f>
        <v>Depreciation</v>
      </c>
      <c r="J16801" s="22">
        <f>YEAR(Actuals[[#This Row],[Date]])</f>
        <v>2023</v>
      </c>
      <c r="K16801" s="22">
        <f>MONTH(Actuals[[#This Row],[Date]])</f>
        <v>12</v>
      </c>
      <c r="L16801" s="12"/>
    </row>
    <row r="16802" spans="1:12" x14ac:dyDescent="0.3">
      <c r="A16802">
        <v>3</v>
      </c>
      <c r="B16802">
        <v>25791</v>
      </c>
      <c r="C16802">
        <v>7</v>
      </c>
      <c r="D16802">
        <v>82000</v>
      </c>
      <c r="E16802" s="46">
        <v>45291</v>
      </c>
      <c r="F16802">
        <v>-19</v>
      </c>
      <c r="I16802" t="str">
        <f>INDEX(LedgerMapping[[#All],[Level 3]],MATCH(Actuals[[#This Row],[Sub Ledger]],LedgerMapping[[#All],[Sub Ledger]],0))</f>
        <v>Depreciation</v>
      </c>
      <c r="J16802" s="22">
        <f>YEAR(Actuals[[#This Row],[Date]])</f>
        <v>2023</v>
      </c>
      <c r="K16802" s="22">
        <f>MONTH(Actuals[[#This Row],[Date]])</f>
        <v>12</v>
      </c>
      <c r="L16802" s="12"/>
    </row>
    <row r="16803" spans="1:12" x14ac:dyDescent="0.3">
      <c r="A16803">
        <v>3</v>
      </c>
      <c r="B16803">
        <v>26927</v>
      </c>
      <c r="C16803">
        <v>7</v>
      </c>
      <c r="D16803">
        <v>82000</v>
      </c>
      <c r="E16803" s="46">
        <v>45322</v>
      </c>
      <c r="F16803">
        <v>-27</v>
      </c>
      <c r="I16803" t="str">
        <f>INDEX(LedgerMapping[[#All],[Level 3]],MATCH(Actuals[[#This Row],[Sub Ledger]],LedgerMapping[[#All],[Sub Ledger]],0))</f>
        <v>Depreciation</v>
      </c>
      <c r="J16803" s="22">
        <f>YEAR(Actuals[[#This Row],[Date]])</f>
        <v>2024</v>
      </c>
      <c r="K16803" s="22">
        <f>MONTH(Actuals[[#This Row],[Date]])</f>
        <v>1</v>
      </c>
      <c r="L16803" s="12"/>
    </row>
    <row r="16804" spans="1:12" x14ac:dyDescent="0.3">
      <c r="A16804">
        <v>3</v>
      </c>
      <c r="B16804">
        <v>28077</v>
      </c>
      <c r="C16804">
        <v>7</v>
      </c>
      <c r="D16804">
        <v>82000</v>
      </c>
      <c r="E16804" s="46">
        <v>45354</v>
      </c>
      <c r="F16804">
        <v>-26</v>
      </c>
      <c r="I16804" t="str">
        <f>INDEX(LedgerMapping[[#All],[Level 3]],MATCH(Actuals[[#This Row],[Sub Ledger]],LedgerMapping[[#All],[Sub Ledger]],0))</f>
        <v>Depreciation</v>
      </c>
      <c r="J16804" s="22">
        <f>YEAR(Actuals[[#This Row],[Date]])</f>
        <v>2024</v>
      </c>
      <c r="K16804" s="22">
        <f>MONTH(Actuals[[#This Row],[Date]])</f>
        <v>3</v>
      </c>
      <c r="L16804" s="12"/>
    </row>
    <row r="16805" spans="1:12" x14ac:dyDescent="0.3">
      <c r="A16805">
        <v>3</v>
      </c>
      <c r="B16805">
        <v>29230</v>
      </c>
      <c r="C16805">
        <v>7</v>
      </c>
      <c r="D16805">
        <v>82000</v>
      </c>
      <c r="E16805" s="46">
        <v>45384</v>
      </c>
      <c r="F16805">
        <v>-27</v>
      </c>
      <c r="I16805" t="str">
        <f>INDEX(LedgerMapping[[#All],[Level 3]],MATCH(Actuals[[#This Row],[Sub Ledger]],LedgerMapping[[#All],[Sub Ledger]],0))</f>
        <v>Depreciation</v>
      </c>
      <c r="J16805" s="22">
        <f>YEAR(Actuals[[#This Row],[Date]])</f>
        <v>2024</v>
      </c>
      <c r="K16805" s="22">
        <f>MONTH(Actuals[[#This Row],[Date]])</f>
        <v>4</v>
      </c>
      <c r="L16805" s="12"/>
    </row>
    <row r="16806" spans="1:12" x14ac:dyDescent="0.3">
      <c r="A16806">
        <v>3</v>
      </c>
      <c r="B16806">
        <v>30356</v>
      </c>
      <c r="C16806">
        <v>7</v>
      </c>
      <c r="D16806">
        <v>82000</v>
      </c>
      <c r="E16806" s="46">
        <v>45415</v>
      </c>
      <c r="F16806">
        <v>-26</v>
      </c>
      <c r="I16806" t="str">
        <f>INDEX(LedgerMapping[[#All],[Level 3]],MATCH(Actuals[[#This Row],[Sub Ledger]],LedgerMapping[[#All],[Sub Ledger]],0))</f>
        <v>Depreciation</v>
      </c>
      <c r="J16806" s="22">
        <f>YEAR(Actuals[[#This Row],[Date]])</f>
        <v>2024</v>
      </c>
      <c r="K16806" s="22">
        <f>MONTH(Actuals[[#This Row],[Date]])</f>
        <v>5</v>
      </c>
      <c r="L16806" s="12"/>
    </row>
    <row r="16807" spans="1:12" x14ac:dyDescent="0.3">
      <c r="A16807">
        <v>3</v>
      </c>
      <c r="B16807">
        <v>31482</v>
      </c>
      <c r="C16807">
        <v>7</v>
      </c>
      <c r="D16807">
        <v>82000</v>
      </c>
      <c r="E16807" s="46">
        <v>45445</v>
      </c>
      <c r="F16807">
        <v>-25</v>
      </c>
      <c r="I16807" t="str">
        <f>INDEX(LedgerMapping[[#All],[Level 3]],MATCH(Actuals[[#This Row],[Sub Ledger]],LedgerMapping[[#All],[Sub Ledger]],0))</f>
        <v>Depreciation</v>
      </c>
      <c r="J16807" s="22">
        <f>YEAR(Actuals[[#This Row],[Date]])</f>
        <v>2024</v>
      </c>
      <c r="K16807" s="22">
        <f>MONTH(Actuals[[#This Row],[Date]])</f>
        <v>6</v>
      </c>
      <c r="L16807" s="12"/>
    </row>
    <row r="16808" spans="1:12" x14ac:dyDescent="0.3">
      <c r="A16808">
        <v>3</v>
      </c>
      <c r="B16808">
        <v>32606</v>
      </c>
      <c r="C16808">
        <v>7</v>
      </c>
      <c r="D16808">
        <v>82000</v>
      </c>
      <c r="E16808" s="46">
        <v>45476</v>
      </c>
      <c r="F16808">
        <v>-34</v>
      </c>
      <c r="I16808" t="str">
        <f>INDEX(LedgerMapping[[#All],[Level 3]],MATCH(Actuals[[#This Row],[Sub Ledger]],LedgerMapping[[#All],[Sub Ledger]],0))</f>
        <v>Depreciation</v>
      </c>
      <c r="J16808" s="22">
        <f>YEAR(Actuals[[#This Row],[Date]])</f>
        <v>2024</v>
      </c>
      <c r="K16808" s="22">
        <f>MONTH(Actuals[[#This Row],[Date]])</f>
        <v>7</v>
      </c>
      <c r="L16808" s="12"/>
    </row>
    <row r="16809" spans="1:12" x14ac:dyDescent="0.3">
      <c r="A16809">
        <v>3</v>
      </c>
      <c r="B16809">
        <v>33731</v>
      </c>
      <c r="C16809">
        <v>7</v>
      </c>
      <c r="D16809">
        <v>82000</v>
      </c>
      <c r="E16809" s="46">
        <v>45507</v>
      </c>
      <c r="F16809">
        <v>-22</v>
      </c>
      <c r="I16809" t="str">
        <f>INDEX(LedgerMapping[[#All],[Level 3]],MATCH(Actuals[[#This Row],[Sub Ledger]],LedgerMapping[[#All],[Sub Ledger]],0))</f>
        <v>Depreciation</v>
      </c>
      <c r="J16809" s="22">
        <f>YEAR(Actuals[[#This Row],[Date]])</f>
        <v>2024</v>
      </c>
      <c r="K16809" s="22">
        <f>MONTH(Actuals[[#This Row],[Date]])</f>
        <v>8</v>
      </c>
      <c r="L16809" s="12"/>
    </row>
    <row r="16810" spans="1:12" x14ac:dyDescent="0.3">
      <c r="A16810">
        <v>3</v>
      </c>
      <c r="B16810">
        <v>34881</v>
      </c>
      <c r="C16810">
        <v>7</v>
      </c>
      <c r="D16810">
        <v>82000</v>
      </c>
      <c r="E16810" s="46">
        <v>45536</v>
      </c>
      <c r="F16810">
        <v>-27</v>
      </c>
      <c r="I16810" t="str">
        <f>INDEX(LedgerMapping[[#All],[Level 3]],MATCH(Actuals[[#This Row],[Sub Ledger]],LedgerMapping[[#All],[Sub Ledger]],0))</f>
        <v>Depreciation</v>
      </c>
      <c r="J16810" s="22">
        <f>YEAR(Actuals[[#This Row],[Date]])</f>
        <v>2024</v>
      </c>
      <c r="K16810" s="22">
        <f>MONTH(Actuals[[#This Row],[Date]])</f>
        <v>9</v>
      </c>
      <c r="L16810" s="12"/>
    </row>
    <row r="16811" spans="1:12" x14ac:dyDescent="0.3">
      <c r="A16811">
        <v>3</v>
      </c>
      <c r="B16811">
        <v>36032</v>
      </c>
      <c r="C16811">
        <v>7</v>
      </c>
      <c r="D16811">
        <v>82000</v>
      </c>
      <c r="E16811" s="46">
        <v>45567</v>
      </c>
      <c r="F16811">
        <v>-20</v>
      </c>
      <c r="I16811" t="str">
        <f>INDEX(LedgerMapping[[#All],[Level 3]],MATCH(Actuals[[#This Row],[Sub Ledger]],LedgerMapping[[#All],[Sub Ledger]],0))</f>
        <v>Depreciation</v>
      </c>
      <c r="J16811" s="22">
        <f>YEAR(Actuals[[#This Row],[Date]])</f>
        <v>2024</v>
      </c>
      <c r="K16811" s="22">
        <f>MONTH(Actuals[[#This Row],[Date]])</f>
        <v>10</v>
      </c>
      <c r="L16811" s="12"/>
    </row>
    <row r="16812" spans="1:12" x14ac:dyDescent="0.3">
      <c r="A16812">
        <v>3</v>
      </c>
      <c r="B16812">
        <v>37181</v>
      </c>
      <c r="C16812">
        <v>7</v>
      </c>
      <c r="D16812">
        <v>82000</v>
      </c>
      <c r="E16812" s="46">
        <v>45597</v>
      </c>
      <c r="F16812">
        <v>-26</v>
      </c>
      <c r="I16812" t="str">
        <f>INDEX(LedgerMapping[[#All],[Level 3]],MATCH(Actuals[[#This Row],[Sub Ledger]],LedgerMapping[[#All],[Sub Ledger]],0))</f>
        <v>Depreciation</v>
      </c>
      <c r="J16812" s="22">
        <f>YEAR(Actuals[[#This Row],[Date]])</f>
        <v>2024</v>
      </c>
      <c r="K16812" s="22">
        <f>MONTH(Actuals[[#This Row],[Date]])</f>
        <v>11</v>
      </c>
      <c r="L16812" s="12"/>
    </row>
    <row r="16813" spans="1:12" x14ac:dyDescent="0.3">
      <c r="A16813">
        <v>3</v>
      </c>
      <c r="B16813">
        <v>38331</v>
      </c>
      <c r="C16813">
        <v>7</v>
      </c>
      <c r="D16813">
        <v>82000</v>
      </c>
      <c r="E16813" s="46">
        <v>45628</v>
      </c>
      <c r="F16813">
        <v>-18</v>
      </c>
      <c r="I16813" t="str">
        <f>INDEX(LedgerMapping[[#All],[Level 3]],MATCH(Actuals[[#This Row],[Sub Ledger]],LedgerMapping[[#All],[Sub Ledger]],0))</f>
        <v>Depreciation</v>
      </c>
      <c r="J16813" s="22">
        <f>YEAR(Actuals[[#This Row],[Date]])</f>
        <v>2024</v>
      </c>
      <c r="K16813" s="22">
        <f>MONTH(Actuals[[#This Row],[Date]])</f>
        <v>12</v>
      </c>
      <c r="L16813" s="12"/>
    </row>
    <row r="16814" spans="1:12" x14ac:dyDescent="0.3">
      <c r="A16814">
        <v>3</v>
      </c>
      <c r="B16814">
        <v>175</v>
      </c>
      <c r="C16814">
        <v>7</v>
      </c>
      <c r="D16814">
        <v>83000</v>
      </c>
      <c r="E16814" s="46">
        <v>44562</v>
      </c>
      <c r="F16814">
        <v>-30</v>
      </c>
      <c r="I16814" t="str">
        <f>INDEX(LedgerMapping[[#All],[Level 3]],MATCH(Actuals[[#This Row],[Sub Ledger]],LedgerMapping[[#All],[Sub Ledger]],0))</f>
        <v>Depreciation</v>
      </c>
      <c r="J16814" s="22">
        <f>YEAR(Actuals[[#This Row],[Date]])</f>
        <v>2022</v>
      </c>
      <c r="K16814" s="22">
        <f>MONTH(Actuals[[#This Row],[Date]])</f>
        <v>1</v>
      </c>
      <c r="L16814" s="12"/>
    </row>
    <row r="16815" spans="1:12" x14ac:dyDescent="0.3">
      <c r="A16815">
        <v>3</v>
      </c>
      <c r="B16815">
        <v>1301</v>
      </c>
      <c r="C16815">
        <v>7</v>
      </c>
      <c r="D16815">
        <v>83000</v>
      </c>
      <c r="E16815" s="46">
        <v>44593</v>
      </c>
      <c r="F16815">
        <v>-21</v>
      </c>
      <c r="I16815" t="str">
        <f>INDEX(LedgerMapping[[#All],[Level 3]],MATCH(Actuals[[#This Row],[Sub Ledger]],LedgerMapping[[#All],[Sub Ledger]],0))</f>
        <v>Depreciation</v>
      </c>
      <c r="J16815" s="22">
        <f>YEAR(Actuals[[#This Row],[Date]])</f>
        <v>2022</v>
      </c>
      <c r="K16815" s="22">
        <f>MONTH(Actuals[[#This Row],[Date]])</f>
        <v>2</v>
      </c>
      <c r="L16815" s="12"/>
    </row>
    <row r="16816" spans="1:12" x14ac:dyDescent="0.3">
      <c r="A16816">
        <v>3</v>
      </c>
      <c r="B16816">
        <v>2425</v>
      </c>
      <c r="C16816">
        <v>7</v>
      </c>
      <c r="D16816">
        <v>83000</v>
      </c>
      <c r="E16816" s="46">
        <v>44624</v>
      </c>
      <c r="F16816">
        <v>-35</v>
      </c>
      <c r="I16816" t="str">
        <f>INDEX(LedgerMapping[[#All],[Level 3]],MATCH(Actuals[[#This Row],[Sub Ledger]],LedgerMapping[[#All],[Sub Ledger]],0))</f>
        <v>Depreciation</v>
      </c>
      <c r="J16816" s="22">
        <f>YEAR(Actuals[[#This Row],[Date]])</f>
        <v>2022</v>
      </c>
      <c r="K16816" s="22">
        <f>MONTH(Actuals[[#This Row],[Date]])</f>
        <v>3</v>
      </c>
      <c r="L16816" s="12"/>
    </row>
    <row r="16817" spans="1:12" x14ac:dyDescent="0.3">
      <c r="A16817">
        <v>3</v>
      </c>
      <c r="B16817">
        <v>3543</v>
      </c>
      <c r="C16817">
        <v>7</v>
      </c>
      <c r="D16817">
        <v>83000</v>
      </c>
      <c r="E16817" s="46">
        <v>44654</v>
      </c>
      <c r="F16817">
        <v>-40</v>
      </c>
      <c r="I16817" t="str">
        <f>INDEX(LedgerMapping[[#All],[Level 3]],MATCH(Actuals[[#This Row],[Sub Ledger]],LedgerMapping[[#All],[Sub Ledger]],0))</f>
        <v>Depreciation</v>
      </c>
      <c r="J16817" s="22">
        <f>YEAR(Actuals[[#This Row],[Date]])</f>
        <v>2022</v>
      </c>
      <c r="K16817" s="22">
        <f>MONTH(Actuals[[#This Row],[Date]])</f>
        <v>4</v>
      </c>
      <c r="L16817" s="12"/>
    </row>
    <row r="16818" spans="1:12" x14ac:dyDescent="0.3">
      <c r="A16818">
        <v>3</v>
      </c>
      <c r="B16818">
        <v>4663</v>
      </c>
      <c r="C16818">
        <v>7</v>
      </c>
      <c r="D16818">
        <v>83000</v>
      </c>
      <c r="E16818" s="46">
        <v>44685</v>
      </c>
      <c r="F16818">
        <v>-42</v>
      </c>
      <c r="I16818" t="str">
        <f>INDEX(LedgerMapping[[#All],[Level 3]],MATCH(Actuals[[#This Row],[Sub Ledger]],LedgerMapping[[#All],[Sub Ledger]],0))</f>
        <v>Depreciation</v>
      </c>
      <c r="J16818" s="22">
        <f>YEAR(Actuals[[#This Row],[Date]])</f>
        <v>2022</v>
      </c>
      <c r="K16818" s="22">
        <f>MONTH(Actuals[[#This Row],[Date]])</f>
        <v>5</v>
      </c>
      <c r="L16818" s="12"/>
    </row>
    <row r="16819" spans="1:12" x14ac:dyDescent="0.3">
      <c r="A16819">
        <v>3</v>
      </c>
      <c r="B16819">
        <v>5789</v>
      </c>
      <c r="C16819">
        <v>7</v>
      </c>
      <c r="D16819">
        <v>83000</v>
      </c>
      <c r="E16819" s="46">
        <v>44715</v>
      </c>
      <c r="F16819">
        <v>-42</v>
      </c>
      <c r="I16819" t="str">
        <f>INDEX(LedgerMapping[[#All],[Level 3]],MATCH(Actuals[[#This Row],[Sub Ledger]],LedgerMapping[[#All],[Sub Ledger]],0))</f>
        <v>Depreciation</v>
      </c>
      <c r="J16819" s="22">
        <f>YEAR(Actuals[[#This Row],[Date]])</f>
        <v>2022</v>
      </c>
      <c r="K16819" s="22">
        <f>MONTH(Actuals[[#This Row],[Date]])</f>
        <v>6</v>
      </c>
      <c r="L16819" s="12"/>
    </row>
    <row r="16820" spans="1:12" x14ac:dyDescent="0.3">
      <c r="A16820">
        <v>3</v>
      </c>
      <c r="B16820">
        <v>6912</v>
      </c>
      <c r="C16820">
        <v>7</v>
      </c>
      <c r="D16820">
        <v>83000</v>
      </c>
      <c r="E16820" s="46">
        <v>44746</v>
      </c>
      <c r="F16820">
        <v>-33</v>
      </c>
      <c r="I16820" t="str">
        <f>INDEX(LedgerMapping[[#All],[Level 3]],MATCH(Actuals[[#This Row],[Sub Ledger]],LedgerMapping[[#All],[Sub Ledger]],0))</f>
        <v>Depreciation</v>
      </c>
      <c r="J16820" s="22">
        <f>YEAR(Actuals[[#This Row],[Date]])</f>
        <v>2022</v>
      </c>
      <c r="K16820" s="22">
        <f>MONTH(Actuals[[#This Row],[Date]])</f>
        <v>7</v>
      </c>
      <c r="L16820" s="12"/>
    </row>
    <row r="16821" spans="1:12" x14ac:dyDescent="0.3">
      <c r="A16821">
        <v>3</v>
      </c>
      <c r="B16821">
        <v>8032</v>
      </c>
      <c r="C16821">
        <v>7</v>
      </c>
      <c r="D16821">
        <v>83000</v>
      </c>
      <c r="E16821" s="46">
        <v>44777</v>
      </c>
      <c r="F16821">
        <v>-32</v>
      </c>
      <c r="I16821" t="str">
        <f>INDEX(LedgerMapping[[#All],[Level 3]],MATCH(Actuals[[#This Row],[Sub Ledger]],LedgerMapping[[#All],[Sub Ledger]],0))</f>
        <v>Depreciation</v>
      </c>
      <c r="J16821" s="22">
        <f>YEAR(Actuals[[#This Row],[Date]])</f>
        <v>2022</v>
      </c>
      <c r="K16821" s="22">
        <f>MONTH(Actuals[[#This Row],[Date]])</f>
        <v>8</v>
      </c>
      <c r="L16821" s="12"/>
    </row>
    <row r="16822" spans="1:12" x14ac:dyDescent="0.3">
      <c r="A16822">
        <v>3</v>
      </c>
      <c r="B16822">
        <v>9154</v>
      </c>
      <c r="C16822">
        <v>7</v>
      </c>
      <c r="D16822">
        <v>83000</v>
      </c>
      <c r="E16822" s="46">
        <v>44805</v>
      </c>
      <c r="F16822">
        <v>-24</v>
      </c>
      <c r="I16822" t="str">
        <f>INDEX(LedgerMapping[[#All],[Level 3]],MATCH(Actuals[[#This Row],[Sub Ledger]],LedgerMapping[[#All],[Sub Ledger]],0))</f>
        <v>Depreciation</v>
      </c>
      <c r="J16822" s="22">
        <f>YEAR(Actuals[[#This Row],[Date]])</f>
        <v>2022</v>
      </c>
      <c r="K16822" s="22">
        <f>MONTH(Actuals[[#This Row],[Date]])</f>
        <v>9</v>
      </c>
      <c r="L16822" s="12"/>
    </row>
    <row r="16823" spans="1:12" x14ac:dyDescent="0.3">
      <c r="A16823">
        <v>3</v>
      </c>
      <c r="B16823">
        <v>10270</v>
      </c>
      <c r="C16823">
        <v>7</v>
      </c>
      <c r="D16823">
        <v>83000</v>
      </c>
      <c r="E16823" s="46">
        <v>44836</v>
      </c>
      <c r="F16823">
        <v>-36</v>
      </c>
      <c r="I16823" t="str">
        <f>INDEX(LedgerMapping[[#All],[Level 3]],MATCH(Actuals[[#This Row],[Sub Ledger]],LedgerMapping[[#All],[Sub Ledger]],0))</f>
        <v>Depreciation</v>
      </c>
      <c r="J16823" s="22">
        <f>YEAR(Actuals[[#This Row],[Date]])</f>
        <v>2022</v>
      </c>
      <c r="K16823" s="22">
        <f>MONTH(Actuals[[#This Row],[Date]])</f>
        <v>10</v>
      </c>
      <c r="L16823" s="12"/>
    </row>
    <row r="16824" spans="1:12" x14ac:dyDescent="0.3">
      <c r="A16824">
        <v>3</v>
      </c>
      <c r="B16824">
        <v>11389</v>
      </c>
      <c r="C16824">
        <v>7</v>
      </c>
      <c r="D16824">
        <v>83000</v>
      </c>
      <c r="E16824" s="46">
        <v>44866</v>
      </c>
      <c r="F16824">
        <v>-21</v>
      </c>
      <c r="I16824" t="str">
        <f>INDEX(LedgerMapping[[#All],[Level 3]],MATCH(Actuals[[#This Row],[Sub Ledger]],LedgerMapping[[#All],[Sub Ledger]],0))</f>
        <v>Depreciation</v>
      </c>
      <c r="J16824" s="22">
        <f>YEAR(Actuals[[#This Row],[Date]])</f>
        <v>2022</v>
      </c>
      <c r="K16824" s="22">
        <f>MONTH(Actuals[[#This Row],[Date]])</f>
        <v>11</v>
      </c>
      <c r="L16824" s="12"/>
    </row>
    <row r="16825" spans="1:12" x14ac:dyDescent="0.3">
      <c r="A16825">
        <v>3</v>
      </c>
      <c r="B16825">
        <v>12516</v>
      </c>
      <c r="C16825">
        <v>7</v>
      </c>
      <c r="D16825">
        <v>83000</v>
      </c>
      <c r="E16825" s="46">
        <v>44897</v>
      </c>
      <c r="F16825">
        <v>-47</v>
      </c>
      <c r="I16825" t="str">
        <f>INDEX(LedgerMapping[[#All],[Level 3]],MATCH(Actuals[[#This Row],[Sub Ledger]],LedgerMapping[[#All],[Sub Ledger]],0))</f>
        <v>Depreciation</v>
      </c>
      <c r="J16825" s="22">
        <f>YEAR(Actuals[[#This Row],[Date]])</f>
        <v>2022</v>
      </c>
      <c r="K16825" s="22">
        <f>MONTH(Actuals[[#This Row],[Date]])</f>
        <v>12</v>
      </c>
      <c r="L16825" s="12"/>
    </row>
    <row r="16826" spans="1:12" x14ac:dyDescent="0.3">
      <c r="A16826">
        <v>3</v>
      </c>
      <c r="B16826">
        <v>13602</v>
      </c>
      <c r="C16826">
        <v>7</v>
      </c>
      <c r="D16826">
        <v>83000</v>
      </c>
      <c r="E16826" s="46">
        <v>44927</v>
      </c>
      <c r="F16826">
        <v>-91</v>
      </c>
      <c r="I16826" t="str">
        <f>INDEX(LedgerMapping[[#All],[Level 3]],MATCH(Actuals[[#This Row],[Sub Ledger]],LedgerMapping[[#All],[Sub Ledger]],0))</f>
        <v>Depreciation</v>
      </c>
      <c r="J16826" s="22">
        <f>YEAR(Actuals[[#This Row],[Date]])</f>
        <v>2023</v>
      </c>
      <c r="K16826" s="22">
        <f>MONTH(Actuals[[#This Row],[Date]])</f>
        <v>1</v>
      </c>
      <c r="L16826" s="12"/>
    </row>
    <row r="16827" spans="1:12" x14ac:dyDescent="0.3">
      <c r="A16827">
        <v>3</v>
      </c>
      <c r="B16827">
        <v>14614</v>
      </c>
      <c r="C16827">
        <v>7</v>
      </c>
      <c r="D16827">
        <v>83000</v>
      </c>
      <c r="E16827" s="46">
        <v>44958</v>
      </c>
      <c r="F16827">
        <v>-44</v>
      </c>
      <c r="I16827" t="str">
        <f>INDEX(LedgerMapping[[#All],[Level 3]],MATCH(Actuals[[#This Row],[Sub Ledger]],LedgerMapping[[#All],[Sub Ledger]],0))</f>
        <v>Depreciation</v>
      </c>
      <c r="J16827" s="22">
        <f>YEAR(Actuals[[#This Row],[Date]])</f>
        <v>2023</v>
      </c>
      <c r="K16827" s="22">
        <f>MONTH(Actuals[[#This Row],[Date]])</f>
        <v>2</v>
      </c>
      <c r="L16827" s="12"/>
    </row>
    <row r="16828" spans="1:12" x14ac:dyDescent="0.3">
      <c r="A16828">
        <v>3</v>
      </c>
      <c r="B16828">
        <v>15593</v>
      </c>
      <c r="C16828">
        <v>7</v>
      </c>
      <c r="D16828">
        <v>83000</v>
      </c>
      <c r="E16828" s="46">
        <v>44988</v>
      </c>
      <c r="F16828">
        <v>-60</v>
      </c>
      <c r="I16828" t="str">
        <f>INDEX(LedgerMapping[[#All],[Level 3]],MATCH(Actuals[[#This Row],[Sub Ledger]],LedgerMapping[[#All],[Sub Ledger]],0))</f>
        <v>Depreciation</v>
      </c>
      <c r="J16828" s="22">
        <f>YEAR(Actuals[[#This Row],[Date]])</f>
        <v>2023</v>
      </c>
      <c r="K16828" s="22">
        <f>MONTH(Actuals[[#This Row],[Date]])</f>
        <v>3</v>
      </c>
      <c r="L16828" s="12"/>
    </row>
    <row r="16829" spans="1:12" x14ac:dyDescent="0.3">
      <c r="A16829">
        <v>3</v>
      </c>
      <c r="B16829">
        <v>16625</v>
      </c>
      <c r="C16829">
        <v>7</v>
      </c>
      <c r="D16829">
        <v>83000</v>
      </c>
      <c r="E16829" s="46">
        <v>45018</v>
      </c>
      <c r="F16829">
        <v>-99</v>
      </c>
      <c r="I16829" t="str">
        <f>INDEX(LedgerMapping[[#All],[Level 3]],MATCH(Actuals[[#This Row],[Sub Ledger]],LedgerMapping[[#All],[Sub Ledger]],0))</f>
        <v>Depreciation</v>
      </c>
      <c r="J16829" s="22">
        <f>YEAR(Actuals[[#This Row],[Date]])</f>
        <v>2023</v>
      </c>
      <c r="K16829" s="22">
        <f>MONTH(Actuals[[#This Row],[Date]])</f>
        <v>4</v>
      </c>
      <c r="L16829" s="12"/>
    </row>
    <row r="16830" spans="1:12" x14ac:dyDescent="0.3">
      <c r="A16830">
        <v>3</v>
      </c>
      <c r="B16830">
        <v>17657</v>
      </c>
      <c r="C16830">
        <v>7</v>
      </c>
      <c r="D16830">
        <v>83000</v>
      </c>
      <c r="E16830" s="46">
        <v>45049</v>
      </c>
      <c r="F16830">
        <v>-41</v>
      </c>
      <c r="I16830" t="str">
        <f>INDEX(LedgerMapping[[#All],[Level 3]],MATCH(Actuals[[#This Row],[Sub Ledger]],LedgerMapping[[#All],[Sub Ledger]],0))</f>
        <v>Depreciation</v>
      </c>
      <c r="J16830" s="22">
        <f>YEAR(Actuals[[#This Row],[Date]])</f>
        <v>2023</v>
      </c>
      <c r="K16830" s="22">
        <f>MONTH(Actuals[[#This Row],[Date]])</f>
        <v>5</v>
      </c>
      <c r="L16830" s="12"/>
    </row>
    <row r="16831" spans="1:12" x14ac:dyDescent="0.3">
      <c r="A16831">
        <v>3</v>
      </c>
      <c r="B16831">
        <v>18661</v>
      </c>
      <c r="C16831">
        <v>7</v>
      </c>
      <c r="D16831">
        <v>83000</v>
      </c>
      <c r="E16831" s="46">
        <v>45079</v>
      </c>
      <c r="F16831">
        <v>-47</v>
      </c>
      <c r="I16831" t="str">
        <f>INDEX(LedgerMapping[[#All],[Level 3]],MATCH(Actuals[[#This Row],[Sub Ledger]],LedgerMapping[[#All],[Sub Ledger]],0))</f>
        <v>Depreciation</v>
      </c>
      <c r="J16831" s="22">
        <f>YEAR(Actuals[[#This Row],[Date]])</f>
        <v>2023</v>
      </c>
      <c r="K16831" s="22">
        <f>MONTH(Actuals[[#This Row],[Date]])</f>
        <v>6</v>
      </c>
      <c r="L16831" s="12"/>
    </row>
    <row r="16832" spans="1:12" x14ac:dyDescent="0.3">
      <c r="A16832">
        <v>3</v>
      </c>
      <c r="B16832">
        <v>19689</v>
      </c>
      <c r="C16832">
        <v>7</v>
      </c>
      <c r="D16832">
        <v>83000</v>
      </c>
      <c r="E16832" s="46">
        <v>45110</v>
      </c>
      <c r="F16832">
        <v>-94</v>
      </c>
      <c r="I16832" t="str">
        <f>INDEX(LedgerMapping[[#All],[Level 3]],MATCH(Actuals[[#This Row],[Sub Ledger]],LedgerMapping[[#All],[Sub Ledger]],0))</f>
        <v>Depreciation</v>
      </c>
      <c r="J16832" s="22">
        <f>YEAR(Actuals[[#This Row],[Date]])</f>
        <v>2023</v>
      </c>
      <c r="K16832" s="22">
        <f>MONTH(Actuals[[#This Row],[Date]])</f>
        <v>7</v>
      </c>
      <c r="L16832" s="12"/>
    </row>
    <row r="16833" spans="1:12" x14ac:dyDescent="0.3">
      <c r="A16833">
        <v>3</v>
      </c>
      <c r="B16833">
        <v>20719</v>
      </c>
      <c r="C16833">
        <v>7</v>
      </c>
      <c r="D16833">
        <v>83000</v>
      </c>
      <c r="E16833" s="46">
        <v>45141</v>
      </c>
      <c r="F16833">
        <v>-50</v>
      </c>
      <c r="I16833" t="str">
        <f>INDEX(LedgerMapping[[#All],[Level 3]],MATCH(Actuals[[#This Row],[Sub Ledger]],LedgerMapping[[#All],[Sub Ledger]],0))</f>
        <v>Depreciation</v>
      </c>
      <c r="J16833" s="22">
        <f>YEAR(Actuals[[#This Row],[Date]])</f>
        <v>2023</v>
      </c>
      <c r="K16833" s="22">
        <f>MONTH(Actuals[[#This Row],[Date]])</f>
        <v>8</v>
      </c>
      <c r="L16833" s="12"/>
    </row>
    <row r="16834" spans="1:12" x14ac:dyDescent="0.3">
      <c r="A16834">
        <v>3</v>
      </c>
      <c r="B16834">
        <v>21721</v>
      </c>
      <c r="C16834">
        <v>7</v>
      </c>
      <c r="D16834">
        <v>83000</v>
      </c>
      <c r="E16834" s="46">
        <v>45169</v>
      </c>
      <c r="F16834">
        <v>-43</v>
      </c>
      <c r="I16834" t="str">
        <f>INDEX(LedgerMapping[[#All],[Level 3]],MATCH(Actuals[[#This Row],[Sub Ledger]],LedgerMapping[[#All],[Sub Ledger]],0))</f>
        <v>Depreciation</v>
      </c>
      <c r="J16834" s="22">
        <f>YEAR(Actuals[[#This Row],[Date]])</f>
        <v>2023</v>
      </c>
      <c r="K16834" s="22">
        <f>MONTH(Actuals[[#This Row],[Date]])</f>
        <v>8</v>
      </c>
      <c r="L16834" s="12"/>
    </row>
    <row r="16835" spans="1:12" x14ac:dyDescent="0.3">
      <c r="A16835">
        <v>3</v>
      </c>
      <c r="B16835">
        <v>22697</v>
      </c>
      <c r="C16835">
        <v>7</v>
      </c>
      <c r="D16835">
        <v>83000</v>
      </c>
      <c r="E16835" s="46">
        <v>45200</v>
      </c>
      <c r="F16835">
        <v>-87</v>
      </c>
      <c r="I16835" t="str">
        <f>INDEX(LedgerMapping[[#All],[Level 3]],MATCH(Actuals[[#This Row],[Sub Ledger]],LedgerMapping[[#All],[Sub Ledger]],0))</f>
        <v>Depreciation</v>
      </c>
      <c r="J16835" s="22">
        <f>YEAR(Actuals[[#This Row],[Date]])</f>
        <v>2023</v>
      </c>
      <c r="K16835" s="22">
        <f>MONTH(Actuals[[#This Row],[Date]])</f>
        <v>10</v>
      </c>
      <c r="L16835" s="12"/>
    </row>
    <row r="16836" spans="1:12" x14ac:dyDescent="0.3">
      <c r="A16836">
        <v>3</v>
      </c>
      <c r="B16836">
        <v>23701</v>
      </c>
      <c r="C16836">
        <v>7</v>
      </c>
      <c r="D16836">
        <v>83000</v>
      </c>
      <c r="E16836" s="46">
        <v>45230</v>
      </c>
      <c r="F16836">
        <v>-42</v>
      </c>
      <c r="I16836" t="str">
        <f>INDEX(LedgerMapping[[#All],[Level 3]],MATCH(Actuals[[#This Row],[Sub Ledger]],LedgerMapping[[#All],[Sub Ledger]],0))</f>
        <v>Depreciation</v>
      </c>
      <c r="J16836" s="22">
        <f>YEAR(Actuals[[#This Row],[Date]])</f>
        <v>2023</v>
      </c>
      <c r="K16836" s="22">
        <f>MONTH(Actuals[[#This Row],[Date]])</f>
        <v>10</v>
      </c>
      <c r="L16836" s="12"/>
    </row>
    <row r="16837" spans="1:12" x14ac:dyDescent="0.3">
      <c r="A16837">
        <v>3</v>
      </c>
      <c r="B16837">
        <v>24731</v>
      </c>
      <c r="C16837">
        <v>7</v>
      </c>
      <c r="D16837">
        <v>83000</v>
      </c>
      <c r="E16837" s="46">
        <v>45261</v>
      </c>
      <c r="F16837">
        <v>-42</v>
      </c>
      <c r="I16837" t="str">
        <f>INDEX(LedgerMapping[[#All],[Level 3]],MATCH(Actuals[[#This Row],[Sub Ledger]],LedgerMapping[[#All],[Sub Ledger]],0))</f>
        <v>Depreciation</v>
      </c>
      <c r="J16837" s="22">
        <f>YEAR(Actuals[[#This Row],[Date]])</f>
        <v>2023</v>
      </c>
      <c r="K16837" s="22">
        <f>MONTH(Actuals[[#This Row],[Date]])</f>
        <v>12</v>
      </c>
      <c r="L16837" s="12"/>
    </row>
    <row r="16838" spans="1:12" x14ac:dyDescent="0.3">
      <c r="A16838">
        <v>3</v>
      </c>
      <c r="B16838">
        <v>25792</v>
      </c>
      <c r="C16838">
        <v>7</v>
      </c>
      <c r="D16838">
        <v>83000</v>
      </c>
      <c r="E16838" s="46">
        <v>45291</v>
      </c>
      <c r="F16838">
        <v>-67</v>
      </c>
      <c r="I16838" t="str">
        <f>INDEX(LedgerMapping[[#All],[Level 3]],MATCH(Actuals[[#This Row],[Sub Ledger]],LedgerMapping[[#All],[Sub Ledger]],0))</f>
        <v>Depreciation</v>
      </c>
      <c r="J16838" s="22">
        <f>YEAR(Actuals[[#This Row],[Date]])</f>
        <v>2023</v>
      </c>
      <c r="K16838" s="22">
        <f>MONTH(Actuals[[#This Row],[Date]])</f>
        <v>12</v>
      </c>
      <c r="L16838" s="12"/>
    </row>
    <row r="16839" spans="1:12" x14ac:dyDescent="0.3">
      <c r="A16839">
        <v>3</v>
      </c>
      <c r="B16839">
        <v>26928</v>
      </c>
      <c r="C16839">
        <v>7</v>
      </c>
      <c r="D16839">
        <v>83000</v>
      </c>
      <c r="E16839" s="46">
        <v>45322</v>
      </c>
      <c r="F16839">
        <v>-95</v>
      </c>
      <c r="I16839" t="str">
        <f>INDEX(LedgerMapping[[#All],[Level 3]],MATCH(Actuals[[#This Row],[Sub Ledger]],LedgerMapping[[#All],[Sub Ledger]],0))</f>
        <v>Depreciation</v>
      </c>
      <c r="J16839" s="22">
        <f>YEAR(Actuals[[#This Row],[Date]])</f>
        <v>2024</v>
      </c>
      <c r="K16839" s="22">
        <f>MONTH(Actuals[[#This Row],[Date]])</f>
        <v>1</v>
      </c>
      <c r="L16839" s="12"/>
    </row>
    <row r="16840" spans="1:12" x14ac:dyDescent="0.3">
      <c r="A16840">
        <v>3</v>
      </c>
      <c r="B16840">
        <v>28078</v>
      </c>
      <c r="C16840">
        <v>7</v>
      </c>
      <c r="D16840">
        <v>83000</v>
      </c>
      <c r="E16840" s="46">
        <v>45354</v>
      </c>
      <c r="F16840">
        <v>-91</v>
      </c>
      <c r="I16840" t="str">
        <f>INDEX(LedgerMapping[[#All],[Level 3]],MATCH(Actuals[[#This Row],[Sub Ledger]],LedgerMapping[[#All],[Sub Ledger]],0))</f>
        <v>Depreciation</v>
      </c>
      <c r="J16840" s="22">
        <f>YEAR(Actuals[[#This Row],[Date]])</f>
        <v>2024</v>
      </c>
      <c r="K16840" s="22">
        <f>MONTH(Actuals[[#This Row],[Date]])</f>
        <v>3</v>
      </c>
      <c r="L16840" s="12"/>
    </row>
    <row r="16841" spans="1:12" x14ac:dyDescent="0.3">
      <c r="A16841">
        <v>3</v>
      </c>
      <c r="B16841">
        <v>29231</v>
      </c>
      <c r="C16841">
        <v>7</v>
      </c>
      <c r="D16841">
        <v>83000</v>
      </c>
      <c r="E16841" s="46">
        <v>45384</v>
      </c>
      <c r="F16841">
        <v>-96</v>
      </c>
      <c r="I16841" t="str">
        <f>INDEX(LedgerMapping[[#All],[Level 3]],MATCH(Actuals[[#This Row],[Sub Ledger]],LedgerMapping[[#All],[Sub Ledger]],0))</f>
        <v>Depreciation</v>
      </c>
      <c r="J16841" s="22">
        <f>YEAR(Actuals[[#This Row],[Date]])</f>
        <v>2024</v>
      </c>
      <c r="K16841" s="22">
        <f>MONTH(Actuals[[#This Row],[Date]])</f>
        <v>4</v>
      </c>
      <c r="L16841" s="12"/>
    </row>
    <row r="16842" spans="1:12" x14ac:dyDescent="0.3">
      <c r="A16842">
        <v>3</v>
      </c>
      <c r="B16842">
        <v>30357</v>
      </c>
      <c r="C16842">
        <v>7</v>
      </c>
      <c r="D16842">
        <v>83000</v>
      </c>
      <c r="E16842" s="46">
        <v>45415</v>
      </c>
      <c r="F16842">
        <v>-94</v>
      </c>
      <c r="I16842" t="str">
        <f>INDEX(LedgerMapping[[#All],[Level 3]],MATCH(Actuals[[#This Row],[Sub Ledger]],LedgerMapping[[#All],[Sub Ledger]],0))</f>
        <v>Depreciation</v>
      </c>
      <c r="J16842" s="22">
        <f>YEAR(Actuals[[#This Row],[Date]])</f>
        <v>2024</v>
      </c>
      <c r="K16842" s="22">
        <f>MONTH(Actuals[[#This Row],[Date]])</f>
        <v>5</v>
      </c>
      <c r="L16842" s="12"/>
    </row>
    <row r="16843" spans="1:12" x14ac:dyDescent="0.3">
      <c r="A16843">
        <v>3</v>
      </c>
      <c r="B16843">
        <v>31483</v>
      </c>
      <c r="C16843">
        <v>7</v>
      </c>
      <c r="D16843">
        <v>83000</v>
      </c>
      <c r="E16843" s="46">
        <v>45445</v>
      </c>
      <c r="F16843">
        <v>-87</v>
      </c>
      <c r="I16843" t="str">
        <f>INDEX(LedgerMapping[[#All],[Level 3]],MATCH(Actuals[[#This Row],[Sub Ledger]],LedgerMapping[[#All],[Sub Ledger]],0))</f>
        <v>Depreciation</v>
      </c>
      <c r="J16843" s="22">
        <f>YEAR(Actuals[[#This Row],[Date]])</f>
        <v>2024</v>
      </c>
      <c r="K16843" s="22">
        <f>MONTH(Actuals[[#This Row],[Date]])</f>
        <v>6</v>
      </c>
      <c r="L16843" s="12"/>
    </row>
    <row r="16844" spans="1:12" x14ac:dyDescent="0.3">
      <c r="A16844">
        <v>3</v>
      </c>
      <c r="B16844">
        <v>32607</v>
      </c>
      <c r="C16844">
        <v>7</v>
      </c>
      <c r="D16844">
        <v>83000</v>
      </c>
      <c r="E16844" s="46">
        <v>45476</v>
      </c>
      <c r="F16844">
        <v>-118</v>
      </c>
      <c r="I16844" t="str">
        <f>INDEX(LedgerMapping[[#All],[Level 3]],MATCH(Actuals[[#This Row],[Sub Ledger]],LedgerMapping[[#All],[Sub Ledger]],0))</f>
        <v>Depreciation</v>
      </c>
      <c r="J16844" s="22">
        <f>YEAR(Actuals[[#This Row],[Date]])</f>
        <v>2024</v>
      </c>
      <c r="K16844" s="22">
        <f>MONTH(Actuals[[#This Row],[Date]])</f>
        <v>7</v>
      </c>
      <c r="L16844" s="12"/>
    </row>
    <row r="16845" spans="1:12" x14ac:dyDescent="0.3">
      <c r="A16845">
        <v>3</v>
      </c>
      <c r="B16845">
        <v>33732</v>
      </c>
      <c r="C16845">
        <v>7</v>
      </c>
      <c r="D16845">
        <v>83000</v>
      </c>
      <c r="E16845" s="46">
        <v>45507</v>
      </c>
      <c r="F16845">
        <v>-76</v>
      </c>
      <c r="I16845" t="str">
        <f>INDEX(LedgerMapping[[#All],[Level 3]],MATCH(Actuals[[#This Row],[Sub Ledger]],LedgerMapping[[#All],[Sub Ledger]],0))</f>
        <v>Depreciation</v>
      </c>
      <c r="J16845" s="22">
        <f>YEAR(Actuals[[#This Row],[Date]])</f>
        <v>2024</v>
      </c>
      <c r="K16845" s="22">
        <f>MONTH(Actuals[[#This Row],[Date]])</f>
        <v>8</v>
      </c>
      <c r="L16845" s="12"/>
    </row>
    <row r="16846" spans="1:12" x14ac:dyDescent="0.3">
      <c r="A16846">
        <v>3</v>
      </c>
      <c r="B16846">
        <v>34882</v>
      </c>
      <c r="C16846">
        <v>7</v>
      </c>
      <c r="D16846">
        <v>83000</v>
      </c>
      <c r="E16846" s="46">
        <v>45536</v>
      </c>
      <c r="F16846">
        <v>-94</v>
      </c>
      <c r="I16846" t="str">
        <f>INDEX(LedgerMapping[[#All],[Level 3]],MATCH(Actuals[[#This Row],[Sub Ledger]],LedgerMapping[[#All],[Sub Ledger]],0))</f>
        <v>Depreciation</v>
      </c>
      <c r="J16846" s="22">
        <f>YEAR(Actuals[[#This Row],[Date]])</f>
        <v>2024</v>
      </c>
      <c r="K16846" s="22">
        <f>MONTH(Actuals[[#This Row],[Date]])</f>
        <v>9</v>
      </c>
      <c r="L16846" s="12"/>
    </row>
    <row r="16847" spans="1:12" x14ac:dyDescent="0.3">
      <c r="A16847">
        <v>3</v>
      </c>
      <c r="B16847">
        <v>36033</v>
      </c>
      <c r="C16847">
        <v>7</v>
      </c>
      <c r="D16847">
        <v>83000</v>
      </c>
      <c r="E16847" s="46">
        <v>45567</v>
      </c>
      <c r="F16847">
        <v>-69</v>
      </c>
      <c r="I16847" t="str">
        <f>INDEX(LedgerMapping[[#All],[Level 3]],MATCH(Actuals[[#This Row],[Sub Ledger]],LedgerMapping[[#All],[Sub Ledger]],0))</f>
        <v>Depreciation</v>
      </c>
      <c r="J16847" s="22">
        <f>YEAR(Actuals[[#This Row],[Date]])</f>
        <v>2024</v>
      </c>
      <c r="K16847" s="22">
        <f>MONTH(Actuals[[#This Row],[Date]])</f>
        <v>10</v>
      </c>
      <c r="L16847" s="12"/>
    </row>
    <row r="16848" spans="1:12" x14ac:dyDescent="0.3">
      <c r="A16848">
        <v>3</v>
      </c>
      <c r="B16848">
        <v>37182</v>
      </c>
      <c r="C16848">
        <v>7</v>
      </c>
      <c r="D16848">
        <v>83000</v>
      </c>
      <c r="E16848" s="46">
        <v>45597</v>
      </c>
      <c r="F16848">
        <v>-90</v>
      </c>
      <c r="I16848" t="str">
        <f>INDEX(LedgerMapping[[#All],[Level 3]],MATCH(Actuals[[#This Row],[Sub Ledger]],LedgerMapping[[#All],[Sub Ledger]],0))</f>
        <v>Depreciation</v>
      </c>
      <c r="J16848" s="22">
        <f>YEAR(Actuals[[#This Row],[Date]])</f>
        <v>2024</v>
      </c>
      <c r="K16848" s="22">
        <f>MONTH(Actuals[[#This Row],[Date]])</f>
        <v>11</v>
      </c>
      <c r="L16848" s="12"/>
    </row>
    <row r="16849" spans="1:12" x14ac:dyDescent="0.3">
      <c r="A16849">
        <v>3</v>
      </c>
      <c r="B16849">
        <v>38332</v>
      </c>
      <c r="C16849">
        <v>7</v>
      </c>
      <c r="D16849">
        <v>83000</v>
      </c>
      <c r="E16849" s="46">
        <v>45628</v>
      </c>
      <c r="F16849">
        <v>-64</v>
      </c>
      <c r="I16849" t="str">
        <f>INDEX(LedgerMapping[[#All],[Level 3]],MATCH(Actuals[[#This Row],[Sub Ledger]],LedgerMapping[[#All],[Sub Ledger]],0))</f>
        <v>Depreciation</v>
      </c>
      <c r="J16849" s="22">
        <f>YEAR(Actuals[[#This Row],[Date]])</f>
        <v>2024</v>
      </c>
      <c r="K16849" s="22">
        <f>MONTH(Actuals[[#This Row],[Date]])</f>
        <v>12</v>
      </c>
      <c r="L16849" s="12"/>
    </row>
    <row r="16850" spans="1:12" x14ac:dyDescent="0.3">
      <c r="A16850">
        <v>3</v>
      </c>
      <c r="B16850">
        <v>176</v>
      </c>
      <c r="C16850">
        <v>7</v>
      </c>
      <c r="D16850">
        <v>84000</v>
      </c>
      <c r="E16850" s="46">
        <v>44562</v>
      </c>
      <c r="F16850">
        <v>-25</v>
      </c>
      <c r="I16850" t="str">
        <f>INDEX(LedgerMapping[[#All],[Level 3]],MATCH(Actuals[[#This Row],[Sub Ledger]],LedgerMapping[[#All],[Sub Ledger]],0))</f>
        <v>Depreciation</v>
      </c>
      <c r="J16850" s="22">
        <f>YEAR(Actuals[[#This Row],[Date]])</f>
        <v>2022</v>
      </c>
      <c r="K16850" s="22">
        <f>MONTH(Actuals[[#This Row],[Date]])</f>
        <v>1</v>
      </c>
      <c r="L16850" s="12"/>
    </row>
    <row r="16851" spans="1:12" x14ac:dyDescent="0.3">
      <c r="A16851">
        <v>3</v>
      </c>
      <c r="B16851">
        <v>1302</v>
      </c>
      <c r="C16851">
        <v>7</v>
      </c>
      <c r="D16851">
        <v>84000</v>
      </c>
      <c r="E16851" s="46">
        <v>44593</v>
      </c>
      <c r="F16851">
        <v>-18</v>
      </c>
      <c r="I16851" t="str">
        <f>INDEX(LedgerMapping[[#All],[Level 3]],MATCH(Actuals[[#This Row],[Sub Ledger]],LedgerMapping[[#All],[Sub Ledger]],0))</f>
        <v>Depreciation</v>
      </c>
      <c r="J16851" s="22">
        <f>YEAR(Actuals[[#This Row],[Date]])</f>
        <v>2022</v>
      </c>
      <c r="K16851" s="22">
        <f>MONTH(Actuals[[#This Row],[Date]])</f>
        <v>2</v>
      </c>
      <c r="L16851" s="12"/>
    </row>
    <row r="16852" spans="1:12" x14ac:dyDescent="0.3">
      <c r="A16852">
        <v>3</v>
      </c>
      <c r="B16852">
        <v>2426</v>
      </c>
      <c r="C16852">
        <v>7</v>
      </c>
      <c r="D16852">
        <v>84000</v>
      </c>
      <c r="E16852" s="46">
        <v>44624</v>
      </c>
      <c r="F16852">
        <v>-31</v>
      </c>
      <c r="I16852" t="str">
        <f>INDEX(LedgerMapping[[#All],[Level 3]],MATCH(Actuals[[#This Row],[Sub Ledger]],LedgerMapping[[#All],[Sub Ledger]],0))</f>
        <v>Depreciation</v>
      </c>
      <c r="J16852" s="22">
        <f>YEAR(Actuals[[#This Row],[Date]])</f>
        <v>2022</v>
      </c>
      <c r="K16852" s="22">
        <f>MONTH(Actuals[[#This Row],[Date]])</f>
        <v>3</v>
      </c>
      <c r="L16852" s="12"/>
    </row>
    <row r="16853" spans="1:12" x14ac:dyDescent="0.3">
      <c r="A16853">
        <v>3</v>
      </c>
      <c r="B16853">
        <v>3544</v>
      </c>
      <c r="C16853">
        <v>7</v>
      </c>
      <c r="D16853">
        <v>84000</v>
      </c>
      <c r="E16853" s="46">
        <v>44654</v>
      </c>
      <c r="F16853">
        <v>-36</v>
      </c>
      <c r="I16853" t="str">
        <f>INDEX(LedgerMapping[[#All],[Level 3]],MATCH(Actuals[[#This Row],[Sub Ledger]],LedgerMapping[[#All],[Sub Ledger]],0))</f>
        <v>Depreciation</v>
      </c>
      <c r="J16853" s="22">
        <f>YEAR(Actuals[[#This Row],[Date]])</f>
        <v>2022</v>
      </c>
      <c r="K16853" s="22">
        <f>MONTH(Actuals[[#This Row],[Date]])</f>
        <v>4</v>
      </c>
      <c r="L16853" s="12"/>
    </row>
    <row r="16854" spans="1:12" x14ac:dyDescent="0.3">
      <c r="A16854">
        <v>3</v>
      </c>
      <c r="B16854">
        <v>4664</v>
      </c>
      <c r="C16854">
        <v>7</v>
      </c>
      <c r="D16854">
        <v>84000</v>
      </c>
      <c r="E16854" s="46">
        <v>44685</v>
      </c>
      <c r="F16854">
        <v>-36</v>
      </c>
      <c r="I16854" t="str">
        <f>INDEX(LedgerMapping[[#All],[Level 3]],MATCH(Actuals[[#This Row],[Sub Ledger]],LedgerMapping[[#All],[Sub Ledger]],0))</f>
        <v>Depreciation</v>
      </c>
      <c r="J16854" s="22">
        <f>YEAR(Actuals[[#This Row],[Date]])</f>
        <v>2022</v>
      </c>
      <c r="K16854" s="22">
        <f>MONTH(Actuals[[#This Row],[Date]])</f>
        <v>5</v>
      </c>
      <c r="L16854" s="12"/>
    </row>
    <row r="16855" spans="1:12" x14ac:dyDescent="0.3">
      <c r="A16855">
        <v>3</v>
      </c>
      <c r="B16855">
        <v>5791</v>
      </c>
      <c r="C16855">
        <v>7</v>
      </c>
      <c r="D16855">
        <v>84000</v>
      </c>
      <c r="E16855" s="46">
        <v>44715</v>
      </c>
      <c r="F16855">
        <v>-36</v>
      </c>
      <c r="I16855" t="str">
        <f>INDEX(LedgerMapping[[#All],[Level 3]],MATCH(Actuals[[#This Row],[Sub Ledger]],LedgerMapping[[#All],[Sub Ledger]],0))</f>
        <v>Depreciation</v>
      </c>
      <c r="J16855" s="22">
        <f>YEAR(Actuals[[#This Row],[Date]])</f>
        <v>2022</v>
      </c>
      <c r="K16855" s="22">
        <f>MONTH(Actuals[[#This Row],[Date]])</f>
        <v>6</v>
      </c>
      <c r="L16855" s="12"/>
    </row>
    <row r="16856" spans="1:12" x14ac:dyDescent="0.3">
      <c r="A16856">
        <v>3</v>
      </c>
      <c r="B16856">
        <v>6915</v>
      </c>
      <c r="C16856">
        <v>7</v>
      </c>
      <c r="D16856">
        <v>84000</v>
      </c>
      <c r="E16856" s="46">
        <v>44746</v>
      </c>
      <c r="F16856">
        <v>-29</v>
      </c>
      <c r="I16856" t="str">
        <f>INDEX(LedgerMapping[[#All],[Level 3]],MATCH(Actuals[[#This Row],[Sub Ledger]],LedgerMapping[[#All],[Sub Ledger]],0))</f>
        <v>Depreciation</v>
      </c>
      <c r="J16856" s="22">
        <f>YEAR(Actuals[[#This Row],[Date]])</f>
        <v>2022</v>
      </c>
      <c r="K16856" s="22">
        <f>MONTH(Actuals[[#This Row],[Date]])</f>
        <v>7</v>
      </c>
      <c r="L16856" s="12"/>
    </row>
    <row r="16857" spans="1:12" x14ac:dyDescent="0.3">
      <c r="A16857">
        <v>3</v>
      </c>
      <c r="B16857">
        <v>8035</v>
      </c>
      <c r="C16857">
        <v>7</v>
      </c>
      <c r="D16857">
        <v>84000</v>
      </c>
      <c r="E16857" s="46">
        <v>44777</v>
      </c>
      <c r="F16857">
        <v>-27</v>
      </c>
      <c r="I16857" t="str">
        <f>INDEX(LedgerMapping[[#All],[Level 3]],MATCH(Actuals[[#This Row],[Sub Ledger]],LedgerMapping[[#All],[Sub Ledger]],0))</f>
        <v>Depreciation</v>
      </c>
      <c r="J16857" s="22">
        <f>YEAR(Actuals[[#This Row],[Date]])</f>
        <v>2022</v>
      </c>
      <c r="K16857" s="22">
        <f>MONTH(Actuals[[#This Row],[Date]])</f>
        <v>8</v>
      </c>
      <c r="L16857" s="12"/>
    </row>
    <row r="16858" spans="1:12" x14ac:dyDescent="0.3">
      <c r="A16858">
        <v>3</v>
      </c>
      <c r="B16858">
        <v>9156</v>
      </c>
      <c r="C16858">
        <v>7</v>
      </c>
      <c r="D16858">
        <v>84000</v>
      </c>
      <c r="E16858" s="46">
        <v>44805</v>
      </c>
      <c r="F16858">
        <v>-21</v>
      </c>
      <c r="I16858" t="str">
        <f>INDEX(LedgerMapping[[#All],[Level 3]],MATCH(Actuals[[#This Row],[Sub Ledger]],LedgerMapping[[#All],[Sub Ledger]],0))</f>
        <v>Depreciation</v>
      </c>
      <c r="J16858" s="22">
        <f>YEAR(Actuals[[#This Row],[Date]])</f>
        <v>2022</v>
      </c>
      <c r="K16858" s="22">
        <f>MONTH(Actuals[[#This Row],[Date]])</f>
        <v>9</v>
      </c>
      <c r="L16858" s="12"/>
    </row>
    <row r="16859" spans="1:12" x14ac:dyDescent="0.3">
      <c r="A16859">
        <v>3</v>
      </c>
      <c r="B16859">
        <v>10273</v>
      </c>
      <c r="C16859">
        <v>7</v>
      </c>
      <c r="D16859">
        <v>84000</v>
      </c>
      <c r="E16859" s="46">
        <v>44836</v>
      </c>
      <c r="F16859">
        <v>-32</v>
      </c>
      <c r="I16859" t="str">
        <f>INDEX(LedgerMapping[[#All],[Level 3]],MATCH(Actuals[[#This Row],[Sub Ledger]],LedgerMapping[[#All],[Sub Ledger]],0))</f>
        <v>Depreciation</v>
      </c>
      <c r="J16859" s="22">
        <f>YEAR(Actuals[[#This Row],[Date]])</f>
        <v>2022</v>
      </c>
      <c r="K16859" s="22">
        <f>MONTH(Actuals[[#This Row],[Date]])</f>
        <v>10</v>
      </c>
      <c r="L16859" s="12"/>
    </row>
    <row r="16860" spans="1:12" x14ac:dyDescent="0.3">
      <c r="A16860">
        <v>3</v>
      </c>
      <c r="B16860">
        <v>11390</v>
      </c>
      <c r="C16860">
        <v>7</v>
      </c>
      <c r="D16860">
        <v>84000</v>
      </c>
      <c r="E16860" s="46">
        <v>44866</v>
      </c>
      <c r="F16860">
        <v>-18</v>
      </c>
      <c r="I16860" t="str">
        <f>INDEX(LedgerMapping[[#All],[Level 3]],MATCH(Actuals[[#This Row],[Sub Ledger]],LedgerMapping[[#All],[Sub Ledger]],0))</f>
        <v>Depreciation</v>
      </c>
      <c r="J16860" s="22">
        <f>YEAR(Actuals[[#This Row],[Date]])</f>
        <v>2022</v>
      </c>
      <c r="K16860" s="22">
        <f>MONTH(Actuals[[#This Row],[Date]])</f>
        <v>11</v>
      </c>
      <c r="L16860" s="12"/>
    </row>
    <row r="16861" spans="1:12" x14ac:dyDescent="0.3">
      <c r="A16861">
        <v>3</v>
      </c>
      <c r="B16861">
        <v>12518</v>
      </c>
      <c r="C16861">
        <v>7</v>
      </c>
      <c r="D16861">
        <v>84000</v>
      </c>
      <c r="E16861" s="46">
        <v>44897</v>
      </c>
      <c r="F16861">
        <v>-42</v>
      </c>
      <c r="I16861" t="str">
        <f>INDEX(LedgerMapping[[#All],[Level 3]],MATCH(Actuals[[#This Row],[Sub Ledger]],LedgerMapping[[#All],[Sub Ledger]],0))</f>
        <v>Depreciation</v>
      </c>
      <c r="J16861" s="22">
        <f>YEAR(Actuals[[#This Row],[Date]])</f>
        <v>2022</v>
      </c>
      <c r="K16861" s="22">
        <f>MONTH(Actuals[[#This Row],[Date]])</f>
        <v>12</v>
      </c>
      <c r="L16861" s="12"/>
    </row>
    <row r="16862" spans="1:12" x14ac:dyDescent="0.3">
      <c r="A16862">
        <v>3</v>
      </c>
      <c r="B16862">
        <v>13603</v>
      </c>
      <c r="C16862">
        <v>7</v>
      </c>
      <c r="D16862">
        <v>84000</v>
      </c>
      <c r="E16862" s="46">
        <v>44927</v>
      </c>
      <c r="F16862">
        <v>-79</v>
      </c>
      <c r="I16862" t="str">
        <f>INDEX(LedgerMapping[[#All],[Level 3]],MATCH(Actuals[[#This Row],[Sub Ledger]],LedgerMapping[[#All],[Sub Ledger]],0))</f>
        <v>Depreciation</v>
      </c>
      <c r="J16862" s="22">
        <f>YEAR(Actuals[[#This Row],[Date]])</f>
        <v>2023</v>
      </c>
      <c r="K16862" s="22">
        <f>MONTH(Actuals[[#This Row],[Date]])</f>
        <v>1</v>
      </c>
      <c r="L16862" s="12"/>
    </row>
    <row r="16863" spans="1:12" x14ac:dyDescent="0.3">
      <c r="A16863">
        <v>3</v>
      </c>
      <c r="B16863">
        <v>14615</v>
      </c>
      <c r="C16863">
        <v>7</v>
      </c>
      <c r="D16863">
        <v>84000</v>
      </c>
      <c r="E16863" s="46">
        <v>44958</v>
      </c>
      <c r="F16863">
        <v>-38</v>
      </c>
      <c r="I16863" t="str">
        <f>INDEX(LedgerMapping[[#All],[Level 3]],MATCH(Actuals[[#This Row],[Sub Ledger]],LedgerMapping[[#All],[Sub Ledger]],0))</f>
        <v>Depreciation</v>
      </c>
      <c r="J16863" s="22">
        <f>YEAR(Actuals[[#This Row],[Date]])</f>
        <v>2023</v>
      </c>
      <c r="K16863" s="22">
        <f>MONTH(Actuals[[#This Row],[Date]])</f>
        <v>2</v>
      </c>
      <c r="L16863" s="12"/>
    </row>
    <row r="16864" spans="1:12" x14ac:dyDescent="0.3">
      <c r="A16864">
        <v>3</v>
      </c>
      <c r="B16864">
        <v>15594</v>
      </c>
      <c r="C16864">
        <v>7</v>
      </c>
      <c r="D16864">
        <v>84000</v>
      </c>
      <c r="E16864" s="46">
        <v>44988</v>
      </c>
      <c r="F16864">
        <v>-49</v>
      </c>
      <c r="I16864" t="str">
        <f>INDEX(LedgerMapping[[#All],[Level 3]],MATCH(Actuals[[#This Row],[Sub Ledger]],LedgerMapping[[#All],[Sub Ledger]],0))</f>
        <v>Depreciation</v>
      </c>
      <c r="J16864" s="22">
        <f>YEAR(Actuals[[#This Row],[Date]])</f>
        <v>2023</v>
      </c>
      <c r="K16864" s="22">
        <f>MONTH(Actuals[[#This Row],[Date]])</f>
        <v>3</v>
      </c>
      <c r="L16864" s="12"/>
    </row>
    <row r="16865" spans="1:12" x14ac:dyDescent="0.3">
      <c r="A16865">
        <v>3</v>
      </c>
      <c r="B16865">
        <v>16626</v>
      </c>
      <c r="C16865">
        <v>7</v>
      </c>
      <c r="D16865">
        <v>84000</v>
      </c>
      <c r="E16865" s="46">
        <v>45018</v>
      </c>
      <c r="F16865">
        <v>-88</v>
      </c>
      <c r="I16865" t="str">
        <f>INDEX(LedgerMapping[[#All],[Level 3]],MATCH(Actuals[[#This Row],[Sub Ledger]],LedgerMapping[[#All],[Sub Ledger]],0))</f>
        <v>Depreciation</v>
      </c>
      <c r="J16865" s="22">
        <f>YEAR(Actuals[[#This Row],[Date]])</f>
        <v>2023</v>
      </c>
      <c r="K16865" s="22">
        <f>MONTH(Actuals[[#This Row],[Date]])</f>
        <v>4</v>
      </c>
      <c r="L16865" s="12"/>
    </row>
    <row r="16866" spans="1:12" x14ac:dyDescent="0.3">
      <c r="A16866">
        <v>3</v>
      </c>
      <c r="B16866">
        <v>17658</v>
      </c>
      <c r="C16866">
        <v>7</v>
      </c>
      <c r="D16866">
        <v>84000</v>
      </c>
      <c r="E16866" s="46">
        <v>45049</v>
      </c>
      <c r="F16866">
        <v>-35</v>
      </c>
      <c r="I16866" t="str">
        <f>INDEX(LedgerMapping[[#All],[Level 3]],MATCH(Actuals[[#This Row],[Sub Ledger]],LedgerMapping[[#All],[Sub Ledger]],0))</f>
        <v>Depreciation</v>
      </c>
      <c r="J16866" s="22">
        <f>YEAR(Actuals[[#This Row],[Date]])</f>
        <v>2023</v>
      </c>
      <c r="K16866" s="22">
        <f>MONTH(Actuals[[#This Row],[Date]])</f>
        <v>5</v>
      </c>
      <c r="L16866" s="12"/>
    </row>
    <row r="16867" spans="1:12" x14ac:dyDescent="0.3">
      <c r="A16867">
        <v>3</v>
      </c>
      <c r="B16867">
        <v>18662</v>
      </c>
      <c r="C16867">
        <v>7</v>
      </c>
      <c r="D16867">
        <v>84000</v>
      </c>
      <c r="E16867" s="46">
        <v>45079</v>
      </c>
      <c r="F16867">
        <v>-41</v>
      </c>
      <c r="I16867" t="str">
        <f>INDEX(LedgerMapping[[#All],[Level 3]],MATCH(Actuals[[#This Row],[Sub Ledger]],LedgerMapping[[#All],[Sub Ledger]],0))</f>
        <v>Depreciation</v>
      </c>
      <c r="J16867" s="22">
        <f>YEAR(Actuals[[#This Row],[Date]])</f>
        <v>2023</v>
      </c>
      <c r="K16867" s="22">
        <f>MONTH(Actuals[[#This Row],[Date]])</f>
        <v>6</v>
      </c>
      <c r="L16867" s="12"/>
    </row>
    <row r="16868" spans="1:12" x14ac:dyDescent="0.3">
      <c r="A16868">
        <v>3</v>
      </c>
      <c r="B16868">
        <v>19690</v>
      </c>
      <c r="C16868">
        <v>7</v>
      </c>
      <c r="D16868">
        <v>84000</v>
      </c>
      <c r="E16868" s="46">
        <v>45110</v>
      </c>
      <c r="F16868">
        <v>-83</v>
      </c>
      <c r="I16868" t="str">
        <f>INDEX(LedgerMapping[[#All],[Level 3]],MATCH(Actuals[[#This Row],[Sub Ledger]],LedgerMapping[[#All],[Sub Ledger]],0))</f>
        <v>Depreciation</v>
      </c>
      <c r="J16868" s="22">
        <f>YEAR(Actuals[[#This Row],[Date]])</f>
        <v>2023</v>
      </c>
      <c r="K16868" s="22">
        <f>MONTH(Actuals[[#This Row],[Date]])</f>
        <v>7</v>
      </c>
      <c r="L16868" s="12"/>
    </row>
    <row r="16869" spans="1:12" x14ac:dyDescent="0.3">
      <c r="A16869">
        <v>3</v>
      </c>
      <c r="B16869">
        <v>20720</v>
      </c>
      <c r="C16869">
        <v>7</v>
      </c>
      <c r="D16869">
        <v>84000</v>
      </c>
      <c r="E16869" s="46">
        <v>45141</v>
      </c>
      <c r="F16869">
        <v>-44</v>
      </c>
      <c r="I16869" t="str">
        <f>INDEX(LedgerMapping[[#All],[Level 3]],MATCH(Actuals[[#This Row],[Sub Ledger]],LedgerMapping[[#All],[Sub Ledger]],0))</f>
        <v>Depreciation</v>
      </c>
      <c r="J16869" s="22">
        <f>YEAR(Actuals[[#This Row],[Date]])</f>
        <v>2023</v>
      </c>
      <c r="K16869" s="22">
        <f>MONTH(Actuals[[#This Row],[Date]])</f>
        <v>8</v>
      </c>
      <c r="L16869" s="12"/>
    </row>
    <row r="16870" spans="1:12" x14ac:dyDescent="0.3">
      <c r="A16870">
        <v>3</v>
      </c>
      <c r="B16870">
        <v>21722</v>
      </c>
      <c r="C16870">
        <v>7</v>
      </c>
      <c r="D16870">
        <v>84000</v>
      </c>
      <c r="E16870" s="46">
        <v>45169</v>
      </c>
      <c r="F16870">
        <v>-36</v>
      </c>
      <c r="I16870" t="str">
        <f>INDEX(LedgerMapping[[#All],[Level 3]],MATCH(Actuals[[#This Row],[Sub Ledger]],LedgerMapping[[#All],[Sub Ledger]],0))</f>
        <v>Depreciation</v>
      </c>
      <c r="J16870" s="22">
        <f>YEAR(Actuals[[#This Row],[Date]])</f>
        <v>2023</v>
      </c>
      <c r="K16870" s="22">
        <f>MONTH(Actuals[[#This Row],[Date]])</f>
        <v>8</v>
      </c>
      <c r="L16870" s="12"/>
    </row>
    <row r="16871" spans="1:12" x14ac:dyDescent="0.3">
      <c r="A16871">
        <v>3</v>
      </c>
      <c r="B16871">
        <v>22698</v>
      </c>
      <c r="C16871">
        <v>7</v>
      </c>
      <c r="D16871">
        <v>84000</v>
      </c>
      <c r="E16871" s="46">
        <v>45200</v>
      </c>
      <c r="F16871">
        <v>-75</v>
      </c>
      <c r="I16871" t="str">
        <f>INDEX(LedgerMapping[[#All],[Level 3]],MATCH(Actuals[[#This Row],[Sub Ledger]],LedgerMapping[[#All],[Sub Ledger]],0))</f>
        <v>Depreciation</v>
      </c>
      <c r="J16871" s="22">
        <f>YEAR(Actuals[[#This Row],[Date]])</f>
        <v>2023</v>
      </c>
      <c r="K16871" s="22">
        <f>MONTH(Actuals[[#This Row],[Date]])</f>
        <v>10</v>
      </c>
      <c r="L16871" s="12"/>
    </row>
    <row r="16872" spans="1:12" x14ac:dyDescent="0.3">
      <c r="A16872">
        <v>3</v>
      </c>
      <c r="B16872">
        <v>23702</v>
      </c>
      <c r="C16872">
        <v>7</v>
      </c>
      <c r="D16872">
        <v>84000</v>
      </c>
      <c r="E16872" s="46">
        <v>45230</v>
      </c>
      <c r="F16872">
        <v>-36</v>
      </c>
      <c r="I16872" t="str">
        <f>INDEX(LedgerMapping[[#All],[Level 3]],MATCH(Actuals[[#This Row],[Sub Ledger]],LedgerMapping[[#All],[Sub Ledger]],0))</f>
        <v>Depreciation</v>
      </c>
      <c r="J16872" s="22">
        <f>YEAR(Actuals[[#This Row],[Date]])</f>
        <v>2023</v>
      </c>
      <c r="K16872" s="22">
        <f>MONTH(Actuals[[#This Row],[Date]])</f>
        <v>10</v>
      </c>
      <c r="L16872" s="12"/>
    </row>
    <row r="16873" spans="1:12" x14ac:dyDescent="0.3">
      <c r="A16873">
        <v>3</v>
      </c>
      <c r="B16873">
        <v>24732</v>
      </c>
      <c r="C16873">
        <v>7</v>
      </c>
      <c r="D16873">
        <v>84000</v>
      </c>
      <c r="E16873" s="46">
        <v>45261</v>
      </c>
      <c r="F16873">
        <v>-36</v>
      </c>
      <c r="I16873" t="str">
        <f>INDEX(LedgerMapping[[#All],[Level 3]],MATCH(Actuals[[#This Row],[Sub Ledger]],LedgerMapping[[#All],[Sub Ledger]],0))</f>
        <v>Depreciation</v>
      </c>
      <c r="J16873" s="22">
        <f>YEAR(Actuals[[#This Row],[Date]])</f>
        <v>2023</v>
      </c>
      <c r="K16873" s="22">
        <f>MONTH(Actuals[[#This Row],[Date]])</f>
        <v>12</v>
      </c>
      <c r="L16873" s="12"/>
    </row>
    <row r="16874" spans="1:12" x14ac:dyDescent="0.3">
      <c r="A16874">
        <v>3</v>
      </c>
      <c r="B16874">
        <v>25793</v>
      </c>
      <c r="C16874">
        <v>7</v>
      </c>
      <c r="D16874">
        <v>84000</v>
      </c>
      <c r="E16874" s="46">
        <v>45291</v>
      </c>
      <c r="F16874">
        <v>-57</v>
      </c>
      <c r="I16874" t="str">
        <f>INDEX(LedgerMapping[[#All],[Level 3]],MATCH(Actuals[[#This Row],[Sub Ledger]],LedgerMapping[[#All],[Sub Ledger]],0))</f>
        <v>Depreciation</v>
      </c>
      <c r="J16874" s="22">
        <f>YEAR(Actuals[[#This Row],[Date]])</f>
        <v>2023</v>
      </c>
      <c r="K16874" s="22">
        <f>MONTH(Actuals[[#This Row],[Date]])</f>
        <v>12</v>
      </c>
      <c r="L16874" s="12"/>
    </row>
    <row r="16875" spans="1:12" x14ac:dyDescent="0.3">
      <c r="A16875">
        <v>3</v>
      </c>
      <c r="B16875">
        <v>26929</v>
      </c>
      <c r="C16875">
        <v>7</v>
      </c>
      <c r="D16875">
        <v>84000</v>
      </c>
      <c r="E16875" s="46">
        <v>45322</v>
      </c>
      <c r="F16875">
        <v>-86</v>
      </c>
      <c r="I16875" t="str">
        <f>INDEX(LedgerMapping[[#All],[Level 3]],MATCH(Actuals[[#This Row],[Sub Ledger]],LedgerMapping[[#All],[Sub Ledger]],0))</f>
        <v>Depreciation</v>
      </c>
      <c r="J16875" s="22">
        <f>YEAR(Actuals[[#This Row],[Date]])</f>
        <v>2024</v>
      </c>
      <c r="K16875" s="22">
        <f>MONTH(Actuals[[#This Row],[Date]])</f>
        <v>1</v>
      </c>
      <c r="L16875" s="12"/>
    </row>
    <row r="16876" spans="1:12" x14ac:dyDescent="0.3">
      <c r="A16876">
        <v>3</v>
      </c>
      <c r="B16876">
        <v>28079</v>
      </c>
      <c r="C16876">
        <v>7</v>
      </c>
      <c r="D16876">
        <v>84000</v>
      </c>
      <c r="E16876" s="46">
        <v>45354</v>
      </c>
      <c r="F16876">
        <v>-81</v>
      </c>
      <c r="I16876" t="str">
        <f>INDEX(LedgerMapping[[#All],[Level 3]],MATCH(Actuals[[#This Row],[Sub Ledger]],LedgerMapping[[#All],[Sub Ledger]],0))</f>
        <v>Depreciation</v>
      </c>
      <c r="J16876" s="22">
        <f>YEAR(Actuals[[#This Row],[Date]])</f>
        <v>2024</v>
      </c>
      <c r="K16876" s="22">
        <f>MONTH(Actuals[[#This Row],[Date]])</f>
        <v>3</v>
      </c>
      <c r="L16876" s="12"/>
    </row>
    <row r="16877" spans="1:12" x14ac:dyDescent="0.3">
      <c r="A16877">
        <v>3</v>
      </c>
      <c r="B16877">
        <v>29232</v>
      </c>
      <c r="C16877">
        <v>7</v>
      </c>
      <c r="D16877">
        <v>84000</v>
      </c>
      <c r="E16877" s="46">
        <v>45384</v>
      </c>
      <c r="F16877">
        <v>-82</v>
      </c>
      <c r="I16877" t="str">
        <f>INDEX(LedgerMapping[[#All],[Level 3]],MATCH(Actuals[[#This Row],[Sub Ledger]],LedgerMapping[[#All],[Sub Ledger]],0))</f>
        <v>Depreciation</v>
      </c>
      <c r="J16877" s="22">
        <f>YEAR(Actuals[[#This Row],[Date]])</f>
        <v>2024</v>
      </c>
      <c r="K16877" s="22">
        <f>MONTH(Actuals[[#This Row],[Date]])</f>
        <v>4</v>
      </c>
      <c r="L16877" s="12"/>
    </row>
    <row r="16878" spans="1:12" x14ac:dyDescent="0.3">
      <c r="A16878">
        <v>3</v>
      </c>
      <c r="B16878">
        <v>30358</v>
      </c>
      <c r="C16878">
        <v>7</v>
      </c>
      <c r="D16878">
        <v>84000</v>
      </c>
      <c r="E16878" s="46">
        <v>45415</v>
      </c>
      <c r="F16878">
        <v>-84</v>
      </c>
      <c r="I16878" t="str">
        <f>INDEX(LedgerMapping[[#All],[Level 3]],MATCH(Actuals[[#This Row],[Sub Ledger]],LedgerMapping[[#All],[Sub Ledger]],0))</f>
        <v>Depreciation</v>
      </c>
      <c r="J16878" s="22">
        <f>YEAR(Actuals[[#This Row],[Date]])</f>
        <v>2024</v>
      </c>
      <c r="K16878" s="22">
        <f>MONTH(Actuals[[#This Row],[Date]])</f>
        <v>5</v>
      </c>
      <c r="L16878" s="12"/>
    </row>
    <row r="16879" spans="1:12" x14ac:dyDescent="0.3">
      <c r="A16879">
        <v>3</v>
      </c>
      <c r="B16879">
        <v>31484</v>
      </c>
      <c r="C16879">
        <v>7</v>
      </c>
      <c r="D16879">
        <v>84000</v>
      </c>
      <c r="E16879" s="46">
        <v>45445</v>
      </c>
      <c r="F16879">
        <v>-77</v>
      </c>
      <c r="I16879" t="str">
        <f>INDEX(LedgerMapping[[#All],[Level 3]],MATCH(Actuals[[#This Row],[Sub Ledger]],LedgerMapping[[#All],[Sub Ledger]],0))</f>
        <v>Depreciation</v>
      </c>
      <c r="J16879" s="22">
        <f>YEAR(Actuals[[#This Row],[Date]])</f>
        <v>2024</v>
      </c>
      <c r="K16879" s="22">
        <f>MONTH(Actuals[[#This Row],[Date]])</f>
        <v>6</v>
      </c>
      <c r="L16879" s="12"/>
    </row>
    <row r="16880" spans="1:12" x14ac:dyDescent="0.3">
      <c r="A16880">
        <v>3</v>
      </c>
      <c r="B16880">
        <v>32608</v>
      </c>
      <c r="C16880">
        <v>7</v>
      </c>
      <c r="D16880">
        <v>84000</v>
      </c>
      <c r="E16880" s="46">
        <v>45476</v>
      </c>
      <c r="F16880">
        <v>-107</v>
      </c>
      <c r="I16880" t="str">
        <f>INDEX(LedgerMapping[[#All],[Level 3]],MATCH(Actuals[[#This Row],[Sub Ledger]],LedgerMapping[[#All],[Sub Ledger]],0))</f>
        <v>Depreciation</v>
      </c>
      <c r="J16880" s="22">
        <f>YEAR(Actuals[[#This Row],[Date]])</f>
        <v>2024</v>
      </c>
      <c r="K16880" s="22">
        <f>MONTH(Actuals[[#This Row],[Date]])</f>
        <v>7</v>
      </c>
      <c r="L16880" s="12"/>
    </row>
    <row r="16881" spans="1:12" x14ac:dyDescent="0.3">
      <c r="A16881">
        <v>3</v>
      </c>
      <c r="B16881">
        <v>33733</v>
      </c>
      <c r="C16881">
        <v>7</v>
      </c>
      <c r="D16881">
        <v>84000</v>
      </c>
      <c r="E16881" s="46">
        <v>45507</v>
      </c>
      <c r="F16881">
        <v>-63</v>
      </c>
      <c r="I16881" t="str">
        <f>INDEX(LedgerMapping[[#All],[Level 3]],MATCH(Actuals[[#This Row],[Sub Ledger]],LedgerMapping[[#All],[Sub Ledger]],0))</f>
        <v>Depreciation</v>
      </c>
      <c r="J16881" s="22">
        <f>YEAR(Actuals[[#This Row],[Date]])</f>
        <v>2024</v>
      </c>
      <c r="K16881" s="22">
        <f>MONTH(Actuals[[#This Row],[Date]])</f>
        <v>8</v>
      </c>
      <c r="L16881" s="12"/>
    </row>
    <row r="16882" spans="1:12" x14ac:dyDescent="0.3">
      <c r="A16882">
        <v>3</v>
      </c>
      <c r="B16882">
        <v>34883</v>
      </c>
      <c r="C16882">
        <v>7</v>
      </c>
      <c r="D16882">
        <v>84000</v>
      </c>
      <c r="E16882" s="46">
        <v>45536</v>
      </c>
      <c r="F16882">
        <v>-79</v>
      </c>
      <c r="I16882" t="str">
        <f>INDEX(LedgerMapping[[#All],[Level 3]],MATCH(Actuals[[#This Row],[Sub Ledger]],LedgerMapping[[#All],[Sub Ledger]],0))</f>
        <v>Depreciation</v>
      </c>
      <c r="J16882" s="22">
        <f>YEAR(Actuals[[#This Row],[Date]])</f>
        <v>2024</v>
      </c>
      <c r="K16882" s="22">
        <f>MONTH(Actuals[[#This Row],[Date]])</f>
        <v>9</v>
      </c>
      <c r="L16882" s="12"/>
    </row>
    <row r="16883" spans="1:12" x14ac:dyDescent="0.3">
      <c r="A16883">
        <v>3</v>
      </c>
      <c r="B16883">
        <v>36034</v>
      </c>
      <c r="C16883">
        <v>7</v>
      </c>
      <c r="D16883">
        <v>84000</v>
      </c>
      <c r="E16883" s="46">
        <v>45567</v>
      </c>
      <c r="F16883">
        <v>-60</v>
      </c>
      <c r="I16883" t="str">
        <f>INDEX(LedgerMapping[[#All],[Level 3]],MATCH(Actuals[[#This Row],[Sub Ledger]],LedgerMapping[[#All],[Sub Ledger]],0))</f>
        <v>Depreciation</v>
      </c>
      <c r="J16883" s="22">
        <f>YEAR(Actuals[[#This Row],[Date]])</f>
        <v>2024</v>
      </c>
      <c r="K16883" s="22">
        <f>MONTH(Actuals[[#This Row],[Date]])</f>
        <v>10</v>
      </c>
      <c r="L16883" s="12"/>
    </row>
    <row r="16884" spans="1:12" x14ac:dyDescent="0.3">
      <c r="A16884">
        <v>3</v>
      </c>
      <c r="B16884">
        <v>37183</v>
      </c>
      <c r="C16884">
        <v>7</v>
      </c>
      <c r="D16884">
        <v>84000</v>
      </c>
      <c r="E16884" s="46">
        <v>45597</v>
      </c>
      <c r="F16884">
        <v>-80</v>
      </c>
      <c r="I16884" t="str">
        <f>INDEX(LedgerMapping[[#All],[Level 3]],MATCH(Actuals[[#This Row],[Sub Ledger]],LedgerMapping[[#All],[Sub Ledger]],0))</f>
        <v>Depreciation</v>
      </c>
      <c r="J16884" s="22">
        <f>YEAR(Actuals[[#This Row],[Date]])</f>
        <v>2024</v>
      </c>
      <c r="K16884" s="22">
        <f>MONTH(Actuals[[#This Row],[Date]])</f>
        <v>11</v>
      </c>
      <c r="L16884" s="12"/>
    </row>
    <row r="16885" spans="1:12" x14ac:dyDescent="0.3">
      <c r="A16885">
        <v>3</v>
      </c>
      <c r="B16885">
        <v>38333</v>
      </c>
      <c r="C16885">
        <v>7</v>
      </c>
      <c r="D16885">
        <v>84000</v>
      </c>
      <c r="E16885" s="46">
        <v>45628</v>
      </c>
      <c r="F16885">
        <v>-54</v>
      </c>
      <c r="I16885" t="str">
        <f>INDEX(LedgerMapping[[#All],[Level 3]],MATCH(Actuals[[#This Row],[Sub Ledger]],LedgerMapping[[#All],[Sub Ledger]],0))</f>
        <v>Depreciation</v>
      </c>
      <c r="J16885" s="22">
        <f>YEAR(Actuals[[#This Row],[Date]])</f>
        <v>2024</v>
      </c>
      <c r="K16885" s="22">
        <f>MONTH(Actuals[[#This Row],[Date]])</f>
        <v>12</v>
      </c>
      <c r="L16885" s="12"/>
    </row>
    <row r="16886" spans="1:12" x14ac:dyDescent="0.3">
      <c r="A16886">
        <v>3</v>
      </c>
      <c r="B16886">
        <v>179</v>
      </c>
      <c r="C16886">
        <v>7</v>
      </c>
      <c r="D16886">
        <v>85000</v>
      </c>
      <c r="E16886" s="46">
        <v>44562</v>
      </c>
      <c r="F16886">
        <v>-24</v>
      </c>
      <c r="I16886" t="str">
        <f>INDEX(LedgerMapping[[#All],[Level 3]],MATCH(Actuals[[#This Row],[Sub Ledger]],LedgerMapping[[#All],[Sub Ledger]],0))</f>
        <v>Ammortisation</v>
      </c>
      <c r="J16886" s="22">
        <f>YEAR(Actuals[[#This Row],[Date]])</f>
        <v>2022</v>
      </c>
      <c r="K16886" s="22">
        <f>MONTH(Actuals[[#This Row],[Date]])</f>
        <v>1</v>
      </c>
      <c r="L16886" s="12"/>
    </row>
    <row r="16887" spans="1:12" x14ac:dyDescent="0.3">
      <c r="A16887">
        <v>3</v>
      </c>
      <c r="B16887">
        <v>1305</v>
      </c>
      <c r="C16887">
        <v>7</v>
      </c>
      <c r="D16887">
        <v>85000</v>
      </c>
      <c r="E16887" s="46">
        <v>44593</v>
      </c>
      <c r="F16887">
        <v>-17</v>
      </c>
      <c r="I16887" t="str">
        <f>INDEX(LedgerMapping[[#All],[Level 3]],MATCH(Actuals[[#This Row],[Sub Ledger]],LedgerMapping[[#All],[Sub Ledger]],0))</f>
        <v>Ammortisation</v>
      </c>
      <c r="J16887" s="22">
        <f>YEAR(Actuals[[#This Row],[Date]])</f>
        <v>2022</v>
      </c>
      <c r="K16887" s="22">
        <f>MONTH(Actuals[[#This Row],[Date]])</f>
        <v>2</v>
      </c>
      <c r="L16887" s="12"/>
    </row>
    <row r="16888" spans="1:12" x14ac:dyDescent="0.3">
      <c r="A16888">
        <v>3</v>
      </c>
      <c r="B16888">
        <v>2429</v>
      </c>
      <c r="C16888">
        <v>7</v>
      </c>
      <c r="D16888">
        <v>85000</v>
      </c>
      <c r="E16888" s="46">
        <v>44624</v>
      </c>
      <c r="F16888">
        <v>-28</v>
      </c>
      <c r="I16888" t="str">
        <f>INDEX(LedgerMapping[[#All],[Level 3]],MATCH(Actuals[[#This Row],[Sub Ledger]],LedgerMapping[[#All],[Sub Ledger]],0))</f>
        <v>Ammortisation</v>
      </c>
      <c r="J16888" s="22">
        <f>YEAR(Actuals[[#This Row],[Date]])</f>
        <v>2022</v>
      </c>
      <c r="K16888" s="22">
        <f>MONTH(Actuals[[#This Row],[Date]])</f>
        <v>3</v>
      </c>
      <c r="L16888" s="12"/>
    </row>
    <row r="16889" spans="1:12" x14ac:dyDescent="0.3">
      <c r="A16889">
        <v>3</v>
      </c>
      <c r="B16889">
        <v>3547</v>
      </c>
      <c r="C16889">
        <v>7</v>
      </c>
      <c r="D16889">
        <v>85000</v>
      </c>
      <c r="E16889" s="46">
        <v>44654</v>
      </c>
      <c r="F16889">
        <v>-32</v>
      </c>
      <c r="I16889" t="str">
        <f>INDEX(LedgerMapping[[#All],[Level 3]],MATCH(Actuals[[#This Row],[Sub Ledger]],LedgerMapping[[#All],[Sub Ledger]],0))</f>
        <v>Ammortisation</v>
      </c>
      <c r="J16889" s="22">
        <f>YEAR(Actuals[[#This Row],[Date]])</f>
        <v>2022</v>
      </c>
      <c r="K16889" s="22">
        <f>MONTH(Actuals[[#This Row],[Date]])</f>
        <v>4</v>
      </c>
      <c r="L16889" s="12"/>
    </row>
    <row r="16890" spans="1:12" x14ac:dyDescent="0.3">
      <c r="A16890">
        <v>3</v>
      </c>
      <c r="B16890">
        <v>4667</v>
      </c>
      <c r="C16890">
        <v>7</v>
      </c>
      <c r="D16890">
        <v>85000</v>
      </c>
      <c r="E16890" s="46">
        <v>44685</v>
      </c>
      <c r="F16890">
        <v>-34</v>
      </c>
      <c r="I16890" t="str">
        <f>INDEX(LedgerMapping[[#All],[Level 3]],MATCH(Actuals[[#This Row],[Sub Ledger]],LedgerMapping[[#All],[Sub Ledger]],0))</f>
        <v>Ammortisation</v>
      </c>
      <c r="J16890" s="22">
        <f>YEAR(Actuals[[#This Row],[Date]])</f>
        <v>2022</v>
      </c>
      <c r="K16890" s="22">
        <f>MONTH(Actuals[[#This Row],[Date]])</f>
        <v>5</v>
      </c>
      <c r="L16890" s="12"/>
    </row>
    <row r="16891" spans="1:12" x14ac:dyDescent="0.3">
      <c r="A16891">
        <v>3</v>
      </c>
      <c r="B16891">
        <v>5792</v>
      </c>
      <c r="C16891">
        <v>7</v>
      </c>
      <c r="D16891">
        <v>85000</v>
      </c>
      <c r="E16891" s="46">
        <v>44715</v>
      </c>
      <c r="F16891">
        <v>-34</v>
      </c>
      <c r="I16891" t="str">
        <f>INDEX(LedgerMapping[[#All],[Level 3]],MATCH(Actuals[[#This Row],[Sub Ledger]],LedgerMapping[[#All],[Sub Ledger]],0))</f>
        <v>Ammortisation</v>
      </c>
      <c r="J16891" s="22">
        <f>YEAR(Actuals[[#This Row],[Date]])</f>
        <v>2022</v>
      </c>
      <c r="K16891" s="22">
        <f>MONTH(Actuals[[#This Row],[Date]])</f>
        <v>6</v>
      </c>
      <c r="L16891" s="12"/>
    </row>
    <row r="16892" spans="1:12" x14ac:dyDescent="0.3">
      <c r="A16892">
        <v>3</v>
      </c>
      <c r="B16892">
        <v>6917</v>
      </c>
      <c r="C16892">
        <v>7</v>
      </c>
      <c r="D16892">
        <v>85000</v>
      </c>
      <c r="E16892" s="46">
        <v>44746</v>
      </c>
      <c r="F16892">
        <v>-26</v>
      </c>
      <c r="I16892" t="str">
        <f>INDEX(LedgerMapping[[#All],[Level 3]],MATCH(Actuals[[#This Row],[Sub Ledger]],LedgerMapping[[#All],[Sub Ledger]],0))</f>
        <v>Ammortisation</v>
      </c>
      <c r="J16892" s="22">
        <f>YEAR(Actuals[[#This Row],[Date]])</f>
        <v>2022</v>
      </c>
      <c r="K16892" s="22">
        <f>MONTH(Actuals[[#This Row],[Date]])</f>
        <v>7</v>
      </c>
      <c r="L16892" s="12"/>
    </row>
    <row r="16893" spans="1:12" x14ac:dyDescent="0.3">
      <c r="A16893">
        <v>3</v>
      </c>
      <c r="B16893">
        <v>8037</v>
      </c>
      <c r="C16893">
        <v>7</v>
      </c>
      <c r="D16893">
        <v>85000</v>
      </c>
      <c r="E16893" s="46">
        <v>44777</v>
      </c>
      <c r="F16893">
        <v>-26</v>
      </c>
      <c r="I16893" t="str">
        <f>INDEX(LedgerMapping[[#All],[Level 3]],MATCH(Actuals[[#This Row],[Sub Ledger]],LedgerMapping[[#All],[Sub Ledger]],0))</f>
        <v>Ammortisation</v>
      </c>
      <c r="J16893" s="22">
        <f>YEAR(Actuals[[#This Row],[Date]])</f>
        <v>2022</v>
      </c>
      <c r="K16893" s="22">
        <f>MONTH(Actuals[[#This Row],[Date]])</f>
        <v>8</v>
      </c>
      <c r="L16893" s="12"/>
    </row>
    <row r="16894" spans="1:12" x14ac:dyDescent="0.3">
      <c r="A16894">
        <v>3</v>
      </c>
      <c r="B16894">
        <v>9158</v>
      </c>
      <c r="C16894">
        <v>7</v>
      </c>
      <c r="D16894">
        <v>85000</v>
      </c>
      <c r="E16894" s="46">
        <v>44805</v>
      </c>
      <c r="F16894">
        <v>-20</v>
      </c>
      <c r="I16894" t="str">
        <f>INDEX(LedgerMapping[[#All],[Level 3]],MATCH(Actuals[[#This Row],[Sub Ledger]],LedgerMapping[[#All],[Sub Ledger]],0))</f>
        <v>Ammortisation</v>
      </c>
      <c r="J16894" s="22">
        <f>YEAR(Actuals[[#This Row],[Date]])</f>
        <v>2022</v>
      </c>
      <c r="K16894" s="22">
        <f>MONTH(Actuals[[#This Row],[Date]])</f>
        <v>9</v>
      </c>
      <c r="L16894" s="12"/>
    </row>
    <row r="16895" spans="1:12" x14ac:dyDescent="0.3">
      <c r="A16895">
        <v>3</v>
      </c>
      <c r="B16895">
        <v>10275</v>
      </c>
      <c r="C16895">
        <v>7</v>
      </c>
      <c r="D16895">
        <v>85000</v>
      </c>
      <c r="E16895" s="46">
        <v>44836</v>
      </c>
      <c r="F16895">
        <v>-29</v>
      </c>
      <c r="I16895" t="str">
        <f>INDEX(LedgerMapping[[#All],[Level 3]],MATCH(Actuals[[#This Row],[Sub Ledger]],LedgerMapping[[#All],[Sub Ledger]],0))</f>
        <v>Ammortisation</v>
      </c>
      <c r="J16895" s="22">
        <f>YEAR(Actuals[[#This Row],[Date]])</f>
        <v>2022</v>
      </c>
      <c r="K16895" s="22">
        <f>MONTH(Actuals[[#This Row],[Date]])</f>
        <v>10</v>
      </c>
      <c r="L16895" s="12"/>
    </row>
    <row r="16896" spans="1:12" x14ac:dyDescent="0.3">
      <c r="A16896">
        <v>3</v>
      </c>
      <c r="B16896">
        <v>11393</v>
      </c>
      <c r="C16896">
        <v>7</v>
      </c>
      <c r="D16896">
        <v>85000</v>
      </c>
      <c r="E16896" s="46">
        <v>44866</v>
      </c>
      <c r="F16896">
        <v>-17</v>
      </c>
      <c r="I16896" t="str">
        <f>INDEX(LedgerMapping[[#All],[Level 3]],MATCH(Actuals[[#This Row],[Sub Ledger]],LedgerMapping[[#All],[Sub Ledger]],0))</f>
        <v>Ammortisation</v>
      </c>
      <c r="J16896" s="22">
        <f>YEAR(Actuals[[#This Row],[Date]])</f>
        <v>2022</v>
      </c>
      <c r="K16896" s="22">
        <f>MONTH(Actuals[[#This Row],[Date]])</f>
        <v>11</v>
      </c>
      <c r="L16896" s="12"/>
    </row>
    <row r="16897" spans="1:12" x14ac:dyDescent="0.3">
      <c r="A16897">
        <v>3</v>
      </c>
      <c r="B16897">
        <v>12521</v>
      </c>
      <c r="C16897">
        <v>7</v>
      </c>
      <c r="D16897">
        <v>85000</v>
      </c>
      <c r="E16897" s="46">
        <v>44897</v>
      </c>
      <c r="F16897">
        <v>-38</v>
      </c>
      <c r="I16897" t="str">
        <f>INDEX(LedgerMapping[[#All],[Level 3]],MATCH(Actuals[[#This Row],[Sub Ledger]],LedgerMapping[[#All],[Sub Ledger]],0))</f>
        <v>Ammortisation</v>
      </c>
      <c r="J16897" s="22">
        <f>YEAR(Actuals[[#This Row],[Date]])</f>
        <v>2022</v>
      </c>
      <c r="K16897" s="22">
        <f>MONTH(Actuals[[#This Row],[Date]])</f>
        <v>12</v>
      </c>
      <c r="L16897" s="12"/>
    </row>
    <row r="16898" spans="1:12" x14ac:dyDescent="0.3">
      <c r="A16898">
        <v>3</v>
      </c>
      <c r="B16898">
        <v>13473</v>
      </c>
      <c r="C16898">
        <v>7</v>
      </c>
      <c r="D16898">
        <v>85000</v>
      </c>
      <c r="E16898" s="46">
        <v>44926</v>
      </c>
      <c r="F16898">
        <v>-1687.5</v>
      </c>
      <c r="I16898" t="str">
        <f>INDEX(LedgerMapping[[#All],[Level 3]],MATCH(Actuals[[#This Row],[Sub Ledger]],LedgerMapping[[#All],[Sub Ledger]],0))</f>
        <v>Ammortisation</v>
      </c>
      <c r="J16898" s="22">
        <f>YEAR(Actuals[[#This Row],[Date]])</f>
        <v>2022</v>
      </c>
      <c r="K16898" s="22">
        <f>MONTH(Actuals[[#This Row],[Date]])</f>
        <v>12</v>
      </c>
      <c r="L16898" s="12"/>
    </row>
    <row r="16899" spans="1:12" x14ac:dyDescent="0.3">
      <c r="A16899">
        <v>3</v>
      </c>
      <c r="B16899">
        <v>13604</v>
      </c>
      <c r="C16899">
        <v>7</v>
      </c>
      <c r="D16899">
        <v>85000</v>
      </c>
      <c r="E16899" s="46">
        <v>44927</v>
      </c>
      <c r="F16899">
        <v>-72</v>
      </c>
      <c r="I16899" t="str">
        <f>INDEX(LedgerMapping[[#All],[Level 3]],MATCH(Actuals[[#This Row],[Sub Ledger]],LedgerMapping[[#All],[Sub Ledger]],0))</f>
        <v>Ammortisation</v>
      </c>
      <c r="J16899" s="22">
        <f>YEAR(Actuals[[#This Row],[Date]])</f>
        <v>2023</v>
      </c>
      <c r="K16899" s="22">
        <f>MONTH(Actuals[[#This Row],[Date]])</f>
        <v>1</v>
      </c>
      <c r="L16899" s="12"/>
    </row>
    <row r="16900" spans="1:12" x14ac:dyDescent="0.3">
      <c r="A16900">
        <v>3</v>
      </c>
      <c r="B16900">
        <v>14616</v>
      </c>
      <c r="C16900">
        <v>7</v>
      </c>
      <c r="D16900">
        <v>85000</v>
      </c>
      <c r="E16900" s="46">
        <v>44958</v>
      </c>
      <c r="F16900">
        <v>-35</v>
      </c>
      <c r="I16900" t="str">
        <f>INDEX(LedgerMapping[[#All],[Level 3]],MATCH(Actuals[[#This Row],[Sub Ledger]],LedgerMapping[[#All],[Sub Ledger]],0))</f>
        <v>Ammortisation</v>
      </c>
      <c r="J16900" s="22">
        <f>YEAR(Actuals[[#This Row],[Date]])</f>
        <v>2023</v>
      </c>
      <c r="K16900" s="22">
        <f>MONTH(Actuals[[#This Row],[Date]])</f>
        <v>2</v>
      </c>
      <c r="L16900" s="12"/>
    </row>
    <row r="16901" spans="1:12" x14ac:dyDescent="0.3">
      <c r="A16901">
        <v>3</v>
      </c>
      <c r="B16901">
        <v>15595</v>
      </c>
      <c r="C16901">
        <v>7</v>
      </c>
      <c r="D16901">
        <v>85000</v>
      </c>
      <c r="E16901" s="46">
        <v>44988</v>
      </c>
      <c r="F16901">
        <v>-48</v>
      </c>
      <c r="I16901" t="str">
        <f>INDEX(LedgerMapping[[#All],[Level 3]],MATCH(Actuals[[#This Row],[Sub Ledger]],LedgerMapping[[#All],[Sub Ledger]],0))</f>
        <v>Ammortisation</v>
      </c>
      <c r="J16901" s="22">
        <f>YEAR(Actuals[[#This Row],[Date]])</f>
        <v>2023</v>
      </c>
      <c r="K16901" s="22">
        <f>MONTH(Actuals[[#This Row],[Date]])</f>
        <v>3</v>
      </c>
      <c r="L16901" s="12"/>
    </row>
    <row r="16902" spans="1:12" x14ac:dyDescent="0.3">
      <c r="A16902">
        <v>3</v>
      </c>
      <c r="B16902">
        <v>16627</v>
      </c>
      <c r="C16902">
        <v>7</v>
      </c>
      <c r="D16902">
        <v>85000</v>
      </c>
      <c r="E16902" s="46">
        <v>45018</v>
      </c>
      <c r="F16902">
        <v>-79</v>
      </c>
      <c r="I16902" t="str">
        <f>INDEX(LedgerMapping[[#All],[Level 3]],MATCH(Actuals[[#This Row],[Sub Ledger]],LedgerMapping[[#All],[Sub Ledger]],0))</f>
        <v>Ammortisation</v>
      </c>
      <c r="J16902" s="22">
        <f>YEAR(Actuals[[#This Row],[Date]])</f>
        <v>2023</v>
      </c>
      <c r="K16902" s="22">
        <f>MONTH(Actuals[[#This Row],[Date]])</f>
        <v>4</v>
      </c>
      <c r="L16902" s="12"/>
    </row>
    <row r="16903" spans="1:12" x14ac:dyDescent="0.3">
      <c r="A16903">
        <v>3</v>
      </c>
      <c r="B16903">
        <v>17659</v>
      </c>
      <c r="C16903">
        <v>7</v>
      </c>
      <c r="D16903">
        <v>85000</v>
      </c>
      <c r="E16903" s="46">
        <v>45049</v>
      </c>
      <c r="F16903">
        <v>-33</v>
      </c>
      <c r="I16903" t="str">
        <f>INDEX(LedgerMapping[[#All],[Level 3]],MATCH(Actuals[[#This Row],[Sub Ledger]],LedgerMapping[[#All],[Sub Ledger]],0))</f>
        <v>Ammortisation</v>
      </c>
      <c r="J16903" s="22">
        <f>YEAR(Actuals[[#This Row],[Date]])</f>
        <v>2023</v>
      </c>
      <c r="K16903" s="22">
        <f>MONTH(Actuals[[#This Row],[Date]])</f>
        <v>5</v>
      </c>
      <c r="L16903" s="12"/>
    </row>
    <row r="16904" spans="1:12" x14ac:dyDescent="0.3">
      <c r="A16904">
        <v>3</v>
      </c>
      <c r="B16904">
        <v>18663</v>
      </c>
      <c r="C16904">
        <v>7</v>
      </c>
      <c r="D16904">
        <v>85000</v>
      </c>
      <c r="E16904" s="46">
        <v>45079</v>
      </c>
      <c r="F16904">
        <v>-37</v>
      </c>
      <c r="I16904" t="str">
        <f>INDEX(LedgerMapping[[#All],[Level 3]],MATCH(Actuals[[#This Row],[Sub Ledger]],LedgerMapping[[#All],[Sub Ledger]],0))</f>
        <v>Ammortisation</v>
      </c>
      <c r="J16904" s="22">
        <f>YEAR(Actuals[[#This Row],[Date]])</f>
        <v>2023</v>
      </c>
      <c r="K16904" s="22">
        <f>MONTH(Actuals[[#This Row],[Date]])</f>
        <v>6</v>
      </c>
      <c r="L16904" s="12"/>
    </row>
    <row r="16905" spans="1:12" x14ac:dyDescent="0.3">
      <c r="A16905">
        <v>3</v>
      </c>
      <c r="B16905">
        <v>19691</v>
      </c>
      <c r="C16905">
        <v>7</v>
      </c>
      <c r="D16905">
        <v>85000</v>
      </c>
      <c r="E16905" s="46">
        <v>45110</v>
      </c>
      <c r="F16905">
        <v>-75</v>
      </c>
      <c r="I16905" t="str">
        <f>INDEX(LedgerMapping[[#All],[Level 3]],MATCH(Actuals[[#This Row],[Sub Ledger]],LedgerMapping[[#All],[Sub Ledger]],0))</f>
        <v>Ammortisation</v>
      </c>
      <c r="J16905" s="22">
        <f>YEAR(Actuals[[#This Row],[Date]])</f>
        <v>2023</v>
      </c>
      <c r="K16905" s="22">
        <f>MONTH(Actuals[[#This Row],[Date]])</f>
        <v>7</v>
      </c>
      <c r="L16905" s="12"/>
    </row>
    <row r="16906" spans="1:12" x14ac:dyDescent="0.3">
      <c r="A16906">
        <v>3</v>
      </c>
      <c r="B16906">
        <v>20721</v>
      </c>
      <c r="C16906">
        <v>7</v>
      </c>
      <c r="D16906">
        <v>85000</v>
      </c>
      <c r="E16906" s="46">
        <v>45141</v>
      </c>
      <c r="F16906">
        <v>-40</v>
      </c>
      <c r="I16906" t="str">
        <f>INDEX(LedgerMapping[[#All],[Level 3]],MATCH(Actuals[[#This Row],[Sub Ledger]],LedgerMapping[[#All],[Sub Ledger]],0))</f>
        <v>Ammortisation</v>
      </c>
      <c r="J16906" s="22">
        <f>YEAR(Actuals[[#This Row],[Date]])</f>
        <v>2023</v>
      </c>
      <c r="K16906" s="22">
        <f>MONTH(Actuals[[#This Row],[Date]])</f>
        <v>8</v>
      </c>
      <c r="L16906" s="12"/>
    </row>
    <row r="16907" spans="1:12" x14ac:dyDescent="0.3">
      <c r="A16907">
        <v>3</v>
      </c>
      <c r="B16907">
        <v>21723</v>
      </c>
      <c r="C16907">
        <v>7</v>
      </c>
      <c r="D16907">
        <v>85000</v>
      </c>
      <c r="E16907" s="46">
        <v>45169</v>
      </c>
      <c r="F16907">
        <v>-34</v>
      </c>
      <c r="I16907" t="str">
        <f>INDEX(LedgerMapping[[#All],[Level 3]],MATCH(Actuals[[#This Row],[Sub Ledger]],LedgerMapping[[#All],[Sub Ledger]],0))</f>
        <v>Ammortisation</v>
      </c>
      <c r="J16907" s="22">
        <f>YEAR(Actuals[[#This Row],[Date]])</f>
        <v>2023</v>
      </c>
      <c r="K16907" s="22">
        <f>MONTH(Actuals[[#This Row],[Date]])</f>
        <v>8</v>
      </c>
      <c r="L16907" s="12"/>
    </row>
    <row r="16908" spans="1:12" x14ac:dyDescent="0.3">
      <c r="A16908">
        <v>3</v>
      </c>
      <c r="B16908">
        <v>22699</v>
      </c>
      <c r="C16908">
        <v>7</v>
      </c>
      <c r="D16908">
        <v>85000</v>
      </c>
      <c r="E16908" s="46">
        <v>45200</v>
      </c>
      <c r="F16908">
        <v>-69</v>
      </c>
      <c r="I16908" t="str">
        <f>INDEX(LedgerMapping[[#All],[Level 3]],MATCH(Actuals[[#This Row],[Sub Ledger]],LedgerMapping[[#All],[Sub Ledger]],0))</f>
        <v>Ammortisation</v>
      </c>
      <c r="J16908" s="22">
        <f>YEAR(Actuals[[#This Row],[Date]])</f>
        <v>2023</v>
      </c>
      <c r="K16908" s="22">
        <f>MONTH(Actuals[[#This Row],[Date]])</f>
        <v>10</v>
      </c>
      <c r="L16908" s="12"/>
    </row>
    <row r="16909" spans="1:12" x14ac:dyDescent="0.3">
      <c r="A16909">
        <v>3</v>
      </c>
      <c r="B16909">
        <v>23703</v>
      </c>
      <c r="C16909">
        <v>7</v>
      </c>
      <c r="D16909">
        <v>85000</v>
      </c>
      <c r="E16909" s="46">
        <v>45230</v>
      </c>
      <c r="F16909">
        <v>-34</v>
      </c>
      <c r="I16909" t="str">
        <f>INDEX(LedgerMapping[[#All],[Level 3]],MATCH(Actuals[[#This Row],[Sub Ledger]],LedgerMapping[[#All],[Sub Ledger]],0))</f>
        <v>Ammortisation</v>
      </c>
      <c r="J16909" s="22">
        <f>YEAR(Actuals[[#This Row],[Date]])</f>
        <v>2023</v>
      </c>
      <c r="K16909" s="22">
        <f>MONTH(Actuals[[#This Row],[Date]])</f>
        <v>10</v>
      </c>
      <c r="L16909" s="12"/>
    </row>
    <row r="16910" spans="1:12" x14ac:dyDescent="0.3">
      <c r="A16910">
        <v>3</v>
      </c>
      <c r="B16910">
        <v>24733</v>
      </c>
      <c r="C16910">
        <v>7</v>
      </c>
      <c r="D16910">
        <v>85000</v>
      </c>
      <c r="E16910" s="46">
        <v>45261</v>
      </c>
      <c r="F16910">
        <v>-34</v>
      </c>
      <c r="I16910" t="str">
        <f>INDEX(LedgerMapping[[#All],[Level 3]],MATCH(Actuals[[#This Row],[Sub Ledger]],LedgerMapping[[#All],[Sub Ledger]],0))</f>
        <v>Ammortisation</v>
      </c>
      <c r="J16910" s="22">
        <f>YEAR(Actuals[[#This Row],[Date]])</f>
        <v>2023</v>
      </c>
      <c r="K16910" s="22">
        <f>MONTH(Actuals[[#This Row],[Date]])</f>
        <v>12</v>
      </c>
      <c r="L16910" s="12"/>
    </row>
    <row r="16911" spans="1:12" x14ac:dyDescent="0.3">
      <c r="A16911">
        <v>3</v>
      </c>
      <c r="B16911">
        <v>25653</v>
      </c>
      <c r="C16911">
        <v>7</v>
      </c>
      <c r="D16911">
        <v>85000</v>
      </c>
      <c r="E16911" s="46">
        <v>45290</v>
      </c>
      <c r="F16911">
        <v>-1012.2</v>
      </c>
      <c r="I16911" t="str">
        <f>INDEX(LedgerMapping[[#All],[Level 3]],MATCH(Actuals[[#This Row],[Sub Ledger]],LedgerMapping[[#All],[Sub Ledger]],0))</f>
        <v>Ammortisation</v>
      </c>
      <c r="J16911" s="22">
        <f>YEAR(Actuals[[#This Row],[Date]])</f>
        <v>2023</v>
      </c>
      <c r="K16911" s="22">
        <f>MONTH(Actuals[[#This Row],[Date]])</f>
        <v>12</v>
      </c>
      <c r="L16911" s="12"/>
    </row>
    <row r="16912" spans="1:12" x14ac:dyDescent="0.3">
      <c r="A16912">
        <v>3</v>
      </c>
      <c r="B16912">
        <v>25794</v>
      </c>
      <c r="C16912">
        <v>7</v>
      </c>
      <c r="D16912">
        <v>85000</v>
      </c>
      <c r="E16912" s="46">
        <v>45291</v>
      </c>
      <c r="F16912">
        <v>-53</v>
      </c>
      <c r="I16912" t="str">
        <f>INDEX(LedgerMapping[[#All],[Level 3]],MATCH(Actuals[[#This Row],[Sub Ledger]],LedgerMapping[[#All],[Sub Ledger]],0))</f>
        <v>Ammortisation</v>
      </c>
      <c r="J16912" s="22">
        <f>YEAR(Actuals[[#This Row],[Date]])</f>
        <v>2023</v>
      </c>
      <c r="K16912" s="22">
        <f>MONTH(Actuals[[#This Row],[Date]])</f>
        <v>12</v>
      </c>
      <c r="L16912" s="12"/>
    </row>
    <row r="16913" spans="1:12" x14ac:dyDescent="0.3">
      <c r="A16913">
        <v>3</v>
      </c>
      <c r="B16913">
        <v>26930</v>
      </c>
      <c r="C16913">
        <v>7</v>
      </c>
      <c r="D16913">
        <v>85000</v>
      </c>
      <c r="E16913" s="46">
        <v>45322</v>
      </c>
      <c r="F16913">
        <v>-77</v>
      </c>
      <c r="I16913" t="str">
        <f>INDEX(LedgerMapping[[#All],[Level 3]],MATCH(Actuals[[#This Row],[Sub Ledger]],LedgerMapping[[#All],[Sub Ledger]],0))</f>
        <v>Ammortisation</v>
      </c>
      <c r="J16913" s="22">
        <f>YEAR(Actuals[[#This Row],[Date]])</f>
        <v>2024</v>
      </c>
      <c r="K16913" s="22">
        <f>MONTH(Actuals[[#This Row],[Date]])</f>
        <v>1</v>
      </c>
      <c r="L16913" s="12"/>
    </row>
    <row r="16914" spans="1:12" x14ac:dyDescent="0.3">
      <c r="A16914">
        <v>3</v>
      </c>
      <c r="B16914">
        <v>28080</v>
      </c>
      <c r="C16914">
        <v>7</v>
      </c>
      <c r="D16914">
        <v>85000</v>
      </c>
      <c r="E16914" s="46">
        <v>45354</v>
      </c>
      <c r="F16914">
        <v>-73</v>
      </c>
      <c r="I16914" t="str">
        <f>INDEX(LedgerMapping[[#All],[Level 3]],MATCH(Actuals[[#This Row],[Sub Ledger]],LedgerMapping[[#All],[Sub Ledger]],0))</f>
        <v>Ammortisation</v>
      </c>
      <c r="J16914" s="22">
        <f>YEAR(Actuals[[#This Row],[Date]])</f>
        <v>2024</v>
      </c>
      <c r="K16914" s="22">
        <f>MONTH(Actuals[[#This Row],[Date]])</f>
        <v>3</v>
      </c>
      <c r="L16914" s="12"/>
    </row>
    <row r="16915" spans="1:12" x14ac:dyDescent="0.3">
      <c r="A16915">
        <v>3</v>
      </c>
      <c r="B16915">
        <v>29233</v>
      </c>
      <c r="C16915">
        <v>7</v>
      </c>
      <c r="D16915">
        <v>85000</v>
      </c>
      <c r="E16915" s="46">
        <v>45384</v>
      </c>
      <c r="F16915">
        <v>-77</v>
      </c>
      <c r="I16915" t="str">
        <f>INDEX(LedgerMapping[[#All],[Level 3]],MATCH(Actuals[[#This Row],[Sub Ledger]],LedgerMapping[[#All],[Sub Ledger]],0))</f>
        <v>Ammortisation</v>
      </c>
      <c r="J16915" s="22">
        <f>YEAR(Actuals[[#This Row],[Date]])</f>
        <v>2024</v>
      </c>
      <c r="K16915" s="22">
        <f>MONTH(Actuals[[#This Row],[Date]])</f>
        <v>4</v>
      </c>
      <c r="L16915" s="12"/>
    </row>
    <row r="16916" spans="1:12" x14ac:dyDescent="0.3">
      <c r="A16916">
        <v>3</v>
      </c>
      <c r="B16916">
        <v>30359</v>
      </c>
      <c r="C16916">
        <v>7</v>
      </c>
      <c r="D16916">
        <v>85000</v>
      </c>
      <c r="E16916" s="46">
        <v>45415</v>
      </c>
      <c r="F16916">
        <v>-75</v>
      </c>
      <c r="I16916" t="str">
        <f>INDEX(LedgerMapping[[#All],[Level 3]],MATCH(Actuals[[#This Row],[Sub Ledger]],LedgerMapping[[#All],[Sub Ledger]],0))</f>
        <v>Ammortisation</v>
      </c>
      <c r="J16916" s="22">
        <f>YEAR(Actuals[[#This Row],[Date]])</f>
        <v>2024</v>
      </c>
      <c r="K16916" s="22">
        <f>MONTH(Actuals[[#This Row],[Date]])</f>
        <v>5</v>
      </c>
      <c r="L16916" s="12"/>
    </row>
    <row r="16917" spans="1:12" x14ac:dyDescent="0.3">
      <c r="A16917">
        <v>3</v>
      </c>
      <c r="B16917">
        <v>31485</v>
      </c>
      <c r="C16917">
        <v>7</v>
      </c>
      <c r="D16917">
        <v>85000</v>
      </c>
      <c r="E16917" s="46">
        <v>45445</v>
      </c>
      <c r="F16917">
        <v>-69</v>
      </c>
      <c r="I16917" t="str">
        <f>INDEX(LedgerMapping[[#All],[Level 3]],MATCH(Actuals[[#This Row],[Sub Ledger]],LedgerMapping[[#All],[Sub Ledger]],0))</f>
        <v>Ammortisation</v>
      </c>
      <c r="J16917" s="22">
        <f>YEAR(Actuals[[#This Row],[Date]])</f>
        <v>2024</v>
      </c>
      <c r="K16917" s="22">
        <f>MONTH(Actuals[[#This Row],[Date]])</f>
        <v>6</v>
      </c>
      <c r="L16917" s="12"/>
    </row>
    <row r="16918" spans="1:12" x14ac:dyDescent="0.3">
      <c r="A16918">
        <v>3</v>
      </c>
      <c r="B16918">
        <v>32609</v>
      </c>
      <c r="C16918">
        <v>7</v>
      </c>
      <c r="D16918">
        <v>85000</v>
      </c>
      <c r="E16918" s="46">
        <v>45476</v>
      </c>
      <c r="F16918">
        <v>-94</v>
      </c>
      <c r="I16918" t="str">
        <f>INDEX(LedgerMapping[[#All],[Level 3]],MATCH(Actuals[[#This Row],[Sub Ledger]],LedgerMapping[[#All],[Sub Ledger]],0))</f>
        <v>Ammortisation</v>
      </c>
      <c r="J16918" s="22">
        <f>YEAR(Actuals[[#This Row],[Date]])</f>
        <v>2024</v>
      </c>
      <c r="K16918" s="22">
        <f>MONTH(Actuals[[#This Row],[Date]])</f>
        <v>7</v>
      </c>
      <c r="L16918" s="12"/>
    </row>
    <row r="16919" spans="1:12" x14ac:dyDescent="0.3">
      <c r="A16919">
        <v>3</v>
      </c>
      <c r="B16919">
        <v>33734</v>
      </c>
      <c r="C16919">
        <v>7</v>
      </c>
      <c r="D16919">
        <v>85000</v>
      </c>
      <c r="E16919" s="46">
        <v>45507</v>
      </c>
      <c r="F16919">
        <v>-60</v>
      </c>
      <c r="I16919" t="str">
        <f>INDEX(LedgerMapping[[#All],[Level 3]],MATCH(Actuals[[#This Row],[Sub Ledger]],LedgerMapping[[#All],[Sub Ledger]],0))</f>
        <v>Ammortisation</v>
      </c>
      <c r="J16919" s="22">
        <f>YEAR(Actuals[[#This Row],[Date]])</f>
        <v>2024</v>
      </c>
      <c r="K16919" s="22">
        <f>MONTH(Actuals[[#This Row],[Date]])</f>
        <v>8</v>
      </c>
      <c r="L16919" s="12"/>
    </row>
    <row r="16920" spans="1:12" x14ac:dyDescent="0.3">
      <c r="A16920">
        <v>3</v>
      </c>
      <c r="B16920">
        <v>34884</v>
      </c>
      <c r="C16920">
        <v>7</v>
      </c>
      <c r="D16920">
        <v>85000</v>
      </c>
      <c r="E16920" s="46">
        <v>45536</v>
      </c>
      <c r="F16920">
        <v>-75</v>
      </c>
      <c r="I16920" t="str">
        <f>INDEX(LedgerMapping[[#All],[Level 3]],MATCH(Actuals[[#This Row],[Sub Ledger]],LedgerMapping[[#All],[Sub Ledger]],0))</f>
        <v>Ammortisation</v>
      </c>
      <c r="J16920" s="22">
        <f>YEAR(Actuals[[#This Row],[Date]])</f>
        <v>2024</v>
      </c>
      <c r="K16920" s="22">
        <f>MONTH(Actuals[[#This Row],[Date]])</f>
        <v>9</v>
      </c>
      <c r="L16920" s="12"/>
    </row>
    <row r="16921" spans="1:12" x14ac:dyDescent="0.3">
      <c r="A16921">
        <v>3</v>
      </c>
      <c r="B16921">
        <v>36035</v>
      </c>
      <c r="C16921">
        <v>7</v>
      </c>
      <c r="D16921">
        <v>85000</v>
      </c>
      <c r="E16921" s="46">
        <v>45567</v>
      </c>
      <c r="F16921">
        <v>-55</v>
      </c>
      <c r="I16921" t="str">
        <f>INDEX(LedgerMapping[[#All],[Level 3]],MATCH(Actuals[[#This Row],[Sub Ledger]],LedgerMapping[[#All],[Sub Ledger]],0))</f>
        <v>Ammortisation</v>
      </c>
      <c r="J16921" s="22">
        <f>YEAR(Actuals[[#This Row],[Date]])</f>
        <v>2024</v>
      </c>
      <c r="K16921" s="22">
        <f>MONTH(Actuals[[#This Row],[Date]])</f>
        <v>10</v>
      </c>
      <c r="L16921" s="12"/>
    </row>
    <row r="16922" spans="1:12" x14ac:dyDescent="0.3">
      <c r="A16922">
        <v>3</v>
      </c>
      <c r="B16922">
        <v>37184</v>
      </c>
      <c r="C16922">
        <v>7</v>
      </c>
      <c r="D16922">
        <v>85000</v>
      </c>
      <c r="E16922" s="46">
        <v>45597</v>
      </c>
      <c r="F16922">
        <v>-72</v>
      </c>
      <c r="I16922" t="str">
        <f>INDEX(LedgerMapping[[#All],[Level 3]],MATCH(Actuals[[#This Row],[Sub Ledger]],LedgerMapping[[#All],[Sub Ledger]],0))</f>
        <v>Ammortisation</v>
      </c>
      <c r="J16922" s="22">
        <f>YEAR(Actuals[[#This Row],[Date]])</f>
        <v>2024</v>
      </c>
      <c r="K16922" s="22">
        <f>MONTH(Actuals[[#This Row],[Date]])</f>
        <v>11</v>
      </c>
      <c r="L16922" s="12"/>
    </row>
    <row r="16923" spans="1:12" x14ac:dyDescent="0.3">
      <c r="A16923">
        <v>3</v>
      </c>
      <c r="B16923">
        <v>38334</v>
      </c>
      <c r="C16923">
        <v>7</v>
      </c>
      <c r="D16923">
        <v>85000</v>
      </c>
      <c r="E16923" s="46">
        <v>45628</v>
      </c>
      <c r="F16923">
        <v>-51</v>
      </c>
      <c r="I16923" t="str">
        <f>INDEX(LedgerMapping[[#All],[Level 3]],MATCH(Actuals[[#This Row],[Sub Ledger]],LedgerMapping[[#All],[Sub Ledger]],0))</f>
        <v>Ammortisation</v>
      </c>
      <c r="J16923" s="22">
        <f>YEAR(Actuals[[#This Row],[Date]])</f>
        <v>2024</v>
      </c>
      <c r="K16923" s="22">
        <f>MONTH(Actuals[[#This Row],[Date]])</f>
        <v>12</v>
      </c>
      <c r="L16923" s="12"/>
    </row>
    <row r="16924" spans="1:12" x14ac:dyDescent="0.3">
      <c r="A16924">
        <v>3</v>
      </c>
      <c r="B16924">
        <v>39377</v>
      </c>
      <c r="C16924">
        <v>7</v>
      </c>
      <c r="D16924">
        <v>85000</v>
      </c>
      <c r="E16924" s="46">
        <v>45657</v>
      </c>
      <c r="F16924">
        <v>-1255.5</v>
      </c>
      <c r="I16924" t="str">
        <f>INDEX(LedgerMapping[[#All],[Level 3]],MATCH(Actuals[[#This Row],[Sub Ledger]],LedgerMapping[[#All],[Sub Ledger]],0))</f>
        <v>Ammortisation</v>
      </c>
      <c r="J16924" s="22">
        <f>YEAR(Actuals[[#This Row],[Date]])</f>
        <v>2024</v>
      </c>
      <c r="K16924" s="22">
        <f>MONTH(Actuals[[#This Row],[Date]])</f>
        <v>12</v>
      </c>
      <c r="L16924" s="12"/>
    </row>
    <row r="16925" spans="1:12" x14ac:dyDescent="0.3">
      <c r="A16925">
        <v>3</v>
      </c>
      <c r="B16925">
        <v>180</v>
      </c>
      <c r="C16925">
        <v>7</v>
      </c>
      <c r="D16925">
        <v>87000</v>
      </c>
      <c r="E16925" s="46">
        <v>44562</v>
      </c>
      <c r="F16925">
        <v>-135</v>
      </c>
      <c r="I16925" t="str">
        <f>INDEX(LedgerMapping[[#All],[Level 3]],MATCH(Actuals[[#This Row],[Sub Ledger]],LedgerMapping[[#All],[Sub Ledger]],0))</f>
        <v>Administration</v>
      </c>
      <c r="J16925" s="22">
        <f>YEAR(Actuals[[#This Row],[Date]])</f>
        <v>2022</v>
      </c>
      <c r="K16925" s="22">
        <f>MONTH(Actuals[[#This Row],[Date]])</f>
        <v>1</v>
      </c>
      <c r="L16925" s="12"/>
    </row>
    <row r="16926" spans="1:12" x14ac:dyDescent="0.3">
      <c r="A16926">
        <v>3</v>
      </c>
      <c r="B16926">
        <v>1306</v>
      </c>
      <c r="C16926">
        <v>7</v>
      </c>
      <c r="D16926">
        <v>87000</v>
      </c>
      <c r="E16926" s="46">
        <v>44593</v>
      </c>
      <c r="F16926">
        <v>-90</v>
      </c>
      <c r="I16926" t="str">
        <f>INDEX(LedgerMapping[[#All],[Level 3]],MATCH(Actuals[[#This Row],[Sub Ledger]],LedgerMapping[[#All],[Sub Ledger]],0))</f>
        <v>Administration</v>
      </c>
      <c r="J16926" s="22">
        <f>YEAR(Actuals[[#This Row],[Date]])</f>
        <v>2022</v>
      </c>
      <c r="K16926" s="22">
        <f>MONTH(Actuals[[#This Row],[Date]])</f>
        <v>2</v>
      </c>
      <c r="L16926" s="12"/>
    </row>
    <row r="16927" spans="1:12" x14ac:dyDescent="0.3">
      <c r="A16927">
        <v>3</v>
      </c>
      <c r="B16927">
        <v>2430</v>
      </c>
      <c r="C16927">
        <v>7</v>
      </c>
      <c r="D16927">
        <v>87000</v>
      </c>
      <c r="E16927" s="46">
        <v>44624</v>
      </c>
      <c r="F16927">
        <v>-135</v>
      </c>
      <c r="I16927" t="str">
        <f>INDEX(LedgerMapping[[#All],[Level 3]],MATCH(Actuals[[#This Row],[Sub Ledger]],LedgerMapping[[#All],[Sub Ledger]],0))</f>
        <v>Administration</v>
      </c>
      <c r="J16927" s="22">
        <f>YEAR(Actuals[[#This Row],[Date]])</f>
        <v>2022</v>
      </c>
      <c r="K16927" s="22">
        <f>MONTH(Actuals[[#This Row],[Date]])</f>
        <v>3</v>
      </c>
      <c r="L16927" s="12"/>
    </row>
    <row r="16928" spans="1:12" x14ac:dyDescent="0.3">
      <c r="A16928">
        <v>3</v>
      </c>
      <c r="B16928">
        <v>3548</v>
      </c>
      <c r="C16928">
        <v>7</v>
      </c>
      <c r="D16928">
        <v>87000</v>
      </c>
      <c r="E16928" s="46">
        <v>44654</v>
      </c>
      <c r="F16928">
        <v>-135</v>
      </c>
      <c r="I16928" t="str">
        <f>INDEX(LedgerMapping[[#All],[Level 3]],MATCH(Actuals[[#This Row],[Sub Ledger]],LedgerMapping[[#All],[Sub Ledger]],0))</f>
        <v>Administration</v>
      </c>
      <c r="J16928" s="22">
        <f>YEAR(Actuals[[#This Row],[Date]])</f>
        <v>2022</v>
      </c>
      <c r="K16928" s="22">
        <f>MONTH(Actuals[[#This Row],[Date]])</f>
        <v>4</v>
      </c>
      <c r="L16928" s="12"/>
    </row>
    <row r="16929" spans="1:12" x14ac:dyDescent="0.3">
      <c r="A16929">
        <v>3</v>
      </c>
      <c r="B16929">
        <v>4668</v>
      </c>
      <c r="C16929">
        <v>7</v>
      </c>
      <c r="D16929">
        <v>87000</v>
      </c>
      <c r="E16929" s="46">
        <v>44685</v>
      </c>
      <c r="F16929">
        <v>-180</v>
      </c>
      <c r="I16929" t="str">
        <f>INDEX(LedgerMapping[[#All],[Level 3]],MATCH(Actuals[[#This Row],[Sub Ledger]],LedgerMapping[[#All],[Sub Ledger]],0))</f>
        <v>Administration</v>
      </c>
      <c r="J16929" s="22">
        <f>YEAR(Actuals[[#This Row],[Date]])</f>
        <v>2022</v>
      </c>
      <c r="K16929" s="22">
        <f>MONTH(Actuals[[#This Row],[Date]])</f>
        <v>5</v>
      </c>
      <c r="L16929" s="12"/>
    </row>
    <row r="16930" spans="1:12" x14ac:dyDescent="0.3">
      <c r="A16930">
        <v>3</v>
      </c>
      <c r="B16930">
        <v>5794</v>
      </c>
      <c r="C16930">
        <v>7</v>
      </c>
      <c r="D16930">
        <v>87000</v>
      </c>
      <c r="E16930" s="46">
        <v>44715</v>
      </c>
      <c r="F16930">
        <v>-180</v>
      </c>
      <c r="I16930" t="str">
        <f>INDEX(LedgerMapping[[#All],[Level 3]],MATCH(Actuals[[#This Row],[Sub Ledger]],LedgerMapping[[#All],[Sub Ledger]],0))</f>
        <v>Administration</v>
      </c>
      <c r="J16930" s="22">
        <f>YEAR(Actuals[[#This Row],[Date]])</f>
        <v>2022</v>
      </c>
      <c r="K16930" s="22">
        <f>MONTH(Actuals[[#This Row],[Date]])</f>
        <v>6</v>
      </c>
      <c r="L16930" s="12"/>
    </row>
    <row r="16931" spans="1:12" x14ac:dyDescent="0.3">
      <c r="A16931">
        <v>3</v>
      </c>
      <c r="B16931">
        <v>6918</v>
      </c>
      <c r="C16931">
        <v>7</v>
      </c>
      <c r="D16931">
        <v>87000</v>
      </c>
      <c r="E16931" s="46">
        <v>44746</v>
      </c>
      <c r="F16931">
        <v>-135</v>
      </c>
      <c r="I16931" t="str">
        <f>INDEX(LedgerMapping[[#All],[Level 3]],MATCH(Actuals[[#This Row],[Sub Ledger]],LedgerMapping[[#All],[Sub Ledger]],0))</f>
        <v>Administration</v>
      </c>
      <c r="J16931" s="22">
        <f>YEAR(Actuals[[#This Row],[Date]])</f>
        <v>2022</v>
      </c>
      <c r="K16931" s="22">
        <f>MONTH(Actuals[[#This Row],[Date]])</f>
        <v>7</v>
      </c>
      <c r="L16931" s="12"/>
    </row>
    <row r="16932" spans="1:12" x14ac:dyDescent="0.3">
      <c r="A16932">
        <v>3</v>
      </c>
      <c r="B16932">
        <v>8038</v>
      </c>
      <c r="C16932">
        <v>7</v>
      </c>
      <c r="D16932">
        <v>87000</v>
      </c>
      <c r="E16932" s="46">
        <v>44777</v>
      </c>
      <c r="F16932">
        <v>-135</v>
      </c>
      <c r="I16932" t="str">
        <f>INDEX(LedgerMapping[[#All],[Level 3]],MATCH(Actuals[[#This Row],[Sub Ledger]],LedgerMapping[[#All],[Sub Ledger]],0))</f>
        <v>Administration</v>
      </c>
      <c r="J16932" s="22">
        <f>YEAR(Actuals[[#This Row],[Date]])</f>
        <v>2022</v>
      </c>
      <c r="K16932" s="22">
        <f>MONTH(Actuals[[#This Row],[Date]])</f>
        <v>8</v>
      </c>
      <c r="L16932" s="12"/>
    </row>
    <row r="16933" spans="1:12" x14ac:dyDescent="0.3">
      <c r="A16933">
        <v>3</v>
      </c>
      <c r="B16933">
        <v>9161</v>
      </c>
      <c r="C16933">
        <v>7</v>
      </c>
      <c r="D16933">
        <v>87000</v>
      </c>
      <c r="E16933" s="46">
        <v>44805</v>
      </c>
      <c r="F16933">
        <v>-90</v>
      </c>
      <c r="I16933" t="str">
        <f>INDEX(LedgerMapping[[#All],[Level 3]],MATCH(Actuals[[#This Row],[Sub Ledger]],LedgerMapping[[#All],[Sub Ledger]],0))</f>
        <v>Administration</v>
      </c>
      <c r="J16933" s="22">
        <f>YEAR(Actuals[[#This Row],[Date]])</f>
        <v>2022</v>
      </c>
      <c r="K16933" s="22">
        <f>MONTH(Actuals[[#This Row],[Date]])</f>
        <v>9</v>
      </c>
      <c r="L16933" s="12"/>
    </row>
    <row r="16934" spans="1:12" x14ac:dyDescent="0.3">
      <c r="A16934">
        <v>3</v>
      </c>
      <c r="B16934">
        <v>10276</v>
      </c>
      <c r="C16934">
        <v>7</v>
      </c>
      <c r="D16934">
        <v>87000</v>
      </c>
      <c r="E16934" s="46">
        <v>44836</v>
      </c>
      <c r="F16934">
        <v>-135</v>
      </c>
      <c r="I16934" t="str">
        <f>INDEX(LedgerMapping[[#All],[Level 3]],MATCH(Actuals[[#This Row],[Sub Ledger]],LedgerMapping[[#All],[Sub Ledger]],0))</f>
        <v>Administration</v>
      </c>
      <c r="J16934" s="22">
        <f>YEAR(Actuals[[#This Row],[Date]])</f>
        <v>2022</v>
      </c>
      <c r="K16934" s="22">
        <f>MONTH(Actuals[[#This Row],[Date]])</f>
        <v>10</v>
      </c>
      <c r="L16934" s="12"/>
    </row>
    <row r="16935" spans="1:12" x14ac:dyDescent="0.3">
      <c r="A16935">
        <v>3</v>
      </c>
      <c r="B16935">
        <v>11395</v>
      </c>
      <c r="C16935">
        <v>7</v>
      </c>
      <c r="D16935">
        <v>87000</v>
      </c>
      <c r="E16935" s="46">
        <v>44866</v>
      </c>
      <c r="F16935">
        <v>-90</v>
      </c>
      <c r="I16935" t="str">
        <f>INDEX(LedgerMapping[[#All],[Level 3]],MATCH(Actuals[[#This Row],[Sub Ledger]],LedgerMapping[[#All],[Sub Ledger]],0))</f>
        <v>Administration</v>
      </c>
      <c r="J16935" s="22">
        <f>YEAR(Actuals[[#This Row],[Date]])</f>
        <v>2022</v>
      </c>
      <c r="K16935" s="22">
        <f>MONTH(Actuals[[#This Row],[Date]])</f>
        <v>11</v>
      </c>
      <c r="L16935" s="12"/>
    </row>
    <row r="16936" spans="1:12" x14ac:dyDescent="0.3">
      <c r="A16936">
        <v>3</v>
      </c>
      <c r="B16936">
        <v>12523</v>
      </c>
      <c r="C16936">
        <v>7</v>
      </c>
      <c r="D16936">
        <v>87000</v>
      </c>
      <c r="E16936" s="46">
        <v>44897</v>
      </c>
      <c r="F16936">
        <v>-180</v>
      </c>
      <c r="I16936" t="str">
        <f>INDEX(LedgerMapping[[#All],[Level 3]],MATCH(Actuals[[#This Row],[Sub Ledger]],LedgerMapping[[#All],[Sub Ledger]],0))</f>
        <v>Administration</v>
      </c>
      <c r="J16936" s="22">
        <f>YEAR(Actuals[[#This Row],[Date]])</f>
        <v>2022</v>
      </c>
      <c r="K16936" s="22">
        <f>MONTH(Actuals[[#This Row],[Date]])</f>
        <v>12</v>
      </c>
      <c r="L16936" s="12"/>
    </row>
    <row r="16937" spans="1:12" x14ac:dyDescent="0.3">
      <c r="A16937">
        <v>3</v>
      </c>
      <c r="B16937">
        <v>13605</v>
      </c>
      <c r="C16937">
        <v>7</v>
      </c>
      <c r="D16937">
        <v>87000</v>
      </c>
      <c r="E16937" s="46">
        <v>44927</v>
      </c>
      <c r="F16937">
        <v>-360</v>
      </c>
      <c r="I16937" t="str">
        <f>INDEX(LedgerMapping[[#All],[Level 3]],MATCH(Actuals[[#This Row],[Sub Ledger]],LedgerMapping[[#All],[Sub Ledger]],0))</f>
        <v>Administration</v>
      </c>
      <c r="J16937" s="22">
        <f>YEAR(Actuals[[#This Row],[Date]])</f>
        <v>2023</v>
      </c>
      <c r="K16937" s="22">
        <f>MONTH(Actuals[[#This Row],[Date]])</f>
        <v>1</v>
      </c>
      <c r="L16937" s="12"/>
    </row>
    <row r="16938" spans="1:12" x14ac:dyDescent="0.3">
      <c r="A16938">
        <v>3</v>
      </c>
      <c r="B16938">
        <v>14617</v>
      </c>
      <c r="C16938">
        <v>7</v>
      </c>
      <c r="D16938">
        <v>87000</v>
      </c>
      <c r="E16938" s="46">
        <v>44958</v>
      </c>
      <c r="F16938">
        <v>-180</v>
      </c>
      <c r="I16938" t="str">
        <f>INDEX(LedgerMapping[[#All],[Level 3]],MATCH(Actuals[[#This Row],[Sub Ledger]],LedgerMapping[[#All],[Sub Ledger]],0))</f>
        <v>Administration</v>
      </c>
      <c r="J16938" s="22">
        <f>YEAR(Actuals[[#This Row],[Date]])</f>
        <v>2023</v>
      </c>
      <c r="K16938" s="22">
        <f>MONTH(Actuals[[#This Row],[Date]])</f>
        <v>2</v>
      </c>
      <c r="L16938" s="12"/>
    </row>
    <row r="16939" spans="1:12" x14ac:dyDescent="0.3">
      <c r="A16939">
        <v>3</v>
      </c>
      <c r="B16939">
        <v>15596</v>
      </c>
      <c r="C16939">
        <v>7</v>
      </c>
      <c r="D16939">
        <v>87000</v>
      </c>
      <c r="E16939" s="46">
        <v>44988</v>
      </c>
      <c r="F16939">
        <v>-270</v>
      </c>
      <c r="I16939" t="str">
        <f>INDEX(LedgerMapping[[#All],[Level 3]],MATCH(Actuals[[#This Row],[Sub Ledger]],LedgerMapping[[#All],[Sub Ledger]],0))</f>
        <v>Administration</v>
      </c>
      <c r="J16939" s="22">
        <f>YEAR(Actuals[[#This Row],[Date]])</f>
        <v>2023</v>
      </c>
      <c r="K16939" s="22">
        <f>MONTH(Actuals[[#This Row],[Date]])</f>
        <v>3</v>
      </c>
      <c r="L16939" s="12"/>
    </row>
    <row r="16940" spans="1:12" x14ac:dyDescent="0.3">
      <c r="A16940">
        <v>3</v>
      </c>
      <c r="B16940">
        <v>16628</v>
      </c>
      <c r="C16940">
        <v>7</v>
      </c>
      <c r="D16940">
        <v>87000</v>
      </c>
      <c r="E16940" s="46">
        <v>45018</v>
      </c>
      <c r="F16940">
        <v>-360</v>
      </c>
      <c r="I16940" t="str">
        <f>INDEX(LedgerMapping[[#All],[Level 3]],MATCH(Actuals[[#This Row],[Sub Ledger]],LedgerMapping[[#All],[Sub Ledger]],0))</f>
        <v>Administration</v>
      </c>
      <c r="J16940" s="22">
        <f>YEAR(Actuals[[#This Row],[Date]])</f>
        <v>2023</v>
      </c>
      <c r="K16940" s="22">
        <f>MONTH(Actuals[[#This Row],[Date]])</f>
        <v>4</v>
      </c>
      <c r="L16940" s="12"/>
    </row>
    <row r="16941" spans="1:12" x14ac:dyDescent="0.3">
      <c r="A16941">
        <v>3</v>
      </c>
      <c r="B16941">
        <v>17660</v>
      </c>
      <c r="C16941">
        <v>7</v>
      </c>
      <c r="D16941">
        <v>87000</v>
      </c>
      <c r="E16941" s="46">
        <v>45049</v>
      </c>
      <c r="F16941">
        <v>-180</v>
      </c>
      <c r="I16941" t="str">
        <f>INDEX(LedgerMapping[[#All],[Level 3]],MATCH(Actuals[[#This Row],[Sub Ledger]],LedgerMapping[[#All],[Sub Ledger]],0))</f>
        <v>Administration</v>
      </c>
      <c r="J16941" s="22">
        <f>YEAR(Actuals[[#This Row],[Date]])</f>
        <v>2023</v>
      </c>
      <c r="K16941" s="22">
        <f>MONTH(Actuals[[#This Row],[Date]])</f>
        <v>5</v>
      </c>
      <c r="L16941" s="12"/>
    </row>
    <row r="16942" spans="1:12" x14ac:dyDescent="0.3">
      <c r="A16942">
        <v>3</v>
      </c>
      <c r="B16942">
        <v>18664</v>
      </c>
      <c r="C16942">
        <v>7</v>
      </c>
      <c r="D16942">
        <v>87000</v>
      </c>
      <c r="E16942" s="46">
        <v>45079</v>
      </c>
      <c r="F16942">
        <v>-180</v>
      </c>
      <c r="I16942" t="str">
        <f>INDEX(LedgerMapping[[#All],[Level 3]],MATCH(Actuals[[#This Row],[Sub Ledger]],LedgerMapping[[#All],[Sub Ledger]],0))</f>
        <v>Administration</v>
      </c>
      <c r="J16942" s="22">
        <f>YEAR(Actuals[[#This Row],[Date]])</f>
        <v>2023</v>
      </c>
      <c r="K16942" s="22">
        <f>MONTH(Actuals[[#This Row],[Date]])</f>
        <v>6</v>
      </c>
      <c r="L16942" s="12"/>
    </row>
    <row r="16943" spans="1:12" x14ac:dyDescent="0.3">
      <c r="A16943">
        <v>3</v>
      </c>
      <c r="B16943">
        <v>19692</v>
      </c>
      <c r="C16943">
        <v>7</v>
      </c>
      <c r="D16943">
        <v>87000</v>
      </c>
      <c r="E16943" s="46">
        <v>45110</v>
      </c>
      <c r="F16943">
        <v>-360</v>
      </c>
      <c r="I16943" t="str">
        <f>INDEX(LedgerMapping[[#All],[Level 3]],MATCH(Actuals[[#This Row],[Sub Ledger]],LedgerMapping[[#All],[Sub Ledger]],0))</f>
        <v>Administration</v>
      </c>
      <c r="J16943" s="22">
        <f>YEAR(Actuals[[#This Row],[Date]])</f>
        <v>2023</v>
      </c>
      <c r="K16943" s="22">
        <f>MONTH(Actuals[[#This Row],[Date]])</f>
        <v>7</v>
      </c>
      <c r="L16943" s="12"/>
    </row>
    <row r="16944" spans="1:12" x14ac:dyDescent="0.3">
      <c r="A16944">
        <v>3</v>
      </c>
      <c r="B16944">
        <v>20722</v>
      </c>
      <c r="C16944">
        <v>7</v>
      </c>
      <c r="D16944">
        <v>87000</v>
      </c>
      <c r="E16944" s="46">
        <v>45141</v>
      </c>
      <c r="F16944">
        <v>-180</v>
      </c>
      <c r="I16944" t="str">
        <f>INDEX(LedgerMapping[[#All],[Level 3]],MATCH(Actuals[[#This Row],[Sub Ledger]],LedgerMapping[[#All],[Sub Ledger]],0))</f>
        <v>Administration</v>
      </c>
      <c r="J16944" s="22">
        <f>YEAR(Actuals[[#This Row],[Date]])</f>
        <v>2023</v>
      </c>
      <c r="K16944" s="22">
        <f>MONTH(Actuals[[#This Row],[Date]])</f>
        <v>8</v>
      </c>
      <c r="L16944" s="12"/>
    </row>
    <row r="16945" spans="1:12" x14ac:dyDescent="0.3">
      <c r="A16945">
        <v>3</v>
      </c>
      <c r="B16945">
        <v>21724</v>
      </c>
      <c r="C16945">
        <v>7</v>
      </c>
      <c r="D16945">
        <v>87000</v>
      </c>
      <c r="E16945" s="46">
        <v>45169</v>
      </c>
      <c r="F16945">
        <v>-180</v>
      </c>
      <c r="I16945" t="str">
        <f>INDEX(LedgerMapping[[#All],[Level 3]],MATCH(Actuals[[#This Row],[Sub Ledger]],LedgerMapping[[#All],[Sub Ledger]],0))</f>
        <v>Administration</v>
      </c>
      <c r="J16945" s="22">
        <f>YEAR(Actuals[[#This Row],[Date]])</f>
        <v>2023</v>
      </c>
      <c r="K16945" s="22">
        <f>MONTH(Actuals[[#This Row],[Date]])</f>
        <v>8</v>
      </c>
      <c r="L16945" s="12"/>
    </row>
    <row r="16946" spans="1:12" x14ac:dyDescent="0.3">
      <c r="A16946">
        <v>3</v>
      </c>
      <c r="B16946">
        <v>22700</v>
      </c>
      <c r="C16946">
        <v>7</v>
      </c>
      <c r="D16946">
        <v>87000</v>
      </c>
      <c r="E16946" s="46">
        <v>45200</v>
      </c>
      <c r="F16946">
        <v>-360</v>
      </c>
      <c r="I16946" t="str">
        <f>INDEX(LedgerMapping[[#All],[Level 3]],MATCH(Actuals[[#This Row],[Sub Ledger]],LedgerMapping[[#All],[Sub Ledger]],0))</f>
        <v>Administration</v>
      </c>
      <c r="J16946" s="22">
        <f>YEAR(Actuals[[#This Row],[Date]])</f>
        <v>2023</v>
      </c>
      <c r="K16946" s="22">
        <f>MONTH(Actuals[[#This Row],[Date]])</f>
        <v>10</v>
      </c>
      <c r="L16946" s="12"/>
    </row>
    <row r="16947" spans="1:12" x14ac:dyDescent="0.3">
      <c r="A16947">
        <v>3</v>
      </c>
      <c r="B16947">
        <v>23704</v>
      </c>
      <c r="C16947">
        <v>7</v>
      </c>
      <c r="D16947">
        <v>87000</v>
      </c>
      <c r="E16947" s="46">
        <v>45230</v>
      </c>
      <c r="F16947">
        <v>-180</v>
      </c>
      <c r="I16947" t="str">
        <f>INDEX(LedgerMapping[[#All],[Level 3]],MATCH(Actuals[[#This Row],[Sub Ledger]],LedgerMapping[[#All],[Sub Ledger]],0))</f>
        <v>Administration</v>
      </c>
      <c r="J16947" s="22">
        <f>YEAR(Actuals[[#This Row],[Date]])</f>
        <v>2023</v>
      </c>
      <c r="K16947" s="22">
        <f>MONTH(Actuals[[#This Row],[Date]])</f>
        <v>10</v>
      </c>
      <c r="L16947" s="12"/>
    </row>
    <row r="16948" spans="1:12" x14ac:dyDescent="0.3">
      <c r="A16948">
        <v>3</v>
      </c>
      <c r="B16948">
        <v>24734</v>
      </c>
      <c r="C16948">
        <v>7</v>
      </c>
      <c r="D16948">
        <v>87000</v>
      </c>
      <c r="E16948" s="46">
        <v>45261</v>
      </c>
      <c r="F16948">
        <v>-180</v>
      </c>
      <c r="I16948" t="str">
        <f>INDEX(LedgerMapping[[#All],[Level 3]],MATCH(Actuals[[#This Row],[Sub Ledger]],LedgerMapping[[#All],[Sub Ledger]],0))</f>
        <v>Administration</v>
      </c>
      <c r="J16948" s="22">
        <f>YEAR(Actuals[[#This Row],[Date]])</f>
        <v>2023</v>
      </c>
      <c r="K16948" s="22">
        <f>MONTH(Actuals[[#This Row],[Date]])</f>
        <v>12</v>
      </c>
      <c r="L16948" s="12"/>
    </row>
    <row r="16949" spans="1:12" x14ac:dyDescent="0.3">
      <c r="A16949">
        <v>3</v>
      </c>
      <c r="B16949">
        <v>25795</v>
      </c>
      <c r="C16949">
        <v>7</v>
      </c>
      <c r="D16949">
        <v>87000</v>
      </c>
      <c r="E16949" s="46">
        <v>45291</v>
      </c>
      <c r="F16949">
        <v>-270</v>
      </c>
      <c r="I16949" t="str">
        <f>INDEX(LedgerMapping[[#All],[Level 3]],MATCH(Actuals[[#This Row],[Sub Ledger]],LedgerMapping[[#All],[Sub Ledger]],0))</f>
        <v>Administration</v>
      </c>
      <c r="J16949" s="22">
        <f>YEAR(Actuals[[#This Row],[Date]])</f>
        <v>2023</v>
      </c>
      <c r="K16949" s="22">
        <f>MONTH(Actuals[[#This Row],[Date]])</f>
        <v>12</v>
      </c>
      <c r="L16949" s="12"/>
    </row>
    <row r="16950" spans="1:12" x14ac:dyDescent="0.3">
      <c r="A16950">
        <v>3</v>
      </c>
      <c r="B16950">
        <v>26931</v>
      </c>
      <c r="C16950">
        <v>7</v>
      </c>
      <c r="D16950">
        <v>87000</v>
      </c>
      <c r="E16950" s="46">
        <v>45322</v>
      </c>
      <c r="F16950">
        <v>-338</v>
      </c>
      <c r="I16950" t="str">
        <f>INDEX(LedgerMapping[[#All],[Level 3]],MATCH(Actuals[[#This Row],[Sub Ledger]],LedgerMapping[[#All],[Sub Ledger]],0))</f>
        <v>Administration</v>
      </c>
      <c r="J16950" s="22">
        <f>YEAR(Actuals[[#This Row],[Date]])</f>
        <v>2024</v>
      </c>
      <c r="K16950" s="22">
        <f>MONTH(Actuals[[#This Row],[Date]])</f>
        <v>1</v>
      </c>
      <c r="L16950" s="12"/>
    </row>
    <row r="16951" spans="1:12" x14ac:dyDescent="0.3">
      <c r="A16951">
        <v>3</v>
      </c>
      <c r="B16951">
        <v>28081</v>
      </c>
      <c r="C16951">
        <v>7</v>
      </c>
      <c r="D16951">
        <v>87000</v>
      </c>
      <c r="E16951" s="46">
        <v>45354</v>
      </c>
      <c r="F16951">
        <v>-338</v>
      </c>
      <c r="I16951" t="str">
        <f>INDEX(LedgerMapping[[#All],[Level 3]],MATCH(Actuals[[#This Row],[Sub Ledger]],LedgerMapping[[#All],[Sub Ledger]],0))</f>
        <v>Administration</v>
      </c>
      <c r="J16951" s="22">
        <f>YEAR(Actuals[[#This Row],[Date]])</f>
        <v>2024</v>
      </c>
      <c r="K16951" s="22">
        <f>MONTH(Actuals[[#This Row],[Date]])</f>
        <v>3</v>
      </c>
      <c r="L16951" s="12"/>
    </row>
    <row r="16952" spans="1:12" x14ac:dyDescent="0.3">
      <c r="A16952">
        <v>3</v>
      </c>
      <c r="B16952">
        <v>29234</v>
      </c>
      <c r="C16952">
        <v>7</v>
      </c>
      <c r="D16952">
        <v>87000</v>
      </c>
      <c r="E16952" s="46">
        <v>45384</v>
      </c>
      <c r="F16952">
        <v>-405</v>
      </c>
      <c r="I16952" t="str">
        <f>INDEX(LedgerMapping[[#All],[Level 3]],MATCH(Actuals[[#This Row],[Sub Ledger]],LedgerMapping[[#All],[Sub Ledger]],0))</f>
        <v>Administration</v>
      </c>
      <c r="J16952" s="22">
        <f>YEAR(Actuals[[#This Row],[Date]])</f>
        <v>2024</v>
      </c>
      <c r="K16952" s="22">
        <f>MONTH(Actuals[[#This Row],[Date]])</f>
        <v>4</v>
      </c>
      <c r="L16952" s="12"/>
    </row>
    <row r="16953" spans="1:12" x14ac:dyDescent="0.3">
      <c r="A16953">
        <v>3</v>
      </c>
      <c r="B16953">
        <v>30360</v>
      </c>
      <c r="C16953">
        <v>7</v>
      </c>
      <c r="D16953">
        <v>87000</v>
      </c>
      <c r="E16953" s="46">
        <v>45415</v>
      </c>
      <c r="F16953">
        <v>-338</v>
      </c>
      <c r="I16953" t="str">
        <f>INDEX(LedgerMapping[[#All],[Level 3]],MATCH(Actuals[[#This Row],[Sub Ledger]],LedgerMapping[[#All],[Sub Ledger]],0))</f>
        <v>Administration</v>
      </c>
      <c r="J16953" s="22">
        <f>YEAR(Actuals[[#This Row],[Date]])</f>
        <v>2024</v>
      </c>
      <c r="K16953" s="22">
        <f>MONTH(Actuals[[#This Row],[Date]])</f>
        <v>5</v>
      </c>
      <c r="L16953" s="12"/>
    </row>
    <row r="16954" spans="1:12" x14ac:dyDescent="0.3">
      <c r="A16954">
        <v>3</v>
      </c>
      <c r="B16954">
        <v>31486</v>
      </c>
      <c r="C16954">
        <v>7</v>
      </c>
      <c r="D16954">
        <v>87000</v>
      </c>
      <c r="E16954" s="46">
        <v>45445</v>
      </c>
      <c r="F16954">
        <v>-338</v>
      </c>
      <c r="I16954" t="str">
        <f>INDEX(LedgerMapping[[#All],[Level 3]],MATCH(Actuals[[#This Row],[Sub Ledger]],LedgerMapping[[#All],[Sub Ledger]],0))</f>
        <v>Administration</v>
      </c>
      <c r="J16954" s="22">
        <f>YEAR(Actuals[[#This Row],[Date]])</f>
        <v>2024</v>
      </c>
      <c r="K16954" s="22">
        <f>MONTH(Actuals[[#This Row],[Date]])</f>
        <v>6</v>
      </c>
      <c r="L16954" s="12"/>
    </row>
    <row r="16955" spans="1:12" x14ac:dyDescent="0.3">
      <c r="A16955">
        <v>3</v>
      </c>
      <c r="B16955">
        <v>32610</v>
      </c>
      <c r="C16955">
        <v>7</v>
      </c>
      <c r="D16955">
        <v>87000</v>
      </c>
      <c r="E16955" s="46">
        <v>45476</v>
      </c>
      <c r="F16955">
        <v>-405</v>
      </c>
      <c r="I16955" t="str">
        <f>INDEX(LedgerMapping[[#All],[Level 3]],MATCH(Actuals[[#This Row],[Sub Ledger]],LedgerMapping[[#All],[Sub Ledger]],0))</f>
        <v>Administration</v>
      </c>
      <c r="J16955" s="22">
        <f>YEAR(Actuals[[#This Row],[Date]])</f>
        <v>2024</v>
      </c>
      <c r="K16955" s="22">
        <f>MONTH(Actuals[[#This Row],[Date]])</f>
        <v>7</v>
      </c>
      <c r="L16955" s="12"/>
    </row>
    <row r="16956" spans="1:12" x14ac:dyDescent="0.3">
      <c r="A16956">
        <v>3</v>
      </c>
      <c r="B16956">
        <v>33735</v>
      </c>
      <c r="C16956">
        <v>7</v>
      </c>
      <c r="D16956">
        <v>87000</v>
      </c>
      <c r="E16956" s="46">
        <v>45507</v>
      </c>
      <c r="F16956">
        <v>-338</v>
      </c>
      <c r="I16956" t="str">
        <f>INDEX(LedgerMapping[[#All],[Level 3]],MATCH(Actuals[[#This Row],[Sub Ledger]],LedgerMapping[[#All],[Sub Ledger]],0))</f>
        <v>Administration</v>
      </c>
      <c r="J16956" s="22">
        <f>YEAR(Actuals[[#This Row],[Date]])</f>
        <v>2024</v>
      </c>
      <c r="K16956" s="22">
        <f>MONTH(Actuals[[#This Row],[Date]])</f>
        <v>8</v>
      </c>
      <c r="L16956" s="12"/>
    </row>
    <row r="16957" spans="1:12" x14ac:dyDescent="0.3">
      <c r="A16957">
        <v>3</v>
      </c>
      <c r="B16957">
        <v>34885</v>
      </c>
      <c r="C16957">
        <v>7</v>
      </c>
      <c r="D16957">
        <v>87000</v>
      </c>
      <c r="E16957" s="46">
        <v>45536</v>
      </c>
      <c r="F16957">
        <v>-405</v>
      </c>
      <c r="I16957" t="str">
        <f>INDEX(LedgerMapping[[#All],[Level 3]],MATCH(Actuals[[#This Row],[Sub Ledger]],LedgerMapping[[#All],[Sub Ledger]],0))</f>
        <v>Administration</v>
      </c>
      <c r="J16957" s="22">
        <f>YEAR(Actuals[[#This Row],[Date]])</f>
        <v>2024</v>
      </c>
      <c r="K16957" s="22">
        <f>MONTH(Actuals[[#This Row],[Date]])</f>
        <v>9</v>
      </c>
      <c r="L16957" s="12"/>
    </row>
    <row r="16958" spans="1:12" x14ac:dyDescent="0.3">
      <c r="A16958">
        <v>3</v>
      </c>
      <c r="B16958">
        <v>36036</v>
      </c>
      <c r="C16958">
        <v>7</v>
      </c>
      <c r="D16958">
        <v>87000</v>
      </c>
      <c r="E16958" s="46">
        <v>45567</v>
      </c>
      <c r="F16958">
        <v>-270</v>
      </c>
      <c r="I16958" t="str">
        <f>INDEX(LedgerMapping[[#All],[Level 3]],MATCH(Actuals[[#This Row],[Sub Ledger]],LedgerMapping[[#All],[Sub Ledger]],0))</f>
        <v>Administration</v>
      </c>
      <c r="J16958" s="22">
        <f>YEAR(Actuals[[#This Row],[Date]])</f>
        <v>2024</v>
      </c>
      <c r="K16958" s="22">
        <f>MONTH(Actuals[[#This Row],[Date]])</f>
        <v>10</v>
      </c>
      <c r="L16958" s="12"/>
    </row>
    <row r="16959" spans="1:12" x14ac:dyDescent="0.3">
      <c r="A16959">
        <v>3</v>
      </c>
      <c r="B16959">
        <v>37185</v>
      </c>
      <c r="C16959">
        <v>7</v>
      </c>
      <c r="D16959">
        <v>87000</v>
      </c>
      <c r="E16959" s="46">
        <v>45597</v>
      </c>
      <c r="F16959">
        <v>-338</v>
      </c>
      <c r="I16959" t="str">
        <f>INDEX(LedgerMapping[[#All],[Level 3]],MATCH(Actuals[[#This Row],[Sub Ledger]],LedgerMapping[[#All],[Sub Ledger]],0))</f>
        <v>Administration</v>
      </c>
      <c r="J16959" s="22">
        <f>YEAR(Actuals[[#This Row],[Date]])</f>
        <v>2024</v>
      </c>
      <c r="K16959" s="22">
        <f>MONTH(Actuals[[#This Row],[Date]])</f>
        <v>11</v>
      </c>
      <c r="L16959" s="12"/>
    </row>
    <row r="16960" spans="1:12" x14ac:dyDescent="0.3">
      <c r="A16960">
        <v>3</v>
      </c>
      <c r="B16960">
        <v>38335</v>
      </c>
      <c r="C16960">
        <v>7</v>
      </c>
      <c r="D16960">
        <v>87000</v>
      </c>
      <c r="E16960" s="46">
        <v>45628</v>
      </c>
      <c r="F16960">
        <v>-270</v>
      </c>
      <c r="I16960" t="str">
        <f>INDEX(LedgerMapping[[#All],[Level 3]],MATCH(Actuals[[#This Row],[Sub Ledger]],LedgerMapping[[#All],[Sub Ledger]],0))</f>
        <v>Administration</v>
      </c>
      <c r="J16960" s="22">
        <f>YEAR(Actuals[[#This Row],[Date]])</f>
        <v>2024</v>
      </c>
      <c r="K16960" s="22">
        <f>MONTH(Actuals[[#This Row],[Date]])</f>
        <v>12</v>
      </c>
      <c r="L16960" s="12"/>
    </row>
    <row r="16961" spans="1:12" x14ac:dyDescent="0.3">
      <c r="A16961">
        <v>3</v>
      </c>
      <c r="B16961">
        <v>183</v>
      </c>
      <c r="C16961">
        <v>7</v>
      </c>
      <c r="D16961">
        <v>90000</v>
      </c>
      <c r="E16961" s="46">
        <v>44562</v>
      </c>
      <c r="F16961">
        <v>-73</v>
      </c>
      <c r="I16961" t="str">
        <f>INDEX(LedgerMapping[[#All],[Level 3]],MATCH(Actuals[[#This Row],[Sub Ledger]],LedgerMapping[[#All],[Sub Ledger]],0))</f>
        <v>Interest</v>
      </c>
      <c r="J16961" s="22">
        <f>YEAR(Actuals[[#This Row],[Date]])</f>
        <v>2022</v>
      </c>
      <c r="K16961" s="22">
        <f>MONTH(Actuals[[#This Row],[Date]])</f>
        <v>1</v>
      </c>
      <c r="L16961" s="12"/>
    </row>
    <row r="16962" spans="1:12" x14ac:dyDescent="0.3">
      <c r="A16962">
        <v>3</v>
      </c>
      <c r="B16962">
        <v>1309</v>
      </c>
      <c r="C16962">
        <v>7</v>
      </c>
      <c r="D16962">
        <v>90000</v>
      </c>
      <c r="E16962" s="46">
        <v>44593</v>
      </c>
      <c r="F16962">
        <v>-52</v>
      </c>
      <c r="I16962" t="str">
        <f>INDEX(LedgerMapping[[#All],[Level 3]],MATCH(Actuals[[#This Row],[Sub Ledger]],LedgerMapping[[#All],[Sub Ledger]],0))</f>
        <v>Interest</v>
      </c>
      <c r="J16962" s="22">
        <f>YEAR(Actuals[[#This Row],[Date]])</f>
        <v>2022</v>
      </c>
      <c r="K16962" s="22">
        <f>MONTH(Actuals[[#This Row],[Date]])</f>
        <v>2</v>
      </c>
      <c r="L16962" s="12"/>
    </row>
    <row r="16963" spans="1:12" x14ac:dyDescent="0.3">
      <c r="A16963">
        <v>3</v>
      </c>
      <c r="B16963">
        <v>2433</v>
      </c>
      <c r="C16963">
        <v>7</v>
      </c>
      <c r="D16963">
        <v>90000</v>
      </c>
      <c r="E16963" s="46">
        <v>44624</v>
      </c>
      <c r="F16963">
        <v>-92</v>
      </c>
      <c r="I16963" t="str">
        <f>INDEX(LedgerMapping[[#All],[Level 3]],MATCH(Actuals[[#This Row],[Sub Ledger]],LedgerMapping[[#All],[Sub Ledger]],0))</f>
        <v>Interest</v>
      </c>
      <c r="J16963" s="22">
        <f>YEAR(Actuals[[#This Row],[Date]])</f>
        <v>2022</v>
      </c>
      <c r="K16963" s="22">
        <f>MONTH(Actuals[[#This Row],[Date]])</f>
        <v>3</v>
      </c>
      <c r="L16963" s="12"/>
    </row>
    <row r="16964" spans="1:12" x14ac:dyDescent="0.3">
      <c r="A16964">
        <v>3</v>
      </c>
      <c r="B16964">
        <v>3551</v>
      </c>
      <c r="C16964">
        <v>7</v>
      </c>
      <c r="D16964">
        <v>90000</v>
      </c>
      <c r="E16964" s="46">
        <v>44654</v>
      </c>
      <c r="F16964">
        <v>-107</v>
      </c>
      <c r="I16964" t="str">
        <f>INDEX(LedgerMapping[[#All],[Level 3]],MATCH(Actuals[[#This Row],[Sub Ledger]],LedgerMapping[[#All],[Sub Ledger]],0))</f>
        <v>Interest</v>
      </c>
      <c r="J16964" s="22">
        <f>YEAR(Actuals[[#This Row],[Date]])</f>
        <v>2022</v>
      </c>
      <c r="K16964" s="22">
        <f>MONTH(Actuals[[#This Row],[Date]])</f>
        <v>4</v>
      </c>
      <c r="L16964" s="12"/>
    </row>
    <row r="16965" spans="1:12" x14ac:dyDescent="0.3">
      <c r="A16965">
        <v>3</v>
      </c>
      <c r="B16965">
        <v>4671</v>
      </c>
      <c r="C16965">
        <v>7</v>
      </c>
      <c r="D16965">
        <v>90000</v>
      </c>
      <c r="E16965" s="46">
        <v>44685</v>
      </c>
      <c r="F16965">
        <v>-106</v>
      </c>
      <c r="I16965" t="str">
        <f>INDEX(LedgerMapping[[#All],[Level 3]],MATCH(Actuals[[#This Row],[Sub Ledger]],LedgerMapping[[#All],[Sub Ledger]],0))</f>
        <v>Interest</v>
      </c>
      <c r="J16965" s="22">
        <f>YEAR(Actuals[[#This Row],[Date]])</f>
        <v>2022</v>
      </c>
      <c r="K16965" s="22">
        <f>MONTH(Actuals[[#This Row],[Date]])</f>
        <v>5</v>
      </c>
      <c r="L16965" s="12"/>
    </row>
    <row r="16966" spans="1:12" x14ac:dyDescent="0.3">
      <c r="A16966">
        <v>3</v>
      </c>
      <c r="B16966">
        <v>5797</v>
      </c>
      <c r="C16966">
        <v>7</v>
      </c>
      <c r="D16966">
        <v>90000</v>
      </c>
      <c r="E16966" s="46">
        <v>44715</v>
      </c>
      <c r="F16966">
        <v>-108</v>
      </c>
      <c r="I16966" t="str">
        <f>INDEX(LedgerMapping[[#All],[Level 3]],MATCH(Actuals[[#This Row],[Sub Ledger]],LedgerMapping[[#All],[Sub Ledger]],0))</f>
        <v>Interest</v>
      </c>
      <c r="J16966" s="22">
        <f>YEAR(Actuals[[#This Row],[Date]])</f>
        <v>2022</v>
      </c>
      <c r="K16966" s="22">
        <f>MONTH(Actuals[[#This Row],[Date]])</f>
        <v>6</v>
      </c>
      <c r="L16966" s="12"/>
    </row>
    <row r="16967" spans="1:12" x14ac:dyDescent="0.3">
      <c r="A16967">
        <v>3</v>
      </c>
      <c r="B16967">
        <v>6921</v>
      </c>
      <c r="C16967">
        <v>7</v>
      </c>
      <c r="D16967">
        <v>90000</v>
      </c>
      <c r="E16967" s="46">
        <v>44746</v>
      </c>
      <c r="F16967">
        <v>-85</v>
      </c>
      <c r="I16967" t="str">
        <f>INDEX(LedgerMapping[[#All],[Level 3]],MATCH(Actuals[[#This Row],[Sub Ledger]],LedgerMapping[[#All],[Sub Ledger]],0))</f>
        <v>Interest</v>
      </c>
      <c r="J16967" s="22">
        <f>YEAR(Actuals[[#This Row],[Date]])</f>
        <v>2022</v>
      </c>
      <c r="K16967" s="22">
        <f>MONTH(Actuals[[#This Row],[Date]])</f>
        <v>7</v>
      </c>
      <c r="L16967" s="12"/>
    </row>
    <row r="16968" spans="1:12" x14ac:dyDescent="0.3">
      <c r="A16968">
        <v>3</v>
      </c>
      <c r="B16968">
        <v>8041</v>
      </c>
      <c r="C16968">
        <v>7</v>
      </c>
      <c r="D16968">
        <v>90000</v>
      </c>
      <c r="E16968" s="46">
        <v>44777</v>
      </c>
      <c r="F16968">
        <v>-81</v>
      </c>
      <c r="I16968" t="str">
        <f>INDEX(LedgerMapping[[#All],[Level 3]],MATCH(Actuals[[#This Row],[Sub Ledger]],LedgerMapping[[#All],[Sub Ledger]],0))</f>
        <v>Interest</v>
      </c>
      <c r="J16968" s="22">
        <f>YEAR(Actuals[[#This Row],[Date]])</f>
        <v>2022</v>
      </c>
      <c r="K16968" s="22">
        <f>MONTH(Actuals[[#This Row],[Date]])</f>
        <v>8</v>
      </c>
      <c r="L16968" s="12"/>
    </row>
    <row r="16969" spans="1:12" x14ac:dyDescent="0.3">
      <c r="A16969">
        <v>3</v>
      </c>
      <c r="B16969">
        <v>9163</v>
      </c>
      <c r="C16969">
        <v>7</v>
      </c>
      <c r="D16969">
        <v>90000</v>
      </c>
      <c r="E16969" s="46">
        <v>44805</v>
      </c>
      <c r="F16969">
        <v>-64</v>
      </c>
      <c r="I16969" t="str">
        <f>INDEX(LedgerMapping[[#All],[Level 3]],MATCH(Actuals[[#This Row],[Sub Ledger]],LedgerMapping[[#All],[Sub Ledger]],0))</f>
        <v>Interest</v>
      </c>
      <c r="J16969" s="22">
        <f>YEAR(Actuals[[#This Row],[Date]])</f>
        <v>2022</v>
      </c>
      <c r="K16969" s="22">
        <f>MONTH(Actuals[[#This Row],[Date]])</f>
        <v>9</v>
      </c>
      <c r="L16969" s="12"/>
    </row>
    <row r="16970" spans="1:12" x14ac:dyDescent="0.3">
      <c r="A16970">
        <v>3</v>
      </c>
      <c r="B16970">
        <v>10279</v>
      </c>
      <c r="C16970">
        <v>7</v>
      </c>
      <c r="D16970">
        <v>90000</v>
      </c>
      <c r="E16970" s="46">
        <v>44836</v>
      </c>
      <c r="F16970">
        <v>-95</v>
      </c>
      <c r="I16970" t="str">
        <f>INDEX(LedgerMapping[[#All],[Level 3]],MATCH(Actuals[[#This Row],[Sub Ledger]],LedgerMapping[[#All],[Sub Ledger]],0))</f>
        <v>Interest</v>
      </c>
      <c r="J16970" s="22">
        <f>YEAR(Actuals[[#This Row],[Date]])</f>
        <v>2022</v>
      </c>
      <c r="K16970" s="22">
        <f>MONTH(Actuals[[#This Row],[Date]])</f>
        <v>10</v>
      </c>
      <c r="L16970" s="12"/>
    </row>
    <row r="16971" spans="1:12" x14ac:dyDescent="0.3">
      <c r="A16971">
        <v>3</v>
      </c>
      <c r="B16971">
        <v>11397</v>
      </c>
      <c r="C16971">
        <v>7</v>
      </c>
      <c r="D16971">
        <v>90000</v>
      </c>
      <c r="E16971" s="46">
        <v>44866</v>
      </c>
      <c r="F16971">
        <v>-54</v>
      </c>
      <c r="I16971" t="str">
        <f>INDEX(LedgerMapping[[#All],[Level 3]],MATCH(Actuals[[#This Row],[Sub Ledger]],LedgerMapping[[#All],[Sub Ledger]],0))</f>
        <v>Interest</v>
      </c>
      <c r="J16971" s="22">
        <f>YEAR(Actuals[[#This Row],[Date]])</f>
        <v>2022</v>
      </c>
      <c r="K16971" s="22">
        <f>MONTH(Actuals[[#This Row],[Date]])</f>
        <v>11</v>
      </c>
      <c r="L16971" s="12"/>
    </row>
    <row r="16972" spans="1:12" x14ac:dyDescent="0.3">
      <c r="A16972">
        <v>3</v>
      </c>
      <c r="B16972">
        <v>12525</v>
      </c>
      <c r="C16972">
        <v>7</v>
      </c>
      <c r="D16972">
        <v>90000</v>
      </c>
      <c r="E16972" s="46">
        <v>44897</v>
      </c>
      <c r="F16972">
        <v>-124</v>
      </c>
      <c r="I16972" t="str">
        <f>INDEX(LedgerMapping[[#All],[Level 3]],MATCH(Actuals[[#This Row],[Sub Ledger]],LedgerMapping[[#All],[Sub Ledger]],0))</f>
        <v>Interest</v>
      </c>
      <c r="J16972" s="22">
        <f>YEAR(Actuals[[#This Row],[Date]])</f>
        <v>2022</v>
      </c>
      <c r="K16972" s="22">
        <f>MONTH(Actuals[[#This Row],[Date]])</f>
        <v>12</v>
      </c>
      <c r="L16972" s="12"/>
    </row>
    <row r="16973" spans="1:12" x14ac:dyDescent="0.3">
      <c r="A16973">
        <v>3</v>
      </c>
      <c r="B16973">
        <v>13607</v>
      </c>
      <c r="C16973">
        <v>7</v>
      </c>
      <c r="D16973">
        <v>90000</v>
      </c>
      <c r="E16973" s="46">
        <v>44927</v>
      </c>
      <c r="F16973">
        <v>-118</v>
      </c>
      <c r="I16973" t="str">
        <f>INDEX(LedgerMapping[[#All],[Level 3]],MATCH(Actuals[[#This Row],[Sub Ledger]],LedgerMapping[[#All],[Sub Ledger]],0))</f>
        <v>Interest</v>
      </c>
      <c r="J16973" s="22">
        <f>YEAR(Actuals[[#This Row],[Date]])</f>
        <v>2023</v>
      </c>
      <c r="K16973" s="22">
        <f>MONTH(Actuals[[#This Row],[Date]])</f>
        <v>1</v>
      </c>
      <c r="L16973" s="12"/>
    </row>
    <row r="16974" spans="1:12" x14ac:dyDescent="0.3">
      <c r="A16974">
        <v>3</v>
      </c>
      <c r="B16974">
        <v>14619</v>
      </c>
      <c r="C16974">
        <v>7</v>
      </c>
      <c r="D16974">
        <v>90000</v>
      </c>
      <c r="E16974" s="46">
        <v>44958</v>
      </c>
      <c r="F16974">
        <v>-58</v>
      </c>
      <c r="I16974" t="str">
        <f>INDEX(LedgerMapping[[#All],[Level 3]],MATCH(Actuals[[#This Row],[Sub Ledger]],LedgerMapping[[#All],[Sub Ledger]],0))</f>
        <v>Interest</v>
      </c>
      <c r="J16974" s="22">
        <f>YEAR(Actuals[[#This Row],[Date]])</f>
        <v>2023</v>
      </c>
      <c r="K16974" s="22">
        <f>MONTH(Actuals[[#This Row],[Date]])</f>
        <v>2</v>
      </c>
      <c r="L16974" s="12"/>
    </row>
    <row r="16975" spans="1:12" x14ac:dyDescent="0.3">
      <c r="A16975">
        <v>3</v>
      </c>
      <c r="B16975">
        <v>15598</v>
      </c>
      <c r="C16975">
        <v>7</v>
      </c>
      <c r="D16975">
        <v>90000</v>
      </c>
      <c r="E16975" s="46">
        <v>44988</v>
      </c>
      <c r="F16975">
        <v>-73</v>
      </c>
      <c r="I16975" t="str">
        <f>INDEX(LedgerMapping[[#All],[Level 3]],MATCH(Actuals[[#This Row],[Sub Ledger]],LedgerMapping[[#All],[Sub Ledger]],0))</f>
        <v>Interest</v>
      </c>
      <c r="J16975" s="22">
        <f>YEAR(Actuals[[#This Row],[Date]])</f>
        <v>2023</v>
      </c>
      <c r="K16975" s="22">
        <f>MONTH(Actuals[[#This Row],[Date]])</f>
        <v>3</v>
      </c>
      <c r="L16975" s="12"/>
    </row>
    <row r="16976" spans="1:12" x14ac:dyDescent="0.3">
      <c r="A16976">
        <v>3</v>
      </c>
      <c r="B16976">
        <v>16630</v>
      </c>
      <c r="C16976">
        <v>7</v>
      </c>
      <c r="D16976">
        <v>90000</v>
      </c>
      <c r="E16976" s="46">
        <v>45018</v>
      </c>
      <c r="F16976">
        <v>-133</v>
      </c>
      <c r="I16976" t="str">
        <f>INDEX(LedgerMapping[[#All],[Level 3]],MATCH(Actuals[[#This Row],[Sub Ledger]],LedgerMapping[[#All],[Sub Ledger]],0))</f>
        <v>Interest</v>
      </c>
      <c r="J16976" s="22">
        <f>YEAR(Actuals[[#This Row],[Date]])</f>
        <v>2023</v>
      </c>
      <c r="K16976" s="22">
        <f>MONTH(Actuals[[#This Row],[Date]])</f>
        <v>4</v>
      </c>
      <c r="L16976" s="12"/>
    </row>
    <row r="16977" spans="1:12" x14ac:dyDescent="0.3">
      <c r="A16977">
        <v>3</v>
      </c>
      <c r="B16977">
        <v>17662</v>
      </c>
      <c r="C16977">
        <v>7</v>
      </c>
      <c r="D16977">
        <v>90000</v>
      </c>
      <c r="E16977" s="46">
        <v>45049</v>
      </c>
      <c r="F16977">
        <v>-52</v>
      </c>
      <c r="I16977" t="str">
        <f>INDEX(LedgerMapping[[#All],[Level 3]],MATCH(Actuals[[#This Row],[Sub Ledger]],LedgerMapping[[#All],[Sub Ledger]],0))</f>
        <v>Interest</v>
      </c>
      <c r="J16977" s="22">
        <f>YEAR(Actuals[[#This Row],[Date]])</f>
        <v>2023</v>
      </c>
      <c r="K16977" s="22">
        <f>MONTH(Actuals[[#This Row],[Date]])</f>
        <v>5</v>
      </c>
      <c r="L16977" s="12"/>
    </row>
    <row r="16978" spans="1:12" x14ac:dyDescent="0.3">
      <c r="A16978">
        <v>3</v>
      </c>
      <c r="B16978">
        <v>18666</v>
      </c>
      <c r="C16978">
        <v>7</v>
      </c>
      <c r="D16978">
        <v>90000</v>
      </c>
      <c r="E16978" s="46">
        <v>45079</v>
      </c>
      <c r="F16978">
        <v>-61</v>
      </c>
      <c r="I16978" t="str">
        <f>INDEX(LedgerMapping[[#All],[Level 3]],MATCH(Actuals[[#This Row],[Sub Ledger]],LedgerMapping[[#All],[Sub Ledger]],0))</f>
        <v>Interest</v>
      </c>
      <c r="J16978" s="22">
        <f>YEAR(Actuals[[#This Row],[Date]])</f>
        <v>2023</v>
      </c>
      <c r="K16978" s="22">
        <f>MONTH(Actuals[[#This Row],[Date]])</f>
        <v>6</v>
      </c>
      <c r="L16978" s="12"/>
    </row>
    <row r="16979" spans="1:12" x14ac:dyDescent="0.3">
      <c r="A16979">
        <v>3</v>
      </c>
      <c r="B16979">
        <v>19694</v>
      </c>
      <c r="C16979">
        <v>7</v>
      </c>
      <c r="D16979">
        <v>90000</v>
      </c>
      <c r="E16979" s="46">
        <v>45110</v>
      </c>
      <c r="F16979">
        <v>-124</v>
      </c>
      <c r="I16979" t="str">
        <f>INDEX(LedgerMapping[[#All],[Level 3]],MATCH(Actuals[[#This Row],[Sub Ledger]],LedgerMapping[[#All],[Sub Ledger]],0))</f>
        <v>Interest</v>
      </c>
      <c r="J16979" s="22">
        <f>YEAR(Actuals[[#This Row],[Date]])</f>
        <v>2023</v>
      </c>
      <c r="K16979" s="22">
        <f>MONTH(Actuals[[#This Row],[Date]])</f>
        <v>7</v>
      </c>
      <c r="L16979" s="12"/>
    </row>
    <row r="16980" spans="1:12" x14ac:dyDescent="0.3">
      <c r="A16980">
        <v>3</v>
      </c>
      <c r="B16980">
        <v>20724</v>
      </c>
      <c r="C16980">
        <v>7</v>
      </c>
      <c r="D16980">
        <v>90000</v>
      </c>
      <c r="E16980" s="46">
        <v>45141</v>
      </c>
      <c r="F16980">
        <v>-67</v>
      </c>
      <c r="I16980" t="str">
        <f>INDEX(LedgerMapping[[#All],[Level 3]],MATCH(Actuals[[#This Row],[Sub Ledger]],LedgerMapping[[#All],[Sub Ledger]],0))</f>
        <v>Interest</v>
      </c>
      <c r="J16980" s="22">
        <f>YEAR(Actuals[[#This Row],[Date]])</f>
        <v>2023</v>
      </c>
      <c r="K16980" s="22">
        <f>MONTH(Actuals[[#This Row],[Date]])</f>
        <v>8</v>
      </c>
      <c r="L16980" s="12"/>
    </row>
    <row r="16981" spans="1:12" x14ac:dyDescent="0.3">
      <c r="A16981">
        <v>3</v>
      </c>
      <c r="B16981">
        <v>21726</v>
      </c>
      <c r="C16981">
        <v>7</v>
      </c>
      <c r="D16981">
        <v>90000</v>
      </c>
      <c r="E16981" s="46">
        <v>45169</v>
      </c>
      <c r="F16981">
        <v>-55</v>
      </c>
      <c r="I16981" t="str">
        <f>INDEX(LedgerMapping[[#All],[Level 3]],MATCH(Actuals[[#This Row],[Sub Ledger]],LedgerMapping[[#All],[Sub Ledger]],0))</f>
        <v>Interest</v>
      </c>
      <c r="J16981" s="22">
        <f>YEAR(Actuals[[#This Row],[Date]])</f>
        <v>2023</v>
      </c>
      <c r="K16981" s="22">
        <f>MONTH(Actuals[[#This Row],[Date]])</f>
        <v>8</v>
      </c>
      <c r="L16981" s="12"/>
    </row>
    <row r="16982" spans="1:12" x14ac:dyDescent="0.3">
      <c r="A16982">
        <v>3</v>
      </c>
      <c r="B16982">
        <v>22702</v>
      </c>
      <c r="C16982">
        <v>7</v>
      </c>
      <c r="D16982">
        <v>90000</v>
      </c>
      <c r="E16982" s="46">
        <v>45200</v>
      </c>
      <c r="F16982">
        <v>-112</v>
      </c>
      <c r="I16982" t="str">
        <f>INDEX(LedgerMapping[[#All],[Level 3]],MATCH(Actuals[[#This Row],[Sub Ledger]],LedgerMapping[[#All],[Sub Ledger]],0))</f>
        <v>Interest</v>
      </c>
      <c r="J16982" s="22">
        <f>YEAR(Actuals[[#This Row],[Date]])</f>
        <v>2023</v>
      </c>
      <c r="K16982" s="22">
        <f>MONTH(Actuals[[#This Row],[Date]])</f>
        <v>10</v>
      </c>
      <c r="L16982" s="12"/>
    </row>
    <row r="16983" spans="1:12" x14ac:dyDescent="0.3">
      <c r="A16983">
        <v>3</v>
      </c>
      <c r="B16983">
        <v>23706</v>
      </c>
      <c r="C16983">
        <v>7</v>
      </c>
      <c r="D16983">
        <v>90000</v>
      </c>
      <c r="E16983" s="46">
        <v>45230</v>
      </c>
      <c r="F16983">
        <v>-54</v>
      </c>
      <c r="I16983" t="str">
        <f>INDEX(LedgerMapping[[#All],[Level 3]],MATCH(Actuals[[#This Row],[Sub Ledger]],LedgerMapping[[#All],[Sub Ledger]],0))</f>
        <v>Interest</v>
      </c>
      <c r="J16983" s="22">
        <f>YEAR(Actuals[[#This Row],[Date]])</f>
        <v>2023</v>
      </c>
      <c r="K16983" s="22">
        <f>MONTH(Actuals[[#This Row],[Date]])</f>
        <v>10</v>
      </c>
      <c r="L16983" s="12"/>
    </row>
    <row r="16984" spans="1:12" x14ac:dyDescent="0.3">
      <c r="A16984">
        <v>3</v>
      </c>
      <c r="B16984">
        <v>24736</v>
      </c>
      <c r="C16984">
        <v>7</v>
      </c>
      <c r="D16984">
        <v>90000</v>
      </c>
      <c r="E16984" s="46">
        <v>45261</v>
      </c>
      <c r="F16984">
        <v>-54</v>
      </c>
      <c r="I16984" t="str">
        <f>INDEX(LedgerMapping[[#All],[Level 3]],MATCH(Actuals[[#This Row],[Sub Ledger]],LedgerMapping[[#All],[Sub Ledger]],0))</f>
        <v>Interest</v>
      </c>
      <c r="J16984" s="22">
        <f>YEAR(Actuals[[#This Row],[Date]])</f>
        <v>2023</v>
      </c>
      <c r="K16984" s="22">
        <f>MONTH(Actuals[[#This Row],[Date]])</f>
        <v>12</v>
      </c>
      <c r="L16984" s="12"/>
    </row>
    <row r="16985" spans="1:12" x14ac:dyDescent="0.3">
      <c r="A16985">
        <v>3</v>
      </c>
      <c r="B16985">
        <v>25797</v>
      </c>
      <c r="C16985">
        <v>7</v>
      </c>
      <c r="D16985">
        <v>90000</v>
      </c>
      <c r="E16985" s="46">
        <v>45291</v>
      </c>
      <c r="F16985">
        <v>-115</v>
      </c>
      <c r="I16985" t="str">
        <f>INDEX(LedgerMapping[[#All],[Level 3]],MATCH(Actuals[[#This Row],[Sub Ledger]],LedgerMapping[[#All],[Sub Ledger]],0))</f>
        <v>Interest</v>
      </c>
      <c r="J16985" s="22">
        <f>YEAR(Actuals[[#This Row],[Date]])</f>
        <v>2023</v>
      </c>
      <c r="K16985" s="22">
        <f>MONTH(Actuals[[#This Row],[Date]])</f>
        <v>12</v>
      </c>
      <c r="L16985" s="12"/>
    </row>
    <row r="16986" spans="1:12" x14ac:dyDescent="0.3">
      <c r="A16986">
        <v>3</v>
      </c>
      <c r="B16986">
        <v>26933</v>
      </c>
      <c r="C16986">
        <v>7</v>
      </c>
      <c r="D16986">
        <v>90000</v>
      </c>
      <c r="E16986" s="46">
        <v>45322</v>
      </c>
      <c r="F16986">
        <v>-171</v>
      </c>
      <c r="I16986" t="str">
        <f>INDEX(LedgerMapping[[#All],[Level 3]],MATCH(Actuals[[#This Row],[Sub Ledger]],LedgerMapping[[#All],[Sub Ledger]],0))</f>
        <v>Interest</v>
      </c>
      <c r="J16986" s="22">
        <f>YEAR(Actuals[[#This Row],[Date]])</f>
        <v>2024</v>
      </c>
      <c r="K16986" s="22">
        <f>MONTH(Actuals[[#This Row],[Date]])</f>
        <v>1</v>
      </c>
      <c r="L16986" s="12"/>
    </row>
    <row r="16987" spans="1:12" x14ac:dyDescent="0.3">
      <c r="A16987">
        <v>3</v>
      </c>
      <c r="B16987">
        <v>28083</v>
      </c>
      <c r="C16987">
        <v>7</v>
      </c>
      <c r="D16987">
        <v>90000</v>
      </c>
      <c r="E16987" s="46">
        <v>45354</v>
      </c>
      <c r="F16987">
        <v>-162</v>
      </c>
      <c r="I16987" t="str">
        <f>INDEX(LedgerMapping[[#All],[Level 3]],MATCH(Actuals[[#This Row],[Sub Ledger]],LedgerMapping[[#All],[Sub Ledger]],0))</f>
        <v>Interest</v>
      </c>
      <c r="J16987" s="22">
        <f>YEAR(Actuals[[#This Row],[Date]])</f>
        <v>2024</v>
      </c>
      <c r="K16987" s="22">
        <f>MONTH(Actuals[[#This Row],[Date]])</f>
        <v>3</v>
      </c>
      <c r="L16987" s="12"/>
    </row>
    <row r="16988" spans="1:12" x14ac:dyDescent="0.3">
      <c r="A16988">
        <v>3</v>
      </c>
      <c r="B16988">
        <v>29236</v>
      </c>
      <c r="C16988">
        <v>7</v>
      </c>
      <c r="D16988">
        <v>90000</v>
      </c>
      <c r="E16988" s="46">
        <v>45384</v>
      </c>
      <c r="F16988">
        <v>-163</v>
      </c>
      <c r="I16988" t="str">
        <f>INDEX(LedgerMapping[[#All],[Level 3]],MATCH(Actuals[[#This Row],[Sub Ledger]],LedgerMapping[[#All],[Sub Ledger]],0))</f>
        <v>Interest</v>
      </c>
      <c r="J16988" s="22">
        <f>YEAR(Actuals[[#This Row],[Date]])</f>
        <v>2024</v>
      </c>
      <c r="K16988" s="22">
        <f>MONTH(Actuals[[#This Row],[Date]])</f>
        <v>4</v>
      </c>
      <c r="L16988" s="12"/>
    </row>
    <row r="16989" spans="1:12" x14ac:dyDescent="0.3">
      <c r="A16989">
        <v>3</v>
      </c>
      <c r="B16989">
        <v>30362</v>
      </c>
      <c r="C16989">
        <v>7</v>
      </c>
      <c r="D16989">
        <v>90000</v>
      </c>
      <c r="E16989" s="46">
        <v>45415</v>
      </c>
      <c r="F16989">
        <v>-168</v>
      </c>
      <c r="I16989" t="str">
        <f>INDEX(LedgerMapping[[#All],[Level 3]],MATCH(Actuals[[#This Row],[Sub Ledger]],LedgerMapping[[#All],[Sub Ledger]],0))</f>
        <v>Interest</v>
      </c>
      <c r="J16989" s="22">
        <f>YEAR(Actuals[[#This Row],[Date]])</f>
        <v>2024</v>
      </c>
      <c r="K16989" s="22">
        <f>MONTH(Actuals[[#This Row],[Date]])</f>
        <v>5</v>
      </c>
      <c r="L16989" s="12"/>
    </row>
    <row r="16990" spans="1:12" x14ac:dyDescent="0.3">
      <c r="A16990">
        <v>3</v>
      </c>
      <c r="B16990">
        <v>31488</v>
      </c>
      <c r="C16990">
        <v>7</v>
      </c>
      <c r="D16990">
        <v>90000</v>
      </c>
      <c r="E16990" s="46">
        <v>45445</v>
      </c>
      <c r="F16990">
        <v>-153</v>
      </c>
      <c r="I16990" t="str">
        <f>INDEX(LedgerMapping[[#All],[Level 3]],MATCH(Actuals[[#This Row],[Sub Ledger]],LedgerMapping[[#All],[Sub Ledger]],0))</f>
        <v>Interest</v>
      </c>
      <c r="J16990" s="22">
        <f>YEAR(Actuals[[#This Row],[Date]])</f>
        <v>2024</v>
      </c>
      <c r="K16990" s="22">
        <f>MONTH(Actuals[[#This Row],[Date]])</f>
        <v>6</v>
      </c>
      <c r="L16990" s="12"/>
    </row>
    <row r="16991" spans="1:12" x14ac:dyDescent="0.3">
      <c r="A16991">
        <v>3</v>
      </c>
      <c r="B16991">
        <v>32612</v>
      </c>
      <c r="C16991">
        <v>7</v>
      </c>
      <c r="D16991">
        <v>90000</v>
      </c>
      <c r="E16991" s="46">
        <v>45476</v>
      </c>
      <c r="F16991">
        <v>-214</v>
      </c>
      <c r="I16991" t="str">
        <f>INDEX(LedgerMapping[[#All],[Level 3]],MATCH(Actuals[[#This Row],[Sub Ledger]],LedgerMapping[[#All],[Sub Ledger]],0))</f>
        <v>Interest</v>
      </c>
      <c r="J16991" s="22">
        <f>YEAR(Actuals[[#This Row],[Date]])</f>
        <v>2024</v>
      </c>
      <c r="K16991" s="22">
        <f>MONTH(Actuals[[#This Row],[Date]])</f>
        <v>7</v>
      </c>
      <c r="L16991" s="12"/>
    </row>
    <row r="16992" spans="1:12" x14ac:dyDescent="0.3">
      <c r="A16992">
        <v>3</v>
      </c>
      <c r="B16992">
        <v>33737</v>
      </c>
      <c r="C16992">
        <v>7</v>
      </c>
      <c r="D16992">
        <v>90000</v>
      </c>
      <c r="E16992" s="46">
        <v>45507</v>
      </c>
      <c r="F16992">
        <v>-126</v>
      </c>
      <c r="I16992" t="str">
        <f>INDEX(LedgerMapping[[#All],[Level 3]],MATCH(Actuals[[#This Row],[Sub Ledger]],LedgerMapping[[#All],[Sub Ledger]],0))</f>
        <v>Interest</v>
      </c>
      <c r="J16992" s="22">
        <f>YEAR(Actuals[[#This Row],[Date]])</f>
        <v>2024</v>
      </c>
      <c r="K16992" s="22">
        <f>MONTH(Actuals[[#This Row],[Date]])</f>
        <v>8</v>
      </c>
      <c r="L16992" s="12"/>
    </row>
    <row r="16993" spans="1:12" x14ac:dyDescent="0.3">
      <c r="A16993">
        <v>3</v>
      </c>
      <c r="B16993">
        <v>34887</v>
      </c>
      <c r="C16993">
        <v>7</v>
      </c>
      <c r="D16993">
        <v>90000</v>
      </c>
      <c r="E16993" s="46">
        <v>45536</v>
      </c>
      <c r="F16993">
        <v>-158</v>
      </c>
      <c r="I16993" t="str">
        <f>INDEX(LedgerMapping[[#All],[Level 3]],MATCH(Actuals[[#This Row],[Sub Ledger]],LedgerMapping[[#All],[Sub Ledger]],0))</f>
        <v>Interest</v>
      </c>
      <c r="J16993" s="22">
        <f>YEAR(Actuals[[#This Row],[Date]])</f>
        <v>2024</v>
      </c>
      <c r="K16993" s="22">
        <f>MONTH(Actuals[[#This Row],[Date]])</f>
        <v>9</v>
      </c>
      <c r="L16993" s="12"/>
    </row>
    <row r="16994" spans="1:12" x14ac:dyDescent="0.3">
      <c r="A16994">
        <v>3</v>
      </c>
      <c r="B16994">
        <v>36038</v>
      </c>
      <c r="C16994">
        <v>7</v>
      </c>
      <c r="D16994">
        <v>90000</v>
      </c>
      <c r="E16994" s="46">
        <v>45567</v>
      </c>
      <c r="F16994">
        <v>-120</v>
      </c>
      <c r="I16994" t="str">
        <f>INDEX(LedgerMapping[[#All],[Level 3]],MATCH(Actuals[[#This Row],[Sub Ledger]],LedgerMapping[[#All],[Sub Ledger]],0))</f>
        <v>Interest</v>
      </c>
      <c r="J16994" s="22">
        <f>YEAR(Actuals[[#This Row],[Date]])</f>
        <v>2024</v>
      </c>
      <c r="K16994" s="22">
        <f>MONTH(Actuals[[#This Row],[Date]])</f>
        <v>10</v>
      </c>
      <c r="L16994" s="12"/>
    </row>
    <row r="16995" spans="1:12" x14ac:dyDescent="0.3">
      <c r="A16995">
        <v>3</v>
      </c>
      <c r="B16995">
        <v>37187</v>
      </c>
      <c r="C16995">
        <v>7</v>
      </c>
      <c r="D16995">
        <v>90000</v>
      </c>
      <c r="E16995" s="46">
        <v>45597</v>
      </c>
      <c r="F16995">
        <v>-159</v>
      </c>
      <c r="I16995" t="str">
        <f>INDEX(LedgerMapping[[#All],[Level 3]],MATCH(Actuals[[#This Row],[Sub Ledger]],LedgerMapping[[#All],[Sub Ledger]],0))</f>
        <v>Interest</v>
      </c>
      <c r="J16995" s="22">
        <f>YEAR(Actuals[[#This Row],[Date]])</f>
        <v>2024</v>
      </c>
      <c r="K16995" s="22">
        <f>MONTH(Actuals[[#This Row],[Date]])</f>
        <v>11</v>
      </c>
      <c r="L16995" s="12"/>
    </row>
    <row r="16996" spans="1:12" x14ac:dyDescent="0.3">
      <c r="A16996">
        <v>3</v>
      </c>
      <c r="B16996">
        <v>38337</v>
      </c>
      <c r="C16996">
        <v>7</v>
      </c>
      <c r="D16996">
        <v>90000</v>
      </c>
      <c r="E16996" s="46">
        <v>45628</v>
      </c>
      <c r="F16996">
        <v>-109</v>
      </c>
      <c r="I16996" t="str">
        <f>INDEX(LedgerMapping[[#All],[Level 3]],MATCH(Actuals[[#This Row],[Sub Ledger]],LedgerMapping[[#All],[Sub Ledger]],0))</f>
        <v>Interest</v>
      </c>
      <c r="J16996" s="22">
        <f>YEAR(Actuals[[#This Row],[Date]])</f>
        <v>2024</v>
      </c>
      <c r="K16996" s="22">
        <f>MONTH(Actuals[[#This Row],[Date]])</f>
        <v>12</v>
      </c>
      <c r="L16996" s="12"/>
    </row>
    <row r="16997" spans="1:12" x14ac:dyDescent="0.3">
      <c r="A16997">
        <v>3</v>
      </c>
      <c r="B16997">
        <v>186</v>
      </c>
      <c r="C16997">
        <v>7</v>
      </c>
      <c r="D16997">
        <v>94000</v>
      </c>
      <c r="E16997" s="46">
        <v>44562</v>
      </c>
      <c r="F16997">
        <v>-52</v>
      </c>
      <c r="I16997" t="str">
        <f>INDEX(LedgerMapping[[#All],[Level 3]],MATCH(Actuals[[#This Row],[Sub Ledger]],LedgerMapping[[#All],[Sub Ledger]],0))</f>
        <v>Tax</v>
      </c>
      <c r="J16997" s="22">
        <f>YEAR(Actuals[[#This Row],[Date]])</f>
        <v>2022</v>
      </c>
      <c r="K16997" s="22">
        <f>MONTH(Actuals[[#This Row],[Date]])</f>
        <v>1</v>
      </c>
      <c r="L16997" s="12"/>
    </row>
    <row r="16998" spans="1:12" x14ac:dyDescent="0.3">
      <c r="A16998">
        <v>3</v>
      </c>
      <c r="B16998">
        <v>1312</v>
      </c>
      <c r="C16998">
        <v>7</v>
      </c>
      <c r="D16998">
        <v>94000</v>
      </c>
      <c r="E16998" s="46">
        <v>44593</v>
      </c>
      <c r="F16998">
        <v>-36</v>
      </c>
      <c r="I16998" t="str">
        <f>INDEX(LedgerMapping[[#All],[Level 3]],MATCH(Actuals[[#This Row],[Sub Ledger]],LedgerMapping[[#All],[Sub Ledger]],0))</f>
        <v>Tax</v>
      </c>
      <c r="J16998" s="22">
        <f>YEAR(Actuals[[#This Row],[Date]])</f>
        <v>2022</v>
      </c>
      <c r="K16998" s="22">
        <f>MONTH(Actuals[[#This Row],[Date]])</f>
        <v>2</v>
      </c>
      <c r="L16998" s="12"/>
    </row>
    <row r="16999" spans="1:12" x14ac:dyDescent="0.3">
      <c r="A16999">
        <v>3</v>
      </c>
      <c r="B16999">
        <v>2436</v>
      </c>
      <c r="C16999">
        <v>7</v>
      </c>
      <c r="D16999">
        <v>94000</v>
      </c>
      <c r="E16999" s="46">
        <v>44624</v>
      </c>
      <c r="F16999">
        <v>-58</v>
      </c>
      <c r="I16999" t="str">
        <f>INDEX(LedgerMapping[[#All],[Level 3]],MATCH(Actuals[[#This Row],[Sub Ledger]],LedgerMapping[[#All],[Sub Ledger]],0))</f>
        <v>Tax</v>
      </c>
      <c r="J16999" s="22">
        <f>YEAR(Actuals[[#This Row],[Date]])</f>
        <v>2022</v>
      </c>
      <c r="K16999" s="22">
        <f>MONTH(Actuals[[#This Row],[Date]])</f>
        <v>3</v>
      </c>
      <c r="L16999" s="12"/>
    </row>
    <row r="17000" spans="1:12" x14ac:dyDescent="0.3">
      <c r="A17000">
        <v>3</v>
      </c>
      <c r="B17000">
        <v>3554</v>
      </c>
      <c r="C17000">
        <v>7</v>
      </c>
      <c r="D17000">
        <v>94000</v>
      </c>
      <c r="E17000" s="46">
        <v>44654</v>
      </c>
      <c r="F17000">
        <v>-62</v>
      </c>
      <c r="I17000" t="str">
        <f>INDEX(LedgerMapping[[#All],[Level 3]],MATCH(Actuals[[#This Row],[Sub Ledger]],LedgerMapping[[#All],[Sub Ledger]],0))</f>
        <v>Tax</v>
      </c>
      <c r="J17000" s="22">
        <f>YEAR(Actuals[[#This Row],[Date]])</f>
        <v>2022</v>
      </c>
      <c r="K17000" s="22">
        <f>MONTH(Actuals[[#This Row],[Date]])</f>
        <v>4</v>
      </c>
      <c r="L17000" s="12"/>
    </row>
    <row r="17001" spans="1:12" x14ac:dyDescent="0.3">
      <c r="A17001">
        <v>3</v>
      </c>
      <c r="B17001">
        <v>4674</v>
      </c>
      <c r="C17001">
        <v>7</v>
      </c>
      <c r="D17001">
        <v>94000</v>
      </c>
      <c r="E17001" s="46">
        <v>44685</v>
      </c>
      <c r="F17001">
        <v>-72</v>
      </c>
      <c r="I17001" t="str">
        <f>INDEX(LedgerMapping[[#All],[Level 3]],MATCH(Actuals[[#This Row],[Sub Ledger]],LedgerMapping[[#All],[Sub Ledger]],0))</f>
        <v>Tax</v>
      </c>
      <c r="J17001" s="22">
        <f>YEAR(Actuals[[#This Row],[Date]])</f>
        <v>2022</v>
      </c>
      <c r="K17001" s="22">
        <f>MONTH(Actuals[[#This Row],[Date]])</f>
        <v>5</v>
      </c>
      <c r="L17001" s="12"/>
    </row>
    <row r="17002" spans="1:12" x14ac:dyDescent="0.3">
      <c r="A17002">
        <v>3</v>
      </c>
      <c r="B17002">
        <v>5800</v>
      </c>
      <c r="C17002">
        <v>7</v>
      </c>
      <c r="D17002">
        <v>94000</v>
      </c>
      <c r="E17002" s="46">
        <v>44715</v>
      </c>
      <c r="F17002">
        <v>-72</v>
      </c>
      <c r="I17002" t="str">
        <f>INDEX(LedgerMapping[[#All],[Level 3]],MATCH(Actuals[[#This Row],[Sub Ledger]],LedgerMapping[[#All],[Sub Ledger]],0))</f>
        <v>Tax</v>
      </c>
      <c r="J17002" s="22">
        <f>YEAR(Actuals[[#This Row],[Date]])</f>
        <v>2022</v>
      </c>
      <c r="K17002" s="22">
        <f>MONTH(Actuals[[#This Row],[Date]])</f>
        <v>6</v>
      </c>
      <c r="L17002" s="12"/>
    </row>
    <row r="17003" spans="1:12" x14ac:dyDescent="0.3">
      <c r="A17003">
        <v>3</v>
      </c>
      <c r="B17003">
        <v>6924</v>
      </c>
      <c r="C17003">
        <v>7</v>
      </c>
      <c r="D17003">
        <v>94000</v>
      </c>
      <c r="E17003" s="46">
        <v>44746</v>
      </c>
      <c r="F17003">
        <v>-56</v>
      </c>
      <c r="I17003" t="str">
        <f>INDEX(LedgerMapping[[#All],[Level 3]],MATCH(Actuals[[#This Row],[Sub Ledger]],LedgerMapping[[#All],[Sub Ledger]],0))</f>
        <v>Tax</v>
      </c>
      <c r="J17003" s="22">
        <f>YEAR(Actuals[[#This Row],[Date]])</f>
        <v>2022</v>
      </c>
      <c r="K17003" s="22">
        <f>MONTH(Actuals[[#This Row],[Date]])</f>
        <v>7</v>
      </c>
      <c r="L17003" s="12"/>
    </row>
    <row r="17004" spans="1:12" x14ac:dyDescent="0.3">
      <c r="A17004">
        <v>3</v>
      </c>
      <c r="B17004">
        <v>8044</v>
      </c>
      <c r="C17004">
        <v>7</v>
      </c>
      <c r="D17004">
        <v>94000</v>
      </c>
      <c r="E17004" s="46">
        <v>44777</v>
      </c>
      <c r="F17004">
        <v>-54</v>
      </c>
      <c r="I17004" t="str">
        <f>INDEX(LedgerMapping[[#All],[Level 3]],MATCH(Actuals[[#This Row],[Sub Ledger]],LedgerMapping[[#All],[Sub Ledger]],0))</f>
        <v>Tax</v>
      </c>
      <c r="J17004" s="22">
        <f>YEAR(Actuals[[#This Row],[Date]])</f>
        <v>2022</v>
      </c>
      <c r="K17004" s="22">
        <f>MONTH(Actuals[[#This Row],[Date]])</f>
        <v>8</v>
      </c>
      <c r="L17004" s="12"/>
    </row>
    <row r="17005" spans="1:12" x14ac:dyDescent="0.3">
      <c r="A17005">
        <v>3</v>
      </c>
      <c r="B17005">
        <v>9166</v>
      </c>
      <c r="C17005">
        <v>7</v>
      </c>
      <c r="D17005">
        <v>94000</v>
      </c>
      <c r="E17005" s="46">
        <v>44805</v>
      </c>
      <c r="F17005">
        <v>-38</v>
      </c>
      <c r="I17005" t="str">
        <f>INDEX(LedgerMapping[[#All],[Level 3]],MATCH(Actuals[[#This Row],[Sub Ledger]],LedgerMapping[[#All],[Sub Ledger]],0))</f>
        <v>Tax</v>
      </c>
      <c r="J17005" s="22">
        <f>YEAR(Actuals[[#This Row],[Date]])</f>
        <v>2022</v>
      </c>
      <c r="K17005" s="22">
        <f>MONTH(Actuals[[#This Row],[Date]])</f>
        <v>9</v>
      </c>
      <c r="L17005" s="12"/>
    </row>
    <row r="17006" spans="1:12" x14ac:dyDescent="0.3">
      <c r="A17006">
        <v>3</v>
      </c>
      <c r="B17006">
        <v>10282</v>
      </c>
      <c r="C17006">
        <v>7</v>
      </c>
      <c r="D17006">
        <v>94000</v>
      </c>
      <c r="E17006" s="46">
        <v>44836</v>
      </c>
      <c r="F17006">
        <v>-58</v>
      </c>
      <c r="I17006" t="str">
        <f>INDEX(LedgerMapping[[#All],[Level 3]],MATCH(Actuals[[#This Row],[Sub Ledger]],LedgerMapping[[#All],[Sub Ledger]],0))</f>
        <v>Tax</v>
      </c>
      <c r="J17006" s="22">
        <f>YEAR(Actuals[[#This Row],[Date]])</f>
        <v>2022</v>
      </c>
      <c r="K17006" s="22">
        <f>MONTH(Actuals[[#This Row],[Date]])</f>
        <v>10</v>
      </c>
      <c r="L17006" s="12"/>
    </row>
    <row r="17007" spans="1:12" x14ac:dyDescent="0.3">
      <c r="A17007">
        <v>3</v>
      </c>
      <c r="B17007">
        <v>11400</v>
      </c>
      <c r="C17007">
        <v>7</v>
      </c>
      <c r="D17007">
        <v>94000</v>
      </c>
      <c r="E17007" s="46">
        <v>44866</v>
      </c>
      <c r="F17007">
        <v>-36</v>
      </c>
      <c r="I17007" t="str">
        <f>INDEX(LedgerMapping[[#All],[Level 3]],MATCH(Actuals[[#This Row],[Sub Ledger]],LedgerMapping[[#All],[Sub Ledger]],0))</f>
        <v>Tax</v>
      </c>
      <c r="J17007" s="22">
        <f>YEAR(Actuals[[#This Row],[Date]])</f>
        <v>2022</v>
      </c>
      <c r="K17007" s="22">
        <f>MONTH(Actuals[[#This Row],[Date]])</f>
        <v>11</v>
      </c>
      <c r="L17007" s="12"/>
    </row>
    <row r="17008" spans="1:12" x14ac:dyDescent="0.3">
      <c r="A17008">
        <v>3</v>
      </c>
      <c r="B17008">
        <v>12528</v>
      </c>
      <c r="C17008">
        <v>7</v>
      </c>
      <c r="D17008">
        <v>94000</v>
      </c>
      <c r="E17008" s="46">
        <v>44897</v>
      </c>
      <c r="F17008">
        <v>-78</v>
      </c>
      <c r="I17008" t="str">
        <f>INDEX(LedgerMapping[[#All],[Level 3]],MATCH(Actuals[[#This Row],[Sub Ledger]],LedgerMapping[[#All],[Sub Ledger]],0))</f>
        <v>Tax</v>
      </c>
      <c r="J17008" s="22">
        <f>YEAR(Actuals[[#This Row],[Date]])</f>
        <v>2022</v>
      </c>
      <c r="K17008" s="22">
        <f>MONTH(Actuals[[#This Row],[Date]])</f>
        <v>12</v>
      </c>
      <c r="L17008" s="12"/>
    </row>
    <row r="17009" spans="1:12" x14ac:dyDescent="0.3">
      <c r="A17009">
        <v>3</v>
      </c>
      <c r="B17009">
        <v>13610</v>
      </c>
      <c r="C17009">
        <v>7</v>
      </c>
      <c r="D17009">
        <v>94000</v>
      </c>
      <c r="E17009" s="46">
        <v>44927</v>
      </c>
      <c r="F17009">
        <v>-38</v>
      </c>
      <c r="I17009" t="str">
        <f>INDEX(LedgerMapping[[#All],[Level 3]],MATCH(Actuals[[#This Row],[Sub Ledger]],LedgerMapping[[#All],[Sub Ledger]],0))</f>
        <v>Tax</v>
      </c>
      <c r="J17009" s="22">
        <f>YEAR(Actuals[[#This Row],[Date]])</f>
        <v>2023</v>
      </c>
      <c r="K17009" s="22">
        <f>MONTH(Actuals[[#This Row],[Date]])</f>
        <v>1</v>
      </c>
      <c r="L17009" s="12"/>
    </row>
    <row r="17010" spans="1:12" x14ac:dyDescent="0.3">
      <c r="A17010">
        <v>3</v>
      </c>
      <c r="B17010">
        <v>14622</v>
      </c>
      <c r="C17010">
        <v>7</v>
      </c>
      <c r="D17010">
        <v>94000</v>
      </c>
      <c r="E17010" s="46">
        <v>44958</v>
      </c>
      <c r="F17010">
        <v>-18</v>
      </c>
      <c r="I17010" t="str">
        <f>INDEX(LedgerMapping[[#All],[Level 3]],MATCH(Actuals[[#This Row],[Sub Ledger]],LedgerMapping[[#All],[Sub Ledger]],0))</f>
        <v>Tax</v>
      </c>
      <c r="J17010" s="22">
        <f>YEAR(Actuals[[#This Row],[Date]])</f>
        <v>2023</v>
      </c>
      <c r="K17010" s="22">
        <f>MONTH(Actuals[[#This Row],[Date]])</f>
        <v>2</v>
      </c>
      <c r="L17010" s="12"/>
    </row>
    <row r="17011" spans="1:12" x14ac:dyDescent="0.3">
      <c r="A17011">
        <v>3</v>
      </c>
      <c r="B17011">
        <v>15601</v>
      </c>
      <c r="C17011">
        <v>7</v>
      </c>
      <c r="D17011">
        <v>94000</v>
      </c>
      <c r="E17011" s="46">
        <v>44988</v>
      </c>
      <c r="F17011">
        <v>-26</v>
      </c>
      <c r="I17011" t="str">
        <f>INDEX(LedgerMapping[[#All],[Level 3]],MATCH(Actuals[[#This Row],[Sub Ledger]],LedgerMapping[[#All],[Sub Ledger]],0))</f>
        <v>Tax</v>
      </c>
      <c r="J17011" s="22">
        <f>YEAR(Actuals[[#This Row],[Date]])</f>
        <v>2023</v>
      </c>
      <c r="K17011" s="22">
        <f>MONTH(Actuals[[#This Row],[Date]])</f>
        <v>3</v>
      </c>
      <c r="L17011" s="12"/>
    </row>
    <row r="17012" spans="1:12" x14ac:dyDescent="0.3">
      <c r="A17012">
        <v>3</v>
      </c>
      <c r="B17012">
        <v>16633</v>
      </c>
      <c r="C17012">
        <v>7</v>
      </c>
      <c r="D17012">
        <v>94000</v>
      </c>
      <c r="E17012" s="46">
        <v>45018</v>
      </c>
      <c r="F17012">
        <v>-40</v>
      </c>
      <c r="I17012" t="str">
        <f>INDEX(LedgerMapping[[#All],[Level 3]],MATCH(Actuals[[#This Row],[Sub Ledger]],LedgerMapping[[#All],[Sub Ledger]],0))</f>
        <v>Tax</v>
      </c>
      <c r="J17012" s="22">
        <f>YEAR(Actuals[[#This Row],[Date]])</f>
        <v>2023</v>
      </c>
      <c r="K17012" s="22">
        <f>MONTH(Actuals[[#This Row],[Date]])</f>
        <v>4</v>
      </c>
      <c r="L17012" s="12"/>
    </row>
    <row r="17013" spans="1:12" x14ac:dyDescent="0.3">
      <c r="A17013">
        <v>3</v>
      </c>
      <c r="B17013">
        <v>17665</v>
      </c>
      <c r="C17013">
        <v>7</v>
      </c>
      <c r="D17013">
        <v>94000</v>
      </c>
      <c r="E17013" s="46">
        <v>45049</v>
      </c>
      <c r="F17013">
        <v>-18</v>
      </c>
      <c r="I17013" t="str">
        <f>INDEX(LedgerMapping[[#All],[Level 3]],MATCH(Actuals[[#This Row],[Sub Ledger]],LedgerMapping[[#All],[Sub Ledger]],0))</f>
        <v>Tax</v>
      </c>
      <c r="J17013" s="22">
        <f>YEAR(Actuals[[#This Row],[Date]])</f>
        <v>2023</v>
      </c>
      <c r="K17013" s="22">
        <f>MONTH(Actuals[[#This Row],[Date]])</f>
        <v>5</v>
      </c>
      <c r="L17013" s="12"/>
    </row>
    <row r="17014" spans="1:12" x14ac:dyDescent="0.3">
      <c r="A17014">
        <v>3</v>
      </c>
      <c r="B17014">
        <v>18669</v>
      </c>
      <c r="C17014">
        <v>7</v>
      </c>
      <c r="D17014">
        <v>94000</v>
      </c>
      <c r="E17014" s="46">
        <v>45079</v>
      </c>
      <c r="F17014">
        <v>-19</v>
      </c>
      <c r="I17014" t="str">
        <f>INDEX(LedgerMapping[[#All],[Level 3]],MATCH(Actuals[[#This Row],[Sub Ledger]],LedgerMapping[[#All],[Sub Ledger]],0))</f>
        <v>Tax</v>
      </c>
      <c r="J17014" s="22">
        <f>YEAR(Actuals[[#This Row],[Date]])</f>
        <v>2023</v>
      </c>
      <c r="K17014" s="22">
        <f>MONTH(Actuals[[#This Row],[Date]])</f>
        <v>6</v>
      </c>
      <c r="L17014" s="12"/>
    </row>
    <row r="17015" spans="1:12" x14ac:dyDescent="0.3">
      <c r="A17015">
        <v>3</v>
      </c>
      <c r="B17015">
        <v>19697</v>
      </c>
      <c r="C17015">
        <v>7</v>
      </c>
      <c r="D17015">
        <v>94000</v>
      </c>
      <c r="E17015" s="46">
        <v>45110</v>
      </c>
      <c r="F17015">
        <v>-39</v>
      </c>
      <c r="I17015" t="str">
        <f>INDEX(LedgerMapping[[#All],[Level 3]],MATCH(Actuals[[#This Row],[Sub Ledger]],LedgerMapping[[#All],[Sub Ledger]],0))</f>
        <v>Tax</v>
      </c>
      <c r="J17015" s="22">
        <f>YEAR(Actuals[[#This Row],[Date]])</f>
        <v>2023</v>
      </c>
      <c r="K17015" s="22">
        <f>MONTH(Actuals[[#This Row],[Date]])</f>
        <v>7</v>
      </c>
      <c r="L17015" s="12"/>
    </row>
    <row r="17016" spans="1:12" x14ac:dyDescent="0.3">
      <c r="A17016">
        <v>3</v>
      </c>
      <c r="B17016">
        <v>20727</v>
      </c>
      <c r="C17016">
        <v>7</v>
      </c>
      <c r="D17016">
        <v>94000</v>
      </c>
      <c r="E17016" s="46">
        <v>45141</v>
      </c>
      <c r="F17016">
        <v>-20</v>
      </c>
      <c r="I17016" t="str">
        <f>INDEX(LedgerMapping[[#All],[Level 3]],MATCH(Actuals[[#This Row],[Sub Ledger]],LedgerMapping[[#All],[Sub Ledger]],0))</f>
        <v>Tax</v>
      </c>
      <c r="J17016" s="22">
        <f>YEAR(Actuals[[#This Row],[Date]])</f>
        <v>2023</v>
      </c>
      <c r="K17016" s="22">
        <f>MONTH(Actuals[[#This Row],[Date]])</f>
        <v>8</v>
      </c>
      <c r="L17016" s="12"/>
    </row>
    <row r="17017" spans="1:12" x14ac:dyDescent="0.3">
      <c r="A17017">
        <v>3</v>
      </c>
      <c r="B17017">
        <v>21729</v>
      </c>
      <c r="C17017">
        <v>7</v>
      </c>
      <c r="D17017">
        <v>94000</v>
      </c>
      <c r="E17017" s="46">
        <v>45169</v>
      </c>
      <c r="F17017">
        <v>-18</v>
      </c>
      <c r="I17017" t="str">
        <f>INDEX(LedgerMapping[[#All],[Level 3]],MATCH(Actuals[[#This Row],[Sub Ledger]],LedgerMapping[[#All],[Sub Ledger]],0))</f>
        <v>Tax</v>
      </c>
      <c r="J17017" s="22">
        <f>YEAR(Actuals[[#This Row],[Date]])</f>
        <v>2023</v>
      </c>
      <c r="K17017" s="22">
        <f>MONTH(Actuals[[#This Row],[Date]])</f>
        <v>8</v>
      </c>
      <c r="L17017" s="12"/>
    </row>
    <row r="17018" spans="1:12" x14ac:dyDescent="0.3">
      <c r="A17018">
        <v>3</v>
      </c>
      <c r="B17018">
        <v>22705</v>
      </c>
      <c r="C17018">
        <v>7</v>
      </c>
      <c r="D17018">
        <v>94000</v>
      </c>
      <c r="E17018" s="46">
        <v>45200</v>
      </c>
      <c r="F17018">
        <v>-37</v>
      </c>
      <c r="I17018" t="str">
        <f>INDEX(LedgerMapping[[#All],[Level 3]],MATCH(Actuals[[#This Row],[Sub Ledger]],LedgerMapping[[#All],[Sub Ledger]],0))</f>
        <v>Tax</v>
      </c>
      <c r="J17018" s="22">
        <f>YEAR(Actuals[[#This Row],[Date]])</f>
        <v>2023</v>
      </c>
      <c r="K17018" s="22">
        <f>MONTH(Actuals[[#This Row],[Date]])</f>
        <v>10</v>
      </c>
      <c r="L17018" s="12"/>
    </row>
    <row r="17019" spans="1:12" x14ac:dyDescent="0.3">
      <c r="A17019">
        <v>3</v>
      </c>
      <c r="B17019">
        <v>23709</v>
      </c>
      <c r="C17019">
        <v>7</v>
      </c>
      <c r="D17019">
        <v>94000</v>
      </c>
      <c r="E17019" s="46">
        <v>45230</v>
      </c>
      <c r="F17019">
        <v>-18</v>
      </c>
      <c r="I17019" t="str">
        <f>INDEX(LedgerMapping[[#All],[Level 3]],MATCH(Actuals[[#This Row],[Sub Ledger]],LedgerMapping[[#All],[Sub Ledger]],0))</f>
        <v>Tax</v>
      </c>
      <c r="J17019" s="22">
        <f>YEAR(Actuals[[#This Row],[Date]])</f>
        <v>2023</v>
      </c>
      <c r="K17019" s="22">
        <f>MONTH(Actuals[[#This Row],[Date]])</f>
        <v>10</v>
      </c>
      <c r="L17019" s="12"/>
    </row>
    <row r="17020" spans="1:12" x14ac:dyDescent="0.3">
      <c r="A17020">
        <v>3</v>
      </c>
      <c r="B17020">
        <v>24739</v>
      </c>
      <c r="C17020">
        <v>7</v>
      </c>
      <c r="D17020">
        <v>94000</v>
      </c>
      <c r="E17020" s="46">
        <v>45261</v>
      </c>
      <c r="F17020">
        <v>-18</v>
      </c>
      <c r="I17020" t="str">
        <f>INDEX(LedgerMapping[[#All],[Level 3]],MATCH(Actuals[[#This Row],[Sub Ledger]],LedgerMapping[[#All],[Sub Ledger]],0))</f>
        <v>Tax</v>
      </c>
      <c r="J17020" s="22">
        <f>YEAR(Actuals[[#This Row],[Date]])</f>
        <v>2023</v>
      </c>
      <c r="K17020" s="22">
        <f>MONTH(Actuals[[#This Row],[Date]])</f>
        <v>12</v>
      </c>
      <c r="L17020" s="12"/>
    </row>
    <row r="17021" spans="1:12" x14ac:dyDescent="0.3">
      <c r="A17021">
        <v>3</v>
      </c>
      <c r="B17021">
        <v>25800</v>
      </c>
      <c r="C17021">
        <v>7</v>
      </c>
      <c r="D17021">
        <v>94000</v>
      </c>
      <c r="E17021" s="46">
        <v>45291</v>
      </c>
      <c r="F17021">
        <v>-12</v>
      </c>
      <c r="I17021" t="str">
        <f>INDEX(LedgerMapping[[#All],[Level 3]],MATCH(Actuals[[#This Row],[Sub Ledger]],LedgerMapping[[#All],[Sub Ledger]],0))</f>
        <v>Tax</v>
      </c>
      <c r="J17021" s="22">
        <f>YEAR(Actuals[[#This Row],[Date]])</f>
        <v>2023</v>
      </c>
      <c r="K17021" s="22">
        <f>MONTH(Actuals[[#This Row],[Date]])</f>
        <v>12</v>
      </c>
      <c r="L17021" s="12"/>
    </row>
    <row r="17022" spans="1:12" x14ac:dyDescent="0.3">
      <c r="A17022">
        <v>3</v>
      </c>
      <c r="B17022">
        <v>26936</v>
      </c>
      <c r="C17022">
        <v>7</v>
      </c>
      <c r="D17022">
        <v>94000</v>
      </c>
      <c r="E17022" s="46">
        <v>45322</v>
      </c>
      <c r="F17022">
        <v>-13</v>
      </c>
      <c r="I17022" t="str">
        <f>INDEX(LedgerMapping[[#All],[Level 3]],MATCH(Actuals[[#This Row],[Sub Ledger]],LedgerMapping[[#All],[Sub Ledger]],0))</f>
        <v>Tax</v>
      </c>
      <c r="J17022" s="22">
        <f>YEAR(Actuals[[#This Row],[Date]])</f>
        <v>2024</v>
      </c>
      <c r="K17022" s="22">
        <f>MONTH(Actuals[[#This Row],[Date]])</f>
        <v>1</v>
      </c>
      <c r="L17022" s="12"/>
    </row>
    <row r="17023" spans="1:12" x14ac:dyDescent="0.3">
      <c r="A17023">
        <v>3</v>
      </c>
      <c r="B17023">
        <v>28086</v>
      </c>
      <c r="C17023">
        <v>7</v>
      </c>
      <c r="D17023">
        <v>94000</v>
      </c>
      <c r="E17023" s="46">
        <v>45354</v>
      </c>
      <c r="F17023">
        <v>-13</v>
      </c>
      <c r="I17023" t="str">
        <f>INDEX(LedgerMapping[[#All],[Level 3]],MATCH(Actuals[[#This Row],[Sub Ledger]],LedgerMapping[[#All],[Sub Ledger]],0))</f>
        <v>Tax</v>
      </c>
      <c r="J17023" s="22">
        <f>YEAR(Actuals[[#This Row],[Date]])</f>
        <v>2024</v>
      </c>
      <c r="K17023" s="22">
        <f>MONTH(Actuals[[#This Row],[Date]])</f>
        <v>3</v>
      </c>
      <c r="L17023" s="12"/>
    </row>
    <row r="17024" spans="1:12" x14ac:dyDescent="0.3">
      <c r="A17024">
        <v>3</v>
      </c>
      <c r="B17024">
        <v>29239</v>
      </c>
      <c r="C17024">
        <v>7</v>
      </c>
      <c r="D17024">
        <v>94000</v>
      </c>
      <c r="E17024" s="46">
        <v>45384</v>
      </c>
      <c r="F17024">
        <v>-14</v>
      </c>
      <c r="I17024" t="str">
        <f>INDEX(LedgerMapping[[#All],[Level 3]],MATCH(Actuals[[#This Row],[Sub Ledger]],LedgerMapping[[#All],[Sub Ledger]],0))</f>
        <v>Tax</v>
      </c>
      <c r="J17024" s="22">
        <f>YEAR(Actuals[[#This Row],[Date]])</f>
        <v>2024</v>
      </c>
      <c r="K17024" s="22">
        <f>MONTH(Actuals[[#This Row],[Date]])</f>
        <v>4</v>
      </c>
      <c r="L17024" s="12"/>
    </row>
    <row r="17025" spans="1:12" x14ac:dyDescent="0.3">
      <c r="A17025">
        <v>3</v>
      </c>
      <c r="B17025">
        <v>30365</v>
      </c>
      <c r="C17025">
        <v>7</v>
      </c>
      <c r="D17025">
        <v>94000</v>
      </c>
      <c r="E17025" s="46">
        <v>45415</v>
      </c>
      <c r="F17025">
        <v>-13</v>
      </c>
      <c r="I17025" t="str">
        <f>INDEX(LedgerMapping[[#All],[Level 3]],MATCH(Actuals[[#This Row],[Sub Ledger]],LedgerMapping[[#All],[Sub Ledger]],0))</f>
        <v>Tax</v>
      </c>
      <c r="J17025" s="22">
        <f>YEAR(Actuals[[#This Row],[Date]])</f>
        <v>2024</v>
      </c>
      <c r="K17025" s="22">
        <f>MONTH(Actuals[[#This Row],[Date]])</f>
        <v>5</v>
      </c>
      <c r="L17025" s="12"/>
    </row>
    <row r="17026" spans="1:12" x14ac:dyDescent="0.3">
      <c r="A17026">
        <v>3</v>
      </c>
      <c r="B17026">
        <v>31491</v>
      </c>
      <c r="C17026">
        <v>7</v>
      </c>
      <c r="D17026">
        <v>94000</v>
      </c>
      <c r="E17026" s="46">
        <v>45445</v>
      </c>
      <c r="F17026">
        <v>-13</v>
      </c>
      <c r="I17026" t="str">
        <f>INDEX(LedgerMapping[[#All],[Level 3]],MATCH(Actuals[[#This Row],[Sub Ledger]],LedgerMapping[[#All],[Sub Ledger]],0))</f>
        <v>Tax</v>
      </c>
      <c r="J17026" s="22">
        <f>YEAR(Actuals[[#This Row],[Date]])</f>
        <v>2024</v>
      </c>
      <c r="K17026" s="22">
        <f>MONTH(Actuals[[#This Row],[Date]])</f>
        <v>6</v>
      </c>
      <c r="L17026" s="12"/>
    </row>
    <row r="17027" spans="1:12" x14ac:dyDescent="0.3">
      <c r="A17027">
        <v>3</v>
      </c>
      <c r="B17027">
        <v>32615</v>
      </c>
      <c r="C17027">
        <v>7</v>
      </c>
      <c r="D17027">
        <v>94000</v>
      </c>
      <c r="E17027" s="46">
        <v>45476</v>
      </c>
      <c r="F17027">
        <v>-17</v>
      </c>
      <c r="I17027" t="str">
        <f>INDEX(LedgerMapping[[#All],[Level 3]],MATCH(Actuals[[#This Row],[Sub Ledger]],LedgerMapping[[#All],[Sub Ledger]],0))</f>
        <v>Tax</v>
      </c>
      <c r="J17027" s="22">
        <f>YEAR(Actuals[[#This Row],[Date]])</f>
        <v>2024</v>
      </c>
      <c r="K17027" s="22">
        <f>MONTH(Actuals[[#This Row],[Date]])</f>
        <v>7</v>
      </c>
      <c r="L17027" s="12"/>
    </row>
    <row r="17028" spans="1:12" x14ac:dyDescent="0.3">
      <c r="A17028">
        <v>3</v>
      </c>
      <c r="B17028">
        <v>33740</v>
      </c>
      <c r="C17028">
        <v>7</v>
      </c>
      <c r="D17028">
        <v>94000</v>
      </c>
      <c r="E17028" s="46">
        <v>45507</v>
      </c>
      <c r="F17028">
        <v>-11</v>
      </c>
      <c r="I17028" t="str">
        <f>INDEX(LedgerMapping[[#All],[Level 3]],MATCH(Actuals[[#This Row],[Sub Ledger]],LedgerMapping[[#All],[Sub Ledger]],0))</f>
        <v>Tax</v>
      </c>
      <c r="J17028" s="22">
        <f>YEAR(Actuals[[#This Row],[Date]])</f>
        <v>2024</v>
      </c>
      <c r="K17028" s="22">
        <f>MONTH(Actuals[[#This Row],[Date]])</f>
        <v>8</v>
      </c>
      <c r="L17028" s="12"/>
    </row>
    <row r="17029" spans="1:12" x14ac:dyDescent="0.3">
      <c r="A17029">
        <v>3</v>
      </c>
      <c r="B17029">
        <v>34890</v>
      </c>
      <c r="C17029">
        <v>7</v>
      </c>
      <c r="D17029">
        <v>94000</v>
      </c>
      <c r="E17029" s="46">
        <v>45536</v>
      </c>
      <c r="F17029">
        <v>-14</v>
      </c>
      <c r="I17029" t="str">
        <f>INDEX(LedgerMapping[[#All],[Level 3]],MATCH(Actuals[[#This Row],[Sub Ledger]],LedgerMapping[[#All],[Sub Ledger]],0))</f>
        <v>Tax</v>
      </c>
      <c r="J17029" s="22">
        <f>YEAR(Actuals[[#This Row],[Date]])</f>
        <v>2024</v>
      </c>
      <c r="K17029" s="22">
        <f>MONTH(Actuals[[#This Row],[Date]])</f>
        <v>9</v>
      </c>
      <c r="L17029" s="12"/>
    </row>
    <row r="17030" spans="1:12" x14ac:dyDescent="0.3">
      <c r="A17030">
        <v>3</v>
      </c>
      <c r="B17030">
        <v>36041</v>
      </c>
      <c r="C17030">
        <v>7</v>
      </c>
      <c r="D17030">
        <v>94000</v>
      </c>
      <c r="E17030" s="46">
        <v>45567</v>
      </c>
      <c r="F17030">
        <v>-10</v>
      </c>
      <c r="I17030" t="str">
        <f>INDEX(LedgerMapping[[#All],[Level 3]],MATCH(Actuals[[#This Row],[Sub Ledger]],LedgerMapping[[#All],[Sub Ledger]],0))</f>
        <v>Tax</v>
      </c>
      <c r="J17030" s="22">
        <f>YEAR(Actuals[[#This Row],[Date]])</f>
        <v>2024</v>
      </c>
      <c r="K17030" s="22">
        <f>MONTH(Actuals[[#This Row],[Date]])</f>
        <v>10</v>
      </c>
      <c r="L17030" s="12"/>
    </row>
    <row r="17031" spans="1:12" x14ac:dyDescent="0.3">
      <c r="A17031">
        <v>3</v>
      </c>
      <c r="B17031">
        <v>37190</v>
      </c>
      <c r="C17031">
        <v>7</v>
      </c>
      <c r="D17031">
        <v>94000</v>
      </c>
      <c r="E17031" s="46">
        <v>45597</v>
      </c>
      <c r="F17031">
        <v>-13</v>
      </c>
      <c r="I17031" t="str">
        <f>INDEX(LedgerMapping[[#All],[Level 3]],MATCH(Actuals[[#This Row],[Sub Ledger]],LedgerMapping[[#All],[Sub Ledger]],0))</f>
        <v>Tax</v>
      </c>
      <c r="J17031" s="22">
        <f>YEAR(Actuals[[#This Row],[Date]])</f>
        <v>2024</v>
      </c>
      <c r="K17031" s="22">
        <f>MONTH(Actuals[[#This Row],[Date]])</f>
        <v>11</v>
      </c>
      <c r="L17031" s="12"/>
    </row>
    <row r="17032" spans="1:12" x14ac:dyDescent="0.3">
      <c r="A17032">
        <v>3</v>
      </c>
      <c r="B17032">
        <v>38340</v>
      </c>
      <c r="C17032">
        <v>7</v>
      </c>
      <c r="D17032">
        <v>94000</v>
      </c>
      <c r="E17032" s="46">
        <v>45628</v>
      </c>
      <c r="F17032">
        <v>-9</v>
      </c>
      <c r="I17032" t="str">
        <f>INDEX(LedgerMapping[[#All],[Level 3]],MATCH(Actuals[[#This Row],[Sub Ledger]],LedgerMapping[[#All],[Sub Ledger]],0))</f>
        <v>Tax</v>
      </c>
      <c r="J17032" s="22">
        <f>YEAR(Actuals[[#This Row],[Date]])</f>
        <v>2024</v>
      </c>
      <c r="K17032" s="22">
        <f>MONTH(Actuals[[#This Row],[Date]])</f>
        <v>12</v>
      </c>
      <c r="L17032" s="12"/>
    </row>
    <row r="17033" spans="1:12" x14ac:dyDescent="0.3">
      <c r="A17033">
        <v>4</v>
      </c>
      <c r="B17033">
        <v>13476</v>
      </c>
      <c r="C17033">
        <v>7</v>
      </c>
      <c r="D17033">
        <v>85000</v>
      </c>
      <c r="E17033" s="46">
        <v>44926</v>
      </c>
      <c r="F17033">
        <v>537</v>
      </c>
      <c r="I17033" t="str">
        <f>INDEX(LedgerMapping[[#All],[Level 3]],MATCH(Actuals[[#This Row],[Sub Ledger]],LedgerMapping[[#All],[Sub Ledger]],0))</f>
        <v>Ammortisation</v>
      </c>
      <c r="J17033" s="22">
        <f>YEAR(Actuals[[#This Row],[Date]])</f>
        <v>2022</v>
      </c>
      <c r="K17033" s="22">
        <f>MONTH(Actuals[[#This Row],[Date]])</f>
        <v>12</v>
      </c>
      <c r="L17033" s="12"/>
    </row>
    <row r="17034" spans="1:12" x14ac:dyDescent="0.3">
      <c r="A17034">
        <v>5</v>
      </c>
      <c r="B17034">
        <v>13479</v>
      </c>
      <c r="C17034">
        <v>7</v>
      </c>
      <c r="D17034">
        <v>85000</v>
      </c>
      <c r="E17034" s="46">
        <v>44926</v>
      </c>
      <c r="F17034">
        <v>-1562.2</v>
      </c>
      <c r="I17034" t="str">
        <f>INDEX(LedgerMapping[[#All],[Level 3]],MATCH(Actuals[[#This Row],[Sub Ledger]],LedgerMapping[[#All],[Sub Ledger]],0))</f>
        <v>Ammortisation</v>
      </c>
      <c r="J17034" s="22">
        <f>YEAR(Actuals[[#This Row],[Date]])</f>
        <v>2022</v>
      </c>
      <c r="K17034" s="22">
        <f>MONTH(Actuals[[#This Row],[Date]])</f>
        <v>12</v>
      </c>
      <c r="L17034" s="12"/>
    </row>
    <row r="17035" spans="1:12" x14ac:dyDescent="0.3">
      <c r="A17035">
        <v>7</v>
      </c>
      <c r="B17035">
        <v>13485</v>
      </c>
      <c r="C17035">
        <v>7</v>
      </c>
      <c r="D17035">
        <v>85000</v>
      </c>
      <c r="E17035" s="46">
        <v>44926</v>
      </c>
      <c r="F17035">
        <v>-2463.3000000000002</v>
      </c>
      <c r="I17035" t="str">
        <f>INDEX(LedgerMapping[[#All],[Level 3]],MATCH(Actuals[[#This Row],[Sub Ledger]],LedgerMapping[[#All],[Sub Ledger]],0))</f>
        <v>Ammortisation</v>
      </c>
      <c r="J17035" s="22">
        <f>YEAR(Actuals[[#This Row],[Date]])</f>
        <v>2022</v>
      </c>
      <c r="K17035" s="22">
        <f>MONTH(Actuals[[#This Row],[Date]])</f>
        <v>12</v>
      </c>
      <c r="L17035" s="12"/>
    </row>
    <row r="17036" spans="1:12" x14ac:dyDescent="0.3">
      <c r="A17036">
        <v>8</v>
      </c>
      <c r="B17036">
        <v>13488</v>
      </c>
      <c r="C17036">
        <v>7</v>
      </c>
      <c r="D17036">
        <v>85000</v>
      </c>
      <c r="E17036" s="46">
        <v>44926</v>
      </c>
      <c r="F17036">
        <v>-1248.8</v>
      </c>
      <c r="I17036" t="str">
        <f>INDEX(LedgerMapping[[#All],[Level 3]],MATCH(Actuals[[#This Row],[Sub Ledger]],LedgerMapping[[#All],[Sub Ledger]],0))</f>
        <v>Ammortisation</v>
      </c>
      <c r="J17036" s="22">
        <f>YEAR(Actuals[[#This Row],[Date]])</f>
        <v>2022</v>
      </c>
      <c r="K17036" s="22">
        <f>MONTH(Actuals[[#This Row],[Date]])</f>
        <v>12</v>
      </c>
      <c r="L17036" s="12"/>
    </row>
    <row r="17037" spans="1:12" x14ac:dyDescent="0.3">
      <c r="A17037">
        <v>4</v>
      </c>
      <c r="B17037">
        <v>25656</v>
      </c>
      <c r="C17037">
        <v>7</v>
      </c>
      <c r="D17037">
        <v>85000</v>
      </c>
      <c r="E17037" s="46">
        <v>45290</v>
      </c>
      <c r="F17037">
        <v>-1311.1</v>
      </c>
      <c r="I17037" t="str">
        <f>INDEX(LedgerMapping[[#All],[Level 3]],MATCH(Actuals[[#This Row],[Sub Ledger]],LedgerMapping[[#All],[Sub Ledger]],0))</f>
        <v>Ammortisation</v>
      </c>
      <c r="J17037" s="22">
        <f>YEAR(Actuals[[#This Row],[Date]])</f>
        <v>2023</v>
      </c>
      <c r="K17037" s="22">
        <f>MONTH(Actuals[[#This Row],[Date]])</f>
        <v>12</v>
      </c>
      <c r="L17037" s="12"/>
    </row>
    <row r="17038" spans="1:12" x14ac:dyDescent="0.3">
      <c r="A17038">
        <v>5</v>
      </c>
      <c r="B17038">
        <v>25659</v>
      </c>
      <c r="C17038">
        <v>7</v>
      </c>
      <c r="D17038">
        <v>85000</v>
      </c>
      <c r="E17038" s="46">
        <v>45290</v>
      </c>
      <c r="F17038">
        <v>-1861.7</v>
      </c>
      <c r="I17038" t="str">
        <f>INDEX(LedgerMapping[[#All],[Level 3]],MATCH(Actuals[[#This Row],[Sub Ledger]],LedgerMapping[[#All],[Sub Ledger]],0))</f>
        <v>Ammortisation</v>
      </c>
      <c r="J17038" s="22">
        <f>YEAR(Actuals[[#This Row],[Date]])</f>
        <v>2023</v>
      </c>
      <c r="K17038" s="22">
        <f>MONTH(Actuals[[#This Row],[Date]])</f>
        <v>12</v>
      </c>
      <c r="L17038" s="12"/>
    </row>
    <row r="17039" spans="1:12" x14ac:dyDescent="0.3">
      <c r="A17039">
        <v>7</v>
      </c>
      <c r="B17039">
        <v>25665</v>
      </c>
      <c r="C17039">
        <v>7</v>
      </c>
      <c r="D17039">
        <v>85000</v>
      </c>
      <c r="E17039" s="46">
        <v>45290</v>
      </c>
      <c r="F17039">
        <v>-956.6</v>
      </c>
      <c r="I17039" t="str">
        <f>INDEX(LedgerMapping[[#All],[Level 3]],MATCH(Actuals[[#This Row],[Sub Ledger]],LedgerMapping[[#All],[Sub Ledger]],0))</f>
        <v>Ammortisation</v>
      </c>
      <c r="J17039" s="22">
        <f>YEAR(Actuals[[#This Row],[Date]])</f>
        <v>2023</v>
      </c>
      <c r="K17039" s="22">
        <f>MONTH(Actuals[[#This Row],[Date]])</f>
        <v>12</v>
      </c>
      <c r="L17039" s="12"/>
    </row>
    <row r="17040" spans="1:12" x14ac:dyDescent="0.3">
      <c r="A17040">
        <v>8</v>
      </c>
      <c r="B17040">
        <v>25668</v>
      </c>
      <c r="C17040">
        <v>7</v>
      </c>
      <c r="D17040">
        <v>85000</v>
      </c>
      <c r="E17040" s="46">
        <v>45290</v>
      </c>
      <c r="F17040">
        <v>-1156</v>
      </c>
      <c r="I17040" t="str">
        <f>INDEX(LedgerMapping[[#All],[Level 3]],MATCH(Actuals[[#This Row],[Sub Ledger]],LedgerMapping[[#All],[Sub Ledger]],0))</f>
        <v>Ammortisation</v>
      </c>
      <c r="J17040" s="22">
        <f>YEAR(Actuals[[#This Row],[Date]])</f>
        <v>2023</v>
      </c>
      <c r="K17040" s="22">
        <f>MONTH(Actuals[[#This Row],[Date]])</f>
        <v>12</v>
      </c>
      <c r="L17040" s="12"/>
    </row>
    <row r="17041" spans="1:12" x14ac:dyDescent="0.3">
      <c r="A17041">
        <v>12</v>
      </c>
      <c r="B17041">
        <v>25678</v>
      </c>
      <c r="C17041">
        <v>7</v>
      </c>
      <c r="D17041">
        <v>85000</v>
      </c>
      <c r="E17041" s="46">
        <v>45290</v>
      </c>
      <c r="F17041">
        <v>3784.4</v>
      </c>
      <c r="I17041" t="str">
        <f>INDEX(LedgerMapping[[#All],[Level 3]],MATCH(Actuals[[#This Row],[Sub Ledger]],LedgerMapping[[#All],[Sub Ledger]],0))</f>
        <v>Ammortisation</v>
      </c>
      <c r="J17041" s="22">
        <f>YEAR(Actuals[[#This Row],[Date]])</f>
        <v>2023</v>
      </c>
      <c r="K17041" s="22">
        <f>MONTH(Actuals[[#This Row],[Date]])</f>
        <v>12</v>
      </c>
      <c r="L17041" s="12"/>
    </row>
    <row r="17042" spans="1:12" x14ac:dyDescent="0.3">
      <c r="A17042">
        <v>4</v>
      </c>
      <c r="B17042">
        <v>39380</v>
      </c>
      <c r="C17042">
        <v>7</v>
      </c>
      <c r="D17042">
        <v>85000</v>
      </c>
      <c r="E17042" s="46">
        <v>45657</v>
      </c>
      <c r="F17042">
        <v>-1457.8</v>
      </c>
      <c r="I17042" t="str">
        <f>INDEX(LedgerMapping[[#All],[Level 3]],MATCH(Actuals[[#This Row],[Sub Ledger]],LedgerMapping[[#All],[Sub Ledger]],0))</f>
        <v>Ammortisation</v>
      </c>
      <c r="J17042" s="22">
        <f>YEAR(Actuals[[#This Row],[Date]])</f>
        <v>2024</v>
      </c>
      <c r="K17042" s="22">
        <f>MONTH(Actuals[[#This Row],[Date]])</f>
        <v>12</v>
      </c>
      <c r="L17042" s="12"/>
    </row>
    <row r="17043" spans="1:12" x14ac:dyDescent="0.3">
      <c r="A17043">
        <v>5</v>
      </c>
      <c r="B17043">
        <v>39383</v>
      </c>
      <c r="C17043">
        <v>7</v>
      </c>
      <c r="D17043">
        <v>85000</v>
      </c>
      <c r="E17043" s="46">
        <v>45657</v>
      </c>
      <c r="F17043">
        <v>-1522.9</v>
      </c>
      <c r="I17043" t="str">
        <f>INDEX(LedgerMapping[[#All],[Level 3]],MATCH(Actuals[[#This Row],[Sub Ledger]],LedgerMapping[[#All],[Sub Ledger]],0))</f>
        <v>Ammortisation</v>
      </c>
      <c r="J17043" s="22">
        <f>YEAR(Actuals[[#This Row],[Date]])</f>
        <v>2024</v>
      </c>
      <c r="K17043" s="22">
        <f>MONTH(Actuals[[#This Row],[Date]])</f>
        <v>12</v>
      </c>
      <c r="L17043" s="12"/>
    </row>
    <row r="17044" spans="1:12" x14ac:dyDescent="0.3">
      <c r="A17044">
        <v>7</v>
      </c>
      <c r="B17044">
        <v>39389</v>
      </c>
      <c r="C17044">
        <v>7</v>
      </c>
      <c r="D17044">
        <v>85000</v>
      </c>
      <c r="E17044" s="46">
        <v>45657</v>
      </c>
      <c r="F17044">
        <v>-1569.9</v>
      </c>
      <c r="I17044" t="str">
        <f>INDEX(LedgerMapping[[#All],[Level 3]],MATCH(Actuals[[#This Row],[Sub Ledger]],LedgerMapping[[#All],[Sub Ledger]],0))</f>
        <v>Ammortisation</v>
      </c>
      <c r="J17044" s="22">
        <f>YEAR(Actuals[[#This Row],[Date]])</f>
        <v>2024</v>
      </c>
      <c r="K17044" s="22">
        <f>MONTH(Actuals[[#This Row],[Date]])</f>
        <v>12</v>
      </c>
      <c r="L17044" s="12"/>
    </row>
    <row r="17045" spans="1:12" x14ac:dyDescent="0.3">
      <c r="A17045">
        <v>8</v>
      </c>
      <c r="B17045">
        <v>39392</v>
      </c>
      <c r="C17045">
        <v>7</v>
      </c>
      <c r="D17045">
        <v>85000</v>
      </c>
      <c r="E17045" s="46">
        <v>45657</v>
      </c>
      <c r="F17045">
        <v>-690.1</v>
      </c>
      <c r="I17045" t="str">
        <f>INDEX(LedgerMapping[[#All],[Level 3]],MATCH(Actuals[[#This Row],[Sub Ledger]],LedgerMapping[[#All],[Sub Ledger]],0))</f>
        <v>Ammortisation</v>
      </c>
      <c r="J17045" s="22">
        <f>YEAR(Actuals[[#This Row],[Date]])</f>
        <v>2024</v>
      </c>
      <c r="K17045" s="22">
        <f>MONTH(Actuals[[#This Row],[Date]])</f>
        <v>12</v>
      </c>
      <c r="L17045" s="12"/>
    </row>
    <row r="17046" spans="1:12" x14ac:dyDescent="0.3">
      <c r="A17046">
        <v>12</v>
      </c>
      <c r="B17046">
        <v>39402</v>
      </c>
      <c r="C17046">
        <v>7</v>
      </c>
      <c r="D17046">
        <v>85000</v>
      </c>
      <c r="E17046" s="46">
        <v>45657</v>
      </c>
      <c r="F17046">
        <v>2414.8000000000002</v>
      </c>
      <c r="I17046" t="str">
        <f>INDEX(LedgerMapping[[#All],[Level 3]],MATCH(Actuals[[#This Row],[Sub Ledger]],LedgerMapping[[#All],[Sub Ledger]],0))</f>
        <v>Ammortisation</v>
      </c>
      <c r="J17046" s="22">
        <f>YEAR(Actuals[[#This Row],[Date]])</f>
        <v>2024</v>
      </c>
      <c r="K17046" s="22">
        <f>MONTH(Actuals[[#This Row],[Date]])</f>
        <v>12</v>
      </c>
      <c r="L17046" s="12"/>
    </row>
    <row r="17047" spans="1:12" x14ac:dyDescent="0.3">
      <c r="A17047">
        <v>13</v>
      </c>
      <c r="B17047">
        <v>39407</v>
      </c>
      <c r="C17047">
        <v>7</v>
      </c>
      <c r="D17047">
        <v>85000</v>
      </c>
      <c r="E17047" s="46">
        <v>45657</v>
      </c>
      <c r="F17047">
        <v>1957.7</v>
      </c>
      <c r="I17047" t="str">
        <f>INDEX(LedgerMapping[[#All],[Level 3]],MATCH(Actuals[[#This Row],[Sub Ledger]],LedgerMapping[[#All],[Sub Ledger]],0))</f>
        <v>Ammortisation</v>
      </c>
      <c r="J17047" s="22">
        <f>YEAR(Actuals[[#This Row],[Date]])</f>
        <v>2024</v>
      </c>
      <c r="K17047" s="22">
        <f>MONTH(Actuals[[#This Row],[Date]])</f>
        <v>12</v>
      </c>
      <c r="L17047" s="12"/>
    </row>
    <row r="17048" spans="1:12" x14ac:dyDescent="0.3">
      <c r="A17048">
        <v>13</v>
      </c>
      <c r="B17048">
        <v>26729</v>
      </c>
      <c r="C17048">
        <v>2</v>
      </c>
      <c r="D17048">
        <v>60000</v>
      </c>
      <c r="E17048" s="46">
        <v>45291</v>
      </c>
      <c r="F17048">
        <v>-57177.760000000002</v>
      </c>
      <c r="I17048" t="str">
        <f>INDEX(LedgerMapping[[#All],[Level 3]],MATCH(Actuals[[#This Row],[Sub Ledger]],LedgerMapping[[#All],[Sub Ledger]],0))</f>
        <v>Marketing</v>
      </c>
      <c r="J17048" s="22">
        <f>YEAR(Actuals[[#This Row],[Date]])</f>
        <v>2023</v>
      </c>
      <c r="K17048" s="22">
        <f>MONTH(Actuals[[#This Row],[Date]])</f>
        <v>12</v>
      </c>
      <c r="L17048" s="12"/>
    </row>
    <row r="17049" spans="1:12" x14ac:dyDescent="0.3">
      <c r="A17049">
        <v>13</v>
      </c>
      <c r="B17049">
        <v>27879</v>
      </c>
      <c r="C17049">
        <v>2</v>
      </c>
      <c r="D17049">
        <v>60000</v>
      </c>
      <c r="E17049" s="46">
        <v>45322</v>
      </c>
      <c r="F17049">
        <v>-53263.65</v>
      </c>
      <c r="I17049" t="str">
        <f>INDEX(LedgerMapping[[#All],[Level 3]],MATCH(Actuals[[#This Row],[Sub Ledger]],LedgerMapping[[#All],[Sub Ledger]],0))</f>
        <v>Marketing</v>
      </c>
      <c r="J17049" s="22">
        <f>YEAR(Actuals[[#This Row],[Date]])</f>
        <v>2024</v>
      </c>
      <c r="K17049" s="22">
        <f>MONTH(Actuals[[#This Row],[Date]])</f>
        <v>1</v>
      </c>
      <c r="L17049" s="12"/>
    </row>
    <row r="17050" spans="1:12" x14ac:dyDescent="0.3">
      <c r="A17050">
        <v>13</v>
      </c>
      <c r="B17050">
        <v>29032</v>
      </c>
      <c r="C17050">
        <v>2</v>
      </c>
      <c r="D17050">
        <v>60000</v>
      </c>
      <c r="E17050" s="46">
        <v>45354</v>
      </c>
      <c r="F17050">
        <v>-43579.26</v>
      </c>
      <c r="I17050" t="str">
        <f>INDEX(LedgerMapping[[#All],[Level 3]],MATCH(Actuals[[#This Row],[Sub Ledger]],LedgerMapping[[#All],[Sub Ledger]],0))</f>
        <v>Marketing</v>
      </c>
      <c r="J17050" s="22">
        <f>YEAR(Actuals[[#This Row],[Date]])</f>
        <v>2024</v>
      </c>
      <c r="K17050" s="22">
        <f>MONTH(Actuals[[#This Row],[Date]])</f>
        <v>3</v>
      </c>
      <c r="L17050" s="12"/>
    </row>
    <row r="17051" spans="1:12" x14ac:dyDescent="0.3">
      <c r="A17051">
        <v>13</v>
      </c>
      <c r="B17051">
        <v>30159</v>
      </c>
      <c r="C17051">
        <v>2</v>
      </c>
      <c r="D17051">
        <v>60000</v>
      </c>
      <c r="E17051" s="46">
        <v>45384</v>
      </c>
      <c r="F17051">
        <v>-30989.55</v>
      </c>
      <c r="I17051" t="str">
        <f>INDEX(LedgerMapping[[#All],[Level 3]],MATCH(Actuals[[#This Row],[Sub Ledger]],LedgerMapping[[#All],[Sub Ledger]],0))</f>
        <v>Marketing</v>
      </c>
      <c r="J17051" s="22">
        <f>YEAR(Actuals[[#This Row],[Date]])</f>
        <v>2024</v>
      </c>
      <c r="K17051" s="22">
        <f>MONTH(Actuals[[#This Row],[Date]])</f>
        <v>4</v>
      </c>
      <c r="L17051" s="12"/>
    </row>
    <row r="17052" spans="1:12" x14ac:dyDescent="0.3">
      <c r="A17052">
        <v>13</v>
      </c>
      <c r="B17052">
        <v>31285</v>
      </c>
      <c r="C17052">
        <v>2</v>
      </c>
      <c r="D17052">
        <v>60000</v>
      </c>
      <c r="E17052" s="46">
        <v>45415</v>
      </c>
      <c r="F17052">
        <v>-31635.17</v>
      </c>
      <c r="I17052" t="str">
        <f>INDEX(LedgerMapping[[#All],[Level 3]],MATCH(Actuals[[#This Row],[Sub Ledger]],LedgerMapping[[#All],[Sub Ledger]],0))</f>
        <v>Marketing</v>
      </c>
      <c r="J17052" s="22">
        <f>YEAR(Actuals[[#This Row],[Date]])</f>
        <v>2024</v>
      </c>
      <c r="K17052" s="22">
        <f>MONTH(Actuals[[#This Row],[Date]])</f>
        <v>5</v>
      </c>
      <c r="L17052" s="12"/>
    </row>
    <row r="17053" spans="1:12" x14ac:dyDescent="0.3">
      <c r="A17053">
        <v>13</v>
      </c>
      <c r="B17053">
        <v>32408</v>
      </c>
      <c r="C17053">
        <v>2</v>
      </c>
      <c r="D17053">
        <v>60000</v>
      </c>
      <c r="E17053" s="46">
        <v>45445</v>
      </c>
      <c r="F17053">
        <v>-37123</v>
      </c>
      <c r="I17053" t="str">
        <f>INDEX(LedgerMapping[[#All],[Level 3]],MATCH(Actuals[[#This Row],[Sub Ledger]],LedgerMapping[[#All],[Sub Ledger]],0))</f>
        <v>Marketing</v>
      </c>
      <c r="J17053" s="22">
        <f>YEAR(Actuals[[#This Row],[Date]])</f>
        <v>2024</v>
      </c>
      <c r="K17053" s="22">
        <f>MONTH(Actuals[[#This Row],[Date]])</f>
        <v>6</v>
      </c>
      <c r="L17053" s="12"/>
    </row>
    <row r="17054" spans="1:12" x14ac:dyDescent="0.3">
      <c r="A17054">
        <v>13</v>
      </c>
      <c r="B17054">
        <v>33534</v>
      </c>
      <c r="C17054">
        <v>2</v>
      </c>
      <c r="D17054">
        <v>60000</v>
      </c>
      <c r="E17054" s="46">
        <v>45476</v>
      </c>
      <c r="F17054">
        <v>-29375.48</v>
      </c>
      <c r="I17054" t="str">
        <f>INDEX(LedgerMapping[[#All],[Level 3]],MATCH(Actuals[[#This Row],[Sub Ledger]],LedgerMapping[[#All],[Sub Ledger]],0))</f>
        <v>Marketing</v>
      </c>
      <c r="J17054" s="22">
        <f>YEAR(Actuals[[#This Row],[Date]])</f>
        <v>2024</v>
      </c>
      <c r="K17054" s="22">
        <f>MONTH(Actuals[[#This Row],[Date]])</f>
        <v>7</v>
      </c>
      <c r="L17054" s="12"/>
    </row>
    <row r="17055" spans="1:12" x14ac:dyDescent="0.3">
      <c r="A17055">
        <v>13</v>
      </c>
      <c r="B17055">
        <v>34684</v>
      </c>
      <c r="C17055">
        <v>2</v>
      </c>
      <c r="D17055">
        <v>60000</v>
      </c>
      <c r="E17055" s="46">
        <v>45507</v>
      </c>
      <c r="F17055">
        <v>-30343.919999999998</v>
      </c>
      <c r="I17055" t="str">
        <f>INDEX(LedgerMapping[[#All],[Level 3]],MATCH(Actuals[[#This Row],[Sub Ledger]],LedgerMapping[[#All],[Sub Ledger]],0))</f>
        <v>Marketing</v>
      </c>
      <c r="J17055" s="22">
        <f>YEAR(Actuals[[#This Row],[Date]])</f>
        <v>2024</v>
      </c>
      <c r="K17055" s="22">
        <f>MONTH(Actuals[[#This Row],[Date]])</f>
        <v>8</v>
      </c>
      <c r="L17055" s="12"/>
    </row>
    <row r="17056" spans="1:12" x14ac:dyDescent="0.3">
      <c r="A17056">
        <v>13</v>
      </c>
      <c r="B17056">
        <v>35835</v>
      </c>
      <c r="C17056">
        <v>2</v>
      </c>
      <c r="D17056">
        <v>60000</v>
      </c>
      <c r="E17056" s="46">
        <v>45536</v>
      </c>
      <c r="F17056">
        <v>-30989.55</v>
      </c>
      <c r="I17056" t="str">
        <f>INDEX(LedgerMapping[[#All],[Level 3]],MATCH(Actuals[[#This Row],[Sub Ledger]],LedgerMapping[[#All],[Sub Ledger]],0))</f>
        <v>Marketing</v>
      </c>
      <c r="J17056" s="22">
        <f>YEAR(Actuals[[#This Row],[Date]])</f>
        <v>2024</v>
      </c>
      <c r="K17056" s="22">
        <f>MONTH(Actuals[[#This Row],[Date]])</f>
        <v>9</v>
      </c>
      <c r="L17056" s="12"/>
    </row>
    <row r="17057" spans="1:12" x14ac:dyDescent="0.3">
      <c r="A17057">
        <v>13</v>
      </c>
      <c r="B17057">
        <v>36984</v>
      </c>
      <c r="C17057">
        <v>2</v>
      </c>
      <c r="D17057">
        <v>60000</v>
      </c>
      <c r="E17057" s="46">
        <v>45567</v>
      </c>
      <c r="F17057">
        <v>-30666.74</v>
      </c>
      <c r="I17057" t="str">
        <f>INDEX(LedgerMapping[[#All],[Level 3]],MATCH(Actuals[[#This Row],[Sub Ledger]],LedgerMapping[[#All],[Sub Ledger]],0))</f>
        <v>Marketing</v>
      </c>
      <c r="J17057" s="22">
        <f>YEAR(Actuals[[#This Row],[Date]])</f>
        <v>2024</v>
      </c>
      <c r="K17057" s="22">
        <f>MONTH(Actuals[[#This Row],[Date]])</f>
        <v>10</v>
      </c>
      <c r="L17057" s="12"/>
    </row>
    <row r="17058" spans="1:12" x14ac:dyDescent="0.3">
      <c r="A17058">
        <v>13</v>
      </c>
      <c r="B17058">
        <v>38135</v>
      </c>
      <c r="C17058">
        <v>2</v>
      </c>
      <c r="D17058">
        <v>60000</v>
      </c>
      <c r="E17058" s="46">
        <v>45597</v>
      </c>
      <c r="F17058">
        <v>-32280.799999999999</v>
      </c>
      <c r="I17058" t="str">
        <f>INDEX(LedgerMapping[[#All],[Level 3]],MATCH(Actuals[[#This Row],[Sub Ledger]],LedgerMapping[[#All],[Sub Ledger]],0))</f>
        <v>Marketing</v>
      </c>
      <c r="J17058" s="22">
        <f>YEAR(Actuals[[#This Row],[Date]])</f>
        <v>2024</v>
      </c>
      <c r="K17058" s="22">
        <f>MONTH(Actuals[[#This Row],[Date]])</f>
        <v>11</v>
      </c>
      <c r="L17058" s="12"/>
    </row>
    <row r="17059" spans="1:12" x14ac:dyDescent="0.3">
      <c r="A17059">
        <v>13</v>
      </c>
      <c r="B17059">
        <v>39287</v>
      </c>
      <c r="C17059">
        <v>2</v>
      </c>
      <c r="D17059">
        <v>60000</v>
      </c>
      <c r="E17059" s="46">
        <v>45628</v>
      </c>
      <c r="F17059">
        <v>-36719.480000000003</v>
      </c>
      <c r="I17059" t="str">
        <f>INDEX(LedgerMapping[[#All],[Level 3]],MATCH(Actuals[[#This Row],[Sub Ledger]],LedgerMapping[[#All],[Sub Ledger]],0))</f>
        <v>Marketing</v>
      </c>
      <c r="J17059" s="22">
        <f>YEAR(Actuals[[#This Row],[Date]])</f>
        <v>2024</v>
      </c>
      <c r="K17059" s="22">
        <f>MONTH(Actuals[[#This Row],[Date]])</f>
        <v>12</v>
      </c>
      <c r="L17059" s="12"/>
    </row>
    <row r="17060" spans="1:12" x14ac:dyDescent="0.3">
      <c r="A17060">
        <v>13</v>
      </c>
      <c r="B17060">
        <v>26730</v>
      </c>
      <c r="C17060">
        <v>2</v>
      </c>
      <c r="D17060">
        <v>61000</v>
      </c>
      <c r="E17060" s="46">
        <v>45291</v>
      </c>
      <c r="F17060">
        <v>-4694.32</v>
      </c>
      <c r="I17060" t="str">
        <f>INDEX(LedgerMapping[[#All],[Level 3]],MATCH(Actuals[[#This Row],[Sub Ledger]],LedgerMapping[[#All],[Sub Ledger]],0))</f>
        <v>Marketing</v>
      </c>
      <c r="J17060" s="22">
        <f>YEAR(Actuals[[#This Row],[Date]])</f>
        <v>2023</v>
      </c>
      <c r="K17060" s="22">
        <f>MONTH(Actuals[[#This Row],[Date]])</f>
        <v>12</v>
      </c>
      <c r="L17060" s="12"/>
    </row>
    <row r="17061" spans="1:12" x14ac:dyDescent="0.3">
      <c r="A17061">
        <v>13</v>
      </c>
      <c r="B17061">
        <v>27880</v>
      </c>
      <c r="C17061">
        <v>2</v>
      </c>
      <c r="D17061">
        <v>61000</v>
      </c>
      <c r="E17061" s="46">
        <v>45322</v>
      </c>
      <c r="F17061">
        <v>-5466.27</v>
      </c>
      <c r="I17061" t="str">
        <f>INDEX(LedgerMapping[[#All],[Level 3]],MATCH(Actuals[[#This Row],[Sub Ledger]],LedgerMapping[[#All],[Sub Ledger]],0))</f>
        <v>Marketing</v>
      </c>
      <c r="J17061" s="22">
        <f>YEAR(Actuals[[#This Row],[Date]])</f>
        <v>2024</v>
      </c>
      <c r="K17061" s="22">
        <f>MONTH(Actuals[[#This Row],[Date]])</f>
        <v>1</v>
      </c>
      <c r="L17061" s="12"/>
    </row>
    <row r="17062" spans="1:12" x14ac:dyDescent="0.3">
      <c r="A17062">
        <v>13</v>
      </c>
      <c r="B17062">
        <v>29033</v>
      </c>
      <c r="C17062">
        <v>2</v>
      </c>
      <c r="D17062">
        <v>61000</v>
      </c>
      <c r="E17062" s="46">
        <v>45354</v>
      </c>
      <c r="F17062">
        <v>-4024.13</v>
      </c>
      <c r="I17062" t="str">
        <f>INDEX(LedgerMapping[[#All],[Level 3]],MATCH(Actuals[[#This Row],[Sub Ledger]],LedgerMapping[[#All],[Sub Ledger]],0))</f>
        <v>Marketing</v>
      </c>
      <c r="J17062" s="22">
        <f>YEAR(Actuals[[#This Row],[Date]])</f>
        <v>2024</v>
      </c>
      <c r="K17062" s="22">
        <f>MONTH(Actuals[[#This Row],[Date]])</f>
        <v>3</v>
      </c>
      <c r="L17062" s="12"/>
    </row>
    <row r="17063" spans="1:12" x14ac:dyDescent="0.3">
      <c r="A17063">
        <v>13</v>
      </c>
      <c r="B17063">
        <v>30160</v>
      </c>
      <c r="C17063">
        <v>2</v>
      </c>
      <c r="D17063">
        <v>61000</v>
      </c>
      <c r="E17063" s="46">
        <v>45384</v>
      </c>
      <c r="F17063">
        <v>-2543.4</v>
      </c>
      <c r="I17063" t="str">
        <f>INDEX(LedgerMapping[[#All],[Level 3]],MATCH(Actuals[[#This Row],[Sub Ledger]],LedgerMapping[[#All],[Sub Ledger]],0))</f>
        <v>Marketing</v>
      </c>
      <c r="J17063" s="22">
        <f>YEAR(Actuals[[#This Row],[Date]])</f>
        <v>2024</v>
      </c>
      <c r="K17063" s="22">
        <f>MONTH(Actuals[[#This Row],[Date]])</f>
        <v>4</v>
      </c>
      <c r="L17063" s="12"/>
    </row>
    <row r="17064" spans="1:12" x14ac:dyDescent="0.3">
      <c r="A17064">
        <v>13</v>
      </c>
      <c r="B17064">
        <v>31286</v>
      </c>
      <c r="C17064">
        <v>2</v>
      </c>
      <c r="D17064">
        <v>61000</v>
      </c>
      <c r="E17064" s="46">
        <v>45415</v>
      </c>
      <c r="F17064">
        <v>-2597.79</v>
      </c>
      <c r="I17064" t="str">
        <f>INDEX(LedgerMapping[[#All],[Level 3]],MATCH(Actuals[[#This Row],[Sub Ledger]],LedgerMapping[[#All],[Sub Ledger]],0))</f>
        <v>Marketing</v>
      </c>
      <c r="J17064" s="22">
        <f>YEAR(Actuals[[#This Row],[Date]])</f>
        <v>2024</v>
      </c>
      <c r="K17064" s="22">
        <f>MONTH(Actuals[[#This Row],[Date]])</f>
        <v>5</v>
      </c>
      <c r="L17064" s="12"/>
    </row>
    <row r="17065" spans="1:12" x14ac:dyDescent="0.3">
      <c r="A17065">
        <v>13</v>
      </c>
      <c r="B17065">
        <v>32409</v>
      </c>
      <c r="C17065">
        <v>2</v>
      </c>
      <c r="D17065">
        <v>61000</v>
      </c>
      <c r="E17065" s="46">
        <v>45445</v>
      </c>
      <c r="F17065">
        <v>-3429.39</v>
      </c>
      <c r="I17065" t="str">
        <f>INDEX(LedgerMapping[[#All],[Level 3]],MATCH(Actuals[[#This Row],[Sub Ledger]],LedgerMapping[[#All],[Sub Ledger]],0))</f>
        <v>Marketing</v>
      </c>
      <c r="J17065" s="22">
        <f>YEAR(Actuals[[#This Row],[Date]])</f>
        <v>2024</v>
      </c>
      <c r="K17065" s="22">
        <f>MONTH(Actuals[[#This Row],[Date]])</f>
        <v>6</v>
      </c>
      <c r="L17065" s="12"/>
    </row>
    <row r="17066" spans="1:12" x14ac:dyDescent="0.3">
      <c r="A17066">
        <v>13</v>
      </c>
      <c r="B17066">
        <v>33535</v>
      </c>
      <c r="C17066">
        <v>2</v>
      </c>
      <c r="D17066">
        <v>61000</v>
      </c>
      <c r="E17066" s="46">
        <v>45476</v>
      </c>
      <c r="F17066">
        <v>-3315.35</v>
      </c>
      <c r="I17066" t="str">
        <f>INDEX(LedgerMapping[[#All],[Level 3]],MATCH(Actuals[[#This Row],[Sub Ledger]],LedgerMapping[[#All],[Sub Ledger]],0))</f>
        <v>Marketing</v>
      </c>
      <c r="J17066" s="22">
        <f>YEAR(Actuals[[#This Row],[Date]])</f>
        <v>2024</v>
      </c>
      <c r="K17066" s="22">
        <f>MONTH(Actuals[[#This Row],[Date]])</f>
        <v>7</v>
      </c>
      <c r="L17066" s="12"/>
    </row>
    <row r="17067" spans="1:12" x14ac:dyDescent="0.3">
      <c r="A17067">
        <v>13</v>
      </c>
      <c r="B17067">
        <v>34685</v>
      </c>
      <c r="C17067">
        <v>2</v>
      </c>
      <c r="D17067">
        <v>61000</v>
      </c>
      <c r="E17067" s="46">
        <v>45507</v>
      </c>
      <c r="F17067">
        <v>-3425.88</v>
      </c>
      <c r="I17067" t="str">
        <f>INDEX(LedgerMapping[[#All],[Level 3]],MATCH(Actuals[[#This Row],[Sub Ledger]],LedgerMapping[[#All],[Sub Ledger]],0))</f>
        <v>Marketing</v>
      </c>
      <c r="J17067" s="22">
        <f>YEAR(Actuals[[#This Row],[Date]])</f>
        <v>2024</v>
      </c>
      <c r="K17067" s="22">
        <f>MONTH(Actuals[[#This Row],[Date]])</f>
        <v>8</v>
      </c>
      <c r="L17067" s="12"/>
    </row>
    <row r="17068" spans="1:12" x14ac:dyDescent="0.3">
      <c r="A17068">
        <v>13</v>
      </c>
      <c r="B17068">
        <v>35836</v>
      </c>
      <c r="C17068">
        <v>2</v>
      </c>
      <c r="D17068">
        <v>61000</v>
      </c>
      <c r="E17068" s="46">
        <v>45536</v>
      </c>
      <c r="F17068">
        <v>-3815.36</v>
      </c>
      <c r="I17068" t="str">
        <f>INDEX(LedgerMapping[[#All],[Level 3]],MATCH(Actuals[[#This Row],[Sub Ledger]],LedgerMapping[[#All],[Sub Ledger]],0))</f>
        <v>Marketing</v>
      </c>
      <c r="J17068" s="22">
        <f>YEAR(Actuals[[#This Row],[Date]])</f>
        <v>2024</v>
      </c>
      <c r="K17068" s="22">
        <f>MONTH(Actuals[[#This Row],[Date]])</f>
        <v>9</v>
      </c>
      <c r="L17068" s="12"/>
    </row>
    <row r="17069" spans="1:12" x14ac:dyDescent="0.3">
      <c r="A17069">
        <v>13</v>
      </c>
      <c r="B17069">
        <v>36985</v>
      </c>
      <c r="C17069">
        <v>2</v>
      </c>
      <c r="D17069">
        <v>61000</v>
      </c>
      <c r="E17069" s="46">
        <v>45567</v>
      </c>
      <c r="F17069">
        <v>-3146.92</v>
      </c>
      <c r="I17069" t="str">
        <f>INDEX(LedgerMapping[[#All],[Level 3]],MATCH(Actuals[[#This Row],[Sub Ledger]],LedgerMapping[[#All],[Sub Ledger]],0))</f>
        <v>Marketing</v>
      </c>
      <c r="J17069" s="22">
        <f>YEAR(Actuals[[#This Row],[Date]])</f>
        <v>2024</v>
      </c>
      <c r="K17069" s="22">
        <f>MONTH(Actuals[[#This Row],[Date]])</f>
        <v>10</v>
      </c>
      <c r="L17069" s="12"/>
    </row>
    <row r="17070" spans="1:12" x14ac:dyDescent="0.3">
      <c r="A17070">
        <v>13</v>
      </c>
      <c r="B17070">
        <v>38136</v>
      </c>
      <c r="C17070">
        <v>2</v>
      </c>
      <c r="D17070">
        <v>61000</v>
      </c>
      <c r="E17070" s="46">
        <v>45597</v>
      </c>
      <c r="F17070">
        <v>-2650.42</v>
      </c>
      <c r="I17070" t="str">
        <f>INDEX(LedgerMapping[[#All],[Level 3]],MATCH(Actuals[[#This Row],[Sub Ledger]],LedgerMapping[[#All],[Sub Ledger]],0))</f>
        <v>Marketing</v>
      </c>
      <c r="J17070" s="22">
        <f>YEAR(Actuals[[#This Row],[Date]])</f>
        <v>2024</v>
      </c>
      <c r="K17070" s="22">
        <f>MONTH(Actuals[[#This Row],[Date]])</f>
        <v>11</v>
      </c>
      <c r="L17070" s="12"/>
    </row>
    <row r="17071" spans="1:12" x14ac:dyDescent="0.3">
      <c r="A17071">
        <v>13</v>
      </c>
      <c r="B17071">
        <v>39288</v>
      </c>
      <c r="C17071">
        <v>2</v>
      </c>
      <c r="D17071">
        <v>61000</v>
      </c>
      <c r="E17071" s="46">
        <v>45628</v>
      </c>
      <c r="F17071">
        <v>-4145.1899999999996</v>
      </c>
      <c r="I17071" t="str">
        <f>INDEX(LedgerMapping[[#All],[Level 3]],MATCH(Actuals[[#This Row],[Sub Ledger]],LedgerMapping[[#All],[Sub Ledger]],0))</f>
        <v>Marketing</v>
      </c>
      <c r="J17071" s="22">
        <f>YEAR(Actuals[[#This Row],[Date]])</f>
        <v>2024</v>
      </c>
      <c r="K17071" s="22">
        <f>MONTH(Actuals[[#This Row],[Date]])</f>
        <v>12</v>
      </c>
      <c r="L17071" s="12"/>
    </row>
    <row r="17072" spans="1:12" x14ac:dyDescent="0.3">
      <c r="A17072">
        <v>13</v>
      </c>
      <c r="B17072">
        <v>26731</v>
      </c>
      <c r="C17072">
        <v>2</v>
      </c>
      <c r="D17072">
        <v>62000</v>
      </c>
      <c r="E17072" s="46">
        <v>45291</v>
      </c>
      <c r="F17072">
        <v>-2934.64</v>
      </c>
      <c r="I17072" t="str">
        <f>INDEX(LedgerMapping[[#All],[Level 3]],MATCH(Actuals[[#This Row],[Sub Ledger]],LedgerMapping[[#All],[Sub Ledger]],0))</f>
        <v>Marketing</v>
      </c>
      <c r="J17072" s="22">
        <f>YEAR(Actuals[[#This Row],[Date]])</f>
        <v>2023</v>
      </c>
      <c r="K17072" s="22">
        <f>MONTH(Actuals[[#This Row],[Date]])</f>
        <v>12</v>
      </c>
      <c r="L17072" s="12"/>
    </row>
    <row r="17073" spans="1:12" x14ac:dyDescent="0.3">
      <c r="A17073">
        <v>13</v>
      </c>
      <c r="B17073">
        <v>27881</v>
      </c>
      <c r="C17073">
        <v>2</v>
      </c>
      <c r="D17073">
        <v>62000</v>
      </c>
      <c r="E17073" s="46">
        <v>45322</v>
      </c>
      <c r="F17073">
        <v>-3825.88</v>
      </c>
      <c r="I17073" t="str">
        <f>INDEX(LedgerMapping[[#All],[Level 3]],MATCH(Actuals[[#This Row],[Sub Ledger]],LedgerMapping[[#All],[Sub Ledger]],0))</f>
        <v>Marketing</v>
      </c>
      <c r="J17073" s="22">
        <f>YEAR(Actuals[[#This Row],[Date]])</f>
        <v>2024</v>
      </c>
      <c r="K17073" s="22">
        <f>MONTH(Actuals[[#This Row],[Date]])</f>
        <v>1</v>
      </c>
      <c r="L17073" s="12"/>
    </row>
    <row r="17074" spans="1:12" x14ac:dyDescent="0.3">
      <c r="A17074">
        <v>13</v>
      </c>
      <c r="B17074">
        <v>29034</v>
      </c>
      <c r="C17074">
        <v>2</v>
      </c>
      <c r="D17074">
        <v>62000</v>
      </c>
      <c r="E17074" s="46">
        <v>45354</v>
      </c>
      <c r="F17074">
        <v>-4471.51</v>
      </c>
      <c r="I17074" t="str">
        <f>INDEX(LedgerMapping[[#All],[Level 3]],MATCH(Actuals[[#This Row],[Sub Ledger]],LedgerMapping[[#All],[Sub Ledger]],0))</f>
        <v>Marketing</v>
      </c>
      <c r="J17074" s="22">
        <f>YEAR(Actuals[[#This Row],[Date]])</f>
        <v>2024</v>
      </c>
      <c r="K17074" s="22">
        <f>MONTH(Actuals[[#This Row],[Date]])</f>
        <v>3</v>
      </c>
      <c r="L17074" s="12"/>
    </row>
    <row r="17075" spans="1:12" x14ac:dyDescent="0.3">
      <c r="A17075">
        <v>13</v>
      </c>
      <c r="B17075">
        <v>30161</v>
      </c>
      <c r="C17075">
        <v>2</v>
      </c>
      <c r="D17075">
        <v>62000</v>
      </c>
      <c r="E17075" s="46">
        <v>45384</v>
      </c>
      <c r="F17075">
        <v>-2543.4</v>
      </c>
      <c r="I17075" t="str">
        <f>INDEX(LedgerMapping[[#All],[Level 3]],MATCH(Actuals[[#This Row],[Sub Ledger]],LedgerMapping[[#All],[Sub Ledger]],0))</f>
        <v>Marketing</v>
      </c>
      <c r="J17075" s="22">
        <f>YEAR(Actuals[[#This Row],[Date]])</f>
        <v>2024</v>
      </c>
      <c r="K17075" s="22">
        <f>MONTH(Actuals[[#This Row],[Date]])</f>
        <v>4</v>
      </c>
      <c r="L17075" s="12"/>
    </row>
    <row r="17076" spans="1:12" x14ac:dyDescent="0.3">
      <c r="A17076">
        <v>13</v>
      </c>
      <c r="B17076">
        <v>31287</v>
      </c>
      <c r="C17076">
        <v>2</v>
      </c>
      <c r="D17076">
        <v>62000</v>
      </c>
      <c r="E17076" s="46">
        <v>45415</v>
      </c>
      <c r="F17076">
        <v>-1624.09</v>
      </c>
      <c r="I17076" t="str">
        <f>INDEX(LedgerMapping[[#All],[Level 3]],MATCH(Actuals[[#This Row],[Sub Ledger]],LedgerMapping[[#All],[Sub Ledger]],0))</f>
        <v>Marketing</v>
      </c>
      <c r="J17076" s="22">
        <f>YEAR(Actuals[[#This Row],[Date]])</f>
        <v>2024</v>
      </c>
      <c r="K17076" s="22">
        <f>MONTH(Actuals[[#This Row],[Date]])</f>
        <v>5</v>
      </c>
      <c r="L17076" s="12"/>
    </row>
    <row r="17077" spans="1:12" x14ac:dyDescent="0.3">
      <c r="A17077">
        <v>13</v>
      </c>
      <c r="B17077">
        <v>32410</v>
      </c>
      <c r="C17077">
        <v>2</v>
      </c>
      <c r="D17077">
        <v>62000</v>
      </c>
      <c r="E17077" s="46">
        <v>45445</v>
      </c>
      <c r="F17077">
        <v>-1904.8</v>
      </c>
      <c r="I17077" t="str">
        <f>INDEX(LedgerMapping[[#All],[Level 3]],MATCH(Actuals[[#This Row],[Sub Ledger]],LedgerMapping[[#All],[Sub Ledger]],0))</f>
        <v>Marketing</v>
      </c>
      <c r="J17077" s="22">
        <f>YEAR(Actuals[[#This Row],[Date]])</f>
        <v>2024</v>
      </c>
      <c r="K17077" s="22">
        <f>MONTH(Actuals[[#This Row],[Date]])</f>
        <v>6</v>
      </c>
      <c r="L17077" s="12"/>
    </row>
    <row r="17078" spans="1:12" x14ac:dyDescent="0.3">
      <c r="A17078">
        <v>13</v>
      </c>
      <c r="B17078">
        <v>33536</v>
      </c>
      <c r="C17078">
        <v>2</v>
      </c>
      <c r="D17078">
        <v>62000</v>
      </c>
      <c r="E17078" s="46">
        <v>45476</v>
      </c>
      <c r="F17078">
        <v>-2713.58</v>
      </c>
      <c r="I17078" t="str">
        <f>INDEX(LedgerMapping[[#All],[Level 3]],MATCH(Actuals[[#This Row],[Sub Ledger]],LedgerMapping[[#All],[Sub Ledger]],0))</f>
        <v>Marketing</v>
      </c>
      <c r="J17078" s="22">
        <f>YEAR(Actuals[[#This Row],[Date]])</f>
        <v>2024</v>
      </c>
      <c r="K17078" s="22">
        <f>MONTH(Actuals[[#This Row],[Date]])</f>
        <v>7</v>
      </c>
      <c r="L17078" s="12"/>
    </row>
    <row r="17079" spans="1:12" x14ac:dyDescent="0.3">
      <c r="A17079">
        <v>13</v>
      </c>
      <c r="B17079">
        <v>34686</v>
      </c>
      <c r="C17079">
        <v>2</v>
      </c>
      <c r="D17079">
        <v>62000</v>
      </c>
      <c r="E17079" s="46">
        <v>45507</v>
      </c>
      <c r="F17079">
        <v>-1557.42</v>
      </c>
      <c r="I17079" t="str">
        <f>INDEX(LedgerMapping[[#All],[Level 3]],MATCH(Actuals[[#This Row],[Sub Ledger]],LedgerMapping[[#All],[Sub Ledger]],0))</f>
        <v>Marketing</v>
      </c>
      <c r="J17079" s="22">
        <f>YEAR(Actuals[[#This Row],[Date]])</f>
        <v>2024</v>
      </c>
      <c r="K17079" s="22">
        <f>MONTH(Actuals[[#This Row],[Date]])</f>
        <v>8</v>
      </c>
      <c r="L17079" s="12"/>
    </row>
    <row r="17080" spans="1:12" x14ac:dyDescent="0.3">
      <c r="A17080">
        <v>13</v>
      </c>
      <c r="B17080">
        <v>35837</v>
      </c>
      <c r="C17080">
        <v>2</v>
      </c>
      <c r="D17080">
        <v>62000</v>
      </c>
      <c r="E17080" s="46">
        <v>45536</v>
      </c>
      <c r="F17080">
        <v>-3180.26</v>
      </c>
      <c r="I17080" t="str">
        <f>INDEX(LedgerMapping[[#All],[Level 3]],MATCH(Actuals[[#This Row],[Sub Ledger]],LedgerMapping[[#All],[Sub Ledger]],0))</f>
        <v>Marketing</v>
      </c>
      <c r="J17080" s="22">
        <f>YEAR(Actuals[[#This Row],[Date]])</f>
        <v>2024</v>
      </c>
      <c r="K17080" s="22">
        <f>MONTH(Actuals[[#This Row],[Date]])</f>
        <v>9</v>
      </c>
      <c r="L17080" s="12"/>
    </row>
    <row r="17081" spans="1:12" x14ac:dyDescent="0.3">
      <c r="A17081">
        <v>13</v>
      </c>
      <c r="B17081">
        <v>36986</v>
      </c>
      <c r="C17081">
        <v>2</v>
      </c>
      <c r="D17081">
        <v>62000</v>
      </c>
      <c r="E17081" s="46">
        <v>45567</v>
      </c>
      <c r="F17081">
        <v>-2517.09</v>
      </c>
      <c r="I17081" t="str">
        <f>INDEX(LedgerMapping[[#All],[Level 3]],MATCH(Actuals[[#This Row],[Sub Ledger]],LedgerMapping[[#All],[Sub Ledger]],0))</f>
        <v>Marketing</v>
      </c>
      <c r="J17081" s="22">
        <f>YEAR(Actuals[[#This Row],[Date]])</f>
        <v>2024</v>
      </c>
      <c r="K17081" s="22">
        <f>MONTH(Actuals[[#This Row],[Date]])</f>
        <v>10</v>
      </c>
      <c r="L17081" s="12"/>
    </row>
    <row r="17082" spans="1:12" x14ac:dyDescent="0.3">
      <c r="A17082">
        <v>13</v>
      </c>
      <c r="B17082">
        <v>38137</v>
      </c>
      <c r="C17082">
        <v>2</v>
      </c>
      <c r="D17082">
        <v>62000</v>
      </c>
      <c r="E17082" s="46">
        <v>45597</v>
      </c>
      <c r="F17082">
        <v>-3313.59</v>
      </c>
      <c r="I17082" t="str">
        <f>INDEX(LedgerMapping[[#All],[Level 3]],MATCH(Actuals[[#This Row],[Sub Ledger]],LedgerMapping[[#All],[Sub Ledger]],0))</f>
        <v>Marketing</v>
      </c>
      <c r="J17082" s="22">
        <f>YEAR(Actuals[[#This Row],[Date]])</f>
        <v>2024</v>
      </c>
      <c r="K17082" s="22">
        <f>MONTH(Actuals[[#This Row],[Date]])</f>
        <v>11</v>
      </c>
      <c r="L17082" s="12"/>
    </row>
    <row r="17083" spans="1:12" x14ac:dyDescent="0.3">
      <c r="A17083">
        <v>13</v>
      </c>
      <c r="B17083">
        <v>39289</v>
      </c>
      <c r="C17083">
        <v>2</v>
      </c>
      <c r="D17083">
        <v>62000</v>
      </c>
      <c r="E17083" s="46">
        <v>45628</v>
      </c>
      <c r="F17083">
        <v>-3390.79</v>
      </c>
      <c r="I17083" t="str">
        <f>INDEX(LedgerMapping[[#All],[Level 3]],MATCH(Actuals[[#This Row],[Sub Ledger]],LedgerMapping[[#All],[Sub Ledger]],0))</f>
        <v>Marketing</v>
      </c>
      <c r="J17083" s="22">
        <f>YEAR(Actuals[[#This Row],[Date]])</f>
        <v>2024</v>
      </c>
      <c r="K17083" s="22">
        <f>MONTH(Actuals[[#This Row],[Date]])</f>
        <v>12</v>
      </c>
      <c r="L17083" s="12"/>
    </row>
    <row r="17084" spans="1:12" x14ac:dyDescent="0.3">
      <c r="A17084">
        <v>13</v>
      </c>
      <c r="B17084">
        <v>26732</v>
      </c>
      <c r="C17084">
        <v>2</v>
      </c>
      <c r="D17084">
        <v>65000</v>
      </c>
      <c r="E17084" s="46">
        <v>45291</v>
      </c>
      <c r="F17084">
        <v>-387.22</v>
      </c>
      <c r="I17084" t="str">
        <f>INDEX(LedgerMapping[[#All],[Level 3]],MATCH(Actuals[[#This Row],[Sub Ledger]],LedgerMapping[[#All],[Sub Ledger]],0))</f>
        <v>Administration</v>
      </c>
      <c r="J17084" s="22">
        <f>YEAR(Actuals[[#This Row],[Date]])</f>
        <v>2023</v>
      </c>
      <c r="K17084" s="22">
        <f>MONTH(Actuals[[#This Row],[Date]])</f>
        <v>12</v>
      </c>
      <c r="L17084" s="12"/>
    </row>
    <row r="17085" spans="1:12" x14ac:dyDescent="0.3">
      <c r="A17085">
        <v>13</v>
      </c>
      <c r="B17085">
        <v>27882</v>
      </c>
      <c r="C17085">
        <v>2</v>
      </c>
      <c r="D17085">
        <v>65000</v>
      </c>
      <c r="E17085" s="46">
        <v>45322</v>
      </c>
      <c r="F17085">
        <v>-622.32000000000005</v>
      </c>
      <c r="I17085" t="str">
        <f>INDEX(LedgerMapping[[#All],[Level 3]],MATCH(Actuals[[#This Row],[Sub Ledger]],LedgerMapping[[#All],[Sub Ledger]],0))</f>
        <v>Administration</v>
      </c>
      <c r="J17085" s="22">
        <f>YEAR(Actuals[[#This Row],[Date]])</f>
        <v>2024</v>
      </c>
      <c r="K17085" s="22">
        <f>MONTH(Actuals[[#This Row],[Date]])</f>
        <v>1</v>
      </c>
      <c r="L17085" s="12"/>
    </row>
    <row r="17086" spans="1:12" x14ac:dyDescent="0.3">
      <c r="A17086">
        <v>13</v>
      </c>
      <c r="B17086">
        <v>29035</v>
      </c>
      <c r="C17086">
        <v>2</v>
      </c>
      <c r="D17086">
        <v>65000</v>
      </c>
      <c r="E17086" s="46">
        <v>45354</v>
      </c>
      <c r="F17086">
        <v>-885.48</v>
      </c>
      <c r="I17086" t="str">
        <f>INDEX(LedgerMapping[[#All],[Level 3]],MATCH(Actuals[[#This Row],[Sub Ledger]],LedgerMapping[[#All],[Sub Ledger]],0))</f>
        <v>Administration</v>
      </c>
      <c r="J17086" s="22">
        <f>YEAR(Actuals[[#This Row],[Date]])</f>
        <v>2024</v>
      </c>
      <c r="K17086" s="22">
        <f>MONTH(Actuals[[#This Row],[Date]])</f>
        <v>3</v>
      </c>
      <c r="L17086" s="12"/>
    </row>
    <row r="17087" spans="1:12" x14ac:dyDescent="0.3">
      <c r="A17087">
        <v>13</v>
      </c>
      <c r="B17087">
        <v>30162</v>
      </c>
      <c r="C17087">
        <v>2</v>
      </c>
      <c r="D17087">
        <v>65000</v>
      </c>
      <c r="E17087" s="46">
        <v>45384</v>
      </c>
      <c r="F17087">
        <v>-492.49</v>
      </c>
      <c r="I17087" t="str">
        <f>INDEX(LedgerMapping[[#All],[Level 3]],MATCH(Actuals[[#This Row],[Sub Ledger]],LedgerMapping[[#All],[Sub Ledger]],0))</f>
        <v>Administration</v>
      </c>
      <c r="J17087" s="22">
        <f>YEAR(Actuals[[#This Row],[Date]])</f>
        <v>2024</v>
      </c>
      <c r="K17087" s="22">
        <f>MONTH(Actuals[[#This Row],[Date]])</f>
        <v>4</v>
      </c>
      <c r="L17087" s="12"/>
    </row>
    <row r="17088" spans="1:12" x14ac:dyDescent="0.3">
      <c r="A17088">
        <v>13</v>
      </c>
      <c r="B17088">
        <v>31288</v>
      </c>
      <c r="C17088">
        <v>2</v>
      </c>
      <c r="D17088">
        <v>65000</v>
      </c>
      <c r="E17088" s="46">
        <v>45415</v>
      </c>
      <c r="F17088">
        <v>-324.06</v>
      </c>
      <c r="I17088" t="str">
        <f>INDEX(LedgerMapping[[#All],[Level 3]],MATCH(Actuals[[#This Row],[Sub Ledger]],LedgerMapping[[#All],[Sub Ledger]],0))</f>
        <v>Administration</v>
      </c>
      <c r="J17088" s="22">
        <f>YEAR(Actuals[[#This Row],[Date]])</f>
        <v>2024</v>
      </c>
      <c r="K17088" s="22">
        <f>MONTH(Actuals[[#This Row],[Date]])</f>
        <v>5</v>
      </c>
      <c r="L17088" s="12"/>
    </row>
    <row r="17089" spans="1:12" x14ac:dyDescent="0.3">
      <c r="A17089">
        <v>13</v>
      </c>
      <c r="B17089">
        <v>32411</v>
      </c>
      <c r="C17089">
        <v>2</v>
      </c>
      <c r="D17089">
        <v>65000</v>
      </c>
      <c r="E17089" s="46">
        <v>45445</v>
      </c>
      <c r="F17089">
        <v>-413.54</v>
      </c>
      <c r="I17089" t="str">
        <f>INDEX(LedgerMapping[[#All],[Level 3]],MATCH(Actuals[[#This Row],[Sub Ledger]],LedgerMapping[[#All],[Sub Ledger]],0))</f>
        <v>Administration</v>
      </c>
      <c r="J17089" s="22">
        <f>YEAR(Actuals[[#This Row],[Date]])</f>
        <v>2024</v>
      </c>
      <c r="K17089" s="22">
        <f>MONTH(Actuals[[#This Row],[Date]])</f>
        <v>6</v>
      </c>
      <c r="L17089" s="12"/>
    </row>
    <row r="17090" spans="1:12" x14ac:dyDescent="0.3">
      <c r="A17090">
        <v>13</v>
      </c>
      <c r="B17090">
        <v>33537</v>
      </c>
      <c r="C17090">
        <v>2</v>
      </c>
      <c r="D17090">
        <v>65000</v>
      </c>
      <c r="E17090" s="46">
        <v>45476</v>
      </c>
      <c r="F17090">
        <v>-555.65</v>
      </c>
      <c r="I17090" t="str">
        <f>INDEX(LedgerMapping[[#All],[Level 3]],MATCH(Actuals[[#This Row],[Sub Ledger]],LedgerMapping[[#All],[Sub Ledger]],0))</f>
        <v>Administration</v>
      </c>
      <c r="J17090" s="22">
        <f>YEAR(Actuals[[#This Row],[Date]])</f>
        <v>2024</v>
      </c>
      <c r="K17090" s="22">
        <f>MONTH(Actuals[[#This Row],[Date]])</f>
        <v>7</v>
      </c>
      <c r="L17090" s="12"/>
    </row>
    <row r="17091" spans="1:12" x14ac:dyDescent="0.3">
      <c r="A17091">
        <v>13</v>
      </c>
      <c r="B17091">
        <v>34687</v>
      </c>
      <c r="C17091">
        <v>2</v>
      </c>
      <c r="D17091">
        <v>65000</v>
      </c>
      <c r="E17091" s="46">
        <v>45507</v>
      </c>
      <c r="F17091">
        <v>-317.05</v>
      </c>
      <c r="I17091" t="str">
        <f>INDEX(LedgerMapping[[#All],[Level 3]],MATCH(Actuals[[#This Row],[Sub Ledger]],LedgerMapping[[#All],[Sub Ledger]],0))</f>
        <v>Administration</v>
      </c>
      <c r="J17091" s="22">
        <f>YEAR(Actuals[[#This Row],[Date]])</f>
        <v>2024</v>
      </c>
      <c r="K17091" s="22">
        <f>MONTH(Actuals[[#This Row],[Date]])</f>
        <v>8</v>
      </c>
      <c r="L17091" s="12"/>
    </row>
    <row r="17092" spans="1:12" x14ac:dyDescent="0.3">
      <c r="A17092">
        <v>13</v>
      </c>
      <c r="B17092">
        <v>35838</v>
      </c>
      <c r="C17092">
        <v>2</v>
      </c>
      <c r="D17092">
        <v>65000</v>
      </c>
      <c r="E17092" s="46">
        <v>45536</v>
      </c>
      <c r="F17092">
        <v>-618.80999999999995</v>
      </c>
      <c r="I17092" t="str">
        <f>INDEX(LedgerMapping[[#All],[Level 3]],MATCH(Actuals[[#This Row],[Sub Ledger]],LedgerMapping[[#All],[Sub Ledger]],0))</f>
        <v>Administration</v>
      </c>
      <c r="J17092" s="22">
        <f>YEAR(Actuals[[#This Row],[Date]])</f>
        <v>2024</v>
      </c>
      <c r="K17092" s="22">
        <f>MONTH(Actuals[[#This Row],[Date]])</f>
        <v>9</v>
      </c>
      <c r="L17092" s="12"/>
    </row>
    <row r="17093" spans="1:12" x14ac:dyDescent="0.3">
      <c r="A17093">
        <v>13</v>
      </c>
      <c r="B17093">
        <v>36987</v>
      </c>
      <c r="C17093">
        <v>2</v>
      </c>
      <c r="D17093">
        <v>65000</v>
      </c>
      <c r="E17093" s="46">
        <v>45567</v>
      </c>
      <c r="F17093">
        <v>-485.47</v>
      </c>
      <c r="I17093" t="str">
        <f>INDEX(LedgerMapping[[#All],[Level 3]],MATCH(Actuals[[#This Row],[Sub Ledger]],LedgerMapping[[#All],[Sub Ledger]],0))</f>
        <v>Administration</v>
      </c>
      <c r="J17093" s="22">
        <f>YEAR(Actuals[[#This Row],[Date]])</f>
        <v>2024</v>
      </c>
      <c r="K17093" s="22">
        <f>MONTH(Actuals[[#This Row],[Date]])</f>
        <v>10</v>
      </c>
      <c r="L17093" s="12"/>
    </row>
    <row r="17094" spans="1:12" x14ac:dyDescent="0.3">
      <c r="A17094">
        <v>13</v>
      </c>
      <c r="B17094">
        <v>38138</v>
      </c>
      <c r="C17094">
        <v>2</v>
      </c>
      <c r="D17094">
        <v>65000</v>
      </c>
      <c r="E17094" s="46">
        <v>45597</v>
      </c>
      <c r="F17094">
        <v>-583.72</v>
      </c>
      <c r="I17094" t="str">
        <f>INDEX(LedgerMapping[[#All],[Level 3]],MATCH(Actuals[[#This Row],[Sub Ledger]],LedgerMapping[[#All],[Sub Ledger]],0))</f>
        <v>Administration</v>
      </c>
      <c r="J17094" s="22">
        <f>YEAR(Actuals[[#This Row],[Date]])</f>
        <v>2024</v>
      </c>
      <c r="K17094" s="22">
        <f>MONTH(Actuals[[#This Row],[Date]])</f>
        <v>11</v>
      </c>
      <c r="L17094" s="12"/>
    </row>
    <row r="17095" spans="1:12" x14ac:dyDescent="0.3">
      <c r="A17095">
        <v>13</v>
      </c>
      <c r="B17095">
        <v>39290</v>
      </c>
      <c r="C17095">
        <v>2</v>
      </c>
      <c r="D17095">
        <v>65000</v>
      </c>
      <c r="E17095" s="46">
        <v>45628</v>
      </c>
      <c r="F17095">
        <v>-711.79</v>
      </c>
      <c r="I17095" t="str">
        <f>INDEX(LedgerMapping[[#All],[Level 3]],MATCH(Actuals[[#This Row],[Sub Ledger]],LedgerMapping[[#All],[Sub Ledger]],0))</f>
        <v>Administration</v>
      </c>
      <c r="J17095" s="22">
        <f>YEAR(Actuals[[#This Row],[Date]])</f>
        <v>2024</v>
      </c>
      <c r="K17095" s="22">
        <f>MONTH(Actuals[[#This Row],[Date]])</f>
        <v>12</v>
      </c>
      <c r="L17095" s="12"/>
    </row>
    <row r="17096" spans="1:12" x14ac:dyDescent="0.3">
      <c r="A17096">
        <v>13</v>
      </c>
      <c r="B17096">
        <v>26733</v>
      </c>
      <c r="C17096">
        <v>2</v>
      </c>
      <c r="D17096">
        <v>66000</v>
      </c>
      <c r="E17096" s="46">
        <v>45291</v>
      </c>
      <c r="F17096">
        <v>-352.14</v>
      </c>
      <c r="I17096" t="str">
        <f>INDEX(LedgerMapping[[#All],[Level 3]],MATCH(Actuals[[#This Row],[Sub Ledger]],LedgerMapping[[#All],[Sub Ledger]],0))</f>
        <v>Administration</v>
      </c>
      <c r="J17096" s="22">
        <f>YEAR(Actuals[[#This Row],[Date]])</f>
        <v>2023</v>
      </c>
      <c r="K17096" s="22">
        <f>MONTH(Actuals[[#This Row],[Date]])</f>
        <v>12</v>
      </c>
      <c r="L17096" s="12"/>
    </row>
    <row r="17097" spans="1:12" x14ac:dyDescent="0.3">
      <c r="A17097">
        <v>13</v>
      </c>
      <c r="B17097">
        <v>27883</v>
      </c>
      <c r="C17097">
        <v>2</v>
      </c>
      <c r="D17097">
        <v>66000</v>
      </c>
      <c r="E17097" s="46">
        <v>45322</v>
      </c>
      <c r="F17097">
        <v>-566.16999999999996</v>
      </c>
      <c r="I17097" t="str">
        <f>INDEX(LedgerMapping[[#All],[Level 3]],MATCH(Actuals[[#This Row],[Sub Ledger]],LedgerMapping[[#All],[Sub Ledger]],0))</f>
        <v>Administration</v>
      </c>
      <c r="J17097" s="22">
        <f>YEAR(Actuals[[#This Row],[Date]])</f>
        <v>2024</v>
      </c>
      <c r="K17097" s="22">
        <f>MONTH(Actuals[[#This Row],[Date]])</f>
        <v>1</v>
      </c>
      <c r="L17097" s="12"/>
    </row>
    <row r="17098" spans="1:12" x14ac:dyDescent="0.3">
      <c r="A17098">
        <v>13</v>
      </c>
      <c r="B17098">
        <v>29036</v>
      </c>
      <c r="C17098">
        <v>2</v>
      </c>
      <c r="D17098">
        <v>66000</v>
      </c>
      <c r="E17098" s="46">
        <v>45354</v>
      </c>
      <c r="F17098">
        <v>-804.78</v>
      </c>
      <c r="I17098" t="str">
        <f>INDEX(LedgerMapping[[#All],[Level 3]],MATCH(Actuals[[#This Row],[Sub Ledger]],LedgerMapping[[#All],[Sub Ledger]],0))</f>
        <v>Administration</v>
      </c>
      <c r="J17098" s="22">
        <f>YEAR(Actuals[[#This Row],[Date]])</f>
        <v>2024</v>
      </c>
      <c r="K17098" s="22">
        <f>MONTH(Actuals[[#This Row],[Date]])</f>
        <v>3</v>
      </c>
      <c r="L17098" s="12"/>
    </row>
    <row r="17099" spans="1:12" x14ac:dyDescent="0.3">
      <c r="A17099">
        <v>13</v>
      </c>
      <c r="B17099">
        <v>30163</v>
      </c>
      <c r="C17099">
        <v>2</v>
      </c>
      <c r="D17099">
        <v>66000</v>
      </c>
      <c r="E17099" s="46">
        <v>45384</v>
      </c>
      <c r="F17099">
        <v>-446.87</v>
      </c>
      <c r="I17099" t="str">
        <f>INDEX(LedgerMapping[[#All],[Level 3]],MATCH(Actuals[[#This Row],[Sub Ledger]],LedgerMapping[[#All],[Sub Ledger]],0))</f>
        <v>Administration</v>
      </c>
      <c r="J17099" s="22">
        <f>YEAR(Actuals[[#This Row],[Date]])</f>
        <v>2024</v>
      </c>
      <c r="K17099" s="22">
        <f>MONTH(Actuals[[#This Row],[Date]])</f>
        <v>4</v>
      </c>
      <c r="L17099" s="12"/>
    </row>
    <row r="17100" spans="1:12" x14ac:dyDescent="0.3">
      <c r="A17100">
        <v>13</v>
      </c>
      <c r="B17100">
        <v>31289</v>
      </c>
      <c r="C17100">
        <v>2</v>
      </c>
      <c r="D17100">
        <v>66000</v>
      </c>
      <c r="E17100" s="46">
        <v>45415</v>
      </c>
      <c r="F17100">
        <v>-294.24</v>
      </c>
      <c r="I17100" t="str">
        <f>INDEX(LedgerMapping[[#All],[Level 3]],MATCH(Actuals[[#This Row],[Sub Ledger]],LedgerMapping[[#All],[Sub Ledger]],0))</f>
        <v>Administration</v>
      </c>
      <c r="J17100" s="22">
        <f>YEAR(Actuals[[#This Row],[Date]])</f>
        <v>2024</v>
      </c>
      <c r="K17100" s="22">
        <f>MONTH(Actuals[[#This Row],[Date]])</f>
        <v>5</v>
      </c>
      <c r="L17100" s="12"/>
    </row>
    <row r="17101" spans="1:12" x14ac:dyDescent="0.3">
      <c r="A17101">
        <v>13</v>
      </c>
      <c r="B17101">
        <v>32412</v>
      </c>
      <c r="C17101">
        <v>2</v>
      </c>
      <c r="D17101">
        <v>66000</v>
      </c>
      <c r="E17101" s="46">
        <v>45445</v>
      </c>
      <c r="F17101">
        <v>-374.94</v>
      </c>
      <c r="I17101" t="str">
        <f>INDEX(LedgerMapping[[#All],[Level 3]],MATCH(Actuals[[#This Row],[Sub Ledger]],LedgerMapping[[#All],[Sub Ledger]],0))</f>
        <v>Administration</v>
      </c>
      <c r="J17101" s="22">
        <f>YEAR(Actuals[[#This Row],[Date]])</f>
        <v>2024</v>
      </c>
      <c r="K17101" s="22">
        <f>MONTH(Actuals[[#This Row],[Date]])</f>
        <v>6</v>
      </c>
      <c r="L17101" s="12"/>
    </row>
    <row r="17102" spans="1:12" x14ac:dyDescent="0.3">
      <c r="A17102">
        <v>13</v>
      </c>
      <c r="B17102">
        <v>33538</v>
      </c>
      <c r="C17102">
        <v>2</v>
      </c>
      <c r="D17102">
        <v>66000</v>
      </c>
      <c r="E17102" s="46">
        <v>45476</v>
      </c>
      <c r="F17102">
        <v>-504.77</v>
      </c>
      <c r="I17102" t="str">
        <f>INDEX(LedgerMapping[[#All],[Level 3]],MATCH(Actuals[[#This Row],[Sub Ledger]],LedgerMapping[[#All],[Sub Ledger]],0))</f>
        <v>Administration</v>
      </c>
      <c r="J17102" s="22">
        <f>YEAR(Actuals[[#This Row],[Date]])</f>
        <v>2024</v>
      </c>
      <c r="K17102" s="22">
        <f>MONTH(Actuals[[#This Row],[Date]])</f>
        <v>7</v>
      </c>
      <c r="L17102" s="12"/>
    </row>
    <row r="17103" spans="1:12" x14ac:dyDescent="0.3">
      <c r="A17103">
        <v>13</v>
      </c>
      <c r="B17103">
        <v>34688</v>
      </c>
      <c r="C17103">
        <v>2</v>
      </c>
      <c r="D17103">
        <v>66000</v>
      </c>
      <c r="E17103" s="46">
        <v>45507</v>
      </c>
      <c r="F17103">
        <v>-287.22000000000003</v>
      </c>
      <c r="I17103" t="str">
        <f>INDEX(LedgerMapping[[#All],[Level 3]],MATCH(Actuals[[#This Row],[Sub Ledger]],LedgerMapping[[#All],[Sub Ledger]],0))</f>
        <v>Administration</v>
      </c>
      <c r="J17103" s="22">
        <f>YEAR(Actuals[[#This Row],[Date]])</f>
        <v>2024</v>
      </c>
      <c r="K17103" s="22">
        <f>MONTH(Actuals[[#This Row],[Date]])</f>
        <v>8</v>
      </c>
      <c r="L17103" s="12"/>
    </row>
    <row r="17104" spans="1:12" x14ac:dyDescent="0.3">
      <c r="A17104">
        <v>13</v>
      </c>
      <c r="B17104">
        <v>35839</v>
      </c>
      <c r="C17104">
        <v>2</v>
      </c>
      <c r="D17104">
        <v>66000</v>
      </c>
      <c r="E17104" s="46">
        <v>45536</v>
      </c>
      <c r="F17104">
        <v>-562.66999999999996</v>
      </c>
      <c r="I17104" t="str">
        <f>INDEX(LedgerMapping[[#All],[Level 3]],MATCH(Actuals[[#This Row],[Sub Ledger]],LedgerMapping[[#All],[Sub Ledger]],0))</f>
        <v>Administration</v>
      </c>
      <c r="J17104" s="22">
        <f>YEAR(Actuals[[#This Row],[Date]])</f>
        <v>2024</v>
      </c>
      <c r="K17104" s="22">
        <f>MONTH(Actuals[[#This Row],[Date]])</f>
        <v>9</v>
      </c>
      <c r="L17104" s="12"/>
    </row>
    <row r="17105" spans="1:12" x14ac:dyDescent="0.3">
      <c r="A17105">
        <v>13</v>
      </c>
      <c r="B17105">
        <v>36988</v>
      </c>
      <c r="C17105">
        <v>2</v>
      </c>
      <c r="D17105">
        <v>66000</v>
      </c>
      <c r="E17105" s="46">
        <v>45567</v>
      </c>
      <c r="F17105">
        <v>-441.61</v>
      </c>
      <c r="I17105" t="str">
        <f>INDEX(LedgerMapping[[#All],[Level 3]],MATCH(Actuals[[#This Row],[Sub Ledger]],LedgerMapping[[#All],[Sub Ledger]],0))</f>
        <v>Administration</v>
      </c>
      <c r="J17105" s="22">
        <f>YEAR(Actuals[[#This Row],[Date]])</f>
        <v>2024</v>
      </c>
      <c r="K17105" s="22">
        <f>MONTH(Actuals[[#This Row],[Date]])</f>
        <v>10</v>
      </c>
      <c r="L17105" s="12"/>
    </row>
    <row r="17106" spans="1:12" x14ac:dyDescent="0.3">
      <c r="A17106">
        <v>13</v>
      </c>
      <c r="B17106">
        <v>38139</v>
      </c>
      <c r="C17106">
        <v>2</v>
      </c>
      <c r="D17106">
        <v>66000</v>
      </c>
      <c r="E17106" s="46">
        <v>45597</v>
      </c>
      <c r="F17106">
        <v>-531.09</v>
      </c>
      <c r="I17106" t="str">
        <f>INDEX(LedgerMapping[[#All],[Level 3]],MATCH(Actuals[[#This Row],[Sub Ledger]],LedgerMapping[[#All],[Sub Ledger]],0))</f>
        <v>Administration</v>
      </c>
      <c r="J17106" s="22">
        <f>YEAR(Actuals[[#This Row],[Date]])</f>
        <v>2024</v>
      </c>
      <c r="K17106" s="22">
        <f>MONTH(Actuals[[#This Row],[Date]])</f>
        <v>11</v>
      </c>
      <c r="L17106" s="12"/>
    </row>
    <row r="17107" spans="1:12" x14ac:dyDescent="0.3">
      <c r="A17107">
        <v>13</v>
      </c>
      <c r="B17107">
        <v>39291</v>
      </c>
      <c r="C17107">
        <v>2</v>
      </c>
      <c r="D17107">
        <v>66000</v>
      </c>
      <c r="E17107" s="46">
        <v>45628</v>
      </c>
      <c r="F17107">
        <v>-646.88</v>
      </c>
      <c r="I17107" t="str">
        <f>INDEX(LedgerMapping[[#All],[Level 3]],MATCH(Actuals[[#This Row],[Sub Ledger]],LedgerMapping[[#All],[Sub Ledger]],0))</f>
        <v>Administration</v>
      </c>
      <c r="J17107" s="22">
        <f>YEAR(Actuals[[#This Row],[Date]])</f>
        <v>2024</v>
      </c>
      <c r="K17107" s="22">
        <f>MONTH(Actuals[[#This Row],[Date]])</f>
        <v>12</v>
      </c>
      <c r="L17107" s="12"/>
    </row>
    <row r="17108" spans="1:12" x14ac:dyDescent="0.3">
      <c r="A17108">
        <v>13</v>
      </c>
      <c r="B17108">
        <v>26734</v>
      </c>
      <c r="C17108">
        <v>2</v>
      </c>
      <c r="D17108">
        <v>67000</v>
      </c>
      <c r="E17108" s="46">
        <v>45291</v>
      </c>
      <c r="F17108">
        <v>-185.47</v>
      </c>
      <c r="I17108" t="str">
        <f>INDEX(LedgerMapping[[#All],[Level 3]],MATCH(Actuals[[#This Row],[Sub Ledger]],LedgerMapping[[#All],[Sub Ledger]],0))</f>
        <v>Administration</v>
      </c>
      <c r="J17108" s="22">
        <f>YEAR(Actuals[[#This Row],[Date]])</f>
        <v>2023</v>
      </c>
      <c r="K17108" s="22">
        <f>MONTH(Actuals[[#This Row],[Date]])</f>
        <v>12</v>
      </c>
      <c r="L17108" s="12"/>
    </row>
    <row r="17109" spans="1:12" x14ac:dyDescent="0.3">
      <c r="A17109">
        <v>13</v>
      </c>
      <c r="B17109">
        <v>27884</v>
      </c>
      <c r="C17109">
        <v>2</v>
      </c>
      <c r="D17109">
        <v>67000</v>
      </c>
      <c r="E17109" s="46">
        <v>45322</v>
      </c>
      <c r="F17109">
        <v>-295.99</v>
      </c>
      <c r="I17109" t="str">
        <f>INDEX(LedgerMapping[[#All],[Level 3]],MATCH(Actuals[[#This Row],[Sub Ledger]],LedgerMapping[[#All],[Sub Ledger]],0))</f>
        <v>Administration</v>
      </c>
      <c r="J17109" s="22">
        <f>YEAR(Actuals[[#This Row],[Date]])</f>
        <v>2024</v>
      </c>
      <c r="K17109" s="22">
        <f>MONTH(Actuals[[#This Row],[Date]])</f>
        <v>1</v>
      </c>
      <c r="L17109" s="12"/>
    </row>
    <row r="17110" spans="1:12" x14ac:dyDescent="0.3">
      <c r="A17110">
        <v>13</v>
      </c>
      <c r="B17110">
        <v>29037</v>
      </c>
      <c r="C17110">
        <v>2</v>
      </c>
      <c r="D17110">
        <v>67000</v>
      </c>
      <c r="E17110" s="46">
        <v>45354</v>
      </c>
      <c r="F17110">
        <v>-401.26</v>
      </c>
      <c r="I17110" t="str">
        <f>INDEX(LedgerMapping[[#All],[Level 3]],MATCH(Actuals[[#This Row],[Sub Ledger]],LedgerMapping[[#All],[Sub Ledger]],0))</f>
        <v>Administration</v>
      </c>
      <c r="J17110" s="22">
        <f>YEAR(Actuals[[#This Row],[Date]])</f>
        <v>2024</v>
      </c>
      <c r="K17110" s="22">
        <f>MONTH(Actuals[[#This Row],[Date]])</f>
        <v>3</v>
      </c>
      <c r="L17110" s="12"/>
    </row>
    <row r="17111" spans="1:12" x14ac:dyDescent="0.3">
      <c r="A17111">
        <v>13</v>
      </c>
      <c r="B17111">
        <v>30164</v>
      </c>
      <c r="C17111">
        <v>2</v>
      </c>
      <c r="D17111">
        <v>67000</v>
      </c>
      <c r="E17111" s="46">
        <v>45384</v>
      </c>
      <c r="F17111">
        <v>-225.82</v>
      </c>
      <c r="I17111" t="str">
        <f>INDEX(LedgerMapping[[#All],[Level 3]],MATCH(Actuals[[#This Row],[Sub Ledger]],LedgerMapping[[#All],[Sub Ledger]],0))</f>
        <v>Administration</v>
      </c>
      <c r="J17111" s="22">
        <f>YEAR(Actuals[[#This Row],[Date]])</f>
        <v>2024</v>
      </c>
      <c r="K17111" s="22">
        <f>MONTH(Actuals[[#This Row],[Date]])</f>
        <v>4</v>
      </c>
      <c r="L17111" s="12"/>
    </row>
    <row r="17112" spans="1:12" x14ac:dyDescent="0.3">
      <c r="A17112">
        <v>13</v>
      </c>
      <c r="B17112">
        <v>31290</v>
      </c>
      <c r="C17112">
        <v>2</v>
      </c>
      <c r="D17112">
        <v>67000</v>
      </c>
      <c r="E17112" s="46">
        <v>45415</v>
      </c>
      <c r="F17112">
        <v>-155.63999999999999</v>
      </c>
      <c r="I17112" t="str">
        <f>INDEX(LedgerMapping[[#All],[Level 3]],MATCH(Actuals[[#This Row],[Sub Ledger]],LedgerMapping[[#All],[Sub Ledger]],0))</f>
        <v>Administration</v>
      </c>
      <c r="J17112" s="22">
        <f>YEAR(Actuals[[#This Row],[Date]])</f>
        <v>2024</v>
      </c>
      <c r="K17112" s="22">
        <f>MONTH(Actuals[[#This Row],[Date]])</f>
        <v>5</v>
      </c>
      <c r="L17112" s="12"/>
    </row>
    <row r="17113" spans="1:12" x14ac:dyDescent="0.3">
      <c r="A17113">
        <v>13</v>
      </c>
      <c r="B17113">
        <v>32413</v>
      </c>
      <c r="C17113">
        <v>2</v>
      </c>
      <c r="D17113">
        <v>67000</v>
      </c>
      <c r="E17113" s="46">
        <v>45445</v>
      </c>
      <c r="F17113">
        <v>-203.01</v>
      </c>
      <c r="I17113" t="str">
        <f>INDEX(LedgerMapping[[#All],[Level 3]],MATCH(Actuals[[#This Row],[Sub Ledger]],LedgerMapping[[#All],[Sub Ledger]],0))</f>
        <v>Administration</v>
      </c>
      <c r="J17113" s="22">
        <f>YEAR(Actuals[[#This Row],[Date]])</f>
        <v>2024</v>
      </c>
      <c r="K17113" s="22">
        <f>MONTH(Actuals[[#This Row],[Date]])</f>
        <v>6</v>
      </c>
      <c r="L17113" s="12"/>
    </row>
    <row r="17114" spans="1:12" x14ac:dyDescent="0.3">
      <c r="A17114">
        <v>13</v>
      </c>
      <c r="B17114">
        <v>33539</v>
      </c>
      <c r="C17114">
        <v>2</v>
      </c>
      <c r="D17114">
        <v>67000</v>
      </c>
      <c r="E17114" s="46">
        <v>45476</v>
      </c>
      <c r="F17114">
        <v>-253.89</v>
      </c>
      <c r="I17114" t="str">
        <f>INDEX(LedgerMapping[[#All],[Level 3]],MATCH(Actuals[[#This Row],[Sub Ledger]],LedgerMapping[[#All],[Sub Ledger]],0))</f>
        <v>Administration</v>
      </c>
      <c r="J17114" s="22">
        <f>YEAR(Actuals[[#This Row],[Date]])</f>
        <v>2024</v>
      </c>
      <c r="K17114" s="22">
        <f>MONTH(Actuals[[#This Row],[Date]])</f>
        <v>7</v>
      </c>
      <c r="L17114" s="12"/>
    </row>
    <row r="17115" spans="1:12" x14ac:dyDescent="0.3">
      <c r="A17115">
        <v>13</v>
      </c>
      <c r="B17115">
        <v>34689</v>
      </c>
      <c r="C17115">
        <v>2</v>
      </c>
      <c r="D17115">
        <v>67000</v>
      </c>
      <c r="E17115" s="46">
        <v>45507</v>
      </c>
      <c r="F17115">
        <v>-155.63999999999999</v>
      </c>
      <c r="I17115" t="str">
        <f>INDEX(LedgerMapping[[#All],[Level 3]],MATCH(Actuals[[#This Row],[Sub Ledger]],LedgerMapping[[#All],[Sub Ledger]],0))</f>
        <v>Administration</v>
      </c>
      <c r="J17115" s="22">
        <f>YEAR(Actuals[[#This Row],[Date]])</f>
        <v>2024</v>
      </c>
      <c r="K17115" s="22">
        <f>MONTH(Actuals[[#This Row],[Date]])</f>
        <v>8</v>
      </c>
      <c r="L17115" s="12"/>
    </row>
    <row r="17116" spans="1:12" x14ac:dyDescent="0.3">
      <c r="A17116">
        <v>13</v>
      </c>
      <c r="B17116">
        <v>35840</v>
      </c>
      <c r="C17116">
        <v>2</v>
      </c>
      <c r="D17116">
        <v>67000</v>
      </c>
      <c r="E17116" s="46">
        <v>45536</v>
      </c>
      <c r="F17116">
        <v>-281.95999999999998</v>
      </c>
      <c r="I17116" t="str">
        <f>INDEX(LedgerMapping[[#All],[Level 3]],MATCH(Actuals[[#This Row],[Sub Ledger]],LedgerMapping[[#All],[Sub Ledger]],0))</f>
        <v>Administration</v>
      </c>
      <c r="J17116" s="22">
        <f>YEAR(Actuals[[#This Row],[Date]])</f>
        <v>2024</v>
      </c>
      <c r="K17116" s="22">
        <f>MONTH(Actuals[[#This Row],[Date]])</f>
        <v>9</v>
      </c>
      <c r="L17116" s="12"/>
    </row>
    <row r="17117" spans="1:12" x14ac:dyDescent="0.3">
      <c r="A17117">
        <v>13</v>
      </c>
      <c r="B17117">
        <v>36989</v>
      </c>
      <c r="C17117">
        <v>2</v>
      </c>
      <c r="D17117">
        <v>67000</v>
      </c>
      <c r="E17117" s="46">
        <v>45567</v>
      </c>
      <c r="F17117">
        <v>-225.82</v>
      </c>
      <c r="I17117" t="str">
        <f>INDEX(LedgerMapping[[#All],[Level 3]],MATCH(Actuals[[#This Row],[Sub Ledger]],LedgerMapping[[#All],[Sub Ledger]],0))</f>
        <v>Administration</v>
      </c>
      <c r="J17117" s="22">
        <f>YEAR(Actuals[[#This Row],[Date]])</f>
        <v>2024</v>
      </c>
      <c r="K17117" s="22">
        <f>MONTH(Actuals[[#This Row],[Date]])</f>
        <v>10</v>
      </c>
      <c r="L17117" s="12"/>
    </row>
    <row r="17118" spans="1:12" x14ac:dyDescent="0.3">
      <c r="A17118">
        <v>13</v>
      </c>
      <c r="B17118">
        <v>38140</v>
      </c>
      <c r="C17118">
        <v>2</v>
      </c>
      <c r="D17118">
        <v>67000</v>
      </c>
      <c r="E17118" s="46">
        <v>45597</v>
      </c>
      <c r="F17118">
        <v>-267.92</v>
      </c>
      <c r="I17118" t="str">
        <f>INDEX(LedgerMapping[[#All],[Level 3]],MATCH(Actuals[[#This Row],[Sub Ledger]],LedgerMapping[[#All],[Sub Ledger]],0))</f>
        <v>Administration</v>
      </c>
      <c r="J17118" s="22">
        <f>YEAR(Actuals[[#This Row],[Date]])</f>
        <v>2024</v>
      </c>
      <c r="K17118" s="22">
        <f>MONTH(Actuals[[#This Row],[Date]])</f>
        <v>11</v>
      </c>
      <c r="L17118" s="12"/>
    </row>
    <row r="17119" spans="1:12" x14ac:dyDescent="0.3">
      <c r="A17119">
        <v>13</v>
      </c>
      <c r="B17119">
        <v>39292</v>
      </c>
      <c r="C17119">
        <v>2</v>
      </c>
      <c r="D17119">
        <v>67000</v>
      </c>
      <c r="E17119" s="46">
        <v>45628</v>
      </c>
      <c r="F17119">
        <v>-317.05</v>
      </c>
      <c r="I17119" t="str">
        <f>INDEX(LedgerMapping[[#All],[Level 3]],MATCH(Actuals[[#This Row],[Sub Ledger]],LedgerMapping[[#All],[Sub Ledger]],0))</f>
        <v>Administration</v>
      </c>
      <c r="J17119" s="22">
        <f>YEAR(Actuals[[#This Row],[Date]])</f>
        <v>2024</v>
      </c>
      <c r="K17119" s="22">
        <f>MONTH(Actuals[[#This Row],[Date]])</f>
        <v>12</v>
      </c>
      <c r="L17119" s="12"/>
    </row>
    <row r="17120" spans="1:12" x14ac:dyDescent="0.3">
      <c r="A17120">
        <v>13</v>
      </c>
      <c r="B17120">
        <v>26735</v>
      </c>
      <c r="C17120">
        <v>2</v>
      </c>
      <c r="D17120">
        <v>68000</v>
      </c>
      <c r="E17120" s="46">
        <v>45291</v>
      </c>
      <c r="F17120">
        <v>-141.61000000000001</v>
      </c>
      <c r="I17120" t="str">
        <f>INDEX(LedgerMapping[[#All],[Level 3]],MATCH(Actuals[[#This Row],[Sub Ledger]],LedgerMapping[[#All],[Sub Ledger]],0))</f>
        <v>Administration</v>
      </c>
      <c r="J17120" s="22">
        <f>YEAR(Actuals[[#This Row],[Date]])</f>
        <v>2023</v>
      </c>
      <c r="K17120" s="22">
        <f>MONTH(Actuals[[#This Row],[Date]])</f>
        <v>12</v>
      </c>
      <c r="L17120" s="12"/>
    </row>
    <row r="17121" spans="1:12" x14ac:dyDescent="0.3">
      <c r="A17121">
        <v>13</v>
      </c>
      <c r="B17121">
        <v>27885</v>
      </c>
      <c r="C17121">
        <v>2</v>
      </c>
      <c r="D17121">
        <v>68000</v>
      </c>
      <c r="E17121" s="46">
        <v>45322</v>
      </c>
      <c r="F17121">
        <v>-222.31</v>
      </c>
      <c r="I17121" t="str">
        <f>INDEX(LedgerMapping[[#All],[Level 3]],MATCH(Actuals[[#This Row],[Sub Ledger]],LedgerMapping[[#All],[Sub Ledger]],0))</f>
        <v>Administration</v>
      </c>
      <c r="J17121" s="22">
        <f>YEAR(Actuals[[#This Row],[Date]])</f>
        <v>2024</v>
      </c>
      <c r="K17121" s="22">
        <f>MONTH(Actuals[[#This Row],[Date]])</f>
        <v>1</v>
      </c>
      <c r="L17121" s="12"/>
    </row>
    <row r="17122" spans="1:12" x14ac:dyDescent="0.3">
      <c r="A17122">
        <v>13</v>
      </c>
      <c r="B17122">
        <v>29038</v>
      </c>
      <c r="C17122">
        <v>2</v>
      </c>
      <c r="D17122">
        <v>68000</v>
      </c>
      <c r="E17122" s="46">
        <v>45354</v>
      </c>
      <c r="F17122">
        <v>-295.99</v>
      </c>
      <c r="I17122" t="str">
        <f>INDEX(LedgerMapping[[#All],[Level 3]],MATCH(Actuals[[#This Row],[Sub Ledger]],LedgerMapping[[#All],[Sub Ledger]],0))</f>
        <v>Administration</v>
      </c>
      <c r="J17122" s="22">
        <f>YEAR(Actuals[[#This Row],[Date]])</f>
        <v>2024</v>
      </c>
      <c r="K17122" s="22">
        <f>MONTH(Actuals[[#This Row],[Date]])</f>
        <v>3</v>
      </c>
      <c r="L17122" s="12"/>
    </row>
    <row r="17123" spans="1:12" x14ac:dyDescent="0.3">
      <c r="A17123">
        <v>13</v>
      </c>
      <c r="B17123">
        <v>30165</v>
      </c>
      <c r="C17123">
        <v>2</v>
      </c>
      <c r="D17123">
        <v>68000</v>
      </c>
      <c r="E17123" s="46">
        <v>45384</v>
      </c>
      <c r="F17123">
        <v>-169.68</v>
      </c>
      <c r="I17123" t="str">
        <f>INDEX(LedgerMapping[[#All],[Level 3]],MATCH(Actuals[[#This Row],[Sub Ledger]],LedgerMapping[[#All],[Sub Ledger]],0))</f>
        <v>Administration</v>
      </c>
      <c r="J17123" s="22">
        <f>YEAR(Actuals[[#This Row],[Date]])</f>
        <v>2024</v>
      </c>
      <c r="K17123" s="22">
        <f>MONTH(Actuals[[#This Row],[Date]])</f>
        <v>4</v>
      </c>
      <c r="L17123" s="12"/>
    </row>
    <row r="17124" spans="1:12" x14ac:dyDescent="0.3">
      <c r="A17124">
        <v>13</v>
      </c>
      <c r="B17124">
        <v>31291</v>
      </c>
      <c r="C17124">
        <v>2</v>
      </c>
      <c r="D17124">
        <v>68000</v>
      </c>
      <c r="E17124" s="46">
        <v>45415</v>
      </c>
      <c r="F17124">
        <v>-113.53</v>
      </c>
      <c r="I17124" t="str">
        <f>INDEX(LedgerMapping[[#All],[Level 3]],MATCH(Actuals[[#This Row],[Sub Ledger]],LedgerMapping[[#All],[Sub Ledger]],0))</f>
        <v>Administration</v>
      </c>
      <c r="J17124" s="22">
        <f>YEAR(Actuals[[#This Row],[Date]])</f>
        <v>2024</v>
      </c>
      <c r="K17124" s="22">
        <f>MONTH(Actuals[[#This Row],[Date]])</f>
        <v>5</v>
      </c>
      <c r="L17124" s="12"/>
    </row>
    <row r="17125" spans="1:12" x14ac:dyDescent="0.3">
      <c r="A17125">
        <v>13</v>
      </c>
      <c r="B17125">
        <v>32414</v>
      </c>
      <c r="C17125">
        <v>2</v>
      </c>
      <c r="D17125">
        <v>68000</v>
      </c>
      <c r="E17125" s="46">
        <v>45445</v>
      </c>
      <c r="F17125">
        <v>-150.38</v>
      </c>
      <c r="I17125" t="str">
        <f>INDEX(LedgerMapping[[#All],[Level 3]],MATCH(Actuals[[#This Row],[Sub Ledger]],LedgerMapping[[#All],[Sub Ledger]],0))</f>
        <v>Administration</v>
      </c>
      <c r="J17125" s="22">
        <f>YEAR(Actuals[[#This Row],[Date]])</f>
        <v>2024</v>
      </c>
      <c r="K17125" s="22">
        <f>MONTH(Actuals[[#This Row],[Date]])</f>
        <v>6</v>
      </c>
      <c r="L17125" s="12"/>
    </row>
    <row r="17126" spans="1:12" x14ac:dyDescent="0.3">
      <c r="A17126">
        <v>13</v>
      </c>
      <c r="B17126">
        <v>33540</v>
      </c>
      <c r="C17126">
        <v>2</v>
      </c>
      <c r="D17126">
        <v>68000</v>
      </c>
      <c r="E17126" s="46">
        <v>45476</v>
      </c>
      <c r="F17126">
        <v>-190.73</v>
      </c>
      <c r="I17126" t="str">
        <f>INDEX(LedgerMapping[[#All],[Level 3]],MATCH(Actuals[[#This Row],[Sub Ledger]],LedgerMapping[[#All],[Sub Ledger]],0))</f>
        <v>Administration</v>
      </c>
      <c r="J17126" s="22">
        <f>YEAR(Actuals[[#This Row],[Date]])</f>
        <v>2024</v>
      </c>
      <c r="K17126" s="22">
        <f>MONTH(Actuals[[#This Row],[Date]])</f>
        <v>7</v>
      </c>
      <c r="L17126" s="12"/>
    </row>
    <row r="17127" spans="1:12" x14ac:dyDescent="0.3">
      <c r="A17127">
        <v>13</v>
      </c>
      <c r="B17127">
        <v>34690</v>
      </c>
      <c r="C17127">
        <v>2</v>
      </c>
      <c r="D17127">
        <v>68000</v>
      </c>
      <c r="E17127" s="46">
        <v>45507</v>
      </c>
      <c r="F17127">
        <v>-113.53</v>
      </c>
      <c r="I17127" t="str">
        <f>INDEX(LedgerMapping[[#All],[Level 3]],MATCH(Actuals[[#This Row],[Sub Ledger]],LedgerMapping[[#All],[Sub Ledger]],0))</f>
        <v>Administration</v>
      </c>
      <c r="J17127" s="22">
        <f>YEAR(Actuals[[#This Row],[Date]])</f>
        <v>2024</v>
      </c>
      <c r="K17127" s="22">
        <f>MONTH(Actuals[[#This Row],[Date]])</f>
        <v>8</v>
      </c>
      <c r="L17127" s="12"/>
    </row>
    <row r="17128" spans="1:12" x14ac:dyDescent="0.3">
      <c r="A17128">
        <v>13</v>
      </c>
      <c r="B17128">
        <v>35841</v>
      </c>
      <c r="C17128">
        <v>2</v>
      </c>
      <c r="D17128">
        <v>68000</v>
      </c>
      <c r="E17128" s="46">
        <v>45536</v>
      </c>
      <c r="F17128">
        <v>-211.78</v>
      </c>
      <c r="I17128" t="str">
        <f>INDEX(LedgerMapping[[#All],[Level 3]],MATCH(Actuals[[#This Row],[Sub Ledger]],LedgerMapping[[#All],[Sub Ledger]],0))</f>
        <v>Administration</v>
      </c>
      <c r="J17128" s="22">
        <f>YEAR(Actuals[[#This Row],[Date]])</f>
        <v>2024</v>
      </c>
      <c r="K17128" s="22">
        <f>MONTH(Actuals[[#This Row],[Date]])</f>
        <v>9</v>
      </c>
      <c r="L17128" s="12"/>
    </row>
    <row r="17129" spans="1:12" x14ac:dyDescent="0.3">
      <c r="A17129">
        <v>13</v>
      </c>
      <c r="B17129">
        <v>36990</v>
      </c>
      <c r="C17129">
        <v>2</v>
      </c>
      <c r="D17129">
        <v>68000</v>
      </c>
      <c r="E17129" s="46">
        <v>45567</v>
      </c>
      <c r="F17129">
        <v>-169.68</v>
      </c>
      <c r="I17129" t="str">
        <f>INDEX(LedgerMapping[[#All],[Level 3]],MATCH(Actuals[[#This Row],[Sub Ledger]],LedgerMapping[[#All],[Sub Ledger]],0))</f>
        <v>Administration</v>
      </c>
      <c r="J17129" s="22">
        <f>YEAR(Actuals[[#This Row],[Date]])</f>
        <v>2024</v>
      </c>
      <c r="K17129" s="22">
        <f>MONTH(Actuals[[#This Row],[Date]])</f>
        <v>10</v>
      </c>
      <c r="L17129" s="12"/>
    </row>
    <row r="17130" spans="1:12" x14ac:dyDescent="0.3">
      <c r="A17130">
        <v>13</v>
      </c>
      <c r="B17130">
        <v>38141</v>
      </c>
      <c r="C17130">
        <v>2</v>
      </c>
      <c r="D17130">
        <v>68000</v>
      </c>
      <c r="E17130" s="46">
        <v>45597</v>
      </c>
      <c r="F17130">
        <v>-197.75</v>
      </c>
      <c r="I17130" t="str">
        <f>INDEX(LedgerMapping[[#All],[Level 3]],MATCH(Actuals[[#This Row],[Sub Ledger]],LedgerMapping[[#All],[Sub Ledger]],0))</f>
        <v>Administration</v>
      </c>
      <c r="J17130" s="22">
        <f>YEAR(Actuals[[#This Row],[Date]])</f>
        <v>2024</v>
      </c>
      <c r="K17130" s="22">
        <f>MONTH(Actuals[[#This Row],[Date]])</f>
        <v>11</v>
      </c>
      <c r="L17130" s="12"/>
    </row>
    <row r="17131" spans="1:12" x14ac:dyDescent="0.3">
      <c r="A17131">
        <v>13</v>
      </c>
      <c r="B17131">
        <v>39293</v>
      </c>
      <c r="C17131">
        <v>2</v>
      </c>
      <c r="D17131">
        <v>68000</v>
      </c>
      <c r="E17131" s="46">
        <v>45628</v>
      </c>
      <c r="F17131">
        <v>-238.1</v>
      </c>
      <c r="I17131" t="str">
        <f>INDEX(LedgerMapping[[#All],[Level 3]],MATCH(Actuals[[#This Row],[Sub Ledger]],LedgerMapping[[#All],[Sub Ledger]],0))</f>
        <v>Administration</v>
      </c>
      <c r="J17131" s="22">
        <f>YEAR(Actuals[[#This Row],[Date]])</f>
        <v>2024</v>
      </c>
      <c r="K17131" s="22">
        <f>MONTH(Actuals[[#This Row],[Date]])</f>
        <v>12</v>
      </c>
      <c r="L17131" s="12"/>
    </row>
    <row r="17132" spans="1:12" x14ac:dyDescent="0.3">
      <c r="A17132">
        <v>13</v>
      </c>
      <c r="B17132">
        <v>26736</v>
      </c>
      <c r="C17132">
        <v>2</v>
      </c>
      <c r="D17132">
        <v>69000</v>
      </c>
      <c r="E17132" s="46">
        <v>45291</v>
      </c>
      <c r="F17132">
        <v>-39.85</v>
      </c>
      <c r="I17132" t="str">
        <f>INDEX(LedgerMapping[[#All],[Level 3]],MATCH(Actuals[[#This Row],[Sub Ledger]],LedgerMapping[[#All],[Sub Ledger]],0))</f>
        <v>Administration</v>
      </c>
      <c r="J17132" s="22">
        <f>YEAR(Actuals[[#This Row],[Date]])</f>
        <v>2023</v>
      </c>
      <c r="K17132" s="22">
        <f>MONTH(Actuals[[#This Row],[Date]])</f>
        <v>12</v>
      </c>
      <c r="L17132" s="12"/>
    </row>
    <row r="17133" spans="1:12" x14ac:dyDescent="0.3">
      <c r="A17133">
        <v>13</v>
      </c>
      <c r="B17133">
        <v>27886</v>
      </c>
      <c r="C17133">
        <v>2</v>
      </c>
      <c r="D17133">
        <v>69000</v>
      </c>
      <c r="E17133" s="46">
        <v>45322</v>
      </c>
      <c r="F17133">
        <v>-62.66</v>
      </c>
      <c r="I17133" t="str">
        <f>INDEX(LedgerMapping[[#All],[Level 3]],MATCH(Actuals[[#This Row],[Sub Ledger]],LedgerMapping[[#All],[Sub Ledger]],0))</f>
        <v>Administration</v>
      </c>
      <c r="J17133" s="22">
        <f>YEAR(Actuals[[#This Row],[Date]])</f>
        <v>2024</v>
      </c>
      <c r="K17133" s="22">
        <f>MONTH(Actuals[[#This Row],[Date]])</f>
        <v>1</v>
      </c>
      <c r="L17133" s="12"/>
    </row>
    <row r="17134" spans="1:12" x14ac:dyDescent="0.3">
      <c r="A17134">
        <v>13</v>
      </c>
      <c r="B17134">
        <v>29039</v>
      </c>
      <c r="C17134">
        <v>2</v>
      </c>
      <c r="D17134">
        <v>69000</v>
      </c>
      <c r="E17134" s="46">
        <v>45354</v>
      </c>
      <c r="F17134">
        <v>-88.97</v>
      </c>
      <c r="I17134" t="str">
        <f>INDEX(LedgerMapping[[#All],[Level 3]],MATCH(Actuals[[#This Row],[Sub Ledger]],LedgerMapping[[#All],[Sub Ledger]],0))</f>
        <v>Administration</v>
      </c>
      <c r="J17134" s="22">
        <f>YEAR(Actuals[[#This Row],[Date]])</f>
        <v>2024</v>
      </c>
      <c r="K17134" s="22">
        <f>MONTH(Actuals[[#This Row],[Date]])</f>
        <v>3</v>
      </c>
      <c r="L17134" s="12"/>
    </row>
    <row r="17135" spans="1:12" x14ac:dyDescent="0.3">
      <c r="A17135">
        <v>13</v>
      </c>
      <c r="B17135">
        <v>30166</v>
      </c>
      <c r="C17135">
        <v>2</v>
      </c>
      <c r="D17135">
        <v>69000</v>
      </c>
      <c r="E17135" s="46">
        <v>45384</v>
      </c>
      <c r="F17135">
        <v>-50.38</v>
      </c>
      <c r="I17135" t="str">
        <f>INDEX(LedgerMapping[[#All],[Level 3]],MATCH(Actuals[[#This Row],[Sub Ledger]],LedgerMapping[[#All],[Sub Ledger]],0))</f>
        <v>Administration</v>
      </c>
      <c r="J17135" s="22">
        <f>YEAR(Actuals[[#This Row],[Date]])</f>
        <v>2024</v>
      </c>
      <c r="K17135" s="22">
        <f>MONTH(Actuals[[#This Row],[Date]])</f>
        <v>4</v>
      </c>
      <c r="L17135" s="12"/>
    </row>
    <row r="17136" spans="1:12" x14ac:dyDescent="0.3">
      <c r="A17136">
        <v>13</v>
      </c>
      <c r="B17136">
        <v>31292</v>
      </c>
      <c r="C17136">
        <v>2</v>
      </c>
      <c r="D17136">
        <v>69000</v>
      </c>
      <c r="E17136" s="46">
        <v>45415</v>
      </c>
      <c r="F17136">
        <v>-32.83</v>
      </c>
      <c r="I17136" t="str">
        <f>INDEX(LedgerMapping[[#All],[Level 3]],MATCH(Actuals[[#This Row],[Sub Ledger]],LedgerMapping[[#All],[Sub Ledger]],0))</f>
        <v>Administration</v>
      </c>
      <c r="J17136" s="22">
        <f>YEAR(Actuals[[#This Row],[Date]])</f>
        <v>2024</v>
      </c>
      <c r="K17136" s="22">
        <f>MONTH(Actuals[[#This Row],[Date]])</f>
        <v>5</v>
      </c>
      <c r="L17136" s="12"/>
    </row>
    <row r="17137" spans="1:12" x14ac:dyDescent="0.3">
      <c r="A17137">
        <v>13</v>
      </c>
      <c r="B17137">
        <v>32415</v>
      </c>
      <c r="C17137">
        <v>2</v>
      </c>
      <c r="D17137">
        <v>69000</v>
      </c>
      <c r="E17137" s="46">
        <v>45445</v>
      </c>
      <c r="F17137">
        <v>-43.36</v>
      </c>
      <c r="I17137" t="str">
        <f>INDEX(LedgerMapping[[#All],[Level 3]],MATCH(Actuals[[#This Row],[Sub Ledger]],LedgerMapping[[#All],[Sub Ledger]],0))</f>
        <v>Administration</v>
      </c>
      <c r="J17137" s="22">
        <f>YEAR(Actuals[[#This Row],[Date]])</f>
        <v>2024</v>
      </c>
      <c r="K17137" s="22">
        <f>MONTH(Actuals[[#This Row],[Date]])</f>
        <v>6</v>
      </c>
      <c r="L17137" s="12"/>
    </row>
    <row r="17138" spans="1:12" x14ac:dyDescent="0.3">
      <c r="A17138">
        <v>13</v>
      </c>
      <c r="B17138">
        <v>33541</v>
      </c>
      <c r="C17138">
        <v>2</v>
      </c>
      <c r="D17138">
        <v>69000</v>
      </c>
      <c r="E17138" s="46">
        <v>45476</v>
      </c>
      <c r="F17138">
        <v>-57.39</v>
      </c>
      <c r="I17138" t="str">
        <f>INDEX(LedgerMapping[[#All],[Level 3]],MATCH(Actuals[[#This Row],[Sub Ledger]],LedgerMapping[[#All],[Sub Ledger]],0))</f>
        <v>Administration</v>
      </c>
      <c r="J17138" s="22">
        <f>YEAR(Actuals[[#This Row],[Date]])</f>
        <v>2024</v>
      </c>
      <c r="K17138" s="22">
        <f>MONTH(Actuals[[#This Row],[Date]])</f>
        <v>7</v>
      </c>
      <c r="L17138" s="12"/>
    </row>
    <row r="17139" spans="1:12" x14ac:dyDescent="0.3">
      <c r="A17139">
        <v>13</v>
      </c>
      <c r="B17139">
        <v>34691</v>
      </c>
      <c r="C17139">
        <v>2</v>
      </c>
      <c r="D17139">
        <v>69000</v>
      </c>
      <c r="E17139" s="46">
        <v>45507</v>
      </c>
      <c r="F17139">
        <v>-32.83</v>
      </c>
      <c r="I17139" t="str">
        <f>INDEX(LedgerMapping[[#All],[Level 3]],MATCH(Actuals[[#This Row],[Sub Ledger]],LedgerMapping[[#All],[Sub Ledger]],0))</f>
        <v>Administration</v>
      </c>
      <c r="J17139" s="22">
        <f>YEAR(Actuals[[#This Row],[Date]])</f>
        <v>2024</v>
      </c>
      <c r="K17139" s="22">
        <f>MONTH(Actuals[[#This Row],[Date]])</f>
        <v>8</v>
      </c>
      <c r="L17139" s="12"/>
    </row>
    <row r="17140" spans="1:12" x14ac:dyDescent="0.3">
      <c r="A17140">
        <v>13</v>
      </c>
      <c r="B17140">
        <v>35842</v>
      </c>
      <c r="C17140">
        <v>2</v>
      </c>
      <c r="D17140">
        <v>69000</v>
      </c>
      <c r="E17140" s="46">
        <v>45536</v>
      </c>
      <c r="F17140">
        <v>-62.66</v>
      </c>
      <c r="I17140" t="str">
        <f>INDEX(LedgerMapping[[#All],[Level 3]],MATCH(Actuals[[#This Row],[Sub Ledger]],LedgerMapping[[#All],[Sub Ledger]],0))</f>
        <v>Administration</v>
      </c>
      <c r="J17140" s="22">
        <f>YEAR(Actuals[[#This Row],[Date]])</f>
        <v>2024</v>
      </c>
      <c r="K17140" s="22">
        <f>MONTH(Actuals[[#This Row],[Date]])</f>
        <v>9</v>
      </c>
      <c r="L17140" s="12"/>
    </row>
    <row r="17141" spans="1:12" x14ac:dyDescent="0.3">
      <c r="A17141">
        <v>13</v>
      </c>
      <c r="B17141">
        <v>36991</v>
      </c>
      <c r="C17141">
        <v>2</v>
      </c>
      <c r="D17141">
        <v>69000</v>
      </c>
      <c r="E17141" s="46">
        <v>45567</v>
      </c>
      <c r="F17141">
        <v>-50.38</v>
      </c>
      <c r="I17141" t="str">
        <f>INDEX(LedgerMapping[[#All],[Level 3]],MATCH(Actuals[[#This Row],[Sub Ledger]],LedgerMapping[[#All],[Sub Ledger]],0))</f>
        <v>Administration</v>
      </c>
      <c r="J17141" s="22">
        <f>YEAR(Actuals[[#This Row],[Date]])</f>
        <v>2024</v>
      </c>
      <c r="K17141" s="22">
        <f>MONTH(Actuals[[#This Row],[Date]])</f>
        <v>10</v>
      </c>
      <c r="L17141" s="12"/>
    </row>
    <row r="17142" spans="1:12" x14ac:dyDescent="0.3">
      <c r="A17142">
        <v>13</v>
      </c>
      <c r="B17142">
        <v>38142</v>
      </c>
      <c r="C17142">
        <v>2</v>
      </c>
      <c r="D17142">
        <v>69000</v>
      </c>
      <c r="E17142" s="46">
        <v>45597</v>
      </c>
      <c r="F17142">
        <v>-59.15</v>
      </c>
      <c r="I17142" t="str">
        <f>INDEX(LedgerMapping[[#All],[Level 3]],MATCH(Actuals[[#This Row],[Sub Ledger]],LedgerMapping[[#All],[Sub Ledger]],0))</f>
        <v>Administration</v>
      </c>
      <c r="J17142" s="22">
        <f>YEAR(Actuals[[#This Row],[Date]])</f>
        <v>2024</v>
      </c>
      <c r="K17142" s="22">
        <f>MONTH(Actuals[[#This Row],[Date]])</f>
        <v>11</v>
      </c>
      <c r="L17142" s="12"/>
    </row>
    <row r="17143" spans="1:12" x14ac:dyDescent="0.3">
      <c r="A17143">
        <v>13</v>
      </c>
      <c r="B17143">
        <v>39294</v>
      </c>
      <c r="C17143">
        <v>2</v>
      </c>
      <c r="D17143">
        <v>69000</v>
      </c>
      <c r="E17143" s="46">
        <v>45628</v>
      </c>
      <c r="F17143">
        <v>-73.180000000000007</v>
      </c>
      <c r="I17143" t="str">
        <f>INDEX(LedgerMapping[[#All],[Level 3]],MATCH(Actuals[[#This Row],[Sub Ledger]],LedgerMapping[[#All],[Sub Ledger]],0))</f>
        <v>Administration</v>
      </c>
      <c r="J17143" s="22">
        <f>YEAR(Actuals[[#This Row],[Date]])</f>
        <v>2024</v>
      </c>
      <c r="K17143" s="22">
        <f>MONTH(Actuals[[#This Row],[Date]])</f>
        <v>12</v>
      </c>
      <c r="L17143" s="12"/>
    </row>
    <row r="17144" spans="1:12" x14ac:dyDescent="0.3">
      <c r="A17144">
        <v>13</v>
      </c>
      <c r="B17144">
        <v>26737</v>
      </c>
      <c r="C17144">
        <v>2</v>
      </c>
      <c r="D17144">
        <v>71000</v>
      </c>
      <c r="E17144" s="46">
        <v>45291</v>
      </c>
      <c r="F17144">
        <v>-57.39</v>
      </c>
      <c r="I17144" t="str">
        <f>INDEX(LedgerMapping[[#All],[Level 3]],MATCH(Actuals[[#This Row],[Sub Ledger]],LedgerMapping[[#All],[Sub Ledger]],0))</f>
        <v>Indirect Labour</v>
      </c>
      <c r="J17144" s="22">
        <f>YEAR(Actuals[[#This Row],[Date]])</f>
        <v>2023</v>
      </c>
      <c r="K17144" s="22">
        <f>MONTH(Actuals[[#This Row],[Date]])</f>
        <v>12</v>
      </c>
      <c r="L17144" s="12"/>
    </row>
    <row r="17145" spans="1:12" x14ac:dyDescent="0.3">
      <c r="A17145">
        <v>13</v>
      </c>
      <c r="B17145">
        <v>27887</v>
      </c>
      <c r="C17145">
        <v>2</v>
      </c>
      <c r="D17145">
        <v>71000</v>
      </c>
      <c r="E17145" s="46">
        <v>45322</v>
      </c>
      <c r="F17145">
        <v>-95.99</v>
      </c>
      <c r="I17145" t="str">
        <f>INDEX(LedgerMapping[[#All],[Level 3]],MATCH(Actuals[[#This Row],[Sub Ledger]],LedgerMapping[[#All],[Sub Ledger]],0))</f>
        <v>Indirect Labour</v>
      </c>
      <c r="J17145" s="22">
        <f>YEAR(Actuals[[#This Row],[Date]])</f>
        <v>2024</v>
      </c>
      <c r="K17145" s="22">
        <f>MONTH(Actuals[[#This Row],[Date]])</f>
        <v>1</v>
      </c>
      <c r="L17145" s="12"/>
    </row>
    <row r="17146" spans="1:12" x14ac:dyDescent="0.3">
      <c r="A17146">
        <v>13</v>
      </c>
      <c r="B17146">
        <v>29040</v>
      </c>
      <c r="C17146">
        <v>2</v>
      </c>
      <c r="D17146">
        <v>71000</v>
      </c>
      <c r="E17146" s="46">
        <v>45354</v>
      </c>
      <c r="F17146">
        <v>-138.1</v>
      </c>
      <c r="I17146" t="str">
        <f>INDEX(LedgerMapping[[#All],[Level 3]],MATCH(Actuals[[#This Row],[Sub Ledger]],LedgerMapping[[#All],[Sub Ledger]],0))</f>
        <v>Indirect Labour</v>
      </c>
      <c r="J17146" s="22">
        <f>YEAR(Actuals[[#This Row],[Date]])</f>
        <v>2024</v>
      </c>
      <c r="K17146" s="22">
        <f>MONTH(Actuals[[#This Row],[Date]])</f>
        <v>3</v>
      </c>
      <c r="L17146" s="12"/>
    </row>
    <row r="17147" spans="1:12" x14ac:dyDescent="0.3">
      <c r="A17147">
        <v>13</v>
      </c>
      <c r="B17147">
        <v>30167</v>
      </c>
      <c r="C17147">
        <v>2</v>
      </c>
      <c r="D17147">
        <v>71000</v>
      </c>
      <c r="E17147" s="46">
        <v>45384</v>
      </c>
      <c r="F17147">
        <v>-73.180000000000007</v>
      </c>
      <c r="I17147" t="str">
        <f>INDEX(LedgerMapping[[#All],[Level 3]],MATCH(Actuals[[#This Row],[Sub Ledger]],LedgerMapping[[#All],[Sub Ledger]],0))</f>
        <v>Indirect Labour</v>
      </c>
      <c r="J17147" s="22">
        <f>YEAR(Actuals[[#This Row],[Date]])</f>
        <v>2024</v>
      </c>
      <c r="K17147" s="22">
        <f>MONTH(Actuals[[#This Row],[Date]])</f>
        <v>4</v>
      </c>
      <c r="L17147" s="12"/>
    </row>
    <row r="17148" spans="1:12" x14ac:dyDescent="0.3">
      <c r="A17148">
        <v>13</v>
      </c>
      <c r="B17148">
        <v>31293</v>
      </c>
      <c r="C17148">
        <v>2</v>
      </c>
      <c r="D17148">
        <v>71000</v>
      </c>
      <c r="E17148" s="46">
        <v>45415</v>
      </c>
      <c r="F17148">
        <v>-46.87</v>
      </c>
      <c r="I17148" t="str">
        <f>INDEX(LedgerMapping[[#All],[Level 3]],MATCH(Actuals[[#This Row],[Sub Ledger]],LedgerMapping[[#All],[Sub Ledger]],0))</f>
        <v>Indirect Labour</v>
      </c>
      <c r="J17148" s="22">
        <f>YEAR(Actuals[[#This Row],[Date]])</f>
        <v>2024</v>
      </c>
      <c r="K17148" s="22">
        <f>MONTH(Actuals[[#This Row],[Date]])</f>
        <v>5</v>
      </c>
      <c r="L17148" s="12"/>
    </row>
    <row r="17149" spans="1:12" x14ac:dyDescent="0.3">
      <c r="A17149">
        <v>13</v>
      </c>
      <c r="B17149">
        <v>32416</v>
      </c>
      <c r="C17149">
        <v>2</v>
      </c>
      <c r="D17149">
        <v>71000</v>
      </c>
      <c r="E17149" s="46">
        <v>45445</v>
      </c>
      <c r="F17149">
        <v>-57.39</v>
      </c>
      <c r="I17149" t="str">
        <f>INDEX(LedgerMapping[[#All],[Level 3]],MATCH(Actuals[[#This Row],[Sub Ledger]],LedgerMapping[[#All],[Sub Ledger]],0))</f>
        <v>Indirect Labour</v>
      </c>
      <c r="J17149" s="22">
        <f>YEAR(Actuals[[#This Row],[Date]])</f>
        <v>2024</v>
      </c>
      <c r="K17149" s="22">
        <f>MONTH(Actuals[[#This Row],[Date]])</f>
        <v>6</v>
      </c>
      <c r="L17149" s="12"/>
    </row>
    <row r="17150" spans="1:12" x14ac:dyDescent="0.3">
      <c r="A17150">
        <v>13</v>
      </c>
      <c r="B17150">
        <v>33542</v>
      </c>
      <c r="C17150">
        <v>2</v>
      </c>
      <c r="D17150">
        <v>71000</v>
      </c>
      <c r="E17150" s="46">
        <v>45476</v>
      </c>
      <c r="F17150">
        <v>-81.96</v>
      </c>
      <c r="I17150" t="str">
        <f>INDEX(LedgerMapping[[#All],[Level 3]],MATCH(Actuals[[#This Row],[Sub Ledger]],LedgerMapping[[#All],[Sub Ledger]],0))</f>
        <v>Indirect Labour</v>
      </c>
      <c r="J17150" s="22">
        <f>YEAR(Actuals[[#This Row],[Date]])</f>
        <v>2024</v>
      </c>
      <c r="K17150" s="22">
        <f>MONTH(Actuals[[#This Row],[Date]])</f>
        <v>7</v>
      </c>
      <c r="L17150" s="12"/>
    </row>
    <row r="17151" spans="1:12" x14ac:dyDescent="0.3">
      <c r="A17151">
        <v>13</v>
      </c>
      <c r="B17151">
        <v>34692</v>
      </c>
      <c r="C17151">
        <v>2</v>
      </c>
      <c r="D17151">
        <v>71000</v>
      </c>
      <c r="E17151" s="46">
        <v>45507</v>
      </c>
      <c r="F17151">
        <v>-46.87</v>
      </c>
      <c r="I17151" t="str">
        <f>INDEX(LedgerMapping[[#All],[Level 3]],MATCH(Actuals[[#This Row],[Sub Ledger]],LedgerMapping[[#All],[Sub Ledger]],0))</f>
        <v>Indirect Labour</v>
      </c>
      <c r="J17151" s="22">
        <f>YEAR(Actuals[[#This Row],[Date]])</f>
        <v>2024</v>
      </c>
      <c r="K17151" s="22">
        <f>MONTH(Actuals[[#This Row],[Date]])</f>
        <v>8</v>
      </c>
      <c r="L17151" s="12"/>
    </row>
    <row r="17152" spans="1:12" x14ac:dyDescent="0.3">
      <c r="A17152">
        <v>13</v>
      </c>
      <c r="B17152">
        <v>35843</v>
      </c>
      <c r="C17152">
        <v>2</v>
      </c>
      <c r="D17152">
        <v>71000</v>
      </c>
      <c r="E17152" s="46">
        <v>45536</v>
      </c>
      <c r="F17152">
        <v>-92.48</v>
      </c>
      <c r="I17152" t="str">
        <f>INDEX(LedgerMapping[[#All],[Level 3]],MATCH(Actuals[[#This Row],[Sub Ledger]],LedgerMapping[[#All],[Sub Ledger]],0))</f>
        <v>Indirect Labour</v>
      </c>
      <c r="J17152" s="22">
        <f>YEAR(Actuals[[#This Row],[Date]])</f>
        <v>2024</v>
      </c>
      <c r="K17152" s="22">
        <f>MONTH(Actuals[[#This Row],[Date]])</f>
        <v>9</v>
      </c>
      <c r="L17152" s="12"/>
    </row>
    <row r="17153" spans="1:12" x14ac:dyDescent="0.3">
      <c r="A17153">
        <v>13</v>
      </c>
      <c r="B17153">
        <v>36992</v>
      </c>
      <c r="C17153">
        <v>2</v>
      </c>
      <c r="D17153">
        <v>71000</v>
      </c>
      <c r="E17153" s="46">
        <v>45567</v>
      </c>
      <c r="F17153">
        <v>-73.180000000000007</v>
      </c>
      <c r="I17153" t="str">
        <f>INDEX(LedgerMapping[[#All],[Level 3]],MATCH(Actuals[[#This Row],[Sub Ledger]],LedgerMapping[[#All],[Sub Ledger]],0))</f>
        <v>Indirect Labour</v>
      </c>
      <c r="J17153" s="22">
        <f>YEAR(Actuals[[#This Row],[Date]])</f>
        <v>2024</v>
      </c>
      <c r="K17153" s="22">
        <f>MONTH(Actuals[[#This Row],[Date]])</f>
        <v>10</v>
      </c>
      <c r="L17153" s="12"/>
    </row>
    <row r="17154" spans="1:12" x14ac:dyDescent="0.3">
      <c r="A17154">
        <v>13</v>
      </c>
      <c r="B17154">
        <v>38143</v>
      </c>
      <c r="C17154">
        <v>2</v>
      </c>
      <c r="D17154">
        <v>71000</v>
      </c>
      <c r="E17154" s="46">
        <v>45597</v>
      </c>
      <c r="F17154">
        <v>-92.48</v>
      </c>
      <c r="I17154" t="str">
        <f>INDEX(LedgerMapping[[#All],[Level 3]],MATCH(Actuals[[#This Row],[Sub Ledger]],LedgerMapping[[#All],[Sub Ledger]],0))</f>
        <v>Indirect Labour</v>
      </c>
      <c r="J17154" s="22">
        <f>YEAR(Actuals[[#This Row],[Date]])</f>
        <v>2024</v>
      </c>
      <c r="K17154" s="22">
        <f>MONTH(Actuals[[#This Row],[Date]])</f>
        <v>11</v>
      </c>
      <c r="L17154" s="12"/>
    </row>
    <row r="17155" spans="1:12" x14ac:dyDescent="0.3">
      <c r="A17155">
        <v>13</v>
      </c>
      <c r="B17155">
        <v>39295</v>
      </c>
      <c r="C17155">
        <v>2</v>
      </c>
      <c r="D17155">
        <v>71000</v>
      </c>
      <c r="E17155" s="46">
        <v>45628</v>
      </c>
      <c r="F17155">
        <v>-103.01</v>
      </c>
      <c r="I17155" t="str">
        <f>INDEX(LedgerMapping[[#All],[Level 3]],MATCH(Actuals[[#This Row],[Sub Ledger]],LedgerMapping[[#All],[Sub Ledger]],0))</f>
        <v>Indirect Labour</v>
      </c>
      <c r="J17155" s="22">
        <f>YEAR(Actuals[[#This Row],[Date]])</f>
        <v>2024</v>
      </c>
      <c r="K17155" s="22">
        <f>MONTH(Actuals[[#This Row],[Date]])</f>
        <v>12</v>
      </c>
      <c r="L17155" s="12"/>
    </row>
    <row r="17156" spans="1:12" x14ac:dyDescent="0.3">
      <c r="A17156">
        <v>13</v>
      </c>
      <c r="B17156">
        <v>26738</v>
      </c>
      <c r="C17156">
        <v>2</v>
      </c>
      <c r="D17156">
        <v>73000</v>
      </c>
      <c r="E17156" s="46">
        <v>45291</v>
      </c>
      <c r="F17156">
        <v>-297.75</v>
      </c>
      <c r="I17156" t="str">
        <f>INDEX(LedgerMapping[[#All],[Level 3]],MATCH(Actuals[[#This Row],[Sub Ledger]],LedgerMapping[[#All],[Sub Ledger]],0))</f>
        <v>Administration</v>
      </c>
      <c r="J17156" s="22">
        <f>YEAR(Actuals[[#This Row],[Date]])</f>
        <v>2023</v>
      </c>
      <c r="K17156" s="22">
        <f>MONTH(Actuals[[#This Row],[Date]])</f>
        <v>12</v>
      </c>
      <c r="L17156" s="12"/>
    </row>
    <row r="17157" spans="1:12" x14ac:dyDescent="0.3">
      <c r="A17157">
        <v>13</v>
      </c>
      <c r="B17157">
        <v>27888</v>
      </c>
      <c r="C17157">
        <v>2</v>
      </c>
      <c r="D17157">
        <v>73000</v>
      </c>
      <c r="E17157" s="46">
        <v>45322</v>
      </c>
      <c r="F17157">
        <v>-424.07</v>
      </c>
      <c r="I17157" t="str">
        <f>INDEX(LedgerMapping[[#All],[Level 3]],MATCH(Actuals[[#This Row],[Sub Ledger]],LedgerMapping[[#All],[Sub Ledger]],0))</f>
        <v>Administration</v>
      </c>
      <c r="J17157" s="22">
        <f>YEAR(Actuals[[#This Row],[Date]])</f>
        <v>2024</v>
      </c>
      <c r="K17157" s="22">
        <f>MONTH(Actuals[[#This Row],[Date]])</f>
        <v>1</v>
      </c>
      <c r="L17157" s="12"/>
    </row>
    <row r="17158" spans="1:12" x14ac:dyDescent="0.3">
      <c r="A17158">
        <v>13</v>
      </c>
      <c r="B17158">
        <v>29041</v>
      </c>
      <c r="C17158">
        <v>2</v>
      </c>
      <c r="D17158">
        <v>73000</v>
      </c>
      <c r="E17158" s="46">
        <v>45354</v>
      </c>
      <c r="F17158">
        <v>-520.55999999999995</v>
      </c>
      <c r="I17158" t="str">
        <f>INDEX(LedgerMapping[[#All],[Level 3]],MATCH(Actuals[[#This Row],[Sub Ledger]],LedgerMapping[[#All],[Sub Ledger]],0))</f>
        <v>Administration</v>
      </c>
      <c r="J17158" s="22">
        <f>YEAR(Actuals[[#This Row],[Date]])</f>
        <v>2024</v>
      </c>
      <c r="K17158" s="22">
        <f>MONTH(Actuals[[#This Row],[Date]])</f>
        <v>3</v>
      </c>
      <c r="L17158" s="12"/>
    </row>
    <row r="17159" spans="1:12" x14ac:dyDescent="0.3">
      <c r="A17159">
        <v>13</v>
      </c>
      <c r="B17159">
        <v>30168</v>
      </c>
      <c r="C17159">
        <v>2</v>
      </c>
      <c r="D17159">
        <v>73000</v>
      </c>
      <c r="E17159" s="46">
        <v>45384</v>
      </c>
      <c r="F17159">
        <v>-310.02999999999997</v>
      </c>
      <c r="I17159" t="str">
        <f>INDEX(LedgerMapping[[#All],[Level 3]],MATCH(Actuals[[#This Row],[Sub Ledger]],LedgerMapping[[#All],[Sub Ledger]],0))</f>
        <v>Administration</v>
      </c>
      <c r="J17159" s="22">
        <f>YEAR(Actuals[[#This Row],[Date]])</f>
        <v>2024</v>
      </c>
      <c r="K17159" s="22">
        <f>MONTH(Actuals[[#This Row],[Date]])</f>
        <v>4</v>
      </c>
      <c r="L17159" s="12"/>
    </row>
    <row r="17160" spans="1:12" x14ac:dyDescent="0.3">
      <c r="A17160">
        <v>13</v>
      </c>
      <c r="B17160">
        <v>31294</v>
      </c>
      <c r="C17160">
        <v>2</v>
      </c>
      <c r="D17160">
        <v>73000</v>
      </c>
      <c r="E17160" s="46">
        <v>45415</v>
      </c>
      <c r="F17160">
        <v>-238.1</v>
      </c>
      <c r="I17160" t="str">
        <f>INDEX(LedgerMapping[[#All],[Level 3]],MATCH(Actuals[[#This Row],[Sub Ledger]],LedgerMapping[[#All],[Sub Ledger]],0))</f>
        <v>Administration</v>
      </c>
      <c r="J17160" s="22">
        <f>YEAR(Actuals[[#This Row],[Date]])</f>
        <v>2024</v>
      </c>
      <c r="K17160" s="22">
        <f>MONTH(Actuals[[#This Row],[Date]])</f>
        <v>5</v>
      </c>
      <c r="L17160" s="12"/>
    </row>
    <row r="17161" spans="1:12" x14ac:dyDescent="0.3">
      <c r="A17161">
        <v>13</v>
      </c>
      <c r="B17161">
        <v>32417</v>
      </c>
      <c r="C17161">
        <v>2</v>
      </c>
      <c r="D17161">
        <v>73000</v>
      </c>
      <c r="E17161" s="46">
        <v>45445</v>
      </c>
      <c r="F17161">
        <v>-308.27999999999997</v>
      </c>
      <c r="I17161" t="str">
        <f>INDEX(LedgerMapping[[#All],[Level 3]],MATCH(Actuals[[#This Row],[Sub Ledger]],LedgerMapping[[#All],[Sub Ledger]],0))</f>
        <v>Administration</v>
      </c>
      <c r="J17161" s="22">
        <f>YEAR(Actuals[[#This Row],[Date]])</f>
        <v>2024</v>
      </c>
      <c r="K17161" s="22">
        <f>MONTH(Actuals[[#This Row],[Date]])</f>
        <v>6</v>
      </c>
      <c r="L17161" s="12"/>
    </row>
    <row r="17162" spans="1:12" x14ac:dyDescent="0.3">
      <c r="A17162">
        <v>13</v>
      </c>
      <c r="B17162">
        <v>33543</v>
      </c>
      <c r="C17162">
        <v>2</v>
      </c>
      <c r="D17162">
        <v>73000</v>
      </c>
      <c r="E17162" s="46">
        <v>45476</v>
      </c>
      <c r="F17162">
        <v>-338.1</v>
      </c>
      <c r="I17162" t="str">
        <f>INDEX(LedgerMapping[[#All],[Level 3]],MATCH(Actuals[[#This Row],[Sub Ledger]],LedgerMapping[[#All],[Sub Ledger]],0))</f>
        <v>Administration</v>
      </c>
      <c r="J17162" s="22">
        <f>YEAR(Actuals[[#This Row],[Date]])</f>
        <v>2024</v>
      </c>
      <c r="K17162" s="22">
        <f>MONTH(Actuals[[#This Row],[Date]])</f>
        <v>7</v>
      </c>
      <c r="L17162" s="12"/>
    </row>
    <row r="17163" spans="1:12" x14ac:dyDescent="0.3">
      <c r="A17163">
        <v>13</v>
      </c>
      <c r="B17163">
        <v>34693</v>
      </c>
      <c r="C17163">
        <v>2</v>
      </c>
      <c r="D17163">
        <v>73000</v>
      </c>
      <c r="E17163" s="46">
        <v>45507</v>
      </c>
      <c r="F17163">
        <v>-238.1</v>
      </c>
      <c r="I17163" t="str">
        <f>INDEX(LedgerMapping[[#All],[Level 3]],MATCH(Actuals[[#This Row],[Sub Ledger]],LedgerMapping[[#All],[Sub Ledger]],0))</f>
        <v>Administration</v>
      </c>
      <c r="J17163" s="22">
        <f>YEAR(Actuals[[#This Row],[Date]])</f>
        <v>2024</v>
      </c>
      <c r="K17163" s="22">
        <f>MONTH(Actuals[[#This Row],[Date]])</f>
        <v>8</v>
      </c>
      <c r="L17163" s="12"/>
    </row>
    <row r="17164" spans="1:12" x14ac:dyDescent="0.3">
      <c r="A17164">
        <v>13</v>
      </c>
      <c r="B17164">
        <v>35844</v>
      </c>
      <c r="C17164">
        <v>2</v>
      </c>
      <c r="D17164">
        <v>73000</v>
      </c>
      <c r="E17164" s="46">
        <v>45536</v>
      </c>
      <c r="F17164">
        <v>-366.17</v>
      </c>
      <c r="I17164" t="str">
        <f>INDEX(LedgerMapping[[#All],[Level 3]],MATCH(Actuals[[#This Row],[Sub Ledger]],LedgerMapping[[#All],[Sub Ledger]],0))</f>
        <v>Administration</v>
      </c>
      <c r="J17164" s="22">
        <f>YEAR(Actuals[[#This Row],[Date]])</f>
        <v>2024</v>
      </c>
      <c r="K17164" s="22">
        <f>MONTH(Actuals[[#This Row],[Date]])</f>
        <v>9</v>
      </c>
      <c r="L17164" s="12"/>
    </row>
    <row r="17165" spans="1:12" x14ac:dyDescent="0.3">
      <c r="A17165">
        <v>13</v>
      </c>
      <c r="B17165">
        <v>36993</v>
      </c>
      <c r="C17165">
        <v>2</v>
      </c>
      <c r="D17165">
        <v>73000</v>
      </c>
      <c r="E17165" s="46">
        <v>45567</v>
      </c>
      <c r="F17165">
        <v>-310.02999999999997</v>
      </c>
      <c r="I17165" t="str">
        <f>INDEX(LedgerMapping[[#All],[Level 3]],MATCH(Actuals[[#This Row],[Sub Ledger]],LedgerMapping[[#All],[Sub Ledger]],0))</f>
        <v>Administration</v>
      </c>
      <c r="J17165" s="22">
        <f>YEAR(Actuals[[#This Row],[Date]])</f>
        <v>2024</v>
      </c>
      <c r="K17165" s="22">
        <f>MONTH(Actuals[[#This Row],[Date]])</f>
        <v>10</v>
      </c>
      <c r="L17165" s="12"/>
    </row>
    <row r="17166" spans="1:12" x14ac:dyDescent="0.3">
      <c r="A17166">
        <v>13</v>
      </c>
      <c r="B17166">
        <v>38144</v>
      </c>
      <c r="C17166">
        <v>2</v>
      </c>
      <c r="D17166">
        <v>73000</v>
      </c>
      <c r="E17166" s="46">
        <v>45597</v>
      </c>
      <c r="F17166">
        <v>-346.87</v>
      </c>
      <c r="I17166" t="str">
        <f>INDEX(LedgerMapping[[#All],[Level 3]],MATCH(Actuals[[#This Row],[Sub Ledger]],LedgerMapping[[#All],[Sub Ledger]],0))</f>
        <v>Administration</v>
      </c>
      <c r="J17166" s="22">
        <f>YEAR(Actuals[[#This Row],[Date]])</f>
        <v>2024</v>
      </c>
      <c r="K17166" s="22">
        <f>MONTH(Actuals[[#This Row],[Date]])</f>
        <v>11</v>
      </c>
      <c r="L17166" s="12"/>
    </row>
    <row r="17167" spans="1:12" x14ac:dyDescent="0.3">
      <c r="A17167">
        <v>13</v>
      </c>
      <c r="B17167">
        <v>39296</v>
      </c>
      <c r="C17167">
        <v>2</v>
      </c>
      <c r="D17167">
        <v>73000</v>
      </c>
      <c r="E17167" s="46">
        <v>45628</v>
      </c>
      <c r="F17167">
        <v>-422.31</v>
      </c>
      <c r="I17167" t="str">
        <f>INDEX(LedgerMapping[[#All],[Level 3]],MATCH(Actuals[[#This Row],[Sub Ledger]],LedgerMapping[[#All],[Sub Ledger]],0))</f>
        <v>Administration</v>
      </c>
      <c r="J17167" s="22">
        <f>YEAR(Actuals[[#This Row],[Date]])</f>
        <v>2024</v>
      </c>
      <c r="K17167" s="22">
        <f>MONTH(Actuals[[#This Row],[Date]])</f>
        <v>12</v>
      </c>
      <c r="L17167" s="12"/>
    </row>
    <row r="17168" spans="1:12" x14ac:dyDescent="0.3">
      <c r="A17168">
        <v>13</v>
      </c>
      <c r="B17168">
        <v>26739</v>
      </c>
      <c r="C17168">
        <v>2</v>
      </c>
      <c r="D17168">
        <v>74000</v>
      </c>
      <c r="E17168" s="46">
        <v>45291</v>
      </c>
      <c r="F17168">
        <v>-459.16</v>
      </c>
      <c r="I17168" t="str">
        <f>INDEX(LedgerMapping[[#All],[Level 3]],MATCH(Actuals[[#This Row],[Sub Ledger]],LedgerMapping[[#All],[Sub Ledger]],0))</f>
        <v>Administration</v>
      </c>
      <c r="J17168" s="22">
        <f>YEAR(Actuals[[#This Row],[Date]])</f>
        <v>2023</v>
      </c>
      <c r="K17168" s="22">
        <f>MONTH(Actuals[[#This Row],[Date]])</f>
        <v>12</v>
      </c>
      <c r="L17168" s="12"/>
    </row>
    <row r="17169" spans="1:12" x14ac:dyDescent="0.3">
      <c r="A17169">
        <v>13</v>
      </c>
      <c r="B17169">
        <v>27889</v>
      </c>
      <c r="C17169">
        <v>2</v>
      </c>
      <c r="D17169">
        <v>74000</v>
      </c>
      <c r="E17169" s="46">
        <v>45322</v>
      </c>
      <c r="F17169">
        <v>-585.47</v>
      </c>
      <c r="I17169" t="str">
        <f>INDEX(LedgerMapping[[#All],[Level 3]],MATCH(Actuals[[#This Row],[Sub Ledger]],LedgerMapping[[#All],[Sub Ledger]],0))</f>
        <v>Administration</v>
      </c>
      <c r="J17169" s="22">
        <f>YEAR(Actuals[[#This Row],[Date]])</f>
        <v>2024</v>
      </c>
      <c r="K17169" s="22">
        <f>MONTH(Actuals[[#This Row],[Date]])</f>
        <v>1</v>
      </c>
      <c r="L17169" s="12"/>
    </row>
    <row r="17170" spans="1:12" x14ac:dyDescent="0.3">
      <c r="A17170">
        <v>13</v>
      </c>
      <c r="B17170">
        <v>29042</v>
      </c>
      <c r="C17170">
        <v>2</v>
      </c>
      <c r="D17170">
        <v>74000</v>
      </c>
      <c r="E17170" s="46">
        <v>45354</v>
      </c>
      <c r="F17170">
        <v>-767.93</v>
      </c>
      <c r="I17170" t="str">
        <f>INDEX(LedgerMapping[[#All],[Level 3]],MATCH(Actuals[[#This Row],[Sub Ledger]],LedgerMapping[[#All],[Sub Ledger]],0))</f>
        <v>Administration</v>
      </c>
      <c r="J17170" s="22">
        <f>YEAR(Actuals[[#This Row],[Date]])</f>
        <v>2024</v>
      </c>
      <c r="K17170" s="22">
        <f>MONTH(Actuals[[#This Row],[Date]])</f>
        <v>3</v>
      </c>
      <c r="L17170" s="12"/>
    </row>
    <row r="17171" spans="1:12" x14ac:dyDescent="0.3">
      <c r="A17171">
        <v>13</v>
      </c>
      <c r="B17171">
        <v>30169</v>
      </c>
      <c r="C17171">
        <v>2</v>
      </c>
      <c r="D17171">
        <v>74000</v>
      </c>
      <c r="E17171" s="46">
        <v>45384</v>
      </c>
      <c r="F17171">
        <v>-638.11</v>
      </c>
      <c r="I17171" t="str">
        <f>INDEX(LedgerMapping[[#All],[Level 3]],MATCH(Actuals[[#This Row],[Sub Ledger]],LedgerMapping[[#All],[Sub Ledger]],0))</f>
        <v>Administration</v>
      </c>
      <c r="J17171" s="22">
        <f>YEAR(Actuals[[#This Row],[Date]])</f>
        <v>2024</v>
      </c>
      <c r="K17171" s="22">
        <f>MONTH(Actuals[[#This Row],[Date]])</f>
        <v>4</v>
      </c>
      <c r="L17171" s="12"/>
    </row>
    <row r="17172" spans="1:12" x14ac:dyDescent="0.3">
      <c r="A17172">
        <v>13</v>
      </c>
      <c r="B17172">
        <v>31295</v>
      </c>
      <c r="C17172">
        <v>2</v>
      </c>
      <c r="D17172">
        <v>74000</v>
      </c>
      <c r="E17172" s="46">
        <v>45415</v>
      </c>
      <c r="F17172">
        <v>-459.16</v>
      </c>
      <c r="I17172" t="str">
        <f>INDEX(LedgerMapping[[#All],[Level 3]],MATCH(Actuals[[#This Row],[Sub Ledger]],LedgerMapping[[#All],[Sub Ledger]],0))</f>
        <v>Administration</v>
      </c>
      <c r="J17172" s="22">
        <f>YEAR(Actuals[[#This Row],[Date]])</f>
        <v>2024</v>
      </c>
      <c r="K17172" s="22">
        <f>MONTH(Actuals[[#This Row],[Date]])</f>
        <v>5</v>
      </c>
      <c r="L17172" s="12"/>
    </row>
    <row r="17173" spans="1:12" x14ac:dyDescent="0.3">
      <c r="A17173">
        <v>13</v>
      </c>
      <c r="B17173">
        <v>32418</v>
      </c>
      <c r="C17173">
        <v>2</v>
      </c>
      <c r="D17173">
        <v>74000</v>
      </c>
      <c r="E17173" s="46">
        <v>45445</v>
      </c>
      <c r="F17173">
        <v>-481.96</v>
      </c>
      <c r="I17173" t="str">
        <f>INDEX(LedgerMapping[[#All],[Level 3]],MATCH(Actuals[[#This Row],[Sub Ledger]],LedgerMapping[[#All],[Sub Ledger]],0))</f>
        <v>Administration</v>
      </c>
      <c r="J17173" s="22">
        <f>YEAR(Actuals[[#This Row],[Date]])</f>
        <v>2024</v>
      </c>
      <c r="K17173" s="22">
        <f>MONTH(Actuals[[#This Row],[Date]])</f>
        <v>6</v>
      </c>
      <c r="L17173" s="12"/>
    </row>
    <row r="17174" spans="1:12" x14ac:dyDescent="0.3">
      <c r="A17174">
        <v>13</v>
      </c>
      <c r="B17174">
        <v>33544</v>
      </c>
      <c r="C17174">
        <v>2</v>
      </c>
      <c r="D17174">
        <v>74000</v>
      </c>
      <c r="E17174" s="46">
        <v>45476</v>
      </c>
      <c r="F17174">
        <v>-711.79</v>
      </c>
      <c r="I17174" t="str">
        <f>INDEX(LedgerMapping[[#All],[Level 3]],MATCH(Actuals[[#This Row],[Sub Ledger]],LedgerMapping[[#All],[Sub Ledger]],0))</f>
        <v>Administration</v>
      </c>
      <c r="J17174" s="22">
        <f>YEAR(Actuals[[#This Row],[Date]])</f>
        <v>2024</v>
      </c>
      <c r="K17174" s="22">
        <f>MONTH(Actuals[[#This Row],[Date]])</f>
        <v>7</v>
      </c>
      <c r="L17174" s="12"/>
    </row>
    <row r="17175" spans="1:12" x14ac:dyDescent="0.3">
      <c r="A17175">
        <v>13</v>
      </c>
      <c r="B17175">
        <v>34694</v>
      </c>
      <c r="C17175">
        <v>2</v>
      </c>
      <c r="D17175">
        <v>74000</v>
      </c>
      <c r="E17175" s="46">
        <v>45507</v>
      </c>
      <c r="F17175">
        <v>-455.65</v>
      </c>
      <c r="I17175" t="str">
        <f>INDEX(LedgerMapping[[#All],[Level 3]],MATCH(Actuals[[#This Row],[Sub Ledger]],LedgerMapping[[#All],[Sub Ledger]],0))</f>
        <v>Administration</v>
      </c>
      <c r="J17175" s="22">
        <f>YEAR(Actuals[[#This Row],[Date]])</f>
        <v>2024</v>
      </c>
      <c r="K17175" s="22">
        <f>MONTH(Actuals[[#This Row],[Date]])</f>
        <v>8</v>
      </c>
      <c r="L17175" s="12"/>
    </row>
    <row r="17176" spans="1:12" x14ac:dyDescent="0.3">
      <c r="A17176">
        <v>13</v>
      </c>
      <c r="B17176">
        <v>35845</v>
      </c>
      <c r="C17176">
        <v>2</v>
      </c>
      <c r="D17176">
        <v>74000</v>
      </c>
      <c r="E17176" s="46">
        <v>45536</v>
      </c>
      <c r="F17176">
        <v>-776.7</v>
      </c>
      <c r="I17176" t="str">
        <f>INDEX(LedgerMapping[[#All],[Level 3]],MATCH(Actuals[[#This Row],[Sub Ledger]],LedgerMapping[[#All],[Sub Ledger]],0))</f>
        <v>Administration</v>
      </c>
      <c r="J17176" s="22">
        <f>YEAR(Actuals[[#This Row],[Date]])</f>
        <v>2024</v>
      </c>
      <c r="K17176" s="22">
        <f>MONTH(Actuals[[#This Row],[Date]])</f>
        <v>9</v>
      </c>
      <c r="L17176" s="12"/>
    </row>
    <row r="17177" spans="1:12" x14ac:dyDescent="0.3">
      <c r="A17177">
        <v>13</v>
      </c>
      <c r="B17177">
        <v>36994</v>
      </c>
      <c r="C17177">
        <v>2</v>
      </c>
      <c r="D17177">
        <v>74000</v>
      </c>
      <c r="E17177" s="46">
        <v>45567</v>
      </c>
      <c r="F17177">
        <v>-631.09</v>
      </c>
      <c r="I17177" t="str">
        <f>INDEX(LedgerMapping[[#All],[Level 3]],MATCH(Actuals[[#This Row],[Sub Ledger]],LedgerMapping[[#All],[Sub Ledger]],0))</f>
        <v>Administration</v>
      </c>
      <c r="J17177" s="22">
        <f>YEAR(Actuals[[#This Row],[Date]])</f>
        <v>2024</v>
      </c>
      <c r="K17177" s="22">
        <f>MONTH(Actuals[[#This Row],[Date]])</f>
        <v>10</v>
      </c>
      <c r="L17177" s="12"/>
    </row>
    <row r="17178" spans="1:12" x14ac:dyDescent="0.3">
      <c r="A17178">
        <v>13</v>
      </c>
      <c r="B17178">
        <v>38145</v>
      </c>
      <c r="C17178">
        <v>2</v>
      </c>
      <c r="D17178">
        <v>74000</v>
      </c>
      <c r="E17178" s="46">
        <v>45597</v>
      </c>
      <c r="F17178">
        <v>-741.62</v>
      </c>
      <c r="I17178" t="str">
        <f>INDEX(LedgerMapping[[#All],[Level 3]],MATCH(Actuals[[#This Row],[Sub Ledger]],LedgerMapping[[#All],[Sub Ledger]],0))</f>
        <v>Administration</v>
      </c>
      <c r="J17178" s="22">
        <f>YEAR(Actuals[[#This Row],[Date]])</f>
        <v>2024</v>
      </c>
      <c r="K17178" s="22">
        <f>MONTH(Actuals[[#This Row],[Date]])</f>
        <v>11</v>
      </c>
      <c r="L17178" s="12"/>
    </row>
    <row r="17179" spans="1:12" x14ac:dyDescent="0.3">
      <c r="A17179">
        <v>13</v>
      </c>
      <c r="B17179">
        <v>39297</v>
      </c>
      <c r="C17179">
        <v>2</v>
      </c>
      <c r="D17179">
        <v>74000</v>
      </c>
      <c r="E17179" s="46">
        <v>45628</v>
      </c>
      <c r="F17179">
        <v>-731.09</v>
      </c>
      <c r="I17179" t="str">
        <f>INDEX(LedgerMapping[[#All],[Level 3]],MATCH(Actuals[[#This Row],[Sub Ledger]],LedgerMapping[[#All],[Sub Ledger]],0))</f>
        <v>Administration</v>
      </c>
      <c r="J17179" s="22">
        <f>YEAR(Actuals[[#This Row],[Date]])</f>
        <v>2024</v>
      </c>
      <c r="K17179" s="22">
        <f>MONTH(Actuals[[#This Row],[Date]])</f>
        <v>12</v>
      </c>
      <c r="L17179" s="12"/>
    </row>
    <row r="17180" spans="1:12" x14ac:dyDescent="0.3">
      <c r="A17180">
        <v>13</v>
      </c>
      <c r="B17180">
        <v>26740</v>
      </c>
      <c r="C17180">
        <v>2</v>
      </c>
      <c r="D17180">
        <v>76000</v>
      </c>
      <c r="E17180" s="46">
        <v>45291</v>
      </c>
      <c r="F17180">
        <v>-399.5</v>
      </c>
      <c r="I17180" t="str">
        <f>INDEX(LedgerMapping[[#All],[Level 3]],MATCH(Actuals[[#This Row],[Sub Ledger]],LedgerMapping[[#All],[Sub Ledger]],0))</f>
        <v>Administration</v>
      </c>
      <c r="J17180" s="22">
        <f>YEAR(Actuals[[#This Row],[Date]])</f>
        <v>2023</v>
      </c>
      <c r="K17180" s="22">
        <f>MONTH(Actuals[[#This Row],[Date]])</f>
        <v>12</v>
      </c>
      <c r="L17180" s="12"/>
    </row>
    <row r="17181" spans="1:12" x14ac:dyDescent="0.3">
      <c r="A17181">
        <v>13</v>
      </c>
      <c r="B17181">
        <v>27890</v>
      </c>
      <c r="C17181">
        <v>2</v>
      </c>
      <c r="D17181">
        <v>76000</v>
      </c>
      <c r="E17181" s="46">
        <v>45322</v>
      </c>
      <c r="F17181">
        <v>-517.04999999999995</v>
      </c>
      <c r="I17181" t="str">
        <f>INDEX(LedgerMapping[[#All],[Level 3]],MATCH(Actuals[[#This Row],[Sub Ledger]],LedgerMapping[[#All],[Sub Ledger]],0))</f>
        <v>Administration</v>
      </c>
      <c r="J17181" s="22">
        <f>YEAR(Actuals[[#This Row],[Date]])</f>
        <v>2024</v>
      </c>
      <c r="K17181" s="22">
        <f>MONTH(Actuals[[#This Row],[Date]])</f>
        <v>1</v>
      </c>
      <c r="L17181" s="12"/>
    </row>
    <row r="17182" spans="1:12" x14ac:dyDescent="0.3">
      <c r="A17182">
        <v>13</v>
      </c>
      <c r="B17182">
        <v>29043</v>
      </c>
      <c r="C17182">
        <v>2</v>
      </c>
      <c r="D17182">
        <v>76000</v>
      </c>
      <c r="E17182" s="46">
        <v>45354</v>
      </c>
      <c r="F17182">
        <v>-569.67999999999995</v>
      </c>
      <c r="I17182" t="str">
        <f>INDEX(LedgerMapping[[#All],[Level 3]],MATCH(Actuals[[#This Row],[Sub Ledger]],LedgerMapping[[#All],[Sub Ledger]],0))</f>
        <v>Administration</v>
      </c>
      <c r="J17182" s="22">
        <f>YEAR(Actuals[[#This Row],[Date]])</f>
        <v>2024</v>
      </c>
      <c r="K17182" s="22">
        <f>MONTH(Actuals[[#This Row],[Date]])</f>
        <v>3</v>
      </c>
      <c r="L17182" s="12"/>
    </row>
    <row r="17183" spans="1:12" x14ac:dyDescent="0.3">
      <c r="A17183">
        <v>13</v>
      </c>
      <c r="B17183">
        <v>30170</v>
      </c>
      <c r="C17183">
        <v>2</v>
      </c>
      <c r="D17183">
        <v>76000</v>
      </c>
      <c r="E17183" s="46">
        <v>45384</v>
      </c>
      <c r="F17183">
        <v>-359.15</v>
      </c>
      <c r="I17183" t="str">
        <f>INDEX(LedgerMapping[[#All],[Level 3]],MATCH(Actuals[[#This Row],[Sub Ledger]],LedgerMapping[[#All],[Sub Ledger]],0))</f>
        <v>Administration</v>
      </c>
      <c r="J17183" s="22">
        <f>YEAR(Actuals[[#This Row],[Date]])</f>
        <v>2024</v>
      </c>
      <c r="K17183" s="22">
        <f>MONTH(Actuals[[#This Row],[Date]])</f>
        <v>4</v>
      </c>
      <c r="L17183" s="12"/>
    </row>
    <row r="17184" spans="1:12" x14ac:dyDescent="0.3">
      <c r="A17184">
        <v>13</v>
      </c>
      <c r="B17184">
        <v>31296</v>
      </c>
      <c r="C17184">
        <v>2</v>
      </c>
      <c r="D17184">
        <v>76000</v>
      </c>
      <c r="E17184" s="46">
        <v>45415</v>
      </c>
      <c r="F17184">
        <v>-324.06</v>
      </c>
      <c r="I17184" t="str">
        <f>INDEX(LedgerMapping[[#All],[Level 3]],MATCH(Actuals[[#This Row],[Sub Ledger]],LedgerMapping[[#All],[Sub Ledger]],0))</f>
        <v>Administration</v>
      </c>
      <c r="J17184" s="22">
        <f>YEAR(Actuals[[#This Row],[Date]])</f>
        <v>2024</v>
      </c>
      <c r="K17184" s="22">
        <f>MONTH(Actuals[[#This Row],[Date]])</f>
        <v>5</v>
      </c>
      <c r="L17184" s="12"/>
    </row>
    <row r="17185" spans="1:12" x14ac:dyDescent="0.3">
      <c r="A17185">
        <v>13</v>
      </c>
      <c r="B17185">
        <v>32419</v>
      </c>
      <c r="C17185">
        <v>2</v>
      </c>
      <c r="D17185">
        <v>76000</v>
      </c>
      <c r="E17185" s="46">
        <v>45445</v>
      </c>
      <c r="F17185">
        <v>-408.28</v>
      </c>
      <c r="I17185" t="str">
        <f>INDEX(LedgerMapping[[#All],[Level 3]],MATCH(Actuals[[#This Row],[Sub Ledger]],LedgerMapping[[#All],[Sub Ledger]],0))</f>
        <v>Administration</v>
      </c>
      <c r="J17185" s="22">
        <f>YEAR(Actuals[[#This Row],[Date]])</f>
        <v>2024</v>
      </c>
      <c r="K17185" s="22">
        <f>MONTH(Actuals[[#This Row],[Date]])</f>
        <v>6</v>
      </c>
      <c r="L17185" s="12"/>
    </row>
    <row r="17186" spans="1:12" x14ac:dyDescent="0.3">
      <c r="A17186">
        <v>13</v>
      </c>
      <c r="B17186">
        <v>33545</v>
      </c>
      <c r="C17186">
        <v>2</v>
      </c>
      <c r="D17186">
        <v>76000</v>
      </c>
      <c r="E17186" s="46">
        <v>45476</v>
      </c>
      <c r="F17186">
        <v>-373.19</v>
      </c>
      <c r="I17186" t="str">
        <f>INDEX(LedgerMapping[[#All],[Level 3]],MATCH(Actuals[[#This Row],[Sub Ledger]],LedgerMapping[[#All],[Sub Ledger]],0))</f>
        <v>Administration</v>
      </c>
      <c r="J17186" s="22">
        <f>YEAR(Actuals[[#This Row],[Date]])</f>
        <v>2024</v>
      </c>
      <c r="K17186" s="22">
        <f>MONTH(Actuals[[#This Row],[Date]])</f>
        <v>7</v>
      </c>
      <c r="L17186" s="12"/>
    </row>
    <row r="17187" spans="1:12" x14ac:dyDescent="0.3">
      <c r="A17187">
        <v>13</v>
      </c>
      <c r="B17187">
        <v>34695</v>
      </c>
      <c r="C17187">
        <v>2</v>
      </c>
      <c r="D17187">
        <v>76000</v>
      </c>
      <c r="E17187" s="46">
        <v>45507</v>
      </c>
      <c r="F17187">
        <v>-324.06</v>
      </c>
      <c r="I17187" t="str">
        <f>INDEX(LedgerMapping[[#All],[Level 3]],MATCH(Actuals[[#This Row],[Sub Ledger]],LedgerMapping[[#All],[Sub Ledger]],0))</f>
        <v>Administration</v>
      </c>
      <c r="J17187" s="22">
        <f>YEAR(Actuals[[#This Row],[Date]])</f>
        <v>2024</v>
      </c>
      <c r="K17187" s="22">
        <f>MONTH(Actuals[[#This Row],[Date]])</f>
        <v>8</v>
      </c>
      <c r="L17187" s="12"/>
    </row>
    <row r="17188" spans="1:12" x14ac:dyDescent="0.3">
      <c r="A17188">
        <v>13</v>
      </c>
      <c r="B17188">
        <v>35846</v>
      </c>
      <c r="C17188">
        <v>2</v>
      </c>
      <c r="D17188">
        <v>76000</v>
      </c>
      <c r="E17188" s="46">
        <v>45536</v>
      </c>
      <c r="F17188">
        <v>-387.22</v>
      </c>
      <c r="I17188" t="str">
        <f>INDEX(LedgerMapping[[#All],[Level 3]],MATCH(Actuals[[#This Row],[Sub Ledger]],LedgerMapping[[#All],[Sub Ledger]],0))</f>
        <v>Administration</v>
      </c>
      <c r="J17188" s="22">
        <f>YEAR(Actuals[[#This Row],[Date]])</f>
        <v>2024</v>
      </c>
      <c r="K17188" s="22">
        <f>MONTH(Actuals[[#This Row],[Date]])</f>
        <v>9</v>
      </c>
      <c r="L17188" s="12"/>
    </row>
    <row r="17189" spans="1:12" x14ac:dyDescent="0.3">
      <c r="A17189">
        <v>13</v>
      </c>
      <c r="B17189">
        <v>36995</v>
      </c>
      <c r="C17189">
        <v>2</v>
      </c>
      <c r="D17189">
        <v>76000</v>
      </c>
      <c r="E17189" s="46">
        <v>45567</v>
      </c>
      <c r="F17189">
        <v>-359.15</v>
      </c>
      <c r="I17189" t="str">
        <f>INDEX(LedgerMapping[[#All],[Level 3]],MATCH(Actuals[[#This Row],[Sub Ledger]],LedgerMapping[[#All],[Sub Ledger]],0))</f>
        <v>Administration</v>
      </c>
      <c r="J17189" s="22">
        <f>YEAR(Actuals[[#This Row],[Date]])</f>
        <v>2024</v>
      </c>
      <c r="K17189" s="22">
        <f>MONTH(Actuals[[#This Row],[Date]])</f>
        <v>10</v>
      </c>
      <c r="L17189" s="12"/>
    </row>
    <row r="17190" spans="1:12" x14ac:dyDescent="0.3">
      <c r="A17190">
        <v>13</v>
      </c>
      <c r="B17190">
        <v>38146</v>
      </c>
      <c r="C17190">
        <v>2</v>
      </c>
      <c r="D17190">
        <v>76000</v>
      </c>
      <c r="E17190" s="46">
        <v>45597</v>
      </c>
      <c r="F17190">
        <v>-380.21</v>
      </c>
      <c r="I17190" t="str">
        <f>INDEX(LedgerMapping[[#All],[Level 3]],MATCH(Actuals[[#This Row],[Sub Ledger]],LedgerMapping[[#All],[Sub Ledger]],0))</f>
        <v>Administration</v>
      </c>
      <c r="J17190" s="22">
        <f>YEAR(Actuals[[#This Row],[Date]])</f>
        <v>2024</v>
      </c>
      <c r="K17190" s="22">
        <f>MONTH(Actuals[[#This Row],[Date]])</f>
        <v>11</v>
      </c>
      <c r="L17190" s="12"/>
    </row>
    <row r="17191" spans="1:12" x14ac:dyDescent="0.3">
      <c r="A17191">
        <v>13</v>
      </c>
      <c r="B17191">
        <v>39298</v>
      </c>
      <c r="C17191">
        <v>2</v>
      </c>
      <c r="D17191">
        <v>76000</v>
      </c>
      <c r="E17191" s="46">
        <v>45628</v>
      </c>
      <c r="F17191">
        <v>-466.17</v>
      </c>
      <c r="I17191" t="str">
        <f>INDEX(LedgerMapping[[#All],[Level 3]],MATCH(Actuals[[#This Row],[Sub Ledger]],LedgerMapping[[#All],[Sub Ledger]],0))</f>
        <v>Administration</v>
      </c>
      <c r="J17191" s="22">
        <f>YEAR(Actuals[[#This Row],[Date]])</f>
        <v>2024</v>
      </c>
      <c r="K17191" s="22">
        <f>MONTH(Actuals[[#This Row],[Date]])</f>
        <v>12</v>
      </c>
      <c r="L17191" s="12"/>
    </row>
    <row r="17192" spans="1:12" x14ac:dyDescent="0.3">
      <c r="A17192">
        <v>13</v>
      </c>
      <c r="B17192">
        <v>26741</v>
      </c>
      <c r="C17192">
        <v>2</v>
      </c>
      <c r="D17192">
        <v>77000</v>
      </c>
      <c r="E17192" s="46">
        <v>45291</v>
      </c>
      <c r="F17192">
        <v>-718.81</v>
      </c>
      <c r="I17192" t="str">
        <f>INDEX(LedgerMapping[[#All],[Level 3]],MATCH(Actuals[[#This Row],[Sub Ledger]],LedgerMapping[[#All],[Sub Ledger]],0))</f>
        <v>Administration</v>
      </c>
      <c r="J17192" s="22">
        <f>YEAR(Actuals[[#This Row],[Date]])</f>
        <v>2023</v>
      </c>
      <c r="K17192" s="22">
        <f>MONTH(Actuals[[#This Row],[Date]])</f>
        <v>12</v>
      </c>
      <c r="L17192" s="12"/>
    </row>
    <row r="17193" spans="1:12" x14ac:dyDescent="0.3">
      <c r="A17193">
        <v>13</v>
      </c>
      <c r="B17193">
        <v>27891</v>
      </c>
      <c r="C17193">
        <v>2</v>
      </c>
      <c r="D17193">
        <v>77000</v>
      </c>
      <c r="E17193" s="46">
        <v>45322</v>
      </c>
      <c r="F17193">
        <v>-929.34</v>
      </c>
      <c r="I17193" t="str">
        <f>INDEX(LedgerMapping[[#All],[Level 3]],MATCH(Actuals[[#This Row],[Sub Ledger]],LedgerMapping[[#All],[Sub Ledger]],0))</f>
        <v>Administration</v>
      </c>
      <c r="J17193" s="22">
        <f>YEAR(Actuals[[#This Row],[Date]])</f>
        <v>2024</v>
      </c>
      <c r="K17193" s="22">
        <f>MONTH(Actuals[[#This Row],[Date]])</f>
        <v>1</v>
      </c>
      <c r="L17193" s="12"/>
    </row>
    <row r="17194" spans="1:12" x14ac:dyDescent="0.3">
      <c r="A17194">
        <v>13</v>
      </c>
      <c r="B17194">
        <v>29044</v>
      </c>
      <c r="C17194">
        <v>2</v>
      </c>
      <c r="D17194">
        <v>77000</v>
      </c>
      <c r="E17194" s="46">
        <v>45354</v>
      </c>
      <c r="F17194">
        <v>-1024.08</v>
      </c>
      <c r="I17194" t="str">
        <f>INDEX(LedgerMapping[[#All],[Level 3]],MATCH(Actuals[[#This Row],[Sub Ledger]],LedgerMapping[[#All],[Sub Ledger]],0))</f>
        <v>Administration</v>
      </c>
      <c r="J17194" s="22">
        <f>YEAR(Actuals[[#This Row],[Date]])</f>
        <v>2024</v>
      </c>
      <c r="K17194" s="22">
        <f>MONTH(Actuals[[#This Row],[Date]])</f>
        <v>3</v>
      </c>
      <c r="L17194" s="12"/>
    </row>
    <row r="17195" spans="1:12" x14ac:dyDescent="0.3">
      <c r="A17195">
        <v>13</v>
      </c>
      <c r="B17195">
        <v>30171</v>
      </c>
      <c r="C17195">
        <v>2</v>
      </c>
      <c r="D17195">
        <v>77000</v>
      </c>
      <c r="E17195" s="46">
        <v>45384</v>
      </c>
      <c r="F17195">
        <v>-645.12</v>
      </c>
      <c r="I17195" t="str">
        <f>INDEX(LedgerMapping[[#All],[Level 3]],MATCH(Actuals[[#This Row],[Sub Ledger]],LedgerMapping[[#All],[Sub Ledger]],0))</f>
        <v>Administration</v>
      </c>
      <c r="J17195" s="22">
        <f>YEAR(Actuals[[#This Row],[Date]])</f>
        <v>2024</v>
      </c>
      <c r="K17195" s="22">
        <f>MONTH(Actuals[[#This Row],[Date]])</f>
        <v>4</v>
      </c>
      <c r="L17195" s="12"/>
    </row>
    <row r="17196" spans="1:12" x14ac:dyDescent="0.3">
      <c r="A17196">
        <v>13</v>
      </c>
      <c r="B17196">
        <v>31297</v>
      </c>
      <c r="C17196">
        <v>2</v>
      </c>
      <c r="D17196">
        <v>77000</v>
      </c>
      <c r="E17196" s="46">
        <v>45415</v>
      </c>
      <c r="F17196">
        <v>-581.96</v>
      </c>
      <c r="I17196" t="str">
        <f>INDEX(LedgerMapping[[#All],[Level 3]],MATCH(Actuals[[#This Row],[Sub Ledger]],LedgerMapping[[#All],[Sub Ledger]],0))</f>
        <v>Administration</v>
      </c>
      <c r="J17196" s="22">
        <f>YEAR(Actuals[[#This Row],[Date]])</f>
        <v>2024</v>
      </c>
      <c r="K17196" s="22">
        <f>MONTH(Actuals[[#This Row],[Date]])</f>
        <v>5</v>
      </c>
      <c r="L17196" s="12"/>
    </row>
    <row r="17197" spans="1:12" x14ac:dyDescent="0.3">
      <c r="A17197">
        <v>13</v>
      </c>
      <c r="B17197">
        <v>32420</v>
      </c>
      <c r="C17197">
        <v>2</v>
      </c>
      <c r="D17197">
        <v>77000</v>
      </c>
      <c r="E17197" s="46">
        <v>45445</v>
      </c>
      <c r="F17197">
        <v>-734.6</v>
      </c>
      <c r="I17197" t="str">
        <f>INDEX(LedgerMapping[[#All],[Level 3]],MATCH(Actuals[[#This Row],[Sub Ledger]],LedgerMapping[[#All],[Sub Ledger]],0))</f>
        <v>Administration</v>
      </c>
      <c r="J17197" s="22">
        <f>YEAR(Actuals[[#This Row],[Date]])</f>
        <v>2024</v>
      </c>
      <c r="K17197" s="22">
        <f>MONTH(Actuals[[#This Row],[Date]])</f>
        <v>6</v>
      </c>
      <c r="L17197" s="12"/>
    </row>
    <row r="17198" spans="1:12" x14ac:dyDescent="0.3">
      <c r="A17198">
        <v>13</v>
      </c>
      <c r="B17198">
        <v>33546</v>
      </c>
      <c r="C17198">
        <v>2</v>
      </c>
      <c r="D17198">
        <v>77000</v>
      </c>
      <c r="E17198" s="46">
        <v>45476</v>
      </c>
      <c r="F17198">
        <v>-669.69</v>
      </c>
      <c r="I17198" t="str">
        <f>INDEX(LedgerMapping[[#All],[Level 3]],MATCH(Actuals[[#This Row],[Sub Ledger]],LedgerMapping[[#All],[Sub Ledger]],0))</f>
        <v>Administration</v>
      </c>
      <c r="J17198" s="22">
        <f>YEAR(Actuals[[#This Row],[Date]])</f>
        <v>2024</v>
      </c>
      <c r="K17198" s="22">
        <f>MONTH(Actuals[[#This Row],[Date]])</f>
        <v>7</v>
      </c>
      <c r="L17198" s="12"/>
    </row>
    <row r="17199" spans="1:12" x14ac:dyDescent="0.3">
      <c r="A17199">
        <v>13</v>
      </c>
      <c r="B17199">
        <v>34696</v>
      </c>
      <c r="C17199">
        <v>2</v>
      </c>
      <c r="D17199">
        <v>77000</v>
      </c>
      <c r="E17199" s="46">
        <v>45507</v>
      </c>
      <c r="F17199">
        <v>-581.96</v>
      </c>
      <c r="I17199" t="str">
        <f>INDEX(LedgerMapping[[#All],[Level 3]],MATCH(Actuals[[#This Row],[Sub Ledger]],LedgerMapping[[#All],[Sub Ledger]],0))</f>
        <v>Administration</v>
      </c>
      <c r="J17199" s="22">
        <f>YEAR(Actuals[[#This Row],[Date]])</f>
        <v>2024</v>
      </c>
      <c r="K17199" s="22">
        <f>MONTH(Actuals[[#This Row],[Date]])</f>
        <v>8</v>
      </c>
      <c r="L17199" s="12"/>
    </row>
    <row r="17200" spans="1:12" x14ac:dyDescent="0.3">
      <c r="A17200">
        <v>13</v>
      </c>
      <c r="B17200">
        <v>35847</v>
      </c>
      <c r="C17200">
        <v>2</v>
      </c>
      <c r="D17200">
        <v>77000</v>
      </c>
      <c r="E17200" s="46">
        <v>45536</v>
      </c>
      <c r="F17200">
        <v>-696</v>
      </c>
      <c r="I17200" t="str">
        <f>INDEX(LedgerMapping[[#All],[Level 3]],MATCH(Actuals[[#This Row],[Sub Ledger]],LedgerMapping[[#All],[Sub Ledger]],0))</f>
        <v>Administration</v>
      </c>
      <c r="J17200" s="22">
        <f>YEAR(Actuals[[#This Row],[Date]])</f>
        <v>2024</v>
      </c>
      <c r="K17200" s="22">
        <f>MONTH(Actuals[[#This Row],[Date]])</f>
        <v>9</v>
      </c>
      <c r="L17200" s="12"/>
    </row>
    <row r="17201" spans="1:12" x14ac:dyDescent="0.3">
      <c r="A17201">
        <v>13</v>
      </c>
      <c r="B17201">
        <v>36996</v>
      </c>
      <c r="C17201">
        <v>2</v>
      </c>
      <c r="D17201">
        <v>77000</v>
      </c>
      <c r="E17201" s="46">
        <v>45567</v>
      </c>
      <c r="F17201">
        <v>-645.12</v>
      </c>
      <c r="I17201" t="str">
        <f>INDEX(LedgerMapping[[#All],[Level 3]],MATCH(Actuals[[#This Row],[Sub Ledger]],LedgerMapping[[#All],[Sub Ledger]],0))</f>
        <v>Administration</v>
      </c>
      <c r="J17201" s="22">
        <f>YEAR(Actuals[[#This Row],[Date]])</f>
        <v>2024</v>
      </c>
      <c r="K17201" s="22">
        <f>MONTH(Actuals[[#This Row],[Date]])</f>
        <v>10</v>
      </c>
      <c r="L17201" s="12"/>
    </row>
    <row r="17202" spans="1:12" x14ac:dyDescent="0.3">
      <c r="A17202">
        <v>13</v>
      </c>
      <c r="B17202">
        <v>38147</v>
      </c>
      <c r="C17202">
        <v>2</v>
      </c>
      <c r="D17202">
        <v>77000</v>
      </c>
      <c r="E17202" s="46">
        <v>45597</v>
      </c>
      <c r="F17202">
        <v>-681.97</v>
      </c>
      <c r="I17202" t="str">
        <f>INDEX(LedgerMapping[[#All],[Level 3]],MATCH(Actuals[[#This Row],[Sub Ledger]],LedgerMapping[[#All],[Sub Ledger]],0))</f>
        <v>Administration</v>
      </c>
      <c r="J17202" s="22">
        <f>YEAR(Actuals[[#This Row],[Date]])</f>
        <v>2024</v>
      </c>
      <c r="K17202" s="22">
        <f>MONTH(Actuals[[#This Row],[Date]])</f>
        <v>11</v>
      </c>
      <c r="L17202" s="12"/>
    </row>
    <row r="17203" spans="1:12" x14ac:dyDescent="0.3">
      <c r="A17203">
        <v>13</v>
      </c>
      <c r="B17203">
        <v>39299</v>
      </c>
      <c r="C17203">
        <v>2</v>
      </c>
      <c r="D17203">
        <v>77000</v>
      </c>
      <c r="E17203" s="46">
        <v>45628</v>
      </c>
      <c r="F17203">
        <v>-838.11</v>
      </c>
      <c r="I17203" t="str">
        <f>INDEX(LedgerMapping[[#All],[Level 3]],MATCH(Actuals[[#This Row],[Sub Ledger]],LedgerMapping[[#All],[Sub Ledger]],0))</f>
        <v>Administration</v>
      </c>
      <c r="J17203" s="22">
        <f>YEAR(Actuals[[#This Row],[Date]])</f>
        <v>2024</v>
      </c>
      <c r="K17203" s="22">
        <f>MONTH(Actuals[[#This Row],[Date]])</f>
        <v>12</v>
      </c>
      <c r="L17203" s="12"/>
    </row>
    <row r="17204" spans="1:12" x14ac:dyDescent="0.3">
      <c r="A17204">
        <v>13</v>
      </c>
      <c r="B17204">
        <v>26742</v>
      </c>
      <c r="C17204">
        <v>2</v>
      </c>
      <c r="D17204">
        <v>78000</v>
      </c>
      <c r="E17204" s="46">
        <v>45291</v>
      </c>
      <c r="F17204">
        <v>-269.68</v>
      </c>
      <c r="I17204" t="str">
        <f>INDEX(LedgerMapping[[#All],[Level 3]],MATCH(Actuals[[#This Row],[Sub Ledger]],LedgerMapping[[#All],[Sub Ledger]],0))</f>
        <v>Administration</v>
      </c>
      <c r="J17204" s="22">
        <f>YEAR(Actuals[[#This Row],[Date]])</f>
        <v>2023</v>
      </c>
      <c r="K17204" s="22">
        <f>MONTH(Actuals[[#This Row],[Date]])</f>
        <v>12</v>
      </c>
      <c r="L17204" s="12"/>
    </row>
    <row r="17205" spans="1:12" x14ac:dyDescent="0.3">
      <c r="A17205">
        <v>13</v>
      </c>
      <c r="B17205">
        <v>27892</v>
      </c>
      <c r="C17205">
        <v>2</v>
      </c>
      <c r="D17205">
        <v>78000</v>
      </c>
      <c r="E17205" s="46">
        <v>45322</v>
      </c>
      <c r="F17205">
        <v>-287.22000000000003</v>
      </c>
      <c r="I17205" t="str">
        <f>INDEX(LedgerMapping[[#All],[Level 3]],MATCH(Actuals[[#This Row],[Sub Ledger]],LedgerMapping[[#All],[Sub Ledger]],0))</f>
        <v>Administration</v>
      </c>
      <c r="J17205" s="22">
        <f>YEAR(Actuals[[#This Row],[Date]])</f>
        <v>2024</v>
      </c>
      <c r="K17205" s="22">
        <f>MONTH(Actuals[[#This Row],[Date]])</f>
        <v>1</v>
      </c>
      <c r="L17205" s="12"/>
    </row>
    <row r="17206" spans="1:12" x14ac:dyDescent="0.3">
      <c r="A17206">
        <v>13</v>
      </c>
      <c r="B17206">
        <v>29045</v>
      </c>
      <c r="C17206">
        <v>2</v>
      </c>
      <c r="D17206">
        <v>78000</v>
      </c>
      <c r="E17206" s="46">
        <v>45354</v>
      </c>
      <c r="F17206">
        <v>-285.47000000000003</v>
      </c>
      <c r="I17206" t="str">
        <f>INDEX(LedgerMapping[[#All],[Level 3]],MATCH(Actuals[[#This Row],[Sub Ledger]],LedgerMapping[[#All],[Sub Ledger]],0))</f>
        <v>Administration</v>
      </c>
      <c r="J17206" s="22">
        <f>YEAR(Actuals[[#This Row],[Date]])</f>
        <v>2024</v>
      </c>
      <c r="K17206" s="22">
        <f>MONTH(Actuals[[#This Row],[Date]])</f>
        <v>3</v>
      </c>
      <c r="L17206" s="12"/>
    </row>
    <row r="17207" spans="1:12" x14ac:dyDescent="0.3">
      <c r="A17207">
        <v>13</v>
      </c>
      <c r="B17207">
        <v>30172</v>
      </c>
      <c r="C17207">
        <v>2</v>
      </c>
      <c r="D17207">
        <v>78000</v>
      </c>
      <c r="E17207" s="46">
        <v>45384</v>
      </c>
      <c r="F17207">
        <v>-225.82</v>
      </c>
      <c r="I17207" t="str">
        <f>INDEX(LedgerMapping[[#All],[Level 3]],MATCH(Actuals[[#This Row],[Sub Ledger]],LedgerMapping[[#All],[Sub Ledger]],0))</f>
        <v>Administration</v>
      </c>
      <c r="J17207" s="22">
        <f>YEAR(Actuals[[#This Row],[Date]])</f>
        <v>2024</v>
      </c>
      <c r="K17207" s="22">
        <f>MONTH(Actuals[[#This Row],[Date]])</f>
        <v>4</v>
      </c>
      <c r="L17207" s="12"/>
    </row>
    <row r="17208" spans="1:12" x14ac:dyDescent="0.3">
      <c r="A17208">
        <v>13</v>
      </c>
      <c r="B17208">
        <v>31298</v>
      </c>
      <c r="C17208">
        <v>2</v>
      </c>
      <c r="D17208">
        <v>78000</v>
      </c>
      <c r="E17208" s="46">
        <v>45415</v>
      </c>
      <c r="F17208">
        <v>-195.99</v>
      </c>
      <c r="I17208" t="str">
        <f>INDEX(LedgerMapping[[#All],[Level 3]],MATCH(Actuals[[#This Row],[Sub Ledger]],LedgerMapping[[#All],[Sub Ledger]],0))</f>
        <v>Administration</v>
      </c>
      <c r="J17208" s="22">
        <f>YEAR(Actuals[[#This Row],[Date]])</f>
        <v>2024</v>
      </c>
      <c r="K17208" s="22">
        <f>MONTH(Actuals[[#This Row],[Date]])</f>
        <v>5</v>
      </c>
      <c r="L17208" s="12"/>
    </row>
    <row r="17209" spans="1:12" x14ac:dyDescent="0.3">
      <c r="A17209">
        <v>13</v>
      </c>
      <c r="B17209">
        <v>32421</v>
      </c>
      <c r="C17209">
        <v>2</v>
      </c>
      <c r="D17209">
        <v>78000</v>
      </c>
      <c r="E17209" s="46">
        <v>45445</v>
      </c>
      <c r="F17209">
        <v>-266.17</v>
      </c>
      <c r="I17209" t="str">
        <f>INDEX(LedgerMapping[[#All],[Level 3]],MATCH(Actuals[[#This Row],[Sub Ledger]],LedgerMapping[[#All],[Sub Ledger]],0))</f>
        <v>Administration</v>
      </c>
      <c r="J17209" s="22">
        <f>YEAR(Actuals[[#This Row],[Date]])</f>
        <v>2024</v>
      </c>
      <c r="K17209" s="22">
        <f>MONTH(Actuals[[#This Row],[Date]])</f>
        <v>6</v>
      </c>
      <c r="L17209" s="12"/>
    </row>
    <row r="17210" spans="1:12" x14ac:dyDescent="0.3">
      <c r="A17210">
        <v>13</v>
      </c>
      <c r="B17210">
        <v>33547</v>
      </c>
      <c r="C17210">
        <v>2</v>
      </c>
      <c r="D17210">
        <v>78000</v>
      </c>
      <c r="E17210" s="46">
        <v>45476</v>
      </c>
      <c r="F17210">
        <v>-190.73</v>
      </c>
      <c r="I17210" t="str">
        <f>INDEX(LedgerMapping[[#All],[Level 3]],MATCH(Actuals[[#This Row],[Sub Ledger]],LedgerMapping[[#All],[Sub Ledger]],0))</f>
        <v>Administration</v>
      </c>
      <c r="J17210" s="22">
        <f>YEAR(Actuals[[#This Row],[Date]])</f>
        <v>2024</v>
      </c>
      <c r="K17210" s="22">
        <f>MONTH(Actuals[[#This Row],[Date]])</f>
        <v>7</v>
      </c>
      <c r="L17210" s="12"/>
    </row>
    <row r="17211" spans="1:12" x14ac:dyDescent="0.3">
      <c r="A17211">
        <v>13</v>
      </c>
      <c r="B17211">
        <v>34697</v>
      </c>
      <c r="C17211">
        <v>2</v>
      </c>
      <c r="D17211">
        <v>78000</v>
      </c>
      <c r="E17211" s="46">
        <v>45507</v>
      </c>
      <c r="F17211">
        <v>-215.29</v>
      </c>
      <c r="I17211" t="str">
        <f>INDEX(LedgerMapping[[#All],[Level 3]],MATCH(Actuals[[#This Row],[Sub Ledger]],LedgerMapping[[#All],[Sub Ledger]],0))</f>
        <v>Administration</v>
      </c>
      <c r="J17211" s="22">
        <f>YEAR(Actuals[[#This Row],[Date]])</f>
        <v>2024</v>
      </c>
      <c r="K17211" s="22">
        <f>MONTH(Actuals[[#This Row],[Date]])</f>
        <v>8</v>
      </c>
      <c r="L17211" s="12"/>
    </row>
    <row r="17212" spans="1:12" x14ac:dyDescent="0.3">
      <c r="A17212">
        <v>13</v>
      </c>
      <c r="B17212">
        <v>35848</v>
      </c>
      <c r="C17212">
        <v>2</v>
      </c>
      <c r="D17212">
        <v>78000</v>
      </c>
      <c r="E17212" s="46">
        <v>45536</v>
      </c>
      <c r="F17212">
        <v>-210.03</v>
      </c>
      <c r="I17212" t="str">
        <f>INDEX(LedgerMapping[[#All],[Level 3]],MATCH(Actuals[[#This Row],[Sub Ledger]],LedgerMapping[[#All],[Sub Ledger]],0))</f>
        <v>Administration</v>
      </c>
      <c r="J17212" s="22">
        <f>YEAR(Actuals[[#This Row],[Date]])</f>
        <v>2024</v>
      </c>
      <c r="K17212" s="22">
        <f>MONTH(Actuals[[#This Row],[Date]])</f>
        <v>9</v>
      </c>
      <c r="L17212" s="12"/>
    </row>
    <row r="17213" spans="1:12" x14ac:dyDescent="0.3">
      <c r="A17213">
        <v>13</v>
      </c>
      <c r="B17213">
        <v>36997</v>
      </c>
      <c r="C17213">
        <v>2</v>
      </c>
      <c r="D17213">
        <v>78000</v>
      </c>
      <c r="E17213" s="46">
        <v>45567</v>
      </c>
      <c r="F17213">
        <v>-225.82</v>
      </c>
      <c r="I17213" t="str">
        <f>INDEX(LedgerMapping[[#All],[Level 3]],MATCH(Actuals[[#This Row],[Sub Ledger]],LedgerMapping[[#All],[Sub Ledger]],0))</f>
        <v>Administration</v>
      </c>
      <c r="J17213" s="22">
        <f>YEAR(Actuals[[#This Row],[Date]])</f>
        <v>2024</v>
      </c>
      <c r="K17213" s="22">
        <f>MONTH(Actuals[[#This Row],[Date]])</f>
        <v>10</v>
      </c>
      <c r="L17213" s="12"/>
    </row>
    <row r="17214" spans="1:12" x14ac:dyDescent="0.3">
      <c r="A17214">
        <v>13</v>
      </c>
      <c r="B17214">
        <v>38148</v>
      </c>
      <c r="C17214">
        <v>2</v>
      </c>
      <c r="D17214">
        <v>78000</v>
      </c>
      <c r="E17214" s="46">
        <v>45597</v>
      </c>
      <c r="F17214">
        <v>-183.71</v>
      </c>
      <c r="I17214" t="str">
        <f>INDEX(LedgerMapping[[#All],[Level 3]],MATCH(Actuals[[#This Row],[Sub Ledger]],LedgerMapping[[#All],[Sub Ledger]],0))</f>
        <v>Administration</v>
      </c>
      <c r="J17214" s="22">
        <f>YEAR(Actuals[[#This Row],[Date]])</f>
        <v>2024</v>
      </c>
      <c r="K17214" s="22">
        <f>MONTH(Actuals[[#This Row],[Date]])</f>
        <v>11</v>
      </c>
      <c r="L17214" s="12"/>
    </row>
    <row r="17215" spans="1:12" x14ac:dyDescent="0.3">
      <c r="A17215">
        <v>13</v>
      </c>
      <c r="B17215">
        <v>39300</v>
      </c>
      <c r="C17215">
        <v>2</v>
      </c>
      <c r="D17215">
        <v>78000</v>
      </c>
      <c r="E17215" s="46">
        <v>45628</v>
      </c>
      <c r="F17215">
        <v>-271.43</v>
      </c>
      <c r="I17215" t="str">
        <f>INDEX(LedgerMapping[[#All],[Level 3]],MATCH(Actuals[[#This Row],[Sub Ledger]],LedgerMapping[[#All],[Sub Ledger]],0))</f>
        <v>Administration</v>
      </c>
      <c r="J17215" s="22">
        <f>YEAR(Actuals[[#This Row],[Date]])</f>
        <v>2024</v>
      </c>
      <c r="K17215" s="22">
        <f>MONTH(Actuals[[#This Row],[Date]])</f>
        <v>12</v>
      </c>
      <c r="L17215" s="12"/>
    </row>
    <row r="17216" spans="1:12" x14ac:dyDescent="0.3">
      <c r="A17216">
        <v>13</v>
      </c>
      <c r="B17216">
        <v>26743</v>
      </c>
      <c r="C17216">
        <v>2</v>
      </c>
      <c r="D17216">
        <v>80000</v>
      </c>
      <c r="E17216" s="46">
        <v>45291</v>
      </c>
      <c r="F17216">
        <v>-1004.78</v>
      </c>
      <c r="I17216" t="str">
        <f>INDEX(LedgerMapping[[#All],[Level 3]],MATCH(Actuals[[#This Row],[Sub Ledger]],LedgerMapping[[#All],[Sub Ledger]],0))</f>
        <v>Travel and Expenses</v>
      </c>
      <c r="J17216" s="22">
        <f>YEAR(Actuals[[#This Row],[Date]])</f>
        <v>2023</v>
      </c>
      <c r="K17216" s="22">
        <f>MONTH(Actuals[[#This Row],[Date]])</f>
        <v>12</v>
      </c>
      <c r="L17216" s="12"/>
    </row>
    <row r="17217" spans="1:12" x14ac:dyDescent="0.3">
      <c r="A17217">
        <v>13</v>
      </c>
      <c r="B17217">
        <v>27893</v>
      </c>
      <c r="C17217">
        <v>2</v>
      </c>
      <c r="D17217">
        <v>80000</v>
      </c>
      <c r="E17217" s="46">
        <v>45322</v>
      </c>
      <c r="F17217">
        <v>-1083.73</v>
      </c>
      <c r="I17217" t="str">
        <f>INDEX(LedgerMapping[[#All],[Level 3]],MATCH(Actuals[[#This Row],[Sub Ledger]],LedgerMapping[[#All],[Sub Ledger]],0))</f>
        <v>Travel and Expenses</v>
      </c>
      <c r="J17217" s="22">
        <f>YEAR(Actuals[[#This Row],[Date]])</f>
        <v>2024</v>
      </c>
      <c r="K17217" s="22">
        <f>MONTH(Actuals[[#This Row],[Date]])</f>
        <v>1</v>
      </c>
      <c r="L17217" s="12"/>
    </row>
    <row r="17218" spans="1:12" x14ac:dyDescent="0.3">
      <c r="A17218">
        <v>13</v>
      </c>
      <c r="B17218">
        <v>29046</v>
      </c>
      <c r="C17218">
        <v>2</v>
      </c>
      <c r="D17218">
        <v>80000</v>
      </c>
      <c r="E17218" s="46">
        <v>45354</v>
      </c>
      <c r="F17218">
        <v>-1073.2</v>
      </c>
      <c r="I17218" t="str">
        <f>INDEX(LedgerMapping[[#All],[Level 3]],MATCH(Actuals[[#This Row],[Sub Ledger]],LedgerMapping[[#All],[Sub Ledger]],0))</f>
        <v>Travel and Expenses</v>
      </c>
      <c r="J17218" s="22">
        <f>YEAR(Actuals[[#This Row],[Date]])</f>
        <v>2024</v>
      </c>
      <c r="K17218" s="22">
        <f>MONTH(Actuals[[#This Row],[Date]])</f>
        <v>3</v>
      </c>
      <c r="L17218" s="12"/>
    </row>
    <row r="17219" spans="1:12" x14ac:dyDescent="0.3">
      <c r="A17219">
        <v>13</v>
      </c>
      <c r="B17219">
        <v>30173</v>
      </c>
      <c r="C17219">
        <v>2</v>
      </c>
      <c r="D17219">
        <v>80000</v>
      </c>
      <c r="E17219" s="46">
        <v>45384</v>
      </c>
      <c r="F17219">
        <v>-796</v>
      </c>
      <c r="I17219" t="str">
        <f>INDEX(LedgerMapping[[#All],[Level 3]],MATCH(Actuals[[#This Row],[Sub Ledger]],LedgerMapping[[#All],[Sub Ledger]],0))</f>
        <v>Travel and Expenses</v>
      </c>
      <c r="J17219" s="22">
        <f>YEAR(Actuals[[#This Row],[Date]])</f>
        <v>2024</v>
      </c>
      <c r="K17219" s="22">
        <f>MONTH(Actuals[[#This Row],[Date]])</f>
        <v>4</v>
      </c>
      <c r="L17219" s="12"/>
    </row>
    <row r="17220" spans="1:12" x14ac:dyDescent="0.3">
      <c r="A17220">
        <v>13</v>
      </c>
      <c r="B17220">
        <v>31299</v>
      </c>
      <c r="C17220">
        <v>2</v>
      </c>
      <c r="D17220">
        <v>80000</v>
      </c>
      <c r="E17220" s="46">
        <v>45415</v>
      </c>
      <c r="F17220">
        <v>-715.3</v>
      </c>
      <c r="I17220" t="str">
        <f>INDEX(LedgerMapping[[#All],[Level 3]],MATCH(Actuals[[#This Row],[Sub Ledger]],LedgerMapping[[#All],[Sub Ledger]],0))</f>
        <v>Travel and Expenses</v>
      </c>
      <c r="J17220" s="22">
        <f>YEAR(Actuals[[#This Row],[Date]])</f>
        <v>2024</v>
      </c>
      <c r="K17220" s="22">
        <f>MONTH(Actuals[[#This Row],[Date]])</f>
        <v>5</v>
      </c>
      <c r="L17220" s="12"/>
    </row>
    <row r="17221" spans="1:12" x14ac:dyDescent="0.3">
      <c r="A17221">
        <v>13</v>
      </c>
      <c r="B17221">
        <v>32422</v>
      </c>
      <c r="C17221">
        <v>2</v>
      </c>
      <c r="D17221">
        <v>80000</v>
      </c>
      <c r="E17221" s="46">
        <v>45445</v>
      </c>
      <c r="F17221">
        <v>-985.48</v>
      </c>
      <c r="I17221" t="str">
        <f>INDEX(LedgerMapping[[#All],[Level 3]],MATCH(Actuals[[#This Row],[Sub Ledger]],LedgerMapping[[#All],[Sub Ledger]],0))</f>
        <v>Travel and Expenses</v>
      </c>
      <c r="J17221" s="22">
        <f>YEAR(Actuals[[#This Row],[Date]])</f>
        <v>2024</v>
      </c>
      <c r="K17221" s="22">
        <f>MONTH(Actuals[[#This Row],[Date]])</f>
        <v>6</v>
      </c>
      <c r="L17221" s="12"/>
    </row>
    <row r="17222" spans="1:12" x14ac:dyDescent="0.3">
      <c r="A17222">
        <v>13</v>
      </c>
      <c r="B17222">
        <v>33548</v>
      </c>
      <c r="C17222">
        <v>2</v>
      </c>
      <c r="D17222">
        <v>80000</v>
      </c>
      <c r="E17222" s="46">
        <v>45476</v>
      </c>
      <c r="F17222">
        <v>-701.26</v>
      </c>
      <c r="I17222" t="str">
        <f>INDEX(LedgerMapping[[#All],[Level 3]],MATCH(Actuals[[#This Row],[Sub Ledger]],LedgerMapping[[#All],[Sub Ledger]],0))</f>
        <v>Travel and Expenses</v>
      </c>
      <c r="J17222" s="22">
        <f>YEAR(Actuals[[#This Row],[Date]])</f>
        <v>2024</v>
      </c>
      <c r="K17222" s="22">
        <f>MONTH(Actuals[[#This Row],[Date]])</f>
        <v>7</v>
      </c>
      <c r="L17222" s="12"/>
    </row>
    <row r="17223" spans="1:12" x14ac:dyDescent="0.3">
      <c r="A17223">
        <v>13</v>
      </c>
      <c r="B17223">
        <v>34698</v>
      </c>
      <c r="C17223">
        <v>2</v>
      </c>
      <c r="D17223">
        <v>80000</v>
      </c>
      <c r="E17223" s="46">
        <v>45507</v>
      </c>
      <c r="F17223">
        <v>-766.18</v>
      </c>
      <c r="I17223" t="str">
        <f>INDEX(LedgerMapping[[#All],[Level 3]],MATCH(Actuals[[#This Row],[Sub Ledger]],LedgerMapping[[#All],[Sub Ledger]],0))</f>
        <v>Travel and Expenses</v>
      </c>
      <c r="J17223" s="22">
        <f>YEAR(Actuals[[#This Row],[Date]])</f>
        <v>2024</v>
      </c>
      <c r="K17223" s="22">
        <f>MONTH(Actuals[[#This Row],[Date]])</f>
        <v>8</v>
      </c>
      <c r="L17223" s="12"/>
    </row>
    <row r="17224" spans="1:12" x14ac:dyDescent="0.3">
      <c r="A17224">
        <v>13</v>
      </c>
      <c r="B17224">
        <v>35849</v>
      </c>
      <c r="C17224">
        <v>2</v>
      </c>
      <c r="D17224">
        <v>80000</v>
      </c>
      <c r="E17224" s="46">
        <v>45536</v>
      </c>
      <c r="F17224">
        <v>-759.16</v>
      </c>
      <c r="I17224" t="str">
        <f>INDEX(LedgerMapping[[#All],[Level 3]],MATCH(Actuals[[#This Row],[Sub Ledger]],LedgerMapping[[#All],[Sub Ledger]],0))</f>
        <v>Travel and Expenses</v>
      </c>
      <c r="J17224" s="22">
        <f>YEAR(Actuals[[#This Row],[Date]])</f>
        <v>2024</v>
      </c>
      <c r="K17224" s="22">
        <f>MONTH(Actuals[[#This Row],[Date]])</f>
        <v>9</v>
      </c>
      <c r="L17224" s="12"/>
    </row>
    <row r="17225" spans="1:12" x14ac:dyDescent="0.3">
      <c r="A17225">
        <v>13</v>
      </c>
      <c r="B17225">
        <v>36998</v>
      </c>
      <c r="C17225">
        <v>2</v>
      </c>
      <c r="D17225">
        <v>80000</v>
      </c>
      <c r="E17225" s="46">
        <v>45567</v>
      </c>
      <c r="F17225">
        <v>-803.02</v>
      </c>
      <c r="I17225" t="str">
        <f>INDEX(LedgerMapping[[#All],[Level 3]],MATCH(Actuals[[#This Row],[Sub Ledger]],LedgerMapping[[#All],[Sub Ledger]],0))</f>
        <v>Travel and Expenses</v>
      </c>
      <c r="J17225" s="22">
        <f>YEAR(Actuals[[#This Row],[Date]])</f>
        <v>2024</v>
      </c>
      <c r="K17225" s="22">
        <f>MONTH(Actuals[[#This Row],[Date]])</f>
        <v>10</v>
      </c>
      <c r="L17225" s="12"/>
    </row>
    <row r="17226" spans="1:12" x14ac:dyDescent="0.3">
      <c r="A17226">
        <v>13</v>
      </c>
      <c r="B17226">
        <v>38149</v>
      </c>
      <c r="C17226">
        <v>2</v>
      </c>
      <c r="D17226">
        <v>80000</v>
      </c>
      <c r="E17226" s="46">
        <v>45597</v>
      </c>
      <c r="F17226">
        <v>-678.46</v>
      </c>
      <c r="I17226" t="str">
        <f>INDEX(LedgerMapping[[#All],[Level 3]],MATCH(Actuals[[#This Row],[Sub Ledger]],LedgerMapping[[#All],[Sub Ledger]],0))</f>
        <v>Travel and Expenses</v>
      </c>
      <c r="J17226" s="22">
        <f>YEAR(Actuals[[#This Row],[Date]])</f>
        <v>2024</v>
      </c>
      <c r="K17226" s="22">
        <f>MONTH(Actuals[[#This Row],[Date]])</f>
        <v>11</v>
      </c>
      <c r="L17226" s="12"/>
    </row>
    <row r="17227" spans="1:12" x14ac:dyDescent="0.3">
      <c r="A17227">
        <v>13</v>
      </c>
      <c r="B17227">
        <v>39301</v>
      </c>
      <c r="C17227">
        <v>2</v>
      </c>
      <c r="D17227">
        <v>80000</v>
      </c>
      <c r="E17227" s="46">
        <v>45628</v>
      </c>
      <c r="F17227">
        <v>-1013.55</v>
      </c>
      <c r="I17227" t="str">
        <f>INDEX(LedgerMapping[[#All],[Level 3]],MATCH(Actuals[[#This Row],[Sub Ledger]],LedgerMapping[[#All],[Sub Ledger]],0))</f>
        <v>Travel and Expenses</v>
      </c>
      <c r="J17227" s="22">
        <f>YEAR(Actuals[[#This Row],[Date]])</f>
        <v>2024</v>
      </c>
      <c r="K17227" s="22">
        <f>MONTH(Actuals[[#This Row],[Date]])</f>
        <v>12</v>
      </c>
      <c r="L17227" s="12"/>
    </row>
    <row r="17228" spans="1:12" x14ac:dyDescent="0.3">
      <c r="A17228">
        <v>13</v>
      </c>
      <c r="B17228">
        <v>26744</v>
      </c>
      <c r="C17228">
        <v>2</v>
      </c>
      <c r="D17228">
        <v>81000</v>
      </c>
      <c r="E17228" s="46">
        <v>45291</v>
      </c>
      <c r="F17228">
        <v>-622.32000000000005</v>
      </c>
      <c r="I17228" t="str">
        <f>INDEX(LedgerMapping[[#All],[Level 3]],MATCH(Actuals[[#This Row],[Sub Ledger]],LedgerMapping[[#All],[Sub Ledger]],0))</f>
        <v>Depreciation</v>
      </c>
      <c r="J17228" s="22">
        <f>YEAR(Actuals[[#This Row],[Date]])</f>
        <v>2023</v>
      </c>
      <c r="K17228" s="22">
        <f>MONTH(Actuals[[#This Row],[Date]])</f>
        <v>12</v>
      </c>
      <c r="L17228" s="12"/>
    </row>
    <row r="17229" spans="1:12" x14ac:dyDescent="0.3">
      <c r="A17229">
        <v>13</v>
      </c>
      <c r="B17229">
        <v>27894</v>
      </c>
      <c r="C17229">
        <v>2</v>
      </c>
      <c r="D17229">
        <v>81000</v>
      </c>
      <c r="E17229" s="46">
        <v>45322</v>
      </c>
      <c r="F17229">
        <v>-671.44</v>
      </c>
      <c r="I17229" t="str">
        <f>INDEX(LedgerMapping[[#All],[Level 3]],MATCH(Actuals[[#This Row],[Sub Ledger]],LedgerMapping[[#All],[Sub Ledger]],0))</f>
        <v>Depreciation</v>
      </c>
      <c r="J17229" s="22">
        <f>YEAR(Actuals[[#This Row],[Date]])</f>
        <v>2024</v>
      </c>
      <c r="K17229" s="22">
        <f>MONTH(Actuals[[#This Row],[Date]])</f>
        <v>1</v>
      </c>
      <c r="L17229" s="12"/>
    </row>
    <row r="17230" spans="1:12" x14ac:dyDescent="0.3">
      <c r="A17230">
        <v>13</v>
      </c>
      <c r="B17230">
        <v>29047</v>
      </c>
      <c r="C17230">
        <v>2</v>
      </c>
      <c r="D17230">
        <v>81000</v>
      </c>
      <c r="E17230" s="46">
        <v>45354</v>
      </c>
      <c r="F17230">
        <v>-664.42</v>
      </c>
      <c r="I17230" t="str">
        <f>INDEX(LedgerMapping[[#All],[Level 3]],MATCH(Actuals[[#This Row],[Sub Ledger]],LedgerMapping[[#All],[Sub Ledger]],0))</f>
        <v>Depreciation</v>
      </c>
      <c r="J17230" s="22">
        <f>YEAR(Actuals[[#This Row],[Date]])</f>
        <v>2024</v>
      </c>
      <c r="K17230" s="22">
        <f>MONTH(Actuals[[#This Row],[Date]])</f>
        <v>3</v>
      </c>
      <c r="L17230" s="12"/>
    </row>
    <row r="17231" spans="1:12" x14ac:dyDescent="0.3">
      <c r="A17231">
        <v>13</v>
      </c>
      <c r="B17231">
        <v>30174</v>
      </c>
      <c r="C17231">
        <v>2</v>
      </c>
      <c r="D17231">
        <v>81000</v>
      </c>
      <c r="E17231" s="46">
        <v>45384</v>
      </c>
      <c r="F17231">
        <v>-492.49</v>
      </c>
      <c r="I17231" t="str">
        <f>INDEX(LedgerMapping[[#All],[Level 3]],MATCH(Actuals[[#This Row],[Sub Ledger]],LedgerMapping[[#All],[Sub Ledger]],0))</f>
        <v>Depreciation</v>
      </c>
      <c r="J17231" s="22">
        <f>YEAR(Actuals[[#This Row],[Date]])</f>
        <v>2024</v>
      </c>
      <c r="K17231" s="22">
        <f>MONTH(Actuals[[#This Row],[Date]])</f>
        <v>4</v>
      </c>
      <c r="L17231" s="12"/>
    </row>
    <row r="17232" spans="1:12" x14ac:dyDescent="0.3">
      <c r="A17232">
        <v>13</v>
      </c>
      <c r="B17232">
        <v>31300</v>
      </c>
      <c r="C17232">
        <v>2</v>
      </c>
      <c r="D17232">
        <v>81000</v>
      </c>
      <c r="E17232" s="46">
        <v>45415</v>
      </c>
      <c r="F17232">
        <v>-443.37</v>
      </c>
      <c r="I17232" t="str">
        <f>INDEX(LedgerMapping[[#All],[Level 3]],MATCH(Actuals[[#This Row],[Sub Ledger]],LedgerMapping[[#All],[Sub Ledger]],0))</f>
        <v>Depreciation</v>
      </c>
      <c r="J17232" s="22">
        <f>YEAR(Actuals[[#This Row],[Date]])</f>
        <v>2024</v>
      </c>
      <c r="K17232" s="22">
        <f>MONTH(Actuals[[#This Row],[Date]])</f>
        <v>5</v>
      </c>
      <c r="L17232" s="12"/>
    </row>
    <row r="17233" spans="1:12" x14ac:dyDescent="0.3">
      <c r="A17233">
        <v>13</v>
      </c>
      <c r="B17233">
        <v>32423</v>
      </c>
      <c r="C17233">
        <v>2</v>
      </c>
      <c r="D17233">
        <v>81000</v>
      </c>
      <c r="E17233" s="46">
        <v>45445</v>
      </c>
      <c r="F17233">
        <v>-610.04</v>
      </c>
      <c r="I17233" t="str">
        <f>INDEX(LedgerMapping[[#All],[Level 3]],MATCH(Actuals[[#This Row],[Sub Ledger]],LedgerMapping[[#All],[Sub Ledger]],0))</f>
        <v>Depreciation</v>
      </c>
      <c r="J17233" s="22">
        <f>YEAR(Actuals[[#This Row],[Date]])</f>
        <v>2024</v>
      </c>
      <c r="K17233" s="22">
        <f>MONTH(Actuals[[#This Row],[Date]])</f>
        <v>6</v>
      </c>
      <c r="L17233" s="12"/>
    </row>
    <row r="17234" spans="1:12" x14ac:dyDescent="0.3">
      <c r="A17234">
        <v>13</v>
      </c>
      <c r="B17234">
        <v>33549</v>
      </c>
      <c r="C17234">
        <v>2</v>
      </c>
      <c r="D17234">
        <v>81000</v>
      </c>
      <c r="E17234" s="46">
        <v>45476</v>
      </c>
      <c r="F17234">
        <v>-434.59</v>
      </c>
      <c r="I17234" t="str">
        <f>INDEX(LedgerMapping[[#All],[Level 3]],MATCH(Actuals[[#This Row],[Sub Ledger]],LedgerMapping[[#All],[Sub Ledger]],0))</f>
        <v>Depreciation</v>
      </c>
      <c r="J17234" s="22">
        <f>YEAR(Actuals[[#This Row],[Date]])</f>
        <v>2024</v>
      </c>
      <c r="K17234" s="22">
        <f>MONTH(Actuals[[#This Row],[Date]])</f>
        <v>7</v>
      </c>
      <c r="L17234" s="12"/>
    </row>
    <row r="17235" spans="1:12" x14ac:dyDescent="0.3">
      <c r="A17235">
        <v>13</v>
      </c>
      <c r="B17235">
        <v>34699</v>
      </c>
      <c r="C17235">
        <v>2</v>
      </c>
      <c r="D17235">
        <v>81000</v>
      </c>
      <c r="E17235" s="46">
        <v>45507</v>
      </c>
      <c r="F17235">
        <v>-474.94</v>
      </c>
      <c r="I17235" t="str">
        <f>INDEX(LedgerMapping[[#All],[Level 3]],MATCH(Actuals[[#This Row],[Sub Ledger]],LedgerMapping[[#All],[Sub Ledger]],0))</f>
        <v>Depreciation</v>
      </c>
      <c r="J17235" s="22">
        <f>YEAR(Actuals[[#This Row],[Date]])</f>
        <v>2024</v>
      </c>
      <c r="K17235" s="22">
        <f>MONTH(Actuals[[#This Row],[Date]])</f>
        <v>8</v>
      </c>
      <c r="L17235" s="12"/>
    </row>
    <row r="17236" spans="1:12" x14ac:dyDescent="0.3">
      <c r="A17236">
        <v>13</v>
      </c>
      <c r="B17236">
        <v>35850</v>
      </c>
      <c r="C17236">
        <v>2</v>
      </c>
      <c r="D17236">
        <v>81000</v>
      </c>
      <c r="E17236" s="46">
        <v>45536</v>
      </c>
      <c r="F17236">
        <v>-469.68</v>
      </c>
      <c r="I17236" t="str">
        <f>INDEX(LedgerMapping[[#All],[Level 3]],MATCH(Actuals[[#This Row],[Sub Ledger]],LedgerMapping[[#All],[Sub Ledger]],0))</f>
        <v>Depreciation</v>
      </c>
      <c r="J17236" s="22">
        <f>YEAR(Actuals[[#This Row],[Date]])</f>
        <v>2024</v>
      </c>
      <c r="K17236" s="22">
        <f>MONTH(Actuals[[#This Row],[Date]])</f>
        <v>9</v>
      </c>
      <c r="L17236" s="12"/>
    </row>
    <row r="17237" spans="1:12" x14ac:dyDescent="0.3">
      <c r="A17237">
        <v>13</v>
      </c>
      <c r="B17237">
        <v>36999</v>
      </c>
      <c r="C17237">
        <v>2</v>
      </c>
      <c r="D17237">
        <v>81000</v>
      </c>
      <c r="E17237" s="46">
        <v>45567</v>
      </c>
      <c r="F17237">
        <v>-497.75</v>
      </c>
      <c r="I17237" t="str">
        <f>INDEX(LedgerMapping[[#All],[Level 3]],MATCH(Actuals[[#This Row],[Sub Ledger]],LedgerMapping[[#All],[Sub Ledger]],0))</f>
        <v>Depreciation</v>
      </c>
      <c r="J17237" s="22">
        <f>YEAR(Actuals[[#This Row],[Date]])</f>
        <v>2024</v>
      </c>
      <c r="K17237" s="22">
        <f>MONTH(Actuals[[#This Row],[Date]])</f>
        <v>10</v>
      </c>
      <c r="L17237" s="12"/>
    </row>
    <row r="17238" spans="1:12" x14ac:dyDescent="0.3">
      <c r="A17238">
        <v>13</v>
      </c>
      <c r="B17238">
        <v>38150</v>
      </c>
      <c r="C17238">
        <v>2</v>
      </c>
      <c r="D17238">
        <v>81000</v>
      </c>
      <c r="E17238" s="46">
        <v>45597</v>
      </c>
      <c r="F17238">
        <v>-420.56</v>
      </c>
      <c r="I17238" t="str">
        <f>INDEX(LedgerMapping[[#All],[Level 3]],MATCH(Actuals[[#This Row],[Sub Ledger]],LedgerMapping[[#All],[Sub Ledger]],0))</f>
        <v>Depreciation</v>
      </c>
      <c r="J17238" s="22">
        <f>YEAR(Actuals[[#This Row],[Date]])</f>
        <v>2024</v>
      </c>
      <c r="K17238" s="22">
        <f>MONTH(Actuals[[#This Row],[Date]])</f>
        <v>11</v>
      </c>
      <c r="L17238" s="12"/>
    </row>
    <row r="17239" spans="1:12" x14ac:dyDescent="0.3">
      <c r="A17239">
        <v>13</v>
      </c>
      <c r="B17239">
        <v>39302</v>
      </c>
      <c r="C17239">
        <v>2</v>
      </c>
      <c r="D17239">
        <v>81000</v>
      </c>
      <c r="E17239" s="46">
        <v>45628</v>
      </c>
      <c r="F17239">
        <v>-627.58000000000004</v>
      </c>
      <c r="I17239" t="str">
        <f>INDEX(LedgerMapping[[#All],[Level 3]],MATCH(Actuals[[#This Row],[Sub Ledger]],LedgerMapping[[#All],[Sub Ledger]],0))</f>
        <v>Depreciation</v>
      </c>
      <c r="J17239" s="22">
        <f>YEAR(Actuals[[#This Row],[Date]])</f>
        <v>2024</v>
      </c>
      <c r="K17239" s="22">
        <f>MONTH(Actuals[[#This Row],[Date]])</f>
        <v>12</v>
      </c>
      <c r="L17239" s="12"/>
    </row>
    <row r="17240" spans="1:12" x14ac:dyDescent="0.3">
      <c r="A17240">
        <v>13</v>
      </c>
      <c r="B17240">
        <v>26745</v>
      </c>
      <c r="C17240">
        <v>2</v>
      </c>
      <c r="D17240">
        <v>82000</v>
      </c>
      <c r="E17240" s="46">
        <v>45291</v>
      </c>
      <c r="F17240">
        <v>-66.17</v>
      </c>
      <c r="I17240" t="str">
        <f>INDEX(LedgerMapping[[#All],[Level 3]],MATCH(Actuals[[#This Row],[Sub Ledger]],LedgerMapping[[#All],[Sub Ledger]],0))</f>
        <v>Depreciation</v>
      </c>
      <c r="J17240" s="22">
        <f>YEAR(Actuals[[#This Row],[Date]])</f>
        <v>2023</v>
      </c>
      <c r="K17240" s="22">
        <f>MONTH(Actuals[[#This Row],[Date]])</f>
        <v>12</v>
      </c>
      <c r="L17240" s="12"/>
    </row>
    <row r="17241" spans="1:12" x14ac:dyDescent="0.3">
      <c r="A17241">
        <v>13</v>
      </c>
      <c r="B17241">
        <v>27895</v>
      </c>
      <c r="C17241">
        <v>2</v>
      </c>
      <c r="D17241">
        <v>82000</v>
      </c>
      <c r="E17241" s="46">
        <v>45322</v>
      </c>
      <c r="F17241">
        <v>-67.92</v>
      </c>
      <c r="I17241" t="str">
        <f>INDEX(LedgerMapping[[#All],[Level 3]],MATCH(Actuals[[#This Row],[Sub Ledger]],LedgerMapping[[#All],[Sub Ledger]],0))</f>
        <v>Depreciation</v>
      </c>
      <c r="J17241" s="22">
        <f>YEAR(Actuals[[#This Row],[Date]])</f>
        <v>2024</v>
      </c>
      <c r="K17241" s="22">
        <f>MONTH(Actuals[[#This Row],[Date]])</f>
        <v>1</v>
      </c>
      <c r="L17241" s="12"/>
    </row>
    <row r="17242" spans="1:12" x14ac:dyDescent="0.3">
      <c r="A17242">
        <v>13</v>
      </c>
      <c r="B17242">
        <v>29048</v>
      </c>
      <c r="C17242">
        <v>2</v>
      </c>
      <c r="D17242">
        <v>82000</v>
      </c>
      <c r="E17242" s="46">
        <v>45354</v>
      </c>
      <c r="F17242">
        <v>-67.92</v>
      </c>
      <c r="I17242" t="str">
        <f>INDEX(LedgerMapping[[#All],[Level 3]],MATCH(Actuals[[#This Row],[Sub Ledger]],LedgerMapping[[#All],[Sub Ledger]],0))</f>
        <v>Depreciation</v>
      </c>
      <c r="J17242" s="22">
        <f>YEAR(Actuals[[#This Row],[Date]])</f>
        <v>2024</v>
      </c>
      <c r="K17242" s="22">
        <f>MONTH(Actuals[[#This Row],[Date]])</f>
        <v>3</v>
      </c>
      <c r="L17242" s="12"/>
    </row>
    <row r="17243" spans="1:12" x14ac:dyDescent="0.3">
      <c r="A17243">
        <v>13</v>
      </c>
      <c r="B17243">
        <v>30175</v>
      </c>
      <c r="C17243">
        <v>2</v>
      </c>
      <c r="D17243">
        <v>82000</v>
      </c>
      <c r="E17243" s="46">
        <v>45384</v>
      </c>
      <c r="F17243">
        <v>-52.13</v>
      </c>
      <c r="I17243" t="str">
        <f>INDEX(LedgerMapping[[#All],[Level 3]],MATCH(Actuals[[#This Row],[Sub Ledger]],LedgerMapping[[#All],[Sub Ledger]],0))</f>
        <v>Depreciation</v>
      </c>
      <c r="J17243" s="22">
        <f>YEAR(Actuals[[#This Row],[Date]])</f>
        <v>2024</v>
      </c>
      <c r="K17243" s="22">
        <f>MONTH(Actuals[[#This Row],[Date]])</f>
        <v>4</v>
      </c>
      <c r="L17243" s="12"/>
    </row>
    <row r="17244" spans="1:12" x14ac:dyDescent="0.3">
      <c r="A17244">
        <v>13</v>
      </c>
      <c r="B17244">
        <v>31301</v>
      </c>
      <c r="C17244">
        <v>2</v>
      </c>
      <c r="D17244">
        <v>82000</v>
      </c>
      <c r="E17244" s="46">
        <v>45415</v>
      </c>
      <c r="F17244">
        <v>-45.11</v>
      </c>
      <c r="I17244" t="str">
        <f>INDEX(LedgerMapping[[#All],[Level 3]],MATCH(Actuals[[#This Row],[Sub Ledger]],LedgerMapping[[#All],[Sub Ledger]],0))</f>
        <v>Depreciation</v>
      </c>
      <c r="J17244" s="22">
        <f>YEAR(Actuals[[#This Row],[Date]])</f>
        <v>2024</v>
      </c>
      <c r="K17244" s="22">
        <f>MONTH(Actuals[[#This Row],[Date]])</f>
        <v>5</v>
      </c>
      <c r="L17244" s="12"/>
    </row>
    <row r="17245" spans="1:12" x14ac:dyDescent="0.3">
      <c r="A17245">
        <v>13</v>
      </c>
      <c r="B17245">
        <v>32424</v>
      </c>
      <c r="C17245">
        <v>2</v>
      </c>
      <c r="D17245">
        <v>82000</v>
      </c>
      <c r="E17245" s="46">
        <v>45445</v>
      </c>
      <c r="F17245">
        <v>-64.41</v>
      </c>
      <c r="I17245" t="str">
        <f>INDEX(LedgerMapping[[#All],[Level 3]],MATCH(Actuals[[#This Row],[Sub Ledger]],LedgerMapping[[#All],[Sub Ledger]],0))</f>
        <v>Depreciation</v>
      </c>
      <c r="J17245" s="22">
        <f>YEAR(Actuals[[#This Row],[Date]])</f>
        <v>2024</v>
      </c>
      <c r="K17245" s="22">
        <f>MONTH(Actuals[[#This Row],[Date]])</f>
        <v>6</v>
      </c>
      <c r="L17245" s="12"/>
    </row>
    <row r="17246" spans="1:12" x14ac:dyDescent="0.3">
      <c r="A17246">
        <v>13</v>
      </c>
      <c r="B17246">
        <v>33550</v>
      </c>
      <c r="C17246">
        <v>2</v>
      </c>
      <c r="D17246">
        <v>82000</v>
      </c>
      <c r="E17246" s="46">
        <v>45476</v>
      </c>
      <c r="F17246">
        <v>-43.36</v>
      </c>
      <c r="I17246" t="str">
        <f>INDEX(LedgerMapping[[#All],[Level 3]],MATCH(Actuals[[#This Row],[Sub Ledger]],LedgerMapping[[#All],[Sub Ledger]],0))</f>
        <v>Depreciation</v>
      </c>
      <c r="J17246" s="22">
        <f>YEAR(Actuals[[#This Row],[Date]])</f>
        <v>2024</v>
      </c>
      <c r="K17246" s="22">
        <f>MONTH(Actuals[[#This Row],[Date]])</f>
        <v>7</v>
      </c>
      <c r="L17246" s="12"/>
    </row>
    <row r="17247" spans="1:12" x14ac:dyDescent="0.3">
      <c r="A17247">
        <v>13</v>
      </c>
      <c r="B17247">
        <v>34700</v>
      </c>
      <c r="C17247">
        <v>2</v>
      </c>
      <c r="D17247">
        <v>82000</v>
      </c>
      <c r="E17247" s="46">
        <v>45507</v>
      </c>
      <c r="F17247">
        <v>-48.62</v>
      </c>
      <c r="I17247" t="str">
        <f>INDEX(LedgerMapping[[#All],[Level 3]],MATCH(Actuals[[#This Row],[Sub Ledger]],LedgerMapping[[#All],[Sub Ledger]],0))</f>
        <v>Depreciation</v>
      </c>
      <c r="J17247" s="22">
        <f>YEAR(Actuals[[#This Row],[Date]])</f>
        <v>2024</v>
      </c>
      <c r="K17247" s="22">
        <f>MONTH(Actuals[[#This Row],[Date]])</f>
        <v>8</v>
      </c>
      <c r="L17247" s="12"/>
    </row>
    <row r="17248" spans="1:12" x14ac:dyDescent="0.3">
      <c r="A17248">
        <v>13</v>
      </c>
      <c r="B17248">
        <v>35851</v>
      </c>
      <c r="C17248">
        <v>2</v>
      </c>
      <c r="D17248">
        <v>82000</v>
      </c>
      <c r="E17248" s="46">
        <v>45536</v>
      </c>
      <c r="F17248">
        <v>-48.62</v>
      </c>
      <c r="I17248" t="str">
        <f>INDEX(LedgerMapping[[#All],[Level 3]],MATCH(Actuals[[#This Row],[Sub Ledger]],LedgerMapping[[#All],[Sub Ledger]],0))</f>
        <v>Depreciation</v>
      </c>
      <c r="J17248" s="22">
        <f>YEAR(Actuals[[#This Row],[Date]])</f>
        <v>2024</v>
      </c>
      <c r="K17248" s="22">
        <f>MONTH(Actuals[[#This Row],[Date]])</f>
        <v>9</v>
      </c>
      <c r="L17248" s="12"/>
    </row>
    <row r="17249" spans="1:12" x14ac:dyDescent="0.3">
      <c r="A17249">
        <v>13</v>
      </c>
      <c r="B17249">
        <v>37000</v>
      </c>
      <c r="C17249">
        <v>2</v>
      </c>
      <c r="D17249">
        <v>82000</v>
      </c>
      <c r="E17249" s="46">
        <v>45567</v>
      </c>
      <c r="F17249">
        <v>-52.13</v>
      </c>
      <c r="I17249" t="str">
        <f>INDEX(LedgerMapping[[#All],[Level 3]],MATCH(Actuals[[#This Row],[Sub Ledger]],LedgerMapping[[#All],[Sub Ledger]],0))</f>
        <v>Depreciation</v>
      </c>
      <c r="J17249" s="22">
        <f>YEAR(Actuals[[#This Row],[Date]])</f>
        <v>2024</v>
      </c>
      <c r="K17249" s="22">
        <f>MONTH(Actuals[[#This Row],[Date]])</f>
        <v>10</v>
      </c>
      <c r="L17249" s="12"/>
    </row>
    <row r="17250" spans="1:12" x14ac:dyDescent="0.3">
      <c r="A17250">
        <v>13</v>
      </c>
      <c r="B17250">
        <v>38151</v>
      </c>
      <c r="C17250">
        <v>2</v>
      </c>
      <c r="D17250">
        <v>82000</v>
      </c>
      <c r="E17250" s="46">
        <v>45597</v>
      </c>
      <c r="F17250">
        <v>-41.6</v>
      </c>
      <c r="I17250" t="str">
        <f>INDEX(LedgerMapping[[#All],[Level 3]],MATCH(Actuals[[#This Row],[Sub Ledger]],LedgerMapping[[#All],[Sub Ledger]],0))</f>
        <v>Depreciation</v>
      </c>
      <c r="J17250" s="22">
        <f>YEAR(Actuals[[#This Row],[Date]])</f>
        <v>2024</v>
      </c>
      <c r="K17250" s="22">
        <f>MONTH(Actuals[[#This Row],[Date]])</f>
        <v>11</v>
      </c>
      <c r="L17250" s="12"/>
    </row>
    <row r="17251" spans="1:12" x14ac:dyDescent="0.3">
      <c r="A17251">
        <v>13</v>
      </c>
      <c r="B17251">
        <v>39303</v>
      </c>
      <c r="C17251">
        <v>2</v>
      </c>
      <c r="D17251">
        <v>82000</v>
      </c>
      <c r="E17251" s="46">
        <v>45628</v>
      </c>
      <c r="F17251">
        <v>-66.17</v>
      </c>
      <c r="I17251" t="str">
        <f>INDEX(LedgerMapping[[#All],[Level 3]],MATCH(Actuals[[#This Row],[Sub Ledger]],LedgerMapping[[#All],[Sub Ledger]],0))</f>
        <v>Depreciation</v>
      </c>
      <c r="J17251" s="22">
        <f>YEAR(Actuals[[#This Row],[Date]])</f>
        <v>2024</v>
      </c>
      <c r="K17251" s="22">
        <f>MONTH(Actuals[[#This Row],[Date]])</f>
        <v>12</v>
      </c>
      <c r="L17251" s="12"/>
    </row>
    <row r="17252" spans="1:12" x14ac:dyDescent="0.3">
      <c r="A17252">
        <v>13</v>
      </c>
      <c r="B17252">
        <v>26746</v>
      </c>
      <c r="C17252">
        <v>2</v>
      </c>
      <c r="D17252">
        <v>83000</v>
      </c>
      <c r="E17252" s="46">
        <v>45291</v>
      </c>
      <c r="F17252">
        <v>-227.57</v>
      </c>
      <c r="I17252" t="str">
        <f>INDEX(LedgerMapping[[#All],[Level 3]],MATCH(Actuals[[#This Row],[Sub Ledger]],LedgerMapping[[#All],[Sub Ledger]],0))</f>
        <v>Depreciation</v>
      </c>
      <c r="J17252" s="22">
        <f>YEAR(Actuals[[#This Row],[Date]])</f>
        <v>2023</v>
      </c>
      <c r="K17252" s="22">
        <f>MONTH(Actuals[[#This Row],[Date]])</f>
        <v>12</v>
      </c>
      <c r="L17252" s="12"/>
    </row>
    <row r="17253" spans="1:12" x14ac:dyDescent="0.3">
      <c r="A17253">
        <v>13</v>
      </c>
      <c r="B17253">
        <v>27896</v>
      </c>
      <c r="C17253">
        <v>2</v>
      </c>
      <c r="D17253">
        <v>83000</v>
      </c>
      <c r="E17253" s="46">
        <v>45322</v>
      </c>
      <c r="F17253">
        <v>-234.59</v>
      </c>
      <c r="I17253" t="str">
        <f>INDEX(LedgerMapping[[#All],[Level 3]],MATCH(Actuals[[#This Row],[Sub Ledger]],LedgerMapping[[#All],[Sub Ledger]],0))</f>
        <v>Depreciation</v>
      </c>
      <c r="J17253" s="22">
        <f>YEAR(Actuals[[#This Row],[Date]])</f>
        <v>2024</v>
      </c>
      <c r="K17253" s="22">
        <f>MONTH(Actuals[[#This Row],[Date]])</f>
        <v>1</v>
      </c>
      <c r="L17253" s="12"/>
    </row>
    <row r="17254" spans="1:12" x14ac:dyDescent="0.3">
      <c r="A17254">
        <v>13</v>
      </c>
      <c r="B17254">
        <v>29049</v>
      </c>
      <c r="C17254">
        <v>2</v>
      </c>
      <c r="D17254">
        <v>83000</v>
      </c>
      <c r="E17254" s="46">
        <v>45354</v>
      </c>
      <c r="F17254">
        <v>-232.84</v>
      </c>
      <c r="I17254" t="str">
        <f>INDEX(LedgerMapping[[#All],[Level 3]],MATCH(Actuals[[#This Row],[Sub Ledger]],LedgerMapping[[#All],[Sub Ledger]],0))</f>
        <v>Depreciation</v>
      </c>
      <c r="J17254" s="22">
        <f>YEAR(Actuals[[#This Row],[Date]])</f>
        <v>2024</v>
      </c>
      <c r="K17254" s="22">
        <f>MONTH(Actuals[[#This Row],[Date]])</f>
        <v>3</v>
      </c>
      <c r="L17254" s="12"/>
    </row>
    <row r="17255" spans="1:12" x14ac:dyDescent="0.3">
      <c r="A17255">
        <v>13</v>
      </c>
      <c r="B17255">
        <v>30176</v>
      </c>
      <c r="C17255">
        <v>2</v>
      </c>
      <c r="D17255">
        <v>83000</v>
      </c>
      <c r="E17255" s="46">
        <v>45384</v>
      </c>
      <c r="F17255">
        <v>-181.96</v>
      </c>
      <c r="I17255" t="str">
        <f>INDEX(LedgerMapping[[#All],[Level 3]],MATCH(Actuals[[#This Row],[Sub Ledger]],LedgerMapping[[#All],[Sub Ledger]],0))</f>
        <v>Depreciation</v>
      </c>
      <c r="J17255" s="22">
        <f>YEAR(Actuals[[#This Row],[Date]])</f>
        <v>2024</v>
      </c>
      <c r="K17255" s="22">
        <f>MONTH(Actuals[[#This Row],[Date]])</f>
        <v>4</v>
      </c>
      <c r="L17255" s="12"/>
    </row>
    <row r="17256" spans="1:12" x14ac:dyDescent="0.3">
      <c r="A17256">
        <v>13</v>
      </c>
      <c r="B17256">
        <v>31302</v>
      </c>
      <c r="C17256">
        <v>2</v>
      </c>
      <c r="D17256">
        <v>83000</v>
      </c>
      <c r="E17256" s="46">
        <v>45415</v>
      </c>
      <c r="F17256">
        <v>-155.63999999999999</v>
      </c>
      <c r="I17256" t="str">
        <f>INDEX(LedgerMapping[[#All],[Level 3]],MATCH(Actuals[[#This Row],[Sub Ledger]],LedgerMapping[[#All],[Sub Ledger]],0))</f>
        <v>Depreciation</v>
      </c>
      <c r="J17256" s="22">
        <f>YEAR(Actuals[[#This Row],[Date]])</f>
        <v>2024</v>
      </c>
      <c r="K17256" s="22">
        <f>MONTH(Actuals[[#This Row],[Date]])</f>
        <v>5</v>
      </c>
      <c r="L17256" s="12"/>
    </row>
    <row r="17257" spans="1:12" x14ac:dyDescent="0.3">
      <c r="A17257">
        <v>13</v>
      </c>
      <c r="B17257">
        <v>32425</v>
      </c>
      <c r="C17257">
        <v>2</v>
      </c>
      <c r="D17257">
        <v>83000</v>
      </c>
      <c r="E17257" s="46">
        <v>45445</v>
      </c>
      <c r="F17257">
        <v>-224.06</v>
      </c>
      <c r="I17257" t="str">
        <f>INDEX(LedgerMapping[[#All],[Level 3]],MATCH(Actuals[[#This Row],[Sub Ledger]],LedgerMapping[[#All],[Sub Ledger]],0))</f>
        <v>Depreciation</v>
      </c>
      <c r="J17257" s="22">
        <f>YEAR(Actuals[[#This Row],[Date]])</f>
        <v>2024</v>
      </c>
      <c r="K17257" s="22">
        <f>MONTH(Actuals[[#This Row],[Date]])</f>
        <v>6</v>
      </c>
      <c r="L17257" s="12"/>
    </row>
    <row r="17258" spans="1:12" x14ac:dyDescent="0.3">
      <c r="A17258">
        <v>13</v>
      </c>
      <c r="B17258">
        <v>33551</v>
      </c>
      <c r="C17258">
        <v>2</v>
      </c>
      <c r="D17258">
        <v>83000</v>
      </c>
      <c r="E17258" s="46">
        <v>45476</v>
      </c>
      <c r="F17258">
        <v>-148.62</v>
      </c>
      <c r="I17258" t="str">
        <f>INDEX(LedgerMapping[[#All],[Level 3]],MATCH(Actuals[[#This Row],[Sub Ledger]],LedgerMapping[[#All],[Sub Ledger]],0))</f>
        <v>Depreciation</v>
      </c>
      <c r="J17258" s="22">
        <f>YEAR(Actuals[[#This Row],[Date]])</f>
        <v>2024</v>
      </c>
      <c r="K17258" s="22">
        <f>MONTH(Actuals[[#This Row],[Date]])</f>
        <v>7</v>
      </c>
      <c r="L17258" s="12"/>
    </row>
    <row r="17259" spans="1:12" x14ac:dyDescent="0.3">
      <c r="A17259">
        <v>13</v>
      </c>
      <c r="B17259">
        <v>34701</v>
      </c>
      <c r="C17259">
        <v>2</v>
      </c>
      <c r="D17259">
        <v>83000</v>
      </c>
      <c r="E17259" s="46">
        <v>45507</v>
      </c>
      <c r="F17259">
        <v>-171.43</v>
      </c>
      <c r="I17259" t="str">
        <f>INDEX(LedgerMapping[[#All],[Level 3]],MATCH(Actuals[[#This Row],[Sub Ledger]],LedgerMapping[[#All],[Sub Ledger]],0))</f>
        <v>Depreciation</v>
      </c>
      <c r="J17259" s="22">
        <f>YEAR(Actuals[[#This Row],[Date]])</f>
        <v>2024</v>
      </c>
      <c r="K17259" s="22">
        <f>MONTH(Actuals[[#This Row],[Date]])</f>
        <v>8</v>
      </c>
      <c r="L17259" s="12"/>
    </row>
    <row r="17260" spans="1:12" x14ac:dyDescent="0.3">
      <c r="A17260">
        <v>13</v>
      </c>
      <c r="B17260">
        <v>35852</v>
      </c>
      <c r="C17260">
        <v>2</v>
      </c>
      <c r="D17260">
        <v>83000</v>
      </c>
      <c r="E17260" s="46">
        <v>45536</v>
      </c>
      <c r="F17260">
        <v>-167.92</v>
      </c>
      <c r="I17260" t="str">
        <f>INDEX(LedgerMapping[[#All],[Level 3]],MATCH(Actuals[[#This Row],[Sub Ledger]],LedgerMapping[[#All],[Sub Ledger]],0))</f>
        <v>Depreciation</v>
      </c>
      <c r="J17260" s="22">
        <f>YEAR(Actuals[[#This Row],[Date]])</f>
        <v>2024</v>
      </c>
      <c r="K17260" s="22">
        <f>MONTH(Actuals[[#This Row],[Date]])</f>
        <v>9</v>
      </c>
      <c r="L17260" s="12"/>
    </row>
    <row r="17261" spans="1:12" x14ac:dyDescent="0.3">
      <c r="A17261">
        <v>13</v>
      </c>
      <c r="B17261">
        <v>37001</v>
      </c>
      <c r="C17261">
        <v>2</v>
      </c>
      <c r="D17261">
        <v>83000</v>
      </c>
      <c r="E17261" s="46">
        <v>45567</v>
      </c>
      <c r="F17261">
        <v>-181.96</v>
      </c>
      <c r="I17261" t="str">
        <f>INDEX(LedgerMapping[[#All],[Level 3]],MATCH(Actuals[[#This Row],[Sub Ledger]],LedgerMapping[[#All],[Sub Ledger]],0))</f>
        <v>Depreciation</v>
      </c>
      <c r="J17261" s="22">
        <f>YEAR(Actuals[[#This Row],[Date]])</f>
        <v>2024</v>
      </c>
      <c r="K17261" s="22">
        <f>MONTH(Actuals[[#This Row],[Date]])</f>
        <v>10</v>
      </c>
      <c r="L17261" s="12"/>
    </row>
    <row r="17262" spans="1:12" x14ac:dyDescent="0.3">
      <c r="A17262">
        <v>13</v>
      </c>
      <c r="B17262">
        <v>38152</v>
      </c>
      <c r="C17262">
        <v>2</v>
      </c>
      <c r="D17262">
        <v>83000</v>
      </c>
      <c r="E17262" s="46">
        <v>45597</v>
      </c>
      <c r="F17262">
        <v>-141.61000000000001</v>
      </c>
      <c r="I17262" t="str">
        <f>INDEX(LedgerMapping[[#All],[Level 3]],MATCH(Actuals[[#This Row],[Sub Ledger]],LedgerMapping[[#All],[Sub Ledger]],0))</f>
        <v>Depreciation</v>
      </c>
      <c r="J17262" s="22">
        <f>YEAR(Actuals[[#This Row],[Date]])</f>
        <v>2024</v>
      </c>
      <c r="K17262" s="22">
        <f>MONTH(Actuals[[#This Row],[Date]])</f>
        <v>11</v>
      </c>
      <c r="L17262" s="12"/>
    </row>
    <row r="17263" spans="1:12" x14ac:dyDescent="0.3">
      <c r="A17263">
        <v>13</v>
      </c>
      <c r="B17263">
        <v>39304</v>
      </c>
      <c r="C17263">
        <v>2</v>
      </c>
      <c r="D17263">
        <v>83000</v>
      </c>
      <c r="E17263" s="46">
        <v>45628</v>
      </c>
      <c r="F17263">
        <v>-231.08</v>
      </c>
      <c r="I17263" t="str">
        <f>INDEX(LedgerMapping[[#All],[Level 3]],MATCH(Actuals[[#This Row],[Sub Ledger]],LedgerMapping[[#All],[Sub Ledger]],0))</f>
        <v>Depreciation</v>
      </c>
      <c r="J17263" s="22">
        <f>YEAR(Actuals[[#This Row],[Date]])</f>
        <v>2024</v>
      </c>
      <c r="K17263" s="22">
        <f>MONTH(Actuals[[#This Row],[Date]])</f>
        <v>12</v>
      </c>
      <c r="L17263" s="12"/>
    </row>
    <row r="17264" spans="1:12" x14ac:dyDescent="0.3">
      <c r="A17264">
        <v>13</v>
      </c>
      <c r="B17264">
        <v>26747</v>
      </c>
      <c r="C17264">
        <v>2</v>
      </c>
      <c r="D17264">
        <v>84000</v>
      </c>
      <c r="E17264" s="46">
        <v>45291</v>
      </c>
      <c r="F17264">
        <v>-208.27</v>
      </c>
      <c r="I17264" t="str">
        <f>INDEX(LedgerMapping[[#All],[Level 3]],MATCH(Actuals[[#This Row],[Sub Ledger]],LedgerMapping[[#All],[Sub Ledger]],0))</f>
        <v>Depreciation</v>
      </c>
      <c r="J17264" s="22">
        <f>YEAR(Actuals[[#This Row],[Date]])</f>
        <v>2023</v>
      </c>
      <c r="K17264" s="22">
        <f>MONTH(Actuals[[#This Row],[Date]])</f>
        <v>12</v>
      </c>
      <c r="L17264" s="12"/>
    </row>
    <row r="17265" spans="1:12" x14ac:dyDescent="0.3">
      <c r="A17265">
        <v>13</v>
      </c>
      <c r="B17265">
        <v>27897</v>
      </c>
      <c r="C17265">
        <v>2</v>
      </c>
      <c r="D17265">
        <v>84000</v>
      </c>
      <c r="E17265" s="46">
        <v>45322</v>
      </c>
      <c r="F17265">
        <v>-204.76</v>
      </c>
      <c r="I17265" t="str">
        <f>INDEX(LedgerMapping[[#All],[Level 3]],MATCH(Actuals[[#This Row],[Sub Ledger]],LedgerMapping[[#All],[Sub Ledger]],0))</f>
        <v>Depreciation</v>
      </c>
      <c r="J17265" s="22">
        <f>YEAR(Actuals[[#This Row],[Date]])</f>
        <v>2024</v>
      </c>
      <c r="K17265" s="22">
        <f>MONTH(Actuals[[#This Row],[Date]])</f>
        <v>1</v>
      </c>
      <c r="L17265" s="12"/>
    </row>
    <row r="17266" spans="1:12" x14ac:dyDescent="0.3">
      <c r="A17266">
        <v>13</v>
      </c>
      <c r="B17266">
        <v>29050</v>
      </c>
      <c r="C17266">
        <v>2</v>
      </c>
      <c r="D17266">
        <v>84000</v>
      </c>
      <c r="E17266" s="46">
        <v>45354</v>
      </c>
      <c r="F17266">
        <v>-201.26</v>
      </c>
      <c r="I17266" t="str">
        <f>INDEX(LedgerMapping[[#All],[Level 3]],MATCH(Actuals[[#This Row],[Sub Ledger]],LedgerMapping[[#All],[Sub Ledger]],0))</f>
        <v>Depreciation</v>
      </c>
      <c r="J17266" s="22">
        <f>YEAR(Actuals[[#This Row],[Date]])</f>
        <v>2024</v>
      </c>
      <c r="K17266" s="22">
        <f>MONTH(Actuals[[#This Row],[Date]])</f>
        <v>3</v>
      </c>
      <c r="L17266" s="12"/>
    </row>
    <row r="17267" spans="1:12" x14ac:dyDescent="0.3">
      <c r="A17267">
        <v>13</v>
      </c>
      <c r="B17267">
        <v>30177</v>
      </c>
      <c r="C17267">
        <v>2</v>
      </c>
      <c r="D17267">
        <v>84000</v>
      </c>
      <c r="E17267" s="46">
        <v>45384</v>
      </c>
      <c r="F17267">
        <v>-164.41</v>
      </c>
      <c r="I17267" t="str">
        <f>INDEX(LedgerMapping[[#All],[Level 3]],MATCH(Actuals[[#This Row],[Sub Ledger]],LedgerMapping[[#All],[Sub Ledger]],0))</f>
        <v>Depreciation</v>
      </c>
      <c r="J17267" s="22">
        <f>YEAR(Actuals[[#This Row],[Date]])</f>
        <v>2024</v>
      </c>
      <c r="K17267" s="22">
        <f>MONTH(Actuals[[#This Row],[Date]])</f>
        <v>4</v>
      </c>
      <c r="L17267" s="12"/>
    </row>
    <row r="17268" spans="1:12" x14ac:dyDescent="0.3">
      <c r="A17268">
        <v>13</v>
      </c>
      <c r="B17268">
        <v>31303</v>
      </c>
      <c r="C17268">
        <v>2</v>
      </c>
      <c r="D17268">
        <v>84000</v>
      </c>
      <c r="E17268" s="46">
        <v>45415</v>
      </c>
      <c r="F17268">
        <v>-132.83000000000001</v>
      </c>
      <c r="I17268" t="str">
        <f>INDEX(LedgerMapping[[#All],[Level 3]],MATCH(Actuals[[#This Row],[Sub Ledger]],LedgerMapping[[#All],[Sub Ledger]],0))</f>
        <v>Depreciation</v>
      </c>
      <c r="J17268" s="22">
        <f>YEAR(Actuals[[#This Row],[Date]])</f>
        <v>2024</v>
      </c>
      <c r="K17268" s="22">
        <f>MONTH(Actuals[[#This Row],[Date]])</f>
        <v>5</v>
      </c>
      <c r="L17268" s="12"/>
    </row>
    <row r="17269" spans="1:12" x14ac:dyDescent="0.3">
      <c r="A17269">
        <v>13</v>
      </c>
      <c r="B17269">
        <v>32426</v>
      </c>
      <c r="C17269">
        <v>2</v>
      </c>
      <c r="D17269">
        <v>84000</v>
      </c>
      <c r="E17269" s="46">
        <v>45445</v>
      </c>
      <c r="F17269">
        <v>-201.26</v>
      </c>
      <c r="I17269" t="str">
        <f>INDEX(LedgerMapping[[#All],[Level 3]],MATCH(Actuals[[#This Row],[Sub Ledger]],LedgerMapping[[#All],[Sub Ledger]],0))</f>
        <v>Depreciation</v>
      </c>
      <c r="J17269" s="22">
        <f>YEAR(Actuals[[#This Row],[Date]])</f>
        <v>2024</v>
      </c>
      <c r="K17269" s="22">
        <f>MONTH(Actuals[[#This Row],[Date]])</f>
        <v>6</v>
      </c>
      <c r="L17269" s="12"/>
    </row>
    <row r="17270" spans="1:12" x14ac:dyDescent="0.3">
      <c r="A17270">
        <v>13</v>
      </c>
      <c r="B17270">
        <v>33552</v>
      </c>
      <c r="C17270">
        <v>2</v>
      </c>
      <c r="D17270">
        <v>84000</v>
      </c>
      <c r="E17270" s="46">
        <v>45476</v>
      </c>
      <c r="F17270">
        <v>-127.57</v>
      </c>
      <c r="I17270" t="str">
        <f>INDEX(LedgerMapping[[#All],[Level 3]],MATCH(Actuals[[#This Row],[Sub Ledger]],LedgerMapping[[#All],[Sub Ledger]],0))</f>
        <v>Depreciation</v>
      </c>
      <c r="J17270" s="22">
        <f>YEAR(Actuals[[#This Row],[Date]])</f>
        <v>2024</v>
      </c>
      <c r="K17270" s="22">
        <f>MONTH(Actuals[[#This Row],[Date]])</f>
        <v>7</v>
      </c>
      <c r="L17270" s="12"/>
    </row>
    <row r="17271" spans="1:12" x14ac:dyDescent="0.3">
      <c r="A17271">
        <v>13</v>
      </c>
      <c r="B17271">
        <v>34702</v>
      </c>
      <c r="C17271">
        <v>2</v>
      </c>
      <c r="D17271">
        <v>84000</v>
      </c>
      <c r="E17271" s="46">
        <v>45507</v>
      </c>
      <c r="F17271">
        <v>-152.13</v>
      </c>
      <c r="I17271" t="str">
        <f>INDEX(LedgerMapping[[#All],[Level 3]],MATCH(Actuals[[#This Row],[Sub Ledger]],LedgerMapping[[#All],[Sub Ledger]],0))</f>
        <v>Depreciation</v>
      </c>
      <c r="J17271" s="22">
        <f>YEAR(Actuals[[#This Row],[Date]])</f>
        <v>2024</v>
      </c>
      <c r="K17271" s="22">
        <f>MONTH(Actuals[[#This Row],[Date]])</f>
        <v>8</v>
      </c>
      <c r="L17271" s="12"/>
    </row>
    <row r="17272" spans="1:12" x14ac:dyDescent="0.3">
      <c r="A17272">
        <v>13</v>
      </c>
      <c r="B17272">
        <v>35853</v>
      </c>
      <c r="C17272">
        <v>2</v>
      </c>
      <c r="D17272">
        <v>84000</v>
      </c>
      <c r="E17272" s="46">
        <v>45536</v>
      </c>
      <c r="F17272">
        <v>-148.62</v>
      </c>
      <c r="I17272" t="str">
        <f>INDEX(LedgerMapping[[#All],[Level 3]],MATCH(Actuals[[#This Row],[Sub Ledger]],LedgerMapping[[#All],[Sub Ledger]],0))</f>
        <v>Depreciation</v>
      </c>
      <c r="J17272" s="22">
        <f>YEAR(Actuals[[#This Row],[Date]])</f>
        <v>2024</v>
      </c>
      <c r="K17272" s="22">
        <f>MONTH(Actuals[[#This Row],[Date]])</f>
        <v>9</v>
      </c>
      <c r="L17272" s="12"/>
    </row>
    <row r="17273" spans="1:12" x14ac:dyDescent="0.3">
      <c r="A17273">
        <v>13</v>
      </c>
      <c r="B17273">
        <v>37002</v>
      </c>
      <c r="C17273">
        <v>2</v>
      </c>
      <c r="D17273">
        <v>84000</v>
      </c>
      <c r="E17273" s="46">
        <v>45567</v>
      </c>
      <c r="F17273">
        <v>-164.41</v>
      </c>
      <c r="I17273" t="str">
        <f>INDEX(LedgerMapping[[#All],[Level 3]],MATCH(Actuals[[#This Row],[Sub Ledger]],LedgerMapping[[#All],[Sub Ledger]],0))</f>
        <v>Depreciation</v>
      </c>
      <c r="J17273" s="22">
        <f>YEAR(Actuals[[#This Row],[Date]])</f>
        <v>2024</v>
      </c>
      <c r="K17273" s="22">
        <f>MONTH(Actuals[[#This Row],[Date]])</f>
        <v>10</v>
      </c>
      <c r="L17273" s="12"/>
    </row>
    <row r="17274" spans="1:12" x14ac:dyDescent="0.3">
      <c r="A17274">
        <v>13</v>
      </c>
      <c r="B17274">
        <v>38153</v>
      </c>
      <c r="C17274">
        <v>2</v>
      </c>
      <c r="D17274">
        <v>84000</v>
      </c>
      <c r="E17274" s="46">
        <v>45597</v>
      </c>
      <c r="F17274">
        <v>-118.8</v>
      </c>
      <c r="I17274" t="str">
        <f>INDEX(LedgerMapping[[#All],[Level 3]],MATCH(Actuals[[#This Row],[Sub Ledger]],LedgerMapping[[#All],[Sub Ledger]],0))</f>
        <v>Depreciation</v>
      </c>
      <c r="J17274" s="22">
        <f>YEAR(Actuals[[#This Row],[Date]])</f>
        <v>2024</v>
      </c>
      <c r="K17274" s="22">
        <f>MONTH(Actuals[[#This Row],[Date]])</f>
        <v>11</v>
      </c>
      <c r="L17274" s="12"/>
    </row>
    <row r="17275" spans="1:12" x14ac:dyDescent="0.3">
      <c r="A17275">
        <v>13</v>
      </c>
      <c r="B17275">
        <v>39305</v>
      </c>
      <c r="C17275">
        <v>2</v>
      </c>
      <c r="D17275">
        <v>84000</v>
      </c>
      <c r="E17275" s="46">
        <v>45628</v>
      </c>
      <c r="F17275">
        <v>-210.03</v>
      </c>
      <c r="I17275" t="str">
        <f>INDEX(LedgerMapping[[#All],[Level 3]],MATCH(Actuals[[#This Row],[Sub Ledger]],LedgerMapping[[#All],[Sub Ledger]],0))</f>
        <v>Depreciation</v>
      </c>
      <c r="J17275" s="22">
        <f>YEAR(Actuals[[#This Row],[Date]])</f>
        <v>2024</v>
      </c>
      <c r="K17275" s="22">
        <f>MONTH(Actuals[[#This Row],[Date]])</f>
        <v>12</v>
      </c>
      <c r="L17275" s="12"/>
    </row>
    <row r="17276" spans="1:12" x14ac:dyDescent="0.3">
      <c r="A17276">
        <v>13</v>
      </c>
      <c r="B17276">
        <v>26748</v>
      </c>
      <c r="C17276">
        <v>2</v>
      </c>
      <c r="D17276">
        <v>85000</v>
      </c>
      <c r="E17276" s="46">
        <v>45291</v>
      </c>
      <c r="F17276">
        <v>-181.96</v>
      </c>
      <c r="I17276" t="str">
        <f>INDEX(LedgerMapping[[#All],[Level 3]],MATCH(Actuals[[#This Row],[Sub Ledger]],LedgerMapping[[#All],[Sub Ledger]],0))</f>
        <v>Ammortisation</v>
      </c>
      <c r="J17276" s="22">
        <f>YEAR(Actuals[[#This Row],[Date]])</f>
        <v>2023</v>
      </c>
      <c r="K17276" s="22">
        <f>MONTH(Actuals[[#This Row],[Date]])</f>
        <v>12</v>
      </c>
      <c r="L17276" s="12"/>
    </row>
    <row r="17277" spans="1:12" x14ac:dyDescent="0.3">
      <c r="A17277">
        <v>13</v>
      </c>
      <c r="B17277">
        <v>27898</v>
      </c>
      <c r="C17277">
        <v>2</v>
      </c>
      <c r="D17277">
        <v>85000</v>
      </c>
      <c r="E17277" s="46">
        <v>45322</v>
      </c>
      <c r="F17277">
        <v>-188.97</v>
      </c>
      <c r="I17277" t="str">
        <f>INDEX(LedgerMapping[[#All],[Level 3]],MATCH(Actuals[[#This Row],[Sub Ledger]],LedgerMapping[[#All],[Sub Ledger]],0))</f>
        <v>Ammortisation</v>
      </c>
      <c r="J17277" s="22">
        <f>YEAR(Actuals[[#This Row],[Date]])</f>
        <v>2024</v>
      </c>
      <c r="K17277" s="22">
        <f>MONTH(Actuals[[#This Row],[Date]])</f>
        <v>1</v>
      </c>
      <c r="L17277" s="12"/>
    </row>
    <row r="17278" spans="1:12" x14ac:dyDescent="0.3">
      <c r="A17278">
        <v>13</v>
      </c>
      <c r="B17278">
        <v>29051</v>
      </c>
      <c r="C17278">
        <v>2</v>
      </c>
      <c r="D17278">
        <v>85000</v>
      </c>
      <c r="E17278" s="46">
        <v>45354</v>
      </c>
      <c r="F17278">
        <v>-185.47</v>
      </c>
      <c r="I17278" t="str">
        <f>INDEX(LedgerMapping[[#All],[Level 3]],MATCH(Actuals[[#This Row],[Sub Ledger]],LedgerMapping[[#All],[Sub Ledger]],0))</f>
        <v>Ammortisation</v>
      </c>
      <c r="J17278" s="22">
        <f>YEAR(Actuals[[#This Row],[Date]])</f>
        <v>2024</v>
      </c>
      <c r="K17278" s="22">
        <f>MONTH(Actuals[[#This Row],[Date]])</f>
        <v>3</v>
      </c>
      <c r="L17278" s="12"/>
    </row>
    <row r="17279" spans="1:12" x14ac:dyDescent="0.3">
      <c r="A17279">
        <v>13</v>
      </c>
      <c r="B17279">
        <v>30178</v>
      </c>
      <c r="C17279">
        <v>2</v>
      </c>
      <c r="D17279">
        <v>85000</v>
      </c>
      <c r="E17279" s="46">
        <v>45384</v>
      </c>
      <c r="F17279">
        <v>-145.11000000000001</v>
      </c>
      <c r="I17279" t="str">
        <f>INDEX(LedgerMapping[[#All],[Level 3]],MATCH(Actuals[[#This Row],[Sub Ledger]],LedgerMapping[[#All],[Sub Ledger]],0))</f>
        <v>Ammortisation</v>
      </c>
      <c r="J17279" s="22">
        <f>YEAR(Actuals[[#This Row],[Date]])</f>
        <v>2024</v>
      </c>
      <c r="K17279" s="22">
        <f>MONTH(Actuals[[#This Row],[Date]])</f>
        <v>4</v>
      </c>
      <c r="L17279" s="12"/>
    </row>
    <row r="17280" spans="1:12" x14ac:dyDescent="0.3">
      <c r="A17280">
        <v>13</v>
      </c>
      <c r="B17280">
        <v>31304</v>
      </c>
      <c r="C17280">
        <v>2</v>
      </c>
      <c r="D17280">
        <v>85000</v>
      </c>
      <c r="E17280" s="46">
        <v>45415</v>
      </c>
      <c r="F17280">
        <v>-124.06</v>
      </c>
      <c r="I17280" t="str">
        <f>INDEX(LedgerMapping[[#All],[Level 3]],MATCH(Actuals[[#This Row],[Sub Ledger]],LedgerMapping[[#All],[Sub Ledger]],0))</f>
        <v>Ammortisation</v>
      </c>
      <c r="J17280" s="22">
        <f>YEAR(Actuals[[#This Row],[Date]])</f>
        <v>2024</v>
      </c>
      <c r="K17280" s="22">
        <f>MONTH(Actuals[[#This Row],[Date]])</f>
        <v>5</v>
      </c>
      <c r="L17280" s="12"/>
    </row>
    <row r="17281" spans="1:12" x14ac:dyDescent="0.3">
      <c r="A17281">
        <v>13</v>
      </c>
      <c r="B17281">
        <v>32427</v>
      </c>
      <c r="C17281">
        <v>2</v>
      </c>
      <c r="D17281">
        <v>85000</v>
      </c>
      <c r="E17281" s="46">
        <v>45445</v>
      </c>
      <c r="F17281">
        <v>-180.2</v>
      </c>
      <c r="I17281" t="str">
        <f>INDEX(LedgerMapping[[#All],[Level 3]],MATCH(Actuals[[#This Row],[Sub Ledger]],LedgerMapping[[#All],[Sub Ledger]],0))</f>
        <v>Ammortisation</v>
      </c>
      <c r="J17281" s="22">
        <f>YEAR(Actuals[[#This Row],[Date]])</f>
        <v>2024</v>
      </c>
      <c r="K17281" s="22">
        <f>MONTH(Actuals[[#This Row],[Date]])</f>
        <v>6</v>
      </c>
      <c r="L17281" s="12"/>
    </row>
    <row r="17282" spans="1:12" x14ac:dyDescent="0.3">
      <c r="A17282">
        <v>13</v>
      </c>
      <c r="B17282">
        <v>33553</v>
      </c>
      <c r="C17282">
        <v>2</v>
      </c>
      <c r="D17282">
        <v>85000</v>
      </c>
      <c r="E17282" s="46">
        <v>45476</v>
      </c>
      <c r="F17282">
        <v>-118.8</v>
      </c>
      <c r="I17282" t="str">
        <f>INDEX(LedgerMapping[[#All],[Level 3]],MATCH(Actuals[[#This Row],[Sub Ledger]],LedgerMapping[[#All],[Sub Ledger]],0))</f>
        <v>Ammortisation</v>
      </c>
      <c r="J17282" s="22">
        <f>YEAR(Actuals[[#This Row],[Date]])</f>
        <v>2024</v>
      </c>
      <c r="K17282" s="22">
        <f>MONTH(Actuals[[#This Row],[Date]])</f>
        <v>7</v>
      </c>
      <c r="L17282" s="12"/>
    </row>
    <row r="17283" spans="1:12" x14ac:dyDescent="0.3">
      <c r="A17283">
        <v>13</v>
      </c>
      <c r="B17283">
        <v>34703</v>
      </c>
      <c r="C17283">
        <v>2</v>
      </c>
      <c r="D17283">
        <v>85000</v>
      </c>
      <c r="E17283" s="46">
        <v>45507</v>
      </c>
      <c r="F17283">
        <v>-138.1</v>
      </c>
      <c r="I17283" t="str">
        <f>INDEX(LedgerMapping[[#All],[Level 3]],MATCH(Actuals[[#This Row],[Sub Ledger]],LedgerMapping[[#All],[Sub Ledger]],0))</f>
        <v>Ammortisation</v>
      </c>
      <c r="J17283" s="22">
        <f>YEAR(Actuals[[#This Row],[Date]])</f>
        <v>2024</v>
      </c>
      <c r="K17283" s="22">
        <f>MONTH(Actuals[[#This Row],[Date]])</f>
        <v>8</v>
      </c>
      <c r="L17283" s="12"/>
    </row>
    <row r="17284" spans="1:12" x14ac:dyDescent="0.3">
      <c r="A17284">
        <v>13</v>
      </c>
      <c r="B17284">
        <v>35854</v>
      </c>
      <c r="C17284">
        <v>2</v>
      </c>
      <c r="D17284">
        <v>85000</v>
      </c>
      <c r="E17284" s="46">
        <v>45536</v>
      </c>
      <c r="F17284">
        <v>-134.59</v>
      </c>
      <c r="I17284" t="str">
        <f>INDEX(LedgerMapping[[#All],[Level 3]],MATCH(Actuals[[#This Row],[Sub Ledger]],LedgerMapping[[#All],[Sub Ledger]],0))</f>
        <v>Ammortisation</v>
      </c>
      <c r="J17284" s="22">
        <f>YEAR(Actuals[[#This Row],[Date]])</f>
        <v>2024</v>
      </c>
      <c r="K17284" s="22">
        <f>MONTH(Actuals[[#This Row],[Date]])</f>
        <v>9</v>
      </c>
      <c r="L17284" s="12"/>
    </row>
    <row r="17285" spans="1:12" x14ac:dyDescent="0.3">
      <c r="A17285">
        <v>13</v>
      </c>
      <c r="B17285">
        <v>37003</v>
      </c>
      <c r="C17285">
        <v>2</v>
      </c>
      <c r="D17285">
        <v>85000</v>
      </c>
      <c r="E17285" s="46">
        <v>45567</v>
      </c>
      <c r="F17285">
        <v>-146.87</v>
      </c>
      <c r="I17285" t="str">
        <f>INDEX(LedgerMapping[[#All],[Level 3]],MATCH(Actuals[[#This Row],[Sub Ledger]],LedgerMapping[[#All],[Sub Ledger]],0))</f>
        <v>Ammortisation</v>
      </c>
      <c r="J17285" s="22">
        <f>YEAR(Actuals[[#This Row],[Date]])</f>
        <v>2024</v>
      </c>
      <c r="K17285" s="22">
        <f>MONTH(Actuals[[#This Row],[Date]])</f>
        <v>10</v>
      </c>
      <c r="L17285" s="12"/>
    </row>
    <row r="17286" spans="1:12" x14ac:dyDescent="0.3">
      <c r="A17286">
        <v>13</v>
      </c>
      <c r="B17286">
        <v>38154</v>
      </c>
      <c r="C17286">
        <v>2</v>
      </c>
      <c r="D17286">
        <v>85000</v>
      </c>
      <c r="E17286" s="46">
        <v>45597</v>
      </c>
      <c r="F17286">
        <v>-113.53</v>
      </c>
      <c r="I17286" t="str">
        <f>INDEX(LedgerMapping[[#All],[Level 3]],MATCH(Actuals[[#This Row],[Sub Ledger]],LedgerMapping[[#All],[Sub Ledger]],0))</f>
        <v>Ammortisation</v>
      </c>
      <c r="J17286" s="22">
        <f>YEAR(Actuals[[#This Row],[Date]])</f>
        <v>2024</v>
      </c>
      <c r="K17286" s="22">
        <f>MONTH(Actuals[[#This Row],[Date]])</f>
        <v>11</v>
      </c>
      <c r="L17286" s="12"/>
    </row>
    <row r="17287" spans="1:12" x14ac:dyDescent="0.3">
      <c r="A17287">
        <v>13</v>
      </c>
      <c r="B17287">
        <v>39306</v>
      </c>
      <c r="C17287">
        <v>2</v>
      </c>
      <c r="D17287">
        <v>85000</v>
      </c>
      <c r="E17287" s="46">
        <v>45628</v>
      </c>
      <c r="F17287">
        <v>-183.71</v>
      </c>
      <c r="I17287" t="str">
        <f>INDEX(LedgerMapping[[#All],[Level 3]],MATCH(Actuals[[#This Row],[Sub Ledger]],LedgerMapping[[#All],[Sub Ledger]],0))</f>
        <v>Ammortisation</v>
      </c>
      <c r="J17287" s="22">
        <f>YEAR(Actuals[[#This Row],[Date]])</f>
        <v>2024</v>
      </c>
      <c r="K17287" s="22">
        <f>MONTH(Actuals[[#This Row],[Date]])</f>
        <v>12</v>
      </c>
      <c r="L17287" s="12"/>
    </row>
    <row r="17288" spans="1:12" x14ac:dyDescent="0.3">
      <c r="A17288">
        <v>13</v>
      </c>
      <c r="B17288">
        <v>26749</v>
      </c>
      <c r="C17288">
        <v>2</v>
      </c>
      <c r="D17288">
        <v>87000</v>
      </c>
      <c r="E17288" s="46">
        <v>45291</v>
      </c>
      <c r="F17288">
        <v>-790.74</v>
      </c>
      <c r="I17288" t="str">
        <f>INDEX(LedgerMapping[[#All],[Level 3]],MATCH(Actuals[[#This Row],[Sub Ledger]],LedgerMapping[[#All],[Sub Ledger]],0))</f>
        <v>Administration</v>
      </c>
      <c r="J17288" s="22">
        <f>YEAR(Actuals[[#This Row],[Date]])</f>
        <v>2023</v>
      </c>
      <c r="K17288" s="22">
        <f>MONTH(Actuals[[#This Row],[Date]])</f>
        <v>12</v>
      </c>
      <c r="L17288" s="12"/>
    </row>
    <row r="17289" spans="1:12" x14ac:dyDescent="0.3">
      <c r="A17289">
        <v>13</v>
      </c>
      <c r="B17289">
        <v>27899</v>
      </c>
      <c r="C17289">
        <v>2</v>
      </c>
      <c r="D17289">
        <v>87000</v>
      </c>
      <c r="E17289" s="46">
        <v>45322</v>
      </c>
      <c r="F17289">
        <v>-948.64</v>
      </c>
      <c r="I17289" t="str">
        <f>INDEX(LedgerMapping[[#All],[Level 3]],MATCH(Actuals[[#This Row],[Sub Ledger]],LedgerMapping[[#All],[Sub Ledger]],0))</f>
        <v>Administration</v>
      </c>
      <c r="J17289" s="22">
        <f>YEAR(Actuals[[#This Row],[Date]])</f>
        <v>2024</v>
      </c>
      <c r="K17289" s="22">
        <f>MONTH(Actuals[[#This Row],[Date]])</f>
        <v>1</v>
      </c>
      <c r="L17289" s="12"/>
    </row>
    <row r="17290" spans="1:12" x14ac:dyDescent="0.3">
      <c r="A17290">
        <v>13</v>
      </c>
      <c r="B17290">
        <v>29052</v>
      </c>
      <c r="C17290">
        <v>2</v>
      </c>
      <c r="D17290">
        <v>87000</v>
      </c>
      <c r="E17290" s="46">
        <v>45354</v>
      </c>
      <c r="F17290">
        <v>-948.64</v>
      </c>
      <c r="I17290" t="str">
        <f>INDEX(LedgerMapping[[#All],[Level 3]],MATCH(Actuals[[#This Row],[Sub Ledger]],LedgerMapping[[#All],[Sub Ledger]],0))</f>
        <v>Administration</v>
      </c>
      <c r="J17290" s="22">
        <f>YEAR(Actuals[[#This Row],[Date]])</f>
        <v>2024</v>
      </c>
      <c r="K17290" s="22">
        <f>MONTH(Actuals[[#This Row],[Date]])</f>
        <v>3</v>
      </c>
      <c r="L17290" s="12"/>
    </row>
    <row r="17291" spans="1:12" x14ac:dyDescent="0.3">
      <c r="A17291">
        <v>13</v>
      </c>
      <c r="B17291">
        <v>30179</v>
      </c>
      <c r="C17291">
        <v>2</v>
      </c>
      <c r="D17291">
        <v>87000</v>
      </c>
      <c r="E17291" s="46">
        <v>45384</v>
      </c>
      <c r="F17291">
        <v>-632.84</v>
      </c>
      <c r="I17291" t="str">
        <f>INDEX(LedgerMapping[[#All],[Level 3]],MATCH(Actuals[[#This Row],[Sub Ledger]],LedgerMapping[[#All],[Sub Ledger]],0))</f>
        <v>Administration</v>
      </c>
      <c r="J17291" s="22">
        <f>YEAR(Actuals[[#This Row],[Date]])</f>
        <v>2024</v>
      </c>
      <c r="K17291" s="22">
        <f>MONTH(Actuals[[#This Row],[Date]])</f>
        <v>4</v>
      </c>
      <c r="L17291" s="12"/>
    </row>
    <row r="17292" spans="1:12" x14ac:dyDescent="0.3">
      <c r="A17292">
        <v>13</v>
      </c>
      <c r="B17292">
        <v>31305</v>
      </c>
      <c r="C17292">
        <v>2</v>
      </c>
      <c r="D17292">
        <v>87000</v>
      </c>
      <c r="E17292" s="46">
        <v>45415</v>
      </c>
      <c r="F17292">
        <v>-632.84</v>
      </c>
      <c r="I17292" t="str">
        <f>INDEX(LedgerMapping[[#All],[Level 3]],MATCH(Actuals[[#This Row],[Sub Ledger]],LedgerMapping[[#All],[Sub Ledger]],0))</f>
        <v>Administration</v>
      </c>
      <c r="J17292" s="22">
        <f>YEAR(Actuals[[#This Row],[Date]])</f>
        <v>2024</v>
      </c>
      <c r="K17292" s="22">
        <f>MONTH(Actuals[[#This Row],[Date]])</f>
        <v>5</v>
      </c>
      <c r="L17292" s="12"/>
    </row>
    <row r="17293" spans="1:12" x14ac:dyDescent="0.3">
      <c r="A17293">
        <v>13</v>
      </c>
      <c r="B17293">
        <v>32428</v>
      </c>
      <c r="C17293">
        <v>2</v>
      </c>
      <c r="D17293">
        <v>87000</v>
      </c>
      <c r="E17293" s="46">
        <v>45445</v>
      </c>
      <c r="F17293">
        <v>-790.74</v>
      </c>
      <c r="I17293" t="str">
        <f>INDEX(LedgerMapping[[#All],[Level 3]],MATCH(Actuals[[#This Row],[Sub Ledger]],LedgerMapping[[#All],[Sub Ledger]],0))</f>
        <v>Administration</v>
      </c>
      <c r="J17293" s="22">
        <f>YEAR(Actuals[[#This Row],[Date]])</f>
        <v>2024</v>
      </c>
      <c r="K17293" s="22">
        <f>MONTH(Actuals[[#This Row],[Date]])</f>
        <v>6</v>
      </c>
      <c r="L17293" s="12"/>
    </row>
    <row r="17294" spans="1:12" x14ac:dyDescent="0.3">
      <c r="A17294">
        <v>13</v>
      </c>
      <c r="B17294">
        <v>33554</v>
      </c>
      <c r="C17294">
        <v>2</v>
      </c>
      <c r="D17294">
        <v>87000</v>
      </c>
      <c r="E17294" s="46">
        <v>45476</v>
      </c>
      <c r="F17294">
        <v>-632.84</v>
      </c>
      <c r="I17294" t="str">
        <f>INDEX(LedgerMapping[[#All],[Level 3]],MATCH(Actuals[[#This Row],[Sub Ledger]],LedgerMapping[[#All],[Sub Ledger]],0))</f>
        <v>Administration</v>
      </c>
      <c r="J17294" s="22">
        <f>YEAR(Actuals[[#This Row],[Date]])</f>
        <v>2024</v>
      </c>
      <c r="K17294" s="22">
        <f>MONTH(Actuals[[#This Row],[Date]])</f>
        <v>7</v>
      </c>
      <c r="L17294" s="12"/>
    </row>
    <row r="17295" spans="1:12" x14ac:dyDescent="0.3">
      <c r="A17295">
        <v>13</v>
      </c>
      <c r="B17295">
        <v>34704</v>
      </c>
      <c r="C17295">
        <v>2</v>
      </c>
      <c r="D17295">
        <v>87000</v>
      </c>
      <c r="E17295" s="46">
        <v>45507</v>
      </c>
      <c r="F17295">
        <v>-632.84</v>
      </c>
      <c r="I17295" t="str">
        <f>INDEX(LedgerMapping[[#All],[Level 3]],MATCH(Actuals[[#This Row],[Sub Ledger]],LedgerMapping[[#All],[Sub Ledger]],0))</f>
        <v>Administration</v>
      </c>
      <c r="J17295" s="22">
        <f>YEAR(Actuals[[#This Row],[Date]])</f>
        <v>2024</v>
      </c>
      <c r="K17295" s="22">
        <f>MONTH(Actuals[[#This Row],[Date]])</f>
        <v>8</v>
      </c>
      <c r="L17295" s="12"/>
    </row>
    <row r="17296" spans="1:12" x14ac:dyDescent="0.3">
      <c r="A17296">
        <v>13</v>
      </c>
      <c r="B17296">
        <v>35855</v>
      </c>
      <c r="C17296">
        <v>2</v>
      </c>
      <c r="D17296">
        <v>87000</v>
      </c>
      <c r="E17296" s="46">
        <v>45536</v>
      </c>
      <c r="F17296">
        <v>-632.84</v>
      </c>
      <c r="I17296" t="str">
        <f>INDEX(LedgerMapping[[#All],[Level 3]],MATCH(Actuals[[#This Row],[Sub Ledger]],LedgerMapping[[#All],[Sub Ledger]],0))</f>
        <v>Administration</v>
      </c>
      <c r="J17296" s="22">
        <f>YEAR(Actuals[[#This Row],[Date]])</f>
        <v>2024</v>
      </c>
      <c r="K17296" s="22">
        <f>MONTH(Actuals[[#This Row],[Date]])</f>
        <v>9</v>
      </c>
      <c r="L17296" s="12"/>
    </row>
    <row r="17297" spans="1:12" x14ac:dyDescent="0.3">
      <c r="A17297">
        <v>13</v>
      </c>
      <c r="B17297">
        <v>37004</v>
      </c>
      <c r="C17297">
        <v>2</v>
      </c>
      <c r="D17297">
        <v>87000</v>
      </c>
      <c r="E17297" s="46">
        <v>45567</v>
      </c>
      <c r="F17297">
        <v>-632.84</v>
      </c>
      <c r="I17297" t="str">
        <f>INDEX(LedgerMapping[[#All],[Level 3]],MATCH(Actuals[[#This Row],[Sub Ledger]],LedgerMapping[[#All],[Sub Ledger]],0))</f>
        <v>Administration</v>
      </c>
      <c r="J17297" s="22">
        <f>YEAR(Actuals[[#This Row],[Date]])</f>
        <v>2024</v>
      </c>
      <c r="K17297" s="22">
        <f>MONTH(Actuals[[#This Row],[Date]])</f>
        <v>10</v>
      </c>
      <c r="L17297" s="12"/>
    </row>
    <row r="17298" spans="1:12" x14ac:dyDescent="0.3">
      <c r="A17298">
        <v>13</v>
      </c>
      <c r="B17298">
        <v>38155</v>
      </c>
      <c r="C17298">
        <v>2</v>
      </c>
      <c r="D17298">
        <v>87000</v>
      </c>
      <c r="E17298" s="46">
        <v>45597</v>
      </c>
      <c r="F17298">
        <v>-632.84</v>
      </c>
      <c r="I17298" t="str">
        <f>INDEX(LedgerMapping[[#All],[Level 3]],MATCH(Actuals[[#This Row],[Sub Ledger]],LedgerMapping[[#All],[Sub Ledger]],0))</f>
        <v>Administration</v>
      </c>
      <c r="J17298" s="22">
        <f>YEAR(Actuals[[#This Row],[Date]])</f>
        <v>2024</v>
      </c>
      <c r="K17298" s="22">
        <f>MONTH(Actuals[[#This Row],[Date]])</f>
        <v>11</v>
      </c>
      <c r="L17298" s="12"/>
    </row>
    <row r="17299" spans="1:12" x14ac:dyDescent="0.3">
      <c r="A17299">
        <v>13</v>
      </c>
      <c r="B17299">
        <v>39307</v>
      </c>
      <c r="C17299">
        <v>2</v>
      </c>
      <c r="D17299">
        <v>87000</v>
      </c>
      <c r="E17299" s="46">
        <v>45628</v>
      </c>
      <c r="F17299">
        <v>-790.74</v>
      </c>
      <c r="I17299" t="str">
        <f>INDEX(LedgerMapping[[#All],[Level 3]],MATCH(Actuals[[#This Row],[Sub Ledger]],LedgerMapping[[#All],[Sub Ledger]],0))</f>
        <v>Administration</v>
      </c>
      <c r="J17299" s="22">
        <f>YEAR(Actuals[[#This Row],[Date]])</f>
        <v>2024</v>
      </c>
      <c r="K17299" s="22">
        <f>MONTH(Actuals[[#This Row],[Date]])</f>
        <v>12</v>
      </c>
      <c r="L17299" s="12"/>
    </row>
    <row r="17300" spans="1:12" x14ac:dyDescent="0.3">
      <c r="A17300">
        <v>13</v>
      </c>
      <c r="B17300">
        <v>26751</v>
      </c>
      <c r="C17300">
        <v>2</v>
      </c>
      <c r="D17300">
        <v>90000</v>
      </c>
      <c r="E17300" s="46">
        <v>45291</v>
      </c>
      <c r="F17300">
        <v>-311.77999999999997</v>
      </c>
      <c r="I17300" t="str">
        <f>INDEX(LedgerMapping[[#All],[Level 3]],MATCH(Actuals[[#This Row],[Sub Ledger]],LedgerMapping[[#All],[Sub Ledger]],0))</f>
        <v>Interest</v>
      </c>
      <c r="J17300" s="22">
        <f>YEAR(Actuals[[#This Row],[Date]])</f>
        <v>2023</v>
      </c>
      <c r="K17300" s="22">
        <f>MONTH(Actuals[[#This Row],[Date]])</f>
        <v>12</v>
      </c>
      <c r="L17300" s="12"/>
    </row>
    <row r="17301" spans="1:12" x14ac:dyDescent="0.3">
      <c r="A17301">
        <v>13</v>
      </c>
      <c r="B17301">
        <v>27901</v>
      </c>
      <c r="C17301">
        <v>2</v>
      </c>
      <c r="D17301">
        <v>90000</v>
      </c>
      <c r="E17301" s="46">
        <v>45322</v>
      </c>
      <c r="F17301">
        <v>-306.52</v>
      </c>
      <c r="I17301" t="str">
        <f>INDEX(LedgerMapping[[#All],[Level 3]],MATCH(Actuals[[#This Row],[Sub Ledger]],LedgerMapping[[#All],[Sub Ledger]],0))</f>
        <v>Interest</v>
      </c>
      <c r="J17301" s="22">
        <f>YEAR(Actuals[[#This Row],[Date]])</f>
        <v>2024</v>
      </c>
      <c r="K17301" s="22">
        <f>MONTH(Actuals[[#This Row],[Date]])</f>
        <v>1</v>
      </c>
      <c r="L17301" s="12"/>
    </row>
    <row r="17302" spans="1:12" x14ac:dyDescent="0.3">
      <c r="A17302">
        <v>13</v>
      </c>
      <c r="B17302">
        <v>29054</v>
      </c>
      <c r="C17302">
        <v>2</v>
      </c>
      <c r="D17302">
        <v>90000</v>
      </c>
      <c r="E17302" s="46">
        <v>45354</v>
      </c>
      <c r="F17302">
        <v>-301.26</v>
      </c>
      <c r="I17302" t="str">
        <f>INDEX(LedgerMapping[[#All],[Level 3]],MATCH(Actuals[[#This Row],[Sub Ledger]],LedgerMapping[[#All],[Sub Ledger]],0))</f>
        <v>Interest</v>
      </c>
      <c r="J17302" s="22">
        <f>YEAR(Actuals[[#This Row],[Date]])</f>
        <v>2024</v>
      </c>
      <c r="K17302" s="22">
        <f>MONTH(Actuals[[#This Row],[Date]])</f>
        <v>3</v>
      </c>
      <c r="L17302" s="12"/>
    </row>
    <row r="17303" spans="1:12" x14ac:dyDescent="0.3">
      <c r="A17303">
        <v>13</v>
      </c>
      <c r="B17303">
        <v>30181</v>
      </c>
      <c r="C17303">
        <v>2</v>
      </c>
      <c r="D17303">
        <v>90000</v>
      </c>
      <c r="E17303" s="46">
        <v>45384</v>
      </c>
      <c r="F17303">
        <v>-246.87</v>
      </c>
      <c r="I17303" t="str">
        <f>INDEX(LedgerMapping[[#All],[Level 3]],MATCH(Actuals[[#This Row],[Sub Ledger]],LedgerMapping[[#All],[Sub Ledger]],0))</f>
        <v>Interest</v>
      </c>
      <c r="J17303" s="22">
        <f>YEAR(Actuals[[#This Row],[Date]])</f>
        <v>2024</v>
      </c>
      <c r="K17303" s="22">
        <f>MONTH(Actuals[[#This Row],[Date]])</f>
        <v>4</v>
      </c>
      <c r="L17303" s="12"/>
    </row>
    <row r="17304" spans="1:12" x14ac:dyDescent="0.3">
      <c r="A17304">
        <v>13</v>
      </c>
      <c r="B17304">
        <v>31307</v>
      </c>
      <c r="C17304">
        <v>2</v>
      </c>
      <c r="D17304">
        <v>90000</v>
      </c>
      <c r="E17304" s="46">
        <v>45415</v>
      </c>
      <c r="F17304">
        <v>-197.75</v>
      </c>
      <c r="I17304" t="str">
        <f>INDEX(LedgerMapping[[#All],[Level 3]],MATCH(Actuals[[#This Row],[Sub Ledger]],LedgerMapping[[#All],[Sub Ledger]],0))</f>
        <v>Interest</v>
      </c>
      <c r="J17304" s="22">
        <f>YEAR(Actuals[[#This Row],[Date]])</f>
        <v>2024</v>
      </c>
      <c r="K17304" s="22">
        <f>MONTH(Actuals[[#This Row],[Date]])</f>
        <v>5</v>
      </c>
      <c r="L17304" s="12"/>
    </row>
    <row r="17305" spans="1:12" x14ac:dyDescent="0.3">
      <c r="A17305">
        <v>13</v>
      </c>
      <c r="B17305">
        <v>32430</v>
      </c>
      <c r="C17305">
        <v>2</v>
      </c>
      <c r="D17305">
        <v>90000</v>
      </c>
      <c r="E17305" s="46">
        <v>45445</v>
      </c>
      <c r="F17305">
        <v>-301.26</v>
      </c>
      <c r="I17305" t="str">
        <f>INDEX(LedgerMapping[[#All],[Level 3]],MATCH(Actuals[[#This Row],[Sub Ledger]],LedgerMapping[[#All],[Sub Ledger]],0))</f>
        <v>Interest</v>
      </c>
      <c r="J17305" s="22">
        <f>YEAR(Actuals[[#This Row],[Date]])</f>
        <v>2024</v>
      </c>
      <c r="K17305" s="22">
        <f>MONTH(Actuals[[#This Row],[Date]])</f>
        <v>6</v>
      </c>
      <c r="L17305" s="12"/>
    </row>
    <row r="17306" spans="1:12" x14ac:dyDescent="0.3">
      <c r="A17306">
        <v>13</v>
      </c>
      <c r="B17306">
        <v>33556</v>
      </c>
      <c r="C17306">
        <v>2</v>
      </c>
      <c r="D17306">
        <v>90000</v>
      </c>
      <c r="E17306" s="46">
        <v>45476</v>
      </c>
      <c r="F17306">
        <v>-190.73</v>
      </c>
      <c r="I17306" t="str">
        <f>INDEX(LedgerMapping[[#All],[Level 3]],MATCH(Actuals[[#This Row],[Sub Ledger]],LedgerMapping[[#All],[Sub Ledger]],0))</f>
        <v>Interest</v>
      </c>
      <c r="J17306" s="22">
        <f>YEAR(Actuals[[#This Row],[Date]])</f>
        <v>2024</v>
      </c>
      <c r="K17306" s="22">
        <f>MONTH(Actuals[[#This Row],[Date]])</f>
        <v>7</v>
      </c>
      <c r="L17306" s="12"/>
    </row>
    <row r="17307" spans="1:12" x14ac:dyDescent="0.3">
      <c r="A17307">
        <v>13</v>
      </c>
      <c r="B17307">
        <v>34706</v>
      </c>
      <c r="C17307">
        <v>2</v>
      </c>
      <c r="D17307">
        <v>90000</v>
      </c>
      <c r="E17307" s="46">
        <v>45507</v>
      </c>
      <c r="F17307">
        <v>-227.57</v>
      </c>
      <c r="I17307" t="str">
        <f>INDEX(LedgerMapping[[#All],[Level 3]],MATCH(Actuals[[#This Row],[Sub Ledger]],LedgerMapping[[#All],[Sub Ledger]],0))</f>
        <v>Interest</v>
      </c>
      <c r="J17307" s="22">
        <f>YEAR(Actuals[[#This Row],[Date]])</f>
        <v>2024</v>
      </c>
      <c r="K17307" s="22">
        <f>MONTH(Actuals[[#This Row],[Date]])</f>
        <v>8</v>
      </c>
      <c r="L17307" s="12"/>
    </row>
    <row r="17308" spans="1:12" x14ac:dyDescent="0.3">
      <c r="A17308">
        <v>13</v>
      </c>
      <c r="B17308">
        <v>35857</v>
      </c>
      <c r="C17308">
        <v>2</v>
      </c>
      <c r="D17308">
        <v>90000</v>
      </c>
      <c r="E17308" s="46">
        <v>45536</v>
      </c>
      <c r="F17308">
        <v>-222.31</v>
      </c>
      <c r="I17308" t="str">
        <f>INDEX(LedgerMapping[[#All],[Level 3]],MATCH(Actuals[[#This Row],[Sub Ledger]],LedgerMapping[[#All],[Sub Ledger]],0))</f>
        <v>Interest</v>
      </c>
      <c r="J17308" s="22">
        <f>YEAR(Actuals[[#This Row],[Date]])</f>
        <v>2024</v>
      </c>
      <c r="K17308" s="22">
        <f>MONTH(Actuals[[#This Row],[Date]])</f>
        <v>9</v>
      </c>
      <c r="L17308" s="12"/>
    </row>
    <row r="17309" spans="1:12" x14ac:dyDescent="0.3">
      <c r="A17309">
        <v>13</v>
      </c>
      <c r="B17309">
        <v>37006</v>
      </c>
      <c r="C17309">
        <v>2</v>
      </c>
      <c r="D17309">
        <v>90000</v>
      </c>
      <c r="E17309" s="46">
        <v>45567</v>
      </c>
      <c r="F17309">
        <v>-246.87</v>
      </c>
      <c r="I17309" t="str">
        <f>INDEX(LedgerMapping[[#All],[Level 3]],MATCH(Actuals[[#This Row],[Sub Ledger]],LedgerMapping[[#All],[Sub Ledger]],0))</f>
        <v>Interest</v>
      </c>
      <c r="J17309" s="22">
        <f>YEAR(Actuals[[#This Row],[Date]])</f>
        <v>2024</v>
      </c>
      <c r="K17309" s="22">
        <f>MONTH(Actuals[[#This Row],[Date]])</f>
        <v>10</v>
      </c>
      <c r="L17309" s="12"/>
    </row>
    <row r="17310" spans="1:12" x14ac:dyDescent="0.3">
      <c r="A17310">
        <v>13</v>
      </c>
      <c r="B17310">
        <v>38157</v>
      </c>
      <c r="C17310">
        <v>2</v>
      </c>
      <c r="D17310">
        <v>90000</v>
      </c>
      <c r="E17310" s="46">
        <v>45597</v>
      </c>
      <c r="F17310">
        <v>-176.69</v>
      </c>
      <c r="I17310" t="str">
        <f>INDEX(LedgerMapping[[#All],[Level 3]],MATCH(Actuals[[#This Row],[Sub Ledger]],LedgerMapping[[#All],[Sub Ledger]],0))</f>
        <v>Interest</v>
      </c>
      <c r="J17310" s="22">
        <f>YEAR(Actuals[[#This Row],[Date]])</f>
        <v>2024</v>
      </c>
      <c r="K17310" s="22">
        <f>MONTH(Actuals[[#This Row],[Date]])</f>
        <v>11</v>
      </c>
      <c r="L17310" s="12"/>
    </row>
    <row r="17311" spans="1:12" x14ac:dyDescent="0.3">
      <c r="A17311">
        <v>13</v>
      </c>
      <c r="B17311">
        <v>39309</v>
      </c>
      <c r="C17311">
        <v>2</v>
      </c>
      <c r="D17311">
        <v>90000</v>
      </c>
      <c r="E17311" s="46">
        <v>45628</v>
      </c>
      <c r="F17311">
        <v>-313.54000000000002</v>
      </c>
      <c r="I17311" t="str">
        <f>INDEX(LedgerMapping[[#All],[Level 3]],MATCH(Actuals[[#This Row],[Sub Ledger]],LedgerMapping[[#All],[Sub Ledger]],0))</f>
        <v>Interest</v>
      </c>
      <c r="J17311" s="22">
        <f>YEAR(Actuals[[#This Row],[Date]])</f>
        <v>2024</v>
      </c>
      <c r="K17311" s="22">
        <f>MONTH(Actuals[[#This Row],[Date]])</f>
        <v>12</v>
      </c>
      <c r="L17311" s="12"/>
    </row>
    <row r="17312" spans="1:12" x14ac:dyDescent="0.3">
      <c r="A17312">
        <v>12</v>
      </c>
      <c r="B17312">
        <v>14418</v>
      </c>
      <c r="C17312">
        <v>2</v>
      </c>
      <c r="D17312">
        <v>60000</v>
      </c>
      <c r="E17312" s="46">
        <v>44927</v>
      </c>
      <c r="F17312">
        <v>-1170.99</v>
      </c>
      <c r="I17312" t="str">
        <f>INDEX(LedgerMapping[[#All],[Level 3]],MATCH(Actuals[[#This Row],[Sub Ledger]],LedgerMapping[[#All],[Sub Ledger]],0))</f>
        <v>Marketing</v>
      </c>
      <c r="J17312" s="22">
        <f>YEAR(Actuals[[#This Row],[Date]])</f>
        <v>2023</v>
      </c>
      <c r="K17312" s="22">
        <f>MONTH(Actuals[[#This Row],[Date]])</f>
        <v>1</v>
      </c>
      <c r="L17312" s="12"/>
    </row>
    <row r="17313" spans="1:12" x14ac:dyDescent="0.3">
      <c r="A17313">
        <v>12</v>
      </c>
      <c r="B17313">
        <v>16428</v>
      </c>
      <c r="C17313">
        <v>2</v>
      </c>
      <c r="D17313">
        <v>60000</v>
      </c>
      <c r="E17313" s="46">
        <v>44988</v>
      </c>
      <c r="F17313">
        <v>-1349.72</v>
      </c>
      <c r="I17313" t="str">
        <f>INDEX(LedgerMapping[[#All],[Level 3]],MATCH(Actuals[[#This Row],[Sub Ledger]],LedgerMapping[[#All],[Sub Ledger]],0))</f>
        <v>Marketing</v>
      </c>
      <c r="J17313" s="22">
        <f>YEAR(Actuals[[#This Row],[Date]])</f>
        <v>2023</v>
      </c>
      <c r="K17313" s="22">
        <f>MONTH(Actuals[[#This Row],[Date]])</f>
        <v>3</v>
      </c>
      <c r="L17313" s="12"/>
    </row>
    <row r="17314" spans="1:12" x14ac:dyDescent="0.3">
      <c r="A17314">
        <v>12</v>
      </c>
      <c r="B17314">
        <v>17460</v>
      </c>
      <c r="C17314">
        <v>2</v>
      </c>
      <c r="D17314">
        <v>60000</v>
      </c>
      <c r="E17314" s="46">
        <v>45018</v>
      </c>
      <c r="F17314">
        <v>-1183.76</v>
      </c>
      <c r="I17314" t="str">
        <f>INDEX(LedgerMapping[[#All],[Level 3]],MATCH(Actuals[[#This Row],[Sub Ledger]],LedgerMapping[[#All],[Sub Ledger]],0))</f>
        <v>Marketing</v>
      </c>
      <c r="J17314" s="22">
        <f>YEAR(Actuals[[#This Row],[Date]])</f>
        <v>2023</v>
      </c>
      <c r="K17314" s="22">
        <f>MONTH(Actuals[[#This Row],[Date]])</f>
        <v>4</v>
      </c>
      <c r="L17314" s="12"/>
    </row>
    <row r="17315" spans="1:12" x14ac:dyDescent="0.3">
      <c r="A17315">
        <v>12</v>
      </c>
      <c r="B17315">
        <v>19493</v>
      </c>
      <c r="C17315">
        <v>2</v>
      </c>
      <c r="D17315">
        <v>60000</v>
      </c>
      <c r="E17315" s="46">
        <v>45079</v>
      </c>
      <c r="F17315">
        <v>-1324.19</v>
      </c>
      <c r="I17315" t="str">
        <f>INDEX(LedgerMapping[[#All],[Level 3]],MATCH(Actuals[[#This Row],[Sub Ledger]],LedgerMapping[[#All],[Sub Ledger]],0))</f>
        <v>Marketing</v>
      </c>
      <c r="J17315" s="22">
        <f>YEAR(Actuals[[#This Row],[Date]])</f>
        <v>2023</v>
      </c>
      <c r="K17315" s="22">
        <f>MONTH(Actuals[[#This Row],[Date]])</f>
        <v>6</v>
      </c>
      <c r="L17315" s="12"/>
    </row>
    <row r="17316" spans="1:12" x14ac:dyDescent="0.3">
      <c r="A17316">
        <v>12</v>
      </c>
      <c r="B17316">
        <v>20522</v>
      </c>
      <c r="C17316">
        <v>2</v>
      </c>
      <c r="D17316">
        <v>60000</v>
      </c>
      <c r="E17316" s="46">
        <v>45110</v>
      </c>
      <c r="F17316">
        <v>-1183.76</v>
      </c>
      <c r="I17316" t="str">
        <f>INDEX(LedgerMapping[[#All],[Level 3]],MATCH(Actuals[[#This Row],[Sub Ledger]],LedgerMapping[[#All],[Sub Ledger]],0))</f>
        <v>Marketing</v>
      </c>
      <c r="J17316" s="22">
        <f>YEAR(Actuals[[#This Row],[Date]])</f>
        <v>2023</v>
      </c>
      <c r="K17316" s="22">
        <f>MONTH(Actuals[[#This Row],[Date]])</f>
        <v>7</v>
      </c>
      <c r="L17316" s="12"/>
    </row>
    <row r="17317" spans="1:12" x14ac:dyDescent="0.3">
      <c r="A17317">
        <v>12</v>
      </c>
      <c r="B17317">
        <v>24533</v>
      </c>
      <c r="C17317">
        <v>2</v>
      </c>
      <c r="D17317">
        <v>60000</v>
      </c>
      <c r="E17317" s="46">
        <v>45230</v>
      </c>
      <c r="F17317">
        <v>-668.86</v>
      </c>
      <c r="I17317" t="str">
        <f>INDEX(LedgerMapping[[#All],[Level 3]],MATCH(Actuals[[#This Row],[Sub Ledger]],LedgerMapping[[#All],[Sub Ledger]],0))</f>
        <v>Marketing</v>
      </c>
      <c r="J17317" s="22">
        <f>YEAR(Actuals[[#This Row],[Date]])</f>
        <v>2023</v>
      </c>
      <c r="K17317" s="22">
        <f>MONTH(Actuals[[#This Row],[Date]])</f>
        <v>10</v>
      </c>
      <c r="L17317" s="12"/>
    </row>
    <row r="17318" spans="1:12" x14ac:dyDescent="0.3">
      <c r="A17318">
        <v>12</v>
      </c>
      <c r="B17318">
        <v>25564</v>
      </c>
      <c r="C17318">
        <v>2</v>
      </c>
      <c r="D17318">
        <v>60000</v>
      </c>
      <c r="E17318" s="46">
        <v>45261</v>
      </c>
      <c r="F17318">
        <v>-1196.53</v>
      </c>
      <c r="I17318" t="str">
        <f>INDEX(LedgerMapping[[#All],[Level 3]],MATCH(Actuals[[#This Row],[Sub Ledger]],LedgerMapping[[#All],[Sub Ledger]],0))</f>
        <v>Marketing</v>
      </c>
      <c r="J17318" s="22">
        <f>YEAR(Actuals[[#This Row],[Date]])</f>
        <v>2023</v>
      </c>
      <c r="K17318" s="22">
        <f>MONTH(Actuals[[#This Row],[Date]])</f>
        <v>12</v>
      </c>
      <c r="L17318" s="12"/>
    </row>
    <row r="17319" spans="1:12" x14ac:dyDescent="0.3">
      <c r="A17319">
        <v>12</v>
      </c>
      <c r="B17319">
        <v>27761</v>
      </c>
      <c r="C17319">
        <v>2</v>
      </c>
      <c r="D17319">
        <v>60000</v>
      </c>
      <c r="E17319" s="46">
        <v>45322</v>
      </c>
      <c r="F17319">
        <v>-4943.3999999999996</v>
      </c>
      <c r="I17319" t="str">
        <f>INDEX(LedgerMapping[[#All],[Level 3]],MATCH(Actuals[[#This Row],[Sub Ledger]],LedgerMapping[[#All],[Sub Ledger]],0))</f>
        <v>Marketing</v>
      </c>
      <c r="J17319" s="22">
        <f>YEAR(Actuals[[#This Row],[Date]])</f>
        <v>2024</v>
      </c>
      <c r="K17319" s="22">
        <f>MONTH(Actuals[[#This Row],[Date]])</f>
        <v>1</v>
      </c>
      <c r="L17319" s="12"/>
    </row>
    <row r="17320" spans="1:12" x14ac:dyDescent="0.3">
      <c r="A17320">
        <v>12</v>
      </c>
      <c r="B17320">
        <v>28913</v>
      </c>
      <c r="C17320">
        <v>2</v>
      </c>
      <c r="D17320">
        <v>60000</v>
      </c>
      <c r="E17320" s="46">
        <v>45354</v>
      </c>
      <c r="F17320">
        <v>-4894.47</v>
      </c>
      <c r="I17320" t="str">
        <f>INDEX(LedgerMapping[[#All],[Level 3]],MATCH(Actuals[[#This Row],[Sub Ledger]],LedgerMapping[[#All],[Sub Ledger]],0))</f>
        <v>Marketing</v>
      </c>
      <c r="J17320" s="22">
        <f>YEAR(Actuals[[#This Row],[Date]])</f>
        <v>2024</v>
      </c>
      <c r="K17320" s="22">
        <f>MONTH(Actuals[[#This Row],[Date]])</f>
        <v>3</v>
      </c>
      <c r="L17320" s="12"/>
    </row>
    <row r="17321" spans="1:12" x14ac:dyDescent="0.3">
      <c r="A17321">
        <v>12</v>
      </c>
      <c r="B17321">
        <v>30040</v>
      </c>
      <c r="C17321">
        <v>2</v>
      </c>
      <c r="D17321">
        <v>60000</v>
      </c>
      <c r="E17321" s="46">
        <v>45384</v>
      </c>
      <c r="F17321">
        <v>-5188.09</v>
      </c>
      <c r="I17321" t="str">
        <f>INDEX(LedgerMapping[[#All],[Level 3]],MATCH(Actuals[[#This Row],[Sub Ledger]],LedgerMapping[[#All],[Sub Ledger]],0))</f>
        <v>Marketing</v>
      </c>
      <c r="J17321" s="22">
        <f>YEAR(Actuals[[#This Row],[Date]])</f>
        <v>2024</v>
      </c>
      <c r="K17321" s="22">
        <f>MONTH(Actuals[[#This Row],[Date]])</f>
        <v>4</v>
      </c>
      <c r="L17321" s="12"/>
    </row>
    <row r="17322" spans="1:12" x14ac:dyDescent="0.3">
      <c r="A17322">
        <v>12</v>
      </c>
      <c r="B17322">
        <v>31166</v>
      </c>
      <c r="C17322">
        <v>2</v>
      </c>
      <c r="D17322">
        <v>60000</v>
      </c>
      <c r="E17322" s="46">
        <v>45415</v>
      </c>
      <c r="F17322">
        <v>-8809.43</v>
      </c>
      <c r="I17322" t="str">
        <f>INDEX(LedgerMapping[[#All],[Level 3]],MATCH(Actuals[[#This Row],[Sub Ledger]],LedgerMapping[[#All],[Sub Ledger]],0))</f>
        <v>Marketing</v>
      </c>
      <c r="J17322" s="22">
        <f>YEAR(Actuals[[#This Row],[Date]])</f>
        <v>2024</v>
      </c>
      <c r="K17322" s="22">
        <f>MONTH(Actuals[[#This Row],[Date]])</f>
        <v>5</v>
      </c>
      <c r="L17322" s="12"/>
    </row>
    <row r="17323" spans="1:12" x14ac:dyDescent="0.3">
      <c r="A17323">
        <v>12</v>
      </c>
      <c r="B17323">
        <v>33415</v>
      </c>
      <c r="C17323">
        <v>2</v>
      </c>
      <c r="D17323">
        <v>60000</v>
      </c>
      <c r="E17323" s="46">
        <v>45476</v>
      </c>
      <c r="F17323">
        <v>-5334.9</v>
      </c>
      <c r="I17323" t="str">
        <f>INDEX(LedgerMapping[[#All],[Level 3]],MATCH(Actuals[[#This Row],[Sub Ledger]],LedgerMapping[[#All],[Sub Ledger]],0))</f>
        <v>Marketing</v>
      </c>
      <c r="J17323" s="22">
        <f>YEAR(Actuals[[#This Row],[Date]])</f>
        <v>2024</v>
      </c>
      <c r="K17323" s="22">
        <f>MONTH(Actuals[[#This Row],[Date]])</f>
        <v>7</v>
      </c>
      <c r="L17323" s="12"/>
    </row>
    <row r="17324" spans="1:12" x14ac:dyDescent="0.3">
      <c r="A17324">
        <v>12</v>
      </c>
      <c r="B17324">
        <v>34565</v>
      </c>
      <c r="C17324">
        <v>2</v>
      </c>
      <c r="D17324">
        <v>60000</v>
      </c>
      <c r="E17324" s="46">
        <v>45507</v>
      </c>
      <c r="F17324">
        <v>-10277.549999999999</v>
      </c>
      <c r="I17324" t="str">
        <f>INDEX(LedgerMapping[[#All],[Level 3]],MATCH(Actuals[[#This Row],[Sub Ledger]],LedgerMapping[[#All],[Sub Ledger]],0))</f>
        <v>Marketing</v>
      </c>
      <c r="J17324" s="22">
        <f>YEAR(Actuals[[#This Row],[Date]])</f>
        <v>2024</v>
      </c>
      <c r="K17324" s="22">
        <f>MONTH(Actuals[[#This Row],[Date]])</f>
        <v>8</v>
      </c>
      <c r="L17324" s="12"/>
    </row>
    <row r="17325" spans="1:12" x14ac:dyDescent="0.3">
      <c r="A17325">
        <v>12</v>
      </c>
      <c r="B17325">
        <v>35717</v>
      </c>
      <c r="C17325">
        <v>2</v>
      </c>
      <c r="D17325">
        <v>60000</v>
      </c>
      <c r="E17325" s="46">
        <v>45536</v>
      </c>
      <c r="F17325">
        <v>-9788.18</v>
      </c>
      <c r="I17325" t="str">
        <f>INDEX(LedgerMapping[[#All],[Level 3]],MATCH(Actuals[[#This Row],[Sub Ledger]],LedgerMapping[[#All],[Sub Ledger]],0))</f>
        <v>Marketing</v>
      </c>
      <c r="J17325" s="22">
        <f>YEAR(Actuals[[#This Row],[Date]])</f>
        <v>2024</v>
      </c>
      <c r="K17325" s="22">
        <f>MONTH(Actuals[[#This Row],[Date]])</f>
        <v>9</v>
      </c>
      <c r="L17325" s="12"/>
    </row>
    <row r="17326" spans="1:12" x14ac:dyDescent="0.3">
      <c r="A17326">
        <v>12</v>
      </c>
      <c r="B17326">
        <v>36866</v>
      </c>
      <c r="C17326">
        <v>2</v>
      </c>
      <c r="D17326">
        <v>60000</v>
      </c>
      <c r="E17326" s="46">
        <v>45567</v>
      </c>
      <c r="F17326">
        <v>-4992.34</v>
      </c>
      <c r="I17326" t="str">
        <f>INDEX(LedgerMapping[[#All],[Level 3]],MATCH(Actuals[[#This Row],[Sub Ledger]],LedgerMapping[[#All],[Sub Ledger]],0))</f>
        <v>Marketing</v>
      </c>
      <c r="J17326" s="22">
        <f>YEAR(Actuals[[#This Row],[Date]])</f>
        <v>2024</v>
      </c>
      <c r="K17326" s="22">
        <f>MONTH(Actuals[[#This Row],[Date]])</f>
        <v>10</v>
      </c>
      <c r="L17326" s="12"/>
    </row>
    <row r="17327" spans="1:12" x14ac:dyDescent="0.3">
      <c r="A17327">
        <v>12</v>
      </c>
      <c r="B17327">
        <v>38016</v>
      </c>
      <c r="C17327">
        <v>2</v>
      </c>
      <c r="D17327">
        <v>60000</v>
      </c>
      <c r="E17327" s="46">
        <v>45597</v>
      </c>
      <c r="F17327">
        <v>-5285.96</v>
      </c>
      <c r="I17327" t="str">
        <f>INDEX(LedgerMapping[[#All],[Level 3]],MATCH(Actuals[[#This Row],[Sub Ledger]],LedgerMapping[[#All],[Sub Ledger]],0))</f>
        <v>Marketing</v>
      </c>
      <c r="J17327" s="22">
        <f>YEAR(Actuals[[#This Row],[Date]])</f>
        <v>2024</v>
      </c>
      <c r="K17327" s="22">
        <f>MONTH(Actuals[[#This Row],[Date]])</f>
        <v>11</v>
      </c>
      <c r="L17327" s="12"/>
    </row>
    <row r="17328" spans="1:12" x14ac:dyDescent="0.3">
      <c r="A17328">
        <v>12</v>
      </c>
      <c r="B17328">
        <v>39168</v>
      </c>
      <c r="C17328">
        <v>2</v>
      </c>
      <c r="D17328">
        <v>60000</v>
      </c>
      <c r="E17328" s="46">
        <v>45628</v>
      </c>
      <c r="F17328">
        <v>-9788.18</v>
      </c>
      <c r="I17328" t="str">
        <f>INDEX(LedgerMapping[[#All],[Level 3]],MATCH(Actuals[[#This Row],[Sub Ledger]],LedgerMapping[[#All],[Sub Ledger]],0))</f>
        <v>Marketing</v>
      </c>
      <c r="J17328" s="22">
        <f>YEAR(Actuals[[#This Row],[Date]])</f>
        <v>2024</v>
      </c>
      <c r="K17328" s="22">
        <f>MONTH(Actuals[[#This Row],[Date]])</f>
        <v>12</v>
      </c>
      <c r="L17328" s="12"/>
    </row>
    <row r="17329" spans="1:12" x14ac:dyDescent="0.3">
      <c r="A17329">
        <v>12</v>
      </c>
      <c r="B17329">
        <v>14419</v>
      </c>
      <c r="C17329">
        <v>2</v>
      </c>
      <c r="D17329">
        <v>61000</v>
      </c>
      <c r="E17329" s="46">
        <v>44927</v>
      </c>
      <c r="F17329">
        <v>-96.51</v>
      </c>
      <c r="I17329" t="str">
        <f>INDEX(LedgerMapping[[#All],[Level 3]],MATCH(Actuals[[#This Row],[Sub Ledger]],LedgerMapping[[#All],[Sub Ledger]],0))</f>
        <v>Marketing</v>
      </c>
      <c r="J17329" s="22">
        <f>YEAR(Actuals[[#This Row],[Date]])</f>
        <v>2023</v>
      </c>
      <c r="K17329" s="22">
        <f>MONTH(Actuals[[#This Row],[Date]])</f>
        <v>1</v>
      </c>
      <c r="L17329" s="12"/>
    </row>
    <row r="17330" spans="1:12" x14ac:dyDescent="0.3">
      <c r="A17330">
        <v>12</v>
      </c>
      <c r="B17330">
        <v>16429</v>
      </c>
      <c r="C17330">
        <v>2</v>
      </c>
      <c r="D17330">
        <v>61000</v>
      </c>
      <c r="E17330" s="46">
        <v>44988</v>
      </c>
      <c r="F17330">
        <v>-152.88999999999999</v>
      </c>
      <c r="I17330" t="str">
        <f>INDEX(LedgerMapping[[#All],[Level 3]],MATCH(Actuals[[#This Row],[Sub Ledger]],LedgerMapping[[#All],[Sub Ledger]],0))</f>
        <v>Marketing</v>
      </c>
      <c r="J17330" s="22">
        <f>YEAR(Actuals[[#This Row],[Date]])</f>
        <v>2023</v>
      </c>
      <c r="K17330" s="22">
        <f>MONTH(Actuals[[#This Row],[Date]])</f>
        <v>3</v>
      </c>
      <c r="L17330" s="12"/>
    </row>
    <row r="17331" spans="1:12" x14ac:dyDescent="0.3">
      <c r="A17331">
        <v>12</v>
      </c>
      <c r="B17331">
        <v>17461</v>
      </c>
      <c r="C17331">
        <v>2</v>
      </c>
      <c r="D17331">
        <v>61000</v>
      </c>
      <c r="E17331" s="46">
        <v>45018</v>
      </c>
      <c r="F17331">
        <v>-97.57</v>
      </c>
      <c r="I17331" t="str">
        <f>INDEX(LedgerMapping[[#All],[Level 3]],MATCH(Actuals[[#This Row],[Sub Ledger]],LedgerMapping[[#All],[Sub Ledger]],0))</f>
        <v>Marketing</v>
      </c>
      <c r="J17331" s="22">
        <f>YEAR(Actuals[[#This Row],[Date]])</f>
        <v>2023</v>
      </c>
      <c r="K17331" s="22">
        <f>MONTH(Actuals[[#This Row],[Date]])</f>
        <v>4</v>
      </c>
      <c r="L17331" s="12"/>
    </row>
    <row r="17332" spans="1:12" x14ac:dyDescent="0.3">
      <c r="A17332">
        <v>12</v>
      </c>
      <c r="B17332">
        <v>19494</v>
      </c>
      <c r="C17332">
        <v>2</v>
      </c>
      <c r="D17332">
        <v>61000</v>
      </c>
      <c r="E17332" s="46">
        <v>45079</v>
      </c>
      <c r="F17332">
        <v>-163.53</v>
      </c>
      <c r="I17332" t="str">
        <f>INDEX(LedgerMapping[[#All],[Level 3]],MATCH(Actuals[[#This Row],[Sub Ledger]],LedgerMapping[[#All],[Sub Ledger]],0))</f>
        <v>Marketing</v>
      </c>
      <c r="J17332" s="22">
        <f>YEAR(Actuals[[#This Row],[Date]])</f>
        <v>2023</v>
      </c>
      <c r="K17332" s="22">
        <f>MONTH(Actuals[[#This Row],[Date]])</f>
        <v>6</v>
      </c>
      <c r="L17332" s="12"/>
    </row>
    <row r="17333" spans="1:12" x14ac:dyDescent="0.3">
      <c r="A17333">
        <v>12</v>
      </c>
      <c r="B17333">
        <v>20523</v>
      </c>
      <c r="C17333">
        <v>2</v>
      </c>
      <c r="D17333">
        <v>61000</v>
      </c>
      <c r="E17333" s="46">
        <v>45110</v>
      </c>
      <c r="F17333">
        <v>-110.34</v>
      </c>
      <c r="I17333" t="str">
        <f>INDEX(LedgerMapping[[#All],[Level 3]],MATCH(Actuals[[#This Row],[Sub Ledger]],LedgerMapping[[#All],[Sub Ledger]],0))</f>
        <v>Marketing</v>
      </c>
      <c r="J17333" s="22">
        <f>YEAR(Actuals[[#This Row],[Date]])</f>
        <v>2023</v>
      </c>
      <c r="K17333" s="22">
        <f>MONTH(Actuals[[#This Row],[Date]])</f>
        <v>7</v>
      </c>
      <c r="L17333" s="12"/>
    </row>
    <row r="17334" spans="1:12" x14ac:dyDescent="0.3">
      <c r="A17334">
        <v>12</v>
      </c>
      <c r="B17334">
        <v>24534</v>
      </c>
      <c r="C17334">
        <v>2</v>
      </c>
      <c r="D17334">
        <v>61000</v>
      </c>
      <c r="E17334" s="46">
        <v>45230</v>
      </c>
      <c r="F17334">
        <v>-62.46</v>
      </c>
      <c r="I17334" t="str">
        <f>INDEX(LedgerMapping[[#All],[Level 3]],MATCH(Actuals[[#This Row],[Sub Ledger]],LedgerMapping[[#All],[Sub Ledger]],0))</f>
        <v>Marketing</v>
      </c>
      <c r="J17334" s="22">
        <f>YEAR(Actuals[[#This Row],[Date]])</f>
        <v>2023</v>
      </c>
      <c r="K17334" s="22">
        <f>MONTH(Actuals[[#This Row],[Date]])</f>
        <v>10</v>
      </c>
      <c r="L17334" s="12"/>
    </row>
    <row r="17335" spans="1:12" x14ac:dyDescent="0.3">
      <c r="A17335">
        <v>12</v>
      </c>
      <c r="B17335">
        <v>25565</v>
      </c>
      <c r="C17335">
        <v>2</v>
      </c>
      <c r="D17335">
        <v>61000</v>
      </c>
      <c r="E17335" s="46">
        <v>45261</v>
      </c>
      <c r="F17335">
        <v>-111.4</v>
      </c>
      <c r="I17335" t="str">
        <f>INDEX(LedgerMapping[[#All],[Level 3]],MATCH(Actuals[[#This Row],[Sub Ledger]],LedgerMapping[[#All],[Sub Ledger]],0))</f>
        <v>Marketing</v>
      </c>
      <c r="J17335" s="22">
        <f>YEAR(Actuals[[#This Row],[Date]])</f>
        <v>2023</v>
      </c>
      <c r="K17335" s="22">
        <f>MONTH(Actuals[[#This Row],[Date]])</f>
        <v>12</v>
      </c>
      <c r="L17335" s="12"/>
    </row>
    <row r="17336" spans="1:12" x14ac:dyDescent="0.3">
      <c r="A17336">
        <v>12</v>
      </c>
      <c r="B17336">
        <v>27762</v>
      </c>
      <c r="C17336">
        <v>2</v>
      </c>
      <c r="D17336">
        <v>61000</v>
      </c>
      <c r="E17336" s="46">
        <v>45322</v>
      </c>
      <c r="F17336">
        <v>-457.15</v>
      </c>
      <c r="I17336" t="str">
        <f>INDEX(LedgerMapping[[#All],[Level 3]],MATCH(Actuals[[#This Row],[Sub Ledger]],LedgerMapping[[#All],[Sub Ledger]],0))</f>
        <v>Marketing</v>
      </c>
      <c r="J17336" s="22">
        <f>YEAR(Actuals[[#This Row],[Date]])</f>
        <v>2024</v>
      </c>
      <c r="K17336" s="22">
        <f>MONTH(Actuals[[#This Row],[Date]])</f>
        <v>1</v>
      </c>
      <c r="L17336" s="12"/>
    </row>
    <row r="17337" spans="1:12" x14ac:dyDescent="0.3">
      <c r="A17337">
        <v>12</v>
      </c>
      <c r="B17337">
        <v>28914</v>
      </c>
      <c r="C17337">
        <v>2</v>
      </c>
      <c r="D17337">
        <v>61000</v>
      </c>
      <c r="E17337" s="46">
        <v>45354</v>
      </c>
      <c r="F17337">
        <v>-401.83</v>
      </c>
      <c r="I17337" t="str">
        <f>INDEX(LedgerMapping[[#All],[Level 3]],MATCH(Actuals[[#This Row],[Sub Ledger]],LedgerMapping[[#All],[Sub Ledger]],0))</f>
        <v>Marketing</v>
      </c>
      <c r="J17337" s="22">
        <f>YEAR(Actuals[[#This Row],[Date]])</f>
        <v>2024</v>
      </c>
      <c r="K17337" s="22">
        <f>MONTH(Actuals[[#This Row],[Date]])</f>
        <v>3</v>
      </c>
      <c r="L17337" s="12"/>
    </row>
    <row r="17338" spans="1:12" x14ac:dyDescent="0.3">
      <c r="A17338">
        <v>12</v>
      </c>
      <c r="B17338">
        <v>30041</v>
      </c>
      <c r="C17338">
        <v>2</v>
      </c>
      <c r="D17338">
        <v>61000</v>
      </c>
      <c r="E17338" s="46">
        <v>45384</v>
      </c>
      <c r="F17338">
        <v>-532.67999999999995</v>
      </c>
      <c r="I17338" t="str">
        <f>INDEX(LedgerMapping[[#All],[Level 3]],MATCH(Actuals[[#This Row],[Sub Ledger]],LedgerMapping[[#All],[Sub Ledger]],0))</f>
        <v>Marketing</v>
      </c>
      <c r="J17338" s="22">
        <f>YEAR(Actuals[[#This Row],[Date]])</f>
        <v>2024</v>
      </c>
      <c r="K17338" s="22">
        <f>MONTH(Actuals[[#This Row],[Date]])</f>
        <v>4</v>
      </c>
      <c r="L17338" s="12"/>
    </row>
    <row r="17339" spans="1:12" x14ac:dyDescent="0.3">
      <c r="A17339">
        <v>12</v>
      </c>
      <c r="B17339">
        <v>31167</v>
      </c>
      <c r="C17339">
        <v>2</v>
      </c>
      <c r="D17339">
        <v>61000</v>
      </c>
      <c r="E17339" s="46">
        <v>45415</v>
      </c>
      <c r="F17339">
        <v>-813.54</v>
      </c>
      <c r="I17339" t="str">
        <f>INDEX(LedgerMapping[[#All],[Level 3]],MATCH(Actuals[[#This Row],[Sub Ledger]],LedgerMapping[[#All],[Sub Ledger]],0))</f>
        <v>Marketing</v>
      </c>
      <c r="J17339" s="22">
        <f>YEAR(Actuals[[#This Row],[Date]])</f>
        <v>2024</v>
      </c>
      <c r="K17339" s="22">
        <f>MONTH(Actuals[[#This Row],[Date]])</f>
        <v>5</v>
      </c>
      <c r="L17339" s="12"/>
    </row>
    <row r="17340" spans="1:12" x14ac:dyDescent="0.3">
      <c r="A17340">
        <v>12</v>
      </c>
      <c r="B17340">
        <v>33416</v>
      </c>
      <c r="C17340">
        <v>2</v>
      </c>
      <c r="D17340">
        <v>61000</v>
      </c>
      <c r="E17340" s="46">
        <v>45476</v>
      </c>
      <c r="F17340">
        <v>-438</v>
      </c>
      <c r="I17340" t="str">
        <f>INDEX(LedgerMapping[[#All],[Level 3]],MATCH(Actuals[[#This Row],[Sub Ledger]],LedgerMapping[[#All],[Sub Ledger]],0))</f>
        <v>Marketing</v>
      </c>
      <c r="J17340" s="22">
        <f>YEAR(Actuals[[#This Row],[Date]])</f>
        <v>2024</v>
      </c>
      <c r="K17340" s="22">
        <f>MONTH(Actuals[[#This Row],[Date]])</f>
        <v>7</v>
      </c>
      <c r="L17340" s="12"/>
    </row>
    <row r="17341" spans="1:12" x14ac:dyDescent="0.3">
      <c r="A17341">
        <v>12</v>
      </c>
      <c r="B17341">
        <v>34566</v>
      </c>
      <c r="C17341">
        <v>2</v>
      </c>
      <c r="D17341">
        <v>61000</v>
      </c>
      <c r="E17341" s="46">
        <v>45507</v>
      </c>
      <c r="F17341">
        <v>-1160.3599999999999</v>
      </c>
      <c r="I17341" t="str">
        <f>INDEX(LedgerMapping[[#All],[Level 3]],MATCH(Actuals[[#This Row],[Sub Ledger]],LedgerMapping[[#All],[Sub Ledger]],0))</f>
        <v>Marketing</v>
      </c>
      <c r="J17341" s="22">
        <f>YEAR(Actuals[[#This Row],[Date]])</f>
        <v>2024</v>
      </c>
      <c r="K17341" s="22">
        <f>MONTH(Actuals[[#This Row],[Date]])</f>
        <v>8</v>
      </c>
      <c r="L17341" s="12"/>
    </row>
    <row r="17342" spans="1:12" x14ac:dyDescent="0.3">
      <c r="A17342">
        <v>12</v>
      </c>
      <c r="B17342">
        <v>35718</v>
      </c>
      <c r="C17342">
        <v>2</v>
      </c>
      <c r="D17342">
        <v>61000</v>
      </c>
      <c r="E17342" s="46">
        <v>45536</v>
      </c>
      <c r="F17342">
        <v>-903.97</v>
      </c>
      <c r="I17342" t="str">
        <f>INDEX(LedgerMapping[[#All],[Level 3]],MATCH(Actuals[[#This Row],[Sub Ledger]],LedgerMapping[[#All],[Sub Ledger]],0))</f>
        <v>Marketing</v>
      </c>
      <c r="J17342" s="22">
        <f>YEAR(Actuals[[#This Row],[Date]])</f>
        <v>2024</v>
      </c>
      <c r="K17342" s="22">
        <f>MONTH(Actuals[[#This Row],[Date]])</f>
        <v>9</v>
      </c>
      <c r="L17342" s="12"/>
    </row>
    <row r="17343" spans="1:12" x14ac:dyDescent="0.3">
      <c r="A17343">
        <v>12</v>
      </c>
      <c r="B17343">
        <v>36867</v>
      </c>
      <c r="C17343">
        <v>2</v>
      </c>
      <c r="D17343">
        <v>61000</v>
      </c>
      <c r="E17343" s="46">
        <v>45567</v>
      </c>
      <c r="F17343">
        <v>-410.34</v>
      </c>
      <c r="I17343" t="str">
        <f>INDEX(LedgerMapping[[#All],[Level 3]],MATCH(Actuals[[#This Row],[Sub Ledger]],LedgerMapping[[#All],[Sub Ledger]],0))</f>
        <v>Marketing</v>
      </c>
      <c r="J17343" s="22">
        <f>YEAR(Actuals[[#This Row],[Date]])</f>
        <v>2024</v>
      </c>
      <c r="K17343" s="22">
        <f>MONTH(Actuals[[#This Row],[Date]])</f>
        <v>10</v>
      </c>
      <c r="L17343" s="12"/>
    </row>
    <row r="17344" spans="1:12" x14ac:dyDescent="0.3">
      <c r="A17344">
        <v>12</v>
      </c>
      <c r="B17344">
        <v>38017</v>
      </c>
      <c r="C17344">
        <v>2</v>
      </c>
      <c r="D17344">
        <v>61000</v>
      </c>
      <c r="E17344" s="46">
        <v>45597</v>
      </c>
      <c r="F17344">
        <v>-542.26</v>
      </c>
      <c r="I17344" t="str">
        <f>INDEX(LedgerMapping[[#All],[Level 3]],MATCH(Actuals[[#This Row],[Sub Ledger]],LedgerMapping[[#All],[Sub Ledger]],0))</f>
        <v>Marketing</v>
      </c>
      <c r="J17344" s="22">
        <f>YEAR(Actuals[[#This Row],[Date]])</f>
        <v>2024</v>
      </c>
      <c r="K17344" s="22">
        <f>MONTH(Actuals[[#This Row],[Date]])</f>
        <v>11</v>
      </c>
      <c r="L17344" s="12"/>
    </row>
    <row r="17345" spans="1:12" x14ac:dyDescent="0.3">
      <c r="A17345">
        <v>12</v>
      </c>
      <c r="B17345">
        <v>39169</v>
      </c>
      <c r="C17345">
        <v>2</v>
      </c>
      <c r="D17345">
        <v>61000</v>
      </c>
      <c r="E17345" s="46">
        <v>45628</v>
      </c>
      <c r="F17345">
        <v>-903.97</v>
      </c>
      <c r="I17345" t="str">
        <f>INDEX(LedgerMapping[[#All],[Level 3]],MATCH(Actuals[[#This Row],[Sub Ledger]],LedgerMapping[[#All],[Sub Ledger]],0))</f>
        <v>Marketing</v>
      </c>
      <c r="J17345" s="22">
        <f>YEAR(Actuals[[#This Row],[Date]])</f>
        <v>2024</v>
      </c>
      <c r="K17345" s="22">
        <f>MONTH(Actuals[[#This Row],[Date]])</f>
        <v>12</v>
      </c>
      <c r="L17345" s="12"/>
    </row>
    <row r="17346" spans="1:12" x14ac:dyDescent="0.3">
      <c r="A17346">
        <v>12</v>
      </c>
      <c r="B17346">
        <v>14420</v>
      </c>
      <c r="C17346">
        <v>2</v>
      </c>
      <c r="D17346">
        <v>62000</v>
      </c>
      <c r="E17346" s="46">
        <v>44927</v>
      </c>
      <c r="F17346">
        <v>-73.099999999999994</v>
      </c>
      <c r="I17346" t="str">
        <f>INDEX(LedgerMapping[[#All],[Level 3]],MATCH(Actuals[[#This Row],[Sub Ledger]],LedgerMapping[[#All],[Sub Ledger]],0))</f>
        <v>Marketing</v>
      </c>
      <c r="J17346" s="22">
        <f>YEAR(Actuals[[#This Row],[Date]])</f>
        <v>2023</v>
      </c>
      <c r="K17346" s="22">
        <f>MONTH(Actuals[[#This Row],[Date]])</f>
        <v>1</v>
      </c>
      <c r="L17346" s="12"/>
    </row>
    <row r="17347" spans="1:12" x14ac:dyDescent="0.3">
      <c r="A17347">
        <v>12</v>
      </c>
      <c r="B17347">
        <v>16430</v>
      </c>
      <c r="C17347">
        <v>2</v>
      </c>
      <c r="D17347">
        <v>62000</v>
      </c>
      <c r="E17347" s="46">
        <v>44988</v>
      </c>
      <c r="F17347">
        <v>-139.06</v>
      </c>
      <c r="I17347" t="str">
        <f>INDEX(LedgerMapping[[#All],[Level 3]],MATCH(Actuals[[#This Row],[Sub Ledger]],LedgerMapping[[#All],[Sub Ledger]],0))</f>
        <v>Marketing</v>
      </c>
      <c r="J17347" s="22">
        <f>YEAR(Actuals[[#This Row],[Date]])</f>
        <v>2023</v>
      </c>
      <c r="K17347" s="22">
        <f>MONTH(Actuals[[#This Row],[Date]])</f>
        <v>3</v>
      </c>
      <c r="L17347" s="12"/>
    </row>
    <row r="17348" spans="1:12" x14ac:dyDescent="0.3">
      <c r="A17348">
        <v>12</v>
      </c>
      <c r="B17348">
        <v>17462</v>
      </c>
      <c r="C17348">
        <v>2</v>
      </c>
      <c r="D17348">
        <v>62000</v>
      </c>
      <c r="E17348" s="46">
        <v>45018</v>
      </c>
      <c r="F17348">
        <v>-110.34</v>
      </c>
      <c r="I17348" t="str">
        <f>INDEX(LedgerMapping[[#All],[Level 3]],MATCH(Actuals[[#This Row],[Sub Ledger]],LedgerMapping[[#All],[Sub Ledger]],0))</f>
        <v>Marketing</v>
      </c>
      <c r="J17348" s="22">
        <f>YEAR(Actuals[[#This Row],[Date]])</f>
        <v>2023</v>
      </c>
      <c r="K17348" s="22">
        <f>MONTH(Actuals[[#This Row],[Date]])</f>
        <v>4</v>
      </c>
      <c r="L17348" s="12"/>
    </row>
    <row r="17349" spans="1:12" x14ac:dyDescent="0.3">
      <c r="A17349">
        <v>12</v>
      </c>
      <c r="B17349">
        <v>19495</v>
      </c>
      <c r="C17349">
        <v>2</v>
      </c>
      <c r="D17349">
        <v>62000</v>
      </c>
      <c r="E17349" s="46">
        <v>45079</v>
      </c>
      <c r="F17349">
        <v>-109.27</v>
      </c>
      <c r="I17349" t="str">
        <f>INDEX(LedgerMapping[[#All],[Level 3]],MATCH(Actuals[[#This Row],[Sub Ledger]],LedgerMapping[[#All],[Sub Ledger]],0))</f>
        <v>Marketing</v>
      </c>
      <c r="J17349" s="22">
        <f>YEAR(Actuals[[#This Row],[Date]])</f>
        <v>2023</v>
      </c>
      <c r="K17349" s="22">
        <f>MONTH(Actuals[[#This Row],[Date]])</f>
        <v>6</v>
      </c>
      <c r="L17349" s="12"/>
    </row>
    <row r="17350" spans="1:12" x14ac:dyDescent="0.3">
      <c r="A17350">
        <v>12</v>
      </c>
      <c r="B17350">
        <v>20524</v>
      </c>
      <c r="C17350">
        <v>2</v>
      </c>
      <c r="D17350">
        <v>62000</v>
      </c>
      <c r="E17350" s="46">
        <v>45110</v>
      </c>
      <c r="F17350">
        <v>-110.34</v>
      </c>
      <c r="I17350" t="str">
        <f>INDEX(LedgerMapping[[#All],[Level 3]],MATCH(Actuals[[#This Row],[Sub Ledger]],LedgerMapping[[#All],[Sub Ledger]],0))</f>
        <v>Marketing</v>
      </c>
      <c r="J17350" s="22">
        <f>YEAR(Actuals[[#This Row],[Date]])</f>
        <v>2023</v>
      </c>
      <c r="K17350" s="22">
        <f>MONTH(Actuals[[#This Row],[Date]])</f>
        <v>7</v>
      </c>
      <c r="L17350" s="12"/>
    </row>
    <row r="17351" spans="1:12" x14ac:dyDescent="0.3">
      <c r="A17351">
        <v>12</v>
      </c>
      <c r="B17351">
        <v>24535</v>
      </c>
      <c r="C17351">
        <v>2</v>
      </c>
      <c r="D17351">
        <v>62000</v>
      </c>
      <c r="E17351" s="46">
        <v>45230</v>
      </c>
      <c r="F17351">
        <v>-62.46</v>
      </c>
      <c r="I17351" t="str">
        <f>INDEX(LedgerMapping[[#All],[Level 3]],MATCH(Actuals[[#This Row],[Sub Ledger]],LedgerMapping[[#All],[Sub Ledger]],0))</f>
        <v>Marketing</v>
      </c>
      <c r="J17351" s="22">
        <f>YEAR(Actuals[[#This Row],[Date]])</f>
        <v>2023</v>
      </c>
      <c r="K17351" s="22">
        <f>MONTH(Actuals[[#This Row],[Date]])</f>
        <v>10</v>
      </c>
      <c r="L17351" s="12"/>
    </row>
    <row r="17352" spans="1:12" x14ac:dyDescent="0.3">
      <c r="A17352">
        <v>12</v>
      </c>
      <c r="B17352">
        <v>25566</v>
      </c>
      <c r="C17352">
        <v>2</v>
      </c>
      <c r="D17352">
        <v>62000</v>
      </c>
      <c r="E17352" s="46">
        <v>45261</v>
      </c>
      <c r="F17352">
        <v>-62.46</v>
      </c>
      <c r="I17352" t="str">
        <f>INDEX(LedgerMapping[[#All],[Level 3]],MATCH(Actuals[[#This Row],[Sub Ledger]],LedgerMapping[[#All],[Sub Ledger]],0))</f>
        <v>Marketing</v>
      </c>
      <c r="J17352" s="22">
        <f>YEAR(Actuals[[#This Row],[Date]])</f>
        <v>2023</v>
      </c>
      <c r="K17352" s="22">
        <f>MONTH(Actuals[[#This Row],[Date]])</f>
        <v>12</v>
      </c>
      <c r="L17352" s="12"/>
    </row>
    <row r="17353" spans="1:12" x14ac:dyDescent="0.3">
      <c r="A17353">
        <v>12</v>
      </c>
      <c r="B17353">
        <v>27763</v>
      </c>
      <c r="C17353">
        <v>2</v>
      </c>
      <c r="D17353">
        <v>62000</v>
      </c>
      <c r="E17353" s="46">
        <v>45322</v>
      </c>
      <c r="F17353">
        <v>-253.96</v>
      </c>
      <c r="I17353" t="str">
        <f>INDEX(LedgerMapping[[#All],[Level 3]],MATCH(Actuals[[#This Row],[Sub Ledger]],LedgerMapping[[#All],[Sub Ledger]],0))</f>
        <v>Marketing</v>
      </c>
      <c r="J17353" s="22">
        <f>YEAR(Actuals[[#This Row],[Date]])</f>
        <v>2024</v>
      </c>
      <c r="K17353" s="22">
        <f>MONTH(Actuals[[#This Row],[Date]])</f>
        <v>1</v>
      </c>
      <c r="L17353" s="12"/>
    </row>
    <row r="17354" spans="1:12" x14ac:dyDescent="0.3">
      <c r="A17354">
        <v>12</v>
      </c>
      <c r="B17354">
        <v>28915</v>
      </c>
      <c r="C17354">
        <v>2</v>
      </c>
      <c r="D17354">
        <v>62000</v>
      </c>
      <c r="E17354" s="46">
        <v>45354</v>
      </c>
      <c r="F17354">
        <v>-351.83</v>
      </c>
      <c r="I17354" t="str">
        <f>INDEX(LedgerMapping[[#All],[Level 3]],MATCH(Actuals[[#This Row],[Sub Ledger]],LedgerMapping[[#All],[Sub Ledger]],0))</f>
        <v>Marketing</v>
      </c>
      <c r="J17354" s="22">
        <f>YEAR(Actuals[[#This Row],[Date]])</f>
        <v>2024</v>
      </c>
      <c r="K17354" s="22">
        <f>MONTH(Actuals[[#This Row],[Date]])</f>
        <v>3</v>
      </c>
      <c r="L17354" s="12"/>
    </row>
    <row r="17355" spans="1:12" x14ac:dyDescent="0.3">
      <c r="A17355">
        <v>12</v>
      </c>
      <c r="B17355">
        <v>30042</v>
      </c>
      <c r="C17355">
        <v>2</v>
      </c>
      <c r="D17355">
        <v>62000</v>
      </c>
      <c r="E17355" s="46">
        <v>45384</v>
      </c>
      <c r="F17355">
        <v>-426.3</v>
      </c>
      <c r="I17355" t="str">
        <f>INDEX(LedgerMapping[[#All],[Level 3]],MATCH(Actuals[[#This Row],[Sub Ledger]],LedgerMapping[[#All],[Sub Ledger]],0))</f>
        <v>Marketing</v>
      </c>
      <c r="J17355" s="22">
        <f>YEAR(Actuals[[#This Row],[Date]])</f>
        <v>2024</v>
      </c>
      <c r="K17355" s="22">
        <f>MONTH(Actuals[[#This Row],[Date]])</f>
        <v>4</v>
      </c>
      <c r="L17355" s="12"/>
    </row>
    <row r="17356" spans="1:12" x14ac:dyDescent="0.3">
      <c r="A17356">
        <v>12</v>
      </c>
      <c r="B17356">
        <v>31168</v>
      </c>
      <c r="C17356">
        <v>2</v>
      </c>
      <c r="D17356">
        <v>62000</v>
      </c>
      <c r="E17356" s="46">
        <v>45415</v>
      </c>
      <c r="F17356">
        <v>-903.97</v>
      </c>
      <c r="I17356" t="str">
        <f>INDEX(LedgerMapping[[#All],[Level 3]],MATCH(Actuals[[#This Row],[Sub Ledger]],LedgerMapping[[#All],[Sub Ledger]],0))</f>
        <v>Marketing</v>
      </c>
      <c r="J17356" s="22">
        <f>YEAR(Actuals[[#This Row],[Date]])</f>
        <v>2024</v>
      </c>
      <c r="K17356" s="22">
        <f>MONTH(Actuals[[#This Row],[Date]])</f>
        <v>5</v>
      </c>
      <c r="L17356" s="12"/>
    </row>
    <row r="17357" spans="1:12" x14ac:dyDescent="0.3">
      <c r="A17357">
        <v>12</v>
      </c>
      <c r="B17357">
        <v>33417</v>
      </c>
      <c r="C17357">
        <v>2</v>
      </c>
      <c r="D17357">
        <v>62000</v>
      </c>
      <c r="E17357" s="46">
        <v>45476</v>
      </c>
      <c r="F17357">
        <v>-328.42</v>
      </c>
      <c r="I17357" t="str">
        <f>INDEX(LedgerMapping[[#All],[Level 3]],MATCH(Actuals[[#This Row],[Sub Ledger]],LedgerMapping[[#All],[Sub Ledger]],0))</f>
        <v>Marketing</v>
      </c>
      <c r="J17357" s="22">
        <f>YEAR(Actuals[[#This Row],[Date]])</f>
        <v>2024</v>
      </c>
      <c r="K17357" s="22">
        <f>MONTH(Actuals[[#This Row],[Date]])</f>
        <v>7</v>
      </c>
      <c r="L17357" s="12"/>
    </row>
    <row r="17358" spans="1:12" x14ac:dyDescent="0.3">
      <c r="A17358">
        <v>12</v>
      </c>
      <c r="B17358">
        <v>34567</v>
      </c>
      <c r="C17358">
        <v>2</v>
      </c>
      <c r="D17358">
        <v>62000</v>
      </c>
      <c r="E17358" s="46">
        <v>45507</v>
      </c>
      <c r="F17358">
        <v>-1055.03</v>
      </c>
      <c r="I17358" t="str">
        <f>INDEX(LedgerMapping[[#All],[Level 3]],MATCH(Actuals[[#This Row],[Sub Ledger]],LedgerMapping[[#All],[Sub Ledger]],0))</f>
        <v>Marketing</v>
      </c>
      <c r="J17358" s="22">
        <f>YEAR(Actuals[[#This Row],[Date]])</f>
        <v>2024</v>
      </c>
      <c r="K17358" s="22">
        <f>MONTH(Actuals[[#This Row],[Date]])</f>
        <v>8</v>
      </c>
      <c r="L17358" s="12"/>
    </row>
    <row r="17359" spans="1:12" x14ac:dyDescent="0.3">
      <c r="A17359">
        <v>12</v>
      </c>
      <c r="B17359">
        <v>35719</v>
      </c>
      <c r="C17359">
        <v>2</v>
      </c>
      <c r="D17359">
        <v>62000</v>
      </c>
      <c r="E17359" s="46">
        <v>45536</v>
      </c>
      <c r="F17359">
        <v>-903.97</v>
      </c>
      <c r="I17359" t="str">
        <f>INDEX(LedgerMapping[[#All],[Level 3]],MATCH(Actuals[[#This Row],[Sub Ledger]],LedgerMapping[[#All],[Sub Ledger]],0))</f>
        <v>Marketing</v>
      </c>
      <c r="J17359" s="22">
        <f>YEAR(Actuals[[#This Row],[Date]])</f>
        <v>2024</v>
      </c>
      <c r="K17359" s="22">
        <f>MONTH(Actuals[[#This Row],[Date]])</f>
        <v>9</v>
      </c>
      <c r="L17359" s="12"/>
    </row>
    <row r="17360" spans="1:12" x14ac:dyDescent="0.3">
      <c r="A17360">
        <v>12</v>
      </c>
      <c r="B17360">
        <v>36868</v>
      </c>
      <c r="C17360">
        <v>2</v>
      </c>
      <c r="D17360">
        <v>62000</v>
      </c>
      <c r="E17360" s="46">
        <v>45567</v>
      </c>
      <c r="F17360">
        <v>-461.41</v>
      </c>
      <c r="I17360" t="str">
        <f>INDEX(LedgerMapping[[#All],[Level 3]],MATCH(Actuals[[#This Row],[Sub Ledger]],LedgerMapping[[#All],[Sub Ledger]],0))</f>
        <v>Marketing</v>
      </c>
      <c r="J17360" s="22">
        <f>YEAR(Actuals[[#This Row],[Date]])</f>
        <v>2024</v>
      </c>
      <c r="K17360" s="22">
        <f>MONTH(Actuals[[#This Row],[Date]])</f>
        <v>10</v>
      </c>
      <c r="L17360" s="12"/>
    </row>
    <row r="17361" spans="1:12" x14ac:dyDescent="0.3">
      <c r="A17361">
        <v>12</v>
      </c>
      <c r="B17361">
        <v>38018</v>
      </c>
      <c r="C17361">
        <v>2</v>
      </c>
      <c r="D17361">
        <v>62000</v>
      </c>
      <c r="E17361" s="46">
        <v>45597</v>
      </c>
      <c r="F17361">
        <v>-542.26</v>
      </c>
      <c r="I17361" t="str">
        <f>INDEX(LedgerMapping[[#All],[Level 3]],MATCH(Actuals[[#This Row],[Sub Ledger]],LedgerMapping[[#All],[Sub Ledger]],0))</f>
        <v>Marketing</v>
      </c>
      <c r="J17361" s="22">
        <f>YEAR(Actuals[[#This Row],[Date]])</f>
        <v>2024</v>
      </c>
      <c r="K17361" s="22">
        <f>MONTH(Actuals[[#This Row],[Date]])</f>
        <v>11</v>
      </c>
      <c r="L17361" s="12"/>
    </row>
    <row r="17362" spans="1:12" x14ac:dyDescent="0.3">
      <c r="A17362">
        <v>12</v>
      </c>
      <c r="B17362">
        <v>39170</v>
      </c>
      <c r="C17362">
        <v>2</v>
      </c>
      <c r="D17362">
        <v>62000</v>
      </c>
      <c r="E17362" s="46">
        <v>45628</v>
      </c>
      <c r="F17362">
        <v>-803.97</v>
      </c>
      <c r="I17362" t="str">
        <f>INDEX(LedgerMapping[[#All],[Level 3]],MATCH(Actuals[[#This Row],[Sub Ledger]],LedgerMapping[[#All],[Sub Ledger]],0))</f>
        <v>Marketing</v>
      </c>
      <c r="J17362" s="22">
        <f>YEAR(Actuals[[#This Row],[Date]])</f>
        <v>2024</v>
      </c>
      <c r="K17362" s="22">
        <f>MONTH(Actuals[[#This Row],[Date]])</f>
        <v>12</v>
      </c>
      <c r="L17362" s="12"/>
    </row>
    <row r="17363" spans="1:12" x14ac:dyDescent="0.3">
      <c r="A17363">
        <v>12</v>
      </c>
      <c r="B17363">
        <v>14421</v>
      </c>
      <c r="C17363">
        <v>2</v>
      </c>
      <c r="D17363">
        <v>65000</v>
      </c>
      <c r="E17363" s="46">
        <v>44927</v>
      </c>
      <c r="F17363">
        <v>-11.4</v>
      </c>
      <c r="I17363" t="str">
        <f>INDEX(LedgerMapping[[#All],[Level 3]],MATCH(Actuals[[#This Row],[Sub Ledger]],LedgerMapping[[#All],[Sub Ledger]],0))</f>
        <v>Administration</v>
      </c>
      <c r="J17363" s="22">
        <f>YEAR(Actuals[[#This Row],[Date]])</f>
        <v>2023</v>
      </c>
      <c r="K17363" s="22">
        <f>MONTH(Actuals[[#This Row],[Date]])</f>
        <v>1</v>
      </c>
      <c r="L17363" s="12"/>
    </row>
    <row r="17364" spans="1:12" x14ac:dyDescent="0.3">
      <c r="A17364">
        <v>12</v>
      </c>
      <c r="B17364">
        <v>16431</v>
      </c>
      <c r="C17364">
        <v>2</v>
      </c>
      <c r="D17364">
        <v>65000</v>
      </c>
      <c r="E17364" s="46">
        <v>44988</v>
      </c>
      <c r="F17364">
        <v>-18.84</v>
      </c>
      <c r="I17364" t="str">
        <f>INDEX(LedgerMapping[[#All],[Level 3]],MATCH(Actuals[[#This Row],[Sub Ledger]],LedgerMapping[[#All],[Sub Ledger]],0))</f>
        <v>Administration</v>
      </c>
      <c r="J17364" s="22">
        <f>YEAR(Actuals[[#This Row],[Date]])</f>
        <v>2023</v>
      </c>
      <c r="K17364" s="22">
        <f>MONTH(Actuals[[#This Row],[Date]])</f>
        <v>3</v>
      </c>
      <c r="L17364" s="12"/>
    </row>
    <row r="17365" spans="1:12" x14ac:dyDescent="0.3">
      <c r="A17365">
        <v>12</v>
      </c>
      <c r="B17365">
        <v>17463</v>
      </c>
      <c r="C17365">
        <v>2</v>
      </c>
      <c r="D17365">
        <v>65000</v>
      </c>
      <c r="E17365" s="46">
        <v>45018</v>
      </c>
      <c r="F17365">
        <v>-17.78</v>
      </c>
      <c r="I17365" t="str">
        <f>INDEX(LedgerMapping[[#All],[Level 3]],MATCH(Actuals[[#This Row],[Sub Ledger]],LedgerMapping[[#All],[Sub Ledger]],0))</f>
        <v>Administration</v>
      </c>
      <c r="J17365" s="22">
        <f>YEAR(Actuals[[#This Row],[Date]])</f>
        <v>2023</v>
      </c>
      <c r="K17365" s="22">
        <f>MONTH(Actuals[[#This Row],[Date]])</f>
        <v>4</v>
      </c>
      <c r="L17365" s="12"/>
    </row>
    <row r="17366" spans="1:12" x14ac:dyDescent="0.3">
      <c r="A17366">
        <v>12</v>
      </c>
      <c r="B17366">
        <v>19496</v>
      </c>
      <c r="C17366">
        <v>2</v>
      </c>
      <c r="D17366">
        <v>65000</v>
      </c>
      <c r="E17366" s="46">
        <v>45079</v>
      </c>
      <c r="F17366">
        <v>-15.65</v>
      </c>
      <c r="I17366" t="str">
        <f>INDEX(LedgerMapping[[#All],[Level 3]],MATCH(Actuals[[#This Row],[Sub Ledger]],LedgerMapping[[#All],[Sub Ledger]],0))</f>
        <v>Administration</v>
      </c>
      <c r="J17366" s="22">
        <f>YEAR(Actuals[[#This Row],[Date]])</f>
        <v>2023</v>
      </c>
      <c r="K17366" s="22">
        <f>MONTH(Actuals[[#This Row],[Date]])</f>
        <v>6</v>
      </c>
      <c r="L17366" s="12"/>
    </row>
    <row r="17367" spans="1:12" x14ac:dyDescent="0.3">
      <c r="A17367">
        <v>12</v>
      </c>
      <c r="B17367">
        <v>20525</v>
      </c>
      <c r="C17367">
        <v>2</v>
      </c>
      <c r="D17367">
        <v>65000</v>
      </c>
      <c r="E17367" s="46">
        <v>45110</v>
      </c>
      <c r="F17367">
        <v>-17.78</v>
      </c>
      <c r="I17367" t="str">
        <f>INDEX(LedgerMapping[[#All],[Level 3]],MATCH(Actuals[[#This Row],[Sub Ledger]],LedgerMapping[[#All],[Sub Ledger]],0))</f>
        <v>Administration</v>
      </c>
      <c r="J17367" s="22">
        <f>YEAR(Actuals[[#This Row],[Date]])</f>
        <v>2023</v>
      </c>
      <c r="K17367" s="22">
        <f>MONTH(Actuals[[#This Row],[Date]])</f>
        <v>7</v>
      </c>
      <c r="L17367" s="12"/>
    </row>
    <row r="17368" spans="1:12" x14ac:dyDescent="0.3">
      <c r="A17368">
        <v>12</v>
      </c>
      <c r="B17368">
        <v>24536</v>
      </c>
      <c r="C17368">
        <v>2</v>
      </c>
      <c r="D17368">
        <v>65000</v>
      </c>
      <c r="E17368" s="46">
        <v>45230</v>
      </c>
      <c r="F17368">
        <v>-9.27</v>
      </c>
      <c r="I17368" t="str">
        <f>INDEX(LedgerMapping[[#All],[Level 3]],MATCH(Actuals[[#This Row],[Sub Ledger]],LedgerMapping[[#All],[Sub Ledger]],0))</f>
        <v>Administration</v>
      </c>
      <c r="J17368" s="22">
        <f>YEAR(Actuals[[#This Row],[Date]])</f>
        <v>2023</v>
      </c>
      <c r="K17368" s="22">
        <f>MONTH(Actuals[[#This Row],[Date]])</f>
        <v>10</v>
      </c>
      <c r="L17368" s="12"/>
    </row>
    <row r="17369" spans="1:12" x14ac:dyDescent="0.3">
      <c r="A17369">
        <v>12</v>
      </c>
      <c r="B17369">
        <v>25567</v>
      </c>
      <c r="C17369">
        <v>2</v>
      </c>
      <c r="D17369">
        <v>65000</v>
      </c>
      <c r="E17369" s="46">
        <v>45261</v>
      </c>
      <c r="F17369">
        <v>-10.33</v>
      </c>
      <c r="I17369" t="str">
        <f>INDEX(LedgerMapping[[#All],[Level 3]],MATCH(Actuals[[#This Row],[Sub Ledger]],LedgerMapping[[#All],[Sub Ledger]],0))</f>
        <v>Administration</v>
      </c>
      <c r="J17369" s="22">
        <f>YEAR(Actuals[[#This Row],[Date]])</f>
        <v>2023</v>
      </c>
      <c r="K17369" s="22">
        <f>MONTH(Actuals[[#This Row],[Date]])</f>
        <v>12</v>
      </c>
      <c r="L17369" s="12"/>
    </row>
    <row r="17370" spans="1:12" x14ac:dyDescent="0.3">
      <c r="A17370">
        <v>12</v>
      </c>
      <c r="B17370">
        <v>27764</v>
      </c>
      <c r="C17370">
        <v>2</v>
      </c>
      <c r="D17370">
        <v>65000</v>
      </c>
      <c r="E17370" s="46">
        <v>45322</v>
      </c>
      <c r="F17370">
        <v>-51.82</v>
      </c>
      <c r="I17370" t="str">
        <f>INDEX(LedgerMapping[[#All],[Level 3]],MATCH(Actuals[[#This Row],[Sub Ledger]],LedgerMapping[[#All],[Sub Ledger]],0))</f>
        <v>Administration</v>
      </c>
      <c r="J17370" s="22">
        <f>YEAR(Actuals[[#This Row],[Date]])</f>
        <v>2024</v>
      </c>
      <c r="K17370" s="22">
        <f>MONTH(Actuals[[#This Row],[Date]])</f>
        <v>1</v>
      </c>
      <c r="L17370" s="12"/>
    </row>
    <row r="17371" spans="1:12" x14ac:dyDescent="0.3">
      <c r="A17371">
        <v>12</v>
      </c>
      <c r="B17371">
        <v>28916</v>
      </c>
      <c r="C17371">
        <v>2</v>
      </c>
      <c r="D17371">
        <v>65000</v>
      </c>
      <c r="E17371" s="46">
        <v>45354</v>
      </c>
      <c r="F17371">
        <v>-67.78</v>
      </c>
      <c r="I17371" t="str">
        <f>INDEX(LedgerMapping[[#All],[Level 3]],MATCH(Actuals[[#This Row],[Sub Ledger]],LedgerMapping[[#All],[Sub Ledger]],0))</f>
        <v>Administration</v>
      </c>
      <c r="J17371" s="22">
        <f>YEAR(Actuals[[#This Row],[Date]])</f>
        <v>2024</v>
      </c>
      <c r="K17371" s="22">
        <f>MONTH(Actuals[[#This Row],[Date]])</f>
        <v>3</v>
      </c>
      <c r="L17371" s="12"/>
    </row>
    <row r="17372" spans="1:12" x14ac:dyDescent="0.3">
      <c r="A17372">
        <v>12</v>
      </c>
      <c r="B17372">
        <v>30043</v>
      </c>
      <c r="C17372">
        <v>2</v>
      </c>
      <c r="D17372">
        <v>65000</v>
      </c>
      <c r="E17372" s="46">
        <v>45384</v>
      </c>
      <c r="F17372">
        <v>-74.16</v>
      </c>
      <c r="I17372" t="str">
        <f>INDEX(LedgerMapping[[#All],[Level 3]],MATCH(Actuals[[#This Row],[Sub Ledger]],LedgerMapping[[#All],[Sub Ledger]],0))</f>
        <v>Administration</v>
      </c>
      <c r="J17372" s="22">
        <f>YEAR(Actuals[[#This Row],[Date]])</f>
        <v>2024</v>
      </c>
      <c r="K17372" s="22">
        <f>MONTH(Actuals[[#This Row],[Date]])</f>
        <v>4</v>
      </c>
      <c r="L17372" s="12"/>
    </row>
    <row r="17373" spans="1:12" x14ac:dyDescent="0.3">
      <c r="A17373">
        <v>12</v>
      </c>
      <c r="B17373">
        <v>31169</v>
      </c>
      <c r="C17373">
        <v>2</v>
      </c>
      <c r="D17373">
        <v>65000</v>
      </c>
      <c r="E17373" s="46">
        <v>45415</v>
      </c>
      <c r="F17373">
        <v>-192.25</v>
      </c>
      <c r="I17373" t="str">
        <f>INDEX(LedgerMapping[[#All],[Level 3]],MATCH(Actuals[[#This Row],[Sub Ledger]],LedgerMapping[[#All],[Sub Ledger]],0))</f>
        <v>Administration</v>
      </c>
      <c r="J17373" s="22">
        <f>YEAR(Actuals[[#This Row],[Date]])</f>
        <v>2024</v>
      </c>
      <c r="K17373" s="22">
        <f>MONTH(Actuals[[#This Row],[Date]])</f>
        <v>5</v>
      </c>
      <c r="L17373" s="12"/>
    </row>
    <row r="17374" spans="1:12" x14ac:dyDescent="0.3">
      <c r="A17374">
        <v>12</v>
      </c>
      <c r="B17374">
        <v>33418</v>
      </c>
      <c r="C17374">
        <v>2</v>
      </c>
      <c r="D17374">
        <v>65000</v>
      </c>
      <c r="E17374" s="46">
        <v>45476</v>
      </c>
      <c r="F17374">
        <v>-55.02</v>
      </c>
      <c r="I17374" t="str">
        <f>INDEX(LedgerMapping[[#All],[Level 3]],MATCH(Actuals[[#This Row],[Sub Ledger]],LedgerMapping[[#All],[Sub Ledger]],0))</f>
        <v>Administration</v>
      </c>
      <c r="J17374" s="22">
        <f>YEAR(Actuals[[#This Row],[Date]])</f>
        <v>2024</v>
      </c>
      <c r="K17374" s="22">
        <f>MONTH(Actuals[[#This Row],[Date]])</f>
        <v>7</v>
      </c>
      <c r="L17374" s="12"/>
    </row>
    <row r="17375" spans="1:12" x14ac:dyDescent="0.3">
      <c r="A17375">
        <v>12</v>
      </c>
      <c r="B17375">
        <v>34568</v>
      </c>
      <c r="C17375">
        <v>2</v>
      </c>
      <c r="D17375">
        <v>65000</v>
      </c>
      <c r="E17375" s="46">
        <v>45507</v>
      </c>
      <c r="F17375">
        <v>-188</v>
      </c>
      <c r="I17375" t="str">
        <f>INDEX(LedgerMapping[[#All],[Level 3]],MATCH(Actuals[[#This Row],[Sub Ledger]],LedgerMapping[[#All],[Sub Ledger]],0))</f>
        <v>Administration</v>
      </c>
      <c r="J17375" s="22">
        <f>YEAR(Actuals[[#This Row],[Date]])</f>
        <v>2024</v>
      </c>
      <c r="K17375" s="22">
        <f>MONTH(Actuals[[#This Row],[Date]])</f>
        <v>8</v>
      </c>
      <c r="L17375" s="12"/>
    </row>
    <row r="17376" spans="1:12" x14ac:dyDescent="0.3">
      <c r="A17376">
        <v>12</v>
      </c>
      <c r="B17376">
        <v>35720</v>
      </c>
      <c r="C17376">
        <v>2</v>
      </c>
      <c r="D17376">
        <v>65000</v>
      </c>
      <c r="E17376" s="46">
        <v>45536</v>
      </c>
      <c r="F17376">
        <v>-166.72</v>
      </c>
      <c r="I17376" t="str">
        <f>INDEX(LedgerMapping[[#All],[Level 3]],MATCH(Actuals[[#This Row],[Sub Ledger]],LedgerMapping[[#All],[Sub Ledger]],0))</f>
        <v>Administration</v>
      </c>
      <c r="J17376" s="22">
        <f>YEAR(Actuals[[#This Row],[Date]])</f>
        <v>2024</v>
      </c>
      <c r="K17376" s="22">
        <f>MONTH(Actuals[[#This Row],[Date]])</f>
        <v>9</v>
      </c>
      <c r="L17376" s="12"/>
    </row>
    <row r="17377" spans="1:12" x14ac:dyDescent="0.3">
      <c r="A17377">
        <v>12</v>
      </c>
      <c r="B17377">
        <v>36869</v>
      </c>
      <c r="C17377">
        <v>2</v>
      </c>
      <c r="D17377">
        <v>65000</v>
      </c>
      <c r="E17377" s="46">
        <v>45567</v>
      </c>
      <c r="F17377">
        <v>-82.68</v>
      </c>
      <c r="I17377" t="str">
        <f>INDEX(LedgerMapping[[#All],[Level 3]],MATCH(Actuals[[#This Row],[Sub Ledger]],LedgerMapping[[#All],[Sub Ledger]],0))</f>
        <v>Administration</v>
      </c>
      <c r="J17377" s="22">
        <f>YEAR(Actuals[[#This Row],[Date]])</f>
        <v>2024</v>
      </c>
      <c r="K17377" s="22">
        <f>MONTH(Actuals[[#This Row],[Date]])</f>
        <v>10</v>
      </c>
      <c r="L17377" s="12"/>
    </row>
    <row r="17378" spans="1:12" x14ac:dyDescent="0.3">
      <c r="A17378">
        <v>12</v>
      </c>
      <c r="B17378">
        <v>38019</v>
      </c>
      <c r="C17378">
        <v>2</v>
      </c>
      <c r="D17378">
        <v>65000</v>
      </c>
      <c r="E17378" s="46">
        <v>45597</v>
      </c>
      <c r="F17378">
        <v>-93.31</v>
      </c>
      <c r="I17378" t="str">
        <f>INDEX(LedgerMapping[[#All],[Level 3]],MATCH(Actuals[[#This Row],[Sub Ledger]],LedgerMapping[[#All],[Sub Ledger]],0))</f>
        <v>Administration</v>
      </c>
      <c r="J17378" s="22">
        <f>YEAR(Actuals[[#This Row],[Date]])</f>
        <v>2024</v>
      </c>
      <c r="K17378" s="22">
        <f>MONTH(Actuals[[#This Row],[Date]])</f>
        <v>11</v>
      </c>
      <c r="L17378" s="12"/>
    </row>
    <row r="17379" spans="1:12" x14ac:dyDescent="0.3">
      <c r="A17379">
        <v>12</v>
      </c>
      <c r="B17379">
        <v>39171</v>
      </c>
      <c r="C17379">
        <v>2</v>
      </c>
      <c r="D17379">
        <v>65000</v>
      </c>
      <c r="E17379" s="46">
        <v>45628</v>
      </c>
      <c r="F17379">
        <v>-147.57</v>
      </c>
      <c r="I17379" t="str">
        <f>INDEX(LedgerMapping[[#All],[Level 3]],MATCH(Actuals[[#This Row],[Sub Ledger]],LedgerMapping[[#All],[Sub Ledger]],0))</f>
        <v>Administration</v>
      </c>
      <c r="J17379" s="22">
        <f>YEAR(Actuals[[#This Row],[Date]])</f>
        <v>2024</v>
      </c>
      <c r="K17379" s="22">
        <f>MONTH(Actuals[[#This Row],[Date]])</f>
        <v>12</v>
      </c>
      <c r="L17379" s="12"/>
    </row>
    <row r="17380" spans="1:12" x14ac:dyDescent="0.3">
      <c r="A17380">
        <v>12</v>
      </c>
      <c r="B17380">
        <v>14422</v>
      </c>
      <c r="C17380">
        <v>2</v>
      </c>
      <c r="D17380">
        <v>66000</v>
      </c>
      <c r="E17380" s="46">
        <v>44927</v>
      </c>
      <c r="F17380">
        <v>-10.33</v>
      </c>
      <c r="I17380" t="str">
        <f>INDEX(LedgerMapping[[#All],[Level 3]],MATCH(Actuals[[#This Row],[Sub Ledger]],LedgerMapping[[#All],[Sub Ledger]],0))</f>
        <v>Administration</v>
      </c>
      <c r="J17380" s="22">
        <f>YEAR(Actuals[[#This Row],[Date]])</f>
        <v>2023</v>
      </c>
      <c r="K17380" s="22">
        <f>MONTH(Actuals[[#This Row],[Date]])</f>
        <v>1</v>
      </c>
      <c r="L17380" s="12"/>
    </row>
    <row r="17381" spans="1:12" x14ac:dyDescent="0.3">
      <c r="A17381">
        <v>12</v>
      </c>
      <c r="B17381">
        <v>16432</v>
      </c>
      <c r="C17381">
        <v>2</v>
      </c>
      <c r="D17381">
        <v>66000</v>
      </c>
      <c r="E17381" s="46">
        <v>44988</v>
      </c>
      <c r="F17381">
        <v>-16.72</v>
      </c>
      <c r="I17381" t="str">
        <f>INDEX(LedgerMapping[[#All],[Level 3]],MATCH(Actuals[[#This Row],[Sub Ledger]],LedgerMapping[[#All],[Sub Ledger]],0))</f>
        <v>Administration</v>
      </c>
      <c r="J17381" s="22">
        <f>YEAR(Actuals[[#This Row],[Date]])</f>
        <v>2023</v>
      </c>
      <c r="K17381" s="22">
        <f>MONTH(Actuals[[#This Row],[Date]])</f>
        <v>3</v>
      </c>
      <c r="L17381" s="12"/>
    </row>
    <row r="17382" spans="1:12" x14ac:dyDescent="0.3">
      <c r="A17382">
        <v>12</v>
      </c>
      <c r="B17382">
        <v>17464</v>
      </c>
      <c r="C17382">
        <v>2</v>
      </c>
      <c r="D17382">
        <v>66000</v>
      </c>
      <c r="E17382" s="46">
        <v>45018</v>
      </c>
      <c r="F17382">
        <v>-16.72</v>
      </c>
      <c r="I17382" t="str">
        <f>INDEX(LedgerMapping[[#All],[Level 3]],MATCH(Actuals[[#This Row],[Sub Ledger]],LedgerMapping[[#All],[Sub Ledger]],0))</f>
        <v>Administration</v>
      </c>
      <c r="J17382" s="22">
        <f>YEAR(Actuals[[#This Row],[Date]])</f>
        <v>2023</v>
      </c>
      <c r="K17382" s="22">
        <f>MONTH(Actuals[[#This Row],[Date]])</f>
        <v>4</v>
      </c>
      <c r="L17382" s="12"/>
    </row>
    <row r="17383" spans="1:12" x14ac:dyDescent="0.3">
      <c r="A17383">
        <v>12</v>
      </c>
      <c r="B17383">
        <v>19497</v>
      </c>
      <c r="C17383">
        <v>2</v>
      </c>
      <c r="D17383">
        <v>66000</v>
      </c>
      <c r="E17383" s="46">
        <v>45079</v>
      </c>
      <c r="F17383">
        <v>-14.59</v>
      </c>
      <c r="I17383" t="str">
        <f>INDEX(LedgerMapping[[#All],[Level 3]],MATCH(Actuals[[#This Row],[Sub Ledger]],LedgerMapping[[#All],[Sub Ledger]],0))</f>
        <v>Administration</v>
      </c>
      <c r="J17383" s="22">
        <f>YEAR(Actuals[[#This Row],[Date]])</f>
        <v>2023</v>
      </c>
      <c r="K17383" s="22">
        <f>MONTH(Actuals[[#This Row],[Date]])</f>
        <v>6</v>
      </c>
      <c r="L17383" s="12"/>
    </row>
    <row r="17384" spans="1:12" x14ac:dyDescent="0.3">
      <c r="A17384">
        <v>12</v>
      </c>
      <c r="B17384">
        <v>20526</v>
      </c>
      <c r="C17384">
        <v>2</v>
      </c>
      <c r="D17384">
        <v>66000</v>
      </c>
      <c r="E17384" s="46">
        <v>45110</v>
      </c>
      <c r="F17384">
        <v>-16.72</v>
      </c>
      <c r="I17384" t="str">
        <f>INDEX(LedgerMapping[[#All],[Level 3]],MATCH(Actuals[[#This Row],[Sub Ledger]],LedgerMapping[[#All],[Sub Ledger]],0))</f>
        <v>Administration</v>
      </c>
      <c r="J17384" s="22">
        <f>YEAR(Actuals[[#This Row],[Date]])</f>
        <v>2023</v>
      </c>
      <c r="K17384" s="22">
        <f>MONTH(Actuals[[#This Row],[Date]])</f>
        <v>7</v>
      </c>
      <c r="L17384" s="12"/>
    </row>
    <row r="17385" spans="1:12" x14ac:dyDescent="0.3">
      <c r="A17385">
        <v>12</v>
      </c>
      <c r="B17385">
        <v>24537</v>
      </c>
      <c r="C17385">
        <v>2</v>
      </c>
      <c r="D17385">
        <v>66000</v>
      </c>
      <c r="E17385" s="46">
        <v>45230</v>
      </c>
      <c r="F17385">
        <v>-8.2100000000000009</v>
      </c>
      <c r="I17385" t="str">
        <f>INDEX(LedgerMapping[[#All],[Level 3]],MATCH(Actuals[[#This Row],[Sub Ledger]],LedgerMapping[[#All],[Sub Ledger]],0))</f>
        <v>Administration</v>
      </c>
      <c r="J17385" s="22">
        <f>YEAR(Actuals[[#This Row],[Date]])</f>
        <v>2023</v>
      </c>
      <c r="K17385" s="22">
        <f>MONTH(Actuals[[#This Row],[Date]])</f>
        <v>10</v>
      </c>
      <c r="L17385" s="12"/>
    </row>
    <row r="17386" spans="1:12" x14ac:dyDescent="0.3">
      <c r="A17386">
        <v>12</v>
      </c>
      <c r="B17386">
        <v>25568</v>
      </c>
      <c r="C17386">
        <v>2</v>
      </c>
      <c r="D17386">
        <v>66000</v>
      </c>
      <c r="E17386" s="46">
        <v>45261</v>
      </c>
      <c r="F17386">
        <v>-9.27</v>
      </c>
      <c r="I17386" t="str">
        <f>INDEX(LedgerMapping[[#All],[Level 3]],MATCH(Actuals[[#This Row],[Sub Ledger]],LedgerMapping[[#All],[Sub Ledger]],0))</f>
        <v>Administration</v>
      </c>
      <c r="J17386" s="22">
        <f>YEAR(Actuals[[#This Row],[Date]])</f>
        <v>2023</v>
      </c>
      <c r="K17386" s="22">
        <f>MONTH(Actuals[[#This Row],[Date]])</f>
        <v>12</v>
      </c>
      <c r="L17386" s="12"/>
    </row>
    <row r="17387" spans="1:12" x14ac:dyDescent="0.3">
      <c r="A17387">
        <v>12</v>
      </c>
      <c r="B17387">
        <v>27765</v>
      </c>
      <c r="C17387">
        <v>2</v>
      </c>
      <c r="D17387">
        <v>66000</v>
      </c>
      <c r="E17387" s="46">
        <v>45322</v>
      </c>
      <c r="F17387">
        <v>-46.5</v>
      </c>
      <c r="I17387" t="str">
        <f>INDEX(LedgerMapping[[#All],[Level 3]],MATCH(Actuals[[#This Row],[Sub Ledger]],LedgerMapping[[#All],[Sub Ledger]],0))</f>
        <v>Administration</v>
      </c>
      <c r="J17387" s="22">
        <f>YEAR(Actuals[[#This Row],[Date]])</f>
        <v>2024</v>
      </c>
      <c r="K17387" s="22">
        <f>MONTH(Actuals[[#This Row],[Date]])</f>
        <v>1</v>
      </c>
      <c r="L17387" s="12"/>
    </row>
    <row r="17388" spans="1:12" x14ac:dyDescent="0.3">
      <c r="A17388">
        <v>12</v>
      </c>
      <c r="B17388">
        <v>28917</v>
      </c>
      <c r="C17388">
        <v>2</v>
      </c>
      <c r="D17388">
        <v>66000</v>
      </c>
      <c r="E17388" s="46">
        <v>45354</v>
      </c>
      <c r="F17388">
        <v>-61.4</v>
      </c>
      <c r="I17388" t="str">
        <f>INDEX(LedgerMapping[[#All],[Level 3]],MATCH(Actuals[[#This Row],[Sub Ledger]],LedgerMapping[[#All],[Sub Ledger]],0))</f>
        <v>Administration</v>
      </c>
      <c r="J17388" s="22">
        <f>YEAR(Actuals[[#This Row],[Date]])</f>
        <v>2024</v>
      </c>
      <c r="K17388" s="22">
        <f>MONTH(Actuals[[#This Row],[Date]])</f>
        <v>3</v>
      </c>
      <c r="L17388" s="12"/>
    </row>
    <row r="17389" spans="1:12" x14ac:dyDescent="0.3">
      <c r="A17389">
        <v>12</v>
      </c>
      <c r="B17389">
        <v>30044</v>
      </c>
      <c r="C17389">
        <v>2</v>
      </c>
      <c r="D17389">
        <v>66000</v>
      </c>
      <c r="E17389" s="46">
        <v>45384</v>
      </c>
      <c r="F17389">
        <v>-66.72</v>
      </c>
      <c r="I17389" t="str">
        <f>INDEX(LedgerMapping[[#All],[Level 3]],MATCH(Actuals[[#This Row],[Sub Ledger]],LedgerMapping[[#All],[Sub Ledger]],0))</f>
        <v>Administration</v>
      </c>
      <c r="J17389" s="22">
        <f>YEAR(Actuals[[#This Row],[Date]])</f>
        <v>2024</v>
      </c>
      <c r="K17389" s="22">
        <f>MONTH(Actuals[[#This Row],[Date]])</f>
        <v>4</v>
      </c>
      <c r="L17389" s="12"/>
    </row>
    <row r="17390" spans="1:12" x14ac:dyDescent="0.3">
      <c r="A17390">
        <v>12</v>
      </c>
      <c r="B17390">
        <v>31170</v>
      </c>
      <c r="C17390">
        <v>2</v>
      </c>
      <c r="D17390">
        <v>66000</v>
      </c>
      <c r="E17390" s="46">
        <v>45415</v>
      </c>
      <c r="F17390">
        <v>-174.17</v>
      </c>
      <c r="I17390" t="str">
        <f>INDEX(LedgerMapping[[#All],[Level 3]],MATCH(Actuals[[#This Row],[Sub Ledger]],LedgerMapping[[#All],[Sub Ledger]],0))</f>
        <v>Administration</v>
      </c>
      <c r="J17390" s="22">
        <f>YEAR(Actuals[[#This Row],[Date]])</f>
        <v>2024</v>
      </c>
      <c r="K17390" s="22">
        <f>MONTH(Actuals[[#This Row],[Date]])</f>
        <v>5</v>
      </c>
      <c r="L17390" s="12"/>
    </row>
    <row r="17391" spans="1:12" x14ac:dyDescent="0.3">
      <c r="A17391">
        <v>12</v>
      </c>
      <c r="B17391">
        <v>33419</v>
      </c>
      <c r="C17391">
        <v>2</v>
      </c>
      <c r="D17391">
        <v>66000</v>
      </c>
      <c r="E17391" s="46">
        <v>45476</v>
      </c>
      <c r="F17391">
        <v>-49.7</v>
      </c>
      <c r="I17391" t="str">
        <f>INDEX(LedgerMapping[[#All],[Level 3]],MATCH(Actuals[[#This Row],[Sub Ledger]],LedgerMapping[[#All],[Sub Ledger]],0))</f>
        <v>Administration</v>
      </c>
      <c r="J17391" s="22">
        <f>YEAR(Actuals[[#This Row],[Date]])</f>
        <v>2024</v>
      </c>
      <c r="K17391" s="22">
        <f>MONTH(Actuals[[#This Row],[Date]])</f>
        <v>7</v>
      </c>
      <c r="L17391" s="12"/>
    </row>
    <row r="17392" spans="1:12" x14ac:dyDescent="0.3">
      <c r="A17392">
        <v>12</v>
      </c>
      <c r="B17392">
        <v>34569</v>
      </c>
      <c r="C17392">
        <v>2</v>
      </c>
      <c r="D17392">
        <v>66000</v>
      </c>
      <c r="E17392" s="46">
        <v>45507</v>
      </c>
      <c r="F17392">
        <v>-170.98</v>
      </c>
      <c r="I17392" t="str">
        <f>INDEX(LedgerMapping[[#All],[Level 3]],MATCH(Actuals[[#This Row],[Sub Ledger]],LedgerMapping[[#All],[Sub Ledger]],0))</f>
        <v>Administration</v>
      </c>
      <c r="J17392" s="22">
        <f>YEAR(Actuals[[#This Row],[Date]])</f>
        <v>2024</v>
      </c>
      <c r="K17392" s="22">
        <f>MONTH(Actuals[[#This Row],[Date]])</f>
        <v>8</v>
      </c>
      <c r="L17392" s="12"/>
    </row>
    <row r="17393" spans="1:12" x14ac:dyDescent="0.3">
      <c r="A17393">
        <v>12</v>
      </c>
      <c r="B17393">
        <v>35721</v>
      </c>
      <c r="C17393">
        <v>2</v>
      </c>
      <c r="D17393">
        <v>66000</v>
      </c>
      <c r="E17393" s="46">
        <v>45536</v>
      </c>
      <c r="F17393">
        <v>-150.76</v>
      </c>
      <c r="I17393" t="str">
        <f>INDEX(LedgerMapping[[#All],[Level 3]],MATCH(Actuals[[#This Row],[Sub Ledger]],LedgerMapping[[#All],[Sub Ledger]],0))</f>
        <v>Administration</v>
      </c>
      <c r="J17393" s="22">
        <f>YEAR(Actuals[[#This Row],[Date]])</f>
        <v>2024</v>
      </c>
      <c r="K17393" s="22">
        <f>MONTH(Actuals[[#This Row],[Date]])</f>
        <v>9</v>
      </c>
      <c r="L17393" s="12"/>
    </row>
    <row r="17394" spans="1:12" x14ac:dyDescent="0.3">
      <c r="A17394">
        <v>12</v>
      </c>
      <c r="B17394">
        <v>36870</v>
      </c>
      <c r="C17394">
        <v>2</v>
      </c>
      <c r="D17394">
        <v>66000</v>
      </c>
      <c r="E17394" s="46">
        <v>45567</v>
      </c>
      <c r="F17394">
        <v>-75.23</v>
      </c>
      <c r="I17394" t="str">
        <f>INDEX(LedgerMapping[[#All],[Level 3]],MATCH(Actuals[[#This Row],[Sub Ledger]],LedgerMapping[[#All],[Sub Ledger]],0))</f>
        <v>Administration</v>
      </c>
      <c r="J17394" s="22">
        <f>YEAR(Actuals[[#This Row],[Date]])</f>
        <v>2024</v>
      </c>
      <c r="K17394" s="22">
        <f>MONTH(Actuals[[#This Row],[Date]])</f>
        <v>10</v>
      </c>
      <c r="L17394" s="12"/>
    </row>
    <row r="17395" spans="1:12" x14ac:dyDescent="0.3">
      <c r="A17395">
        <v>12</v>
      </c>
      <c r="B17395">
        <v>38020</v>
      </c>
      <c r="C17395">
        <v>2</v>
      </c>
      <c r="D17395">
        <v>66000</v>
      </c>
      <c r="E17395" s="46">
        <v>45597</v>
      </c>
      <c r="F17395">
        <v>-84.8</v>
      </c>
      <c r="I17395" t="str">
        <f>INDEX(LedgerMapping[[#All],[Level 3]],MATCH(Actuals[[#This Row],[Sub Ledger]],LedgerMapping[[#All],[Sub Ledger]],0))</f>
        <v>Administration</v>
      </c>
      <c r="J17395" s="22">
        <f>YEAR(Actuals[[#This Row],[Date]])</f>
        <v>2024</v>
      </c>
      <c r="K17395" s="22">
        <f>MONTH(Actuals[[#This Row],[Date]])</f>
        <v>11</v>
      </c>
      <c r="L17395" s="12"/>
    </row>
    <row r="17396" spans="1:12" x14ac:dyDescent="0.3">
      <c r="A17396">
        <v>12</v>
      </c>
      <c r="B17396">
        <v>39172</v>
      </c>
      <c r="C17396">
        <v>2</v>
      </c>
      <c r="D17396">
        <v>66000</v>
      </c>
      <c r="E17396" s="46">
        <v>45628</v>
      </c>
      <c r="F17396">
        <v>-133.74</v>
      </c>
      <c r="I17396" t="str">
        <f>INDEX(LedgerMapping[[#All],[Level 3]],MATCH(Actuals[[#This Row],[Sub Ledger]],LedgerMapping[[#All],[Sub Ledger]],0))</f>
        <v>Administration</v>
      </c>
      <c r="J17396" s="22">
        <f>YEAR(Actuals[[#This Row],[Date]])</f>
        <v>2024</v>
      </c>
      <c r="K17396" s="22">
        <f>MONTH(Actuals[[#This Row],[Date]])</f>
        <v>12</v>
      </c>
      <c r="L17396" s="12"/>
    </row>
    <row r="17397" spans="1:12" x14ac:dyDescent="0.3">
      <c r="A17397">
        <v>12</v>
      </c>
      <c r="B17397">
        <v>14423</v>
      </c>
      <c r="C17397">
        <v>2</v>
      </c>
      <c r="D17397">
        <v>67000</v>
      </c>
      <c r="E17397" s="46">
        <v>44927</v>
      </c>
      <c r="F17397">
        <v>-6.08</v>
      </c>
      <c r="I17397" t="str">
        <f>INDEX(LedgerMapping[[#All],[Level 3]],MATCH(Actuals[[#This Row],[Sub Ledger]],LedgerMapping[[#All],[Sub Ledger]],0))</f>
        <v>Administration</v>
      </c>
      <c r="J17397" s="22">
        <f>YEAR(Actuals[[#This Row],[Date]])</f>
        <v>2023</v>
      </c>
      <c r="K17397" s="22">
        <f>MONTH(Actuals[[#This Row],[Date]])</f>
        <v>1</v>
      </c>
      <c r="L17397" s="12"/>
    </row>
    <row r="17398" spans="1:12" x14ac:dyDescent="0.3">
      <c r="A17398">
        <v>12</v>
      </c>
      <c r="B17398">
        <v>16433</v>
      </c>
      <c r="C17398">
        <v>2</v>
      </c>
      <c r="D17398">
        <v>67000</v>
      </c>
      <c r="E17398" s="46">
        <v>44988</v>
      </c>
      <c r="F17398">
        <v>-9.27</v>
      </c>
      <c r="I17398" t="str">
        <f>INDEX(LedgerMapping[[#All],[Level 3]],MATCH(Actuals[[#This Row],[Sub Ledger]],LedgerMapping[[#All],[Sub Ledger]],0))</f>
        <v>Administration</v>
      </c>
      <c r="J17398" s="22">
        <f>YEAR(Actuals[[#This Row],[Date]])</f>
        <v>2023</v>
      </c>
      <c r="K17398" s="22">
        <f>MONTH(Actuals[[#This Row],[Date]])</f>
        <v>3</v>
      </c>
      <c r="L17398" s="12"/>
    </row>
    <row r="17399" spans="1:12" x14ac:dyDescent="0.3">
      <c r="A17399">
        <v>12</v>
      </c>
      <c r="B17399">
        <v>17465</v>
      </c>
      <c r="C17399">
        <v>2</v>
      </c>
      <c r="D17399">
        <v>67000</v>
      </c>
      <c r="E17399" s="46">
        <v>45018</v>
      </c>
      <c r="F17399">
        <v>-8.2100000000000009</v>
      </c>
      <c r="I17399" t="str">
        <f>INDEX(LedgerMapping[[#All],[Level 3]],MATCH(Actuals[[#This Row],[Sub Ledger]],LedgerMapping[[#All],[Sub Ledger]],0))</f>
        <v>Administration</v>
      </c>
      <c r="J17399" s="22">
        <f>YEAR(Actuals[[#This Row],[Date]])</f>
        <v>2023</v>
      </c>
      <c r="K17399" s="22">
        <f>MONTH(Actuals[[#This Row],[Date]])</f>
        <v>4</v>
      </c>
      <c r="L17399" s="12"/>
    </row>
    <row r="17400" spans="1:12" x14ac:dyDescent="0.3">
      <c r="A17400">
        <v>12</v>
      </c>
      <c r="B17400">
        <v>19498</v>
      </c>
      <c r="C17400">
        <v>2</v>
      </c>
      <c r="D17400">
        <v>67000</v>
      </c>
      <c r="E17400" s="46">
        <v>45079</v>
      </c>
      <c r="F17400">
        <v>-7.14</v>
      </c>
      <c r="I17400" t="str">
        <f>INDEX(LedgerMapping[[#All],[Level 3]],MATCH(Actuals[[#This Row],[Sub Ledger]],LedgerMapping[[#All],[Sub Ledger]],0))</f>
        <v>Administration</v>
      </c>
      <c r="J17400" s="22">
        <f>YEAR(Actuals[[#This Row],[Date]])</f>
        <v>2023</v>
      </c>
      <c r="K17400" s="22">
        <f>MONTH(Actuals[[#This Row],[Date]])</f>
        <v>6</v>
      </c>
      <c r="L17400" s="12"/>
    </row>
    <row r="17401" spans="1:12" x14ac:dyDescent="0.3">
      <c r="A17401">
        <v>12</v>
      </c>
      <c r="B17401">
        <v>20527</v>
      </c>
      <c r="C17401">
        <v>2</v>
      </c>
      <c r="D17401">
        <v>67000</v>
      </c>
      <c r="E17401" s="46">
        <v>45110</v>
      </c>
      <c r="F17401">
        <v>-8.2100000000000009</v>
      </c>
      <c r="I17401" t="str">
        <f>INDEX(LedgerMapping[[#All],[Level 3]],MATCH(Actuals[[#This Row],[Sub Ledger]],LedgerMapping[[#All],[Sub Ledger]],0))</f>
        <v>Administration</v>
      </c>
      <c r="J17401" s="22">
        <f>YEAR(Actuals[[#This Row],[Date]])</f>
        <v>2023</v>
      </c>
      <c r="K17401" s="22">
        <f>MONTH(Actuals[[#This Row],[Date]])</f>
        <v>7</v>
      </c>
      <c r="L17401" s="12"/>
    </row>
    <row r="17402" spans="1:12" x14ac:dyDescent="0.3">
      <c r="A17402">
        <v>12</v>
      </c>
      <c r="B17402">
        <v>24538</v>
      </c>
      <c r="C17402">
        <v>2</v>
      </c>
      <c r="D17402">
        <v>67000</v>
      </c>
      <c r="E17402" s="46">
        <v>45230</v>
      </c>
      <c r="F17402">
        <v>-5.01</v>
      </c>
      <c r="I17402" t="str">
        <f>INDEX(LedgerMapping[[#All],[Level 3]],MATCH(Actuals[[#This Row],[Sub Ledger]],LedgerMapping[[#All],[Sub Ledger]],0))</f>
        <v>Administration</v>
      </c>
      <c r="J17402" s="22">
        <f>YEAR(Actuals[[#This Row],[Date]])</f>
        <v>2023</v>
      </c>
      <c r="K17402" s="22">
        <f>MONTH(Actuals[[#This Row],[Date]])</f>
        <v>10</v>
      </c>
      <c r="L17402" s="12"/>
    </row>
    <row r="17403" spans="1:12" x14ac:dyDescent="0.3">
      <c r="A17403">
        <v>12</v>
      </c>
      <c r="B17403">
        <v>25569</v>
      </c>
      <c r="C17403">
        <v>2</v>
      </c>
      <c r="D17403">
        <v>67000</v>
      </c>
      <c r="E17403" s="46">
        <v>45261</v>
      </c>
      <c r="F17403">
        <v>-5.01</v>
      </c>
      <c r="I17403" t="str">
        <f>INDEX(LedgerMapping[[#All],[Level 3]],MATCH(Actuals[[#This Row],[Sub Ledger]],LedgerMapping[[#All],[Sub Ledger]],0))</f>
        <v>Administration</v>
      </c>
      <c r="J17403" s="22">
        <f>YEAR(Actuals[[#This Row],[Date]])</f>
        <v>2023</v>
      </c>
      <c r="K17403" s="22">
        <f>MONTH(Actuals[[#This Row],[Date]])</f>
        <v>12</v>
      </c>
      <c r="L17403" s="12"/>
    </row>
    <row r="17404" spans="1:12" x14ac:dyDescent="0.3">
      <c r="A17404">
        <v>12</v>
      </c>
      <c r="B17404">
        <v>27766</v>
      </c>
      <c r="C17404">
        <v>2</v>
      </c>
      <c r="D17404">
        <v>67000</v>
      </c>
      <c r="E17404" s="46">
        <v>45322</v>
      </c>
      <c r="F17404">
        <v>-25.23</v>
      </c>
      <c r="I17404" t="str">
        <f>INDEX(LedgerMapping[[#All],[Level 3]],MATCH(Actuals[[#This Row],[Sub Ledger]],LedgerMapping[[#All],[Sub Ledger]],0))</f>
        <v>Administration</v>
      </c>
      <c r="J17404" s="22">
        <f>YEAR(Actuals[[#This Row],[Date]])</f>
        <v>2024</v>
      </c>
      <c r="K17404" s="22">
        <f>MONTH(Actuals[[#This Row],[Date]])</f>
        <v>1</v>
      </c>
      <c r="L17404" s="12"/>
    </row>
    <row r="17405" spans="1:12" x14ac:dyDescent="0.3">
      <c r="A17405">
        <v>12</v>
      </c>
      <c r="B17405">
        <v>28918</v>
      </c>
      <c r="C17405">
        <v>2</v>
      </c>
      <c r="D17405">
        <v>67000</v>
      </c>
      <c r="E17405" s="46">
        <v>45354</v>
      </c>
      <c r="F17405">
        <v>-31.61</v>
      </c>
      <c r="I17405" t="str">
        <f>INDEX(LedgerMapping[[#All],[Level 3]],MATCH(Actuals[[#This Row],[Sub Ledger]],LedgerMapping[[#All],[Sub Ledger]],0))</f>
        <v>Administration</v>
      </c>
      <c r="J17405" s="22">
        <f>YEAR(Actuals[[#This Row],[Date]])</f>
        <v>2024</v>
      </c>
      <c r="K17405" s="22">
        <f>MONTH(Actuals[[#This Row],[Date]])</f>
        <v>3</v>
      </c>
      <c r="L17405" s="12"/>
    </row>
    <row r="17406" spans="1:12" x14ac:dyDescent="0.3">
      <c r="A17406">
        <v>12</v>
      </c>
      <c r="B17406">
        <v>30045</v>
      </c>
      <c r="C17406">
        <v>2</v>
      </c>
      <c r="D17406">
        <v>67000</v>
      </c>
      <c r="E17406" s="46">
        <v>45384</v>
      </c>
      <c r="F17406">
        <v>-34.799999999999997</v>
      </c>
      <c r="I17406" t="str">
        <f>INDEX(LedgerMapping[[#All],[Level 3]],MATCH(Actuals[[#This Row],[Sub Ledger]],LedgerMapping[[#All],[Sub Ledger]],0))</f>
        <v>Administration</v>
      </c>
      <c r="J17406" s="22">
        <f>YEAR(Actuals[[#This Row],[Date]])</f>
        <v>2024</v>
      </c>
      <c r="K17406" s="22">
        <f>MONTH(Actuals[[#This Row],[Date]])</f>
        <v>4</v>
      </c>
      <c r="L17406" s="12"/>
    </row>
    <row r="17407" spans="1:12" x14ac:dyDescent="0.3">
      <c r="A17407">
        <v>12</v>
      </c>
      <c r="B17407">
        <v>31171</v>
      </c>
      <c r="C17407">
        <v>2</v>
      </c>
      <c r="D17407">
        <v>67000</v>
      </c>
      <c r="E17407" s="46">
        <v>45415</v>
      </c>
      <c r="F17407">
        <v>-85.87</v>
      </c>
      <c r="I17407" t="str">
        <f>INDEX(LedgerMapping[[#All],[Level 3]],MATCH(Actuals[[#This Row],[Sub Ledger]],LedgerMapping[[#All],[Sub Ledger]],0))</f>
        <v>Administration</v>
      </c>
      <c r="J17407" s="22">
        <f>YEAR(Actuals[[#This Row],[Date]])</f>
        <v>2024</v>
      </c>
      <c r="K17407" s="22">
        <f>MONTH(Actuals[[#This Row],[Date]])</f>
        <v>5</v>
      </c>
      <c r="L17407" s="12"/>
    </row>
    <row r="17408" spans="1:12" x14ac:dyDescent="0.3">
      <c r="A17408">
        <v>12</v>
      </c>
      <c r="B17408">
        <v>33420</v>
      </c>
      <c r="C17408">
        <v>2</v>
      </c>
      <c r="D17408">
        <v>67000</v>
      </c>
      <c r="E17408" s="46">
        <v>45476</v>
      </c>
      <c r="F17408">
        <v>-26.29</v>
      </c>
      <c r="I17408" t="str">
        <f>INDEX(LedgerMapping[[#All],[Level 3]],MATCH(Actuals[[#This Row],[Sub Ledger]],LedgerMapping[[#All],[Sub Ledger]],0))</f>
        <v>Administration</v>
      </c>
      <c r="J17408" s="22">
        <f>YEAR(Actuals[[#This Row],[Date]])</f>
        <v>2024</v>
      </c>
      <c r="K17408" s="22">
        <f>MONTH(Actuals[[#This Row],[Date]])</f>
        <v>7</v>
      </c>
      <c r="L17408" s="12"/>
    </row>
    <row r="17409" spans="1:12" x14ac:dyDescent="0.3">
      <c r="A17409">
        <v>12</v>
      </c>
      <c r="B17409">
        <v>34570</v>
      </c>
      <c r="C17409">
        <v>2</v>
      </c>
      <c r="D17409">
        <v>67000</v>
      </c>
      <c r="E17409" s="46">
        <v>45507</v>
      </c>
      <c r="F17409">
        <v>-85.87</v>
      </c>
      <c r="I17409" t="str">
        <f>INDEX(LedgerMapping[[#All],[Level 3]],MATCH(Actuals[[#This Row],[Sub Ledger]],LedgerMapping[[#All],[Sub Ledger]],0))</f>
        <v>Administration</v>
      </c>
      <c r="J17409" s="22">
        <f>YEAR(Actuals[[#This Row],[Date]])</f>
        <v>2024</v>
      </c>
      <c r="K17409" s="22">
        <f>MONTH(Actuals[[#This Row],[Date]])</f>
        <v>8</v>
      </c>
      <c r="L17409" s="12"/>
    </row>
    <row r="17410" spans="1:12" x14ac:dyDescent="0.3">
      <c r="A17410">
        <v>12</v>
      </c>
      <c r="B17410">
        <v>35722</v>
      </c>
      <c r="C17410">
        <v>2</v>
      </c>
      <c r="D17410">
        <v>67000</v>
      </c>
      <c r="E17410" s="46">
        <v>45536</v>
      </c>
      <c r="F17410">
        <v>-75.23</v>
      </c>
      <c r="I17410" t="str">
        <f>INDEX(LedgerMapping[[#All],[Level 3]],MATCH(Actuals[[#This Row],[Sub Ledger]],LedgerMapping[[#All],[Sub Ledger]],0))</f>
        <v>Administration</v>
      </c>
      <c r="J17410" s="22">
        <f>YEAR(Actuals[[#This Row],[Date]])</f>
        <v>2024</v>
      </c>
      <c r="K17410" s="22">
        <f>MONTH(Actuals[[#This Row],[Date]])</f>
        <v>9</v>
      </c>
      <c r="L17410" s="12"/>
    </row>
    <row r="17411" spans="1:12" x14ac:dyDescent="0.3">
      <c r="A17411">
        <v>12</v>
      </c>
      <c r="B17411">
        <v>36871</v>
      </c>
      <c r="C17411">
        <v>2</v>
      </c>
      <c r="D17411">
        <v>67000</v>
      </c>
      <c r="E17411" s="46">
        <v>45567</v>
      </c>
      <c r="F17411">
        <v>-37.99</v>
      </c>
      <c r="I17411" t="str">
        <f>INDEX(LedgerMapping[[#All],[Level 3]],MATCH(Actuals[[#This Row],[Sub Ledger]],LedgerMapping[[#All],[Sub Ledger]],0))</f>
        <v>Administration</v>
      </c>
      <c r="J17411" s="22">
        <f>YEAR(Actuals[[#This Row],[Date]])</f>
        <v>2024</v>
      </c>
      <c r="K17411" s="22">
        <f>MONTH(Actuals[[#This Row],[Date]])</f>
        <v>10</v>
      </c>
      <c r="L17411" s="12"/>
    </row>
    <row r="17412" spans="1:12" x14ac:dyDescent="0.3">
      <c r="A17412">
        <v>12</v>
      </c>
      <c r="B17412">
        <v>38021</v>
      </c>
      <c r="C17412">
        <v>2</v>
      </c>
      <c r="D17412">
        <v>67000</v>
      </c>
      <c r="E17412" s="46">
        <v>45597</v>
      </c>
      <c r="F17412">
        <v>-42.25</v>
      </c>
      <c r="I17412" t="str">
        <f>INDEX(LedgerMapping[[#All],[Level 3]],MATCH(Actuals[[#This Row],[Sub Ledger]],LedgerMapping[[#All],[Sub Ledger]],0))</f>
        <v>Administration</v>
      </c>
      <c r="J17412" s="22">
        <f>YEAR(Actuals[[#This Row],[Date]])</f>
        <v>2024</v>
      </c>
      <c r="K17412" s="22">
        <f>MONTH(Actuals[[#This Row],[Date]])</f>
        <v>11</v>
      </c>
      <c r="L17412" s="12"/>
    </row>
    <row r="17413" spans="1:12" x14ac:dyDescent="0.3">
      <c r="A17413">
        <v>12</v>
      </c>
      <c r="B17413">
        <v>39173</v>
      </c>
      <c r="C17413">
        <v>2</v>
      </c>
      <c r="D17413">
        <v>67000</v>
      </c>
      <c r="E17413" s="46">
        <v>45628</v>
      </c>
      <c r="F17413">
        <v>-68.849999999999994</v>
      </c>
      <c r="I17413" t="str">
        <f>INDEX(LedgerMapping[[#All],[Level 3]],MATCH(Actuals[[#This Row],[Sub Ledger]],LedgerMapping[[#All],[Sub Ledger]],0))</f>
        <v>Administration</v>
      </c>
      <c r="J17413" s="22">
        <f>YEAR(Actuals[[#This Row],[Date]])</f>
        <v>2024</v>
      </c>
      <c r="K17413" s="22">
        <f>MONTH(Actuals[[#This Row],[Date]])</f>
        <v>12</v>
      </c>
      <c r="L17413" s="12"/>
    </row>
    <row r="17414" spans="1:12" x14ac:dyDescent="0.3">
      <c r="A17414">
        <v>12</v>
      </c>
      <c r="B17414">
        <v>14424</v>
      </c>
      <c r="C17414">
        <v>2</v>
      </c>
      <c r="D17414">
        <v>68000</v>
      </c>
      <c r="E17414" s="46">
        <v>44927</v>
      </c>
      <c r="F17414">
        <v>-5.01</v>
      </c>
      <c r="I17414" t="str">
        <f>INDEX(LedgerMapping[[#All],[Level 3]],MATCH(Actuals[[#This Row],[Sub Ledger]],LedgerMapping[[#All],[Sub Ledger]],0))</f>
        <v>Administration</v>
      </c>
      <c r="J17414" s="22">
        <f>YEAR(Actuals[[#This Row],[Date]])</f>
        <v>2023</v>
      </c>
      <c r="K17414" s="22">
        <f>MONTH(Actuals[[#This Row],[Date]])</f>
        <v>1</v>
      </c>
      <c r="L17414" s="12"/>
    </row>
    <row r="17415" spans="1:12" x14ac:dyDescent="0.3">
      <c r="A17415">
        <v>12</v>
      </c>
      <c r="B17415">
        <v>16434</v>
      </c>
      <c r="C17415">
        <v>2</v>
      </c>
      <c r="D17415">
        <v>68000</v>
      </c>
      <c r="E17415" s="46">
        <v>44988</v>
      </c>
      <c r="F17415">
        <v>-7.14</v>
      </c>
      <c r="I17415" t="str">
        <f>INDEX(LedgerMapping[[#All],[Level 3]],MATCH(Actuals[[#This Row],[Sub Ledger]],LedgerMapping[[#All],[Sub Ledger]],0))</f>
        <v>Administration</v>
      </c>
      <c r="J17415" s="22">
        <f>YEAR(Actuals[[#This Row],[Date]])</f>
        <v>2023</v>
      </c>
      <c r="K17415" s="22">
        <f>MONTH(Actuals[[#This Row],[Date]])</f>
        <v>3</v>
      </c>
      <c r="L17415" s="12"/>
    </row>
    <row r="17416" spans="1:12" x14ac:dyDescent="0.3">
      <c r="A17416">
        <v>12</v>
      </c>
      <c r="B17416">
        <v>17466</v>
      </c>
      <c r="C17416">
        <v>2</v>
      </c>
      <c r="D17416">
        <v>68000</v>
      </c>
      <c r="E17416" s="46">
        <v>45018</v>
      </c>
      <c r="F17416">
        <v>-6.08</v>
      </c>
      <c r="I17416" t="str">
        <f>INDEX(LedgerMapping[[#All],[Level 3]],MATCH(Actuals[[#This Row],[Sub Ledger]],LedgerMapping[[#All],[Sub Ledger]],0))</f>
        <v>Administration</v>
      </c>
      <c r="J17416" s="22">
        <f>YEAR(Actuals[[#This Row],[Date]])</f>
        <v>2023</v>
      </c>
      <c r="K17416" s="22">
        <f>MONTH(Actuals[[#This Row],[Date]])</f>
        <v>4</v>
      </c>
      <c r="L17416" s="12"/>
    </row>
    <row r="17417" spans="1:12" x14ac:dyDescent="0.3">
      <c r="A17417">
        <v>12</v>
      </c>
      <c r="B17417">
        <v>19499</v>
      </c>
      <c r="C17417">
        <v>2</v>
      </c>
      <c r="D17417">
        <v>68000</v>
      </c>
      <c r="E17417" s="46">
        <v>45079</v>
      </c>
      <c r="F17417">
        <v>-6.08</v>
      </c>
      <c r="I17417" t="str">
        <f>INDEX(LedgerMapping[[#All],[Level 3]],MATCH(Actuals[[#This Row],[Sub Ledger]],LedgerMapping[[#All],[Sub Ledger]],0))</f>
        <v>Administration</v>
      </c>
      <c r="J17417" s="22">
        <f>YEAR(Actuals[[#This Row],[Date]])</f>
        <v>2023</v>
      </c>
      <c r="K17417" s="22">
        <f>MONTH(Actuals[[#This Row],[Date]])</f>
        <v>6</v>
      </c>
      <c r="L17417" s="12"/>
    </row>
    <row r="17418" spans="1:12" x14ac:dyDescent="0.3">
      <c r="A17418">
        <v>12</v>
      </c>
      <c r="B17418">
        <v>20528</v>
      </c>
      <c r="C17418">
        <v>2</v>
      </c>
      <c r="D17418">
        <v>68000</v>
      </c>
      <c r="E17418" s="46">
        <v>45110</v>
      </c>
      <c r="F17418">
        <v>-6.08</v>
      </c>
      <c r="I17418" t="str">
        <f>INDEX(LedgerMapping[[#All],[Level 3]],MATCH(Actuals[[#This Row],[Sub Ledger]],LedgerMapping[[#All],[Sub Ledger]],0))</f>
        <v>Administration</v>
      </c>
      <c r="J17418" s="22">
        <f>YEAR(Actuals[[#This Row],[Date]])</f>
        <v>2023</v>
      </c>
      <c r="K17418" s="22">
        <f>MONTH(Actuals[[#This Row],[Date]])</f>
        <v>7</v>
      </c>
      <c r="L17418" s="12"/>
    </row>
    <row r="17419" spans="1:12" x14ac:dyDescent="0.3">
      <c r="A17419">
        <v>12</v>
      </c>
      <c r="B17419">
        <v>24539</v>
      </c>
      <c r="C17419">
        <v>2</v>
      </c>
      <c r="D17419">
        <v>68000</v>
      </c>
      <c r="E17419" s="46">
        <v>45230</v>
      </c>
      <c r="F17419">
        <v>-3.95</v>
      </c>
      <c r="I17419" t="str">
        <f>INDEX(LedgerMapping[[#All],[Level 3]],MATCH(Actuals[[#This Row],[Sub Ledger]],LedgerMapping[[#All],[Sub Ledger]],0))</f>
        <v>Administration</v>
      </c>
      <c r="J17419" s="22">
        <f>YEAR(Actuals[[#This Row],[Date]])</f>
        <v>2023</v>
      </c>
      <c r="K17419" s="22">
        <f>MONTH(Actuals[[#This Row],[Date]])</f>
        <v>10</v>
      </c>
      <c r="L17419" s="12"/>
    </row>
    <row r="17420" spans="1:12" x14ac:dyDescent="0.3">
      <c r="A17420">
        <v>12</v>
      </c>
      <c r="B17420">
        <v>25570</v>
      </c>
      <c r="C17420">
        <v>2</v>
      </c>
      <c r="D17420">
        <v>68000</v>
      </c>
      <c r="E17420" s="46">
        <v>45261</v>
      </c>
      <c r="F17420">
        <v>-3.95</v>
      </c>
      <c r="I17420" t="str">
        <f>INDEX(LedgerMapping[[#All],[Level 3]],MATCH(Actuals[[#This Row],[Sub Ledger]],LedgerMapping[[#All],[Sub Ledger]],0))</f>
        <v>Administration</v>
      </c>
      <c r="J17420" s="22">
        <f>YEAR(Actuals[[#This Row],[Date]])</f>
        <v>2023</v>
      </c>
      <c r="K17420" s="22">
        <f>MONTH(Actuals[[#This Row],[Date]])</f>
        <v>12</v>
      </c>
      <c r="L17420" s="12"/>
    </row>
    <row r="17421" spans="1:12" x14ac:dyDescent="0.3">
      <c r="A17421">
        <v>12</v>
      </c>
      <c r="B17421">
        <v>27767</v>
      </c>
      <c r="C17421">
        <v>2</v>
      </c>
      <c r="D17421">
        <v>68000</v>
      </c>
      <c r="E17421" s="46">
        <v>45322</v>
      </c>
      <c r="F17421">
        <v>-18.84</v>
      </c>
      <c r="I17421" t="str">
        <f>INDEX(LedgerMapping[[#All],[Level 3]],MATCH(Actuals[[#This Row],[Sub Ledger]],LedgerMapping[[#All],[Sub Ledger]],0))</f>
        <v>Administration</v>
      </c>
      <c r="J17421" s="22">
        <f>YEAR(Actuals[[#This Row],[Date]])</f>
        <v>2024</v>
      </c>
      <c r="K17421" s="22">
        <f>MONTH(Actuals[[#This Row],[Date]])</f>
        <v>1</v>
      </c>
      <c r="L17421" s="12"/>
    </row>
    <row r="17422" spans="1:12" x14ac:dyDescent="0.3">
      <c r="A17422">
        <v>12</v>
      </c>
      <c r="B17422">
        <v>28919</v>
      </c>
      <c r="C17422">
        <v>2</v>
      </c>
      <c r="D17422">
        <v>68000</v>
      </c>
      <c r="E17422" s="46">
        <v>45354</v>
      </c>
      <c r="F17422">
        <v>-24.16</v>
      </c>
      <c r="I17422" t="str">
        <f>INDEX(LedgerMapping[[#All],[Level 3]],MATCH(Actuals[[#This Row],[Sub Ledger]],LedgerMapping[[#All],[Sub Ledger]],0))</f>
        <v>Administration</v>
      </c>
      <c r="J17422" s="22">
        <f>YEAR(Actuals[[#This Row],[Date]])</f>
        <v>2024</v>
      </c>
      <c r="K17422" s="22">
        <f>MONTH(Actuals[[#This Row],[Date]])</f>
        <v>3</v>
      </c>
      <c r="L17422" s="12"/>
    </row>
    <row r="17423" spans="1:12" x14ac:dyDescent="0.3">
      <c r="A17423">
        <v>12</v>
      </c>
      <c r="B17423">
        <v>30046</v>
      </c>
      <c r="C17423">
        <v>2</v>
      </c>
      <c r="D17423">
        <v>68000</v>
      </c>
      <c r="E17423" s="46">
        <v>45384</v>
      </c>
      <c r="F17423">
        <v>-26.29</v>
      </c>
      <c r="I17423" t="str">
        <f>INDEX(LedgerMapping[[#All],[Level 3]],MATCH(Actuals[[#This Row],[Sub Ledger]],LedgerMapping[[#All],[Sub Ledger]],0))</f>
        <v>Administration</v>
      </c>
      <c r="J17423" s="22">
        <f>YEAR(Actuals[[#This Row],[Date]])</f>
        <v>2024</v>
      </c>
      <c r="K17423" s="22">
        <f>MONTH(Actuals[[#This Row],[Date]])</f>
        <v>4</v>
      </c>
      <c r="L17423" s="12"/>
    </row>
    <row r="17424" spans="1:12" x14ac:dyDescent="0.3">
      <c r="A17424">
        <v>12</v>
      </c>
      <c r="B17424">
        <v>31172</v>
      </c>
      <c r="C17424">
        <v>2</v>
      </c>
      <c r="D17424">
        <v>68000</v>
      </c>
      <c r="E17424" s="46">
        <v>45415</v>
      </c>
      <c r="F17424">
        <v>-64.59</v>
      </c>
      <c r="I17424" t="str">
        <f>INDEX(LedgerMapping[[#All],[Level 3]],MATCH(Actuals[[#This Row],[Sub Ledger]],LedgerMapping[[#All],[Sub Ledger]],0))</f>
        <v>Administration</v>
      </c>
      <c r="J17424" s="22">
        <f>YEAR(Actuals[[#This Row],[Date]])</f>
        <v>2024</v>
      </c>
      <c r="K17424" s="22">
        <f>MONTH(Actuals[[#This Row],[Date]])</f>
        <v>5</v>
      </c>
      <c r="L17424" s="12"/>
    </row>
    <row r="17425" spans="1:12" x14ac:dyDescent="0.3">
      <c r="A17425">
        <v>12</v>
      </c>
      <c r="B17425">
        <v>33421</v>
      </c>
      <c r="C17425">
        <v>2</v>
      </c>
      <c r="D17425">
        <v>68000</v>
      </c>
      <c r="E17425" s="46">
        <v>45476</v>
      </c>
      <c r="F17425">
        <v>-19.91</v>
      </c>
      <c r="I17425" t="str">
        <f>INDEX(LedgerMapping[[#All],[Level 3]],MATCH(Actuals[[#This Row],[Sub Ledger]],LedgerMapping[[#All],[Sub Ledger]],0))</f>
        <v>Administration</v>
      </c>
      <c r="J17425" s="22">
        <f>YEAR(Actuals[[#This Row],[Date]])</f>
        <v>2024</v>
      </c>
      <c r="K17425" s="22">
        <f>MONTH(Actuals[[#This Row],[Date]])</f>
        <v>7</v>
      </c>
      <c r="L17425" s="12"/>
    </row>
    <row r="17426" spans="1:12" x14ac:dyDescent="0.3">
      <c r="A17426">
        <v>12</v>
      </c>
      <c r="B17426">
        <v>34571</v>
      </c>
      <c r="C17426">
        <v>2</v>
      </c>
      <c r="D17426">
        <v>68000</v>
      </c>
      <c r="E17426" s="46">
        <v>45507</v>
      </c>
      <c r="F17426">
        <v>-64.59</v>
      </c>
      <c r="I17426" t="str">
        <f>INDEX(LedgerMapping[[#All],[Level 3]],MATCH(Actuals[[#This Row],[Sub Ledger]],LedgerMapping[[#All],[Sub Ledger]],0))</f>
        <v>Administration</v>
      </c>
      <c r="J17426" s="22">
        <f>YEAR(Actuals[[#This Row],[Date]])</f>
        <v>2024</v>
      </c>
      <c r="K17426" s="22">
        <f>MONTH(Actuals[[#This Row],[Date]])</f>
        <v>8</v>
      </c>
      <c r="L17426" s="12"/>
    </row>
    <row r="17427" spans="1:12" x14ac:dyDescent="0.3">
      <c r="A17427">
        <v>12</v>
      </c>
      <c r="B17427">
        <v>35723</v>
      </c>
      <c r="C17427">
        <v>2</v>
      </c>
      <c r="D17427">
        <v>68000</v>
      </c>
      <c r="E17427" s="46">
        <v>45536</v>
      </c>
      <c r="F17427">
        <v>-58.21</v>
      </c>
      <c r="I17427" t="str">
        <f>INDEX(LedgerMapping[[#All],[Level 3]],MATCH(Actuals[[#This Row],[Sub Ledger]],LedgerMapping[[#All],[Sub Ledger]],0))</f>
        <v>Administration</v>
      </c>
      <c r="J17427" s="22">
        <f>YEAR(Actuals[[#This Row],[Date]])</f>
        <v>2024</v>
      </c>
      <c r="K17427" s="22">
        <f>MONTH(Actuals[[#This Row],[Date]])</f>
        <v>9</v>
      </c>
      <c r="L17427" s="12"/>
    </row>
    <row r="17428" spans="1:12" x14ac:dyDescent="0.3">
      <c r="A17428">
        <v>12</v>
      </c>
      <c r="B17428">
        <v>36872</v>
      </c>
      <c r="C17428">
        <v>2</v>
      </c>
      <c r="D17428">
        <v>68000</v>
      </c>
      <c r="E17428" s="46">
        <v>45567</v>
      </c>
      <c r="F17428">
        <v>-28.42</v>
      </c>
      <c r="I17428" t="str">
        <f>INDEX(LedgerMapping[[#All],[Level 3]],MATCH(Actuals[[#This Row],[Sub Ledger]],LedgerMapping[[#All],[Sub Ledger]],0))</f>
        <v>Administration</v>
      </c>
      <c r="J17428" s="22">
        <f>YEAR(Actuals[[#This Row],[Date]])</f>
        <v>2024</v>
      </c>
      <c r="K17428" s="22">
        <f>MONTH(Actuals[[#This Row],[Date]])</f>
        <v>10</v>
      </c>
      <c r="L17428" s="12"/>
    </row>
    <row r="17429" spans="1:12" x14ac:dyDescent="0.3">
      <c r="A17429">
        <v>12</v>
      </c>
      <c r="B17429">
        <v>38022</v>
      </c>
      <c r="C17429">
        <v>2</v>
      </c>
      <c r="D17429">
        <v>68000</v>
      </c>
      <c r="E17429" s="46">
        <v>45597</v>
      </c>
      <c r="F17429">
        <v>-31.61</v>
      </c>
      <c r="I17429" t="str">
        <f>INDEX(LedgerMapping[[#All],[Level 3]],MATCH(Actuals[[#This Row],[Sub Ledger]],LedgerMapping[[#All],[Sub Ledger]],0))</f>
        <v>Administration</v>
      </c>
      <c r="J17429" s="22">
        <f>YEAR(Actuals[[#This Row],[Date]])</f>
        <v>2024</v>
      </c>
      <c r="K17429" s="22">
        <f>MONTH(Actuals[[#This Row],[Date]])</f>
        <v>11</v>
      </c>
      <c r="L17429" s="12"/>
    </row>
    <row r="17430" spans="1:12" x14ac:dyDescent="0.3">
      <c r="A17430">
        <v>12</v>
      </c>
      <c r="B17430">
        <v>39174</v>
      </c>
      <c r="C17430">
        <v>2</v>
      </c>
      <c r="D17430">
        <v>68000</v>
      </c>
      <c r="E17430" s="46">
        <v>45628</v>
      </c>
      <c r="F17430">
        <v>-51.82</v>
      </c>
      <c r="I17430" t="str">
        <f>INDEX(LedgerMapping[[#All],[Level 3]],MATCH(Actuals[[#This Row],[Sub Ledger]],LedgerMapping[[#All],[Sub Ledger]],0))</f>
        <v>Administration</v>
      </c>
      <c r="J17430" s="22">
        <f>YEAR(Actuals[[#This Row],[Date]])</f>
        <v>2024</v>
      </c>
      <c r="K17430" s="22">
        <f>MONTH(Actuals[[#This Row],[Date]])</f>
        <v>12</v>
      </c>
      <c r="L17430" s="12"/>
    </row>
    <row r="17431" spans="1:12" x14ac:dyDescent="0.3">
      <c r="A17431">
        <v>12</v>
      </c>
      <c r="B17431">
        <v>14425</v>
      </c>
      <c r="C17431">
        <v>2</v>
      </c>
      <c r="D17431">
        <v>69000</v>
      </c>
      <c r="E17431" s="46">
        <v>44927</v>
      </c>
      <c r="F17431">
        <v>-1.82</v>
      </c>
      <c r="I17431" t="str">
        <f>INDEX(LedgerMapping[[#All],[Level 3]],MATCH(Actuals[[#This Row],[Sub Ledger]],LedgerMapping[[#All],[Sub Ledger]],0))</f>
        <v>Administration</v>
      </c>
      <c r="J17431" s="22">
        <f>YEAR(Actuals[[#This Row],[Date]])</f>
        <v>2023</v>
      </c>
      <c r="K17431" s="22">
        <f>MONTH(Actuals[[#This Row],[Date]])</f>
        <v>1</v>
      </c>
      <c r="L17431" s="12"/>
    </row>
    <row r="17432" spans="1:12" x14ac:dyDescent="0.3">
      <c r="A17432">
        <v>12</v>
      </c>
      <c r="B17432">
        <v>16435</v>
      </c>
      <c r="C17432">
        <v>2</v>
      </c>
      <c r="D17432">
        <v>69000</v>
      </c>
      <c r="E17432" s="46">
        <v>44988</v>
      </c>
      <c r="F17432">
        <v>-2.89</v>
      </c>
      <c r="I17432" t="str">
        <f>INDEX(LedgerMapping[[#All],[Level 3]],MATCH(Actuals[[#This Row],[Sub Ledger]],LedgerMapping[[#All],[Sub Ledger]],0))</f>
        <v>Administration</v>
      </c>
      <c r="J17432" s="22">
        <f>YEAR(Actuals[[#This Row],[Date]])</f>
        <v>2023</v>
      </c>
      <c r="K17432" s="22">
        <f>MONTH(Actuals[[#This Row],[Date]])</f>
        <v>3</v>
      </c>
      <c r="L17432" s="12"/>
    </row>
    <row r="17433" spans="1:12" x14ac:dyDescent="0.3">
      <c r="A17433">
        <v>12</v>
      </c>
      <c r="B17433">
        <v>17467</v>
      </c>
      <c r="C17433">
        <v>2</v>
      </c>
      <c r="D17433">
        <v>69000</v>
      </c>
      <c r="E17433" s="46">
        <v>45018</v>
      </c>
      <c r="F17433">
        <v>-2.89</v>
      </c>
      <c r="I17433" t="str">
        <f>INDEX(LedgerMapping[[#All],[Level 3]],MATCH(Actuals[[#This Row],[Sub Ledger]],LedgerMapping[[#All],[Sub Ledger]],0))</f>
        <v>Administration</v>
      </c>
      <c r="J17433" s="22">
        <f>YEAR(Actuals[[#This Row],[Date]])</f>
        <v>2023</v>
      </c>
      <c r="K17433" s="22">
        <f>MONTH(Actuals[[#This Row],[Date]])</f>
        <v>4</v>
      </c>
      <c r="L17433" s="12"/>
    </row>
    <row r="17434" spans="1:12" x14ac:dyDescent="0.3">
      <c r="A17434">
        <v>12</v>
      </c>
      <c r="B17434">
        <v>19500</v>
      </c>
      <c r="C17434">
        <v>2</v>
      </c>
      <c r="D17434">
        <v>69000</v>
      </c>
      <c r="E17434" s="46">
        <v>45079</v>
      </c>
      <c r="F17434">
        <v>-1.82</v>
      </c>
      <c r="I17434" t="str">
        <f>INDEX(LedgerMapping[[#All],[Level 3]],MATCH(Actuals[[#This Row],[Sub Ledger]],LedgerMapping[[#All],[Sub Ledger]],0))</f>
        <v>Administration</v>
      </c>
      <c r="J17434" s="22">
        <f>YEAR(Actuals[[#This Row],[Date]])</f>
        <v>2023</v>
      </c>
      <c r="K17434" s="22">
        <f>MONTH(Actuals[[#This Row],[Date]])</f>
        <v>6</v>
      </c>
      <c r="L17434" s="12"/>
    </row>
    <row r="17435" spans="1:12" x14ac:dyDescent="0.3">
      <c r="A17435">
        <v>12</v>
      </c>
      <c r="B17435">
        <v>20529</v>
      </c>
      <c r="C17435">
        <v>2</v>
      </c>
      <c r="D17435">
        <v>69000</v>
      </c>
      <c r="E17435" s="46">
        <v>45110</v>
      </c>
      <c r="F17435">
        <v>-2.89</v>
      </c>
      <c r="I17435" t="str">
        <f>INDEX(LedgerMapping[[#All],[Level 3]],MATCH(Actuals[[#This Row],[Sub Ledger]],LedgerMapping[[#All],[Sub Ledger]],0))</f>
        <v>Administration</v>
      </c>
      <c r="J17435" s="22">
        <f>YEAR(Actuals[[#This Row],[Date]])</f>
        <v>2023</v>
      </c>
      <c r="K17435" s="22">
        <f>MONTH(Actuals[[#This Row],[Date]])</f>
        <v>7</v>
      </c>
      <c r="L17435" s="12"/>
    </row>
    <row r="17436" spans="1:12" x14ac:dyDescent="0.3">
      <c r="A17436">
        <v>12</v>
      </c>
      <c r="B17436">
        <v>24540</v>
      </c>
      <c r="C17436">
        <v>2</v>
      </c>
      <c r="D17436">
        <v>69000</v>
      </c>
      <c r="E17436" s="46">
        <v>45230</v>
      </c>
      <c r="F17436">
        <v>-1.82</v>
      </c>
      <c r="I17436" t="str">
        <f>INDEX(LedgerMapping[[#All],[Level 3]],MATCH(Actuals[[#This Row],[Sub Ledger]],LedgerMapping[[#All],[Sub Ledger]],0))</f>
        <v>Administration</v>
      </c>
      <c r="J17436" s="22">
        <f>YEAR(Actuals[[#This Row],[Date]])</f>
        <v>2023</v>
      </c>
      <c r="K17436" s="22">
        <f>MONTH(Actuals[[#This Row],[Date]])</f>
        <v>10</v>
      </c>
      <c r="L17436" s="12"/>
    </row>
    <row r="17437" spans="1:12" x14ac:dyDescent="0.3">
      <c r="A17437">
        <v>12</v>
      </c>
      <c r="B17437">
        <v>25571</v>
      </c>
      <c r="C17437">
        <v>2</v>
      </c>
      <c r="D17437">
        <v>69000</v>
      </c>
      <c r="E17437" s="46">
        <v>45261</v>
      </c>
      <c r="F17437">
        <v>-1.82</v>
      </c>
      <c r="I17437" t="str">
        <f>INDEX(LedgerMapping[[#All],[Level 3]],MATCH(Actuals[[#This Row],[Sub Ledger]],LedgerMapping[[#All],[Sub Ledger]],0))</f>
        <v>Administration</v>
      </c>
      <c r="J17437" s="22">
        <f>YEAR(Actuals[[#This Row],[Date]])</f>
        <v>2023</v>
      </c>
      <c r="K17437" s="22">
        <f>MONTH(Actuals[[#This Row],[Date]])</f>
        <v>12</v>
      </c>
      <c r="L17437" s="12"/>
    </row>
    <row r="17438" spans="1:12" x14ac:dyDescent="0.3">
      <c r="A17438">
        <v>12</v>
      </c>
      <c r="B17438">
        <v>27768</v>
      </c>
      <c r="C17438">
        <v>2</v>
      </c>
      <c r="D17438">
        <v>69000</v>
      </c>
      <c r="E17438" s="46">
        <v>45322</v>
      </c>
      <c r="F17438">
        <v>-6.08</v>
      </c>
      <c r="I17438" t="str">
        <f>INDEX(LedgerMapping[[#All],[Level 3]],MATCH(Actuals[[#This Row],[Sub Ledger]],LedgerMapping[[#All],[Sub Ledger]],0))</f>
        <v>Administration</v>
      </c>
      <c r="J17438" s="22">
        <f>YEAR(Actuals[[#This Row],[Date]])</f>
        <v>2024</v>
      </c>
      <c r="K17438" s="22">
        <f>MONTH(Actuals[[#This Row],[Date]])</f>
        <v>1</v>
      </c>
      <c r="L17438" s="12"/>
    </row>
    <row r="17439" spans="1:12" x14ac:dyDescent="0.3">
      <c r="A17439">
        <v>12</v>
      </c>
      <c r="B17439">
        <v>28920</v>
      </c>
      <c r="C17439">
        <v>2</v>
      </c>
      <c r="D17439">
        <v>69000</v>
      </c>
      <c r="E17439" s="46">
        <v>45354</v>
      </c>
      <c r="F17439">
        <v>-7.14</v>
      </c>
      <c r="I17439" t="str">
        <f>INDEX(LedgerMapping[[#All],[Level 3]],MATCH(Actuals[[#This Row],[Sub Ledger]],LedgerMapping[[#All],[Sub Ledger]],0))</f>
        <v>Administration</v>
      </c>
      <c r="J17439" s="22">
        <f>YEAR(Actuals[[#This Row],[Date]])</f>
        <v>2024</v>
      </c>
      <c r="K17439" s="22">
        <f>MONTH(Actuals[[#This Row],[Date]])</f>
        <v>3</v>
      </c>
      <c r="L17439" s="12"/>
    </row>
    <row r="17440" spans="1:12" x14ac:dyDescent="0.3">
      <c r="A17440">
        <v>12</v>
      </c>
      <c r="B17440">
        <v>30047</v>
      </c>
      <c r="C17440">
        <v>2</v>
      </c>
      <c r="D17440">
        <v>69000</v>
      </c>
      <c r="E17440" s="46">
        <v>45384</v>
      </c>
      <c r="F17440">
        <v>-8.2100000000000009</v>
      </c>
      <c r="I17440" t="str">
        <f>INDEX(LedgerMapping[[#All],[Level 3]],MATCH(Actuals[[#This Row],[Sub Ledger]],LedgerMapping[[#All],[Sub Ledger]],0))</f>
        <v>Administration</v>
      </c>
      <c r="J17440" s="22">
        <f>YEAR(Actuals[[#This Row],[Date]])</f>
        <v>2024</v>
      </c>
      <c r="K17440" s="22">
        <f>MONTH(Actuals[[#This Row],[Date]])</f>
        <v>4</v>
      </c>
      <c r="L17440" s="12"/>
    </row>
    <row r="17441" spans="1:12" x14ac:dyDescent="0.3">
      <c r="A17441">
        <v>12</v>
      </c>
      <c r="B17441">
        <v>31173</v>
      </c>
      <c r="C17441">
        <v>2</v>
      </c>
      <c r="D17441">
        <v>69000</v>
      </c>
      <c r="E17441" s="46">
        <v>45415</v>
      </c>
      <c r="F17441">
        <v>-19.91</v>
      </c>
      <c r="I17441" t="str">
        <f>INDEX(LedgerMapping[[#All],[Level 3]],MATCH(Actuals[[#This Row],[Sub Ledger]],LedgerMapping[[#All],[Sub Ledger]],0))</f>
        <v>Administration</v>
      </c>
      <c r="J17441" s="22">
        <f>YEAR(Actuals[[#This Row],[Date]])</f>
        <v>2024</v>
      </c>
      <c r="K17441" s="22">
        <f>MONTH(Actuals[[#This Row],[Date]])</f>
        <v>5</v>
      </c>
      <c r="L17441" s="12"/>
    </row>
    <row r="17442" spans="1:12" x14ac:dyDescent="0.3">
      <c r="A17442">
        <v>12</v>
      </c>
      <c r="B17442">
        <v>33422</v>
      </c>
      <c r="C17442">
        <v>2</v>
      </c>
      <c r="D17442">
        <v>69000</v>
      </c>
      <c r="E17442" s="46">
        <v>45476</v>
      </c>
      <c r="F17442">
        <v>-6.08</v>
      </c>
      <c r="I17442" t="str">
        <f>INDEX(LedgerMapping[[#All],[Level 3]],MATCH(Actuals[[#This Row],[Sub Ledger]],LedgerMapping[[#All],[Sub Ledger]],0))</f>
        <v>Administration</v>
      </c>
      <c r="J17442" s="22">
        <f>YEAR(Actuals[[#This Row],[Date]])</f>
        <v>2024</v>
      </c>
      <c r="K17442" s="22">
        <f>MONTH(Actuals[[#This Row],[Date]])</f>
        <v>7</v>
      </c>
      <c r="L17442" s="12"/>
    </row>
    <row r="17443" spans="1:12" x14ac:dyDescent="0.3">
      <c r="A17443">
        <v>12</v>
      </c>
      <c r="B17443">
        <v>34572</v>
      </c>
      <c r="C17443">
        <v>2</v>
      </c>
      <c r="D17443">
        <v>69000</v>
      </c>
      <c r="E17443" s="46">
        <v>45507</v>
      </c>
      <c r="F17443">
        <v>-19.91</v>
      </c>
      <c r="I17443" t="str">
        <f>INDEX(LedgerMapping[[#All],[Level 3]],MATCH(Actuals[[#This Row],[Sub Ledger]],LedgerMapping[[#All],[Sub Ledger]],0))</f>
        <v>Administration</v>
      </c>
      <c r="J17443" s="22">
        <f>YEAR(Actuals[[#This Row],[Date]])</f>
        <v>2024</v>
      </c>
      <c r="K17443" s="22">
        <f>MONTH(Actuals[[#This Row],[Date]])</f>
        <v>8</v>
      </c>
      <c r="L17443" s="12"/>
    </row>
    <row r="17444" spans="1:12" x14ac:dyDescent="0.3">
      <c r="A17444">
        <v>12</v>
      </c>
      <c r="B17444">
        <v>35724</v>
      </c>
      <c r="C17444">
        <v>2</v>
      </c>
      <c r="D17444">
        <v>69000</v>
      </c>
      <c r="E17444" s="46">
        <v>45536</v>
      </c>
      <c r="F17444">
        <v>-17.78</v>
      </c>
      <c r="I17444" t="str">
        <f>INDEX(LedgerMapping[[#All],[Level 3]],MATCH(Actuals[[#This Row],[Sub Ledger]],LedgerMapping[[#All],[Sub Ledger]],0))</f>
        <v>Administration</v>
      </c>
      <c r="J17444" s="22">
        <f>YEAR(Actuals[[#This Row],[Date]])</f>
        <v>2024</v>
      </c>
      <c r="K17444" s="22">
        <f>MONTH(Actuals[[#This Row],[Date]])</f>
        <v>9</v>
      </c>
      <c r="L17444" s="12"/>
    </row>
    <row r="17445" spans="1:12" x14ac:dyDescent="0.3">
      <c r="A17445">
        <v>12</v>
      </c>
      <c r="B17445">
        <v>36873</v>
      </c>
      <c r="C17445">
        <v>2</v>
      </c>
      <c r="D17445">
        <v>69000</v>
      </c>
      <c r="E17445" s="46">
        <v>45567</v>
      </c>
      <c r="F17445">
        <v>-9.27</v>
      </c>
      <c r="I17445" t="str">
        <f>INDEX(LedgerMapping[[#All],[Level 3]],MATCH(Actuals[[#This Row],[Sub Ledger]],LedgerMapping[[#All],[Sub Ledger]],0))</f>
        <v>Administration</v>
      </c>
      <c r="J17445" s="22">
        <f>YEAR(Actuals[[#This Row],[Date]])</f>
        <v>2024</v>
      </c>
      <c r="K17445" s="22">
        <f>MONTH(Actuals[[#This Row],[Date]])</f>
        <v>10</v>
      </c>
      <c r="L17445" s="12"/>
    </row>
    <row r="17446" spans="1:12" x14ac:dyDescent="0.3">
      <c r="A17446">
        <v>12</v>
      </c>
      <c r="B17446">
        <v>38023</v>
      </c>
      <c r="C17446">
        <v>2</v>
      </c>
      <c r="D17446">
        <v>69000</v>
      </c>
      <c r="E17446" s="46">
        <v>45597</v>
      </c>
      <c r="F17446">
        <v>-10.33</v>
      </c>
      <c r="I17446" t="str">
        <f>INDEX(LedgerMapping[[#All],[Level 3]],MATCH(Actuals[[#This Row],[Sub Ledger]],LedgerMapping[[#All],[Sub Ledger]],0))</f>
        <v>Administration</v>
      </c>
      <c r="J17446" s="22">
        <f>YEAR(Actuals[[#This Row],[Date]])</f>
        <v>2024</v>
      </c>
      <c r="K17446" s="22">
        <f>MONTH(Actuals[[#This Row],[Date]])</f>
        <v>11</v>
      </c>
      <c r="L17446" s="12"/>
    </row>
    <row r="17447" spans="1:12" x14ac:dyDescent="0.3">
      <c r="A17447">
        <v>12</v>
      </c>
      <c r="B17447">
        <v>39175</v>
      </c>
      <c r="C17447">
        <v>2</v>
      </c>
      <c r="D17447">
        <v>69000</v>
      </c>
      <c r="E17447" s="46">
        <v>45628</v>
      </c>
      <c r="F17447">
        <v>-15.65</v>
      </c>
      <c r="I17447" t="str">
        <f>INDEX(LedgerMapping[[#All],[Level 3]],MATCH(Actuals[[#This Row],[Sub Ledger]],LedgerMapping[[#All],[Sub Ledger]],0))</f>
        <v>Administration</v>
      </c>
      <c r="J17447" s="22">
        <f>YEAR(Actuals[[#This Row],[Date]])</f>
        <v>2024</v>
      </c>
      <c r="K17447" s="22">
        <f>MONTH(Actuals[[#This Row],[Date]])</f>
        <v>12</v>
      </c>
      <c r="L17447" s="12"/>
    </row>
    <row r="17448" spans="1:12" x14ac:dyDescent="0.3">
      <c r="A17448">
        <v>12</v>
      </c>
      <c r="B17448">
        <v>14426</v>
      </c>
      <c r="C17448">
        <v>2</v>
      </c>
      <c r="D17448">
        <v>71000</v>
      </c>
      <c r="E17448" s="46">
        <v>44927</v>
      </c>
      <c r="F17448">
        <v>-2.89</v>
      </c>
      <c r="I17448" t="str">
        <f>INDEX(LedgerMapping[[#All],[Level 3]],MATCH(Actuals[[#This Row],[Sub Ledger]],LedgerMapping[[#All],[Sub Ledger]],0))</f>
        <v>Indirect Labour</v>
      </c>
      <c r="J17448" s="22">
        <f>YEAR(Actuals[[#This Row],[Date]])</f>
        <v>2023</v>
      </c>
      <c r="K17448" s="22">
        <f>MONTH(Actuals[[#This Row],[Date]])</f>
        <v>1</v>
      </c>
      <c r="L17448" s="12"/>
    </row>
    <row r="17449" spans="1:12" x14ac:dyDescent="0.3">
      <c r="A17449">
        <v>12</v>
      </c>
      <c r="B17449">
        <v>16436</v>
      </c>
      <c r="C17449">
        <v>2</v>
      </c>
      <c r="D17449">
        <v>71000</v>
      </c>
      <c r="E17449" s="46">
        <v>44988</v>
      </c>
      <c r="F17449">
        <v>-3.95</v>
      </c>
      <c r="I17449" t="str">
        <f>INDEX(LedgerMapping[[#All],[Level 3]],MATCH(Actuals[[#This Row],[Sub Ledger]],LedgerMapping[[#All],[Sub Ledger]],0))</f>
        <v>Indirect Labour</v>
      </c>
      <c r="J17449" s="22">
        <f>YEAR(Actuals[[#This Row],[Date]])</f>
        <v>2023</v>
      </c>
      <c r="K17449" s="22">
        <f>MONTH(Actuals[[#This Row],[Date]])</f>
        <v>3</v>
      </c>
      <c r="L17449" s="12"/>
    </row>
    <row r="17450" spans="1:12" x14ac:dyDescent="0.3">
      <c r="A17450">
        <v>12</v>
      </c>
      <c r="B17450">
        <v>17468</v>
      </c>
      <c r="C17450">
        <v>2</v>
      </c>
      <c r="D17450">
        <v>71000</v>
      </c>
      <c r="E17450" s="46">
        <v>45018</v>
      </c>
      <c r="F17450">
        <v>-2.89</v>
      </c>
      <c r="I17450" t="str">
        <f>INDEX(LedgerMapping[[#All],[Level 3]],MATCH(Actuals[[#This Row],[Sub Ledger]],LedgerMapping[[#All],[Sub Ledger]],0))</f>
        <v>Indirect Labour</v>
      </c>
      <c r="J17450" s="22">
        <f>YEAR(Actuals[[#This Row],[Date]])</f>
        <v>2023</v>
      </c>
      <c r="K17450" s="22">
        <f>MONTH(Actuals[[#This Row],[Date]])</f>
        <v>4</v>
      </c>
      <c r="L17450" s="12"/>
    </row>
    <row r="17451" spans="1:12" x14ac:dyDescent="0.3">
      <c r="A17451">
        <v>12</v>
      </c>
      <c r="B17451">
        <v>19501</v>
      </c>
      <c r="C17451">
        <v>2</v>
      </c>
      <c r="D17451">
        <v>71000</v>
      </c>
      <c r="E17451" s="46">
        <v>45079</v>
      </c>
      <c r="F17451">
        <v>-2.89</v>
      </c>
      <c r="I17451" t="str">
        <f>INDEX(LedgerMapping[[#All],[Level 3]],MATCH(Actuals[[#This Row],[Sub Ledger]],LedgerMapping[[#All],[Sub Ledger]],0))</f>
        <v>Indirect Labour</v>
      </c>
      <c r="J17451" s="22">
        <f>YEAR(Actuals[[#This Row],[Date]])</f>
        <v>2023</v>
      </c>
      <c r="K17451" s="22">
        <f>MONTH(Actuals[[#This Row],[Date]])</f>
        <v>6</v>
      </c>
      <c r="L17451" s="12"/>
    </row>
    <row r="17452" spans="1:12" x14ac:dyDescent="0.3">
      <c r="A17452">
        <v>12</v>
      </c>
      <c r="B17452">
        <v>20530</v>
      </c>
      <c r="C17452">
        <v>2</v>
      </c>
      <c r="D17452">
        <v>71000</v>
      </c>
      <c r="E17452" s="46">
        <v>45110</v>
      </c>
      <c r="F17452">
        <v>-2.89</v>
      </c>
      <c r="I17452" t="str">
        <f>INDEX(LedgerMapping[[#All],[Level 3]],MATCH(Actuals[[#This Row],[Sub Ledger]],LedgerMapping[[#All],[Sub Ledger]],0))</f>
        <v>Indirect Labour</v>
      </c>
      <c r="J17452" s="22">
        <f>YEAR(Actuals[[#This Row],[Date]])</f>
        <v>2023</v>
      </c>
      <c r="K17452" s="22">
        <f>MONTH(Actuals[[#This Row],[Date]])</f>
        <v>7</v>
      </c>
      <c r="L17452" s="12"/>
    </row>
    <row r="17453" spans="1:12" x14ac:dyDescent="0.3">
      <c r="A17453">
        <v>12</v>
      </c>
      <c r="B17453">
        <v>24541</v>
      </c>
      <c r="C17453">
        <v>2</v>
      </c>
      <c r="D17453">
        <v>71000</v>
      </c>
      <c r="E17453" s="46">
        <v>45230</v>
      </c>
      <c r="F17453">
        <v>-1.82</v>
      </c>
      <c r="I17453" t="str">
        <f>INDEX(LedgerMapping[[#All],[Level 3]],MATCH(Actuals[[#This Row],[Sub Ledger]],LedgerMapping[[#All],[Sub Ledger]],0))</f>
        <v>Indirect Labour</v>
      </c>
      <c r="J17453" s="22">
        <f>YEAR(Actuals[[#This Row],[Date]])</f>
        <v>2023</v>
      </c>
      <c r="K17453" s="22">
        <f>MONTH(Actuals[[#This Row],[Date]])</f>
        <v>10</v>
      </c>
      <c r="L17453" s="12"/>
    </row>
    <row r="17454" spans="1:12" x14ac:dyDescent="0.3">
      <c r="A17454">
        <v>12</v>
      </c>
      <c r="B17454">
        <v>25572</v>
      </c>
      <c r="C17454">
        <v>2</v>
      </c>
      <c r="D17454">
        <v>71000</v>
      </c>
      <c r="E17454" s="46">
        <v>45261</v>
      </c>
      <c r="F17454">
        <v>-1.82</v>
      </c>
      <c r="I17454" t="str">
        <f>INDEX(LedgerMapping[[#All],[Level 3]],MATCH(Actuals[[#This Row],[Sub Ledger]],LedgerMapping[[#All],[Sub Ledger]],0))</f>
        <v>Indirect Labour</v>
      </c>
      <c r="J17454" s="22">
        <f>YEAR(Actuals[[#This Row],[Date]])</f>
        <v>2023</v>
      </c>
      <c r="K17454" s="22">
        <f>MONTH(Actuals[[#This Row],[Date]])</f>
        <v>12</v>
      </c>
      <c r="L17454" s="12"/>
    </row>
    <row r="17455" spans="1:12" x14ac:dyDescent="0.3">
      <c r="A17455">
        <v>12</v>
      </c>
      <c r="B17455">
        <v>27769</v>
      </c>
      <c r="C17455">
        <v>2</v>
      </c>
      <c r="D17455">
        <v>71000</v>
      </c>
      <c r="E17455" s="46">
        <v>45322</v>
      </c>
      <c r="F17455">
        <v>-7.14</v>
      </c>
      <c r="I17455" t="str">
        <f>INDEX(LedgerMapping[[#All],[Level 3]],MATCH(Actuals[[#This Row],[Sub Ledger]],LedgerMapping[[#All],[Sub Ledger]],0))</f>
        <v>Indirect Labour</v>
      </c>
      <c r="J17455" s="22">
        <f>YEAR(Actuals[[#This Row],[Date]])</f>
        <v>2024</v>
      </c>
      <c r="K17455" s="22">
        <f>MONTH(Actuals[[#This Row],[Date]])</f>
        <v>1</v>
      </c>
      <c r="L17455" s="12"/>
    </row>
    <row r="17456" spans="1:12" x14ac:dyDescent="0.3">
      <c r="A17456">
        <v>12</v>
      </c>
      <c r="B17456">
        <v>28921</v>
      </c>
      <c r="C17456">
        <v>2</v>
      </c>
      <c r="D17456">
        <v>71000</v>
      </c>
      <c r="E17456" s="46">
        <v>45354</v>
      </c>
      <c r="F17456">
        <v>-10.33</v>
      </c>
      <c r="I17456" t="str">
        <f>INDEX(LedgerMapping[[#All],[Level 3]],MATCH(Actuals[[#This Row],[Sub Ledger]],LedgerMapping[[#All],[Sub Ledger]],0))</f>
        <v>Indirect Labour</v>
      </c>
      <c r="J17456" s="22">
        <f>YEAR(Actuals[[#This Row],[Date]])</f>
        <v>2024</v>
      </c>
      <c r="K17456" s="22">
        <f>MONTH(Actuals[[#This Row],[Date]])</f>
        <v>3</v>
      </c>
      <c r="L17456" s="12"/>
    </row>
    <row r="17457" spans="1:12" x14ac:dyDescent="0.3">
      <c r="A17457">
        <v>12</v>
      </c>
      <c r="B17457">
        <v>30048</v>
      </c>
      <c r="C17457">
        <v>2</v>
      </c>
      <c r="D17457">
        <v>71000</v>
      </c>
      <c r="E17457" s="46">
        <v>45384</v>
      </c>
      <c r="F17457">
        <v>-11.4</v>
      </c>
      <c r="I17457" t="str">
        <f>INDEX(LedgerMapping[[#All],[Level 3]],MATCH(Actuals[[#This Row],[Sub Ledger]],LedgerMapping[[#All],[Sub Ledger]],0))</f>
        <v>Indirect Labour</v>
      </c>
      <c r="J17457" s="22">
        <f>YEAR(Actuals[[#This Row],[Date]])</f>
        <v>2024</v>
      </c>
      <c r="K17457" s="22">
        <f>MONTH(Actuals[[#This Row],[Date]])</f>
        <v>4</v>
      </c>
      <c r="L17457" s="12"/>
    </row>
    <row r="17458" spans="1:12" x14ac:dyDescent="0.3">
      <c r="A17458">
        <v>12</v>
      </c>
      <c r="B17458">
        <v>31174</v>
      </c>
      <c r="C17458">
        <v>2</v>
      </c>
      <c r="D17458">
        <v>71000</v>
      </c>
      <c r="E17458" s="46">
        <v>45415</v>
      </c>
      <c r="F17458">
        <v>-28.42</v>
      </c>
      <c r="I17458" t="str">
        <f>INDEX(LedgerMapping[[#All],[Level 3]],MATCH(Actuals[[#This Row],[Sub Ledger]],LedgerMapping[[#All],[Sub Ledger]],0))</f>
        <v>Indirect Labour</v>
      </c>
      <c r="J17458" s="22">
        <f>YEAR(Actuals[[#This Row],[Date]])</f>
        <v>2024</v>
      </c>
      <c r="K17458" s="22">
        <f>MONTH(Actuals[[#This Row],[Date]])</f>
        <v>5</v>
      </c>
      <c r="L17458" s="12"/>
    </row>
    <row r="17459" spans="1:12" x14ac:dyDescent="0.3">
      <c r="A17459">
        <v>12</v>
      </c>
      <c r="B17459">
        <v>33423</v>
      </c>
      <c r="C17459">
        <v>2</v>
      </c>
      <c r="D17459">
        <v>71000</v>
      </c>
      <c r="E17459" s="46">
        <v>45476</v>
      </c>
      <c r="F17459">
        <v>-8.2100000000000009</v>
      </c>
      <c r="I17459" t="str">
        <f>INDEX(LedgerMapping[[#All],[Level 3]],MATCH(Actuals[[#This Row],[Sub Ledger]],LedgerMapping[[#All],[Sub Ledger]],0))</f>
        <v>Indirect Labour</v>
      </c>
      <c r="J17459" s="22">
        <f>YEAR(Actuals[[#This Row],[Date]])</f>
        <v>2024</v>
      </c>
      <c r="K17459" s="22">
        <f>MONTH(Actuals[[#This Row],[Date]])</f>
        <v>7</v>
      </c>
      <c r="L17459" s="12"/>
    </row>
    <row r="17460" spans="1:12" x14ac:dyDescent="0.3">
      <c r="A17460">
        <v>12</v>
      </c>
      <c r="B17460">
        <v>34573</v>
      </c>
      <c r="C17460">
        <v>2</v>
      </c>
      <c r="D17460">
        <v>71000</v>
      </c>
      <c r="E17460" s="46">
        <v>45507</v>
      </c>
      <c r="F17460">
        <v>-28.42</v>
      </c>
      <c r="I17460" t="str">
        <f>INDEX(LedgerMapping[[#All],[Level 3]],MATCH(Actuals[[#This Row],[Sub Ledger]],LedgerMapping[[#All],[Sub Ledger]],0))</f>
        <v>Indirect Labour</v>
      </c>
      <c r="J17460" s="22">
        <f>YEAR(Actuals[[#This Row],[Date]])</f>
        <v>2024</v>
      </c>
      <c r="K17460" s="22">
        <f>MONTH(Actuals[[#This Row],[Date]])</f>
        <v>8</v>
      </c>
      <c r="L17460" s="12"/>
    </row>
    <row r="17461" spans="1:12" x14ac:dyDescent="0.3">
      <c r="A17461">
        <v>12</v>
      </c>
      <c r="B17461">
        <v>35725</v>
      </c>
      <c r="C17461">
        <v>2</v>
      </c>
      <c r="D17461">
        <v>71000</v>
      </c>
      <c r="E17461" s="46">
        <v>45536</v>
      </c>
      <c r="F17461">
        <v>-25.23</v>
      </c>
      <c r="I17461" t="str">
        <f>INDEX(LedgerMapping[[#All],[Level 3]],MATCH(Actuals[[#This Row],[Sub Ledger]],LedgerMapping[[#All],[Sub Ledger]],0))</f>
        <v>Indirect Labour</v>
      </c>
      <c r="J17461" s="22">
        <f>YEAR(Actuals[[#This Row],[Date]])</f>
        <v>2024</v>
      </c>
      <c r="K17461" s="22">
        <f>MONTH(Actuals[[#This Row],[Date]])</f>
        <v>9</v>
      </c>
      <c r="L17461" s="12"/>
    </row>
    <row r="17462" spans="1:12" x14ac:dyDescent="0.3">
      <c r="A17462">
        <v>12</v>
      </c>
      <c r="B17462">
        <v>36874</v>
      </c>
      <c r="C17462">
        <v>2</v>
      </c>
      <c r="D17462">
        <v>71000</v>
      </c>
      <c r="E17462" s="46">
        <v>45567</v>
      </c>
      <c r="F17462">
        <v>-12.46</v>
      </c>
      <c r="I17462" t="str">
        <f>INDEX(LedgerMapping[[#All],[Level 3]],MATCH(Actuals[[#This Row],[Sub Ledger]],LedgerMapping[[#All],[Sub Ledger]],0))</f>
        <v>Indirect Labour</v>
      </c>
      <c r="J17462" s="22">
        <f>YEAR(Actuals[[#This Row],[Date]])</f>
        <v>2024</v>
      </c>
      <c r="K17462" s="22">
        <f>MONTH(Actuals[[#This Row],[Date]])</f>
        <v>10</v>
      </c>
      <c r="L17462" s="12"/>
    </row>
    <row r="17463" spans="1:12" x14ac:dyDescent="0.3">
      <c r="A17463">
        <v>12</v>
      </c>
      <c r="B17463">
        <v>38024</v>
      </c>
      <c r="C17463">
        <v>2</v>
      </c>
      <c r="D17463">
        <v>71000</v>
      </c>
      <c r="E17463" s="46">
        <v>45597</v>
      </c>
      <c r="F17463">
        <v>-14.59</v>
      </c>
      <c r="I17463" t="str">
        <f>INDEX(LedgerMapping[[#All],[Level 3]],MATCH(Actuals[[#This Row],[Sub Ledger]],LedgerMapping[[#All],[Sub Ledger]],0))</f>
        <v>Indirect Labour</v>
      </c>
      <c r="J17463" s="22">
        <f>YEAR(Actuals[[#This Row],[Date]])</f>
        <v>2024</v>
      </c>
      <c r="K17463" s="22">
        <f>MONTH(Actuals[[#This Row],[Date]])</f>
        <v>11</v>
      </c>
      <c r="L17463" s="12"/>
    </row>
    <row r="17464" spans="1:12" x14ac:dyDescent="0.3">
      <c r="A17464">
        <v>12</v>
      </c>
      <c r="B17464">
        <v>39176</v>
      </c>
      <c r="C17464">
        <v>2</v>
      </c>
      <c r="D17464">
        <v>71000</v>
      </c>
      <c r="E17464" s="46">
        <v>45628</v>
      </c>
      <c r="F17464">
        <v>-22.04</v>
      </c>
      <c r="I17464" t="str">
        <f>INDEX(LedgerMapping[[#All],[Level 3]],MATCH(Actuals[[#This Row],[Sub Ledger]],LedgerMapping[[#All],[Sub Ledger]],0))</f>
        <v>Indirect Labour</v>
      </c>
      <c r="J17464" s="22">
        <f>YEAR(Actuals[[#This Row],[Date]])</f>
        <v>2024</v>
      </c>
      <c r="K17464" s="22">
        <f>MONTH(Actuals[[#This Row],[Date]])</f>
        <v>12</v>
      </c>
      <c r="L17464" s="12"/>
    </row>
    <row r="17465" spans="1:12" x14ac:dyDescent="0.3">
      <c r="A17465">
        <v>12</v>
      </c>
      <c r="B17465">
        <v>14427</v>
      </c>
      <c r="C17465">
        <v>2</v>
      </c>
      <c r="D17465">
        <v>73000</v>
      </c>
      <c r="E17465" s="46">
        <v>44927</v>
      </c>
      <c r="F17465">
        <v>-8.2100000000000009</v>
      </c>
      <c r="I17465" t="str">
        <f>INDEX(LedgerMapping[[#All],[Level 3]],MATCH(Actuals[[#This Row],[Sub Ledger]],LedgerMapping[[#All],[Sub Ledger]],0))</f>
        <v>Administration</v>
      </c>
      <c r="J17465" s="22">
        <f>YEAR(Actuals[[#This Row],[Date]])</f>
        <v>2023</v>
      </c>
      <c r="K17465" s="22">
        <f>MONTH(Actuals[[#This Row],[Date]])</f>
        <v>1</v>
      </c>
      <c r="L17465" s="12"/>
    </row>
    <row r="17466" spans="1:12" x14ac:dyDescent="0.3">
      <c r="A17466">
        <v>12</v>
      </c>
      <c r="B17466">
        <v>16437</v>
      </c>
      <c r="C17466">
        <v>2</v>
      </c>
      <c r="D17466">
        <v>73000</v>
      </c>
      <c r="E17466" s="46">
        <v>44988</v>
      </c>
      <c r="F17466">
        <v>-11.4</v>
      </c>
      <c r="I17466" t="str">
        <f>INDEX(LedgerMapping[[#All],[Level 3]],MATCH(Actuals[[#This Row],[Sub Ledger]],LedgerMapping[[#All],[Sub Ledger]],0))</f>
        <v>Administration</v>
      </c>
      <c r="J17466" s="22">
        <f>YEAR(Actuals[[#This Row],[Date]])</f>
        <v>2023</v>
      </c>
      <c r="K17466" s="22">
        <f>MONTH(Actuals[[#This Row],[Date]])</f>
        <v>3</v>
      </c>
      <c r="L17466" s="12"/>
    </row>
    <row r="17467" spans="1:12" x14ac:dyDescent="0.3">
      <c r="A17467">
        <v>12</v>
      </c>
      <c r="B17467">
        <v>17469</v>
      </c>
      <c r="C17467">
        <v>2</v>
      </c>
      <c r="D17467">
        <v>73000</v>
      </c>
      <c r="E17467" s="46">
        <v>45018</v>
      </c>
      <c r="F17467">
        <v>-11.4</v>
      </c>
      <c r="I17467" t="str">
        <f>INDEX(LedgerMapping[[#All],[Level 3]],MATCH(Actuals[[#This Row],[Sub Ledger]],LedgerMapping[[#All],[Sub Ledger]],0))</f>
        <v>Administration</v>
      </c>
      <c r="J17467" s="22">
        <f>YEAR(Actuals[[#This Row],[Date]])</f>
        <v>2023</v>
      </c>
      <c r="K17467" s="22">
        <f>MONTH(Actuals[[#This Row],[Date]])</f>
        <v>4</v>
      </c>
      <c r="L17467" s="12"/>
    </row>
    <row r="17468" spans="1:12" x14ac:dyDescent="0.3">
      <c r="A17468">
        <v>12</v>
      </c>
      <c r="B17468">
        <v>19502</v>
      </c>
      <c r="C17468">
        <v>2</v>
      </c>
      <c r="D17468">
        <v>73000</v>
      </c>
      <c r="E17468" s="46">
        <v>45079</v>
      </c>
      <c r="F17468">
        <v>-10.33</v>
      </c>
      <c r="I17468" t="str">
        <f>INDEX(LedgerMapping[[#All],[Level 3]],MATCH(Actuals[[#This Row],[Sub Ledger]],LedgerMapping[[#All],[Sub Ledger]],0))</f>
        <v>Administration</v>
      </c>
      <c r="J17468" s="22">
        <f>YEAR(Actuals[[#This Row],[Date]])</f>
        <v>2023</v>
      </c>
      <c r="K17468" s="22">
        <f>MONTH(Actuals[[#This Row],[Date]])</f>
        <v>6</v>
      </c>
      <c r="L17468" s="12"/>
    </row>
    <row r="17469" spans="1:12" x14ac:dyDescent="0.3">
      <c r="A17469">
        <v>12</v>
      </c>
      <c r="B17469">
        <v>20531</v>
      </c>
      <c r="C17469">
        <v>2</v>
      </c>
      <c r="D17469">
        <v>73000</v>
      </c>
      <c r="E17469" s="46">
        <v>45110</v>
      </c>
      <c r="F17469">
        <v>-11.4</v>
      </c>
      <c r="I17469" t="str">
        <f>INDEX(LedgerMapping[[#All],[Level 3]],MATCH(Actuals[[#This Row],[Sub Ledger]],LedgerMapping[[#All],[Sub Ledger]],0))</f>
        <v>Administration</v>
      </c>
      <c r="J17469" s="22">
        <f>YEAR(Actuals[[#This Row],[Date]])</f>
        <v>2023</v>
      </c>
      <c r="K17469" s="22">
        <f>MONTH(Actuals[[#This Row],[Date]])</f>
        <v>7</v>
      </c>
      <c r="L17469" s="12"/>
    </row>
    <row r="17470" spans="1:12" x14ac:dyDescent="0.3">
      <c r="A17470">
        <v>12</v>
      </c>
      <c r="B17470">
        <v>24542</v>
      </c>
      <c r="C17470">
        <v>2</v>
      </c>
      <c r="D17470">
        <v>73000</v>
      </c>
      <c r="E17470" s="46">
        <v>45230</v>
      </c>
      <c r="F17470">
        <v>-6.08</v>
      </c>
      <c r="I17470" t="str">
        <f>INDEX(LedgerMapping[[#All],[Level 3]],MATCH(Actuals[[#This Row],[Sub Ledger]],LedgerMapping[[#All],[Sub Ledger]],0))</f>
        <v>Administration</v>
      </c>
      <c r="J17470" s="22">
        <f>YEAR(Actuals[[#This Row],[Date]])</f>
        <v>2023</v>
      </c>
      <c r="K17470" s="22">
        <f>MONTH(Actuals[[#This Row],[Date]])</f>
        <v>10</v>
      </c>
      <c r="L17470" s="12"/>
    </row>
    <row r="17471" spans="1:12" x14ac:dyDescent="0.3">
      <c r="A17471">
        <v>12</v>
      </c>
      <c r="B17471">
        <v>25573</v>
      </c>
      <c r="C17471">
        <v>2</v>
      </c>
      <c r="D17471">
        <v>73000</v>
      </c>
      <c r="E17471" s="46">
        <v>45261</v>
      </c>
      <c r="F17471">
        <v>-8.2100000000000009</v>
      </c>
      <c r="I17471" t="str">
        <f>INDEX(LedgerMapping[[#All],[Level 3]],MATCH(Actuals[[#This Row],[Sub Ledger]],LedgerMapping[[#All],[Sub Ledger]],0))</f>
        <v>Administration</v>
      </c>
      <c r="J17471" s="22">
        <f>YEAR(Actuals[[#This Row],[Date]])</f>
        <v>2023</v>
      </c>
      <c r="K17471" s="22">
        <f>MONTH(Actuals[[#This Row],[Date]])</f>
        <v>12</v>
      </c>
      <c r="L17471" s="12"/>
    </row>
    <row r="17472" spans="1:12" x14ac:dyDescent="0.3">
      <c r="A17472">
        <v>12</v>
      </c>
      <c r="B17472">
        <v>27770</v>
      </c>
      <c r="C17472">
        <v>2</v>
      </c>
      <c r="D17472">
        <v>73000</v>
      </c>
      <c r="E17472" s="46">
        <v>45322</v>
      </c>
      <c r="F17472">
        <v>-37.99</v>
      </c>
      <c r="I17472" t="str">
        <f>INDEX(LedgerMapping[[#All],[Level 3]],MATCH(Actuals[[#This Row],[Sub Ledger]],LedgerMapping[[#All],[Sub Ledger]],0))</f>
        <v>Administration</v>
      </c>
      <c r="J17472" s="22">
        <f>YEAR(Actuals[[#This Row],[Date]])</f>
        <v>2024</v>
      </c>
      <c r="K17472" s="22">
        <f>MONTH(Actuals[[#This Row],[Date]])</f>
        <v>1</v>
      </c>
      <c r="L17472" s="12"/>
    </row>
    <row r="17473" spans="1:12" x14ac:dyDescent="0.3">
      <c r="A17473">
        <v>12</v>
      </c>
      <c r="B17473">
        <v>28922</v>
      </c>
      <c r="C17473">
        <v>2</v>
      </c>
      <c r="D17473">
        <v>73000</v>
      </c>
      <c r="E17473" s="46">
        <v>45354</v>
      </c>
      <c r="F17473">
        <v>-44.38</v>
      </c>
      <c r="I17473" t="str">
        <f>INDEX(LedgerMapping[[#All],[Level 3]],MATCH(Actuals[[#This Row],[Sub Ledger]],LedgerMapping[[#All],[Sub Ledger]],0))</f>
        <v>Administration</v>
      </c>
      <c r="J17473" s="22">
        <f>YEAR(Actuals[[#This Row],[Date]])</f>
        <v>2024</v>
      </c>
      <c r="K17473" s="22">
        <f>MONTH(Actuals[[#This Row],[Date]])</f>
        <v>3</v>
      </c>
      <c r="L17473" s="12"/>
    </row>
    <row r="17474" spans="1:12" x14ac:dyDescent="0.3">
      <c r="A17474">
        <v>12</v>
      </c>
      <c r="B17474">
        <v>30049</v>
      </c>
      <c r="C17474">
        <v>2</v>
      </c>
      <c r="D17474">
        <v>73000</v>
      </c>
      <c r="E17474" s="46">
        <v>45384</v>
      </c>
      <c r="F17474">
        <v>-47.57</v>
      </c>
      <c r="I17474" t="str">
        <f>INDEX(LedgerMapping[[#All],[Level 3]],MATCH(Actuals[[#This Row],[Sub Ledger]],LedgerMapping[[#All],[Sub Ledger]],0))</f>
        <v>Administration</v>
      </c>
      <c r="J17474" s="22">
        <f>YEAR(Actuals[[#This Row],[Date]])</f>
        <v>2024</v>
      </c>
      <c r="K17474" s="22">
        <f>MONTH(Actuals[[#This Row],[Date]])</f>
        <v>4</v>
      </c>
      <c r="L17474" s="12"/>
    </row>
    <row r="17475" spans="1:12" x14ac:dyDescent="0.3">
      <c r="A17475">
        <v>12</v>
      </c>
      <c r="B17475">
        <v>31175</v>
      </c>
      <c r="C17475">
        <v>2</v>
      </c>
      <c r="D17475">
        <v>73000</v>
      </c>
      <c r="E17475" s="46">
        <v>45415</v>
      </c>
      <c r="F17475">
        <v>-111.4</v>
      </c>
      <c r="I17475" t="str">
        <f>INDEX(LedgerMapping[[#All],[Level 3]],MATCH(Actuals[[#This Row],[Sub Ledger]],LedgerMapping[[#All],[Sub Ledger]],0))</f>
        <v>Administration</v>
      </c>
      <c r="J17475" s="22">
        <f>YEAR(Actuals[[#This Row],[Date]])</f>
        <v>2024</v>
      </c>
      <c r="K17475" s="22">
        <f>MONTH(Actuals[[#This Row],[Date]])</f>
        <v>5</v>
      </c>
      <c r="L17475" s="12"/>
    </row>
    <row r="17476" spans="1:12" x14ac:dyDescent="0.3">
      <c r="A17476">
        <v>12</v>
      </c>
      <c r="B17476">
        <v>33424</v>
      </c>
      <c r="C17476">
        <v>2</v>
      </c>
      <c r="D17476">
        <v>73000</v>
      </c>
      <c r="E17476" s="46">
        <v>45476</v>
      </c>
      <c r="F17476">
        <v>-39.06</v>
      </c>
      <c r="I17476" t="str">
        <f>INDEX(LedgerMapping[[#All],[Level 3]],MATCH(Actuals[[#This Row],[Sub Ledger]],LedgerMapping[[#All],[Sub Ledger]],0))</f>
        <v>Administration</v>
      </c>
      <c r="J17476" s="22">
        <f>YEAR(Actuals[[#This Row],[Date]])</f>
        <v>2024</v>
      </c>
      <c r="K17476" s="22">
        <f>MONTH(Actuals[[#This Row],[Date]])</f>
        <v>7</v>
      </c>
      <c r="L17476" s="12"/>
    </row>
    <row r="17477" spans="1:12" x14ac:dyDescent="0.3">
      <c r="A17477">
        <v>12</v>
      </c>
      <c r="B17477">
        <v>34574</v>
      </c>
      <c r="C17477">
        <v>2</v>
      </c>
      <c r="D17477">
        <v>73000</v>
      </c>
      <c r="E17477" s="46">
        <v>45507</v>
      </c>
      <c r="F17477">
        <v>-111.4</v>
      </c>
      <c r="I17477" t="str">
        <f>INDEX(LedgerMapping[[#All],[Level 3]],MATCH(Actuals[[#This Row],[Sub Ledger]],LedgerMapping[[#All],[Sub Ledger]],0))</f>
        <v>Administration</v>
      </c>
      <c r="J17477" s="22">
        <f>YEAR(Actuals[[#This Row],[Date]])</f>
        <v>2024</v>
      </c>
      <c r="K17477" s="22">
        <f>MONTH(Actuals[[#This Row],[Date]])</f>
        <v>8</v>
      </c>
      <c r="L17477" s="12"/>
    </row>
    <row r="17478" spans="1:12" x14ac:dyDescent="0.3">
      <c r="A17478">
        <v>12</v>
      </c>
      <c r="B17478">
        <v>35726</v>
      </c>
      <c r="C17478">
        <v>2</v>
      </c>
      <c r="D17478">
        <v>73000</v>
      </c>
      <c r="E17478" s="46">
        <v>45536</v>
      </c>
      <c r="F17478">
        <v>-102.89</v>
      </c>
      <c r="I17478" t="str">
        <f>INDEX(LedgerMapping[[#All],[Level 3]],MATCH(Actuals[[#This Row],[Sub Ledger]],LedgerMapping[[#All],[Sub Ledger]],0))</f>
        <v>Administration</v>
      </c>
      <c r="J17478" s="22">
        <f>YEAR(Actuals[[#This Row],[Date]])</f>
        <v>2024</v>
      </c>
      <c r="K17478" s="22">
        <f>MONTH(Actuals[[#This Row],[Date]])</f>
        <v>9</v>
      </c>
      <c r="L17478" s="12"/>
    </row>
    <row r="17479" spans="1:12" x14ac:dyDescent="0.3">
      <c r="A17479">
        <v>12</v>
      </c>
      <c r="B17479">
        <v>36875</v>
      </c>
      <c r="C17479">
        <v>2</v>
      </c>
      <c r="D17479">
        <v>73000</v>
      </c>
      <c r="E17479" s="46">
        <v>45567</v>
      </c>
      <c r="F17479">
        <v>-49.7</v>
      </c>
      <c r="I17479" t="str">
        <f>INDEX(LedgerMapping[[#All],[Level 3]],MATCH(Actuals[[#This Row],[Sub Ledger]],LedgerMapping[[#All],[Sub Ledger]],0))</f>
        <v>Administration</v>
      </c>
      <c r="J17479" s="22">
        <f>YEAR(Actuals[[#This Row],[Date]])</f>
        <v>2024</v>
      </c>
      <c r="K17479" s="22">
        <f>MONTH(Actuals[[#This Row],[Date]])</f>
        <v>10</v>
      </c>
      <c r="L17479" s="12"/>
    </row>
    <row r="17480" spans="1:12" x14ac:dyDescent="0.3">
      <c r="A17480">
        <v>12</v>
      </c>
      <c r="B17480">
        <v>38025</v>
      </c>
      <c r="C17480">
        <v>2</v>
      </c>
      <c r="D17480">
        <v>73000</v>
      </c>
      <c r="E17480" s="46">
        <v>45597</v>
      </c>
      <c r="F17480">
        <v>-53.95</v>
      </c>
      <c r="I17480" t="str">
        <f>INDEX(LedgerMapping[[#All],[Level 3]],MATCH(Actuals[[#This Row],[Sub Ledger]],LedgerMapping[[#All],[Sub Ledger]],0))</f>
        <v>Administration</v>
      </c>
      <c r="J17480" s="22">
        <f>YEAR(Actuals[[#This Row],[Date]])</f>
        <v>2024</v>
      </c>
      <c r="K17480" s="22">
        <f>MONTH(Actuals[[#This Row],[Date]])</f>
        <v>11</v>
      </c>
      <c r="L17480" s="12"/>
    </row>
    <row r="17481" spans="1:12" x14ac:dyDescent="0.3">
      <c r="A17481">
        <v>12</v>
      </c>
      <c r="B17481">
        <v>39177</v>
      </c>
      <c r="C17481">
        <v>2</v>
      </c>
      <c r="D17481">
        <v>73000</v>
      </c>
      <c r="E17481" s="46">
        <v>45628</v>
      </c>
      <c r="F17481">
        <v>-94.38</v>
      </c>
      <c r="I17481" t="str">
        <f>INDEX(LedgerMapping[[#All],[Level 3]],MATCH(Actuals[[#This Row],[Sub Ledger]],LedgerMapping[[#All],[Sub Ledger]],0))</f>
        <v>Administration</v>
      </c>
      <c r="J17481" s="22">
        <f>YEAR(Actuals[[#This Row],[Date]])</f>
        <v>2024</v>
      </c>
      <c r="K17481" s="22">
        <f>MONTH(Actuals[[#This Row],[Date]])</f>
        <v>12</v>
      </c>
      <c r="L17481" s="12"/>
    </row>
    <row r="17482" spans="1:12" x14ac:dyDescent="0.3">
      <c r="A17482">
        <v>12</v>
      </c>
      <c r="B17482">
        <v>14428</v>
      </c>
      <c r="C17482">
        <v>2</v>
      </c>
      <c r="D17482">
        <v>74000</v>
      </c>
      <c r="E17482" s="46">
        <v>44927</v>
      </c>
      <c r="F17482">
        <v>-30.55</v>
      </c>
      <c r="I17482" t="str">
        <f>INDEX(LedgerMapping[[#All],[Level 3]],MATCH(Actuals[[#This Row],[Sub Ledger]],LedgerMapping[[#All],[Sub Ledger]],0))</f>
        <v>Administration</v>
      </c>
      <c r="J17482" s="22">
        <f>YEAR(Actuals[[#This Row],[Date]])</f>
        <v>2023</v>
      </c>
      <c r="K17482" s="22">
        <f>MONTH(Actuals[[#This Row],[Date]])</f>
        <v>1</v>
      </c>
      <c r="L17482" s="12"/>
    </row>
    <row r="17483" spans="1:12" x14ac:dyDescent="0.3">
      <c r="A17483">
        <v>12</v>
      </c>
      <c r="B17483">
        <v>16438</v>
      </c>
      <c r="C17483">
        <v>2</v>
      </c>
      <c r="D17483">
        <v>74000</v>
      </c>
      <c r="E17483" s="46">
        <v>44988</v>
      </c>
      <c r="F17483">
        <v>-44.38</v>
      </c>
      <c r="I17483" t="str">
        <f>INDEX(LedgerMapping[[#All],[Level 3]],MATCH(Actuals[[#This Row],[Sub Ledger]],LedgerMapping[[#All],[Sub Ledger]],0))</f>
        <v>Administration</v>
      </c>
      <c r="J17483" s="22">
        <f>YEAR(Actuals[[#This Row],[Date]])</f>
        <v>2023</v>
      </c>
      <c r="K17483" s="22">
        <f>MONTH(Actuals[[#This Row],[Date]])</f>
        <v>3</v>
      </c>
      <c r="L17483" s="12"/>
    </row>
    <row r="17484" spans="1:12" x14ac:dyDescent="0.3">
      <c r="A17484">
        <v>12</v>
      </c>
      <c r="B17484">
        <v>17470</v>
      </c>
      <c r="C17484">
        <v>2</v>
      </c>
      <c r="D17484">
        <v>74000</v>
      </c>
      <c r="E17484" s="46">
        <v>45018</v>
      </c>
      <c r="F17484">
        <v>-43.31</v>
      </c>
      <c r="I17484" t="str">
        <f>INDEX(LedgerMapping[[#All],[Level 3]],MATCH(Actuals[[#This Row],[Sub Ledger]],LedgerMapping[[#All],[Sub Ledger]],0))</f>
        <v>Administration</v>
      </c>
      <c r="J17484" s="22">
        <f>YEAR(Actuals[[#This Row],[Date]])</f>
        <v>2023</v>
      </c>
      <c r="K17484" s="22">
        <f>MONTH(Actuals[[#This Row],[Date]])</f>
        <v>4</v>
      </c>
      <c r="L17484" s="12"/>
    </row>
    <row r="17485" spans="1:12" x14ac:dyDescent="0.3">
      <c r="A17485">
        <v>12</v>
      </c>
      <c r="B17485">
        <v>19503</v>
      </c>
      <c r="C17485">
        <v>2</v>
      </c>
      <c r="D17485">
        <v>74000</v>
      </c>
      <c r="E17485" s="46">
        <v>45079</v>
      </c>
      <c r="F17485">
        <v>-39.06</v>
      </c>
      <c r="I17485" t="str">
        <f>INDEX(LedgerMapping[[#All],[Level 3]],MATCH(Actuals[[#This Row],[Sub Ledger]],LedgerMapping[[#All],[Sub Ledger]],0))</f>
        <v>Administration</v>
      </c>
      <c r="J17485" s="22">
        <f>YEAR(Actuals[[#This Row],[Date]])</f>
        <v>2023</v>
      </c>
      <c r="K17485" s="22">
        <f>MONTH(Actuals[[#This Row],[Date]])</f>
        <v>6</v>
      </c>
      <c r="L17485" s="12"/>
    </row>
    <row r="17486" spans="1:12" x14ac:dyDescent="0.3">
      <c r="A17486">
        <v>12</v>
      </c>
      <c r="B17486">
        <v>20532</v>
      </c>
      <c r="C17486">
        <v>2</v>
      </c>
      <c r="D17486">
        <v>74000</v>
      </c>
      <c r="E17486" s="46">
        <v>45110</v>
      </c>
      <c r="F17486">
        <v>-42.25</v>
      </c>
      <c r="I17486" t="str">
        <f>INDEX(LedgerMapping[[#All],[Level 3]],MATCH(Actuals[[#This Row],[Sub Ledger]],LedgerMapping[[#All],[Sub Ledger]],0))</f>
        <v>Administration</v>
      </c>
      <c r="J17486" s="22">
        <f>YEAR(Actuals[[#This Row],[Date]])</f>
        <v>2023</v>
      </c>
      <c r="K17486" s="22">
        <f>MONTH(Actuals[[#This Row],[Date]])</f>
        <v>7</v>
      </c>
      <c r="L17486" s="12"/>
    </row>
    <row r="17487" spans="1:12" x14ac:dyDescent="0.3">
      <c r="A17487">
        <v>12</v>
      </c>
      <c r="B17487">
        <v>24543</v>
      </c>
      <c r="C17487">
        <v>2</v>
      </c>
      <c r="D17487">
        <v>74000</v>
      </c>
      <c r="E17487" s="46">
        <v>45230</v>
      </c>
      <c r="F17487">
        <v>-43.31</v>
      </c>
      <c r="I17487" t="str">
        <f>INDEX(LedgerMapping[[#All],[Level 3]],MATCH(Actuals[[#This Row],[Sub Ledger]],LedgerMapping[[#All],[Sub Ledger]],0))</f>
        <v>Administration</v>
      </c>
      <c r="J17487" s="22">
        <f>YEAR(Actuals[[#This Row],[Date]])</f>
        <v>2023</v>
      </c>
      <c r="K17487" s="22">
        <f>MONTH(Actuals[[#This Row],[Date]])</f>
        <v>10</v>
      </c>
      <c r="L17487" s="12"/>
    </row>
    <row r="17488" spans="1:12" x14ac:dyDescent="0.3">
      <c r="A17488">
        <v>12</v>
      </c>
      <c r="B17488">
        <v>25574</v>
      </c>
      <c r="C17488">
        <v>2</v>
      </c>
      <c r="D17488">
        <v>74000</v>
      </c>
      <c r="E17488" s="46">
        <v>45261</v>
      </c>
      <c r="F17488">
        <v>-26.29</v>
      </c>
      <c r="I17488" t="str">
        <f>INDEX(LedgerMapping[[#All],[Level 3]],MATCH(Actuals[[#This Row],[Sub Ledger]],LedgerMapping[[#All],[Sub Ledger]],0))</f>
        <v>Administration</v>
      </c>
      <c r="J17488" s="22">
        <f>YEAR(Actuals[[#This Row],[Date]])</f>
        <v>2023</v>
      </c>
      <c r="K17488" s="22">
        <f>MONTH(Actuals[[#This Row],[Date]])</f>
        <v>12</v>
      </c>
      <c r="L17488" s="12"/>
    </row>
    <row r="17489" spans="1:12" x14ac:dyDescent="0.3">
      <c r="A17489">
        <v>12</v>
      </c>
      <c r="B17489">
        <v>27771</v>
      </c>
      <c r="C17489">
        <v>2</v>
      </c>
      <c r="D17489">
        <v>74000</v>
      </c>
      <c r="E17489" s="46">
        <v>45322</v>
      </c>
      <c r="F17489">
        <v>-268.85000000000002</v>
      </c>
      <c r="I17489" t="str">
        <f>INDEX(LedgerMapping[[#All],[Level 3]],MATCH(Actuals[[#This Row],[Sub Ledger]],LedgerMapping[[#All],[Sub Ledger]],0))</f>
        <v>Administration</v>
      </c>
      <c r="J17489" s="22">
        <f>YEAR(Actuals[[#This Row],[Date]])</f>
        <v>2024</v>
      </c>
      <c r="K17489" s="22">
        <f>MONTH(Actuals[[#This Row],[Date]])</f>
        <v>1</v>
      </c>
      <c r="L17489" s="12"/>
    </row>
    <row r="17490" spans="1:12" x14ac:dyDescent="0.3">
      <c r="A17490">
        <v>12</v>
      </c>
      <c r="B17490">
        <v>28923</v>
      </c>
      <c r="C17490">
        <v>2</v>
      </c>
      <c r="D17490">
        <v>74000</v>
      </c>
      <c r="E17490" s="46">
        <v>45354</v>
      </c>
      <c r="F17490">
        <v>-336.94</v>
      </c>
      <c r="I17490" t="str">
        <f>INDEX(LedgerMapping[[#All],[Level 3]],MATCH(Actuals[[#This Row],[Sub Ledger]],LedgerMapping[[#All],[Sub Ledger]],0))</f>
        <v>Administration</v>
      </c>
      <c r="J17490" s="22">
        <f>YEAR(Actuals[[#This Row],[Date]])</f>
        <v>2024</v>
      </c>
      <c r="K17490" s="22">
        <f>MONTH(Actuals[[#This Row],[Date]])</f>
        <v>3</v>
      </c>
      <c r="L17490" s="12"/>
    </row>
    <row r="17491" spans="1:12" x14ac:dyDescent="0.3">
      <c r="A17491">
        <v>12</v>
      </c>
      <c r="B17491">
        <v>30050</v>
      </c>
      <c r="C17491">
        <v>2</v>
      </c>
      <c r="D17491">
        <v>74000</v>
      </c>
      <c r="E17491" s="46">
        <v>45384</v>
      </c>
      <c r="F17491">
        <v>-364.6</v>
      </c>
      <c r="I17491" t="str">
        <f>INDEX(LedgerMapping[[#All],[Level 3]],MATCH(Actuals[[#This Row],[Sub Ledger]],LedgerMapping[[#All],[Sub Ledger]],0))</f>
        <v>Administration</v>
      </c>
      <c r="J17491" s="22">
        <f>YEAR(Actuals[[#This Row],[Date]])</f>
        <v>2024</v>
      </c>
      <c r="K17491" s="22">
        <f>MONTH(Actuals[[#This Row],[Date]])</f>
        <v>4</v>
      </c>
      <c r="L17491" s="12"/>
    </row>
    <row r="17492" spans="1:12" x14ac:dyDescent="0.3">
      <c r="A17492">
        <v>12</v>
      </c>
      <c r="B17492">
        <v>31176</v>
      </c>
      <c r="C17492">
        <v>2</v>
      </c>
      <c r="D17492">
        <v>74000</v>
      </c>
      <c r="E17492" s="46">
        <v>45415</v>
      </c>
      <c r="F17492">
        <v>-465.66</v>
      </c>
      <c r="I17492" t="str">
        <f>INDEX(LedgerMapping[[#All],[Level 3]],MATCH(Actuals[[#This Row],[Sub Ledger]],LedgerMapping[[#All],[Sub Ledger]],0))</f>
        <v>Administration</v>
      </c>
      <c r="J17492" s="22">
        <f>YEAR(Actuals[[#This Row],[Date]])</f>
        <v>2024</v>
      </c>
      <c r="K17492" s="22">
        <f>MONTH(Actuals[[#This Row],[Date]])</f>
        <v>5</v>
      </c>
      <c r="L17492" s="12"/>
    </row>
    <row r="17493" spans="1:12" x14ac:dyDescent="0.3">
      <c r="A17493">
        <v>12</v>
      </c>
      <c r="B17493">
        <v>33425</v>
      </c>
      <c r="C17493">
        <v>2</v>
      </c>
      <c r="D17493">
        <v>74000</v>
      </c>
      <c r="E17493" s="46">
        <v>45476</v>
      </c>
      <c r="F17493">
        <v>-282.68</v>
      </c>
      <c r="I17493" t="str">
        <f>INDEX(LedgerMapping[[#All],[Level 3]],MATCH(Actuals[[#This Row],[Sub Ledger]],LedgerMapping[[#All],[Sub Ledger]],0))</f>
        <v>Administration</v>
      </c>
      <c r="J17493" s="22">
        <f>YEAR(Actuals[[#This Row],[Date]])</f>
        <v>2024</v>
      </c>
      <c r="K17493" s="22">
        <f>MONTH(Actuals[[#This Row],[Date]])</f>
        <v>7</v>
      </c>
      <c r="L17493" s="12"/>
    </row>
    <row r="17494" spans="1:12" x14ac:dyDescent="0.3">
      <c r="A17494">
        <v>12</v>
      </c>
      <c r="B17494">
        <v>34575</v>
      </c>
      <c r="C17494">
        <v>2</v>
      </c>
      <c r="D17494">
        <v>74000</v>
      </c>
      <c r="E17494" s="46">
        <v>45507</v>
      </c>
      <c r="F17494">
        <v>-457.15</v>
      </c>
      <c r="I17494" t="str">
        <f>INDEX(LedgerMapping[[#All],[Level 3]],MATCH(Actuals[[#This Row],[Sub Ledger]],LedgerMapping[[#All],[Sub Ledger]],0))</f>
        <v>Administration</v>
      </c>
      <c r="J17494" s="22">
        <f>YEAR(Actuals[[#This Row],[Date]])</f>
        <v>2024</v>
      </c>
      <c r="K17494" s="22">
        <f>MONTH(Actuals[[#This Row],[Date]])</f>
        <v>8</v>
      </c>
      <c r="L17494" s="12"/>
    </row>
    <row r="17495" spans="1:12" x14ac:dyDescent="0.3">
      <c r="A17495">
        <v>12</v>
      </c>
      <c r="B17495">
        <v>35727</v>
      </c>
      <c r="C17495">
        <v>2</v>
      </c>
      <c r="D17495">
        <v>74000</v>
      </c>
      <c r="E17495" s="46">
        <v>45536</v>
      </c>
      <c r="F17495">
        <v>-411.41</v>
      </c>
      <c r="I17495" t="str">
        <f>INDEX(LedgerMapping[[#All],[Level 3]],MATCH(Actuals[[#This Row],[Sub Ledger]],LedgerMapping[[#All],[Sub Ledger]],0))</f>
        <v>Administration</v>
      </c>
      <c r="J17495" s="22">
        <f>YEAR(Actuals[[#This Row],[Date]])</f>
        <v>2024</v>
      </c>
      <c r="K17495" s="22">
        <f>MONTH(Actuals[[#This Row],[Date]])</f>
        <v>9</v>
      </c>
      <c r="L17495" s="12"/>
    </row>
    <row r="17496" spans="1:12" x14ac:dyDescent="0.3">
      <c r="A17496">
        <v>12</v>
      </c>
      <c r="B17496">
        <v>36876</v>
      </c>
      <c r="C17496">
        <v>2</v>
      </c>
      <c r="D17496">
        <v>74000</v>
      </c>
      <c r="E17496" s="46">
        <v>45567</v>
      </c>
      <c r="F17496">
        <v>-398.64</v>
      </c>
      <c r="I17496" t="str">
        <f>INDEX(LedgerMapping[[#All],[Level 3]],MATCH(Actuals[[#This Row],[Sub Ledger]],LedgerMapping[[#All],[Sub Ledger]],0))</f>
        <v>Administration</v>
      </c>
      <c r="J17496" s="22">
        <f>YEAR(Actuals[[#This Row],[Date]])</f>
        <v>2024</v>
      </c>
      <c r="K17496" s="22">
        <f>MONTH(Actuals[[#This Row],[Date]])</f>
        <v>10</v>
      </c>
      <c r="L17496" s="12"/>
    </row>
    <row r="17497" spans="1:12" x14ac:dyDescent="0.3">
      <c r="A17497">
        <v>12</v>
      </c>
      <c r="B17497">
        <v>38026</v>
      </c>
      <c r="C17497">
        <v>2</v>
      </c>
      <c r="D17497">
        <v>74000</v>
      </c>
      <c r="E17497" s="46">
        <v>45597</v>
      </c>
      <c r="F17497">
        <v>-443.32</v>
      </c>
      <c r="I17497" t="str">
        <f>INDEX(LedgerMapping[[#All],[Level 3]],MATCH(Actuals[[#This Row],[Sub Ledger]],LedgerMapping[[#All],[Sub Ledger]],0))</f>
        <v>Administration</v>
      </c>
      <c r="J17497" s="22">
        <f>YEAR(Actuals[[#This Row],[Date]])</f>
        <v>2024</v>
      </c>
      <c r="K17497" s="22">
        <f>MONTH(Actuals[[#This Row],[Date]])</f>
        <v>11</v>
      </c>
      <c r="L17497" s="12"/>
    </row>
    <row r="17498" spans="1:12" x14ac:dyDescent="0.3">
      <c r="A17498">
        <v>12</v>
      </c>
      <c r="B17498">
        <v>39178</v>
      </c>
      <c r="C17498">
        <v>2</v>
      </c>
      <c r="D17498">
        <v>74000</v>
      </c>
      <c r="E17498" s="46">
        <v>45628</v>
      </c>
      <c r="F17498">
        <v>-373.11</v>
      </c>
      <c r="I17498" t="str">
        <f>INDEX(LedgerMapping[[#All],[Level 3]],MATCH(Actuals[[#This Row],[Sub Ledger]],LedgerMapping[[#All],[Sub Ledger]],0))</f>
        <v>Administration</v>
      </c>
      <c r="J17498" s="22">
        <f>YEAR(Actuals[[#This Row],[Date]])</f>
        <v>2024</v>
      </c>
      <c r="K17498" s="22">
        <f>MONTH(Actuals[[#This Row],[Date]])</f>
        <v>12</v>
      </c>
      <c r="L17498" s="12"/>
    </row>
    <row r="17499" spans="1:12" x14ac:dyDescent="0.3">
      <c r="A17499">
        <v>12</v>
      </c>
      <c r="B17499">
        <v>14429</v>
      </c>
      <c r="C17499">
        <v>2</v>
      </c>
      <c r="D17499">
        <v>76000</v>
      </c>
      <c r="E17499" s="46">
        <v>44927</v>
      </c>
      <c r="F17499">
        <v>-11.4</v>
      </c>
      <c r="I17499" t="str">
        <f>INDEX(LedgerMapping[[#All],[Level 3]],MATCH(Actuals[[#This Row],[Sub Ledger]],LedgerMapping[[#All],[Sub Ledger]],0))</f>
        <v>Administration</v>
      </c>
      <c r="J17499" s="22">
        <f>YEAR(Actuals[[#This Row],[Date]])</f>
        <v>2023</v>
      </c>
      <c r="K17499" s="22">
        <f>MONTH(Actuals[[#This Row],[Date]])</f>
        <v>1</v>
      </c>
      <c r="L17499" s="12"/>
    </row>
    <row r="17500" spans="1:12" x14ac:dyDescent="0.3">
      <c r="A17500">
        <v>12</v>
      </c>
      <c r="B17500">
        <v>16439</v>
      </c>
      <c r="C17500">
        <v>2</v>
      </c>
      <c r="D17500">
        <v>76000</v>
      </c>
      <c r="E17500" s="46">
        <v>44988</v>
      </c>
      <c r="F17500">
        <v>-12.46</v>
      </c>
      <c r="I17500" t="str">
        <f>INDEX(LedgerMapping[[#All],[Level 3]],MATCH(Actuals[[#This Row],[Sub Ledger]],LedgerMapping[[#All],[Sub Ledger]],0))</f>
        <v>Administration</v>
      </c>
      <c r="J17500" s="22">
        <f>YEAR(Actuals[[#This Row],[Date]])</f>
        <v>2023</v>
      </c>
      <c r="K17500" s="22">
        <f>MONTH(Actuals[[#This Row],[Date]])</f>
        <v>3</v>
      </c>
      <c r="L17500" s="12"/>
    </row>
    <row r="17501" spans="1:12" x14ac:dyDescent="0.3">
      <c r="A17501">
        <v>12</v>
      </c>
      <c r="B17501">
        <v>17471</v>
      </c>
      <c r="C17501">
        <v>2</v>
      </c>
      <c r="D17501">
        <v>76000</v>
      </c>
      <c r="E17501" s="46">
        <v>45018</v>
      </c>
      <c r="F17501">
        <v>-12.46</v>
      </c>
      <c r="I17501" t="str">
        <f>INDEX(LedgerMapping[[#All],[Level 3]],MATCH(Actuals[[#This Row],[Sub Ledger]],LedgerMapping[[#All],[Sub Ledger]],0))</f>
        <v>Administration</v>
      </c>
      <c r="J17501" s="22">
        <f>YEAR(Actuals[[#This Row],[Date]])</f>
        <v>2023</v>
      </c>
      <c r="K17501" s="22">
        <f>MONTH(Actuals[[#This Row],[Date]])</f>
        <v>4</v>
      </c>
      <c r="L17501" s="12"/>
    </row>
    <row r="17502" spans="1:12" x14ac:dyDescent="0.3">
      <c r="A17502">
        <v>12</v>
      </c>
      <c r="B17502">
        <v>19504</v>
      </c>
      <c r="C17502">
        <v>2</v>
      </c>
      <c r="D17502">
        <v>76000</v>
      </c>
      <c r="E17502" s="46">
        <v>45079</v>
      </c>
      <c r="F17502">
        <v>-11.4</v>
      </c>
      <c r="I17502" t="str">
        <f>INDEX(LedgerMapping[[#All],[Level 3]],MATCH(Actuals[[#This Row],[Sub Ledger]],LedgerMapping[[#All],[Sub Ledger]],0))</f>
        <v>Administration</v>
      </c>
      <c r="J17502" s="22">
        <f>YEAR(Actuals[[#This Row],[Date]])</f>
        <v>2023</v>
      </c>
      <c r="K17502" s="22">
        <f>MONTH(Actuals[[#This Row],[Date]])</f>
        <v>6</v>
      </c>
      <c r="L17502" s="12"/>
    </row>
    <row r="17503" spans="1:12" x14ac:dyDescent="0.3">
      <c r="A17503">
        <v>12</v>
      </c>
      <c r="B17503">
        <v>20533</v>
      </c>
      <c r="C17503">
        <v>2</v>
      </c>
      <c r="D17503">
        <v>76000</v>
      </c>
      <c r="E17503" s="46">
        <v>45110</v>
      </c>
      <c r="F17503">
        <v>-12.46</v>
      </c>
      <c r="I17503" t="str">
        <f>INDEX(LedgerMapping[[#All],[Level 3]],MATCH(Actuals[[#This Row],[Sub Ledger]],LedgerMapping[[#All],[Sub Ledger]],0))</f>
        <v>Administration</v>
      </c>
      <c r="J17503" s="22">
        <f>YEAR(Actuals[[#This Row],[Date]])</f>
        <v>2023</v>
      </c>
      <c r="K17503" s="22">
        <f>MONTH(Actuals[[#This Row],[Date]])</f>
        <v>7</v>
      </c>
      <c r="L17503" s="12"/>
    </row>
    <row r="17504" spans="1:12" x14ac:dyDescent="0.3">
      <c r="A17504">
        <v>12</v>
      </c>
      <c r="B17504">
        <v>24544</v>
      </c>
      <c r="C17504">
        <v>2</v>
      </c>
      <c r="D17504">
        <v>76000</v>
      </c>
      <c r="E17504" s="46">
        <v>45230</v>
      </c>
      <c r="F17504">
        <v>-6.08</v>
      </c>
      <c r="I17504" t="str">
        <f>INDEX(LedgerMapping[[#All],[Level 3]],MATCH(Actuals[[#This Row],[Sub Ledger]],LedgerMapping[[#All],[Sub Ledger]],0))</f>
        <v>Administration</v>
      </c>
      <c r="J17504" s="22">
        <f>YEAR(Actuals[[#This Row],[Date]])</f>
        <v>2023</v>
      </c>
      <c r="K17504" s="22">
        <f>MONTH(Actuals[[#This Row],[Date]])</f>
        <v>10</v>
      </c>
      <c r="L17504" s="12"/>
    </row>
    <row r="17505" spans="1:12" x14ac:dyDescent="0.3">
      <c r="A17505">
        <v>12</v>
      </c>
      <c r="B17505">
        <v>25575</v>
      </c>
      <c r="C17505">
        <v>2</v>
      </c>
      <c r="D17505">
        <v>76000</v>
      </c>
      <c r="E17505" s="46">
        <v>45261</v>
      </c>
      <c r="F17505">
        <v>-10.33</v>
      </c>
      <c r="I17505" t="str">
        <f>INDEX(LedgerMapping[[#All],[Level 3]],MATCH(Actuals[[#This Row],[Sub Ledger]],LedgerMapping[[#All],[Sub Ledger]],0))</f>
        <v>Administration</v>
      </c>
      <c r="J17505" s="22">
        <f>YEAR(Actuals[[#This Row],[Date]])</f>
        <v>2023</v>
      </c>
      <c r="K17505" s="22">
        <f>MONTH(Actuals[[#This Row],[Date]])</f>
        <v>12</v>
      </c>
      <c r="L17505" s="12"/>
    </row>
    <row r="17506" spans="1:12" x14ac:dyDescent="0.3">
      <c r="A17506">
        <v>12</v>
      </c>
      <c r="B17506">
        <v>27772</v>
      </c>
      <c r="C17506">
        <v>2</v>
      </c>
      <c r="D17506">
        <v>76000</v>
      </c>
      <c r="E17506" s="46">
        <v>45322</v>
      </c>
      <c r="F17506">
        <v>-49.7</v>
      </c>
      <c r="I17506" t="str">
        <f>INDEX(LedgerMapping[[#All],[Level 3]],MATCH(Actuals[[#This Row],[Sub Ledger]],LedgerMapping[[#All],[Sub Ledger]],0))</f>
        <v>Administration</v>
      </c>
      <c r="J17506" s="22">
        <f>YEAR(Actuals[[#This Row],[Date]])</f>
        <v>2024</v>
      </c>
      <c r="K17506" s="22">
        <f>MONTH(Actuals[[#This Row],[Date]])</f>
        <v>1</v>
      </c>
      <c r="L17506" s="12"/>
    </row>
    <row r="17507" spans="1:12" x14ac:dyDescent="0.3">
      <c r="A17507">
        <v>12</v>
      </c>
      <c r="B17507">
        <v>28924</v>
      </c>
      <c r="C17507">
        <v>2</v>
      </c>
      <c r="D17507">
        <v>76000</v>
      </c>
      <c r="E17507" s="46">
        <v>45354</v>
      </c>
      <c r="F17507">
        <v>-52.89</v>
      </c>
      <c r="I17507" t="str">
        <f>INDEX(LedgerMapping[[#All],[Level 3]],MATCH(Actuals[[#This Row],[Sub Ledger]],LedgerMapping[[#All],[Sub Ledger]],0))</f>
        <v>Administration</v>
      </c>
      <c r="J17507" s="22">
        <f>YEAR(Actuals[[#This Row],[Date]])</f>
        <v>2024</v>
      </c>
      <c r="K17507" s="22">
        <f>MONTH(Actuals[[#This Row],[Date]])</f>
        <v>3</v>
      </c>
      <c r="L17507" s="12"/>
    </row>
    <row r="17508" spans="1:12" x14ac:dyDescent="0.3">
      <c r="A17508">
        <v>12</v>
      </c>
      <c r="B17508">
        <v>30051</v>
      </c>
      <c r="C17508">
        <v>2</v>
      </c>
      <c r="D17508">
        <v>76000</v>
      </c>
      <c r="E17508" s="46">
        <v>45384</v>
      </c>
      <c r="F17508">
        <v>-55.02</v>
      </c>
      <c r="I17508" t="str">
        <f>INDEX(LedgerMapping[[#All],[Level 3]],MATCH(Actuals[[#This Row],[Sub Ledger]],LedgerMapping[[#All],[Sub Ledger]],0))</f>
        <v>Administration</v>
      </c>
      <c r="J17508" s="22">
        <f>YEAR(Actuals[[#This Row],[Date]])</f>
        <v>2024</v>
      </c>
      <c r="K17508" s="22">
        <f>MONTH(Actuals[[#This Row],[Date]])</f>
        <v>4</v>
      </c>
      <c r="L17508" s="12"/>
    </row>
    <row r="17509" spans="1:12" x14ac:dyDescent="0.3">
      <c r="A17509">
        <v>12</v>
      </c>
      <c r="B17509">
        <v>31177</v>
      </c>
      <c r="C17509">
        <v>2</v>
      </c>
      <c r="D17509">
        <v>76000</v>
      </c>
      <c r="E17509" s="46">
        <v>45415</v>
      </c>
      <c r="F17509">
        <v>-117.78</v>
      </c>
      <c r="I17509" t="str">
        <f>INDEX(LedgerMapping[[#All],[Level 3]],MATCH(Actuals[[#This Row],[Sub Ledger]],LedgerMapping[[#All],[Sub Ledger]],0))</f>
        <v>Administration</v>
      </c>
      <c r="J17509" s="22">
        <f>YEAR(Actuals[[#This Row],[Date]])</f>
        <v>2024</v>
      </c>
      <c r="K17509" s="22">
        <f>MONTH(Actuals[[#This Row],[Date]])</f>
        <v>5</v>
      </c>
      <c r="L17509" s="12"/>
    </row>
    <row r="17510" spans="1:12" x14ac:dyDescent="0.3">
      <c r="A17510">
        <v>12</v>
      </c>
      <c r="B17510">
        <v>33426</v>
      </c>
      <c r="C17510">
        <v>2</v>
      </c>
      <c r="D17510">
        <v>76000</v>
      </c>
      <c r="E17510" s="46">
        <v>45476</v>
      </c>
      <c r="F17510">
        <v>-50.76</v>
      </c>
      <c r="I17510" t="str">
        <f>INDEX(LedgerMapping[[#All],[Level 3]],MATCH(Actuals[[#This Row],[Sub Ledger]],LedgerMapping[[#All],[Sub Ledger]],0))</f>
        <v>Administration</v>
      </c>
      <c r="J17510" s="22">
        <f>YEAR(Actuals[[#This Row],[Date]])</f>
        <v>2024</v>
      </c>
      <c r="K17510" s="22">
        <f>MONTH(Actuals[[#This Row],[Date]])</f>
        <v>7</v>
      </c>
      <c r="L17510" s="12"/>
    </row>
    <row r="17511" spans="1:12" x14ac:dyDescent="0.3">
      <c r="A17511">
        <v>12</v>
      </c>
      <c r="B17511">
        <v>34576</v>
      </c>
      <c r="C17511">
        <v>2</v>
      </c>
      <c r="D17511">
        <v>76000</v>
      </c>
      <c r="E17511" s="46">
        <v>45507</v>
      </c>
      <c r="F17511">
        <v>-117.78</v>
      </c>
      <c r="I17511" t="str">
        <f>INDEX(LedgerMapping[[#All],[Level 3]],MATCH(Actuals[[#This Row],[Sub Ledger]],LedgerMapping[[#All],[Sub Ledger]],0))</f>
        <v>Administration</v>
      </c>
      <c r="J17511" s="22">
        <f>YEAR(Actuals[[#This Row],[Date]])</f>
        <v>2024</v>
      </c>
      <c r="K17511" s="22">
        <f>MONTH(Actuals[[#This Row],[Date]])</f>
        <v>8</v>
      </c>
      <c r="L17511" s="12"/>
    </row>
    <row r="17512" spans="1:12" x14ac:dyDescent="0.3">
      <c r="A17512">
        <v>12</v>
      </c>
      <c r="B17512">
        <v>35728</v>
      </c>
      <c r="C17512">
        <v>2</v>
      </c>
      <c r="D17512">
        <v>76000</v>
      </c>
      <c r="E17512" s="46">
        <v>45536</v>
      </c>
      <c r="F17512">
        <v>-112.46</v>
      </c>
      <c r="I17512" t="str">
        <f>INDEX(LedgerMapping[[#All],[Level 3]],MATCH(Actuals[[#This Row],[Sub Ledger]],LedgerMapping[[#All],[Sub Ledger]],0))</f>
        <v>Administration</v>
      </c>
      <c r="J17512" s="22">
        <f>YEAR(Actuals[[#This Row],[Date]])</f>
        <v>2024</v>
      </c>
      <c r="K17512" s="22">
        <f>MONTH(Actuals[[#This Row],[Date]])</f>
        <v>9</v>
      </c>
      <c r="L17512" s="12"/>
    </row>
    <row r="17513" spans="1:12" x14ac:dyDescent="0.3">
      <c r="A17513">
        <v>12</v>
      </c>
      <c r="B17513">
        <v>36877</v>
      </c>
      <c r="C17513">
        <v>2</v>
      </c>
      <c r="D17513">
        <v>76000</v>
      </c>
      <c r="E17513" s="46">
        <v>45567</v>
      </c>
      <c r="F17513">
        <v>-56.08</v>
      </c>
      <c r="I17513" t="str">
        <f>INDEX(LedgerMapping[[#All],[Level 3]],MATCH(Actuals[[#This Row],[Sub Ledger]],LedgerMapping[[#All],[Sub Ledger]],0))</f>
        <v>Administration</v>
      </c>
      <c r="J17513" s="22">
        <f>YEAR(Actuals[[#This Row],[Date]])</f>
        <v>2024</v>
      </c>
      <c r="K17513" s="22">
        <f>MONTH(Actuals[[#This Row],[Date]])</f>
        <v>10</v>
      </c>
      <c r="L17513" s="12"/>
    </row>
    <row r="17514" spans="1:12" x14ac:dyDescent="0.3">
      <c r="A17514">
        <v>12</v>
      </c>
      <c r="B17514">
        <v>38027</v>
      </c>
      <c r="C17514">
        <v>2</v>
      </c>
      <c r="D17514">
        <v>76000</v>
      </c>
      <c r="E17514" s="46">
        <v>45597</v>
      </c>
      <c r="F17514">
        <v>-58.21</v>
      </c>
      <c r="I17514" t="str">
        <f>INDEX(LedgerMapping[[#All],[Level 3]],MATCH(Actuals[[#This Row],[Sub Ledger]],LedgerMapping[[#All],[Sub Ledger]],0))</f>
        <v>Administration</v>
      </c>
      <c r="J17514" s="22">
        <f>YEAR(Actuals[[#This Row],[Date]])</f>
        <v>2024</v>
      </c>
      <c r="K17514" s="22">
        <f>MONTH(Actuals[[#This Row],[Date]])</f>
        <v>11</v>
      </c>
      <c r="L17514" s="12"/>
    </row>
    <row r="17515" spans="1:12" x14ac:dyDescent="0.3">
      <c r="A17515">
        <v>12</v>
      </c>
      <c r="B17515">
        <v>39179</v>
      </c>
      <c r="C17515">
        <v>2</v>
      </c>
      <c r="D17515">
        <v>76000</v>
      </c>
      <c r="E17515" s="46">
        <v>45628</v>
      </c>
      <c r="F17515">
        <v>-109.27</v>
      </c>
      <c r="I17515" t="str">
        <f>INDEX(LedgerMapping[[#All],[Level 3]],MATCH(Actuals[[#This Row],[Sub Ledger]],LedgerMapping[[#All],[Sub Ledger]],0))</f>
        <v>Administration</v>
      </c>
      <c r="J17515" s="22">
        <f>YEAR(Actuals[[#This Row],[Date]])</f>
        <v>2024</v>
      </c>
      <c r="K17515" s="22">
        <f>MONTH(Actuals[[#This Row],[Date]])</f>
        <v>12</v>
      </c>
      <c r="L17515" s="12"/>
    </row>
    <row r="17516" spans="1:12" x14ac:dyDescent="0.3">
      <c r="A17516">
        <v>12</v>
      </c>
      <c r="B17516">
        <v>14430</v>
      </c>
      <c r="C17516">
        <v>2</v>
      </c>
      <c r="D17516">
        <v>77000</v>
      </c>
      <c r="E17516" s="46">
        <v>44927</v>
      </c>
      <c r="F17516">
        <v>-18.84</v>
      </c>
      <c r="I17516" t="str">
        <f>INDEX(LedgerMapping[[#All],[Level 3]],MATCH(Actuals[[#This Row],[Sub Ledger]],LedgerMapping[[#All],[Sub Ledger]],0))</f>
        <v>Administration</v>
      </c>
      <c r="J17516" s="22">
        <f>YEAR(Actuals[[#This Row],[Date]])</f>
        <v>2023</v>
      </c>
      <c r="K17516" s="22">
        <f>MONTH(Actuals[[#This Row],[Date]])</f>
        <v>1</v>
      </c>
      <c r="L17516" s="12"/>
    </row>
    <row r="17517" spans="1:12" x14ac:dyDescent="0.3">
      <c r="A17517">
        <v>12</v>
      </c>
      <c r="B17517">
        <v>16440</v>
      </c>
      <c r="C17517">
        <v>2</v>
      </c>
      <c r="D17517">
        <v>77000</v>
      </c>
      <c r="E17517" s="46">
        <v>44988</v>
      </c>
      <c r="F17517">
        <v>-20.97</v>
      </c>
      <c r="I17517" t="str">
        <f>INDEX(LedgerMapping[[#All],[Level 3]],MATCH(Actuals[[#This Row],[Sub Ledger]],LedgerMapping[[#All],[Sub Ledger]],0))</f>
        <v>Administration</v>
      </c>
      <c r="J17517" s="22">
        <f>YEAR(Actuals[[#This Row],[Date]])</f>
        <v>2023</v>
      </c>
      <c r="K17517" s="22">
        <f>MONTH(Actuals[[#This Row],[Date]])</f>
        <v>3</v>
      </c>
      <c r="L17517" s="12"/>
    </row>
    <row r="17518" spans="1:12" x14ac:dyDescent="0.3">
      <c r="A17518">
        <v>12</v>
      </c>
      <c r="B17518">
        <v>17472</v>
      </c>
      <c r="C17518">
        <v>2</v>
      </c>
      <c r="D17518">
        <v>77000</v>
      </c>
      <c r="E17518" s="46">
        <v>45018</v>
      </c>
      <c r="F17518">
        <v>-20.97</v>
      </c>
      <c r="I17518" t="str">
        <f>INDEX(LedgerMapping[[#All],[Level 3]],MATCH(Actuals[[#This Row],[Sub Ledger]],LedgerMapping[[#All],[Sub Ledger]],0))</f>
        <v>Administration</v>
      </c>
      <c r="J17518" s="22">
        <f>YEAR(Actuals[[#This Row],[Date]])</f>
        <v>2023</v>
      </c>
      <c r="K17518" s="22">
        <f>MONTH(Actuals[[#This Row],[Date]])</f>
        <v>4</v>
      </c>
      <c r="L17518" s="12"/>
    </row>
    <row r="17519" spans="1:12" x14ac:dyDescent="0.3">
      <c r="A17519">
        <v>12</v>
      </c>
      <c r="B17519">
        <v>19505</v>
      </c>
      <c r="C17519">
        <v>2</v>
      </c>
      <c r="D17519">
        <v>77000</v>
      </c>
      <c r="E17519" s="46">
        <v>45079</v>
      </c>
      <c r="F17519">
        <v>-19.91</v>
      </c>
      <c r="I17519" t="str">
        <f>INDEX(LedgerMapping[[#All],[Level 3]],MATCH(Actuals[[#This Row],[Sub Ledger]],LedgerMapping[[#All],[Sub Ledger]],0))</f>
        <v>Administration</v>
      </c>
      <c r="J17519" s="22">
        <f>YEAR(Actuals[[#This Row],[Date]])</f>
        <v>2023</v>
      </c>
      <c r="K17519" s="22">
        <f>MONTH(Actuals[[#This Row],[Date]])</f>
        <v>6</v>
      </c>
      <c r="L17519" s="12"/>
    </row>
    <row r="17520" spans="1:12" x14ac:dyDescent="0.3">
      <c r="A17520">
        <v>12</v>
      </c>
      <c r="B17520">
        <v>20534</v>
      </c>
      <c r="C17520">
        <v>2</v>
      </c>
      <c r="D17520">
        <v>77000</v>
      </c>
      <c r="E17520" s="46">
        <v>45110</v>
      </c>
      <c r="F17520">
        <v>-20.97</v>
      </c>
      <c r="I17520" t="str">
        <f>INDEX(LedgerMapping[[#All],[Level 3]],MATCH(Actuals[[#This Row],[Sub Ledger]],LedgerMapping[[#All],[Sub Ledger]],0))</f>
        <v>Administration</v>
      </c>
      <c r="J17520" s="22">
        <f>YEAR(Actuals[[#This Row],[Date]])</f>
        <v>2023</v>
      </c>
      <c r="K17520" s="22">
        <f>MONTH(Actuals[[#This Row],[Date]])</f>
        <v>7</v>
      </c>
      <c r="L17520" s="12"/>
    </row>
    <row r="17521" spans="1:12" x14ac:dyDescent="0.3">
      <c r="A17521">
        <v>12</v>
      </c>
      <c r="B17521">
        <v>24545</v>
      </c>
      <c r="C17521">
        <v>2</v>
      </c>
      <c r="D17521">
        <v>77000</v>
      </c>
      <c r="E17521" s="46">
        <v>45230</v>
      </c>
      <c r="F17521">
        <v>-11.4</v>
      </c>
      <c r="I17521" t="str">
        <f>INDEX(LedgerMapping[[#All],[Level 3]],MATCH(Actuals[[#This Row],[Sub Ledger]],LedgerMapping[[#All],[Sub Ledger]],0))</f>
        <v>Administration</v>
      </c>
      <c r="J17521" s="22">
        <f>YEAR(Actuals[[#This Row],[Date]])</f>
        <v>2023</v>
      </c>
      <c r="K17521" s="22">
        <f>MONTH(Actuals[[#This Row],[Date]])</f>
        <v>10</v>
      </c>
      <c r="L17521" s="12"/>
    </row>
    <row r="17522" spans="1:12" x14ac:dyDescent="0.3">
      <c r="A17522">
        <v>12</v>
      </c>
      <c r="B17522">
        <v>25576</v>
      </c>
      <c r="C17522">
        <v>2</v>
      </c>
      <c r="D17522">
        <v>77000</v>
      </c>
      <c r="E17522" s="46">
        <v>45261</v>
      </c>
      <c r="F17522">
        <v>-18.84</v>
      </c>
      <c r="I17522" t="str">
        <f>INDEX(LedgerMapping[[#All],[Level 3]],MATCH(Actuals[[#This Row],[Sub Ledger]],LedgerMapping[[#All],[Sub Ledger]],0))</f>
        <v>Administration</v>
      </c>
      <c r="J17522" s="22">
        <f>YEAR(Actuals[[#This Row],[Date]])</f>
        <v>2023</v>
      </c>
      <c r="K17522" s="22">
        <f>MONTH(Actuals[[#This Row],[Date]])</f>
        <v>12</v>
      </c>
      <c r="L17522" s="12"/>
    </row>
    <row r="17523" spans="1:12" x14ac:dyDescent="0.3">
      <c r="A17523">
        <v>12</v>
      </c>
      <c r="B17523">
        <v>27773</v>
      </c>
      <c r="C17523">
        <v>2</v>
      </c>
      <c r="D17523">
        <v>77000</v>
      </c>
      <c r="E17523" s="46">
        <v>45322</v>
      </c>
      <c r="F17523">
        <v>-89.06</v>
      </c>
      <c r="I17523" t="str">
        <f>INDEX(LedgerMapping[[#All],[Level 3]],MATCH(Actuals[[#This Row],[Sub Ledger]],LedgerMapping[[#All],[Sub Ledger]],0))</f>
        <v>Administration</v>
      </c>
      <c r="J17523" s="22">
        <f>YEAR(Actuals[[#This Row],[Date]])</f>
        <v>2024</v>
      </c>
      <c r="K17523" s="22">
        <f>MONTH(Actuals[[#This Row],[Date]])</f>
        <v>1</v>
      </c>
      <c r="L17523" s="12"/>
    </row>
    <row r="17524" spans="1:12" x14ac:dyDescent="0.3">
      <c r="A17524">
        <v>12</v>
      </c>
      <c r="B17524">
        <v>28925</v>
      </c>
      <c r="C17524">
        <v>2</v>
      </c>
      <c r="D17524">
        <v>77000</v>
      </c>
      <c r="E17524" s="46">
        <v>45354</v>
      </c>
      <c r="F17524">
        <v>-95.44</v>
      </c>
      <c r="I17524" t="str">
        <f>INDEX(LedgerMapping[[#All],[Level 3]],MATCH(Actuals[[#This Row],[Sub Ledger]],LedgerMapping[[#All],[Sub Ledger]],0))</f>
        <v>Administration</v>
      </c>
      <c r="J17524" s="22">
        <f>YEAR(Actuals[[#This Row],[Date]])</f>
        <v>2024</v>
      </c>
      <c r="K17524" s="22">
        <f>MONTH(Actuals[[#This Row],[Date]])</f>
        <v>3</v>
      </c>
      <c r="L17524" s="12"/>
    </row>
    <row r="17525" spans="1:12" x14ac:dyDescent="0.3">
      <c r="A17525">
        <v>12</v>
      </c>
      <c r="B17525">
        <v>30052</v>
      </c>
      <c r="C17525">
        <v>2</v>
      </c>
      <c r="D17525">
        <v>77000</v>
      </c>
      <c r="E17525" s="46">
        <v>45384</v>
      </c>
      <c r="F17525">
        <v>-97.57</v>
      </c>
      <c r="I17525" t="str">
        <f>INDEX(LedgerMapping[[#All],[Level 3]],MATCH(Actuals[[#This Row],[Sub Ledger]],LedgerMapping[[#All],[Sub Ledger]],0))</f>
        <v>Administration</v>
      </c>
      <c r="J17525" s="22">
        <f>YEAR(Actuals[[#This Row],[Date]])</f>
        <v>2024</v>
      </c>
      <c r="K17525" s="22">
        <f>MONTH(Actuals[[#This Row],[Date]])</f>
        <v>4</v>
      </c>
      <c r="L17525" s="12"/>
    </row>
    <row r="17526" spans="1:12" x14ac:dyDescent="0.3">
      <c r="A17526">
        <v>12</v>
      </c>
      <c r="B17526">
        <v>31178</v>
      </c>
      <c r="C17526">
        <v>2</v>
      </c>
      <c r="D17526">
        <v>77000</v>
      </c>
      <c r="E17526" s="46">
        <v>45415</v>
      </c>
      <c r="F17526">
        <v>-211.4</v>
      </c>
      <c r="I17526" t="str">
        <f>INDEX(LedgerMapping[[#All],[Level 3]],MATCH(Actuals[[#This Row],[Sub Ledger]],LedgerMapping[[#All],[Sub Ledger]],0))</f>
        <v>Administration</v>
      </c>
      <c r="J17526" s="22">
        <f>YEAR(Actuals[[#This Row],[Date]])</f>
        <v>2024</v>
      </c>
      <c r="K17526" s="22">
        <f>MONTH(Actuals[[#This Row],[Date]])</f>
        <v>5</v>
      </c>
      <c r="L17526" s="12"/>
    </row>
    <row r="17527" spans="1:12" x14ac:dyDescent="0.3">
      <c r="A17527">
        <v>12</v>
      </c>
      <c r="B17527">
        <v>33427</v>
      </c>
      <c r="C17527">
        <v>2</v>
      </c>
      <c r="D17527">
        <v>77000</v>
      </c>
      <c r="E17527" s="46">
        <v>45476</v>
      </c>
      <c r="F17527">
        <v>-90.12</v>
      </c>
      <c r="I17527" t="str">
        <f>INDEX(LedgerMapping[[#All],[Level 3]],MATCH(Actuals[[#This Row],[Sub Ledger]],LedgerMapping[[#All],[Sub Ledger]],0))</f>
        <v>Administration</v>
      </c>
      <c r="J17527" s="22">
        <f>YEAR(Actuals[[#This Row],[Date]])</f>
        <v>2024</v>
      </c>
      <c r="K17527" s="22">
        <f>MONTH(Actuals[[#This Row],[Date]])</f>
        <v>7</v>
      </c>
      <c r="L17527" s="12"/>
    </row>
    <row r="17528" spans="1:12" x14ac:dyDescent="0.3">
      <c r="A17528">
        <v>12</v>
      </c>
      <c r="B17528">
        <v>34577</v>
      </c>
      <c r="C17528">
        <v>2</v>
      </c>
      <c r="D17528">
        <v>77000</v>
      </c>
      <c r="E17528" s="46">
        <v>45507</v>
      </c>
      <c r="F17528">
        <v>-211.4</v>
      </c>
      <c r="I17528" t="str">
        <f>INDEX(LedgerMapping[[#All],[Level 3]],MATCH(Actuals[[#This Row],[Sub Ledger]],LedgerMapping[[#All],[Sub Ledger]],0))</f>
        <v>Administration</v>
      </c>
      <c r="J17528" s="22">
        <f>YEAR(Actuals[[#This Row],[Date]])</f>
        <v>2024</v>
      </c>
      <c r="K17528" s="22">
        <f>MONTH(Actuals[[#This Row],[Date]])</f>
        <v>8</v>
      </c>
      <c r="L17528" s="12"/>
    </row>
    <row r="17529" spans="1:12" x14ac:dyDescent="0.3">
      <c r="A17529">
        <v>12</v>
      </c>
      <c r="B17529">
        <v>35729</v>
      </c>
      <c r="C17529">
        <v>2</v>
      </c>
      <c r="D17529">
        <v>77000</v>
      </c>
      <c r="E17529" s="46">
        <v>45536</v>
      </c>
      <c r="F17529">
        <v>-201.83</v>
      </c>
      <c r="I17529" t="str">
        <f>INDEX(LedgerMapping[[#All],[Level 3]],MATCH(Actuals[[#This Row],[Sub Ledger]],LedgerMapping[[#All],[Sub Ledger]],0))</f>
        <v>Administration</v>
      </c>
      <c r="J17529" s="22">
        <f>YEAR(Actuals[[#This Row],[Date]])</f>
        <v>2024</v>
      </c>
      <c r="K17529" s="22">
        <f>MONTH(Actuals[[#This Row],[Date]])</f>
        <v>9</v>
      </c>
      <c r="L17529" s="12"/>
    </row>
    <row r="17530" spans="1:12" x14ac:dyDescent="0.3">
      <c r="A17530">
        <v>12</v>
      </c>
      <c r="B17530">
        <v>36878</v>
      </c>
      <c r="C17530">
        <v>2</v>
      </c>
      <c r="D17530">
        <v>77000</v>
      </c>
      <c r="E17530" s="46">
        <v>45567</v>
      </c>
      <c r="F17530">
        <v>-100.76</v>
      </c>
      <c r="I17530" t="str">
        <f>INDEX(LedgerMapping[[#All],[Level 3]],MATCH(Actuals[[#This Row],[Sub Ledger]],LedgerMapping[[#All],[Sub Ledger]],0))</f>
        <v>Administration</v>
      </c>
      <c r="J17530" s="22">
        <f>YEAR(Actuals[[#This Row],[Date]])</f>
        <v>2024</v>
      </c>
      <c r="K17530" s="22">
        <f>MONTH(Actuals[[#This Row],[Date]])</f>
        <v>10</v>
      </c>
      <c r="L17530" s="12"/>
    </row>
    <row r="17531" spans="1:12" x14ac:dyDescent="0.3">
      <c r="A17531">
        <v>12</v>
      </c>
      <c r="B17531">
        <v>38028</v>
      </c>
      <c r="C17531">
        <v>2</v>
      </c>
      <c r="D17531">
        <v>77000</v>
      </c>
      <c r="E17531" s="46">
        <v>45597</v>
      </c>
      <c r="F17531">
        <v>-105.02</v>
      </c>
      <c r="I17531" t="str">
        <f>INDEX(LedgerMapping[[#All],[Level 3]],MATCH(Actuals[[#This Row],[Sub Ledger]],LedgerMapping[[#All],[Sub Ledger]],0))</f>
        <v>Administration</v>
      </c>
      <c r="J17531" s="22">
        <f>YEAR(Actuals[[#This Row],[Date]])</f>
        <v>2024</v>
      </c>
      <c r="K17531" s="22">
        <f>MONTH(Actuals[[#This Row],[Date]])</f>
        <v>11</v>
      </c>
      <c r="L17531" s="12"/>
    </row>
    <row r="17532" spans="1:12" x14ac:dyDescent="0.3">
      <c r="A17532">
        <v>12</v>
      </c>
      <c r="B17532">
        <v>39180</v>
      </c>
      <c r="C17532">
        <v>2</v>
      </c>
      <c r="D17532">
        <v>77000</v>
      </c>
      <c r="E17532" s="46">
        <v>45628</v>
      </c>
      <c r="F17532">
        <v>-195.44</v>
      </c>
      <c r="I17532" t="str">
        <f>INDEX(LedgerMapping[[#All],[Level 3]],MATCH(Actuals[[#This Row],[Sub Ledger]],LedgerMapping[[#All],[Sub Ledger]],0))</f>
        <v>Administration</v>
      </c>
      <c r="J17532" s="22">
        <f>YEAR(Actuals[[#This Row],[Date]])</f>
        <v>2024</v>
      </c>
      <c r="K17532" s="22">
        <f>MONTH(Actuals[[#This Row],[Date]])</f>
        <v>12</v>
      </c>
      <c r="L17532" s="12"/>
    </row>
    <row r="17533" spans="1:12" x14ac:dyDescent="0.3">
      <c r="A17533">
        <v>12</v>
      </c>
      <c r="B17533">
        <v>14431</v>
      </c>
      <c r="C17533">
        <v>2</v>
      </c>
      <c r="D17533">
        <v>78000</v>
      </c>
      <c r="E17533" s="46">
        <v>44927</v>
      </c>
      <c r="F17533">
        <v>-7.14</v>
      </c>
      <c r="I17533" t="str">
        <f>INDEX(LedgerMapping[[#All],[Level 3]],MATCH(Actuals[[#This Row],[Sub Ledger]],LedgerMapping[[#All],[Sub Ledger]],0))</f>
        <v>Administration</v>
      </c>
      <c r="J17533" s="22">
        <f>YEAR(Actuals[[#This Row],[Date]])</f>
        <v>2023</v>
      </c>
      <c r="K17533" s="22">
        <f>MONTH(Actuals[[#This Row],[Date]])</f>
        <v>1</v>
      </c>
      <c r="L17533" s="12"/>
    </row>
    <row r="17534" spans="1:12" x14ac:dyDescent="0.3">
      <c r="A17534">
        <v>12</v>
      </c>
      <c r="B17534">
        <v>16441</v>
      </c>
      <c r="C17534">
        <v>2</v>
      </c>
      <c r="D17534">
        <v>78000</v>
      </c>
      <c r="E17534" s="46">
        <v>44988</v>
      </c>
      <c r="F17534">
        <v>-7.14</v>
      </c>
      <c r="I17534" t="str">
        <f>INDEX(LedgerMapping[[#All],[Level 3]],MATCH(Actuals[[#This Row],[Sub Ledger]],LedgerMapping[[#All],[Sub Ledger]],0))</f>
        <v>Administration</v>
      </c>
      <c r="J17534" s="22">
        <f>YEAR(Actuals[[#This Row],[Date]])</f>
        <v>2023</v>
      </c>
      <c r="K17534" s="22">
        <f>MONTH(Actuals[[#This Row],[Date]])</f>
        <v>3</v>
      </c>
      <c r="L17534" s="12"/>
    </row>
    <row r="17535" spans="1:12" x14ac:dyDescent="0.3">
      <c r="A17535">
        <v>12</v>
      </c>
      <c r="B17535">
        <v>17473</v>
      </c>
      <c r="C17535">
        <v>2</v>
      </c>
      <c r="D17535">
        <v>78000</v>
      </c>
      <c r="E17535" s="46">
        <v>45018</v>
      </c>
      <c r="F17535">
        <v>-8.2100000000000009</v>
      </c>
      <c r="I17535" t="str">
        <f>INDEX(LedgerMapping[[#All],[Level 3]],MATCH(Actuals[[#This Row],[Sub Ledger]],LedgerMapping[[#All],[Sub Ledger]],0))</f>
        <v>Administration</v>
      </c>
      <c r="J17535" s="22">
        <f>YEAR(Actuals[[#This Row],[Date]])</f>
        <v>2023</v>
      </c>
      <c r="K17535" s="22">
        <f>MONTH(Actuals[[#This Row],[Date]])</f>
        <v>4</v>
      </c>
      <c r="L17535" s="12"/>
    </row>
    <row r="17536" spans="1:12" x14ac:dyDescent="0.3">
      <c r="A17536">
        <v>12</v>
      </c>
      <c r="B17536">
        <v>19506</v>
      </c>
      <c r="C17536">
        <v>2</v>
      </c>
      <c r="D17536">
        <v>78000</v>
      </c>
      <c r="E17536" s="46">
        <v>45079</v>
      </c>
      <c r="F17536">
        <v>-8.2100000000000009</v>
      </c>
      <c r="I17536" t="str">
        <f>INDEX(LedgerMapping[[#All],[Level 3]],MATCH(Actuals[[#This Row],[Sub Ledger]],LedgerMapping[[#All],[Sub Ledger]],0))</f>
        <v>Administration</v>
      </c>
      <c r="J17536" s="22">
        <f>YEAR(Actuals[[#This Row],[Date]])</f>
        <v>2023</v>
      </c>
      <c r="K17536" s="22">
        <f>MONTH(Actuals[[#This Row],[Date]])</f>
        <v>6</v>
      </c>
      <c r="L17536" s="12"/>
    </row>
    <row r="17537" spans="1:12" x14ac:dyDescent="0.3">
      <c r="A17537">
        <v>12</v>
      </c>
      <c r="B17537">
        <v>20535</v>
      </c>
      <c r="C17537">
        <v>2</v>
      </c>
      <c r="D17537">
        <v>78000</v>
      </c>
      <c r="E17537" s="46">
        <v>45110</v>
      </c>
      <c r="F17537">
        <v>-7.14</v>
      </c>
      <c r="I17537" t="str">
        <f>INDEX(LedgerMapping[[#All],[Level 3]],MATCH(Actuals[[#This Row],[Sub Ledger]],LedgerMapping[[#All],[Sub Ledger]],0))</f>
        <v>Administration</v>
      </c>
      <c r="J17537" s="22">
        <f>YEAR(Actuals[[#This Row],[Date]])</f>
        <v>2023</v>
      </c>
      <c r="K17537" s="22">
        <f>MONTH(Actuals[[#This Row],[Date]])</f>
        <v>7</v>
      </c>
      <c r="L17537" s="12"/>
    </row>
    <row r="17538" spans="1:12" x14ac:dyDescent="0.3">
      <c r="A17538">
        <v>12</v>
      </c>
      <c r="B17538">
        <v>24546</v>
      </c>
      <c r="C17538">
        <v>2</v>
      </c>
      <c r="D17538">
        <v>78000</v>
      </c>
      <c r="E17538" s="46">
        <v>45230</v>
      </c>
      <c r="F17538">
        <v>-3.95</v>
      </c>
      <c r="I17538" t="str">
        <f>INDEX(LedgerMapping[[#All],[Level 3]],MATCH(Actuals[[#This Row],[Sub Ledger]],LedgerMapping[[#All],[Sub Ledger]],0))</f>
        <v>Administration</v>
      </c>
      <c r="J17538" s="22">
        <f>YEAR(Actuals[[#This Row],[Date]])</f>
        <v>2023</v>
      </c>
      <c r="K17538" s="22">
        <f>MONTH(Actuals[[#This Row],[Date]])</f>
        <v>10</v>
      </c>
      <c r="L17538" s="12"/>
    </row>
    <row r="17539" spans="1:12" x14ac:dyDescent="0.3">
      <c r="A17539">
        <v>12</v>
      </c>
      <c r="B17539">
        <v>25577</v>
      </c>
      <c r="C17539">
        <v>2</v>
      </c>
      <c r="D17539">
        <v>78000</v>
      </c>
      <c r="E17539" s="46">
        <v>45261</v>
      </c>
      <c r="F17539">
        <v>-9.27</v>
      </c>
      <c r="I17539" t="str">
        <f>INDEX(LedgerMapping[[#All],[Level 3]],MATCH(Actuals[[#This Row],[Sub Ledger]],LedgerMapping[[#All],[Sub Ledger]],0))</f>
        <v>Administration</v>
      </c>
      <c r="J17539" s="22">
        <f>YEAR(Actuals[[#This Row],[Date]])</f>
        <v>2023</v>
      </c>
      <c r="K17539" s="22">
        <f>MONTH(Actuals[[#This Row],[Date]])</f>
        <v>12</v>
      </c>
      <c r="L17539" s="12"/>
    </row>
    <row r="17540" spans="1:12" x14ac:dyDescent="0.3">
      <c r="A17540">
        <v>12</v>
      </c>
      <c r="B17540">
        <v>27774</v>
      </c>
      <c r="C17540">
        <v>2</v>
      </c>
      <c r="D17540">
        <v>78000</v>
      </c>
      <c r="E17540" s="46">
        <v>45322</v>
      </c>
      <c r="F17540">
        <v>-52.89</v>
      </c>
      <c r="I17540" t="str">
        <f>INDEX(LedgerMapping[[#All],[Level 3]],MATCH(Actuals[[#This Row],[Sub Ledger]],LedgerMapping[[#All],[Sub Ledger]],0))</f>
        <v>Administration</v>
      </c>
      <c r="J17540" s="22">
        <f>YEAR(Actuals[[#This Row],[Date]])</f>
        <v>2024</v>
      </c>
      <c r="K17540" s="22">
        <f>MONTH(Actuals[[#This Row],[Date]])</f>
        <v>1</v>
      </c>
      <c r="L17540" s="12"/>
    </row>
    <row r="17541" spans="1:12" x14ac:dyDescent="0.3">
      <c r="A17541">
        <v>12</v>
      </c>
      <c r="B17541">
        <v>28926</v>
      </c>
      <c r="C17541">
        <v>2</v>
      </c>
      <c r="D17541">
        <v>78000</v>
      </c>
      <c r="E17541" s="46">
        <v>45354</v>
      </c>
      <c r="F17541">
        <v>-44.38</v>
      </c>
      <c r="I17541" t="str">
        <f>INDEX(LedgerMapping[[#All],[Level 3]],MATCH(Actuals[[#This Row],[Sub Ledger]],LedgerMapping[[#All],[Sub Ledger]],0))</f>
        <v>Administration</v>
      </c>
      <c r="J17541" s="22">
        <f>YEAR(Actuals[[#This Row],[Date]])</f>
        <v>2024</v>
      </c>
      <c r="K17541" s="22">
        <f>MONTH(Actuals[[#This Row],[Date]])</f>
        <v>3</v>
      </c>
      <c r="L17541" s="12"/>
    </row>
    <row r="17542" spans="1:12" x14ac:dyDescent="0.3">
      <c r="A17542">
        <v>12</v>
      </c>
      <c r="B17542">
        <v>30053</v>
      </c>
      <c r="C17542">
        <v>2</v>
      </c>
      <c r="D17542">
        <v>78000</v>
      </c>
      <c r="E17542" s="46">
        <v>45384</v>
      </c>
      <c r="F17542">
        <v>-48.63</v>
      </c>
      <c r="I17542" t="str">
        <f>INDEX(LedgerMapping[[#All],[Level 3]],MATCH(Actuals[[#This Row],[Sub Ledger]],LedgerMapping[[#All],[Sub Ledger]],0))</f>
        <v>Administration</v>
      </c>
      <c r="J17542" s="22">
        <f>YEAR(Actuals[[#This Row],[Date]])</f>
        <v>2024</v>
      </c>
      <c r="K17542" s="22">
        <f>MONTH(Actuals[[#This Row],[Date]])</f>
        <v>4</v>
      </c>
      <c r="L17542" s="12"/>
    </row>
    <row r="17543" spans="1:12" x14ac:dyDescent="0.3">
      <c r="A17543">
        <v>12</v>
      </c>
      <c r="B17543">
        <v>31179</v>
      </c>
      <c r="C17543">
        <v>2</v>
      </c>
      <c r="D17543">
        <v>78000</v>
      </c>
      <c r="E17543" s="46">
        <v>45415</v>
      </c>
      <c r="F17543">
        <v>-60.33</v>
      </c>
      <c r="I17543" t="str">
        <f>INDEX(LedgerMapping[[#All],[Level 3]],MATCH(Actuals[[#This Row],[Sub Ledger]],LedgerMapping[[#All],[Sub Ledger]],0))</f>
        <v>Administration</v>
      </c>
      <c r="J17543" s="22">
        <f>YEAR(Actuals[[#This Row],[Date]])</f>
        <v>2024</v>
      </c>
      <c r="K17543" s="22">
        <f>MONTH(Actuals[[#This Row],[Date]])</f>
        <v>5</v>
      </c>
      <c r="L17543" s="12"/>
    </row>
    <row r="17544" spans="1:12" x14ac:dyDescent="0.3">
      <c r="A17544">
        <v>12</v>
      </c>
      <c r="B17544">
        <v>33428</v>
      </c>
      <c r="C17544">
        <v>2</v>
      </c>
      <c r="D17544">
        <v>78000</v>
      </c>
      <c r="E17544" s="46">
        <v>45476</v>
      </c>
      <c r="F17544">
        <v>-43.31</v>
      </c>
      <c r="I17544" t="str">
        <f>INDEX(LedgerMapping[[#All],[Level 3]],MATCH(Actuals[[#This Row],[Sub Ledger]],LedgerMapping[[#All],[Sub Ledger]],0))</f>
        <v>Administration</v>
      </c>
      <c r="J17544" s="22">
        <f>YEAR(Actuals[[#This Row],[Date]])</f>
        <v>2024</v>
      </c>
      <c r="K17544" s="22">
        <f>MONTH(Actuals[[#This Row],[Date]])</f>
        <v>7</v>
      </c>
      <c r="L17544" s="12"/>
    </row>
    <row r="17545" spans="1:12" x14ac:dyDescent="0.3">
      <c r="A17545">
        <v>12</v>
      </c>
      <c r="B17545">
        <v>34578</v>
      </c>
      <c r="C17545">
        <v>2</v>
      </c>
      <c r="D17545">
        <v>78000</v>
      </c>
      <c r="E17545" s="46">
        <v>45507</v>
      </c>
      <c r="F17545">
        <v>-57.14</v>
      </c>
      <c r="I17545" t="str">
        <f>INDEX(LedgerMapping[[#All],[Level 3]],MATCH(Actuals[[#This Row],[Sub Ledger]],LedgerMapping[[#All],[Sub Ledger]],0))</f>
        <v>Administration</v>
      </c>
      <c r="J17545" s="22">
        <f>YEAR(Actuals[[#This Row],[Date]])</f>
        <v>2024</v>
      </c>
      <c r="K17545" s="22">
        <f>MONTH(Actuals[[#This Row],[Date]])</f>
        <v>8</v>
      </c>
      <c r="L17545" s="12"/>
    </row>
    <row r="17546" spans="1:12" x14ac:dyDescent="0.3">
      <c r="A17546">
        <v>12</v>
      </c>
      <c r="B17546">
        <v>35730</v>
      </c>
      <c r="C17546">
        <v>2</v>
      </c>
      <c r="D17546">
        <v>78000</v>
      </c>
      <c r="E17546" s="46">
        <v>45536</v>
      </c>
      <c r="F17546">
        <v>-84.8</v>
      </c>
      <c r="I17546" t="str">
        <f>INDEX(LedgerMapping[[#All],[Level 3]],MATCH(Actuals[[#This Row],[Sub Ledger]],LedgerMapping[[#All],[Sub Ledger]],0))</f>
        <v>Administration</v>
      </c>
      <c r="J17546" s="22">
        <f>YEAR(Actuals[[#This Row],[Date]])</f>
        <v>2024</v>
      </c>
      <c r="K17546" s="22">
        <f>MONTH(Actuals[[#This Row],[Date]])</f>
        <v>9</v>
      </c>
      <c r="L17546" s="12"/>
    </row>
    <row r="17547" spans="1:12" x14ac:dyDescent="0.3">
      <c r="A17547">
        <v>12</v>
      </c>
      <c r="B17547">
        <v>36879</v>
      </c>
      <c r="C17547">
        <v>2</v>
      </c>
      <c r="D17547">
        <v>78000</v>
      </c>
      <c r="E17547" s="46">
        <v>45567</v>
      </c>
      <c r="F17547">
        <v>-41.19</v>
      </c>
      <c r="I17547" t="str">
        <f>INDEX(LedgerMapping[[#All],[Level 3]],MATCH(Actuals[[#This Row],[Sub Ledger]],LedgerMapping[[#All],[Sub Ledger]],0))</f>
        <v>Administration</v>
      </c>
      <c r="J17547" s="22">
        <f>YEAR(Actuals[[#This Row],[Date]])</f>
        <v>2024</v>
      </c>
      <c r="K17547" s="22">
        <f>MONTH(Actuals[[#This Row],[Date]])</f>
        <v>10</v>
      </c>
      <c r="L17547" s="12"/>
    </row>
    <row r="17548" spans="1:12" x14ac:dyDescent="0.3">
      <c r="A17548">
        <v>12</v>
      </c>
      <c r="B17548">
        <v>38029</v>
      </c>
      <c r="C17548">
        <v>2</v>
      </c>
      <c r="D17548">
        <v>78000</v>
      </c>
      <c r="E17548" s="46">
        <v>45597</v>
      </c>
      <c r="F17548">
        <v>-36.93</v>
      </c>
      <c r="I17548" t="str">
        <f>INDEX(LedgerMapping[[#All],[Level 3]],MATCH(Actuals[[#This Row],[Sub Ledger]],LedgerMapping[[#All],[Sub Ledger]],0))</f>
        <v>Administration</v>
      </c>
      <c r="J17548" s="22">
        <f>YEAR(Actuals[[#This Row],[Date]])</f>
        <v>2024</v>
      </c>
      <c r="K17548" s="22">
        <f>MONTH(Actuals[[#This Row],[Date]])</f>
        <v>11</v>
      </c>
      <c r="L17548" s="12"/>
    </row>
    <row r="17549" spans="1:12" x14ac:dyDescent="0.3">
      <c r="A17549">
        <v>12</v>
      </c>
      <c r="B17549">
        <v>39181</v>
      </c>
      <c r="C17549">
        <v>2</v>
      </c>
      <c r="D17549">
        <v>78000</v>
      </c>
      <c r="E17549" s="46">
        <v>45628</v>
      </c>
      <c r="F17549">
        <v>-84.8</v>
      </c>
      <c r="I17549" t="str">
        <f>INDEX(LedgerMapping[[#All],[Level 3]],MATCH(Actuals[[#This Row],[Sub Ledger]],LedgerMapping[[#All],[Sub Ledger]],0))</f>
        <v>Administration</v>
      </c>
      <c r="J17549" s="22">
        <f>YEAR(Actuals[[#This Row],[Date]])</f>
        <v>2024</v>
      </c>
      <c r="K17549" s="22">
        <f>MONTH(Actuals[[#This Row],[Date]])</f>
        <v>12</v>
      </c>
      <c r="L17549" s="12"/>
    </row>
    <row r="17550" spans="1:12" x14ac:dyDescent="0.3">
      <c r="A17550">
        <v>12</v>
      </c>
      <c r="B17550">
        <v>14432</v>
      </c>
      <c r="C17550">
        <v>2</v>
      </c>
      <c r="D17550">
        <v>80000</v>
      </c>
      <c r="E17550" s="46">
        <v>44927</v>
      </c>
      <c r="F17550">
        <v>-22.04</v>
      </c>
      <c r="I17550" t="str">
        <f>INDEX(LedgerMapping[[#All],[Level 3]],MATCH(Actuals[[#This Row],[Sub Ledger]],LedgerMapping[[#All],[Sub Ledger]],0))</f>
        <v>Travel and Expenses</v>
      </c>
      <c r="J17550" s="22">
        <f>YEAR(Actuals[[#This Row],[Date]])</f>
        <v>2023</v>
      </c>
      <c r="K17550" s="22">
        <f>MONTH(Actuals[[#This Row],[Date]])</f>
        <v>1</v>
      </c>
      <c r="L17550" s="12"/>
    </row>
    <row r="17551" spans="1:12" x14ac:dyDescent="0.3">
      <c r="A17551">
        <v>12</v>
      </c>
      <c r="B17551">
        <v>16442</v>
      </c>
      <c r="C17551">
        <v>2</v>
      </c>
      <c r="D17551">
        <v>80000</v>
      </c>
      <c r="E17551" s="46">
        <v>44988</v>
      </c>
      <c r="F17551">
        <v>-22.04</v>
      </c>
      <c r="I17551" t="str">
        <f>INDEX(LedgerMapping[[#All],[Level 3]],MATCH(Actuals[[#This Row],[Sub Ledger]],LedgerMapping[[#All],[Sub Ledger]],0))</f>
        <v>Travel and Expenses</v>
      </c>
      <c r="J17551" s="22">
        <f>YEAR(Actuals[[#This Row],[Date]])</f>
        <v>2023</v>
      </c>
      <c r="K17551" s="22">
        <f>MONTH(Actuals[[#This Row],[Date]])</f>
        <v>3</v>
      </c>
      <c r="L17551" s="12"/>
    </row>
    <row r="17552" spans="1:12" x14ac:dyDescent="0.3">
      <c r="A17552">
        <v>12</v>
      </c>
      <c r="B17552">
        <v>17474</v>
      </c>
      <c r="C17552">
        <v>2</v>
      </c>
      <c r="D17552">
        <v>80000</v>
      </c>
      <c r="E17552" s="46">
        <v>45018</v>
      </c>
      <c r="F17552">
        <v>-23.1</v>
      </c>
      <c r="I17552" t="str">
        <f>INDEX(LedgerMapping[[#All],[Level 3]],MATCH(Actuals[[#This Row],[Sub Ledger]],LedgerMapping[[#All],[Sub Ledger]],0))</f>
        <v>Travel and Expenses</v>
      </c>
      <c r="J17552" s="22">
        <f>YEAR(Actuals[[#This Row],[Date]])</f>
        <v>2023</v>
      </c>
      <c r="K17552" s="22">
        <f>MONTH(Actuals[[#This Row],[Date]])</f>
        <v>4</v>
      </c>
      <c r="L17552" s="12"/>
    </row>
    <row r="17553" spans="1:12" x14ac:dyDescent="0.3">
      <c r="A17553">
        <v>12</v>
      </c>
      <c r="B17553">
        <v>19507</v>
      </c>
      <c r="C17553">
        <v>2</v>
      </c>
      <c r="D17553">
        <v>80000</v>
      </c>
      <c r="E17553" s="46">
        <v>45079</v>
      </c>
      <c r="F17553">
        <v>-23.1</v>
      </c>
      <c r="I17553" t="str">
        <f>INDEX(LedgerMapping[[#All],[Level 3]],MATCH(Actuals[[#This Row],[Sub Ledger]],LedgerMapping[[#All],[Sub Ledger]],0))</f>
        <v>Travel and Expenses</v>
      </c>
      <c r="J17553" s="22">
        <f>YEAR(Actuals[[#This Row],[Date]])</f>
        <v>2023</v>
      </c>
      <c r="K17553" s="22">
        <f>MONTH(Actuals[[#This Row],[Date]])</f>
        <v>6</v>
      </c>
      <c r="L17553" s="12"/>
    </row>
    <row r="17554" spans="1:12" x14ac:dyDescent="0.3">
      <c r="A17554">
        <v>12</v>
      </c>
      <c r="B17554">
        <v>20536</v>
      </c>
      <c r="C17554">
        <v>2</v>
      </c>
      <c r="D17554">
        <v>80000</v>
      </c>
      <c r="E17554" s="46">
        <v>45110</v>
      </c>
      <c r="F17554">
        <v>-22.04</v>
      </c>
      <c r="I17554" t="str">
        <f>INDEX(LedgerMapping[[#All],[Level 3]],MATCH(Actuals[[#This Row],[Sub Ledger]],LedgerMapping[[#All],[Sub Ledger]],0))</f>
        <v>Travel and Expenses</v>
      </c>
      <c r="J17554" s="22">
        <f>YEAR(Actuals[[#This Row],[Date]])</f>
        <v>2023</v>
      </c>
      <c r="K17554" s="22">
        <f>MONTH(Actuals[[#This Row],[Date]])</f>
        <v>7</v>
      </c>
      <c r="L17554" s="12"/>
    </row>
    <row r="17555" spans="1:12" x14ac:dyDescent="0.3">
      <c r="A17555">
        <v>12</v>
      </c>
      <c r="B17555">
        <v>24547</v>
      </c>
      <c r="C17555">
        <v>2</v>
      </c>
      <c r="D17555">
        <v>80000</v>
      </c>
      <c r="E17555" s="46">
        <v>45230</v>
      </c>
      <c r="F17555">
        <v>-11.4</v>
      </c>
      <c r="I17555" t="str">
        <f>INDEX(LedgerMapping[[#All],[Level 3]],MATCH(Actuals[[#This Row],[Sub Ledger]],LedgerMapping[[#All],[Sub Ledger]],0))</f>
        <v>Travel and Expenses</v>
      </c>
      <c r="J17555" s="22">
        <f>YEAR(Actuals[[#This Row],[Date]])</f>
        <v>2023</v>
      </c>
      <c r="K17555" s="22">
        <f>MONTH(Actuals[[#This Row],[Date]])</f>
        <v>10</v>
      </c>
      <c r="L17555" s="12"/>
    </row>
    <row r="17556" spans="1:12" x14ac:dyDescent="0.3">
      <c r="A17556">
        <v>12</v>
      </c>
      <c r="B17556">
        <v>25578</v>
      </c>
      <c r="C17556">
        <v>2</v>
      </c>
      <c r="D17556">
        <v>80000</v>
      </c>
      <c r="E17556" s="46">
        <v>45261</v>
      </c>
      <c r="F17556">
        <v>-25.23</v>
      </c>
      <c r="I17556" t="str">
        <f>INDEX(LedgerMapping[[#All],[Level 3]],MATCH(Actuals[[#This Row],[Sub Ledger]],LedgerMapping[[#All],[Sub Ledger]],0))</f>
        <v>Travel and Expenses</v>
      </c>
      <c r="J17556" s="22">
        <f>YEAR(Actuals[[#This Row],[Date]])</f>
        <v>2023</v>
      </c>
      <c r="K17556" s="22">
        <f>MONTH(Actuals[[#This Row],[Date]])</f>
        <v>12</v>
      </c>
      <c r="L17556" s="12"/>
    </row>
    <row r="17557" spans="1:12" x14ac:dyDescent="0.3">
      <c r="A17557">
        <v>12</v>
      </c>
      <c r="B17557">
        <v>27775</v>
      </c>
      <c r="C17557">
        <v>2</v>
      </c>
      <c r="D17557">
        <v>80000</v>
      </c>
      <c r="E17557" s="46">
        <v>45322</v>
      </c>
      <c r="F17557">
        <v>-118.85</v>
      </c>
      <c r="I17557" t="str">
        <f>INDEX(LedgerMapping[[#All],[Level 3]],MATCH(Actuals[[#This Row],[Sub Ledger]],LedgerMapping[[#All],[Sub Ledger]],0))</f>
        <v>Travel and Expenses</v>
      </c>
      <c r="J17557" s="22">
        <f>YEAR(Actuals[[#This Row],[Date]])</f>
        <v>2024</v>
      </c>
      <c r="K17557" s="22">
        <f>MONTH(Actuals[[#This Row],[Date]])</f>
        <v>1</v>
      </c>
      <c r="L17557" s="12"/>
    </row>
    <row r="17558" spans="1:12" x14ac:dyDescent="0.3">
      <c r="A17558">
        <v>12</v>
      </c>
      <c r="B17558">
        <v>28927</v>
      </c>
      <c r="C17558">
        <v>2</v>
      </c>
      <c r="D17558">
        <v>80000</v>
      </c>
      <c r="E17558" s="46">
        <v>45354</v>
      </c>
      <c r="F17558">
        <v>-112.46</v>
      </c>
      <c r="I17558" t="str">
        <f>INDEX(LedgerMapping[[#All],[Level 3]],MATCH(Actuals[[#This Row],[Sub Ledger]],LedgerMapping[[#All],[Sub Ledger]],0))</f>
        <v>Travel and Expenses</v>
      </c>
      <c r="J17558" s="22">
        <f>YEAR(Actuals[[#This Row],[Date]])</f>
        <v>2024</v>
      </c>
      <c r="K17558" s="22">
        <f>MONTH(Actuals[[#This Row],[Date]])</f>
        <v>3</v>
      </c>
      <c r="L17558" s="12"/>
    </row>
    <row r="17559" spans="1:12" x14ac:dyDescent="0.3">
      <c r="A17559">
        <v>12</v>
      </c>
      <c r="B17559">
        <v>30054</v>
      </c>
      <c r="C17559">
        <v>2</v>
      </c>
      <c r="D17559">
        <v>80000</v>
      </c>
      <c r="E17559" s="46">
        <v>45384</v>
      </c>
      <c r="F17559">
        <v>-115.65</v>
      </c>
      <c r="I17559" t="str">
        <f>INDEX(LedgerMapping[[#All],[Level 3]],MATCH(Actuals[[#This Row],[Sub Ledger]],LedgerMapping[[#All],[Sub Ledger]],0))</f>
        <v>Travel and Expenses</v>
      </c>
      <c r="J17559" s="22">
        <f>YEAR(Actuals[[#This Row],[Date]])</f>
        <v>2024</v>
      </c>
      <c r="K17559" s="22">
        <f>MONTH(Actuals[[#This Row],[Date]])</f>
        <v>4</v>
      </c>
      <c r="L17559" s="12"/>
    </row>
    <row r="17560" spans="1:12" x14ac:dyDescent="0.3">
      <c r="A17560">
        <v>12</v>
      </c>
      <c r="B17560">
        <v>31180</v>
      </c>
      <c r="C17560">
        <v>2</v>
      </c>
      <c r="D17560">
        <v>80000</v>
      </c>
      <c r="E17560" s="46">
        <v>45415</v>
      </c>
      <c r="F17560">
        <v>-210.34</v>
      </c>
      <c r="I17560" t="str">
        <f>INDEX(LedgerMapping[[#All],[Level 3]],MATCH(Actuals[[#This Row],[Sub Ledger]],LedgerMapping[[#All],[Sub Ledger]],0))</f>
        <v>Travel and Expenses</v>
      </c>
      <c r="J17560" s="22">
        <f>YEAR(Actuals[[#This Row],[Date]])</f>
        <v>2024</v>
      </c>
      <c r="K17560" s="22">
        <f>MONTH(Actuals[[#This Row],[Date]])</f>
        <v>5</v>
      </c>
      <c r="L17560" s="12"/>
    </row>
    <row r="17561" spans="1:12" x14ac:dyDescent="0.3">
      <c r="A17561">
        <v>12</v>
      </c>
      <c r="B17561">
        <v>33429</v>
      </c>
      <c r="C17561">
        <v>2</v>
      </c>
      <c r="D17561">
        <v>80000</v>
      </c>
      <c r="E17561" s="46">
        <v>45476</v>
      </c>
      <c r="F17561">
        <v>-112.46</v>
      </c>
      <c r="I17561" t="str">
        <f>INDEX(LedgerMapping[[#All],[Level 3]],MATCH(Actuals[[#This Row],[Sub Ledger]],LedgerMapping[[#All],[Sub Ledger]],0))</f>
        <v>Travel and Expenses</v>
      </c>
      <c r="J17561" s="22">
        <f>YEAR(Actuals[[#This Row],[Date]])</f>
        <v>2024</v>
      </c>
      <c r="K17561" s="22">
        <f>MONTH(Actuals[[#This Row],[Date]])</f>
        <v>7</v>
      </c>
      <c r="L17561" s="12"/>
    </row>
    <row r="17562" spans="1:12" x14ac:dyDescent="0.3">
      <c r="A17562">
        <v>12</v>
      </c>
      <c r="B17562">
        <v>34579</v>
      </c>
      <c r="C17562">
        <v>2</v>
      </c>
      <c r="D17562">
        <v>80000</v>
      </c>
      <c r="E17562" s="46">
        <v>45507</v>
      </c>
      <c r="F17562">
        <v>-203.95</v>
      </c>
      <c r="I17562" t="str">
        <f>INDEX(LedgerMapping[[#All],[Level 3]],MATCH(Actuals[[#This Row],[Sub Ledger]],LedgerMapping[[#All],[Sub Ledger]],0))</f>
        <v>Travel and Expenses</v>
      </c>
      <c r="J17562" s="22">
        <f>YEAR(Actuals[[#This Row],[Date]])</f>
        <v>2024</v>
      </c>
      <c r="K17562" s="22">
        <f>MONTH(Actuals[[#This Row],[Date]])</f>
        <v>8</v>
      </c>
      <c r="L17562" s="12"/>
    </row>
    <row r="17563" spans="1:12" x14ac:dyDescent="0.3">
      <c r="A17563">
        <v>12</v>
      </c>
      <c r="B17563">
        <v>35731</v>
      </c>
      <c r="C17563">
        <v>2</v>
      </c>
      <c r="D17563">
        <v>80000</v>
      </c>
      <c r="E17563" s="46">
        <v>45536</v>
      </c>
      <c r="F17563">
        <v>-243.32</v>
      </c>
      <c r="I17563" t="str">
        <f>INDEX(LedgerMapping[[#All],[Level 3]],MATCH(Actuals[[#This Row],[Sub Ledger]],LedgerMapping[[#All],[Sub Ledger]],0))</f>
        <v>Travel and Expenses</v>
      </c>
      <c r="J17563" s="22">
        <f>YEAR(Actuals[[#This Row],[Date]])</f>
        <v>2024</v>
      </c>
      <c r="K17563" s="22">
        <f>MONTH(Actuals[[#This Row],[Date]])</f>
        <v>9</v>
      </c>
      <c r="L17563" s="12"/>
    </row>
    <row r="17564" spans="1:12" x14ac:dyDescent="0.3">
      <c r="A17564">
        <v>12</v>
      </c>
      <c r="B17564">
        <v>36880</v>
      </c>
      <c r="C17564">
        <v>2</v>
      </c>
      <c r="D17564">
        <v>80000</v>
      </c>
      <c r="E17564" s="46">
        <v>45567</v>
      </c>
      <c r="F17564">
        <v>-109.27</v>
      </c>
      <c r="I17564" t="str">
        <f>INDEX(LedgerMapping[[#All],[Level 3]],MATCH(Actuals[[#This Row],[Sub Ledger]],LedgerMapping[[#All],[Sub Ledger]],0))</f>
        <v>Travel and Expenses</v>
      </c>
      <c r="J17564" s="22">
        <f>YEAR(Actuals[[#This Row],[Date]])</f>
        <v>2024</v>
      </c>
      <c r="K17564" s="22">
        <f>MONTH(Actuals[[#This Row],[Date]])</f>
        <v>10</v>
      </c>
      <c r="L17564" s="12"/>
    </row>
    <row r="17565" spans="1:12" x14ac:dyDescent="0.3">
      <c r="A17565">
        <v>12</v>
      </c>
      <c r="B17565">
        <v>38030</v>
      </c>
      <c r="C17565">
        <v>2</v>
      </c>
      <c r="D17565">
        <v>80000</v>
      </c>
      <c r="E17565" s="46">
        <v>45597</v>
      </c>
      <c r="F17565">
        <v>-106.08</v>
      </c>
      <c r="I17565" t="str">
        <f>INDEX(LedgerMapping[[#All],[Level 3]],MATCH(Actuals[[#This Row],[Sub Ledger]],LedgerMapping[[#All],[Sub Ledger]],0))</f>
        <v>Travel and Expenses</v>
      </c>
      <c r="J17565" s="22">
        <f>YEAR(Actuals[[#This Row],[Date]])</f>
        <v>2024</v>
      </c>
      <c r="K17565" s="22">
        <f>MONTH(Actuals[[#This Row],[Date]])</f>
        <v>11</v>
      </c>
      <c r="L17565" s="12"/>
    </row>
    <row r="17566" spans="1:12" x14ac:dyDescent="0.3">
      <c r="A17566">
        <v>12</v>
      </c>
      <c r="B17566">
        <v>39182</v>
      </c>
      <c r="C17566">
        <v>2</v>
      </c>
      <c r="D17566">
        <v>80000</v>
      </c>
      <c r="E17566" s="46">
        <v>45628</v>
      </c>
      <c r="F17566">
        <v>-243.32</v>
      </c>
      <c r="I17566" t="str">
        <f>INDEX(LedgerMapping[[#All],[Level 3]],MATCH(Actuals[[#This Row],[Sub Ledger]],LedgerMapping[[#All],[Sub Ledger]],0))</f>
        <v>Travel and Expenses</v>
      </c>
      <c r="J17566" s="22">
        <f>YEAR(Actuals[[#This Row],[Date]])</f>
        <v>2024</v>
      </c>
      <c r="K17566" s="22">
        <f>MONTH(Actuals[[#This Row],[Date]])</f>
        <v>12</v>
      </c>
      <c r="L17566" s="12"/>
    </row>
    <row r="17567" spans="1:12" x14ac:dyDescent="0.3">
      <c r="A17567">
        <v>12</v>
      </c>
      <c r="B17567">
        <v>14433</v>
      </c>
      <c r="C17567">
        <v>2</v>
      </c>
      <c r="D17567">
        <v>81000</v>
      </c>
      <c r="E17567" s="46">
        <v>44927</v>
      </c>
      <c r="F17567">
        <v>-14.59</v>
      </c>
      <c r="I17567" t="str">
        <f>INDEX(LedgerMapping[[#All],[Level 3]],MATCH(Actuals[[#This Row],[Sub Ledger]],LedgerMapping[[#All],[Sub Ledger]],0))</f>
        <v>Depreciation</v>
      </c>
      <c r="J17567" s="22">
        <f>YEAR(Actuals[[#This Row],[Date]])</f>
        <v>2023</v>
      </c>
      <c r="K17567" s="22">
        <f>MONTH(Actuals[[#This Row],[Date]])</f>
        <v>1</v>
      </c>
      <c r="L17567" s="12"/>
    </row>
    <row r="17568" spans="1:12" x14ac:dyDescent="0.3">
      <c r="A17568">
        <v>12</v>
      </c>
      <c r="B17568">
        <v>16443</v>
      </c>
      <c r="C17568">
        <v>2</v>
      </c>
      <c r="D17568">
        <v>81000</v>
      </c>
      <c r="E17568" s="46">
        <v>44988</v>
      </c>
      <c r="F17568">
        <v>-13.53</v>
      </c>
      <c r="I17568" t="str">
        <f>INDEX(LedgerMapping[[#All],[Level 3]],MATCH(Actuals[[#This Row],[Sub Ledger]],LedgerMapping[[#All],[Sub Ledger]],0))</f>
        <v>Depreciation</v>
      </c>
      <c r="J17568" s="22">
        <f>YEAR(Actuals[[#This Row],[Date]])</f>
        <v>2023</v>
      </c>
      <c r="K17568" s="22">
        <f>MONTH(Actuals[[#This Row],[Date]])</f>
        <v>3</v>
      </c>
      <c r="L17568" s="12"/>
    </row>
    <row r="17569" spans="1:12" x14ac:dyDescent="0.3">
      <c r="A17569">
        <v>12</v>
      </c>
      <c r="B17569">
        <v>17475</v>
      </c>
      <c r="C17569">
        <v>2</v>
      </c>
      <c r="D17569">
        <v>81000</v>
      </c>
      <c r="E17569" s="46">
        <v>45018</v>
      </c>
      <c r="F17569">
        <v>-14.59</v>
      </c>
      <c r="I17569" t="str">
        <f>INDEX(LedgerMapping[[#All],[Level 3]],MATCH(Actuals[[#This Row],[Sub Ledger]],LedgerMapping[[#All],[Sub Ledger]],0))</f>
        <v>Depreciation</v>
      </c>
      <c r="J17569" s="22">
        <f>YEAR(Actuals[[#This Row],[Date]])</f>
        <v>2023</v>
      </c>
      <c r="K17569" s="22">
        <f>MONTH(Actuals[[#This Row],[Date]])</f>
        <v>4</v>
      </c>
      <c r="L17569" s="12"/>
    </row>
    <row r="17570" spans="1:12" x14ac:dyDescent="0.3">
      <c r="A17570">
        <v>12</v>
      </c>
      <c r="B17570">
        <v>19508</v>
      </c>
      <c r="C17570">
        <v>2</v>
      </c>
      <c r="D17570">
        <v>81000</v>
      </c>
      <c r="E17570" s="46">
        <v>45079</v>
      </c>
      <c r="F17570">
        <v>-14.59</v>
      </c>
      <c r="I17570" t="str">
        <f>INDEX(LedgerMapping[[#All],[Level 3]],MATCH(Actuals[[#This Row],[Sub Ledger]],LedgerMapping[[#All],[Sub Ledger]],0))</f>
        <v>Depreciation</v>
      </c>
      <c r="J17570" s="22">
        <f>YEAR(Actuals[[#This Row],[Date]])</f>
        <v>2023</v>
      </c>
      <c r="K17570" s="22">
        <f>MONTH(Actuals[[#This Row],[Date]])</f>
        <v>6</v>
      </c>
      <c r="L17570" s="12"/>
    </row>
    <row r="17571" spans="1:12" x14ac:dyDescent="0.3">
      <c r="A17571">
        <v>12</v>
      </c>
      <c r="B17571">
        <v>20537</v>
      </c>
      <c r="C17571">
        <v>2</v>
      </c>
      <c r="D17571">
        <v>81000</v>
      </c>
      <c r="E17571" s="46">
        <v>45110</v>
      </c>
      <c r="F17571">
        <v>-13.53</v>
      </c>
      <c r="I17571" t="str">
        <f>INDEX(LedgerMapping[[#All],[Level 3]],MATCH(Actuals[[#This Row],[Sub Ledger]],LedgerMapping[[#All],[Sub Ledger]],0))</f>
        <v>Depreciation</v>
      </c>
      <c r="J17571" s="22">
        <f>YEAR(Actuals[[#This Row],[Date]])</f>
        <v>2023</v>
      </c>
      <c r="K17571" s="22">
        <f>MONTH(Actuals[[#This Row],[Date]])</f>
        <v>7</v>
      </c>
      <c r="L17571" s="12"/>
    </row>
    <row r="17572" spans="1:12" x14ac:dyDescent="0.3">
      <c r="A17572">
        <v>12</v>
      </c>
      <c r="B17572">
        <v>24548</v>
      </c>
      <c r="C17572">
        <v>2</v>
      </c>
      <c r="D17572">
        <v>81000</v>
      </c>
      <c r="E17572" s="46">
        <v>45230</v>
      </c>
      <c r="F17572">
        <v>-7.14</v>
      </c>
      <c r="I17572" t="str">
        <f>INDEX(LedgerMapping[[#All],[Level 3]],MATCH(Actuals[[#This Row],[Sub Ledger]],LedgerMapping[[#All],[Sub Ledger]],0))</f>
        <v>Depreciation</v>
      </c>
      <c r="J17572" s="22">
        <f>YEAR(Actuals[[#This Row],[Date]])</f>
        <v>2023</v>
      </c>
      <c r="K17572" s="22">
        <f>MONTH(Actuals[[#This Row],[Date]])</f>
        <v>10</v>
      </c>
      <c r="L17572" s="12"/>
    </row>
    <row r="17573" spans="1:12" x14ac:dyDescent="0.3">
      <c r="A17573">
        <v>12</v>
      </c>
      <c r="B17573">
        <v>25579</v>
      </c>
      <c r="C17573">
        <v>2</v>
      </c>
      <c r="D17573">
        <v>81000</v>
      </c>
      <c r="E17573" s="46">
        <v>45261</v>
      </c>
      <c r="F17573">
        <v>-15.65</v>
      </c>
      <c r="I17573" t="str">
        <f>INDEX(LedgerMapping[[#All],[Level 3]],MATCH(Actuals[[#This Row],[Sub Ledger]],LedgerMapping[[#All],[Sub Ledger]],0))</f>
        <v>Depreciation</v>
      </c>
      <c r="J17573" s="22">
        <f>YEAR(Actuals[[#This Row],[Date]])</f>
        <v>2023</v>
      </c>
      <c r="K17573" s="22">
        <f>MONTH(Actuals[[#This Row],[Date]])</f>
        <v>12</v>
      </c>
      <c r="L17573" s="12"/>
    </row>
    <row r="17574" spans="1:12" x14ac:dyDescent="0.3">
      <c r="A17574">
        <v>12</v>
      </c>
      <c r="B17574">
        <v>27776</v>
      </c>
      <c r="C17574">
        <v>2</v>
      </c>
      <c r="D17574">
        <v>81000</v>
      </c>
      <c r="E17574" s="46">
        <v>45322</v>
      </c>
      <c r="F17574">
        <v>-73.099999999999994</v>
      </c>
      <c r="I17574" t="str">
        <f>INDEX(LedgerMapping[[#All],[Level 3]],MATCH(Actuals[[#This Row],[Sub Ledger]],LedgerMapping[[#All],[Sub Ledger]],0))</f>
        <v>Depreciation</v>
      </c>
      <c r="J17574" s="22">
        <f>YEAR(Actuals[[#This Row],[Date]])</f>
        <v>2024</v>
      </c>
      <c r="K17574" s="22">
        <f>MONTH(Actuals[[#This Row],[Date]])</f>
        <v>1</v>
      </c>
      <c r="L17574" s="12"/>
    </row>
    <row r="17575" spans="1:12" x14ac:dyDescent="0.3">
      <c r="A17575">
        <v>12</v>
      </c>
      <c r="B17575">
        <v>28928</v>
      </c>
      <c r="C17575">
        <v>2</v>
      </c>
      <c r="D17575">
        <v>81000</v>
      </c>
      <c r="E17575" s="46">
        <v>45354</v>
      </c>
      <c r="F17575">
        <v>-69.91</v>
      </c>
      <c r="I17575" t="str">
        <f>INDEX(LedgerMapping[[#All],[Level 3]],MATCH(Actuals[[#This Row],[Sub Ledger]],LedgerMapping[[#All],[Sub Ledger]],0))</f>
        <v>Depreciation</v>
      </c>
      <c r="J17575" s="22">
        <f>YEAR(Actuals[[#This Row],[Date]])</f>
        <v>2024</v>
      </c>
      <c r="K17575" s="22">
        <f>MONTH(Actuals[[#This Row],[Date]])</f>
        <v>3</v>
      </c>
      <c r="L17575" s="12"/>
    </row>
    <row r="17576" spans="1:12" x14ac:dyDescent="0.3">
      <c r="A17576">
        <v>12</v>
      </c>
      <c r="B17576">
        <v>30055</v>
      </c>
      <c r="C17576">
        <v>2</v>
      </c>
      <c r="D17576">
        <v>81000</v>
      </c>
      <c r="E17576" s="46">
        <v>45384</v>
      </c>
      <c r="F17576">
        <v>-70.97</v>
      </c>
      <c r="I17576" t="str">
        <f>INDEX(LedgerMapping[[#All],[Level 3]],MATCH(Actuals[[#This Row],[Sub Ledger]],LedgerMapping[[#All],[Sub Ledger]],0))</f>
        <v>Depreciation</v>
      </c>
      <c r="J17576" s="22">
        <f>YEAR(Actuals[[#This Row],[Date]])</f>
        <v>2024</v>
      </c>
      <c r="K17576" s="22">
        <f>MONTH(Actuals[[#This Row],[Date]])</f>
        <v>4</v>
      </c>
      <c r="L17576" s="12"/>
    </row>
    <row r="17577" spans="1:12" x14ac:dyDescent="0.3">
      <c r="A17577">
        <v>12</v>
      </c>
      <c r="B17577">
        <v>31181</v>
      </c>
      <c r="C17577">
        <v>2</v>
      </c>
      <c r="D17577">
        <v>81000</v>
      </c>
      <c r="E17577" s="46">
        <v>45415</v>
      </c>
      <c r="F17577">
        <v>-130.55000000000001</v>
      </c>
      <c r="I17577" t="str">
        <f>INDEX(LedgerMapping[[#All],[Level 3]],MATCH(Actuals[[#This Row],[Sub Ledger]],LedgerMapping[[#All],[Sub Ledger]],0))</f>
        <v>Depreciation</v>
      </c>
      <c r="J17577" s="22">
        <f>YEAR(Actuals[[#This Row],[Date]])</f>
        <v>2024</v>
      </c>
      <c r="K17577" s="22">
        <f>MONTH(Actuals[[#This Row],[Date]])</f>
        <v>5</v>
      </c>
      <c r="L17577" s="12"/>
    </row>
    <row r="17578" spans="1:12" x14ac:dyDescent="0.3">
      <c r="A17578">
        <v>12</v>
      </c>
      <c r="B17578">
        <v>33430</v>
      </c>
      <c r="C17578">
        <v>2</v>
      </c>
      <c r="D17578">
        <v>81000</v>
      </c>
      <c r="E17578" s="46">
        <v>45476</v>
      </c>
      <c r="F17578">
        <v>-69.91</v>
      </c>
      <c r="I17578" t="str">
        <f>INDEX(LedgerMapping[[#All],[Level 3]],MATCH(Actuals[[#This Row],[Sub Ledger]],LedgerMapping[[#All],[Sub Ledger]],0))</f>
        <v>Depreciation</v>
      </c>
      <c r="J17578" s="22">
        <f>YEAR(Actuals[[#This Row],[Date]])</f>
        <v>2024</v>
      </c>
      <c r="K17578" s="22">
        <f>MONTH(Actuals[[#This Row],[Date]])</f>
        <v>7</v>
      </c>
      <c r="L17578" s="12"/>
    </row>
    <row r="17579" spans="1:12" x14ac:dyDescent="0.3">
      <c r="A17579">
        <v>12</v>
      </c>
      <c r="B17579">
        <v>34580</v>
      </c>
      <c r="C17579">
        <v>2</v>
      </c>
      <c r="D17579">
        <v>81000</v>
      </c>
      <c r="E17579" s="46">
        <v>45507</v>
      </c>
      <c r="F17579">
        <v>-126.29</v>
      </c>
      <c r="I17579" t="str">
        <f>INDEX(LedgerMapping[[#All],[Level 3]],MATCH(Actuals[[#This Row],[Sub Ledger]],LedgerMapping[[#All],[Sub Ledger]],0))</f>
        <v>Depreciation</v>
      </c>
      <c r="J17579" s="22">
        <f>YEAR(Actuals[[#This Row],[Date]])</f>
        <v>2024</v>
      </c>
      <c r="K17579" s="22">
        <f>MONTH(Actuals[[#This Row],[Date]])</f>
        <v>8</v>
      </c>
      <c r="L17579" s="12"/>
    </row>
    <row r="17580" spans="1:12" x14ac:dyDescent="0.3">
      <c r="A17580">
        <v>12</v>
      </c>
      <c r="B17580">
        <v>35732</v>
      </c>
      <c r="C17580">
        <v>2</v>
      </c>
      <c r="D17580">
        <v>81000</v>
      </c>
      <c r="E17580" s="46">
        <v>45536</v>
      </c>
      <c r="F17580">
        <v>-150.76</v>
      </c>
      <c r="I17580" t="str">
        <f>INDEX(LedgerMapping[[#All],[Level 3]],MATCH(Actuals[[#This Row],[Sub Ledger]],LedgerMapping[[#All],[Sub Ledger]],0))</f>
        <v>Depreciation</v>
      </c>
      <c r="J17580" s="22">
        <f>YEAR(Actuals[[#This Row],[Date]])</f>
        <v>2024</v>
      </c>
      <c r="K17580" s="22">
        <f>MONTH(Actuals[[#This Row],[Date]])</f>
        <v>9</v>
      </c>
      <c r="L17580" s="12"/>
    </row>
    <row r="17581" spans="1:12" x14ac:dyDescent="0.3">
      <c r="A17581">
        <v>12</v>
      </c>
      <c r="B17581">
        <v>36881</v>
      </c>
      <c r="C17581">
        <v>2</v>
      </c>
      <c r="D17581">
        <v>81000</v>
      </c>
      <c r="E17581" s="46">
        <v>45567</v>
      </c>
      <c r="F17581">
        <v>-67.78</v>
      </c>
      <c r="I17581" t="str">
        <f>INDEX(LedgerMapping[[#All],[Level 3]],MATCH(Actuals[[#This Row],[Sub Ledger]],LedgerMapping[[#All],[Sub Ledger]],0))</f>
        <v>Depreciation</v>
      </c>
      <c r="J17581" s="22">
        <f>YEAR(Actuals[[#This Row],[Date]])</f>
        <v>2024</v>
      </c>
      <c r="K17581" s="22">
        <f>MONTH(Actuals[[#This Row],[Date]])</f>
        <v>10</v>
      </c>
      <c r="L17581" s="12"/>
    </row>
    <row r="17582" spans="1:12" x14ac:dyDescent="0.3">
      <c r="A17582">
        <v>12</v>
      </c>
      <c r="B17582">
        <v>38031</v>
      </c>
      <c r="C17582">
        <v>2</v>
      </c>
      <c r="D17582">
        <v>81000</v>
      </c>
      <c r="E17582" s="46">
        <v>45597</v>
      </c>
      <c r="F17582">
        <v>-65.650000000000006</v>
      </c>
      <c r="I17582" t="str">
        <f>INDEX(LedgerMapping[[#All],[Level 3]],MATCH(Actuals[[#This Row],[Sub Ledger]],LedgerMapping[[#All],[Sub Ledger]],0))</f>
        <v>Depreciation</v>
      </c>
      <c r="J17582" s="22">
        <f>YEAR(Actuals[[#This Row],[Date]])</f>
        <v>2024</v>
      </c>
      <c r="K17582" s="22">
        <f>MONTH(Actuals[[#This Row],[Date]])</f>
        <v>11</v>
      </c>
      <c r="L17582" s="12"/>
    </row>
    <row r="17583" spans="1:12" x14ac:dyDescent="0.3">
      <c r="A17583">
        <v>12</v>
      </c>
      <c r="B17583">
        <v>39183</v>
      </c>
      <c r="C17583">
        <v>2</v>
      </c>
      <c r="D17583">
        <v>81000</v>
      </c>
      <c r="E17583" s="46">
        <v>45628</v>
      </c>
      <c r="F17583">
        <v>-150.76</v>
      </c>
      <c r="I17583" t="str">
        <f>INDEX(LedgerMapping[[#All],[Level 3]],MATCH(Actuals[[#This Row],[Sub Ledger]],LedgerMapping[[#All],[Sub Ledger]],0))</f>
        <v>Depreciation</v>
      </c>
      <c r="J17583" s="22">
        <f>YEAR(Actuals[[#This Row],[Date]])</f>
        <v>2024</v>
      </c>
      <c r="K17583" s="22">
        <f>MONTH(Actuals[[#This Row],[Date]])</f>
        <v>12</v>
      </c>
      <c r="L17583" s="12"/>
    </row>
    <row r="17584" spans="1:12" x14ac:dyDescent="0.3">
      <c r="A17584">
        <v>12</v>
      </c>
      <c r="B17584">
        <v>14434</v>
      </c>
      <c r="C17584">
        <v>2</v>
      </c>
      <c r="D17584">
        <v>82000</v>
      </c>
      <c r="E17584" s="46">
        <v>44927</v>
      </c>
      <c r="F17584">
        <v>-1.82</v>
      </c>
      <c r="I17584" t="str">
        <f>INDEX(LedgerMapping[[#All],[Level 3]],MATCH(Actuals[[#This Row],[Sub Ledger]],LedgerMapping[[#All],[Sub Ledger]],0))</f>
        <v>Depreciation</v>
      </c>
      <c r="J17584" s="22">
        <f>YEAR(Actuals[[#This Row],[Date]])</f>
        <v>2023</v>
      </c>
      <c r="K17584" s="22">
        <f>MONTH(Actuals[[#This Row],[Date]])</f>
        <v>1</v>
      </c>
      <c r="L17584" s="12"/>
    </row>
    <row r="17585" spans="1:12" x14ac:dyDescent="0.3">
      <c r="A17585">
        <v>12</v>
      </c>
      <c r="B17585">
        <v>16444</v>
      </c>
      <c r="C17585">
        <v>2</v>
      </c>
      <c r="D17585">
        <v>82000</v>
      </c>
      <c r="E17585" s="46">
        <v>44988</v>
      </c>
      <c r="F17585">
        <v>-1.82</v>
      </c>
      <c r="I17585" t="str">
        <f>INDEX(LedgerMapping[[#All],[Level 3]],MATCH(Actuals[[#This Row],[Sub Ledger]],LedgerMapping[[#All],[Sub Ledger]],0))</f>
        <v>Depreciation</v>
      </c>
      <c r="J17585" s="22">
        <f>YEAR(Actuals[[#This Row],[Date]])</f>
        <v>2023</v>
      </c>
      <c r="K17585" s="22">
        <f>MONTH(Actuals[[#This Row],[Date]])</f>
        <v>3</v>
      </c>
      <c r="L17585" s="12"/>
    </row>
    <row r="17586" spans="1:12" x14ac:dyDescent="0.3">
      <c r="A17586">
        <v>12</v>
      </c>
      <c r="B17586">
        <v>17476</v>
      </c>
      <c r="C17586">
        <v>2</v>
      </c>
      <c r="D17586">
        <v>82000</v>
      </c>
      <c r="E17586" s="46">
        <v>45018</v>
      </c>
      <c r="F17586">
        <v>-1.82</v>
      </c>
      <c r="I17586" t="str">
        <f>INDEX(LedgerMapping[[#All],[Level 3]],MATCH(Actuals[[#This Row],[Sub Ledger]],LedgerMapping[[#All],[Sub Ledger]],0))</f>
        <v>Depreciation</v>
      </c>
      <c r="J17586" s="22">
        <f>YEAR(Actuals[[#This Row],[Date]])</f>
        <v>2023</v>
      </c>
      <c r="K17586" s="22">
        <f>MONTH(Actuals[[#This Row],[Date]])</f>
        <v>4</v>
      </c>
      <c r="L17586" s="12"/>
    </row>
    <row r="17587" spans="1:12" x14ac:dyDescent="0.3">
      <c r="A17587">
        <v>12</v>
      </c>
      <c r="B17587">
        <v>19509</v>
      </c>
      <c r="C17587">
        <v>2</v>
      </c>
      <c r="D17587">
        <v>82000</v>
      </c>
      <c r="E17587" s="46">
        <v>45079</v>
      </c>
      <c r="F17587">
        <v>-1.82</v>
      </c>
      <c r="I17587" t="str">
        <f>INDEX(LedgerMapping[[#All],[Level 3]],MATCH(Actuals[[#This Row],[Sub Ledger]],LedgerMapping[[#All],[Sub Ledger]],0))</f>
        <v>Depreciation</v>
      </c>
      <c r="J17587" s="22">
        <f>YEAR(Actuals[[#This Row],[Date]])</f>
        <v>2023</v>
      </c>
      <c r="K17587" s="22">
        <f>MONTH(Actuals[[#This Row],[Date]])</f>
        <v>6</v>
      </c>
      <c r="L17587" s="12"/>
    </row>
    <row r="17588" spans="1:12" x14ac:dyDescent="0.3">
      <c r="A17588">
        <v>12</v>
      </c>
      <c r="B17588">
        <v>20538</v>
      </c>
      <c r="C17588">
        <v>2</v>
      </c>
      <c r="D17588">
        <v>82000</v>
      </c>
      <c r="E17588" s="46">
        <v>45110</v>
      </c>
      <c r="F17588">
        <v>-1.82</v>
      </c>
      <c r="I17588" t="str">
        <f>INDEX(LedgerMapping[[#All],[Level 3]],MATCH(Actuals[[#This Row],[Sub Ledger]],LedgerMapping[[#All],[Sub Ledger]],0))</f>
        <v>Depreciation</v>
      </c>
      <c r="J17588" s="22">
        <f>YEAR(Actuals[[#This Row],[Date]])</f>
        <v>2023</v>
      </c>
      <c r="K17588" s="22">
        <f>MONTH(Actuals[[#This Row],[Date]])</f>
        <v>7</v>
      </c>
      <c r="L17588" s="12"/>
    </row>
    <row r="17589" spans="1:12" x14ac:dyDescent="0.3">
      <c r="A17589">
        <v>12</v>
      </c>
      <c r="B17589">
        <v>24549</v>
      </c>
      <c r="C17589">
        <v>2</v>
      </c>
      <c r="D17589">
        <v>82000</v>
      </c>
      <c r="E17589" s="46">
        <v>45230</v>
      </c>
      <c r="F17589">
        <v>-1.82</v>
      </c>
      <c r="I17589" t="str">
        <f>INDEX(LedgerMapping[[#All],[Level 3]],MATCH(Actuals[[#This Row],[Sub Ledger]],LedgerMapping[[#All],[Sub Ledger]],0))</f>
        <v>Depreciation</v>
      </c>
      <c r="J17589" s="22">
        <f>YEAR(Actuals[[#This Row],[Date]])</f>
        <v>2023</v>
      </c>
      <c r="K17589" s="22">
        <f>MONTH(Actuals[[#This Row],[Date]])</f>
        <v>10</v>
      </c>
      <c r="L17589" s="12"/>
    </row>
    <row r="17590" spans="1:12" x14ac:dyDescent="0.3">
      <c r="A17590">
        <v>12</v>
      </c>
      <c r="B17590">
        <v>25580</v>
      </c>
      <c r="C17590">
        <v>2</v>
      </c>
      <c r="D17590">
        <v>82000</v>
      </c>
      <c r="E17590" s="46">
        <v>45261</v>
      </c>
      <c r="F17590">
        <v>-1.82</v>
      </c>
      <c r="I17590" t="str">
        <f>INDEX(LedgerMapping[[#All],[Level 3]],MATCH(Actuals[[#This Row],[Sub Ledger]],LedgerMapping[[#All],[Sub Ledger]],0))</f>
        <v>Depreciation</v>
      </c>
      <c r="J17590" s="22">
        <f>YEAR(Actuals[[#This Row],[Date]])</f>
        <v>2023</v>
      </c>
      <c r="K17590" s="22">
        <f>MONTH(Actuals[[#This Row],[Date]])</f>
        <v>12</v>
      </c>
      <c r="L17590" s="12"/>
    </row>
    <row r="17591" spans="1:12" x14ac:dyDescent="0.3">
      <c r="A17591">
        <v>12</v>
      </c>
      <c r="B17591">
        <v>27777</v>
      </c>
      <c r="C17591">
        <v>2</v>
      </c>
      <c r="D17591">
        <v>82000</v>
      </c>
      <c r="E17591" s="46">
        <v>45322</v>
      </c>
      <c r="F17591">
        <v>-8.2100000000000009</v>
      </c>
      <c r="I17591" t="str">
        <f>INDEX(LedgerMapping[[#All],[Level 3]],MATCH(Actuals[[#This Row],[Sub Ledger]],LedgerMapping[[#All],[Sub Ledger]],0))</f>
        <v>Depreciation</v>
      </c>
      <c r="J17591" s="22">
        <f>YEAR(Actuals[[#This Row],[Date]])</f>
        <v>2024</v>
      </c>
      <c r="K17591" s="22">
        <f>MONTH(Actuals[[#This Row],[Date]])</f>
        <v>1</v>
      </c>
      <c r="L17591" s="12"/>
    </row>
    <row r="17592" spans="1:12" x14ac:dyDescent="0.3">
      <c r="A17592">
        <v>12</v>
      </c>
      <c r="B17592">
        <v>28929</v>
      </c>
      <c r="C17592">
        <v>2</v>
      </c>
      <c r="D17592">
        <v>82000</v>
      </c>
      <c r="E17592" s="46">
        <v>45354</v>
      </c>
      <c r="F17592">
        <v>-7.14</v>
      </c>
      <c r="I17592" t="str">
        <f>INDEX(LedgerMapping[[#All],[Level 3]],MATCH(Actuals[[#This Row],[Sub Ledger]],LedgerMapping[[#All],[Sub Ledger]],0))</f>
        <v>Depreciation</v>
      </c>
      <c r="J17592" s="22">
        <f>YEAR(Actuals[[#This Row],[Date]])</f>
        <v>2024</v>
      </c>
      <c r="K17592" s="22">
        <f>MONTH(Actuals[[#This Row],[Date]])</f>
        <v>3</v>
      </c>
      <c r="L17592" s="12"/>
    </row>
    <row r="17593" spans="1:12" x14ac:dyDescent="0.3">
      <c r="A17593">
        <v>12</v>
      </c>
      <c r="B17593">
        <v>30056</v>
      </c>
      <c r="C17593">
        <v>2</v>
      </c>
      <c r="D17593">
        <v>82000</v>
      </c>
      <c r="E17593" s="46">
        <v>45384</v>
      </c>
      <c r="F17593">
        <v>-7.14</v>
      </c>
      <c r="I17593" t="str">
        <f>INDEX(LedgerMapping[[#All],[Level 3]],MATCH(Actuals[[#This Row],[Sub Ledger]],LedgerMapping[[#All],[Sub Ledger]],0))</f>
        <v>Depreciation</v>
      </c>
      <c r="J17593" s="22">
        <f>YEAR(Actuals[[#This Row],[Date]])</f>
        <v>2024</v>
      </c>
      <c r="K17593" s="22">
        <f>MONTH(Actuals[[#This Row],[Date]])</f>
        <v>4</v>
      </c>
      <c r="L17593" s="12"/>
    </row>
    <row r="17594" spans="1:12" x14ac:dyDescent="0.3">
      <c r="A17594">
        <v>12</v>
      </c>
      <c r="B17594">
        <v>31182</v>
      </c>
      <c r="C17594">
        <v>2</v>
      </c>
      <c r="D17594">
        <v>82000</v>
      </c>
      <c r="E17594" s="46">
        <v>45415</v>
      </c>
      <c r="F17594">
        <v>-12.46</v>
      </c>
      <c r="I17594" t="str">
        <f>INDEX(LedgerMapping[[#All],[Level 3]],MATCH(Actuals[[#This Row],[Sub Ledger]],LedgerMapping[[#All],[Sub Ledger]],0))</f>
        <v>Depreciation</v>
      </c>
      <c r="J17594" s="22">
        <f>YEAR(Actuals[[#This Row],[Date]])</f>
        <v>2024</v>
      </c>
      <c r="K17594" s="22">
        <f>MONTH(Actuals[[#This Row],[Date]])</f>
        <v>5</v>
      </c>
      <c r="L17594" s="12"/>
    </row>
    <row r="17595" spans="1:12" x14ac:dyDescent="0.3">
      <c r="A17595">
        <v>12</v>
      </c>
      <c r="B17595">
        <v>33431</v>
      </c>
      <c r="C17595">
        <v>2</v>
      </c>
      <c r="D17595">
        <v>82000</v>
      </c>
      <c r="E17595" s="46">
        <v>45476</v>
      </c>
      <c r="F17595">
        <v>-7.14</v>
      </c>
      <c r="I17595" t="str">
        <f>INDEX(LedgerMapping[[#All],[Level 3]],MATCH(Actuals[[#This Row],[Sub Ledger]],LedgerMapping[[#All],[Sub Ledger]],0))</f>
        <v>Depreciation</v>
      </c>
      <c r="J17595" s="22">
        <f>YEAR(Actuals[[#This Row],[Date]])</f>
        <v>2024</v>
      </c>
      <c r="K17595" s="22">
        <f>MONTH(Actuals[[#This Row],[Date]])</f>
        <v>7</v>
      </c>
      <c r="L17595" s="12"/>
    </row>
    <row r="17596" spans="1:12" x14ac:dyDescent="0.3">
      <c r="A17596">
        <v>12</v>
      </c>
      <c r="B17596">
        <v>34581</v>
      </c>
      <c r="C17596">
        <v>2</v>
      </c>
      <c r="D17596">
        <v>82000</v>
      </c>
      <c r="E17596" s="46">
        <v>45507</v>
      </c>
      <c r="F17596">
        <v>-12.46</v>
      </c>
      <c r="I17596" t="str">
        <f>INDEX(LedgerMapping[[#All],[Level 3]],MATCH(Actuals[[#This Row],[Sub Ledger]],LedgerMapping[[#All],[Sub Ledger]],0))</f>
        <v>Depreciation</v>
      </c>
      <c r="J17596" s="22">
        <f>YEAR(Actuals[[#This Row],[Date]])</f>
        <v>2024</v>
      </c>
      <c r="K17596" s="22">
        <f>MONTH(Actuals[[#This Row],[Date]])</f>
        <v>8</v>
      </c>
      <c r="L17596" s="12"/>
    </row>
    <row r="17597" spans="1:12" x14ac:dyDescent="0.3">
      <c r="A17597">
        <v>12</v>
      </c>
      <c r="B17597">
        <v>35733</v>
      </c>
      <c r="C17597">
        <v>2</v>
      </c>
      <c r="D17597">
        <v>82000</v>
      </c>
      <c r="E17597" s="46">
        <v>45536</v>
      </c>
      <c r="F17597">
        <v>-16.72</v>
      </c>
      <c r="I17597" t="str">
        <f>INDEX(LedgerMapping[[#All],[Level 3]],MATCH(Actuals[[#This Row],[Sub Ledger]],LedgerMapping[[#All],[Sub Ledger]],0))</f>
        <v>Depreciation</v>
      </c>
      <c r="J17597" s="22">
        <f>YEAR(Actuals[[#This Row],[Date]])</f>
        <v>2024</v>
      </c>
      <c r="K17597" s="22">
        <f>MONTH(Actuals[[#This Row],[Date]])</f>
        <v>9</v>
      </c>
      <c r="L17597" s="12"/>
    </row>
    <row r="17598" spans="1:12" x14ac:dyDescent="0.3">
      <c r="A17598">
        <v>12</v>
      </c>
      <c r="B17598">
        <v>36882</v>
      </c>
      <c r="C17598">
        <v>2</v>
      </c>
      <c r="D17598">
        <v>82000</v>
      </c>
      <c r="E17598" s="46">
        <v>45567</v>
      </c>
      <c r="F17598">
        <v>-7.14</v>
      </c>
      <c r="I17598" t="str">
        <f>INDEX(LedgerMapping[[#All],[Level 3]],MATCH(Actuals[[#This Row],[Sub Ledger]],LedgerMapping[[#All],[Sub Ledger]],0))</f>
        <v>Depreciation</v>
      </c>
      <c r="J17598" s="22">
        <f>YEAR(Actuals[[#This Row],[Date]])</f>
        <v>2024</v>
      </c>
      <c r="K17598" s="22">
        <f>MONTH(Actuals[[#This Row],[Date]])</f>
        <v>10</v>
      </c>
      <c r="L17598" s="12"/>
    </row>
    <row r="17599" spans="1:12" x14ac:dyDescent="0.3">
      <c r="A17599">
        <v>12</v>
      </c>
      <c r="B17599">
        <v>38032</v>
      </c>
      <c r="C17599">
        <v>2</v>
      </c>
      <c r="D17599">
        <v>82000</v>
      </c>
      <c r="E17599" s="46">
        <v>45597</v>
      </c>
      <c r="F17599">
        <v>-7.14</v>
      </c>
      <c r="I17599" t="str">
        <f>INDEX(LedgerMapping[[#All],[Level 3]],MATCH(Actuals[[#This Row],[Sub Ledger]],LedgerMapping[[#All],[Sub Ledger]],0))</f>
        <v>Depreciation</v>
      </c>
      <c r="J17599" s="22">
        <f>YEAR(Actuals[[#This Row],[Date]])</f>
        <v>2024</v>
      </c>
      <c r="K17599" s="22">
        <f>MONTH(Actuals[[#This Row],[Date]])</f>
        <v>11</v>
      </c>
      <c r="L17599" s="12"/>
    </row>
    <row r="17600" spans="1:12" x14ac:dyDescent="0.3">
      <c r="A17600">
        <v>12</v>
      </c>
      <c r="B17600">
        <v>39184</v>
      </c>
      <c r="C17600">
        <v>2</v>
      </c>
      <c r="D17600">
        <v>82000</v>
      </c>
      <c r="E17600" s="46">
        <v>45628</v>
      </c>
      <c r="F17600">
        <v>-16.72</v>
      </c>
      <c r="I17600" t="str">
        <f>INDEX(LedgerMapping[[#All],[Level 3]],MATCH(Actuals[[#This Row],[Sub Ledger]],LedgerMapping[[#All],[Sub Ledger]],0))</f>
        <v>Depreciation</v>
      </c>
      <c r="J17600" s="22">
        <f>YEAR(Actuals[[#This Row],[Date]])</f>
        <v>2024</v>
      </c>
      <c r="K17600" s="22">
        <f>MONTH(Actuals[[#This Row],[Date]])</f>
        <v>12</v>
      </c>
      <c r="L17600" s="12"/>
    </row>
    <row r="17601" spans="1:12" x14ac:dyDescent="0.3">
      <c r="A17601">
        <v>12</v>
      </c>
      <c r="B17601">
        <v>14435</v>
      </c>
      <c r="C17601">
        <v>2</v>
      </c>
      <c r="D17601">
        <v>83000</v>
      </c>
      <c r="E17601" s="46">
        <v>44927</v>
      </c>
      <c r="F17601">
        <v>-5.01</v>
      </c>
      <c r="I17601" t="str">
        <f>INDEX(LedgerMapping[[#All],[Level 3]],MATCH(Actuals[[#This Row],[Sub Ledger]],LedgerMapping[[#All],[Sub Ledger]],0))</f>
        <v>Depreciation</v>
      </c>
      <c r="J17601" s="22">
        <f>YEAR(Actuals[[#This Row],[Date]])</f>
        <v>2023</v>
      </c>
      <c r="K17601" s="22">
        <f>MONTH(Actuals[[#This Row],[Date]])</f>
        <v>1</v>
      </c>
      <c r="L17601" s="12"/>
    </row>
    <row r="17602" spans="1:12" x14ac:dyDescent="0.3">
      <c r="A17602">
        <v>12</v>
      </c>
      <c r="B17602">
        <v>16445</v>
      </c>
      <c r="C17602">
        <v>2</v>
      </c>
      <c r="D17602">
        <v>83000</v>
      </c>
      <c r="E17602" s="46">
        <v>44988</v>
      </c>
      <c r="F17602">
        <v>-5.01</v>
      </c>
      <c r="I17602" t="str">
        <f>INDEX(LedgerMapping[[#All],[Level 3]],MATCH(Actuals[[#This Row],[Sub Ledger]],LedgerMapping[[#All],[Sub Ledger]],0))</f>
        <v>Depreciation</v>
      </c>
      <c r="J17602" s="22">
        <f>YEAR(Actuals[[#This Row],[Date]])</f>
        <v>2023</v>
      </c>
      <c r="K17602" s="22">
        <f>MONTH(Actuals[[#This Row],[Date]])</f>
        <v>3</v>
      </c>
      <c r="L17602" s="12"/>
    </row>
    <row r="17603" spans="1:12" x14ac:dyDescent="0.3">
      <c r="A17603">
        <v>12</v>
      </c>
      <c r="B17603">
        <v>17477</v>
      </c>
      <c r="C17603">
        <v>2</v>
      </c>
      <c r="D17603">
        <v>83000</v>
      </c>
      <c r="E17603" s="46">
        <v>45018</v>
      </c>
      <c r="F17603">
        <v>-6.08</v>
      </c>
      <c r="I17603" t="str">
        <f>INDEX(LedgerMapping[[#All],[Level 3]],MATCH(Actuals[[#This Row],[Sub Ledger]],LedgerMapping[[#All],[Sub Ledger]],0))</f>
        <v>Depreciation</v>
      </c>
      <c r="J17603" s="22">
        <f>YEAR(Actuals[[#This Row],[Date]])</f>
        <v>2023</v>
      </c>
      <c r="K17603" s="22">
        <f>MONTH(Actuals[[#This Row],[Date]])</f>
        <v>4</v>
      </c>
      <c r="L17603" s="12"/>
    </row>
    <row r="17604" spans="1:12" x14ac:dyDescent="0.3">
      <c r="A17604">
        <v>12</v>
      </c>
      <c r="B17604">
        <v>19510</v>
      </c>
      <c r="C17604">
        <v>2</v>
      </c>
      <c r="D17604">
        <v>83000</v>
      </c>
      <c r="E17604" s="46">
        <v>45079</v>
      </c>
      <c r="F17604">
        <v>-6.08</v>
      </c>
      <c r="I17604" t="str">
        <f>INDEX(LedgerMapping[[#All],[Level 3]],MATCH(Actuals[[#This Row],[Sub Ledger]],LedgerMapping[[#All],[Sub Ledger]],0))</f>
        <v>Depreciation</v>
      </c>
      <c r="J17604" s="22">
        <f>YEAR(Actuals[[#This Row],[Date]])</f>
        <v>2023</v>
      </c>
      <c r="K17604" s="22">
        <f>MONTH(Actuals[[#This Row],[Date]])</f>
        <v>6</v>
      </c>
      <c r="L17604" s="12"/>
    </row>
    <row r="17605" spans="1:12" x14ac:dyDescent="0.3">
      <c r="A17605">
        <v>12</v>
      </c>
      <c r="B17605">
        <v>20539</v>
      </c>
      <c r="C17605">
        <v>2</v>
      </c>
      <c r="D17605">
        <v>83000</v>
      </c>
      <c r="E17605" s="46">
        <v>45110</v>
      </c>
      <c r="F17605">
        <v>-5.01</v>
      </c>
      <c r="I17605" t="str">
        <f>INDEX(LedgerMapping[[#All],[Level 3]],MATCH(Actuals[[#This Row],[Sub Ledger]],LedgerMapping[[#All],[Sub Ledger]],0))</f>
        <v>Depreciation</v>
      </c>
      <c r="J17605" s="22">
        <f>YEAR(Actuals[[#This Row],[Date]])</f>
        <v>2023</v>
      </c>
      <c r="K17605" s="22">
        <f>MONTH(Actuals[[#This Row],[Date]])</f>
        <v>7</v>
      </c>
      <c r="L17605" s="12"/>
    </row>
    <row r="17606" spans="1:12" x14ac:dyDescent="0.3">
      <c r="A17606">
        <v>12</v>
      </c>
      <c r="B17606">
        <v>24550</v>
      </c>
      <c r="C17606">
        <v>2</v>
      </c>
      <c r="D17606">
        <v>83000</v>
      </c>
      <c r="E17606" s="46">
        <v>45230</v>
      </c>
      <c r="F17606">
        <v>-2.89</v>
      </c>
      <c r="I17606" t="str">
        <f>INDEX(LedgerMapping[[#All],[Level 3]],MATCH(Actuals[[#This Row],[Sub Ledger]],LedgerMapping[[#All],[Sub Ledger]],0))</f>
        <v>Depreciation</v>
      </c>
      <c r="J17606" s="22">
        <f>YEAR(Actuals[[#This Row],[Date]])</f>
        <v>2023</v>
      </c>
      <c r="K17606" s="22">
        <f>MONTH(Actuals[[#This Row],[Date]])</f>
        <v>10</v>
      </c>
      <c r="L17606" s="12"/>
    </row>
    <row r="17607" spans="1:12" x14ac:dyDescent="0.3">
      <c r="A17607">
        <v>12</v>
      </c>
      <c r="B17607">
        <v>25581</v>
      </c>
      <c r="C17607">
        <v>2</v>
      </c>
      <c r="D17607">
        <v>83000</v>
      </c>
      <c r="E17607" s="46">
        <v>45261</v>
      </c>
      <c r="F17607">
        <v>-6.08</v>
      </c>
      <c r="I17607" t="str">
        <f>INDEX(LedgerMapping[[#All],[Level 3]],MATCH(Actuals[[#This Row],[Sub Ledger]],LedgerMapping[[#All],[Sub Ledger]],0))</f>
        <v>Depreciation</v>
      </c>
      <c r="J17607" s="22">
        <f>YEAR(Actuals[[#This Row],[Date]])</f>
        <v>2023</v>
      </c>
      <c r="K17607" s="22">
        <f>MONTH(Actuals[[#This Row],[Date]])</f>
        <v>12</v>
      </c>
      <c r="L17607" s="12"/>
    </row>
    <row r="17608" spans="1:12" x14ac:dyDescent="0.3">
      <c r="A17608">
        <v>12</v>
      </c>
      <c r="B17608">
        <v>27778</v>
      </c>
      <c r="C17608">
        <v>2</v>
      </c>
      <c r="D17608">
        <v>83000</v>
      </c>
      <c r="E17608" s="46">
        <v>45322</v>
      </c>
      <c r="F17608">
        <v>-27.36</v>
      </c>
      <c r="I17608" t="str">
        <f>INDEX(LedgerMapping[[#All],[Level 3]],MATCH(Actuals[[#This Row],[Sub Ledger]],LedgerMapping[[#All],[Sub Ledger]],0))</f>
        <v>Depreciation</v>
      </c>
      <c r="J17608" s="22">
        <f>YEAR(Actuals[[#This Row],[Date]])</f>
        <v>2024</v>
      </c>
      <c r="K17608" s="22">
        <f>MONTH(Actuals[[#This Row],[Date]])</f>
        <v>1</v>
      </c>
      <c r="L17608" s="12"/>
    </row>
    <row r="17609" spans="1:12" x14ac:dyDescent="0.3">
      <c r="A17609">
        <v>12</v>
      </c>
      <c r="B17609">
        <v>28930</v>
      </c>
      <c r="C17609">
        <v>2</v>
      </c>
      <c r="D17609">
        <v>83000</v>
      </c>
      <c r="E17609" s="46">
        <v>45354</v>
      </c>
      <c r="F17609">
        <v>-25.23</v>
      </c>
      <c r="I17609" t="str">
        <f>INDEX(LedgerMapping[[#All],[Level 3]],MATCH(Actuals[[#This Row],[Sub Ledger]],LedgerMapping[[#All],[Sub Ledger]],0))</f>
        <v>Depreciation</v>
      </c>
      <c r="J17609" s="22">
        <f>YEAR(Actuals[[#This Row],[Date]])</f>
        <v>2024</v>
      </c>
      <c r="K17609" s="22">
        <f>MONTH(Actuals[[#This Row],[Date]])</f>
        <v>3</v>
      </c>
      <c r="L17609" s="12"/>
    </row>
    <row r="17610" spans="1:12" x14ac:dyDescent="0.3">
      <c r="A17610">
        <v>12</v>
      </c>
      <c r="B17610">
        <v>30057</v>
      </c>
      <c r="C17610">
        <v>2</v>
      </c>
      <c r="D17610">
        <v>83000</v>
      </c>
      <c r="E17610" s="46">
        <v>45384</v>
      </c>
      <c r="F17610">
        <v>-25.23</v>
      </c>
      <c r="I17610" t="str">
        <f>INDEX(LedgerMapping[[#All],[Level 3]],MATCH(Actuals[[#This Row],[Sub Ledger]],LedgerMapping[[#All],[Sub Ledger]],0))</f>
        <v>Depreciation</v>
      </c>
      <c r="J17610" s="22">
        <f>YEAR(Actuals[[#This Row],[Date]])</f>
        <v>2024</v>
      </c>
      <c r="K17610" s="22">
        <f>MONTH(Actuals[[#This Row],[Date]])</f>
        <v>4</v>
      </c>
      <c r="L17610" s="12"/>
    </row>
    <row r="17611" spans="1:12" x14ac:dyDescent="0.3">
      <c r="A17611">
        <v>12</v>
      </c>
      <c r="B17611">
        <v>31183</v>
      </c>
      <c r="C17611">
        <v>2</v>
      </c>
      <c r="D17611">
        <v>83000</v>
      </c>
      <c r="E17611" s="46">
        <v>45415</v>
      </c>
      <c r="F17611">
        <v>-44.38</v>
      </c>
      <c r="I17611" t="str">
        <f>INDEX(LedgerMapping[[#All],[Level 3]],MATCH(Actuals[[#This Row],[Sub Ledger]],LedgerMapping[[#All],[Sub Ledger]],0))</f>
        <v>Depreciation</v>
      </c>
      <c r="J17611" s="22">
        <f>YEAR(Actuals[[#This Row],[Date]])</f>
        <v>2024</v>
      </c>
      <c r="K17611" s="22">
        <f>MONTH(Actuals[[#This Row],[Date]])</f>
        <v>5</v>
      </c>
      <c r="L17611" s="12"/>
    </row>
    <row r="17612" spans="1:12" x14ac:dyDescent="0.3">
      <c r="A17612">
        <v>12</v>
      </c>
      <c r="B17612">
        <v>33432</v>
      </c>
      <c r="C17612">
        <v>2</v>
      </c>
      <c r="D17612">
        <v>83000</v>
      </c>
      <c r="E17612" s="46">
        <v>45476</v>
      </c>
      <c r="F17612">
        <v>-24.16</v>
      </c>
      <c r="I17612" t="str">
        <f>INDEX(LedgerMapping[[#All],[Level 3]],MATCH(Actuals[[#This Row],[Sub Ledger]],LedgerMapping[[#All],[Sub Ledger]],0))</f>
        <v>Depreciation</v>
      </c>
      <c r="J17612" s="22">
        <f>YEAR(Actuals[[#This Row],[Date]])</f>
        <v>2024</v>
      </c>
      <c r="K17612" s="22">
        <f>MONTH(Actuals[[#This Row],[Date]])</f>
        <v>7</v>
      </c>
      <c r="L17612" s="12"/>
    </row>
    <row r="17613" spans="1:12" x14ac:dyDescent="0.3">
      <c r="A17613">
        <v>12</v>
      </c>
      <c r="B17613">
        <v>34582</v>
      </c>
      <c r="C17613">
        <v>2</v>
      </c>
      <c r="D17613">
        <v>83000</v>
      </c>
      <c r="E17613" s="46">
        <v>45507</v>
      </c>
      <c r="F17613">
        <v>-43.31</v>
      </c>
      <c r="I17613" t="str">
        <f>INDEX(LedgerMapping[[#All],[Level 3]],MATCH(Actuals[[#This Row],[Sub Ledger]],LedgerMapping[[#All],[Sub Ledger]],0))</f>
        <v>Depreciation</v>
      </c>
      <c r="J17613" s="22">
        <f>YEAR(Actuals[[#This Row],[Date]])</f>
        <v>2024</v>
      </c>
      <c r="K17613" s="22">
        <f>MONTH(Actuals[[#This Row],[Date]])</f>
        <v>8</v>
      </c>
      <c r="L17613" s="12"/>
    </row>
    <row r="17614" spans="1:12" x14ac:dyDescent="0.3">
      <c r="A17614">
        <v>12</v>
      </c>
      <c r="B17614">
        <v>35734</v>
      </c>
      <c r="C17614">
        <v>2</v>
      </c>
      <c r="D17614">
        <v>83000</v>
      </c>
      <c r="E17614" s="46">
        <v>45536</v>
      </c>
      <c r="F17614">
        <v>-56.08</v>
      </c>
      <c r="I17614" t="str">
        <f>INDEX(LedgerMapping[[#All],[Level 3]],MATCH(Actuals[[#This Row],[Sub Ledger]],LedgerMapping[[#All],[Sub Ledger]],0))</f>
        <v>Depreciation</v>
      </c>
      <c r="J17614" s="22">
        <f>YEAR(Actuals[[#This Row],[Date]])</f>
        <v>2024</v>
      </c>
      <c r="K17614" s="22">
        <f>MONTH(Actuals[[#This Row],[Date]])</f>
        <v>9</v>
      </c>
      <c r="L17614" s="12"/>
    </row>
    <row r="17615" spans="1:12" x14ac:dyDescent="0.3">
      <c r="A17615">
        <v>12</v>
      </c>
      <c r="B17615">
        <v>36883</v>
      </c>
      <c r="C17615">
        <v>2</v>
      </c>
      <c r="D17615">
        <v>83000</v>
      </c>
      <c r="E17615" s="46">
        <v>45567</v>
      </c>
      <c r="F17615">
        <v>-24.16</v>
      </c>
      <c r="I17615" t="str">
        <f>INDEX(LedgerMapping[[#All],[Level 3]],MATCH(Actuals[[#This Row],[Sub Ledger]],LedgerMapping[[#All],[Sub Ledger]],0))</f>
        <v>Depreciation</v>
      </c>
      <c r="J17615" s="22">
        <f>YEAR(Actuals[[#This Row],[Date]])</f>
        <v>2024</v>
      </c>
      <c r="K17615" s="22">
        <f>MONTH(Actuals[[#This Row],[Date]])</f>
        <v>10</v>
      </c>
      <c r="L17615" s="12"/>
    </row>
    <row r="17616" spans="1:12" x14ac:dyDescent="0.3">
      <c r="A17616">
        <v>12</v>
      </c>
      <c r="B17616">
        <v>38033</v>
      </c>
      <c r="C17616">
        <v>2</v>
      </c>
      <c r="D17616">
        <v>83000</v>
      </c>
      <c r="E17616" s="46">
        <v>45597</v>
      </c>
      <c r="F17616">
        <v>-23.1</v>
      </c>
      <c r="I17616" t="str">
        <f>INDEX(LedgerMapping[[#All],[Level 3]],MATCH(Actuals[[#This Row],[Sub Ledger]],LedgerMapping[[#All],[Sub Ledger]],0))</f>
        <v>Depreciation</v>
      </c>
      <c r="J17616" s="22">
        <f>YEAR(Actuals[[#This Row],[Date]])</f>
        <v>2024</v>
      </c>
      <c r="K17616" s="22">
        <f>MONTH(Actuals[[#This Row],[Date]])</f>
        <v>11</v>
      </c>
      <c r="L17616" s="12"/>
    </row>
    <row r="17617" spans="1:12" x14ac:dyDescent="0.3">
      <c r="A17617">
        <v>12</v>
      </c>
      <c r="B17617">
        <v>39185</v>
      </c>
      <c r="C17617">
        <v>2</v>
      </c>
      <c r="D17617">
        <v>83000</v>
      </c>
      <c r="E17617" s="46">
        <v>45628</v>
      </c>
      <c r="F17617">
        <v>-56.08</v>
      </c>
      <c r="I17617" t="str">
        <f>INDEX(LedgerMapping[[#All],[Level 3]],MATCH(Actuals[[#This Row],[Sub Ledger]],LedgerMapping[[#All],[Sub Ledger]],0))</f>
        <v>Depreciation</v>
      </c>
      <c r="J17617" s="22">
        <f>YEAR(Actuals[[#This Row],[Date]])</f>
        <v>2024</v>
      </c>
      <c r="K17617" s="22">
        <f>MONTH(Actuals[[#This Row],[Date]])</f>
        <v>12</v>
      </c>
      <c r="L17617" s="12"/>
    </row>
    <row r="17618" spans="1:12" x14ac:dyDescent="0.3">
      <c r="A17618">
        <v>12</v>
      </c>
      <c r="B17618">
        <v>30058</v>
      </c>
      <c r="C17618">
        <v>2</v>
      </c>
      <c r="D17618">
        <v>84000</v>
      </c>
      <c r="E17618" s="46">
        <v>45384</v>
      </c>
      <c r="F17618">
        <v>-23.1</v>
      </c>
      <c r="I17618" t="str">
        <f>INDEX(LedgerMapping[[#All],[Level 3]],MATCH(Actuals[[#This Row],[Sub Ledger]],LedgerMapping[[#All],[Sub Ledger]],0))</f>
        <v>Depreciation</v>
      </c>
      <c r="J17618" s="22">
        <f>YEAR(Actuals[[#This Row],[Date]])</f>
        <v>2024</v>
      </c>
      <c r="K17618" s="22">
        <f>MONTH(Actuals[[#This Row],[Date]])</f>
        <v>4</v>
      </c>
      <c r="L17618" s="12"/>
    </row>
    <row r="17619" spans="1:12" x14ac:dyDescent="0.3">
      <c r="A17619">
        <v>12</v>
      </c>
      <c r="B17619">
        <v>14436</v>
      </c>
      <c r="C17619">
        <v>2</v>
      </c>
      <c r="D17619">
        <v>84000</v>
      </c>
      <c r="E17619" s="46">
        <v>44927</v>
      </c>
      <c r="F17619">
        <v>-5.01</v>
      </c>
      <c r="I17619" t="str">
        <f>INDEX(LedgerMapping[[#All],[Level 3]],MATCH(Actuals[[#This Row],[Sub Ledger]],LedgerMapping[[#All],[Sub Ledger]],0))</f>
        <v>Depreciation</v>
      </c>
      <c r="J17619" s="22">
        <f>YEAR(Actuals[[#This Row],[Date]])</f>
        <v>2023</v>
      </c>
      <c r="K17619" s="22">
        <f>MONTH(Actuals[[#This Row],[Date]])</f>
        <v>1</v>
      </c>
      <c r="L17619" s="12"/>
    </row>
    <row r="17620" spans="1:12" x14ac:dyDescent="0.3">
      <c r="A17620">
        <v>12</v>
      </c>
      <c r="B17620">
        <v>16446</v>
      </c>
      <c r="C17620">
        <v>2</v>
      </c>
      <c r="D17620">
        <v>84000</v>
      </c>
      <c r="E17620" s="46">
        <v>44988</v>
      </c>
      <c r="F17620">
        <v>-5.01</v>
      </c>
      <c r="I17620" t="str">
        <f>INDEX(LedgerMapping[[#All],[Level 3]],MATCH(Actuals[[#This Row],[Sub Ledger]],LedgerMapping[[#All],[Sub Ledger]],0))</f>
        <v>Depreciation</v>
      </c>
      <c r="J17620" s="22">
        <f>YEAR(Actuals[[#This Row],[Date]])</f>
        <v>2023</v>
      </c>
      <c r="K17620" s="22">
        <f>MONTH(Actuals[[#This Row],[Date]])</f>
        <v>3</v>
      </c>
      <c r="L17620" s="12"/>
    </row>
    <row r="17621" spans="1:12" x14ac:dyDescent="0.3">
      <c r="A17621">
        <v>12</v>
      </c>
      <c r="B17621">
        <v>17478</v>
      </c>
      <c r="C17621">
        <v>2</v>
      </c>
      <c r="D17621">
        <v>84000</v>
      </c>
      <c r="E17621" s="46">
        <v>45018</v>
      </c>
      <c r="F17621">
        <v>-5.01</v>
      </c>
      <c r="I17621" t="str">
        <f>INDEX(LedgerMapping[[#All],[Level 3]],MATCH(Actuals[[#This Row],[Sub Ledger]],LedgerMapping[[#All],[Sub Ledger]],0))</f>
        <v>Depreciation</v>
      </c>
      <c r="J17621" s="22">
        <f>YEAR(Actuals[[#This Row],[Date]])</f>
        <v>2023</v>
      </c>
      <c r="K17621" s="22">
        <f>MONTH(Actuals[[#This Row],[Date]])</f>
        <v>4</v>
      </c>
      <c r="L17621" s="12"/>
    </row>
    <row r="17622" spans="1:12" x14ac:dyDescent="0.3">
      <c r="A17622">
        <v>12</v>
      </c>
      <c r="B17622">
        <v>19511</v>
      </c>
      <c r="C17622">
        <v>2</v>
      </c>
      <c r="D17622">
        <v>84000</v>
      </c>
      <c r="E17622" s="46">
        <v>45079</v>
      </c>
      <c r="F17622">
        <v>-5.01</v>
      </c>
      <c r="I17622" t="str">
        <f>INDEX(LedgerMapping[[#All],[Level 3]],MATCH(Actuals[[#This Row],[Sub Ledger]],LedgerMapping[[#All],[Sub Ledger]],0))</f>
        <v>Depreciation</v>
      </c>
      <c r="J17622" s="22">
        <f>YEAR(Actuals[[#This Row],[Date]])</f>
        <v>2023</v>
      </c>
      <c r="K17622" s="22">
        <f>MONTH(Actuals[[#This Row],[Date]])</f>
        <v>6</v>
      </c>
      <c r="L17622" s="12"/>
    </row>
    <row r="17623" spans="1:12" x14ac:dyDescent="0.3">
      <c r="A17623">
        <v>12</v>
      </c>
      <c r="B17623">
        <v>20540</v>
      </c>
      <c r="C17623">
        <v>2</v>
      </c>
      <c r="D17623">
        <v>84000</v>
      </c>
      <c r="E17623" s="46">
        <v>45110</v>
      </c>
      <c r="F17623">
        <v>-3.95</v>
      </c>
      <c r="I17623" t="str">
        <f>INDEX(LedgerMapping[[#All],[Level 3]],MATCH(Actuals[[#This Row],[Sub Ledger]],LedgerMapping[[#All],[Sub Ledger]],0))</f>
        <v>Depreciation</v>
      </c>
      <c r="J17623" s="22">
        <f>YEAR(Actuals[[#This Row],[Date]])</f>
        <v>2023</v>
      </c>
      <c r="K17623" s="22">
        <f>MONTH(Actuals[[#This Row],[Date]])</f>
        <v>7</v>
      </c>
      <c r="L17623" s="12"/>
    </row>
    <row r="17624" spans="1:12" x14ac:dyDescent="0.3">
      <c r="A17624">
        <v>12</v>
      </c>
      <c r="B17624">
        <v>24551</v>
      </c>
      <c r="C17624">
        <v>2</v>
      </c>
      <c r="D17624">
        <v>84000</v>
      </c>
      <c r="E17624" s="46">
        <v>45230</v>
      </c>
      <c r="F17624">
        <v>-2.89</v>
      </c>
      <c r="I17624" t="str">
        <f>INDEX(LedgerMapping[[#All],[Level 3]],MATCH(Actuals[[#This Row],[Sub Ledger]],LedgerMapping[[#All],[Sub Ledger]],0))</f>
        <v>Depreciation</v>
      </c>
      <c r="J17624" s="22">
        <f>YEAR(Actuals[[#This Row],[Date]])</f>
        <v>2023</v>
      </c>
      <c r="K17624" s="22">
        <f>MONTH(Actuals[[#This Row],[Date]])</f>
        <v>10</v>
      </c>
      <c r="L17624" s="12"/>
    </row>
    <row r="17625" spans="1:12" x14ac:dyDescent="0.3">
      <c r="A17625">
        <v>12</v>
      </c>
      <c r="B17625">
        <v>25582</v>
      </c>
      <c r="C17625">
        <v>2</v>
      </c>
      <c r="D17625">
        <v>84000</v>
      </c>
      <c r="E17625" s="46">
        <v>45261</v>
      </c>
      <c r="F17625">
        <v>-6.08</v>
      </c>
      <c r="I17625" t="str">
        <f>INDEX(LedgerMapping[[#All],[Level 3]],MATCH(Actuals[[#This Row],[Sub Ledger]],LedgerMapping[[#All],[Sub Ledger]],0))</f>
        <v>Depreciation</v>
      </c>
      <c r="J17625" s="22">
        <f>YEAR(Actuals[[#This Row],[Date]])</f>
        <v>2023</v>
      </c>
      <c r="K17625" s="22">
        <f>MONTH(Actuals[[#This Row],[Date]])</f>
        <v>12</v>
      </c>
      <c r="L17625" s="12"/>
    </row>
    <row r="17626" spans="1:12" x14ac:dyDescent="0.3">
      <c r="A17626">
        <v>12</v>
      </c>
      <c r="B17626">
        <v>27779</v>
      </c>
      <c r="C17626">
        <v>2</v>
      </c>
      <c r="D17626">
        <v>84000</v>
      </c>
      <c r="E17626" s="46">
        <v>45322</v>
      </c>
      <c r="F17626">
        <v>-24.16</v>
      </c>
      <c r="I17626" t="str">
        <f>INDEX(LedgerMapping[[#All],[Level 3]],MATCH(Actuals[[#This Row],[Sub Ledger]],LedgerMapping[[#All],[Sub Ledger]],0))</f>
        <v>Depreciation</v>
      </c>
      <c r="J17626" s="22">
        <f>YEAR(Actuals[[#This Row],[Date]])</f>
        <v>2024</v>
      </c>
      <c r="K17626" s="22">
        <f>MONTH(Actuals[[#This Row],[Date]])</f>
        <v>1</v>
      </c>
      <c r="L17626" s="12"/>
    </row>
    <row r="17627" spans="1:12" x14ac:dyDescent="0.3">
      <c r="A17627">
        <v>12</v>
      </c>
      <c r="B17627">
        <v>28931</v>
      </c>
      <c r="C17627">
        <v>2</v>
      </c>
      <c r="D17627">
        <v>84000</v>
      </c>
      <c r="E17627" s="46">
        <v>45354</v>
      </c>
      <c r="F17627">
        <v>-22.04</v>
      </c>
      <c r="I17627" t="str">
        <f>INDEX(LedgerMapping[[#All],[Level 3]],MATCH(Actuals[[#This Row],[Sub Ledger]],LedgerMapping[[#All],[Sub Ledger]],0))</f>
        <v>Depreciation</v>
      </c>
      <c r="J17627" s="22">
        <f>YEAR(Actuals[[#This Row],[Date]])</f>
        <v>2024</v>
      </c>
      <c r="K17627" s="22">
        <f>MONTH(Actuals[[#This Row],[Date]])</f>
        <v>3</v>
      </c>
      <c r="L17627" s="12"/>
    </row>
    <row r="17628" spans="1:12" x14ac:dyDescent="0.3">
      <c r="A17628">
        <v>12</v>
      </c>
      <c r="B17628">
        <v>31184</v>
      </c>
      <c r="C17628">
        <v>2</v>
      </c>
      <c r="D17628">
        <v>84000</v>
      </c>
      <c r="E17628" s="46">
        <v>45415</v>
      </c>
      <c r="F17628">
        <v>-36.93</v>
      </c>
      <c r="I17628" t="str">
        <f>INDEX(LedgerMapping[[#All],[Level 3]],MATCH(Actuals[[#This Row],[Sub Ledger]],LedgerMapping[[#All],[Sub Ledger]],0))</f>
        <v>Depreciation</v>
      </c>
      <c r="J17628" s="22">
        <f>YEAR(Actuals[[#This Row],[Date]])</f>
        <v>2024</v>
      </c>
      <c r="K17628" s="22">
        <f>MONTH(Actuals[[#This Row],[Date]])</f>
        <v>5</v>
      </c>
      <c r="L17628" s="12"/>
    </row>
    <row r="17629" spans="1:12" x14ac:dyDescent="0.3">
      <c r="A17629">
        <v>12</v>
      </c>
      <c r="B17629">
        <v>33433</v>
      </c>
      <c r="C17629">
        <v>2</v>
      </c>
      <c r="D17629">
        <v>84000</v>
      </c>
      <c r="E17629" s="46">
        <v>45476</v>
      </c>
      <c r="F17629">
        <v>-20.97</v>
      </c>
      <c r="I17629" t="str">
        <f>INDEX(LedgerMapping[[#All],[Level 3]],MATCH(Actuals[[#This Row],[Sub Ledger]],LedgerMapping[[#All],[Sub Ledger]],0))</f>
        <v>Depreciation</v>
      </c>
      <c r="J17629" s="22">
        <f>YEAR(Actuals[[#This Row],[Date]])</f>
        <v>2024</v>
      </c>
      <c r="K17629" s="22">
        <f>MONTH(Actuals[[#This Row],[Date]])</f>
        <v>7</v>
      </c>
      <c r="L17629" s="12"/>
    </row>
    <row r="17630" spans="1:12" x14ac:dyDescent="0.3">
      <c r="A17630">
        <v>12</v>
      </c>
      <c r="B17630">
        <v>34583</v>
      </c>
      <c r="C17630">
        <v>2</v>
      </c>
      <c r="D17630">
        <v>84000</v>
      </c>
      <c r="E17630" s="46">
        <v>45507</v>
      </c>
      <c r="F17630">
        <v>-35.869999999999997</v>
      </c>
      <c r="I17630" t="str">
        <f>INDEX(LedgerMapping[[#All],[Level 3]],MATCH(Actuals[[#This Row],[Sub Ledger]],LedgerMapping[[#All],[Sub Ledger]],0))</f>
        <v>Depreciation</v>
      </c>
      <c r="J17630" s="22">
        <f>YEAR(Actuals[[#This Row],[Date]])</f>
        <v>2024</v>
      </c>
      <c r="K17630" s="22">
        <f>MONTH(Actuals[[#This Row],[Date]])</f>
        <v>8</v>
      </c>
      <c r="L17630" s="12"/>
    </row>
    <row r="17631" spans="1:12" x14ac:dyDescent="0.3">
      <c r="A17631">
        <v>12</v>
      </c>
      <c r="B17631">
        <v>35735</v>
      </c>
      <c r="C17631">
        <v>2</v>
      </c>
      <c r="D17631">
        <v>84000</v>
      </c>
      <c r="E17631" s="46">
        <v>45536</v>
      </c>
      <c r="F17631">
        <v>-50.76</v>
      </c>
      <c r="I17631" t="str">
        <f>INDEX(LedgerMapping[[#All],[Level 3]],MATCH(Actuals[[#This Row],[Sub Ledger]],LedgerMapping[[#All],[Sub Ledger]],0))</f>
        <v>Depreciation</v>
      </c>
      <c r="J17631" s="22">
        <f>YEAR(Actuals[[#This Row],[Date]])</f>
        <v>2024</v>
      </c>
      <c r="K17631" s="22">
        <f>MONTH(Actuals[[#This Row],[Date]])</f>
        <v>9</v>
      </c>
      <c r="L17631" s="12"/>
    </row>
    <row r="17632" spans="1:12" x14ac:dyDescent="0.3">
      <c r="A17632">
        <v>12</v>
      </c>
      <c r="B17632">
        <v>36884</v>
      </c>
      <c r="C17632">
        <v>2</v>
      </c>
      <c r="D17632">
        <v>84000</v>
      </c>
      <c r="E17632" s="46">
        <v>45567</v>
      </c>
      <c r="F17632">
        <v>-20.97</v>
      </c>
      <c r="I17632" t="str">
        <f>INDEX(LedgerMapping[[#All],[Level 3]],MATCH(Actuals[[#This Row],[Sub Ledger]],LedgerMapping[[#All],[Sub Ledger]],0))</f>
        <v>Depreciation</v>
      </c>
      <c r="J17632" s="22">
        <f>YEAR(Actuals[[#This Row],[Date]])</f>
        <v>2024</v>
      </c>
      <c r="K17632" s="22">
        <f>MONTH(Actuals[[#This Row],[Date]])</f>
        <v>10</v>
      </c>
      <c r="L17632" s="12"/>
    </row>
    <row r="17633" spans="1:12" x14ac:dyDescent="0.3">
      <c r="A17633">
        <v>12</v>
      </c>
      <c r="B17633">
        <v>38034</v>
      </c>
      <c r="C17633">
        <v>2</v>
      </c>
      <c r="D17633">
        <v>84000</v>
      </c>
      <c r="E17633" s="46">
        <v>45597</v>
      </c>
      <c r="F17633">
        <v>-19.91</v>
      </c>
      <c r="I17633" t="str">
        <f>INDEX(LedgerMapping[[#All],[Level 3]],MATCH(Actuals[[#This Row],[Sub Ledger]],LedgerMapping[[#All],[Sub Ledger]],0))</f>
        <v>Depreciation</v>
      </c>
      <c r="J17633" s="22">
        <f>YEAR(Actuals[[#This Row],[Date]])</f>
        <v>2024</v>
      </c>
      <c r="K17633" s="22">
        <f>MONTH(Actuals[[#This Row],[Date]])</f>
        <v>11</v>
      </c>
      <c r="L17633" s="12"/>
    </row>
    <row r="17634" spans="1:12" x14ac:dyDescent="0.3">
      <c r="A17634">
        <v>12</v>
      </c>
      <c r="B17634">
        <v>39186</v>
      </c>
      <c r="C17634">
        <v>2</v>
      </c>
      <c r="D17634">
        <v>84000</v>
      </c>
      <c r="E17634" s="46">
        <v>45628</v>
      </c>
      <c r="F17634">
        <v>-50.76</v>
      </c>
      <c r="I17634" t="str">
        <f>INDEX(LedgerMapping[[#All],[Level 3]],MATCH(Actuals[[#This Row],[Sub Ledger]],LedgerMapping[[#All],[Sub Ledger]],0))</f>
        <v>Depreciation</v>
      </c>
      <c r="J17634" s="22">
        <f>YEAR(Actuals[[#This Row],[Date]])</f>
        <v>2024</v>
      </c>
      <c r="K17634" s="22">
        <f>MONTH(Actuals[[#This Row],[Date]])</f>
        <v>12</v>
      </c>
      <c r="L17634" s="12"/>
    </row>
    <row r="17635" spans="1:12" x14ac:dyDescent="0.3">
      <c r="A17635">
        <v>12</v>
      </c>
      <c r="B17635">
        <v>14437</v>
      </c>
      <c r="C17635">
        <v>2</v>
      </c>
      <c r="D17635">
        <v>85000</v>
      </c>
      <c r="E17635" s="46">
        <v>44927</v>
      </c>
      <c r="F17635">
        <v>-3.95</v>
      </c>
      <c r="I17635" t="str">
        <f>INDEX(LedgerMapping[[#All],[Level 3]],MATCH(Actuals[[#This Row],[Sub Ledger]],LedgerMapping[[#All],[Sub Ledger]],0))</f>
        <v>Ammortisation</v>
      </c>
      <c r="J17635" s="22">
        <f>YEAR(Actuals[[#This Row],[Date]])</f>
        <v>2023</v>
      </c>
      <c r="K17635" s="22">
        <f>MONTH(Actuals[[#This Row],[Date]])</f>
        <v>1</v>
      </c>
      <c r="L17635" s="12"/>
    </row>
    <row r="17636" spans="1:12" x14ac:dyDescent="0.3">
      <c r="A17636">
        <v>12</v>
      </c>
      <c r="B17636">
        <v>16447</v>
      </c>
      <c r="C17636">
        <v>2</v>
      </c>
      <c r="D17636">
        <v>85000</v>
      </c>
      <c r="E17636" s="46">
        <v>44988</v>
      </c>
      <c r="F17636">
        <v>-3.95</v>
      </c>
      <c r="I17636" t="str">
        <f>INDEX(LedgerMapping[[#All],[Level 3]],MATCH(Actuals[[#This Row],[Sub Ledger]],LedgerMapping[[#All],[Sub Ledger]],0))</f>
        <v>Ammortisation</v>
      </c>
      <c r="J17636" s="22">
        <f>YEAR(Actuals[[#This Row],[Date]])</f>
        <v>2023</v>
      </c>
      <c r="K17636" s="22">
        <f>MONTH(Actuals[[#This Row],[Date]])</f>
        <v>3</v>
      </c>
      <c r="L17636" s="12"/>
    </row>
    <row r="17637" spans="1:12" x14ac:dyDescent="0.3">
      <c r="A17637">
        <v>12</v>
      </c>
      <c r="B17637">
        <v>17479</v>
      </c>
      <c r="C17637">
        <v>2</v>
      </c>
      <c r="D17637">
        <v>85000</v>
      </c>
      <c r="E17637" s="46">
        <v>45018</v>
      </c>
      <c r="F17637">
        <v>-5.01</v>
      </c>
      <c r="I17637" t="str">
        <f>INDEX(LedgerMapping[[#All],[Level 3]],MATCH(Actuals[[#This Row],[Sub Ledger]],LedgerMapping[[#All],[Sub Ledger]],0))</f>
        <v>Ammortisation</v>
      </c>
      <c r="J17637" s="22">
        <f>YEAR(Actuals[[#This Row],[Date]])</f>
        <v>2023</v>
      </c>
      <c r="K17637" s="22">
        <f>MONTH(Actuals[[#This Row],[Date]])</f>
        <v>4</v>
      </c>
      <c r="L17637" s="12"/>
    </row>
    <row r="17638" spans="1:12" x14ac:dyDescent="0.3">
      <c r="A17638">
        <v>12</v>
      </c>
      <c r="B17638">
        <v>19512</v>
      </c>
      <c r="C17638">
        <v>2</v>
      </c>
      <c r="D17638">
        <v>85000</v>
      </c>
      <c r="E17638" s="46">
        <v>45079</v>
      </c>
      <c r="F17638">
        <v>-5.01</v>
      </c>
      <c r="I17638" t="str">
        <f>INDEX(LedgerMapping[[#All],[Level 3]],MATCH(Actuals[[#This Row],[Sub Ledger]],LedgerMapping[[#All],[Sub Ledger]],0))</f>
        <v>Ammortisation</v>
      </c>
      <c r="J17638" s="22">
        <f>YEAR(Actuals[[#This Row],[Date]])</f>
        <v>2023</v>
      </c>
      <c r="K17638" s="22">
        <f>MONTH(Actuals[[#This Row],[Date]])</f>
        <v>6</v>
      </c>
      <c r="L17638" s="12"/>
    </row>
    <row r="17639" spans="1:12" x14ac:dyDescent="0.3">
      <c r="A17639">
        <v>12</v>
      </c>
      <c r="B17639">
        <v>20541</v>
      </c>
      <c r="C17639">
        <v>2</v>
      </c>
      <c r="D17639">
        <v>85000</v>
      </c>
      <c r="E17639" s="46">
        <v>45110</v>
      </c>
      <c r="F17639">
        <v>-3.95</v>
      </c>
      <c r="I17639" t="str">
        <f>INDEX(LedgerMapping[[#All],[Level 3]],MATCH(Actuals[[#This Row],[Sub Ledger]],LedgerMapping[[#All],[Sub Ledger]],0))</f>
        <v>Ammortisation</v>
      </c>
      <c r="J17639" s="22">
        <f>YEAR(Actuals[[#This Row],[Date]])</f>
        <v>2023</v>
      </c>
      <c r="K17639" s="22">
        <f>MONTH(Actuals[[#This Row],[Date]])</f>
        <v>7</v>
      </c>
      <c r="L17639" s="12"/>
    </row>
    <row r="17640" spans="1:12" x14ac:dyDescent="0.3">
      <c r="A17640">
        <v>12</v>
      </c>
      <c r="B17640">
        <v>24552</v>
      </c>
      <c r="C17640">
        <v>2</v>
      </c>
      <c r="D17640">
        <v>85000</v>
      </c>
      <c r="E17640" s="46">
        <v>45230</v>
      </c>
      <c r="F17640">
        <v>-2.89</v>
      </c>
      <c r="I17640" t="str">
        <f>INDEX(LedgerMapping[[#All],[Level 3]],MATCH(Actuals[[#This Row],[Sub Ledger]],LedgerMapping[[#All],[Sub Ledger]],0))</f>
        <v>Ammortisation</v>
      </c>
      <c r="J17640" s="22">
        <f>YEAR(Actuals[[#This Row],[Date]])</f>
        <v>2023</v>
      </c>
      <c r="K17640" s="22">
        <f>MONTH(Actuals[[#This Row],[Date]])</f>
        <v>10</v>
      </c>
      <c r="L17640" s="12"/>
    </row>
    <row r="17641" spans="1:12" x14ac:dyDescent="0.3">
      <c r="A17641">
        <v>12</v>
      </c>
      <c r="B17641">
        <v>25583</v>
      </c>
      <c r="C17641">
        <v>2</v>
      </c>
      <c r="D17641">
        <v>85000</v>
      </c>
      <c r="E17641" s="46">
        <v>45261</v>
      </c>
      <c r="F17641">
        <v>-5.01</v>
      </c>
      <c r="I17641" t="str">
        <f>INDEX(LedgerMapping[[#All],[Level 3]],MATCH(Actuals[[#This Row],[Sub Ledger]],LedgerMapping[[#All],[Sub Ledger]],0))</f>
        <v>Ammortisation</v>
      </c>
      <c r="J17641" s="22">
        <f>YEAR(Actuals[[#This Row],[Date]])</f>
        <v>2023</v>
      </c>
      <c r="K17641" s="22">
        <f>MONTH(Actuals[[#This Row],[Date]])</f>
        <v>12</v>
      </c>
      <c r="L17641" s="12"/>
    </row>
    <row r="17642" spans="1:12" x14ac:dyDescent="0.3">
      <c r="A17642">
        <v>12</v>
      </c>
      <c r="B17642">
        <v>27780</v>
      </c>
      <c r="C17642">
        <v>2</v>
      </c>
      <c r="D17642">
        <v>85000</v>
      </c>
      <c r="E17642" s="46">
        <v>45322</v>
      </c>
      <c r="F17642">
        <v>-22.04</v>
      </c>
      <c r="I17642" t="str">
        <f>INDEX(LedgerMapping[[#All],[Level 3]],MATCH(Actuals[[#This Row],[Sub Ledger]],LedgerMapping[[#All],[Sub Ledger]],0))</f>
        <v>Ammortisation</v>
      </c>
      <c r="J17642" s="22">
        <f>YEAR(Actuals[[#This Row],[Date]])</f>
        <v>2024</v>
      </c>
      <c r="K17642" s="22">
        <f>MONTH(Actuals[[#This Row],[Date]])</f>
        <v>1</v>
      </c>
      <c r="L17642" s="12"/>
    </row>
    <row r="17643" spans="1:12" x14ac:dyDescent="0.3">
      <c r="A17643">
        <v>12</v>
      </c>
      <c r="B17643">
        <v>28932</v>
      </c>
      <c r="C17643">
        <v>2</v>
      </c>
      <c r="D17643">
        <v>85000</v>
      </c>
      <c r="E17643" s="46">
        <v>45354</v>
      </c>
      <c r="F17643">
        <v>-19.91</v>
      </c>
      <c r="I17643" t="str">
        <f>INDEX(LedgerMapping[[#All],[Level 3]],MATCH(Actuals[[#This Row],[Sub Ledger]],LedgerMapping[[#All],[Sub Ledger]],0))</f>
        <v>Ammortisation</v>
      </c>
      <c r="J17643" s="22">
        <f>YEAR(Actuals[[#This Row],[Date]])</f>
        <v>2024</v>
      </c>
      <c r="K17643" s="22">
        <f>MONTH(Actuals[[#This Row],[Date]])</f>
        <v>3</v>
      </c>
      <c r="L17643" s="12"/>
    </row>
    <row r="17644" spans="1:12" x14ac:dyDescent="0.3">
      <c r="A17644">
        <v>12</v>
      </c>
      <c r="B17644">
        <v>30059</v>
      </c>
      <c r="C17644">
        <v>2</v>
      </c>
      <c r="D17644">
        <v>85000</v>
      </c>
      <c r="E17644" s="46">
        <v>45384</v>
      </c>
      <c r="F17644">
        <v>-20.97</v>
      </c>
      <c r="I17644" t="str">
        <f>INDEX(LedgerMapping[[#All],[Level 3]],MATCH(Actuals[[#This Row],[Sub Ledger]],LedgerMapping[[#All],[Sub Ledger]],0))</f>
        <v>Ammortisation</v>
      </c>
      <c r="J17644" s="22">
        <f>YEAR(Actuals[[#This Row],[Date]])</f>
        <v>2024</v>
      </c>
      <c r="K17644" s="22">
        <f>MONTH(Actuals[[#This Row],[Date]])</f>
        <v>4</v>
      </c>
      <c r="L17644" s="12"/>
    </row>
    <row r="17645" spans="1:12" x14ac:dyDescent="0.3">
      <c r="A17645">
        <v>12</v>
      </c>
      <c r="B17645">
        <v>31185</v>
      </c>
      <c r="C17645">
        <v>2</v>
      </c>
      <c r="D17645">
        <v>85000</v>
      </c>
      <c r="E17645" s="46">
        <v>45415</v>
      </c>
      <c r="F17645">
        <v>-35.869999999999997</v>
      </c>
      <c r="I17645" t="str">
        <f>INDEX(LedgerMapping[[#All],[Level 3]],MATCH(Actuals[[#This Row],[Sub Ledger]],LedgerMapping[[#All],[Sub Ledger]],0))</f>
        <v>Ammortisation</v>
      </c>
      <c r="J17645" s="22">
        <f>YEAR(Actuals[[#This Row],[Date]])</f>
        <v>2024</v>
      </c>
      <c r="K17645" s="22">
        <f>MONTH(Actuals[[#This Row],[Date]])</f>
        <v>5</v>
      </c>
      <c r="L17645" s="12"/>
    </row>
    <row r="17646" spans="1:12" x14ac:dyDescent="0.3">
      <c r="A17646">
        <v>12</v>
      </c>
      <c r="B17646">
        <v>33434</v>
      </c>
      <c r="C17646">
        <v>2</v>
      </c>
      <c r="D17646">
        <v>85000</v>
      </c>
      <c r="E17646" s="46">
        <v>45476</v>
      </c>
      <c r="F17646">
        <v>-19.91</v>
      </c>
      <c r="I17646" t="str">
        <f>INDEX(LedgerMapping[[#All],[Level 3]],MATCH(Actuals[[#This Row],[Sub Ledger]],LedgerMapping[[#All],[Sub Ledger]],0))</f>
        <v>Ammortisation</v>
      </c>
      <c r="J17646" s="22">
        <f>YEAR(Actuals[[#This Row],[Date]])</f>
        <v>2024</v>
      </c>
      <c r="K17646" s="22">
        <f>MONTH(Actuals[[#This Row],[Date]])</f>
        <v>7</v>
      </c>
      <c r="L17646" s="12"/>
    </row>
    <row r="17647" spans="1:12" x14ac:dyDescent="0.3">
      <c r="A17647">
        <v>12</v>
      </c>
      <c r="B17647">
        <v>34584</v>
      </c>
      <c r="C17647">
        <v>2</v>
      </c>
      <c r="D17647">
        <v>85000</v>
      </c>
      <c r="E17647" s="46">
        <v>45507</v>
      </c>
      <c r="F17647">
        <v>-34.799999999999997</v>
      </c>
      <c r="I17647" t="str">
        <f>INDEX(LedgerMapping[[#All],[Level 3]],MATCH(Actuals[[#This Row],[Sub Ledger]],LedgerMapping[[#All],[Sub Ledger]],0))</f>
        <v>Ammortisation</v>
      </c>
      <c r="J17647" s="22">
        <f>YEAR(Actuals[[#This Row],[Date]])</f>
        <v>2024</v>
      </c>
      <c r="K17647" s="22">
        <f>MONTH(Actuals[[#This Row],[Date]])</f>
        <v>8</v>
      </c>
      <c r="L17647" s="12"/>
    </row>
    <row r="17648" spans="1:12" x14ac:dyDescent="0.3">
      <c r="A17648">
        <v>12</v>
      </c>
      <c r="B17648">
        <v>35736</v>
      </c>
      <c r="C17648">
        <v>2</v>
      </c>
      <c r="D17648">
        <v>85000</v>
      </c>
      <c r="E17648" s="46">
        <v>45536</v>
      </c>
      <c r="F17648">
        <v>-44.38</v>
      </c>
      <c r="I17648" t="str">
        <f>INDEX(LedgerMapping[[#All],[Level 3]],MATCH(Actuals[[#This Row],[Sub Ledger]],LedgerMapping[[#All],[Sub Ledger]],0))</f>
        <v>Ammortisation</v>
      </c>
      <c r="J17648" s="22">
        <f>YEAR(Actuals[[#This Row],[Date]])</f>
        <v>2024</v>
      </c>
      <c r="K17648" s="22">
        <f>MONTH(Actuals[[#This Row],[Date]])</f>
        <v>9</v>
      </c>
      <c r="L17648" s="12"/>
    </row>
    <row r="17649" spans="1:12" x14ac:dyDescent="0.3">
      <c r="A17649">
        <v>12</v>
      </c>
      <c r="B17649">
        <v>36885</v>
      </c>
      <c r="C17649">
        <v>2</v>
      </c>
      <c r="D17649">
        <v>85000</v>
      </c>
      <c r="E17649" s="46">
        <v>45567</v>
      </c>
      <c r="F17649">
        <v>-19.91</v>
      </c>
      <c r="I17649" t="str">
        <f>INDEX(LedgerMapping[[#All],[Level 3]],MATCH(Actuals[[#This Row],[Sub Ledger]],LedgerMapping[[#All],[Sub Ledger]],0))</f>
        <v>Ammortisation</v>
      </c>
      <c r="J17649" s="22">
        <f>YEAR(Actuals[[#This Row],[Date]])</f>
        <v>2024</v>
      </c>
      <c r="K17649" s="22">
        <f>MONTH(Actuals[[#This Row],[Date]])</f>
        <v>10</v>
      </c>
      <c r="L17649" s="12"/>
    </row>
    <row r="17650" spans="1:12" x14ac:dyDescent="0.3">
      <c r="A17650">
        <v>12</v>
      </c>
      <c r="B17650">
        <v>38035</v>
      </c>
      <c r="C17650">
        <v>2</v>
      </c>
      <c r="D17650">
        <v>85000</v>
      </c>
      <c r="E17650" s="46">
        <v>45597</v>
      </c>
      <c r="F17650">
        <v>-18.84</v>
      </c>
      <c r="I17650" t="str">
        <f>INDEX(LedgerMapping[[#All],[Level 3]],MATCH(Actuals[[#This Row],[Sub Ledger]],LedgerMapping[[#All],[Sub Ledger]],0))</f>
        <v>Ammortisation</v>
      </c>
      <c r="J17650" s="22">
        <f>YEAR(Actuals[[#This Row],[Date]])</f>
        <v>2024</v>
      </c>
      <c r="K17650" s="22">
        <f>MONTH(Actuals[[#This Row],[Date]])</f>
        <v>11</v>
      </c>
      <c r="L17650" s="12"/>
    </row>
    <row r="17651" spans="1:12" x14ac:dyDescent="0.3">
      <c r="A17651">
        <v>12</v>
      </c>
      <c r="B17651">
        <v>39187</v>
      </c>
      <c r="C17651">
        <v>2</v>
      </c>
      <c r="D17651">
        <v>85000</v>
      </c>
      <c r="E17651" s="46">
        <v>45628</v>
      </c>
      <c r="F17651">
        <v>-44.38</v>
      </c>
      <c r="I17651" t="str">
        <f>INDEX(LedgerMapping[[#All],[Level 3]],MATCH(Actuals[[#This Row],[Sub Ledger]],LedgerMapping[[#All],[Sub Ledger]],0))</f>
        <v>Ammortisation</v>
      </c>
      <c r="J17651" s="22">
        <f>YEAR(Actuals[[#This Row],[Date]])</f>
        <v>2024</v>
      </c>
      <c r="K17651" s="22">
        <f>MONTH(Actuals[[#This Row],[Date]])</f>
        <v>12</v>
      </c>
      <c r="L17651" s="12"/>
    </row>
    <row r="17652" spans="1:12" x14ac:dyDescent="0.3">
      <c r="A17652">
        <v>12</v>
      </c>
      <c r="B17652">
        <v>14438</v>
      </c>
      <c r="C17652">
        <v>2</v>
      </c>
      <c r="D17652">
        <v>87000</v>
      </c>
      <c r="E17652" s="46">
        <v>44927</v>
      </c>
      <c r="F17652">
        <v>-19.91</v>
      </c>
      <c r="I17652" t="str">
        <f>INDEX(LedgerMapping[[#All],[Level 3]],MATCH(Actuals[[#This Row],[Sub Ledger]],LedgerMapping[[#All],[Sub Ledger]],0))</f>
        <v>Administration</v>
      </c>
      <c r="J17652" s="22">
        <f>YEAR(Actuals[[#This Row],[Date]])</f>
        <v>2023</v>
      </c>
      <c r="K17652" s="22">
        <f>MONTH(Actuals[[#This Row],[Date]])</f>
        <v>1</v>
      </c>
      <c r="L17652" s="12"/>
    </row>
    <row r="17653" spans="1:12" x14ac:dyDescent="0.3">
      <c r="A17653">
        <v>12</v>
      </c>
      <c r="B17653">
        <v>16448</v>
      </c>
      <c r="C17653">
        <v>2</v>
      </c>
      <c r="D17653">
        <v>87000</v>
      </c>
      <c r="E17653" s="46">
        <v>44988</v>
      </c>
      <c r="F17653">
        <v>-19.91</v>
      </c>
      <c r="I17653" t="str">
        <f>INDEX(LedgerMapping[[#All],[Level 3]],MATCH(Actuals[[#This Row],[Sub Ledger]],LedgerMapping[[#All],[Sub Ledger]],0))</f>
        <v>Administration</v>
      </c>
      <c r="J17653" s="22">
        <f>YEAR(Actuals[[#This Row],[Date]])</f>
        <v>2023</v>
      </c>
      <c r="K17653" s="22">
        <f>MONTH(Actuals[[#This Row],[Date]])</f>
        <v>3</v>
      </c>
      <c r="L17653" s="12"/>
    </row>
    <row r="17654" spans="1:12" x14ac:dyDescent="0.3">
      <c r="A17654">
        <v>12</v>
      </c>
      <c r="B17654">
        <v>17480</v>
      </c>
      <c r="C17654">
        <v>2</v>
      </c>
      <c r="D17654">
        <v>87000</v>
      </c>
      <c r="E17654" s="46">
        <v>45018</v>
      </c>
      <c r="F17654">
        <v>-19.91</v>
      </c>
      <c r="I17654" t="str">
        <f>INDEX(LedgerMapping[[#All],[Level 3]],MATCH(Actuals[[#This Row],[Sub Ledger]],LedgerMapping[[#All],[Sub Ledger]],0))</f>
        <v>Administration</v>
      </c>
      <c r="J17654" s="22">
        <f>YEAR(Actuals[[#This Row],[Date]])</f>
        <v>2023</v>
      </c>
      <c r="K17654" s="22">
        <f>MONTH(Actuals[[#This Row],[Date]])</f>
        <v>4</v>
      </c>
      <c r="L17654" s="12"/>
    </row>
    <row r="17655" spans="1:12" x14ac:dyDescent="0.3">
      <c r="A17655">
        <v>12</v>
      </c>
      <c r="B17655">
        <v>19513</v>
      </c>
      <c r="C17655">
        <v>2</v>
      </c>
      <c r="D17655">
        <v>87000</v>
      </c>
      <c r="E17655" s="46">
        <v>45079</v>
      </c>
      <c r="F17655">
        <v>-19.91</v>
      </c>
      <c r="I17655" t="str">
        <f>INDEX(LedgerMapping[[#All],[Level 3]],MATCH(Actuals[[#This Row],[Sub Ledger]],LedgerMapping[[#All],[Sub Ledger]],0))</f>
        <v>Administration</v>
      </c>
      <c r="J17655" s="22">
        <f>YEAR(Actuals[[#This Row],[Date]])</f>
        <v>2023</v>
      </c>
      <c r="K17655" s="22">
        <f>MONTH(Actuals[[#This Row],[Date]])</f>
        <v>6</v>
      </c>
      <c r="L17655" s="12"/>
    </row>
    <row r="17656" spans="1:12" x14ac:dyDescent="0.3">
      <c r="A17656">
        <v>12</v>
      </c>
      <c r="B17656">
        <v>20542</v>
      </c>
      <c r="C17656">
        <v>2</v>
      </c>
      <c r="D17656">
        <v>87000</v>
      </c>
      <c r="E17656" s="46">
        <v>45110</v>
      </c>
      <c r="F17656">
        <v>-19.91</v>
      </c>
      <c r="I17656" t="str">
        <f>INDEX(LedgerMapping[[#All],[Level 3]],MATCH(Actuals[[#This Row],[Sub Ledger]],LedgerMapping[[#All],[Sub Ledger]],0))</f>
        <v>Administration</v>
      </c>
      <c r="J17656" s="22">
        <f>YEAR(Actuals[[#This Row],[Date]])</f>
        <v>2023</v>
      </c>
      <c r="K17656" s="22">
        <f>MONTH(Actuals[[#This Row],[Date]])</f>
        <v>7</v>
      </c>
      <c r="L17656" s="12"/>
    </row>
    <row r="17657" spans="1:12" x14ac:dyDescent="0.3">
      <c r="A17657">
        <v>12</v>
      </c>
      <c r="B17657">
        <v>24553</v>
      </c>
      <c r="C17657">
        <v>2</v>
      </c>
      <c r="D17657">
        <v>87000</v>
      </c>
      <c r="E17657" s="46">
        <v>45230</v>
      </c>
      <c r="F17657">
        <v>-10.33</v>
      </c>
      <c r="I17657" t="str">
        <f>INDEX(LedgerMapping[[#All],[Level 3]],MATCH(Actuals[[#This Row],[Sub Ledger]],LedgerMapping[[#All],[Sub Ledger]],0))</f>
        <v>Administration</v>
      </c>
      <c r="J17657" s="22">
        <f>YEAR(Actuals[[#This Row],[Date]])</f>
        <v>2023</v>
      </c>
      <c r="K17657" s="22">
        <f>MONTH(Actuals[[#This Row],[Date]])</f>
        <v>10</v>
      </c>
      <c r="L17657" s="12"/>
    </row>
    <row r="17658" spans="1:12" x14ac:dyDescent="0.3">
      <c r="A17658">
        <v>12</v>
      </c>
      <c r="B17658">
        <v>25584</v>
      </c>
      <c r="C17658">
        <v>2</v>
      </c>
      <c r="D17658">
        <v>87000</v>
      </c>
      <c r="E17658" s="46">
        <v>45261</v>
      </c>
      <c r="F17658">
        <v>-19.91</v>
      </c>
      <c r="I17658" t="str">
        <f>INDEX(LedgerMapping[[#All],[Level 3]],MATCH(Actuals[[#This Row],[Sub Ledger]],LedgerMapping[[#All],[Sub Ledger]],0))</f>
        <v>Administration</v>
      </c>
      <c r="J17658" s="22">
        <f>YEAR(Actuals[[#This Row],[Date]])</f>
        <v>2023</v>
      </c>
      <c r="K17658" s="22">
        <f>MONTH(Actuals[[#This Row],[Date]])</f>
        <v>12</v>
      </c>
      <c r="L17658" s="12"/>
    </row>
    <row r="17659" spans="1:12" x14ac:dyDescent="0.3">
      <c r="A17659">
        <v>12</v>
      </c>
      <c r="B17659">
        <v>27781</v>
      </c>
      <c r="C17659">
        <v>2</v>
      </c>
      <c r="D17659">
        <v>87000</v>
      </c>
      <c r="E17659" s="46">
        <v>45322</v>
      </c>
      <c r="F17659">
        <v>-96.51</v>
      </c>
      <c r="I17659" t="str">
        <f>INDEX(LedgerMapping[[#All],[Level 3]],MATCH(Actuals[[#This Row],[Sub Ledger]],LedgerMapping[[#All],[Sub Ledger]],0))</f>
        <v>Administration</v>
      </c>
      <c r="J17659" s="22">
        <f>YEAR(Actuals[[#This Row],[Date]])</f>
        <v>2024</v>
      </c>
      <c r="K17659" s="22">
        <f>MONTH(Actuals[[#This Row],[Date]])</f>
        <v>1</v>
      </c>
      <c r="L17659" s="12"/>
    </row>
    <row r="17660" spans="1:12" x14ac:dyDescent="0.3">
      <c r="A17660">
        <v>12</v>
      </c>
      <c r="B17660">
        <v>28933</v>
      </c>
      <c r="C17660">
        <v>2</v>
      </c>
      <c r="D17660">
        <v>87000</v>
      </c>
      <c r="E17660" s="46">
        <v>45354</v>
      </c>
      <c r="F17660">
        <v>-96.51</v>
      </c>
      <c r="I17660" t="str">
        <f>INDEX(LedgerMapping[[#All],[Level 3]],MATCH(Actuals[[#This Row],[Sub Ledger]],LedgerMapping[[#All],[Sub Ledger]],0))</f>
        <v>Administration</v>
      </c>
      <c r="J17660" s="22">
        <f>YEAR(Actuals[[#This Row],[Date]])</f>
        <v>2024</v>
      </c>
      <c r="K17660" s="22">
        <f>MONTH(Actuals[[#This Row],[Date]])</f>
        <v>3</v>
      </c>
      <c r="L17660" s="12"/>
    </row>
    <row r="17661" spans="1:12" x14ac:dyDescent="0.3">
      <c r="A17661">
        <v>12</v>
      </c>
      <c r="B17661">
        <v>30060</v>
      </c>
      <c r="C17661">
        <v>2</v>
      </c>
      <c r="D17661">
        <v>87000</v>
      </c>
      <c r="E17661" s="46">
        <v>45384</v>
      </c>
      <c r="F17661">
        <v>-96.51</v>
      </c>
      <c r="I17661" t="str">
        <f>INDEX(LedgerMapping[[#All],[Level 3]],MATCH(Actuals[[#This Row],[Sub Ledger]],LedgerMapping[[#All],[Sub Ledger]],0))</f>
        <v>Administration</v>
      </c>
      <c r="J17661" s="22">
        <f>YEAR(Actuals[[#This Row],[Date]])</f>
        <v>2024</v>
      </c>
      <c r="K17661" s="22">
        <f>MONTH(Actuals[[#This Row],[Date]])</f>
        <v>4</v>
      </c>
      <c r="L17661" s="12"/>
    </row>
    <row r="17662" spans="1:12" x14ac:dyDescent="0.3">
      <c r="A17662">
        <v>12</v>
      </c>
      <c r="B17662">
        <v>31186</v>
      </c>
      <c r="C17662">
        <v>2</v>
      </c>
      <c r="D17662">
        <v>87000</v>
      </c>
      <c r="E17662" s="46">
        <v>45415</v>
      </c>
      <c r="F17662">
        <v>-192.25</v>
      </c>
      <c r="I17662" t="str">
        <f>INDEX(LedgerMapping[[#All],[Level 3]],MATCH(Actuals[[#This Row],[Sub Ledger]],LedgerMapping[[#All],[Sub Ledger]],0))</f>
        <v>Administration</v>
      </c>
      <c r="J17662" s="22">
        <f>YEAR(Actuals[[#This Row],[Date]])</f>
        <v>2024</v>
      </c>
      <c r="K17662" s="22">
        <f>MONTH(Actuals[[#This Row],[Date]])</f>
        <v>5</v>
      </c>
      <c r="L17662" s="12"/>
    </row>
    <row r="17663" spans="1:12" x14ac:dyDescent="0.3">
      <c r="A17663">
        <v>12</v>
      </c>
      <c r="B17663">
        <v>33435</v>
      </c>
      <c r="C17663">
        <v>2</v>
      </c>
      <c r="D17663">
        <v>87000</v>
      </c>
      <c r="E17663" s="46">
        <v>45476</v>
      </c>
      <c r="F17663">
        <v>-96.51</v>
      </c>
      <c r="I17663" t="str">
        <f>INDEX(LedgerMapping[[#All],[Level 3]],MATCH(Actuals[[#This Row],[Sub Ledger]],LedgerMapping[[#All],[Sub Ledger]],0))</f>
        <v>Administration</v>
      </c>
      <c r="J17663" s="22">
        <f>YEAR(Actuals[[#This Row],[Date]])</f>
        <v>2024</v>
      </c>
      <c r="K17663" s="22">
        <f>MONTH(Actuals[[#This Row],[Date]])</f>
        <v>7</v>
      </c>
      <c r="L17663" s="12"/>
    </row>
    <row r="17664" spans="1:12" x14ac:dyDescent="0.3">
      <c r="A17664">
        <v>12</v>
      </c>
      <c r="B17664">
        <v>34585</v>
      </c>
      <c r="C17664">
        <v>2</v>
      </c>
      <c r="D17664">
        <v>87000</v>
      </c>
      <c r="E17664" s="46">
        <v>45507</v>
      </c>
      <c r="F17664">
        <v>-192.25</v>
      </c>
      <c r="I17664" t="str">
        <f>INDEX(LedgerMapping[[#All],[Level 3]],MATCH(Actuals[[#This Row],[Sub Ledger]],LedgerMapping[[#All],[Sub Ledger]],0))</f>
        <v>Administration</v>
      </c>
      <c r="J17664" s="22">
        <f>YEAR(Actuals[[#This Row],[Date]])</f>
        <v>2024</v>
      </c>
      <c r="K17664" s="22">
        <f>MONTH(Actuals[[#This Row],[Date]])</f>
        <v>8</v>
      </c>
      <c r="L17664" s="12"/>
    </row>
    <row r="17665" spans="1:12" x14ac:dyDescent="0.3">
      <c r="A17665">
        <v>12</v>
      </c>
      <c r="B17665">
        <v>35737</v>
      </c>
      <c r="C17665">
        <v>2</v>
      </c>
      <c r="D17665">
        <v>87000</v>
      </c>
      <c r="E17665" s="46">
        <v>45536</v>
      </c>
      <c r="F17665">
        <v>-192.25</v>
      </c>
      <c r="I17665" t="str">
        <f>INDEX(LedgerMapping[[#All],[Level 3]],MATCH(Actuals[[#This Row],[Sub Ledger]],LedgerMapping[[#All],[Sub Ledger]],0))</f>
        <v>Administration</v>
      </c>
      <c r="J17665" s="22">
        <f>YEAR(Actuals[[#This Row],[Date]])</f>
        <v>2024</v>
      </c>
      <c r="K17665" s="22">
        <f>MONTH(Actuals[[#This Row],[Date]])</f>
        <v>9</v>
      </c>
      <c r="L17665" s="12"/>
    </row>
    <row r="17666" spans="1:12" x14ac:dyDescent="0.3">
      <c r="A17666">
        <v>12</v>
      </c>
      <c r="B17666">
        <v>36886</v>
      </c>
      <c r="C17666">
        <v>2</v>
      </c>
      <c r="D17666">
        <v>87000</v>
      </c>
      <c r="E17666" s="46">
        <v>45567</v>
      </c>
      <c r="F17666">
        <v>-96.51</v>
      </c>
      <c r="I17666" t="str">
        <f>INDEX(LedgerMapping[[#All],[Level 3]],MATCH(Actuals[[#This Row],[Sub Ledger]],LedgerMapping[[#All],[Sub Ledger]],0))</f>
        <v>Administration</v>
      </c>
      <c r="J17666" s="22">
        <f>YEAR(Actuals[[#This Row],[Date]])</f>
        <v>2024</v>
      </c>
      <c r="K17666" s="22">
        <f>MONTH(Actuals[[#This Row],[Date]])</f>
        <v>10</v>
      </c>
      <c r="L17666" s="12"/>
    </row>
    <row r="17667" spans="1:12" x14ac:dyDescent="0.3">
      <c r="A17667">
        <v>12</v>
      </c>
      <c r="B17667">
        <v>38036</v>
      </c>
      <c r="C17667">
        <v>2</v>
      </c>
      <c r="D17667">
        <v>87000</v>
      </c>
      <c r="E17667" s="46">
        <v>45597</v>
      </c>
      <c r="F17667">
        <v>-96.51</v>
      </c>
      <c r="I17667" t="str">
        <f>INDEX(LedgerMapping[[#All],[Level 3]],MATCH(Actuals[[#This Row],[Sub Ledger]],LedgerMapping[[#All],[Sub Ledger]],0))</f>
        <v>Administration</v>
      </c>
      <c r="J17667" s="22">
        <f>YEAR(Actuals[[#This Row],[Date]])</f>
        <v>2024</v>
      </c>
      <c r="K17667" s="22">
        <f>MONTH(Actuals[[#This Row],[Date]])</f>
        <v>11</v>
      </c>
      <c r="L17667" s="12"/>
    </row>
    <row r="17668" spans="1:12" x14ac:dyDescent="0.3">
      <c r="A17668">
        <v>12</v>
      </c>
      <c r="B17668">
        <v>39188</v>
      </c>
      <c r="C17668">
        <v>2</v>
      </c>
      <c r="D17668">
        <v>87000</v>
      </c>
      <c r="E17668" s="46">
        <v>45628</v>
      </c>
      <c r="F17668">
        <v>-192.25</v>
      </c>
      <c r="I17668" t="str">
        <f>INDEX(LedgerMapping[[#All],[Level 3]],MATCH(Actuals[[#This Row],[Sub Ledger]],LedgerMapping[[#All],[Sub Ledger]],0))</f>
        <v>Administration</v>
      </c>
      <c r="J17668" s="22">
        <f>YEAR(Actuals[[#This Row],[Date]])</f>
        <v>2024</v>
      </c>
      <c r="K17668" s="22">
        <f>MONTH(Actuals[[#This Row],[Date]])</f>
        <v>12</v>
      </c>
      <c r="L17668" s="12"/>
    </row>
    <row r="17669" spans="1:12" x14ac:dyDescent="0.3">
      <c r="A17669">
        <v>12</v>
      </c>
      <c r="B17669">
        <v>14440</v>
      </c>
      <c r="C17669">
        <v>2</v>
      </c>
      <c r="D17669">
        <v>90000</v>
      </c>
      <c r="E17669" s="46">
        <v>44927</v>
      </c>
      <c r="F17669">
        <v>-59.27</v>
      </c>
      <c r="I17669" t="str">
        <f>INDEX(LedgerMapping[[#All],[Level 3]],MATCH(Actuals[[#This Row],[Sub Ledger]],LedgerMapping[[#All],[Sub Ledger]],0))</f>
        <v>Interest</v>
      </c>
      <c r="J17669" s="22">
        <f>YEAR(Actuals[[#This Row],[Date]])</f>
        <v>2023</v>
      </c>
      <c r="K17669" s="22">
        <f>MONTH(Actuals[[#This Row],[Date]])</f>
        <v>1</v>
      </c>
      <c r="L17669" s="12"/>
    </row>
    <row r="17670" spans="1:12" x14ac:dyDescent="0.3">
      <c r="A17670">
        <v>12</v>
      </c>
      <c r="B17670">
        <v>16450</v>
      </c>
      <c r="C17670">
        <v>2</v>
      </c>
      <c r="D17670">
        <v>90000</v>
      </c>
      <c r="E17670" s="46">
        <v>44988</v>
      </c>
      <c r="F17670">
        <v>-58.21</v>
      </c>
      <c r="I17670" t="str">
        <f>INDEX(LedgerMapping[[#All],[Level 3]],MATCH(Actuals[[#This Row],[Sub Ledger]],LedgerMapping[[#All],[Sub Ledger]],0))</f>
        <v>Interest</v>
      </c>
      <c r="J17670" s="22">
        <f>YEAR(Actuals[[#This Row],[Date]])</f>
        <v>2023</v>
      </c>
      <c r="K17670" s="22">
        <f>MONTH(Actuals[[#This Row],[Date]])</f>
        <v>3</v>
      </c>
      <c r="L17670" s="12"/>
    </row>
    <row r="17671" spans="1:12" x14ac:dyDescent="0.3">
      <c r="A17671">
        <v>12</v>
      </c>
      <c r="B17671">
        <v>17482</v>
      </c>
      <c r="C17671">
        <v>2</v>
      </c>
      <c r="D17671">
        <v>90000</v>
      </c>
      <c r="E17671" s="46">
        <v>45018</v>
      </c>
      <c r="F17671">
        <v>-65.650000000000006</v>
      </c>
      <c r="I17671" t="str">
        <f>INDEX(LedgerMapping[[#All],[Level 3]],MATCH(Actuals[[#This Row],[Sub Ledger]],LedgerMapping[[#All],[Sub Ledger]],0))</f>
        <v>Interest</v>
      </c>
      <c r="J17671" s="22">
        <f>YEAR(Actuals[[#This Row],[Date]])</f>
        <v>2023</v>
      </c>
      <c r="K17671" s="22">
        <f>MONTH(Actuals[[#This Row],[Date]])</f>
        <v>4</v>
      </c>
      <c r="L17671" s="12"/>
    </row>
    <row r="17672" spans="1:12" x14ac:dyDescent="0.3">
      <c r="A17672">
        <v>12</v>
      </c>
      <c r="B17672">
        <v>19515</v>
      </c>
      <c r="C17672">
        <v>2</v>
      </c>
      <c r="D17672">
        <v>90000</v>
      </c>
      <c r="E17672" s="46">
        <v>45079</v>
      </c>
      <c r="F17672">
        <v>-66.72</v>
      </c>
      <c r="I17672" t="str">
        <f>INDEX(LedgerMapping[[#All],[Level 3]],MATCH(Actuals[[#This Row],[Sub Ledger]],LedgerMapping[[#All],[Sub Ledger]],0))</f>
        <v>Interest</v>
      </c>
      <c r="J17672" s="22">
        <f>YEAR(Actuals[[#This Row],[Date]])</f>
        <v>2023</v>
      </c>
      <c r="K17672" s="22">
        <f>MONTH(Actuals[[#This Row],[Date]])</f>
        <v>6</v>
      </c>
      <c r="L17672" s="12"/>
    </row>
    <row r="17673" spans="1:12" x14ac:dyDescent="0.3">
      <c r="A17673">
        <v>12</v>
      </c>
      <c r="B17673">
        <v>20544</v>
      </c>
      <c r="C17673">
        <v>2</v>
      </c>
      <c r="D17673">
        <v>90000</v>
      </c>
      <c r="E17673" s="46">
        <v>45110</v>
      </c>
      <c r="F17673">
        <v>-55.02</v>
      </c>
      <c r="I17673" t="str">
        <f>INDEX(LedgerMapping[[#All],[Level 3]],MATCH(Actuals[[#This Row],[Sub Ledger]],LedgerMapping[[#All],[Sub Ledger]],0))</f>
        <v>Interest</v>
      </c>
      <c r="J17673" s="22">
        <f>YEAR(Actuals[[#This Row],[Date]])</f>
        <v>2023</v>
      </c>
      <c r="K17673" s="22">
        <f>MONTH(Actuals[[#This Row],[Date]])</f>
        <v>7</v>
      </c>
      <c r="L17673" s="12"/>
    </row>
    <row r="17674" spans="1:12" x14ac:dyDescent="0.3">
      <c r="A17674">
        <v>12</v>
      </c>
      <c r="B17674">
        <v>24555</v>
      </c>
      <c r="C17674">
        <v>2</v>
      </c>
      <c r="D17674">
        <v>90000</v>
      </c>
      <c r="E17674" s="46">
        <v>45230</v>
      </c>
      <c r="F17674">
        <v>-27.36</v>
      </c>
      <c r="I17674" t="str">
        <f>INDEX(LedgerMapping[[#All],[Level 3]],MATCH(Actuals[[#This Row],[Sub Ledger]],LedgerMapping[[#All],[Sub Ledger]],0))</f>
        <v>Interest</v>
      </c>
      <c r="J17674" s="22">
        <f>YEAR(Actuals[[#This Row],[Date]])</f>
        <v>2023</v>
      </c>
      <c r="K17674" s="22">
        <f>MONTH(Actuals[[#This Row],[Date]])</f>
        <v>10</v>
      </c>
      <c r="L17674" s="12"/>
    </row>
    <row r="17675" spans="1:12" x14ac:dyDescent="0.3">
      <c r="A17675">
        <v>12</v>
      </c>
      <c r="B17675">
        <v>25586</v>
      </c>
      <c r="C17675">
        <v>2</v>
      </c>
      <c r="D17675">
        <v>90000</v>
      </c>
      <c r="E17675" s="46">
        <v>45261</v>
      </c>
      <c r="F17675">
        <v>-75.23</v>
      </c>
      <c r="I17675" t="str">
        <f>INDEX(LedgerMapping[[#All],[Level 3]],MATCH(Actuals[[#This Row],[Sub Ledger]],LedgerMapping[[#All],[Sub Ledger]],0))</f>
        <v>Interest</v>
      </c>
      <c r="J17675" s="22">
        <f>YEAR(Actuals[[#This Row],[Date]])</f>
        <v>2023</v>
      </c>
      <c r="K17675" s="22">
        <f>MONTH(Actuals[[#This Row],[Date]])</f>
        <v>12</v>
      </c>
      <c r="L17675" s="12"/>
    </row>
    <row r="17676" spans="1:12" x14ac:dyDescent="0.3">
      <c r="A17676">
        <v>12</v>
      </c>
      <c r="B17676">
        <v>27783</v>
      </c>
      <c r="C17676">
        <v>2</v>
      </c>
      <c r="D17676">
        <v>90000</v>
      </c>
      <c r="E17676" s="46">
        <v>45322</v>
      </c>
      <c r="F17676">
        <v>-35.869999999999997</v>
      </c>
      <c r="I17676" t="str">
        <f>INDEX(LedgerMapping[[#All],[Level 3]],MATCH(Actuals[[#This Row],[Sub Ledger]],LedgerMapping[[#All],[Sub Ledger]],0))</f>
        <v>Interest</v>
      </c>
      <c r="J17676" s="22">
        <f>YEAR(Actuals[[#This Row],[Date]])</f>
        <v>2024</v>
      </c>
      <c r="K17676" s="22">
        <f>MONTH(Actuals[[#This Row],[Date]])</f>
        <v>1</v>
      </c>
      <c r="L17676" s="12"/>
    </row>
    <row r="17677" spans="1:12" x14ac:dyDescent="0.3">
      <c r="A17677">
        <v>12</v>
      </c>
      <c r="B17677">
        <v>28935</v>
      </c>
      <c r="C17677">
        <v>2</v>
      </c>
      <c r="D17677">
        <v>90000</v>
      </c>
      <c r="E17677" s="46">
        <v>45354</v>
      </c>
      <c r="F17677">
        <v>-32.67</v>
      </c>
      <c r="I17677" t="str">
        <f>INDEX(LedgerMapping[[#All],[Level 3]],MATCH(Actuals[[#This Row],[Sub Ledger]],LedgerMapping[[#All],[Sub Ledger]],0))</f>
        <v>Interest</v>
      </c>
      <c r="J17677" s="22">
        <f>YEAR(Actuals[[#This Row],[Date]])</f>
        <v>2024</v>
      </c>
      <c r="K17677" s="22">
        <f>MONTH(Actuals[[#This Row],[Date]])</f>
        <v>3</v>
      </c>
      <c r="L17677" s="12"/>
    </row>
    <row r="17678" spans="1:12" x14ac:dyDescent="0.3">
      <c r="A17678">
        <v>12</v>
      </c>
      <c r="B17678">
        <v>30062</v>
      </c>
      <c r="C17678">
        <v>2</v>
      </c>
      <c r="D17678">
        <v>90000</v>
      </c>
      <c r="E17678" s="46">
        <v>45384</v>
      </c>
      <c r="F17678">
        <v>-33.74</v>
      </c>
      <c r="I17678" t="str">
        <f>INDEX(LedgerMapping[[#All],[Level 3]],MATCH(Actuals[[#This Row],[Sub Ledger]],LedgerMapping[[#All],[Sub Ledger]],0))</f>
        <v>Interest</v>
      </c>
      <c r="J17678" s="22">
        <f>YEAR(Actuals[[#This Row],[Date]])</f>
        <v>2024</v>
      </c>
      <c r="K17678" s="22">
        <f>MONTH(Actuals[[#This Row],[Date]])</f>
        <v>4</v>
      </c>
      <c r="L17678" s="12"/>
    </row>
    <row r="17679" spans="1:12" x14ac:dyDescent="0.3">
      <c r="A17679">
        <v>12</v>
      </c>
      <c r="B17679">
        <v>31188</v>
      </c>
      <c r="C17679">
        <v>2</v>
      </c>
      <c r="D17679">
        <v>90000</v>
      </c>
      <c r="E17679" s="46">
        <v>45415</v>
      </c>
      <c r="F17679">
        <v>-56.08</v>
      </c>
      <c r="I17679" t="str">
        <f>INDEX(LedgerMapping[[#All],[Level 3]],MATCH(Actuals[[#This Row],[Sub Ledger]],LedgerMapping[[#All],[Sub Ledger]],0))</f>
        <v>Interest</v>
      </c>
      <c r="J17679" s="22">
        <f>YEAR(Actuals[[#This Row],[Date]])</f>
        <v>2024</v>
      </c>
      <c r="K17679" s="22">
        <f>MONTH(Actuals[[#This Row],[Date]])</f>
        <v>5</v>
      </c>
      <c r="L17679" s="12"/>
    </row>
    <row r="17680" spans="1:12" x14ac:dyDescent="0.3">
      <c r="A17680">
        <v>12</v>
      </c>
      <c r="B17680">
        <v>33437</v>
      </c>
      <c r="C17680">
        <v>2</v>
      </c>
      <c r="D17680">
        <v>90000</v>
      </c>
      <c r="E17680" s="46">
        <v>45476</v>
      </c>
      <c r="F17680">
        <v>-31.61</v>
      </c>
      <c r="I17680" t="str">
        <f>INDEX(LedgerMapping[[#All],[Level 3]],MATCH(Actuals[[#This Row],[Sub Ledger]],LedgerMapping[[#All],[Sub Ledger]],0))</f>
        <v>Interest</v>
      </c>
      <c r="J17680" s="22">
        <f>YEAR(Actuals[[#This Row],[Date]])</f>
        <v>2024</v>
      </c>
      <c r="K17680" s="22">
        <f>MONTH(Actuals[[#This Row],[Date]])</f>
        <v>7</v>
      </c>
      <c r="L17680" s="12"/>
    </row>
    <row r="17681" spans="1:12" x14ac:dyDescent="0.3">
      <c r="A17681">
        <v>12</v>
      </c>
      <c r="B17681">
        <v>34587</v>
      </c>
      <c r="C17681">
        <v>2</v>
      </c>
      <c r="D17681">
        <v>90000</v>
      </c>
      <c r="E17681" s="46">
        <v>45507</v>
      </c>
      <c r="F17681">
        <v>-52.89</v>
      </c>
      <c r="I17681" t="str">
        <f>INDEX(LedgerMapping[[#All],[Level 3]],MATCH(Actuals[[#This Row],[Sub Ledger]],LedgerMapping[[#All],[Sub Ledger]],0))</f>
        <v>Interest</v>
      </c>
      <c r="J17681" s="22">
        <f>YEAR(Actuals[[#This Row],[Date]])</f>
        <v>2024</v>
      </c>
      <c r="K17681" s="22">
        <f>MONTH(Actuals[[#This Row],[Date]])</f>
        <v>8</v>
      </c>
      <c r="L17681" s="12"/>
    </row>
    <row r="17682" spans="1:12" x14ac:dyDescent="0.3">
      <c r="A17682">
        <v>12</v>
      </c>
      <c r="B17682">
        <v>35739</v>
      </c>
      <c r="C17682">
        <v>2</v>
      </c>
      <c r="D17682">
        <v>90000</v>
      </c>
      <c r="E17682" s="46">
        <v>45536</v>
      </c>
      <c r="F17682">
        <v>-75.23</v>
      </c>
      <c r="I17682" t="str">
        <f>INDEX(LedgerMapping[[#All],[Level 3]],MATCH(Actuals[[#This Row],[Sub Ledger]],LedgerMapping[[#All],[Sub Ledger]],0))</f>
        <v>Interest</v>
      </c>
      <c r="J17682" s="22">
        <f>YEAR(Actuals[[#This Row],[Date]])</f>
        <v>2024</v>
      </c>
      <c r="K17682" s="22">
        <f>MONTH(Actuals[[#This Row],[Date]])</f>
        <v>9</v>
      </c>
      <c r="L17682" s="12"/>
    </row>
    <row r="17683" spans="1:12" x14ac:dyDescent="0.3">
      <c r="A17683">
        <v>12</v>
      </c>
      <c r="B17683">
        <v>36888</v>
      </c>
      <c r="C17683">
        <v>2</v>
      </c>
      <c r="D17683">
        <v>90000</v>
      </c>
      <c r="E17683" s="46">
        <v>45567</v>
      </c>
      <c r="F17683">
        <v>-31.61</v>
      </c>
      <c r="I17683" t="str">
        <f>INDEX(LedgerMapping[[#All],[Level 3]],MATCH(Actuals[[#This Row],[Sub Ledger]],LedgerMapping[[#All],[Sub Ledger]],0))</f>
        <v>Interest</v>
      </c>
      <c r="J17683" s="22">
        <f>YEAR(Actuals[[#This Row],[Date]])</f>
        <v>2024</v>
      </c>
      <c r="K17683" s="22">
        <f>MONTH(Actuals[[#This Row],[Date]])</f>
        <v>10</v>
      </c>
      <c r="L17683" s="12"/>
    </row>
    <row r="17684" spans="1:12" x14ac:dyDescent="0.3">
      <c r="A17684">
        <v>12</v>
      </c>
      <c r="B17684">
        <v>38038</v>
      </c>
      <c r="C17684">
        <v>2</v>
      </c>
      <c r="D17684">
        <v>90000</v>
      </c>
      <c r="E17684" s="46">
        <v>45597</v>
      </c>
      <c r="F17684">
        <v>-29.48</v>
      </c>
      <c r="I17684" t="str">
        <f>INDEX(LedgerMapping[[#All],[Level 3]],MATCH(Actuals[[#This Row],[Sub Ledger]],LedgerMapping[[#All],[Sub Ledger]],0))</f>
        <v>Interest</v>
      </c>
      <c r="J17684" s="22">
        <f>YEAR(Actuals[[#This Row],[Date]])</f>
        <v>2024</v>
      </c>
      <c r="K17684" s="22">
        <f>MONTH(Actuals[[#This Row],[Date]])</f>
        <v>11</v>
      </c>
      <c r="L17684" s="12"/>
    </row>
    <row r="17685" spans="1:12" x14ac:dyDescent="0.3">
      <c r="A17685">
        <v>12</v>
      </c>
      <c r="B17685">
        <v>39190</v>
      </c>
      <c r="C17685">
        <v>2</v>
      </c>
      <c r="D17685">
        <v>90000</v>
      </c>
      <c r="E17685" s="46">
        <v>45628</v>
      </c>
      <c r="F17685">
        <v>-75.23</v>
      </c>
      <c r="I17685" t="str">
        <f>INDEX(LedgerMapping[[#All],[Level 3]],MATCH(Actuals[[#This Row],[Sub Ledger]],LedgerMapping[[#All],[Sub Ledger]],0))</f>
        <v>Interest</v>
      </c>
      <c r="J17685" s="22">
        <f>YEAR(Actuals[[#This Row],[Date]])</f>
        <v>2024</v>
      </c>
      <c r="K17685" s="22">
        <f>MONTH(Actuals[[#This Row],[Date]])</f>
        <v>12</v>
      </c>
      <c r="L17685" s="12"/>
    </row>
    <row r="17686" spans="1:12" x14ac:dyDescent="0.3">
      <c r="A17686">
        <v>12</v>
      </c>
      <c r="B17686">
        <v>27786</v>
      </c>
      <c r="C17686">
        <v>2</v>
      </c>
      <c r="D17686">
        <v>94000</v>
      </c>
      <c r="E17686" s="46">
        <v>45322</v>
      </c>
      <c r="F17686">
        <v>-26.29</v>
      </c>
      <c r="I17686" t="str">
        <f>INDEX(LedgerMapping[[#All],[Level 3]],MATCH(Actuals[[#This Row],[Sub Ledger]],LedgerMapping[[#All],[Sub Ledger]],0))</f>
        <v>Tax</v>
      </c>
      <c r="J17686" s="22">
        <f>YEAR(Actuals[[#This Row],[Date]])</f>
        <v>2024</v>
      </c>
      <c r="K17686" s="22">
        <f>MONTH(Actuals[[#This Row],[Date]])</f>
        <v>1</v>
      </c>
      <c r="L17686" s="12"/>
    </row>
    <row r="17687" spans="1:12" x14ac:dyDescent="0.3">
      <c r="A17687">
        <v>12</v>
      </c>
      <c r="B17687">
        <v>28938</v>
      </c>
      <c r="C17687">
        <v>2</v>
      </c>
      <c r="D17687">
        <v>94000</v>
      </c>
      <c r="E17687" s="46">
        <v>45354</v>
      </c>
      <c r="F17687">
        <v>-24.16</v>
      </c>
      <c r="I17687" t="str">
        <f>INDEX(LedgerMapping[[#All],[Level 3]],MATCH(Actuals[[#This Row],[Sub Ledger]],LedgerMapping[[#All],[Sub Ledger]],0))</f>
        <v>Tax</v>
      </c>
      <c r="J17687" s="22">
        <f>YEAR(Actuals[[#This Row],[Date]])</f>
        <v>2024</v>
      </c>
      <c r="K17687" s="22">
        <f>MONTH(Actuals[[#This Row],[Date]])</f>
        <v>3</v>
      </c>
      <c r="L17687" s="12"/>
    </row>
    <row r="17688" spans="1:12" x14ac:dyDescent="0.3">
      <c r="A17688">
        <v>12</v>
      </c>
      <c r="B17688">
        <v>30065</v>
      </c>
      <c r="C17688">
        <v>2</v>
      </c>
      <c r="D17688">
        <v>94000</v>
      </c>
      <c r="E17688" s="46">
        <v>45384</v>
      </c>
      <c r="F17688">
        <v>-25.23</v>
      </c>
      <c r="I17688" t="str">
        <f>INDEX(LedgerMapping[[#All],[Level 3]],MATCH(Actuals[[#This Row],[Sub Ledger]],LedgerMapping[[#All],[Sub Ledger]],0))</f>
        <v>Tax</v>
      </c>
      <c r="J17688" s="22">
        <f>YEAR(Actuals[[#This Row],[Date]])</f>
        <v>2024</v>
      </c>
      <c r="K17688" s="22">
        <f>MONTH(Actuals[[#This Row],[Date]])</f>
        <v>4</v>
      </c>
      <c r="L17688" s="12"/>
    </row>
    <row r="17689" spans="1:12" x14ac:dyDescent="0.3">
      <c r="A17689">
        <v>12</v>
      </c>
      <c r="B17689">
        <v>31191</v>
      </c>
      <c r="C17689">
        <v>2</v>
      </c>
      <c r="D17689">
        <v>94000</v>
      </c>
      <c r="E17689" s="46">
        <v>45415</v>
      </c>
      <c r="F17689">
        <v>-45.44</v>
      </c>
      <c r="I17689" t="str">
        <f>INDEX(LedgerMapping[[#All],[Level 3]],MATCH(Actuals[[#This Row],[Sub Ledger]],LedgerMapping[[#All],[Sub Ledger]],0))</f>
        <v>Tax</v>
      </c>
      <c r="J17689" s="22">
        <f>YEAR(Actuals[[#This Row],[Date]])</f>
        <v>2024</v>
      </c>
      <c r="K17689" s="22">
        <f>MONTH(Actuals[[#This Row],[Date]])</f>
        <v>5</v>
      </c>
      <c r="L17689" s="12"/>
    </row>
    <row r="17690" spans="1:12" x14ac:dyDescent="0.3">
      <c r="A17690">
        <v>12</v>
      </c>
      <c r="B17690">
        <v>33440</v>
      </c>
      <c r="C17690">
        <v>2</v>
      </c>
      <c r="D17690">
        <v>94000</v>
      </c>
      <c r="E17690" s="46">
        <v>45476</v>
      </c>
      <c r="F17690">
        <v>-24.16</v>
      </c>
      <c r="I17690" t="str">
        <f>INDEX(LedgerMapping[[#All],[Level 3]],MATCH(Actuals[[#This Row],[Sub Ledger]],LedgerMapping[[#All],[Sub Ledger]],0))</f>
        <v>Tax</v>
      </c>
      <c r="J17690" s="22">
        <f>YEAR(Actuals[[#This Row],[Date]])</f>
        <v>2024</v>
      </c>
      <c r="K17690" s="22">
        <f>MONTH(Actuals[[#This Row],[Date]])</f>
        <v>7</v>
      </c>
      <c r="L17690" s="12"/>
    </row>
    <row r="17691" spans="1:12" x14ac:dyDescent="0.3">
      <c r="A17691">
        <v>12</v>
      </c>
      <c r="B17691">
        <v>34590</v>
      </c>
      <c r="C17691">
        <v>2</v>
      </c>
      <c r="D17691">
        <v>94000</v>
      </c>
      <c r="E17691" s="46">
        <v>45507</v>
      </c>
      <c r="F17691">
        <v>-44.38</v>
      </c>
      <c r="I17691" t="str">
        <f>INDEX(LedgerMapping[[#All],[Level 3]],MATCH(Actuals[[#This Row],[Sub Ledger]],LedgerMapping[[#All],[Sub Ledger]],0))</f>
        <v>Tax</v>
      </c>
      <c r="J17691" s="22">
        <f>YEAR(Actuals[[#This Row],[Date]])</f>
        <v>2024</v>
      </c>
      <c r="K17691" s="22">
        <f>MONTH(Actuals[[#This Row],[Date]])</f>
        <v>8</v>
      </c>
      <c r="L17691" s="12"/>
    </row>
    <row r="17692" spans="1:12" x14ac:dyDescent="0.3">
      <c r="A17692">
        <v>12</v>
      </c>
      <c r="B17692">
        <v>35742</v>
      </c>
      <c r="C17692">
        <v>2</v>
      </c>
      <c r="D17692">
        <v>94000</v>
      </c>
      <c r="E17692" s="46">
        <v>45536</v>
      </c>
      <c r="F17692">
        <v>-52.89</v>
      </c>
      <c r="I17692" t="str">
        <f>INDEX(LedgerMapping[[#All],[Level 3]],MATCH(Actuals[[#This Row],[Sub Ledger]],LedgerMapping[[#All],[Sub Ledger]],0))</f>
        <v>Tax</v>
      </c>
      <c r="J17692" s="22">
        <f>YEAR(Actuals[[#This Row],[Date]])</f>
        <v>2024</v>
      </c>
      <c r="K17692" s="22">
        <f>MONTH(Actuals[[#This Row],[Date]])</f>
        <v>9</v>
      </c>
      <c r="L17692" s="12"/>
    </row>
    <row r="17693" spans="1:12" x14ac:dyDescent="0.3">
      <c r="A17693">
        <v>12</v>
      </c>
      <c r="B17693">
        <v>36891</v>
      </c>
      <c r="C17693">
        <v>2</v>
      </c>
      <c r="D17693">
        <v>94000</v>
      </c>
      <c r="E17693" s="46">
        <v>45567</v>
      </c>
      <c r="F17693">
        <v>-24.16</v>
      </c>
      <c r="I17693" t="str">
        <f>INDEX(LedgerMapping[[#All],[Level 3]],MATCH(Actuals[[#This Row],[Sub Ledger]],LedgerMapping[[#All],[Sub Ledger]],0))</f>
        <v>Tax</v>
      </c>
      <c r="J17693" s="22">
        <f>YEAR(Actuals[[#This Row],[Date]])</f>
        <v>2024</v>
      </c>
      <c r="K17693" s="22">
        <f>MONTH(Actuals[[#This Row],[Date]])</f>
        <v>10</v>
      </c>
      <c r="L17693" s="12"/>
    </row>
    <row r="17694" spans="1:12" x14ac:dyDescent="0.3">
      <c r="A17694">
        <v>12</v>
      </c>
      <c r="B17694">
        <v>38041</v>
      </c>
      <c r="C17694">
        <v>2</v>
      </c>
      <c r="D17694">
        <v>94000</v>
      </c>
      <c r="E17694" s="46">
        <v>45597</v>
      </c>
      <c r="F17694">
        <v>-23.1</v>
      </c>
      <c r="I17694" t="str">
        <f>INDEX(LedgerMapping[[#All],[Level 3]],MATCH(Actuals[[#This Row],[Sub Ledger]],LedgerMapping[[#All],[Sub Ledger]],0))</f>
        <v>Tax</v>
      </c>
      <c r="J17694" s="22">
        <f>YEAR(Actuals[[#This Row],[Date]])</f>
        <v>2024</v>
      </c>
      <c r="K17694" s="22">
        <f>MONTH(Actuals[[#This Row],[Date]])</f>
        <v>11</v>
      </c>
      <c r="L17694" s="12"/>
    </row>
    <row r="17695" spans="1:12" x14ac:dyDescent="0.3">
      <c r="A17695">
        <v>12</v>
      </c>
      <c r="B17695">
        <v>39193</v>
      </c>
      <c r="C17695">
        <v>2</v>
      </c>
      <c r="D17695">
        <v>94000</v>
      </c>
      <c r="E17695" s="46">
        <v>45628</v>
      </c>
      <c r="F17695">
        <v>-52.89</v>
      </c>
      <c r="I17695" t="str">
        <f>INDEX(LedgerMapping[[#All],[Level 3]],MATCH(Actuals[[#This Row],[Sub Ledger]],LedgerMapping[[#All],[Sub Ledger]],0))</f>
        <v>Tax</v>
      </c>
      <c r="J17695" s="22">
        <f>YEAR(Actuals[[#This Row],[Date]])</f>
        <v>2024</v>
      </c>
      <c r="K17695" s="22">
        <f>MONTH(Actuals[[#This Row],[Date]])</f>
        <v>12</v>
      </c>
      <c r="L17695" s="12"/>
    </row>
    <row r="17696" spans="1:12" x14ac:dyDescent="0.3">
      <c r="A17696">
        <v>8</v>
      </c>
      <c r="B17696">
        <v>991</v>
      </c>
      <c r="C17696">
        <v>2</v>
      </c>
      <c r="D17696">
        <v>60000</v>
      </c>
      <c r="E17696" s="46">
        <v>44562</v>
      </c>
      <c r="F17696">
        <v>-24969.73</v>
      </c>
      <c r="I17696" t="str">
        <f>INDEX(LedgerMapping[[#All],[Level 3]],MATCH(Actuals[[#This Row],[Sub Ledger]],LedgerMapping[[#All],[Sub Ledger]],0))</f>
        <v>Marketing</v>
      </c>
      <c r="J17696" s="22">
        <f>YEAR(Actuals[[#This Row],[Date]])</f>
        <v>2022</v>
      </c>
      <c r="K17696" s="22">
        <f>MONTH(Actuals[[#This Row],[Date]])</f>
        <v>1</v>
      </c>
      <c r="L17696" s="12"/>
    </row>
    <row r="17697" spans="1:12" x14ac:dyDescent="0.3">
      <c r="A17697">
        <v>8</v>
      </c>
      <c r="B17697">
        <v>2113</v>
      </c>
      <c r="C17697">
        <v>2</v>
      </c>
      <c r="D17697">
        <v>60000</v>
      </c>
      <c r="E17697" s="46">
        <v>44593</v>
      </c>
      <c r="F17697">
        <v>-22789.38</v>
      </c>
      <c r="I17697" t="str">
        <f>INDEX(LedgerMapping[[#All],[Level 3]],MATCH(Actuals[[#This Row],[Sub Ledger]],LedgerMapping[[#All],[Sub Ledger]],0))</f>
        <v>Marketing</v>
      </c>
      <c r="J17697" s="22">
        <f>YEAR(Actuals[[#This Row],[Date]])</f>
        <v>2022</v>
      </c>
      <c r="K17697" s="22">
        <f>MONTH(Actuals[[#This Row],[Date]])</f>
        <v>2</v>
      </c>
      <c r="L17697" s="12"/>
    </row>
    <row r="17698" spans="1:12" x14ac:dyDescent="0.3">
      <c r="A17698">
        <v>8</v>
      </c>
      <c r="B17698">
        <v>3231</v>
      </c>
      <c r="C17698">
        <v>2</v>
      </c>
      <c r="D17698">
        <v>60000</v>
      </c>
      <c r="E17698" s="46">
        <v>44624</v>
      </c>
      <c r="F17698">
        <v>-19274.169999999998</v>
      </c>
      <c r="I17698" t="str">
        <f>INDEX(LedgerMapping[[#All],[Level 3]],MATCH(Actuals[[#This Row],[Sub Ledger]],LedgerMapping[[#All],[Sub Ledger]],0))</f>
        <v>Marketing</v>
      </c>
      <c r="J17698" s="22">
        <f>YEAR(Actuals[[#This Row],[Date]])</f>
        <v>2022</v>
      </c>
      <c r="K17698" s="22">
        <f>MONTH(Actuals[[#This Row],[Date]])</f>
        <v>3</v>
      </c>
      <c r="L17698" s="12"/>
    </row>
    <row r="17699" spans="1:12" x14ac:dyDescent="0.3">
      <c r="A17699">
        <v>8</v>
      </c>
      <c r="B17699">
        <v>4353</v>
      </c>
      <c r="C17699">
        <v>2</v>
      </c>
      <c r="D17699">
        <v>60000</v>
      </c>
      <c r="E17699" s="46">
        <v>44654</v>
      </c>
      <c r="F17699">
        <v>-31818.34</v>
      </c>
      <c r="I17699" t="str">
        <f>INDEX(LedgerMapping[[#All],[Level 3]],MATCH(Actuals[[#This Row],[Sub Ledger]],LedgerMapping[[#All],[Sub Ledger]],0))</f>
        <v>Marketing</v>
      </c>
      <c r="J17699" s="22">
        <f>YEAR(Actuals[[#This Row],[Date]])</f>
        <v>2022</v>
      </c>
      <c r="K17699" s="22">
        <f>MONTH(Actuals[[#This Row],[Date]])</f>
        <v>4</v>
      </c>
      <c r="L17699" s="12"/>
    </row>
    <row r="17700" spans="1:12" x14ac:dyDescent="0.3">
      <c r="A17700">
        <v>8</v>
      </c>
      <c r="B17700">
        <v>5475</v>
      </c>
      <c r="C17700">
        <v>2</v>
      </c>
      <c r="D17700">
        <v>60000</v>
      </c>
      <c r="E17700" s="46">
        <v>44685</v>
      </c>
      <c r="F17700">
        <v>-30000.13</v>
      </c>
      <c r="I17700" t="str">
        <f>INDEX(LedgerMapping[[#All],[Level 3]],MATCH(Actuals[[#This Row],[Sub Ledger]],LedgerMapping[[#All],[Sub Ledger]],0))</f>
        <v>Marketing</v>
      </c>
      <c r="J17700" s="22">
        <f>YEAR(Actuals[[#This Row],[Date]])</f>
        <v>2022</v>
      </c>
      <c r="K17700" s="22">
        <f>MONTH(Actuals[[#This Row],[Date]])</f>
        <v>5</v>
      </c>
      <c r="L17700" s="12"/>
    </row>
    <row r="17701" spans="1:12" x14ac:dyDescent="0.3">
      <c r="A17701">
        <v>8</v>
      </c>
      <c r="B17701">
        <v>6602</v>
      </c>
      <c r="C17701">
        <v>2</v>
      </c>
      <c r="D17701">
        <v>60000</v>
      </c>
      <c r="E17701" s="46">
        <v>44715</v>
      </c>
      <c r="F17701">
        <v>-21819.67</v>
      </c>
      <c r="I17701" t="str">
        <f>INDEX(LedgerMapping[[#All],[Level 3]],MATCH(Actuals[[#This Row],[Sub Ledger]],LedgerMapping[[#All],[Sub Ledger]],0))</f>
        <v>Marketing</v>
      </c>
      <c r="J17701" s="22">
        <f>YEAR(Actuals[[#This Row],[Date]])</f>
        <v>2022</v>
      </c>
      <c r="K17701" s="22">
        <f>MONTH(Actuals[[#This Row],[Date]])</f>
        <v>6</v>
      </c>
      <c r="L17701" s="12"/>
    </row>
    <row r="17702" spans="1:12" x14ac:dyDescent="0.3">
      <c r="A17702">
        <v>8</v>
      </c>
      <c r="B17702">
        <v>7722</v>
      </c>
      <c r="C17702">
        <v>2</v>
      </c>
      <c r="D17702">
        <v>60000</v>
      </c>
      <c r="E17702" s="46">
        <v>44746</v>
      </c>
      <c r="F17702">
        <v>-18546.88</v>
      </c>
      <c r="I17702" t="str">
        <f>INDEX(LedgerMapping[[#All],[Level 3]],MATCH(Actuals[[#This Row],[Sub Ledger]],LedgerMapping[[#All],[Sub Ledger]],0))</f>
        <v>Marketing</v>
      </c>
      <c r="J17702" s="22">
        <f>YEAR(Actuals[[#This Row],[Date]])</f>
        <v>2022</v>
      </c>
      <c r="K17702" s="22">
        <f>MONTH(Actuals[[#This Row],[Date]])</f>
        <v>7</v>
      </c>
      <c r="L17702" s="12"/>
    </row>
    <row r="17703" spans="1:12" x14ac:dyDescent="0.3">
      <c r="A17703">
        <v>8</v>
      </c>
      <c r="B17703">
        <v>8845</v>
      </c>
      <c r="C17703">
        <v>2</v>
      </c>
      <c r="D17703">
        <v>60000</v>
      </c>
      <c r="E17703" s="46">
        <v>44777</v>
      </c>
      <c r="F17703">
        <v>-25697.01</v>
      </c>
      <c r="I17703" t="str">
        <f>INDEX(LedgerMapping[[#All],[Level 3]],MATCH(Actuals[[#This Row],[Sub Ledger]],LedgerMapping[[#All],[Sub Ledger]],0))</f>
        <v>Marketing</v>
      </c>
      <c r="J17703" s="22">
        <f>YEAR(Actuals[[#This Row],[Date]])</f>
        <v>2022</v>
      </c>
      <c r="K17703" s="22">
        <f>MONTH(Actuals[[#This Row],[Date]])</f>
        <v>8</v>
      </c>
      <c r="L17703" s="12"/>
    </row>
    <row r="17704" spans="1:12" x14ac:dyDescent="0.3">
      <c r="A17704">
        <v>8</v>
      </c>
      <c r="B17704">
        <v>9960</v>
      </c>
      <c r="C17704">
        <v>2</v>
      </c>
      <c r="D17704">
        <v>60000</v>
      </c>
      <c r="E17704" s="46">
        <v>44805</v>
      </c>
      <c r="F17704">
        <v>-31212.27</v>
      </c>
      <c r="I17704" t="str">
        <f>INDEX(LedgerMapping[[#All],[Level 3]],MATCH(Actuals[[#This Row],[Sub Ledger]],LedgerMapping[[#All],[Sub Ledger]],0))</f>
        <v>Marketing</v>
      </c>
      <c r="J17704" s="22">
        <f>YEAR(Actuals[[#This Row],[Date]])</f>
        <v>2022</v>
      </c>
      <c r="K17704" s="22">
        <f>MONTH(Actuals[[#This Row],[Date]])</f>
        <v>9</v>
      </c>
      <c r="L17704" s="12"/>
    </row>
    <row r="17705" spans="1:12" x14ac:dyDescent="0.3">
      <c r="A17705">
        <v>8</v>
      </c>
      <c r="B17705">
        <v>11077</v>
      </c>
      <c r="C17705">
        <v>2</v>
      </c>
      <c r="D17705">
        <v>60000</v>
      </c>
      <c r="E17705" s="46">
        <v>44836</v>
      </c>
      <c r="F17705">
        <v>-26484.91</v>
      </c>
      <c r="I17705" t="str">
        <f>INDEX(LedgerMapping[[#All],[Level 3]],MATCH(Actuals[[#This Row],[Sub Ledger]],LedgerMapping[[#All],[Sub Ledger]],0))</f>
        <v>Marketing</v>
      </c>
      <c r="J17705" s="22">
        <f>YEAR(Actuals[[#This Row],[Date]])</f>
        <v>2022</v>
      </c>
      <c r="K17705" s="22">
        <f>MONTH(Actuals[[#This Row],[Date]])</f>
        <v>10</v>
      </c>
      <c r="L17705" s="12"/>
    </row>
    <row r="17706" spans="1:12" x14ac:dyDescent="0.3">
      <c r="A17706">
        <v>8</v>
      </c>
      <c r="B17706">
        <v>12204</v>
      </c>
      <c r="C17706">
        <v>2</v>
      </c>
      <c r="D17706">
        <v>60000</v>
      </c>
      <c r="E17706" s="46">
        <v>44866</v>
      </c>
      <c r="F17706">
        <v>-21328.75</v>
      </c>
      <c r="I17706" t="str">
        <f>INDEX(LedgerMapping[[#All],[Level 3]],MATCH(Actuals[[#This Row],[Sub Ledger]],LedgerMapping[[#All],[Sub Ledger]],0))</f>
        <v>Marketing</v>
      </c>
      <c r="J17706" s="22">
        <f>YEAR(Actuals[[#This Row],[Date]])</f>
        <v>2022</v>
      </c>
      <c r="K17706" s="22">
        <f>MONTH(Actuals[[#This Row],[Date]])</f>
        <v>11</v>
      </c>
      <c r="L17706" s="12"/>
    </row>
    <row r="17707" spans="1:12" x14ac:dyDescent="0.3">
      <c r="A17707">
        <v>8</v>
      </c>
      <c r="B17707">
        <v>13333</v>
      </c>
      <c r="C17707">
        <v>2</v>
      </c>
      <c r="D17707">
        <v>60000</v>
      </c>
      <c r="E17707" s="46">
        <v>44897</v>
      </c>
      <c r="F17707">
        <v>-26763.7</v>
      </c>
      <c r="I17707" t="str">
        <f>INDEX(LedgerMapping[[#All],[Level 3]],MATCH(Actuals[[#This Row],[Sub Ledger]],LedgerMapping[[#All],[Sub Ledger]],0))</f>
        <v>Marketing</v>
      </c>
      <c r="J17707" s="22">
        <f>YEAR(Actuals[[#This Row],[Date]])</f>
        <v>2022</v>
      </c>
      <c r="K17707" s="22">
        <f>MONTH(Actuals[[#This Row],[Date]])</f>
        <v>12</v>
      </c>
      <c r="L17707" s="12"/>
    </row>
    <row r="17708" spans="1:12" x14ac:dyDescent="0.3">
      <c r="A17708">
        <v>8</v>
      </c>
      <c r="B17708">
        <v>14124</v>
      </c>
      <c r="C17708">
        <v>2</v>
      </c>
      <c r="D17708">
        <v>60000</v>
      </c>
      <c r="E17708" s="46">
        <v>44927</v>
      </c>
      <c r="F17708">
        <v>-32980.480000000003</v>
      </c>
      <c r="I17708" t="str">
        <f>INDEX(LedgerMapping[[#All],[Level 3]],MATCH(Actuals[[#This Row],[Sub Ledger]],LedgerMapping[[#All],[Sub Ledger]],0))</f>
        <v>Marketing</v>
      </c>
      <c r="J17708" s="22">
        <f>YEAR(Actuals[[#This Row],[Date]])</f>
        <v>2023</v>
      </c>
      <c r="K17708" s="22">
        <f>MONTH(Actuals[[#This Row],[Date]])</f>
        <v>1</v>
      </c>
      <c r="L17708" s="12"/>
    </row>
    <row r="17709" spans="1:12" x14ac:dyDescent="0.3">
      <c r="A17709">
        <v>8</v>
      </c>
      <c r="B17709">
        <v>15128</v>
      </c>
      <c r="C17709">
        <v>2</v>
      </c>
      <c r="D17709">
        <v>60000</v>
      </c>
      <c r="E17709" s="46">
        <v>44958</v>
      </c>
      <c r="F17709">
        <v>-36604.79</v>
      </c>
      <c r="I17709" t="str">
        <f>INDEX(LedgerMapping[[#All],[Level 3]],MATCH(Actuals[[#This Row],[Sub Ledger]],LedgerMapping[[#All],[Sub Ledger]],0))</f>
        <v>Marketing</v>
      </c>
      <c r="J17709" s="22">
        <f>YEAR(Actuals[[#This Row],[Date]])</f>
        <v>2023</v>
      </c>
      <c r="K17709" s="22">
        <f>MONTH(Actuals[[#This Row],[Date]])</f>
        <v>2</v>
      </c>
      <c r="L17709" s="12"/>
    </row>
    <row r="17710" spans="1:12" x14ac:dyDescent="0.3">
      <c r="A17710">
        <v>8</v>
      </c>
      <c r="B17710">
        <v>16108</v>
      </c>
      <c r="C17710">
        <v>2</v>
      </c>
      <c r="D17710">
        <v>60000</v>
      </c>
      <c r="E17710" s="46">
        <v>44988</v>
      </c>
      <c r="F17710">
        <v>-42132.17</v>
      </c>
      <c r="I17710" t="str">
        <f>INDEX(LedgerMapping[[#All],[Level 3]],MATCH(Actuals[[#This Row],[Sub Ledger]],LedgerMapping[[#All],[Sub Ledger]],0))</f>
        <v>Marketing</v>
      </c>
      <c r="J17710" s="22">
        <f>YEAR(Actuals[[#This Row],[Date]])</f>
        <v>2023</v>
      </c>
      <c r="K17710" s="22">
        <f>MONTH(Actuals[[#This Row],[Date]])</f>
        <v>3</v>
      </c>
      <c r="L17710" s="12"/>
    </row>
    <row r="17711" spans="1:12" x14ac:dyDescent="0.3">
      <c r="A17711">
        <v>8</v>
      </c>
      <c r="B17711">
        <v>17140</v>
      </c>
      <c r="C17711">
        <v>2</v>
      </c>
      <c r="D17711">
        <v>60000</v>
      </c>
      <c r="E17711" s="46">
        <v>45018</v>
      </c>
      <c r="F17711">
        <v>-32980.480000000003</v>
      </c>
      <c r="I17711" t="str">
        <f>INDEX(LedgerMapping[[#All],[Level 3]],MATCH(Actuals[[#This Row],[Sub Ledger]],LedgerMapping[[#All],[Sub Ledger]],0))</f>
        <v>Marketing</v>
      </c>
      <c r="J17711" s="22">
        <f>YEAR(Actuals[[#This Row],[Date]])</f>
        <v>2023</v>
      </c>
      <c r="K17711" s="22">
        <f>MONTH(Actuals[[#This Row],[Date]])</f>
        <v>4</v>
      </c>
      <c r="L17711" s="12"/>
    </row>
    <row r="17712" spans="1:12" x14ac:dyDescent="0.3">
      <c r="A17712">
        <v>8</v>
      </c>
      <c r="B17712">
        <v>18170</v>
      </c>
      <c r="C17712">
        <v>2</v>
      </c>
      <c r="D17712">
        <v>60000</v>
      </c>
      <c r="E17712" s="46">
        <v>45049</v>
      </c>
      <c r="F17712">
        <v>-38054.82</v>
      </c>
      <c r="I17712" t="str">
        <f>INDEX(LedgerMapping[[#All],[Level 3]],MATCH(Actuals[[#This Row],[Sub Ledger]],LedgerMapping[[#All],[Sub Ledger]],0))</f>
        <v>Marketing</v>
      </c>
      <c r="J17712" s="22">
        <f>YEAR(Actuals[[#This Row],[Date]])</f>
        <v>2023</v>
      </c>
      <c r="K17712" s="22">
        <f>MONTH(Actuals[[#This Row],[Date]])</f>
        <v>5</v>
      </c>
      <c r="L17712" s="12"/>
    </row>
    <row r="17713" spans="1:12" x14ac:dyDescent="0.3">
      <c r="A17713">
        <v>8</v>
      </c>
      <c r="B17713">
        <v>19174</v>
      </c>
      <c r="C17713">
        <v>2</v>
      </c>
      <c r="D17713">
        <v>60000</v>
      </c>
      <c r="E17713" s="46">
        <v>45079</v>
      </c>
      <c r="F17713">
        <v>-59800.68</v>
      </c>
      <c r="I17713" t="str">
        <f>INDEX(LedgerMapping[[#All],[Level 3]],MATCH(Actuals[[#This Row],[Sub Ledger]],LedgerMapping[[#All],[Sub Ledger]],0))</f>
        <v>Marketing</v>
      </c>
      <c r="J17713" s="22">
        <f>YEAR(Actuals[[#This Row],[Date]])</f>
        <v>2023</v>
      </c>
      <c r="K17713" s="22">
        <f>MONTH(Actuals[[#This Row],[Date]])</f>
        <v>6</v>
      </c>
      <c r="L17713" s="12"/>
    </row>
    <row r="17714" spans="1:12" x14ac:dyDescent="0.3">
      <c r="A17714">
        <v>8</v>
      </c>
      <c r="B17714">
        <v>20203</v>
      </c>
      <c r="C17714">
        <v>2</v>
      </c>
      <c r="D17714">
        <v>60000</v>
      </c>
      <c r="E17714" s="46">
        <v>45110</v>
      </c>
      <c r="F17714">
        <v>-55450.6</v>
      </c>
      <c r="I17714" t="str">
        <f>INDEX(LedgerMapping[[#All],[Level 3]],MATCH(Actuals[[#This Row],[Sub Ledger]],LedgerMapping[[#All],[Sub Ledger]],0))</f>
        <v>Marketing</v>
      </c>
      <c r="J17714" s="22">
        <f>YEAR(Actuals[[#This Row],[Date]])</f>
        <v>2023</v>
      </c>
      <c r="K17714" s="22">
        <f>MONTH(Actuals[[#This Row],[Date]])</f>
        <v>7</v>
      </c>
      <c r="L17714" s="12"/>
    </row>
    <row r="17715" spans="1:12" x14ac:dyDescent="0.3">
      <c r="A17715">
        <v>8</v>
      </c>
      <c r="B17715">
        <v>21230</v>
      </c>
      <c r="C17715">
        <v>2</v>
      </c>
      <c r="D17715">
        <v>60000</v>
      </c>
      <c r="E17715" s="46">
        <v>45141</v>
      </c>
      <c r="F17715">
        <v>-46662.559999999998</v>
      </c>
      <c r="I17715" t="str">
        <f>INDEX(LedgerMapping[[#All],[Level 3]],MATCH(Actuals[[#This Row],[Sub Ledger]],LedgerMapping[[#All],[Sub Ledger]],0))</f>
        <v>Marketing</v>
      </c>
      <c r="J17715" s="22">
        <f>YEAR(Actuals[[#This Row],[Date]])</f>
        <v>2023</v>
      </c>
      <c r="K17715" s="22">
        <f>MONTH(Actuals[[#This Row],[Date]])</f>
        <v>8</v>
      </c>
      <c r="L17715" s="12"/>
    </row>
    <row r="17716" spans="1:12" x14ac:dyDescent="0.3">
      <c r="A17716">
        <v>8</v>
      </c>
      <c r="B17716">
        <v>22234</v>
      </c>
      <c r="C17716">
        <v>2</v>
      </c>
      <c r="D17716">
        <v>60000</v>
      </c>
      <c r="E17716" s="46">
        <v>45169</v>
      </c>
      <c r="F17716">
        <v>-40773.050000000003</v>
      </c>
      <c r="I17716" t="str">
        <f>INDEX(LedgerMapping[[#All],[Level 3]],MATCH(Actuals[[#This Row],[Sub Ledger]],LedgerMapping[[#All],[Sub Ledger]],0))</f>
        <v>Marketing</v>
      </c>
      <c r="J17716" s="22">
        <f>YEAR(Actuals[[#This Row],[Date]])</f>
        <v>2023</v>
      </c>
      <c r="K17716" s="22">
        <f>MONTH(Actuals[[#This Row],[Date]])</f>
        <v>8</v>
      </c>
      <c r="L17716" s="12"/>
    </row>
    <row r="17717" spans="1:12" x14ac:dyDescent="0.3">
      <c r="A17717">
        <v>8</v>
      </c>
      <c r="B17717">
        <v>23211</v>
      </c>
      <c r="C17717">
        <v>2</v>
      </c>
      <c r="D17717">
        <v>60000</v>
      </c>
      <c r="E17717" s="46">
        <v>45200</v>
      </c>
      <c r="F17717">
        <v>-36604.79</v>
      </c>
      <c r="I17717" t="str">
        <f>INDEX(LedgerMapping[[#All],[Level 3]],MATCH(Actuals[[#This Row],[Sub Ledger]],LedgerMapping[[#All],[Sub Ledger]],0))</f>
        <v>Marketing</v>
      </c>
      <c r="J17717" s="22">
        <f>YEAR(Actuals[[#This Row],[Date]])</f>
        <v>2023</v>
      </c>
      <c r="K17717" s="22">
        <f>MONTH(Actuals[[#This Row],[Date]])</f>
        <v>10</v>
      </c>
      <c r="L17717" s="12"/>
    </row>
    <row r="17718" spans="1:12" x14ac:dyDescent="0.3">
      <c r="A17718">
        <v>8</v>
      </c>
      <c r="B17718">
        <v>24214</v>
      </c>
      <c r="C17718">
        <v>2</v>
      </c>
      <c r="D17718">
        <v>60000</v>
      </c>
      <c r="E17718" s="46">
        <v>45230</v>
      </c>
      <c r="F17718">
        <v>-46209.52</v>
      </c>
      <c r="I17718" t="str">
        <f>INDEX(LedgerMapping[[#All],[Level 3]],MATCH(Actuals[[#This Row],[Sub Ledger]],LedgerMapping[[#All],[Sub Ledger]],0))</f>
        <v>Marketing</v>
      </c>
      <c r="J17718" s="22">
        <f>YEAR(Actuals[[#This Row],[Date]])</f>
        <v>2023</v>
      </c>
      <c r="K17718" s="22">
        <f>MONTH(Actuals[[#This Row],[Date]])</f>
        <v>10</v>
      </c>
      <c r="L17718" s="12"/>
    </row>
    <row r="17719" spans="1:12" x14ac:dyDescent="0.3">
      <c r="A17719">
        <v>8</v>
      </c>
      <c r="B17719">
        <v>25245</v>
      </c>
      <c r="C17719">
        <v>2</v>
      </c>
      <c r="D17719">
        <v>60000</v>
      </c>
      <c r="E17719" s="46">
        <v>45261</v>
      </c>
      <c r="F17719">
        <v>-46209.52</v>
      </c>
      <c r="I17719" t="str">
        <f>INDEX(LedgerMapping[[#All],[Level 3]],MATCH(Actuals[[#This Row],[Sub Ledger]],LedgerMapping[[#All],[Sub Ledger]],0))</f>
        <v>Marketing</v>
      </c>
      <c r="J17719" s="22">
        <f>YEAR(Actuals[[#This Row],[Date]])</f>
        <v>2023</v>
      </c>
      <c r="K17719" s="22">
        <f>MONTH(Actuals[[#This Row],[Date]])</f>
        <v>12</v>
      </c>
      <c r="L17719" s="12"/>
    </row>
    <row r="17720" spans="1:12" x14ac:dyDescent="0.3">
      <c r="A17720">
        <v>8</v>
      </c>
      <c r="B17720">
        <v>26315</v>
      </c>
      <c r="C17720">
        <v>2</v>
      </c>
      <c r="D17720">
        <v>60000</v>
      </c>
      <c r="E17720" s="46">
        <v>45291</v>
      </c>
      <c r="F17720">
        <v>-67864.47</v>
      </c>
      <c r="I17720" t="str">
        <f>INDEX(LedgerMapping[[#All],[Level 3]],MATCH(Actuals[[#This Row],[Sub Ledger]],LedgerMapping[[#All],[Sub Ledger]],0))</f>
        <v>Marketing</v>
      </c>
      <c r="J17720" s="22">
        <f>YEAR(Actuals[[#This Row],[Date]])</f>
        <v>2023</v>
      </c>
      <c r="K17720" s="22">
        <f>MONTH(Actuals[[#This Row],[Date]])</f>
        <v>12</v>
      </c>
      <c r="L17720" s="12"/>
    </row>
    <row r="17721" spans="1:12" x14ac:dyDescent="0.3">
      <c r="A17721">
        <v>8</v>
      </c>
      <c r="B17721">
        <v>27440</v>
      </c>
      <c r="C17721">
        <v>2</v>
      </c>
      <c r="D17721">
        <v>60000</v>
      </c>
      <c r="E17721" s="46">
        <v>45322</v>
      </c>
      <c r="F17721">
        <v>-55758.18</v>
      </c>
      <c r="I17721" t="str">
        <f>INDEX(LedgerMapping[[#All],[Level 3]],MATCH(Actuals[[#This Row],[Sub Ledger]],LedgerMapping[[#All],[Sub Ledger]],0))</f>
        <v>Marketing</v>
      </c>
      <c r="J17721" s="22">
        <f>YEAR(Actuals[[#This Row],[Date]])</f>
        <v>2024</v>
      </c>
      <c r="K17721" s="22">
        <f>MONTH(Actuals[[#This Row],[Date]])</f>
        <v>1</v>
      </c>
      <c r="L17721" s="12"/>
    </row>
    <row r="17722" spans="1:12" x14ac:dyDescent="0.3">
      <c r="A17722">
        <v>8</v>
      </c>
      <c r="B17722">
        <v>28592</v>
      </c>
      <c r="C17722">
        <v>2</v>
      </c>
      <c r="D17722">
        <v>60000</v>
      </c>
      <c r="E17722" s="46">
        <v>45354</v>
      </c>
      <c r="F17722">
        <v>-50252.02</v>
      </c>
      <c r="I17722" t="str">
        <f>INDEX(LedgerMapping[[#All],[Level 3]],MATCH(Actuals[[#This Row],[Sub Ledger]],LedgerMapping[[#All],[Sub Ledger]],0))</f>
        <v>Marketing</v>
      </c>
      <c r="J17722" s="22">
        <f>YEAR(Actuals[[#This Row],[Date]])</f>
        <v>2024</v>
      </c>
      <c r="K17722" s="22">
        <f>MONTH(Actuals[[#This Row],[Date]])</f>
        <v>3</v>
      </c>
      <c r="L17722" s="12"/>
    </row>
    <row r="17723" spans="1:12" x14ac:dyDescent="0.3">
      <c r="A17723">
        <v>8</v>
      </c>
      <c r="B17723">
        <v>29746</v>
      </c>
      <c r="C17723">
        <v>2</v>
      </c>
      <c r="D17723">
        <v>60000</v>
      </c>
      <c r="E17723" s="46">
        <v>45384</v>
      </c>
      <c r="F17723">
        <v>-45861.03</v>
      </c>
      <c r="I17723" t="str">
        <f>INDEX(LedgerMapping[[#All],[Level 3]],MATCH(Actuals[[#This Row],[Sub Ledger]],LedgerMapping[[#All],[Sub Ledger]],0))</f>
        <v>Marketing</v>
      </c>
      <c r="J17723" s="22">
        <f>YEAR(Actuals[[#This Row],[Date]])</f>
        <v>2024</v>
      </c>
      <c r="K17723" s="22">
        <f>MONTH(Actuals[[#This Row],[Date]])</f>
        <v>4</v>
      </c>
      <c r="L17723" s="12"/>
    </row>
    <row r="17724" spans="1:12" x14ac:dyDescent="0.3">
      <c r="A17724">
        <v>8</v>
      </c>
      <c r="B17724">
        <v>30872</v>
      </c>
      <c r="C17724">
        <v>2</v>
      </c>
      <c r="D17724">
        <v>60000</v>
      </c>
      <c r="E17724" s="46">
        <v>45415</v>
      </c>
      <c r="F17724">
        <v>-40563.96</v>
      </c>
      <c r="I17724" t="str">
        <f>INDEX(LedgerMapping[[#All],[Level 3]],MATCH(Actuals[[#This Row],[Sub Ledger]],LedgerMapping[[#All],[Sub Ledger]],0))</f>
        <v>Marketing</v>
      </c>
      <c r="J17724" s="22">
        <f>YEAR(Actuals[[#This Row],[Date]])</f>
        <v>2024</v>
      </c>
      <c r="K17724" s="22">
        <f>MONTH(Actuals[[#This Row],[Date]])</f>
        <v>5</v>
      </c>
      <c r="L17724" s="12"/>
    </row>
    <row r="17725" spans="1:12" x14ac:dyDescent="0.3">
      <c r="A17725">
        <v>8</v>
      </c>
      <c r="B17725">
        <v>31997</v>
      </c>
      <c r="C17725">
        <v>2</v>
      </c>
      <c r="D17725">
        <v>60000</v>
      </c>
      <c r="E17725" s="46">
        <v>45445</v>
      </c>
      <c r="F17725">
        <v>-47324.69</v>
      </c>
      <c r="I17725" t="str">
        <f>INDEX(LedgerMapping[[#All],[Level 3]],MATCH(Actuals[[#This Row],[Sub Ledger]],LedgerMapping[[#All],[Sub Ledger]],0))</f>
        <v>Marketing</v>
      </c>
      <c r="J17725" s="22">
        <f>YEAR(Actuals[[#This Row],[Date]])</f>
        <v>2024</v>
      </c>
      <c r="K17725" s="22">
        <f>MONTH(Actuals[[#This Row],[Date]])</f>
        <v>6</v>
      </c>
      <c r="L17725" s="12"/>
    </row>
    <row r="17726" spans="1:12" x14ac:dyDescent="0.3">
      <c r="A17726">
        <v>8</v>
      </c>
      <c r="B17726">
        <v>33121</v>
      </c>
      <c r="C17726">
        <v>2</v>
      </c>
      <c r="D17726">
        <v>60000</v>
      </c>
      <c r="E17726" s="46">
        <v>45476</v>
      </c>
      <c r="F17726">
        <v>-50739.91</v>
      </c>
      <c r="I17726" t="str">
        <f>INDEX(LedgerMapping[[#All],[Level 3]],MATCH(Actuals[[#This Row],[Sub Ledger]],LedgerMapping[[#All],[Sub Ledger]],0))</f>
        <v>Marketing</v>
      </c>
      <c r="J17726" s="22">
        <f>YEAR(Actuals[[#This Row],[Date]])</f>
        <v>2024</v>
      </c>
      <c r="K17726" s="22">
        <f>MONTH(Actuals[[#This Row],[Date]])</f>
        <v>7</v>
      </c>
      <c r="L17726" s="12"/>
    </row>
    <row r="17727" spans="1:12" x14ac:dyDescent="0.3">
      <c r="A17727">
        <v>8</v>
      </c>
      <c r="B17727">
        <v>34245</v>
      </c>
      <c r="C17727">
        <v>2</v>
      </c>
      <c r="D17727">
        <v>60000</v>
      </c>
      <c r="E17727" s="46">
        <v>45507</v>
      </c>
      <c r="F17727">
        <v>-55200.59</v>
      </c>
      <c r="I17727" t="str">
        <f>INDEX(LedgerMapping[[#All],[Level 3]],MATCH(Actuals[[#This Row],[Sub Ledger]],LedgerMapping[[#All],[Sub Ledger]],0))</f>
        <v>Marketing</v>
      </c>
      <c r="J17727" s="22">
        <f>YEAR(Actuals[[#This Row],[Date]])</f>
        <v>2024</v>
      </c>
      <c r="K17727" s="22">
        <f>MONTH(Actuals[[#This Row],[Date]])</f>
        <v>8</v>
      </c>
      <c r="L17727" s="12"/>
    </row>
    <row r="17728" spans="1:12" x14ac:dyDescent="0.3">
      <c r="A17728">
        <v>8</v>
      </c>
      <c r="B17728">
        <v>35397</v>
      </c>
      <c r="C17728">
        <v>2</v>
      </c>
      <c r="D17728">
        <v>60000</v>
      </c>
      <c r="E17728" s="46">
        <v>45536</v>
      </c>
      <c r="F17728">
        <v>-43909.48</v>
      </c>
      <c r="I17728" t="str">
        <f>INDEX(LedgerMapping[[#All],[Level 3]],MATCH(Actuals[[#This Row],[Sub Ledger]],LedgerMapping[[#All],[Sub Ledger]],0))</f>
        <v>Marketing</v>
      </c>
      <c r="J17728" s="22">
        <f>YEAR(Actuals[[#This Row],[Date]])</f>
        <v>2024</v>
      </c>
      <c r="K17728" s="22">
        <f>MONTH(Actuals[[#This Row],[Date]])</f>
        <v>9</v>
      </c>
      <c r="L17728" s="12"/>
    </row>
    <row r="17729" spans="1:12" x14ac:dyDescent="0.3">
      <c r="A17729">
        <v>8</v>
      </c>
      <c r="B17729">
        <v>36547</v>
      </c>
      <c r="C17729">
        <v>2</v>
      </c>
      <c r="D17729">
        <v>60000</v>
      </c>
      <c r="E17729" s="46">
        <v>45567</v>
      </c>
      <c r="F17729">
        <v>-44327.66</v>
      </c>
      <c r="I17729" t="str">
        <f>INDEX(LedgerMapping[[#All],[Level 3]],MATCH(Actuals[[#This Row],[Sub Ledger]],LedgerMapping[[#All],[Sub Ledger]],0))</f>
        <v>Marketing</v>
      </c>
      <c r="J17729" s="22">
        <f>YEAR(Actuals[[#This Row],[Date]])</f>
        <v>2024</v>
      </c>
      <c r="K17729" s="22">
        <f>MONTH(Actuals[[#This Row],[Date]])</f>
        <v>10</v>
      </c>
      <c r="L17729" s="12"/>
    </row>
    <row r="17730" spans="1:12" x14ac:dyDescent="0.3">
      <c r="A17730">
        <v>8</v>
      </c>
      <c r="B17730">
        <v>37696</v>
      </c>
      <c r="C17730">
        <v>2</v>
      </c>
      <c r="D17730">
        <v>60000</v>
      </c>
      <c r="E17730" s="46">
        <v>45597</v>
      </c>
      <c r="F17730">
        <v>-52970.25</v>
      </c>
      <c r="I17730" t="str">
        <f>INDEX(LedgerMapping[[#All],[Level 3]],MATCH(Actuals[[#This Row],[Sub Ledger]],LedgerMapping[[#All],[Sub Ledger]],0))</f>
        <v>Marketing</v>
      </c>
      <c r="J17730" s="22">
        <f>YEAR(Actuals[[#This Row],[Date]])</f>
        <v>2024</v>
      </c>
      <c r="K17730" s="22">
        <f>MONTH(Actuals[[#This Row],[Date]])</f>
        <v>11</v>
      </c>
      <c r="L17730" s="12"/>
    </row>
    <row r="17731" spans="1:12" x14ac:dyDescent="0.3">
      <c r="A17731">
        <v>8</v>
      </c>
      <c r="B17731">
        <v>38847</v>
      </c>
      <c r="C17731">
        <v>2</v>
      </c>
      <c r="D17731">
        <v>60000</v>
      </c>
      <c r="E17731" s="46">
        <v>45628</v>
      </c>
      <c r="F17731">
        <v>-39309.39</v>
      </c>
      <c r="I17731" t="str">
        <f>INDEX(LedgerMapping[[#All],[Level 3]],MATCH(Actuals[[#This Row],[Sub Ledger]],LedgerMapping[[#All],[Sub Ledger]],0))</f>
        <v>Marketing</v>
      </c>
      <c r="J17731" s="22">
        <f>YEAR(Actuals[[#This Row],[Date]])</f>
        <v>2024</v>
      </c>
      <c r="K17731" s="22">
        <f>MONTH(Actuals[[#This Row],[Date]])</f>
        <v>12</v>
      </c>
      <c r="L17731" s="12"/>
    </row>
    <row r="17732" spans="1:12" x14ac:dyDescent="0.3">
      <c r="A17732">
        <v>8</v>
      </c>
      <c r="B17732">
        <v>25246</v>
      </c>
      <c r="C17732">
        <v>2</v>
      </c>
      <c r="D17732">
        <v>61000</v>
      </c>
      <c r="E17732" s="46">
        <v>45261</v>
      </c>
      <c r="F17732">
        <v>-4267.83</v>
      </c>
      <c r="I17732" t="str">
        <f>INDEX(LedgerMapping[[#All],[Level 3]],MATCH(Actuals[[#This Row],[Sub Ledger]],LedgerMapping[[#All],[Sub Ledger]],0))</f>
        <v>Marketing</v>
      </c>
      <c r="J17732" s="22">
        <f>YEAR(Actuals[[#This Row],[Date]])</f>
        <v>2023</v>
      </c>
      <c r="K17732" s="22">
        <f>MONTH(Actuals[[#This Row],[Date]])</f>
        <v>12</v>
      </c>
      <c r="L17732" s="12"/>
    </row>
    <row r="17733" spans="1:12" x14ac:dyDescent="0.3">
      <c r="A17733">
        <v>8</v>
      </c>
      <c r="B17733">
        <v>994</v>
      </c>
      <c r="C17733">
        <v>2</v>
      </c>
      <c r="D17733">
        <v>61000</v>
      </c>
      <c r="E17733" s="46">
        <v>44562</v>
      </c>
      <c r="F17733">
        <v>-2498.1</v>
      </c>
      <c r="I17733" t="str">
        <f>INDEX(LedgerMapping[[#All],[Level 3]],MATCH(Actuals[[#This Row],[Sub Ledger]],LedgerMapping[[#All],[Sub Ledger]],0))</f>
        <v>Marketing</v>
      </c>
      <c r="J17733" s="22">
        <f>YEAR(Actuals[[#This Row],[Date]])</f>
        <v>2022</v>
      </c>
      <c r="K17733" s="22">
        <f>MONTH(Actuals[[#This Row],[Date]])</f>
        <v>1</v>
      </c>
      <c r="L17733" s="12"/>
    </row>
    <row r="17734" spans="1:12" x14ac:dyDescent="0.3">
      <c r="A17734">
        <v>8</v>
      </c>
      <c r="B17734">
        <v>2116</v>
      </c>
      <c r="C17734">
        <v>2</v>
      </c>
      <c r="D17734">
        <v>61000</v>
      </c>
      <c r="E17734" s="46">
        <v>44593</v>
      </c>
      <c r="F17734">
        <v>-2279.91</v>
      </c>
      <c r="I17734" t="str">
        <f>INDEX(LedgerMapping[[#All],[Level 3]],MATCH(Actuals[[#This Row],[Sub Ledger]],LedgerMapping[[#All],[Sub Ledger]],0))</f>
        <v>Marketing</v>
      </c>
      <c r="J17734" s="22">
        <f>YEAR(Actuals[[#This Row],[Date]])</f>
        <v>2022</v>
      </c>
      <c r="K17734" s="22">
        <f>MONTH(Actuals[[#This Row],[Date]])</f>
        <v>2</v>
      </c>
      <c r="L17734" s="12"/>
    </row>
    <row r="17735" spans="1:12" x14ac:dyDescent="0.3">
      <c r="A17735">
        <v>8</v>
      </c>
      <c r="B17735">
        <v>3234</v>
      </c>
      <c r="C17735">
        <v>2</v>
      </c>
      <c r="D17735">
        <v>61000</v>
      </c>
      <c r="E17735" s="46">
        <v>44624</v>
      </c>
      <c r="F17735">
        <v>-2120.8200000000002</v>
      </c>
      <c r="I17735" t="str">
        <f>INDEX(LedgerMapping[[#All],[Level 3]],MATCH(Actuals[[#This Row],[Sub Ledger]],LedgerMapping[[#All],[Sub Ledger]],0))</f>
        <v>Marketing</v>
      </c>
      <c r="J17735" s="22">
        <f>YEAR(Actuals[[#This Row],[Date]])</f>
        <v>2022</v>
      </c>
      <c r="K17735" s="22">
        <f>MONTH(Actuals[[#This Row],[Date]])</f>
        <v>3</v>
      </c>
      <c r="L17735" s="12"/>
    </row>
    <row r="17736" spans="1:12" x14ac:dyDescent="0.3">
      <c r="A17736">
        <v>8</v>
      </c>
      <c r="B17736">
        <v>4356</v>
      </c>
      <c r="C17736">
        <v>2</v>
      </c>
      <c r="D17736">
        <v>61000</v>
      </c>
      <c r="E17736" s="46">
        <v>44654</v>
      </c>
      <c r="F17736">
        <v>-3819.33</v>
      </c>
      <c r="I17736" t="str">
        <f>INDEX(LedgerMapping[[#All],[Level 3]],MATCH(Actuals[[#This Row],[Sub Ledger]],LedgerMapping[[#All],[Sub Ledger]],0))</f>
        <v>Marketing</v>
      </c>
      <c r="J17736" s="22">
        <f>YEAR(Actuals[[#This Row],[Date]])</f>
        <v>2022</v>
      </c>
      <c r="K17736" s="22">
        <f>MONTH(Actuals[[#This Row],[Date]])</f>
        <v>4</v>
      </c>
      <c r="L17736" s="12"/>
    </row>
    <row r="17737" spans="1:12" x14ac:dyDescent="0.3">
      <c r="A17737">
        <v>8</v>
      </c>
      <c r="B17737">
        <v>5478</v>
      </c>
      <c r="C17737">
        <v>2</v>
      </c>
      <c r="D17737">
        <v>61000</v>
      </c>
      <c r="E17737" s="46">
        <v>44685</v>
      </c>
      <c r="F17737">
        <v>-3301.14</v>
      </c>
      <c r="I17737" t="str">
        <f>INDEX(LedgerMapping[[#All],[Level 3]],MATCH(Actuals[[#This Row],[Sub Ledger]],LedgerMapping[[#All],[Sub Ledger]],0))</f>
        <v>Marketing</v>
      </c>
      <c r="J17737" s="22">
        <f>YEAR(Actuals[[#This Row],[Date]])</f>
        <v>2022</v>
      </c>
      <c r="K17737" s="22">
        <f>MONTH(Actuals[[#This Row],[Date]])</f>
        <v>5</v>
      </c>
      <c r="L17737" s="12"/>
    </row>
    <row r="17738" spans="1:12" x14ac:dyDescent="0.3">
      <c r="A17738">
        <v>8</v>
      </c>
      <c r="B17738">
        <v>6603</v>
      </c>
      <c r="C17738">
        <v>2</v>
      </c>
      <c r="D17738">
        <v>61000</v>
      </c>
      <c r="E17738" s="46">
        <v>44715</v>
      </c>
      <c r="F17738">
        <v>-2401.13</v>
      </c>
      <c r="I17738" t="str">
        <f>INDEX(LedgerMapping[[#All],[Level 3]],MATCH(Actuals[[#This Row],[Sub Ledger]],LedgerMapping[[#All],[Sub Ledger]],0))</f>
        <v>Marketing</v>
      </c>
      <c r="J17738" s="22">
        <f>YEAR(Actuals[[#This Row],[Date]])</f>
        <v>2022</v>
      </c>
      <c r="K17738" s="22">
        <f>MONTH(Actuals[[#This Row],[Date]])</f>
        <v>6</v>
      </c>
      <c r="L17738" s="12"/>
    </row>
    <row r="17739" spans="1:12" x14ac:dyDescent="0.3">
      <c r="A17739">
        <v>8</v>
      </c>
      <c r="B17739">
        <v>7724</v>
      </c>
      <c r="C17739">
        <v>2</v>
      </c>
      <c r="D17739">
        <v>61000</v>
      </c>
      <c r="E17739" s="46">
        <v>44746</v>
      </c>
      <c r="F17739">
        <v>-2040.51</v>
      </c>
      <c r="I17739" t="str">
        <f>INDEX(LedgerMapping[[#All],[Level 3]],MATCH(Actuals[[#This Row],[Sub Ledger]],LedgerMapping[[#All],[Sub Ledger]],0))</f>
        <v>Marketing</v>
      </c>
      <c r="J17739" s="22">
        <f>YEAR(Actuals[[#This Row],[Date]])</f>
        <v>2022</v>
      </c>
      <c r="K17739" s="22">
        <f>MONTH(Actuals[[#This Row],[Date]])</f>
        <v>7</v>
      </c>
      <c r="L17739" s="12"/>
    </row>
    <row r="17740" spans="1:12" x14ac:dyDescent="0.3">
      <c r="A17740">
        <v>8</v>
      </c>
      <c r="B17740">
        <v>8848</v>
      </c>
      <c r="C17740">
        <v>2</v>
      </c>
      <c r="D17740">
        <v>61000</v>
      </c>
      <c r="E17740" s="46">
        <v>44777</v>
      </c>
      <c r="F17740">
        <v>-2313.25</v>
      </c>
      <c r="I17740" t="str">
        <f>INDEX(LedgerMapping[[#All],[Level 3]],MATCH(Actuals[[#This Row],[Sub Ledger]],LedgerMapping[[#All],[Sub Ledger]],0))</f>
        <v>Marketing</v>
      </c>
      <c r="J17740" s="22">
        <f>YEAR(Actuals[[#This Row],[Date]])</f>
        <v>2022</v>
      </c>
      <c r="K17740" s="22">
        <f>MONTH(Actuals[[#This Row],[Date]])</f>
        <v>8</v>
      </c>
      <c r="L17740" s="12"/>
    </row>
    <row r="17741" spans="1:12" x14ac:dyDescent="0.3">
      <c r="A17741">
        <v>8</v>
      </c>
      <c r="B17741">
        <v>9961</v>
      </c>
      <c r="C17741">
        <v>2</v>
      </c>
      <c r="D17741">
        <v>61000</v>
      </c>
      <c r="E17741" s="46">
        <v>44805</v>
      </c>
      <c r="F17741">
        <v>-3746.61</v>
      </c>
      <c r="I17741" t="str">
        <f>INDEX(LedgerMapping[[#All],[Level 3]],MATCH(Actuals[[#This Row],[Sub Ledger]],LedgerMapping[[#All],[Sub Ledger]],0))</f>
        <v>Marketing</v>
      </c>
      <c r="J17741" s="22">
        <f>YEAR(Actuals[[#This Row],[Date]])</f>
        <v>2022</v>
      </c>
      <c r="K17741" s="22">
        <f>MONTH(Actuals[[#This Row],[Date]])</f>
        <v>9</v>
      </c>
      <c r="L17741" s="12"/>
    </row>
    <row r="17742" spans="1:12" x14ac:dyDescent="0.3">
      <c r="A17742">
        <v>8</v>
      </c>
      <c r="B17742">
        <v>11080</v>
      </c>
      <c r="C17742">
        <v>2</v>
      </c>
      <c r="D17742">
        <v>61000</v>
      </c>
      <c r="E17742" s="46">
        <v>44836</v>
      </c>
      <c r="F17742">
        <v>-2446.58</v>
      </c>
      <c r="I17742" t="str">
        <f>INDEX(LedgerMapping[[#All],[Level 3]],MATCH(Actuals[[#This Row],[Sub Ledger]],LedgerMapping[[#All],[Sub Ledger]],0))</f>
        <v>Marketing</v>
      </c>
      <c r="J17742" s="22">
        <f>YEAR(Actuals[[#This Row],[Date]])</f>
        <v>2022</v>
      </c>
      <c r="K17742" s="22">
        <f>MONTH(Actuals[[#This Row],[Date]])</f>
        <v>10</v>
      </c>
      <c r="L17742" s="12"/>
    </row>
    <row r="17743" spans="1:12" x14ac:dyDescent="0.3">
      <c r="A17743">
        <v>8</v>
      </c>
      <c r="B17743">
        <v>12205</v>
      </c>
      <c r="C17743">
        <v>2</v>
      </c>
      <c r="D17743">
        <v>61000</v>
      </c>
      <c r="E17743" s="46">
        <v>44866</v>
      </c>
      <c r="F17743">
        <v>-2407.19</v>
      </c>
      <c r="I17743" t="str">
        <f>INDEX(LedgerMapping[[#All],[Level 3]],MATCH(Actuals[[#This Row],[Sub Ledger]],LedgerMapping[[#All],[Sub Ledger]],0))</f>
        <v>Marketing</v>
      </c>
      <c r="J17743" s="22">
        <f>YEAR(Actuals[[#This Row],[Date]])</f>
        <v>2022</v>
      </c>
      <c r="K17743" s="22">
        <f>MONTH(Actuals[[#This Row],[Date]])</f>
        <v>11</v>
      </c>
      <c r="L17743" s="12"/>
    </row>
    <row r="17744" spans="1:12" x14ac:dyDescent="0.3">
      <c r="A17744">
        <v>8</v>
      </c>
      <c r="B17744">
        <v>13335</v>
      </c>
      <c r="C17744">
        <v>2</v>
      </c>
      <c r="D17744">
        <v>61000</v>
      </c>
      <c r="E17744" s="46">
        <v>44897</v>
      </c>
      <c r="F17744">
        <v>-2472.34</v>
      </c>
      <c r="I17744" t="str">
        <f>INDEX(LedgerMapping[[#All],[Level 3]],MATCH(Actuals[[#This Row],[Sub Ledger]],LedgerMapping[[#All],[Sub Ledger]],0))</f>
        <v>Marketing</v>
      </c>
      <c r="J17744" s="22">
        <f>YEAR(Actuals[[#This Row],[Date]])</f>
        <v>2022</v>
      </c>
      <c r="K17744" s="22">
        <f>MONTH(Actuals[[#This Row],[Date]])</f>
        <v>12</v>
      </c>
      <c r="L17744" s="12"/>
    </row>
    <row r="17745" spans="1:12" x14ac:dyDescent="0.3">
      <c r="A17745">
        <v>8</v>
      </c>
      <c r="B17745">
        <v>14125</v>
      </c>
      <c r="C17745">
        <v>2</v>
      </c>
      <c r="D17745">
        <v>61000</v>
      </c>
      <c r="E17745" s="46">
        <v>44927</v>
      </c>
      <c r="F17745">
        <v>-3046.59</v>
      </c>
      <c r="I17745" t="str">
        <f>INDEX(LedgerMapping[[#All],[Level 3]],MATCH(Actuals[[#This Row],[Sub Ledger]],LedgerMapping[[#All],[Sub Ledger]],0))</f>
        <v>Marketing</v>
      </c>
      <c r="J17745" s="22">
        <f>YEAR(Actuals[[#This Row],[Date]])</f>
        <v>2023</v>
      </c>
      <c r="K17745" s="22">
        <f>MONTH(Actuals[[#This Row],[Date]])</f>
        <v>1</v>
      </c>
      <c r="L17745" s="12"/>
    </row>
    <row r="17746" spans="1:12" x14ac:dyDescent="0.3">
      <c r="A17746">
        <v>8</v>
      </c>
      <c r="B17746">
        <v>15129</v>
      </c>
      <c r="C17746">
        <v>2</v>
      </c>
      <c r="D17746">
        <v>61000</v>
      </c>
      <c r="E17746" s="46">
        <v>44958</v>
      </c>
      <c r="F17746">
        <v>-3005.68</v>
      </c>
      <c r="I17746" t="str">
        <f>INDEX(LedgerMapping[[#All],[Level 3]],MATCH(Actuals[[#This Row],[Sub Ledger]],LedgerMapping[[#All],[Sub Ledger]],0))</f>
        <v>Marketing</v>
      </c>
      <c r="J17746" s="22">
        <f>YEAR(Actuals[[#This Row],[Date]])</f>
        <v>2023</v>
      </c>
      <c r="K17746" s="22">
        <f>MONTH(Actuals[[#This Row],[Date]])</f>
        <v>2</v>
      </c>
      <c r="L17746" s="12"/>
    </row>
    <row r="17747" spans="1:12" x14ac:dyDescent="0.3">
      <c r="A17747">
        <v>8</v>
      </c>
      <c r="B17747">
        <v>16109</v>
      </c>
      <c r="C17747">
        <v>2</v>
      </c>
      <c r="D17747">
        <v>61000</v>
      </c>
      <c r="E17747" s="46">
        <v>44988</v>
      </c>
      <c r="F17747">
        <v>-3890.55</v>
      </c>
      <c r="I17747" t="str">
        <f>INDEX(LedgerMapping[[#All],[Level 3]],MATCH(Actuals[[#This Row],[Sub Ledger]],LedgerMapping[[#All],[Sub Ledger]],0))</f>
        <v>Marketing</v>
      </c>
      <c r="J17747" s="22">
        <f>YEAR(Actuals[[#This Row],[Date]])</f>
        <v>2023</v>
      </c>
      <c r="K17747" s="22">
        <f>MONTH(Actuals[[#This Row],[Date]])</f>
        <v>3</v>
      </c>
      <c r="L17747" s="12"/>
    </row>
    <row r="17748" spans="1:12" x14ac:dyDescent="0.3">
      <c r="A17748">
        <v>8</v>
      </c>
      <c r="B17748">
        <v>17141</v>
      </c>
      <c r="C17748">
        <v>2</v>
      </c>
      <c r="D17748">
        <v>61000</v>
      </c>
      <c r="E17748" s="46">
        <v>45018</v>
      </c>
      <c r="F17748">
        <v>-3046.59</v>
      </c>
      <c r="I17748" t="str">
        <f>INDEX(LedgerMapping[[#All],[Level 3]],MATCH(Actuals[[#This Row],[Sub Ledger]],LedgerMapping[[#All],[Sub Ledger]],0))</f>
        <v>Marketing</v>
      </c>
      <c r="J17748" s="22">
        <f>YEAR(Actuals[[#This Row],[Date]])</f>
        <v>2023</v>
      </c>
      <c r="K17748" s="22">
        <f>MONTH(Actuals[[#This Row],[Date]])</f>
        <v>4</v>
      </c>
      <c r="L17748" s="12"/>
    </row>
    <row r="17749" spans="1:12" x14ac:dyDescent="0.3">
      <c r="A17749">
        <v>8</v>
      </c>
      <c r="B17749">
        <v>18171</v>
      </c>
      <c r="C17749">
        <v>2</v>
      </c>
      <c r="D17749">
        <v>61000</v>
      </c>
      <c r="E17749" s="46">
        <v>45049</v>
      </c>
      <c r="F17749">
        <v>-3905.7</v>
      </c>
      <c r="I17749" t="str">
        <f>INDEX(LedgerMapping[[#All],[Level 3]],MATCH(Actuals[[#This Row],[Sub Ledger]],LedgerMapping[[#All],[Sub Ledger]],0))</f>
        <v>Marketing</v>
      </c>
      <c r="J17749" s="22">
        <f>YEAR(Actuals[[#This Row],[Date]])</f>
        <v>2023</v>
      </c>
      <c r="K17749" s="22">
        <f>MONTH(Actuals[[#This Row],[Date]])</f>
        <v>5</v>
      </c>
      <c r="L17749" s="12"/>
    </row>
    <row r="17750" spans="1:12" x14ac:dyDescent="0.3">
      <c r="A17750">
        <v>8</v>
      </c>
      <c r="B17750">
        <v>19175</v>
      </c>
      <c r="C17750">
        <v>2</v>
      </c>
      <c r="D17750">
        <v>61000</v>
      </c>
      <c r="E17750" s="46">
        <v>45079</v>
      </c>
      <c r="F17750">
        <v>-6749.69</v>
      </c>
      <c r="I17750" t="str">
        <f>INDEX(LedgerMapping[[#All],[Level 3]],MATCH(Actuals[[#This Row],[Sub Ledger]],LedgerMapping[[#All],[Sub Ledger]],0))</f>
        <v>Marketing</v>
      </c>
      <c r="J17750" s="22">
        <f>YEAR(Actuals[[#This Row],[Date]])</f>
        <v>2023</v>
      </c>
      <c r="K17750" s="22">
        <f>MONTH(Actuals[[#This Row],[Date]])</f>
        <v>6</v>
      </c>
      <c r="L17750" s="12"/>
    </row>
    <row r="17751" spans="1:12" x14ac:dyDescent="0.3">
      <c r="A17751">
        <v>8</v>
      </c>
      <c r="B17751">
        <v>20204</v>
      </c>
      <c r="C17751">
        <v>2</v>
      </c>
      <c r="D17751">
        <v>61000</v>
      </c>
      <c r="E17751" s="46">
        <v>45110</v>
      </c>
      <c r="F17751">
        <v>-5120.87</v>
      </c>
      <c r="I17751" t="str">
        <f>INDEX(LedgerMapping[[#All],[Level 3]],MATCH(Actuals[[#This Row],[Sub Ledger]],LedgerMapping[[#All],[Sub Ledger]],0))</f>
        <v>Marketing</v>
      </c>
      <c r="J17751" s="22">
        <f>YEAR(Actuals[[#This Row],[Date]])</f>
        <v>2023</v>
      </c>
      <c r="K17751" s="22">
        <f>MONTH(Actuals[[#This Row],[Date]])</f>
        <v>7</v>
      </c>
      <c r="L17751" s="12"/>
    </row>
    <row r="17752" spans="1:12" x14ac:dyDescent="0.3">
      <c r="A17752">
        <v>8</v>
      </c>
      <c r="B17752">
        <v>21231</v>
      </c>
      <c r="C17752">
        <v>2</v>
      </c>
      <c r="D17752">
        <v>61000</v>
      </c>
      <c r="E17752" s="46">
        <v>45141</v>
      </c>
      <c r="F17752">
        <v>-4789.05</v>
      </c>
      <c r="I17752" t="str">
        <f>INDEX(LedgerMapping[[#All],[Level 3]],MATCH(Actuals[[#This Row],[Sub Ledger]],LedgerMapping[[#All],[Sub Ledger]],0))</f>
        <v>Marketing</v>
      </c>
      <c r="J17752" s="22">
        <f>YEAR(Actuals[[#This Row],[Date]])</f>
        <v>2023</v>
      </c>
      <c r="K17752" s="22">
        <f>MONTH(Actuals[[#This Row],[Date]])</f>
        <v>8</v>
      </c>
      <c r="L17752" s="12"/>
    </row>
    <row r="17753" spans="1:12" x14ac:dyDescent="0.3">
      <c r="A17753">
        <v>8</v>
      </c>
      <c r="B17753">
        <v>22235</v>
      </c>
      <c r="C17753">
        <v>2</v>
      </c>
      <c r="D17753">
        <v>61000</v>
      </c>
      <c r="E17753" s="46">
        <v>45169</v>
      </c>
      <c r="F17753">
        <v>-5020.87</v>
      </c>
      <c r="I17753" t="str">
        <f>INDEX(LedgerMapping[[#All],[Level 3]],MATCH(Actuals[[#This Row],[Sub Ledger]],LedgerMapping[[#All],[Sub Ledger]],0))</f>
        <v>Marketing</v>
      </c>
      <c r="J17753" s="22">
        <f>YEAR(Actuals[[#This Row],[Date]])</f>
        <v>2023</v>
      </c>
      <c r="K17753" s="22">
        <f>MONTH(Actuals[[#This Row],[Date]])</f>
        <v>8</v>
      </c>
      <c r="L17753" s="12"/>
    </row>
    <row r="17754" spans="1:12" x14ac:dyDescent="0.3">
      <c r="A17754">
        <v>8</v>
      </c>
      <c r="B17754">
        <v>23212</v>
      </c>
      <c r="C17754">
        <v>2</v>
      </c>
      <c r="D17754">
        <v>61000</v>
      </c>
      <c r="E17754" s="46">
        <v>45200</v>
      </c>
      <c r="F17754">
        <v>-3755.7</v>
      </c>
      <c r="I17754" t="str">
        <f>INDEX(LedgerMapping[[#All],[Level 3]],MATCH(Actuals[[#This Row],[Sub Ledger]],LedgerMapping[[#All],[Sub Ledger]],0))</f>
        <v>Marketing</v>
      </c>
      <c r="J17754" s="22">
        <f>YEAR(Actuals[[#This Row],[Date]])</f>
        <v>2023</v>
      </c>
      <c r="K17754" s="22">
        <f>MONTH(Actuals[[#This Row],[Date]])</f>
        <v>10</v>
      </c>
      <c r="L17754" s="12"/>
    </row>
    <row r="17755" spans="1:12" x14ac:dyDescent="0.3">
      <c r="A17755">
        <v>8</v>
      </c>
      <c r="B17755">
        <v>24215</v>
      </c>
      <c r="C17755">
        <v>2</v>
      </c>
      <c r="D17755">
        <v>61000</v>
      </c>
      <c r="E17755" s="46">
        <v>45230</v>
      </c>
      <c r="F17755">
        <v>-5690.58</v>
      </c>
      <c r="I17755" t="str">
        <f>INDEX(LedgerMapping[[#All],[Level 3]],MATCH(Actuals[[#This Row],[Sub Ledger]],LedgerMapping[[#All],[Sub Ledger]],0))</f>
        <v>Marketing</v>
      </c>
      <c r="J17755" s="22">
        <f>YEAR(Actuals[[#This Row],[Date]])</f>
        <v>2023</v>
      </c>
      <c r="K17755" s="22">
        <f>MONTH(Actuals[[#This Row],[Date]])</f>
        <v>10</v>
      </c>
      <c r="L17755" s="12"/>
    </row>
    <row r="17756" spans="1:12" x14ac:dyDescent="0.3">
      <c r="A17756">
        <v>8</v>
      </c>
      <c r="B17756">
        <v>26316</v>
      </c>
      <c r="C17756">
        <v>2</v>
      </c>
      <c r="D17756">
        <v>61000</v>
      </c>
      <c r="E17756" s="46">
        <v>45291</v>
      </c>
      <c r="F17756">
        <v>-7660.31</v>
      </c>
      <c r="I17756" t="str">
        <f>INDEX(LedgerMapping[[#All],[Level 3]],MATCH(Actuals[[#This Row],[Sub Ledger]],LedgerMapping[[#All],[Sub Ledger]],0))</f>
        <v>Marketing</v>
      </c>
      <c r="J17756" s="22">
        <f>YEAR(Actuals[[#This Row],[Date]])</f>
        <v>2023</v>
      </c>
      <c r="K17756" s="22">
        <f>MONTH(Actuals[[#This Row],[Date]])</f>
        <v>12</v>
      </c>
      <c r="L17756" s="12"/>
    </row>
    <row r="17757" spans="1:12" x14ac:dyDescent="0.3">
      <c r="A17757">
        <v>8</v>
      </c>
      <c r="B17757">
        <v>27441</v>
      </c>
      <c r="C17757">
        <v>2</v>
      </c>
      <c r="D17757">
        <v>61000</v>
      </c>
      <c r="E17757" s="46">
        <v>45322</v>
      </c>
      <c r="F17757">
        <v>-6866.36</v>
      </c>
      <c r="I17757" t="str">
        <f>INDEX(LedgerMapping[[#All],[Level 3]],MATCH(Actuals[[#This Row],[Sub Ledger]],LedgerMapping[[#All],[Sub Ledger]],0))</f>
        <v>Marketing</v>
      </c>
      <c r="J17757" s="22">
        <f>YEAR(Actuals[[#This Row],[Date]])</f>
        <v>2024</v>
      </c>
      <c r="K17757" s="22">
        <f>MONTH(Actuals[[#This Row],[Date]])</f>
        <v>1</v>
      </c>
      <c r="L17757" s="12"/>
    </row>
    <row r="17758" spans="1:12" x14ac:dyDescent="0.3">
      <c r="A17758">
        <v>8</v>
      </c>
      <c r="B17758">
        <v>28593</v>
      </c>
      <c r="C17758">
        <v>2</v>
      </c>
      <c r="D17758">
        <v>61000</v>
      </c>
      <c r="E17758" s="46">
        <v>45354</v>
      </c>
      <c r="F17758">
        <v>-5157.24</v>
      </c>
      <c r="I17758" t="str">
        <f>INDEX(LedgerMapping[[#All],[Level 3]],MATCH(Actuals[[#This Row],[Sub Ledger]],LedgerMapping[[#All],[Sub Ledger]],0))</f>
        <v>Marketing</v>
      </c>
      <c r="J17758" s="22">
        <f>YEAR(Actuals[[#This Row],[Date]])</f>
        <v>2024</v>
      </c>
      <c r="K17758" s="22">
        <f>MONTH(Actuals[[#This Row],[Date]])</f>
        <v>3</v>
      </c>
      <c r="L17758" s="12"/>
    </row>
    <row r="17759" spans="1:12" x14ac:dyDescent="0.3">
      <c r="A17759">
        <v>8</v>
      </c>
      <c r="B17759">
        <v>29747</v>
      </c>
      <c r="C17759">
        <v>2</v>
      </c>
      <c r="D17759">
        <v>61000</v>
      </c>
      <c r="E17759" s="46">
        <v>45384</v>
      </c>
      <c r="F17759">
        <v>-5646.64</v>
      </c>
      <c r="I17759" t="str">
        <f>INDEX(LedgerMapping[[#All],[Level 3]],MATCH(Actuals[[#This Row],[Sub Ledger]],LedgerMapping[[#All],[Sub Ledger]],0))</f>
        <v>Marketing</v>
      </c>
      <c r="J17759" s="22">
        <f>YEAR(Actuals[[#This Row],[Date]])</f>
        <v>2024</v>
      </c>
      <c r="K17759" s="22">
        <f>MONTH(Actuals[[#This Row],[Date]])</f>
        <v>4</v>
      </c>
      <c r="L17759" s="12"/>
    </row>
    <row r="17760" spans="1:12" x14ac:dyDescent="0.3">
      <c r="A17760">
        <v>8</v>
      </c>
      <c r="B17760">
        <v>30873</v>
      </c>
      <c r="C17760">
        <v>2</v>
      </c>
      <c r="D17760">
        <v>61000</v>
      </c>
      <c r="E17760" s="46">
        <v>45415</v>
      </c>
      <c r="F17760">
        <v>-3746.61</v>
      </c>
      <c r="I17760" t="str">
        <f>INDEX(LedgerMapping[[#All],[Level 3]],MATCH(Actuals[[#This Row],[Sub Ledger]],LedgerMapping[[#All],[Sub Ledger]],0))</f>
        <v>Marketing</v>
      </c>
      <c r="J17760" s="22">
        <f>YEAR(Actuals[[#This Row],[Date]])</f>
        <v>2024</v>
      </c>
      <c r="K17760" s="22">
        <f>MONTH(Actuals[[#This Row],[Date]])</f>
        <v>5</v>
      </c>
      <c r="L17760" s="12"/>
    </row>
    <row r="17761" spans="1:12" x14ac:dyDescent="0.3">
      <c r="A17761">
        <v>8</v>
      </c>
      <c r="B17761">
        <v>31998</v>
      </c>
      <c r="C17761">
        <v>2</v>
      </c>
      <c r="D17761">
        <v>61000</v>
      </c>
      <c r="E17761" s="46">
        <v>45445</v>
      </c>
      <c r="F17761">
        <v>-4855.72</v>
      </c>
      <c r="I17761" t="str">
        <f>INDEX(LedgerMapping[[#All],[Level 3]],MATCH(Actuals[[#This Row],[Sub Ledger]],LedgerMapping[[#All],[Sub Ledger]],0))</f>
        <v>Marketing</v>
      </c>
      <c r="J17761" s="22">
        <f>YEAR(Actuals[[#This Row],[Date]])</f>
        <v>2024</v>
      </c>
      <c r="K17761" s="22">
        <f>MONTH(Actuals[[#This Row],[Date]])</f>
        <v>6</v>
      </c>
      <c r="L17761" s="12"/>
    </row>
    <row r="17762" spans="1:12" x14ac:dyDescent="0.3">
      <c r="A17762">
        <v>8</v>
      </c>
      <c r="B17762">
        <v>33122</v>
      </c>
      <c r="C17762">
        <v>2</v>
      </c>
      <c r="D17762">
        <v>61000</v>
      </c>
      <c r="E17762" s="46">
        <v>45476</v>
      </c>
      <c r="F17762">
        <v>-5207.24</v>
      </c>
      <c r="I17762" t="str">
        <f>INDEX(LedgerMapping[[#All],[Level 3]],MATCH(Actuals[[#This Row],[Sub Ledger]],LedgerMapping[[#All],[Sub Ledger]],0))</f>
        <v>Marketing</v>
      </c>
      <c r="J17762" s="22">
        <f>YEAR(Actuals[[#This Row],[Date]])</f>
        <v>2024</v>
      </c>
      <c r="K17762" s="22">
        <f>MONTH(Actuals[[#This Row],[Date]])</f>
        <v>7</v>
      </c>
      <c r="L17762" s="12"/>
    </row>
    <row r="17763" spans="1:12" x14ac:dyDescent="0.3">
      <c r="A17763">
        <v>8</v>
      </c>
      <c r="B17763">
        <v>34246</v>
      </c>
      <c r="C17763">
        <v>2</v>
      </c>
      <c r="D17763">
        <v>61000</v>
      </c>
      <c r="E17763" s="46">
        <v>45507</v>
      </c>
      <c r="F17763">
        <v>-4531.47</v>
      </c>
      <c r="I17763" t="str">
        <f>INDEX(LedgerMapping[[#All],[Level 3]],MATCH(Actuals[[#This Row],[Sub Ledger]],LedgerMapping[[#All],[Sub Ledger]],0))</f>
        <v>Marketing</v>
      </c>
      <c r="J17763" s="22">
        <f>YEAR(Actuals[[#This Row],[Date]])</f>
        <v>2024</v>
      </c>
      <c r="K17763" s="22">
        <f>MONTH(Actuals[[#This Row],[Date]])</f>
        <v>8</v>
      </c>
      <c r="L17763" s="12"/>
    </row>
    <row r="17764" spans="1:12" x14ac:dyDescent="0.3">
      <c r="A17764">
        <v>8</v>
      </c>
      <c r="B17764">
        <v>35398</v>
      </c>
      <c r="C17764">
        <v>2</v>
      </c>
      <c r="D17764">
        <v>61000</v>
      </c>
      <c r="E17764" s="46">
        <v>45536</v>
      </c>
      <c r="F17764">
        <v>-5407.24</v>
      </c>
      <c r="I17764" t="str">
        <f>INDEX(LedgerMapping[[#All],[Level 3]],MATCH(Actuals[[#This Row],[Sub Ledger]],LedgerMapping[[#All],[Sub Ledger]],0))</f>
        <v>Marketing</v>
      </c>
      <c r="J17764" s="22">
        <f>YEAR(Actuals[[#This Row],[Date]])</f>
        <v>2024</v>
      </c>
      <c r="K17764" s="22">
        <f>MONTH(Actuals[[#This Row],[Date]])</f>
        <v>9</v>
      </c>
      <c r="L17764" s="12"/>
    </row>
    <row r="17765" spans="1:12" x14ac:dyDescent="0.3">
      <c r="A17765">
        <v>8</v>
      </c>
      <c r="B17765">
        <v>36548</v>
      </c>
      <c r="C17765">
        <v>2</v>
      </c>
      <c r="D17765">
        <v>61000</v>
      </c>
      <c r="E17765" s="46">
        <v>45567</v>
      </c>
      <c r="F17765">
        <v>-4548.1400000000003</v>
      </c>
      <c r="I17765" t="str">
        <f>INDEX(LedgerMapping[[#All],[Level 3]],MATCH(Actuals[[#This Row],[Sub Ledger]],LedgerMapping[[#All],[Sub Ledger]],0))</f>
        <v>Marketing</v>
      </c>
      <c r="J17765" s="22">
        <f>YEAR(Actuals[[#This Row],[Date]])</f>
        <v>2024</v>
      </c>
      <c r="K17765" s="22">
        <f>MONTH(Actuals[[#This Row],[Date]])</f>
        <v>10</v>
      </c>
      <c r="L17765" s="12"/>
    </row>
    <row r="17766" spans="1:12" x14ac:dyDescent="0.3">
      <c r="A17766">
        <v>8</v>
      </c>
      <c r="B17766">
        <v>37697</v>
      </c>
      <c r="C17766">
        <v>2</v>
      </c>
      <c r="D17766">
        <v>61000</v>
      </c>
      <c r="E17766" s="46">
        <v>45597</v>
      </c>
      <c r="F17766">
        <v>-5436.03</v>
      </c>
      <c r="I17766" t="str">
        <f>INDEX(LedgerMapping[[#All],[Level 3]],MATCH(Actuals[[#This Row],[Sub Ledger]],LedgerMapping[[#All],[Sub Ledger]],0))</f>
        <v>Marketing</v>
      </c>
      <c r="J17766" s="22">
        <f>YEAR(Actuals[[#This Row],[Date]])</f>
        <v>2024</v>
      </c>
      <c r="K17766" s="22">
        <f>MONTH(Actuals[[#This Row],[Date]])</f>
        <v>11</v>
      </c>
      <c r="L17766" s="12"/>
    </row>
    <row r="17767" spans="1:12" x14ac:dyDescent="0.3">
      <c r="A17767">
        <v>8</v>
      </c>
      <c r="B17767">
        <v>38848</v>
      </c>
      <c r="C17767">
        <v>2</v>
      </c>
      <c r="D17767">
        <v>61000</v>
      </c>
      <c r="E17767" s="46">
        <v>45628</v>
      </c>
      <c r="F17767">
        <v>-4840.57</v>
      </c>
      <c r="I17767" t="str">
        <f>INDEX(LedgerMapping[[#All],[Level 3]],MATCH(Actuals[[#This Row],[Sub Ledger]],LedgerMapping[[#All],[Sub Ledger]],0))</f>
        <v>Marketing</v>
      </c>
      <c r="J17767" s="22">
        <f>YEAR(Actuals[[#This Row],[Date]])</f>
        <v>2024</v>
      </c>
      <c r="K17767" s="22">
        <f>MONTH(Actuals[[#This Row],[Date]])</f>
        <v>12</v>
      </c>
      <c r="L17767" s="12"/>
    </row>
    <row r="17768" spans="1:12" x14ac:dyDescent="0.3">
      <c r="A17768">
        <v>8</v>
      </c>
      <c r="B17768">
        <v>995</v>
      </c>
      <c r="C17768">
        <v>2</v>
      </c>
      <c r="D17768">
        <v>62000</v>
      </c>
      <c r="E17768" s="46">
        <v>44562</v>
      </c>
      <c r="F17768">
        <v>-1249.5899999999999</v>
      </c>
      <c r="I17768" t="str">
        <f>INDEX(LedgerMapping[[#All],[Level 3]],MATCH(Actuals[[#This Row],[Sub Ledger]],LedgerMapping[[#All],[Sub Ledger]],0))</f>
        <v>Marketing</v>
      </c>
      <c r="J17768" s="22">
        <f>YEAR(Actuals[[#This Row],[Date]])</f>
        <v>2022</v>
      </c>
      <c r="K17768" s="22">
        <f>MONTH(Actuals[[#This Row],[Date]])</f>
        <v>1</v>
      </c>
      <c r="L17768" s="12"/>
    </row>
    <row r="17769" spans="1:12" x14ac:dyDescent="0.3">
      <c r="A17769">
        <v>8</v>
      </c>
      <c r="B17769">
        <v>2117</v>
      </c>
      <c r="C17769">
        <v>2</v>
      </c>
      <c r="D17769">
        <v>62000</v>
      </c>
      <c r="E17769" s="46">
        <v>44593</v>
      </c>
      <c r="F17769">
        <v>-2051.12</v>
      </c>
      <c r="I17769" t="str">
        <f>INDEX(LedgerMapping[[#All],[Level 3]],MATCH(Actuals[[#This Row],[Sub Ledger]],LedgerMapping[[#All],[Sub Ledger]],0))</f>
        <v>Marketing</v>
      </c>
      <c r="J17769" s="22">
        <f>YEAR(Actuals[[#This Row],[Date]])</f>
        <v>2022</v>
      </c>
      <c r="K17769" s="22">
        <f>MONTH(Actuals[[#This Row],[Date]])</f>
        <v>2</v>
      </c>
      <c r="L17769" s="12"/>
    </row>
    <row r="17770" spans="1:12" x14ac:dyDescent="0.3">
      <c r="A17770">
        <v>8</v>
      </c>
      <c r="B17770">
        <v>3235</v>
      </c>
      <c r="C17770">
        <v>2</v>
      </c>
      <c r="D17770">
        <v>62000</v>
      </c>
      <c r="E17770" s="46">
        <v>44624</v>
      </c>
      <c r="F17770">
        <v>-1542.02</v>
      </c>
      <c r="I17770" t="str">
        <f>INDEX(LedgerMapping[[#All],[Level 3]],MATCH(Actuals[[#This Row],[Sub Ledger]],LedgerMapping[[#All],[Sub Ledger]],0))</f>
        <v>Marketing</v>
      </c>
      <c r="J17770" s="22">
        <f>YEAR(Actuals[[#This Row],[Date]])</f>
        <v>2022</v>
      </c>
      <c r="K17770" s="22">
        <f>MONTH(Actuals[[#This Row],[Date]])</f>
        <v>3</v>
      </c>
      <c r="L17770" s="12"/>
    </row>
    <row r="17771" spans="1:12" x14ac:dyDescent="0.3">
      <c r="A17771">
        <v>8</v>
      </c>
      <c r="B17771">
        <v>4357</v>
      </c>
      <c r="C17771">
        <v>2</v>
      </c>
      <c r="D17771">
        <v>62000</v>
      </c>
      <c r="E17771" s="46">
        <v>44654</v>
      </c>
      <c r="F17771">
        <v>-2546.58</v>
      </c>
      <c r="I17771" t="str">
        <f>INDEX(LedgerMapping[[#All],[Level 3]],MATCH(Actuals[[#This Row],[Sub Ledger]],LedgerMapping[[#All],[Sub Ledger]],0))</f>
        <v>Marketing</v>
      </c>
      <c r="J17771" s="22">
        <f>YEAR(Actuals[[#This Row],[Date]])</f>
        <v>2022</v>
      </c>
      <c r="K17771" s="22">
        <f>MONTH(Actuals[[#This Row],[Date]])</f>
        <v>4</v>
      </c>
      <c r="L17771" s="12"/>
    </row>
    <row r="17772" spans="1:12" x14ac:dyDescent="0.3">
      <c r="A17772">
        <v>8</v>
      </c>
      <c r="B17772">
        <v>5480</v>
      </c>
      <c r="C17772">
        <v>2</v>
      </c>
      <c r="D17772">
        <v>62000</v>
      </c>
      <c r="E17772" s="46">
        <v>44685</v>
      </c>
      <c r="F17772">
        <v>-1501.11</v>
      </c>
      <c r="I17772" t="str">
        <f>INDEX(LedgerMapping[[#All],[Level 3]],MATCH(Actuals[[#This Row],[Sub Ledger]],LedgerMapping[[#All],[Sub Ledger]],0))</f>
        <v>Marketing</v>
      </c>
      <c r="J17772" s="22">
        <f>YEAR(Actuals[[#This Row],[Date]])</f>
        <v>2022</v>
      </c>
      <c r="K17772" s="22">
        <f>MONTH(Actuals[[#This Row],[Date]])</f>
        <v>5</v>
      </c>
      <c r="L17772" s="12"/>
    </row>
    <row r="17773" spans="1:12" x14ac:dyDescent="0.3">
      <c r="A17773">
        <v>8</v>
      </c>
      <c r="B17773">
        <v>6606</v>
      </c>
      <c r="C17773">
        <v>2</v>
      </c>
      <c r="D17773">
        <v>62000</v>
      </c>
      <c r="E17773" s="46">
        <v>44715</v>
      </c>
      <c r="F17773">
        <v>-1528.38</v>
      </c>
      <c r="I17773" t="str">
        <f>INDEX(LedgerMapping[[#All],[Level 3]],MATCH(Actuals[[#This Row],[Sub Ledger]],LedgerMapping[[#All],[Sub Ledger]],0))</f>
        <v>Marketing</v>
      </c>
      <c r="J17773" s="22">
        <f>YEAR(Actuals[[#This Row],[Date]])</f>
        <v>2022</v>
      </c>
      <c r="K17773" s="22">
        <f>MONTH(Actuals[[#This Row],[Date]])</f>
        <v>6</v>
      </c>
      <c r="L17773" s="12"/>
    </row>
    <row r="17774" spans="1:12" x14ac:dyDescent="0.3">
      <c r="A17774">
        <v>8</v>
      </c>
      <c r="B17774">
        <v>7726</v>
      </c>
      <c r="C17774">
        <v>2</v>
      </c>
      <c r="D17774">
        <v>62000</v>
      </c>
      <c r="E17774" s="46">
        <v>44746</v>
      </c>
      <c r="F17774">
        <v>-1484.44</v>
      </c>
      <c r="I17774" t="str">
        <f>INDEX(LedgerMapping[[#All],[Level 3]],MATCH(Actuals[[#This Row],[Sub Ledger]],LedgerMapping[[#All],[Sub Ledger]],0))</f>
        <v>Marketing</v>
      </c>
      <c r="J17774" s="22">
        <f>YEAR(Actuals[[#This Row],[Date]])</f>
        <v>2022</v>
      </c>
      <c r="K17774" s="22">
        <f>MONTH(Actuals[[#This Row],[Date]])</f>
        <v>7</v>
      </c>
      <c r="L17774" s="12"/>
    </row>
    <row r="17775" spans="1:12" x14ac:dyDescent="0.3">
      <c r="A17775">
        <v>8</v>
      </c>
      <c r="B17775">
        <v>8850</v>
      </c>
      <c r="C17775">
        <v>2</v>
      </c>
      <c r="D17775">
        <v>62000</v>
      </c>
      <c r="E17775" s="46">
        <v>44777</v>
      </c>
      <c r="F17775">
        <v>-1542.02</v>
      </c>
      <c r="I17775" t="str">
        <f>INDEX(LedgerMapping[[#All],[Level 3]],MATCH(Actuals[[#This Row],[Sub Ledger]],LedgerMapping[[#All],[Sub Ledger]],0))</f>
        <v>Marketing</v>
      </c>
      <c r="J17775" s="22">
        <f>YEAR(Actuals[[#This Row],[Date]])</f>
        <v>2022</v>
      </c>
      <c r="K17775" s="22">
        <f>MONTH(Actuals[[#This Row],[Date]])</f>
        <v>8</v>
      </c>
      <c r="L17775" s="12"/>
    </row>
    <row r="17776" spans="1:12" x14ac:dyDescent="0.3">
      <c r="A17776">
        <v>8</v>
      </c>
      <c r="B17776">
        <v>9964</v>
      </c>
      <c r="C17776">
        <v>2</v>
      </c>
      <c r="D17776">
        <v>62000</v>
      </c>
      <c r="E17776" s="46">
        <v>44805</v>
      </c>
      <c r="F17776">
        <v>-2185.9699999999998</v>
      </c>
      <c r="I17776" t="str">
        <f>INDEX(LedgerMapping[[#All],[Level 3]],MATCH(Actuals[[#This Row],[Sub Ledger]],LedgerMapping[[#All],[Sub Ledger]],0))</f>
        <v>Marketing</v>
      </c>
      <c r="J17776" s="22">
        <f>YEAR(Actuals[[#This Row],[Date]])</f>
        <v>2022</v>
      </c>
      <c r="K17776" s="22">
        <f>MONTH(Actuals[[#This Row],[Date]])</f>
        <v>9</v>
      </c>
      <c r="L17776" s="12"/>
    </row>
    <row r="17777" spans="1:12" x14ac:dyDescent="0.3">
      <c r="A17777">
        <v>8</v>
      </c>
      <c r="B17777">
        <v>11082</v>
      </c>
      <c r="C17777">
        <v>2</v>
      </c>
      <c r="D17777">
        <v>62000</v>
      </c>
      <c r="E17777" s="46">
        <v>44836</v>
      </c>
      <c r="F17777">
        <v>-1631.41</v>
      </c>
      <c r="I17777" t="str">
        <f>INDEX(LedgerMapping[[#All],[Level 3]],MATCH(Actuals[[#This Row],[Sub Ledger]],LedgerMapping[[#All],[Sub Ledger]],0))</f>
        <v>Marketing</v>
      </c>
      <c r="J17777" s="22">
        <f>YEAR(Actuals[[#This Row],[Date]])</f>
        <v>2022</v>
      </c>
      <c r="K17777" s="22">
        <f>MONTH(Actuals[[#This Row],[Date]])</f>
        <v>10</v>
      </c>
      <c r="L17777" s="12"/>
    </row>
    <row r="17778" spans="1:12" x14ac:dyDescent="0.3">
      <c r="A17778">
        <v>8</v>
      </c>
      <c r="B17778">
        <v>12207</v>
      </c>
      <c r="C17778">
        <v>2</v>
      </c>
      <c r="D17778">
        <v>62000</v>
      </c>
      <c r="E17778" s="46">
        <v>44866</v>
      </c>
      <c r="F17778">
        <v>-1969.3</v>
      </c>
      <c r="I17778" t="str">
        <f>INDEX(LedgerMapping[[#All],[Level 3]],MATCH(Actuals[[#This Row],[Sub Ledger]],LedgerMapping[[#All],[Sub Ledger]],0))</f>
        <v>Marketing</v>
      </c>
      <c r="J17778" s="22">
        <f>YEAR(Actuals[[#This Row],[Date]])</f>
        <v>2022</v>
      </c>
      <c r="K17778" s="22">
        <f>MONTH(Actuals[[#This Row],[Date]])</f>
        <v>11</v>
      </c>
      <c r="L17778" s="12"/>
    </row>
    <row r="17779" spans="1:12" x14ac:dyDescent="0.3">
      <c r="A17779">
        <v>8</v>
      </c>
      <c r="B17779">
        <v>13337</v>
      </c>
      <c r="C17779">
        <v>2</v>
      </c>
      <c r="D17779">
        <v>62000</v>
      </c>
      <c r="E17779" s="46">
        <v>44897</v>
      </c>
      <c r="F17779">
        <v>-1922.33</v>
      </c>
      <c r="I17779" t="str">
        <f>INDEX(LedgerMapping[[#All],[Level 3]],MATCH(Actuals[[#This Row],[Sub Ledger]],LedgerMapping[[#All],[Sub Ledger]],0))</f>
        <v>Marketing</v>
      </c>
      <c r="J17779" s="22">
        <f>YEAR(Actuals[[#This Row],[Date]])</f>
        <v>2022</v>
      </c>
      <c r="K17779" s="22">
        <f>MONTH(Actuals[[#This Row],[Date]])</f>
        <v>12</v>
      </c>
      <c r="L17779" s="12"/>
    </row>
    <row r="17780" spans="1:12" x14ac:dyDescent="0.3">
      <c r="A17780">
        <v>8</v>
      </c>
      <c r="B17780">
        <v>14126</v>
      </c>
      <c r="C17780">
        <v>2</v>
      </c>
      <c r="D17780">
        <v>62000</v>
      </c>
      <c r="E17780" s="46">
        <v>44927</v>
      </c>
      <c r="F17780">
        <v>-3384.48</v>
      </c>
      <c r="I17780" t="str">
        <f>INDEX(LedgerMapping[[#All],[Level 3]],MATCH(Actuals[[#This Row],[Sub Ledger]],LedgerMapping[[#All],[Sub Ledger]],0))</f>
        <v>Marketing</v>
      </c>
      <c r="J17780" s="22">
        <f>YEAR(Actuals[[#This Row],[Date]])</f>
        <v>2023</v>
      </c>
      <c r="K17780" s="22">
        <f>MONTH(Actuals[[#This Row],[Date]])</f>
        <v>1</v>
      </c>
      <c r="L17780" s="12"/>
    </row>
    <row r="17781" spans="1:12" x14ac:dyDescent="0.3">
      <c r="A17781">
        <v>8</v>
      </c>
      <c r="B17781">
        <v>15130</v>
      </c>
      <c r="C17781">
        <v>2</v>
      </c>
      <c r="D17781">
        <v>62000</v>
      </c>
      <c r="E17781" s="46">
        <v>44958</v>
      </c>
      <c r="F17781">
        <v>-2629.92</v>
      </c>
      <c r="I17781" t="str">
        <f>INDEX(LedgerMapping[[#All],[Level 3]],MATCH(Actuals[[#This Row],[Sub Ledger]],LedgerMapping[[#All],[Sub Ledger]],0))</f>
        <v>Marketing</v>
      </c>
      <c r="J17781" s="22">
        <f>YEAR(Actuals[[#This Row],[Date]])</f>
        <v>2023</v>
      </c>
      <c r="K17781" s="22">
        <f>MONTH(Actuals[[#This Row],[Date]])</f>
        <v>2</v>
      </c>
      <c r="L17781" s="12"/>
    </row>
    <row r="17782" spans="1:12" x14ac:dyDescent="0.3">
      <c r="A17782">
        <v>8</v>
      </c>
      <c r="B17782">
        <v>16110</v>
      </c>
      <c r="C17782">
        <v>2</v>
      </c>
      <c r="D17782">
        <v>62000</v>
      </c>
      <c r="E17782" s="46">
        <v>44988</v>
      </c>
      <c r="F17782">
        <v>-4323.8900000000003</v>
      </c>
      <c r="I17782" t="str">
        <f>INDEX(LedgerMapping[[#All],[Level 3]],MATCH(Actuals[[#This Row],[Sub Ledger]],LedgerMapping[[#All],[Sub Ledger]],0))</f>
        <v>Marketing</v>
      </c>
      <c r="J17782" s="22">
        <f>YEAR(Actuals[[#This Row],[Date]])</f>
        <v>2023</v>
      </c>
      <c r="K17782" s="22">
        <f>MONTH(Actuals[[#This Row],[Date]])</f>
        <v>3</v>
      </c>
      <c r="L17782" s="12"/>
    </row>
    <row r="17783" spans="1:12" x14ac:dyDescent="0.3">
      <c r="A17783">
        <v>8</v>
      </c>
      <c r="B17783">
        <v>17142</v>
      </c>
      <c r="C17783">
        <v>2</v>
      </c>
      <c r="D17783">
        <v>62000</v>
      </c>
      <c r="E17783" s="46">
        <v>45018</v>
      </c>
      <c r="F17783">
        <v>-2369.31</v>
      </c>
      <c r="I17783" t="str">
        <f>INDEX(LedgerMapping[[#All],[Level 3]],MATCH(Actuals[[#This Row],[Sub Ledger]],LedgerMapping[[#All],[Sub Ledger]],0))</f>
        <v>Marketing</v>
      </c>
      <c r="J17783" s="22">
        <f>YEAR(Actuals[[#This Row],[Date]])</f>
        <v>2023</v>
      </c>
      <c r="K17783" s="22">
        <f>MONTH(Actuals[[#This Row],[Date]])</f>
        <v>4</v>
      </c>
      <c r="L17783" s="12"/>
    </row>
    <row r="17784" spans="1:12" x14ac:dyDescent="0.3">
      <c r="A17784">
        <v>8</v>
      </c>
      <c r="B17784">
        <v>18172</v>
      </c>
      <c r="C17784">
        <v>2</v>
      </c>
      <c r="D17784">
        <v>62000</v>
      </c>
      <c r="E17784" s="46">
        <v>45049</v>
      </c>
      <c r="F17784">
        <v>-3514.78</v>
      </c>
      <c r="I17784" t="str">
        <f>INDEX(LedgerMapping[[#All],[Level 3]],MATCH(Actuals[[#This Row],[Sub Ledger]],LedgerMapping[[#All],[Sub Ledger]],0))</f>
        <v>Marketing</v>
      </c>
      <c r="J17784" s="22">
        <f>YEAR(Actuals[[#This Row],[Date]])</f>
        <v>2023</v>
      </c>
      <c r="K17784" s="22">
        <f>MONTH(Actuals[[#This Row],[Date]])</f>
        <v>5</v>
      </c>
      <c r="L17784" s="12"/>
    </row>
    <row r="17785" spans="1:12" x14ac:dyDescent="0.3">
      <c r="A17785">
        <v>8</v>
      </c>
      <c r="B17785">
        <v>19176</v>
      </c>
      <c r="C17785">
        <v>2</v>
      </c>
      <c r="D17785">
        <v>62000</v>
      </c>
      <c r="E17785" s="46">
        <v>45079</v>
      </c>
      <c r="F17785">
        <v>-4908.75</v>
      </c>
      <c r="I17785" t="str">
        <f>INDEX(LedgerMapping[[#All],[Level 3]],MATCH(Actuals[[#This Row],[Sub Ledger]],LedgerMapping[[#All],[Sub Ledger]],0))</f>
        <v>Marketing</v>
      </c>
      <c r="J17785" s="22">
        <f>YEAR(Actuals[[#This Row],[Date]])</f>
        <v>2023</v>
      </c>
      <c r="K17785" s="22">
        <f>MONTH(Actuals[[#This Row],[Date]])</f>
        <v>6</v>
      </c>
      <c r="L17785" s="12"/>
    </row>
    <row r="17786" spans="1:12" x14ac:dyDescent="0.3">
      <c r="A17786">
        <v>8</v>
      </c>
      <c r="B17786">
        <v>20205</v>
      </c>
      <c r="C17786">
        <v>2</v>
      </c>
      <c r="D17786">
        <v>62000</v>
      </c>
      <c r="E17786" s="46">
        <v>45110</v>
      </c>
      <c r="F17786">
        <v>-5120.87</v>
      </c>
      <c r="I17786" t="str">
        <f>INDEX(LedgerMapping[[#All],[Level 3]],MATCH(Actuals[[#This Row],[Sub Ledger]],LedgerMapping[[#All],[Sub Ledger]],0))</f>
        <v>Marketing</v>
      </c>
      <c r="J17786" s="22">
        <f>YEAR(Actuals[[#This Row],[Date]])</f>
        <v>2023</v>
      </c>
      <c r="K17786" s="22">
        <f>MONTH(Actuals[[#This Row],[Date]])</f>
        <v>7</v>
      </c>
      <c r="L17786" s="12"/>
    </row>
    <row r="17787" spans="1:12" x14ac:dyDescent="0.3">
      <c r="A17787">
        <v>8</v>
      </c>
      <c r="B17787">
        <v>21232</v>
      </c>
      <c r="C17787">
        <v>2</v>
      </c>
      <c r="D17787">
        <v>62000</v>
      </c>
      <c r="E17787" s="46">
        <v>45141</v>
      </c>
      <c r="F17787">
        <v>-3831.46</v>
      </c>
      <c r="I17787" t="str">
        <f>INDEX(LedgerMapping[[#All],[Level 3]],MATCH(Actuals[[#This Row],[Sub Ledger]],LedgerMapping[[#All],[Sub Ledger]],0))</f>
        <v>Marketing</v>
      </c>
      <c r="J17787" s="22">
        <f>YEAR(Actuals[[#This Row],[Date]])</f>
        <v>2023</v>
      </c>
      <c r="K17787" s="22">
        <f>MONTH(Actuals[[#This Row],[Date]])</f>
        <v>8</v>
      </c>
      <c r="L17787" s="12"/>
    </row>
    <row r="17788" spans="1:12" x14ac:dyDescent="0.3">
      <c r="A17788">
        <v>8</v>
      </c>
      <c r="B17788">
        <v>22236</v>
      </c>
      <c r="C17788">
        <v>2</v>
      </c>
      <c r="D17788">
        <v>62000</v>
      </c>
      <c r="E17788" s="46">
        <v>45169</v>
      </c>
      <c r="F17788">
        <v>-3766.3</v>
      </c>
      <c r="I17788" t="str">
        <f>INDEX(LedgerMapping[[#All],[Level 3]],MATCH(Actuals[[#This Row],[Sub Ledger]],LedgerMapping[[#All],[Sub Ledger]],0))</f>
        <v>Marketing</v>
      </c>
      <c r="J17788" s="22">
        <f>YEAR(Actuals[[#This Row],[Date]])</f>
        <v>2023</v>
      </c>
      <c r="K17788" s="22">
        <f>MONTH(Actuals[[#This Row],[Date]])</f>
        <v>8</v>
      </c>
      <c r="L17788" s="12"/>
    </row>
    <row r="17789" spans="1:12" x14ac:dyDescent="0.3">
      <c r="A17789">
        <v>8</v>
      </c>
      <c r="B17789">
        <v>23213</v>
      </c>
      <c r="C17789">
        <v>2</v>
      </c>
      <c r="D17789">
        <v>62000</v>
      </c>
      <c r="E17789" s="46">
        <v>45200</v>
      </c>
      <c r="F17789">
        <v>-3381.45</v>
      </c>
      <c r="I17789" t="str">
        <f>INDEX(LedgerMapping[[#All],[Level 3]],MATCH(Actuals[[#This Row],[Sub Ledger]],LedgerMapping[[#All],[Sub Ledger]],0))</f>
        <v>Marketing</v>
      </c>
      <c r="J17789" s="22">
        <f>YEAR(Actuals[[#This Row],[Date]])</f>
        <v>2023</v>
      </c>
      <c r="K17789" s="22">
        <f>MONTH(Actuals[[#This Row],[Date]])</f>
        <v>10</v>
      </c>
      <c r="L17789" s="12"/>
    </row>
    <row r="17790" spans="1:12" x14ac:dyDescent="0.3">
      <c r="A17790">
        <v>8</v>
      </c>
      <c r="B17790">
        <v>24216</v>
      </c>
      <c r="C17790">
        <v>2</v>
      </c>
      <c r="D17790">
        <v>62000</v>
      </c>
      <c r="E17790" s="46">
        <v>45230</v>
      </c>
      <c r="F17790">
        <v>-4742.08</v>
      </c>
      <c r="I17790" t="str">
        <f>INDEX(LedgerMapping[[#All],[Level 3]],MATCH(Actuals[[#This Row],[Sub Ledger]],LedgerMapping[[#All],[Sub Ledger]],0))</f>
        <v>Marketing</v>
      </c>
      <c r="J17790" s="22">
        <f>YEAR(Actuals[[#This Row],[Date]])</f>
        <v>2023</v>
      </c>
      <c r="K17790" s="22">
        <f>MONTH(Actuals[[#This Row],[Date]])</f>
        <v>10</v>
      </c>
      <c r="L17790" s="12"/>
    </row>
    <row r="17791" spans="1:12" x14ac:dyDescent="0.3">
      <c r="A17791">
        <v>8</v>
      </c>
      <c r="B17791">
        <v>25247</v>
      </c>
      <c r="C17791">
        <v>2</v>
      </c>
      <c r="D17791">
        <v>62000</v>
      </c>
      <c r="E17791" s="46">
        <v>45261</v>
      </c>
      <c r="F17791">
        <v>-3319.32</v>
      </c>
      <c r="I17791" t="str">
        <f>INDEX(LedgerMapping[[#All],[Level 3]],MATCH(Actuals[[#This Row],[Sub Ledger]],LedgerMapping[[#All],[Sub Ledger]],0))</f>
        <v>Marketing</v>
      </c>
      <c r="J17791" s="22">
        <f>YEAR(Actuals[[#This Row],[Date]])</f>
        <v>2023</v>
      </c>
      <c r="K17791" s="22">
        <f>MONTH(Actuals[[#This Row],[Date]])</f>
        <v>12</v>
      </c>
      <c r="L17791" s="12"/>
    </row>
    <row r="17792" spans="1:12" x14ac:dyDescent="0.3">
      <c r="A17792">
        <v>8</v>
      </c>
      <c r="B17792">
        <v>26317</v>
      </c>
      <c r="C17792">
        <v>2</v>
      </c>
      <c r="D17792">
        <v>62000</v>
      </c>
      <c r="E17792" s="46">
        <v>45291</v>
      </c>
      <c r="F17792">
        <v>-4178.43</v>
      </c>
      <c r="I17792" t="str">
        <f>INDEX(LedgerMapping[[#All],[Level 3]],MATCH(Actuals[[#This Row],[Sub Ledger]],LedgerMapping[[#All],[Sub Ledger]],0))</f>
        <v>Marketing</v>
      </c>
      <c r="J17792" s="22">
        <f>YEAR(Actuals[[#This Row],[Date]])</f>
        <v>2023</v>
      </c>
      <c r="K17792" s="22">
        <f>MONTH(Actuals[[#This Row],[Date]])</f>
        <v>12</v>
      </c>
      <c r="L17792" s="12"/>
    </row>
    <row r="17793" spans="1:12" x14ac:dyDescent="0.3">
      <c r="A17793">
        <v>8</v>
      </c>
      <c r="B17793">
        <v>27442</v>
      </c>
      <c r="C17793">
        <v>2</v>
      </c>
      <c r="D17793">
        <v>62000</v>
      </c>
      <c r="E17793" s="46">
        <v>45322</v>
      </c>
      <c r="F17793">
        <v>-3432.96</v>
      </c>
      <c r="I17793" t="str">
        <f>INDEX(LedgerMapping[[#All],[Level 3]],MATCH(Actuals[[#This Row],[Sub Ledger]],LedgerMapping[[#All],[Sub Ledger]],0))</f>
        <v>Marketing</v>
      </c>
      <c r="J17793" s="22">
        <f>YEAR(Actuals[[#This Row],[Date]])</f>
        <v>2024</v>
      </c>
      <c r="K17793" s="22">
        <f>MONTH(Actuals[[#This Row],[Date]])</f>
        <v>1</v>
      </c>
      <c r="L17793" s="12"/>
    </row>
    <row r="17794" spans="1:12" x14ac:dyDescent="0.3">
      <c r="A17794">
        <v>8</v>
      </c>
      <c r="B17794">
        <v>28594</v>
      </c>
      <c r="C17794">
        <v>2</v>
      </c>
      <c r="D17794">
        <v>62000</v>
      </c>
      <c r="E17794" s="46">
        <v>45354</v>
      </c>
      <c r="F17794">
        <v>-4125.3999999999996</v>
      </c>
      <c r="I17794" t="str">
        <f>INDEX(LedgerMapping[[#All],[Level 3]],MATCH(Actuals[[#This Row],[Sub Ledger]],LedgerMapping[[#All],[Sub Ledger]],0))</f>
        <v>Marketing</v>
      </c>
      <c r="J17794" s="22">
        <f>YEAR(Actuals[[#This Row],[Date]])</f>
        <v>2024</v>
      </c>
      <c r="K17794" s="22">
        <f>MONTH(Actuals[[#This Row],[Date]])</f>
        <v>3</v>
      </c>
      <c r="L17794" s="12"/>
    </row>
    <row r="17795" spans="1:12" x14ac:dyDescent="0.3">
      <c r="A17795">
        <v>8</v>
      </c>
      <c r="B17795">
        <v>29748</v>
      </c>
      <c r="C17795">
        <v>2</v>
      </c>
      <c r="D17795">
        <v>62000</v>
      </c>
      <c r="E17795" s="46">
        <v>45384</v>
      </c>
      <c r="F17795">
        <v>-2823.86</v>
      </c>
      <c r="I17795" t="str">
        <f>INDEX(LedgerMapping[[#All],[Level 3]],MATCH(Actuals[[#This Row],[Sub Ledger]],LedgerMapping[[#All],[Sub Ledger]],0))</f>
        <v>Marketing</v>
      </c>
      <c r="J17795" s="22">
        <f>YEAR(Actuals[[#This Row],[Date]])</f>
        <v>2024</v>
      </c>
      <c r="K17795" s="22">
        <f>MONTH(Actuals[[#This Row],[Date]])</f>
        <v>4</v>
      </c>
      <c r="L17795" s="12"/>
    </row>
    <row r="17796" spans="1:12" x14ac:dyDescent="0.3">
      <c r="A17796">
        <v>8</v>
      </c>
      <c r="B17796">
        <v>30874</v>
      </c>
      <c r="C17796">
        <v>2</v>
      </c>
      <c r="D17796">
        <v>62000</v>
      </c>
      <c r="E17796" s="46">
        <v>45415</v>
      </c>
      <c r="F17796">
        <v>-2498.1</v>
      </c>
      <c r="I17796" t="str">
        <f>INDEX(LedgerMapping[[#All],[Level 3]],MATCH(Actuals[[#This Row],[Sub Ledger]],LedgerMapping[[#All],[Sub Ledger]],0))</f>
        <v>Marketing</v>
      </c>
      <c r="J17796" s="22">
        <f>YEAR(Actuals[[#This Row],[Date]])</f>
        <v>2024</v>
      </c>
      <c r="K17796" s="22">
        <f>MONTH(Actuals[[#This Row],[Date]])</f>
        <v>5</v>
      </c>
      <c r="L17796" s="12"/>
    </row>
    <row r="17797" spans="1:12" x14ac:dyDescent="0.3">
      <c r="A17797">
        <v>8</v>
      </c>
      <c r="B17797">
        <v>31999</v>
      </c>
      <c r="C17797">
        <v>2</v>
      </c>
      <c r="D17797">
        <v>62000</v>
      </c>
      <c r="E17797" s="46">
        <v>45445</v>
      </c>
      <c r="F17797">
        <v>-2913.26</v>
      </c>
      <c r="I17797" t="str">
        <f>INDEX(LedgerMapping[[#All],[Level 3]],MATCH(Actuals[[#This Row],[Sub Ledger]],LedgerMapping[[#All],[Sub Ledger]],0))</f>
        <v>Marketing</v>
      </c>
      <c r="J17797" s="22">
        <f>YEAR(Actuals[[#This Row],[Date]])</f>
        <v>2024</v>
      </c>
      <c r="K17797" s="22">
        <f>MONTH(Actuals[[#This Row],[Date]])</f>
        <v>6</v>
      </c>
      <c r="L17797" s="12"/>
    </row>
    <row r="17798" spans="1:12" x14ac:dyDescent="0.3">
      <c r="A17798">
        <v>8</v>
      </c>
      <c r="B17798">
        <v>33123</v>
      </c>
      <c r="C17798">
        <v>2</v>
      </c>
      <c r="D17798">
        <v>62000</v>
      </c>
      <c r="E17798" s="46">
        <v>45476</v>
      </c>
      <c r="F17798">
        <v>-3123.87</v>
      </c>
      <c r="I17798" t="str">
        <f>INDEX(LedgerMapping[[#All],[Level 3]],MATCH(Actuals[[#This Row],[Sub Ledger]],LedgerMapping[[#All],[Sub Ledger]],0))</f>
        <v>Marketing</v>
      </c>
      <c r="J17798" s="22">
        <f>YEAR(Actuals[[#This Row],[Date]])</f>
        <v>2024</v>
      </c>
      <c r="K17798" s="22">
        <f>MONTH(Actuals[[#This Row],[Date]])</f>
        <v>7</v>
      </c>
      <c r="L17798" s="12"/>
    </row>
    <row r="17799" spans="1:12" x14ac:dyDescent="0.3">
      <c r="A17799">
        <v>8</v>
      </c>
      <c r="B17799">
        <v>34247</v>
      </c>
      <c r="C17799">
        <v>2</v>
      </c>
      <c r="D17799">
        <v>62000</v>
      </c>
      <c r="E17799" s="46">
        <v>45507</v>
      </c>
      <c r="F17799">
        <v>-4531.47</v>
      </c>
      <c r="I17799" t="str">
        <f>INDEX(LedgerMapping[[#All],[Level 3]],MATCH(Actuals[[#This Row],[Sub Ledger]],LedgerMapping[[#All],[Sub Ledger]],0))</f>
        <v>Marketing</v>
      </c>
      <c r="J17799" s="22">
        <f>YEAR(Actuals[[#This Row],[Date]])</f>
        <v>2024</v>
      </c>
      <c r="K17799" s="22">
        <f>MONTH(Actuals[[#This Row],[Date]])</f>
        <v>8</v>
      </c>
      <c r="L17799" s="12"/>
    </row>
    <row r="17800" spans="1:12" x14ac:dyDescent="0.3">
      <c r="A17800">
        <v>8</v>
      </c>
      <c r="B17800">
        <v>35399</v>
      </c>
      <c r="C17800">
        <v>2</v>
      </c>
      <c r="D17800">
        <v>62000</v>
      </c>
      <c r="E17800" s="46">
        <v>45536</v>
      </c>
      <c r="F17800">
        <v>-3154.17</v>
      </c>
      <c r="I17800" t="str">
        <f>INDEX(LedgerMapping[[#All],[Level 3]],MATCH(Actuals[[#This Row],[Sub Ledger]],LedgerMapping[[#All],[Sub Ledger]],0))</f>
        <v>Marketing</v>
      </c>
      <c r="J17800" s="22">
        <f>YEAR(Actuals[[#This Row],[Date]])</f>
        <v>2024</v>
      </c>
      <c r="K17800" s="22">
        <f>MONTH(Actuals[[#This Row],[Date]])</f>
        <v>9</v>
      </c>
      <c r="L17800" s="12"/>
    </row>
    <row r="17801" spans="1:12" x14ac:dyDescent="0.3">
      <c r="A17801">
        <v>8</v>
      </c>
      <c r="B17801">
        <v>36549</v>
      </c>
      <c r="C17801">
        <v>2</v>
      </c>
      <c r="D17801">
        <v>62000</v>
      </c>
      <c r="E17801" s="46">
        <v>45567</v>
      </c>
      <c r="F17801">
        <v>-4093.58</v>
      </c>
      <c r="I17801" t="str">
        <f>INDEX(LedgerMapping[[#All],[Level 3]],MATCH(Actuals[[#This Row],[Sub Ledger]],LedgerMapping[[#All],[Sub Ledger]],0))</f>
        <v>Marketing</v>
      </c>
      <c r="J17801" s="22">
        <f>YEAR(Actuals[[#This Row],[Date]])</f>
        <v>2024</v>
      </c>
      <c r="K17801" s="22">
        <f>MONTH(Actuals[[#This Row],[Date]])</f>
        <v>10</v>
      </c>
      <c r="L17801" s="12"/>
    </row>
    <row r="17802" spans="1:12" x14ac:dyDescent="0.3">
      <c r="A17802">
        <v>8</v>
      </c>
      <c r="B17802">
        <v>37698</v>
      </c>
      <c r="C17802">
        <v>2</v>
      </c>
      <c r="D17802">
        <v>62000</v>
      </c>
      <c r="E17802" s="46">
        <v>45597</v>
      </c>
      <c r="F17802">
        <v>-4892.08</v>
      </c>
      <c r="I17802" t="str">
        <f>INDEX(LedgerMapping[[#All],[Level 3]],MATCH(Actuals[[#This Row],[Sub Ledger]],LedgerMapping[[#All],[Sub Ledger]],0))</f>
        <v>Marketing</v>
      </c>
      <c r="J17802" s="22">
        <f>YEAR(Actuals[[#This Row],[Date]])</f>
        <v>2024</v>
      </c>
      <c r="K17802" s="22">
        <f>MONTH(Actuals[[#This Row],[Date]])</f>
        <v>11</v>
      </c>
      <c r="L17802" s="12"/>
    </row>
    <row r="17803" spans="1:12" x14ac:dyDescent="0.3">
      <c r="A17803">
        <v>8</v>
      </c>
      <c r="B17803">
        <v>38849</v>
      </c>
      <c r="C17803">
        <v>2</v>
      </c>
      <c r="D17803">
        <v>62000</v>
      </c>
      <c r="E17803" s="46">
        <v>45628</v>
      </c>
      <c r="F17803">
        <v>-2823.86</v>
      </c>
      <c r="I17803" t="str">
        <f>INDEX(LedgerMapping[[#All],[Level 3]],MATCH(Actuals[[#This Row],[Sub Ledger]],LedgerMapping[[#All],[Sub Ledger]],0))</f>
        <v>Marketing</v>
      </c>
      <c r="J17803" s="22">
        <f>YEAR(Actuals[[#This Row],[Date]])</f>
        <v>2024</v>
      </c>
      <c r="K17803" s="22">
        <f>MONTH(Actuals[[#This Row],[Date]])</f>
        <v>12</v>
      </c>
      <c r="L17803" s="12"/>
    </row>
    <row r="17804" spans="1:12" x14ac:dyDescent="0.3">
      <c r="A17804">
        <v>8</v>
      </c>
      <c r="B17804">
        <v>998</v>
      </c>
      <c r="C17804">
        <v>2</v>
      </c>
      <c r="D17804">
        <v>65000</v>
      </c>
      <c r="E17804" s="46">
        <v>44562</v>
      </c>
      <c r="F17804">
        <v>-255.63</v>
      </c>
      <c r="I17804" t="str">
        <f>INDEX(LedgerMapping[[#All],[Level 3]],MATCH(Actuals[[#This Row],[Sub Ledger]],LedgerMapping[[#All],[Sub Ledger]],0))</f>
        <v>Administration</v>
      </c>
      <c r="J17804" s="22">
        <f>YEAR(Actuals[[#This Row],[Date]])</f>
        <v>2022</v>
      </c>
      <c r="K17804" s="22">
        <f>MONTH(Actuals[[#This Row],[Date]])</f>
        <v>1</v>
      </c>
      <c r="L17804" s="12"/>
    </row>
    <row r="17805" spans="1:12" x14ac:dyDescent="0.3">
      <c r="A17805">
        <v>8</v>
      </c>
      <c r="B17805">
        <v>2120</v>
      </c>
      <c r="C17805">
        <v>2</v>
      </c>
      <c r="D17805">
        <v>65000</v>
      </c>
      <c r="E17805" s="46">
        <v>44593</v>
      </c>
      <c r="F17805">
        <v>-485.94</v>
      </c>
      <c r="I17805" t="str">
        <f>INDEX(LedgerMapping[[#All],[Level 3]],MATCH(Actuals[[#This Row],[Sub Ledger]],LedgerMapping[[#All],[Sub Ledger]],0))</f>
        <v>Administration</v>
      </c>
      <c r="J17805" s="22">
        <f>YEAR(Actuals[[#This Row],[Date]])</f>
        <v>2022</v>
      </c>
      <c r="K17805" s="22">
        <f>MONTH(Actuals[[#This Row],[Date]])</f>
        <v>2</v>
      </c>
      <c r="L17805" s="12"/>
    </row>
    <row r="17806" spans="1:12" x14ac:dyDescent="0.3">
      <c r="A17806">
        <v>8</v>
      </c>
      <c r="B17806">
        <v>3238</v>
      </c>
      <c r="C17806">
        <v>2</v>
      </c>
      <c r="D17806">
        <v>65000</v>
      </c>
      <c r="E17806" s="46">
        <v>44624</v>
      </c>
      <c r="F17806">
        <v>-328.36</v>
      </c>
      <c r="I17806" t="str">
        <f>INDEX(LedgerMapping[[#All],[Level 3]],MATCH(Actuals[[#This Row],[Sub Ledger]],LedgerMapping[[#All],[Sub Ledger]],0))</f>
        <v>Administration</v>
      </c>
      <c r="J17806" s="22">
        <f>YEAR(Actuals[[#This Row],[Date]])</f>
        <v>2022</v>
      </c>
      <c r="K17806" s="22">
        <f>MONTH(Actuals[[#This Row],[Date]])</f>
        <v>3</v>
      </c>
      <c r="L17806" s="12"/>
    </row>
    <row r="17807" spans="1:12" x14ac:dyDescent="0.3">
      <c r="A17807">
        <v>8</v>
      </c>
      <c r="B17807">
        <v>4360</v>
      </c>
      <c r="C17807">
        <v>2</v>
      </c>
      <c r="D17807">
        <v>65000</v>
      </c>
      <c r="E17807" s="46">
        <v>44654</v>
      </c>
      <c r="F17807">
        <v>-508.67</v>
      </c>
      <c r="I17807" t="str">
        <f>INDEX(LedgerMapping[[#All],[Level 3]],MATCH(Actuals[[#This Row],[Sub Ledger]],LedgerMapping[[#All],[Sub Ledger]],0))</f>
        <v>Administration</v>
      </c>
      <c r="J17807" s="22">
        <f>YEAR(Actuals[[#This Row],[Date]])</f>
        <v>2022</v>
      </c>
      <c r="K17807" s="22">
        <f>MONTH(Actuals[[#This Row],[Date]])</f>
        <v>4</v>
      </c>
      <c r="L17807" s="12"/>
    </row>
    <row r="17808" spans="1:12" x14ac:dyDescent="0.3">
      <c r="A17808">
        <v>8</v>
      </c>
      <c r="B17808">
        <v>5481</v>
      </c>
      <c r="C17808">
        <v>2</v>
      </c>
      <c r="D17808">
        <v>65000</v>
      </c>
      <c r="E17808" s="46">
        <v>44685</v>
      </c>
      <c r="F17808">
        <v>-357.15</v>
      </c>
      <c r="I17808" t="str">
        <f>INDEX(LedgerMapping[[#All],[Level 3]],MATCH(Actuals[[#This Row],[Sub Ledger]],LedgerMapping[[#All],[Sub Ledger]],0))</f>
        <v>Administration</v>
      </c>
      <c r="J17808" s="22">
        <f>YEAR(Actuals[[#This Row],[Date]])</f>
        <v>2022</v>
      </c>
      <c r="K17808" s="22">
        <f>MONTH(Actuals[[#This Row],[Date]])</f>
        <v>5</v>
      </c>
      <c r="L17808" s="12"/>
    </row>
    <row r="17809" spans="1:12" x14ac:dyDescent="0.3">
      <c r="A17809">
        <v>8</v>
      </c>
      <c r="B17809">
        <v>6608</v>
      </c>
      <c r="C17809">
        <v>2</v>
      </c>
      <c r="D17809">
        <v>65000</v>
      </c>
      <c r="E17809" s="46">
        <v>44715</v>
      </c>
      <c r="F17809">
        <v>-388.97</v>
      </c>
      <c r="I17809" t="str">
        <f>INDEX(LedgerMapping[[#All],[Level 3]],MATCH(Actuals[[#This Row],[Sub Ledger]],LedgerMapping[[#All],[Sub Ledger]],0))</f>
        <v>Administration</v>
      </c>
      <c r="J17809" s="22">
        <f>YEAR(Actuals[[#This Row],[Date]])</f>
        <v>2022</v>
      </c>
      <c r="K17809" s="22">
        <f>MONTH(Actuals[[#This Row],[Date]])</f>
        <v>6</v>
      </c>
      <c r="L17809" s="12"/>
    </row>
    <row r="17810" spans="1:12" x14ac:dyDescent="0.3">
      <c r="A17810">
        <v>8</v>
      </c>
      <c r="B17810">
        <v>7727</v>
      </c>
      <c r="C17810">
        <v>2</v>
      </c>
      <c r="D17810">
        <v>65000</v>
      </c>
      <c r="E17810" s="46">
        <v>44746</v>
      </c>
      <c r="F17810">
        <v>-305.63</v>
      </c>
      <c r="I17810" t="str">
        <f>INDEX(LedgerMapping[[#All],[Level 3]],MATCH(Actuals[[#This Row],[Sub Ledger]],LedgerMapping[[#All],[Sub Ledger]],0))</f>
        <v>Administration</v>
      </c>
      <c r="J17810" s="22">
        <f>YEAR(Actuals[[#This Row],[Date]])</f>
        <v>2022</v>
      </c>
      <c r="K17810" s="22">
        <f>MONTH(Actuals[[#This Row],[Date]])</f>
        <v>7</v>
      </c>
      <c r="L17810" s="12"/>
    </row>
    <row r="17811" spans="1:12" x14ac:dyDescent="0.3">
      <c r="A17811">
        <v>8</v>
      </c>
      <c r="B17811">
        <v>8851</v>
      </c>
      <c r="C17811">
        <v>2</v>
      </c>
      <c r="D17811">
        <v>65000</v>
      </c>
      <c r="E17811" s="46">
        <v>44777</v>
      </c>
      <c r="F17811">
        <v>-310.18</v>
      </c>
      <c r="I17811" t="str">
        <f>INDEX(LedgerMapping[[#All],[Level 3]],MATCH(Actuals[[#This Row],[Sub Ledger]],LedgerMapping[[#All],[Sub Ledger]],0))</f>
        <v>Administration</v>
      </c>
      <c r="J17811" s="22">
        <f>YEAR(Actuals[[#This Row],[Date]])</f>
        <v>2022</v>
      </c>
      <c r="K17811" s="22">
        <f>MONTH(Actuals[[#This Row],[Date]])</f>
        <v>8</v>
      </c>
      <c r="L17811" s="12"/>
    </row>
    <row r="17812" spans="1:12" x14ac:dyDescent="0.3">
      <c r="A17812">
        <v>8</v>
      </c>
      <c r="B17812">
        <v>9966</v>
      </c>
      <c r="C17812">
        <v>2</v>
      </c>
      <c r="D17812">
        <v>65000</v>
      </c>
      <c r="E17812" s="46">
        <v>44805</v>
      </c>
      <c r="F17812">
        <v>-455.64</v>
      </c>
      <c r="I17812" t="str">
        <f>INDEX(LedgerMapping[[#All],[Level 3]],MATCH(Actuals[[#This Row],[Sub Ledger]],LedgerMapping[[#All],[Sub Ledger]],0))</f>
        <v>Administration</v>
      </c>
      <c r="J17812" s="22">
        <f>YEAR(Actuals[[#This Row],[Date]])</f>
        <v>2022</v>
      </c>
      <c r="K17812" s="22">
        <f>MONTH(Actuals[[#This Row],[Date]])</f>
        <v>9</v>
      </c>
      <c r="L17812" s="12"/>
    </row>
    <row r="17813" spans="1:12" x14ac:dyDescent="0.3">
      <c r="A17813">
        <v>8</v>
      </c>
      <c r="B17813">
        <v>11083</v>
      </c>
      <c r="C17813">
        <v>2</v>
      </c>
      <c r="D17813">
        <v>65000</v>
      </c>
      <c r="E17813" s="46">
        <v>44836</v>
      </c>
      <c r="F17813">
        <v>-310.18</v>
      </c>
      <c r="I17813" t="str">
        <f>INDEX(LedgerMapping[[#All],[Level 3]],MATCH(Actuals[[#This Row],[Sub Ledger]],LedgerMapping[[#All],[Sub Ledger]],0))</f>
        <v>Administration</v>
      </c>
      <c r="J17813" s="22">
        <f>YEAR(Actuals[[#This Row],[Date]])</f>
        <v>2022</v>
      </c>
      <c r="K17813" s="22">
        <f>MONTH(Actuals[[#This Row],[Date]])</f>
        <v>10</v>
      </c>
      <c r="L17813" s="12"/>
    </row>
    <row r="17814" spans="1:12" x14ac:dyDescent="0.3">
      <c r="A17814">
        <v>8</v>
      </c>
      <c r="B17814">
        <v>12210</v>
      </c>
      <c r="C17814">
        <v>2</v>
      </c>
      <c r="D17814">
        <v>65000</v>
      </c>
      <c r="E17814" s="46">
        <v>44866</v>
      </c>
      <c r="F17814">
        <v>-337.45</v>
      </c>
      <c r="I17814" t="str">
        <f>INDEX(LedgerMapping[[#All],[Level 3]],MATCH(Actuals[[#This Row],[Sub Ledger]],LedgerMapping[[#All],[Sub Ledger]],0))</f>
        <v>Administration</v>
      </c>
      <c r="J17814" s="22">
        <f>YEAR(Actuals[[#This Row],[Date]])</f>
        <v>2022</v>
      </c>
      <c r="K17814" s="22">
        <f>MONTH(Actuals[[#This Row],[Date]])</f>
        <v>11</v>
      </c>
      <c r="L17814" s="12"/>
    </row>
    <row r="17815" spans="1:12" x14ac:dyDescent="0.3">
      <c r="A17815">
        <v>8</v>
      </c>
      <c r="B17815">
        <v>13340</v>
      </c>
      <c r="C17815">
        <v>2</v>
      </c>
      <c r="D17815">
        <v>65000</v>
      </c>
      <c r="E17815" s="46">
        <v>44897</v>
      </c>
      <c r="F17815">
        <v>-358.66</v>
      </c>
      <c r="I17815" t="str">
        <f>INDEX(LedgerMapping[[#All],[Level 3]],MATCH(Actuals[[#This Row],[Sub Ledger]],LedgerMapping[[#All],[Sub Ledger]],0))</f>
        <v>Administration</v>
      </c>
      <c r="J17815" s="22">
        <f>YEAR(Actuals[[#This Row],[Date]])</f>
        <v>2022</v>
      </c>
      <c r="K17815" s="22">
        <f>MONTH(Actuals[[#This Row],[Date]])</f>
        <v>12</v>
      </c>
      <c r="L17815" s="12"/>
    </row>
    <row r="17816" spans="1:12" x14ac:dyDescent="0.3">
      <c r="A17816">
        <v>8</v>
      </c>
      <c r="B17816">
        <v>14127</v>
      </c>
      <c r="C17816">
        <v>2</v>
      </c>
      <c r="D17816">
        <v>65000</v>
      </c>
      <c r="E17816" s="46">
        <v>44927</v>
      </c>
      <c r="F17816">
        <v>-534.41999999999996</v>
      </c>
      <c r="I17816" t="str">
        <f>INDEX(LedgerMapping[[#All],[Level 3]],MATCH(Actuals[[#This Row],[Sub Ledger]],LedgerMapping[[#All],[Sub Ledger]],0))</f>
        <v>Administration</v>
      </c>
      <c r="J17816" s="22">
        <f>YEAR(Actuals[[#This Row],[Date]])</f>
        <v>2023</v>
      </c>
      <c r="K17816" s="22">
        <f>MONTH(Actuals[[#This Row],[Date]])</f>
        <v>1</v>
      </c>
      <c r="L17816" s="12"/>
    </row>
    <row r="17817" spans="1:12" x14ac:dyDescent="0.3">
      <c r="A17817">
        <v>8</v>
      </c>
      <c r="B17817">
        <v>15131</v>
      </c>
      <c r="C17817">
        <v>2</v>
      </c>
      <c r="D17817">
        <v>65000</v>
      </c>
      <c r="E17817" s="46">
        <v>44958</v>
      </c>
      <c r="F17817">
        <v>-376.85</v>
      </c>
      <c r="I17817" t="str">
        <f>INDEX(LedgerMapping[[#All],[Level 3]],MATCH(Actuals[[#This Row],[Sub Ledger]],LedgerMapping[[#All],[Sub Ledger]],0))</f>
        <v>Administration</v>
      </c>
      <c r="J17817" s="22">
        <f>YEAR(Actuals[[#This Row],[Date]])</f>
        <v>2023</v>
      </c>
      <c r="K17817" s="22">
        <f>MONTH(Actuals[[#This Row],[Date]])</f>
        <v>2</v>
      </c>
      <c r="L17817" s="12"/>
    </row>
    <row r="17818" spans="1:12" x14ac:dyDescent="0.3">
      <c r="A17818">
        <v>8</v>
      </c>
      <c r="B17818">
        <v>16111</v>
      </c>
      <c r="C17818">
        <v>2</v>
      </c>
      <c r="D17818">
        <v>65000</v>
      </c>
      <c r="E17818" s="46">
        <v>44988</v>
      </c>
      <c r="F17818">
        <v>-675.34</v>
      </c>
      <c r="I17818" t="str">
        <f>INDEX(LedgerMapping[[#All],[Level 3]],MATCH(Actuals[[#This Row],[Sub Ledger]],LedgerMapping[[#All],[Sub Ledger]],0))</f>
        <v>Administration</v>
      </c>
      <c r="J17818" s="22">
        <f>YEAR(Actuals[[#This Row],[Date]])</f>
        <v>2023</v>
      </c>
      <c r="K17818" s="22">
        <f>MONTH(Actuals[[#This Row],[Date]])</f>
        <v>3</v>
      </c>
      <c r="L17818" s="12"/>
    </row>
    <row r="17819" spans="1:12" x14ac:dyDescent="0.3">
      <c r="A17819">
        <v>8</v>
      </c>
      <c r="B17819">
        <v>17143</v>
      </c>
      <c r="C17819">
        <v>2</v>
      </c>
      <c r="D17819">
        <v>65000</v>
      </c>
      <c r="E17819" s="46">
        <v>45018</v>
      </c>
      <c r="F17819">
        <v>-364.72</v>
      </c>
      <c r="I17819" t="str">
        <f>INDEX(LedgerMapping[[#All],[Level 3]],MATCH(Actuals[[#This Row],[Sub Ledger]],LedgerMapping[[#All],[Sub Ledger]],0))</f>
        <v>Administration</v>
      </c>
      <c r="J17819" s="22">
        <f>YEAR(Actuals[[#This Row],[Date]])</f>
        <v>2023</v>
      </c>
      <c r="K17819" s="22">
        <f>MONTH(Actuals[[#This Row],[Date]])</f>
        <v>4</v>
      </c>
      <c r="L17819" s="12"/>
    </row>
    <row r="17820" spans="1:12" x14ac:dyDescent="0.3">
      <c r="A17820">
        <v>8</v>
      </c>
      <c r="B17820">
        <v>18173</v>
      </c>
      <c r="C17820">
        <v>2</v>
      </c>
      <c r="D17820">
        <v>65000</v>
      </c>
      <c r="E17820" s="46">
        <v>45049</v>
      </c>
      <c r="F17820">
        <v>-473.82</v>
      </c>
      <c r="I17820" t="str">
        <f>INDEX(LedgerMapping[[#All],[Level 3]],MATCH(Actuals[[#This Row],[Sub Ledger]],LedgerMapping[[#All],[Sub Ledger]],0))</f>
        <v>Administration</v>
      </c>
      <c r="J17820" s="22">
        <f>YEAR(Actuals[[#This Row],[Date]])</f>
        <v>2023</v>
      </c>
      <c r="K17820" s="22">
        <f>MONTH(Actuals[[#This Row],[Date]])</f>
        <v>5</v>
      </c>
      <c r="L17820" s="12"/>
    </row>
    <row r="17821" spans="1:12" x14ac:dyDescent="0.3">
      <c r="A17821">
        <v>8</v>
      </c>
      <c r="B17821">
        <v>19177</v>
      </c>
      <c r="C17821">
        <v>2</v>
      </c>
      <c r="D17821">
        <v>65000</v>
      </c>
      <c r="E17821" s="46">
        <v>45079</v>
      </c>
      <c r="F17821">
        <v>-610.17999999999995</v>
      </c>
      <c r="I17821" t="str">
        <f>INDEX(LedgerMapping[[#All],[Level 3]],MATCH(Actuals[[#This Row],[Sub Ledger]],LedgerMapping[[#All],[Sub Ledger]],0))</f>
        <v>Administration</v>
      </c>
      <c r="J17821" s="22">
        <f>YEAR(Actuals[[#This Row],[Date]])</f>
        <v>2023</v>
      </c>
      <c r="K17821" s="22">
        <f>MONTH(Actuals[[#This Row],[Date]])</f>
        <v>6</v>
      </c>
      <c r="L17821" s="12"/>
    </row>
    <row r="17822" spans="1:12" x14ac:dyDescent="0.3">
      <c r="A17822">
        <v>8</v>
      </c>
      <c r="B17822">
        <v>20206</v>
      </c>
      <c r="C17822">
        <v>2</v>
      </c>
      <c r="D17822">
        <v>65000</v>
      </c>
      <c r="E17822" s="46">
        <v>45110</v>
      </c>
      <c r="F17822">
        <v>-673.82</v>
      </c>
      <c r="I17822" t="str">
        <f>INDEX(LedgerMapping[[#All],[Level 3]],MATCH(Actuals[[#This Row],[Sub Ledger]],LedgerMapping[[#All],[Sub Ledger]],0))</f>
        <v>Administration</v>
      </c>
      <c r="J17822" s="22">
        <f>YEAR(Actuals[[#This Row],[Date]])</f>
        <v>2023</v>
      </c>
      <c r="K17822" s="22">
        <f>MONTH(Actuals[[#This Row],[Date]])</f>
        <v>7</v>
      </c>
      <c r="L17822" s="12"/>
    </row>
    <row r="17823" spans="1:12" x14ac:dyDescent="0.3">
      <c r="A17823">
        <v>8</v>
      </c>
      <c r="B17823">
        <v>21233</v>
      </c>
      <c r="C17823">
        <v>2</v>
      </c>
      <c r="D17823">
        <v>65000</v>
      </c>
      <c r="E17823" s="46">
        <v>45141</v>
      </c>
      <c r="F17823">
        <v>-523.82000000000005</v>
      </c>
      <c r="I17823" t="str">
        <f>INDEX(LedgerMapping[[#All],[Level 3]],MATCH(Actuals[[#This Row],[Sub Ledger]],LedgerMapping[[#All],[Sub Ledger]],0))</f>
        <v>Administration</v>
      </c>
      <c r="J17823" s="22">
        <f>YEAR(Actuals[[#This Row],[Date]])</f>
        <v>2023</v>
      </c>
      <c r="K17823" s="22">
        <f>MONTH(Actuals[[#This Row],[Date]])</f>
        <v>8</v>
      </c>
      <c r="L17823" s="12"/>
    </row>
    <row r="17824" spans="1:12" x14ac:dyDescent="0.3">
      <c r="A17824">
        <v>8</v>
      </c>
      <c r="B17824">
        <v>22237</v>
      </c>
      <c r="C17824">
        <v>2</v>
      </c>
      <c r="D17824">
        <v>65000</v>
      </c>
      <c r="E17824" s="46">
        <v>45169</v>
      </c>
      <c r="F17824">
        <v>-576.85</v>
      </c>
      <c r="I17824" t="str">
        <f>INDEX(LedgerMapping[[#All],[Level 3]],MATCH(Actuals[[#This Row],[Sub Ledger]],LedgerMapping[[#All],[Sub Ledger]],0))</f>
        <v>Administration</v>
      </c>
      <c r="J17824" s="22">
        <f>YEAR(Actuals[[#This Row],[Date]])</f>
        <v>2023</v>
      </c>
      <c r="K17824" s="22">
        <f>MONTH(Actuals[[#This Row],[Date]])</f>
        <v>8</v>
      </c>
      <c r="L17824" s="12"/>
    </row>
    <row r="17825" spans="1:12" x14ac:dyDescent="0.3">
      <c r="A17825">
        <v>8</v>
      </c>
      <c r="B17825">
        <v>23214</v>
      </c>
      <c r="C17825">
        <v>2</v>
      </c>
      <c r="D17825">
        <v>65000</v>
      </c>
      <c r="E17825" s="46">
        <v>45200</v>
      </c>
      <c r="F17825">
        <v>-479.88</v>
      </c>
      <c r="I17825" t="str">
        <f>INDEX(LedgerMapping[[#All],[Level 3]],MATCH(Actuals[[#This Row],[Sub Ledger]],LedgerMapping[[#All],[Sub Ledger]],0))</f>
        <v>Administration</v>
      </c>
      <c r="J17825" s="22">
        <f>YEAR(Actuals[[#This Row],[Date]])</f>
        <v>2023</v>
      </c>
      <c r="K17825" s="22">
        <f>MONTH(Actuals[[#This Row],[Date]])</f>
        <v>10</v>
      </c>
      <c r="L17825" s="12"/>
    </row>
    <row r="17826" spans="1:12" x14ac:dyDescent="0.3">
      <c r="A17826">
        <v>8</v>
      </c>
      <c r="B17826">
        <v>24217</v>
      </c>
      <c r="C17826">
        <v>2</v>
      </c>
      <c r="D17826">
        <v>65000</v>
      </c>
      <c r="E17826" s="46">
        <v>45230</v>
      </c>
      <c r="F17826">
        <v>-675.34</v>
      </c>
      <c r="I17826" t="str">
        <f>INDEX(LedgerMapping[[#All],[Level 3]],MATCH(Actuals[[#This Row],[Sub Ledger]],LedgerMapping[[#All],[Sub Ledger]],0))</f>
        <v>Administration</v>
      </c>
      <c r="J17826" s="22">
        <f>YEAR(Actuals[[#This Row],[Date]])</f>
        <v>2023</v>
      </c>
      <c r="K17826" s="22">
        <f>MONTH(Actuals[[#This Row],[Date]])</f>
        <v>10</v>
      </c>
      <c r="L17826" s="12"/>
    </row>
    <row r="17827" spans="1:12" x14ac:dyDescent="0.3">
      <c r="A17827">
        <v>8</v>
      </c>
      <c r="B17827">
        <v>25248</v>
      </c>
      <c r="C17827">
        <v>2</v>
      </c>
      <c r="D17827">
        <v>65000</v>
      </c>
      <c r="E17827" s="46">
        <v>45261</v>
      </c>
      <c r="F17827">
        <v>-448.06</v>
      </c>
      <c r="I17827" t="str">
        <f>INDEX(LedgerMapping[[#All],[Level 3]],MATCH(Actuals[[#This Row],[Sub Ledger]],LedgerMapping[[#All],[Sub Ledger]],0))</f>
        <v>Administration</v>
      </c>
      <c r="J17827" s="22">
        <f>YEAR(Actuals[[#This Row],[Date]])</f>
        <v>2023</v>
      </c>
      <c r="K17827" s="22">
        <f>MONTH(Actuals[[#This Row],[Date]])</f>
        <v>12</v>
      </c>
      <c r="L17827" s="12"/>
    </row>
    <row r="17828" spans="1:12" x14ac:dyDescent="0.3">
      <c r="A17828">
        <v>8</v>
      </c>
      <c r="B17828">
        <v>26318</v>
      </c>
      <c r="C17828">
        <v>2</v>
      </c>
      <c r="D17828">
        <v>65000</v>
      </c>
      <c r="E17828" s="46">
        <v>45291</v>
      </c>
      <c r="F17828">
        <v>-563.21</v>
      </c>
      <c r="I17828" t="str">
        <f>INDEX(LedgerMapping[[#All],[Level 3]],MATCH(Actuals[[#This Row],[Sub Ledger]],LedgerMapping[[#All],[Sub Ledger]],0))</f>
        <v>Administration</v>
      </c>
      <c r="J17828" s="22">
        <f>YEAR(Actuals[[#This Row],[Date]])</f>
        <v>2023</v>
      </c>
      <c r="K17828" s="22">
        <f>MONTH(Actuals[[#This Row],[Date]])</f>
        <v>12</v>
      </c>
      <c r="L17828" s="12"/>
    </row>
    <row r="17829" spans="1:12" x14ac:dyDescent="0.3">
      <c r="A17829">
        <v>8</v>
      </c>
      <c r="B17829">
        <v>27443</v>
      </c>
      <c r="C17829">
        <v>2</v>
      </c>
      <c r="D17829">
        <v>65000</v>
      </c>
      <c r="E17829" s="46">
        <v>45322</v>
      </c>
      <c r="F17829">
        <v>-631.4</v>
      </c>
      <c r="I17829" t="str">
        <f>INDEX(LedgerMapping[[#All],[Level 3]],MATCH(Actuals[[#This Row],[Sub Ledger]],LedgerMapping[[#All],[Sub Ledger]],0))</f>
        <v>Administration</v>
      </c>
      <c r="J17829" s="22">
        <f>YEAR(Actuals[[#This Row],[Date]])</f>
        <v>2024</v>
      </c>
      <c r="K17829" s="22">
        <f>MONTH(Actuals[[#This Row],[Date]])</f>
        <v>1</v>
      </c>
      <c r="L17829" s="12"/>
    </row>
    <row r="17830" spans="1:12" x14ac:dyDescent="0.3">
      <c r="A17830">
        <v>8</v>
      </c>
      <c r="B17830">
        <v>28595</v>
      </c>
      <c r="C17830">
        <v>2</v>
      </c>
      <c r="D17830">
        <v>65000</v>
      </c>
      <c r="E17830" s="46">
        <v>45354</v>
      </c>
      <c r="F17830">
        <v>-775.34</v>
      </c>
      <c r="I17830" t="str">
        <f>INDEX(LedgerMapping[[#All],[Level 3]],MATCH(Actuals[[#This Row],[Sub Ledger]],LedgerMapping[[#All],[Sub Ledger]],0))</f>
        <v>Administration</v>
      </c>
      <c r="J17830" s="22">
        <f>YEAR(Actuals[[#This Row],[Date]])</f>
        <v>2024</v>
      </c>
      <c r="K17830" s="22">
        <f>MONTH(Actuals[[#This Row],[Date]])</f>
        <v>3</v>
      </c>
      <c r="L17830" s="12"/>
    </row>
    <row r="17831" spans="1:12" x14ac:dyDescent="0.3">
      <c r="A17831">
        <v>8</v>
      </c>
      <c r="B17831">
        <v>29749</v>
      </c>
      <c r="C17831">
        <v>2</v>
      </c>
      <c r="D17831">
        <v>65000</v>
      </c>
      <c r="E17831" s="46">
        <v>45384</v>
      </c>
      <c r="F17831">
        <v>-563.21</v>
      </c>
      <c r="I17831" t="str">
        <f>INDEX(LedgerMapping[[#All],[Level 3]],MATCH(Actuals[[#This Row],[Sub Ledger]],LedgerMapping[[#All],[Sub Ledger]],0))</f>
        <v>Administration</v>
      </c>
      <c r="J17831" s="22">
        <f>YEAR(Actuals[[#This Row],[Date]])</f>
        <v>2024</v>
      </c>
      <c r="K17831" s="22">
        <f>MONTH(Actuals[[#This Row],[Date]])</f>
        <v>4</v>
      </c>
      <c r="L17831" s="12"/>
    </row>
    <row r="17832" spans="1:12" x14ac:dyDescent="0.3">
      <c r="A17832">
        <v>8</v>
      </c>
      <c r="B17832">
        <v>30875</v>
      </c>
      <c r="C17832">
        <v>2</v>
      </c>
      <c r="D17832">
        <v>65000</v>
      </c>
      <c r="E17832" s="46">
        <v>45415</v>
      </c>
      <c r="F17832">
        <v>-510.18</v>
      </c>
      <c r="I17832" t="str">
        <f>INDEX(LedgerMapping[[#All],[Level 3]],MATCH(Actuals[[#This Row],[Sub Ledger]],LedgerMapping[[#All],[Sub Ledger]],0))</f>
        <v>Administration</v>
      </c>
      <c r="J17832" s="22">
        <f>YEAR(Actuals[[#This Row],[Date]])</f>
        <v>2024</v>
      </c>
      <c r="K17832" s="22">
        <f>MONTH(Actuals[[#This Row],[Date]])</f>
        <v>5</v>
      </c>
      <c r="L17832" s="12"/>
    </row>
    <row r="17833" spans="1:12" x14ac:dyDescent="0.3">
      <c r="A17833">
        <v>8</v>
      </c>
      <c r="B17833">
        <v>32000</v>
      </c>
      <c r="C17833">
        <v>2</v>
      </c>
      <c r="D17833">
        <v>65000</v>
      </c>
      <c r="E17833" s="46">
        <v>45445</v>
      </c>
      <c r="F17833">
        <v>-563.21</v>
      </c>
      <c r="I17833" t="str">
        <f>INDEX(LedgerMapping[[#All],[Level 3]],MATCH(Actuals[[#This Row],[Sub Ledger]],LedgerMapping[[#All],[Sub Ledger]],0))</f>
        <v>Administration</v>
      </c>
      <c r="J17833" s="22">
        <f>YEAR(Actuals[[#This Row],[Date]])</f>
        <v>2024</v>
      </c>
      <c r="K17833" s="22">
        <f>MONTH(Actuals[[#This Row],[Date]])</f>
        <v>6</v>
      </c>
      <c r="L17833" s="12"/>
    </row>
    <row r="17834" spans="1:12" x14ac:dyDescent="0.3">
      <c r="A17834">
        <v>8</v>
      </c>
      <c r="B17834">
        <v>33124</v>
      </c>
      <c r="C17834">
        <v>2</v>
      </c>
      <c r="D17834">
        <v>65000</v>
      </c>
      <c r="E17834" s="46">
        <v>45476</v>
      </c>
      <c r="F17834">
        <v>-584.42999999999995</v>
      </c>
      <c r="I17834" t="str">
        <f>INDEX(LedgerMapping[[#All],[Level 3]],MATCH(Actuals[[#This Row],[Sub Ledger]],LedgerMapping[[#All],[Sub Ledger]],0))</f>
        <v>Administration</v>
      </c>
      <c r="J17834" s="22">
        <f>YEAR(Actuals[[#This Row],[Date]])</f>
        <v>2024</v>
      </c>
      <c r="K17834" s="22">
        <f>MONTH(Actuals[[#This Row],[Date]])</f>
        <v>7</v>
      </c>
      <c r="L17834" s="12"/>
    </row>
    <row r="17835" spans="1:12" x14ac:dyDescent="0.3">
      <c r="A17835">
        <v>8</v>
      </c>
      <c r="B17835">
        <v>34248</v>
      </c>
      <c r="C17835">
        <v>2</v>
      </c>
      <c r="D17835">
        <v>65000</v>
      </c>
      <c r="E17835" s="46">
        <v>45507</v>
      </c>
      <c r="F17835">
        <v>-813.22</v>
      </c>
      <c r="I17835" t="str">
        <f>INDEX(LedgerMapping[[#All],[Level 3]],MATCH(Actuals[[#This Row],[Sub Ledger]],LedgerMapping[[#All],[Sub Ledger]],0))</f>
        <v>Administration</v>
      </c>
      <c r="J17835" s="22">
        <f>YEAR(Actuals[[#This Row],[Date]])</f>
        <v>2024</v>
      </c>
      <c r="K17835" s="22">
        <f>MONTH(Actuals[[#This Row],[Date]])</f>
        <v>8</v>
      </c>
      <c r="L17835" s="12"/>
    </row>
    <row r="17836" spans="1:12" x14ac:dyDescent="0.3">
      <c r="A17836">
        <v>8</v>
      </c>
      <c r="B17836">
        <v>35400</v>
      </c>
      <c r="C17836">
        <v>2</v>
      </c>
      <c r="D17836">
        <v>65000</v>
      </c>
      <c r="E17836" s="46">
        <v>45536</v>
      </c>
      <c r="F17836">
        <v>-637.46</v>
      </c>
      <c r="I17836" t="str">
        <f>INDEX(LedgerMapping[[#All],[Level 3]],MATCH(Actuals[[#This Row],[Sub Ledger]],LedgerMapping[[#All],[Sub Ledger]],0))</f>
        <v>Administration</v>
      </c>
      <c r="J17836" s="22">
        <f>YEAR(Actuals[[#This Row],[Date]])</f>
        <v>2024</v>
      </c>
      <c r="K17836" s="22">
        <f>MONTH(Actuals[[#This Row],[Date]])</f>
        <v>9</v>
      </c>
      <c r="L17836" s="12"/>
    </row>
    <row r="17837" spans="1:12" x14ac:dyDescent="0.3">
      <c r="A17837">
        <v>8</v>
      </c>
      <c r="B17837">
        <v>36550</v>
      </c>
      <c r="C17837">
        <v>2</v>
      </c>
      <c r="D17837">
        <v>65000</v>
      </c>
      <c r="E17837" s="46">
        <v>45567</v>
      </c>
      <c r="F17837">
        <v>-737.46</v>
      </c>
      <c r="I17837" t="str">
        <f>INDEX(LedgerMapping[[#All],[Level 3]],MATCH(Actuals[[#This Row],[Sub Ledger]],LedgerMapping[[#All],[Sub Ledger]],0))</f>
        <v>Administration</v>
      </c>
      <c r="J17837" s="22">
        <f>YEAR(Actuals[[#This Row],[Date]])</f>
        <v>2024</v>
      </c>
      <c r="K17837" s="22">
        <f>MONTH(Actuals[[#This Row],[Date]])</f>
        <v>10</v>
      </c>
      <c r="L17837" s="12"/>
    </row>
    <row r="17838" spans="1:12" x14ac:dyDescent="0.3">
      <c r="A17838">
        <v>8</v>
      </c>
      <c r="B17838">
        <v>37699</v>
      </c>
      <c r="C17838">
        <v>2</v>
      </c>
      <c r="D17838">
        <v>65000</v>
      </c>
      <c r="E17838" s="46">
        <v>45597</v>
      </c>
      <c r="F17838">
        <v>-958.67</v>
      </c>
      <c r="I17838" t="str">
        <f>INDEX(LedgerMapping[[#All],[Level 3]],MATCH(Actuals[[#This Row],[Sub Ledger]],LedgerMapping[[#All],[Sub Ledger]],0))</f>
        <v>Administration</v>
      </c>
      <c r="J17838" s="22">
        <f>YEAR(Actuals[[#This Row],[Date]])</f>
        <v>2024</v>
      </c>
      <c r="K17838" s="22">
        <f>MONTH(Actuals[[#This Row],[Date]])</f>
        <v>11</v>
      </c>
      <c r="L17838" s="12"/>
    </row>
    <row r="17839" spans="1:12" x14ac:dyDescent="0.3">
      <c r="A17839">
        <v>8</v>
      </c>
      <c r="B17839">
        <v>38850</v>
      </c>
      <c r="C17839">
        <v>2</v>
      </c>
      <c r="D17839">
        <v>65000</v>
      </c>
      <c r="E17839" s="46">
        <v>45628</v>
      </c>
      <c r="F17839">
        <v>-528.36</v>
      </c>
      <c r="I17839" t="str">
        <f>INDEX(LedgerMapping[[#All],[Level 3]],MATCH(Actuals[[#This Row],[Sub Ledger]],LedgerMapping[[#All],[Sub Ledger]],0))</f>
        <v>Administration</v>
      </c>
      <c r="J17839" s="22">
        <f>YEAR(Actuals[[#This Row],[Date]])</f>
        <v>2024</v>
      </c>
      <c r="K17839" s="22">
        <f>MONTH(Actuals[[#This Row],[Date]])</f>
        <v>12</v>
      </c>
      <c r="L17839" s="12"/>
    </row>
    <row r="17840" spans="1:12" x14ac:dyDescent="0.3">
      <c r="A17840">
        <v>8</v>
      </c>
      <c r="B17840">
        <v>999</v>
      </c>
      <c r="C17840">
        <v>2</v>
      </c>
      <c r="D17840">
        <v>66000</v>
      </c>
      <c r="E17840" s="46">
        <v>44562</v>
      </c>
      <c r="F17840">
        <v>-231.39</v>
      </c>
      <c r="I17840" t="str">
        <f>INDEX(LedgerMapping[[#All],[Level 3]],MATCH(Actuals[[#This Row],[Sub Ledger]],LedgerMapping[[#All],[Sub Ledger]],0))</f>
        <v>Administration</v>
      </c>
      <c r="J17840" s="22">
        <f>YEAR(Actuals[[#This Row],[Date]])</f>
        <v>2022</v>
      </c>
      <c r="K17840" s="22">
        <f>MONTH(Actuals[[#This Row],[Date]])</f>
        <v>1</v>
      </c>
      <c r="L17840" s="12"/>
    </row>
    <row r="17841" spans="1:12" x14ac:dyDescent="0.3">
      <c r="A17841">
        <v>8</v>
      </c>
      <c r="B17841">
        <v>2121</v>
      </c>
      <c r="C17841">
        <v>2</v>
      </c>
      <c r="D17841">
        <v>66000</v>
      </c>
      <c r="E17841" s="46">
        <v>44593</v>
      </c>
      <c r="F17841">
        <v>-442</v>
      </c>
      <c r="I17841" t="str">
        <f>INDEX(LedgerMapping[[#All],[Level 3]],MATCH(Actuals[[#This Row],[Sub Ledger]],LedgerMapping[[#All],[Sub Ledger]],0))</f>
        <v>Administration</v>
      </c>
      <c r="J17841" s="22">
        <f>YEAR(Actuals[[#This Row],[Date]])</f>
        <v>2022</v>
      </c>
      <c r="K17841" s="22">
        <f>MONTH(Actuals[[#This Row],[Date]])</f>
        <v>2</v>
      </c>
      <c r="L17841" s="12"/>
    </row>
    <row r="17842" spans="1:12" x14ac:dyDescent="0.3">
      <c r="A17842">
        <v>8</v>
      </c>
      <c r="B17842">
        <v>3239</v>
      </c>
      <c r="C17842">
        <v>2</v>
      </c>
      <c r="D17842">
        <v>66000</v>
      </c>
      <c r="E17842" s="46">
        <v>44624</v>
      </c>
      <c r="F17842">
        <v>-298.06</v>
      </c>
      <c r="I17842" t="str">
        <f>INDEX(LedgerMapping[[#All],[Level 3]],MATCH(Actuals[[#This Row],[Sub Ledger]],LedgerMapping[[#All],[Sub Ledger]],0))</f>
        <v>Administration</v>
      </c>
      <c r="J17842" s="22">
        <f>YEAR(Actuals[[#This Row],[Date]])</f>
        <v>2022</v>
      </c>
      <c r="K17842" s="22">
        <f>MONTH(Actuals[[#This Row],[Date]])</f>
        <v>3</v>
      </c>
      <c r="L17842" s="12"/>
    </row>
    <row r="17843" spans="1:12" x14ac:dyDescent="0.3">
      <c r="A17843">
        <v>8</v>
      </c>
      <c r="B17843">
        <v>4361</v>
      </c>
      <c r="C17843">
        <v>2</v>
      </c>
      <c r="D17843">
        <v>66000</v>
      </c>
      <c r="E17843" s="46">
        <v>44654</v>
      </c>
      <c r="F17843">
        <v>-461.7</v>
      </c>
      <c r="I17843" t="str">
        <f>INDEX(LedgerMapping[[#All],[Level 3]],MATCH(Actuals[[#This Row],[Sub Ledger]],LedgerMapping[[#All],[Sub Ledger]],0))</f>
        <v>Administration</v>
      </c>
      <c r="J17843" s="22">
        <f>YEAR(Actuals[[#This Row],[Date]])</f>
        <v>2022</v>
      </c>
      <c r="K17843" s="22">
        <f>MONTH(Actuals[[#This Row],[Date]])</f>
        <v>4</v>
      </c>
      <c r="L17843" s="12"/>
    </row>
    <row r="17844" spans="1:12" x14ac:dyDescent="0.3">
      <c r="A17844">
        <v>8</v>
      </c>
      <c r="B17844">
        <v>5484</v>
      </c>
      <c r="C17844">
        <v>2</v>
      </c>
      <c r="D17844">
        <v>66000</v>
      </c>
      <c r="E17844" s="46">
        <v>44685</v>
      </c>
      <c r="F17844">
        <v>-323.81</v>
      </c>
      <c r="I17844" t="str">
        <f>INDEX(LedgerMapping[[#All],[Level 3]],MATCH(Actuals[[#This Row],[Sub Ledger]],LedgerMapping[[#All],[Sub Ledger]],0))</f>
        <v>Administration</v>
      </c>
      <c r="J17844" s="22">
        <f>YEAR(Actuals[[#This Row],[Date]])</f>
        <v>2022</v>
      </c>
      <c r="K17844" s="22">
        <f>MONTH(Actuals[[#This Row],[Date]])</f>
        <v>5</v>
      </c>
      <c r="L17844" s="12"/>
    </row>
    <row r="17845" spans="1:12" x14ac:dyDescent="0.3">
      <c r="A17845">
        <v>8</v>
      </c>
      <c r="B17845">
        <v>6609</v>
      </c>
      <c r="C17845">
        <v>2</v>
      </c>
      <c r="D17845">
        <v>66000</v>
      </c>
      <c r="E17845" s="46">
        <v>44715</v>
      </c>
      <c r="F17845">
        <v>-352.6</v>
      </c>
      <c r="I17845" t="str">
        <f>INDEX(LedgerMapping[[#All],[Level 3]],MATCH(Actuals[[#This Row],[Sub Ledger]],LedgerMapping[[#All],[Sub Ledger]],0))</f>
        <v>Administration</v>
      </c>
      <c r="J17845" s="22">
        <f>YEAR(Actuals[[#This Row],[Date]])</f>
        <v>2022</v>
      </c>
      <c r="K17845" s="22">
        <f>MONTH(Actuals[[#This Row],[Date]])</f>
        <v>6</v>
      </c>
      <c r="L17845" s="12"/>
    </row>
    <row r="17846" spans="1:12" x14ac:dyDescent="0.3">
      <c r="A17846">
        <v>8</v>
      </c>
      <c r="B17846">
        <v>7729</v>
      </c>
      <c r="C17846">
        <v>2</v>
      </c>
      <c r="D17846">
        <v>66000</v>
      </c>
      <c r="E17846" s="46">
        <v>44746</v>
      </c>
      <c r="F17846">
        <v>-276.83999999999997</v>
      </c>
      <c r="I17846" t="str">
        <f>INDEX(LedgerMapping[[#All],[Level 3]],MATCH(Actuals[[#This Row],[Sub Ledger]],LedgerMapping[[#All],[Sub Ledger]],0))</f>
        <v>Administration</v>
      </c>
      <c r="J17846" s="22">
        <f>YEAR(Actuals[[#This Row],[Date]])</f>
        <v>2022</v>
      </c>
      <c r="K17846" s="22">
        <f>MONTH(Actuals[[#This Row],[Date]])</f>
        <v>7</v>
      </c>
      <c r="L17846" s="12"/>
    </row>
    <row r="17847" spans="1:12" x14ac:dyDescent="0.3">
      <c r="A17847">
        <v>8</v>
      </c>
      <c r="B17847">
        <v>8853</v>
      </c>
      <c r="C17847">
        <v>2</v>
      </c>
      <c r="D17847">
        <v>66000</v>
      </c>
      <c r="E17847" s="46">
        <v>44777</v>
      </c>
      <c r="F17847">
        <v>-281.39</v>
      </c>
      <c r="I17847" t="str">
        <f>INDEX(LedgerMapping[[#All],[Level 3]],MATCH(Actuals[[#This Row],[Sub Ledger]],LedgerMapping[[#All],[Sub Ledger]],0))</f>
        <v>Administration</v>
      </c>
      <c r="J17847" s="22">
        <f>YEAR(Actuals[[#This Row],[Date]])</f>
        <v>2022</v>
      </c>
      <c r="K17847" s="22">
        <f>MONTH(Actuals[[#This Row],[Date]])</f>
        <v>8</v>
      </c>
      <c r="L17847" s="12"/>
    </row>
    <row r="17848" spans="1:12" x14ac:dyDescent="0.3">
      <c r="A17848">
        <v>8</v>
      </c>
      <c r="B17848">
        <v>9967</v>
      </c>
      <c r="C17848">
        <v>2</v>
      </c>
      <c r="D17848">
        <v>66000</v>
      </c>
      <c r="E17848" s="46">
        <v>44805</v>
      </c>
      <c r="F17848">
        <v>-414.73</v>
      </c>
      <c r="I17848" t="str">
        <f>INDEX(LedgerMapping[[#All],[Level 3]],MATCH(Actuals[[#This Row],[Sub Ledger]],LedgerMapping[[#All],[Sub Ledger]],0))</f>
        <v>Administration</v>
      </c>
      <c r="J17848" s="22">
        <f>YEAR(Actuals[[#This Row],[Date]])</f>
        <v>2022</v>
      </c>
      <c r="K17848" s="22">
        <f>MONTH(Actuals[[#This Row],[Date]])</f>
        <v>9</v>
      </c>
      <c r="L17848" s="12"/>
    </row>
    <row r="17849" spans="1:12" x14ac:dyDescent="0.3">
      <c r="A17849">
        <v>8</v>
      </c>
      <c r="B17849">
        <v>11086</v>
      </c>
      <c r="C17849">
        <v>2</v>
      </c>
      <c r="D17849">
        <v>66000</v>
      </c>
      <c r="E17849" s="46">
        <v>44836</v>
      </c>
      <c r="F17849">
        <v>-281.39</v>
      </c>
      <c r="I17849" t="str">
        <f>INDEX(LedgerMapping[[#All],[Level 3]],MATCH(Actuals[[#This Row],[Sub Ledger]],LedgerMapping[[#All],[Sub Ledger]],0))</f>
        <v>Administration</v>
      </c>
      <c r="J17849" s="22">
        <f>YEAR(Actuals[[#This Row],[Date]])</f>
        <v>2022</v>
      </c>
      <c r="K17849" s="22">
        <f>MONTH(Actuals[[#This Row],[Date]])</f>
        <v>10</v>
      </c>
      <c r="L17849" s="12"/>
    </row>
    <row r="17850" spans="1:12" x14ac:dyDescent="0.3">
      <c r="A17850">
        <v>8</v>
      </c>
      <c r="B17850">
        <v>12212</v>
      </c>
      <c r="C17850">
        <v>2</v>
      </c>
      <c r="D17850">
        <v>66000</v>
      </c>
      <c r="E17850" s="46">
        <v>44866</v>
      </c>
      <c r="F17850">
        <v>-307.14999999999998</v>
      </c>
      <c r="I17850" t="str">
        <f>INDEX(LedgerMapping[[#All],[Level 3]],MATCH(Actuals[[#This Row],[Sub Ledger]],LedgerMapping[[#All],[Sub Ledger]],0))</f>
        <v>Administration</v>
      </c>
      <c r="J17850" s="22">
        <f>YEAR(Actuals[[#This Row],[Date]])</f>
        <v>2022</v>
      </c>
      <c r="K17850" s="22">
        <f>MONTH(Actuals[[#This Row],[Date]])</f>
        <v>11</v>
      </c>
      <c r="L17850" s="12"/>
    </row>
    <row r="17851" spans="1:12" x14ac:dyDescent="0.3">
      <c r="A17851">
        <v>8</v>
      </c>
      <c r="B17851">
        <v>13341</v>
      </c>
      <c r="C17851">
        <v>2</v>
      </c>
      <c r="D17851">
        <v>66000</v>
      </c>
      <c r="E17851" s="46">
        <v>44897</v>
      </c>
      <c r="F17851">
        <v>-325.33</v>
      </c>
      <c r="I17851" t="str">
        <f>INDEX(LedgerMapping[[#All],[Level 3]],MATCH(Actuals[[#This Row],[Sub Ledger]],LedgerMapping[[#All],[Sub Ledger]],0))</f>
        <v>Administration</v>
      </c>
      <c r="J17851" s="22">
        <f>YEAR(Actuals[[#This Row],[Date]])</f>
        <v>2022</v>
      </c>
      <c r="K17851" s="22">
        <f>MONTH(Actuals[[#This Row],[Date]])</f>
        <v>12</v>
      </c>
      <c r="L17851" s="12"/>
    </row>
    <row r="17852" spans="1:12" x14ac:dyDescent="0.3">
      <c r="A17852">
        <v>8</v>
      </c>
      <c r="B17852">
        <v>14128</v>
      </c>
      <c r="C17852">
        <v>2</v>
      </c>
      <c r="D17852">
        <v>66000</v>
      </c>
      <c r="E17852" s="46">
        <v>44927</v>
      </c>
      <c r="F17852">
        <v>-485.94</v>
      </c>
      <c r="I17852" t="str">
        <f>INDEX(LedgerMapping[[#All],[Level 3]],MATCH(Actuals[[#This Row],[Sub Ledger]],LedgerMapping[[#All],[Sub Ledger]],0))</f>
        <v>Administration</v>
      </c>
      <c r="J17852" s="22">
        <f>YEAR(Actuals[[#This Row],[Date]])</f>
        <v>2023</v>
      </c>
      <c r="K17852" s="22">
        <f>MONTH(Actuals[[#This Row],[Date]])</f>
        <v>1</v>
      </c>
      <c r="L17852" s="12"/>
    </row>
    <row r="17853" spans="1:12" x14ac:dyDescent="0.3">
      <c r="A17853">
        <v>8</v>
      </c>
      <c r="B17853">
        <v>15132</v>
      </c>
      <c r="C17853">
        <v>2</v>
      </c>
      <c r="D17853">
        <v>66000</v>
      </c>
      <c r="E17853" s="46">
        <v>44958</v>
      </c>
      <c r="F17853">
        <v>-342</v>
      </c>
      <c r="I17853" t="str">
        <f>INDEX(LedgerMapping[[#All],[Level 3]],MATCH(Actuals[[#This Row],[Sub Ledger]],LedgerMapping[[#All],[Sub Ledger]],0))</f>
        <v>Administration</v>
      </c>
      <c r="J17853" s="22">
        <f>YEAR(Actuals[[#This Row],[Date]])</f>
        <v>2023</v>
      </c>
      <c r="K17853" s="22">
        <f>MONTH(Actuals[[#This Row],[Date]])</f>
        <v>2</v>
      </c>
      <c r="L17853" s="12"/>
    </row>
    <row r="17854" spans="1:12" x14ac:dyDescent="0.3">
      <c r="A17854">
        <v>8</v>
      </c>
      <c r="B17854">
        <v>16112</v>
      </c>
      <c r="C17854">
        <v>2</v>
      </c>
      <c r="D17854">
        <v>66000</v>
      </c>
      <c r="E17854" s="46">
        <v>44988</v>
      </c>
      <c r="F17854">
        <v>-613.21</v>
      </c>
      <c r="I17854" t="str">
        <f>INDEX(LedgerMapping[[#All],[Level 3]],MATCH(Actuals[[#This Row],[Sub Ledger]],LedgerMapping[[#All],[Sub Ledger]],0))</f>
        <v>Administration</v>
      </c>
      <c r="J17854" s="22">
        <f>YEAR(Actuals[[#This Row],[Date]])</f>
        <v>2023</v>
      </c>
      <c r="K17854" s="22">
        <f>MONTH(Actuals[[#This Row],[Date]])</f>
        <v>3</v>
      </c>
      <c r="L17854" s="12"/>
    </row>
    <row r="17855" spans="1:12" x14ac:dyDescent="0.3">
      <c r="A17855">
        <v>8</v>
      </c>
      <c r="B17855">
        <v>17144</v>
      </c>
      <c r="C17855">
        <v>2</v>
      </c>
      <c r="D17855">
        <v>66000</v>
      </c>
      <c r="E17855" s="46">
        <v>45018</v>
      </c>
      <c r="F17855">
        <v>-331.39</v>
      </c>
      <c r="I17855" t="str">
        <f>INDEX(LedgerMapping[[#All],[Level 3]],MATCH(Actuals[[#This Row],[Sub Ledger]],LedgerMapping[[#All],[Sub Ledger]],0))</f>
        <v>Administration</v>
      </c>
      <c r="J17855" s="22">
        <f>YEAR(Actuals[[#This Row],[Date]])</f>
        <v>2023</v>
      </c>
      <c r="K17855" s="22">
        <f>MONTH(Actuals[[#This Row],[Date]])</f>
        <v>4</v>
      </c>
      <c r="L17855" s="12"/>
    </row>
    <row r="17856" spans="1:12" x14ac:dyDescent="0.3">
      <c r="A17856">
        <v>8</v>
      </c>
      <c r="B17856">
        <v>18174</v>
      </c>
      <c r="C17856">
        <v>2</v>
      </c>
      <c r="D17856">
        <v>66000</v>
      </c>
      <c r="E17856" s="46">
        <v>45049</v>
      </c>
      <c r="F17856">
        <v>-429.88</v>
      </c>
      <c r="I17856" t="str">
        <f>INDEX(LedgerMapping[[#All],[Level 3]],MATCH(Actuals[[#This Row],[Sub Ledger]],LedgerMapping[[#All],[Sub Ledger]],0))</f>
        <v>Administration</v>
      </c>
      <c r="J17856" s="22">
        <f>YEAR(Actuals[[#This Row],[Date]])</f>
        <v>2023</v>
      </c>
      <c r="K17856" s="22">
        <f>MONTH(Actuals[[#This Row],[Date]])</f>
        <v>5</v>
      </c>
      <c r="L17856" s="12"/>
    </row>
    <row r="17857" spans="1:12" x14ac:dyDescent="0.3">
      <c r="A17857">
        <v>8</v>
      </c>
      <c r="B17857">
        <v>19178</v>
      </c>
      <c r="C17857">
        <v>2</v>
      </c>
      <c r="D17857">
        <v>66000</v>
      </c>
      <c r="E17857" s="46">
        <v>45079</v>
      </c>
      <c r="F17857">
        <v>-554.12</v>
      </c>
      <c r="I17857" t="str">
        <f>INDEX(LedgerMapping[[#All],[Level 3]],MATCH(Actuals[[#This Row],[Sub Ledger]],LedgerMapping[[#All],[Sub Ledger]],0))</f>
        <v>Administration</v>
      </c>
      <c r="J17857" s="22">
        <f>YEAR(Actuals[[#This Row],[Date]])</f>
        <v>2023</v>
      </c>
      <c r="K17857" s="22">
        <f>MONTH(Actuals[[#This Row],[Date]])</f>
        <v>6</v>
      </c>
      <c r="L17857" s="12"/>
    </row>
    <row r="17858" spans="1:12" x14ac:dyDescent="0.3">
      <c r="A17858">
        <v>8</v>
      </c>
      <c r="B17858">
        <v>20207</v>
      </c>
      <c r="C17858">
        <v>2</v>
      </c>
      <c r="D17858">
        <v>66000</v>
      </c>
      <c r="E17858" s="46">
        <v>45110</v>
      </c>
      <c r="F17858">
        <v>-613.21</v>
      </c>
      <c r="I17858" t="str">
        <f>INDEX(LedgerMapping[[#All],[Level 3]],MATCH(Actuals[[#This Row],[Sub Ledger]],LedgerMapping[[#All],[Sub Ledger]],0))</f>
        <v>Administration</v>
      </c>
      <c r="J17858" s="22">
        <f>YEAR(Actuals[[#This Row],[Date]])</f>
        <v>2023</v>
      </c>
      <c r="K17858" s="22">
        <f>MONTH(Actuals[[#This Row],[Date]])</f>
        <v>7</v>
      </c>
      <c r="L17858" s="12"/>
    </row>
    <row r="17859" spans="1:12" x14ac:dyDescent="0.3">
      <c r="A17859">
        <v>8</v>
      </c>
      <c r="B17859">
        <v>21234</v>
      </c>
      <c r="C17859">
        <v>2</v>
      </c>
      <c r="D17859">
        <v>66000</v>
      </c>
      <c r="E17859" s="46">
        <v>45141</v>
      </c>
      <c r="F17859">
        <v>-475.33</v>
      </c>
      <c r="I17859" t="str">
        <f>INDEX(LedgerMapping[[#All],[Level 3]],MATCH(Actuals[[#This Row],[Sub Ledger]],LedgerMapping[[#All],[Sub Ledger]],0))</f>
        <v>Administration</v>
      </c>
      <c r="J17859" s="22">
        <f>YEAR(Actuals[[#This Row],[Date]])</f>
        <v>2023</v>
      </c>
      <c r="K17859" s="22">
        <f>MONTH(Actuals[[#This Row],[Date]])</f>
        <v>8</v>
      </c>
      <c r="L17859" s="12"/>
    </row>
    <row r="17860" spans="1:12" x14ac:dyDescent="0.3">
      <c r="A17860">
        <v>8</v>
      </c>
      <c r="B17860">
        <v>22238</v>
      </c>
      <c r="C17860">
        <v>2</v>
      </c>
      <c r="D17860">
        <v>66000</v>
      </c>
      <c r="E17860" s="46">
        <v>45169</v>
      </c>
      <c r="F17860">
        <v>-523.82000000000005</v>
      </c>
      <c r="I17860" t="str">
        <f>INDEX(LedgerMapping[[#All],[Level 3]],MATCH(Actuals[[#This Row],[Sub Ledger]],LedgerMapping[[#All],[Sub Ledger]],0))</f>
        <v>Administration</v>
      </c>
      <c r="J17860" s="22">
        <f>YEAR(Actuals[[#This Row],[Date]])</f>
        <v>2023</v>
      </c>
      <c r="K17860" s="22">
        <f>MONTH(Actuals[[#This Row],[Date]])</f>
        <v>8</v>
      </c>
      <c r="L17860" s="12"/>
    </row>
    <row r="17861" spans="1:12" x14ac:dyDescent="0.3">
      <c r="A17861">
        <v>8</v>
      </c>
      <c r="B17861">
        <v>23215</v>
      </c>
      <c r="C17861">
        <v>2</v>
      </c>
      <c r="D17861">
        <v>66000</v>
      </c>
      <c r="E17861" s="46">
        <v>45200</v>
      </c>
      <c r="F17861">
        <v>-435.94</v>
      </c>
      <c r="I17861" t="str">
        <f>INDEX(LedgerMapping[[#All],[Level 3]],MATCH(Actuals[[#This Row],[Sub Ledger]],LedgerMapping[[#All],[Sub Ledger]],0))</f>
        <v>Administration</v>
      </c>
      <c r="J17861" s="22">
        <f>YEAR(Actuals[[#This Row],[Date]])</f>
        <v>2023</v>
      </c>
      <c r="K17861" s="22">
        <f>MONTH(Actuals[[#This Row],[Date]])</f>
        <v>10</v>
      </c>
      <c r="L17861" s="12"/>
    </row>
    <row r="17862" spans="1:12" x14ac:dyDescent="0.3">
      <c r="A17862">
        <v>8</v>
      </c>
      <c r="B17862">
        <v>24218</v>
      </c>
      <c r="C17862">
        <v>2</v>
      </c>
      <c r="D17862">
        <v>66000</v>
      </c>
      <c r="E17862" s="46">
        <v>45230</v>
      </c>
      <c r="F17862">
        <v>-613.21</v>
      </c>
      <c r="I17862" t="str">
        <f>INDEX(LedgerMapping[[#All],[Level 3]],MATCH(Actuals[[#This Row],[Sub Ledger]],LedgerMapping[[#All],[Sub Ledger]],0))</f>
        <v>Administration</v>
      </c>
      <c r="J17862" s="22">
        <f>YEAR(Actuals[[#This Row],[Date]])</f>
        <v>2023</v>
      </c>
      <c r="K17862" s="22">
        <f>MONTH(Actuals[[#This Row],[Date]])</f>
        <v>10</v>
      </c>
      <c r="L17862" s="12"/>
    </row>
    <row r="17863" spans="1:12" x14ac:dyDescent="0.3">
      <c r="A17863">
        <v>8</v>
      </c>
      <c r="B17863">
        <v>25249</v>
      </c>
      <c r="C17863">
        <v>2</v>
      </c>
      <c r="D17863">
        <v>66000</v>
      </c>
      <c r="E17863" s="46">
        <v>45261</v>
      </c>
      <c r="F17863">
        <v>-407.15</v>
      </c>
      <c r="I17863" t="str">
        <f>INDEX(LedgerMapping[[#All],[Level 3]],MATCH(Actuals[[#This Row],[Sub Ledger]],LedgerMapping[[#All],[Sub Ledger]],0))</f>
        <v>Administration</v>
      </c>
      <c r="J17863" s="22">
        <f>YEAR(Actuals[[#This Row],[Date]])</f>
        <v>2023</v>
      </c>
      <c r="K17863" s="22">
        <f>MONTH(Actuals[[#This Row],[Date]])</f>
        <v>12</v>
      </c>
      <c r="L17863" s="12"/>
    </row>
    <row r="17864" spans="1:12" x14ac:dyDescent="0.3">
      <c r="A17864">
        <v>8</v>
      </c>
      <c r="B17864">
        <v>26319</v>
      </c>
      <c r="C17864">
        <v>2</v>
      </c>
      <c r="D17864">
        <v>66000</v>
      </c>
      <c r="E17864" s="46">
        <v>45291</v>
      </c>
      <c r="F17864">
        <v>-511.7</v>
      </c>
      <c r="I17864" t="str">
        <f>INDEX(LedgerMapping[[#All],[Level 3]],MATCH(Actuals[[#This Row],[Sub Ledger]],LedgerMapping[[#All],[Sub Ledger]],0))</f>
        <v>Administration</v>
      </c>
      <c r="J17864" s="22">
        <f>YEAR(Actuals[[#This Row],[Date]])</f>
        <v>2023</v>
      </c>
      <c r="K17864" s="22">
        <f>MONTH(Actuals[[#This Row],[Date]])</f>
        <v>12</v>
      </c>
      <c r="L17864" s="12"/>
    </row>
    <row r="17865" spans="1:12" x14ac:dyDescent="0.3">
      <c r="A17865">
        <v>8</v>
      </c>
      <c r="B17865">
        <v>27444</v>
      </c>
      <c r="C17865">
        <v>2</v>
      </c>
      <c r="D17865">
        <v>66000</v>
      </c>
      <c r="E17865" s="46">
        <v>45322</v>
      </c>
      <c r="F17865">
        <v>-573.82000000000005</v>
      </c>
      <c r="I17865" t="str">
        <f>INDEX(LedgerMapping[[#All],[Level 3]],MATCH(Actuals[[#This Row],[Sub Ledger]],LedgerMapping[[#All],[Sub Ledger]],0))</f>
        <v>Administration</v>
      </c>
      <c r="J17865" s="22">
        <f>YEAR(Actuals[[#This Row],[Date]])</f>
        <v>2024</v>
      </c>
      <c r="K17865" s="22">
        <f>MONTH(Actuals[[#This Row],[Date]])</f>
        <v>1</v>
      </c>
      <c r="L17865" s="12"/>
    </row>
    <row r="17866" spans="1:12" x14ac:dyDescent="0.3">
      <c r="A17866">
        <v>8</v>
      </c>
      <c r="B17866">
        <v>28596</v>
      </c>
      <c r="C17866">
        <v>2</v>
      </c>
      <c r="D17866">
        <v>66000</v>
      </c>
      <c r="E17866" s="46">
        <v>45354</v>
      </c>
      <c r="F17866">
        <v>-705.64</v>
      </c>
      <c r="I17866" t="str">
        <f>INDEX(LedgerMapping[[#All],[Level 3]],MATCH(Actuals[[#This Row],[Sub Ledger]],LedgerMapping[[#All],[Sub Ledger]],0))</f>
        <v>Administration</v>
      </c>
      <c r="J17866" s="22">
        <f>YEAR(Actuals[[#This Row],[Date]])</f>
        <v>2024</v>
      </c>
      <c r="K17866" s="22">
        <f>MONTH(Actuals[[#This Row],[Date]])</f>
        <v>3</v>
      </c>
      <c r="L17866" s="12"/>
    </row>
    <row r="17867" spans="1:12" x14ac:dyDescent="0.3">
      <c r="A17867">
        <v>8</v>
      </c>
      <c r="B17867">
        <v>29750</v>
      </c>
      <c r="C17867">
        <v>2</v>
      </c>
      <c r="D17867">
        <v>66000</v>
      </c>
      <c r="E17867" s="46">
        <v>45384</v>
      </c>
      <c r="F17867">
        <v>-511.7</v>
      </c>
      <c r="I17867" t="str">
        <f>INDEX(LedgerMapping[[#All],[Level 3]],MATCH(Actuals[[#This Row],[Sub Ledger]],LedgerMapping[[#All],[Sub Ledger]],0))</f>
        <v>Administration</v>
      </c>
      <c r="J17867" s="22">
        <f>YEAR(Actuals[[#This Row],[Date]])</f>
        <v>2024</v>
      </c>
      <c r="K17867" s="22">
        <f>MONTH(Actuals[[#This Row],[Date]])</f>
        <v>4</v>
      </c>
      <c r="L17867" s="12"/>
    </row>
    <row r="17868" spans="1:12" x14ac:dyDescent="0.3">
      <c r="A17868">
        <v>8</v>
      </c>
      <c r="B17868">
        <v>30876</v>
      </c>
      <c r="C17868">
        <v>2</v>
      </c>
      <c r="D17868">
        <v>66000</v>
      </c>
      <c r="E17868" s="46">
        <v>45415</v>
      </c>
      <c r="F17868">
        <v>-463.21</v>
      </c>
      <c r="I17868" t="str">
        <f>INDEX(LedgerMapping[[#All],[Level 3]],MATCH(Actuals[[#This Row],[Sub Ledger]],LedgerMapping[[#All],[Sub Ledger]],0))</f>
        <v>Administration</v>
      </c>
      <c r="J17868" s="22">
        <f>YEAR(Actuals[[#This Row],[Date]])</f>
        <v>2024</v>
      </c>
      <c r="K17868" s="22">
        <f>MONTH(Actuals[[#This Row],[Date]])</f>
        <v>5</v>
      </c>
      <c r="L17868" s="12"/>
    </row>
    <row r="17869" spans="1:12" x14ac:dyDescent="0.3">
      <c r="A17869">
        <v>8</v>
      </c>
      <c r="B17869">
        <v>32001</v>
      </c>
      <c r="C17869">
        <v>2</v>
      </c>
      <c r="D17869">
        <v>66000</v>
      </c>
      <c r="E17869" s="46">
        <v>45445</v>
      </c>
      <c r="F17869">
        <v>-511.7</v>
      </c>
      <c r="I17869" t="str">
        <f>INDEX(LedgerMapping[[#All],[Level 3]],MATCH(Actuals[[#This Row],[Sub Ledger]],LedgerMapping[[#All],[Sub Ledger]],0))</f>
        <v>Administration</v>
      </c>
      <c r="J17869" s="22">
        <f>YEAR(Actuals[[#This Row],[Date]])</f>
        <v>2024</v>
      </c>
      <c r="K17869" s="22">
        <f>MONTH(Actuals[[#This Row],[Date]])</f>
        <v>6</v>
      </c>
      <c r="L17869" s="12"/>
    </row>
    <row r="17870" spans="1:12" x14ac:dyDescent="0.3">
      <c r="A17870">
        <v>8</v>
      </c>
      <c r="B17870">
        <v>33125</v>
      </c>
      <c r="C17870">
        <v>2</v>
      </c>
      <c r="D17870">
        <v>66000</v>
      </c>
      <c r="E17870" s="46">
        <v>45476</v>
      </c>
      <c r="F17870">
        <v>-531.39</v>
      </c>
      <c r="I17870" t="str">
        <f>INDEX(LedgerMapping[[#All],[Level 3]],MATCH(Actuals[[#This Row],[Sub Ledger]],LedgerMapping[[#All],[Sub Ledger]],0))</f>
        <v>Administration</v>
      </c>
      <c r="J17870" s="22">
        <f>YEAR(Actuals[[#This Row],[Date]])</f>
        <v>2024</v>
      </c>
      <c r="K17870" s="22">
        <f>MONTH(Actuals[[#This Row],[Date]])</f>
        <v>7</v>
      </c>
      <c r="L17870" s="12"/>
    </row>
    <row r="17871" spans="1:12" x14ac:dyDescent="0.3">
      <c r="A17871">
        <v>8</v>
      </c>
      <c r="B17871">
        <v>34249</v>
      </c>
      <c r="C17871">
        <v>2</v>
      </c>
      <c r="D17871">
        <v>66000</v>
      </c>
      <c r="E17871" s="46">
        <v>45507</v>
      </c>
      <c r="F17871">
        <v>-738.97</v>
      </c>
      <c r="I17871" t="str">
        <f>INDEX(LedgerMapping[[#All],[Level 3]],MATCH(Actuals[[#This Row],[Sub Ledger]],LedgerMapping[[#All],[Sub Ledger]],0))</f>
        <v>Administration</v>
      </c>
      <c r="J17871" s="22">
        <f>YEAR(Actuals[[#This Row],[Date]])</f>
        <v>2024</v>
      </c>
      <c r="K17871" s="22">
        <f>MONTH(Actuals[[#This Row],[Date]])</f>
        <v>8</v>
      </c>
      <c r="L17871" s="12"/>
    </row>
    <row r="17872" spans="1:12" x14ac:dyDescent="0.3">
      <c r="A17872">
        <v>8</v>
      </c>
      <c r="B17872">
        <v>35401</v>
      </c>
      <c r="C17872">
        <v>2</v>
      </c>
      <c r="D17872">
        <v>66000</v>
      </c>
      <c r="E17872" s="46">
        <v>45536</v>
      </c>
      <c r="F17872">
        <v>-579.88</v>
      </c>
      <c r="I17872" t="str">
        <f>INDEX(LedgerMapping[[#All],[Level 3]],MATCH(Actuals[[#This Row],[Sub Ledger]],LedgerMapping[[#All],[Sub Ledger]],0))</f>
        <v>Administration</v>
      </c>
      <c r="J17872" s="22">
        <f>YEAR(Actuals[[#This Row],[Date]])</f>
        <v>2024</v>
      </c>
      <c r="K17872" s="22">
        <f>MONTH(Actuals[[#This Row],[Date]])</f>
        <v>9</v>
      </c>
      <c r="L17872" s="12"/>
    </row>
    <row r="17873" spans="1:12" x14ac:dyDescent="0.3">
      <c r="A17873">
        <v>8</v>
      </c>
      <c r="B17873">
        <v>36551</v>
      </c>
      <c r="C17873">
        <v>2</v>
      </c>
      <c r="D17873">
        <v>66000</v>
      </c>
      <c r="E17873" s="46">
        <v>45567</v>
      </c>
      <c r="F17873">
        <v>-670.79</v>
      </c>
      <c r="I17873" t="str">
        <f>INDEX(LedgerMapping[[#All],[Level 3]],MATCH(Actuals[[#This Row],[Sub Ledger]],LedgerMapping[[#All],[Sub Ledger]],0))</f>
        <v>Administration</v>
      </c>
      <c r="J17873" s="22">
        <f>YEAR(Actuals[[#This Row],[Date]])</f>
        <v>2024</v>
      </c>
      <c r="K17873" s="22">
        <f>MONTH(Actuals[[#This Row],[Date]])</f>
        <v>10</v>
      </c>
      <c r="L17873" s="12"/>
    </row>
    <row r="17874" spans="1:12" x14ac:dyDescent="0.3">
      <c r="A17874">
        <v>8</v>
      </c>
      <c r="B17874">
        <v>37700</v>
      </c>
      <c r="C17874">
        <v>2</v>
      </c>
      <c r="D17874">
        <v>66000</v>
      </c>
      <c r="E17874" s="46">
        <v>45597</v>
      </c>
      <c r="F17874">
        <v>-872.31</v>
      </c>
      <c r="I17874" t="str">
        <f>INDEX(LedgerMapping[[#All],[Level 3]],MATCH(Actuals[[#This Row],[Sub Ledger]],LedgerMapping[[#All],[Sub Ledger]],0))</f>
        <v>Administration</v>
      </c>
      <c r="J17874" s="22">
        <f>YEAR(Actuals[[#This Row],[Date]])</f>
        <v>2024</v>
      </c>
      <c r="K17874" s="22">
        <f>MONTH(Actuals[[#This Row],[Date]])</f>
        <v>11</v>
      </c>
      <c r="L17874" s="12"/>
    </row>
    <row r="17875" spans="1:12" x14ac:dyDescent="0.3">
      <c r="A17875">
        <v>8</v>
      </c>
      <c r="B17875">
        <v>38851</v>
      </c>
      <c r="C17875">
        <v>2</v>
      </c>
      <c r="D17875">
        <v>66000</v>
      </c>
      <c r="E17875" s="46">
        <v>45628</v>
      </c>
      <c r="F17875">
        <v>-479.88</v>
      </c>
      <c r="I17875" t="str">
        <f>INDEX(LedgerMapping[[#All],[Level 3]],MATCH(Actuals[[#This Row],[Sub Ledger]],LedgerMapping[[#All],[Sub Ledger]],0))</f>
        <v>Administration</v>
      </c>
      <c r="J17875" s="22">
        <f>YEAR(Actuals[[#This Row],[Date]])</f>
        <v>2024</v>
      </c>
      <c r="K17875" s="22">
        <f>MONTH(Actuals[[#This Row],[Date]])</f>
        <v>12</v>
      </c>
      <c r="L17875" s="12"/>
    </row>
    <row r="17876" spans="1:12" x14ac:dyDescent="0.3">
      <c r="A17876">
        <v>8</v>
      </c>
      <c r="B17876">
        <v>1002</v>
      </c>
      <c r="C17876">
        <v>2</v>
      </c>
      <c r="D17876">
        <v>67000</v>
      </c>
      <c r="E17876" s="46">
        <v>44562</v>
      </c>
      <c r="F17876">
        <v>-128.36000000000001</v>
      </c>
      <c r="I17876" t="str">
        <f>INDEX(LedgerMapping[[#All],[Level 3]],MATCH(Actuals[[#This Row],[Sub Ledger]],LedgerMapping[[#All],[Sub Ledger]],0))</f>
        <v>Administration</v>
      </c>
      <c r="J17876" s="22">
        <f>YEAR(Actuals[[#This Row],[Date]])</f>
        <v>2022</v>
      </c>
      <c r="K17876" s="22">
        <f>MONTH(Actuals[[#This Row],[Date]])</f>
        <v>1</v>
      </c>
      <c r="L17876" s="12"/>
    </row>
    <row r="17877" spans="1:12" x14ac:dyDescent="0.3">
      <c r="A17877">
        <v>8</v>
      </c>
      <c r="B17877">
        <v>2124</v>
      </c>
      <c r="C17877">
        <v>2</v>
      </c>
      <c r="D17877">
        <v>67000</v>
      </c>
      <c r="E17877" s="46">
        <v>44593</v>
      </c>
      <c r="F17877">
        <v>-219.27</v>
      </c>
      <c r="I17877" t="str">
        <f>INDEX(LedgerMapping[[#All],[Level 3]],MATCH(Actuals[[#This Row],[Sub Ledger]],LedgerMapping[[#All],[Sub Ledger]],0))</f>
        <v>Administration</v>
      </c>
      <c r="J17877" s="22">
        <f>YEAR(Actuals[[#This Row],[Date]])</f>
        <v>2022</v>
      </c>
      <c r="K17877" s="22">
        <f>MONTH(Actuals[[#This Row],[Date]])</f>
        <v>2</v>
      </c>
      <c r="L17877" s="12"/>
    </row>
    <row r="17878" spans="1:12" x14ac:dyDescent="0.3">
      <c r="A17878">
        <v>8</v>
      </c>
      <c r="B17878">
        <v>3242</v>
      </c>
      <c r="C17878">
        <v>2</v>
      </c>
      <c r="D17878">
        <v>67000</v>
      </c>
      <c r="E17878" s="46">
        <v>44624</v>
      </c>
      <c r="F17878">
        <v>-151.08000000000001</v>
      </c>
      <c r="I17878" t="str">
        <f>INDEX(LedgerMapping[[#All],[Level 3]],MATCH(Actuals[[#This Row],[Sub Ledger]],LedgerMapping[[#All],[Sub Ledger]],0))</f>
        <v>Administration</v>
      </c>
      <c r="J17878" s="22">
        <f>YEAR(Actuals[[#This Row],[Date]])</f>
        <v>2022</v>
      </c>
      <c r="K17878" s="22">
        <f>MONTH(Actuals[[#This Row],[Date]])</f>
        <v>3</v>
      </c>
      <c r="L17878" s="12"/>
    </row>
    <row r="17879" spans="1:12" x14ac:dyDescent="0.3">
      <c r="A17879">
        <v>8</v>
      </c>
      <c r="B17879">
        <v>4364</v>
      </c>
      <c r="C17879">
        <v>2</v>
      </c>
      <c r="D17879">
        <v>67000</v>
      </c>
      <c r="E17879" s="46">
        <v>44654</v>
      </c>
      <c r="F17879">
        <v>-235.93</v>
      </c>
      <c r="I17879" t="str">
        <f>INDEX(LedgerMapping[[#All],[Level 3]],MATCH(Actuals[[#This Row],[Sub Ledger]],LedgerMapping[[#All],[Sub Ledger]],0))</f>
        <v>Administration</v>
      </c>
      <c r="J17879" s="22">
        <f>YEAR(Actuals[[#This Row],[Date]])</f>
        <v>2022</v>
      </c>
      <c r="K17879" s="22">
        <f>MONTH(Actuals[[#This Row],[Date]])</f>
        <v>4</v>
      </c>
      <c r="L17879" s="12"/>
    </row>
    <row r="17880" spans="1:12" x14ac:dyDescent="0.3">
      <c r="A17880">
        <v>8</v>
      </c>
      <c r="B17880">
        <v>5485</v>
      </c>
      <c r="C17880">
        <v>2</v>
      </c>
      <c r="D17880">
        <v>67000</v>
      </c>
      <c r="E17880" s="46">
        <v>44685</v>
      </c>
      <c r="F17880">
        <v>-175.33</v>
      </c>
      <c r="I17880" t="str">
        <f>INDEX(LedgerMapping[[#All],[Level 3]],MATCH(Actuals[[#This Row],[Sub Ledger]],LedgerMapping[[#All],[Sub Ledger]],0))</f>
        <v>Administration</v>
      </c>
      <c r="J17880" s="22">
        <f>YEAR(Actuals[[#This Row],[Date]])</f>
        <v>2022</v>
      </c>
      <c r="K17880" s="22">
        <f>MONTH(Actuals[[#This Row],[Date]])</f>
        <v>5</v>
      </c>
      <c r="L17880" s="12"/>
    </row>
    <row r="17881" spans="1:12" x14ac:dyDescent="0.3">
      <c r="A17881">
        <v>8</v>
      </c>
      <c r="B17881">
        <v>6611</v>
      </c>
      <c r="C17881">
        <v>2</v>
      </c>
      <c r="D17881">
        <v>67000</v>
      </c>
      <c r="E17881" s="46">
        <v>44715</v>
      </c>
      <c r="F17881">
        <v>-182.9</v>
      </c>
      <c r="I17881" t="str">
        <f>INDEX(LedgerMapping[[#All],[Level 3]],MATCH(Actuals[[#This Row],[Sub Ledger]],LedgerMapping[[#All],[Sub Ledger]],0))</f>
        <v>Administration</v>
      </c>
      <c r="J17881" s="22">
        <f>YEAR(Actuals[[#This Row],[Date]])</f>
        <v>2022</v>
      </c>
      <c r="K17881" s="22">
        <f>MONTH(Actuals[[#This Row],[Date]])</f>
        <v>6</v>
      </c>
      <c r="L17881" s="12"/>
    </row>
    <row r="17882" spans="1:12" x14ac:dyDescent="0.3">
      <c r="A17882">
        <v>8</v>
      </c>
      <c r="B17882">
        <v>7732</v>
      </c>
      <c r="C17882">
        <v>2</v>
      </c>
      <c r="D17882">
        <v>67000</v>
      </c>
      <c r="E17882" s="46">
        <v>44746</v>
      </c>
      <c r="F17882">
        <v>-141.99</v>
      </c>
      <c r="I17882" t="str">
        <f>INDEX(LedgerMapping[[#All],[Level 3]],MATCH(Actuals[[#This Row],[Sub Ledger]],LedgerMapping[[#All],[Sub Ledger]],0))</f>
        <v>Administration</v>
      </c>
      <c r="J17882" s="22">
        <f>YEAR(Actuals[[#This Row],[Date]])</f>
        <v>2022</v>
      </c>
      <c r="K17882" s="22">
        <f>MONTH(Actuals[[#This Row],[Date]])</f>
        <v>7</v>
      </c>
      <c r="L17882" s="12"/>
    </row>
    <row r="17883" spans="1:12" x14ac:dyDescent="0.3">
      <c r="A17883">
        <v>8</v>
      </c>
      <c r="B17883">
        <v>8855</v>
      </c>
      <c r="C17883">
        <v>2</v>
      </c>
      <c r="D17883">
        <v>67000</v>
      </c>
      <c r="E17883" s="46">
        <v>44777</v>
      </c>
      <c r="F17883">
        <v>-146.54</v>
      </c>
      <c r="I17883" t="str">
        <f>INDEX(LedgerMapping[[#All],[Level 3]],MATCH(Actuals[[#This Row],[Sub Ledger]],LedgerMapping[[#All],[Sub Ledger]],0))</f>
        <v>Administration</v>
      </c>
      <c r="J17883" s="22">
        <f>YEAR(Actuals[[#This Row],[Date]])</f>
        <v>2022</v>
      </c>
      <c r="K17883" s="22">
        <f>MONTH(Actuals[[#This Row],[Date]])</f>
        <v>8</v>
      </c>
      <c r="L17883" s="12"/>
    </row>
    <row r="17884" spans="1:12" x14ac:dyDescent="0.3">
      <c r="A17884">
        <v>8</v>
      </c>
      <c r="B17884">
        <v>9970</v>
      </c>
      <c r="C17884">
        <v>2</v>
      </c>
      <c r="D17884">
        <v>67000</v>
      </c>
      <c r="E17884" s="46">
        <v>44805</v>
      </c>
      <c r="F17884">
        <v>-213.21</v>
      </c>
      <c r="I17884" t="str">
        <f>INDEX(LedgerMapping[[#All],[Level 3]],MATCH(Actuals[[#This Row],[Sub Ledger]],LedgerMapping[[#All],[Sub Ledger]],0))</f>
        <v>Administration</v>
      </c>
      <c r="J17884" s="22">
        <f>YEAR(Actuals[[#This Row],[Date]])</f>
        <v>2022</v>
      </c>
      <c r="K17884" s="22">
        <f>MONTH(Actuals[[#This Row],[Date]])</f>
        <v>9</v>
      </c>
      <c r="L17884" s="12"/>
    </row>
    <row r="17885" spans="1:12" x14ac:dyDescent="0.3">
      <c r="A17885">
        <v>8</v>
      </c>
      <c r="B17885">
        <v>11088</v>
      </c>
      <c r="C17885">
        <v>2</v>
      </c>
      <c r="D17885">
        <v>67000</v>
      </c>
      <c r="E17885" s="46">
        <v>44836</v>
      </c>
      <c r="F17885">
        <v>-146.54</v>
      </c>
      <c r="I17885" t="str">
        <f>INDEX(LedgerMapping[[#All],[Level 3]],MATCH(Actuals[[#This Row],[Sub Ledger]],LedgerMapping[[#All],[Sub Ledger]],0))</f>
        <v>Administration</v>
      </c>
      <c r="J17885" s="22">
        <f>YEAR(Actuals[[#This Row],[Date]])</f>
        <v>2022</v>
      </c>
      <c r="K17885" s="22">
        <f>MONTH(Actuals[[#This Row],[Date]])</f>
        <v>10</v>
      </c>
      <c r="L17885" s="12"/>
    </row>
    <row r="17886" spans="1:12" x14ac:dyDescent="0.3">
      <c r="A17886">
        <v>8</v>
      </c>
      <c r="B17886">
        <v>12213</v>
      </c>
      <c r="C17886">
        <v>2</v>
      </c>
      <c r="D17886">
        <v>67000</v>
      </c>
      <c r="E17886" s="46">
        <v>44866</v>
      </c>
      <c r="F17886">
        <v>-155.63</v>
      </c>
      <c r="I17886" t="str">
        <f>INDEX(LedgerMapping[[#All],[Level 3]],MATCH(Actuals[[#This Row],[Sub Ledger]],LedgerMapping[[#All],[Sub Ledger]],0))</f>
        <v>Administration</v>
      </c>
      <c r="J17886" s="22">
        <f>YEAR(Actuals[[#This Row],[Date]])</f>
        <v>2022</v>
      </c>
      <c r="K17886" s="22">
        <f>MONTH(Actuals[[#This Row],[Date]])</f>
        <v>11</v>
      </c>
      <c r="L17886" s="12"/>
    </row>
    <row r="17887" spans="1:12" x14ac:dyDescent="0.3">
      <c r="A17887">
        <v>8</v>
      </c>
      <c r="B17887">
        <v>13344</v>
      </c>
      <c r="C17887">
        <v>2</v>
      </c>
      <c r="D17887">
        <v>67000</v>
      </c>
      <c r="E17887" s="46">
        <v>44897</v>
      </c>
      <c r="F17887">
        <v>-170.78</v>
      </c>
      <c r="I17887" t="str">
        <f>INDEX(LedgerMapping[[#All],[Level 3]],MATCH(Actuals[[#This Row],[Sub Ledger]],LedgerMapping[[#All],[Sub Ledger]],0))</f>
        <v>Administration</v>
      </c>
      <c r="J17887" s="22">
        <f>YEAR(Actuals[[#This Row],[Date]])</f>
        <v>2022</v>
      </c>
      <c r="K17887" s="22">
        <f>MONTH(Actuals[[#This Row],[Date]])</f>
        <v>12</v>
      </c>
      <c r="L17887" s="12"/>
    </row>
    <row r="17888" spans="1:12" x14ac:dyDescent="0.3">
      <c r="A17888">
        <v>8</v>
      </c>
      <c r="B17888">
        <v>14129</v>
      </c>
      <c r="C17888">
        <v>2</v>
      </c>
      <c r="D17888">
        <v>67000</v>
      </c>
      <c r="E17888" s="46">
        <v>44927</v>
      </c>
      <c r="F17888">
        <v>-243.51</v>
      </c>
      <c r="I17888" t="str">
        <f>INDEX(LedgerMapping[[#All],[Level 3]],MATCH(Actuals[[#This Row],[Sub Ledger]],LedgerMapping[[#All],[Sub Ledger]],0))</f>
        <v>Administration</v>
      </c>
      <c r="J17888" s="22">
        <f>YEAR(Actuals[[#This Row],[Date]])</f>
        <v>2023</v>
      </c>
      <c r="K17888" s="22">
        <f>MONTH(Actuals[[#This Row],[Date]])</f>
        <v>1</v>
      </c>
      <c r="L17888" s="12"/>
    </row>
    <row r="17889" spans="1:12" x14ac:dyDescent="0.3">
      <c r="A17889">
        <v>8</v>
      </c>
      <c r="B17889">
        <v>15133</v>
      </c>
      <c r="C17889">
        <v>2</v>
      </c>
      <c r="D17889">
        <v>67000</v>
      </c>
      <c r="E17889" s="46">
        <v>44958</v>
      </c>
      <c r="F17889">
        <v>-176.84</v>
      </c>
      <c r="I17889" t="str">
        <f>INDEX(LedgerMapping[[#All],[Level 3]],MATCH(Actuals[[#This Row],[Sub Ledger]],LedgerMapping[[#All],[Sub Ledger]],0))</f>
        <v>Administration</v>
      </c>
      <c r="J17889" s="22">
        <f>YEAR(Actuals[[#This Row],[Date]])</f>
        <v>2023</v>
      </c>
      <c r="K17889" s="22">
        <f>MONTH(Actuals[[#This Row],[Date]])</f>
        <v>2</v>
      </c>
      <c r="L17889" s="12"/>
    </row>
    <row r="17890" spans="1:12" x14ac:dyDescent="0.3">
      <c r="A17890">
        <v>8</v>
      </c>
      <c r="B17890">
        <v>16113</v>
      </c>
      <c r="C17890">
        <v>2</v>
      </c>
      <c r="D17890">
        <v>67000</v>
      </c>
      <c r="E17890" s="46">
        <v>44988</v>
      </c>
      <c r="F17890">
        <v>-304.12</v>
      </c>
      <c r="I17890" t="str">
        <f>INDEX(LedgerMapping[[#All],[Level 3]],MATCH(Actuals[[#This Row],[Sub Ledger]],LedgerMapping[[#All],[Sub Ledger]],0))</f>
        <v>Administration</v>
      </c>
      <c r="J17890" s="22">
        <f>YEAR(Actuals[[#This Row],[Date]])</f>
        <v>2023</v>
      </c>
      <c r="K17890" s="22">
        <f>MONTH(Actuals[[#This Row],[Date]])</f>
        <v>3</v>
      </c>
      <c r="L17890" s="12"/>
    </row>
    <row r="17891" spans="1:12" x14ac:dyDescent="0.3">
      <c r="A17891">
        <v>8</v>
      </c>
      <c r="B17891">
        <v>17145</v>
      </c>
      <c r="C17891">
        <v>2</v>
      </c>
      <c r="D17891">
        <v>67000</v>
      </c>
      <c r="E17891" s="46">
        <v>45018</v>
      </c>
      <c r="F17891">
        <v>-170.78</v>
      </c>
      <c r="I17891" t="str">
        <f>INDEX(LedgerMapping[[#All],[Level 3]],MATCH(Actuals[[#This Row],[Sub Ledger]],LedgerMapping[[#All],[Sub Ledger]],0))</f>
        <v>Administration</v>
      </c>
      <c r="J17891" s="22">
        <f>YEAR(Actuals[[#This Row],[Date]])</f>
        <v>2023</v>
      </c>
      <c r="K17891" s="22">
        <f>MONTH(Actuals[[#This Row],[Date]])</f>
        <v>4</v>
      </c>
      <c r="L17891" s="12"/>
    </row>
    <row r="17892" spans="1:12" x14ac:dyDescent="0.3">
      <c r="A17892">
        <v>8</v>
      </c>
      <c r="B17892">
        <v>18175</v>
      </c>
      <c r="C17892">
        <v>2</v>
      </c>
      <c r="D17892">
        <v>67000</v>
      </c>
      <c r="E17892" s="46">
        <v>45049</v>
      </c>
      <c r="F17892">
        <v>-213.21</v>
      </c>
      <c r="I17892" t="str">
        <f>INDEX(LedgerMapping[[#All],[Level 3]],MATCH(Actuals[[#This Row],[Sub Ledger]],LedgerMapping[[#All],[Sub Ledger]],0))</f>
        <v>Administration</v>
      </c>
      <c r="J17892" s="22">
        <f>YEAR(Actuals[[#This Row],[Date]])</f>
        <v>2023</v>
      </c>
      <c r="K17892" s="22">
        <f>MONTH(Actuals[[#This Row],[Date]])</f>
        <v>5</v>
      </c>
      <c r="L17892" s="12"/>
    </row>
    <row r="17893" spans="1:12" x14ac:dyDescent="0.3">
      <c r="A17893">
        <v>8</v>
      </c>
      <c r="B17893">
        <v>19179</v>
      </c>
      <c r="C17893">
        <v>2</v>
      </c>
      <c r="D17893">
        <v>67000</v>
      </c>
      <c r="E17893" s="46">
        <v>45079</v>
      </c>
      <c r="F17893">
        <v>-282.89999999999998</v>
      </c>
      <c r="I17893" t="str">
        <f>INDEX(LedgerMapping[[#All],[Level 3]],MATCH(Actuals[[#This Row],[Sub Ledger]],LedgerMapping[[#All],[Sub Ledger]],0))</f>
        <v>Administration</v>
      </c>
      <c r="J17893" s="22">
        <f>YEAR(Actuals[[#This Row],[Date]])</f>
        <v>2023</v>
      </c>
      <c r="K17893" s="22">
        <f>MONTH(Actuals[[#This Row],[Date]])</f>
        <v>6</v>
      </c>
      <c r="L17893" s="12"/>
    </row>
    <row r="17894" spans="1:12" x14ac:dyDescent="0.3">
      <c r="A17894">
        <v>8</v>
      </c>
      <c r="B17894">
        <v>20208</v>
      </c>
      <c r="C17894">
        <v>2</v>
      </c>
      <c r="D17894">
        <v>67000</v>
      </c>
      <c r="E17894" s="46">
        <v>45110</v>
      </c>
      <c r="F17894">
        <v>-310.18</v>
      </c>
      <c r="I17894" t="str">
        <f>INDEX(LedgerMapping[[#All],[Level 3]],MATCH(Actuals[[#This Row],[Sub Ledger]],LedgerMapping[[#All],[Sub Ledger]],0))</f>
        <v>Administration</v>
      </c>
      <c r="J17894" s="22">
        <f>YEAR(Actuals[[#This Row],[Date]])</f>
        <v>2023</v>
      </c>
      <c r="K17894" s="22">
        <f>MONTH(Actuals[[#This Row],[Date]])</f>
        <v>7</v>
      </c>
      <c r="L17894" s="12"/>
    </row>
    <row r="17895" spans="1:12" x14ac:dyDescent="0.3">
      <c r="A17895">
        <v>8</v>
      </c>
      <c r="B17895">
        <v>21235</v>
      </c>
      <c r="C17895">
        <v>2</v>
      </c>
      <c r="D17895">
        <v>67000</v>
      </c>
      <c r="E17895" s="46">
        <v>45141</v>
      </c>
      <c r="F17895">
        <v>-243.51</v>
      </c>
      <c r="I17895" t="str">
        <f>INDEX(LedgerMapping[[#All],[Level 3]],MATCH(Actuals[[#This Row],[Sub Ledger]],LedgerMapping[[#All],[Sub Ledger]],0))</f>
        <v>Administration</v>
      </c>
      <c r="J17895" s="22">
        <f>YEAR(Actuals[[#This Row],[Date]])</f>
        <v>2023</v>
      </c>
      <c r="K17895" s="22">
        <f>MONTH(Actuals[[#This Row],[Date]])</f>
        <v>8</v>
      </c>
      <c r="L17895" s="12"/>
    </row>
    <row r="17896" spans="1:12" x14ac:dyDescent="0.3">
      <c r="A17896">
        <v>8</v>
      </c>
      <c r="B17896">
        <v>22239</v>
      </c>
      <c r="C17896">
        <v>2</v>
      </c>
      <c r="D17896">
        <v>67000</v>
      </c>
      <c r="E17896" s="46">
        <v>45169</v>
      </c>
      <c r="F17896">
        <v>-266.24</v>
      </c>
      <c r="I17896" t="str">
        <f>INDEX(LedgerMapping[[#All],[Level 3]],MATCH(Actuals[[#This Row],[Sub Ledger]],LedgerMapping[[#All],[Sub Ledger]],0))</f>
        <v>Administration</v>
      </c>
      <c r="J17896" s="22">
        <f>YEAR(Actuals[[#This Row],[Date]])</f>
        <v>2023</v>
      </c>
      <c r="K17896" s="22">
        <f>MONTH(Actuals[[#This Row],[Date]])</f>
        <v>8</v>
      </c>
      <c r="L17896" s="12"/>
    </row>
    <row r="17897" spans="1:12" x14ac:dyDescent="0.3">
      <c r="A17897">
        <v>8</v>
      </c>
      <c r="B17897">
        <v>23216</v>
      </c>
      <c r="C17897">
        <v>2</v>
      </c>
      <c r="D17897">
        <v>67000</v>
      </c>
      <c r="E17897" s="46">
        <v>45200</v>
      </c>
      <c r="F17897">
        <v>-219.27</v>
      </c>
      <c r="I17897" t="str">
        <f>INDEX(LedgerMapping[[#All],[Level 3]],MATCH(Actuals[[#This Row],[Sub Ledger]],LedgerMapping[[#All],[Sub Ledger]],0))</f>
        <v>Administration</v>
      </c>
      <c r="J17897" s="22">
        <f>YEAR(Actuals[[#This Row],[Date]])</f>
        <v>2023</v>
      </c>
      <c r="K17897" s="22">
        <f>MONTH(Actuals[[#This Row],[Date]])</f>
        <v>10</v>
      </c>
      <c r="L17897" s="12"/>
    </row>
    <row r="17898" spans="1:12" x14ac:dyDescent="0.3">
      <c r="A17898">
        <v>8</v>
      </c>
      <c r="B17898">
        <v>24219</v>
      </c>
      <c r="C17898">
        <v>2</v>
      </c>
      <c r="D17898">
        <v>67000</v>
      </c>
      <c r="E17898" s="46">
        <v>45230</v>
      </c>
      <c r="F17898">
        <v>-304.12</v>
      </c>
      <c r="I17898" t="str">
        <f>INDEX(LedgerMapping[[#All],[Level 3]],MATCH(Actuals[[#This Row],[Sub Ledger]],LedgerMapping[[#All],[Sub Ledger]],0))</f>
        <v>Administration</v>
      </c>
      <c r="J17898" s="22">
        <f>YEAR(Actuals[[#This Row],[Date]])</f>
        <v>2023</v>
      </c>
      <c r="K17898" s="22">
        <f>MONTH(Actuals[[#This Row],[Date]])</f>
        <v>10</v>
      </c>
      <c r="L17898" s="12"/>
    </row>
    <row r="17899" spans="1:12" x14ac:dyDescent="0.3">
      <c r="A17899">
        <v>8</v>
      </c>
      <c r="B17899">
        <v>25250</v>
      </c>
      <c r="C17899">
        <v>2</v>
      </c>
      <c r="D17899">
        <v>67000</v>
      </c>
      <c r="E17899" s="46">
        <v>45261</v>
      </c>
      <c r="F17899">
        <v>-205.63</v>
      </c>
      <c r="I17899" t="str">
        <f>INDEX(LedgerMapping[[#All],[Level 3]],MATCH(Actuals[[#This Row],[Sub Ledger]],LedgerMapping[[#All],[Sub Ledger]],0))</f>
        <v>Administration</v>
      </c>
      <c r="J17899" s="22">
        <f>YEAR(Actuals[[#This Row],[Date]])</f>
        <v>2023</v>
      </c>
      <c r="K17899" s="22">
        <f>MONTH(Actuals[[#This Row],[Date]])</f>
        <v>12</v>
      </c>
      <c r="L17899" s="12"/>
    </row>
    <row r="17900" spans="1:12" x14ac:dyDescent="0.3">
      <c r="A17900">
        <v>8</v>
      </c>
      <c r="B17900">
        <v>26320</v>
      </c>
      <c r="C17900">
        <v>2</v>
      </c>
      <c r="D17900">
        <v>67000</v>
      </c>
      <c r="E17900" s="46">
        <v>45291</v>
      </c>
      <c r="F17900">
        <v>-266.24</v>
      </c>
      <c r="I17900" t="str">
        <f>INDEX(LedgerMapping[[#All],[Level 3]],MATCH(Actuals[[#This Row],[Sub Ledger]],LedgerMapping[[#All],[Sub Ledger]],0))</f>
        <v>Administration</v>
      </c>
      <c r="J17900" s="22">
        <f>YEAR(Actuals[[#This Row],[Date]])</f>
        <v>2023</v>
      </c>
      <c r="K17900" s="22">
        <f>MONTH(Actuals[[#This Row],[Date]])</f>
        <v>12</v>
      </c>
      <c r="L17900" s="12"/>
    </row>
    <row r="17901" spans="1:12" x14ac:dyDescent="0.3">
      <c r="A17901">
        <v>8</v>
      </c>
      <c r="B17901">
        <v>27445</v>
      </c>
      <c r="C17901">
        <v>2</v>
      </c>
      <c r="D17901">
        <v>67000</v>
      </c>
      <c r="E17901" s="46">
        <v>45322</v>
      </c>
      <c r="F17901">
        <v>-304.12</v>
      </c>
      <c r="I17901" t="str">
        <f>INDEX(LedgerMapping[[#All],[Level 3]],MATCH(Actuals[[#This Row],[Sub Ledger]],LedgerMapping[[#All],[Sub Ledger]],0))</f>
        <v>Administration</v>
      </c>
      <c r="J17901" s="22">
        <f>YEAR(Actuals[[#This Row],[Date]])</f>
        <v>2024</v>
      </c>
      <c r="K17901" s="22">
        <f>MONTH(Actuals[[#This Row],[Date]])</f>
        <v>1</v>
      </c>
      <c r="L17901" s="12"/>
    </row>
    <row r="17902" spans="1:12" x14ac:dyDescent="0.3">
      <c r="A17902">
        <v>8</v>
      </c>
      <c r="B17902">
        <v>28597</v>
      </c>
      <c r="C17902">
        <v>2</v>
      </c>
      <c r="D17902">
        <v>67000</v>
      </c>
      <c r="E17902" s="46">
        <v>45354</v>
      </c>
      <c r="F17902">
        <v>-351.09</v>
      </c>
      <c r="I17902" t="str">
        <f>INDEX(LedgerMapping[[#All],[Level 3]],MATCH(Actuals[[#This Row],[Sub Ledger]],LedgerMapping[[#All],[Sub Ledger]],0))</f>
        <v>Administration</v>
      </c>
      <c r="J17902" s="22">
        <f>YEAR(Actuals[[#This Row],[Date]])</f>
        <v>2024</v>
      </c>
      <c r="K17902" s="22">
        <f>MONTH(Actuals[[#This Row],[Date]])</f>
        <v>3</v>
      </c>
      <c r="L17902" s="12"/>
    </row>
    <row r="17903" spans="1:12" x14ac:dyDescent="0.3">
      <c r="A17903">
        <v>8</v>
      </c>
      <c r="B17903">
        <v>29751</v>
      </c>
      <c r="C17903">
        <v>2</v>
      </c>
      <c r="D17903">
        <v>67000</v>
      </c>
      <c r="E17903" s="46">
        <v>45384</v>
      </c>
      <c r="F17903">
        <v>-266.24</v>
      </c>
      <c r="I17903" t="str">
        <f>INDEX(LedgerMapping[[#All],[Level 3]],MATCH(Actuals[[#This Row],[Sub Ledger]],LedgerMapping[[#All],[Sub Ledger]],0))</f>
        <v>Administration</v>
      </c>
      <c r="J17903" s="22">
        <f>YEAR(Actuals[[#This Row],[Date]])</f>
        <v>2024</v>
      </c>
      <c r="K17903" s="22">
        <f>MONTH(Actuals[[#This Row],[Date]])</f>
        <v>4</v>
      </c>
      <c r="L17903" s="12"/>
    </row>
    <row r="17904" spans="1:12" x14ac:dyDescent="0.3">
      <c r="A17904">
        <v>8</v>
      </c>
      <c r="B17904">
        <v>30877</v>
      </c>
      <c r="C17904">
        <v>2</v>
      </c>
      <c r="D17904">
        <v>67000</v>
      </c>
      <c r="E17904" s="46">
        <v>45415</v>
      </c>
      <c r="F17904">
        <v>-237.45</v>
      </c>
      <c r="I17904" t="str">
        <f>INDEX(LedgerMapping[[#All],[Level 3]],MATCH(Actuals[[#This Row],[Sub Ledger]],LedgerMapping[[#All],[Sub Ledger]],0))</f>
        <v>Administration</v>
      </c>
      <c r="J17904" s="22">
        <f>YEAR(Actuals[[#This Row],[Date]])</f>
        <v>2024</v>
      </c>
      <c r="K17904" s="22">
        <f>MONTH(Actuals[[#This Row],[Date]])</f>
        <v>5</v>
      </c>
      <c r="L17904" s="12"/>
    </row>
    <row r="17905" spans="1:12" x14ac:dyDescent="0.3">
      <c r="A17905">
        <v>8</v>
      </c>
      <c r="B17905">
        <v>32002</v>
      </c>
      <c r="C17905">
        <v>2</v>
      </c>
      <c r="D17905">
        <v>67000</v>
      </c>
      <c r="E17905" s="46">
        <v>45445</v>
      </c>
      <c r="F17905">
        <v>-266.24</v>
      </c>
      <c r="I17905" t="str">
        <f>INDEX(LedgerMapping[[#All],[Level 3]],MATCH(Actuals[[#This Row],[Sub Ledger]],LedgerMapping[[#All],[Sub Ledger]],0))</f>
        <v>Administration</v>
      </c>
      <c r="J17905" s="22">
        <f>YEAR(Actuals[[#This Row],[Date]])</f>
        <v>2024</v>
      </c>
      <c r="K17905" s="22">
        <f>MONTH(Actuals[[#This Row],[Date]])</f>
        <v>6</v>
      </c>
      <c r="L17905" s="12"/>
    </row>
    <row r="17906" spans="1:12" x14ac:dyDescent="0.3">
      <c r="A17906">
        <v>8</v>
      </c>
      <c r="B17906">
        <v>33126</v>
      </c>
      <c r="C17906">
        <v>2</v>
      </c>
      <c r="D17906">
        <v>67000</v>
      </c>
      <c r="E17906" s="46">
        <v>45476</v>
      </c>
      <c r="F17906">
        <v>-276.83999999999997</v>
      </c>
      <c r="I17906" t="str">
        <f>INDEX(LedgerMapping[[#All],[Level 3]],MATCH(Actuals[[#This Row],[Sub Ledger]],LedgerMapping[[#All],[Sub Ledger]],0))</f>
        <v>Administration</v>
      </c>
      <c r="J17906" s="22">
        <f>YEAR(Actuals[[#This Row],[Date]])</f>
        <v>2024</v>
      </c>
      <c r="K17906" s="22">
        <f>MONTH(Actuals[[#This Row],[Date]])</f>
        <v>7</v>
      </c>
      <c r="L17906" s="12"/>
    </row>
    <row r="17907" spans="1:12" x14ac:dyDescent="0.3">
      <c r="A17907">
        <v>8</v>
      </c>
      <c r="B17907">
        <v>34250</v>
      </c>
      <c r="C17907">
        <v>2</v>
      </c>
      <c r="D17907">
        <v>67000</v>
      </c>
      <c r="E17907" s="46">
        <v>45507</v>
      </c>
      <c r="F17907">
        <v>-376.85</v>
      </c>
      <c r="I17907" t="str">
        <f>INDEX(LedgerMapping[[#All],[Level 3]],MATCH(Actuals[[#This Row],[Sub Ledger]],LedgerMapping[[#All],[Sub Ledger]],0))</f>
        <v>Administration</v>
      </c>
      <c r="J17907" s="22">
        <f>YEAR(Actuals[[#This Row],[Date]])</f>
        <v>2024</v>
      </c>
      <c r="K17907" s="22">
        <f>MONTH(Actuals[[#This Row],[Date]])</f>
        <v>8</v>
      </c>
      <c r="L17907" s="12"/>
    </row>
    <row r="17908" spans="1:12" x14ac:dyDescent="0.3">
      <c r="A17908">
        <v>8</v>
      </c>
      <c r="B17908">
        <v>35402</v>
      </c>
      <c r="C17908">
        <v>2</v>
      </c>
      <c r="D17908">
        <v>67000</v>
      </c>
      <c r="E17908" s="46">
        <v>45536</v>
      </c>
      <c r="F17908">
        <v>-298.06</v>
      </c>
      <c r="I17908" t="str">
        <f>INDEX(LedgerMapping[[#All],[Level 3]],MATCH(Actuals[[#This Row],[Sub Ledger]],LedgerMapping[[#All],[Sub Ledger]],0))</f>
        <v>Administration</v>
      </c>
      <c r="J17908" s="22">
        <f>YEAR(Actuals[[#This Row],[Date]])</f>
        <v>2024</v>
      </c>
      <c r="K17908" s="22">
        <f>MONTH(Actuals[[#This Row],[Date]])</f>
        <v>9</v>
      </c>
      <c r="L17908" s="12"/>
    </row>
    <row r="17909" spans="1:12" x14ac:dyDescent="0.3">
      <c r="A17909">
        <v>8</v>
      </c>
      <c r="B17909">
        <v>36552</v>
      </c>
      <c r="C17909">
        <v>2</v>
      </c>
      <c r="D17909">
        <v>67000</v>
      </c>
      <c r="E17909" s="46">
        <v>45567</v>
      </c>
      <c r="F17909">
        <v>-337.45</v>
      </c>
      <c r="I17909" t="str">
        <f>INDEX(LedgerMapping[[#All],[Level 3]],MATCH(Actuals[[#This Row],[Sub Ledger]],LedgerMapping[[#All],[Sub Ledger]],0))</f>
        <v>Administration</v>
      </c>
      <c r="J17909" s="22">
        <f>YEAR(Actuals[[#This Row],[Date]])</f>
        <v>2024</v>
      </c>
      <c r="K17909" s="22">
        <f>MONTH(Actuals[[#This Row],[Date]])</f>
        <v>10</v>
      </c>
      <c r="L17909" s="12"/>
    </row>
    <row r="17910" spans="1:12" x14ac:dyDescent="0.3">
      <c r="A17910">
        <v>8</v>
      </c>
      <c r="B17910">
        <v>37701</v>
      </c>
      <c r="C17910">
        <v>2</v>
      </c>
      <c r="D17910">
        <v>67000</v>
      </c>
      <c r="E17910" s="46">
        <v>45597</v>
      </c>
      <c r="F17910">
        <v>-437.45</v>
      </c>
      <c r="I17910" t="str">
        <f>INDEX(LedgerMapping[[#All],[Level 3]],MATCH(Actuals[[#This Row],[Sub Ledger]],LedgerMapping[[#All],[Sub Ledger]],0))</f>
        <v>Administration</v>
      </c>
      <c r="J17910" s="22">
        <f>YEAR(Actuals[[#This Row],[Date]])</f>
        <v>2024</v>
      </c>
      <c r="K17910" s="22">
        <f>MONTH(Actuals[[#This Row],[Date]])</f>
        <v>11</v>
      </c>
      <c r="L17910" s="12"/>
    </row>
    <row r="17911" spans="1:12" x14ac:dyDescent="0.3">
      <c r="A17911">
        <v>8</v>
      </c>
      <c r="B17911">
        <v>38852</v>
      </c>
      <c r="C17911">
        <v>2</v>
      </c>
      <c r="D17911">
        <v>67000</v>
      </c>
      <c r="E17911" s="46">
        <v>45628</v>
      </c>
      <c r="F17911">
        <v>-246.54</v>
      </c>
      <c r="I17911" t="str">
        <f>INDEX(LedgerMapping[[#All],[Level 3]],MATCH(Actuals[[#This Row],[Sub Ledger]],LedgerMapping[[#All],[Sub Ledger]],0))</f>
        <v>Administration</v>
      </c>
      <c r="J17911" s="22">
        <f>YEAR(Actuals[[#This Row],[Date]])</f>
        <v>2024</v>
      </c>
      <c r="K17911" s="22">
        <f>MONTH(Actuals[[#This Row],[Date]])</f>
        <v>12</v>
      </c>
      <c r="L17911" s="12"/>
    </row>
    <row r="17912" spans="1:12" x14ac:dyDescent="0.3">
      <c r="A17912">
        <v>8</v>
      </c>
      <c r="B17912">
        <v>1003</v>
      </c>
      <c r="C17912">
        <v>2</v>
      </c>
      <c r="D17912">
        <v>68000</v>
      </c>
      <c r="E17912" s="46">
        <v>44562</v>
      </c>
      <c r="F17912">
        <v>-91.99</v>
      </c>
      <c r="I17912" t="str">
        <f>INDEX(LedgerMapping[[#All],[Level 3]],MATCH(Actuals[[#This Row],[Sub Ledger]],LedgerMapping[[#All],[Sub Ledger]],0))</f>
        <v>Administration</v>
      </c>
      <c r="J17912" s="22">
        <f>YEAR(Actuals[[#This Row],[Date]])</f>
        <v>2022</v>
      </c>
      <c r="K17912" s="22">
        <f>MONTH(Actuals[[#This Row],[Date]])</f>
        <v>1</v>
      </c>
      <c r="L17912" s="12"/>
    </row>
    <row r="17913" spans="1:12" x14ac:dyDescent="0.3">
      <c r="A17913">
        <v>8</v>
      </c>
      <c r="B17913">
        <v>2125</v>
      </c>
      <c r="C17913">
        <v>2</v>
      </c>
      <c r="D17913">
        <v>68000</v>
      </c>
      <c r="E17913" s="46">
        <v>44593</v>
      </c>
      <c r="F17913">
        <v>-164.72</v>
      </c>
      <c r="I17913" t="str">
        <f>INDEX(LedgerMapping[[#All],[Level 3]],MATCH(Actuals[[#This Row],[Sub Ledger]],LedgerMapping[[#All],[Sub Ledger]],0))</f>
        <v>Administration</v>
      </c>
      <c r="J17913" s="22">
        <f>YEAR(Actuals[[#This Row],[Date]])</f>
        <v>2022</v>
      </c>
      <c r="K17913" s="22">
        <f>MONTH(Actuals[[#This Row],[Date]])</f>
        <v>2</v>
      </c>
      <c r="L17913" s="12"/>
    </row>
    <row r="17914" spans="1:12" x14ac:dyDescent="0.3">
      <c r="A17914">
        <v>8</v>
      </c>
      <c r="B17914">
        <v>3243</v>
      </c>
      <c r="C17914">
        <v>2</v>
      </c>
      <c r="D17914">
        <v>68000</v>
      </c>
      <c r="E17914" s="46">
        <v>44624</v>
      </c>
      <c r="F17914">
        <v>-114.72</v>
      </c>
      <c r="I17914" t="str">
        <f>INDEX(LedgerMapping[[#All],[Level 3]],MATCH(Actuals[[#This Row],[Sub Ledger]],LedgerMapping[[#All],[Sub Ledger]],0))</f>
        <v>Administration</v>
      </c>
      <c r="J17914" s="22">
        <f>YEAR(Actuals[[#This Row],[Date]])</f>
        <v>2022</v>
      </c>
      <c r="K17914" s="22">
        <f>MONTH(Actuals[[#This Row],[Date]])</f>
        <v>3</v>
      </c>
      <c r="L17914" s="12"/>
    </row>
    <row r="17915" spans="1:12" x14ac:dyDescent="0.3">
      <c r="A17915">
        <v>8</v>
      </c>
      <c r="B17915">
        <v>4365</v>
      </c>
      <c r="C17915">
        <v>2</v>
      </c>
      <c r="D17915">
        <v>68000</v>
      </c>
      <c r="E17915" s="46">
        <v>44654</v>
      </c>
      <c r="F17915">
        <v>-175.33</v>
      </c>
      <c r="I17915" t="str">
        <f>INDEX(LedgerMapping[[#All],[Level 3]],MATCH(Actuals[[#This Row],[Sub Ledger]],LedgerMapping[[#All],[Sub Ledger]],0))</f>
        <v>Administration</v>
      </c>
      <c r="J17915" s="22">
        <f>YEAR(Actuals[[#This Row],[Date]])</f>
        <v>2022</v>
      </c>
      <c r="K17915" s="22">
        <f>MONTH(Actuals[[#This Row],[Date]])</f>
        <v>4</v>
      </c>
      <c r="L17915" s="12"/>
    </row>
    <row r="17916" spans="1:12" x14ac:dyDescent="0.3">
      <c r="A17916">
        <v>8</v>
      </c>
      <c r="B17916">
        <v>5488</v>
      </c>
      <c r="C17916">
        <v>2</v>
      </c>
      <c r="D17916">
        <v>68000</v>
      </c>
      <c r="E17916" s="46">
        <v>44685</v>
      </c>
      <c r="F17916">
        <v>-129.87</v>
      </c>
      <c r="I17916" t="str">
        <f>INDEX(LedgerMapping[[#All],[Level 3]],MATCH(Actuals[[#This Row],[Sub Ledger]],LedgerMapping[[#All],[Sub Ledger]],0))</f>
        <v>Administration</v>
      </c>
      <c r="J17916" s="22">
        <f>YEAR(Actuals[[#This Row],[Date]])</f>
        <v>2022</v>
      </c>
      <c r="K17916" s="22">
        <f>MONTH(Actuals[[#This Row],[Date]])</f>
        <v>5</v>
      </c>
      <c r="L17916" s="12"/>
    </row>
    <row r="17917" spans="1:12" x14ac:dyDescent="0.3">
      <c r="A17917">
        <v>8</v>
      </c>
      <c r="B17917">
        <v>6614</v>
      </c>
      <c r="C17917">
        <v>2</v>
      </c>
      <c r="D17917">
        <v>68000</v>
      </c>
      <c r="E17917" s="46">
        <v>44715</v>
      </c>
      <c r="F17917">
        <v>-134.41999999999999</v>
      </c>
      <c r="I17917" t="str">
        <f>INDEX(LedgerMapping[[#All],[Level 3]],MATCH(Actuals[[#This Row],[Sub Ledger]],LedgerMapping[[#All],[Sub Ledger]],0))</f>
        <v>Administration</v>
      </c>
      <c r="J17917" s="22">
        <f>YEAR(Actuals[[#This Row],[Date]])</f>
        <v>2022</v>
      </c>
      <c r="K17917" s="22">
        <f>MONTH(Actuals[[#This Row],[Date]])</f>
        <v>6</v>
      </c>
      <c r="L17917" s="12"/>
    </row>
    <row r="17918" spans="1:12" x14ac:dyDescent="0.3">
      <c r="A17918">
        <v>8</v>
      </c>
      <c r="B17918">
        <v>7734</v>
      </c>
      <c r="C17918">
        <v>2</v>
      </c>
      <c r="D17918">
        <v>68000</v>
      </c>
      <c r="E17918" s="46">
        <v>44746</v>
      </c>
      <c r="F17918">
        <v>-105.63</v>
      </c>
      <c r="I17918" t="str">
        <f>INDEX(LedgerMapping[[#All],[Level 3]],MATCH(Actuals[[#This Row],[Sub Ledger]],LedgerMapping[[#All],[Sub Ledger]],0))</f>
        <v>Administration</v>
      </c>
      <c r="J17918" s="22">
        <f>YEAR(Actuals[[#This Row],[Date]])</f>
        <v>2022</v>
      </c>
      <c r="K17918" s="22">
        <f>MONTH(Actuals[[#This Row],[Date]])</f>
        <v>7</v>
      </c>
      <c r="L17918" s="12"/>
    </row>
    <row r="17919" spans="1:12" x14ac:dyDescent="0.3">
      <c r="A17919">
        <v>8</v>
      </c>
      <c r="B17919">
        <v>8858</v>
      </c>
      <c r="C17919">
        <v>2</v>
      </c>
      <c r="D17919">
        <v>68000</v>
      </c>
      <c r="E17919" s="46">
        <v>44777</v>
      </c>
      <c r="F17919">
        <v>-110.17</v>
      </c>
      <c r="I17919" t="str">
        <f>INDEX(LedgerMapping[[#All],[Level 3]],MATCH(Actuals[[#This Row],[Sub Ledger]],LedgerMapping[[#All],[Sub Ledger]],0))</f>
        <v>Administration</v>
      </c>
      <c r="J17919" s="22">
        <f>YEAR(Actuals[[#This Row],[Date]])</f>
        <v>2022</v>
      </c>
      <c r="K17919" s="22">
        <f>MONTH(Actuals[[#This Row],[Date]])</f>
        <v>8</v>
      </c>
      <c r="L17919" s="12"/>
    </row>
    <row r="17920" spans="1:12" x14ac:dyDescent="0.3">
      <c r="A17920">
        <v>8</v>
      </c>
      <c r="B17920">
        <v>9972</v>
      </c>
      <c r="C17920">
        <v>2</v>
      </c>
      <c r="D17920">
        <v>68000</v>
      </c>
      <c r="E17920" s="46">
        <v>44805</v>
      </c>
      <c r="F17920">
        <v>-160.18</v>
      </c>
      <c r="I17920" t="str">
        <f>INDEX(LedgerMapping[[#All],[Level 3]],MATCH(Actuals[[#This Row],[Sub Ledger]],LedgerMapping[[#All],[Sub Ledger]],0))</f>
        <v>Administration</v>
      </c>
      <c r="J17920" s="22">
        <f>YEAR(Actuals[[#This Row],[Date]])</f>
        <v>2022</v>
      </c>
      <c r="K17920" s="22">
        <f>MONTH(Actuals[[#This Row],[Date]])</f>
        <v>9</v>
      </c>
      <c r="L17920" s="12"/>
    </row>
    <row r="17921" spans="1:12" x14ac:dyDescent="0.3">
      <c r="A17921">
        <v>8</v>
      </c>
      <c r="B17921">
        <v>11090</v>
      </c>
      <c r="C17921">
        <v>2</v>
      </c>
      <c r="D17921">
        <v>68000</v>
      </c>
      <c r="E17921" s="46">
        <v>44836</v>
      </c>
      <c r="F17921">
        <v>-110.17</v>
      </c>
      <c r="I17921" t="str">
        <f>INDEX(LedgerMapping[[#All],[Level 3]],MATCH(Actuals[[#This Row],[Sub Ledger]],LedgerMapping[[#All],[Sub Ledger]],0))</f>
        <v>Administration</v>
      </c>
      <c r="J17921" s="22">
        <f>YEAR(Actuals[[#This Row],[Date]])</f>
        <v>2022</v>
      </c>
      <c r="K17921" s="22">
        <f>MONTH(Actuals[[#This Row],[Date]])</f>
        <v>10</v>
      </c>
      <c r="L17921" s="12"/>
    </row>
    <row r="17922" spans="1:12" x14ac:dyDescent="0.3">
      <c r="A17922">
        <v>8</v>
      </c>
      <c r="B17922">
        <v>12216</v>
      </c>
      <c r="C17922">
        <v>2</v>
      </c>
      <c r="D17922">
        <v>68000</v>
      </c>
      <c r="E17922" s="46">
        <v>44866</v>
      </c>
      <c r="F17922">
        <v>-114.72</v>
      </c>
      <c r="I17922" t="str">
        <f>INDEX(LedgerMapping[[#All],[Level 3]],MATCH(Actuals[[#This Row],[Sub Ledger]],LedgerMapping[[#All],[Sub Ledger]],0))</f>
        <v>Administration</v>
      </c>
      <c r="J17922" s="22">
        <f>YEAR(Actuals[[#This Row],[Date]])</f>
        <v>2022</v>
      </c>
      <c r="K17922" s="22">
        <f>MONTH(Actuals[[#This Row],[Date]])</f>
        <v>11</v>
      </c>
      <c r="L17922" s="12"/>
    </row>
    <row r="17923" spans="1:12" x14ac:dyDescent="0.3">
      <c r="A17923">
        <v>8</v>
      </c>
      <c r="B17923">
        <v>13346</v>
      </c>
      <c r="C17923">
        <v>2</v>
      </c>
      <c r="D17923">
        <v>68000</v>
      </c>
      <c r="E17923" s="46">
        <v>44897</v>
      </c>
      <c r="F17923">
        <v>-128.36000000000001</v>
      </c>
      <c r="I17923" t="str">
        <f>INDEX(LedgerMapping[[#All],[Level 3]],MATCH(Actuals[[#This Row],[Sub Ledger]],LedgerMapping[[#All],[Sub Ledger]],0))</f>
        <v>Administration</v>
      </c>
      <c r="J17923" s="22">
        <f>YEAR(Actuals[[#This Row],[Date]])</f>
        <v>2022</v>
      </c>
      <c r="K17923" s="22">
        <f>MONTH(Actuals[[#This Row],[Date]])</f>
        <v>12</v>
      </c>
      <c r="L17923" s="12"/>
    </row>
    <row r="17924" spans="1:12" x14ac:dyDescent="0.3">
      <c r="A17924">
        <v>8</v>
      </c>
      <c r="B17924">
        <v>14130</v>
      </c>
      <c r="C17924">
        <v>2</v>
      </c>
      <c r="D17924">
        <v>68000</v>
      </c>
      <c r="E17924" s="46">
        <v>44927</v>
      </c>
      <c r="F17924">
        <v>-182.9</v>
      </c>
      <c r="I17924" t="str">
        <f>INDEX(LedgerMapping[[#All],[Level 3]],MATCH(Actuals[[#This Row],[Sub Ledger]],LedgerMapping[[#All],[Sub Ledger]],0))</f>
        <v>Administration</v>
      </c>
      <c r="J17924" s="22">
        <f>YEAR(Actuals[[#This Row],[Date]])</f>
        <v>2023</v>
      </c>
      <c r="K17924" s="22">
        <f>MONTH(Actuals[[#This Row],[Date]])</f>
        <v>1</v>
      </c>
      <c r="L17924" s="12"/>
    </row>
    <row r="17925" spans="1:12" x14ac:dyDescent="0.3">
      <c r="A17925">
        <v>8</v>
      </c>
      <c r="B17925">
        <v>15134</v>
      </c>
      <c r="C17925">
        <v>2</v>
      </c>
      <c r="D17925">
        <v>68000</v>
      </c>
      <c r="E17925" s="46">
        <v>44958</v>
      </c>
      <c r="F17925">
        <v>-134.41999999999999</v>
      </c>
      <c r="I17925" t="str">
        <f>INDEX(LedgerMapping[[#All],[Level 3]],MATCH(Actuals[[#This Row],[Sub Ledger]],LedgerMapping[[#All],[Sub Ledger]],0))</f>
        <v>Administration</v>
      </c>
      <c r="J17925" s="22">
        <f>YEAR(Actuals[[#This Row],[Date]])</f>
        <v>2023</v>
      </c>
      <c r="K17925" s="22">
        <f>MONTH(Actuals[[#This Row],[Date]])</f>
        <v>2</v>
      </c>
      <c r="L17925" s="12"/>
    </row>
    <row r="17926" spans="1:12" x14ac:dyDescent="0.3">
      <c r="A17926">
        <v>8</v>
      </c>
      <c r="B17926">
        <v>16114</v>
      </c>
      <c r="C17926">
        <v>2</v>
      </c>
      <c r="D17926">
        <v>68000</v>
      </c>
      <c r="E17926" s="46">
        <v>44988</v>
      </c>
      <c r="F17926">
        <v>-228.36</v>
      </c>
      <c r="I17926" t="str">
        <f>INDEX(LedgerMapping[[#All],[Level 3]],MATCH(Actuals[[#This Row],[Sub Ledger]],LedgerMapping[[#All],[Sub Ledger]],0))</f>
        <v>Administration</v>
      </c>
      <c r="J17926" s="22">
        <f>YEAR(Actuals[[#This Row],[Date]])</f>
        <v>2023</v>
      </c>
      <c r="K17926" s="22">
        <f>MONTH(Actuals[[#This Row],[Date]])</f>
        <v>3</v>
      </c>
      <c r="L17926" s="12"/>
    </row>
    <row r="17927" spans="1:12" x14ac:dyDescent="0.3">
      <c r="A17927">
        <v>8</v>
      </c>
      <c r="B17927">
        <v>17146</v>
      </c>
      <c r="C17927">
        <v>2</v>
      </c>
      <c r="D17927">
        <v>68000</v>
      </c>
      <c r="E17927" s="46">
        <v>45018</v>
      </c>
      <c r="F17927">
        <v>-128.36000000000001</v>
      </c>
      <c r="I17927" t="str">
        <f>INDEX(LedgerMapping[[#All],[Level 3]],MATCH(Actuals[[#This Row],[Sub Ledger]],LedgerMapping[[#All],[Sub Ledger]],0))</f>
        <v>Administration</v>
      </c>
      <c r="J17927" s="22">
        <f>YEAR(Actuals[[#This Row],[Date]])</f>
        <v>2023</v>
      </c>
      <c r="K17927" s="22">
        <f>MONTH(Actuals[[#This Row],[Date]])</f>
        <v>4</v>
      </c>
      <c r="L17927" s="12"/>
    </row>
    <row r="17928" spans="1:12" x14ac:dyDescent="0.3">
      <c r="A17928">
        <v>8</v>
      </c>
      <c r="B17928">
        <v>18176</v>
      </c>
      <c r="C17928">
        <v>2</v>
      </c>
      <c r="D17928">
        <v>68000</v>
      </c>
      <c r="E17928" s="46">
        <v>45049</v>
      </c>
      <c r="F17928">
        <v>-158.66</v>
      </c>
      <c r="I17928" t="str">
        <f>INDEX(LedgerMapping[[#All],[Level 3]],MATCH(Actuals[[#This Row],[Sub Ledger]],LedgerMapping[[#All],[Sub Ledger]],0))</f>
        <v>Administration</v>
      </c>
      <c r="J17928" s="22">
        <f>YEAR(Actuals[[#This Row],[Date]])</f>
        <v>2023</v>
      </c>
      <c r="K17928" s="22">
        <f>MONTH(Actuals[[#This Row],[Date]])</f>
        <v>5</v>
      </c>
      <c r="L17928" s="12"/>
    </row>
    <row r="17929" spans="1:12" x14ac:dyDescent="0.3">
      <c r="A17929">
        <v>8</v>
      </c>
      <c r="B17929">
        <v>19180</v>
      </c>
      <c r="C17929">
        <v>2</v>
      </c>
      <c r="D17929">
        <v>68000</v>
      </c>
      <c r="E17929" s="46">
        <v>45079</v>
      </c>
      <c r="F17929">
        <v>-210.18</v>
      </c>
      <c r="I17929" t="str">
        <f>INDEX(LedgerMapping[[#All],[Level 3]],MATCH(Actuals[[#This Row],[Sub Ledger]],LedgerMapping[[#All],[Sub Ledger]],0))</f>
        <v>Administration</v>
      </c>
      <c r="J17929" s="22">
        <f>YEAR(Actuals[[#This Row],[Date]])</f>
        <v>2023</v>
      </c>
      <c r="K17929" s="22">
        <f>MONTH(Actuals[[#This Row],[Date]])</f>
        <v>6</v>
      </c>
      <c r="L17929" s="12"/>
    </row>
    <row r="17930" spans="1:12" x14ac:dyDescent="0.3">
      <c r="A17930">
        <v>8</v>
      </c>
      <c r="B17930">
        <v>20209</v>
      </c>
      <c r="C17930">
        <v>2</v>
      </c>
      <c r="D17930">
        <v>68000</v>
      </c>
      <c r="E17930" s="46">
        <v>45110</v>
      </c>
      <c r="F17930">
        <v>-228.36</v>
      </c>
      <c r="I17930" t="str">
        <f>INDEX(LedgerMapping[[#All],[Level 3]],MATCH(Actuals[[#This Row],[Sub Ledger]],LedgerMapping[[#All],[Sub Ledger]],0))</f>
        <v>Administration</v>
      </c>
      <c r="J17930" s="22">
        <f>YEAR(Actuals[[#This Row],[Date]])</f>
        <v>2023</v>
      </c>
      <c r="K17930" s="22">
        <f>MONTH(Actuals[[#This Row],[Date]])</f>
        <v>7</v>
      </c>
      <c r="L17930" s="12"/>
    </row>
    <row r="17931" spans="1:12" x14ac:dyDescent="0.3">
      <c r="A17931">
        <v>8</v>
      </c>
      <c r="B17931">
        <v>21236</v>
      </c>
      <c r="C17931">
        <v>2</v>
      </c>
      <c r="D17931">
        <v>68000</v>
      </c>
      <c r="E17931" s="46">
        <v>45141</v>
      </c>
      <c r="F17931">
        <v>-182.9</v>
      </c>
      <c r="I17931" t="str">
        <f>INDEX(LedgerMapping[[#All],[Level 3]],MATCH(Actuals[[#This Row],[Sub Ledger]],LedgerMapping[[#All],[Sub Ledger]],0))</f>
        <v>Administration</v>
      </c>
      <c r="J17931" s="22">
        <f>YEAR(Actuals[[#This Row],[Date]])</f>
        <v>2023</v>
      </c>
      <c r="K17931" s="22">
        <f>MONTH(Actuals[[#This Row],[Date]])</f>
        <v>8</v>
      </c>
      <c r="L17931" s="12"/>
    </row>
    <row r="17932" spans="1:12" x14ac:dyDescent="0.3">
      <c r="A17932">
        <v>8</v>
      </c>
      <c r="B17932">
        <v>22240</v>
      </c>
      <c r="C17932">
        <v>2</v>
      </c>
      <c r="D17932">
        <v>68000</v>
      </c>
      <c r="E17932" s="46">
        <v>45169</v>
      </c>
      <c r="F17932">
        <v>-198.05</v>
      </c>
      <c r="I17932" t="str">
        <f>INDEX(LedgerMapping[[#All],[Level 3]],MATCH(Actuals[[#This Row],[Sub Ledger]],LedgerMapping[[#All],[Sub Ledger]],0))</f>
        <v>Administration</v>
      </c>
      <c r="J17932" s="22">
        <f>YEAR(Actuals[[#This Row],[Date]])</f>
        <v>2023</v>
      </c>
      <c r="K17932" s="22">
        <f>MONTH(Actuals[[#This Row],[Date]])</f>
        <v>8</v>
      </c>
      <c r="L17932" s="12"/>
    </row>
    <row r="17933" spans="1:12" x14ac:dyDescent="0.3">
      <c r="A17933">
        <v>8</v>
      </c>
      <c r="B17933">
        <v>23217</v>
      </c>
      <c r="C17933">
        <v>2</v>
      </c>
      <c r="D17933">
        <v>68000</v>
      </c>
      <c r="E17933" s="46">
        <v>45200</v>
      </c>
      <c r="F17933">
        <v>-164.72</v>
      </c>
      <c r="I17933" t="str">
        <f>INDEX(LedgerMapping[[#All],[Level 3]],MATCH(Actuals[[#This Row],[Sub Ledger]],LedgerMapping[[#All],[Sub Ledger]],0))</f>
        <v>Administration</v>
      </c>
      <c r="J17933" s="22">
        <f>YEAR(Actuals[[#This Row],[Date]])</f>
        <v>2023</v>
      </c>
      <c r="K17933" s="22">
        <f>MONTH(Actuals[[#This Row],[Date]])</f>
        <v>10</v>
      </c>
      <c r="L17933" s="12"/>
    </row>
    <row r="17934" spans="1:12" x14ac:dyDescent="0.3">
      <c r="A17934">
        <v>8</v>
      </c>
      <c r="B17934">
        <v>24220</v>
      </c>
      <c r="C17934">
        <v>2</v>
      </c>
      <c r="D17934">
        <v>68000</v>
      </c>
      <c r="E17934" s="46">
        <v>45230</v>
      </c>
      <c r="F17934">
        <v>-228.36</v>
      </c>
      <c r="I17934" t="str">
        <f>INDEX(LedgerMapping[[#All],[Level 3]],MATCH(Actuals[[#This Row],[Sub Ledger]],LedgerMapping[[#All],[Sub Ledger]],0))</f>
        <v>Administration</v>
      </c>
      <c r="J17934" s="22">
        <f>YEAR(Actuals[[#This Row],[Date]])</f>
        <v>2023</v>
      </c>
      <c r="K17934" s="22">
        <f>MONTH(Actuals[[#This Row],[Date]])</f>
        <v>10</v>
      </c>
      <c r="L17934" s="12"/>
    </row>
    <row r="17935" spans="1:12" x14ac:dyDescent="0.3">
      <c r="A17935">
        <v>8</v>
      </c>
      <c r="B17935">
        <v>25251</v>
      </c>
      <c r="C17935">
        <v>2</v>
      </c>
      <c r="D17935">
        <v>68000</v>
      </c>
      <c r="E17935" s="46">
        <v>45261</v>
      </c>
      <c r="F17935">
        <v>-160.18</v>
      </c>
      <c r="I17935" t="str">
        <f>INDEX(LedgerMapping[[#All],[Level 3]],MATCH(Actuals[[#This Row],[Sub Ledger]],LedgerMapping[[#All],[Sub Ledger]],0))</f>
        <v>Administration</v>
      </c>
      <c r="J17935" s="22">
        <f>YEAR(Actuals[[#This Row],[Date]])</f>
        <v>2023</v>
      </c>
      <c r="K17935" s="22">
        <f>MONTH(Actuals[[#This Row],[Date]])</f>
        <v>12</v>
      </c>
      <c r="L17935" s="12"/>
    </row>
    <row r="17936" spans="1:12" x14ac:dyDescent="0.3">
      <c r="A17936">
        <v>8</v>
      </c>
      <c r="B17936">
        <v>26321</v>
      </c>
      <c r="C17936">
        <v>2</v>
      </c>
      <c r="D17936">
        <v>68000</v>
      </c>
      <c r="E17936" s="46">
        <v>45291</v>
      </c>
      <c r="F17936">
        <v>-202.6</v>
      </c>
      <c r="I17936" t="str">
        <f>INDEX(LedgerMapping[[#All],[Level 3]],MATCH(Actuals[[#This Row],[Sub Ledger]],LedgerMapping[[#All],[Sub Ledger]],0))</f>
        <v>Administration</v>
      </c>
      <c r="J17936" s="22">
        <f>YEAR(Actuals[[#This Row],[Date]])</f>
        <v>2023</v>
      </c>
      <c r="K17936" s="22">
        <f>MONTH(Actuals[[#This Row],[Date]])</f>
        <v>12</v>
      </c>
      <c r="L17936" s="12"/>
    </row>
    <row r="17937" spans="1:12" x14ac:dyDescent="0.3">
      <c r="A17937">
        <v>8</v>
      </c>
      <c r="B17937">
        <v>27446</v>
      </c>
      <c r="C17937">
        <v>2</v>
      </c>
      <c r="D17937">
        <v>68000</v>
      </c>
      <c r="E17937" s="46">
        <v>45322</v>
      </c>
      <c r="F17937">
        <v>-231.39</v>
      </c>
      <c r="I17937" t="str">
        <f>INDEX(LedgerMapping[[#All],[Level 3]],MATCH(Actuals[[#This Row],[Sub Ledger]],LedgerMapping[[#All],[Sub Ledger]],0))</f>
        <v>Administration</v>
      </c>
      <c r="J17937" s="22">
        <f>YEAR(Actuals[[#This Row],[Date]])</f>
        <v>2024</v>
      </c>
      <c r="K17937" s="22">
        <f>MONTH(Actuals[[#This Row],[Date]])</f>
        <v>1</v>
      </c>
      <c r="L17937" s="12"/>
    </row>
    <row r="17938" spans="1:12" x14ac:dyDescent="0.3">
      <c r="A17938">
        <v>8</v>
      </c>
      <c r="B17938">
        <v>28598</v>
      </c>
      <c r="C17938">
        <v>2</v>
      </c>
      <c r="D17938">
        <v>68000</v>
      </c>
      <c r="E17938" s="46">
        <v>45354</v>
      </c>
      <c r="F17938">
        <v>-266.24</v>
      </c>
      <c r="I17938" t="str">
        <f>INDEX(LedgerMapping[[#All],[Level 3]],MATCH(Actuals[[#This Row],[Sub Ledger]],LedgerMapping[[#All],[Sub Ledger]],0))</f>
        <v>Administration</v>
      </c>
      <c r="J17938" s="22">
        <f>YEAR(Actuals[[#This Row],[Date]])</f>
        <v>2024</v>
      </c>
      <c r="K17938" s="22">
        <f>MONTH(Actuals[[#This Row],[Date]])</f>
        <v>3</v>
      </c>
      <c r="L17938" s="12"/>
    </row>
    <row r="17939" spans="1:12" x14ac:dyDescent="0.3">
      <c r="A17939">
        <v>8</v>
      </c>
      <c r="B17939">
        <v>29752</v>
      </c>
      <c r="C17939">
        <v>2</v>
      </c>
      <c r="D17939">
        <v>68000</v>
      </c>
      <c r="E17939" s="46">
        <v>45384</v>
      </c>
      <c r="F17939">
        <v>-202.6</v>
      </c>
      <c r="I17939" t="str">
        <f>INDEX(LedgerMapping[[#All],[Level 3]],MATCH(Actuals[[#This Row],[Sub Ledger]],LedgerMapping[[#All],[Sub Ledger]],0))</f>
        <v>Administration</v>
      </c>
      <c r="J17939" s="22">
        <f>YEAR(Actuals[[#This Row],[Date]])</f>
        <v>2024</v>
      </c>
      <c r="K17939" s="22">
        <f>MONTH(Actuals[[#This Row],[Date]])</f>
        <v>4</v>
      </c>
      <c r="L17939" s="12"/>
    </row>
    <row r="17940" spans="1:12" x14ac:dyDescent="0.3">
      <c r="A17940">
        <v>8</v>
      </c>
      <c r="B17940">
        <v>30878</v>
      </c>
      <c r="C17940">
        <v>2</v>
      </c>
      <c r="D17940">
        <v>68000</v>
      </c>
      <c r="E17940" s="46">
        <v>45415</v>
      </c>
      <c r="F17940">
        <v>-182.9</v>
      </c>
      <c r="I17940" t="str">
        <f>INDEX(LedgerMapping[[#All],[Level 3]],MATCH(Actuals[[#This Row],[Sub Ledger]],LedgerMapping[[#All],[Sub Ledger]],0))</f>
        <v>Administration</v>
      </c>
      <c r="J17940" s="22">
        <f>YEAR(Actuals[[#This Row],[Date]])</f>
        <v>2024</v>
      </c>
      <c r="K17940" s="22">
        <f>MONTH(Actuals[[#This Row],[Date]])</f>
        <v>5</v>
      </c>
      <c r="L17940" s="12"/>
    </row>
    <row r="17941" spans="1:12" x14ac:dyDescent="0.3">
      <c r="A17941">
        <v>8</v>
      </c>
      <c r="B17941">
        <v>32003</v>
      </c>
      <c r="C17941">
        <v>2</v>
      </c>
      <c r="D17941">
        <v>68000</v>
      </c>
      <c r="E17941" s="46">
        <v>45445</v>
      </c>
      <c r="F17941">
        <v>-202.6</v>
      </c>
      <c r="I17941" t="str">
        <f>INDEX(LedgerMapping[[#All],[Level 3]],MATCH(Actuals[[#This Row],[Sub Ledger]],LedgerMapping[[#All],[Sub Ledger]],0))</f>
        <v>Administration</v>
      </c>
      <c r="J17941" s="22">
        <f>YEAR(Actuals[[#This Row],[Date]])</f>
        <v>2024</v>
      </c>
      <c r="K17941" s="22">
        <f>MONTH(Actuals[[#This Row],[Date]])</f>
        <v>6</v>
      </c>
      <c r="L17941" s="12"/>
    </row>
    <row r="17942" spans="1:12" x14ac:dyDescent="0.3">
      <c r="A17942">
        <v>8</v>
      </c>
      <c r="B17942">
        <v>33127</v>
      </c>
      <c r="C17942">
        <v>2</v>
      </c>
      <c r="D17942">
        <v>68000</v>
      </c>
      <c r="E17942" s="46">
        <v>45476</v>
      </c>
      <c r="F17942">
        <v>-202.6</v>
      </c>
      <c r="I17942" t="str">
        <f>INDEX(LedgerMapping[[#All],[Level 3]],MATCH(Actuals[[#This Row],[Sub Ledger]],LedgerMapping[[#All],[Sub Ledger]],0))</f>
        <v>Administration</v>
      </c>
      <c r="J17942" s="22">
        <f>YEAR(Actuals[[#This Row],[Date]])</f>
        <v>2024</v>
      </c>
      <c r="K17942" s="22">
        <f>MONTH(Actuals[[#This Row],[Date]])</f>
        <v>7</v>
      </c>
      <c r="L17942" s="12"/>
    </row>
    <row r="17943" spans="1:12" x14ac:dyDescent="0.3">
      <c r="A17943">
        <v>8</v>
      </c>
      <c r="B17943">
        <v>34251</v>
      </c>
      <c r="C17943">
        <v>2</v>
      </c>
      <c r="D17943">
        <v>68000</v>
      </c>
      <c r="E17943" s="46">
        <v>45507</v>
      </c>
      <c r="F17943">
        <v>-279.87</v>
      </c>
      <c r="I17943" t="str">
        <f>INDEX(LedgerMapping[[#All],[Level 3]],MATCH(Actuals[[#This Row],[Sub Ledger]],LedgerMapping[[#All],[Sub Ledger]],0))</f>
        <v>Administration</v>
      </c>
      <c r="J17943" s="22">
        <f>YEAR(Actuals[[#This Row],[Date]])</f>
        <v>2024</v>
      </c>
      <c r="K17943" s="22">
        <f>MONTH(Actuals[[#This Row],[Date]])</f>
        <v>8</v>
      </c>
      <c r="L17943" s="12"/>
    </row>
    <row r="17944" spans="1:12" x14ac:dyDescent="0.3">
      <c r="A17944">
        <v>8</v>
      </c>
      <c r="B17944">
        <v>35403</v>
      </c>
      <c r="C17944">
        <v>2</v>
      </c>
      <c r="D17944">
        <v>68000</v>
      </c>
      <c r="E17944" s="46">
        <v>45536</v>
      </c>
      <c r="F17944">
        <v>-223.81</v>
      </c>
      <c r="I17944" t="str">
        <f>INDEX(LedgerMapping[[#All],[Level 3]],MATCH(Actuals[[#This Row],[Sub Ledger]],LedgerMapping[[#All],[Sub Ledger]],0))</f>
        <v>Administration</v>
      </c>
      <c r="J17944" s="22">
        <f>YEAR(Actuals[[#This Row],[Date]])</f>
        <v>2024</v>
      </c>
      <c r="K17944" s="22">
        <f>MONTH(Actuals[[#This Row],[Date]])</f>
        <v>9</v>
      </c>
      <c r="L17944" s="12"/>
    </row>
    <row r="17945" spans="1:12" x14ac:dyDescent="0.3">
      <c r="A17945">
        <v>8</v>
      </c>
      <c r="B17945">
        <v>36553</v>
      </c>
      <c r="C17945">
        <v>2</v>
      </c>
      <c r="D17945">
        <v>68000</v>
      </c>
      <c r="E17945" s="46">
        <v>45567</v>
      </c>
      <c r="F17945">
        <v>-255.63</v>
      </c>
      <c r="I17945" t="str">
        <f>INDEX(LedgerMapping[[#All],[Level 3]],MATCH(Actuals[[#This Row],[Sub Ledger]],LedgerMapping[[#All],[Sub Ledger]],0))</f>
        <v>Administration</v>
      </c>
      <c r="J17945" s="22">
        <f>YEAR(Actuals[[#This Row],[Date]])</f>
        <v>2024</v>
      </c>
      <c r="K17945" s="22">
        <f>MONTH(Actuals[[#This Row],[Date]])</f>
        <v>10</v>
      </c>
      <c r="L17945" s="12"/>
    </row>
    <row r="17946" spans="1:12" x14ac:dyDescent="0.3">
      <c r="A17946">
        <v>8</v>
      </c>
      <c r="B17946">
        <v>37702</v>
      </c>
      <c r="C17946">
        <v>2</v>
      </c>
      <c r="D17946">
        <v>68000</v>
      </c>
      <c r="E17946" s="46">
        <v>45597</v>
      </c>
      <c r="F17946">
        <v>-328.36</v>
      </c>
      <c r="I17946" t="str">
        <f>INDEX(LedgerMapping[[#All],[Level 3]],MATCH(Actuals[[#This Row],[Sub Ledger]],LedgerMapping[[#All],[Sub Ledger]],0))</f>
        <v>Administration</v>
      </c>
      <c r="J17946" s="22">
        <f>YEAR(Actuals[[#This Row],[Date]])</f>
        <v>2024</v>
      </c>
      <c r="K17946" s="22">
        <f>MONTH(Actuals[[#This Row],[Date]])</f>
        <v>11</v>
      </c>
      <c r="L17946" s="12"/>
    </row>
    <row r="17947" spans="1:12" x14ac:dyDescent="0.3">
      <c r="A17947">
        <v>8</v>
      </c>
      <c r="B17947">
        <v>38853</v>
      </c>
      <c r="C17947">
        <v>2</v>
      </c>
      <c r="D17947">
        <v>68000</v>
      </c>
      <c r="E17947" s="46">
        <v>45628</v>
      </c>
      <c r="F17947">
        <v>-182.9</v>
      </c>
      <c r="I17947" t="str">
        <f>INDEX(LedgerMapping[[#All],[Level 3]],MATCH(Actuals[[#This Row],[Sub Ledger]],LedgerMapping[[#All],[Sub Ledger]],0))</f>
        <v>Administration</v>
      </c>
      <c r="J17947" s="22">
        <f>YEAR(Actuals[[#This Row],[Date]])</f>
        <v>2024</v>
      </c>
      <c r="K17947" s="22">
        <f>MONTH(Actuals[[#This Row],[Date]])</f>
        <v>12</v>
      </c>
      <c r="L17947" s="12"/>
    </row>
    <row r="17948" spans="1:12" x14ac:dyDescent="0.3">
      <c r="A17948">
        <v>8</v>
      </c>
      <c r="B17948">
        <v>1005</v>
      </c>
      <c r="C17948">
        <v>2</v>
      </c>
      <c r="D17948">
        <v>69000</v>
      </c>
      <c r="E17948" s="46">
        <v>44562</v>
      </c>
      <c r="F17948">
        <v>-26.84</v>
      </c>
      <c r="I17948" t="str">
        <f>INDEX(LedgerMapping[[#All],[Level 3]],MATCH(Actuals[[#This Row],[Sub Ledger]],LedgerMapping[[#All],[Sub Ledger]],0))</f>
        <v>Administration</v>
      </c>
      <c r="J17948" s="22">
        <f>YEAR(Actuals[[#This Row],[Date]])</f>
        <v>2022</v>
      </c>
      <c r="K17948" s="22">
        <f>MONTH(Actuals[[#This Row],[Date]])</f>
        <v>1</v>
      </c>
      <c r="L17948" s="12"/>
    </row>
    <row r="17949" spans="1:12" x14ac:dyDescent="0.3">
      <c r="A17949">
        <v>8</v>
      </c>
      <c r="B17949">
        <v>2127</v>
      </c>
      <c r="C17949">
        <v>2</v>
      </c>
      <c r="D17949">
        <v>69000</v>
      </c>
      <c r="E17949" s="46">
        <v>44593</v>
      </c>
      <c r="F17949">
        <v>-49.57</v>
      </c>
      <c r="I17949" t="str">
        <f>INDEX(LedgerMapping[[#All],[Level 3]],MATCH(Actuals[[#This Row],[Sub Ledger]],LedgerMapping[[#All],[Sub Ledger]],0))</f>
        <v>Administration</v>
      </c>
      <c r="J17949" s="22">
        <f>YEAR(Actuals[[#This Row],[Date]])</f>
        <v>2022</v>
      </c>
      <c r="K17949" s="22">
        <f>MONTH(Actuals[[#This Row],[Date]])</f>
        <v>2</v>
      </c>
      <c r="L17949" s="12"/>
    </row>
    <row r="17950" spans="1:12" x14ac:dyDescent="0.3">
      <c r="A17950">
        <v>8</v>
      </c>
      <c r="B17950">
        <v>3245</v>
      </c>
      <c r="C17950">
        <v>2</v>
      </c>
      <c r="D17950">
        <v>69000</v>
      </c>
      <c r="E17950" s="46">
        <v>44624</v>
      </c>
      <c r="F17950">
        <v>-34.42</v>
      </c>
      <c r="I17950" t="str">
        <f>INDEX(LedgerMapping[[#All],[Level 3]],MATCH(Actuals[[#This Row],[Sub Ledger]],LedgerMapping[[#All],[Sub Ledger]],0))</f>
        <v>Administration</v>
      </c>
      <c r="J17950" s="22">
        <f>YEAR(Actuals[[#This Row],[Date]])</f>
        <v>2022</v>
      </c>
      <c r="K17950" s="22">
        <f>MONTH(Actuals[[#This Row],[Date]])</f>
        <v>3</v>
      </c>
      <c r="L17950" s="12"/>
    </row>
    <row r="17951" spans="1:12" x14ac:dyDescent="0.3">
      <c r="A17951">
        <v>8</v>
      </c>
      <c r="B17951">
        <v>4367</v>
      </c>
      <c r="C17951">
        <v>2</v>
      </c>
      <c r="D17951">
        <v>69000</v>
      </c>
      <c r="E17951" s="46">
        <v>44654</v>
      </c>
      <c r="F17951">
        <v>-52.6</v>
      </c>
      <c r="I17951" t="str">
        <f>INDEX(LedgerMapping[[#All],[Level 3]],MATCH(Actuals[[#This Row],[Sub Ledger]],LedgerMapping[[#All],[Sub Ledger]],0))</f>
        <v>Administration</v>
      </c>
      <c r="J17951" s="22">
        <f>YEAR(Actuals[[#This Row],[Date]])</f>
        <v>2022</v>
      </c>
      <c r="K17951" s="22">
        <f>MONTH(Actuals[[#This Row],[Date]])</f>
        <v>4</v>
      </c>
      <c r="L17951" s="12"/>
    </row>
    <row r="17952" spans="1:12" x14ac:dyDescent="0.3">
      <c r="A17952">
        <v>8</v>
      </c>
      <c r="B17952">
        <v>5489</v>
      </c>
      <c r="C17952">
        <v>2</v>
      </c>
      <c r="D17952">
        <v>69000</v>
      </c>
      <c r="E17952" s="46">
        <v>44685</v>
      </c>
      <c r="F17952">
        <v>-37.450000000000003</v>
      </c>
      <c r="I17952" t="str">
        <f>INDEX(LedgerMapping[[#All],[Level 3]],MATCH(Actuals[[#This Row],[Sub Ledger]],LedgerMapping[[#All],[Sub Ledger]],0))</f>
        <v>Administration</v>
      </c>
      <c r="J17952" s="22">
        <f>YEAR(Actuals[[#This Row],[Date]])</f>
        <v>2022</v>
      </c>
      <c r="K17952" s="22">
        <f>MONTH(Actuals[[#This Row],[Date]])</f>
        <v>5</v>
      </c>
      <c r="L17952" s="12"/>
    </row>
    <row r="17953" spans="1:12" x14ac:dyDescent="0.3">
      <c r="A17953">
        <v>8</v>
      </c>
      <c r="B17953">
        <v>6615</v>
      </c>
      <c r="C17953">
        <v>2</v>
      </c>
      <c r="D17953">
        <v>69000</v>
      </c>
      <c r="E17953" s="46">
        <v>44715</v>
      </c>
      <c r="F17953">
        <v>-40.479999999999997</v>
      </c>
      <c r="I17953" t="str">
        <f>INDEX(LedgerMapping[[#All],[Level 3]],MATCH(Actuals[[#This Row],[Sub Ledger]],LedgerMapping[[#All],[Sub Ledger]],0))</f>
        <v>Administration</v>
      </c>
      <c r="J17953" s="22">
        <f>YEAR(Actuals[[#This Row],[Date]])</f>
        <v>2022</v>
      </c>
      <c r="K17953" s="22">
        <f>MONTH(Actuals[[#This Row],[Date]])</f>
        <v>6</v>
      </c>
      <c r="L17953" s="12"/>
    </row>
    <row r="17954" spans="1:12" x14ac:dyDescent="0.3">
      <c r="A17954">
        <v>8</v>
      </c>
      <c r="B17954">
        <v>7735</v>
      </c>
      <c r="C17954">
        <v>2</v>
      </c>
      <c r="D17954">
        <v>69000</v>
      </c>
      <c r="E17954" s="46">
        <v>44746</v>
      </c>
      <c r="F17954">
        <v>-31.38</v>
      </c>
      <c r="I17954" t="str">
        <f>INDEX(LedgerMapping[[#All],[Level 3]],MATCH(Actuals[[#This Row],[Sub Ledger]],LedgerMapping[[#All],[Sub Ledger]],0))</f>
        <v>Administration</v>
      </c>
      <c r="J17954" s="22">
        <f>YEAR(Actuals[[#This Row],[Date]])</f>
        <v>2022</v>
      </c>
      <c r="K17954" s="22">
        <f>MONTH(Actuals[[#This Row],[Date]])</f>
        <v>7</v>
      </c>
      <c r="L17954" s="12"/>
    </row>
    <row r="17955" spans="1:12" x14ac:dyDescent="0.3">
      <c r="A17955">
        <v>8</v>
      </c>
      <c r="B17955">
        <v>8859</v>
      </c>
      <c r="C17955">
        <v>2</v>
      </c>
      <c r="D17955">
        <v>69000</v>
      </c>
      <c r="E17955" s="46">
        <v>44777</v>
      </c>
      <c r="F17955">
        <v>-31.38</v>
      </c>
      <c r="I17955" t="str">
        <f>INDEX(LedgerMapping[[#All],[Level 3]],MATCH(Actuals[[#This Row],[Sub Ledger]],LedgerMapping[[#All],[Sub Ledger]],0))</f>
        <v>Administration</v>
      </c>
      <c r="J17955" s="22">
        <f>YEAR(Actuals[[#This Row],[Date]])</f>
        <v>2022</v>
      </c>
      <c r="K17955" s="22">
        <f>MONTH(Actuals[[#This Row],[Date]])</f>
        <v>8</v>
      </c>
      <c r="L17955" s="12"/>
    </row>
    <row r="17956" spans="1:12" x14ac:dyDescent="0.3">
      <c r="A17956">
        <v>8</v>
      </c>
      <c r="B17956">
        <v>9973</v>
      </c>
      <c r="C17956">
        <v>2</v>
      </c>
      <c r="D17956">
        <v>69000</v>
      </c>
      <c r="E17956" s="46">
        <v>44805</v>
      </c>
      <c r="F17956">
        <v>-46.54</v>
      </c>
      <c r="I17956" t="str">
        <f>INDEX(LedgerMapping[[#All],[Level 3]],MATCH(Actuals[[#This Row],[Sub Ledger]],LedgerMapping[[#All],[Sub Ledger]],0))</f>
        <v>Administration</v>
      </c>
      <c r="J17956" s="22">
        <f>YEAR(Actuals[[#This Row],[Date]])</f>
        <v>2022</v>
      </c>
      <c r="K17956" s="22">
        <f>MONTH(Actuals[[#This Row],[Date]])</f>
        <v>9</v>
      </c>
      <c r="L17956" s="12"/>
    </row>
    <row r="17957" spans="1:12" x14ac:dyDescent="0.3">
      <c r="A17957">
        <v>8</v>
      </c>
      <c r="B17957">
        <v>11091</v>
      </c>
      <c r="C17957">
        <v>2</v>
      </c>
      <c r="D17957">
        <v>69000</v>
      </c>
      <c r="E17957" s="46">
        <v>44836</v>
      </c>
      <c r="F17957">
        <v>-31.38</v>
      </c>
      <c r="I17957" t="str">
        <f>INDEX(LedgerMapping[[#All],[Level 3]],MATCH(Actuals[[#This Row],[Sub Ledger]],LedgerMapping[[#All],[Sub Ledger]],0))</f>
        <v>Administration</v>
      </c>
      <c r="J17957" s="22">
        <f>YEAR(Actuals[[#This Row],[Date]])</f>
        <v>2022</v>
      </c>
      <c r="K17957" s="22">
        <f>MONTH(Actuals[[#This Row],[Date]])</f>
        <v>10</v>
      </c>
      <c r="L17957" s="12"/>
    </row>
    <row r="17958" spans="1:12" x14ac:dyDescent="0.3">
      <c r="A17958">
        <v>8</v>
      </c>
      <c r="B17958">
        <v>12217</v>
      </c>
      <c r="C17958">
        <v>2</v>
      </c>
      <c r="D17958">
        <v>69000</v>
      </c>
      <c r="E17958" s="46">
        <v>44866</v>
      </c>
      <c r="F17958">
        <v>-34.42</v>
      </c>
      <c r="I17958" t="str">
        <f>INDEX(LedgerMapping[[#All],[Level 3]],MATCH(Actuals[[#This Row],[Sub Ledger]],LedgerMapping[[#All],[Sub Ledger]],0))</f>
        <v>Administration</v>
      </c>
      <c r="J17958" s="22">
        <f>YEAR(Actuals[[#This Row],[Date]])</f>
        <v>2022</v>
      </c>
      <c r="K17958" s="22">
        <f>MONTH(Actuals[[#This Row],[Date]])</f>
        <v>11</v>
      </c>
      <c r="L17958" s="12"/>
    </row>
    <row r="17959" spans="1:12" x14ac:dyDescent="0.3">
      <c r="A17959">
        <v>8</v>
      </c>
      <c r="B17959">
        <v>13347</v>
      </c>
      <c r="C17959">
        <v>2</v>
      </c>
      <c r="D17959">
        <v>69000</v>
      </c>
      <c r="E17959" s="46">
        <v>44897</v>
      </c>
      <c r="F17959">
        <v>-37.450000000000003</v>
      </c>
      <c r="I17959" t="str">
        <f>INDEX(LedgerMapping[[#All],[Level 3]],MATCH(Actuals[[#This Row],[Sub Ledger]],LedgerMapping[[#All],[Sub Ledger]],0))</f>
        <v>Administration</v>
      </c>
      <c r="J17959" s="22">
        <f>YEAR(Actuals[[#This Row],[Date]])</f>
        <v>2022</v>
      </c>
      <c r="K17959" s="22">
        <f>MONTH(Actuals[[#This Row],[Date]])</f>
        <v>12</v>
      </c>
      <c r="L17959" s="12"/>
    </row>
    <row r="17960" spans="1:12" x14ac:dyDescent="0.3">
      <c r="A17960">
        <v>8</v>
      </c>
      <c r="B17960">
        <v>14131</v>
      </c>
      <c r="C17960">
        <v>2</v>
      </c>
      <c r="D17960">
        <v>69000</v>
      </c>
      <c r="E17960" s="46">
        <v>44927</v>
      </c>
      <c r="F17960">
        <v>-54.11</v>
      </c>
      <c r="I17960" t="str">
        <f>INDEX(LedgerMapping[[#All],[Level 3]],MATCH(Actuals[[#This Row],[Sub Ledger]],LedgerMapping[[#All],[Sub Ledger]],0))</f>
        <v>Administration</v>
      </c>
      <c r="J17960" s="22">
        <f>YEAR(Actuals[[#This Row],[Date]])</f>
        <v>2023</v>
      </c>
      <c r="K17960" s="22">
        <f>MONTH(Actuals[[#This Row],[Date]])</f>
        <v>1</v>
      </c>
      <c r="L17960" s="12"/>
    </row>
    <row r="17961" spans="1:12" x14ac:dyDescent="0.3">
      <c r="A17961">
        <v>8</v>
      </c>
      <c r="B17961">
        <v>15135</v>
      </c>
      <c r="C17961">
        <v>2</v>
      </c>
      <c r="D17961">
        <v>69000</v>
      </c>
      <c r="E17961" s="46">
        <v>44958</v>
      </c>
      <c r="F17961">
        <v>-38.96</v>
      </c>
      <c r="I17961" t="str">
        <f>INDEX(LedgerMapping[[#All],[Level 3]],MATCH(Actuals[[#This Row],[Sub Ledger]],LedgerMapping[[#All],[Sub Ledger]],0))</f>
        <v>Administration</v>
      </c>
      <c r="J17961" s="22">
        <f>YEAR(Actuals[[#This Row],[Date]])</f>
        <v>2023</v>
      </c>
      <c r="K17961" s="22">
        <f>MONTH(Actuals[[#This Row],[Date]])</f>
        <v>2</v>
      </c>
      <c r="L17961" s="12"/>
    </row>
    <row r="17962" spans="1:12" x14ac:dyDescent="0.3">
      <c r="A17962">
        <v>8</v>
      </c>
      <c r="B17962">
        <v>16115</v>
      </c>
      <c r="C17962">
        <v>2</v>
      </c>
      <c r="D17962">
        <v>69000</v>
      </c>
      <c r="E17962" s="46">
        <v>44988</v>
      </c>
      <c r="F17962">
        <v>-69.260000000000005</v>
      </c>
      <c r="I17962" t="str">
        <f>INDEX(LedgerMapping[[#All],[Level 3]],MATCH(Actuals[[#This Row],[Sub Ledger]],LedgerMapping[[#All],[Sub Ledger]],0))</f>
        <v>Administration</v>
      </c>
      <c r="J17962" s="22">
        <f>YEAR(Actuals[[#This Row],[Date]])</f>
        <v>2023</v>
      </c>
      <c r="K17962" s="22">
        <f>MONTH(Actuals[[#This Row],[Date]])</f>
        <v>3</v>
      </c>
      <c r="L17962" s="12"/>
    </row>
    <row r="17963" spans="1:12" x14ac:dyDescent="0.3">
      <c r="A17963">
        <v>8</v>
      </c>
      <c r="B17963">
        <v>17147</v>
      </c>
      <c r="C17963">
        <v>2</v>
      </c>
      <c r="D17963">
        <v>69000</v>
      </c>
      <c r="E17963" s="46">
        <v>45018</v>
      </c>
      <c r="F17963">
        <v>-37.450000000000003</v>
      </c>
      <c r="I17963" t="str">
        <f>INDEX(LedgerMapping[[#All],[Level 3]],MATCH(Actuals[[#This Row],[Sub Ledger]],LedgerMapping[[#All],[Sub Ledger]],0))</f>
        <v>Administration</v>
      </c>
      <c r="J17963" s="22">
        <f>YEAR(Actuals[[#This Row],[Date]])</f>
        <v>2023</v>
      </c>
      <c r="K17963" s="22">
        <f>MONTH(Actuals[[#This Row],[Date]])</f>
        <v>4</v>
      </c>
      <c r="L17963" s="12"/>
    </row>
    <row r="17964" spans="1:12" x14ac:dyDescent="0.3">
      <c r="A17964">
        <v>8</v>
      </c>
      <c r="B17964">
        <v>18177</v>
      </c>
      <c r="C17964">
        <v>2</v>
      </c>
      <c r="D17964">
        <v>69000</v>
      </c>
      <c r="E17964" s="46">
        <v>45049</v>
      </c>
      <c r="F17964">
        <v>-48.05</v>
      </c>
      <c r="I17964" t="str">
        <f>INDEX(LedgerMapping[[#All],[Level 3]],MATCH(Actuals[[#This Row],[Sub Ledger]],LedgerMapping[[#All],[Sub Ledger]],0))</f>
        <v>Administration</v>
      </c>
      <c r="J17964" s="22">
        <f>YEAR(Actuals[[#This Row],[Date]])</f>
        <v>2023</v>
      </c>
      <c r="K17964" s="22">
        <f>MONTH(Actuals[[#This Row],[Date]])</f>
        <v>5</v>
      </c>
      <c r="L17964" s="12"/>
    </row>
    <row r="17965" spans="1:12" x14ac:dyDescent="0.3">
      <c r="A17965">
        <v>8</v>
      </c>
      <c r="B17965">
        <v>19181</v>
      </c>
      <c r="C17965">
        <v>2</v>
      </c>
      <c r="D17965">
        <v>69000</v>
      </c>
      <c r="E17965" s="46">
        <v>45079</v>
      </c>
      <c r="F17965">
        <v>-61.69</v>
      </c>
      <c r="I17965" t="str">
        <f>INDEX(LedgerMapping[[#All],[Level 3]],MATCH(Actuals[[#This Row],[Sub Ledger]],LedgerMapping[[#All],[Sub Ledger]],0))</f>
        <v>Administration</v>
      </c>
      <c r="J17965" s="22">
        <f>YEAR(Actuals[[#This Row],[Date]])</f>
        <v>2023</v>
      </c>
      <c r="K17965" s="22">
        <f>MONTH(Actuals[[#This Row],[Date]])</f>
        <v>6</v>
      </c>
      <c r="L17965" s="12"/>
    </row>
    <row r="17966" spans="1:12" x14ac:dyDescent="0.3">
      <c r="A17966">
        <v>8</v>
      </c>
      <c r="B17966">
        <v>20210</v>
      </c>
      <c r="C17966">
        <v>2</v>
      </c>
      <c r="D17966">
        <v>69000</v>
      </c>
      <c r="E17966" s="46">
        <v>45110</v>
      </c>
      <c r="F17966">
        <v>-67.75</v>
      </c>
      <c r="I17966" t="str">
        <f>INDEX(LedgerMapping[[#All],[Level 3]],MATCH(Actuals[[#This Row],[Sub Ledger]],LedgerMapping[[#All],[Sub Ledger]],0))</f>
        <v>Administration</v>
      </c>
      <c r="J17966" s="22">
        <f>YEAR(Actuals[[#This Row],[Date]])</f>
        <v>2023</v>
      </c>
      <c r="K17966" s="22">
        <f>MONTH(Actuals[[#This Row],[Date]])</f>
        <v>7</v>
      </c>
      <c r="L17966" s="12"/>
    </row>
    <row r="17967" spans="1:12" x14ac:dyDescent="0.3">
      <c r="A17967">
        <v>8</v>
      </c>
      <c r="B17967">
        <v>21237</v>
      </c>
      <c r="C17967">
        <v>2</v>
      </c>
      <c r="D17967">
        <v>69000</v>
      </c>
      <c r="E17967" s="46">
        <v>45141</v>
      </c>
      <c r="F17967">
        <v>-54.11</v>
      </c>
      <c r="I17967" t="str">
        <f>INDEX(LedgerMapping[[#All],[Level 3]],MATCH(Actuals[[#This Row],[Sub Ledger]],LedgerMapping[[#All],[Sub Ledger]],0))</f>
        <v>Administration</v>
      </c>
      <c r="J17967" s="22">
        <f>YEAR(Actuals[[#This Row],[Date]])</f>
        <v>2023</v>
      </c>
      <c r="K17967" s="22">
        <f>MONTH(Actuals[[#This Row],[Date]])</f>
        <v>8</v>
      </c>
      <c r="L17967" s="12"/>
    </row>
    <row r="17968" spans="1:12" x14ac:dyDescent="0.3">
      <c r="A17968">
        <v>8</v>
      </c>
      <c r="B17968">
        <v>22241</v>
      </c>
      <c r="C17968">
        <v>2</v>
      </c>
      <c r="D17968">
        <v>69000</v>
      </c>
      <c r="E17968" s="46">
        <v>45169</v>
      </c>
      <c r="F17968">
        <v>-58.66</v>
      </c>
      <c r="I17968" t="str">
        <f>INDEX(LedgerMapping[[#All],[Level 3]],MATCH(Actuals[[#This Row],[Sub Ledger]],LedgerMapping[[#All],[Sub Ledger]],0))</f>
        <v>Administration</v>
      </c>
      <c r="J17968" s="22">
        <f>YEAR(Actuals[[#This Row],[Date]])</f>
        <v>2023</v>
      </c>
      <c r="K17968" s="22">
        <f>MONTH(Actuals[[#This Row],[Date]])</f>
        <v>8</v>
      </c>
      <c r="L17968" s="12"/>
    </row>
    <row r="17969" spans="1:12" x14ac:dyDescent="0.3">
      <c r="A17969">
        <v>8</v>
      </c>
      <c r="B17969">
        <v>23218</v>
      </c>
      <c r="C17969">
        <v>2</v>
      </c>
      <c r="D17969">
        <v>69000</v>
      </c>
      <c r="E17969" s="46">
        <v>45200</v>
      </c>
      <c r="F17969">
        <v>-49.57</v>
      </c>
      <c r="I17969" t="str">
        <f>INDEX(LedgerMapping[[#All],[Level 3]],MATCH(Actuals[[#This Row],[Sub Ledger]],LedgerMapping[[#All],[Sub Ledger]],0))</f>
        <v>Administration</v>
      </c>
      <c r="J17969" s="22">
        <f>YEAR(Actuals[[#This Row],[Date]])</f>
        <v>2023</v>
      </c>
      <c r="K17969" s="22">
        <f>MONTH(Actuals[[#This Row],[Date]])</f>
        <v>10</v>
      </c>
      <c r="L17969" s="12"/>
    </row>
    <row r="17970" spans="1:12" x14ac:dyDescent="0.3">
      <c r="A17970">
        <v>8</v>
      </c>
      <c r="B17970">
        <v>24221</v>
      </c>
      <c r="C17970">
        <v>2</v>
      </c>
      <c r="D17970">
        <v>69000</v>
      </c>
      <c r="E17970" s="46">
        <v>45230</v>
      </c>
      <c r="F17970">
        <v>-69.260000000000005</v>
      </c>
      <c r="I17970" t="str">
        <f>INDEX(LedgerMapping[[#All],[Level 3]],MATCH(Actuals[[#This Row],[Sub Ledger]],LedgerMapping[[#All],[Sub Ledger]],0))</f>
        <v>Administration</v>
      </c>
      <c r="J17970" s="22">
        <f>YEAR(Actuals[[#This Row],[Date]])</f>
        <v>2023</v>
      </c>
      <c r="K17970" s="22">
        <f>MONTH(Actuals[[#This Row],[Date]])</f>
        <v>10</v>
      </c>
      <c r="L17970" s="12"/>
    </row>
    <row r="17971" spans="1:12" x14ac:dyDescent="0.3">
      <c r="A17971">
        <v>8</v>
      </c>
      <c r="B17971">
        <v>25252</v>
      </c>
      <c r="C17971">
        <v>2</v>
      </c>
      <c r="D17971">
        <v>69000</v>
      </c>
      <c r="E17971" s="46">
        <v>45261</v>
      </c>
      <c r="F17971">
        <v>-46.54</v>
      </c>
      <c r="I17971" t="str">
        <f>INDEX(LedgerMapping[[#All],[Level 3]],MATCH(Actuals[[#This Row],[Sub Ledger]],LedgerMapping[[#All],[Sub Ledger]],0))</f>
        <v>Administration</v>
      </c>
      <c r="J17971" s="22">
        <f>YEAR(Actuals[[#This Row],[Date]])</f>
        <v>2023</v>
      </c>
      <c r="K17971" s="22">
        <f>MONTH(Actuals[[#This Row],[Date]])</f>
        <v>12</v>
      </c>
      <c r="L17971" s="12"/>
    </row>
    <row r="17972" spans="1:12" x14ac:dyDescent="0.3">
      <c r="A17972">
        <v>8</v>
      </c>
      <c r="B17972">
        <v>26322</v>
      </c>
      <c r="C17972">
        <v>2</v>
      </c>
      <c r="D17972">
        <v>69000</v>
      </c>
      <c r="E17972" s="46">
        <v>45291</v>
      </c>
      <c r="F17972">
        <v>-57.14</v>
      </c>
      <c r="I17972" t="str">
        <f>INDEX(LedgerMapping[[#All],[Level 3]],MATCH(Actuals[[#This Row],[Sub Ledger]],LedgerMapping[[#All],[Sub Ledger]],0))</f>
        <v>Administration</v>
      </c>
      <c r="J17972" s="22">
        <f>YEAR(Actuals[[#This Row],[Date]])</f>
        <v>2023</v>
      </c>
      <c r="K17972" s="22">
        <f>MONTH(Actuals[[#This Row],[Date]])</f>
        <v>12</v>
      </c>
      <c r="L17972" s="12"/>
    </row>
    <row r="17973" spans="1:12" x14ac:dyDescent="0.3">
      <c r="A17973">
        <v>8</v>
      </c>
      <c r="B17973">
        <v>27447</v>
      </c>
      <c r="C17973">
        <v>2</v>
      </c>
      <c r="D17973">
        <v>69000</v>
      </c>
      <c r="E17973" s="46">
        <v>45322</v>
      </c>
      <c r="F17973">
        <v>-64.72</v>
      </c>
      <c r="I17973" t="str">
        <f>INDEX(LedgerMapping[[#All],[Level 3]],MATCH(Actuals[[#This Row],[Sub Ledger]],LedgerMapping[[#All],[Sub Ledger]],0))</f>
        <v>Administration</v>
      </c>
      <c r="J17973" s="22">
        <f>YEAR(Actuals[[#This Row],[Date]])</f>
        <v>2024</v>
      </c>
      <c r="K17973" s="22">
        <f>MONTH(Actuals[[#This Row],[Date]])</f>
        <v>1</v>
      </c>
      <c r="L17973" s="12"/>
    </row>
    <row r="17974" spans="1:12" x14ac:dyDescent="0.3">
      <c r="A17974">
        <v>8</v>
      </c>
      <c r="B17974">
        <v>28599</v>
      </c>
      <c r="C17974">
        <v>2</v>
      </c>
      <c r="D17974">
        <v>69000</v>
      </c>
      <c r="E17974" s="46">
        <v>45354</v>
      </c>
      <c r="F17974">
        <v>-78.36</v>
      </c>
      <c r="I17974" t="str">
        <f>INDEX(LedgerMapping[[#All],[Level 3]],MATCH(Actuals[[#This Row],[Sub Ledger]],LedgerMapping[[#All],[Sub Ledger]],0))</f>
        <v>Administration</v>
      </c>
      <c r="J17974" s="22">
        <f>YEAR(Actuals[[#This Row],[Date]])</f>
        <v>2024</v>
      </c>
      <c r="K17974" s="22">
        <f>MONTH(Actuals[[#This Row],[Date]])</f>
        <v>3</v>
      </c>
      <c r="L17974" s="12"/>
    </row>
    <row r="17975" spans="1:12" x14ac:dyDescent="0.3">
      <c r="A17975">
        <v>8</v>
      </c>
      <c r="B17975">
        <v>29753</v>
      </c>
      <c r="C17975">
        <v>2</v>
      </c>
      <c r="D17975">
        <v>69000</v>
      </c>
      <c r="E17975" s="46">
        <v>45384</v>
      </c>
      <c r="F17975">
        <v>-57.14</v>
      </c>
      <c r="I17975" t="str">
        <f>INDEX(LedgerMapping[[#All],[Level 3]],MATCH(Actuals[[#This Row],[Sub Ledger]],LedgerMapping[[#All],[Sub Ledger]],0))</f>
        <v>Administration</v>
      </c>
      <c r="J17975" s="22">
        <f>YEAR(Actuals[[#This Row],[Date]])</f>
        <v>2024</v>
      </c>
      <c r="K17975" s="22">
        <f>MONTH(Actuals[[#This Row],[Date]])</f>
        <v>4</v>
      </c>
      <c r="L17975" s="12"/>
    </row>
    <row r="17976" spans="1:12" x14ac:dyDescent="0.3">
      <c r="A17976">
        <v>8</v>
      </c>
      <c r="B17976">
        <v>30879</v>
      </c>
      <c r="C17976">
        <v>2</v>
      </c>
      <c r="D17976">
        <v>69000</v>
      </c>
      <c r="E17976" s="46">
        <v>45415</v>
      </c>
      <c r="F17976">
        <v>-52.6</v>
      </c>
      <c r="I17976" t="str">
        <f>INDEX(LedgerMapping[[#All],[Level 3]],MATCH(Actuals[[#This Row],[Sub Ledger]],LedgerMapping[[#All],[Sub Ledger]],0))</f>
        <v>Administration</v>
      </c>
      <c r="J17976" s="22">
        <f>YEAR(Actuals[[#This Row],[Date]])</f>
        <v>2024</v>
      </c>
      <c r="K17976" s="22">
        <f>MONTH(Actuals[[#This Row],[Date]])</f>
        <v>5</v>
      </c>
      <c r="L17976" s="12"/>
    </row>
    <row r="17977" spans="1:12" x14ac:dyDescent="0.3">
      <c r="A17977">
        <v>8</v>
      </c>
      <c r="B17977">
        <v>32004</v>
      </c>
      <c r="C17977">
        <v>2</v>
      </c>
      <c r="D17977">
        <v>69000</v>
      </c>
      <c r="E17977" s="46">
        <v>45445</v>
      </c>
      <c r="F17977">
        <v>-57.14</v>
      </c>
      <c r="I17977" t="str">
        <f>INDEX(LedgerMapping[[#All],[Level 3]],MATCH(Actuals[[#This Row],[Sub Ledger]],LedgerMapping[[#All],[Sub Ledger]],0))</f>
        <v>Administration</v>
      </c>
      <c r="J17977" s="22">
        <f>YEAR(Actuals[[#This Row],[Date]])</f>
        <v>2024</v>
      </c>
      <c r="K17977" s="22">
        <f>MONTH(Actuals[[#This Row],[Date]])</f>
        <v>6</v>
      </c>
      <c r="L17977" s="12"/>
    </row>
    <row r="17978" spans="1:12" x14ac:dyDescent="0.3">
      <c r="A17978">
        <v>8</v>
      </c>
      <c r="B17978">
        <v>33128</v>
      </c>
      <c r="C17978">
        <v>2</v>
      </c>
      <c r="D17978">
        <v>69000</v>
      </c>
      <c r="E17978" s="46">
        <v>45476</v>
      </c>
      <c r="F17978">
        <v>-60.17</v>
      </c>
      <c r="I17978" t="str">
        <f>INDEX(LedgerMapping[[#All],[Level 3]],MATCH(Actuals[[#This Row],[Sub Ledger]],LedgerMapping[[#All],[Sub Ledger]],0))</f>
        <v>Administration</v>
      </c>
      <c r="J17978" s="22">
        <f>YEAR(Actuals[[#This Row],[Date]])</f>
        <v>2024</v>
      </c>
      <c r="K17978" s="22">
        <f>MONTH(Actuals[[#This Row],[Date]])</f>
        <v>7</v>
      </c>
      <c r="L17978" s="12"/>
    </row>
    <row r="17979" spans="1:12" x14ac:dyDescent="0.3">
      <c r="A17979">
        <v>8</v>
      </c>
      <c r="B17979">
        <v>34252</v>
      </c>
      <c r="C17979">
        <v>2</v>
      </c>
      <c r="D17979">
        <v>69000</v>
      </c>
      <c r="E17979" s="46">
        <v>45507</v>
      </c>
      <c r="F17979">
        <v>-82.9</v>
      </c>
      <c r="I17979" t="str">
        <f>INDEX(LedgerMapping[[#All],[Level 3]],MATCH(Actuals[[#This Row],[Sub Ledger]],LedgerMapping[[#All],[Sub Ledger]],0))</f>
        <v>Administration</v>
      </c>
      <c r="J17979" s="22">
        <f>YEAR(Actuals[[#This Row],[Date]])</f>
        <v>2024</v>
      </c>
      <c r="K17979" s="22">
        <f>MONTH(Actuals[[#This Row],[Date]])</f>
        <v>8</v>
      </c>
      <c r="L17979" s="12"/>
    </row>
    <row r="17980" spans="1:12" x14ac:dyDescent="0.3">
      <c r="A17980">
        <v>8</v>
      </c>
      <c r="B17980">
        <v>35404</v>
      </c>
      <c r="C17980">
        <v>2</v>
      </c>
      <c r="D17980">
        <v>69000</v>
      </c>
      <c r="E17980" s="46">
        <v>45536</v>
      </c>
      <c r="F17980">
        <v>-64.72</v>
      </c>
      <c r="I17980" t="str">
        <f>INDEX(LedgerMapping[[#All],[Level 3]],MATCH(Actuals[[#This Row],[Sub Ledger]],LedgerMapping[[#All],[Sub Ledger]],0))</f>
        <v>Administration</v>
      </c>
      <c r="J17980" s="22">
        <f>YEAR(Actuals[[#This Row],[Date]])</f>
        <v>2024</v>
      </c>
      <c r="K17980" s="22">
        <f>MONTH(Actuals[[#This Row],[Date]])</f>
        <v>9</v>
      </c>
      <c r="L17980" s="12"/>
    </row>
    <row r="17981" spans="1:12" x14ac:dyDescent="0.3">
      <c r="A17981">
        <v>8</v>
      </c>
      <c r="B17981">
        <v>36554</v>
      </c>
      <c r="C17981">
        <v>2</v>
      </c>
      <c r="D17981">
        <v>69000</v>
      </c>
      <c r="E17981" s="46">
        <v>45567</v>
      </c>
      <c r="F17981">
        <v>-75.319999999999993</v>
      </c>
      <c r="I17981" t="str">
        <f>INDEX(LedgerMapping[[#All],[Level 3]],MATCH(Actuals[[#This Row],[Sub Ledger]],LedgerMapping[[#All],[Sub Ledger]],0))</f>
        <v>Administration</v>
      </c>
      <c r="J17981" s="22">
        <f>YEAR(Actuals[[#This Row],[Date]])</f>
        <v>2024</v>
      </c>
      <c r="K17981" s="22">
        <f>MONTH(Actuals[[#This Row],[Date]])</f>
        <v>10</v>
      </c>
      <c r="L17981" s="12"/>
    </row>
    <row r="17982" spans="1:12" x14ac:dyDescent="0.3">
      <c r="A17982">
        <v>8</v>
      </c>
      <c r="B17982">
        <v>37703</v>
      </c>
      <c r="C17982">
        <v>2</v>
      </c>
      <c r="D17982">
        <v>69000</v>
      </c>
      <c r="E17982" s="46">
        <v>45597</v>
      </c>
      <c r="F17982">
        <v>-96.54</v>
      </c>
      <c r="I17982" t="str">
        <f>INDEX(LedgerMapping[[#All],[Level 3]],MATCH(Actuals[[#This Row],[Sub Ledger]],LedgerMapping[[#All],[Sub Ledger]],0))</f>
        <v>Administration</v>
      </c>
      <c r="J17982" s="22">
        <f>YEAR(Actuals[[#This Row],[Date]])</f>
        <v>2024</v>
      </c>
      <c r="K17982" s="22">
        <f>MONTH(Actuals[[#This Row],[Date]])</f>
        <v>11</v>
      </c>
      <c r="L17982" s="12"/>
    </row>
    <row r="17983" spans="1:12" x14ac:dyDescent="0.3">
      <c r="A17983">
        <v>8</v>
      </c>
      <c r="B17983">
        <v>38854</v>
      </c>
      <c r="C17983">
        <v>2</v>
      </c>
      <c r="D17983">
        <v>69000</v>
      </c>
      <c r="E17983" s="46">
        <v>45628</v>
      </c>
      <c r="F17983">
        <v>-54.11</v>
      </c>
      <c r="I17983" t="str">
        <f>INDEX(LedgerMapping[[#All],[Level 3]],MATCH(Actuals[[#This Row],[Sub Ledger]],LedgerMapping[[#All],[Sub Ledger]],0))</f>
        <v>Administration</v>
      </c>
      <c r="J17983" s="22">
        <f>YEAR(Actuals[[#This Row],[Date]])</f>
        <v>2024</v>
      </c>
      <c r="K17983" s="22">
        <f>MONTH(Actuals[[#This Row],[Date]])</f>
        <v>12</v>
      </c>
      <c r="L17983" s="12"/>
    </row>
    <row r="17984" spans="1:12" x14ac:dyDescent="0.3">
      <c r="A17984">
        <v>8</v>
      </c>
      <c r="B17984">
        <v>1006</v>
      </c>
      <c r="C17984">
        <v>2</v>
      </c>
      <c r="D17984">
        <v>71000</v>
      </c>
      <c r="E17984" s="46">
        <v>44562</v>
      </c>
      <c r="F17984">
        <v>-37.450000000000003</v>
      </c>
      <c r="I17984" t="str">
        <f>INDEX(LedgerMapping[[#All],[Level 3]],MATCH(Actuals[[#This Row],[Sub Ledger]],LedgerMapping[[#All],[Sub Ledger]],0))</f>
        <v>Indirect Labour</v>
      </c>
      <c r="J17984" s="22">
        <f>YEAR(Actuals[[#This Row],[Date]])</f>
        <v>2022</v>
      </c>
      <c r="K17984" s="22">
        <f>MONTH(Actuals[[#This Row],[Date]])</f>
        <v>1</v>
      </c>
      <c r="L17984" s="12"/>
    </row>
    <row r="17985" spans="1:12" x14ac:dyDescent="0.3">
      <c r="A17985">
        <v>8</v>
      </c>
      <c r="B17985">
        <v>2128</v>
      </c>
      <c r="C17985">
        <v>2</v>
      </c>
      <c r="D17985">
        <v>71000</v>
      </c>
      <c r="E17985" s="46">
        <v>44593</v>
      </c>
      <c r="F17985">
        <v>-49.57</v>
      </c>
      <c r="I17985" t="str">
        <f>INDEX(LedgerMapping[[#All],[Level 3]],MATCH(Actuals[[#This Row],[Sub Ledger]],LedgerMapping[[#All],[Sub Ledger]],0))</f>
        <v>Indirect Labour</v>
      </c>
      <c r="J17985" s="22">
        <f>YEAR(Actuals[[#This Row],[Date]])</f>
        <v>2022</v>
      </c>
      <c r="K17985" s="22">
        <f>MONTH(Actuals[[#This Row],[Date]])</f>
        <v>2</v>
      </c>
      <c r="L17985" s="12"/>
    </row>
    <row r="17986" spans="1:12" x14ac:dyDescent="0.3">
      <c r="A17986">
        <v>8</v>
      </c>
      <c r="B17986">
        <v>3246</v>
      </c>
      <c r="C17986">
        <v>2</v>
      </c>
      <c r="D17986">
        <v>71000</v>
      </c>
      <c r="E17986" s="46">
        <v>44624</v>
      </c>
      <c r="F17986">
        <v>-41.99</v>
      </c>
      <c r="I17986" t="str">
        <f>INDEX(LedgerMapping[[#All],[Level 3]],MATCH(Actuals[[#This Row],[Sub Ledger]],LedgerMapping[[#All],[Sub Ledger]],0))</f>
        <v>Indirect Labour</v>
      </c>
      <c r="J17986" s="22">
        <f>YEAR(Actuals[[#This Row],[Date]])</f>
        <v>2022</v>
      </c>
      <c r="K17986" s="22">
        <f>MONTH(Actuals[[#This Row],[Date]])</f>
        <v>3</v>
      </c>
      <c r="L17986" s="12"/>
    </row>
    <row r="17987" spans="1:12" x14ac:dyDescent="0.3">
      <c r="A17987">
        <v>8</v>
      </c>
      <c r="B17987">
        <v>4368</v>
      </c>
      <c r="C17987">
        <v>2</v>
      </c>
      <c r="D17987">
        <v>71000</v>
      </c>
      <c r="E17987" s="46">
        <v>44654</v>
      </c>
      <c r="F17987">
        <v>-54.11</v>
      </c>
      <c r="I17987" t="str">
        <f>INDEX(LedgerMapping[[#All],[Level 3]],MATCH(Actuals[[#This Row],[Sub Ledger]],LedgerMapping[[#All],[Sub Ledger]],0))</f>
        <v>Indirect Labour</v>
      </c>
      <c r="J17987" s="22">
        <f>YEAR(Actuals[[#This Row],[Date]])</f>
        <v>2022</v>
      </c>
      <c r="K17987" s="22">
        <f>MONTH(Actuals[[#This Row],[Date]])</f>
        <v>4</v>
      </c>
      <c r="L17987" s="12"/>
    </row>
    <row r="17988" spans="1:12" x14ac:dyDescent="0.3">
      <c r="A17988">
        <v>8</v>
      </c>
      <c r="B17988">
        <v>5491</v>
      </c>
      <c r="C17988">
        <v>2</v>
      </c>
      <c r="D17988">
        <v>71000</v>
      </c>
      <c r="E17988" s="46">
        <v>44685</v>
      </c>
      <c r="F17988">
        <v>-38.96</v>
      </c>
      <c r="I17988" t="str">
        <f>INDEX(LedgerMapping[[#All],[Level 3]],MATCH(Actuals[[#This Row],[Sub Ledger]],LedgerMapping[[#All],[Sub Ledger]],0))</f>
        <v>Indirect Labour</v>
      </c>
      <c r="J17988" s="22">
        <f>YEAR(Actuals[[#This Row],[Date]])</f>
        <v>2022</v>
      </c>
      <c r="K17988" s="22">
        <f>MONTH(Actuals[[#This Row],[Date]])</f>
        <v>5</v>
      </c>
      <c r="L17988" s="12"/>
    </row>
    <row r="17989" spans="1:12" x14ac:dyDescent="0.3">
      <c r="A17989">
        <v>8</v>
      </c>
      <c r="B17989">
        <v>6616</v>
      </c>
      <c r="C17989">
        <v>2</v>
      </c>
      <c r="D17989">
        <v>71000</v>
      </c>
      <c r="E17989" s="46">
        <v>44715</v>
      </c>
      <c r="F17989">
        <v>-37.450000000000003</v>
      </c>
      <c r="I17989" t="str">
        <f>INDEX(LedgerMapping[[#All],[Level 3]],MATCH(Actuals[[#This Row],[Sub Ledger]],LedgerMapping[[#All],[Sub Ledger]],0))</f>
        <v>Indirect Labour</v>
      </c>
      <c r="J17989" s="22">
        <f>YEAR(Actuals[[#This Row],[Date]])</f>
        <v>2022</v>
      </c>
      <c r="K17989" s="22">
        <f>MONTH(Actuals[[#This Row],[Date]])</f>
        <v>6</v>
      </c>
      <c r="L17989" s="12"/>
    </row>
    <row r="17990" spans="1:12" x14ac:dyDescent="0.3">
      <c r="A17990">
        <v>8</v>
      </c>
      <c r="B17990">
        <v>7736</v>
      </c>
      <c r="C17990">
        <v>2</v>
      </c>
      <c r="D17990">
        <v>71000</v>
      </c>
      <c r="E17990" s="46">
        <v>44746</v>
      </c>
      <c r="F17990">
        <v>-23.81</v>
      </c>
      <c r="I17990" t="str">
        <f>INDEX(LedgerMapping[[#All],[Level 3]],MATCH(Actuals[[#This Row],[Sub Ledger]],LedgerMapping[[#All],[Sub Ledger]],0))</f>
        <v>Indirect Labour</v>
      </c>
      <c r="J17990" s="22">
        <f>YEAR(Actuals[[#This Row],[Date]])</f>
        <v>2022</v>
      </c>
      <c r="K17990" s="22">
        <f>MONTH(Actuals[[#This Row],[Date]])</f>
        <v>7</v>
      </c>
      <c r="L17990" s="12"/>
    </row>
    <row r="17991" spans="1:12" x14ac:dyDescent="0.3">
      <c r="A17991">
        <v>8</v>
      </c>
      <c r="B17991">
        <v>8860</v>
      </c>
      <c r="C17991">
        <v>2</v>
      </c>
      <c r="D17991">
        <v>71000</v>
      </c>
      <c r="E17991" s="46">
        <v>44777</v>
      </c>
      <c r="F17991">
        <v>-61.69</v>
      </c>
      <c r="I17991" t="str">
        <f>INDEX(LedgerMapping[[#All],[Level 3]],MATCH(Actuals[[#This Row],[Sub Ledger]],LedgerMapping[[#All],[Sub Ledger]],0))</f>
        <v>Indirect Labour</v>
      </c>
      <c r="J17991" s="22">
        <f>YEAR(Actuals[[#This Row],[Date]])</f>
        <v>2022</v>
      </c>
      <c r="K17991" s="22">
        <f>MONTH(Actuals[[#This Row],[Date]])</f>
        <v>8</v>
      </c>
      <c r="L17991" s="12"/>
    </row>
    <row r="17992" spans="1:12" x14ac:dyDescent="0.3">
      <c r="A17992">
        <v>8</v>
      </c>
      <c r="B17992">
        <v>9975</v>
      </c>
      <c r="C17992">
        <v>2</v>
      </c>
      <c r="D17992">
        <v>71000</v>
      </c>
      <c r="E17992" s="46">
        <v>44805</v>
      </c>
      <c r="F17992">
        <v>-54.11</v>
      </c>
      <c r="I17992" t="str">
        <f>INDEX(LedgerMapping[[#All],[Level 3]],MATCH(Actuals[[#This Row],[Sub Ledger]],LedgerMapping[[#All],[Sub Ledger]],0))</f>
        <v>Indirect Labour</v>
      </c>
      <c r="J17992" s="22">
        <f>YEAR(Actuals[[#This Row],[Date]])</f>
        <v>2022</v>
      </c>
      <c r="K17992" s="22">
        <f>MONTH(Actuals[[#This Row],[Date]])</f>
        <v>9</v>
      </c>
      <c r="L17992" s="12"/>
    </row>
    <row r="17993" spans="1:12" x14ac:dyDescent="0.3">
      <c r="A17993">
        <v>8</v>
      </c>
      <c r="B17993">
        <v>11093</v>
      </c>
      <c r="C17993">
        <v>2</v>
      </c>
      <c r="D17993">
        <v>71000</v>
      </c>
      <c r="E17993" s="46">
        <v>44836</v>
      </c>
      <c r="F17993">
        <v>-48.05</v>
      </c>
      <c r="I17993" t="str">
        <f>INDEX(LedgerMapping[[#All],[Level 3]],MATCH(Actuals[[#This Row],[Sub Ledger]],LedgerMapping[[#All],[Sub Ledger]],0))</f>
        <v>Indirect Labour</v>
      </c>
      <c r="J17993" s="22">
        <f>YEAR(Actuals[[#This Row],[Date]])</f>
        <v>2022</v>
      </c>
      <c r="K17993" s="22">
        <f>MONTH(Actuals[[#This Row],[Date]])</f>
        <v>10</v>
      </c>
      <c r="L17993" s="12"/>
    </row>
    <row r="17994" spans="1:12" x14ac:dyDescent="0.3">
      <c r="A17994">
        <v>8</v>
      </c>
      <c r="B17994">
        <v>12219</v>
      </c>
      <c r="C17994">
        <v>2</v>
      </c>
      <c r="D17994">
        <v>71000</v>
      </c>
      <c r="E17994" s="46">
        <v>44866</v>
      </c>
      <c r="F17994">
        <v>-54.11</v>
      </c>
      <c r="I17994" t="str">
        <f>INDEX(LedgerMapping[[#All],[Level 3]],MATCH(Actuals[[#This Row],[Sub Ledger]],LedgerMapping[[#All],[Sub Ledger]],0))</f>
        <v>Indirect Labour</v>
      </c>
      <c r="J17994" s="22">
        <f>YEAR(Actuals[[#This Row],[Date]])</f>
        <v>2022</v>
      </c>
      <c r="K17994" s="22">
        <f>MONTH(Actuals[[#This Row],[Date]])</f>
        <v>11</v>
      </c>
      <c r="L17994" s="12"/>
    </row>
    <row r="17995" spans="1:12" x14ac:dyDescent="0.3">
      <c r="A17995">
        <v>8</v>
      </c>
      <c r="B17995">
        <v>13348</v>
      </c>
      <c r="C17995">
        <v>2</v>
      </c>
      <c r="D17995">
        <v>71000</v>
      </c>
      <c r="E17995" s="46">
        <v>44897</v>
      </c>
      <c r="F17995">
        <v>-55.63</v>
      </c>
      <c r="I17995" t="str">
        <f>INDEX(LedgerMapping[[#All],[Level 3]],MATCH(Actuals[[#This Row],[Sub Ledger]],LedgerMapping[[#All],[Sub Ledger]],0))</f>
        <v>Indirect Labour</v>
      </c>
      <c r="J17995" s="22">
        <f>YEAR(Actuals[[#This Row],[Date]])</f>
        <v>2022</v>
      </c>
      <c r="K17995" s="22">
        <f>MONTH(Actuals[[#This Row],[Date]])</f>
        <v>12</v>
      </c>
      <c r="L17995" s="12"/>
    </row>
    <row r="17996" spans="1:12" x14ac:dyDescent="0.3">
      <c r="A17996">
        <v>8</v>
      </c>
      <c r="B17996">
        <v>14132</v>
      </c>
      <c r="C17996">
        <v>2</v>
      </c>
      <c r="D17996">
        <v>71000</v>
      </c>
      <c r="E17996" s="46">
        <v>44927</v>
      </c>
      <c r="F17996">
        <v>-79.87</v>
      </c>
      <c r="I17996" t="str">
        <f>INDEX(LedgerMapping[[#All],[Level 3]],MATCH(Actuals[[#This Row],[Sub Ledger]],LedgerMapping[[#All],[Sub Ledger]],0))</f>
        <v>Indirect Labour</v>
      </c>
      <c r="J17996" s="22">
        <f>YEAR(Actuals[[#This Row],[Date]])</f>
        <v>2023</v>
      </c>
      <c r="K17996" s="22">
        <f>MONTH(Actuals[[#This Row],[Date]])</f>
        <v>1</v>
      </c>
      <c r="L17996" s="12"/>
    </row>
    <row r="17997" spans="1:12" x14ac:dyDescent="0.3">
      <c r="A17997">
        <v>8</v>
      </c>
      <c r="B17997">
        <v>15136</v>
      </c>
      <c r="C17997">
        <v>2</v>
      </c>
      <c r="D17997">
        <v>71000</v>
      </c>
      <c r="E17997" s="46">
        <v>44958</v>
      </c>
      <c r="F17997">
        <v>-55.63</v>
      </c>
      <c r="I17997" t="str">
        <f>INDEX(LedgerMapping[[#All],[Level 3]],MATCH(Actuals[[#This Row],[Sub Ledger]],LedgerMapping[[#All],[Sub Ledger]],0))</f>
        <v>Indirect Labour</v>
      </c>
      <c r="J17997" s="22">
        <f>YEAR(Actuals[[#This Row],[Date]])</f>
        <v>2023</v>
      </c>
      <c r="K17997" s="22">
        <f>MONTH(Actuals[[#This Row],[Date]])</f>
        <v>2</v>
      </c>
      <c r="L17997" s="12"/>
    </row>
    <row r="17998" spans="1:12" x14ac:dyDescent="0.3">
      <c r="A17998">
        <v>8</v>
      </c>
      <c r="B17998">
        <v>16116</v>
      </c>
      <c r="C17998">
        <v>2</v>
      </c>
      <c r="D17998">
        <v>71000</v>
      </c>
      <c r="E17998" s="46">
        <v>44988</v>
      </c>
      <c r="F17998">
        <v>-99.57</v>
      </c>
      <c r="I17998" t="str">
        <f>INDEX(LedgerMapping[[#All],[Level 3]],MATCH(Actuals[[#This Row],[Sub Ledger]],LedgerMapping[[#All],[Sub Ledger]],0))</f>
        <v>Indirect Labour</v>
      </c>
      <c r="J17998" s="22">
        <f>YEAR(Actuals[[#This Row],[Date]])</f>
        <v>2023</v>
      </c>
      <c r="K17998" s="22">
        <f>MONTH(Actuals[[#This Row],[Date]])</f>
        <v>3</v>
      </c>
      <c r="L17998" s="12"/>
    </row>
    <row r="17999" spans="1:12" x14ac:dyDescent="0.3">
      <c r="A17999">
        <v>8</v>
      </c>
      <c r="B17999">
        <v>17148</v>
      </c>
      <c r="C17999">
        <v>2</v>
      </c>
      <c r="D17999">
        <v>71000</v>
      </c>
      <c r="E17999" s="46">
        <v>45018</v>
      </c>
      <c r="F17999">
        <v>-55.63</v>
      </c>
      <c r="I17999" t="str">
        <f>INDEX(LedgerMapping[[#All],[Level 3]],MATCH(Actuals[[#This Row],[Sub Ledger]],LedgerMapping[[#All],[Sub Ledger]],0))</f>
        <v>Indirect Labour</v>
      </c>
      <c r="J17999" s="22">
        <f>YEAR(Actuals[[#This Row],[Date]])</f>
        <v>2023</v>
      </c>
      <c r="K17999" s="22">
        <f>MONTH(Actuals[[#This Row],[Date]])</f>
        <v>4</v>
      </c>
      <c r="L17999" s="12"/>
    </row>
    <row r="18000" spans="1:12" x14ac:dyDescent="0.3">
      <c r="A18000">
        <v>8</v>
      </c>
      <c r="B18000">
        <v>18178</v>
      </c>
      <c r="C18000">
        <v>2</v>
      </c>
      <c r="D18000">
        <v>71000</v>
      </c>
      <c r="E18000" s="46">
        <v>45049</v>
      </c>
      <c r="F18000">
        <v>-70.78</v>
      </c>
      <c r="I18000" t="str">
        <f>INDEX(LedgerMapping[[#All],[Level 3]],MATCH(Actuals[[#This Row],[Sub Ledger]],LedgerMapping[[#All],[Sub Ledger]],0))</f>
        <v>Indirect Labour</v>
      </c>
      <c r="J18000" s="22">
        <f>YEAR(Actuals[[#This Row],[Date]])</f>
        <v>2023</v>
      </c>
      <c r="K18000" s="22">
        <f>MONTH(Actuals[[#This Row],[Date]])</f>
        <v>5</v>
      </c>
      <c r="L18000" s="12"/>
    </row>
    <row r="18001" spans="1:12" x14ac:dyDescent="0.3">
      <c r="A18001">
        <v>8</v>
      </c>
      <c r="B18001">
        <v>19182</v>
      </c>
      <c r="C18001">
        <v>2</v>
      </c>
      <c r="D18001">
        <v>71000</v>
      </c>
      <c r="E18001" s="46">
        <v>45079</v>
      </c>
      <c r="F18001">
        <v>-95.02</v>
      </c>
      <c r="I18001" t="str">
        <f>INDEX(LedgerMapping[[#All],[Level 3]],MATCH(Actuals[[#This Row],[Sub Ledger]],LedgerMapping[[#All],[Sub Ledger]],0))</f>
        <v>Indirect Labour</v>
      </c>
      <c r="J18001" s="22">
        <f>YEAR(Actuals[[#This Row],[Date]])</f>
        <v>2023</v>
      </c>
      <c r="K18001" s="22">
        <f>MONTH(Actuals[[#This Row],[Date]])</f>
        <v>6</v>
      </c>
      <c r="L18001" s="12"/>
    </row>
    <row r="18002" spans="1:12" x14ac:dyDescent="0.3">
      <c r="A18002">
        <v>8</v>
      </c>
      <c r="B18002">
        <v>20211</v>
      </c>
      <c r="C18002">
        <v>2</v>
      </c>
      <c r="D18002">
        <v>71000</v>
      </c>
      <c r="E18002" s="46">
        <v>45110</v>
      </c>
      <c r="F18002">
        <v>-107.14</v>
      </c>
      <c r="I18002" t="str">
        <f>INDEX(LedgerMapping[[#All],[Level 3]],MATCH(Actuals[[#This Row],[Sub Ledger]],LedgerMapping[[#All],[Sub Ledger]],0))</f>
        <v>Indirect Labour</v>
      </c>
      <c r="J18002" s="22">
        <f>YEAR(Actuals[[#This Row],[Date]])</f>
        <v>2023</v>
      </c>
      <c r="K18002" s="22">
        <f>MONTH(Actuals[[#This Row],[Date]])</f>
        <v>7</v>
      </c>
      <c r="L18002" s="12"/>
    </row>
    <row r="18003" spans="1:12" x14ac:dyDescent="0.3">
      <c r="A18003">
        <v>8</v>
      </c>
      <c r="B18003">
        <v>21238</v>
      </c>
      <c r="C18003">
        <v>2</v>
      </c>
      <c r="D18003">
        <v>71000</v>
      </c>
      <c r="E18003" s="46">
        <v>45141</v>
      </c>
      <c r="F18003">
        <v>-79.87</v>
      </c>
      <c r="I18003" t="str">
        <f>INDEX(LedgerMapping[[#All],[Level 3]],MATCH(Actuals[[#This Row],[Sub Ledger]],LedgerMapping[[#All],[Sub Ledger]],0))</f>
        <v>Indirect Labour</v>
      </c>
      <c r="J18003" s="22">
        <f>YEAR(Actuals[[#This Row],[Date]])</f>
        <v>2023</v>
      </c>
      <c r="K18003" s="22">
        <f>MONTH(Actuals[[#This Row],[Date]])</f>
        <v>8</v>
      </c>
      <c r="L18003" s="12"/>
    </row>
    <row r="18004" spans="1:12" x14ac:dyDescent="0.3">
      <c r="A18004">
        <v>8</v>
      </c>
      <c r="B18004">
        <v>22242</v>
      </c>
      <c r="C18004">
        <v>2</v>
      </c>
      <c r="D18004">
        <v>71000</v>
      </c>
      <c r="E18004" s="46">
        <v>45169</v>
      </c>
      <c r="F18004">
        <v>-88.96</v>
      </c>
      <c r="I18004" t="str">
        <f>INDEX(LedgerMapping[[#All],[Level 3]],MATCH(Actuals[[#This Row],[Sub Ledger]],LedgerMapping[[#All],[Sub Ledger]],0))</f>
        <v>Indirect Labour</v>
      </c>
      <c r="J18004" s="22">
        <f>YEAR(Actuals[[#This Row],[Date]])</f>
        <v>2023</v>
      </c>
      <c r="K18004" s="22">
        <f>MONTH(Actuals[[#This Row],[Date]])</f>
        <v>8</v>
      </c>
      <c r="L18004" s="12"/>
    </row>
    <row r="18005" spans="1:12" x14ac:dyDescent="0.3">
      <c r="A18005">
        <v>8</v>
      </c>
      <c r="B18005">
        <v>23219</v>
      </c>
      <c r="C18005">
        <v>2</v>
      </c>
      <c r="D18005">
        <v>71000</v>
      </c>
      <c r="E18005" s="46">
        <v>45200</v>
      </c>
      <c r="F18005">
        <v>-70.78</v>
      </c>
      <c r="I18005" t="str">
        <f>INDEX(LedgerMapping[[#All],[Level 3]],MATCH(Actuals[[#This Row],[Sub Ledger]],LedgerMapping[[#All],[Sub Ledger]],0))</f>
        <v>Indirect Labour</v>
      </c>
      <c r="J18005" s="22">
        <f>YEAR(Actuals[[#This Row],[Date]])</f>
        <v>2023</v>
      </c>
      <c r="K18005" s="22">
        <f>MONTH(Actuals[[#This Row],[Date]])</f>
        <v>10</v>
      </c>
      <c r="L18005" s="12"/>
    </row>
    <row r="18006" spans="1:12" x14ac:dyDescent="0.3">
      <c r="A18006">
        <v>8</v>
      </c>
      <c r="B18006">
        <v>24222</v>
      </c>
      <c r="C18006">
        <v>2</v>
      </c>
      <c r="D18006">
        <v>71000</v>
      </c>
      <c r="E18006" s="46">
        <v>45230</v>
      </c>
      <c r="F18006">
        <v>-99.57</v>
      </c>
      <c r="I18006" t="str">
        <f>INDEX(LedgerMapping[[#All],[Level 3]],MATCH(Actuals[[#This Row],[Sub Ledger]],LedgerMapping[[#All],[Sub Ledger]],0))</f>
        <v>Indirect Labour</v>
      </c>
      <c r="J18006" s="22">
        <f>YEAR(Actuals[[#This Row],[Date]])</f>
        <v>2023</v>
      </c>
      <c r="K18006" s="22">
        <f>MONTH(Actuals[[#This Row],[Date]])</f>
        <v>10</v>
      </c>
      <c r="L18006" s="12"/>
    </row>
    <row r="18007" spans="1:12" x14ac:dyDescent="0.3">
      <c r="A18007">
        <v>8</v>
      </c>
      <c r="B18007">
        <v>25253</v>
      </c>
      <c r="C18007">
        <v>2</v>
      </c>
      <c r="D18007">
        <v>71000</v>
      </c>
      <c r="E18007" s="46">
        <v>45261</v>
      </c>
      <c r="F18007">
        <v>-69.260000000000005</v>
      </c>
      <c r="I18007" t="str">
        <f>INDEX(LedgerMapping[[#All],[Level 3]],MATCH(Actuals[[#This Row],[Sub Ledger]],LedgerMapping[[#All],[Sub Ledger]],0))</f>
        <v>Indirect Labour</v>
      </c>
      <c r="J18007" s="22">
        <f>YEAR(Actuals[[#This Row],[Date]])</f>
        <v>2023</v>
      </c>
      <c r="K18007" s="22">
        <f>MONTH(Actuals[[#This Row],[Date]])</f>
        <v>12</v>
      </c>
      <c r="L18007" s="12"/>
    </row>
    <row r="18008" spans="1:12" x14ac:dyDescent="0.3">
      <c r="A18008">
        <v>8</v>
      </c>
      <c r="B18008">
        <v>26323</v>
      </c>
      <c r="C18008">
        <v>2</v>
      </c>
      <c r="D18008">
        <v>71000</v>
      </c>
      <c r="E18008" s="46">
        <v>45291</v>
      </c>
      <c r="F18008">
        <v>-82.9</v>
      </c>
      <c r="I18008" t="str">
        <f>INDEX(LedgerMapping[[#All],[Level 3]],MATCH(Actuals[[#This Row],[Sub Ledger]],LedgerMapping[[#All],[Sub Ledger]],0))</f>
        <v>Indirect Labour</v>
      </c>
      <c r="J18008" s="22">
        <f>YEAR(Actuals[[#This Row],[Date]])</f>
        <v>2023</v>
      </c>
      <c r="K18008" s="22">
        <f>MONTH(Actuals[[#This Row],[Date]])</f>
        <v>12</v>
      </c>
      <c r="L18008" s="12"/>
    </row>
    <row r="18009" spans="1:12" x14ac:dyDescent="0.3">
      <c r="A18009">
        <v>8</v>
      </c>
      <c r="B18009">
        <v>27448</v>
      </c>
      <c r="C18009">
        <v>2</v>
      </c>
      <c r="D18009">
        <v>71000</v>
      </c>
      <c r="E18009" s="46">
        <v>45322</v>
      </c>
      <c r="F18009">
        <v>-95.02</v>
      </c>
      <c r="I18009" t="str">
        <f>INDEX(LedgerMapping[[#All],[Level 3]],MATCH(Actuals[[#This Row],[Sub Ledger]],LedgerMapping[[#All],[Sub Ledger]],0))</f>
        <v>Indirect Labour</v>
      </c>
      <c r="J18009" s="22">
        <f>YEAR(Actuals[[#This Row],[Date]])</f>
        <v>2024</v>
      </c>
      <c r="K18009" s="22">
        <f>MONTH(Actuals[[#This Row],[Date]])</f>
        <v>1</v>
      </c>
      <c r="L18009" s="12"/>
    </row>
    <row r="18010" spans="1:12" x14ac:dyDescent="0.3">
      <c r="A18010">
        <v>8</v>
      </c>
      <c r="B18010">
        <v>28600</v>
      </c>
      <c r="C18010">
        <v>2</v>
      </c>
      <c r="D18010">
        <v>71000</v>
      </c>
      <c r="E18010" s="46">
        <v>45354</v>
      </c>
      <c r="F18010">
        <v>-110.17</v>
      </c>
      <c r="I18010" t="str">
        <f>INDEX(LedgerMapping[[#All],[Level 3]],MATCH(Actuals[[#This Row],[Sub Ledger]],LedgerMapping[[#All],[Sub Ledger]],0))</f>
        <v>Indirect Labour</v>
      </c>
      <c r="J18010" s="22">
        <f>YEAR(Actuals[[#This Row],[Date]])</f>
        <v>2024</v>
      </c>
      <c r="K18010" s="22">
        <f>MONTH(Actuals[[#This Row],[Date]])</f>
        <v>3</v>
      </c>
      <c r="L18010" s="12"/>
    </row>
    <row r="18011" spans="1:12" x14ac:dyDescent="0.3">
      <c r="A18011">
        <v>8</v>
      </c>
      <c r="B18011">
        <v>29754</v>
      </c>
      <c r="C18011">
        <v>2</v>
      </c>
      <c r="D18011">
        <v>71000</v>
      </c>
      <c r="E18011" s="46">
        <v>45384</v>
      </c>
      <c r="F18011">
        <v>-82.9</v>
      </c>
      <c r="I18011" t="str">
        <f>INDEX(LedgerMapping[[#All],[Level 3]],MATCH(Actuals[[#This Row],[Sub Ledger]],LedgerMapping[[#All],[Sub Ledger]],0))</f>
        <v>Indirect Labour</v>
      </c>
      <c r="J18011" s="22">
        <f>YEAR(Actuals[[#This Row],[Date]])</f>
        <v>2024</v>
      </c>
      <c r="K18011" s="22">
        <f>MONTH(Actuals[[#This Row],[Date]])</f>
        <v>4</v>
      </c>
      <c r="L18011" s="12"/>
    </row>
    <row r="18012" spans="1:12" x14ac:dyDescent="0.3">
      <c r="A18012">
        <v>8</v>
      </c>
      <c r="B18012">
        <v>30880</v>
      </c>
      <c r="C18012">
        <v>2</v>
      </c>
      <c r="D18012">
        <v>71000</v>
      </c>
      <c r="E18012" s="46">
        <v>45415</v>
      </c>
      <c r="F18012">
        <v>-70.78</v>
      </c>
      <c r="I18012" t="str">
        <f>INDEX(LedgerMapping[[#All],[Level 3]],MATCH(Actuals[[#This Row],[Sub Ledger]],LedgerMapping[[#All],[Sub Ledger]],0))</f>
        <v>Indirect Labour</v>
      </c>
      <c r="J18012" s="22">
        <f>YEAR(Actuals[[#This Row],[Date]])</f>
        <v>2024</v>
      </c>
      <c r="K18012" s="22">
        <f>MONTH(Actuals[[#This Row],[Date]])</f>
        <v>5</v>
      </c>
      <c r="L18012" s="12"/>
    </row>
    <row r="18013" spans="1:12" x14ac:dyDescent="0.3">
      <c r="A18013">
        <v>8</v>
      </c>
      <c r="B18013">
        <v>32005</v>
      </c>
      <c r="C18013">
        <v>2</v>
      </c>
      <c r="D18013">
        <v>71000</v>
      </c>
      <c r="E18013" s="46">
        <v>45445</v>
      </c>
      <c r="F18013">
        <v>-82.9</v>
      </c>
      <c r="I18013" t="str">
        <f>INDEX(LedgerMapping[[#All],[Level 3]],MATCH(Actuals[[#This Row],[Sub Ledger]],LedgerMapping[[#All],[Sub Ledger]],0))</f>
        <v>Indirect Labour</v>
      </c>
      <c r="J18013" s="22">
        <f>YEAR(Actuals[[#This Row],[Date]])</f>
        <v>2024</v>
      </c>
      <c r="K18013" s="22">
        <f>MONTH(Actuals[[#This Row],[Date]])</f>
        <v>6</v>
      </c>
      <c r="L18013" s="12"/>
    </row>
    <row r="18014" spans="1:12" x14ac:dyDescent="0.3">
      <c r="A18014">
        <v>8</v>
      </c>
      <c r="B18014">
        <v>33129</v>
      </c>
      <c r="C18014">
        <v>2</v>
      </c>
      <c r="D18014">
        <v>71000</v>
      </c>
      <c r="E18014" s="46">
        <v>45476</v>
      </c>
      <c r="F18014">
        <v>-82.9</v>
      </c>
      <c r="I18014" t="str">
        <f>INDEX(LedgerMapping[[#All],[Level 3]],MATCH(Actuals[[#This Row],[Sub Ledger]],LedgerMapping[[#All],[Sub Ledger]],0))</f>
        <v>Indirect Labour</v>
      </c>
      <c r="J18014" s="22">
        <f>YEAR(Actuals[[#This Row],[Date]])</f>
        <v>2024</v>
      </c>
      <c r="K18014" s="22">
        <f>MONTH(Actuals[[#This Row],[Date]])</f>
        <v>7</v>
      </c>
      <c r="L18014" s="12"/>
    </row>
    <row r="18015" spans="1:12" x14ac:dyDescent="0.3">
      <c r="A18015">
        <v>8</v>
      </c>
      <c r="B18015">
        <v>34253</v>
      </c>
      <c r="C18015">
        <v>2</v>
      </c>
      <c r="D18015">
        <v>71000</v>
      </c>
      <c r="E18015" s="46">
        <v>45507</v>
      </c>
      <c r="F18015">
        <v>-126.84</v>
      </c>
      <c r="I18015" t="str">
        <f>INDEX(LedgerMapping[[#All],[Level 3]],MATCH(Actuals[[#This Row],[Sub Ledger]],LedgerMapping[[#All],[Sub Ledger]],0))</f>
        <v>Indirect Labour</v>
      </c>
      <c r="J18015" s="22">
        <f>YEAR(Actuals[[#This Row],[Date]])</f>
        <v>2024</v>
      </c>
      <c r="K18015" s="22">
        <f>MONTH(Actuals[[#This Row],[Date]])</f>
        <v>8</v>
      </c>
      <c r="L18015" s="12"/>
    </row>
    <row r="18016" spans="1:12" x14ac:dyDescent="0.3">
      <c r="A18016">
        <v>8</v>
      </c>
      <c r="B18016">
        <v>35405</v>
      </c>
      <c r="C18016">
        <v>2</v>
      </c>
      <c r="D18016">
        <v>71000</v>
      </c>
      <c r="E18016" s="46">
        <v>45536</v>
      </c>
      <c r="F18016">
        <v>-96.54</v>
      </c>
      <c r="I18016" t="str">
        <f>INDEX(LedgerMapping[[#All],[Level 3]],MATCH(Actuals[[#This Row],[Sub Ledger]],LedgerMapping[[#All],[Sub Ledger]],0))</f>
        <v>Indirect Labour</v>
      </c>
      <c r="J18016" s="22">
        <f>YEAR(Actuals[[#This Row],[Date]])</f>
        <v>2024</v>
      </c>
      <c r="K18016" s="22">
        <f>MONTH(Actuals[[#This Row],[Date]])</f>
        <v>9</v>
      </c>
      <c r="L18016" s="12"/>
    </row>
    <row r="18017" spans="1:12" x14ac:dyDescent="0.3">
      <c r="A18017">
        <v>8</v>
      </c>
      <c r="B18017">
        <v>36555</v>
      </c>
      <c r="C18017">
        <v>2</v>
      </c>
      <c r="D18017">
        <v>71000</v>
      </c>
      <c r="E18017" s="46">
        <v>45567</v>
      </c>
      <c r="F18017">
        <v>-107.14</v>
      </c>
      <c r="I18017" t="str">
        <f>INDEX(LedgerMapping[[#All],[Level 3]],MATCH(Actuals[[#This Row],[Sub Ledger]],LedgerMapping[[#All],[Sub Ledger]],0))</f>
        <v>Indirect Labour</v>
      </c>
      <c r="J18017" s="22">
        <f>YEAR(Actuals[[#This Row],[Date]])</f>
        <v>2024</v>
      </c>
      <c r="K18017" s="22">
        <f>MONTH(Actuals[[#This Row],[Date]])</f>
        <v>10</v>
      </c>
      <c r="L18017" s="12"/>
    </row>
    <row r="18018" spans="1:12" x14ac:dyDescent="0.3">
      <c r="A18018">
        <v>8</v>
      </c>
      <c r="B18018">
        <v>37704</v>
      </c>
      <c r="C18018">
        <v>2</v>
      </c>
      <c r="D18018">
        <v>71000</v>
      </c>
      <c r="E18018" s="46">
        <v>45597</v>
      </c>
      <c r="F18018">
        <v>-141.99</v>
      </c>
      <c r="I18018" t="str">
        <f>INDEX(LedgerMapping[[#All],[Level 3]],MATCH(Actuals[[#This Row],[Sub Ledger]],LedgerMapping[[#All],[Sub Ledger]],0))</f>
        <v>Indirect Labour</v>
      </c>
      <c r="J18018" s="22">
        <f>YEAR(Actuals[[#This Row],[Date]])</f>
        <v>2024</v>
      </c>
      <c r="K18018" s="22">
        <f>MONTH(Actuals[[#This Row],[Date]])</f>
        <v>11</v>
      </c>
      <c r="L18018" s="12"/>
    </row>
    <row r="18019" spans="1:12" x14ac:dyDescent="0.3">
      <c r="A18019">
        <v>8</v>
      </c>
      <c r="B18019">
        <v>38855</v>
      </c>
      <c r="C18019">
        <v>2</v>
      </c>
      <c r="D18019">
        <v>71000</v>
      </c>
      <c r="E18019" s="46">
        <v>45628</v>
      </c>
      <c r="F18019">
        <v>-82.9</v>
      </c>
      <c r="I18019" t="str">
        <f>INDEX(LedgerMapping[[#All],[Level 3]],MATCH(Actuals[[#This Row],[Sub Ledger]],LedgerMapping[[#All],[Sub Ledger]],0))</f>
        <v>Indirect Labour</v>
      </c>
      <c r="J18019" s="22">
        <f>YEAR(Actuals[[#This Row],[Date]])</f>
        <v>2024</v>
      </c>
      <c r="K18019" s="22">
        <f>MONTH(Actuals[[#This Row],[Date]])</f>
        <v>12</v>
      </c>
      <c r="L18019" s="12"/>
    </row>
    <row r="18020" spans="1:12" x14ac:dyDescent="0.3">
      <c r="A18020">
        <v>8</v>
      </c>
      <c r="B18020">
        <v>1009</v>
      </c>
      <c r="C18020">
        <v>2</v>
      </c>
      <c r="D18020">
        <v>73000</v>
      </c>
      <c r="E18020" s="46">
        <v>44562</v>
      </c>
      <c r="F18020">
        <v>-198.05</v>
      </c>
      <c r="I18020" t="str">
        <f>INDEX(LedgerMapping[[#All],[Level 3]],MATCH(Actuals[[#This Row],[Sub Ledger]],LedgerMapping[[#All],[Sub Ledger]],0))</f>
        <v>Administration</v>
      </c>
      <c r="J18020" s="22">
        <f>YEAR(Actuals[[#This Row],[Date]])</f>
        <v>2022</v>
      </c>
      <c r="K18020" s="22">
        <f>MONTH(Actuals[[#This Row],[Date]])</f>
        <v>1</v>
      </c>
      <c r="L18020" s="12"/>
    </row>
    <row r="18021" spans="1:12" x14ac:dyDescent="0.3">
      <c r="A18021">
        <v>8</v>
      </c>
      <c r="B18021">
        <v>2131</v>
      </c>
      <c r="C18021">
        <v>2</v>
      </c>
      <c r="D18021">
        <v>73000</v>
      </c>
      <c r="E18021" s="46">
        <v>44593</v>
      </c>
      <c r="F18021">
        <v>-292</v>
      </c>
      <c r="I18021" t="str">
        <f>INDEX(LedgerMapping[[#All],[Level 3]],MATCH(Actuals[[#This Row],[Sub Ledger]],LedgerMapping[[#All],[Sub Ledger]],0))</f>
        <v>Administration</v>
      </c>
      <c r="J18021" s="22">
        <f>YEAR(Actuals[[#This Row],[Date]])</f>
        <v>2022</v>
      </c>
      <c r="K18021" s="22">
        <f>MONTH(Actuals[[#This Row],[Date]])</f>
        <v>2</v>
      </c>
      <c r="L18021" s="12"/>
    </row>
    <row r="18022" spans="1:12" x14ac:dyDescent="0.3">
      <c r="A18022">
        <v>8</v>
      </c>
      <c r="B18022">
        <v>3249</v>
      </c>
      <c r="C18022">
        <v>2</v>
      </c>
      <c r="D18022">
        <v>73000</v>
      </c>
      <c r="E18022" s="46">
        <v>44624</v>
      </c>
      <c r="F18022">
        <v>-207.15</v>
      </c>
      <c r="I18022" t="str">
        <f>INDEX(LedgerMapping[[#All],[Level 3]],MATCH(Actuals[[#This Row],[Sub Ledger]],LedgerMapping[[#All],[Sub Ledger]],0))</f>
        <v>Administration</v>
      </c>
      <c r="J18022" s="22">
        <f>YEAR(Actuals[[#This Row],[Date]])</f>
        <v>2022</v>
      </c>
      <c r="K18022" s="22">
        <f>MONTH(Actuals[[#This Row],[Date]])</f>
        <v>3</v>
      </c>
      <c r="L18022" s="12"/>
    </row>
    <row r="18023" spans="1:12" x14ac:dyDescent="0.3">
      <c r="A18023">
        <v>8</v>
      </c>
      <c r="B18023">
        <v>4371</v>
      </c>
      <c r="C18023">
        <v>2</v>
      </c>
      <c r="D18023">
        <v>73000</v>
      </c>
      <c r="E18023" s="46">
        <v>44654</v>
      </c>
      <c r="F18023">
        <v>-325.33</v>
      </c>
      <c r="I18023" t="str">
        <f>INDEX(LedgerMapping[[#All],[Level 3]],MATCH(Actuals[[#This Row],[Sub Ledger]],LedgerMapping[[#All],[Sub Ledger]],0))</f>
        <v>Administration</v>
      </c>
      <c r="J18023" s="22">
        <f>YEAR(Actuals[[#This Row],[Date]])</f>
        <v>2022</v>
      </c>
      <c r="K18023" s="22">
        <f>MONTH(Actuals[[#This Row],[Date]])</f>
        <v>4</v>
      </c>
      <c r="L18023" s="12"/>
    </row>
    <row r="18024" spans="1:12" x14ac:dyDescent="0.3">
      <c r="A18024">
        <v>8</v>
      </c>
      <c r="B18024">
        <v>5493</v>
      </c>
      <c r="C18024">
        <v>2</v>
      </c>
      <c r="D18024">
        <v>73000</v>
      </c>
      <c r="E18024" s="46">
        <v>44685</v>
      </c>
      <c r="F18024">
        <v>-266.24</v>
      </c>
      <c r="I18024" t="str">
        <f>INDEX(LedgerMapping[[#All],[Level 3]],MATCH(Actuals[[#This Row],[Sub Ledger]],LedgerMapping[[#All],[Sub Ledger]],0))</f>
        <v>Administration</v>
      </c>
      <c r="J18024" s="22">
        <f>YEAR(Actuals[[#This Row],[Date]])</f>
        <v>2022</v>
      </c>
      <c r="K18024" s="22">
        <f>MONTH(Actuals[[#This Row],[Date]])</f>
        <v>5</v>
      </c>
      <c r="L18024" s="12"/>
    </row>
    <row r="18025" spans="1:12" x14ac:dyDescent="0.3">
      <c r="A18025">
        <v>8</v>
      </c>
      <c r="B18025">
        <v>6618</v>
      </c>
      <c r="C18025">
        <v>2</v>
      </c>
      <c r="D18025">
        <v>73000</v>
      </c>
      <c r="E18025" s="46">
        <v>44715</v>
      </c>
      <c r="F18025">
        <v>-252.6</v>
      </c>
      <c r="I18025" t="str">
        <f>INDEX(LedgerMapping[[#All],[Level 3]],MATCH(Actuals[[#This Row],[Sub Ledger]],LedgerMapping[[#All],[Sub Ledger]],0))</f>
        <v>Administration</v>
      </c>
      <c r="J18025" s="22">
        <f>YEAR(Actuals[[#This Row],[Date]])</f>
        <v>2022</v>
      </c>
      <c r="K18025" s="22">
        <f>MONTH(Actuals[[#This Row],[Date]])</f>
        <v>6</v>
      </c>
      <c r="L18025" s="12"/>
    </row>
    <row r="18026" spans="1:12" x14ac:dyDescent="0.3">
      <c r="A18026">
        <v>8</v>
      </c>
      <c r="B18026">
        <v>7739</v>
      </c>
      <c r="C18026">
        <v>2</v>
      </c>
      <c r="D18026">
        <v>73000</v>
      </c>
      <c r="E18026" s="46">
        <v>44746</v>
      </c>
      <c r="F18026">
        <v>-195.02</v>
      </c>
      <c r="I18026" t="str">
        <f>INDEX(LedgerMapping[[#All],[Level 3]],MATCH(Actuals[[#This Row],[Sub Ledger]],LedgerMapping[[#All],[Sub Ledger]],0))</f>
        <v>Administration</v>
      </c>
      <c r="J18026" s="22">
        <f>YEAR(Actuals[[#This Row],[Date]])</f>
        <v>2022</v>
      </c>
      <c r="K18026" s="22">
        <f>MONTH(Actuals[[#This Row],[Date]])</f>
        <v>7</v>
      </c>
      <c r="L18026" s="12"/>
    </row>
    <row r="18027" spans="1:12" x14ac:dyDescent="0.3">
      <c r="A18027">
        <v>8</v>
      </c>
      <c r="B18027">
        <v>8863</v>
      </c>
      <c r="C18027">
        <v>2</v>
      </c>
      <c r="D18027">
        <v>73000</v>
      </c>
      <c r="E18027" s="46">
        <v>44777</v>
      </c>
      <c r="F18027">
        <v>-220.78</v>
      </c>
      <c r="I18027" t="str">
        <f>INDEX(LedgerMapping[[#All],[Level 3]],MATCH(Actuals[[#This Row],[Sub Ledger]],LedgerMapping[[#All],[Sub Ledger]],0))</f>
        <v>Administration</v>
      </c>
      <c r="J18027" s="22">
        <f>YEAR(Actuals[[#This Row],[Date]])</f>
        <v>2022</v>
      </c>
      <c r="K18027" s="22">
        <f>MONTH(Actuals[[#This Row],[Date]])</f>
        <v>8</v>
      </c>
      <c r="L18027" s="12"/>
    </row>
    <row r="18028" spans="1:12" x14ac:dyDescent="0.3">
      <c r="A18028">
        <v>8</v>
      </c>
      <c r="B18028">
        <v>9977</v>
      </c>
      <c r="C18028">
        <v>2</v>
      </c>
      <c r="D18028">
        <v>73000</v>
      </c>
      <c r="E18028" s="46">
        <v>44805</v>
      </c>
      <c r="F18028">
        <v>-305.63</v>
      </c>
      <c r="I18028" t="str">
        <f>INDEX(LedgerMapping[[#All],[Level 3]],MATCH(Actuals[[#This Row],[Sub Ledger]],LedgerMapping[[#All],[Sub Ledger]],0))</f>
        <v>Administration</v>
      </c>
      <c r="J18028" s="22">
        <f>YEAR(Actuals[[#This Row],[Date]])</f>
        <v>2022</v>
      </c>
      <c r="K18028" s="22">
        <f>MONTH(Actuals[[#This Row],[Date]])</f>
        <v>9</v>
      </c>
      <c r="L18028" s="12"/>
    </row>
    <row r="18029" spans="1:12" x14ac:dyDescent="0.3">
      <c r="A18029">
        <v>8</v>
      </c>
      <c r="B18029">
        <v>11095</v>
      </c>
      <c r="C18029">
        <v>2</v>
      </c>
      <c r="D18029">
        <v>73000</v>
      </c>
      <c r="E18029" s="46">
        <v>44836</v>
      </c>
      <c r="F18029">
        <v>-220.78</v>
      </c>
      <c r="I18029" t="str">
        <f>INDEX(LedgerMapping[[#All],[Level 3]],MATCH(Actuals[[#This Row],[Sub Ledger]],LedgerMapping[[#All],[Sub Ledger]],0))</f>
        <v>Administration</v>
      </c>
      <c r="J18029" s="22">
        <f>YEAR(Actuals[[#This Row],[Date]])</f>
        <v>2022</v>
      </c>
      <c r="K18029" s="22">
        <f>MONTH(Actuals[[#This Row],[Date]])</f>
        <v>10</v>
      </c>
      <c r="L18029" s="12"/>
    </row>
    <row r="18030" spans="1:12" x14ac:dyDescent="0.3">
      <c r="A18030">
        <v>8</v>
      </c>
      <c r="B18030">
        <v>12220</v>
      </c>
      <c r="C18030">
        <v>2</v>
      </c>
      <c r="D18030">
        <v>73000</v>
      </c>
      <c r="E18030" s="46">
        <v>44866</v>
      </c>
      <c r="F18030">
        <v>-207.15</v>
      </c>
      <c r="I18030" t="str">
        <f>INDEX(LedgerMapping[[#All],[Level 3]],MATCH(Actuals[[#This Row],[Sub Ledger]],LedgerMapping[[#All],[Sub Ledger]],0))</f>
        <v>Administration</v>
      </c>
      <c r="J18030" s="22">
        <f>YEAR(Actuals[[#This Row],[Date]])</f>
        <v>2022</v>
      </c>
      <c r="K18030" s="22">
        <f>MONTH(Actuals[[#This Row],[Date]])</f>
        <v>11</v>
      </c>
      <c r="L18030" s="12"/>
    </row>
    <row r="18031" spans="1:12" x14ac:dyDescent="0.3">
      <c r="A18031">
        <v>8</v>
      </c>
      <c r="B18031">
        <v>13351</v>
      </c>
      <c r="C18031">
        <v>2</v>
      </c>
      <c r="D18031">
        <v>73000</v>
      </c>
      <c r="E18031" s="46">
        <v>44897</v>
      </c>
      <c r="F18031">
        <v>-245.03</v>
      </c>
      <c r="I18031" t="str">
        <f>INDEX(LedgerMapping[[#All],[Level 3]],MATCH(Actuals[[#This Row],[Sub Ledger]],LedgerMapping[[#All],[Sub Ledger]],0))</f>
        <v>Administration</v>
      </c>
      <c r="J18031" s="22">
        <f>YEAR(Actuals[[#This Row],[Date]])</f>
        <v>2022</v>
      </c>
      <c r="K18031" s="22">
        <f>MONTH(Actuals[[#This Row],[Date]])</f>
        <v>12</v>
      </c>
      <c r="L18031" s="12"/>
    </row>
    <row r="18032" spans="1:12" x14ac:dyDescent="0.3">
      <c r="A18032">
        <v>8</v>
      </c>
      <c r="B18032">
        <v>14133</v>
      </c>
      <c r="C18032">
        <v>2</v>
      </c>
      <c r="D18032">
        <v>73000</v>
      </c>
      <c r="E18032" s="46">
        <v>44927</v>
      </c>
      <c r="F18032">
        <v>-316.24</v>
      </c>
      <c r="I18032" t="str">
        <f>INDEX(LedgerMapping[[#All],[Level 3]],MATCH(Actuals[[#This Row],[Sub Ledger]],LedgerMapping[[#All],[Sub Ledger]],0))</f>
        <v>Administration</v>
      </c>
      <c r="J18032" s="22">
        <f>YEAR(Actuals[[#This Row],[Date]])</f>
        <v>2023</v>
      </c>
      <c r="K18032" s="22">
        <f>MONTH(Actuals[[#This Row],[Date]])</f>
        <v>1</v>
      </c>
      <c r="L18032" s="12"/>
    </row>
    <row r="18033" spans="1:12" x14ac:dyDescent="0.3">
      <c r="A18033">
        <v>8</v>
      </c>
      <c r="B18033">
        <v>15137</v>
      </c>
      <c r="C18033">
        <v>2</v>
      </c>
      <c r="D18033">
        <v>73000</v>
      </c>
      <c r="E18033" s="46">
        <v>44958</v>
      </c>
      <c r="F18033">
        <v>-252.6</v>
      </c>
      <c r="I18033" t="str">
        <f>INDEX(LedgerMapping[[#All],[Level 3]],MATCH(Actuals[[#This Row],[Sub Ledger]],LedgerMapping[[#All],[Sub Ledger]],0))</f>
        <v>Administration</v>
      </c>
      <c r="J18033" s="22">
        <f>YEAR(Actuals[[#This Row],[Date]])</f>
        <v>2023</v>
      </c>
      <c r="K18033" s="22">
        <f>MONTH(Actuals[[#This Row],[Date]])</f>
        <v>2</v>
      </c>
      <c r="L18033" s="12"/>
    </row>
    <row r="18034" spans="1:12" x14ac:dyDescent="0.3">
      <c r="A18034">
        <v>8</v>
      </c>
      <c r="B18034">
        <v>16117</v>
      </c>
      <c r="C18034">
        <v>2</v>
      </c>
      <c r="D18034">
        <v>73000</v>
      </c>
      <c r="E18034" s="46">
        <v>44988</v>
      </c>
      <c r="F18034">
        <v>-395.03</v>
      </c>
      <c r="I18034" t="str">
        <f>INDEX(LedgerMapping[[#All],[Level 3]],MATCH(Actuals[[#This Row],[Sub Ledger]],LedgerMapping[[#All],[Sub Ledger]],0))</f>
        <v>Administration</v>
      </c>
      <c r="J18034" s="22">
        <f>YEAR(Actuals[[#This Row],[Date]])</f>
        <v>2023</v>
      </c>
      <c r="K18034" s="22">
        <f>MONTH(Actuals[[#This Row],[Date]])</f>
        <v>3</v>
      </c>
      <c r="L18034" s="12"/>
    </row>
    <row r="18035" spans="1:12" x14ac:dyDescent="0.3">
      <c r="A18035">
        <v>8</v>
      </c>
      <c r="B18035">
        <v>17149</v>
      </c>
      <c r="C18035">
        <v>2</v>
      </c>
      <c r="D18035">
        <v>73000</v>
      </c>
      <c r="E18035" s="46">
        <v>45018</v>
      </c>
      <c r="F18035">
        <v>-245.03</v>
      </c>
      <c r="I18035" t="str">
        <f>INDEX(LedgerMapping[[#All],[Level 3]],MATCH(Actuals[[#This Row],[Sub Ledger]],LedgerMapping[[#All],[Sub Ledger]],0))</f>
        <v>Administration</v>
      </c>
      <c r="J18035" s="22">
        <f>YEAR(Actuals[[#This Row],[Date]])</f>
        <v>2023</v>
      </c>
      <c r="K18035" s="22">
        <f>MONTH(Actuals[[#This Row],[Date]])</f>
        <v>4</v>
      </c>
      <c r="L18035" s="12"/>
    </row>
    <row r="18036" spans="1:12" x14ac:dyDescent="0.3">
      <c r="A18036">
        <v>8</v>
      </c>
      <c r="B18036">
        <v>18179</v>
      </c>
      <c r="C18036">
        <v>2</v>
      </c>
      <c r="D18036">
        <v>73000</v>
      </c>
      <c r="E18036" s="46">
        <v>45049</v>
      </c>
      <c r="F18036">
        <v>-284.42</v>
      </c>
      <c r="I18036" t="str">
        <f>INDEX(LedgerMapping[[#All],[Level 3]],MATCH(Actuals[[#This Row],[Sub Ledger]],LedgerMapping[[#All],[Sub Ledger]],0))</f>
        <v>Administration</v>
      </c>
      <c r="J18036" s="22">
        <f>YEAR(Actuals[[#This Row],[Date]])</f>
        <v>2023</v>
      </c>
      <c r="K18036" s="22">
        <f>MONTH(Actuals[[#This Row],[Date]])</f>
        <v>5</v>
      </c>
      <c r="L18036" s="12"/>
    </row>
    <row r="18037" spans="1:12" x14ac:dyDescent="0.3">
      <c r="A18037">
        <v>8</v>
      </c>
      <c r="B18037">
        <v>19183</v>
      </c>
      <c r="C18037">
        <v>2</v>
      </c>
      <c r="D18037">
        <v>73000</v>
      </c>
      <c r="E18037" s="46">
        <v>45079</v>
      </c>
      <c r="F18037">
        <v>-390.48</v>
      </c>
      <c r="I18037" t="str">
        <f>INDEX(LedgerMapping[[#All],[Level 3]],MATCH(Actuals[[#This Row],[Sub Ledger]],LedgerMapping[[#All],[Sub Ledger]],0))</f>
        <v>Administration</v>
      </c>
      <c r="J18037" s="22">
        <f>YEAR(Actuals[[#This Row],[Date]])</f>
        <v>2023</v>
      </c>
      <c r="K18037" s="22">
        <f>MONTH(Actuals[[#This Row],[Date]])</f>
        <v>6</v>
      </c>
      <c r="L18037" s="12"/>
    </row>
    <row r="18038" spans="1:12" x14ac:dyDescent="0.3">
      <c r="A18038">
        <v>8</v>
      </c>
      <c r="B18038">
        <v>20212</v>
      </c>
      <c r="C18038">
        <v>2</v>
      </c>
      <c r="D18038">
        <v>73000</v>
      </c>
      <c r="E18038" s="46">
        <v>45110</v>
      </c>
      <c r="F18038">
        <v>-414.73</v>
      </c>
      <c r="I18038" t="str">
        <f>INDEX(LedgerMapping[[#All],[Level 3]],MATCH(Actuals[[#This Row],[Sub Ledger]],LedgerMapping[[#All],[Sub Ledger]],0))</f>
        <v>Administration</v>
      </c>
      <c r="J18038" s="22">
        <f>YEAR(Actuals[[#This Row],[Date]])</f>
        <v>2023</v>
      </c>
      <c r="K18038" s="22">
        <f>MONTH(Actuals[[#This Row],[Date]])</f>
        <v>7</v>
      </c>
      <c r="L18038" s="12"/>
    </row>
    <row r="18039" spans="1:12" x14ac:dyDescent="0.3">
      <c r="A18039">
        <v>8</v>
      </c>
      <c r="B18039">
        <v>21239</v>
      </c>
      <c r="C18039">
        <v>2</v>
      </c>
      <c r="D18039">
        <v>73000</v>
      </c>
      <c r="E18039" s="46">
        <v>45141</v>
      </c>
      <c r="F18039">
        <v>-335.94</v>
      </c>
      <c r="I18039" t="str">
        <f>INDEX(LedgerMapping[[#All],[Level 3]],MATCH(Actuals[[#This Row],[Sub Ledger]],LedgerMapping[[#All],[Sub Ledger]],0))</f>
        <v>Administration</v>
      </c>
      <c r="J18039" s="22">
        <f>YEAR(Actuals[[#This Row],[Date]])</f>
        <v>2023</v>
      </c>
      <c r="K18039" s="22">
        <f>MONTH(Actuals[[#This Row],[Date]])</f>
        <v>8</v>
      </c>
      <c r="L18039" s="12"/>
    </row>
    <row r="18040" spans="1:12" x14ac:dyDescent="0.3">
      <c r="A18040">
        <v>8</v>
      </c>
      <c r="B18040">
        <v>22243</v>
      </c>
      <c r="C18040">
        <v>2</v>
      </c>
      <c r="D18040">
        <v>73000</v>
      </c>
      <c r="E18040" s="46">
        <v>45169</v>
      </c>
      <c r="F18040">
        <v>-355.63</v>
      </c>
      <c r="I18040" t="str">
        <f>INDEX(LedgerMapping[[#All],[Level 3]],MATCH(Actuals[[#This Row],[Sub Ledger]],LedgerMapping[[#All],[Sub Ledger]],0))</f>
        <v>Administration</v>
      </c>
      <c r="J18040" s="22">
        <f>YEAR(Actuals[[#This Row],[Date]])</f>
        <v>2023</v>
      </c>
      <c r="K18040" s="22">
        <f>MONTH(Actuals[[#This Row],[Date]])</f>
        <v>8</v>
      </c>
      <c r="L18040" s="12"/>
    </row>
    <row r="18041" spans="1:12" x14ac:dyDescent="0.3">
      <c r="A18041">
        <v>8</v>
      </c>
      <c r="B18041">
        <v>23220</v>
      </c>
      <c r="C18041">
        <v>2</v>
      </c>
      <c r="D18041">
        <v>73000</v>
      </c>
      <c r="E18041" s="46">
        <v>45200</v>
      </c>
      <c r="F18041">
        <v>-292</v>
      </c>
      <c r="I18041" t="str">
        <f>INDEX(LedgerMapping[[#All],[Level 3]],MATCH(Actuals[[#This Row],[Sub Ledger]],LedgerMapping[[#All],[Sub Ledger]],0))</f>
        <v>Administration</v>
      </c>
      <c r="J18041" s="22">
        <f>YEAR(Actuals[[#This Row],[Date]])</f>
        <v>2023</v>
      </c>
      <c r="K18041" s="22">
        <f>MONTH(Actuals[[#This Row],[Date]])</f>
        <v>10</v>
      </c>
      <c r="L18041" s="12"/>
    </row>
    <row r="18042" spans="1:12" x14ac:dyDescent="0.3">
      <c r="A18042">
        <v>8</v>
      </c>
      <c r="B18042">
        <v>24223</v>
      </c>
      <c r="C18042">
        <v>2</v>
      </c>
      <c r="D18042">
        <v>73000</v>
      </c>
      <c r="E18042" s="46">
        <v>45230</v>
      </c>
      <c r="F18042">
        <v>-395.03</v>
      </c>
      <c r="I18042" t="str">
        <f>INDEX(LedgerMapping[[#All],[Level 3]],MATCH(Actuals[[#This Row],[Sub Ledger]],LedgerMapping[[#All],[Sub Ledger]],0))</f>
        <v>Administration</v>
      </c>
      <c r="J18042" s="22">
        <f>YEAR(Actuals[[#This Row],[Date]])</f>
        <v>2023</v>
      </c>
      <c r="K18042" s="22">
        <f>MONTH(Actuals[[#This Row],[Date]])</f>
        <v>10</v>
      </c>
      <c r="L18042" s="12"/>
    </row>
    <row r="18043" spans="1:12" x14ac:dyDescent="0.3">
      <c r="A18043">
        <v>8</v>
      </c>
      <c r="B18043">
        <v>25254</v>
      </c>
      <c r="C18043">
        <v>2</v>
      </c>
      <c r="D18043">
        <v>73000</v>
      </c>
      <c r="E18043" s="46">
        <v>45261</v>
      </c>
      <c r="F18043">
        <v>-305.63</v>
      </c>
      <c r="I18043" t="str">
        <f>INDEX(LedgerMapping[[#All],[Level 3]],MATCH(Actuals[[#This Row],[Sub Ledger]],LedgerMapping[[#All],[Sub Ledger]],0))</f>
        <v>Administration</v>
      </c>
      <c r="J18043" s="22">
        <f>YEAR(Actuals[[#This Row],[Date]])</f>
        <v>2023</v>
      </c>
      <c r="K18043" s="22">
        <f>MONTH(Actuals[[#This Row],[Date]])</f>
        <v>12</v>
      </c>
      <c r="L18043" s="12"/>
    </row>
    <row r="18044" spans="1:12" x14ac:dyDescent="0.3">
      <c r="A18044">
        <v>8</v>
      </c>
      <c r="B18044">
        <v>26324</v>
      </c>
      <c r="C18044">
        <v>2</v>
      </c>
      <c r="D18044">
        <v>73000</v>
      </c>
      <c r="E18044" s="46">
        <v>45291</v>
      </c>
      <c r="F18044">
        <v>-399.57</v>
      </c>
      <c r="I18044" t="str">
        <f>INDEX(LedgerMapping[[#All],[Level 3]],MATCH(Actuals[[#This Row],[Sub Ledger]],LedgerMapping[[#All],[Sub Ledger]],0))</f>
        <v>Administration</v>
      </c>
      <c r="J18044" s="22">
        <f>YEAR(Actuals[[#This Row],[Date]])</f>
        <v>2023</v>
      </c>
      <c r="K18044" s="22">
        <f>MONTH(Actuals[[#This Row],[Date]])</f>
        <v>12</v>
      </c>
      <c r="L18044" s="12"/>
    </row>
    <row r="18045" spans="1:12" x14ac:dyDescent="0.3">
      <c r="A18045">
        <v>8</v>
      </c>
      <c r="B18045">
        <v>27449</v>
      </c>
      <c r="C18045">
        <v>2</v>
      </c>
      <c r="D18045">
        <v>73000</v>
      </c>
      <c r="E18045" s="46">
        <v>45322</v>
      </c>
      <c r="F18045">
        <v>-457.15</v>
      </c>
      <c r="I18045" t="str">
        <f>INDEX(LedgerMapping[[#All],[Level 3]],MATCH(Actuals[[#This Row],[Sub Ledger]],LedgerMapping[[#All],[Sub Ledger]],0))</f>
        <v>Administration</v>
      </c>
      <c r="J18045" s="22">
        <f>YEAR(Actuals[[#This Row],[Date]])</f>
        <v>2024</v>
      </c>
      <c r="K18045" s="22">
        <f>MONTH(Actuals[[#This Row],[Date]])</f>
        <v>1</v>
      </c>
      <c r="L18045" s="12"/>
    </row>
    <row r="18046" spans="1:12" x14ac:dyDescent="0.3">
      <c r="A18046">
        <v>8</v>
      </c>
      <c r="B18046">
        <v>28601</v>
      </c>
      <c r="C18046">
        <v>2</v>
      </c>
      <c r="D18046">
        <v>73000</v>
      </c>
      <c r="E18046" s="46">
        <v>45354</v>
      </c>
      <c r="F18046">
        <v>-482.91</v>
      </c>
      <c r="I18046" t="str">
        <f>INDEX(LedgerMapping[[#All],[Level 3]],MATCH(Actuals[[#This Row],[Sub Ledger]],LedgerMapping[[#All],[Sub Ledger]],0))</f>
        <v>Administration</v>
      </c>
      <c r="J18046" s="22">
        <f>YEAR(Actuals[[#This Row],[Date]])</f>
        <v>2024</v>
      </c>
      <c r="K18046" s="22">
        <f>MONTH(Actuals[[#This Row],[Date]])</f>
        <v>3</v>
      </c>
      <c r="L18046" s="12"/>
    </row>
    <row r="18047" spans="1:12" x14ac:dyDescent="0.3">
      <c r="A18047">
        <v>8</v>
      </c>
      <c r="B18047">
        <v>29755</v>
      </c>
      <c r="C18047">
        <v>2</v>
      </c>
      <c r="D18047">
        <v>73000</v>
      </c>
      <c r="E18047" s="46">
        <v>45384</v>
      </c>
      <c r="F18047">
        <v>-399.57</v>
      </c>
      <c r="I18047" t="str">
        <f>INDEX(LedgerMapping[[#All],[Level 3]],MATCH(Actuals[[#This Row],[Sub Ledger]],LedgerMapping[[#All],[Sub Ledger]],0))</f>
        <v>Administration</v>
      </c>
      <c r="J18047" s="22">
        <f>YEAR(Actuals[[#This Row],[Date]])</f>
        <v>2024</v>
      </c>
      <c r="K18047" s="22">
        <f>MONTH(Actuals[[#This Row],[Date]])</f>
        <v>4</v>
      </c>
      <c r="L18047" s="12"/>
    </row>
    <row r="18048" spans="1:12" x14ac:dyDescent="0.3">
      <c r="A18048">
        <v>8</v>
      </c>
      <c r="B18048">
        <v>30881</v>
      </c>
      <c r="C18048">
        <v>2</v>
      </c>
      <c r="D18048">
        <v>73000</v>
      </c>
      <c r="E18048" s="46">
        <v>45415</v>
      </c>
      <c r="F18048">
        <v>-355.63</v>
      </c>
      <c r="I18048" t="str">
        <f>INDEX(LedgerMapping[[#All],[Level 3]],MATCH(Actuals[[#This Row],[Sub Ledger]],LedgerMapping[[#All],[Sub Ledger]],0))</f>
        <v>Administration</v>
      </c>
      <c r="J18048" s="22">
        <f>YEAR(Actuals[[#This Row],[Date]])</f>
        <v>2024</v>
      </c>
      <c r="K18048" s="22">
        <f>MONTH(Actuals[[#This Row],[Date]])</f>
        <v>5</v>
      </c>
      <c r="L18048" s="12"/>
    </row>
    <row r="18049" spans="1:12" x14ac:dyDescent="0.3">
      <c r="A18049">
        <v>8</v>
      </c>
      <c r="B18049">
        <v>32006</v>
      </c>
      <c r="C18049">
        <v>2</v>
      </c>
      <c r="D18049">
        <v>73000</v>
      </c>
      <c r="E18049" s="46">
        <v>45445</v>
      </c>
      <c r="F18049">
        <v>-399.57</v>
      </c>
      <c r="I18049" t="str">
        <f>INDEX(LedgerMapping[[#All],[Level 3]],MATCH(Actuals[[#This Row],[Sub Ledger]],LedgerMapping[[#All],[Sub Ledger]],0))</f>
        <v>Administration</v>
      </c>
      <c r="J18049" s="22">
        <f>YEAR(Actuals[[#This Row],[Date]])</f>
        <v>2024</v>
      </c>
      <c r="K18049" s="22">
        <f>MONTH(Actuals[[#This Row],[Date]])</f>
        <v>6</v>
      </c>
      <c r="L18049" s="12"/>
    </row>
    <row r="18050" spans="1:12" x14ac:dyDescent="0.3">
      <c r="A18050">
        <v>8</v>
      </c>
      <c r="B18050">
        <v>33130</v>
      </c>
      <c r="C18050">
        <v>2</v>
      </c>
      <c r="D18050">
        <v>73000</v>
      </c>
      <c r="E18050" s="46">
        <v>45476</v>
      </c>
      <c r="F18050">
        <v>-399.57</v>
      </c>
      <c r="I18050" t="str">
        <f>INDEX(LedgerMapping[[#All],[Level 3]],MATCH(Actuals[[#This Row],[Sub Ledger]],LedgerMapping[[#All],[Sub Ledger]],0))</f>
        <v>Administration</v>
      </c>
      <c r="J18050" s="22">
        <f>YEAR(Actuals[[#This Row],[Date]])</f>
        <v>2024</v>
      </c>
      <c r="K18050" s="22">
        <f>MONTH(Actuals[[#This Row],[Date]])</f>
        <v>7</v>
      </c>
      <c r="L18050" s="12"/>
    </row>
    <row r="18051" spans="1:12" x14ac:dyDescent="0.3">
      <c r="A18051">
        <v>8</v>
      </c>
      <c r="B18051">
        <v>34254</v>
      </c>
      <c r="C18051">
        <v>2</v>
      </c>
      <c r="D18051">
        <v>73000</v>
      </c>
      <c r="E18051" s="46">
        <v>45507</v>
      </c>
      <c r="F18051">
        <v>-520.79</v>
      </c>
      <c r="I18051" t="str">
        <f>INDEX(LedgerMapping[[#All],[Level 3]],MATCH(Actuals[[#This Row],[Sub Ledger]],LedgerMapping[[#All],[Sub Ledger]],0))</f>
        <v>Administration</v>
      </c>
      <c r="J18051" s="22">
        <f>YEAR(Actuals[[#This Row],[Date]])</f>
        <v>2024</v>
      </c>
      <c r="K18051" s="22">
        <f>MONTH(Actuals[[#This Row],[Date]])</f>
        <v>8</v>
      </c>
      <c r="L18051" s="12"/>
    </row>
    <row r="18052" spans="1:12" x14ac:dyDescent="0.3">
      <c r="A18052">
        <v>8</v>
      </c>
      <c r="B18052">
        <v>35406</v>
      </c>
      <c r="C18052">
        <v>2</v>
      </c>
      <c r="D18052">
        <v>73000</v>
      </c>
      <c r="E18052" s="46">
        <v>45536</v>
      </c>
      <c r="F18052">
        <v>-428.36</v>
      </c>
      <c r="I18052" t="str">
        <f>INDEX(LedgerMapping[[#All],[Level 3]],MATCH(Actuals[[#This Row],[Sub Ledger]],LedgerMapping[[#All],[Sub Ledger]],0))</f>
        <v>Administration</v>
      </c>
      <c r="J18052" s="22">
        <f>YEAR(Actuals[[#This Row],[Date]])</f>
        <v>2024</v>
      </c>
      <c r="K18052" s="22">
        <f>MONTH(Actuals[[#This Row],[Date]])</f>
        <v>9</v>
      </c>
      <c r="L18052" s="12"/>
    </row>
    <row r="18053" spans="1:12" x14ac:dyDescent="0.3">
      <c r="A18053">
        <v>8</v>
      </c>
      <c r="B18053">
        <v>36556</v>
      </c>
      <c r="C18053">
        <v>2</v>
      </c>
      <c r="D18053">
        <v>73000</v>
      </c>
      <c r="E18053" s="46">
        <v>45567</v>
      </c>
      <c r="F18053">
        <v>-449.57</v>
      </c>
      <c r="I18053" t="str">
        <f>INDEX(LedgerMapping[[#All],[Level 3]],MATCH(Actuals[[#This Row],[Sub Ledger]],LedgerMapping[[#All],[Sub Ledger]],0))</f>
        <v>Administration</v>
      </c>
      <c r="J18053" s="22">
        <f>YEAR(Actuals[[#This Row],[Date]])</f>
        <v>2024</v>
      </c>
      <c r="K18053" s="22">
        <f>MONTH(Actuals[[#This Row],[Date]])</f>
        <v>10</v>
      </c>
      <c r="L18053" s="12"/>
    </row>
    <row r="18054" spans="1:12" x14ac:dyDescent="0.3">
      <c r="A18054">
        <v>8</v>
      </c>
      <c r="B18054">
        <v>37705</v>
      </c>
      <c r="C18054">
        <v>2</v>
      </c>
      <c r="D18054">
        <v>73000</v>
      </c>
      <c r="E18054" s="46">
        <v>45597</v>
      </c>
      <c r="F18054">
        <v>-582.91</v>
      </c>
      <c r="I18054" t="str">
        <f>INDEX(LedgerMapping[[#All],[Level 3]],MATCH(Actuals[[#This Row],[Sub Ledger]],LedgerMapping[[#All],[Sub Ledger]],0))</f>
        <v>Administration</v>
      </c>
      <c r="J18054" s="22">
        <f>YEAR(Actuals[[#This Row],[Date]])</f>
        <v>2024</v>
      </c>
      <c r="K18054" s="22">
        <f>MONTH(Actuals[[#This Row],[Date]])</f>
        <v>11</v>
      </c>
      <c r="L18054" s="12"/>
    </row>
    <row r="18055" spans="1:12" x14ac:dyDescent="0.3">
      <c r="A18055">
        <v>8</v>
      </c>
      <c r="B18055">
        <v>38856</v>
      </c>
      <c r="C18055">
        <v>2</v>
      </c>
      <c r="D18055">
        <v>73000</v>
      </c>
      <c r="E18055" s="46">
        <v>45628</v>
      </c>
      <c r="F18055">
        <v>-355.63</v>
      </c>
      <c r="I18055" t="str">
        <f>INDEX(LedgerMapping[[#All],[Level 3]],MATCH(Actuals[[#This Row],[Sub Ledger]],LedgerMapping[[#All],[Sub Ledger]],0))</f>
        <v>Administration</v>
      </c>
      <c r="J18055" s="22">
        <f>YEAR(Actuals[[#This Row],[Date]])</f>
        <v>2024</v>
      </c>
      <c r="K18055" s="22">
        <f>MONTH(Actuals[[#This Row],[Date]])</f>
        <v>12</v>
      </c>
      <c r="L18055" s="12"/>
    </row>
    <row r="18056" spans="1:12" x14ac:dyDescent="0.3">
      <c r="A18056">
        <v>8</v>
      </c>
      <c r="B18056">
        <v>1010</v>
      </c>
      <c r="C18056">
        <v>2</v>
      </c>
      <c r="D18056">
        <v>74000</v>
      </c>
      <c r="E18056" s="46">
        <v>44562</v>
      </c>
      <c r="F18056">
        <v>-222.3</v>
      </c>
      <c r="I18056" t="str">
        <f>INDEX(LedgerMapping[[#All],[Level 3]],MATCH(Actuals[[#This Row],[Sub Ledger]],LedgerMapping[[#All],[Sub Ledger]],0))</f>
        <v>Administration</v>
      </c>
      <c r="J18056" s="22">
        <f>YEAR(Actuals[[#This Row],[Date]])</f>
        <v>2022</v>
      </c>
      <c r="K18056" s="22">
        <f>MONTH(Actuals[[#This Row],[Date]])</f>
        <v>1</v>
      </c>
      <c r="L18056" s="12"/>
    </row>
    <row r="18057" spans="1:12" x14ac:dyDescent="0.3">
      <c r="A18057">
        <v>8</v>
      </c>
      <c r="B18057">
        <v>2132</v>
      </c>
      <c r="C18057">
        <v>2</v>
      </c>
      <c r="D18057">
        <v>74000</v>
      </c>
      <c r="E18057" s="46">
        <v>44593</v>
      </c>
      <c r="F18057">
        <v>-364.72</v>
      </c>
      <c r="I18057" t="str">
        <f>INDEX(LedgerMapping[[#All],[Level 3]],MATCH(Actuals[[#This Row],[Sub Ledger]],LedgerMapping[[#All],[Sub Ledger]],0))</f>
        <v>Administration</v>
      </c>
      <c r="J18057" s="22">
        <f>YEAR(Actuals[[#This Row],[Date]])</f>
        <v>2022</v>
      </c>
      <c r="K18057" s="22">
        <f>MONTH(Actuals[[#This Row],[Date]])</f>
        <v>2</v>
      </c>
      <c r="L18057" s="12"/>
    </row>
    <row r="18058" spans="1:12" x14ac:dyDescent="0.3">
      <c r="A18058">
        <v>8</v>
      </c>
      <c r="B18058">
        <v>3250</v>
      </c>
      <c r="C18058">
        <v>2</v>
      </c>
      <c r="D18058">
        <v>74000</v>
      </c>
      <c r="E18058" s="46">
        <v>44624</v>
      </c>
      <c r="F18058">
        <v>-326.83999999999997</v>
      </c>
      <c r="I18058" t="str">
        <f>INDEX(LedgerMapping[[#All],[Level 3]],MATCH(Actuals[[#This Row],[Sub Ledger]],LedgerMapping[[#All],[Sub Ledger]],0))</f>
        <v>Administration</v>
      </c>
      <c r="J18058" s="22">
        <f>YEAR(Actuals[[#This Row],[Date]])</f>
        <v>2022</v>
      </c>
      <c r="K18058" s="22">
        <f>MONTH(Actuals[[#This Row],[Date]])</f>
        <v>3</v>
      </c>
      <c r="L18058" s="12"/>
    </row>
    <row r="18059" spans="1:12" x14ac:dyDescent="0.3">
      <c r="A18059">
        <v>8</v>
      </c>
      <c r="B18059">
        <v>4372</v>
      </c>
      <c r="C18059">
        <v>2</v>
      </c>
      <c r="D18059">
        <v>74000</v>
      </c>
      <c r="E18059" s="46">
        <v>44654</v>
      </c>
      <c r="F18059">
        <v>-320.77999999999997</v>
      </c>
      <c r="I18059" t="str">
        <f>INDEX(LedgerMapping[[#All],[Level 3]],MATCH(Actuals[[#This Row],[Sub Ledger]],LedgerMapping[[#All],[Sub Ledger]],0))</f>
        <v>Administration</v>
      </c>
      <c r="J18059" s="22">
        <f>YEAR(Actuals[[#This Row],[Date]])</f>
        <v>2022</v>
      </c>
      <c r="K18059" s="22">
        <f>MONTH(Actuals[[#This Row],[Date]])</f>
        <v>4</v>
      </c>
      <c r="L18059" s="12"/>
    </row>
    <row r="18060" spans="1:12" x14ac:dyDescent="0.3">
      <c r="A18060">
        <v>8</v>
      </c>
      <c r="B18060">
        <v>5494</v>
      </c>
      <c r="C18060">
        <v>2</v>
      </c>
      <c r="D18060">
        <v>74000</v>
      </c>
      <c r="E18060" s="46">
        <v>44685</v>
      </c>
      <c r="F18060">
        <v>-246.54</v>
      </c>
      <c r="I18060" t="str">
        <f>INDEX(LedgerMapping[[#All],[Level 3]],MATCH(Actuals[[#This Row],[Sub Ledger]],LedgerMapping[[#All],[Sub Ledger]],0))</f>
        <v>Administration</v>
      </c>
      <c r="J18060" s="22">
        <f>YEAR(Actuals[[#This Row],[Date]])</f>
        <v>2022</v>
      </c>
      <c r="K18060" s="22">
        <f>MONTH(Actuals[[#This Row],[Date]])</f>
        <v>5</v>
      </c>
      <c r="L18060" s="12"/>
    </row>
    <row r="18061" spans="1:12" x14ac:dyDescent="0.3">
      <c r="A18061">
        <v>8</v>
      </c>
      <c r="B18061">
        <v>6620</v>
      </c>
      <c r="C18061">
        <v>2</v>
      </c>
      <c r="D18061">
        <v>74000</v>
      </c>
      <c r="E18061" s="46">
        <v>44715</v>
      </c>
      <c r="F18061">
        <v>-304.12</v>
      </c>
      <c r="I18061" t="str">
        <f>INDEX(LedgerMapping[[#All],[Level 3]],MATCH(Actuals[[#This Row],[Sub Ledger]],LedgerMapping[[#All],[Sub Ledger]],0))</f>
        <v>Administration</v>
      </c>
      <c r="J18061" s="22">
        <f>YEAR(Actuals[[#This Row],[Date]])</f>
        <v>2022</v>
      </c>
      <c r="K18061" s="22">
        <f>MONTH(Actuals[[#This Row],[Date]])</f>
        <v>6</v>
      </c>
      <c r="L18061" s="12"/>
    </row>
    <row r="18062" spans="1:12" x14ac:dyDescent="0.3">
      <c r="A18062">
        <v>8</v>
      </c>
      <c r="B18062">
        <v>7741</v>
      </c>
      <c r="C18062">
        <v>2</v>
      </c>
      <c r="D18062">
        <v>74000</v>
      </c>
      <c r="E18062" s="46">
        <v>44746</v>
      </c>
      <c r="F18062">
        <v>-308.66000000000003</v>
      </c>
      <c r="I18062" t="str">
        <f>INDEX(LedgerMapping[[#All],[Level 3]],MATCH(Actuals[[#This Row],[Sub Ledger]],LedgerMapping[[#All],[Sub Ledger]],0))</f>
        <v>Administration</v>
      </c>
      <c r="J18062" s="22">
        <f>YEAR(Actuals[[#This Row],[Date]])</f>
        <v>2022</v>
      </c>
      <c r="K18062" s="22">
        <f>MONTH(Actuals[[#This Row],[Date]])</f>
        <v>7</v>
      </c>
      <c r="L18062" s="12"/>
    </row>
    <row r="18063" spans="1:12" x14ac:dyDescent="0.3">
      <c r="A18063">
        <v>8</v>
      </c>
      <c r="B18063">
        <v>8864</v>
      </c>
      <c r="C18063">
        <v>2</v>
      </c>
      <c r="D18063">
        <v>74000</v>
      </c>
      <c r="E18063" s="46">
        <v>44777</v>
      </c>
      <c r="F18063">
        <v>-254.12</v>
      </c>
      <c r="I18063" t="str">
        <f>INDEX(LedgerMapping[[#All],[Level 3]],MATCH(Actuals[[#This Row],[Sub Ledger]],LedgerMapping[[#All],[Sub Ledger]],0))</f>
        <v>Administration</v>
      </c>
      <c r="J18063" s="22">
        <f>YEAR(Actuals[[#This Row],[Date]])</f>
        <v>2022</v>
      </c>
      <c r="K18063" s="22">
        <f>MONTH(Actuals[[#This Row],[Date]])</f>
        <v>8</v>
      </c>
      <c r="L18063" s="12"/>
    </row>
    <row r="18064" spans="1:12" x14ac:dyDescent="0.3">
      <c r="A18064">
        <v>8</v>
      </c>
      <c r="B18064">
        <v>9978</v>
      </c>
      <c r="C18064">
        <v>2</v>
      </c>
      <c r="D18064">
        <v>74000</v>
      </c>
      <c r="E18064" s="46">
        <v>44805</v>
      </c>
      <c r="F18064">
        <v>-293.51</v>
      </c>
      <c r="I18064" t="str">
        <f>INDEX(LedgerMapping[[#All],[Level 3]],MATCH(Actuals[[#This Row],[Sub Ledger]],LedgerMapping[[#All],[Sub Ledger]],0))</f>
        <v>Administration</v>
      </c>
      <c r="J18064" s="22">
        <f>YEAR(Actuals[[#This Row],[Date]])</f>
        <v>2022</v>
      </c>
      <c r="K18064" s="22">
        <f>MONTH(Actuals[[#This Row],[Date]])</f>
        <v>9</v>
      </c>
      <c r="L18064" s="12"/>
    </row>
    <row r="18065" spans="1:12" x14ac:dyDescent="0.3">
      <c r="A18065">
        <v>8</v>
      </c>
      <c r="B18065">
        <v>11096</v>
      </c>
      <c r="C18065">
        <v>2</v>
      </c>
      <c r="D18065">
        <v>74000</v>
      </c>
      <c r="E18065" s="46">
        <v>44836</v>
      </c>
      <c r="F18065">
        <v>-252.6</v>
      </c>
      <c r="I18065" t="str">
        <f>INDEX(LedgerMapping[[#All],[Level 3]],MATCH(Actuals[[#This Row],[Sub Ledger]],LedgerMapping[[#All],[Sub Ledger]],0))</f>
        <v>Administration</v>
      </c>
      <c r="J18065" s="22">
        <f>YEAR(Actuals[[#This Row],[Date]])</f>
        <v>2022</v>
      </c>
      <c r="K18065" s="22">
        <f>MONTH(Actuals[[#This Row],[Date]])</f>
        <v>10</v>
      </c>
      <c r="L18065" s="12"/>
    </row>
    <row r="18066" spans="1:12" x14ac:dyDescent="0.3">
      <c r="A18066">
        <v>8</v>
      </c>
      <c r="B18066">
        <v>12223</v>
      </c>
      <c r="C18066">
        <v>2</v>
      </c>
      <c r="D18066">
        <v>74000</v>
      </c>
      <c r="E18066" s="46">
        <v>44866</v>
      </c>
      <c r="F18066">
        <v>-335.94</v>
      </c>
      <c r="I18066" t="str">
        <f>INDEX(LedgerMapping[[#All],[Level 3]],MATCH(Actuals[[#This Row],[Sub Ledger]],LedgerMapping[[#All],[Sub Ledger]],0))</f>
        <v>Administration</v>
      </c>
      <c r="J18066" s="22">
        <f>YEAR(Actuals[[#This Row],[Date]])</f>
        <v>2022</v>
      </c>
      <c r="K18066" s="22">
        <f>MONTH(Actuals[[#This Row],[Date]])</f>
        <v>11</v>
      </c>
      <c r="L18066" s="12"/>
    </row>
    <row r="18067" spans="1:12" x14ac:dyDescent="0.3">
      <c r="A18067">
        <v>8</v>
      </c>
      <c r="B18067">
        <v>13352</v>
      </c>
      <c r="C18067">
        <v>2</v>
      </c>
      <c r="D18067">
        <v>74000</v>
      </c>
      <c r="E18067" s="46">
        <v>44897</v>
      </c>
      <c r="F18067">
        <v>-285.93</v>
      </c>
      <c r="I18067" t="str">
        <f>INDEX(LedgerMapping[[#All],[Level 3]],MATCH(Actuals[[#This Row],[Sub Ledger]],LedgerMapping[[#All],[Sub Ledger]],0))</f>
        <v>Administration</v>
      </c>
      <c r="J18067" s="22">
        <f>YEAR(Actuals[[#This Row],[Date]])</f>
        <v>2022</v>
      </c>
      <c r="K18067" s="22">
        <f>MONTH(Actuals[[#This Row],[Date]])</f>
        <v>12</v>
      </c>
      <c r="L18067" s="12"/>
    </row>
    <row r="18068" spans="1:12" x14ac:dyDescent="0.3">
      <c r="A18068">
        <v>8</v>
      </c>
      <c r="B18068">
        <v>14134</v>
      </c>
      <c r="C18068">
        <v>2</v>
      </c>
      <c r="D18068">
        <v>74000</v>
      </c>
      <c r="E18068" s="46">
        <v>44927</v>
      </c>
      <c r="F18068">
        <v>-670.79</v>
      </c>
      <c r="I18068" t="str">
        <f>INDEX(LedgerMapping[[#All],[Level 3]],MATCH(Actuals[[#This Row],[Sub Ledger]],LedgerMapping[[#All],[Sub Ledger]],0))</f>
        <v>Administration</v>
      </c>
      <c r="J18068" s="22">
        <f>YEAR(Actuals[[#This Row],[Date]])</f>
        <v>2023</v>
      </c>
      <c r="K18068" s="22">
        <f>MONTH(Actuals[[#This Row],[Date]])</f>
        <v>1</v>
      </c>
      <c r="L18068" s="12"/>
    </row>
    <row r="18069" spans="1:12" x14ac:dyDescent="0.3">
      <c r="A18069">
        <v>8</v>
      </c>
      <c r="B18069">
        <v>15138</v>
      </c>
      <c r="C18069">
        <v>2</v>
      </c>
      <c r="D18069">
        <v>74000</v>
      </c>
      <c r="E18069" s="46">
        <v>44958</v>
      </c>
      <c r="F18069">
        <v>-502.61</v>
      </c>
      <c r="I18069" t="str">
        <f>INDEX(LedgerMapping[[#All],[Level 3]],MATCH(Actuals[[#This Row],[Sub Ledger]],LedgerMapping[[#All],[Sub Ledger]],0))</f>
        <v>Administration</v>
      </c>
      <c r="J18069" s="22">
        <f>YEAR(Actuals[[#This Row],[Date]])</f>
        <v>2023</v>
      </c>
      <c r="K18069" s="22">
        <f>MONTH(Actuals[[#This Row],[Date]])</f>
        <v>2</v>
      </c>
      <c r="L18069" s="12"/>
    </row>
    <row r="18070" spans="1:12" x14ac:dyDescent="0.3">
      <c r="A18070">
        <v>8</v>
      </c>
      <c r="B18070">
        <v>16118</v>
      </c>
      <c r="C18070">
        <v>2</v>
      </c>
      <c r="D18070">
        <v>74000</v>
      </c>
      <c r="E18070" s="46">
        <v>44988</v>
      </c>
      <c r="F18070">
        <v>-685.94</v>
      </c>
      <c r="I18070" t="str">
        <f>INDEX(LedgerMapping[[#All],[Level 3]],MATCH(Actuals[[#This Row],[Sub Ledger]],LedgerMapping[[#All],[Sub Ledger]],0))</f>
        <v>Administration</v>
      </c>
      <c r="J18070" s="22">
        <f>YEAR(Actuals[[#This Row],[Date]])</f>
        <v>2023</v>
      </c>
      <c r="K18070" s="22">
        <f>MONTH(Actuals[[#This Row],[Date]])</f>
        <v>3</v>
      </c>
      <c r="L18070" s="12"/>
    </row>
    <row r="18071" spans="1:12" x14ac:dyDescent="0.3">
      <c r="A18071">
        <v>8</v>
      </c>
      <c r="B18071">
        <v>17150</v>
      </c>
      <c r="C18071">
        <v>2</v>
      </c>
      <c r="D18071">
        <v>74000</v>
      </c>
      <c r="E18071" s="46">
        <v>45018</v>
      </c>
      <c r="F18071">
        <v>-493.51</v>
      </c>
      <c r="I18071" t="str">
        <f>INDEX(LedgerMapping[[#All],[Level 3]],MATCH(Actuals[[#This Row],[Sub Ledger]],LedgerMapping[[#All],[Sub Ledger]],0))</f>
        <v>Administration</v>
      </c>
      <c r="J18071" s="22">
        <f>YEAR(Actuals[[#This Row],[Date]])</f>
        <v>2023</v>
      </c>
      <c r="K18071" s="22">
        <f>MONTH(Actuals[[#This Row],[Date]])</f>
        <v>4</v>
      </c>
      <c r="L18071" s="12"/>
    </row>
    <row r="18072" spans="1:12" x14ac:dyDescent="0.3">
      <c r="A18072">
        <v>8</v>
      </c>
      <c r="B18072">
        <v>18180</v>
      </c>
      <c r="C18072">
        <v>2</v>
      </c>
      <c r="D18072">
        <v>74000</v>
      </c>
      <c r="E18072" s="46">
        <v>45049</v>
      </c>
      <c r="F18072">
        <v>-602.61</v>
      </c>
      <c r="I18072" t="str">
        <f>INDEX(LedgerMapping[[#All],[Level 3]],MATCH(Actuals[[#This Row],[Sub Ledger]],LedgerMapping[[#All],[Sub Ledger]],0))</f>
        <v>Administration</v>
      </c>
      <c r="J18072" s="22">
        <f>YEAR(Actuals[[#This Row],[Date]])</f>
        <v>2023</v>
      </c>
      <c r="K18072" s="22">
        <f>MONTH(Actuals[[#This Row],[Date]])</f>
        <v>5</v>
      </c>
      <c r="L18072" s="12"/>
    </row>
    <row r="18073" spans="1:12" x14ac:dyDescent="0.3">
      <c r="A18073">
        <v>8</v>
      </c>
      <c r="B18073">
        <v>19184</v>
      </c>
      <c r="C18073">
        <v>2</v>
      </c>
      <c r="D18073">
        <v>74000</v>
      </c>
      <c r="E18073" s="46">
        <v>45079</v>
      </c>
      <c r="F18073">
        <v>-551.09</v>
      </c>
      <c r="I18073" t="str">
        <f>INDEX(LedgerMapping[[#All],[Level 3]],MATCH(Actuals[[#This Row],[Sub Ledger]],LedgerMapping[[#All],[Sub Ledger]],0))</f>
        <v>Administration</v>
      </c>
      <c r="J18073" s="22">
        <f>YEAR(Actuals[[#This Row],[Date]])</f>
        <v>2023</v>
      </c>
      <c r="K18073" s="22">
        <f>MONTH(Actuals[[#This Row],[Date]])</f>
        <v>6</v>
      </c>
      <c r="L18073" s="12"/>
    </row>
    <row r="18074" spans="1:12" x14ac:dyDescent="0.3">
      <c r="A18074">
        <v>8</v>
      </c>
      <c r="B18074">
        <v>20213</v>
      </c>
      <c r="C18074">
        <v>2</v>
      </c>
      <c r="D18074">
        <v>74000</v>
      </c>
      <c r="E18074" s="46">
        <v>45110</v>
      </c>
      <c r="F18074">
        <v>-602.61</v>
      </c>
      <c r="I18074" t="str">
        <f>INDEX(LedgerMapping[[#All],[Level 3]],MATCH(Actuals[[#This Row],[Sub Ledger]],LedgerMapping[[#All],[Sub Ledger]],0))</f>
        <v>Administration</v>
      </c>
      <c r="J18074" s="22">
        <f>YEAR(Actuals[[#This Row],[Date]])</f>
        <v>2023</v>
      </c>
      <c r="K18074" s="22">
        <f>MONTH(Actuals[[#This Row],[Date]])</f>
        <v>7</v>
      </c>
      <c r="L18074" s="12"/>
    </row>
    <row r="18075" spans="1:12" x14ac:dyDescent="0.3">
      <c r="A18075">
        <v>8</v>
      </c>
      <c r="B18075">
        <v>21240</v>
      </c>
      <c r="C18075">
        <v>2</v>
      </c>
      <c r="D18075">
        <v>74000</v>
      </c>
      <c r="E18075" s="46">
        <v>45141</v>
      </c>
      <c r="F18075">
        <v>-554.12</v>
      </c>
      <c r="I18075" t="str">
        <f>INDEX(LedgerMapping[[#All],[Level 3]],MATCH(Actuals[[#This Row],[Sub Ledger]],LedgerMapping[[#All],[Sub Ledger]],0))</f>
        <v>Administration</v>
      </c>
      <c r="J18075" s="22">
        <f>YEAR(Actuals[[#This Row],[Date]])</f>
        <v>2023</v>
      </c>
      <c r="K18075" s="22">
        <f>MONTH(Actuals[[#This Row],[Date]])</f>
        <v>8</v>
      </c>
      <c r="L18075" s="12"/>
    </row>
    <row r="18076" spans="1:12" x14ac:dyDescent="0.3">
      <c r="A18076">
        <v>8</v>
      </c>
      <c r="B18076">
        <v>22244</v>
      </c>
      <c r="C18076">
        <v>2</v>
      </c>
      <c r="D18076">
        <v>74000</v>
      </c>
      <c r="E18076" s="46">
        <v>45169</v>
      </c>
      <c r="F18076">
        <v>-602.61</v>
      </c>
      <c r="I18076" t="str">
        <f>INDEX(LedgerMapping[[#All],[Level 3]],MATCH(Actuals[[#This Row],[Sub Ledger]],LedgerMapping[[#All],[Sub Ledger]],0))</f>
        <v>Administration</v>
      </c>
      <c r="J18076" s="22">
        <f>YEAR(Actuals[[#This Row],[Date]])</f>
        <v>2023</v>
      </c>
      <c r="K18076" s="22">
        <f>MONTH(Actuals[[#This Row],[Date]])</f>
        <v>8</v>
      </c>
      <c r="L18076" s="12"/>
    </row>
    <row r="18077" spans="1:12" x14ac:dyDescent="0.3">
      <c r="A18077">
        <v>8</v>
      </c>
      <c r="B18077">
        <v>23221</v>
      </c>
      <c r="C18077">
        <v>2</v>
      </c>
      <c r="D18077">
        <v>74000</v>
      </c>
      <c r="E18077" s="46">
        <v>45200</v>
      </c>
      <c r="F18077">
        <v>-608.66999999999996</v>
      </c>
      <c r="I18077" t="str">
        <f>INDEX(LedgerMapping[[#All],[Level 3]],MATCH(Actuals[[#This Row],[Sub Ledger]],LedgerMapping[[#All],[Sub Ledger]],0))</f>
        <v>Administration</v>
      </c>
      <c r="J18077" s="22">
        <f>YEAR(Actuals[[#This Row],[Date]])</f>
        <v>2023</v>
      </c>
      <c r="K18077" s="22">
        <f>MONTH(Actuals[[#This Row],[Date]])</f>
        <v>10</v>
      </c>
      <c r="L18077" s="12"/>
    </row>
    <row r="18078" spans="1:12" x14ac:dyDescent="0.3">
      <c r="A18078">
        <v>8</v>
      </c>
      <c r="B18078">
        <v>24224</v>
      </c>
      <c r="C18078">
        <v>2</v>
      </c>
      <c r="D18078">
        <v>74000</v>
      </c>
      <c r="E18078" s="46">
        <v>45230</v>
      </c>
      <c r="F18078">
        <v>-682.91</v>
      </c>
      <c r="I18078" t="str">
        <f>INDEX(LedgerMapping[[#All],[Level 3]],MATCH(Actuals[[#This Row],[Sub Ledger]],LedgerMapping[[#All],[Sub Ledger]],0))</f>
        <v>Administration</v>
      </c>
      <c r="J18078" s="22">
        <f>YEAR(Actuals[[#This Row],[Date]])</f>
        <v>2023</v>
      </c>
      <c r="K18078" s="22">
        <f>MONTH(Actuals[[#This Row],[Date]])</f>
        <v>10</v>
      </c>
      <c r="L18078" s="12"/>
    </row>
    <row r="18079" spans="1:12" x14ac:dyDescent="0.3">
      <c r="A18079">
        <v>8</v>
      </c>
      <c r="B18079">
        <v>25255</v>
      </c>
      <c r="C18079">
        <v>2</v>
      </c>
      <c r="D18079">
        <v>74000</v>
      </c>
      <c r="E18079" s="46">
        <v>45261</v>
      </c>
      <c r="F18079">
        <v>-490.48</v>
      </c>
      <c r="I18079" t="str">
        <f>INDEX(LedgerMapping[[#All],[Level 3]],MATCH(Actuals[[#This Row],[Sub Ledger]],LedgerMapping[[#All],[Sub Ledger]],0))</f>
        <v>Administration</v>
      </c>
      <c r="J18079" s="22">
        <f>YEAR(Actuals[[#This Row],[Date]])</f>
        <v>2023</v>
      </c>
      <c r="K18079" s="22">
        <f>MONTH(Actuals[[#This Row],[Date]])</f>
        <v>12</v>
      </c>
      <c r="L18079" s="12"/>
    </row>
    <row r="18080" spans="1:12" x14ac:dyDescent="0.3">
      <c r="A18080">
        <v>8</v>
      </c>
      <c r="B18080">
        <v>26325</v>
      </c>
      <c r="C18080">
        <v>2</v>
      </c>
      <c r="D18080">
        <v>74000</v>
      </c>
      <c r="E18080" s="46">
        <v>45291</v>
      </c>
      <c r="F18080">
        <v>-473.82</v>
      </c>
      <c r="I18080" t="str">
        <f>INDEX(LedgerMapping[[#All],[Level 3]],MATCH(Actuals[[#This Row],[Sub Ledger]],LedgerMapping[[#All],[Sub Ledger]],0))</f>
        <v>Administration</v>
      </c>
      <c r="J18080" s="22">
        <f>YEAR(Actuals[[#This Row],[Date]])</f>
        <v>2023</v>
      </c>
      <c r="K18080" s="22">
        <f>MONTH(Actuals[[#This Row],[Date]])</f>
        <v>12</v>
      </c>
      <c r="L18080" s="12"/>
    </row>
    <row r="18081" spans="1:12" x14ac:dyDescent="0.3">
      <c r="A18081">
        <v>8</v>
      </c>
      <c r="B18081">
        <v>27450</v>
      </c>
      <c r="C18081">
        <v>2</v>
      </c>
      <c r="D18081">
        <v>74000</v>
      </c>
      <c r="E18081" s="46">
        <v>45322</v>
      </c>
      <c r="F18081">
        <v>-479.88</v>
      </c>
      <c r="I18081" t="str">
        <f>INDEX(LedgerMapping[[#All],[Level 3]],MATCH(Actuals[[#This Row],[Sub Ledger]],LedgerMapping[[#All],[Sub Ledger]],0))</f>
        <v>Administration</v>
      </c>
      <c r="J18081" s="22">
        <f>YEAR(Actuals[[#This Row],[Date]])</f>
        <v>2024</v>
      </c>
      <c r="K18081" s="22">
        <f>MONTH(Actuals[[#This Row],[Date]])</f>
        <v>1</v>
      </c>
      <c r="L18081" s="12"/>
    </row>
    <row r="18082" spans="1:12" x14ac:dyDescent="0.3">
      <c r="A18082">
        <v>8</v>
      </c>
      <c r="B18082">
        <v>28602</v>
      </c>
      <c r="C18082">
        <v>2</v>
      </c>
      <c r="D18082">
        <v>74000</v>
      </c>
      <c r="E18082" s="46">
        <v>45354</v>
      </c>
      <c r="F18082">
        <v>-599.58000000000004</v>
      </c>
      <c r="I18082" t="str">
        <f>INDEX(LedgerMapping[[#All],[Level 3]],MATCH(Actuals[[#This Row],[Sub Ledger]],LedgerMapping[[#All],[Sub Ledger]],0))</f>
        <v>Administration</v>
      </c>
      <c r="J18082" s="22">
        <f>YEAR(Actuals[[#This Row],[Date]])</f>
        <v>2024</v>
      </c>
      <c r="K18082" s="22">
        <f>MONTH(Actuals[[#This Row],[Date]])</f>
        <v>3</v>
      </c>
      <c r="L18082" s="12"/>
    </row>
    <row r="18083" spans="1:12" x14ac:dyDescent="0.3">
      <c r="A18083">
        <v>8</v>
      </c>
      <c r="B18083">
        <v>29756</v>
      </c>
      <c r="C18083">
        <v>2</v>
      </c>
      <c r="D18083">
        <v>74000</v>
      </c>
      <c r="E18083" s="46">
        <v>45384</v>
      </c>
      <c r="F18083">
        <v>-476.85</v>
      </c>
      <c r="I18083" t="str">
        <f>INDEX(LedgerMapping[[#All],[Level 3]],MATCH(Actuals[[#This Row],[Sub Ledger]],LedgerMapping[[#All],[Sub Ledger]],0))</f>
        <v>Administration</v>
      </c>
      <c r="J18083" s="22">
        <f>YEAR(Actuals[[#This Row],[Date]])</f>
        <v>2024</v>
      </c>
      <c r="K18083" s="22">
        <f>MONTH(Actuals[[#This Row],[Date]])</f>
        <v>4</v>
      </c>
      <c r="L18083" s="12"/>
    </row>
    <row r="18084" spans="1:12" x14ac:dyDescent="0.3">
      <c r="A18084">
        <v>8</v>
      </c>
      <c r="B18084">
        <v>30882</v>
      </c>
      <c r="C18084">
        <v>2</v>
      </c>
      <c r="D18084">
        <v>74000</v>
      </c>
      <c r="E18084" s="46">
        <v>45415</v>
      </c>
      <c r="F18084">
        <v>-479.88</v>
      </c>
      <c r="I18084" t="str">
        <f>INDEX(LedgerMapping[[#All],[Level 3]],MATCH(Actuals[[#This Row],[Sub Ledger]],LedgerMapping[[#All],[Sub Ledger]],0))</f>
        <v>Administration</v>
      </c>
      <c r="J18084" s="22">
        <f>YEAR(Actuals[[#This Row],[Date]])</f>
        <v>2024</v>
      </c>
      <c r="K18084" s="22">
        <f>MONTH(Actuals[[#This Row],[Date]])</f>
        <v>5</v>
      </c>
      <c r="L18084" s="12"/>
    </row>
    <row r="18085" spans="1:12" x14ac:dyDescent="0.3">
      <c r="A18085">
        <v>8</v>
      </c>
      <c r="B18085">
        <v>32007</v>
      </c>
      <c r="C18085">
        <v>2</v>
      </c>
      <c r="D18085">
        <v>74000</v>
      </c>
      <c r="E18085" s="46">
        <v>45445</v>
      </c>
      <c r="F18085">
        <v>-473.82</v>
      </c>
      <c r="I18085" t="str">
        <f>INDEX(LedgerMapping[[#All],[Level 3]],MATCH(Actuals[[#This Row],[Sub Ledger]],LedgerMapping[[#All],[Sub Ledger]],0))</f>
        <v>Administration</v>
      </c>
      <c r="J18085" s="22">
        <f>YEAR(Actuals[[#This Row],[Date]])</f>
        <v>2024</v>
      </c>
      <c r="K18085" s="22">
        <f>MONTH(Actuals[[#This Row],[Date]])</f>
        <v>6</v>
      </c>
      <c r="L18085" s="12"/>
    </row>
    <row r="18086" spans="1:12" x14ac:dyDescent="0.3">
      <c r="A18086">
        <v>8</v>
      </c>
      <c r="B18086">
        <v>33131</v>
      </c>
      <c r="C18086">
        <v>2</v>
      </c>
      <c r="D18086">
        <v>74000</v>
      </c>
      <c r="E18086" s="46">
        <v>45476</v>
      </c>
      <c r="F18086">
        <v>-485.94</v>
      </c>
      <c r="I18086" t="str">
        <f>INDEX(LedgerMapping[[#All],[Level 3]],MATCH(Actuals[[#This Row],[Sub Ledger]],LedgerMapping[[#All],[Sub Ledger]],0))</f>
        <v>Administration</v>
      </c>
      <c r="J18086" s="22">
        <f>YEAR(Actuals[[#This Row],[Date]])</f>
        <v>2024</v>
      </c>
      <c r="K18086" s="22">
        <f>MONTH(Actuals[[#This Row],[Date]])</f>
        <v>7</v>
      </c>
      <c r="L18086" s="12"/>
    </row>
    <row r="18087" spans="1:12" x14ac:dyDescent="0.3">
      <c r="A18087">
        <v>8</v>
      </c>
      <c r="B18087">
        <v>34255</v>
      </c>
      <c r="C18087">
        <v>2</v>
      </c>
      <c r="D18087">
        <v>74000</v>
      </c>
      <c r="E18087" s="46">
        <v>45507</v>
      </c>
      <c r="F18087">
        <v>-576.85</v>
      </c>
      <c r="I18087" t="str">
        <f>INDEX(LedgerMapping[[#All],[Level 3]],MATCH(Actuals[[#This Row],[Sub Ledger]],LedgerMapping[[#All],[Sub Ledger]],0))</f>
        <v>Administration</v>
      </c>
      <c r="J18087" s="22">
        <f>YEAR(Actuals[[#This Row],[Date]])</f>
        <v>2024</v>
      </c>
      <c r="K18087" s="22">
        <f>MONTH(Actuals[[#This Row],[Date]])</f>
        <v>8</v>
      </c>
      <c r="L18087" s="12"/>
    </row>
    <row r="18088" spans="1:12" x14ac:dyDescent="0.3">
      <c r="A18088">
        <v>8</v>
      </c>
      <c r="B18088">
        <v>35407</v>
      </c>
      <c r="C18088">
        <v>2</v>
      </c>
      <c r="D18088">
        <v>74000</v>
      </c>
      <c r="E18088" s="46">
        <v>45536</v>
      </c>
      <c r="F18088">
        <v>-519.27</v>
      </c>
      <c r="I18088" t="str">
        <f>INDEX(LedgerMapping[[#All],[Level 3]],MATCH(Actuals[[#This Row],[Sub Ledger]],LedgerMapping[[#All],[Sub Ledger]],0))</f>
        <v>Administration</v>
      </c>
      <c r="J18088" s="22">
        <f>YEAR(Actuals[[#This Row],[Date]])</f>
        <v>2024</v>
      </c>
      <c r="K18088" s="22">
        <f>MONTH(Actuals[[#This Row],[Date]])</f>
        <v>9</v>
      </c>
      <c r="L18088" s="12"/>
    </row>
    <row r="18089" spans="1:12" x14ac:dyDescent="0.3">
      <c r="A18089">
        <v>8</v>
      </c>
      <c r="B18089">
        <v>36557</v>
      </c>
      <c r="C18089">
        <v>2</v>
      </c>
      <c r="D18089">
        <v>74000</v>
      </c>
      <c r="E18089" s="46">
        <v>45567</v>
      </c>
      <c r="F18089">
        <v>-645.03</v>
      </c>
      <c r="I18089" t="str">
        <f>INDEX(LedgerMapping[[#All],[Level 3]],MATCH(Actuals[[#This Row],[Sub Ledger]],LedgerMapping[[#All],[Sub Ledger]],0))</f>
        <v>Administration</v>
      </c>
      <c r="J18089" s="22">
        <f>YEAR(Actuals[[#This Row],[Date]])</f>
        <v>2024</v>
      </c>
      <c r="K18089" s="22">
        <f>MONTH(Actuals[[#This Row],[Date]])</f>
        <v>10</v>
      </c>
      <c r="L18089" s="12"/>
    </row>
    <row r="18090" spans="1:12" x14ac:dyDescent="0.3">
      <c r="A18090">
        <v>8</v>
      </c>
      <c r="B18090">
        <v>37706</v>
      </c>
      <c r="C18090">
        <v>2</v>
      </c>
      <c r="D18090">
        <v>74000</v>
      </c>
      <c r="E18090" s="46">
        <v>45597</v>
      </c>
      <c r="F18090">
        <v>-648.05999999999995</v>
      </c>
      <c r="I18090" t="str">
        <f>INDEX(LedgerMapping[[#All],[Level 3]],MATCH(Actuals[[#This Row],[Sub Ledger]],LedgerMapping[[#All],[Sub Ledger]],0))</f>
        <v>Administration</v>
      </c>
      <c r="J18090" s="22">
        <f>YEAR(Actuals[[#This Row],[Date]])</f>
        <v>2024</v>
      </c>
      <c r="K18090" s="22">
        <f>MONTH(Actuals[[#This Row],[Date]])</f>
        <v>11</v>
      </c>
      <c r="L18090" s="12"/>
    </row>
    <row r="18091" spans="1:12" x14ac:dyDescent="0.3">
      <c r="A18091">
        <v>8</v>
      </c>
      <c r="B18091">
        <v>38857</v>
      </c>
      <c r="C18091">
        <v>2</v>
      </c>
      <c r="D18091">
        <v>74000</v>
      </c>
      <c r="E18091" s="46">
        <v>45628</v>
      </c>
      <c r="F18091">
        <v>-493.51</v>
      </c>
      <c r="I18091" t="str">
        <f>INDEX(LedgerMapping[[#All],[Level 3]],MATCH(Actuals[[#This Row],[Sub Ledger]],LedgerMapping[[#All],[Sub Ledger]],0))</f>
        <v>Administration</v>
      </c>
      <c r="J18091" s="22">
        <f>YEAR(Actuals[[#This Row],[Date]])</f>
        <v>2024</v>
      </c>
      <c r="K18091" s="22">
        <f>MONTH(Actuals[[#This Row],[Date]])</f>
        <v>12</v>
      </c>
      <c r="L18091" s="12"/>
    </row>
    <row r="18092" spans="1:12" x14ac:dyDescent="0.3">
      <c r="A18092">
        <v>8</v>
      </c>
      <c r="B18092">
        <v>1013</v>
      </c>
      <c r="C18092">
        <v>2</v>
      </c>
      <c r="D18092">
        <v>76000</v>
      </c>
      <c r="E18092" s="46">
        <v>44562</v>
      </c>
      <c r="F18092">
        <v>-276.83999999999997</v>
      </c>
      <c r="I18092" t="str">
        <f>INDEX(LedgerMapping[[#All],[Level 3]],MATCH(Actuals[[#This Row],[Sub Ledger]],LedgerMapping[[#All],[Sub Ledger]],0))</f>
        <v>Administration</v>
      </c>
      <c r="J18092" s="22">
        <f>YEAR(Actuals[[#This Row],[Date]])</f>
        <v>2022</v>
      </c>
      <c r="K18092" s="22">
        <f>MONTH(Actuals[[#This Row],[Date]])</f>
        <v>1</v>
      </c>
      <c r="L18092" s="12"/>
    </row>
    <row r="18093" spans="1:12" x14ac:dyDescent="0.3">
      <c r="A18093">
        <v>8</v>
      </c>
      <c r="B18093">
        <v>2135</v>
      </c>
      <c r="C18093">
        <v>2</v>
      </c>
      <c r="D18093">
        <v>76000</v>
      </c>
      <c r="E18093" s="46">
        <v>44593</v>
      </c>
      <c r="F18093">
        <v>-322.3</v>
      </c>
      <c r="I18093" t="str">
        <f>INDEX(LedgerMapping[[#All],[Level 3]],MATCH(Actuals[[#This Row],[Sub Ledger]],LedgerMapping[[#All],[Sub Ledger]],0))</f>
        <v>Administration</v>
      </c>
      <c r="J18093" s="22">
        <f>YEAR(Actuals[[#This Row],[Date]])</f>
        <v>2022</v>
      </c>
      <c r="K18093" s="22">
        <f>MONTH(Actuals[[#This Row],[Date]])</f>
        <v>2</v>
      </c>
      <c r="L18093" s="12"/>
    </row>
    <row r="18094" spans="1:12" x14ac:dyDescent="0.3">
      <c r="A18094">
        <v>8</v>
      </c>
      <c r="B18094">
        <v>3253</v>
      </c>
      <c r="C18094">
        <v>2</v>
      </c>
      <c r="D18094">
        <v>76000</v>
      </c>
      <c r="E18094" s="46">
        <v>44624</v>
      </c>
      <c r="F18094">
        <v>-234.42</v>
      </c>
      <c r="I18094" t="str">
        <f>INDEX(LedgerMapping[[#All],[Level 3]],MATCH(Actuals[[#This Row],[Sub Ledger]],LedgerMapping[[#All],[Sub Ledger]],0))</f>
        <v>Administration</v>
      </c>
      <c r="J18094" s="22">
        <f>YEAR(Actuals[[#This Row],[Date]])</f>
        <v>2022</v>
      </c>
      <c r="K18094" s="22">
        <f>MONTH(Actuals[[#This Row],[Date]])</f>
        <v>3</v>
      </c>
      <c r="L18094" s="12"/>
    </row>
    <row r="18095" spans="1:12" x14ac:dyDescent="0.3">
      <c r="A18095">
        <v>8</v>
      </c>
      <c r="B18095">
        <v>4375</v>
      </c>
      <c r="C18095">
        <v>2</v>
      </c>
      <c r="D18095">
        <v>76000</v>
      </c>
      <c r="E18095" s="46">
        <v>44654</v>
      </c>
      <c r="F18095">
        <v>-382.91</v>
      </c>
      <c r="I18095" t="str">
        <f>INDEX(LedgerMapping[[#All],[Level 3]],MATCH(Actuals[[#This Row],[Sub Ledger]],LedgerMapping[[#All],[Sub Ledger]],0))</f>
        <v>Administration</v>
      </c>
      <c r="J18095" s="22">
        <f>YEAR(Actuals[[#This Row],[Date]])</f>
        <v>2022</v>
      </c>
      <c r="K18095" s="22">
        <f>MONTH(Actuals[[#This Row],[Date]])</f>
        <v>4</v>
      </c>
      <c r="L18095" s="12"/>
    </row>
    <row r="18096" spans="1:12" x14ac:dyDescent="0.3">
      <c r="A18096">
        <v>8</v>
      </c>
      <c r="B18096">
        <v>5497</v>
      </c>
      <c r="C18096">
        <v>2</v>
      </c>
      <c r="D18096">
        <v>76000</v>
      </c>
      <c r="E18096" s="46">
        <v>44685</v>
      </c>
      <c r="F18096">
        <v>-352.6</v>
      </c>
      <c r="I18096" t="str">
        <f>INDEX(LedgerMapping[[#All],[Level 3]],MATCH(Actuals[[#This Row],[Sub Ledger]],LedgerMapping[[#All],[Sub Ledger]],0))</f>
        <v>Administration</v>
      </c>
      <c r="J18096" s="22">
        <f>YEAR(Actuals[[#This Row],[Date]])</f>
        <v>2022</v>
      </c>
      <c r="K18096" s="22">
        <f>MONTH(Actuals[[#This Row],[Date]])</f>
        <v>5</v>
      </c>
      <c r="L18096" s="12"/>
    </row>
    <row r="18097" spans="1:12" x14ac:dyDescent="0.3">
      <c r="A18097">
        <v>8</v>
      </c>
      <c r="B18097">
        <v>6622</v>
      </c>
      <c r="C18097">
        <v>2</v>
      </c>
      <c r="D18097">
        <v>76000</v>
      </c>
      <c r="E18097" s="46">
        <v>44715</v>
      </c>
      <c r="F18097">
        <v>-304.12</v>
      </c>
      <c r="I18097" t="str">
        <f>INDEX(LedgerMapping[[#All],[Level 3]],MATCH(Actuals[[#This Row],[Sub Ledger]],LedgerMapping[[#All],[Sub Ledger]],0))</f>
        <v>Administration</v>
      </c>
      <c r="J18097" s="22">
        <f>YEAR(Actuals[[#This Row],[Date]])</f>
        <v>2022</v>
      </c>
      <c r="K18097" s="22">
        <f>MONTH(Actuals[[#This Row],[Date]])</f>
        <v>6</v>
      </c>
      <c r="L18097" s="12"/>
    </row>
    <row r="18098" spans="1:12" x14ac:dyDescent="0.3">
      <c r="A18098">
        <v>8</v>
      </c>
      <c r="B18098">
        <v>7742</v>
      </c>
      <c r="C18098">
        <v>2</v>
      </c>
      <c r="D18098">
        <v>76000</v>
      </c>
      <c r="E18098" s="46">
        <v>44746</v>
      </c>
      <c r="F18098">
        <v>-229.87</v>
      </c>
      <c r="I18098" t="str">
        <f>INDEX(LedgerMapping[[#All],[Level 3]],MATCH(Actuals[[#This Row],[Sub Ledger]],LedgerMapping[[#All],[Sub Ledger]],0))</f>
        <v>Administration</v>
      </c>
      <c r="J18098" s="22">
        <f>YEAR(Actuals[[#This Row],[Date]])</f>
        <v>2022</v>
      </c>
      <c r="K18098" s="22">
        <f>MONTH(Actuals[[#This Row],[Date]])</f>
        <v>7</v>
      </c>
      <c r="L18098" s="12"/>
    </row>
    <row r="18099" spans="1:12" x14ac:dyDescent="0.3">
      <c r="A18099">
        <v>8</v>
      </c>
      <c r="B18099">
        <v>8866</v>
      </c>
      <c r="C18099">
        <v>2</v>
      </c>
      <c r="D18099">
        <v>76000</v>
      </c>
      <c r="E18099" s="46">
        <v>44777</v>
      </c>
      <c r="F18099">
        <v>-285.93</v>
      </c>
      <c r="I18099" t="str">
        <f>INDEX(LedgerMapping[[#All],[Level 3]],MATCH(Actuals[[#This Row],[Sub Ledger]],LedgerMapping[[#All],[Sub Ledger]],0))</f>
        <v>Administration</v>
      </c>
      <c r="J18099" s="22">
        <f>YEAR(Actuals[[#This Row],[Date]])</f>
        <v>2022</v>
      </c>
      <c r="K18099" s="22">
        <f>MONTH(Actuals[[#This Row],[Date]])</f>
        <v>8</v>
      </c>
      <c r="L18099" s="12"/>
    </row>
    <row r="18100" spans="1:12" x14ac:dyDescent="0.3">
      <c r="A18100">
        <v>8</v>
      </c>
      <c r="B18100">
        <v>9980</v>
      </c>
      <c r="C18100">
        <v>2</v>
      </c>
      <c r="D18100">
        <v>76000</v>
      </c>
      <c r="E18100" s="46">
        <v>44805</v>
      </c>
      <c r="F18100">
        <v>-372.3</v>
      </c>
      <c r="I18100" t="str">
        <f>INDEX(LedgerMapping[[#All],[Level 3]],MATCH(Actuals[[#This Row],[Sub Ledger]],LedgerMapping[[#All],[Sub Ledger]],0))</f>
        <v>Administration</v>
      </c>
      <c r="J18100" s="22">
        <f>YEAR(Actuals[[#This Row],[Date]])</f>
        <v>2022</v>
      </c>
      <c r="K18100" s="22">
        <f>MONTH(Actuals[[#This Row],[Date]])</f>
        <v>9</v>
      </c>
      <c r="L18100" s="12"/>
    </row>
    <row r="18101" spans="1:12" x14ac:dyDescent="0.3">
      <c r="A18101">
        <v>8</v>
      </c>
      <c r="B18101">
        <v>11098</v>
      </c>
      <c r="C18101">
        <v>2</v>
      </c>
      <c r="D18101">
        <v>76000</v>
      </c>
      <c r="E18101" s="46">
        <v>44836</v>
      </c>
      <c r="F18101">
        <v>-285.93</v>
      </c>
      <c r="I18101" t="str">
        <f>INDEX(LedgerMapping[[#All],[Level 3]],MATCH(Actuals[[#This Row],[Sub Ledger]],LedgerMapping[[#All],[Sub Ledger]],0))</f>
        <v>Administration</v>
      </c>
      <c r="J18101" s="22">
        <f>YEAR(Actuals[[#This Row],[Date]])</f>
        <v>2022</v>
      </c>
      <c r="K18101" s="22">
        <f>MONTH(Actuals[[#This Row],[Date]])</f>
        <v>10</v>
      </c>
      <c r="L18101" s="12"/>
    </row>
    <row r="18102" spans="1:12" x14ac:dyDescent="0.3">
      <c r="A18102">
        <v>8</v>
      </c>
      <c r="B18102">
        <v>12224</v>
      </c>
      <c r="C18102">
        <v>2</v>
      </c>
      <c r="D18102">
        <v>76000</v>
      </c>
      <c r="E18102" s="46">
        <v>44866</v>
      </c>
      <c r="F18102">
        <v>-237.45</v>
      </c>
      <c r="I18102" t="str">
        <f>INDEX(LedgerMapping[[#All],[Level 3]],MATCH(Actuals[[#This Row],[Sub Ledger]],LedgerMapping[[#All],[Sub Ledger]],0))</f>
        <v>Administration</v>
      </c>
      <c r="J18102" s="22">
        <f>YEAR(Actuals[[#This Row],[Date]])</f>
        <v>2022</v>
      </c>
      <c r="K18102" s="22">
        <f>MONTH(Actuals[[#This Row],[Date]])</f>
        <v>11</v>
      </c>
      <c r="L18102" s="12"/>
    </row>
    <row r="18103" spans="1:12" x14ac:dyDescent="0.3">
      <c r="A18103">
        <v>8</v>
      </c>
      <c r="B18103">
        <v>13354</v>
      </c>
      <c r="C18103">
        <v>2</v>
      </c>
      <c r="D18103">
        <v>76000</v>
      </c>
      <c r="E18103" s="46">
        <v>44897</v>
      </c>
      <c r="F18103">
        <v>-298.06</v>
      </c>
      <c r="I18103" t="str">
        <f>INDEX(LedgerMapping[[#All],[Level 3]],MATCH(Actuals[[#This Row],[Sub Ledger]],LedgerMapping[[#All],[Sub Ledger]],0))</f>
        <v>Administration</v>
      </c>
      <c r="J18103" s="22">
        <f>YEAR(Actuals[[#This Row],[Date]])</f>
        <v>2022</v>
      </c>
      <c r="K18103" s="22">
        <f>MONTH(Actuals[[#This Row],[Date]])</f>
        <v>12</v>
      </c>
      <c r="L18103" s="12"/>
    </row>
    <row r="18104" spans="1:12" x14ac:dyDescent="0.3">
      <c r="A18104">
        <v>8</v>
      </c>
      <c r="B18104">
        <v>14135</v>
      </c>
      <c r="C18104">
        <v>2</v>
      </c>
      <c r="D18104">
        <v>76000</v>
      </c>
      <c r="E18104" s="46">
        <v>44927</v>
      </c>
      <c r="F18104">
        <v>-334.42</v>
      </c>
      <c r="I18104" t="str">
        <f>INDEX(LedgerMapping[[#All],[Level 3]],MATCH(Actuals[[#This Row],[Sub Ledger]],LedgerMapping[[#All],[Sub Ledger]],0))</f>
        <v>Administration</v>
      </c>
      <c r="J18104" s="22">
        <f>YEAR(Actuals[[#This Row],[Date]])</f>
        <v>2023</v>
      </c>
      <c r="K18104" s="22">
        <f>MONTH(Actuals[[#This Row],[Date]])</f>
        <v>1</v>
      </c>
      <c r="L18104" s="12"/>
    </row>
    <row r="18105" spans="1:12" x14ac:dyDescent="0.3">
      <c r="A18105">
        <v>8</v>
      </c>
      <c r="B18105">
        <v>15139</v>
      </c>
      <c r="C18105">
        <v>2</v>
      </c>
      <c r="D18105">
        <v>76000</v>
      </c>
      <c r="E18105" s="46">
        <v>44958</v>
      </c>
      <c r="F18105">
        <v>-301.08999999999997</v>
      </c>
      <c r="I18105" t="str">
        <f>INDEX(LedgerMapping[[#All],[Level 3]],MATCH(Actuals[[#This Row],[Sub Ledger]],LedgerMapping[[#All],[Sub Ledger]],0))</f>
        <v>Administration</v>
      </c>
      <c r="J18105" s="22">
        <f>YEAR(Actuals[[#This Row],[Date]])</f>
        <v>2023</v>
      </c>
      <c r="K18105" s="22">
        <f>MONTH(Actuals[[#This Row],[Date]])</f>
        <v>2</v>
      </c>
      <c r="L18105" s="12"/>
    </row>
    <row r="18106" spans="1:12" x14ac:dyDescent="0.3">
      <c r="A18106">
        <v>8</v>
      </c>
      <c r="B18106">
        <v>16119</v>
      </c>
      <c r="C18106">
        <v>2</v>
      </c>
      <c r="D18106">
        <v>76000</v>
      </c>
      <c r="E18106" s="46">
        <v>44988</v>
      </c>
      <c r="F18106">
        <v>-417.76</v>
      </c>
      <c r="I18106" t="str">
        <f>INDEX(LedgerMapping[[#All],[Level 3]],MATCH(Actuals[[#This Row],[Sub Ledger]],LedgerMapping[[#All],[Sub Ledger]],0))</f>
        <v>Administration</v>
      </c>
      <c r="J18106" s="22">
        <f>YEAR(Actuals[[#This Row],[Date]])</f>
        <v>2023</v>
      </c>
      <c r="K18106" s="22">
        <f>MONTH(Actuals[[#This Row],[Date]])</f>
        <v>3</v>
      </c>
      <c r="L18106" s="12"/>
    </row>
    <row r="18107" spans="1:12" x14ac:dyDescent="0.3">
      <c r="A18107">
        <v>8</v>
      </c>
      <c r="B18107">
        <v>17151</v>
      </c>
      <c r="C18107">
        <v>2</v>
      </c>
      <c r="D18107">
        <v>76000</v>
      </c>
      <c r="E18107" s="46">
        <v>45018</v>
      </c>
      <c r="F18107">
        <v>-298.06</v>
      </c>
      <c r="I18107" t="str">
        <f>INDEX(LedgerMapping[[#All],[Level 3]],MATCH(Actuals[[#This Row],[Sub Ledger]],LedgerMapping[[#All],[Sub Ledger]],0))</f>
        <v>Administration</v>
      </c>
      <c r="J18107" s="22">
        <f>YEAR(Actuals[[#This Row],[Date]])</f>
        <v>2023</v>
      </c>
      <c r="K18107" s="22">
        <f>MONTH(Actuals[[#This Row],[Date]])</f>
        <v>4</v>
      </c>
      <c r="L18107" s="12"/>
    </row>
    <row r="18108" spans="1:12" x14ac:dyDescent="0.3">
      <c r="A18108">
        <v>8</v>
      </c>
      <c r="B18108">
        <v>18181</v>
      </c>
      <c r="C18108">
        <v>2</v>
      </c>
      <c r="D18108">
        <v>76000</v>
      </c>
      <c r="E18108" s="46">
        <v>45049</v>
      </c>
      <c r="F18108">
        <v>-319.27</v>
      </c>
      <c r="I18108" t="str">
        <f>INDEX(LedgerMapping[[#All],[Level 3]],MATCH(Actuals[[#This Row],[Sub Ledger]],LedgerMapping[[#All],[Sub Ledger]],0))</f>
        <v>Administration</v>
      </c>
      <c r="J18108" s="22">
        <f>YEAR(Actuals[[#This Row],[Date]])</f>
        <v>2023</v>
      </c>
      <c r="K18108" s="22">
        <f>MONTH(Actuals[[#This Row],[Date]])</f>
        <v>5</v>
      </c>
      <c r="L18108" s="12"/>
    </row>
    <row r="18109" spans="1:12" x14ac:dyDescent="0.3">
      <c r="A18109">
        <v>8</v>
      </c>
      <c r="B18109">
        <v>19185</v>
      </c>
      <c r="C18109">
        <v>2</v>
      </c>
      <c r="D18109">
        <v>76000</v>
      </c>
      <c r="E18109" s="46">
        <v>45079</v>
      </c>
      <c r="F18109">
        <v>-460.18</v>
      </c>
      <c r="I18109" t="str">
        <f>INDEX(LedgerMapping[[#All],[Level 3]],MATCH(Actuals[[#This Row],[Sub Ledger]],LedgerMapping[[#All],[Sub Ledger]],0))</f>
        <v>Administration</v>
      </c>
      <c r="J18109" s="22">
        <f>YEAR(Actuals[[#This Row],[Date]])</f>
        <v>2023</v>
      </c>
      <c r="K18109" s="22">
        <f>MONTH(Actuals[[#This Row],[Date]])</f>
        <v>6</v>
      </c>
      <c r="L18109" s="12"/>
    </row>
    <row r="18110" spans="1:12" x14ac:dyDescent="0.3">
      <c r="A18110">
        <v>8</v>
      </c>
      <c r="B18110">
        <v>20214</v>
      </c>
      <c r="C18110">
        <v>2</v>
      </c>
      <c r="D18110">
        <v>76000</v>
      </c>
      <c r="E18110" s="46">
        <v>45110</v>
      </c>
      <c r="F18110">
        <v>-473.82</v>
      </c>
      <c r="I18110" t="str">
        <f>INDEX(LedgerMapping[[#All],[Level 3]],MATCH(Actuals[[#This Row],[Sub Ledger]],LedgerMapping[[#All],[Sub Ledger]],0))</f>
        <v>Administration</v>
      </c>
      <c r="J18110" s="22">
        <f>YEAR(Actuals[[#This Row],[Date]])</f>
        <v>2023</v>
      </c>
      <c r="K18110" s="22">
        <f>MONTH(Actuals[[#This Row],[Date]])</f>
        <v>7</v>
      </c>
      <c r="L18110" s="12"/>
    </row>
    <row r="18111" spans="1:12" x14ac:dyDescent="0.3">
      <c r="A18111">
        <v>8</v>
      </c>
      <c r="B18111">
        <v>21241</v>
      </c>
      <c r="C18111">
        <v>2</v>
      </c>
      <c r="D18111">
        <v>76000</v>
      </c>
      <c r="E18111" s="46">
        <v>45141</v>
      </c>
      <c r="F18111">
        <v>-387.45</v>
      </c>
      <c r="I18111" t="str">
        <f>INDEX(LedgerMapping[[#All],[Level 3]],MATCH(Actuals[[#This Row],[Sub Ledger]],LedgerMapping[[#All],[Sub Ledger]],0))</f>
        <v>Administration</v>
      </c>
      <c r="J18111" s="22">
        <f>YEAR(Actuals[[#This Row],[Date]])</f>
        <v>2023</v>
      </c>
      <c r="K18111" s="22">
        <f>MONTH(Actuals[[#This Row],[Date]])</f>
        <v>8</v>
      </c>
      <c r="L18111" s="12"/>
    </row>
    <row r="18112" spans="1:12" x14ac:dyDescent="0.3">
      <c r="A18112">
        <v>8</v>
      </c>
      <c r="B18112">
        <v>22245</v>
      </c>
      <c r="C18112">
        <v>2</v>
      </c>
      <c r="D18112">
        <v>76000</v>
      </c>
      <c r="E18112" s="46">
        <v>45169</v>
      </c>
      <c r="F18112">
        <v>-398.06</v>
      </c>
      <c r="I18112" t="str">
        <f>INDEX(LedgerMapping[[#All],[Level 3]],MATCH(Actuals[[#This Row],[Sub Ledger]],LedgerMapping[[#All],[Sub Ledger]],0))</f>
        <v>Administration</v>
      </c>
      <c r="J18112" s="22">
        <f>YEAR(Actuals[[#This Row],[Date]])</f>
        <v>2023</v>
      </c>
      <c r="K18112" s="22">
        <f>MONTH(Actuals[[#This Row],[Date]])</f>
        <v>8</v>
      </c>
      <c r="L18112" s="12"/>
    </row>
    <row r="18113" spans="1:12" x14ac:dyDescent="0.3">
      <c r="A18113">
        <v>8</v>
      </c>
      <c r="B18113">
        <v>23222</v>
      </c>
      <c r="C18113">
        <v>2</v>
      </c>
      <c r="D18113">
        <v>76000</v>
      </c>
      <c r="E18113" s="46">
        <v>45200</v>
      </c>
      <c r="F18113">
        <v>-322.3</v>
      </c>
      <c r="I18113" t="str">
        <f>INDEX(LedgerMapping[[#All],[Level 3]],MATCH(Actuals[[#This Row],[Sub Ledger]],LedgerMapping[[#All],[Sub Ledger]],0))</f>
        <v>Administration</v>
      </c>
      <c r="J18113" s="22">
        <f>YEAR(Actuals[[#This Row],[Date]])</f>
        <v>2023</v>
      </c>
      <c r="K18113" s="22">
        <f>MONTH(Actuals[[#This Row],[Date]])</f>
        <v>10</v>
      </c>
      <c r="L18113" s="12"/>
    </row>
    <row r="18114" spans="1:12" x14ac:dyDescent="0.3">
      <c r="A18114">
        <v>8</v>
      </c>
      <c r="B18114">
        <v>24225</v>
      </c>
      <c r="C18114">
        <v>2</v>
      </c>
      <c r="D18114">
        <v>76000</v>
      </c>
      <c r="E18114" s="46">
        <v>45230</v>
      </c>
      <c r="F18114">
        <v>-417.76</v>
      </c>
      <c r="I18114" t="str">
        <f>INDEX(LedgerMapping[[#All],[Level 3]],MATCH(Actuals[[#This Row],[Sub Ledger]],LedgerMapping[[#All],[Sub Ledger]],0))</f>
        <v>Administration</v>
      </c>
      <c r="J18114" s="22">
        <f>YEAR(Actuals[[#This Row],[Date]])</f>
        <v>2023</v>
      </c>
      <c r="K18114" s="22">
        <f>MONTH(Actuals[[#This Row],[Date]])</f>
        <v>10</v>
      </c>
      <c r="L18114" s="12"/>
    </row>
    <row r="18115" spans="1:12" x14ac:dyDescent="0.3">
      <c r="A18115">
        <v>8</v>
      </c>
      <c r="B18115">
        <v>25256</v>
      </c>
      <c r="C18115">
        <v>2</v>
      </c>
      <c r="D18115">
        <v>76000</v>
      </c>
      <c r="E18115" s="46">
        <v>45261</v>
      </c>
      <c r="F18115">
        <v>-367.75</v>
      </c>
      <c r="I18115" t="str">
        <f>INDEX(LedgerMapping[[#All],[Level 3]],MATCH(Actuals[[#This Row],[Sub Ledger]],LedgerMapping[[#All],[Sub Ledger]],0))</f>
        <v>Administration</v>
      </c>
      <c r="J18115" s="22">
        <f>YEAR(Actuals[[#This Row],[Date]])</f>
        <v>2023</v>
      </c>
      <c r="K18115" s="22">
        <f>MONTH(Actuals[[#This Row],[Date]])</f>
        <v>12</v>
      </c>
      <c r="L18115" s="12"/>
    </row>
    <row r="18116" spans="1:12" x14ac:dyDescent="0.3">
      <c r="A18116">
        <v>8</v>
      </c>
      <c r="B18116">
        <v>26326</v>
      </c>
      <c r="C18116">
        <v>2</v>
      </c>
      <c r="D18116">
        <v>76000</v>
      </c>
      <c r="E18116" s="46">
        <v>45291</v>
      </c>
      <c r="F18116">
        <v>-504.12</v>
      </c>
      <c r="I18116" t="str">
        <f>INDEX(LedgerMapping[[#All],[Level 3]],MATCH(Actuals[[#This Row],[Sub Ledger]],LedgerMapping[[#All],[Sub Ledger]],0))</f>
        <v>Administration</v>
      </c>
      <c r="J18116" s="22">
        <f>YEAR(Actuals[[#This Row],[Date]])</f>
        <v>2023</v>
      </c>
      <c r="K18116" s="22">
        <f>MONTH(Actuals[[#This Row],[Date]])</f>
        <v>12</v>
      </c>
      <c r="L18116" s="12"/>
    </row>
    <row r="18117" spans="1:12" x14ac:dyDescent="0.3">
      <c r="A18117">
        <v>8</v>
      </c>
      <c r="B18117">
        <v>27451</v>
      </c>
      <c r="C18117">
        <v>2</v>
      </c>
      <c r="D18117">
        <v>76000</v>
      </c>
      <c r="E18117" s="46">
        <v>45322</v>
      </c>
      <c r="F18117">
        <v>-576.85</v>
      </c>
      <c r="I18117" t="str">
        <f>INDEX(LedgerMapping[[#All],[Level 3]],MATCH(Actuals[[#This Row],[Sub Ledger]],LedgerMapping[[#All],[Sub Ledger]],0))</f>
        <v>Administration</v>
      </c>
      <c r="J18117" s="22">
        <f>YEAR(Actuals[[#This Row],[Date]])</f>
        <v>2024</v>
      </c>
      <c r="K18117" s="22">
        <f>MONTH(Actuals[[#This Row],[Date]])</f>
        <v>1</v>
      </c>
      <c r="L18117" s="12"/>
    </row>
    <row r="18118" spans="1:12" x14ac:dyDescent="0.3">
      <c r="A18118">
        <v>8</v>
      </c>
      <c r="B18118">
        <v>28603</v>
      </c>
      <c r="C18118">
        <v>2</v>
      </c>
      <c r="D18118">
        <v>76000</v>
      </c>
      <c r="E18118" s="46">
        <v>45354</v>
      </c>
      <c r="F18118">
        <v>-546.54999999999995</v>
      </c>
      <c r="I18118" t="str">
        <f>INDEX(LedgerMapping[[#All],[Level 3]],MATCH(Actuals[[#This Row],[Sub Ledger]],LedgerMapping[[#All],[Sub Ledger]],0))</f>
        <v>Administration</v>
      </c>
      <c r="J18118" s="22">
        <f>YEAR(Actuals[[#This Row],[Date]])</f>
        <v>2024</v>
      </c>
      <c r="K18118" s="22">
        <f>MONTH(Actuals[[#This Row],[Date]])</f>
        <v>3</v>
      </c>
      <c r="L18118" s="12"/>
    </row>
    <row r="18119" spans="1:12" x14ac:dyDescent="0.3">
      <c r="A18119">
        <v>8</v>
      </c>
      <c r="B18119">
        <v>29757</v>
      </c>
      <c r="C18119">
        <v>2</v>
      </c>
      <c r="D18119">
        <v>76000</v>
      </c>
      <c r="E18119" s="46">
        <v>45384</v>
      </c>
      <c r="F18119">
        <v>-504.12</v>
      </c>
      <c r="I18119" t="str">
        <f>INDEX(LedgerMapping[[#All],[Level 3]],MATCH(Actuals[[#This Row],[Sub Ledger]],LedgerMapping[[#All],[Sub Ledger]],0))</f>
        <v>Administration</v>
      </c>
      <c r="J18119" s="22">
        <f>YEAR(Actuals[[#This Row],[Date]])</f>
        <v>2024</v>
      </c>
      <c r="K18119" s="22">
        <f>MONTH(Actuals[[#This Row],[Date]])</f>
        <v>4</v>
      </c>
      <c r="L18119" s="12"/>
    </row>
    <row r="18120" spans="1:12" x14ac:dyDescent="0.3">
      <c r="A18120">
        <v>8</v>
      </c>
      <c r="B18120">
        <v>30883</v>
      </c>
      <c r="C18120">
        <v>2</v>
      </c>
      <c r="D18120">
        <v>76000</v>
      </c>
      <c r="E18120" s="46">
        <v>45415</v>
      </c>
      <c r="F18120">
        <v>-437.45</v>
      </c>
      <c r="I18120" t="str">
        <f>INDEX(LedgerMapping[[#All],[Level 3]],MATCH(Actuals[[#This Row],[Sub Ledger]],LedgerMapping[[#All],[Sub Ledger]],0))</f>
        <v>Administration</v>
      </c>
      <c r="J18120" s="22">
        <f>YEAR(Actuals[[#This Row],[Date]])</f>
        <v>2024</v>
      </c>
      <c r="K18120" s="22">
        <f>MONTH(Actuals[[#This Row],[Date]])</f>
        <v>5</v>
      </c>
      <c r="L18120" s="12"/>
    </row>
    <row r="18121" spans="1:12" x14ac:dyDescent="0.3">
      <c r="A18121">
        <v>8</v>
      </c>
      <c r="B18121">
        <v>32008</v>
      </c>
      <c r="C18121">
        <v>2</v>
      </c>
      <c r="D18121">
        <v>76000</v>
      </c>
      <c r="E18121" s="46">
        <v>45445</v>
      </c>
      <c r="F18121">
        <v>-504.12</v>
      </c>
      <c r="I18121" t="str">
        <f>INDEX(LedgerMapping[[#All],[Level 3]],MATCH(Actuals[[#This Row],[Sub Ledger]],LedgerMapping[[#All],[Sub Ledger]],0))</f>
        <v>Administration</v>
      </c>
      <c r="J18121" s="22">
        <f>YEAR(Actuals[[#This Row],[Date]])</f>
        <v>2024</v>
      </c>
      <c r="K18121" s="22">
        <f>MONTH(Actuals[[#This Row],[Date]])</f>
        <v>6</v>
      </c>
      <c r="L18121" s="12"/>
    </row>
    <row r="18122" spans="1:12" x14ac:dyDescent="0.3">
      <c r="A18122">
        <v>8</v>
      </c>
      <c r="B18122">
        <v>33132</v>
      </c>
      <c r="C18122">
        <v>2</v>
      </c>
      <c r="D18122">
        <v>76000</v>
      </c>
      <c r="E18122" s="46">
        <v>45476</v>
      </c>
      <c r="F18122">
        <v>-510.18</v>
      </c>
      <c r="I18122" t="str">
        <f>INDEX(LedgerMapping[[#All],[Level 3]],MATCH(Actuals[[#This Row],[Sub Ledger]],LedgerMapping[[#All],[Sub Ledger]],0))</f>
        <v>Administration</v>
      </c>
      <c r="J18122" s="22">
        <f>YEAR(Actuals[[#This Row],[Date]])</f>
        <v>2024</v>
      </c>
      <c r="K18122" s="22">
        <f>MONTH(Actuals[[#This Row],[Date]])</f>
        <v>7</v>
      </c>
      <c r="L18122" s="12"/>
    </row>
    <row r="18123" spans="1:12" x14ac:dyDescent="0.3">
      <c r="A18123">
        <v>8</v>
      </c>
      <c r="B18123">
        <v>34256</v>
      </c>
      <c r="C18123">
        <v>2</v>
      </c>
      <c r="D18123">
        <v>76000</v>
      </c>
      <c r="E18123" s="46">
        <v>45507</v>
      </c>
      <c r="F18123">
        <v>-613.21</v>
      </c>
      <c r="I18123" t="str">
        <f>INDEX(LedgerMapping[[#All],[Level 3]],MATCH(Actuals[[#This Row],[Sub Ledger]],LedgerMapping[[#All],[Sub Ledger]],0))</f>
        <v>Administration</v>
      </c>
      <c r="J18123" s="22">
        <f>YEAR(Actuals[[#This Row],[Date]])</f>
        <v>2024</v>
      </c>
      <c r="K18123" s="22">
        <f>MONTH(Actuals[[#This Row],[Date]])</f>
        <v>8</v>
      </c>
      <c r="L18123" s="12"/>
    </row>
    <row r="18124" spans="1:12" x14ac:dyDescent="0.3">
      <c r="A18124">
        <v>8</v>
      </c>
      <c r="B18124">
        <v>35408</v>
      </c>
      <c r="C18124">
        <v>2</v>
      </c>
      <c r="D18124">
        <v>76000</v>
      </c>
      <c r="E18124" s="46">
        <v>45536</v>
      </c>
      <c r="F18124">
        <v>-520.79</v>
      </c>
      <c r="I18124" t="str">
        <f>INDEX(LedgerMapping[[#All],[Level 3]],MATCH(Actuals[[#This Row],[Sub Ledger]],LedgerMapping[[#All],[Sub Ledger]],0))</f>
        <v>Administration</v>
      </c>
      <c r="J18124" s="22">
        <f>YEAR(Actuals[[#This Row],[Date]])</f>
        <v>2024</v>
      </c>
      <c r="K18124" s="22">
        <f>MONTH(Actuals[[#This Row],[Date]])</f>
        <v>9</v>
      </c>
      <c r="L18124" s="12"/>
    </row>
    <row r="18125" spans="1:12" x14ac:dyDescent="0.3">
      <c r="A18125">
        <v>8</v>
      </c>
      <c r="B18125">
        <v>36558</v>
      </c>
      <c r="C18125">
        <v>2</v>
      </c>
      <c r="D18125">
        <v>76000</v>
      </c>
      <c r="E18125" s="46">
        <v>45567</v>
      </c>
      <c r="F18125">
        <v>-487.45</v>
      </c>
      <c r="I18125" t="str">
        <f>INDEX(LedgerMapping[[#All],[Level 3]],MATCH(Actuals[[#This Row],[Sub Ledger]],LedgerMapping[[#All],[Sub Ledger]],0))</f>
        <v>Administration</v>
      </c>
      <c r="J18125" s="22">
        <f>YEAR(Actuals[[#This Row],[Date]])</f>
        <v>2024</v>
      </c>
      <c r="K18125" s="22">
        <f>MONTH(Actuals[[#This Row],[Date]])</f>
        <v>10</v>
      </c>
      <c r="L18125" s="12"/>
    </row>
    <row r="18126" spans="1:12" x14ac:dyDescent="0.3">
      <c r="A18126">
        <v>8</v>
      </c>
      <c r="B18126">
        <v>37707</v>
      </c>
      <c r="C18126">
        <v>2</v>
      </c>
      <c r="D18126">
        <v>76000</v>
      </c>
      <c r="E18126" s="46">
        <v>45597</v>
      </c>
      <c r="F18126">
        <v>-643.52</v>
      </c>
      <c r="I18126" t="str">
        <f>INDEX(LedgerMapping[[#All],[Level 3]],MATCH(Actuals[[#This Row],[Sub Ledger]],LedgerMapping[[#All],[Sub Ledger]],0))</f>
        <v>Administration</v>
      </c>
      <c r="J18126" s="22">
        <f>YEAR(Actuals[[#This Row],[Date]])</f>
        <v>2024</v>
      </c>
      <c r="K18126" s="22">
        <f>MONTH(Actuals[[#This Row],[Date]])</f>
        <v>11</v>
      </c>
      <c r="L18126" s="12"/>
    </row>
    <row r="18127" spans="1:12" x14ac:dyDescent="0.3">
      <c r="A18127">
        <v>8</v>
      </c>
      <c r="B18127">
        <v>38858</v>
      </c>
      <c r="C18127">
        <v>2</v>
      </c>
      <c r="D18127">
        <v>76000</v>
      </c>
      <c r="E18127" s="46">
        <v>45628</v>
      </c>
      <c r="F18127">
        <v>-442</v>
      </c>
      <c r="I18127" t="str">
        <f>INDEX(LedgerMapping[[#All],[Level 3]],MATCH(Actuals[[#This Row],[Sub Ledger]],LedgerMapping[[#All],[Sub Ledger]],0))</f>
        <v>Administration</v>
      </c>
      <c r="J18127" s="22">
        <f>YEAR(Actuals[[#This Row],[Date]])</f>
        <v>2024</v>
      </c>
      <c r="K18127" s="22">
        <f>MONTH(Actuals[[#This Row],[Date]])</f>
        <v>12</v>
      </c>
      <c r="L18127" s="12"/>
    </row>
    <row r="18128" spans="1:12" x14ac:dyDescent="0.3">
      <c r="A18128">
        <v>8</v>
      </c>
      <c r="B18128">
        <v>1014</v>
      </c>
      <c r="C18128">
        <v>2</v>
      </c>
      <c r="D18128">
        <v>77000</v>
      </c>
      <c r="E18128" s="46">
        <v>44562</v>
      </c>
      <c r="F18128">
        <v>-496.54</v>
      </c>
      <c r="I18128" t="str">
        <f>INDEX(LedgerMapping[[#All],[Level 3]],MATCH(Actuals[[#This Row],[Sub Ledger]],LedgerMapping[[#All],[Sub Ledger]],0))</f>
        <v>Administration</v>
      </c>
      <c r="J18128" s="22">
        <f>YEAR(Actuals[[#This Row],[Date]])</f>
        <v>2022</v>
      </c>
      <c r="K18128" s="22">
        <f>MONTH(Actuals[[#This Row],[Date]])</f>
        <v>1</v>
      </c>
      <c r="L18128" s="12"/>
    </row>
    <row r="18129" spans="1:12" x14ac:dyDescent="0.3">
      <c r="A18129">
        <v>8</v>
      </c>
      <c r="B18129">
        <v>2136</v>
      </c>
      <c r="C18129">
        <v>2</v>
      </c>
      <c r="D18129">
        <v>77000</v>
      </c>
      <c r="E18129" s="46">
        <v>44593</v>
      </c>
      <c r="F18129">
        <v>-578.36</v>
      </c>
      <c r="I18129" t="str">
        <f>INDEX(LedgerMapping[[#All],[Level 3]],MATCH(Actuals[[#This Row],[Sub Ledger]],LedgerMapping[[#All],[Sub Ledger]],0))</f>
        <v>Administration</v>
      </c>
      <c r="J18129" s="22">
        <f>YEAR(Actuals[[#This Row],[Date]])</f>
        <v>2022</v>
      </c>
      <c r="K18129" s="22">
        <f>MONTH(Actuals[[#This Row],[Date]])</f>
        <v>2</v>
      </c>
      <c r="L18129" s="12"/>
    </row>
    <row r="18130" spans="1:12" x14ac:dyDescent="0.3">
      <c r="A18130">
        <v>8</v>
      </c>
      <c r="B18130">
        <v>3254</v>
      </c>
      <c r="C18130">
        <v>2</v>
      </c>
      <c r="D18130">
        <v>77000</v>
      </c>
      <c r="E18130" s="46">
        <v>44624</v>
      </c>
      <c r="F18130">
        <v>-422.3</v>
      </c>
      <c r="I18130" t="str">
        <f>INDEX(LedgerMapping[[#All],[Level 3]],MATCH(Actuals[[#This Row],[Sub Ledger]],LedgerMapping[[#All],[Sub Ledger]],0))</f>
        <v>Administration</v>
      </c>
      <c r="J18130" s="22">
        <f>YEAR(Actuals[[#This Row],[Date]])</f>
        <v>2022</v>
      </c>
      <c r="K18130" s="22">
        <f>MONTH(Actuals[[#This Row],[Date]])</f>
        <v>3</v>
      </c>
      <c r="L18130" s="12"/>
    </row>
    <row r="18131" spans="1:12" x14ac:dyDescent="0.3">
      <c r="A18131">
        <v>8</v>
      </c>
      <c r="B18131">
        <v>4376</v>
      </c>
      <c r="C18131">
        <v>2</v>
      </c>
      <c r="D18131">
        <v>77000</v>
      </c>
      <c r="E18131" s="46">
        <v>44654</v>
      </c>
      <c r="F18131">
        <v>-688.97</v>
      </c>
      <c r="I18131" t="str">
        <f>INDEX(LedgerMapping[[#All],[Level 3]],MATCH(Actuals[[#This Row],[Sub Ledger]],LedgerMapping[[#All],[Sub Ledger]],0))</f>
        <v>Administration</v>
      </c>
      <c r="J18131" s="22">
        <f>YEAR(Actuals[[#This Row],[Date]])</f>
        <v>2022</v>
      </c>
      <c r="K18131" s="22">
        <f>MONTH(Actuals[[#This Row],[Date]])</f>
        <v>4</v>
      </c>
      <c r="L18131" s="12"/>
    </row>
    <row r="18132" spans="1:12" x14ac:dyDescent="0.3">
      <c r="A18132">
        <v>8</v>
      </c>
      <c r="B18132">
        <v>5498</v>
      </c>
      <c r="C18132">
        <v>2</v>
      </c>
      <c r="D18132">
        <v>77000</v>
      </c>
      <c r="E18132" s="46">
        <v>44685</v>
      </c>
      <c r="F18132">
        <v>-634.42999999999995</v>
      </c>
      <c r="I18132" t="str">
        <f>INDEX(LedgerMapping[[#All],[Level 3]],MATCH(Actuals[[#This Row],[Sub Ledger]],LedgerMapping[[#All],[Sub Ledger]],0))</f>
        <v>Administration</v>
      </c>
      <c r="J18132" s="22">
        <f>YEAR(Actuals[[#This Row],[Date]])</f>
        <v>2022</v>
      </c>
      <c r="K18132" s="22">
        <f>MONTH(Actuals[[#This Row],[Date]])</f>
        <v>5</v>
      </c>
      <c r="L18132" s="12"/>
    </row>
    <row r="18133" spans="1:12" x14ac:dyDescent="0.3">
      <c r="A18133">
        <v>8</v>
      </c>
      <c r="B18133">
        <v>6625</v>
      </c>
      <c r="C18133">
        <v>2</v>
      </c>
      <c r="D18133">
        <v>77000</v>
      </c>
      <c r="E18133" s="46">
        <v>44715</v>
      </c>
      <c r="F18133">
        <v>-546.54999999999995</v>
      </c>
      <c r="I18133" t="str">
        <f>INDEX(LedgerMapping[[#All],[Level 3]],MATCH(Actuals[[#This Row],[Sub Ledger]],LedgerMapping[[#All],[Sub Ledger]],0))</f>
        <v>Administration</v>
      </c>
      <c r="J18133" s="22">
        <f>YEAR(Actuals[[#This Row],[Date]])</f>
        <v>2022</v>
      </c>
      <c r="K18133" s="22">
        <f>MONTH(Actuals[[#This Row],[Date]])</f>
        <v>6</v>
      </c>
      <c r="L18133" s="12"/>
    </row>
    <row r="18134" spans="1:12" x14ac:dyDescent="0.3">
      <c r="A18134">
        <v>8</v>
      </c>
      <c r="B18134">
        <v>7745</v>
      </c>
      <c r="C18134">
        <v>2</v>
      </c>
      <c r="D18134">
        <v>77000</v>
      </c>
      <c r="E18134" s="46">
        <v>44746</v>
      </c>
      <c r="F18134">
        <v>-413.21</v>
      </c>
      <c r="I18134" t="str">
        <f>INDEX(LedgerMapping[[#All],[Level 3]],MATCH(Actuals[[#This Row],[Sub Ledger]],LedgerMapping[[#All],[Sub Ledger]],0))</f>
        <v>Administration</v>
      </c>
      <c r="J18134" s="22">
        <f>YEAR(Actuals[[#This Row],[Date]])</f>
        <v>2022</v>
      </c>
      <c r="K18134" s="22">
        <f>MONTH(Actuals[[#This Row],[Date]])</f>
        <v>7</v>
      </c>
      <c r="L18134" s="12"/>
    </row>
    <row r="18135" spans="1:12" x14ac:dyDescent="0.3">
      <c r="A18135">
        <v>8</v>
      </c>
      <c r="B18135">
        <v>8868</v>
      </c>
      <c r="C18135">
        <v>2</v>
      </c>
      <c r="D18135">
        <v>77000</v>
      </c>
      <c r="E18135" s="46">
        <v>44777</v>
      </c>
      <c r="F18135">
        <v>-513.21</v>
      </c>
      <c r="I18135" t="str">
        <f>INDEX(LedgerMapping[[#All],[Level 3]],MATCH(Actuals[[#This Row],[Sub Ledger]],LedgerMapping[[#All],[Sub Ledger]],0))</f>
        <v>Administration</v>
      </c>
      <c r="J18135" s="22">
        <f>YEAR(Actuals[[#This Row],[Date]])</f>
        <v>2022</v>
      </c>
      <c r="K18135" s="22">
        <f>MONTH(Actuals[[#This Row],[Date]])</f>
        <v>8</v>
      </c>
      <c r="L18135" s="12"/>
    </row>
    <row r="18136" spans="1:12" x14ac:dyDescent="0.3">
      <c r="A18136">
        <v>8</v>
      </c>
      <c r="B18136">
        <v>9982</v>
      </c>
      <c r="C18136">
        <v>2</v>
      </c>
      <c r="D18136">
        <v>77000</v>
      </c>
      <c r="E18136" s="46">
        <v>44805</v>
      </c>
      <c r="F18136">
        <v>-669.28</v>
      </c>
      <c r="I18136" t="str">
        <f>INDEX(LedgerMapping[[#All],[Level 3]],MATCH(Actuals[[#This Row],[Sub Ledger]],LedgerMapping[[#All],[Sub Ledger]],0))</f>
        <v>Administration</v>
      </c>
      <c r="J18136" s="22">
        <f>YEAR(Actuals[[#This Row],[Date]])</f>
        <v>2022</v>
      </c>
      <c r="K18136" s="22">
        <f>MONTH(Actuals[[#This Row],[Date]])</f>
        <v>9</v>
      </c>
      <c r="L18136" s="12"/>
    </row>
    <row r="18137" spans="1:12" x14ac:dyDescent="0.3">
      <c r="A18137">
        <v>8</v>
      </c>
      <c r="B18137">
        <v>11101</v>
      </c>
      <c r="C18137">
        <v>2</v>
      </c>
      <c r="D18137">
        <v>77000</v>
      </c>
      <c r="E18137" s="46">
        <v>44836</v>
      </c>
      <c r="F18137">
        <v>-513.21</v>
      </c>
      <c r="I18137" t="str">
        <f>INDEX(LedgerMapping[[#All],[Level 3]],MATCH(Actuals[[#This Row],[Sub Ledger]],LedgerMapping[[#All],[Sub Ledger]],0))</f>
        <v>Administration</v>
      </c>
      <c r="J18137" s="22">
        <f>YEAR(Actuals[[#This Row],[Date]])</f>
        <v>2022</v>
      </c>
      <c r="K18137" s="22">
        <f>MONTH(Actuals[[#This Row],[Date]])</f>
        <v>10</v>
      </c>
      <c r="L18137" s="12"/>
    </row>
    <row r="18138" spans="1:12" x14ac:dyDescent="0.3">
      <c r="A18138">
        <v>8</v>
      </c>
      <c r="B18138">
        <v>12227</v>
      </c>
      <c r="C18138">
        <v>2</v>
      </c>
      <c r="D18138">
        <v>77000</v>
      </c>
      <c r="E18138" s="46">
        <v>44866</v>
      </c>
      <c r="F18138">
        <v>-425.33</v>
      </c>
      <c r="I18138" t="str">
        <f>INDEX(LedgerMapping[[#All],[Level 3]],MATCH(Actuals[[#This Row],[Sub Ledger]],LedgerMapping[[#All],[Sub Ledger]],0))</f>
        <v>Administration</v>
      </c>
      <c r="J18138" s="22">
        <f>YEAR(Actuals[[#This Row],[Date]])</f>
        <v>2022</v>
      </c>
      <c r="K18138" s="22">
        <f>MONTH(Actuals[[#This Row],[Date]])</f>
        <v>11</v>
      </c>
      <c r="L18138" s="12"/>
    </row>
    <row r="18139" spans="1:12" x14ac:dyDescent="0.3">
      <c r="A18139">
        <v>8</v>
      </c>
      <c r="B18139">
        <v>13357</v>
      </c>
      <c r="C18139">
        <v>2</v>
      </c>
      <c r="D18139">
        <v>77000</v>
      </c>
      <c r="E18139" s="46">
        <v>44897</v>
      </c>
      <c r="F18139">
        <v>-534.41999999999996</v>
      </c>
      <c r="I18139" t="str">
        <f>INDEX(LedgerMapping[[#All],[Level 3]],MATCH(Actuals[[#This Row],[Sub Ledger]],LedgerMapping[[#All],[Sub Ledger]],0))</f>
        <v>Administration</v>
      </c>
      <c r="J18139" s="22">
        <f>YEAR(Actuals[[#This Row],[Date]])</f>
        <v>2022</v>
      </c>
      <c r="K18139" s="22">
        <f>MONTH(Actuals[[#This Row],[Date]])</f>
        <v>12</v>
      </c>
      <c r="L18139" s="12"/>
    </row>
    <row r="18140" spans="1:12" x14ac:dyDescent="0.3">
      <c r="A18140">
        <v>8</v>
      </c>
      <c r="B18140">
        <v>14136</v>
      </c>
      <c r="C18140">
        <v>2</v>
      </c>
      <c r="D18140">
        <v>77000</v>
      </c>
      <c r="E18140" s="46">
        <v>44927</v>
      </c>
      <c r="F18140">
        <v>-601.09</v>
      </c>
      <c r="I18140" t="str">
        <f>INDEX(LedgerMapping[[#All],[Level 3]],MATCH(Actuals[[#This Row],[Sub Ledger]],LedgerMapping[[#All],[Sub Ledger]],0))</f>
        <v>Administration</v>
      </c>
      <c r="J18140" s="22">
        <f>YEAR(Actuals[[#This Row],[Date]])</f>
        <v>2023</v>
      </c>
      <c r="K18140" s="22">
        <f>MONTH(Actuals[[#This Row],[Date]])</f>
        <v>1</v>
      </c>
      <c r="L18140" s="12"/>
    </row>
    <row r="18141" spans="1:12" x14ac:dyDescent="0.3">
      <c r="A18141">
        <v>8</v>
      </c>
      <c r="B18141">
        <v>15140</v>
      </c>
      <c r="C18141">
        <v>2</v>
      </c>
      <c r="D18141">
        <v>77000</v>
      </c>
      <c r="E18141" s="46">
        <v>44958</v>
      </c>
      <c r="F18141">
        <v>-540.49</v>
      </c>
      <c r="I18141" t="str">
        <f>INDEX(LedgerMapping[[#All],[Level 3]],MATCH(Actuals[[#This Row],[Sub Ledger]],LedgerMapping[[#All],[Sub Ledger]],0))</f>
        <v>Administration</v>
      </c>
      <c r="J18141" s="22">
        <f>YEAR(Actuals[[#This Row],[Date]])</f>
        <v>2023</v>
      </c>
      <c r="K18141" s="22">
        <f>MONTH(Actuals[[#This Row],[Date]])</f>
        <v>2</v>
      </c>
      <c r="L18141" s="12"/>
    </row>
    <row r="18142" spans="1:12" x14ac:dyDescent="0.3">
      <c r="A18142">
        <v>8</v>
      </c>
      <c r="B18142">
        <v>16120</v>
      </c>
      <c r="C18142">
        <v>2</v>
      </c>
      <c r="D18142">
        <v>77000</v>
      </c>
      <c r="E18142" s="46">
        <v>44988</v>
      </c>
      <c r="F18142">
        <v>-751.1</v>
      </c>
      <c r="I18142" t="str">
        <f>INDEX(LedgerMapping[[#All],[Level 3]],MATCH(Actuals[[#This Row],[Sub Ledger]],LedgerMapping[[#All],[Sub Ledger]],0))</f>
        <v>Administration</v>
      </c>
      <c r="J18142" s="22">
        <f>YEAR(Actuals[[#This Row],[Date]])</f>
        <v>2023</v>
      </c>
      <c r="K18142" s="22">
        <f>MONTH(Actuals[[#This Row],[Date]])</f>
        <v>3</v>
      </c>
      <c r="L18142" s="12"/>
    </row>
    <row r="18143" spans="1:12" x14ac:dyDescent="0.3">
      <c r="A18143">
        <v>8</v>
      </c>
      <c r="B18143">
        <v>17152</v>
      </c>
      <c r="C18143">
        <v>2</v>
      </c>
      <c r="D18143">
        <v>77000</v>
      </c>
      <c r="E18143" s="46">
        <v>45018</v>
      </c>
      <c r="F18143">
        <v>-534.41999999999996</v>
      </c>
      <c r="I18143" t="str">
        <f>INDEX(LedgerMapping[[#All],[Level 3]],MATCH(Actuals[[#This Row],[Sub Ledger]],LedgerMapping[[#All],[Sub Ledger]],0))</f>
        <v>Administration</v>
      </c>
      <c r="J18143" s="22">
        <f>YEAR(Actuals[[#This Row],[Date]])</f>
        <v>2023</v>
      </c>
      <c r="K18143" s="22">
        <f>MONTH(Actuals[[#This Row],[Date]])</f>
        <v>4</v>
      </c>
      <c r="L18143" s="12"/>
    </row>
    <row r="18144" spans="1:12" x14ac:dyDescent="0.3">
      <c r="A18144">
        <v>8</v>
      </c>
      <c r="B18144">
        <v>18182</v>
      </c>
      <c r="C18144">
        <v>2</v>
      </c>
      <c r="D18144">
        <v>77000</v>
      </c>
      <c r="E18144" s="46">
        <v>45049</v>
      </c>
      <c r="F18144">
        <v>-573.82000000000005</v>
      </c>
      <c r="I18144" t="str">
        <f>INDEX(LedgerMapping[[#All],[Level 3]],MATCH(Actuals[[#This Row],[Sub Ledger]],LedgerMapping[[#All],[Sub Ledger]],0))</f>
        <v>Administration</v>
      </c>
      <c r="J18144" s="22">
        <f>YEAR(Actuals[[#This Row],[Date]])</f>
        <v>2023</v>
      </c>
      <c r="K18144" s="22">
        <f>MONTH(Actuals[[#This Row],[Date]])</f>
        <v>5</v>
      </c>
      <c r="L18144" s="12"/>
    </row>
    <row r="18145" spans="1:12" x14ac:dyDescent="0.3">
      <c r="A18145">
        <v>8</v>
      </c>
      <c r="B18145">
        <v>19186</v>
      </c>
      <c r="C18145">
        <v>2</v>
      </c>
      <c r="D18145">
        <v>77000</v>
      </c>
      <c r="E18145" s="46">
        <v>45079</v>
      </c>
      <c r="F18145">
        <v>-826.85</v>
      </c>
      <c r="I18145" t="str">
        <f>INDEX(LedgerMapping[[#All],[Level 3]],MATCH(Actuals[[#This Row],[Sub Ledger]],LedgerMapping[[#All],[Sub Ledger]],0))</f>
        <v>Administration</v>
      </c>
      <c r="J18145" s="22">
        <f>YEAR(Actuals[[#This Row],[Date]])</f>
        <v>2023</v>
      </c>
      <c r="K18145" s="22">
        <f>MONTH(Actuals[[#This Row],[Date]])</f>
        <v>6</v>
      </c>
      <c r="L18145" s="12"/>
    </row>
    <row r="18146" spans="1:12" x14ac:dyDescent="0.3">
      <c r="A18146">
        <v>8</v>
      </c>
      <c r="B18146">
        <v>20215</v>
      </c>
      <c r="C18146">
        <v>2</v>
      </c>
      <c r="D18146">
        <v>77000</v>
      </c>
      <c r="E18146" s="46">
        <v>45110</v>
      </c>
      <c r="F18146">
        <v>-851.1</v>
      </c>
      <c r="I18146" t="str">
        <f>INDEX(LedgerMapping[[#All],[Level 3]],MATCH(Actuals[[#This Row],[Sub Ledger]],LedgerMapping[[#All],[Sub Ledger]],0))</f>
        <v>Administration</v>
      </c>
      <c r="J18146" s="22">
        <f>YEAR(Actuals[[#This Row],[Date]])</f>
        <v>2023</v>
      </c>
      <c r="K18146" s="22">
        <f>MONTH(Actuals[[#This Row],[Date]])</f>
        <v>7</v>
      </c>
      <c r="L18146" s="12"/>
    </row>
    <row r="18147" spans="1:12" x14ac:dyDescent="0.3">
      <c r="A18147">
        <v>8</v>
      </c>
      <c r="B18147">
        <v>21242</v>
      </c>
      <c r="C18147">
        <v>2</v>
      </c>
      <c r="D18147">
        <v>77000</v>
      </c>
      <c r="E18147" s="46">
        <v>45141</v>
      </c>
      <c r="F18147">
        <v>-696.55</v>
      </c>
      <c r="I18147" t="str">
        <f>INDEX(LedgerMapping[[#All],[Level 3]],MATCH(Actuals[[#This Row],[Sub Ledger]],LedgerMapping[[#All],[Sub Ledger]],0))</f>
        <v>Administration</v>
      </c>
      <c r="J18147" s="22">
        <f>YEAR(Actuals[[#This Row],[Date]])</f>
        <v>2023</v>
      </c>
      <c r="K18147" s="22">
        <f>MONTH(Actuals[[#This Row],[Date]])</f>
        <v>8</v>
      </c>
      <c r="L18147" s="12"/>
    </row>
    <row r="18148" spans="1:12" x14ac:dyDescent="0.3">
      <c r="A18148">
        <v>8</v>
      </c>
      <c r="B18148">
        <v>22246</v>
      </c>
      <c r="C18148">
        <v>2</v>
      </c>
      <c r="D18148">
        <v>77000</v>
      </c>
      <c r="E18148" s="46">
        <v>45169</v>
      </c>
      <c r="F18148">
        <v>-716.25</v>
      </c>
      <c r="I18148" t="str">
        <f>INDEX(LedgerMapping[[#All],[Level 3]],MATCH(Actuals[[#This Row],[Sub Ledger]],LedgerMapping[[#All],[Sub Ledger]],0))</f>
        <v>Administration</v>
      </c>
      <c r="J18148" s="22">
        <f>YEAR(Actuals[[#This Row],[Date]])</f>
        <v>2023</v>
      </c>
      <c r="K18148" s="22">
        <f>MONTH(Actuals[[#This Row],[Date]])</f>
        <v>8</v>
      </c>
      <c r="L18148" s="12"/>
    </row>
    <row r="18149" spans="1:12" x14ac:dyDescent="0.3">
      <c r="A18149">
        <v>8</v>
      </c>
      <c r="B18149">
        <v>23223</v>
      </c>
      <c r="C18149">
        <v>2</v>
      </c>
      <c r="D18149">
        <v>77000</v>
      </c>
      <c r="E18149" s="46">
        <v>45200</v>
      </c>
      <c r="F18149">
        <v>-578.36</v>
      </c>
      <c r="I18149" t="str">
        <f>INDEX(LedgerMapping[[#All],[Level 3]],MATCH(Actuals[[#This Row],[Sub Ledger]],LedgerMapping[[#All],[Sub Ledger]],0))</f>
        <v>Administration</v>
      </c>
      <c r="J18149" s="22">
        <f>YEAR(Actuals[[#This Row],[Date]])</f>
        <v>2023</v>
      </c>
      <c r="K18149" s="22">
        <f>MONTH(Actuals[[#This Row],[Date]])</f>
        <v>10</v>
      </c>
      <c r="L18149" s="12"/>
    </row>
    <row r="18150" spans="1:12" x14ac:dyDescent="0.3">
      <c r="A18150">
        <v>8</v>
      </c>
      <c r="B18150">
        <v>24226</v>
      </c>
      <c r="C18150">
        <v>2</v>
      </c>
      <c r="D18150">
        <v>77000</v>
      </c>
      <c r="E18150" s="46">
        <v>45230</v>
      </c>
      <c r="F18150">
        <v>-751.1</v>
      </c>
      <c r="I18150" t="str">
        <f>INDEX(LedgerMapping[[#All],[Level 3]],MATCH(Actuals[[#This Row],[Sub Ledger]],LedgerMapping[[#All],[Sub Ledger]],0))</f>
        <v>Administration</v>
      </c>
      <c r="J18150" s="22">
        <f>YEAR(Actuals[[#This Row],[Date]])</f>
        <v>2023</v>
      </c>
      <c r="K18150" s="22">
        <f>MONTH(Actuals[[#This Row],[Date]])</f>
        <v>10</v>
      </c>
      <c r="L18150" s="12"/>
    </row>
    <row r="18151" spans="1:12" x14ac:dyDescent="0.3">
      <c r="A18151">
        <v>8</v>
      </c>
      <c r="B18151">
        <v>25257</v>
      </c>
      <c r="C18151">
        <v>2</v>
      </c>
      <c r="D18151">
        <v>77000</v>
      </c>
      <c r="E18151" s="46">
        <v>45261</v>
      </c>
      <c r="F18151">
        <v>-661.7</v>
      </c>
      <c r="I18151" t="str">
        <f>INDEX(LedgerMapping[[#All],[Level 3]],MATCH(Actuals[[#This Row],[Sub Ledger]],LedgerMapping[[#All],[Sub Ledger]],0))</f>
        <v>Administration</v>
      </c>
      <c r="J18151" s="22">
        <f>YEAR(Actuals[[#This Row],[Date]])</f>
        <v>2023</v>
      </c>
      <c r="K18151" s="22">
        <f>MONTH(Actuals[[#This Row],[Date]])</f>
        <v>12</v>
      </c>
      <c r="L18151" s="12"/>
    </row>
    <row r="18152" spans="1:12" x14ac:dyDescent="0.3">
      <c r="A18152">
        <v>8</v>
      </c>
      <c r="B18152">
        <v>26327</v>
      </c>
      <c r="C18152">
        <v>2</v>
      </c>
      <c r="D18152">
        <v>77000</v>
      </c>
      <c r="E18152" s="46">
        <v>45291</v>
      </c>
      <c r="F18152">
        <v>-907.16</v>
      </c>
      <c r="I18152" t="str">
        <f>INDEX(LedgerMapping[[#All],[Level 3]],MATCH(Actuals[[#This Row],[Sub Ledger]],LedgerMapping[[#All],[Sub Ledger]],0))</f>
        <v>Administration</v>
      </c>
      <c r="J18152" s="22">
        <f>YEAR(Actuals[[#This Row],[Date]])</f>
        <v>2023</v>
      </c>
      <c r="K18152" s="22">
        <f>MONTH(Actuals[[#This Row],[Date]])</f>
        <v>12</v>
      </c>
      <c r="L18152" s="12"/>
    </row>
    <row r="18153" spans="1:12" x14ac:dyDescent="0.3">
      <c r="A18153">
        <v>8</v>
      </c>
      <c r="B18153">
        <v>27452</v>
      </c>
      <c r="C18153">
        <v>2</v>
      </c>
      <c r="D18153">
        <v>77000</v>
      </c>
      <c r="E18153" s="46">
        <v>45322</v>
      </c>
      <c r="F18153">
        <v>-1037.46</v>
      </c>
      <c r="I18153" t="str">
        <f>INDEX(LedgerMapping[[#All],[Level 3]],MATCH(Actuals[[#This Row],[Sub Ledger]],LedgerMapping[[#All],[Sub Ledger]],0))</f>
        <v>Administration</v>
      </c>
      <c r="J18153" s="22">
        <f>YEAR(Actuals[[#This Row],[Date]])</f>
        <v>2024</v>
      </c>
      <c r="K18153" s="22">
        <f>MONTH(Actuals[[#This Row],[Date]])</f>
        <v>1</v>
      </c>
      <c r="L18153" s="12"/>
    </row>
    <row r="18154" spans="1:12" x14ac:dyDescent="0.3">
      <c r="A18154">
        <v>8</v>
      </c>
      <c r="B18154">
        <v>28604</v>
      </c>
      <c r="C18154">
        <v>2</v>
      </c>
      <c r="D18154">
        <v>77000</v>
      </c>
      <c r="E18154" s="46">
        <v>45354</v>
      </c>
      <c r="F18154">
        <v>-982.92</v>
      </c>
      <c r="I18154" t="str">
        <f>INDEX(LedgerMapping[[#All],[Level 3]],MATCH(Actuals[[#This Row],[Sub Ledger]],LedgerMapping[[#All],[Sub Ledger]],0))</f>
        <v>Administration</v>
      </c>
      <c r="J18154" s="22">
        <f>YEAR(Actuals[[#This Row],[Date]])</f>
        <v>2024</v>
      </c>
      <c r="K18154" s="22">
        <f>MONTH(Actuals[[#This Row],[Date]])</f>
        <v>3</v>
      </c>
      <c r="L18154" s="12"/>
    </row>
    <row r="18155" spans="1:12" x14ac:dyDescent="0.3">
      <c r="A18155">
        <v>8</v>
      </c>
      <c r="B18155">
        <v>29758</v>
      </c>
      <c r="C18155">
        <v>2</v>
      </c>
      <c r="D18155">
        <v>77000</v>
      </c>
      <c r="E18155" s="46">
        <v>45384</v>
      </c>
      <c r="F18155">
        <v>-907.16</v>
      </c>
      <c r="I18155" t="str">
        <f>INDEX(LedgerMapping[[#All],[Level 3]],MATCH(Actuals[[#This Row],[Sub Ledger]],LedgerMapping[[#All],[Sub Ledger]],0))</f>
        <v>Administration</v>
      </c>
      <c r="J18155" s="22">
        <f>YEAR(Actuals[[#This Row],[Date]])</f>
        <v>2024</v>
      </c>
      <c r="K18155" s="22">
        <f>MONTH(Actuals[[#This Row],[Date]])</f>
        <v>4</v>
      </c>
      <c r="L18155" s="12"/>
    </row>
    <row r="18156" spans="1:12" x14ac:dyDescent="0.3">
      <c r="A18156">
        <v>8</v>
      </c>
      <c r="B18156">
        <v>30884</v>
      </c>
      <c r="C18156">
        <v>2</v>
      </c>
      <c r="D18156">
        <v>77000</v>
      </c>
      <c r="E18156" s="46">
        <v>45415</v>
      </c>
      <c r="F18156">
        <v>-785.94</v>
      </c>
      <c r="I18156" t="str">
        <f>INDEX(LedgerMapping[[#All],[Level 3]],MATCH(Actuals[[#This Row],[Sub Ledger]],LedgerMapping[[#All],[Sub Ledger]],0))</f>
        <v>Administration</v>
      </c>
      <c r="J18156" s="22">
        <f>YEAR(Actuals[[#This Row],[Date]])</f>
        <v>2024</v>
      </c>
      <c r="K18156" s="22">
        <f>MONTH(Actuals[[#This Row],[Date]])</f>
        <v>5</v>
      </c>
      <c r="L18156" s="12"/>
    </row>
    <row r="18157" spans="1:12" x14ac:dyDescent="0.3">
      <c r="A18157">
        <v>8</v>
      </c>
      <c r="B18157">
        <v>32009</v>
      </c>
      <c r="C18157">
        <v>2</v>
      </c>
      <c r="D18157">
        <v>77000</v>
      </c>
      <c r="E18157" s="46">
        <v>45445</v>
      </c>
      <c r="F18157">
        <v>-907.16</v>
      </c>
      <c r="I18157" t="str">
        <f>INDEX(LedgerMapping[[#All],[Level 3]],MATCH(Actuals[[#This Row],[Sub Ledger]],LedgerMapping[[#All],[Sub Ledger]],0))</f>
        <v>Administration</v>
      </c>
      <c r="J18157" s="22">
        <f>YEAR(Actuals[[#This Row],[Date]])</f>
        <v>2024</v>
      </c>
      <c r="K18157" s="22">
        <f>MONTH(Actuals[[#This Row],[Date]])</f>
        <v>6</v>
      </c>
      <c r="L18157" s="12"/>
    </row>
    <row r="18158" spans="1:12" x14ac:dyDescent="0.3">
      <c r="A18158">
        <v>8</v>
      </c>
      <c r="B18158">
        <v>33133</v>
      </c>
      <c r="C18158">
        <v>2</v>
      </c>
      <c r="D18158">
        <v>77000</v>
      </c>
      <c r="E18158" s="46">
        <v>45476</v>
      </c>
      <c r="F18158">
        <v>-916.25</v>
      </c>
      <c r="I18158" t="str">
        <f>INDEX(LedgerMapping[[#All],[Level 3]],MATCH(Actuals[[#This Row],[Sub Ledger]],LedgerMapping[[#All],[Sub Ledger]],0))</f>
        <v>Administration</v>
      </c>
      <c r="J18158" s="22">
        <f>YEAR(Actuals[[#This Row],[Date]])</f>
        <v>2024</v>
      </c>
      <c r="K18158" s="22">
        <f>MONTH(Actuals[[#This Row],[Date]])</f>
        <v>7</v>
      </c>
      <c r="L18158" s="12"/>
    </row>
    <row r="18159" spans="1:12" x14ac:dyDescent="0.3">
      <c r="A18159">
        <v>8</v>
      </c>
      <c r="B18159">
        <v>34257</v>
      </c>
      <c r="C18159">
        <v>2</v>
      </c>
      <c r="D18159">
        <v>77000</v>
      </c>
      <c r="E18159" s="46">
        <v>45507</v>
      </c>
      <c r="F18159">
        <v>-1102.6199999999999</v>
      </c>
      <c r="I18159" t="str">
        <f>INDEX(LedgerMapping[[#All],[Level 3]],MATCH(Actuals[[#This Row],[Sub Ledger]],LedgerMapping[[#All],[Sub Ledger]],0))</f>
        <v>Administration</v>
      </c>
      <c r="J18159" s="22">
        <f>YEAR(Actuals[[#This Row],[Date]])</f>
        <v>2024</v>
      </c>
      <c r="K18159" s="22">
        <f>MONTH(Actuals[[#This Row],[Date]])</f>
        <v>8</v>
      </c>
      <c r="L18159" s="12"/>
    </row>
    <row r="18160" spans="1:12" x14ac:dyDescent="0.3">
      <c r="A18160">
        <v>8</v>
      </c>
      <c r="B18160">
        <v>35409</v>
      </c>
      <c r="C18160">
        <v>2</v>
      </c>
      <c r="D18160">
        <v>77000</v>
      </c>
      <c r="E18160" s="46">
        <v>45536</v>
      </c>
      <c r="F18160">
        <v>-935.95</v>
      </c>
      <c r="I18160" t="str">
        <f>INDEX(LedgerMapping[[#All],[Level 3]],MATCH(Actuals[[#This Row],[Sub Ledger]],LedgerMapping[[#All],[Sub Ledger]],0))</f>
        <v>Administration</v>
      </c>
      <c r="J18160" s="22">
        <f>YEAR(Actuals[[#This Row],[Date]])</f>
        <v>2024</v>
      </c>
      <c r="K18160" s="22">
        <f>MONTH(Actuals[[#This Row],[Date]])</f>
        <v>9</v>
      </c>
      <c r="L18160" s="12"/>
    </row>
    <row r="18161" spans="1:12" x14ac:dyDescent="0.3">
      <c r="A18161">
        <v>8</v>
      </c>
      <c r="B18161">
        <v>36559</v>
      </c>
      <c r="C18161">
        <v>2</v>
      </c>
      <c r="D18161">
        <v>77000</v>
      </c>
      <c r="E18161" s="46">
        <v>45567</v>
      </c>
      <c r="F18161">
        <v>-875.34</v>
      </c>
      <c r="I18161" t="str">
        <f>INDEX(LedgerMapping[[#All],[Level 3]],MATCH(Actuals[[#This Row],[Sub Ledger]],LedgerMapping[[#All],[Sub Ledger]],0))</f>
        <v>Administration</v>
      </c>
      <c r="J18161" s="22">
        <f>YEAR(Actuals[[#This Row],[Date]])</f>
        <v>2024</v>
      </c>
      <c r="K18161" s="22">
        <f>MONTH(Actuals[[#This Row],[Date]])</f>
        <v>10</v>
      </c>
      <c r="L18161" s="12"/>
    </row>
    <row r="18162" spans="1:12" x14ac:dyDescent="0.3">
      <c r="A18162">
        <v>8</v>
      </c>
      <c r="B18162">
        <v>37708</v>
      </c>
      <c r="C18162">
        <v>2</v>
      </c>
      <c r="D18162">
        <v>77000</v>
      </c>
      <c r="E18162" s="46">
        <v>45597</v>
      </c>
      <c r="F18162">
        <v>-1157.1600000000001</v>
      </c>
      <c r="I18162" t="str">
        <f>INDEX(LedgerMapping[[#All],[Level 3]],MATCH(Actuals[[#This Row],[Sub Ledger]],LedgerMapping[[#All],[Sub Ledger]],0))</f>
        <v>Administration</v>
      </c>
      <c r="J18162" s="22">
        <f>YEAR(Actuals[[#This Row],[Date]])</f>
        <v>2024</v>
      </c>
      <c r="K18162" s="22">
        <f>MONTH(Actuals[[#This Row],[Date]])</f>
        <v>11</v>
      </c>
      <c r="L18162" s="12"/>
    </row>
    <row r="18163" spans="1:12" x14ac:dyDescent="0.3">
      <c r="A18163">
        <v>8</v>
      </c>
      <c r="B18163">
        <v>38859</v>
      </c>
      <c r="C18163">
        <v>2</v>
      </c>
      <c r="D18163">
        <v>77000</v>
      </c>
      <c r="E18163" s="46">
        <v>45628</v>
      </c>
      <c r="F18163">
        <v>-793.52</v>
      </c>
      <c r="I18163" t="str">
        <f>INDEX(LedgerMapping[[#All],[Level 3]],MATCH(Actuals[[#This Row],[Sub Ledger]],LedgerMapping[[#All],[Sub Ledger]],0))</f>
        <v>Administration</v>
      </c>
      <c r="J18163" s="22">
        <f>YEAR(Actuals[[#This Row],[Date]])</f>
        <v>2024</v>
      </c>
      <c r="K18163" s="22">
        <f>MONTH(Actuals[[#This Row],[Date]])</f>
        <v>12</v>
      </c>
      <c r="L18163" s="12"/>
    </row>
    <row r="18164" spans="1:12" x14ac:dyDescent="0.3">
      <c r="A18164">
        <v>8</v>
      </c>
      <c r="B18164">
        <v>1017</v>
      </c>
      <c r="C18164">
        <v>2</v>
      </c>
      <c r="D18164">
        <v>78000</v>
      </c>
      <c r="E18164" s="46">
        <v>44562</v>
      </c>
      <c r="F18164">
        <v>-169.27</v>
      </c>
      <c r="I18164" t="str">
        <f>INDEX(LedgerMapping[[#All],[Level 3]],MATCH(Actuals[[#This Row],[Sub Ledger]],LedgerMapping[[#All],[Sub Ledger]],0))</f>
        <v>Administration</v>
      </c>
      <c r="J18164" s="22">
        <f>YEAR(Actuals[[#This Row],[Date]])</f>
        <v>2022</v>
      </c>
      <c r="K18164" s="22">
        <f>MONTH(Actuals[[#This Row],[Date]])</f>
        <v>1</v>
      </c>
      <c r="L18164" s="12"/>
    </row>
    <row r="18165" spans="1:12" x14ac:dyDescent="0.3">
      <c r="A18165">
        <v>8</v>
      </c>
      <c r="B18165">
        <v>2139</v>
      </c>
      <c r="C18165">
        <v>2</v>
      </c>
      <c r="D18165">
        <v>78000</v>
      </c>
      <c r="E18165" s="46">
        <v>44593</v>
      </c>
      <c r="F18165">
        <v>-188.96</v>
      </c>
      <c r="I18165" t="str">
        <f>INDEX(LedgerMapping[[#All],[Level 3]],MATCH(Actuals[[#This Row],[Sub Ledger]],LedgerMapping[[#All],[Sub Ledger]],0))</f>
        <v>Administration</v>
      </c>
      <c r="J18165" s="22">
        <f>YEAR(Actuals[[#This Row],[Date]])</f>
        <v>2022</v>
      </c>
      <c r="K18165" s="22">
        <f>MONTH(Actuals[[#This Row],[Date]])</f>
        <v>2</v>
      </c>
      <c r="L18165" s="12"/>
    </row>
    <row r="18166" spans="1:12" x14ac:dyDescent="0.3">
      <c r="A18166">
        <v>8</v>
      </c>
      <c r="B18166">
        <v>3257</v>
      </c>
      <c r="C18166">
        <v>2</v>
      </c>
      <c r="D18166">
        <v>78000</v>
      </c>
      <c r="E18166" s="46">
        <v>44624</v>
      </c>
      <c r="F18166">
        <v>-152.6</v>
      </c>
      <c r="I18166" t="str">
        <f>INDEX(LedgerMapping[[#All],[Level 3]],MATCH(Actuals[[#This Row],[Sub Ledger]],LedgerMapping[[#All],[Sub Ledger]],0))</f>
        <v>Administration</v>
      </c>
      <c r="J18166" s="22">
        <f>YEAR(Actuals[[#This Row],[Date]])</f>
        <v>2022</v>
      </c>
      <c r="K18166" s="22">
        <f>MONTH(Actuals[[#This Row],[Date]])</f>
        <v>3</v>
      </c>
      <c r="L18166" s="12"/>
    </row>
    <row r="18167" spans="1:12" x14ac:dyDescent="0.3">
      <c r="A18167">
        <v>8</v>
      </c>
      <c r="B18167">
        <v>4379</v>
      </c>
      <c r="C18167">
        <v>2</v>
      </c>
      <c r="D18167">
        <v>78000</v>
      </c>
      <c r="E18167" s="46">
        <v>44654</v>
      </c>
      <c r="F18167">
        <v>-217.75</v>
      </c>
      <c r="I18167" t="str">
        <f>INDEX(LedgerMapping[[#All],[Level 3]],MATCH(Actuals[[#This Row],[Sub Ledger]],LedgerMapping[[#All],[Sub Ledger]],0))</f>
        <v>Administration</v>
      </c>
      <c r="J18167" s="22">
        <f>YEAR(Actuals[[#This Row],[Date]])</f>
        <v>2022</v>
      </c>
      <c r="K18167" s="22">
        <f>MONTH(Actuals[[#This Row],[Date]])</f>
        <v>4</v>
      </c>
      <c r="L18167" s="12"/>
    </row>
    <row r="18168" spans="1:12" x14ac:dyDescent="0.3">
      <c r="A18168">
        <v>8</v>
      </c>
      <c r="B18168">
        <v>5501</v>
      </c>
      <c r="C18168">
        <v>2</v>
      </c>
      <c r="D18168">
        <v>78000</v>
      </c>
      <c r="E18168" s="46">
        <v>44685</v>
      </c>
      <c r="F18168">
        <v>-201.08</v>
      </c>
      <c r="I18168" t="str">
        <f>INDEX(LedgerMapping[[#All],[Level 3]],MATCH(Actuals[[#This Row],[Sub Ledger]],LedgerMapping[[#All],[Sub Ledger]],0))</f>
        <v>Administration</v>
      </c>
      <c r="J18168" s="22">
        <f>YEAR(Actuals[[#This Row],[Date]])</f>
        <v>2022</v>
      </c>
      <c r="K18168" s="22">
        <f>MONTH(Actuals[[#This Row],[Date]])</f>
        <v>5</v>
      </c>
      <c r="L18168" s="12"/>
    </row>
    <row r="18169" spans="1:12" x14ac:dyDescent="0.3">
      <c r="A18169">
        <v>8</v>
      </c>
      <c r="B18169">
        <v>6627</v>
      </c>
      <c r="C18169">
        <v>2</v>
      </c>
      <c r="D18169">
        <v>78000</v>
      </c>
      <c r="E18169" s="46">
        <v>44715</v>
      </c>
      <c r="F18169">
        <v>-172.3</v>
      </c>
      <c r="I18169" t="str">
        <f>INDEX(LedgerMapping[[#All],[Level 3]],MATCH(Actuals[[#This Row],[Sub Ledger]],LedgerMapping[[#All],[Sub Ledger]],0))</f>
        <v>Administration</v>
      </c>
      <c r="J18169" s="22">
        <f>YEAR(Actuals[[#This Row],[Date]])</f>
        <v>2022</v>
      </c>
      <c r="K18169" s="22">
        <f>MONTH(Actuals[[#This Row],[Date]])</f>
        <v>6</v>
      </c>
      <c r="L18169" s="12"/>
    </row>
    <row r="18170" spans="1:12" x14ac:dyDescent="0.3">
      <c r="A18170">
        <v>8</v>
      </c>
      <c r="B18170">
        <v>7746</v>
      </c>
      <c r="C18170">
        <v>2</v>
      </c>
      <c r="D18170">
        <v>78000</v>
      </c>
      <c r="E18170" s="46">
        <v>44746</v>
      </c>
      <c r="F18170">
        <v>-154.11000000000001</v>
      </c>
      <c r="I18170" t="str">
        <f>INDEX(LedgerMapping[[#All],[Level 3]],MATCH(Actuals[[#This Row],[Sub Ledger]],LedgerMapping[[#All],[Sub Ledger]],0))</f>
        <v>Administration</v>
      </c>
      <c r="J18170" s="22">
        <f>YEAR(Actuals[[#This Row],[Date]])</f>
        <v>2022</v>
      </c>
      <c r="K18170" s="22">
        <f>MONTH(Actuals[[#This Row],[Date]])</f>
        <v>7</v>
      </c>
      <c r="L18170" s="12"/>
    </row>
    <row r="18171" spans="1:12" x14ac:dyDescent="0.3">
      <c r="A18171">
        <v>8</v>
      </c>
      <c r="B18171">
        <v>8871</v>
      </c>
      <c r="C18171">
        <v>2</v>
      </c>
      <c r="D18171">
        <v>78000</v>
      </c>
      <c r="E18171" s="46">
        <v>44777</v>
      </c>
      <c r="F18171">
        <v>-172.3</v>
      </c>
      <c r="I18171" t="str">
        <f>INDEX(LedgerMapping[[#All],[Level 3]],MATCH(Actuals[[#This Row],[Sub Ledger]],LedgerMapping[[#All],[Sub Ledger]],0))</f>
        <v>Administration</v>
      </c>
      <c r="J18171" s="22">
        <f>YEAR(Actuals[[#This Row],[Date]])</f>
        <v>2022</v>
      </c>
      <c r="K18171" s="22">
        <f>MONTH(Actuals[[#This Row],[Date]])</f>
        <v>8</v>
      </c>
      <c r="L18171" s="12"/>
    </row>
    <row r="18172" spans="1:12" x14ac:dyDescent="0.3">
      <c r="A18172">
        <v>8</v>
      </c>
      <c r="B18172">
        <v>9985</v>
      </c>
      <c r="C18172">
        <v>2</v>
      </c>
      <c r="D18172">
        <v>78000</v>
      </c>
      <c r="E18172" s="46">
        <v>44805</v>
      </c>
      <c r="F18172">
        <v>-232.9</v>
      </c>
      <c r="I18172" t="str">
        <f>INDEX(LedgerMapping[[#All],[Level 3]],MATCH(Actuals[[#This Row],[Sub Ledger]],LedgerMapping[[#All],[Sub Ledger]],0))</f>
        <v>Administration</v>
      </c>
      <c r="J18172" s="22">
        <f>YEAR(Actuals[[#This Row],[Date]])</f>
        <v>2022</v>
      </c>
      <c r="K18172" s="22">
        <f>MONTH(Actuals[[#This Row],[Date]])</f>
        <v>9</v>
      </c>
      <c r="L18172" s="12"/>
    </row>
    <row r="18173" spans="1:12" x14ac:dyDescent="0.3">
      <c r="A18173">
        <v>8</v>
      </c>
      <c r="B18173">
        <v>11103</v>
      </c>
      <c r="C18173">
        <v>2</v>
      </c>
      <c r="D18173">
        <v>78000</v>
      </c>
      <c r="E18173" s="46">
        <v>44836</v>
      </c>
      <c r="F18173">
        <v>-181.39</v>
      </c>
      <c r="I18173" t="str">
        <f>INDEX(LedgerMapping[[#All],[Level 3]],MATCH(Actuals[[#This Row],[Sub Ledger]],LedgerMapping[[#All],[Sub Ledger]],0))</f>
        <v>Administration</v>
      </c>
      <c r="J18173" s="22">
        <f>YEAR(Actuals[[#This Row],[Date]])</f>
        <v>2022</v>
      </c>
      <c r="K18173" s="22">
        <f>MONTH(Actuals[[#This Row],[Date]])</f>
        <v>10</v>
      </c>
      <c r="L18173" s="12"/>
    </row>
    <row r="18174" spans="1:12" x14ac:dyDescent="0.3">
      <c r="A18174">
        <v>8</v>
      </c>
      <c r="B18174">
        <v>12229</v>
      </c>
      <c r="C18174">
        <v>2</v>
      </c>
      <c r="D18174">
        <v>78000</v>
      </c>
      <c r="E18174" s="46">
        <v>44866</v>
      </c>
      <c r="F18174">
        <v>-129.87</v>
      </c>
      <c r="I18174" t="str">
        <f>INDEX(LedgerMapping[[#All],[Level 3]],MATCH(Actuals[[#This Row],[Sub Ledger]],LedgerMapping[[#All],[Sub Ledger]],0))</f>
        <v>Administration</v>
      </c>
      <c r="J18174" s="22">
        <f>YEAR(Actuals[[#This Row],[Date]])</f>
        <v>2022</v>
      </c>
      <c r="K18174" s="22">
        <f>MONTH(Actuals[[#This Row],[Date]])</f>
        <v>11</v>
      </c>
      <c r="L18174" s="12"/>
    </row>
    <row r="18175" spans="1:12" x14ac:dyDescent="0.3">
      <c r="A18175">
        <v>8</v>
      </c>
      <c r="B18175">
        <v>13358</v>
      </c>
      <c r="C18175">
        <v>2</v>
      </c>
      <c r="D18175">
        <v>78000</v>
      </c>
      <c r="E18175" s="46">
        <v>44897</v>
      </c>
      <c r="F18175">
        <v>-182.9</v>
      </c>
      <c r="I18175" t="str">
        <f>INDEX(LedgerMapping[[#All],[Level 3]],MATCH(Actuals[[#This Row],[Sub Ledger]],LedgerMapping[[#All],[Sub Ledger]],0))</f>
        <v>Administration</v>
      </c>
      <c r="J18175" s="22">
        <f>YEAR(Actuals[[#This Row],[Date]])</f>
        <v>2022</v>
      </c>
      <c r="K18175" s="22">
        <f>MONTH(Actuals[[#This Row],[Date]])</f>
        <v>12</v>
      </c>
      <c r="L18175" s="12"/>
    </row>
    <row r="18176" spans="1:12" x14ac:dyDescent="0.3">
      <c r="A18176">
        <v>8</v>
      </c>
      <c r="B18176">
        <v>14137</v>
      </c>
      <c r="C18176">
        <v>2</v>
      </c>
      <c r="D18176">
        <v>78000</v>
      </c>
      <c r="E18176" s="46">
        <v>44927</v>
      </c>
      <c r="F18176">
        <v>-172.3</v>
      </c>
      <c r="I18176" t="str">
        <f>INDEX(LedgerMapping[[#All],[Level 3]],MATCH(Actuals[[#This Row],[Sub Ledger]],LedgerMapping[[#All],[Sub Ledger]],0))</f>
        <v>Administration</v>
      </c>
      <c r="J18176" s="22">
        <f>YEAR(Actuals[[#This Row],[Date]])</f>
        <v>2023</v>
      </c>
      <c r="K18176" s="22">
        <f>MONTH(Actuals[[#This Row],[Date]])</f>
        <v>1</v>
      </c>
      <c r="L18176" s="12"/>
    </row>
    <row r="18177" spans="1:12" x14ac:dyDescent="0.3">
      <c r="A18177">
        <v>8</v>
      </c>
      <c r="B18177">
        <v>15141</v>
      </c>
      <c r="C18177">
        <v>2</v>
      </c>
      <c r="D18177">
        <v>78000</v>
      </c>
      <c r="E18177" s="46">
        <v>44958</v>
      </c>
      <c r="F18177">
        <v>-181.39</v>
      </c>
      <c r="I18177" t="str">
        <f>INDEX(LedgerMapping[[#All],[Level 3]],MATCH(Actuals[[#This Row],[Sub Ledger]],LedgerMapping[[#All],[Sub Ledger]],0))</f>
        <v>Administration</v>
      </c>
      <c r="J18177" s="22">
        <f>YEAR(Actuals[[#This Row],[Date]])</f>
        <v>2023</v>
      </c>
      <c r="K18177" s="22">
        <f>MONTH(Actuals[[#This Row],[Date]])</f>
        <v>2</v>
      </c>
      <c r="L18177" s="12"/>
    </row>
    <row r="18178" spans="1:12" x14ac:dyDescent="0.3">
      <c r="A18178">
        <v>8</v>
      </c>
      <c r="B18178">
        <v>16121</v>
      </c>
      <c r="C18178">
        <v>2</v>
      </c>
      <c r="D18178">
        <v>78000</v>
      </c>
      <c r="E18178" s="46">
        <v>44988</v>
      </c>
      <c r="F18178">
        <v>-199.57</v>
      </c>
      <c r="I18178" t="str">
        <f>INDEX(LedgerMapping[[#All],[Level 3]],MATCH(Actuals[[#This Row],[Sub Ledger]],LedgerMapping[[#All],[Sub Ledger]],0))</f>
        <v>Administration</v>
      </c>
      <c r="J18178" s="22">
        <f>YEAR(Actuals[[#This Row],[Date]])</f>
        <v>2023</v>
      </c>
      <c r="K18178" s="22">
        <f>MONTH(Actuals[[#This Row],[Date]])</f>
        <v>3</v>
      </c>
      <c r="L18178" s="12"/>
    </row>
    <row r="18179" spans="1:12" x14ac:dyDescent="0.3">
      <c r="A18179">
        <v>8</v>
      </c>
      <c r="B18179">
        <v>17153</v>
      </c>
      <c r="C18179">
        <v>2</v>
      </c>
      <c r="D18179">
        <v>78000</v>
      </c>
      <c r="E18179" s="46">
        <v>45018</v>
      </c>
      <c r="F18179">
        <v>-163.21</v>
      </c>
      <c r="I18179" t="str">
        <f>INDEX(LedgerMapping[[#All],[Level 3]],MATCH(Actuals[[#This Row],[Sub Ledger]],LedgerMapping[[#All],[Sub Ledger]],0))</f>
        <v>Administration</v>
      </c>
      <c r="J18179" s="22">
        <f>YEAR(Actuals[[#This Row],[Date]])</f>
        <v>2023</v>
      </c>
      <c r="K18179" s="22">
        <f>MONTH(Actuals[[#This Row],[Date]])</f>
        <v>4</v>
      </c>
      <c r="L18179" s="12"/>
    </row>
    <row r="18180" spans="1:12" x14ac:dyDescent="0.3">
      <c r="A18180">
        <v>8</v>
      </c>
      <c r="B18180">
        <v>18183</v>
      </c>
      <c r="C18180">
        <v>2</v>
      </c>
      <c r="D18180">
        <v>78000</v>
      </c>
      <c r="E18180" s="46">
        <v>45049</v>
      </c>
      <c r="F18180">
        <v>-172.3</v>
      </c>
      <c r="I18180" t="str">
        <f>INDEX(LedgerMapping[[#All],[Level 3]],MATCH(Actuals[[#This Row],[Sub Ledger]],LedgerMapping[[#All],[Sub Ledger]],0))</f>
        <v>Administration</v>
      </c>
      <c r="J18180" s="22">
        <f>YEAR(Actuals[[#This Row],[Date]])</f>
        <v>2023</v>
      </c>
      <c r="K18180" s="22">
        <f>MONTH(Actuals[[#This Row],[Date]])</f>
        <v>5</v>
      </c>
      <c r="L18180" s="12"/>
    </row>
    <row r="18181" spans="1:12" x14ac:dyDescent="0.3">
      <c r="A18181">
        <v>8</v>
      </c>
      <c r="B18181">
        <v>19187</v>
      </c>
      <c r="C18181">
        <v>2</v>
      </c>
      <c r="D18181">
        <v>78000</v>
      </c>
      <c r="E18181" s="46">
        <v>45079</v>
      </c>
      <c r="F18181">
        <v>-238.96</v>
      </c>
      <c r="I18181" t="str">
        <f>INDEX(LedgerMapping[[#All],[Level 3]],MATCH(Actuals[[#This Row],[Sub Ledger]],LedgerMapping[[#All],[Sub Ledger]],0))</f>
        <v>Administration</v>
      </c>
      <c r="J18181" s="22">
        <f>YEAR(Actuals[[#This Row],[Date]])</f>
        <v>2023</v>
      </c>
      <c r="K18181" s="22">
        <f>MONTH(Actuals[[#This Row],[Date]])</f>
        <v>6</v>
      </c>
      <c r="L18181" s="12"/>
    </row>
    <row r="18182" spans="1:12" x14ac:dyDescent="0.3">
      <c r="A18182">
        <v>8</v>
      </c>
      <c r="B18182">
        <v>20216</v>
      </c>
      <c r="C18182">
        <v>2</v>
      </c>
      <c r="D18182">
        <v>78000</v>
      </c>
      <c r="E18182" s="46">
        <v>45110</v>
      </c>
      <c r="F18182">
        <v>-229.87</v>
      </c>
      <c r="I18182" t="str">
        <f>INDEX(LedgerMapping[[#All],[Level 3]],MATCH(Actuals[[#This Row],[Sub Ledger]],LedgerMapping[[#All],[Sub Ledger]],0))</f>
        <v>Administration</v>
      </c>
      <c r="J18182" s="22">
        <f>YEAR(Actuals[[#This Row],[Date]])</f>
        <v>2023</v>
      </c>
      <c r="K18182" s="22">
        <f>MONTH(Actuals[[#This Row],[Date]])</f>
        <v>7</v>
      </c>
      <c r="L18182" s="12"/>
    </row>
    <row r="18183" spans="1:12" x14ac:dyDescent="0.3">
      <c r="A18183">
        <v>8</v>
      </c>
      <c r="B18183">
        <v>21243</v>
      </c>
      <c r="C18183">
        <v>2</v>
      </c>
      <c r="D18183">
        <v>78000</v>
      </c>
      <c r="E18183" s="46">
        <v>45141</v>
      </c>
      <c r="F18183">
        <v>-231.39</v>
      </c>
      <c r="I18183" t="str">
        <f>INDEX(LedgerMapping[[#All],[Level 3]],MATCH(Actuals[[#This Row],[Sub Ledger]],LedgerMapping[[#All],[Sub Ledger]],0))</f>
        <v>Administration</v>
      </c>
      <c r="J18183" s="22">
        <f>YEAR(Actuals[[#This Row],[Date]])</f>
        <v>2023</v>
      </c>
      <c r="K18183" s="22">
        <f>MONTH(Actuals[[#This Row],[Date]])</f>
        <v>8</v>
      </c>
      <c r="L18183" s="12"/>
    </row>
    <row r="18184" spans="1:12" x14ac:dyDescent="0.3">
      <c r="A18184">
        <v>8</v>
      </c>
      <c r="B18184">
        <v>22247</v>
      </c>
      <c r="C18184">
        <v>2</v>
      </c>
      <c r="D18184">
        <v>78000</v>
      </c>
      <c r="E18184" s="46">
        <v>45169</v>
      </c>
      <c r="F18184">
        <v>-191.99</v>
      </c>
      <c r="I18184" t="str">
        <f>INDEX(LedgerMapping[[#All],[Level 3]],MATCH(Actuals[[#This Row],[Sub Ledger]],LedgerMapping[[#All],[Sub Ledger]],0))</f>
        <v>Administration</v>
      </c>
      <c r="J18184" s="22">
        <f>YEAR(Actuals[[#This Row],[Date]])</f>
        <v>2023</v>
      </c>
      <c r="K18184" s="22">
        <f>MONTH(Actuals[[#This Row],[Date]])</f>
        <v>8</v>
      </c>
      <c r="L18184" s="12"/>
    </row>
    <row r="18185" spans="1:12" x14ac:dyDescent="0.3">
      <c r="A18185">
        <v>8</v>
      </c>
      <c r="B18185">
        <v>23224</v>
      </c>
      <c r="C18185">
        <v>2</v>
      </c>
      <c r="D18185">
        <v>78000</v>
      </c>
      <c r="E18185" s="46">
        <v>45200</v>
      </c>
      <c r="F18185">
        <v>-188.96</v>
      </c>
      <c r="I18185" t="str">
        <f>INDEX(LedgerMapping[[#All],[Level 3]],MATCH(Actuals[[#This Row],[Sub Ledger]],LedgerMapping[[#All],[Sub Ledger]],0))</f>
        <v>Administration</v>
      </c>
      <c r="J18185" s="22">
        <f>YEAR(Actuals[[#This Row],[Date]])</f>
        <v>2023</v>
      </c>
      <c r="K18185" s="22">
        <f>MONTH(Actuals[[#This Row],[Date]])</f>
        <v>10</v>
      </c>
      <c r="L18185" s="12"/>
    </row>
    <row r="18186" spans="1:12" x14ac:dyDescent="0.3">
      <c r="A18186">
        <v>8</v>
      </c>
      <c r="B18186">
        <v>24227</v>
      </c>
      <c r="C18186">
        <v>2</v>
      </c>
      <c r="D18186">
        <v>78000</v>
      </c>
      <c r="E18186" s="46">
        <v>45230</v>
      </c>
      <c r="F18186">
        <v>-210.18</v>
      </c>
      <c r="I18186" t="str">
        <f>INDEX(LedgerMapping[[#All],[Level 3]],MATCH(Actuals[[#This Row],[Sub Ledger]],LedgerMapping[[#All],[Sub Ledger]],0))</f>
        <v>Administration</v>
      </c>
      <c r="J18186" s="22">
        <f>YEAR(Actuals[[#This Row],[Date]])</f>
        <v>2023</v>
      </c>
      <c r="K18186" s="22">
        <f>MONTH(Actuals[[#This Row],[Date]])</f>
        <v>10</v>
      </c>
      <c r="L18186" s="12"/>
    </row>
    <row r="18187" spans="1:12" x14ac:dyDescent="0.3">
      <c r="A18187">
        <v>8</v>
      </c>
      <c r="B18187">
        <v>25258</v>
      </c>
      <c r="C18187">
        <v>2</v>
      </c>
      <c r="D18187">
        <v>78000</v>
      </c>
      <c r="E18187" s="46">
        <v>45261</v>
      </c>
      <c r="F18187">
        <v>-217.75</v>
      </c>
      <c r="I18187" t="str">
        <f>INDEX(LedgerMapping[[#All],[Level 3]],MATCH(Actuals[[#This Row],[Sub Ledger]],LedgerMapping[[#All],[Sub Ledger]],0))</f>
        <v>Administration</v>
      </c>
      <c r="J18187" s="22">
        <f>YEAR(Actuals[[#This Row],[Date]])</f>
        <v>2023</v>
      </c>
      <c r="K18187" s="22">
        <f>MONTH(Actuals[[#This Row],[Date]])</f>
        <v>12</v>
      </c>
      <c r="L18187" s="12"/>
    </row>
    <row r="18188" spans="1:12" x14ac:dyDescent="0.3">
      <c r="A18188">
        <v>8</v>
      </c>
      <c r="B18188">
        <v>26328</v>
      </c>
      <c r="C18188">
        <v>2</v>
      </c>
      <c r="D18188">
        <v>78000</v>
      </c>
      <c r="E18188" s="46">
        <v>45291</v>
      </c>
      <c r="F18188">
        <v>-281.39</v>
      </c>
      <c r="I18188" t="str">
        <f>INDEX(LedgerMapping[[#All],[Level 3]],MATCH(Actuals[[#This Row],[Sub Ledger]],LedgerMapping[[#All],[Sub Ledger]],0))</f>
        <v>Administration</v>
      </c>
      <c r="J18188" s="22">
        <f>YEAR(Actuals[[#This Row],[Date]])</f>
        <v>2023</v>
      </c>
      <c r="K18188" s="22">
        <f>MONTH(Actuals[[#This Row],[Date]])</f>
        <v>12</v>
      </c>
      <c r="L18188" s="12"/>
    </row>
    <row r="18189" spans="1:12" x14ac:dyDescent="0.3">
      <c r="A18189">
        <v>8</v>
      </c>
      <c r="B18189">
        <v>27453</v>
      </c>
      <c r="C18189">
        <v>2</v>
      </c>
      <c r="D18189">
        <v>78000</v>
      </c>
      <c r="E18189" s="46">
        <v>45322</v>
      </c>
      <c r="F18189">
        <v>-348.06</v>
      </c>
      <c r="I18189" t="str">
        <f>INDEX(LedgerMapping[[#All],[Level 3]],MATCH(Actuals[[#This Row],[Sub Ledger]],LedgerMapping[[#All],[Sub Ledger]],0))</f>
        <v>Administration</v>
      </c>
      <c r="J18189" s="22">
        <f>YEAR(Actuals[[#This Row],[Date]])</f>
        <v>2024</v>
      </c>
      <c r="K18189" s="22">
        <f>MONTH(Actuals[[#This Row],[Date]])</f>
        <v>1</v>
      </c>
      <c r="L18189" s="12"/>
    </row>
    <row r="18190" spans="1:12" x14ac:dyDescent="0.3">
      <c r="A18190">
        <v>8</v>
      </c>
      <c r="B18190">
        <v>28605</v>
      </c>
      <c r="C18190">
        <v>2</v>
      </c>
      <c r="D18190">
        <v>78000</v>
      </c>
      <c r="E18190" s="46">
        <v>45354</v>
      </c>
      <c r="F18190">
        <v>-279.87</v>
      </c>
      <c r="I18190" t="str">
        <f>INDEX(LedgerMapping[[#All],[Level 3]],MATCH(Actuals[[#This Row],[Sub Ledger]],LedgerMapping[[#All],[Sub Ledger]],0))</f>
        <v>Administration</v>
      </c>
      <c r="J18190" s="22">
        <f>YEAR(Actuals[[#This Row],[Date]])</f>
        <v>2024</v>
      </c>
      <c r="K18190" s="22">
        <f>MONTH(Actuals[[#This Row],[Date]])</f>
        <v>3</v>
      </c>
      <c r="L18190" s="12"/>
    </row>
    <row r="18191" spans="1:12" x14ac:dyDescent="0.3">
      <c r="A18191">
        <v>8</v>
      </c>
      <c r="B18191">
        <v>29759</v>
      </c>
      <c r="C18191">
        <v>2</v>
      </c>
      <c r="D18191">
        <v>78000</v>
      </c>
      <c r="E18191" s="46">
        <v>45384</v>
      </c>
      <c r="F18191">
        <v>-270.77999999999997</v>
      </c>
      <c r="I18191" t="str">
        <f>INDEX(LedgerMapping[[#All],[Level 3]],MATCH(Actuals[[#This Row],[Sub Ledger]],LedgerMapping[[#All],[Sub Ledger]],0))</f>
        <v>Administration</v>
      </c>
      <c r="J18191" s="22">
        <f>YEAR(Actuals[[#This Row],[Date]])</f>
        <v>2024</v>
      </c>
      <c r="K18191" s="22">
        <f>MONTH(Actuals[[#This Row],[Date]])</f>
        <v>4</v>
      </c>
      <c r="L18191" s="12"/>
    </row>
    <row r="18192" spans="1:12" x14ac:dyDescent="0.3">
      <c r="A18192">
        <v>8</v>
      </c>
      <c r="B18192">
        <v>30885</v>
      </c>
      <c r="C18192">
        <v>2</v>
      </c>
      <c r="D18192">
        <v>78000</v>
      </c>
      <c r="E18192" s="46">
        <v>45415</v>
      </c>
      <c r="F18192">
        <v>-251.09</v>
      </c>
      <c r="I18192" t="str">
        <f>INDEX(LedgerMapping[[#All],[Level 3]],MATCH(Actuals[[#This Row],[Sub Ledger]],LedgerMapping[[#All],[Sub Ledger]],0))</f>
        <v>Administration</v>
      </c>
      <c r="J18192" s="22">
        <f>YEAR(Actuals[[#This Row],[Date]])</f>
        <v>2024</v>
      </c>
      <c r="K18192" s="22">
        <f>MONTH(Actuals[[#This Row],[Date]])</f>
        <v>5</v>
      </c>
      <c r="L18192" s="12"/>
    </row>
    <row r="18193" spans="1:12" x14ac:dyDescent="0.3">
      <c r="A18193">
        <v>8</v>
      </c>
      <c r="B18193">
        <v>32010</v>
      </c>
      <c r="C18193">
        <v>2</v>
      </c>
      <c r="D18193">
        <v>78000</v>
      </c>
      <c r="E18193" s="46">
        <v>45445</v>
      </c>
      <c r="F18193">
        <v>-298.06</v>
      </c>
      <c r="I18193" t="str">
        <f>INDEX(LedgerMapping[[#All],[Level 3]],MATCH(Actuals[[#This Row],[Sub Ledger]],LedgerMapping[[#All],[Sub Ledger]],0))</f>
        <v>Administration</v>
      </c>
      <c r="J18193" s="22">
        <f>YEAR(Actuals[[#This Row],[Date]])</f>
        <v>2024</v>
      </c>
      <c r="K18193" s="22">
        <f>MONTH(Actuals[[#This Row],[Date]])</f>
        <v>6</v>
      </c>
      <c r="L18193" s="12"/>
    </row>
    <row r="18194" spans="1:12" x14ac:dyDescent="0.3">
      <c r="A18194">
        <v>8</v>
      </c>
      <c r="B18194">
        <v>33134</v>
      </c>
      <c r="C18194">
        <v>2</v>
      </c>
      <c r="D18194">
        <v>78000</v>
      </c>
      <c r="E18194" s="46">
        <v>45476</v>
      </c>
      <c r="F18194">
        <v>-269.27</v>
      </c>
      <c r="I18194" t="str">
        <f>INDEX(LedgerMapping[[#All],[Level 3]],MATCH(Actuals[[#This Row],[Sub Ledger]],LedgerMapping[[#All],[Sub Ledger]],0))</f>
        <v>Administration</v>
      </c>
      <c r="J18194" s="22">
        <f>YEAR(Actuals[[#This Row],[Date]])</f>
        <v>2024</v>
      </c>
      <c r="K18194" s="22">
        <f>MONTH(Actuals[[#This Row],[Date]])</f>
        <v>7</v>
      </c>
      <c r="L18194" s="12"/>
    </row>
    <row r="18195" spans="1:12" x14ac:dyDescent="0.3">
      <c r="A18195">
        <v>8</v>
      </c>
      <c r="B18195">
        <v>34258</v>
      </c>
      <c r="C18195">
        <v>2</v>
      </c>
      <c r="D18195">
        <v>78000</v>
      </c>
      <c r="E18195" s="46">
        <v>45507</v>
      </c>
      <c r="F18195">
        <v>-328.36</v>
      </c>
      <c r="I18195" t="str">
        <f>INDEX(LedgerMapping[[#All],[Level 3]],MATCH(Actuals[[#This Row],[Sub Ledger]],LedgerMapping[[#All],[Sub Ledger]],0))</f>
        <v>Administration</v>
      </c>
      <c r="J18195" s="22">
        <f>YEAR(Actuals[[#This Row],[Date]])</f>
        <v>2024</v>
      </c>
      <c r="K18195" s="22">
        <f>MONTH(Actuals[[#This Row],[Date]])</f>
        <v>8</v>
      </c>
      <c r="L18195" s="12"/>
    </row>
    <row r="18196" spans="1:12" x14ac:dyDescent="0.3">
      <c r="A18196">
        <v>8</v>
      </c>
      <c r="B18196">
        <v>35410</v>
      </c>
      <c r="C18196">
        <v>2</v>
      </c>
      <c r="D18196">
        <v>78000</v>
      </c>
      <c r="E18196" s="46">
        <v>45536</v>
      </c>
      <c r="F18196">
        <v>-273.81</v>
      </c>
      <c r="I18196" t="str">
        <f>INDEX(LedgerMapping[[#All],[Level 3]],MATCH(Actuals[[#This Row],[Sub Ledger]],LedgerMapping[[#All],[Sub Ledger]],0))</f>
        <v>Administration</v>
      </c>
      <c r="J18196" s="22">
        <f>YEAR(Actuals[[#This Row],[Date]])</f>
        <v>2024</v>
      </c>
      <c r="K18196" s="22">
        <f>MONTH(Actuals[[#This Row],[Date]])</f>
        <v>9</v>
      </c>
      <c r="L18196" s="12"/>
    </row>
    <row r="18197" spans="1:12" x14ac:dyDescent="0.3">
      <c r="A18197">
        <v>8</v>
      </c>
      <c r="B18197">
        <v>36560</v>
      </c>
      <c r="C18197">
        <v>2</v>
      </c>
      <c r="D18197">
        <v>78000</v>
      </c>
      <c r="E18197" s="46">
        <v>45567</v>
      </c>
      <c r="F18197">
        <v>-257.14999999999998</v>
      </c>
      <c r="I18197" t="str">
        <f>INDEX(LedgerMapping[[#All],[Level 3]],MATCH(Actuals[[#This Row],[Sub Ledger]],LedgerMapping[[#All],[Sub Ledger]],0))</f>
        <v>Administration</v>
      </c>
      <c r="J18197" s="22">
        <f>YEAR(Actuals[[#This Row],[Date]])</f>
        <v>2024</v>
      </c>
      <c r="K18197" s="22">
        <f>MONTH(Actuals[[#This Row],[Date]])</f>
        <v>10</v>
      </c>
      <c r="L18197" s="12"/>
    </row>
    <row r="18198" spans="1:12" x14ac:dyDescent="0.3">
      <c r="A18198">
        <v>8</v>
      </c>
      <c r="B18198">
        <v>37709</v>
      </c>
      <c r="C18198">
        <v>2</v>
      </c>
      <c r="D18198">
        <v>78000</v>
      </c>
      <c r="E18198" s="46">
        <v>45597</v>
      </c>
      <c r="F18198">
        <v>-340.48</v>
      </c>
      <c r="I18198" t="str">
        <f>INDEX(LedgerMapping[[#All],[Level 3]],MATCH(Actuals[[#This Row],[Sub Ledger]],LedgerMapping[[#All],[Sub Ledger]],0))</f>
        <v>Administration</v>
      </c>
      <c r="J18198" s="22">
        <f>YEAR(Actuals[[#This Row],[Date]])</f>
        <v>2024</v>
      </c>
      <c r="K18198" s="22">
        <f>MONTH(Actuals[[#This Row],[Date]])</f>
        <v>11</v>
      </c>
      <c r="L18198" s="12"/>
    </row>
    <row r="18199" spans="1:12" x14ac:dyDescent="0.3">
      <c r="A18199">
        <v>8</v>
      </c>
      <c r="B18199">
        <v>38860</v>
      </c>
      <c r="C18199">
        <v>2</v>
      </c>
      <c r="D18199">
        <v>78000</v>
      </c>
      <c r="E18199" s="46">
        <v>45628</v>
      </c>
      <c r="F18199">
        <v>-231.39</v>
      </c>
      <c r="I18199" t="str">
        <f>INDEX(LedgerMapping[[#All],[Level 3]],MATCH(Actuals[[#This Row],[Sub Ledger]],LedgerMapping[[#All],[Sub Ledger]],0))</f>
        <v>Administration</v>
      </c>
      <c r="J18199" s="22">
        <f>YEAR(Actuals[[#This Row],[Date]])</f>
        <v>2024</v>
      </c>
      <c r="K18199" s="22">
        <f>MONTH(Actuals[[#This Row],[Date]])</f>
        <v>12</v>
      </c>
      <c r="L18199" s="12"/>
    </row>
    <row r="18200" spans="1:12" x14ac:dyDescent="0.3">
      <c r="A18200">
        <v>8</v>
      </c>
      <c r="B18200">
        <v>1018</v>
      </c>
      <c r="C18200">
        <v>2</v>
      </c>
      <c r="D18200">
        <v>80000</v>
      </c>
      <c r="E18200" s="46">
        <v>44562</v>
      </c>
      <c r="F18200">
        <v>-617.76</v>
      </c>
      <c r="I18200" t="str">
        <f>INDEX(LedgerMapping[[#All],[Level 3]],MATCH(Actuals[[#This Row],[Sub Ledger]],LedgerMapping[[#All],[Sub Ledger]],0))</f>
        <v>Travel and Expenses</v>
      </c>
      <c r="J18200" s="22">
        <f>YEAR(Actuals[[#This Row],[Date]])</f>
        <v>2022</v>
      </c>
      <c r="K18200" s="22">
        <f>MONTH(Actuals[[#This Row],[Date]])</f>
        <v>1</v>
      </c>
      <c r="L18200" s="12"/>
    </row>
    <row r="18201" spans="1:12" x14ac:dyDescent="0.3">
      <c r="A18201">
        <v>8</v>
      </c>
      <c r="B18201">
        <v>2140</v>
      </c>
      <c r="C18201">
        <v>2</v>
      </c>
      <c r="D18201">
        <v>80000</v>
      </c>
      <c r="E18201" s="46">
        <v>44593</v>
      </c>
      <c r="F18201">
        <v>-675.34</v>
      </c>
      <c r="I18201" t="str">
        <f>INDEX(LedgerMapping[[#All],[Level 3]],MATCH(Actuals[[#This Row],[Sub Ledger]],LedgerMapping[[#All],[Sub Ledger]],0))</f>
        <v>Travel and Expenses</v>
      </c>
      <c r="J18201" s="22">
        <f>YEAR(Actuals[[#This Row],[Date]])</f>
        <v>2022</v>
      </c>
      <c r="K18201" s="22">
        <f>MONTH(Actuals[[#This Row],[Date]])</f>
        <v>2</v>
      </c>
      <c r="L18201" s="12"/>
    </row>
    <row r="18202" spans="1:12" x14ac:dyDescent="0.3">
      <c r="A18202">
        <v>8</v>
      </c>
      <c r="B18202">
        <v>3258</v>
      </c>
      <c r="C18202">
        <v>2</v>
      </c>
      <c r="D18202">
        <v>80000</v>
      </c>
      <c r="E18202" s="46">
        <v>44624</v>
      </c>
      <c r="F18202">
        <v>-511.7</v>
      </c>
      <c r="I18202" t="str">
        <f>INDEX(LedgerMapping[[#All],[Level 3]],MATCH(Actuals[[#This Row],[Sub Ledger]],LedgerMapping[[#All],[Sub Ledger]],0))</f>
        <v>Travel and Expenses</v>
      </c>
      <c r="J18202" s="22">
        <f>YEAR(Actuals[[#This Row],[Date]])</f>
        <v>2022</v>
      </c>
      <c r="K18202" s="22">
        <f>MONTH(Actuals[[#This Row],[Date]])</f>
        <v>3</v>
      </c>
      <c r="L18202" s="12"/>
    </row>
    <row r="18203" spans="1:12" x14ac:dyDescent="0.3">
      <c r="A18203">
        <v>8</v>
      </c>
      <c r="B18203">
        <v>4380</v>
      </c>
      <c r="C18203">
        <v>2</v>
      </c>
      <c r="D18203">
        <v>80000</v>
      </c>
      <c r="E18203" s="46">
        <v>44654</v>
      </c>
      <c r="F18203">
        <v>-811.7</v>
      </c>
      <c r="I18203" t="str">
        <f>INDEX(LedgerMapping[[#All],[Level 3]],MATCH(Actuals[[#This Row],[Sub Ledger]],LedgerMapping[[#All],[Sub Ledger]],0))</f>
        <v>Travel and Expenses</v>
      </c>
      <c r="J18203" s="22">
        <f>YEAR(Actuals[[#This Row],[Date]])</f>
        <v>2022</v>
      </c>
      <c r="K18203" s="22">
        <f>MONTH(Actuals[[#This Row],[Date]])</f>
        <v>4</v>
      </c>
      <c r="L18203" s="12"/>
    </row>
    <row r="18204" spans="1:12" x14ac:dyDescent="0.3">
      <c r="A18204">
        <v>8</v>
      </c>
      <c r="B18204">
        <v>5503</v>
      </c>
      <c r="C18204">
        <v>2</v>
      </c>
      <c r="D18204">
        <v>80000</v>
      </c>
      <c r="E18204" s="46">
        <v>44685</v>
      </c>
      <c r="F18204">
        <v>-748.06</v>
      </c>
      <c r="I18204" t="str">
        <f>INDEX(LedgerMapping[[#All],[Level 3]],MATCH(Actuals[[#This Row],[Sub Ledger]],LedgerMapping[[#All],[Sub Ledger]],0))</f>
        <v>Travel and Expenses</v>
      </c>
      <c r="J18204" s="22">
        <f>YEAR(Actuals[[#This Row],[Date]])</f>
        <v>2022</v>
      </c>
      <c r="K18204" s="22">
        <f>MONTH(Actuals[[#This Row],[Date]])</f>
        <v>5</v>
      </c>
      <c r="L18204" s="12"/>
    </row>
    <row r="18205" spans="1:12" x14ac:dyDescent="0.3">
      <c r="A18205">
        <v>8</v>
      </c>
      <c r="B18205">
        <v>6629</v>
      </c>
      <c r="C18205">
        <v>2</v>
      </c>
      <c r="D18205">
        <v>80000</v>
      </c>
      <c r="E18205" s="46">
        <v>44715</v>
      </c>
      <c r="F18205">
        <v>-623.82000000000005</v>
      </c>
      <c r="I18205" t="str">
        <f>INDEX(LedgerMapping[[#All],[Level 3]],MATCH(Actuals[[#This Row],[Sub Ledger]],LedgerMapping[[#All],[Sub Ledger]],0))</f>
        <v>Travel and Expenses</v>
      </c>
      <c r="J18205" s="22">
        <f>YEAR(Actuals[[#This Row],[Date]])</f>
        <v>2022</v>
      </c>
      <c r="K18205" s="22">
        <f>MONTH(Actuals[[#This Row],[Date]])</f>
        <v>6</v>
      </c>
      <c r="L18205" s="12"/>
    </row>
    <row r="18206" spans="1:12" x14ac:dyDescent="0.3">
      <c r="A18206">
        <v>8</v>
      </c>
      <c r="B18206">
        <v>7749</v>
      </c>
      <c r="C18206">
        <v>2</v>
      </c>
      <c r="D18206">
        <v>80000</v>
      </c>
      <c r="E18206" s="46">
        <v>44746</v>
      </c>
      <c r="F18206">
        <v>-511.7</v>
      </c>
      <c r="I18206" t="str">
        <f>INDEX(LedgerMapping[[#All],[Level 3]],MATCH(Actuals[[#This Row],[Sub Ledger]],LedgerMapping[[#All],[Sub Ledger]],0))</f>
        <v>Travel and Expenses</v>
      </c>
      <c r="J18206" s="22">
        <f>YEAR(Actuals[[#This Row],[Date]])</f>
        <v>2022</v>
      </c>
      <c r="K18206" s="22">
        <f>MONTH(Actuals[[#This Row],[Date]])</f>
        <v>7</v>
      </c>
      <c r="L18206" s="12"/>
    </row>
    <row r="18207" spans="1:12" x14ac:dyDescent="0.3">
      <c r="A18207">
        <v>8</v>
      </c>
      <c r="B18207">
        <v>8872</v>
      </c>
      <c r="C18207">
        <v>2</v>
      </c>
      <c r="D18207">
        <v>80000</v>
      </c>
      <c r="E18207" s="46">
        <v>44777</v>
      </c>
      <c r="F18207">
        <v>-623.82000000000005</v>
      </c>
      <c r="I18207" t="str">
        <f>INDEX(LedgerMapping[[#All],[Level 3]],MATCH(Actuals[[#This Row],[Sub Ledger]],LedgerMapping[[#All],[Sub Ledger]],0))</f>
        <v>Travel and Expenses</v>
      </c>
      <c r="J18207" s="22">
        <f>YEAR(Actuals[[#This Row],[Date]])</f>
        <v>2022</v>
      </c>
      <c r="K18207" s="22">
        <f>MONTH(Actuals[[#This Row],[Date]])</f>
        <v>8</v>
      </c>
      <c r="L18207" s="12"/>
    </row>
    <row r="18208" spans="1:12" x14ac:dyDescent="0.3">
      <c r="A18208">
        <v>8</v>
      </c>
      <c r="B18208">
        <v>9987</v>
      </c>
      <c r="C18208">
        <v>2</v>
      </c>
      <c r="D18208">
        <v>80000</v>
      </c>
      <c r="E18208" s="46">
        <v>44805</v>
      </c>
      <c r="F18208">
        <v>-867.76</v>
      </c>
      <c r="I18208" t="str">
        <f>INDEX(LedgerMapping[[#All],[Level 3]],MATCH(Actuals[[#This Row],[Sub Ledger]],LedgerMapping[[#All],[Sub Ledger]],0))</f>
        <v>Travel and Expenses</v>
      </c>
      <c r="J18208" s="22">
        <f>YEAR(Actuals[[#This Row],[Date]])</f>
        <v>2022</v>
      </c>
      <c r="K18208" s="22">
        <f>MONTH(Actuals[[#This Row],[Date]])</f>
        <v>9</v>
      </c>
      <c r="L18208" s="12"/>
    </row>
    <row r="18209" spans="1:12" x14ac:dyDescent="0.3">
      <c r="A18209">
        <v>8</v>
      </c>
      <c r="B18209">
        <v>11104</v>
      </c>
      <c r="C18209">
        <v>2</v>
      </c>
      <c r="D18209">
        <v>80000</v>
      </c>
      <c r="E18209" s="46">
        <v>44836</v>
      </c>
      <c r="F18209">
        <v>-649.58000000000004</v>
      </c>
      <c r="I18209" t="str">
        <f>INDEX(LedgerMapping[[#All],[Level 3]],MATCH(Actuals[[#This Row],[Sub Ledger]],LedgerMapping[[#All],[Sub Ledger]],0))</f>
        <v>Travel and Expenses</v>
      </c>
      <c r="J18209" s="22">
        <f>YEAR(Actuals[[#This Row],[Date]])</f>
        <v>2022</v>
      </c>
      <c r="K18209" s="22">
        <f>MONTH(Actuals[[#This Row],[Date]])</f>
        <v>10</v>
      </c>
      <c r="L18209" s="12"/>
    </row>
    <row r="18210" spans="1:12" x14ac:dyDescent="0.3">
      <c r="A18210">
        <v>8</v>
      </c>
      <c r="B18210">
        <v>12230</v>
      </c>
      <c r="C18210">
        <v>2</v>
      </c>
      <c r="D18210">
        <v>80000</v>
      </c>
      <c r="E18210" s="46">
        <v>44866</v>
      </c>
      <c r="F18210">
        <v>-458.67</v>
      </c>
      <c r="I18210" t="str">
        <f>INDEX(LedgerMapping[[#All],[Level 3]],MATCH(Actuals[[#This Row],[Sub Ledger]],LedgerMapping[[#All],[Sub Ledger]],0))</f>
        <v>Travel and Expenses</v>
      </c>
      <c r="J18210" s="22">
        <f>YEAR(Actuals[[#This Row],[Date]])</f>
        <v>2022</v>
      </c>
      <c r="K18210" s="22">
        <f>MONTH(Actuals[[#This Row],[Date]])</f>
        <v>11</v>
      </c>
      <c r="L18210" s="12"/>
    </row>
    <row r="18211" spans="1:12" x14ac:dyDescent="0.3">
      <c r="A18211">
        <v>8</v>
      </c>
      <c r="B18211">
        <v>13360</v>
      </c>
      <c r="C18211">
        <v>2</v>
      </c>
      <c r="D18211">
        <v>80000</v>
      </c>
      <c r="E18211" s="46">
        <v>44897</v>
      </c>
      <c r="F18211">
        <v>-655.64</v>
      </c>
      <c r="I18211" t="str">
        <f>INDEX(LedgerMapping[[#All],[Level 3]],MATCH(Actuals[[#This Row],[Sub Ledger]],LedgerMapping[[#All],[Sub Ledger]],0))</f>
        <v>Travel and Expenses</v>
      </c>
      <c r="J18211" s="22">
        <f>YEAR(Actuals[[#This Row],[Date]])</f>
        <v>2022</v>
      </c>
      <c r="K18211" s="22">
        <f>MONTH(Actuals[[#This Row],[Date]])</f>
        <v>12</v>
      </c>
      <c r="L18211" s="12"/>
    </row>
    <row r="18212" spans="1:12" x14ac:dyDescent="0.3">
      <c r="A18212">
        <v>8</v>
      </c>
      <c r="B18212">
        <v>14138</v>
      </c>
      <c r="C18212">
        <v>2</v>
      </c>
      <c r="D18212">
        <v>80000</v>
      </c>
      <c r="E18212" s="46">
        <v>44927</v>
      </c>
      <c r="F18212">
        <v>-623.82000000000005</v>
      </c>
      <c r="I18212" t="str">
        <f>INDEX(LedgerMapping[[#All],[Level 3]],MATCH(Actuals[[#This Row],[Sub Ledger]],LedgerMapping[[#All],[Sub Ledger]],0))</f>
        <v>Travel and Expenses</v>
      </c>
      <c r="J18212" s="22">
        <f>YEAR(Actuals[[#This Row],[Date]])</f>
        <v>2023</v>
      </c>
      <c r="K18212" s="22">
        <f>MONTH(Actuals[[#This Row],[Date]])</f>
        <v>1</v>
      </c>
      <c r="L18212" s="12"/>
    </row>
    <row r="18213" spans="1:12" x14ac:dyDescent="0.3">
      <c r="A18213">
        <v>8</v>
      </c>
      <c r="B18213">
        <v>15142</v>
      </c>
      <c r="C18213">
        <v>2</v>
      </c>
      <c r="D18213">
        <v>80000</v>
      </c>
      <c r="E18213" s="46">
        <v>44958</v>
      </c>
      <c r="F18213">
        <v>-649.58000000000004</v>
      </c>
      <c r="I18213" t="str">
        <f>INDEX(LedgerMapping[[#All],[Level 3]],MATCH(Actuals[[#This Row],[Sub Ledger]],LedgerMapping[[#All],[Sub Ledger]],0))</f>
        <v>Travel and Expenses</v>
      </c>
      <c r="J18213" s="22">
        <f>YEAR(Actuals[[#This Row],[Date]])</f>
        <v>2023</v>
      </c>
      <c r="K18213" s="22">
        <f>MONTH(Actuals[[#This Row],[Date]])</f>
        <v>2</v>
      </c>
      <c r="L18213" s="12"/>
    </row>
    <row r="18214" spans="1:12" x14ac:dyDescent="0.3">
      <c r="A18214">
        <v>8</v>
      </c>
      <c r="B18214">
        <v>16122</v>
      </c>
      <c r="C18214">
        <v>2</v>
      </c>
      <c r="D18214">
        <v>80000</v>
      </c>
      <c r="E18214" s="46">
        <v>44988</v>
      </c>
      <c r="F18214">
        <v>-740.49</v>
      </c>
      <c r="I18214" t="str">
        <f>INDEX(LedgerMapping[[#All],[Level 3]],MATCH(Actuals[[#This Row],[Sub Ledger]],LedgerMapping[[#All],[Sub Ledger]],0))</f>
        <v>Travel and Expenses</v>
      </c>
      <c r="J18214" s="22">
        <f>YEAR(Actuals[[#This Row],[Date]])</f>
        <v>2023</v>
      </c>
      <c r="K18214" s="22">
        <f>MONTH(Actuals[[#This Row],[Date]])</f>
        <v>3</v>
      </c>
      <c r="L18214" s="12"/>
    </row>
    <row r="18215" spans="1:12" x14ac:dyDescent="0.3">
      <c r="A18215">
        <v>8</v>
      </c>
      <c r="B18215">
        <v>17154</v>
      </c>
      <c r="C18215">
        <v>2</v>
      </c>
      <c r="D18215">
        <v>80000</v>
      </c>
      <c r="E18215" s="46">
        <v>45018</v>
      </c>
      <c r="F18215">
        <v>-598.05999999999995</v>
      </c>
      <c r="I18215" t="str">
        <f>INDEX(LedgerMapping[[#All],[Level 3]],MATCH(Actuals[[#This Row],[Sub Ledger]],LedgerMapping[[#All],[Sub Ledger]],0))</f>
        <v>Travel and Expenses</v>
      </c>
      <c r="J18215" s="22">
        <f>YEAR(Actuals[[#This Row],[Date]])</f>
        <v>2023</v>
      </c>
      <c r="K18215" s="22">
        <f>MONTH(Actuals[[#This Row],[Date]])</f>
        <v>4</v>
      </c>
      <c r="L18215" s="12"/>
    </row>
    <row r="18216" spans="1:12" x14ac:dyDescent="0.3">
      <c r="A18216">
        <v>8</v>
      </c>
      <c r="B18216">
        <v>18184</v>
      </c>
      <c r="C18216">
        <v>2</v>
      </c>
      <c r="D18216">
        <v>80000</v>
      </c>
      <c r="E18216" s="46">
        <v>45049</v>
      </c>
      <c r="F18216">
        <v>-623.82000000000005</v>
      </c>
      <c r="I18216" t="str">
        <f>INDEX(LedgerMapping[[#All],[Level 3]],MATCH(Actuals[[#This Row],[Sub Ledger]],LedgerMapping[[#All],[Sub Ledger]],0))</f>
        <v>Travel and Expenses</v>
      </c>
      <c r="J18216" s="22">
        <f>YEAR(Actuals[[#This Row],[Date]])</f>
        <v>2023</v>
      </c>
      <c r="K18216" s="22">
        <f>MONTH(Actuals[[#This Row],[Date]])</f>
        <v>5</v>
      </c>
      <c r="L18216" s="12"/>
    </row>
    <row r="18217" spans="1:12" x14ac:dyDescent="0.3">
      <c r="A18217">
        <v>8</v>
      </c>
      <c r="B18217">
        <v>19188</v>
      </c>
      <c r="C18217">
        <v>2</v>
      </c>
      <c r="D18217">
        <v>80000</v>
      </c>
      <c r="E18217" s="46">
        <v>45079</v>
      </c>
      <c r="F18217">
        <v>-898.07</v>
      </c>
      <c r="I18217" t="str">
        <f>INDEX(LedgerMapping[[#All],[Level 3]],MATCH(Actuals[[#This Row],[Sub Ledger]],LedgerMapping[[#All],[Sub Ledger]],0))</f>
        <v>Travel and Expenses</v>
      </c>
      <c r="J18217" s="22">
        <f>YEAR(Actuals[[#This Row],[Date]])</f>
        <v>2023</v>
      </c>
      <c r="K18217" s="22">
        <f>MONTH(Actuals[[#This Row],[Date]])</f>
        <v>6</v>
      </c>
      <c r="L18217" s="12"/>
    </row>
    <row r="18218" spans="1:12" x14ac:dyDescent="0.3">
      <c r="A18218">
        <v>8</v>
      </c>
      <c r="B18218">
        <v>20217</v>
      </c>
      <c r="C18218">
        <v>2</v>
      </c>
      <c r="D18218">
        <v>80000</v>
      </c>
      <c r="E18218" s="46">
        <v>45110</v>
      </c>
      <c r="F18218">
        <v>-860.19</v>
      </c>
      <c r="I18218" t="str">
        <f>INDEX(LedgerMapping[[#All],[Level 3]],MATCH(Actuals[[#This Row],[Sub Ledger]],LedgerMapping[[#All],[Sub Ledger]],0))</f>
        <v>Travel and Expenses</v>
      </c>
      <c r="J18218" s="22">
        <f>YEAR(Actuals[[#This Row],[Date]])</f>
        <v>2023</v>
      </c>
      <c r="K18218" s="22">
        <f>MONTH(Actuals[[#This Row],[Date]])</f>
        <v>7</v>
      </c>
      <c r="L18218" s="12"/>
    </row>
    <row r="18219" spans="1:12" x14ac:dyDescent="0.3">
      <c r="A18219">
        <v>8</v>
      </c>
      <c r="B18219">
        <v>21244</v>
      </c>
      <c r="C18219">
        <v>2</v>
      </c>
      <c r="D18219">
        <v>80000</v>
      </c>
      <c r="E18219" s="46">
        <v>45141</v>
      </c>
      <c r="F18219">
        <v>-860.19</v>
      </c>
      <c r="I18219" t="str">
        <f>INDEX(LedgerMapping[[#All],[Level 3]],MATCH(Actuals[[#This Row],[Sub Ledger]],LedgerMapping[[#All],[Sub Ledger]],0))</f>
        <v>Travel and Expenses</v>
      </c>
      <c r="J18219" s="22">
        <f>YEAR(Actuals[[#This Row],[Date]])</f>
        <v>2023</v>
      </c>
      <c r="K18219" s="22">
        <f>MONTH(Actuals[[#This Row],[Date]])</f>
        <v>8</v>
      </c>
      <c r="L18219" s="12"/>
    </row>
    <row r="18220" spans="1:12" x14ac:dyDescent="0.3">
      <c r="A18220">
        <v>8</v>
      </c>
      <c r="B18220">
        <v>22248</v>
      </c>
      <c r="C18220">
        <v>2</v>
      </c>
      <c r="D18220">
        <v>80000</v>
      </c>
      <c r="E18220" s="46">
        <v>45169</v>
      </c>
      <c r="F18220">
        <v>-716.25</v>
      </c>
      <c r="I18220" t="str">
        <f>INDEX(LedgerMapping[[#All],[Level 3]],MATCH(Actuals[[#This Row],[Sub Ledger]],LedgerMapping[[#All],[Sub Ledger]],0))</f>
        <v>Travel and Expenses</v>
      </c>
      <c r="J18220" s="22">
        <f>YEAR(Actuals[[#This Row],[Date]])</f>
        <v>2023</v>
      </c>
      <c r="K18220" s="22">
        <f>MONTH(Actuals[[#This Row],[Date]])</f>
        <v>8</v>
      </c>
      <c r="L18220" s="12"/>
    </row>
    <row r="18221" spans="1:12" x14ac:dyDescent="0.3">
      <c r="A18221">
        <v>8</v>
      </c>
      <c r="B18221">
        <v>23225</v>
      </c>
      <c r="C18221">
        <v>2</v>
      </c>
      <c r="D18221">
        <v>80000</v>
      </c>
      <c r="E18221" s="46">
        <v>45200</v>
      </c>
      <c r="F18221">
        <v>-675.34</v>
      </c>
      <c r="I18221" t="str">
        <f>INDEX(LedgerMapping[[#All],[Level 3]],MATCH(Actuals[[#This Row],[Sub Ledger]],LedgerMapping[[#All],[Sub Ledger]],0))</f>
        <v>Travel and Expenses</v>
      </c>
      <c r="J18221" s="22">
        <f>YEAR(Actuals[[#This Row],[Date]])</f>
        <v>2023</v>
      </c>
      <c r="K18221" s="22">
        <f>MONTH(Actuals[[#This Row],[Date]])</f>
        <v>10</v>
      </c>
      <c r="L18221" s="12"/>
    </row>
    <row r="18222" spans="1:12" x14ac:dyDescent="0.3">
      <c r="A18222">
        <v>8</v>
      </c>
      <c r="B18222">
        <v>24228</v>
      </c>
      <c r="C18222">
        <v>2</v>
      </c>
      <c r="D18222">
        <v>80000</v>
      </c>
      <c r="E18222" s="46">
        <v>45230</v>
      </c>
      <c r="F18222">
        <v>-779.88</v>
      </c>
      <c r="I18222" t="str">
        <f>INDEX(LedgerMapping[[#All],[Level 3]],MATCH(Actuals[[#This Row],[Sub Ledger]],LedgerMapping[[#All],[Sub Ledger]],0))</f>
        <v>Travel and Expenses</v>
      </c>
      <c r="J18222" s="22">
        <f>YEAR(Actuals[[#This Row],[Date]])</f>
        <v>2023</v>
      </c>
      <c r="K18222" s="22">
        <f>MONTH(Actuals[[#This Row],[Date]])</f>
        <v>10</v>
      </c>
      <c r="L18222" s="12"/>
    </row>
    <row r="18223" spans="1:12" x14ac:dyDescent="0.3">
      <c r="A18223">
        <v>8</v>
      </c>
      <c r="B18223">
        <v>25259</v>
      </c>
      <c r="C18223">
        <v>2</v>
      </c>
      <c r="D18223">
        <v>80000</v>
      </c>
      <c r="E18223" s="46">
        <v>45261</v>
      </c>
      <c r="F18223">
        <v>-811.7</v>
      </c>
      <c r="I18223" t="str">
        <f>INDEX(LedgerMapping[[#All],[Level 3]],MATCH(Actuals[[#This Row],[Sub Ledger]],LedgerMapping[[#All],[Sub Ledger]],0))</f>
        <v>Travel and Expenses</v>
      </c>
      <c r="J18223" s="22">
        <f>YEAR(Actuals[[#This Row],[Date]])</f>
        <v>2023</v>
      </c>
      <c r="K18223" s="22">
        <f>MONTH(Actuals[[#This Row],[Date]])</f>
        <v>12</v>
      </c>
      <c r="L18223" s="12"/>
    </row>
    <row r="18224" spans="1:12" x14ac:dyDescent="0.3">
      <c r="A18224">
        <v>8</v>
      </c>
      <c r="B18224">
        <v>26329</v>
      </c>
      <c r="C18224">
        <v>2</v>
      </c>
      <c r="D18224">
        <v>80000</v>
      </c>
      <c r="E18224" s="46">
        <v>45291</v>
      </c>
      <c r="F18224">
        <v>-1069.28</v>
      </c>
      <c r="I18224" t="str">
        <f>INDEX(LedgerMapping[[#All],[Level 3]],MATCH(Actuals[[#This Row],[Sub Ledger]],LedgerMapping[[#All],[Sub Ledger]],0))</f>
        <v>Travel and Expenses</v>
      </c>
      <c r="J18224" s="22">
        <f>YEAR(Actuals[[#This Row],[Date]])</f>
        <v>2023</v>
      </c>
      <c r="K18224" s="22">
        <f>MONTH(Actuals[[#This Row],[Date]])</f>
        <v>12</v>
      </c>
      <c r="L18224" s="12"/>
    </row>
    <row r="18225" spans="1:12" x14ac:dyDescent="0.3">
      <c r="A18225">
        <v>8</v>
      </c>
      <c r="B18225">
        <v>27454</v>
      </c>
      <c r="C18225">
        <v>2</v>
      </c>
      <c r="D18225">
        <v>80000</v>
      </c>
      <c r="E18225" s="46">
        <v>45322</v>
      </c>
      <c r="F18225">
        <v>-1401.11</v>
      </c>
      <c r="I18225" t="str">
        <f>INDEX(LedgerMapping[[#All],[Level 3]],MATCH(Actuals[[#This Row],[Sub Ledger]],LedgerMapping[[#All],[Sub Ledger]],0))</f>
        <v>Travel and Expenses</v>
      </c>
      <c r="J18225" s="22">
        <f>YEAR(Actuals[[#This Row],[Date]])</f>
        <v>2024</v>
      </c>
      <c r="K18225" s="22">
        <f>MONTH(Actuals[[#This Row],[Date]])</f>
        <v>1</v>
      </c>
      <c r="L18225" s="12"/>
    </row>
    <row r="18226" spans="1:12" x14ac:dyDescent="0.3">
      <c r="A18226">
        <v>8</v>
      </c>
      <c r="B18226">
        <v>28606</v>
      </c>
      <c r="C18226">
        <v>2</v>
      </c>
      <c r="D18226">
        <v>80000</v>
      </c>
      <c r="E18226" s="46">
        <v>45354</v>
      </c>
      <c r="F18226">
        <v>-1058.68</v>
      </c>
      <c r="I18226" t="str">
        <f>INDEX(LedgerMapping[[#All],[Level 3]],MATCH(Actuals[[#This Row],[Sub Ledger]],LedgerMapping[[#All],[Sub Ledger]],0))</f>
        <v>Travel and Expenses</v>
      </c>
      <c r="J18226" s="22">
        <f>YEAR(Actuals[[#This Row],[Date]])</f>
        <v>2024</v>
      </c>
      <c r="K18226" s="22">
        <f>MONTH(Actuals[[#This Row],[Date]])</f>
        <v>3</v>
      </c>
      <c r="L18226" s="12"/>
    </row>
    <row r="18227" spans="1:12" x14ac:dyDescent="0.3">
      <c r="A18227">
        <v>8</v>
      </c>
      <c r="B18227">
        <v>29760</v>
      </c>
      <c r="C18227">
        <v>2</v>
      </c>
      <c r="D18227">
        <v>80000</v>
      </c>
      <c r="E18227" s="46">
        <v>45384</v>
      </c>
      <c r="F18227">
        <v>-1013.22</v>
      </c>
      <c r="I18227" t="str">
        <f>INDEX(LedgerMapping[[#All],[Level 3]],MATCH(Actuals[[#This Row],[Sub Ledger]],LedgerMapping[[#All],[Sub Ledger]],0))</f>
        <v>Travel and Expenses</v>
      </c>
      <c r="J18227" s="22">
        <f>YEAR(Actuals[[#This Row],[Date]])</f>
        <v>2024</v>
      </c>
      <c r="K18227" s="22">
        <f>MONTH(Actuals[[#This Row],[Date]])</f>
        <v>4</v>
      </c>
      <c r="L18227" s="12"/>
    </row>
    <row r="18228" spans="1:12" x14ac:dyDescent="0.3">
      <c r="A18228">
        <v>8</v>
      </c>
      <c r="B18228">
        <v>30886</v>
      </c>
      <c r="C18228">
        <v>2</v>
      </c>
      <c r="D18228">
        <v>80000</v>
      </c>
      <c r="E18228" s="46">
        <v>45415</v>
      </c>
      <c r="F18228">
        <v>-955.64</v>
      </c>
      <c r="I18228" t="str">
        <f>INDEX(LedgerMapping[[#All],[Level 3]],MATCH(Actuals[[#This Row],[Sub Ledger]],LedgerMapping[[#All],[Sub Ledger]],0))</f>
        <v>Travel and Expenses</v>
      </c>
      <c r="J18228" s="22">
        <f>YEAR(Actuals[[#This Row],[Date]])</f>
        <v>2024</v>
      </c>
      <c r="K18228" s="22">
        <f>MONTH(Actuals[[#This Row],[Date]])</f>
        <v>5</v>
      </c>
      <c r="L18228" s="12"/>
    </row>
    <row r="18229" spans="1:12" x14ac:dyDescent="0.3">
      <c r="A18229">
        <v>8</v>
      </c>
      <c r="B18229">
        <v>32011</v>
      </c>
      <c r="C18229">
        <v>2</v>
      </c>
      <c r="D18229">
        <v>80000</v>
      </c>
      <c r="E18229" s="46">
        <v>45445</v>
      </c>
      <c r="F18229">
        <v>-1158.68</v>
      </c>
      <c r="I18229" t="str">
        <f>INDEX(LedgerMapping[[#All],[Level 3]],MATCH(Actuals[[#This Row],[Sub Ledger]],LedgerMapping[[#All],[Sub Ledger]],0))</f>
        <v>Travel and Expenses</v>
      </c>
      <c r="J18229" s="22">
        <f>YEAR(Actuals[[#This Row],[Date]])</f>
        <v>2024</v>
      </c>
      <c r="K18229" s="22">
        <f>MONTH(Actuals[[#This Row],[Date]])</f>
        <v>6</v>
      </c>
      <c r="L18229" s="12"/>
    </row>
    <row r="18230" spans="1:12" x14ac:dyDescent="0.3">
      <c r="A18230">
        <v>8</v>
      </c>
      <c r="B18230">
        <v>33135</v>
      </c>
      <c r="C18230">
        <v>2</v>
      </c>
      <c r="D18230">
        <v>80000</v>
      </c>
      <c r="E18230" s="46">
        <v>45476</v>
      </c>
      <c r="F18230">
        <v>-1002.61</v>
      </c>
      <c r="I18230" t="str">
        <f>INDEX(LedgerMapping[[#All],[Level 3]],MATCH(Actuals[[#This Row],[Sub Ledger]],LedgerMapping[[#All],[Sub Ledger]],0))</f>
        <v>Travel and Expenses</v>
      </c>
      <c r="J18230" s="22">
        <f>YEAR(Actuals[[#This Row],[Date]])</f>
        <v>2024</v>
      </c>
      <c r="K18230" s="22">
        <f>MONTH(Actuals[[#This Row],[Date]])</f>
        <v>7</v>
      </c>
      <c r="L18230" s="12"/>
    </row>
    <row r="18231" spans="1:12" x14ac:dyDescent="0.3">
      <c r="A18231">
        <v>8</v>
      </c>
      <c r="B18231">
        <v>34259</v>
      </c>
      <c r="C18231">
        <v>2</v>
      </c>
      <c r="D18231">
        <v>80000</v>
      </c>
      <c r="E18231" s="46">
        <v>45507</v>
      </c>
      <c r="F18231">
        <v>-1285.95</v>
      </c>
      <c r="I18231" t="str">
        <f>INDEX(LedgerMapping[[#All],[Level 3]],MATCH(Actuals[[#This Row],[Sub Ledger]],LedgerMapping[[#All],[Sub Ledger]],0))</f>
        <v>Travel and Expenses</v>
      </c>
      <c r="J18231" s="22">
        <f>YEAR(Actuals[[#This Row],[Date]])</f>
        <v>2024</v>
      </c>
      <c r="K18231" s="22">
        <f>MONTH(Actuals[[#This Row],[Date]])</f>
        <v>8</v>
      </c>
      <c r="L18231" s="12"/>
    </row>
    <row r="18232" spans="1:12" x14ac:dyDescent="0.3">
      <c r="A18232">
        <v>8</v>
      </c>
      <c r="B18232">
        <v>35411</v>
      </c>
      <c r="C18232">
        <v>2</v>
      </c>
      <c r="D18232">
        <v>80000</v>
      </c>
      <c r="E18232" s="46">
        <v>45536</v>
      </c>
      <c r="F18232">
        <v>-1035.95</v>
      </c>
      <c r="I18232" t="str">
        <f>INDEX(LedgerMapping[[#All],[Level 3]],MATCH(Actuals[[#This Row],[Sub Ledger]],LedgerMapping[[#All],[Sub Ledger]],0))</f>
        <v>Travel and Expenses</v>
      </c>
      <c r="J18232" s="22">
        <f>YEAR(Actuals[[#This Row],[Date]])</f>
        <v>2024</v>
      </c>
      <c r="K18232" s="22">
        <f>MONTH(Actuals[[#This Row],[Date]])</f>
        <v>9</v>
      </c>
      <c r="L18232" s="12"/>
    </row>
    <row r="18233" spans="1:12" x14ac:dyDescent="0.3">
      <c r="A18233">
        <v>8</v>
      </c>
      <c r="B18233">
        <v>36561</v>
      </c>
      <c r="C18233">
        <v>2</v>
      </c>
      <c r="D18233">
        <v>80000</v>
      </c>
      <c r="E18233" s="46">
        <v>45567</v>
      </c>
      <c r="F18233">
        <v>-982.92</v>
      </c>
      <c r="I18233" t="str">
        <f>INDEX(LedgerMapping[[#All],[Level 3]],MATCH(Actuals[[#This Row],[Sub Ledger]],LedgerMapping[[#All],[Sub Ledger]],0))</f>
        <v>Travel and Expenses</v>
      </c>
      <c r="J18233" s="22">
        <f>YEAR(Actuals[[#This Row],[Date]])</f>
        <v>2024</v>
      </c>
      <c r="K18233" s="22">
        <f>MONTH(Actuals[[#This Row],[Date]])</f>
        <v>10</v>
      </c>
      <c r="L18233" s="12"/>
    </row>
    <row r="18234" spans="1:12" x14ac:dyDescent="0.3">
      <c r="A18234">
        <v>8</v>
      </c>
      <c r="B18234">
        <v>37710</v>
      </c>
      <c r="C18234">
        <v>2</v>
      </c>
      <c r="D18234">
        <v>80000</v>
      </c>
      <c r="E18234" s="46">
        <v>45597</v>
      </c>
      <c r="F18234">
        <v>-1349.59</v>
      </c>
      <c r="I18234" t="str">
        <f>INDEX(LedgerMapping[[#All],[Level 3]],MATCH(Actuals[[#This Row],[Sub Ledger]],LedgerMapping[[#All],[Sub Ledger]],0))</f>
        <v>Travel and Expenses</v>
      </c>
      <c r="J18234" s="22">
        <f>YEAR(Actuals[[#This Row],[Date]])</f>
        <v>2024</v>
      </c>
      <c r="K18234" s="22">
        <f>MONTH(Actuals[[#This Row],[Date]])</f>
        <v>11</v>
      </c>
      <c r="L18234" s="12"/>
    </row>
    <row r="18235" spans="1:12" x14ac:dyDescent="0.3">
      <c r="A18235">
        <v>8</v>
      </c>
      <c r="B18235">
        <v>38861</v>
      </c>
      <c r="C18235">
        <v>2</v>
      </c>
      <c r="D18235">
        <v>80000</v>
      </c>
      <c r="E18235" s="46">
        <v>45628</v>
      </c>
      <c r="F18235">
        <v>-869.28</v>
      </c>
      <c r="I18235" t="str">
        <f>INDEX(LedgerMapping[[#All],[Level 3]],MATCH(Actuals[[#This Row],[Sub Ledger]],LedgerMapping[[#All],[Sub Ledger]],0))</f>
        <v>Travel and Expenses</v>
      </c>
      <c r="J18235" s="22">
        <f>YEAR(Actuals[[#This Row],[Date]])</f>
        <v>2024</v>
      </c>
      <c r="K18235" s="22">
        <f>MONTH(Actuals[[#This Row],[Date]])</f>
        <v>12</v>
      </c>
      <c r="L18235" s="12"/>
    </row>
    <row r="18236" spans="1:12" x14ac:dyDescent="0.3">
      <c r="A18236">
        <v>8</v>
      </c>
      <c r="B18236">
        <v>1021</v>
      </c>
      <c r="C18236">
        <v>2</v>
      </c>
      <c r="D18236">
        <v>81000</v>
      </c>
      <c r="E18236" s="46">
        <v>44562</v>
      </c>
      <c r="F18236">
        <v>-382.91</v>
      </c>
      <c r="I18236" t="str">
        <f>INDEX(LedgerMapping[[#All],[Level 3]],MATCH(Actuals[[#This Row],[Sub Ledger]],LedgerMapping[[#All],[Sub Ledger]],0))</f>
        <v>Depreciation</v>
      </c>
      <c r="J18236" s="22">
        <f>YEAR(Actuals[[#This Row],[Date]])</f>
        <v>2022</v>
      </c>
      <c r="K18236" s="22">
        <f>MONTH(Actuals[[#This Row],[Date]])</f>
        <v>1</v>
      </c>
      <c r="L18236" s="12"/>
    </row>
    <row r="18237" spans="1:12" x14ac:dyDescent="0.3">
      <c r="A18237">
        <v>8</v>
      </c>
      <c r="B18237">
        <v>2143</v>
      </c>
      <c r="C18237">
        <v>2</v>
      </c>
      <c r="D18237">
        <v>81000</v>
      </c>
      <c r="E18237" s="46">
        <v>44593</v>
      </c>
      <c r="F18237">
        <v>-417.76</v>
      </c>
      <c r="I18237" t="str">
        <f>INDEX(LedgerMapping[[#All],[Level 3]],MATCH(Actuals[[#This Row],[Sub Ledger]],LedgerMapping[[#All],[Sub Ledger]],0))</f>
        <v>Depreciation</v>
      </c>
      <c r="J18237" s="22">
        <f>YEAR(Actuals[[#This Row],[Date]])</f>
        <v>2022</v>
      </c>
      <c r="K18237" s="22">
        <f>MONTH(Actuals[[#This Row],[Date]])</f>
        <v>2</v>
      </c>
      <c r="L18237" s="12"/>
    </row>
    <row r="18238" spans="1:12" x14ac:dyDescent="0.3">
      <c r="A18238">
        <v>8</v>
      </c>
      <c r="B18238">
        <v>3261</v>
      </c>
      <c r="C18238">
        <v>2</v>
      </c>
      <c r="D18238">
        <v>81000</v>
      </c>
      <c r="E18238" s="46">
        <v>44624</v>
      </c>
      <c r="F18238">
        <v>-316.24</v>
      </c>
      <c r="I18238" t="str">
        <f>INDEX(LedgerMapping[[#All],[Level 3]],MATCH(Actuals[[#This Row],[Sub Ledger]],LedgerMapping[[#All],[Sub Ledger]],0))</f>
        <v>Depreciation</v>
      </c>
      <c r="J18238" s="22">
        <f>YEAR(Actuals[[#This Row],[Date]])</f>
        <v>2022</v>
      </c>
      <c r="K18238" s="22">
        <f>MONTH(Actuals[[#This Row],[Date]])</f>
        <v>3</v>
      </c>
      <c r="L18238" s="12"/>
    </row>
    <row r="18239" spans="1:12" x14ac:dyDescent="0.3">
      <c r="A18239">
        <v>8</v>
      </c>
      <c r="B18239">
        <v>4383</v>
      </c>
      <c r="C18239">
        <v>2</v>
      </c>
      <c r="D18239">
        <v>81000</v>
      </c>
      <c r="E18239" s="46">
        <v>44654</v>
      </c>
      <c r="F18239">
        <v>-502.61</v>
      </c>
      <c r="I18239" t="str">
        <f>INDEX(LedgerMapping[[#All],[Level 3]],MATCH(Actuals[[#This Row],[Sub Ledger]],LedgerMapping[[#All],[Sub Ledger]],0))</f>
        <v>Depreciation</v>
      </c>
      <c r="J18239" s="22">
        <f>YEAR(Actuals[[#This Row],[Date]])</f>
        <v>2022</v>
      </c>
      <c r="K18239" s="22">
        <f>MONTH(Actuals[[#This Row],[Date]])</f>
        <v>4</v>
      </c>
      <c r="L18239" s="12"/>
    </row>
    <row r="18240" spans="1:12" x14ac:dyDescent="0.3">
      <c r="A18240">
        <v>8</v>
      </c>
      <c r="B18240">
        <v>5505</v>
      </c>
      <c r="C18240">
        <v>2</v>
      </c>
      <c r="D18240">
        <v>81000</v>
      </c>
      <c r="E18240" s="46">
        <v>44685</v>
      </c>
      <c r="F18240">
        <v>-463.21</v>
      </c>
      <c r="I18240" t="str">
        <f>INDEX(LedgerMapping[[#All],[Level 3]],MATCH(Actuals[[#This Row],[Sub Ledger]],LedgerMapping[[#All],[Sub Ledger]],0))</f>
        <v>Depreciation</v>
      </c>
      <c r="J18240" s="22">
        <f>YEAR(Actuals[[#This Row],[Date]])</f>
        <v>2022</v>
      </c>
      <c r="K18240" s="22">
        <f>MONTH(Actuals[[#This Row],[Date]])</f>
        <v>5</v>
      </c>
      <c r="L18240" s="12"/>
    </row>
    <row r="18241" spans="1:12" x14ac:dyDescent="0.3">
      <c r="A18241">
        <v>8</v>
      </c>
      <c r="B18241">
        <v>6630</v>
      </c>
      <c r="C18241">
        <v>2</v>
      </c>
      <c r="D18241">
        <v>81000</v>
      </c>
      <c r="E18241" s="46">
        <v>44715</v>
      </c>
      <c r="F18241">
        <v>-385.94</v>
      </c>
      <c r="I18241" t="str">
        <f>INDEX(LedgerMapping[[#All],[Level 3]],MATCH(Actuals[[#This Row],[Sub Ledger]],LedgerMapping[[#All],[Sub Ledger]],0))</f>
        <v>Depreciation</v>
      </c>
      <c r="J18241" s="22">
        <f>YEAR(Actuals[[#This Row],[Date]])</f>
        <v>2022</v>
      </c>
      <c r="K18241" s="22">
        <f>MONTH(Actuals[[#This Row],[Date]])</f>
        <v>6</v>
      </c>
      <c r="L18241" s="12"/>
    </row>
    <row r="18242" spans="1:12" x14ac:dyDescent="0.3">
      <c r="A18242">
        <v>8</v>
      </c>
      <c r="B18242">
        <v>7750</v>
      </c>
      <c r="C18242">
        <v>2</v>
      </c>
      <c r="D18242">
        <v>81000</v>
      </c>
      <c r="E18242" s="46">
        <v>44746</v>
      </c>
      <c r="F18242">
        <v>-316.24</v>
      </c>
      <c r="I18242" t="str">
        <f>INDEX(LedgerMapping[[#All],[Level 3]],MATCH(Actuals[[#This Row],[Sub Ledger]],LedgerMapping[[#All],[Sub Ledger]],0))</f>
        <v>Depreciation</v>
      </c>
      <c r="J18242" s="22">
        <f>YEAR(Actuals[[#This Row],[Date]])</f>
        <v>2022</v>
      </c>
      <c r="K18242" s="22">
        <f>MONTH(Actuals[[#This Row],[Date]])</f>
        <v>7</v>
      </c>
      <c r="L18242" s="12"/>
    </row>
    <row r="18243" spans="1:12" x14ac:dyDescent="0.3">
      <c r="A18243">
        <v>8</v>
      </c>
      <c r="B18243">
        <v>8875</v>
      </c>
      <c r="C18243">
        <v>2</v>
      </c>
      <c r="D18243">
        <v>81000</v>
      </c>
      <c r="E18243" s="46">
        <v>44777</v>
      </c>
      <c r="F18243">
        <v>-385.94</v>
      </c>
      <c r="I18243" t="str">
        <f>INDEX(LedgerMapping[[#All],[Level 3]],MATCH(Actuals[[#This Row],[Sub Ledger]],LedgerMapping[[#All],[Sub Ledger]],0))</f>
        <v>Depreciation</v>
      </c>
      <c r="J18243" s="22">
        <f>YEAR(Actuals[[#This Row],[Date]])</f>
        <v>2022</v>
      </c>
      <c r="K18243" s="22">
        <f>MONTH(Actuals[[#This Row],[Date]])</f>
        <v>8</v>
      </c>
      <c r="L18243" s="12"/>
    </row>
    <row r="18244" spans="1:12" x14ac:dyDescent="0.3">
      <c r="A18244">
        <v>8</v>
      </c>
      <c r="B18244">
        <v>9988</v>
      </c>
      <c r="C18244">
        <v>2</v>
      </c>
      <c r="D18244">
        <v>81000</v>
      </c>
      <c r="E18244" s="46">
        <v>44805</v>
      </c>
      <c r="F18244">
        <v>-537.45000000000005</v>
      </c>
      <c r="I18244" t="str">
        <f>INDEX(LedgerMapping[[#All],[Level 3]],MATCH(Actuals[[#This Row],[Sub Ledger]],LedgerMapping[[#All],[Sub Ledger]],0))</f>
        <v>Depreciation</v>
      </c>
      <c r="J18244" s="22">
        <f>YEAR(Actuals[[#This Row],[Date]])</f>
        <v>2022</v>
      </c>
      <c r="K18244" s="22">
        <f>MONTH(Actuals[[#This Row],[Date]])</f>
        <v>9</v>
      </c>
      <c r="L18244" s="12"/>
    </row>
    <row r="18245" spans="1:12" x14ac:dyDescent="0.3">
      <c r="A18245">
        <v>8</v>
      </c>
      <c r="B18245">
        <v>11107</v>
      </c>
      <c r="C18245">
        <v>2</v>
      </c>
      <c r="D18245">
        <v>81000</v>
      </c>
      <c r="E18245" s="46">
        <v>44836</v>
      </c>
      <c r="F18245">
        <v>-402.6</v>
      </c>
      <c r="I18245" t="str">
        <f>INDEX(LedgerMapping[[#All],[Level 3]],MATCH(Actuals[[#This Row],[Sub Ledger]],LedgerMapping[[#All],[Sub Ledger]],0))</f>
        <v>Depreciation</v>
      </c>
      <c r="J18245" s="22">
        <f>YEAR(Actuals[[#This Row],[Date]])</f>
        <v>2022</v>
      </c>
      <c r="K18245" s="22">
        <f>MONTH(Actuals[[#This Row],[Date]])</f>
        <v>10</v>
      </c>
      <c r="L18245" s="12"/>
    </row>
    <row r="18246" spans="1:12" x14ac:dyDescent="0.3">
      <c r="A18246">
        <v>8</v>
      </c>
      <c r="B18246">
        <v>12232</v>
      </c>
      <c r="C18246">
        <v>2</v>
      </c>
      <c r="D18246">
        <v>81000</v>
      </c>
      <c r="E18246" s="46">
        <v>44866</v>
      </c>
      <c r="F18246">
        <v>-284.42</v>
      </c>
      <c r="I18246" t="str">
        <f>INDEX(LedgerMapping[[#All],[Level 3]],MATCH(Actuals[[#This Row],[Sub Ledger]],LedgerMapping[[#All],[Sub Ledger]],0))</f>
        <v>Depreciation</v>
      </c>
      <c r="J18246" s="22">
        <f>YEAR(Actuals[[#This Row],[Date]])</f>
        <v>2022</v>
      </c>
      <c r="K18246" s="22">
        <f>MONTH(Actuals[[#This Row],[Date]])</f>
        <v>11</v>
      </c>
      <c r="L18246" s="12"/>
    </row>
    <row r="18247" spans="1:12" x14ac:dyDescent="0.3">
      <c r="A18247">
        <v>8</v>
      </c>
      <c r="B18247">
        <v>13363</v>
      </c>
      <c r="C18247">
        <v>2</v>
      </c>
      <c r="D18247">
        <v>81000</v>
      </c>
      <c r="E18247" s="46">
        <v>44897</v>
      </c>
      <c r="F18247">
        <v>-405.63</v>
      </c>
      <c r="I18247" t="str">
        <f>INDEX(LedgerMapping[[#All],[Level 3]],MATCH(Actuals[[#This Row],[Sub Ledger]],LedgerMapping[[#All],[Sub Ledger]],0))</f>
        <v>Depreciation</v>
      </c>
      <c r="J18247" s="22">
        <f>YEAR(Actuals[[#This Row],[Date]])</f>
        <v>2022</v>
      </c>
      <c r="K18247" s="22">
        <f>MONTH(Actuals[[#This Row],[Date]])</f>
        <v>12</v>
      </c>
      <c r="L18247" s="12"/>
    </row>
    <row r="18248" spans="1:12" x14ac:dyDescent="0.3">
      <c r="A18248">
        <v>8</v>
      </c>
      <c r="B18248">
        <v>14139</v>
      </c>
      <c r="C18248">
        <v>2</v>
      </c>
      <c r="D18248">
        <v>81000</v>
      </c>
      <c r="E18248" s="46">
        <v>44927</v>
      </c>
      <c r="F18248">
        <v>-385.94</v>
      </c>
      <c r="I18248" t="str">
        <f>INDEX(LedgerMapping[[#All],[Level 3]],MATCH(Actuals[[#This Row],[Sub Ledger]],LedgerMapping[[#All],[Sub Ledger]],0))</f>
        <v>Depreciation</v>
      </c>
      <c r="J18248" s="22">
        <f>YEAR(Actuals[[#This Row],[Date]])</f>
        <v>2023</v>
      </c>
      <c r="K18248" s="22">
        <f>MONTH(Actuals[[#This Row],[Date]])</f>
        <v>1</v>
      </c>
      <c r="L18248" s="12"/>
    </row>
    <row r="18249" spans="1:12" x14ac:dyDescent="0.3">
      <c r="A18249">
        <v>8</v>
      </c>
      <c r="B18249">
        <v>15143</v>
      </c>
      <c r="C18249">
        <v>2</v>
      </c>
      <c r="D18249">
        <v>81000</v>
      </c>
      <c r="E18249" s="46">
        <v>44958</v>
      </c>
      <c r="F18249">
        <v>-402.6</v>
      </c>
      <c r="I18249" t="str">
        <f>INDEX(LedgerMapping[[#All],[Level 3]],MATCH(Actuals[[#This Row],[Sub Ledger]],LedgerMapping[[#All],[Sub Ledger]],0))</f>
        <v>Depreciation</v>
      </c>
      <c r="J18249" s="22">
        <f>YEAR(Actuals[[#This Row],[Date]])</f>
        <v>2023</v>
      </c>
      <c r="K18249" s="22">
        <f>MONTH(Actuals[[#This Row],[Date]])</f>
        <v>2</v>
      </c>
      <c r="L18249" s="12"/>
    </row>
    <row r="18250" spans="1:12" x14ac:dyDescent="0.3">
      <c r="A18250">
        <v>8</v>
      </c>
      <c r="B18250">
        <v>16123</v>
      </c>
      <c r="C18250">
        <v>2</v>
      </c>
      <c r="D18250">
        <v>81000</v>
      </c>
      <c r="E18250" s="46">
        <v>44988</v>
      </c>
      <c r="F18250">
        <v>-458.67</v>
      </c>
      <c r="I18250" t="str">
        <f>INDEX(LedgerMapping[[#All],[Level 3]],MATCH(Actuals[[#This Row],[Sub Ledger]],LedgerMapping[[#All],[Sub Ledger]],0))</f>
        <v>Depreciation</v>
      </c>
      <c r="J18250" s="22">
        <f>YEAR(Actuals[[#This Row],[Date]])</f>
        <v>2023</v>
      </c>
      <c r="K18250" s="22">
        <f>MONTH(Actuals[[#This Row],[Date]])</f>
        <v>3</v>
      </c>
      <c r="L18250" s="12"/>
    </row>
    <row r="18251" spans="1:12" x14ac:dyDescent="0.3">
      <c r="A18251">
        <v>8</v>
      </c>
      <c r="B18251">
        <v>17155</v>
      </c>
      <c r="C18251">
        <v>2</v>
      </c>
      <c r="D18251">
        <v>81000</v>
      </c>
      <c r="E18251" s="46">
        <v>45018</v>
      </c>
      <c r="F18251">
        <v>-370.79</v>
      </c>
      <c r="I18251" t="str">
        <f>INDEX(LedgerMapping[[#All],[Level 3]],MATCH(Actuals[[#This Row],[Sub Ledger]],LedgerMapping[[#All],[Sub Ledger]],0))</f>
        <v>Depreciation</v>
      </c>
      <c r="J18251" s="22">
        <f>YEAR(Actuals[[#This Row],[Date]])</f>
        <v>2023</v>
      </c>
      <c r="K18251" s="22">
        <f>MONTH(Actuals[[#This Row],[Date]])</f>
        <v>4</v>
      </c>
      <c r="L18251" s="12"/>
    </row>
    <row r="18252" spans="1:12" x14ac:dyDescent="0.3">
      <c r="A18252">
        <v>8</v>
      </c>
      <c r="B18252">
        <v>18185</v>
      </c>
      <c r="C18252">
        <v>2</v>
      </c>
      <c r="D18252">
        <v>81000</v>
      </c>
      <c r="E18252" s="46">
        <v>45049</v>
      </c>
      <c r="F18252">
        <v>-385.94</v>
      </c>
      <c r="I18252" t="str">
        <f>INDEX(LedgerMapping[[#All],[Level 3]],MATCH(Actuals[[#This Row],[Sub Ledger]],LedgerMapping[[#All],[Sub Ledger]],0))</f>
        <v>Depreciation</v>
      </c>
      <c r="J18252" s="22">
        <f>YEAR(Actuals[[#This Row],[Date]])</f>
        <v>2023</v>
      </c>
      <c r="K18252" s="22">
        <f>MONTH(Actuals[[#This Row],[Date]])</f>
        <v>5</v>
      </c>
      <c r="L18252" s="12"/>
    </row>
    <row r="18253" spans="1:12" x14ac:dyDescent="0.3">
      <c r="A18253">
        <v>8</v>
      </c>
      <c r="B18253">
        <v>19189</v>
      </c>
      <c r="C18253">
        <v>2</v>
      </c>
      <c r="D18253">
        <v>81000</v>
      </c>
      <c r="E18253" s="46">
        <v>45079</v>
      </c>
      <c r="F18253">
        <v>-555.64</v>
      </c>
      <c r="I18253" t="str">
        <f>INDEX(LedgerMapping[[#All],[Level 3]],MATCH(Actuals[[#This Row],[Sub Ledger]],LedgerMapping[[#All],[Sub Ledger]],0))</f>
        <v>Depreciation</v>
      </c>
      <c r="J18253" s="22">
        <f>YEAR(Actuals[[#This Row],[Date]])</f>
        <v>2023</v>
      </c>
      <c r="K18253" s="22">
        <f>MONTH(Actuals[[#This Row],[Date]])</f>
        <v>6</v>
      </c>
      <c r="L18253" s="12"/>
    </row>
    <row r="18254" spans="1:12" x14ac:dyDescent="0.3">
      <c r="A18254">
        <v>8</v>
      </c>
      <c r="B18254">
        <v>20218</v>
      </c>
      <c r="C18254">
        <v>2</v>
      </c>
      <c r="D18254">
        <v>81000</v>
      </c>
      <c r="E18254" s="46">
        <v>45110</v>
      </c>
      <c r="F18254">
        <v>-532.91</v>
      </c>
      <c r="I18254" t="str">
        <f>INDEX(LedgerMapping[[#All],[Level 3]],MATCH(Actuals[[#This Row],[Sub Ledger]],LedgerMapping[[#All],[Sub Ledger]],0))</f>
        <v>Depreciation</v>
      </c>
      <c r="J18254" s="22">
        <f>YEAR(Actuals[[#This Row],[Date]])</f>
        <v>2023</v>
      </c>
      <c r="K18254" s="22">
        <f>MONTH(Actuals[[#This Row],[Date]])</f>
        <v>7</v>
      </c>
      <c r="L18254" s="12"/>
    </row>
    <row r="18255" spans="1:12" x14ac:dyDescent="0.3">
      <c r="A18255">
        <v>8</v>
      </c>
      <c r="B18255">
        <v>21245</v>
      </c>
      <c r="C18255">
        <v>2</v>
      </c>
      <c r="D18255">
        <v>81000</v>
      </c>
      <c r="E18255" s="46">
        <v>45141</v>
      </c>
      <c r="F18255">
        <v>-532.91</v>
      </c>
      <c r="I18255" t="str">
        <f>INDEX(LedgerMapping[[#All],[Level 3]],MATCH(Actuals[[#This Row],[Sub Ledger]],LedgerMapping[[#All],[Sub Ledger]],0))</f>
        <v>Depreciation</v>
      </c>
      <c r="J18255" s="22">
        <f>YEAR(Actuals[[#This Row],[Date]])</f>
        <v>2023</v>
      </c>
      <c r="K18255" s="22">
        <f>MONTH(Actuals[[#This Row],[Date]])</f>
        <v>8</v>
      </c>
      <c r="L18255" s="12"/>
    </row>
    <row r="18256" spans="1:12" x14ac:dyDescent="0.3">
      <c r="A18256">
        <v>8</v>
      </c>
      <c r="B18256">
        <v>22249</v>
      </c>
      <c r="C18256">
        <v>2</v>
      </c>
      <c r="D18256">
        <v>81000</v>
      </c>
      <c r="E18256" s="46">
        <v>45169</v>
      </c>
      <c r="F18256">
        <v>-443.51</v>
      </c>
      <c r="I18256" t="str">
        <f>INDEX(LedgerMapping[[#All],[Level 3]],MATCH(Actuals[[#This Row],[Sub Ledger]],LedgerMapping[[#All],[Sub Ledger]],0))</f>
        <v>Depreciation</v>
      </c>
      <c r="J18256" s="22">
        <f>YEAR(Actuals[[#This Row],[Date]])</f>
        <v>2023</v>
      </c>
      <c r="K18256" s="22">
        <f>MONTH(Actuals[[#This Row],[Date]])</f>
        <v>8</v>
      </c>
      <c r="L18256" s="12"/>
    </row>
    <row r="18257" spans="1:12" x14ac:dyDescent="0.3">
      <c r="A18257">
        <v>8</v>
      </c>
      <c r="B18257">
        <v>23226</v>
      </c>
      <c r="C18257">
        <v>2</v>
      </c>
      <c r="D18257">
        <v>81000</v>
      </c>
      <c r="E18257" s="46">
        <v>45200</v>
      </c>
      <c r="F18257">
        <v>-417.76</v>
      </c>
      <c r="I18257" t="str">
        <f>INDEX(LedgerMapping[[#All],[Level 3]],MATCH(Actuals[[#This Row],[Sub Ledger]],LedgerMapping[[#All],[Sub Ledger]],0))</f>
        <v>Depreciation</v>
      </c>
      <c r="J18257" s="22">
        <f>YEAR(Actuals[[#This Row],[Date]])</f>
        <v>2023</v>
      </c>
      <c r="K18257" s="22">
        <f>MONTH(Actuals[[#This Row],[Date]])</f>
        <v>10</v>
      </c>
      <c r="L18257" s="12"/>
    </row>
    <row r="18258" spans="1:12" x14ac:dyDescent="0.3">
      <c r="A18258">
        <v>8</v>
      </c>
      <c r="B18258">
        <v>24229</v>
      </c>
      <c r="C18258">
        <v>2</v>
      </c>
      <c r="D18258">
        <v>81000</v>
      </c>
      <c r="E18258" s="46">
        <v>45230</v>
      </c>
      <c r="F18258">
        <v>-482.91</v>
      </c>
      <c r="I18258" t="str">
        <f>INDEX(LedgerMapping[[#All],[Level 3]],MATCH(Actuals[[#This Row],[Sub Ledger]],LedgerMapping[[#All],[Sub Ledger]],0))</f>
        <v>Depreciation</v>
      </c>
      <c r="J18258" s="22">
        <f>YEAR(Actuals[[#This Row],[Date]])</f>
        <v>2023</v>
      </c>
      <c r="K18258" s="22">
        <f>MONTH(Actuals[[#This Row],[Date]])</f>
        <v>10</v>
      </c>
      <c r="L18258" s="12"/>
    </row>
    <row r="18259" spans="1:12" x14ac:dyDescent="0.3">
      <c r="A18259">
        <v>8</v>
      </c>
      <c r="B18259">
        <v>25260</v>
      </c>
      <c r="C18259">
        <v>2</v>
      </c>
      <c r="D18259">
        <v>81000</v>
      </c>
      <c r="E18259" s="46">
        <v>45261</v>
      </c>
      <c r="F18259">
        <v>-502.61</v>
      </c>
      <c r="I18259" t="str">
        <f>INDEX(LedgerMapping[[#All],[Level 3]],MATCH(Actuals[[#This Row],[Sub Ledger]],LedgerMapping[[#All],[Sub Ledger]],0))</f>
        <v>Depreciation</v>
      </c>
      <c r="J18259" s="22">
        <f>YEAR(Actuals[[#This Row],[Date]])</f>
        <v>2023</v>
      </c>
      <c r="K18259" s="22">
        <f>MONTH(Actuals[[#This Row],[Date]])</f>
        <v>12</v>
      </c>
      <c r="L18259" s="12"/>
    </row>
    <row r="18260" spans="1:12" x14ac:dyDescent="0.3">
      <c r="A18260">
        <v>8</v>
      </c>
      <c r="B18260">
        <v>26330</v>
      </c>
      <c r="C18260">
        <v>2</v>
      </c>
      <c r="D18260">
        <v>81000</v>
      </c>
      <c r="E18260" s="46">
        <v>45291</v>
      </c>
      <c r="F18260">
        <v>-661.7</v>
      </c>
      <c r="I18260" t="str">
        <f>INDEX(LedgerMapping[[#All],[Level 3]],MATCH(Actuals[[#This Row],[Sub Ledger]],LedgerMapping[[#All],[Sub Ledger]],0))</f>
        <v>Depreciation</v>
      </c>
      <c r="J18260" s="22">
        <f>YEAR(Actuals[[#This Row],[Date]])</f>
        <v>2023</v>
      </c>
      <c r="K18260" s="22">
        <f>MONTH(Actuals[[#This Row],[Date]])</f>
        <v>12</v>
      </c>
      <c r="L18260" s="12"/>
    </row>
    <row r="18261" spans="1:12" x14ac:dyDescent="0.3">
      <c r="A18261">
        <v>8</v>
      </c>
      <c r="B18261">
        <v>27455</v>
      </c>
      <c r="C18261">
        <v>2</v>
      </c>
      <c r="D18261">
        <v>81000</v>
      </c>
      <c r="E18261" s="46">
        <v>45322</v>
      </c>
      <c r="F18261">
        <v>-867.76</v>
      </c>
      <c r="I18261" t="str">
        <f>INDEX(LedgerMapping[[#All],[Level 3]],MATCH(Actuals[[#This Row],[Sub Ledger]],LedgerMapping[[#All],[Sub Ledger]],0))</f>
        <v>Depreciation</v>
      </c>
      <c r="J18261" s="22">
        <f>YEAR(Actuals[[#This Row],[Date]])</f>
        <v>2024</v>
      </c>
      <c r="K18261" s="22">
        <f>MONTH(Actuals[[#This Row],[Date]])</f>
        <v>1</v>
      </c>
      <c r="L18261" s="12"/>
    </row>
    <row r="18262" spans="1:12" x14ac:dyDescent="0.3">
      <c r="A18262">
        <v>8</v>
      </c>
      <c r="B18262">
        <v>28607</v>
      </c>
      <c r="C18262">
        <v>2</v>
      </c>
      <c r="D18262">
        <v>81000</v>
      </c>
      <c r="E18262" s="46">
        <v>45354</v>
      </c>
      <c r="F18262">
        <v>-655.64</v>
      </c>
      <c r="I18262" t="str">
        <f>INDEX(LedgerMapping[[#All],[Level 3]],MATCH(Actuals[[#This Row],[Sub Ledger]],LedgerMapping[[#All],[Sub Ledger]],0))</f>
        <v>Depreciation</v>
      </c>
      <c r="J18262" s="22">
        <f>YEAR(Actuals[[#This Row],[Date]])</f>
        <v>2024</v>
      </c>
      <c r="K18262" s="22">
        <f>MONTH(Actuals[[#This Row],[Date]])</f>
        <v>3</v>
      </c>
      <c r="L18262" s="12"/>
    </row>
    <row r="18263" spans="1:12" x14ac:dyDescent="0.3">
      <c r="A18263">
        <v>8</v>
      </c>
      <c r="B18263">
        <v>29761</v>
      </c>
      <c r="C18263">
        <v>2</v>
      </c>
      <c r="D18263">
        <v>81000</v>
      </c>
      <c r="E18263" s="46">
        <v>45384</v>
      </c>
      <c r="F18263">
        <v>-628.37</v>
      </c>
      <c r="I18263" t="str">
        <f>INDEX(LedgerMapping[[#All],[Level 3]],MATCH(Actuals[[#This Row],[Sub Ledger]],LedgerMapping[[#All],[Sub Ledger]],0))</f>
        <v>Depreciation</v>
      </c>
      <c r="J18263" s="22">
        <f>YEAR(Actuals[[#This Row],[Date]])</f>
        <v>2024</v>
      </c>
      <c r="K18263" s="22">
        <f>MONTH(Actuals[[#This Row],[Date]])</f>
        <v>4</v>
      </c>
      <c r="L18263" s="12"/>
    </row>
    <row r="18264" spans="1:12" x14ac:dyDescent="0.3">
      <c r="A18264">
        <v>8</v>
      </c>
      <c r="B18264">
        <v>30887</v>
      </c>
      <c r="C18264">
        <v>2</v>
      </c>
      <c r="D18264">
        <v>81000</v>
      </c>
      <c r="E18264" s="46">
        <v>45415</v>
      </c>
      <c r="F18264">
        <v>-592</v>
      </c>
      <c r="I18264" t="str">
        <f>INDEX(LedgerMapping[[#All],[Level 3]],MATCH(Actuals[[#This Row],[Sub Ledger]],LedgerMapping[[#All],[Sub Ledger]],0))</f>
        <v>Depreciation</v>
      </c>
      <c r="J18264" s="22">
        <f>YEAR(Actuals[[#This Row],[Date]])</f>
        <v>2024</v>
      </c>
      <c r="K18264" s="22">
        <f>MONTH(Actuals[[#This Row],[Date]])</f>
        <v>5</v>
      </c>
      <c r="L18264" s="12"/>
    </row>
    <row r="18265" spans="1:12" x14ac:dyDescent="0.3">
      <c r="A18265">
        <v>8</v>
      </c>
      <c r="B18265">
        <v>32012</v>
      </c>
      <c r="C18265">
        <v>2</v>
      </c>
      <c r="D18265">
        <v>81000</v>
      </c>
      <c r="E18265" s="46">
        <v>45445</v>
      </c>
      <c r="F18265">
        <v>-717.76</v>
      </c>
      <c r="I18265" t="str">
        <f>INDEX(LedgerMapping[[#All],[Level 3]],MATCH(Actuals[[#This Row],[Sub Ledger]],LedgerMapping[[#All],[Sub Ledger]],0))</f>
        <v>Depreciation</v>
      </c>
      <c r="J18265" s="22">
        <f>YEAR(Actuals[[#This Row],[Date]])</f>
        <v>2024</v>
      </c>
      <c r="K18265" s="22">
        <f>MONTH(Actuals[[#This Row],[Date]])</f>
        <v>6</v>
      </c>
      <c r="L18265" s="12"/>
    </row>
    <row r="18266" spans="1:12" x14ac:dyDescent="0.3">
      <c r="A18266">
        <v>8</v>
      </c>
      <c r="B18266">
        <v>33136</v>
      </c>
      <c r="C18266">
        <v>2</v>
      </c>
      <c r="D18266">
        <v>81000</v>
      </c>
      <c r="E18266" s="46">
        <v>45476</v>
      </c>
      <c r="F18266">
        <v>-620.79</v>
      </c>
      <c r="I18266" t="str">
        <f>INDEX(LedgerMapping[[#All],[Level 3]],MATCH(Actuals[[#This Row],[Sub Ledger]],LedgerMapping[[#All],[Sub Ledger]],0))</f>
        <v>Depreciation</v>
      </c>
      <c r="J18266" s="22">
        <f>YEAR(Actuals[[#This Row],[Date]])</f>
        <v>2024</v>
      </c>
      <c r="K18266" s="22">
        <f>MONTH(Actuals[[#This Row],[Date]])</f>
        <v>7</v>
      </c>
      <c r="L18266" s="12"/>
    </row>
    <row r="18267" spans="1:12" x14ac:dyDescent="0.3">
      <c r="A18267">
        <v>8</v>
      </c>
      <c r="B18267">
        <v>34260</v>
      </c>
      <c r="C18267">
        <v>2</v>
      </c>
      <c r="D18267">
        <v>81000</v>
      </c>
      <c r="E18267" s="46">
        <v>45507</v>
      </c>
      <c r="F18267">
        <v>-796.55</v>
      </c>
      <c r="I18267" t="str">
        <f>INDEX(LedgerMapping[[#All],[Level 3]],MATCH(Actuals[[#This Row],[Sub Ledger]],LedgerMapping[[#All],[Sub Ledger]],0))</f>
        <v>Depreciation</v>
      </c>
      <c r="J18267" s="22">
        <f>YEAR(Actuals[[#This Row],[Date]])</f>
        <v>2024</v>
      </c>
      <c r="K18267" s="22">
        <f>MONTH(Actuals[[#This Row],[Date]])</f>
        <v>8</v>
      </c>
      <c r="L18267" s="12"/>
    </row>
    <row r="18268" spans="1:12" x14ac:dyDescent="0.3">
      <c r="A18268">
        <v>8</v>
      </c>
      <c r="B18268">
        <v>35412</v>
      </c>
      <c r="C18268">
        <v>2</v>
      </c>
      <c r="D18268">
        <v>81000</v>
      </c>
      <c r="E18268" s="46">
        <v>45536</v>
      </c>
      <c r="F18268">
        <v>-642</v>
      </c>
      <c r="I18268" t="str">
        <f>INDEX(LedgerMapping[[#All],[Level 3]],MATCH(Actuals[[#This Row],[Sub Ledger]],LedgerMapping[[#All],[Sub Ledger]],0))</f>
        <v>Depreciation</v>
      </c>
      <c r="J18268" s="22">
        <f>YEAR(Actuals[[#This Row],[Date]])</f>
        <v>2024</v>
      </c>
      <c r="K18268" s="22">
        <f>MONTH(Actuals[[#This Row],[Date]])</f>
        <v>9</v>
      </c>
      <c r="L18268" s="12"/>
    </row>
    <row r="18269" spans="1:12" x14ac:dyDescent="0.3">
      <c r="A18269">
        <v>8</v>
      </c>
      <c r="B18269">
        <v>36562</v>
      </c>
      <c r="C18269">
        <v>2</v>
      </c>
      <c r="D18269">
        <v>81000</v>
      </c>
      <c r="E18269" s="46">
        <v>45567</v>
      </c>
      <c r="F18269">
        <v>-608.66999999999996</v>
      </c>
      <c r="I18269" t="str">
        <f>INDEX(LedgerMapping[[#All],[Level 3]],MATCH(Actuals[[#This Row],[Sub Ledger]],LedgerMapping[[#All],[Sub Ledger]],0))</f>
        <v>Depreciation</v>
      </c>
      <c r="J18269" s="22">
        <f>YEAR(Actuals[[#This Row],[Date]])</f>
        <v>2024</v>
      </c>
      <c r="K18269" s="22">
        <f>MONTH(Actuals[[#This Row],[Date]])</f>
        <v>10</v>
      </c>
      <c r="L18269" s="12"/>
    </row>
    <row r="18270" spans="1:12" x14ac:dyDescent="0.3">
      <c r="A18270">
        <v>8</v>
      </c>
      <c r="B18270">
        <v>37711</v>
      </c>
      <c r="C18270">
        <v>2</v>
      </c>
      <c r="D18270">
        <v>81000</v>
      </c>
      <c r="E18270" s="46">
        <v>45597</v>
      </c>
      <c r="F18270">
        <v>-835.95</v>
      </c>
      <c r="I18270" t="str">
        <f>INDEX(LedgerMapping[[#All],[Level 3]],MATCH(Actuals[[#This Row],[Sub Ledger]],LedgerMapping[[#All],[Sub Ledger]],0))</f>
        <v>Depreciation</v>
      </c>
      <c r="J18270" s="22">
        <f>YEAR(Actuals[[#This Row],[Date]])</f>
        <v>2024</v>
      </c>
      <c r="K18270" s="22">
        <f>MONTH(Actuals[[#This Row],[Date]])</f>
        <v>11</v>
      </c>
      <c r="L18270" s="12"/>
    </row>
    <row r="18271" spans="1:12" x14ac:dyDescent="0.3">
      <c r="A18271">
        <v>8</v>
      </c>
      <c r="B18271">
        <v>38862</v>
      </c>
      <c r="C18271">
        <v>2</v>
      </c>
      <c r="D18271">
        <v>81000</v>
      </c>
      <c r="E18271" s="46">
        <v>45628</v>
      </c>
      <c r="F18271">
        <v>-537.45000000000005</v>
      </c>
      <c r="I18271" t="str">
        <f>INDEX(LedgerMapping[[#All],[Level 3]],MATCH(Actuals[[#This Row],[Sub Ledger]],LedgerMapping[[#All],[Sub Ledger]],0))</f>
        <v>Depreciation</v>
      </c>
      <c r="J18271" s="22">
        <f>YEAR(Actuals[[#This Row],[Date]])</f>
        <v>2024</v>
      </c>
      <c r="K18271" s="22">
        <f>MONTH(Actuals[[#This Row],[Date]])</f>
        <v>12</v>
      </c>
      <c r="L18271" s="12"/>
    </row>
    <row r="18272" spans="1:12" x14ac:dyDescent="0.3">
      <c r="A18272">
        <v>8</v>
      </c>
      <c r="B18272">
        <v>1022</v>
      </c>
      <c r="C18272">
        <v>2</v>
      </c>
      <c r="D18272">
        <v>82000</v>
      </c>
      <c r="E18272" s="46">
        <v>44562</v>
      </c>
      <c r="F18272">
        <v>-38.96</v>
      </c>
      <c r="I18272" t="str">
        <f>INDEX(LedgerMapping[[#All],[Level 3]],MATCH(Actuals[[#This Row],[Sub Ledger]],LedgerMapping[[#All],[Sub Ledger]],0))</f>
        <v>Depreciation</v>
      </c>
      <c r="J18272" s="22">
        <f>YEAR(Actuals[[#This Row],[Date]])</f>
        <v>2022</v>
      </c>
      <c r="K18272" s="22">
        <f>MONTH(Actuals[[#This Row],[Date]])</f>
        <v>1</v>
      </c>
      <c r="L18272" s="12"/>
    </row>
    <row r="18273" spans="1:12" x14ac:dyDescent="0.3">
      <c r="A18273">
        <v>8</v>
      </c>
      <c r="B18273">
        <v>2144</v>
      </c>
      <c r="C18273">
        <v>2</v>
      </c>
      <c r="D18273">
        <v>82000</v>
      </c>
      <c r="E18273" s="46">
        <v>44593</v>
      </c>
      <c r="F18273">
        <v>-43.51</v>
      </c>
      <c r="I18273" t="str">
        <f>INDEX(LedgerMapping[[#All],[Level 3]],MATCH(Actuals[[#This Row],[Sub Ledger]],LedgerMapping[[#All],[Sub Ledger]],0))</f>
        <v>Depreciation</v>
      </c>
      <c r="J18273" s="22">
        <f>YEAR(Actuals[[#This Row],[Date]])</f>
        <v>2022</v>
      </c>
      <c r="K18273" s="22">
        <f>MONTH(Actuals[[#This Row],[Date]])</f>
        <v>2</v>
      </c>
      <c r="L18273" s="12"/>
    </row>
    <row r="18274" spans="1:12" x14ac:dyDescent="0.3">
      <c r="A18274">
        <v>8</v>
      </c>
      <c r="B18274">
        <v>3262</v>
      </c>
      <c r="C18274">
        <v>2</v>
      </c>
      <c r="D18274">
        <v>82000</v>
      </c>
      <c r="E18274" s="46">
        <v>44624</v>
      </c>
      <c r="F18274">
        <v>-32.9</v>
      </c>
      <c r="I18274" t="str">
        <f>INDEX(LedgerMapping[[#All],[Level 3]],MATCH(Actuals[[#This Row],[Sub Ledger]],LedgerMapping[[#All],[Sub Ledger]],0))</f>
        <v>Depreciation</v>
      </c>
      <c r="J18274" s="22">
        <f>YEAR(Actuals[[#This Row],[Date]])</f>
        <v>2022</v>
      </c>
      <c r="K18274" s="22">
        <f>MONTH(Actuals[[#This Row],[Date]])</f>
        <v>3</v>
      </c>
      <c r="L18274" s="12"/>
    </row>
    <row r="18275" spans="1:12" x14ac:dyDescent="0.3">
      <c r="A18275">
        <v>8</v>
      </c>
      <c r="B18275">
        <v>4384</v>
      </c>
      <c r="C18275">
        <v>2</v>
      </c>
      <c r="D18275">
        <v>82000</v>
      </c>
      <c r="E18275" s="46">
        <v>44654</v>
      </c>
      <c r="F18275">
        <v>-51.08</v>
      </c>
      <c r="I18275" t="str">
        <f>INDEX(LedgerMapping[[#All],[Level 3]],MATCH(Actuals[[#This Row],[Sub Ledger]],LedgerMapping[[#All],[Sub Ledger]],0))</f>
        <v>Depreciation</v>
      </c>
      <c r="J18275" s="22">
        <f>YEAR(Actuals[[#This Row],[Date]])</f>
        <v>2022</v>
      </c>
      <c r="K18275" s="22">
        <f>MONTH(Actuals[[#This Row],[Date]])</f>
        <v>4</v>
      </c>
      <c r="L18275" s="12"/>
    </row>
    <row r="18276" spans="1:12" x14ac:dyDescent="0.3">
      <c r="A18276">
        <v>8</v>
      </c>
      <c r="B18276">
        <v>5507</v>
      </c>
      <c r="C18276">
        <v>2</v>
      </c>
      <c r="D18276">
        <v>82000</v>
      </c>
      <c r="E18276" s="46">
        <v>44685</v>
      </c>
      <c r="F18276">
        <v>-46.54</v>
      </c>
      <c r="I18276" t="str">
        <f>INDEX(LedgerMapping[[#All],[Level 3]],MATCH(Actuals[[#This Row],[Sub Ledger]],LedgerMapping[[#All],[Sub Ledger]],0))</f>
        <v>Depreciation</v>
      </c>
      <c r="J18276" s="22">
        <f>YEAR(Actuals[[#This Row],[Date]])</f>
        <v>2022</v>
      </c>
      <c r="K18276" s="22">
        <f>MONTH(Actuals[[#This Row],[Date]])</f>
        <v>5</v>
      </c>
      <c r="L18276" s="12"/>
    </row>
    <row r="18277" spans="1:12" x14ac:dyDescent="0.3">
      <c r="A18277">
        <v>8</v>
      </c>
      <c r="B18277">
        <v>6633</v>
      </c>
      <c r="C18277">
        <v>2</v>
      </c>
      <c r="D18277">
        <v>82000</v>
      </c>
      <c r="E18277" s="46">
        <v>44715</v>
      </c>
      <c r="F18277">
        <v>-38.96</v>
      </c>
      <c r="I18277" t="str">
        <f>INDEX(LedgerMapping[[#All],[Level 3]],MATCH(Actuals[[#This Row],[Sub Ledger]],LedgerMapping[[#All],[Sub Ledger]],0))</f>
        <v>Depreciation</v>
      </c>
      <c r="J18277" s="22">
        <f>YEAR(Actuals[[#This Row],[Date]])</f>
        <v>2022</v>
      </c>
      <c r="K18277" s="22">
        <f>MONTH(Actuals[[#This Row],[Date]])</f>
        <v>6</v>
      </c>
      <c r="L18277" s="12"/>
    </row>
    <row r="18278" spans="1:12" x14ac:dyDescent="0.3">
      <c r="A18278">
        <v>8</v>
      </c>
      <c r="B18278">
        <v>7753</v>
      </c>
      <c r="C18278">
        <v>2</v>
      </c>
      <c r="D18278">
        <v>82000</v>
      </c>
      <c r="E18278" s="46">
        <v>44746</v>
      </c>
      <c r="F18278">
        <v>-32.9</v>
      </c>
      <c r="I18278" t="str">
        <f>INDEX(LedgerMapping[[#All],[Level 3]],MATCH(Actuals[[#This Row],[Sub Ledger]],LedgerMapping[[#All],[Sub Ledger]],0))</f>
        <v>Depreciation</v>
      </c>
      <c r="J18278" s="22">
        <f>YEAR(Actuals[[#This Row],[Date]])</f>
        <v>2022</v>
      </c>
      <c r="K18278" s="22">
        <f>MONTH(Actuals[[#This Row],[Date]])</f>
        <v>7</v>
      </c>
      <c r="L18278" s="12"/>
    </row>
    <row r="18279" spans="1:12" x14ac:dyDescent="0.3">
      <c r="A18279">
        <v>8</v>
      </c>
      <c r="B18279">
        <v>8876</v>
      </c>
      <c r="C18279">
        <v>2</v>
      </c>
      <c r="D18279">
        <v>82000</v>
      </c>
      <c r="E18279" s="46">
        <v>44777</v>
      </c>
      <c r="F18279">
        <v>-38.96</v>
      </c>
      <c r="I18279" t="str">
        <f>INDEX(LedgerMapping[[#All],[Level 3]],MATCH(Actuals[[#This Row],[Sub Ledger]],LedgerMapping[[#All],[Sub Ledger]],0))</f>
        <v>Depreciation</v>
      </c>
      <c r="J18279" s="22">
        <f>YEAR(Actuals[[#This Row],[Date]])</f>
        <v>2022</v>
      </c>
      <c r="K18279" s="22">
        <f>MONTH(Actuals[[#This Row],[Date]])</f>
        <v>8</v>
      </c>
      <c r="L18279" s="12"/>
    </row>
    <row r="18280" spans="1:12" x14ac:dyDescent="0.3">
      <c r="A18280">
        <v>8</v>
      </c>
      <c r="B18280">
        <v>9991</v>
      </c>
      <c r="C18280">
        <v>2</v>
      </c>
      <c r="D18280">
        <v>82000</v>
      </c>
      <c r="E18280" s="46">
        <v>44805</v>
      </c>
      <c r="F18280">
        <v>-57.14</v>
      </c>
      <c r="I18280" t="str">
        <f>INDEX(LedgerMapping[[#All],[Level 3]],MATCH(Actuals[[#This Row],[Sub Ledger]],LedgerMapping[[#All],[Sub Ledger]],0))</f>
        <v>Depreciation</v>
      </c>
      <c r="J18280" s="22">
        <f>YEAR(Actuals[[#This Row],[Date]])</f>
        <v>2022</v>
      </c>
      <c r="K18280" s="22">
        <f>MONTH(Actuals[[#This Row],[Date]])</f>
        <v>9</v>
      </c>
      <c r="L18280" s="12"/>
    </row>
    <row r="18281" spans="1:12" x14ac:dyDescent="0.3">
      <c r="A18281">
        <v>8</v>
      </c>
      <c r="B18281">
        <v>11108</v>
      </c>
      <c r="C18281">
        <v>2</v>
      </c>
      <c r="D18281">
        <v>82000</v>
      </c>
      <c r="E18281" s="46">
        <v>44836</v>
      </c>
      <c r="F18281">
        <v>-41.99</v>
      </c>
      <c r="I18281" t="str">
        <f>INDEX(LedgerMapping[[#All],[Level 3]],MATCH(Actuals[[#This Row],[Sub Ledger]],LedgerMapping[[#All],[Sub Ledger]],0))</f>
        <v>Depreciation</v>
      </c>
      <c r="J18281" s="22">
        <f>YEAR(Actuals[[#This Row],[Date]])</f>
        <v>2022</v>
      </c>
      <c r="K18281" s="22">
        <f>MONTH(Actuals[[#This Row],[Date]])</f>
        <v>10</v>
      </c>
      <c r="L18281" s="12"/>
    </row>
    <row r="18282" spans="1:12" x14ac:dyDescent="0.3">
      <c r="A18282">
        <v>8</v>
      </c>
      <c r="B18282">
        <v>12234</v>
      </c>
      <c r="C18282">
        <v>2</v>
      </c>
      <c r="D18282">
        <v>82000</v>
      </c>
      <c r="E18282" s="46">
        <v>44866</v>
      </c>
      <c r="F18282">
        <v>-28.35</v>
      </c>
      <c r="I18282" t="str">
        <f>INDEX(LedgerMapping[[#All],[Level 3]],MATCH(Actuals[[#This Row],[Sub Ledger]],LedgerMapping[[#All],[Sub Ledger]],0))</f>
        <v>Depreciation</v>
      </c>
      <c r="J18282" s="22">
        <f>YEAR(Actuals[[#This Row],[Date]])</f>
        <v>2022</v>
      </c>
      <c r="K18282" s="22">
        <f>MONTH(Actuals[[#This Row],[Date]])</f>
        <v>11</v>
      </c>
      <c r="L18282" s="12"/>
    </row>
    <row r="18283" spans="1:12" x14ac:dyDescent="0.3">
      <c r="A18283">
        <v>8</v>
      </c>
      <c r="B18283">
        <v>13364</v>
      </c>
      <c r="C18283">
        <v>2</v>
      </c>
      <c r="D18283">
        <v>82000</v>
      </c>
      <c r="E18283" s="46">
        <v>44897</v>
      </c>
      <c r="F18283">
        <v>-41.99</v>
      </c>
      <c r="I18283" t="str">
        <f>INDEX(LedgerMapping[[#All],[Level 3]],MATCH(Actuals[[#This Row],[Sub Ledger]],LedgerMapping[[#All],[Sub Ledger]],0))</f>
        <v>Depreciation</v>
      </c>
      <c r="J18283" s="22">
        <f>YEAR(Actuals[[#This Row],[Date]])</f>
        <v>2022</v>
      </c>
      <c r="K18283" s="22">
        <f>MONTH(Actuals[[#This Row],[Date]])</f>
        <v>12</v>
      </c>
      <c r="L18283" s="12"/>
    </row>
    <row r="18284" spans="1:12" x14ac:dyDescent="0.3">
      <c r="A18284">
        <v>8</v>
      </c>
      <c r="B18284">
        <v>14140</v>
      </c>
      <c r="C18284">
        <v>2</v>
      </c>
      <c r="D18284">
        <v>82000</v>
      </c>
      <c r="E18284" s="46">
        <v>44927</v>
      </c>
      <c r="F18284">
        <v>-38.96</v>
      </c>
      <c r="I18284" t="str">
        <f>INDEX(LedgerMapping[[#All],[Level 3]],MATCH(Actuals[[#This Row],[Sub Ledger]],LedgerMapping[[#All],[Sub Ledger]],0))</f>
        <v>Depreciation</v>
      </c>
      <c r="J18284" s="22">
        <f>YEAR(Actuals[[#This Row],[Date]])</f>
        <v>2023</v>
      </c>
      <c r="K18284" s="22">
        <f>MONTH(Actuals[[#This Row],[Date]])</f>
        <v>1</v>
      </c>
      <c r="L18284" s="12"/>
    </row>
    <row r="18285" spans="1:12" x14ac:dyDescent="0.3">
      <c r="A18285">
        <v>8</v>
      </c>
      <c r="B18285">
        <v>15144</v>
      </c>
      <c r="C18285">
        <v>2</v>
      </c>
      <c r="D18285">
        <v>82000</v>
      </c>
      <c r="E18285" s="46">
        <v>44958</v>
      </c>
      <c r="F18285">
        <v>-41.99</v>
      </c>
      <c r="I18285" t="str">
        <f>INDEX(LedgerMapping[[#All],[Level 3]],MATCH(Actuals[[#This Row],[Sub Ledger]],LedgerMapping[[#All],[Sub Ledger]],0))</f>
        <v>Depreciation</v>
      </c>
      <c r="J18285" s="22">
        <f>YEAR(Actuals[[#This Row],[Date]])</f>
        <v>2023</v>
      </c>
      <c r="K18285" s="22">
        <f>MONTH(Actuals[[#This Row],[Date]])</f>
        <v>2</v>
      </c>
      <c r="L18285" s="12"/>
    </row>
    <row r="18286" spans="1:12" x14ac:dyDescent="0.3">
      <c r="A18286">
        <v>8</v>
      </c>
      <c r="B18286">
        <v>16124</v>
      </c>
      <c r="C18286">
        <v>2</v>
      </c>
      <c r="D18286">
        <v>82000</v>
      </c>
      <c r="E18286" s="46">
        <v>44988</v>
      </c>
      <c r="F18286">
        <v>-45.02</v>
      </c>
      <c r="I18286" t="str">
        <f>INDEX(LedgerMapping[[#All],[Level 3]],MATCH(Actuals[[#This Row],[Sub Ledger]],LedgerMapping[[#All],[Sub Ledger]],0))</f>
        <v>Depreciation</v>
      </c>
      <c r="J18286" s="22">
        <f>YEAR(Actuals[[#This Row],[Date]])</f>
        <v>2023</v>
      </c>
      <c r="K18286" s="22">
        <f>MONTH(Actuals[[#This Row],[Date]])</f>
        <v>3</v>
      </c>
      <c r="L18286" s="12"/>
    </row>
    <row r="18287" spans="1:12" x14ac:dyDescent="0.3">
      <c r="A18287">
        <v>8</v>
      </c>
      <c r="B18287">
        <v>17156</v>
      </c>
      <c r="C18287">
        <v>2</v>
      </c>
      <c r="D18287">
        <v>82000</v>
      </c>
      <c r="E18287" s="46">
        <v>45018</v>
      </c>
      <c r="F18287">
        <v>-37.450000000000003</v>
      </c>
      <c r="I18287" t="str">
        <f>INDEX(LedgerMapping[[#All],[Level 3]],MATCH(Actuals[[#This Row],[Sub Ledger]],LedgerMapping[[#All],[Sub Ledger]],0))</f>
        <v>Depreciation</v>
      </c>
      <c r="J18287" s="22">
        <f>YEAR(Actuals[[#This Row],[Date]])</f>
        <v>2023</v>
      </c>
      <c r="K18287" s="22">
        <f>MONTH(Actuals[[#This Row],[Date]])</f>
        <v>4</v>
      </c>
      <c r="L18287" s="12"/>
    </row>
    <row r="18288" spans="1:12" x14ac:dyDescent="0.3">
      <c r="A18288">
        <v>8</v>
      </c>
      <c r="B18288">
        <v>18186</v>
      </c>
      <c r="C18288">
        <v>2</v>
      </c>
      <c r="D18288">
        <v>82000</v>
      </c>
      <c r="E18288" s="46">
        <v>45049</v>
      </c>
      <c r="F18288">
        <v>-38.96</v>
      </c>
      <c r="I18288" t="str">
        <f>INDEX(LedgerMapping[[#All],[Level 3]],MATCH(Actuals[[#This Row],[Sub Ledger]],LedgerMapping[[#All],[Sub Ledger]],0))</f>
        <v>Depreciation</v>
      </c>
      <c r="J18288" s="22">
        <f>YEAR(Actuals[[#This Row],[Date]])</f>
        <v>2023</v>
      </c>
      <c r="K18288" s="22">
        <f>MONTH(Actuals[[#This Row],[Date]])</f>
        <v>5</v>
      </c>
      <c r="L18288" s="12"/>
    </row>
    <row r="18289" spans="1:12" x14ac:dyDescent="0.3">
      <c r="A18289">
        <v>8</v>
      </c>
      <c r="B18289">
        <v>19190</v>
      </c>
      <c r="C18289">
        <v>2</v>
      </c>
      <c r="D18289">
        <v>82000</v>
      </c>
      <c r="E18289" s="46">
        <v>45079</v>
      </c>
      <c r="F18289">
        <v>-55.63</v>
      </c>
      <c r="I18289" t="str">
        <f>INDEX(LedgerMapping[[#All],[Level 3]],MATCH(Actuals[[#This Row],[Sub Ledger]],LedgerMapping[[#All],[Sub Ledger]],0))</f>
        <v>Depreciation</v>
      </c>
      <c r="J18289" s="22">
        <f>YEAR(Actuals[[#This Row],[Date]])</f>
        <v>2023</v>
      </c>
      <c r="K18289" s="22">
        <f>MONTH(Actuals[[#This Row],[Date]])</f>
        <v>6</v>
      </c>
      <c r="L18289" s="12"/>
    </row>
    <row r="18290" spans="1:12" x14ac:dyDescent="0.3">
      <c r="A18290">
        <v>8</v>
      </c>
      <c r="B18290">
        <v>20219</v>
      </c>
      <c r="C18290">
        <v>2</v>
      </c>
      <c r="D18290">
        <v>82000</v>
      </c>
      <c r="E18290" s="46">
        <v>45110</v>
      </c>
      <c r="F18290">
        <v>-51.08</v>
      </c>
      <c r="I18290" t="str">
        <f>INDEX(LedgerMapping[[#All],[Level 3]],MATCH(Actuals[[#This Row],[Sub Ledger]],LedgerMapping[[#All],[Sub Ledger]],0))</f>
        <v>Depreciation</v>
      </c>
      <c r="J18290" s="22">
        <f>YEAR(Actuals[[#This Row],[Date]])</f>
        <v>2023</v>
      </c>
      <c r="K18290" s="22">
        <f>MONTH(Actuals[[#This Row],[Date]])</f>
        <v>7</v>
      </c>
      <c r="L18290" s="12"/>
    </row>
    <row r="18291" spans="1:12" x14ac:dyDescent="0.3">
      <c r="A18291">
        <v>8</v>
      </c>
      <c r="B18291">
        <v>21246</v>
      </c>
      <c r="C18291">
        <v>2</v>
      </c>
      <c r="D18291">
        <v>82000</v>
      </c>
      <c r="E18291" s="46">
        <v>45141</v>
      </c>
      <c r="F18291">
        <v>-55.63</v>
      </c>
      <c r="I18291" t="str">
        <f>INDEX(LedgerMapping[[#All],[Level 3]],MATCH(Actuals[[#This Row],[Sub Ledger]],LedgerMapping[[#All],[Sub Ledger]],0))</f>
        <v>Depreciation</v>
      </c>
      <c r="J18291" s="22">
        <f>YEAR(Actuals[[#This Row],[Date]])</f>
        <v>2023</v>
      </c>
      <c r="K18291" s="22">
        <f>MONTH(Actuals[[#This Row],[Date]])</f>
        <v>8</v>
      </c>
      <c r="L18291" s="12"/>
    </row>
    <row r="18292" spans="1:12" x14ac:dyDescent="0.3">
      <c r="A18292">
        <v>8</v>
      </c>
      <c r="B18292">
        <v>22250</v>
      </c>
      <c r="C18292">
        <v>2</v>
      </c>
      <c r="D18292">
        <v>82000</v>
      </c>
      <c r="E18292" s="46">
        <v>45169</v>
      </c>
      <c r="F18292">
        <v>-43.51</v>
      </c>
      <c r="I18292" t="str">
        <f>INDEX(LedgerMapping[[#All],[Level 3]],MATCH(Actuals[[#This Row],[Sub Ledger]],LedgerMapping[[#All],[Sub Ledger]],0))</f>
        <v>Depreciation</v>
      </c>
      <c r="J18292" s="22">
        <f>YEAR(Actuals[[#This Row],[Date]])</f>
        <v>2023</v>
      </c>
      <c r="K18292" s="22">
        <f>MONTH(Actuals[[#This Row],[Date]])</f>
        <v>8</v>
      </c>
      <c r="L18292" s="12"/>
    </row>
    <row r="18293" spans="1:12" x14ac:dyDescent="0.3">
      <c r="A18293">
        <v>8</v>
      </c>
      <c r="B18293">
        <v>23227</v>
      </c>
      <c r="C18293">
        <v>2</v>
      </c>
      <c r="D18293">
        <v>82000</v>
      </c>
      <c r="E18293" s="46">
        <v>45200</v>
      </c>
      <c r="F18293">
        <v>-43.51</v>
      </c>
      <c r="I18293" t="str">
        <f>INDEX(LedgerMapping[[#All],[Level 3]],MATCH(Actuals[[#This Row],[Sub Ledger]],LedgerMapping[[#All],[Sub Ledger]],0))</f>
        <v>Depreciation</v>
      </c>
      <c r="J18293" s="22">
        <f>YEAR(Actuals[[#This Row],[Date]])</f>
        <v>2023</v>
      </c>
      <c r="K18293" s="22">
        <f>MONTH(Actuals[[#This Row],[Date]])</f>
        <v>10</v>
      </c>
      <c r="L18293" s="12"/>
    </row>
    <row r="18294" spans="1:12" x14ac:dyDescent="0.3">
      <c r="A18294">
        <v>8</v>
      </c>
      <c r="B18294">
        <v>24230</v>
      </c>
      <c r="C18294">
        <v>2</v>
      </c>
      <c r="D18294">
        <v>82000</v>
      </c>
      <c r="E18294" s="46">
        <v>45230</v>
      </c>
      <c r="F18294">
        <v>-49.57</v>
      </c>
      <c r="I18294" t="str">
        <f>INDEX(LedgerMapping[[#All],[Level 3]],MATCH(Actuals[[#This Row],[Sub Ledger]],LedgerMapping[[#All],[Sub Ledger]],0))</f>
        <v>Depreciation</v>
      </c>
      <c r="J18294" s="22">
        <f>YEAR(Actuals[[#This Row],[Date]])</f>
        <v>2023</v>
      </c>
      <c r="K18294" s="22">
        <f>MONTH(Actuals[[#This Row],[Date]])</f>
        <v>10</v>
      </c>
      <c r="L18294" s="12"/>
    </row>
    <row r="18295" spans="1:12" x14ac:dyDescent="0.3">
      <c r="A18295">
        <v>8</v>
      </c>
      <c r="B18295">
        <v>25261</v>
      </c>
      <c r="C18295">
        <v>2</v>
      </c>
      <c r="D18295">
        <v>82000</v>
      </c>
      <c r="E18295" s="46">
        <v>45261</v>
      </c>
      <c r="F18295">
        <v>-51.08</v>
      </c>
      <c r="I18295" t="str">
        <f>INDEX(LedgerMapping[[#All],[Level 3]],MATCH(Actuals[[#This Row],[Sub Ledger]],LedgerMapping[[#All],[Sub Ledger]],0))</f>
        <v>Depreciation</v>
      </c>
      <c r="J18295" s="22">
        <f>YEAR(Actuals[[#This Row],[Date]])</f>
        <v>2023</v>
      </c>
      <c r="K18295" s="22">
        <f>MONTH(Actuals[[#This Row],[Date]])</f>
        <v>12</v>
      </c>
      <c r="L18295" s="12"/>
    </row>
    <row r="18296" spans="1:12" x14ac:dyDescent="0.3">
      <c r="A18296">
        <v>8</v>
      </c>
      <c r="B18296">
        <v>26331</v>
      </c>
      <c r="C18296">
        <v>2</v>
      </c>
      <c r="D18296">
        <v>82000</v>
      </c>
      <c r="E18296" s="46">
        <v>45291</v>
      </c>
      <c r="F18296">
        <v>-66.23</v>
      </c>
      <c r="I18296" t="str">
        <f>INDEX(LedgerMapping[[#All],[Level 3]],MATCH(Actuals[[#This Row],[Sub Ledger]],LedgerMapping[[#All],[Sub Ledger]],0))</f>
        <v>Depreciation</v>
      </c>
      <c r="J18296" s="22">
        <f>YEAR(Actuals[[#This Row],[Date]])</f>
        <v>2023</v>
      </c>
      <c r="K18296" s="22">
        <f>MONTH(Actuals[[#This Row],[Date]])</f>
        <v>12</v>
      </c>
      <c r="L18296" s="12"/>
    </row>
    <row r="18297" spans="1:12" x14ac:dyDescent="0.3">
      <c r="A18297">
        <v>8</v>
      </c>
      <c r="B18297">
        <v>27456</v>
      </c>
      <c r="C18297">
        <v>2</v>
      </c>
      <c r="D18297">
        <v>82000</v>
      </c>
      <c r="E18297" s="46">
        <v>45322</v>
      </c>
      <c r="F18297">
        <v>-91.99</v>
      </c>
      <c r="I18297" t="str">
        <f>INDEX(LedgerMapping[[#All],[Level 3]],MATCH(Actuals[[#This Row],[Sub Ledger]],LedgerMapping[[#All],[Sub Ledger]],0))</f>
        <v>Depreciation</v>
      </c>
      <c r="J18297" s="22">
        <f>YEAR(Actuals[[#This Row],[Date]])</f>
        <v>2024</v>
      </c>
      <c r="K18297" s="22">
        <f>MONTH(Actuals[[#This Row],[Date]])</f>
        <v>1</v>
      </c>
      <c r="L18297" s="12"/>
    </row>
    <row r="18298" spans="1:12" x14ac:dyDescent="0.3">
      <c r="A18298">
        <v>8</v>
      </c>
      <c r="B18298">
        <v>28608</v>
      </c>
      <c r="C18298">
        <v>2</v>
      </c>
      <c r="D18298">
        <v>82000</v>
      </c>
      <c r="E18298" s="46">
        <v>45354</v>
      </c>
      <c r="F18298">
        <v>-64.72</v>
      </c>
      <c r="I18298" t="str">
        <f>INDEX(LedgerMapping[[#All],[Level 3]],MATCH(Actuals[[#This Row],[Sub Ledger]],LedgerMapping[[#All],[Sub Ledger]],0))</f>
        <v>Depreciation</v>
      </c>
      <c r="J18298" s="22">
        <f>YEAR(Actuals[[#This Row],[Date]])</f>
        <v>2024</v>
      </c>
      <c r="K18298" s="22">
        <f>MONTH(Actuals[[#This Row],[Date]])</f>
        <v>3</v>
      </c>
      <c r="L18298" s="12"/>
    </row>
    <row r="18299" spans="1:12" x14ac:dyDescent="0.3">
      <c r="A18299">
        <v>8</v>
      </c>
      <c r="B18299">
        <v>29762</v>
      </c>
      <c r="C18299">
        <v>2</v>
      </c>
      <c r="D18299">
        <v>82000</v>
      </c>
      <c r="E18299" s="46">
        <v>45384</v>
      </c>
      <c r="F18299">
        <v>-61.69</v>
      </c>
      <c r="I18299" t="str">
        <f>INDEX(LedgerMapping[[#All],[Level 3]],MATCH(Actuals[[#This Row],[Sub Ledger]],LedgerMapping[[#All],[Sub Ledger]],0))</f>
        <v>Depreciation</v>
      </c>
      <c r="J18299" s="22">
        <f>YEAR(Actuals[[#This Row],[Date]])</f>
        <v>2024</v>
      </c>
      <c r="K18299" s="22">
        <f>MONTH(Actuals[[#This Row],[Date]])</f>
        <v>4</v>
      </c>
      <c r="L18299" s="12"/>
    </row>
    <row r="18300" spans="1:12" x14ac:dyDescent="0.3">
      <c r="A18300">
        <v>8</v>
      </c>
      <c r="B18300">
        <v>30888</v>
      </c>
      <c r="C18300">
        <v>2</v>
      </c>
      <c r="D18300">
        <v>82000</v>
      </c>
      <c r="E18300" s="46">
        <v>45415</v>
      </c>
      <c r="F18300">
        <v>-60.17</v>
      </c>
      <c r="I18300" t="str">
        <f>INDEX(LedgerMapping[[#All],[Level 3]],MATCH(Actuals[[#This Row],[Sub Ledger]],LedgerMapping[[#All],[Sub Ledger]],0))</f>
        <v>Depreciation</v>
      </c>
      <c r="J18300" s="22">
        <f>YEAR(Actuals[[#This Row],[Date]])</f>
        <v>2024</v>
      </c>
      <c r="K18300" s="22">
        <f>MONTH(Actuals[[#This Row],[Date]])</f>
        <v>5</v>
      </c>
      <c r="L18300" s="12"/>
    </row>
    <row r="18301" spans="1:12" x14ac:dyDescent="0.3">
      <c r="A18301">
        <v>8</v>
      </c>
      <c r="B18301">
        <v>32013</v>
      </c>
      <c r="C18301">
        <v>2</v>
      </c>
      <c r="D18301">
        <v>82000</v>
      </c>
      <c r="E18301" s="46">
        <v>45445</v>
      </c>
      <c r="F18301">
        <v>-73.81</v>
      </c>
      <c r="I18301" t="str">
        <f>INDEX(LedgerMapping[[#All],[Level 3]],MATCH(Actuals[[#This Row],[Sub Ledger]],LedgerMapping[[#All],[Sub Ledger]],0))</f>
        <v>Depreciation</v>
      </c>
      <c r="J18301" s="22">
        <f>YEAR(Actuals[[#This Row],[Date]])</f>
        <v>2024</v>
      </c>
      <c r="K18301" s="22">
        <f>MONTH(Actuals[[#This Row],[Date]])</f>
        <v>6</v>
      </c>
      <c r="L18301" s="12"/>
    </row>
    <row r="18302" spans="1:12" x14ac:dyDescent="0.3">
      <c r="A18302">
        <v>8</v>
      </c>
      <c r="B18302">
        <v>33137</v>
      </c>
      <c r="C18302">
        <v>2</v>
      </c>
      <c r="D18302">
        <v>82000</v>
      </c>
      <c r="E18302" s="46">
        <v>45476</v>
      </c>
      <c r="F18302">
        <v>-60.17</v>
      </c>
      <c r="I18302" t="str">
        <f>INDEX(LedgerMapping[[#All],[Level 3]],MATCH(Actuals[[#This Row],[Sub Ledger]],LedgerMapping[[#All],[Sub Ledger]],0))</f>
        <v>Depreciation</v>
      </c>
      <c r="J18302" s="22">
        <f>YEAR(Actuals[[#This Row],[Date]])</f>
        <v>2024</v>
      </c>
      <c r="K18302" s="22">
        <f>MONTH(Actuals[[#This Row],[Date]])</f>
        <v>7</v>
      </c>
      <c r="L18302" s="12"/>
    </row>
    <row r="18303" spans="1:12" x14ac:dyDescent="0.3">
      <c r="A18303">
        <v>8</v>
      </c>
      <c r="B18303">
        <v>34261</v>
      </c>
      <c r="C18303">
        <v>2</v>
      </c>
      <c r="D18303">
        <v>82000</v>
      </c>
      <c r="E18303" s="46">
        <v>45507</v>
      </c>
      <c r="F18303">
        <v>-81.39</v>
      </c>
      <c r="I18303" t="str">
        <f>INDEX(LedgerMapping[[#All],[Level 3]],MATCH(Actuals[[#This Row],[Sub Ledger]],LedgerMapping[[#All],[Sub Ledger]],0))</f>
        <v>Depreciation</v>
      </c>
      <c r="J18303" s="22">
        <f>YEAR(Actuals[[#This Row],[Date]])</f>
        <v>2024</v>
      </c>
      <c r="K18303" s="22">
        <f>MONTH(Actuals[[#This Row],[Date]])</f>
        <v>8</v>
      </c>
      <c r="L18303" s="12"/>
    </row>
    <row r="18304" spans="1:12" x14ac:dyDescent="0.3">
      <c r="A18304">
        <v>8</v>
      </c>
      <c r="B18304">
        <v>35413</v>
      </c>
      <c r="C18304">
        <v>2</v>
      </c>
      <c r="D18304">
        <v>82000</v>
      </c>
      <c r="E18304" s="46">
        <v>45536</v>
      </c>
      <c r="F18304">
        <v>-63.2</v>
      </c>
      <c r="I18304" t="str">
        <f>INDEX(LedgerMapping[[#All],[Level 3]],MATCH(Actuals[[#This Row],[Sub Ledger]],LedgerMapping[[#All],[Sub Ledger]],0))</f>
        <v>Depreciation</v>
      </c>
      <c r="J18304" s="22">
        <f>YEAR(Actuals[[#This Row],[Date]])</f>
        <v>2024</v>
      </c>
      <c r="K18304" s="22">
        <f>MONTH(Actuals[[#This Row],[Date]])</f>
        <v>9</v>
      </c>
      <c r="L18304" s="12"/>
    </row>
    <row r="18305" spans="1:12" x14ac:dyDescent="0.3">
      <c r="A18305">
        <v>8</v>
      </c>
      <c r="B18305">
        <v>36563</v>
      </c>
      <c r="C18305">
        <v>2</v>
      </c>
      <c r="D18305">
        <v>82000</v>
      </c>
      <c r="E18305" s="46">
        <v>45567</v>
      </c>
      <c r="F18305">
        <v>-63.2</v>
      </c>
      <c r="I18305" t="str">
        <f>INDEX(LedgerMapping[[#All],[Level 3]],MATCH(Actuals[[#This Row],[Sub Ledger]],LedgerMapping[[#All],[Sub Ledger]],0))</f>
        <v>Depreciation</v>
      </c>
      <c r="J18305" s="22">
        <f>YEAR(Actuals[[#This Row],[Date]])</f>
        <v>2024</v>
      </c>
      <c r="K18305" s="22">
        <f>MONTH(Actuals[[#This Row],[Date]])</f>
        <v>10</v>
      </c>
      <c r="L18305" s="12"/>
    </row>
    <row r="18306" spans="1:12" x14ac:dyDescent="0.3">
      <c r="A18306">
        <v>8</v>
      </c>
      <c r="B18306">
        <v>37712</v>
      </c>
      <c r="C18306">
        <v>2</v>
      </c>
      <c r="D18306">
        <v>82000</v>
      </c>
      <c r="E18306" s="46">
        <v>45597</v>
      </c>
      <c r="F18306">
        <v>-87.45</v>
      </c>
      <c r="I18306" t="str">
        <f>INDEX(LedgerMapping[[#All],[Level 3]],MATCH(Actuals[[#This Row],[Sub Ledger]],LedgerMapping[[#All],[Sub Ledger]],0))</f>
        <v>Depreciation</v>
      </c>
      <c r="J18306" s="22">
        <f>YEAR(Actuals[[#This Row],[Date]])</f>
        <v>2024</v>
      </c>
      <c r="K18306" s="22">
        <f>MONTH(Actuals[[#This Row],[Date]])</f>
        <v>11</v>
      </c>
      <c r="L18306" s="12"/>
    </row>
    <row r="18307" spans="1:12" x14ac:dyDescent="0.3">
      <c r="A18307">
        <v>8</v>
      </c>
      <c r="B18307">
        <v>38863</v>
      </c>
      <c r="C18307">
        <v>2</v>
      </c>
      <c r="D18307">
        <v>82000</v>
      </c>
      <c r="E18307" s="46">
        <v>45628</v>
      </c>
      <c r="F18307">
        <v>-52.6</v>
      </c>
      <c r="I18307" t="str">
        <f>INDEX(LedgerMapping[[#All],[Level 3]],MATCH(Actuals[[#This Row],[Sub Ledger]],LedgerMapping[[#All],[Sub Ledger]],0))</f>
        <v>Depreciation</v>
      </c>
      <c r="J18307" s="22">
        <f>YEAR(Actuals[[#This Row],[Date]])</f>
        <v>2024</v>
      </c>
      <c r="K18307" s="22">
        <f>MONTH(Actuals[[#This Row],[Date]])</f>
        <v>12</v>
      </c>
      <c r="L18307" s="12"/>
    </row>
    <row r="18308" spans="1:12" x14ac:dyDescent="0.3">
      <c r="A18308">
        <v>8</v>
      </c>
      <c r="B18308">
        <v>1025</v>
      </c>
      <c r="C18308">
        <v>2</v>
      </c>
      <c r="D18308">
        <v>83000</v>
      </c>
      <c r="E18308" s="46">
        <v>44562</v>
      </c>
      <c r="F18308">
        <v>-134.41999999999999</v>
      </c>
      <c r="I18308" t="str">
        <f>INDEX(LedgerMapping[[#All],[Level 3]],MATCH(Actuals[[#This Row],[Sub Ledger]],LedgerMapping[[#All],[Sub Ledger]],0))</f>
        <v>Depreciation</v>
      </c>
      <c r="J18308" s="22">
        <f>YEAR(Actuals[[#This Row],[Date]])</f>
        <v>2022</v>
      </c>
      <c r="K18308" s="22">
        <f>MONTH(Actuals[[#This Row],[Date]])</f>
        <v>1</v>
      </c>
      <c r="L18308" s="12"/>
    </row>
    <row r="18309" spans="1:12" x14ac:dyDescent="0.3">
      <c r="A18309">
        <v>8</v>
      </c>
      <c r="B18309">
        <v>2147</v>
      </c>
      <c r="C18309">
        <v>2</v>
      </c>
      <c r="D18309">
        <v>83000</v>
      </c>
      <c r="E18309" s="46">
        <v>44593</v>
      </c>
      <c r="F18309">
        <v>-151.08000000000001</v>
      </c>
      <c r="I18309" t="str">
        <f>INDEX(LedgerMapping[[#All],[Level 3]],MATCH(Actuals[[#This Row],[Sub Ledger]],LedgerMapping[[#All],[Sub Ledger]],0))</f>
        <v>Depreciation</v>
      </c>
      <c r="J18309" s="22">
        <f>YEAR(Actuals[[#This Row],[Date]])</f>
        <v>2022</v>
      </c>
      <c r="K18309" s="22">
        <f>MONTH(Actuals[[#This Row],[Date]])</f>
        <v>2</v>
      </c>
      <c r="L18309" s="12"/>
    </row>
    <row r="18310" spans="1:12" x14ac:dyDescent="0.3">
      <c r="A18310">
        <v>8</v>
      </c>
      <c r="B18310">
        <v>3265</v>
      </c>
      <c r="C18310">
        <v>2</v>
      </c>
      <c r="D18310">
        <v>83000</v>
      </c>
      <c r="E18310" s="46">
        <v>44624</v>
      </c>
      <c r="F18310">
        <v>-114.72</v>
      </c>
      <c r="I18310" t="str">
        <f>INDEX(LedgerMapping[[#All],[Level 3]],MATCH(Actuals[[#This Row],[Sub Ledger]],LedgerMapping[[#All],[Sub Ledger]],0))</f>
        <v>Depreciation</v>
      </c>
      <c r="J18310" s="22">
        <f>YEAR(Actuals[[#This Row],[Date]])</f>
        <v>2022</v>
      </c>
      <c r="K18310" s="22">
        <f>MONTH(Actuals[[#This Row],[Date]])</f>
        <v>3</v>
      </c>
      <c r="L18310" s="12"/>
    </row>
    <row r="18311" spans="1:12" x14ac:dyDescent="0.3">
      <c r="A18311">
        <v>8</v>
      </c>
      <c r="B18311">
        <v>4387</v>
      </c>
      <c r="C18311">
        <v>2</v>
      </c>
      <c r="D18311">
        <v>83000</v>
      </c>
      <c r="E18311" s="46">
        <v>44654</v>
      </c>
      <c r="F18311">
        <v>-178.36</v>
      </c>
      <c r="I18311" t="str">
        <f>INDEX(LedgerMapping[[#All],[Level 3]],MATCH(Actuals[[#This Row],[Sub Ledger]],LedgerMapping[[#All],[Sub Ledger]],0))</f>
        <v>Depreciation</v>
      </c>
      <c r="J18311" s="22">
        <f>YEAR(Actuals[[#This Row],[Date]])</f>
        <v>2022</v>
      </c>
      <c r="K18311" s="22">
        <f>MONTH(Actuals[[#This Row],[Date]])</f>
        <v>4</v>
      </c>
      <c r="L18311" s="12"/>
    </row>
    <row r="18312" spans="1:12" x14ac:dyDescent="0.3">
      <c r="A18312">
        <v>8</v>
      </c>
      <c r="B18312">
        <v>5508</v>
      </c>
      <c r="C18312">
        <v>2</v>
      </c>
      <c r="D18312">
        <v>83000</v>
      </c>
      <c r="E18312" s="46">
        <v>44685</v>
      </c>
      <c r="F18312">
        <v>-160.18</v>
      </c>
      <c r="I18312" t="str">
        <f>INDEX(LedgerMapping[[#All],[Level 3]],MATCH(Actuals[[#This Row],[Sub Ledger]],LedgerMapping[[#All],[Sub Ledger]],0))</f>
        <v>Depreciation</v>
      </c>
      <c r="J18312" s="22">
        <f>YEAR(Actuals[[#This Row],[Date]])</f>
        <v>2022</v>
      </c>
      <c r="K18312" s="22">
        <f>MONTH(Actuals[[#This Row],[Date]])</f>
        <v>5</v>
      </c>
      <c r="L18312" s="12"/>
    </row>
    <row r="18313" spans="1:12" x14ac:dyDescent="0.3">
      <c r="A18313">
        <v>8</v>
      </c>
      <c r="B18313">
        <v>6634</v>
      </c>
      <c r="C18313">
        <v>2</v>
      </c>
      <c r="D18313">
        <v>83000</v>
      </c>
      <c r="E18313" s="46">
        <v>44715</v>
      </c>
      <c r="F18313">
        <v>-135.93</v>
      </c>
      <c r="I18313" t="str">
        <f>INDEX(LedgerMapping[[#All],[Level 3]],MATCH(Actuals[[#This Row],[Sub Ledger]],LedgerMapping[[#All],[Sub Ledger]],0))</f>
        <v>Depreciation</v>
      </c>
      <c r="J18313" s="22">
        <f>YEAR(Actuals[[#This Row],[Date]])</f>
        <v>2022</v>
      </c>
      <c r="K18313" s="22">
        <f>MONTH(Actuals[[#This Row],[Date]])</f>
        <v>6</v>
      </c>
      <c r="L18313" s="12"/>
    </row>
    <row r="18314" spans="1:12" x14ac:dyDescent="0.3">
      <c r="A18314">
        <v>8</v>
      </c>
      <c r="B18314">
        <v>7755</v>
      </c>
      <c r="C18314">
        <v>2</v>
      </c>
      <c r="D18314">
        <v>83000</v>
      </c>
      <c r="E18314" s="46">
        <v>44746</v>
      </c>
      <c r="F18314">
        <v>-116.23</v>
      </c>
      <c r="I18314" t="str">
        <f>INDEX(LedgerMapping[[#All],[Level 3]],MATCH(Actuals[[#This Row],[Sub Ledger]],LedgerMapping[[#All],[Sub Ledger]],0))</f>
        <v>Depreciation</v>
      </c>
      <c r="J18314" s="22">
        <f>YEAR(Actuals[[#This Row],[Date]])</f>
        <v>2022</v>
      </c>
      <c r="K18314" s="22">
        <f>MONTH(Actuals[[#This Row],[Date]])</f>
        <v>7</v>
      </c>
      <c r="L18314" s="12"/>
    </row>
    <row r="18315" spans="1:12" x14ac:dyDescent="0.3">
      <c r="A18315">
        <v>8</v>
      </c>
      <c r="B18315">
        <v>8879</v>
      </c>
      <c r="C18315">
        <v>2</v>
      </c>
      <c r="D18315">
        <v>83000</v>
      </c>
      <c r="E18315" s="46">
        <v>44777</v>
      </c>
      <c r="F18315">
        <v>-135.93</v>
      </c>
      <c r="I18315" t="str">
        <f>INDEX(LedgerMapping[[#All],[Level 3]],MATCH(Actuals[[#This Row],[Sub Ledger]],LedgerMapping[[#All],[Sub Ledger]],0))</f>
        <v>Depreciation</v>
      </c>
      <c r="J18315" s="22">
        <f>YEAR(Actuals[[#This Row],[Date]])</f>
        <v>2022</v>
      </c>
      <c r="K18315" s="22">
        <f>MONTH(Actuals[[#This Row],[Date]])</f>
        <v>8</v>
      </c>
      <c r="L18315" s="12"/>
    </row>
    <row r="18316" spans="1:12" x14ac:dyDescent="0.3">
      <c r="A18316">
        <v>8</v>
      </c>
      <c r="B18316">
        <v>9993</v>
      </c>
      <c r="C18316">
        <v>2</v>
      </c>
      <c r="D18316">
        <v>83000</v>
      </c>
      <c r="E18316" s="46">
        <v>44805</v>
      </c>
      <c r="F18316">
        <v>-196.54</v>
      </c>
      <c r="I18316" t="str">
        <f>INDEX(LedgerMapping[[#All],[Level 3]],MATCH(Actuals[[#This Row],[Sub Ledger]],LedgerMapping[[#All],[Sub Ledger]],0))</f>
        <v>Depreciation</v>
      </c>
      <c r="J18316" s="22">
        <f>YEAR(Actuals[[#This Row],[Date]])</f>
        <v>2022</v>
      </c>
      <c r="K18316" s="22">
        <f>MONTH(Actuals[[#This Row],[Date]])</f>
        <v>9</v>
      </c>
      <c r="L18316" s="12"/>
    </row>
    <row r="18317" spans="1:12" x14ac:dyDescent="0.3">
      <c r="A18317">
        <v>8</v>
      </c>
      <c r="B18317">
        <v>11111</v>
      </c>
      <c r="C18317">
        <v>2</v>
      </c>
      <c r="D18317">
        <v>83000</v>
      </c>
      <c r="E18317" s="46">
        <v>44836</v>
      </c>
      <c r="F18317">
        <v>-143.51</v>
      </c>
      <c r="I18317" t="str">
        <f>INDEX(LedgerMapping[[#All],[Level 3]],MATCH(Actuals[[#This Row],[Sub Ledger]],LedgerMapping[[#All],[Sub Ledger]],0))</f>
        <v>Depreciation</v>
      </c>
      <c r="J18317" s="22">
        <f>YEAR(Actuals[[#This Row],[Date]])</f>
        <v>2022</v>
      </c>
      <c r="K18317" s="22">
        <f>MONTH(Actuals[[#This Row],[Date]])</f>
        <v>10</v>
      </c>
      <c r="L18317" s="12"/>
    </row>
    <row r="18318" spans="1:12" x14ac:dyDescent="0.3">
      <c r="A18318">
        <v>8</v>
      </c>
      <c r="B18318">
        <v>12237</v>
      </c>
      <c r="C18318">
        <v>2</v>
      </c>
      <c r="D18318">
        <v>83000</v>
      </c>
      <c r="E18318" s="46">
        <v>44866</v>
      </c>
      <c r="F18318">
        <v>-98.05</v>
      </c>
      <c r="I18318" t="str">
        <f>INDEX(LedgerMapping[[#All],[Level 3]],MATCH(Actuals[[#This Row],[Sub Ledger]],LedgerMapping[[#All],[Sub Ledger]],0))</f>
        <v>Depreciation</v>
      </c>
      <c r="J18318" s="22">
        <f>YEAR(Actuals[[#This Row],[Date]])</f>
        <v>2022</v>
      </c>
      <c r="K18318" s="22">
        <f>MONTH(Actuals[[#This Row],[Date]])</f>
        <v>11</v>
      </c>
      <c r="L18318" s="12"/>
    </row>
    <row r="18319" spans="1:12" x14ac:dyDescent="0.3">
      <c r="A18319">
        <v>8</v>
      </c>
      <c r="B18319">
        <v>13366</v>
      </c>
      <c r="C18319">
        <v>2</v>
      </c>
      <c r="D18319">
        <v>83000</v>
      </c>
      <c r="E18319" s="46">
        <v>44897</v>
      </c>
      <c r="F18319">
        <v>-146.54</v>
      </c>
      <c r="I18319" t="str">
        <f>INDEX(LedgerMapping[[#All],[Level 3]],MATCH(Actuals[[#This Row],[Sub Ledger]],LedgerMapping[[#All],[Sub Ledger]],0))</f>
        <v>Depreciation</v>
      </c>
      <c r="J18319" s="22">
        <f>YEAR(Actuals[[#This Row],[Date]])</f>
        <v>2022</v>
      </c>
      <c r="K18319" s="22">
        <f>MONTH(Actuals[[#This Row],[Date]])</f>
        <v>12</v>
      </c>
      <c r="L18319" s="12"/>
    </row>
    <row r="18320" spans="1:12" x14ac:dyDescent="0.3">
      <c r="A18320">
        <v>8</v>
      </c>
      <c r="B18320">
        <v>14141</v>
      </c>
      <c r="C18320">
        <v>2</v>
      </c>
      <c r="D18320">
        <v>83000</v>
      </c>
      <c r="E18320" s="46">
        <v>44927</v>
      </c>
      <c r="F18320">
        <v>-137.44999999999999</v>
      </c>
      <c r="I18320" t="str">
        <f>INDEX(LedgerMapping[[#All],[Level 3]],MATCH(Actuals[[#This Row],[Sub Ledger]],LedgerMapping[[#All],[Sub Ledger]],0))</f>
        <v>Depreciation</v>
      </c>
      <c r="J18320" s="22">
        <f>YEAR(Actuals[[#This Row],[Date]])</f>
        <v>2023</v>
      </c>
      <c r="K18320" s="22">
        <f>MONTH(Actuals[[#This Row],[Date]])</f>
        <v>1</v>
      </c>
      <c r="L18320" s="12"/>
    </row>
    <row r="18321" spans="1:12" x14ac:dyDescent="0.3">
      <c r="A18321">
        <v>8</v>
      </c>
      <c r="B18321">
        <v>15145</v>
      </c>
      <c r="C18321">
        <v>2</v>
      </c>
      <c r="D18321">
        <v>83000</v>
      </c>
      <c r="E18321" s="46">
        <v>44958</v>
      </c>
      <c r="F18321">
        <v>-143.51</v>
      </c>
      <c r="I18321" t="str">
        <f>INDEX(LedgerMapping[[#All],[Level 3]],MATCH(Actuals[[#This Row],[Sub Ledger]],LedgerMapping[[#All],[Sub Ledger]],0))</f>
        <v>Depreciation</v>
      </c>
      <c r="J18321" s="22">
        <f>YEAR(Actuals[[#This Row],[Date]])</f>
        <v>2023</v>
      </c>
      <c r="K18321" s="22">
        <f>MONTH(Actuals[[#This Row],[Date]])</f>
        <v>2</v>
      </c>
      <c r="L18321" s="12"/>
    </row>
    <row r="18322" spans="1:12" x14ac:dyDescent="0.3">
      <c r="A18322">
        <v>8</v>
      </c>
      <c r="B18322">
        <v>16125</v>
      </c>
      <c r="C18322">
        <v>2</v>
      </c>
      <c r="D18322">
        <v>83000</v>
      </c>
      <c r="E18322" s="46">
        <v>44988</v>
      </c>
      <c r="F18322">
        <v>-157.13999999999999</v>
      </c>
      <c r="I18322" t="str">
        <f>INDEX(LedgerMapping[[#All],[Level 3]],MATCH(Actuals[[#This Row],[Sub Ledger]],LedgerMapping[[#All],[Sub Ledger]],0))</f>
        <v>Depreciation</v>
      </c>
      <c r="J18322" s="22">
        <f>YEAR(Actuals[[#This Row],[Date]])</f>
        <v>2023</v>
      </c>
      <c r="K18322" s="22">
        <f>MONTH(Actuals[[#This Row],[Date]])</f>
        <v>3</v>
      </c>
      <c r="L18322" s="12"/>
    </row>
    <row r="18323" spans="1:12" x14ac:dyDescent="0.3">
      <c r="A18323">
        <v>8</v>
      </c>
      <c r="B18323">
        <v>17157</v>
      </c>
      <c r="C18323">
        <v>2</v>
      </c>
      <c r="D18323">
        <v>83000</v>
      </c>
      <c r="E18323" s="46">
        <v>45018</v>
      </c>
      <c r="F18323">
        <v>-126.84</v>
      </c>
      <c r="I18323" t="str">
        <f>INDEX(LedgerMapping[[#All],[Level 3]],MATCH(Actuals[[#This Row],[Sub Ledger]],LedgerMapping[[#All],[Sub Ledger]],0))</f>
        <v>Depreciation</v>
      </c>
      <c r="J18323" s="22">
        <f>YEAR(Actuals[[#This Row],[Date]])</f>
        <v>2023</v>
      </c>
      <c r="K18323" s="22">
        <f>MONTH(Actuals[[#This Row],[Date]])</f>
        <v>4</v>
      </c>
      <c r="L18323" s="12"/>
    </row>
    <row r="18324" spans="1:12" x14ac:dyDescent="0.3">
      <c r="A18324">
        <v>8</v>
      </c>
      <c r="B18324">
        <v>18187</v>
      </c>
      <c r="C18324">
        <v>2</v>
      </c>
      <c r="D18324">
        <v>83000</v>
      </c>
      <c r="E18324" s="46">
        <v>45049</v>
      </c>
      <c r="F18324">
        <v>-135.93</v>
      </c>
      <c r="I18324" t="str">
        <f>INDEX(LedgerMapping[[#All],[Level 3]],MATCH(Actuals[[#This Row],[Sub Ledger]],LedgerMapping[[#All],[Sub Ledger]],0))</f>
        <v>Depreciation</v>
      </c>
      <c r="J18324" s="22">
        <f>YEAR(Actuals[[#This Row],[Date]])</f>
        <v>2023</v>
      </c>
      <c r="K18324" s="22">
        <f>MONTH(Actuals[[#This Row],[Date]])</f>
        <v>5</v>
      </c>
      <c r="L18324" s="12"/>
    </row>
    <row r="18325" spans="1:12" x14ac:dyDescent="0.3">
      <c r="A18325">
        <v>8</v>
      </c>
      <c r="B18325">
        <v>19191</v>
      </c>
      <c r="C18325">
        <v>2</v>
      </c>
      <c r="D18325">
        <v>83000</v>
      </c>
      <c r="E18325" s="46">
        <v>45079</v>
      </c>
      <c r="F18325">
        <v>-190.48</v>
      </c>
      <c r="I18325" t="str">
        <f>INDEX(LedgerMapping[[#All],[Level 3]],MATCH(Actuals[[#This Row],[Sub Ledger]],LedgerMapping[[#All],[Sub Ledger]],0))</f>
        <v>Depreciation</v>
      </c>
      <c r="J18325" s="22">
        <f>YEAR(Actuals[[#This Row],[Date]])</f>
        <v>2023</v>
      </c>
      <c r="K18325" s="22">
        <f>MONTH(Actuals[[#This Row],[Date]])</f>
        <v>6</v>
      </c>
      <c r="L18325" s="12"/>
    </row>
    <row r="18326" spans="1:12" x14ac:dyDescent="0.3">
      <c r="A18326">
        <v>8</v>
      </c>
      <c r="B18326">
        <v>20220</v>
      </c>
      <c r="C18326">
        <v>2</v>
      </c>
      <c r="D18326">
        <v>83000</v>
      </c>
      <c r="E18326" s="46">
        <v>45110</v>
      </c>
      <c r="F18326">
        <v>-178.36</v>
      </c>
      <c r="I18326" t="str">
        <f>INDEX(LedgerMapping[[#All],[Level 3]],MATCH(Actuals[[#This Row],[Sub Ledger]],LedgerMapping[[#All],[Sub Ledger]],0))</f>
        <v>Depreciation</v>
      </c>
      <c r="J18326" s="22">
        <f>YEAR(Actuals[[#This Row],[Date]])</f>
        <v>2023</v>
      </c>
      <c r="K18326" s="22">
        <f>MONTH(Actuals[[#This Row],[Date]])</f>
        <v>7</v>
      </c>
      <c r="L18326" s="12"/>
    </row>
    <row r="18327" spans="1:12" x14ac:dyDescent="0.3">
      <c r="A18327">
        <v>8</v>
      </c>
      <c r="B18327">
        <v>21247</v>
      </c>
      <c r="C18327">
        <v>2</v>
      </c>
      <c r="D18327">
        <v>83000</v>
      </c>
      <c r="E18327" s="46">
        <v>45141</v>
      </c>
      <c r="F18327">
        <v>-195.02</v>
      </c>
      <c r="I18327" t="str">
        <f>INDEX(LedgerMapping[[#All],[Level 3]],MATCH(Actuals[[#This Row],[Sub Ledger]],LedgerMapping[[#All],[Sub Ledger]],0))</f>
        <v>Depreciation</v>
      </c>
      <c r="J18327" s="22">
        <f>YEAR(Actuals[[#This Row],[Date]])</f>
        <v>2023</v>
      </c>
      <c r="K18327" s="22">
        <f>MONTH(Actuals[[#This Row],[Date]])</f>
        <v>8</v>
      </c>
      <c r="L18327" s="12"/>
    </row>
    <row r="18328" spans="1:12" x14ac:dyDescent="0.3">
      <c r="A18328">
        <v>8</v>
      </c>
      <c r="B18328">
        <v>22251</v>
      </c>
      <c r="C18328">
        <v>2</v>
      </c>
      <c r="D18328">
        <v>83000</v>
      </c>
      <c r="E18328" s="46">
        <v>45169</v>
      </c>
      <c r="F18328">
        <v>-148.05000000000001</v>
      </c>
      <c r="I18328" t="str">
        <f>INDEX(LedgerMapping[[#All],[Level 3]],MATCH(Actuals[[#This Row],[Sub Ledger]],LedgerMapping[[#All],[Sub Ledger]],0))</f>
        <v>Depreciation</v>
      </c>
      <c r="J18328" s="22">
        <f>YEAR(Actuals[[#This Row],[Date]])</f>
        <v>2023</v>
      </c>
      <c r="K18328" s="22">
        <f>MONTH(Actuals[[#This Row],[Date]])</f>
        <v>8</v>
      </c>
      <c r="L18328" s="12"/>
    </row>
    <row r="18329" spans="1:12" x14ac:dyDescent="0.3">
      <c r="A18329">
        <v>8</v>
      </c>
      <c r="B18329">
        <v>23228</v>
      </c>
      <c r="C18329">
        <v>2</v>
      </c>
      <c r="D18329">
        <v>83000</v>
      </c>
      <c r="E18329" s="46">
        <v>45200</v>
      </c>
      <c r="F18329">
        <v>-152.6</v>
      </c>
      <c r="I18329" t="str">
        <f>INDEX(LedgerMapping[[#All],[Level 3]],MATCH(Actuals[[#This Row],[Sub Ledger]],LedgerMapping[[#All],[Sub Ledger]],0))</f>
        <v>Depreciation</v>
      </c>
      <c r="J18329" s="22">
        <f>YEAR(Actuals[[#This Row],[Date]])</f>
        <v>2023</v>
      </c>
      <c r="K18329" s="22">
        <f>MONTH(Actuals[[#This Row],[Date]])</f>
        <v>10</v>
      </c>
      <c r="L18329" s="12"/>
    </row>
    <row r="18330" spans="1:12" x14ac:dyDescent="0.3">
      <c r="A18330">
        <v>8</v>
      </c>
      <c r="B18330">
        <v>24231</v>
      </c>
      <c r="C18330">
        <v>2</v>
      </c>
      <c r="D18330">
        <v>83000</v>
      </c>
      <c r="E18330" s="46">
        <v>45230</v>
      </c>
      <c r="F18330">
        <v>-169.27</v>
      </c>
      <c r="I18330" t="str">
        <f>INDEX(LedgerMapping[[#All],[Level 3]],MATCH(Actuals[[#This Row],[Sub Ledger]],LedgerMapping[[#All],[Sub Ledger]],0))</f>
        <v>Depreciation</v>
      </c>
      <c r="J18330" s="22">
        <f>YEAR(Actuals[[#This Row],[Date]])</f>
        <v>2023</v>
      </c>
      <c r="K18330" s="22">
        <f>MONTH(Actuals[[#This Row],[Date]])</f>
        <v>10</v>
      </c>
      <c r="L18330" s="12"/>
    </row>
    <row r="18331" spans="1:12" x14ac:dyDescent="0.3">
      <c r="A18331">
        <v>8</v>
      </c>
      <c r="B18331">
        <v>25262</v>
      </c>
      <c r="C18331">
        <v>2</v>
      </c>
      <c r="D18331">
        <v>83000</v>
      </c>
      <c r="E18331" s="46">
        <v>45261</v>
      </c>
      <c r="F18331">
        <v>-179.87</v>
      </c>
      <c r="I18331" t="str">
        <f>INDEX(LedgerMapping[[#All],[Level 3]],MATCH(Actuals[[#This Row],[Sub Ledger]],LedgerMapping[[#All],[Sub Ledger]],0))</f>
        <v>Depreciation</v>
      </c>
      <c r="J18331" s="22">
        <f>YEAR(Actuals[[#This Row],[Date]])</f>
        <v>2023</v>
      </c>
      <c r="K18331" s="22">
        <f>MONTH(Actuals[[#This Row],[Date]])</f>
        <v>12</v>
      </c>
      <c r="L18331" s="12"/>
    </row>
    <row r="18332" spans="1:12" x14ac:dyDescent="0.3">
      <c r="A18332">
        <v>8</v>
      </c>
      <c r="B18332">
        <v>26332</v>
      </c>
      <c r="C18332">
        <v>2</v>
      </c>
      <c r="D18332">
        <v>83000</v>
      </c>
      <c r="E18332" s="46">
        <v>45291</v>
      </c>
      <c r="F18332">
        <v>-231.39</v>
      </c>
      <c r="I18332" t="str">
        <f>INDEX(LedgerMapping[[#All],[Level 3]],MATCH(Actuals[[#This Row],[Sub Ledger]],LedgerMapping[[#All],[Sub Ledger]],0))</f>
        <v>Depreciation</v>
      </c>
      <c r="J18332" s="22">
        <f>YEAR(Actuals[[#This Row],[Date]])</f>
        <v>2023</v>
      </c>
      <c r="K18332" s="22">
        <f>MONTH(Actuals[[#This Row],[Date]])</f>
        <v>12</v>
      </c>
      <c r="L18332" s="12"/>
    </row>
    <row r="18333" spans="1:12" x14ac:dyDescent="0.3">
      <c r="A18333">
        <v>8</v>
      </c>
      <c r="B18333">
        <v>27457</v>
      </c>
      <c r="C18333">
        <v>2</v>
      </c>
      <c r="D18333">
        <v>83000</v>
      </c>
      <c r="E18333" s="46">
        <v>45322</v>
      </c>
      <c r="F18333">
        <v>-317.75</v>
      </c>
      <c r="I18333" t="str">
        <f>INDEX(LedgerMapping[[#All],[Level 3]],MATCH(Actuals[[#This Row],[Sub Ledger]],LedgerMapping[[#All],[Sub Ledger]],0))</f>
        <v>Depreciation</v>
      </c>
      <c r="J18333" s="22">
        <f>YEAR(Actuals[[#This Row],[Date]])</f>
        <v>2024</v>
      </c>
      <c r="K18333" s="22">
        <f>MONTH(Actuals[[#This Row],[Date]])</f>
        <v>1</v>
      </c>
      <c r="L18333" s="12"/>
    </row>
    <row r="18334" spans="1:12" x14ac:dyDescent="0.3">
      <c r="A18334">
        <v>8</v>
      </c>
      <c r="B18334">
        <v>28609</v>
      </c>
      <c r="C18334">
        <v>2</v>
      </c>
      <c r="D18334">
        <v>83000</v>
      </c>
      <c r="E18334" s="46">
        <v>45354</v>
      </c>
      <c r="F18334">
        <v>-226.84</v>
      </c>
      <c r="I18334" t="str">
        <f>INDEX(LedgerMapping[[#All],[Level 3]],MATCH(Actuals[[#This Row],[Sub Ledger]],LedgerMapping[[#All],[Sub Ledger]],0))</f>
        <v>Depreciation</v>
      </c>
      <c r="J18334" s="22">
        <f>YEAR(Actuals[[#This Row],[Date]])</f>
        <v>2024</v>
      </c>
      <c r="K18334" s="22">
        <f>MONTH(Actuals[[#This Row],[Date]])</f>
        <v>3</v>
      </c>
      <c r="L18334" s="12"/>
    </row>
    <row r="18335" spans="1:12" x14ac:dyDescent="0.3">
      <c r="A18335">
        <v>8</v>
      </c>
      <c r="B18335">
        <v>29763</v>
      </c>
      <c r="C18335">
        <v>2</v>
      </c>
      <c r="D18335">
        <v>83000</v>
      </c>
      <c r="E18335" s="46">
        <v>45384</v>
      </c>
      <c r="F18335">
        <v>-213.21</v>
      </c>
      <c r="I18335" t="str">
        <f>INDEX(LedgerMapping[[#All],[Level 3]],MATCH(Actuals[[#This Row],[Sub Ledger]],LedgerMapping[[#All],[Sub Ledger]],0))</f>
        <v>Depreciation</v>
      </c>
      <c r="J18335" s="22">
        <f>YEAR(Actuals[[#This Row],[Date]])</f>
        <v>2024</v>
      </c>
      <c r="K18335" s="22">
        <f>MONTH(Actuals[[#This Row],[Date]])</f>
        <v>4</v>
      </c>
      <c r="L18335" s="12"/>
    </row>
    <row r="18336" spans="1:12" x14ac:dyDescent="0.3">
      <c r="A18336">
        <v>8</v>
      </c>
      <c r="B18336">
        <v>30889</v>
      </c>
      <c r="C18336">
        <v>2</v>
      </c>
      <c r="D18336">
        <v>83000</v>
      </c>
      <c r="E18336" s="46">
        <v>45415</v>
      </c>
      <c r="F18336">
        <v>-207.15</v>
      </c>
      <c r="I18336" t="str">
        <f>INDEX(LedgerMapping[[#All],[Level 3]],MATCH(Actuals[[#This Row],[Sub Ledger]],LedgerMapping[[#All],[Sub Ledger]],0))</f>
        <v>Depreciation</v>
      </c>
      <c r="J18336" s="22">
        <f>YEAR(Actuals[[#This Row],[Date]])</f>
        <v>2024</v>
      </c>
      <c r="K18336" s="22">
        <f>MONTH(Actuals[[#This Row],[Date]])</f>
        <v>5</v>
      </c>
      <c r="L18336" s="12"/>
    </row>
    <row r="18337" spans="1:12" x14ac:dyDescent="0.3">
      <c r="A18337">
        <v>8</v>
      </c>
      <c r="B18337">
        <v>32014</v>
      </c>
      <c r="C18337">
        <v>2</v>
      </c>
      <c r="D18337">
        <v>83000</v>
      </c>
      <c r="E18337" s="46">
        <v>45445</v>
      </c>
      <c r="F18337">
        <v>-257.14999999999998</v>
      </c>
      <c r="I18337" t="str">
        <f>INDEX(LedgerMapping[[#All],[Level 3]],MATCH(Actuals[[#This Row],[Sub Ledger]],LedgerMapping[[#All],[Sub Ledger]],0))</f>
        <v>Depreciation</v>
      </c>
      <c r="J18337" s="22">
        <f>YEAR(Actuals[[#This Row],[Date]])</f>
        <v>2024</v>
      </c>
      <c r="K18337" s="22">
        <f>MONTH(Actuals[[#This Row],[Date]])</f>
        <v>6</v>
      </c>
      <c r="L18337" s="12"/>
    </row>
    <row r="18338" spans="1:12" x14ac:dyDescent="0.3">
      <c r="A18338">
        <v>8</v>
      </c>
      <c r="B18338">
        <v>33138</v>
      </c>
      <c r="C18338">
        <v>2</v>
      </c>
      <c r="D18338">
        <v>83000</v>
      </c>
      <c r="E18338" s="46">
        <v>45476</v>
      </c>
      <c r="F18338">
        <v>-210.18</v>
      </c>
      <c r="I18338" t="str">
        <f>INDEX(LedgerMapping[[#All],[Level 3]],MATCH(Actuals[[#This Row],[Sub Ledger]],LedgerMapping[[#All],[Sub Ledger]],0))</f>
        <v>Depreciation</v>
      </c>
      <c r="J18338" s="22">
        <f>YEAR(Actuals[[#This Row],[Date]])</f>
        <v>2024</v>
      </c>
      <c r="K18338" s="22">
        <f>MONTH(Actuals[[#This Row],[Date]])</f>
        <v>7</v>
      </c>
      <c r="L18338" s="12"/>
    </row>
    <row r="18339" spans="1:12" x14ac:dyDescent="0.3">
      <c r="A18339">
        <v>8</v>
      </c>
      <c r="B18339">
        <v>34262</v>
      </c>
      <c r="C18339">
        <v>2</v>
      </c>
      <c r="D18339">
        <v>83000</v>
      </c>
      <c r="E18339" s="46">
        <v>45507</v>
      </c>
      <c r="F18339">
        <v>-281.39</v>
      </c>
      <c r="I18339" t="str">
        <f>INDEX(LedgerMapping[[#All],[Level 3]],MATCH(Actuals[[#This Row],[Sub Ledger]],LedgerMapping[[#All],[Sub Ledger]],0))</f>
        <v>Depreciation</v>
      </c>
      <c r="J18339" s="22">
        <f>YEAR(Actuals[[#This Row],[Date]])</f>
        <v>2024</v>
      </c>
      <c r="K18339" s="22">
        <f>MONTH(Actuals[[#This Row],[Date]])</f>
        <v>8</v>
      </c>
      <c r="L18339" s="12"/>
    </row>
    <row r="18340" spans="1:12" x14ac:dyDescent="0.3">
      <c r="A18340">
        <v>8</v>
      </c>
      <c r="B18340">
        <v>35414</v>
      </c>
      <c r="C18340">
        <v>2</v>
      </c>
      <c r="D18340">
        <v>83000</v>
      </c>
      <c r="E18340" s="46">
        <v>45536</v>
      </c>
      <c r="F18340">
        <v>-217.75</v>
      </c>
      <c r="I18340" t="str">
        <f>INDEX(LedgerMapping[[#All],[Level 3]],MATCH(Actuals[[#This Row],[Sub Ledger]],LedgerMapping[[#All],[Sub Ledger]],0))</f>
        <v>Depreciation</v>
      </c>
      <c r="J18340" s="22">
        <f>YEAR(Actuals[[#This Row],[Date]])</f>
        <v>2024</v>
      </c>
      <c r="K18340" s="22">
        <f>MONTH(Actuals[[#This Row],[Date]])</f>
        <v>9</v>
      </c>
      <c r="L18340" s="12"/>
    </row>
    <row r="18341" spans="1:12" x14ac:dyDescent="0.3">
      <c r="A18341">
        <v>8</v>
      </c>
      <c r="B18341">
        <v>36564</v>
      </c>
      <c r="C18341">
        <v>2</v>
      </c>
      <c r="D18341">
        <v>83000</v>
      </c>
      <c r="E18341" s="46">
        <v>45567</v>
      </c>
      <c r="F18341">
        <v>-217.75</v>
      </c>
      <c r="I18341" t="str">
        <f>INDEX(LedgerMapping[[#All],[Level 3]],MATCH(Actuals[[#This Row],[Sub Ledger]],LedgerMapping[[#All],[Sub Ledger]],0))</f>
        <v>Depreciation</v>
      </c>
      <c r="J18341" s="22">
        <f>YEAR(Actuals[[#This Row],[Date]])</f>
        <v>2024</v>
      </c>
      <c r="K18341" s="22">
        <f>MONTH(Actuals[[#This Row],[Date]])</f>
        <v>10</v>
      </c>
      <c r="L18341" s="12"/>
    </row>
    <row r="18342" spans="1:12" x14ac:dyDescent="0.3">
      <c r="A18342">
        <v>8</v>
      </c>
      <c r="B18342">
        <v>37713</v>
      </c>
      <c r="C18342">
        <v>2</v>
      </c>
      <c r="D18342">
        <v>83000</v>
      </c>
      <c r="E18342" s="46">
        <v>45597</v>
      </c>
      <c r="F18342">
        <v>-304.12</v>
      </c>
      <c r="I18342" t="str">
        <f>INDEX(LedgerMapping[[#All],[Level 3]],MATCH(Actuals[[#This Row],[Sub Ledger]],LedgerMapping[[#All],[Sub Ledger]],0))</f>
        <v>Depreciation</v>
      </c>
      <c r="J18342" s="22">
        <f>YEAR(Actuals[[#This Row],[Date]])</f>
        <v>2024</v>
      </c>
      <c r="K18342" s="22">
        <f>MONTH(Actuals[[#This Row],[Date]])</f>
        <v>11</v>
      </c>
      <c r="L18342" s="12"/>
    </row>
    <row r="18343" spans="1:12" x14ac:dyDescent="0.3">
      <c r="A18343">
        <v>8</v>
      </c>
      <c r="B18343">
        <v>38864</v>
      </c>
      <c r="C18343">
        <v>2</v>
      </c>
      <c r="D18343">
        <v>83000</v>
      </c>
      <c r="E18343" s="46">
        <v>45628</v>
      </c>
      <c r="F18343">
        <v>-179.87</v>
      </c>
      <c r="I18343" t="str">
        <f>INDEX(LedgerMapping[[#All],[Level 3]],MATCH(Actuals[[#This Row],[Sub Ledger]],LedgerMapping[[#All],[Sub Ledger]],0))</f>
        <v>Depreciation</v>
      </c>
      <c r="J18343" s="22">
        <f>YEAR(Actuals[[#This Row],[Date]])</f>
        <v>2024</v>
      </c>
      <c r="K18343" s="22">
        <f>MONTH(Actuals[[#This Row],[Date]])</f>
        <v>12</v>
      </c>
      <c r="L18343" s="12"/>
    </row>
    <row r="18344" spans="1:12" x14ac:dyDescent="0.3">
      <c r="A18344">
        <v>8</v>
      </c>
      <c r="B18344">
        <v>1026</v>
      </c>
      <c r="C18344">
        <v>2</v>
      </c>
      <c r="D18344">
        <v>84000</v>
      </c>
      <c r="E18344" s="46">
        <v>44562</v>
      </c>
      <c r="F18344">
        <v>-114.72</v>
      </c>
      <c r="I18344" t="str">
        <f>INDEX(LedgerMapping[[#All],[Level 3]],MATCH(Actuals[[#This Row],[Sub Ledger]],LedgerMapping[[#All],[Sub Ledger]],0))</f>
        <v>Depreciation</v>
      </c>
      <c r="J18344" s="22">
        <f>YEAR(Actuals[[#This Row],[Date]])</f>
        <v>2022</v>
      </c>
      <c r="K18344" s="22">
        <f>MONTH(Actuals[[#This Row],[Date]])</f>
        <v>1</v>
      </c>
      <c r="L18344" s="12"/>
    </row>
    <row r="18345" spans="1:12" x14ac:dyDescent="0.3">
      <c r="A18345">
        <v>8</v>
      </c>
      <c r="B18345">
        <v>2148</v>
      </c>
      <c r="C18345">
        <v>2</v>
      </c>
      <c r="D18345">
        <v>84000</v>
      </c>
      <c r="E18345" s="46">
        <v>44593</v>
      </c>
      <c r="F18345">
        <v>-134.41999999999999</v>
      </c>
      <c r="I18345" t="str">
        <f>INDEX(LedgerMapping[[#All],[Level 3]],MATCH(Actuals[[#This Row],[Sub Ledger]],LedgerMapping[[#All],[Sub Ledger]],0))</f>
        <v>Depreciation</v>
      </c>
      <c r="J18345" s="22">
        <f>YEAR(Actuals[[#This Row],[Date]])</f>
        <v>2022</v>
      </c>
      <c r="K18345" s="22">
        <f>MONTH(Actuals[[#This Row],[Date]])</f>
        <v>2</v>
      </c>
      <c r="L18345" s="12"/>
    </row>
    <row r="18346" spans="1:12" x14ac:dyDescent="0.3">
      <c r="A18346">
        <v>8</v>
      </c>
      <c r="B18346">
        <v>3266</v>
      </c>
      <c r="C18346">
        <v>2</v>
      </c>
      <c r="D18346">
        <v>84000</v>
      </c>
      <c r="E18346" s="46">
        <v>44624</v>
      </c>
      <c r="F18346">
        <v>-102.6</v>
      </c>
      <c r="I18346" t="str">
        <f>INDEX(LedgerMapping[[#All],[Level 3]],MATCH(Actuals[[#This Row],[Sub Ledger]],LedgerMapping[[#All],[Sub Ledger]],0))</f>
        <v>Depreciation</v>
      </c>
      <c r="J18346" s="22">
        <f>YEAR(Actuals[[#This Row],[Date]])</f>
        <v>2022</v>
      </c>
      <c r="K18346" s="22">
        <f>MONTH(Actuals[[#This Row],[Date]])</f>
        <v>3</v>
      </c>
      <c r="L18346" s="12"/>
    </row>
    <row r="18347" spans="1:12" x14ac:dyDescent="0.3">
      <c r="A18347">
        <v>8</v>
      </c>
      <c r="B18347">
        <v>4388</v>
      </c>
      <c r="C18347">
        <v>2</v>
      </c>
      <c r="D18347">
        <v>84000</v>
      </c>
      <c r="E18347" s="46">
        <v>44654</v>
      </c>
      <c r="F18347">
        <v>-157.13999999999999</v>
      </c>
      <c r="I18347" t="str">
        <f>INDEX(LedgerMapping[[#All],[Level 3]],MATCH(Actuals[[#This Row],[Sub Ledger]],LedgerMapping[[#All],[Sub Ledger]],0))</f>
        <v>Depreciation</v>
      </c>
      <c r="J18347" s="22">
        <f>YEAR(Actuals[[#This Row],[Date]])</f>
        <v>2022</v>
      </c>
      <c r="K18347" s="22">
        <f>MONTH(Actuals[[#This Row],[Date]])</f>
        <v>4</v>
      </c>
      <c r="L18347" s="12"/>
    </row>
    <row r="18348" spans="1:12" x14ac:dyDescent="0.3">
      <c r="A18348">
        <v>8</v>
      </c>
      <c r="B18348">
        <v>5511</v>
      </c>
      <c r="C18348">
        <v>2</v>
      </c>
      <c r="D18348">
        <v>84000</v>
      </c>
      <c r="E18348" s="46">
        <v>44685</v>
      </c>
      <c r="F18348">
        <v>-135.93</v>
      </c>
      <c r="I18348" t="str">
        <f>INDEX(LedgerMapping[[#All],[Level 3]],MATCH(Actuals[[#This Row],[Sub Ledger]],LedgerMapping[[#All],[Sub Ledger]],0))</f>
        <v>Depreciation</v>
      </c>
      <c r="J18348" s="22">
        <f>YEAR(Actuals[[#This Row],[Date]])</f>
        <v>2022</v>
      </c>
      <c r="K18348" s="22">
        <f>MONTH(Actuals[[#This Row],[Date]])</f>
        <v>5</v>
      </c>
      <c r="L18348" s="12"/>
    </row>
    <row r="18349" spans="1:12" x14ac:dyDescent="0.3">
      <c r="A18349">
        <v>8</v>
      </c>
      <c r="B18349">
        <v>6636</v>
      </c>
      <c r="C18349">
        <v>2</v>
      </c>
      <c r="D18349">
        <v>84000</v>
      </c>
      <c r="E18349" s="46">
        <v>44715</v>
      </c>
      <c r="F18349">
        <v>-117.75</v>
      </c>
      <c r="I18349" t="str">
        <f>INDEX(LedgerMapping[[#All],[Level 3]],MATCH(Actuals[[#This Row],[Sub Ledger]],LedgerMapping[[#All],[Sub Ledger]],0))</f>
        <v>Depreciation</v>
      </c>
      <c r="J18349" s="22">
        <f>YEAR(Actuals[[#This Row],[Date]])</f>
        <v>2022</v>
      </c>
      <c r="K18349" s="22">
        <f>MONTH(Actuals[[#This Row],[Date]])</f>
        <v>6</v>
      </c>
      <c r="L18349" s="12"/>
    </row>
    <row r="18350" spans="1:12" x14ac:dyDescent="0.3">
      <c r="A18350">
        <v>8</v>
      </c>
      <c r="B18350">
        <v>7756</v>
      </c>
      <c r="C18350">
        <v>2</v>
      </c>
      <c r="D18350">
        <v>84000</v>
      </c>
      <c r="E18350" s="46">
        <v>44746</v>
      </c>
      <c r="F18350">
        <v>-104.11</v>
      </c>
      <c r="I18350" t="str">
        <f>INDEX(LedgerMapping[[#All],[Level 3]],MATCH(Actuals[[#This Row],[Sub Ledger]],LedgerMapping[[#All],[Sub Ledger]],0))</f>
        <v>Depreciation</v>
      </c>
      <c r="J18350" s="22">
        <f>YEAR(Actuals[[#This Row],[Date]])</f>
        <v>2022</v>
      </c>
      <c r="K18350" s="22">
        <f>MONTH(Actuals[[#This Row],[Date]])</f>
        <v>7</v>
      </c>
      <c r="L18350" s="12"/>
    </row>
    <row r="18351" spans="1:12" x14ac:dyDescent="0.3">
      <c r="A18351">
        <v>8</v>
      </c>
      <c r="B18351">
        <v>8880</v>
      </c>
      <c r="C18351">
        <v>2</v>
      </c>
      <c r="D18351">
        <v>84000</v>
      </c>
      <c r="E18351" s="46">
        <v>44777</v>
      </c>
      <c r="F18351">
        <v>-117.75</v>
      </c>
      <c r="I18351" t="str">
        <f>INDEX(LedgerMapping[[#All],[Level 3]],MATCH(Actuals[[#This Row],[Sub Ledger]],LedgerMapping[[#All],[Sub Ledger]],0))</f>
        <v>Depreciation</v>
      </c>
      <c r="J18351" s="22">
        <f>YEAR(Actuals[[#This Row],[Date]])</f>
        <v>2022</v>
      </c>
      <c r="K18351" s="22">
        <f>MONTH(Actuals[[#This Row],[Date]])</f>
        <v>8</v>
      </c>
      <c r="L18351" s="12"/>
    </row>
    <row r="18352" spans="1:12" x14ac:dyDescent="0.3">
      <c r="A18352">
        <v>8</v>
      </c>
      <c r="B18352">
        <v>9994</v>
      </c>
      <c r="C18352">
        <v>2</v>
      </c>
      <c r="D18352">
        <v>84000</v>
      </c>
      <c r="E18352" s="46">
        <v>44805</v>
      </c>
      <c r="F18352">
        <v>-179.87</v>
      </c>
      <c r="I18352" t="str">
        <f>INDEX(LedgerMapping[[#All],[Level 3]],MATCH(Actuals[[#This Row],[Sub Ledger]],LedgerMapping[[#All],[Sub Ledger]],0))</f>
        <v>Depreciation</v>
      </c>
      <c r="J18352" s="22">
        <f>YEAR(Actuals[[#This Row],[Date]])</f>
        <v>2022</v>
      </c>
      <c r="K18352" s="22">
        <f>MONTH(Actuals[[#This Row],[Date]])</f>
        <v>9</v>
      </c>
      <c r="L18352" s="12"/>
    </row>
    <row r="18353" spans="1:12" x14ac:dyDescent="0.3">
      <c r="A18353">
        <v>8</v>
      </c>
      <c r="B18353">
        <v>11113</v>
      </c>
      <c r="C18353">
        <v>2</v>
      </c>
      <c r="D18353">
        <v>84000</v>
      </c>
      <c r="E18353" s="46">
        <v>44836</v>
      </c>
      <c r="F18353">
        <v>-128.36000000000001</v>
      </c>
      <c r="I18353" t="str">
        <f>INDEX(LedgerMapping[[#All],[Level 3]],MATCH(Actuals[[#This Row],[Sub Ledger]],LedgerMapping[[#All],[Sub Ledger]],0))</f>
        <v>Depreciation</v>
      </c>
      <c r="J18353" s="22">
        <f>YEAR(Actuals[[#This Row],[Date]])</f>
        <v>2022</v>
      </c>
      <c r="K18353" s="22">
        <f>MONTH(Actuals[[#This Row],[Date]])</f>
        <v>10</v>
      </c>
      <c r="L18353" s="12"/>
    </row>
    <row r="18354" spans="1:12" x14ac:dyDescent="0.3">
      <c r="A18354">
        <v>8</v>
      </c>
      <c r="B18354">
        <v>12239</v>
      </c>
      <c r="C18354">
        <v>2</v>
      </c>
      <c r="D18354">
        <v>84000</v>
      </c>
      <c r="E18354" s="46">
        <v>44866</v>
      </c>
      <c r="F18354">
        <v>-84.42</v>
      </c>
      <c r="I18354" t="str">
        <f>INDEX(LedgerMapping[[#All],[Level 3]],MATCH(Actuals[[#This Row],[Sub Ledger]],LedgerMapping[[#All],[Sub Ledger]],0))</f>
        <v>Depreciation</v>
      </c>
      <c r="J18354" s="22">
        <f>YEAR(Actuals[[#This Row],[Date]])</f>
        <v>2022</v>
      </c>
      <c r="K18354" s="22">
        <f>MONTH(Actuals[[#This Row],[Date]])</f>
        <v>11</v>
      </c>
      <c r="L18354" s="12"/>
    </row>
    <row r="18355" spans="1:12" x14ac:dyDescent="0.3">
      <c r="A18355">
        <v>8</v>
      </c>
      <c r="B18355">
        <v>13368</v>
      </c>
      <c r="C18355">
        <v>2</v>
      </c>
      <c r="D18355">
        <v>84000</v>
      </c>
      <c r="E18355" s="46">
        <v>44897</v>
      </c>
      <c r="F18355">
        <v>-128.36000000000001</v>
      </c>
      <c r="I18355" t="str">
        <f>INDEX(LedgerMapping[[#All],[Level 3]],MATCH(Actuals[[#This Row],[Sub Ledger]],LedgerMapping[[#All],[Sub Ledger]],0))</f>
        <v>Depreciation</v>
      </c>
      <c r="J18355" s="22">
        <f>YEAR(Actuals[[#This Row],[Date]])</f>
        <v>2022</v>
      </c>
      <c r="K18355" s="22">
        <f>MONTH(Actuals[[#This Row],[Date]])</f>
        <v>12</v>
      </c>
      <c r="L18355" s="12"/>
    </row>
    <row r="18356" spans="1:12" x14ac:dyDescent="0.3">
      <c r="A18356">
        <v>8</v>
      </c>
      <c r="B18356">
        <v>14142</v>
      </c>
      <c r="C18356">
        <v>2</v>
      </c>
      <c r="D18356">
        <v>84000</v>
      </c>
      <c r="E18356" s="46">
        <v>44927</v>
      </c>
      <c r="F18356">
        <v>-117.75</v>
      </c>
      <c r="I18356" t="str">
        <f>INDEX(LedgerMapping[[#All],[Level 3]],MATCH(Actuals[[#This Row],[Sub Ledger]],LedgerMapping[[#All],[Sub Ledger]],0))</f>
        <v>Depreciation</v>
      </c>
      <c r="J18356" s="22">
        <f>YEAR(Actuals[[#This Row],[Date]])</f>
        <v>2023</v>
      </c>
      <c r="K18356" s="22">
        <f>MONTH(Actuals[[#This Row],[Date]])</f>
        <v>1</v>
      </c>
      <c r="L18356" s="12"/>
    </row>
    <row r="18357" spans="1:12" x14ac:dyDescent="0.3">
      <c r="A18357">
        <v>8</v>
      </c>
      <c r="B18357">
        <v>15146</v>
      </c>
      <c r="C18357">
        <v>2</v>
      </c>
      <c r="D18357">
        <v>84000</v>
      </c>
      <c r="E18357" s="46">
        <v>44958</v>
      </c>
      <c r="F18357">
        <v>-126.84</v>
      </c>
      <c r="I18357" t="str">
        <f>INDEX(LedgerMapping[[#All],[Level 3]],MATCH(Actuals[[#This Row],[Sub Ledger]],LedgerMapping[[#All],[Sub Ledger]],0))</f>
        <v>Depreciation</v>
      </c>
      <c r="J18357" s="22">
        <f>YEAR(Actuals[[#This Row],[Date]])</f>
        <v>2023</v>
      </c>
      <c r="K18357" s="22">
        <f>MONTH(Actuals[[#This Row],[Date]])</f>
        <v>2</v>
      </c>
      <c r="L18357" s="12"/>
    </row>
    <row r="18358" spans="1:12" x14ac:dyDescent="0.3">
      <c r="A18358">
        <v>8</v>
      </c>
      <c r="B18358">
        <v>16126</v>
      </c>
      <c r="C18358">
        <v>2</v>
      </c>
      <c r="D18358">
        <v>84000</v>
      </c>
      <c r="E18358" s="46">
        <v>44988</v>
      </c>
      <c r="F18358">
        <v>-132.9</v>
      </c>
      <c r="I18358" t="str">
        <f>INDEX(LedgerMapping[[#All],[Level 3]],MATCH(Actuals[[#This Row],[Sub Ledger]],LedgerMapping[[#All],[Sub Ledger]],0))</f>
        <v>Depreciation</v>
      </c>
      <c r="J18358" s="22">
        <f>YEAR(Actuals[[#This Row],[Date]])</f>
        <v>2023</v>
      </c>
      <c r="K18358" s="22">
        <f>MONTH(Actuals[[#This Row],[Date]])</f>
        <v>3</v>
      </c>
      <c r="L18358" s="12"/>
    </row>
    <row r="18359" spans="1:12" x14ac:dyDescent="0.3">
      <c r="A18359">
        <v>8</v>
      </c>
      <c r="B18359">
        <v>17158</v>
      </c>
      <c r="C18359">
        <v>2</v>
      </c>
      <c r="D18359">
        <v>84000</v>
      </c>
      <c r="E18359" s="46">
        <v>45018</v>
      </c>
      <c r="F18359">
        <v>-107.14</v>
      </c>
      <c r="I18359" t="str">
        <f>INDEX(LedgerMapping[[#All],[Level 3]],MATCH(Actuals[[#This Row],[Sub Ledger]],LedgerMapping[[#All],[Sub Ledger]],0))</f>
        <v>Depreciation</v>
      </c>
      <c r="J18359" s="22">
        <f>YEAR(Actuals[[#This Row],[Date]])</f>
        <v>2023</v>
      </c>
      <c r="K18359" s="22">
        <f>MONTH(Actuals[[#This Row],[Date]])</f>
        <v>4</v>
      </c>
      <c r="L18359" s="12"/>
    </row>
    <row r="18360" spans="1:12" x14ac:dyDescent="0.3">
      <c r="A18360">
        <v>8</v>
      </c>
      <c r="B18360">
        <v>18188</v>
      </c>
      <c r="C18360">
        <v>2</v>
      </c>
      <c r="D18360">
        <v>84000</v>
      </c>
      <c r="E18360" s="46">
        <v>45049</v>
      </c>
      <c r="F18360">
        <v>-117.75</v>
      </c>
      <c r="I18360" t="str">
        <f>INDEX(LedgerMapping[[#All],[Level 3]],MATCH(Actuals[[#This Row],[Sub Ledger]],LedgerMapping[[#All],[Sub Ledger]],0))</f>
        <v>Depreciation</v>
      </c>
      <c r="J18360" s="22">
        <f>YEAR(Actuals[[#This Row],[Date]])</f>
        <v>2023</v>
      </c>
      <c r="K18360" s="22">
        <f>MONTH(Actuals[[#This Row],[Date]])</f>
        <v>5</v>
      </c>
      <c r="L18360" s="12"/>
    </row>
    <row r="18361" spans="1:12" x14ac:dyDescent="0.3">
      <c r="A18361">
        <v>8</v>
      </c>
      <c r="B18361">
        <v>19192</v>
      </c>
      <c r="C18361">
        <v>2</v>
      </c>
      <c r="D18361">
        <v>84000</v>
      </c>
      <c r="E18361" s="46">
        <v>45079</v>
      </c>
      <c r="F18361">
        <v>-160.18</v>
      </c>
      <c r="I18361" t="str">
        <f>INDEX(LedgerMapping[[#All],[Level 3]],MATCH(Actuals[[#This Row],[Sub Ledger]],LedgerMapping[[#All],[Sub Ledger]],0))</f>
        <v>Depreciation</v>
      </c>
      <c r="J18361" s="22">
        <f>YEAR(Actuals[[#This Row],[Date]])</f>
        <v>2023</v>
      </c>
      <c r="K18361" s="22">
        <f>MONTH(Actuals[[#This Row],[Date]])</f>
        <v>6</v>
      </c>
      <c r="L18361" s="12"/>
    </row>
    <row r="18362" spans="1:12" x14ac:dyDescent="0.3">
      <c r="A18362">
        <v>8</v>
      </c>
      <c r="B18362">
        <v>20221</v>
      </c>
      <c r="C18362">
        <v>2</v>
      </c>
      <c r="D18362">
        <v>84000</v>
      </c>
      <c r="E18362" s="46">
        <v>45110</v>
      </c>
      <c r="F18362">
        <v>-146.54</v>
      </c>
      <c r="I18362" t="str">
        <f>INDEX(LedgerMapping[[#All],[Level 3]],MATCH(Actuals[[#This Row],[Sub Ledger]],LedgerMapping[[#All],[Sub Ledger]],0))</f>
        <v>Depreciation</v>
      </c>
      <c r="J18362" s="22">
        <f>YEAR(Actuals[[#This Row],[Date]])</f>
        <v>2023</v>
      </c>
      <c r="K18362" s="22">
        <f>MONTH(Actuals[[#This Row],[Date]])</f>
        <v>7</v>
      </c>
      <c r="L18362" s="12"/>
    </row>
    <row r="18363" spans="1:12" x14ac:dyDescent="0.3">
      <c r="A18363">
        <v>8</v>
      </c>
      <c r="B18363">
        <v>21248</v>
      </c>
      <c r="C18363">
        <v>2</v>
      </c>
      <c r="D18363">
        <v>84000</v>
      </c>
      <c r="E18363" s="46">
        <v>45141</v>
      </c>
      <c r="F18363">
        <v>-176.84</v>
      </c>
      <c r="I18363" t="str">
        <f>INDEX(LedgerMapping[[#All],[Level 3]],MATCH(Actuals[[#This Row],[Sub Ledger]],LedgerMapping[[#All],[Sub Ledger]],0))</f>
        <v>Depreciation</v>
      </c>
      <c r="J18363" s="22">
        <f>YEAR(Actuals[[#This Row],[Date]])</f>
        <v>2023</v>
      </c>
      <c r="K18363" s="22">
        <f>MONTH(Actuals[[#This Row],[Date]])</f>
        <v>8</v>
      </c>
      <c r="L18363" s="12"/>
    </row>
    <row r="18364" spans="1:12" x14ac:dyDescent="0.3">
      <c r="A18364">
        <v>8</v>
      </c>
      <c r="B18364">
        <v>22252</v>
      </c>
      <c r="C18364">
        <v>2</v>
      </c>
      <c r="D18364">
        <v>84000</v>
      </c>
      <c r="E18364" s="46">
        <v>45169</v>
      </c>
      <c r="F18364">
        <v>-122.3</v>
      </c>
      <c r="I18364" t="str">
        <f>INDEX(LedgerMapping[[#All],[Level 3]],MATCH(Actuals[[#This Row],[Sub Ledger]],LedgerMapping[[#All],[Sub Ledger]],0))</f>
        <v>Depreciation</v>
      </c>
      <c r="J18364" s="22">
        <f>YEAR(Actuals[[#This Row],[Date]])</f>
        <v>2023</v>
      </c>
      <c r="K18364" s="22">
        <f>MONTH(Actuals[[#This Row],[Date]])</f>
        <v>8</v>
      </c>
      <c r="L18364" s="12"/>
    </row>
    <row r="18365" spans="1:12" x14ac:dyDescent="0.3">
      <c r="A18365">
        <v>8</v>
      </c>
      <c r="B18365">
        <v>23229</v>
      </c>
      <c r="C18365">
        <v>2</v>
      </c>
      <c r="D18365">
        <v>84000</v>
      </c>
      <c r="E18365" s="46">
        <v>45200</v>
      </c>
      <c r="F18365">
        <v>-135.93</v>
      </c>
      <c r="I18365" t="str">
        <f>INDEX(LedgerMapping[[#All],[Level 3]],MATCH(Actuals[[#This Row],[Sub Ledger]],LedgerMapping[[#All],[Sub Ledger]],0))</f>
        <v>Depreciation</v>
      </c>
      <c r="J18365" s="22">
        <f>YEAR(Actuals[[#This Row],[Date]])</f>
        <v>2023</v>
      </c>
      <c r="K18365" s="22">
        <f>MONTH(Actuals[[#This Row],[Date]])</f>
        <v>10</v>
      </c>
      <c r="L18365" s="12"/>
    </row>
    <row r="18366" spans="1:12" x14ac:dyDescent="0.3">
      <c r="A18366">
        <v>8</v>
      </c>
      <c r="B18366">
        <v>24232</v>
      </c>
      <c r="C18366">
        <v>2</v>
      </c>
      <c r="D18366">
        <v>84000</v>
      </c>
      <c r="E18366" s="46">
        <v>45230</v>
      </c>
      <c r="F18366">
        <v>-146.54</v>
      </c>
      <c r="I18366" t="str">
        <f>INDEX(LedgerMapping[[#All],[Level 3]],MATCH(Actuals[[#This Row],[Sub Ledger]],LedgerMapping[[#All],[Sub Ledger]],0))</f>
        <v>Depreciation</v>
      </c>
      <c r="J18366" s="22">
        <f>YEAR(Actuals[[#This Row],[Date]])</f>
        <v>2023</v>
      </c>
      <c r="K18366" s="22">
        <f>MONTH(Actuals[[#This Row],[Date]])</f>
        <v>10</v>
      </c>
      <c r="L18366" s="12"/>
    </row>
    <row r="18367" spans="1:12" x14ac:dyDescent="0.3">
      <c r="A18367">
        <v>8</v>
      </c>
      <c r="B18367">
        <v>25263</v>
      </c>
      <c r="C18367">
        <v>2</v>
      </c>
      <c r="D18367">
        <v>84000</v>
      </c>
      <c r="E18367" s="46">
        <v>45261</v>
      </c>
      <c r="F18367">
        <v>-158.66</v>
      </c>
      <c r="I18367" t="str">
        <f>INDEX(LedgerMapping[[#All],[Level 3]],MATCH(Actuals[[#This Row],[Sub Ledger]],LedgerMapping[[#All],[Sub Ledger]],0))</f>
        <v>Depreciation</v>
      </c>
      <c r="J18367" s="22">
        <f>YEAR(Actuals[[#This Row],[Date]])</f>
        <v>2023</v>
      </c>
      <c r="K18367" s="22">
        <f>MONTH(Actuals[[#This Row],[Date]])</f>
        <v>12</v>
      </c>
      <c r="L18367" s="12"/>
    </row>
    <row r="18368" spans="1:12" x14ac:dyDescent="0.3">
      <c r="A18368">
        <v>8</v>
      </c>
      <c r="B18368">
        <v>26333</v>
      </c>
      <c r="C18368">
        <v>2</v>
      </c>
      <c r="D18368">
        <v>84000</v>
      </c>
      <c r="E18368" s="46">
        <v>45291</v>
      </c>
      <c r="F18368">
        <v>-198.05</v>
      </c>
      <c r="I18368" t="str">
        <f>INDEX(LedgerMapping[[#All],[Level 3]],MATCH(Actuals[[#This Row],[Sub Ledger]],LedgerMapping[[#All],[Sub Ledger]],0))</f>
        <v>Depreciation</v>
      </c>
      <c r="J18368" s="22">
        <f>YEAR(Actuals[[#This Row],[Date]])</f>
        <v>2023</v>
      </c>
      <c r="K18368" s="22">
        <f>MONTH(Actuals[[#This Row],[Date]])</f>
        <v>12</v>
      </c>
      <c r="L18368" s="12"/>
    </row>
    <row r="18369" spans="1:12" x14ac:dyDescent="0.3">
      <c r="A18369">
        <v>8</v>
      </c>
      <c r="B18369">
        <v>27458</v>
      </c>
      <c r="C18369">
        <v>2</v>
      </c>
      <c r="D18369">
        <v>84000</v>
      </c>
      <c r="E18369" s="46">
        <v>45322</v>
      </c>
      <c r="F18369">
        <v>-288.97000000000003</v>
      </c>
      <c r="I18369" t="str">
        <f>INDEX(LedgerMapping[[#All],[Level 3]],MATCH(Actuals[[#This Row],[Sub Ledger]],LedgerMapping[[#All],[Sub Ledger]],0))</f>
        <v>Depreciation</v>
      </c>
      <c r="J18369" s="22">
        <f>YEAR(Actuals[[#This Row],[Date]])</f>
        <v>2024</v>
      </c>
      <c r="K18369" s="22">
        <f>MONTH(Actuals[[#This Row],[Date]])</f>
        <v>1</v>
      </c>
      <c r="L18369" s="12"/>
    </row>
    <row r="18370" spans="1:12" x14ac:dyDescent="0.3">
      <c r="A18370">
        <v>8</v>
      </c>
      <c r="B18370">
        <v>28610</v>
      </c>
      <c r="C18370">
        <v>2</v>
      </c>
      <c r="D18370">
        <v>84000</v>
      </c>
      <c r="E18370" s="46">
        <v>45354</v>
      </c>
      <c r="F18370">
        <v>-193.51</v>
      </c>
      <c r="I18370" t="str">
        <f>INDEX(LedgerMapping[[#All],[Level 3]],MATCH(Actuals[[#This Row],[Sub Ledger]],LedgerMapping[[#All],[Sub Ledger]],0))</f>
        <v>Depreciation</v>
      </c>
      <c r="J18370" s="22">
        <f>YEAR(Actuals[[#This Row],[Date]])</f>
        <v>2024</v>
      </c>
      <c r="K18370" s="22">
        <f>MONTH(Actuals[[#This Row],[Date]])</f>
        <v>3</v>
      </c>
      <c r="L18370" s="12"/>
    </row>
    <row r="18371" spans="1:12" x14ac:dyDescent="0.3">
      <c r="A18371">
        <v>8</v>
      </c>
      <c r="B18371">
        <v>29764</v>
      </c>
      <c r="C18371">
        <v>2</v>
      </c>
      <c r="D18371">
        <v>84000</v>
      </c>
      <c r="E18371" s="46">
        <v>45384</v>
      </c>
      <c r="F18371">
        <v>-176.84</v>
      </c>
      <c r="I18371" t="str">
        <f>INDEX(LedgerMapping[[#All],[Level 3]],MATCH(Actuals[[#This Row],[Sub Ledger]],LedgerMapping[[#All],[Sub Ledger]],0))</f>
        <v>Depreciation</v>
      </c>
      <c r="J18371" s="22">
        <f>YEAR(Actuals[[#This Row],[Date]])</f>
        <v>2024</v>
      </c>
      <c r="K18371" s="22">
        <f>MONTH(Actuals[[#This Row],[Date]])</f>
        <v>4</v>
      </c>
      <c r="L18371" s="12"/>
    </row>
    <row r="18372" spans="1:12" x14ac:dyDescent="0.3">
      <c r="A18372">
        <v>8</v>
      </c>
      <c r="B18372">
        <v>30890</v>
      </c>
      <c r="C18372">
        <v>2</v>
      </c>
      <c r="D18372">
        <v>84000</v>
      </c>
      <c r="E18372" s="46">
        <v>45415</v>
      </c>
      <c r="F18372">
        <v>-179.87</v>
      </c>
      <c r="I18372" t="str">
        <f>INDEX(LedgerMapping[[#All],[Level 3]],MATCH(Actuals[[#This Row],[Sub Ledger]],LedgerMapping[[#All],[Sub Ledger]],0))</f>
        <v>Depreciation</v>
      </c>
      <c r="J18372" s="22">
        <f>YEAR(Actuals[[#This Row],[Date]])</f>
        <v>2024</v>
      </c>
      <c r="K18372" s="22">
        <f>MONTH(Actuals[[#This Row],[Date]])</f>
        <v>5</v>
      </c>
      <c r="L18372" s="12"/>
    </row>
    <row r="18373" spans="1:12" x14ac:dyDescent="0.3">
      <c r="A18373">
        <v>8</v>
      </c>
      <c r="B18373">
        <v>32015</v>
      </c>
      <c r="C18373">
        <v>2</v>
      </c>
      <c r="D18373">
        <v>84000</v>
      </c>
      <c r="E18373" s="46">
        <v>45445</v>
      </c>
      <c r="F18373">
        <v>-226.84</v>
      </c>
      <c r="I18373" t="str">
        <f>INDEX(LedgerMapping[[#All],[Level 3]],MATCH(Actuals[[#This Row],[Sub Ledger]],LedgerMapping[[#All],[Sub Ledger]],0))</f>
        <v>Depreciation</v>
      </c>
      <c r="J18373" s="22">
        <f>YEAR(Actuals[[#This Row],[Date]])</f>
        <v>2024</v>
      </c>
      <c r="K18373" s="22">
        <f>MONTH(Actuals[[#This Row],[Date]])</f>
        <v>6</v>
      </c>
      <c r="L18373" s="12"/>
    </row>
    <row r="18374" spans="1:12" x14ac:dyDescent="0.3">
      <c r="A18374">
        <v>8</v>
      </c>
      <c r="B18374">
        <v>33139</v>
      </c>
      <c r="C18374">
        <v>2</v>
      </c>
      <c r="D18374">
        <v>84000</v>
      </c>
      <c r="E18374" s="46">
        <v>45476</v>
      </c>
      <c r="F18374">
        <v>-172.3</v>
      </c>
      <c r="I18374" t="str">
        <f>INDEX(LedgerMapping[[#All],[Level 3]],MATCH(Actuals[[#This Row],[Sub Ledger]],LedgerMapping[[#All],[Sub Ledger]],0))</f>
        <v>Depreciation</v>
      </c>
      <c r="J18374" s="22">
        <f>YEAR(Actuals[[#This Row],[Date]])</f>
        <v>2024</v>
      </c>
      <c r="K18374" s="22">
        <f>MONTH(Actuals[[#This Row],[Date]])</f>
        <v>7</v>
      </c>
      <c r="L18374" s="12"/>
    </row>
    <row r="18375" spans="1:12" x14ac:dyDescent="0.3">
      <c r="A18375">
        <v>8</v>
      </c>
      <c r="B18375">
        <v>34263</v>
      </c>
      <c r="C18375">
        <v>2</v>
      </c>
      <c r="D18375">
        <v>84000</v>
      </c>
      <c r="E18375" s="46">
        <v>45507</v>
      </c>
      <c r="F18375">
        <v>-245.03</v>
      </c>
      <c r="I18375" t="str">
        <f>INDEX(LedgerMapping[[#All],[Level 3]],MATCH(Actuals[[#This Row],[Sub Ledger]],LedgerMapping[[#All],[Sub Ledger]],0))</f>
        <v>Depreciation</v>
      </c>
      <c r="J18375" s="22">
        <f>YEAR(Actuals[[#This Row],[Date]])</f>
        <v>2024</v>
      </c>
      <c r="K18375" s="22">
        <f>MONTH(Actuals[[#This Row],[Date]])</f>
        <v>8</v>
      </c>
      <c r="L18375" s="12"/>
    </row>
    <row r="18376" spans="1:12" x14ac:dyDescent="0.3">
      <c r="A18376">
        <v>8</v>
      </c>
      <c r="B18376">
        <v>35415</v>
      </c>
      <c r="C18376">
        <v>2</v>
      </c>
      <c r="D18376">
        <v>84000</v>
      </c>
      <c r="E18376" s="46">
        <v>45536</v>
      </c>
      <c r="F18376">
        <v>-182.9</v>
      </c>
      <c r="I18376" t="str">
        <f>INDEX(LedgerMapping[[#All],[Level 3]],MATCH(Actuals[[#This Row],[Sub Ledger]],LedgerMapping[[#All],[Sub Ledger]],0))</f>
        <v>Depreciation</v>
      </c>
      <c r="J18376" s="22">
        <f>YEAR(Actuals[[#This Row],[Date]])</f>
        <v>2024</v>
      </c>
      <c r="K18376" s="22">
        <f>MONTH(Actuals[[#This Row],[Date]])</f>
        <v>9</v>
      </c>
      <c r="L18376" s="12"/>
    </row>
    <row r="18377" spans="1:12" x14ac:dyDescent="0.3">
      <c r="A18377">
        <v>8</v>
      </c>
      <c r="B18377">
        <v>36565</v>
      </c>
      <c r="C18377">
        <v>2</v>
      </c>
      <c r="D18377">
        <v>84000</v>
      </c>
      <c r="E18377" s="46">
        <v>45567</v>
      </c>
      <c r="F18377">
        <v>-191.99</v>
      </c>
      <c r="I18377" t="str">
        <f>INDEX(LedgerMapping[[#All],[Level 3]],MATCH(Actuals[[#This Row],[Sub Ledger]],LedgerMapping[[#All],[Sub Ledger]],0))</f>
        <v>Depreciation</v>
      </c>
      <c r="J18377" s="22">
        <f>YEAR(Actuals[[#This Row],[Date]])</f>
        <v>2024</v>
      </c>
      <c r="K18377" s="22">
        <f>MONTH(Actuals[[#This Row],[Date]])</f>
        <v>10</v>
      </c>
      <c r="L18377" s="12"/>
    </row>
    <row r="18378" spans="1:12" x14ac:dyDescent="0.3">
      <c r="A18378">
        <v>8</v>
      </c>
      <c r="B18378">
        <v>37714</v>
      </c>
      <c r="C18378">
        <v>2</v>
      </c>
      <c r="D18378">
        <v>84000</v>
      </c>
      <c r="E18378" s="46">
        <v>45597</v>
      </c>
      <c r="F18378">
        <v>-272.3</v>
      </c>
      <c r="I18378" t="str">
        <f>INDEX(LedgerMapping[[#All],[Level 3]],MATCH(Actuals[[#This Row],[Sub Ledger]],LedgerMapping[[#All],[Sub Ledger]],0))</f>
        <v>Depreciation</v>
      </c>
      <c r="J18378" s="22">
        <f>YEAR(Actuals[[#This Row],[Date]])</f>
        <v>2024</v>
      </c>
      <c r="K18378" s="22">
        <f>MONTH(Actuals[[#This Row],[Date]])</f>
        <v>11</v>
      </c>
      <c r="L18378" s="12"/>
    </row>
    <row r="18379" spans="1:12" x14ac:dyDescent="0.3">
      <c r="A18379">
        <v>8</v>
      </c>
      <c r="B18379">
        <v>38865</v>
      </c>
      <c r="C18379">
        <v>2</v>
      </c>
      <c r="D18379">
        <v>84000</v>
      </c>
      <c r="E18379" s="46">
        <v>45628</v>
      </c>
      <c r="F18379">
        <v>-149.57</v>
      </c>
      <c r="I18379" t="str">
        <f>INDEX(LedgerMapping[[#All],[Level 3]],MATCH(Actuals[[#This Row],[Sub Ledger]],LedgerMapping[[#All],[Sub Ledger]],0))</f>
        <v>Depreciation</v>
      </c>
      <c r="J18379" s="22">
        <f>YEAR(Actuals[[#This Row],[Date]])</f>
        <v>2024</v>
      </c>
      <c r="K18379" s="22">
        <f>MONTH(Actuals[[#This Row],[Date]])</f>
        <v>12</v>
      </c>
      <c r="L18379" s="12"/>
    </row>
    <row r="18380" spans="1:12" x14ac:dyDescent="0.3">
      <c r="A18380">
        <v>8</v>
      </c>
      <c r="B18380">
        <v>1029</v>
      </c>
      <c r="C18380">
        <v>2</v>
      </c>
      <c r="D18380">
        <v>85000</v>
      </c>
      <c r="E18380" s="46">
        <v>44562</v>
      </c>
      <c r="F18380">
        <v>-107.14</v>
      </c>
      <c r="I18380" t="str">
        <f>INDEX(LedgerMapping[[#All],[Level 3]],MATCH(Actuals[[#This Row],[Sub Ledger]],LedgerMapping[[#All],[Sub Ledger]],0))</f>
        <v>Ammortisation</v>
      </c>
      <c r="J18380" s="22">
        <f>YEAR(Actuals[[#This Row],[Date]])</f>
        <v>2022</v>
      </c>
      <c r="K18380" s="22">
        <f>MONTH(Actuals[[#This Row],[Date]])</f>
        <v>1</v>
      </c>
      <c r="L18380" s="12"/>
    </row>
    <row r="18381" spans="1:12" x14ac:dyDescent="0.3">
      <c r="A18381">
        <v>8</v>
      </c>
      <c r="B18381">
        <v>2151</v>
      </c>
      <c r="C18381">
        <v>2</v>
      </c>
      <c r="D18381">
        <v>85000</v>
      </c>
      <c r="E18381" s="46">
        <v>44593</v>
      </c>
      <c r="F18381">
        <v>-120.78</v>
      </c>
      <c r="I18381" t="str">
        <f>INDEX(LedgerMapping[[#All],[Level 3]],MATCH(Actuals[[#This Row],[Sub Ledger]],LedgerMapping[[#All],[Sub Ledger]],0))</f>
        <v>Ammortisation</v>
      </c>
      <c r="J18381" s="22">
        <f>YEAR(Actuals[[#This Row],[Date]])</f>
        <v>2022</v>
      </c>
      <c r="K18381" s="22">
        <f>MONTH(Actuals[[#This Row],[Date]])</f>
        <v>2</v>
      </c>
      <c r="L18381" s="12"/>
    </row>
    <row r="18382" spans="1:12" x14ac:dyDescent="0.3">
      <c r="A18382">
        <v>8</v>
      </c>
      <c r="B18382">
        <v>3269</v>
      </c>
      <c r="C18382">
        <v>2</v>
      </c>
      <c r="D18382">
        <v>85000</v>
      </c>
      <c r="E18382" s="46">
        <v>44624</v>
      </c>
      <c r="F18382">
        <v>-91.99</v>
      </c>
      <c r="I18382" t="str">
        <f>INDEX(LedgerMapping[[#All],[Level 3]],MATCH(Actuals[[#This Row],[Sub Ledger]],LedgerMapping[[#All],[Sub Ledger]],0))</f>
        <v>Ammortisation</v>
      </c>
      <c r="J18382" s="22">
        <f>YEAR(Actuals[[#This Row],[Date]])</f>
        <v>2022</v>
      </c>
      <c r="K18382" s="22">
        <f>MONTH(Actuals[[#This Row],[Date]])</f>
        <v>3</v>
      </c>
      <c r="L18382" s="12"/>
    </row>
    <row r="18383" spans="1:12" x14ac:dyDescent="0.3">
      <c r="A18383">
        <v>8</v>
      </c>
      <c r="B18383">
        <v>4391</v>
      </c>
      <c r="C18383">
        <v>2</v>
      </c>
      <c r="D18383">
        <v>85000</v>
      </c>
      <c r="E18383" s="46">
        <v>44654</v>
      </c>
      <c r="F18383">
        <v>-141.99</v>
      </c>
      <c r="I18383" t="str">
        <f>INDEX(LedgerMapping[[#All],[Level 3]],MATCH(Actuals[[#This Row],[Sub Ledger]],LedgerMapping[[#All],[Sub Ledger]],0))</f>
        <v>Ammortisation</v>
      </c>
      <c r="J18383" s="22">
        <f>YEAR(Actuals[[#This Row],[Date]])</f>
        <v>2022</v>
      </c>
      <c r="K18383" s="22">
        <f>MONTH(Actuals[[#This Row],[Date]])</f>
        <v>4</v>
      </c>
      <c r="L18383" s="12"/>
    </row>
    <row r="18384" spans="1:12" x14ac:dyDescent="0.3">
      <c r="A18384">
        <v>8</v>
      </c>
      <c r="B18384">
        <v>5512</v>
      </c>
      <c r="C18384">
        <v>2</v>
      </c>
      <c r="D18384">
        <v>85000</v>
      </c>
      <c r="E18384" s="46">
        <v>44685</v>
      </c>
      <c r="F18384">
        <v>-128.36000000000001</v>
      </c>
      <c r="I18384" t="str">
        <f>INDEX(LedgerMapping[[#All],[Level 3]],MATCH(Actuals[[#This Row],[Sub Ledger]],LedgerMapping[[#All],[Sub Ledger]],0))</f>
        <v>Ammortisation</v>
      </c>
      <c r="J18384" s="22">
        <f>YEAR(Actuals[[#This Row],[Date]])</f>
        <v>2022</v>
      </c>
      <c r="K18384" s="22">
        <f>MONTH(Actuals[[#This Row],[Date]])</f>
        <v>5</v>
      </c>
      <c r="L18384" s="12"/>
    </row>
    <row r="18385" spans="1:12" x14ac:dyDescent="0.3">
      <c r="A18385">
        <v>8</v>
      </c>
      <c r="B18385">
        <v>6638</v>
      </c>
      <c r="C18385">
        <v>2</v>
      </c>
      <c r="D18385">
        <v>85000</v>
      </c>
      <c r="E18385" s="46">
        <v>44715</v>
      </c>
      <c r="F18385">
        <v>-108.66</v>
      </c>
      <c r="I18385" t="str">
        <f>INDEX(LedgerMapping[[#All],[Level 3]],MATCH(Actuals[[#This Row],[Sub Ledger]],LedgerMapping[[#All],[Sub Ledger]],0))</f>
        <v>Ammortisation</v>
      </c>
      <c r="J18385" s="22">
        <f>YEAR(Actuals[[#This Row],[Date]])</f>
        <v>2022</v>
      </c>
      <c r="K18385" s="22">
        <f>MONTH(Actuals[[#This Row],[Date]])</f>
        <v>6</v>
      </c>
      <c r="L18385" s="12"/>
    </row>
    <row r="18386" spans="1:12" x14ac:dyDescent="0.3">
      <c r="A18386">
        <v>8</v>
      </c>
      <c r="B18386">
        <v>7759</v>
      </c>
      <c r="C18386">
        <v>2</v>
      </c>
      <c r="D18386">
        <v>85000</v>
      </c>
      <c r="E18386" s="46">
        <v>44746</v>
      </c>
      <c r="F18386">
        <v>-93.51</v>
      </c>
      <c r="I18386" t="str">
        <f>INDEX(LedgerMapping[[#All],[Level 3]],MATCH(Actuals[[#This Row],[Sub Ledger]],LedgerMapping[[#All],[Sub Ledger]],0))</f>
        <v>Ammortisation</v>
      </c>
      <c r="J18386" s="22">
        <f>YEAR(Actuals[[#This Row],[Date]])</f>
        <v>2022</v>
      </c>
      <c r="K18386" s="22">
        <f>MONTH(Actuals[[#This Row],[Date]])</f>
        <v>7</v>
      </c>
      <c r="L18386" s="12"/>
    </row>
    <row r="18387" spans="1:12" x14ac:dyDescent="0.3">
      <c r="A18387">
        <v>8</v>
      </c>
      <c r="B18387">
        <v>8882</v>
      </c>
      <c r="C18387">
        <v>2</v>
      </c>
      <c r="D18387">
        <v>85000</v>
      </c>
      <c r="E18387" s="46">
        <v>44777</v>
      </c>
      <c r="F18387">
        <v>-108.66</v>
      </c>
      <c r="I18387" t="str">
        <f>INDEX(LedgerMapping[[#All],[Level 3]],MATCH(Actuals[[#This Row],[Sub Ledger]],LedgerMapping[[#All],[Sub Ledger]],0))</f>
        <v>Ammortisation</v>
      </c>
      <c r="J18387" s="22">
        <f>YEAR(Actuals[[#This Row],[Date]])</f>
        <v>2022</v>
      </c>
      <c r="K18387" s="22">
        <f>MONTH(Actuals[[#This Row],[Date]])</f>
        <v>8</v>
      </c>
      <c r="L18387" s="12"/>
    </row>
    <row r="18388" spans="1:12" x14ac:dyDescent="0.3">
      <c r="A18388">
        <v>8</v>
      </c>
      <c r="B18388">
        <v>9997</v>
      </c>
      <c r="C18388">
        <v>2</v>
      </c>
      <c r="D18388">
        <v>85000</v>
      </c>
      <c r="E18388" s="46">
        <v>44805</v>
      </c>
      <c r="F18388">
        <v>-157.13999999999999</v>
      </c>
      <c r="I18388" t="str">
        <f>INDEX(LedgerMapping[[#All],[Level 3]],MATCH(Actuals[[#This Row],[Sub Ledger]],LedgerMapping[[#All],[Sub Ledger]],0))</f>
        <v>Ammortisation</v>
      </c>
      <c r="J18388" s="22">
        <f>YEAR(Actuals[[#This Row],[Date]])</f>
        <v>2022</v>
      </c>
      <c r="K18388" s="22">
        <f>MONTH(Actuals[[#This Row],[Date]])</f>
        <v>9</v>
      </c>
      <c r="L18388" s="12"/>
    </row>
    <row r="18389" spans="1:12" x14ac:dyDescent="0.3">
      <c r="A18389">
        <v>8</v>
      </c>
      <c r="B18389">
        <v>11115</v>
      </c>
      <c r="C18389">
        <v>2</v>
      </c>
      <c r="D18389">
        <v>85000</v>
      </c>
      <c r="E18389" s="46">
        <v>44836</v>
      </c>
      <c r="F18389">
        <v>-114.72</v>
      </c>
      <c r="I18389" t="str">
        <f>INDEX(LedgerMapping[[#All],[Level 3]],MATCH(Actuals[[#This Row],[Sub Ledger]],LedgerMapping[[#All],[Sub Ledger]],0))</f>
        <v>Ammortisation</v>
      </c>
      <c r="J18389" s="22">
        <f>YEAR(Actuals[[#This Row],[Date]])</f>
        <v>2022</v>
      </c>
      <c r="K18389" s="22">
        <f>MONTH(Actuals[[#This Row],[Date]])</f>
        <v>10</v>
      </c>
      <c r="L18389" s="12"/>
    </row>
    <row r="18390" spans="1:12" x14ac:dyDescent="0.3">
      <c r="A18390">
        <v>8</v>
      </c>
      <c r="B18390">
        <v>12241</v>
      </c>
      <c r="C18390">
        <v>2</v>
      </c>
      <c r="D18390">
        <v>85000</v>
      </c>
      <c r="E18390" s="46">
        <v>44866</v>
      </c>
      <c r="F18390">
        <v>-78.36</v>
      </c>
      <c r="I18390" t="str">
        <f>INDEX(LedgerMapping[[#All],[Level 3]],MATCH(Actuals[[#This Row],[Sub Ledger]],LedgerMapping[[#All],[Sub Ledger]],0))</f>
        <v>Ammortisation</v>
      </c>
      <c r="J18390" s="22">
        <f>YEAR(Actuals[[#This Row],[Date]])</f>
        <v>2022</v>
      </c>
      <c r="K18390" s="22">
        <f>MONTH(Actuals[[#This Row],[Date]])</f>
        <v>11</v>
      </c>
      <c r="L18390" s="12"/>
    </row>
    <row r="18391" spans="1:12" x14ac:dyDescent="0.3">
      <c r="A18391">
        <v>8</v>
      </c>
      <c r="B18391">
        <v>13371</v>
      </c>
      <c r="C18391">
        <v>2</v>
      </c>
      <c r="D18391">
        <v>85000</v>
      </c>
      <c r="E18391" s="46">
        <v>44897</v>
      </c>
      <c r="F18391">
        <v>-117.75</v>
      </c>
      <c r="I18391" t="str">
        <f>INDEX(LedgerMapping[[#All],[Level 3]],MATCH(Actuals[[#This Row],[Sub Ledger]],LedgerMapping[[#All],[Sub Ledger]],0))</f>
        <v>Ammortisation</v>
      </c>
      <c r="J18391" s="22">
        <f>YEAR(Actuals[[#This Row],[Date]])</f>
        <v>2022</v>
      </c>
      <c r="K18391" s="22">
        <f>MONTH(Actuals[[#This Row],[Date]])</f>
        <v>12</v>
      </c>
      <c r="L18391" s="12"/>
    </row>
    <row r="18392" spans="1:12" x14ac:dyDescent="0.3">
      <c r="A18392">
        <v>8</v>
      </c>
      <c r="B18392">
        <v>14143</v>
      </c>
      <c r="C18392">
        <v>2</v>
      </c>
      <c r="D18392">
        <v>85000</v>
      </c>
      <c r="E18392" s="46">
        <v>44927</v>
      </c>
      <c r="F18392">
        <v>-110.17</v>
      </c>
      <c r="I18392" t="str">
        <f>INDEX(LedgerMapping[[#All],[Level 3]],MATCH(Actuals[[#This Row],[Sub Ledger]],LedgerMapping[[#All],[Sub Ledger]],0))</f>
        <v>Ammortisation</v>
      </c>
      <c r="J18392" s="22">
        <f>YEAR(Actuals[[#This Row],[Date]])</f>
        <v>2023</v>
      </c>
      <c r="K18392" s="22">
        <f>MONTH(Actuals[[#This Row],[Date]])</f>
        <v>1</v>
      </c>
      <c r="L18392" s="12"/>
    </row>
    <row r="18393" spans="1:12" x14ac:dyDescent="0.3">
      <c r="A18393">
        <v>8</v>
      </c>
      <c r="B18393">
        <v>15147</v>
      </c>
      <c r="C18393">
        <v>2</v>
      </c>
      <c r="D18393">
        <v>85000</v>
      </c>
      <c r="E18393" s="46">
        <v>44958</v>
      </c>
      <c r="F18393">
        <v>-114.72</v>
      </c>
      <c r="I18393" t="str">
        <f>INDEX(LedgerMapping[[#All],[Level 3]],MATCH(Actuals[[#This Row],[Sub Ledger]],LedgerMapping[[#All],[Sub Ledger]],0))</f>
        <v>Ammortisation</v>
      </c>
      <c r="J18393" s="22">
        <f>YEAR(Actuals[[#This Row],[Date]])</f>
        <v>2023</v>
      </c>
      <c r="K18393" s="22">
        <f>MONTH(Actuals[[#This Row],[Date]])</f>
        <v>2</v>
      </c>
      <c r="L18393" s="12"/>
    </row>
    <row r="18394" spans="1:12" x14ac:dyDescent="0.3">
      <c r="A18394">
        <v>8</v>
      </c>
      <c r="B18394">
        <v>16127</v>
      </c>
      <c r="C18394">
        <v>2</v>
      </c>
      <c r="D18394">
        <v>85000</v>
      </c>
      <c r="E18394" s="46">
        <v>44988</v>
      </c>
      <c r="F18394">
        <v>-125.33</v>
      </c>
      <c r="I18394" t="str">
        <f>INDEX(LedgerMapping[[#All],[Level 3]],MATCH(Actuals[[#This Row],[Sub Ledger]],LedgerMapping[[#All],[Sub Ledger]],0))</f>
        <v>Ammortisation</v>
      </c>
      <c r="J18394" s="22">
        <f>YEAR(Actuals[[#This Row],[Date]])</f>
        <v>2023</v>
      </c>
      <c r="K18394" s="22">
        <f>MONTH(Actuals[[#This Row],[Date]])</f>
        <v>3</v>
      </c>
      <c r="L18394" s="12"/>
    </row>
    <row r="18395" spans="1:12" x14ac:dyDescent="0.3">
      <c r="A18395">
        <v>8</v>
      </c>
      <c r="B18395">
        <v>17159</v>
      </c>
      <c r="C18395">
        <v>2</v>
      </c>
      <c r="D18395">
        <v>85000</v>
      </c>
      <c r="E18395" s="46">
        <v>45018</v>
      </c>
      <c r="F18395">
        <v>-101.08</v>
      </c>
      <c r="I18395" t="str">
        <f>INDEX(LedgerMapping[[#All],[Level 3]],MATCH(Actuals[[#This Row],[Sub Ledger]],LedgerMapping[[#All],[Sub Ledger]],0))</f>
        <v>Ammortisation</v>
      </c>
      <c r="J18395" s="22">
        <f>YEAR(Actuals[[#This Row],[Date]])</f>
        <v>2023</v>
      </c>
      <c r="K18395" s="22">
        <f>MONTH(Actuals[[#This Row],[Date]])</f>
        <v>4</v>
      </c>
      <c r="L18395" s="12"/>
    </row>
    <row r="18396" spans="1:12" x14ac:dyDescent="0.3">
      <c r="A18396">
        <v>8</v>
      </c>
      <c r="B18396">
        <v>18189</v>
      </c>
      <c r="C18396">
        <v>2</v>
      </c>
      <c r="D18396">
        <v>85000</v>
      </c>
      <c r="E18396" s="46">
        <v>45049</v>
      </c>
      <c r="F18396">
        <v>-108.66</v>
      </c>
      <c r="I18396" t="str">
        <f>INDEX(LedgerMapping[[#All],[Level 3]],MATCH(Actuals[[#This Row],[Sub Ledger]],LedgerMapping[[#All],[Sub Ledger]],0))</f>
        <v>Ammortisation</v>
      </c>
      <c r="J18396" s="22">
        <f>YEAR(Actuals[[#This Row],[Date]])</f>
        <v>2023</v>
      </c>
      <c r="K18396" s="22">
        <f>MONTH(Actuals[[#This Row],[Date]])</f>
        <v>5</v>
      </c>
      <c r="L18396" s="12"/>
    </row>
    <row r="18397" spans="1:12" x14ac:dyDescent="0.3">
      <c r="A18397">
        <v>8</v>
      </c>
      <c r="B18397">
        <v>19193</v>
      </c>
      <c r="C18397">
        <v>2</v>
      </c>
      <c r="D18397">
        <v>85000</v>
      </c>
      <c r="E18397" s="46">
        <v>45079</v>
      </c>
      <c r="F18397">
        <v>-152.6</v>
      </c>
      <c r="I18397" t="str">
        <f>INDEX(LedgerMapping[[#All],[Level 3]],MATCH(Actuals[[#This Row],[Sub Ledger]],LedgerMapping[[#All],[Sub Ledger]],0))</f>
        <v>Ammortisation</v>
      </c>
      <c r="J18397" s="22">
        <f>YEAR(Actuals[[#This Row],[Date]])</f>
        <v>2023</v>
      </c>
      <c r="K18397" s="22">
        <f>MONTH(Actuals[[#This Row],[Date]])</f>
        <v>6</v>
      </c>
      <c r="L18397" s="12"/>
    </row>
    <row r="18398" spans="1:12" x14ac:dyDescent="0.3">
      <c r="A18398">
        <v>8</v>
      </c>
      <c r="B18398">
        <v>20222</v>
      </c>
      <c r="C18398">
        <v>2</v>
      </c>
      <c r="D18398">
        <v>85000</v>
      </c>
      <c r="E18398" s="46">
        <v>45110</v>
      </c>
      <c r="F18398">
        <v>-141.99</v>
      </c>
      <c r="I18398" t="str">
        <f>INDEX(LedgerMapping[[#All],[Level 3]],MATCH(Actuals[[#This Row],[Sub Ledger]],LedgerMapping[[#All],[Sub Ledger]],0))</f>
        <v>Ammortisation</v>
      </c>
      <c r="J18398" s="22">
        <f>YEAR(Actuals[[#This Row],[Date]])</f>
        <v>2023</v>
      </c>
      <c r="K18398" s="22">
        <f>MONTH(Actuals[[#This Row],[Date]])</f>
        <v>7</v>
      </c>
      <c r="L18398" s="12"/>
    </row>
    <row r="18399" spans="1:12" x14ac:dyDescent="0.3">
      <c r="A18399">
        <v>8</v>
      </c>
      <c r="B18399">
        <v>21249</v>
      </c>
      <c r="C18399">
        <v>2</v>
      </c>
      <c r="D18399">
        <v>85000</v>
      </c>
      <c r="E18399" s="46">
        <v>45141</v>
      </c>
      <c r="F18399">
        <v>-157.13999999999999</v>
      </c>
      <c r="I18399" t="str">
        <f>INDEX(LedgerMapping[[#All],[Level 3]],MATCH(Actuals[[#This Row],[Sub Ledger]],LedgerMapping[[#All],[Sub Ledger]],0))</f>
        <v>Ammortisation</v>
      </c>
      <c r="J18399" s="22">
        <f>YEAR(Actuals[[#This Row],[Date]])</f>
        <v>2023</v>
      </c>
      <c r="K18399" s="22">
        <f>MONTH(Actuals[[#This Row],[Date]])</f>
        <v>8</v>
      </c>
      <c r="L18399" s="12"/>
    </row>
    <row r="18400" spans="1:12" x14ac:dyDescent="0.3">
      <c r="A18400">
        <v>8</v>
      </c>
      <c r="B18400">
        <v>22253</v>
      </c>
      <c r="C18400">
        <v>2</v>
      </c>
      <c r="D18400">
        <v>85000</v>
      </c>
      <c r="E18400" s="46">
        <v>45169</v>
      </c>
      <c r="F18400">
        <v>-119.27</v>
      </c>
      <c r="I18400" t="str">
        <f>INDEX(LedgerMapping[[#All],[Level 3]],MATCH(Actuals[[#This Row],[Sub Ledger]],LedgerMapping[[#All],[Sub Ledger]],0))</f>
        <v>Ammortisation</v>
      </c>
      <c r="J18400" s="22">
        <f>YEAR(Actuals[[#This Row],[Date]])</f>
        <v>2023</v>
      </c>
      <c r="K18400" s="22">
        <f>MONTH(Actuals[[#This Row],[Date]])</f>
        <v>8</v>
      </c>
      <c r="L18400" s="12"/>
    </row>
    <row r="18401" spans="1:12" x14ac:dyDescent="0.3">
      <c r="A18401">
        <v>8</v>
      </c>
      <c r="B18401">
        <v>23230</v>
      </c>
      <c r="C18401">
        <v>2</v>
      </c>
      <c r="D18401">
        <v>85000</v>
      </c>
      <c r="E18401" s="46">
        <v>45200</v>
      </c>
      <c r="F18401">
        <v>-122.3</v>
      </c>
      <c r="I18401" t="str">
        <f>INDEX(LedgerMapping[[#All],[Level 3]],MATCH(Actuals[[#This Row],[Sub Ledger]],LedgerMapping[[#All],[Sub Ledger]],0))</f>
        <v>Ammortisation</v>
      </c>
      <c r="J18401" s="22">
        <f>YEAR(Actuals[[#This Row],[Date]])</f>
        <v>2023</v>
      </c>
      <c r="K18401" s="22">
        <f>MONTH(Actuals[[#This Row],[Date]])</f>
        <v>10</v>
      </c>
      <c r="L18401" s="12"/>
    </row>
    <row r="18402" spans="1:12" x14ac:dyDescent="0.3">
      <c r="A18402">
        <v>8</v>
      </c>
      <c r="B18402">
        <v>24233</v>
      </c>
      <c r="C18402">
        <v>2</v>
      </c>
      <c r="D18402">
        <v>85000</v>
      </c>
      <c r="E18402" s="46">
        <v>45230</v>
      </c>
      <c r="F18402">
        <v>-135.93</v>
      </c>
      <c r="I18402" t="str">
        <f>INDEX(LedgerMapping[[#All],[Level 3]],MATCH(Actuals[[#This Row],[Sub Ledger]],LedgerMapping[[#All],[Sub Ledger]],0))</f>
        <v>Ammortisation</v>
      </c>
      <c r="J18402" s="22">
        <f>YEAR(Actuals[[#This Row],[Date]])</f>
        <v>2023</v>
      </c>
      <c r="K18402" s="22">
        <f>MONTH(Actuals[[#This Row],[Date]])</f>
        <v>10</v>
      </c>
      <c r="L18402" s="12"/>
    </row>
    <row r="18403" spans="1:12" x14ac:dyDescent="0.3">
      <c r="A18403">
        <v>8</v>
      </c>
      <c r="B18403">
        <v>25264</v>
      </c>
      <c r="C18403">
        <v>2</v>
      </c>
      <c r="D18403">
        <v>85000</v>
      </c>
      <c r="E18403" s="46">
        <v>45261</v>
      </c>
      <c r="F18403">
        <v>-143.51</v>
      </c>
      <c r="I18403" t="str">
        <f>INDEX(LedgerMapping[[#All],[Level 3]],MATCH(Actuals[[#This Row],[Sub Ledger]],LedgerMapping[[#All],[Sub Ledger]],0))</f>
        <v>Ammortisation</v>
      </c>
      <c r="J18403" s="22">
        <f>YEAR(Actuals[[#This Row],[Date]])</f>
        <v>2023</v>
      </c>
      <c r="K18403" s="22">
        <f>MONTH(Actuals[[#This Row],[Date]])</f>
        <v>12</v>
      </c>
      <c r="L18403" s="12"/>
    </row>
    <row r="18404" spans="1:12" x14ac:dyDescent="0.3">
      <c r="A18404">
        <v>8</v>
      </c>
      <c r="B18404">
        <v>26334</v>
      </c>
      <c r="C18404">
        <v>2</v>
      </c>
      <c r="D18404">
        <v>85000</v>
      </c>
      <c r="E18404" s="46">
        <v>45291</v>
      </c>
      <c r="F18404">
        <v>-185.93</v>
      </c>
      <c r="I18404" t="str">
        <f>INDEX(LedgerMapping[[#All],[Level 3]],MATCH(Actuals[[#This Row],[Sub Ledger]],LedgerMapping[[#All],[Sub Ledger]],0))</f>
        <v>Ammortisation</v>
      </c>
      <c r="J18404" s="22">
        <f>YEAR(Actuals[[#This Row],[Date]])</f>
        <v>2023</v>
      </c>
      <c r="K18404" s="22">
        <f>MONTH(Actuals[[#This Row],[Date]])</f>
        <v>12</v>
      </c>
      <c r="L18404" s="12"/>
    </row>
    <row r="18405" spans="1:12" x14ac:dyDescent="0.3">
      <c r="A18405">
        <v>8</v>
      </c>
      <c r="B18405">
        <v>27459</v>
      </c>
      <c r="C18405">
        <v>2</v>
      </c>
      <c r="D18405">
        <v>85000</v>
      </c>
      <c r="E18405" s="46">
        <v>45322</v>
      </c>
      <c r="F18405">
        <v>-254.12</v>
      </c>
      <c r="I18405" t="str">
        <f>INDEX(LedgerMapping[[#All],[Level 3]],MATCH(Actuals[[#This Row],[Sub Ledger]],LedgerMapping[[#All],[Sub Ledger]],0))</f>
        <v>Ammortisation</v>
      </c>
      <c r="J18405" s="22">
        <f>YEAR(Actuals[[#This Row],[Date]])</f>
        <v>2024</v>
      </c>
      <c r="K18405" s="22">
        <f>MONTH(Actuals[[#This Row],[Date]])</f>
        <v>1</v>
      </c>
      <c r="L18405" s="12"/>
    </row>
    <row r="18406" spans="1:12" x14ac:dyDescent="0.3">
      <c r="A18406">
        <v>8</v>
      </c>
      <c r="B18406">
        <v>28611</v>
      </c>
      <c r="C18406">
        <v>2</v>
      </c>
      <c r="D18406">
        <v>85000</v>
      </c>
      <c r="E18406" s="46">
        <v>45354</v>
      </c>
      <c r="F18406">
        <v>-181.39</v>
      </c>
      <c r="I18406" t="str">
        <f>INDEX(LedgerMapping[[#All],[Level 3]],MATCH(Actuals[[#This Row],[Sub Ledger]],LedgerMapping[[#All],[Sub Ledger]],0))</f>
        <v>Ammortisation</v>
      </c>
      <c r="J18406" s="22">
        <f>YEAR(Actuals[[#This Row],[Date]])</f>
        <v>2024</v>
      </c>
      <c r="K18406" s="22">
        <f>MONTH(Actuals[[#This Row],[Date]])</f>
        <v>3</v>
      </c>
      <c r="L18406" s="12"/>
    </row>
    <row r="18407" spans="1:12" x14ac:dyDescent="0.3">
      <c r="A18407">
        <v>8</v>
      </c>
      <c r="B18407">
        <v>29765</v>
      </c>
      <c r="C18407">
        <v>2</v>
      </c>
      <c r="D18407">
        <v>85000</v>
      </c>
      <c r="E18407" s="46">
        <v>45384</v>
      </c>
      <c r="F18407">
        <v>-170.78</v>
      </c>
      <c r="I18407" t="str">
        <f>INDEX(LedgerMapping[[#All],[Level 3]],MATCH(Actuals[[#This Row],[Sub Ledger]],LedgerMapping[[#All],[Sub Ledger]],0))</f>
        <v>Ammortisation</v>
      </c>
      <c r="J18407" s="22">
        <f>YEAR(Actuals[[#This Row],[Date]])</f>
        <v>2024</v>
      </c>
      <c r="K18407" s="22">
        <f>MONTH(Actuals[[#This Row],[Date]])</f>
        <v>4</v>
      </c>
      <c r="L18407" s="12"/>
    </row>
    <row r="18408" spans="1:12" x14ac:dyDescent="0.3">
      <c r="A18408">
        <v>8</v>
      </c>
      <c r="B18408">
        <v>30891</v>
      </c>
      <c r="C18408">
        <v>2</v>
      </c>
      <c r="D18408">
        <v>85000</v>
      </c>
      <c r="E18408" s="46">
        <v>45415</v>
      </c>
      <c r="F18408">
        <v>-166.24</v>
      </c>
      <c r="I18408" t="str">
        <f>INDEX(LedgerMapping[[#All],[Level 3]],MATCH(Actuals[[#This Row],[Sub Ledger]],LedgerMapping[[#All],[Sub Ledger]],0))</f>
        <v>Ammortisation</v>
      </c>
      <c r="J18408" s="22">
        <f>YEAR(Actuals[[#This Row],[Date]])</f>
        <v>2024</v>
      </c>
      <c r="K18408" s="22">
        <f>MONTH(Actuals[[#This Row],[Date]])</f>
        <v>5</v>
      </c>
      <c r="L18408" s="12"/>
    </row>
    <row r="18409" spans="1:12" x14ac:dyDescent="0.3">
      <c r="A18409">
        <v>8</v>
      </c>
      <c r="B18409">
        <v>32016</v>
      </c>
      <c r="C18409">
        <v>2</v>
      </c>
      <c r="D18409">
        <v>85000</v>
      </c>
      <c r="E18409" s="46">
        <v>45445</v>
      </c>
      <c r="F18409">
        <v>-205.63</v>
      </c>
      <c r="I18409" t="str">
        <f>INDEX(LedgerMapping[[#All],[Level 3]],MATCH(Actuals[[#This Row],[Sub Ledger]],LedgerMapping[[#All],[Sub Ledger]],0))</f>
        <v>Ammortisation</v>
      </c>
      <c r="J18409" s="22">
        <f>YEAR(Actuals[[#This Row],[Date]])</f>
        <v>2024</v>
      </c>
      <c r="K18409" s="22">
        <f>MONTH(Actuals[[#This Row],[Date]])</f>
        <v>6</v>
      </c>
      <c r="L18409" s="12"/>
    </row>
    <row r="18410" spans="1:12" x14ac:dyDescent="0.3">
      <c r="A18410">
        <v>8</v>
      </c>
      <c r="B18410">
        <v>33140</v>
      </c>
      <c r="C18410">
        <v>2</v>
      </c>
      <c r="D18410">
        <v>85000</v>
      </c>
      <c r="E18410" s="46">
        <v>45476</v>
      </c>
      <c r="F18410">
        <v>-167.75</v>
      </c>
      <c r="I18410" t="str">
        <f>INDEX(LedgerMapping[[#All],[Level 3]],MATCH(Actuals[[#This Row],[Sub Ledger]],LedgerMapping[[#All],[Sub Ledger]],0))</f>
        <v>Ammortisation</v>
      </c>
      <c r="J18410" s="22">
        <f>YEAR(Actuals[[#This Row],[Date]])</f>
        <v>2024</v>
      </c>
      <c r="K18410" s="22">
        <f>MONTH(Actuals[[#This Row],[Date]])</f>
        <v>7</v>
      </c>
      <c r="L18410" s="12"/>
    </row>
    <row r="18411" spans="1:12" x14ac:dyDescent="0.3">
      <c r="A18411">
        <v>8</v>
      </c>
      <c r="B18411">
        <v>34264</v>
      </c>
      <c r="C18411">
        <v>2</v>
      </c>
      <c r="D18411">
        <v>85000</v>
      </c>
      <c r="E18411" s="46">
        <v>45507</v>
      </c>
      <c r="F18411">
        <v>-225.33</v>
      </c>
      <c r="I18411" t="str">
        <f>INDEX(LedgerMapping[[#All],[Level 3]],MATCH(Actuals[[#This Row],[Sub Ledger]],LedgerMapping[[#All],[Sub Ledger]],0))</f>
        <v>Ammortisation</v>
      </c>
      <c r="J18411" s="22">
        <f>YEAR(Actuals[[#This Row],[Date]])</f>
        <v>2024</v>
      </c>
      <c r="K18411" s="22">
        <f>MONTH(Actuals[[#This Row],[Date]])</f>
        <v>8</v>
      </c>
      <c r="L18411" s="12"/>
    </row>
    <row r="18412" spans="1:12" x14ac:dyDescent="0.3">
      <c r="A18412">
        <v>8</v>
      </c>
      <c r="B18412">
        <v>35416</v>
      </c>
      <c r="C18412">
        <v>2</v>
      </c>
      <c r="D18412">
        <v>85000</v>
      </c>
      <c r="E18412" s="46">
        <v>45536</v>
      </c>
      <c r="F18412">
        <v>-173.81</v>
      </c>
      <c r="I18412" t="str">
        <f>INDEX(LedgerMapping[[#All],[Level 3]],MATCH(Actuals[[#This Row],[Sub Ledger]],LedgerMapping[[#All],[Sub Ledger]],0))</f>
        <v>Ammortisation</v>
      </c>
      <c r="J18412" s="22">
        <f>YEAR(Actuals[[#This Row],[Date]])</f>
        <v>2024</v>
      </c>
      <c r="K18412" s="22">
        <f>MONTH(Actuals[[#This Row],[Date]])</f>
        <v>9</v>
      </c>
      <c r="L18412" s="12"/>
    </row>
    <row r="18413" spans="1:12" x14ac:dyDescent="0.3">
      <c r="A18413">
        <v>8</v>
      </c>
      <c r="B18413">
        <v>36566</v>
      </c>
      <c r="C18413">
        <v>2</v>
      </c>
      <c r="D18413">
        <v>85000</v>
      </c>
      <c r="E18413" s="46">
        <v>45567</v>
      </c>
      <c r="F18413">
        <v>-173.81</v>
      </c>
      <c r="I18413" t="str">
        <f>INDEX(LedgerMapping[[#All],[Level 3]],MATCH(Actuals[[#This Row],[Sub Ledger]],LedgerMapping[[#All],[Sub Ledger]],0))</f>
        <v>Ammortisation</v>
      </c>
      <c r="J18413" s="22">
        <f>YEAR(Actuals[[#This Row],[Date]])</f>
        <v>2024</v>
      </c>
      <c r="K18413" s="22">
        <f>MONTH(Actuals[[#This Row],[Date]])</f>
        <v>10</v>
      </c>
      <c r="L18413" s="12"/>
    </row>
    <row r="18414" spans="1:12" x14ac:dyDescent="0.3">
      <c r="A18414">
        <v>8</v>
      </c>
      <c r="B18414">
        <v>37715</v>
      </c>
      <c r="C18414">
        <v>2</v>
      </c>
      <c r="D18414">
        <v>85000</v>
      </c>
      <c r="E18414" s="46">
        <v>45597</v>
      </c>
      <c r="F18414">
        <v>-243.51</v>
      </c>
      <c r="I18414" t="str">
        <f>INDEX(LedgerMapping[[#All],[Level 3]],MATCH(Actuals[[#This Row],[Sub Ledger]],LedgerMapping[[#All],[Sub Ledger]],0))</f>
        <v>Ammortisation</v>
      </c>
      <c r="J18414" s="22">
        <f>YEAR(Actuals[[#This Row],[Date]])</f>
        <v>2024</v>
      </c>
      <c r="K18414" s="22">
        <f>MONTH(Actuals[[#This Row],[Date]])</f>
        <v>11</v>
      </c>
      <c r="L18414" s="12"/>
    </row>
    <row r="18415" spans="1:12" x14ac:dyDescent="0.3">
      <c r="A18415">
        <v>8</v>
      </c>
      <c r="B18415">
        <v>38866</v>
      </c>
      <c r="C18415">
        <v>2</v>
      </c>
      <c r="D18415">
        <v>85000</v>
      </c>
      <c r="E18415" s="46">
        <v>45628</v>
      </c>
      <c r="F18415">
        <v>-143.51</v>
      </c>
      <c r="I18415" t="str">
        <f>INDEX(LedgerMapping[[#All],[Level 3]],MATCH(Actuals[[#This Row],[Sub Ledger]],LedgerMapping[[#All],[Sub Ledger]],0))</f>
        <v>Ammortisation</v>
      </c>
      <c r="J18415" s="22">
        <f>YEAR(Actuals[[#This Row],[Date]])</f>
        <v>2024</v>
      </c>
      <c r="K18415" s="22">
        <f>MONTH(Actuals[[#This Row],[Date]])</f>
        <v>12</v>
      </c>
      <c r="L18415" s="12"/>
    </row>
    <row r="18416" spans="1:12" x14ac:dyDescent="0.3">
      <c r="A18416">
        <v>8</v>
      </c>
      <c r="B18416">
        <v>1030</v>
      </c>
      <c r="C18416">
        <v>2</v>
      </c>
      <c r="D18416">
        <v>87000</v>
      </c>
      <c r="E18416" s="46">
        <v>44562</v>
      </c>
      <c r="F18416">
        <v>-546.54999999999995</v>
      </c>
      <c r="I18416" t="str">
        <f>INDEX(LedgerMapping[[#All],[Level 3]],MATCH(Actuals[[#This Row],[Sub Ledger]],LedgerMapping[[#All],[Sub Ledger]],0))</f>
        <v>Administration</v>
      </c>
      <c r="J18416" s="22">
        <f>YEAR(Actuals[[#This Row],[Date]])</f>
        <v>2022</v>
      </c>
      <c r="K18416" s="22">
        <f>MONTH(Actuals[[#This Row],[Date]])</f>
        <v>1</v>
      </c>
      <c r="L18416" s="12"/>
    </row>
    <row r="18417" spans="1:12" x14ac:dyDescent="0.3">
      <c r="A18417">
        <v>8</v>
      </c>
      <c r="B18417">
        <v>2152</v>
      </c>
      <c r="C18417">
        <v>2</v>
      </c>
      <c r="D18417">
        <v>87000</v>
      </c>
      <c r="E18417" s="46">
        <v>44593</v>
      </c>
      <c r="F18417">
        <v>-546.54999999999995</v>
      </c>
      <c r="I18417" t="str">
        <f>INDEX(LedgerMapping[[#All],[Level 3]],MATCH(Actuals[[#This Row],[Sub Ledger]],LedgerMapping[[#All],[Sub Ledger]],0))</f>
        <v>Administration</v>
      </c>
      <c r="J18417" s="22">
        <f>YEAR(Actuals[[#This Row],[Date]])</f>
        <v>2022</v>
      </c>
      <c r="K18417" s="22">
        <f>MONTH(Actuals[[#This Row],[Date]])</f>
        <v>2</v>
      </c>
      <c r="L18417" s="12"/>
    </row>
    <row r="18418" spans="1:12" x14ac:dyDescent="0.3">
      <c r="A18418">
        <v>8</v>
      </c>
      <c r="B18418">
        <v>3270</v>
      </c>
      <c r="C18418">
        <v>2</v>
      </c>
      <c r="D18418">
        <v>87000</v>
      </c>
      <c r="E18418" s="46">
        <v>44624</v>
      </c>
      <c r="F18418">
        <v>-410.18</v>
      </c>
      <c r="I18418" t="str">
        <f>INDEX(LedgerMapping[[#All],[Level 3]],MATCH(Actuals[[#This Row],[Sub Ledger]],LedgerMapping[[#All],[Sub Ledger]],0))</f>
        <v>Administration</v>
      </c>
      <c r="J18418" s="22">
        <f>YEAR(Actuals[[#This Row],[Date]])</f>
        <v>2022</v>
      </c>
      <c r="K18418" s="22">
        <f>MONTH(Actuals[[#This Row],[Date]])</f>
        <v>3</v>
      </c>
      <c r="L18418" s="12"/>
    </row>
    <row r="18419" spans="1:12" x14ac:dyDescent="0.3">
      <c r="A18419">
        <v>8</v>
      </c>
      <c r="B18419">
        <v>4392</v>
      </c>
      <c r="C18419">
        <v>2</v>
      </c>
      <c r="D18419">
        <v>87000</v>
      </c>
      <c r="E18419" s="46">
        <v>44654</v>
      </c>
      <c r="F18419">
        <v>-682.91</v>
      </c>
      <c r="I18419" t="str">
        <f>INDEX(LedgerMapping[[#All],[Level 3]],MATCH(Actuals[[#This Row],[Sub Ledger]],LedgerMapping[[#All],[Sub Ledger]],0))</f>
        <v>Administration</v>
      </c>
      <c r="J18419" s="22">
        <f>YEAR(Actuals[[#This Row],[Date]])</f>
        <v>2022</v>
      </c>
      <c r="K18419" s="22">
        <f>MONTH(Actuals[[#This Row],[Date]])</f>
        <v>4</v>
      </c>
      <c r="L18419" s="12"/>
    </row>
    <row r="18420" spans="1:12" x14ac:dyDescent="0.3">
      <c r="A18420">
        <v>8</v>
      </c>
      <c r="B18420">
        <v>5515</v>
      </c>
      <c r="C18420">
        <v>2</v>
      </c>
      <c r="D18420">
        <v>87000</v>
      </c>
      <c r="E18420" s="46">
        <v>44685</v>
      </c>
      <c r="F18420">
        <v>-682.91</v>
      </c>
      <c r="I18420" t="str">
        <f>INDEX(LedgerMapping[[#All],[Level 3]],MATCH(Actuals[[#This Row],[Sub Ledger]],LedgerMapping[[#All],[Sub Ledger]],0))</f>
        <v>Administration</v>
      </c>
      <c r="J18420" s="22">
        <f>YEAR(Actuals[[#This Row],[Date]])</f>
        <v>2022</v>
      </c>
      <c r="K18420" s="22">
        <f>MONTH(Actuals[[#This Row],[Date]])</f>
        <v>5</v>
      </c>
      <c r="L18420" s="12"/>
    </row>
    <row r="18421" spans="1:12" x14ac:dyDescent="0.3">
      <c r="A18421">
        <v>8</v>
      </c>
      <c r="B18421">
        <v>6641</v>
      </c>
      <c r="C18421">
        <v>2</v>
      </c>
      <c r="D18421">
        <v>87000</v>
      </c>
      <c r="E18421" s="46">
        <v>44715</v>
      </c>
      <c r="F18421">
        <v>-546.54999999999995</v>
      </c>
      <c r="I18421" t="str">
        <f>INDEX(LedgerMapping[[#All],[Level 3]],MATCH(Actuals[[#This Row],[Sub Ledger]],LedgerMapping[[#All],[Sub Ledger]],0))</f>
        <v>Administration</v>
      </c>
      <c r="J18421" s="22">
        <f>YEAR(Actuals[[#This Row],[Date]])</f>
        <v>2022</v>
      </c>
      <c r="K18421" s="22">
        <f>MONTH(Actuals[[#This Row],[Date]])</f>
        <v>6</v>
      </c>
      <c r="L18421" s="12"/>
    </row>
    <row r="18422" spans="1:12" x14ac:dyDescent="0.3">
      <c r="A18422">
        <v>8</v>
      </c>
      <c r="B18422">
        <v>7760</v>
      </c>
      <c r="C18422">
        <v>2</v>
      </c>
      <c r="D18422">
        <v>87000</v>
      </c>
      <c r="E18422" s="46">
        <v>44746</v>
      </c>
      <c r="F18422">
        <v>-410.18</v>
      </c>
      <c r="I18422" t="str">
        <f>INDEX(LedgerMapping[[#All],[Level 3]],MATCH(Actuals[[#This Row],[Sub Ledger]],LedgerMapping[[#All],[Sub Ledger]],0))</f>
        <v>Administration</v>
      </c>
      <c r="J18422" s="22">
        <f>YEAR(Actuals[[#This Row],[Date]])</f>
        <v>2022</v>
      </c>
      <c r="K18422" s="22">
        <f>MONTH(Actuals[[#This Row],[Date]])</f>
        <v>7</v>
      </c>
      <c r="L18422" s="12"/>
    </row>
    <row r="18423" spans="1:12" x14ac:dyDescent="0.3">
      <c r="A18423">
        <v>8</v>
      </c>
      <c r="B18423">
        <v>8884</v>
      </c>
      <c r="C18423">
        <v>2</v>
      </c>
      <c r="D18423">
        <v>87000</v>
      </c>
      <c r="E18423" s="46">
        <v>44777</v>
      </c>
      <c r="F18423">
        <v>-546.54999999999995</v>
      </c>
      <c r="I18423" t="str">
        <f>INDEX(LedgerMapping[[#All],[Level 3]],MATCH(Actuals[[#This Row],[Sub Ledger]],LedgerMapping[[#All],[Sub Ledger]],0))</f>
        <v>Administration</v>
      </c>
      <c r="J18423" s="22">
        <f>YEAR(Actuals[[#This Row],[Date]])</f>
        <v>2022</v>
      </c>
      <c r="K18423" s="22">
        <f>MONTH(Actuals[[#This Row],[Date]])</f>
        <v>8</v>
      </c>
      <c r="L18423" s="12"/>
    </row>
    <row r="18424" spans="1:12" x14ac:dyDescent="0.3">
      <c r="A18424">
        <v>8</v>
      </c>
      <c r="B18424">
        <v>9998</v>
      </c>
      <c r="C18424">
        <v>2</v>
      </c>
      <c r="D18424">
        <v>87000</v>
      </c>
      <c r="E18424" s="46">
        <v>44805</v>
      </c>
      <c r="F18424">
        <v>-682.91</v>
      </c>
      <c r="I18424" t="str">
        <f>INDEX(LedgerMapping[[#All],[Level 3]],MATCH(Actuals[[#This Row],[Sub Ledger]],LedgerMapping[[#All],[Sub Ledger]],0))</f>
        <v>Administration</v>
      </c>
      <c r="J18424" s="22">
        <f>YEAR(Actuals[[#This Row],[Date]])</f>
        <v>2022</v>
      </c>
      <c r="K18424" s="22">
        <f>MONTH(Actuals[[#This Row],[Date]])</f>
        <v>9</v>
      </c>
      <c r="L18424" s="12"/>
    </row>
    <row r="18425" spans="1:12" x14ac:dyDescent="0.3">
      <c r="A18425">
        <v>8</v>
      </c>
      <c r="B18425">
        <v>11116</v>
      </c>
      <c r="C18425">
        <v>2</v>
      </c>
      <c r="D18425">
        <v>87000</v>
      </c>
      <c r="E18425" s="46">
        <v>44836</v>
      </c>
      <c r="F18425">
        <v>-546.54999999999995</v>
      </c>
      <c r="I18425" t="str">
        <f>INDEX(LedgerMapping[[#All],[Level 3]],MATCH(Actuals[[#This Row],[Sub Ledger]],LedgerMapping[[#All],[Sub Ledger]],0))</f>
        <v>Administration</v>
      </c>
      <c r="J18425" s="22">
        <f>YEAR(Actuals[[#This Row],[Date]])</f>
        <v>2022</v>
      </c>
      <c r="K18425" s="22">
        <f>MONTH(Actuals[[#This Row],[Date]])</f>
        <v>10</v>
      </c>
      <c r="L18425" s="12"/>
    </row>
    <row r="18426" spans="1:12" x14ac:dyDescent="0.3">
      <c r="A18426">
        <v>8</v>
      </c>
      <c r="B18426">
        <v>12242</v>
      </c>
      <c r="C18426">
        <v>2</v>
      </c>
      <c r="D18426">
        <v>87000</v>
      </c>
      <c r="E18426" s="46">
        <v>44866</v>
      </c>
      <c r="F18426">
        <v>-410.18</v>
      </c>
      <c r="I18426" t="str">
        <f>INDEX(LedgerMapping[[#All],[Level 3]],MATCH(Actuals[[#This Row],[Sub Ledger]],LedgerMapping[[#All],[Sub Ledger]],0))</f>
        <v>Administration</v>
      </c>
      <c r="J18426" s="22">
        <f>YEAR(Actuals[[#This Row],[Date]])</f>
        <v>2022</v>
      </c>
      <c r="K18426" s="22">
        <f>MONTH(Actuals[[#This Row],[Date]])</f>
        <v>11</v>
      </c>
      <c r="L18426" s="12"/>
    </row>
    <row r="18427" spans="1:12" x14ac:dyDescent="0.3">
      <c r="A18427">
        <v>8</v>
      </c>
      <c r="B18427">
        <v>13372</v>
      </c>
      <c r="C18427">
        <v>2</v>
      </c>
      <c r="D18427">
        <v>87000</v>
      </c>
      <c r="E18427" s="46">
        <v>44897</v>
      </c>
      <c r="F18427">
        <v>-546.54999999999995</v>
      </c>
      <c r="I18427" t="str">
        <f>INDEX(LedgerMapping[[#All],[Level 3]],MATCH(Actuals[[#This Row],[Sub Ledger]],LedgerMapping[[#All],[Sub Ledger]],0))</f>
        <v>Administration</v>
      </c>
      <c r="J18427" s="22">
        <f>YEAR(Actuals[[#This Row],[Date]])</f>
        <v>2022</v>
      </c>
      <c r="K18427" s="22">
        <f>MONTH(Actuals[[#This Row],[Date]])</f>
        <v>12</v>
      </c>
      <c r="L18427" s="12"/>
    </row>
    <row r="18428" spans="1:12" x14ac:dyDescent="0.3">
      <c r="A18428">
        <v>8</v>
      </c>
      <c r="B18428">
        <v>14144</v>
      </c>
      <c r="C18428">
        <v>2</v>
      </c>
      <c r="D18428">
        <v>87000</v>
      </c>
      <c r="E18428" s="46">
        <v>44927</v>
      </c>
      <c r="F18428">
        <v>-546.54999999999995</v>
      </c>
      <c r="I18428" t="str">
        <f>INDEX(LedgerMapping[[#All],[Level 3]],MATCH(Actuals[[#This Row],[Sub Ledger]],LedgerMapping[[#All],[Sub Ledger]],0))</f>
        <v>Administration</v>
      </c>
      <c r="J18428" s="22">
        <f>YEAR(Actuals[[#This Row],[Date]])</f>
        <v>2023</v>
      </c>
      <c r="K18428" s="22">
        <f>MONTH(Actuals[[#This Row],[Date]])</f>
        <v>1</v>
      </c>
      <c r="L18428" s="12"/>
    </row>
    <row r="18429" spans="1:12" x14ac:dyDescent="0.3">
      <c r="A18429">
        <v>8</v>
      </c>
      <c r="B18429">
        <v>15148</v>
      </c>
      <c r="C18429">
        <v>2</v>
      </c>
      <c r="D18429">
        <v>87000</v>
      </c>
      <c r="E18429" s="46">
        <v>44958</v>
      </c>
      <c r="F18429">
        <v>-546.54999999999995</v>
      </c>
      <c r="I18429" t="str">
        <f>INDEX(LedgerMapping[[#All],[Level 3]],MATCH(Actuals[[#This Row],[Sub Ledger]],LedgerMapping[[#All],[Sub Ledger]],0))</f>
        <v>Administration</v>
      </c>
      <c r="J18429" s="22">
        <f>YEAR(Actuals[[#This Row],[Date]])</f>
        <v>2023</v>
      </c>
      <c r="K18429" s="22">
        <f>MONTH(Actuals[[#This Row],[Date]])</f>
        <v>2</v>
      </c>
      <c r="L18429" s="12"/>
    </row>
    <row r="18430" spans="1:12" x14ac:dyDescent="0.3">
      <c r="A18430">
        <v>8</v>
      </c>
      <c r="B18430">
        <v>16128</v>
      </c>
      <c r="C18430">
        <v>2</v>
      </c>
      <c r="D18430">
        <v>87000</v>
      </c>
      <c r="E18430" s="46">
        <v>44988</v>
      </c>
      <c r="F18430">
        <v>-682.91</v>
      </c>
      <c r="I18430" t="str">
        <f>INDEX(LedgerMapping[[#All],[Level 3]],MATCH(Actuals[[#This Row],[Sub Ledger]],LedgerMapping[[#All],[Sub Ledger]],0))</f>
        <v>Administration</v>
      </c>
      <c r="J18430" s="22">
        <f>YEAR(Actuals[[#This Row],[Date]])</f>
        <v>2023</v>
      </c>
      <c r="K18430" s="22">
        <f>MONTH(Actuals[[#This Row],[Date]])</f>
        <v>3</v>
      </c>
      <c r="L18430" s="12"/>
    </row>
    <row r="18431" spans="1:12" x14ac:dyDescent="0.3">
      <c r="A18431">
        <v>8</v>
      </c>
      <c r="B18431">
        <v>17160</v>
      </c>
      <c r="C18431">
        <v>2</v>
      </c>
      <c r="D18431">
        <v>87000</v>
      </c>
      <c r="E18431" s="46">
        <v>45018</v>
      </c>
      <c r="F18431">
        <v>-546.54999999999995</v>
      </c>
      <c r="I18431" t="str">
        <f>INDEX(LedgerMapping[[#All],[Level 3]],MATCH(Actuals[[#This Row],[Sub Ledger]],LedgerMapping[[#All],[Sub Ledger]],0))</f>
        <v>Administration</v>
      </c>
      <c r="J18431" s="22">
        <f>YEAR(Actuals[[#This Row],[Date]])</f>
        <v>2023</v>
      </c>
      <c r="K18431" s="22">
        <f>MONTH(Actuals[[#This Row],[Date]])</f>
        <v>4</v>
      </c>
      <c r="L18431" s="12"/>
    </row>
    <row r="18432" spans="1:12" x14ac:dyDescent="0.3">
      <c r="A18432">
        <v>8</v>
      </c>
      <c r="B18432">
        <v>18190</v>
      </c>
      <c r="C18432">
        <v>2</v>
      </c>
      <c r="D18432">
        <v>87000</v>
      </c>
      <c r="E18432" s="46">
        <v>45049</v>
      </c>
      <c r="F18432">
        <v>-546.54999999999995</v>
      </c>
      <c r="I18432" t="str">
        <f>INDEX(LedgerMapping[[#All],[Level 3]],MATCH(Actuals[[#This Row],[Sub Ledger]],LedgerMapping[[#All],[Sub Ledger]],0))</f>
        <v>Administration</v>
      </c>
      <c r="J18432" s="22">
        <f>YEAR(Actuals[[#This Row],[Date]])</f>
        <v>2023</v>
      </c>
      <c r="K18432" s="22">
        <f>MONTH(Actuals[[#This Row],[Date]])</f>
        <v>5</v>
      </c>
      <c r="L18432" s="12"/>
    </row>
    <row r="18433" spans="1:12" x14ac:dyDescent="0.3">
      <c r="A18433">
        <v>8</v>
      </c>
      <c r="B18433">
        <v>19194</v>
      </c>
      <c r="C18433">
        <v>2</v>
      </c>
      <c r="D18433">
        <v>87000</v>
      </c>
      <c r="E18433" s="46">
        <v>45079</v>
      </c>
      <c r="F18433">
        <v>-819.28</v>
      </c>
      <c r="I18433" t="str">
        <f>INDEX(LedgerMapping[[#All],[Level 3]],MATCH(Actuals[[#This Row],[Sub Ledger]],LedgerMapping[[#All],[Sub Ledger]],0))</f>
        <v>Administration</v>
      </c>
      <c r="J18433" s="22">
        <f>YEAR(Actuals[[#This Row],[Date]])</f>
        <v>2023</v>
      </c>
      <c r="K18433" s="22">
        <f>MONTH(Actuals[[#This Row],[Date]])</f>
        <v>6</v>
      </c>
      <c r="L18433" s="12"/>
    </row>
    <row r="18434" spans="1:12" x14ac:dyDescent="0.3">
      <c r="A18434">
        <v>8</v>
      </c>
      <c r="B18434">
        <v>20223</v>
      </c>
      <c r="C18434">
        <v>2</v>
      </c>
      <c r="D18434">
        <v>87000</v>
      </c>
      <c r="E18434" s="46">
        <v>45110</v>
      </c>
      <c r="F18434">
        <v>-819.28</v>
      </c>
      <c r="I18434" t="str">
        <f>INDEX(LedgerMapping[[#All],[Level 3]],MATCH(Actuals[[#This Row],[Sub Ledger]],LedgerMapping[[#All],[Sub Ledger]],0))</f>
        <v>Administration</v>
      </c>
      <c r="J18434" s="22">
        <f>YEAR(Actuals[[#This Row],[Date]])</f>
        <v>2023</v>
      </c>
      <c r="K18434" s="22">
        <f>MONTH(Actuals[[#This Row],[Date]])</f>
        <v>7</v>
      </c>
      <c r="L18434" s="12"/>
    </row>
    <row r="18435" spans="1:12" x14ac:dyDescent="0.3">
      <c r="A18435">
        <v>8</v>
      </c>
      <c r="B18435">
        <v>21250</v>
      </c>
      <c r="C18435">
        <v>2</v>
      </c>
      <c r="D18435">
        <v>87000</v>
      </c>
      <c r="E18435" s="46">
        <v>45141</v>
      </c>
      <c r="F18435">
        <v>-682.91</v>
      </c>
      <c r="I18435" t="str">
        <f>INDEX(LedgerMapping[[#All],[Level 3]],MATCH(Actuals[[#This Row],[Sub Ledger]],LedgerMapping[[#All],[Sub Ledger]],0))</f>
        <v>Administration</v>
      </c>
      <c r="J18435" s="22">
        <f>YEAR(Actuals[[#This Row],[Date]])</f>
        <v>2023</v>
      </c>
      <c r="K18435" s="22">
        <f>MONTH(Actuals[[#This Row],[Date]])</f>
        <v>8</v>
      </c>
      <c r="L18435" s="12"/>
    </row>
    <row r="18436" spans="1:12" x14ac:dyDescent="0.3">
      <c r="A18436">
        <v>8</v>
      </c>
      <c r="B18436">
        <v>22254</v>
      </c>
      <c r="C18436">
        <v>2</v>
      </c>
      <c r="D18436">
        <v>87000</v>
      </c>
      <c r="E18436" s="46">
        <v>45169</v>
      </c>
      <c r="F18436">
        <v>-682.91</v>
      </c>
      <c r="I18436" t="str">
        <f>INDEX(LedgerMapping[[#All],[Level 3]],MATCH(Actuals[[#This Row],[Sub Ledger]],LedgerMapping[[#All],[Sub Ledger]],0))</f>
        <v>Administration</v>
      </c>
      <c r="J18436" s="22">
        <f>YEAR(Actuals[[#This Row],[Date]])</f>
        <v>2023</v>
      </c>
      <c r="K18436" s="22">
        <f>MONTH(Actuals[[#This Row],[Date]])</f>
        <v>8</v>
      </c>
      <c r="L18436" s="12"/>
    </row>
    <row r="18437" spans="1:12" x14ac:dyDescent="0.3">
      <c r="A18437">
        <v>8</v>
      </c>
      <c r="B18437">
        <v>23231</v>
      </c>
      <c r="C18437">
        <v>2</v>
      </c>
      <c r="D18437">
        <v>87000</v>
      </c>
      <c r="E18437" s="46">
        <v>45200</v>
      </c>
      <c r="F18437">
        <v>-546.54999999999995</v>
      </c>
      <c r="I18437" t="str">
        <f>INDEX(LedgerMapping[[#All],[Level 3]],MATCH(Actuals[[#This Row],[Sub Ledger]],LedgerMapping[[#All],[Sub Ledger]],0))</f>
        <v>Administration</v>
      </c>
      <c r="J18437" s="22">
        <f>YEAR(Actuals[[#This Row],[Date]])</f>
        <v>2023</v>
      </c>
      <c r="K18437" s="22">
        <f>MONTH(Actuals[[#This Row],[Date]])</f>
        <v>10</v>
      </c>
      <c r="L18437" s="12"/>
    </row>
    <row r="18438" spans="1:12" x14ac:dyDescent="0.3">
      <c r="A18438">
        <v>8</v>
      </c>
      <c r="B18438">
        <v>24234</v>
      </c>
      <c r="C18438">
        <v>2</v>
      </c>
      <c r="D18438">
        <v>87000</v>
      </c>
      <c r="E18438" s="46">
        <v>45230</v>
      </c>
      <c r="F18438">
        <v>-682.91</v>
      </c>
      <c r="I18438" t="str">
        <f>INDEX(LedgerMapping[[#All],[Level 3]],MATCH(Actuals[[#This Row],[Sub Ledger]],LedgerMapping[[#All],[Sub Ledger]],0))</f>
        <v>Administration</v>
      </c>
      <c r="J18438" s="22">
        <f>YEAR(Actuals[[#This Row],[Date]])</f>
        <v>2023</v>
      </c>
      <c r="K18438" s="22">
        <f>MONTH(Actuals[[#This Row],[Date]])</f>
        <v>10</v>
      </c>
      <c r="L18438" s="12"/>
    </row>
    <row r="18439" spans="1:12" x14ac:dyDescent="0.3">
      <c r="A18439">
        <v>8</v>
      </c>
      <c r="B18439">
        <v>25265</v>
      </c>
      <c r="C18439">
        <v>2</v>
      </c>
      <c r="D18439">
        <v>87000</v>
      </c>
      <c r="E18439" s="46">
        <v>45261</v>
      </c>
      <c r="F18439">
        <v>-682.91</v>
      </c>
      <c r="I18439" t="str">
        <f>INDEX(LedgerMapping[[#All],[Level 3]],MATCH(Actuals[[#This Row],[Sub Ledger]],LedgerMapping[[#All],[Sub Ledger]],0))</f>
        <v>Administration</v>
      </c>
      <c r="J18439" s="22">
        <f>YEAR(Actuals[[#This Row],[Date]])</f>
        <v>2023</v>
      </c>
      <c r="K18439" s="22">
        <f>MONTH(Actuals[[#This Row],[Date]])</f>
        <v>12</v>
      </c>
      <c r="L18439" s="12"/>
    </row>
    <row r="18440" spans="1:12" x14ac:dyDescent="0.3">
      <c r="A18440">
        <v>8</v>
      </c>
      <c r="B18440">
        <v>26335</v>
      </c>
      <c r="C18440">
        <v>2</v>
      </c>
      <c r="D18440">
        <v>87000</v>
      </c>
      <c r="E18440" s="46">
        <v>45291</v>
      </c>
      <c r="F18440">
        <v>-955.64</v>
      </c>
      <c r="I18440" t="str">
        <f>INDEX(LedgerMapping[[#All],[Level 3]],MATCH(Actuals[[#This Row],[Sub Ledger]],LedgerMapping[[#All],[Sub Ledger]],0))</f>
        <v>Administration</v>
      </c>
      <c r="J18440" s="22">
        <f>YEAR(Actuals[[#This Row],[Date]])</f>
        <v>2023</v>
      </c>
      <c r="K18440" s="22">
        <f>MONTH(Actuals[[#This Row],[Date]])</f>
        <v>12</v>
      </c>
      <c r="L18440" s="12"/>
    </row>
    <row r="18441" spans="1:12" x14ac:dyDescent="0.3">
      <c r="A18441">
        <v>8</v>
      </c>
      <c r="B18441">
        <v>27460</v>
      </c>
      <c r="C18441">
        <v>2</v>
      </c>
      <c r="D18441">
        <v>87000</v>
      </c>
      <c r="E18441" s="46">
        <v>45322</v>
      </c>
      <c r="F18441">
        <v>-1092.01</v>
      </c>
      <c r="I18441" t="str">
        <f>INDEX(LedgerMapping[[#All],[Level 3]],MATCH(Actuals[[#This Row],[Sub Ledger]],LedgerMapping[[#All],[Sub Ledger]],0))</f>
        <v>Administration</v>
      </c>
      <c r="J18441" s="22">
        <f>YEAR(Actuals[[#This Row],[Date]])</f>
        <v>2024</v>
      </c>
      <c r="K18441" s="22">
        <f>MONTH(Actuals[[#This Row],[Date]])</f>
        <v>1</v>
      </c>
      <c r="L18441" s="12"/>
    </row>
    <row r="18442" spans="1:12" x14ac:dyDescent="0.3">
      <c r="A18442">
        <v>8</v>
      </c>
      <c r="B18442">
        <v>28612</v>
      </c>
      <c r="C18442">
        <v>2</v>
      </c>
      <c r="D18442">
        <v>87000</v>
      </c>
      <c r="E18442" s="46">
        <v>45354</v>
      </c>
      <c r="F18442">
        <v>-955.64</v>
      </c>
      <c r="I18442" t="str">
        <f>INDEX(LedgerMapping[[#All],[Level 3]],MATCH(Actuals[[#This Row],[Sub Ledger]],LedgerMapping[[#All],[Sub Ledger]],0))</f>
        <v>Administration</v>
      </c>
      <c r="J18442" s="22">
        <f>YEAR(Actuals[[#This Row],[Date]])</f>
        <v>2024</v>
      </c>
      <c r="K18442" s="22">
        <f>MONTH(Actuals[[#This Row],[Date]])</f>
        <v>3</v>
      </c>
      <c r="L18442" s="12"/>
    </row>
    <row r="18443" spans="1:12" x14ac:dyDescent="0.3">
      <c r="A18443">
        <v>8</v>
      </c>
      <c r="B18443">
        <v>29766</v>
      </c>
      <c r="C18443">
        <v>2</v>
      </c>
      <c r="D18443">
        <v>87000</v>
      </c>
      <c r="E18443" s="46">
        <v>45384</v>
      </c>
      <c r="F18443">
        <v>-955.64</v>
      </c>
      <c r="I18443" t="str">
        <f>INDEX(LedgerMapping[[#All],[Level 3]],MATCH(Actuals[[#This Row],[Sub Ledger]],LedgerMapping[[#All],[Sub Ledger]],0))</f>
        <v>Administration</v>
      </c>
      <c r="J18443" s="22">
        <f>YEAR(Actuals[[#This Row],[Date]])</f>
        <v>2024</v>
      </c>
      <c r="K18443" s="22">
        <f>MONTH(Actuals[[#This Row],[Date]])</f>
        <v>4</v>
      </c>
      <c r="L18443" s="12"/>
    </row>
    <row r="18444" spans="1:12" x14ac:dyDescent="0.3">
      <c r="A18444">
        <v>8</v>
      </c>
      <c r="B18444">
        <v>30892</v>
      </c>
      <c r="C18444">
        <v>2</v>
      </c>
      <c r="D18444">
        <v>87000</v>
      </c>
      <c r="E18444" s="46">
        <v>45415</v>
      </c>
      <c r="F18444">
        <v>-819.28</v>
      </c>
      <c r="I18444" t="str">
        <f>INDEX(LedgerMapping[[#All],[Level 3]],MATCH(Actuals[[#This Row],[Sub Ledger]],LedgerMapping[[#All],[Sub Ledger]],0))</f>
        <v>Administration</v>
      </c>
      <c r="J18444" s="22">
        <f>YEAR(Actuals[[#This Row],[Date]])</f>
        <v>2024</v>
      </c>
      <c r="K18444" s="22">
        <f>MONTH(Actuals[[#This Row],[Date]])</f>
        <v>5</v>
      </c>
      <c r="L18444" s="12"/>
    </row>
    <row r="18445" spans="1:12" x14ac:dyDescent="0.3">
      <c r="A18445">
        <v>8</v>
      </c>
      <c r="B18445">
        <v>32017</v>
      </c>
      <c r="C18445">
        <v>2</v>
      </c>
      <c r="D18445">
        <v>87000</v>
      </c>
      <c r="E18445" s="46">
        <v>45445</v>
      </c>
      <c r="F18445">
        <v>-955.64</v>
      </c>
      <c r="I18445" t="str">
        <f>INDEX(LedgerMapping[[#All],[Level 3]],MATCH(Actuals[[#This Row],[Sub Ledger]],LedgerMapping[[#All],[Sub Ledger]],0))</f>
        <v>Administration</v>
      </c>
      <c r="J18445" s="22">
        <f>YEAR(Actuals[[#This Row],[Date]])</f>
        <v>2024</v>
      </c>
      <c r="K18445" s="22">
        <f>MONTH(Actuals[[#This Row],[Date]])</f>
        <v>6</v>
      </c>
      <c r="L18445" s="12"/>
    </row>
    <row r="18446" spans="1:12" x14ac:dyDescent="0.3">
      <c r="A18446">
        <v>8</v>
      </c>
      <c r="B18446">
        <v>33141</v>
      </c>
      <c r="C18446">
        <v>2</v>
      </c>
      <c r="D18446">
        <v>87000</v>
      </c>
      <c r="E18446" s="46">
        <v>45476</v>
      </c>
      <c r="F18446">
        <v>-955.64</v>
      </c>
      <c r="I18446" t="str">
        <f>INDEX(LedgerMapping[[#All],[Level 3]],MATCH(Actuals[[#This Row],[Sub Ledger]],LedgerMapping[[#All],[Sub Ledger]],0))</f>
        <v>Administration</v>
      </c>
      <c r="J18446" s="22">
        <f>YEAR(Actuals[[#This Row],[Date]])</f>
        <v>2024</v>
      </c>
      <c r="K18446" s="22">
        <f>MONTH(Actuals[[#This Row],[Date]])</f>
        <v>7</v>
      </c>
      <c r="L18446" s="12"/>
    </row>
    <row r="18447" spans="1:12" x14ac:dyDescent="0.3">
      <c r="A18447">
        <v>8</v>
      </c>
      <c r="B18447">
        <v>34265</v>
      </c>
      <c r="C18447">
        <v>2</v>
      </c>
      <c r="D18447">
        <v>87000</v>
      </c>
      <c r="E18447" s="46">
        <v>45507</v>
      </c>
      <c r="F18447">
        <v>-1092.01</v>
      </c>
      <c r="I18447" t="str">
        <f>INDEX(LedgerMapping[[#All],[Level 3]],MATCH(Actuals[[#This Row],[Sub Ledger]],LedgerMapping[[#All],[Sub Ledger]],0))</f>
        <v>Administration</v>
      </c>
      <c r="J18447" s="22">
        <f>YEAR(Actuals[[#This Row],[Date]])</f>
        <v>2024</v>
      </c>
      <c r="K18447" s="22">
        <f>MONTH(Actuals[[#This Row],[Date]])</f>
        <v>8</v>
      </c>
      <c r="L18447" s="12"/>
    </row>
    <row r="18448" spans="1:12" x14ac:dyDescent="0.3">
      <c r="A18448">
        <v>8</v>
      </c>
      <c r="B18448">
        <v>35417</v>
      </c>
      <c r="C18448">
        <v>2</v>
      </c>
      <c r="D18448">
        <v>87000</v>
      </c>
      <c r="E18448" s="46">
        <v>45536</v>
      </c>
      <c r="F18448">
        <v>-955.64</v>
      </c>
      <c r="I18448" t="str">
        <f>INDEX(LedgerMapping[[#All],[Level 3]],MATCH(Actuals[[#This Row],[Sub Ledger]],LedgerMapping[[#All],[Sub Ledger]],0))</f>
        <v>Administration</v>
      </c>
      <c r="J18448" s="22">
        <f>YEAR(Actuals[[#This Row],[Date]])</f>
        <v>2024</v>
      </c>
      <c r="K18448" s="22">
        <f>MONTH(Actuals[[#This Row],[Date]])</f>
        <v>9</v>
      </c>
      <c r="L18448" s="12"/>
    </row>
    <row r="18449" spans="1:12" x14ac:dyDescent="0.3">
      <c r="A18449">
        <v>8</v>
      </c>
      <c r="B18449">
        <v>36567</v>
      </c>
      <c r="C18449">
        <v>2</v>
      </c>
      <c r="D18449">
        <v>87000</v>
      </c>
      <c r="E18449" s="46">
        <v>45567</v>
      </c>
      <c r="F18449">
        <v>-819.28</v>
      </c>
      <c r="I18449" t="str">
        <f>INDEX(LedgerMapping[[#All],[Level 3]],MATCH(Actuals[[#This Row],[Sub Ledger]],LedgerMapping[[#All],[Sub Ledger]],0))</f>
        <v>Administration</v>
      </c>
      <c r="J18449" s="22">
        <f>YEAR(Actuals[[#This Row],[Date]])</f>
        <v>2024</v>
      </c>
      <c r="K18449" s="22">
        <f>MONTH(Actuals[[#This Row],[Date]])</f>
        <v>10</v>
      </c>
      <c r="L18449" s="12"/>
    </row>
    <row r="18450" spans="1:12" x14ac:dyDescent="0.3">
      <c r="A18450">
        <v>8</v>
      </c>
      <c r="B18450">
        <v>37716</v>
      </c>
      <c r="C18450">
        <v>2</v>
      </c>
      <c r="D18450">
        <v>87000</v>
      </c>
      <c r="E18450" s="46">
        <v>45597</v>
      </c>
      <c r="F18450">
        <v>-1092.01</v>
      </c>
      <c r="I18450" t="str">
        <f>INDEX(LedgerMapping[[#All],[Level 3]],MATCH(Actuals[[#This Row],[Sub Ledger]],LedgerMapping[[#All],[Sub Ledger]],0))</f>
        <v>Administration</v>
      </c>
      <c r="J18450" s="22">
        <f>YEAR(Actuals[[#This Row],[Date]])</f>
        <v>2024</v>
      </c>
      <c r="K18450" s="22">
        <f>MONTH(Actuals[[#This Row],[Date]])</f>
        <v>11</v>
      </c>
      <c r="L18450" s="12"/>
    </row>
    <row r="18451" spans="1:12" x14ac:dyDescent="0.3">
      <c r="A18451">
        <v>8</v>
      </c>
      <c r="B18451">
        <v>38867</v>
      </c>
      <c r="C18451">
        <v>2</v>
      </c>
      <c r="D18451">
        <v>87000</v>
      </c>
      <c r="E18451" s="46">
        <v>45628</v>
      </c>
      <c r="F18451">
        <v>-819.28</v>
      </c>
      <c r="I18451" t="str">
        <f>INDEX(LedgerMapping[[#All],[Level 3]],MATCH(Actuals[[#This Row],[Sub Ledger]],LedgerMapping[[#All],[Sub Ledger]],0))</f>
        <v>Administration</v>
      </c>
      <c r="J18451" s="22">
        <f>YEAR(Actuals[[#This Row],[Date]])</f>
        <v>2024</v>
      </c>
      <c r="K18451" s="22">
        <f>MONTH(Actuals[[#This Row],[Date]])</f>
        <v>12</v>
      </c>
      <c r="L18451" s="12"/>
    </row>
    <row r="18452" spans="1:12" x14ac:dyDescent="0.3">
      <c r="A18452">
        <v>8</v>
      </c>
      <c r="B18452">
        <v>1033</v>
      </c>
      <c r="C18452">
        <v>2</v>
      </c>
      <c r="D18452">
        <v>90000</v>
      </c>
      <c r="E18452" s="46">
        <v>44562</v>
      </c>
      <c r="F18452">
        <v>-170.78</v>
      </c>
      <c r="I18452" t="str">
        <f>INDEX(LedgerMapping[[#All],[Level 3]],MATCH(Actuals[[#This Row],[Sub Ledger]],LedgerMapping[[#All],[Sub Ledger]],0))</f>
        <v>Interest</v>
      </c>
      <c r="J18452" s="22">
        <f>YEAR(Actuals[[#This Row],[Date]])</f>
        <v>2022</v>
      </c>
      <c r="K18452" s="22">
        <f>MONTH(Actuals[[#This Row],[Date]])</f>
        <v>1</v>
      </c>
      <c r="L18452" s="12"/>
    </row>
    <row r="18453" spans="1:12" x14ac:dyDescent="0.3">
      <c r="A18453">
        <v>8</v>
      </c>
      <c r="B18453">
        <v>2155</v>
      </c>
      <c r="C18453">
        <v>2</v>
      </c>
      <c r="D18453">
        <v>90000</v>
      </c>
      <c r="E18453" s="46">
        <v>44593</v>
      </c>
      <c r="F18453">
        <v>-202.6</v>
      </c>
      <c r="I18453" t="str">
        <f>INDEX(LedgerMapping[[#All],[Level 3]],MATCH(Actuals[[#This Row],[Sub Ledger]],LedgerMapping[[#All],[Sub Ledger]],0))</f>
        <v>Interest</v>
      </c>
      <c r="J18453" s="22">
        <f>YEAR(Actuals[[#This Row],[Date]])</f>
        <v>2022</v>
      </c>
      <c r="K18453" s="22">
        <f>MONTH(Actuals[[#This Row],[Date]])</f>
        <v>2</v>
      </c>
      <c r="L18453" s="12"/>
    </row>
    <row r="18454" spans="1:12" x14ac:dyDescent="0.3">
      <c r="A18454">
        <v>8</v>
      </c>
      <c r="B18454">
        <v>3273</v>
      </c>
      <c r="C18454">
        <v>2</v>
      </c>
      <c r="D18454">
        <v>90000</v>
      </c>
      <c r="E18454" s="46">
        <v>44624</v>
      </c>
      <c r="F18454">
        <v>-154.11000000000001</v>
      </c>
      <c r="I18454" t="str">
        <f>INDEX(LedgerMapping[[#All],[Level 3]],MATCH(Actuals[[#This Row],[Sub Ledger]],LedgerMapping[[#All],[Sub Ledger]],0))</f>
        <v>Interest</v>
      </c>
      <c r="J18454" s="22">
        <f>YEAR(Actuals[[#This Row],[Date]])</f>
        <v>2022</v>
      </c>
      <c r="K18454" s="22">
        <f>MONTH(Actuals[[#This Row],[Date]])</f>
        <v>3</v>
      </c>
      <c r="L18454" s="12"/>
    </row>
    <row r="18455" spans="1:12" x14ac:dyDescent="0.3">
      <c r="A18455">
        <v>8</v>
      </c>
      <c r="B18455">
        <v>4395</v>
      </c>
      <c r="C18455">
        <v>2</v>
      </c>
      <c r="D18455">
        <v>90000</v>
      </c>
      <c r="E18455" s="46">
        <v>44654</v>
      </c>
      <c r="F18455">
        <v>-234.42</v>
      </c>
      <c r="I18455" t="str">
        <f>INDEX(LedgerMapping[[#All],[Level 3]],MATCH(Actuals[[#This Row],[Sub Ledger]],LedgerMapping[[#All],[Sub Ledger]],0))</f>
        <v>Interest</v>
      </c>
      <c r="J18455" s="22">
        <f>YEAR(Actuals[[#This Row],[Date]])</f>
        <v>2022</v>
      </c>
      <c r="K18455" s="22">
        <f>MONTH(Actuals[[#This Row],[Date]])</f>
        <v>4</v>
      </c>
      <c r="L18455" s="12"/>
    </row>
    <row r="18456" spans="1:12" x14ac:dyDescent="0.3">
      <c r="A18456">
        <v>8</v>
      </c>
      <c r="B18456">
        <v>5517</v>
      </c>
      <c r="C18456">
        <v>2</v>
      </c>
      <c r="D18456">
        <v>90000</v>
      </c>
      <c r="E18456" s="46">
        <v>44685</v>
      </c>
      <c r="F18456">
        <v>-202.6</v>
      </c>
      <c r="I18456" t="str">
        <f>INDEX(LedgerMapping[[#All],[Level 3]],MATCH(Actuals[[#This Row],[Sub Ledger]],LedgerMapping[[#All],[Sub Ledger]],0))</f>
        <v>Interest</v>
      </c>
      <c r="J18456" s="22">
        <f>YEAR(Actuals[[#This Row],[Date]])</f>
        <v>2022</v>
      </c>
      <c r="K18456" s="22">
        <f>MONTH(Actuals[[#This Row],[Date]])</f>
        <v>5</v>
      </c>
      <c r="L18456" s="12"/>
    </row>
    <row r="18457" spans="1:12" x14ac:dyDescent="0.3">
      <c r="A18457">
        <v>8</v>
      </c>
      <c r="B18457">
        <v>6643</v>
      </c>
      <c r="C18457">
        <v>2</v>
      </c>
      <c r="D18457">
        <v>90000</v>
      </c>
      <c r="E18457" s="46">
        <v>44715</v>
      </c>
      <c r="F18457">
        <v>-176.84</v>
      </c>
      <c r="I18457" t="str">
        <f>INDEX(LedgerMapping[[#All],[Level 3]],MATCH(Actuals[[#This Row],[Sub Ledger]],LedgerMapping[[#All],[Sub Ledger]],0))</f>
        <v>Interest</v>
      </c>
      <c r="J18457" s="22">
        <f>YEAR(Actuals[[#This Row],[Date]])</f>
        <v>2022</v>
      </c>
      <c r="K18457" s="22">
        <f>MONTH(Actuals[[#This Row],[Date]])</f>
        <v>6</v>
      </c>
      <c r="L18457" s="12"/>
    </row>
    <row r="18458" spans="1:12" x14ac:dyDescent="0.3">
      <c r="A18458">
        <v>8</v>
      </c>
      <c r="B18458">
        <v>7763</v>
      </c>
      <c r="C18458">
        <v>2</v>
      </c>
      <c r="D18458">
        <v>90000</v>
      </c>
      <c r="E18458" s="46">
        <v>44746</v>
      </c>
      <c r="F18458">
        <v>-155.63</v>
      </c>
      <c r="I18458" t="str">
        <f>INDEX(LedgerMapping[[#All],[Level 3]],MATCH(Actuals[[#This Row],[Sub Ledger]],LedgerMapping[[#All],[Sub Ledger]],0))</f>
        <v>Interest</v>
      </c>
      <c r="J18458" s="22">
        <f>YEAR(Actuals[[#This Row],[Date]])</f>
        <v>2022</v>
      </c>
      <c r="K18458" s="22">
        <f>MONTH(Actuals[[#This Row],[Date]])</f>
        <v>7</v>
      </c>
      <c r="L18458" s="12"/>
    </row>
    <row r="18459" spans="1:12" x14ac:dyDescent="0.3">
      <c r="A18459">
        <v>8</v>
      </c>
      <c r="B18459">
        <v>8887</v>
      </c>
      <c r="C18459">
        <v>2</v>
      </c>
      <c r="D18459">
        <v>90000</v>
      </c>
      <c r="E18459" s="46">
        <v>44777</v>
      </c>
      <c r="F18459">
        <v>-176.84</v>
      </c>
      <c r="I18459" t="str">
        <f>INDEX(LedgerMapping[[#All],[Level 3]],MATCH(Actuals[[#This Row],[Sub Ledger]],LedgerMapping[[#All],[Sub Ledger]],0))</f>
        <v>Interest</v>
      </c>
      <c r="J18459" s="22">
        <f>YEAR(Actuals[[#This Row],[Date]])</f>
        <v>2022</v>
      </c>
      <c r="K18459" s="22">
        <f>MONTH(Actuals[[#This Row],[Date]])</f>
        <v>8</v>
      </c>
      <c r="L18459" s="12"/>
    </row>
    <row r="18460" spans="1:12" x14ac:dyDescent="0.3">
      <c r="A18460">
        <v>8</v>
      </c>
      <c r="B18460">
        <v>10001</v>
      </c>
      <c r="C18460">
        <v>2</v>
      </c>
      <c r="D18460">
        <v>90000</v>
      </c>
      <c r="E18460" s="46">
        <v>44805</v>
      </c>
      <c r="F18460">
        <v>-269.27</v>
      </c>
      <c r="I18460" t="str">
        <f>INDEX(LedgerMapping[[#All],[Level 3]],MATCH(Actuals[[#This Row],[Sub Ledger]],LedgerMapping[[#All],[Sub Ledger]],0))</f>
        <v>Interest</v>
      </c>
      <c r="J18460" s="22">
        <f>YEAR(Actuals[[#This Row],[Date]])</f>
        <v>2022</v>
      </c>
      <c r="K18460" s="22">
        <f>MONTH(Actuals[[#This Row],[Date]])</f>
        <v>9</v>
      </c>
      <c r="L18460" s="12"/>
    </row>
    <row r="18461" spans="1:12" x14ac:dyDescent="0.3">
      <c r="A18461">
        <v>8</v>
      </c>
      <c r="B18461">
        <v>11119</v>
      </c>
      <c r="C18461">
        <v>2</v>
      </c>
      <c r="D18461">
        <v>90000</v>
      </c>
      <c r="E18461" s="46">
        <v>44836</v>
      </c>
      <c r="F18461">
        <v>-191.99</v>
      </c>
      <c r="I18461" t="str">
        <f>INDEX(LedgerMapping[[#All],[Level 3]],MATCH(Actuals[[#This Row],[Sub Ledger]],LedgerMapping[[#All],[Sub Ledger]],0))</f>
        <v>Interest</v>
      </c>
      <c r="J18461" s="22">
        <f>YEAR(Actuals[[#This Row],[Date]])</f>
        <v>2022</v>
      </c>
      <c r="K18461" s="22">
        <f>MONTH(Actuals[[#This Row],[Date]])</f>
        <v>10</v>
      </c>
      <c r="L18461" s="12"/>
    </row>
    <row r="18462" spans="1:12" x14ac:dyDescent="0.3">
      <c r="A18462">
        <v>8</v>
      </c>
      <c r="B18462">
        <v>12245</v>
      </c>
      <c r="C18462">
        <v>2</v>
      </c>
      <c r="D18462">
        <v>90000</v>
      </c>
      <c r="E18462" s="46">
        <v>44866</v>
      </c>
      <c r="F18462">
        <v>-125.33</v>
      </c>
      <c r="I18462" t="str">
        <f>INDEX(LedgerMapping[[#All],[Level 3]],MATCH(Actuals[[#This Row],[Sub Ledger]],LedgerMapping[[#All],[Sub Ledger]],0))</f>
        <v>Interest</v>
      </c>
      <c r="J18462" s="22">
        <f>YEAR(Actuals[[#This Row],[Date]])</f>
        <v>2022</v>
      </c>
      <c r="K18462" s="22">
        <f>MONTH(Actuals[[#This Row],[Date]])</f>
        <v>11</v>
      </c>
      <c r="L18462" s="12"/>
    </row>
    <row r="18463" spans="1:12" x14ac:dyDescent="0.3">
      <c r="A18463">
        <v>8</v>
      </c>
      <c r="B18463">
        <v>13375</v>
      </c>
      <c r="C18463">
        <v>2</v>
      </c>
      <c r="D18463">
        <v>90000</v>
      </c>
      <c r="E18463" s="46">
        <v>44897</v>
      </c>
      <c r="F18463">
        <v>-193.51</v>
      </c>
      <c r="I18463" t="str">
        <f>INDEX(LedgerMapping[[#All],[Level 3]],MATCH(Actuals[[#This Row],[Sub Ledger]],LedgerMapping[[#All],[Sub Ledger]],0))</f>
        <v>Interest</v>
      </c>
      <c r="J18463" s="22">
        <f>YEAR(Actuals[[#This Row],[Date]])</f>
        <v>2022</v>
      </c>
      <c r="K18463" s="22">
        <f>MONTH(Actuals[[#This Row],[Date]])</f>
        <v>12</v>
      </c>
      <c r="L18463" s="12"/>
    </row>
    <row r="18464" spans="1:12" x14ac:dyDescent="0.3">
      <c r="A18464">
        <v>8</v>
      </c>
      <c r="B18464">
        <v>14146</v>
      </c>
      <c r="C18464">
        <v>2</v>
      </c>
      <c r="D18464">
        <v>90000</v>
      </c>
      <c r="E18464" s="46">
        <v>44927</v>
      </c>
      <c r="F18464">
        <v>-176.84</v>
      </c>
      <c r="I18464" t="str">
        <f>INDEX(LedgerMapping[[#All],[Level 3]],MATCH(Actuals[[#This Row],[Sub Ledger]],LedgerMapping[[#All],[Sub Ledger]],0))</f>
        <v>Interest</v>
      </c>
      <c r="J18464" s="22">
        <f>YEAR(Actuals[[#This Row],[Date]])</f>
        <v>2023</v>
      </c>
      <c r="K18464" s="22">
        <f>MONTH(Actuals[[#This Row],[Date]])</f>
        <v>1</v>
      </c>
      <c r="L18464" s="12"/>
    </row>
    <row r="18465" spans="1:12" x14ac:dyDescent="0.3">
      <c r="A18465">
        <v>8</v>
      </c>
      <c r="B18465">
        <v>15150</v>
      </c>
      <c r="C18465">
        <v>2</v>
      </c>
      <c r="D18465">
        <v>90000</v>
      </c>
      <c r="E18465" s="46">
        <v>44958</v>
      </c>
      <c r="F18465">
        <v>-188.96</v>
      </c>
      <c r="I18465" t="str">
        <f>INDEX(LedgerMapping[[#All],[Level 3]],MATCH(Actuals[[#This Row],[Sub Ledger]],LedgerMapping[[#All],[Sub Ledger]],0))</f>
        <v>Interest</v>
      </c>
      <c r="J18465" s="22">
        <f>YEAR(Actuals[[#This Row],[Date]])</f>
        <v>2023</v>
      </c>
      <c r="K18465" s="22">
        <f>MONTH(Actuals[[#This Row],[Date]])</f>
        <v>2</v>
      </c>
      <c r="L18465" s="12"/>
    </row>
    <row r="18466" spans="1:12" x14ac:dyDescent="0.3">
      <c r="A18466">
        <v>8</v>
      </c>
      <c r="B18466">
        <v>16130</v>
      </c>
      <c r="C18466">
        <v>2</v>
      </c>
      <c r="D18466">
        <v>90000</v>
      </c>
      <c r="E18466" s="46">
        <v>44988</v>
      </c>
      <c r="F18466">
        <v>-198.05</v>
      </c>
      <c r="I18466" t="str">
        <f>INDEX(LedgerMapping[[#All],[Level 3]],MATCH(Actuals[[#This Row],[Sub Ledger]],LedgerMapping[[#All],[Sub Ledger]],0))</f>
        <v>Interest</v>
      </c>
      <c r="J18466" s="22">
        <f>YEAR(Actuals[[#This Row],[Date]])</f>
        <v>2023</v>
      </c>
      <c r="K18466" s="22">
        <f>MONTH(Actuals[[#This Row],[Date]])</f>
        <v>3</v>
      </c>
      <c r="L18466" s="12"/>
    </row>
    <row r="18467" spans="1:12" x14ac:dyDescent="0.3">
      <c r="A18467">
        <v>8</v>
      </c>
      <c r="B18467">
        <v>17162</v>
      </c>
      <c r="C18467">
        <v>2</v>
      </c>
      <c r="D18467">
        <v>90000</v>
      </c>
      <c r="E18467" s="46">
        <v>45018</v>
      </c>
      <c r="F18467">
        <v>-160.18</v>
      </c>
      <c r="I18467" t="str">
        <f>INDEX(LedgerMapping[[#All],[Level 3]],MATCH(Actuals[[#This Row],[Sub Ledger]],LedgerMapping[[#All],[Sub Ledger]],0))</f>
        <v>Interest</v>
      </c>
      <c r="J18467" s="22">
        <f>YEAR(Actuals[[#This Row],[Date]])</f>
        <v>2023</v>
      </c>
      <c r="K18467" s="22">
        <f>MONTH(Actuals[[#This Row],[Date]])</f>
        <v>4</v>
      </c>
      <c r="L18467" s="12"/>
    </row>
    <row r="18468" spans="1:12" x14ac:dyDescent="0.3">
      <c r="A18468">
        <v>8</v>
      </c>
      <c r="B18468">
        <v>18192</v>
      </c>
      <c r="C18468">
        <v>2</v>
      </c>
      <c r="D18468">
        <v>90000</v>
      </c>
      <c r="E18468" s="46">
        <v>45049</v>
      </c>
      <c r="F18468">
        <v>-176.84</v>
      </c>
      <c r="I18468" t="str">
        <f>INDEX(LedgerMapping[[#All],[Level 3]],MATCH(Actuals[[#This Row],[Sub Ledger]],LedgerMapping[[#All],[Sub Ledger]],0))</f>
        <v>Interest</v>
      </c>
      <c r="J18468" s="22">
        <f>YEAR(Actuals[[#This Row],[Date]])</f>
        <v>2023</v>
      </c>
      <c r="K18468" s="22">
        <f>MONTH(Actuals[[#This Row],[Date]])</f>
        <v>5</v>
      </c>
      <c r="L18468" s="12"/>
    </row>
    <row r="18469" spans="1:12" x14ac:dyDescent="0.3">
      <c r="A18469">
        <v>8</v>
      </c>
      <c r="B18469">
        <v>19196</v>
      </c>
      <c r="C18469">
        <v>2</v>
      </c>
      <c r="D18469">
        <v>90000</v>
      </c>
      <c r="E18469" s="46">
        <v>45079</v>
      </c>
      <c r="F18469">
        <v>-240.48</v>
      </c>
      <c r="I18469" t="str">
        <f>INDEX(LedgerMapping[[#All],[Level 3]],MATCH(Actuals[[#This Row],[Sub Ledger]],LedgerMapping[[#All],[Sub Ledger]],0))</f>
        <v>Interest</v>
      </c>
      <c r="J18469" s="22">
        <f>YEAR(Actuals[[#This Row],[Date]])</f>
        <v>2023</v>
      </c>
      <c r="K18469" s="22">
        <f>MONTH(Actuals[[#This Row],[Date]])</f>
        <v>6</v>
      </c>
      <c r="L18469" s="12"/>
    </row>
    <row r="18470" spans="1:12" x14ac:dyDescent="0.3">
      <c r="A18470">
        <v>8</v>
      </c>
      <c r="B18470">
        <v>20225</v>
      </c>
      <c r="C18470">
        <v>2</v>
      </c>
      <c r="D18470">
        <v>90000</v>
      </c>
      <c r="E18470" s="46">
        <v>45110</v>
      </c>
      <c r="F18470">
        <v>-219.27</v>
      </c>
      <c r="I18470" t="str">
        <f>INDEX(LedgerMapping[[#All],[Level 3]],MATCH(Actuals[[#This Row],[Sub Ledger]],LedgerMapping[[#All],[Sub Ledger]],0))</f>
        <v>Interest</v>
      </c>
      <c r="J18470" s="22">
        <f>YEAR(Actuals[[#This Row],[Date]])</f>
        <v>2023</v>
      </c>
      <c r="K18470" s="22">
        <f>MONTH(Actuals[[#This Row],[Date]])</f>
        <v>7</v>
      </c>
      <c r="L18470" s="12"/>
    </row>
    <row r="18471" spans="1:12" x14ac:dyDescent="0.3">
      <c r="A18471">
        <v>8</v>
      </c>
      <c r="B18471">
        <v>21252</v>
      </c>
      <c r="C18471">
        <v>2</v>
      </c>
      <c r="D18471">
        <v>90000</v>
      </c>
      <c r="E18471" s="46">
        <v>45141</v>
      </c>
      <c r="F18471">
        <v>-264.72000000000003</v>
      </c>
      <c r="I18471" t="str">
        <f>INDEX(LedgerMapping[[#All],[Level 3]],MATCH(Actuals[[#This Row],[Sub Ledger]],LedgerMapping[[#All],[Sub Ledger]],0))</f>
        <v>Interest</v>
      </c>
      <c r="J18471" s="22">
        <f>YEAR(Actuals[[#This Row],[Date]])</f>
        <v>2023</v>
      </c>
      <c r="K18471" s="22">
        <f>MONTH(Actuals[[#This Row],[Date]])</f>
        <v>8</v>
      </c>
      <c r="L18471" s="12"/>
    </row>
    <row r="18472" spans="1:12" x14ac:dyDescent="0.3">
      <c r="A18472">
        <v>8</v>
      </c>
      <c r="B18472">
        <v>22256</v>
      </c>
      <c r="C18472">
        <v>2</v>
      </c>
      <c r="D18472">
        <v>90000</v>
      </c>
      <c r="E18472" s="46">
        <v>45169</v>
      </c>
      <c r="F18472">
        <v>-182.9</v>
      </c>
      <c r="I18472" t="str">
        <f>INDEX(LedgerMapping[[#All],[Level 3]],MATCH(Actuals[[#This Row],[Sub Ledger]],LedgerMapping[[#All],[Sub Ledger]],0))</f>
        <v>Interest</v>
      </c>
      <c r="J18472" s="22">
        <f>YEAR(Actuals[[#This Row],[Date]])</f>
        <v>2023</v>
      </c>
      <c r="K18472" s="22">
        <f>MONTH(Actuals[[#This Row],[Date]])</f>
        <v>8</v>
      </c>
      <c r="L18472" s="12"/>
    </row>
    <row r="18473" spans="1:12" x14ac:dyDescent="0.3">
      <c r="A18473">
        <v>8</v>
      </c>
      <c r="B18473">
        <v>23233</v>
      </c>
      <c r="C18473">
        <v>2</v>
      </c>
      <c r="D18473">
        <v>90000</v>
      </c>
      <c r="E18473" s="46">
        <v>45200</v>
      </c>
      <c r="F18473">
        <v>-204.12</v>
      </c>
      <c r="I18473" t="str">
        <f>INDEX(LedgerMapping[[#All],[Level 3]],MATCH(Actuals[[#This Row],[Sub Ledger]],LedgerMapping[[#All],[Sub Ledger]],0))</f>
        <v>Interest</v>
      </c>
      <c r="J18473" s="22">
        <f>YEAR(Actuals[[#This Row],[Date]])</f>
        <v>2023</v>
      </c>
      <c r="K18473" s="22">
        <f>MONTH(Actuals[[#This Row],[Date]])</f>
        <v>10</v>
      </c>
      <c r="L18473" s="12"/>
    </row>
    <row r="18474" spans="1:12" x14ac:dyDescent="0.3">
      <c r="A18474">
        <v>8</v>
      </c>
      <c r="B18474">
        <v>24236</v>
      </c>
      <c r="C18474">
        <v>2</v>
      </c>
      <c r="D18474">
        <v>90000</v>
      </c>
      <c r="E18474" s="46">
        <v>45230</v>
      </c>
      <c r="F18474">
        <v>-219.27</v>
      </c>
      <c r="I18474" t="str">
        <f>INDEX(LedgerMapping[[#All],[Level 3]],MATCH(Actuals[[#This Row],[Sub Ledger]],LedgerMapping[[#All],[Sub Ledger]],0))</f>
        <v>Interest</v>
      </c>
      <c r="J18474" s="22">
        <f>YEAR(Actuals[[#This Row],[Date]])</f>
        <v>2023</v>
      </c>
      <c r="K18474" s="22">
        <f>MONTH(Actuals[[#This Row],[Date]])</f>
        <v>10</v>
      </c>
      <c r="L18474" s="12"/>
    </row>
    <row r="18475" spans="1:12" x14ac:dyDescent="0.3">
      <c r="A18475">
        <v>8</v>
      </c>
      <c r="B18475">
        <v>25267</v>
      </c>
      <c r="C18475">
        <v>2</v>
      </c>
      <c r="D18475">
        <v>90000</v>
      </c>
      <c r="E18475" s="46">
        <v>45261</v>
      </c>
      <c r="F18475">
        <v>-237.45</v>
      </c>
      <c r="I18475" t="str">
        <f>INDEX(LedgerMapping[[#All],[Level 3]],MATCH(Actuals[[#This Row],[Sub Ledger]],LedgerMapping[[#All],[Sub Ledger]],0))</f>
        <v>Interest</v>
      </c>
      <c r="J18475" s="22">
        <f>YEAR(Actuals[[#This Row],[Date]])</f>
        <v>2023</v>
      </c>
      <c r="K18475" s="22">
        <f>MONTH(Actuals[[#This Row],[Date]])</f>
        <v>12</v>
      </c>
      <c r="L18475" s="12"/>
    </row>
    <row r="18476" spans="1:12" x14ac:dyDescent="0.3">
      <c r="A18476">
        <v>8</v>
      </c>
      <c r="B18476">
        <v>26337</v>
      </c>
      <c r="C18476">
        <v>2</v>
      </c>
      <c r="D18476">
        <v>90000</v>
      </c>
      <c r="E18476" s="46">
        <v>45291</v>
      </c>
      <c r="F18476">
        <v>-296.54000000000002</v>
      </c>
      <c r="I18476" t="str">
        <f>INDEX(LedgerMapping[[#All],[Level 3]],MATCH(Actuals[[#This Row],[Sub Ledger]],LedgerMapping[[#All],[Sub Ledger]],0))</f>
        <v>Interest</v>
      </c>
      <c r="J18476" s="22">
        <f>YEAR(Actuals[[#This Row],[Date]])</f>
        <v>2023</v>
      </c>
      <c r="K18476" s="22">
        <f>MONTH(Actuals[[#This Row],[Date]])</f>
        <v>12</v>
      </c>
      <c r="L18476" s="12"/>
    </row>
    <row r="18477" spans="1:12" x14ac:dyDescent="0.3">
      <c r="A18477">
        <v>8</v>
      </c>
      <c r="B18477">
        <v>27462</v>
      </c>
      <c r="C18477">
        <v>2</v>
      </c>
      <c r="D18477">
        <v>90000</v>
      </c>
      <c r="E18477" s="46">
        <v>45322</v>
      </c>
      <c r="F18477">
        <v>-432.91</v>
      </c>
      <c r="I18477" t="str">
        <f>INDEX(LedgerMapping[[#All],[Level 3]],MATCH(Actuals[[#This Row],[Sub Ledger]],LedgerMapping[[#All],[Sub Ledger]],0))</f>
        <v>Interest</v>
      </c>
      <c r="J18477" s="22">
        <f>YEAR(Actuals[[#This Row],[Date]])</f>
        <v>2024</v>
      </c>
      <c r="K18477" s="22">
        <f>MONTH(Actuals[[#This Row],[Date]])</f>
        <v>1</v>
      </c>
      <c r="L18477" s="12"/>
    </row>
    <row r="18478" spans="1:12" x14ac:dyDescent="0.3">
      <c r="A18478">
        <v>8</v>
      </c>
      <c r="B18478">
        <v>28614</v>
      </c>
      <c r="C18478">
        <v>2</v>
      </c>
      <c r="D18478">
        <v>90000</v>
      </c>
      <c r="E18478" s="46">
        <v>45354</v>
      </c>
      <c r="F18478">
        <v>-290.48</v>
      </c>
      <c r="I18478" t="str">
        <f>INDEX(LedgerMapping[[#All],[Level 3]],MATCH(Actuals[[#This Row],[Sub Ledger]],LedgerMapping[[#All],[Sub Ledger]],0))</f>
        <v>Interest</v>
      </c>
      <c r="J18478" s="22">
        <f>YEAR(Actuals[[#This Row],[Date]])</f>
        <v>2024</v>
      </c>
      <c r="K18478" s="22">
        <f>MONTH(Actuals[[#This Row],[Date]])</f>
        <v>3</v>
      </c>
      <c r="L18478" s="12"/>
    </row>
    <row r="18479" spans="1:12" x14ac:dyDescent="0.3">
      <c r="A18479">
        <v>8</v>
      </c>
      <c r="B18479">
        <v>29768</v>
      </c>
      <c r="C18479">
        <v>2</v>
      </c>
      <c r="D18479">
        <v>90000</v>
      </c>
      <c r="E18479" s="46">
        <v>45384</v>
      </c>
      <c r="F18479">
        <v>-264.72000000000003</v>
      </c>
      <c r="I18479" t="str">
        <f>INDEX(LedgerMapping[[#All],[Level 3]],MATCH(Actuals[[#This Row],[Sub Ledger]],LedgerMapping[[#All],[Sub Ledger]],0))</f>
        <v>Interest</v>
      </c>
      <c r="J18479" s="22">
        <f>YEAR(Actuals[[#This Row],[Date]])</f>
        <v>2024</v>
      </c>
      <c r="K18479" s="22">
        <f>MONTH(Actuals[[#This Row],[Date]])</f>
        <v>4</v>
      </c>
      <c r="L18479" s="12"/>
    </row>
    <row r="18480" spans="1:12" x14ac:dyDescent="0.3">
      <c r="A18480">
        <v>8</v>
      </c>
      <c r="B18480">
        <v>30894</v>
      </c>
      <c r="C18480">
        <v>2</v>
      </c>
      <c r="D18480">
        <v>90000</v>
      </c>
      <c r="E18480" s="46">
        <v>45415</v>
      </c>
      <c r="F18480">
        <v>-270.77999999999997</v>
      </c>
      <c r="I18480" t="str">
        <f>INDEX(LedgerMapping[[#All],[Level 3]],MATCH(Actuals[[#This Row],[Sub Ledger]],LedgerMapping[[#All],[Sub Ledger]],0))</f>
        <v>Interest</v>
      </c>
      <c r="J18480" s="22">
        <f>YEAR(Actuals[[#This Row],[Date]])</f>
        <v>2024</v>
      </c>
      <c r="K18480" s="22">
        <f>MONTH(Actuals[[#This Row],[Date]])</f>
        <v>5</v>
      </c>
      <c r="L18480" s="12"/>
    </row>
    <row r="18481" spans="1:12" x14ac:dyDescent="0.3">
      <c r="A18481">
        <v>8</v>
      </c>
      <c r="B18481">
        <v>32019</v>
      </c>
      <c r="C18481">
        <v>2</v>
      </c>
      <c r="D18481">
        <v>90000</v>
      </c>
      <c r="E18481" s="46">
        <v>45445</v>
      </c>
      <c r="F18481">
        <v>-340.48</v>
      </c>
      <c r="I18481" t="str">
        <f>INDEX(LedgerMapping[[#All],[Level 3]],MATCH(Actuals[[#This Row],[Sub Ledger]],LedgerMapping[[#All],[Sub Ledger]],0))</f>
        <v>Interest</v>
      </c>
      <c r="J18481" s="22">
        <f>YEAR(Actuals[[#This Row],[Date]])</f>
        <v>2024</v>
      </c>
      <c r="K18481" s="22">
        <f>MONTH(Actuals[[#This Row],[Date]])</f>
        <v>6</v>
      </c>
      <c r="L18481" s="12"/>
    </row>
    <row r="18482" spans="1:12" x14ac:dyDescent="0.3">
      <c r="A18482">
        <v>8</v>
      </c>
      <c r="B18482">
        <v>33143</v>
      </c>
      <c r="C18482">
        <v>2</v>
      </c>
      <c r="D18482">
        <v>90000</v>
      </c>
      <c r="E18482" s="46">
        <v>45476</v>
      </c>
      <c r="F18482">
        <v>-258.66000000000003</v>
      </c>
      <c r="I18482" t="str">
        <f>INDEX(LedgerMapping[[#All],[Level 3]],MATCH(Actuals[[#This Row],[Sub Ledger]],LedgerMapping[[#All],[Sub Ledger]],0))</f>
        <v>Interest</v>
      </c>
      <c r="J18482" s="22">
        <f>YEAR(Actuals[[#This Row],[Date]])</f>
        <v>2024</v>
      </c>
      <c r="K18482" s="22">
        <f>MONTH(Actuals[[#This Row],[Date]])</f>
        <v>7</v>
      </c>
      <c r="L18482" s="12"/>
    </row>
    <row r="18483" spans="1:12" x14ac:dyDescent="0.3">
      <c r="A18483">
        <v>8</v>
      </c>
      <c r="B18483">
        <v>34267</v>
      </c>
      <c r="C18483">
        <v>2</v>
      </c>
      <c r="D18483">
        <v>90000</v>
      </c>
      <c r="E18483" s="46">
        <v>45507</v>
      </c>
      <c r="F18483">
        <v>-367.75</v>
      </c>
      <c r="I18483" t="str">
        <f>INDEX(LedgerMapping[[#All],[Level 3]],MATCH(Actuals[[#This Row],[Sub Ledger]],LedgerMapping[[#All],[Sub Ledger]],0))</f>
        <v>Interest</v>
      </c>
      <c r="J18483" s="22">
        <f>YEAR(Actuals[[#This Row],[Date]])</f>
        <v>2024</v>
      </c>
      <c r="K18483" s="22">
        <f>MONTH(Actuals[[#This Row],[Date]])</f>
        <v>8</v>
      </c>
      <c r="L18483" s="12"/>
    </row>
    <row r="18484" spans="1:12" x14ac:dyDescent="0.3">
      <c r="A18484">
        <v>8</v>
      </c>
      <c r="B18484">
        <v>35419</v>
      </c>
      <c r="C18484">
        <v>2</v>
      </c>
      <c r="D18484">
        <v>90000</v>
      </c>
      <c r="E18484" s="46">
        <v>45536</v>
      </c>
      <c r="F18484">
        <v>-273.81</v>
      </c>
      <c r="I18484" t="str">
        <f>INDEX(LedgerMapping[[#All],[Level 3]],MATCH(Actuals[[#This Row],[Sub Ledger]],LedgerMapping[[#All],[Sub Ledger]],0))</f>
        <v>Interest</v>
      </c>
      <c r="J18484" s="22">
        <f>YEAR(Actuals[[#This Row],[Date]])</f>
        <v>2024</v>
      </c>
      <c r="K18484" s="22">
        <f>MONTH(Actuals[[#This Row],[Date]])</f>
        <v>9</v>
      </c>
      <c r="L18484" s="12"/>
    </row>
    <row r="18485" spans="1:12" x14ac:dyDescent="0.3">
      <c r="A18485">
        <v>8</v>
      </c>
      <c r="B18485">
        <v>36569</v>
      </c>
      <c r="C18485">
        <v>2</v>
      </c>
      <c r="D18485">
        <v>90000</v>
      </c>
      <c r="E18485" s="46">
        <v>45567</v>
      </c>
      <c r="F18485">
        <v>-287.45</v>
      </c>
      <c r="I18485" t="str">
        <f>INDEX(LedgerMapping[[#All],[Level 3]],MATCH(Actuals[[#This Row],[Sub Ledger]],LedgerMapping[[#All],[Sub Ledger]],0))</f>
        <v>Interest</v>
      </c>
      <c r="J18485" s="22">
        <f>YEAR(Actuals[[#This Row],[Date]])</f>
        <v>2024</v>
      </c>
      <c r="K18485" s="22">
        <f>MONTH(Actuals[[#This Row],[Date]])</f>
        <v>10</v>
      </c>
      <c r="L18485" s="12"/>
    </row>
    <row r="18486" spans="1:12" x14ac:dyDescent="0.3">
      <c r="A18486">
        <v>8</v>
      </c>
      <c r="B18486">
        <v>37718</v>
      </c>
      <c r="C18486">
        <v>2</v>
      </c>
      <c r="D18486">
        <v>90000</v>
      </c>
      <c r="E18486" s="46">
        <v>45597</v>
      </c>
      <c r="F18486">
        <v>-407.15</v>
      </c>
      <c r="I18486" t="str">
        <f>INDEX(LedgerMapping[[#All],[Level 3]],MATCH(Actuals[[#This Row],[Sub Ledger]],LedgerMapping[[#All],[Sub Ledger]],0))</f>
        <v>Interest</v>
      </c>
      <c r="J18486" s="22">
        <f>YEAR(Actuals[[#This Row],[Date]])</f>
        <v>2024</v>
      </c>
      <c r="K18486" s="22">
        <f>MONTH(Actuals[[#This Row],[Date]])</f>
        <v>11</v>
      </c>
      <c r="L18486" s="12"/>
    </row>
    <row r="18487" spans="1:12" x14ac:dyDescent="0.3">
      <c r="A18487">
        <v>8</v>
      </c>
      <c r="B18487">
        <v>38869</v>
      </c>
      <c r="C18487">
        <v>2</v>
      </c>
      <c r="D18487">
        <v>90000</v>
      </c>
      <c r="E18487" s="46">
        <v>45628</v>
      </c>
      <c r="F18487">
        <v>-223.81</v>
      </c>
      <c r="I18487" t="str">
        <f>INDEX(LedgerMapping[[#All],[Level 3]],MATCH(Actuals[[#This Row],[Sub Ledger]],LedgerMapping[[#All],[Sub Ledger]],0))</f>
        <v>Interest</v>
      </c>
      <c r="J18487" s="22">
        <f>YEAR(Actuals[[#This Row],[Date]])</f>
        <v>2024</v>
      </c>
      <c r="K18487" s="22">
        <f>MONTH(Actuals[[#This Row],[Date]])</f>
        <v>12</v>
      </c>
      <c r="L18487" s="12"/>
    </row>
    <row r="18488" spans="1:12" x14ac:dyDescent="0.3">
      <c r="A18488">
        <v>8</v>
      </c>
      <c r="B18488">
        <v>1036</v>
      </c>
      <c r="C18488">
        <v>2</v>
      </c>
      <c r="D18488">
        <v>94000</v>
      </c>
      <c r="E18488" s="46">
        <v>44562</v>
      </c>
      <c r="F18488">
        <v>-198.05</v>
      </c>
      <c r="I18488" t="str">
        <f>INDEX(LedgerMapping[[#All],[Level 3]],MATCH(Actuals[[#This Row],[Sub Ledger]],LedgerMapping[[#All],[Sub Ledger]],0))</f>
        <v>Tax</v>
      </c>
      <c r="J18488" s="22">
        <f>YEAR(Actuals[[#This Row],[Date]])</f>
        <v>2022</v>
      </c>
      <c r="K18488" s="22">
        <f>MONTH(Actuals[[#This Row],[Date]])</f>
        <v>1</v>
      </c>
      <c r="L18488" s="12"/>
    </row>
    <row r="18489" spans="1:12" x14ac:dyDescent="0.3">
      <c r="A18489">
        <v>8</v>
      </c>
      <c r="B18489">
        <v>2158</v>
      </c>
      <c r="C18489">
        <v>2</v>
      </c>
      <c r="D18489">
        <v>94000</v>
      </c>
      <c r="E18489" s="46">
        <v>44593</v>
      </c>
      <c r="F18489">
        <v>-213.21</v>
      </c>
      <c r="I18489" t="str">
        <f>INDEX(LedgerMapping[[#All],[Level 3]],MATCH(Actuals[[#This Row],[Sub Ledger]],LedgerMapping[[#All],[Sub Ledger]],0))</f>
        <v>Tax</v>
      </c>
      <c r="J18489" s="22">
        <f>YEAR(Actuals[[#This Row],[Date]])</f>
        <v>2022</v>
      </c>
      <c r="K18489" s="22">
        <f>MONTH(Actuals[[#This Row],[Date]])</f>
        <v>2</v>
      </c>
      <c r="L18489" s="12"/>
    </row>
    <row r="18490" spans="1:12" x14ac:dyDescent="0.3">
      <c r="A18490">
        <v>8</v>
      </c>
      <c r="B18490">
        <v>3276</v>
      </c>
      <c r="C18490">
        <v>2</v>
      </c>
      <c r="D18490">
        <v>94000</v>
      </c>
      <c r="E18490" s="46">
        <v>44624</v>
      </c>
      <c r="F18490">
        <v>-160.18</v>
      </c>
      <c r="I18490" t="str">
        <f>INDEX(LedgerMapping[[#All],[Level 3]],MATCH(Actuals[[#This Row],[Sub Ledger]],LedgerMapping[[#All],[Sub Ledger]],0))</f>
        <v>Tax</v>
      </c>
      <c r="J18490" s="22">
        <f>YEAR(Actuals[[#This Row],[Date]])</f>
        <v>2022</v>
      </c>
      <c r="K18490" s="22">
        <f>MONTH(Actuals[[#This Row],[Date]])</f>
        <v>3</v>
      </c>
      <c r="L18490" s="12"/>
    </row>
    <row r="18491" spans="1:12" x14ac:dyDescent="0.3">
      <c r="A18491">
        <v>8</v>
      </c>
      <c r="B18491">
        <v>4398</v>
      </c>
      <c r="C18491">
        <v>2</v>
      </c>
      <c r="D18491">
        <v>94000</v>
      </c>
      <c r="E18491" s="46">
        <v>44654</v>
      </c>
      <c r="F18491">
        <v>-261.69</v>
      </c>
      <c r="I18491" t="str">
        <f>INDEX(LedgerMapping[[#All],[Level 3]],MATCH(Actuals[[#This Row],[Sub Ledger]],LedgerMapping[[#All],[Sub Ledger]],0))</f>
        <v>Tax</v>
      </c>
      <c r="J18491" s="22">
        <f>YEAR(Actuals[[#This Row],[Date]])</f>
        <v>2022</v>
      </c>
      <c r="K18491" s="22">
        <f>MONTH(Actuals[[#This Row],[Date]])</f>
        <v>4</v>
      </c>
      <c r="L18491" s="12"/>
    </row>
    <row r="18492" spans="1:12" x14ac:dyDescent="0.3">
      <c r="A18492">
        <v>8</v>
      </c>
      <c r="B18492">
        <v>5520</v>
      </c>
      <c r="C18492">
        <v>2</v>
      </c>
      <c r="D18492">
        <v>94000</v>
      </c>
      <c r="E18492" s="46">
        <v>44685</v>
      </c>
      <c r="F18492">
        <v>-240.48</v>
      </c>
      <c r="I18492" t="str">
        <f>INDEX(LedgerMapping[[#All],[Level 3]],MATCH(Actuals[[#This Row],[Sub Ledger]],LedgerMapping[[#All],[Sub Ledger]],0))</f>
        <v>Tax</v>
      </c>
      <c r="J18492" s="22">
        <f>YEAR(Actuals[[#This Row],[Date]])</f>
        <v>2022</v>
      </c>
      <c r="K18492" s="22">
        <f>MONTH(Actuals[[#This Row],[Date]])</f>
        <v>5</v>
      </c>
      <c r="L18492" s="12"/>
    </row>
    <row r="18493" spans="1:12" x14ac:dyDescent="0.3">
      <c r="A18493">
        <v>8</v>
      </c>
      <c r="B18493">
        <v>6646</v>
      </c>
      <c r="C18493">
        <v>2</v>
      </c>
      <c r="D18493">
        <v>94000</v>
      </c>
      <c r="E18493" s="46">
        <v>44715</v>
      </c>
      <c r="F18493">
        <v>-198.05</v>
      </c>
      <c r="I18493" t="str">
        <f>INDEX(LedgerMapping[[#All],[Level 3]],MATCH(Actuals[[#This Row],[Sub Ledger]],LedgerMapping[[#All],[Sub Ledger]],0))</f>
        <v>Tax</v>
      </c>
      <c r="J18493" s="22">
        <f>YEAR(Actuals[[#This Row],[Date]])</f>
        <v>2022</v>
      </c>
      <c r="K18493" s="22">
        <f>MONTH(Actuals[[#This Row],[Date]])</f>
        <v>6</v>
      </c>
      <c r="L18493" s="12"/>
    </row>
    <row r="18494" spans="1:12" x14ac:dyDescent="0.3">
      <c r="A18494">
        <v>8</v>
      </c>
      <c r="B18494">
        <v>7766</v>
      </c>
      <c r="C18494">
        <v>2</v>
      </c>
      <c r="D18494">
        <v>94000</v>
      </c>
      <c r="E18494" s="46">
        <v>44746</v>
      </c>
      <c r="F18494">
        <v>-160.18</v>
      </c>
      <c r="I18494" t="str">
        <f>INDEX(LedgerMapping[[#All],[Level 3]],MATCH(Actuals[[#This Row],[Sub Ledger]],LedgerMapping[[#All],[Sub Ledger]],0))</f>
        <v>Tax</v>
      </c>
      <c r="J18494" s="22">
        <f>YEAR(Actuals[[#This Row],[Date]])</f>
        <v>2022</v>
      </c>
      <c r="K18494" s="22">
        <f>MONTH(Actuals[[#This Row],[Date]])</f>
        <v>7</v>
      </c>
      <c r="L18494" s="12"/>
    </row>
    <row r="18495" spans="1:12" x14ac:dyDescent="0.3">
      <c r="A18495">
        <v>8</v>
      </c>
      <c r="B18495">
        <v>8890</v>
      </c>
      <c r="C18495">
        <v>2</v>
      </c>
      <c r="D18495">
        <v>94000</v>
      </c>
      <c r="E18495" s="46">
        <v>44777</v>
      </c>
      <c r="F18495">
        <v>-198.05</v>
      </c>
      <c r="I18495" t="str">
        <f>INDEX(LedgerMapping[[#All],[Level 3]],MATCH(Actuals[[#This Row],[Sub Ledger]],LedgerMapping[[#All],[Sub Ledger]],0))</f>
        <v>Tax</v>
      </c>
      <c r="J18495" s="22">
        <f>YEAR(Actuals[[#This Row],[Date]])</f>
        <v>2022</v>
      </c>
      <c r="K18495" s="22">
        <f>MONTH(Actuals[[#This Row],[Date]])</f>
        <v>8</v>
      </c>
      <c r="L18495" s="12"/>
    </row>
    <row r="18496" spans="1:12" x14ac:dyDescent="0.3">
      <c r="A18496">
        <v>8</v>
      </c>
      <c r="B18496">
        <v>10004</v>
      </c>
      <c r="C18496">
        <v>2</v>
      </c>
      <c r="D18496">
        <v>94000</v>
      </c>
      <c r="E18496" s="46">
        <v>44805</v>
      </c>
      <c r="F18496">
        <v>-276.83999999999997</v>
      </c>
      <c r="I18496" t="str">
        <f>INDEX(LedgerMapping[[#All],[Level 3]],MATCH(Actuals[[#This Row],[Sub Ledger]],LedgerMapping[[#All],[Sub Ledger]],0))</f>
        <v>Tax</v>
      </c>
      <c r="J18496" s="22">
        <f>YEAR(Actuals[[#This Row],[Date]])</f>
        <v>2022</v>
      </c>
      <c r="K18496" s="22">
        <f>MONTH(Actuals[[#This Row],[Date]])</f>
        <v>9</v>
      </c>
      <c r="L18496" s="12"/>
    </row>
    <row r="18497" spans="1:12" x14ac:dyDescent="0.3">
      <c r="A18497">
        <v>8</v>
      </c>
      <c r="B18497">
        <v>11122</v>
      </c>
      <c r="C18497">
        <v>2</v>
      </c>
      <c r="D18497">
        <v>94000</v>
      </c>
      <c r="E18497" s="46">
        <v>44836</v>
      </c>
      <c r="F18497">
        <v>-208.66</v>
      </c>
      <c r="I18497" t="str">
        <f>INDEX(LedgerMapping[[#All],[Level 3]],MATCH(Actuals[[#This Row],[Sub Ledger]],LedgerMapping[[#All],[Sub Ledger]],0))</f>
        <v>Tax</v>
      </c>
      <c r="J18497" s="22">
        <f>YEAR(Actuals[[#This Row],[Date]])</f>
        <v>2022</v>
      </c>
      <c r="K18497" s="22">
        <f>MONTH(Actuals[[#This Row],[Date]])</f>
        <v>10</v>
      </c>
      <c r="L18497" s="12"/>
    </row>
    <row r="18498" spans="1:12" x14ac:dyDescent="0.3">
      <c r="A18498">
        <v>8</v>
      </c>
      <c r="B18498">
        <v>12248</v>
      </c>
      <c r="C18498">
        <v>2</v>
      </c>
      <c r="D18498">
        <v>94000</v>
      </c>
      <c r="E18498" s="46">
        <v>44866</v>
      </c>
      <c r="F18498">
        <v>-145.02000000000001</v>
      </c>
      <c r="I18498" t="str">
        <f>INDEX(LedgerMapping[[#All],[Level 3]],MATCH(Actuals[[#This Row],[Sub Ledger]],LedgerMapping[[#All],[Sub Ledger]],0))</f>
        <v>Tax</v>
      </c>
      <c r="J18498" s="22">
        <f>YEAR(Actuals[[#This Row],[Date]])</f>
        <v>2022</v>
      </c>
      <c r="K18498" s="22">
        <f>MONTH(Actuals[[#This Row],[Date]])</f>
        <v>11</v>
      </c>
      <c r="L18498" s="12"/>
    </row>
    <row r="18499" spans="1:12" x14ac:dyDescent="0.3">
      <c r="A18499">
        <v>8</v>
      </c>
      <c r="B18499">
        <v>13378</v>
      </c>
      <c r="C18499">
        <v>2</v>
      </c>
      <c r="D18499">
        <v>94000</v>
      </c>
      <c r="E18499" s="46">
        <v>44897</v>
      </c>
      <c r="F18499">
        <v>-208.66</v>
      </c>
      <c r="I18499" t="str">
        <f>INDEX(LedgerMapping[[#All],[Level 3]],MATCH(Actuals[[#This Row],[Sub Ledger]],LedgerMapping[[#All],[Sub Ledger]],0))</f>
        <v>Tax</v>
      </c>
      <c r="J18499" s="22">
        <f>YEAR(Actuals[[#This Row],[Date]])</f>
        <v>2022</v>
      </c>
      <c r="K18499" s="22">
        <f>MONTH(Actuals[[#This Row],[Date]])</f>
        <v>12</v>
      </c>
      <c r="L18499" s="12"/>
    </row>
    <row r="18500" spans="1:12" x14ac:dyDescent="0.3">
      <c r="A18500">
        <v>8</v>
      </c>
      <c r="B18500">
        <v>14149</v>
      </c>
      <c r="C18500">
        <v>2</v>
      </c>
      <c r="D18500">
        <v>94000</v>
      </c>
      <c r="E18500" s="46">
        <v>44927</v>
      </c>
      <c r="F18500">
        <v>-198.05</v>
      </c>
      <c r="I18500" t="str">
        <f>INDEX(LedgerMapping[[#All],[Level 3]],MATCH(Actuals[[#This Row],[Sub Ledger]],LedgerMapping[[#All],[Sub Ledger]],0))</f>
        <v>Tax</v>
      </c>
      <c r="J18500" s="22">
        <f>YEAR(Actuals[[#This Row],[Date]])</f>
        <v>2023</v>
      </c>
      <c r="K18500" s="22">
        <f>MONTH(Actuals[[#This Row],[Date]])</f>
        <v>1</v>
      </c>
      <c r="L18500" s="12"/>
    </row>
    <row r="18501" spans="1:12" x14ac:dyDescent="0.3">
      <c r="A18501">
        <v>8</v>
      </c>
      <c r="B18501">
        <v>15153</v>
      </c>
      <c r="C18501">
        <v>2</v>
      </c>
      <c r="D18501">
        <v>94000</v>
      </c>
      <c r="E18501" s="46">
        <v>44958</v>
      </c>
      <c r="F18501">
        <v>-208.66</v>
      </c>
      <c r="I18501" t="str">
        <f>INDEX(LedgerMapping[[#All],[Level 3]],MATCH(Actuals[[#This Row],[Sub Ledger]],LedgerMapping[[#All],[Sub Ledger]],0))</f>
        <v>Tax</v>
      </c>
      <c r="J18501" s="22">
        <f>YEAR(Actuals[[#This Row],[Date]])</f>
        <v>2023</v>
      </c>
      <c r="K18501" s="22">
        <f>MONTH(Actuals[[#This Row],[Date]])</f>
        <v>2</v>
      </c>
      <c r="L18501" s="12"/>
    </row>
    <row r="18502" spans="1:12" x14ac:dyDescent="0.3">
      <c r="A18502">
        <v>8</v>
      </c>
      <c r="B18502">
        <v>16133</v>
      </c>
      <c r="C18502">
        <v>2</v>
      </c>
      <c r="D18502">
        <v>94000</v>
      </c>
      <c r="E18502" s="46">
        <v>44988</v>
      </c>
      <c r="F18502">
        <v>-234.42</v>
      </c>
      <c r="I18502" t="str">
        <f>INDEX(LedgerMapping[[#All],[Level 3]],MATCH(Actuals[[#This Row],[Sub Ledger]],LedgerMapping[[#All],[Sub Ledger]],0))</f>
        <v>Tax</v>
      </c>
      <c r="J18502" s="22">
        <f>YEAR(Actuals[[#This Row],[Date]])</f>
        <v>2023</v>
      </c>
      <c r="K18502" s="22">
        <f>MONTH(Actuals[[#This Row],[Date]])</f>
        <v>3</v>
      </c>
      <c r="L18502" s="12"/>
    </row>
    <row r="18503" spans="1:12" x14ac:dyDescent="0.3">
      <c r="A18503">
        <v>8</v>
      </c>
      <c r="B18503">
        <v>17165</v>
      </c>
      <c r="C18503">
        <v>2</v>
      </c>
      <c r="D18503">
        <v>94000</v>
      </c>
      <c r="E18503" s="46">
        <v>45018</v>
      </c>
      <c r="F18503">
        <v>-191.99</v>
      </c>
      <c r="I18503" t="str">
        <f>INDEX(LedgerMapping[[#All],[Level 3]],MATCH(Actuals[[#This Row],[Sub Ledger]],LedgerMapping[[#All],[Sub Ledger]],0))</f>
        <v>Tax</v>
      </c>
      <c r="J18503" s="22">
        <f>YEAR(Actuals[[#This Row],[Date]])</f>
        <v>2023</v>
      </c>
      <c r="K18503" s="22">
        <f>MONTH(Actuals[[#This Row],[Date]])</f>
        <v>4</v>
      </c>
      <c r="L18503" s="12"/>
    </row>
    <row r="18504" spans="1:12" x14ac:dyDescent="0.3">
      <c r="A18504">
        <v>8</v>
      </c>
      <c r="B18504">
        <v>18195</v>
      </c>
      <c r="C18504">
        <v>2</v>
      </c>
      <c r="D18504">
        <v>94000</v>
      </c>
      <c r="E18504" s="46">
        <v>45049</v>
      </c>
      <c r="F18504">
        <v>-198.05</v>
      </c>
      <c r="I18504" t="str">
        <f>INDEX(LedgerMapping[[#All],[Level 3]],MATCH(Actuals[[#This Row],[Sub Ledger]],LedgerMapping[[#All],[Sub Ledger]],0))</f>
        <v>Tax</v>
      </c>
      <c r="J18504" s="22">
        <f>YEAR(Actuals[[#This Row],[Date]])</f>
        <v>2023</v>
      </c>
      <c r="K18504" s="22">
        <f>MONTH(Actuals[[#This Row],[Date]])</f>
        <v>5</v>
      </c>
      <c r="L18504" s="12"/>
    </row>
    <row r="18505" spans="1:12" x14ac:dyDescent="0.3">
      <c r="A18505">
        <v>8</v>
      </c>
      <c r="B18505">
        <v>19199</v>
      </c>
      <c r="C18505">
        <v>2</v>
      </c>
      <c r="D18505">
        <v>94000</v>
      </c>
      <c r="E18505" s="46">
        <v>45079</v>
      </c>
      <c r="F18505">
        <v>-287.45</v>
      </c>
      <c r="I18505" t="str">
        <f>INDEX(LedgerMapping[[#All],[Level 3]],MATCH(Actuals[[#This Row],[Sub Ledger]],LedgerMapping[[#All],[Sub Ledger]],0))</f>
        <v>Tax</v>
      </c>
      <c r="J18505" s="22">
        <f>YEAR(Actuals[[#This Row],[Date]])</f>
        <v>2023</v>
      </c>
      <c r="K18505" s="22">
        <f>MONTH(Actuals[[#This Row],[Date]])</f>
        <v>6</v>
      </c>
      <c r="L18505" s="12"/>
    </row>
    <row r="18506" spans="1:12" x14ac:dyDescent="0.3">
      <c r="A18506">
        <v>8</v>
      </c>
      <c r="B18506">
        <v>20228</v>
      </c>
      <c r="C18506">
        <v>2</v>
      </c>
      <c r="D18506">
        <v>94000</v>
      </c>
      <c r="E18506" s="46">
        <v>45110</v>
      </c>
      <c r="F18506">
        <v>-272.3</v>
      </c>
      <c r="I18506" t="str">
        <f>INDEX(LedgerMapping[[#All],[Level 3]],MATCH(Actuals[[#This Row],[Sub Ledger]],LedgerMapping[[#All],[Sub Ledger]],0))</f>
        <v>Tax</v>
      </c>
      <c r="J18506" s="22">
        <f>YEAR(Actuals[[#This Row],[Date]])</f>
        <v>2023</v>
      </c>
      <c r="K18506" s="22">
        <f>MONTH(Actuals[[#This Row],[Date]])</f>
        <v>7</v>
      </c>
      <c r="L18506" s="12"/>
    </row>
    <row r="18507" spans="1:12" x14ac:dyDescent="0.3">
      <c r="A18507">
        <v>8</v>
      </c>
      <c r="B18507">
        <v>21255</v>
      </c>
      <c r="C18507">
        <v>2</v>
      </c>
      <c r="D18507">
        <v>94000</v>
      </c>
      <c r="E18507" s="46">
        <v>45141</v>
      </c>
      <c r="F18507">
        <v>-272.3</v>
      </c>
      <c r="I18507" t="str">
        <f>INDEX(LedgerMapping[[#All],[Level 3]],MATCH(Actuals[[#This Row],[Sub Ledger]],LedgerMapping[[#All],[Sub Ledger]],0))</f>
        <v>Tax</v>
      </c>
      <c r="J18507" s="22">
        <f>YEAR(Actuals[[#This Row],[Date]])</f>
        <v>2023</v>
      </c>
      <c r="K18507" s="22">
        <f>MONTH(Actuals[[#This Row],[Date]])</f>
        <v>8</v>
      </c>
      <c r="L18507" s="12"/>
    </row>
    <row r="18508" spans="1:12" x14ac:dyDescent="0.3">
      <c r="A18508">
        <v>8</v>
      </c>
      <c r="B18508">
        <v>22259</v>
      </c>
      <c r="C18508">
        <v>2</v>
      </c>
      <c r="D18508">
        <v>94000</v>
      </c>
      <c r="E18508" s="46">
        <v>45169</v>
      </c>
      <c r="F18508">
        <v>-229.87</v>
      </c>
      <c r="I18508" t="str">
        <f>INDEX(LedgerMapping[[#All],[Level 3]],MATCH(Actuals[[#This Row],[Sub Ledger]],LedgerMapping[[#All],[Sub Ledger]],0))</f>
        <v>Tax</v>
      </c>
      <c r="J18508" s="22">
        <f>YEAR(Actuals[[#This Row],[Date]])</f>
        <v>2023</v>
      </c>
      <c r="K18508" s="22">
        <f>MONTH(Actuals[[#This Row],[Date]])</f>
        <v>8</v>
      </c>
      <c r="L18508" s="12"/>
    </row>
    <row r="18509" spans="1:12" x14ac:dyDescent="0.3">
      <c r="A18509">
        <v>8</v>
      </c>
      <c r="B18509">
        <v>23236</v>
      </c>
      <c r="C18509">
        <v>2</v>
      </c>
      <c r="D18509">
        <v>94000</v>
      </c>
      <c r="E18509" s="46">
        <v>45200</v>
      </c>
      <c r="F18509">
        <v>-213.21</v>
      </c>
      <c r="I18509" t="str">
        <f>INDEX(LedgerMapping[[#All],[Level 3]],MATCH(Actuals[[#This Row],[Sub Ledger]],LedgerMapping[[#All],[Sub Ledger]],0))</f>
        <v>Tax</v>
      </c>
      <c r="J18509" s="22">
        <f>YEAR(Actuals[[#This Row],[Date]])</f>
        <v>2023</v>
      </c>
      <c r="K18509" s="22">
        <f>MONTH(Actuals[[#This Row],[Date]])</f>
        <v>10</v>
      </c>
      <c r="L18509" s="12"/>
    </row>
    <row r="18510" spans="1:12" x14ac:dyDescent="0.3">
      <c r="A18510">
        <v>8</v>
      </c>
      <c r="B18510">
        <v>24239</v>
      </c>
      <c r="C18510">
        <v>2</v>
      </c>
      <c r="D18510">
        <v>94000</v>
      </c>
      <c r="E18510" s="46">
        <v>45230</v>
      </c>
      <c r="F18510">
        <v>-251.09</v>
      </c>
      <c r="I18510" t="str">
        <f>INDEX(LedgerMapping[[#All],[Level 3]],MATCH(Actuals[[#This Row],[Sub Ledger]],LedgerMapping[[#All],[Sub Ledger]],0))</f>
        <v>Tax</v>
      </c>
      <c r="J18510" s="22">
        <f>YEAR(Actuals[[#This Row],[Date]])</f>
        <v>2023</v>
      </c>
      <c r="K18510" s="22">
        <f>MONTH(Actuals[[#This Row],[Date]])</f>
        <v>10</v>
      </c>
      <c r="L18510" s="12"/>
    </row>
    <row r="18511" spans="1:12" x14ac:dyDescent="0.3">
      <c r="A18511">
        <v>8</v>
      </c>
      <c r="B18511">
        <v>25270</v>
      </c>
      <c r="C18511">
        <v>2</v>
      </c>
      <c r="D18511">
        <v>94000</v>
      </c>
      <c r="E18511" s="46">
        <v>45261</v>
      </c>
      <c r="F18511">
        <v>-261.69</v>
      </c>
      <c r="I18511" t="str">
        <f>INDEX(LedgerMapping[[#All],[Level 3]],MATCH(Actuals[[#This Row],[Sub Ledger]],LedgerMapping[[#All],[Sub Ledger]],0))</f>
        <v>Tax</v>
      </c>
      <c r="J18511" s="22">
        <f>YEAR(Actuals[[#This Row],[Date]])</f>
        <v>2023</v>
      </c>
      <c r="K18511" s="22">
        <f>MONTH(Actuals[[#This Row],[Date]])</f>
        <v>12</v>
      </c>
      <c r="L18511" s="12"/>
    </row>
    <row r="18512" spans="1:12" x14ac:dyDescent="0.3">
      <c r="A18512">
        <v>8</v>
      </c>
      <c r="B18512">
        <v>26340</v>
      </c>
      <c r="C18512">
        <v>2</v>
      </c>
      <c r="D18512">
        <v>94000</v>
      </c>
      <c r="E18512" s="46">
        <v>45291</v>
      </c>
      <c r="F18512">
        <v>-340.48</v>
      </c>
      <c r="I18512" t="str">
        <f>INDEX(LedgerMapping[[#All],[Level 3]],MATCH(Actuals[[#This Row],[Sub Ledger]],LedgerMapping[[#All],[Sub Ledger]],0))</f>
        <v>Tax</v>
      </c>
      <c r="J18512" s="22">
        <f>YEAR(Actuals[[#This Row],[Date]])</f>
        <v>2023</v>
      </c>
      <c r="K18512" s="22">
        <f>MONTH(Actuals[[#This Row],[Date]])</f>
        <v>12</v>
      </c>
      <c r="L18512" s="12"/>
    </row>
    <row r="18513" spans="1:12" x14ac:dyDescent="0.3">
      <c r="A18513">
        <v>8</v>
      </c>
      <c r="B18513">
        <v>27465</v>
      </c>
      <c r="C18513">
        <v>2</v>
      </c>
      <c r="D18513">
        <v>94000</v>
      </c>
      <c r="E18513" s="46">
        <v>45322</v>
      </c>
      <c r="F18513">
        <v>-304.12</v>
      </c>
      <c r="I18513" t="str">
        <f>INDEX(LedgerMapping[[#All],[Level 3]],MATCH(Actuals[[#This Row],[Sub Ledger]],LedgerMapping[[#All],[Sub Ledger]],0))</f>
        <v>Tax</v>
      </c>
      <c r="J18513" s="22">
        <f>YEAR(Actuals[[#This Row],[Date]])</f>
        <v>2024</v>
      </c>
      <c r="K18513" s="22">
        <f>MONTH(Actuals[[#This Row],[Date]])</f>
        <v>1</v>
      </c>
      <c r="L18513" s="12"/>
    </row>
    <row r="18514" spans="1:12" x14ac:dyDescent="0.3">
      <c r="A18514">
        <v>8</v>
      </c>
      <c r="B18514">
        <v>28617</v>
      </c>
      <c r="C18514">
        <v>2</v>
      </c>
      <c r="D18514">
        <v>94000</v>
      </c>
      <c r="E18514" s="46">
        <v>45354</v>
      </c>
      <c r="F18514">
        <v>-229.87</v>
      </c>
      <c r="I18514" t="str">
        <f>INDEX(LedgerMapping[[#All],[Level 3]],MATCH(Actuals[[#This Row],[Sub Ledger]],LedgerMapping[[#All],[Sub Ledger]],0))</f>
        <v>Tax</v>
      </c>
      <c r="J18514" s="22">
        <f>YEAR(Actuals[[#This Row],[Date]])</f>
        <v>2024</v>
      </c>
      <c r="K18514" s="22">
        <f>MONTH(Actuals[[#This Row],[Date]])</f>
        <v>3</v>
      </c>
      <c r="L18514" s="12"/>
    </row>
    <row r="18515" spans="1:12" x14ac:dyDescent="0.3">
      <c r="A18515">
        <v>8</v>
      </c>
      <c r="B18515">
        <v>29771</v>
      </c>
      <c r="C18515">
        <v>2</v>
      </c>
      <c r="D18515">
        <v>94000</v>
      </c>
      <c r="E18515" s="46">
        <v>45384</v>
      </c>
      <c r="F18515">
        <v>-219.27</v>
      </c>
      <c r="I18515" t="str">
        <f>INDEX(LedgerMapping[[#All],[Level 3]],MATCH(Actuals[[#This Row],[Sub Ledger]],LedgerMapping[[#All],[Sub Ledger]],0))</f>
        <v>Tax</v>
      </c>
      <c r="J18515" s="22">
        <f>YEAR(Actuals[[#This Row],[Date]])</f>
        <v>2024</v>
      </c>
      <c r="K18515" s="22">
        <f>MONTH(Actuals[[#This Row],[Date]])</f>
        <v>4</v>
      </c>
      <c r="L18515" s="12"/>
    </row>
    <row r="18516" spans="1:12" x14ac:dyDescent="0.3">
      <c r="A18516">
        <v>8</v>
      </c>
      <c r="B18516">
        <v>30897</v>
      </c>
      <c r="C18516">
        <v>2</v>
      </c>
      <c r="D18516">
        <v>94000</v>
      </c>
      <c r="E18516" s="46">
        <v>45415</v>
      </c>
      <c r="F18516">
        <v>-207.15</v>
      </c>
      <c r="I18516" t="str">
        <f>INDEX(LedgerMapping[[#All],[Level 3]],MATCH(Actuals[[#This Row],[Sub Ledger]],LedgerMapping[[#All],[Sub Ledger]],0))</f>
        <v>Tax</v>
      </c>
      <c r="J18516" s="22">
        <f>YEAR(Actuals[[#This Row],[Date]])</f>
        <v>2024</v>
      </c>
      <c r="K18516" s="22">
        <f>MONTH(Actuals[[#This Row],[Date]])</f>
        <v>5</v>
      </c>
      <c r="L18516" s="12"/>
    </row>
    <row r="18517" spans="1:12" x14ac:dyDescent="0.3">
      <c r="A18517">
        <v>8</v>
      </c>
      <c r="B18517">
        <v>32022</v>
      </c>
      <c r="C18517">
        <v>2</v>
      </c>
      <c r="D18517">
        <v>94000</v>
      </c>
      <c r="E18517" s="46">
        <v>45445</v>
      </c>
      <c r="F18517">
        <v>-251.09</v>
      </c>
      <c r="I18517" t="str">
        <f>INDEX(LedgerMapping[[#All],[Level 3]],MATCH(Actuals[[#This Row],[Sub Ledger]],LedgerMapping[[#All],[Sub Ledger]],0))</f>
        <v>Tax</v>
      </c>
      <c r="J18517" s="22">
        <f>YEAR(Actuals[[#This Row],[Date]])</f>
        <v>2024</v>
      </c>
      <c r="K18517" s="22">
        <f>MONTH(Actuals[[#This Row],[Date]])</f>
        <v>6</v>
      </c>
      <c r="L18517" s="12"/>
    </row>
    <row r="18518" spans="1:12" x14ac:dyDescent="0.3">
      <c r="A18518">
        <v>8</v>
      </c>
      <c r="B18518">
        <v>33146</v>
      </c>
      <c r="C18518">
        <v>2</v>
      </c>
      <c r="D18518">
        <v>94000</v>
      </c>
      <c r="E18518" s="46">
        <v>45476</v>
      </c>
      <c r="F18518">
        <v>-217.75</v>
      </c>
      <c r="I18518" t="str">
        <f>INDEX(LedgerMapping[[#All],[Level 3]],MATCH(Actuals[[#This Row],[Sub Ledger]],LedgerMapping[[#All],[Sub Ledger]],0))</f>
        <v>Tax</v>
      </c>
      <c r="J18518" s="22">
        <f>YEAR(Actuals[[#This Row],[Date]])</f>
        <v>2024</v>
      </c>
      <c r="K18518" s="22">
        <f>MONTH(Actuals[[#This Row],[Date]])</f>
        <v>7</v>
      </c>
      <c r="L18518" s="12"/>
    </row>
    <row r="18519" spans="1:12" x14ac:dyDescent="0.3">
      <c r="A18519">
        <v>8</v>
      </c>
      <c r="B18519">
        <v>34270</v>
      </c>
      <c r="C18519">
        <v>2</v>
      </c>
      <c r="D18519">
        <v>94000</v>
      </c>
      <c r="E18519" s="46">
        <v>45507</v>
      </c>
      <c r="F18519">
        <v>-278.36</v>
      </c>
      <c r="I18519" t="str">
        <f>INDEX(LedgerMapping[[#All],[Level 3]],MATCH(Actuals[[#This Row],[Sub Ledger]],LedgerMapping[[#All],[Sub Ledger]],0))</f>
        <v>Tax</v>
      </c>
      <c r="J18519" s="22">
        <f>YEAR(Actuals[[#This Row],[Date]])</f>
        <v>2024</v>
      </c>
      <c r="K18519" s="22">
        <f>MONTH(Actuals[[#This Row],[Date]])</f>
        <v>8</v>
      </c>
      <c r="L18519" s="12"/>
    </row>
    <row r="18520" spans="1:12" x14ac:dyDescent="0.3">
      <c r="A18520">
        <v>8</v>
      </c>
      <c r="B18520">
        <v>35422</v>
      </c>
      <c r="C18520">
        <v>2</v>
      </c>
      <c r="D18520">
        <v>94000</v>
      </c>
      <c r="E18520" s="46">
        <v>45536</v>
      </c>
      <c r="F18520">
        <v>-225.33</v>
      </c>
      <c r="I18520" t="str">
        <f>INDEX(LedgerMapping[[#All],[Level 3]],MATCH(Actuals[[#This Row],[Sub Ledger]],LedgerMapping[[#All],[Sub Ledger]],0))</f>
        <v>Tax</v>
      </c>
      <c r="J18520" s="22">
        <f>YEAR(Actuals[[#This Row],[Date]])</f>
        <v>2024</v>
      </c>
      <c r="K18520" s="22">
        <f>MONTH(Actuals[[#This Row],[Date]])</f>
        <v>9</v>
      </c>
      <c r="L18520" s="12"/>
    </row>
    <row r="18521" spans="1:12" x14ac:dyDescent="0.3">
      <c r="A18521">
        <v>8</v>
      </c>
      <c r="B18521">
        <v>36572</v>
      </c>
      <c r="C18521">
        <v>2</v>
      </c>
      <c r="D18521">
        <v>94000</v>
      </c>
      <c r="E18521" s="46">
        <v>45567</v>
      </c>
      <c r="F18521">
        <v>-213.21</v>
      </c>
      <c r="I18521" t="str">
        <f>INDEX(LedgerMapping[[#All],[Level 3]],MATCH(Actuals[[#This Row],[Sub Ledger]],LedgerMapping[[#All],[Sub Ledger]],0))</f>
        <v>Tax</v>
      </c>
      <c r="J18521" s="22">
        <f>YEAR(Actuals[[#This Row],[Date]])</f>
        <v>2024</v>
      </c>
      <c r="K18521" s="22">
        <f>MONTH(Actuals[[#This Row],[Date]])</f>
        <v>10</v>
      </c>
      <c r="L18521" s="12"/>
    </row>
    <row r="18522" spans="1:12" x14ac:dyDescent="0.3">
      <c r="A18522">
        <v>8</v>
      </c>
      <c r="B18522">
        <v>37721</v>
      </c>
      <c r="C18522">
        <v>2</v>
      </c>
      <c r="D18522">
        <v>94000</v>
      </c>
      <c r="E18522" s="46">
        <v>45597</v>
      </c>
      <c r="F18522">
        <v>-292</v>
      </c>
      <c r="I18522" t="str">
        <f>INDEX(LedgerMapping[[#All],[Level 3]],MATCH(Actuals[[#This Row],[Sub Ledger]],LedgerMapping[[#All],[Sub Ledger]],0))</f>
        <v>Tax</v>
      </c>
      <c r="J18522" s="22">
        <f>YEAR(Actuals[[#This Row],[Date]])</f>
        <v>2024</v>
      </c>
      <c r="K18522" s="22">
        <f>MONTH(Actuals[[#This Row],[Date]])</f>
        <v>11</v>
      </c>
      <c r="L18522" s="12"/>
    </row>
    <row r="18523" spans="1:12" x14ac:dyDescent="0.3">
      <c r="A18523">
        <v>8</v>
      </c>
      <c r="B18523">
        <v>38872</v>
      </c>
      <c r="C18523">
        <v>2</v>
      </c>
      <c r="D18523">
        <v>94000</v>
      </c>
      <c r="E18523" s="46">
        <v>45628</v>
      </c>
      <c r="F18523">
        <v>-188.96</v>
      </c>
      <c r="I18523" t="str">
        <f>INDEX(LedgerMapping[[#All],[Level 3]],MATCH(Actuals[[#This Row],[Sub Ledger]],LedgerMapping[[#All],[Sub Ledger]],0))</f>
        <v>Tax</v>
      </c>
      <c r="J18523" s="22">
        <f>YEAR(Actuals[[#This Row],[Date]])</f>
        <v>2024</v>
      </c>
      <c r="K18523" s="22">
        <f>MONTH(Actuals[[#This Row],[Date]])</f>
        <v>12</v>
      </c>
      <c r="L18523" s="12"/>
    </row>
    <row r="18524" spans="1:12" x14ac:dyDescent="0.3">
      <c r="A18524">
        <v>6</v>
      </c>
      <c r="B18524">
        <v>615</v>
      </c>
      <c r="C18524">
        <v>4</v>
      </c>
      <c r="D18524">
        <v>60000</v>
      </c>
      <c r="E18524" s="46">
        <v>44562</v>
      </c>
      <c r="F18524">
        <v>-16692</v>
      </c>
      <c r="I18524" t="str">
        <f>INDEX(LedgerMapping[[#All],[Level 3]],MATCH(Actuals[[#This Row],[Sub Ledger]],LedgerMapping[[#All],[Sub Ledger]],0))</f>
        <v>Marketing</v>
      </c>
      <c r="J18524" s="22">
        <f>YEAR(Actuals[[#This Row],[Date]])</f>
        <v>2022</v>
      </c>
      <c r="K18524" s="22">
        <f>MONTH(Actuals[[#This Row],[Date]])</f>
        <v>1</v>
      </c>
      <c r="L18524" s="12"/>
    </row>
    <row r="18525" spans="1:12" x14ac:dyDescent="0.3">
      <c r="A18525">
        <v>6</v>
      </c>
      <c r="B18525">
        <v>1739</v>
      </c>
      <c r="C18525">
        <v>4</v>
      </c>
      <c r="D18525">
        <v>60000</v>
      </c>
      <c r="E18525" s="46">
        <v>44593</v>
      </c>
      <c r="F18525">
        <v>-18564</v>
      </c>
      <c r="I18525" t="str">
        <f>INDEX(LedgerMapping[[#All],[Level 3]],MATCH(Actuals[[#This Row],[Sub Ledger]],LedgerMapping[[#All],[Sub Ledger]],0))</f>
        <v>Marketing</v>
      </c>
      <c r="J18525" s="22">
        <f>YEAR(Actuals[[#This Row],[Date]])</f>
        <v>2022</v>
      </c>
      <c r="K18525" s="22">
        <f>MONTH(Actuals[[#This Row],[Date]])</f>
        <v>2</v>
      </c>
      <c r="L18525" s="12"/>
    </row>
    <row r="18526" spans="1:12" x14ac:dyDescent="0.3">
      <c r="A18526">
        <v>6</v>
      </c>
      <c r="B18526">
        <v>2857</v>
      </c>
      <c r="C18526">
        <v>4</v>
      </c>
      <c r="D18526">
        <v>60000</v>
      </c>
      <c r="E18526" s="46">
        <v>44624</v>
      </c>
      <c r="F18526">
        <v>-15600</v>
      </c>
      <c r="I18526" t="str">
        <f>INDEX(LedgerMapping[[#All],[Level 3]],MATCH(Actuals[[#This Row],[Sub Ledger]],LedgerMapping[[#All],[Sub Ledger]],0))</f>
        <v>Marketing</v>
      </c>
      <c r="J18526" s="22">
        <f>YEAR(Actuals[[#This Row],[Date]])</f>
        <v>2022</v>
      </c>
      <c r="K18526" s="22">
        <f>MONTH(Actuals[[#This Row],[Date]])</f>
        <v>3</v>
      </c>
      <c r="L18526" s="12"/>
    </row>
    <row r="18527" spans="1:12" x14ac:dyDescent="0.3">
      <c r="A18527">
        <v>6</v>
      </c>
      <c r="B18527">
        <v>3979</v>
      </c>
      <c r="C18527">
        <v>4</v>
      </c>
      <c r="D18527">
        <v>60000</v>
      </c>
      <c r="E18527" s="46">
        <v>44654</v>
      </c>
      <c r="F18527">
        <v>-14352</v>
      </c>
      <c r="I18527" t="str">
        <f>INDEX(LedgerMapping[[#All],[Level 3]],MATCH(Actuals[[#This Row],[Sub Ledger]],LedgerMapping[[#All],[Sub Ledger]],0))</f>
        <v>Marketing</v>
      </c>
      <c r="J18527" s="22">
        <f>YEAR(Actuals[[#This Row],[Date]])</f>
        <v>2022</v>
      </c>
      <c r="K18527" s="22">
        <f>MONTH(Actuals[[#This Row],[Date]])</f>
        <v>4</v>
      </c>
      <c r="L18527" s="12"/>
    </row>
    <row r="18528" spans="1:12" x14ac:dyDescent="0.3">
      <c r="A18528">
        <v>6</v>
      </c>
      <c r="B18528">
        <v>5104</v>
      </c>
      <c r="C18528">
        <v>4</v>
      </c>
      <c r="D18528">
        <v>60000</v>
      </c>
      <c r="E18528" s="46">
        <v>44685</v>
      </c>
      <c r="F18528">
        <v>-14040</v>
      </c>
      <c r="I18528" t="str">
        <f>INDEX(LedgerMapping[[#All],[Level 3]],MATCH(Actuals[[#This Row],[Sub Ledger]],LedgerMapping[[#All],[Sub Ledger]],0))</f>
        <v>Marketing</v>
      </c>
      <c r="J18528" s="22">
        <f>YEAR(Actuals[[#This Row],[Date]])</f>
        <v>2022</v>
      </c>
      <c r="K18528" s="22">
        <f>MONTH(Actuals[[#This Row],[Date]])</f>
        <v>5</v>
      </c>
      <c r="L18528" s="12"/>
    </row>
    <row r="18529" spans="1:12" x14ac:dyDescent="0.3">
      <c r="A18529">
        <v>6</v>
      </c>
      <c r="B18529">
        <v>6227</v>
      </c>
      <c r="C18529">
        <v>4</v>
      </c>
      <c r="D18529">
        <v>60000</v>
      </c>
      <c r="E18529" s="46">
        <v>44715</v>
      </c>
      <c r="F18529">
        <v>-19474</v>
      </c>
      <c r="I18529" t="str">
        <f>INDEX(LedgerMapping[[#All],[Level 3]],MATCH(Actuals[[#This Row],[Sub Ledger]],LedgerMapping[[#All],[Sub Ledger]],0))</f>
        <v>Marketing</v>
      </c>
      <c r="J18529" s="22">
        <f>YEAR(Actuals[[#This Row],[Date]])</f>
        <v>2022</v>
      </c>
      <c r="K18529" s="22">
        <f>MONTH(Actuals[[#This Row],[Date]])</f>
        <v>6</v>
      </c>
      <c r="L18529" s="12"/>
    </row>
    <row r="18530" spans="1:12" x14ac:dyDescent="0.3">
      <c r="A18530">
        <v>6</v>
      </c>
      <c r="B18530">
        <v>7349</v>
      </c>
      <c r="C18530">
        <v>4</v>
      </c>
      <c r="D18530">
        <v>60000</v>
      </c>
      <c r="E18530" s="46">
        <v>44746</v>
      </c>
      <c r="F18530">
        <v>-17654</v>
      </c>
      <c r="I18530" t="str">
        <f>INDEX(LedgerMapping[[#All],[Level 3]],MATCH(Actuals[[#This Row],[Sub Ledger]],LedgerMapping[[#All],[Sub Ledger]],0))</f>
        <v>Marketing</v>
      </c>
      <c r="J18530" s="22">
        <f>YEAR(Actuals[[#This Row],[Date]])</f>
        <v>2022</v>
      </c>
      <c r="K18530" s="22">
        <f>MONTH(Actuals[[#This Row],[Date]])</f>
        <v>7</v>
      </c>
      <c r="L18530" s="12"/>
    </row>
    <row r="18531" spans="1:12" x14ac:dyDescent="0.3">
      <c r="A18531">
        <v>6</v>
      </c>
      <c r="B18531">
        <v>8471</v>
      </c>
      <c r="C18531">
        <v>4</v>
      </c>
      <c r="D18531">
        <v>60000</v>
      </c>
      <c r="E18531" s="46">
        <v>44777</v>
      </c>
      <c r="F18531">
        <v>-14040</v>
      </c>
      <c r="I18531" t="str">
        <f>INDEX(LedgerMapping[[#All],[Level 3]],MATCH(Actuals[[#This Row],[Sub Ledger]],LedgerMapping[[#All],[Sub Ledger]],0))</f>
        <v>Marketing</v>
      </c>
      <c r="J18531" s="22">
        <f>YEAR(Actuals[[#This Row],[Date]])</f>
        <v>2022</v>
      </c>
      <c r="K18531" s="22">
        <f>MONTH(Actuals[[#This Row],[Date]])</f>
        <v>8</v>
      </c>
      <c r="L18531" s="12"/>
    </row>
    <row r="18532" spans="1:12" x14ac:dyDescent="0.3">
      <c r="A18532">
        <v>6</v>
      </c>
      <c r="B18532">
        <v>9589</v>
      </c>
      <c r="C18532">
        <v>4</v>
      </c>
      <c r="D18532">
        <v>60000</v>
      </c>
      <c r="E18532" s="46">
        <v>44805</v>
      </c>
      <c r="F18532">
        <v>-14170</v>
      </c>
      <c r="I18532" t="str">
        <f>INDEX(LedgerMapping[[#All],[Level 3]],MATCH(Actuals[[#This Row],[Sub Ledger]],LedgerMapping[[#All],[Sub Ledger]],0))</f>
        <v>Marketing</v>
      </c>
      <c r="J18532" s="22">
        <f>YEAR(Actuals[[#This Row],[Date]])</f>
        <v>2022</v>
      </c>
      <c r="K18532" s="22">
        <f>MONTH(Actuals[[#This Row],[Date]])</f>
        <v>9</v>
      </c>
      <c r="L18532" s="12"/>
    </row>
    <row r="18533" spans="1:12" x14ac:dyDescent="0.3">
      <c r="A18533">
        <v>6</v>
      </c>
      <c r="B18533">
        <v>10705</v>
      </c>
      <c r="C18533">
        <v>4</v>
      </c>
      <c r="D18533">
        <v>60000</v>
      </c>
      <c r="E18533" s="46">
        <v>44836</v>
      </c>
      <c r="F18533">
        <v>-20930</v>
      </c>
      <c r="I18533" t="str">
        <f>INDEX(LedgerMapping[[#All],[Level 3]],MATCH(Actuals[[#This Row],[Sub Ledger]],LedgerMapping[[#All],[Sub Ledger]],0))</f>
        <v>Marketing</v>
      </c>
      <c r="J18533" s="22">
        <f>YEAR(Actuals[[#This Row],[Date]])</f>
        <v>2022</v>
      </c>
      <c r="K18533" s="22">
        <f>MONTH(Actuals[[#This Row],[Date]])</f>
        <v>10</v>
      </c>
      <c r="L18533" s="12"/>
    </row>
    <row r="18534" spans="1:12" x14ac:dyDescent="0.3">
      <c r="A18534">
        <v>6</v>
      </c>
      <c r="B18534">
        <v>11830</v>
      </c>
      <c r="C18534">
        <v>4</v>
      </c>
      <c r="D18534">
        <v>60000</v>
      </c>
      <c r="E18534" s="46">
        <v>44866</v>
      </c>
      <c r="F18534">
        <v>-19016</v>
      </c>
      <c r="I18534" t="str">
        <f>INDEX(LedgerMapping[[#All],[Level 3]],MATCH(Actuals[[#This Row],[Sub Ledger]],LedgerMapping[[#All],[Sub Ledger]],0))</f>
        <v>Marketing</v>
      </c>
      <c r="J18534" s="22">
        <f>YEAR(Actuals[[#This Row],[Date]])</f>
        <v>2022</v>
      </c>
      <c r="K18534" s="22">
        <f>MONTH(Actuals[[#This Row],[Date]])</f>
        <v>11</v>
      </c>
      <c r="L18534" s="12"/>
    </row>
    <row r="18535" spans="1:12" x14ac:dyDescent="0.3">
      <c r="A18535">
        <v>6</v>
      </c>
      <c r="B18535">
        <v>12957</v>
      </c>
      <c r="C18535">
        <v>4</v>
      </c>
      <c r="D18535">
        <v>60000</v>
      </c>
      <c r="E18535" s="46">
        <v>44897</v>
      </c>
      <c r="F18535">
        <v>-22604</v>
      </c>
      <c r="I18535" t="str">
        <f>INDEX(LedgerMapping[[#All],[Level 3]],MATCH(Actuals[[#This Row],[Sub Ledger]],LedgerMapping[[#All],[Sub Ledger]],0))</f>
        <v>Marketing</v>
      </c>
      <c r="J18535" s="22">
        <f>YEAR(Actuals[[#This Row],[Date]])</f>
        <v>2022</v>
      </c>
      <c r="K18535" s="22">
        <f>MONTH(Actuals[[#This Row],[Date]])</f>
        <v>12</v>
      </c>
      <c r="L18535" s="12"/>
    </row>
    <row r="18536" spans="1:12" x14ac:dyDescent="0.3">
      <c r="A18536">
        <v>6</v>
      </c>
      <c r="B18536">
        <v>13883</v>
      </c>
      <c r="C18536">
        <v>4</v>
      </c>
      <c r="D18536">
        <v>60000</v>
      </c>
      <c r="E18536" s="46">
        <v>44927</v>
      </c>
      <c r="F18536">
        <v>-19088</v>
      </c>
      <c r="I18536" t="str">
        <f>INDEX(LedgerMapping[[#All],[Level 3]],MATCH(Actuals[[#This Row],[Sub Ledger]],LedgerMapping[[#All],[Sub Ledger]],0))</f>
        <v>Marketing</v>
      </c>
      <c r="J18536" s="22">
        <f>YEAR(Actuals[[#This Row],[Date]])</f>
        <v>2023</v>
      </c>
      <c r="K18536" s="22">
        <f>MONTH(Actuals[[#This Row],[Date]])</f>
        <v>1</v>
      </c>
      <c r="L18536" s="12"/>
    </row>
    <row r="18537" spans="1:12" x14ac:dyDescent="0.3">
      <c r="A18537">
        <v>6</v>
      </c>
      <c r="B18537">
        <v>14891</v>
      </c>
      <c r="C18537">
        <v>4</v>
      </c>
      <c r="D18537">
        <v>60000</v>
      </c>
      <c r="E18537" s="46">
        <v>44958</v>
      </c>
      <c r="F18537">
        <v>-15371</v>
      </c>
      <c r="I18537" t="str">
        <f>INDEX(LedgerMapping[[#All],[Level 3]],MATCH(Actuals[[#This Row],[Sub Ledger]],LedgerMapping[[#All],[Sub Ledger]],0))</f>
        <v>Marketing</v>
      </c>
      <c r="J18537" s="22">
        <f>YEAR(Actuals[[#This Row],[Date]])</f>
        <v>2023</v>
      </c>
      <c r="K18537" s="22">
        <f>MONTH(Actuals[[#This Row],[Date]])</f>
        <v>2</v>
      </c>
      <c r="L18537" s="12"/>
    </row>
    <row r="18538" spans="1:12" x14ac:dyDescent="0.3">
      <c r="A18538">
        <v>6</v>
      </c>
      <c r="B18538">
        <v>15871</v>
      </c>
      <c r="C18538">
        <v>4</v>
      </c>
      <c r="D18538">
        <v>60000</v>
      </c>
      <c r="E18538" s="46">
        <v>44988</v>
      </c>
      <c r="F18538">
        <v>-17406</v>
      </c>
      <c r="I18538" t="str">
        <f>INDEX(LedgerMapping[[#All],[Level 3]],MATCH(Actuals[[#This Row],[Sub Ledger]],LedgerMapping[[#All],[Sub Ledger]],0))</f>
        <v>Marketing</v>
      </c>
      <c r="J18538" s="22">
        <f>YEAR(Actuals[[#This Row],[Date]])</f>
        <v>2023</v>
      </c>
      <c r="K18538" s="22">
        <f>MONTH(Actuals[[#This Row],[Date]])</f>
        <v>3</v>
      </c>
      <c r="L18538" s="12"/>
    </row>
    <row r="18539" spans="1:12" x14ac:dyDescent="0.3">
      <c r="A18539">
        <v>6</v>
      </c>
      <c r="B18539">
        <v>16903</v>
      </c>
      <c r="C18539">
        <v>4</v>
      </c>
      <c r="D18539">
        <v>60000</v>
      </c>
      <c r="E18539" s="46">
        <v>45018</v>
      </c>
      <c r="F18539">
        <v>-16175</v>
      </c>
      <c r="I18539" t="str">
        <f>INDEX(LedgerMapping[[#All],[Level 3]],MATCH(Actuals[[#This Row],[Sub Ledger]],LedgerMapping[[#All],[Sub Ledger]],0))</f>
        <v>Marketing</v>
      </c>
      <c r="J18539" s="22">
        <f>YEAR(Actuals[[#This Row],[Date]])</f>
        <v>2023</v>
      </c>
      <c r="K18539" s="22">
        <f>MONTH(Actuals[[#This Row],[Date]])</f>
        <v>4</v>
      </c>
      <c r="L18539" s="12"/>
    </row>
    <row r="18540" spans="1:12" x14ac:dyDescent="0.3">
      <c r="A18540">
        <v>6</v>
      </c>
      <c r="B18540">
        <v>17934</v>
      </c>
      <c r="C18540">
        <v>4</v>
      </c>
      <c r="D18540">
        <v>60000</v>
      </c>
      <c r="E18540" s="46">
        <v>45049</v>
      </c>
      <c r="F18540">
        <v>-14466</v>
      </c>
      <c r="I18540" t="str">
        <f>INDEX(LedgerMapping[[#All],[Level 3]],MATCH(Actuals[[#This Row],[Sub Ledger]],LedgerMapping[[#All],[Sub Ledger]],0))</f>
        <v>Marketing</v>
      </c>
      <c r="J18540" s="22">
        <f>YEAR(Actuals[[#This Row],[Date]])</f>
        <v>2023</v>
      </c>
      <c r="K18540" s="22">
        <f>MONTH(Actuals[[#This Row],[Date]])</f>
        <v>5</v>
      </c>
      <c r="L18540" s="12"/>
    </row>
    <row r="18541" spans="1:12" x14ac:dyDescent="0.3">
      <c r="A18541">
        <v>6</v>
      </c>
      <c r="B18541">
        <v>18938</v>
      </c>
      <c r="C18541">
        <v>4</v>
      </c>
      <c r="D18541">
        <v>60000</v>
      </c>
      <c r="E18541" s="46">
        <v>45079</v>
      </c>
      <c r="F18541">
        <v>-15371</v>
      </c>
      <c r="I18541" t="str">
        <f>INDEX(LedgerMapping[[#All],[Level 3]],MATCH(Actuals[[#This Row],[Sub Ledger]],LedgerMapping[[#All],[Sub Ledger]],0))</f>
        <v>Marketing</v>
      </c>
      <c r="J18541" s="22">
        <f>YEAR(Actuals[[#This Row],[Date]])</f>
        <v>2023</v>
      </c>
      <c r="K18541" s="22">
        <f>MONTH(Actuals[[#This Row],[Date]])</f>
        <v>6</v>
      </c>
      <c r="L18541" s="12"/>
    </row>
    <row r="18542" spans="1:12" x14ac:dyDescent="0.3">
      <c r="A18542">
        <v>6</v>
      </c>
      <c r="B18542">
        <v>19966</v>
      </c>
      <c r="C18542">
        <v>4</v>
      </c>
      <c r="D18542">
        <v>60000</v>
      </c>
      <c r="E18542" s="46">
        <v>45110</v>
      </c>
      <c r="F18542">
        <v>-18812</v>
      </c>
      <c r="I18542" t="str">
        <f>INDEX(LedgerMapping[[#All],[Level 3]],MATCH(Actuals[[#This Row],[Sub Ledger]],LedgerMapping[[#All],[Sub Ledger]],0))</f>
        <v>Marketing</v>
      </c>
      <c r="J18542" s="22">
        <f>YEAR(Actuals[[#This Row],[Date]])</f>
        <v>2023</v>
      </c>
      <c r="K18542" s="22">
        <f>MONTH(Actuals[[#This Row],[Date]])</f>
        <v>7</v>
      </c>
      <c r="L18542" s="12"/>
    </row>
    <row r="18543" spans="1:12" x14ac:dyDescent="0.3">
      <c r="A18543">
        <v>6</v>
      </c>
      <c r="B18543">
        <v>20996</v>
      </c>
      <c r="C18543">
        <v>4</v>
      </c>
      <c r="D18543">
        <v>60000</v>
      </c>
      <c r="E18543" s="46">
        <v>45141</v>
      </c>
      <c r="F18543">
        <v>-21901</v>
      </c>
      <c r="I18543" t="str">
        <f>INDEX(LedgerMapping[[#All],[Level 3]],MATCH(Actuals[[#This Row],[Sub Ledger]],LedgerMapping[[#All],[Sub Ledger]],0))</f>
        <v>Marketing</v>
      </c>
      <c r="J18543" s="22">
        <f>YEAR(Actuals[[#This Row],[Date]])</f>
        <v>2023</v>
      </c>
      <c r="K18543" s="22">
        <f>MONTH(Actuals[[#This Row],[Date]])</f>
        <v>8</v>
      </c>
      <c r="L18543" s="12"/>
    </row>
    <row r="18544" spans="1:12" x14ac:dyDescent="0.3">
      <c r="A18544">
        <v>6</v>
      </c>
      <c r="B18544">
        <v>21997</v>
      </c>
      <c r="C18544">
        <v>4</v>
      </c>
      <c r="D18544">
        <v>60000</v>
      </c>
      <c r="E18544" s="46">
        <v>45169</v>
      </c>
      <c r="F18544">
        <v>-19289</v>
      </c>
      <c r="I18544" t="str">
        <f>INDEX(LedgerMapping[[#All],[Level 3]],MATCH(Actuals[[#This Row],[Sub Ledger]],LedgerMapping[[#All],[Sub Ledger]],0))</f>
        <v>Marketing</v>
      </c>
      <c r="J18544" s="22">
        <f>YEAR(Actuals[[#This Row],[Date]])</f>
        <v>2023</v>
      </c>
      <c r="K18544" s="22">
        <f>MONTH(Actuals[[#This Row],[Date]])</f>
        <v>8</v>
      </c>
      <c r="L18544" s="12"/>
    </row>
    <row r="18545" spans="1:12" x14ac:dyDescent="0.3">
      <c r="A18545">
        <v>6</v>
      </c>
      <c r="B18545">
        <v>22974</v>
      </c>
      <c r="C18545">
        <v>4</v>
      </c>
      <c r="D18545">
        <v>60000</v>
      </c>
      <c r="E18545" s="46">
        <v>45200</v>
      </c>
      <c r="F18545">
        <v>-15973</v>
      </c>
      <c r="I18545" t="str">
        <f>INDEX(LedgerMapping[[#All],[Level 3]],MATCH(Actuals[[#This Row],[Sub Ledger]],LedgerMapping[[#All],[Sub Ledger]],0))</f>
        <v>Marketing</v>
      </c>
      <c r="J18545" s="22">
        <f>YEAR(Actuals[[#This Row],[Date]])</f>
        <v>2023</v>
      </c>
      <c r="K18545" s="22">
        <f>MONTH(Actuals[[#This Row],[Date]])</f>
        <v>10</v>
      </c>
      <c r="L18545" s="12"/>
    </row>
    <row r="18546" spans="1:12" x14ac:dyDescent="0.3">
      <c r="A18546">
        <v>6</v>
      </c>
      <c r="B18546">
        <v>23979</v>
      </c>
      <c r="C18546">
        <v>4</v>
      </c>
      <c r="D18546">
        <v>60000</v>
      </c>
      <c r="E18546" s="46">
        <v>45230</v>
      </c>
      <c r="F18546">
        <v>-19088</v>
      </c>
      <c r="I18546" t="str">
        <f>INDEX(LedgerMapping[[#All],[Level 3]],MATCH(Actuals[[#This Row],[Sub Ledger]],LedgerMapping[[#All],[Sub Ledger]],0))</f>
        <v>Marketing</v>
      </c>
      <c r="J18546" s="22">
        <f>YEAR(Actuals[[#This Row],[Date]])</f>
        <v>2023</v>
      </c>
      <c r="K18546" s="22">
        <f>MONTH(Actuals[[#This Row],[Date]])</f>
        <v>10</v>
      </c>
      <c r="L18546" s="12"/>
    </row>
    <row r="18547" spans="1:12" x14ac:dyDescent="0.3">
      <c r="A18547">
        <v>6</v>
      </c>
      <c r="B18547">
        <v>25008</v>
      </c>
      <c r="C18547">
        <v>4</v>
      </c>
      <c r="D18547">
        <v>60000</v>
      </c>
      <c r="E18547" s="46">
        <v>45261</v>
      </c>
      <c r="F18547">
        <v>-15672</v>
      </c>
      <c r="I18547" t="str">
        <f>INDEX(LedgerMapping[[#All],[Level 3]],MATCH(Actuals[[#This Row],[Sub Ledger]],LedgerMapping[[#All],[Sub Ledger]],0))</f>
        <v>Marketing</v>
      </c>
      <c r="J18547" s="22">
        <f>YEAR(Actuals[[#This Row],[Date]])</f>
        <v>2023</v>
      </c>
      <c r="K18547" s="22">
        <f>MONTH(Actuals[[#This Row],[Date]])</f>
        <v>12</v>
      </c>
      <c r="L18547" s="12"/>
    </row>
    <row r="18548" spans="1:12" x14ac:dyDescent="0.3">
      <c r="A18548">
        <v>6</v>
      </c>
      <c r="B18548">
        <v>26074</v>
      </c>
      <c r="C18548">
        <v>4</v>
      </c>
      <c r="D18548">
        <v>60000</v>
      </c>
      <c r="E18548" s="46">
        <v>45291</v>
      </c>
      <c r="F18548">
        <v>-16411</v>
      </c>
      <c r="I18548" t="str">
        <f>INDEX(LedgerMapping[[#All],[Level 3]],MATCH(Actuals[[#This Row],[Sub Ledger]],LedgerMapping[[#All],[Sub Ledger]],0))</f>
        <v>Marketing</v>
      </c>
      <c r="J18548" s="22">
        <f>YEAR(Actuals[[#This Row],[Date]])</f>
        <v>2023</v>
      </c>
      <c r="K18548" s="22">
        <f>MONTH(Actuals[[#This Row],[Date]])</f>
        <v>12</v>
      </c>
      <c r="L18548" s="12"/>
    </row>
    <row r="18549" spans="1:12" x14ac:dyDescent="0.3">
      <c r="A18549">
        <v>6</v>
      </c>
      <c r="B18549">
        <v>27203</v>
      </c>
      <c r="C18549">
        <v>4</v>
      </c>
      <c r="D18549">
        <v>60000</v>
      </c>
      <c r="E18549" s="46">
        <v>45322</v>
      </c>
      <c r="F18549">
        <v>-18897</v>
      </c>
      <c r="I18549" t="str">
        <f>INDEX(LedgerMapping[[#All],[Level 3]],MATCH(Actuals[[#This Row],[Sub Ledger]],LedgerMapping[[#All],[Sub Ledger]],0))</f>
        <v>Marketing</v>
      </c>
      <c r="J18549" s="22">
        <f>YEAR(Actuals[[#This Row],[Date]])</f>
        <v>2024</v>
      </c>
      <c r="K18549" s="22">
        <f>MONTH(Actuals[[#This Row],[Date]])</f>
        <v>1</v>
      </c>
      <c r="L18549" s="12"/>
    </row>
    <row r="18550" spans="1:12" x14ac:dyDescent="0.3">
      <c r="A18550">
        <v>6</v>
      </c>
      <c r="B18550">
        <v>28355</v>
      </c>
      <c r="C18550">
        <v>4</v>
      </c>
      <c r="D18550">
        <v>60000</v>
      </c>
      <c r="E18550" s="46">
        <v>45354</v>
      </c>
      <c r="F18550">
        <v>-18241</v>
      </c>
      <c r="I18550" t="str">
        <f>INDEX(LedgerMapping[[#All],[Level 3]],MATCH(Actuals[[#This Row],[Sub Ledger]],LedgerMapping[[#All],[Sub Ledger]],0))</f>
        <v>Marketing</v>
      </c>
      <c r="J18550" s="22">
        <f>YEAR(Actuals[[#This Row],[Date]])</f>
        <v>2024</v>
      </c>
      <c r="K18550" s="22">
        <f>MONTH(Actuals[[#This Row],[Date]])</f>
        <v>3</v>
      </c>
      <c r="L18550" s="12"/>
    </row>
    <row r="18551" spans="1:12" x14ac:dyDescent="0.3">
      <c r="A18551">
        <v>6</v>
      </c>
      <c r="B18551">
        <v>29509</v>
      </c>
      <c r="C18551">
        <v>4</v>
      </c>
      <c r="D18551">
        <v>60000</v>
      </c>
      <c r="E18551" s="46">
        <v>45384</v>
      </c>
      <c r="F18551">
        <v>-16825</v>
      </c>
      <c r="I18551" t="str">
        <f>INDEX(LedgerMapping[[#All],[Level 3]],MATCH(Actuals[[#This Row],[Sub Ledger]],LedgerMapping[[#All],[Sub Ledger]],0))</f>
        <v>Marketing</v>
      </c>
      <c r="J18551" s="22">
        <f>YEAR(Actuals[[#This Row],[Date]])</f>
        <v>2024</v>
      </c>
      <c r="K18551" s="22">
        <f>MONTH(Actuals[[#This Row],[Date]])</f>
        <v>4</v>
      </c>
      <c r="L18551" s="12"/>
    </row>
    <row r="18552" spans="1:12" x14ac:dyDescent="0.3">
      <c r="A18552">
        <v>6</v>
      </c>
      <c r="B18552">
        <v>30635</v>
      </c>
      <c r="C18552">
        <v>4</v>
      </c>
      <c r="D18552">
        <v>60000</v>
      </c>
      <c r="E18552" s="46">
        <v>45415</v>
      </c>
      <c r="F18552">
        <v>-14823</v>
      </c>
      <c r="I18552" t="str">
        <f>INDEX(LedgerMapping[[#All],[Level 3]],MATCH(Actuals[[#This Row],[Sub Ledger]],LedgerMapping[[#All],[Sub Ledger]],0))</f>
        <v>Marketing</v>
      </c>
      <c r="J18552" s="22">
        <f>YEAR(Actuals[[#This Row],[Date]])</f>
        <v>2024</v>
      </c>
      <c r="K18552" s="22">
        <f>MONTH(Actuals[[#This Row],[Date]])</f>
        <v>5</v>
      </c>
      <c r="L18552" s="12"/>
    </row>
    <row r="18553" spans="1:12" x14ac:dyDescent="0.3">
      <c r="A18553">
        <v>6</v>
      </c>
      <c r="B18553">
        <v>31761</v>
      </c>
      <c r="C18553">
        <v>4</v>
      </c>
      <c r="D18553">
        <v>60000</v>
      </c>
      <c r="E18553" s="46">
        <v>45445</v>
      </c>
      <c r="F18553">
        <v>-15461</v>
      </c>
      <c r="I18553" t="str">
        <f>INDEX(LedgerMapping[[#All],[Level 3]],MATCH(Actuals[[#This Row],[Sub Ledger]],LedgerMapping[[#All],[Sub Ledger]],0))</f>
        <v>Marketing</v>
      </c>
      <c r="J18553" s="22">
        <f>YEAR(Actuals[[#This Row],[Date]])</f>
        <v>2024</v>
      </c>
      <c r="K18553" s="22">
        <f>MONTH(Actuals[[#This Row],[Date]])</f>
        <v>6</v>
      </c>
      <c r="L18553" s="12"/>
    </row>
    <row r="18554" spans="1:12" x14ac:dyDescent="0.3">
      <c r="A18554">
        <v>6</v>
      </c>
      <c r="B18554">
        <v>32885</v>
      </c>
      <c r="C18554">
        <v>4</v>
      </c>
      <c r="D18554">
        <v>60000</v>
      </c>
      <c r="E18554" s="46">
        <v>45476</v>
      </c>
      <c r="F18554">
        <v>-17356</v>
      </c>
      <c r="I18554" t="str">
        <f>INDEX(LedgerMapping[[#All],[Level 3]],MATCH(Actuals[[#This Row],[Sub Ledger]],LedgerMapping[[#All],[Sub Ledger]],0))</f>
        <v>Marketing</v>
      </c>
      <c r="J18554" s="22">
        <f>YEAR(Actuals[[#This Row],[Date]])</f>
        <v>2024</v>
      </c>
      <c r="K18554" s="22">
        <f>MONTH(Actuals[[#This Row],[Date]])</f>
        <v>7</v>
      </c>
      <c r="L18554" s="12"/>
    </row>
    <row r="18555" spans="1:12" x14ac:dyDescent="0.3">
      <c r="A18555">
        <v>6</v>
      </c>
      <c r="B18555">
        <v>34009</v>
      </c>
      <c r="C18555">
        <v>4</v>
      </c>
      <c r="D18555">
        <v>60000</v>
      </c>
      <c r="E18555" s="46">
        <v>45507</v>
      </c>
      <c r="F18555">
        <v>-16470</v>
      </c>
      <c r="I18555" t="str">
        <f>INDEX(LedgerMapping[[#All],[Level 3]],MATCH(Actuals[[#This Row],[Sub Ledger]],LedgerMapping[[#All],[Sub Ledger]],0))</f>
        <v>Marketing</v>
      </c>
      <c r="J18555" s="22">
        <f>YEAR(Actuals[[#This Row],[Date]])</f>
        <v>2024</v>
      </c>
      <c r="K18555" s="22">
        <f>MONTH(Actuals[[#This Row],[Date]])</f>
        <v>8</v>
      </c>
      <c r="L18555" s="12"/>
    </row>
    <row r="18556" spans="1:12" x14ac:dyDescent="0.3">
      <c r="A18556">
        <v>6</v>
      </c>
      <c r="B18556">
        <v>35160</v>
      </c>
      <c r="C18556">
        <v>4</v>
      </c>
      <c r="D18556">
        <v>60000</v>
      </c>
      <c r="E18556" s="46">
        <v>45536</v>
      </c>
      <c r="F18556">
        <v>-17373</v>
      </c>
      <c r="I18556" t="str">
        <f>INDEX(LedgerMapping[[#All],[Level 3]],MATCH(Actuals[[#This Row],[Sub Ledger]],LedgerMapping[[#All],[Sub Ledger]],0))</f>
        <v>Marketing</v>
      </c>
      <c r="J18556" s="22">
        <f>YEAR(Actuals[[#This Row],[Date]])</f>
        <v>2024</v>
      </c>
      <c r="K18556" s="22">
        <f>MONTH(Actuals[[#This Row],[Date]])</f>
        <v>9</v>
      </c>
      <c r="L18556" s="12"/>
    </row>
    <row r="18557" spans="1:12" x14ac:dyDescent="0.3">
      <c r="A18557">
        <v>6</v>
      </c>
      <c r="B18557">
        <v>36310</v>
      </c>
      <c r="C18557">
        <v>4</v>
      </c>
      <c r="D18557">
        <v>60000</v>
      </c>
      <c r="E18557" s="46">
        <v>45567</v>
      </c>
      <c r="F18557">
        <v>-19871</v>
      </c>
      <c r="I18557" t="str">
        <f>INDEX(LedgerMapping[[#All],[Level 3]],MATCH(Actuals[[#This Row],[Sub Ledger]],LedgerMapping[[#All],[Sub Ledger]],0))</f>
        <v>Marketing</v>
      </c>
      <c r="J18557" s="22">
        <f>YEAR(Actuals[[#This Row],[Date]])</f>
        <v>2024</v>
      </c>
      <c r="K18557" s="22">
        <f>MONTH(Actuals[[#This Row],[Date]])</f>
        <v>10</v>
      </c>
      <c r="L18557" s="12"/>
    </row>
    <row r="18558" spans="1:12" x14ac:dyDescent="0.3">
      <c r="A18558">
        <v>6</v>
      </c>
      <c r="B18558">
        <v>37460</v>
      </c>
      <c r="C18558">
        <v>4</v>
      </c>
      <c r="D18558">
        <v>60000</v>
      </c>
      <c r="E18558" s="46">
        <v>45597</v>
      </c>
      <c r="F18558">
        <v>-16470</v>
      </c>
      <c r="I18558" t="str">
        <f>INDEX(LedgerMapping[[#All],[Level 3]],MATCH(Actuals[[#This Row],[Sub Ledger]],LedgerMapping[[#All],[Sub Ledger]],0))</f>
        <v>Marketing</v>
      </c>
      <c r="J18558" s="22">
        <f>YEAR(Actuals[[#This Row],[Date]])</f>
        <v>2024</v>
      </c>
      <c r="K18558" s="22">
        <f>MONTH(Actuals[[#This Row],[Date]])</f>
        <v>11</v>
      </c>
      <c r="L18558" s="12"/>
    </row>
    <row r="18559" spans="1:12" x14ac:dyDescent="0.3">
      <c r="A18559">
        <v>6</v>
      </c>
      <c r="B18559">
        <v>38610</v>
      </c>
      <c r="C18559">
        <v>4</v>
      </c>
      <c r="D18559">
        <v>60000</v>
      </c>
      <c r="E18559" s="46">
        <v>45628</v>
      </c>
      <c r="F18559">
        <v>-15142</v>
      </c>
      <c r="I18559" t="str">
        <f>INDEX(LedgerMapping[[#All],[Level 3]],MATCH(Actuals[[#This Row],[Sub Ledger]],LedgerMapping[[#All],[Sub Ledger]],0))</f>
        <v>Marketing</v>
      </c>
      <c r="J18559" s="22">
        <f>YEAR(Actuals[[#This Row],[Date]])</f>
        <v>2024</v>
      </c>
      <c r="K18559" s="22">
        <f>MONTH(Actuals[[#This Row],[Date]])</f>
        <v>12</v>
      </c>
      <c r="L18559" s="12"/>
    </row>
    <row r="18560" spans="1:12" x14ac:dyDescent="0.3">
      <c r="A18560">
        <v>6</v>
      </c>
      <c r="B18560">
        <v>618</v>
      </c>
      <c r="C18560">
        <v>4</v>
      </c>
      <c r="D18560">
        <v>61000</v>
      </c>
      <c r="E18560" s="46">
        <v>44562</v>
      </c>
      <c r="F18560">
        <v>-1502</v>
      </c>
      <c r="I18560" t="str">
        <f>INDEX(LedgerMapping[[#All],[Level 3]],MATCH(Actuals[[#This Row],[Sub Ledger]],LedgerMapping[[#All],[Sub Ledger]],0))</f>
        <v>Marketing</v>
      </c>
      <c r="J18560" s="22">
        <f>YEAR(Actuals[[#This Row],[Date]])</f>
        <v>2022</v>
      </c>
      <c r="K18560" s="22">
        <f>MONTH(Actuals[[#This Row],[Date]])</f>
        <v>1</v>
      </c>
      <c r="L18560" s="12"/>
    </row>
    <row r="18561" spans="1:12" x14ac:dyDescent="0.3">
      <c r="A18561">
        <v>6</v>
      </c>
      <c r="B18561">
        <v>1742</v>
      </c>
      <c r="C18561">
        <v>4</v>
      </c>
      <c r="D18561">
        <v>61000</v>
      </c>
      <c r="E18561" s="46">
        <v>44593</v>
      </c>
      <c r="F18561">
        <v>-1671</v>
      </c>
      <c r="I18561" t="str">
        <f>INDEX(LedgerMapping[[#All],[Level 3]],MATCH(Actuals[[#This Row],[Sub Ledger]],LedgerMapping[[#All],[Sub Ledger]],0))</f>
        <v>Marketing</v>
      </c>
      <c r="J18561" s="22">
        <f>YEAR(Actuals[[#This Row],[Date]])</f>
        <v>2022</v>
      </c>
      <c r="K18561" s="22">
        <f>MONTH(Actuals[[#This Row],[Date]])</f>
        <v>2</v>
      </c>
      <c r="L18561" s="12"/>
    </row>
    <row r="18562" spans="1:12" x14ac:dyDescent="0.3">
      <c r="A18562">
        <v>6</v>
      </c>
      <c r="B18562">
        <v>2860</v>
      </c>
      <c r="C18562">
        <v>4</v>
      </c>
      <c r="D18562">
        <v>61000</v>
      </c>
      <c r="E18562" s="46">
        <v>44624</v>
      </c>
      <c r="F18562">
        <v>-1404</v>
      </c>
      <c r="I18562" t="str">
        <f>INDEX(LedgerMapping[[#All],[Level 3]],MATCH(Actuals[[#This Row],[Sub Ledger]],LedgerMapping[[#All],[Sub Ledger]],0))</f>
        <v>Marketing</v>
      </c>
      <c r="J18562" s="22">
        <f>YEAR(Actuals[[#This Row],[Date]])</f>
        <v>2022</v>
      </c>
      <c r="K18562" s="22">
        <f>MONTH(Actuals[[#This Row],[Date]])</f>
        <v>3</v>
      </c>
      <c r="L18562" s="12"/>
    </row>
    <row r="18563" spans="1:12" x14ac:dyDescent="0.3">
      <c r="A18563">
        <v>6</v>
      </c>
      <c r="B18563">
        <v>3982</v>
      </c>
      <c r="C18563">
        <v>4</v>
      </c>
      <c r="D18563">
        <v>61000</v>
      </c>
      <c r="E18563" s="46">
        <v>44654</v>
      </c>
      <c r="F18563">
        <v>-1435</v>
      </c>
      <c r="I18563" t="str">
        <f>INDEX(LedgerMapping[[#All],[Level 3]],MATCH(Actuals[[#This Row],[Sub Ledger]],LedgerMapping[[#All],[Sub Ledger]],0))</f>
        <v>Marketing</v>
      </c>
      <c r="J18563" s="22">
        <f>YEAR(Actuals[[#This Row],[Date]])</f>
        <v>2022</v>
      </c>
      <c r="K18563" s="22">
        <f>MONTH(Actuals[[#This Row],[Date]])</f>
        <v>4</v>
      </c>
      <c r="L18563" s="12"/>
    </row>
    <row r="18564" spans="1:12" x14ac:dyDescent="0.3">
      <c r="A18564">
        <v>6</v>
      </c>
      <c r="B18564">
        <v>5105</v>
      </c>
      <c r="C18564">
        <v>4</v>
      </c>
      <c r="D18564">
        <v>61000</v>
      </c>
      <c r="E18564" s="46">
        <v>44685</v>
      </c>
      <c r="F18564">
        <v>-1685</v>
      </c>
      <c r="I18564" t="str">
        <f>INDEX(LedgerMapping[[#All],[Level 3]],MATCH(Actuals[[#This Row],[Sub Ledger]],LedgerMapping[[#All],[Sub Ledger]],0))</f>
        <v>Marketing</v>
      </c>
      <c r="J18564" s="22">
        <f>YEAR(Actuals[[#This Row],[Date]])</f>
        <v>2022</v>
      </c>
      <c r="K18564" s="22">
        <f>MONTH(Actuals[[#This Row],[Date]])</f>
        <v>5</v>
      </c>
      <c r="L18564" s="12"/>
    </row>
    <row r="18565" spans="1:12" x14ac:dyDescent="0.3">
      <c r="A18565">
        <v>6</v>
      </c>
      <c r="B18565">
        <v>6230</v>
      </c>
      <c r="C18565">
        <v>4</v>
      </c>
      <c r="D18565">
        <v>61000</v>
      </c>
      <c r="E18565" s="46">
        <v>44715</v>
      </c>
      <c r="F18565">
        <v>-1752</v>
      </c>
      <c r="I18565" t="str">
        <f>INDEX(LedgerMapping[[#All],[Level 3]],MATCH(Actuals[[#This Row],[Sub Ledger]],LedgerMapping[[#All],[Sub Ledger]],0))</f>
        <v>Marketing</v>
      </c>
      <c r="J18565" s="22">
        <f>YEAR(Actuals[[#This Row],[Date]])</f>
        <v>2022</v>
      </c>
      <c r="K18565" s="22">
        <f>MONTH(Actuals[[#This Row],[Date]])</f>
        <v>6</v>
      </c>
      <c r="L18565" s="12"/>
    </row>
    <row r="18566" spans="1:12" x14ac:dyDescent="0.3">
      <c r="A18566">
        <v>6</v>
      </c>
      <c r="B18566">
        <v>7352</v>
      </c>
      <c r="C18566">
        <v>4</v>
      </c>
      <c r="D18566">
        <v>61000</v>
      </c>
      <c r="E18566" s="46">
        <v>44746</v>
      </c>
      <c r="F18566">
        <v>-1942</v>
      </c>
      <c r="I18566" t="str">
        <f>INDEX(LedgerMapping[[#All],[Level 3]],MATCH(Actuals[[#This Row],[Sub Ledger]],LedgerMapping[[#All],[Sub Ledger]],0))</f>
        <v>Marketing</v>
      </c>
      <c r="J18566" s="22">
        <f>YEAR(Actuals[[#This Row],[Date]])</f>
        <v>2022</v>
      </c>
      <c r="K18566" s="22">
        <f>MONTH(Actuals[[#This Row],[Date]])</f>
        <v>7</v>
      </c>
      <c r="L18566" s="12"/>
    </row>
    <row r="18567" spans="1:12" x14ac:dyDescent="0.3">
      <c r="A18567">
        <v>6</v>
      </c>
      <c r="B18567">
        <v>8473</v>
      </c>
      <c r="C18567">
        <v>4</v>
      </c>
      <c r="D18567">
        <v>61000</v>
      </c>
      <c r="E18567" s="46">
        <v>44777</v>
      </c>
      <c r="F18567">
        <v>-1404</v>
      </c>
      <c r="I18567" t="str">
        <f>INDEX(LedgerMapping[[#All],[Level 3]],MATCH(Actuals[[#This Row],[Sub Ledger]],LedgerMapping[[#All],[Sub Ledger]],0))</f>
        <v>Marketing</v>
      </c>
      <c r="J18567" s="22">
        <f>YEAR(Actuals[[#This Row],[Date]])</f>
        <v>2022</v>
      </c>
      <c r="K18567" s="22">
        <f>MONTH(Actuals[[#This Row],[Date]])</f>
        <v>8</v>
      </c>
      <c r="L18567" s="12"/>
    </row>
    <row r="18568" spans="1:12" x14ac:dyDescent="0.3">
      <c r="A18568">
        <v>6</v>
      </c>
      <c r="B18568">
        <v>9591</v>
      </c>
      <c r="C18568">
        <v>4</v>
      </c>
      <c r="D18568">
        <v>61000</v>
      </c>
      <c r="E18568" s="46">
        <v>44805</v>
      </c>
      <c r="F18568">
        <v>-1700</v>
      </c>
      <c r="I18568" t="str">
        <f>INDEX(LedgerMapping[[#All],[Level 3]],MATCH(Actuals[[#This Row],[Sub Ledger]],LedgerMapping[[#All],[Sub Ledger]],0))</f>
        <v>Marketing</v>
      </c>
      <c r="J18568" s="22">
        <f>YEAR(Actuals[[#This Row],[Date]])</f>
        <v>2022</v>
      </c>
      <c r="K18568" s="22">
        <f>MONTH(Actuals[[#This Row],[Date]])</f>
        <v>9</v>
      </c>
      <c r="L18568" s="12"/>
    </row>
    <row r="18569" spans="1:12" x14ac:dyDescent="0.3">
      <c r="A18569">
        <v>6</v>
      </c>
      <c r="B18569">
        <v>10707</v>
      </c>
      <c r="C18569">
        <v>4</v>
      </c>
      <c r="D18569">
        <v>61000</v>
      </c>
      <c r="E18569" s="46">
        <v>44836</v>
      </c>
      <c r="F18569">
        <v>-1932</v>
      </c>
      <c r="I18569" t="str">
        <f>INDEX(LedgerMapping[[#All],[Level 3]],MATCH(Actuals[[#This Row],[Sub Ledger]],LedgerMapping[[#All],[Sub Ledger]],0))</f>
        <v>Marketing</v>
      </c>
      <c r="J18569" s="22">
        <f>YEAR(Actuals[[#This Row],[Date]])</f>
        <v>2022</v>
      </c>
      <c r="K18569" s="22">
        <f>MONTH(Actuals[[#This Row],[Date]])</f>
        <v>10</v>
      </c>
      <c r="L18569" s="12"/>
    </row>
    <row r="18570" spans="1:12" x14ac:dyDescent="0.3">
      <c r="A18570">
        <v>6</v>
      </c>
      <c r="B18570">
        <v>11831</v>
      </c>
      <c r="C18570">
        <v>4</v>
      </c>
      <c r="D18570">
        <v>61000</v>
      </c>
      <c r="E18570" s="46">
        <v>44866</v>
      </c>
      <c r="F18570">
        <v>-1951</v>
      </c>
      <c r="I18570" t="str">
        <f>INDEX(LedgerMapping[[#All],[Level 3]],MATCH(Actuals[[#This Row],[Sub Ledger]],LedgerMapping[[#All],[Sub Ledger]],0))</f>
        <v>Marketing</v>
      </c>
      <c r="J18570" s="22">
        <f>YEAR(Actuals[[#This Row],[Date]])</f>
        <v>2022</v>
      </c>
      <c r="K18570" s="22">
        <f>MONTH(Actuals[[#This Row],[Date]])</f>
        <v>11</v>
      </c>
      <c r="L18570" s="12"/>
    </row>
    <row r="18571" spans="1:12" x14ac:dyDescent="0.3">
      <c r="A18571">
        <v>6</v>
      </c>
      <c r="B18571">
        <v>12959</v>
      </c>
      <c r="C18571">
        <v>4</v>
      </c>
      <c r="D18571">
        <v>61000</v>
      </c>
      <c r="E18571" s="46">
        <v>44897</v>
      </c>
      <c r="F18571">
        <v>-2319</v>
      </c>
      <c r="I18571" t="str">
        <f>INDEX(LedgerMapping[[#All],[Level 3]],MATCH(Actuals[[#This Row],[Sub Ledger]],LedgerMapping[[#All],[Sub Ledger]],0))</f>
        <v>Marketing</v>
      </c>
      <c r="J18571" s="22">
        <f>YEAR(Actuals[[#This Row],[Date]])</f>
        <v>2022</v>
      </c>
      <c r="K18571" s="22">
        <f>MONTH(Actuals[[#This Row],[Date]])</f>
        <v>12</v>
      </c>
      <c r="L18571" s="12"/>
    </row>
    <row r="18572" spans="1:12" x14ac:dyDescent="0.3">
      <c r="A18572">
        <v>6</v>
      </c>
      <c r="B18572">
        <v>13884</v>
      </c>
      <c r="C18572">
        <v>4</v>
      </c>
      <c r="D18572">
        <v>61000</v>
      </c>
      <c r="E18572" s="46">
        <v>44927</v>
      </c>
      <c r="F18572">
        <v>-1567</v>
      </c>
      <c r="I18572" t="str">
        <f>INDEX(LedgerMapping[[#All],[Level 3]],MATCH(Actuals[[#This Row],[Sub Ledger]],LedgerMapping[[#All],[Sub Ledger]],0))</f>
        <v>Marketing</v>
      </c>
      <c r="J18572" s="22">
        <f>YEAR(Actuals[[#This Row],[Date]])</f>
        <v>2023</v>
      </c>
      <c r="K18572" s="22">
        <f>MONTH(Actuals[[#This Row],[Date]])</f>
        <v>1</v>
      </c>
      <c r="L18572" s="12"/>
    </row>
    <row r="18573" spans="1:12" x14ac:dyDescent="0.3">
      <c r="A18573">
        <v>6</v>
      </c>
      <c r="B18573">
        <v>14892</v>
      </c>
      <c r="C18573">
        <v>4</v>
      </c>
      <c r="D18573">
        <v>61000</v>
      </c>
      <c r="E18573" s="46">
        <v>44958</v>
      </c>
      <c r="F18573">
        <v>-1893</v>
      </c>
      <c r="I18573" t="str">
        <f>INDEX(LedgerMapping[[#All],[Level 3]],MATCH(Actuals[[#This Row],[Sub Ledger]],LedgerMapping[[#All],[Sub Ledger]],0))</f>
        <v>Marketing</v>
      </c>
      <c r="J18573" s="22">
        <f>YEAR(Actuals[[#This Row],[Date]])</f>
        <v>2023</v>
      </c>
      <c r="K18573" s="22">
        <f>MONTH(Actuals[[#This Row],[Date]])</f>
        <v>2</v>
      </c>
      <c r="L18573" s="12"/>
    </row>
    <row r="18574" spans="1:12" x14ac:dyDescent="0.3">
      <c r="A18574">
        <v>6</v>
      </c>
      <c r="B18574">
        <v>15872</v>
      </c>
      <c r="C18574">
        <v>4</v>
      </c>
      <c r="D18574">
        <v>61000</v>
      </c>
      <c r="E18574" s="46">
        <v>44988</v>
      </c>
      <c r="F18574">
        <v>-1786</v>
      </c>
      <c r="I18574" t="str">
        <f>INDEX(LedgerMapping[[#All],[Level 3]],MATCH(Actuals[[#This Row],[Sub Ledger]],LedgerMapping[[#All],[Sub Ledger]],0))</f>
        <v>Marketing</v>
      </c>
      <c r="J18574" s="22">
        <f>YEAR(Actuals[[#This Row],[Date]])</f>
        <v>2023</v>
      </c>
      <c r="K18574" s="22">
        <f>MONTH(Actuals[[#This Row],[Date]])</f>
        <v>3</v>
      </c>
      <c r="L18574" s="12"/>
    </row>
    <row r="18575" spans="1:12" x14ac:dyDescent="0.3">
      <c r="A18575">
        <v>6</v>
      </c>
      <c r="B18575">
        <v>16904</v>
      </c>
      <c r="C18575">
        <v>4</v>
      </c>
      <c r="D18575">
        <v>61000</v>
      </c>
      <c r="E18575" s="46">
        <v>45018</v>
      </c>
      <c r="F18575">
        <v>-1992</v>
      </c>
      <c r="I18575" t="str">
        <f>INDEX(LedgerMapping[[#All],[Level 3]],MATCH(Actuals[[#This Row],[Sub Ledger]],LedgerMapping[[#All],[Sub Ledger]],0))</f>
        <v>Marketing</v>
      </c>
      <c r="J18575" s="22">
        <f>YEAR(Actuals[[#This Row],[Date]])</f>
        <v>2023</v>
      </c>
      <c r="K18575" s="22">
        <f>MONTH(Actuals[[#This Row],[Date]])</f>
        <v>4</v>
      </c>
      <c r="L18575" s="12"/>
    </row>
    <row r="18576" spans="1:12" x14ac:dyDescent="0.3">
      <c r="A18576">
        <v>6</v>
      </c>
      <c r="B18576">
        <v>17935</v>
      </c>
      <c r="C18576">
        <v>4</v>
      </c>
      <c r="D18576">
        <v>61000</v>
      </c>
      <c r="E18576" s="46">
        <v>45049</v>
      </c>
      <c r="F18576">
        <v>-1782</v>
      </c>
      <c r="I18576" t="str">
        <f>INDEX(LedgerMapping[[#All],[Level 3]],MATCH(Actuals[[#This Row],[Sub Ledger]],LedgerMapping[[#All],[Sub Ledger]],0))</f>
        <v>Marketing</v>
      </c>
      <c r="J18576" s="22">
        <f>YEAR(Actuals[[#This Row],[Date]])</f>
        <v>2023</v>
      </c>
      <c r="K18576" s="22">
        <f>MONTH(Actuals[[#This Row],[Date]])</f>
        <v>5</v>
      </c>
      <c r="L18576" s="12"/>
    </row>
    <row r="18577" spans="1:12" x14ac:dyDescent="0.3">
      <c r="A18577">
        <v>6</v>
      </c>
      <c r="B18577">
        <v>18939</v>
      </c>
      <c r="C18577">
        <v>4</v>
      </c>
      <c r="D18577">
        <v>61000</v>
      </c>
      <c r="E18577" s="46">
        <v>45079</v>
      </c>
      <c r="F18577">
        <v>-1419</v>
      </c>
      <c r="I18577" t="str">
        <f>INDEX(LedgerMapping[[#All],[Level 3]],MATCH(Actuals[[#This Row],[Sub Ledger]],LedgerMapping[[#All],[Sub Ledger]],0))</f>
        <v>Marketing</v>
      </c>
      <c r="J18577" s="22">
        <f>YEAR(Actuals[[#This Row],[Date]])</f>
        <v>2023</v>
      </c>
      <c r="K18577" s="22">
        <f>MONTH(Actuals[[#This Row],[Date]])</f>
        <v>6</v>
      </c>
      <c r="L18577" s="12"/>
    </row>
    <row r="18578" spans="1:12" x14ac:dyDescent="0.3">
      <c r="A18578">
        <v>6</v>
      </c>
      <c r="B18578">
        <v>19967</v>
      </c>
      <c r="C18578">
        <v>4</v>
      </c>
      <c r="D18578">
        <v>61000</v>
      </c>
      <c r="E18578" s="46">
        <v>45110</v>
      </c>
      <c r="F18578">
        <v>-2316</v>
      </c>
      <c r="I18578" t="str">
        <f>INDEX(LedgerMapping[[#All],[Level 3]],MATCH(Actuals[[#This Row],[Sub Ledger]],LedgerMapping[[#All],[Sub Ledger]],0))</f>
        <v>Marketing</v>
      </c>
      <c r="J18578" s="22">
        <f>YEAR(Actuals[[#This Row],[Date]])</f>
        <v>2023</v>
      </c>
      <c r="K18578" s="22">
        <f>MONTH(Actuals[[#This Row],[Date]])</f>
        <v>7</v>
      </c>
      <c r="L18578" s="12"/>
    </row>
    <row r="18579" spans="1:12" x14ac:dyDescent="0.3">
      <c r="A18579">
        <v>6</v>
      </c>
      <c r="B18579">
        <v>20997</v>
      </c>
      <c r="C18579">
        <v>4</v>
      </c>
      <c r="D18579">
        <v>61000</v>
      </c>
      <c r="E18579" s="46">
        <v>45141</v>
      </c>
      <c r="F18579">
        <v>-2472</v>
      </c>
      <c r="I18579" t="str">
        <f>INDEX(LedgerMapping[[#All],[Level 3]],MATCH(Actuals[[#This Row],[Sub Ledger]],LedgerMapping[[#All],[Sub Ledger]],0))</f>
        <v>Marketing</v>
      </c>
      <c r="J18579" s="22">
        <f>YEAR(Actuals[[#This Row],[Date]])</f>
        <v>2023</v>
      </c>
      <c r="K18579" s="22">
        <f>MONTH(Actuals[[#This Row],[Date]])</f>
        <v>8</v>
      </c>
      <c r="L18579" s="12"/>
    </row>
    <row r="18580" spans="1:12" x14ac:dyDescent="0.3">
      <c r="A18580">
        <v>6</v>
      </c>
      <c r="B18580">
        <v>21998</v>
      </c>
      <c r="C18580">
        <v>4</v>
      </c>
      <c r="D18580">
        <v>61000</v>
      </c>
      <c r="E18580" s="46">
        <v>45169</v>
      </c>
      <c r="F18580">
        <v>-2177</v>
      </c>
      <c r="I18580" t="str">
        <f>INDEX(LedgerMapping[[#All],[Level 3]],MATCH(Actuals[[#This Row],[Sub Ledger]],LedgerMapping[[#All],[Sub Ledger]],0))</f>
        <v>Marketing</v>
      </c>
      <c r="J18580" s="22">
        <f>YEAR(Actuals[[#This Row],[Date]])</f>
        <v>2023</v>
      </c>
      <c r="K18580" s="22">
        <f>MONTH(Actuals[[#This Row],[Date]])</f>
        <v>8</v>
      </c>
      <c r="L18580" s="12"/>
    </row>
    <row r="18581" spans="1:12" x14ac:dyDescent="0.3">
      <c r="A18581">
        <v>6</v>
      </c>
      <c r="B18581">
        <v>22975</v>
      </c>
      <c r="C18581">
        <v>4</v>
      </c>
      <c r="D18581">
        <v>61000</v>
      </c>
      <c r="E18581" s="46">
        <v>45200</v>
      </c>
      <c r="F18581">
        <v>-1311</v>
      </c>
      <c r="I18581" t="str">
        <f>INDEX(LedgerMapping[[#All],[Level 3]],MATCH(Actuals[[#This Row],[Sub Ledger]],LedgerMapping[[#All],[Sub Ledger]],0))</f>
        <v>Marketing</v>
      </c>
      <c r="J18581" s="22">
        <f>YEAR(Actuals[[#This Row],[Date]])</f>
        <v>2023</v>
      </c>
      <c r="K18581" s="22">
        <f>MONTH(Actuals[[#This Row],[Date]])</f>
        <v>10</v>
      </c>
      <c r="L18581" s="12"/>
    </row>
    <row r="18582" spans="1:12" x14ac:dyDescent="0.3">
      <c r="A18582">
        <v>6</v>
      </c>
      <c r="B18582">
        <v>23980</v>
      </c>
      <c r="C18582">
        <v>4</v>
      </c>
      <c r="D18582">
        <v>61000</v>
      </c>
      <c r="E18582" s="46">
        <v>45230</v>
      </c>
      <c r="F18582">
        <v>-2154</v>
      </c>
      <c r="I18582" t="str">
        <f>INDEX(LedgerMapping[[#All],[Level 3]],MATCH(Actuals[[#This Row],[Sub Ledger]],LedgerMapping[[#All],[Sub Ledger]],0))</f>
        <v>Marketing</v>
      </c>
      <c r="J18582" s="22">
        <f>YEAR(Actuals[[#This Row],[Date]])</f>
        <v>2023</v>
      </c>
      <c r="K18582" s="22">
        <f>MONTH(Actuals[[#This Row],[Date]])</f>
        <v>10</v>
      </c>
      <c r="L18582" s="12"/>
    </row>
    <row r="18583" spans="1:12" x14ac:dyDescent="0.3">
      <c r="A18583">
        <v>6</v>
      </c>
      <c r="B18583">
        <v>25009</v>
      </c>
      <c r="C18583">
        <v>4</v>
      </c>
      <c r="D18583">
        <v>61000</v>
      </c>
      <c r="E18583" s="46">
        <v>45261</v>
      </c>
      <c r="F18583">
        <v>-1447</v>
      </c>
      <c r="I18583" t="str">
        <f>INDEX(LedgerMapping[[#All],[Level 3]],MATCH(Actuals[[#This Row],[Sub Ledger]],LedgerMapping[[#All],[Sub Ledger]],0))</f>
        <v>Marketing</v>
      </c>
      <c r="J18583" s="22">
        <f>YEAR(Actuals[[#This Row],[Date]])</f>
        <v>2023</v>
      </c>
      <c r="K18583" s="22">
        <f>MONTH(Actuals[[#This Row],[Date]])</f>
        <v>12</v>
      </c>
      <c r="L18583" s="12"/>
    </row>
    <row r="18584" spans="1:12" x14ac:dyDescent="0.3">
      <c r="A18584">
        <v>6</v>
      </c>
      <c r="B18584">
        <v>26075</v>
      </c>
      <c r="C18584">
        <v>4</v>
      </c>
      <c r="D18584">
        <v>61000</v>
      </c>
      <c r="E18584" s="46">
        <v>45291</v>
      </c>
      <c r="F18584">
        <v>-2020</v>
      </c>
      <c r="I18584" t="str">
        <f>INDEX(LedgerMapping[[#All],[Level 3]],MATCH(Actuals[[#This Row],[Sub Ledger]],LedgerMapping[[#All],[Sub Ledger]],0))</f>
        <v>Marketing</v>
      </c>
      <c r="J18584" s="22">
        <f>YEAR(Actuals[[#This Row],[Date]])</f>
        <v>2023</v>
      </c>
      <c r="K18584" s="22">
        <f>MONTH(Actuals[[#This Row],[Date]])</f>
        <v>12</v>
      </c>
      <c r="L18584" s="12"/>
    </row>
    <row r="18585" spans="1:12" x14ac:dyDescent="0.3">
      <c r="A18585">
        <v>6</v>
      </c>
      <c r="B18585">
        <v>27204</v>
      </c>
      <c r="C18585">
        <v>4</v>
      </c>
      <c r="D18585">
        <v>61000</v>
      </c>
      <c r="E18585" s="46">
        <v>45322</v>
      </c>
      <c r="F18585">
        <v>-1939</v>
      </c>
      <c r="I18585" t="str">
        <f>INDEX(LedgerMapping[[#All],[Level 3]],MATCH(Actuals[[#This Row],[Sub Ledger]],LedgerMapping[[#All],[Sub Ledger]],0))</f>
        <v>Marketing</v>
      </c>
      <c r="J18585" s="22">
        <f>YEAR(Actuals[[#This Row],[Date]])</f>
        <v>2024</v>
      </c>
      <c r="K18585" s="22">
        <f>MONTH(Actuals[[#This Row],[Date]])</f>
        <v>1</v>
      </c>
      <c r="L18585" s="12"/>
    </row>
    <row r="18586" spans="1:12" x14ac:dyDescent="0.3">
      <c r="A18586">
        <v>6</v>
      </c>
      <c r="B18586">
        <v>28356</v>
      </c>
      <c r="C18586">
        <v>4</v>
      </c>
      <c r="D18586">
        <v>61000</v>
      </c>
      <c r="E18586" s="46">
        <v>45354</v>
      </c>
      <c r="F18586">
        <v>-1497</v>
      </c>
      <c r="I18586" t="str">
        <f>INDEX(LedgerMapping[[#All],[Level 3]],MATCH(Actuals[[#This Row],[Sub Ledger]],LedgerMapping[[#All],[Sub Ledger]],0))</f>
        <v>Marketing</v>
      </c>
      <c r="J18586" s="22">
        <f>YEAR(Actuals[[#This Row],[Date]])</f>
        <v>2024</v>
      </c>
      <c r="K18586" s="22">
        <f>MONTH(Actuals[[#This Row],[Date]])</f>
        <v>3</v>
      </c>
      <c r="L18586" s="12"/>
    </row>
    <row r="18587" spans="1:12" x14ac:dyDescent="0.3">
      <c r="A18587">
        <v>6</v>
      </c>
      <c r="B18587">
        <v>29510</v>
      </c>
      <c r="C18587">
        <v>4</v>
      </c>
      <c r="D18587">
        <v>61000</v>
      </c>
      <c r="E18587" s="46">
        <v>45384</v>
      </c>
      <c r="F18587">
        <v>-1381</v>
      </c>
      <c r="I18587" t="str">
        <f>INDEX(LedgerMapping[[#All],[Level 3]],MATCH(Actuals[[#This Row],[Sub Ledger]],LedgerMapping[[#All],[Sub Ledger]],0))</f>
        <v>Marketing</v>
      </c>
      <c r="J18587" s="22">
        <f>YEAR(Actuals[[#This Row],[Date]])</f>
        <v>2024</v>
      </c>
      <c r="K18587" s="22">
        <f>MONTH(Actuals[[#This Row],[Date]])</f>
        <v>4</v>
      </c>
      <c r="L18587" s="12"/>
    </row>
    <row r="18588" spans="1:12" x14ac:dyDescent="0.3">
      <c r="A18588">
        <v>6</v>
      </c>
      <c r="B18588">
        <v>30636</v>
      </c>
      <c r="C18588">
        <v>4</v>
      </c>
      <c r="D18588">
        <v>61000</v>
      </c>
      <c r="E18588" s="46">
        <v>45415</v>
      </c>
      <c r="F18588">
        <v>-1825</v>
      </c>
      <c r="I18588" t="str">
        <f>INDEX(LedgerMapping[[#All],[Level 3]],MATCH(Actuals[[#This Row],[Sub Ledger]],LedgerMapping[[#All],[Sub Ledger]],0))</f>
        <v>Marketing</v>
      </c>
      <c r="J18588" s="22">
        <f>YEAR(Actuals[[#This Row],[Date]])</f>
        <v>2024</v>
      </c>
      <c r="K18588" s="22">
        <f>MONTH(Actuals[[#This Row],[Date]])</f>
        <v>5</v>
      </c>
      <c r="L18588" s="12"/>
    </row>
    <row r="18589" spans="1:12" x14ac:dyDescent="0.3">
      <c r="A18589">
        <v>6</v>
      </c>
      <c r="B18589">
        <v>31762</v>
      </c>
      <c r="C18589">
        <v>4</v>
      </c>
      <c r="D18589">
        <v>61000</v>
      </c>
      <c r="E18589" s="46">
        <v>45445</v>
      </c>
      <c r="F18589">
        <v>-1269</v>
      </c>
      <c r="I18589" t="str">
        <f>INDEX(LedgerMapping[[#All],[Level 3]],MATCH(Actuals[[#This Row],[Sub Ledger]],LedgerMapping[[#All],[Sub Ledger]],0))</f>
        <v>Marketing</v>
      </c>
      <c r="J18589" s="22">
        <f>YEAR(Actuals[[#This Row],[Date]])</f>
        <v>2024</v>
      </c>
      <c r="K18589" s="22">
        <f>MONTH(Actuals[[#This Row],[Date]])</f>
        <v>6</v>
      </c>
      <c r="L18589" s="12"/>
    </row>
    <row r="18590" spans="1:12" x14ac:dyDescent="0.3">
      <c r="A18590">
        <v>6</v>
      </c>
      <c r="B18590">
        <v>32886</v>
      </c>
      <c r="C18590">
        <v>4</v>
      </c>
      <c r="D18590">
        <v>61000</v>
      </c>
      <c r="E18590" s="46">
        <v>45476</v>
      </c>
      <c r="F18590">
        <v>-1781</v>
      </c>
      <c r="I18590" t="str">
        <f>INDEX(LedgerMapping[[#All],[Level 3]],MATCH(Actuals[[#This Row],[Sub Ledger]],LedgerMapping[[#All],[Sub Ledger]],0))</f>
        <v>Marketing</v>
      </c>
      <c r="J18590" s="22">
        <f>YEAR(Actuals[[#This Row],[Date]])</f>
        <v>2024</v>
      </c>
      <c r="K18590" s="22">
        <f>MONTH(Actuals[[#This Row],[Date]])</f>
        <v>7</v>
      </c>
      <c r="L18590" s="12"/>
    </row>
    <row r="18591" spans="1:12" x14ac:dyDescent="0.3">
      <c r="A18591">
        <v>6</v>
      </c>
      <c r="B18591">
        <v>34010</v>
      </c>
      <c r="C18591">
        <v>4</v>
      </c>
      <c r="D18591">
        <v>61000</v>
      </c>
      <c r="E18591" s="46">
        <v>45507</v>
      </c>
      <c r="F18591">
        <v>-2028</v>
      </c>
      <c r="I18591" t="str">
        <f>INDEX(LedgerMapping[[#All],[Level 3]],MATCH(Actuals[[#This Row],[Sub Ledger]],LedgerMapping[[#All],[Sub Ledger]],0))</f>
        <v>Marketing</v>
      </c>
      <c r="J18591" s="22">
        <f>YEAR(Actuals[[#This Row],[Date]])</f>
        <v>2024</v>
      </c>
      <c r="K18591" s="22">
        <f>MONTH(Actuals[[#This Row],[Date]])</f>
        <v>8</v>
      </c>
      <c r="L18591" s="12"/>
    </row>
    <row r="18592" spans="1:12" x14ac:dyDescent="0.3">
      <c r="A18592">
        <v>6</v>
      </c>
      <c r="B18592">
        <v>35161</v>
      </c>
      <c r="C18592">
        <v>4</v>
      </c>
      <c r="D18592">
        <v>61000</v>
      </c>
      <c r="E18592" s="46">
        <v>45536</v>
      </c>
      <c r="F18592">
        <v>-1783</v>
      </c>
      <c r="I18592" t="str">
        <f>INDEX(LedgerMapping[[#All],[Level 3]],MATCH(Actuals[[#This Row],[Sub Ledger]],LedgerMapping[[#All],[Sub Ledger]],0))</f>
        <v>Marketing</v>
      </c>
      <c r="J18592" s="22">
        <f>YEAR(Actuals[[#This Row],[Date]])</f>
        <v>2024</v>
      </c>
      <c r="K18592" s="22">
        <f>MONTH(Actuals[[#This Row],[Date]])</f>
        <v>9</v>
      </c>
      <c r="L18592" s="12"/>
    </row>
    <row r="18593" spans="1:12" x14ac:dyDescent="0.3">
      <c r="A18593">
        <v>6</v>
      </c>
      <c r="B18593">
        <v>36311</v>
      </c>
      <c r="C18593">
        <v>4</v>
      </c>
      <c r="D18593">
        <v>61000</v>
      </c>
      <c r="E18593" s="46">
        <v>45567</v>
      </c>
      <c r="F18593">
        <v>-2243</v>
      </c>
      <c r="I18593" t="str">
        <f>INDEX(LedgerMapping[[#All],[Level 3]],MATCH(Actuals[[#This Row],[Sub Ledger]],LedgerMapping[[#All],[Sub Ledger]],0))</f>
        <v>Marketing</v>
      </c>
      <c r="J18593" s="22">
        <f>YEAR(Actuals[[#This Row],[Date]])</f>
        <v>2024</v>
      </c>
      <c r="K18593" s="22">
        <f>MONTH(Actuals[[#This Row],[Date]])</f>
        <v>10</v>
      </c>
      <c r="L18593" s="12"/>
    </row>
    <row r="18594" spans="1:12" x14ac:dyDescent="0.3">
      <c r="A18594">
        <v>6</v>
      </c>
      <c r="B18594">
        <v>37461</v>
      </c>
      <c r="C18594">
        <v>4</v>
      </c>
      <c r="D18594">
        <v>61000</v>
      </c>
      <c r="E18594" s="46">
        <v>45597</v>
      </c>
      <c r="F18594">
        <v>-1352</v>
      </c>
      <c r="I18594" t="str">
        <f>INDEX(LedgerMapping[[#All],[Level 3]],MATCH(Actuals[[#This Row],[Sub Ledger]],LedgerMapping[[#All],[Sub Ledger]],0))</f>
        <v>Marketing</v>
      </c>
      <c r="J18594" s="22">
        <f>YEAR(Actuals[[#This Row],[Date]])</f>
        <v>2024</v>
      </c>
      <c r="K18594" s="22">
        <f>MONTH(Actuals[[#This Row],[Date]])</f>
        <v>11</v>
      </c>
      <c r="L18594" s="12"/>
    </row>
    <row r="18595" spans="1:12" x14ac:dyDescent="0.3">
      <c r="A18595">
        <v>6</v>
      </c>
      <c r="B18595">
        <v>38611</v>
      </c>
      <c r="C18595">
        <v>4</v>
      </c>
      <c r="D18595">
        <v>61000</v>
      </c>
      <c r="E18595" s="46">
        <v>45628</v>
      </c>
      <c r="F18595">
        <v>-1709</v>
      </c>
      <c r="I18595" t="str">
        <f>INDEX(LedgerMapping[[#All],[Level 3]],MATCH(Actuals[[#This Row],[Sub Ledger]],LedgerMapping[[#All],[Sub Ledger]],0))</f>
        <v>Marketing</v>
      </c>
      <c r="J18595" s="22">
        <f>YEAR(Actuals[[#This Row],[Date]])</f>
        <v>2024</v>
      </c>
      <c r="K18595" s="22">
        <f>MONTH(Actuals[[#This Row],[Date]])</f>
        <v>12</v>
      </c>
      <c r="L18595" s="12"/>
    </row>
    <row r="18596" spans="1:12" x14ac:dyDescent="0.3">
      <c r="A18596">
        <v>6</v>
      </c>
      <c r="B18596">
        <v>619</v>
      </c>
      <c r="C18596">
        <v>4</v>
      </c>
      <c r="D18596">
        <v>62000</v>
      </c>
      <c r="E18596" s="46">
        <v>44562</v>
      </c>
      <c r="F18596">
        <v>-1168</v>
      </c>
      <c r="I18596" t="str">
        <f>INDEX(LedgerMapping[[#All],[Level 3]],MATCH(Actuals[[#This Row],[Sub Ledger]],LedgerMapping[[#All],[Sub Ledger]],0))</f>
        <v>Marketing</v>
      </c>
      <c r="J18596" s="22">
        <f>YEAR(Actuals[[#This Row],[Date]])</f>
        <v>2022</v>
      </c>
      <c r="K18596" s="22">
        <f>MONTH(Actuals[[#This Row],[Date]])</f>
        <v>1</v>
      </c>
      <c r="L18596" s="12"/>
    </row>
    <row r="18597" spans="1:12" x14ac:dyDescent="0.3">
      <c r="A18597">
        <v>6</v>
      </c>
      <c r="B18597">
        <v>1743</v>
      </c>
      <c r="C18597">
        <v>4</v>
      </c>
      <c r="D18597">
        <v>62000</v>
      </c>
      <c r="E18597" s="46">
        <v>44593</v>
      </c>
      <c r="F18597">
        <v>-1856</v>
      </c>
      <c r="I18597" t="str">
        <f>INDEX(LedgerMapping[[#All],[Level 3]],MATCH(Actuals[[#This Row],[Sub Ledger]],LedgerMapping[[#All],[Sub Ledger]],0))</f>
        <v>Marketing</v>
      </c>
      <c r="J18597" s="22">
        <f>YEAR(Actuals[[#This Row],[Date]])</f>
        <v>2022</v>
      </c>
      <c r="K18597" s="22">
        <f>MONTH(Actuals[[#This Row],[Date]])</f>
        <v>2</v>
      </c>
      <c r="L18597" s="12"/>
    </row>
    <row r="18598" spans="1:12" x14ac:dyDescent="0.3">
      <c r="A18598">
        <v>6</v>
      </c>
      <c r="B18598">
        <v>2861</v>
      </c>
      <c r="C18598">
        <v>4</v>
      </c>
      <c r="D18598">
        <v>62000</v>
      </c>
      <c r="E18598" s="46">
        <v>44624</v>
      </c>
      <c r="F18598">
        <v>-1560</v>
      </c>
      <c r="I18598" t="str">
        <f>INDEX(LedgerMapping[[#All],[Level 3]],MATCH(Actuals[[#This Row],[Sub Ledger]],LedgerMapping[[#All],[Sub Ledger]],0))</f>
        <v>Marketing</v>
      </c>
      <c r="J18598" s="22">
        <f>YEAR(Actuals[[#This Row],[Date]])</f>
        <v>2022</v>
      </c>
      <c r="K18598" s="22">
        <f>MONTH(Actuals[[#This Row],[Date]])</f>
        <v>3</v>
      </c>
      <c r="L18598" s="12"/>
    </row>
    <row r="18599" spans="1:12" x14ac:dyDescent="0.3">
      <c r="A18599">
        <v>6</v>
      </c>
      <c r="B18599">
        <v>3983</v>
      </c>
      <c r="C18599">
        <v>4</v>
      </c>
      <c r="D18599">
        <v>62000</v>
      </c>
      <c r="E18599" s="46">
        <v>44654</v>
      </c>
      <c r="F18599">
        <v>-1004</v>
      </c>
      <c r="I18599" t="str">
        <f>INDEX(LedgerMapping[[#All],[Level 3]],MATCH(Actuals[[#This Row],[Sub Ledger]],LedgerMapping[[#All],[Sub Ledger]],0))</f>
        <v>Marketing</v>
      </c>
      <c r="J18599" s="22">
        <f>YEAR(Actuals[[#This Row],[Date]])</f>
        <v>2022</v>
      </c>
      <c r="K18599" s="22">
        <f>MONTH(Actuals[[#This Row],[Date]])</f>
        <v>4</v>
      </c>
      <c r="L18599" s="12"/>
    </row>
    <row r="18600" spans="1:12" x14ac:dyDescent="0.3">
      <c r="A18600">
        <v>6</v>
      </c>
      <c r="B18600">
        <v>5108</v>
      </c>
      <c r="C18600">
        <v>4</v>
      </c>
      <c r="D18600">
        <v>62000</v>
      </c>
      <c r="E18600" s="46">
        <v>44685</v>
      </c>
      <c r="F18600">
        <v>-1264</v>
      </c>
      <c r="I18600" t="str">
        <f>INDEX(LedgerMapping[[#All],[Level 3]],MATCH(Actuals[[#This Row],[Sub Ledger]],LedgerMapping[[#All],[Sub Ledger]],0))</f>
        <v>Marketing</v>
      </c>
      <c r="J18600" s="22">
        <f>YEAR(Actuals[[#This Row],[Date]])</f>
        <v>2022</v>
      </c>
      <c r="K18600" s="22">
        <f>MONTH(Actuals[[#This Row],[Date]])</f>
        <v>5</v>
      </c>
      <c r="L18600" s="12"/>
    </row>
    <row r="18601" spans="1:12" x14ac:dyDescent="0.3">
      <c r="A18601">
        <v>6</v>
      </c>
      <c r="B18601">
        <v>6231</v>
      </c>
      <c r="C18601">
        <v>4</v>
      </c>
      <c r="D18601">
        <v>62000</v>
      </c>
      <c r="E18601" s="46">
        <v>44715</v>
      </c>
      <c r="F18601">
        <v>-974</v>
      </c>
      <c r="I18601" t="str">
        <f>INDEX(LedgerMapping[[#All],[Level 3]],MATCH(Actuals[[#This Row],[Sub Ledger]],LedgerMapping[[#All],[Sub Ledger]],0))</f>
        <v>Marketing</v>
      </c>
      <c r="J18601" s="22">
        <f>YEAR(Actuals[[#This Row],[Date]])</f>
        <v>2022</v>
      </c>
      <c r="K18601" s="22">
        <f>MONTH(Actuals[[#This Row],[Date]])</f>
        <v>6</v>
      </c>
      <c r="L18601" s="12"/>
    </row>
    <row r="18602" spans="1:12" x14ac:dyDescent="0.3">
      <c r="A18602">
        <v>6</v>
      </c>
      <c r="B18602">
        <v>7354</v>
      </c>
      <c r="C18602">
        <v>4</v>
      </c>
      <c r="D18602">
        <v>62000</v>
      </c>
      <c r="E18602" s="46">
        <v>44746</v>
      </c>
      <c r="F18602">
        <v>-1765</v>
      </c>
      <c r="I18602" t="str">
        <f>INDEX(LedgerMapping[[#All],[Level 3]],MATCH(Actuals[[#This Row],[Sub Ledger]],LedgerMapping[[#All],[Sub Ledger]],0))</f>
        <v>Marketing</v>
      </c>
      <c r="J18602" s="22">
        <f>YEAR(Actuals[[#This Row],[Date]])</f>
        <v>2022</v>
      </c>
      <c r="K18602" s="22">
        <f>MONTH(Actuals[[#This Row],[Date]])</f>
        <v>7</v>
      </c>
      <c r="L18602" s="12"/>
    </row>
    <row r="18603" spans="1:12" x14ac:dyDescent="0.3">
      <c r="A18603">
        <v>6</v>
      </c>
      <c r="B18603">
        <v>8475</v>
      </c>
      <c r="C18603">
        <v>4</v>
      </c>
      <c r="D18603">
        <v>62000</v>
      </c>
      <c r="E18603" s="46">
        <v>44777</v>
      </c>
      <c r="F18603">
        <v>-1404</v>
      </c>
      <c r="I18603" t="str">
        <f>INDEX(LedgerMapping[[#All],[Level 3]],MATCH(Actuals[[#This Row],[Sub Ledger]],LedgerMapping[[#All],[Sub Ledger]],0))</f>
        <v>Marketing</v>
      </c>
      <c r="J18603" s="22">
        <f>YEAR(Actuals[[#This Row],[Date]])</f>
        <v>2022</v>
      </c>
      <c r="K18603" s="22">
        <f>MONTH(Actuals[[#This Row],[Date]])</f>
        <v>8</v>
      </c>
      <c r="L18603" s="12"/>
    </row>
    <row r="18604" spans="1:12" x14ac:dyDescent="0.3">
      <c r="A18604">
        <v>6</v>
      </c>
      <c r="B18604">
        <v>9593</v>
      </c>
      <c r="C18604">
        <v>4</v>
      </c>
      <c r="D18604">
        <v>62000</v>
      </c>
      <c r="E18604" s="46">
        <v>44805</v>
      </c>
      <c r="F18604">
        <v>-1134</v>
      </c>
      <c r="I18604" t="str">
        <f>INDEX(LedgerMapping[[#All],[Level 3]],MATCH(Actuals[[#This Row],[Sub Ledger]],LedgerMapping[[#All],[Sub Ledger]],0))</f>
        <v>Marketing</v>
      </c>
      <c r="J18604" s="22">
        <f>YEAR(Actuals[[#This Row],[Date]])</f>
        <v>2022</v>
      </c>
      <c r="K18604" s="22">
        <f>MONTH(Actuals[[#This Row],[Date]])</f>
        <v>9</v>
      </c>
      <c r="L18604" s="12"/>
    </row>
    <row r="18605" spans="1:12" x14ac:dyDescent="0.3">
      <c r="A18605">
        <v>6</v>
      </c>
      <c r="B18605">
        <v>10710</v>
      </c>
      <c r="C18605">
        <v>4</v>
      </c>
      <c r="D18605">
        <v>62000</v>
      </c>
      <c r="E18605" s="46">
        <v>44836</v>
      </c>
      <c r="F18605">
        <v>-1074</v>
      </c>
      <c r="I18605" t="str">
        <f>INDEX(LedgerMapping[[#All],[Level 3]],MATCH(Actuals[[#This Row],[Sub Ledger]],LedgerMapping[[#All],[Sub Ledger]],0))</f>
        <v>Marketing</v>
      </c>
      <c r="J18605" s="22">
        <f>YEAR(Actuals[[#This Row],[Date]])</f>
        <v>2022</v>
      </c>
      <c r="K18605" s="22">
        <f>MONTH(Actuals[[#This Row],[Date]])</f>
        <v>10</v>
      </c>
      <c r="L18605" s="12"/>
    </row>
    <row r="18606" spans="1:12" x14ac:dyDescent="0.3">
      <c r="A18606">
        <v>6</v>
      </c>
      <c r="B18606">
        <v>11834</v>
      </c>
      <c r="C18606">
        <v>4</v>
      </c>
      <c r="D18606">
        <v>62000</v>
      </c>
      <c r="E18606" s="46">
        <v>44866</v>
      </c>
      <c r="F18606">
        <v>-1561</v>
      </c>
      <c r="I18606" t="str">
        <f>INDEX(LedgerMapping[[#All],[Level 3]],MATCH(Actuals[[#This Row],[Sub Ledger]],LedgerMapping[[#All],[Sub Ledger]],0))</f>
        <v>Marketing</v>
      </c>
      <c r="J18606" s="22">
        <f>YEAR(Actuals[[#This Row],[Date]])</f>
        <v>2022</v>
      </c>
      <c r="K18606" s="22">
        <f>MONTH(Actuals[[#This Row],[Date]])</f>
        <v>11</v>
      </c>
      <c r="L18606" s="12"/>
    </row>
    <row r="18607" spans="1:12" x14ac:dyDescent="0.3">
      <c r="A18607">
        <v>6</v>
      </c>
      <c r="B18607">
        <v>12961</v>
      </c>
      <c r="C18607">
        <v>4</v>
      </c>
      <c r="D18607">
        <v>62000</v>
      </c>
      <c r="E18607" s="46">
        <v>44897</v>
      </c>
      <c r="F18607">
        <v>-1391</v>
      </c>
      <c r="I18607" t="str">
        <f>INDEX(LedgerMapping[[#All],[Level 3]],MATCH(Actuals[[#This Row],[Sub Ledger]],LedgerMapping[[#All],[Sub Ledger]],0))</f>
        <v>Marketing</v>
      </c>
      <c r="J18607" s="22">
        <f>YEAR(Actuals[[#This Row],[Date]])</f>
        <v>2022</v>
      </c>
      <c r="K18607" s="22">
        <f>MONTH(Actuals[[#This Row],[Date]])</f>
        <v>12</v>
      </c>
      <c r="L18607" s="12"/>
    </row>
    <row r="18608" spans="1:12" x14ac:dyDescent="0.3">
      <c r="A18608">
        <v>6</v>
      </c>
      <c r="B18608">
        <v>13885</v>
      </c>
      <c r="C18608">
        <v>4</v>
      </c>
      <c r="D18608">
        <v>62000</v>
      </c>
      <c r="E18608" s="46">
        <v>44927</v>
      </c>
      <c r="F18608">
        <v>-1371</v>
      </c>
      <c r="I18608" t="str">
        <f>INDEX(LedgerMapping[[#All],[Level 3]],MATCH(Actuals[[#This Row],[Sub Ledger]],LedgerMapping[[#All],[Sub Ledger]],0))</f>
        <v>Marketing</v>
      </c>
      <c r="J18608" s="22">
        <f>YEAR(Actuals[[#This Row],[Date]])</f>
        <v>2023</v>
      </c>
      <c r="K18608" s="22">
        <f>MONTH(Actuals[[#This Row],[Date]])</f>
        <v>1</v>
      </c>
      <c r="L18608" s="12"/>
    </row>
    <row r="18609" spans="1:12" x14ac:dyDescent="0.3">
      <c r="A18609">
        <v>6</v>
      </c>
      <c r="B18609">
        <v>14893</v>
      </c>
      <c r="C18609">
        <v>4</v>
      </c>
      <c r="D18609">
        <v>62000</v>
      </c>
      <c r="E18609" s="46">
        <v>44958</v>
      </c>
      <c r="F18609">
        <v>-788</v>
      </c>
      <c r="I18609" t="str">
        <f>INDEX(LedgerMapping[[#All],[Level 3]],MATCH(Actuals[[#This Row],[Sub Ledger]],LedgerMapping[[#All],[Sub Ledger]],0))</f>
        <v>Marketing</v>
      </c>
      <c r="J18609" s="22">
        <f>YEAR(Actuals[[#This Row],[Date]])</f>
        <v>2023</v>
      </c>
      <c r="K18609" s="22">
        <f>MONTH(Actuals[[#This Row],[Date]])</f>
        <v>2</v>
      </c>
      <c r="L18609" s="12"/>
    </row>
    <row r="18610" spans="1:12" x14ac:dyDescent="0.3">
      <c r="A18610">
        <v>6</v>
      </c>
      <c r="B18610">
        <v>15873</v>
      </c>
      <c r="C18610">
        <v>4</v>
      </c>
      <c r="D18610">
        <v>62000</v>
      </c>
      <c r="E18610" s="46">
        <v>44988</v>
      </c>
      <c r="F18610">
        <v>-1072</v>
      </c>
      <c r="I18610" t="str">
        <f>INDEX(LedgerMapping[[#All],[Level 3]],MATCH(Actuals[[#This Row],[Sub Ledger]],LedgerMapping[[#All],[Sub Ledger]],0))</f>
        <v>Marketing</v>
      </c>
      <c r="J18610" s="22">
        <f>YEAR(Actuals[[#This Row],[Date]])</f>
        <v>2023</v>
      </c>
      <c r="K18610" s="22">
        <f>MONTH(Actuals[[#This Row],[Date]])</f>
        <v>3</v>
      </c>
      <c r="L18610" s="12"/>
    </row>
    <row r="18611" spans="1:12" x14ac:dyDescent="0.3">
      <c r="A18611">
        <v>6</v>
      </c>
      <c r="B18611">
        <v>16905</v>
      </c>
      <c r="C18611">
        <v>4</v>
      </c>
      <c r="D18611">
        <v>62000</v>
      </c>
      <c r="E18611" s="46">
        <v>45018</v>
      </c>
      <c r="F18611">
        <v>-1328</v>
      </c>
      <c r="I18611" t="str">
        <f>INDEX(LedgerMapping[[#All],[Level 3]],MATCH(Actuals[[#This Row],[Sub Ledger]],LedgerMapping[[#All],[Sub Ledger]],0))</f>
        <v>Marketing</v>
      </c>
      <c r="J18611" s="22">
        <f>YEAR(Actuals[[#This Row],[Date]])</f>
        <v>2023</v>
      </c>
      <c r="K18611" s="22">
        <f>MONTH(Actuals[[#This Row],[Date]])</f>
        <v>4</v>
      </c>
      <c r="L18611" s="12"/>
    </row>
    <row r="18612" spans="1:12" x14ac:dyDescent="0.3">
      <c r="A18612">
        <v>6</v>
      </c>
      <c r="B18612">
        <v>17936</v>
      </c>
      <c r="C18612">
        <v>4</v>
      </c>
      <c r="D18612">
        <v>62000</v>
      </c>
      <c r="E18612" s="46">
        <v>45049</v>
      </c>
      <c r="F18612">
        <v>-1039</v>
      </c>
      <c r="I18612" t="str">
        <f>INDEX(LedgerMapping[[#All],[Level 3]],MATCH(Actuals[[#This Row],[Sub Ledger]],LedgerMapping[[#All],[Sub Ledger]],0))</f>
        <v>Marketing</v>
      </c>
      <c r="J18612" s="22">
        <f>YEAR(Actuals[[#This Row],[Date]])</f>
        <v>2023</v>
      </c>
      <c r="K18612" s="22">
        <f>MONTH(Actuals[[#This Row],[Date]])</f>
        <v>5</v>
      </c>
      <c r="L18612" s="12"/>
    </row>
    <row r="18613" spans="1:12" x14ac:dyDescent="0.3">
      <c r="A18613">
        <v>6</v>
      </c>
      <c r="B18613">
        <v>18940</v>
      </c>
      <c r="C18613">
        <v>4</v>
      </c>
      <c r="D18613">
        <v>62000</v>
      </c>
      <c r="E18613" s="46">
        <v>45079</v>
      </c>
      <c r="F18613">
        <v>-1419</v>
      </c>
      <c r="I18613" t="str">
        <f>INDEX(LedgerMapping[[#All],[Level 3]],MATCH(Actuals[[#This Row],[Sub Ledger]],LedgerMapping[[#All],[Sub Ledger]],0))</f>
        <v>Marketing</v>
      </c>
      <c r="J18613" s="22">
        <f>YEAR(Actuals[[#This Row],[Date]])</f>
        <v>2023</v>
      </c>
      <c r="K18613" s="22">
        <f>MONTH(Actuals[[#This Row],[Date]])</f>
        <v>6</v>
      </c>
      <c r="L18613" s="12"/>
    </row>
    <row r="18614" spans="1:12" x14ac:dyDescent="0.3">
      <c r="A18614">
        <v>6</v>
      </c>
      <c r="B18614">
        <v>19968</v>
      </c>
      <c r="C18614">
        <v>4</v>
      </c>
      <c r="D18614">
        <v>62000</v>
      </c>
      <c r="E18614" s="46">
        <v>45110</v>
      </c>
      <c r="F18614">
        <v>-965</v>
      </c>
      <c r="I18614" t="str">
        <f>INDEX(LedgerMapping[[#All],[Level 3]],MATCH(Actuals[[#This Row],[Sub Ledger]],LedgerMapping[[#All],[Sub Ledger]],0))</f>
        <v>Marketing</v>
      </c>
      <c r="J18614" s="22">
        <f>YEAR(Actuals[[#This Row],[Date]])</f>
        <v>2023</v>
      </c>
      <c r="K18614" s="22">
        <f>MONTH(Actuals[[#This Row],[Date]])</f>
        <v>7</v>
      </c>
      <c r="L18614" s="12"/>
    </row>
    <row r="18615" spans="1:12" x14ac:dyDescent="0.3">
      <c r="A18615">
        <v>6</v>
      </c>
      <c r="B18615">
        <v>20998</v>
      </c>
      <c r="C18615">
        <v>4</v>
      </c>
      <c r="D18615">
        <v>62000</v>
      </c>
      <c r="E18615" s="46">
        <v>45141</v>
      </c>
      <c r="F18615">
        <v>-1798</v>
      </c>
      <c r="I18615" t="str">
        <f>INDEX(LedgerMapping[[#All],[Level 3]],MATCH(Actuals[[#This Row],[Sub Ledger]],LedgerMapping[[#All],[Sub Ledger]],0))</f>
        <v>Marketing</v>
      </c>
      <c r="J18615" s="22">
        <f>YEAR(Actuals[[#This Row],[Date]])</f>
        <v>2023</v>
      </c>
      <c r="K18615" s="22">
        <f>MONTH(Actuals[[#This Row],[Date]])</f>
        <v>8</v>
      </c>
      <c r="L18615" s="12"/>
    </row>
    <row r="18616" spans="1:12" x14ac:dyDescent="0.3">
      <c r="A18616">
        <v>6</v>
      </c>
      <c r="B18616">
        <v>21999</v>
      </c>
      <c r="C18616">
        <v>4</v>
      </c>
      <c r="D18616">
        <v>62000</v>
      </c>
      <c r="E18616" s="46">
        <v>45169</v>
      </c>
      <c r="F18616">
        <v>-1782</v>
      </c>
      <c r="I18616" t="str">
        <f>INDEX(LedgerMapping[[#All],[Level 3]],MATCH(Actuals[[#This Row],[Sub Ledger]],LedgerMapping[[#All],[Sub Ledger]],0))</f>
        <v>Marketing</v>
      </c>
      <c r="J18616" s="22">
        <f>YEAR(Actuals[[#This Row],[Date]])</f>
        <v>2023</v>
      </c>
      <c r="K18616" s="22">
        <f>MONTH(Actuals[[#This Row],[Date]])</f>
        <v>8</v>
      </c>
      <c r="L18616" s="12"/>
    </row>
    <row r="18617" spans="1:12" x14ac:dyDescent="0.3">
      <c r="A18617">
        <v>6</v>
      </c>
      <c r="B18617">
        <v>22976</v>
      </c>
      <c r="C18617">
        <v>4</v>
      </c>
      <c r="D18617">
        <v>62000</v>
      </c>
      <c r="E18617" s="46">
        <v>45200</v>
      </c>
      <c r="F18617">
        <v>-820</v>
      </c>
      <c r="I18617" t="str">
        <f>INDEX(LedgerMapping[[#All],[Level 3]],MATCH(Actuals[[#This Row],[Sub Ledger]],LedgerMapping[[#All],[Sub Ledger]],0))</f>
        <v>Marketing</v>
      </c>
      <c r="J18617" s="22">
        <f>YEAR(Actuals[[#This Row],[Date]])</f>
        <v>2023</v>
      </c>
      <c r="K18617" s="22">
        <f>MONTH(Actuals[[#This Row],[Date]])</f>
        <v>10</v>
      </c>
      <c r="L18617" s="12"/>
    </row>
    <row r="18618" spans="1:12" x14ac:dyDescent="0.3">
      <c r="A18618">
        <v>6</v>
      </c>
      <c r="B18618">
        <v>23981</v>
      </c>
      <c r="C18618">
        <v>4</v>
      </c>
      <c r="D18618">
        <v>62000</v>
      </c>
      <c r="E18618" s="46">
        <v>45230</v>
      </c>
      <c r="F18618">
        <v>-979</v>
      </c>
      <c r="I18618" t="str">
        <f>INDEX(LedgerMapping[[#All],[Level 3]],MATCH(Actuals[[#This Row],[Sub Ledger]],LedgerMapping[[#All],[Sub Ledger]],0))</f>
        <v>Marketing</v>
      </c>
      <c r="J18618" s="22">
        <f>YEAR(Actuals[[#This Row],[Date]])</f>
        <v>2023</v>
      </c>
      <c r="K18618" s="22">
        <f>MONTH(Actuals[[#This Row],[Date]])</f>
        <v>10</v>
      </c>
      <c r="L18618" s="12"/>
    </row>
    <row r="18619" spans="1:12" x14ac:dyDescent="0.3">
      <c r="A18619">
        <v>6</v>
      </c>
      <c r="B18619">
        <v>25010</v>
      </c>
      <c r="C18619">
        <v>4</v>
      </c>
      <c r="D18619">
        <v>62000</v>
      </c>
      <c r="E18619" s="46">
        <v>45261</v>
      </c>
      <c r="F18619">
        <v>-804</v>
      </c>
      <c r="I18619" t="str">
        <f>INDEX(LedgerMapping[[#All],[Level 3]],MATCH(Actuals[[#This Row],[Sub Ledger]],LedgerMapping[[#All],[Sub Ledger]],0))</f>
        <v>Marketing</v>
      </c>
      <c r="J18619" s="22">
        <f>YEAR(Actuals[[#This Row],[Date]])</f>
        <v>2023</v>
      </c>
      <c r="K18619" s="22">
        <f>MONTH(Actuals[[#This Row],[Date]])</f>
        <v>12</v>
      </c>
      <c r="L18619" s="12"/>
    </row>
    <row r="18620" spans="1:12" x14ac:dyDescent="0.3">
      <c r="A18620">
        <v>6</v>
      </c>
      <c r="B18620">
        <v>26076</v>
      </c>
      <c r="C18620">
        <v>4</v>
      </c>
      <c r="D18620">
        <v>62000</v>
      </c>
      <c r="E18620" s="46">
        <v>45291</v>
      </c>
      <c r="F18620">
        <v>-1516</v>
      </c>
      <c r="I18620" t="str">
        <f>INDEX(LedgerMapping[[#All],[Level 3]],MATCH(Actuals[[#This Row],[Sub Ledger]],LedgerMapping[[#All],[Sub Ledger]],0))</f>
        <v>Marketing</v>
      </c>
      <c r="J18620" s="22">
        <f>YEAR(Actuals[[#This Row],[Date]])</f>
        <v>2023</v>
      </c>
      <c r="K18620" s="22">
        <f>MONTH(Actuals[[#This Row],[Date]])</f>
        <v>12</v>
      </c>
      <c r="L18620" s="12"/>
    </row>
    <row r="18621" spans="1:12" x14ac:dyDescent="0.3">
      <c r="A18621">
        <v>6</v>
      </c>
      <c r="B18621">
        <v>27205</v>
      </c>
      <c r="C18621">
        <v>4</v>
      </c>
      <c r="D18621">
        <v>62000</v>
      </c>
      <c r="E18621" s="46">
        <v>45322</v>
      </c>
      <c r="F18621">
        <v>-1163</v>
      </c>
      <c r="I18621" t="str">
        <f>INDEX(LedgerMapping[[#All],[Level 3]],MATCH(Actuals[[#This Row],[Sub Ledger]],LedgerMapping[[#All],[Sub Ledger]],0))</f>
        <v>Marketing</v>
      </c>
      <c r="J18621" s="22">
        <f>YEAR(Actuals[[#This Row],[Date]])</f>
        <v>2024</v>
      </c>
      <c r="K18621" s="22">
        <f>MONTH(Actuals[[#This Row],[Date]])</f>
        <v>1</v>
      </c>
      <c r="L18621" s="12"/>
    </row>
    <row r="18622" spans="1:12" x14ac:dyDescent="0.3">
      <c r="A18622">
        <v>6</v>
      </c>
      <c r="B18622">
        <v>28357</v>
      </c>
      <c r="C18622">
        <v>4</v>
      </c>
      <c r="D18622">
        <v>62000</v>
      </c>
      <c r="E18622" s="46">
        <v>45354</v>
      </c>
      <c r="F18622">
        <v>-1872</v>
      </c>
      <c r="I18622" t="str">
        <f>INDEX(LedgerMapping[[#All],[Level 3]],MATCH(Actuals[[#This Row],[Sub Ledger]],LedgerMapping[[#All],[Sub Ledger]],0))</f>
        <v>Marketing</v>
      </c>
      <c r="J18622" s="22">
        <f>YEAR(Actuals[[#This Row],[Date]])</f>
        <v>2024</v>
      </c>
      <c r="K18622" s="22">
        <f>MONTH(Actuals[[#This Row],[Date]])</f>
        <v>3</v>
      </c>
      <c r="L18622" s="12"/>
    </row>
    <row r="18623" spans="1:12" x14ac:dyDescent="0.3">
      <c r="A18623">
        <v>6</v>
      </c>
      <c r="B18623">
        <v>29511</v>
      </c>
      <c r="C18623">
        <v>4</v>
      </c>
      <c r="D18623">
        <v>62000</v>
      </c>
      <c r="E18623" s="46">
        <v>45384</v>
      </c>
      <c r="F18623">
        <v>-1208</v>
      </c>
      <c r="I18623" t="str">
        <f>INDEX(LedgerMapping[[#All],[Level 3]],MATCH(Actuals[[#This Row],[Sub Ledger]],LedgerMapping[[#All],[Sub Ledger]],0))</f>
        <v>Marketing</v>
      </c>
      <c r="J18623" s="22">
        <f>YEAR(Actuals[[#This Row],[Date]])</f>
        <v>2024</v>
      </c>
      <c r="K18623" s="22">
        <f>MONTH(Actuals[[#This Row],[Date]])</f>
        <v>4</v>
      </c>
      <c r="L18623" s="12"/>
    </row>
    <row r="18624" spans="1:12" x14ac:dyDescent="0.3">
      <c r="A18624">
        <v>6</v>
      </c>
      <c r="B18624">
        <v>30637</v>
      </c>
      <c r="C18624">
        <v>4</v>
      </c>
      <c r="D18624">
        <v>62000</v>
      </c>
      <c r="E18624" s="46">
        <v>45415</v>
      </c>
      <c r="F18624">
        <v>-1065</v>
      </c>
      <c r="I18624" t="str">
        <f>INDEX(LedgerMapping[[#All],[Level 3]],MATCH(Actuals[[#This Row],[Sub Ledger]],LedgerMapping[[#All],[Sub Ledger]],0))</f>
        <v>Marketing</v>
      </c>
      <c r="J18624" s="22">
        <f>YEAR(Actuals[[#This Row],[Date]])</f>
        <v>2024</v>
      </c>
      <c r="K18624" s="22">
        <f>MONTH(Actuals[[#This Row],[Date]])</f>
        <v>5</v>
      </c>
      <c r="L18624" s="12"/>
    </row>
    <row r="18625" spans="1:12" x14ac:dyDescent="0.3">
      <c r="A18625">
        <v>6</v>
      </c>
      <c r="B18625">
        <v>31763</v>
      </c>
      <c r="C18625">
        <v>4</v>
      </c>
      <c r="D18625">
        <v>62000</v>
      </c>
      <c r="E18625" s="46">
        <v>45445</v>
      </c>
      <c r="F18625">
        <v>-1110</v>
      </c>
      <c r="I18625" t="str">
        <f>INDEX(LedgerMapping[[#All],[Level 3]],MATCH(Actuals[[#This Row],[Sub Ledger]],LedgerMapping[[#All],[Sub Ledger]],0))</f>
        <v>Marketing</v>
      </c>
      <c r="J18625" s="22">
        <f>YEAR(Actuals[[#This Row],[Date]])</f>
        <v>2024</v>
      </c>
      <c r="K18625" s="22">
        <f>MONTH(Actuals[[#This Row],[Date]])</f>
        <v>6</v>
      </c>
      <c r="L18625" s="12"/>
    </row>
    <row r="18626" spans="1:12" x14ac:dyDescent="0.3">
      <c r="A18626">
        <v>6</v>
      </c>
      <c r="B18626">
        <v>32887</v>
      </c>
      <c r="C18626">
        <v>4</v>
      </c>
      <c r="D18626">
        <v>62000</v>
      </c>
      <c r="E18626" s="46">
        <v>45476</v>
      </c>
      <c r="F18626">
        <v>-1603</v>
      </c>
      <c r="I18626" t="str">
        <f>INDEX(LedgerMapping[[#All],[Level 3]],MATCH(Actuals[[#This Row],[Sub Ledger]],LedgerMapping[[#All],[Sub Ledger]],0))</f>
        <v>Marketing</v>
      </c>
      <c r="J18626" s="22">
        <f>YEAR(Actuals[[#This Row],[Date]])</f>
        <v>2024</v>
      </c>
      <c r="K18626" s="22">
        <f>MONTH(Actuals[[#This Row],[Date]])</f>
        <v>7</v>
      </c>
      <c r="L18626" s="12"/>
    </row>
    <row r="18627" spans="1:12" x14ac:dyDescent="0.3">
      <c r="A18627">
        <v>6</v>
      </c>
      <c r="B18627">
        <v>34011</v>
      </c>
      <c r="C18627">
        <v>4</v>
      </c>
      <c r="D18627">
        <v>62000</v>
      </c>
      <c r="E18627" s="46">
        <v>45507</v>
      </c>
      <c r="F18627">
        <v>-1352</v>
      </c>
      <c r="I18627" t="str">
        <f>INDEX(LedgerMapping[[#All],[Level 3]],MATCH(Actuals[[#This Row],[Sub Ledger]],LedgerMapping[[#All],[Sub Ledger]],0))</f>
        <v>Marketing</v>
      </c>
      <c r="J18627" s="22">
        <f>YEAR(Actuals[[#This Row],[Date]])</f>
        <v>2024</v>
      </c>
      <c r="K18627" s="22">
        <f>MONTH(Actuals[[#This Row],[Date]])</f>
        <v>8</v>
      </c>
      <c r="L18627" s="12"/>
    </row>
    <row r="18628" spans="1:12" x14ac:dyDescent="0.3">
      <c r="A18628">
        <v>6</v>
      </c>
      <c r="B18628">
        <v>35162</v>
      </c>
      <c r="C18628">
        <v>4</v>
      </c>
      <c r="D18628">
        <v>62000</v>
      </c>
      <c r="E18628" s="46">
        <v>45536</v>
      </c>
      <c r="F18628">
        <v>-1248</v>
      </c>
      <c r="I18628" t="str">
        <f>INDEX(LedgerMapping[[#All],[Level 3]],MATCH(Actuals[[#This Row],[Sub Ledger]],LedgerMapping[[#All],[Sub Ledger]],0))</f>
        <v>Marketing</v>
      </c>
      <c r="J18628" s="22">
        <f>YEAR(Actuals[[#This Row],[Date]])</f>
        <v>2024</v>
      </c>
      <c r="K18628" s="22">
        <f>MONTH(Actuals[[#This Row],[Date]])</f>
        <v>9</v>
      </c>
      <c r="L18628" s="12"/>
    </row>
    <row r="18629" spans="1:12" x14ac:dyDescent="0.3">
      <c r="A18629">
        <v>6</v>
      </c>
      <c r="B18629">
        <v>36312</v>
      </c>
      <c r="C18629">
        <v>4</v>
      </c>
      <c r="D18629">
        <v>62000</v>
      </c>
      <c r="E18629" s="46">
        <v>45567</v>
      </c>
      <c r="F18629">
        <v>-2038</v>
      </c>
      <c r="I18629" t="str">
        <f>INDEX(LedgerMapping[[#All],[Level 3]],MATCH(Actuals[[#This Row],[Sub Ledger]],LedgerMapping[[#All],[Sub Ledger]],0))</f>
        <v>Marketing</v>
      </c>
      <c r="J18629" s="22">
        <f>YEAR(Actuals[[#This Row],[Date]])</f>
        <v>2024</v>
      </c>
      <c r="K18629" s="22">
        <f>MONTH(Actuals[[#This Row],[Date]])</f>
        <v>10</v>
      </c>
      <c r="L18629" s="12"/>
    </row>
    <row r="18630" spans="1:12" x14ac:dyDescent="0.3">
      <c r="A18630">
        <v>6</v>
      </c>
      <c r="B18630">
        <v>37462</v>
      </c>
      <c r="C18630">
        <v>4</v>
      </c>
      <c r="D18630">
        <v>62000</v>
      </c>
      <c r="E18630" s="46">
        <v>45597</v>
      </c>
      <c r="F18630">
        <v>-1014</v>
      </c>
      <c r="I18630" t="str">
        <f>INDEX(LedgerMapping[[#All],[Level 3]],MATCH(Actuals[[#This Row],[Sub Ledger]],LedgerMapping[[#All],[Sub Ledger]],0))</f>
        <v>Marketing</v>
      </c>
      <c r="J18630" s="22">
        <f>YEAR(Actuals[[#This Row],[Date]])</f>
        <v>2024</v>
      </c>
      <c r="K18630" s="22">
        <f>MONTH(Actuals[[#This Row],[Date]])</f>
        <v>11</v>
      </c>
      <c r="L18630" s="12"/>
    </row>
    <row r="18631" spans="1:12" x14ac:dyDescent="0.3">
      <c r="A18631">
        <v>6</v>
      </c>
      <c r="B18631">
        <v>38612</v>
      </c>
      <c r="C18631">
        <v>4</v>
      </c>
      <c r="D18631">
        <v>62000</v>
      </c>
      <c r="E18631" s="46">
        <v>45628</v>
      </c>
      <c r="F18631">
        <v>-932</v>
      </c>
      <c r="I18631" t="str">
        <f>INDEX(LedgerMapping[[#All],[Level 3]],MATCH(Actuals[[#This Row],[Sub Ledger]],LedgerMapping[[#All],[Sub Ledger]],0))</f>
        <v>Marketing</v>
      </c>
      <c r="J18631" s="22">
        <f>YEAR(Actuals[[#This Row],[Date]])</f>
        <v>2024</v>
      </c>
      <c r="K18631" s="22">
        <f>MONTH(Actuals[[#This Row],[Date]])</f>
        <v>12</v>
      </c>
      <c r="L18631" s="12"/>
    </row>
    <row r="18632" spans="1:12" x14ac:dyDescent="0.3">
      <c r="A18632">
        <v>6</v>
      </c>
      <c r="B18632">
        <v>622</v>
      </c>
      <c r="C18632">
        <v>4</v>
      </c>
      <c r="D18632">
        <v>65000</v>
      </c>
      <c r="E18632" s="46">
        <v>44562</v>
      </c>
      <c r="F18632">
        <v>-238</v>
      </c>
      <c r="I18632" t="str">
        <f>INDEX(LedgerMapping[[#All],[Level 3]],MATCH(Actuals[[#This Row],[Sub Ledger]],LedgerMapping[[#All],[Sub Ledger]],0))</f>
        <v>Administration</v>
      </c>
      <c r="J18632" s="22">
        <f>YEAR(Actuals[[#This Row],[Date]])</f>
        <v>2022</v>
      </c>
      <c r="K18632" s="22">
        <f>MONTH(Actuals[[#This Row],[Date]])</f>
        <v>1</v>
      </c>
      <c r="L18632" s="12"/>
    </row>
    <row r="18633" spans="1:12" x14ac:dyDescent="0.3">
      <c r="A18633">
        <v>6</v>
      </c>
      <c r="B18633">
        <v>1746</v>
      </c>
      <c r="C18633">
        <v>4</v>
      </c>
      <c r="D18633">
        <v>65000</v>
      </c>
      <c r="E18633" s="46">
        <v>44593</v>
      </c>
      <c r="F18633">
        <v>-410</v>
      </c>
      <c r="I18633" t="str">
        <f>INDEX(LedgerMapping[[#All],[Level 3]],MATCH(Actuals[[#This Row],[Sub Ledger]],LedgerMapping[[#All],[Sub Ledger]],0))</f>
        <v>Administration</v>
      </c>
      <c r="J18633" s="22">
        <f>YEAR(Actuals[[#This Row],[Date]])</f>
        <v>2022</v>
      </c>
      <c r="K18633" s="22">
        <f>MONTH(Actuals[[#This Row],[Date]])</f>
        <v>2</v>
      </c>
      <c r="L18633" s="12"/>
    </row>
    <row r="18634" spans="1:12" x14ac:dyDescent="0.3">
      <c r="A18634">
        <v>6</v>
      </c>
      <c r="B18634">
        <v>2864</v>
      </c>
      <c r="C18634">
        <v>4</v>
      </c>
      <c r="D18634">
        <v>65000</v>
      </c>
      <c r="E18634" s="46">
        <v>44624</v>
      </c>
      <c r="F18634">
        <v>-335</v>
      </c>
      <c r="I18634" t="str">
        <f>INDEX(LedgerMapping[[#All],[Level 3]],MATCH(Actuals[[#This Row],[Sub Ledger]],LedgerMapping[[#All],[Sub Ledger]],0))</f>
        <v>Administration</v>
      </c>
      <c r="J18634" s="22">
        <f>YEAR(Actuals[[#This Row],[Date]])</f>
        <v>2022</v>
      </c>
      <c r="K18634" s="22">
        <f>MONTH(Actuals[[#This Row],[Date]])</f>
        <v>3</v>
      </c>
      <c r="L18634" s="12"/>
    </row>
    <row r="18635" spans="1:12" x14ac:dyDescent="0.3">
      <c r="A18635">
        <v>6</v>
      </c>
      <c r="B18635">
        <v>3986</v>
      </c>
      <c r="C18635">
        <v>4</v>
      </c>
      <c r="D18635">
        <v>65000</v>
      </c>
      <c r="E18635" s="46">
        <v>44654</v>
      </c>
      <c r="F18635">
        <v>-226</v>
      </c>
      <c r="I18635" t="str">
        <f>INDEX(LedgerMapping[[#All],[Level 3]],MATCH(Actuals[[#This Row],[Sub Ledger]],LedgerMapping[[#All],[Sub Ledger]],0))</f>
        <v>Administration</v>
      </c>
      <c r="J18635" s="22">
        <f>YEAR(Actuals[[#This Row],[Date]])</f>
        <v>2022</v>
      </c>
      <c r="K18635" s="22">
        <f>MONTH(Actuals[[#This Row],[Date]])</f>
        <v>4</v>
      </c>
      <c r="L18635" s="12"/>
    </row>
    <row r="18636" spans="1:12" x14ac:dyDescent="0.3">
      <c r="A18636">
        <v>6</v>
      </c>
      <c r="B18636">
        <v>5109</v>
      </c>
      <c r="C18636">
        <v>4</v>
      </c>
      <c r="D18636">
        <v>65000</v>
      </c>
      <c r="E18636" s="46">
        <v>44685</v>
      </c>
      <c r="F18636">
        <v>-267</v>
      </c>
      <c r="I18636" t="str">
        <f>INDEX(LedgerMapping[[#All],[Level 3]],MATCH(Actuals[[#This Row],[Sub Ledger]],LedgerMapping[[#All],[Sub Ledger]],0))</f>
        <v>Administration</v>
      </c>
      <c r="J18636" s="22">
        <f>YEAR(Actuals[[#This Row],[Date]])</f>
        <v>2022</v>
      </c>
      <c r="K18636" s="22">
        <f>MONTH(Actuals[[#This Row],[Date]])</f>
        <v>5</v>
      </c>
      <c r="L18636" s="12"/>
    </row>
    <row r="18637" spans="1:12" x14ac:dyDescent="0.3">
      <c r="A18637">
        <v>6</v>
      </c>
      <c r="B18637">
        <v>6233</v>
      </c>
      <c r="C18637">
        <v>4</v>
      </c>
      <c r="D18637">
        <v>65000</v>
      </c>
      <c r="E18637" s="46">
        <v>44715</v>
      </c>
      <c r="F18637">
        <v>-200</v>
      </c>
      <c r="I18637" t="str">
        <f>INDEX(LedgerMapping[[#All],[Level 3]],MATCH(Actuals[[#This Row],[Sub Ledger]],LedgerMapping[[#All],[Sub Ledger]],0))</f>
        <v>Administration</v>
      </c>
      <c r="J18637" s="22">
        <f>YEAR(Actuals[[#This Row],[Date]])</f>
        <v>2022</v>
      </c>
      <c r="K18637" s="22">
        <f>MONTH(Actuals[[#This Row],[Date]])</f>
        <v>6</v>
      </c>
      <c r="L18637" s="12"/>
    </row>
    <row r="18638" spans="1:12" x14ac:dyDescent="0.3">
      <c r="A18638">
        <v>6</v>
      </c>
      <c r="B18638">
        <v>7355</v>
      </c>
      <c r="C18638">
        <v>4</v>
      </c>
      <c r="D18638">
        <v>65000</v>
      </c>
      <c r="E18638" s="46">
        <v>44746</v>
      </c>
      <c r="F18638">
        <v>-410</v>
      </c>
      <c r="I18638" t="str">
        <f>INDEX(LedgerMapping[[#All],[Level 3]],MATCH(Actuals[[#This Row],[Sub Ledger]],LedgerMapping[[#All],[Sub Ledger]],0))</f>
        <v>Administration</v>
      </c>
      <c r="J18638" s="22">
        <f>YEAR(Actuals[[#This Row],[Date]])</f>
        <v>2022</v>
      </c>
      <c r="K18638" s="22">
        <f>MONTH(Actuals[[#This Row],[Date]])</f>
        <v>7</v>
      </c>
      <c r="L18638" s="12"/>
    </row>
    <row r="18639" spans="1:12" x14ac:dyDescent="0.3">
      <c r="A18639">
        <v>6</v>
      </c>
      <c r="B18639">
        <v>8477</v>
      </c>
      <c r="C18639">
        <v>4</v>
      </c>
      <c r="D18639">
        <v>65000</v>
      </c>
      <c r="E18639" s="46">
        <v>44777</v>
      </c>
      <c r="F18639">
        <v>-332</v>
      </c>
      <c r="I18639" t="str">
        <f>INDEX(LedgerMapping[[#All],[Level 3]],MATCH(Actuals[[#This Row],[Sub Ledger]],LedgerMapping[[#All],[Sub Ledger]],0))</f>
        <v>Administration</v>
      </c>
      <c r="J18639" s="22">
        <f>YEAR(Actuals[[#This Row],[Date]])</f>
        <v>2022</v>
      </c>
      <c r="K18639" s="22">
        <f>MONTH(Actuals[[#This Row],[Date]])</f>
        <v>8</v>
      </c>
      <c r="L18639" s="12"/>
    </row>
    <row r="18640" spans="1:12" x14ac:dyDescent="0.3">
      <c r="A18640">
        <v>6</v>
      </c>
      <c r="B18640">
        <v>9596</v>
      </c>
      <c r="C18640">
        <v>4</v>
      </c>
      <c r="D18640">
        <v>65000</v>
      </c>
      <c r="E18640" s="46">
        <v>44805</v>
      </c>
      <c r="F18640">
        <v>-218</v>
      </c>
      <c r="I18640" t="str">
        <f>INDEX(LedgerMapping[[#All],[Level 3]],MATCH(Actuals[[#This Row],[Sub Ledger]],LedgerMapping[[#All],[Sub Ledger]],0))</f>
        <v>Administration</v>
      </c>
      <c r="J18640" s="22">
        <f>YEAR(Actuals[[#This Row],[Date]])</f>
        <v>2022</v>
      </c>
      <c r="K18640" s="22">
        <f>MONTH(Actuals[[#This Row],[Date]])</f>
        <v>9</v>
      </c>
      <c r="L18640" s="12"/>
    </row>
    <row r="18641" spans="1:12" x14ac:dyDescent="0.3">
      <c r="A18641">
        <v>6</v>
      </c>
      <c r="B18641">
        <v>10711</v>
      </c>
      <c r="C18641">
        <v>4</v>
      </c>
      <c r="D18641">
        <v>65000</v>
      </c>
      <c r="E18641" s="46">
        <v>44836</v>
      </c>
      <c r="F18641">
        <v>-196</v>
      </c>
      <c r="I18641" t="str">
        <f>INDEX(LedgerMapping[[#All],[Level 3]],MATCH(Actuals[[#This Row],[Sub Ledger]],LedgerMapping[[#All],[Sub Ledger]],0))</f>
        <v>Administration</v>
      </c>
      <c r="J18641" s="22">
        <f>YEAR(Actuals[[#This Row],[Date]])</f>
        <v>2022</v>
      </c>
      <c r="K18641" s="22">
        <f>MONTH(Actuals[[#This Row],[Date]])</f>
        <v>10</v>
      </c>
      <c r="L18641" s="12"/>
    </row>
    <row r="18642" spans="1:12" x14ac:dyDescent="0.3">
      <c r="A18642">
        <v>6</v>
      </c>
      <c r="B18642">
        <v>11835</v>
      </c>
      <c r="C18642">
        <v>4</v>
      </c>
      <c r="D18642">
        <v>65000</v>
      </c>
      <c r="E18642" s="46">
        <v>44866</v>
      </c>
      <c r="F18642">
        <v>-257</v>
      </c>
      <c r="I18642" t="str">
        <f>INDEX(LedgerMapping[[#All],[Level 3]],MATCH(Actuals[[#This Row],[Sub Ledger]],LedgerMapping[[#All],[Sub Ledger]],0))</f>
        <v>Administration</v>
      </c>
      <c r="J18642" s="22">
        <f>YEAR(Actuals[[#This Row],[Date]])</f>
        <v>2022</v>
      </c>
      <c r="K18642" s="22">
        <f>MONTH(Actuals[[#This Row],[Date]])</f>
        <v>11</v>
      </c>
      <c r="L18642" s="12"/>
    </row>
    <row r="18643" spans="1:12" x14ac:dyDescent="0.3">
      <c r="A18643">
        <v>6</v>
      </c>
      <c r="B18643">
        <v>12963</v>
      </c>
      <c r="C18643">
        <v>4</v>
      </c>
      <c r="D18643">
        <v>65000</v>
      </c>
      <c r="E18643" s="46">
        <v>44897</v>
      </c>
      <c r="F18643">
        <v>-232</v>
      </c>
      <c r="I18643" t="str">
        <f>INDEX(LedgerMapping[[#All],[Level 3]],MATCH(Actuals[[#This Row],[Sub Ledger]],LedgerMapping[[#All],[Sub Ledger]],0))</f>
        <v>Administration</v>
      </c>
      <c r="J18643" s="22">
        <f>YEAR(Actuals[[#This Row],[Date]])</f>
        <v>2022</v>
      </c>
      <c r="K18643" s="22">
        <f>MONTH(Actuals[[#This Row],[Date]])</f>
        <v>12</v>
      </c>
      <c r="L18643" s="12"/>
    </row>
    <row r="18644" spans="1:12" x14ac:dyDescent="0.3">
      <c r="A18644">
        <v>6</v>
      </c>
      <c r="B18644">
        <v>13886</v>
      </c>
      <c r="C18644">
        <v>4</v>
      </c>
      <c r="D18644">
        <v>65000</v>
      </c>
      <c r="E18644" s="46">
        <v>44927</v>
      </c>
      <c r="F18644">
        <v>-192</v>
      </c>
      <c r="I18644" t="str">
        <f>INDEX(LedgerMapping[[#All],[Level 3]],MATCH(Actuals[[#This Row],[Sub Ledger]],LedgerMapping[[#All],[Sub Ledger]],0))</f>
        <v>Administration</v>
      </c>
      <c r="J18644" s="22">
        <f>YEAR(Actuals[[#This Row],[Date]])</f>
        <v>2023</v>
      </c>
      <c r="K18644" s="22">
        <f>MONTH(Actuals[[#This Row],[Date]])</f>
        <v>1</v>
      </c>
      <c r="L18644" s="12"/>
    </row>
    <row r="18645" spans="1:12" x14ac:dyDescent="0.3">
      <c r="A18645">
        <v>6</v>
      </c>
      <c r="B18645">
        <v>14894</v>
      </c>
      <c r="C18645">
        <v>4</v>
      </c>
      <c r="D18645">
        <v>65000</v>
      </c>
      <c r="E18645" s="46">
        <v>44958</v>
      </c>
      <c r="F18645">
        <v>-113</v>
      </c>
      <c r="I18645" t="str">
        <f>INDEX(LedgerMapping[[#All],[Level 3]],MATCH(Actuals[[#This Row],[Sub Ledger]],LedgerMapping[[#All],[Sub Ledger]],0))</f>
        <v>Administration</v>
      </c>
      <c r="J18645" s="22">
        <f>YEAR(Actuals[[#This Row],[Date]])</f>
        <v>2023</v>
      </c>
      <c r="K18645" s="22">
        <f>MONTH(Actuals[[#This Row],[Date]])</f>
        <v>2</v>
      </c>
      <c r="L18645" s="12"/>
    </row>
    <row r="18646" spans="1:12" x14ac:dyDescent="0.3">
      <c r="A18646">
        <v>6</v>
      </c>
      <c r="B18646">
        <v>15874</v>
      </c>
      <c r="C18646">
        <v>4</v>
      </c>
      <c r="D18646">
        <v>65000</v>
      </c>
      <c r="E18646" s="46">
        <v>44988</v>
      </c>
      <c r="F18646">
        <v>-144</v>
      </c>
      <c r="I18646" t="str">
        <f>INDEX(LedgerMapping[[#All],[Level 3]],MATCH(Actuals[[#This Row],[Sub Ledger]],LedgerMapping[[#All],[Sub Ledger]],0))</f>
        <v>Administration</v>
      </c>
      <c r="J18646" s="22">
        <f>YEAR(Actuals[[#This Row],[Date]])</f>
        <v>2023</v>
      </c>
      <c r="K18646" s="22">
        <f>MONTH(Actuals[[#This Row],[Date]])</f>
        <v>3</v>
      </c>
      <c r="L18646" s="12"/>
    </row>
    <row r="18647" spans="1:12" x14ac:dyDescent="0.3">
      <c r="A18647">
        <v>6</v>
      </c>
      <c r="B18647">
        <v>16906</v>
      </c>
      <c r="C18647">
        <v>4</v>
      </c>
      <c r="D18647">
        <v>65000</v>
      </c>
      <c r="E18647" s="46">
        <v>45018</v>
      </c>
      <c r="F18647">
        <v>-197</v>
      </c>
      <c r="I18647" t="str">
        <f>INDEX(LedgerMapping[[#All],[Level 3]],MATCH(Actuals[[#This Row],[Sub Ledger]],LedgerMapping[[#All],[Sub Ledger]],0))</f>
        <v>Administration</v>
      </c>
      <c r="J18647" s="22">
        <f>YEAR(Actuals[[#This Row],[Date]])</f>
        <v>2023</v>
      </c>
      <c r="K18647" s="22">
        <f>MONTH(Actuals[[#This Row],[Date]])</f>
        <v>4</v>
      </c>
      <c r="L18647" s="12"/>
    </row>
    <row r="18648" spans="1:12" x14ac:dyDescent="0.3">
      <c r="A18648">
        <v>6</v>
      </c>
      <c r="B18648">
        <v>17937</v>
      </c>
      <c r="C18648">
        <v>4</v>
      </c>
      <c r="D18648">
        <v>65000</v>
      </c>
      <c r="E18648" s="46">
        <v>45049</v>
      </c>
      <c r="F18648">
        <v>-151</v>
      </c>
      <c r="I18648" t="str">
        <f>INDEX(LedgerMapping[[#All],[Level 3]],MATCH(Actuals[[#This Row],[Sub Ledger]],LedgerMapping[[#All],[Sub Ledger]],0))</f>
        <v>Administration</v>
      </c>
      <c r="J18648" s="22">
        <f>YEAR(Actuals[[#This Row],[Date]])</f>
        <v>2023</v>
      </c>
      <c r="K18648" s="22">
        <f>MONTH(Actuals[[#This Row],[Date]])</f>
        <v>5</v>
      </c>
      <c r="L18648" s="12"/>
    </row>
    <row r="18649" spans="1:12" x14ac:dyDescent="0.3">
      <c r="A18649">
        <v>6</v>
      </c>
      <c r="B18649">
        <v>18941</v>
      </c>
      <c r="C18649">
        <v>4</v>
      </c>
      <c r="D18649">
        <v>65000</v>
      </c>
      <c r="E18649" s="46">
        <v>45079</v>
      </c>
      <c r="F18649">
        <v>-189</v>
      </c>
      <c r="I18649" t="str">
        <f>INDEX(LedgerMapping[[#All],[Level 3]],MATCH(Actuals[[#This Row],[Sub Ledger]],LedgerMapping[[#All],[Sub Ledger]],0))</f>
        <v>Administration</v>
      </c>
      <c r="J18649" s="22">
        <f>YEAR(Actuals[[#This Row],[Date]])</f>
        <v>2023</v>
      </c>
      <c r="K18649" s="22">
        <f>MONTH(Actuals[[#This Row],[Date]])</f>
        <v>6</v>
      </c>
      <c r="L18649" s="12"/>
    </row>
    <row r="18650" spans="1:12" x14ac:dyDescent="0.3">
      <c r="A18650">
        <v>6</v>
      </c>
      <c r="B18650">
        <v>19969</v>
      </c>
      <c r="C18650">
        <v>4</v>
      </c>
      <c r="D18650">
        <v>65000</v>
      </c>
      <c r="E18650" s="46">
        <v>45110</v>
      </c>
      <c r="F18650">
        <v>-141</v>
      </c>
      <c r="I18650" t="str">
        <f>INDEX(LedgerMapping[[#All],[Level 3]],MATCH(Actuals[[#This Row],[Sub Ledger]],LedgerMapping[[#All],[Sub Ledger]],0))</f>
        <v>Administration</v>
      </c>
      <c r="J18650" s="22">
        <f>YEAR(Actuals[[#This Row],[Date]])</f>
        <v>2023</v>
      </c>
      <c r="K18650" s="22">
        <f>MONTH(Actuals[[#This Row],[Date]])</f>
        <v>7</v>
      </c>
      <c r="L18650" s="12"/>
    </row>
    <row r="18651" spans="1:12" x14ac:dyDescent="0.3">
      <c r="A18651">
        <v>6</v>
      </c>
      <c r="B18651">
        <v>20999</v>
      </c>
      <c r="C18651">
        <v>4</v>
      </c>
      <c r="D18651">
        <v>65000</v>
      </c>
      <c r="E18651" s="46">
        <v>45141</v>
      </c>
      <c r="F18651">
        <v>-222</v>
      </c>
      <c r="I18651" t="str">
        <f>INDEX(LedgerMapping[[#All],[Level 3]],MATCH(Actuals[[#This Row],[Sub Ledger]],LedgerMapping[[#All],[Sub Ledger]],0))</f>
        <v>Administration</v>
      </c>
      <c r="J18651" s="22">
        <f>YEAR(Actuals[[#This Row],[Date]])</f>
        <v>2023</v>
      </c>
      <c r="K18651" s="22">
        <f>MONTH(Actuals[[#This Row],[Date]])</f>
        <v>8</v>
      </c>
      <c r="L18651" s="12"/>
    </row>
    <row r="18652" spans="1:12" x14ac:dyDescent="0.3">
      <c r="A18652">
        <v>6</v>
      </c>
      <c r="B18652">
        <v>22000</v>
      </c>
      <c r="C18652">
        <v>4</v>
      </c>
      <c r="D18652">
        <v>65000</v>
      </c>
      <c r="E18652" s="46">
        <v>45169</v>
      </c>
      <c r="F18652">
        <v>-256</v>
      </c>
      <c r="I18652" t="str">
        <f>INDEX(LedgerMapping[[#All],[Level 3]],MATCH(Actuals[[#This Row],[Sub Ledger]],LedgerMapping[[#All],[Sub Ledger]],0))</f>
        <v>Administration</v>
      </c>
      <c r="J18652" s="22">
        <f>YEAR(Actuals[[#This Row],[Date]])</f>
        <v>2023</v>
      </c>
      <c r="K18652" s="22">
        <f>MONTH(Actuals[[#This Row],[Date]])</f>
        <v>8</v>
      </c>
      <c r="L18652" s="12"/>
    </row>
    <row r="18653" spans="1:12" x14ac:dyDescent="0.3">
      <c r="A18653">
        <v>6</v>
      </c>
      <c r="B18653">
        <v>22977</v>
      </c>
      <c r="C18653">
        <v>4</v>
      </c>
      <c r="D18653">
        <v>65000</v>
      </c>
      <c r="E18653" s="46">
        <v>45200</v>
      </c>
      <c r="F18653">
        <v>-104</v>
      </c>
      <c r="I18653" t="str">
        <f>INDEX(LedgerMapping[[#All],[Level 3]],MATCH(Actuals[[#This Row],[Sub Ledger]],LedgerMapping[[#All],[Sub Ledger]],0))</f>
        <v>Administration</v>
      </c>
      <c r="J18653" s="22">
        <f>YEAR(Actuals[[#This Row],[Date]])</f>
        <v>2023</v>
      </c>
      <c r="K18653" s="22">
        <f>MONTH(Actuals[[#This Row],[Date]])</f>
        <v>10</v>
      </c>
      <c r="L18653" s="12"/>
    </row>
    <row r="18654" spans="1:12" x14ac:dyDescent="0.3">
      <c r="A18654">
        <v>6</v>
      </c>
      <c r="B18654">
        <v>23982</v>
      </c>
      <c r="C18654">
        <v>4</v>
      </c>
      <c r="D18654">
        <v>65000</v>
      </c>
      <c r="E18654" s="46">
        <v>45230</v>
      </c>
      <c r="F18654">
        <v>-138</v>
      </c>
      <c r="I18654" t="str">
        <f>INDEX(LedgerMapping[[#All],[Level 3]],MATCH(Actuals[[#This Row],[Sub Ledger]],LedgerMapping[[#All],[Sub Ledger]],0))</f>
        <v>Administration</v>
      </c>
      <c r="J18654" s="22">
        <f>YEAR(Actuals[[#This Row],[Date]])</f>
        <v>2023</v>
      </c>
      <c r="K18654" s="22">
        <f>MONTH(Actuals[[#This Row],[Date]])</f>
        <v>10</v>
      </c>
      <c r="L18654" s="12"/>
    </row>
    <row r="18655" spans="1:12" x14ac:dyDescent="0.3">
      <c r="A18655">
        <v>6</v>
      </c>
      <c r="B18655">
        <v>25011</v>
      </c>
      <c r="C18655">
        <v>4</v>
      </c>
      <c r="D18655">
        <v>65000</v>
      </c>
      <c r="E18655" s="46">
        <v>45261</v>
      </c>
      <c r="F18655">
        <v>-104</v>
      </c>
      <c r="I18655" t="str">
        <f>INDEX(LedgerMapping[[#All],[Level 3]],MATCH(Actuals[[#This Row],[Sub Ledger]],LedgerMapping[[#All],[Sub Ledger]],0))</f>
        <v>Administration</v>
      </c>
      <c r="J18655" s="22">
        <f>YEAR(Actuals[[#This Row],[Date]])</f>
        <v>2023</v>
      </c>
      <c r="K18655" s="22">
        <f>MONTH(Actuals[[#This Row],[Date]])</f>
        <v>12</v>
      </c>
      <c r="L18655" s="12"/>
    </row>
    <row r="18656" spans="1:12" x14ac:dyDescent="0.3">
      <c r="A18656">
        <v>6</v>
      </c>
      <c r="B18656">
        <v>26077</v>
      </c>
      <c r="C18656">
        <v>4</v>
      </c>
      <c r="D18656">
        <v>65000</v>
      </c>
      <c r="E18656" s="46">
        <v>45291</v>
      </c>
      <c r="F18656">
        <v>-206</v>
      </c>
      <c r="I18656" t="str">
        <f>INDEX(LedgerMapping[[#All],[Level 3]],MATCH(Actuals[[#This Row],[Sub Ledger]],LedgerMapping[[#All],[Sub Ledger]],0))</f>
        <v>Administration</v>
      </c>
      <c r="J18656" s="22">
        <f>YEAR(Actuals[[#This Row],[Date]])</f>
        <v>2023</v>
      </c>
      <c r="K18656" s="22">
        <f>MONTH(Actuals[[#This Row],[Date]])</f>
        <v>12</v>
      </c>
      <c r="L18656" s="12"/>
    </row>
    <row r="18657" spans="1:12" x14ac:dyDescent="0.3">
      <c r="A18657">
        <v>6</v>
      </c>
      <c r="B18657">
        <v>27206</v>
      </c>
      <c r="C18657">
        <v>4</v>
      </c>
      <c r="D18657">
        <v>65000</v>
      </c>
      <c r="E18657" s="46">
        <v>45322</v>
      </c>
      <c r="F18657">
        <v>-229</v>
      </c>
      <c r="I18657" t="str">
        <f>INDEX(LedgerMapping[[#All],[Level 3]],MATCH(Actuals[[#This Row],[Sub Ledger]],LedgerMapping[[#All],[Sub Ledger]],0))</f>
        <v>Administration</v>
      </c>
      <c r="J18657" s="22">
        <f>YEAR(Actuals[[#This Row],[Date]])</f>
        <v>2024</v>
      </c>
      <c r="K18657" s="22">
        <f>MONTH(Actuals[[#This Row],[Date]])</f>
        <v>1</v>
      </c>
      <c r="L18657" s="12"/>
    </row>
    <row r="18658" spans="1:12" x14ac:dyDescent="0.3">
      <c r="A18658">
        <v>6</v>
      </c>
      <c r="B18658">
        <v>28358</v>
      </c>
      <c r="C18658">
        <v>4</v>
      </c>
      <c r="D18658">
        <v>65000</v>
      </c>
      <c r="E18658" s="46">
        <v>45354</v>
      </c>
      <c r="F18658">
        <v>-328</v>
      </c>
      <c r="I18658" t="str">
        <f>INDEX(LedgerMapping[[#All],[Level 3]],MATCH(Actuals[[#This Row],[Sub Ledger]],LedgerMapping[[#All],[Sub Ledger]],0))</f>
        <v>Administration</v>
      </c>
      <c r="J18658" s="22">
        <f>YEAR(Actuals[[#This Row],[Date]])</f>
        <v>2024</v>
      </c>
      <c r="K18658" s="22">
        <f>MONTH(Actuals[[#This Row],[Date]])</f>
        <v>3</v>
      </c>
      <c r="L18658" s="12"/>
    </row>
    <row r="18659" spans="1:12" x14ac:dyDescent="0.3">
      <c r="A18659">
        <v>6</v>
      </c>
      <c r="B18659">
        <v>29512</v>
      </c>
      <c r="C18659">
        <v>4</v>
      </c>
      <c r="D18659">
        <v>65000</v>
      </c>
      <c r="E18659" s="46">
        <v>45384</v>
      </c>
      <c r="F18659">
        <v>-223</v>
      </c>
      <c r="I18659" t="str">
        <f>INDEX(LedgerMapping[[#All],[Level 3]],MATCH(Actuals[[#This Row],[Sub Ledger]],LedgerMapping[[#All],[Sub Ledger]],0))</f>
        <v>Administration</v>
      </c>
      <c r="J18659" s="22">
        <f>YEAR(Actuals[[#This Row],[Date]])</f>
        <v>2024</v>
      </c>
      <c r="K18659" s="22">
        <f>MONTH(Actuals[[#This Row],[Date]])</f>
        <v>4</v>
      </c>
      <c r="L18659" s="12"/>
    </row>
    <row r="18660" spans="1:12" x14ac:dyDescent="0.3">
      <c r="A18660">
        <v>6</v>
      </c>
      <c r="B18660">
        <v>30638</v>
      </c>
      <c r="C18660">
        <v>4</v>
      </c>
      <c r="D18660">
        <v>65000</v>
      </c>
      <c r="E18660" s="46">
        <v>45415</v>
      </c>
      <c r="F18660">
        <v>-225</v>
      </c>
      <c r="I18660" t="str">
        <f>INDEX(LedgerMapping[[#All],[Level 3]],MATCH(Actuals[[#This Row],[Sub Ledger]],LedgerMapping[[#All],[Sub Ledger]],0))</f>
        <v>Administration</v>
      </c>
      <c r="J18660" s="22">
        <f>YEAR(Actuals[[#This Row],[Date]])</f>
        <v>2024</v>
      </c>
      <c r="K18660" s="22">
        <f>MONTH(Actuals[[#This Row],[Date]])</f>
        <v>5</v>
      </c>
      <c r="L18660" s="12"/>
    </row>
    <row r="18661" spans="1:12" x14ac:dyDescent="0.3">
      <c r="A18661">
        <v>6</v>
      </c>
      <c r="B18661">
        <v>31764</v>
      </c>
      <c r="C18661">
        <v>4</v>
      </c>
      <c r="D18661">
        <v>65000</v>
      </c>
      <c r="E18661" s="46">
        <v>45445</v>
      </c>
      <c r="F18661">
        <v>-204</v>
      </c>
      <c r="I18661" t="str">
        <f>INDEX(LedgerMapping[[#All],[Level 3]],MATCH(Actuals[[#This Row],[Sub Ledger]],LedgerMapping[[#All],[Sub Ledger]],0))</f>
        <v>Administration</v>
      </c>
      <c r="J18661" s="22">
        <f>YEAR(Actuals[[#This Row],[Date]])</f>
        <v>2024</v>
      </c>
      <c r="K18661" s="22">
        <f>MONTH(Actuals[[#This Row],[Date]])</f>
        <v>6</v>
      </c>
      <c r="L18661" s="12"/>
    </row>
    <row r="18662" spans="1:12" x14ac:dyDescent="0.3">
      <c r="A18662">
        <v>6</v>
      </c>
      <c r="B18662">
        <v>32888</v>
      </c>
      <c r="C18662">
        <v>4</v>
      </c>
      <c r="D18662">
        <v>65000</v>
      </c>
      <c r="E18662" s="46">
        <v>45476</v>
      </c>
      <c r="F18662">
        <v>-297</v>
      </c>
      <c r="I18662" t="str">
        <f>INDEX(LedgerMapping[[#All],[Level 3]],MATCH(Actuals[[#This Row],[Sub Ledger]],LedgerMapping[[#All],[Sub Ledger]],0))</f>
        <v>Administration</v>
      </c>
      <c r="J18662" s="22">
        <f>YEAR(Actuals[[#This Row],[Date]])</f>
        <v>2024</v>
      </c>
      <c r="K18662" s="22">
        <f>MONTH(Actuals[[#This Row],[Date]])</f>
        <v>7</v>
      </c>
      <c r="L18662" s="12"/>
    </row>
    <row r="18663" spans="1:12" x14ac:dyDescent="0.3">
      <c r="A18663">
        <v>6</v>
      </c>
      <c r="B18663">
        <v>34012</v>
      </c>
      <c r="C18663">
        <v>4</v>
      </c>
      <c r="D18663">
        <v>65000</v>
      </c>
      <c r="E18663" s="46">
        <v>45507</v>
      </c>
      <c r="F18663">
        <v>-281</v>
      </c>
      <c r="I18663" t="str">
        <f>INDEX(LedgerMapping[[#All],[Level 3]],MATCH(Actuals[[#This Row],[Sub Ledger]],LedgerMapping[[#All],[Sub Ledger]],0))</f>
        <v>Administration</v>
      </c>
      <c r="J18663" s="22">
        <f>YEAR(Actuals[[#This Row],[Date]])</f>
        <v>2024</v>
      </c>
      <c r="K18663" s="22">
        <f>MONTH(Actuals[[#This Row],[Date]])</f>
        <v>8</v>
      </c>
      <c r="L18663" s="12"/>
    </row>
    <row r="18664" spans="1:12" x14ac:dyDescent="0.3">
      <c r="A18664">
        <v>6</v>
      </c>
      <c r="B18664">
        <v>35163</v>
      </c>
      <c r="C18664">
        <v>4</v>
      </c>
      <c r="D18664">
        <v>65000</v>
      </c>
      <c r="E18664" s="46">
        <v>45536</v>
      </c>
      <c r="F18664">
        <v>-201</v>
      </c>
      <c r="I18664" t="str">
        <f>INDEX(LedgerMapping[[#All],[Level 3]],MATCH(Actuals[[#This Row],[Sub Ledger]],LedgerMapping[[#All],[Sub Ledger]],0))</f>
        <v>Administration</v>
      </c>
      <c r="J18664" s="22">
        <f>YEAR(Actuals[[#This Row],[Date]])</f>
        <v>2024</v>
      </c>
      <c r="K18664" s="22">
        <f>MONTH(Actuals[[#This Row],[Date]])</f>
        <v>9</v>
      </c>
      <c r="L18664" s="12"/>
    </row>
    <row r="18665" spans="1:12" x14ac:dyDescent="0.3">
      <c r="A18665">
        <v>6</v>
      </c>
      <c r="B18665">
        <v>36313</v>
      </c>
      <c r="C18665">
        <v>4</v>
      </c>
      <c r="D18665">
        <v>65000</v>
      </c>
      <c r="E18665" s="46">
        <v>45567</v>
      </c>
      <c r="F18665">
        <v>-364</v>
      </c>
      <c r="I18665" t="str">
        <f>INDEX(LedgerMapping[[#All],[Level 3]],MATCH(Actuals[[#This Row],[Sub Ledger]],LedgerMapping[[#All],[Sub Ledger]],0))</f>
        <v>Administration</v>
      </c>
      <c r="J18665" s="22">
        <f>YEAR(Actuals[[#This Row],[Date]])</f>
        <v>2024</v>
      </c>
      <c r="K18665" s="22">
        <f>MONTH(Actuals[[#This Row],[Date]])</f>
        <v>10</v>
      </c>
      <c r="L18665" s="12"/>
    </row>
    <row r="18666" spans="1:12" x14ac:dyDescent="0.3">
      <c r="A18666">
        <v>6</v>
      </c>
      <c r="B18666">
        <v>37463</v>
      </c>
      <c r="C18666">
        <v>4</v>
      </c>
      <c r="D18666">
        <v>65000</v>
      </c>
      <c r="E18666" s="46">
        <v>45597</v>
      </c>
      <c r="F18666">
        <v>-212</v>
      </c>
      <c r="I18666" t="str">
        <f>INDEX(LedgerMapping[[#All],[Level 3]],MATCH(Actuals[[#This Row],[Sub Ledger]],LedgerMapping[[#All],[Sub Ledger]],0))</f>
        <v>Administration</v>
      </c>
      <c r="J18666" s="22">
        <f>YEAR(Actuals[[#This Row],[Date]])</f>
        <v>2024</v>
      </c>
      <c r="K18666" s="22">
        <f>MONTH(Actuals[[#This Row],[Date]])</f>
        <v>11</v>
      </c>
      <c r="L18666" s="12"/>
    </row>
    <row r="18667" spans="1:12" x14ac:dyDescent="0.3">
      <c r="A18667">
        <v>6</v>
      </c>
      <c r="B18667">
        <v>38613</v>
      </c>
      <c r="C18667">
        <v>4</v>
      </c>
      <c r="D18667">
        <v>65000</v>
      </c>
      <c r="E18667" s="46">
        <v>45628</v>
      </c>
      <c r="F18667">
        <v>-190</v>
      </c>
      <c r="I18667" t="str">
        <f>INDEX(LedgerMapping[[#All],[Level 3]],MATCH(Actuals[[#This Row],[Sub Ledger]],LedgerMapping[[#All],[Sub Ledger]],0))</f>
        <v>Administration</v>
      </c>
      <c r="J18667" s="22">
        <f>YEAR(Actuals[[#This Row],[Date]])</f>
        <v>2024</v>
      </c>
      <c r="K18667" s="22">
        <f>MONTH(Actuals[[#This Row],[Date]])</f>
        <v>12</v>
      </c>
      <c r="L18667" s="12"/>
    </row>
    <row r="18668" spans="1:12" x14ac:dyDescent="0.3">
      <c r="A18668">
        <v>6</v>
      </c>
      <c r="B18668">
        <v>623</v>
      </c>
      <c r="C18668">
        <v>4</v>
      </c>
      <c r="D18668">
        <v>66000</v>
      </c>
      <c r="E18668" s="46">
        <v>44562</v>
      </c>
      <c r="F18668">
        <v>-216</v>
      </c>
      <c r="I18668" t="str">
        <f>INDEX(LedgerMapping[[#All],[Level 3]],MATCH(Actuals[[#This Row],[Sub Ledger]],LedgerMapping[[#All],[Sub Ledger]],0))</f>
        <v>Administration</v>
      </c>
      <c r="J18668" s="22">
        <f>YEAR(Actuals[[#This Row],[Date]])</f>
        <v>2022</v>
      </c>
      <c r="K18668" s="22">
        <f>MONTH(Actuals[[#This Row],[Date]])</f>
        <v>1</v>
      </c>
      <c r="L18668" s="12"/>
    </row>
    <row r="18669" spans="1:12" x14ac:dyDescent="0.3">
      <c r="A18669">
        <v>6</v>
      </c>
      <c r="B18669">
        <v>1747</v>
      </c>
      <c r="C18669">
        <v>4</v>
      </c>
      <c r="D18669">
        <v>66000</v>
      </c>
      <c r="E18669" s="46">
        <v>44593</v>
      </c>
      <c r="F18669">
        <v>-372</v>
      </c>
      <c r="I18669" t="str">
        <f>INDEX(LedgerMapping[[#All],[Level 3]],MATCH(Actuals[[#This Row],[Sub Ledger]],LedgerMapping[[#All],[Sub Ledger]],0))</f>
        <v>Administration</v>
      </c>
      <c r="J18669" s="22">
        <f>YEAR(Actuals[[#This Row],[Date]])</f>
        <v>2022</v>
      </c>
      <c r="K18669" s="22">
        <f>MONTH(Actuals[[#This Row],[Date]])</f>
        <v>2</v>
      </c>
      <c r="L18669" s="12"/>
    </row>
    <row r="18670" spans="1:12" x14ac:dyDescent="0.3">
      <c r="A18670">
        <v>6</v>
      </c>
      <c r="B18670">
        <v>2865</v>
      </c>
      <c r="C18670">
        <v>4</v>
      </c>
      <c r="D18670">
        <v>66000</v>
      </c>
      <c r="E18670" s="46">
        <v>44624</v>
      </c>
      <c r="F18670">
        <v>-305</v>
      </c>
      <c r="I18670" t="str">
        <f>INDEX(LedgerMapping[[#All],[Level 3]],MATCH(Actuals[[#This Row],[Sub Ledger]],LedgerMapping[[#All],[Sub Ledger]],0))</f>
        <v>Administration</v>
      </c>
      <c r="J18670" s="22">
        <f>YEAR(Actuals[[#This Row],[Date]])</f>
        <v>2022</v>
      </c>
      <c r="K18670" s="22">
        <f>MONTH(Actuals[[#This Row],[Date]])</f>
        <v>3</v>
      </c>
      <c r="L18670" s="12"/>
    </row>
    <row r="18671" spans="1:12" x14ac:dyDescent="0.3">
      <c r="A18671">
        <v>6</v>
      </c>
      <c r="B18671">
        <v>3987</v>
      </c>
      <c r="C18671">
        <v>4</v>
      </c>
      <c r="D18671">
        <v>66000</v>
      </c>
      <c r="E18671" s="46">
        <v>44654</v>
      </c>
      <c r="F18671">
        <v>-205</v>
      </c>
      <c r="I18671" t="str">
        <f>INDEX(LedgerMapping[[#All],[Level 3]],MATCH(Actuals[[#This Row],[Sub Ledger]],LedgerMapping[[#All],[Sub Ledger]],0))</f>
        <v>Administration</v>
      </c>
      <c r="J18671" s="22">
        <f>YEAR(Actuals[[#This Row],[Date]])</f>
        <v>2022</v>
      </c>
      <c r="K18671" s="22">
        <f>MONTH(Actuals[[#This Row],[Date]])</f>
        <v>4</v>
      </c>
      <c r="L18671" s="12"/>
    </row>
    <row r="18672" spans="1:12" x14ac:dyDescent="0.3">
      <c r="A18672">
        <v>6</v>
      </c>
      <c r="B18672">
        <v>5112</v>
      </c>
      <c r="C18672">
        <v>4</v>
      </c>
      <c r="D18672">
        <v>66000</v>
      </c>
      <c r="E18672" s="46">
        <v>44685</v>
      </c>
      <c r="F18672">
        <v>-242</v>
      </c>
      <c r="I18672" t="str">
        <f>INDEX(LedgerMapping[[#All],[Level 3]],MATCH(Actuals[[#This Row],[Sub Ledger]],LedgerMapping[[#All],[Sub Ledger]],0))</f>
        <v>Administration</v>
      </c>
      <c r="J18672" s="22">
        <f>YEAR(Actuals[[#This Row],[Date]])</f>
        <v>2022</v>
      </c>
      <c r="K18672" s="22">
        <f>MONTH(Actuals[[#This Row],[Date]])</f>
        <v>5</v>
      </c>
      <c r="L18672" s="12"/>
    </row>
    <row r="18673" spans="1:12" x14ac:dyDescent="0.3">
      <c r="A18673">
        <v>6</v>
      </c>
      <c r="B18673">
        <v>6236</v>
      </c>
      <c r="C18673">
        <v>4</v>
      </c>
      <c r="D18673">
        <v>66000</v>
      </c>
      <c r="E18673" s="46">
        <v>44715</v>
      </c>
      <c r="F18673">
        <v>-182</v>
      </c>
      <c r="I18673" t="str">
        <f>INDEX(LedgerMapping[[#All],[Level 3]],MATCH(Actuals[[#This Row],[Sub Ledger]],LedgerMapping[[#All],[Sub Ledger]],0))</f>
        <v>Administration</v>
      </c>
      <c r="J18673" s="22">
        <f>YEAR(Actuals[[#This Row],[Date]])</f>
        <v>2022</v>
      </c>
      <c r="K18673" s="22">
        <f>MONTH(Actuals[[#This Row],[Date]])</f>
        <v>6</v>
      </c>
      <c r="L18673" s="12"/>
    </row>
    <row r="18674" spans="1:12" x14ac:dyDescent="0.3">
      <c r="A18674">
        <v>6</v>
      </c>
      <c r="B18674">
        <v>7358</v>
      </c>
      <c r="C18674">
        <v>4</v>
      </c>
      <c r="D18674">
        <v>66000</v>
      </c>
      <c r="E18674" s="46">
        <v>44746</v>
      </c>
      <c r="F18674">
        <v>-372</v>
      </c>
      <c r="I18674" t="str">
        <f>INDEX(LedgerMapping[[#All],[Level 3]],MATCH(Actuals[[#This Row],[Sub Ledger]],LedgerMapping[[#All],[Sub Ledger]],0))</f>
        <v>Administration</v>
      </c>
      <c r="J18674" s="22">
        <f>YEAR(Actuals[[#This Row],[Date]])</f>
        <v>2022</v>
      </c>
      <c r="K18674" s="22">
        <f>MONTH(Actuals[[#This Row],[Date]])</f>
        <v>7</v>
      </c>
      <c r="L18674" s="12"/>
    </row>
    <row r="18675" spans="1:12" x14ac:dyDescent="0.3">
      <c r="A18675">
        <v>6</v>
      </c>
      <c r="B18675">
        <v>8480</v>
      </c>
      <c r="C18675">
        <v>4</v>
      </c>
      <c r="D18675">
        <v>66000</v>
      </c>
      <c r="E18675" s="46">
        <v>44777</v>
      </c>
      <c r="F18675">
        <v>-302</v>
      </c>
      <c r="I18675" t="str">
        <f>INDEX(LedgerMapping[[#All],[Level 3]],MATCH(Actuals[[#This Row],[Sub Ledger]],LedgerMapping[[#All],[Sub Ledger]],0))</f>
        <v>Administration</v>
      </c>
      <c r="J18675" s="22">
        <f>YEAR(Actuals[[#This Row],[Date]])</f>
        <v>2022</v>
      </c>
      <c r="K18675" s="22">
        <f>MONTH(Actuals[[#This Row],[Date]])</f>
        <v>8</v>
      </c>
      <c r="L18675" s="12"/>
    </row>
    <row r="18676" spans="1:12" x14ac:dyDescent="0.3">
      <c r="A18676">
        <v>6</v>
      </c>
      <c r="B18676">
        <v>9598</v>
      </c>
      <c r="C18676">
        <v>4</v>
      </c>
      <c r="D18676">
        <v>66000</v>
      </c>
      <c r="E18676" s="46">
        <v>44805</v>
      </c>
      <c r="F18676">
        <v>-198</v>
      </c>
      <c r="I18676" t="str">
        <f>INDEX(LedgerMapping[[#All],[Level 3]],MATCH(Actuals[[#This Row],[Sub Ledger]],LedgerMapping[[#All],[Sub Ledger]],0))</f>
        <v>Administration</v>
      </c>
      <c r="J18676" s="22">
        <f>YEAR(Actuals[[#This Row],[Date]])</f>
        <v>2022</v>
      </c>
      <c r="K18676" s="22">
        <f>MONTH(Actuals[[#This Row],[Date]])</f>
        <v>9</v>
      </c>
      <c r="L18676" s="12"/>
    </row>
    <row r="18677" spans="1:12" x14ac:dyDescent="0.3">
      <c r="A18677">
        <v>6</v>
      </c>
      <c r="B18677">
        <v>10713</v>
      </c>
      <c r="C18677">
        <v>4</v>
      </c>
      <c r="D18677">
        <v>66000</v>
      </c>
      <c r="E18677" s="46">
        <v>44836</v>
      </c>
      <c r="F18677">
        <v>-177</v>
      </c>
      <c r="I18677" t="str">
        <f>INDEX(LedgerMapping[[#All],[Level 3]],MATCH(Actuals[[#This Row],[Sub Ledger]],LedgerMapping[[#All],[Sub Ledger]],0))</f>
        <v>Administration</v>
      </c>
      <c r="J18677" s="22">
        <f>YEAR(Actuals[[#This Row],[Date]])</f>
        <v>2022</v>
      </c>
      <c r="K18677" s="22">
        <f>MONTH(Actuals[[#This Row],[Date]])</f>
        <v>10</v>
      </c>
      <c r="L18677" s="12"/>
    </row>
    <row r="18678" spans="1:12" x14ac:dyDescent="0.3">
      <c r="A18678">
        <v>6</v>
      </c>
      <c r="B18678">
        <v>11837</v>
      </c>
      <c r="C18678">
        <v>4</v>
      </c>
      <c r="D18678">
        <v>66000</v>
      </c>
      <c r="E18678" s="46">
        <v>44866</v>
      </c>
      <c r="F18678">
        <v>-234</v>
      </c>
      <c r="I18678" t="str">
        <f>INDEX(LedgerMapping[[#All],[Level 3]],MATCH(Actuals[[#This Row],[Sub Ledger]],LedgerMapping[[#All],[Sub Ledger]],0))</f>
        <v>Administration</v>
      </c>
      <c r="J18678" s="22">
        <f>YEAR(Actuals[[#This Row],[Date]])</f>
        <v>2022</v>
      </c>
      <c r="K18678" s="22">
        <f>MONTH(Actuals[[#This Row],[Date]])</f>
        <v>11</v>
      </c>
      <c r="L18678" s="12"/>
    </row>
    <row r="18679" spans="1:12" x14ac:dyDescent="0.3">
      <c r="A18679">
        <v>6</v>
      </c>
      <c r="B18679">
        <v>12966</v>
      </c>
      <c r="C18679">
        <v>4</v>
      </c>
      <c r="D18679">
        <v>66000</v>
      </c>
      <c r="E18679" s="46">
        <v>44897</v>
      </c>
      <c r="F18679">
        <v>-211</v>
      </c>
      <c r="I18679" t="str">
        <f>INDEX(LedgerMapping[[#All],[Level 3]],MATCH(Actuals[[#This Row],[Sub Ledger]],LedgerMapping[[#All],[Sub Ledger]],0))</f>
        <v>Administration</v>
      </c>
      <c r="J18679" s="22">
        <f>YEAR(Actuals[[#This Row],[Date]])</f>
        <v>2022</v>
      </c>
      <c r="K18679" s="22">
        <f>MONTH(Actuals[[#This Row],[Date]])</f>
        <v>12</v>
      </c>
      <c r="L18679" s="12"/>
    </row>
    <row r="18680" spans="1:12" x14ac:dyDescent="0.3">
      <c r="A18680">
        <v>6</v>
      </c>
      <c r="B18680">
        <v>13887</v>
      </c>
      <c r="C18680">
        <v>4</v>
      </c>
      <c r="D18680">
        <v>66000</v>
      </c>
      <c r="E18680" s="46">
        <v>44927</v>
      </c>
      <c r="F18680">
        <v>-174</v>
      </c>
      <c r="I18680" t="str">
        <f>INDEX(LedgerMapping[[#All],[Level 3]],MATCH(Actuals[[#This Row],[Sub Ledger]],LedgerMapping[[#All],[Sub Ledger]],0))</f>
        <v>Administration</v>
      </c>
      <c r="J18680" s="22">
        <f>YEAR(Actuals[[#This Row],[Date]])</f>
        <v>2023</v>
      </c>
      <c r="K18680" s="22">
        <f>MONTH(Actuals[[#This Row],[Date]])</f>
        <v>1</v>
      </c>
      <c r="L18680" s="12"/>
    </row>
    <row r="18681" spans="1:12" x14ac:dyDescent="0.3">
      <c r="A18681">
        <v>6</v>
      </c>
      <c r="B18681">
        <v>14895</v>
      </c>
      <c r="C18681">
        <v>4</v>
      </c>
      <c r="D18681">
        <v>66000</v>
      </c>
      <c r="E18681" s="46">
        <v>44958</v>
      </c>
      <c r="F18681">
        <v>-103</v>
      </c>
      <c r="I18681" t="str">
        <f>INDEX(LedgerMapping[[#All],[Level 3]],MATCH(Actuals[[#This Row],[Sub Ledger]],LedgerMapping[[#All],[Sub Ledger]],0))</f>
        <v>Administration</v>
      </c>
      <c r="J18681" s="22">
        <f>YEAR(Actuals[[#This Row],[Date]])</f>
        <v>2023</v>
      </c>
      <c r="K18681" s="22">
        <f>MONTH(Actuals[[#This Row],[Date]])</f>
        <v>2</v>
      </c>
      <c r="L18681" s="12"/>
    </row>
    <row r="18682" spans="1:12" x14ac:dyDescent="0.3">
      <c r="A18682">
        <v>6</v>
      </c>
      <c r="B18682">
        <v>15875</v>
      </c>
      <c r="C18682">
        <v>4</v>
      </c>
      <c r="D18682">
        <v>66000</v>
      </c>
      <c r="E18682" s="46">
        <v>44988</v>
      </c>
      <c r="F18682">
        <v>-131</v>
      </c>
      <c r="I18682" t="str">
        <f>INDEX(LedgerMapping[[#All],[Level 3]],MATCH(Actuals[[#This Row],[Sub Ledger]],LedgerMapping[[#All],[Sub Ledger]],0))</f>
        <v>Administration</v>
      </c>
      <c r="J18682" s="22">
        <f>YEAR(Actuals[[#This Row],[Date]])</f>
        <v>2023</v>
      </c>
      <c r="K18682" s="22">
        <f>MONTH(Actuals[[#This Row],[Date]])</f>
        <v>3</v>
      </c>
      <c r="L18682" s="12"/>
    </row>
    <row r="18683" spans="1:12" x14ac:dyDescent="0.3">
      <c r="A18683">
        <v>6</v>
      </c>
      <c r="B18683">
        <v>16907</v>
      </c>
      <c r="C18683">
        <v>4</v>
      </c>
      <c r="D18683">
        <v>66000</v>
      </c>
      <c r="E18683" s="46">
        <v>45018</v>
      </c>
      <c r="F18683">
        <v>-179</v>
      </c>
      <c r="I18683" t="str">
        <f>INDEX(LedgerMapping[[#All],[Level 3]],MATCH(Actuals[[#This Row],[Sub Ledger]],LedgerMapping[[#All],[Sub Ledger]],0))</f>
        <v>Administration</v>
      </c>
      <c r="J18683" s="22">
        <f>YEAR(Actuals[[#This Row],[Date]])</f>
        <v>2023</v>
      </c>
      <c r="K18683" s="22">
        <f>MONTH(Actuals[[#This Row],[Date]])</f>
        <v>4</v>
      </c>
      <c r="L18683" s="12"/>
    </row>
    <row r="18684" spans="1:12" x14ac:dyDescent="0.3">
      <c r="A18684">
        <v>6</v>
      </c>
      <c r="B18684">
        <v>17938</v>
      </c>
      <c r="C18684">
        <v>4</v>
      </c>
      <c r="D18684">
        <v>66000</v>
      </c>
      <c r="E18684" s="46">
        <v>45049</v>
      </c>
      <c r="F18684">
        <v>-137</v>
      </c>
      <c r="I18684" t="str">
        <f>INDEX(LedgerMapping[[#All],[Level 3]],MATCH(Actuals[[#This Row],[Sub Ledger]],LedgerMapping[[#All],[Sub Ledger]],0))</f>
        <v>Administration</v>
      </c>
      <c r="J18684" s="22">
        <f>YEAR(Actuals[[#This Row],[Date]])</f>
        <v>2023</v>
      </c>
      <c r="K18684" s="22">
        <f>MONTH(Actuals[[#This Row],[Date]])</f>
        <v>5</v>
      </c>
      <c r="L18684" s="12"/>
    </row>
    <row r="18685" spans="1:12" x14ac:dyDescent="0.3">
      <c r="A18685">
        <v>6</v>
      </c>
      <c r="B18685">
        <v>18942</v>
      </c>
      <c r="C18685">
        <v>4</v>
      </c>
      <c r="D18685">
        <v>66000</v>
      </c>
      <c r="E18685" s="46">
        <v>45079</v>
      </c>
      <c r="F18685">
        <v>-172</v>
      </c>
      <c r="I18685" t="str">
        <f>INDEX(LedgerMapping[[#All],[Level 3]],MATCH(Actuals[[#This Row],[Sub Ledger]],LedgerMapping[[#All],[Sub Ledger]],0))</f>
        <v>Administration</v>
      </c>
      <c r="J18685" s="22">
        <f>YEAR(Actuals[[#This Row],[Date]])</f>
        <v>2023</v>
      </c>
      <c r="K18685" s="22">
        <f>MONTH(Actuals[[#This Row],[Date]])</f>
        <v>6</v>
      </c>
      <c r="L18685" s="12"/>
    </row>
    <row r="18686" spans="1:12" x14ac:dyDescent="0.3">
      <c r="A18686">
        <v>6</v>
      </c>
      <c r="B18686">
        <v>19970</v>
      </c>
      <c r="C18686">
        <v>4</v>
      </c>
      <c r="D18686">
        <v>66000</v>
      </c>
      <c r="E18686" s="46">
        <v>45110</v>
      </c>
      <c r="F18686">
        <v>-128</v>
      </c>
      <c r="I18686" t="str">
        <f>INDEX(LedgerMapping[[#All],[Level 3]],MATCH(Actuals[[#This Row],[Sub Ledger]],LedgerMapping[[#All],[Sub Ledger]],0))</f>
        <v>Administration</v>
      </c>
      <c r="J18686" s="22">
        <f>YEAR(Actuals[[#This Row],[Date]])</f>
        <v>2023</v>
      </c>
      <c r="K18686" s="22">
        <f>MONTH(Actuals[[#This Row],[Date]])</f>
        <v>7</v>
      </c>
      <c r="L18686" s="12"/>
    </row>
    <row r="18687" spans="1:12" x14ac:dyDescent="0.3">
      <c r="A18687">
        <v>6</v>
      </c>
      <c r="B18687">
        <v>21000</v>
      </c>
      <c r="C18687">
        <v>4</v>
      </c>
      <c r="D18687">
        <v>66000</v>
      </c>
      <c r="E18687" s="46">
        <v>45141</v>
      </c>
      <c r="F18687">
        <v>-202</v>
      </c>
      <c r="I18687" t="str">
        <f>INDEX(LedgerMapping[[#All],[Level 3]],MATCH(Actuals[[#This Row],[Sub Ledger]],LedgerMapping[[#All],[Sub Ledger]],0))</f>
        <v>Administration</v>
      </c>
      <c r="J18687" s="22">
        <f>YEAR(Actuals[[#This Row],[Date]])</f>
        <v>2023</v>
      </c>
      <c r="K18687" s="22">
        <f>MONTH(Actuals[[#This Row],[Date]])</f>
        <v>8</v>
      </c>
      <c r="L18687" s="12"/>
    </row>
    <row r="18688" spans="1:12" x14ac:dyDescent="0.3">
      <c r="A18688">
        <v>6</v>
      </c>
      <c r="B18688">
        <v>22001</v>
      </c>
      <c r="C18688">
        <v>4</v>
      </c>
      <c r="D18688">
        <v>66000</v>
      </c>
      <c r="E18688" s="46">
        <v>45169</v>
      </c>
      <c r="F18688">
        <v>-232</v>
      </c>
      <c r="I18688" t="str">
        <f>INDEX(LedgerMapping[[#All],[Level 3]],MATCH(Actuals[[#This Row],[Sub Ledger]],LedgerMapping[[#All],[Sub Ledger]],0))</f>
        <v>Administration</v>
      </c>
      <c r="J18688" s="22">
        <f>YEAR(Actuals[[#This Row],[Date]])</f>
        <v>2023</v>
      </c>
      <c r="K18688" s="22">
        <f>MONTH(Actuals[[#This Row],[Date]])</f>
        <v>8</v>
      </c>
      <c r="L18688" s="12"/>
    </row>
    <row r="18689" spans="1:12" x14ac:dyDescent="0.3">
      <c r="A18689">
        <v>6</v>
      </c>
      <c r="B18689">
        <v>22978</v>
      </c>
      <c r="C18689">
        <v>4</v>
      </c>
      <c r="D18689">
        <v>66000</v>
      </c>
      <c r="E18689" s="46">
        <v>45200</v>
      </c>
      <c r="F18689">
        <v>-94</v>
      </c>
      <c r="I18689" t="str">
        <f>INDEX(LedgerMapping[[#All],[Level 3]],MATCH(Actuals[[#This Row],[Sub Ledger]],LedgerMapping[[#All],[Sub Ledger]],0))</f>
        <v>Administration</v>
      </c>
      <c r="J18689" s="22">
        <f>YEAR(Actuals[[#This Row],[Date]])</f>
        <v>2023</v>
      </c>
      <c r="K18689" s="22">
        <f>MONTH(Actuals[[#This Row],[Date]])</f>
        <v>10</v>
      </c>
      <c r="L18689" s="12"/>
    </row>
    <row r="18690" spans="1:12" x14ac:dyDescent="0.3">
      <c r="A18690">
        <v>6</v>
      </c>
      <c r="B18690">
        <v>23983</v>
      </c>
      <c r="C18690">
        <v>4</v>
      </c>
      <c r="D18690">
        <v>66000</v>
      </c>
      <c r="E18690" s="46">
        <v>45230</v>
      </c>
      <c r="F18690">
        <v>-125</v>
      </c>
      <c r="I18690" t="str">
        <f>INDEX(LedgerMapping[[#All],[Level 3]],MATCH(Actuals[[#This Row],[Sub Ledger]],LedgerMapping[[#All],[Sub Ledger]],0))</f>
        <v>Administration</v>
      </c>
      <c r="J18690" s="22">
        <f>YEAR(Actuals[[#This Row],[Date]])</f>
        <v>2023</v>
      </c>
      <c r="K18690" s="22">
        <f>MONTH(Actuals[[#This Row],[Date]])</f>
        <v>10</v>
      </c>
      <c r="L18690" s="12"/>
    </row>
    <row r="18691" spans="1:12" x14ac:dyDescent="0.3">
      <c r="A18691">
        <v>6</v>
      </c>
      <c r="B18691">
        <v>25012</v>
      </c>
      <c r="C18691">
        <v>4</v>
      </c>
      <c r="D18691">
        <v>66000</v>
      </c>
      <c r="E18691" s="46">
        <v>45261</v>
      </c>
      <c r="F18691">
        <v>-94</v>
      </c>
      <c r="I18691" t="str">
        <f>INDEX(LedgerMapping[[#All],[Level 3]],MATCH(Actuals[[#This Row],[Sub Ledger]],LedgerMapping[[#All],[Sub Ledger]],0))</f>
        <v>Administration</v>
      </c>
      <c r="J18691" s="22">
        <f>YEAR(Actuals[[#This Row],[Date]])</f>
        <v>2023</v>
      </c>
      <c r="K18691" s="22">
        <f>MONTH(Actuals[[#This Row],[Date]])</f>
        <v>12</v>
      </c>
      <c r="L18691" s="12"/>
    </row>
    <row r="18692" spans="1:12" x14ac:dyDescent="0.3">
      <c r="A18692">
        <v>6</v>
      </c>
      <c r="B18692">
        <v>26078</v>
      </c>
      <c r="C18692">
        <v>4</v>
      </c>
      <c r="D18692">
        <v>66000</v>
      </c>
      <c r="E18692" s="46">
        <v>45291</v>
      </c>
      <c r="F18692">
        <v>-187</v>
      </c>
      <c r="I18692" t="str">
        <f>INDEX(LedgerMapping[[#All],[Level 3]],MATCH(Actuals[[#This Row],[Sub Ledger]],LedgerMapping[[#All],[Sub Ledger]],0))</f>
        <v>Administration</v>
      </c>
      <c r="J18692" s="22">
        <f>YEAR(Actuals[[#This Row],[Date]])</f>
        <v>2023</v>
      </c>
      <c r="K18692" s="22">
        <f>MONTH(Actuals[[#This Row],[Date]])</f>
        <v>12</v>
      </c>
      <c r="L18692" s="12"/>
    </row>
    <row r="18693" spans="1:12" x14ac:dyDescent="0.3">
      <c r="A18693">
        <v>6</v>
      </c>
      <c r="B18693">
        <v>27207</v>
      </c>
      <c r="C18693">
        <v>4</v>
      </c>
      <c r="D18693">
        <v>66000</v>
      </c>
      <c r="E18693" s="46">
        <v>45322</v>
      </c>
      <c r="F18693">
        <v>-208</v>
      </c>
      <c r="I18693" t="str">
        <f>INDEX(LedgerMapping[[#All],[Level 3]],MATCH(Actuals[[#This Row],[Sub Ledger]],LedgerMapping[[#All],[Sub Ledger]],0))</f>
        <v>Administration</v>
      </c>
      <c r="J18693" s="22">
        <f>YEAR(Actuals[[#This Row],[Date]])</f>
        <v>2024</v>
      </c>
      <c r="K18693" s="22">
        <f>MONTH(Actuals[[#This Row],[Date]])</f>
        <v>1</v>
      </c>
      <c r="L18693" s="12"/>
    </row>
    <row r="18694" spans="1:12" x14ac:dyDescent="0.3">
      <c r="A18694">
        <v>6</v>
      </c>
      <c r="B18694">
        <v>28359</v>
      </c>
      <c r="C18694">
        <v>4</v>
      </c>
      <c r="D18694">
        <v>66000</v>
      </c>
      <c r="E18694" s="46">
        <v>45354</v>
      </c>
      <c r="F18694">
        <v>-298</v>
      </c>
      <c r="I18694" t="str">
        <f>INDEX(LedgerMapping[[#All],[Level 3]],MATCH(Actuals[[#This Row],[Sub Ledger]],LedgerMapping[[#All],[Sub Ledger]],0))</f>
        <v>Administration</v>
      </c>
      <c r="J18694" s="22">
        <f>YEAR(Actuals[[#This Row],[Date]])</f>
        <v>2024</v>
      </c>
      <c r="K18694" s="22">
        <f>MONTH(Actuals[[#This Row],[Date]])</f>
        <v>3</v>
      </c>
      <c r="L18694" s="12"/>
    </row>
    <row r="18695" spans="1:12" x14ac:dyDescent="0.3">
      <c r="A18695">
        <v>6</v>
      </c>
      <c r="B18695">
        <v>29513</v>
      </c>
      <c r="C18695">
        <v>4</v>
      </c>
      <c r="D18695">
        <v>66000</v>
      </c>
      <c r="E18695" s="46">
        <v>45384</v>
      </c>
      <c r="F18695">
        <v>-203</v>
      </c>
      <c r="I18695" t="str">
        <f>INDEX(LedgerMapping[[#All],[Level 3]],MATCH(Actuals[[#This Row],[Sub Ledger]],LedgerMapping[[#All],[Sub Ledger]],0))</f>
        <v>Administration</v>
      </c>
      <c r="J18695" s="22">
        <f>YEAR(Actuals[[#This Row],[Date]])</f>
        <v>2024</v>
      </c>
      <c r="K18695" s="22">
        <f>MONTH(Actuals[[#This Row],[Date]])</f>
        <v>4</v>
      </c>
      <c r="L18695" s="12"/>
    </row>
    <row r="18696" spans="1:12" x14ac:dyDescent="0.3">
      <c r="A18696">
        <v>6</v>
      </c>
      <c r="B18696">
        <v>30639</v>
      </c>
      <c r="C18696">
        <v>4</v>
      </c>
      <c r="D18696">
        <v>66000</v>
      </c>
      <c r="E18696" s="46">
        <v>45415</v>
      </c>
      <c r="F18696">
        <v>-205</v>
      </c>
      <c r="I18696" t="str">
        <f>INDEX(LedgerMapping[[#All],[Level 3]],MATCH(Actuals[[#This Row],[Sub Ledger]],LedgerMapping[[#All],[Sub Ledger]],0))</f>
        <v>Administration</v>
      </c>
      <c r="J18696" s="22">
        <f>YEAR(Actuals[[#This Row],[Date]])</f>
        <v>2024</v>
      </c>
      <c r="K18696" s="22">
        <f>MONTH(Actuals[[#This Row],[Date]])</f>
        <v>5</v>
      </c>
      <c r="L18696" s="12"/>
    </row>
    <row r="18697" spans="1:12" x14ac:dyDescent="0.3">
      <c r="A18697">
        <v>6</v>
      </c>
      <c r="B18697">
        <v>31765</v>
      </c>
      <c r="C18697">
        <v>4</v>
      </c>
      <c r="D18697">
        <v>66000</v>
      </c>
      <c r="E18697" s="46">
        <v>45445</v>
      </c>
      <c r="F18697">
        <v>-186</v>
      </c>
      <c r="I18697" t="str">
        <f>INDEX(LedgerMapping[[#All],[Level 3]],MATCH(Actuals[[#This Row],[Sub Ledger]],LedgerMapping[[#All],[Sub Ledger]],0))</f>
        <v>Administration</v>
      </c>
      <c r="J18697" s="22">
        <f>YEAR(Actuals[[#This Row],[Date]])</f>
        <v>2024</v>
      </c>
      <c r="K18697" s="22">
        <f>MONTH(Actuals[[#This Row],[Date]])</f>
        <v>6</v>
      </c>
      <c r="L18697" s="12"/>
    </row>
    <row r="18698" spans="1:12" x14ac:dyDescent="0.3">
      <c r="A18698">
        <v>6</v>
      </c>
      <c r="B18698">
        <v>32889</v>
      </c>
      <c r="C18698">
        <v>4</v>
      </c>
      <c r="D18698">
        <v>66000</v>
      </c>
      <c r="E18698" s="46">
        <v>45476</v>
      </c>
      <c r="F18698">
        <v>-270</v>
      </c>
      <c r="I18698" t="str">
        <f>INDEX(LedgerMapping[[#All],[Level 3]],MATCH(Actuals[[#This Row],[Sub Ledger]],LedgerMapping[[#All],[Sub Ledger]],0))</f>
        <v>Administration</v>
      </c>
      <c r="J18698" s="22">
        <f>YEAR(Actuals[[#This Row],[Date]])</f>
        <v>2024</v>
      </c>
      <c r="K18698" s="22">
        <f>MONTH(Actuals[[#This Row],[Date]])</f>
        <v>7</v>
      </c>
      <c r="L18698" s="12"/>
    </row>
    <row r="18699" spans="1:12" x14ac:dyDescent="0.3">
      <c r="A18699">
        <v>6</v>
      </c>
      <c r="B18699">
        <v>34013</v>
      </c>
      <c r="C18699">
        <v>4</v>
      </c>
      <c r="D18699">
        <v>66000</v>
      </c>
      <c r="E18699" s="46">
        <v>45507</v>
      </c>
      <c r="F18699">
        <v>-256</v>
      </c>
      <c r="I18699" t="str">
        <f>INDEX(LedgerMapping[[#All],[Level 3]],MATCH(Actuals[[#This Row],[Sub Ledger]],LedgerMapping[[#All],[Sub Ledger]],0))</f>
        <v>Administration</v>
      </c>
      <c r="J18699" s="22">
        <f>YEAR(Actuals[[#This Row],[Date]])</f>
        <v>2024</v>
      </c>
      <c r="K18699" s="22">
        <f>MONTH(Actuals[[#This Row],[Date]])</f>
        <v>8</v>
      </c>
      <c r="L18699" s="12"/>
    </row>
    <row r="18700" spans="1:12" x14ac:dyDescent="0.3">
      <c r="A18700">
        <v>6</v>
      </c>
      <c r="B18700">
        <v>35164</v>
      </c>
      <c r="C18700">
        <v>4</v>
      </c>
      <c r="D18700">
        <v>66000</v>
      </c>
      <c r="E18700" s="46">
        <v>45536</v>
      </c>
      <c r="F18700">
        <v>-183</v>
      </c>
      <c r="I18700" t="str">
        <f>INDEX(LedgerMapping[[#All],[Level 3]],MATCH(Actuals[[#This Row],[Sub Ledger]],LedgerMapping[[#All],[Sub Ledger]],0))</f>
        <v>Administration</v>
      </c>
      <c r="J18700" s="22">
        <f>YEAR(Actuals[[#This Row],[Date]])</f>
        <v>2024</v>
      </c>
      <c r="K18700" s="22">
        <f>MONTH(Actuals[[#This Row],[Date]])</f>
        <v>9</v>
      </c>
      <c r="L18700" s="12"/>
    </row>
    <row r="18701" spans="1:12" x14ac:dyDescent="0.3">
      <c r="A18701">
        <v>6</v>
      </c>
      <c r="B18701">
        <v>36314</v>
      </c>
      <c r="C18701">
        <v>4</v>
      </c>
      <c r="D18701">
        <v>66000</v>
      </c>
      <c r="E18701" s="46">
        <v>45567</v>
      </c>
      <c r="F18701">
        <v>-331</v>
      </c>
      <c r="I18701" t="str">
        <f>INDEX(LedgerMapping[[#All],[Level 3]],MATCH(Actuals[[#This Row],[Sub Ledger]],LedgerMapping[[#All],[Sub Ledger]],0))</f>
        <v>Administration</v>
      </c>
      <c r="J18701" s="22">
        <f>YEAR(Actuals[[#This Row],[Date]])</f>
        <v>2024</v>
      </c>
      <c r="K18701" s="22">
        <f>MONTH(Actuals[[#This Row],[Date]])</f>
        <v>10</v>
      </c>
      <c r="L18701" s="12"/>
    </row>
    <row r="18702" spans="1:12" x14ac:dyDescent="0.3">
      <c r="A18702">
        <v>6</v>
      </c>
      <c r="B18702">
        <v>37464</v>
      </c>
      <c r="C18702">
        <v>4</v>
      </c>
      <c r="D18702">
        <v>66000</v>
      </c>
      <c r="E18702" s="46">
        <v>45597</v>
      </c>
      <c r="F18702">
        <v>-193</v>
      </c>
      <c r="I18702" t="str">
        <f>INDEX(LedgerMapping[[#All],[Level 3]],MATCH(Actuals[[#This Row],[Sub Ledger]],LedgerMapping[[#All],[Sub Ledger]],0))</f>
        <v>Administration</v>
      </c>
      <c r="J18702" s="22">
        <f>YEAR(Actuals[[#This Row],[Date]])</f>
        <v>2024</v>
      </c>
      <c r="K18702" s="22">
        <f>MONTH(Actuals[[#This Row],[Date]])</f>
        <v>11</v>
      </c>
      <c r="L18702" s="12"/>
    </row>
    <row r="18703" spans="1:12" x14ac:dyDescent="0.3">
      <c r="A18703">
        <v>6</v>
      </c>
      <c r="B18703">
        <v>38614</v>
      </c>
      <c r="C18703">
        <v>4</v>
      </c>
      <c r="D18703">
        <v>66000</v>
      </c>
      <c r="E18703" s="46">
        <v>45628</v>
      </c>
      <c r="F18703">
        <v>-174</v>
      </c>
      <c r="I18703" t="str">
        <f>INDEX(LedgerMapping[[#All],[Level 3]],MATCH(Actuals[[#This Row],[Sub Ledger]],LedgerMapping[[#All],[Sub Ledger]],0))</f>
        <v>Administration</v>
      </c>
      <c r="J18703" s="22">
        <f>YEAR(Actuals[[#This Row],[Date]])</f>
        <v>2024</v>
      </c>
      <c r="K18703" s="22">
        <f>MONTH(Actuals[[#This Row],[Date]])</f>
        <v>12</v>
      </c>
      <c r="L18703" s="12"/>
    </row>
    <row r="18704" spans="1:12" x14ac:dyDescent="0.3">
      <c r="A18704">
        <v>6</v>
      </c>
      <c r="B18704">
        <v>626</v>
      </c>
      <c r="C18704">
        <v>4</v>
      </c>
      <c r="D18704">
        <v>67000</v>
      </c>
      <c r="E18704" s="46">
        <v>44562</v>
      </c>
      <c r="F18704">
        <v>-109</v>
      </c>
      <c r="I18704" t="str">
        <f>INDEX(LedgerMapping[[#All],[Level 3]],MATCH(Actuals[[#This Row],[Sub Ledger]],LedgerMapping[[#All],[Sub Ledger]],0))</f>
        <v>Administration</v>
      </c>
      <c r="J18704" s="22">
        <f>YEAR(Actuals[[#This Row],[Date]])</f>
        <v>2022</v>
      </c>
      <c r="K18704" s="22">
        <f>MONTH(Actuals[[#This Row],[Date]])</f>
        <v>1</v>
      </c>
      <c r="L18704" s="12"/>
    </row>
    <row r="18705" spans="1:12" x14ac:dyDescent="0.3">
      <c r="A18705">
        <v>6</v>
      </c>
      <c r="B18705">
        <v>1750</v>
      </c>
      <c r="C18705">
        <v>4</v>
      </c>
      <c r="D18705">
        <v>67000</v>
      </c>
      <c r="E18705" s="46">
        <v>44593</v>
      </c>
      <c r="F18705">
        <v>-182</v>
      </c>
      <c r="I18705" t="str">
        <f>INDEX(LedgerMapping[[#All],[Level 3]],MATCH(Actuals[[#This Row],[Sub Ledger]],LedgerMapping[[#All],[Sub Ledger]],0))</f>
        <v>Administration</v>
      </c>
      <c r="J18705" s="22">
        <f>YEAR(Actuals[[#This Row],[Date]])</f>
        <v>2022</v>
      </c>
      <c r="K18705" s="22">
        <f>MONTH(Actuals[[#This Row],[Date]])</f>
        <v>2</v>
      </c>
      <c r="L18705" s="12"/>
    </row>
    <row r="18706" spans="1:12" x14ac:dyDescent="0.3">
      <c r="A18706">
        <v>6</v>
      </c>
      <c r="B18706">
        <v>2868</v>
      </c>
      <c r="C18706">
        <v>4</v>
      </c>
      <c r="D18706">
        <v>67000</v>
      </c>
      <c r="E18706" s="46">
        <v>44624</v>
      </c>
      <c r="F18706">
        <v>-152</v>
      </c>
      <c r="I18706" t="str">
        <f>INDEX(LedgerMapping[[#All],[Level 3]],MATCH(Actuals[[#This Row],[Sub Ledger]],LedgerMapping[[#All],[Sub Ledger]],0))</f>
        <v>Administration</v>
      </c>
      <c r="J18706" s="22">
        <f>YEAR(Actuals[[#This Row],[Date]])</f>
        <v>2022</v>
      </c>
      <c r="K18706" s="22">
        <f>MONTH(Actuals[[#This Row],[Date]])</f>
        <v>3</v>
      </c>
      <c r="L18706" s="12"/>
    </row>
    <row r="18707" spans="1:12" x14ac:dyDescent="0.3">
      <c r="A18707">
        <v>6</v>
      </c>
      <c r="B18707">
        <v>3990</v>
      </c>
      <c r="C18707">
        <v>4</v>
      </c>
      <c r="D18707">
        <v>67000</v>
      </c>
      <c r="E18707" s="46">
        <v>44654</v>
      </c>
      <c r="F18707">
        <v>-105</v>
      </c>
      <c r="I18707" t="str">
        <f>INDEX(LedgerMapping[[#All],[Level 3]],MATCH(Actuals[[#This Row],[Sub Ledger]],LedgerMapping[[#All],[Sub Ledger]],0))</f>
        <v>Administration</v>
      </c>
      <c r="J18707" s="22">
        <f>YEAR(Actuals[[#This Row],[Date]])</f>
        <v>2022</v>
      </c>
      <c r="K18707" s="22">
        <f>MONTH(Actuals[[#This Row],[Date]])</f>
        <v>4</v>
      </c>
      <c r="L18707" s="12"/>
    </row>
    <row r="18708" spans="1:12" x14ac:dyDescent="0.3">
      <c r="A18708">
        <v>6</v>
      </c>
      <c r="B18708">
        <v>5113</v>
      </c>
      <c r="C18708">
        <v>4</v>
      </c>
      <c r="D18708">
        <v>67000</v>
      </c>
      <c r="E18708" s="46">
        <v>44685</v>
      </c>
      <c r="F18708">
        <v>-120</v>
      </c>
      <c r="I18708" t="str">
        <f>INDEX(LedgerMapping[[#All],[Level 3]],MATCH(Actuals[[#This Row],[Sub Ledger]],LedgerMapping[[#All],[Sub Ledger]],0))</f>
        <v>Administration</v>
      </c>
      <c r="J18708" s="22">
        <f>YEAR(Actuals[[#This Row],[Date]])</f>
        <v>2022</v>
      </c>
      <c r="K18708" s="22">
        <f>MONTH(Actuals[[#This Row],[Date]])</f>
        <v>5</v>
      </c>
      <c r="L18708" s="12"/>
    </row>
    <row r="18709" spans="1:12" x14ac:dyDescent="0.3">
      <c r="A18709">
        <v>6</v>
      </c>
      <c r="B18709">
        <v>6237</v>
      </c>
      <c r="C18709">
        <v>4</v>
      </c>
      <c r="D18709">
        <v>67000</v>
      </c>
      <c r="E18709" s="46">
        <v>44715</v>
      </c>
      <c r="F18709">
        <v>-96</v>
      </c>
      <c r="I18709" t="str">
        <f>INDEX(LedgerMapping[[#All],[Level 3]],MATCH(Actuals[[#This Row],[Sub Ledger]],LedgerMapping[[#All],[Sub Ledger]],0))</f>
        <v>Administration</v>
      </c>
      <c r="J18709" s="22">
        <f>YEAR(Actuals[[#This Row],[Date]])</f>
        <v>2022</v>
      </c>
      <c r="K18709" s="22">
        <f>MONTH(Actuals[[#This Row],[Date]])</f>
        <v>6</v>
      </c>
      <c r="L18709" s="12"/>
    </row>
    <row r="18710" spans="1:12" x14ac:dyDescent="0.3">
      <c r="A18710">
        <v>6</v>
      </c>
      <c r="B18710">
        <v>7359</v>
      </c>
      <c r="C18710">
        <v>4</v>
      </c>
      <c r="D18710">
        <v>67000</v>
      </c>
      <c r="E18710" s="46">
        <v>44746</v>
      </c>
      <c r="F18710">
        <v>-182</v>
      </c>
      <c r="I18710" t="str">
        <f>INDEX(LedgerMapping[[#All],[Level 3]],MATCH(Actuals[[#This Row],[Sub Ledger]],LedgerMapping[[#All],[Sub Ledger]],0))</f>
        <v>Administration</v>
      </c>
      <c r="J18710" s="22">
        <f>YEAR(Actuals[[#This Row],[Date]])</f>
        <v>2022</v>
      </c>
      <c r="K18710" s="22">
        <f>MONTH(Actuals[[#This Row],[Date]])</f>
        <v>7</v>
      </c>
      <c r="L18710" s="12"/>
    </row>
    <row r="18711" spans="1:12" x14ac:dyDescent="0.3">
      <c r="A18711">
        <v>6</v>
      </c>
      <c r="B18711">
        <v>8482</v>
      </c>
      <c r="C18711">
        <v>4</v>
      </c>
      <c r="D18711">
        <v>67000</v>
      </c>
      <c r="E18711" s="46">
        <v>44777</v>
      </c>
      <c r="F18711">
        <v>-148</v>
      </c>
      <c r="I18711" t="str">
        <f>INDEX(LedgerMapping[[#All],[Level 3]],MATCH(Actuals[[#This Row],[Sub Ledger]],LedgerMapping[[#All],[Sub Ledger]],0))</f>
        <v>Administration</v>
      </c>
      <c r="J18711" s="22">
        <f>YEAR(Actuals[[#This Row],[Date]])</f>
        <v>2022</v>
      </c>
      <c r="K18711" s="22">
        <f>MONTH(Actuals[[#This Row],[Date]])</f>
        <v>8</v>
      </c>
      <c r="L18711" s="12"/>
    </row>
    <row r="18712" spans="1:12" x14ac:dyDescent="0.3">
      <c r="A18712">
        <v>6</v>
      </c>
      <c r="B18712">
        <v>9599</v>
      </c>
      <c r="C18712">
        <v>4</v>
      </c>
      <c r="D18712">
        <v>67000</v>
      </c>
      <c r="E18712" s="46">
        <v>44805</v>
      </c>
      <c r="F18712">
        <v>-101</v>
      </c>
      <c r="I18712" t="str">
        <f>INDEX(LedgerMapping[[#All],[Level 3]],MATCH(Actuals[[#This Row],[Sub Ledger]],LedgerMapping[[#All],[Sub Ledger]],0))</f>
        <v>Administration</v>
      </c>
      <c r="J18712" s="22">
        <f>YEAR(Actuals[[#This Row],[Date]])</f>
        <v>2022</v>
      </c>
      <c r="K18712" s="22">
        <f>MONTH(Actuals[[#This Row],[Date]])</f>
        <v>9</v>
      </c>
      <c r="L18712" s="12"/>
    </row>
    <row r="18713" spans="1:12" x14ac:dyDescent="0.3">
      <c r="A18713">
        <v>6</v>
      </c>
      <c r="B18713">
        <v>10715</v>
      </c>
      <c r="C18713">
        <v>4</v>
      </c>
      <c r="D18713">
        <v>67000</v>
      </c>
      <c r="E18713" s="46">
        <v>44836</v>
      </c>
      <c r="F18713">
        <v>-96</v>
      </c>
      <c r="I18713" t="str">
        <f>INDEX(LedgerMapping[[#All],[Level 3]],MATCH(Actuals[[#This Row],[Sub Ledger]],LedgerMapping[[#All],[Sub Ledger]],0))</f>
        <v>Administration</v>
      </c>
      <c r="J18713" s="22">
        <f>YEAR(Actuals[[#This Row],[Date]])</f>
        <v>2022</v>
      </c>
      <c r="K18713" s="22">
        <f>MONTH(Actuals[[#This Row],[Date]])</f>
        <v>10</v>
      </c>
      <c r="L18713" s="12"/>
    </row>
    <row r="18714" spans="1:12" x14ac:dyDescent="0.3">
      <c r="A18714">
        <v>6</v>
      </c>
      <c r="B18714">
        <v>11840</v>
      </c>
      <c r="C18714">
        <v>4</v>
      </c>
      <c r="D18714">
        <v>67000</v>
      </c>
      <c r="E18714" s="46">
        <v>44866</v>
      </c>
      <c r="F18714">
        <v>-117</v>
      </c>
      <c r="I18714" t="str">
        <f>INDEX(LedgerMapping[[#All],[Level 3]],MATCH(Actuals[[#This Row],[Sub Ledger]],LedgerMapping[[#All],[Sub Ledger]],0))</f>
        <v>Administration</v>
      </c>
      <c r="J18714" s="22">
        <f>YEAR(Actuals[[#This Row],[Date]])</f>
        <v>2022</v>
      </c>
      <c r="K18714" s="22">
        <f>MONTH(Actuals[[#This Row],[Date]])</f>
        <v>11</v>
      </c>
      <c r="L18714" s="12"/>
    </row>
    <row r="18715" spans="1:12" x14ac:dyDescent="0.3">
      <c r="A18715">
        <v>6</v>
      </c>
      <c r="B18715">
        <v>12968</v>
      </c>
      <c r="C18715">
        <v>4</v>
      </c>
      <c r="D18715">
        <v>67000</v>
      </c>
      <c r="E18715" s="46">
        <v>44897</v>
      </c>
      <c r="F18715">
        <v>-109</v>
      </c>
      <c r="I18715" t="str">
        <f>INDEX(LedgerMapping[[#All],[Level 3]],MATCH(Actuals[[#This Row],[Sub Ledger]],LedgerMapping[[#All],[Sub Ledger]],0))</f>
        <v>Administration</v>
      </c>
      <c r="J18715" s="22">
        <f>YEAR(Actuals[[#This Row],[Date]])</f>
        <v>2022</v>
      </c>
      <c r="K18715" s="22">
        <f>MONTH(Actuals[[#This Row],[Date]])</f>
        <v>12</v>
      </c>
      <c r="L18715" s="12"/>
    </row>
    <row r="18716" spans="1:12" x14ac:dyDescent="0.3">
      <c r="A18716">
        <v>6</v>
      </c>
      <c r="B18716">
        <v>13888</v>
      </c>
      <c r="C18716">
        <v>4</v>
      </c>
      <c r="D18716">
        <v>67000</v>
      </c>
      <c r="E18716" s="46">
        <v>44927</v>
      </c>
      <c r="F18716">
        <v>-91</v>
      </c>
      <c r="I18716" t="str">
        <f>INDEX(LedgerMapping[[#All],[Level 3]],MATCH(Actuals[[#This Row],[Sub Ledger]],LedgerMapping[[#All],[Sub Ledger]],0))</f>
        <v>Administration</v>
      </c>
      <c r="J18716" s="22">
        <f>YEAR(Actuals[[#This Row],[Date]])</f>
        <v>2023</v>
      </c>
      <c r="K18716" s="22">
        <f>MONTH(Actuals[[#This Row],[Date]])</f>
        <v>1</v>
      </c>
      <c r="L18716" s="12"/>
    </row>
    <row r="18717" spans="1:12" x14ac:dyDescent="0.3">
      <c r="A18717">
        <v>6</v>
      </c>
      <c r="B18717">
        <v>14896</v>
      </c>
      <c r="C18717">
        <v>4</v>
      </c>
      <c r="D18717">
        <v>67000</v>
      </c>
      <c r="E18717" s="46">
        <v>44958</v>
      </c>
      <c r="F18717">
        <v>-55</v>
      </c>
      <c r="I18717" t="str">
        <f>INDEX(LedgerMapping[[#All],[Level 3]],MATCH(Actuals[[#This Row],[Sub Ledger]],LedgerMapping[[#All],[Sub Ledger]],0))</f>
        <v>Administration</v>
      </c>
      <c r="J18717" s="22">
        <f>YEAR(Actuals[[#This Row],[Date]])</f>
        <v>2023</v>
      </c>
      <c r="K18717" s="22">
        <f>MONTH(Actuals[[#This Row],[Date]])</f>
        <v>2</v>
      </c>
      <c r="L18717" s="12"/>
    </row>
    <row r="18718" spans="1:12" x14ac:dyDescent="0.3">
      <c r="A18718">
        <v>6</v>
      </c>
      <c r="B18718">
        <v>15876</v>
      </c>
      <c r="C18718">
        <v>4</v>
      </c>
      <c r="D18718">
        <v>67000</v>
      </c>
      <c r="E18718" s="46">
        <v>44988</v>
      </c>
      <c r="F18718">
        <v>-68</v>
      </c>
      <c r="I18718" t="str">
        <f>INDEX(LedgerMapping[[#All],[Level 3]],MATCH(Actuals[[#This Row],[Sub Ledger]],LedgerMapping[[#All],[Sub Ledger]],0))</f>
        <v>Administration</v>
      </c>
      <c r="J18718" s="22">
        <f>YEAR(Actuals[[#This Row],[Date]])</f>
        <v>2023</v>
      </c>
      <c r="K18718" s="22">
        <f>MONTH(Actuals[[#This Row],[Date]])</f>
        <v>3</v>
      </c>
      <c r="L18718" s="12"/>
    </row>
    <row r="18719" spans="1:12" x14ac:dyDescent="0.3">
      <c r="A18719">
        <v>6</v>
      </c>
      <c r="B18719">
        <v>16908</v>
      </c>
      <c r="C18719">
        <v>4</v>
      </c>
      <c r="D18719">
        <v>67000</v>
      </c>
      <c r="E18719" s="46">
        <v>45018</v>
      </c>
      <c r="F18719">
        <v>-91</v>
      </c>
      <c r="I18719" t="str">
        <f>INDEX(LedgerMapping[[#All],[Level 3]],MATCH(Actuals[[#This Row],[Sub Ledger]],LedgerMapping[[#All],[Sub Ledger]],0))</f>
        <v>Administration</v>
      </c>
      <c r="J18719" s="22">
        <f>YEAR(Actuals[[#This Row],[Date]])</f>
        <v>2023</v>
      </c>
      <c r="K18719" s="22">
        <f>MONTH(Actuals[[#This Row],[Date]])</f>
        <v>4</v>
      </c>
      <c r="L18719" s="12"/>
    </row>
    <row r="18720" spans="1:12" x14ac:dyDescent="0.3">
      <c r="A18720">
        <v>6</v>
      </c>
      <c r="B18720">
        <v>17939</v>
      </c>
      <c r="C18720">
        <v>4</v>
      </c>
      <c r="D18720">
        <v>67000</v>
      </c>
      <c r="E18720" s="46">
        <v>45049</v>
      </c>
      <c r="F18720">
        <v>-71</v>
      </c>
      <c r="I18720" t="str">
        <f>INDEX(LedgerMapping[[#All],[Level 3]],MATCH(Actuals[[#This Row],[Sub Ledger]],LedgerMapping[[#All],[Sub Ledger]],0))</f>
        <v>Administration</v>
      </c>
      <c r="J18720" s="22">
        <f>YEAR(Actuals[[#This Row],[Date]])</f>
        <v>2023</v>
      </c>
      <c r="K18720" s="22">
        <f>MONTH(Actuals[[#This Row],[Date]])</f>
        <v>5</v>
      </c>
      <c r="L18720" s="12"/>
    </row>
    <row r="18721" spans="1:12" x14ac:dyDescent="0.3">
      <c r="A18721">
        <v>6</v>
      </c>
      <c r="B18721">
        <v>18943</v>
      </c>
      <c r="C18721">
        <v>4</v>
      </c>
      <c r="D18721">
        <v>67000</v>
      </c>
      <c r="E18721" s="46">
        <v>45079</v>
      </c>
      <c r="F18721">
        <v>-85</v>
      </c>
      <c r="I18721" t="str">
        <f>INDEX(LedgerMapping[[#All],[Level 3]],MATCH(Actuals[[#This Row],[Sub Ledger]],LedgerMapping[[#All],[Sub Ledger]],0))</f>
        <v>Administration</v>
      </c>
      <c r="J18721" s="22">
        <f>YEAR(Actuals[[#This Row],[Date]])</f>
        <v>2023</v>
      </c>
      <c r="K18721" s="22">
        <f>MONTH(Actuals[[#This Row],[Date]])</f>
        <v>6</v>
      </c>
      <c r="L18721" s="12"/>
    </row>
    <row r="18722" spans="1:12" x14ac:dyDescent="0.3">
      <c r="A18722">
        <v>6</v>
      </c>
      <c r="B18722">
        <v>19971</v>
      </c>
      <c r="C18722">
        <v>4</v>
      </c>
      <c r="D18722">
        <v>67000</v>
      </c>
      <c r="E18722" s="46">
        <v>45110</v>
      </c>
      <c r="F18722">
        <v>-68</v>
      </c>
      <c r="I18722" t="str">
        <f>INDEX(LedgerMapping[[#All],[Level 3]],MATCH(Actuals[[#This Row],[Sub Ledger]],LedgerMapping[[#All],[Sub Ledger]],0))</f>
        <v>Administration</v>
      </c>
      <c r="J18722" s="22">
        <f>YEAR(Actuals[[#This Row],[Date]])</f>
        <v>2023</v>
      </c>
      <c r="K18722" s="22">
        <f>MONTH(Actuals[[#This Row],[Date]])</f>
        <v>7</v>
      </c>
      <c r="L18722" s="12"/>
    </row>
    <row r="18723" spans="1:12" x14ac:dyDescent="0.3">
      <c r="A18723">
        <v>6</v>
      </c>
      <c r="B18723">
        <v>21001</v>
      </c>
      <c r="C18723">
        <v>4</v>
      </c>
      <c r="D18723">
        <v>67000</v>
      </c>
      <c r="E18723" s="46">
        <v>45141</v>
      </c>
      <c r="F18723">
        <v>-101</v>
      </c>
      <c r="I18723" t="str">
        <f>INDEX(LedgerMapping[[#All],[Level 3]],MATCH(Actuals[[#This Row],[Sub Ledger]],LedgerMapping[[#All],[Sub Ledger]],0))</f>
        <v>Administration</v>
      </c>
      <c r="J18723" s="22">
        <f>YEAR(Actuals[[#This Row],[Date]])</f>
        <v>2023</v>
      </c>
      <c r="K18723" s="22">
        <f>MONTH(Actuals[[#This Row],[Date]])</f>
        <v>8</v>
      </c>
      <c r="L18723" s="12"/>
    </row>
    <row r="18724" spans="1:12" x14ac:dyDescent="0.3">
      <c r="A18724">
        <v>6</v>
      </c>
      <c r="B18724">
        <v>22002</v>
      </c>
      <c r="C18724">
        <v>4</v>
      </c>
      <c r="D18724">
        <v>67000</v>
      </c>
      <c r="E18724" s="46">
        <v>45169</v>
      </c>
      <c r="F18724">
        <v>-118</v>
      </c>
      <c r="I18724" t="str">
        <f>INDEX(LedgerMapping[[#All],[Level 3]],MATCH(Actuals[[#This Row],[Sub Ledger]],LedgerMapping[[#All],[Sub Ledger]],0))</f>
        <v>Administration</v>
      </c>
      <c r="J18724" s="22">
        <f>YEAR(Actuals[[#This Row],[Date]])</f>
        <v>2023</v>
      </c>
      <c r="K18724" s="22">
        <f>MONTH(Actuals[[#This Row],[Date]])</f>
        <v>8</v>
      </c>
      <c r="L18724" s="12"/>
    </row>
    <row r="18725" spans="1:12" x14ac:dyDescent="0.3">
      <c r="A18725">
        <v>6</v>
      </c>
      <c r="B18725">
        <v>22979</v>
      </c>
      <c r="C18725">
        <v>4</v>
      </c>
      <c r="D18725">
        <v>67000</v>
      </c>
      <c r="E18725" s="46">
        <v>45200</v>
      </c>
      <c r="F18725">
        <v>-50</v>
      </c>
      <c r="I18725" t="str">
        <f>INDEX(LedgerMapping[[#All],[Level 3]],MATCH(Actuals[[#This Row],[Sub Ledger]],LedgerMapping[[#All],[Sub Ledger]],0))</f>
        <v>Administration</v>
      </c>
      <c r="J18725" s="22">
        <f>YEAR(Actuals[[#This Row],[Date]])</f>
        <v>2023</v>
      </c>
      <c r="K18725" s="22">
        <f>MONTH(Actuals[[#This Row],[Date]])</f>
        <v>10</v>
      </c>
      <c r="L18725" s="12"/>
    </row>
    <row r="18726" spans="1:12" x14ac:dyDescent="0.3">
      <c r="A18726">
        <v>6</v>
      </c>
      <c r="B18726">
        <v>23984</v>
      </c>
      <c r="C18726">
        <v>4</v>
      </c>
      <c r="D18726">
        <v>67000</v>
      </c>
      <c r="E18726" s="46">
        <v>45230</v>
      </c>
      <c r="F18726">
        <v>-67</v>
      </c>
      <c r="I18726" t="str">
        <f>INDEX(LedgerMapping[[#All],[Level 3]],MATCH(Actuals[[#This Row],[Sub Ledger]],LedgerMapping[[#All],[Sub Ledger]],0))</f>
        <v>Administration</v>
      </c>
      <c r="J18726" s="22">
        <f>YEAR(Actuals[[#This Row],[Date]])</f>
        <v>2023</v>
      </c>
      <c r="K18726" s="22">
        <f>MONTH(Actuals[[#This Row],[Date]])</f>
        <v>10</v>
      </c>
      <c r="L18726" s="12"/>
    </row>
    <row r="18727" spans="1:12" x14ac:dyDescent="0.3">
      <c r="A18727">
        <v>6</v>
      </c>
      <c r="B18727">
        <v>25013</v>
      </c>
      <c r="C18727">
        <v>4</v>
      </c>
      <c r="D18727">
        <v>67000</v>
      </c>
      <c r="E18727" s="46">
        <v>45261</v>
      </c>
      <c r="F18727">
        <v>-50</v>
      </c>
      <c r="I18727" t="str">
        <f>INDEX(LedgerMapping[[#All],[Level 3]],MATCH(Actuals[[#This Row],[Sub Ledger]],LedgerMapping[[#All],[Sub Ledger]],0))</f>
        <v>Administration</v>
      </c>
      <c r="J18727" s="22">
        <f>YEAR(Actuals[[#This Row],[Date]])</f>
        <v>2023</v>
      </c>
      <c r="K18727" s="22">
        <f>MONTH(Actuals[[#This Row],[Date]])</f>
        <v>12</v>
      </c>
      <c r="L18727" s="12"/>
    </row>
    <row r="18728" spans="1:12" x14ac:dyDescent="0.3">
      <c r="A18728">
        <v>6</v>
      </c>
      <c r="B18728">
        <v>26079</v>
      </c>
      <c r="C18728">
        <v>4</v>
      </c>
      <c r="D18728">
        <v>67000</v>
      </c>
      <c r="E18728" s="46">
        <v>45291</v>
      </c>
      <c r="F18728">
        <v>-92</v>
      </c>
      <c r="I18728" t="str">
        <f>INDEX(LedgerMapping[[#All],[Level 3]],MATCH(Actuals[[#This Row],[Sub Ledger]],LedgerMapping[[#All],[Sub Ledger]],0))</f>
        <v>Administration</v>
      </c>
      <c r="J18728" s="22">
        <f>YEAR(Actuals[[#This Row],[Date]])</f>
        <v>2023</v>
      </c>
      <c r="K18728" s="22">
        <f>MONTH(Actuals[[#This Row],[Date]])</f>
        <v>12</v>
      </c>
      <c r="L18728" s="12"/>
    </row>
    <row r="18729" spans="1:12" x14ac:dyDescent="0.3">
      <c r="A18729">
        <v>6</v>
      </c>
      <c r="B18729">
        <v>27208</v>
      </c>
      <c r="C18729">
        <v>4</v>
      </c>
      <c r="D18729">
        <v>67000</v>
      </c>
      <c r="E18729" s="46">
        <v>45322</v>
      </c>
      <c r="F18729">
        <v>-110</v>
      </c>
      <c r="I18729" t="str">
        <f>INDEX(LedgerMapping[[#All],[Level 3]],MATCH(Actuals[[#This Row],[Sub Ledger]],LedgerMapping[[#All],[Sub Ledger]],0))</f>
        <v>Administration</v>
      </c>
      <c r="J18729" s="22">
        <f>YEAR(Actuals[[#This Row],[Date]])</f>
        <v>2024</v>
      </c>
      <c r="K18729" s="22">
        <f>MONTH(Actuals[[#This Row],[Date]])</f>
        <v>1</v>
      </c>
      <c r="L18729" s="12"/>
    </row>
    <row r="18730" spans="1:12" x14ac:dyDescent="0.3">
      <c r="A18730">
        <v>6</v>
      </c>
      <c r="B18730">
        <v>28360</v>
      </c>
      <c r="C18730">
        <v>4</v>
      </c>
      <c r="D18730">
        <v>67000</v>
      </c>
      <c r="E18730" s="46">
        <v>45354</v>
      </c>
      <c r="F18730">
        <v>-146</v>
      </c>
      <c r="I18730" t="str">
        <f>INDEX(LedgerMapping[[#All],[Level 3]],MATCH(Actuals[[#This Row],[Sub Ledger]],LedgerMapping[[#All],[Sub Ledger]],0))</f>
        <v>Administration</v>
      </c>
      <c r="J18730" s="22">
        <f>YEAR(Actuals[[#This Row],[Date]])</f>
        <v>2024</v>
      </c>
      <c r="K18730" s="22">
        <f>MONTH(Actuals[[#This Row],[Date]])</f>
        <v>3</v>
      </c>
      <c r="L18730" s="12"/>
    </row>
    <row r="18731" spans="1:12" x14ac:dyDescent="0.3">
      <c r="A18731">
        <v>6</v>
      </c>
      <c r="B18731">
        <v>29514</v>
      </c>
      <c r="C18731">
        <v>4</v>
      </c>
      <c r="D18731">
        <v>67000</v>
      </c>
      <c r="E18731" s="46">
        <v>45384</v>
      </c>
      <c r="F18731">
        <v>-104</v>
      </c>
      <c r="I18731" t="str">
        <f>INDEX(LedgerMapping[[#All],[Level 3]],MATCH(Actuals[[#This Row],[Sub Ledger]],LedgerMapping[[#All],[Sub Ledger]],0))</f>
        <v>Administration</v>
      </c>
      <c r="J18731" s="22">
        <f>YEAR(Actuals[[#This Row],[Date]])</f>
        <v>2024</v>
      </c>
      <c r="K18731" s="22">
        <f>MONTH(Actuals[[#This Row],[Date]])</f>
        <v>4</v>
      </c>
      <c r="L18731" s="12"/>
    </row>
    <row r="18732" spans="1:12" x14ac:dyDescent="0.3">
      <c r="A18732">
        <v>6</v>
      </c>
      <c r="B18732">
        <v>30640</v>
      </c>
      <c r="C18732">
        <v>4</v>
      </c>
      <c r="D18732">
        <v>67000</v>
      </c>
      <c r="E18732" s="46">
        <v>45415</v>
      </c>
      <c r="F18732">
        <v>-104</v>
      </c>
      <c r="I18732" t="str">
        <f>INDEX(LedgerMapping[[#All],[Level 3]],MATCH(Actuals[[#This Row],[Sub Ledger]],LedgerMapping[[#All],[Sub Ledger]],0))</f>
        <v>Administration</v>
      </c>
      <c r="J18732" s="22">
        <f>YEAR(Actuals[[#This Row],[Date]])</f>
        <v>2024</v>
      </c>
      <c r="K18732" s="22">
        <f>MONTH(Actuals[[#This Row],[Date]])</f>
        <v>5</v>
      </c>
      <c r="L18732" s="12"/>
    </row>
    <row r="18733" spans="1:12" x14ac:dyDescent="0.3">
      <c r="A18733">
        <v>6</v>
      </c>
      <c r="B18733">
        <v>31766</v>
      </c>
      <c r="C18733">
        <v>4</v>
      </c>
      <c r="D18733">
        <v>67000</v>
      </c>
      <c r="E18733" s="46">
        <v>45445</v>
      </c>
      <c r="F18733">
        <v>-94</v>
      </c>
      <c r="I18733" t="str">
        <f>INDEX(LedgerMapping[[#All],[Level 3]],MATCH(Actuals[[#This Row],[Sub Ledger]],LedgerMapping[[#All],[Sub Ledger]],0))</f>
        <v>Administration</v>
      </c>
      <c r="J18733" s="22">
        <f>YEAR(Actuals[[#This Row],[Date]])</f>
        <v>2024</v>
      </c>
      <c r="K18733" s="22">
        <f>MONTH(Actuals[[#This Row],[Date]])</f>
        <v>6</v>
      </c>
      <c r="L18733" s="12"/>
    </row>
    <row r="18734" spans="1:12" x14ac:dyDescent="0.3">
      <c r="A18734">
        <v>6</v>
      </c>
      <c r="B18734">
        <v>32890</v>
      </c>
      <c r="C18734">
        <v>4</v>
      </c>
      <c r="D18734">
        <v>67000</v>
      </c>
      <c r="E18734" s="46">
        <v>45476</v>
      </c>
      <c r="F18734">
        <v>-135</v>
      </c>
      <c r="I18734" t="str">
        <f>INDEX(LedgerMapping[[#All],[Level 3]],MATCH(Actuals[[#This Row],[Sub Ledger]],LedgerMapping[[#All],[Sub Ledger]],0))</f>
        <v>Administration</v>
      </c>
      <c r="J18734" s="22">
        <f>YEAR(Actuals[[#This Row],[Date]])</f>
        <v>2024</v>
      </c>
      <c r="K18734" s="22">
        <f>MONTH(Actuals[[#This Row],[Date]])</f>
        <v>7</v>
      </c>
      <c r="L18734" s="12"/>
    </row>
    <row r="18735" spans="1:12" x14ac:dyDescent="0.3">
      <c r="A18735">
        <v>6</v>
      </c>
      <c r="B18735">
        <v>34014</v>
      </c>
      <c r="C18735">
        <v>4</v>
      </c>
      <c r="D18735">
        <v>67000</v>
      </c>
      <c r="E18735" s="46">
        <v>45507</v>
      </c>
      <c r="F18735">
        <v>-127</v>
      </c>
      <c r="I18735" t="str">
        <f>INDEX(LedgerMapping[[#All],[Level 3]],MATCH(Actuals[[#This Row],[Sub Ledger]],LedgerMapping[[#All],[Sub Ledger]],0))</f>
        <v>Administration</v>
      </c>
      <c r="J18735" s="22">
        <f>YEAR(Actuals[[#This Row],[Date]])</f>
        <v>2024</v>
      </c>
      <c r="K18735" s="22">
        <f>MONTH(Actuals[[#This Row],[Date]])</f>
        <v>8</v>
      </c>
      <c r="L18735" s="12"/>
    </row>
    <row r="18736" spans="1:12" x14ac:dyDescent="0.3">
      <c r="A18736">
        <v>6</v>
      </c>
      <c r="B18736">
        <v>35165</v>
      </c>
      <c r="C18736">
        <v>4</v>
      </c>
      <c r="D18736">
        <v>67000</v>
      </c>
      <c r="E18736" s="46">
        <v>45536</v>
      </c>
      <c r="F18736">
        <v>-94</v>
      </c>
      <c r="I18736" t="str">
        <f>INDEX(LedgerMapping[[#All],[Level 3]],MATCH(Actuals[[#This Row],[Sub Ledger]],LedgerMapping[[#All],[Sub Ledger]],0))</f>
        <v>Administration</v>
      </c>
      <c r="J18736" s="22">
        <f>YEAR(Actuals[[#This Row],[Date]])</f>
        <v>2024</v>
      </c>
      <c r="K18736" s="22">
        <f>MONTH(Actuals[[#This Row],[Date]])</f>
        <v>9</v>
      </c>
      <c r="L18736" s="12"/>
    </row>
    <row r="18737" spans="1:12" x14ac:dyDescent="0.3">
      <c r="A18737">
        <v>6</v>
      </c>
      <c r="B18737">
        <v>36315</v>
      </c>
      <c r="C18737">
        <v>4</v>
      </c>
      <c r="D18737">
        <v>67000</v>
      </c>
      <c r="E18737" s="46">
        <v>45567</v>
      </c>
      <c r="F18737">
        <v>-165</v>
      </c>
      <c r="I18737" t="str">
        <f>INDEX(LedgerMapping[[#All],[Level 3]],MATCH(Actuals[[#This Row],[Sub Ledger]],LedgerMapping[[#All],[Sub Ledger]],0))</f>
        <v>Administration</v>
      </c>
      <c r="J18737" s="22">
        <f>YEAR(Actuals[[#This Row],[Date]])</f>
        <v>2024</v>
      </c>
      <c r="K18737" s="22">
        <f>MONTH(Actuals[[#This Row],[Date]])</f>
        <v>10</v>
      </c>
      <c r="L18737" s="12"/>
    </row>
    <row r="18738" spans="1:12" x14ac:dyDescent="0.3">
      <c r="A18738">
        <v>6</v>
      </c>
      <c r="B18738">
        <v>37465</v>
      </c>
      <c r="C18738">
        <v>4</v>
      </c>
      <c r="D18738">
        <v>67000</v>
      </c>
      <c r="E18738" s="46">
        <v>45597</v>
      </c>
      <c r="F18738">
        <v>-100</v>
      </c>
      <c r="I18738" t="str">
        <f>INDEX(LedgerMapping[[#All],[Level 3]],MATCH(Actuals[[#This Row],[Sub Ledger]],LedgerMapping[[#All],[Sub Ledger]],0))</f>
        <v>Administration</v>
      </c>
      <c r="J18738" s="22">
        <f>YEAR(Actuals[[#This Row],[Date]])</f>
        <v>2024</v>
      </c>
      <c r="K18738" s="22">
        <f>MONTH(Actuals[[#This Row],[Date]])</f>
        <v>11</v>
      </c>
      <c r="L18738" s="12"/>
    </row>
    <row r="18739" spans="1:12" x14ac:dyDescent="0.3">
      <c r="A18739">
        <v>6</v>
      </c>
      <c r="B18739">
        <v>38615</v>
      </c>
      <c r="C18739">
        <v>4</v>
      </c>
      <c r="D18739">
        <v>67000</v>
      </c>
      <c r="E18739" s="46">
        <v>45628</v>
      </c>
      <c r="F18739">
        <v>-90</v>
      </c>
      <c r="I18739" t="str">
        <f>INDEX(LedgerMapping[[#All],[Level 3]],MATCH(Actuals[[#This Row],[Sub Ledger]],LedgerMapping[[#All],[Sub Ledger]],0))</f>
        <v>Administration</v>
      </c>
      <c r="J18739" s="22">
        <f>YEAR(Actuals[[#This Row],[Date]])</f>
        <v>2024</v>
      </c>
      <c r="K18739" s="22">
        <f>MONTH(Actuals[[#This Row],[Date]])</f>
        <v>12</v>
      </c>
      <c r="L18739" s="12"/>
    </row>
    <row r="18740" spans="1:12" x14ac:dyDescent="0.3">
      <c r="A18740">
        <v>6</v>
      </c>
      <c r="B18740">
        <v>627</v>
      </c>
      <c r="C18740">
        <v>4</v>
      </c>
      <c r="D18740">
        <v>68000</v>
      </c>
      <c r="E18740" s="46">
        <v>44562</v>
      </c>
      <c r="F18740">
        <v>-82</v>
      </c>
      <c r="I18740" t="str">
        <f>INDEX(LedgerMapping[[#All],[Level 3]],MATCH(Actuals[[#This Row],[Sub Ledger]],LedgerMapping[[#All],[Sub Ledger]],0))</f>
        <v>Administration</v>
      </c>
      <c r="J18740" s="22">
        <f>YEAR(Actuals[[#This Row],[Date]])</f>
        <v>2022</v>
      </c>
      <c r="K18740" s="22">
        <f>MONTH(Actuals[[#This Row],[Date]])</f>
        <v>1</v>
      </c>
      <c r="L18740" s="12"/>
    </row>
    <row r="18741" spans="1:12" x14ac:dyDescent="0.3">
      <c r="A18741">
        <v>6</v>
      </c>
      <c r="B18741">
        <v>1751</v>
      </c>
      <c r="C18741">
        <v>4</v>
      </c>
      <c r="D18741">
        <v>68000</v>
      </c>
      <c r="E18741" s="46">
        <v>44593</v>
      </c>
      <c r="F18741">
        <v>-137</v>
      </c>
      <c r="I18741" t="str">
        <f>INDEX(LedgerMapping[[#All],[Level 3]],MATCH(Actuals[[#This Row],[Sub Ledger]],LedgerMapping[[#All],[Sub Ledger]],0))</f>
        <v>Administration</v>
      </c>
      <c r="J18741" s="22">
        <f>YEAR(Actuals[[#This Row],[Date]])</f>
        <v>2022</v>
      </c>
      <c r="K18741" s="22">
        <f>MONTH(Actuals[[#This Row],[Date]])</f>
        <v>2</v>
      </c>
      <c r="L18741" s="12"/>
    </row>
    <row r="18742" spans="1:12" x14ac:dyDescent="0.3">
      <c r="A18742">
        <v>6</v>
      </c>
      <c r="B18742">
        <v>2869</v>
      </c>
      <c r="C18742">
        <v>4</v>
      </c>
      <c r="D18742">
        <v>68000</v>
      </c>
      <c r="E18742" s="46">
        <v>44624</v>
      </c>
      <c r="F18742">
        <v>-113</v>
      </c>
      <c r="I18742" t="str">
        <f>INDEX(LedgerMapping[[#All],[Level 3]],MATCH(Actuals[[#This Row],[Sub Ledger]],LedgerMapping[[#All],[Sub Ledger]],0))</f>
        <v>Administration</v>
      </c>
      <c r="J18742" s="22">
        <f>YEAR(Actuals[[#This Row],[Date]])</f>
        <v>2022</v>
      </c>
      <c r="K18742" s="22">
        <f>MONTH(Actuals[[#This Row],[Date]])</f>
        <v>3</v>
      </c>
      <c r="L18742" s="12"/>
    </row>
    <row r="18743" spans="1:12" x14ac:dyDescent="0.3">
      <c r="A18743">
        <v>6</v>
      </c>
      <c r="B18743">
        <v>3991</v>
      </c>
      <c r="C18743">
        <v>4</v>
      </c>
      <c r="D18743">
        <v>68000</v>
      </c>
      <c r="E18743" s="46">
        <v>44654</v>
      </c>
      <c r="F18743">
        <v>-78</v>
      </c>
      <c r="I18743" t="str">
        <f>INDEX(LedgerMapping[[#All],[Level 3]],MATCH(Actuals[[#This Row],[Sub Ledger]],LedgerMapping[[#All],[Sub Ledger]],0))</f>
        <v>Administration</v>
      </c>
      <c r="J18743" s="22">
        <f>YEAR(Actuals[[#This Row],[Date]])</f>
        <v>2022</v>
      </c>
      <c r="K18743" s="22">
        <f>MONTH(Actuals[[#This Row],[Date]])</f>
        <v>4</v>
      </c>
      <c r="L18743" s="12"/>
    </row>
    <row r="18744" spans="1:12" x14ac:dyDescent="0.3">
      <c r="A18744">
        <v>6</v>
      </c>
      <c r="B18744">
        <v>5115</v>
      </c>
      <c r="C18744">
        <v>4</v>
      </c>
      <c r="D18744">
        <v>68000</v>
      </c>
      <c r="E18744" s="46">
        <v>44685</v>
      </c>
      <c r="F18744">
        <v>-91</v>
      </c>
      <c r="I18744" t="str">
        <f>INDEX(LedgerMapping[[#All],[Level 3]],MATCH(Actuals[[#This Row],[Sub Ledger]],LedgerMapping[[#All],[Sub Ledger]],0))</f>
        <v>Administration</v>
      </c>
      <c r="J18744" s="22">
        <f>YEAR(Actuals[[#This Row],[Date]])</f>
        <v>2022</v>
      </c>
      <c r="K18744" s="22">
        <f>MONTH(Actuals[[#This Row],[Date]])</f>
        <v>5</v>
      </c>
      <c r="L18744" s="12"/>
    </row>
    <row r="18745" spans="1:12" x14ac:dyDescent="0.3">
      <c r="A18745">
        <v>6</v>
      </c>
      <c r="B18745">
        <v>6239</v>
      </c>
      <c r="C18745">
        <v>4</v>
      </c>
      <c r="D18745">
        <v>68000</v>
      </c>
      <c r="E18745" s="46">
        <v>44715</v>
      </c>
      <c r="F18745">
        <v>-73</v>
      </c>
      <c r="I18745" t="str">
        <f>INDEX(LedgerMapping[[#All],[Level 3]],MATCH(Actuals[[#This Row],[Sub Ledger]],LedgerMapping[[#All],[Sub Ledger]],0))</f>
        <v>Administration</v>
      </c>
      <c r="J18745" s="22">
        <f>YEAR(Actuals[[#This Row],[Date]])</f>
        <v>2022</v>
      </c>
      <c r="K18745" s="22">
        <f>MONTH(Actuals[[#This Row],[Date]])</f>
        <v>6</v>
      </c>
      <c r="L18745" s="12"/>
    </row>
    <row r="18746" spans="1:12" x14ac:dyDescent="0.3">
      <c r="A18746">
        <v>6</v>
      </c>
      <c r="B18746">
        <v>7362</v>
      </c>
      <c r="C18746">
        <v>4</v>
      </c>
      <c r="D18746">
        <v>68000</v>
      </c>
      <c r="E18746" s="46">
        <v>44746</v>
      </c>
      <c r="F18746">
        <v>-137</v>
      </c>
      <c r="I18746" t="str">
        <f>INDEX(LedgerMapping[[#All],[Level 3]],MATCH(Actuals[[#This Row],[Sub Ledger]],LedgerMapping[[#All],[Sub Ledger]],0))</f>
        <v>Administration</v>
      </c>
      <c r="J18746" s="22">
        <f>YEAR(Actuals[[#This Row],[Date]])</f>
        <v>2022</v>
      </c>
      <c r="K18746" s="22">
        <f>MONTH(Actuals[[#This Row],[Date]])</f>
        <v>7</v>
      </c>
      <c r="L18746" s="12"/>
    </row>
    <row r="18747" spans="1:12" x14ac:dyDescent="0.3">
      <c r="A18747">
        <v>6</v>
      </c>
      <c r="B18747">
        <v>8483</v>
      </c>
      <c r="C18747">
        <v>4</v>
      </c>
      <c r="D18747">
        <v>68000</v>
      </c>
      <c r="E18747" s="46">
        <v>44777</v>
      </c>
      <c r="F18747">
        <v>-113</v>
      </c>
      <c r="I18747" t="str">
        <f>INDEX(LedgerMapping[[#All],[Level 3]],MATCH(Actuals[[#This Row],[Sub Ledger]],LedgerMapping[[#All],[Sub Ledger]],0))</f>
        <v>Administration</v>
      </c>
      <c r="J18747" s="22">
        <f>YEAR(Actuals[[#This Row],[Date]])</f>
        <v>2022</v>
      </c>
      <c r="K18747" s="22">
        <f>MONTH(Actuals[[#This Row],[Date]])</f>
        <v>8</v>
      </c>
      <c r="L18747" s="12"/>
    </row>
    <row r="18748" spans="1:12" x14ac:dyDescent="0.3">
      <c r="A18748">
        <v>6</v>
      </c>
      <c r="B18748">
        <v>9602</v>
      </c>
      <c r="C18748">
        <v>4</v>
      </c>
      <c r="D18748">
        <v>68000</v>
      </c>
      <c r="E18748" s="46">
        <v>44805</v>
      </c>
      <c r="F18748">
        <v>-75</v>
      </c>
      <c r="I18748" t="str">
        <f>INDEX(LedgerMapping[[#All],[Level 3]],MATCH(Actuals[[#This Row],[Sub Ledger]],LedgerMapping[[#All],[Sub Ledger]],0))</f>
        <v>Administration</v>
      </c>
      <c r="J18748" s="22">
        <f>YEAR(Actuals[[#This Row],[Date]])</f>
        <v>2022</v>
      </c>
      <c r="K18748" s="22">
        <f>MONTH(Actuals[[#This Row],[Date]])</f>
        <v>9</v>
      </c>
      <c r="L18748" s="12"/>
    </row>
    <row r="18749" spans="1:12" x14ac:dyDescent="0.3">
      <c r="A18749">
        <v>6</v>
      </c>
      <c r="B18749">
        <v>10717</v>
      </c>
      <c r="C18749">
        <v>4</v>
      </c>
      <c r="D18749">
        <v>68000</v>
      </c>
      <c r="E18749" s="46">
        <v>44836</v>
      </c>
      <c r="F18749">
        <v>-73</v>
      </c>
      <c r="I18749" t="str">
        <f>INDEX(LedgerMapping[[#All],[Level 3]],MATCH(Actuals[[#This Row],[Sub Ledger]],LedgerMapping[[#All],[Sub Ledger]],0))</f>
        <v>Administration</v>
      </c>
      <c r="J18749" s="22">
        <f>YEAR(Actuals[[#This Row],[Date]])</f>
        <v>2022</v>
      </c>
      <c r="K18749" s="22">
        <f>MONTH(Actuals[[#This Row],[Date]])</f>
        <v>10</v>
      </c>
      <c r="L18749" s="12"/>
    </row>
    <row r="18750" spans="1:12" x14ac:dyDescent="0.3">
      <c r="A18750">
        <v>6</v>
      </c>
      <c r="B18750">
        <v>11842</v>
      </c>
      <c r="C18750">
        <v>4</v>
      </c>
      <c r="D18750">
        <v>68000</v>
      </c>
      <c r="E18750" s="46">
        <v>44866</v>
      </c>
      <c r="F18750">
        <v>-90</v>
      </c>
      <c r="I18750" t="str">
        <f>INDEX(LedgerMapping[[#All],[Level 3]],MATCH(Actuals[[#This Row],[Sub Ledger]],LedgerMapping[[#All],[Sub Ledger]],0))</f>
        <v>Administration</v>
      </c>
      <c r="J18750" s="22">
        <f>YEAR(Actuals[[#This Row],[Date]])</f>
        <v>2022</v>
      </c>
      <c r="K18750" s="22">
        <f>MONTH(Actuals[[#This Row],[Date]])</f>
        <v>11</v>
      </c>
      <c r="L18750" s="12"/>
    </row>
    <row r="18751" spans="1:12" x14ac:dyDescent="0.3">
      <c r="A18751">
        <v>6</v>
      </c>
      <c r="B18751">
        <v>12969</v>
      </c>
      <c r="C18751">
        <v>4</v>
      </c>
      <c r="D18751">
        <v>68000</v>
      </c>
      <c r="E18751" s="46">
        <v>44897</v>
      </c>
      <c r="F18751">
        <v>-82</v>
      </c>
      <c r="I18751" t="str">
        <f>INDEX(LedgerMapping[[#All],[Level 3]],MATCH(Actuals[[#This Row],[Sub Ledger]],LedgerMapping[[#All],[Sub Ledger]],0))</f>
        <v>Administration</v>
      </c>
      <c r="J18751" s="22">
        <f>YEAR(Actuals[[#This Row],[Date]])</f>
        <v>2022</v>
      </c>
      <c r="K18751" s="22">
        <f>MONTH(Actuals[[#This Row],[Date]])</f>
        <v>12</v>
      </c>
      <c r="L18751" s="12"/>
    </row>
    <row r="18752" spans="1:12" x14ac:dyDescent="0.3">
      <c r="A18752">
        <v>6</v>
      </c>
      <c r="B18752">
        <v>13889</v>
      </c>
      <c r="C18752">
        <v>4</v>
      </c>
      <c r="D18752">
        <v>68000</v>
      </c>
      <c r="E18752" s="46">
        <v>44927</v>
      </c>
      <c r="F18752">
        <v>-67</v>
      </c>
      <c r="I18752" t="str">
        <f>INDEX(LedgerMapping[[#All],[Level 3]],MATCH(Actuals[[#This Row],[Sub Ledger]],LedgerMapping[[#All],[Sub Ledger]],0))</f>
        <v>Administration</v>
      </c>
      <c r="J18752" s="22">
        <f>YEAR(Actuals[[#This Row],[Date]])</f>
        <v>2023</v>
      </c>
      <c r="K18752" s="22">
        <f>MONTH(Actuals[[#This Row],[Date]])</f>
        <v>1</v>
      </c>
      <c r="L18752" s="12"/>
    </row>
    <row r="18753" spans="1:12" x14ac:dyDescent="0.3">
      <c r="A18753">
        <v>6</v>
      </c>
      <c r="B18753">
        <v>14897</v>
      </c>
      <c r="C18753">
        <v>4</v>
      </c>
      <c r="D18753">
        <v>68000</v>
      </c>
      <c r="E18753" s="46">
        <v>44958</v>
      </c>
      <c r="F18753">
        <v>-41</v>
      </c>
      <c r="I18753" t="str">
        <f>INDEX(LedgerMapping[[#All],[Level 3]],MATCH(Actuals[[#This Row],[Sub Ledger]],LedgerMapping[[#All],[Sub Ledger]],0))</f>
        <v>Administration</v>
      </c>
      <c r="J18753" s="22">
        <f>YEAR(Actuals[[#This Row],[Date]])</f>
        <v>2023</v>
      </c>
      <c r="K18753" s="22">
        <f>MONTH(Actuals[[#This Row],[Date]])</f>
        <v>2</v>
      </c>
      <c r="L18753" s="12"/>
    </row>
    <row r="18754" spans="1:12" x14ac:dyDescent="0.3">
      <c r="A18754">
        <v>6</v>
      </c>
      <c r="B18754">
        <v>15877</v>
      </c>
      <c r="C18754">
        <v>4</v>
      </c>
      <c r="D18754">
        <v>68000</v>
      </c>
      <c r="E18754" s="46">
        <v>44988</v>
      </c>
      <c r="F18754">
        <v>-50</v>
      </c>
      <c r="I18754" t="str">
        <f>INDEX(LedgerMapping[[#All],[Level 3]],MATCH(Actuals[[#This Row],[Sub Ledger]],LedgerMapping[[#All],[Sub Ledger]],0))</f>
        <v>Administration</v>
      </c>
      <c r="J18754" s="22">
        <f>YEAR(Actuals[[#This Row],[Date]])</f>
        <v>2023</v>
      </c>
      <c r="K18754" s="22">
        <f>MONTH(Actuals[[#This Row],[Date]])</f>
        <v>3</v>
      </c>
      <c r="L18754" s="12"/>
    </row>
    <row r="18755" spans="1:12" x14ac:dyDescent="0.3">
      <c r="A18755">
        <v>6</v>
      </c>
      <c r="B18755">
        <v>16909</v>
      </c>
      <c r="C18755">
        <v>4</v>
      </c>
      <c r="D18755">
        <v>68000</v>
      </c>
      <c r="E18755" s="46">
        <v>45018</v>
      </c>
      <c r="F18755">
        <v>-68</v>
      </c>
      <c r="I18755" t="str">
        <f>INDEX(LedgerMapping[[#All],[Level 3]],MATCH(Actuals[[#This Row],[Sub Ledger]],LedgerMapping[[#All],[Sub Ledger]],0))</f>
        <v>Administration</v>
      </c>
      <c r="J18755" s="22">
        <f>YEAR(Actuals[[#This Row],[Date]])</f>
        <v>2023</v>
      </c>
      <c r="K18755" s="22">
        <f>MONTH(Actuals[[#This Row],[Date]])</f>
        <v>4</v>
      </c>
      <c r="L18755" s="12"/>
    </row>
    <row r="18756" spans="1:12" x14ac:dyDescent="0.3">
      <c r="A18756">
        <v>6</v>
      </c>
      <c r="B18756">
        <v>17940</v>
      </c>
      <c r="C18756">
        <v>4</v>
      </c>
      <c r="D18756">
        <v>68000</v>
      </c>
      <c r="E18756" s="46">
        <v>45049</v>
      </c>
      <c r="F18756">
        <v>-53</v>
      </c>
      <c r="I18756" t="str">
        <f>INDEX(LedgerMapping[[#All],[Level 3]],MATCH(Actuals[[#This Row],[Sub Ledger]],LedgerMapping[[#All],[Sub Ledger]],0))</f>
        <v>Administration</v>
      </c>
      <c r="J18756" s="22">
        <f>YEAR(Actuals[[#This Row],[Date]])</f>
        <v>2023</v>
      </c>
      <c r="K18756" s="22">
        <f>MONTH(Actuals[[#This Row],[Date]])</f>
        <v>5</v>
      </c>
      <c r="L18756" s="12"/>
    </row>
    <row r="18757" spans="1:12" x14ac:dyDescent="0.3">
      <c r="A18757">
        <v>6</v>
      </c>
      <c r="B18757">
        <v>18944</v>
      </c>
      <c r="C18757">
        <v>4</v>
      </c>
      <c r="D18757">
        <v>68000</v>
      </c>
      <c r="E18757" s="46">
        <v>45079</v>
      </c>
      <c r="F18757">
        <v>-66</v>
      </c>
      <c r="I18757" t="str">
        <f>INDEX(LedgerMapping[[#All],[Level 3]],MATCH(Actuals[[#This Row],[Sub Ledger]],LedgerMapping[[#All],[Sub Ledger]],0))</f>
        <v>Administration</v>
      </c>
      <c r="J18757" s="22">
        <f>YEAR(Actuals[[#This Row],[Date]])</f>
        <v>2023</v>
      </c>
      <c r="K18757" s="22">
        <f>MONTH(Actuals[[#This Row],[Date]])</f>
        <v>6</v>
      </c>
      <c r="L18757" s="12"/>
    </row>
    <row r="18758" spans="1:12" x14ac:dyDescent="0.3">
      <c r="A18758">
        <v>6</v>
      </c>
      <c r="B18758">
        <v>19972</v>
      </c>
      <c r="C18758">
        <v>4</v>
      </c>
      <c r="D18758">
        <v>68000</v>
      </c>
      <c r="E18758" s="46">
        <v>45110</v>
      </c>
      <c r="F18758">
        <v>-50</v>
      </c>
      <c r="I18758" t="str">
        <f>INDEX(LedgerMapping[[#All],[Level 3]],MATCH(Actuals[[#This Row],[Sub Ledger]],LedgerMapping[[#All],[Sub Ledger]],0))</f>
        <v>Administration</v>
      </c>
      <c r="J18758" s="22">
        <f>YEAR(Actuals[[#This Row],[Date]])</f>
        <v>2023</v>
      </c>
      <c r="K18758" s="22">
        <f>MONTH(Actuals[[#This Row],[Date]])</f>
        <v>7</v>
      </c>
      <c r="L18758" s="12"/>
    </row>
    <row r="18759" spans="1:12" x14ac:dyDescent="0.3">
      <c r="A18759">
        <v>6</v>
      </c>
      <c r="B18759">
        <v>21002</v>
      </c>
      <c r="C18759">
        <v>4</v>
      </c>
      <c r="D18759">
        <v>68000</v>
      </c>
      <c r="E18759" s="46">
        <v>45141</v>
      </c>
      <c r="F18759">
        <v>-77</v>
      </c>
      <c r="I18759" t="str">
        <f>INDEX(LedgerMapping[[#All],[Level 3]],MATCH(Actuals[[#This Row],[Sub Ledger]],LedgerMapping[[#All],[Sub Ledger]],0))</f>
        <v>Administration</v>
      </c>
      <c r="J18759" s="22">
        <f>YEAR(Actuals[[#This Row],[Date]])</f>
        <v>2023</v>
      </c>
      <c r="K18759" s="22">
        <f>MONTH(Actuals[[#This Row],[Date]])</f>
        <v>8</v>
      </c>
      <c r="L18759" s="12"/>
    </row>
    <row r="18760" spans="1:12" x14ac:dyDescent="0.3">
      <c r="A18760">
        <v>6</v>
      </c>
      <c r="B18760">
        <v>22003</v>
      </c>
      <c r="C18760">
        <v>4</v>
      </c>
      <c r="D18760">
        <v>68000</v>
      </c>
      <c r="E18760" s="46">
        <v>45169</v>
      </c>
      <c r="F18760">
        <v>-88</v>
      </c>
      <c r="I18760" t="str">
        <f>INDEX(LedgerMapping[[#All],[Level 3]],MATCH(Actuals[[#This Row],[Sub Ledger]],LedgerMapping[[#All],[Sub Ledger]],0))</f>
        <v>Administration</v>
      </c>
      <c r="J18760" s="22">
        <f>YEAR(Actuals[[#This Row],[Date]])</f>
        <v>2023</v>
      </c>
      <c r="K18760" s="22">
        <f>MONTH(Actuals[[#This Row],[Date]])</f>
        <v>8</v>
      </c>
      <c r="L18760" s="12"/>
    </row>
    <row r="18761" spans="1:12" x14ac:dyDescent="0.3">
      <c r="A18761">
        <v>6</v>
      </c>
      <c r="B18761">
        <v>22980</v>
      </c>
      <c r="C18761">
        <v>4</v>
      </c>
      <c r="D18761">
        <v>68000</v>
      </c>
      <c r="E18761" s="46">
        <v>45200</v>
      </c>
      <c r="F18761">
        <v>-38</v>
      </c>
      <c r="I18761" t="str">
        <f>INDEX(LedgerMapping[[#All],[Level 3]],MATCH(Actuals[[#This Row],[Sub Ledger]],LedgerMapping[[#All],[Sub Ledger]],0))</f>
        <v>Administration</v>
      </c>
      <c r="J18761" s="22">
        <f>YEAR(Actuals[[#This Row],[Date]])</f>
        <v>2023</v>
      </c>
      <c r="K18761" s="22">
        <f>MONTH(Actuals[[#This Row],[Date]])</f>
        <v>10</v>
      </c>
      <c r="L18761" s="12"/>
    </row>
    <row r="18762" spans="1:12" x14ac:dyDescent="0.3">
      <c r="A18762">
        <v>6</v>
      </c>
      <c r="B18762">
        <v>23985</v>
      </c>
      <c r="C18762">
        <v>4</v>
      </c>
      <c r="D18762">
        <v>68000</v>
      </c>
      <c r="E18762" s="46">
        <v>45230</v>
      </c>
      <c r="F18762">
        <v>-50</v>
      </c>
      <c r="I18762" t="str">
        <f>INDEX(LedgerMapping[[#All],[Level 3]],MATCH(Actuals[[#This Row],[Sub Ledger]],LedgerMapping[[#All],[Sub Ledger]],0))</f>
        <v>Administration</v>
      </c>
      <c r="J18762" s="22">
        <f>YEAR(Actuals[[#This Row],[Date]])</f>
        <v>2023</v>
      </c>
      <c r="K18762" s="22">
        <f>MONTH(Actuals[[#This Row],[Date]])</f>
        <v>10</v>
      </c>
      <c r="L18762" s="12"/>
    </row>
    <row r="18763" spans="1:12" x14ac:dyDescent="0.3">
      <c r="A18763">
        <v>6</v>
      </c>
      <c r="B18763">
        <v>25014</v>
      </c>
      <c r="C18763">
        <v>4</v>
      </c>
      <c r="D18763">
        <v>68000</v>
      </c>
      <c r="E18763" s="46">
        <v>45261</v>
      </c>
      <c r="F18763">
        <v>-38</v>
      </c>
      <c r="I18763" t="str">
        <f>INDEX(LedgerMapping[[#All],[Level 3]],MATCH(Actuals[[#This Row],[Sub Ledger]],LedgerMapping[[#All],[Sub Ledger]],0))</f>
        <v>Administration</v>
      </c>
      <c r="J18763" s="22">
        <f>YEAR(Actuals[[#This Row],[Date]])</f>
        <v>2023</v>
      </c>
      <c r="K18763" s="22">
        <f>MONTH(Actuals[[#This Row],[Date]])</f>
        <v>12</v>
      </c>
      <c r="L18763" s="12"/>
    </row>
    <row r="18764" spans="1:12" x14ac:dyDescent="0.3">
      <c r="A18764">
        <v>6</v>
      </c>
      <c r="B18764">
        <v>26080</v>
      </c>
      <c r="C18764">
        <v>4</v>
      </c>
      <c r="D18764">
        <v>68000</v>
      </c>
      <c r="E18764" s="46">
        <v>45291</v>
      </c>
      <c r="F18764">
        <v>-69</v>
      </c>
      <c r="I18764" t="str">
        <f>INDEX(LedgerMapping[[#All],[Level 3]],MATCH(Actuals[[#This Row],[Sub Ledger]],LedgerMapping[[#All],[Sub Ledger]],0))</f>
        <v>Administration</v>
      </c>
      <c r="J18764" s="22">
        <f>YEAR(Actuals[[#This Row],[Date]])</f>
        <v>2023</v>
      </c>
      <c r="K18764" s="22">
        <f>MONTH(Actuals[[#This Row],[Date]])</f>
        <v>12</v>
      </c>
      <c r="L18764" s="12"/>
    </row>
    <row r="18765" spans="1:12" x14ac:dyDescent="0.3">
      <c r="A18765">
        <v>6</v>
      </c>
      <c r="B18765">
        <v>27209</v>
      </c>
      <c r="C18765">
        <v>4</v>
      </c>
      <c r="D18765">
        <v>68000</v>
      </c>
      <c r="E18765" s="46">
        <v>45322</v>
      </c>
      <c r="F18765">
        <v>-81</v>
      </c>
      <c r="I18765" t="str">
        <f>INDEX(LedgerMapping[[#All],[Level 3]],MATCH(Actuals[[#This Row],[Sub Ledger]],LedgerMapping[[#All],[Sub Ledger]],0))</f>
        <v>Administration</v>
      </c>
      <c r="J18765" s="22">
        <f>YEAR(Actuals[[#This Row],[Date]])</f>
        <v>2024</v>
      </c>
      <c r="K18765" s="22">
        <f>MONTH(Actuals[[#This Row],[Date]])</f>
        <v>1</v>
      </c>
      <c r="L18765" s="12"/>
    </row>
    <row r="18766" spans="1:12" x14ac:dyDescent="0.3">
      <c r="A18766">
        <v>6</v>
      </c>
      <c r="B18766">
        <v>28361</v>
      </c>
      <c r="C18766">
        <v>4</v>
      </c>
      <c r="D18766">
        <v>68000</v>
      </c>
      <c r="E18766" s="46">
        <v>45354</v>
      </c>
      <c r="F18766">
        <v>-112</v>
      </c>
      <c r="I18766" t="str">
        <f>INDEX(LedgerMapping[[#All],[Level 3]],MATCH(Actuals[[#This Row],[Sub Ledger]],LedgerMapping[[#All],[Sub Ledger]],0))</f>
        <v>Administration</v>
      </c>
      <c r="J18766" s="22">
        <f>YEAR(Actuals[[#This Row],[Date]])</f>
        <v>2024</v>
      </c>
      <c r="K18766" s="22">
        <f>MONTH(Actuals[[#This Row],[Date]])</f>
        <v>3</v>
      </c>
      <c r="L18766" s="12"/>
    </row>
    <row r="18767" spans="1:12" x14ac:dyDescent="0.3">
      <c r="A18767">
        <v>6</v>
      </c>
      <c r="B18767">
        <v>29515</v>
      </c>
      <c r="C18767">
        <v>4</v>
      </c>
      <c r="D18767">
        <v>68000</v>
      </c>
      <c r="E18767" s="46">
        <v>45384</v>
      </c>
      <c r="F18767">
        <v>-77</v>
      </c>
      <c r="I18767" t="str">
        <f>INDEX(LedgerMapping[[#All],[Level 3]],MATCH(Actuals[[#This Row],[Sub Ledger]],LedgerMapping[[#All],[Sub Ledger]],0))</f>
        <v>Administration</v>
      </c>
      <c r="J18767" s="22">
        <f>YEAR(Actuals[[#This Row],[Date]])</f>
        <v>2024</v>
      </c>
      <c r="K18767" s="22">
        <f>MONTH(Actuals[[#This Row],[Date]])</f>
        <v>4</v>
      </c>
      <c r="L18767" s="12"/>
    </row>
    <row r="18768" spans="1:12" x14ac:dyDescent="0.3">
      <c r="A18768">
        <v>6</v>
      </c>
      <c r="B18768">
        <v>30641</v>
      </c>
      <c r="C18768">
        <v>4</v>
      </c>
      <c r="D18768">
        <v>68000</v>
      </c>
      <c r="E18768" s="46">
        <v>45415</v>
      </c>
      <c r="F18768">
        <v>-76</v>
      </c>
      <c r="I18768" t="str">
        <f>INDEX(LedgerMapping[[#All],[Level 3]],MATCH(Actuals[[#This Row],[Sub Ledger]],LedgerMapping[[#All],[Sub Ledger]],0))</f>
        <v>Administration</v>
      </c>
      <c r="J18768" s="22">
        <f>YEAR(Actuals[[#This Row],[Date]])</f>
        <v>2024</v>
      </c>
      <c r="K18768" s="22">
        <f>MONTH(Actuals[[#This Row],[Date]])</f>
        <v>5</v>
      </c>
      <c r="L18768" s="12"/>
    </row>
    <row r="18769" spans="1:12" x14ac:dyDescent="0.3">
      <c r="A18769">
        <v>6</v>
      </c>
      <c r="B18769">
        <v>31767</v>
      </c>
      <c r="C18769">
        <v>4</v>
      </c>
      <c r="D18769">
        <v>68000</v>
      </c>
      <c r="E18769" s="46">
        <v>45445</v>
      </c>
      <c r="F18769">
        <v>-73</v>
      </c>
      <c r="I18769" t="str">
        <f>INDEX(LedgerMapping[[#All],[Level 3]],MATCH(Actuals[[#This Row],[Sub Ledger]],LedgerMapping[[#All],[Sub Ledger]],0))</f>
        <v>Administration</v>
      </c>
      <c r="J18769" s="22">
        <f>YEAR(Actuals[[#This Row],[Date]])</f>
        <v>2024</v>
      </c>
      <c r="K18769" s="22">
        <f>MONTH(Actuals[[#This Row],[Date]])</f>
        <v>6</v>
      </c>
      <c r="L18769" s="12"/>
    </row>
    <row r="18770" spans="1:12" x14ac:dyDescent="0.3">
      <c r="A18770">
        <v>6</v>
      </c>
      <c r="B18770">
        <v>32891</v>
      </c>
      <c r="C18770">
        <v>4</v>
      </c>
      <c r="D18770">
        <v>68000</v>
      </c>
      <c r="E18770" s="46">
        <v>45476</v>
      </c>
      <c r="F18770">
        <v>-100</v>
      </c>
      <c r="I18770" t="str">
        <f>INDEX(LedgerMapping[[#All],[Level 3]],MATCH(Actuals[[#This Row],[Sub Ledger]],LedgerMapping[[#All],[Sub Ledger]],0))</f>
        <v>Administration</v>
      </c>
      <c r="J18770" s="22">
        <f>YEAR(Actuals[[#This Row],[Date]])</f>
        <v>2024</v>
      </c>
      <c r="K18770" s="22">
        <f>MONTH(Actuals[[#This Row],[Date]])</f>
        <v>7</v>
      </c>
      <c r="L18770" s="12"/>
    </row>
    <row r="18771" spans="1:12" x14ac:dyDescent="0.3">
      <c r="A18771">
        <v>6</v>
      </c>
      <c r="B18771">
        <v>34015</v>
      </c>
      <c r="C18771">
        <v>4</v>
      </c>
      <c r="D18771">
        <v>68000</v>
      </c>
      <c r="E18771" s="46">
        <v>45507</v>
      </c>
      <c r="F18771">
        <v>-97</v>
      </c>
      <c r="I18771" t="str">
        <f>INDEX(LedgerMapping[[#All],[Level 3]],MATCH(Actuals[[#This Row],[Sub Ledger]],LedgerMapping[[#All],[Sub Ledger]],0))</f>
        <v>Administration</v>
      </c>
      <c r="J18771" s="22">
        <f>YEAR(Actuals[[#This Row],[Date]])</f>
        <v>2024</v>
      </c>
      <c r="K18771" s="22">
        <f>MONTH(Actuals[[#This Row],[Date]])</f>
        <v>8</v>
      </c>
      <c r="L18771" s="12"/>
    </row>
    <row r="18772" spans="1:12" x14ac:dyDescent="0.3">
      <c r="A18772">
        <v>6</v>
      </c>
      <c r="B18772">
        <v>35166</v>
      </c>
      <c r="C18772">
        <v>4</v>
      </c>
      <c r="D18772">
        <v>68000</v>
      </c>
      <c r="E18772" s="46">
        <v>45536</v>
      </c>
      <c r="F18772">
        <v>-69</v>
      </c>
      <c r="I18772" t="str">
        <f>INDEX(LedgerMapping[[#All],[Level 3]],MATCH(Actuals[[#This Row],[Sub Ledger]],LedgerMapping[[#All],[Sub Ledger]],0))</f>
        <v>Administration</v>
      </c>
      <c r="J18772" s="22">
        <f>YEAR(Actuals[[#This Row],[Date]])</f>
        <v>2024</v>
      </c>
      <c r="K18772" s="22">
        <f>MONTH(Actuals[[#This Row],[Date]])</f>
        <v>9</v>
      </c>
      <c r="L18772" s="12"/>
    </row>
    <row r="18773" spans="1:12" x14ac:dyDescent="0.3">
      <c r="A18773">
        <v>6</v>
      </c>
      <c r="B18773">
        <v>36316</v>
      </c>
      <c r="C18773">
        <v>4</v>
      </c>
      <c r="D18773">
        <v>68000</v>
      </c>
      <c r="E18773" s="46">
        <v>45567</v>
      </c>
      <c r="F18773">
        <v>-123</v>
      </c>
      <c r="I18773" t="str">
        <f>INDEX(LedgerMapping[[#All],[Level 3]],MATCH(Actuals[[#This Row],[Sub Ledger]],LedgerMapping[[#All],[Sub Ledger]],0))</f>
        <v>Administration</v>
      </c>
      <c r="J18773" s="22">
        <f>YEAR(Actuals[[#This Row],[Date]])</f>
        <v>2024</v>
      </c>
      <c r="K18773" s="22">
        <f>MONTH(Actuals[[#This Row],[Date]])</f>
        <v>10</v>
      </c>
      <c r="L18773" s="12"/>
    </row>
    <row r="18774" spans="1:12" x14ac:dyDescent="0.3">
      <c r="A18774">
        <v>6</v>
      </c>
      <c r="B18774">
        <v>37466</v>
      </c>
      <c r="C18774">
        <v>4</v>
      </c>
      <c r="D18774">
        <v>68000</v>
      </c>
      <c r="E18774" s="46">
        <v>45597</v>
      </c>
      <c r="F18774">
        <v>-74</v>
      </c>
      <c r="I18774" t="str">
        <f>INDEX(LedgerMapping[[#All],[Level 3]],MATCH(Actuals[[#This Row],[Sub Ledger]],LedgerMapping[[#All],[Sub Ledger]],0))</f>
        <v>Administration</v>
      </c>
      <c r="J18774" s="22">
        <f>YEAR(Actuals[[#This Row],[Date]])</f>
        <v>2024</v>
      </c>
      <c r="K18774" s="22">
        <f>MONTH(Actuals[[#This Row],[Date]])</f>
        <v>11</v>
      </c>
      <c r="L18774" s="12"/>
    </row>
    <row r="18775" spans="1:12" x14ac:dyDescent="0.3">
      <c r="A18775">
        <v>6</v>
      </c>
      <c r="B18775">
        <v>38616</v>
      </c>
      <c r="C18775">
        <v>4</v>
      </c>
      <c r="D18775">
        <v>68000</v>
      </c>
      <c r="E18775" s="46">
        <v>45628</v>
      </c>
      <c r="F18775">
        <v>-66</v>
      </c>
      <c r="I18775" t="str">
        <f>INDEX(LedgerMapping[[#All],[Level 3]],MATCH(Actuals[[#This Row],[Sub Ledger]],LedgerMapping[[#All],[Sub Ledger]],0))</f>
        <v>Administration</v>
      </c>
      <c r="J18775" s="22">
        <f>YEAR(Actuals[[#This Row],[Date]])</f>
        <v>2024</v>
      </c>
      <c r="K18775" s="22">
        <f>MONTH(Actuals[[#This Row],[Date]])</f>
        <v>12</v>
      </c>
      <c r="L18775" s="12"/>
    </row>
    <row r="18776" spans="1:12" x14ac:dyDescent="0.3">
      <c r="A18776">
        <v>6</v>
      </c>
      <c r="B18776">
        <v>629</v>
      </c>
      <c r="C18776">
        <v>4</v>
      </c>
      <c r="D18776">
        <v>69000</v>
      </c>
      <c r="E18776" s="46">
        <v>44562</v>
      </c>
      <c r="F18776">
        <v>-24</v>
      </c>
      <c r="I18776" t="str">
        <f>INDEX(LedgerMapping[[#All],[Level 3]],MATCH(Actuals[[#This Row],[Sub Ledger]],LedgerMapping[[#All],[Sub Ledger]],0))</f>
        <v>Administration</v>
      </c>
      <c r="J18776" s="22">
        <f>YEAR(Actuals[[#This Row],[Date]])</f>
        <v>2022</v>
      </c>
      <c r="K18776" s="22">
        <f>MONTH(Actuals[[#This Row],[Date]])</f>
        <v>1</v>
      </c>
      <c r="L18776" s="12"/>
    </row>
    <row r="18777" spans="1:12" x14ac:dyDescent="0.3">
      <c r="A18777">
        <v>6</v>
      </c>
      <c r="B18777">
        <v>1753</v>
      </c>
      <c r="C18777">
        <v>4</v>
      </c>
      <c r="D18777">
        <v>69000</v>
      </c>
      <c r="E18777" s="46">
        <v>44593</v>
      </c>
      <c r="F18777">
        <v>-41</v>
      </c>
      <c r="I18777" t="str">
        <f>INDEX(LedgerMapping[[#All],[Level 3]],MATCH(Actuals[[#This Row],[Sub Ledger]],LedgerMapping[[#All],[Sub Ledger]],0))</f>
        <v>Administration</v>
      </c>
      <c r="J18777" s="22">
        <f>YEAR(Actuals[[#This Row],[Date]])</f>
        <v>2022</v>
      </c>
      <c r="K18777" s="22">
        <f>MONTH(Actuals[[#This Row],[Date]])</f>
        <v>2</v>
      </c>
      <c r="L18777" s="12"/>
    </row>
    <row r="18778" spans="1:12" x14ac:dyDescent="0.3">
      <c r="A18778">
        <v>6</v>
      </c>
      <c r="B18778">
        <v>2871</v>
      </c>
      <c r="C18778">
        <v>4</v>
      </c>
      <c r="D18778">
        <v>69000</v>
      </c>
      <c r="E18778" s="46">
        <v>44624</v>
      </c>
      <c r="F18778">
        <v>-34</v>
      </c>
      <c r="I18778" t="str">
        <f>INDEX(LedgerMapping[[#All],[Level 3]],MATCH(Actuals[[#This Row],[Sub Ledger]],LedgerMapping[[#All],[Sub Ledger]],0))</f>
        <v>Administration</v>
      </c>
      <c r="J18778" s="22">
        <f>YEAR(Actuals[[#This Row],[Date]])</f>
        <v>2022</v>
      </c>
      <c r="K18778" s="22">
        <f>MONTH(Actuals[[#This Row],[Date]])</f>
        <v>3</v>
      </c>
      <c r="L18778" s="12"/>
    </row>
    <row r="18779" spans="1:12" x14ac:dyDescent="0.3">
      <c r="A18779">
        <v>6</v>
      </c>
      <c r="B18779">
        <v>3993</v>
      </c>
      <c r="C18779">
        <v>4</v>
      </c>
      <c r="D18779">
        <v>69000</v>
      </c>
      <c r="E18779" s="46">
        <v>44654</v>
      </c>
      <c r="F18779">
        <v>-23</v>
      </c>
      <c r="I18779" t="str">
        <f>INDEX(LedgerMapping[[#All],[Level 3]],MATCH(Actuals[[#This Row],[Sub Ledger]],LedgerMapping[[#All],[Sub Ledger]],0))</f>
        <v>Administration</v>
      </c>
      <c r="J18779" s="22">
        <f>YEAR(Actuals[[#This Row],[Date]])</f>
        <v>2022</v>
      </c>
      <c r="K18779" s="22">
        <f>MONTH(Actuals[[#This Row],[Date]])</f>
        <v>4</v>
      </c>
      <c r="L18779" s="12"/>
    </row>
    <row r="18780" spans="1:12" x14ac:dyDescent="0.3">
      <c r="A18780">
        <v>6</v>
      </c>
      <c r="B18780">
        <v>5117</v>
      </c>
      <c r="C18780">
        <v>4</v>
      </c>
      <c r="D18780">
        <v>69000</v>
      </c>
      <c r="E18780" s="46">
        <v>44685</v>
      </c>
      <c r="F18780">
        <v>-27</v>
      </c>
      <c r="I18780" t="str">
        <f>INDEX(LedgerMapping[[#All],[Level 3]],MATCH(Actuals[[#This Row],[Sub Ledger]],LedgerMapping[[#All],[Sub Ledger]],0))</f>
        <v>Administration</v>
      </c>
      <c r="J18780" s="22">
        <f>YEAR(Actuals[[#This Row],[Date]])</f>
        <v>2022</v>
      </c>
      <c r="K18780" s="22">
        <f>MONTH(Actuals[[#This Row],[Date]])</f>
        <v>5</v>
      </c>
      <c r="L18780" s="12"/>
    </row>
    <row r="18781" spans="1:12" x14ac:dyDescent="0.3">
      <c r="A18781">
        <v>6</v>
      </c>
      <c r="B18781">
        <v>6241</v>
      </c>
      <c r="C18781">
        <v>4</v>
      </c>
      <c r="D18781">
        <v>69000</v>
      </c>
      <c r="E18781" s="46">
        <v>44715</v>
      </c>
      <c r="F18781">
        <v>-20</v>
      </c>
      <c r="I18781" t="str">
        <f>INDEX(LedgerMapping[[#All],[Level 3]],MATCH(Actuals[[#This Row],[Sub Ledger]],LedgerMapping[[#All],[Sub Ledger]],0))</f>
        <v>Administration</v>
      </c>
      <c r="J18781" s="22">
        <f>YEAR(Actuals[[#This Row],[Date]])</f>
        <v>2022</v>
      </c>
      <c r="K18781" s="22">
        <f>MONTH(Actuals[[#This Row],[Date]])</f>
        <v>6</v>
      </c>
      <c r="L18781" s="12"/>
    </row>
    <row r="18782" spans="1:12" x14ac:dyDescent="0.3">
      <c r="A18782">
        <v>6</v>
      </c>
      <c r="B18782">
        <v>7363</v>
      </c>
      <c r="C18782">
        <v>4</v>
      </c>
      <c r="D18782">
        <v>69000</v>
      </c>
      <c r="E18782" s="46">
        <v>44746</v>
      </c>
      <c r="F18782">
        <v>-41</v>
      </c>
      <c r="I18782" t="str">
        <f>INDEX(LedgerMapping[[#All],[Level 3]],MATCH(Actuals[[#This Row],[Sub Ledger]],LedgerMapping[[#All],[Sub Ledger]],0))</f>
        <v>Administration</v>
      </c>
      <c r="J18782" s="22">
        <f>YEAR(Actuals[[#This Row],[Date]])</f>
        <v>2022</v>
      </c>
      <c r="K18782" s="22">
        <f>MONTH(Actuals[[#This Row],[Date]])</f>
        <v>7</v>
      </c>
      <c r="L18782" s="12"/>
    </row>
    <row r="18783" spans="1:12" x14ac:dyDescent="0.3">
      <c r="A18783">
        <v>6</v>
      </c>
      <c r="B18783">
        <v>8485</v>
      </c>
      <c r="C18783">
        <v>4</v>
      </c>
      <c r="D18783">
        <v>69000</v>
      </c>
      <c r="E18783" s="46">
        <v>44777</v>
      </c>
      <c r="F18783">
        <v>-33</v>
      </c>
      <c r="I18783" t="str">
        <f>INDEX(LedgerMapping[[#All],[Level 3]],MATCH(Actuals[[#This Row],[Sub Ledger]],LedgerMapping[[#All],[Sub Ledger]],0))</f>
        <v>Administration</v>
      </c>
      <c r="J18783" s="22">
        <f>YEAR(Actuals[[#This Row],[Date]])</f>
        <v>2022</v>
      </c>
      <c r="K18783" s="22">
        <f>MONTH(Actuals[[#This Row],[Date]])</f>
        <v>8</v>
      </c>
      <c r="L18783" s="12"/>
    </row>
    <row r="18784" spans="1:12" x14ac:dyDescent="0.3">
      <c r="A18784">
        <v>6</v>
      </c>
      <c r="B18784">
        <v>9603</v>
      </c>
      <c r="C18784">
        <v>4</v>
      </c>
      <c r="D18784">
        <v>69000</v>
      </c>
      <c r="E18784" s="46">
        <v>44805</v>
      </c>
      <c r="F18784">
        <v>-22</v>
      </c>
      <c r="I18784" t="str">
        <f>INDEX(LedgerMapping[[#All],[Level 3]],MATCH(Actuals[[#This Row],[Sub Ledger]],LedgerMapping[[#All],[Sub Ledger]],0))</f>
        <v>Administration</v>
      </c>
      <c r="J18784" s="22">
        <f>YEAR(Actuals[[#This Row],[Date]])</f>
        <v>2022</v>
      </c>
      <c r="K18784" s="22">
        <f>MONTH(Actuals[[#This Row],[Date]])</f>
        <v>9</v>
      </c>
      <c r="L18784" s="12"/>
    </row>
    <row r="18785" spans="1:12" x14ac:dyDescent="0.3">
      <c r="A18785">
        <v>6</v>
      </c>
      <c r="B18785">
        <v>10719</v>
      </c>
      <c r="C18785">
        <v>4</v>
      </c>
      <c r="D18785">
        <v>69000</v>
      </c>
      <c r="E18785" s="46">
        <v>44836</v>
      </c>
      <c r="F18785">
        <v>-20</v>
      </c>
      <c r="I18785" t="str">
        <f>INDEX(LedgerMapping[[#All],[Level 3]],MATCH(Actuals[[#This Row],[Sub Ledger]],LedgerMapping[[#All],[Sub Ledger]],0))</f>
        <v>Administration</v>
      </c>
      <c r="J18785" s="22">
        <f>YEAR(Actuals[[#This Row],[Date]])</f>
        <v>2022</v>
      </c>
      <c r="K18785" s="22">
        <f>MONTH(Actuals[[#This Row],[Date]])</f>
        <v>10</v>
      </c>
      <c r="L18785" s="12"/>
    </row>
    <row r="18786" spans="1:12" x14ac:dyDescent="0.3">
      <c r="A18786">
        <v>6</v>
      </c>
      <c r="B18786">
        <v>11843</v>
      </c>
      <c r="C18786">
        <v>4</v>
      </c>
      <c r="D18786">
        <v>69000</v>
      </c>
      <c r="E18786" s="46">
        <v>44866</v>
      </c>
      <c r="F18786">
        <v>-26</v>
      </c>
      <c r="I18786" t="str">
        <f>INDEX(LedgerMapping[[#All],[Level 3]],MATCH(Actuals[[#This Row],[Sub Ledger]],LedgerMapping[[#All],[Sub Ledger]],0))</f>
        <v>Administration</v>
      </c>
      <c r="J18786" s="22">
        <f>YEAR(Actuals[[#This Row],[Date]])</f>
        <v>2022</v>
      </c>
      <c r="K18786" s="22">
        <f>MONTH(Actuals[[#This Row],[Date]])</f>
        <v>11</v>
      </c>
      <c r="L18786" s="12"/>
    </row>
    <row r="18787" spans="1:12" x14ac:dyDescent="0.3">
      <c r="A18787">
        <v>6</v>
      </c>
      <c r="B18787">
        <v>12971</v>
      </c>
      <c r="C18787">
        <v>4</v>
      </c>
      <c r="D18787">
        <v>69000</v>
      </c>
      <c r="E18787" s="46">
        <v>44897</v>
      </c>
      <c r="F18787">
        <v>-23</v>
      </c>
      <c r="I18787" t="str">
        <f>INDEX(LedgerMapping[[#All],[Level 3]],MATCH(Actuals[[#This Row],[Sub Ledger]],LedgerMapping[[#All],[Sub Ledger]],0))</f>
        <v>Administration</v>
      </c>
      <c r="J18787" s="22">
        <f>YEAR(Actuals[[#This Row],[Date]])</f>
        <v>2022</v>
      </c>
      <c r="K18787" s="22">
        <f>MONTH(Actuals[[#This Row],[Date]])</f>
        <v>12</v>
      </c>
      <c r="L18787" s="12"/>
    </row>
    <row r="18788" spans="1:12" x14ac:dyDescent="0.3">
      <c r="A18788">
        <v>6</v>
      </c>
      <c r="B18788">
        <v>13890</v>
      </c>
      <c r="C18788">
        <v>4</v>
      </c>
      <c r="D18788">
        <v>69000</v>
      </c>
      <c r="E18788" s="46">
        <v>44927</v>
      </c>
      <c r="F18788">
        <v>-19</v>
      </c>
      <c r="I18788" t="str">
        <f>INDEX(LedgerMapping[[#All],[Level 3]],MATCH(Actuals[[#This Row],[Sub Ledger]],LedgerMapping[[#All],[Sub Ledger]],0))</f>
        <v>Administration</v>
      </c>
      <c r="J18788" s="22">
        <f>YEAR(Actuals[[#This Row],[Date]])</f>
        <v>2023</v>
      </c>
      <c r="K18788" s="22">
        <f>MONTH(Actuals[[#This Row],[Date]])</f>
        <v>1</v>
      </c>
      <c r="L18788" s="12"/>
    </row>
    <row r="18789" spans="1:12" x14ac:dyDescent="0.3">
      <c r="A18789">
        <v>6</v>
      </c>
      <c r="B18789">
        <v>14898</v>
      </c>
      <c r="C18789">
        <v>4</v>
      </c>
      <c r="D18789">
        <v>69000</v>
      </c>
      <c r="E18789" s="46">
        <v>44958</v>
      </c>
      <c r="F18789">
        <v>-11</v>
      </c>
      <c r="I18789" t="str">
        <f>INDEX(LedgerMapping[[#All],[Level 3]],MATCH(Actuals[[#This Row],[Sub Ledger]],LedgerMapping[[#All],[Sub Ledger]],0))</f>
        <v>Administration</v>
      </c>
      <c r="J18789" s="22">
        <f>YEAR(Actuals[[#This Row],[Date]])</f>
        <v>2023</v>
      </c>
      <c r="K18789" s="22">
        <f>MONTH(Actuals[[#This Row],[Date]])</f>
        <v>2</v>
      </c>
      <c r="L18789" s="12"/>
    </row>
    <row r="18790" spans="1:12" x14ac:dyDescent="0.3">
      <c r="A18790">
        <v>6</v>
      </c>
      <c r="B18790">
        <v>15878</v>
      </c>
      <c r="C18790">
        <v>4</v>
      </c>
      <c r="D18790">
        <v>69000</v>
      </c>
      <c r="E18790" s="46">
        <v>44988</v>
      </c>
      <c r="F18790">
        <v>-14</v>
      </c>
      <c r="I18790" t="str">
        <f>INDEX(LedgerMapping[[#All],[Level 3]],MATCH(Actuals[[#This Row],[Sub Ledger]],LedgerMapping[[#All],[Sub Ledger]],0))</f>
        <v>Administration</v>
      </c>
      <c r="J18790" s="22">
        <f>YEAR(Actuals[[#This Row],[Date]])</f>
        <v>2023</v>
      </c>
      <c r="K18790" s="22">
        <f>MONTH(Actuals[[#This Row],[Date]])</f>
        <v>3</v>
      </c>
      <c r="L18790" s="12"/>
    </row>
    <row r="18791" spans="1:12" x14ac:dyDescent="0.3">
      <c r="A18791">
        <v>6</v>
      </c>
      <c r="B18791">
        <v>16910</v>
      </c>
      <c r="C18791">
        <v>4</v>
      </c>
      <c r="D18791">
        <v>69000</v>
      </c>
      <c r="E18791" s="46">
        <v>45018</v>
      </c>
      <c r="F18791">
        <v>-20</v>
      </c>
      <c r="I18791" t="str">
        <f>INDEX(LedgerMapping[[#All],[Level 3]],MATCH(Actuals[[#This Row],[Sub Ledger]],LedgerMapping[[#All],[Sub Ledger]],0))</f>
        <v>Administration</v>
      </c>
      <c r="J18791" s="22">
        <f>YEAR(Actuals[[#This Row],[Date]])</f>
        <v>2023</v>
      </c>
      <c r="K18791" s="22">
        <f>MONTH(Actuals[[#This Row],[Date]])</f>
        <v>4</v>
      </c>
      <c r="L18791" s="12"/>
    </row>
    <row r="18792" spans="1:12" x14ac:dyDescent="0.3">
      <c r="A18792">
        <v>6</v>
      </c>
      <c r="B18792">
        <v>17941</v>
      </c>
      <c r="C18792">
        <v>4</v>
      </c>
      <c r="D18792">
        <v>69000</v>
      </c>
      <c r="E18792" s="46">
        <v>45049</v>
      </c>
      <c r="F18792">
        <v>-15</v>
      </c>
      <c r="I18792" t="str">
        <f>INDEX(LedgerMapping[[#All],[Level 3]],MATCH(Actuals[[#This Row],[Sub Ledger]],LedgerMapping[[#All],[Sub Ledger]],0))</f>
        <v>Administration</v>
      </c>
      <c r="J18792" s="22">
        <f>YEAR(Actuals[[#This Row],[Date]])</f>
        <v>2023</v>
      </c>
      <c r="K18792" s="22">
        <f>MONTH(Actuals[[#This Row],[Date]])</f>
        <v>5</v>
      </c>
      <c r="L18792" s="12"/>
    </row>
    <row r="18793" spans="1:12" x14ac:dyDescent="0.3">
      <c r="A18793">
        <v>6</v>
      </c>
      <c r="B18793">
        <v>18945</v>
      </c>
      <c r="C18793">
        <v>4</v>
      </c>
      <c r="D18793">
        <v>69000</v>
      </c>
      <c r="E18793" s="46">
        <v>45079</v>
      </c>
      <c r="F18793">
        <v>-19</v>
      </c>
      <c r="I18793" t="str">
        <f>INDEX(LedgerMapping[[#All],[Level 3]],MATCH(Actuals[[#This Row],[Sub Ledger]],LedgerMapping[[#All],[Sub Ledger]],0))</f>
        <v>Administration</v>
      </c>
      <c r="J18793" s="22">
        <f>YEAR(Actuals[[#This Row],[Date]])</f>
        <v>2023</v>
      </c>
      <c r="K18793" s="22">
        <f>MONTH(Actuals[[#This Row],[Date]])</f>
        <v>6</v>
      </c>
      <c r="L18793" s="12"/>
    </row>
    <row r="18794" spans="1:12" x14ac:dyDescent="0.3">
      <c r="A18794">
        <v>6</v>
      </c>
      <c r="B18794">
        <v>19973</v>
      </c>
      <c r="C18794">
        <v>4</v>
      </c>
      <c r="D18794">
        <v>69000</v>
      </c>
      <c r="E18794" s="46">
        <v>45110</v>
      </c>
      <c r="F18794">
        <v>-14</v>
      </c>
      <c r="I18794" t="str">
        <f>INDEX(LedgerMapping[[#All],[Level 3]],MATCH(Actuals[[#This Row],[Sub Ledger]],LedgerMapping[[#All],[Sub Ledger]],0))</f>
        <v>Administration</v>
      </c>
      <c r="J18794" s="22">
        <f>YEAR(Actuals[[#This Row],[Date]])</f>
        <v>2023</v>
      </c>
      <c r="K18794" s="22">
        <f>MONTH(Actuals[[#This Row],[Date]])</f>
        <v>7</v>
      </c>
      <c r="L18794" s="12"/>
    </row>
    <row r="18795" spans="1:12" x14ac:dyDescent="0.3">
      <c r="A18795">
        <v>6</v>
      </c>
      <c r="B18795">
        <v>21003</v>
      </c>
      <c r="C18795">
        <v>4</v>
      </c>
      <c r="D18795">
        <v>69000</v>
      </c>
      <c r="E18795" s="46">
        <v>45141</v>
      </c>
      <c r="F18795">
        <v>-22</v>
      </c>
      <c r="I18795" t="str">
        <f>INDEX(LedgerMapping[[#All],[Level 3]],MATCH(Actuals[[#This Row],[Sub Ledger]],LedgerMapping[[#All],[Sub Ledger]],0))</f>
        <v>Administration</v>
      </c>
      <c r="J18795" s="22">
        <f>YEAR(Actuals[[#This Row],[Date]])</f>
        <v>2023</v>
      </c>
      <c r="K18795" s="22">
        <f>MONTH(Actuals[[#This Row],[Date]])</f>
        <v>8</v>
      </c>
      <c r="L18795" s="12"/>
    </row>
    <row r="18796" spans="1:12" x14ac:dyDescent="0.3">
      <c r="A18796">
        <v>6</v>
      </c>
      <c r="B18796">
        <v>22004</v>
      </c>
      <c r="C18796">
        <v>4</v>
      </c>
      <c r="D18796">
        <v>69000</v>
      </c>
      <c r="E18796" s="46">
        <v>45169</v>
      </c>
      <c r="F18796">
        <v>-26</v>
      </c>
      <c r="I18796" t="str">
        <f>INDEX(LedgerMapping[[#All],[Level 3]],MATCH(Actuals[[#This Row],[Sub Ledger]],LedgerMapping[[#All],[Sub Ledger]],0))</f>
        <v>Administration</v>
      </c>
      <c r="J18796" s="22">
        <f>YEAR(Actuals[[#This Row],[Date]])</f>
        <v>2023</v>
      </c>
      <c r="K18796" s="22">
        <f>MONTH(Actuals[[#This Row],[Date]])</f>
        <v>8</v>
      </c>
      <c r="L18796" s="12"/>
    </row>
    <row r="18797" spans="1:12" x14ac:dyDescent="0.3">
      <c r="A18797">
        <v>6</v>
      </c>
      <c r="B18797">
        <v>22981</v>
      </c>
      <c r="C18797">
        <v>4</v>
      </c>
      <c r="D18797">
        <v>69000</v>
      </c>
      <c r="E18797" s="46">
        <v>45200</v>
      </c>
      <c r="F18797">
        <v>-10</v>
      </c>
      <c r="I18797" t="str">
        <f>INDEX(LedgerMapping[[#All],[Level 3]],MATCH(Actuals[[#This Row],[Sub Ledger]],LedgerMapping[[#All],[Sub Ledger]],0))</f>
        <v>Administration</v>
      </c>
      <c r="J18797" s="22">
        <f>YEAR(Actuals[[#This Row],[Date]])</f>
        <v>2023</v>
      </c>
      <c r="K18797" s="22">
        <f>MONTH(Actuals[[#This Row],[Date]])</f>
        <v>10</v>
      </c>
      <c r="L18797" s="12"/>
    </row>
    <row r="18798" spans="1:12" x14ac:dyDescent="0.3">
      <c r="A18798">
        <v>6</v>
      </c>
      <c r="B18798">
        <v>23986</v>
      </c>
      <c r="C18798">
        <v>4</v>
      </c>
      <c r="D18798">
        <v>69000</v>
      </c>
      <c r="E18798" s="46">
        <v>45230</v>
      </c>
      <c r="F18798">
        <v>-14</v>
      </c>
      <c r="I18798" t="str">
        <f>INDEX(LedgerMapping[[#All],[Level 3]],MATCH(Actuals[[#This Row],[Sub Ledger]],LedgerMapping[[#All],[Sub Ledger]],0))</f>
        <v>Administration</v>
      </c>
      <c r="J18798" s="22">
        <f>YEAR(Actuals[[#This Row],[Date]])</f>
        <v>2023</v>
      </c>
      <c r="K18798" s="22">
        <f>MONTH(Actuals[[#This Row],[Date]])</f>
        <v>10</v>
      </c>
      <c r="L18798" s="12"/>
    </row>
    <row r="18799" spans="1:12" x14ac:dyDescent="0.3">
      <c r="A18799">
        <v>6</v>
      </c>
      <c r="B18799">
        <v>25015</v>
      </c>
      <c r="C18799">
        <v>4</v>
      </c>
      <c r="D18799">
        <v>69000</v>
      </c>
      <c r="E18799" s="46">
        <v>45261</v>
      </c>
      <c r="F18799">
        <v>-10</v>
      </c>
      <c r="I18799" t="str">
        <f>INDEX(LedgerMapping[[#All],[Level 3]],MATCH(Actuals[[#This Row],[Sub Ledger]],LedgerMapping[[#All],[Sub Ledger]],0))</f>
        <v>Administration</v>
      </c>
      <c r="J18799" s="22">
        <f>YEAR(Actuals[[#This Row],[Date]])</f>
        <v>2023</v>
      </c>
      <c r="K18799" s="22">
        <f>MONTH(Actuals[[#This Row],[Date]])</f>
        <v>12</v>
      </c>
      <c r="L18799" s="12"/>
    </row>
    <row r="18800" spans="1:12" x14ac:dyDescent="0.3">
      <c r="A18800">
        <v>6</v>
      </c>
      <c r="B18800">
        <v>26081</v>
      </c>
      <c r="C18800">
        <v>4</v>
      </c>
      <c r="D18800">
        <v>69000</v>
      </c>
      <c r="E18800" s="46">
        <v>45291</v>
      </c>
      <c r="F18800">
        <v>-21</v>
      </c>
      <c r="I18800" t="str">
        <f>INDEX(LedgerMapping[[#All],[Level 3]],MATCH(Actuals[[#This Row],[Sub Ledger]],LedgerMapping[[#All],[Sub Ledger]],0))</f>
        <v>Administration</v>
      </c>
      <c r="J18800" s="22">
        <f>YEAR(Actuals[[#This Row],[Date]])</f>
        <v>2023</v>
      </c>
      <c r="K18800" s="22">
        <f>MONTH(Actuals[[#This Row],[Date]])</f>
        <v>12</v>
      </c>
      <c r="L18800" s="12"/>
    </row>
    <row r="18801" spans="1:12" x14ac:dyDescent="0.3">
      <c r="A18801">
        <v>6</v>
      </c>
      <c r="B18801">
        <v>27210</v>
      </c>
      <c r="C18801">
        <v>4</v>
      </c>
      <c r="D18801">
        <v>69000</v>
      </c>
      <c r="E18801" s="46">
        <v>45322</v>
      </c>
      <c r="F18801">
        <v>-23</v>
      </c>
      <c r="I18801" t="str">
        <f>INDEX(LedgerMapping[[#All],[Level 3]],MATCH(Actuals[[#This Row],[Sub Ledger]],LedgerMapping[[#All],[Sub Ledger]],0))</f>
        <v>Administration</v>
      </c>
      <c r="J18801" s="22">
        <f>YEAR(Actuals[[#This Row],[Date]])</f>
        <v>2024</v>
      </c>
      <c r="K18801" s="22">
        <f>MONTH(Actuals[[#This Row],[Date]])</f>
        <v>1</v>
      </c>
      <c r="L18801" s="12"/>
    </row>
    <row r="18802" spans="1:12" x14ac:dyDescent="0.3">
      <c r="A18802">
        <v>6</v>
      </c>
      <c r="B18802">
        <v>28362</v>
      </c>
      <c r="C18802">
        <v>4</v>
      </c>
      <c r="D18802">
        <v>69000</v>
      </c>
      <c r="E18802" s="46">
        <v>45354</v>
      </c>
      <c r="F18802">
        <v>-33</v>
      </c>
      <c r="I18802" t="str">
        <f>INDEX(LedgerMapping[[#All],[Level 3]],MATCH(Actuals[[#This Row],[Sub Ledger]],LedgerMapping[[#All],[Sub Ledger]],0))</f>
        <v>Administration</v>
      </c>
      <c r="J18802" s="22">
        <f>YEAR(Actuals[[#This Row],[Date]])</f>
        <v>2024</v>
      </c>
      <c r="K18802" s="22">
        <f>MONTH(Actuals[[#This Row],[Date]])</f>
        <v>3</v>
      </c>
      <c r="L18802" s="12"/>
    </row>
    <row r="18803" spans="1:12" x14ac:dyDescent="0.3">
      <c r="A18803">
        <v>6</v>
      </c>
      <c r="B18803">
        <v>29516</v>
      </c>
      <c r="C18803">
        <v>4</v>
      </c>
      <c r="D18803">
        <v>69000</v>
      </c>
      <c r="E18803" s="46">
        <v>45384</v>
      </c>
      <c r="F18803">
        <v>-22</v>
      </c>
      <c r="I18803" t="str">
        <f>INDEX(LedgerMapping[[#All],[Level 3]],MATCH(Actuals[[#This Row],[Sub Ledger]],LedgerMapping[[#All],[Sub Ledger]],0))</f>
        <v>Administration</v>
      </c>
      <c r="J18803" s="22">
        <f>YEAR(Actuals[[#This Row],[Date]])</f>
        <v>2024</v>
      </c>
      <c r="K18803" s="22">
        <f>MONTH(Actuals[[#This Row],[Date]])</f>
        <v>4</v>
      </c>
      <c r="L18803" s="12"/>
    </row>
    <row r="18804" spans="1:12" x14ac:dyDescent="0.3">
      <c r="A18804">
        <v>6</v>
      </c>
      <c r="B18804">
        <v>30642</v>
      </c>
      <c r="C18804">
        <v>4</v>
      </c>
      <c r="D18804">
        <v>69000</v>
      </c>
      <c r="E18804" s="46">
        <v>45415</v>
      </c>
      <c r="F18804">
        <v>-23</v>
      </c>
      <c r="I18804" t="str">
        <f>INDEX(LedgerMapping[[#All],[Level 3]],MATCH(Actuals[[#This Row],[Sub Ledger]],LedgerMapping[[#All],[Sub Ledger]],0))</f>
        <v>Administration</v>
      </c>
      <c r="J18804" s="22">
        <f>YEAR(Actuals[[#This Row],[Date]])</f>
        <v>2024</v>
      </c>
      <c r="K18804" s="22">
        <f>MONTH(Actuals[[#This Row],[Date]])</f>
        <v>5</v>
      </c>
      <c r="L18804" s="12"/>
    </row>
    <row r="18805" spans="1:12" x14ac:dyDescent="0.3">
      <c r="A18805">
        <v>6</v>
      </c>
      <c r="B18805">
        <v>31768</v>
      </c>
      <c r="C18805">
        <v>4</v>
      </c>
      <c r="D18805">
        <v>69000</v>
      </c>
      <c r="E18805" s="46">
        <v>45445</v>
      </c>
      <c r="F18805">
        <v>-20</v>
      </c>
      <c r="I18805" t="str">
        <f>INDEX(LedgerMapping[[#All],[Level 3]],MATCH(Actuals[[#This Row],[Sub Ledger]],LedgerMapping[[#All],[Sub Ledger]],0))</f>
        <v>Administration</v>
      </c>
      <c r="J18805" s="22">
        <f>YEAR(Actuals[[#This Row],[Date]])</f>
        <v>2024</v>
      </c>
      <c r="K18805" s="22">
        <f>MONTH(Actuals[[#This Row],[Date]])</f>
        <v>6</v>
      </c>
      <c r="L18805" s="12"/>
    </row>
    <row r="18806" spans="1:12" x14ac:dyDescent="0.3">
      <c r="A18806">
        <v>6</v>
      </c>
      <c r="B18806">
        <v>32892</v>
      </c>
      <c r="C18806">
        <v>4</v>
      </c>
      <c r="D18806">
        <v>69000</v>
      </c>
      <c r="E18806" s="46">
        <v>45476</v>
      </c>
      <c r="F18806">
        <v>-30</v>
      </c>
      <c r="I18806" t="str">
        <f>INDEX(LedgerMapping[[#All],[Level 3]],MATCH(Actuals[[#This Row],[Sub Ledger]],LedgerMapping[[#All],[Sub Ledger]],0))</f>
        <v>Administration</v>
      </c>
      <c r="J18806" s="22">
        <f>YEAR(Actuals[[#This Row],[Date]])</f>
        <v>2024</v>
      </c>
      <c r="K18806" s="22">
        <f>MONTH(Actuals[[#This Row],[Date]])</f>
        <v>7</v>
      </c>
      <c r="L18806" s="12"/>
    </row>
    <row r="18807" spans="1:12" x14ac:dyDescent="0.3">
      <c r="A18807">
        <v>6</v>
      </c>
      <c r="B18807">
        <v>34016</v>
      </c>
      <c r="C18807">
        <v>4</v>
      </c>
      <c r="D18807">
        <v>69000</v>
      </c>
      <c r="E18807" s="46">
        <v>45507</v>
      </c>
      <c r="F18807">
        <v>-28</v>
      </c>
      <c r="I18807" t="str">
        <f>INDEX(LedgerMapping[[#All],[Level 3]],MATCH(Actuals[[#This Row],[Sub Ledger]],LedgerMapping[[#All],[Sub Ledger]],0))</f>
        <v>Administration</v>
      </c>
      <c r="J18807" s="22">
        <f>YEAR(Actuals[[#This Row],[Date]])</f>
        <v>2024</v>
      </c>
      <c r="K18807" s="22">
        <f>MONTH(Actuals[[#This Row],[Date]])</f>
        <v>8</v>
      </c>
      <c r="L18807" s="12"/>
    </row>
    <row r="18808" spans="1:12" x14ac:dyDescent="0.3">
      <c r="A18808">
        <v>6</v>
      </c>
      <c r="B18808">
        <v>35167</v>
      </c>
      <c r="C18808">
        <v>4</v>
      </c>
      <c r="D18808">
        <v>69000</v>
      </c>
      <c r="E18808" s="46">
        <v>45536</v>
      </c>
      <c r="F18808">
        <v>-20</v>
      </c>
      <c r="I18808" t="str">
        <f>INDEX(LedgerMapping[[#All],[Level 3]],MATCH(Actuals[[#This Row],[Sub Ledger]],LedgerMapping[[#All],[Sub Ledger]],0))</f>
        <v>Administration</v>
      </c>
      <c r="J18808" s="22">
        <f>YEAR(Actuals[[#This Row],[Date]])</f>
        <v>2024</v>
      </c>
      <c r="K18808" s="22">
        <f>MONTH(Actuals[[#This Row],[Date]])</f>
        <v>9</v>
      </c>
      <c r="L18808" s="12"/>
    </row>
    <row r="18809" spans="1:12" x14ac:dyDescent="0.3">
      <c r="A18809">
        <v>6</v>
      </c>
      <c r="B18809">
        <v>36317</v>
      </c>
      <c r="C18809">
        <v>4</v>
      </c>
      <c r="D18809">
        <v>69000</v>
      </c>
      <c r="E18809" s="46">
        <v>45567</v>
      </c>
      <c r="F18809">
        <v>-36</v>
      </c>
      <c r="I18809" t="str">
        <f>INDEX(LedgerMapping[[#All],[Level 3]],MATCH(Actuals[[#This Row],[Sub Ledger]],LedgerMapping[[#All],[Sub Ledger]],0))</f>
        <v>Administration</v>
      </c>
      <c r="J18809" s="22">
        <f>YEAR(Actuals[[#This Row],[Date]])</f>
        <v>2024</v>
      </c>
      <c r="K18809" s="22">
        <f>MONTH(Actuals[[#This Row],[Date]])</f>
        <v>10</v>
      </c>
      <c r="L18809" s="12"/>
    </row>
    <row r="18810" spans="1:12" x14ac:dyDescent="0.3">
      <c r="A18810">
        <v>6</v>
      </c>
      <c r="B18810">
        <v>37467</v>
      </c>
      <c r="C18810">
        <v>4</v>
      </c>
      <c r="D18810">
        <v>69000</v>
      </c>
      <c r="E18810" s="46">
        <v>45597</v>
      </c>
      <c r="F18810">
        <v>-21</v>
      </c>
      <c r="I18810" t="str">
        <f>INDEX(LedgerMapping[[#All],[Level 3]],MATCH(Actuals[[#This Row],[Sub Ledger]],LedgerMapping[[#All],[Sub Ledger]],0))</f>
        <v>Administration</v>
      </c>
      <c r="J18810" s="22">
        <f>YEAR(Actuals[[#This Row],[Date]])</f>
        <v>2024</v>
      </c>
      <c r="K18810" s="22">
        <f>MONTH(Actuals[[#This Row],[Date]])</f>
        <v>11</v>
      </c>
      <c r="L18810" s="12"/>
    </row>
    <row r="18811" spans="1:12" x14ac:dyDescent="0.3">
      <c r="A18811">
        <v>6</v>
      </c>
      <c r="B18811">
        <v>38617</v>
      </c>
      <c r="C18811">
        <v>4</v>
      </c>
      <c r="D18811">
        <v>69000</v>
      </c>
      <c r="E18811" s="46">
        <v>45628</v>
      </c>
      <c r="F18811">
        <v>-19</v>
      </c>
      <c r="I18811" t="str">
        <f>INDEX(LedgerMapping[[#All],[Level 3]],MATCH(Actuals[[#This Row],[Sub Ledger]],LedgerMapping[[#All],[Sub Ledger]],0))</f>
        <v>Administration</v>
      </c>
      <c r="J18811" s="22">
        <f>YEAR(Actuals[[#This Row],[Date]])</f>
        <v>2024</v>
      </c>
      <c r="K18811" s="22">
        <f>MONTH(Actuals[[#This Row],[Date]])</f>
        <v>12</v>
      </c>
      <c r="L18811" s="12"/>
    </row>
    <row r="18812" spans="1:12" x14ac:dyDescent="0.3">
      <c r="A18812">
        <v>6</v>
      </c>
      <c r="B18812">
        <v>630</v>
      </c>
      <c r="C18812">
        <v>4</v>
      </c>
      <c r="D18812">
        <v>71000</v>
      </c>
      <c r="E18812" s="46">
        <v>44562</v>
      </c>
      <c r="F18812">
        <v>-39</v>
      </c>
      <c r="I18812" t="str">
        <f>INDEX(LedgerMapping[[#All],[Level 3]],MATCH(Actuals[[#This Row],[Sub Ledger]],LedgerMapping[[#All],[Sub Ledger]],0))</f>
        <v>Indirect Labour</v>
      </c>
      <c r="J18812" s="22">
        <f>YEAR(Actuals[[#This Row],[Date]])</f>
        <v>2022</v>
      </c>
      <c r="K18812" s="22">
        <f>MONTH(Actuals[[#This Row],[Date]])</f>
        <v>1</v>
      </c>
      <c r="L18812" s="12"/>
    </row>
    <row r="18813" spans="1:12" x14ac:dyDescent="0.3">
      <c r="A18813">
        <v>6</v>
      </c>
      <c r="B18813">
        <v>1754</v>
      </c>
      <c r="C18813">
        <v>4</v>
      </c>
      <c r="D18813">
        <v>71000</v>
      </c>
      <c r="E18813" s="46">
        <v>44593</v>
      </c>
      <c r="F18813">
        <v>-32</v>
      </c>
      <c r="I18813" t="str">
        <f>INDEX(LedgerMapping[[#All],[Level 3]],MATCH(Actuals[[#This Row],[Sub Ledger]],LedgerMapping[[#All],[Sub Ledger]],0))</f>
        <v>Indirect Labour</v>
      </c>
      <c r="J18813" s="22">
        <f>YEAR(Actuals[[#This Row],[Date]])</f>
        <v>2022</v>
      </c>
      <c r="K18813" s="22">
        <f>MONTH(Actuals[[#This Row],[Date]])</f>
        <v>2</v>
      </c>
      <c r="L18813" s="12"/>
    </row>
    <row r="18814" spans="1:12" x14ac:dyDescent="0.3">
      <c r="A18814">
        <v>6</v>
      </c>
      <c r="B18814">
        <v>2872</v>
      </c>
      <c r="C18814">
        <v>4</v>
      </c>
      <c r="D18814">
        <v>71000</v>
      </c>
      <c r="E18814" s="46">
        <v>44624</v>
      </c>
      <c r="F18814">
        <v>-23</v>
      </c>
      <c r="I18814" t="str">
        <f>INDEX(LedgerMapping[[#All],[Level 3]],MATCH(Actuals[[#This Row],[Sub Ledger]],LedgerMapping[[#All],[Sub Ledger]],0))</f>
        <v>Indirect Labour</v>
      </c>
      <c r="J18814" s="22">
        <f>YEAR(Actuals[[#This Row],[Date]])</f>
        <v>2022</v>
      </c>
      <c r="K18814" s="22">
        <f>MONTH(Actuals[[#This Row],[Date]])</f>
        <v>3</v>
      </c>
      <c r="L18814" s="12"/>
    </row>
    <row r="18815" spans="1:12" x14ac:dyDescent="0.3">
      <c r="A18815">
        <v>6</v>
      </c>
      <c r="B18815">
        <v>3994</v>
      </c>
      <c r="C18815">
        <v>4</v>
      </c>
      <c r="D18815">
        <v>71000</v>
      </c>
      <c r="E18815" s="46">
        <v>44654</v>
      </c>
      <c r="F18815">
        <v>-31</v>
      </c>
      <c r="I18815" t="str">
        <f>INDEX(LedgerMapping[[#All],[Level 3]],MATCH(Actuals[[#This Row],[Sub Ledger]],LedgerMapping[[#All],[Sub Ledger]],0))</f>
        <v>Indirect Labour</v>
      </c>
      <c r="J18815" s="22">
        <f>YEAR(Actuals[[#This Row],[Date]])</f>
        <v>2022</v>
      </c>
      <c r="K18815" s="22">
        <f>MONTH(Actuals[[#This Row],[Date]])</f>
        <v>4</v>
      </c>
      <c r="L18815" s="12"/>
    </row>
    <row r="18816" spans="1:12" x14ac:dyDescent="0.3">
      <c r="A18816">
        <v>6</v>
      </c>
      <c r="B18816">
        <v>5118</v>
      </c>
      <c r="C18816">
        <v>4</v>
      </c>
      <c r="D18816">
        <v>71000</v>
      </c>
      <c r="E18816" s="46">
        <v>44685</v>
      </c>
      <c r="F18816">
        <v>-20</v>
      </c>
      <c r="I18816" t="str">
        <f>INDEX(LedgerMapping[[#All],[Level 3]],MATCH(Actuals[[#This Row],[Sub Ledger]],LedgerMapping[[#All],[Sub Ledger]],0))</f>
        <v>Indirect Labour</v>
      </c>
      <c r="J18816" s="22">
        <f>YEAR(Actuals[[#This Row],[Date]])</f>
        <v>2022</v>
      </c>
      <c r="K18816" s="22">
        <f>MONTH(Actuals[[#This Row],[Date]])</f>
        <v>5</v>
      </c>
      <c r="L18816" s="12"/>
    </row>
    <row r="18817" spans="1:12" x14ac:dyDescent="0.3">
      <c r="A18817">
        <v>6</v>
      </c>
      <c r="B18817">
        <v>6242</v>
      </c>
      <c r="C18817">
        <v>4</v>
      </c>
      <c r="D18817">
        <v>71000</v>
      </c>
      <c r="E18817" s="46">
        <v>44715</v>
      </c>
      <c r="F18817">
        <v>-23</v>
      </c>
      <c r="I18817" t="str">
        <f>INDEX(LedgerMapping[[#All],[Level 3]],MATCH(Actuals[[#This Row],[Sub Ledger]],LedgerMapping[[#All],[Sub Ledger]],0))</f>
        <v>Indirect Labour</v>
      </c>
      <c r="J18817" s="22">
        <f>YEAR(Actuals[[#This Row],[Date]])</f>
        <v>2022</v>
      </c>
      <c r="K18817" s="22">
        <f>MONTH(Actuals[[#This Row],[Date]])</f>
        <v>6</v>
      </c>
      <c r="L18817" s="12"/>
    </row>
    <row r="18818" spans="1:12" x14ac:dyDescent="0.3">
      <c r="A18818">
        <v>6</v>
      </c>
      <c r="B18818">
        <v>7364</v>
      </c>
      <c r="C18818">
        <v>4</v>
      </c>
      <c r="D18818">
        <v>71000</v>
      </c>
      <c r="E18818" s="46">
        <v>44746</v>
      </c>
      <c r="F18818">
        <v>-23</v>
      </c>
      <c r="I18818" t="str">
        <f>INDEX(LedgerMapping[[#All],[Level 3]],MATCH(Actuals[[#This Row],[Sub Ledger]],LedgerMapping[[#All],[Sub Ledger]],0))</f>
        <v>Indirect Labour</v>
      </c>
      <c r="J18818" s="22">
        <f>YEAR(Actuals[[#This Row],[Date]])</f>
        <v>2022</v>
      </c>
      <c r="K18818" s="22">
        <f>MONTH(Actuals[[#This Row],[Date]])</f>
        <v>7</v>
      </c>
      <c r="L18818" s="12"/>
    </row>
    <row r="18819" spans="1:12" x14ac:dyDescent="0.3">
      <c r="A18819">
        <v>6</v>
      </c>
      <c r="B18819">
        <v>8487</v>
      </c>
      <c r="C18819">
        <v>4</v>
      </c>
      <c r="D18819">
        <v>71000</v>
      </c>
      <c r="E18819" s="46">
        <v>44777</v>
      </c>
      <c r="F18819">
        <v>-20</v>
      </c>
      <c r="I18819" t="str">
        <f>INDEX(LedgerMapping[[#All],[Level 3]],MATCH(Actuals[[#This Row],[Sub Ledger]],LedgerMapping[[#All],[Sub Ledger]],0))</f>
        <v>Indirect Labour</v>
      </c>
      <c r="J18819" s="22">
        <f>YEAR(Actuals[[#This Row],[Date]])</f>
        <v>2022</v>
      </c>
      <c r="K18819" s="22">
        <f>MONTH(Actuals[[#This Row],[Date]])</f>
        <v>8</v>
      </c>
      <c r="L18819" s="12"/>
    </row>
    <row r="18820" spans="1:12" x14ac:dyDescent="0.3">
      <c r="A18820">
        <v>6</v>
      </c>
      <c r="B18820">
        <v>9605</v>
      </c>
      <c r="C18820">
        <v>4</v>
      </c>
      <c r="D18820">
        <v>71000</v>
      </c>
      <c r="E18820" s="46">
        <v>44805</v>
      </c>
      <c r="F18820">
        <v>-26</v>
      </c>
      <c r="I18820" t="str">
        <f>INDEX(LedgerMapping[[#All],[Level 3]],MATCH(Actuals[[#This Row],[Sub Ledger]],LedgerMapping[[#All],[Sub Ledger]],0))</f>
        <v>Indirect Labour</v>
      </c>
      <c r="J18820" s="22">
        <f>YEAR(Actuals[[#This Row],[Date]])</f>
        <v>2022</v>
      </c>
      <c r="K18820" s="22">
        <f>MONTH(Actuals[[#This Row],[Date]])</f>
        <v>9</v>
      </c>
      <c r="L18820" s="12"/>
    </row>
    <row r="18821" spans="1:12" x14ac:dyDescent="0.3">
      <c r="A18821">
        <v>6</v>
      </c>
      <c r="B18821">
        <v>10720</v>
      </c>
      <c r="C18821">
        <v>4</v>
      </c>
      <c r="D18821">
        <v>71000</v>
      </c>
      <c r="E18821" s="46">
        <v>44836</v>
      </c>
      <c r="F18821">
        <v>-29</v>
      </c>
      <c r="I18821" t="str">
        <f>INDEX(LedgerMapping[[#All],[Level 3]],MATCH(Actuals[[#This Row],[Sub Ledger]],LedgerMapping[[#All],[Sub Ledger]],0))</f>
        <v>Indirect Labour</v>
      </c>
      <c r="J18821" s="22">
        <f>YEAR(Actuals[[#This Row],[Date]])</f>
        <v>2022</v>
      </c>
      <c r="K18821" s="22">
        <f>MONTH(Actuals[[#This Row],[Date]])</f>
        <v>10</v>
      </c>
      <c r="L18821" s="12"/>
    </row>
    <row r="18822" spans="1:12" x14ac:dyDescent="0.3">
      <c r="A18822">
        <v>6</v>
      </c>
      <c r="B18822">
        <v>11844</v>
      </c>
      <c r="C18822">
        <v>4</v>
      </c>
      <c r="D18822">
        <v>71000</v>
      </c>
      <c r="E18822" s="46">
        <v>44866</v>
      </c>
      <c r="F18822">
        <v>-40</v>
      </c>
      <c r="I18822" t="str">
        <f>INDEX(LedgerMapping[[#All],[Level 3]],MATCH(Actuals[[#This Row],[Sub Ledger]],LedgerMapping[[#All],[Sub Ledger]],0))</f>
        <v>Indirect Labour</v>
      </c>
      <c r="J18822" s="22">
        <f>YEAR(Actuals[[#This Row],[Date]])</f>
        <v>2022</v>
      </c>
      <c r="K18822" s="22">
        <f>MONTH(Actuals[[#This Row],[Date]])</f>
        <v>11</v>
      </c>
      <c r="L18822" s="12"/>
    </row>
    <row r="18823" spans="1:12" x14ac:dyDescent="0.3">
      <c r="A18823">
        <v>6</v>
      </c>
      <c r="B18823">
        <v>12972</v>
      </c>
      <c r="C18823">
        <v>4</v>
      </c>
      <c r="D18823">
        <v>71000</v>
      </c>
      <c r="E18823" s="46">
        <v>44897</v>
      </c>
      <c r="F18823">
        <v>-35</v>
      </c>
      <c r="I18823" t="str">
        <f>INDEX(LedgerMapping[[#All],[Level 3]],MATCH(Actuals[[#This Row],[Sub Ledger]],LedgerMapping[[#All],[Sub Ledger]],0))</f>
        <v>Indirect Labour</v>
      </c>
      <c r="J18823" s="22">
        <f>YEAR(Actuals[[#This Row],[Date]])</f>
        <v>2022</v>
      </c>
      <c r="K18823" s="22">
        <f>MONTH(Actuals[[#This Row],[Date]])</f>
        <v>12</v>
      </c>
      <c r="L18823" s="12"/>
    </row>
    <row r="18824" spans="1:12" x14ac:dyDescent="0.3">
      <c r="A18824">
        <v>6</v>
      </c>
      <c r="B18824">
        <v>13891</v>
      </c>
      <c r="C18824">
        <v>4</v>
      </c>
      <c r="D18824">
        <v>71000</v>
      </c>
      <c r="E18824" s="46">
        <v>44927</v>
      </c>
      <c r="F18824">
        <v>-30</v>
      </c>
      <c r="I18824" t="str">
        <f>INDEX(LedgerMapping[[#All],[Level 3]],MATCH(Actuals[[#This Row],[Sub Ledger]],LedgerMapping[[#All],[Sub Ledger]],0))</f>
        <v>Indirect Labour</v>
      </c>
      <c r="J18824" s="22">
        <f>YEAR(Actuals[[#This Row],[Date]])</f>
        <v>2023</v>
      </c>
      <c r="K18824" s="22">
        <f>MONTH(Actuals[[#This Row],[Date]])</f>
        <v>1</v>
      </c>
      <c r="L18824" s="12"/>
    </row>
    <row r="18825" spans="1:12" x14ac:dyDescent="0.3">
      <c r="A18825">
        <v>6</v>
      </c>
      <c r="B18825">
        <v>14899</v>
      </c>
      <c r="C18825">
        <v>4</v>
      </c>
      <c r="D18825">
        <v>71000</v>
      </c>
      <c r="E18825" s="46">
        <v>44958</v>
      </c>
      <c r="F18825">
        <v>-16</v>
      </c>
      <c r="I18825" t="str">
        <f>INDEX(LedgerMapping[[#All],[Level 3]],MATCH(Actuals[[#This Row],[Sub Ledger]],LedgerMapping[[#All],[Sub Ledger]],0))</f>
        <v>Indirect Labour</v>
      </c>
      <c r="J18825" s="22">
        <f>YEAR(Actuals[[#This Row],[Date]])</f>
        <v>2023</v>
      </c>
      <c r="K18825" s="22">
        <f>MONTH(Actuals[[#This Row],[Date]])</f>
        <v>2</v>
      </c>
      <c r="L18825" s="12"/>
    </row>
    <row r="18826" spans="1:12" x14ac:dyDescent="0.3">
      <c r="A18826">
        <v>6</v>
      </c>
      <c r="B18826">
        <v>15879</v>
      </c>
      <c r="C18826">
        <v>4</v>
      </c>
      <c r="D18826">
        <v>71000</v>
      </c>
      <c r="E18826" s="46">
        <v>44988</v>
      </c>
      <c r="F18826">
        <v>-22</v>
      </c>
      <c r="I18826" t="str">
        <f>INDEX(LedgerMapping[[#All],[Level 3]],MATCH(Actuals[[#This Row],[Sub Ledger]],LedgerMapping[[#All],[Sub Ledger]],0))</f>
        <v>Indirect Labour</v>
      </c>
      <c r="J18826" s="22">
        <f>YEAR(Actuals[[#This Row],[Date]])</f>
        <v>2023</v>
      </c>
      <c r="K18826" s="22">
        <f>MONTH(Actuals[[#This Row],[Date]])</f>
        <v>3</v>
      </c>
      <c r="L18826" s="12"/>
    </row>
    <row r="18827" spans="1:12" x14ac:dyDescent="0.3">
      <c r="A18827">
        <v>6</v>
      </c>
      <c r="B18827">
        <v>16911</v>
      </c>
      <c r="C18827">
        <v>4</v>
      </c>
      <c r="D18827">
        <v>71000</v>
      </c>
      <c r="E18827" s="46">
        <v>45018</v>
      </c>
      <c r="F18827">
        <v>-30</v>
      </c>
      <c r="I18827" t="str">
        <f>INDEX(LedgerMapping[[#All],[Level 3]],MATCH(Actuals[[#This Row],[Sub Ledger]],LedgerMapping[[#All],[Sub Ledger]],0))</f>
        <v>Indirect Labour</v>
      </c>
      <c r="J18827" s="22">
        <f>YEAR(Actuals[[#This Row],[Date]])</f>
        <v>2023</v>
      </c>
      <c r="K18827" s="22">
        <f>MONTH(Actuals[[#This Row],[Date]])</f>
        <v>4</v>
      </c>
      <c r="L18827" s="12"/>
    </row>
    <row r="18828" spans="1:12" x14ac:dyDescent="0.3">
      <c r="A18828">
        <v>6</v>
      </c>
      <c r="B18828">
        <v>17942</v>
      </c>
      <c r="C18828">
        <v>4</v>
      </c>
      <c r="D18828">
        <v>71000</v>
      </c>
      <c r="E18828" s="46">
        <v>45049</v>
      </c>
      <c r="F18828">
        <v>-22</v>
      </c>
      <c r="I18828" t="str">
        <f>INDEX(LedgerMapping[[#All],[Level 3]],MATCH(Actuals[[#This Row],[Sub Ledger]],LedgerMapping[[#All],[Sub Ledger]],0))</f>
        <v>Indirect Labour</v>
      </c>
      <c r="J18828" s="22">
        <f>YEAR(Actuals[[#This Row],[Date]])</f>
        <v>2023</v>
      </c>
      <c r="K18828" s="22">
        <f>MONTH(Actuals[[#This Row],[Date]])</f>
        <v>5</v>
      </c>
      <c r="L18828" s="12"/>
    </row>
    <row r="18829" spans="1:12" x14ac:dyDescent="0.3">
      <c r="A18829">
        <v>6</v>
      </c>
      <c r="B18829">
        <v>18946</v>
      </c>
      <c r="C18829">
        <v>4</v>
      </c>
      <c r="D18829">
        <v>71000</v>
      </c>
      <c r="E18829" s="46">
        <v>45079</v>
      </c>
      <c r="F18829">
        <v>-29</v>
      </c>
      <c r="I18829" t="str">
        <f>INDEX(LedgerMapping[[#All],[Level 3]],MATCH(Actuals[[#This Row],[Sub Ledger]],LedgerMapping[[#All],[Sub Ledger]],0))</f>
        <v>Indirect Labour</v>
      </c>
      <c r="J18829" s="22">
        <f>YEAR(Actuals[[#This Row],[Date]])</f>
        <v>2023</v>
      </c>
      <c r="K18829" s="22">
        <f>MONTH(Actuals[[#This Row],[Date]])</f>
        <v>6</v>
      </c>
      <c r="L18829" s="12"/>
    </row>
    <row r="18830" spans="1:12" x14ac:dyDescent="0.3">
      <c r="A18830">
        <v>6</v>
      </c>
      <c r="B18830">
        <v>19974</v>
      </c>
      <c r="C18830">
        <v>4</v>
      </c>
      <c r="D18830">
        <v>71000</v>
      </c>
      <c r="E18830" s="46">
        <v>45110</v>
      </c>
      <c r="F18830">
        <v>-19</v>
      </c>
      <c r="I18830" t="str">
        <f>INDEX(LedgerMapping[[#All],[Level 3]],MATCH(Actuals[[#This Row],[Sub Ledger]],LedgerMapping[[#All],[Sub Ledger]],0))</f>
        <v>Indirect Labour</v>
      </c>
      <c r="J18830" s="22">
        <f>YEAR(Actuals[[#This Row],[Date]])</f>
        <v>2023</v>
      </c>
      <c r="K18830" s="22">
        <f>MONTH(Actuals[[#This Row],[Date]])</f>
        <v>7</v>
      </c>
      <c r="L18830" s="12"/>
    </row>
    <row r="18831" spans="1:12" x14ac:dyDescent="0.3">
      <c r="A18831">
        <v>6</v>
      </c>
      <c r="B18831">
        <v>21004</v>
      </c>
      <c r="C18831">
        <v>4</v>
      </c>
      <c r="D18831">
        <v>71000</v>
      </c>
      <c r="E18831" s="46">
        <v>45141</v>
      </c>
      <c r="F18831">
        <v>-35</v>
      </c>
      <c r="I18831" t="str">
        <f>INDEX(LedgerMapping[[#All],[Level 3]],MATCH(Actuals[[#This Row],[Sub Ledger]],LedgerMapping[[#All],[Sub Ledger]],0))</f>
        <v>Indirect Labour</v>
      </c>
      <c r="J18831" s="22">
        <f>YEAR(Actuals[[#This Row],[Date]])</f>
        <v>2023</v>
      </c>
      <c r="K18831" s="22">
        <f>MONTH(Actuals[[#This Row],[Date]])</f>
        <v>8</v>
      </c>
      <c r="L18831" s="12"/>
    </row>
    <row r="18832" spans="1:12" x14ac:dyDescent="0.3">
      <c r="A18832">
        <v>6</v>
      </c>
      <c r="B18832">
        <v>22005</v>
      </c>
      <c r="C18832">
        <v>4</v>
      </c>
      <c r="D18832">
        <v>71000</v>
      </c>
      <c r="E18832" s="46">
        <v>45169</v>
      </c>
      <c r="F18832">
        <v>-39</v>
      </c>
      <c r="I18832" t="str">
        <f>INDEX(LedgerMapping[[#All],[Level 3]],MATCH(Actuals[[#This Row],[Sub Ledger]],LedgerMapping[[#All],[Sub Ledger]],0))</f>
        <v>Indirect Labour</v>
      </c>
      <c r="J18832" s="22">
        <f>YEAR(Actuals[[#This Row],[Date]])</f>
        <v>2023</v>
      </c>
      <c r="K18832" s="22">
        <f>MONTH(Actuals[[#This Row],[Date]])</f>
        <v>8</v>
      </c>
      <c r="L18832" s="12"/>
    </row>
    <row r="18833" spans="1:12" x14ac:dyDescent="0.3">
      <c r="A18833">
        <v>6</v>
      </c>
      <c r="B18833">
        <v>22982</v>
      </c>
      <c r="C18833">
        <v>4</v>
      </c>
      <c r="D18833">
        <v>71000</v>
      </c>
      <c r="E18833" s="46">
        <v>45200</v>
      </c>
      <c r="F18833">
        <v>-16</v>
      </c>
      <c r="I18833" t="str">
        <f>INDEX(LedgerMapping[[#All],[Level 3]],MATCH(Actuals[[#This Row],[Sub Ledger]],LedgerMapping[[#All],[Sub Ledger]],0))</f>
        <v>Indirect Labour</v>
      </c>
      <c r="J18833" s="22">
        <f>YEAR(Actuals[[#This Row],[Date]])</f>
        <v>2023</v>
      </c>
      <c r="K18833" s="22">
        <f>MONTH(Actuals[[#This Row],[Date]])</f>
        <v>10</v>
      </c>
      <c r="L18833" s="12"/>
    </row>
    <row r="18834" spans="1:12" x14ac:dyDescent="0.3">
      <c r="A18834">
        <v>6</v>
      </c>
      <c r="B18834">
        <v>23987</v>
      </c>
      <c r="C18834">
        <v>4</v>
      </c>
      <c r="D18834">
        <v>71000</v>
      </c>
      <c r="E18834" s="46">
        <v>45230</v>
      </c>
      <c r="F18834">
        <v>-22</v>
      </c>
      <c r="I18834" t="str">
        <f>INDEX(LedgerMapping[[#All],[Level 3]],MATCH(Actuals[[#This Row],[Sub Ledger]],LedgerMapping[[#All],[Sub Ledger]],0))</f>
        <v>Indirect Labour</v>
      </c>
      <c r="J18834" s="22">
        <f>YEAR(Actuals[[#This Row],[Date]])</f>
        <v>2023</v>
      </c>
      <c r="K18834" s="22">
        <f>MONTH(Actuals[[#This Row],[Date]])</f>
        <v>10</v>
      </c>
      <c r="L18834" s="12"/>
    </row>
    <row r="18835" spans="1:12" x14ac:dyDescent="0.3">
      <c r="A18835">
        <v>6</v>
      </c>
      <c r="B18835">
        <v>25016</v>
      </c>
      <c r="C18835">
        <v>4</v>
      </c>
      <c r="D18835">
        <v>71000</v>
      </c>
      <c r="E18835" s="46">
        <v>45261</v>
      </c>
      <c r="F18835">
        <v>-16</v>
      </c>
      <c r="I18835" t="str">
        <f>INDEX(LedgerMapping[[#All],[Level 3]],MATCH(Actuals[[#This Row],[Sub Ledger]],LedgerMapping[[#All],[Sub Ledger]],0))</f>
        <v>Indirect Labour</v>
      </c>
      <c r="J18835" s="22">
        <f>YEAR(Actuals[[#This Row],[Date]])</f>
        <v>2023</v>
      </c>
      <c r="K18835" s="22">
        <f>MONTH(Actuals[[#This Row],[Date]])</f>
        <v>12</v>
      </c>
      <c r="L18835" s="12"/>
    </row>
    <row r="18836" spans="1:12" x14ac:dyDescent="0.3">
      <c r="A18836">
        <v>6</v>
      </c>
      <c r="B18836">
        <v>26082</v>
      </c>
      <c r="C18836">
        <v>4</v>
      </c>
      <c r="D18836">
        <v>71000</v>
      </c>
      <c r="E18836" s="46">
        <v>45291</v>
      </c>
      <c r="F18836">
        <v>-29</v>
      </c>
      <c r="I18836" t="str">
        <f>INDEX(LedgerMapping[[#All],[Level 3]],MATCH(Actuals[[#This Row],[Sub Ledger]],LedgerMapping[[#All],[Sub Ledger]],0))</f>
        <v>Indirect Labour</v>
      </c>
      <c r="J18836" s="22">
        <f>YEAR(Actuals[[#This Row],[Date]])</f>
        <v>2023</v>
      </c>
      <c r="K18836" s="22">
        <f>MONTH(Actuals[[#This Row],[Date]])</f>
        <v>12</v>
      </c>
      <c r="L18836" s="12"/>
    </row>
    <row r="18837" spans="1:12" x14ac:dyDescent="0.3">
      <c r="A18837">
        <v>6</v>
      </c>
      <c r="B18837">
        <v>27211</v>
      </c>
      <c r="C18837">
        <v>4</v>
      </c>
      <c r="D18837">
        <v>71000</v>
      </c>
      <c r="E18837" s="46">
        <v>45322</v>
      </c>
      <c r="F18837">
        <v>-33</v>
      </c>
      <c r="I18837" t="str">
        <f>INDEX(LedgerMapping[[#All],[Level 3]],MATCH(Actuals[[#This Row],[Sub Ledger]],LedgerMapping[[#All],[Sub Ledger]],0))</f>
        <v>Indirect Labour</v>
      </c>
      <c r="J18837" s="22">
        <f>YEAR(Actuals[[#This Row],[Date]])</f>
        <v>2024</v>
      </c>
      <c r="K18837" s="22">
        <f>MONTH(Actuals[[#This Row],[Date]])</f>
        <v>1</v>
      </c>
      <c r="L18837" s="12"/>
    </row>
    <row r="18838" spans="1:12" x14ac:dyDescent="0.3">
      <c r="A18838">
        <v>6</v>
      </c>
      <c r="B18838">
        <v>28363</v>
      </c>
      <c r="C18838">
        <v>4</v>
      </c>
      <c r="D18838">
        <v>71000</v>
      </c>
      <c r="E18838" s="46">
        <v>45354</v>
      </c>
      <c r="F18838">
        <v>-50</v>
      </c>
      <c r="I18838" t="str">
        <f>INDEX(LedgerMapping[[#All],[Level 3]],MATCH(Actuals[[#This Row],[Sub Ledger]],LedgerMapping[[#All],[Sub Ledger]],0))</f>
        <v>Indirect Labour</v>
      </c>
      <c r="J18838" s="22">
        <f>YEAR(Actuals[[#This Row],[Date]])</f>
        <v>2024</v>
      </c>
      <c r="K18838" s="22">
        <f>MONTH(Actuals[[#This Row],[Date]])</f>
        <v>3</v>
      </c>
      <c r="L18838" s="12"/>
    </row>
    <row r="18839" spans="1:12" x14ac:dyDescent="0.3">
      <c r="A18839">
        <v>6</v>
      </c>
      <c r="B18839">
        <v>29517</v>
      </c>
      <c r="C18839">
        <v>4</v>
      </c>
      <c r="D18839">
        <v>71000</v>
      </c>
      <c r="E18839" s="46">
        <v>45384</v>
      </c>
      <c r="F18839">
        <v>-35</v>
      </c>
      <c r="I18839" t="str">
        <f>INDEX(LedgerMapping[[#All],[Level 3]],MATCH(Actuals[[#This Row],[Sub Ledger]],LedgerMapping[[#All],[Sub Ledger]],0))</f>
        <v>Indirect Labour</v>
      </c>
      <c r="J18839" s="22">
        <f>YEAR(Actuals[[#This Row],[Date]])</f>
        <v>2024</v>
      </c>
      <c r="K18839" s="22">
        <f>MONTH(Actuals[[#This Row],[Date]])</f>
        <v>4</v>
      </c>
      <c r="L18839" s="12"/>
    </row>
    <row r="18840" spans="1:12" x14ac:dyDescent="0.3">
      <c r="A18840">
        <v>6</v>
      </c>
      <c r="B18840">
        <v>30643</v>
      </c>
      <c r="C18840">
        <v>4</v>
      </c>
      <c r="D18840">
        <v>71000</v>
      </c>
      <c r="E18840" s="46">
        <v>45415</v>
      </c>
      <c r="F18840">
        <v>-32</v>
      </c>
      <c r="I18840" t="str">
        <f>INDEX(LedgerMapping[[#All],[Level 3]],MATCH(Actuals[[#This Row],[Sub Ledger]],LedgerMapping[[#All],[Sub Ledger]],0))</f>
        <v>Indirect Labour</v>
      </c>
      <c r="J18840" s="22">
        <f>YEAR(Actuals[[#This Row],[Date]])</f>
        <v>2024</v>
      </c>
      <c r="K18840" s="22">
        <f>MONTH(Actuals[[#This Row],[Date]])</f>
        <v>5</v>
      </c>
      <c r="L18840" s="12"/>
    </row>
    <row r="18841" spans="1:12" x14ac:dyDescent="0.3">
      <c r="A18841">
        <v>6</v>
      </c>
      <c r="B18841">
        <v>31769</v>
      </c>
      <c r="C18841">
        <v>4</v>
      </c>
      <c r="D18841">
        <v>71000</v>
      </c>
      <c r="E18841" s="46">
        <v>45445</v>
      </c>
      <c r="F18841">
        <v>-32</v>
      </c>
      <c r="I18841" t="str">
        <f>INDEX(LedgerMapping[[#All],[Level 3]],MATCH(Actuals[[#This Row],[Sub Ledger]],LedgerMapping[[#All],[Sub Ledger]],0))</f>
        <v>Indirect Labour</v>
      </c>
      <c r="J18841" s="22">
        <f>YEAR(Actuals[[#This Row],[Date]])</f>
        <v>2024</v>
      </c>
      <c r="K18841" s="22">
        <f>MONTH(Actuals[[#This Row],[Date]])</f>
        <v>6</v>
      </c>
      <c r="L18841" s="12"/>
    </row>
    <row r="18842" spans="1:12" x14ac:dyDescent="0.3">
      <c r="A18842">
        <v>6</v>
      </c>
      <c r="B18842">
        <v>32893</v>
      </c>
      <c r="C18842">
        <v>4</v>
      </c>
      <c r="D18842">
        <v>71000</v>
      </c>
      <c r="E18842" s="46">
        <v>45476</v>
      </c>
      <c r="F18842">
        <v>-45</v>
      </c>
      <c r="I18842" t="str">
        <f>INDEX(LedgerMapping[[#All],[Level 3]],MATCH(Actuals[[#This Row],[Sub Ledger]],LedgerMapping[[#All],[Sub Ledger]],0))</f>
        <v>Indirect Labour</v>
      </c>
      <c r="J18842" s="22">
        <f>YEAR(Actuals[[#This Row],[Date]])</f>
        <v>2024</v>
      </c>
      <c r="K18842" s="22">
        <f>MONTH(Actuals[[#This Row],[Date]])</f>
        <v>7</v>
      </c>
      <c r="L18842" s="12"/>
    </row>
    <row r="18843" spans="1:12" x14ac:dyDescent="0.3">
      <c r="A18843">
        <v>6</v>
      </c>
      <c r="B18843">
        <v>34017</v>
      </c>
      <c r="C18843">
        <v>4</v>
      </c>
      <c r="D18843">
        <v>71000</v>
      </c>
      <c r="E18843" s="46">
        <v>45507</v>
      </c>
      <c r="F18843">
        <v>-40</v>
      </c>
      <c r="I18843" t="str">
        <f>INDEX(LedgerMapping[[#All],[Level 3]],MATCH(Actuals[[#This Row],[Sub Ledger]],LedgerMapping[[#All],[Sub Ledger]],0))</f>
        <v>Indirect Labour</v>
      </c>
      <c r="J18843" s="22">
        <f>YEAR(Actuals[[#This Row],[Date]])</f>
        <v>2024</v>
      </c>
      <c r="K18843" s="22">
        <f>MONTH(Actuals[[#This Row],[Date]])</f>
        <v>8</v>
      </c>
      <c r="L18843" s="12"/>
    </row>
    <row r="18844" spans="1:12" x14ac:dyDescent="0.3">
      <c r="A18844">
        <v>6</v>
      </c>
      <c r="B18844">
        <v>35168</v>
      </c>
      <c r="C18844">
        <v>4</v>
      </c>
      <c r="D18844">
        <v>71000</v>
      </c>
      <c r="E18844" s="46">
        <v>45536</v>
      </c>
      <c r="F18844">
        <v>-32</v>
      </c>
      <c r="I18844" t="str">
        <f>INDEX(LedgerMapping[[#All],[Level 3]],MATCH(Actuals[[#This Row],[Sub Ledger]],LedgerMapping[[#All],[Sub Ledger]],0))</f>
        <v>Indirect Labour</v>
      </c>
      <c r="J18844" s="22">
        <f>YEAR(Actuals[[#This Row],[Date]])</f>
        <v>2024</v>
      </c>
      <c r="K18844" s="22">
        <f>MONTH(Actuals[[#This Row],[Date]])</f>
        <v>9</v>
      </c>
      <c r="L18844" s="12"/>
    </row>
    <row r="18845" spans="1:12" x14ac:dyDescent="0.3">
      <c r="A18845">
        <v>6</v>
      </c>
      <c r="B18845">
        <v>36318</v>
      </c>
      <c r="C18845">
        <v>4</v>
      </c>
      <c r="D18845">
        <v>71000</v>
      </c>
      <c r="E18845" s="46">
        <v>45567</v>
      </c>
      <c r="F18845">
        <v>-55</v>
      </c>
      <c r="I18845" t="str">
        <f>INDEX(LedgerMapping[[#All],[Level 3]],MATCH(Actuals[[#This Row],[Sub Ledger]],LedgerMapping[[#All],[Sub Ledger]],0))</f>
        <v>Indirect Labour</v>
      </c>
      <c r="J18845" s="22">
        <f>YEAR(Actuals[[#This Row],[Date]])</f>
        <v>2024</v>
      </c>
      <c r="K18845" s="22">
        <f>MONTH(Actuals[[#This Row],[Date]])</f>
        <v>10</v>
      </c>
      <c r="L18845" s="12"/>
    </row>
    <row r="18846" spans="1:12" x14ac:dyDescent="0.3">
      <c r="A18846">
        <v>6</v>
      </c>
      <c r="B18846">
        <v>37468</v>
      </c>
      <c r="C18846">
        <v>4</v>
      </c>
      <c r="D18846">
        <v>71000</v>
      </c>
      <c r="E18846" s="46">
        <v>45597</v>
      </c>
      <c r="F18846">
        <v>-30</v>
      </c>
      <c r="I18846" t="str">
        <f>INDEX(LedgerMapping[[#All],[Level 3]],MATCH(Actuals[[#This Row],[Sub Ledger]],LedgerMapping[[#All],[Sub Ledger]],0))</f>
        <v>Indirect Labour</v>
      </c>
      <c r="J18846" s="22">
        <f>YEAR(Actuals[[#This Row],[Date]])</f>
        <v>2024</v>
      </c>
      <c r="K18846" s="22">
        <f>MONTH(Actuals[[#This Row],[Date]])</f>
        <v>11</v>
      </c>
      <c r="L18846" s="12"/>
    </row>
    <row r="18847" spans="1:12" x14ac:dyDescent="0.3">
      <c r="A18847">
        <v>6</v>
      </c>
      <c r="B18847">
        <v>38618</v>
      </c>
      <c r="C18847">
        <v>4</v>
      </c>
      <c r="D18847">
        <v>71000</v>
      </c>
      <c r="E18847" s="46">
        <v>45628</v>
      </c>
      <c r="F18847">
        <v>-27</v>
      </c>
      <c r="I18847" t="str">
        <f>INDEX(LedgerMapping[[#All],[Level 3]],MATCH(Actuals[[#This Row],[Sub Ledger]],LedgerMapping[[#All],[Sub Ledger]],0))</f>
        <v>Indirect Labour</v>
      </c>
      <c r="J18847" s="22">
        <f>YEAR(Actuals[[#This Row],[Date]])</f>
        <v>2024</v>
      </c>
      <c r="K18847" s="22">
        <f>MONTH(Actuals[[#This Row],[Date]])</f>
        <v>12</v>
      </c>
      <c r="L18847" s="12"/>
    </row>
    <row r="18848" spans="1:12" x14ac:dyDescent="0.3">
      <c r="A18848">
        <v>6</v>
      </c>
      <c r="B18848">
        <v>633</v>
      </c>
      <c r="C18848">
        <v>4</v>
      </c>
      <c r="D18848">
        <v>73000</v>
      </c>
      <c r="E18848" s="46">
        <v>44562</v>
      </c>
      <c r="F18848">
        <v>-157</v>
      </c>
      <c r="I18848" t="str">
        <f>INDEX(LedgerMapping[[#All],[Level 3]],MATCH(Actuals[[#This Row],[Sub Ledger]],LedgerMapping[[#All],[Sub Ledger]],0))</f>
        <v>Administration</v>
      </c>
      <c r="J18848" s="22">
        <f>YEAR(Actuals[[#This Row],[Date]])</f>
        <v>2022</v>
      </c>
      <c r="K18848" s="22">
        <f>MONTH(Actuals[[#This Row],[Date]])</f>
        <v>1</v>
      </c>
      <c r="L18848" s="12"/>
    </row>
    <row r="18849" spans="1:12" x14ac:dyDescent="0.3">
      <c r="A18849">
        <v>6</v>
      </c>
      <c r="B18849">
        <v>1757</v>
      </c>
      <c r="C18849">
        <v>4</v>
      </c>
      <c r="D18849">
        <v>73000</v>
      </c>
      <c r="E18849" s="46">
        <v>44593</v>
      </c>
      <c r="F18849">
        <v>-237</v>
      </c>
      <c r="I18849" t="str">
        <f>INDEX(LedgerMapping[[#All],[Level 3]],MATCH(Actuals[[#This Row],[Sub Ledger]],LedgerMapping[[#All],[Sub Ledger]],0))</f>
        <v>Administration</v>
      </c>
      <c r="J18849" s="22">
        <f>YEAR(Actuals[[#This Row],[Date]])</f>
        <v>2022</v>
      </c>
      <c r="K18849" s="22">
        <f>MONTH(Actuals[[#This Row],[Date]])</f>
        <v>2</v>
      </c>
      <c r="L18849" s="12"/>
    </row>
    <row r="18850" spans="1:12" x14ac:dyDescent="0.3">
      <c r="A18850">
        <v>6</v>
      </c>
      <c r="B18850">
        <v>2875</v>
      </c>
      <c r="C18850">
        <v>4</v>
      </c>
      <c r="D18850">
        <v>73000</v>
      </c>
      <c r="E18850" s="46">
        <v>44624</v>
      </c>
      <c r="F18850">
        <v>-198</v>
      </c>
      <c r="I18850" t="str">
        <f>INDEX(LedgerMapping[[#All],[Level 3]],MATCH(Actuals[[#This Row],[Sub Ledger]],LedgerMapping[[#All],[Sub Ledger]],0))</f>
        <v>Administration</v>
      </c>
      <c r="J18850" s="22">
        <f>YEAR(Actuals[[#This Row],[Date]])</f>
        <v>2022</v>
      </c>
      <c r="K18850" s="22">
        <f>MONTH(Actuals[[#This Row],[Date]])</f>
        <v>3</v>
      </c>
      <c r="L18850" s="12"/>
    </row>
    <row r="18851" spans="1:12" x14ac:dyDescent="0.3">
      <c r="A18851">
        <v>6</v>
      </c>
      <c r="B18851">
        <v>3997</v>
      </c>
      <c r="C18851">
        <v>4</v>
      </c>
      <c r="D18851">
        <v>73000</v>
      </c>
      <c r="E18851" s="46">
        <v>44654</v>
      </c>
      <c r="F18851">
        <v>-152</v>
      </c>
      <c r="I18851" t="str">
        <f>INDEX(LedgerMapping[[#All],[Level 3]],MATCH(Actuals[[#This Row],[Sub Ledger]],LedgerMapping[[#All],[Sub Ledger]],0))</f>
        <v>Administration</v>
      </c>
      <c r="J18851" s="22">
        <f>YEAR(Actuals[[#This Row],[Date]])</f>
        <v>2022</v>
      </c>
      <c r="K18851" s="22">
        <f>MONTH(Actuals[[#This Row],[Date]])</f>
        <v>4</v>
      </c>
      <c r="L18851" s="12"/>
    </row>
    <row r="18852" spans="1:12" x14ac:dyDescent="0.3">
      <c r="A18852">
        <v>6</v>
      </c>
      <c r="B18852">
        <v>5121</v>
      </c>
      <c r="C18852">
        <v>4</v>
      </c>
      <c r="D18852">
        <v>73000</v>
      </c>
      <c r="E18852" s="46">
        <v>44685</v>
      </c>
      <c r="F18852">
        <v>-161</v>
      </c>
      <c r="I18852" t="str">
        <f>INDEX(LedgerMapping[[#All],[Level 3]],MATCH(Actuals[[#This Row],[Sub Ledger]],LedgerMapping[[#All],[Sub Ledger]],0))</f>
        <v>Administration</v>
      </c>
      <c r="J18852" s="22">
        <f>YEAR(Actuals[[#This Row],[Date]])</f>
        <v>2022</v>
      </c>
      <c r="K18852" s="22">
        <f>MONTH(Actuals[[#This Row],[Date]])</f>
        <v>5</v>
      </c>
      <c r="L18852" s="12"/>
    </row>
    <row r="18853" spans="1:12" x14ac:dyDescent="0.3">
      <c r="A18853">
        <v>6</v>
      </c>
      <c r="B18853">
        <v>6245</v>
      </c>
      <c r="C18853">
        <v>4</v>
      </c>
      <c r="D18853">
        <v>73000</v>
      </c>
      <c r="E18853" s="46">
        <v>44715</v>
      </c>
      <c r="F18853">
        <v>-153</v>
      </c>
      <c r="I18853" t="str">
        <f>INDEX(LedgerMapping[[#All],[Level 3]],MATCH(Actuals[[#This Row],[Sub Ledger]],LedgerMapping[[#All],[Sub Ledger]],0))</f>
        <v>Administration</v>
      </c>
      <c r="J18853" s="22">
        <f>YEAR(Actuals[[#This Row],[Date]])</f>
        <v>2022</v>
      </c>
      <c r="K18853" s="22">
        <f>MONTH(Actuals[[#This Row],[Date]])</f>
        <v>6</v>
      </c>
      <c r="L18853" s="12"/>
    </row>
    <row r="18854" spans="1:12" x14ac:dyDescent="0.3">
      <c r="A18854">
        <v>6</v>
      </c>
      <c r="B18854">
        <v>7366</v>
      </c>
      <c r="C18854">
        <v>4</v>
      </c>
      <c r="D18854">
        <v>73000</v>
      </c>
      <c r="E18854" s="46">
        <v>44746</v>
      </c>
      <c r="F18854">
        <v>-237</v>
      </c>
      <c r="I18854" t="str">
        <f>INDEX(LedgerMapping[[#All],[Level 3]],MATCH(Actuals[[#This Row],[Sub Ledger]],LedgerMapping[[#All],[Sub Ledger]],0))</f>
        <v>Administration</v>
      </c>
      <c r="J18854" s="22">
        <f>YEAR(Actuals[[#This Row],[Date]])</f>
        <v>2022</v>
      </c>
      <c r="K18854" s="22">
        <f>MONTH(Actuals[[#This Row],[Date]])</f>
        <v>7</v>
      </c>
      <c r="L18854" s="12"/>
    </row>
    <row r="18855" spans="1:12" x14ac:dyDescent="0.3">
      <c r="A18855">
        <v>6</v>
      </c>
      <c r="B18855">
        <v>8488</v>
      </c>
      <c r="C18855">
        <v>4</v>
      </c>
      <c r="D18855">
        <v>73000</v>
      </c>
      <c r="E18855" s="46">
        <v>44777</v>
      </c>
      <c r="F18855">
        <v>-198</v>
      </c>
      <c r="I18855" t="str">
        <f>INDEX(LedgerMapping[[#All],[Level 3]],MATCH(Actuals[[#This Row],[Sub Ledger]],LedgerMapping[[#All],[Sub Ledger]],0))</f>
        <v>Administration</v>
      </c>
      <c r="J18855" s="22">
        <f>YEAR(Actuals[[#This Row],[Date]])</f>
        <v>2022</v>
      </c>
      <c r="K18855" s="22">
        <f>MONTH(Actuals[[#This Row],[Date]])</f>
        <v>8</v>
      </c>
      <c r="L18855" s="12"/>
    </row>
    <row r="18856" spans="1:12" x14ac:dyDescent="0.3">
      <c r="A18856">
        <v>6</v>
      </c>
      <c r="B18856">
        <v>9606</v>
      </c>
      <c r="C18856">
        <v>4</v>
      </c>
      <c r="D18856">
        <v>73000</v>
      </c>
      <c r="E18856" s="46">
        <v>44805</v>
      </c>
      <c r="F18856">
        <v>-139</v>
      </c>
      <c r="I18856" t="str">
        <f>INDEX(LedgerMapping[[#All],[Level 3]],MATCH(Actuals[[#This Row],[Sub Ledger]],LedgerMapping[[#All],[Sub Ledger]],0))</f>
        <v>Administration</v>
      </c>
      <c r="J18856" s="22">
        <f>YEAR(Actuals[[#This Row],[Date]])</f>
        <v>2022</v>
      </c>
      <c r="K18856" s="22">
        <f>MONTH(Actuals[[#This Row],[Date]])</f>
        <v>9</v>
      </c>
      <c r="L18856" s="12"/>
    </row>
    <row r="18857" spans="1:12" x14ac:dyDescent="0.3">
      <c r="A18857">
        <v>6</v>
      </c>
      <c r="B18857">
        <v>10723</v>
      </c>
      <c r="C18857">
        <v>4</v>
      </c>
      <c r="D18857">
        <v>73000</v>
      </c>
      <c r="E18857" s="46">
        <v>44836</v>
      </c>
      <c r="F18857">
        <v>-153</v>
      </c>
      <c r="I18857" t="str">
        <f>INDEX(LedgerMapping[[#All],[Level 3]],MATCH(Actuals[[#This Row],[Sub Ledger]],LedgerMapping[[#All],[Sub Ledger]],0))</f>
        <v>Administration</v>
      </c>
      <c r="J18857" s="22">
        <f>YEAR(Actuals[[#This Row],[Date]])</f>
        <v>2022</v>
      </c>
      <c r="K18857" s="22">
        <f>MONTH(Actuals[[#This Row],[Date]])</f>
        <v>10</v>
      </c>
      <c r="L18857" s="12"/>
    </row>
    <row r="18858" spans="1:12" x14ac:dyDescent="0.3">
      <c r="A18858">
        <v>6</v>
      </c>
      <c r="B18858">
        <v>11846</v>
      </c>
      <c r="C18858">
        <v>4</v>
      </c>
      <c r="D18858">
        <v>73000</v>
      </c>
      <c r="E18858" s="46">
        <v>44866</v>
      </c>
      <c r="F18858">
        <v>-167</v>
      </c>
      <c r="I18858" t="str">
        <f>INDEX(LedgerMapping[[#All],[Level 3]],MATCH(Actuals[[#This Row],[Sub Ledger]],LedgerMapping[[#All],[Sub Ledger]],0))</f>
        <v>Administration</v>
      </c>
      <c r="J18858" s="22">
        <f>YEAR(Actuals[[#This Row],[Date]])</f>
        <v>2022</v>
      </c>
      <c r="K18858" s="22">
        <f>MONTH(Actuals[[#This Row],[Date]])</f>
        <v>11</v>
      </c>
      <c r="L18858" s="12"/>
    </row>
    <row r="18859" spans="1:12" x14ac:dyDescent="0.3">
      <c r="A18859">
        <v>6</v>
      </c>
      <c r="B18859">
        <v>12975</v>
      </c>
      <c r="C18859">
        <v>4</v>
      </c>
      <c r="D18859">
        <v>73000</v>
      </c>
      <c r="E18859" s="46">
        <v>44897</v>
      </c>
      <c r="F18859">
        <v>-165</v>
      </c>
      <c r="I18859" t="str">
        <f>INDEX(LedgerMapping[[#All],[Level 3]],MATCH(Actuals[[#This Row],[Sub Ledger]],LedgerMapping[[#All],[Sub Ledger]],0))</f>
        <v>Administration</v>
      </c>
      <c r="J18859" s="22">
        <f>YEAR(Actuals[[#This Row],[Date]])</f>
        <v>2022</v>
      </c>
      <c r="K18859" s="22">
        <f>MONTH(Actuals[[#This Row],[Date]])</f>
        <v>12</v>
      </c>
      <c r="L18859" s="12"/>
    </row>
    <row r="18860" spans="1:12" x14ac:dyDescent="0.3">
      <c r="A18860">
        <v>6</v>
      </c>
      <c r="B18860">
        <v>13892</v>
      </c>
      <c r="C18860">
        <v>4</v>
      </c>
      <c r="D18860">
        <v>73000</v>
      </c>
      <c r="E18860" s="46">
        <v>44927</v>
      </c>
      <c r="F18860">
        <v>-131</v>
      </c>
      <c r="I18860" t="str">
        <f>INDEX(LedgerMapping[[#All],[Level 3]],MATCH(Actuals[[#This Row],[Sub Ledger]],LedgerMapping[[#All],[Sub Ledger]],0))</f>
        <v>Administration</v>
      </c>
      <c r="J18860" s="22">
        <f>YEAR(Actuals[[#This Row],[Date]])</f>
        <v>2023</v>
      </c>
      <c r="K18860" s="22">
        <f>MONTH(Actuals[[#This Row],[Date]])</f>
        <v>1</v>
      </c>
      <c r="L18860" s="12"/>
    </row>
    <row r="18861" spans="1:12" x14ac:dyDescent="0.3">
      <c r="A18861">
        <v>6</v>
      </c>
      <c r="B18861">
        <v>14900</v>
      </c>
      <c r="C18861">
        <v>4</v>
      </c>
      <c r="D18861">
        <v>73000</v>
      </c>
      <c r="E18861" s="46">
        <v>44958</v>
      </c>
      <c r="F18861">
        <v>-85</v>
      </c>
      <c r="I18861" t="str">
        <f>INDEX(LedgerMapping[[#All],[Level 3]],MATCH(Actuals[[#This Row],[Sub Ledger]],LedgerMapping[[#All],[Sub Ledger]],0))</f>
        <v>Administration</v>
      </c>
      <c r="J18861" s="22">
        <f>YEAR(Actuals[[#This Row],[Date]])</f>
        <v>2023</v>
      </c>
      <c r="K18861" s="22">
        <f>MONTH(Actuals[[#This Row],[Date]])</f>
        <v>2</v>
      </c>
      <c r="L18861" s="12"/>
    </row>
    <row r="18862" spans="1:12" x14ac:dyDescent="0.3">
      <c r="A18862">
        <v>6</v>
      </c>
      <c r="B18862">
        <v>15880</v>
      </c>
      <c r="C18862">
        <v>4</v>
      </c>
      <c r="D18862">
        <v>73000</v>
      </c>
      <c r="E18862" s="46">
        <v>44988</v>
      </c>
      <c r="F18862">
        <v>-103</v>
      </c>
      <c r="I18862" t="str">
        <f>INDEX(LedgerMapping[[#All],[Level 3]],MATCH(Actuals[[#This Row],[Sub Ledger]],LedgerMapping[[#All],[Sub Ledger]],0))</f>
        <v>Administration</v>
      </c>
      <c r="J18862" s="22">
        <f>YEAR(Actuals[[#This Row],[Date]])</f>
        <v>2023</v>
      </c>
      <c r="K18862" s="22">
        <f>MONTH(Actuals[[#This Row],[Date]])</f>
        <v>3</v>
      </c>
      <c r="L18862" s="12"/>
    </row>
    <row r="18863" spans="1:12" x14ac:dyDescent="0.3">
      <c r="A18863">
        <v>6</v>
      </c>
      <c r="B18863">
        <v>16912</v>
      </c>
      <c r="C18863">
        <v>4</v>
      </c>
      <c r="D18863">
        <v>73000</v>
      </c>
      <c r="E18863" s="46">
        <v>45018</v>
      </c>
      <c r="F18863">
        <v>-126</v>
      </c>
      <c r="I18863" t="str">
        <f>INDEX(LedgerMapping[[#All],[Level 3]],MATCH(Actuals[[#This Row],[Sub Ledger]],LedgerMapping[[#All],[Sub Ledger]],0))</f>
        <v>Administration</v>
      </c>
      <c r="J18863" s="22">
        <f>YEAR(Actuals[[#This Row],[Date]])</f>
        <v>2023</v>
      </c>
      <c r="K18863" s="22">
        <f>MONTH(Actuals[[#This Row],[Date]])</f>
        <v>4</v>
      </c>
      <c r="L18863" s="12"/>
    </row>
    <row r="18864" spans="1:12" x14ac:dyDescent="0.3">
      <c r="A18864">
        <v>6</v>
      </c>
      <c r="B18864">
        <v>17943</v>
      </c>
      <c r="C18864">
        <v>4</v>
      </c>
      <c r="D18864">
        <v>73000</v>
      </c>
      <c r="E18864" s="46">
        <v>45049</v>
      </c>
      <c r="F18864">
        <v>-102</v>
      </c>
      <c r="I18864" t="str">
        <f>INDEX(LedgerMapping[[#All],[Level 3]],MATCH(Actuals[[#This Row],[Sub Ledger]],LedgerMapping[[#All],[Sub Ledger]],0))</f>
        <v>Administration</v>
      </c>
      <c r="J18864" s="22">
        <f>YEAR(Actuals[[#This Row],[Date]])</f>
        <v>2023</v>
      </c>
      <c r="K18864" s="22">
        <f>MONTH(Actuals[[#This Row],[Date]])</f>
        <v>5</v>
      </c>
      <c r="L18864" s="12"/>
    </row>
    <row r="18865" spans="1:12" x14ac:dyDescent="0.3">
      <c r="A18865">
        <v>6</v>
      </c>
      <c r="B18865">
        <v>18947</v>
      </c>
      <c r="C18865">
        <v>4</v>
      </c>
      <c r="D18865">
        <v>73000</v>
      </c>
      <c r="E18865" s="46">
        <v>45079</v>
      </c>
      <c r="F18865">
        <v>-118</v>
      </c>
      <c r="I18865" t="str">
        <f>INDEX(LedgerMapping[[#All],[Level 3]],MATCH(Actuals[[#This Row],[Sub Ledger]],LedgerMapping[[#All],[Sub Ledger]],0))</f>
        <v>Administration</v>
      </c>
      <c r="J18865" s="22">
        <f>YEAR(Actuals[[#This Row],[Date]])</f>
        <v>2023</v>
      </c>
      <c r="K18865" s="22">
        <f>MONTH(Actuals[[#This Row],[Date]])</f>
        <v>6</v>
      </c>
      <c r="L18865" s="12"/>
    </row>
    <row r="18866" spans="1:12" x14ac:dyDescent="0.3">
      <c r="A18866">
        <v>6</v>
      </c>
      <c r="B18866">
        <v>19975</v>
      </c>
      <c r="C18866">
        <v>4</v>
      </c>
      <c r="D18866">
        <v>73000</v>
      </c>
      <c r="E18866" s="46">
        <v>45110</v>
      </c>
      <c r="F18866">
        <v>-103</v>
      </c>
      <c r="I18866" t="str">
        <f>INDEX(LedgerMapping[[#All],[Level 3]],MATCH(Actuals[[#This Row],[Sub Ledger]],LedgerMapping[[#All],[Sub Ledger]],0))</f>
        <v>Administration</v>
      </c>
      <c r="J18866" s="22">
        <f>YEAR(Actuals[[#This Row],[Date]])</f>
        <v>2023</v>
      </c>
      <c r="K18866" s="22">
        <f>MONTH(Actuals[[#This Row],[Date]])</f>
        <v>7</v>
      </c>
      <c r="L18866" s="12"/>
    </row>
    <row r="18867" spans="1:12" x14ac:dyDescent="0.3">
      <c r="A18867">
        <v>6</v>
      </c>
      <c r="B18867">
        <v>21005</v>
      </c>
      <c r="C18867">
        <v>4</v>
      </c>
      <c r="D18867">
        <v>73000</v>
      </c>
      <c r="E18867" s="46">
        <v>45141</v>
      </c>
      <c r="F18867">
        <v>-144</v>
      </c>
      <c r="I18867" t="str">
        <f>INDEX(LedgerMapping[[#All],[Level 3]],MATCH(Actuals[[#This Row],[Sub Ledger]],LedgerMapping[[#All],[Sub Ledger]],0))</f>
        <v>Administration</v>
      </c>
      <c r="J18867" s="22">
        <f>YEAR(Actuals[[#This Row],[Date]])</f>
        <v>2023</v>
      </c>
      <c r="K18867" s="22">
        <f>MONTH(Actuals[[#This Row],[Date]])</f>
        <v>8</v>
      </c>
      <c r="L18867" s="12"/>
    </row>
    <row r="18868" spans="1:12" x14ac:dyDescent="0.3">
      <c r="A18868">
        <v>6</v>
      </c>
      <c r="B18868">
        <v>22006</v>
      </c>
      <c r="C18868">
        <v>4</v>
      </c>
      <c r="D18868">
        <v>73000</v>
      </c>
      <c r="E18868" s="46">
        <v>45169</v>
      </c>
      <c r="F18868">
        <v>-157</v>
      </c>
      <c r="I18868" t="str">
        <f>INDEX(LedgerMapping[[#All],[Level 3]],MATCH(Actuals[[#This Row],[Sub Ledger]],LedgerMapping[[#All],[Sub Ledger]],0))</f>
        <v>Administration</v>
      </c>
      <c r="J18868" s="22">
        <f>YEAR(Actuals[[#This Row],[Date]])</f>
        <v>2023</v>
      </c>
      <c r="K18868" s="22">
        <f>MONTH(Actuals[[#This Row],[Date]])</f>
        <v>8</v>
      </c>
      <c r="L18868" s="12"/>
    </row>
    <row r="18869" spans="1:12" x14ac:dyDescent="0.3">
      <c r="A18869">
        <v>6</v>
      </c>
      <c r="B18869">
        <v>22983</v>
      </c>
      <c r="C18869">
        <v>4</v>
      </c>
      <c r="D18869">
        <v>73000</v>
      </c>
      <c r="E18869" s="46">
        <v>45200</v>
      </c>
      <c r="F18869">
        <v>-82</v>
      </c>
      <c r="I18869" t="str">
        <f>INDEX(LedgerMapping[[#All],[Level 3]],MATCH(Actuals[[#This Row],[Sub Ledger]],LedgerMapping[[#All],[Sub Ledger]],0))</f>
        <v>Administration</v>
      </c>
      <c r="J18869" s="22">
        <f>YEAR(Actuals[[#This Row],[Date]])</f>
        <v>2023</v>
      </c>
      <c r="K18869" s="22">
        <f>MONTH(Actuals[[#This Row],[Date]])</f>
        <v>10</v>
      </c>
      <c r="L18869" s="12"/>
    </row>
    <row r="18870" spans="1:12" x14ac:dyDescent="0.3">
      <c r="A18870">
        <v>6</v>
      </c>
      <c r="B18870">
        <v>23988</v>
      </c>
      <c r="C18870">
        <v>4</v>
      </c>
      <c r="D18870">
        <v>73000</v>
      </c>
      <c r="E18870" s="46">
        <v>45230</v>
      </c>
      <c r="F18870">
        <v>-109</v>
      </c>
      <c r="I18870" t="str">
        <f>INDEX(LedgerMapping[[#All],[Level 3]],MATCH(Actuals[[#This Row],[Sub Ledger]],LedgerMapping[[#All],[Sub Ledger]],0))</f>
        <v>Administration</v>
      </c>
      <c r="J18870" s="22">
        <f>YEAR(Actuals[[#This Row],[Date]])</f>
        <v>2023</v>
      </c>
      <c r="K18870" s="22">
        <f>MONTH(Actuals[[#This Row],[Date]])</f>
        <v>10</v>
      </c>
      <c r="L18870" s="12"/>
    </row>
    <row r="18871" spans="1:12" x14ac:dyDescent="0.3">
      <c r="A18871">
        <v>6</v>
      </c>
      <c r="B18871">
        <v>25017</v>
      </c>
      <c r="C18871">
        <v>4</v>
      </c>
      <c r="D18871">
        <v>73000</v>
      </c>
      <c r="E18871" s="46">
        <v>45261</v>
      </c>
      <c r="F18871">
        <v>-82</v>
      </c>
      <c r="I18871" t="str">
        <f>INDEX(LedgerMapping[[#All],[Level 3]],MATCH(Actuals[[#This Row],[Sub Ledger]],LedgerMapping[[#All],[Sub Ledger]],0))</f>
        <v>Administration</v>
      </c>
      <c r="J18871" s="22">
        <f>YEAR(Actuals[[#This Row],[Date]])</f>
        <v>2023</v>
      </c>
      <c r="K18871" s="22">
        <f>MONTH(Actuals[[#This Row],[Date]])</f>
        <v>12</v>
      </c>
      <c r="L18871" s="12"/>
    </row>
    <row r="18872" spans="1:12" x14ac:dyDescent="0.3">
      <c r="A18872">
        <v>6</v>
      </c>
      <c r="B18872">
        <v>26083</v>
      </c>
      <c r="C18872">
        <v>4</v>
      </c>
      <c r="D18872">
        <v>73000</v>
      </c>
      <c r="E18872" s="46">
        <v>45291</v>
      </c>
      <c r="F18872">
        <v>-122</v>
      </c>
      <c r="I18872" t="str">
        <f>INDEX(LedgerMapping[[#All],[Level 3]],MATCH(Actuals[[#This Row],[Sub Ledger]],LedgerMapping[[#All],[Sub Ledger]],0))</f>
        <v>Administration</v>
      </c>
      <c r="J18872" s="22">
        <f>YEAR(Actuals[[#This Row],[Date]])</f>
        <v>2023</v>
      </c>
      <c r="K18872" s="22">
        <f>MONTH(Actuals[[#This Row],[Date]])</f>
        <v>12</v>
      </c>
      <c r="L18872" s="12"/>
    </row>
    <row r="18873" spans="1:12" x14ac:dyDescent="0.3">
      <c r="A18873">
        <v>6</v>
      </c>
      <c r="B18873">
        <v>27212</v>
      </c>
      <c r="C18873">
        <v>4</v>
      </c>
      <c r="D18873">
        <v>73000</v>
      </c>
      <c r="E18873" s="46">
        <v>45322</v>
      </c>
      <c r="F18873">
        <v>-160</v>
      </c>
      <c r="I18873" t="str">
        <f>INDEX(LedgerMapping[[#All],[Level 3]],MATCH(Actuals[[#This Row],[Sub Ledger]],LedgerMapping[[#All],[Sub Ledger]],0))</f>
        <v>Administration</v>
      </c>
      <c r="J18873" s="22">
        <f>YEAR(Actuals[[#This Row],[Date]])</f>
        <v>2024</v>
      </c>
      <c r="K18873" s="22">
        <f>MONTH(Actuals[[#This Row],[Date]])</f>
        <v>1</v>
      </c>
      <c r="L18873" s="12"/>
    </row>
    <row r="18874" spans="1:12" x14ac:dyDescent="0.3">
      <c r="A18874">
        <v>6</v>
      </c>
      <c r="B18874">
        <v>28364</v>
      </c>
      <c r="C18874">
        <v>4</v>
      </c>
      <c r="D18874">
        <v>73000</v>
      </c>
      <c r="E18874" s="46">
        <v>45354</v>
      </c>
      <c r="F18874">
        <v>-195</v>
      </c>
      <c r="I18874" t="str">
        <f>INDEX(LedgerMapping[[#All],[Level 3]],MATCH(Actuals[[#This Row],[Sub Ledger]],LedgerMapping[[#All],[Sub Ledger]],0))</f>
        <v>Administration</v>
      </c>
      <c r="J18874" s="22">
        <f>YEAR(Actuals[[#This Row],[Date]])</f>
        <v>2024</v>
      </c>
      <c r="K18874" s="22">
        <f>MONTH(Actuals[[#This Row],[Date]])</f>
        <v>3</v>
      </c>
      <c r="L18874" s="12"/>
    </row>
    <row r="18875" spans="1:12" x14ac:dyDescent="0.3">
      <c r="A18875">
        <v>6</v>
      </c>
      <c r="B18875">
        <v>29518</v>
      </c>
      <c r="C18875">
        <v>4</v>
      </c>
      <c r="D18875">
        <v>73000</v>
      </c>
      <c r="E18875" s="46">
        <v>45384</v>
      </c>
      <c r="F18875">
        <v>-151</v>
      </c>
      <c r="I18875" t="str">
        <f>INDEX(LedgerMapping[[#All],[Level 3]],MATCH(Actuals[[#This Row],[Sub Ledger]],LedgerMapping[[#All],[Sub Ledger]],0))</f>
        <v>Administration</v>
      </c>
      <c r="J18875" s="22">
        <f>YEAR(Actuals[[#This Row],[Date]])</f>
        <v>2024</v>
      </c>
      <c r="K18875" s="22">
        <f>MONTH(Actuals[[#This Row],[Date]])</f>
        <v>4</v>
      </c>
      <c r="L18875" s="12"/>
    </row>
    <row r="18876" spans="1:12" x14ac:dyDescent="0.3">
      <c r="A18876">
        <v>6</v>
      </c>
      <c r="B18876">
        <v>30644</v>
      </c>
      <c r="C18876">
        <v>4</v>
      </c>
      <c r="D18876">
        <v>73000</v>
      </c>
      <c r="E18876" s="46">
        <v>45415</v>
      </c>
      <c r="F18876">
        <v>-144</v>
      </c>
      <c r="I18876" t="str">
        <f>INDEX(LedgerMapping[[#All],[Level 3]],MATCH(Actuals[[#This Row],[Sub Ledger]],LedgerMapping[[#All],[Sub Ledger]],0))</f>
        <v>Administration</v>
      </c>
      <c r="J18876" s="22">
        <f>YEAR(Actuals[[#This Row],[Date]])</f>
        <v>2024</v>
      </c>
      <c r="K18876" s="22">
        <f>MONTH(Actuals[[#This Row],[Date]])</f>
        <v>5</v>
      </c>
      <c r="L18876" s="12"/>
    </row>
    <row r="18877" spans="1:12" x14ac:dyDescent="0.3">
      <c r="A18877">
        <v>6</v>
      </c>
      <c r="B18877">
        <v>31770</v>
      </c>
      <c r="C18877">
        <v>4</v>
      </c>
      <c r="D18877">
        <v>73000</v>
      </c>
      <c r="E18877" s="46">
        <v>45445</v>
      </c>
      <c r="F18877">
        <v>-139</v>
      </c>
      <c r="I18877" t="str">
        <f>INDEX(LedgerMapping[[#All],[Level 3]],MATCH(Actuals[[#This Row],[Sub Ledger]],LedgerMapping[[#All],[Sub Ledger]],0))</f>
        <v>Administration</v>
      </c>
      <c r="J18877" s="22">
        <f>YEAR(Actuals[[#This Row],[Date]])</f>
        <v>2024</v>
      </c>
      <c r="K18877" s="22">
        <f>MONTH(Actuals[[#This Row],[Date]])</f>
        <v>6</v>
      </c>
      <c r="L18877" s="12"/>
    </row>
    <row r="18878" spans="1:12" x14ac:dyDescent="0.3">
      <c r="A18878">
        <v>6</v>
      </c>
      <c r="B18878">
        <v>32894</v>
      </c>
      <c r="C18878">
        <v>4</v>
      </c>
      <c r="D18878">
        <v>73000</v>
      </c>
      <c r="E18878" s="46">
        <v>45476</v>
      </c>
      <c r="F18878">
        <v>-180</v>
      </c>
      <c r="I18878" t="str">
        <f>INDEX(LedgerMapping[[#All],[Level 3]],MATCH(Actuals[[#This Row],[Sub Ledger]],LedgerMapping[[#All],[Sub Ledger]],0))</f>
        <v>Administration</v>
      </c>
      <c r="J18878" s="22">
        <f>YEAR(Actuals[[#This Row],[Date]])</f>
        <v>2024</v>
      </c>
      <c r="K18878" s="22">
        <f>MONTH(Actuals[[#This Row],[Date]])</f>
        <v>7</v>
      </c>
      <c r="L18878" s="12"/>
    </row>
    <row r="18879" spans="1:12" x14ac:dyDescent="0.3">
      <c r="A18879">
        <v>6</v>
      </c>
      <c r="B18879">
        <v>34018</v>
      </c>
      <c r="C18879">
        <v>4</v>
      </c>
      <c r="D18879">
        <v>73000</v>
      </c>
      <c r="E18879" s="46">
        <v>45507</v>
      </c>
      <c r="F18879">
        <v>-175</v>
      </c>
      <c r="I18879" t="str">
        <f>INDEX(LedgerMapping[[#All],[Level 3]],MATCH(Actuals[[#This Row],[Sub Ledger]],LedgerMapping[[#All],[Sub Ledger]],0))</f>
        <v>Administration</v>
      </c>
      <c r="J18879" s="22">
        <f>YEAR(Actuals[[#This Row],[Date]])</f>
        <v>2024</v>
      </c>
      <c r="K18879" s="22">
        <f>MONTH(Actuals[[#This Row],[Date]])</f>
        <v>8</v>
      </c>
      <c r="L18879" s="12"/>
    </row>
    <row r="18880" spans="1:12" x14ac:dyDescent="0.3">
      <c r="A18880">
        <v>6</v>
      </c>
      <c r="B18880">
        <v>35169</v>
      </c>
      <c r="C18880">
        <v>4</v>
      </c>
      <c r="D18880">
        <v>73000</v>
      </c>
      <c r="E18880" s="46">
        <v>45536</v>
      </c>
      <c r="F18880">
        <v>-135</v>
      </c>
      <c r="I18880" t="str">
        <f>INDEX(LedgerMapping[[#All],[Level 3]],MATCH(Actuals[[#This Row],[Sub Ledger]],LedgerMapping[[#All],[Sub Ledger]],0))</f>
        <v>Administration</v>
      </c>
      <c r="J18880" s="22">
        <f>YEAR(Actuals[[#This Row],[Date]])</f>
        <v>2024</v>
      </c>
      <c r="K18880" s="22">
        <f>MONTH(Actuals[[#This Row],[Date]])</f>
        <v>9</v>
      </c>
      <c r="L18880" s="12"/>
    </row>
    <row r="18881" spans="1:12" x14ac:dyDescent="0.3">
      <c r="A18881">
        <v>6</v>
      </c>
      <c r="B18881">
        <v>36319</v>
      </c>
      <c r="C18881">
        <v>4</v>
      </c>
      <c r="D18881">
        <v>73000</v>
      </c>
      <c r="E18881" s="46">
        <v>45567</v>
      </c>
      <c r="F18881">
        <v>-214</v>
      </c>
      <c r="I18881" t="str">
        <f>INDEX(LedgerMapping[[#All],[Level 3]],MATCH(Actuals[[#This Row],[Sub Ledger]],LedgerMapping[[#All],[Sub Ledger]],0))</f>
        <v>Administration</v>
      </c>
      <c r="J18881" s="22">
        <f>YEAR(Actuals[[#This Row],[Date]])</f>
        <v>2024</v>
      </c>
      <c r="K18881" s="22">
        <f>MONTH(Actuals[[#This Row],[Date]])</f>
        <v>10</v>
      </c>
      <c r="L18881" s="12"/>
    </row>
    <row r="18882" spans="1:12" x14ac:dyDescent="0.3">
      <c r="A18882">
        <v>6</v>
      </c>
      <c r="B18882">
        <v>37469</v>
      </c>
      <c r="C18882">
        <v>4</v>
      </c>
      <c r="D18882">
        <v>73000</v>
      </c>
      <c r="E18882" s="46">
        <v>45597</v>
      </c>
      <c r="F18882">
        <v>-145</v>
      </c>
      <c r="I18882" t="str">
        <f>INDEX(LedgerMapping[[#All],[Level 3]],MATCH(Actuals[[#This Row],[Sub Ledger]],LedgerMapping[[#All],[Sub Ledger]],0))</f>
        <v>Administration</v>
      </c>
      <c r="J18882" s="22">
        <f>YEAR(Actuals[[#This Row],[Date]])</f>
        <v>2024</v>
      </c>
      <c r="K18882" s="22">
        <f>MONTH(Actuals[[#This Row],[Date]])</f>
        <v>11</v>
      </c>
      <c r="L18882" s="12"/>
    </row>
    <row r="18883" spans="1:12" x14ac:dyDescent="0.3">
      <c r="A18883">
        <v>6</v>
      </c>
      <c r="B18883">
        <v>38619</v>
      </c>
      <c r="C18883">
        <v>4</v>
      </c>
      <c r="D18883">
        <v>73000</v>
      </c>
      <c r="E18883" s="46">
        <v>45628</v>
      </c>
      <c r="F18883">
        <v>-130</v>
      </c>
      <c r="I18883" t="str">
        <f>INDEX(LedgerMapping[[#All],[Level 3]],MATCH(Actuals[[#This Row],[Sub Ledger]],LedgerMapping[[#All],[Sub Ledger]],0))</f>
        <v>Administration</v>
      </c>
      <c r="J18883" s="22">
        <f>YEAR(Actuals[[#This Row],[Date]])</f>
        <v>2024</v>
      </c>
      <c r="K18883" s="22">
        <f>MONTH(Actuals[[#This Row],[Date]])</f>
        <v>12</v>
      </c>
      <c r="L18883" s="12"/>
    </row>
    <row r="18884" spans="1:12" x14ac:dyDescent="0.3">
      <c r="A18884">
        <v>6</v>
      </c>
      <c r="B18884">
        <v>634</v>
      </c>
      <c r="C18884">
        <v>4</v>
      </c>
      <c r="D18884">
        <v>74000</v>
      </c>
      <c r="E18884" s="46">
        <v>44562</v>
      </c>
      <c r="F18884">
        <v>-129</v>
      </c>
      <c r="I18884" t="str">
        <f>INDEX(LedgerMapping[[#All],[Level 3]],MATCH(Actuals[[#This Row],[Sub Ledger]],LedgerMapping[[#All],[Sub Ledger]],0))</f>
        <v>Administration</v>
      </c>
      <c r="J18884" s="22">
        <f>YEAR(Actuals[[#This Row],[Date]])</f>
        <v>2022</v>
      </c>
      <c r="K18884" s="22">
        <f>MONTH(Actuals[[#This Row],[Date]])</f>
        <v>1</v>
      </c>
      <c r="L18884" s="12"/>
    </row>
    <row r="18885" spans="1:12" x14ac:dyDescent="0.3">
      <c r="A18885">
        <v>6</v>
      </c>
      <c r="B18885">
        <v>1758</v>
      </c>
      <c r="C18885">
        <v>4</v>
      </c>
      <c r="D18885">
        <v>74000</v>
      </c>
      <c r="E18885" s="46">
        <v>44593</v>
      </c>
      <c r="F18885">
        <v>-179</v>
      </c>
      <c r="I18885" t="str">
        <f>INDEX(LedgerMapping[[#All],[Level 3]],MATCH(Actuals[[#This Row],[Sub Ledger]],LedgerMapping[[#All],[Sub Ledger]],0))</f>
        <v>Administration</v>
      </c>
      <c r="J18885" s="22">
        <f>YEAR(Actuals[[#This Row],[Date]])</f>
        <v>2022</v>
      </c>
      <c r="K18885" s="22">
        <f>MONTH(Actuals[[#This Row],[Date]])</f>
        <v>2</v>
      </c>
      <c r="L18885" s="12"/>
    </row>
    <row r="18886" spans="1:12" x14ac:dyDescent="0.3">
      <c r="A18886">
        <v>6</v>
      </c>
      <c r="B18886">
        <v>2876</v>
      </c>
      <c r="C18886">
        <v>4</v>
      </c>
      <c r="D18886">
        <v>74000</v>
      </c>
      <c r="E18886" s="46">
        <v>44624</v>
      </c>
      <c r="F18886">
        <v>-170</v>
      </c>
      <c r="I18886" t="str">
        <f>INDEX(LedgerMapping[[#All],[Level 3]],MATCH(Actuals[[#This Row],[Sub Ledger]],LedgerMapping[[#All],[Sub Ledger]],0))</f>
        <v>Administration</v>
      </c>
      <c r="J18886" s="22">
        <f>YEAR(Actuals[[#This Row],[Date]])</f>
        <v>2022</v>
      </c>
      <c r="K18886" s="22">
        <f>MONTH(Actuals[[#This Row],[Date]])</f>
        <v>3</v>
      </c>
      <c r="L18886" s="12"/>
    </row>
    <row r="18887" spans="1:12" x14ac:dyDescent="0.3">
      <c r="A18887">
        <v>6</v>
      </c>
      <c r="B18887">
        <v>3998</v>
      </c>
      <c r="C18887">
        <v>4</v>
      </c>
      <c r="D18887">
        <v>74000</v>
      </c>
      <c r="E18887" s="46">
        <v>44654</v>
      </c>
      <c r="F18887">
        <v>-125</v>
      </c>
      <c r="I18887" t="str">
        <f>INDEX(LedgerMapping[[#All],[Level 3]],MATCH(Actuals[[#This Row],[Sub Ledger]],LedgerMapping[[#All],[Sub Ledger]],0))</f>
        <v>Administration</v>
      </c>
      <c r="J18887" s="22">
        <f>YEAR(Actuals[[#This Row],[Date]])</f>
        <v>2022</v>
      </c>
      <c r="K18887" s="22">
        <f>MONTH(Actuals[[#This Row],[Date]])</f>
        <v>4</v>
      </c>
      <c r="L18887" s="12"/>
    </row>
    <row r="18888" spans="1:12" x14ac:dyDescent="0.3">
      <c r="A18888">
        <v>6</v>
      </c>
      <c r="B18888">
        <v>5123</v>
      </c>
      <c r="C18888">
        <v>4</v>
      </c>
      <c r="D18888">
        <v>74000</v>
      </c>
      <c r="E18888" s="46">
        <v>44685</v>
      </c>
      <c r="F18888">
        <v>-161</v>
      </c>
      <c r="I18888" t="str">
        <f>INDEX(LedgerMapping[[#All],[Level 3]],MATCH(Actuals[[#This Row],[Sub Ledger]],LedgerMapping[[#All],[Sub Ledger]],0))</f>
        <v>Administration</v>
      </c>
      <c r="J18888" s="22">
        <f>YEAR(Actuals[[#This Row],[Date]])</f>
        <v>2022</v>
      </c>
      <c r="K18888" s="22">
        <f>MONTH(Actuals[[#This Row],[Date]])</f>
        <v>5</v>
      </c>
      <c r="L18888" s="12"/>
    </row>
    <row r="18889" spans="1:12" x14ac:dyDescent="0.3">
      <c r="A18889">
        <v>6</v>
      </c>
      <c r="B18889">
        <v>6247</v>
      </c>
      <c r="C18889">
        <v>4</v>
      </c>
      <c r="D18889">
        <v>74000</v>
      </c>
      <c r="E18889" s="46">
        <v>44715</v>
      </c>
      <c r="F18889">
        <v>-105</v>
      </c>
      <c r="I18889" t="str">
        <f>INDEX(LedgerMapping[[#All],[Level 3]],MATCH(Actuals[[#This Row],[Sub Ledger]],LedgerMapping[[#All],[Sub Ledger]],0))</f>
        <v>Administration</v>
      </c>
      <c r="J18889" s="22">
        <f>YEAR(Actuals[[#This Row],[Date]])</f>
        <v>2022</v>
      </c>
      <c r="K18889" s="22">
        <f>MONTH(Actuals[[#This Row],[Date]])</f>
        <v>6</v>
      </c>
      <c r="L18889" s="12"/>
    </row>
    <row r="18890" spans="1:12" x14ac:dyDescent="0.3">
      <c r="A18890">
        <v>6</v>
      </c>
      <c r="B18890">
        <v>7369</v>
      </c>
      <c r="C18890">
        <v>4</v>
      </c>
      <c r="D18890">
        <v>74000</v>
      </c>
      <c r="E18890" s="46">
        <v>44746</v>
      </c>
      <c r="F18890">
        <v>-179</v>
      </c>
      <c r="I18890" t="str">
        <f>INDEX(LedgerMapping[[#All],[Level 3]],MATCH(Actuals[[#This Row],[Sub Ledger]],LedgerMapping[[#All],[Sub Ledger]],0))</f>
        <v>Administration</v>
      </c>
      <c r="J18890" s="22">
        <f>YEAR(Actuals[[#This Row],[Date]])</f>
        <v>2022</v>
      </c>
      <c r="K18890" s="22">
        <f>MONTH(Actuals[[#This Row],[Date]])</f>
        <v>7</v>
      </c>
      <c r="L18890" s="12"/>
    </row>
    <row r="18891" spans="1:12" x14ac:dyDescent="0.3">
      <c r="A18891">
        <v>6</v>
      </c>
      <c r="B18891">
        <v>8490</v>
      </c>
      <c r="C18891">
        <v>4</v>
      </c>
      <c r="D18891">
        <v>74000</v>
      </c>
      <c r="E18891" s="46">
        <v>44777</v>
      </c>
      <c r="F18891">
        <v>-168</v>
      </c>
      <c r="I18891" t="str">
        <f>INDEX(LedgerMapping[[#All],[Level 3]],MATCH(Actuals[[#This Row],[Sub Ledger]],LedgerMapping[[#All],[Sub Ledger]],0))</f>
        <v>Administration</v>
      </c>
      <c r="J18891" s="22">
        <f>YEAR(Actuals[[#This Row],[Date]])</f>
        <v>2022</v>
      </c>
      <c r="K18891" s="22">
        <f>MONTH(Actuals[[#This Row],[Date]])</f>
        <v>8</v>
      </c>
      <c r="L18891" s="12"/>
    </row>
    <row r="18892" spans="1:12" x14ac:dyDescent="0.3">
      <c r="A18892">
        <v>6</v>
      </c>
      <c r="B18892">
        <v>9608</v>
      </c>
      <c r="C18892">
        <v>4</v>
      </c>
      <c r="D18892">
        <v>74000</v>
      </c>
      <c r="E18892" s="46">
        <v>44805</v>
      </c>
      <c r="F18892">
        <v>-137</v>
      </c>
      <c r="I18892" t="str">
        <f>INDEX(LedgerMapping[[#All],[Level 3]],MATCH(Actuals[[#This Row],[Sub Ledger]],LedgerMapping[[#All],[Sub Ledger]],0))</f>
        <v>Administration</v>
      </c>
      <c r="J18892" s="22">
        <f>YEAR(Actuals[[#This Row],[Date]])</f>
        <v>2022</v>
      </c>
      <c r="K18892" s="22">
        <f>MONTH(Actuals[[#This Row],[Date]])</f>
        <v>9</v>
      </c>
      <c r="L18892" s="12"/>
    </row>
    <row r="18893" spans="1:12" x14ac:dyDescent="0.3">
      <c r="A18893">
        <v>6</v>
      </c>
      <c r="B18893">
        <v>10725</v>
      </c>
      <c r="C18893">
        <v>4</v>
      </c>
      <c r="D18893">
        <v>74000</v>
      </c>
      <c r="E18893" s="46">
        <v>44836</v>
      </c>
      <c r="F18893">
        <v>-104</v>
      </c>
      <c r="I18893" t="str">
        <f>INDEX(LedgerMapping[[#All],[Level 3]],MATCH(Actuals[[#This Row],[Sub Ledger]],LedgerMapping[[#All],[Sub Ledger]],0))</f>
        <v>Administration</v>
      </c>
      <c r="J18893" s="22">
        <f>YEAR(Actuals[[#This Row],[Date]])</f>
        <v>2022</v>
      </c>
      <c r="K18893" s="22">
        <f>MONTH(Actuals[[#This Row],[Date]])</f>
        <v>10</v>
      </c>
      <c r="L18893" s="12"/>
    </row>
    <row r="18894" spans="1:12" x14ac:dyDescent="0.3">
      <c r="A18894">
        <v>6</v>
      </c>
      <c r="B18894">
        <v>11848</v>
      </c>
      <c r="C18894">
        <v>4</v>
      </c>
      <c r="D18894">
        <v>74000</v>
      </c>
      <c r="E18894" s="46">
        <v>44866</v>
      </c>
      <c r="F18894">
        <v>-138</v>
      </c>
      <c r="I18894" t="str">
        <f>INDEX(LedgerMapping[[#All],[Level 3]],MATCH(Actuals[[#This Row],[Sub Ledger]],LedgerMapping[[#All],[Sub Ledger]],0))</f>
        <v>Administration</v>
      </c>
      <c r="J18894" s="22">
        <f>YEAR(Actuals[[#This Row],[Date]])</f>
        <v>2022</v>
      </c>
      <c r="K18894" s="22">
        <f>MONTH(Actuals[[#This Row],[Date]])</f>
        <v>11</v>
      </c>
      <c r="L18894" s="12"/>
    </row>
    <row r="18895" spans="1:12" x14ac:dyDescent="0.3">
      <c r="A18895">
        <v>6</v>
      </c>
      <c r="B18895">
        <v>12977</v>
      </c>
      <c r="C18895">
        <v>4</v>
      </c>
      <c r="D18895">
        <v>74000</v>
      </c>
      <c r="E18895" s="46">
        <v>44897</v>
      </c>
      <c r="F18895">
        <v>-116</v>
      </c>
      <c r="I18895" t="str">
        <f>INDEX(LedgerMapping[[#All],[Level 3]],MATCH(Actuals[[#This Row],[Sub Ledger]],LedgerMapping[[#All],[Sub Ledger]],0))</f>
        <v>Administration</v>
      </c>
      <c r="J18895" s="22">
        <f>YEAR(Actuals[[#This Row],[Date]])</f>
        <v>2022</v>
      </c>
      <c r="K18895" s="22">
        <f>MONTH(Actuals[[#This Row],[Date]])</f>
        <v>12</v>
      </c>
      <c r="L18895" s="12"/>
    </row>
    <row r="18896" spans="1:12" x14ac:dyDescent="0.3">
      <c r="A18896">
        <v>6</v>
      </c>
      <c r="B18896">
        <v>13893</v>
      </c>
      <c r="C18896">
        <v>4</v>
      </c>
      <c r="D18896">
        <v>74000</v>
      </c>
      <c r="E18896" s="46">
        <v>44927</v>
      </c>
      <c r="F18896">
        <v>-141</v>
      </c>
      <c r="I18896" t="str">
        <f>INDEX(LedgerMapping[[#All],[Level 3]],MATCH(Actuals[[#This Row],[Sub Ledger]],LedgerMapping[[#All],[Sub Ledger]],0))</f>
        <v>Administration</v>
      </c>
      <c r="J18896" s="22">
        <f>YEAR(Actuals[[#This Row],[Date]])</f>
        <v>2023</v>
      </c>
      <c r="K18896" s="22">
        <f>MONTH(Actuals[[#This Row],[Date]])</f>
        <v>1</v>
      </c>
      <c r="L18896" s="12"/>
    </row>
    <row r="18897" spans="1:12" x14ac:dyDescent="0.3">
      <c r="A18897">
        <v>6</v>
      </c>
      <c r="B18897">
        <v>14901</v>
      </c>
      <c r="C18897">
        <v>4</v>
      </c>
      <c r="D18897">
        <v>74000</v>
      </c>
      <c r="E18897" s="46">
        <v>44958</v>
      </c>
      <c r="F18897">
        <v>-115</v>
      </c>
      <c r="I18897" t="str">
        <f>INDEX(LedgerMapping[[#All],[Level 3]],MATCH(Actuals[[#This Row],[Sub Ledger]],LedgerMapping[[#All],[Sub Ledger]],0))</f>
        <v>Administration</v>
      </c>
      <c r="J18897" s="22">
        <f>YEAR(Actuals[[#This Row],[Date]])</f>
        <v>2023</v>
      </c>
      <c r="K18897" s="22">
        <f>MONTH(Actuals[[#This Row],[Date]])</f>
        <v>2</v>
      </c>
      <c r="L18897" s="12"/>
    </row>
    <row r="18898" spans="1:12" x14ac:dyDescent="0.3">
      <c r="A18898">
        <v>6</v>
      </c>
      <c r="B18898">
        <v>15881</v>
      </c>
      <c r="C18898">
        <v>4</v>
      </c>
      <c r="D18898">
        <v>74000</v>
      </c>
      <c r="E18898" s="46">
        <v>44988</v>
      </c>
      <c r="F18898">
        <v>-123</v>
      </c>
      <c r="I18898" t="str">
        <f>INDEX(LedgerMapping[[#All],[Level 3]],MATCH(Actuals[[#This Row],[Sub Ledger]],LedgerMapping[[#All],[Sub Ledger]],0))</f>
        <v>Administration</v>
      </c>
      <c r="J18898" s="22">
        <f>YEAR(Actuals[[#This Row],[Date]])</f>
        <v>2023</v>
      </c>
      <c r="K18898" s="22">
        <f>MONTH(Actuals[[#This Row],[Date]])</f>
        <v>3</v>
      </c>
      <c r="L18898" s="12"/>
    </row>
    <row r="18899" spans="1:12" x14ac:dyDescent="0.3">
      <c r="A18899">
        <v>6</v>
      </c>
      <c r="B18899">
        <v>16913</v>
      </c>
      <c r="C18899">
        <v>4</v>
      </c>
      <c r="D18899">
        <v>74000</v>
      </c>
      <c r="E18899" s="46">
        <v>45018</v>
      </c>
      <c r="F18899">
        <v>-157</v>
      </c>
      <c r="I18899" t="str">
        <f>INDEX(LedgerMapping[[#All],[Level 3]],MATCH(Actuals[[#This Row],[Sub Ledger]],LedgerMapping[[#All],[Sub Ledger]],0))</f>
        <v>Administration</v>
      </c>
      <c r="J18899" s="22">
        <f>YEAR(Actuals[[#This Row],[Date]])</f>
        <v>2023</v>
      </c>
      <c r="K18899" s="22">
        <f>MONTH(Actuals[[#This Row],[Date]])</f>
        <v>4</v>
      </c>
      <c r="L18899" s="12"/>
    </row>
    <row r="18900" spans="1:12" x14ac:dyDescent="0.3">
      <c r="A18900">
        <v>6</v>
      </c>
      <c r="B18900">
        <v>17944</v>
      </c>
      <c r="C18900">
        <v>4</v>
      </c>
      <c r="D18900">
        <v>74000</v>
      </c>
      <c r="E18900" s="46">
        <v>45049</v>
      </c>
      <c r="F18900">
        <v>-141</v>
      </c>
      <c r="I18900" t="str">
        <f>INDEX(LedgerMapping[[#All],[Level 3]],MATCH(Actuals[[#This Row],[Sub Ledger]],LedgerMapping[[#All],[Sub Ledger]],0))</f>
        <v>Administration</v>
      </c>
      <c r="J18900" s="22">
        <f>YEAR(Actuals[[#This Row],[Date]])</f>
        <v>2023</v>
      </c>
      <c r="K18900" s="22">
        <f>MONTH(Actuals[[#This Row],[Date]])</f>
        <v>5</v>
      </c>
      <c r="L18900" s="12"/>
    </row>
    <row r="18901" spans="1:12" x14ac:dyDescent="0.3">
      <c r="A18901">
        <v>6</v>
      </c>
      <c r="B18901">
        <v>18948</v>
      </c>
      <c r="C18901">
        <v>4</v>
      </c>
      <c r="D18901">
        <v>74000</v>
      </c>
      <c r="E18901" s="46">
        <v>45079</v>
      </c>
      <c r="F18901">
        <v>-167</v>
      </c>
      <c r="I18901" t="str">
        <f>INDEX(LedgerMapping[[#All],[Level 3]],MATCH(Actuals[[#This Row],[Sub Ledger]],LedgerMapping[[#All],[Sub Ledger]],0))</f>
        <v>Administration</v>
      </c>
      <c r="J18901" s="22">
        <f>YEAR(Actuals[[#This Row],[Date]])</f>
        <v>2023</v>
      </c>
      <c r="K18901" s="22">
        <f>MONTH(Actuals[[#This Row],[Date]])</f>
        <v>6</v>
      </c>
      <c r="L18901" s="12"/>
    </row>
    <row r="18902" spans="1:12" x14ac:dyDescent="0.3">
      <c r="A18902">
        <v>6</v>
      </c>
      <c r="B18902">
        <v>19976</v>
      </c>
      <c r="C18902">
        <v>4</v>
      </c>
      <c r="D18902">
        <v>74000</v>
      </c>
      <c r="E18902" s="46">
        <v>45110</v>
      </c>
      <c r="F18902">
        <v>-123</v>
      </c>
      <c r="I18902" t="str">
        <f>INDEX(LedgerMapping[[#All],[Level 3]],MATCH(Actuals[[#This Row],[Sub Ledger]],LedgerMapping[[#All],[Sub Ledger]],0))</f>
        <v>Administration</v>
      </c>
      <c r="J18902" s="22">
        <f>YEAR(Actuals[[#This Row],[Date]])</f>
        <v>2023</v>
      </c>
      <c r="K18902" s="22">
        <f>MONTH(Actuals[[#This Row],[Date]])</f>
        <v>7</v>
      </c>
      <c r="L18902" s="12"/>
    </row>
    <row r="18903" spans="1:12" x14ac:dyDescent="0.3">
      <c r="A18903">
        <v>6</v>
      </c>
      <c r="B18903">
        <v>21006</v>
      </c>
      <c r="C18903">
        <v>4</v>
      </c>
      <c r="D18903">
        <v>74000</v>
      </c>
      <c r="E18903" s="46">
        <v>45141</v>
      </c>
      <c r="F18903">
        <v>-156</v>
      </c>
      <c r="I18903" t="str">
        <f>INDEX(LedgerMapping[[#All],[Level 3]],MATCH(Actuals[[#This Row],[Sub Ledger]],LedgerMapping[[#All],[Sub Ledger]],0))</f>
        <v>Administration</v>
      </c>
      <c r="J18903" s="22">
        <f>YEAR(Actuals[[#This Row],[Date]])</f>
        <v>2023</v>
      </c>
      <c r="K18903" s="22">
        <f>MONTH(Actuals[[#This Row],[Date]])</f>
        <v>8</v>
      </c>
      <c r="L18903" s="12"/>
    </row>
    <row r="18904" spans="1:12" x14ac:dyDescent="0.3">
      <c r="A18904">
        <v>6</v>
      </c>
      <c r="B18904">
        <v>22007</v>
      </c>
      <c r="C18904">
        <v>4</v>
      </c>
      <c r="D18904">
        <v>74000</v>
      </c>
      <c r="E18904" s="46">
        <v>45169</v>
      </c>
      <c r="F18904">
        <v>-175</v>
      </c>
      <c r="I18904" t="str">
        <f>INDEX(LedgerMapping[[#All],[Level 3]],MATCH(Actuals[[#This Row],[Sub Ledger]],LedgerMapping[[#All],[Sub Ledger]],0))</f>
        <v>Administration</v>
      </c>
      <c r="J18904" s="22">
        <f>YEAR(Actuals[[#This Row],[Date]])</f>
        <v>2023</v>
      </c>
      <c r="K18904" s="22">
        <f>MONTH(Actuals[[#This Row],[Date]])</f>
        <v>8</v>
      </c>
      <c r="L18904" s="12"/>
    </row>
    <row r="18905" spans="1:12" x14ac:dyDescent="0.3">
      <c r="A18905">
        <v>6</v>
      </c>
      <c r="B18905">
        <v>22984</v>
      </c>
      <c r="C18905">
        <v>4</v>
      </c>
      <c r="D18905">
        <v>74000</v>
      </c>
      <c r="E18905" s="46">
        <v>45200</v>
      </c>
      <c r="F18905">
        <v>-108</v>
      </c>
      <c r="I18905" t="str">
        <f>INDEX(LedgerMapping[[#All],[Level 3]],MATCH(Actuals[[#This Row],[Sub Ledger]],LedgerMapping[[#All],[Sub Ledger]],0))</f>
        <v>Administration</v>
      </c>
      <c r="J18905" s="22">
        <f>YEAR(Actuals[[#This Row],[Date]])</f>
        <v>2023</v>
      </c>
      <c r="K18905" s="22">
        <f>MONTH(Actuals[[#This Row],[Date]])</f>
        <v>10</v>
      </c>
      <c r="L18905" s="12"/>
    </row>
    <row r="18906" spans="1:12" x14ac:dyDescent="0.3">
      <c r="A18906">
        <v>6</v>
      </c>
      <c r="B18906">
        <v>23989</v>
      </c>
      <c r="C18906">
        <v>4</v>
      </c>
      <c r="D18906">
        <v>74000</v>
      </c>
      <c r="E18906" s="46">
        <v>45230</v>
      </c>
      <c r="F18906">
        <v>-113</v>
      </c>
      <c r="I18906" t="str">
        <f>INDEX(LedgerMapping[[#All],[Level 3]],MATCH(Actuals[[#This Row],[Sub Ledger]],LedgerMapping[[#All],[Sub Ledger]],0))</f>
        <v>Administration</v>
      </c>
      <c r="J18906" s="22">
        <f>YEAR(Actuals[[#This Row],[Date]])</f>
        <v>2023</v>
      </c>
      <c r="K18906" s="22">
        <f>MONTH(Actuals[[#This Row],[Date]])</f>
        <v>10</v>
      </c>
      <c r="L18906" s="12"/>
    </row>
    <row r="18907" spans="1:12" x14ac:dyDescent="0.3">
      <c r="A18907">
        <v>6</v>
      </c>
      <c r="B18907">
        <v>25018</v>
      </c>
      <c r="C18907">
        <v>4</v>
      </c>
      <c r="D18907">
        <v>74000</v>
      </c>
      <c r="E18907" s="46">
        <v>45261</v>
      </c>
      <c r="F18907">
        <v>-108</v>
      </c>
      <c r="I18907" t="str">
        <f>INDEX(LedgerMapping[[#All],[Level 3]],MATCH(Actuals[[#This Row],[Sub Ledger]],LedgerMapping[[#All],[Sub Ledger]],0))</f>
        <v>Administration</v>
      </c>
      <c r="J18907" s="22">
        <f>YEAR(Actuals[[#This Row],[Date]])</f>
        <v>2023</v>
      </c>
      <c r="K18907" s="22">
        <f>MONTH(Actuals[[#This Row],[Date]])</f>
        <v>12</v>
      </c>
      <c r="L18907" s="12"/>
    </row>
    <row r="18908" spans="1:12" x14ac:dyDescent="0.3">
      <c r="A18908">
        <v>6</v>
      </c>
      <c r="B18908">
        <v>26084</v>
      </c>
      <c r="C18908">
        <v>4</v>
      </c>
      <c r="D18908">
        <v>74000</v>
      </c>
      <c r="E18908" s="46">
        <v>45291</v>
      </c>
      <c r="F18908">
        <v>-105</v>
      </c>
      <c r="I18908" t="str">
        <f>INDEX(LedgerMapping[[#All],[Level 3]],MATCH(Actuals[[#This Row],[Sub Ledger]],LedgerMapping[[#All],[Sub Ledger]],0))</f>
        <v>Administration</v>
      </c>
      <c r="J18908" s="22">
        <f>YEAR(Actuals[[#This Row],[Date]])</f>
        <v>2023</v>
      </c>
      <c r="K18908" s="22">
        <f>MONTH(Actuals[[#This Row],[Date]])</f>
        <v>12</v>
      </c>
      <c r="L18908" s="12"/>
    </row>
    <row r="18909" spans="1:12" x14ac:dyDescent="0.3">
      <c r="A18909">
        <v>6</v>
      </c>
      <c r="B18909">
        <v>27213</v>
      </c>
      <c r="C18909">
        <v>4</v>
      </c>
      <c r="D18909">
        <v>74000</v>
      </c>
      <c r="E18909" s="46">
        <v>45322</v>
      </c>
      <c r="F18909">
        <v>-132</v>
      </c>
      <c r="I18909" t="str">
        <f>INDEX(LedgerMapping[[#All],[Level 3]],MATCH(Actuals[[#This Row],[Sub Ledger]],LedgerMapping[[#All],[Sub Ledger]],0))</f>
        <v>Administration</v>
      </c>
      <c r="J18909" s="22">
        <f>YEAR(Actuals[[#This Row],[Date]])</f>
        <v>2024</v>
      </c>
      <c r="K18909" s="22">
        <f>MONTH(Actuals[[#This Row],[Date]])</f>
        <v>1</v>
      </c>
      <c r="L18909" s="12"/>
    </row>
    <row r="18910" spans="1:12" x14ac:dyDescent="0.3">
      <c r="A18910">
        <v>6</v>
      </c>
      <c r="B18910">
        <v>28365</v>
      </c>
      <c r="C18910">
        <v>4</v>
      </c>
      <c r="D18910">
        <v>74000</v>
      </c>
      <c r="E18910" s="46">
        <v>45354</v>
      </c>
      <c r="F18910">
        <v>-180</v>
      </c>
      <c r="I18910" t="str">
        <f>INDEX(LedgerMapping[[#All],[Level 3]],MATCH(Actuals[[#This Row],[Sub Ledger]],LedgerMapping[[#All],[Sub Ledger]],0))</f>
        <v>Administration</v>
      </c>
      <c r="J18910" s="22">
        <f>YEAR(Actuals[[#This Row],[Date]])</f>
        <v>2024</v>
      </c>
      <c r="K18910" s="22">
        <f>MONTH(Actuals[[#This Row],[Date]])</f>
        <v>3</v>
      </c>
      <c r="L18910" s="12"/>
    </row>
    <row r="18911" spans="1:12" x14ac:dyDescent="0.3">
      <c r="A18911">
        <v>6</v>
      </c>
      <c r="B18911">
        <v>29519</v>
      </c>
      <c r="C18911">
        <v>4</v>
      </c>
      <c r="D18911">
        <v>74000</v>
      </c>
      <c r="E18911" s="46">
        <v>45384</v>
      </c>
      <c r="F18911">
        <v>-136</v>
      </c>
      <c r="I18911" t="str">
        <f>INDEX(LedgerMapping[[#All],[Level 3]],MATCH(Actuals[[#This Row],[Sub Ledger]],LedgerMapping[[#All],[Sub Ledger]],0))</f>
        <v>Administration</v>
      </c>
      <c r="J18911" s="22">
        <f>YEAR(Actuals[[#This Row],[Date]])</f>
        <v>2024</v>
      </c>
      <c r="K18911" s="22">
        <f>MONTH(Actuals[[#This Row],[Date]])</f>
        <v>4</v>
      </c>
      <c r="L18911" s="12"/>
    </row>
    <row r="18912" spans="1:12" x14ac:dyDescent="0.3">
      <c r="A18912">
        <v>6</v>
      </c>
      <c r="B18912">
        <v>30645</v>
      </c>
      <c r="C18912">
        <v>4</v>
      </c>
      <c r="D18912">
        <v>74000</v>
      </c>
      <c r="E18912" s="46">
        <v>45415</v>
      </c>
      <c r="F18912">
        <v>-145</v>
      </c>
      <c r="I18912" t="str">
        <f>INDEX(LedgerMapping[[#All],[Level 3]],MATCH(Actuals[[#This Row],[Sub Ledger]],LedgerMapping[[#All],[Sub Ledger]],0))</f>
        <v>Administration</v>
      </c>
      <c r="J18912" s="22">
        <f>YEAR(Actuals[[#This Row],[Date]])</f>
        <v>2024</v>
      </c>
      <c r="K18912" s="22">
        <f>MONTH(Actuals[[#This Row],[Date]])</f>
        <v>5</v>
      </c>
      <c r="L18912" s="12"/>
    </row>
    <row r="18913" spans="1:12" x14ac:dyDescent="0.3">
      <c r="A18913">
        <v>6</v>
      </c>
      <c r="B18913">
        <v>31771</v>
      </c>
      <c r="C18913">
        <v>4</v>
      </c>
      <c r="D18913">
        <v>74000</v>
      </c>
      <c r="E18913" s="46">
        <v>45445</v>
      </c>
      <c r="F18913">
        <v>-135</v>
      </c>
      <c r="I18913" t="str">
        <f>INDEX(LedgerMapping[[#All],[Level 3]],MATCH(Actuals[[#This Row],[Sub Ledger]],LedgerMapping[[#All],[Sub Ledger]],0))</f>
        <v>Administration</v>
      </c>
      <c r="J18913" s="22">
        <f>YEAR(Actuals[[#This Row],[Date]])</f>
        <v>2024</v>
      </c>
      <c r="K18913" s="22">
        <f>MONTH(Actuals[[#This Row],[Date]])</f>
        <v>6</v>
      </c>
      <c r="L18913" s="12"/>
    </row>
    <row r="18914" spans="1:12" x14ac:dyDescent="0.3">
      <c r="A18914">
        <v>6</v>
      </c>
      <c r="B18914">
        <v>32895</v>
      </c>
      <c r="C18914">
        <v>4</v>
      </c>
      <c r="D18914">
        <v>74000</v>
      </c>
      <c r="E18914" s="46">
        <v>45476</v>
      </c>
      <c r="F18914">
        <v>-166</v>
      </c>
      <c r="I18914" t="str">
        <f>INDEX(LedgerMapping[[#All],[Level 3]],MATCH(Actuals[[#This Row],[Sub Ledger]],LedgerMapping[[#All],[Sub Ledger]],0))</f>
        <v>Administration</v>
      </c>
      <c r="J18914" s="22">
        <f>YEAR(Actuals[[#This Row],[Date]])</f>
        <v>2024</v>
      </c>
      <c r="K18914" s="22">
        <f>MONTH(Actuals[[#This Row],[Date]])</f>
        <v>7</v>
      </c>
      <c r="L18914" s="12"/>
    </row>
    <row r="18915" spans="1:12" x14ac:dyDescent="0.3">
      <c r="A18915">
        <v>6</v>
      </c>
      <c r="B18915">
        <v>34019</v>
      </c>
      <c r="C18915">
        <v>4</v>
      </c>
      <c r="D18915">
        <v>74000</v>
      </c>
      <c r="E18915" s="46">
        <v>45507</v>
      </c>
      <c r="F18915">
        <v>-160</v>
      </c>
      <c r="I18915" t="str">
        <f>INDEX(LedgerMapping[[#All],[Level 3]],MATCH(Actuals[[#This Row],[Sub Ledger]],LedgerMapping[[#All],[Sub Ledger]],0))</f>
        <v>Administration</v>
      </c>
      <c r="J18915" s="22">
        <f>YEAR(Actuals[[#This Row],[Date]])</f>
        <v>2024</v>
      </c>
      <c r="K18915" s="22">
        <f>MONTH(Actuals[[#This Row],[Date]])</f>
        <v>8</v>
      </c>
      <c r="L18915" s="12"/>
    </row>
    <row r="18916" spans="1:12" x14ac:dyDescent="0.3">
      <c r="A18916">
        <v>6</v>
      </c>
      <c r="B18916">
        <v>35170</v>
      </c>
      <c r="C18916">
        <v>4</v>
      </c>
      <c r="D18916">
        <v>74000</v>
      </c>
      <c r="E18916" s="46">
        <v>45536</v>
      </c>
      <c r="F18916">
        <v>-133</v>
      </c>
      <c r="I18916" t="str">
        <f>INDEX(LedgerMapping[[#All],[Level 3]],MATCH(Actuals[[#This Row],[Sub Ledger]],LedgerMapping[[#All],[Sub Ledger]],0))</f>
        <v>Administration</v>
      </c>
      <c r="J18916" s="22">
        <f>YEAR(Actuals[[#This Row],[Date]])</f>
        <v>2024</v>
      </c>
      <c r="K18916" s="22">
        <f>MONTH(Actuals[[#This Row],[Date]])</f>
        <v>9</v>
      </c>
      <c r="L18916" s="12"/>
    </row>
    <row r="18917" spans="1:12" x14ac:dyDescent="0.3">
      <c r="A18917">
        <v>6</v>
      </c>
      <c r="B18917">
        <v>36320</v>
      </c>
      <c r="C18917">
        <v>4</v>
      </c>
      <c r="D18917">
        <v>74000</v>
      </c>
      <c r="E18917" s="46">
        <v>45567</v>
      </c>
      <c r="F18917">
        <v>-184</v>
      </c>
      <c r="I18917" t="str">
        <f>INDEX(LedgerMapping[[#All],[Level 3]],MATCH(Actuals[[#This Row],[Sub Ledger]],LedgerMapping[[#All],[Sub Ledger]],0))</f>
        <v>Administration</v>
      </c>
      <c r="J18917" s="22">
        <f>YEAR(Actuals[[#This Row],[Date]])</f>
        <v>2024</v>
      </c>
      <c r="K18917" s="22">
        <f>MONTH(Actuals[[#This Row],[Date]])</f>
        <v>10</v>
      </c>
      <c r="L18917" s="12"/>
    </row>
    <row r="18918" spans="1:12" x14ac:dyDescent="0.3">
      <c r="A18918">
        <v>6</v>
      </c>
      <c r="B18918">
        <v>37470</v>
      </c>
      <c r="C18918">
        <v>4</v>
      </c>
      <c r="D18918">
        <v>74000</v>
      </c>
      <c r="E18918" s="46">
        <v>45597</v>
      </c>
      <c r="F18918">
        <v>-132</v>
      </c>
      <c r="I18918" t="str">
        <f>INDEX(LedgerMapping[[#All],[Level 3]],MATCH(Actuals[[#This Row],[Sub Ledger]],LedgerMapping[[#All],[Sub Ledger]],0))</f>
        <v>Administration</v>
      </c>
      <c r="J18918" s="22">
        <f>YEAR(Actuals[[#This Row],[Date]])</f>
        <v>2024</v>
      </c>
      <c r="K18918" s="22">
        <f>MONTH(Actuals[[#This Row],[Date]])</f>
        <v>11</v>
      </c>
      <c r="L18918" s="12"/>
    </row>
    <row r="18919" spans="1:12" x14ac:dyDescent="0.3">
      <c r="A18919">
        <v>6</v>
      </c>
      <c r="B18919">
        <v>38620</v>
      </c>
      <c r="C18919">
        <v>4</v>
      </c>
      <c r="D18919">
        <v>74000</v>
      </c>
      <c r="E18919" s="46">
        <v>45628</v>
      </c>
      <c r="F18919">
        <v>-129</v>
      </c>
      <c r="I18919" t="str">
        <f>INDEX(LedgerMapping[[#All],[Level 3]],MATCH(Actuals[[#This Row],[Sub Ledger]],LedgerMapping[[#All],[Sub Ledger]],0))</f>
        <v>Administration</v>
      </c>
      <c r="J18919" s="22">
        <f>YEAR(Actuals[[#This Row],[Date]])</f>
        <v>2024</v>
      </c>
      <c r="K18919" s="22">
        <f>MONTH(Actuals[[#This Row],[Date]])</f>
        <v>12</v>
      </c>
      <c r="L18919" s="12"/>
    </row>
    <row r="18920" spans="1:12" x14ac:dyDescent="0.3">
      <c r="A18920">
        <v>6</v>
      </c>
      <c r="B18920">
        <v>637</v>
      </c>
      <c r="C18920">
        <v>4</v>
      </c>
      <c r="D18920">
        <v>76000</v>
      </c>
      <c r="E18920" s="46">
        <v>44562</v>
      </c>
      <c r="F18920">
        <v>-191</v>
      </c>
      <c r="I18920" t="str">
        <f>INDEX(LedgerMapping[[#All],[Level 3]],MATCH(Actuals[[#This Row],[Sub Ledger]],LedgerMapping[[#All],[Sub Ledger]],0))</f>
        <v>Administration</v>
      </c>
      <c r="J18920" s="22">
        <f>YEAR(Actuals[[#This Row],[Date]])</f>
        <v>2022</v>
      </c>
      <c r="K18920" s="22">
        <f>MONTH(Actuals[[#This Row],[Date]])</f>
        <v>1</v>
      </c>
      <c r="L18920" s="12"/>
    </row>
    <row r="18921" spans="1:12" x14ac:dyDescent="0.3">
      <c r="A18921">
        <v>6</v>
      </c>
      <c r="B18921">
        <v>1761</v>
      </c>
      <c r="C18921">
        <v>4</v>
      </c>
      <c r="D18921">
        <v>76000</v>
      </c>
      <c r="E18921" s="46">
        <v>44593</v>
      </c>
      <c r="F18921">
        <v>-250</v>
      </c>
      <c r="I18921" t="str">
        <f>INDEX(LedgerMapping[[#All],[Level 3]],MATCH(Actuals[[#This Row],[Sub Ledger]],LedgerMapping[[#All],[Sub Ledger]],0))</f>
        <v>Administration</v>
      </c>
      <c r="J18921" s="22">
        <f>YEAR(Actuals[[#This Row],[Date]])</f>
        <v>2022</v>
      </c>
      <c r="K18921" s="22">
        <f>MONTH(Actuals[[#This Row],[Date]])</f>
        <v>2</v>
      </c>
      <c r="L18921" s="12"/>
    </row>
    <row r="18922" spans="1:12" x14ac:dyDescent="0.3">
      <c r="A18922">
        <v>6</v>
      </c>
      <c r="B18922">
        <v>2879</v>
      </c>
      <c r="C18922">
        <v>4</v>
      </c>
      <c r="D18922">
        <v>76000</v>
      </c>
      <c r="E18922" s="46">
        <v>44624</v>
      </c>
      <c r="F18922">
        <v>-213</v>
      </c>
      <c r="I18922" t="str">
        <f>INDEX(LedgerMapping[[#All],[Level 3]],MATCH(Actuals[[#This Row],[Sub Ledger]],LedgerMapping[[#All],[Sub Ledger]],0))</f>
        <v>Administration</v>
      </c>
      <c r="J18922" s="22">
        <f>YEAR(Actuals[[#This Row],[Date]])</f>
        <v>2022</v>
      </c>
      <c r="K18922" s="22">
        <f>MONTH(Actuals[[#This Row],[Date]])</f>
        <v>3</v>
      </c>
      <c r="L18922" s="12"/>
    </row>
    <row r="18923" spans="1:12" x14ac:dyDescent="0.3">
      <c r="A18923">
        <v>6</v>
      </c>
      <c r="B18923">
        <v>4001</v>
      </c>
      <c r="C18923">
        <v>4</v>
      </c>
      <c r="D18923">
        <v>76000</v>
      </c>
      <c r="E18923" s="46">
        <v>44654</v>
      </c>
      <c r="F18923">
        <v>-189</v>
      </c>
      <c r="I18923" t="str">
        <f>INDEX(LedgerMapping[[#All],[Level 3]],MATCH(Actuals[[#This Row],[Sub Ledger]],LedgerMapping[[#All],[Sub Ledger]],0))</f>
        <v>Administration</v>
      </c>
      <c r="J18923" s="22">
        <f>YEAR(Actuals[[#This Row],[Date]])</f>
        <v>2022</v>
      </c>
      <c r="K18923" s="22">
        <f>MONTH(Actuals[[#This Row],[Date]])</f>
        <v>4</v>
      </c>
      <c r="L18923" s="12"/>
    </row>
    <row r="18924" spans="1:12" x14ac:dyDescent="0.3">
      <c r="A18924">
        <v>6</v>
      </c>
      <c r="B18924">
        <v>5124</v>
      </c>
      <c r="C18924">
        <v>4</v>
      </c>
      <c r="D18924">
        <v>76000</v>
      </c>
      <c r="E18924" s="46">
        <v>44685</v>
      </c>
      <c r="F18924">
        <v>-174</v>
      </c>
      <c r="I18924" t="str">
        <f>INDEX(LedgerMapping[[#All],[Level 3]],MATCH(Actuals[[#This Row],[Sub Ledger]],LedgerMapping[[#All],[Sub Ledger]],0))</f>
        <v>Administration</v>
      </c>
      <c r="J18924" s="22">
        <f>YEAR(Actuals[[#This Row],[Date]])</f>
        <v>2022</v>
      </c>
      <c r="K18924" s="22">
        <f>MONTH(Actuals[[#This Row],[Date]])</f>
        <v>5</v>
      </c>
      <c r="L18924" s="12"/>
    </row>
    <row r="18925" spans="1:12" x14ac:dyDescent="0.3">
      <c r="A18925">
        <v>6</v>
      </c>
      <c r="B18925">
        <v>6249</v>
      </c>
      <c r="C18925">
        <v>4</v>
      </c>
      <c r="D18925">
        <v>76000</v>
      </c>
      <c r="E18925" s="46">
        <v>44715</v>
      </c>
      <c r="F18925">
        <v>-207</v>
      </c>
      <c r="I18925" t="str">
        <f>INDEX(LedgerMapping[[#All],[Level 3]],MATCH(Actuals[[#This Row],[Sub Ledger]],LedgerMapping[[#All],[Sub Ledger]],0))</f>
        <v>Administration</v>
      </c>
      <c r="J18925" s="22">
        <f>YEAR(Actuals[[#This Row],[Date]])</f>
        <v>2022</v>
      </c>
      <c r="K18925" s="22">
        <f>MONTH(Actuals[[#This Row],[Date]])</f>
        <v>6</v>
      </c>
      <c r="L18925" s="12"/>
    </row>
    <row r="18926" spans="1:12" x14ac:dyDescent="0.3">
      <c r="A18926">
        <v>6</v>
      </c>
      <c r="B18926">
        <v>7370</v>
      </c>
      <c r="C18926">
        <v>4</v>
      </c>
      <c r="D18926">
        <v>76000</v>
      </c>
      <c r="E18926" s="46">
        <v>44746</v>
      </c>
      <c r="F18926">
        <v>-250</v>
      </c>
      <c r="I18926" t="str">
        <f>INDEX(LedgerMapping[[#All],[Level 3]],MATCH(Actuals[[#This Row],[Sub Ledger]],LedgerMapping[[#All],[Sub Ledger]],0))</f>
        <v>Administration</v>
      </c>
      <c r="J18926" s="22">
        <f>YEAR(Actuals[[#This Row],[Date]])</f>
        <v>2022</v>
      </c>
      <c r="K18926" s="22">
        <f>MONTH(Actuals[[#This Row],[Date]])</f>
        <v>7</v>
      </c>
      <c r="L18926" s="12"/>
    </row>
    <row r="18927" spans="1:12" x14ac:dyDescent="0.3">
      <c r="A18927">
        <v>6</v>
      </c>
      <c r="B18927">
        <v>8492</v>
      </c>
      <c r="C18927">
        <v>4</v>
      </c>
      <c r="D18927">
        <v>76000</v>
      </c>
      <c r="E18927" s="46">
        <v>44777</v>
      </c>
      <c r="F18927">
        <v>-211</v>
      </c>
      <c r="I18927" t="str">
        <f>INDEX(LedgerMapping[[#All],[Level 3]],MATCH(Actuals[[#This Row],[Sub Ledger]],LedgerMapping[[#All],[Sub Ledger]],0))</f>
        <v>Administration</v>
      </c>
      <c r="J18927" s="22">
        <f>YEAR(Actuals[[#This Row],[Date]])</f>
        <v>2022</v>
      </c>
      <c r="K18927" s="22">
        <f>MONTH(Actuals[[#This Row],[Date]])</f>
        <v>8</v>
      </c>
      <c r="L18927" s="12"/>
    </row>
    <row r="18928" spans="1:12" x14ac:dyDescent="0.3">
      <c r="A18928">
        <v>6</v>
      </c>
      <c r="B18928">
        <v>9611</v>
      </c>
      <c r="C18928">
        <v>4</v>
      </c>
      <c r="D18928">
        <v>76000</v>
      </c>
      <c r="E18928" s="46">
        <v>44805</v>
      </c>
      <c r="F18928">
        <v>-164</v>
      </c>
      <c r="I18928" t="str">
        <f>INDEX(LedgerMapping[[#All],[Level 3]],MATCH(Actuals[[#This Row],[Sub Ledger]],LedgerMapping[[#All],[Sub Ledger]],0))</f>
        <v>Administration</v>
      </c>
      <c r="J18928" s="22">
        <f>YEAR(Actuals[[#This Row],[Date]])</f>
        <v>2022</v>
      </c>
      <c r="K18928" s="22">
        <f>MONTH(Actuals[[#This Row],[Date]])</f>
        <v>9</v>
      </c>
      <c r="L18928" s="12"/>
    </row>
    <row r="18929" spans="1:12" x14ac:dyDescent="0.3">
      <c r="A18929">
        <v>6</v>
      </c>
      <c r="B18929">
        <v>10727</v>
      </c>
      <c r="C18929">
        <v>4</v>
      </c>
      <c r="D18929">
        <v>76000</v>
      </c>
      <c r="E18929" s="46">
        <v>44836</v>
      </c>
      <c r="F18929">
        <v>-207</v>
      </c>
      <c r="I18929" t="str">
        <f>INDEX(LedgerMapping[[#All],[Level 3]],MATCH(Actuals[[#This Row],[Sub Ledger]],LedgerMapping[[#All],[Sub Ledger]],0))</f>
        <v>Administration</v>
      </c>
      <c r="J18929" s="22">
        <f>YEAR(Actuals[[#This Row],[Date]])</f>
        <v>2022</v>
      </c>
      <c r="K18929" s="22">
        <f>MONTH(Actuals[[#This Row],[Date]])</f>
        <v>10</v>
      </c>
      <c r="L18929" s="12"/>
    </row>
    <row r="18930" spans="1:12" x14ac:dyDescent="0.3">
      <c r="A18930">
        <v>6</v>
      </c>
      <c r="B18930">
        <v>11850</v>
      </c>
      <c r="C18930">
        <v>4</v>
      </c>
      <c r="D18930">
        <v>76000</v>
      </c>
      <c r="E18930" s="46">
        <v>44866</v>
      </c>
      <c r="F18930">
        <v>-195</v>
      </c>
      <c r="I18930" t="str">
        <f>INDEX(LedgerMapping[[#All],[Level 3]],MATCH(Actuals[[#This Row],[Sub Ledger]],LedgerMapping[[#All],[Sub Ledger]],0))</f>
        <v>Administration</v>
      </c>
      <c r="J18930" s="22">
        <f>YEAR(Actuals[[#This Row],[Date]])</f>
        <v>2022</v>
      </c>
      <c r="K18930" s="22">
        <f>MONTH(Actuals[[#This Row],[Date]])</f>
        <v>11</v>
      </c>
      <c r="L18930" s="12"/>
    </row>
    <row r="18931" spans="1:12" x14ac:dyDescent="0.3">
      <c r="A18931">
        <v>6</v>
      </c>
      <c r="B18931">
        <v>12979</v>
      </c>
      <c r="C18931">
        <v>4</v>
      </c>
      <c r="D18931">
        <v>76000</v>
      </c>
      <c r="E18931" s="46">
        <v>44897</v>
      </c>
      <c r="F18931">
        <v>-214</v>
      </c>
      <c r="I18931" t="str">
        <f>INDEX(LedgerMapping[[#All],[Level 3]],MATCH(Actuals[[#This Row],[Sub Ledger]],LedgerMapping[[#All],[Sub Ledger]],0))</f>
        <v>Administration</v>
      </c>
      <c r="J18931" s="22">
        <f>YEAR(Actuals[[#This Row],[Date]])</f>
        <v>2022</v>
      </c>
      <c r="K18931" s="22">
        <f>MONTH(Actuals[[#This Row],[Date]])</f>
        <v>12</v>
      </c>
      <c r="L18931" s="12"/>
    </row>
    <row r="18932" spans="1:12" x14ac:dyDescent="0.3">
      <c r="A18932">
        <v>6</v>
      </c>
      <c r="B18932">
        <v>13894</v>
      </c>
      <c r="C18932">
        <v>4</v>
      </c>
      <c r="D18932">
        <v>76000</v>
      </c>
      <c r="E18932" s="46">
        <v>44927</v>
      </c>
      <c r="F18932">
        <v>-163</v>
      </c>
      <c r="I18932" t="str">
        <f>INDEX(LedgerMapping[[#All],[Level 3]],MATCH(Actuals[[#This Row],[Sub Ledger]],LedgerMapping[[#All],[Sub Ledger]],0))</f>
        <v>Administration</v>
      </c>
      <c r="J18932" s="22">
        <f>YEAR(Actuals[[#This Row],[Date]])</f>
        <v>2023</v>
      </c>
      <c r="K18932" s="22">
        <f>MONTH(Actuals[[#This Row],[Date]])</f>
        <v>1</v>
      </c>
      <c r="L18932" s="12"/>
    </row>
    <row r="18933" spans="1:12" x14ac:dyDescent="0.3">
      <c r="A18933">
        <v>6</v>
      </c>
      <c r="B18933">
        <v>14902</v>
      </c>
      <c r="C18933">
        <v>4</v>
      </c>
      <c r="D18933">
        <v>76000</v>
      </c>
      <c r="E18933" s="46">
        <v>44958</v>
      </c>
      <c r="F18933">
        <v>-116</v>
      </c>
      <c r="I18933" t="str">
        <f>INDEX(LedgerMapping[[#All],[Level 3]],MATCH(Actuals[[#This Row],[Sub Ledger]],LedgerMapping[[#All],[Sub Ledger]],0))</f>
        <v>Administration</v>
      </c>
      <c r="J18933" s="22">
        <f>YEAR(Actuals[[#This Row],[Date]])</f>
        <v>2023</v>
      </c>
      <c r="K18933" s="22">
        <f>MONTH(Actuals[[#This Row],[Date]])</f>
        <v>2</v>
      </c>
      <c r="L18933" s="12"/>
    </row>
    <row r="18934" spans="1:12" x14ac:dyDescent="0.3">
      <c r="A18934">
        <v>6</v>
      </c>
      <c r="B18934">
        <v>15882</v>
      </c>
      <c r="C18934">
        <v>4</v>
      </c>
      <c r="D18934">
        <v>76000</v>
      </c>
      <c r="E18934" s="46">
        <v>44988</v>
      </c>
      <c r="F18934">
        <v>-137</v>
      </c>
      <c r="I18934" t="str">
        <f>INDEX(LedgerMapping[[#All],[Level 3]],MATCH(Actuals[[#This Row],[Sub Ledger]],LedgerMapping[[#All],[Sub Ledger]],0))</f>
        <v>Administration</v>
      </c>
      <c r="J18934" s="22">
        <f>YEAR(Actuals[[#This Row],[Date]])</f>
        <v>2023</v>
      </c>
      <c r="K18934" s="22">
        <f>MONTH(Actuals[[#This Row],[Date]])</f>
        <v>3</v>
      </c>
      <c r="L18934" s="12"/>
    </row>
    <row r="18935" spans="1:12" x14ac:dyDescent="0.3">
      <c r="A18935">
        <v>6</v>
      </c>
      <c r="B18935">
        <v>16914</v>
      </c>
      <c r="C18935">
        <v>4</v>
      </c>
      <c r="D18935">
        <v>76000</v>
      </c>
      <c r="E18935" s="46">
        <v>45018</v>
      </c>
      <c r="F18935">
        <v>-148</v>
      </c>
      <c r="I18935" t="str">
        <f>INDEX(LedgerMapping[[#All],[Level 3]],MATCH(Actuals[[#This Row],[Sub Ledger]],LedgerMapping[[#All],[Sub Ledger]],0))</f>
        <v>Administration</v>
      </c>
      <c r="J18935" s="22">
        <f>YEAR(Actuals[[#This Row],[Date]])</f>
        <v>2023</v>
      </c>
      <c r="K18935" s="22">
        <f>MONTH(Actuals[[#This Row],[Date]])</f>
        <v>4</v>
      </c>
      <c r="L18935" s="12"/>
    </row>
    <row r="18936" spans="1:12" x14ac:dyDescent="0.3">
      <c r="A18936">
        <v>6</v>
      </c>
      <c r="B18936">
        <v>17945</v>
      </c>
      <c r="C18936">
        <v>4</v>
      </c>
      <c r="D18936">
        <v>76000</v>
      </c>
      <c r="E18936" s="46">
        <v>45049</v>
      </c>
      <c r="F18936">
        <v>-123</v>
      </c>
      <c r="I18936" t="str">
        <f>INDEX(LedgerMapping[[#All],[Level 3]],MATCH(Actuals[[#This Row],[Sub Ledger]],LedgerMapping[[#All],[Sub Ledger]],0))</f>
        <v>Administration</v>
      </c>
      <c r="J18936" s="22">
        <f>YEAR(Actuals[[#This Row],[Date]])</f>
        <v>2023</v>
      </c>
      <c r="K18936" s="22">
        <f>MONTH(Actuals[[#This Row],[Date]])</f>
        <v>5</v>
      </c>
      <c r="L18936" s="12"/>
    </row>
    <row r="18937" spans="1:12" x14ac:dyDescent="0.3">
      <c r="A18937">
        <v>6</v>
      </c>
      <c r="B18937">
        <v>18949</v>
      </c>
      <c r="C18937">
        <v>4</v>
      </c>
      <c r="D18937">
        <v>76000</v>
      </c>
      <c r="E18937" s="46">
        <v>45079</v>
      </c>
      <c r="F18937">
        <v>-131</v>
      </c>
      <c r="I18937" t="str">
        <f>INDEX(LedgerMapping[[#All],[Level 3]],MATCH(Actuals[[#This Row],[Sub Ledger]],LedgerMapping[[#All],[Sub Ledger]],0))</f>
        <v>Administration</v>
      </c>
      <c r="J18937" s="22">
        <f>YEAR(Actuals[[#This Row],[Date]])</f>
        <v>2023</v>
      </c>
      <c r="K18937" s="22">
        <f>MONTH(Actuals[[#This Row],[Date]])</f>
        <v>6</v>
      </c>
      <c r="L18937" s="12"/>
    </row>
    <row r="18938" spans="1:12" x14ac:dyDescent="0.3">
      <c r="A18938">
        <v>6</v>
      </c>
      <c r="B18938">
        <v>19977</v>
      </c>
      <c r="C18938">
        <v>4</v>
      </c>
      <c r="D18938">
        <v>76000</v>
      </c>
      <c r="E18938" s="46">
        <v>45110</v>
      </c>
      <c r="F18938">
        <v>-137</v>
      </c>
      <c r="I18938" t="str">
        <f>INDEX(LedgerMapping[[#All],[Level 3]],MATCH(Actuals[[#This Row],[Sub Ledger]],LedgerMapping[[#All],[Sub Ledger]],0))</f>
        <v>Administration</v>
      </c>
      <c r="J18938" s="22">
        <f>YEAR(Actuals[[#This Row],[Date]])</f>
        <v>2023</v>
      </c>
      <c r="K18938" s="22">
        <f>MONTH(Actuals[[#This Row],[Date]])</f>
        <v>7</v>
      </c>
      <c r="L18938" s="12"/>
    </row>
    <row r="18939" spans="1:12" x14ac:dyDescent="0.3">
      <c r="A18939">
        <v>6</v>
      </c>
      <c r="B18939">
        <v>21007</v>
      </c>
      <c r="C18939">
        <v>4</v>
      </c>
      <c r="D18939">
        <v>76000</v>
      </c>
      <c r="E18939" s="46">
        <v>45141</v>
      </c>
      <c r="F18939">
        <v>-168</v>
      </c>
      <c r="I18939" t="str">
        <f>INDEX(LedgerMapping[[#All],[Level 3]],MATCH(Actuals[[#This Row],[Sub Ledger]],LedgerMapping[[#All],[Sub Ledger]],0))</f>
        <v>Administration</v>
      </c>
      <c r="J18939" s="22">
        <f>YEAR(Actuals[[#This Row],[Date]])</f>
        <v>2023</v>
      </c>
      <c r="K18939" s="22">
        <f>MONTH(Actuals[[#This Row],[Date]])</f>
        <v>8</v>
      </c>
      <c r="L18939" s="12"/>
    </row>
    <row r="18940" spans="1:12" x14ac:dyDescent="0.3">
      <c r="A18940">
        <v>6</v>
      </c>
      <c r="B18940">
        <v>22008</v>
      </c>
      <c r="C18940">
        <v>4</v>
      </c>
      <c r="D18940">
        <v>76000</v>
      </c>
      <c r="E18940" s="46">
        <v>45169</v>
      </c>
      <c r="F18940">
        <v>-176</v>
      </c>
      <c r="I18940" t="str">
        <f>INDEX(LedgerMapping[[#All],[Level 3]],MATCH(Actuals[[#This Row],[Sub Ledger]],LedgerMapping[[#All],[Sub Ledger]],0))</f>
        <v>Administration</v>
      </c>
      <c r="J18940" s="22">
        <f>YEAR(Actuals[[#This Row],[Date]])</f>
        <v>2023</v>
      </c>
      <c r="K18940" s="22">
        <f>MONTH(Actuals[[#This Row],[Date]])</f>
        <v>8</v>
      </c>
      <c r="L18940" s="12"/>
    </row>
    <row r="18941" spans="1:12" x14ac:dyDescent="0.3">
      <c r="A18941">
        <v>6</v>
      </c>
      <c r="B18941">
        <v>22985</v>
      </c>
      <c r="C18941">
        <v>4</v>
      </c>
      <c r="D18941">
        <v>76000</v>
      </c>
      <c r="E18941" s="46">
        <v>45200</v>
      </c>
      <c r="F18941">
        <v>-113</v>
      </c>
      <c r="I18941" t="str">
        <f>INDEX(LedgerMapping[[#All],[Level 3]],MATCH(Actuals[[#This Row],[Sub Ledger]],LedgerMapping[[#All],[Sub Ledger]],0))</f>
        <v>Administration</v>
      </c>
      <c r="J18941" s="22">
        <f>YEAR(Actuals[[#This Row],[Date]])</f>
        <v>2023</v>
      </c>
      <c r="K18941" s="22">
        <f>MONTH(Actuals[[#This Row],[Date]])</f>
        <v>10</v>
      </c>
      <c r="L18941" s="12"/>
    </row>
    <row r="18942" spans="1:12" x14ac:dyDescent="0.3">
      <c r="A18942">
        <v>6</v>
      </c>
      <c r="B18942">
        <v>23990</v>
      </c>
      <c r="C18942">
        <v>4</v>
      </c>
      <c r="D18942">
        <v>76000</v>
      </c>
      <c r="E18942" s="46">
        <v>45230</v>
      </c>
      <c r="F18942">
        <v>-151</v>
      </c>
      <c r="I18942" t="str">
        <f>INDEX(LedgerMapping[[#All],[Level 3]],MATCH(Actuals[[#This Row],[Sub Ledger]],LedgerMapping[[#All],[Sub Ledger]],0))</f>
        <v>Administration</v>
      </c>
      <c r="J18942" s="22">
        <f>YEAR(Actuals[[#This Row],[Date]])</f>
        <v>2023</v>
      </c>
      <c r="K18942" s="22">
        <f>MONTH(Actuals[[#This Row],[Date]])</f>
        <v>10</v>
      </c>
      <c r="L18942" s="12"/>
    </row>
    <row r="18943" spans="1:12" x14ac:dyDescent="0.3">
      <c r="A18943">
        <v>6</v>
      </c>
      <c r="B18943">
        <v>25019</v>
      </c>
      <c r="C18943">
        <v>4</v>
      </c>
      <c r="D18943">
        <v>76000</v>
      </c>
      <c r="E18943" s="46">
        <v>45261</v>
      </c>
      <c r="F18943">
        <v>-113</v>
      </c>
      <c r="I18943" t="str">
        <f>INDEX(LedgerMapping[[#All],[Level 3]],MATCH(Actuals[[#This Row],[Sub Ledger]],LedgerMapping[[#All],[Sub Ledger]],0))</f>
        <v>Administration</v>
      </c>
      <c r="J18943" s="22">
        <f>YEAR(Actuals[[#This Row],[Date]])</f>
        <v>2023</v>
      </c>
      <c r="K18943" s="22">
        <f>MONTH(Actuals[[#This Row],[Date]])</f>
        <v>12</v>
      </c>
      <c r="L18943" s="12"/>
    </row>
    <row r="18944" spans="1:12" x14ac:dyDescent="0.3">
      <c r="A18944">
        <v>6</v>
      </c>
      <c r="B18944">
        <v>26085</v>
      </c>
      <c r="C18944">
        <v>4</v>
      </c>
      <c r="D18944">
        <v>76000</v>
      </c>
      <c r="E18944" s="46">
        <v>45291</v>
      </c>
      <c r="F18944">
        <v>-135</v>
      </c>
      <c r="I18944" t="str">
        <f>INDEX(LedgerMapping[[#All],[Level 3]],MATCH(Actuals[[#This Row],[Sub Ledger]],LedgerMapping[[#All],[Sub Ledger]],0))</f>
        <v>Administration</v>
      </c>
      <c r="J18944" s="22">
        <f>YEAR(Actuals[[#This Row],[Date]])</f>
        <v>2023</v>
      </c>
      <c r="K18944" s="22">
        <f>MONTH(Actuals[[#This Row],[Date]])</f>
        <v>12</v>
      </c>
      <c r="L18944" s="12"/>
    </row>
    <row r="18945" spans="1:12" x14ac:dyDescent="0.3">
      <c r="A18945">
        <v>6</v>
      </c>
      <c r="B18945">
        <v>27214</v>
      </c>
      <c r="C18945">
        <v>4</v>
      </c>
      <c r="D18945">
        <v>76000</v>
      </c>
      <c r="E18945" s="46">
        <v>45322</v>
      </c>
      <c r="F18945">
        <v>-203</v>
      </c>
      <c r="I18945" t="str">
        <f>INDEX(LedgerMapping[[#All],[Level 3]],MATCH(Actuals[[#This Row],[Sub Ledger]],LedgerMapping[[#All],[Sub Ledger]],0))</f>
        <v>Administration</v>
      </c>
      <c r="J18945" s="22">
        <f>YEAR(Actuals[[#This Row],[Date]])</f>
        <v>2024</v>
      </c>
      <c r="K18945" s="22">
        <f>MONTH(Actuals[[#This Row],[Date]])</f>
        <v>1</v>
      </c>
      <c r="L18945" s="12"/>
    </row>
    <row r="18946" spans="1:12" x14ac:dyDescent="0.3">
      <c r="A18946">
        <v>6</v>
      </c>
      <c r="B18946">
        <v>28366</v>
      </c>
      <c r="C18946">
        <v>4</v>
      </c>
      <c r="D18946">
        <v>76000</v>
      </c>
      <c r="E18946" s="46">
        <v>45354</v>
      </c>
      <c r="F18946">
        <v>-208</v>
      </c>
      <c r="I18946" t="str">
        <f>INDEX(LedgerMapping[[#All],[Level 3]],MATCH(Actuals[[#This Row],[Sub Ledger]],LedgerMapping[[#All],[Sub Ledger]],0))</f>
        <v>Administration</v>
      </c>
      <c r="J18946" s="22">
        <f>YEAR(Actuals[[#This Row],[Date]])</f>
        <v>2024</v>
      </c>
      <c r="K18946" s="22">
        <f>MONTH(Actuals[[#This Row],[Date]])</f>
        <v>3</v>
      </c>
      <c r="L18946" s="12"/>
    </row>
    <row r="18947" spans="1:12" x14ac:dyDescent="0.3">
      <c r="A18947">
        <v>6</v>
      </c>
      <c r="B18947">
        <v>29520</v>
      </c>
      <c r="C18947">
        <v>4</v>
      </c>
      <c r="D18947">
        <v>76000</v>
      </c>
      <c r="E18947" s="46">
        <v>45384</v>
      </c>
      <c r="F18947">
        <v>-187</v>
      </c>
      <c r="I18947" t="str">
        <f>INDEX(LedgerMapping[[#All],[Level 3]],MATCH(Actuals[[#This Row],[Sub Ledger]],LedgerMapping[[#All],[Sub Ledger]],0))</f>
        <v>Administration</v>
      </c>
      <c r="J18947" s="22">
        <f>YEAR(Actuals[[#This Row],[Date]])</f>
        <v>2024</v>
      </c>
      <c r="K18947" s="22">
        <f>MONTH(Actuals[[#This Row],[Date]])</f>
        <v>4</v>
      </c>
      <c r="L18947" s="12"/>
    </row>
    <row r="18948" spans="1:12" x14ac:dyDescent="0.3">
      <c r="A18948">
        <v>6</v>
      </c>
      <c r="B18948">
        <v>30646</v>
      </c>
      <c r="C18948">
        <v>4</v>
      </c>
      <c r="D18948">
        <v>76000</v>
      </c>
      <c r="E18948" s="46">
        <v>45415</v>
      </c>
      <c r="F18948">
        <v>-174</v>
      </c>
      <c r="I18948" t="str">
        <f>INDEX(LedgerMapping[[#All],[Level 3]],MATCH(Actuals[[#This Row],[Sub Ledger]],LedgerMapping[[#All],[Sub Ledger]],0))</f>
        <v>Administration</v>
      </c>
      <c r="J18948" s="22">
        <f>YEAR(Actuals[[#This Row],[Date]])</f>
        <v>2024</v>
      </c>
      <c r="K18948" s="22">
        <f>MONTH(Actuals[[#This Row],[Date]])</f>
        <v>5</v>
      </c>
      <c r="L18948" s="12"/>
    </row>
    <row r="18949" spans="1:12" x14ac:dyDescent="0.3">
      <c r="A18949">
        <v>6</v>
      </c>
      <c r="B18949">
        <v>31772</v>
      </c>
      <c r="C18949">
        <v>4</v>
      </c>
      <c r="D18949">
        <v>76000</v>
      </c>
      <c r="E18949" s="46">
        <v>45445</v>
      </c>
      <c r="F18949">
        <v>-168</v>
      </c>
      <c r="I18949" t="str">
        <f>INDEX(LedgerMapping[[#All],[Level 3]],MATCH(Actuals[[#This Row],[Sub Ledger]],LedgerMapping[[#All],[Sub Ledger]],0))</f>
        <v>Administration</v>
      </c>
      <c r="J18949" s="22">
        <f>YEAR(Actuals[[#This Row],[Date]])</f>
        <v>2024</v>
      </c>
      <c r="K18949" s="22">
        <f>MONTH(Actuals[[#This Row],[Date]])</f>
        <v>6</v>
      </c>
      <c r="L18949" s="12"/>
    </row>
    <row r="18950" spans="1:12" x14ac:dyDescent="0.3">
      <c r="A18950">
        <v>6</v>
      </c>
      <c r="B18950">
        <v>32896</v>
      </c>
      <c r="C18950">
        <v>4</v>
      </c>
      <c r="D18950">
        <v>76000</v>
      </c>
      <c r="E18950" s="46">
        <v>45476</v>
      </c>
      <c r="F18950">
        <v>-202</v>
      </c>
      <c r="I18950" t="str">
        <f>INDEX(LedgerMapping[[#All],[Level 3]],MATCH(Actuals[[#This Row],[Sub Ledger]],LedgerMapping[[#All],[Sub Ledger]],0))</f>
        <v>Administration</v>
      </c>
      <c r="J18950" s="22">
        <f>YEAR(Actuals[[#This Row],[Date]])</f>
        <v>2024</v>
      </c>
      <c r="K18950" s="22">
        <f>MONTH(Actuals[[#This Row],[Date]])</f>
        <v>7</v>
      </c>
      <c r="L18950" s="12"/>
    </row>
    <row r="18951" spans="1:12" x14ac:dyDescent="0.3">
      <c r="A18951">
        <v>6</v>
      </c>
      <c r="B18951">
        <v>34020</v>
      </c>
      <c r="C18951">
        <v>4</v>
      </c>
      <c r="D18951">
        <v>76000</v>
      </c>
      <c r="E18951" s="46">
        <v>45507</v>
      </c>
      <c r="F18951">
        <v>-198</v>
      </c>
      <c r="I18951" t="str">
        <f>INDEX(LedgerMapping[[#All],[Level 3]],MATCH(Actuals[[#This Row],[Sub Ledger]],LedgerMapping[[#All],[Sub Ledger]],0))</f>
        <v>Administration</v>
      </c>
      <c r="J18951" s="22">
        <f>YEAR(Actuals[[#This Row],[Date]])</f>
        <v>2024</v>
      </c>
      <c r="K18951" s="22">
        <f>MONTH(Actuals[[#This Row],[Date]])</f>
        <v>8</v>
      </c>
      <c r="L18951" s="12"/>
    </row>
    <row r="18952" spans="1:12" x14ac:dyDescent="0.3">
      <c r="A18952">
        <v>6</v>
      </c>
      <c r="B18952">
        <v>35171</v>
      </c>
      <c r="C18952">
        <v>4</v>
      </c>
      <c r="D18952">
        <v>76000</v>
      </c>
      <c r="E18952" s="46">
        <v>45536</v>
      </c>
      <c r="F18952">
        <v>-168</v>
      </c>
      <c r="I18952" t="str">
        <f>INDEX(LedgerMapping[[#All],[Level 3]],MATCH(Actuals[[#This Row],[Sub Ledger]],LedgerMapping[[#All],[Sub Ledger]],0))</f>
        <v>Administration</v>
      </c>
      <c r="J18952" s="22">
        <f>YEAR(Actuals[[#This Row],[Date]])</f>
        <v>2024</v>
      </c>
      <c r="K18952" s="22">
        <f>MONTH(Actuals[[#This Row],[Date]])</f>
        <v>9</v>
      </c>
      <c r="L18952" s="12"/>
    </row>
    <row r="18953" spans="1:12" x14ac:dyDescent="0.3">
      <c r="A18953">
        <v>6</v>
      </c>
      <c r="B18953">
        <v>36321</v>
      </c>
      <c r="C18953">
        <v>4</v>
      </c>
      <c r="D18953">
        <v>76000</v>
      </c>
      <c r="E18953" s="46">
        <v>45567</v>
      </c>
      <c r="F18953">
        <v>-230</v>
      </c>
      <c r="I18953" t="str">
        <f>INDEX(LedgerMapping[[#All],[Level 3]],MATCH(Actuals[[#This Row],[Sub Ledger]],LedgerMapping[[#All],[Sub Ledger]],0))</f>
        <v>Administration</v>
      </c>
      <c r="J18953" s="22">
        <f>YEAR(Actuals[[#This Row],[Date]])</f>
        <v>2024</v>
      </c>
      <c r="K18953" s="22">
        <f>MONTH(Actuals[[#This Row],[Date]])</f>
        <v>10</v>
      </c>
      <c r="L18953" s="12"/>
    </row>
    <row r="18954" spans="1:12" x14ac:dyDescent="0.3">
      <c r="A18954">
        <v>6</v>
      </c>
      <c r="B18954">
        <v>37471</v>
      </c>
      <c r="C18954">
        <v>4</v>
      </c>
      <c r="D18954">
        <v>76000</v>
      </c>
      <c r="E18954" s="46">
        <v>45597</v>
      </c>
      <c r="F18954">
        <v>-185</v>
      </c>
      <c r="I18954" t="str">
        <f>INDEX(LedgerMapping[[#All],[Level 3]],MATCH(Actuals[[#This Row],[Sub Ledger]],LedgerMapping[[#All],[Sub Ledger]],0))</f>
        <v>Administration</v>
      </c>
      <c r="J18954" s="22">
        <f>YEAR(Actuals[[#This Row],[Date]])</f>
        <v>2024</v>
      </c>
      <c r="K18954" s="22">
        <f>MONTH(Actuals[[#This Row],[Date]])</f>
        <v>11</v>
      </c>
      <c r="L18954" s="12"/>
    </row>
    <row r="18955" spans="1:12" x14ac:dyDescent="0.3">
      <c r="A18955">
        <v>6</v>
      </c>
      <c r="B18955">
        <v>38621</v>
      </c>
      <c r="C18955">
        <v>4</v>
      </c>
      <c r="D18955">
        <v>76000</v>
      </c>
      <c r="E18955" s="46">
        <v>45628</v>
      </c>
      <c r="F18955">
        <v>-167</v>
      </c>
      <c r="I18955" t="str">
        <f>INDEX(LedgerMapping[[#All],[Level 3]],MATCH(Actuals[[#This Row],[Sub Ledger]],LedgerMapping[[#All],[Sub Ledger]],0))</f>
        <v>Administration</v>
      </c>
      <c r="J18955" s="22">
        <f>YEAR(Actuals[[#This Row],[Date]])</f>
        <v>2024</v>
      </c>
      <c r="K18955" s="22">
        <f>MONTH(Actuals[[#This Row],[Date]])</f>
        <v>12</v>
      </c>
      <c r="L18955" s="12"/>
    </row>
    <row r="18956" spans="1:12" x14ac:dyDescent="0.3">
      <c r="A18956">
        <v>6</v>
      </c>
      <c r="B18956">
        <v>638</v>
      </c>
      <c r="C18956">
        <v>4</v>
      </c>
      <c r="D18956">
        <v>77000</v>
      </c>
      <c r="E18956" s="46">
        <v>44562</v>
      </c>
      <c r="F18956">
        <v>-344</v>
      </c>
      <c r="I18956" t="str">
        <f>INDEX(LedgerMapping[[#All],[Level 3]],MATCH(Actuals[[#This Row],[Sub Ledger]],LedgerMapping[[#All],[Sub Ledger]],0))</f>
        <v>Administration</v>
      </c>
      <c r="J18956" s="22">
        <f>YEAR(Actuals[[#This Row],[Date]])</f>
        <v>2022</v>
      </c>
      <c r="K18956" s="22">
        <f>MONTH(Actuals[[#This Row],[Date]])</f>
        <v>1</v>
      </c>
      <c r="L18956" s="12"/>
    </row>
    <row r="18957" spans="1:12" x14ac:dyDescent="0.3">
      <c r="A18957">
        <v>6</v>
      </c>
      <c r="B18957">
        <v>1762</v>
      </c>
      <c r="C18957">
        <v>4</v>
      </c>
      <c r="D18957">
        <v>77000</v>
      </c>
      <c r="E18957" s="46">
        <v>44593</v>
      </c>
      <c r="F18957">
        <v>-450</v>
      </c>
      <c r="I18957" t="str">
        <f>INDEX(LedgerMapping[[#All],[Level 3]],MATCH(Actuals[[#This Row],[Sub Ledger]],LedgerMapping[[#All],[Sub Ledger]],0))</f>
        <v>Administration</v>
      </c>
      <c r="J18957" s="22">
        <f>YEAR(Actuals[[#This Row],[Date]])</f>
        <v>2022</v>
      </c>
      <c r="K18957" s="22">
        <f>MONTH(Actuals[[#This Row],[Date]])</f>
        <v>2</v>
      </c>
      <c r="L18957" s="12"/>
    </row>
    <row r="18958" spans="1:12" x14ac:dyDescent="0.3">
      <c r="A18958">
        <v>6</v>
      </c>
      <c r="B18958">
        <v>2880</v>
      </c>
      <c r="C18958">
        <v>4</v>
      </c>
      <c r="D18958">
        <v>77000</v>
      </c>
      <c r="E18958" s="46">
        <v>44624</v>
      </c>
      <c r="F18958">
        <v>-382</v>
      </c>
      <c r="I18958" t="str">
        <f>INDEX(LedgerMapping[[#All],[Level 3]],MATCH(Actuals[[#This Row],[Sub Ledger]],LedgerMapping[[#All],[Sub Ledger]],0))</f>
        <v>Administration</v>
      </c>
      <c r="J18958" s="22">
        <f>YEAR(Actuals[[#This Row],[Date]])</f>
        <v>2022</v>
      </c>
      <c r="K18958" s="22">
        <f>MONTH(Actuals[[#This Row],[Date]])</f>
        <v>3</v>
      </c>
      <c r="L18958" s="12"/>
    </row>
    <row r="18959" spans="1:12" x14ac:dyDescent="0.3">
      <c r="A18959">
        <v>6</v>
      </c>
      <c r="B18959">
        <v>4002</v>
      </c>
      <c r="C18959">
        <v>4</v>
      </c>
      <c r="D18959">
        <v>77000</v>
      </c>
      <c r="E18959" s="46">
        <v>44654</v>
      </c>
      <c r="F18959">
        <v>-340</v>
      </c>
      <c r="I18959" t="str">
        <f>INDEX(LedgerMapping[[#All],[Level 3]],MATCH(Actuals[[#This Row],[Sub Ledger]],LedgerMapping[[#All],[Sub Ledger]],0))</f>
        <v>Administration</v>
      </c>
      <c r="J18959" s="22">
        <f>YEAR(Actuals[[#This Row],[Date]])</f>
        <v>2022</v>
      </c>
      <c r="K18959" s="22">
        <f>MONTH(Actuals[[#This Row],[Date]])</f>
        <v>4</v>
      </c>
      <c r="L18959" s="12"/>
    </row>
    <row r="18960" spans="1:12" x14ac:dyDescent="0.3">
      <c r="A18960">
        <v>6</v>
      </c>
      <c r="B18960">
        <v>5126</v>
      </c>
      <c r="C18960">
        <v>4</v>
      </c>
      <c r="D18960">
        <v>77000</v>
      </c>
      <c r="E18960" s="46">
        <v>44685</v>
      </c>
      <c r="F18960">
        <v>-313</v>
      </c>
      <c r="I18960" t="str">
        <f>INDEX(LedgerMapping[[#All],[Level 3]],MATCH(Actuals[[#This Row],[Sub Ledger]],LedgerMapping[[#All],[Sub Ledger]],0))</f>
        <v>Administration</v>
      </c>
      <c r="J18960" s="22">
        <f>YEAR(Actuals[[#This Row],[Date]])</f>
        <v>2022</v>
      </c>
      <c r="K18960" s="22">
        <f>MONTH(Actuals[[#This Row],[Date]])</f>
        <v>5</v>
      </c>
      <c r="L18960" s="12"/>
    </row>
    <row r="18961" spans="1:12" x14ac:dyDescent="0.3">
      <c r="A18961">
        <v>6</v>
      </c>
      <c r="B18961">
        <v>6250</v>
      </c>
      <c r="C18961">
        <v>4</v>
      </c>
      <c r="D18961">
        <v>77000</v>
      </c>
      <c r="E18961" s="46">
        <v>44715</v>
      </c>
      <c r="F18961">
        <v>-372</v>
      </c>
      <c r="I18961" t="str">
        <f>INDEX(LedgerMapping[[#All],[Level 3]],MATCH(Actuals[[#This Row],[Sub Ledger]],LedgerMapping[[#All],[Sub Ledger]],0))</f>
        <v>Administration</v>
      </c>
      <c r="J18961" s="22">
        <f>YEAR(Actuals[[#This Row],[Date]])</f>
        <v>2022</v>
      </c>
      <c r="K18961" s="22">
        <f>MONTH(Actuals[[#This Row],[Date]])</f>
        <v>6</v>
      </c>
      <c r="L18961" s="12"/>
    </row>
    <row r="18962" spans="1:12" x14ac:dyDescent="0.3">
      <c r="A18962">
        <v>6</v>
      </c>
      <c r="B18962">
        <v>7372</v>
      </c>
      <c r="C18962">
        <v>4</v>
      </c>
      <c r="D18962">
        <v>77000</v>
      </c>
      <c r="E18962" s="46">
        <v>44746</v>
      </c>
      <c r="F18962">
        <v>-450</v>
      </c>
      <c r="I18962" t="str">
        <f>INDEX(LedgerMapping[[#All],[Level 3]],MATCH(Actuals[[#This Row],[Sub Ledger]],LedgerMapping[[#All],[Sub Ledger]],0))</f>
        <v>Administration</v>
      </c>
      <c r="J18962" s="22">
        <f>YEAR(Actuals[[#This Row],[Date]])</f>
        <v>2022</v>
      </c>
      <c r="K18962" s="22">
        <f>MONTH(Actuals[[#This Row],[Date]])</f>
        <v>7</v>
      </c>
      <c r="L18962" s="12"/>
    </row>
    <row r="18963" spans="1:12" x14ac:dyDescent="0.3">
      <c r="A18963">
        <v>6</v>
      </c>
      <c r="B18963">
        <v>8495</v>
      </c>
      <c r="C18963">
        <v>4</v>
      </c>
      <c r="D18963">
        <v>77000</v>
      </c>
      <c r="E18963" s="46">
        <v>44777</v>
      </c>
      <c r="F18963">
        <v>-379</v>
      </c>
      <c r="I18963" t="str">
        <f>INDEX(LedgerMapping[[#All],[Level 3]],MATCH(Actuals[[#This Row],[Sub Ledger]],LedgerMapping[[#All],[Sub Ledger]],0))</f>
        <v>Administration</v>
      </c>
      <c r="J18963" s="22">
        <f>YEAR(Actuals[[#This Row],[Date]])</f>
        <v>2022</v>
      </c>
      <c r="K18963" s="22">
        <f>MONTH(Actuals[[#This Row],[Date]])</f>
        <v>8</v>
      </c>
      <c r="L18963" s="12"/>
    </row>
    <row r="18964" spans="1:12" x14ac:dyDescent="0.3">
      <c r="A18964">
        <v>6</v>
      </c>
      <c r="B18964">
        <v>9612</v>
      </c>
      <c r="C18964">
        <v>4</v>
      </c>
      <c r="D18964">
        <v>77000</v>
      </c>
      <c r="E18964" s="46">
        <v>44805</v>
      </c>
      <c r="F18964">
        <v>-295</v>
      </c>
      <c r="I18964" t="str">
        <f>INDEX(LedgerMapping[[#All],[Level 3]],MATCH(Actuals[[#This Row],[Sub Ledger]],LedgerMapping[[#All],[Sub Ledger]],0))</f>
        <v>Administration</v>
      </c>
      <c r="J18964" s="22">
        <f>YEAR(Actuals[[#This Row],[Date]])</f>
        <v>2022</v>
      </c>
      <c r="K18964" s="22">
        <f>MONTH(Actuals[[#This Row],[Date]])</f>
        <v>9</v>
      </c>
      <c r="L18964" s="12"/>
    </row>
    <row r="18965" spans="1:12" x14ac:dyDescent="0.3">
      <c r="A18965">
        <v>6</v>
      </c>
      <c r="B18965">
        <v>10728</v>
      </c>
      <c r="C18965">
        <v>4</v>
      </c>
      <c r="D18965">
        <v>77000</v>
      </c>
      <c r="E18965" s="46">
        <v>44836</v>
      </c>
      <c r="F18965">
        <v>-372</v>
      </c>
      <c r="I18965" t="str">
        <f>INDEX(LedgerMapping[[#All],[Level 3]],MATCH(Actuals[[#This Row],[Sub Ledger]],LedgerMapping[[#All],[Sub Ledger]],0))</f>
        <v>Administration</v>
      </c>
      <c r="J18965" s="22">
        <f>YEAR(Actuals[[#This Row],[Date]])</f>
        <v>2022</v>
      </c>
      <c r="K18965" s="22">
        <f>MONTH(Actuals[[#This Row],[Date]])</f>
        <v>10</v>
      </c>
      <c r="L18965" s="12"/>
    </row>
    <row r="18966" spans="1:12" x14ac:dyDescent="0.3">
      <c r="A18966">
        <v>6</v>
      </c>
      <c r="B18966">
        <v>11852</v>
      </c>
      <c r="C18966">
        <v>4</v>
      </c>
      <c r="D18966">
        <v>77000</v>
      </c>
      <c r="E18966" s="46">
        <v>44866</v>
      </c>
      <c r="F18966">
        <v>-351</v>
      </c>
      <c r="I18966" t="str">
        <f>INDEX(LedgerMapping[[#All],[Level 3]],MATCH(Actuals[[#This Row],[Sub Ledger]],LedgerMapping[[#All],[Sub Ledger]],0))</f>
        <v>Administration</v>
      </c>
      <c r="J18966" s="22">
        <f>YEAR(Actuals[[#This Row],[Date]])</f>
        <v>2022</v>
      </c>
      <c r="K18966" s="22">
        <f>MONTH(Actuals[[#This Row],[Date]])</f>
        <v>11</v>
      </c>
      <c r="L18966" s="12"/>
    </row>
    <row r="18967" spans="1:12" x14ac:dyDescent="0.3">
      <c r="A18967">
        <v>6</v>
      </c>
      <c r="B18967">
        <v>12980</v>
      </c>
      <c r="C18967">
        <v>4</v>
      </c>
      <c r="D18967">
        <v>77000</v>
      </c>
      <c r="E18967" s="46">
        <v>44897</v>
      </c>
      <c r="F18967">
        <v>-385</v>
      </c>
      <c r="I18967" t="str">
        <f>INDEX(LedgerMapping[[#All],[Level 3]],MATCH(Actuals[[#This Row],[Sub Ledger]],LedgerMapping[[#All],[Sub Ledger]],0))</f>
        <v>Administration</v>
      </c>
      <c r="J18967" s="22">
        <f>YEAR(Actuals[[#This Row],[Date]])</f>
        <v>2022</v>
      </c>
      <c r="K18967" s="22">
        <f>MONTH(Actuals[[#This Row],[Date]])</f>
        <v>12</v>
      </c>
      <c r="L18967" s="12"/>
    </row>
    <row r="18968" spans="1:12" x14ac:dyDescent="0.3">
      <c r="A18968">
        <v>6</v>
      </c>
      <c r="B18968">
        <v>13895</v>
      </c>
      <c r="C18968">
        <v>4</v>
      </c>
      <c r="D18968">
        <v>77000</v>
      </c>
      <c r="E18968" s="46">
        <v>44927</v>
      </c>
      <c r="F18968">
        <v>-293</v>
      </c>
      <c r="I18968" t="str">
        <f>INDEX(LedgerMapping[[#All],[Level 3]],MATCH(Actuals[[#This Row],[Sub Ledger]],LedgerMapping[[#All],[Sub Ledger]],0))</f>
        <v>Administration</v>
      </c>
      <c r="J18968" s="22">
        <f>YEAR(Actuals[[#This Row],[Date]])</f>
        <v>2023</v>
      </c>
      <c r="K18968" s="22">
        <f>MONTH(Actuals[[#This Row],[Date]])</f>
        <v>1</v>
      </c>
      <c r="L18968" s="12"/>
    </row>
    <row r="18969" spans="1:12" x14ac:dyDescent="0.3">
      <c r="A18969">
        <v>6</v>
      </c>
      <c r="B18969">
        <v>14903</v>
      </c>
      <c r="C18969">
        <v>4</v>
      </c>
      <c r="D18969">
        <v>77000</v>
      </c>
      <c r="E18969" s="46">
        <v>44958</v>
      </c>
      <c r="F18969">
        <v>-209</v>
      </c>
      <c r="I18969" t="str">
        <f>INDEX(LedgerMapping[[#All],[Level 3]],MATCH(Actuals[[#This Row],[Sub Ledger]],LedgerMapping[[#All],[Sub Ledger]],0))</f>
        <v>Administration</v>
      </c>
      <c r="J18969" s="22">
        <f>YEAR(Actuals[[#This Row],[Date]])</f>
        <v>2023</v>
      </c>
      <c r="K18969" s="22">
        <f>MONTH(Actuals[[#This Row],[Date]])</f>
        <v>2</v>
      </c>
      <c r="L18969" s="12"/>
    </row>
    <row r="18970" spans="1:12" x14ac:dyDescent="0.3">
      <c r="A18970">
        <v>6</v>
      </c>
      <c r="B18970">
        <v>15883</v>
      </c>
      <c r="C18970">
        <v>4</v>
      </c>
      <c r="D18970">
        <v>77000</v>
      </c>
      <c r="E18970" s="46">
        <v>44988</v>
      </c>
      <c r="F18970">
        <v>-246</v>
      </c>
      <c r="I18970" t="str">
        <f>INDEX(LedgerMapping[[#All],[Level 3]],MATCH(Actuals[[#This Row],[Sub Ledger]],LedgerMapping[[#All],[Sub Ledger]],0))</f>
        <v>Administration</v>
      </c>
      <c r="J18970" s="22">
        <f>YEAR(Actuals[[#This Row],[Date]])</f>
        <v>2023</v>
      </c>
      <c r="K18970" s="22">
        <f>MONTH(Actuals[[#This Row],[Date]])</f>
        <v>3</v>
      </c>
      <c r="L18970" s="12"/>
    </row>
    <row r="18971" spans="1:12" x14ac:dyDescent="0.3">
      <c r="A18971">
        <v>6</v>
      </c>
      <c r="B18971">
        <v>16915</v>
      </c>
      <c r="C18971">
        <v>4</v>
      </c>
      <c r="D18971">
        <v>77000</v>
      </c>
      <c r="E18971" s="46">
        <v>45018</v>
      </c>
      <c r="F18971">
        <v>-267</v>
      </c>
      <c r="I18971" t="str">
        <f>INDEX(LedgerMapping[[#All],[Level 3]],MATCH(Actuals[[#This Row],[Sub Ledger]],LedgerMapping[[#All],[Sub Ledger]],0))</f>
        <v>Administration</v>
      </c>
      <c r="J18971" s="22">
        <f>YEAR(Actuals[[#This Row],[Date]])</f>
        <v>2023</v>
      </c>
      <c r="K18971" s="22">
        <f>MONTH(Actuals[[#This Row],[Date]])</f>
        <v>4</v>
      </c>
      <c r="L18971" s="12"/>
    </row>
    <row r="18972" spans="1:12" x14ac:dyDescent="0.3">
      <c r="A18972">
        <v>6</v>
      </c>
      <c r="B18972">
        <v>17946</v>
      </c>
      <c r="C18972">
        <v>4</v>
      </c>
      <c r="D18972">
        <v>77000</v>
      </c>
      <c r="E18972" s="46">
        <v>45049</v>
      </c>
      <c r="F18972">
        <v>-222</v>
      </c>
      <c r="I18972" t="str">
        <f>INDEX(LedgerMapping[[#All],[Level 3]],MATCH(Actuals[[#This Row],[Sub Ledger]],LedgerMapping[[#All],[Sub Ledger]],0))</f>
        <v>Administration</v>
      </c>
      <c r="J18972" s="22">
        <f>YEAR(Actuals[[#This Row],[Date]])</f>
        <v>2023</v>
      </c>
      <c r="K18972" s="22">
        <f>MONTH(Actuals[[#This Row],[Date]])</f>
        <v>5</v>
      </c>
      <c r="L18972" s="12"/>
    </row>
    <row r="18973" spans="1:12" x14ac:dyDescent="0.3">
      <c r="A18973">
        <v>6</v>
      </c>
      <c r="B18973">
        <v>18950</v>
      </c>
      <c r="C18973">
        <v>4</v>
      </c>
      <c r="D18973">
        <v>77000</v>
      </c>
      <c r="E18973" s="46">
        <v>45079</v>
      </c>
      <c r="F18973">
        <v>-236</v>
      </c>
      <c r="I18973" t="str">
        <f>INDEX(LedgerMapping[[#All],[Level 3]],MATCH(Actuals[[#This Row],[Sub Ledger]],LedgerMapping[[#All],[Sub Ledger]],0))</f>
        <v>Administration</v>
      </c>
      <c r="J18973" s="22">
        <f>YEAR(Actuals[[#This Row],[Date]])</f>
        <v>2023</v>
      </c>
      <c r="K18973" s="22">
        <f>MONTH(Actuals[[#This Row],[Date]])</f>
        <v>6</v>
      </c>
      <c r="L18973" s="12"/>
    </row>
    <row r="18974" spans="1:12" x14ac:dyDescent="0.3">
      <c r="A18974">
        <v>6</v>
      </c>
      <c r="B18974">
        <v>19978</v>
      </c>
      <c r="C18974">
        <v>4</v>
      </c>
      <c r="D18974">
        <v>77000</v>
      </c>
      <c r="E18974" s="46">
        <v>45110</v>
      </c>
      <c r="F18974">
        <v>-246</v>
      </c>
      <c r="I18974" t="str">
        <f>INDEX(LedgerMapping[[#All],[Level 3]],MATCH(Actuals[[#This Row],[Sub Ledger]],LedgerMapping[[#All],[Sub Ledger]],0))</f>
        <v>Administration</v>
      </c>
      <c r="J18974" s="22">
        <f>YEAR(Actuals[[#This Row],[Date]])</f>
        <v>2023</v>
      </c>
      <c r="K18974" s="22">
        <f>MONTH(Actuals[[#This Row],[Date]])</f>
        <v>7</v>
      </c>
      <c r="L18974" s="12"/>
    </row>
    <row r="18975" spans="1:12" x14ac:dyDescent="0.3">
      <c r="A18975">
        <v>6</v>
      </c>
      <c r="B18975">
        <v>21008</v>
      </c>
      <c r="C18975">
        <v>4</v>
      </c>
      <c r="D18975">
        <v>77000</v>
      </c>
      <c r="E18975" s="46">
        <v>45141</v>
      </c>
      <c r="F18975">
        <v>-302</v>
      </c>
      <c r="I18975" t="str">
        <f>INDEX(LedgerMapping[[#All],[Level 3]],MATCH(Actuals[[#This Row],[Sub Ledger]],LedgerMapping[[#All],[Sub Ledger]],0))</f>
        <v>Administration</v>
      </c>
      <c r="J18975" s="22">
        <f>YEAR(Actuals[[#This Row],[Date]])</f>
        <v>2023</v>
      </c>
      <c r="K18975" s="22">
        <f>MONTH(Actuals[[#This Row],[Date]])</f>
        <v>8</v>
      </c>
      <c r="L18975" s="12"/>
    </row>
    <row r="18976" spans="1:12" x14ac:dyDescent="0.3">
      <c r="A18976">
        <v>6</v>
      </c>
      <c r="B18976">
        <v>22009</v>
      </c>
      <c r="C18976">
        <v>4</v>
      </c>
      <c r="D18976">
        <v>77000</v>
      </c>
      <c r="E18976" s="46">
        <v>45169</v>
      </c>
      <c r="F18976">
        <v>-318</v>
      </c>
      <c r="I18976" t="str">
        <f>INDEX(LedgerMapping[[#All],[Level 3]],MATCH(Actuals[[#This Row],[Sub Ledger]],LedgerMapping[[#All],[Sub Ledger]],0))</f>
        <v>Administration</v>
      </c>
      <c r="J18976" s="22">
        <f>YEAR(Actuals[[#This Row],[Date]])</f>
        <v>2023</v>
      </c>
      <c r="K18976" s="22">
        <f>MONTH(Actuals[[#This Row],[Date]])</f>
        <v>8</v>
      </c>
      <c r="L18976" s="12"/>
    </row>
    <row r="18977" spans="1:12" x14ac:dyDescent="0.3">
      <c r="A18977">
        <v>6</v>
      </c>
      <c r="B18977">
        <v>22986</v>
      </c>
      <c r="C18977">
        <v>4</v>
      </c>
      <c r="D18977">
        <v>77000</v>
      </c>
      <c r="E18977" s="46">
        <v>45200</v>
      </c>
      <c r="F18977">
        <v>-204</v>
      </c>
      <c r="I18977" t="str">
        <f>INDEX(LedgerMapping[[#All],[Level 3]],MATCH(Actuals[[#This Row],[Sub Ledger]],LedgerMapping[[#All],[Sub Ledger]],0))</f>
        <v>Administration</v>
      </c>
      <c r="J18977" s="22">
        <f>YEAR(Actuals[[#This Row],[Date]])</f>
        <v>2023</v>
      </c>
      <c r="K18977" s="22">
        <f>MONTH(Actuals[[#This Row],[Date]])</f>
        <v>10</v>
      </c>
      <c r="L18977" s="12"/>
    </row>
    <row r="18978" spans="1:12" x14ac:dyDescent="0.3">
      <c r="A18978">
        <v>6</v>
      </c>
      <c r="B18978">
        <v>23991</v>
      </c>
      <c r="C18978">
        <v>4</v>
      </c>
      <c r="D18978">
        <v>77000</v>
      </c>
      <c r="E18978" s="46">
        <v>45230</v>
      </c>
      <c r="F18978">
        <v>-272</v>
      </c>
      <c r="I18978" t="str">
        <f>INDEX(LedgerMapping[[#All],[Level 3]],MATCH(Actuals[[#This Row],[Sub Ledger]],LedgerMapping[[#All],[Sub Ledger]],0))</f>
        <v>Administration</v>
      </c>
      <c r="J18978" s="22">
        <f>YEAR(Actuals[[#This Row],[Date]])</f>
        <v>2023</v>
      </c>
      <c r="K18978" s="22">
        <f>MONTH(Actuals[[#This Row],[Date]])</f>
        <v>10</v>
      </c>
      <c r="L18978" s="12"/>
    </row>
    <row r="18979" spans="1:12" x14ac:dyDescent="0.3">
      <c r="A18979">
        <v>6</v>
      </c>
      <c r="B18979">
        <v>25020</v>
      </c>
      <c r="C18979">
        <v>4</v>
      </c>
      <c r="D18979">
        <v>77000</v>
      </c>
      <c r="E18979" s="46">
        <v>45261</v>
      </c>
      <c r="F18979">
        <v>-204</v>
      </c>
      <c r="I18979" t="str">
        <f>INDEX(LedgerMapping[[#All],[Level 3]],MATCH(Actuals[[#This Row],[Sub Ledger]],LedgerMapping[[#All],[Sub Ledger]],0))</f>
        <v>Administration</v>
      </c>
      <c r="J18979" s="22">
        <f>YEAR(Actuals[[#This Row],[Date]])</f>
        <v>2023</v>
      </c>
      <c r="K18979" s="22">
        <f>MONTH(Actuals[[#This Row],[Date]])</f>
        <v>12</v>
      </c>
      <c r="L18979" s="12"/>
    </row>
    <row r="18980" spans="1:12" x14ac:dyDescent="0.3">
      <c r="A18980">
        <v>6</v>
      </c>
      <c r="B18980">
        <v>26086</v>
      </c>
      <c r="C18980">
        <v>4</v>
      </c>
      <c r="D18980">
        <v>77000</v>
      </c>
      <c r="E18980" s="46">
        <v>45291</v>
      </c>
      <c r="F18980">
        <v>-242</v>
      </c>
      <c r="I18980" t="str">
        <f>INDEX(LedgerMapping[[#All],[Level 3]],MATCH(Actuals[[#This Row],[Sub Ledger]],LedgerMapping[[#All],[Sub Ledger]],0))</f>
        <v>Administration</v>
      </c>
      <c r="J18980" s="22">
        <f>YEAR(Actuals[[#This Row],[Date]])</f>
        <v>2023</v>
      </c>
      <c r="K18980" s="22">
        <f>MONTH(Actuals[[#This Row],[Date]])</f>
        <v>12</v>
      </c>
      <c r="L18980" s="12"/>
    </row>
    <row r="18981" spans="1:12" x14ac:dyDescent="0.3">
      <c r="A18981">
        <v>6</v>
      </c>
      <c r="B18981">
        <v>27215</v>
      </c>
      <c r="C18981">
        <v>4</v>
      </c>
      <c r="D18981">
        <v>77000</v>
      </c>
      <c r="E18981" s="46">
        <v>45322</v>
      </c>
      <c r="F18981">
        <v>-366</v>
      </c>
      <c r="I18981" t="str">
        <f>INDEX(LedgerMapping[[#All],[Level 3]],MATCH(Actuals[[#This Row],[Sub Ledger]],LedgerMapping[[#All],[Sub Ledger]],0))</f>
        <v>Administration</v>
      </c>
      <c r="J18981" s="22">
        <f>YEAR(Actuals[[#This Row],[Date]])</f>
        <v>2024</v>
      </c>
      <c r="K18981" s="22">
        <f>MONTH(Actuals[[#This Row],[Date]])</f>
        <v>1</v>
      </c>
      <c r="L18981" s="12"/>
    </row>
    <row r="18982" spans="1:12" x14ac:dyDescent="0.3">
      <c r="A18982">
        <v>6</v>
      </c>
      <c r="B18982">
        <v>28367</v>
      </c>
      <c r="C18982">
        <v>4</v>
      </c>
      <c r="D18982">
        <v>77000</v>
      </c>
      <c r="E18982" s="46">
        <v>45354</v>
      </c>
      <c r="F18982">
        <v>-375</v>
      </c>
      <c r="I18982" t="str">
        <f>INDEX(LedgerMapping[[#All],[Level 3]],MATCH(Actuals[[#This Row],[Sub Ledger]],LedgerMapping[[#All],[Sub Ledger]],0))</f>
        <v>Administration</v>
      </c>
      <c r="J18982" s="22">
        <f>YEAR(Actuals[[#This Row],[Date]])</f>
        <v>2024</v>
      </c>
      <c r="K18982" s="22">
        <f>MONTH(Actuals[[#This Row],[Date]])</f>
        <v>3</v>
      </c>
      <c r="L18982" s="12"/>
    </row>
    <row r="18983" spans="1:12" x14ac:dyDescent="0.3">
      <c r="A18983">
        <v>6</v>
      </c>
      <c r="B18983">
        <v>29521</v>
      </c>
      <c r="C18983">
        <v>4</v>
      </c>
      <c r="D18983">
        <v>77000</v>
      </c>
      <c r="E18983" s="46">
        <v>45384</v>
      </c>
      <c r="F18983">
        <v>-336</v>
      </c>
      <c r="I18983" t="str">
        <f>INDEX(LedgerMapping[[#All],[Level 3]],MATCH(Actuals[[#This Row],[Sub Ledger]],LedgerMapping[[#All],[Sub Ledger]],0))</f>
        <v>Administration</v>
      </c>
      <c r="J18983" s="22">
        <f>YEAR(Actuals[[#This Row],[Date]])</f>
        <v>2024</v>
      </c>
      <c r="K18983" s="22">
        <f>MONTH(Actuals[[#This Row],[Date]])</f>
        <v>4</v>
      </c>
      <c r="L18983" s="12"/>
    </row>
    <row r="18984" spans="1:12" x14ac:dyDescent="0.3">
      <c r="A18984">
        <v>6</v>
      </c>
      <c r="B18984">
        <v>30647</v>
      </c>
      <c r="C18984">
        <v>4</v>
      </c>
      <c r="D18984">
        <v>77000</v>
      </c>
      <c r="E18984" s="46">
        <v>45415</v>
      </c>
      <c r="F18984">
        <v>-312</v>
      </c>
      <c r="I18984" t="str">
        <f>INDEX(LedgerMapping[[#All],[Level 3]],MATCH(Actuals[[#This Row],[Sub Ledger]],LedgerMapping[[#All],[Sub Ledger]],0))</f>
        <v>Administration</v>
      </c>
      <c r="J18984" s="22">
        <f>YEAR(Actuals[[#This Row],[Date]])</f>
        <v>2024</v>
      </c>
      <c r="K18984" s="22">
        <f>MONTH(Actuals[[#This Row],[Date]])</f>
        <v>5</v>
      </c>
      <c r="L18984" s="12"/>
    </row>
    <row r="18985" spans="1:12" x14ac:dyDescent="0.3">
      <c r="A18985">
        <v>6</v>
      </c>
      <c r="B18985">
        <v>31773</v>
      </c>
      <c r="C18985">
        <v>4</v>
      </c>
      <c r="D18985">
        <v>77000</v>
      </c>
      <c r="E18985" s="46">
        <v>45445</v>
      </c>
      <c r="F18985">
        <v>-302</v>
      </c>
      <c r="I18985" t="str">
        <f>INDEX(LedgerMapping[[#All],[Level 3]],MATCH(Actuals[[#This Row],[Sub Ledger]],LedgerMapping[[#All],[Sub Ledger]],0))</f>
        <v>Administration</v>
      </c>
      <c r="J18985" s="22">
        <f>YEAR(Actuals[[#This Row],[Date]])</f>
        <v>2024</v>
      </c>
      <c r="K18985" s="22">
        <f>MONTH(Actuals[[#This Row],[Date]])</f>
        <v>6</v>
      </c>
      <c r="L18985" s="12"/>
    </row>
    <row r="18986" spans="1:12" x14ac:dyDescent="0.3">
      <c r="A18986">
        <v>6</v>
      </c>
      <c r="B18986">
        <v>32897</v>
      </c>
      <c r="C18986">
        <v>4</v>
      </c>
      <c r="D18986">
        <v>77000</v>
      </c>
      <c r="E18986" s="46">
        <v>45476</v>
      </c>
      <c r="F18986">
        <v>-364</v>
      </c>
      <c r="I18986" t="str">
        <f>INDEX(LedgerMapping[[#All],[Level 3]],MATCH(Actuals[[#This Row],[Sub Ledger]],LedgerMapping[[#All],[Sub Ledger]],0))</f>
        <v>Administration</v>
      </c>
      <c r="J18986" s="22">
        <f>YEAR(Actuals[[#This Row],[Date]])</f>
        <v>2024</v>
      </c>
      <c r="K18986" s="22">
        <f>MONTH(Actuals[[#This Row],[Date]])</f>
        <v>7</v>
      </c>
      <c r="L18986" s="12"/>
    </row>
    <row r="18987" spans="1:12" x14ac:dyDescent="0.3">
      <c r="A18987">
        <v>6</v>
      </c>
      <c r="B18987">
        <v>34021</v>
      </c>
      <c r="C18987">
        <v>4</v>
      </c>
      <c r="D18987">
        <v>77000</v>
      </c>
      <c r="E18987" s="46">
        <v>45507</v>
      </c>
      <c r="F18987">
        <v>-357</v>
      </c>
      <c r="I18987" t="str">
        <f>INDEX(LedgerMapping[[#All],[Level 3]],MATCH(Actuals[[#This Row],[Sub Ledger]],LedgerMapping[[#All],[Sub Ledger]],0))</f>
        <v>Administration</v>
      </c>
      <c r="J18987" s="22">
        <f>YEAR(Actuals[[#This Row],[Date]])</f>
        <v>2024</v>
      </c>
      <c r="K18987" s="22">
        <f>MONTH(Actuals[[#This Row],[Date]])</f>
        <v>8</v>
      </c>
      <c r="L18987" s="12"/>
    </row>
    <row r="18988" spans="1:12" x14ac:dyDescent="0.3">
      <c r="A18988">
        <v>6</v>
      </c>
      <c r="B18988">
        <v>35172</v>
      </c>
      <c r="C18988">
        <v>4</v>
      </c>
      <c r="D18988">
        <v>77000</v>
      </c>
      <c r="E18988" s="46">
        <v>45536</v>
      </c>
      <c r="F18988">
        <v>-302</v>
      </c>
      <c r="I18988" t="str">
        <f>INDEX(LedgerMapping[[#All],[Level 3]],MATCH(Actuals[[#This Row],[Sub Ledger]],LedgerMapping[[#All],[Sub Ledger]],0))</f>
        <v>Administration</v>
      </c>
      <c r="J18988" s="22">
        <f>YEAR(Actuals[[#This Row],[Date]])</f>
        <v>2024</v>
      </c>
      <c r="K18988" s="22">
        <f>MONTH(Actuals[[#This Row],[Date]])</f>
        <v>9</v>
      </c>
      <c r="L18988" s="12"/>
    </row>
    <row r="18989" spans="1:12" x14ac:dyDescent="0.3">
      <c r="A18989">
        <v>6</v>
      </c>
      <c r="B18989">
        <v>36322</v>
      </c>
      <c r="C18989">
        <v>4</v>
      </c>
      <c r="D18989">
        <v>77000</v>
      </c>
      <c r="E18989" s="46">
        <v>45567</v>
      </c>
      <c r="F18989">
        <v>-415</v>
      </c>
      <c r="I18989" t="str">
        <f>INDEX(LedgerMapping[[#All],[Level 3]],MATCH(Actuals[[#This Row],[Sub Ledger]],LedgerMapping[[#All],[Sub Ledger]],0))</f>
        <v>Administration</v>
      </c>
      <c r="J18989" s="22">
        <f>YEAR(Actuals[[#This Row],[Date]])</f>
        <v>2024</v>
      </c>
      <c r="K18989" s="22">
        <f>MONTH(Actuals[[#This Row],[Date]])</f>
        <v>10</v>
      </c>
      <c r="L18989" s="12"/>
    </row>
    <row r="18990" spans="1:12" x14ac:dyDescent="0.3">
      <c r="A18990">
        <v>6</v>
      </c>
      <c r="B18990">
        <v>37472</v>
      </c>
      <c r="C18990">
        <v>4</v>
      </c>
      <c r="D18990">
        <v>77000</v>
      </c>
      <c r="E18990" s="46">
        <v>45597</v>
      </c>
      <c r="F18990">
        <v>-333</v>
      </c>
      <c r="I18990" t="str">
        <f>INDEX(LedgerMapping[[#All],[Level 3]],MATCH(Actuals[[#This Row],[Sub Ledger]],LedgerMapping[[#All],[Sub Ledger]],0))</f>
        <v>Administration</v>
      </c>
      <c r="J18990" s="22">
        <f>YEAR(Actuals[[#This Row],[Date]])</f>
        <v>2024</v>
      </c>
      <c r="K18990" s="22">
        <f>MONTH(Actuals[[#This Row],[Date]])</f>
        <v>11</v>
      </c>
      <c r="L18990" s="12"/>
    </row>
    <row r="18991" spans="1:12" x14ac:dyDescent="0.3">
      <c r="A18991">
        <v>6</v>
      </c>
      <c r="B18991">
        <v>38622</v>
      </c>
      <c r="C18991">
        <v>4</v>
      </c>
      <c r="D18991">
        <v>77000</v>
      </c>
      <c r="E18991" s="46">
        <v>45628</v>
      </c>
      <c r="F18991">
        <v>-299</v>
      </c>
      <c r="I18991" t="str">
        <f>INDEX(LedgerMapping[[#All],[Level 3]],MATCH(Actuals[[#This Row],[Sub Ledger]],LedgerMapping[[#All],[Sub Ledger]],0))</f>
        <v>Administration</v>
      </c>
      <c r="J18991" s="22">
        <f>YEAR(Actuals[[#This Row],[Date]])</f>
        <v>2024</v>
      </c>
      <c r="K18991" s="22">
        <f>MONTH(Actuals[[#This Row],[Date]])</f>
        <v>12</v>
      </c>
      <c r="L18991" s="12"/>
    </row>
    <row r="18992" spans="1:12" x14ac:dyDescent="0.3">
      <c r="A18992">
        <v>6</v>
      </c>
      <c r="B18992">
        <v>641</v>
      </c>
      <c r="C18992">
        <v>4</v>
      </c>
      <c r="D18992">
        <v>78000</v>
      </c>
      <c r="E18992" s="46">
        <v>44562</v>
      </c>
      <c r="F18992">
        <v>-104</v>
      </c>
      <c r="I18992" t="str">
        <f>INDEX(LedgerMapping[[#All],[Level 3]],MATCH(Actuals[[#This Row],[Sub Ledger]],LedgerMapping[[#All],[Sub Ledger]],0))</f>
        <v>Administration</v>
      </c>
      <c r="J18992" s="22">
        <f>YEAR(Actuals[[#This Row],[Date]])</f>
        <v>2022</v>
      </c>
      <c r="K18992" s="22">
        <f>MONTH(Actuals[[#This Row],[Date]])</f>
        <v>1</v>
      </c>
      <c r="L18992" s="12"/>
    </row>
    <row r="18993" spans="1:12" x14ac:dyDescent="0.3">
      <c r="A18993">
        <v>6</v>
      </c>
      <c r="B18993">
        <v>1765</v>
      </c>
      <c r="C18993">
        <v>4</v>
      </c>
      <c r="D18993">
        <v>78000</v>
      </c>
      <c r="E18993" s="46">
        <v>44593</v>
      </c>
      <c r="F18993">
        <v>-120</v>
      </c>
      <c r="I18993" t="str">
        <f>INDEX(LedgerMapping[[#All],[Level 3]],MATCH(Actuals[[#This Row],[Sub Ledger]],LedgerMapping[[#All],[Sub Ledger]],0))</f>
        <v>Administration</v>
      </c>
      <c r="J18993" s="22">
        <f>YEAR(Actuals[[#This Row],[Date]])</f>
        <v>2022</v>
      </c>
      <c r="K18993" s="22">
        <f>MONTH(Actuals[[#This Row],[Date]])</f>
        <v>2</v>
      </c>
      <c r="L18993" s="12"/>
    </row>
    <row r="18994" spans="1:12" x14ac:dyDescent="0.3">
      <c r="A18994">
        <v>6</v>
      </c>
      <c r="B18994">
        <v>2883</v>
      </c>
      <c r="C18994">
        <v>4</v>
      </c>
      <c r="D18994">
        <v>78000</v>
      </c>
      <c r="E18994" s="46">
        <v>44624</v>
      </c>
      <c r="F18994">
        <v>-116</v>
      </c>
      <c r="I18994" t="str">
        <f>INDEX(LedgerMapping[[#All],[Level 3]],MATCH(Actuals[[#This Row],[Sub Ledger]],LedgerMapping[[#All],[Sub Ledger]],0))</f>
        <v>Administration</v>
      </c>
      <c r="J18994" s="22">
        <f>YEAR(Actuals[[#This Row],[Date]])</f>
        <v>2022</v>
      </c>
      <c r="K18994" s="22">
        <f>MONTH(Actuals[[#This Row],[Date]])</f>
        <v>3</v>
      </c>
      <c r="L18994" s="12"/>
    </row>
    <row r="18995" spans="1:12" x14ac:dyDescent="0.3">
      <c r="A18995">
        <v>6</v>
      </c>
      <c r="B18995">
        <v>4005</v>
      </c>
      <c r="C18995">
        <v>4</v>
      </c>
      <c r="D18995">
        <v>78000</v>
      </c>
      <c r="E18995" s="46">
        <v>44654</v>
      </c>
      <c r="F18995">
        <v>-116</v>
      </c>
      <c r="I18995" t="str">
        <f>INDEX(LedgerMapping[[#All],[Level 3]],MATCH(Actuals[[#This Row],[Sub Ledger]],LedgerMapping[[#All],[Sub Ledger]],0))</f>
        <v>Administration</v>
      </c>
      <c r="J18995" s="22">
        <f>YEAR(Actuals[[#This Row],[Date]])</f>
        <v>2022</v>
      </c>
      <c r="K18995" s="22">
        <f>MONTH(Actuals[[#This Row],[Date]])</f>
        <v>4</v>
      </c>
      <c r="L18995" s="12"/>
    </row>
    <row r="18996" spans="1:12" x14ac:dyDescent="0.3">
      <c r="A18996">
        <v>6</v>
      </c>
      <c r="B18996">
        <v>5129</v>
      </c>
      <c r="C18996">
        <v>4</v>
      </c>
      <c r="D18996">
        <v>78000</v>
      </c>
      <c r="E18996" s="46">
        <v>44685</v>
      </c>
      <c r="F18996">
        <v>-83</v>
      </c>
      <c r="I18996" t="str">
        <f>INDEX(LedgerMapping[[#All],[Level 3]],MATCH(Actuals[[#This Row],[Sub Ledger]],LedgerMapping[[#All],[Sub Ledger]],0))</f>
        <v>Administration</v>
      </c>
      <c r="J18996" s="22">
        <f>YEAR(Actuals[[#This Row],[Date]])</f>
        <v>2022</v>
      </c>
      <c r="K18996" s="22">
        <f>MONTH(Actuals[[#This Row],[Date]])</f>
        <v>5</v>
      </c>
      <c r="L18996" s="12"/>
    </row>
    <row r="18997" spans="1:12" x14ac:dyDescent="0.3">
      <c r="A18997">
        <v>6</v>
      </c>
      <c r="B18997">
        <v>6253</v>
      </c>
      <c r="C18997">
        <v>4</v>
      </c>
      <c r="D18997">
        <v>78000</v>
      </c>
      <c r="E18997" s="46">
        <v>44715</v>
      </c>
      <c r="F18997">
        <v>-129</v>
      </c>
      <c r="I18997" t="str">
        <f>INDEX(LedgerMapping[[#All],[Level 3]],MATCH(Actuals[[#This Row],[Sub Ledger]],LedgerMapping[[#All],[Sub Ledger]],0))</f>
        <v>Administration</v>
      </c>
      <c r="J18997" s="22">
        <f>YEAR(Actuals[[#This Row],[Date]])</f>
        <v>2022</v>
      </c>
      <c r="K18997" s="22">
        <f>MONTH(Actuals[[#This Row],[Date]])</f>
        <v>6</v>
      </c>
      <c r="L18997" s="12"/>
    </row>
    <row r="18998" spans="1:12" x14ac:dyDescent="0.3">
      <c r="A18998">
        <v>6</v>
      </c>
      <c r="B18998">
        <v>7374</v>
      </c>
      <c r="C18998">
        <v>4</v>
      </c>
      <c r="D18998">
        <v>78000</v>
      </c>
      <c r="E18998" s="46">
        <v>44746</v>
      </c>
      <c r="F18998">
        <v>-117</v>
      </c>
      <c r="I18998" t="str">
        <f>INDEX(LedgerMapping[[#All],[Level 3]],MATCH(Actuals[[#This Row],[Sub Ledger]],LedgerMapping[[#All],[Sub Ledger]],0))</f>
        <v>Administration</v>
      </c>
      <c r="J18998" s="22">
        <f>YEAR(Actuals[[#This Row],[Date]])</f>
        <v>2022</v>
      </c>
      <c r="K18998" s="22">
        <f>MONTH(Actuals[[#This Row],[Date]])</f>
        <v>7</v>
      </c>
      <c r="L18998" s="12"/>
    </row>
    <row r="18999" spans="1:12" x14ac:dyDescent="0.3">
      <c r="A18999">
        <v>6</v>
      </c>
      <c r="B18999">
        <v>8496</v>
      </c>
      <c r="C18999">
        <v>4</v>
      </c>
      <c r="D18999">
        <v>78000</v>
      </c>
      <c r="E18999" s="46">
        <v>44777</v>
      </c>
      <c r="F18999">
        <v>-100</v>
      </c>
      <c r="I18999" t="str">
        <f>INDEX(LedgerMapping[[#All],[Level 3]],MATCH(Actuals[[#This Row],[Sub Ledger]],LedgerMapping[[#All],[Sub Ledger]],0))</f>
        <v>Administration</v>
      </c>
      <c r="J18999" s="22">
        <f>YEAR(Actuals[[#This Row],[Date]])</f>
        <v>2022</v>
      </c>
      <c r="K18999" s="22">
        <f>MONTH(Actuals[[#This Row],[Date]])</f>
        <v>8</v>
      </c>
      <c r="L18999" s="12"/>
    </row>
    <row r="19000" spans="1:12" x14ac:dyDescent="0.3">
      <c r="A19000">
        <v>6</v>
      </c>
      <c r="B19000">
        <v>9615</v>
      </c>
      <c r="C19000">
        <v>4</v>
      </c>
      <c r="D19000">
        <v>78000</v>
      </c>
      <c r="E19000" s="46">
        <v>44805</v>
      </c>
      <c r="F19000">
        <v>-93</v>
      </c>
      <c r="I19000" t="str">
        <f>INDEX(LedgerMapping[[#All],[Level 3]],MATCH(Actuals[[#This Row],[Sub Ledger]],LedgerMapping[[#All],[Sub Ledger]],0))</f>
        <v>Administration</v>
      </c>
      <c r="J19000" s="22">
        <f>YEAR(Actuals[[#This Row],[Date]])</f>
        <v>2022</v>
      </c>
      <c r="K19000" s="22">
        <f>MONTH(Actuals[[#This Row],[Date]])</f>
        <v>9</v>
      </c>
      <c r="L19000" s="12"/>
    </row>
    <row r="19001" spans="1:12" x14ac:dyDescent="0.3">
      <c r="A19001">
        <v>6</v>
      </c>
      <c r="B19001">
        <v>10730</v>
      </c>
      <c r="C19001">
        <v>4</v>
      </c>
      <c r="D19001">
        <v>78000</v>
      </c>
      <c r="E19001" s="46">
        <v>44836</v>
      </c>
      <c r="F19001">
        <v>-131</v>
      </c>
      <c r="I19001" t="str">
        <f>INDEX(LedgerMapping[[#All],[Level 3]],MATCH(Actuals[[#This Row],[Sub Ledger]],LedgerMapping[[#All],[Sub Ledger]],0))</f>
        <v>Administration</v>
      </c>
      <c r="J19001" s="22">
        <f>YEAR(Actuals[[#This Row],[Date]])</f>
        <v>2022</v>
      </c>
      <c r="K19001" s="22">
        <f>MONTH(Actuals[[#This Row],[Date]])</f>
        <v>10</v>
      </c>
      <c r="L19001" s="12"/>
    </row>
    <row r="19002" spans="1:12" x14ac:dyDescent="0.3">
      <c r="A19002">
        <v>6</v>
      </c>
      <c r="B19002">
        <v>11854</v>
      </c>
      <c r="C19002">
        <v>4</v>
      </c>
      <c r="D19002">
        <v>78000</v>
      </c>
      <c r="E19002" s="46">
        <v>44866</v>
      </c>
      <c r="F19002">
        <v>-105</v>
      </c>
      <c r="I19002" t="str">
        <f>INDEX(LedgerMapping[[#All],[Level 3]],MATCH(Actuals[[#This Row],[Sub Ledger]],LedgerMapping[[#All],[Sub Ledger]],0))</f>
        <v>Administration</v>
      </c>
      <c r="J19002" s="22">
        <f>YEAR(Actuals[[#This Row],[Date]])</f>
        <v>2022</v>
      </c>
      <c r="K19002" s="22">
        <f>MONTH(Actuals[[#This Row],[Date]])</f>
        <v>11</v>
      </c>
      <c r="L19002" s="12"/>
    </row>
    <row r="19003" spans="1:12" x14ac:dyDescent="0.3">
      <c r="A19003">
        <v>6</v>
      </c>
      <c r="B19003">
        <v>12983</v>
      </c>
      <c r="C19003">
        <v>4</v>
      </c>
      <c r="D19003">
        <v>78000</v>
      </c>
      <c r="E19003" s="46">
        <v>44897</v>
      </c>
      <c r="F19003">
        <v>-128</v>
      </c>
      <c r="I19003" t="str">
        <f>INDEX(LedgerMapping[[#All],[Level 3]],MATCH(Actuals[[#This Row],[Sub Ledger]],LedgerMapping[[#All],[Sub Ledger]],0))</f>
        <v>Administration</v>
      </c>
      <c r="J19003" s="22">
        <f>YEAR(Actuals[[#This Row],[Date]])</f>
        <v>2022</v>
      </c>
      <c r="K19003" s="22">
        <f>MONTH(Actuals[[#This Row],[Date]])</f>
        <v>12</v>
      </c>
      <c r="L19003" s="12"/>
    </row>
    <row r="19004" spans="1:12" x14ac:dyDescent="0.3">
      <c r="A19004">
        <v>6</v>
      </c>
      <c r="B19004">
        <v>13896</v>
      </c>
      <c r="C19004">
        <v>4</v>
      </c>
      <c r="D19004">
        <v>78000</v>
      </c>
      <c r="E19004" s="46">
        <v>44927</v>
      </c>
      <c r="F19004">
        <v>-87</v>
      </c>
      <c r="I19004" t="str">
        <f>INDEX(LedgerMapping[[#All],[Level 3]],MATCH(Actuals[[#This Row],[Sub Ledger]],LedgerMapping[[#All],[Sub Ledger]],0))</f>
        <v>Administration</v>
      </c>
      <c r="J19004" s="22">
        <f>YEAR(Actuals[[#This Row],[Date]])</f>
        <v>2023</v>
      </c>
      <c r="K19004" s="22">
        <f>MONTH(Actuals[[#This Row],[Date]])</f>
        <v>1</v>
      </c>
      <c r="L19004" s="12"/>
    </row>
    <row r="19005" spans="1:12" x14ac:dyDescent="0.3">
      <c r="A19005">
        <v>6</v>
      </c>
      <c r="B19005">
        <v>14904</v>
      </c>
      <c r="C19005">
        <v>4</v>
      </c>
      <c r="D19005">
        <v>78000</v>
      </c>
      <c r="E19005" s="46">
        <v>44958</v>
      </c>
      <c r="F19005">
        <v>-74</v>
      </c>
      <c r="I19005" t="str">
        <f>INDEX(LedgerMapping[[#All],[Level 3]],MATCH(Actuals[[#This Row],[Sub Ledger]],LedgerMapping[[#All],[Sub Ledger]],0))</f>
        <v>Administration</v>
      </c>
      <c r="J19005" s="22">
        <f>YEAR(Actuals[[#This Row],[Date]])</f>
        <v>2023</v>
      </c>
      <c r="K19005" s="22">
        <f>MONTH(Actuals[[#This Row],[Date]])</f>
        <v>2</v>
      </c>
      <c r="L19005" s="12"/>
    </row>
    <row r="19006" spans="1:12" x14ac:dyDescent="0.3">
      <c r="A19006">
        <v>6</v>
      </c>
      <c r="B19006">
        <v>15884</v>
      </c>
      <c r="C19006">
        <v>4</v>
      </c>
      <c r="D19006">
        <v>78000</v>
      </c>
      <c r="E19006" s="46">
        <v>44988</v>
      </c>
      <c r="F19006">
        <v>-78</v>
      </c>
      <c r="I19006" t="str">
        <f>INDEX(LedgerMapping[[#All],[Level 3]],MATCH(Actuals[[#This Row],[Sub Ledger]],LedgerMapping[[#All],[Sub Ledger]],0))</f>
        <v>Administration</v>
      </c>
      <c r="J19006" s="22">
        <f>YEAR(Actuals[[#This Row],[Date]])</f>
        <v>2023</v>
      </c>
      <c r="K19006" s="22">
        <f>MONTH(Actuals[[#This Row],[Date]])</f>
        <v>3</v>
      </c>
      <c r="L19006" s="12"/>
    </row>
    <row r="19007" spans="1:12" x14ac:dyDescent="0.3">
      <c r="A19007">
        <v>6</v>
      </c>
      <c r="B19007">
        <v>16916</v>
      </c>
      <c r="C19007">
        <v>4</v>
      </c>
      <c r="D19007">
        <v>78000</v>
      </c>
      <c r="E19007" s="46">
        <v>45018</v>
      </c>
      <c r="F19007">
        <v>-83</v>
      </c>
      <c r="I19007" t="str">
        <f>INDEX(LedgerMapping[[#All],[Level 3]],MATCH(Actuals[[#This Row],[Sub Ledger]],LedgerMapping[[#All],[Sub Ledger]],0))</f>
        <v>Administration</v>
      </c>
      <c r="J19007" s="22">
        <f>YEAR(Actuals[[#This Row],[Date]])</f>
        <v>2023</v>
      </c>
      <c r="K19007" s="22">
        <f>MONTH(Actuals[[#This Row],[Date]])</f>
        <v>4</v>
      </c>
      <c r="L19007" s="12"/>
    </row>
    <row r="19008" spans="1:12" x14ac:dyDescent="0.3">
      <c r="A19008">
        <v>6</v>
      </c>
      <c r="B19008">
        <v>17947</v>
      </c>
      <c r="C19008">
        <v>4</v>
      </c>
      <c r="D19008">
        <v>78000</v>
      </c>
      <c r="E19008" s="46">
        <v>45049</v>
      </c>
      <c r="F19008">
        <v>-69</v>
      </c>
      <c r="I19008" t="str">
        <f>INDEX(LedgerMapping[[#All],[Level 3]],MATCH(Actuals[[#This Row],[Sub Ledger]],LedgerMapping[[#All],[Sub Ledger]],0))</f>
        <v>Administration</v>
      </c>
      <c r="J19008" s="22">
        <f>YEAR(Actuals[[#This Row],[Date]])</f>
        <v>2023</v>
      </c>
      <c r="K19008" s="22">
        <f>MONTH(Actuals[[#This Row],[Date]])</f>
        <v>5</v>
      </c>
      <c r="L19008" s="12"/>
    </row>
    <row r="19009" spans="1:12" x14ac:dyDescent="0.3">
      <c r="A19009">
        <v>6</v>
      </c>
      <c r="B19009">
        <v>18951</v>
      </c>
      <c r="C19009">
        <v>4</v>
      </c>
      <c r="D19009">
        <v>78000</v>
      </c>
      <c r="E19009" s="46">
        <v>45079</v>
      </c>
      <c r="F19009">
        <v>-68</v>
      </c>
      <c r="I19009" t="str">
        <f>INDEX(LedgerMapping[[#All],[Level 3]],MATCH(Actuals[[#This Row],[Sub Ledger]],LedgerMapping[[#All],[Sub Ledger]],0))</f>
        <v>Administration</v>
      </c>
      <c r="J19009" s="22">
        <f>YEAR(Actuals[[#This Row],[Date]])</f>
        <v>2023</v>
      </c>
      <c r="K19009" s="22">
        <f>MONTH(Actuals[[#This Row],[Date]])</f>
        <v>6</v>
      </c>
      <c r="L19009" s="12"/>
    </row>
    <row r="19010" spans="1:12" x14ac:dyDescent="0.3">
      <c r="A19010">
        <v>6</v>
      </c>
      <c r="B19010">
        <v>19979</v>
      </c>
      <c r="C19010">
        <v>4</v>
      </c>
      <c r="D19010">
        <v>78000</v>
      </c>
      <c r="E19010" s="46">
        <v>45110</v>
      </c>
      <c r="F19010">
        <v>-81</v>
      </c>
      <c r="I19010" t="str">
        <f>INDEX(LedgerMapping[[#All],[Level 3]],MATCH(Actuals[[#This Row],[Sub Ledger]],LedgerMapping[[#All],[Sub Ledger]],0))</f>
        <v>Administration</v>
      </c>
      <c r="J19010" s="22">
        <f>YEAR(Actuals[[#This Row],[Date]])</f>
        <v>2023</v>
      </c>
      <c r="K19010" s="22">
        <f>MONTH(Actuals[[#This Row],[Date]])</f>
        <v>7</v>
      </c>
      <c r="L19010" s="12"/>
    </row>
    <row r="19011" spans="1:12" x14ac:dyDescent="0.3">
      <c r="A19011">
        <v>6</v>
      </c>
      <c r="B19011">
        <v>21009</v>
      </c>
      <c r="C19011">
        <v>4</v>
      </c>
      <c r="D19011">
        <v>78000</v>
      </c>
      <c r="E19011" s="46">
        <v>45141</v>
      </c>
      <c r="F19011">
        <v>-92</v>
      </c>
      <c r="I19011" t="str">
        <f>INDEX(LedgerMapping[[#All],[Level 3]],MATCH(Actuals[[#This Row],[Sub Ledger]],LedgerMapping[[#All],[Sub Ledger]],0))</f>
        <v>Administration</v>
      </c>
      <c r="J19011" s="22">
        <f>YEAR(Actuals[[#This Row],[Date]])</f>
        <v>2023</v>
      </c>
      <c r="K19011" s="22">
        <f>MONTH(Actuals[[#This Row],[Date]])</f>
        <v>8</v>
      </c>
      <c r="L19011" s="12"/>
    </row>
    <row r="19012" spans="1:12" x14ac:dyDescent="0.3">
      <c r="A19012">
        <v>6</v>
      </c>
      <c r="B19012">
        <v>22010</v>
      </c>
      <c r="C19012">
        <v>4</v>
      </c>
      <c r="D19012">
        <v>78000</v>
      </c>
      <c r="E19012" s="46">
        <v>45169</v>
      </c>
      <c r="F19012">
        <v>-90</v>
      </c>
      <c r="I19012" t="str">
        <f>INDEX(LedgerMapping[[#All],[Level 3]],MATCH(Actuals[[#This Row],[Sub Ledger]],LedgerMapping[[#All],[Sub Ledger]],0))</f>
        <v>Administration</v>
      </c>
      <c r="J19012" s="22">
        <f>YEAR(Actuals[[#This Row],[Date]])</f>
        <v>2023</v>
      </c>
      <c r="K19012" s="22">
        <f>MONTH(Actuals[[#This Row],[Date]])</f>
        <v>8</v>
      </c>
      <c r="L19012" s="12"/>
    </row>
    <row r="19013" spans="1:12" x14ac:dyDescent="0.3">
      <c r="A19013">
        <v>6</v>
      </c>
      <c r="B19013">
        <v>22987</v>
      </c>
      <c r="C19013">
        <v>4</v>
      </c>
      <c r="D19013">
        <v>78000</v>
      </c>
      <c r="E19013" s="46">
        <v>45200</v>
      </c>
      <c r="F19013">
        <v>-71</v>
      </c>
      <c r="I19013" t="str">
        <f>INDEX(LedgerMapping[[#All],[Level 3]],MATCH(Actuals[[#This Row],[Sub Ledger]],LedgerMapping[[#All],[Sub Ledger]],0))</f>
        <v>Administration</v>
      </c>
      <c r="J19013" s="22">
        <f>YEAR(Actuals[[#This Row],[Date]])</f>
        <v>2023</v>
      </c>
      <c r="K19013" s="22">
        <f>MONTH(Actuals[[#This Row],[Date]])</f>
        <v>10</v>
      </c>
      <c r="L19013" s="12"/>
    </row>
    <row r="19014" spans="1:12" x14ac:dyDescent="0.3">
      <c r="A19014">
        <v>6</v>
      </c>
      <c r="B19014">
        <v>23992</v>
      </c>
      <c r="C19014">
        <v>4</v>
      </c>
      <c r="D19014">
        <v>78000</v>
      </c>
      <c r="E19014" s="46">
        <v>45230</v>
      </c>
      <c r="F19014">
        <v>-90</v>
      </c>
      <c r="I19014" t="str">
        <f>INDEX(LedgerMapping[[#All],[Level 3]],MATCH(Actuals[[#This Row],[Sub Ledger]],LedgerMapping[[#All],[Sub Ledger]],0))</f>
        <v>Administration</v>
      </c>
      <c r="J19014" s="22">
        <f>YEAR(Actuals[[#This Row],[Date]])</f>
        <v>2023</v>
      </c>
      <c r="K19014" s="22">
        <f>MONTH(Actuals[[#This Row],[Date]])</f>
        <v>10</v>
      </c>
      <c r="L19014" s="12"/>
    </row>
    <row r="19015" spans="1:12" x14ac:dyDescent="0.3">
      <c r="A19015">
        <v>6</v>
      </c>
      <c r="B19015">
        <v>25021</v>
      </c>
      <c r="C19015">
        <v>4</v>
      </c>
      <c r="D19015">
        <v>78000</v>
      </c>
      <c r="E19015" s="46">
        <v>45261</v>
      </c>
      <c r="F19015">
        <v>-75</v>
      </c>
      <c r="I19015" t="str">
        <f>INDEX(LedgerMapping[[#All],[Level 3]],MATCH(Actuals[[#This Row],[Sub Ledger]],LedgerMapping[[#All],[Sub Ledger]],0))</f>
        <v>Administration</v>
      </c>
      <c r="J19015" s="22">
        <f>YEAR(Actuals[[#This Row],[Date]])</f>
        <v>2023</v>
      </c>
      <c r="K19015" s="22">
        <f>MONTH(Actuals[[#This Row],[Date]])</f>
        <v>12</v>
      </c>
      <c r="L19015" s="12"/>
    </row>
    <row r="19016" spans="1:12" x14ac:dyDescent="0.3">
      <c r="A19016">
        <v>6</v>
      </c>
      <c r="B19016">
        <v>26087</v>
      </c>
      <c r="C19016">
        <v>4</v>
      </c>
      <c r="D19016">
        <v>78000</v>
      </c>
      <c r="E19016" s="46">
        <v>45291</v>
      </c>
      <c r="F19016">
        <v>-67</v>
      </c>
      <c r="I19016" t="str">
        <f>INDEX(LedgerMapping[[#All],[Level 3]],MATCH(Actuals[[#This Row],[Sub Ledger]],LedgerMapping[[#All],[Sub Ledger]],0))</f>
        <v>Administration</v>
      </c>
      <c r="J19016" s="22">
        <f>YEAR(Actuals[[#This Row],[Date]])</f>
        <v>2023</v>
      </c>
      <c r="K19016" s="22">
        <f>MONTH(Actuals[[#This Row],[Date]])</f>
        <v>12</v>
      </c>
      <c r="L19016" s="12"/>
    </row>
    <row r="19017" spans="1:12" x14ac:dyDescent="0.3">
      <c r="A19017">
        <v>6</v>
      </c>
      <c r="B19017">
        <v>27216</v>
      </c>
      <c r="C19017">
        <v>4</v>
      </c>
      <c r="D19017">
        <v>78000</v>
      </c>
      <c r="E19017" s="46">
        <v>45322</v>
      </c>
      <c r="F19017">
        <v>-116</v>
      </c>
      <c r="I19017" t="str">
        <f>INDEX(LedgerMapping[[#All],[Level 3]],MATCH(Actuals[[#This Row],[Sub Ledger]],LedgerMapping[[#All],[Sub Ledger]],0))</f>
        <v>Administration</v>
      </c>
      <c r="J19017" s="22">
        <f>YEAR(Actuals[[#This Row],[Date]])</f>
        <v>2024</v>
      </c>
      <c r="K19017" s="22">
        <f>MONTH(Actuals[[#This Row],[Date]])</f>
        <v>1</v>
      </c>
      <c r="L19017" s="12"/>
    </row>
    <row r="19018" spans="1:12" x14ac:dyDescent="0.3">
      <c r="A19018">
        <v>6</v>
      </c>
      <c r="B19018">
        <v>28368</v>
      </c>
      <c r="C19018">
        <v>4</v>
      </c>
      <c r="D19018">
        <v>78000</v>
      </c>
      <c r="E19018" s="46">
        <v>45354</v>
      </c>
      <c r="F19018">
        <v>-103</v>
      </c>
      <c r="I19018" t="str">
        <f>INDEX(LedgerMapping[[#All],[Level 3]],MATCH(Actuals[[#This Row],[Sub Ledger]],LedgerMapping[[#All],[Sub Ledger]],0))</f>
        <v>Administration</v>
      </c>
      <c r="J19018" s="22">
        <f>YEAR(Actuals[[#This Row],[Date]])</f>
        <v>2024</v>
      </c>
      <c r="K19018" s="22">
        <f>MONTH(Actuals[[#This Row],[Date]])</f>
        <v>3</v>
      </c>
      <c r="L19018" s="12"/>
    </row>
    <row r="19019" spans="1:12" x14ac:dyDescent="0.3">
      <c r="A19019">
        <v>6</v>
      </c>
      <c r="B19019">
        <v>29522</v>
      </c>
      <c r="C19019">
        <v>4</v>
      </c>
      <c r="D19019">
        <v>78000</v>
      </c>
      <c r="E19019" s="46">
        <v>45384</v>
      </c>
      <c r="F19019">
        <v>-102</v>
      </c>
      <c r="I19019" t="str">
        <f>INDEX(LedgerMapping[[#All],[Level 3]],MATCH(Actuals[[#This Row],[Sub Ledger]],LedgerMapping[[#All],[Sub Ledger]],0))</f>
        <v>Administration</v>
      </c>
      <c r="J19019" s="22">
        <f>YEAR(Actuals[[#This Row],[Date]])</f>
        <v>2024</v>
      </c>
      <c r="K19019" s="22">
        <f>MONTH(Actuals[[#This Row],[Date]])</f>
        <v>4</v>
      </c>
      <c r="L19019" s="12"/>
    </row>
    <row r="19020" spans="1:12" x14ac:dyDescent="0.3">
      <c r="A19020">
        <v>6</v>
      </c>
      <c r="B19020">
        <v>30648</v>
      </c>
      <c r="C19020">
        <v>4</v>
      </c>
      <c r="D19020">
        <v>78000</v>
      </c>
      <c r="E19020" s="46">
        <v>45415</v>
      </c>
      <c r="F19020">
        <v>-89</v>
      </c>
      <c r="I19020" t="str">
        <f>INDEX(LedgerMapping[[#All],[Level 3]],MATCH(Actuals[[#This Row],[Sub Ledger]],LedgerMapping[[#All],[Sub Ledger]],0))</f>
        <v>Administration</v>
      </c>
      <c r="J19020" s="22">
        <f>YEAR(Actuals[[#This Row],[Date]])</f>
        <v>2024</v>
      </c>
      <c r="K19020" s="22">
        <f>MONTH(Actuals[[#This Row],[Date]])</f>
        <v>5</v>
      </c>
      <c r="L19020" s="12"/>
    </row>
    <row r="19021" spans="1:12" x14ac:dyDescent="0.3">
      <c r="A19021">
        <v>6</v>
      </c>
      <c r="B19021">
        <v>31774</v>
      </c>
      <c r="C19021">
        <v>4</v>
      </c>
      <c r="D19021">
        <v>78000</v>
      </c>
      <c r="E19021" s="46">
        <v>45445</v>
      </c>
      <c r="F19021">
        <v>-93</v>
      </c>
      <c r="I19021" t="str">
        <f>INDEX(LedgerMapping[[#All],[Level 3]],MATCH(Actuals[[#This Row],[Sub Ledger]],LedgerMapping[[#All],[Sub Ledger]],0))</f>
        <v>Administration</v>
      </c>
      <c r="J19021" s="22">
        <f>YEAR(Actuals[[#This Row],[Date]])</f>
        <v>2024</v>
      </c>
      <c r="K19021" s="22">
        <f>MONTH(Actuals[[#This Row],[Date]])</f>
        <v>6</v>
      </c>
      <c r="L19021" s="12"/>
    </row>
    <row r="19022" spans="1:12" x14ac:dyDescent="0.3">
      <c r="A19022">
        <v>6</v>
      </c>
      <c r="B19022">
        <v>32898</v>
      </c>
      <c r="C19022">
        <v>4</v>
      </c>
      <c r="D19022">
        <v>78000</v>
      </c>
      <c r="E19022" s="46">
        <v>45476</v>
      </c>
      <c r="F19022">
        <v>-106</v>
      </c>
      <c r="I19022" t="str">
        <f>INDEX(LedgerMapping[[#All],[Level 3]],MATCH(Actuals[[#This Row],[Sub Ledger]],LedgerMapping[[#All],[Sub Ledger]],0))</f>
        <v>Administration</v>
      </c>
      <c r="J19022" s="22">
        <f>YEAR(Actuals[[#This Row],[Date]])</f>
        <v>2024</v>
      </c>
      <c r="K19022" s="22">
        <f>MONTH(Actuals[[#This Row],[Date]])</f>
        <v>7</v>
      </c>
      <c r="L19022" s="12"/>
    </row>
    <row r="19023" spans="1:12" x14ac:dyDescent="0.3">
      <c r="A19023">
        <v>6</v>
      </c>
      <c r="B19023">
        <v>34022</v>
      </c>
      <c r="C19023">
        <v>4</v>
      </c>
      <c r="D19023">
        <v>78000</v>
      </c>
      <c r="E19023" s="46">
        <v>45507</v>
      </c>
      <c r="F19023">
        <v>-104</v>
      </c>
      <c r="I19023" t="str">
        <f>INDEX(LedgerMapping[[#All],[Level 3]],MATCH(Actuals[[#This Row],[Sub Ledger]],LedgerMapping[[#All],[Sub Ledger]],0))</f>
        <v>Administration</v>
      </c>
      <c r="J19023" s="22">
        <f>YEAR(Actuals[[#This Row],[Date]])</f>
        <v>2024</v>
      </c>
      <c r="K19023" s="22">
        <f>MONTH(Actuals[[#This Row],[Date]])</f>
        <v>8</v>
      </c>
      <c r="L19023" s="12"/>
    </row>
    <row r="19024" spans="1:12" x14ac:dyDescent="0.3">
      <c r="A19024">
        <v>6</v>
      </c>
      <c r="B19024">
        <v>35173</v>
      </c>
      <c r="C19024">
        <v>4</v>
      </c>
      <c r="D19024">
        <v>78000</v>
      </c>
      <c r="E19024" s="46">
        <v>45536</v>
      </c>
      <c r="F19024">
        <v>-92</v>
      </c>
      <c r="I19024" t="str">
        <f>INDEX(LedgerMapping[[#All],[Level 3]],MATCH(Actuals[[#This Row],[Sub Ledger]],LedgerMapping[[#All],[Sub Ledger]],0))</f>
        <v>Administration</v>
      </c>
      <c r="J19024" s="22">
        <f>YEAR(Actuals[[#This Row],[Date]])</f>
        <v>2024</v>
      </c>
      <c r="K19024" s="22">
        <f>MONTH(Actuals[[#This Row],[Date]])</f>
        <v>9</v>
      </c>
      <c r="L19024" s="12"/>
    </row>
    <row r="19025" spans="1:12" x14ac:dyDescent="0.3">
      <c r="A19025">
        <v>6</v>
      </c>
      <c r="B19025">
        <v>36323</v>
      </c>
      <c r="C19025">
        <v>4</v>
      </c>
      <c r="D19025">
        <v>78000</v>
      </c>
      <c r="E19025" s="46">
        <v>45567</v>
      </c>
      <c r="F19025">
        <v>-109</v>
      </c>
      <c r="I19025" t="str">
        <f>INDEX(LedgerMapping[[#All],[Level 3]],MATCH(Actuals[[#This Row],[Sub Ledger]],LedgerMapping[[#All],[Sub Ledger]],0))</f>
        <v>Administration</v>
      </c>
      <c r="J19025" s="22">
        <f>YEAR(Actuals[[#This Row],[Date]])</f>
        <v>2024</v>
      </c>
      <c r="K19025" s="22">
        <f>MONTH(Actuals[[#This Row],[Date]])</f>
        <v>10</v>
      </c>
      <c r="L19025" s="12"/>
    </row>
    <row r="19026" spans="1:12" x14ac:dyDescent="0.3">
      <c r="A19026">
        <v>6</v>
      </c>
      <c r="B19026">
        <v>37473</v>
      </c>
      <c r="C19026">
        <v>4</v>
      </c>
      <c r="D19026">
        <v>78000</v>
      </c>
      <c r="E19026" s="46">
        <v>45597</v>
      </c>
      <c r="F19026">
        <v>-108</v>
      </c>
      <c r="I19026" t="str">
        <f>INDEX(LedgerMapping[[#All],[Level 3]],MATCH(Actuals[[#This Row],[Sub Ledger]],LedgerMapping[[#All],[Sub Ledger]],0))</f>
        <v>Administration</v>
      </c>
      <c r="J19026" s="22">
        <f>YEAR(Actuals[[#This Row],[Date]])</f>
        <v>2024</v>
      </c>
      <c r="K19026" s="22">
        <f>MONTH(Actuals[[#This Row],[Date]])</f>
        <v>11</v>
      </c>
      <c r="L19026" s="12"/>
    </row>
    <row r="19027" spans="1:12" x14ac:dyDescent="0.3">
      <c r="A19027">
        <v>6</v>
      </c>
      <c r="B19027">
        <v>38623</v>
      </c>
      <c r="C19027">
        <v>4</v>
      </c>
      <c r="D19027">
        <v>78000</v>
      </c>
      <c r="E19027" s="46">
        <v>45628</v>
      </c>
      <c r="F19027">
        <v>-92</v>
      </c>
      <c r="I19027" t="str">
        <f>INDEX(LedgerMapping[[#All],[Level 3]],MATCH(Actuals[[#This Row],[Sub Ledger]],LedgerMapping[[#All],[Sub Ledger]],0))</f>
        <v>Administration</v>
      </c>
      <c r="J19027" s="22">
        <f>YEAR(Actuals[[#This Row],[Date]])</f>
        <v>2024</v>
      </c>
      <c r="K19027" s="22">
        <f>MONTH(Actuals[[#This Row],[Date]])</f>
        <v>12</v>
      </c>
      <c r="L19027" s="12"/>
    </row>
    <row r="19028" spans="1:12" x14ac:dyDescent="0.3">
      <c r="A19028">
        <v>6</v>
      </c>
      <c r="B19028">
        <v>642</v>
      </c>
      <c r="C19028">
        <v>4</v>
      </c>
      <c r="D19028">
        <v>80000</v>
      </c>
      <c r="E19028" s="46">
        <v>44562</v>
      </c>
      <c r="F19028">
        <v>-393</v>
      </c>
      <c r="I19028" t="str">
        <f>INDEX(LedgerMapping[[#All],[Level 3]],MATCH(Actuals[[#This Row],[Sub Ledger]],LedgerMapping[[#All],[Sub Ledger]],0))</f>
        <v>Travel and Expenses</v>
      </c>
      <c r="J19028" s="22">
        <f>YEAR(Actuals[[#This Row],[Date]])</f>
        <v>2022</v>
      </c>
      <c r="K19028" s="22">
        <f>MONTH(Actuals[[#This Row],[Date]])</f>
        <v>1</v>
      </c>
      <c r="L19028" s="12"/>
    </row>
    <row r="19029" spans="1:12" x14ac:dyDescent="0.3">
      <c r="A19029">
        <v>6</v>
      </c>
      <c r="B19029">
        <v>1766</v>
      </c>
      <c r="C19029">
        <v>4</v>
      </c>
      <c r="D19029">
        <v>80000</v>
      </c>
      <c r="E19029" s="46">
        <v>44593</v>
      </c>
      <c r="F19029">
        <v>-458</v>
      </c>
      <c r="I19029" t="str">
        <f>INDEX(LedgerMapping[[#All],[Level 3]],MATCH(Actuals[[#This Row],[Sub Ledger]],LedgerMapping[[#All],[Sub Ledger]],0))</f>
        <v>Travel and Expenses</v>
      </c>
      <c r="J19029" s="22">
        <f>YEAR(Actuals[[#This Row],[Date]])</f>
        <v>2022</v>
      </c>
      <c r="K19029" s="22">
        <f>MONTH(Actuals[[#This Row],[Date]])</f>
        <v>2</v>
      </c>
      <c r="L19029" s="12"/>
    </row>
    <row r="19030" spans="1:12" x14ac:dyDescent="0.3">
      <c r="A19030">
        <v>6</v>
      </c>
      <c r="B19030">
        <v>2884</v>
      </c>
      <c r="C19030">
        <v>4</v>
      </c>
      <c r="D19030">
        <v>80000</v>
      </c>
      <c r="E19030" s="46">
        <v>44624</v>
      </c>
      <c r="F19030">
        <v>-446</v>
      </c>
      <c r="I19030" t="str">
        <f>INDEX(LedgerMapping[[#All],[Level 3]],MATCH(Actuals[[#This Row],[Sub Ledger]],LedgerMapping[[#All],[Sub Ledger]],0))</f>
        <v>Travel and Expenses</v>
      </c>
      <c r="J19030" s="22">
        <f>YEAR(Actuals[[#This Row],[Date]])</f>
        <v>2022</v>
      </c>
      <c r="K19030" s="22">
        <f>MONTH(Actuals[[#This Row],[Date]])</f>
        <v>3</v>
      </c>
      <c r="L19030" s="12"/>
    </row>
    <row r="19031" spans="1:12" x14ac:dyDescent="0.3">
      <c r="A19031">
        <v>6</v>
      </c>
      <c r="B19031">
        <v>4006</v>
      </c>
      <c r="C19031">
        <v>4</v>
      </c>
      <c r="D19031">
        <v>80000</v>
      </c>
      <c r="E19031" s="46">
        <v>44654</v>
      </c>
      <c r="F19031">
        <v>-446</v>
      </c>
      <c r="I19031" t="str">
        <f>INDEX(LedgerMapping[[#All],[Level 3]],MATCH(Actuals[[#This Row],[Sub Ledger]],LedgerMapping[[#All],[Sub Ledger]],0))</f>
        <v>Travel and Expenses</v>
      </c>
      <c r="J19031" s="22">
        <f>YEAR(Actuals[[#This Row],[Date]])</f>
        <v>2022</v>
      </c>
      <c r="K19031" s="22">
        <f>MONTH(Actuals[[#This Row],[Date]])</f>
        <v>4</v>
      </c>
      <c r="L19031" s="12"/>
    </row>
    <row r="19032" spans="1:12" x14ac:dyDescent="0.3">
      <c r="A19032">
        <v>6</v>
      </c>
      <c r="B19032">
        <v>5131</v>
      </c>
      <c r="C19032">
        <v>4</v>
      </c>
      <c r="D19032">
        <v>80000</v>
      </c>
      <c r="E19032" s="46">
        <v>44685</v>
      </c>
      <c r="F19032">
        <v>-310</v>
      </c>
      <c r="I19032" t="str">
        <f>INDEX(LedgerMapping[[#All],[Level 3]],MATCH(Actuals[[#This Row],[Sub Ledger]],LedgerMapping[[#All],[Sub Ledger]],0))</f>
        <v>Travel and Expenses</v>
      </c>
      <c r="J19032" s="22">
        <f>YEAR(Actuals[[#This Row],[Date]])</f>
        <v>2022</v>
      </c>
      <c r="K19032" s="22">
        <f>MONTH(Actuals[[#This Row],[Date]])</f>
        <v>5</v>
      </c>
      <c r="L19032" s="12"/>
    </row>
    <row r="19033" spans="1:12" x14ac:dyDescent="0.3">
      <c r="A19033">
        <v>6</v>
      </c>
      <c r="B19033">
        <v>6255</v>
      </c>
      <c r="C19033">
        <v>4</v>
      </c>
      <c r="D19033">
        <v>80000</v>
      </c>
      <c r="E19033" s="46">
        <v>44715</v>
      </c>
      <c r="F19033">
        <v>-506</v>
      </c>
      <c r="I19033" t="str">
        <f>INDEX(LedgerMapping[[#All],[Level 3]],MATCH(Actuals[[#This Row],[Sub Ledger]],LedgerMapping[[#All],[Sub Ledger]],0))</f>
        <v>Travel and Expenses</v>
      </c>
      <c r="J19033" s="22">
        <f>YEAR(Actuals[[#This Row],[Date]])</f>
        <v>2022</v>
      </c>
      <c r="K19033" s="22">
        <f>MONTH(Actuals[[#This Row],[Date]])</f>
        <v>6</v>
      </c>
      <c r="L19033" s="12"/>
    </row>
    <row r="19034" spans="1:12" x14ac:dyDescent="0.3">
      <c r="A19034">
        <v>6</v>
      </c>
      <c r="B19034">
        <v>7376</v>
      </c>
      <c r="C19034">
        <v>4</v>
      </c>
      <c r="D19034">
        <v>80000</v>
      </c>
      <c r="E19034" s="46">
        <v>44746</v>
      </c>
      <c r="F19034">
        <v>-444</v>
      </c>
      <c r="I19034" t="str">
        <f>INDEX(LedgerMapping[[#All],[Level 3]],MATCH(Actuals[[#This Row],[Sub Ledger]],LedgerMapping[[#All],[Sub Ledger]],0))</f>
        <v>Travel and Expenses</v>
      </c>
      <c r="J19034" s="22">
        <f>YEAR(Actuals[[#This Row],[Date]])</f>
        <v>2022</v>
      </c>
      <c r="K19034" s="22">
        <f>MONTH(Actuals[[#This Row],[Date]])</f>
        <v>7</v>
      </c>
      <c r="L19034" s="12"/>
    </row>
    <row r="19035" spans="1:12" x14ac:dyDescent="0.3">
      <c r="A19035">
        <v>6</v>
      </c>
      <c r="B19035">
        <v>8498</v>
      </c>
      <c r="C19035">
        <v>4</v>
      </c>
      <c r="D19035">
        <v>80000</v>
      </c>
      <c r="E19035" s="46">
        <v>44777</v>
      </c>
      <c r="F19035">
        <v>-376</v>
      </c>
      <c r="I19035" t="str">
        <f>INDEX(LedgerMapping[[#All],[Level 3]],MATCH(Actuals[[#This Row],[Sub Ledger]],LedgerMapping[[#All],[Sub Ledger]],0))</f>
        <v>Travel and Expenses</v>
      </c>
      <c r="J19035" s="22">
        <f>YEAR(Actuals[[#This Row],[Date]])</f>
        <v>2022</v>
      </c>
      <c r="K19035" s="22">
        <f>MONTH(Actuals[[#This Row],[Date]])</f>
        <v>8</v>
      </c>
      <c r="L19035" s="12"/>
    </row>
    <row r="19036" spans="1:12" x14ac:dyDescent="0.3">
      <c r="A19036">
        <v>6</v>
      </c>
      <c r="B19036">
        <v>9617</v>
      </c>
      <c r="C19036">
        <v>4</v>
      </c>
      <c r="D19036">
        <v>80000</v>
      </c>
      <c r="E19036" s="46">
        <v>44805</v>
      </c>
      <c r="F19036">
        <v>-348</v>
      </c>
      <c r="I19036" t="str">
        <f>INDEX(LedgerMapping[[#All],[Level 3]],MATCH(Actuals[[#This Row],[Sub Ledger]],LedgerMapping[[#All],[Sub Ledger]],0))</f>
        <v>Travel and Expenses</v>
      </c>
      <c r="J19036" s="22">
        <f>YEAR(Actuals[[#This Row],[Date]])</f>
        <v>2022</v>
      </c>
      <c r="K19036" s="22">
        <f>MONTH(Actuals[[#This Row],[Date]])</f>
        <v>9</v>
      </c>
      <c r="L19036" s="12"/>
    </row>
    <row r="19037" spans="1:12" x14ac:dyDescent="0.3">
      <c r="A19037">
        <v>6</v>
      </c>
      <c r="B19037">
        <v>10733</v>
      </c>
      <c r="C19037">
        <v>4</v>
      </c>
      <c r="D19037">
        <v>80000</v>
      </c>
      <c r="E19037" s="46">
        <v>44836</v>
      </c>
      <c r="F19037">
        <v>-515</v>
      </c>
      <c r="I19037" t="str">
        <f>INDEX(LedgerMapping[[#All],[Level 3]],MATCH(Actuals[[#This Row],[Sub Ledger]],LedgerMapping[[#All],[Sub Ledger]],0))</f>
        <v>Travel and Expenses</v>
      </c>
      <c r="J19037" s="22">
        <f>YEAR(Actuals[[#This Row],[Date]])</f>
        <v>2022</v>
      </c>
      <c r="K19037" s="22">
        <f>MONTH(Actuals[[#This Row],[Date]])</f>
        <v>10</v>
      </c>
      <c r="L19037" s="12"/>
    </row>
    <row r="19038" spans="1:12" x14ac:dyDescent="0.3">
      <c r="A19038">
        <v>6</v>
      </c>
      <c r="B19038">
        <v>11856</v>
      </c>
      <c r="C19038">
        <v>4</v>
      </c>
      <c r="D19038">
        <v>80000</v>
      </c>
      <c r="E19038" s="46">
        <v>44866</v>
      </c>
      <c r="F19038">
        <v>-401</v>
      </c>
      <c r="I19038" t="str">
        <f>INDEX(LedgerMapping[[#All],[Level 3]],MATCH(Actuals[[#This Row],[Sub Ledger]],LedgerMapping[[#All],[Sub Ledger]],0))</f>
        <v>Travel and Expenses</v>
      </c>
      <c r="J19038" s="22">
        <f>YEAR(Actuals[[#This Row],[Date]])</f>
        <v>2022</v>
      </c>
      <c r="K19038" s="22">
        <f>MONTH(Actuals[[#This Row],[Date]])</f>
        <v>11</v>
      </c>
      <c r="L19038" s="12"/>
    </row>
    <row r="19039" spans="1:12" x14ac:dyDescent="0.3">
      <c r="A19039">
        <v>6</v>
      </c>
      <c r="B19039">
        <v>12984</v>
      </c>
      <c r="C19039">
        <v>4</v>
      </c>
      <c r="D19039">
        <v>80000</v>
      </c>
      <c r="E19039" s="46">
        <v>44897</v>
      </c>
      <c r="F19039">
        <v>-497</v>
      </c>
      <c r="I19039" t="str">
        <f>INDEX(LedgerMapping[[#All],[Level 3]],MATCH(Actuals[[#This Row],[Sub Ledger]],LedgerMapping[[#All],[Sub Ledger]],0))</f>
        <v>Travel and Expenses</v>
      </c>
      <c r="J19039" s="22">
        <f>YEAR(Actuals[[#This Row],[Date]])</f>
        <v>2022</v>
      </c>
      <c r="K19039" s="22">
        <f>MONTH(Actuals[[#This Row],[Date]])</f>
        <v>12</v>
      </c>
      <c r="L19039" s="12"/>
    </row>
    <row r="19040" spans="1:12" x14ac:dyDescent="0.3">
      <c r="A19040">
        <v>6</v>
      </c>
      <c r="B19040">
        <v>13897</v>
      </c>
      <c r="C19040">
        <v>4</v>
      </c>
      <c r="D19040">
        <v>80000</v>
      </c>
      <c r="E19040" s="46">
        <v>44927</v>
      </c>
      <c r="F19040">
        <v>-331</v>
      </c>
      <c r="I19040" t="str">
        <f>INDEX(LedgerMapping[[#All],[Level 3]],MATCH(Actuals[[#This Row],[Sub Ledger]],LedgerMapping[[#All],[Sub Ledger]],0))</f>
        <v>Travel and Expenses</v>
      </c>
      <c r="J19040" s="22">
        <f>YEAR(Actuals[[#This Row],[Date]])</f>
        <v>2023</v>
      </c>
      <c r="K19040" s="22">
        <f>MONTH(Actuals[[#This Row],[Date]])</f>
        <v>1</v>
      </c>
      <c r="L19040" s="12"/>
    </row>
    <row r="19041" spans="1:12" x14ac:dyDescent="0.3">
      <c r="A19041">
        <v>6</v>
      </c>
      <c r="B19041">
        <v>14905</v>
      </c>
      <c r="C19041">
        <v>4</v>
      </c>
      <c r="D19041">
        <v>80000</v>
      </c>
      <c r="E19041" s="46">
        <v>44958</v>
      </c>
      <c r="F19041">
        <v>-283</v>
      </c>
      <c r="I19041" t="str">
        <f>INDEX(LedgerMapping[[#All],[Level 3]],MATCH(Actuals[[#This Row],[Sub Ledger]],LedgerMapping[[#All],[Sub Ledger]],0))</f>
        <v>Travel and Expenses</v>
      </c>
      <c r="J19041" s="22">
        <f>YEAR(Actuals[[#This Row],[Date]])</f>
        <v>2023</v>
      </c>
      <c r="K19041" s="22">
        <f>MONTH(Actuals[[#This Row],[Date]])</f>
        <v>2</v>
      </c>
      <c r="L19041" s="12"/>
    </row>
    <row r="19042" spans="1:12" x14ac:dyDescent="0.3">
      <c r="A19042">
        <v>6</v>
      </c>
      <c r="B19042">
        <v>15885</v>
      </c>
      <c r="C19042">
        <v>4</v>
      </c>
      <c r="D19042">
        <v>80000</v>
      </c>
      <c r="E19042" s="46">
        <v>44988</v>
      </c>
      <c r="F19042">
        <v>-299</v>
      </c>
      <c r="I19042" t="str">
        <f>INDEX(LedgerMapping[[#All],[Level 3]],MATCH(Actuals[[#This Row],[Sub Ledger]],LedgerMapping[[#All],[Sub Ledger]],0))</f>
        <v>Travel and Expenses</v>
      </c>
      <c r="J19042" s="22">
        <f>YEAR(Actuals[[#This Row],[Date]])</f>
        <v>2023</v>
      </c>
      <c r="K19042" s="22">
        <f>MONTH(Actuals[[#This Row],[Date]])</f>
        <v>3</v>
      </c>
      <c r="L19042" s="12"/>
    </row>
    <row r="19043" spans="1:12" x14ac:dyDescent="0.3">
      <c r="A19043">
        <v>6</v>
      </c>
      <c r="B19043">
        <v>16917</v>
      </c>
      <c r="C19043">
        <v>4</v>
      </c>
      <c r="D19043">
        <v>80000</v>
      </c>
      <c r="E19043" s="46">
        <v>45018</v>
      </c>
      <c r="F19043">
        <v>-324</v>
      </c>
      <c r="I19043" t="str">
        <f>INDEX(LedgerMapping[[#All],[Level 3]],MATCH(Actuals[[#This Row],[Sub Ledger]],LedgerMapping[[#All],[Sub Ledger]],0))</f>
        <v>Travel and Expenses</v>
      </c>
      <c r="J19043" s="22">
        <f>YEAR(Actuals[[#This Row],[Date]])</f>
        <v>2023</v>
      </c>
      <c r="K19043" s="22">
        <f>MONTH(Actuals[[#This Row],[Date]])</f>
        <v>4</v>
      </c>
      <c r="L19043" s="12"/>
    </row>
    <row r="19044" spans="1:12" x14ac:dyDescent="0.3">
      <c r="A19044">
        <v>6</v>
      </c>
      <c r="B19044">
        <v>17948</v>
      </c>
      <c r="C19044">
        <v>4</v>
      </c>
      <c r="D19044">
        <v>80000</v>
      </c>
      <c r="E19044" s="46">
        <v>45049</v>
      </c>
      <c r="F19044">
        <v>-259</v>
      </c>
      <c r="I19044" t="str">
        <f>INDEX(LedgerMapping[[#All],[Level 3]],MATCH(Actuals[[#This Row],[Sub Ledger]],LedgerMapping[[#All],[Sub Ledger]],0))</f>
        <v>Travel and Expenses</v>
      </c>
      <c r="J19044" s="22">
        <f>YEAR(Actuals[[#This Row],[Date]])</f>
        <v>2023</v>
      </c>
      <c r="K19044" s="22">
        <f>MONTH(Actuals[[#This Row],[Date]])</f>
        <v>5</v>
      </c>
      <c r="L19044" s="12"/>
    </row>
    <row r="19045" spans="1:12" x14ac:dyDescent="0.3">
      <c r="A19045">
        <v>6</v>
      </c>
      <c r="B19045">
        <v>18952</v>
      </c>
      <c r="C19045">
        <v>4</v>
      </c>
      <c r="D19045">
        <v>80000</v>
      </c>
      <c r="E19045" s="46">
        <v>45079</v>
      </c>
      <c r="F19045">
        <v>-257</v>
      </c>
      <c r="I19045" t="str">
        <f>INDEX(LedgerMapping[[#All],[Level 3]],MATCH(Actuals[[#This Row],[Sub Ledger]],LedgerMapping[[#All],[Sub Ledger]],0))</f>
        <v>Travel and Expenses</v>
      </c>
      <c r="J19045" s="22">
        <f>YEAR(Actuals[[#This Row],[Date]])</f>
        <v>2023</v>
      </c>
      <c r="K19045" s="22">
        <f>MONTH(Actuals[[#This Row],[Date]])</f>
        <v>6</v>
      </c>
      <c r="L19045" s="12"/>
    </row>
    <row r="19046" spans="1:12" x14ac:dyDescent="0.3">
      <c r="A19046">
        <v>6</v>
      </c>
      <c r="B19046">
        <v>19980</v>
      </c>
      <c r="C19046">
        <v>4</v>
      </c>
      <c r="D19046">
        <v>80000</v>
      </c>
      <c r="E19046" s="46">
        <v>45110</v>
      </c>
      <c r="F19046">
        <v>-314</v>
      </c>
      <c r="I19046" t="str">
        <f>INDEX(LedgerMapping[[#All],[Level 3]],MATCH(Actuals[[#This Row],[Sub Ledger]],LedgerMapping[[#All],[Sub Ledger]],0))</f>
        <v>Travel and Expenses</v>
      </c>
      <c r="J19046" s="22">
        <f>YEAR(Actuals[[#This Row],[Date]])</f>
        <v>2023</v>
      </c>
      <c r="K19046" s="22">
        <f>MONTH(Actuals[[#This Row],[Date]])</f>
        <v>7</v>
      </c>
      <c r="L19046" s="12"/>
    </row>
    <row r="19047" spans="1:12" x14ac:dyDescent="0.3">
      <c r="A19047">
        <v>6</v>
      </c>
      <c r="B19047">
        <v>21010</v>
      </c>
      <c r="C19047">
        <v>4</v>
      </c>
      <c r="D19047">
        <v>80000</v>
      </c>
      <c r="E19047" s="46">
        <v>45141</v>
      </c>
      <c r="F19047">
        <v>-360</v>
      </c>
      <c r="I19047" t="str">
        <f>INDEX(LedgerMapping[[#All],[Level 3]],MATCH(Actuals[[#This Row],[Sub Ledger]],LedgerMapping[[#All],[Sub Ledger]],0))</f>
        <v>Travel and Expenses</v>
      </c>
      <c r="J19047" s="22">
        <f>YEAR(Actuals[[#This Row],[Date]])</f>
        <v>2023</v>
      </c>
      <c r="K19047" s="22">
        <f>MONTH(Actuals[[#This Row],[Date]])</f>
        <v>8</v>
      </c>
      <c r="L19047" s="12"/>
    </row>
    <row r="19048" spans="1:12" x14ac:dyDescent="0.3">
      <c r="A19048">
        <v>6</v>
      </c>
      <c r="B19048">
        <v>22011</v>
      </c>
      <c r="C19048">
        <v>4</v>
      </c>
      <c r="D19048">
        <v>80000</v>
      </c>
      <c r="E19048" s="46">
        <v>45169</v>
      </c>
      <c r="F19048">
        <v>-346</v>
      </c>
      <c r="I19048" t="str">
        <f>INDEX(LedgerMapping[[#All],[Level 3]],MATCH(Actuals[[#This Row],[Sub Ledger]],LedgerMapping[[#All],[Sub Ledger]],0))</f>
        <v>Travel and Expenses</v>
      </c>
      <c r="J19048" s="22">
        <f>YEAR(Actuals[[#This Row],[Date]])</f>
        <v>2023</v>
      </c>
      <c r="K19048" s="22">
        <f>MONTH(Actuals[[#This Row],[Date]])</f>
        <v>8</v>
      </c>
      <c r="L19048" s="12"/>
    </row>
    <row r="19049" spans="1:12" x14ac:dyDescent="0.3">
      <c r="A19049">
        <v>6</v>
      </c>
      <c r="B19049">
        <v>27217</v>
      </c>
      <c r="C19049">
        <v>4</v>
      </c>
      <c r="D19049">
        <v>80000</v>
      </c>
      <c r="E19049" s="46">
        <v>45322</v>
      </c>
      <c r="F19049">
        <v>-471</v>
      </c>
      <c r="I19049" t="str">
        <f>INDEX(LedgerMapping[[#All],[Level 3]],MATCH(Actuals[[#This Row],[Sub Ledger]],LedgerMapping[[#All],[Sub Ledger]],0))</f>
        <v>Travel and Expenses</v>
      </c>
      <c r="J19049" s="22">
        <f>YEAR(Actuals[[#This Row],[Date]])</f>
        <v>2024</v>
      </c>
      <c r="K19049" s="22">
        <f>MONTH(Actuals[[#This Row],[Date]])</f>
        <v>1</v>
      </c>
      <c r="L19049" s="12"/>
    </row>
    <row r="19050" spans="1:12" x14ac:dyDescent="0.3">
      <c r="A19050">
        <v>6</v>
      </c>
      <c r="B19050">
        <v>22988</v>
      </c>
      <c r="C19050">
        <v>4</v>
      </c>
      <c r="D19050">
        <v>80000</v>
      </c>
      <c r="E19050" s="46">
        <v>45200</v>
      </c>
      <c r="F19050">
        <v>-270</v>
      </c>
      <c r="I19050" t="str">
        <f>INDEX(LedgerMapping[[#All],[Level 3]],MATCH(Actuals[[#This Row],[Sub Ledger]],LedgerMapping[[#All],[Sub Ledger]],0))</f>
        <v>Travel and Expenses</v>
      </c>
      <c r="J19050" s="22">
        <f>YEAR(Actuals[[#This Row],[Date]])</f>
        <v>2023</v>
      </c>
      <c r="K19050" s="22">
        <f>MONTH(Actuals[[#This Row],[Date]])</f>
        <v>10</v>
      </c>
      <c r="L19050" s="12"/>
    </row>
    <row r="19051" spans="1:12" x14ac:dyDescent="0.3">
      <c r="A19051">
        <v>6</v>
      </c>
      <c r="B19051">
        <v>23993</v>
      </c>
      <c r="C19051">
        <v>4</v>
      </c>
      <c r="D19051">
        <v>80000</v>
      </c>
      <c r="E19051" s="46">
        <v>45230</v>
      </c>
      <c r="F19051">
        <v>-353</v>
      </c>
      <c r="I19051" t="str">
        <f>INDEX(LedgerMapping[[#All],[Level 3]],MATCH(Actuals[[#This Row],[Sub Ledger]],LedgerMapping[[#All],[Sub Ledger]],0))</f>
        <v>Travel and Expenses</v>
      </c>
      <c r="J19051" s="22">
        <f>YEAR(Actuals[[#This Row],[Date]])</f>
        <v>2023</v>
      </c>
      <c r="K19051" s="22">
        <f>MONTH(Actuals[[#This Row],[Date]])</f>
        <v>10</v>
      </c>
      <c r="L19051" s="12"/>
    </row>
    <row r="19052" spans="1:12" x14ac:dyDescent="0.3">
      <c r="A19052">
        <v>6</v>
      </c>
      <c r="B19052">
        <v>25022</v>
      </c>
      <c r="C19052">
        <v>4</v>
      </c>
      <c r="D19052">
        <v>80000</v>
      </c>
      <c r="E19052" s="46">
        <v>45261</v>
      </c>
      <c r="F19052">
        <v>-291</v>
      </c>
      <c r="I19052" t="str">
        <f>INDEX(LedgerMapping[[#All],[Level 3]],MATCH(Actuals[[#This Row],[Sub Ledger]],LedgerMapping[[#All],[Sub Ledger]],0))</f>
        <v>Travel and Expenses</v>
      </c>
      <c r="J19052" s="22">
        <f>YEAR(Actuals[[#This Row],[Date]])</f>
        <v>2023</v>
      </c>
      <c r="K19052" s="22">
        <f>MONTH(Actuals[[#This Row],[Date]])</f>
        <v>12</v>
      </c>
      <c r="L19052" s="12"/>
    </row>
    <row r="19053" spans="1:12" x14ac:dyDescent="0.3">
      <c r="A19053">
        <v>6</v>
      </c>
      <c r="B19053">
        <v>26088</v>
      </c>
      <c r="C19053">
        <v>4</v>
      </c>
      <c r="D19053">
        <v>80000</v>
      </c>
      <c r="E19053" s="46">
        <v>45291</v>
      </c>
      <c r="F19053">
        <v>-259</v>
      </c>
      <c r="I19053" t="str">
        <f>INDEX(LedgerMapping[[#All],[Level 3]],MATCH(Actuals[[#This Row],[Sub Ledger]],LedgerMapping[[#All],[Sub Ledger]],0))</f>
        <v>Travel and Expenses</v>
      </c>
      <c r="J19053" s="22">
        <f>YEAR(Actuals[[#This Row],[Date]])</f>
        <v>2023</v>
      </c>
      <c r="K19053" s="22">
        <f>MONTH(Actuals[[#This Row],[Date]])</f>
        <v>12</v>
      </c>
      <c r="L19053" s="12"/>
    </row>
    <row r="19054" spans="1:12" x14ac:dyDescent="0.3">
      <c r="A19054">
        <v>6</v>
      </c>
      <c r="B19054">
        <v>28369</v>
      </c>
      <c r="C19054">
        <v>4</v>
      </c>
      <c r="D19054">
        <v>80000</v>
      </c>
      <c r="E19054" s="46">
        <v>45354</v>
      </c>
      <c r="F19054">
        <v>-408</v>
      </c>
      <c r="I19054" t="str">
        <f>INDEX(LedgerMapping[[#All],[Level 3]],MATCH(Actuals[[#This Row],[Sub Ledger]],LedgerMapping[[#All],[Sub Ledger]],0))</f>
        <v>Travel and Expenses</v>
      </c>
      <c r="J19054" s="22">
        <f>YEAR(Actuals[[#This Row],[Date]])</f>
        <v>2024</v>
      </c>
      <c r="K19054" s="22">
        <f>MONTH(Actuals[[#This Row],[Date]])</f>
        <v>3</v>
      </c>
      <c r="L19054" s="12"/>
    </row>
    <row r="19055" spans="1:12" x14ac:dyDescent="0.3">
      <c r="A19055">
        <v>6</v>
      </c>
      <c r="B19055">
        <v>29523</v>
      </c>
      <c r="C19055">
        <v>4</v>
      </c>
      <c r="D19055">
        <v>80000</v>
      </c>
      <c r="E19055" s="46">
        <v>45384</v>
      </c>
      <c r="F19055">
        <v>-400</v>
      </c>
      <c r="I19055" t="str">
        <f>INDEX(LedgerMapping[[#All],[Level 3]],MATCH(Actuals[[#This Row],[Sub Ledger]],LedgerMapping[[#All],[Sub Ledger]],0))</f>
        <v>Travel and Expenses</v>
      </c>
      <c r="J19055" s="22">
        <f>YEAR(Actuals[[#This Row],[Date]])</f>
        <v>2024</v>
      </c>
      <c r="K19055" s="22">
        <f>MONTH(Actuals[[#This Row],[Date]])</f>
        <v>4</v>
      </c>
      <c r="L19055" s="12"/>
    </row>
    <row r="19056" spans="1:12" x14ac:dyDescent="0.3">
      <c r="A19056">
        <v>6</v>
      </c>
      <c r="B19056">
        <v>30649</v>
      </c>
      <c r="C19056">
        <v>4</v>
      </c>
      <c r="D19056">
        <v>80000</v>
      </c>
      <c r="E19056" s="46">
        <v>45415</v>
      </c>
      <c r="F19056">
        <v>-338</v>
      </c>
      <c r="I19056" t="str">
        <f>INDEX(LedgerMapping[[#All],[Level 3]],MATCH(Actuals[[#This Row],[Sub Ledger]],LedgerMapping[[#All],[Sub Ledger]],0))</f>
        <v>Travel and Expenses</v>
      </c>
      <c r="J19056" s="22">
        <f>YEAR(Actuals[[#This Row],[Date]])</f>
        <v>2024</v>
      </c>
      <c r="K19056" s="22">
        <f>MONTH(Actuals[[#This Row],[Date]])</f>
        <v>5</v>
      </c>
      <c r="L19056" s="12"/>
    </row>
    <row r="19057" spans="1:12" x14ac:dyDescent="0.3">
      <c r="A19057">
        <v>6</v>
      </c>
      <c r="B19057">
        <v>31775</v>
      </c>
      <c r="C19057">
        <v>4</v>
      </c>
      <c r="D19057">
        <v>80000</v>
      </c>
      <c r="E19057" s="46">
        <v>45445</v>
      </c>
      <c r="F19057">
        <v>-368</v>
      </c>
      <c r="I19057" t="str">
        <f>INDEX(LedgerMapping[[#All],[Level 3]],MATCH(Actuals[[#This Row],[Sub Ledger]],LedgerMapping[[#All],[Sub Ledger]],0))</f>
        <v>Travel and Expenses</v>
      </c>
      <c r="J19057" s="22">
        <f>YEAR(Actuals[[#This Row],[Date]])</f>
        <v>2024</v>
      </c>
      <c r="K19057" s="22">
        <f>MONTH(Actuals[[#This Row],[Date]])</f>
        <v>6</v>
      </c>
      <c r="L19057" s="12"/>
    </row>
    <row r="19058" spans="1:12" x14ac:dyDescent="0.3">
      <c r="A19058">
        <v>6</v>
      </c>
      <c r="B19058">
        <v>32899</v>
      </c>
      <c r="C19058">
        <v>4</v>
      </c>
      <c r="D19058">
        <v>80000</v>
      </c>
      <c r="E19058" s="46">
        <v>45476</v>
      </c>
      <c r="F19058">
        <v>-428</v>
      </c>
      <c r="I19058" t="str">
        <f>INDEX(LedgerMapping[[#All],[Level 3]],MATCH(Actuals[[#This Row],[Sub Ledger]],LedgerMapping[[#All],[Sub Ledger]],0))</f>
        <v>Travel and Expenses</v>
      </c>
      <c r="J19058" s="22">
        <f>YEAR(Actuals[[#This Row],[Date]])</f>
        <v>2024</v>
      </c>
      <c r="K19058" s="22">
        <f>MONTH(Actuals[[#This Row],[Date]])</f>
        <v>7</v>
      </c>
      <c r="L19058" s="12"/>
    </row>
    <row r="19059" spans="1:12" x14ac:dyDescent="0.3">
      <c r="A19059">
        <v>6</v>
      </c>
      <c r="B19059">
        <v>34023</v>
      </c>
      <c r="C19059">
        <v>4</v>
      </c>
      <c r="D19059">
        <v>80000</v>
      </c>
      <c r="E19059" s="46">
        <v>45507</v>
      </c>
      <c r="F19059">
        <v>-421</v>
      </c>
      <c r="I19059" t="str">
        <f>INDEX(LedgerMapping[[#All],[Level 3]],MATCH(Actuals[[#This Row],[Sub Ledger]],LedgerMapping[[#All],[Sub Ledger]],0))</f>
        <v>Travel and Expenses</v>
      </c>
      <c r="J19059" s="22">
        <f>YEAR(Actuals[[#This Row],[Date]])</f>
        <v>2024</v>
      </c>
      <c r="K19059" s="22">
        <f>MONTH(Actuals[[#This Row],[Date]])</f>
        <v>8</v>
      </c>
      <c r="L19059" s="12"/>
    </row>
    <row r="19060" spans="1:12" x14ac:dyDescent="0.3">
      <c r="A19060">
        <v>6</v>
      </c>
      <c r="B19060">
        <v>35174</v>
      </c>
      <c r="C19060">
        <v>4</v>
      </c>
      <c r="D19060">
        <v>80000</v>
      </c>
      <c r="E19060" s="46">
        <v>45536</v>
      </c>
      <c r="F19060">
        <v>-364</v>
      </c>
      <c r="I19060" t="str">
        <f>INDEX(LedgerMapping[[#All],[Level 3]],MATCH(Actuals[[#This Row],[Sub Ledger]],LedgerMapping[[#All],[Sub Ledger]],0))</f>
        <v>Travel and Expenses</v>
      </c>
      <c r="J19060" s="22">
        <f>YEAR(Actuals[[#This Row],[Date]])</f>
        <v>2024</v>
      </c>
      <c r="K19060" s="22">
        <f>MONTH(Actuals[[#This Row],[Date]])</f>
        <v>9</v>
      </c>
      <c r="L19060" s="12"/>
    </row>
    <row r="19061" spans="1:12" x14ac:dyDescent="0.3">
      <c r="A19061">
        <v>6</v>
      </c>
      <c r="B19061">
        <v>36324</v>
      </c>
      <c r="C19061">
        <v>4</v>
      </c>
      <c r="D19061">
        <v>80000</v>
      </c>
      <c r="E19061" s="46">
        <v>45567</v>
      </c>
      <c r="F19061">
        <v>-422</v>
      </c>
      <c r="I19061" t="str">
        <f>INDEX(LedgerMapping[[#All],[Level 3]],MATCH(Actuals[[#This Row],[Sub Ledger]],LedgerMapping[[#All],[Sub Ledger]],0))</f>
        <v>Travel and Expenses</v>
      </c>
      <c r="J19061" s="22">
        <f>YEAR(Actuals[[#This Row],[Date]])</f>
        <v>2024</v>
      </c>
      <c r="K19061" s="22">
        <f>MONTH(Actuals[[#This Row],[Date]])</f>
        <v>10</v>
      </c>
      <c r="L19061" s="12"/>
    </row>
    <row r="19062" spans="1:12" x14ac:dyDescent="0.3">
      <c r="A19062">
        <v>6</v>
      </c>
      <c r="B19062">
        <v>37474</v>
      </c>
      <c r="C19062">
        <v>4</v>
      </c>
      <c r="D19062">
        <v>80000</v>
      </c>
      <c r="E19062" s="46">
        <v>45597</v>
      </c>
      <c r="F19062">
        <v>-445</v>
      </c>
      <c r="I19062" t="str">
        <f>INDEX(LedgerMapping[[#All],[Level 3]],MATCH(Actuals[[#This Row],[Sub Ledger]],LedgerMapping[[#All],[Sub Ledger]],0))</f>
        <v>Travel and Expenses</v>
      </c>
      <c r="J19062" s="22">
        <f>YEAR(Actuals[[#This Row],[Date]])</f>
        <v>2024</v>
      </c>
      <c r="K19062" s="22">
        <f>MONTH(Actuals[[#This Row],[Date]])</f>
        <v>11</v>
      </c>
      <c r="L19062" s="12"/>
    </row>
    <row r="19063" spans="1:12" x14ac:dyDescent="0.3">
      <c r="A19063">
        <v>6</v>
      </c>
      <c r="B19063">
        <v>38624</v>
      </c>
      <c r="C19063">
        <v>4</v>
      </c>
      <c r="D19063">
        <v>80000</v>
      </c>
      <c r="E19063" s="46">
        <v>45628</v>
      </c>
      <c r="F19063">
        <v>-356</v>
      </c>
      <c r="I19063" t="str">
        <f>INDEX(LedgerMapping[[#All],[Level 3]],MATCH(Actuals[[#This Row],[Sub Ledger]],LedgerMapping[[#All],[Sub Ledger]],0))</f>
        <v>Travel and Expenses</v>
      </c>
      <c r="J19063" s="22">
        <f>YEAR(Actuals[[#This Row],[Date]])</f>
        <v>2024</v>
      </c>
      <c r="K19063" s="22">
        <f>MONTH(Actuals[[#This Row],[Date]])</f>
        <v>12</v>
      </c>
      <c r="L19063" s="12"/>
    </row>
    <row r="19064" spans="1:12" x14ac:dyDescent="0.3">
      <c r="A19064">
        <v>6</v>
      </c>
      <c r="B19064">
        <v>645</v>
      </c>
      <c r="C19064">
        <v>4</v>
      </c>
      <c r="D19064">
        <v>81000</v>
      </c>
      <c r="E19064" s="46">
        <v>44562</v>
      </c>
      <c r="F19064">
        <v>-243</v>
      </c>
      <c r="I19064" t="str">
        <f>INDEX(LedgerMapping[[#All],[Level 3]],MATCH(Actuals[[#This Row],[Sub Ledger]],LedgerMapping[[#All],[Sub Ledger]],0))</f>
        <v>Depreciation</v>
      </c>
      <c r="J19064" s="22">
        <f>YEAR(Actuals[[#This Row],[Date]])</f>
        <v>2022</v>
      </c>
      <c r="K19064" s="22">
        <f>MONTH(Actuals[[#This Row],[Date]])</f>
        <v>1</v>
      </c>
      <c r="L19064" s="12"/>
    </row>
    <row r="19065" spans="1:12" x14ac:dyDescent="0.3">
      <c r="A19065">
        <v>6</v>
      </c>
      <c r="B19065">
        <v>1769</v>
      </c>
      <c r="C19065">
        <v>4</v>
      </c>
      <c r="D19065">
        <v>81000</v>
      </c>
      <c r="E19065" s="46">
        <v>44593</v>
      </c>
      <c r="F19065">
        <v>-283</v>
      </c>
      <c r="I19065" t="str">
        <f>INDEX(LedgerMapping[[#All],[Level 3]],MATCH(Actuals[[#This Row],[Sub Ledger]],LedgerMapping[[#All],[Sub Ledger]],0))</f>
        <v>Depreciation</v>
      </c>
      <c r="J19065" s="22">
        <f>YEAR(Actuals[[#This Row],[Date]])</f>
        <v>2022</v>
      </c>
      <c r="K19065" s="22">
        <f>MONTH(Actuals[[#This Row],[Date]])</f>
        <v>2</v>
      </c>
      <c r="L19065" s="12"/>
    </row>
    <row r="19066" spans="1:12" x14ac:dyDescent="0.3">
      <c r="A19066">
        <v>6</v>
      </c>
      <c r="B19066">
        <v>2887</v>
      </c>
      <c r="C19066">
        <v>4</v>
      </c>
      <c r="D19066">
        <v>81000</v>
      </c>
      <c r="E19066" s="46">
        <v>44624</v>
      </c>
      <c r="F19066">
        <v>-276</v>
      </c>
      <c r="I19066" t="str">
        <f>INDEX(LedgerMapping[[#All],[Level 3]],MATCH(Actuals[[#This Row],[Sub Ledger]],LedgerMapping[[#All],[Sub Ledger]],0))</f>
        <v>Depreciation</v>
      </c>
      <c r="J19066" s="22">
        <f>YEAR(Actuals[[#This Row],[Date]])</f>
        <v>2022</v>
      </c>
      <c r="K19066" s="22">
        <f>MONTH(Actuals[[#This Row],[Date]])</f>
        <v>3</v>
      </c>
      <c r="L19066" s="12"/>
    </row>
    <row r="19067" spans="1:12" x14ac:dyDescent="0.3">
      <c r="A19067">
        <v>6</v>
      </c>
      <c r="B19067">
        <v>4009</v>
      </c>
      <c r="C19067">
        <v>4</v>
      </c>
      <c r="D19067">
        <v>81000</v>
      </c>
      <c r="E19067" s="46">
        <v>44654</v>
      </c>
      <c r="F19067">
        <v>-276</v>
      </c>
      <c r="I19067" t="str">
        <f>INDEX(LedgerMapping[[#All],[Level 3]],MATCH(Actuals[[#This Row],[Sub Ledger]],LedgerMapping[[#All],[Sub Ledger]],0))</f>
        <v>Depreciation</v>
      </c>
      <c r="J19067" s="22">
        <f>YEAR(Actuals[[#This Row],[Date]])</f>
        <v>2022</v>
      </c>
      <c r="K19067" s="22">
        <f>MONTH(Actuals[[#This Row],[Date]])</f>
        <v>4</v>
      </c>
      <c r="L19067" s="12"/>
    </row>
    <row r="19068" spans="1:12" x14ac:dyDescent="0.3">
      <c r="A19068">
        <v>6</v>
      </c>
      <c r="B19068">
        <v>5132</v>
      </c>
      <c r="C19068">
        <v>4</v>
      </c>
      <c r="D19068">
        <v>81000</v>
      </c>
      <c r="E19068" s="46">
        <v>44685</v>
      </c>
      <c r="F19068">
        <v>-192</v>
      </c>
      <c r="I19068" t="str">
        <f>INDEX(LedgerMapping[[#All],[Level 3]],MATCH(Actuals[[#This Row],[Sub Ledger]],LedgerMapping[[#All],[Sub Ledger]],0))</f>
        <v>Depreciation</v>
      </c>
      <c r="J19068" s="22">
        <f>YEAR(Actuals[[#This Row],[Date]])</f>
        <v>2022</v>
      </c>
      <c r="K19068" s="22">
        <f>MONTH(Actuals[[#This Row],[Date]])</f>
        <v>5</v>
      </c>
      <c r="L19068" s="12"/>
    </row>
    <row r="19069" spans="1:12" x14ac:dyDescent="0.3">
      <c r="A19069">
        <v>6</v>
      </c>
      <c r="B19069">
        <v>6256</v>
      </c>
      <c r="C19069">
        <v>4</v>
      </c>
      <c r="D19069">
        <v>81000</v>
      </c>
      <c r="E19069" s="46">
        <v>44715</v>
      </c>
      <c r="F19069">
        <v>-313</v>
      </c>
      <c r="I19069" t="str">
        <f>INDEX(LedgerMapping[[#All],[Level 3]],MATCH(Actuals[[#This Row],[Sub Ledger]],LedgerMapping[[#All],[Sub Ledger]],0))</f>
        <v>Depreciation</v>
      </c>
      <c r="J19069" s="22">
        <f>YEAR(Actuals[[#This Row],[Date]])</f>
        <v>2022</v>
      </c>
      <c r="K19069" s="22">
        <f>MONTH(Actuals[[#This Row],[Date]])</f>
        <v>6</v>
      </c>
      <c r="L19069" s="12"/>
    </row>
    <row r="19070" spans="1:12" x14ac:dyDescent="0.3">
      <c r="A19070">
        <v>6</v>
      </c>
      <c r="B19070">
        <v>7379</v>
      </c>
      <c r="C19070">
        <v>4</v>
      </c>
      <c r="D19070">
        <v>81000</v>
      </c>
      <c r="E19070" s="46">
        <v>44746</v>
      </c>
      <c r="F19070">
        <v>-275</v>
      </c>
      <c r="I19070" t="str">
        <f>INDEX(LedgerMapping[[#All],[Level 3]],MATCH(Actuals[[#This Row],[Sub Ledger]],LedgerMapping[[#All],[Sub Ledger]],0))</f>
        <v>Depreciation</v>
      </c>
      <c r="J19070" s="22">
        <f>YEAR(Actuals[[#This Row],[Date]])</f>
        <v>2022</v>
      </c>
      <c r="K19070" s="22">
        <f>MONTH(Actuals[[#This Row],[Date]])</f>
        <v>7</v>
      </c>
      <c r="L19070" s="12"/>
    </row>
    <row r="19071" spans="1:12" x14ac:dyDescent="0.3">
      <c r="A19071">
        <v>6</v>
      </c>
      <c r="B19071">
        <v>8501</v>
      </c>
      <c r="C19071">
        <v>4</v>
      </c>
      <c r="D19071">
        <v>81000</v>
      </c>
      <c r="E19071" s="46">
        <v>44777</v>
      </c>
      <c r="F19071">
        <v>-233</v>
      </c>
      <c r="I19071" t="str">
        <f>INDEX(LedgerMapping[[#All],[Level 3]],MATCH(Actuals[[#This Row],[Sub Ledger]],LedgerMapping[[#All],[Sub Ledger]],0))</f>
        <v>Depreciation</v>
      </c>
      <c r="J19071" s="22">
        <f>YEAR(Actuals[[#This Row],[Date]])</f>
        <v>2022</v>
      </c>
      <c r="K19071" s="22">
        <f>MONTH(Actuals[[#This Row],[Date]])</f>
        <v>8</v>
      </c>
      <c r="L19071" s="12"/>
    </row>
    <row r="19072" spans="1:12" x14ac:dyDescent="0.3">
      <c r="A19072">
        <v>6</v>
      </c>
      <c r="B19072">
        <v>9619</v>
      </c>
      <c r="C19072">
        <v>4</v>
      </c>
      <c r="D19072">
        <v>81000</v>
      </c>
      <c r="E19072" s="46">
        <v>44805</v>
      </c>
      <c r="F19072">
        <v>-215</v>
      </c>
      <c r="I19072" t="str">
        <f>INDEX(LedgerMapping[[#All],[Level 3]],MATCH(Actuals[[#This Row],[Sub Ledger]],LedgerMapping[[#All],[Sub Ledger]],0))</f>
        <v>Depreciation</v>
      </c>
      <c r="J19072" s="22">
        <f>YEAR(Actuals[[#This Row],[Date]])</f>
        <v>2022</v>
      </c>
      <c r="K19072" s="22">
        <f>MONTH(Actuals[[#This Row],[Date]])</f>
        <v>9</v>
      </c>
      <c r="L19072" s="12"/>
    </row>
    <row r="19073" spans="1:12" x14ac:dyDescent="0.3">
      <c r="A19073">
        <v>6</v>
      </c>
      <c r="B19073">
        <v>10735</v>
      </c>
      <c r="C19073">
        <v>4</v>
      </c>
      <c r="D19073">
        <v>81000</v>
      </c>
      <c r="E19073" s="46">
        <v>44836</v>
      </c>
      <c r="F19073">
        <v>-319</v>
      </c>
      <c r="I19073" t="str">
        <f>INDEX(LedgerMapping[[#All],[Level 3]],MATCH(Actuals[[#This Row],[Sub Ledger]],LedgerMapping[[#All],[Sub Ledger]],0))</f>
        <v>Depreciation</v>
      </c>
      <c r="J19073" s="22">
        <f>YEAR(Actuals[[#This Row],[Date]])</f>
        <v>2022</v>
      </c>
      <c r="K19073" s="22">
        <f>MONTH(Actuals[[#This Row],[Date]])</f>
        <v>10</v>
      </c>
      <c r="L19073" s="12"/>
    </row>
    <row r="19074" spans="1:12" x14ac:dyDescent="0.3">
      <c r="A19074">
        <v>6</v>
      </c>
      <c r="B19074">
        <v>11859</v>
      </c>
      <c r="C19074">
        <v>4</v>
      </c>
      <c r="D19074">
        <v>81000</v>
      </c>
      <c r="E19074" s="46">
        <v>44866</v>
      </c>
      <c r="F19074">
        <v>-248</v>
      </c>
      <c r="I19074" t="str">
        <f>INDEX(LedgerMapping[[#All],[Level 3]],MATCH(Actuals[[#This Row],[Sub Ledger]],LedgerMapping[[#All],[Sub Ledger]],0))</f>
        <v>Depreciation</v>
      </c>
      <c r="J19074" s="22">
        <f>YEAR(Actuals[[#This Row],[Date]])</f>
        <v>2022</v>
      </c>
      <c r="K19074" s="22">
        <f>MONTH(Actuals[[#This Row],[Date]])</f>
        <v>11</v>
      </c>
      <c r="L19074" s="12"/>
    </row>
    <row r="19075" spans="1:12" x14ac:dyDescent="0.3">
      <c r="A19075">
        <v>6</v>
      </c>
      <c r="B19075">
        <v>12986</v>
      </c>
      <c r="C19075">
        <v>4</v>
      </c>
      <c r="D19075">
        <v>81000</v>
      </c>
      <c r="E19075" s="46">
        <v>44897</v>
      </c>
      <c r="F19075">
        <v>-307</v>
      </c>
      <c r="I19075" t="str">
        <f>INDEX(LedgerMapping[[#All],[Level 3]],MATCH(Actuals[[#This Row],[Sub Ledger]],LedgerMapping[[#All],[Sub Ledger]],0))</f>
        <v>Depreciation</v>
      </c>
      <c r="J19075" s="22">
        <f>YEAR(Actuals[[#This Row],[Date]])</f>
        <v>2022</v>
      </c>
      <c r="K19075" s="22">
        <f>MONTH(Actuals[[#This Row],[Date]])</f>
        <v>12</v>
      </c>
      <c r="L19075" s="12"/>
    </row>
    <row r="19076" spans="1:12" x14ac:dyDescent="0.3">
      <c r="A19076">
        <v>6</v>
      </c>
      <c r="B19076">
        <v>13898</v>
      </c>
      <c r="C19076">
        <v>4</v>
      </c>
      <c r="D19076">
        <v>81000</v>
      </c>
      <c r="E19076" s="46">
        <v>44927</v>
      </c>
      <c r="F19076">
        <v>-205</v>
      </c>
      <c r="I19076" t="str">
        <f>INDEX(LedgerMapping[[#All],[Level 3]],MATCH(Actuals[[#This Row],[Sub Ledger]],LedgerMapping[[#All],[Sub Ledger]],0))</f>
        <v>Depreciation</v>
      </c>
      <c r="J19076" s="22">
        <f>YEAR(Actuals[[#This Row],[Date]])</f>
        <v>2023</v>
      </c>
      <c r="K19076" s="22">
        <f>MONTH(Actuals[[#This Row],[Date]])</f>
        <v>1</v>
      </c>
      <c r="L19076" s="12"/>
    </row>
    <row r="19077" spans="1:12" x14ac:dyDescent="0.3">
      <c r="A19077">
        <v>6</v>
      </c>
      <c r="B19077">
        <v>14906</v>
      </c>
      <c r="C19077">
        <v>4</v>
      </c>
      <c r="D19077">
        <v>81000</v>
      </c>
      <c r="E19077" s="46">
        <v>44958</v>
      </c>
      <c r="F19077">
        <v>-175</v>
      </c>
      <c r="I19077" t="str">
        <f>INDEX(LedgerMapping[[#All],[Level 3]],MATCH(Actuals[[#This Row],[Sub Ledger]],LedgerMapping[[#All],[Sub Ledger]],0))</f>
        <v>Depreciation</v>
      </c>
      <c r="J19077" s="22">
        <f>YEAR(Actuals[[#This Row],[Date]])</f>
        <v>2023</v>
      </c>
      <c r="K19077" s="22">
        <f>MONTH(Actuals[[#This Row],[Date]])</f>
        <v>2</v>
      </c>
      <c r="L19077" s="12"/>
    </row>
    <row r="19078" spans="1:12" x14ac:dyDescent="0.3">
      <c r="A19078">
        <v>6</v>
      </c>
      <c r="B19078">
        <v>15886</v>
      </c>
      <c r="C19078">
        <v>4</v>
      </c>
      <c r="D19078">
        <v>81000</v>
      </c>
      <c r="E19078" s="46">
        <v>44988</v>
      </c>
      <c r="F19078">
        <v>-186</v>
      </c>
      <c r="I19078" t="str">
        <f>INDEX(LedgerMapping[[#All],[Level 3]],MATCH(Actuals[[#This Row],[Sub Ledger]],LedgerMapping[[#All],[Sub Ledger]],0))</f>
        <v>Depreciation</v>
      </c>
      <c r="J19078" s="22">
        <f>YEAR(Actuals[[#This Row],[Date]])</f>
        <v>2023</v>
      </c>
      <c r="K19078" s="22">
        <f>MONTH(Actuals[[#This Row],[Date]])</f>
        <v>3</v>
      </c>
      <c r="L19078" s="12"/>
    </row>
    <row r="19079" spans="1:12" x14ac:dyDescent="0.3">
      <c r="A19079">
        <v>6</v>
      </c>
      <c r="B19079">
        <v>16918</v>
      </c>
      <c r="C19079">
        <v>4</v>
      </c>
      <c r="D19079">
        <v>81000</v>
      </c>
      <c r="E19079" s="46">
        <v>45018</v>
      </c>
      <c r="F19079">
        <v>-200</v>
      </c>
      <c r="I19079" t="str">
        <f>INDEX(LedgerMapping[[#All],[Level 3]],MATCH(Actuals[[#This Row],[Sub Ledger]],LedgerMapping[[#All],[Sub Ledger]],0))</f>
        <v>Depreciation</v>
      </c>
      <c r="J19079" s="22">
        <f>YEAR(Actuals[[#This Row],[Date]])</f>
        <v>2023</v>
      </c>
      <c r="K19079" s="22">
        <f>MONTH(Actuals[[#This Row],[Date]])</f>
        <v>4</v>
      </c>
      <c r="L19079" s="12"/>
    </row>
    <row r="19080" spans="1:12" x14ac:dyDescent="0.3">
      <c r="A19080">
        <v>6</v>
      </c>
      <c r="B19080">
        <v>17949</v>
      </c>
      <c r="C19080">
        <v>4</v>
      </c>
      <c r="D19080">
        <v>81000</v>
      </c>
      <c r="E19080" s="46">
        <v>45049</v>
      </c>
      <c r="F19080">
        <v>-160</v>
      </c>
      <c r="I19080" t="str">
        <f>INDEX(LedgerMapping[[#All],[Level 3]],MATCH(Actuals[[#This Row],[Sub Ledger]],LedgerMapping[[#All],[Sub Ledger]],0))</f>
        <v>Depreciation</v>
      </c>
      <c r="J19080" s="22">
        <f>YEAR(Actuals[[#This Row],[Date]])</f>
        <v>2023</v>
      </c>
      <c r="K19080" s="22">
        <f>MONTH(Actuals[[#This Row],[Date]])</f>
        <v>5</v>
      </c>
      <c r="L19080" s="12"/>
    </row>
    <row r="19081" spans="1:12" x14ac:dyDescent="0.3">
      <c r="A19081">
        <v>6</v>
      </c>
      <c r="B19081">
        <v>18953</v>
      </c>
      <c r="C19081">
        <v>4</v>
      </c>
      <c r="D19081">
        <v>81000</v>
      </c>
      <c r="E19081" s="46">
        <v>45079</v>
      </c>
      <c r="F19081">
        <v>-159</v>
      </c>
      <c r="I19081" t="str">
        <f>INDEX(LedgerMapping[[#All],[Level 3]],MATCH(Actuals[[#This Row],[Sub Ledger]],LedgerMapping[[#All],[Sub Ledger]],0))</f>
        <v>Depreciation</v>
      </c>
      <c r="J19081" s="22">
        <f>YEAR(Actuals[[#This Row],[Date]])</f>
        <v>2023</v>
      </c>
      <c r="K19081" s="22">
        <f>MONTH(Actuals[[#This Row],[Date]])</f>
        <v>6</v>
      </c>
      <c r="L19081" s="12"/>
    </row>
    <row r="19082" spans="1:12" x14ac:dyDescent="0.3">
      <c r="A19082">
        <v>6</v>
      </c>
      <c r="B19082">
        <v>19981</v>
      </c>
      <c r="C19082">
        <v>4</v>
      </c>
      <c r="D19082">
        <v>81000</v>
      </c>
      <c r="E19082" s="46">
        <v>45110</v>
      </c>
      <c r="F19082">
        <v>-195</v>
      </c>
      <c r="I19082" t="str">
        <f>INDEX(LedgerMapping[[#All],[Level 3]],MATCH(Actuals[[#This Row],[Sub Ledger]],LedgerMapping[[#All],[Sub Ledger]],0))</f>
        <v>Depreciation</v>
      </c>
      <c r="J19082" s="22">
        <f>YEAR(Actuals[[#This Row],[Date]])</f>
        <v>2023</v>
      </c>
      <c r="K19082" s="22">
        <f>MONTH(Actuals[[#This Row],[Date]])</f>
        <v>7</v>
      </c>
      <c r="L19082" s="12"/>
    </row>
    <row r="19083" spans="1:12" x14ac:dyDescent="0.3">
      <c r="A19083">
        <v>6</v>
      </c>
      <c r="B19083">
        <v>21011</v>
      </c>
      <c r="C19083">
        <v>4</v>
      </c>
      <c r="D19083">
        <v>81000</v>
      </c>
      <c r="E19083" s="46">
        <v>45141</v>
      </c>
      <c r="F19083">
        <v>-223</v>
      </c>
      <c r="I19083" t="str">
        <f>INDEX(LedgerMapping[[#All],[Level 3]],MATCH(Actuals[[#This Row],[Sub Ledger]],LedgerMapping[[#All],[Sub Ledger]],0))</f>
        <v>Depreciation</v>
      </c>
      <c r="J19083" s="22">
        <f>YEAR(Actuals[[#This Row],[Date]])</f>
        <v>2023</v>
      </c>
      <c r="K19083" s="22">
        <f>MONTH(Actuals[[#This Row],[Date]])</f>
        <v>8</v>
      </c>
      <c r="L19083" s="12"/>
    </row>
    <row r="19084" spans="1:12" x14ac:dyDescent="0.3">
      <c r="A19084">
        <v>6</v>
      </c>
      <c r="B19084">
        <v>22012</v>
      </c>
      <c r="C19084">
        <v>4</v>
      </c>
      <c r="D19084">
        <v>81000</v>
      </c>
      <c r="E19084" s="46">
        <v>45169</v>
      </c>
      <c r="F19084">
        <v>-214</v>
      </c>
      <c r="I19084" t="str">
        <f>INDEX(LedgerMapping[[#All],[Level 3]],MATCH(Actuals[[#This Row],[Sub Ledger]],LedgerMapping[[#All],[Sub Ledger]],0))</f>
        <v>Depreciation</v>
      </c>
      <c r="J19084" s="22">
        <f>YEAR(Actuals[[#This Row],[Date]])</f>
        <v>2023</v>
      </c>
      <c r="K19084" s="22">
        <f>MONTH(Actuals[[#This Row],[Date]])</f>
        <v>8</v>
      </c>
      <c r="L19084" s="12"/>
    </row>
    <row r="19085" spans="1:12" x14ac:dyDescent="0.3">
      <c r="A19085">
        <v>6</v>
      </c>
      <c r="B19085">
        <v>22989</v>
      </c>
      <c r="C19085">
        <v>4</v>
      </c>
      <c r="D19085">
        <v>81000</v>
      </c>
      <c r="E19085" s="46">
        <v>45200</v>
      </c>
      <c r="F19085">
        <v>-167</v>
      </c>
      <c r="I19085" t="str">
        <f>INDEX(LedgerMapping[[#All],[Level 3]],MATCH(Actuals[[#This Row],[Sub Ledger]],LedgerMapping[[#All],[Sub Ledger]],0))</f>
        <v>Depreciation</v>
      </c>
      <c r="J19085" s="22">
        <f>YEAR(Actuals[[#This Row],[Date]])</f>
        <v>2023</v>
      </c>
      <c r="K19085" s="22">
        <f>MONTH(Actuals[[#This Row],[Date]])</f>
        <v>10</v>
      </c>
      <c r="L19085" s="12"/>
    </row>
    <row r="19086" spans="1:12" x14ac:dyDescent="0.3">
      <c r="A19086">
        <v>6</v>
      </c>
      <c r="B19086">
        <v>23994</v>
      </c>
      <c r="C19086">
        <v>4</v>
      </c>
      <c r="D19086">
        <v>81000</v>
      </c>
      <c r="E19086" s="46">
        <v>45230</v>
      </c>
      <c r="F19086">
        <v>-218</v>
      </c>
      <c r="I19086" t="str">
        <f>INDEX(LedgerMapping[[#All],[Level 3]],MATCH(Actuals[[#This Row],[Sub Ledger]],LedgerMapping[[#All],[Sub Ledger]],0))</f>
        <v>Depreciation</v>
      </c>
      <c r="J19086" s="22">
        <f>YEAR(Actuals[[#This Row],[Date]])</f>
        <v>2023</v>
      </c>
      <c r="K19086" s="22">
        <f>MONTH(Actuals[[#This Row],[Date]])</f>
        <v>10</v>
      </c>
      <c r="L19086" s="12"/>
    </row>
    <row r="19087" spans="1:12" x14ac:dyDescent="0.3">
      <c r="A19087">
        <v>6</v>
      </c>
      <c r="B19087">
        <v>25023</v>
      </c>
      <c r="C19087">
        <v>4</v>
      </c>
      <c r="D19087">
        <v>81000</v>
      </c>
      <c r="E19087" s="46">
        <v>45261</v>
      </c>
      <c r="F19087">
        <v>-180</v>
      </c>
      <c r="I19087" t="str">
        <f>INDEX(LedgerMapping[[#All],[Level 3]],MATCH(Actuals[[#This Row],[Sub Ledger]],LedgerMapping[[#All],[Sub Ledger]],0))</f>
        <v>Depreciation</v>
      </c>
      <c r="J19087" s="22">
        <f>YEAR(Actuals[[#This Row],[Date]])</f>
        <v>2023</v>
      </c>
      <c r="K19087" s="22">
        <f>MONTH(Actuals[[#This Row],[Date]])</f>
        <v>12</v>
      </c>
      <c r="L19087" s="12"/>
    </row>
    <row r="19088" spans="1:12" x14ac:dyDescent="0.3">
      <c r="A19088">
        <v>6</v>
      </c>
      <c r="B19088">
        <v>26089</v>
      </c>
      <c r="C19088">
        <v>4</v>
      </c>
      <c r="D19088">
        <v>81000</v>
      </c>
      <c r="E19088" s="46">
        <v>45291</v>
      </c>
      <c r="F19088">
        <v>-160</v>
      </c>
      <c r="I19088" t="str">
        <f>INDEX(LedgerMapping[[#All],[Level 3]],MATCH(Actuals[[#This Row],[Sub Ledger]],LedgerMapping[[#All],[Sub Ledger]],0))</f>
        <v>Depreciation</v>
      </c>
      <c r="J19088" s="22">
        <f>YEAR(Actuals[[#This Row],[Date]])</f>
        <v>2023</v>
      </c>
      <c r="K19088" s="22">
        <f>MONTH(Actuals[[#This Row],[Date]])</f>
        <v>12</v>
      </c>
      <c r="L19088" s="12"/>
    </row>
    <row r="19089" spans="1:12" x14ac:dyDescent="0.3">
      <c r="A19089">
        <v>6</v>
      </c>
      <c r="B19089">
        <v>27218</v>
      </c>
      <c r="C19089">
        <v>4</v>
      </c>
      <c r="D19089">
        <v>81000</v>
      </c>
      <c r="E19089" s="46">
        <v>45322</v>
      </c>
      <c r="F19089">
        <v>-291</v>
      </c>
      <c r="I19089" t="str">
        <f>INDEX(LedgerMapping[[#All],[Level 3]],MATCH(Actuals[[#This Row],[Sub Ledger]],LedgerMapping[[#All],[Sub Ledger]],0))</f>
        <v>Depreciation</v>
      </c>
      <c r="J19089" s="22">
        <f>YEAR(Actuals[[#This Row],[Date]])</f>
        <v>2024</v>
      </c>
      <c r="K19089" s="22">
        <f>MONTH(Actuals[[#This Row],[Date]])</f>
        <v>1</v>
      </c>
      <c r="L19089" s="12"/>
    </row>
    <row r="19090" spans="1:12" x14ac:dyDescent="0.3">
      <c r="A19090">
        <v>6</v>
      </c>
      <c r="B19090">
        <v>28370</v>
      </c>
      <c r="C19090">
        <v>4</v>
      </c>
      <c r="D19090">
        <v>81000</v>
      </c>
      <c r="E19090" s="46">
        <v>45354</v>
      </c>
      <c r="F19090">
        <v>-253</v>
      </c>
      <c r="I19090" t="str">
        <f>INDEX(LedgerMapping[[#All],[Level 3]],MATCH(Actuals[[#This Row],[Sub Ledger]],LedgerMapping[[#All],[Sub Ledger]],0))</f>
        <v>Depreciation</v>
      </c>
      <c r="J19090" s="22">
        <f>YEAR(Actuals[[#This Row],[Date]])</f>
        <v>2024</v>
      </c>
      <c r="K19090" s="22">
        <f>MONTH(Actuals[[#This Row],[Date]])</f>
        <v>3</v>
      </c>
      <c r="L19090" s="12"/>
    </row>
    <row r="19091" spans="1:12" x14ac:dyDescent="0.3">
      <c r="A19091">
        <v>6</v>
      </c>
      <c r="B19091">
        <v>29524</v>
      </c>
      <c r="C19091">
        <v>4</v>
      </c>
      <c r="D19091">
        <v>81000</v>
      </c>
      <c r="E19091" s="46">
        <v>45384</v>
      </c>
      <c r="F19091">
        <v>-248</v>
      </c>
      <c r="I19091" t="str">
        <f>INDEX(LedgerMapping[[#All],[Level 3]],MATCH(Actuals[[#This Row],[Sub Ledger]],LedgerMapping[[#All],[Sub Ledger]],0))</f>
        <v>Depreciation</v>
      </c>
      <c r="J19091" s="22">
        <f>YEAR(Actuals[[#This Row],[Date]])</f>
        <v>2024</v>
      </c>
      <c r="K19091" s="22">
        <f>MONTH(Actuals[[#This Row],[Date]])</f>
        <v>4</v>
      </c>
      <c r="L19091" s="12"/>
    </row>
    <row r="19092" spans="1:12" x14ac:dyDescent="0.3">
      <c r="A19092">
        <v>6</v>
      </c>
      <c r="B19092">
        <v>30650</v>
      </c>
      <c r="C19092">
        <v>4</v>
      </c>
      <c r="D19092">
        <v>81000</v>
      </c>
      <c r="E19092" s="46">
        <v>45415</v>
      </c>
      <c r="F19092">
        <v>-209</v>
      </c>
      <c r="I19092" t="str">
        <f>INDEX(LedgerMapping[[#All],[Level 3]],MATCH(Actuals[[#This Row],[Sub Ledger]],LedgerMapping[[#All],[Sub Ledger]],0))</f>
        <v>Depreciation</v>
      </c>
      <c r="J19092" s="22">
        <f>YEAR(Actuals[[#This Row],[Date]])</f>
        <v>2024</v>
      </c>
      <c r="K19092" s="22">
        <f>MONTH(Actuals[[#This Row],[Date]])</f>
        <v>5</v>
      </c>
      <c r="L19092" s="12"/>
    </row>
    <row r="19093" spans="1:12" x14ac:dyDescent="0.3">
      <c r="A19093">
        <v>6</v>
      </c>
      <c r="B19093">
        <v>31776</v>
      </c>
      <c r="C19093">
        <v>4</v>
      </c>
      <c r="D19093">
        <v>81000</v>
      </c>
      <c r="E19093" s="46">
        <v>45445</v>
      </c>
      <c r="F19093">
        <v>-228</v>
      </c>
      <c r="I19093" t="str">
        <f>INDEX(LedgerMapping[[#All],[Level 3]],MATCH(Actuals[[#This Row],[Sub Ledger]],LedgerMapping[[#All],[Sub Ledger]],0))</f>
        <v>Depreciation</v>
      </c>
      <c r="J19093" s="22">
        <f>YEAR(Actuals[[#This Row],[Date]])</f>
        <v>2024</v>
      </c>
      <c r="K19093" s="22">
        <f>MONTH(Actuals[[#This Row],[Date]])</f>
        <v>6</v>
      </c>
      <c r="L19093" s="12"/>
    </row>
    <row r="19094" spans="1:12" x14ac:dyDescent="0.3">
      <c r="A19094">
        <v>6</v>
      </c>
      <c r="B19094">
        <v>32900</v>
      </c>
      <c r="C19094">
        <v>4</v>
      </c>
      <c r="D19094">
        <v>81000</v>
      </c>
      <c r="E19094" s="46">
        <v>45476</v>
      </c>
      <c r="F19094">
        <v>-265</v>
      </c>
      <c r="I19094" t="str">
        <f>INDEX(LedgerMapping[[#All],[Level 3]],MATCH(Actuals[[#This Row],[Sub Ledger]],LedgerMapping[[#All],[Sub Ledger]],0))</f>
        <v>Depreciation</v>
      </c>
      <c r="J19094" s="22">
        <f>YEAR(Actuals[[#This Row],[Date]])</f>
        <v>2024</v>
      </c>
      <c r="K19094" s="22">
        <f>MONTH(Actuals[[#This Row],[Date]])</f>
        <v>7</v>
      </c>
      <c r="L19094" s="12"/>
    </row>
    <row r="19095" spans="1:12" x14ac:dyDescent="0.3">
      <c r="A19095">
        <v>6</v>
      </c>
      <c r="B19095">
        <v>34024</v>
      </c>
      <c r="C19095">
        <v>4</v>
      </c>
      <c r="D19095">
        <v>81000</v>
      </c>
      <c r="E19095" s="46">
        <v>45507</v>
      </c>
      <c r="F19095">
        <v>-260</v>
      </c>
      <c r="I19095" t="str">
        <f>INDEX(LedgerMapping[[#All],[Level 3]],MATCH(Actuals[[#This Row],[Sub Ledger]],LedgerMapping[[#All],[Sub Ledger]],0))</f>
        <v>Depreciation</v>
      </c>
      <c r="J19095" s="22">
        <f>YEAR(Actuals[[#This Row],[Date]])</f>
        <v>2024</v>
      </c>
      <c r="K19095" s="22">
        <f>MONTH(Actuals[[#This Row],[Date]])</f>
        <v>8</v>
      </c>
      <c r="L19095" s="12"/>
    </row>
    <row r="19096" spans="1:12" x14ac:dyDescent="0.3">
      <c r="A19096">
        <v>6</v>
      </c>
      <c r="B19096">
        <v>35175</v>
      </c>
      <c r="C19096">
        <v>4</v>
      </c>
      <c r="D19096">
        <v>81000</v>
      </c>
      <c r="E19096" s="46">
        <v>45536</v>
      </c>
      <c r="F19096">
        <v>-225</v>
      </c>
      <c r="I19096" t="str">
        <f>INDEX(LedgerMapping[[#All],[Level 3]],MATCH(Actuals[[#This Row],[Sub Ledger]],LedgerMapping[[#All],[Sub Ledger]],0))</f>
        <v>Depreciation</v>
      </c>
      <c r="J19096" s="22">
        <f>YEAR(Actuals[[#This Row],[Date]])</f>
        <v>2024</v>
      </c>
      <c r="K19096" s="22">
        <f>MONTH(Actuals[[#This Row],[Date]])</f>
        <v>9</v>
      </c>
      <c r="L19096" s="12"/>
    </row>
    <row r="19097" spans="1:12" x14ac:dyDescent="0.3">
      <c r="A19097">
        <v>6</v>
      </c>
      <c r="B19097">
        <v>36325</v>
      </c>
      <c r="C19097">
        <v>4</v>
      </c>
      <c r="D19097">
        <v>81000</v>
      </c>
      <c r="E19097" s="46">
        <v>45567</v>
      </c>
      <c r="F19097">
        <v>-261</v>
      </c>
      <c r="I19097" t="str">
        <f>INDEX(LedgerMapping[[#All],[Level 3]],MATCH(Actuals[[#This Row],[Sub Ledger]],LedgerMapping[[#All],[Sub Ledger]],0))</f>
        <v>Depreciation</v>
      </c>
      <c r="J19097" s="22">
        <f>YEAR(Actuals[[#This Row],[Date]])</f>
        <v>2024</v>
      </c>
      <c r="K19097" s="22">
        <f>MONTH(Actuals[[#This Row],[Date]])</f>
        <v>10</v>
      </c>
      <c r="L19097" s="12"/>
    </row>
    <row r="19098" spans="1:12" x14ac:dyDescent="0.3">
      <c r="A19098">
        <v>6</v>
      </c>
      <c r="B19098">
        <v>37475</v>
      </c>
      <c r="C19098">
        <v>4</v>
      </c>
      <c r="D19098">
        <v>81000</v>
      </c>
      <c r="E19098" s="46">
        <v>45597</v>
      </c>
      <c r="F19098">
        <v>-275</v>
      </c>
      <c r="I19098" t="str">
        <f>INDEX(LedgerMapping[[#All],[Level 3]],MATCH(Actuals[[#This Row],[Sub Ledger]],LedgerMapping[[#All],[Sub Ledger]],0))</f>
        <v>Depreciation</v>
      </c>
      <c r="J19098" s="22">
        <f>YEAR(Actuals[[#This Row],[Date]])</f>
        <v>2024</v>
      </c>
      <c r="K19098" s="22">
        <f>MONTH(Actuals[[#This Row],[Date]])</f>
        <v>11</v>
      </c>
      <c r="L19098" s="12"/>
    </row>
    <row r="19099" spans="1:12" x14ac:dyDescent="0.3">
      <c r="A19099">
        <v>6</v>
      </c>
      <c r="B19099">
        <v>38625</v>
      </c>
      <c r="C19099">
        <v>4</v>
      </c>
      <c r="D19099">
        <v>81000</v>
      </c>
      <c r="E19099" s="46">
        <v>45628</v>
      </c>
      <c r="F19099">
        <v>-221</v>
      </c>
      <c r="I19099" t="str">
        <f>INDEX(LedgerMapping[[#All],[Level 3]],MATCH(Actuals[[#This Row],[Sub Ledger]],LedgerMapping[[#All],[Sub Ledger]],0))</f>
        <v>Depreciation</v>
      </c>
      <c r="J19099" s="22">
        <f>YEAR(Actuals[[#This Row],[Date]])</f>
        <v>2024</v>
      </c>
      <c r="K19099" s="22">
        <f>MONTH(Actuals[[#This Row],[Date]])</f>
        <v>12</v>
      </c>
      <c r="L19099" s="12"/>
    </row>
    <row r="19100" spans="1:12" x14ac:dyDescent="0.3">
      <c r="A19100">
        <v>6</v>
      </c>
      <c r="B19100">
        <v>646</v>
      </c>
      <c r="C19100">
        <v>4</v>
      </c>
      <c r="D19100">
        <v>82000</v>
      </c>
      <c r="E19100" s="46">
        <v>44562</v>
      </c>
      <c r="F19100">
        <v>-24</v>
      </c>
      <c r="I19100" t="str">
        <f>INDEX(LedgerMapping[[#All],[Level 3]],MATCH(Actuals[[#This Row],[Sub Ledger]],LedgerMapping[[#All],[Sub Ledger]],0))</f>
        <v>Depreciation</v>
      </c>
      <c r="J19100" s="22">
        <f>YEAR(Actuals[[#This Row],[Date]])</f>
        <v>2022</v>
      </c>
      <c r="K19100" s="22">
        <f>MONTH(Actuals[[#This Row],[Date]])</f>
        <v>1</v>
      </c>
      <c r="L19100" s="12"/>
    </row>
    <row r="19101" spans="1:12" x14ac:dyDescent="0.3">
      <c r="A19101">
        <v>6</v>
      </c>
      <c r="B19101">
        <v>1770</v>
      </c>
      <c r="C19101">
        <v>4</v>
      </c>
      <c r="D19101">
        <v>82000</v>
      </c>
      <c r="E19101" s="46">
        <v>44593</v>
      </c>
      <c r="F19101">
        <v>-28</v>
      </c>
      <c r="I19101" t="str">
        <f>INDEX(LedgerMapping[[#All],[Level 3]],MATCH(Actuals[[#This Row],[Sub Ledger]],LedgerMapping[[#All],[Sub Ledger]],0))</f>
        <v>Depreciation</v>
      </c>
      <c r="J19101" s="22">
        <f>YEAR(Actuals[[#This Row],[Date]])</f>
        <v>2022</v>
      </c>
      <c r="K19101" s="22">
        <f>MONTH(Actuals[[#This Row],[Date]])</f>
        <v>2</v>
      </c>
      <c r="L19101" s="12"/>
    </row>
    <row r="19102" spans="1:12" x14ac:dyDescent="0.3">
      <c r="A19102">
        <v>6</v>
      </c>
      <c r="B19102">
        <v>2888</v>
      </c>
      <c r="C19102">
        <v>4</v>
      </c>
      <c r="D19102">
        <v>82000</v>
      </c>
      <c r="E19102" s="46">
        <v>44624</v>
      </c>
      <c r="F19102">
        <v>-29</v>
      </c>
      <c r="I19102" t="str">
        <f>INDEX(LedgerMapping[[#All],[Level 3]],MATCH(Actuals[[#This Row],[Sub Ledger]],LedgerMapping[[#All],[Sub Ledger]],0))</f>
        <v>Depreciation</v>
      </c>
      <c r="J19102" s="22">
        <f>YEAR(Actuals[[#This Row],[Date]])</f>
        <v>2022</v>
      </c>
      <c r="K19102" s="22">
        <f>MONTH(Actuals[[#This Row],[Date]])</f>
        <v>3</v>
      </c>
      <c r="L19102" s="12"/>
    </row>
    <row r="19103" spans="1:12" x14ac:dyDescent="0.3">
      <c r="A19103">
        <v>6</v>
      </c>
      <c r="B19103">
        <v>4010</v>
      </c>
      <c r="C19103">
        <v>4</v>
      </c>
      <c r="D19103">
        <v>82000</v>
      </c>
      <c r="E19103" s="46">
        <v>44654</v>
      </c>
      <c r="F19103">
        <v>-29</v>
      </c>
      <c r="I19103" t="str">
        <f>INDEX(LedgerMapping[[#All],[Level 3]],MATCH(Actuals[[#This Row],[Sub Ledger]],LedgerMapping[[#All],[Sub Ledger]],0))</f>
        <v>Depreciation</v>
      </c>
      <c r="J19103" s="22">
        <f>YEAR(Actuals[[#This Row],[Date]])</f>
        <v>2022</v>
      </c>
      <c r="K19103" s="22">
        <f>MONTH(Actuals[[#This Row],[Date]])</f>
        <v>4</v>
      </c>
      <c r="L19103" s="12"/>
    </row>
    <row r="19104" spans="1:12" x14ac:dyDescent="0.3">
      <c r="A19104">
        <v>6</v>
      </c>
      <c r="B19104">
        <v>5134</v>
      </c>
      <c r="C19104">
        <v>4</v>
      </c>
      <c r="D19104">
        <v>82000</v>
      </c>
      <c r="E19104" s="46">
        <v>44685</v>
      </c>
      <c r="F19104">
        <v>-18</v>
      </c>
      <c r="I19104" t="str">
        <f>INDEX(LedgerMapping[[#All],[Level 3]],MATCH(Actuals[[#This Row],[Sub Ledger]],LedgerMapping[[#All],[Sub Ledger]],0))</f>
        <v>Depreciation</v>
      </c>
      <c r="J19104" s="22">
        <f>YEAR(Actuals[[#This Row],[Date]])</f>
        <v>2022</v>
      </c>
      <c r="K19104" s="22">
        <f>MONTH(Actuals[[#This Row],[Date]])</f>
        <v>5</v>
      </c>
      <c r="L19104" s="12"/>
    </row>
    <row r="19105" spans="1:12" x14ac:dyDescent="0.3">
      <c r="A19105">
        <v>6</v>
      </c>
      <c r="B19105">
        <v>6259</v>
      </c>
      <c r="C19105">
        <v>4</v>
      </c>
      <c r="D19105">
        <v>82000</v>
      </c>
      <c r="E19105" s="46">
        <v>44715</v>
      </c>
      <c r="F19105">
        <v>-33</v>
      </c>
      <c r="I19105" t="str">
        <f>INDEX(LedgerMapping[[#All],[Level 3]],MATCH(Actuals[[#This Row],[Sub Ledger]],LedgerMapping[[#All],[Sub Ledger]],0))</f>
        <v>Depreciation</v>
      </c>
      <c r="J19105" s="22">
        <f>YEAR(Actuals[[#This Row],[Date]])</f>
        <v>2022</v>
      </c>
      <c r="K19105" s="22">
        <f>MONTH(Actuals[[#This Row],[Date]])</f>
        <v>6</v>
      </c>
      <c r="L19105" s="12"/>
    </row>
    <row r="19106" spans="1:12" x14ac:dyDescent="0.3">
      <c r="A19106">
        <v>6</v>
      </c>
      <c r="B19106">
        <v>7381</v>
      </c>
      <c r="C19106">
        <v>4</v>
      </c>
      <c r="D19106">
        <v>82000</v>
      </c>
      <c r="E19106" s="46">
        <v>44746</v>
      </c>
      <c r="F19106">
        <v>-27</v>
      </c>
      <c r="I19106" t="str">
        <f>INDEX(LedgerMapping[[#All],[Level 3]],MATCH(Actuals[[#This Row],[Sub Ledger]],LedgerMapping[[#All],[Sub Ledger]],0))</f>
        <v>Depreciation</v>
      </c>
      <c r="J19106" s="22">
        <f>YEAR(Actuals[[#This Row],[Date]])</f>
        <v>2022</v>
      </c>
      <c r="K19106" s="22">
        <f>MONTH(Actuals[[#This Row],[Date]])</f>
        <v>7</v>
      </c>
      <c r="L19106" s="12"/>
    </row>
    <row r="19107" spans="1:12" x14ac:dyDescent="0.3">
      <c r="A19107">
        <v>6</v>
      </c>
      <c r="B19107">
        <v>8503</v>
      </c>
      <c r="C19107">
        <v>4</v>
      </c>
      <c r="D19107">
        <v>82000</v>
      </c>
      <c r="E19107" s="46">
        <v>44777</v>
      </c>
      <c r="F19107">
        <v>-22</v>
      </c>
      <c r="I19107" t="str">
        <f>INDEX(LedgerMapping[[#All],[Level 3]],MATCH(Actuals[[#This Row],[Sub Ledger]],LedgerMapping[[#All],[Sub Ledger]],0))</f>
        <v>Depreciation</v>
      </c>
      <c r="J19107" s="22">
        <f>YEAR(Actuals[[#This Row],[Date]])</f>
        <v>2022</v>
      </c>
      <c r="K19107" s="22">
        <f>MONTH(Actuals[[#This Row],[Date]])</f>
        <v>8</v>
      </c>
      <c r="L19107" s="12"/>
    </row>
    <row r="19108" spans="1:12" x14ac:dyDescent="0.3">
      <c r="A19108">
        <v>6</v>
      </c>
      <c r="B19108">
        <v>9620</v>
      </c>
      <c r="C19108">
        <v>4</v>
      </c>
      <c r="D19108">
        <v>82000</v>
      </c>
      <c r="E19108" s="46">
        <v>44805</v>
      </c>
      <c r="F19108">
        <v>-21</v>
      </c>
      <c r="I19108" t="str">
        <f>INDEX(LedgerMapping[[#All],[Level 3]],MATCH(Actuals[[#This Row],[Sub Ledger]],LedgerMapping[[#All],[Sub Ledger]],0))</f>
        <v>Depreciation</v>
      </c>
      <c r="J19108" s="22">
        <f>YEAR(Actuals[[#This Row],[Date]])</f>
        <v>2022</v>
      </c>
      <c r="K19108" s="22">
        <f>MONTH(Actuals[[#This Row],[Date]])</f>
        <v>9</v>
      </c>
      <c r="L19108" s="12"/>
    </row>
    <row r="19109" spans="1:12" x14ac:dyDescent="0.3">
      <c r="A19109">
        <v>6</v>
      </c>
      <c r="B19109">
        <v>10737</v>
      </c>
      <c r="C19109">
        <v>4</v>
      </c>
      <c r="D19109">
        <v>82000</v>
      </c>
      <c r="E19109" s="46">
        <v>44836</v>
      </c>
      <c r="F19109">
        <v>-33</v>
      </c>
      <c r="I19109" t="str">
        <f>INDEX(LedgerMapping[[#All],[Level 3]],MATCH(Actuals[[#This Row],[Sub Ledger]],LedgerMapping[[#All],[Sub Ledger]],0))</f>
        <v>Depreciation</v>
      </c>
      <c r="J19109" s="22">
        <f>YEAR(Actuals[[#This Row],[Date]])</f>
        <v>2022</v>
      </c>
      <c r="K19109" s="22">
        <f>MONTH(Actuals[[#This Row],[Date]])</f>
        <v>10</v>
      </c>
      <c r="L19109" s="12"/>
    </row>
    <row r="19110" spans="1:12" x14ac:dyDescent="0.3">
      <c r="A19110">
        <v>6</v>
      </c>
      <c r="B19110">
        <v>11860</v>
      </c>
      <c r="C19110">
        <v>4</v>
      </c>
      <c r="D19110">
        <v>82000</v>
      </c>
      <c r="E19110" s="46">
        <v>44866</v>
      </c>
      <c r="F19110">
        <v>-25</v>
      </c>
      <c r="I19110" t="str">
        <f>INDEX(LedgerMapping[[#All],[Level 3]],MATCH(Actuals[[#This Row],[Sub Ledger]],LedgerMapping[[#All],[Sub Ledger]],0))</f>
        <v>Depreciation</v>
      </c>
      <c r="J19110" s="22">
        <f>YEAR(Actuals[[#This Row],[Date]])</f>
        <v>2022</v>
      </c>
      <c r="K19110" s="22">
        <f>MONTH(Actuals[[#This Row],[Date]])</f>
        <v>11</v>
      </c>
      <c r="L19110" s="12"/>
    </row>
    <row r="19111" spans="1:12" x14ac:dyDescent="0.3">
      <c r="A19111">
        <v>6</v>
      </c>
      <c r="B19111">
        <v>12989</v>
      </c>
      <c r="C19111">
        <v>4</v>
      </c>
      <c r="D19111">
        <v>82000</v>
      </c>
      <c r="E19111" s="46">
        <v>44897</v>
      </c>
      <c r="F19111">
        <v>-32</v>
      </c>
      <c r="I19111" t="str">
        <f>INDEX(LedgerMapping[[#All],[Level 3]],MATCH(Actuals[[#This Row],[Sub Ledger]],LedgerMapping[[#All],[Sub Ledger]],0))</f>
        <v>Depreciation</v>
      </c>
      <c r="J19111" s="22">
        <f>YEAR(Actuals[[#This Row],[Date]])</f>
        <v>2022</v>
      </c>
      <c r="K19111" s="22">
        <f>MONTH(Actuals[[#This Row],[Date]])</f>
        <v>12</v>
      </c>
      <c r="L19111" s="12"/>
    </row>
    <row r="19112" spans="1:12" x14ac:dyDescent="0.3">
      <c r="A19112">
        <v>6</v>
      </c>
      <c r="B19112">
        <v>13899</v>
      </c>
      <c r="C19112">
        <v>4</v>
      </c>
      <c r="D19112">
        <v>82000</v>
      </c>
      <c r="E19112" s="46">
        <v>44927</v>
      </c>
      <c r="F19112">
        <v>-20</v>
      </c>
      <c r="I19112" t="str">
        <f>INDEX(LedgerMapping[[#All],[Level 3]],MATCH(Actuals[[#This Row],[Sub Ledger]],LedgerMapping[[#All],[Sub Ledger]],0))</f>
        <v>Depreciation</v>
      </c>
      <c r="J19112" s="22">
        <f>YEAR(Actuals[[#This Row],[Date]])</f>
        <v>2023</v>
      </c>
      <c r="K19112" s="22">
        <f>MONTH(Actuals[[#This Row],[Date]])</f>
        <v>1</v>
      </c>
      <c r="L19112" s="12"/>
    </row>
    <row r="19113" spans="1:12" x14ac:dyDescent="0.3">
      <c r="A19113">
        <v>6</v>
      </c>
      <c r="B19113">
        <v>14907</v>
      </c>
      <c r="C19113">
        <v>4</v>
      </c>
      <c r="D19113">
        <v>82000</v>
      </c>
      <c r="E19113" s="46">
        <v>44958</v>
      </c>
      <c r="F19113">
        <v>-18</v>
      </c>
      <c r="I19113" t="str">
        <f>INDEX(LedgerMapping[[#All],[Level 3]],MATCH(Actuals[[#This Row],[Sub Ledger]],LedgerMapping[[#All],[Sub Ledger]],0))</f>
        <v>Depreciation</v>
      </c>
      <c r="J19113" s="22">
        <f>YEAR(Actuals[[#This Row],[Date]])</f>
        <v>2023</v>
      </c>
      <c r="K19113" s="22">
        <f>MONTH(Actuals[[#This Row],[Date]])</f>
        <v>2</v>
      </c>
      <c r="L19113" s="12"/>
    </row>
    <row r="19114" spans="1:12" x14ac:dyDescent="0.3">
      <c r="A19114">
        <v>6</v>
      </c>
      <c r="B19114">
        <v>15887</v>
      </c>
      <c r="C19114">
        <v>4</v>
      </c>
      <c r="D19114">
        <v>82000</v>
      </c>
      <c r="E19114" s="46">
        <v>44988</v>
      </c>
      <c r="F19114">
        <v>-18</v>
      </c>
      <c r="I19114" t="str">
        <f>INDEX(LedgerMapping[[#All],[Level 3]],MATCH(Actuals[[#This Row],[Sub Ledger]],LedgerMapping[[#All],[Sub Ledger]],0))</f>
        <v>Depreciation</v>
      </c>
      <c r="J19114" s="22">
        <f>YEAR(Actuals[[#This Row],[Date]])</f>
        <v>2023</v>
      </c>
      <c r="K19114" s="22">
        <f>MONTH(Actuals[[#This Row],[Date]])</f>
        <v>3</v>
      </c>
      <c r="L19114" s="12"/>
    </row>
    <row r="19115" spans="1:12" x14ac:dyDescent="0.3">
      <c r="A19115">
        <v>6</v>
      </c>
      <c r="B19115">
        <v>16919</v>
      </c>
      <c r="C19115">
        <v>4</v>
      </c>
      <c r="D19115">
        <v>82000</v>
      </c>
      <c r="E19115" s="46">
        <v>45018</v>
      </c>
      <c r="F19115">
        <v>-20</v>
      </c>
      <c r="I19115" t="str">
        <f>INDEX(LedgerMapping[[#All],[Level 3]],MATCH(Actuals[[#This Row],[Sub Ledger]],LedgerMapping[[#All],[Sub Ledger]],0))</f>
        <v>Depreciation</v>
      </c>
      <c r="J19115" s="22">
        <f>YEAR(Actuals[[#This Row],[Date]])</f>
        <v>2023</v>
      </c>
      <c r="K19115" s="22">
        <f>MONTH(Actuals[[#This Row],[Date]])</f>
        <v>4</v>
      </c>
      <c r="L19115" s="12"/>
    </row>
    <row r="19116" spans="1:12" x14ac:dyDescent="0.3">
      <c r="A19116">
        <v>6</v>
      </c>
      <c r="B19116">
        <v>17950</v>
      </c>
      <c r="C19116">
        <v>4</v>
      </c>
      <c r="D19116">
        <v>82000</v>
      </c>
      <c r="E19116" s="46">
        <v>45049</v>
      </c>
      <c r="F19116">
        <v>-16</v>
      </c>
      <c r="I19116" t="str">
        <f>INDEX(LedgerMapping[[#All],[Level 3]],MATCH(Actuals[[#This Row],[Sub Ledger]],LedgerMapping[[#All],[Sub Ledger]],0))</f>
        <v>Depreciation</v>
      </c>
      <c r="J19116" s="22">
        <f>YEAR(Actuals[[#This Row],[Date]])</f>
        <v>2023</v>
      </c>
      <c r="K19116" s="22">
        <f>MONTH(Actuals[[#This Row],[Date]])</f>
        <v>5</v>
      </c>
      <c r="L19116" s="12"/>
    </row>
    <row r="19117" spans="1:12" x14ac:dyDescent="0.3">
      <c r="A19117">
        <v>6</v>
      </c>
      <c r="B19117">
        <v>18954</v>
      </c>
      <c r="C19117">
        <v>4</v>
      </c>
      <c r="D19117">
        <v>82000</v>
      </c>
      <c r="E19117" s="46">
        <v>45079</v>
      </c>
      <c r="F19117">
        <v>-15</v>
      </c>
      <c r="I19117" t="str">
        <f>INDEX(LedgerMapping[[#All],[Level 3]],MATCH(Actuals[[#This Row],[Sub Ledger]],LedgerMapping[[#All],[Sub Ledger]],0))</f>
        <v>Depreciation</v>
      </c>
      <c r="J19117" s="22">
        <f>YEAR(Actuals[[#This Row],[Date]])</f>
        <v>2023</v>
      </c>
      <c r="K19117" s="22">
        <f>MONTH(Actuals[[#This Row],[Date]])</f>
        <v>6</v>
      </c>
      <c r="L19117" s="12"/>
    </row>
    <row r="19118" spans="1:12" x14ac:dyDescent="0.3">
      <c r="A19118">
        <v>6</v>
      </c>
      <c r="B19118">
        <v>19982</v>
      </c>
      <c r="C19118">
        <v>4</v>
      </c>
      <c r="D19118">
        <v>82000</v>
      </c>
      <c r="E19118" s="46">
        <v>45110</v>
      </c>
      <c r="F19118">
        <v>-20</v>
      </c>
      <c r="I19118" t="str">
        <f>INDEX(LedgerMapping[[#All],[Level 3]],MATCH(Actuals[[#This Row],[Sub Ledger]],LedgerMapping[[#All],[Sub Ledger]],0))</f>
        <v>Depreciation</v>
      </c>
      <c r="J19118" s="22">
        <f>YEAR(Actuals[[#This Row],[Date]])</f>
        <v>2023</v>
      </c>
      <c r="K19118" s="22">
        <f>MONTH(Actuals[[#This Row],[Date]])</f>
        <v>7</v>
      </c>
      <c r="L19118" s="12"/>
    </row>
    <row r="19119" spans="1:12" x14ac:dyDescent="0.3">
      <c r="A19119">
        <v>6</v>
      </c>
      <c r="B19119">
        <v>21012</v>
      </c>
      <c r="C19119">
        <v>4</v>
      </c>
      <c r="D19119">
        <v>82000</v>
      </c>
      <c r="E19119" s="46">
        <v>45141</v>
      </c>
      <c r="F19119">
        <v>-22</v>
      </c>
      <c r="I19119" t="str">
        <f>INDEX(LedgerMapping[[#All],[Level 3]],MATCH(Actuals[[#This Row],[Sub Ledger]],LedgerMapping[[#All],[Sub Ledger]],0))</f>
        <v>Depreciation</v>
      </c>
      <c r="J19119" s="22">
        <f>YEAR(Actuals[[#This Row],[Date]])</f>
        <v>2023</v>
      </c>
      <c r="K19119" s="22">
        <f>MONTH(Actuals[[#This Row],[Date]])</f>
        <v>8</v>
      </c>
      <c r="L19119" s="12"/>
    </row>
    <row r="19120" spans="1:12" x14ac:dyDescent="0.3">
      <c r="A19120">
        <v>6</v>
      </c>
      <c r="B19120">
        <v>22013</v>
      </c>
      <c r="C19120">
        <v>4</v>
      </c>
      <c r="D19120">
        <v>82000</v>
      </c>
      <c r="E19120" s="46">
        <v>45169</v>
      </c>
      <c r="F19120">
        <v>-22</v>
      </c>
      <c r="I19120" t="str">
        <f>INDEX(LedgerMapping[[#All],[Level 3]],MATCH(Actuals[[#This Row],[Sub Ledger]],LedgerMapping[[#All],[Sub Ledger]],0))</f>
        <v>Depreciation</v>
      </c>
      <c r="J19120" s="22">
        <f>YEAR(Actuals[[#This Row],[Date]])</f>
        <v>2023</v>
      </c>
      <c r="K19120" s="22">
        <f>MONTH(Actuals[[#This Row],[Date]])</f>
        <v>8</v>
      </c>
      <c r="L19120" s="12"/>
    </row>
    <row r="19121" spans="1:12" x14ac:dyDescent="0.3">
      <c r="A19121">
        <v>6</v>
      </c>
      <c r="B19121">
        <v>22990</v>
      </c>
      <c r="C19121">
        <v>4</v>
      </c>
      <c r="D19121">
        <v>82000</v>
      </c>
      <c r="E19121" s="46">
        <v>45200</v>
      </c>
      <c r="F19121">
        <v>-17</v>
      </c>
      <c r="I19121" t="str">
        <f>INDEX(LedgerMapping[[#All],[Level 3]],MATCH(Actuals[[#This Row],[Sub Ledger]],LedgerMapping[[#All],[Sub Ledger]],0))</f>
        <v>Depreciation</v>
      </c>
      <c r="J19121" s="22">
        <f>YEAR(Actuals[[#This Row],[Date]])</f>
        <v>2023</v>
      </c>
      <c r="K19121" s="22">
        <f>MONTH(Actuals[[#This Row],[Date]])</f>
        <v>10</v>
      </c>
      <c r="L19121" s="12"/>
    </row>
    <row r="19122" spans="1:12" x14ac:dyDescent="0.3">
      <c r="A19122">
        <v>6</v>
      </c>
      <c r="B19122">
        <v>23995</v>
      </c>
      <c r="C19122">
        <v>4</v>
      </c>
      <c r="D19122">
        <v>82000</v>
      </c>
      <c r="E19122" s="46">
        <v>45230</v>
      </c>
      <c r="F19122">
        <v>-22</v>
      </c>
      <c r="I19122" t="str">
        <f>INDEX(LedgerMapping[[#All],[Level 3]],MATCH(Actuals[[#This Row],[Sub Ledger]],LedgerMapping[[#All],[Sub Ledger]],0))</f>
        <v>Depreciation</v>
      </c>
      <c r="J19122" s="22">
        <f>YEAR(Actuals[[#This Row],[Date]])</f>
        <v>2023</v>
      </c>
      <c r="K19122" s="22">
        <f>MONTH(Actuals[[#This Row],[Date]])</f>
        <v>10</v>
      </c>
      <c r="L19122" s="12"/>
    </row>
    <row r="19123" spans="1:12" x14ac:dyDescent="0.3">
      <c r="A19123">
        <v>6</v>
      </c>
      <c r="B19123">
        <v>25024</v>
      </c>
      <c r="C19123">
        <v>4</v>
      </c>
      <c r="D19123">
        <v>82000</v>
      </c>
      <c r="E19123" s="46">
        <v>45261</v>
      </c>
      <c r="F19123">
        <v>-19</v>
      </c>
      <c r="I19123" t="str">
        <f>INDEX(LedgerMapping[[#All],[Level 3]],MATCH(Actuals[[#This Row],[Sub Ledger]],LedgerMapping[[#All],[Sub Ledger]],0))</f>
        <v>Depreciation</v>
      </c>
      <c r="J19123" s="22">
        <f>YEAR(Actuals[[#This Row],[Date]])</f>
        <v>2023</v>
      </c>
      <c r="K19123" s="22">
        <f>MONTH(Actuals[[#This Row],[Date]])</f>
        <v>12</v>
      </c>
      <c r="L19123" s="12"/>
    </row>
    <row r="19124" spans="1:12" x14ac:dyDescent="0.3">
      <c r="A19124">
        <v>6</v>
      </c>
      <c r="B19124">
        <v>26090</v>
      </c>
      <c r="C19124">
        <v>4</v>
      </c>
      <c r="D19124">
        <v>82000</v>
      </c>
      <c r="E19124" s="46">
        <v>45291</v>
      </c>
      <c r="F19124">
        <v>-16</v>
      </c>
      <c r="I19124" t="str">
        <f>INDEX(LedgerMapping[[#All],[Level 3]],MATCH(Actuals[[#This Row],[Sub Ledger]],LedgerMapping[[#All],[Sub Ledger]],0))</f>
        <v>Depreciation</v>
      </c>
      <c r="J19124" s="22">
        <f>YEAR(Actuals[[#This Row],[Date]])</f>
        <v>2023</v>
      </c>
      <c r="K19124" s="22">
        <f>MONTH(Actuals[[#This Row],[Date]])</f>
        <v>12</v>
      </c>
      <c r="L19124" s="12"/>
    </row>
    <row r="19125" spans="1:12" x14ac:dyDescent="0.3">
      <c r="A19125">
        <v>6</v>
      </c>
      <c r="B19125">
        <v>27219</v>
      </c>
      <c r="C19125">
        <v>4</v>
      </c>
      <c r="D19125">
        <v>82000</v>
      </c>
      <c r="E19125" s="46">
        <v>45322</v>
      </c>
      <c r="F19125">
        <v>-30</v>
      </c>
      <c r="I19125" t="str">
        <f>INDEX(LedgerMapping[[#All],[Level 3]],MATCH(Actuals[[#This Row],[Sub Ledger]],LedgerMapping[[#All],[Sub Ledger]],0))</f>
        <v>Depreciation</v>
      </c>
      <c r="J19125" s="22">
        <f>YEAR(Actuals[[#This Row],[Date]])</f>
        <v>2024</v>
      </c>
      <c r="K19125" s="22">
        <f>MONTH(Actuals[[#This Row],[Date]])</f>
        <v>1</v>
      </c>
      <c r="L19125" s="12"/>
    </row>
    <row r="19126" spans="1:12" x14ac:dyDescent="0.3">
      <c r="A19126">
        <v>6</v>
      </c>
      <c r="B19126">
        <v>28371</v>
      </c>
      <c r="C19126">
        <v>4</v>
      </c>
      <c r="D19126">
        <v>82000</v>
      </c>
      <c r="E19126" s="46">
        <v>45354</v>
      </c>
      <c r="F19126">
        <v>-25</v>
      </c>
      <c r="I19126" t="str">
        <f>INDEX(LedgerMapping[[#All],[Level 3]],MATCH(Actuals[[#This Row],[Sub Ledger]],LedgerMapping[[#All],[Sub Ledger]],0))</f>
        <v>Depreciation</v>
      </c>
      <c r="J19126" s="22">
        <f>YEAR(Actuals[[#This Row],[Date]])</f>
        <v>2024</v>
      </c>
      <c r="K19126" s="22">
        <f>MONTH(Actuals[[#This Row],[Date]])</f>
        <v>3</v>
      </c>
      <c r="L19126" s="12"/>
    </row>
    <row r="19127" spans="1:12" x14ac:dyDescent="0.3">
      <c r="A19127">
        <v>6</v>
      </c>
      <c r="B19127">
        <v>29525</v>
      </c>
      <c r="C19127">
        <v>4</v>
      </c>
      <c r="D19127">
        <v>82000</v>
      </c>
      <c r="E19127" s="46">
        <v>45384</v>
      </c>
      <c r="F19127">
        <v>-25</v>
      </c>
      <c r="I19127" t="str">
        <f>INDEX(LedgerMapping[[#All],[Level 3]],MATCH(Actuals[[#This Row],[Sub Ledger]],LedgerMapping[[#All],[Sub Ledger]],0))</f>
        <v>Depreciation</v>
      </c>
      <c r="J19127" s="22">
        <f>YEAR(Actuals[[#This Row],[Date]])</f>
        <v>2024</v>
      </c>
      <c r="K19127" s="22">
        <f>MONTH(Actuals[[#This Row],[Date]])</f>
        <v>4</v>
      </c>
      <c r="L19127" s="12"/>
    </row>
    <row r="19128" spans="1:12" x14ac:dyDescent="0.3">
      <c r="A19128">
        <v>6</v>
      </c>
      <c r="B19128">
        <v>30651</v>
      </c>
      <c r="C19128">
        <v>4</v>
      </c>
      <c r="D19128">
        <v>82000</v>
      </c>
      <c r="E19128" s="46">
        <v>45415</v>
      </c>
      <c r="F19128">
        <v>-20</v>
      </c>
      <c r="I19128" t="str">
        <f>INDEX(LedgerMapping[[#All],[Level 3]],MATCH(Actuals[[#This Row],[Sub Ledger]],LedgerMapping[[#All],[Sub Ledger]],0))</f>
        <v>Depreciation</v>
      </c>
      <c r="J19128" s="22">
        <f>YEAR(Actuals[[#This Row],[Date]])</f>
        <v>2024</v>
      </c>
      <c r="K19128" s="22">
        <f>MONTH(Actuals[[#This Row],[Date]])</f>
        <v>5</v>
      </c>
      <c r="L19128" s="12"/>
    </row>
    <row r="19129" spans="1:12" x14ac:dyDescent="0.3">
      <c r="A19129">
        <v>6</v>
      </c>
      <c r="B19129">
        <v>31777</v>
      </c>
      <c r="C19129">
        <v>4</v>
      </c>
      <c r="D19129">
        <v>82000</v>
      </c>
      <c r="E19129" s="46">
        <v>45445</v>
      </c>
      <c r="F19129">
        <v>-22</v>
      </c>
      <c r="I19129" t="str">
        <f>INDEX(LedgerMapping[[#All],[Level 3]],MATCH(Actuals[[#This Row],[Sub Ledger]],LedgerMapping[[#All],[Sub Ledger]],0))</f>
        <v>Depreciation</v>
      </c>
      <c r="J19129" s="22">
        <f>YEAR(Actuals[[#This Row],[Date]])</f>
        <v>2024</v>
      </c>
      <c r="K19129" s="22">
        <f>MONTH(Actuals[[#This Row],[Date]])</f>
        <v>6</v>
      </c>
      <c r="L19129" s="12"/>
    </row>
    <row r="19130" spans="1:12" x14ac:dyDescent="0.3">
      <c r="A19130">
        <v>6</v>
      </c>
      <c r="B19130">
        <v>32901</v>
      </c>
      <c r="C19130">
        <v>4</v>
      </c>
      <c r="D19130">
        <v>82000</v>
      </c>
      <c r="E19130" s="46">
        <v>45476</v>
      </c>
      <c r="F19130">
        <v>-27</v>
      </c>
      <c r="I19130" t="str">
        <f>INDEX(LedgerMapping[[#All],[Level 3]],MATCH(Actuals[[#This Row],[Sub Ledger]],LedgerMapping[[#All],[Sub Ledger]],0))</f>
        <v>Depreciation</v>
      </c>
      <c r="J19130" s="22">
        <f>YEAR(Actuals[[#This Row],[Date]])</f>
        <v>2024</v>
      </c>
      <c r="K19130" s="22">
        <f>MONTH(Actuals[[#This Row],[Date]])</f>
        <v>7</v>
      </c>
      <c r="L19130" s="12"/>
    </row>
    <row r="19131" spans="1:12" x14ac:dyDescent="0.3">
      <c r="A19131">
        <v>6</v>
      </c>
      <c r="B19131">
        <v>34025</v>
      </c>
      <c r="C19131">
        <v>4</v>
      </c>
      <c r="D19131">
        <v>82000</v>
      </c>
      <c r="E19131" s="46">
        <v>45507</v>
      </c>
      <c r="F19131">
        <v>-27</v>
      </c>
      <c r="I19131" t="str">
        <f>INDEX(LedgerMapping[[#All],[Level 3]],MATCH(Actuals[[#This Row],[Sub Ledger]],LedgerMapping[[#All],[Sub Ledger]],0))</f>
        <v>Depreciation</v>
      </c>
      <c r="J19131" s="22">
        <f>YEAR(Actuals[[#This Row],[Date]])</f>
        <v>2024</v>
      </c>
      <c r="K19131" s="22">
        <f>MONTH(Actuals[[#This Row],[Date]])</f>
        <v>8</v>
      </c>
      <c r="L19131" s="12"/>
    </row>
    <row r="19132" spans="1:12" x14ac:dyDescent="0.3">
      <c r="A19132">
        <v>6</v>
      </c>
      <c r="B19132">
        <v>35176</v>
      </c>
      <c r="C19132">
        <v>4</v>
      </c>
      <c r="D19132">
        <v>82000</v>
      </c>
      <c r="E19132" s="46">
        <v>45536</v>
      </c>
      <c r="F19132">
        <v>-22</v>
      </c>
      <c r="I19132" t="str">
        <f>INDEX(LedgerMapping[[#All],[Level 3]],MATCH(Actuals[[#This Row],[Sub Ledger]],LedgerMapping[[#All],[Sub Ledger]],0))</f>
        <v>Depreciation</v>
      </c>
      <c r="J19132" s="22">
        <f>YEAR(Actuals[[#This Row],[Date]])</f>
        <v>2024</v>
      </c>
      <c r="K19132" s="22">
        <f>MONTH(Actuals[[#This Row],[Date]])</f>
        <v>9</v>
      </c>
      <c r="L19132" s="12"/>
    </row>
    <row r="19133" spans="1:12" x14ac:dyDescent="0.3">
      <c r="A19133">
        <v>6</v>
      </c>
      <c r="B19133">
        <v>36326</v>
      </c>
      <c r="C19133">
        <v>4</v>
      </c>
      <c r="D19133">
        <v>82000</v>
      </c>
      <c r="E19133" s="46">
        <v>45567</v>
      </c>
      <c r="F19133">
        <v>-26</v>
      </c>
      <c r="I19133" t="str">
        <f>INDEX(LedgerMapping[[#All],[Level 3]],MATCH(Actuals[[#This Row],[Sub Ledger]],LedgerMapping[[#All],[Sub Ledger]],0))</f>
        <v>Depreciation</v>
      </c>
      <c r="J19133" s="22">
        <f>YEAR(Actuals[[#This Row],[Date]])</f>
        <v>2024</v>
      </c>
      <c r="K19133" s="22">
        <f>MONTH(Actuals[[#This Row],[Date]])</f>
        <v>10</v>
      </c>
      <c r="L19133" s="12"/>
    </row>
    <row r="19134" spans="1:12" x14ac:dyDescent="0.3">
      <c r="A19134">
        <v>6</v>
      </c>
      <c r="B19134">
        <v>37476</v>
      </c>
      <c r="C19134">
        <v>4</v>
      </c>
      <c r="D19134">
        <v>82000</v>
      </c>
      <c r="E19134" s="46">
        <v>45597</v>
      </c>
      <c r="F19134">
        <v>-29</v>
      </c>
      <c r="I19134" t="str">
        <f>INDEX(LedgerMapping[[#All],[Level 3]],MATCH(Actuals[[#This Row],[Sub Ledger]],LedgerMapping[[#All],[Sub Ledger]],0))</f>
        <v>Depreciation</v>
      </c>
      <c r="J19134" s="22">
        <f>YEAR(Actuals[[#This Row],[Date]])</f>
        <v>2024</v>
      </c>
      <c r="K19134" s="22">
        <f>MONTH(Actuals[[#This Row],[Date]])</f>
        <v>11</v>
      </c>
      <c r="L19134" s="12"/>
    </row>
    <row r="19135" spans="1:12" x14ac:dyDescent="0.3">
      <c r="A19135">
        <v>6</v>
      </c>
      <c r="B19135">
        <v>38626</v>
      </c>
      <c r="C19135">
        <v>4</v>
      </c>
      <c r="D19135">
        <v>82000</v>
      </c>
      <c r="E19135" s="46">
        <v>45628</v>
      </c>
      <c r="F19135">
        <v>-22</v>
      </c>
      <c r="I19135" t="str">
        <f>INDEX(LedgerMapping[[#All],[Level 3]],MATCH(Actuals[[#This Row],[Sub Ledger]],LedgerMapping[[#All],[Sub Ledger]],0))</f>
        <v>Depreciation</v>
      </c>
      <c r="J19135" s="22">
        <f>YEAR(Actuals[[#This Row],[Date]])</f>
        <v>2024</v>
      </c>
      <c r="K19135" s="22">
        <f>MONTH(Actuals[[#This Row],[Date]])</f>
        <v>12</v>
      </c>
      <c r="L19135" s="12"/>
    </row>
    <row r="19136" spans="1:12" x14ac:dyDescent="0.3">
      <c r="A19136">
        <v>6</v>
      </c>
      <c r="B19136">
        <v>649</v>
      </c>
      <c r="C19136">
        <v>4</v>
      </c>
      <c r="D19136">
        <v>83000</v>
      </c>
      <c r="E19136" s="46">
        <v>44562</v>
      </c>
      <c r="F19136">
        <v>-84</v>
      </c>
      <c r="I19136" t="str">
        <f>INDEX(LedgerMapping[[#All],[Level 3]],MATCH(Actuals[[#This Row],[Sub Ledger]],LedgerMapping[[#All],[Sub Ledger]],0))</f>
        <v>Depreciation</v>
      </c>
      <c r="J19136" s="22">
        <f>YEAR(Actuals[[#This Row],[Date]])</f>
        <v>2022</v>
      </c>
      <c r="K19136" s="22">
        <f>MONTH(Actuals[[#This Row],[Date]])</f>
        <v>1</v>
      </c>
      <c r="L19136" s="12"/>
    </row>
    <row r="19137" spans="1:12" x14ac:dyDescent="0.3">
      <c r="A19137">
        <v>6</v>
      </c>
      <c r="B19137">
        <v>1773</v>
      </c>
      <c r="C19137">
        <v>4</v>
      </c>
      <c r="D19137">
        <v>83000</v>
      </c>
      <c r="E19137" s="46">
        <v>44593</v>
      </c>
      <c r="F19137">
        <v>-98</v>
      </c>
      <c r="I19137" t="str">
        <f>INDEX(LedgerMapping[[#All],[Level 3]],MATCH(Actuals[[#This Row],[Sub Ledger]],LedgerMapping[[#All],[Sub Ledger]],0))</f>
        <v>Depreciation</v>
      </c>
      <c r="J19137" s="22">
        <f>YEAR(Actuals[[#This Row],[Date]])</f>
        <v>2022</v>
      </c>
      <c r="K19137" s="22">
        <f>MONTH(Actuals[[#This Row],[Date]])</f>
        <v>2</v>
      </c>
      <c r="L19137" s="12"/>
    </row>
    <row r="19138" spans="1:12" x14ac:dyDescent="0.3">
      <c r="A19138">
        <v>6</v>
      </c>
      <c r="B19138">
        <v>2891</v>
      </c>
      <c r="C19138">
        <v>4</v>
      </c>
      <c r="D19138">
        <v>83000</v>
      </c>
      <c r="E19138" s="46">
        <v>44624</v>
      </c>
      <c r="F19138">
        <v>-101</v>
      </c>
      <c r="I19138" t="str">
        <f>INDEX(LedgerMapping[[#All],[Level 3]],MATCH(Actuals[[#This Row],[Sub Ledger]],LedgerMapping[[#All],[Sub Ledger]],0))</f>
        <v>Depreciation</v>
      </c>
      <c r="J19138" s="22">
        <f>YEAR(Actuals[[#This Row],[Date]])</f>
        <v>2022</v>
      </c>
      <c r="K19138" s="22">
        <f>MONTH(Actuals[[#This Row],[Date]])</f>
        <v>3</v>
      </c>
      <c r="L19138" s="12"/>
    </row>
    <row r="19139" spans="1:12" x14ac:dyDescent="0.3">
      <c r="A19139">
        <v>6</v>
      </c>
      <c r="B19139">
        <v>4013</v>
      </c>
      <c r="C19139">
        <v>4</v>
      </c>
      <c r="D19139">
        <v>83000</v>
      </c>
      <c r="E19139" s="46">
        <v>44654</v>
      </c>
      <c r="F19139">
        <v>-101</v>
      </c>
      <c r="I19139" t="str">
        <f>INDEX(LedgerMapping[[#All],[Level 3]],MATCH(Actuals[[#This Row],[Sub Ledger]],LedgerMapping[[#All],[Sub Ledger]],0))</f>
        <v>Depreciation</v>
      </c>
      <c r="J19139" s="22">
        <f>YEAR(Actuals[[#This Row],[Date]])</f>
        <v>2022</v>
      </c>
      <c r="K19139" s="22">
        <f>MONTH(Actuals[[#This Row],[Date]])</f>
        <v>4</v>
      </c>
      <c r="L19139" s="12"/>
    </row>
    <row r="19140" spans="1:12" x14ac:dyDescent="0.3">
      <c r="A19140">
        <v>6</v>
      </c>
      <c r="B19140">
        <v>5137</v>
      </c>
      <c r="C19140">
        <v>4</v>
      </c>
      <c r="D19140">
        <v>83000</v>
      </c>
      <c r="E19140" s="46">
        <v>44685</v>
      </c>
      <c r="F19140">
        <v>-65</v>
      </c>
      <c r="I19140" t="str">
        <f>INDEX(LedgerMapping[[#All],[Level 3]],MATCH(Actuals[[#This Row],[Sub Ledger]],LedgerMapping[[#All],[Sub Ledger]],0))</f>
        <v>Depreciation</v>
      </c>
      <c r="J19140" s="22">
        <f>YEAR(Actuals[[#This Row],[Date]])</f>
        <v>2022</v>
      </c>
      <c r="K19140" s="22">
        <f>MONTH(Actuals[[#This Row],[Date]])</f>
        <v>5</v>
      </c>
      <c r="L19140" s="12"/>
    </row>
    <row r="19141" spans="1:12" x14ac:dyDescent="0.3">
      <c r="A19141">
        <v>6</v>
      </c>
      <c r="B19141">
        <v>6261</v>
      </c>
      <c r="C19141">
        <v>4</v>
      </c>
      <c r="D19141">
        <v>83000</v>
      </c>
      <c r="E19141" s="46">
        <v>44715</v>
      </c>
      <c r="F19141">
        <v>-114</v>
      </c>
      <c r="I19141" t="str">
        <f>INDEX(LedgerMapping[[#All],[Level 3]],MATCH(Actuals[[#This Row],[Sub Ledger]],LedgerMapping[[#All],[Sub Ledger]],0))</f>
        <v>Depreciation</v>
      </c>
      <c r="J19141" s="22">
        <f>YEAR(Actuals[[#This Row],[Date]])</f>
        <v>2022</v>
      </c>
      <c r="K19141" s="22">
        <f>MONTH(Actuals[[#This Row],[Date]])</f>
        <v>6</v>
      </c>
      <c r="L19141" s="12"/>
    </row>
    <row r="19142" spans="1:12" x14ac:dyDescent="0.3">
      <c r="A19142">
        <v>6</v>
      </c>
      <c r="B19142">
        <v>7383</v>
      </c>
      <c r="C19142">
        <v>4</v>
      </c>
      <c r="D19142">
        <v>83000</v>
      </c>
      <c r="E19142" s="46">
        <v>44746</v>
      </c>
      <c r="F19142">
        <v>-93</v>
      </c>
      <c r="I19142" t="str">
        <f>INDEX(LedgerMapping[[#All],[Level 3]],MATCH(Actuals[[#This Row],[Sub Ledger]],LedgerMapping[[#All],[Sub Ledger]],0))</f>
        <v>Depreciation</v>
      </c>
      <c r="J19142" s="22">
        <f>YEAR(Actuals[[#This Row],[Date]])</f>
        <v>2022</v>
      </c>
      <c r="K19142" s="22">
        <f>MONTH(Actuals[[#This Row],[Date]])</f>
        <v>7</v>
      </c>
      <c r="L19142" s="12"/>
    </row>
    <row r="19143" spans="1:12" x14ac:dyDescent="0.3">
      <c r="A19143">
        <v>6</v>
      </c>
      <c r="B19143">
        <v>8504</v>
      </c>
      <c r="C19143">
        <v>4</v>
      </c>
      <c r="D19143">
        <v>83000</v>
      </c>
      <c r="E19143" s="46">
        <v>44777</v>
      </c>
      <c r="F19143">
        <v>-79</v>
      </c>
      <c r="I19143" t="str">
        <f>INDEX(LedgerMapping[[#All],[Level 3]],MATCH(Actuals[[#This Row],[Sub Ledger]],LedgerMapping[[#All],[Sub Ledger]],0))</f>
        <v>Depreciation</v>
      </c>
      <c r="J19143" s="22">
        <f>YEAR(Actuals[[#This Row],[Date]])</f>
        <v>2022</v>
      </c>
      <c r="K19143" s="22">
        <f>MONTH(Actuals[[#This Row],[Date]])</f>
        <v>8</v>
      </c>
      <c r="L19143" s="12"/>
    </row>
    <row r="19144" spans="1:12" x14ac:dyDescent="0.3">
      <c r="A19144">
        <v>6</v>
      </c>
      <c r="B19144">
        <v>9623</v>
      </c>
      <c r="C19144">
        <v>4</v>
      </c>
      <c r="D19144">
        <v>83000</v>
      </c>
      <c r="E19144" s="46">
        <v>44805</v>
      </c>
      <c r="F19144">
        <v>-77</v>
      </c>
      <c r="I19144" t="str">
        <f>INDEX(LedgerMapping[[#All],[Level 3]],MATCH(Actuals[[#This Row],[Sub Ledger]],LedgerMapping[[#All],[Sub Ledger]],0))</f>
        <v>Depreciation</v>
      </c>
      <c r="J19144" s="22">
        <f>YEAR(Actuals[[#This Row],[Date]])</f>
        <v>2022</v>
      </c>
      <c r="K19144" s="22">
        <f>MONTH(Actuals[[#This Row],[Date]])</f>
        <v>9</v>
      </c>
      <c r="L19144" s="12"/>
    </row>
    <row r="19145" spans="1:12" x14ac:dyDescent="0.3">
      <c r="A19145">
        <v>6</v>
      </c>
      <c r="B19145">
        <v>10739</v>
      </c>
      <c r="C19145">
        <v>4</v>
      </c>
      <c r="D19145">
        <v>83000</v>
      </c>
      <c r="E19145" s="46">
        <v>44836</v>
      </c>
      <c r="F19145">
        <v>-117</v>
      </c>
      <c r="I19145" t="str">
        <f>INDEX(LedgerMapping[[#All],[Level 3]],MATCH(Actuals[[#This Row],[Sub Ledger]],LedgerMapping[[#All],[Sub Ledger]],0))</f>
        <v>Depreciation</v>
      </c>
      <c r="J19145" s="22">
        <f>YEAR(Actuals[[#This Row],[Date]])</f>
        <v>2022</v>
      </c>
      <c r="K19145" s="22">
        <f>MONTH(Actuals[[#This Row],[Date]])</f>
        <v>10</v>
      </c>
      <c r="L19145" s="12"/>
    </row>
    <row r="19146" spans="1:12" x14ac:dyDescent="0.3">
      <c r="A19146">
        <v>6</v>
      </c>
      <c r="B19146">
        <v>11862</v>
      </c>
      <c r="C19146">
        <v>4</v>
      </c>
      <c r="D19146">
        <v>83000</v>
      </c>
      <c r="E19146" s="46">
        <v>44866</v>
      </c>
      <c r="F19146">
        <v>-86</v>
      </c>
      <c r="I19146" t="str">
        <f>INDEX(LedgerMapping[[#All],[Level 3]],MATCH(Actuals[[#This Row],[Sub Ledger]],LedgerMapping[[#All],[Sub Ledger]],0))</f>
        <v>Depreciation</v>
      </c>
      <c r="J19146" s="22">
        <f>YEAR(Actuals[[#This Row],[Date]])</f>
        <v>2022</v>
      </c>
      <c r="K19146" s="22">
        <f>MONTH(Actuals[[#This Row],[Date]])</f>
        <v>11</v>
      </c>
      <c r="L19146" s="12"/>
    </row>
    <row r="19147" spans="1:12" x14ac:dyDescent="0.3">
      <c r="A19147">
        <v>6</v>
      </c>
      <c r="B19147">
        <v>12990</v>
      </c>
      <c r="C19147">
        <v>4</v>
      </c>
      <c r="D19147">
        <v>83000</v>
      </c>
      <c r="E19147" s="46">
        <v>44897</v>
      </c>
      <c r="F19147">
        <v>-112</v>
      </c>
      <c r="I19147" t="str">
        <f>INDEX(LedgerMapping[[#All],[Level 3]],MATCH(Actuals[[#This Row],[Sub Ledger]],LedgerMapping[[#All],[Sub Ledger]],0))</f>
        <v>Depreciation</v>
      </c>
      <c r="J19147" s="22">
        <f>YEAR(Actuals[[#This Row],[Date]])</f>
        <v>2022</v>
      </c>
      <c r="K19147" s="22">
        <f>MONTH(Actuals[[#This Row],[Date]])</f>
        <v>12</v>
      </c>
      <c r="L19147" s="12"/>
    </row>
    <row r="19148" spans="1:12" x14ac:dyDescent="0.3">
      <c r="A19148">
        <v>6</v>
      </c>
      <c r="B19148">
        <v>13900</v>
      </c>
      <c r="C19148">
        <v>4</v>
      </c>
      <c r="D19148">
        <v>83000</v>
      </c>
      <c r="E19148" s="46">
        <v>44927</v>
      </c>
      <c r="F19148">
        <v>-70</v>
      </c>
      <c r="I19148" t="str">
        <f>INDEX(LedgerMapping[[#All],[Level 3]],MATCH(Actuals[[#This Row],[Sub Ledger]],LedgerMapping[[#All],[Sub Ledger]],0))</f>
        <v>Depreciation</v>
      </c>
      <c r="J19148" s="22">
        <f>YEAR(Actuals[[#This Row],[Date]])</f>
        <v>2023</v>
      </c>
      <c r="K19148" s="22">
        <f>MONTH(Actuals[[#This Row],[Date]])</f>
        <v>1</v>
      </c>
      <c r="L19148" s="12"/>
    </row>
    <row r="19149" spans="1:12" x14ac:dyDescent="0.3">
      <c r="A19149">
        <v>6</v>
      </c>
      <c r="B19149">
        <v>14908</v>
      </c>
      <c r="C19149">
        <v>4</v>
      </c>
      <c r="D19149">
        <v>83000</v>
      </c>
      <c r="E19149" s="46">
        <v>44958</v>
      </c>
      <c r="F19149">
        <v>-64</v>
      </c>
      <c r="I19149" t="str">
        <f>INDEX(LedgerMapping[[#All],[Level 3]],MATCH(Actuals[[#This Row],[Sub Ledger]],LedgerMapping[[#All],[Sub Ledger]],0))</f>
        <v>Depreciation</v>
      </c>
      <c r="J19149" s="22">
        <f>YEAR(Actuals[[#This Row],[Date]])</f>
        <v>2023</v>
      </c>
      <c r="K19149" s="22">
        <f>MONTH(Actuals[[#This Row],[Date]])</f>
        <v>2</v>
      </c>
      <c r="L19149" s="12"/>
    </row>
    <row r="19150" spans="1:12" x14ac:dyDescent="0.3">
      <c r="A19150">
        <v>6</v>
      </c>
      <c r="B19150">
        <v>15888</v>
      </c>
      <c r="C19150">
        <v>4</v>
      </c>
      <c r="D19150">
        <v>83000</v>
      </c>
      <c r="E19150" s="46">
        <v>44988</v>
      </c>
      <c r="F19150">
        <v>-64</v>
      </c>
      <c r="I19150" t="str">
        <f>INDEX(LedgerMapping[[#All],[Level 3]],MATCH(Actuals[[#This Row],[Sub Ledger]],LedgerMapping[[#All],[Sub Ledger]],0))</f>
        <v>Depreciation</v>
      </c>
      <c r="J19150" s="22">
        <f>YEAR(Actuals[[#This Row],[Date]])</f>
        <v>2023</v>
      </c>
      <c r="K19150" s="22">
        <f>MONTH(Actuals[[#This Row],[Date]])</f>
        <v>3</v>
      </c>
      <c r="L19150" s="12"/>
    </row>
    <row r="19151" spans="1:12" x14ac:dyDescent="0.3">
      <c r="A19151">
        <v>6</v>
      </c>
      <c r="B19151">
        <v>16920</v>
      </c>
      <c r="C19151">
        <v>4</v>
      </c>
      <c r="D19151">
        <v>83000</v>
      </c>
      <c r="E19151" s="46">
        <v>45018</v>
      </c>
      <c r="F19151">
        <v>-72</v>
      </c>
      <c r="I19151" t="str">
        <f>INDEX(LedgerMapping[[#All],[Level 3]],MATCH(Actuals[[#This Row],[Sub Ledger]],LedgerMapping[[#All],[Sub Ledger]],0))</f>
        <v>Depreciation</v>
      </c>
      <c r="J19151" s="22">
        <f>YEAR(Actuals[[#This Row],[Date]])</f>
        <v>2023</v>
      </c>
      <c r="K19151" s="22">
        <f>MONTH(Actuals[[#This Row],[Date]])</f>
        <v>4</v>
      </c>
      <c r="L19151" s="12"/>
    </row>
    <row r="19152" spans="1:12" x14ac:dyDescent="0.3">
      <c r="A19152">
        <v>6</v>
      </c>
      <c r="B19152">
        <v>17951</v>
      </c>
      <c r="C19152">
        <v>4</v>
      </c>
      <c r="D19152">
        <v>83000</v>
      </c>
      <c r="E19152" s="46">
        <v>45049</v>
      </c>
      <c r="F19152">
        <v>-56</v>
      </c>
      <c r="I19152" t="str">
        <f>INDEX(LedgerMapping[[#All],[Level 3]],MATCH(Actuals[[#This Row],[Sub Ledger]],LedgerMapping[[#All],[Sub Ledger]],0))</f>
        <v>Depreciation</v>
      </c>
      <c r="J19152" s="22">
        <f>YEAR(Actuals[[#This Row],[Date]])</f>
        <v>2023</v>
      </c>
      <c r="K19152" s="22">
        <f>MONTH(Actuals[[#This Row],[Date]])</f>
        <v>5</v>
      </c>
      <c r="L19152" s="12"/>
    </row>
    <row r="19153" spans="1:12" x14ac:dyDescent="0.3">
      <c r="A19153">
        <v>6</v>
      </c>
      <c r="B19153">
        <v>18955</v>
      </c>
      <c r="C19153">
        <v>4</v>
      </c>
      <c r="D19153">
        <v>83000</v>
      </c>
      <c r="E19153" s="46">
        <v>45079</v>
      </c>
      <c r="F19153">
        <v>-55</v>
      </c>
      <c r="I19153" t="str">
        <f>INDEX(LedgerMapping[[#All],[Level 3]],MATCH(Actuals[[#This Row],[Sub Ledger]],LedgerMapping[[#All],[Sub Ledger]],0))</f>
        <v>Depreciation</v>
      </c>
      <c r="J19153" s="22">
        <f>YEAR(Actuals[[#This Row],[Date]])</f>
        <v>2023</v>
      </c>
      <c r="K19153" s="22">
        <f>MONTH(Actuals[[#This Row],[Date]])</f>
        <v>6</v>
      </c>
      <c r="L19153" s="12"/>
    </row>
    <row r="19154" spans="1:12" x14ac:dyDescent="0.3">
      <c r="A19154">
        <v>6</v>
      </c>
      <c r="B19154">
        <v>19983</v>
      </c>
      <c r="C19154">
        <v>4</v>
      </c>
      <c r="D19154">
        <v>83000</v>
      </c>
      <c r="E19154" s="46">
        <v>45110</v>
      </c>
      <c r="F19154">
        <v>-69</v>
      </c>
      <c r="I19154" t="str">
        <f>INDEX(LedgerMapping[[#All],[Level 3]],MATCH(Actuals[[#This Row],[Sub Ledger]],LedgerMapping[[#All],[Sub Ledger]],0))</f>
        <v>Depreciation</v>
      </c>
      <c r="J19154" s="22">
        <f>YEAR(Actuals[[#This Row],[Date]])</f>
        <v>2023</v>
      </c>
      <c r="K19154" s="22">
        <f>MONTH(Actuals[[#This Row],[Date]])</f>
        <v>7</v>
      </c>
      <c r="L19154" s="12"/>
    </row>
    <row r="19155" spans="1:12" x14ac:dyDescent="0.3">
      <c r="A19155">
        <v>6</v>
      </c>
      <c r="B19155">
        <v>21013</v>
      </c>
      <c r="C19155">
        <v>4</v>
      </c>
      <c r="D19155">
        <v>83000</v>
      </c>
      <c r="E19155" s="46">
        <v>45141</v>
      </c>
      <c r="F19155">
        <v>-79</v>
      </c>
      <c r="I19155" t="str">
        <f>INDEX(LedgerMapping[[#All],[Level 3]],MATCH(Actuals[[#This Row],[Sub Ledger]],LedgerMapping[[#All],[Sub Ledger]],0))</f>
        <v>Depreciation</v>
      </c>
      <c r="J19155" s="22">
        <f>YEAR(Actuals[[#This Row],[Date]])</f>
        <v>2023</v>
      </c>
      <c r="K19155" s="22">
        <f>MONTH(Actuals[[#This Row],[Date]])</f>
        <v>8</v>
      </c>
      <c r="L19155" s="12"/>
    </row>
    <row r="19156" spans="1:12" x14ac:dyDescent="0.3">
      <c r="A19156">
        <v>6</v>
      </c>
      <c r="B19156">
        <v>22014</v>
      </c>
      <c r="C19156">
        <v>4</v>
      </c>
      <c r="D19156">
        <v>83000</v>
      </c>
      <c r="E19156" s="46">
        <v>45169</v>
      </c>
      <c r="F19156">
        <v>-75</v>
      </c>
      <c r="I19156" t="str">
        <f>INDEX(LedgerMapping[[#All],[Level 3]],MATCH(Actuals[[#This Row],[Sub Ledger]],LedgerMapping[[#All],[Sub Ledger]],0))</f>
        <v>Depreciation</v>
      </c>
      <c r="J19156" s="22">
        <f>YEAR(Actuals[[#This Row],[Date]])</f>
        <v>2023</v>
      </c>
      <c r="K19156" s="22">
        <f>MONTH(Actuals[[#This Row],[Date]])</f>
        <v>8</v>
      </c>
      <c r="L19156" s="12"/>
    </row>
    <row r="19157" spans="1:12" x14ac:dyDescent="0.3">
      <c r="A19157">
        <v>6</v>
      </c>
      <c r="B19157">
        <v>22991</v>
      </c>
      <c r="C19157">
        <v>4</v>
      </c>
      <c r="D19157">
        <v>83000</v>
      </c>
      <c r="E19157" s="46">
        <v>45200</v>
      </c>
      <c r="F19157">
        <v>-60</v>
      </c>
      <c r="I19157" t="str">
        <f>INDEX(LedgerMapping[[#All],[Level 3]],MATCH(Actuals[[#This Row],[Sub Ledger]],LedgerMapping[[#All],[Sub Ledger]],0))</f>
        <v>Depreciation</v>
      </c>
      <c r="J19157" s="22">
        <f>YEAR(Actuals[[#This Row],[Date]])</f>
        <v>2023</v>
      </c>
      <c r="K19157" s="22">
        <f>MONTH(Actuals[[#This Row],[Date]])</f>
        <v>10</v>
      </c>
      <c r="L19157" s="12"/>
    </row>
    <row r="19158" spans="1:12" x14ac:dyDescent="0.3">
      <c r="A19158">
        <v>6</v>
      </c>
      <c r="B19158">
        <v>23996</v>
      </c>
      <c r="C19158">
        <v>4</v>
      </c>
      <c r="D19158">
        <v>83000</v>
      </c>
      <c r="E19158" s="46">
        <v>45230</v>
      </c>
      <c r="F19158">
        <v>-77</v>
      </c>
      <c r="I19158" t="str">
        <f>INDEX(LedgerMapping[[#All],[Level 3]],MATCH(Actuals[[#This Row],[Sub Ledger]],LedgerMapping[[#All],[Sub Ledger]],0))</f>
        <v>Depreciation</v>
      </c>
      <c r="J19158" s="22">
        <f>YEAR(Actuals[[#This Row],[Date]])</f>
        <v>2023</v>
      </c>
      <c r="K19158" s="22">
        <f>MONTH(Actuals[[#This Row],[Date]])</f>
        <v>10</v>
      </c>
      <c r="L19158" s="12"/>
    </row>
    <row r="19159" spans="1:12" x14ac:dyDescent="0.3">
      <c r="A19159">
        <v>6</v>
      </c>
      <c r="B19159">
        <v>25025</v>
      </c>
      <c r="C19159">
        <v>4</v>
      </c>
      <c r="D19159">
        <v>83000</v>
      </c>
      <c r="E19159" s="46">
        <v>45261</v>
      </c>
      <c r="F19159">
        <v>-66</v>
      </c>
      <c r="I19159" t="str">
        <f>INDEX(LedgerMapping[[#All],[Level 3]],MATCH(Actuals[[#This Row],[Sub Ledger]],LedgerMapping[[#All],[Sub Ledger]],0))</f>
        <v>Depreciation</v>
      </c>
      <c r="J19159" s="22">
        <f>YEAR(Actuals[[#This Row],[Date]])</f>
        <v>2023</v>
      </c>
      <c r="K19159" s="22">
        <f>MONTH(Actuals[[#This Row],[Date]])</f>
        <v>12</v>
      </c>
      <c r="L19159" s="12"/>
    </row>
    <row r="19160" spans="1:12" x14ac:dyDescent="0.3">
      <c r="A19160">
        <v>6</v>
      </c>
      <c r="B19160">
        <v>26091</v>
      </c>
      <c r="C19160">
        <v>4</v>
      </c>
      <c r="D19160">
        <v>83000</v>
      </c>
      <c r="E19160" s="46">
        <v>45291</v>
      </c>
      <c r="F19160">
        <v>-56</v>
      </c>
      <c r="I19160" t="str">
        <f>INDEX(LedgerMapping[[#All],[Level 3]],MATCH(Actuals[[#This Row],[Sub Ledger]],LedgerMapping[[#All],[Sub Ledger]],0))</f>
        <v>Depreciation</v>
      </c>
      <c r="J19160" s="22">
        <f>YEAR(Actuals[[#This Row],[Date]])</f>
        <v>2023</v>
      </c>
      <c r="K19160" s="22">
        <f>MONTH(Actuals[[#This Row],[Date]])</f>
        <v>12</v>
      </c>
      <c r="L19160" s="12"/>
    </row>
    <row r="19161" spans="1:12" x14ac:dyDescent="0.3">
      <c r="A19161">
        <v>6</v>
      </c>
      <c r="B19161">
        <v>27220</v>
      </c>
      <c r="C19161">
        <v>4</v>
      </c>
      <c r="D19161">
        <v>83000</v>
      </c>
      <c r="E19161" s="46">
        <v>45322</v>
      </c>
      <c r="F19161">
        <v>-106</v>
      </c>
      <c r="I19161" t="str">
        <f>INDEX(LedgerMapping[[#All],[Level 3]],MATCH(Actuals[[#This Row],[Sub Ledger]],LedgerMapping[[#All],[Sub Ledger]],0))</f>
        <v>Depreciation</v>
      </c>
      <c r="J19161" s="22">
        <f>YEAR(Actuals[[#This Row],[Date]])</f>
        <v>2024</v>
      </c>
      <c r="K19161" s="22">
        <f>MONTH(Actuals[[#This Row],[Date]])</f>
        <v>1</v>
      </c>
      <c r="L19161" s="12"/>
    </row>
    <row r="19162" spans="1:12" x14ac:dyDescent="0.3">
      <c r="A19162">
        <v>6</v>
      </c>
      <c r="B19162">
        <v>28372</v>
      </c>
      <c r="C19162">
        <v>4</v>
      </c>
      <c r="D19162">
        <v>83000</v>
      </c>
      <c r="E19162" s="46">
        <v>45354</v>
      </c>
      <c r="F19162">
        <v>-90</v>
      </c>
      <c r="I19162" t="str">
        <f>INDEX(LedgerMapping[[#All],[Level 3]],MATCH(Actuals[[#This Row],[Sub Ledger]],LedgerMapping[[#All],[Sub Ledger]],0))</f>
        <v>Depreciation</v>
      </c>
      <c r="J19162" s="22">
        <f>YEAR(Actuals[[#This Row],[Date]])</f>
        <v>2024</v>
      </c>
      <c r="K19162" s="22">
        <f>MONTH(Actuals[[#This Row],[Date]])</f>
        <v>3</v>
      </c>
      <c r="L19162" s="12"/>
    </row>
    <row r="19163" spans="1:12" x14ac:dyDescent="0.3">
      <c r="A19163">
        <v>6</v>
      </c>
      <c r="B19163">
        <v>29526</v>
      </c>
      <c r="C19163">
        <v>4</v>
      </c>
      <c r="D19163">
        <v>83000</v>
      </c>
      <c r="E19163" s="46">
        <v>45384</v>
      </c>
      <c r="F19163">
        <v>-88</v>
      </c>
      <c r="I19163" t="str">
        <f>INDEX(LedgerMapping[[#All],[Level 3]],MATCH(Actuals[[#This Row],[Sub Ledger]],LedgerMapping[[#All],[Sub Ledger]],0))</f>
        <v>Depreciation</v>
      </c>
      <c r="J19163" s="22">
        <f>YEAR(Actuals[[#This Row],[Date]])</f>
        <v>2024</v>
      </c>
      <c r="K19163" s="22">
        <f>MONTH(Actuals[[#This Row],[Date]])</f>
        <v>4</v>
      </c>
      <c r="L19163" s="12"/>
    </row>
    <row r="19164" spans="1:12" x14ac:dyDescent="0.3">
      <c r="A19164">
        <v>6</v>
      </c>
      <c r="B19164">
        <v>30652</v>
      </c>
      <c r="C19164">
        <v>4</v>
      </c>
      <c r="D19164">
        <v>83000</v>
      </c>
      <c r="E19164" s="46">
        <v>45415</v>
      </c>
      <c r="F19164">
        <v>-71</v>
      </c>
      <c r="I19164" t="str">
        <f>INDEX(LedgerMapping[[#All],[Level 3]],MATCH(Actuals[[#This Row],[Sub Ledger]],LedgerMapping[[#All],[Sub Ledger]],0))</f>
        <v>Depreciation</v>
      </c>
      <c r="J19164" s="22">
        <f>YEAR(Actuals[[#This Row],[Date]])</f>
        <v>2024</v>
      </c>
      <c r="K19164" s="22">
        <f>MONTH(Actuals[[#This Row],[Date]])</f>
        <v>5</v>
      </c>
      <c r="L19164" s="12"/>
    </row>
    <row r="19165" spans="1:12" x14ac:dyDescent="0.3">
      <c r="A19165">
        <v>6</v>
      </c>
      <c r="B19165">
        <v>31778</v>
      </c>
      <c r="C19165">
        <v>4</v>
      </c>
      <c r="D19165">
        <v>83000</v>
      </c>
      <c r="E19165" s="46">
        <v>45445</v>
      </c>
      <c r="F19165">
        <v>-81</v>
      </c>
      <c r="I19165" t="str">
        <f>INDEX(LedgerMapping[[#All],[Level 3]],MATCH(Actuals[[#This Row],[Sub Ledger]],LedgerMapping[[#All],[Sub Ledger]],0))</f>
        <v>Depreciation</v>
      </c>
      <c r="J19165" s="22">
        <f>YEAR(Actuals[[#This Row],[Date]])</f>
        <v>2024</v>
      </c>
      <c r="K19165" s="22">
        <f>MONTH(Actuals[[#This Row],[Date]])</f>
        <v>6</v>
      </c>
      <c r="L19165" s="12"/>
    </row>
    <row r="19166" spans="1:12" x14ac:dyDescent="0.3">
      <c r="A19166">
        <v>6</v>
      </c>
      <c r="B19166">
        <v>32902</v>
      </c>
      <c r="C19166">
        <v>4</v>
      </c>
      <c r="D19166">
        <v>83000</v>
      </c>
      <c r="E19166" s="46">
        <v>45476</v>
      </c>
      <c r="F19166">
        <v>-97</v>
      </c>
      <c r="I19166" t="str">
        <f>INDEX(LedgerMapping[[#All],[Level 3]],MATCH(Actuals[[#This Row],[Sub Ledger]],LedgerMapping[[#All],[Sub Ledger]],0))</f>
        <v>Depreciation</v>
      </c>
      <c r="J19166" s="22">
        <f>YEAR(Actuals[[#This Row],[Date]])</f>
        <v>2024</v>
      </c>
      <c r="K19166" s="22">
        <f>MONTH(Actuals[[#This Row],[Date]])</f>
        <v>7</v>
      </c>
      <c r="L19166" s="12"/>
    </row>
    <row r="19167" spans="1:12" x14ac:dyDescent="0.3">
      <c r="A19167">
        <v>6</v>
      </c>
      <c r="B19167">
        <v>34026</v>
      </c>
      <c r="C19167">
        <v>4</v>
      </c>
      <c r="D19167">
        <v>83000</v>
      </c>
      <c r="E19167" s="46">
        <v>45507</v>
      </c>
      <c r="F19167">
        <v>-94</v>
      </c>
      <c r="I19167" t="str">
        <f>INDEX(LedgerMapping[[#All],[Level 3]],MATCH(Actuals[[#This Row],[Sub Ledger]],LedgerMapping[[#All],[Sub Ledger]],0))</f>
        <v>Depreciation</v>
      </c>
      <c r="J19167" s="22">
        <f>YEAR(Actuals[[#This Row],[Date]])</f>
        <v>2024</v>
      </c>
      <c r="K19167" s="22">
        <f>MONTH(Actuals[[#This Row],[Date]])</f>
        <v>8</v>
      </c>
      <c r="L19167" s="12"/>
    </row>
    <row r="19168" spans="1:12" x14ac:dyDescent="0.3">
      <c r="A19168">
        <v>6</v>
      </c>
      <c r="B19168">
        <v>35177</v>
      </c>
      <c r="C19168">
        <v>4</v>
      </c>
      <c r="D19168">
        <v>83000</v>
      </c>
      <c r="E19168" s="46">
        <v>45536</v>
      </c>
      <c r="F19168">
        <v>-80</v>
      </c>
      <c r="I19168" t="str">
        <f>INDEX(LedgerMapping[[#All],[Level 3]],MATCH(Actuals[[#This Row],[Sub Ledger]],LedgerMapping[[#All],[Sub Ledger]],0))</f>
        <v>Depreciation</v>
      </c>
      <c r="J19168" s="22">
        <f>YEAR(Actuals[[#This Row],[Date]])</f>
        <v>2024</v>
      </c>
      <c r="K19168" s="22">
        <f>MONTH(Actuals[[#This Row],[Date]])</f>
        <v>9</v>
      </c>
      <c r="L19168" s="12"/>
    </row>
    <row r="19169" spans="1:12" x14ac:dyDescent="0.3">
      <c r="A19169">
        <v>6</v>
      </c>
      <c r="B19169">
        <v>36327</v>
      </c>
      <c r="C19169">
        <v>4</v>
      </c>
      <c r="D19169">
        <v>83000</v>
      </c>
      <c r="E19169" s="46">
        <v>45567</v>
      </c>
      <c r="F19169">
        <v>-90</v>
      </c>
      <c r="I19169" t="str">
        <f>INDEX(LedgerMapping[[#All],[Level 3]],MATCH(Actuals[[#This Row],[Sub Ledger]],LedgerMapping[[#All],[Sub Ledger]],0))</f>
        <v>Depreciation</v>
      </c>
      <c r="J19169" s="22">
        <f>YEAR(Actuals[[#This Row],[Date]])</f>
        <v>2024</v>
      </c>
      <c r="K19169" s="22">
        <f>MONTH(Actuals[[#This Row],[Date]])</f>
        <v>10</v>
      </c>
      <c r="L19169" s="12"/>
    </row>
    <row r="19170" spans="1:12" x14ac:dyDescent="0.3">
      <c r="A19170">
        <v>6</v>
      </c>
      <c r="B19170">
        <v>37477</v>
      </c>
      <c r="C19170">
        <v>4</v>
      </c>
      <c r="D19170">
        <v>83000</v>
      </c>
      <c r="E19170" s="46">
        <v>45597</v>
      </c>
      <c r="F19170">
        <v>-102</v>
      </c>
      <c r="I19170" t="str">
        <f>INDEX(LedgerMapping[[#All],[Level 3]],MATCH(Actuals[[#This Row],[Sub Ledger]],LedgerMapping[[#All],[Sub Ledger]],0))</f>
        <v>Depreciation</v>
      </c>
      <c r="J19170" s="22">
        <f>YEAR(Actuals[[#This Row],[Date]])</f>
        <v>2024</v>
      </c>
      <c r="K19170" s="22">
        <f>MONTH(Actuals[[#This Row],[Date]])</f>
        <v>11</v>
      </c>
      <c r="L19170" s="12"/>
    </row>
    <row r="19171" spans="1:12" x14ac:dyDescent="0.3">
      <c r="A19171">
        <v>6</v>
      </c>
      <c r="B19171">
        <v>38627</v>
      </c>
      <c r="C19171">
        <v>4</v>
      </c>
      <c r="D19171">
        <v>83000</v>
      </c>
      <c r="E19171" s="46">
        <v>45628</v>
      </c>
      <c r="F19171">
        <v>-77</v>
      </c>
      <c r="I19171" t="str">
        <f>INDEX(LedgerMapping[[#All],[Level 3]],MATCH(Actuals[[#This Row],[Sub Ledger]],LedgerMapping[[#All],[Sub Ledger]],0))</f>
        <v>Depreciation</v>
      </c>
      <c r="J19171" s="22">
        <f>YEAR(Actuals[[#This Row],[Date]])</f>
        <v>2024</v>
      </c>
      <c r="K19171" s="22">
        <f>MONTH(Actuals[[#This Row],[Date]])</f>
        <v>12</v>
      </c>
      <c r="L19171" s="12"/>
    </row>
    <row r="19172" spans="1:12" x14ac:dyDescent="0.3">
      <c r="A19172">
        <v>6</v>
      </c>
      <c r="B19172">
        <v>650</v>
      </c>
      <c r="C19172">
        <v>4</v>
      </c>
      <c r="D19172">
        <v>84000</v>
      </c>
      <c r="E19172" s="46">
        <v>44562</v>
      </c>
      <c r="F19172">
        <v>-72</v>
      </c>
      <c r="I19172" t="str">
        <f>INDEX(LedgerMapping[[#All],[Level 3]],MATCH(Actuals[[#This Row],[Sub Ledger]],LedgerMapping[[#All],[Sub Ledger]],0))</f>
        <v>Depreciation</v>
      </c>
      <c r="J19172" s="22">
        <f>YEAR(Actuals[[#This Row],[Date]])</f>
        <v>2022</v>
      </c>
      <c r="K19172" s="22">
        <f>MONTH(Actuals[[#This Row],[Date]])</f>
        <v>1</v>
      </c>
      <c r="L19172" s="12"/>
    </row>
    <row r="19173" spans="1:12" x14ac:dyDescent="0.3">
      <c r="A19173">
        <v>6</v>
      </c>
      <c r="B19173">
        <v>1774</v>
      </c>
      <c r="C19173">
        <v>4</v>
      </c>
      <c r="D19173">
        <v>84000</v>
      </c>
      <c r="E19173" s="46">
        <v>44593</v>
      </c>
      <c r="F19173">
        <v>-83</v>
      </c>
      <c r="I19173" t="str">
        <f>INDEX(LedgerMapping[[#All],[Level 3]],MATCH(Actuals[[#This Row],[Sub Ledger]],LedgerMapping[[#All],[Sub Ledger]],0))</f>
        <v>Depreciation</v>
      </c>
      <c r="J19173" s="22">
        <f>YEAR(Actuals[[#This Row],[Date]])</f>
        <v>2022</v>
      </c>
      <c r="K19173" s="22">
        <f>MONTH(Actuals[[#This Row],[Date]])</f>
        <v>2</v>
      </c>
      <c r="L19173" s="12"/>
    </row>
    <row r="19174" spans="1:12" x14ac:dyDescent="0.3">
      <c r="A19174">
        <v>6</v>
      </c>
      <c r="B19174">
        <v>2892</v>
      </c>
      <c r="C19174">
        <v>4</v>
      </c>
      <c r="D19174">
        <v>84000</v>
      </c>
      <c r="E19174" s="46">
        <v>44624</v>
      </c>
      <c r="F19174">
        <v>-91</v>
      </c>
      <c r="I19174" t="str">
        <f>INDEX(LedgerMapping[[#All],[Level 3]],MATCH(Actuals[[#This Row],[Sub Ledger]],LedgerMapping[[#All],[Sub Ledger]],0))</f>
        <v>Depreciation</v>
      </c>
      <c r="J19174" s="22">
        <f>YEAR(Actuals[[#This Row],[Date]])</f>
        <v>2022</v>
      </c>
      <c r="K19174" s="22">
        <f>MONTH(Actuals[[#This Row],[Date]])</f>
        <v>3</v>
      </c>
      <c r="L19174" s="12"/>
    </row>
    <row r="19175" spans="1:12" x14ac:dyDescent="0.3">
      <c r="A19175">
        <v>6</v>
      </c>
      <c r="B19175">
        <v>4014</v>
      </c>
      <c r="C19175">
        <v>4</v>
      </c>
      <c r="D19175">
        <v>84000</v>
      </c>
      <c r="E19175" s="46">
        <v>44654</v>
      </c>
      <c r="F19175">
        <v>-91</v>
      </c>
      <c r="I19175" t="str">
        <f>INDEX(LedgerMapping[[#All],[Level 3]],MATCH(Actuals[[#This Row],[Sub Ledger]],LedgerMapping[[#All],[Sub Ledger]],0))</f>
        <v>Depreciation</v>
      </c>
      <c r="J19175" s="22">
        <f>YEAR(Actuals[[#This Row],[Date]])</f>
        <v>2022</v>
      </c>
      <c r="K19175" s="22">
        <f>MONTH(Actuals[[#This Row],[Date]])</f>
        <v>4</v>
      </c>
      <c r="L19175" s="12"/>
    </row>
    <row r="19176" spans="1:12" x14ac:dyDescent="0.3">
      <c r="A19176">
        <v>6</v>
      </c>
      <c r="B19176">
        <v>5138</v>
      </c>
      <c r="C19176">
        <v>4</v>
      </c>
      <c r="D19176">
        <v>84000</v>
      </c>
      <c r="E19176" s="46">
        <v>44685</v>
      </c>
      <c r="F19176">
        <v>-53</v>
      </c>
      <c r="I19176" t="str">
        <f>INDEX(LedgerMapping[[#All],[Level 3]],MATCH(Actuals[[#This Row],[Sub Ledger]],LedgerMapping[[#All],[Sub Ledger]],0))</f>
        <v>Depreciation</v>
      </c>
      <c r="J19176" s="22">
        <f>YEAR(Actuals[[#This Row],[Date]])</f>
        <v>2022</v>
      </c>
      <c r="K19176" s="22">
        <f>MONTH(Actuals[[#This Row],[Date]])</f>
        <v>5</v>
      </c>
      <c r="L19176" s="12"/>
    </row>
    <row r="19177" spans="1:12" x14ac:dyDescent="0.3">
      <c r="A19177">
        <v>6</v>
      </c>
      <c r="B19177">
        <v>6263</v>
      </c>
      <c r="C19177">
        <v>4</v>
      </c>
      <c r="D19177">
        <v>84000</v>
      </c>
      <c r="E19177" s="46">
        <v>44715</v>
      </c>
      <c r="F19177">
        <v>-101</v>
      </c>
      <c r="I19177" t="str">
        <f>INDEX(LedgerMapping[[#All],[Level 3]],MATCH(Actuals[[#This Row],[Sub Ledger]],LedgerMapping[[#All],[Sub Ledger]],0))</f>
        <v>Depreciation</v>
      </c>
      <c r="J19177" s="22">
        <f>YEAR(Actuals[[#This Row],[Date]])</f>
        <v>2022</v>
      </c>
      <c r="K19177" s="22">
        <f>MONTH(Actuals[[#This Row],[Date]])</f>
        <v>6</v>
      </c>
      <c r="L19177" s="12"/>
    </row>
    <row r="19178" spans="1:12" x14ac:dyDescent="0.3">
      <c r="A19178">
        <v>6</v>
      </c>
      <c r="B19178">
        <v>7384</v>
      </c>
      <c r="C19178">
        <v>4</v>
      </c>
      <c r="D19178">
        <v>84000</v>
      </c>
      <c r="E19178" s="46">
        <v>44746</v>
      </c>
      <c r="F19178">
        <v>-77</v>
      </c>
      <c r="I19178" t="str">
        <f>INDEX(LedgerMapping[[#All],[Level 3]],MATCH(Actuals[[#This Row],[Sub Ledger]],LedgerMapping[[#All],[Sub Ledger]],0))</f>
        <v>Depreciation</v>
      </c>
      <c r="J19178" s="22">
        <f>YEAR(Actuals[[#This Row],[Date]])</f>
        <v>2022</v>
      </c>
      <c r="K19178" s="22">
        <f>MONTH(Actuals[[#This Row],[Date]])</f>
        <v>7</v>
      </c>
      <c r="L19178" s="12"/>
    </row>
    <row r="19179" spans="1:12" x14ac:dyDescent="0.3">
      <c r="A19179">
        <v>6</v>
      </c>
      <c r="B19179">
        <v>8506</v>
      </c>
      <c r="C19179">
        <v>4</v>
      </c>
      <c r="D19179">
        <v>84000</v>
      </c>
      <c r="E19179" s="46">
        <v>44777</v>
      </c>
      <c r="F19179">
        <v>-65</v>
      </c>
      <c r="I19179" t="str">
        <f>INDEX(LedgerMapping[[#All],[Level 3]],MATCH(Actuals[[#This Row],[Sub Ledger]],LedgerMapping[[#All],[Sub Ledger]],0))</f>
        <v>Depreciation</v>
      </c>
      <c r="J19179" s="22">
        <f>YEAR(Actuals[[#This Row],[Date]])</f>
        <v>2022</v>
      </c>
      <c r="K19179" s="22">
        <f>MONTH(Actuals[[#This Row],[Date]])</f>
        <v>8</v>
      </c>
      <c r="L19179" s="12"/>
    </row>
    <row r="19180" spans="1:12" x14ac:dyDescent="0.3">
      <c r="A19180">
        <v>6</v>
      </c>
      <c r="B19180">
        <v>9625</v>
      </c>
      <c r="C19180">
        <v>4</v>
      </c>
      <c r="D19180">
        <v>84000</v>
      </c>
      <c r="E19180" s="46">
        <v>44805</v>
      </c>
      <c r="F19180">
        <v>-68</v>
      </c>
      <c r="I19180" t="str">
        <f>INDEX(LedgerMapping[[#All],[Level 3]],MATCH(Actuals[[#This Row],[Sub Ledger]],LedgerMapping[[#All],[Sub Ledger]],0))</f>
        <v>Depreciation</v>
      </c>
      <c r="J19180" s="22">
        <f>YEAR(Actuals[[#This Row],[Date]])</f>
        <v>2022</v>
      </c>
      <c r="K19180" s="22">
        <f>MONTH(Actuals[[#This Row],[Date]])</f>
        <v>9</v>
      </c>
      <c r="L19180" s="12"/>
    </row>
    <row r="19181" spans="1:12" x14ac:dyDescent="0.3">
      <c r="A19181">
        <v>6</v>
      </c>
      <c r="B19181">
        <v>10740</v>
      </c>
      <c r="C19181">
        <v>4</v>
      </c>
      <c r="D19181">
        <v>84000</v>
      </c>
      <c r="E19181" s="46">
        <v>44836</v>
      </c>
      <c r="F19181">
        <v>-105</v>
      </c>
      <c r="I19181" t="str">
        <f>INDEX(LedgerMapping[[#All],[Level 3]],MATCH(Actuals[[#This Row],[Sub Ledger]],LedgerMapping[[#All],[Sub Ledger]],0))</f>
        <v>Depreciation</v>
      </c>
      <c r="J19181" s="22">
        <f>YEAR(Actuals[[#This Row],[Date]])</f>
        <v>2022</v>
      </c>
      <c r="K19181" s="22">
        <f>MONTH(Actuals[[#This Row],[Date]])</f>
        <v>10</v>
      </c>
      <c r="L19181" s="12"/>
    </row>
    <row r="19182" spans="1:12" x14ac:dyDescent="0.3">
      <c r="A19182">
        <v>6</v>
      </c>
      <c r="B19182">
        <v>11864</v>
      </c>
      <c r="C19182">
        <v>4</v>
      </c>
      <c r="D19182">
        <v>84000</v>
      </c>
      <c r="E19182" s="46">
        <v>44866</v>
      </c>
      <c r="F19182">
        <v>-74</v>
      </c>
      <c r="I19182" t="str">
        <f>INDEX(LedgerMapping[[#All],[Level 3]],MATCH(Actuals[[#This Row],[Sub Ledger]],LedgerMapping[[#All],[Sub Ledger]],0))</f>
        <v>Depreciation</v>
      </c>
      <c r="J19182" s="22">
        <f>YEAR(Actuals[[#This Row],[Date]])</f>
        <v>2022</v>
      </c>
      <c r="K19182" s="22">
        <f>MONTH(Actuals[[#This Row],[Date]])</f>
        <v>11</v>
      </c>
      <c r="L19182" s="12"/>
    </row>
    <row r="19183" spans="1:12" x14ac:dyDescent="0.3">
      <c r="A19183">
        <v>6</v>
      </c>
      <c r="B19183">
        <v>12992</v>
      </c>
      <c r="C19183">
        <v>4</v>
      </c>
      <c r="D19183">
        <v>84000</v>
      </c>
      <c r="E19183" s="46">
        <v>44897</v>
      </c>
      <c r="F19183">
        <v>-99</v>
      </c>
      <c r="I19183" t="str">
        <f>INDEX(LedgerMapping[[#All],[Level 3]],MATCH(Actuals[[#This Row],[Sub Ledger]],LedgerMapping[[#All],[Sub Ledger]],0))</f>
        <v>Depreciation</v>
      </c>
      <c r="J19183" s="22">
        <f>YEAR(Actuals[[#This Row],[Date]])</f>
        <v>2022</v>
      </c>
      <c r="K19183" s="22">
        <f>MONTH(Actuals[[#This Row],[Date]])</f>
        <v>12</v>
      </c>
      <c r="L19183" s="12"/>
    </row>
    <row r="19184" spans="1:12" x14ac:dyDescent="0.3">
      <c r="A19184">
        <v>6</v>
      </c>
      <c r="B19184">
        <v>13901</v>
      </c>
      <c r="C19184">
        <v>4</v>
      </c>
      <c r="D19184">
        <v>84000</v>
      </c>
      <c r="E19184" s="46">
        <v>44927</v>
      </c>
      <c r="F19184">
        <v>-59</v>
      </c>
      <c r="I19184" t="str">
        <f>INDEX(LedgerMapping[[#All],[Level 3]],MATCH(Actuals[[#This Row],[Sub Ledger]],LedgerMapping[[#All],[Sub Ledger]],0))</f>
        <v>Depreciation</v>
      </c>
      <c r="J19184" s="22">
        <f>YEAR(Actuals[[#This Row],[Date]])</f>
        <v>2023</v>
      </c>
      <c r="K19184" s="22">
        <f>MONTH(Actuals[[#This Row],[Date]])</f>
        <v>1</v>
      </c>
      <c r="L19184" s="12"/>
    </row>
    <row r="19185" spans="1:12" x14ac:dyDescent="0.3">
      <c r="A19185">
        <v>6</v>
      </c>
      <c r="B19185">
        <v>14909</v>
      </c>
      <c r="C19185">
        <v>4</v>
      </c>
      <c r="D19185">
        <v>84000</v>
      </c>
      <c r="E19185" s="46">
        <v>44958</v>
      </c>
      <c r="F19185">
        <v>-57</v>
      </c>
      <c r="I19185" t="str">
        <f>INDEX(LedgerMapping[[#All],[Level 3]],MATCH(Actuals[[#This Row],[Sub Ledger]],LedgerMapping[[#All],[Sub Ledger]],0))</f>
        <v>Depreciation</v>
      </c>
      <c r="J19185" s="22">
        <f>YEAR(Actuals[[#This Row],[Date]])</f>
        <v>2023</v>
      </c>
      <c r="K19185" s="22">
        <f>MONTH(Actuals[[#This Row],[Date]])</f>
        <v>2</v>
      </c>
      <c r="L19185" s="12"/>
    </row>
    <row r="19186" spans="1:12" x14ac:dyDescent="0.3">
      <c r="A19186">
        <v>6</v>
      </c>
      <c r="B19186">
        <v>15889</v>
      </c>
      <c r="C19186">
        <v>4</v>
      </c>
      <c r="D19186">
        <v>84000</v>
      </c>
      <c r="E19186" s="46">
        <v>44988</v>
      </c>
      <c r="F19186">
        <v>-55</v>
      </c>
      <c r="I19186" t="str">
        <f>INDEX(LedgerMapping[[#All],[Level 3]],MATCH(Actuals[[#This Row],[Sub Ledger]],LedgerMapping[[#All],[Sub Ledger]],0))</f>
        <v>Depreciation</v>
      </c>
      <c r="J19186" s="22">
        <f>YEAR(Actuals[[#This Row],[Date]])</f>
        <v>2023</v>
      </c>
      <c r="K19186" s="22">
        <f>MONTH(Actuals[[#This Row],[Date]])</f>
        <v>3</v>
      </c>
      <c r="L19186" s="12"/>
    </row>
    <row r="19187" spans="1:12" x14ac:dyDescent="0.3">
      <c r="A19187">
        <v>6</v>
      </c>
      <c r="B19187">
        <v>16921</v>
      </c>
      <c r="C19187">
        <v>4</v>
      </c>
      <c r="D19187">
        <v>84000</v>
      </c>
      <c r="E19187" s="46">
        <v>45018</v>
      </c>
      <c r="F19187">
        <v>-64</v>
      </c>
      <c r="I19187" t="str">
        <f>INDEX(LedgerMapping[[#All],[Level 3]],MATCH(Actuals[[#This Row],[Sub Ledger]],LedgerMapping[[#All],[Sub Ledger]],0))</f>
        <v>Depreciation</v>
      </c>
      <c r="J19187" s="22">
        <f>YEAR(Actuals[[#This Row],[Date]])</f>
        <v>2023</v>
      </c>
      <c r="K19187" s="22">
        <f>MONTH(Actuals[[#This Row],[Date]])</f>
        <v>4</v>
      </c>
      <c r="L19187" s="12"/>
    </row>
    <row r="19188" spans="1:12" x14ac:dyDescent="0.3">
      <c r="A19188">
        <v>6</v>
      </c>
      <c r="B19188">
        <v>17952</v>
      </c>
      <c r="C19188">
        <v>4</v>
      </c>
      <c r="D19188">
        <v>84000</v>
      </c>
      <c r="E19188" s="46">
        <v>45049</v>
      </c>
      <c r="F19188">
        <v>-48</v>
      </c>
      <c r="I19188" t="str">
        <f>INDEX(LedgerMapping[[#All],[Level 3]],MATCH(Actuals[[#This Row],[Sub Ledger]],LedgerMapping[[#All],[Sub Ledger]],0))</f>
        <v>Depreciation</v>
      </c>
      <c r="J19188" s="22">
        <f>YEAR(Actuals[[#This Row],[Date]])</f>
        <v>2023</v>
      </c>
      <c r="K19188" s="22">
        <f>MONTH(Actuals[[#This Row],[Date]])</f>
        <v>5</v>
      </c>
      <c r="L19188" s="12"/>
    </row>
    <row r="19189" spans="1:12" x14ac:dyDescent="0.3">
      <c r="A19189">
        <v>6</v>
      </c>
      <c r="B19189">
        <v>18956</v>
      </c>
      <c r="C19189">
        <v>4</v>
      </c>
      <c r="D19189">
        <v>84000</v>
      </c>
      <c r="E19189" s="46">
        <v>45079</v>
      </c>
      <c r="F19189">
        <v>-47</v>
      </c>
      <c r="I19189" t="str">
        <f>INDEX(LedgerMapping[[#All],[Level 3]],MATCH(Actuals[[#This Row],[Sub Ledger]],LedgerMapping[[#All],[Sub Ledger]],0))</f>
        <v>Depreciation</v>
      </c>
      <c r="J19189" s="22">
        <f>YEAR(Actuals[[#This Row],[Date]])</f>
        <v>2023</v>
      </c>
      <c r="K19189" s="22">
        <f>MONTH(Actuals[[#This Row],[Date]])</f>
        <v>6</v>
      </c>
      <c r="L19189" s="12"/>
    </row>
    <row r="19190" spans="1:12" x14ac:dyDescent="0.3">
      <c r="A19190">
        <v>6</v>
      </c>
      <c r="B19190">
        <v>19984</v>
      </c>
      <c r="C19190">
        <v>4</v>
      </c>
      <c r="D19190">
        <v>84000</v>
      </c>
      <c r="E19190" s="46">
        <v>45110</v>
      </c>
      <c r="F19190">
        <v>-61</v>
      </c>
      <c r="I19190" t="str">
        <f>INDEX(LedgerMapping[[#All],[Level 3]],MATCH(Actuals[[#This Row],[Sub Ledger]],LedgerMapping[[#All],[Sub Ledger]],0))</f>
        <v>Depreciation</v>
      </c>
      <c r="J19190" s="22">
        <f>YEAR(Actuals[[#This Row],[Date]])</f>
        <v>2023</v>
      </c>
      <c r="K19190" s="22">
        <f>MONTH(Actuals[[#This Row],[Date]])</f>
        <v>7</v>
      </c>
      <c r="L19190" s="12"/>
    </row>
    <row r="19191" spans="1:12" x14ac:dyDescent="0.3">
      <c r="A19191">
        <v>6</v>
      </c>
      <c r="B19191">
        <v>21014</v>
      </c>
      <c r="C19191">
        <v>4</v>
      </c>
      <c r="D19191">
        <v>84000</v>
      </c>
      <c r="E19191" s="46">
        <v>45141</v>
      </c>
      <c r="F19191">
        <v>-69</v>
      </c>
      <c r="I19191" t="str">
        <f>INDEX(LedgerMapping[[#All],[Level 3]],MATCH(Actuals[[#This Row],[Sub Ledger]],LedgerMapping[[#All],[Sub Ledger]],0))</f>
        <v>Depreciation</v>
      </c>
      <c r="J19191" s="22">
        <f>YEAR(Actuals[[#This Row],[Date]])</f>
        <v>2023</v>
      </c>
      <c r="K19191" s="22">
        <f>MONTH(Actuals[[#This Row],[Date]])</f>
        <v>8</v>
      </c>
      <c r="L19191" s="12"/>
    </row>
    <row r="19192" spans="1:12" x14ac:dyDescent="0.3">
      <c r="A19192">
        <v>6</v>
      </c>
      <c r="B19192">
        <v>22015</v>
      </c>
      <c r="C19192">
        <v>4</v>
      </c>
      <c r="D19192">
        <v>84000</v>
      </c>
      <c r="E19192" s="46">
        <v>45169</v>
      </c>
      <c r="F19192">
        <v>-64</v>
      </c>
      <c r="I19192" t="str">
        <f>INDEX(LedgerMapping[[#All],[Level 3]],MATCH(Actuals[[#This Row],[Sub Ledger]],LedgerMapping[[#All],[Sub Ledger]],0))</f>
        <v>Depreciation</v>
      </c>
      <c r="J19192" s="22">
        <f>YEAR(Actuals[[#This Row],[Date]])</f>
        <v>2023</v>
      </c>
      <c r="K19192" s="22">
        <f>MONTH(Actuals[[#This Row],[Date]])</f>
        <v>8</v>
      </c>
      <c r="L19192" s="12"/>
    </row>
    <row r="19193" spans="1:12" x14ac:dyDescent="0.3">
      <c r="A19193">
        <v>6</v>
      </c>
      <c r="B19193">
        <v>22992</v>
      </c>
      <c r="C19193">
        <v>4</v>
      </c>
      <c r="D19193">
        <v>84000</v>
      </c>
      <c r="E19193" s="46">
        <v>45200</v>
      </c>
      <c r="F19193">
        <v>-52</v>
      </c>
      <c r="I19193" t="str">
        <f>INDEX(LedgerMapping[[#All],[Level 3]],MATCH(Actuals[[#This Row],[Sub Ledger]],LedgerMapping[[#All],[Sub Ledger]],0))</f>
        <v>Depreciation</v>
      </c>
      <c r="J19193" s="22">
        <f>YEAR(Actuals[[#This Row],[Date]])</f>
        <v>2023</v>
      </c>
      <c r="K19193" s="22">
        <f>MONTH(Actuals[[#This Row],[Date]])</f>
        <v>10</v>
      </c>
      <c r="L19193" s="12"/>
    </row>
    <row r="19194" spans="1:12" x14ac:dyDescent="0.3">
      <c r="A19194">
        <v>6</v>
      </c>
      <c r="B19194">
        <v>23997</v>
      </c>
      <c r="C19194">
        <v>4</v>
      </c>
      <c r="D19194">
        <v>84000</v>
      </c>
      <c r="E19194" s="46">
        <v>45230</v>
      </c>
      <c r="F19194">
        <v>-67</v>
      </c>
      <c r="I19194" t="str">
        <f>INDEX(LedgerMapping[[#All],[Level 3]],MATCH(Actuals[[#This Row],[Sub Ledger]],LedgerMapping[[#All],[Sub Ledger]],0))</f>
        <v>Depreciation</v>
      </c>
      <c r="J19194" s="22">
        <f>YEAR(Actuals[[#This Row],[Date]])</f>
        <v>2023</v>
      </c>
      <c r="K19194" s="22">
        <f>MONTH(Actuals[[#This Row],[Date]])</f>
        <v>10</v>
      </c>
      <c r="L19194" s="12"/>
    </row>
    <row r="19195" spans="1:12" x14ac:dyDescent="0.3">
      <c r="A19195">
        <v>6</v>
      </c>
      <c r="B19195">
        <v>25026</v>
      </c>
      <c r="C19195">
        <v>4</v>
      </c>
      <c r="D19195">
        <v>84000</v>
      </c>
      <c r="E19195" s="46">
        <v>45261</v>
      </c>
      <c r="F19195">
        <v>-60</v>
      </c>
      <c r="I19195" t="str">
        <f>INDEX(LedgerMapping[[#All],[Level 3]],MATCH(Actuals[[#This Row],[Sub Ledger]],LedgerMapping[[#All],[Sub Ledger]],0))</f>
        <v>Depreciation</v>
      </c>
      <c r="J19195" s="22">
        <f>YEAR(Actuals[[#This Row],[Date]])</f>
        <v>2023</v>
      </c>
      <c r="K19195" s="22">
        <f>MONTH(Actuals[[#This Row],[Date]])</f>
        <v>12</v>
      </c>
      <c r="L19195" s="12"/>
    </row>
    <row r="19196" spans="1:12" x14ac:dyDescent="0.3">
      <c r="A19196">
        <v>6</v>
      </c>
      <c r="B19196">
        <v>26092</v>
      </c>
      <c r="C19196">
        <v>4</v>
      </c>
      <c r="D19196">
        <v>84000</v>
      </c>
      <c r="E19196" s="46">
        <v>45291</v>
      </c>
      <c r="F19196">
        <v>-48</v>
      </c>
      <c r="I19196" t="str">
        <f>INDEX(LedgerMapping[[#All],[Level 3]],MATCH(Actuals[[#This Row],[Sub Ledger]],LedgerMapping[[#All],[Sub Ledger]],0))</f>
        <v>Depreciation</v>
      </c>
      <c r="J19196" s="22">
        <f>YEAR(Actuals[[#This Row],[Date]])</f>
        <v>2023</v>
      </c>
      <c r="K19196" s="22">
        <f>MONTH(Actuals[[#This Row],[Date]])</f>
        <v>12</v>
      </c>
      <c r="L19196" s="12"/>
    </row>
    <row r="19197" spans="1:12" x14ac:dyDescent="0.3">
      <c r="A19197">
        <v>6</v>
      </c>
      <c r="B19197">
        <v>27221</v>
      </c>
      <c r="C19197">
        <v>4</v>
      </c>
      <c r="D19197">
        <v>84000</v>
      </c>
      <c r="E19197" s="46">
        <v>45322</v>
      </c>
      <c r="F19197">
        <v>-95</v>
      </c>
      <c r="I19197" t="str">
        <f>INDEX(LedgerMapping[[#All],[Level 3]],MATCH(Actuals[[#This Row],[Sub Ledger]],LedgerMapping[[#All],[Sub Ledger]],0))</f>
        <v>Depreciation</v>
      </c>
      <c r="J19197" s="22">
        <f>YEAR(Actuals[[#This Row],[Date]])</f>
        <v>2024</v>
      </c>
      <c r="K19197" s="22">
        <f>MONTH(Actuals[[#This Row],[Date]])</f>
        <v>1</v>
      </c>
      <c r="L19197" s="12"/>
    </row>
    <row r="19198" spans="1:12" x14ac:dyDescent="0.3">
      <c r="A19198">
        <v>6</v>
      </c>
      <c r="B19198">
        <v>28373</v>
      </c>
      <c r="C19198">
        <v>4</v>
      </c>
      <c r="D19198">
        <v>84000</v>
      </c>
      <c r="E19198" s="46">
        <v>45354</v>
      </c>
      <c r="F19198">
        <v>-78</v>
      </c>
      <c r="I19198" t="str">
        <f>INDEX(LedgerMapping[[#All],[Level 3]],MATCH(Actuals[[#This Row],[Sub Ledger]],LedgerMapping[[#All],[Sub Ledger]],0))</f>
        <v>Depreciation</v>
      </c>
      <c r="J19198" s="22">
        <f>YEAR(Actuals[[#This Row],[Date]])</f>
        <v>2024</v>
      </c>
      <c r="K19198" s="22">
        <f>MONTH(Actuals[[#This Row],[Date]])</f>
        <v>3</v>
      </c>
      <c r="L19198" s="12"/>
    </row>
    <row r="19199" spans="1:12" x14ac:dyDescent="0.3">
      <c r="A19199">
        <v>6</v>
      </c>
      <c r="B19199">
        <v>29527</v>
      </c>
      <c r="C19199">
        <v>4</v>
      </c>
      <c r="D19199">
        <v>84000</v>
      </c>
      <c r="E19199" s="46">
        <v>45384</v>
      </c>
      <c r="F19199">
        <v>-76</v>
      </c>
      <c r="I19199" t="str">
        <f>INDEX(LedgerMapping[[#All],[Level 3]],MATCH(Actuals[[#This Row],[Sub Ledger]],LedgerMapping[[#All],[Sub Ledger]],0))</f>
        <v>Depreciation</v>
      </c>
      <c r="J19199" s="22">
        <f>YEAR(Actuals[[#This Row],[Date]])</f>
        <v>2024</v>
      </c>
      <c r="K19199" s="22">
        <f>MONTH(Actuals[[#This Row],[Date]])</f>
        <v>4</v>
      </c>
      <c r="L19199" s="12"/>
    </row>
    <row r="19200" spans="1:12" x14ac:dyDescent="0.3">
      <c r="A19200">
        <v>6</v>
      </c>
      <c r="B19200">
        <v>30653</v>
      </c>
      <c r="C19200">
        <v>4</v>
      </c>
      <c r="D19200">
        <v>84000</v>
      </c>
      <c r="E19200" s="46">
        <v>45415</v>
      </c>
      <c r="F19200">
        <v>-60</v>
      </c>
      <c r="I19200" t="str">
        <f>INDEX(LedgerMapping[[#All],[Level 3]],MATCH(Actuals[[#This Row],[Sub Ledger]],LedgerMapping[[#All],[Sub Ledger]],0))</f>
        <v>Depreciation</v>
      </c>
      <c r="J19200" s="22">
        <f>YEAR(Actuals[[#This Row],[Date]])</f>
        <v>2024</v>
      </c>
      <c r="K19200" s="22">
        <f>MONTH(Actuals[[#This Row],[Date]])</f>
        <v>5</v>
      </c>
      <c r="L19200" s="12"/>
    </row>
    <row r="19201" spans="1:12" x14ac:dyDescent="0.3">
      <c r="A19201">
        <v>6</v>
      </c>
      <c r="B19201">
        <v>31779</v>
      </c>
      <c r="C19201">
        <v>4</v>
      </c>
      <c r="D19201">
        <v>84000</v>
      </c>
      <c r="E19201" s="46">
        <v>45445</v>
      </c>
      <c r="F19201">
        <v>-71</v>
      </c>
      <c r="I19201" t="str">
        <f>INDEX(LedgerMapping[[#All],[Level 3]],MATCH(Actuals[[#This Row],[Sub Ledger]],LedgerMapping[[#All],[Sub Ledger]],0))</f>
        <v>Depreciation</v>
      </c>
      <c r="J19201" s="22">
        <f>YEAR(Actuals[[#This Row],[Date]])</f>
        <v>2024</v>
      </c>
      <c r="K19201" s="22">
        <f>MONTH(Actuals[[#This Row],[Date]])</f>
        <v>6</v>
      </c>
      <c r="L19201" s="12"/>
    </row>
    <row r="19202" spans="1:12" x14ac:dyDescent="0.3">
      <c r="A19202">
        <v>6</v>
      </c>
      <c r="B19202">
        <v>32903</v>
      </c>
      <c r="C19202">
        <v>4</v>
      </c>
      <c r="D19202">
        <v>84000</v>
      </c>
      <c r="E19202" s="46">
        <v>45476</v>
      </c>
      <c r="F19202">
        <v>-86</v>
      </c>
      <c r="I19202" t="str">
        <f>INDEX(LedgerMapping[[#All],[Level 3]],MATCH(Actuals[[#This Row],[Sub Ledger]],LedgerMapping[[#All],[Sub Ledger]],0))</f>
        <v>Depreciation</v>
      </c>
      <c r="J19202" s="22">
        <f>YEAR(Actuals[[#This Row],[Date]])</f>
        <v>2024</v>
      </c>
      <c r="K19202" s="22">
        <f>MONTH(Actuals[[#This Row],[Date]])</f>
        <v>7</v>
      </c>
      <c r="L19202" s="12"/>
    </row>
    <row r="19203" spans="1:12" x14ac:dyDescent="0.3">
      <c r="A19203">
        <v>6</v>
      </c>
      <c r="B19203">
        <v>34027</v>
      </c>
      <c r="C19203">
        <v>4</v>
      </c>
      <c r="D19203">
        <v>84000</v>
      </c>
      <c r="E19203" s="46">
        <v>45507</v>
      </c>
      <c r="F19203">
        <v>-83</v>
      </c>
      <c r="I19203" t="str">
        <f>INDEX(LedgerMapping[[#All],[Level 3]],MATCH(Actuals[[#This Row],[Sub Ledger]],LedgerMapping[[#All],[Sub Ledger]],0))</f>
        <v>Depreciation</v>
      </c>
      <c r="J19203" s="22">
        <f>YEAR(Actuals[[#This Row],[Date]])</f>
        <v>2024</v>
      </c>
      <c r="K19203" s="22">
        <f>MONTH(Actuals[[#This Row],[Date]])</f>
        <v>8</v>
      </c>
      <c r="L19203" s="12"/>
    </row>
    <row r="19204" spans="1:12" x14ac:dyDescent="0.3">
      <c r="A19204">
        <v>6</v>
      </c>
      <c r="B19204">
        <v>35178</v>
      </c>
      <c r="C19204">
        <v>4</v>
      </c>
      <c r="D19204">
        <v>84000</v>
      </c>
      <c r="E19204" s="46">
        <v>45536</v>
      </c>
      <c r="F19204">
        <v>-69</v>
      </c>
      <c r="I19204" t="str">
        <f>INDEX(LedgerMapping[[#All],[Level 3]],MATCH(Actuals[[#This Row],[Sub Ledger]],LedgerMapping[[#All],[Sub Ledger]],0))</f>
        <v>Depreciation</v>
      </c>
      <c r="J19204" s="22">
        <f>YEAR(Actuals[[#This Row],[Date]])</f>
        <v>2024</v>
      </c>
      <c r="K19204" s="22">
        <f>MONTH(Actuals[[#This Row],[Date]])</f>
        <v>9</v>
      </c>
      <c r="L19204" s="12"/>
    </row>
    <row r="19205" spans="1:12" x14ac:dyDescent="0.3">
      <c r="A19205">
        <v>6</v>
      </c>
      <c r="B19205">
        <v>36328</v>
      </c>
      <c r="C19205">
        <v>4</v>
      </c>
      <c r="D19205">
        <v>84000</v>
      </c>
      <c r="E19205" s="46">
        <v>45567</v>
      </c>
      <c r="F19205">
        <v>-76</v>
      </c>
      <c r="I19205" t="str">
        <f>INDEX(LedgerMapping[[#All],[Level 3]],MATCH(Actuals[[#This Row],[Sub Ledger]],LedgerMapping[[#All],[Sub Ledger]],0))</f>
        <v>Depreciation</v>
      </c>
      <c r="J19205" s="22">
        <f>YEAR(Actuals[[#This Row],[Date]])</f>
        <v>2024</v>
      </c>
      <c r="K19205" s="22">
        <f>MONTH(Actuals[[#This Row],[Date]])</f>
        <v>10</v>
      </c>
      <c r="L19205" s="12"/>
    </row>
    <row r="19206" spans="1:12" x14ac:dyDescent="0.3">
      <c r="A19206">
        <v>6</v>
      </c>
      <c r="B19206">
        <v>37478</v>
      </c>
      <c r="C19206">
        <v>4</v>
      </c>
      <c r="D19206">
        <v>84000</v>
      </c>
      <c r="E19206" s="46">
        <v>45597</v>
      </c>
      <c r="F19206">
        <v>-92</v>
      </c>
      <c r="I19206" t="str">
        <f>INDEX(LedgerMapping[[#All],[Level 3]],MATCH(Actuals[[#This Row],[Sub Ledger]],LedgerMapping[[#All],[Sub Ledger]],0))</f>
        <v>Depreciation</v>
      </c>
      <c r="J19206" s="22">
        <f>YEAR(Actuals[[#This Row],[Date]])</f>
        <v>2024</v>
      </c>
      <c r="K19206" s="22">
        <f>MONTH(Actuals[[#This Row],[Date]])</f>
        <v>11</v>
      </c>
      <c r="L19206" s="12"/>
    </row>
    <row r="19207" spans="1:12" x14ac:dyDescent="0.3">
      <c r="A19207">
        <v>6</v>
      </c>
      <c r="B19207">
        <v>38628</v>
      </c>
      <c r="C19207">
        <v>4</v>
      </c>
      <c r="D19207">
        <v>84000</v>
      </c>
      <c r="E19207" s="46">
        <v>45628</v>
      </c>
      <c r="F19207">
        <v>-67</v>
      </c>
      <c r="I19207" t="str">
        <f>INDEX(LedgerMapping[[#All],[Level 3]],MATCH(Actuals[[#This Row],[Sub Ledger]],LedgerMapping[[#All],[Sub Ledger]],0))</f>
        <v>Depreciation</v>
      </c>
      <c r="J19207" s="22">
        <f>YEAR(Actuals[[#This Row],[Date]])</f>
        <v>2024</v>
      </c>
      <c r="K19207" s="22">
        <f>MONTH(Actuals[[#This Row],[Date]])</f>
        <v>12</v>
      </c>
      <c r="L19207" s="12"/>
    </row>
    <row r="19208" spans="1:12" x14ac:dyDescent="0.3">
      <c r="A19208">
        <v>6</v>
      </c>
      <c r="B19208">
        <v>653</v>
      </c>
      <c r="C19208">
        <v>4</v>
      </c>
      <c r="D19208">
        <v>85000</v>
      </c>
      <c r="E19208" s="46">
        <v>44562</v>
      </c>
      <c r="F19208">
        <v>-67</v>
      </c>
      <c r="I19208" t="str">
        <f>INDEX(LedgerMapping[[#All],[Level 3]],MATCH(Actuals[[#This Row],[Sub Ledger]],LedgerMapping[[#All],[Sub Ledger]],0))</f>
        <v>Ammortisation</v>
      </c>
      <c r="J19208" s="22">
        <f>YEAR(Actuals[[#This Row],[Date]])</f>
        <v>2022</v>
      </c>
      <c r="K19208" s="22">
        <f>MONTH(Actuals[[#This Row],[Date]])</f>
        <v>1</v>
      </c>
      <c r="L19208" s="12"/>
    </row>
    <row r="19209" spans="1:12" x14ac:dyDescent="0.3">
      <c r="A19209">
        <v>6</v>
      </c>
      <c r="B19209">
        <v>1777</v>
      </c>
      <c r="C19209">
        <v>4</v>
      </c>
      <c r="D19209">
        <v>85000</v>
      </c>
      <c r="E19209" s="46">
        <v>44593</v>
      </c>
      <c r="F19209">
        <v>-79</v>
      </c>
      <c r="I19209" t="str">
        <f>INDEX(LedgerMapping[[#All],[Level 3]],MATCH(Actuals[[#This Row],[Sub Ledger]],LedgerMapping[[#All],[Sub Ledger]],0))</f>
        <v>Ammortisation</v>
      </c>
      <c r="J19209" s="22">
        <f>YEAR(Actuals[[#This Row],[Date]])</f>
        <v>2022</v>
      </c>
      <c r="K19209" s="22">
        <f>MONTH(Actuals[[#This Row],[Date]])</f>
        <v>2</v>
      </c>
      <c r="L19209" s="12"/>
    </row>
    <row r="19210" spans="1:12" x14ac:dyDescent="0.3">
      <c r="A19210">
        <v>6</v>
      </c>
      <c r="B19210">
        <v>2895</v>
      </c>
      <c r="C19210">
        <v>4</v>
      </c>
      <c r="D19210">
        <v>85000</v>
      </c>
      <c r="E19210" s="46">
        <v>44624</v>
      </c>
      <c r="F19210">
        <v>-81</v>
      </c>
      <c r="I19210" t="str">
        <f>INDEX(LedgerMapping[[#All],[Level 3]],MATCH(Actuals[[#This Row],[Sub Ledger]],LedgerMapping[[#All],[Sub Ledger]],0))</f>
        <v>Ammortisation</v>
      </c>
      <c r="J19210" s="22">
        <f>YEAR(Actuals[[#This Row],[Date]])</f>
        <v>2022</v>
      </c>
      <c r="K19210" s="22">
        <f>MONTH(Actuals[[#This Row],[Date]])</f>
        <v>3</v>
      </c>
      <c r="L19210" s="12"/>
    </row>
    <row r="19211" spans="1:12" x14ac:dyDescent="0.3">
      <c r="A19211">
        <v>6</v>
      </c>
      <c r="B19211">
        <v>4017</v>
      </c>
      <c r="C19211">
        <v>4</v>
      </c>
      <c r="D19211">
        <v>85000</v>
      </c>
      <c r="E19211" s="46">
        <v>44654</v>
      </c>
      <c r="F19211">
        <v>-81</v>
      </c>
      <c r="I19211" t="str">
        <f>INDEX(LedgerMapping[[#All],[Level 3]],MATCH(Actuals[[#This Row],[Sub Ledger]],LedgerMapping[[#All],[Sub Ledger]],0))</f>
        <v>Ammortisation</v>
      </c>
      <c r="J19211" s="22">
        <f>YEAR(Actuals[[#This Row],[Date]])</f>
        <v>2022</v>
      </c>
      <c r="K19211" s="22">
        <f>MONTH(Actuals[[#This Row],[Date]])</f>
        <v>4</v>
      </c>
      <c r="L19211" s="12"/>
    </row>
    <row r="19212" spans="1:12" x14ac:dyDescent="0.3">
      <c r="A19212">
        <v>6</v>
      </c>
      <c r="B19212">
        <v>5141</v>
      </c>
      <c r="C19212">
        <v>4</v>
      </c>
      <c r="D19212">
        <v>85000</v>
      </c>
      <c r="E19212" s="46">
        <v>44685</v>
      </c>
      <c r="F19212">
        <v>-52</v>
      </c>
      <c r="I19212" t="str">
        <f>INDEX(LedgerMapping[[#All],[Level 3]],MATCH(Actuals[[#This Row],[Sub Ledger]],LedgerMapping[[#All],[Sub Ledger]],0))</f>
        <v>Ammortisation</v>
      </c>
      <c r="J19212" s="22">
        <f>YEAR(Actuals[[#This Row],[Date]])</f>
        <v>2022</v>
      </c>
      <c r="K19212" s="22">
        <f>MONTH(Actuals[[#This Row],[Date]])</f>
        <v>5</v>
      </c>
      <c r="L19212" s="12"/>
    </row>
    <row r="19213" spans="1:12" x14ac:dyDescent="0.3">
      <c r="A19213">
        <v>6</v>
      </c>
      <c r="B19213">
        <v>6265</v>
      </c>
      <c r="C19213">
        <v>4</v>
      </c>
      <c r="D19213">
        <v>85000</v>
      </c>
      <c r="E19213" s="46">
        <v>44715</v>
      </c>
      <c r="F19213">
        <v>-91</v>
      </c>
      <c r="I19213" t="str">
        <f>INDEX(LedgerMapping[[#All],[Level 3]],MATCH(Actuals[[#This Row],[Sub Ledger]],LedgerMapping[[#All],[Sub Ledger]],0))</f>
        <v>Ammortisation</v>
      </c>
      <c r="J19213" s="22">
        <f>YEAR(Actuals[[#This Row],[Date]])</f>
        <v>2022</v>
      </c>
      <c r="K19213" s="22">
        <f>MONTH(Actuals[[#This Row],[Date]])</f>
        <v>6</v>
      </c>
      <c r="L19213" s="12"/>
    </row>
    <row r="19214" spans="1:12" x14ac:dyDescent="0.3">
      <c r="A19214">
        <v>6</v>
      </c>
      <c r="B19214">
        <v>7386</v>
      </c>
      <c r="C19214">
        <v>4</v>
      </c>
      <c r="D19214">
        <v>85000</v>
      </c>
      <c r="E19214" s="46">
        <v>44746</v>
      </c>
      <c r="F19214">
        <v>-74</v>
      </c>
      <c r="I19214" t="str">
        <f>INDEX(LedgerMapping[[#All],[Level 3]],MATCH(Actuals[[#This Row],[Sub Ledger]],LedgerMapping[[#All],[Sub Ledger]],0))</f>
        <v>Ammortisation</v>
      </c>
      <c r="J19214" s="22">
        <f>YEAR(Actuals[[#This Row],[Date]])</f>
        <v>2022</v>
      </c>
      <c r="K19214" s="22">
        <f>MONTH(Actuals[[#This Row],[Date]])</f>
        <v>7</v>
      </c>
      <c r="L19214" s="12"/>
    </row>
    <row r="19215" spans="1:12" x14ac:dyDescent="0.3">
      <c r="A19215">
        <v>6</v>
      </c>
      <c r="B19215">
        <v>8509</v>
      </c>
      <c r="C19215">
        <v>4</v>
      </c>
      <c r="D19215">
        <v>85000</v>
      </c>
      <c r="E19215" s="46">
        <v>44777</v>
      </c>
      <c r="F19215">
        <v>-63</v>
      </c>
      <c r="I19215" t="str">
        <f>INDEX(LedgerMapping[[#All],[Level 3]],MATCH(Actuals[[#This Row],[Sub Ledger]],LedgerMapping[[#All],[Sub Ledger]],0))</f>
        <v>Ammortisation</v>
      </c>
      <c r="J19215" s="22">
        <f>YEAR(Actuals[[#This Row],[Date]])</f>
        <v>2022</v>
      </c>
      <c r="K19215" s="22">
        <f>MONTH(Actuals[[#This Row],[Date]])</f>
        <v>8</v>
      </c>
      <c r="L19215" s="12"/>
    </row>
    <row r="19216" spans="1:12" x14ac:dyDescent="0.3">
      <c r="A19216">
        <v>6</v>
      </c>
      <c r="B19216">
        <v>9627</v>
      </c>
      <c r="C19216">
        <v>4</v>
      </c>
      <c r="D19216">
        <v>85000</v>
      </c>
      <c r="E19216" s="46">
        <v>44805</v>
      </c>
      <c r="F19216">
        <v>-61</v>
      </c>
      <c r="I19216" t="str">
        <f>INDEX(LedgerMapping[[#All],[Level 3]],MATCH(Actuals[[#This Row],[Sub Ledger]],LedgerMapping[[#All],[Sub Ledger]],0))</f>
        <v>Ammortisation</v>
      </c>
      <c r="J19216" s="22">
        <f>YEAR(Actuals[[#This Row],[Date]])</f>
        <v>2022</v>
      </c>
      <c r="K19216" s="22">
        <f>MONTH(Actuals[[#This Row],[Date]])</f>
        <v>9</v>
      </c>
      <c r="L19216" s="12"/>
    </row>
    <row r="19217" spans="1:12" x14ac:dyDescent="0.3">
      <c r="A19217">
        <v>6</v>
      </c>
      <c r="B19217">
        <v>10743</v>
      </c>
      <c r="C19217">
        <v>4</v>
      </c>
      <c r="D19217">
        <v>85000</v>
      </c>
      <c r="E19217" s="46">
        <v>44836</v>
      </c>
      <c r="F19217">
        <v>-94</v>
      </c>
      <c r="I19217" t="str">
        <f>INDEX(LedgerMapping[[#All],[Level 3]],MATCH(Actuals[[#This Row],[Sub Ledger]],LedgerMapping[[#All],[Sub Ledger]],0))</f>
        <v>Ammortisation</v>
      </c>
      <c r="J19217" s="22">
        <f>YEAR(Actuals[[#This Row],[Date]])</f>
        <v>2022</v>
      </c>
      <c r="K19217" s="22">
        <f>MONTH(Actuals[[#This Row],[Date]])</f>
        <v>10</v>
      </c>
      <c r="L19217" s="12"/>
    </row>
    <row r="19218" spans="1:12" x14ac:dyDescent="0.3">
      <c r="A19218">
        <v>6</v>
      </c>
      <c r="B19218">
        <v>11867</v>
      </c>
      <c r="C19218">
        <v>4</v>
      </c>
      <c r="D19218">
        <v>85000</v>
      </c>
      <c r="E19218" s="46">
        <v>44866</v>
      </c>
      <c r="F19218">
        <v>-70</v>
      </c>
      <c r="I19218" t="str">
        <f>INDEX(LedgerMapping[[#All],[Level 3]],MATCH(Actuals[[#This Row],[Sub Ledger]],LedgerMapping[[#All],[Sub Ledger]],0))</f>
        <v>Ammortisation</v>
      </c>
      <c r="J19218" s="22">
        <f>YEAR(Actuals[[#This Row],[Date]])</f>
        <v>2022</v>
      </c>
      <c r="K19218" s="22">
        <f>MONTH(Actuals[[#This Row],[Date]])</f>
        <v>11</v>
      </c>
      <c r="L19218" s="12"/>
    </row>
    <row r="19219" spans="1:12" x14ac:dyDescent="0.3">
      <c r="A19219">
        <v>6</v>
      </c>
      <c r="B19219">
        <v>12995</v>
      </c>
      <c r="C19219">
        <v>4</v>
      </c>
      <c r="D19219">
        <v>85000</v>
      </c>
      <c r="E19219" s="46">
        <v>44897</v>
      </c>
      <c r="F19219">
        <v>-89</v>
      </c>
      <c r="I19219" t="str">
        <f>INDEX(LedgerMapping[[#All],[Level 3]],MATCH(Actuals[[#This Row],[Sub Ledger]],LedgerMapping[[#All],[Sub Ledger]],0))</f>
        <v>Ammortisation</v>
      </c>
      <c r="J19219" s="22">
        <f>YEAR(Actuals[[#This Row],[Date]])</f>
        <v>2022</v>
      </c>
      <c r="K19219" s="22">
        <f>MONTH(Actuals[[#This Row],[Date]])</f>
        <v>12</v>
      </c>
      <c r="L19219" s="12"/>
    </row>
    <row r="19220" spans="1:12" x14ac:dyDescent="0.3">
      <c r="A19220">
        <v>6</v>
      </c>
      <c r="B19220">
        <v>13902</v>
      </c>
      <c r="C19220">
        <v>4</v>
      </c>
      <c r="D19220">
        <v>85000</v>
      </c>
      <c r="E19220" s="46">
        <v>44927</v>
      </c>
      <c r="F19220">
        <v>-56</v>
      </c>
      <c r="I19220" t="str">
        <f>INDEX(LedgerMapping[[#All],[Level 3]],MATCH(Actuals[[#This Row],[Sub Ledger]],LedgerMapping[[#All],[Sub Ledger]],0))</f>
        <v>Ammortisation</v>
      </c>
      <c r="J19220" s="22">
        <f>YEAR(Actuals[[#This Row],[Date]])</f>
        <v>2023</v>
      </c>
      <c r="K19220" s="22">
        <f>MONTH(Actuals[[#This Row],[Date]])</f>
        <v>1</v>
      </c>
      <c r="L19220" s="12"/>
    </row>
    <row r="19221" spans="1:12" x14ac:dyDescent="0.3">
      <c r="A19221">
        <v>6</v>
      </c>
      <c r="B19221">
        <v>14910</v>
      </c>
      <c r="C19221">
        <v>4</v>
      </c>
      <c r="D19221">
        <v>85000</v>
      </c>
      <c r="E19221" s="46">
        <v>44958</v>
      </c>
      <c r="F19221">
        <v>-51</v>
      </c>
      <c r="I19221" t="str">
        <f>INDEX(LedgerMapping[[#All],[Level 3]],MATCH(Actuals[[#This Row],[Sub Ledger]],LedgerMapping[[#All],[Sub Ledger]],0))</f>
        <v>Ammortisation</v>
      </c>
      <c r="J19221" s="22">
        <f>YEAR(Actuals[[#This Row],[Date]])</f>
        <v>2023</v>
      </c>
      <c r="K19221" s="22">
        <f>MONTH(Actuals[[#This Row],[Date]])</f>
        <v>2</v>
      </c>
      <c r="L19221" s="12"/>
    </row>
    <row r="19222" spans="1:12" x14ac:dyDescent="0.3">
      <c r="A19222">
        <v>6</v>
      </c>
      <c r="B19222">
        <v>15890</v>
      </c>
      <c r="C19222">
        <v>4</v>
      </c>
      <c r="D19222">
        <v>85000</v>
      </c>
      <c r="E19222" s="46">
        <v>44988</v>
      </c>
      <c r="F19222">
        <v>-52</v>
      </c>
      <c r="I19222" t="str">
        <f>INDEX(LedgerMapping[[#All],[Level 3]],MATCH(Actuals[[#This Row],[Sub Ledger]],LedgerMapping[[#All],[Sub Ledger]],0))</f>
        <v>Ammortisation</v>
      </c>
      <c r="J19222" s="22">
        <f>YEAR(Actuals[[#This Row],[Date]])</f>
        <v>2023</v>
      </c>
      <c r="K19222" s="22">
        <f>MONTH(Actuals[[#This Row],[Date]])</f>
        <v>3</v>
      </c>
      <c r="L19222" s="12"/>
    </row>
    <row r="19223" spans="1:12" x14ac:dyDescent="0.3">
      <c r="A19223">
        <v>6</v>
      </c>
      <c r="B19223">
        <v>16922</v>
      </c>
      <c r="C19223">
        <v>4</v>
      </c>
      <c r="D19223">
        <v>85000</v>
      </c>
      <c r="E19223" s="46">
        <v>45018</v>
      </c>
      <c r="F19223">
        <v>-57</v>
      </c>
      <c r="I19223" t="str">
        <f>INDEX(LedgerMapping[[#All],[Level 3]],MATCH(Actuals[[#This Row],[Sub Ledger]],LedgerMapping[[#All],[Sub Ledger]],0))</f>
        <v>Ammortisation</v>
      </c>
      <c r="J19223" s="22">
        <f>YEAR(Actuals[[#This Row],[Date]])</f>
        <v>2023</v>
      </c>
      <c r="K19223" s="22">
        <f>MONTH(Actuals[[#This Row],[Date]])</f>
        <v>4</v>
      </c>
      <c r="L19223" s="12"/>
    </row>
    <row r="19224" spans="1:12" x14ac:dyDescent="0.3">
      <c r="A19224">
        <v>6</v>
      </c>
      <c r="B19224">
        <v>17953</v>
      </c>
      <c r="C19224">
        <v>4</v>
      </c>
      <c r="D19224">
        <v>85000</v>
      </c>
      <c r="E19224" s="46">
        <v>45049</v>
      </c>
      <c r="F19224">
        <v>-45</v>
      </c>
      <c r="I19224" t="str">
        <f>INDEX(LedgerMapping[[#All],[Level 3]],MATCH(Actuals[[#This Row],[Sub Ledger]],LedgerMapping[[#All],[Sub Ledger]],0))</f>
        <v>Ammortisation</v>
      </c>
      <c r="J19224" s="22">
        <f>YEAR(Actuals[[#This Row],[Date]])</f>
        <v>2023</v>
      </c>
      <c r="K19224" s="22">
        <f>MONTH(Actuals[[#This Row],[Date]])</f>
        <v>5</v>
      </c>
      <c r="L19224" s="12"/>
    </row>
    <row r="19225" spans="1:12" x14ac:dyDescent="0.3">
      <c r="A19225">
        <v>6</v>
      </c>
      <c r="B19225">
        <v>18957</v>
      </c>
      <c r="C19225">
        <v>4</v>
      </c>
      <c r="D19225">
        <v>85000</v>
      </c>
      <c r="E19225" s="46">
        <v>45079</v>
      </c>
      <c r="F19225">
        <v>-43</v>
      </c>
      <c r="I19225" t="str">
        <f>INDEX(LedgerMapping[[#All],[Level 3]],MATCH(Actuals[[#This Row],[Sub Ledger]],LedgerMapping[[#All],[Sub Ledger]],0))</f>
        <v>Ammortisation</v>
      </c>
      <c r="J19225" s="22">
        <f>YEAR(Actuals[[#This Row],[Date]])</f>
        <v>2023</v>
      </c>
      <c r="K19225" s="22">
        <f>MONTH(Actuals[[#This Row],[Date]])</f>
        <v>6</v>
      </c>
      <c r="L19225" s="12"/>
    </row>
    <row r="19226" spans="1:12" x14ac:dyDescent="0.3">
      <c r="A19226">
        <v>6</v>
      </c>
      <c r="B19226">
        <v>19985</v>
      </c>
      <c r="C19226">
        <v>4</v>
      </c>
      <c r="D19226">
        <v>85000</v>
      </c>
      <c r="E19226" s="46">
        <v>45110</v>
      </c>
      <c r="F19226">
        <v>-55</v>
      </c>
      <c r="I19226" t="str">
        <f>INDEX(LedgerMapping[[#All],[Level 3]],MATCH(Actuals[[#This Row],[Sub Ledger]],LedgerMapping[[#All],[Sub Ledger]],0))</f>
        <v>Ammortisation</v>
      </c>
      <c r="J19226" s="22">
        <f>YEAR(Actuals[[#This Row],[Date]])</f>
        <v>2023</v>
      </c>
      <c r="K19226" s="22">
        <f>MONTH(Actuals[[#This Row],[Date]])</f>
        <v>7</v>
      </c>
      <c r="L19226" s="12"/>
    </row>
    <row r="19227" spans="1:12" x14ac:dyDescent="0.3">
      <c r="A19227">
        <v>6</v>
      </c>
      <c r="B19227">
        <v>21015</v>
      </c>
      <c r="C19227">
        <v>4</v>
      </c>
      <c r="D19227">
        <v>85000</v>
      </c>
      <c r="E19227" s="46">
        <v>45141</v>
      </c>
      <c r="F19227">
        <v>-64</v>
      </c>
      <c r="I19227" t="str">
        <f>INDEX(LedgerMapping[[#All],[Level 3]],MATCH(Actuals[[#This Row],[Sub Ledger]],LedgerMapping[[#All],[Sub Ledger]],0))</f>
        <v>Ammortisation</v>
      </c>
      <c r="J19227" s="22">
        <f>YEAR(Actuals[[#This Row],[Date]])</f>
        <v>2023</v>
      </c>
      <c r="K19227" s="22">
        <f>MONTH(Actuals[[#This Row],[Date]])</f>
        <v>8</v>
      </c>
      <c r="L19227" s="12"/>
    </row>
    <row r="19228" spans="1:12" x14ac:dyDescent="0.3">
      <c r="A19228">
        <v>6</v>
      </c>
      <c r="B19228">
        <v>22016</v>
      </c>
      <c r="C19228">
        <v>4</v>
      </c>
      <c r="D19228">
        <v>85000</v>
      </c>
      <c r="E19228" s="46">
        <v>45169</v>
      </c>
      <c r="F19228">
        <v>-60</v>
      </c>
      <c r="I19228" t="str">
        <f>INDEX(LedgerMapping[[#All],[Level 3]],MATCH(Actuals[[#This Row],[Sub Ledger]],LedgerMapping[[#All],[Sub Ledger]],0))</f>
        <v>Ammortisation</v>
      </c>
      <c r="J19228" s="22">
        <f>YEAR(Actuals[[#This Row],[Date]])</f>
        <v>2023</v>
      </c>
      <c r="K19228" s="22">
        <f>MONTH(Actuals[[#This Row],[Date]])</f>
        <v>8</v>
      </c>
      <c r="L19228" s="12"/>
    </row>
    <row r="19229" spans="1:12" x14ac:dyDescent="0.3">
      <c r="A19229">
        <v>6</v>
      </c>
      <c r="B19229">
        <v>22993</v>
      </c>
      <c r="C19229">
        <v>4</v>
      </c>
      <c r="D19229">
        <v>85000</v>
      </c>
      <c r="E19229" s="46">
        <v>45200</v>
      </c>
      <c r="F19229">
        <v>-48</v>
      </c>
      <c r="I19229" t="str">
        <f>INDEX(LedgerMapping[[#All],[Level 3]],MATCH(Actuals[[#This Row],[Sub Ledger]],LedgerMapping[[#All],[Sub Ledger]],0))</f>
        <v>Ammortisation</v>
      </c>
      <c r="J19229" s="22">
        <f>YEAR(Actuals[[#This Row],[Date]])</f>
        <v>2023</v>
      </c>
      <c r="K19229" s="22">
        <f>MONTH(Actuals[[#This Row],[Date]])</f>
        <v>10</v>
      </c>
      <c r="L19229" s="12"/>
    </row>
    <row r="19230" spans="1:12" x14ac:dyDescent="0.3">
      <c r="A19230">
        <v>6</v>
      </c>
      <c r="B19230">
        <v>23998</v>
      </c>
      <c r="C19230">
        <v>4</v>
      </c>
      <c r="D19230">
        <v>85000</v>
      </c>
      <c r="E19230" s="46">
        <v>45230</v>
      </c>
      <c r="F19230">
        <v>-62</v>
      </c>
      <c r="I19230" t="str">
        <f>INDEX(LedgerMapping[[#All],[Level 3]],MATCH(Actuals[[#This Row],[Sub Ledger]],LedgerMapping[[#All],[Sub Ledger]],0))</f>
        <v>Ammortisation</v>
      </c>
      <c r="J19230" s="22">
        <f>YEAR(Actuals[[#This Row],[Date]])</f>
        <v>2023</v>
      </c>
      <c r="K19230" s="22">
        <f>MONTH(Actuals[[#This Row],[Date]])</f>
        <v>10</v>
      </c>
      <c r="L19230" s="12"/>
    </row>
    <row r="19231" spans="1:12" x14ac:dyDescent="0.3">
      <c r="A19231">
        <v>6</v>
      </c>
      <c r="B19231">
        <v>25027</v>
      </c>
      <c r="C19231">
        <v>4</v>
      </c>
      <c r="D19231">
        <v>85000</v>
      </c>
      <c r="E19231" s="46">
        <v>45261</v>
      </c>
      <c r="F19231">
        <v>-53</v>
      </c>
      <c r="I19231" t="str">
        <f>INDEX(LedgerMapping[[#All],[Level 3]],MATCH(Actuals[[#This Row],[Sub Ledger]],LedgerMapping[[#All],[Sub Ledger]],0))</f>
        <v>Ammortisation</v>
      </c>
      <c r="J19231" s="22">
        <f>YEAR(Actuals[[#This Row],[Date]])</f>
        <v>2023</v>
      </c>
      <c r="K19231" s="22">
        <f>MONTH(Actuals[[#This Row],[Date]])</f>
        <v>12</v>
      </c>
      <c r="L19231" s="12"/>
    </row>
    <row r="19232" spans="1:12" x14ac:dyDescent="0.3">
      <c r="A19232">
        <v>6</v>
      </c>
      <c r="B19232">
        <v>26093</v>
      </c>
      <c r="C19232">
        <v>4</v>
      </c>
      <c r="D19232">
        <v>85000</v>
      </c>
      <c r="E19232" s="46">
        <v>45291</v>
      </c>
      <c r="F19232">
        <v>-45</v>
      </c>
      <c r="I19232" t="str">
        <f>INDEX(LedgerMapping[[#All],[Level 3]],MATCH(Actuals[[#This Row],[Sub Ledger]],LedgerMapping[[#All],[Sub Ledger]],0))</f>
        <v>Ammortisation</v>
      </c>
      <c r="J19232" s="22">
        <f>YEAR(Actuals[[#This Row],[Date]])</f>
        <v>2023</v>
      </c>
      <c r="K19232" s="22">
        <f>MONTH(Actuals[[#This Row],[Date]])</f>
        <v>12</v>
      </c>
      <c r="L19232" s="12"/>
    </row>
    <row r="19233" spans="1:12" x14ac:dyDescent="0.3">
      <c r="A19233">
        <v>6</v>
      </c>
      <c r="B19233">
        <v>27222</v>
      </c>
      <c r="C19233">
        <v>4</v>
      </c>
      <c r="D19233">
        <v>85000</v>
      </c>
      <c r="E19233" s="46">
        <v>45322</v>
      </c>
      <c r="F19233">
        <v>-85</v>
      </c>
      <c r="I19233" t="str">
        <f>INDEX(LedgerMapping[[#All],[Level 3]],MATCH(Actuals[[#This Row],[Sub Ledger]],LedgerMapping[[#All],[Sub Ledger]],0))</f>
        <v>Ammortisation</v>
      </c>
      <c r="J19233" s="22">
        <f>YEAR(Actuals[[#This Row],[Date]])</f>
        <v>2024</v>
      </c>
      <c r="K19233" s="22">
        <f>MONTH(Actuals[[#This Row],[Date]])</f>
        <v>1</v>
      </c>
      <c r="L19233" s="12"/>
    </row>
    <row r="19234" spans="1:12" x14ac:dyDescent="0.3">
      <c r="A19234">
        <v>6</v>
      </c>
      <c r="B19234">
        <v>28374</v>
      </c>
      <c r="C19234">
        <v>4</v>
      </c>
      <c r="D19234">
        <v>85000</v>
      </c>
      <c r="E19234" s="46">
        <v>45354</v>
      </c>
      <c r="F19234">
        <v>-71</v>
      </c>
      <c r="I19234" t="str">
        <f>INDEX(LedgerMapping[[#All],[Level 3]],MATCH(Actuals[[#This Row],[Sub Ledger]],LedgerMapping[[#All],[Sub Ledger]],0))</f>
        <v>Ammortisation</v>
      </c>
      <c r="J19234" s="22">
        <f>YEAR(Actuals[[#This Row],[Date]])</f>
        <v>2024</v>
      </c>
      <c r="K19234" s="22">
        <f>MONTH(Actuals[[#This Row],[Date]])</f>
        <v>3</v>
      </c>
      <c r="L19234" s="12"/>
    </row>
    <row r="19235" spans="1:12" x14ac:dyDescent="0.3">
      <c r="A19235">
        <v>6</v>
      </c>
      <c r="B19235">
        <v>29528</v>
      </c>
      <c r="C19235">
        <v>4</v>
      </c>
      <c r="D19235">
        <v>85000</v>
      </c>
      <c r="E19235" s="46">
        <v>45384</v>
      </c>
      <c r="F19235">
        <v>-70</v>
      </c>
      <c r="I19235" t="str">
        <f>INDEX(LedgerMapping[[#All],[Level 3]],MATCH(Actuals[[#This Row],[Sub Ledger]],LedgerMapping[[#All],[Sub Ledger]],0))</f>
        <v>Ammortisation</v>
      </c>
      <c r="J19235" s="22">
        <f>YEAR(Actuals[[#This Row],[Date]])</f>
        <v>2024</v>
      </c>
      <c r="K19235" s="22">
        <f>MONTH(Actuals[[#This Row],[Date]])</f>
        <v>4</v>
      </c>
      <c r="L19235" s="12"/>
    </row>
    <row r="19236" spans="1:12" x14ac:dyDescent="0.3">
      <c r="A19236">
        <v>6</v>
      </c>
      <c r="B19236">
        <v>30654</v>
      </c>
      <c r="C19236">
        <v>4</v>
      </c>
      <c r="D19236">
        <v>85000</v>
      </c>
      <c r="E19236" s="46">
        <v>45415</v>
      </c>
      <c r="F19236">
        <v>-57</v>
      </c>
      <c r="I19236" t="str">
        <f>INDEX(LedgerMapping[[#All],[Level 3]],MATCH(Actuals[[#This Row],[Sub Ledger]],LedgerMapping[[#All],[Sub Ledger]],0))</f>
        <v>Ammortisation</v>
      </c>
      <c r="J19236" s="22">
        <f>YEAR(Actuals[[#This Row],[Date]])</f>
        <v>2024</v>
      </c>
      <c r="K19236" s="22">
        <f>MONTH(Actuals[[#This Row],[Date]])</f>
        <v>5</v>
      </c>
      <c r="L19236" s="12"/>
    </row>
    <row r="19237" spans="1:12" x14ac:dyDescent="0.3">
      <c r="A19237">
        <v>6</v>
      </c>
      <c r="B19237">
        <v>31780</v>
      </c>
      <c r="C19237">
        <v>4</v>
      </c>
      <c r="D19237">
        <v>85000</v>
      </c>
      <c r="E19237" s="46">
        <v>45445</v>
      </c>
      <c r="F19237">
        <v>-64</v>
      </c>
      <c r="I19237" t="str">
        <f>INDEX(LedgerMapping[[#All],[Level 3]],MATCH(Actuals[[#This Row],[Sub Ledger]],LedgerMapping[[#All],[Sub Ledger]],0))</f>
        <v>Ammortisation</v>
      </c>
      <c r="J19237" s="22">
        <f>YEAR(Actuals[[#This Row],[Date]])</f>
        <v>2024</v>
      </c>
      <c r="K19237" s="22">
        <f>MONTH(Actuals[[#This Row],[Date]])</f>
        <v>6</v>
      </c>
      <c r="L19237" s="12"/>
    </row>
    <row r="19238" spans="1:12" x14ac:dyDescent="0.3">
      <c r="A19238">
        <v>6</v>
      </c>
      <c r="B19238">
        <v>32904</v>
      </c>
      <c r="C19238">
        <v>4</v>
      </c>
      <c r="D19238">
        <v>85000</v>
      </c>
      <c r="E19238" s="46">
        <v>45476</v>
      </c>
      <c r="F19238">
        <v>-77</v>
      </c>
      <c r="I19238" t="str">
        <f>INDEX(LedgerMapping[[#All],[Level 3]],MATCH(Actuals[[#This Row],[Sub Ledger]],LedgerMapping[[#All],[Sub Ledger]],0))</f>
        <v>Ammortisation</v>
      </c>
      <c r="J19238" s="22">
        <f>YEAR(Actuals[[#This Row],[Date]])</f>
        <v>2024</v>
      </c>
      <c r="K19238" s="22">
        <f>MONTH(Actuals[[#This Row],[Date]])</f>
        <v>7</v>
      </c>
      <c r="L19238" s="12"/>
    </row>
    <row r="19239" spans="1:12" x14ac:dyDescent="0.3">
      <c r="A19239">
        <v>6</v>
      </c>
      <c r="B19239">
        <v>34028</v>
      </c>
      <c r="C19239">
        <v>4</v>
      </c>
      <c r="D19239">
        <v>85000</v>
      </c>
      <c r="E19239" s="46">
        <v>45507</v>
      </c>
      <c r="F19239">
        <v>-75</v>
      </c>
      <c r="I19239" t="str">
        <f>INDEX(LedgerMapping[[#All],[Level 3]],MATCH(Actuals[[#This Row],[Sub Ledger]],LedgerMapping[[#All],[Sub Ledger]],0))</f>
        <v>Ammortisation</v>
      </c>
      <c r="J19239" s="22">
        <f>YEAR(Actuals[[#This Row],[Date]])</f>
        <v>2024</v>
      </c>
      <c r="K19239" s="22">
        <f>MONTH(Actuals[[#This Row],[Date]])</f>
        <v>8</v>
      </c>
      <c r="L19239" s="12"/>
    </row>
    <row r="19240" spans="1:12" x14ac:dyDescent="0.3">
      <c r="A19240">
        <v>6</v>
      </c>
      <c r="B19240">
        <v>35179</v>
      </c>
      <c r="C19240">
        <v>4</v>
      </c>
      <c r="D19240">
        <v>85000</v>
      </c>
      <c r="E19240" s="46">
        <v>45536</v>
      </c>
      <c r="F19240">
        <v>-64</v>
      </c>
      <c r="I19240" t="str">
        <f>INDEX(LedgerMapping[[#All],[Level 3]],MATCH(Actuals[[#This Row],[Sub Ledger]],LedgerMapping[[#All],[Sub Ledger]],0))</f>
        <v>Ammortisation</v>
      </c>
      <c r="J19240" s="22">
        <f>YEAR(Actuals[[#This Row],[Date]])</f>
        <v>2024</v>
      </c>
      <c r="K19240" s="22">
        <f>MONTH(Actuals[[#This Row],[Date]])</f>
        <v>9</v>
      </c>
      <c r="L19240" s="12"/>
    </row>
    <row r="19241" spans="1:12" x14ac:dyDescent="0.3">
      <c r="A19241">
        <v>6</v>
      </c>
      <c r="B19241">
        <v>36329</v>
      </c>
      <c r="C19241">
        <v>4</v>
      </c>
      <c r="D19241">
        <v>85000</v>
      </c>
      <c r="E19241" s="46">
        <v>45567</v>
      </c>
      <c r="F19241">
        <v>-72</v>
      </c>
      <c r="I19241" t="str">
        <f>INDEX(LedgerMapping[[#All],[Level 3]],MATCH(Actuals[[#This Row],[Sub Ledger]],LedgerMapping[[#All],[Sub Ledger]],0))</f>
        <v>Ammortisation</v>
      </c>
      <c r="J19241" s="22">
        <f>YEAR(Actuals[[#This Row],[Date]])</f>
        <v>2024</v>
      </c>
      <c r="K19241" s="22">
        <f>MONTH(Actuals[[#This Row],[Date]])</f>
        <v>10</v>
      </c>
      <c r="L19241" s="12"/>
    </row>
    <row r="19242" spans="1:12" x14ac:dyDescent="0.3">
      <c r="A19242">
        <v>6</v>
      </c>
      <c r="B19242">
        <v>37479</v>
      </c>
      <c r="C19242">
        <v>4</v>
      </c>
      <c r="D19242">
        <v>85000</v>
      </c>
      <c r="E19242" s="46">
        <v>45597</v>
      </c>
      <c r="F19242">
        <v>-81</v>
      </c>
      <c r="I19242" t="str">
        <f>INDEX(LedgerMapping[[#All],[Level 3]],MATCH(Actuals[[#This Row],[Sub Ledger]],LedgerMapping[[#All],[Sub Ledger]],0))</f>
        <v>Ammortisation</v>
      </c>
      <c r="J19242" s="22">
        <f>YEAR(Actuals[[#This Row],[Date]])</f>
        <v>2024</v>
      </c>
      <c r="K19242" s="22">
        <f>MONTH(Actuals[[#This Row],[Date]])</f>
        <v>11</v>
      </c>
      <c r="L19242" s="12"/>
    </row>
    <row r="19243" spans="1:12" x14ac:dyDescent="0.3">
      <c r="A19243">
        <v>6</v>
      </c>
      <c r="B19243">
        <v>38629</v>
      </c>
      <c r="C19243">
        <v>4</v>
      </c>
      <c r="D19243">
        <v>85000</v>
      </c>
      <c r="E19243" s="46">
        <v>45628</v>
      </c>
      <c r="F19243">
        <v>-62</v>
      </c>
      <c r="I19243" t="str">
        <f>INDEX(LedgerMapping[[#All],[Level 3]],MATCH(Actuals[[#This Row],[Sub Ledger]],LedgerMapping[[#All],[Sub Ledger]],0))</f>
        <v>Ammortisation</v>
      </c>
      <c r="J19243" s="22">
        <f>YEAR(Actuals[[#This Row],[Date]])</f>
        <v>2024</v>
      </c>
      <c r="K19243" s="22">
        <f>MONTH(Actuals[[#This Row],[Date]])</f>
        <v>12</v>
      </c>
      <c r="L19243" s="12"/>
    </row>
    <row r="19244" spans="1:12" x14ac:dyDescent="0.3">
      <c r="A19244">
        <v>6</v>
      </c>
      <c r="B19244">
        <v>654</v>
      </c>
      <c r="C19244">
        <v>4</v>
      </c>
      <c r="D19244">
        <v>87000</v>
      </c>
      <c r="E19244" s="46">
        <v>44562</v>
      </c>
      <c r="F19244">
        <v>-351</v>
      </c>
      <c r="I19244" t="str">
        <f>INDEX(LedgerMapping[[#All],[Level 3]],MATCH(Actuals[[#This Row],[Sub Ledger]],LedgerMapping[[#All],[Sub Ledger]],0))</f>
        <v>Administration</v>
      </c>
      <c r="J19244" s="22">
        <f>YEAR(Actuals[[#This Row],[Date]])</f>
        <v>2022</v>
      </c>
      <c r="K19244" s="22">
        <f>MONTH(Actuals[[#This Row],[Date]])</f>
        <v>1</v>
      </c>
      <c r="L19244" s="12"/>
    </row>
    <row r="19245" spans="1:12" x14ac:dyDescent="0.3">
      <c r="A19245">
        <v>6</v>
      </c>
      <c r="B19245">
        <v>1778</v>
      </c>
      <c r="C19245">
        <v>4</v>
      </c>
      <c r="D19245">
        <v>87000</v>
      </c>
      <c r="E19245" s="46">
        <v>44593</v>
      </c>
      <c r="F19245">
        <v>-410</v>
      </c>
      <c r="I19245" t="str">
        <f>INDEX(LedgerMapping[[#All],[Level 3]],MATCH(Actuals[[#This Row],[Sub Ledger]],LedgerMapping[[#All],[Sub Ledger]],0))</f>
        <v>Administration</v>
      </c>
      <c r="J19245" s="22">
        <f>YEAR(Actuals[[#This Row],[Date]])</f>
        <v>2022</v>
      </c>
      <c r="K19245" s="22">
        <f>MONTH(Actuals[[#This Row],[Date]])</f>
        <v>2</v>
      </c>
      <c r="L19245" s="12"/>
    </row>
    <row r="19246" spans="1:12" x14ac:dyDescent="0.3">
      <c r="A19246">
        <v>6</v>
      </c>
      <c r="B19246">
        <v>2896</v>
      </c>
      <c r="C19246">
        <v>4</v>
      </c>
      <c r="D19246">
        <v>87000</v>
      </c>
      <c r="E19246" s="46">
        <v>44624</v>
      </c>
      <c r="F19246">
        <v>-351</v>
      </c>
      <c r="I19246" t="str">
        <f>INDEX(LedgerMapping[[#All],[Level 3]],MATCH(Actuals[[#This Row],[Sub Ledger]],LedgerMapping[[#All],[Sub Ledger]],0))</f>
        <v>Administration</v>
      </c>
      <c r="J19246" s="22">
        <f>YEAR(Actuals[[#This Row],[Date]])</f>
        <v>2022</v>
      </c>
      <c r="K19246" s="22">
        <f>MONTH(Actuals[[#This Row],[Date]])</f>
        <v>3</v>
      </c>
      <c r="L19246" s="12"/>
    </row>
    <row r="19247" spans="1:12" x14ac:dyDescent="0.3">
      <c r="A19247">
        <v>6</v>
      </c>
      <c r="B19247">
        <v>4018</v>
      </c>
      <c r="C19247">
        <v>4</v>
      </c>
      <c r="D19247">
        <v>87000</v>
      </c>
      <c r="E19247" s="46">
        <v>44654</v>
      </c>
      <c r="F19247">
        <v>-351</v>
      </c>
      <c r="I19247" t="str">
        <f>INDEX(LedgerMapping[[#All],[Level 3]],MATCH(Actuals[[#This Row],[Sub Ledger]],LedgerMapping[[#All],[Sub Ledger]],0))</f>
        <v>Administration</v>
      </c>
      <c r="J19247" s="22">
        <f>YEAR(Actuals[[#This Row],[Date]])</f>
        <v>2022</v>
      </c>
      <c r="K19247" s="22">
        <f>MONTH(Actuals[[#This Row],[Date]])</f>
        <v>4</v>
      </c>
      <c r="L19247" s="12"/>
    </row>
    <row r="19248" spans="1:12" x14ac:dyDescent="0.3">
      <c r="A19248">
        <v>6</v>
      </c>
      <c r="B19248">
        <v>5143</v>
      </c>
      <c r="C19248">
        <v>4</v>
      </c>
      <c r="D19248">
        <v>87000</v>
      </c>
      <c r="E19248" s="46">
        <v>44685</v>
      </c>
      <c r="F19248">
        <v>-293</v>
      </c>
      <c r="I19248" t="str">
        <f>INDEX(LedgerMapping[[#All],[Level 3]],MATCH(Actuals[[#This Row],[Sub Ledger]],LedgerMapping[[#All],[Sub Ledger]],0))</f>
        <v>Administration</v>
      </c>
      <c r="J19248" s="22">
        <f>YEAR(Actuals[[#This Row],[Date]])</f>
        <v>2022</v>
      </c>
      <c r="K19248" s="22">
        <f>MONTH(Actuals[[#This Row],[Date]])</f>
        <v>5</v>
      </c>
      <c r="L19248" s="12"/>
    </row>
    <row r="19249" spans="1:12" x14ac:dyDescent="0.3">
      <c r="A19249">
        <v>6</v>
      </c>
      <c r="B19249">
        <v>6266</v>
      </c>
      <c r="C19249">
        <v>4</v>
      </c>
      <c r="D19249">
        <v>87000</v>
      </c>
      <c r="E19249" s="46">
        <v>44715</v>
      </c>
      <c r="F19249">
        <v>-410</v>
      </c>
      <c r="I19249" t="str">
        <f>INDEX(LedgerMapping[[#All],[Level 3]],MATCH(Actuals[[#This Row],[Sub Ledger]],LedgerMapping[[#All],[Sub Ledger]],0))</f>
        <v>Administration</v>
      </c>
      <c r="J19249" s="22">
        <f>YEAR(Actuals[[#This Row],[Date]])</f>
        <v>2022</v>
      </c>
      <c r="K19249" s="22">
        <f>MONTH(Actuals[[#This Row],[Date]])</f>
        <v>6</v>
      </c>
      <c r="L19249" s="12"/>
    </row>
    <row r="19250" spans="1:12" x14ac:dyDescent="0.3">
      <c r="A19250">
        <v>6</v>
      </c>
      <c r="B19250">
        <v>7388</v>
      </c>
      <c r="C19250">
        <v>4</v>
      </c>
      <c r="D19250">
        <v>87000</v>
      </c>
      <c r="E19250" s="46">
        <v>44746</v>
      </c>
      <c r="F19250">
        <v>-410</v>
      </c>
      <c r="I19250" t="str">
        <f>INDEX(LedgerMapping[[#All],[Level 3]],MATCH(Actuals[[#This Row],[Sub Ledger]],LedgerMapping[[#All],[Sub Ledger]],0))</f>
        <v>Administration</v>
      </c>
      <c r="J19250" s="22">
        <f>YEAR(Actuals[[#This Row],[Date]])</f>
        <v>2022</v>
      </c>
      <c r="K19250" s="22">
        <f>MONTH(Actuals[[#This Row],[Date]])</f>
        <v>7</v>
      </c>
      <c r="L19250" s="12"/>
    </row>
    <row r="19251" spans="1:12" x14ac:dyDescent="0.3">
      <c r="A19251">
        <v>6</v>
      </c>
      <c r="B19251">
        <v>8511</v>
      </c>
      <c r="C19251">
        <v>4</v>
      </c>
      <c r="D19251">
        <v>87000</v>
      </c>
      <c r="E19251" s="46">
        <v>44777</v>
      </c>
      <c r="F19251">
        <v>-351</v>
      </c>
      <c r="I19251" t="str">
        <f>INDEX(LedgerMapping[[#All],[Level 3]],MATCH(Actuals[[#This Row],[Sub Ledger]],LedgerMapping[[#All],[Sub Ledger]],0))</f>
        <v>Administration</v>
      </c>
      <c r="J19251" s="22">
        <f>YEAR(Actuals[[#This Row],[Date]])</f>
        <v>2022</v>
      </c>
      <c r="K19251" s="22">
        <f>MONTH(Actuals[[#This Row],[Date]])</f>
        <v>8</v>
      </c>
      <c r="L19251" s="12"/>
    </row>
    <row r="19252" spans="1:12" x14ac:dyDescent="0.3">
      <c r="A19252">
        <v>6</v>
      </c>
      <c r="B19252">
        <v>9629</v>
      </c>
      <c r="C19252">
        <v>4</v>
      </c>
      <c r="D19252">
        <v>87000</v>
      </c>
      <c r="E19252" s="46">
        <v>44805</v>
      </c>
      <c r="F19252">
        <v>-293</v>
      </c>
      <c r="I19252" t="str">
        <f>INDEX(LedgerMapping[[#All],[Level 3]],MATCH(Actuals[[#This Row],[Sub Ledger]],LedgerMapping[[#All],[Sub Ledger]],0))</f>
        <v>Administration</v>
      </c>
      <c r="J19252" s="22">
        <f>YEAR(Actuals[[#This Row],[Date]])</f>
        <v>2022</v>
      </c>
      <c r="K19252" s="22">
        <f>MONTH(Actuals[[#This Row],[Date]])</f>
        <v>9</v>
      </c>
      <c r="L19252" s="12"/>
    </row>
    <row r="19253" spans="1:12" x14ac:dyDescent="0.3">
      <c r="A19253">
        <v>6</v>
      </c>
      <c r="B19253">
        <v>10744</v>
      </c>
      <c r="C19253">
        <v>4</v>
      </c>
      <c r="D19253">
        <v>87000</v>
      </c>
      <c r="E19253" s="46">
        <v>44836</v>
      </c>
      <c r="F19253">
        <v>-410</v>
      </c>
      <c r="I19253" t="str">
        <f>INDEX(LedgerMapping[[#All],[Level 3]],MATCH(Actuals[[#This Row],[Sub Ledger]],LedgerMapping[[#All],[Sub Ledger]],0))</f>
        <v>Administration</v>
      </c>
      <c r="J19253" s="22">
        <f>YEAR(Actuals[[#This Row],[Date]])</f>
        <v>2022</v>
      </c>
      <c r="K19253" s="22">
        <f>MONTH(Actuals[[#This Row],[Date]])</f>
        <v>10</v>
      </c>
      <c r="L19253" s="12"/>
    </row>
    <row r="19254" spans="1:12" x14ac:dyDescent="0.3">
      <c r="A19254">
        <v>6</v>
      </c>
      <c r="B19254">
        <v>11869</v>
      </c>
      <c r="C19254">
        <v>4</v>
      </c>
      <c r="D19254">
        <v>87000</v>
      </c>
      <c r="E19254" s="46">
        <v>44866</v>
      </c>
      <c r="F19254">
        <v>-351</v>
      </c>
      <c r="I19254" t="str">
        <f>INDEX(LedgerMapping[[#All],[Level 3]],MATCH(Actuals[[#This Row],[Sub Ledger]],LedgerMapping[[#All],[Sub Ledger]],0))</f>
        <v>Administration</v>
      </c>
      <c r="J19254" s="22">
        <f>YEAR(Actuals[[#This Row],[Date]])</f>
        <v>2022</v>
      </c>
      <c r="K19254" s="22">
        <f>MONTH(Actuals[[#This Row],[Date]])</f>
        <v>11</v>
      </c>
      <c r="L19254" s="12"/>
    </row>
    <row r="19255" spans="1:12" x14ac:dyDescent="0.3">
      <c r="A19255">
        <v>6</v>
      </c>
      <c r="B19255">
        <v>12996</v>
      </c>
      <c r="C19255">
        <v>4</v>
      </c>
      <c r="D19255">
        <v>87000</v>
      </c>
      <c r="E19255" s="46">
        <v>44897</v>
      </c>
      <c r="F19255">
        <v>-410</v>
      </c>
      <c r="I19255" t="str">
        <f>INDEX(LedgerMapping[[#All],[Level 3]],MATCH(Actuals[[#This Row],[Sub Ledger]],LedgerMapping[[#All],[Sub Ledger]],0))</f>
        <v>Administration</v>
      </c>
      <c r="J19255" s="22">
        <f>YEAR(Actuals[[#This Row],[Date]])</f>
        <v>2022</v>
      </c>
      <c r="K19255" s="22">
        <f>MONTH(Actuals[[#This Row],[Date]])</f>
        <v>12</v>
      </c>
      <c r="L19255" s="12"/>
    </row>
    <row r="19256" spans="1:12" x14ac:dyDescent="0.3">
      <c r="A19256">
        <v>6</v>
      </c>
      <c r="B19256">
        <v>13903</v>
      </c>
      <c r="C19256">
        <v>4</v>
      </c>
      <c r="D19256">
        <v>87000</v>
      </c>
      <c r="E19256" s="46">
        <v>44927</v>
      </c>
      <c r="F19256">
        <v>-302</v>
      </c>
      <c r="I19256" t="str">
        <f>INDEX(LedgerMapping[[#All],[Level 3]],MATCH(Actuals[[#This Row],[Sub Ledger]],LedgerMapping[[#All],[Sub Ledger]],0))</f>
        <v>Administration</v>
      </c>
      <c r="J19256" s="22">
        <f>YEAR(Actuals[[#This Row],[Date]])</f>
        <v>2023</v>
      </c>
      <c r="K19256" s="22">
        <f>MONTH(Actuals[[#This Row],[Date]])</f>
        <v>1</v>
      </c>
      <c r="L19256" s="12"/>
    </row>
    <row r="19257" spans="1:12" x14ac:dyDescent="0.3">
      <c r="A19257">
        <v>6</v>
      </c>
      <c r="B19257">
        <v>14911</v>
      </c>
      <c r="C19257">
        <v>4</v>
      </c>
      <c r="D19257">
        <v>87000</v>
      </c>
      <c r="E19257" s="46">
        <v>44958</v>
      </c>
      <c r="F19257">
        <v>-227</v>
      </c>
      <c r="I19257" t="str">
        <f>INDEX(LedgerMapping[[#All],[Level 3]],MATCH(Actuals[[#This Row],[Sub Ledger]],LedgerMapping[[#All],[Sub Ledger]],0))</f>
        <v>Administration</v>
      </c>
      <c r="J19257" s="22">
        <f>YEAR(Actuals[[#This Row],[Date]])</f>
        <v>2023</v>
      </c>
      <c r="K19257" s="22">
        <f>MONTH(Actuals[[#This Row],[Date]])</f>
        <v>2</v>
      </c>
      <c r="L19257" s="12"/>
    </row>
    <row r="19258" spans="1:12" x14ac:dyDescent="0.3">
      <c r="A19258">
        <v>6</v>
      </c>
      <c r="B19258">
        <v>15891</v>
      </c>
      <c r="C19258">
        <v>4</v>
      </c>
      <c r="D19258">
        <v>87000</v>
      </c>
      <c r="E19258" s="46">
        <v>44988</v>
      </c>
      <c r="F19258">
        <v>-265</v>
      </c>
      <c r="I19258" t="str">
        <f>INDEX(LedgerMapping[[#All],[Level 3]],MATCH(Actuals[[#This Row],[Sub Ledger]],LedgerMapping[[#All],[Sub Ledger]],0))</f>
        <v>Administration</v>
      </c>
      <c r="J19258" s="22">
        <f>YEAR(Actuals[[#This Row],[Date]])</f>
        <v>2023</v>
      </c>
      <c r="K19258" s="22">
        <f>MONTH(Actuals[[#This Row],[Date]])</f>
        <v>3</v>
      </c>
      <c r="L19258" s="12"/>
    </row>
    <row r="19259" spans="1:12" x14ac:dyDescent="0.3">
      <c r="A19259">
        <v>6</v>
      </c>
      <c r="B19259">
        <v>16923</v>
      </c>
      <c r="C19259">
        <v>4</v>
      </c>
      <c r="D19259">
        <v>87000</v>
      </c>
      <c r="E19259" s="46">
        <v>45018</v>
      </c>
      <c r="F19259">
        <v>-265</v>
      </c>
      <c r="I19259" t="str">
        <f>INDEX(LedgerMapping[[#All],[Level 3]],MATCH(Actuals[[#This Row],[Sub Ledger]],LedgerMapping[[#All],[Sub Ledger]],0))</f>
        <v>Administration</v>
      </c>
      <c r="J19259" s="22">
        <f>YEAR(Actuals[[#This Row],[Date]])</f>
        <v>2023</v>
      </c>
      <c r="K19259" s="22">
        <f>MONTH(Actuals[[#This Row],[Date]])</f>
        <v>4</v>
      </c>
      <c r="L19259" s="12"/>
    </row>
    <row r="19260" spans="1:12" x14ac:dyDescent="0.3">
      <c r="A19260">
        <v>6</v>
      </c>
      <c r="B19260">
        <v>17954</v>
      </c>
      <c r="C19260">
        <v>4</v>
      </c>
      <c r="D19260">
        <v>87000</v>
      </c>
      <c r="E19260" s="46">
        <v>45049</v>
      </c>
      <c r="F19260">
        <v>-227</v>
      </c>
      <c r="I19260" t="str">
        <f>INDEX(LedgerMapping[[#All],[Level 3]],MATCH(Actuals[[#This Row],[Sub Ledger]],LedgerMapping[[#All],[Sub Ledger]],0))</f>
        <v>Administration</v>
      </c>
      <c r="J19260" s="22">
        <f>YEAR(Actuals[[#This Row],[Date]])</f>
        <v>2023</v>
      </c>
      <c r="K19260" s="22">
        <f>MONTH(Actuals[[#This Row],[Date]])</f>
        <v>5</v>
      </c>
      <c r="L19260" s="12"/>
    </row>
    <row r="19261" spans="1:12" x14ac:dyDescent="0.3">
      <c r="A19261">
        <v>6</v>
      </c>
      <c r="B19261">
        <v>18958</v>
      </c>
      <c r="C19261">
        <v>4</v>
      </c>
      <c r="D19261">
        <v>87000</v>
      </c>
      <c r="E19261" s="46">
        <v>45079</v>
      </c>
      <c r="F19261">
        <v>-227</v>
      </c>
      <c r="I19261" t="str">
        <f>INDEX(LedgerMapping[[#All],[Level 3]],MATCH(Actuals[[#This Row],[Sub Ledger]],LedgerMapping[[#All],[Sub Ledger]],0))</f>
        <v>Administration</v>
      </c>
      <c r="J19261" s="22">
        <f>YEAR(Actuals[[#This Row],[Date]])</f>
        <v>2023</v>
      </c>
      <c r="K19261" s="22">
        <f>MONTH(Actuals[[#This Row],[Date]])</f>
        <v>6</v>
      </c>
      <c r="L19261" s="12"/>
    </row>
    <row r="19262" spans="1:12" x14ac:dyDescent="0.3">
      <c r="A19262">
        <v>6</v>
      </c>
      <c r="B19262">
        <v>19986</v>
      </c>
      <c r="C19262">
        <v>4</v>
      </c>
      <c r="D19262">
        <v>87000</v>
      </c>
      <c r="E19262" s="46">
        <v>45110</v>
      </c>
      <c r="F19262">
        <v>-265</v>
      </c>
      <c r="I19262" t="str">
        <f>INDEX(LedgerMapping[[#All],[Level 3]],MATCH(Actuals[[#This Row],[Sub Ledger]],LedgerMapping[[#All],[Sub Ledger]],0))</f>
        <v>Administration</v>
      </c>
      <c r="J19262" s="22">
        <f>YEAR(Actuals[[#This Row],[Date]])</f>
        <v>2023</v>
      </c>
      <c r="K19262" s="22">
        <f>MONTH(Actuals[[#This Row],[Date]])</f>
        <v>7</v>
      </c>
      <c r="L19262" s="12"/>
    </row>
    <row r="19263" spans="1:12" x14ac:dyDescent="0.3">
      <c r="A19263">
        <v>6</v>
      </c>
      <c r="B19263">
        <v>21016</v>
      </c>
      <c r="C19263">
        <v>4</v>
      </c>
      <c r="D19263">
        <v>87000</v>
      </c>
      <c r="E19263" s="46">
        <v>45141</v>
      </c>
      <c r="F19263">
        <v>-302</v>
      </c>
      <c r="I19263" t="str">
        <f>INDEX(LedgerMapping[[#All],[Level 3]],MATCH(Actuals[[#This Row],[Sub Ledger]],LedgerMapping[[#All],[Sub Ledger]],0))</f>
        <v>Administration</v>
      </c>
      <c r="J19263" s="22">
        <f>YEAR(Actuals[[#This Row],[Date]])</f>
        <v>2023</v>
      </c>
      <c r="K19263" s="22">
        <f>MONTH(Actuals[[#This Row],[Date]])</f>
        <v>8</v>
      </c>
      <c r="L19263" s="12"/>
    </row>
    <row r="19264" spans="1:12" x14ac:dyDescent="0.3">
      <c r="A19264">
        <v>6</v>
      </c>
      <c r="B19264">
        <v>22017</v>
      </c>
      <c r="C19264">
        <v>4</v>
      </c>
      <c r="D19264">
        <v>87000</v>
      </c>
      <c r="E19264" s="46">
        <v>45169</v>
      </c>
      <c r="F19264">
        <v>-302</v>
      </c>
      <c r="I19264" t="str">
        <f>INDEX(LedgerMapping[[#All],[Level 3]],MATCH(Actuals[[#This Row],[Sub Ledger]],LedgerMapping[[#All],[Sub Ledger]],0))</f>
        <v>Administration</v>
      </c>
      <c r="J19264" s="22">
        <f>YEAR(Actuals[[#This Row],[Date]])</f>
        <v>2023</v>
      </c>
      <c r="K19264" s="22">
        <f>MONTH(Actuals[[#This Row],[Date]])</f>
        <v>8</v>
      </c>
      <c r="L19264" s="12"/>
    </row>
    <row r="19265" spans="1:12" x14ac:dyDescent="0.3">
      <c r="A19265">
        <v>6</v>
      </c>
      <c r="B19265">
        <v>22994</v>
      </c>
      <c r="C19265">
        <v>4</v>
      </c>
      <c r="D19265">
        <v>87000</v>
      </c>
      <c r="E19265" s="46">
        <v>45200</v>
      </c>
      <c r="F19265">
        <v>-227</v>
      </c>
      <c r="I19265" t="str">
        <f>INDEX(LedgerMapping[[#All],[Level 3]],MATCH(Actuals[[#This Row],[Sub Ledger]],LedgerMapping[[#All],[Sub Ledger]],0))</f>
        <v>Administration</v>
      </c>
      <c r="J19265" s="22">
        <f>YEAR(Actuals[[#This Row],[Date]])</f>
        <v>2023</v>
      </c>
      <c r="K19265" s="22">
        <f>MONTH(Actuals[[#This Row],[Date]])</f>
        <v>10</v>
      </c>
      <c r="L19265" s="12"/>
    </row>
    <row r="19266" spans="1:12" x14ac:dyDescent="0.3">
      <c r="A19266">
        <v>6</v>
      </c>
      <c r="B19266">
        <v>23999</v>
      </c>
      <c r="C19266">
        <v>4</v>
      </c>
      <c r="D19266">
        <v>87000</v>
      </c>
      <c r="E19266" s="46">
        <v>45230</v>
      </c>
      <c r="F19266">
        <v>-302</v>
      </c>
      <c r="I19266" t="str">
        <f>INDEX(LedgerMapping[[#All],[Level 3]],MATCH(Actuals[[#This Row],[Sub Ledger]],LedgerMapping[[#All],[Sub Ledger]],0))</f>
        <v>Administration</v>
      </c>
      <c r="J19266" s="22">
        <f>YEAR(Actuals[[#This Row],[Date]])</f>
        <v>2023</v>
      </c>
      <c r="K19266" s="22">
        <f>MONTH(Actuals[[#This Row],[Date]])</f>
        <v>10</v>
      </c>
      <c r="L19266" s="12"/>
    </row>
    <row r="19267" spans="1:12" x14ac:dyDescent="0.3">
      <c r="A19267">
        <v>6</v>
      </c>
      <c r="B19267">
        <v>25028</v>
      </c>
      <c r="C19267">
        <v>4</v>
      </c>
      <c r="D19267">
        <v>87000</v>
      </c>
      <c r="E19267" s="46">
        <v>45261</v>
      </c>
      <c r="F19267">
        <v>-227</v>
      </c>
      <c r="I19267" t="str">
        <f>INDEX(LedgerMapping[[#All],[Level 3]],MATCH(Actuals[[#This Row],[Sub Ledger]],LedgerMapping[[#All],[Sub Ledger]],0))</f>
        <v>Administration</v>
      </c>
      <c r="J19267" s="22">
        <f>YEAR(Actuals[[#This Row],[Date]])</f>
        <v>2023</v>
      </c>
      <c r="K19267" s="22">
        <f>MONTH(Actuals[[#This Row],[Date]])</f>
        <v>12</v>
      </c>
      <c r="L19267" s="12"/>
    </row>
    <row r="19268" spans="1:12" x14ac:dyDescent="0.3">
      <c r="A19268">
        <v>6</v>
      </c>
      <c r="B19268">
        <v>26094</v>
      </c>
      <c r="C19268">
        <v>4</v>
      </c>
      <c r="D19268">
        <v>87000</v>
      </c>
      <c r="E19268" s="46">
        <v>45291</v>
      </c>
      <c r="F19268">
        <v>-229</v>
      </c>
      <c r="I19268" t="str">
        <f>INDEX(LedgerMapping[[#All],[Level 3]],MATCH(Actuals[[#This Row],[Sub Ledger]],LedgerMapping[[#All],[Sub Ledger]],0))</f>
        <v>Administration</v>
      </c>
      <c r="J19268" s="22">
        <f>YEAR(Actuals[[#This Row],[Date]])</f>
        <v>2023</v>
      </c>
      <c r="K19268" s="22">
        <f>MONTH(Actuals[[#This Row],[Date]])</f>
        <v>12</v>
      </c>
      <c r="L19268" s="12"/>
    </row>
    <row r="19269" spans="1:12" x14ac:dyDescent="0.3">
      <c r="A19269">
        <v>6</v>
      </c>
      <c r="B19269">
        <v>27223</v>
      </c>
      <c r="C19269">
        <v>4</v>
      </c>
      <c r="D19269">
        <v>87000</v>
      </c>
      <c r="E19269" s="46">
        <v>45322</v>
      </c>
      <c r="F19269">
        <v>-382</v>
      </c>
      <c r="I19269" t="str">
        <f>INDEX(LedgerMapping[[#All],[Level 3]],MATCH(Actuals[[#This Row],[Sub Ledger]],LedgerMapping[[#All],[Sub Ledger]],0))</f>
        <v>Administration</v>
      </c>
      <c r="J19269" s="22">
        <f>YEAR(Actuals[[#This Row],[Date]])</f>
        <v>2024</v>
      </c>
      <c r="K19269" s="22">
        <f>MONTH(Actuals[[#This Row],[Date]])</f>
        <v>1</v>
      </c>
      <c r="L19269" s="12"/>
    </row>
    <row r="19270" spans="1:12" x14ac:dyDescent="0.3">
      <c r="A19270">
        <v>6</v>
      </c>
      <c r="B19270">
        <v>28375</v>
      </c>
      <c r="C19270">
        <v>4</v>
      </c>
      <c r="D19270">
        <v>87000</v>
      </c>
      <c r="E19270" s="46">
        <v>45354</v>
      </c>
      <c r="F19270">
        <v>-347</v>
      </c>
      <c r="I19270" t="str">
        <f>INDEX(LedgerMapping[[#All],[Level 3]],MATCH(Actuals[[#This Row],[Sub Ledger]],LedgerMapping[[#All],[Sub Ledger]],0))</f>
        <v>Administration</v>
      </c>
      <c r="J19270" s="22">
        <f>YEAR(Actuals[[#This Row],[Date]])</f>
        <v>2024</v>
      </c>
      <c r="K19270" s="22">
        <f>MONTH(Actuals[[#This Row],[Date]])</f>
        <v>3</v>
      </c>
      <c r="L19270" s="12"/>
    </row>
    <row r="19271" spans="1:12" x14ac:dyDescent="0.3">
      <c r="A19271">
        <v>6</v>
      </c>
      <c r="B19271">
        <v>29529</v>
      </c>
      <c r="C19271">
        <v>4</v>
      </c>
      <c r="D19271">
        <v>87000</v>
      </c>
      <c r="E19271" s="46">
        <v>45384</v>
      </c>
      <c r="F19271">
        <v>-347</v>
      </c>
      <c r="I19271" t="str">
        <f>INDEX(LedgerMapping[[#All],[Level 3]],MATCH(Actuals[[#This Row],[Sub Ledger]],LedgerMapping[[#All],[Sub Ledger]],0))</f>
        <v>Administration</v>
      </c>
      <c r="J19271" s="22">
        <f>YEAR(Actuals[[#This Row],[Date]])</f>
        <v>2024</v>
      </c>
      <c r="K19271" s="22">
        <f>MONTH(Actuals[[#This Row],[Date]])</f>
        <v>4</v>
      </c>
      <c r="L19271" s="12"/>
    </row>
    <row r="19272" spans="1:12" x14ac:dyDescent="0.3">
      <c r="A19272">
        <v>6</v>
      </c>
      <c r="B19272">
        <v>30655</v>
      </c>
      <c r="C19272">
        <v>4</v>
      </c>
      <c r="D19272">
        <v>87000</v>
      </c>
      <c r="E19272" s="46">
        <v>45415</v>
      </c>
      <c r="F19272">
        <v>-312</v>
      </c>
      <c r="I19272" t="str">
        <f>INDEX(LedgerMapping[[#All],[Level 3]],MATCH(Actuals[[#This Row],[Sub Ledger]],LedgerMapping[[#All],[Sub Ledger]],0))</f>
        <v>Administration</v>
      </c>
      <c r="J19272" s="22">
        <f>YEAR(Actuals[[#This Row],[Date]])</f>
        <v>2024</v>
      </c>
      <c r="K19272" s="22">
        <f>MONTH(Actuals[[#This Row],[Date]])</f>
        <v>5</v>
      </c>
      <c r="L19272" s="12"/>
    </row>
    <row r="19273" spans="1:12" x14ac:dyDescent="0.3">
      <c r="A19273">
        <v>6</v>
      </c>
      <c r="B19273">
        <v>31781</v>
      </c>
      <c r="C19273">
        <v>4</v>
      </c>
      <c r="D19273">
        <v>87000</v>
      </c>
      <c r="E19273" s="46">
        <v>45445</v>
      </c>
      <c r="F19273">
        <v>-312</v>
      </c>
      <c r="I19273" t="str">
        <f>INDEX(LedgerMapping[[#All],[Level 3]],MATCH(Actuals[[#This Row],[Sub Ledger]],LedgerMapping[[#All],[Sub Ledger]],0))</f>
        <v>Administration</v>
      </c>
      <c r="J19273" s="22">
        <f>YEAR(Actuals[[#This Row],[Date]])</f>
        <v>2024</v>
      </c>
      <c r="K19273" s="22">
        <f>MONTH(Actuals[[#This Row],[Date]])</f>
        <v>6</v>
      </c>
      <c r="L19273" s="12"/>
    </row>
    <row r="19274" spans="1:12" x14ac:dyDescent="0.3">
      <c r="A19274">
        <v>6</v>
      </c>
      <c r="B19274">
        <v>32905</v>
      </c>
      <c r="C19274">
        <v>4</v>
      </c>
      <c r="D19274">
        <v>87000</v>
      </c>
      <c r="E19274" s="46">
        <v>45476</v>
      </c>
      <c r="F19274">
        <v>-347</v>
      </c>
      <c r="I19274" t="str">
        <f>INDEX(LedgerMapping[[#All],[Level 3]],MATCH(Actuals[[#This Row],[Sub Ledger]],LedgerMapping[[#All],[Sub Ledger]],0))</f>
        <v>Administration</v>
      </c>
      <c r="J19274" s="22">
        <f>YEAR(Actuals[[#This Row],[Date]])</f>
        <v>2024</v>
      </c>
      <c r="K19274" s="22">
        <f>MONTH(Actuals[[#This Row],[Date]])</f>
        <v>7</v>
      </c>
      <c r="L19274" s="12"/>
    </row>
    <row r="19275" spans="1:12" x14ac:dyDescent="0.3">
      <c r="A19275">
        <v>6</v>
      </c>
      <c r="B19275">
        <v>34029</v>
      </c>
      <c r="C19275">
        <v>4</v>
      </c>
      <c r="D19275">
        <v>87000</v>
      </c>
      <c r="E19275" s="46">
        <v>45507</v>
      </c>
      <c r="F19275">
        <v>-347</v>
      </c>
      <c r="I19275" t="str">
        <f>INDEX(LedgerMapping[[#All],[Level 3]],MATCH(Actuals[[#This Row],[Sub Ledger]],LedgerMapping[[#All],[Sub Ledger]],0))</f>
        <v>Administration</v>
      </c>
      <c r="J19275" s="22">
        <f>YEAR(Actuals[[#This Row],[Date]])</f>
        <v>2024</v>
      </c>
      <c r="K19275" s="22">
        <f>MONTH(Actuals[[#This Row],[Date]])</f>
        <v>8</v>
      </c>
      <c r="L19275" s="12"/>
    </row>
    <row r="19276" spans="1:12" x14ac:dyDescent="0.3">
      <c r="A19276">
        <v>6</v>
      </c>
      <c r="B19276">
        <v>35180</v>
      </c>
      <c r="C19276">
        <v>4</v>
      </c>
      <c r="D19276">
        <v>87000</v>
      </c>
      <c r="E19276" s="46">
        <v>45536</v>
      </c>
      <c r="F19276">
        <v>-312</v>
      </c>
      <c r="I19276" t="str">
        <f>INDEX(LedgerMapping[[#All],[Level 3]],MATCH(Actuals[[#This Row],[Sub Ledger]],LedgerMapping[[#All],[Sub Ledger]],0))</f>
        <v>Administration</v>
      </c>
      <c r="J19276" s="22">
        <f>YEAR(Actuals[[#This Row],[Date]])</f>
        <v>2024</v>
      </c>
      <c r="K19276" s="22">
        <f>MONTH(Actuals[[#This Row],[Date]])</f>
        <v>9</v>
      </c>
      <c r="L19276" s="12"/>
    </row>
    <row r="19277" spans="1:12" x14ac:dyDescent="0.3">
      <c r="A19277">
        <v>6</v>
      </c>
      <c r="B19277">
        <v>36330</v>
      </c>
      <c r="C19277">
        <v>4</v>
      </c>
      <c r="D19277">
        <v>87000</v>
      </c>
      <c r="E19277" s="46">
        <v>45567</v>
      </c>
      <c r="F19277">
        <v>-382</v>
      </c>
      <c r="I19277" t="str">
        <f>INDEX(LedgerMapping[[#All],[Level 3]],MATCH(Actuals[[#This Row],[Sub Ledger]],LedgerMapping[[#All],[Sub Ledger]],0))</f>
        <v>Administration</v>
      </c>
      <c r="J19277" s="22">
        <f>YEAR(Actuals[[#This Row],[Date]])</f>
        <v>2024</v>
      </c>
      <c r="K19277" s="22">
        <f>MONTH(Actuals[[#This Row],[Date]])</f>
        <v>10</v>
      </c>
      <c r="L19277" s="12"/>
    </row>
    <row r="19278" spans="1:12" x14ac:dyDescent="0.3">
      <c r="A19278">
        <v>6</v>
      </c>
      <c r="B19278">
        <v>37480</v>
      </c>
      <c r="C19278">
        <v>4</v>
      </c>
      <c r="D19278">
        <v>87000</v>
      </c>
      <c r="E19278" s="46">
        <v>45597</v>
      </c>
      <c r="F19278">
        <v>-347</v>
      </c>
      <c r="I19278" t="str">
        <f>INDEX(LedgerMapping[[#All],[Level 3]],MATCH(Actuals[[#This Row],[Sub Ledger]],LedgerMapping[[#All],[Sub Ledger]],0))</f>
        <v>Administration</v>
      </c>
      <c r="J19278" s="22">
        <f>YEAR(Actuals[[#This Row],[Date]])</f>
        <v>2024</v>
      </c>
      <c r="K19278" s="22">
        <f>MONTH(Actuals[[#This Row],[Date]])</f>
        <v>11</v>
      </c>
      <c r="L19278" s="12"/>
    </row>
    <row r="19279" spans="1:12" x14ac:dyDescent="0.3">
      <c r="A19279">
        <v>6</v>
      </c>
      <c r="B19279">
        <v>38630</v>
      </c>
      <c r="C19279">
        <v>4</v>
      </c>
      <c r="D19279">
        <v>87000</v>
      </c>
      <c r="E19279" s="46">
        <v>45628</v>
      </c>
      <c r="F19279">
        <v>-312</v>
      </c>
      <c r="I19279" t="str">
        <f>INDEX(LedgerMapping[[#All],[Level 3]],MATCH(Actuals[[#This Row],[Sub Ledger]],LedgerMapping[[#All],[Sub Ledger]],0))</f>
        <v>Administration</v>
      </c>
      <c r="J19279" s="22">
        <f>YEAR(Actuals[[#This Row],[Date]])</f>
        <v>2024</v>
      </c>
      <c r="K19279" s="22">
        <f>MONTH(Actuals[[#This Row],[Date]])</f>
        <v>12</v>
      </c>
      <c r="L19279" s="12"/>
    </row>
    <row r="19280" spans="1:12" x14ac:dyDescent="0.3">
      <c r="A19280">
        <v>6</v>
      </c>
      <c r="B19280">
        <v>657</v>
      </c>
      <c r="C19280">
        <v>4</v>
      </c>
      <c r="D19280">
        <v>90000</v>
      </c>
      <c r="E19280" s="46">
        <v>44562</v>
      </c>
      <c r="F19280">
        <v>-165</v>
      </c>
      <c r="I19280" t="str">
        <f>INDEX(LedgerMapping[[#All],[Level 3]],MATCH(Actuals[[#This Row],[Sub Ledger]],LedgerMapping[[#All],[Sub Ledger]],0))</f>
        <v>Interest</v>
      </c>
      <c r="J19280" s="22">
        <f>YEAR(Actuals[[#This Row],[Date]])</f>
        <v>2022</v>
      </c>
      <c r="K19280" s="22">
        <f>MONTH(Actuals[[#This Row],[Date]])</f>
        <v>1</v>
      </c>
      <c r="L19280" s="12"/>
    </row>
    <row r="19281" spans="1:12" x14ac:dyDescent="0.3">
      <c r="A19281">
        <v>6</v>
      </c>
      <c r="B19281">
        <v>1781</v>
      </c>
      <c r="C19281">
        <v>4</v>
      </c>
      <c r="D19281">
        <v>90000</v>
      </c>
      <c r="E19281" s="46">
        <v>44593</v>
      </c>
      <c r="F19281">
        <v>-193</v>
      </c>
      <c r="I19281" t="str">
        <f>INDEX(LedgerMapping[[#All],[Level 3]],MATCH(Actuals[[#This Row],[Sub Ledger]],LedgerMapping[[#All],[Sub Ledger]],0))</f>
        <v>Interest</v>
      </c>
      <c r="J19281" s="22">
        <f>YEAR(Actuals[[#This Row],[Date]])</f>
        <v>2022</v>
      </c>
      <c r="K19281" s="22">
        <f>MONTH(Actuals[[#This Row],[Date]])</f>
        <v>2</v>
      </c>
      <c r="L19281" s="12"/>
    </row>
    <row r="19282" spans="1:12" x14ac:dyDescent="0.3">
      <c r="A19282">
        <v>6</v>
      </c>
      <c r="B19282">
        <v>2899</v>
      </c>
      <c r="C19282">
        <v>4</v>
      </c>
      <c r="D19282">
        <v>90000</v>
      </c>
      <c r="E19282" s="46">
        <v>44624</v>
      </c>
      <c r="F19282">
        <v>-210</v>
      </c>
      <c r="I19282" t="str">
        <f>INDEX(LedgerMapping[[#All],[Level 3]],MATCH(Actuals[[#This Row],[Sub Ledger]],LedgerMapping[[#All],[Sub Ledger]],0))</f>
        <v>Interest</v>
      </c>
      <c r="J19282" s="22">
        <f>YEAR(Actuals[[#This Row],[Date]])</f>
        <v>2022</v>
      </c>
      <c r="K19282" s="22">
        <f>MONTH(Actuals[[#This Row],[Date]])</f>
        <v>3</v>
      </c>
      <c r="L19282" s="12"/>
    </row>
    <row r="19283" spans="1:12" x14ac:dyDescent="0.3">
      <c r="A19283">
        <v>6</v>
      </c>
      <c r="B19283">
        <v>4021</v>
      </c>
      <c r="C19283">
        <v>4</v>
      </c>
      <c r="D19283">
        <v>90000</v>
      </c>
      <c r="E19283" s="46">
        <v>44654</v>
      </c>
      <c r="F19283">
        <v>-210</v>
      </c>
      <c r="I19283" t="str">
        <f>INDEX(LedgerMapping[[#All],[Level 3]],MATCH(Actuals[[#This Row],[Sub Ledger]],LedgerMapping[[#All],[Sub Ledger]],0))</f>
        <v>Interest</v>
      </c>
      <c r="J19283" s="22">
        <f>YEAR(Actuals[[#This Row],[Date]])</f>
        <v>2022</v>
      </c>
      <c r="K19283" s="22">
        <f>MONTH(Actuals[[#This Row],[Date]])</f>
        <v>4</v>
      </c>
      <c r="L19283" s="12"/>
    </row>
    <row r="19284" spans="1:12" x14ac:dyDescent="0.3">
      <c r="A19284">
        <v>6</v>
      </c>
      <c r="B19284">
        <v>5145</v>
      </c>
      <c r="C19284">
        <v>4</v>
      </c>
      <c r="D19284">
        <v>90000</v>
      </c>
      <c r="E19284" s="46">
        <v>44685</v>
      </c>
      <c r="F19284">
        <v>-123</v>
      </c>
      <c r="I19284" t="str">
        <f>INDEX(LedgerMapping[[#All],[Level 3]],MATCH(Actuals[[#This Row],[Sub Ledger]],LedgerMapping[[#All],[Sub Ledger]],0))</f>
        <v>Interest</v>
      </c>
      <c r="J19284" s="22">
        <f>YEAR(Actuals[[#This Row],[Date]])</f>
        <v>2022</v>
      </c>
      <c r="K19284" s="22">
        <f>MONTH(Actuals[[#This Row],[Date]])</f>
        <v>5</v>
      </c>
      <c r="L19284" s="12"/>
    </row>
    <row r="19285" spans="1:12" x14ac:dyDescent="0.3">
      <c r="A19285">
        <v>6</v>
      </c>
      <c r="B19285">
        <v>6269</v>
      </c>
      <c r="C19285">
        <v>4</v>
      </c>
      <c r="D19285">
        <v>90000</v>
      </c>
      <c r="E19285" s="46">
        <v>44715</v>
      </c>
      <c r="F19285">
        <v>-235</v>
      </c>
      <c r="I19285" t="str">
        <f>INDEX(LedgerMapping[[#All],[Level 3]],MATCH(Actuals[[#This Row],[Sub Ledger]],LedgerMapping[[#All],[Sub Ledger]],0))</f>
        <v>Interest</v>
      </c>
      <c r="J19285" s="22">
        <f>YEAR(Actuals[[#This Row],[Date]])</f>
        <v>2022</v>
      </c>
      <c r="K19285" s="22">
        <f>MONTH(Actuals[[#This Row],[Date]])</f>
        <v>6</v>
      </c>
      <c r="L19285" s="12"/>
    </row>
    <row r="19286" spans="1:12" x14ac:dyDescent="0.3">
      <c r="A19286">
        <v>6</v>
      </c>
      <c r="B19286">
        <v>7391</v>
      </c>
      <c r="C19286">
        <v>4</v>
      </c>
      <c r="D19286">
        <v>90000</v>
      </c>
      <c r="E19286" s="46">
        <v>44746</v>
      </c>
      <c r="F19286">
        <v>-178</v>
      </c>
      <c r="I19286" t="str">
        <f>INDEX(LedgerMapping[[#All],[Level 3]],MATCH(Actuals[[#This Row],[Sub Ledger]],LedgerMapping[[#All],[Sub Ledger]],0))</f>
        <v>Interest</v>
      </c>
      <c r="J19286" s="22">
        <f>YEAR(Actuals[[#This Row],[Date]])</f>
        <v>2022</v>
      </c>
      <c r="K19286" s="22">
        <f>MONTH(Actuals[[#This Row],[Date]])</f>
        <v>7</v>
      </c>
      <c r="L19286" s="12"/>
    </row>
    <row r="19287" spans="1:12" x14ac:dyDescent="0.3">
      <c r="A19287">
        <v>6</v>
      </c>
      <c r="B19287">
        <v>8513</v>
      </c>
      <c r="C19287">
        <v>4</v>
      </c>
      <c r="D19287">
        <v>90000</v>
      </c>
      <c r="E19287" s="46">
        <v>44777</v>
      </c>
      <c r="F19287">
        <v>-151</v>
      </c>
      <c r="I19287" t="str">
        <f>INDEX(LedgerMapping[[#All],[Level 3]],MATCH(Actuals[[#This Row],[Sub Ledger]],LedgerMapping[[#All],[Sub Ledger]],0))</f>
        <v>Interest</v>
      </c>
      <c r="J19287" s="22">
        <f>YEAR(Actuals[[#This Row],[Date]])</f>
        <v>2022</v>
      </c>
      <c r="K19287" s="22">
        <f>MONTH(Actuals[[#This Row],[Date]])</f>
        <v>8</v>
      </c>
      <c r="L19287" s="12"/>
    </row>
    <row r="19288" spans="1:12" x14ac:dyDescent="0.3">
      <c r="A19288">
        <v>6</v>
      </c>
      <c r="B19288">
        <v>9631</v>
      </c>
      <c r="C19288">
        <v>4</v>
      </c>
      <c r="D19288">
        <v>90000</v>
      </c>
      <c r="E19288" s="46">
        <v>44805</v>
      </c>
      <c r="F19288">
        <v>-156</v>
      </c>
      <c r="I19288" t="str">
        <f>INDEX(LedgerMapping[[#All],[Level 3]],MATCH(Actuals[[#This Row],[Sub Ledger]],LedgerMapping[[#All],[Sub Ledger]],0))</f>
        <v>Interest</v>
      </c>
      <c r="J19288" s="22">
        <f>YEAR(Actuals[[#This Row],[Date]])</f>
        <v>2022</v>
      </c>
      <c r="K19288" s="22">
        <f>MONTH(Actuals[[#This Row],[Date]])</f>
        <v>9</v>
      </c>
      <c r="L19288" s="12"/>
    </row>
    <row r="19289" spans="1:12" x14ac:dyDescent="0.3">
      <c r="A19289">
        <v>6</v>
      </c>
      <c r="B19289">
        <v>10747</v>
      </c>
      <c r="C19289">
        <v>4</v>
      </c>
      <c r="D19289">
        <v>90000</v>
      </c>
      <c r="E19289" s="46">
        <v>44836</v>
      </c>
      <c r="F19289">
        <v>-241</v>
      </c>
      <c r="I19289" t="str">
        <f>INDEX(LedgerMapping[[#All],[Level 3]],MATCH(Actuals[[#This Row],[Sub Ledger]],LedgerMapping[[#All],[Sub Ledger]],0))</f>
        <v>Interest</v>
      </c>
      <c r="J19289" s="22">
        <f>YEAR(Actuals[[#This Row],[Date]])</f>
        <v>2022</v>
      </c>
      <c r="K19289" s="22">
        <f>MONTH(Actuals[[#This Row],[Date]])</f>
        <v>10</v>
      </c>
      <c r="L19289" s="12"/>
    </row>
    <row r="19290" spans="1:12" x14ac:dyDescent="0.3">
      <c r="A19290">
        <v>6</v>
      </c>
      <c r="B19290">
        <v>11871</v>
      </c>
      <c r="C19290">
        <v>4</v>
      </c>
      <c r="D19290">
        <v>90000</v>
      </c>
      <c r="E19290" s="46">
        <v>44866</v>
      </c>
      <c r="F19290">
        <v>-171</v>
      </c>
      <c r="I19290" t="str">
        <f>INDEX(LedgerMapping[[#All],[Level 3]],MATCH(Actuals[[#This Row],[Sub Ledger]],LedgerMapping[[#All],[Sub Ledger]],0))</f>
        <v>Interest</v>
      </c>
      <c r="J19290" s="22">
        <f>YEAR(Actuals[[#This Row],[Date]])</f>
        <v>2022</v>
      </c>
      <c r="K19290" s="22">
        <f>MONTH(Actuals[[#This Row],[Date]])</f>
        <v>11</v>
      </c>
      <c r="L19290" s="12"/>
    </row>
    <row r="19291" spans="1:12" x14ac:dyDescent="0.3">
      <c r="A19291">
        <v>6</v>
      </c>
      <c r="B19291">
        <v>12999</v>
      </c>
      <c r="C19291">
        <v>4</v>
      </c>
      <c r="D19291">
        <v>90000</v>
      </c>
      <c r="E19291" s="46">
        <v>44897</v>
      </c>
      <c r="F19291">
        <v>-228</v>
      </c>
      <c r="I19291" t="str">
        <f>INDEX(LedgerMapping[[#All],[Level 3]],MATCH(Actuals[[#This Row],[Sub Ledger]],LedgerMapping[[#All],[Sub Ledger]],0))</f>
        <v>Interest</v>
      </c>
      <c r="J19291" s="22">
        <f>YEAR(Actuals[[#This Row],[Date]])</f>
        <v>2022</v>
      </c>
      <c r="K19291" s="22">
        <f>MONTH(Actuals[[#This Row],[Date]])</f>
        <v>12</v>
      </c>
      <c r="L19291" s="12"/>
    </row>
    <row r="19292" spans="1:12" x14ac:dyDescent="0.3">
      <c r="A19292">
        <v>6</v>
      </c>
      <c r="B19292">
        <v>13905</v>
      </c>
      <c r="C19292">
        <v>4</v>
      </c>
      <c r="D19292">
        <v>90000</v>
      </c>
      <c r="E19292" s="46">
        <v>44927</v>
      </c>
      <c r="F19292">
        <v>-211</v>
      </c>
      <c r="I19292" t="str">
        <f>INDEX(LedgerMapping[[#All],[Level 3]],MATCH(Actuals[[#This Row],[Sub Ledger]],LedgerMapping[[#All],[Sub Ledger]],0))</f>
        <v>Interest</v>
      </c>
      <c r="J19292" s="22">
        <f>YEAR(Actuals[[#This Row],[Date]])</f>
        <v>2023</v>
      </c>
      <c r="K19292" s="22">
        <f>MONTH(Actuals[[#This Row],[Date]])</f>
        <v>1</v>
      </c>
      <c r="L19292" s="12"/>
    </row>
    <row r="19293" spans="1:12" x14ac:dyDescent="0.3">
      <c r="A19293">
        <v>6</v>
      </c>
      <c r="B19293">
        <v>14913</v>
      </c>
      <c r="C19293">
        <v>4</v>
      </c>
      <c r="D19293">
        <v>90000</v>
      </c>
      <c r="E19293" s="46">
        <v>44958</v>
      </c>
      <c r="F19293">
        <v>-203</v>
      </c>
      <c r="I19293" t="str">
        <f>INDEX(LedgerMapping[[#All],[Level 3]],MATCH(Actuals[[#This Row],[Sub Ledger]],LedgerMapping[[#All],[Sub Ledger]],0))</f>
        <v>Interest</v>
      </c>
      <c r="J19293" s="22">
        <f>YEAR(Actuals[[#This Row],[Date]])</f>
        <v>2023</v>
      </c>
      <c r="K19293" s="22">
        <f>MONTH(Actuals[[#This Row],[Date]])</f>
        <v>2</v>
      </c>
      <c r="L19293" s="12"/>
    </row>
    <row r="19294" spans="1:12" x14ac:dyDescent="0.3">
      <c r="A19294">
        <v>6</v>
      </c>
      <c r="B19294">
        <v>15893</v>
      </c>
      <c r="C19294">
        <v>4</v>
      </c>
      <c r="D19294">
        <v>90000</v>
      </c>
      <c r="E19294" s="46">
        <v>44988</v>
      </c>
      <c r="F19294">
        <v>-197</v>
      </c>
      <c r="I19294" t="str">
        <f>INDEX(LedgerMapping[[#All],[Level 3]],MATCH(Actuals[[#This Row],[Sub Ledger]],LedgerMapping[[#All],[Sub Ledger]],0))</f>
        <v>Interest</v>
      </c>
      <c r="J19294" s="22">
        <f>YEAR(Actuals[[#This Row],[Date]])</f>
        <v>2023</v>
      </c>
      <c r="K19294" s="22">
        <f>MONTH(Actuals[[#This Row],[Date]])</f>
        <v>3</v>
      </c>
      <c r="L19294" s="12"/>
    </row>
    <row r="19295" spans="1:12" x14ac:dyDescent="0.3">
      <c r="A19295">
        <v>6</v>
      </c>
      <c r="B19295">
        <v>16925</v>
      </c>
      <c r="C19295">
        <v>4</v>
      </c>
      <c r="D19295">
        <v>90000</v>
      </c>
      <c r="E19295" s="46">
        <v>45018</v>
      </c>
      <c r="F19295">
        <v>-228</v>
      </c>
      <c r="I19295" t="str">
        <f>INDEX(LedgerMapping[[#All],[Level 3]],MATCH(Actuals[[#This Row],[Sub Ledger]],LedgerMapping[[#All],[Sub Ledger]],0))</f>
        <v>Interest</v>
      </c>
      <c r="J19295" s="22">
        <f>YEAR(Actuals[[#This Row],[Date]])</f>
        <v>2023</v>
      </c>
      <c r="K19295" s="22">
        <f>MONTH(Actuals[[#This Row],[Date]])</f>
        <v>4</v>
      </c>
      <c r="L19295" s="12"/>
    </row>
    <row r="19296" spans="1:12" x14ac:dyDescent="0.3">
      <c r="A19296">
        <v>6</v>
      </c>
      <c r="B19296">
        <v>17956</v>
      </c>
      <c r="C19296">
        <v>4</v>
      </c>
      <c r="D19296">
        <v>90000</v>
      </c>
      <c r="E19296" s="46">
        <v>45049</v>
      </c>
      <c r="F19296">
        <v>-172</v>
      </c>
      <c r="I19296" t="str">
        <f>INDEX(LedgerMapping[[#All],[Level 3]],MATCH(Actuals[[#This Row],[Sub Ledger]],LedgerMapping[[#All],[Sub Ledger]],0))</f>
        <v>Interest</v>
      </c>
      <c r="J19296" s="22">
        <f>YEAR(Actuals[[#This Row],[Date]])</f>
        <v>2023</v>
      </c>
      <c r="K19296" s="22">
        <f>MONTH(Actuals[[#This Row],[Date]])</f>
        <v>5</v>
      </c>
      <c r="L19296" s="12"/>
    </row>
    <row r="19297" spans="1:12" x14ac:dyDescent="0.3">
      <c r="A19297">
        <v>6</v>
      </c>
      <c r="B19297">
        <v>18960</v>
      </c>
      <c r="C19297">
        <v>4</v>
      </c>
      <c r="D19297">
        <v>90000</v>
      </c>
      <c r="E19297" s="46">
        <v>45079</v>
      </c>
      <c r="F19297">
        <v>-169</v>
      </c>
      <c r="I19297" t="str">
        <f>INDEX(LedgerMapping[[#All],[Level 3]],MATCH(Actuals[[#This Row],[Sub Ledger]],LedgerMapping[[#All],[Sub Ledger]],0))</f>
        <v>Interest</v>
      </c>
      <c r="J19297" s="22">
        <f>YEAR(Actuals[[#This Row],[Date]])</f>
        <v>2023</v>
      </c>
      <c r="K19297" s="22">
        <f>MONTH(Actuals[[#This Row],[Date]])</f>
        <v>6</v>
      </c>
      <c r="L19297" s="12"/>
    </row>
    <row r="19298" spans="1:12" x14ac:dyDescent="0.3">
      <c r="A19298">
        <v>6</v>
      </c>
      <c r="B19298">
        <v>19988</v>
      </c>
      <c r="C19298">
        <v>4</v>
      </c>
      <c r="D19298">
        <v>90000</v>
      </c>
      <c r="E19298" s="46">
        <v>45110</v>
      </c>
      <c r="F19298">
        <v>-218</v>
      </c>
      <c r="I19298" t="str">
        <f>INDEX(LedgerMapping[[#All],[Level 3]],MATCH(Actuals[[#This Row],[Sub Ledger]],LedgerMapping[[#All],[Sub Ledger]],0))</f>
        <v>Interest</v>
      </c>
      <c r="J19298" s="22">
        <f>YEAR(Actuals[[#This Row],[Date]])</f>
        <v>2023</v>
      </c>
      <c r="K19298" s="22">
        <f>MONTH(Actuals[[#This Row],[Date]])</f>
        <v>7</v>
      </c>
      <c r="L19298" s="12"/>
    </row>
    <row r="19299" spans="1:12" x14ac:dyDescent="0.3">
      <c r="A19299">
        <v>6</v>
      </c>
      <c r="B19299">
        <v>21018</v>
      </c>
      <c r="C19299">
        <v>4</v>
      </c>
      <c r="D19299">
        <v>90000</v>
      </c>
      <c r="E19299" s="46">
        <v>45141</v>
      </c>
      <c r="F19299">
        <v>-247</v>
      </c>
      <c r="I19299" t="str">
        <f>INDEX(LedgerMapping[[#All],[Level 3]],MATCH(Actuals[[#This Row],[Sub Ledger]],LedgerMapping[[#All],[Sub Ledger]],0))</f>
        <v>Interest</v>
      </c>
      <c r="J19299" s="22">
        <f>YEAR(Actuals[[#This Row],[Date]])</f>
        <v>2023</v>
      </c>
      <c r="K19299" s="22">
        <f>MONTH(Actuals[[#This Row],[Date]])</f>
        <v>8</v>
      </c>
      <c r="L19299" s="12"/>
    </row>
    <row r="19300" spans="1:12" x14ac:dyDescent="0.3">
      <c r="A19300">
        <v>6</v>
      </c>
      <c r="B19300">
        <v>22019</v>
      </c>
      <c r="C19300">
        <v>4</v>
      </c>
      <c r="D19300">
        <v>90000</v>
      </c>
      <c r="E19300" s="46">
        <v>45169</v>
      </c>
      <c r="F19300">
        <v>-230</v>
      </c>
      <c r="I19300" t="str">
        <f>INDEX(LedgerMapping[[#All],[Level 3]],MATCH(Actuals[[#This Row],[Sub Ledger]],LedgerMapping[[#All],[Sub Ledger]],0))</f>
        <v>Interest</v>
      </c>
      <c r="J19300" s="22">
        <f>YEAR(Actuals[[#This Row],[Date]])</f>
        <v>2023</v>
      </c>
      <c r="K19300" s="22">
        <f>MONTH(Actuals[[#This Row],[Date]])</f>
        <v>8</v>
      </c>
      <c r="L19300" s="12"/>
    </row>
    <row r="19301" spans="1:12" x14ac:dyDescent="0.3">
      <c r="A19301">
        <v>6</v>
      </c>
      <c r="B19301">
        <v>22996</v>
      </c>
      <c r="C19301">
        <v>4</v>
      </c>
      <c r="D19301">
        <v>90000</v>
      </c>
      <c r="E19301" s="46">
        <v>45200</v>
      </c>
      <c r="F19301">
        <v>-185</v>
      </c>
      <c r="I19301" t="str">
        <f>INDEX(LedgerMapping[[#All],[Level 3]],MATCH(Actuals[[#This Row],[Sub Ledger]],LedgerMapping[[#All],[Sub Ledger]],0))</f>
        <v>Interest</v>
      </c>
      <c r="J19301" s="22">
        <f>YEAR(Actuals[[#This Row],[Date]])</f>
        <v>2023</v>
      </c>
      <c r="K19301" s="22">
        <f>MONTH(Actuals[[#This Row],[Date]])</f>
        <v>10</v>
      </c>
      <c r="L19301" s="12"/>
    </row>
    <row r="19302" spans="1:12" x14ac:dyDescent="0.3">
      <c r="A19302">
        <v>6</v>
      </c>
      <c r="B19302">
        <v>24001</v>
      </c>
      <c r="C19302">
        <v>4</v>
      </c>
      <c r="D19302">
        <v>90000</v>
      </c>
      <c r="E19302" s="46">
        <v>45230</v>
      </c>
      <c r="F19302">
        <v>-240</v>
      </c>
      <c r="I19302" t="str">
        <f>INDEX(LedgerMapping[[#All],[Level 3]],MATCH(Actuals[[#This Row],[Sub Ledger]],LedgerMapping[[#All],[Sub Ledger]],0))</f>
        <v>Interest</v>
      </c>
      <c r="J19302" s="22">
        <f>YEAR(Actuals[[#This Row],[Date]])</f>
        <v>2023</v>
      </c>
      <c r="K19302" s="22">
        <f>MONTH(Actuals[[#This Row],[Date]])</f>
        <v>10</v>
      </c>
      <c r="L19302" s="12"/>
    </row>
    <row r="19303" spans="1:12" x14ac:dyDescent="0.3">
      <c r="A19303">
        <v>6</v>
      </c>
      <c r="B19303">
        <v>25030</v>
      </c>
      <c r="C19303">
        <v>4</v>
      </c>
      <c r="D19303">
        <v>90000</v>
      </c>
      <c r="E19303" s="46">
        <v>45261</v>
      </c>
      <c r="F19303">
        <v>-214</v>
      </c>
      <c r="I19303" t="str">
        <f>INDEX(LedgerMapping[[#All],[Level 3]],MATCH(Actuals[[#This Row],[Sub Ledger]],LedgerMapping[[#All],[Sub Ledger]],0))</f>
        <v>Interest</v>
      </c>
      <c r="J19303" s="22">
        <f>YEAR(Actuals[[#This Row],[Date]])</f>
        <v>2023</v>
      </c>
      <c r="K19303" s="22">
        <f>MONTH(Actuals[[#This Row],[Date]])</f>
        <v>12</v>
      </c>
      <c r="L19303" s="12"/>
    </row>
    <row r="19304" spans="1:12" x14ac:dyDescent="0.3">
      <c r="A19304">
        <v>6</v>
      </c>
      <c r="B19304">
        <v>26096</v>
      </c>
      <c r="C19304">
        <v>4</v>
      </c>
      <c r="D19304">
        <v>90000</v>
      </c>
      <c r="E19304" s="46">
        <v>45291</v>
      </c>
      <c r="F19304">
        <v>-313</v>
      </c>
      <c r="I19304" t="str">
        <f>INDEX(LedgerMapping[[#All],[Level 3]],MATCH(Actuals[[#This Row],[Sub Ledger]],LedgerMapping[[#All],[Sub Ledger]],0))</f>
        <v>Interest</v>
      </c>
      <c r="J19304" s="22">
        <f>YEAR(Actuals[[#This Row],[Date]])</f>
        <v>2023</v>
      </c>
      <c r="K19304" s="22">
        <f>MONTH(Actuals[[#This Row],[Date]])</f>
        <v>12</v>
      </c>
      <c r="L19304" s="12"/>
    </row>
    <row r="19305" spans="1:12" x14ac:dyDescent="0.3">
      <c r="A19305">
        <v>6</v>
      </c>
      <c r="B19305">
        <v>27225</v>
      </c>
      <c r="C19305">
        <v>4</v>
      </c>
      <c r="D19305">
        <v>90000</v>
      </c>
      <c r="E19305" s="46">
        <v>45322</v>
      </c>
      <c r="F19305">
        <v>-369</v>
      </c>
      <c r="I19305" t="str">
        <f>INDEX(LedgerMapping[[#All],[Level 3]],MATCH(Actuals[[#This Row],[Sub Ledger]],LedgerMapping[[#All],[Sub Ledger]],0))</f>
        <v>Interest</v>
      </c>
      <c r="J19305" s="22">
        <f>YEAR(Actuals[[#This Row],[Date]])</f>
        <v>2024</v>
      </c>
      <c r="K19305" s="22">
        <f>MONTH(Actuals[[#This Row],[Date]])</f>
        <v>1</v>
      </c>
      <c r="L19305" s="12"/>
    </row>
    <row r="19306" spans="1:12" x14ac:dyDescent="0.3">
      <c r="A19306">
        <v>6</v>
      </c>
      <c r="B19306">
        <v>28377</v>
      </c>
      <c r="C19306">
        <v>4</v>
      </c>
      <c r="D19306">
        <v>90000</v>
      </c>
      <c r="E19306" s="46">
        <v>45354</v>
      </c>
      <c r="F19306">
        <v>-306</v>
      </c>
      <c r="I19306" t="str">
        <f>INDEX(LedgerMapping[[#All],[Level 3]],MATCH(Actuals[[#This Row],[Sub Ledger]],LedgerMapping[[#All],[Sub Ledger]],0))</f>
        <v>Interest</v>
      </c>
      <c r="J19306" s="22">
        <f>YEAR(Actuals[[#This Row],[Date]])</f>
        <v>2024</v>
      </c>
      <c r="K19306" s="22">
        <f>MONTH(Actuals[[#This Row],[Date]])</f>
        <v>3</v>
      </c>
      <c r="L19306" s="12"/>
    </row>
    <row r="19307" spans="1:12" x14ac:dyDescent="0.3">
      <c r="A19307">
        <v>6</v>
      </c>
      <c r="B19307">
        <v>29531</v>
      </c>
      <c r="C19307">
        <v>4</v>
      </c>
      <c r="D19307">
        <v>90000</v>
      </c>
      <c r="E19307" s="46">
        <v>45384</v>
      </c>
      <c r="F19307">
        <v>-297</v>
      </c>
      <c r="I19307" t="str">
        <f>INDEX(LedgerMapping[[#All],[Level 3]],MATCH(Actuals[[#This Row],[Sub Ledger]],LedgerMapping[[#All],[Sub Ledger]],0))</f>
        <v>Interest</v>
      </c>
      <c r="J19307" s="22">
        <f>YEAR(Actuals[[#This Row],[Date]])</f>
        <v>2024</v>
      </c>
      <c r="K19307" s="22">
        <f>MONTH(Actuals[[#This Row],[Date]])</f>
        <v>4</v>
      </c>
      <c r="L19307" s="12"/>
    </row>
    <row r="19308" spans="1:12" x14ac:dyDescent="0.3">
      <c r="A19308">
        <v>6</v>
      </c>
      <c r="B19308">
        <v>30657</v>
      </c>
      <c r="C19308">
        <v>4</v>
      </c>
      <c r="D19308">
        <v>90000</v>
      </c>
      <c r="E19308" s="46">
        <v>45415</v>
      </c>
      <c r="F19308">
        <v>-232</v>
      </c>
      <c r="I19308" t="str">
        <f>INDEX(LedgerMapping[[#All],[Level 3]],MATCH(Actuals[[#This Row],[Sub Ledger]],LedgerMapping[[#All],[Sub Ledger]],0))</f>
        <v>Interest</v>
      </c>
      <c r="J19308" s="22">
        <f>YEAR(Actuals[[#This Row],[Date]])</f>
        <v>2024</v>
      </c>
      <c r="K19308" s="22">
        <f>MONTH(Actuals[[#This Row],[Date]])</f>
        <v>5</v>
      </c>
      <c r="L19308" s="12"/>
    </row>
    <row r="19309" spans="1:12" x14ac:dyDescent="0.3">
      <c r="A19309">
        <v>6</v>
      </c>
      <c r="B19309">
        <v>31783</v>
      </c>
      <c r="C19309">
        <v>4</v>
      </c>
      <c r="D19309">
        <v>90000</v>
      </c>
      <c r="E19309" s="46">
        <v>45445</v>
      </c>
      <c r="F19309">
        <v>-275</v>
      </c>
      <c r="I19309" t="str">
        <f>INDEX(LedgerMapping[[#All],[Level 3]],MATCH(Actuals[[#This Row],[Sub Ledger]],LedgerMapping[[#All],[Sub Ledger]],0))</f>
        <v>Interest</v>
      </c>
      <c r="J19309" s="22">
        <f>YEAR(Actuals[[#This Row],[Date]])</f>
        <v>2024</v>
      </c>
      <c r="K19309" s="22">
        <f>MONTH(Actuals[[#This Row],[Date]])</f>
        <v>6</v>
      </c>
      <c r="L19309" s="12"/>
    </row>
    <row r="19310" spans="1:12" x14ac:dyDescent="0.3">
      <c r="A19310">
        <v>6</v>
      </c>
      <c r="B19310">
        <v>32907</v>
      </c>
      <c r="C19310">
        <v>4</v>
      </c>
      <c r="D19310">
        <v>90000</v>
      </c>
      <c r="E19310" s="46">
        <v>45476</v>
      </c>
      <c r="F19310">
        <v>-336</v>
      </c>
      <c r="I19310" t="str">
        <f>INDEX(LedgerMapping[[#All],[Level 3]],MATCH(Actuals[[#This Row],[Sub Ledger]],LedgerMapping[[#All],[Sub Ledger]],0))</f>
        <v>Interest</v>
      </c>
      <c r="J19310" s="22">
        <f>YEAR(Actuals[[#This Row],[Date]])</f>
        <v>2024</v>
      </c>
      <c r="K19310" s="22">
        <f>MONTH(Actuals[[#This Row],[Date]])</f>
        <v>7</v>
      </c>
      <c r="L19310" s="12"/>
    </row>
    <row r="19311" spans="1:12" x14ac:dyDescent="0.3">
      <c r="A19311">
        <v>6</v>
      </c>
      <c r="B19311">
        <v>34031</v>
      </c>
      <c r="C19311">
        <v>4</v>
      </c>
      <c r="D19311">
        <v>90000</v>
      </c>
      <c r="E19311" s="46">
        <v>45507</v>
      </c>
      <c r="F19311">
        <v>-321</v>
      </c>
      <c r="I19311" t="str">
        <f>INDEX(LedgerMapping[[#All],[Level 3]],MATCH(Actuals[[#This Row],[Sub Ledger]],LedgerMapping[[#All],[Sub Ledger]],0))</f>
        <v>Interest</v>
      </c>
      <c r="J19311" s="22">
        <f>YEAR(Actuals[[#This Row],[Date]])</f>
        <v>2024</v>
      </c>
      <c r="K19311" s="22">
        <f>MONTH(Actuals[[#This Row],[Date]])</f>
        <v>8</v>
      </c>
      <c r="L19311" s="12"/>
    </row>
    <row r="19312" spans="1:12" x14ac:dyDescent="0.3">
      <c r="A19312">
        <v>6</v>
      </c>
      <c r="B19312">
        <v>35182</v>
      </c>
      <c r="C19312">
        <v>4</v>
      </c>
      <c r="D19312">
        <v>90000</v>
      </c>
      <c r="E19312" s="46">
        <v>45536</v>
      </c>
      <c r="F19312">
        <v>-270</v>
      </c>
      <c r="I19312" t="str">
        <f>INDEX(LedgerMapping[[#All],[Level 3]],MATCH(Actuals[[#This Row],[Sub Ledger]],LedgerMapping[[#All],[Sub Ledger]],0))</f>
        <v>Interest</v>
      </c>
      <c r="J19312" s="22">
        <f>YEAR(Actuals[[#This Row],[Date]])</f>
        <v>2024</v>
      </c>
      <c r="K19312" s="22">
        <f>MONTH(Actuals[[#This Row],[Date]])</f>
        <v>9</v>
      </c>
      <c r="L19312" s="12"/>
    </row>
    <row r="19313" spans="1:12" x14ac:dyDescent="0.3">
      <c r="A19313">
        <v>6</v>
      </c>
      <c r="B19313">
        <v>36332</v>
      </c>
      <c r="C19313">
        <v>4</v>
      </c>
      <c r="D19313">
        <v>90000</v>
      </c>
      <c r="E19313" s="46">
        <v>45567</v>
      </c>
      <c r="F19313">
        <v>-297</v>
      </c>
      <c r="I19313" t="str">
        <f>INDEX(LedgerMapping[[#All],[Level 3]],MATCH(Actuals[[#This Row],[Sub Ledger]],LedgerMapping[[#All],[Sub Ledger]],0))</f>
        <v>Interest</v>
      </c>
      <c r="J19313" s="22">
        <f>YEAR(Actuals[[#This Row],[Date]])</f>
        <v>2024</v>
      </c>
      <c r="K19313" s="22">
        <f>MONTH(Actuals[[#This Row],[Date]])</f>
        <v>10</v>
      </c>
      <c r="L19313" s="12"/>
    </row>
    <row r="19314" spans="1:12" x14ac:dyDescent="0.3">
      <c r="A19314">
        <v>6</v>
      </c>
      <c r="B19314">
        <v>37482</v>
      </c>
      <c r="C19314">
        <v>4</v>
      </c>
      <c r="D19314">
        <v>90000</v>
      </c>
      <c r="E19314" s="46">
        <v>45597</v>
      </c>
      <c r="F19314">
        <v>-360</v>
      </c>
      <c r="I19314" t="str">
        <f>INDEX(LedgerMapping[[#All],[Level 3]],MATCH(Actuals[[#This Row],[Sub Ledger]],LedgerMapping[[#All],[Sub Ledger]],0))</f>
        <v>Interest</v>
      </c>
      <c r="J19314" s="22">
        <f>YEAR(Actuals[[#This Row],[Date]])</f>
        <v>2024</v>
      </c>
      <c r="K19314" s="22">
        <f>MONTH(Actuals[[#This Row],[Date]])</f>
        <v>11</v>
      </c>
      <c r="L19314" s="12"/>
    </row>
    <row r="19315" spans="1:12" x14ac:dyDescent="0.3">
      <c r="A19315">
        <v>6</v>
      </c>
      <c r="B19315">
        <v>38632</v>
      </c>
      <c r="C19315">
        <v>4</v>
      </c>
      <c r="D19315">
        <v>90000</v>
      </c>
      <c r="E19315" s="46">
        <v>45628</v>
      </c>
      <c r="F19315">
        <v>-259</v>
      </c>
      <c r="I19315" t="str">
        <f>INDEX(LedgerMapping[[#All],[Level 3]],MATCH(Actuals[[#This Row],[Sub Ledger]],LedgerMapping[[#All],[Sub Ledger]],0))</f>
        <v>Interest</v>
      </c>
      <c r="J19315" s="22">
        <f>YEAR(Actuals[[#This Row],[Date]])</f>
        <v>2024</v>
      </c>
      <c r="K19315" s="22">
        <f>MONTH(Actuals[[#This Row],[Date]])</f>
        <v>12</v>
      </c>
      <c r="L19315" s="12"/>
    </row>
    <row r="19316" spans="1:12" x14ac:dyDescent="0.3">
      <c r="A19316">
        <v>6</v>
      </c>
      <c r="B19316">
        <v>660</v>
      </c>
      <c r="C19316">
        <v>4</v>
      </c>
      <c r="D19316">
        <v>94000</v>
      </c>
      <c r="E19316" s="46">
        <v>44562</v>
      </c>
      <c r="F19316">
        <v>-55</v>
      </c>
      <c r="I19316" t="str">
        <f>INDEX(LedgerMapping[[#All],[Level 3]],MATCH(Actuals[[#This Row],[Sub Ledger]],LedgerMapping[[#All],[Sub Ledger]],0))</f>
        <v>Tax</v>
      </c>
      <c r="J19316" s="22">
        <f>YEAR(Actuals[[#This Row],[Date]])</f>
        <v>2022</v>
      </c>
      <c r="K19316" s="22">
        <f>MONTH(Actuals[[#This Row],[Date]])</f>
        <v>1</v>
      </c>
      <c r="L19316" s="12"/>
    </row>
    <row r="19317" spans="1:12" x14ac:dyDescent="0.3">
      <c r="A19317">
        <v>6</v>
      </c>
      <c r="B19317">
        <v>1784</v>
      </c>
      <c r="C19317">
        <v>4</v>
      </c>
      <c r="D19317">
        <v>94000</v>
      </c>
      <c r="E19317" s="46">
        <v>44593</v>
      </c>
      <c r="F19317">
        <v>-64</v>
      </c>
      <c r="I19317" t="str">
        <f>INDEX(LedgerMapping[[#All],[Level 3]],MATCH(Actuals[[#This Row],[Sub Ledger]],LedgerMapping[[#All],[Sub Ledger]],0))</f>
        <v>Tax</v>
      </c>
      <c r="J19317" s="22">
        <f>YEAR(Actuals[[#This Row],[Date]])</f>
        <v>2022</v>
      </c>
      <c r="K19317" s="22">
        <f>MONTH(Actuals[[#This Row],[Date]])</f>
        <v>2</v>
      </c>
      <c r="L19317" s="12"/>
    </row>
    <row r="19318" spans="1:12" x14ac:dyDescent="0.3">
      <c r="A19318">
        <v>6</v>
      </c>
      <c r="B19318">
        <v>2902</v>
      </c>
      <c r="C19318">
        <v>4</v>
      </c>
      <c r="D19318">
        <v>94000</v>
      </c>
      <c r="E19318" s="46">
        <v>44624</v>
      </c>
      <c r="F19318">
        <v>-62</v>
      </c>
      <c r="I19318" t="str">
        <f>INDEX(LedgerMapping[[#All],[Level 3]],MATCH(Actuals[[#This Row],[Sub Ledger]],LedgerMapping[[#All],[Sub Ledger]],0))</f>
        <v>Tax</v>
      </c>
      <c r="J19318" s="22">
        <f>YEAR(Actuals[[#This Row],[Date]])</f>
        <v>2022</v>
      </c>
      <c r="K19318" s="22">
        <f>MONTH(Actuals[[#This Row],[Date]])</f>
        <v>3</v>
      </c>
      <c r="L19318" s="12"/>
    </row>
    <row r="19319" spans="1:12" x14ac:dyDescent="0.3">
      <c r="A19319">
        <v>6</v>
      </c>
      <c r="B19319">
        <v>4024</v>
      </c>
      <c r="C19319">
        <v>4</v>
      </c>
      <c r="D19319">
        <v>94000</v>
      </c>
      <c r="E19319" s="46">
        <v>44654</v>
      </c>
      <c r="F19319">
        <v>-62</v>
      </c>
      <c r="I19319" t="str">
        <f>INDEX(LedgerMapping[[#All],[Level 3]],MATCH(Actuals[[#This Row],[Sub Ledger]],LedgerMapping[[#All],[Sub Ledger]],0))</f>
        <v>Tax</v>
      </c>
      <c r="J19319" s="22">
        <f>YEAR(Actuals[[#This Row],[Date]])</f>
        <v>2022</v>
      </c>
      <c r="K19319" s="22">
        <f>MONTH(Actuals[[#This Row],[Date]])</f>
        <v>4</v>
      </c>
      <c r="L19319" s="12"/>
    </row>
    <row r="19320" spans="1:12" x14ac:dyDescent="0.3">
      <c r="A19320">
        <v>6</v>
      </c>
      <c r="B19320">
        <v>5148</v>
      </c>
      <c r="C19320">
        <v>4</v>
      </c>
      <c r="D19320">
        <v>94000</v>
      </c>
      <c r="E19320" s="46">
        <v>44685</v>
      </c>
      <c r="F19320">
        <v>-43</v>
      </c>
      <c r="I19320" t="str">
        <f>INDEX(LedgerMapping[[#All],[Level 3]],MATCH(Actuals[[#This Row],[Sub Ledger]],LedgerMapping[[#All],[Sub Ledger]],0))</f>
        <v>Tax</v>
      </c>
      <c r="J19320" s="22">
        <f>YEAR(Actuals[[#This Row],[Date]])</f>
        <v>2022</v>
      </c>
      <c r="K19320" s="22">
        <f>MONTH(Actuals[[#This Row],[Date]])</f>
        <v>5</v>
      </c>
      <c r="L19320" s="12"/>
    </row>
    <row r="19321" spans="1:12" x14ac:dyDescent="0.3">
      <c r="A19321">
        <v>6</v>
      </c>
      <c r="B19321">
        <v>6272</v>
      </c>
      <c r="C19321">
        <v>4</v>
      </c>
      <c r="D19321">
        <v>94000</v>
      </c>
      <c r="E19321" s="46">
        <v>44715</v>
      </c>
      <c r="F19321">
        <v>-71</v>
      </c>
      <c r="I19321" t="str">
        <f>INDEX(LedgerMapping[[#All],[Level 3]],MATCH(Actuals[[#This Row],[Sub Ledger]],LedgerMapping[[#All],[Sub Ledger]],0))</f>
        <v>Tax</v>
      </c>
      <c r="J19321" s="22">
        <f>YEAR(Actuals[[#This Row],[Date]])</f>
        <v>2022</v>
      </c>
      <c r="K19321" s="22">
        <f>MONTH(Actuals[[#This Row],[Date]])</f>
        <v>6</v>
      </c>
      <c r="L19321" s="12"/>
    </row>
    <row r="19322" spans="1:12" x14ac:dyDescent="0.3">
      <c r="A19322">
        <v>6</v>
      </c>
      <c r="B19322">
        <v>7394</v>
      </c>
      <c r="C19322">
        <v>4</v>
      </c>
      <c r="D19322">
        <v>94000</v>
      </c>
      <c r="E19322" s="46">
        <v>44746</v>
      </c>
      <c r="F19322">
        <v>-62</v>
      </c>
      <c r="I19322" t="str">
        <f>INDEX(LedgerMapping[[#All],[Level 3]],MATCH(Actuals[[#This Row],[Sub Ledger]],LedgerMapping[[#All],[Sub Ledger]],0))</f>
        <v>Tax</v>
      </c>
      <c r="J19322" s="22">
        <f>YEAR(Actuals[[#This Row],[Date]])</f>
        <v>2022</v>
      </c>
      <c r="K19322" s="22">
        <f>MONTH(Actuals[[#This Row],[Date]])</f>
        <v>7</v>
      </c>
      <c r="L19322" s="12"/>
    </row>
    <row r="19323" spans="1:12" x14ac:dyDescent="0.3">
      <c r="A19323">
        <v>6</v>
      </c>
      <c r="B19323">
        <v>8516</v>
      </c>
      <c r="C19323">
        <v>4</v>
      </c>
      <c r="D19323">
        <v>94000</v>
      </c>
      <c r="E19323" s="46">
        <v>44777</v>
      </c>
      <c r="F19323">
        <v>-53</v>
      </c>
      <c r="I19323" t="str">
        <f>INDEX(LedgerMapping[[#All],[Level 3]],MATCH(Actuals[[#This Row],[Sub Ledger]],LedgerMapping[[#All],[Sub Ledger]],0))</f>
        <v>Tax</v>
      </c>
      <c r="J19323" s="22">
        <f>YEAR(Actuals[[#This Row],[Date]])</f>
        <v>2022</v>
      </c>
      <c r="K19323" s="22">
        <f>MONTH(Actuals[[#This Row],[Date]])</f>
        <v>8</v>
      </c>
      <c r="L19323" s="12"/>
    </row>
    <row r="19324" spans="1:12" x14ac:dyDescent="0.3">
      <c r="A19324">
        <v>6</v>
      </c>
      <c r="B19324">
        <v>9634</v>
      </c>
      <c r="C19324">
        <v>4</v>
      </c>
      <c r="D19324">
        <v>94000</v>
      </c>
      <c r="E19324" s="46">
        <v>44805</v>
      </c>
      <c r="F19324">
        <v>-49</v>
      </c>
      <c r="I19324" t="str">
        <f>INDEX(LedgerMapping[[#All],[Level 3]],MATCH(Actuals[[#This Row],[Sub Ledger]],LedgerMapping[[#All],[Sub Ledger]],0))</f>
        <v>Tax</v>
      </c>
      <c r="J19324" s="22">
        <f>YEAR(Actuals[[#This Row],[Date]])</f>
        <v>2022</v>
      </c>
      <c r="K19324" s="22">
        <f>MONTH(Actuals[[#This Row],[Date]])</f>
        <v>9</v>
      </c>
      <c r="L19324" s="12"/>
    </row>
    <row r="19325" spans="1:12" x14ac:dyDescent="0.3">
      <c r="A19325">
        <v>6</v>
      </c>
      <c r="B19325">
        <v>10750</v>
      </c>
      <c r="C19325">
        <v>4</v>
      </c>
      <c r="D19325">
        <v>94000</v>
      </c>
      <c r="E19325" s="46">
        <v>44836</v>
      </c>
      <c r="F19325">
        <v>-72</v>
      </c>
      <c r="I19325" t="str">
        <f>INDEX(LedgerMapping[[#All],[Level 3]],MATCH(Actuals[[#This Row],[Sub Ledger]],LedgerMapping[[#All],[Sub Ledger]],0))</f>
        <v>Tax</v>
      </c>
      <c r="J19325" s="22">
        <f>YEAR(Actuals[[#This Row],[Date]])</f>
        <v>2022</v>
      </c>
      <c r="K19325" s="22">
        <f>MONTH(Actuals[[#This Row],[Date]])</f>
        <v>10</v>
      </c>
      <c r="L19325" s="12"/>
    </row>
    <row r="19326" spans="1:12" x14ac:dyDescent="0.3">
      <c r="A19326">
        <v>6</v>
      </c>
      <c r="B19326">
        <v>11874</v>
      </c>
      <c r="C19326">
        <v>4</v>
      </c>
      <c r="D19326">
        <v>94000</v>
      </c>
      <c r="E19326" s="46">
        <v>44866</v>
      </c>
      <c r="F19326">
        <v>-56</v>
      </c>
      <c r="I19326" t="str">
        <f>INDEX(LedgerMapping[[#All],[Level 3]],MATCH(Actuals[[#This Row],[Sub Ledger]],LedgerMapping[[#All],[Sub Ledger]],0))</f>
        <v>Tax</v>
      </c>
      <c r="J19326" s="22">
        <f>YEAR(Actuals[[#This Row],[Date]])</f>
        <v>2022</v>
      </c>
      <c r="K19326" s="22">
        <f>MONTH(Actuals[[#This Row],[Date]])</f>
        <v>11</v>
      </c>
      <c r="L19326" s="12"/>
    </row>
    <row r="19327" spans="1:12" x14ac:dyDescent="0.3">
      <c r="A19327">
        <v>6</v>
      </c>
      <c r="B19327">
        <v>13002</v>
      </c>
      <c r="C19327">
        <v>4</v>
      </c>
      <c r="D19327">
        <v>94000</v>
      </c>
      <c r="E19327" s="46">
        <v>44897</v>
      </c>
      <c r="F19327">
        <v>-69</v>
      </c>
      <c r="I19327" t="str">
        <f>INDEX(LedgerMapping[[#All],[Level 3]],MATCH(Actuals[[#This Row],[Sub Ledger]],LedgerMapping[[#All],[Sub Ledger]],0))</f>
        <v>Tax</v>
      </c>
      <c r="J19327" s="22">
        <f>YEAR(Actuals[[#This Row],[Date]])</f>
        <v>2022</v>
      </c>
      <c r="K19327" s="22">
        <f>MONTH(Actuals[[#This Row],[Date]])</f>
        <v>12</v>
      </c>
      <c r="L19327" s="12"/>
    </row>
    <row r="19328" spans="1:12" x14ac:dyDescent="0.3">
      <c r="A19328">
        <v>6</v>
      </c>
      <c r="B19328">
        <v>662</v>
      </c>
      <c r="C19328">
        <v>5</v>
      </c>
      <c r="D19328">
        <v>60000</v>
      </c>
      <c r="E19328" s="46">
        <v>44562</v>
      </c>
      <c r="F19328">
        <v>-9984</v>
      </c>
      <c r="I19328" t="str">
        <f>INDEX(LedgerMapping[[#All],[Level 3]],MATCH(Actuals[[#This Row],[Sub Ledger]],LedgerMapping[[#All],[Sub Ledger]],0))</f>
        <v>Marketing</v>
      </c>
      <c r="J19328" s="22">
        <f>YEAR(Actuals[[#This Row],[Date]])</f>
        <v>2022</v>
      </c>
      <c r="K19328" s="22">
        <f>MONTH(Actuals[[#This Row],[Date]])</f>
        <v>1</v>
      </c>
      <c r="L19328" s="12"/>
    </row>
    <row r="19329" spans="1:12" x14ac:dyDescent="0.3">
      <c r="A19329">
        <v>6</v>
      </c>
      <c r="B19329">
        <v>1786</v>
      </c>
      <c r="C19329">
        <v>5</v>
      </c>
      <c r="D19329">
        <v>60000</v>
      </c>
      <c r="E19329" s="46">
        <v>44593</v>
      </c>
      <c r="F19329">
        <v>-7878</v>
      </c>
      <c r="I19329" t="str">
        <f>INDEX(LedgerMapping[[#All],[Level 3]],MATCH(Actuals[[#This Row],[Sub Ledger]],LedgerMapping[[#All],[Sub Ledger]],0))</f>
        <v>Marketing</v>
      </c>
      <c r="J19329" s="22">
        <f>YEAR(Actuals[[#This Row],[Date]])</f>
        <v>2022</v>
      </c>
      <c r="K19329" s="22">
        <f>MONTH(Actuals[[#This Row],[Date]])</f>
        <v>2</v>
      </c>
      <c r="L19329" s="12"/>
    </row>
    <row r="19330" spans="1:12" x14ac:dyDescent="0.3">
      <c r="A19330">
        <v>6</v>
      </c>
      <c r="B19330">
        <v>2904</v>
      </c>
      <c r="C19330">
        <v>5</v>
      </c>
      <c r="D19330">
        <v>60000</v>
      </c>
      <c r="E19330" s="46">
        <v>44624</v>
      </c>
      <c r="F19330">
        <v>-10400</v>
      </c>
      <c r="I19330" t="str">
        <f>INDEX(LedgerMapping[[#All],[Level 3]],MATCH(Actuals[[#This Row],[Sub Ledger]],LedgerMapping[[#All],[Sub Ledger]],0))</f>
        <v>Marketing</v>
      </c>
      <c r="J19330" s="22">
        <f>YEAR(Actuals[[#This Row],[Date]])</f>
        <v>2022</v>
      </c>
      <c r="K19330" s="22">
        <f>MONTH(Actuals[[#This Row],[Date]])</f>
        <v>3</v>
      </c>
      <c r="L19330" s="12"/>
    </row>
    <row r="19331" spans="1:12" x14ac:dyDescent="0.3">
      <c r="A19331">
        <v>6</v>
      </c>
      <c r="B19331">
        <v>4026</v>
      </c>
      <c r="C19331">
        <v>5</v>
      </c>
      <c r="D19331">
        <v>60000</v>
      </c>
      <c r="E19331" s="46">
        <v>44654</v>
      </c>
      <c r="F19331">
        <v>-10192</v>
      </c>
      <c r="I19331" t="str">
        <f>INDEX(LedgerMapping[[#All],[Level 3]],MATCH(Actuals[[#This Row],[Sub Ledger]],LedgerMapping[[#All],[Sub Ledger]],0))</f>
        <v>Marketing</v>
      </c>
      <c r="J19331" s="22">
        <f>YEAR(Actuals[[#This Row],[Date]])</f>
        <v>2022</v>
      </c>
      <c r="K19331" s="22">
        <f>MONTH(Actuals[[#This Row],[Date]])</f>
        <v>4</v>
      </c>
      <c r="L19331" s="12"/>
    </row>
    <row r="19332" spans="1:12" x14ac:dyDescent="0.3">
      <c r="A19332">
        <v>6</v>
      </c>
      <c r="B19332">
        <v>5151</v>
      </c>
      <c r="C19332">
        <v>5</v>
      </c>
      <c r="D19332">
        <v>60000</v>
      </c>
      <c r="E19332" s="46">
        <v>44685</v>
      </c>
      <c r="F19332">
        <v>-10400</v>
      </c>
      <c r="I19332" t="str">
        <f>INDEX(LedgerMapping[[#All],[Level 3]],MATCH(Actuals[[#This Row],[Sub Ledger]],LedgerMapping[[#All],[Sub Ledger]],0))</f>
        <v>Marketing</v>
      </c>
      <c r="J19332" s="22">
        <f>YEAR(Actuals[[#This Row],[Date]])</f>
        <v>2022</v>
      </c>
      <c r="K19332" s="22">
        <f>MONTH(Actuals[[#This Row],[Date]])</f>
        <v>5</v>
      </c>
      <c r="L19332" s="12"/>
    </row>
    <row r="19333" spans="1:12" x14ac:dyDescent="0.3">
      <c r="A19333">
        <v>6</v>
      </c>
      <c r="B19333">
        <v>6275</v>
      </c>
      <c r="C19333">
        <v>5</v>
      </c>
      <c r="D19333">
        <v>60000</v>
      </c>
      <c r="E19333" s="46">
        <v>44715</v>
      </c>
      <c r="F19333">
        <v>-9568</v>
      </c>
      <c r="I19333" t="str">
        <f>INDEX(LedgerMapping[[#All],[Level 3]],MATCH(Actuals[[#This Row],[Sub Ledger]],LedgerMapping[[#All],[Sub Ledger]],0))</f>
        <v>Marketing</v>
      </c>
      <c r="J19333" s="22">
        <f>YEAR(Actuals[[#This Row],[Date]])</f>
        <v>2022</v>
      </c>
      <c r="K19333" s="22">
        <f>MONTH(Actuals[[#This Row],[Date]])</f>
        <v>6</v>
      </c>
      <c r="L19333" s="12"/>
    </row>
    <row r="19334" spans="1:12" x14ac:dyDescent="0.3">
      <c r="A19334">
        <v>6</v>
      </c>
      <c r="B19334">
        <v>7397</v>
      </c>
      <c r="C19334">
        <v>5</v>
      </c>
      <c r="D19334">
        <v>60000</v>
      </c>
      <c r="E19334" s="46">
        <v>44746</v>
      </c>
      <c r="F19334">
        <v>-8580</v>
      </c>
      <c r="I19334" t="str">
        <f>INDEX(LedgerMapping[[#All],[Level 3]],MATCH(Actuals[[#This Row],[Sub Ledger]],LedgerMapping[[#All],[Sub Ledger]],0))</f>
        <v>Marketing</v>
      </c>
      <c r="J19334" s="22">
        <f>YEAR(Actuals[[#This Row],[Date]])</f>
        <v>2022</v>
      </c>
      <c r="K19334" s="22">
        <f>MONTH(Actuals[[#This Row],[Date]])</f>
        <v>7</v>
      </c>
      <c r="L19334" s="12"/>
    </row>
    <row r="19335" spans="1:12" x14ac:dyDescent="0.3">
      <c r="A19335">
        <v>6</v>
      </c>
      <c r="B19335">
        <v>8519</v>
      </c>
      <c r="C19335">
        <v>5</v>
      </c>
      <c r="D19335">
        <v>60000</v>
      </c>
      <c r="E19335" s="46">
        <v>44777</v>
      </c>
      <c r="F19335">
        <v>-11830</v>
      </c>
      <c r="I19335" t="str">
        <f>INDEX(LedgerMapping[[#All],[Level 3]],MATCH(Actuals[[#This Row],[Sub Ledger]],LedgerMapping[[#All],[Sub Ledger]],0))</f>
        <v>Marketing</v>
      </c>
      <c r="J19335" s="22">
        <f>YEAR(Actuals[[#This Row],[Date]])</f>
        <v>2022</v>
      </c>
      <c r="K19335" s="22">
        <f>MONTH(Actuals[[#This Row],[Date]])</f>
        <v>8</v>
      </c>
      <c r="L19335" s="12"/>
    </row>
    <row r="19336" spans="1:12" x14ac:dyDescent="0.3">
      <c r="A19336">
        <v>6</v>
      </c>
      <c r="B19336">
        <v>9636</v>
      </c>
      <c r="C19336">
        <v>5</v>
      </c>
      <c r="D19336">
        <v>60000</v>
      </c>
      <c r="E19336" s="46">
        <v>44805</v>
      </c>
      <c r="F19336">
        <v>-7644</v>
      </c>
      <c r="I19336" t="str">
        <f>INDEX(LedgerMapping[[#All],[Level 3]],MATCH(Actuals[[#This Row],[Sub Ledger]],LedgerMapping[[#All],[Sub Ledger]],0))</f>
        <v>Marketing</v>
      </c>
      <c r="J19336" s="22">
        <f>YEAR(Actuals[[#This Row],[Date]])</f>
        <v>2022</v>
      </c>
      <c r="K19336" s="22">
        <f>MONTH(Actuals[[#This Row],[Date]])</f>
        <v>9</v>
      </c>
      <c r="L19336" s="12"/>
    </row>
    <row r="19337" spans="1:12" x14ac:dyDescent="0.3">
      <c r="A19337">
        <v>6</v>
      </c>
      <c r="B19337">
        <v>10753</v>
      </c>
      <c r="C19337">
        <v>5</v>
      </c>
      <c r="D19337">
        <v>60000</v>
      </c>
      <c r="E19337" s="46">
        <v>44836</v>
      </c>
      <c r="F19337">
        <v>-11362</v>
      </c>
      <c r="I19337" t="str">
        <f>INDEX(LedgerMapping[[#All],[Level 3]],MATCH(Actuals[[#This Row],[Sub Ledger]],LedgerMapping[[#All],[Sub Ledger]],0))</f>
        <v>Marketing</v>
      </c>
      <c r="J19337" s="22">
        <f>YEAR(Actuals[[#This Row],[Date]])</f>
        <v>2022</v>
      </c>
      <c r="K19337" s="22">
        <f>MONTH(Actuals[[#This Row],[Date]])</f>
        <v>10</v>
      </c>
      <c r="L19337" s="12"/>
    </row>
    <row r="19338" spans="1:12" x14ac:dyDescent="0.3">
      <c r="A19338">
        <v>6</v>
      </c>
      <c r="B19338">
        <v>11877</v>
      </c>
      <c r="C19338">
        <v>5</v>
      </c>
      <c r="D19338">
        <v>60000</v>
      </c>
      <c r="E19338" s="46">
        <v>44866</v>
      </c>
      <c r="F19338">
        <v>-9598</v>
      </c>
      <c r="I19338" t="str">
        <f>INDEX(LedgerMapping[[#All],[Level 3]],MATCH(Actuals[[#This Row],[Sub Ledger]],LedgerMapping[[#All],[Sub Ledger]],0))</f>
        <v>Marketing</v>
      </c>
      <c r="J19338" s="22">
        <f>YEAR(Actuals[[#This Row],[Date]])</f>
        <v>2022</v>
      </c>
      <c r="K19338" s="22">
        <f>MONTH(Actuals[[#This Row],[Date]])</f>
        <v>11</v>
      </c>
      <c r="L19338" s="12"/>
    </row>
    <row r="19339" spans="1:12" x14ac:dyDescent="0.3">
      <c r="A19339">
        <v>6</v>
      </c>
      <c r="B19339">
        <v>13004</v>
      </c>
      <c r="C19339">
        <v>5</v>
      </c>
      <c r="D19339">
        <v>60000</v>
      </c>
      <c r="E19339" s="46">
        <v>44897</v>
      </c>
      <c r="F19339">
        <v>-15997</v>
      </c>
      <c r="I19339" t="str">
        <f>INDEX(LedgerMapping[[#All],[Level 3]],MATCH(Actuals[[#This Row],[Sub Ledger]],LedgerMapping[[#All],[Sub Ledger]],0))</f>
        <v>Marketing</v>
      </c>
      <c r="J19339" s="22">
        <f>YEAR(Actuals[[#This Row],[Date]])</f>
        <v>2022</v>
      </c>
      <c r="K19339" s="22">
        <f>MONTH(Actuals[[#This Row],[Date]])</f>
        <v>12</v>
      </c>
      <c r="L19339" s="12"/>
    </row>
    <row r="19340" spans="1:12" x14ac:dyDescent="0.3">
      <c r="A19340">
        <v>6</v>
      </c>
      <c r="B19340">
        <v>13909</v>
      </c>
      <c r="C19340">
        <v>5</v>
      </c>
      <c r="D19340">
        <v>60000</v>
      </c>
      <c r="E19340" s="46">
        <v>44927</v>
      </c>
      <c r="F19340">
        <v>-15070</v>
      </c>
      <c r="I19340" t="str">
        <f>INDEX(LedgerMapping[[#All],[Level 3]],MATCH(Actuals[[#This Row],[Sub Ledger]],LedgerMapping[[#All],[Sub Ledger]],0))</f>
        <v>Marketing</v>
      </c>
      <c r="J19340" s="22">
        <f>YEAR(Actuals[[#This Row],[Date]])</f>
        <v>2023</v>
      </c>
      <c r="K19340" s="22">
        <f>MONTH(Actuals[[#This Row],[Date]])</f>
        <v>1</v>
      </c>
      <c r="L19340" s="12"/>
    </row>
    <row r="19341" spans="1:12" x14ac:dyDescent="0.3">
      <c r="A19341">
        <v>6</v>
      </c>
      <c r="B19341">
        <v>14917</v>
      </c>
      <c r="C19341">
        <v>5</v>
      </c>
      <c r="D19341">
        <v>60000</v>
      </c>
      <c r="E19341" s="46">
        <v>44958</v>
      </c>
      <c r="F19341">
        <v>-13689</v>
      </c>
      <c r="I19341" t="str">
        <f>INDEX(LedgerMapping[[#All],[Level 3]],MATCH(Actuals[[#This Row],[Sub Ledger]],LedgerMapping[[#All],[Sub Ledger]],0))</f>
        <v>Marketing</v>
      </c>
      <c r="J19341" s="22">
        <f>YEAR(Actuals[[#This Row],[Date]])</f>
        <v>2023</v>
      </c>
      <c r="K19341" s="22">
        <f>MONTH(Actuals[[#This Row],[Date]])</f>
        <v>2</v>
      </c>
      <c r="L19341" s="12"/>
    </row>
    <row r="19342" spans="1:12" x14ac:dyDescent="0.3">
      <c r="A19342">
        <v>6</v>
      </c>
      <c r="B19342">
        <v>15897</v>
      </c>
      <c r="C19342">
        <v>5</v>
      </c>
      <c r="D19342">
        <v>60000</v>
      </c>
      <c r="E19342" s="46">
        <v>44988</v>
      </c>
      <c r="F19342">
        <v>-15371</v>
      </c>
      <c r="I19342" t="str">
        <f>INDEX(LedgerMapping[[#All],[Level 3]],MATCH(Actuals[[#This Row],[Sub Ledger]],LedgerMapping[[#All],[Sub Ledger]],0))</f>
        <v>Marketing</v>
      </c>
      <c r="J19342" s="22">
        <f>YEAR(Actuals[[#This Row],[Date]])</f>
        <v>2023</v>
      </c>
      <c r="K19342" s="22">
        <f>MONTH(Actuals[[#This Row],[Date]])</f>
        <v>3</v>
      </c>
      <c r="L19342" s="12"/>
    </row>
    <row r="19343" spans="1:12" x14ac:dyDescent="0.3">
      <c r="A19343">
        <v>6</v>
      </c>
      <c r="B19343">
        <v>16929</v>
      </c>
      <c r="C19343">
        <v>5</v>
      </c>
      <c r="D19343">
        <v>60000</v>
      </c>
      <c r="E19343" s="46">
        <v>45018</v>
      </c>
      <c r="F19343">
        <v>-11930</v>
      </c>
      <c r="I19343" t="str">
        <f>INDEX(LedgerMapping[[#All],[Level 3]],MATCH(Actuals[[#This Row],[Sub Ledger]],LedgerMapping[[#All],[Sub Ledger]],0))</f>
        <v>Marketing</v>
      </c>
      <c r="J19343" s="22">
        <f>YEAR(Actuals[[#This Row],[Date]])</f>
        <v>2023</v>
      </c>
      <c r="K19343" s="22">
        <f>MONTH(Actuals[[#This Row],[Date]])</f>
        <v>4</v>
      </c>
      <c r="L19343" s="12"/>
    </row>
    <row r="19344" spans="1:12" x14ac:dyDescent="0.3">
      <c r="A19344">
        <v>6</v>
      </c>
      <c r="B19344">
        <v>17960</v>
      </c>
      <c r="C19344">
        <v>5</v>
      </c>
      <c r="D19344">
        <v>60000</v>
      </c>
      <c r="E19344" s="46">
        <v>45049</v>
      </c>
      <c r="F19344">
        <v>-9042</v>
      </c>
      <c r="I19344" t="str">
        <f>INDEX(LedgerMapping[[#All],[Level 3]],MATCH(Actuals[[#This Row],[Sub Ledger]],LedgerMapping[[#All],[Sub Ledger]],0))</f>
        <v>Marketing</v>
      </c>
      <c r="J19344" s="22">
        <f>YEAR(Actuals[[#This Row],[Date]])</f>
        <v>2023</v>
      </c>
      <c r="K19344" s="22">
        <f>MONTH(Actuals[[#This Row],[Date]])</f>
        <v>5</v>
      </c>
      <c r="L19344" s="12"/>
    </row>
    <row r="19345" spans="1:12" x14ac:dyDescent="0.3">
      <c r="A19345">
        <v>6</v>
      </c>
      <c r="B19345">
        <v>18964</v>
      </c>
      <c r="C19345">
        <v>5</v>
      </c>
      <c r="D19345">
        <v>60000</v>
      </c>
      <c r="E19345" s="46">
        <v>45079</v>
      </c>
      <c r="F19345">
        <v>-9443</v>
      </c>
      <c r="I19345" t="str">
        <f>INDEX(LedgerMapping[[#All],[Level 3]],MATCH(Actuals[[#This Row],[Sub Ledger]],LedgerMapping[[#All],[Sub Ledger]],0))</f>
        <v>Marketing</v>
      </c>
      <c r="J19345" s="22">
        <f>YEAR(Actuals[[#This Row],[Date]])</f>
        <v>2023</v>
      </c>
      <c r="K19345" s="22">
        <f>MONTH(Actuals[[#This Row],[Date]])</f>
        <v>6</v>
      </c>
      <c r="L19345" s="12"/>
    </row>
    <row r="19346" spans="1:12" x14ac:dyDescent="0.3">
      <c r="A19346">
        <v>6</v>
      </c>
      <c r="B19346">
        <v>19992</v>
      </c>
      <c r="C19346">
        <v>5</v>
      </c>
      <c r="D19346">
        <v>60000</v>
      </c>
      <c r="E19346" s="46">
        <v>45110</v>
      </c>
      <c r="F19346">
        <v>-11051</v>
      </c>
      <c r="I19346" t="str">
        <f>INDEX(LedgerMapping[[#All],[Level 3]],MATCH(Actuals[[#This Row],[Sub Ledger]],LedgerMapping[[#All],[Sub Ledger]],0))</f>
        <v>Marketing</v>
      </c>
      <c r="J19346" s="22">
        <f>YEAR(Actuals[[#This Row],[Date]])</f>
        <v>2023</v>
      </c>
      <c r="K19346" s="22">
        <f>MONTH(Actuals[[#This Row],[Date]])</f>
        <v>7</v>
      </c>
      <c r="L19346" s="12"/>
    </row>
    <row r="19347" spans="1:12" x14ac:dyDescent="0.3">
      <c r="A19347">
        <v>6</v>
      </c>
      <c r="B19347">
        <v>21022</v>
      </c>
      <c r="C19347">
        <v>5</v>
      </c>
      <c r="D19347">
        <v>60000</v>
      </c>
      <c r="E19347" s="46">
        <v>45141</v>
      </c>
      <c r="F19347">
        <v>-14165</v>
      </c>
      <c r="I19347" t="str">
        <f>INDEX(LedgerMapping[[#All],[Level 3]],MATCH(Actuals[[#This Row],[Sub Ledger]],LedgerMapping[[#All],[Sub Ledger]],0))</f>
        <v>Marketing</v>
      </c>
      <c r="J19347" s="22">
        <f>YEAR(Actuals[[#This Row],[Date]])</f>
        <v>2023</v>
      </c>
      <c r="K19347" s="22">
        <f>MONTH(Actuals[[#This Row],[Date]])</f>
        <v>8</v>
      </c>
      <c r="L19347" s="12"/>
    </row>
    <row r="19348" spans="1:12" x14ac:dyDescent="0.3">
      <c r="A19348">
        <v>6</v>
      </c>
      <c r="B19348">
        <v>22023</v>
      </c>
      <c r="C19348">
        <v>5</v>
      </c>
      <c r="D19348">
        <v>60000</v>
      </c>
      <c r="E19348" s="46">
        <v>45169</v>
      </c>
      <c r="F19348">
        <v>-10850</v>
      </c>
      <c r="I19348" t="str">
        <f>INDEX(LedgerMapping[[#All],[Level 3]],MATCH(Actuals[[#This Row],[Sub Ledger]],LedgerMapping[[#All],[Sub Ledger]],0))</f>
        <v>Marketing</v>
      </c>
      <c r="J19348" s="22">
        <f>YEAR(Actuals[[#This Row],[Date]])</f>
        <v>2023</v>
      </c>
      <c r="K19348" s="22">
        <f>MONTH(Actuals[[#This Row],[Date]])</f>
        <v>8</v>
      </c>
      <c r="L19348" s="12"/>
    </row>
    <row r="19349" spans="1:12" x14ac:dyDescent="0.3">
      <c r="A19349">
        <v>6</v>
      </c>
      <c r="B19349">
        <v>23000</v>
      </c>
      <c r="C19349">
        <v>5</v>
      </c>
      <c r="D19349">
        <v>60000</v>
      </c>
      <c r="E19349" s="46">
        <v>45200</v>
      </c>
      <c r="F19349">
        <v>-15672</v>
      </c>
      <c r="I19349" t="str">
        <f>INDEX(LedgerMapping[[#All],[Level 3]],MATCH(Actuals[[#This Row],[Sub Ledger]],LedgerMapping[[#All],[Sub Ledger]],0))</f>
        <v>Marketing</v>
      </c>
      <c r="J19349" s="22">
        <f>YEAR(Actuals[[#This Row],[Date]])</f>
        <v>2023</v>
      </c>
      <c r="K19349" s="22">
        <f>MONTH(Actuals[[#This Row],[Date]])</f>
        <v>10</v>
      </c>
      <c r="L19349" s="12"/>
    </row>
    <row r="19350" spans="1:12" x14ac:dyDescent="0.3">
      <c r="A19350">
        <v>6</v>
      </c>
      <c r="B19350">
        <v>24005</v>
      </c>
      <c r="C19350">
        <v>5</v>
      </c>
      <c r="D19350">
        <v>60000</v>
      </c>
      <c r="E19350" s="46">
        <v>45230</v>
      </c>
      <c r="F19350">
        <v>-14165</v>
      </c>
      <c r="I19350" t="str">
        <f>INDEX(LedgerMapping[[#All],[Level 3]],MATCH(Actuals[[#This Row],[Sub Ledger]],LedgerMapping[[#All],[Sub Ledger]],0))</f>
        <v>Marketing</v>
      </c>
      <c r="J19350" s="22">
        <f>YEAR(Actuals[[#This Row],[Date]])</f>
        <v>2023</v>
      </c>
      <c r="K19350" s="22">
        <f>MONTH(Actuals[[#This Row],[Date]])</f>
        <v>10</v>
      </c>
      <c r="L19350" s="12"/>
    </row>
    <row r="19351" spans="1:12" x14ac:dyDescent="0.3">
      <c r="A19351">
        <v>6</v>
      </c>
      <c r="B19351">
        <v>25034</v>
      </c>
      <c r="C19351">
        <v>5</v>
      </c>
      <c r="D19351">
        <v>60000</v>
      </c>
      <c r="E19351" s="46">
        <v>45261</v>
      </c>
      <c r="F19351">
        <v>-11051</v>
      </c>
      <c r="I19351" t="str">
        <f>INDEX(LedgerMapping[[#All],[Level 3]],MATCH(Actuals[[#This Row],[Sub Ledger]],LedgerMapping[[#All],[Sub Ledger]],0))</f>
        <v>Marketing</v>
      </c>
      <c r="J19351" s="22">
        <f>YEAR(Actuals[[#This Row],[Date]])</f>
        <v>2023</v>
      </c>
      <c r="K19351" s="22">
        <f>MONTH(Actuals[[#This Row],[Date]])</f>
        <v>12</v>
      </c>
      <c r="L19351" s="12"/>
    </row>
    <row r="19352" spans="1:12" x14ac:dyDescent="0.3">
      <c r="A19352">
        <v>6</v>
      </c>
      <c r="B19352">
        <v>26100</v>
      </c>
      <c r="C19352">
        <v>5</v>
      </c>
      <c r="D19352">
        <v>60000</v>
      </c>
      <c r="E19352" s="46">
        <v>45291</v>
      </c>
      <c r="F19352">
        <v>-10388</v>
      </c>
      <c r="I19352" t="str">
        <f>INDEX(LedgerMapping[[#All],[Level 3]],MATCH(Actuals[[#This Row],[Sub Ledger]],LedgerMapping[[#All],[Sub Ledger]],0))</f>
        <v>Marketing</v>
      </c>
      <c r="J19352" s="22">
        <f>YEAR(Actuals[[#This Row],[Date]])</f>
        <v>2023</v>
      </c>
      <c r="K19352" s="22">
        <f>MONTH(Actuals[[#This Row],[Date]])</f>
        <v>12</v>
      </c>
      <c r="L19352" s="12"/>
    </row>
    <row r="19353" spans="1:12" x14ac:dyDescent="0.3">
      <c r="A19353">
        <v>6</v>
      </c>
      <c r="B19353">
        <v>27229</v>
      </c>
      <c r="C19353">
        <v>5</v>
      </c>
      <c r="D19353">
        <v>60000</v>
      </c>
      <c r="E19353" s="46">
        <v>45322</v>
      </c>
      <c r="F19353">
        <v>-11370</v>
      </c>
      <c r="I19353" t="str">
        <f>INDEX(LedgerMapping[[#All],[Level 3]],MATCH(Actuals[[#This Row],[Sub Ledger]],LedgerMapping[[#All],[Sub Ledger]],0))</f>
        <v>Marketing</v>
      </c>
      <c r="J19353" s="22">
        <f>YEAR(Actuals[[#This Row],[Date]])</f>
        <v>2024</v>
      </c>
      <c r="K19353" s="22">
        <f>MONTH(Actuals[[#This Row],[Date]])</f>
        <v>1</v>
      </c>
      <c r="L19353" s="12"/>
    </row>
    <row r="19354" spans="1:12" x14ac:dyDescent="0.3">
      <c r="A19354">
        <v>6</v>
      </c>
      <c r="B19354">
        <v>28381</v>
      </c>
      <c r="C19354">
        <v>5</v>
      </c>
      <c r="D19354">
        <v>60000</v>
      </c>
      <c r="E19354" s="46">
        <v>45354</v>
      </c>
      <c r="F19354">
        <v>-14168</v>
      </c>
      <c r="I19354" t="str">
        <f>INDEX(LedgerMapping[[#All],[Level 3]],MATCH(Actuals[[#This Row],[Sub Ledger]],LedgerMapping[[#All],[Sub Ledger]],0))</f>
        <v>Marketing</v>
      </c>
      <c r="J19354" s="22">
        <f>YEAR(Actuals[[#This Row],[Date]])</f>
        <v>2024</v>
      </c>
      <c r="K19354" s="22">
        <f>MONTH(Actuals[[#This Row],[Date]])</f>
        <v>3</v>
      </c>
      <c r="L19354" s="12"/>
    </row>
    <row r="19355" spans="1:12" x14ac:dyDescent="0.3">
      <c r="A19355">
        <v>6</v>
      </c>
      <c r="B19355">
        <v>29535</v>
      </c>
      <c r="C19355">
        <v>5</v>
      </c>
      <c r="D19355">
        <v>60000</v>
      </c>
      <c r="E19355" s="46">
        <v>45384</v>
      </c>
      <c r="F19355">
        <v>-12769</v>
      </c>
      <c r="I19355" t="str">
        <f>INDEX(LedgerMapping[[#All],[Level 3]],MATCH(Actuals[[#This Row],[Sub Ledger]],LedgerMapping[[#All],[Sub Ledger]],0))</f>
        <v>Marketing</v>
      </c>
      <c r="J19355" s="22">
        <f>YEAR(Actuals[[#This Row],[Date]])</f>
        <v>2024</v>
      </c>
      <c r="K19355" s="22">
        <f>MONTH(Actuals[[#This Row],[Date]])</f>
        <v>4</v>
      </c>
      <c r="L19355" s="12"/>
    </row>
    <row r="19356" spans="1:12" x14ac:dyDescent="0.3">
      <c r="A19356">
        <v>6</v>
      </c>
      <c r="B19356">
        <v>30661</v>
      </c>
      <c r="C19356">
        <v>5</v>
      </c>
      <c r="D19356">
        <v>60000</v>
      </c>
      <c r="E19356" s="46">
        <v>45415</v>
      </c>
      <c r="F19356">
        <v>-13637</v>
      </c>
      <c r="I19356" t="str">
        <f>INDEX(LedgerMapping[[#All],[Level 3]],MATCH(Actuals[[#This Row],[Sub Ledger]],LedgerMapping[[#All],[Sub Ledger]],0))</f>
        <v>Marketing</v>
      </c>
      <c r="J19356" s="22">
        <f>YEAR(Actuals[[#This Row],[Date]])</f>
        <v>2024</v>
      </c>
      <c r="K19356" s="22">
        <f>MONTH(Actuals[[#This Row],[Date]])</f>
        <v>5</v>
      </c>
      <c r="L19356" s="12"/>
    </row>
    <row r="19357" spans="1:12" x14ac:dyDescent="0.3">
      <c r="A19357">
        <v>6</v>
      </c>
      <c r="B19357">
        <v>31787</v>
      </c>
      <c r="C19357">
        <v>5</v>
      </c>
      <c r="D19357">
        <v>60000</v>
      </c>
      <c r="E19357" s="46">
        <v>45445</v>
      </c>
      <c r="F19357">
        <v>-13460</v>
      </c>
      <c r="I19357" t="str">
        <f>INDEX(LedgerMapping[[#All],[Level 3]],MATCH(Actuals[[#This Row],[Sub Ledger]],LedgerMapping[[#All],[Sub Ledger]],0))</f>
        <v>Marketing</v>
      </c>
      <c r="J19357" s="22">
        <f>YEAR(Actuals[[#This Row],[Date]])</f>
        <v>2024</v>
      </c>
      <c r="K19357" s="22">
        <f>MONTH(Actuals[[#This Row],[Date]])</f>
        <v>6</v>
      </c>
      <c r="L19357" s="12"/>
    </row>
    <row r="19358" spans="1:12" x14ac:dyDescent="0.3">
      <c r="A19358">
        <v>6</v>
      </c>
      <c r="B19358">
        <v>32911</v>
      </c>
      <c r="C19358">
        <v>5</v>
      </c>
      <c r="D19358">
        <v>60000</v>
      </c>
      <c r="E19358" s="46">
        <v>45476</v>
      </c>
      <c r="F19358">
        <v>-11264</v>
      </c>
      <c r="I19358" t="str">
        <f>INDEX(LedgerMapping[[#All],[Level 3]],MATCH(Actuals[[#This Row],[Sub Ledger]],LedgerMapping[[#All],[Sub Ledger]],0))</f>
        <v>Marketing</v>
      </c>
      <c r="J19358" s="22">
        <f>YEAR(Actuals[[#This Row],[Date]])</f>
        <v>2024</v>
      </c>
      <c r="K19358" s="22">
        <f>MONTH(Actuals[[#This Row],[Date]])</f>
        <v>7</v>
      </c>
      <c r="L19358" s="12"/>
    </row>
    <row r="19359" spans="1:12" x14ac:dyDescent="0.3">
      <c r="A19359">
        <v>6</v>
      </c>
      <c r="B19359">
        <v>34035</v>
      </c>
      <c r="C19359">
        <v>5</v>
      </c>
      <c r="D19359">
        <v>60000</v>
      </c>
      <c r="E19359" s="46">
        <v>45507</v>
      </c>
      <c r="F19359">
        <v>-13035</v>
      </c>
      <c r="I19359" t="str">
        <f>INDEX(LedgerMapping[[#All],[Level 3]],MATCH(Actuals[[#This Row],[Sub Ledger]],LedgerMapping[[#All],[Sub Ledger]],0))</f>
        <v>Marketing</v>
      </c>
      <c r="J19359" s="22">
        <f>YEAR(Actuals[[#This Row],[Date]])</f>
        <v>2024</v>
      </c>
      <c r="K19359" s="22">
        <f>MONTH(Actuals[[#This Row],[Date]])</f>
        <v>8</v>
      </c>
      <c r="L19359" s="12"/>
    </row>
    <row r="19360" spans="1:12" x14ac:dyDescent="0.3">
      <c r="A19360">
        <v>6</v>
      </c>
      <c r="B19360">
        <v>35186</v>
      </c>
      <c r="C19360">
        <v>5</v>
      </c>
      <c r="D19360">
        <v>60000</v>
      </c>
      <c r="E19360" s="46">
        <v>45536</v>
      </c>
      <c r="F19360">
        <v>-11689</v>
      </c>
      <c r="I19360" t="str">
        <f>INDEX(LedgerMapping[[#All],[Level 3]],MATCH(Actuals[[#This Row],[Sub Ledger]],LedgerMapping[[#All],[Sub Ledger]],0))</f>
        <v>Marketing</v>
      </c>
      <c r="J19360" s="22">
        <f>YEAR(Actuals[[#This Row],[Date]])</f>
        <v>2024</v>
      </c>
      <c r="K19360" s="22">
        <f>MONTH(Actuals[[#This Row],[Date]])</f>
        <v>9</v>
      </c>
      <c r="L19360" s="12"/>
    </row>
    <row r="19361" spans="1:12" x14ac:dyDescent="0.3">
      <c r="A19361">
        <v>6</v>
      </c>
      <c r="B19361">
        <v>36336</v>
      </c>
      <c r="C19361">
        <v>5</v>
      </c>
      <c r="D19361">
        <v>60000</v>
      </c>
      <c r="E19361" s="46">
        <v>45567</v>
      </c>
      <c r="F19361">
        <v>-15585</v>
      </c>
      <c r="I19361" t="str">
        <f>INDEX(LedgerMapping[[#All],[Level 3]],MATCH(Actuals[[#This Row],[Sub Ledger]],LedgerMapping[[#All],[Sub Ledger]],0))</f>
        <v>Marketing</v>
      </c>
      <c r="J19361" s="22">
        <f>YEAR(Actuals[[#This Row],[Date]])</f>
        <v>2024</v>
      </c>
      <c r="K19361" s="22">
        <f>MONTH(Actuals[[#This Row],[Date]])</f>
        <v>10</v>
      </c>
      <c r="L19361" s="12"/>
    </row>
    <row r="19362" spans="1:12" x14ac:dyDescent="0.3">
      <c r="A19362">
        <v>6</v>
      </c>
      <c r="B19362">
        <v>37486</v>
      </c>
      <c r="C19362">
        <v>5</v>
      </c>
      <c r="D19362">
        <v>60000</v>
      </c>
      <c r="E19362" s="46">
        <v>45597</v>
      </c>
      <c r="F19362">
        <v>-15160</v>
      </c>
      <c r="I19362" t="str">
        <f>INDEX(LedgerMapping[[#All],[Level 3]],MATCH(Actuals[[#This Row],[Sub Ledger]],LedgerMapping[[#All],[Sub Ledger]],0))</f>
        <v>Marketing</v>
      </c>
      <c r="J19362" s="22">
        <f>YEAR(Actuals[[#This Row],[Date]])</f>
        <v>2024</v>
      </c>
      <c r="K19362" s="22">
        <f>MONTH(Actuals[[#This Row],[Date]])</f>
        <v>11</v>
      </c>
      <c r="L19362" s="12"/>
    </row>
    <row r="19363" spans="1:12" x14ac:dyDescent="0.3">
      <c r="A19363">
        <v>6</v>
      </c>
      <c r="B19363">
        <v>38636</v>
      </c>
      <c r="C19363">
        <v>5</v>
      </c>
      <c r="D19363">
        <v>60000</v>
      </c>
      <c r="E19363" s="46">
        <v>45628</v>
      </c>
      <c r="F19363">
        <v>-15018</v>
      </c>
      <c r="I19363" t="str">
        <f>INDEX(LedgerMapping[[#All],[Level 3]],MATCH(Actuals[[#This Row],[Sub Ledger]],LedgerMapping[[#All],[Sub Ledger]],0))</f>
        <v>Marketing</v>
      </c>
      <c r="J19363" s="22">
        <f>YEAR(Actuals[[#This Row],[Date]])</f>
        <v>2024</v>
      </c>
      <c r="K19363" s="22">
        <f>MONTH(Actuals[[#This Row],[Date]])</f>
        <v>12</v>
      </c>
      <c r="L19363" s="12"/>
    </row>
    <row r="19364" spans="1:12" x14ac:dyDescent="0.3">
      <c r="A19364">
        <v>6</v>
      </c>
      <c r="B19364">
        <v>665</v>
      </c>
      <c r="C19364">
        <v>5</v>
      </c>
      <c r="D19364">
        <v>61000</v>
      </c>
      <c r="E19364" s="46">
        <v>44562</v>
      </c>
      <c r="F19364">
        <v>-1098</v>
      </c>
      <c r="I19364" t="str">
        <f>INDEX(LedgerMapping[[#All],[Level 3]],MATCH(Actuals[[#This Row],[Sub Ledger]],LedgerMapping[[#All],[Sub Ledger]],0))</f>
        <v>Marketing</v>
      </c>
      <c r="J19364" s="22">
        <f>YEAR(Actuals[[#This Row],[Date]])</f>
        <v>2022</v>
      </c>
      <c r="K19364" s="22">
        <f>MONTH(Actuals[[#This Row],[Date]])</f>
        <v>1</v>
      </c>
      <c r="L19364" s="12"/>
    </row>
    <row r="19365" spans="1:12" x14ac:dyDescent="0.3">
      <c r="A19365">
        <v>6</v>
      </c>
      <c r="B19365">
        <v>1789</v>
      </c>
      <c r="C19365">
        <v>5</v>
      </c>
      <c r="D19365">
        <v>61000</v>
      </c>
      <c r="E19365" s="46">
        <v>44593</v>
      </c>
      <c r="F19365">
        <v>-630</v>
      </c>
      <c r="I19365" t="str">
        <f>INDEX(LedgerMapping[[#All],[Level 3]],MATCH(Actuals[[#This Row],[Sub Ledger]],LedgerMapping[[#All],[Sub Ledger]],0))</f>
        <v>Marketing</v>
      </c>
      <c r="J19365" s="22">
        <f>YEAR(Actuals[[#This Row],[Date]])</f>
        <v>2022</v>
      </c>
      <c r="K19365" s="22">
        <f>MONTH(Actuals[[#This Row],[Date]])</f>
        <v>2</v>
      </c>
      <c r="L19365" s="12"/>
    </row>
    <row r="19366" spans="1:12" x14ac:dyDescent="0.3">
      <c r="A19366">
        <v>6</v>
      </c>
      <c r="B19366">
        <v>2907</v>
      </c>
      <c r="C19366">
        <v>5</v>
      </c>
      <c r="D19366">
        <v>61000</v>
      </c>
      <c r="E19366" s="46">
        <v>44624</v>
      </c>
      <c r="F19366">
        <v>-1040</v>
      </c>
      <c r="I19366" t="str">
        <f>INDEX(LedgerMapping[[#All],[Level 3]],MATCH(Actuals[[#This Row],[Sub Ledger]],LedgerMapping[[#All],[Sub Ledger]],0))</f>
        <v>Marketing</v>
      </c>
      <c r="J19366" s="22">
        <f>YEAR(Actuals[[#This Row],[Date]])</f>
        <v>2022</v>
      </c>
      <c r="K19366" s="22">
        <f>MONTH(Actuals[[#This Row],[Date]])</f>
        <v>3</v>
      </c>
      <c r="L19366" s="12"/>
    </row>
    <row r="19367" spans="1:12" x14ac:dyDescent="0.3">
      <c r="A19367">
        <v>6</v>
      </c>
      <c r="B19367">
        <v>4029</v>
      </c>
      <c r="C19367">
        <v>5</v>
      </c>
      <c r="D19367">
        <v>61000</v>
      </c>
      <c r="E19367" s="46">
        <v>44654</v>
      </c>
      <c r="F19367">
        <v>-917</v>
      </c>
      <c r="I19367" t="str">
        <f>INDEX(LedgerMapping[[#All],[Level 3]],MATCH(Actuals[[#This Row],[Sub Ledger]],LedgerMapping[[#All],[Sub Ledger]],0))</f>
        <v>Marketing</v>
      </c>
      <c r="J19367" s="22">
        <f>YEAR(Actuals[[#This Row],[Date]])</f>
        <v>2022</v>
      </c>
      <c r="K19367" s="22">
        <f>MONTH(Actuals[[#This Row],[Date]])</f>
        <v>4</v>
      </c>
      <c r="L19367" s="12"/>
    </row>
    <row r="19368" spans="1:12" x14ac:dyDescent="0.3">
      <c r="A19368">
        <v>6</v>
      </c>
      <c r="B19368">
        <v>5153</v>
      </c>
      <c r="C19368">
        <v>5</v>
      </c>
      <c r="D19368">
        <v>61000</v>
      </c>
      <c r="E19368" s="46">
        <v>44685</v>
      </c>
      <c r="F19368">
        <v>-1040</v>
      </c>
      <c r="I19368" t="str">
        <f>INDEX(LedgerMapping[[#All],[Level 3]],MATCH(Actuals[[#This Row],[Sub Ledger]],LedgerMapping[[#All],[Sub Ledger]],0))</f>
        <v>Marketing</v>
      </c>
      <c r="J19368" s="22">
        <f>YEAR(Actuals[[#This Row],[Date]])</f>
        <v>2022</v>
      </c>
      <c r="K19368" s="22">
        <f>MONTH(Actuals[[#This Row],[Date]])</f>
        <v>5</v>
      </c>
      <c r="L19368" s="12"/>
    </row>
    <row r="19369" spans="1:12" x14ac:dyDescent="0.3">
      <c r="A19369">
        <v>6</v>
      </c>
      <c r="B19369">
        <v>6277</v>
      </c>
      <c r="C19369">
        <v>5</v>
      </c>
      <c r="D19369">
        <v>61000</v>
      </c>
      <c r="E19369" s="46">
        <v>44715</v>
      </c>
      <c r="F19369">
        <v>-957</v>
      </c>
      <c r="I19369" t="str">
        <f>INDEX(LedgerMapping[[#All],[Level 3]],MATCH(Actuals[[#This Row],[Sub Ledger]],LedgerMapping[[#All],[Sub Ledger]],0))</f>
        <v>Marketing</v>
      </c>
      <c r="J19369" s="22">
        <f>YEAR(Actuals[[#This Row],[Date]])</f>
        <v>2022</v>
      </c>
      <c r="K19369" s="22">
        <f>MONTH(Actuals[[#This Row],[Date]])</f>
        <v>6</v>
      </c>
      <c r="L19369" s="12"/>
    </row>
    <row r="19370" spans="1:12" x14ac:dyDescent="0.3">
      <c r="A19370">
        <v>6</v>
      </c>
      <c r="B19370">
        <v>7398</v>
      </c>
      <c r="C19370">
        <v>5</v>
      </c>
      <c r="D19370">
        <v>61000</v>
      </c>
      <c r="E19370" s="46">
        <v>44746</v>
      </c>
      <c r="F19370">
        <v>-858</v>
      </c>
      <c r="I19370" t="str">
        <f>INDEX(LedgerMapping[[#All],[Level 3]],MATCH(Actuals[[#This Row],[Sub Ledger]],LedgerMapping[[#All],[Sub Ledger]],0))</f>
        <v>Marketing</v>
      </c>
      <c r="J19370" s="22">
        <f>YEAR(Actuals[[#This Row],[Date]])</f>
        <v>2022</v>
      </c>
      <c r="K19370" s="22">
        <f>MONTH(Actuals[[#This Row],[Date]])</f>
        <v>7</v>
      </c>
      <c r="L19370" s="12"/>
    </row>
    <row r="19371" spans="1:12" x14ac:dyDescent="0.3">
      <c r="A19371">
        <v>6</v>
      </c>
      <c r="B19371">
        <v>8521</v>
      </c>
      <c r="C19371">
        <v>5</v>
      </c>
      <c r="D19371">
        <v>61000</v>
      </c>
      <c r="E19371" s="46">
        <v>44777</v>
      </c>
      <c r="F19371">
        <v>-1420</v>
      </c>
      <c r="I19371" t="str">
        <f>INDEX(LedgerMapping[[#All],[Level 3]],MATCH(Actuals[[#This Row],[Sub Ledger]],LedgerMapping[[#All],[Sub Ledger]],0))</f>
        <v>Marketing</v>
      </c>
      <c r="J19371" s="22">
        <f>YEAR(Actuals[[#This Row],[Date]])</f>
        <v>2022</v>
      </c>
      <c r="K19371" s="22">
        <f>MONTH(Actuals[[#This Row],[Date]])</f>
        <v>8</v>
      </c>
      <c r="L19371" s="12"/>
    </row>
    <row r="19372" spans="1:12" x14ac:dyDescent="0.3">
      <c r="A19372">
        <v>6</v>
      </c>
      <c r="B19372">
        <v>9638</v>
      </c>
      <c r="C19372">
        <v>5</v>
      </c>
      <c r="D19372">
        <v>61000</v>
      </c>
      <c r="E19372" s="46">
        <v>44805</v>
      </c>
      <c r="F19372">
        <v>-688</v>
      </c>
      <c r="I19372" t="str">
        <f>INDEX(LedgerMapping[[#All],[Level 3]],MATCH(Actuals[[#This Row],[Sub Ledger]],LedgerMapping[[#All],[Sub Ledger]],0))</f>
        <v>Marketing</v>
      </c>
      <c r="J19372" s="22">
        <f>YEAR(Actuals[[#This Row],[Date]])</f>
        <v>2022</v>
      </c>
      <c r="K19372" s="22">
        <f>MONTH(Actuals[[#This Row],[Date]])</f>
        <v>9</v>
      </c>
      <c r="L19372" s="12"/>
    </row>
    <row r="19373" spans="1:12" x14ac:dyDescent="0.3">
      <c r="A19373">
        <v>6</v>
      </c>
      <c r="B19373">
        <v>10754</v>
      </c>
      <c r="C19373">
        <v>5</v>
      </c>
      <c r="D19373">
        <v>61000</v>
      </c>
      <c r="E19373" s="46">
        <v>44836</v>
      </c>
      <c r="F19373">
        <v>-1399</v>
      </c>
      <c r="I19373" t="str">
        <f>INDEX(LedgerMapping[[#All],[Level 3]],MATCH(Actuals[[#This Row],[Sub Ledger]],LedgerMapping[[#All],[Sub Ledger]],0))</f>
        <v>Marketing</v>
      </c>
      <c r="J19373" s="22">
        <f>YEAR(Actuals[[#This Row],[Date]])</f>
        <v>2022</v>
      </c>
      <c r="K19373" s="22">
        <f>MONTH(Actuals[[#This Row],[Date]])</f>
        <v>10</v>
      </c>
      <c r="L19373" s="12"/>
    </row>
    <row r="19374" spans="1:12" x14ac:dyDescent="0.3">
      <c r="A19374">
        <v>6</v>
      </c>
      <c r="B19374">
        <v>11879</v>
      </c>
      <c r="C19374">
        <v>5</v>
      </c>
      <c r="D19374">
        <v>61000</v>
      </c>
      <c r="E19374" s="46">
        <v>44866</v>
      </c>
      <c r="F19374">
        <v>-788</v>
      </c>
      <c r="I19374" t="str">
        <f>INDEX(LedgerMapping[[#All],[Level 3]],MATCH(Actuals[[#This Row],[Sub Ledger]],LedgerMapping[[#All],[Sub Ledger]],0))</f>
        <v>Marketing</v>
      </c>
      <c r="J19374" s="22">
        <f>YEAR(Actuals[[#This Row],[Date]])</f>
        <v>2022</v>
      </c>
      <c r="K19374" s="22">
        <f>MONTH(Actuals[[#This Row],[Date]])</f>
        <v>11</v>
      </c>
      <c r="L19374" s="12"/>
    </row>
    <row r="19375" spans="1:12" x14ac:dyDescent="0.3">
      <c r="A19375">
        <v>6</v>
      </c>
      <c r="B19375">
        <v>13007</v>
      </c>
      <c r="C19375">
        <v>5</v>
      </c>
      <c r="D19375">
        <v>61000</v>
      </c>
      <c r="E19375" s="46">
        <v>44897</v>
      </c>
      <c r="F19375">
        <v>-1970</v>
      </c>
      <c r="I19375" t="str">
        <f>INDEX(LedgerMapping[[#All],[Level 3]],MATCH(Actuals[[#This Row],[Sub Ledger]],LedgerMapping[[#All],[Sub Ledger]],0))</f>
        <v>Marketing</v>
      </c>
      <c r="J19375" s="22">
        <f>YEAR(Actuals[[#This Row],[Date]])</f>
        <v>2022</v>
      </c>
      <c r="K19375" s="22">
        <f>MONTH(Actuals[[#This Row],[Date]])</f>
        <v>12</v>
      </c>
      <c r="L19375" s="12"/>
    </row>
    <row r="19376" spans="1:12" x14ac:dyDescent="0.3">
      <c r="A19376">
        <v>6</v>
      </c>
      <c r="B19376">
        <v>13910</v>
      </c>
      <c r="C19376">
        <v>5</v>
      </c>
      <c r="D19376">
        <v>61000</v>
      </c>
      <c r="E19376" s="46">
        <v>44927</v>
      </c>
      <c r="F19376">
        <v>-1392</v>
      </c>
      <c r="I19376" t="str">
        <f>INDEX(LedgerMapping[[#All],[Level 3]],MATCH(Actuals[[#This Row],[Sub Ledger]],LedgerMapping[[#All],[Sub Ledger]],0))</f>
        <v>Marketing</v>
      </c>
      <c r="J19376" s="22">
        <f>YEAR(Actuals[[#This Row],[Date]])</f>
        <v>2023</v>
      </c>
      <c r="K19376" s="22">
        <f>MONTH(Actuals[[#This Row],[Date]])</f>
        <v>1</v>
      </c>
      <c r="L19376" s="12"/>
    </row>
    <row r="19377" spans="1:12" x14ac:dyDescent="0.3">
      <c r="A19377">
        <v>6</v>
      </c>
      <c r="B19377">
        <v>14918</v>
      </c>
      <c r="C19377">
        <v>5</v>
      </c>
      <c r="D19377">
        <v>61000</v>
      </c>
      <c r="E19377" s="46">
        <v>44958</v>
      </c>
      <c r="F19377">
        <v>-1685</v>
      </c>
      <c r="I19377" t="str">
        <f>INDEX(LedgerMapping[[#All],[Level 3]],MATCH(Actuals[[#This Row],[Sub Ledger]],LedgerMapping[[#All],[Sub Ledger]],0))</f>
        <v>Marketing</v>
      </c>
      <c r="J19377" s="22">
        <f>YEAR(Actuals[[#This Row],[Date]])</f>
        <v>2023</v>
      </c>
      <c r="K19377" s="22">
        <f>MONTH(Actuals[[#This Row],[Date]])</f>
        <v>2</v>
      </c>
      <c r="L19377" s="12"/>
    </row>
    <row r="19378" spans="1:12" x14ac:dyDescent="0.3">
      <c r="A19378">
        <v>6</v>
      </c>
      <c r="B19378">
        <v>15898</v>
      </c>
      <c r="C19378">
        <v>5</v>
      </c>
      <c r="D19378">
        <v>61000</v>
      </c>
      <c r="E19378" s="46">
        <v>44988</v>
      </c>
      <c r="F19378">
        <v>-1893</v>
      </c>
      <c r="I19378" t="str">
        <f>INDEX(LedgerMapping[[#All],[Level 3]],MATCH(Actuals[[#This Row],[Sub Ledger]],LedgerMapping[[#All],[Sub Ledger]],0))</f>
        <v>Marketing</v>
      </c>
      <c r="J19378" s="22">
        <f>YEAR(Actuals[[#This Row],[Date]])</f>
        <v>2023</v>
      </c>
      <c r="K19378" s="22">
        <f>MONTH(Actuals[[#This Row],[Date]])</f>
        <v>3</v>
      </c>
      <c r="L19378" s="12"/>
    </row>
    <row r="19379" spans="1:12" x14ac:dyDescent="0.3">
      <c r="A19379">
        <v>6</v>
      </c>
      <c r="B19379">
        <v>16930</v>
      </c>
      <c r="C19379">
        <v>5</v>
      </c>
      <c r="D19379">
        <v>61000</v>
      </c>
      <c r="E19379" s="46">
        <v>45018</v>
      </c>
      <c r="F19379">
        <v>-1224</v>
      </c>
      <c r="I19379" t="str">
        <f>INDEX(LedgerMapping[[#All],[Level 3]],MATCH(Actuals[[#This Row],[Sub Ledger]],LedgerMapping[[#All],[Sub Ledger]],0))</f>
        <v>Marketing</v>
      </c>
      <c r="J19379" s="22">
        <f>YEAR(Actuals[[#This Row],[Date]])</f>
        <v>2023</v>
      </c>
      <c r="K19379" s="22">
        <f>MONTH(Actuals[[#This Row],[Date]])</f>
        <v>4</v>
      </c>
      <c r="L19379" s="12"/>
    </row>
    <row r="19380" spans="1:12" x14ac:dyDescent="0.3">
      <c r="A19380">
        <v>6</v>
      </c>
      <c r="B19380">
        <v>17961</v>
      </c>
      <c r="C19380">
        <v>5</v>
      </c>
      <c r="D19380">
        <v>61000</v>
      </c>
      <c r="E19380" s="46">
        <v>45049</v>
      </c>
      <c r="F19380">
        <v>-835</v>
      </c>
      <c r="I19380" t="str">
        <f>INDEX(LedgerMapping[[#All],[Level 3]],MATCH(Actuals[[#This Row],[Sub Ledger]],LedgerMapping[[#All],[Sub Ledger]],0))</f>
        <v>Marketing</v>
      </c>
      <c r="J19380" s="22">
        <f>YEAR(Actuals[[#This Row],[Date]])</f>
        <v>2023</v>
      </c>
      <c r="K19380" s="22">
        <f>MONTH(Actuals[[#This Row],[Date]])</f>
        <v>5</v>
      </c>
      <c r="L19380" s="12"/>
    </row>
    <row r="19381" spans="1:12" x14ac:dyDescent="0.3">
      <c r="A19381">
        <v>6</v>
      </c>
      <c r="B19381">
        <v>18965</v>
      </c>
      <c r="C19381">
        <v>5</v>
      </c>
      <c r="D19381">
        <v>61000</v>
      </c>
      <c r="E19381" s="46">
        <v>45079</v>
      </c>
      <c r="F19381">
        <v>-1065</v>
      </c>
      <c r="I19381" t="str">
        <f>INDEX(LedgerMapping[[#All],[Level 3]],MATCH(Actuals[[#This Row],[Sub Ledger]],LedgerMapping[[#All],[Sub Ledger]],0))</f>
        <v>Marketing</v>
      </c>
      <c r="J19381" s="22">
        <f>YEAR(Actuals[[#This Row],[Date]])</f>
        <v>2023</v>
      </c>
      <c r="K19381" s="22">
        <f>MONTH(Actuals[[#This Row],[Date]])</f>
        <v>6</v>
      </c>
      <c r="L19381" s="12"/>
    </row>
    <row r="19382" spans="1:12" x14ac:dyDescent="0.3">
      <c r="A19382">
        <v>6</v>
      </c>
      <c r="B19382">
        <v>19993</v>
      </c>
      <c r="C19382">
        <v>5</v>
      </c>
      <c r="D19382">
        <v>61000</v>
      </c>
      <c r="E19382" s="46">
        <v>45110</v>
      </c>
      <c r="F19382">
        <v>-1247</v>
      </c>
      <c r="I19382" t="str">
        <f>INDEX(LedgerMapping[[#All],[Level 3]],MATCH(Actuals[[#This Row],[Sub Ledger]],LedgerMapping[[#All],[Sub Ledger]],0))</f>
        <v>Marketing</v>
      </c>
      <c r="J19382" s="22">
        <f>YEAR(Actuals[[#This Row],[Date]])</f>
        <v>2023</v>
      </c>
      <c r="K19382" s="22">
        <f>MONTH(Actuals[[#This Row],[Date]])</f>
        <v>7</v>
      </c>
      <c r="L19382" s="12"/>
    </row>
    <row r="19383" spans="1:12" x14ac:dyDescent="0.3">
      <c r="A19383">
        <v>6</v>
      </c>
      <c r="B19383">
        <v>21023</v>
      </c>
      <c r="C19383">
        <v>5</v>
      </c>
      <c r="D19383">
        <v>61000</v>
      </c>
      <c r="E19383" s="46">
        <v>45141</v>
      </c>
      <c r="F19383">
        <v>-1163</v>
      </c>
      <c r="I19383" t="str">
        <f>INDEX(LedgerMapping[[#All],[Level 3]],MATCH(Actuals[[#This Row],[Sub Ledger]],LedgerMapping[[#All],[Sub Ledger]],0))</f>
        <v>Marketing</v>
      </c>
      <c r="J19383" s="22">
        <f>YEAR(Actuals[[#This Row],[Date]])</f>
        <v>2023</v>
      </c>
      <c r="K19383" s="22">
        <f>MONTH(Actuals[[#This Row],[Date]])</f>
        <v>8</v>
      </c>
      <c r="L19383" s="12"/>
    </row>
    <row r="19384" spans="1:12" x14ac:dyDescent="0.3">
      <c r="A19384">
        <v>6</v>
      </c>
      <c r="B19384">
        <v>22024</v>
      </c>
      <c r="C19384">
        <v>5</v>
      </c>
      <c r="D19384">
        <v>61000</v>
      </c>
      <c r="E19384" s="46">
        <v>45169</v>
      </c>
      <c r="F19384">
        <v>-1224</v>
      </c>
      <c r="I19384" t="str">
        <f>INDEX(LedgerMapping[[#All],[Level 3]],MATCH(Actuals[[#This Row],[Sub Ledger]],LedgerMapping[[#All],[Sub Ledger]],0))</f>
        <v>Marketing</v>
      </c>
      <c r="J19384" s="22">
        <f>YEAR(Actuals[[#This Row],[Date]])</f>
        <v>2023</v>
      </c>
      <c r="K19384" s="22">
        <f>MONTH(Actuals[[#This Row],[Date]])</f>
        <v>8</v>
      </c>
      <c r="L19384" s="12"/>
    </row>
    <row r="19385" spans="1:12" x14ac:dyDescent="0.3">
      <c r="A19385">
        <v>6</v>
      </c>
      <c r="B19385">
        <v>23001</v>
      </c>
      <c r="C19385">
        <v>5</v>
      </c>
      <c r="D19385">
        <v>61000</v>
      </c>
      <c r="E19385" s="46">
        <v>45200</v>
      </c>
      <c r="F19385">
        <v>-1287</v>
      </c>
      <c r="I19385" t="str">
        <f>INDEX(LedgerMapping[[#All],[Level 3]],MATCH(Actuals[[#This Row],[Sub Ledger]],LedgerMapping[[#All],[Sub Ledger]],0))</f>
        <v>Marketing</v>
      </c>
      <c r="J19385" s="22">
        <f>YEAR(Actuals[[#This Row],[Date]])</f>
        <v>2023</v>
      </c>
      <c r="K19385" s="22">
        <f>MONTH(Actuals[[#This Row],[Date]])</f>
        <v>10</v>
      </c>
      <c r="L19385" s="12"/>
    </row>
    <row r="19386" spans="1:12" x14ac:dyDescent="0.3">
      <c r="A19386">
        <v>6</v>
      </c>
      <c r="B19386">
        <v>24006</v>
      </c>
      <c r="C19386">
        <v>5</v>
      </c>
      <c r="D19386">
        <v>61000</v>
      </c>
      <c r="E19386" s="46">
        <v>45230</v>
      </c>
      <c r="F19386">
        <v>-1453</v>
      </c>
      <c r="I19386" t="str">
        <f>INDEX(LedgerMapping[[#All],[Level 3]],MATCH(Actuals[[#This Row],[Sub Ledger]],LedgerMapping[[#All],[Sub Ledger]],0))</f>
        <v>Marketing</v>
      </c>
      <c r="J19386" s="22">
        <f>YEAR(Actuals[[#This Row],[Date]])</f>
        <v>2023</v>
      </c>
      <c r="K19386" s="22">
        <f>MONTH(Actuals[[#This Row],[Date]])</f>
        <v>10</v>
      </c>
      <c r="L19386" s="12"/>
    </row>
    <row r="19387" spans="1:12" x14ac:dyDescent="0.3">
      <c r="A19387">
        <v>6</v>
      </c>
      <c r="B19387">
        <v>25035</v>
      </c>
      <c r="C19387">
        <v>5</v>
      </c>
      <c r="D19387">
        <v>61000</v>
      </c>
      <c r="E19387" s="46">
        <v>45261</v>
      </c>
      <c r="F19387">
        <v>-1360</v>
      </c>
      <c r="I19387" t="str">
        <f>INDEX(LedgerMapping[[#All],[Level 3]],MATCH(Actuals[[#This Row],[Sub Ledger]],LedgerMapping[[#All],[Sub Ledger]],0))</f>
        <v>Marketing</v>
      </c>
      <c r="J19387" s="22">
        <f>YEAR(Actuals[[#This Row],[Date]])</f>
        <v>2023</v>
      </c>
      <c r="K19387" s="22">
        <f>MONTH(Actuals[[#This Row],[Date]])</f>
        <v>12</v>
      </c>
      <c r="L19387" s="12"/>
    </row>
    <row r="19388" spans="1:12" x14ac:dyDescent="0.3">
      <c r="A19388">
        <v>6</v>
      </c>
      <c r="B19388">
        <v>26101</v>
      </c>
      <c r="C19388">
        <v>5</v>
      </c>
      <c r="D19388">
        <v>61000</v>
      </c>
      <c r="E19388" s="46">
        <v>45291</v>
      </c>
      <c r="F19388">
        <v>-1279</v>
      </c>
      <c r="I19388" t="str">
        <f>INDEX(LedgerMapping[[#All],[Level 3]],MATCH(Actuals[[#This Row],[Sub Ledger]],LedgerMapping[[#All],[Sub Ledger]],0))</f>
        <v>Marketing</v>
      </c>
      <c r="J19388" s="22">
        <f>YEAR(Actuals[[#This Row],[Date]])</f>
        <v>2023</v>
      </c>
      <c r="K19388" s="22">
        <f>MONTH(Actuals[[#This Row],[Date]])</f>
        <v>12</v>
      </c>
      <c r="L19388" s="12"/>
    </row>
    <row r="19389" spans="1:12" x14ac:dyDescent="0.3">
      <c r="A19389">
        <v>6</v>
      </c>
      <c r="B19389">
        <v>27230</v>
      </c>
      <c r="C19389">
        <v>5</v>
      </c>
      <c r="D19389">
        <v>61000</v>
      </c>
      <c r="E19389" s="46">
        <v>45322</v>
      </c>
      <c r="F19389">
        <v>-1050</v>
      </c>
      <c r="I19389" t="str">
        <f>INDEX(LedgerMapping[[#All],[Level 3]],MATCH(Actuals[[#This Row],[Sub Ledger]],LedgerMapping[[#All],[Sub Ledger]],0))</f>
        <v>Marketing</v>
      </c>
      <c r="J19389" s="22">
        <f>YEAR(Actuals[[#This Row],[Date]])</f>
        <v>2024</v>
      </c>
      <c r="K19389" s="22">
        <f>MONTH(Actuals[[#This Row],[Date]])</f>
        <v>1</v>
      </c>
      <c r="L19389" s="12"/>
    </row>
    <row r="19390" spans="1:12" x14ac:dyDescent="0.3">
      <c r="A19390">
        <v>6</v>
      </c>
      <c r="B19390">
        <v>28382</v>
      </c>
      <c r="C19390">
        <v>5</v>
      </c>
      <c r="D19390">
        <v>61000</v>
      </c>
      <c r="E19390" s="46">
        <v>45354</v>
      </c>
      <c r="F19390">
        <v>-1454</v>
      </c>
      <c r="I19390" t="str">
        <f>INDEX(LedgerMapping[[#All],[Level 3]],MATCH(Actuals[[#This Row],[Sub Ledger]],LedgerMapping[[#All],[Sub Ledger]],0))</f>
        <v>Marketing</v>
      </c>
      <c r="J19390" s="22">
        <f>YEAR(Actuals[[#This Row],[Date]])</f>
        <v>2024</v>
      </c>
      <c r="K19390" s="22">
        <f>MONTH(Actuals[[#This Row],[Date]])</f>
        <v>3</v>
      </c>
      <c r="L19390" s="12"/>
    </row>
    <row r="19391" spans="1:12" x14ac:dyDescent="0.3">
      <c r="A19391">
        <v>6</v>
      </c>
      <c r="B19391">
        <v>29536</v>
      </c>
      <c r="C19391">
        <v>5</v>
      </c>
      <c r="D19391">
        <v>61000</v>
      </c>
      <c r="E19391" s="46">
        <v>45384</v>
      </c>
      <c r="F19391">
        <v>-1048</v>
      </c>
      <c r="I19391" t="str">
        <f>INDEX(LedgerMapping[[#All],[Level 3]],MATCH(Actuals[[#This Row],[Sub Ledger]],LedgerMapping[[#All],[Sub Ledger]],0))</f>
        <v>Marketing</v>
      </c>
      <c r="J19391" s="22">
        <f>YEAR(Actuals[[#This Row],[Date]])</f>
        <v>2024</v>
      </c>
      <c r="K19391" s="22">
        <f>MONTH(Actuals[[#This Row],[Date]])</f>
        <v>4</v>
      </c>
      <c r="L19391" s="12"/>
    </row>
    <row r="19392" spans="1:12" x14ac:dyDescent="0.3">
      <c r="A19392">
        <v>6</v>
      </c>
      <c r="B19392">
        <v>30662</v>
      </c>
      <c r="C19392">
        <v>5</v>
      </c>
      <c r="D19392">
        <v>61000</v>
      </c>
      <c r="E19392" s="46">
        <v>45415</v>
      </c>
      <c r="F19392">
        <v>-1539</v>
      </c>
      <c r="I19392" t="str">
        <f>INDEX(LedgerMapping[[#All],[Level 3]],MATCH(Actuals[[#This Row],[Sub Ledger]],LedgerMapping[[#All],[Sub Ledger]],0))</f>
        <v>Marketing</v>
      </c>
      <c r="J19392" s="22">
        <f>YEAR(Actuals[[#This Row],[Date]])</f>
        <v>2024</v>
      </c>
      <c r="K19392" s="22">
        <f>MONTH(Actuals[[#This Row],[Date]])</f>
        <v>5</v>
      </c>
      <c r="L19392" s="12"/>
    </row>
    <row r="19393" spans="1:12" x14ac:dyDescent="0.3">
      <c r="A19393">
        <v>6</v>
      </c>
      <c r="B19393">
        <v>31788</v>
      </c>
      <c r="C19393">
        <v>5</v>
      </c>
      <c r="D19393">
        <v>61000</v>
      </c>
      <c r="E19393" s="46">
        <v>45445</v>
      </c>
      <c r="F19393">
        <v>-1105</v>
      </c>
      <c r="I19393" t="str">
        <f>INDEX(LedgerMapping[[#All],[Level 3]],MATCH(Actuals[[#This Row],[Sub Ledger]],LedgerMapping[[#All],[Sub Ledger]],0))</f>
        <v>Marketing</v>
      </c>
      <c r="J19393" s="22">
        <f>YEAR(Actuals[[#This Row],[Date]])</f>
        <v>2024</v>
      </c>
      <c r="K19393" s="22">
        <f>MONTH(Actuals[[#This Row],[Date]])</f>
        <v>6</v>
      </c>
      <c r="L19393" s="12"/>
    </row>
    <row r="19394" spans="1:12" x14ac:dyDescent="0.3">
      <c r="A19394">
        <v>6</v>
      </c>
      <c r="B19394">
        <v>32912</v>
      </c>
      <c r="C19394">
        <v>5</v>
      </c>
      <c r="D19394">
        <v>61000</v>
      </c>
      <c r="E19394" s="46">
        <v>45476</v>
      </c>
      <c r="F19394">
        <v>-1387</v>
      </c>
      <c r="I19394" t="str">
        <f>INDEX(LedgerMapping[[#All],[Level 3]],MATCH(Actuals[[#This Row],[Sub Ledger]],LedgerMapping[[#All],[Sub Ledger]],0))</f>
        <v>Marketing</v>
      </c>
      <c r="J19394" s="22">
        <f>YEAR(Actuals[[#This Row],[Date]])</f>
        <v>2024</v>
      </c>
      <c r="K19394" s="22">
        <f>MONTH(Actuals[[#This Row],[Date]])</f>
        <v>7</v>
      </c>
      <c r="L19394" s="12"/>
    </row>
    <row r="19395" spans="1:12" x14ac:dyDescent="0.3">
      <c r="A19395">
        <v>6</v>
      </c>
      <c r="B19395">
        <v>34036</v>
      </c>
      <c r="C19395">
        <v>5</v>
      </c>
      <c r="D19395">
        <v>61000</v>
      </c>
      <c r="E19395" s="46">
        <v>45507</v>
      </c>
      <c r="F19395">
        <v>-1604</v>
      </c>
      <c r="I19395" t="str">
        <f>INDEX(LedgerMapping[[#All],[Level 3]],MATCH(Actuals[[#This Row],[Sub Ledger]],LedgerMapping[[#All],[Sub Ledger]],0))</f>
        <v>Marketing</v>
      </c>
      <c r="J19395" s="22">
        <f>YEAR(Actuals[[#This Row],[Date]])</f>
        <v>2024</v>
      </c>
      <c r="K19395" s="22">
        <f>MONTH(Actuals[[#This Row],[Date]])</f>
        <v>8</v>
      </c>
      <c r="L19395" s="12"/>
    </row>
    <row r="19396" spans="1:12" x14ac:dyDescent="0.3">
      <c r="A19396">
        <v>6</v>
      </c>
      <c r="B19396">
        <v>35187</v>
      </c>
      <c r="C19396">
        <v>5</v>
      </c>
      <c r="D19396">
        <v>61000</v>
      </c>
      <c r="E19396" s="46">
        <v>45536</v>
      </c>
      <c r="F19396">
        <v>-960</v>
      </c>
      <c r="I19396" t="str">
        <f>INDEX(LedgerMapping[[#All],[Level 3]],MATCH(Actuals[[#This Row],[Sub Ledger]],LedgerMapping[[#All],[Sub Ledger]],0))</f>
        <v>Marketing</v>
      </c>
      <c r="J19396" s="22">
        <f>YEAR(Actuals[[#This Row],[Date]])</f>
        <v>2024</v>
      </c>
      <c r="K19396" s="22">
        <f>MONTH(Actuals[[#This Row],[Date]])</f>
        <v>9</v>
      </c>
      <c r="L19396" s="12"/>
    </row>
    <row r="19397" spans="1:12" x14ac:dyDescent="0.3">
      <c r="A19397">
        <v>6</v>
      </c>
      <c r="B19397">
        <v>36337</v>
      </c>
      <c r="C19397">
        <v>5</v>
      </c>
      <c r="D19397">
        <v>61000</v>
      </c>
      <c r="E19397" s="46">
        <v>45567</v>
      </c>
      <c r="F19397">
        <v>-1919</v>
      </c>
      <c r="I19397" t="str">
        <f>INDEX(LedgerMapping[[#All],[Level 3]],MATCH(Actuals[[#This Row],[Sub Ledger]],LedgerMapping[[#All],[Sub Ledger]],0))</f>
        <v>Marketing</v>
      </c>
      <c r="J19397" s="22">
        <f>YEAR(Actuals[[#This Row],[Date]])</f>
        <v>2024</v>
      </c>
      <c r="K19397" s="22">
        <f>MONTH(Actuals[[#This Row],[Date]])</f>
        <v>10</v>
      </c>
      <c r="L19397" s="12"/>
    </row>
    <row r="19398" spans="1:12" x14ac:dyDescent="0.3">
      <c r="A19398">
        <v>6</v>
      </c>
      <c r="B19398">
        <v>37487</v>
      </c>
      <c r="C19398">
        <v>5</v>
      </c>
      <c r="D19398">
        <v>61000</v>
      </c>
      <c r="E19398" s="46">
        <v>45597</v>
      </c>
      <c r="F19398">
        <v>-1711</v>
      </c>
      <c r="I19398" t="str">
        <f>INDEX(LedgerMapping[[#All],[Level 3]],MATCH(Actuals[[#This Row],[Sub Ledger]],LedgerMapping[[#All],[Sub Ledger]],0))</f>
        <v>Marketing</v>
      </c>
      <c r="J19398" s="22">
        <f>YEAR(Actuals[[#This Row],[Date]])</f>
        <v>2024</v>
      </c>
      <c r="K19398" s="22">
        <f>MONTH(Actuals[[#This Row],[Date]])</f>
        <v>11</v>
      </c>
      <c r="L19398" s="12"/>
    </row>
    <row r="19399" spans="1:12" x14ac:dyDescent="0.3">
      <c r="A19399">
        <v>6</v>
      </c>
      <c r="B19399">
        <v>38637</v>
      </c>
      <c r="C19399">
        <v>5</v>
      </c>
      <c r="D19399">
        <v>61000</v>
      </c>
      <c r="E19399" s="46">
        <v>45628</v>
      </c>
      <c r="F19399">
        <v>-1387</v>
      </c>
      <c r="I19399" t="str">
        <f>INDEX(LedgerMapping[[#All],[Level 3]],MATCH(Actuals[[#This Row],[Sub Ledger]],LedgerMapping[[#All],[Sub Ledger]],0))</f>
        <v>Marketing</v>
      </c>
      <c r="J19399" s="22">
        <f>YEAR(Actuals[[#This Row],[Date]])</f>
        <v>2024</v>
      </c>
      <c r="K19399" s="22">
        <f>MONTH(Actuals[[#This Row],[Date]])</f>
        <v>12</v>
      </c>
      <c r="L19399" s="12"/>
    </row>
    <row r="19400" spans="1:12" x14ac:dyDescent="0.3">
      <c r="A19400">
        <v>6</v>
      </c>
      <c r="B19400">
        <v>666</v>
      </c>
      <c r="C19400">
        <v>5</v>
      </c>
      <c r="D19400">
        <v>62000</v>
      </c>
      <c r="E19400" s="46">
        <v>44562</v>
      </c>
      <c r="F19400">
        <v>-898</v>
      </c>
      <c r="I19400" t="str">
        <f>INDEX(LedgerMapping[[#All],[Level 3]],MATCH(Actuals[[#This Row],[Sub Ledger]],LedgerMapping[[#All],[Sub Ledger]],0))</f>
        <v>Marketing</v>
      </c>
      <c r="J19400" s="22">
        <f>YEAR(Actuals[[#This Row],[Date]])</f>
        <v>2022</v>
      </c>
      <c r="K19400" s="22">
        <f>MONTH(Actuals[[#This Row],[Date]])</f>
        <v>1</v>
      </c>
      <c r="L19400" s="12"/>
    </row>
    <row r="19401" spans="1:12" x14ac:dyDescent="0.3">
      <c r="A19401">
        <v>6</v>
      </c>
      <c r="B19401">
        <v>1790</v>
      </c>
      <c r="C19401">
        <v>5</v>
      </c>
      <c r="D19401">
        <v>62000</v>
      </c>
      <c r="E19401" s="46">
        <v>44593</v>
      </c>
      <c r="F19401">
        <v>-630</v>
      </c>
      <c r="I19401" t="str">
        <f>INDEX(LedgerMapping[[#All],[Level 3]],MATCH(Actuals[[#This Row],[Sub Ledger]],LedgerMapping[[#All],[Sub Ledger]],0))</f>
        <v>Marketing</v>
      </c>
      <c r="J19401" s="22">
        <f>YEAR(Actuals[[#This Row],[Date]])</f>
        <v>2022</v>
      </c>
      <c r="K19401" s="22">
        <f>MONTH(Actuals[[#This Row],[Date]])</f>
        <v>2</v>
      </c>
      <c r="L19401" s="12"/>
    </row>
    <row r="19402" spans="1:12" x14ac:dyDescent="0.3">
      <c r="A19402">
        <v>6</v>
      </c>
      <c r="B19402">
        <v>2908</v>
      </c>
      <c r="C19402">
        <v>5</v>
      </c>
      <c r="D19402">
        <v>62000</v>
      </c>
      <c r="E19402" s="46">
        <v>44624</v>
      </c>
      <c r="F19402">
        <v>-728</v>
      </c>
      <c r="I19402" t="str">
        <f>INDEX(LedgerMapping[[#All],[Level 3]],MATCH(Actuals[[#This Row],[Sub Ledger]],LedgerMapping[[#All],[Sub Ledger]],0))</f>
        <v>Marketing</v>
      </c>
      <c r="J19402" s="22">
        <f>YEAR(Actuals[[#This Row],[Date]])</f>
        <v>2022</v>
      </c>
      <c r="K19402" s="22">
        <f>MONTH(Actuals[[#This Row],[Date]])</f>
        <v>3</v>
      </c>
      <c r="L19402" s="12"/>
    </row>
    <row r="19403" spans="1:12" x14ac:dyDescent="0.3">
      <c r="A19403">
        <v>6</v>
      </c>
      <c r="B19403">
        <v>4030</v>
      </c>
      <c r="C19403">
        <v>5</v>
      </c>
      <c r="D19403">
        <v>62000</v>
      </c>
      <c r="E19403" s="46">
        <v>44654</v>
      </c>
      <c r="F19403">
        <v>-510</v>
      </c>
      <c r="I19403" t="str">
        <f>INDEX(LedgerMapping[[#All],[Level 3]],MATCH(Actuals[[#This Row],[Sub Ledger]],LedgerMapping[[#All],[Sub Ledger]],0))</f>
        <v>Marketing</v>
      </c>
      <c r="J19403" s="22">
        <f>YEAR(Actuals[[#This Row],[Date]])</f>
        <v>2022</v>
      </c>
      <c r="K19403" s="22">
        <f>MONTH(Actuals[[#This Row],[Date]])</f>
        <v>4</v>
      </c>
      <c r="L19403" s="12"/>
    </row>
    <row r="19404" spans="1:12" x14ac:dyDescent="0.3">
      <c r="A19404">
        <v>6</v>
      </c>
      <c r="B19404">
        <v>5155</v>
      </c>
      <c r="C19404">
        <v>5</v>
      </c>
      <c r="D19404">
        <v>62000</v>
      </c>
      <c r="E19404" s="46">
        <v>44685</v>
      </c>
      <c r="F19404">
        <v>-832</v>
      </c>
      <c r="I19404" t="str">
        <f>INDEX(LedgerMapping[[#All],[Level 3]],MATCH(Actuals[[#This Row],[Sub Ledger]],LedgerMapping[[#All],[Sub Ledger]],0))</f>
        <v>Marketing</v>
      </c>
      <c r="J19404" s="22">
        <f>YEAR(Actuals[[#This Row],[Date]])</f>
        <v>2022</v>
      </c>
      <c r="K19404" s="22">
        <f>MONTH(Actuals[[#This Row],[Date]])</f>
        <v>5</v>
      </c>
      <c r="L19404" s="12"/>
    </row>
    <row r="19405" spans="1:12" x14ac:dyDescent="0.3">
      <c r="A19405">
        <v>6</v>
      </c>
      <c r="B19405">
        <v>6278</v>
      </c>
      <c r="C19405">
        <v>5</v>
      </c>
      <c r="D19405">
        <v>62000</v>
      </c>
      <c r="E19405" s="46">
        <v>44715</v>
      </c>
      <c r="F19405">
        <v>-574</v>
      </c>
      <c r="I19405" t="str">
        <f>INDEX(LedgerMapping[[#All],[Level 3]],MATCH(Actuals[[#This Row],[Sub Ledger]],LedgerMapping[[#All],[Sub Ledger]],0))</f>
        <v>Marketing</v>
      </c>
      <c r="J19405" s="22">
        <f>YEAR(Actuals[[#This Row],[Date]])</f>
        <v>2022</v>
      </c>
      <c r="K19405" s="22">
        <f>MONTH(Actuals[[#This Row],[Date]])</f>
        <v>6</v>
      </c>
      <c r="L19405" s="12"/>
    </row>
    <row r="19406" spans="1:12" x14ac:dyDescent="0.3">
      <c r="A19406">
        <v>6</v>
      </c>
      <c r="B19406">
        <v>7400</v>
      </c>
      <c r="C19406">
        <v>5</v>
      </c>
      <c r="D19406">
        <v>62000</v>
      </c>
      <c r="E19406" s="46">
        <v>44746</v>
      </c>
      <c r="F19406">
        <v>-601</v>
      </c>
      <c r="I19406" t="str">
        <f>INDEX(LedgerMapping[[#All],[Level 3]],MATCH(Actuals[[#This Row],[Sub Ledger]],LedgerMapping[[#All],[Sub Ledger]],0))</f>
        <v>Marketing</v>
      </c>
      <c r="J19406" s="22">
        <f>YEAR(Actuals[[#This Row],[Date]])</f>
        <v>2022</v>
      </c>
      <c r="K19406" s="22">
        <f>MONTH(Actuals[[#This Row],[Date]])</f>
        <v>7</v>
      </c>
      <c r="L19406" s="12"/>
    </row>
    <row r="19407" spans="1:12" x14ac:dyDescent="0.3">
      <c r="A19407">
        <v>6</v>
      </c>
      <c r="B19407">
        <v>8523</v>
      </c>
      <c r="C19407">
        <v>5</v>
      </c>
      <c r="D19407">
        <v>62000</v>
      </c>
      <c r="E19407" s="46">
        <v>44777</v>
      </c>
      <c r="F19407">
        <v>-1065</v>
      </c>
      <c r="I19407" t="str">
        <f>INDEX(LedgerMapping[[#All],[Level 3]],MATCH(Actuals[[#This Row],[Sub Ledger]],LedgerMapping[[#All],[Sub Ledger]],0))</f>
        <v>Marketing</v>
      </c>
      <c r="J19407" s="22">
        <f>YEAR(Actuals[[#This Row],[Date]])</f>
        <v>2022</v>
      </c>
      <c r="K19407" s="22">
        <f>MONTH(Actuals[[#This Row],[Date]])</f>
        <v>8</v>
      </c>
      <c r="L19407" s="12"/>
    </row>
    <row r="19408" spans="1:12" x14ac:dyDescent="0.3">
      <c r="A19408">
        <v>6</v>
      </c>
      <c r="B19408">
        <v>9640</v>
      </c>
      <c r="C19408">
        <v>5</v>
      </c>
      <c r="D19408">
        <v>62000</v>
      </c>
      <c r="E19408" s="46">
        <v>44805</v>
      </c>
      <c r="F19408">
        <v>-382</v>
      </c>
      <c r="I19408" t="str">
        <f>INDEX(LedgerMapping[[#All],[Level 3]],MATCH(Actuals[[#This Row],[Sub Ledger]],LedgerMapping[[#All],[Sub Ledger]],0))</f>
        <v>Marketing</v>
      </c>
      <c r="J19408" s="22">
        <f>YEAR(Actuals[[#This Row],[Date]])</f>
        <v>2022</v>
      </c>
      <c r="K19408" s="22">
        <f>MONTH(Actuals[[#This Row],[Date]])</f>
        <v>9</v>
      </c>
      <c r="L19408" s="12"/>
    </row>
    <row r="19409" spans="1:12" x14ac:dyDescent="0.3">
      <c r="A19409">
        <v>6</v>
      </c>
      <c r="B19409">
        <v>10756</v>
      </c>
      <c r="C19409">
        <v>5</v>
      </c>
      <c r="D19409">
        <v>62000</v>
      </c>
      <c r="E19409" s="46">
        <v>44836</v>
      </c>
      <c r="F19409">
        <v>-582</v>
      </c>
      <c r="I19409" t="str">
        <f>INDEX(LedgerMapping[[#All],[Level 3]],MATCH(Actuals[[#This Row],[Sub Ledger]],LedgerMapping[[#All],[Sub Ledger]],0))</f>
        <v>Marketing</v>
      </c>
      <c r="J19409" s="22">
        <f>YEAR(Actuals[[#This Row],[Date]])</f>
        <v>2022</v>
      </c>
      <c r="K19409" s="22">
        <f>MONTH(Actuals[[#This Row],[Date]])</f>
        <v>10</v>
      </c>
      <c r="L19409" s="12"/>
    </row>
    <row r="19410" spans="1:12" x14ac:dyDescent="0.3">
      <c r="A19410">
        <v>6</v>
      </c>
      <c r="B19410">
        <v>11881</v>
      </c>
      <c r="C19410">
        <v>5</v>
      </c>
      <c r="D19410">
        <v>62000</v>
      </c>
      <c r="E19410" s="46">
        <v>44866</v>
      </c>
      <c r="F19410">
        <v>-492</v>
      </c>
      <c r="I19410" t="str">
        <f>INDEX(LedgerMapping[[#All],[Level 3]],MATCH(Actuals[[#This Row],[Sub Ledger]],LedgerMapping[[#All],[Sub Ledger]],0))</f>
        <v>Marketing</v>
      </c>
      <c r="J19410" s="22">
        <f>YEAR(Actuals[[#This Row],[Date]])</f>
        <v>2022</v>
      </c>
      <c r="K19410" s="22">
        <f>MONTH(Actuals[[#This Row],[Date]])</f>
        <v>11</v>
      </c>
      <c r="L19410" s="12"/>
    </row>
    <row r="19411" spans="1:12" x14ac:dyDescent="0.3">
      <c r="A19411">
        <v>6</v>
      </c>
      <c r="B19411">
        <v>13008</v>
      </c>
      <c r="C19411">
        <v>5</v>
      </c>
      <c r="D19411">
        <v>62000</v>
      </c>
      <c r="E19411" s="46">
        <v>44897</v>
      </c>
      <c r="F19411">
        <v>-985</v>
      </c>
      <c r="I19411" t="str">
        <f>INDEX(LedgerMapping[[#All],[Level 3]],MATCH(Actuals[[#This Row],[Sub Ledger]],LedgerMapping[[#All],[Sub Ledger]],0))</f>
        <v>Marketing</v>
      </c>
      <c r="J19411" s="22">
        <f>YEAR(Actuals[[#This Row],[Date]])</f>
        <v>2022</v>
      </c>
      <c r="K19411" s="22">
        <f>MONTH(Actuals[[#This Row],[Date]])</f>
        <v>12</v>
      </c>
      <c r="L19411" s="12"/>
    </row>
    <row r="19412" spans="1:12" x14ac:dyDescent="0.3">
      <c r="A19412">
        <v>6</v>
      </c>
      <c r="B19412">
        <v>13911</v>
      </c>
      <c r="C19412">
        <v>5</v>
      </c>
      <c r="D19412">
        <v>62000</v>
      </c>
      <c r="E19412" s="46">
        <v>44927</v>
      </c>
      <c r="F19412">
        <v>-1082</v>
      </c>
      <c r="I19412" t="str">
        <f>INDEX(LedgerMapping[[#All],[Level 3]],MATCH(Actuals[[#This Row],[Sub Ledger]],LedgerMapping[[#All],[Sub Ledger]],0))</f>
        <v>Marketing</v>
      </c>
      <c r="J19412" s="22">
        <f>YEAR(Actuals[[#This Row],[Date]])</f>
        <v>2023</v>
      </c>
      <c r="K19412" s="22">
        <f>MONTH(Actuals[[#This Row],[Date]])</f>
        <v>1</v>
      </c>
      <c r="L19412" s="12"/>
    </row>
    <row r="19413" spans="1:12" x14ac:dyDescent="0.3">
      <c r="A19413">
        <v>6</v>
      </c>
      <c r="B19413">
        <v>14919</v>
      </c>
      <c r="C19413">
        <v>5</v>
      </c>
      <c r="D19413">
        <v>62000</v>
      </c>
      <c r="E19413" s="46">
        <v>44958</v>
      </c>
      <c r="F19413">
        <v>-1404</v>
      </c>
      <c r="I19413" t="str">
        <f>INDEX(LedgerMapping[[#All],[Level 3]],MATCH(Actuals[[#This Row],[Sub Ledger]],LedgerMapping[[#All],[Sub Ledger]],0))</f>
        <v>Marketing</v>
      </c>
      <c r="J19413" s="22">
        <f>YEAR(Actuals[[#This Row],[Date]])</f>
        <v>2023</v>
      </c>
      <c r="K19413" s="22">
        <f>MONTH(Actuals[[#This Row],[Date]])</f>
        <v>2</v>
      </c>
      <c r="L19413" s="12"/>
    </row>
    <row r="19414" spans="1:12" x14ac:dyDescent="0.3">
      <c r="A19414">
        <v>6</v>
      </c>
      <c r="B19414">
        <v>15899</v>
      </c>
      <c r="C19414">
        <v>5</v>
      </c>
      <c r="D19414">
        <v>62000</v>
      </c>
      <c r="E19414" s="46">
        <v>44988</v>
      </c>
      <c r="F19414">
        <v>-1577</v>
      </c>
      <c r="I19414" t="str">
        <f>INDEX(LedgerMapping[[#All],[Level 3]],MATCH(Actuals[[#This Row],[Sub Ledger]],LedgerMapping[[#All],[Sub Ledger]],0))</f>
        <v>Marketing</v>
      </c>
      <c r="J19414" s="22">
        <f>YEAR(Actuals[[#This Row],[Date]])</f>
        <v>2023</v>
      </c>
      <c r="K19414" s="22">
        <f>MONTH(Actuals[[#This Row],[Date]])</f>
        <v>3</v>
      </c>
      <c r="L19414" s="12"/>
    </row>
    <row r="19415" spans="1:12" x14ac:dyDescent="0.3">
      <c r="A19415">
        <v>6</v>
      </c>
      <c r="B19415">
        <v>16931</v>
      </c>
      <c r="C19415">
        <v>5</v>
      </c>
      <c r="D19415">
        <v>62000</v>
      </c>
      <c r="E19415" s="46">
        <v>45018</v>
      </c>
      <c r="F19415">
        <v>-979</v>
      </c>
      <c r="I19415" t="str">
        <f>INDEX(LedgerMapping[[#All],[Level 3]],MATCH(Actuals[[#This Row],[Sub Ledger]],LedgerMapping[[#All],[Sub Ledger]],0))</f>
        <v>Marketing</v>
      </c>
      <c r="J19415" s="22">
        <f>YEAR(Actuals[[#This Row],[Date]])</f>
        <v>2023</v>
      </c>
      <c r="K19415" s="22">
        <f>MONTH(Actuals[[#This Row],[Date]])</f>
        <v>4</v>
      </c>
      <c r="L19415" s="12"/>
    </row>
    <row r="19416" spans="1:12" x14ac:dyDescent="0.3">
      <c r="A19416">
        <v>6</v>
      </c>
      <c r="B19416">
        <v>17962</v>
      </c>
      <c r="C19416">
        <v>5</v>
      </c>
      <c r="D19416">
        <v>62000</v>
      </c>
      <c r="E19416" s="46">
        <v>45049</v>
      </c>
      <c r="F19416">
        <v>-835</v>
      </c>
      <c r="I19416" t="str">
        <f>INDEX(LedgerMapping[[#All],[Level 3]],MATCH(Actuals[[#This Row],[Sub Ledger]],LedgerMapping[[#All],[Sub Ledger]],0))</f>
        <v>Marketing</v>
      </c>
      <c r="J19416" s="22">
        <f>YEAR(Actuals[[#This Row],[Date]])</f>
        <v>2023</v>
      </c>
      <c r="K19416" s="22">
        <f>MONTH(Actuals[[#This Row],[Date]])</f>
        <v>5</v>
      </c>
      <c r="L19416" s="12"/>
    </row>
    <row r="19417" spans="1:12" x14ac:dyDescent="0.3">
      <c r="A19417">
        <v>6</v>
      </c>
      <c r="B19417">
        <v>18966</v>
      </c>
      <c r="C19417">
        <v>5</v>
      </c>
      <c r="D19417">
        <v>62000</v>
      </c>
      <c r="E19417" s="46">
        <v>45079</v>
      </c>
      <c r="F19417">
        <v>-484</v>
      </c>
      <c r="I19417" t="str">
        <f>INDEX(LedgerMapping[[#All],[Level 3]],MATCH(Actuals[[#This Row],[Sub Ledger]],LedgerMapping[[#All],[Sub Ledger]],0))</f>
        <v>Marketing</v>
      </c>
      <c r="J19417" s="22">
        <f>YEAR(Actuals[[#This Row],[Date]])</f>
        <v>2023</v>
      </c>
      <c r="K19417" s="22">
        <f>MONTH(Actuals[[#This Row],[Date]])</f>
        <v>6</v>
      </c>
      <c r="L19417" s="12"/>
    </row>
    <row r="19418" spans="1:12" x14ac:dyDescent="0.3">
      <c r="A19418">
        <v>6</v>
      </c>
      <c r="B19418">
        <v>19994</v>
      </c>
      <c r="C19418">
        <v>5</v>
      </c>
      <c r="D19418">
        <v>62000</v>
      </c>
      <c r="E19418" s="46">
        <v>45110</v>
      </c>
      <c r="F19418">
        <v>-793</v>
      </c>
      <c r="I19418" t="str">
        <f>INDEX(LedgerMapping[[#All],[Level 3]],MATCH(Actuals[[#This Row],[Sub Ledger]],LedgerMapping[[#All],[Sub Ledger]],0))</f>
        <v>Marketing</v>
      </c>
      <c r="J19418" s="22">
        <f>YEAR(Actuals[[#This Row],[Date]])</f>
        <v>2023</v>
      </c>
      <c r="K19418" s="22">
        <f>MONTH(Actuals[[#This Row],[Date]])</f>
        <v>7</v>
      </c>
      <c r="L19418" s="12"/>
    </row>
    <row r="19419" spans="1:12" x14ac:dyDescent="0.3">
      <c r="A19419">
        <v>6</v>
      </c>
      <c r="B19419">
        <v>21024</v>
      </c>
      <c r="C19419">
        <v>5</v>
      </c>
      <c r="D19419">
        <v>62000</v>
      </c>
      <c r="E19419" s="46">
        <v>45141</v>
      </c>
      <c r="F19419">
        <v>-872</v>
      </c>
      <c r="I19419" t="str">
        <f>INDEX(LedgerMapping[[#All],[Level 3]],MATCH(Actuals[[#This Row],[Sub Ledger]],LedgerMapping[[#All],[Sub Ledger]],0))</f>
        <v>Marketing</v>
      </c>
      <c r="J19419" s="22">
        <f>YEAR(Actuals[[#This Row],[Date]])</f>
        <v>2023</v>
      </c>
      <c r="K19419" s="22">
        <f>MONTH(Actuals[[#This Row],[Date]])</f>
        <v>8</v>
      </c>
      <c r="L19419" s="12"/>
    </row>
    <row r="19420" spans="1:12" x14ac:dyDescent="0.3">
      <c r="A19420">
        <v>6</v>
      </c>
      <c r="B19420">
        <v>22025</v>
      </c>
      <c r="C19420">
        <v>5</v>
      </c>
      <c r="D19420">
        <v>62000</v>
      </c>
      <c r="E19420" s="46">
        <v>45169</v>
      </c>
      <c r="F19420">
        <v>-668</v>
      </c>
      <c r="I19420" t="str">
        <f>INDEX(LedgerMapping[[#All],[Level 3]],MATCH(Actuals[[#This Row],[Sub Ledger]],LedgerMapping[[#All],[Sub Ledger]],0))</f>
        <v>Marketing</v>
      </c>
      <c r="J19420" s="22">
        <f>YEAR(Actuals[[#This Row],[Date]])</f>
        <v>2023</v>
      </c>
      <c r="K19420" s="22">
        <f>MONTH(Actuals[[#This Row],[Date]])</f>
        <v>8</v>
      </c>
      <c r="L19420" s="12"/>
    </row>
    <row r="19421" spans="1:12" x14ac:dyDescent="0.3">
      <c r="A19421">
        <v>6</v>
      </c>
      <c r="B19421">
        <v>23002</v>
      </c>
      <c r="C19421">
        <v>5</v>
      </c>
      <c r="D19421">
        <v>62000</v>
      </c>
      <c r="E19421" s="46">
        <v>45200</v>
      </c>
      <c r="F19421">
        <v>-1287</v>
      </c>
      <c r="I19421" t="str">
        <f>INDEX(LedgerMapping[[#All],[Level 3]],MATCH(Actuals[[#This Row],[Sub Ledger]],LedgerMapping[[#All],[Sub Ledger]],0))</f>
        <v>Marketing</v>
      </c>
      <c r="J19421" s="22">
        <f>YEAR(Actuals[[#This Row],[Date]])</f>
        <v>2023</v>
      </c>
      <c r="K19421" s="22">
        <f>MONTH(Actuals[[#This Row],[Date]])</f>
        <v>10</v>
      </c>
      <c r="L19421" s="12"/>
    </row>
    <row r="19422" spans="1:12" x14ac:dyDescent="0.3">
      <c r="A19422">
        <v>6</v>
      </c>
      <c r="B19422">
        <v>24007</v>
      </c>
      <c r="C19422">
        <v>5</v>
      </c>
      <c r="D19422">
        <v>62000</v>
      </c>
      <c r="E19422" s="46">
        <v>45230</v>
      </c>
      <c r="F19422">
        <v>-1017</v>
      </c>
      <c r="I19422" t="str">
        <f>INDEX(LedgerMapping[[#All],[Level 3]],MATCH(Actuals[[#This Row],[Sub Ledger]],LedgerMapping[[#All],[Sub Ledger]],0))</f>
        <v>Marketing</v>
      </c>
      <c r="J19422" s="22">
        <f>YEAR(Actuals[[#This Row],[Date]])</f>
        <v>2023</v>
      </c>
      <c r="K19422" s="22">
        <f>MONTH(Actuals[[#This Row],[Date]])</f>
        <v>10</v>
      </c>
      <c r="L19422" s="12"/>
    </row>
    <row r="19423" spans="1:12" x14ac:dyDescent="0.3">
      <c r="A19423">
        <v>6</v>
      </c>
      <c r="B19423">
        <v>25036</v>
      </c>
      <c r="C19423">
        <v>5</v>
      </c>
      <c r="D19423">
        <v>62000</v>
      </c>
      <c r="E19423" s="46">
        <v>45261</v>
      </c>
      <c r="F19423">
        <v>-907</v>
      </c>
      <c r="I19423" t="str">
        <f>INDEX(LedgerMapping[[#All],[Level 3]],MATCH(Actuals[[#This Row],[Sub Ledger]],LedgerMapping[[#All],[Sub Ledger]],0))</f>
        <v>Marketing</v>
      </c>
      <c r="J19423" s="22">
        <f>YEAR(Actuals[[#This Row],[Date]])</f>
        <v>2023</v>
      </c>
      <c r="K19423" s="22">
        <f>MONTH(Actuals[[#This Row],[Date]])</f>
        <v>12</v>
      </c>
      <c r="L19423" s="12"/>
    </row>
    <row r="19424" spans="1:12" x14ac:dyDescent="0.3">
      <c r="A19424">
        <v>6</v>
      </c>
      <c r="B19424">
        <v>26102</v>
      </c>
      <c r="C19424">
        <v>5</v>
      </c>
      <c r="D19424">
        <v>62000</v>
      </c>
      <c r="E19424" s="46">
        <v>45291</v>
      </c>
      <c r="F19424">
        <v>-746</v>
      </c>
      <c r="I19424" t="str">
        <f>INDEX(LedgerMapping[[#All],[Level 3]],MATCH(Actuals[[#This Row],[Sub Ledger]],LedgerMapping[[#All],[Sub Ledger]],0))</f>
        <v>Marketing</v>
      </c>
      <c r="J19424" s="22">
        <f>YEAR(Actuals[[#This Row],[Date]])</f>
        <v>2023</v>
      </c>
      <c r="K19424" s="22">
        <f>MONTH(Actuals[[#This Row],[Date]])</f>
        <v>12</v>
      </c>
      <c r="L19424" s="12"/>
    </row>
    <row r="19425" spans="1:12" x14ac:dyDescent="0.3">
      <c r="A19425">
        <v>6</v>
      </c>
      <c r="B19425">
        <v>27231</v>
      </c>
      <c r="C19425">
        <v>5</v>
      </c>
      <c r="D19425">
        <v>62000</v>
      </c>
      <c r="E19425" s="46">
        <v>45322</v>
      </c>
      <c r="F19425">
        <v>-817</v>
      </c>
      <c r="I19425" t="str">
        <f>INDEX(LedgerMapping[[#All],[Level 3]],MATCH(Actuals[[#This Row],[Sub Ledger]],LedgerMapping[[#All],[Sub Ledger]],0))</f>
        <v>Marketing</v>
      </c>
      <c r="J19425" s="22">
        <f>YEAR(Actuals[[#This Row],[Date]])</f>
        <v>2024</v>
      </c>
      <c r="K19425" s="22">
        <f>MONTH(Actuals[[#This Row],[Date]])</f>
        <v>1</v>
      </c>
      <c r="L19425" s="12"/>
    </row>
    <row r="19426" spans="1:12" x14ac:dyDescent="0.3">
      <c r="A19426">
        <v>6</v>
      </c>
      <c r="B19426">
        <v>28383</v>
      </c>
      <c r="C19426">
        <v>5</v>
      </c>
      <c r="D19426">
        <v>62000</v>
      </c>
      <c r="E19426" s="46">
        <v>45354</v>
      </c>
      <c r="F19426">
        <v>-872</v>
      </c>
      <c r="I19426" t="str">
        <f>INDEX(LedgerMapping[[#All],[Level 3]],MATCH(Actuals[[#This Row],[Sub Ledger]],LedgerMapping[[#All],[Sub Ledger]],0))</f>
        <v>Marketing</v>
      </c>
      <c r="J19426" s="22">
        <f>YEAR(Actuals[[#This Row],[Date]])</f>
        <v>2024</v>
      </c>
      <c r="K19426" s="22">
        <f>MONTH(Actuals[[#This Row],[Date]])</f>
        <v>3</v>
      </c>
      <c r="L19426" s="12"/>
    </row>
    <row r="19427" spans="1:12" x14ac:dyDescent="0.3">
      <c r="A19427">
        <v>6</v>
      </c>
      <c r="B19427">
        <v>29537</v>
      </c>
      <c r="C19427">
        <v>5</v>
      </c>
      <c r="D19427">
        <v>62000</v>
      </c>
      <c r="E19427" s="46">
        <v>45384</v>
      </c>
      <c r="F19427">
        <v>-786</v>
      </c>
      <c r="I19427" t="str">
        <f>INDEX(LedgerMapping[[#All],[Level 3]],MATCH(Actuals[[#This Row],[Sub Ledger]],LedgerMapping[[#All],[Sub Ledger]],0))</f>
        <v>Marketing</v>
      </c>
      <c r="J19427" s="22">
        <f>YEAR(Actuals[[#This Row],[Date]])</f>
        <v>2024</v>
      </c>
      <c r="K19427" s="22">
        <f>MONTH(Actuals[[#This Row],[Date]])</f>
        <v>4</v>
      </c>
      <c r="L19427" s="12"/>
    </row>
    <row r="19428" spans="1:12" x14ac:dyDescent="0.3">
      <c r="A19428">
        <v>6</v>
      </c>
      <c r="B19428">
        <v>30663</v>
      </c>
      <c r="C19428">
        <v>5</v>
      </c>
      <c r="D19428">
        <v>62000</v>
      </c>
      <c r="E19428" s="46">
        <v>45415</v>
      </c>
      <c r="F19428">
        <v>-699</v>
      </c>
      <c r="I19428" t="str">
        <f>INDEX(LedgerMapping[[#All],[Level 3]],MATCH(Actuals[[#This Row],[Sub Ledger]],LedgerMapping[[#All],[Sub Ledger]],0))</f>
        <v>Marketing</v>
      </c>
      <c r="J19428" s="22">
        <f>YEAR(Actuals[[#This Row],[Date]])</f>
        <v>2024</v>
      </c>
      <c r="K19428" s="22">
        <f>MONTH(Actuals[[#This Row],[Date]])</f>
        <v>5</v>
      </c>
      <c r="L19428" s="12"/>
    </row>
    <row r="19429" spans="1:12" x14ac:dyDescent="0.3">
      <c r="A19429">
        <v>6</v>
      </c>
      <c r="B19429">
        <v>31789</v>
      </c>
      <c r="C19429">
        <v>5</v>
      </c>
      <c r="D19429">
        <v>62000</v>
      </c>
      <c r="E19429" s="46">
        <v>45445</v>
      </c>
      <c r="F19429">
        <v>-967</v>
      </c>
      <c r="I19429" t="str">
        <f>INDEX(LedgerMapping[[#All],[Level 3]],MATCH(Actuals[[#This Row],[Sub Ledger]],LedgerMapping[[#All],[Sub Ledger]],0))</f>
        <v>Marketing</v>
      </c>
      <c r="J19429" s="22">
        <f>YEAR(Actuals[[#This Row],[Date]])</f>
        <v>2024</v>
      </c>
      <c r="K19429" s="22">
        <f>MONTH(Actuals[[#This Row],[Date]])</f>
        <v>6</v>
      </c>
      <c r="L19429" s="12"/>
    </row>
    <row r="19430" spans="1:12" x14ac:dyDescent="0.3">
      <c r="A19430">
        <v>6</v>
      </c>
      <c r="B19430">
        <v>32913</v>
      </c>
      <c r="C19430">
        <v>5</v>
      </c>
      <c r="D19430">
        <v>62000</v>
      </c>
      <c r="E19430" s="46">
        <v>45476</v>
      </c>
      <c r="F19430">
        <v>-925</v>
      </c>
      <c r="I19430" t="str">
        <f>INDEX(LedgerMapping[[#All],[Level 3]],MATCH(Actuals[[#This Row],[Sub Ledger]],LedgerMapping[[#All],[Sub Ledger]],0))</f>
        <v>Marketing</v>
      </c>
      <c r="J19430" s="22">
        <f>YEAR(Actuals[[#This Row],[Date]])</f>
        <v>2024</v>
      </c>
      <c r="K19430" s="22">
        <f>MONTH(Actuals[[#This Row],[Date]])</f>
        <v>7</v>
      </c>
      <c r="L19430" s="12"/>
    </row>
    <row r="19431" spans="1:12" x14ac:dyDescent="0.3">
      <c r="A19431">
        <v>6</v>
      </c>
      <c r="B19431">
        <v>34037</v>
      </c>
      <c r="C19431">
        <v>5</v>
      </c>
      <c r="D19431">
        <v>62000</v>
      </c>
      <c r="E19431" s="46">
        <v>45507</v>
      </c>
      <c r="F19431">
        <v>-1070</v>
      </c>
      <c r="I19431" t="str">
        <f>INDEX(LedgerMapping[[#All],[Level 3]],MATCH(Actuals[[#This Row],[Sub Ledger]],LedgerMapping[[#All],[Sub Ledger]],0))</f>
        <v>Marketing</v>
      </c>
      <c r="J19431" s="22">
        <f>YEAR(Actuals[[#This Row],[Date]])</f>
        <v>2024</v>
      </c>
      <c r="K19431" s="22">
        <f>MONTH(Actuals[[#This Row],[Date]])</f>
        <v>8</v>
      </c>
      <c r="L19431" s="12"/>
    </row>
    <row r="19432" spans="1:12" x14ac:dyDescent="0.3">
      <c r="A19432">
        <v>6</v>
      </c>
      <c r="B19432">
        <v>35188</v>
      </c>
      <c r="C19432">
        <v>5</v>
      </c>
      <c r="D19432">
        <v>62000</v>
      </c>
      <c r="E19432" s="46">
        <v>45536</v>
      </c>
      <c r="F19432">
        <v>-720</v>
      </c>
      <c r="I19432" t="str">
        <f>INDEX(LedgerMapping[[#All],[Level 3]],MATCH(Actuals[[#This Row],[Sub Ledger]],LedgerMapping[[#All],[Sub Ledger]],0))</f>
        <v>Marketing</v>
      </c>
      <c r="J19432" s="22">
        <f>YEAR(Actuals[[#This Row],[Date]])</f>
        <v>2024</v>
      </c>
      <c r="K19432" s="22">
        <f>MONTH(Actuals[[#This Row],[Date]])</f>
        <v>9</v>
      </c>
      <c r="L19432" s="12"/>
    </row>
    <row r="19433" spans="1:12" x14ac:dyDescent="0.3">
      <c r="A19433">
        <v>6</v>
      </c>
      <c r="B19433">
        <v>36338</v>
      </c>
      <c r="C19433">
        <v>5</v>
      </c>
      <c r="D19433">
        <v>62000</v>
      </c>
      <c r="E19433" s="46">
        <v>45567</v>
      </c>
      <c r="F19433">
        <v>-960</v>
      </c>
      <c r="I19433" t="str">
        <f>INDEX(LedgerMapping[[#All],[Level 3]],MATCH(Actuals[[#This Row],[Sub Ledger]],LedgerMapping[[#All],[Sub Ledger]],0))</f>
        <v>Marketing</v>
      </c>
      <c r="J19433" s="22">
        <f>YEAR(Actuals[[#This Row],[Date]])</f>
        <v>2024</v>
      </c>
      <c r="K19433" s="22">
        <f>MONTH(Actuals[[#This Row],[Date]])</f>
        <v>10</v>
      </c>
      <c r="L19433" s="12"/>
    </row>
    <row r="19434" spans="1:12" x14ac:dyDescent="0.3">
      <c r="A19434">
        <v>6</v>
      </c>
      <c r="B19434">
        <v>37488</v>
      </c>
      <c r="C19434">
        <v>5</v>
      </c>
      <c r="D19434">
        <v>62000</v>
      </c>
      <c r="E19434" s="46">
        <v>45597</v>
      </c>
      <c r="F19434">
        <v>-1089</v>
      </c>
      <c r="I19434" t="str">
        <f>INDEX(LedgerMapping[[#All],[Level 3]],MATCH(Actuals[[#This Row],[Sub Ledger]],LedgerMapping[[#All],[Sub Ledger]],0))</f>
        <v>Marketing</v>
      </c>
      <c r="J19434" s="22">
        <f>YEAR(Actuals[[#This Row],[Date]])</f>
        <v>2024</v>
      </c>
      <c r="K19434" s="22">
        <f>MONTH(Actuals[[#This Row],[Date]])</f>
        <v>11</v>
      </c>
      <c r="L19434" s="12"/>
    </row>
    <row r="19435" spans="1:12" x14ac:dyDescent="0.3">
      <c r="A19435">
        <v>6</v>
      </c>
      <c r="B19435">
        <v>38638</v>
      </c>
      <c r="C19435">
        <v>5</v>
      </c>
      <c r="D19435">
        <v>62000</v>
      </c>
      <c r="E19435" s="46">
        <v>45628</v>
      </c>
      <c r="F19435">
        <v>-925</v>
      </c>
      <c r="I19435" t="str">
        <f>INDEX(LedgerMapping[[#All],[Level 3]],MATCH(Actuals[[#This Row],[Sub Ledger]],LedgerMapping[[#All],[Sub Ledger]],0))</f>
        <v>Marketing</v>
      </c>
      <c r="J19435" s="22">
        <f>YEAR(Actuals[[#This Row],[Date]])</f>
        <v>2024</v>
      </c>
      <c r="K19435" s="22">
        <f>MONTH(Actuals[[#This Row],[Date]])</f>
        <v>12</v>
      </c>
      <c r="L19435" s="12"/>
    </row>
    <row r="19436" spans="1:12" x14ac:dyDescent="0.3">
      <c r="A19436">
        <v>6</v>
      </c>
      <c r="B19436">
        <v>669</v>
      </c>
      <c r="C19436">
        <v>5</v>
      </c>
      <c r="D19436">
        <v>65000</v>
      </c>
      <c r="E19436" s="46">
        <v>44562</v>
      </c>
      <c r="F19436">
        <v>-198</v>
      </c>
      <c r="I19436" t="str">
        <f>INDEX(LedgerMapping[[#All],[Level 3]],MATCH(Actuals[[#This Row],[Sub Ledger]],LedgerMapping[[#All],[Sub Ledger]],0))</f>
        <v>Administration</v>
      </c>
      <c r="J19436" s="22">
        <f>YEAR(Actuals[[#This Row],[Date]])</f>
        <v>2022</v>
      </c>
      <c r="K19436" s="22">
        <f>MONTH(Actuals[[#This Row],[Date]])</f>
        <v>1</v>
      </c>
      <c r="L19436" s="12"/>
    </row>
    <row r="19437" spans="1:12" x14ac:dyDescent="0.3">
      <c r="A19437">
        <v>6</v>
      </c>
      <c r="B19437">
        <v>1793</v>
      </c>
      <c r="C19437">
        <v>5</v>
      </c>
      <c r="D19437">
        <v>65000</v>
      </c>
      <c r="E19437" s="46">
        <v>44593</v>
      </c>
      <c r="F19437">
        <v>-131</v>
      </c>
      <c r="I19437" t="str">
        <f>INDEX(LedgerMapping[[#All],[Level 3]],MATCH(Actuals[[#This Row],[Sub Ledger]],LedgerMapping[[#All],[Sub Ledger]],0))</f>
        <v>Administration</v>
      </c>
      <c r="J19437" s="22">
        <f>YEAR(Actuals[[#This Row],[Date]])</f>
        <v>2022</v>
      </c>
      <c r="K19437" s="22">
        <f>MONTH(Actuals[[#This Row],[Date]])</f>
        <v>2</v>
      </c>
      <c r="L19437" s="12"/>
    </row>
    <row r="19438" spans="1:12" x14ac:dyDescent="0.3">
      <c r="A19438">
        <v>6</v>
      </c>
      <c r="B19438">
        <v>2911</v>
      </c>
      <c r="C19438">
        <v>5</v>
      </c>
      <c r="D19438">
        <v>65000</v>
      </c>
      <c r="E19438" s="46">
        <v>44624</v>
      </c>
      <c r="F19438">
        <v>-164</v>
      </c>
      <c r="I19438" t="str">
        <f>INDEX(LedgerMapping[[#All],[Level 3]],MATCH(Actuals[[#This Row],[Sub Ledger]],LedgerMapping[[#All],[Sub Ledger]],0))</f>
        <v>Administration</v>
      </c>
      <c r="J19438" s="22">
        <f>YEAR(Actuals[[#This Row],[Date]])</f>
        <v>2022</v>
      </c>
      <c r="K19438" s="22">
        <f>MONTH(Actuals[[#This Row],[Date]])</f>
        <v>3</v>
      </c>
      <c r="L19438" s="12"/>
    </row>
    <row r="19439" spans="1:12" x14ac:dyDescent="0.3">
      <c r="A19439">
        <v>6</v>
      </c>
      <c r="B19439">
        <v>4033</v>
      </c>
      <c r="C19439">
        <v>5</v>
      </c>
      <c r="D19439">
        <v>65000</v>
      </c>
      <c r="E19439" s="46">
        <v>44654</v>
      </c>
      <c r="F19439">
        <v>-112</v>
      </c>
      <c r="I19439" t="str">
        <f>INDEX(LedgerMapping[[#All],[Level 3]],MATCH(Actuals[[#This Row],[Sub Ledger]],LedgerMapping[[#All],[Sub Ledger]],0))</f>
        <v>Administration</v>
      </c>
      <c r="J19439" s="22">
        <f>YEAR(Actuals[[#This Row],[Date]])</f>
        <v>2022</v>
      </c>
      <c r="K19439" s="22">
        <f>MONTH(Actuals[[#This Row],[Date]])</f>
        <v>4</v>
      </c>
      <c r="L19439" s="12"/>
    </row>
    <row r="19440" spans="1:12" x14ac:dyDescent="0.3">
      <c r="A19440">
        <v>6</v>
      </c>
      <c r="B19440">
        <v>5157</v>
      </c>
      <c r="C19440">
        <v>5</v>
      </c>
      <c r="D19440">
        <v>65000</v>
      </c>
      <c r="E19440" s="46">
        <v>44685</v>
      </c>
      <c r="F19440">
        <v>-174</v>
      </c>
      <c r="I19440" t="str">
        <f>INDEX(LedgerMapping[[#All],[Level 3]],MATCH(Actuals[[#This Row],[Sub Ledger]],LedgerMapping[[#All],[Sub Ledger]],0))</f>
        <v>Administration</v>
      </c>
      <c r="J19440" s="22">
        <f>YEAR(Actuals[[#This Row],[Date]])</f>
        <v>2022</v>
      </c>
      <c r="K19440" s="22">
        <f>MONTH(Actuals[[#This Row],[Date]])</f>
        <v>5</v>
      </c>
      <c r="L19440" s="12"/>
    </row>
    <row r="19441" spans="1:12" x14ac:dyDescent="0.3">
      <c r="A19441">
        <v>6</v>
      </c>
      <c r="B19441">
        <v>6280</v>
      </c>
      <c r="C19441">
        <v>5</v>
      </c>
      <c r="D19441">
        <v>65000</v>
      </c>
      <c r="E19441" s="46">
        <v>44715</v>
      </c>
      <c r="F19441">
        <v>-138</v>
      </c>
      <c r="I19441" t="str">
        <f>INDEX(LedgerMapping[[#All],[Level 3]],MATCH(Actuals[[#This Row],[Sub Ledger]],LedgerMapping[[#All],[Sub Ledger]],0))</f>
        <v>Administration</v>
      </c>
      <c r="J19441" s="22">
        <f>YEAR(Actuals[[#This Row],[Date]])</f>
        <v>2022</v>
      </c>
      <c r="K19441" s="22">
        <f>MONTH(Actuals[[#This Row],[Date]])</f>
        <v>6</v>
      </c>
      <c r="L19441" s="12"/>
    </row>
    <row r="19442" spans="1:12" x14ac:dyDescent="0.3">
      <c r="A19442">
        <v>6</v>
      </c>
      <c r="B19442">
        <v>7402</v>
      </c>
      <c r="C19442">
        <v>5</v>
      </c>
      <c r="D19442">
        <v>65000</v>
      </c>
      <c r="E19442" s="46">
        <v>44746</v>
      </c>
      <c r="F19442">
        <v>-125</v>
      </c>
      <c r="I19442" t="str">
        <f>INDEX(LedgerMapping[[#All],[Level 3]],MATCH(Actuals[[#This Row],[Sub Ledger]],LedgerMapping[[#All],[Sub Ledger]],0))</f>
        <v>Administration</v>
      </c>
      <c r="J19442" s="22">
        <f>YEAR(Actuals[[#This Row],[Date]])</f>
        <v>2022</v>
      </c>
      <c r="K19442" s="22">
        <f>MONTH(Actuals[[#This Row],[Date]])</f>
        <v>7</v>
      </c>
      <c r="L19442" s="12"/>
    </row>
    <row r="19443" spans="1:12" x14ac:dyDescent="0.3">
      <c r="A19443">
        <v>6</v>
      </c>
      <c r="B19443">
        <v>8524</v>
      </c>
      <c r="C19443">
        <v>5</v>
      </c>
      <c r="D19443">
        <v>65000</v>
      </c>
      <c r="E19443" s="46">
        <v>44777</v>
      </c>
      <c r="F19443">
        <v>-241</v>
      </c>
      <c r="I19443" t="str">
        <f>INDEX(LedgerMapping[[#All],[Level 3]],MATCH(Actuals[[#This Row],[Sub Ledger]],LedgerMapping[[#All],[Sub Ledger]],0))</f>
        <v>Administration</v>
      </c>
      <c r="J19443" s="22">
        <f>YEAR(Actuals[[#This Row],[Date]])</f>
        <v>2022</v>
      </c>
      <c r="K19443" s="22">
        <f>MONTH(Actuals[[#This Row],[Date]])</f>
        <v>8</v>
      </c>
      <c r="L19443" s="12"/>
    </row>
    <row r="19444" spans="1:12" x14ac:dyDescent="0.3">
      <c r="A19444">
        <v>6</v>
      </c>
      <c r="B19444">
        <v>9643</v>
      </c>
      <c r="C19444">
        <v>5</v>
      </c>
      <c r="D19444">
        <v>65000</v>
      </c>
      <c r="E19444" s="46">
        <v>44805</v>
      </c>
      <c r="F19444">
        <v>-82</v>
      </c>
      <c r="I19444" t="str">
        <f>INDEX(LedgerMapping[[#All],[Level 3]],MATCH(Actuals[[#This Row],[Sub Ledger]],LedgerMapping[[#All],[Sub Ledger]],0))</f>
        <v>Administration</v>
      </c>
      <c r="J19444" s="22">
        <f>YEAR(Actuals[[#This Row],[Date]])</f>
        <v>2022</v>
      </c>
      <c r="K19444" s="22">
        <f>MONTH(Actuals[[#This Row],[Date]])</f>
        <v>9</v>
      </c>
      <c r="L19444" s="12"/>
    </row>
    <row r="19445" spans="1:12" x14ac:dyDescent="0.3">
      <c r="A19445">
        <v>6</v>
      </c>
      <c r="B19445">
        <v>10758</v>
      </c>
      <c r="C19445">
        <v>5</v>
      </c>
      <c r="D19445">
        <v>65000</v>
      </c>
      <c r="E19445" s="46">
        <v>44836</v>
      </c>
      <c r="F19445">
        <v>-117</v>
      </c>
      <c r="I19445" t="str">
        <f>INDEX(LedgerMapping[[#All],[Level 3]],MATCH(Actuals[[#This Row],[Sub Ledger]],LedgerMapping[[#All],[Sub Ledger]],0))</f>
        <v>Administration</v>
      </c>
      <c r="J19445" s="22">
        <f>YEAR(Actuals[[#This Row],[Date]])</f>
        <v>2022</v>
      </c>
      <c r="K19445" s="22">
        <f>MONTH(Actuals[[#This Row],[Date]])</f>
        <v>10</v>
      </c>
      <c r="L19445" s="12"/>
    </row>
    <row r="19446" spans="1:12" x14ac:dyDescent="0.3">
      <c r="A19446">
        <v>6</v>
      </c>
      <c r="B19446">
        <v>11882</v>
      </c>
      <c r="C19446">
        <v>5</v>
      </c>
      <c r="D19446">
        <v>65000</v>
      </c>
      <c r="E19446" s="46">
        <v>44866</v>
      </c>
      <c r="F19446">
        <v>-82</v>
      </c>
      <c r="I19446" t="str">
        <f>INDEX(LedgerMapping[[#All],[Level 3]],MATCH(Actuals[[#This Row],[Sub Ledger]],LedgerMapping[[#All],[Sub Ledger]],0))</f>
        <v>Administration</v>
      </c>
      <c r="J19446" s="22">
        <f>YEAR(Actuals[[#This Row],[Date]])</f>
        <v>2022</v>
      </c>
      <c r="K19446" s="22">
        <f>MONTH(Actuals[[#This Row],[Date]])</f>
        <v>11</v>
      </c>
      <c r="L19446" s="12"/>
    </row>
    <row r="19447" spans="1:12" x14ac:dyDescent="0.3">
      <c r="A19447">
        <v>6</v>
      </c>
      <c r="B19447">
        <v>13011</v>
      </c>
      <c r="C19447">
        <v>5</v>
      </c>
      <c r="D19447">
        <v>65000</v>
      </c>
      <c r="E19447" s="46">
        <v>44897</v>
      </c>
      <c r="F19447">
        <v>-182</v>
      </c>
      <c r="I19447" t="str">
        <f>INDEX(LedgerMapping[[#All],[Level 3]],MATCH(Actuals[[#This Row],[Sub Ledger]],LedgerMapping[[#All],[Sub Ledger]],0))</f>
        <v>Administration</v>
      </c>
      <c r="J19447" s="22">
        <f>YEAR(Actuals[[#This Row],[Date]])</f>
        <v>2022</v>
      </c>
      <c r="K19447" s="22">
        <f>MONTH(Actuals[[#This Row],[Date]])</f>
        <v>12</v>
      </c>
      <c r="L19447" s="12"/>
    </row>
    <row r="19448" spans="1:12" x14ac:dyDescent="0.3">
      <c r="A19448">
        <v>6</v>
      </c>
      <c r="B19448">
        <v>13912</v>
      </c>
      <c r="C19448">
        <v>5</v>
      </c>
      <c r="D19448">
        <v>65000</v>
      </c>
      <c r="E19448" s="46">
        <v>44927</v>
      </c>
      <c r="F19448">
        <v>-151</v>
      </c>
      <c r="I19448" t="str">
        <f>INDEX(LedgerMapping[[#All],[Level 3]],MATCH(Actuals[[#This Row],[Sub Ledger]],LedgerMapping[[#All],[Sub Ledger]],0))</f>
        <v>Administration</v>
      </c>
      <c r="J19448" s="22">
        <f>YEAR(Actuals[[#This Row],[Date]])</f>
        <v>2023</v>
      </c>
      <c r="K19448" s="22">
        <f>MONTH(Actuals[[#This Row],[Date]])</f>
        <v>1</v>
      </c>
      <c r="L19448" s="12"/>
    </row>
    <row r="19449" spans="1:12" x14ac:dyDescent="0.3">
      <c r="A19449">
        <v>6</v>
      </c>
      <c r="B19449">
        <v>14920</v>
      </c>
      <c r="C19449">
        <v>5</v>
      </c>
      <c r="D19449">
        <v>65000</v>
      </c>
      <c r="E19449" s="46">
        <v>44958</v>
      </c>
      <c r="F19449">
        <v>-179</v>
      </c>
      <c r="I19449" t="str">
        <f>INDEX(LedgerMapping[[#All],[Level 3]],MATCH(Actuals[[#This Row],[Sub Ledger]],LedgerMapping[[#All],[Sub Ledger]],0))</f>
        <v>Administration</v>
      </c>
      <c r="J19449" s="22">
        <f>YEAR(Actuals[[#This Row],[Date]])</f>
        <v>2023</v>
      </c>
      <c r="K19449" s="22">
        <f>MONTH(Actuals[[#This Row],[Date]])</f>
        <v>2</v>
      </c>
      <c r="L19449" s="12"/>
    </row>
    <row r="19450" spans="1:12" x14ac:dyDescent="0.3">
      <c r="A19450">
        <v>6</v>
      </c>
      <c r="B19450">
        <v>15900</v>
      </c>
      <c r="C19450">
        <v>5</v>
      </c>
      <c r="D19450">
        <v>65000</v>
      </c>
      <c r="E19450" s="46">
        <v>44988</v>
      </c>
      <c r="F19450">
        <v>-214</v>
      </c>
      <c r="I19450" t="str">
        <f>INDEX(LedgerMapping[[#All],[Level 3]],MATCH(Actuals[[#This Row],[Sub Ledger]],LedgerMapping[[#All],[Sub Ledger]],0))</f>
        <v>Administration</v>
      </c>
      <c r="J19450" s="22">
        <f>YEAR(Actuals[[#This Row],[Date]])</f>
        <v>2023</v>
      </c>
      <c r="K19450" s="22">
        <f>MONTH(Actuals[[#This Row],[Date]])</f>
        <v>3</v>
      </c>
      <c r="L19450" s="12"/>
    </row>
    <row r="19451" spans="1:12" x14ac:dyDescent="0.3">
      <c r="A19451">
        <v>6</v>
      </c>
      <c r="B19451">
        <v>16932</v>
      </c>
      <c r="C19451">
        <v>5</v>
      </c>
      <c r="D19451">
        <v>65000</v>
      </c>
      <c r="E19451" s="46">
        <v>45018</v>
      </c>
      <c r="F19451">
        <v>-145</v>
      </c>
      <c r="I19451" t="str">
        <f>INDEX(LedgerMapping[[#All],[Level 3]],MATCH(Actuals[[#This Row],[Sub Ledger]],LedgerMapping[[#All],[Sub Ledger]],0))</f>
        <v>Administration</v>
      </c>
      <c r="J19451" s="22">
        <f>YEAR(Actuals[[#This Row],[Date]])</f>
        <v>2023</v>
      </c>
      <c r="K19451" s="22">
        <f>MONTH(Actuals[[#This Row],[Date]])</f>
        <v>4</v>
      </c>
      <c r="L19451" s="12"/>
    </row>
    <row r="19452" spans="1:12" x14ac:dyDescent="0.3">
      <c r="A19452">
        <v>6</v>
      </c>
      <c r="B19452">
        <v>17963</v>
      </c>
      <c r="C19452">
        <v>5</v>
      </c>
      <c r="D19452">
        <v>65000</v>
      </c>
      <c r="E19452" s="46">
        <v>45049</v>
      </c>
      <c r="F19452">
        <v>-127</v>
      </c>
      <c r="I19452" t="str">
        <f>INDEX(LedgerMapping[[#All],[Level 3]],MATCH(Actuals[[#This Row],[Sub Ledger]],LedgerMapping[[#All],[Sub Ledger]],0))</f>
        <v>Administration</v>
      </c>
      <c r="J19452" s="22">
        <f>YEAR(Actuals[[#This Row],[Date]])</f>
        <v>2023</v>
      </c>
      <c r="K19452" s="22">
        <f>MONTH(Actuals[[#This Row],[Date]])</f>
        <v>5</v>
      </c>
      <c r="L19452" s="12"/>
    </row>
    <row r="19453" spans="1:12" x14ac:dyDescent="0.3">
      <c r="A19453">
        <v>6</v>
      </c>
      <c r="B19453">
        <v>18967</v>
      </c>
      <c r="C19453">
        <v>5</v>
      </c>
      <c r="D19453">
        <v>65000</v>
      </c>
      <c r="E19453" s="46">
        <v>45079</v>
      </c>
      <c r="F19453">
        <v>-72</v>
      </c>
      <c r="I19453" t="str">
        <f>INDEX(LedgerMapping[[#All],[Level 3]],MATCH(Actuals[[#This Row],[Sub Ledger]],LedgerMapping[[#All],[Sub Ledger]],0))</f>
        <v>Administration</v>
      </c>
      <c r="J19453" s="22">
        <f>YEAR(Actuals[[#This Row],[Date]])</f>
        <v>2023</v>
      </c>
      <c r="K19453" s="22">
        <f>MONTH(Actuals[[#This Row],[Date]])</f>
        <v>6</v>
      </c>
      <c r="L19453" s="12"/>
    </row>
    <row r="19454" spans="1:12" x14ac:dyDescent="0.3">
      <c r="A19454">
        <v>6</v>
      </c>
      <c r="B19454">
        <v>19995</v>
      </c>
      <c r="C19454">
        <v>5</v>
      </c>
      <c r="D19454">
        <v>65000</v>
      </c>
      <c r="E19454" s="46">
        <v>45110</v>
      </c>
      <c r="F19454">
        <v>-104</v>
      </c>
      <c r="I19454" t="str">
        <f>INDEX(LedgerMapping[[#All],[Level 3]],MATCH(Actuals[[#This Row],[Sub Ledger]],LedgerMapping[[#All],[Sub Ledger]],0))</f>
        <v>Administration</v>
      </c>
      <c r="J19454" s="22">
        <f>YEAR(Actuals[[#This Row],[Date]])</f>
        <v>2023</v>
      </c>
      <c r="K19454" s="22">
        <f>MONTH(Actuals[[#This Row],[Date]])</f>
        <v>7</v>
      </c>
      <c r="L19454" s="12"/>
    </row>
    <row r="19455" spans="1:12" x14ac:dyDescent="0.3">
      <c r="A19455">
        <v>6</v>
      </c>
      <c r="B19455">
        <v>21025</v>
      </c>
      <c r="C19455">
        <v>5</v>
      </c>
      <c r="D19455">
        <v>65000</v>
      </c>
      <c r="E19455" s="46">
        <v>45141</v>
      </c>
      <c r="F19455">
        <v>-141</v>
      </c>
      <c r="I19455" t="str">
        <f>INDEX(LedgerMapping[[#All],[Level 3]],MATCH(Actuals[[#This Row],[Sub Ledger]],LedgerMapping[[#All],[Sub Ledger]],0))</f>
        <v>Administration</v>
      </c>
      <c r="J19455" s="22">
        <f>YEAR(Actuals[[#This Row],[Date]])</f>
        <v>2023</v>
      </c>
      <c r="K19455" s="22">
        <f>MONTH(Actuals[[#This Row],[Date]])</f>
        <v>8</v>
      </c>
      <c r="L19455" s="12"/>
    </row>
    <row r="19456" spans="1:12" x14ac:dyDescent="0.3">
      <c r="A19456">
        <v>6</v>
      </c>
      <c r="B19456">
        <v>22026</v>
      </c>
      <c r="C19456">
        <v>5</v>
      </c>
      <c r="D19456">
        <v>65000</v>
      </c>
      <c r="E19456" s="46">
        <v>45169</v>
      </c>
      <c r="F19456">
        <v>-89</v>
      </c>
      <c r="I19456" t="str">
        <f>INDEX(LedgerMapping[[#All],[Level 3]],MATCH(Actuals[[#This Row],[Sub Ledger]],LedgerMapping[[#All],[Sub Ledger]],0))</f>
        <v>Administration</v>
      </c>
      <c r="J19456" s="22">
        <f>YEAR(Actuals[[#This Row],[Date]])</f>
        <v>2023</v>
      </c>
      <c r="K19456" s="22">
        <f>MONTH(Actuals[[#This Row],[Date]])</f>
        <v>8</v>
      </c>
      <c r="L19456" s="12"/>
    </row>
    <row r="19457" spans="1:12" x14ac:dyDescent="0.3">
      <c r="A19457">
        <v>6</v>
      </c>
      <c r="B19457">
        <v>23003</v>
      </c>
      <c r="C19457">
        <v>5</v>
      </c>
      <c r="D19457">
        <v>65000</v>
      </c>
      <c r="E19457" s="46">
        <v>45200</v>
      </c>
      <c r="F19457">
        <v>-169</v>
      </c>
      <c r="I19457" t="str">
        <f>INDEX(LedgerMapping[[#All],[Level 3]],MATCH(Actuals[[#This Row],[Sub Ledger]],LedgerMapping[[#All],[Sub Ledger]],0))</f>
        <v>Administration</v>
      </c>
      <c r="J19457" s="22">
        <f>YEAR(Actuals[[#This Row],[Date]])</f>
        <v>2023</v>
      </c>
      <c r="K19457" s="22">
        <f>MONTH(Actuals[[#This Row],[Date]])</f>
        <v>10</v>
      </c>
      <c r="L19457" s="12"/>
    </row>
    <row r="19458" spans="1:12" x14ac:dyDescent="0.3">
      <c r="A19458">
        <v>6</v>
      </c>
      <c r="B19458">
        <v>24008</v>
      </c>
      <c r="C19458">
        <v>5</v>
      </c>
      <c r="D19458">
        <v>65000</v>
      </c>
      <c r="E19458" s="46">
        <v>45230</v>
      </c>
      <c r="F19458">
        <v>-159</v>
      </c>
      <c r="I19458" t="str">
        <f>INDEX(LedgerMapping[[#All],[Level 3]],MATCH(Actuals[[#This Row],[Sub Ledger]],LedgerMapping[[#All],[Sub Ledger]],0))</f>
        <v>Administration</v>
      </c>
      <c r="J19458" s="22">
        <f>YEAR(Actuals[[#This Row],[Date]])</f>
        <v>2023</v>
      </c>
      <c r="K19458" s="22">
        <f>MONTH(Actuals[[#This Row],[Date]])</f>
        <v>10</v>
      </c>
      <c r="L19458" s="12"/>
    </row>
    <row r="19459" spans="1:12" x14ac:dyDescent="0.3">
      <c r="A19459">
        <v>6</v>
      </c>
      <c r="B19459">
        <v>25037</v>
      </c>
      <c r="C19459">
        <v>5</v>
      </c>
      <c r="D19459">
        <v>65000</v>
      </c>
      <c r="E19459" s="46">
        <v>45261</v>
      </c>
      <c r="F19459">
        <v>-116</v>
      </c>
      <c r="I19459" t="str">
        <f>INDEX(LedgerMapping[[#All],[Level 3]],MATCH(Actuals[[#This Row],[Sub Ledger]],LedgerMapping[[#All],[Sub Ledger]],0))</f>
        <v>Administration</v>
      </c>
      <c r="J19459" s="22">
        <f>YEAR(Actuals[[#This Row],[Date]])</f>
        <v>2023</v>
      </c>
      <c r="K19459" s="22">
        <f>MONTH(Actuals[[#This Row],[Date]])</f>
        <v>12</v>
      </c>
      <c r="L19459" s="12"/>
    </row>
    <row r="19460" spans="1:12" x14ac:dyDescent="0.3">
      <c r="A19460">
        <v>6</v>
      </c>
      <c r="B19460">
        <v>26103</v>
      </c>
      <c r="C19460">
        <v>5</v>
      </c>
      <c r="D19460">
        <v>65000</v>
      </c>
      <c r="E19460" s="46">
        <v>45291</v>
      </c>
      <c r="F19460">
        <v>-106</v>
      </c>
      <c r="I19460" t="str">
        <f>INDEX(LedgerMapping[[#All],[Level 3]],MATCH(Actuals[[#This Row],[Sub Ledger]],LedgerMapping[[#All],[Sub Ledger]],0))</f>
        <v>Administration</v>
      </c>
      <c r="J19460" s="22">
        <f>YEAR(Actuals[[#This Row],[Date]])</f>
        <v>2023</v>
      </c>
      <c r="K19460" s="22">
        <f>MONTH(Actuals[[#This Row],[Date]])</f>
        <v>12</v>
      </c>
      <c r="L19460" s="12"/>
    </row>
    <row r="19461" spans="1:12" x14ac:dyDescent="0.3">
      <c r="A19461">
        <v>6</v>
      </c>
      <c r="B19461">
        <v>27232</v>
      </c>
      <c r="C19461">
        <v>5</v>
      </c>
      <c r="D19461">
        <v>65000</v>
      </c>
      <c r="E19461" s="46">
        <v>45322</v>
      </c>
      <c r="F19461">
        <v>-139</v>
      </c>
      <c r="I19461" t="str">
        <f>INDEX(LedgerMapping[[#All],[Level 3]],MATCH(Actuals[[#This Row],[Sub Ledger]],LedgerMapping[[#All],[Sub Ledger]],0))</f>
        <v>Administration</v>
      </c>
      <c r="J19461" s="22">
        <f>YEAR(Actuals[[#This Row],[Date]])</f>
        <v>2024</v>
      </c>
      <c r="K19461" s="22">
        <f>MONTH(Actuals[[#This Row],[Date]])</f>
        <v>1</v>
      </c>
      <c r="L19461" s="12"/>
    </row>
    <row r="19462" spans="1:12" x14ac:dyDescent="0.3">
      <c r="A19462">
        <v>6</v>
      </c>
      <c r="B19462">
        <v>28384</v>
      </c>
      <c r="C19462">
        <v>5</v>
      </c>
      <c r="D19462">
        <v>65000</v>
      </c>
      <c r="E19462" s="46">
        <v>45354</v>
      </c>
      <c r="F19462">
        <v>-157</v>
      </c>
      <c r="I19462" t="str">
        <f>INDEX(LedgerMapping[[#All],[Level 3]],MATCH(Actuals[[#This Row],[Sub Ledger]],LedgerMapping[[#All],[Sub Ledger]],0))</f>
        <v>Administration</v>
      </c>
      <c r="J19462" s="22">
        <f>YEAR(Actuals[[#This Row],[Date]])</f>
        <v>2024</v>
      </c>
      <c r="K19462" s="22">
        <f>MONTH(Actuals[[#This Row],[Date]])</f>
        <v>3</v>
      </c>
      <c r="L19462" s="12"/>
    </row>
    <row r="19463" spans="1:12" x14ac:dyDescent="0.3">
      <c r="A19463">
        <v>6</v>
      </c>
      <c r="B19463">
        <v>29538</v>
      </c>
      <c r="C19463">
        <v>5</v>
      </c>
      <c r="D19463">
        <v>65000</v>
      </c>
      <c r="E19463" s="46">
        <v>45384</v>
      </c>
      <c r="F19463">
        <v>-146</v>
      </c>
      <c r="I19463" t="str">
        <f>INDEX(LedgerMapping[[#All],[Level 3]],MATCH(Actuals[[#This Row],[Sub Ledger]],LedgerMapping[[#All],[Sub Ledger]],0))</f>
        <v>Administration</v>
      </c>
      <c r="J19463" s="22">
        <f>YEAR(Actuals[[#This Row],[Date]])</f>
        <v>2024</v>
      </c>
      <c r="K19463" s="22">
        <f>MONTH(Actuals[[#This Row],[Date]])</f>
        <v>4</v>
      </c>
      <c r="L19463" s="12"/>
    </row>
    <row r="19464" spans="1:12" x14ac:dyDescent="0.3">
      <c r="A19464">
        <v>6</v>
      </c>
      <c r="B19464">
        <v>30664</v>
      </c>
      <c r="C19464">
        <v>5</v>
      </c>
      <c r="D19464">
        <v>65000</v>
      </c>
      <c r="E19464" s="46">
        <v>45415</v>
      </c>
      <c r="F19464">
        <v>-118</v>
      </c>
      <c r="I19464" t="str">
        <f>INDEX(LedgerMapping[[#All],[Level 3]],MATCH(Actuals[[#This Row],[Sub Ledger]],LedgerMapping[[#All],[Sub Ledger]],0))</f>
        <v>Administration</v>
      </c>
      <c r="J19464" s="22">
        <f>YEAR(Actuals[[#This Row],[Date]])</f>
        <v>2024</v>
      </c>
      <c r="K19464" s="22">
        <f>MONTH(Actuals[[#This Row],[Date]])</f>
        <v>5</v>
      </c>
      <c r="L19464" s="12"/>
    </row>
    <row r="19465" spans="1:12" x14ac:dyDescent="0.3">
      <c r="A19465">
        <v>6</v>
      </c>
      <c r="B19465">
        <v>31790</v>
      </c>
      <c r="C19465">
        <v>5</v>
      </c>
      <c r="D19465">
        <v>65000</v>
      </c>
      <c r="E19465" s="46">
        <v>45445</v>
      </c>
      <c r="F19465">
        <v>-188</v>
      </c>
      <c r="I19465" t="str">
        <f>INDEX(LedgerMapping[[#All],[Level 3]],MATCH(Actuals[[#This Row],[Sub Ledger]],LedgerMapping[[#All],[Sub Ledger]],0))</f>
        <v>Administration</v>
      </c>
      <c r="J19465" s="22">
        <f>YEAR(Actuals[[#This Row],[Date]])</f>
        <v>2024</v>
      </c>
      <c r="K19465" s="22">
        <f>MONTH(Actuals[[#This Row],[Date]])</f>
        <v>6</v>
      </c>
      <c r="L19465" s="12"/>
    </row>
    <row r="19466" spans="1:12" x14ac:dyDescent="0.3">
      <c r="A19466">
        <v>6</v>
      </c>
      <c r="B19466">
        <v>32914</v>
      </c>
      <c r="C19466">
        <v>5</v>
      </c>
      <c r="D19466">
        <v>65000</v>
      </c>
      <c r="E19466" s="46">
        <v>45476</v>
      </c>
      <c r="F19466">
        <v>-157</v>
      </c>
      <c r="I19466" t="str">
        <f>INDEX(LedgerMapping[[#All],[Level 3]],MATCH(Actuals[[#This Row],[Sub Ledger]],LedgerMapping[[#All],[Sub Ledger]],0))</f>
        <v>Administration</v>
      </c>
      <c r="J19466" s="22">
        <f>YEAR(Actuals[[#This Row],[Date]])</f>
        <v>2024</v>
      </c>
      <c r="K19466" s="22">
        <f>MONTH(Actuals[[#This Row],[Date]])</f>
        <v>7</v>
      </c>
      <c r="L19466" s="12"/>
    </row>
    <row r="19467" spans="1:12" x14ac:dyDescent="0.3">
      <c r="A19467">
        <v>6</v>
      </c>
      <c r="B19467">
        <v>34038</v>
      </c>
      <c r="C19467">
        <v>5</v>
      </c>
      <c r="D19467">
        <v>65000</v>
      </c>
      <c r="E19467" s="46">
        <v>45507</v>
      </c>
      <c r="F19467">
        <v>-209</v>
      </c>
      <c r="I19467" t="str">
        <f>INDEX(LedgerMapping[[#All],[Level 3]],MATCH(Actuals[[#This Row],[Sub Ledger]],LedgerMapping[[#All],[Sub Ledger]],0))</f>
        <v>Administration</v>
      </c>
      <c r="J19467" s="22">
        <f>YEAR(Actuals[[#This Row],[Date]])</f>
        <v>2024</v>
      </c>
      <c r="K19467" s="22">
        <f>MONTH(Actuals[[#This Row],[Date]])</f>
        <v>8</v>
      </c>
      <c r="L19467" s="12"/>
    </row>
    <row r="19468" spans="1:12" x14ac:dyDescent="0.3">
      <c r="A19468">
        <v>6</v>
      </c>
      <c r="B19468">
        <v>35189</v>
      </c>
      <c r="C19468">
        <v>5</v>
      </c>
      <c r="D19468">
        <v>65000</v>
      </c>
      <c r="E19468" s="46">
        <v>45536</v>
      </c>
      <c r="F19468">
        <v>-120</v>
      </c>
      <c r="I19468" t="str">
        <f>INDEX(LedgerMapping[[#All],[Level 3]],MATCH(Actuals[[#This Row],[Sub Ledger]],LedgerMapping[[#All],[Sub Ledger]],0))</f>
        <v>Administration</v>
      </c>
      <c r="J19468" s="22">
        <f>YEAR(Actuals[[#This Row],[Date]])</f>
        <v>2024</v>
      </c>
      <c r="K19468" s="22">
        <f>MONTH(Actuals[[#This Row],[Date]])</f>
        <v>9</v>
      </c>
      <c r="L19468" s="12"/>
    </row>
    <row r="19469" spans="1:12" x14ac:dyDescent="0.3">
      <c r="A19469">
        <v>6</v>
      </c>
      <c r="B19469">
        <v>36339</v>
      </c>
      <c r="C19469">
        <v>5</v>
      </c>
      <c r="D19469">
        <v>65000</v>
      </c>
      <c r="E19469" s="46">
        <v>45567</v>
      </c>
      <c r="F19469">
        <v>-163</v>
      </c>
      <c r="I19469" t="str">
        <f>INDEX(LedgerMapping[[#All],[Level 3]],MATCH(Actuals[[#This Row],[Sub Ledger]],LedgerMapping[[#All],[Sub Ledger]],0))</f>
        <v>Administration</v>
      </c>
      <c r="J19469" s="22">
        <f>YEAR(Actuals[[#This Row],[Date]])</f>
        <v>2024</v>
      </c>
      <c r="K19469" s="22">
        <f>MONTH(Actuals[[#This Row],[Date]])</f>
        <v>10</v>
      </c>
      <c r="L19469" s="12"/>
    </row>
    <row r="19470" spans="1:12" x14ac:dyDescent="0.3">
      <c r="A19470">
        <v>6</v>
      </c>
      <c r="B19470">
        <v>37489</v>
      </c>
      <c r="C19470">
        <v>5</v>
      </c>
      <c r="D19470">
        <v>65000</v>
      </c>
      <c r="E19470" s="46">
        <v>45597</v>
      </c>
      <c r="F19470">
        <v>-191</v>
      </c>
      <c r="I19470" t="str">
        <f>INDEX(LedgerMapping[[#All],[Level 3]],MATCH(Actuals[[#This Row],[Sub Ledger]],LedgerMapping[[#All],[Sub Ledger]],0))</f>
        <v>Administration</v>
      </c>
      <c r="J19470" s="22">
        <f>YEAR(Actuals[[#This Row],[Date]])</f>
        <v>2024</v>
      </c>
      <c r="K19470" s="22">
        <f>MONTH(Actuals[[#This Row],[Date]])</f>
        <v>11</v>
      </c>
      <c r="L19470" s="12"/>
    </row>
    <row r="19471" spans="1:12" x14ac:dyDescent="0.3">
      <c r="A19471">
        <v>6</v>
      </c>
      <c r="B19471">
        <v>38639</v>
      </c>
      <c r="C19471">
        <v>5</v>
      </c>
      <c r="D19471">
        <v>65000</v>
      </c>
      <c r="E19471" s="46">
        <v>45628</v>
      </c>
      <c r="F19471">
        <v>-167</v>
      </c>
      <c r="I19471" t="str">
        <f>INDEX(LedgerMapping[[#All],[Level 3]],MATCH(Actuals[[#This Row],[Sub Ledger]],LedgerMapping[[#All],[Sub Ledger]],0))</f>
        <v>Administration</v>
      </c>
      <c r="J19471" s="22">
        <f>YEAR(Actuals[[#This Row],[Date]])</f>
        <v>2024</v>
      </c>
      <c r="K19471" s="22">
        <f>MONTH(Actuals[[#This Row],[Date]])</f>
        <v>12</v>
      </c>
      <c r="L19471" s="12"/>
    </row>
    <row r="19472" spans="1:12" x14ac:dyDescent="0.3">
      <c r="A19472">
        <v>6</v>
      </c>
      <c r="B19472">
        <v>670</v>
      </c>
      <c r="C19472">
        <v>5</v>
      </c>
      <c r="D19472">
        <v>66000</v>
      </c>
      <c r="E19472" s="46">
        <v>44562</v>
      </c>
      <c r="F19472">
        <v>-179</v>
      </c>
      <c r="I19472" t="str">
        <f>INDEX(LedgerMapping[[#All],[Level 3]],MATCH(Actuals[[#This Row],[Sub Ledger]],LedgerMapping[[#All],[Sub Ledger]],0))</f>
        <v>Administration</v>
      </c>
      <c r="J19472" s="22">
        <f>YEAR(Actuals[[#This Row],[Date]])</f>
        <v>2022</v>
      </c>
      <c r="K19472" s="22">
        <f>MONTH(Actuals[[#This Row],[Date]])</f>
        <v>1</v>
      </c>
      <c r="L19472" s="12"/>
    </row>
    <row r="19473" spans="1:12" x14ac:dyDescent="0.3">
      <c r="A19473">
        <v>6</v>
      </c>
      <c r="B19473">
        <v>1794</v>
      </c>
      <c r="C19473">
        <v>5</v>
      </c>
      <c r="D19473">
        <v>66000</v>
      </c>
      <c r="E19473" s="46">
        <v>44593</v>
      </c>
      <c r="F19473">
        <v>-118</v>
      </c>
      <c r="I19473" t="str">
        <f>INDEX(LedgerMapping[[#All],[Level 3]],MATCH(Actuals[[#This Row],[Sub Ledger]],LedgerMapping[[#All],[Sub Ledger]],0))</f>
        <v>Administration</v>
      </c>
      <c r="J19473" s="22">
        <f>YEAR(Actuals[[#This Row],[Date]])</f>
        <v>2022</v>
      </c>
      <c r="K19473" s="22">
        <f>MONTH(Actuals[[#This Row],[Date]])</f>
        <v>2</v>
      </c>
      <c r="L19473" s="12"/>
    </row>
    <row r="19474" spans="1:12" x14ac:dyDescent="0.3">
      <c r="A19474">
        <v>6</v>
      </c>
      <c r="B19474">
        <v>2912</v>
      </c>
      <c r="C19474">
        <v>5</v>
      </c>
      <c r="D19474">
        <v>66000</v>
      </c>
      <c r="E19474" s="46">
        <v>44624</v>
      </c>
      <c r="F19474">
        <v>-149</v>
      </c>
      <c r="I19474" t="str">
        <f>INDEX(LedgerMapping[[#All],[Level 3]],MATCH(Actuals[[#This Row],[Sub Ledger]],LedgerMapping[[#All],[Sub Ledger]],0))</f>
        <v>Administration</v>
      </c>
      <c r="J19474" s="22">
        <f>YEAR(Actuals[[#This Row],[Date]])</f>
        <v>2022</v>
      </c>
      <c r="K19474" s="22">
        <f>MONTH(Actuals[[#This Row],[Date]])</f>
        <v>3</v>
      </c>
      <c r="L19474" s="12"/>
    </row>
    <row r="19475" spans="1:12" x14ac:dyDescent="0.3">
      <c r="A19475">
        <v>6</v>
      </c>
      <c r="B19475">
        <v>4034</v>
      </c>
      <c r="C19475">
        <v>5</v>
      </c>
      <c r="D19475">
        <v>66000</v>
      </c>
      <c r="E19475" s="46">
        <v>44654</v>
      </c>
      <c r="F19475">
        <v>-101</v>
      </c>
      <c r="I19475" t="str">
        <f>INDEX(LedgerMapping[[#All],[Level 3]],MATCH(Actuals[[#This Row],[Sub Ledger]],LedgerMapping[[#All],[Sub Ledger]],0))</f>
        <v>Administration</v>
      </c>
      <c r="J19475" s="22">
        <f>YEAR(Actuals[[#This Row],[Date]])</f>
        <v>2022</v>
      </c>
      <c r="K19475" s="22">
        <f>MONTH(Actuals[[#This Row],[Date]])</f>
        <v>4</v>
      </c>
      <c r="L19475" s="12"/>
    </row>
    <row r="19476" spans="1:12" x14ac:dyDescent="0.3">
      <c r="A19476">
        <v>6</v>
      </c>
      <c r="B19476">
        <v>5158</v>
      </c>
      <c r="C19476">
        <v>5</v>
      </c>
      <c r="D19476">
        <v>66000</v>
      </c>
      <c r="E19476" s="46">
        <v>44685</v>
      </c>
      <c r="F19476">
        <v>-158</v>
      </c>
      <c r="I19476" t="str">
        <f>INDEX(LedgerMapping[[#All],[Level 3]],MATCH(Actuals[[#This Row],[Sub Ledger]],LedgerMapping[[#All],[Sub Ledger]],0))</f>
        <v>Administration</v>
      </c>
      <c r="J19476" s="22">
        <f>YEAR(Actuals[[#This Row],[Date]])</f>
        <v>2022</v>
      </c>
      <c r="K19476" s="22">
        <f>MONTH(Actuals[[#This Row],[Date]])</f>
        <v>5</v>
      </c>
      <c r="L19476" s="12"/>
    </row>
    <row r="19477" spans="1:12" x14ac:dyDescent="0.3">
      <c r="A19477">
        <v>6</v>
      </c>
      <c r="B19477">
        <v>6282</v>
      </c>
      <c r="C19477">
        <v>5</v>
      </c>
      <c r="D19477">
        <v>66000</v>
      </c>
      <c r="E19477" s="46">
        <v>44715</v>
      </c>
      <c r="F19477">
        <v>-125</v>
      </c>
      <c r="I19477" t="str">
        <f>INDEX(LedgerMapping[[#All],[Level 3]],MATCH(Actuals[[#This Row],[Sub Ledger]],LedgerMapping[[#All],[Sub Ledger]],0))</f>
        <v>Administration</v>
      </c>
      <c r="J19477" s="22">
        <f>YEAR(Actuals[[#This Row],[Date]])</f>
        <v>2022</v>
      </c>
      <c r="K19477" s="22">
        <f>MONTH(Actuals[[#This Row],[Date]])</f>
        <v>6</v>
      </c>
      <c r="L19477" s="12"/>
    </row>
    <row r="19478" spans="1:12" x14ac:dyDescent="0.3">
      <c r="A19478">
        <v>6</v>
      </c>
      <c r="B19478">
        <v>7405</v>
      </c>
      <c r="C19478">
        <v>5</v>
      </c>
      <c r="D19478">
        <v>66000</v>
      </c>
      <c r="E19478" s="46">
        <v>44746</v>
      </c>
      <c r="F19478">
        <v>-113</v>
      </c>
      <c r="I19478" t="str">
        <f>INDEX(LedgerMapping[[#All],[Level 3]],MATCH(Actuals[[#This Row],[Sub Ledger]],LedgerMapping[[#All],[Sub Ledger]],0))</f>
        <v>Administration</v>
      </c>
      <c r="J19478" s="22">
        <f>YEAR(Actuals[[#This Row],[Date]])</f>
        <v>2022</v>
      </c>
      <c r="K19478" s="22">
        <f>MONTH(Actuals[[#This Row],[Date]])</f>
        <v>7</v>
      </c>
      <c r="L19478" s="12"/>
    </row>
    <row r="19479" spans="1:12" x14ac:dyDescent="0.3">
      <c r="A19479">
        <v>6</v>
      </c>
      <c r="B19479">
        <v>8526</v>
      </c>
      <c r="C19479">
        <v>5</v>
      </c>
      <c r="D19479">
        <v>66000</v>
      </c>
      <c r="E19479" s="46">
        <v>44777</v>
      </c>
      <c r="F19479">
        <v>-218</v>
      </c>
      <c r="I19479" t="str">
        <f>INDEX(LedgerMapping[[#All],[Level 3]],MATCH(Actuals[[#This Row],[Sub Ledger]],LedgerMapping[[#All],[Sub Ledger]],0))</f>
        <v>Administration</v>
      </c>
      <c r="J19479" s="22">
        <f>YEAR(Actuals[[#This Row],[Date]])</f>
        <v>2022</v>
      </c>
      <c r="K19479" s="22">
        <f>MONTH(Actuals[[#This Row],[Date]])</f>
        <v>8</v>
      </c>
      <c r="L19479" s="12"/>
    </row>
    <row r="19480" spans="1:12" x14ac:dyDescent="0.3">
      <c r="A19480">
        <v>6</v>
      </c>
      <c r="B19480">
        <v>9644</v>
      </c>
      <c r="C19480">
        <v>5</v>
      </c>
      <c r="D19480">
        <v>66000</v>
      </c>
      <c r="E19480" s="46">
        <v>44805</v>
      </c>
      <c r="F19480">
        <v>-74</v>
      </c>
      <c r="I19480" t="str">
        <f>INDEX(LedgerMapping[[#All],[Level 3]],MATCH(Actuals[[#This Row],[Sub Ledger]],LedgerMapping[[#All],[Sub Ledger]],0))</f>
        <v>Administration</v>
      </c>
      <c r="J19480" s="22">
        <f>YEAR(Actuals[[#This Row],[Date]])</f>
        <v>2022</v>
      </c>
      <c r="K19480" s="22">
        <f>MONTH(Actuals[[#This Row],[Date]])</f>
        <v>9</v>
      </c>
      <c r="L19480" s="12"/>
    </row>
    <row r="19481" spans="1:12" x14ac:dyDescent="0.3">
      <c r="A19481">
        <v>6</v>
      </c>
      <c r="B19481">
        <v>10760</v>
      </c>
      <c r="C19481">
        <v>5</v>
      </c>
      <c r="D19481">
        <v>66000</v>
      </c>
      <c r="E19481" s="46">
        <v>44836</v>
      </c>
      <c r="F19481">
        <v>-106</v>
      </c>
      <c r="I19481" t="str">
        <f>INDEX(LedgerMapping[[#All],[Level 3]],MATCH(Actuals[[#This Row],[Sub Ledger]],LedgerMapping[[#All],[Sub Ledger]],0))</f>
        <v>Administration</v>
      </c>
      <c r="J19481" s="22">
        <f>YEAR(Actuals[[#This Row],[Date]])</f>
        <v>2022</v>
      </c>
      <c r="K19481" s="22">
        <f>MONTH(Actuals[[#This Row],[Date]])</f>
        <v>10</v>
      </c>
      <c r="L19481" s="12"/>
    </row>
    <row r="19482" spans="1:12" x14ac:dyDescent="0.3">
      <c r="A19482">
        <v>6</v>
      </c>
      <c r="B19482">
        <v>11885</v>
      </c>
      <c r="C19482">
        <v>5</v>
      </c>
      <c r="D19482">
        <v>66000</v>
      </c>
      <c r="E19482" s="46">
        <v>44866</v>
      </c>
      <c r="F19482">
        <v>-74</v>
      </c>
      <c r="I19482" t="str">
        <f>INDEX(LedgerMapping[[#All],[Level 3]],MATCH(Actuals[[#This Row],[Sub Ledger]],LedgerMapping[[#All],[Sub Ledger]],0))</f>
        <v>Administration</v>
      </c>
      <c r="J19482" s="22">
        <f>YEAR(Actuals[[#This Row],[Date]])</f>
        <v>2022</v>
      </c>
      <c r="K19482" s="22">
        <f>MONTH(Actuals[[#This Row],[Date]])</f>
        <v>11</v>
      </c>
      <c r="L19482" s="12"/>
    </row>
    <row r="19483" spans="1:12" x14ac:dyDescent="0.3">
      <c r="A19483">
        <v>6</v>
      </c>
      <c r="B19483">
        <v>13013</v>
      </c>
      <c r="C19483">
        <v>5</v>
      </c>
      <c r="D19483">
        <v>66000</v>
      </c>
      <c r="E19483" s="46">
        <v>44897</v>
      </c>
      <c r="F19483">
        <v>-165</v>
      </c>
      <c r="I19483" t="str">
        <f>INDEX(LedgerMapping[[#All],[Level 3]],MATCH(Actuals[[#This Row],[Sub Ledger]],LedgerMapping[[#All],[Sub Ledger]],0))</f>
        <v>Administration</v>
      </c>
      <c r="J19483" s="22">
        <f>YEAR(Actuals[[#This Row],[Date]])</f>
        <v>2022</v>
      </c>
      <c r="K19483" s="22">
        <f>MONTH(Actuals[[#This Row],[Date]])</f>
        <v>12</v>
      </c>
      <c r="L19483" s="12"/>
    </row>
    <row r="19484" spans="1:12" x14ac:dyDescent="0.3">
      <c r="A19484">
        <v>6</v>
      </c>
      <c r="B19484">
        <v>13913</v>
      </c>
      <c r="C19484">
        <v>5</v>
      </c>
      <c r="D19484">
        <v>66000</v>
      </c>
      <c r="E19484" s="46">
        <v>44927</v>
      </c>
      <c r="F19484">
        <v>-137</v>
      </c>
      <c r="I19484" t="str">
        <f>INDEX(LedgerMapping[[#All],[Level 3]],MATCH(Actuals[[#This Row],[Sub Ledger]],LedgerMapping[[#All],[Sub Ledger]],0))</f>
        <v>Administration</v>
      </c>
      <c r="J19484" s="22">
        <f>YEAR(Actuals[[#This Row],[Date]])</f>
        <v>2023</v>
      </c>
      <c r="K19484" s="22">
        <f>MONTH(Actuals[[#This Row],[Date]])</f>
        <v>1</v>
      </c>
      <c r="L19484" s="12"/>
    </row>
    <row r="19485" spans="1:12" x14ac:dyDescent="0.3">
      <c r="A19485">
        <v>6</v>
      </c>
      <c r="B19485">
        <v>14921</v>
      </c>
      <c r="C19485">
        <v>5</v>
      </c>
      <c r="D19485">
        <v>66000</v>
      </c>
      <c r="E19485" s="46">
        <v>44958</v>
      </c>
      <c r="F19485">
        <v>-162</v>
      </c>
      <c r="I19485" t="str">
        <f>INDEX(LedgerMapping[[#All],[Level 3]],MATCH(Actuals[[#This Row],[Sub Ledger]],LedgerMapping[[#All],[Sub Ledger]],0))</f>
        <v>Administration</v>
      </c>
      <c r="J19485" s="22">
        <f>YEAR(Actuals[[#This Row],[Date]])</f>
        <v>2023</v>
      </c>
      <c r="K19485" s="22">
        <f>MONTH(Actuals[[#This Row],[Date]])</f>
        <v>2</v>
      </c>
      <c r="L19485" s="12"/>
    </row>
    <row r="19486" spans="1:12" x14ac:dyDescent="0.3">
      <c r="A19486">
        <v>6</v>
      </c>
      <c r="B19486">
        <v>15901</v>
      </c>
      <c r="C19486">
        <v>5</v>
      </c>
      <c r="D19486">
        <v>66000</v>
      </c>
      <c r="E19486" s="46">
        <v>44988</v>
      </c>
      <c r="F19486">
        <v>-195</v>
      </c>
      <c r="I19486" t="str">
        <f>INDEX(LedgerMapping[[#All],[Level 3]],MATCH(Actuals[[#This Row],[Sub Ledger]],LedgerMapping[[#All],[Sub Ledger]],0))</f>
        <v>Administration</v>
      </c>
      <c r="J19486" s="22">
        <f>YEAR(Actuals[[#This Row],[Date]])</f>
        <v>2023</v>
      </c>
      <c r="K19486" s="22">
        <f>MONTH(Actuals[[#This Row],[Date]])</f>
        <v>3</v>
      </c>
      <c r="L19486" s="12"/>
    </row>
    <row r="19487" spans="1:12" x14ac:dyDescent="0.3">
      <c r="A19487">
        <v>6</v>
      </c>
      <c r="B19487">
        <v>16933</v>
      </c>
      <c r="C19487">
        <v>5</v>
      </c>
      <c r="D19487">
        <v>66000</v>
      </c>
      <c r="E19487" s="46">
        <v>45018</v>
      </c>
      <c r="F19487">
        <v>-132</v>
      </c>
      <c r="I19487" t="str">
        <f>INDEX(LedgerMapping[[#All],[Level 3]],MATCH(Actuals[[#This Row],[Sub Ledger]],LedgerMapping[[#All],[Sub Ledger]],0))</f>
        <v>Administration</v>
      </c>
      <c r="J19487" s="22">
        <f>YEAR(Actuals[[#This Row],[Date]])</f>
        <v>2023</v>
      </c>
      <c r="K19487" s="22">
        <f>MONTH(Actuals[[#This Row],[Date]])</f>
        <v>4</v>
      </c>
      <c r="L19487" s="12"/>
    </row>
    <row r="19488" spans="1:12" x14ac:dyDescent="0.3">
      <c r="A19488">
        <v>6</v>
      </c>
      <c r="B19488">
        <v>17964</v>
      </c>
      <c r="C19488">
        <v>5</v>
      </c>
      <c r="D19488">
        <v>66000</v>
      </c>
      <c r="E19488" s="46">
        <v>45049</v>
      </c>
      <c r="F19488">
        <v>-116</v>
      </c>
      <c r="I19488" t="str">
        <f>INDEX(LedgerMapping[[#All],[Level 3]],MATCH(Actuals[[#This Row],[Sub Ledger]],LedgerMapping[[#All],[Sub Ledger]],0))</f>
        <v>Administration</v>
      </c>
      <c r="J19488" s="22">
        <f>YEAR(Actuals[[#This Row],[Date]])</f>
        <v>2023</v>
      </c>
      <c r="K19488" s="22">
        <f>MONTH(Actuals[[#This Row],[Date]])</f>
        <v>5</v>
      </c>
      <c r="L19488" s="12"/>
    </row>
    <row r="19489" spans="1:12" x14ac:dyDescent="0.3">
      <c r="A19489">
        <v>6</v>
      </c>
      <c r="B19489">
        <v>18968</v>
      </c>
      <c r="C19489">
        <v>5</v>
      </c>
      <c r="D19489">
        <v>66000</v>
      </c>
      <c r="E19489" s="46">
        <v>45079</v>
      </c>
      <c r="F19489">
        <v>-66</v>
      </c>
      <c r="I19489" t="str">
        <f>INDEX(LedgerMapping[[#All],[Level 3]],MATCH(Actuals[[#This Row],[Sub Ledger]],LedgerMapping[[#All],[Sub Ledger]],0))</f>
        <v>Administration</v>
      </c>
      <c r="J19489" s="22">
        <f>YEAR(Actuals[[#This Row],[Date]])</f>
        <v>2023</v>
      </c>
      <c r="K19489" s="22">
        <f>MONTH(Actuals[[#This Row],[Date]])</f>
        <v>6</v>
      </c>
      <c r="L19489" s="12"/>
    </row>
    <row r="19490" spans="1:12" x14ac:dyDescent="0.3">
      <c r="A19490">
        <v>6</v>
      </c>
      <c r="B19490">
        <v>19996</v>
      </c>
      <c r="C19490">
        <v>5</v>
      </c>
      <c r="D19490">
        <v>66000</v>
      </c>
      <c r="E19490" s="46">
        <v>45110</v>
      </c>
      <c r="F19490">
        <v>-95</v>
      </c>
      <c r="I19490" t="str">
        <f>INDEX(LedgerMapping[[#All],[Level 3]],MATCH(Actuals[[#This Row],[Sub Ledger]],LedgerMapping[[#All],[Sub Ledger]],0))</f>
        <v>Administration</v>
      </c>
      <c r="J19490" s="22">
        <f>YEAR(Actuals[[#This Row],[Date]])</f>
        <v>2023</v>
      </c>
      <c r="K19490" s="22">
        <f>MONTH(Actuals[[#This Row],[Date]])</f>
        <v>7</v>
      </c>
      <c r="L19490" s="12"/>
    </row>
    <row r="19491" spans="1:12" x14ac:dyDescent="0.3">
      <c r="A19491">
        <v>6</v>
      </c>
      <c r="B19491">
        <v>21026</v>
      </c>
      <c r="C19491">
        <v>5</v>
      </c>
      <c r="D19491">
        <v>66000</v>
      </c>
      <c r="E19491" s="46">
        <v>45141</v>
      </c>
      <c r="F19491">
        <v>-128</v>
      </c>
      <c r="I19491" t="str">
        <f>INDEX(LedgerMapping[[#All],[Level 3]],MATCH(Actuals[[#This Row],[Sub Ledger]],LedgerMapping[[#All],[Sub Ledger]],0))</f>
        <v>Administration</v>
      </c>
      <c r="J19491" s="22">
        <f>YEAR(Actuals[[#This Row],[Date]])</f>
        <v>2023</v>
      </c>
      <c r="K19491" s="22">
        <f>MONTH(Actuals[[#This Row],[Date]])</f>
        <v>8</v>
      </c>
      <c r="L19491" s="12"/>
    </row>
    <row r="19492" spans="1:12" x14ac:dyDescent="0.3">
      <c r="A19492">
        <v>6</v>
      </c>
      <c r="B19492">
        <v>22027</v>
      </c>
      <c r="C19492">
        <v>5</v>
      </c>
      <c r="D19492">
        <v>66000</v>
      </c>
      <c r="E19492" s="46">
        <v>45169</v>
      </c>
      <c r="F19492">
        <v>-81</v>
      </c>
      <c r="I19492" t="str">
        <f>INDEX(LedgerMapping[[#All],[Level 3]],MATCH(Actuals[[#This Row],[Sub Ledger]],LedgerMapping[[#All],[Sub Ledger]],0))</f>
        <v>Administration</v>
      </c>
      <c r="J19492" s="22">
        <f>YEAR(Actuals[[#This Row],[Date]])</f>
        <v>2023</v>
      </c>
      <c r="K19492" s="22">
        <f>MONTH(Actuals[[#This Row],[Date]])</f>
        <v>8</v>
      </c>
      <c r="L19492" s="12"/>
    </row>
    <row r="19493" spans="1:12" x14ac:dyDescent="0.3">
      <c r="A19493">
        <v>6</v>
      </c>
      <c r="B19493">
        <v>23004</v>
      </c>
      <c r="C19493">
        <v>5</v>
      </c>
      <c r="D19493">
        <v>66000</v>
      </c>
      <c r="E19493" s="46">
        <v>45200</v>
      </c>
      <c r="F19493">
        <v>-153</v>
      </c>
      <c r="I19493" t="str">
        <f>INDEX(LedgerMapping[[#All],[Level 3]],MATCH(Actuals[[#This Row],[Sub Ledger]],LedgerMapping[[#All],[Sub Ledger]],0))</f>
        <v>Administration</v>
      </c>
      <c r="J19493" s="22">
        <f>YEAR(Actuals[[#This Row],[Date]])</f>
        <v>2023</v>
      </c>
      <c r="K19493" s="22">
        <f>MONTH(Actuals[[#This Row],[Date]])</f>
        <v>10</v>
      </c>
      <c r="L19493" s="12"/>
    </row>
    <row r="19494" spans="1:12" x14ac:dyDescent="0.3">
      <c r="A19494">
        <v>6</v>
      </c>
      <c r="B19494">
        <v>24009</v>
      </c>
      <c r="C19494">
        <v>5</v>
      </c>
      <c r="D19494">
        <v>66000</v>
      </c>
      <c r="E19494" s="46">
        <v>45230</v>
      </c>
      <c r="F19494">
        <v>-144</v>
      </c>
      <c r="I19494" t="str">
        <f>INDEX(LedgerMapping[[#All],[Level 3]],MATCH(Actuals[[#This Row],[Sub Ledger]],LedgerMapping[[#All],[Sub Ledger]],0))</f>
        <v>Administration</v>
      </c>
      <c r="J19494" s="22">
        <f>YEAR(Actuals[[#This Row],[Date]])</f>
        <v>2023</v>
      </c>
      <c r="K19494" s="22">
        <f>MONTH(Actuals[[#This Row],[Date]])</f>
        <v>10</v>
      </c>
      <c r="L19494" s="12"/>
    </row>
    <row r="19495" spans="1:12" x14ac:dyDescent="0.3">
      <c r="A19495">
        <v>6</v>
      </c>
      <c r="B19495">
        <v>25038</v>
      </c>
      <c r="C19495">
        <v>5</v>
      </c>
      <c r="D19495">
        <v>66000</v>
      </c>
      <c r="E19495" s="46">
        <v>45261</v>
      </c>
      <c r="F19495">
        <v>-106</v>
      </c>
      <c r="I19495" t="str">
        <f>INDEX(LedgerMapping[[#All],[Level 3]],MATCH(Actuals[[#This Row],[Sub Ledger]],LedgerMapping[[#All],[Sub Ledger]],0))</f>
        <v>Administration</v>
      </c>
      <c r="J19495" s="22">
        <f>YEAR(Actuals[[#This Row],[Date]])</f>
        <v>2023</v>
      </c>
      <c r="K19495" s="22">
        <f>MONTH(Actuals[[#This Row],[Date]])</f>
        <v>12</v>
      </c>
      <c r="L19495" s="12"/>
    </row>
    <row r="19496" spans="1:12" x14ac:dyDescent="0.3">
      <c r="A19496">
        <v>6</v>
      </c>
      <c r="B19496">
        <v>26104</v>
      </c>
      <c r="C19496">
        <v>5</v>
      </c>
      <c r="D19496">
        <v>66000</v>
      </c>
      <c r="E19496" s="46">
        <v>45291</v>
      </c>
      <c r="F19496">
        <v>-95</v>
      </c>
      <c r="I19496" t="str">
        <f>INDEX(LedgerMapping[[#All],[Level 3]],MATCH(Actuals[[#This Row],[Sub Ledger]],LedgerMapping[[#All],[Sub Ledger]],0))</f>
        <v>Administration</v>
      </c>
      <c r="J19496" s="22">
        <f>YEAR(Actuals[[#This Row],[Date]])</f>
        <v>2023</v>
      </c>
      <c r="K19496" s="22">
        <f>MONTH(Actuals[[#This Row],[Date]])</f>
        <v>12</v>
      </c>
      <c r="L19496" s="12"/>
    </row>
    <row r="19497" spans="1:12" x14ac:dyDescent="0.3">
      <c r="A19497">
        <v>6</v>
      </c>
      <c r="B19497">
        <v>27233</v>
      </c>
      <c r="C19497">
        <v>5</v>
      </c>
      <c r="D19497">
        <v>66000</v>
      </c>
      <c r="E19497" s="46">
        <v>45322</v>
      </c>
      <c r="F19497">
        <v>-126</v>
      </c>
      <c r="I19497" t="str">
        <f>INDEX(LedgerMapping[[#All],[Level 3]],MATCH(Actuals[[#This Row],[Sub Ledger]],LedgerMapping[[#All],[Sub Ledger]],0))</f>
        <v>Administration</v>
      </c>
      <c r="J19497" s="22">
        <f>YEAR(Actuals[[#This Row],[Date]])</f>
        <v>2024</v>
      </c>
      <c r="K19497" s="22">
        <f>MONTH(Actuals[[#This Row],[Date]])</f>
        <v>1</v>
      </c>
      <c r="L19497" s="12"/>
    </row>
    <row r="19498" spans="1:12" x14ac:dyDescent="0.3">
      <c r="A19498">
        <v>6</v>
      </c>
      <c r="B19498">
        <v>28385</v>
      </c>
      <c r="C19498">
        <v>5</v>
      </c>
      <c r="D19498">
        <v>66000</v>
      </c>
      <c r="E19498" s="46">
        <v>45354</v>
      </c>
      <c r="F19498">
        <v>-143</v>
      </c>
      <c r="I19498" t="str">
        <f>INDEX(LedgerMapping[[#All],[Level 3]],MATCH(Actuals[[#This Row],[Sub Ledger]],LedgerMapping[[#All],[Sub Ledger]],0))</f>
        <v>Administration</v>
      </c>
      <c r="J19498" s="22">
        <f>YEAR(Actuals[[#This Row],[Date]])</f>
        <v>2024</v>
      </c>
      <c r="K19498" s="22">
        <f>MONTH(Actuals[[#This Row],[Date]])</f>
        <v>3</v>
      </c>
      <c r="L19498" s="12"/>
    </row>
    <row r="19499" spans="1:12" x14ac:dyDescent="0.3">
      <c r="A19499">
        <v>6</v>
      </c>
      <c r="B19499">
        <v>29539</v>
      </c>
      <c r="C19499">
        <v>5</v>
      </c>
      <c r="D19499">
        <v>66000</v>
      </c>
      <c r="E19499" s="46">
        <v>45384</v>
      </c>
      <c r="F19499">
        <v>-132</v>
      </c>
      <c r="I19499" t="str">
        <f>INDEX(LedgerMapping[[#All],[Level 3]],MATCH(Actuals[[#This Row],[Sub Ledger]],LedgerMapping[[#All],[Sub Ledger]],0))</f>
        <v>Administration</v>
      </c>
      <c r="J19499" s="22">
        <f>YEAR(Actuals[[#This Row],[Date]])</f>
        <v>2024</v>
      </c>
      <c r="K19499" s="22">
        <f>MONTH(Actuals[[#This Row],[Date]])</f>
        <v>4</v>
      </c>
      <c r="L19499" s="12"/>
    </row>
    <row r="19500" spans="1:12" x14ac:dyDescent="0.3">
      <c r="A19500">
        <v>6</v>
      </c>
      <c r="B19500">
        <v>30665</v>
      </c>
      <c r="C19500">
        <v>5</v>
      </c>
      <c r="D19500">
        <v>66000</v>
      </c>
      <c r="E19500" s="46">
        <v>45415</v>
      </c>
      <c r="F19500">
        <v>-108</v>
      </c>
      <c r="I19500" t="str">
        <f>INDEX(LedgerMapping[[#All],[Level 3]],MATCH(Actuals[[#This Row],[Sub Ledger]],LedgerMapping[[#All],[Sub Ledger]],0))</f>
        <v>Administration</v>
      </c>
      <c r="J19500" s="22">
        <f>YEAR(Actuals[[#This Row],[Date]])</f>
        <v>2024</v>
      </c>
      <c r="K19500" s="22">
        <f>MONTH(Actuals[[#This Row],[Date]])</f>
        <v>5</v>
      </c>
      <c r="L19500" s="12"/>
    </row>
    <row r="19501" spans="1:12" x14ac:dyDescent="0.3">
      <c r="A19501">
        <v>6</v>
      </c>
      <c r="B19501">
        <v>31791</v>
      </c>
      <c r="C19501">
        <v>5</v>
      </c>
      <c r="D19501">
        <v>66000</v>
      </c>
      <c r="E19501" s="46">
        <v>45445</v>
      </c>
      <c r="F19501">
        <v>-171</v>
      </c>
      <c r="I19501" t="str">
        <f>INDEX(LedgerMapping[[#All],[Level 3]],MATCH(Actuals[[#This Row],[Sub Ledger]],LedgerMapping[[#All],[Sub Ledger]],0))</f>
        <v>Administration</v>
      </c>
      <c r="J19501" s="22">
        <f>YEAR(Actuals[[#This Row],[Date]])</f>
        <v>2024</v>
      </c>
      <c r="K19501" s="22">
        <f>MONTH(Actuals[[#This Row],[Date]])</f>
        <v>6</v>
      </c>
      <c r="L19501" s="12"/>
    </row>
    <row r="19502" spans="1:12" x14ac:dyDescent="0.3">
      <c r="A19502">
        <v>6</v>
      </c>
      <c r="B19502">
        <v>32915</v>
      </c>
      <c r="C19502">
        <v>5</v>
      </c>
      <c r="D19502">
        <v>66000</v>
      </c>
      <c r="E19502" s="46">
        <v>45476</v>
      </c>
      <c r="F19502">
        <v>-143</v>
      </c>
      <c r="I19502" t="str">
        <f>INDEX(LedgerMapping[[#All],[Level 3]],MATCH(Actuals[[#This Row],[Sub Ledger]],LedgerMapping[[#All],[Sub Ledger]],0))</f>
        <v>Administration</v>
      </c>
      <c r="J19502" s="22">
        <f>YEAR(Actuals[[#This Row],[Date]])</f>
        <v>2024</v>
      </c>
      <c r="K19502" s="22">
        <f>MONTH(Actuals[[#This Row],[Date]])</f>
        <v>7</v>
      </c>
      <c r="L19502" s="12"/>
    </row>
    <row r="19503" spans="1:12" x14ac:dyDescent="0.3">
      <c r="A19503">
        <v>6</v>
      </c>
      <c r="B19503">
        <v>34039</v>
      </c>
      <c r="C19503">
        <v>5</v>
      </c>
      <c r="D19503">
        <v>66000</v>
      </c>
      <c r="E19503" s="46">
        <v>45507</v>
      </c>
      <c r="F19503">
        <v>-190</v>
      </c>
      <c r="I19503" t="str">
        <f>INDEX(LedgerMapping[[#All],[Level 3]],MATCH(Actuals[[#This Row],[Sub Ledger]],LedgerMapping[[#All],[Sub Ledger]],0))</f>
        <v>Administration</v>
      </c>
      <c r="J19503" s="22">
        <f>YEAR(Actuals[[#This Row],[Date]])</f>
        <v>2024</v>
      </c>
      <c r="K19503" s="22">
        <f>MONTH(Actuals[[#This Row],[Date]])</f>
        <v>8</v>
      </c>
      <c r="L19503" s="12"/>
    </row>
    <row r="19504" spans="1:12" x14ac:dyDescent="0.3">
      <c r="A19504">
        <v>6</v>
      </c>
      <c r="B19504">
        <v>35190</v>
      </c>
      <c r="C19504">
        <v>5</v>
      </c>
      <c r="D19504">
        <v>66000</v>
      </c>
      <c r="E19504" s="46">
        <v>45536</v>
      </c>
      <c r="F19504">
        <v>-109</v>
      </c>
      <c r="I19504" t="str">
        <f>INDEX(LedgerMapping[[#All],[Level 3]],MATCH(Actuals[[#This Row],[Sub Ledger]],LedgerMapping[[#All],[Sub Ledger]],0))</f>
        <v>Administration</v>
      </c>
      <c r="J19504" s="22">
        <f>YEAR(Actuals[[#This Row],[Date]])</f>
        <v>2024</v>
      </c>
      <c r="K19504" s="22">
        <f>MONTH(Actuals[[#This Row],[Date]])</f>
        <v>9</v>
      </c>
      <c r="L19504" s="12"/>
    </row>
    <row r="19505" spans="1:12" x14ac:dyDescent="0.3">
      <c r="A19505">
        <v>6</v>
      </c>
      <c r="B19505">
        <v>36340</v>
      </c>
      <c r="C19505">
        <v>5</v>
      </c>
      <c r="D19505">
        <v>66000</v>
      </c>
      <c r="E19505" s="46">
        <v>45567</v>
      </c>
      <c r="F19505">
        <v>-148</v>
      </c>
      <c r="I19505" t="str">
        <f>INDEX(LedgerMapping[[#All],[Level 3]],MATCH(Actuals[[#This Row],[Sub Ledger]],LedgerMapping[[#All],[Sub Ledger]],0))</f>
        <v>Administration</v>
      </c>
      <c r="J19505" s="22">
        <f>YEAR(Actuals[[#This Row],[Date]])</f>
        <v>2024</v>
      </c>
      <c r="K19505" s="22">
        <f>MONTH(Actuals[[#This Row],[Date]])</f>
        <v>10</v>
      </c>
      <c r="L19505" s="12"/>
    </row>
    <row r="19506" spans="1:12" x14ac:dyDescent="0.3">
      <c r="A19506">
        <v>6</v>
      </c>
      <c r="B19506">
        <v>37490</v>
      </c>
      <c r="C19506">
        <v>5</v>
      </c>
      <c r="D19506">
        <v>66000</v>
      </c>
      <c r="E19506" s="46">
        <v>45597</v>
      </c>
      <c r="F19506">
        <v>-174</v>
      </c>
      <c r="I19506" t="str">
        <f>INDEX(LedgerMapping[[#All],[Level 3]],MATCH(Actuals[[#This Row],[Sub Ledger]],LedgerMapping[[#All],[Sub Ledger]],0))</f>
        <v>Administration</v>
      </c>
      <c r="J19506" s="22">
        <f>YEAR(Actuals[[#This Row],[Date]])</f>
        <v>2024</v>
      </c>
      <c r="K19506" s="22">
        <f>MONTH(Actuals[[#This Row],[Date]])</f>
        <v>11</v>
      </c>
      <c r="L19506" s="12"/>
    </row>
    <row r="19507" spans="1:12" x14ac:dyDescent="0.3">
      <c r="A19507">
        <v>6</v>
      </c>
      <c r="B19507">
        <v>38640</v>
      </c>
      <c r="C19507">
        <v>5</v>
      </c>
      <c r="D19507">
        <v>66000</v>
      </c>
      <c r="E19507" s="46">
        <v>45628</v>
      </c>
      <c r="F19507">
        <v>-151</v>
      </c>
      <c r="I19507" t="str">
        <f>INDEX(LedgerMapping[[#All],[Level 3]],MATCH(Actuals[[#This Row],[Sub Ledger]],LedgerMapping[[#All],[Sub Ledger]],0))</f>
        <v>Administration</v>
      </c>
      <c r="J19507" s="22">
        <f>YEAR(Actuals[[#This Row],[Date]])</f>
        <v>2024</v>
      </c>
      <c r="K19507" s="22">
        <f>MONTH(Actuals[[#This Row],[Date]])</f>
        <v>12</v>
      </c>
      <c r="L19507" s="12"/>
    </row>
    <row r="19508" spans="1:12" x14ac:dyDescent="0.3">
      <c r="A19508">
        <v>6</v>
      </c>
      <c r="B19508">
        <v>673</v>
      </c>
      <c r="C19508">
        <v>5</v>
      </c>
      <c r="D19508">
        <v>67000</v>
      </c>
      <c r="E19508" s="46">
        <v>44562</v>
      </c>
      <c r="F19508">
        <v>-88</v>
      </c>
      <c r="I19508" t="str">
        <f>INDEX(LedgerMapping[[#All],[Level 3]],MATCH(Actuals[[#This Row],[Sub Ledger]],LedgerMapping[[#All],[Sub Ledger]],0))</f>
        <v>Administration</v>
      </c>
      <c r="J19508" s="22">
        <f>YEAR(Actuals[[#This Row],[Date]])</f>
        <v>2022</v>
      </c>
      <c r="K19508" s="22">
        <f>MONTH(Actuals[[#This Row],[Date]])</f>
        <v>1</v>
      </c>
      <c r="L19508" s="12"/>
    </row>
    <row r="19509" spans="1:12" x14ac:dyDescent="0.3">
      <c r="A19509">
        <v>6</v>
      </c>
      <c r="B19509">
        <v>1797</v>
      </c>
      <c r="C19509">
        <v>5</v>
      </c>
      <c r="D19509">
        <v>67000</v>
      </c>
      <c r="E19509" s="46">
        <v>44593</v>
      </c>
      <c r="F19509">
        <v>-60</v>
      </c>
      <c r="I19509" t="str">
        <f>INDEX(LedgerMapping[[#All],[Level 3]],MATCH(Actuals[[#This Row],[Sub Ledger]],LedgerMapping[[#All],[Sub Ledger]],0))</f>
        <v>Administration</v>
      </c>
      <c r="J19509" s="22">
        <f>YEAR(Actuals[[#This Row],[Date]])</f>
        <v>2022</v>
      </c>
      <c r="K19509" s="22">
        <f>MONTH(Actuals[[#This Row],[Date]])</f>
        <v>2</v>
      </c>
      <c r="L19509" s="12"/>
    </row>
    <row r="19510" spans="1:12" x14ac:dyDescent="0.3">
      <c r="A19510">
        <v>6</v>
      </c>
      <c r="B19510">
        <v>2915</v>
      </c>
      <c r="C19510">
        <v>5</v>
      </c>
      <c r="D19510">
        <v>67000</v>
      </c>
      <c r="E19510" s="46">
        <v>44624</v>
      </c>
      <c r="F19510">
        <v>-75</v>
      </c>
      <c r="I19510" t="str">
        <f>INDEX(LedgerMapping[[#All],[Level 3]],MATCH(Actuals[[#This Row],[Sub Ledger]],LedgerMapping[[#All],[Sub Ledger]],0))</f>
        <v>Administration</v>
      </c>
      <c r="J19510" s="22">
        <f>YEAR(Actuals[[#This Row],[Date]])</f>
        <v>2022</v>
      </c>
      <c r="K19510" s="22">
        <f>MONTH(Actuals[[#This Row],[Date]])</f>
        <v>3</v>
      </c>
      <c r="L19510" s="12"/>
    </row>
    <row r="19511" spans="1:12" x14ac:dyDescent="0.3">
      <c r="A19511">
        <v>6</v>
      </c>
      <c r="B19511">
        <v>4037</v>
      </c>
      <c r="C19511">
        <v>5</v>
      </c>
      <c r="D19511">
        <v>67000</v>
      </c>
      <c r="E19511" s="46">
        <v>44654</v>
      </c>
      <c r="F19511">
        <v>-55</v>
      </c>
      <c r="I19511" t="str">
        <f>INDEX(LedgerMapping[[#All],[Level 3]],MATCH(Actuals[[#This Row],[Sub Ledger]],LedgerMapping[[#All],[Sub Ledger]],0))</f>
        <v>Administration</v>
      </c>
      <c r="J19511" s="22">
        <f>YEAR(Actuals[[#This Row],[Date]])</f>
        <v>2022</v>
      </c>
      <c r="K19511" s="22">
        <f>MONTH(Actuals[[#This Row],[Date]])</f>
        <v>4</v>
      </c>
      <c r="L19511" s="12"/>
    </row>
    <row r="19512" spans="1:12" x14ac:dyDescent="0.3">
      <c r="A19512">
        <v>6</v>
      </c>
      <c r="B19512">
        <v>5161</v>
      </c>
      <c r="C19512">
        <v>5</v>
      </c>
      <c r="D19512">
        <v>67000</v>
      </c>
      <c r="E19512" s="46">
        <v>44685</v>
      </c>
      <c r="F19512">
        <v>-81</v>
      </c>
      <c r="I19512" t="str">
        <f>INDEX(LedgerMapping[[#All],[Level 3]],MATCH(Actuals[[#This Row],[Sub Ledger]],LedgerMapping[[#All],[Sub Ledger]],0))</f>
        <v>Administration</v>
      </c>
      <c r="J19512" s="22">
        <f>YEAR(Actuals[[#This Row],[Date]])</f>
        <v>2022</v>
      </c>
      <c r="K19512" s="22">
        <f>MONTH(Actuals[[#This Row],[Date]])</f>
        <v>5</v>
      </c>
      <c r="L19512" s="12"/>
    </row>
    <row r="19513" spans="1:12" x14ac:dyDescent="0.3">
      <c r="A19513">
        <v>6</v>
      </c>
      <c r="B19513">
        <v>6285</v>
      </c>
      <c r="C19513">
        <v>5</v>
      </c>
      <c r="D19513">
        <v>67000</v>
      </c>
      <c r="E19513" s="46">
        <v>44715</v>
      </c>
      <c r="F19513">
        <v>-65</v>
      </c>
      <c r="I19513" t="str">
        <f>INDEX(LedgerMapping[[#All],[Level 3]],MATCH(Actuals[[#This Row],[Sub Ledger]],LedgerMapping[[#All],[Sub Ledger]],0))</f>
        <v>Administration</v>
      </c>
      <c r="J19513" s="22">
        <f>YEAR(Actuals[[#This Row],[Date]])</f>
        <v>2022</v>
      </c>
      <c r="K19513" s="22">
        <f>MONTH(Actuals[[#This Row],[Date]])</f>
        <v>6</v>
      </c>
      <c r="L19513" s="12"/>
    </row>
    <row r="19514" spans="1:12" x14ac:dyDescent="0.3">
      <c r="A19514">
        <v>6</v>
      </c>
      <c r="B19514">
        <v>7406</v>
      </c>
      <c r="C19514">
        <v>5</v>
      </c>
      <c r="D19514">
        <v>67000</v>
      </c>
      <c r="E19514" s="46">
        <v>44746</v>
      </c>
      <c r="F19514">
        <v>-59</v>
      </c>
      <c r="I19514" t="str">
        <f>INDEX(LedgerMapping[[#All],[Level 3]],MATCH(Actuals[[#This Row],[Sub Ledger]],LedgerMapping[[#All],[Sub Ledger]],0))</f>
        <v>Administration</v>
      </c>
      <c r="J19514" s="22">
        <f>YEAR(Actuals[[#This Row],[Date]])</f>
        <v>2022</v>
      </c>
      <c r="K19514" s="22">
        <f>MONTH(Actuals[[#This Row],[Date]])</f>
        <v>7</v>
      </c>
      <c r="L19514" s="12"/>
    </row>
    <row r="19515" spans="1:12" x14ac:dyDescent="0.3">
      <c r="A19515">
        <v>6</v>
      </c>
      <c r="B19515">
        <v>8528</v>
      </c>
      <c r="C19515">
        <v>5</v>
      </c>
      <c r="D19515">
        <v>67000</v>
      </c>
      <c r="E19515" s="46">
        <v>44777</v>
      </c>
      <c r="F19515">
        <v>-111</v>
      </c>
      <c r="I19515" t="str">
        <f>INDEX(LedgerMapping[[#All],[Level 3]],MATCH(Actuals[[#This Row],[Sub Ledger]],LedgerMapping[[#All],[Sub Ledger]],0))</f>
        <v>Administration</v>
      </c>
      <c r="J19515" s="22">
        <f>YEAR(Actuals[[#This Row],[Date]])</f>
        <v>2022</v>
      </c>
      <c r="K19515" s="22">
        <f>MONTH(Actuals[[#This Row],[Date]])</f>
        <v>8</v>
      </c>
      <c r="L19515" s="12"/>
    </row>
    <row r="19516" spans="1:12" x14ac:dyDescent="0.3">
      <c r="A19516">
        <v>6</v>
      </c>
      <c r="B19516">
        <v>9647</v>
      </c>
      <c r="C19516">
        <v>5</v>
      </c>
      <c r="D19516">
        <v>67000</v>
      </c>
      <c r="E19516" s="46">
        <v>44805</v>
      </c>
      <c r="F19516">
        <v>-41</v>
      </c>
      <c r="I19516" t="str">
        <f>INDEX(LedgerMapping[[#All],[Level 3]],MATCH(Actuals[[#This Row],[Sub Ledger]],LedgerMapping[[#All],[Sub Ledger]],0))</f>
        <v>Administration</v>
      </c>
      <c r="J19516" s="22">
        <f>YEAR(Actuals[[#This Row],[Date]])</f>
        <v>2022</v>
      </c>
      <c r="K19516" s="22">
        <f>MONTH(Actuals[[#This Row],[Date]])</f>
        <v>9</v>
      </c>
      <c r="L19516" s="12"/>
    </row>
    <row r="19517" spans="1:12" x14ac:dyDescent="0.3">
      <c r="A19517">
        <v>6</v>
      </c>
      <c r="B19517">
        <v>10763</v>
      </c>
      <c r="C19517">
        <v>5</v>
      </c>
      <c r="D19517">
        <v>67000</v>
      </c>
      <c r="E19517" s="46">
        <v>44836</v>
      </c>
      <c r="F19517">
        <v>-57</v>
      </c>
      <c r="I19517" t="str">
        <f>INDEX(LedgerMapping[[#All],[Level 3]],MATCH(Actuals[[#This Row],[Sub Ledger]],LedgerMapping[[#All],[Sub Ledger]],0))</f>
        <v>Administration</v>
      </c>
      <c r="J19517" s="22">
        <f>YEAR(Actuals[[#This Row],[Date]])</f>
        <v>2022</v>
      </c>
      <c r="K19517" s="22">
        <f>MONTH(Actuals[[#This Row],[Date]])</f>
        <v>10</v>
      </c>
      <c r="L19517" s="12"/>
    </row>
    <row r="19518" spans="1:12" x14ac:dyDescent="0.3">
      <c r="A19518">
        <v>6</v>
      </c>
      <c r="B19518">
        <v>11887</v>
      </c>
      <c r="C19518">
        <v>5</v>
      </c>
      <c r="D19518">
        <v>67000</v>
      </c>
      <c r="E19518" s="46">
        <v>44866</v>
      </c>
      <c r="F19518">
        <v>-41</v>
      </c>
      <c r="I19518" t="str">
        <f>INDEX(LedgerMapping[[#All],[Level 3]],MATCH(Actuals[[#This Row],[Sub Ledger]],LedgerMapping[[#All],[Sub Ledger]],0))</f>
        <v>Administration</v>
      </c>
      <c r="J19518" s="22">
        <f>YEAR(Actuals[[#This Row],[Date]])</f>
        <v>2022</v>
      </c>
      <c r="K19518" s="22">
        <f>MONTH(Actuals[[#This Row],[Date]])</f>
        <v>11</v>
      </c>
      <c r="L19518" s="12"/>
    </row>
    <row r="19519" spans="1:12" x14ac:dyDescent="0.3">
      <c r="A19519">
        <v>6</v>
      </c>
      <c r="B19519">
        <v>13014</v>
      </c>
      <c r="C19519">
        <v>5</v>
      </c>
      <c r="D19519">
        <v>67000</v>
      </c>
      <c r="E19519" s="46">
        <v>44897</v>
      </c>
      <c r="F19519">
        <v>-85</v>
      </c>
      <c r="I19519" t="str">
        <f>INDEX(LedgerMapping[[#All],[Level 3]],MATCH(Actuals[[#This Row],[Sub Ledger]],LedgerMapping[[#All],[Sub Ledger]],0))</f>
        <v>Administration</v>
      </c>
      <c r="J19519" s="22">
        <f>YEAR(Actuals[[#This Row],[Date]])</f>
        <v>2022</v>
      </c>
      <c r="K19519" s="22">
        <f>MONTH(Actuals[[#This Row],[Date]])</f>
        <v>12</v>
      </c>
      <c r="L19519" s="12"/>
    </row>
    <row r="19520" spans="1:12" x14ac:dyDescent="0.3">
      <c r="A19520">
        <v>6</v>
      </c>
      <c r="B19520">
        <v>13914</v>
      </c>
      <c r="C19520">
        <v>5</v>
      </c>
      <c r="D19520">
        <v>67000</v>
      </c>
      <c r="E19520" s="46">
        <v>44927</v>
      </c>
      <c r="F19520">
        <v>-71</v>
      </c>
      <c r="I19520" t="str">
        <f>INDEX(LedgerMapping[[#All],[Level 3]],MATCH(Actuals[[#This Row],[Sub Ledger]],LedgerMapping[[#All],[Sub Ledger]],0))</f>
        <v>Administration</v>
      </c>
      <c r="J19520" s="22">
        <f>YEAR(Actuals[[#This Row],[Date]])</f>
        <v>2023</v>
      </c>
      <c r="K19520" s="22">
        <f>MONTH(Actuals[[#This Row],[Date]])</f>
        <v>1</v>
      </c>
      <c r="L19520" s="12"/>
    </row>
    <row r="19521" spans="1:12" x14ac:dyDescent="0.3">
      <c r="A19521">
        <v>6</v>
      </c>
      <c r="B19521">
        <v>14922</v>
      </c>
      <c r="C19521">
        <v>5</v>
      </c>
      <c r="D19521">
        <v>67000</v>
      </c>
      <c r="E19521" s="46">
        <v>44958</v>
      </c>
      <c r="F19521">
        <v>-80</v>
      </c>
      <c r="I19521" t="str">
        <f>INDEX(LedgerMapping[[#All],[Level 3]],MATCH(Actuals[[#This Row],[Sub Ledger]],LedgerMapping[[#All],[Sub Ledger]],0))</f>
        <v>Administration</v>
      </c>
      <c r="J19521" s="22">
        <f>YEAR(Actuals[[#This Row],[Date]])</f>
        <v>2023</v>
      </c>
      <c r="K19521" s="22">
        <f>MONTH(Actuals[[#This Row],[Date]])</f>
        <v>2</v>
      </c>
      <c r="L19521" s="12"/>
    </row>
    <row r="19522" spans="1:12" x14ac:dyDescent="0.3">
      <c r="A19522">
        <v>6</v>
      </c>
      <c r="B19522">
        <v>15902</v>
      </c>
      <c r="C19522">
        <v>5</v>
      </c>
      <c r="D19522">
        <v>67000</v>
      </c>
      <c r="E19522" s="46">
        <v>44988</v>
      </c>
      <c r="F19522">
        <v>-96</v>
      </c>
      <c r="I19522" t="str">
        <f>INDEX(LedgerMapping[[#All],[Level 3]],MATCH(Actuals[[#This Row],[Sub Ledger]],LedgerMapping[[#All],[Sub Ledger]],0))</f>
        <v>Administration</v>
      </c>
      <c r="J19522" s="22">
        <f>YEAR(Actuals[[#This Row],[Date]])</f>
        <v>2023</v>
      </c>
      <c r="K19522" s="22">
        <f>MONTH(Actuals[[#This Row],[Date]])</f>
        <v>3</v>
      </c>
      <c r="L19522" s="12"/>
    </row>
    <row r="19523" spans="1:12" x14ac:dyDescent="0.3">
      <c r="A19523">
        <v>6</v>
      </c>
      <c r="B19523">
        <v>16934</v>
      </c>
      <c r="C19523">
        <v>5</v>
      </c>
      <c r="D19523">
        <v>67000</v>
      </c>
      <c r="E19523" s="46">
        <v>45018</v>
      </c>
      <c r="F19523">
        <v>-67</v>
      </c>
      <c r="I19523" t="str">
        <f>INDEX(LedgerMapping[[#All],[Level 3]],MATCH(Actuals[[#This Row],[Sub Ledger]],LedgerMapping[[#All],[Sub Ledger]],0))</f>
        <v>Administration</v>
      </c>
      <c r="J19523" s="22">
        <f>YEAR(Actuals[[#This Row],[Date]])</f>
        <v>2023</v>
      </c>
      <c r="K19523" s="22">
        <f>MONTH(Actuals[[#This Row],[Date]])</f>
        <v>4</v>
      </c>
      <c r="L19523" s="12"/>
    </row>
    <row r="19524" spans="1:12" x14ac:dyDescent="0.3">
      <c r="A19524">
        <v>6</v>
      </c>
      <c r="B19524">
        <v>17965</v>
      </c>
      <c r="C19524">
        <v>5</v>
      </c>
      <c r="D19524">
        <v>67000</v>
      </c>
      <c r="E19524" s="46">
        <v>45049</v>
      </c>
      <c r="F19524">
        <v>-59</v>
      </c>
      <c r="I19524" t="str">
        <f>INDEX(LedgerMapping[[#All],[Level 3]],MATCH(Actuals[[#This Row],[Sub Ledger]],LedgerMapping[[#All],[Sub Ledger]],0))</f>
        <v>Administration</v>
      </c>
      <c r="J19524" s="22">
        <f>YEAR(Actuals[[#This Row],[Date]])</f>
        <v>2023</v>
      </c>
      <c r="K19524" s="22">
        <f>MONTH(Actuals[[#This Row],[Date]])</f>
        <v>5</v>
      </c>
      <c r="L19524" s="12"/>
    </row>
    <row r="19525" spans="1:12" x14ac:dyDescent="0.3">
      <c r="A19525">
        <v>6</v>
      </c>
      <c r="B19525">
        <v>18969</v>
      </c>
      <c r="C19525">
        <v>5</v>
      </c>
      <c r="D19525">
        <v>67000</v>
      </c>
      <c r="E19525" s="46">
        <v>45079</v>
      </c>
      <c r="F19525">
        <v>-35</v>
      </c>
      <c r="I19525" t="str">
        <f>INDEX(LedgerMapping[[#All],[Level 3]],MATCH(Actuals[[#This Row],[Sub Ledger]],LedgerMapping[[#All],[Sub Ledger]],0))</f>
        <v>Administration</v>
      </c>
      <c r="J19525" s="22">
        <f>YEAR(Actuals[[#This Row],[Date]])</f>
        <v>2023</v>
      </c>
      <c r="K19525" s="22">
        <f>MONTH(Actuals[[#This Row],[Date]])</f>
        <v>6</v>
      </c>
      <c r="L19525" s="12"/>
    </row>
    <row r="19526" spans="1:12" x14ac:dyDescent="0.3">
      <c r="A19526">
        <v>6</v>
      </c>
      <c r="B19526">
        <v>19997</v>
      </c>
      <c r="C19526">
        <v>5</v>
      </c>
      <c r="D19526">
        <v>67000</v>
      </c>
      <c r="E19526" s="46">
        <v>45110</v>
      </c>
      <c r="F19526">
        <v>-49</v>
      </c>
      <c r="I19526" t="str">
        <f>INDEX(LedgerMapping[[#All],[Level 3]],MATCH(Actuals[[#This Row],[Sub Ledger]],LedgerMapping[[#All],[Sub Ledger]],0))</f>
        <v>Administration</v>
      </c>
      <c r="J19526" s="22">
        <f>YEAR(Actuals[[#This Row],[Date]])</f>
        <v>2023</v>
      </c>
      <c r="K19526" s="22">
        <f>MONTH(Actuals[[#This Row],[Date]])</f>
        <v>7</v>
      </c>
      <c r="L19526" s="12"/>
    </row>
    <row r="19527" spans="1:12" x14ac:dyDescent="0.3">
      <c r="A19527">
        <v>6</v>
      </c>
      <c r="B19527">
        <v>21027</v>
      </c>
      <c r="C19527">
        <v>5</v>
      </c>
      <c r="D19527">
        <v>67000</v>
      </c>
      <c r="E19527" s="46">
        <v>45141</v>
      </c>
      <c r="F19527">
        <v>-66</v>
      </c>
      <c r="I19527" t="str">
        <f>INDEX(LedgerMapping[[#All],[Level 3]],MATCH(Actuals[[#This Row],[Sub Ledger]],LedgerMapping[[#All],[Sub Ledger]],0))</f>
        <v>Administration</v>
      </c>
      <c r="J19527" s="22">
        <f>YEAR(Actuals[[#This Row],[Date]])</f>
        <v>2023</v>
      </c>
      <c r="K19527" s="22">
        <f>MONTH(Actuals[[#This Row],[Date]])</f>
        <v>8</v>
      </c>
      <c r="L19527" s="12"/>
    </row>
    <row r="19528" spans="1:12" x14ac:dyDescent="0.3">
      <c r="A19528">
        <v>6</v>
      </c>
      <c r="B19528">
        <v>22028</v>
      </c>
      <c r="C19528">
        <v>5</v>
      </c>
      <c r="D19528">
        <v>67000</v>
      </c>
      <c r="E19528" s="46">
        <v>45169</v>
      </c>
      <c r="F19528">
        <v>-42</v>
      </c>
      <c r="I19528" t="str">
        <f>INDEX(LedgerMapping[[#All],[Level 3]],MATCH(Actuals[[#This Row],[Sub Ledger]],LedgerMapping[[#All],[Sub Ledger]],0))</f>
        <v>Administration</v>
      </c>
      <c r="J19528" s="22">
        <f>YEAR(Actuals[[#This Row],[Date]])</f>
        <v>2023</v>
      </c>
      <c r="K19528" s="22">
        <f>MONTH(Actuals[[#This Row],[Date]])</f>
        <v>8</v>
      </c>
      <c r="L19528" s="12"/>
    </row>
    <row r="19529" spans="1:12" x14ac:dyDescent="0.3">
      <c r="A19529">
        <v>6</v>
      </c>
      <c r="B19529">
        <v>23005</v>
      </c>
      <c r="C19529">
        <v>5</v>
      </c>
      <c r="D19529">
        <v>67000</v>
      </c>
      <c r="E19529" s="46">
        <v>45200</v>
      </c>
      <c r="F19529">
        <v>-78</v>
      </c>
      <c r="I19529" t="str">
        <f>INDEX(LedgerMapping[[#All],[Level 3]],MATCH(Actuals[[#This Row],[Sub Ledger]],LedgerMapping[[#All],[Sub Ledger]],0))</f>
        <v>Administration</v>
      </c>
      <c r="J19529" s="22">
        <f>YEAR(Actuals[[#This Row],[Date]])</f>
        <v>2023</v>
      </c>
      <c r="K19529" s="22">
        <f>MONTH(Actuals[[#This Row],[Date]])</f>
        <v>10</v>
      </c>
      <c r="L19529" s="12"/>
    </row>
    <row r="19530" spans="1:12" x14ac:dyDescent="0.3">
      <c r="A19530">
        <v>6</v>
      </c>
      <c r="B19530">
        <v>24010</v>
      </c>
      <c r="C19530">
        <v>5</v>
      </c>
      <c r="D19530">
        <v>67000</v>
      </c>
      <c r="E19530" s="46">
        <v>45230</v>
      </c>
      <c r="F19530">
        <v>-73</v>
      </c>
      <c r="I19530" t="str">
        <f>INDEX(LedgerMapping[[#All],[Level 3]],MATCH(Actuals[[#This Row],[Sub Ledger]],LedgerMapping[[#All],[Sub Ledger]],0))</f>
        <v>Administration</v>
      </c>
      <c r="J19530" s="22">
        <f>YEAR(Actuals[[#This Row],[Date]])</f>
        <v>2023</v>
      </c>
      <c r="K19530" s="22">
        <f>MONTH(Actuals[[#This Row],[Date]])</f>
        <v>10</v>
      </c>
      <c r="L19530" s="12"/>
    </row>
    <row r="19531" spans="1:12" x14ac:dyDescent="0.3">
      <c r="A19531">
        <v>6</v>
      </c>
      <c r="B19531">
        <v>25039</v>
      </c>
      <c r="C19531">
        <v>5</v>
      </c>
      <c r="D19531">
        <v>67000</v>
      </c>
      <c r="E19531" s="46">
        <v>45261</v>
      </c>
      <c r="F19531">
        <v>-54</v>
      </c>
      <c r="I19531" t="str">
        <f>INDEX(LedgerMapping[[#All],[Level 3]],MATCH(Actuals[[#This Row],[Sub Ledger]],LedgerMapping[[#All],[Sub Ledger]],0))</f>
        <v>Administration</v>
      </c>
      <c r="J19531" s="22">
        <f>YEAR(Actuals[[#This Row],[Date]])</f>
        <v>2023</v>
      </c>
      <c r="K19531" s="22">
        <f>MONTH(Actuals[[#This Row],[Date]])</f>
        <v>12</v>
      </c>
      <c r="L19531" s="12"/>
    </row>
    <row r="19532" spans="1:12" x14ac:dyDescent="0.3">
      <c r="A19532">
        <v>6</v>
      </c>
      <c r="B19532">
        <v>26105</v>
      </c>
      <c r="C19532">
        <v>5</v>
      </c>
      <c r="D19532">
        <v>67000</v>
      </c>
      <c r="E19532" s="46">
        <v>45291</v>
      </c>
      <c r="F19532">
        <v>-50</v>
      </c>
      <c r="I19532" t="str">
        <f>INDEX(LedgerMapping[[#All],[Level 3]],MATCH(Actuals[[#This Row],[Sub Ledger]],LedgerMapping[[#All],[Sub Ledger]],0))</f>
        <v>Administration</v>
      </c>
      <c r="J19532" s="22">
        <f>YEAR(Actuals[[#This Row],[Date]])</f>
        <v>2023</v>
      </c>
      <c r="K19532" s="22">
        <f>MONTH(Actuals[[#This Row],[Date]])</f>
        <v>12</v>
      </c>
      <c r="L19532" s="12"/>
    </row>
    <row r="19533" spans="1:12" x14ac:dyDescent="0.3">
      <c r="A19533">
        <v>6</v>
      </c>
      <c r="B19533">
        <v>27234</v>
      </c>
      <c r="C19533">
        <v>5</v>
      </c>
      <c r="D19533">
        <v>67000</v>
      </c>
      <c r="E19533" s="46">
        <v>45322</v>
      </c>
      <c r="F19533">
        <v>-64</v>
      </c>
      <c r="I19533" t="str">
        <f>INDEX(LedgerMapping[[#All],[Level 3]],MATCH(Actuals[[#This Row],[Sub Ledger]],LedgerMapping[[#All],[Sub Ledger]],0))</f>
        <v>Administration</v>
      </c>
      <c r="J19533" s="22">
        <f>YEAR(Actuals[[#This Row],[Date]])</f>
        <v>2024</v>
      </c>
      <c r="K19533" s="22">
        <f>MONTH(Actuals[[#This Row],[Date]])</f>
        <v>1</v>
      </c>
      <c r="L19533" s="12"/>
    </row>
    <row r="19534" spans="1:12" x14ac:dyDescent="0.3">
      <c r="A19534">
        <v>6</v>
      </c>
      <c r="B19534">
        <v>28386</v>
      </c>
      <c r="C19534">
        <v>5</v>
      </c>
      <c r="D19534">
        <v>67000</v>
      </c>
      <c r="E19534" s="46">
        <v>45354</v>
      </c>
      <c r="F19534">
        <v>-74</v>
      </c>
      <c r="I19534" t="str">
        <f>INDEX(LedgerMapping[[#All],[Level 3]],MATCH(Actuals[[#This Row],[Sub Ledger]],LedgerMapping[[#All],[Sub Ledger]],0))</f>
        <v>Administration</v>
      </c>
      <c r="J19534" s="22">
        <f>YEAR(Actuals[[#This Row],[Date]])</f>
        <v>2024</v>
      </c>
      <c r="K19534" s="22">
        <f>MONTH(Actuals[[#This Row],[Date]])</f>
        <v>3</v>
      </c>
      <c r="L19534" s="12"/>
    </row>
    <row r="19535" spans="1:12" x14ac:dyDescent="0.3">
      <c r="A19535">
        <v>6</v>
      </c>
      <c r="B19535">
        <v>29540</v>
      </c>
      <c r="C19535">
        <v>5</v>
      </c>
      <c r="D19535">
        <v>67000</v>
      </c>
      <c r="E19535" s="46">
        <v>45384</v>
      </c>
      <c r="F19535">
        <v>-70</v>
      </c>
      <c r="I19535" t="str">
        <f>INDEX(LedgerMapping[[#All],[Level 3]],MATCH(Actuals[[#This Row],[Sub Ledger]],LedgerMapping[[#All],[Sub Ledger]],0))</f>
        <v>Administration</v>
      </c>
      <c r="J19535" s="22">
        <f>YEAR(Actuals[[#This Row],[Date]])</f>
        <v>2024</v>
      </c>
      <c r="K19535" s="22">
        <f>MONTH(Actuals[[#This Row],[Date]])</f>
        <v>4</v>
      </c>
      <c r="L19535" s="12"/>
    </row>
    <row r="19536" spans="1:12" x14ac:dyDescent="0.3">
      <c r="A19536">
        <v>6</v>
      </c>
      <c r="B19536">
        <v>30666</v>
      </c>
      <c r="C19536">
        <v>5</v>
      </c>
      <c r="D19536">
        <v>67000</v>
      </c>
      <c r="E19536" s="46">
        <v>45415</v>
      </c>
      <c r="F19536">
        <v>-57</v>
      </c>
      <c r="I19536" t="str">
        <f>INDEX(LedgerMapping[[#All],[Level 3]],MATCH(Actuals[[#This Row],[Sub Ledger]],LedgerMapping[[#All],[Sub Ledger]],0))</f>
        <v>Administration</v>
      </c>
      <c r="J19536" s="22">
        <f>YEAR(Actuals[[#This Row],[Date]])</f>
        <v>2024</v>
      </c>
      <c r="K19536" s="22">
        <f>MONTH(Actuals[[#This Row],[Date]])</f>
        <v>5</v>
      </c>
      <c r="L19536" s="12"/>
    </row>
    <row r="19537" spans="1:12" x14ac:dyDescent="0.3">
      <c r="A19537">
        <v>6</v>
      </c>
      <c r="B19537">
        <v>31792</v>
      </c>
      <c r="C19537">
        <v>5</v>
      </c>
      <c r="D19537">
        <v>67000</v>
      </c>
      <c r="E19537" s="46">
        <v>45445</v>
      </c>
      <c r="F19537">
        <v>-86</v>
      </c>
      <c r="I19537" t="str">
        <f>INDEX(LedgerMapping[[#All],[Level 3]],MATCH(Actuals[[#This Row],[Sub Ledger]],LedgerMapping[[#All],[Sub Ledger]],0))</f>
        <v>Administration</v>
      </c>
      <c r="J19537" s="22">
        <f>YEAR(Actuals[[#This Row],[Date]])</f>
        <v>2024</v>
      </c>
      <c r="K19537" s="22">
        <f>MONTH(Actuals[[#This Row],[Date]])</f>
        <v>6</v>
      </c>
      <c r="L19537" s="12"/>
    </row>
    <row r="19538" spans="1:12" x14ac:dyDescent="0.3">
      <c r="A19538">
        <v>6</v>
      </c>
      <c r="B19538">
        <v>32916</v>
      </c>
      <c r="C19538">
        <v>5</v>
      </c>
      <c r="D19538">
        <v>67000</v>
      </c>
      <c r="E19538" s="46">
        <v>45476</v>
      </c>
      <c r="F19538">
        <v>-71</v>
      </c>
      <c r="I19538" t="str">
        <f>INDEX(LedgerMapping[[#All],[Level 3]],MATCH(Actuals[[#This Row],[Sub Ledger]],LedgerMapping[[#All],[Sub Ledger]],0))</f>
        <v>Administration</v>
      </c>
      <c r="J19538" s="22">
        <f>YEAR(Actuals[[#This Row],[Date]])</f>
        <v>2024</v>
      </c>
      <c r="K19538" s="22">
        <f>MONTH(Actuals[[#This Row],[Date]])</f>
        <v>7</v>
      </c>
      <c r="L19538" s="12"/>
    </row>
    <row r="19539" spans="1:12" x14ac:dyDescent="0.3">
      <c r="A19539">
        <v>6</v>
      </c>
      <c r="B19539">
        <v>34040</v>
      </c>
      <c r="C19539">
        <v>5</v>
      </c>
      <c r="D19539">
        <v>67000</v>
      </c>
      <c r="E19539" s="46">
        <v>45507</v>
      </c>
      <c r="F19539">
        <v>-95</v>
      </c>
      <c r="I19539" t="str">
        <f>INDEX(LedgerMapping[[#All],[Level 3]],MATCH(Actuals[[#This Row],[Sub Ledger]],LedgerMapping[[#All],[Sub Ledger]],0))</f>
        <v>Administration</v>
      </c>
      <c r="J19539" s="22">
        <f>YEAR(Actuals[[#This Row],[Date]])</f>
        <v>2024</v>
      </c>
      <c r="K19539" s="22">
        <f>MONTH(Actuals[[#This Row],[Date]])</f>
        <v>8</v>
      </c>
      <c r="L19539" s="12"/>
    </row>
    <row r="19540" spans="1:12" x14ac:dyDescent="0.3">
      <c r="A19540">
        <v>6</v>
      </c>
      <c r="B19540">
        <v>35191</v>
      </c>
      <c r="C19540">
        <v>5</v>
      </c>
      <c r="D19540">
        <v>67000</v>
      </c>
      <c r="E19540" s="46">
        <v>45536</v>
      </c>
      <c r="F19540">
        <v>-58</v>
      </c>
      <c r="I19540" t="str">
        <f>INDEX(LedgerMapping[[#All],[Level 3]],MATCH(Actuals[[#This Row],[Sub Ledger]],LedgerMapping[[#All],[Sub Ledger]],0))</f>
        <v>Administration</v>
      </c>
      <c r="J19540" s="22">
        <f>YEAR(Actuals[[#This Row],[Date]])</f>
        <v>2024</v>
      </c>
      <c r="K19540" s="22">
        <f>MONTH(Actuals[[#This Row],[Date]])</f>
        <v>9</v>
      </c>
      <c r="L19540" s="12"/>
    </row>
    <row r="19541" spans="1:12" x14ac:dyDescent="0.3">
      <c r="A19541">
        <v>6</v>
      </c>
      <c r="B19541">
        <v>36341</v>
      </c>
      <c r="C19541">
        <v>5</v>
      </c>
      <c r="D19541">
        <v>67000</v>
      </c>
      <c r="E19541" s="46">
        <v>45567</v>
      </c>
      <c r="F19541">
        <v>-77</v>
      </c>
      <c r="I19541" t="str">
        <f>INDEX(LedgerMapping[[#All],[Level 3]],MATCH(Actuals[[#This Row],[Sub Ledger]],LedgerMapping[[#All],[Sub Ledger]],0))</f>
        <v>Administration</v>
      </c>
      <c r="J19541" s="22">
        <f>YEAR(Actuals[[#This Row],[Date]])</f>
        <v>2024</v>
      </c>
      <c r="K19541" s="22">
        <f>MONTH(Actuals[[#This Row],[Date]])</f>
        <v>10</v>
      </c>
      <c r="L19541" s="12"/>
    </row>
    <row r="19542" spans="1:12" x14ac:dyDescent="0.3">
      <c r="A19542">
        <v>6</v>
      </c>
      <c r="B19542">
        <v>37491</v>
      </c>
      <c r="C19542">
        <v>5</v>
      </c>
      <c r="D19542">
        <v>67000</v>
      </c>
      <c r="E19542" s="46">
        <v>45597</v>
      </c>
      <c r="F19542">
        <v>-90</v>
      </c>
      <c r="I19542" t="str">
        <f>INDEX(LedgerMapping[[#All],[Level 3]],MATCH(Actuals[[#This Row],[Sub Ledger]],LedgerMapping[[#All],[Sub Ledger]],0))</f>
        <v>Administration</v>
      </c>
      <c r="J19542" s="22">
        <f>YEAR(Actuals[[#This Row],[Date]])</f>
        <v>2024</v>
      </c>
      <c r="K19542" s="22">
        <f>MONTH(Actuals[[#This Row],[Date]])</f>
        <v>11</v>
      </c>
      <c r="L19542" s="12"/>
    </row>
    <row r="19543" spans="1:12" x14ac:dyDescent="0.3">
      <c r="A19543">
        <v>6</v>
      </c>
      <c r="B19543">
        <v>38641</v>
      </c>
      <c r="C19543">
        <v>5</v>
      </c>
      <c r="D19543">
        <v>67000</v>
      </c>
      <c r="E19543" s="46">
        <v>45628</v>
      </c>
      <c r="F19543">
        <v>-80</v>
      </c>
      <c r="I19543" t="str">
        <f>INDEX(LedgerMapping[[#All],[Level 3]],MATCH(Actuals[[#This Row],[Sub Ledger]],LedgerMapping[[#All],[Sub Ledger]],0))</f>
        <v>Administration</v>
      </c>
      <c r="J19543" s="22">
        <f>YEAR(Actuals[[#This Row],[Date]])</f>
        <v>2024</v>
      </c>
      <c r="K19543" s="22">
        <f>MONTH(Actuals[[#This Row],[Date]])</f>
        <v>12</v>
      </c>
      <c r="L19543" s="12"/>
    </row>
    <row r="19544" spans="1:12" x14ac:dyDescent="0.3">
      <c r="A19544">
        <v>6</v>
      </c>
      <c r="B19544">
        <v>674</v>
      </c>
      <c r="C19544">
        <v>5</v>
      </c>
      <c r="D19544">
        <v>68000</v>
      </c>
      <c r="E19544" s="46">
        <v>44562</v>
      </c>
      <c r="F19544">
        <v>-68</v>
      </c>
      <c r="I19544" t="str">
        <f>INDEX(LedgerMapping[[#All],[Level 3]],MATCH(Actuals[[#This Row],[Sub Ledger]],LedgerMapping[[#All],[Sub Ledger]],0))</f>
        <v>Administration</v>
      </c>
      <c r="J19544" s="22">
        <f>YEAR(Actuals[[#This Row],[Date]])</f>
        <v>2022</v>
      </c>
      <c r="K19544" s="22">
        <f>MONTH(Actuals[[#This Row],[Date]])</f>
        <v>1</v>
      </c>
      <c r="L19544" s="12"/>
    </row>
    <row r="19545" spans="1:12" x14ac:dyDescent="0.3">
      <c r="A19545">
        <v>6</v>
      </c>
      <c r="B19545">
        <v>1798</v>
      </c>
      <c r="C19545">
        <v>5</v>
      </c>
      <c r="D19545">
        <v>68000</v>
      </c>
      <c r="E19545" s="46">
        <v>44593</v>
      </c>
      <c r="F19545">
        <v>-45</v>
      </c>
      <c r="I19545" t="str">
        <f>INDEX(LedgerMapping[[#All],[Level 3]],MATCH(Actuals[[#This Row],[Sub Ledger]],LedgerMapping[[#All],[Sub Ledger]],0))</f>
        <v>Administration</v>
      </c>
      <c r="J19545" s="22">
        <f>YEAR(Actuals[[#This Row],[Date]])</f>
        <v>2022</v>
      </c>
      <c r="K19545" s="22">
        <f>MONTH(Actuals[[#This Row],[Date]])</f>
        <v>2</v>
      </c>
      <c r="L19545" s="12"/>
    </row>
    <row r="19546" spans="1:12" x14ac:dyDescent="0.3">
      <c r="A19546">
        <v>6</v>
      </c>
      <c r="B19546">
        <v>2916</v>
      </c>
      <c r="C19546">
        <v>5</v>
      </c>
      <c r="D19546">
        <v>68000</v>
      </c>
      <c r="E19546" s="46">
        <v>44624</v>
      </c>
      <c r="F19546">
        <v>-57</v>
      </c>
      <c r="I19546" t="str">
        <f>INDEX(LedgerMapping[[#All],[Level 3]],MATCH(Actuals[[#This Row],[Sub Ledger]],LedgerMapping[[#All],[Sub Ledger]],0))</f>
        <v>Administration</v>
      </c>
      <c r="J19546" s="22">
        <f>YEAR(Actuals[[#This Row],[Date]])</f>
        <v>2022</v>
      </c>
      <c r="K19546" s="22">
        <f>MONTH(Actuals[[#This Row],[Date]])</f>
        <v>3</v>
      </c>
      <c r="L19546" s="12"/>
    </row>
    <row r="19547" spans="1:12" x14ac:dyDescent="0.3">
      <c r="A19547">
        <v>6</v>
      </c>
      <c r="B19547">
        <v>4038</v>
      </c>
      <c r="C19547">
        <v>5</v>
      </c>
      <c r="D19547">
        <v>68000</v>
      </c>
      <c r="E19547" s="46">
        <v>44654</v>
      </c>
      <c r="F19547">
        <v>-39</v>
      </c>
      <c r="I19547" t="str">
        <f>INDEX(LedgerMapping[[#All],[Level 3]],MATCH(Actuals[[#This Row],[Sub Ledger]],LedgerMapping[[#All],[Sub Ledger]],0))</f>
        <v>Administration</v>
      </c>
      <c r="J19547" s="22">
        <f>YEAR(Actuals[[#This Row],[Date]])</f>
        <v>2022</v>
      </c>
      <c r="K19547" s="22">
        <f>MONTH(Actuals[[#This Row],[Date]])</f>
        <v>4</v>
      </c>
      <c r="L19547" s="12"/>
    </row>
    <row r="19548" spans="1:12" x14ac:dyDescent="0.3">
      <c r="A19548">
        <v>6</v>
      </c>
      <c r="B19548">
        <v>5163</v>
      </c>
      <c r="C19548">
        <v>5</v>
      </c>
      <c r="D19548">
        <v>68000</v>
      </c>
      <c r="E19548" s="46">
        <v>44685</v>
      </c>
      <c r="F19548">
        <v>-60</v>
      </c>
      <c r="I19548" t="str">
        <f>INDEX(LedgerMapping[[#All],[Level 3]],MATCH(Actuals[[#This Row],[Sub Ledger]],LedgerMapping[[#All],[Sub Ledger]],0))</f>
        <v>Administration</v>
      </c>
      <c r="J19548" s="22">
        <f>YEAR(Actuals[[#This Row],[Date]])</f>
        <v>2022</v>
      </c>
      <c r="K19548" s="22">
        <f>MONTH(Actuals[[#This Row],[Date]])</f>
        <v>5</v>
      </c>
      <c r="L19548" s="12"/>
    </row>
    <row r="19549" spans="1:12" x14ac:dyDescent="0.3">
      <c r="A19549">
        <v>6</v>
      </c>
      <c r="B19549">
        <v>6286</v>
      </c>
      <c r="C19549">
        <v>5</v>
      </c>
      <c r="D19549">
        <v>68000</v>
      </c>
      <c r="E19549" s="46">
        <v>44715</v>
      </c>
      <c r="F19549">
        <v>-49</v>
      </c>
      <c r="I19549" t="str">
        <f>INDEX(LedgerMapping[[#All],[Level 3]],MATCH(Actuals[[#This Row],[Sub Ledger]],LedgerMapping[[#All],[Sub Ledger]],0))</f>
        <v>Administration</v>
      </c>
      <c r="J19549" s="22">
        <f>YEAR(Actuals[[#This Row],[Date]])</f>
        <v>2022</v>
      </c>
      <c r="K19549" s="22">
        <f>MONTH(Actuals[[#This Row],[Date]])</f>
        <v>6</v>
      </c>
      <c r="L19549" s="12"/>
    </row>
    <row r="19550" spans="1:12" x14ac:dyDescent="0.3">
      <c r="A19550">
        <v>6</v>
      </c>
      <c r="B19550">
        <v>7408</v>
      </c>
      <c r="C19550">
        <v>5</v>
      </c>
      <c r="D19550">
        <v>68000</v>
      </c>
      <c r="E19550" s="46">
        <v>44746</v>
      </c>
      <c r="F19550">
        <v>-43</v>
      </c>
      <c r="I19550" t="str">
        <f>INDEX(LedgerMapping[[#All],[Level 3]],MATCH(Actuals[[#This Row],[Sub Ledger]],LedgerMapping[[#All],[Sub Ledger]],0))</f>
        <v>Administration</v>
      </c>
      <c r="J19550" s="22">
        <f>YEAR(Actuals[[#This Row],[Date]])</f>
        <v>2022</v>
      </c>
      <c r="K19550" s="22">
        <f>MONTH(Actuals[[#This Row],[Date]])</f>
        <v>7</v>
      </c>
      <c r="L19550" s="12"/>
    </row>
    <row r="19551" spans="1:12" x14ac:dyDescent="0.3">
      <c r="A19551">
        <v>6</v>
      </c>
      <c r="B19551">
        <v>8531</v>
      </c>
      <c r="C19551">
        <v>5</v>
      </c>
      <c r="D19551">
        <v>68000</v>
      </c>
      <c r="E19551" s="46">
        <v>44777</v>
      </c>
      <c r="F19551">
        <v>-81</v>
      </c>
      <c r="I19551" t="str">
        <f>INDEX(LedgerMapping[[#All],[Level 3]],MATCH(Actuals[[#This Row],[Sub Ledger]],LedgerMapping[[#All],[Sub Ledger]],0))</f>
        <v>Administration</v>
      </c>
      <c r="J19551" s="22">
        <f>YEAR(Actuals[[#This Row],[Date]])</f>
        <v>2022</v>
      </c>
      <c r="K19551" s="22">
        <f>MONTH(Actuals[[#This Row],[Date]])</f>
        <v>8</v>
      </c>
      <c r="L19551" s="12"/>
    </row>
    <row r="19552" spans="1:12" x14ac:dyDescent="0.3">
      <c r="A19552">
        <v>6</v>
      </c>
      <c r="B19552">
        <v>9649</v>
      </c>
      <c r="C19552">
        <v>5</v>
      </c>
      <c r="D19552">
        <v>68000</v>
      </c>
      <c r="E19552" s="46">
        <v>44805</v>
      </c>
      <c r="F19552">
        <v>-29</v>
      </c>
      <c r="I19552" t="str">
        <f>INDEX(LedgerMapping[[#All],[Level 3]],MATCH(Actuals[[#This Row],[Sub Ledger]],LedgerMapping[[#All],[Sub Ledger]],0))</f>
        <v>Administration</v>
      </c>
      <c r="J19552" s="22">
        <f>YEAR(Actuals[[#This Row],[Date]])</f>
        <v>2022</v>
      </c>
      <c r="K19552" s="22">
        <f>MONTH(Actuals[[#This Row],[Date]])</f>
        <v>9</v>
      </c>
      <c r="L19552" s="12"/>
    </row>
    <row r="19553" spans="1:12" x14ac:dyDescent="0.3">
      <c r="A19553">
        <v>6</v>
      </c>
      <c r="B19553">
        <v>10765</v>
      </c>
      <c r="C19553">
        <v>5</v>
      </c>
      <c r="D19553">
        <v>68000</v>
      </c>
      <c r="E19553" s="46">
        <v>44836</v>
      </c>
      <c r="F19553">
        <v>-42</v>
      </c>
      <c r="I19553" t="str">
        <f>INDEX(LedgerMapping[[#All],[Level 3]],MATCH(Actuals[[#This Row],[Sub Ledger]],LedgerMapping[[#All],[Sub Ledger]],0))</f>
        <v>Administration</v>
      </c>
      <c r="J19553" s="22">
        <f>YEAR(Actuals[[#This Row],[Date]])</f>
        <v>2022</v>
      </c>
      <c r="K19553" s="22">
        <f>MONTH(Actuals[[#This Row],[Date]])</f>
        <v>10</v>
      </c>
      <c r="L19553" s="12"/>
    </row>
    <row r="19554" spans="1:12" x14ac:dyDescent="0.3">
      <c r="A19554">
        <v>6</v>
      </c>
      <c r="B19554">
        <v>11889</v>
      </c>
      <c r="C19554">
        <v>5</v>
      </c>
      <c r="D19554">
        <v>68000</v>
      </c>
      <c r="E19554" s="46">
        <v>44866</v>
      </c>
      <c r="F19554">
        <v>-29</v>
      </c>
      <c r="I19554" t="str">
        <f>INDEX(LedgerMapping[[#All],[Level 3]],MATCH(Actuals[[#This Row],[Sub Ledger]],LedgerMapping[[#All],[Sub Ledger]],0))</f>
        <v>Administration</v>
      </c>
      <c r="J19554" s="22">
        <f>YEAR(Actuals[[#This Row],[Date]])</f>
        <v>2022</v>
      </c>
      <c r="K19554" s="22">
        <f>MONTH(Actuals[[#This Row],[Date]])</f>
        <v>11</v>
      </c>
      <c r="L19554" s="12"/>
    </row>
    <row r="19555" spans="1:12" x14ac:dyDescent="0.3">
      <c r="A19555">
        <v>6</v>
      </c>
      <c r="B19555">
        <v>13017</v>
      </c>
      <c r="C19555">
        <v>5</v>
      </c>
      <c r="D19555">
        <v>68000</v>
      </c>
      <c r="E19555" s="46">
        <v>44897</v>
      </c>
      <c r="F19555">
        <v>-65</v>
      </c>
      <c r="I19555" t="str">
        <f>INDEX(LedgerMapping[[#All],[Level 3]],MATCH(Actuals[[#This Row],[Sub Ledger]],LedgerMapping[[#All],[Sub Ledger]],0))</f>
        <v>Administration</v>
      </c>
      <c r="J19555" s="22">
        <f>YEAR(Actuals[[#This Row],[Date]])</f>
        <v>2022</v>
      </c>
      <c r="K19555" s="22">
        <f>MONTH(Actuals[[#This Row],[Date]])</f>
        <v>12</v>
      </c>
      <c r="L19555" s="12"/>
    </row>
    <row r="19556" spans="1:12" x14ac:dyDescent="0.3">
      <c r="A19556">
        <v>6</v>
      </c>
      <c r="B19556">
        <v>13915</v>
      </c>
      <c r="C19556">
        <v>5</v>
      </c>
      <c r="D19556">
        <v>68000</v>
      </c>
      <c r="E19556" s="46">
        <v>44927</v>
      </c>
      <c r="F19556">
        <v>-53</v>
      </c>
      <c r="I19556" t="str">
        <f>INDEX(LedgerMapping[[#All],[Level 3]],MATCH(Actuals[[#This Row],[Sub Ledger]],LedgerMapping[[#All],[Sub Ledger]],0))</f>
        <v>Administration</v>
      </c>
      <c r="J19556" s="22">
        <f>YEAR(Actuals[[#This Row],[Date]])</f>
        <v>2023</v>
      </c>
      <c r="K19556" s="22">
        <f>MONTH(Actuals[[#This Row],[Date]])</f>
        <v>1</v>
      </c>
      <c r="L19556" s="12"/>
    </row>
    <row r="19557" spans="1:12" x14ac:dyDescent="0.3">
      <c r="A19557">
        <v>6</v>
      </c>
      <c r="B19557">
        <v>36342</v>
      </c>
      <c r="C19557">
        <v>5</v>
      </c>
      <c r="D19557">
        <v>68000</v>
      </c>
      <c r="E19557" s="46">
        <v>45567</v>
      </c>
      <c r="F19557">
        <v>-59</v>
      </c>
      <c r="I19557" t="str">
        <f>INDEX(LedgerMapping[[#All],[Level 3]],MATCH(Actuals[[#This Row],[Sub Ledger]],LedgerMapping[[#All],[Sub Ledger]],0))</f>
        <v>Administration</v>
      </c>
      <c r="J19557" s="22">
        <f>YEAR(Actuals[[#This Row],[Date]])</f>
        <v>2024</v>
      </c>
      <c r="K19557" s="22">
        <f>MONTH(Actuals[[#This Row],[Date]])</f>
        <v>10</v>
      </c>
      <c r="L19557" s="12"/>
    </row>
    <row r="19558" spans="1:12" x14ac:dyDescent="0.3">
      <c r="A19558">
        <v>6</v>
      </c>
      <c r="B19558">
        <v>14923</v>
      </c>
      <c r="C19558">
        <v>5</v>
      </c>
      <c r="D19558">
        <v>68000</v>
      </c>
      <c r="E19558" s="46">
        <v>44958</v>
      </c>
      <c r="F19558">
        <v>-61</v>
      </c>
      <c r="I19558" t="str">
        <f>INDEX(LedgerMapping[[#All],[Level 3]],MATCH(Actuals[[#This Row],[Sub Ledger]],LedgerMapping[[#All],[Sub Ledger]],0))</f>
        <v>Administration</v>
      </c>
      <c r="J19558" s="22">
        <f>YEAR(Actuals[[#This Row],[Date]])</f>
        <v>2023</v>
      </c>
      <c r="K19558" s="22">
        <f>MONTH(Actuals[[#This Row],[Date]])</f>
        <v>2</v>
      </c>
      <c r="L19558" s="12"/>
    </row>
    <row r="19559" spans="1:12" x14ac:dyDescent="0.3">
      <c r="A19559">
        <v>6</v>
      </c>
      <c r="B19559">
        <v>15903</v>
      </c>
      <c r="C19559">
        <v>5</v>
      </c>
      <c r="D19559">
        <v>68000</v>
      </c>
      <c r="E19559" s="46">
        <v>44988</v>
      </c>
      <c r="F19559">
        <v>-73</v>
      </c>
      <c r="I19559" t="str">
        <f>INDEX(LedgerMapping[[#All],[Level 3]],MATCH(Actuals[[#This Row],[Sub Ledger]],LedgerMapping[[#All],[Sub Ledger]],0))</f>
        <v>Administration</v>
      </c>
      <c r="J19559" s="22">
        <f>YEAR(Actuals[[#This Row],[Date]])</f>
        <v>2023</v>
      </c>
      <c r="K19559" s="22">
        <f>MONTH(Actuals[[#This Row],[Date]])</f>
        <v>3</v>
      </c>
      <c r="L19559" s="12"/>
    </row>
    <row r="19560" spans="1:12" x14ac:dyDescent="0.3">
      <c r="A19560">
        <v>6</v>
      </c>
      <c r="B19560">
        <v>16935</v>
      </c>
      <c r="C19560">
        <v>5</v>
      </c>
      <c r="D19560">
        <v>68000</v>
      </c>
      <c r="E19560" s="46">
        <v>45018</v>
      </c>
      <c r="F19560">
        <v>-50</v>
      </c>
      <c r="I19560" t="str">
        <f>INDEX(LedgerMapping[[#All],[Level 3]],MATCH(Actuals[[#This Row],[Sub Ledger]],LedgerMapping[[#All],[Sub Ledger]],0))</f>
        <v>Administration</v>
      </c>
      <c r="J19560" s="22">
        <f>YEAR(Actuals[[#This Row],[Date]])</f>
        <v>2023</v>
      </c>
      <c r="K19560" s="22">
        <f>MONTH(Actuals[[#This Row],[Date]])</f>
        <v>4</v>
      </c>
      <c r="L19560" s="12"/>
    </row>
    <row r="19561" spans="1:12" x14ac:dyDescent="0.3">
      <c r="A19561">
        <v>6</v>
      </c>
      <c r="B19561">
        <v>17966</v>
      </c>
      <c r="C19561">
        <v>5</v>
      </c>
      <c r="D19561">
        <v>68000</v>
      </c>
      <c r="E19561" s="46">
        <v>45049</v>
      </c>
      <c r="F19561">
        <v>-43</v>
      </c>
      <c r="I19561" t="str">
        <f>INDEX(LedgerMapping[[#All],[Level 3]],MATCH(Actuals[[#This Row],[Sub Ledger]],LedgerMapping[[#All],[Sub Ledger]],0))</f>
        <v>Administration</v>
      </c>
      <c r="J19561" s="22">
        <f>YEAR(Actuals[[#This Row],[Date]])</f>
        <v>2023</v>
      </c>
      <c r="K19561" s="22">
        <f>MONTH(Actuals[[#This Row],[Date]])</f>
        <v>5</v>
      </c>
      <c r="L19561" s="12"/>
    </row>
    <row r="19562" spans="1:12" x14ac:dyDescent="0.3">
      <c r="A19562">
        <v>6</v>
      </c>
      <c r="B19562">
        <v>18970</v>
      </c>
      <c r="C19562">
        <v>5</v>
      </c>
      <c r="D19562">
        <v>68000</v>
      </c>
      <c r="E19562" s="46">
        <v>45079</v>
      </c>
      <c r="F19562">
        <v>-27</v>
      </c>
      <c r="I19562" t="str">
        <f>INDEX(LedgerMapping[[#All],[Level 3]],MATCH(Actuals[[#This Row],[Sub Ledger]],LedgerMapping[[#All],[Sub Ledger]],0))</f>
        <v>Administration</v>
      </c>
      <c r="J19562" s="22">
        <f>YEAR(Actuals[[#This Row],[Date]])</f>
        <v>2023</v>
      </c>
      <c r="K19562" s="22">
        <f>MONTH(Actuals[[#This Row],[Date]])</f>
        <v>6</v>
      </c>
      <c r="L19562" s="12"/>
    </row>
    <row r="19563" spans="1:12" x14ac:dyDescent="0.3">
      <c r="A19563">
        <v>6</v>
      </c>
      <c r="B19563">
        <v>19998</v>
      </c>
      <c r="C19563">
        <v>5</v>
      </c>
      <c r="D19563">
        <v>68000</v>
      </c>
      <c r="E19563" s="46">
        <v>45110</v>
      </c>
      <c r="F19563">
        <v>-35</v>
      </c>
      <c r="I19563" t="str">
        <f>INDEX(LedgerMapping[[#All],[Level 3]],MATCH(Actuals[[#This Row],[Sub Ledger]],LedgerMapping[[#All],[Sub Ledger]],0))</f>
        <v>Administration</v>
      </c>
      <c r="J19563" s="22">
        <f>YEAR(Actuals[[#This Row],[Date]])</f>
        <v>2023</v>
      </c>
      <c r="K19563" s="22">
        <f>MONTH(Actuals[[#This Row],[Date]])</f>
        <v>7</v>
      </c>
      <c r="L19563" s="12"/>
    </row>
    <row r="19564" spans="1:12" x14ac:dyDescent="0.3">
      <c r="A19564">
        <v>6</v>
      </c>
      <c r="B19564">
        <v>21028</v>
      </c>
      <c r="C19564">
        <v>5</v>
      </c>
      <c r="D19564">
        <v>68000</v>
      </c>
      <c r="E19564" s="46">
        <v>45141</v>
      </c>
      <c r="F19564">
        <v>-50</v>
      </c>
      <c r="I19564" t="str">
        <f>INDEX(LedgerMapping[[#All],[Level 3]],MATCH(Actuals[[#This Row],[Sub Ledger]],LedgerMapping[[#All],[Sub Ledger]],0))</f>
        <v>Administration</v>
      </c>
      <c r="J19564" s="22">
        <f>YEAR(Actuals[[#This Row],[Date]])</f>
        <v>2023</v>
      </c>
      <c r="K19564" s="22">
        <f>MONTH(Actuals[[#This Row],[Date]])</f>
        <v>8</v>
      </c>
      <c r="L19564" s="12"/>
    </row>
    <row r="19565" spans="1:12" x14ac:dyDescent="0.3">
      <c r="A19565">
        <v>6</v>
      </c>
      <c r="B19565">
        <v>22029</v>
      </c>
      <c r="C19565">
        <v>5</v>
      </c>
      <c r="D19565">
        <v>68000</v>
      </c>
      <c r="E19565" s="46">
        <v>45169</v>
      </c>
      <c r="F19565">
        <v>-32</v>
      </c>
      <c r="I19565" t="str">
        <f>INDEX(LedgerMapping[[#All],[Level 3]],MATCH(Actuals[[#This Row],[Sub Ledger]],LedgerMapping[[#All],[Sub Ledger]],0))</f>
        <v>Administration</v>
      </c>
      <c r="J19565" s="22">
        <f>YEAR(Actuals[[#This Row],[Date]])</f>
        <v>2023</v>
      </c>
      <c r="K19565" s="22">
        <f>MONTH(Actuals[[#This Row],[Date]])</f>
        <v>8</v>
      </c>
      <c r="L19565" s="12"/>
    </row>
    <row r="19566" spans="1:12" x14ac:dyDescent="0.3">
      <c r="A19566">
        <v>6</v>
      </c>
      <c r="B19566">
        <v>23006</v>
      </c>
      <c r="C19566">
        <v>5</v>
      </c>
      <c r="D19566">
        <v>68000</v>
      </c>
      <c r="E19566" s="46">
        <v>45200</v>
      </c>
      <c r="F19566">
        <v>-58</v>
      </c>
      <c r="I19566" t="str">
        <f>INDEX(LedgerMapping[[#All],[Level 3]],MATCH(Actuals[[#This Row],[Sub Ledger]],LedgerMapping[[#All],[Sub Ledger]],0))</f>
        <v>Administration</v>
      </c>
      <c r="J19566" s="22">
        <f>YEAR(Actuals[[#This Row],[Date]])</f>
        <v>2023</v>
      </c>
      <c r="K19566" s="22">
        <f>MONTH(Actuals[[#This Row],[Date]])</f>
        <v>10</v>
      </c>
      <c r="L19566" s="12"/>
    </row>
    <row r="19567" spans="1:12" x14ac:dyDescent="0.3">
      <c r="A19567">
        <v>6</v>
      </c>
      <c r="B19567">
        <v>24011</v>
      </c>
      <c r="C19567">
        <v>5</v>
      </c>
      <c r="D19567">
        <v>68000</v>
      </c>
      <c r="E19567" s="46">
        <v>45230</v>
      </c>
      <c r="F19567">
        <v>-55</v>
      </c>
      <c r="I19567" t="str">
        <f>INDEX(LedgerMapping[[#All],[Level 3]],MATCH(Actuals[[#This Row],[Sub Ledger]],LedgerMapping[[#All],[Sub Ledger]],0))</f>
        <v>Administration</v>
      </c>
      <c r="J19567" s="22">
        <f>YEAR(Actuals[[#This Row],[Date]])</f>
        <v>2023</v>
      </c>
      <c r="K19567" s="22">
        <f>MONTH(Actuals[[#This Row],[Date]])</f>
        <v>10</v>
      </c>
      <c r="L19567" s="12"/>
    </row>
    <row r="19568" spans="1:12" x14ac:dyDescent="0.3">
      <c r="A19568">
        <v>6</v>
      </c>
      <c r="B19568">
        <v>25040</v>
      </c>
      <c r="C19568">
        <v>5</v>
      </c>
      <c r="D19568">
        <v>68000</v>
      </c>
      <c r="E19568" s="46">
        <v>45261</v>
      </c>
      <c r="F19568">
        <v>-41</v>
      </c>
      <c r="I19568" t="str">
        <f>INDEX(LedgerMapping[[#All],[Level 3]],MATCH(Actuals[[#This Row],[Sub Ledger]],LedgerMapping[[#All],[Sub Ledger]],0))</f>
        <v>Administration</v>
      </c>
      <c r="J19568" s="22">
        <f>YEAR(Actuals[[#This Row],[Date]])</f>
        <v>2023</v>
      </c>
      <c r="K19568" s="22">
        <f>MONTH(Actuals[[#This Row],[Date]])</f>
        <v>12</v>
      </c>
      <c r="L19568" s="12"/>
    </row>
    <row r="19569" spans="1:12" x14ac:dyDescent="0.3">
      <c r="A19569">
        <v>6</v>
      </c>
      <c r="B19569">
        <v>26106</v>
      </c>
      <c r="C19569">
        <v>5</v>
      </c>
      <c r="D19569">
        <v>68000</v>
      </c>
      <c r="E19569" s="46">
        <v>45291</v>
      </c>
      <c r="F19569">
        <v>-37</v>
      </c>
      <c r="I19569" t="str">
        <f>INDEX(LedgerMapping[[#All],[Level 3]],MATCH(Actuals[[#This Row],[Sub Ledger]],LedgerMapping[[#All],[Sub Ledger]],0))</f>
        <v>Administration</v>
      </c>
      <c r="J19569" s="22">
        <f>YEAR(Actuals[[#This Row],[Date]])</f>
        <v>2023</v>
      </c>
      <c r="K19569" s="22">
        <f>MONTH(Actuals[[#This Row],[Date]])</f>
        <v>12</v>
      </c>
      <c r="L19569" s="12"/>
    </row>
    <row r="19570" spans="1:12" x14ac:dyDescent="0.3">
      <c r="A19570">
        <v>6</v>
      </c>
      <c r="B19570">
        <v>27235</v>
      </c>
      <c r="C19570">
        <v>5</v>
      </c>
      <c r="D19570">
        <v>68000</v>
      </c>
      <c r="E19570" s="46">
        <v>45322</v>
      </c>
      <c r="F19570">
        <v>-48</v>
      </c>
      <c r="I19570" t="str">
        <f>INDEX(LedgerMapping[[#All],[Level 3]],MATCH(Actuals[[#This Row],[Sub Ledger]],LedgerMapping[[#All],[Sub Ledger]],0))</f>
        <v>Administration</v>
      </c>
      <c r="J19570" s="22">
        <f>YEAR(Actuals[[#This Row],[Date]])</f>
        <v>2024</v>
      </c>
      <c r="K19570" s="22">
        <f>MONTH(Actuals[[#This Row],[Date]])</f>
        <v>1</v>
      </c>
      <c r="L19570" s="12"/>
    </row>
    <row r="19571" spans="1:12" x14ac:dyDescent="0.3">
      <c r="A19571">
        <v>6</v>
      </c>
      <c r="B19571">
        <v>28387</v>
      </c>
      <c r="C19571">
        <v>5</v>
      </c>
      <c r="D19571">
        <v>68000</v>
      </c>
      <c r="E19571" s="46">
        <v>45354</v>
      </c>
      <c r="F19571">
        <v>-55</v>
      </c>
      <c r="I19571" t="str">
        <f>INDEX(LedgerMapping[[#All],[Level 3]],MATCH(Actuals[[#This Row],[Sub Ledger]],LedgerMapping[[#All],[Sub Ledger]],0))</f>
        <v>Administration</v>
      </c>
      <c r="J19571" s="22">
        <f>YEAR(Actuals[[#This Row],[Date]])</f>
        <v>2024</v>
      </c>
      <c r="K19571" s="22">
        <f>MONTH(Actuals[[#This Row],[Date]])</f>
        <v>3</v>
      </c>
      <c r="L19571" s="12"/>
    </row>
    <row r="19572" spans="1:12" x14ac:dyDescent="0.3">
      <c r="A19572">
        <v>6</v>
      </c>
      <c r="B19572">
        <v>29541</v>
      </c>
      <c r="C19572">
        <v>5</v>
      </c>
      <c r="D19572">
        <v>68000</v>
      </c>
      <c r="E19572" s="46">
        <v>45384</v>
      </c>
      <c r="F19572">
        <v>-51</v>
      </c>
      <c r="I19572" t="str">
        <f>INDEX(LedgerMapping[[#All],[Level 3]],MATCH(Actuals[[#This Row],[Sub Ledger]],LedgerMapping[[#All],[Sub Ledger]],0))</f>
        <v>Administration</v>
      </c>
      <c r="J19572" s="22">
        <f>YEAR(Actuals[[#This Row],[Date]])</f>
        <v>2024</v>
      </c>
      <c r="K19572" s="22">
        <f>MONTH(Actuals[[#This Row],[Date]])</f>
        <v>4</v>
      </c>
      <c r="L19572" s="12"/>
    </row>
    <row r="19573" spans="1:12" x14ac:dyDescent="0.3">
      <c r="A19573">
        <v>6</v>
      </c>
      <c r="B19573">
        <v>30667</v>
      </c>
      <c r="C19573">
        <v>5</v>
      </c>
      <c r="D19573">
        <v>68000</v>
      </c>
      <c r="E19573" s="46">
        <v>45415</v>
      </c>
      <c r="F19573">
        <v>-43</v>
      </c>
      <c r="I19573" t="str">
        <f>INDEX(LedgerMapping[[#All],[Level 3]],MATCH(Actuals[[#This Row],[Sub Ledger]],LedgerMapping[[#All],[Sub Ledger]],0))</f>
        <v>Administration</v>
      </c>
      <c r="J19573" s="22">
        <f>YEAR(Actuals[[#This Row],[Date]])</f>
        <v>2024</v>
      </c>
      <c r="K19573" s="22">
        <f>MONTH(Actuals[[#This Row],[Date]])</f>
        <v>5</v>
      </c>
      <c r="L19573" s="12"/>
    </row>
    <row r="19574" spans="1:12" x14ac:dyDescent="0.3">
      <c r="A19574">
        <v>6</v>
      </c>
      <c r="B19574">
        <v>31793</v>
      </c>
      <c r="C19574">
        <v>5</v>
      </c>
      <c r="D19574">
        <v>68000</v>
      </c>
      <c r="E19574" s="46">
        <v>45445</v>
      </c>
      <c r="F19574">
        <v>-64</v>
      </c>
      <c r="I19574" t="str">
        <f>INDEX(LedgerMapping[[#All],[Level 3]],MATCH(Actuals[[#This Row],[Sub Ledger]],LedgerMapping[[#All],[Sub Ledger]],0))</f>
        <v>Administration</v>
      </c>
      <c r="J19574" s="22">
        <f>YEAR(Actuals[[#This Row],[Date]])</f>
        <v>2024</v>
      </c>
      <c r="K19574" s="22">
        <f>MONTH(Actuals[[#This Row],[Date]])</f>
        <v>6</v>
      </c>
      <c r="L19574" s="12"/>
    </row>
    <row r="19575" spans="1:12" x14ac:dyDescent="0.3">
      <c r="A19575">
        <v>6</v>
      </c>
      <c r="B19575">
        <v>32917</v>
      </c>
      <c r="C19575">
        <v>5</v>
      </c>
      <c r="D19575">
        <v>68000</v>
      </c>
      <c r="E19575" s="46">
        <v>45476</v>
      </c>
      <c r="F19575">
        <v>-53</v>
      </c>
      <c r="I19575" t="str">
        <f>INDEX(LedgerMapping[[#All],[Level 3]],MATCH(Actuals[[#This Row],[Sub Ledger]],LedgerMapping[[#All],[Sub Ledger]],0))</f>
        <v>Administration</v>
      </c>
      <c r="J19575" s="22">
        <f>YEAR(Actuals[[#This Row],[Date]])</f>
        <v>2024</v>
      </c>
      <c r="K19575" s="22">
        <f>MONTH(Actuals[[#This Row],[Date]])</f>
        <v>7</v>
      </c>
      <c r="L19575" s="12"/>
    </row>
    <row r="19576" spans="1:12" x14ac:dyDescent="0.3">
      <c r="A19576">
        <v>6</v>
      </c>
      <c r="B19576">
        <v>34041</v>
      </c>
      <c r="C19576">
        <v>5</v>
      </c>
      <c r="D19576">
        <v>68000</v>
      </c>
      <c r="E19576" s="46">
        <v>45507</v>
      </c>
      <c r="F19576">
        <v>-71</v>
      </c>
      <c r="I19576" t="str">
        <f>INDEX(LedgerMapping[[#All],[Level 3]],MATCH(Actuals[[#This Row],[Sub Ledger]],LedgerMapping[[#All],[Sub Ledger]],0))</f>
        <v>Administration</v>
      </c>
      <c r="J19576" s="22">
        <f>YEAR(Actuals[[#This Row],[Date]])</f>
        <v>2024</v>
      </c>
      <c r="K19576" s="22">
        <f>MONTH(Actuals[[#This Row],[Date]])</f>
        <v>8</v>
      </c>
      <c r="L19576" s="12"/>
    </row>
    <row r="19577" spans="1:12" x14ac:dyDescent="0.3">
      <c r="A19577">
        <v>6</v>
      </c>
      <c r="B19577">
        <v>35192</v>
      </c>
      <c r="C19577">
        <v>5</v>
      </c>
      <c r="D19577">
        <v>68000</v>
      </c>
      <c r="E19577" s="46">
        <v>45536</v>
      </c>
      <c r="F19577">
        <v>-41</v>
      </c>
      <c r="I19577" t="str">
        <f>INDEX(LedgerMapping[[#All],[Level 3]],MATCH(Actuals[[#This Row],[Sub Ledger]],LedgerMapping[[#All],[Sub Ledger]],0))</f>
        <v>Administration</v>
      </c>
      <c r="J19577" s="22">
        <f>YEAR(Actuals[[#This Row],[Date]])</f>
        <v>2024</v>
      </c>
      <c r="K19577" s="22">
        <f>MONTH(Actuals[[#This Row],[Date]])</f>
        <v>9</v>
      </c>
      <c r="L19577" s="12"/>
    </row>
    <row r="19578" spans="1:12" x14ac:dyDescent="0.3">
      <c r="A19578">
        <v>6</v>
      </c>
      <c r="B19578">
        <v>37492</v>
      </c>
      <c r="C19578">
        <v>5</v>
      </c>
      <c r="D19578">
        <v>68000</v>
      </c>
      <c r="E19578" s="46">
        <v>45597</v>
      </c>
      <c r="F19578">
        <v>-68</v>
      </c>
      <c r="I19578" t="str">
        <f>INDEX(LedgerMapping[[#All],[Level 3]],MATCH(Actuals[[#This Row],[Sub Ledger]],LedgerMapping[[#All],[Sub Ledger]],0))</f>
        <v>Administration</v>
      </c>
      <c r="J19578" s="22">
        <f>YEAR(Actuals[[#This Row],[Date]])</f>
        <v>2024</v>
      </c>
      <c r="K19578" s="22">
        <f>MONTH(Actuals[[#This Row],[Date]])</f>
        <v>11</v>
      </c>
      <c r="L19578" s="12"/>
    </row>
    <row r="19579" spans="1:12" x14ac:dyDescent="0.3">
      <c r="A19579">
        <v>6</v>
      </c>
      <c r="B19579">
        <v>38642</v>
      </c>
      <c r="C19579">
        <v>5</v>
      </c>
      <c r="D19579">
        <v>68000</v>
      </c>
      <c r="E19579" s="46">
        <v>45628</v>
      </c>
      <c r="F19579">
        <v>-59</v>
      </c>
      <c r="I19579" t="str">
        <f>INDEX(LedgerMapping[[#All],[Level 3]],MATCH(Actuals[[#This Row],[Sub Ledger]],LedgerMapping[[#All],[Sub Ledger]],0))</f>
        <v>Administration</v>
      </c>
      <c r="J19579" s="22">
        <f>YEAR(Actuals[[#This Row],[Date]])</f>
        <v>2024</v>
      </c>
      <c r="K19579" s="22">
        <f>MONTH(Actuals[[#This Row],[Date]])</f>
        <v>12</v>
      </c>
      <c r="L19579" s="12"/>
    </row>
    <row r="19580" spans="1:12" x14ac:dyDescent="0.3">
      <c r="A19580">
        <v>6</v>
      </c>
      <c r="B19580">
        <v>676</v>
      </c>
      <c r="C19580">
        <v>5</v>
      </c>
      <c r="D19580">
        <v>69000</v>
      </c>
      <c r="E19580" s="46">
        <v>44562</v>
      </c>
      <c r="F19580">
        <v>-20</v>
      </c>
      <c r="I19580" t="str">
        <f>INDEX(LedgerMapping[[#All],[Level 3]],MATCH(Actuals[[#This Row],[Sub Ledger]],LedgerMapping[[#All],[Sub Ledger]],0))</f>
        <v>Administration</v>
      </c>
      <c r="J19580" s="22">
        <f>YEAR(Actuals[[#This Row],[Date]])</f>
        <v>2022</v>
      </c>
      <c r="K19580" s="22">
        <f>MONTH(Actuals[[#This Row],[Date]])</f>
        <v>1</v>
      </c>
      <c r="L19580" s="12"/>
    </row>
    <row r="19581" spans="1:12" x14ac:dyDescent="0.3">
      <c r="A19581">
        <v>6</v>
      </c>
      <c r="B19581">
        <v>1800</v>
      </c>
      <c r="C19581">
        <v>5</v>
      </c>
      <c r="D19581">
        <v>69000</v>
      </c>
      <c r="E19581" s="46">
        <v>44593</v>
      </c>
      <c r="F19581">
        <v>-13</v>
      </c>
      <c r="I19581" t="str">
        <f>INDEX(LedgerMapping[[#All],[Level 3]],MATCH(Actuals[[#This Row],[Sub Ledger]],LedgerMapping[[#All],[Sub Ledger]],0))</f>
        <v>Administration</v>
      </c>
      <c r="J19581" s="22">
        <f>YEAR(Actuals[[#This Row],[Date]])</f>
        <v>2022</v>
      </c>
      <c r="K19581" s="22">
        <f>MONTH(Actuals[[#This Row],[Date]])</f>
        <v>2</v>
      </c>
      <c r="L19581" s="12"/>
    </row>
    <row r="19582" spans="1:12" x14ac:dyDescent="0.3">
      <c r="A19582">
        <v>6</v>
      </c>
      <c r="B19582">
        <v>2918</v>
      </c>
      <c r="C19582">
        <v>5</v>
      </c>
      <c r="D19582">
        <v>69000</v>
      </c>
      <c r="E19582" s="46">
        <v>44624</v>
      </c>
      <c r="F19582">
        <v>-16</v>
      </c>
      <c r="I19582" t="str">
        <f>INDEX(LedgerMapping[[#All],[Level 3]],MATCH(Actuals[[#This Row],[Sub Ledger]],LedgerMapping[[#All],[Sub Ledger]],0))</f>
        <v>Administration</v>
      </c>
      <c r="J19582" s="22">
        <f>YEAR(Actuals[[#This Row],[Date]])</f>
        <v>2022</v>
      </c>
      <c r="K19582" s="22">
        <f>MONTH(Actuals[[#This Row],[Date]])</f>
        <v>3</v>
      </c>
      <c r="L19582" s="12"/>
    </row>
    <row r="19583" spans="1:12" x14ac:dyDescent="0.3">
      <c r="A19583">
        <v>6</v>
      </c>
      <c r="B19583">
        <v>4040</v>
      </c>
      <c r="C19583">
        <v>5</v>
      </c>
      <c r="D19583">
        <v>69000</v>
      </c>
      <c r="E19583" s="46">
        <v>44654</v>
      </c>
      <c r="F19583">
        <v>-11</v>
      </c>
      <c r="I19583" t="str">
        <f>INDEX(LedgerMapping[[#All],[Level 3]],MATCH(Actuals[[#This Row],[Sub Ledger]],LedgerMapping[[#All],[Sub Ledger]],0))</f>
        <v>Administration</v>
      </c>
      <c r="J19583" s="22">
        <f>YEAR(Actuals[[#This Row],[Date]])</f>
        <v>2022</v>
      </c>
      <c r="K19583" s="22">
        <f>MONTH(Actuals[[#This Row],[Date]])</f>
        <v>4</v>
      </c>
      <c r="L19583" s="12"/>
    </row>
    <row r="19584" spans="1:12" x14ac:dyDescent="0.3">
      <c r="A19584">
        <v>6</v>
      </c>
      <c r="B19584">
        <v>5164</v>
      </c>
      <c r="C19584">
        <v>5</v>
      </c>
      <c r="D19584">
        <v>69000</v>
      </c>
      <c r="E19584" s="46">
        <v>44685</v>
      </c>
      <c r="F19584">
        <v>-17</v>
      </c>
      <c r="I19584" t="str">
        <f>INDEX(LedgerMapping[[#All],[Level 3]],MATCH(Actuals[[#This Row],[Sub Ledger]],LedgerMapping[[#All],[Sub Ledger]],0))</f>
        <v>Administration</v>
      </c>
      <c r="J19584" s="22">
        <f>YEAR(Actuals[[#This Row],[Date]])</f>
        <v>2022</v>
      </c>
      <c r="K19584" s="22">
        <f>MONTH(Actuals[[#This Row],[Date]])</f>
        <v>5</v>
      </c>
      <c r="L19584" s="12"/>
    </row>
    <row r="19585" spans="1:12" x14ac:dyDescent="0.3">
      <c r="A19585">
        <v>6</v>
      </c>
      <c r="B19585">
        <v>6288</v>
      </c>
      <c r="C19585">
        <v>5</v>
      </c>
      <c r="D19585">
        <v>69000</v>
      </c>
      <c r="E19585" s="46">
        <v>44715</v>
      </c>
      <c r="F19585">
        <v>-14</v>
      </c>
      <c r="I19585" t="str">
        <f>INDEX(LedgerMapping[[#All],[Level 3]],MATCH(Actuals[[#This Row],[Sub Ledger]],LedgerMapping[[#All],[Sub Ledger]],0))</f>
        <v>Administration</v>
      </c>
      <c r="J19585" s="22">
        <f>YEAR(Actuals[[#This Row],[Date]])</f>
        <v>2022</v>
      </c>
      <c r="K19585" s="22">
        <f>MONTH(Actuals[[#This Row],[Date]])</f>
        <v>6</v>
      </c>
      <c r="L19585" s="12"/>
    </row>
    <row r="19586" spans="1:12" x14ac:dyDescent="0.3">
      <c r="A19586">
        <v>6</v>
      </c>
      <c r="B19586">
        <v>7410</v>
      </c>
      <c r="C19586">
        <v>5</v>
      </c>
      <c r="D19586">
        <v>69000</v>
      </c>
      <c r="E19586" s="46">
        <v>44746</v>
      </c>
      <c r="F19586">
        <v>-13</v>
      </c>
      <c r="I19586" t="str">
        <f>INDEX(LedgerMapping[[#All],[Level 3]],MATCH(Actuals[[#This Row],[Sub Ledger]],LedgerMapping[[#All],[Sub Ledger]],0))</f>
        <v>Administration</v>
      </c>
      <c r="J19586" s="22">
        <f>YEAR(Actuals[[#This Row],[Date]])</f>
        <v>2022</v>
      </c>
      <c r="K19586" s="22">
        <f>MONTH(Actuals[[#This Row],[Date]])</f>
        <v>7</v>
      </c>
      <c r="L19586" s="12"/>
    </row>
    <row r="19587" spans="1:12" x14ac:dyDescent="0.3">
      <c r="A19587">
        <v>6</v>
      </c>
      <c r="B19587">
        <v>8532</v>
      </c>
      <c r="C19587">
        <v>5</v>
      </c>
      <c r="D19587">
        <v>69000</v>
      </c>
      <c r="E19587" s="46">
        <v>44777</v>
      </c>
      <c r="F19587">
        <v>-24</v>
      </c>
      <c r="I19587" t="str">
        <f>INDEX(LedgerMapping[[#All],[Level 3]],MATCH(Actuals[[#This Row],[Sub Ledger]],LedgerMapping[[#All],[Sub Ledger]],0))</f>
        <v>Administration</v>
      </c>
      <c r="J19587" s="22">
        <f>YEAR(Actuals[[#This Row],[Date]])</f>
        <v>2022</v>
      </c>
      <c r="K19587" s="22">
        <f>MONTH(Actuals[[#This Row],[Date]])</f>
        <v>8</v>
      </c>
      <c r="L19587" s="12"/>
    </row>
    <row r="19588" spans="1:12" x14ac:dyDescent="0.3">
      <c r="A19588">
        <v>6</v>
      </c>
      <c r="B19588">
        <v>9650</v>
      </c>
      <c r="C19588">
        <v>5</v>
      </c>
      <c r="D19588">
        <v>69000</v>
      </c>
      <c r="E19588" s="46">
        <v>44805</v>
      </c>
      <c r="F19588">
        <v>-8</v>
      </c>
      <c r="I19588" t="str">
        <f>INDEX(LedgerMapping[[#All],[Level 3]],MATCH(Actuals[[#This Row],[Sub Ledger]],LedgerMapping[[#All],[Sub Ledger]],0))</f>
        <v>Administration</v>
      </c>
      <c r="J19588" s="22">
        <f>YEAR(Actuals[[#This Row],[Date]])</f>
        <v>2022</v>
      </c>
      <c r="K19588" s="22">
        <f>MONTH(Actuals[[#This Row],[Date]])</f>
        <v>9</v>
      </c>
      <c r="L19588" s="12"/>
    </row>
    <row r="19589" spans="1:12" x14ac:dyDescent="0.3">
      <c r="A19589">
        <v>6</v>
      </c>
      <c r="B19589">
        <v>10766</v>
      </c>
      <c r="C19589">
        <v>5</v>
      </c>
      <c r="D19589">
        <v>69000</v>
      </c>
      <c r="E19589" s="46">
        <v>44836</v>
      </c>
      <c r="F19589">
        <v>-12</v>
      </c>
      <c r="I19589" t="str">
        <f>INDEX(LedgerMapping[[#All],[Level 3]],MATCH(Actuals[[#This Row],[Sub Ledger]],LedgerMapping[[#All],[Sub Ledger]],0))</f>
        <v>Administration</v>
      </c>
      <c r="J19589" s="22">
        <f>YEAR(Actuals[[#This Row],[Date]])</f>
        <v>2022</v>
      </c>
      <c r="K19589" s="22">
        <f>MONTH(Actuals[[#This Row],[Date]])</f>
        <v>10</v>
      </c>
      <c r="L19589" s="12"/>
    </row>
    <row r="19590" spans="1:12" x14ac:dyDescent="0.3">
      <c r="A19590">
        <v>6</v>
      </c>
      <c r="B19590">
        <v>11890</v>
      </c>
      <c r="C19590">
        <v>5</v>
      </c>
      <c r="D19590">
        <v>69000</v>
      </c>
      <c r="E19590" s="46">
        <v>44866</v>
      </c>
      <c r="F19590">
        <v>-8</v>
      </c>
      <c r="I19590" t="str">
        <f>INDEX(LedgerMapping[[#All],[Level 3]],MATCH(Actuals[[#This Row],[Sub Ledger]],LedgerMapping[[#All],[Sub Ledger]],0))</f>
        <v>Administration</v>
      </c>
      <c r="J19590" s="22">
        <f>YEAR(Actuals[[#This Row],[Date]])</f>
        <v>2022</v>
      </c>
      <c r="K19590" s="22">
        <f>MONTH(Actuals[[#This Row],[Date]])</f>
        <v>11</v>
      </c>
      <c r="L19590" s="12"/>
    </row>
    <row r="19591" spans="1:12" x14ac:dyDescent="0.3">
      <c r="A19591">
        <v>6</v>
      </c>
      <c r="B19591">
        <v>13018</v>
      </c>
      <c r="C19591">
        <v>5</v>
      </c>
      <c r="D19591">
        <v>69000</v>
      </c>
      <c r="E19591" s="46">
        <v>44897</v>
      </c>
      <c r="F19591">
        <v>-18</v>
      </c>
      <c r="I19591" t="str">
        <f>INDEX(LedgerMapping[[#All],[Level 3]],MATCH(Actuals[[#This Row],[Sub Ledger]],LedgerMapping[[#All],[Sub Ledger]],0))</f>
        <v>Administration</v>
      </c>
      <c r="J19591" s="22">
        <f>YEAR(Actuals[[#This Row],[Date]])</f>
        <v>2022</v>
      </c>
      <c r="K19591" s="22">
        <f>MONTH(Actuals[[#This Row],[Date]])</f>
        <v>12</v>
      </c>
      <c r="L19591" s="12"/>
    </row>
    <row r="19592" spans="1:12" x14ac:dyDescent="0.3">
      <c r="A19592">
        <v>6</v>
      </c>
      <c r="B19592">
        <v>13916</v>
      </c>
      <c r="C19592">
        <v>5</v>
      </c>
      <c r="D19592">
        <v>69000</v>
      </c>
      <c r="E19592" s="46">
        <v>44927</v>
      </c>
      <c r="F19592">
        <v>-15</v>
      </c>
      <c r="I19592" t="str">
        <f>INDEX(LedgerMapping[[#All],[Level 3]],MATCH(Actuals[[#This Row],[Sub Ledger]],LedgerMapping[[#All],[Sub Ledger]],0))</f>
        <v>Administration</v>
      </c>
      <c r="J19592" s="22">
        <f>YEAR(Actuals[[#This Row],[Date]])</f>
        <v>2023</v>
      </c>
      <c r="K19592" s="22">
        <f>MONTH(Actuals[[#This Row],[Date]])</f>
        <v>1</v>
      </c>
      <c r="L19592" s="12"/>
    </row>
    <row r="19593" spans="1:12" x14ac:dyDescent="0.3">
      <c r="A19593">
        <v>6</v>
      </c>
      <c r="B19593">
        <v>14924</v>
      </c>
      <c r="C19593">
        <v>5</v>
      </c>
      <c r="D19593">
        <v>69000</v>
      </c>
      <c r="E19593" s="46">
        <v>44958</v>
      </c>
      <c r="F19593">
        <v>-18</v>
      </c>
      <c r="I19593" t="str">
        <f>INDEX(LedgerMapping[[#All],[Level 3]],MATCH(Actuals[[#This Row],[Sub Ledger]],LedgerMapping[[#All],[Sub Ledger]],0))</f>
        <v>Administration</v>
      </c>
      <c r="J19593" s="22">
        <f>YEAR(Actuals[[#This Row],[Date]])</f>
        <v>2023</v>
      </c>
      <c r="K19593" s="22">
        <f>MONTH(Actuals[[#This Row],[Date]])</f>
        <v>2</v>
      </c>
      <c r="L19593" s="12"/>
    </row>
    <row r="19594" spans="1:12" x14ac:dyDescent="0.3">
      <c r="A19594">
        <v>6</v>
      </c>
      <c r="B19594">
        <v>15904</v>
      </c>
      <c r="C19594">
        <v>5</v>
      </c>
      <c r="D19594">
        <v>69000</v>
      </c>
      <c r="E19594" s="46">
        <v>44988</v>
      </c>
      <c r="F19594">
        <v>-21</v>
      </c>
      <c r="I19594" t="str">
        <f>INDEX(LedgerMapping[[#All],[Level 3]],MATCH(Actuals[[#This Row],[Sub Ledger]],LedgerMapping[[#All],[Sub Ledger]],0))</f>
        <v>Administration</v>
      </c>
      <c r="J19594" s="22">
        <f>YEAR(Actuals[[#This Row],[Date]])</f>
        <v>2023</v>
      </c>
      <c r="K19594" s="22">
        <f>MONTH(Actuals[[#This Row],[Date]])</f>
        <v>3</v>
      </c>
      <c r="L19594" s="12"/>
    </row>
    <row r="19595" spans="1:12" x14ac:dyDescent="0.3">
      <c r="A19595">
        <v>6</v>
      </c>
      <c r="B19595">
        <v>16936</v>
      </c>
      <c r="C19595">
        <v>5</v>
      </c>
      <c r="D19595">
        <v>69000</v>
      </c>
      <c r="E19595" s="46">
        <v>45018</v>
      </c>
      <c r="F19595">
        <v>-15</v>
      </c>
      <c r="I19595" t="str">
        <f>INDEX(LedgerMapping[[#All],[Level 3]],MATCH(Actuals[[#This Row],[Sub Ledger]],LedgerMapping[[#All],[Sub Ledger]],0))</f>
        <v>Administration</v>
      </c>
      <c r="J19595" s="22">
        <f>YEAR(Actuals[[#This Row],[Date]])</f>
        <v>2023</v>
      </c>
      <c r="K19595" s="22">
        <f>MONTH(Actuals[[#This Row],[Date]])</f>
        <v>4</v>
      </c>
      <c r="L19595" s="12"/>
    </row>
    <row r="19596" spans="1:12" x14ac:dyDescent="0.3">
      <c r="A19596">
        <v>6</v>
      </c>
      <c r="B19596">
        <v>17967</v>
      </c>
      <c r="C19596">
        <v>5</v>
      </c>
      <c r="D19596">
        <v>69000</v>
      </c>
      <c r="E19596" s="46">
        <v>45049</v>
      </c>
      <c r="F19596">
        <v>-13</v>
      </c>
      <c r="I19596" t="str">
        <f>INDEX(LedgerMapping[[#All],[Level 3]],MATCH(Actuals[[#This Row],[Sub Ledger]],LedgerMapping[[#All],[Sub Ledger]],0))</f>
        <v>Administration</v>
      </c>
      <c r="J19596" s="22">
        <f>YEAR(Actuals[[#This Row],[Date]])</f>
        <v>2023</v>
      </c>
      <c r="K19596" s="22">
        <f>MONTH(Actuals[[#This Row],[Date]])</f>
        <v>5</v>
      </c>
      <c r="L19596" s="12"/>
    </row>
    <row r="19597" spans="1:12" x14ac:dyDescent="0.3">
      <c r="A19597">
        <v>6</v>
      </c>
      <c r="B19597">
        <v>18971</v>
      </c>
      <c r="C19597">
        <v>5</v>
      </c>
      <c r="D19597">
        <v>69000</v>
      </c>
      <c r="E19597" s="46">
        <v>45079</v>
      </c>
      <c r="F19597">
        <v>-7</v>
      </c>
      <c r="I19597" t="str">
        <f>INDEX(LedgerMapping[[#All],[Level 3]],MATCH(Actuals[[#This Row],[Sub Ledger]],LedgerMapping[[#All],[Sub Ledger]],0))</f>
        <v>Administration</v>
      </c>
      <c r="J19597" s="22">
        <f>YEAR(Actuals[[#This Row],[Date]])</f>
        <v>2023</v>
      </c>
      <c r="K19597" s="22">
        <f>MONTH(Actuals[[#This Row],[Date]])</f>
        <v>6</v>
      </c>
      <c r="L19597" s="12"/>
    </row>
    <row r="19598" spans="1:12" x14ac:dyDescent="0.3">
      <c r="A19598">
        <v>6</v>
      </c>
      <c r="B19598">
        <v>19999</v>
      </c>
      <c r="C19598">
        <v>5</v>
      </c>
      <c r="D19598">
        <v>69000</v>
      </c>
      <c r="E19598" s="46">
        <v>45110</v>
      </c>
      <c r="F19598">
        <v>-10</v>
      </c>
      <c r="I19598" t="str">
        <f>INDEX(LedgerMapping[[#All],[Level 3]],MATCH(Actuals[[#This Row],[Sub Ledger]],LedgerMapping[[#All],[Sub Ledger]],0))</f>
        <v>Administration</v>
      </c>
      <c r="J19598" s="22">
        <f>YEAR(Actuals[[#This Row],[Date]])</f>
        <v>2023</v>
      </c>
      <c r="K19598" s="22">
        <f>MONTH(Actuals[[#This Row],[Date]])</f>
        <v>7</v>
      </c>
      <c r="L19598" s="12"/>
    </row>
    <row r="19599" spans="1:12" x14ac:dyDescent="0.3">
      <c r="A19599">
        <v>6</v>
      </c>
      <c r="B19599">
        <v>21029</v>
      </c>
      <c r="C19599">
        <v>5</v>
      </c>
      <c r="D19599">
        <v>69000</v>
      </c>
      <c r="E19599" s="46">
        <v>45141</v>
      </c>
      <c r="F19599">
        <v>-14</v>
      </c>
      <c r="I19599" t="str">
        <f>INDEX(LedgerMapping[[#All],[Level 3]],MATCH(Actuals[[#This Row],[Sub Ledger]],LedgerMapping[[#All],[Sub Ledger]],0))</f>
        <v>Administration</v>
      </c>
      <c r="J19599" s="22">
        <f>YEAR(Actuals[[#This Row],[Date]])</f>
        <v>2023</v>
      </c>
      <c r="K19599" s="22">
        <f>MONTH(Actuals[[#This Row],[Date]])</f>
        <v>8</v>
      </c>
      <c r="L19599" s="12"/>
    </row>
    <row r="19600" spans="1:12" x14ac:dyDescent="0.3">
      <c r="A19600">
        <v>6</v>
      </c>
      <c r="B19600">
        <v>22030</v>
      </c>
      <c r="C19600">
        <v>5</v>
      </c>
      <c r="D19600">
        <v>69000</v>
      </c>
      <c r="E19600" s="46">
        <v>45169</v>
      </c>
      <c r="F19600">
        <v>-9</v>
      </c>
      <c r="I19600" t="str">
        <f>INDEX(LedgerMapping[[#All],[Level 3]],MATCH(Actuals[[#This Row],[Sub Ledger]],LedgerMapping[[#All],[Sub Ledger]],0))</f>
        <v>Administration</v>
      </c>
      <c r="J19600" s="22">
        <f>YEAR(Actuals[[#This Row],[Date]])</f>
        <v>2023</v>
      </c>
      <c r="K19600" s="22">
        <f>MONTH(Actuals[[#This Row],[Date]])</f>
        <v>8</v>
      </c>
      <c r="L19600" s="12"/>
    </row>
    <row r="19601" spans="1:12" x14ac:dyDescent="0.3">
      <c r="A19601">
        <v>6</v>
      </c>
      <c r="B19601">
        <v>23007</v>
      </c>
      <c r="C19601">
        <v>5</v>
      </c>
      <c r="D19601">
        <v>69000</v>
      </c>
      <c r="E19601" s="46">
        <v>45200</v>
      </c>
      <c r="F19601">
        <v>-17</v>
      </c>
      <c r="I19601" t="str">
        <f>INDEX(LedgerMapping[[#All],[Level 3]],MATCH(Actuals[[#This Row],[Sub Ledger]],LedgerMapping[[#All],[Sub Ledger]],0))</f>
        <v>Administration</v>
      </c>
      <c r="J19601" s="22">
        <f>YEAR(Actuals[[#This Row],[Date]])</f>
        <v>2023</v>
      </c>
      <c r="K19601" s="22">
        <f>MONTH(Actuals[[#This Row],[Date]])</f>
        <v>10</v>
      </c>
      <c r="L19601" s="12"/>
    </row>
    <row r="19602" spans="1:12" x14ac:dyDescent="0.3">
      <c r="A19602">
        <v>6</v>
      </c>
      <c r="B19602">
        <v>24012</v>
      </c>
      <c r="C19602">
        <v>5</v>
      </c>
      <c r="D19602">
        <v>69000</v>
      </c>
      <c r="E19602" s="46">
        <v>45230</v>
      </c>
      <c r="F19602">
        <v>-16</v>
      </c>
      <c r="I19602" t="str">
        <f>INDEX(LedgerMapping[[#All],[Level 3]],MATCH(Actuals[[#This Row],[Sub Ledger]],LedgerMapping[[#All],[Sub Ledger]],0))</f>
        <v>Administration</v>
      </c>
      <c r="J19602" s="22">
        <f>YEAR(Actuals[[#This Row],[Date]])</f>
        <v>2023</v>
      </c>
      <c r="K19602" s="22">
        <f>MONTH(Actuals[[#This Row],[Date]])</f>
        <v>10</v>
      </c>
      <c r="L19602" s="12"/>
    </row>
    <row r="19603" spans="1:12" x14ac:dyDescent="0.3">
      <c r="A19603">
        <v>6</v>
      </c>
      <c r="B19603">
        <v>25041</v>
      </c>
      <c r="C19603">
        <v>5</v>
      </c>
      <c r="D19603">
        <v>69000</v>
      </c>
      <c r="E19603" s="46">
        <v>45261</v>
      </c>
      <c r="F19603">
        <v>-12</v>
      </c>
      <c r="I19603" t="str">
        <f>INDEX(LedgerMapping[[#All],[Level 3]],MATCH(Actuals[[#This Row],[Sub Ledger]],LedgerMapping[[#All],[Sub Ledger]],0))</f>
        <v>Administration</v>
      </c>
      <c r="J19603" s="22">
        <f>YEAR(Actuals[[#This Row],[Date]])</f>
        <v>2023</v>
      </c>
      <c r="K19603" s="22">
        <f>MONTH(Actuals[[#This Row],[Date]])</f>
        <v>12</v>
      </c>
      <c r="L19603" s="12"/>
    </row>
    <row r="19604" spans="1:12" x14ac:dyDescent="0.3">
      <c r="A19604">
        <v>6</v>
      </c>
      <c r="B19604">
        <v>26107</v>
      </c>
      <c r="C19604">
        <v>5</v>
      </c>
      <c r="D19604">
        <v>69000</v>
      </c>
      <c r="E19604" s="46">
        <v>45291</v>
      </c>
      <c r="F19604">
        <v>-11</v>
      </c>
      <c r="I19604" t="str">
        <f>INDEX(LedgerMapping[[#All],[Level 3]],MATCH(Actuals[[#This Row],[Sub Ledger]],LedgerMapping[[#All],[Sub Ledger]],0))</f>
        <v>Administration</v>
      </c>
      <c r="J19604" s="22">
        <f>YEAR(Actuals[[#This Row],[Date]])</f>
        <v>2023</v>
      </c>
      <c r="K19604" s="22">
        <f>MONTH(Actuals[[#This Row],[Date]])</f>
        <v>12</v>
      </c>
      <c r="L19604" s="12"/>
    </row>
    <row r="19605" spans="1:12" x14ac:dyDescent="0.3">
      <c r="A19605">
        <v>6</v>
      </c>
      <c r="B19605">
        <v>27236</v>
      </c>
      <c r="C19605">
        <v>5</v>
      </c>
      <c r="D19605">
        <v>69000</v>
      </c>
      <c r="E19605" s="46">
        <v>45322</v>
      </c>
      <c r="F19605">
        <v>-14</v>
      </c>
      <c r="I19605" t="str">
        <f>INDEX(LedgerMapping[[#All],[Level 3]],MATCH(Actuals[[#This Row],[Sub Ledger]],LedgerMapping[[#All],[Sub Ledger]],0))</f>
        <v>Administration</v>
      </c>
      <c r="J19605" s="22">
        <f>YEAR(Actuals[[#This Row],[Date]])</f>
        <v>2024</v>
      </c>
      <c r="K19605" s="22">
        <f>MONTH(Actuals[[#This Row],[Date]])</f>
        <v>1</v>
      </c>
      <c r="L19605" s="12"/>
    </row>
    <row r="19606" spans="1:12" x14ac:dyDescent="0.3">
      <c r="A19606">
        <v>6</v>
      </c>
      <c r="B19606">
        <v>28388</v>
      </c>
      <c r="C19606">
        <v>5</v>
      </c>
      <c r="D19606">
        <v>69000</v>
      </c>
      <c r="E19606" s="46">
        <v>45354</v>
      </c>
      <c r="F19606">
        <v>-16</v>
      </c>
      <c r="I19606" t="str">
        <f>INDEX(LedgerMapping[[#All],[Level 3]],MATCH(Actuals[[#This Row],[Sub Ledger]],LedgerMapping[[#All],[Sub Ledger]],0))</f>
        <v>Administration</v>
      </c>
      <c r="J19606" s="22">
        <f>YEAR(Actuals[[#This Row],[Date]])</f>
        <v>2024</v>
      </c>
      <c r="K19606" s="22">
        <f>MONTH(Actuals[[#This Row],[Date]])</f>
        <v>3</v>
      </c>
      <c r="L19606" s="12"/>
    </row>
    <row r="19607" spans="1:12" x14ac:dyDescent="0.3">
      <c r="A19607">
        <v>6</v>
      </c>
      <c r="B19607">
        <v>29542</v>
      </c>
      <c r="C19607">
        <v>5</v>
      </c>
      <c r="D19607">
        <v>69000</v>
      </c>
      <c r="E19607" s="46">
        <v>45384</v>
      </c>
      <c r="F19607">
        <v>-15</v>
      </c>
      <c r="I19607" t="str">
        <f>INDEX(LedgerMapping[[#All],[Level 3]],MATCH(Actuals[[#This Row],[Sub Ledger]],LedgerMapping[[#All],[Sub Ledger]],0))</f>
        <v>Administration</v>
      </c>
      <c r="J19607" s="22">
        <f>YEAR(Actuals[[#This Row],[Date]])</f>
        <v>2024</v>
      </c>
      <c r="K19607" s="22">
        <f>MONTH(Actuals[[#This Row],[Date]])</f>
        <v>4</v>
      </c>
      <c r="L19607" s="12"/>
    </row>
    <row r="19608" spans="1:12" x14ac:dyDescent="0.3">
      <c r="A19608">
        <v>6</v>
      </c>
      <c r="B19608">
        <v>30668</v>
      </c>
      <c r="C19608">
        <v>5</v>
      </c>
      <c r="D19608">
        <v>69000</v>
      </c>
      <c r="E19608" s="46">
        <v>45415</v>
      </c>
      <c r="F19608">
        <v>-12</v>
      </c>
      <c r="I19608" t="str">
        <f>INDEX(LedgerMapping[[#All],[Level 3]],MATCH(Actuals[[#This Row],[Sub Ledger]],LedgerMapping[[#All],[Sub Ledger]],0))</f>
        <v>Administration</v>
      </c>
      <c r="J19608" s="22">
        <f>YEAR(Actuals[[#This Row],[Date]])</f>
        <v>2024</v>
      </c>
      <c r="K19608" s="22">
        <f>MONTH(Actuals[[#This Row],[Date]])</f>
        <v>5</v>
      </c>
      <c r="L19608" s="12"/>
    </row>
    <row r="19609" spans="1:12" x14ac:dyDescent="0.3">
      <c r="A19609">
        <v>6</v>
      </c>
      <c r="B19609">
        <v>31794</v>
      </c>
      <c r="C19609">
        <v>5</v>
      </c>
      <c r="D19609">
        <v>69000</v>
      </c>
      <c r="E19609" s="46">
        <v>45445</v>
      </c>
      <c r="F19609">
        <v>-19</v>
      </c>
      <c r="I19609" t="str">
        <f>INDEX(LedgerMapping[[#All],[Level 3]],MATCH(Actuals[[#This Row],[Sub Ledger]],LedgerMapping[[#All],[Sub Ledger]],0))</f>
        <v>Administration</v>
      </c>
      <c r="J19609" s="22">
        <f>YEAR(Actuals[[#This Row],[Date]])</f>
        <v>2024</v>
      </c>
      <c r="K19609" s="22">
        <f>MONTH(Actuals[[#This Row],[Date]])</f>
        <v>6</v>
      </c>
      <c r="L19609" s="12"/>
    </row>
    <row r="19610" spans="1:12" x14ac:dyDescent="0.3">
      <c r="A19610">
        <v>6</v>
      </c>
      <c r="B19610">
        <v>32918</v>
      </c>
      <c r="C19610">
        <v>5</v>
      </c>
      <c r="D19610">
        <v>69000</v>
      </c>
      <c r="E19610" s="46">
        <v>45476</v>
      </c>
      <c r="F19610">
        <v>-16</v>
      </c>
      <c r="I19610" t="str">
        <f>INDEX(LedgerMapping[[#All],[Level 3]],MATCH(Actuals[[#This Row],[Sub Ledger]],LedgerMapping[[#All],[Sub Ledger]],0))</f>
        <v>Administration</v>
      </c>
      <c r="J19610" s="22">
        <f>YEAR(Actuals[[#This Row],[Date]])</f>
        <v>2024</v>
      </c>
      <c r="K19610" s="22">
        <f>MONTH(Actuals[[#This Row],[Date]])</f>
        <v>7</v>
      </c>
      <c r="L19610" s="12"/>
    </row>
    <row r="19611" spans="1:12" x14ac:dyDescent="0.3">
      <c r="A19611">
        <v>6</v>
      </c>
      <c r="B19611">
        <v>34042</v>
      </c>
      <c r="C19611">
        <v>5</v>
      </c>
      <c r="D19611">
        <v>69000</v>
      </c>
      <c r="E19611" s="46">
        <v>45507</v>
      </c>
      <c r="F19611">
        <v>-21</v>
      </c>
      <c r="I19611" t="str">
        <f>INDEX(LedgerMapping[[#All],[Level 3]],MATCH(Actuals[[#This Row],[Sub Ledger]],LedgerMapping[[#All],[Sub Ledger]],0))</f>
        <v>Administration</v>
      </c>
      <c r="J19611" s="22">
        <f>YEAR(Actuals[[#This Row],[Date]])</f>
        <v>2024</v>
      </c>
      <c r="K19611" s="22">
        <f>MONTH(Actuals[[#This Row],[Date]])</f>
        <v>8</v>
      </c>
      <c r="L19611" s="12"/>
    </row>
    <row r="19612" spans="1:12" x14ac:dyDescent="0.3">
      <c r="A19612">
        <v>6</v>
      </c>
      <c r="B19612">
        <v>35193</v>
      </c>
      <c r="C19612">
        <v>5</v>
      </c>
      <c r="D19612">
        <v>69000</v>
      </c>
      <c r="E19612" s="46">
        <v>45536</v>
      </c>
      <c r="F19612">
        <v>-12</v>
      </c>
      <c r="I19612" t="str">
        <f>INDEX(LedgerMapping[[#All],[Level 3]],MATCH(Actuals[[#This Row],[Sub Ledger]],LedgerMapping[[#All],[Sub Ledger]],0))</f>
        <v>Administration</v>
      </c>
      <c r="J19612" s="22">
        <f>YEAR(Actuals[[#This Row],[Date]])</f>
        <v>2024</v>
      </c>
      <c r="K19612" s="22">
        <f>MONTH(Actuals[[#This Row],[Date]])</f>
        <v>9</v>
      </c>
      <c r="L19612" s="12"/>
    </row>
    <row r="19613" spans="1:12" x14ac:dyDescent="0.3">
      <c r="A19613">
        <v>6</v>
      </c>
      <c r="B19613">
        <v>36343</v>
      </c>
      <c r="C19613">
        <v>5</v>
      </c>
      <c r="D19613">
        <v>69000</v>
      </c>
      <c r="E19613" s="46">
        <v>45567</v>
      </c>
      <c r="F19613">
        <v>-16</v>
      </c>
      <c r="I19613" t="str">
        <f>INDEX(LedgerMapping[[#All],[Level 3]],MATCH(Actuals[[#This Row],[Sub Ledger]],LedgerMapping[[#All],[Sub Ledger]],0))</f>
        <v>Administration</v>
      </c>
      <c r="J19613" s="22">
        <f>YEAR(Actuals[[#This Row],[Date]])</f>
        <v>2024</v>
      </c>
      <c r="K19613" s="22">
        <f>MONTH(Actuals[[#This Row],[Date]])</f>
        <v>10</v>
      </c>
      <c r="L19613" s="12"/>
    </row>
    <row r="19614" spans="1:12" x14ac:dyDescent="0.3">
      <c r="A19614">
        <v>6</v>
      </c>
      <c r="B19614">
        <v>37493</v>
      </c>
      <c r="C19614">
        <v>5</v>
      </c>
      <c r="D19614">
        <v>69000</v>
      </c>
      <c r="E19614" s="46">
        <v>45597</v>
      </c>
      <c r="F19614">
        <v>-19</v>
      </c>
      <c r="I19614" t="str">
        <f>INDEX(LedgerMapping[[#All],[Level 3]],MATCH(Actuals[[#This Row],[Sub Ledger]],LedgerMapping[[#All],[Sub Ledger]],0))</f>
        <v>Administration</v>
      </c>
      <c r="J19614" s="22">
        <f>YEAR(Actuals[[#This Row],[Date]])</f>
        <v>2024</v>
      </c>
      <c r="K19614" s="22">
        <f>MONTH(Actuals[[#This Row],[Date]])</f>
        <v>11</v>
      </c>
      <c r="L19614" s="12"/>
    </row>
    <row r="19615" spans="1:12" x14ac:dyDescent="0.3">
      <c r="A19615">
        <v>6</v>
      </c>
      <c r="B19615">
        <v>38643</v>
      </c>
      <c r="C19615">
        <v>5</v>
      </c>
      <c r="D19615">
        <v>69000</v>
      </c>
      <c r="E19615" s="46">
        <v>45628</v>
      </c>
      <c r="F19615">
        <v>-17</v>
      </c>
      <c r="I19615" t="str">
        <f>INDEX(LedgerMapping[[#All],[Level 3]],MATCH(Actuals[[#This Row],[Sub Ledger]],LedgerMapping[[#All],[Sub Ledger]],0))</f>
        <v>Administration</v>
      </c>
      <c r="J19615" s="22">
        <f>YEAR(Actuals[[#This Row],[Date]])</f>
        <v>2024</v>
      </c>
      <c r="K19615" s="22">
        <f>MONTH(Actuals[[#This Row],[Date]])</f>
        <v>12</v>
      </c>
      <c r="L19615" s="12"/>
    </row>
    <row r="19616" spans="1:12" x14ac:dyDescent="0.3">
      <c r="A19616">
        <v>6</v>
      </c>
      <c r="B19616">
        <v>677</v>
      </c>
      <c r="C19616">
        <v>5</v>
      </c>
      <c r="D19616">
        <v>71000</v>
      </c>
      <c r="E19616" s="46">
        <v>44562</v>
      </c>
      <c r="F19616">
        <v>-18</v>
      </c>
      <c r="I19616" t="str">
        <f>INDEX(LedgerMapping[[#All],[Level 3]],MATCH(Actuals[[#This Row],[Sub Ledger]],LedgerMapping[[#All],[Sub Ledger]],0))</f>
        <v>Indirect Labour</v>
      </c>
      <c r="J19616" s="22">
        <f>YEAR(Actuals[[#This Row],[Date]])</f>
        <v>2022</v>
      </c>
      <c r="K19616" s="22">
        <f>MONTH(Actuals[[#This Row],[Date]])</f>
        <v>1</v>
      </c>
      <c r="L19616" s="12"/>
    </row>
    <row r="19617" spans="1:12" x14ac:dyDescent="0.3">
      <c r="A19617">
        <v>6</v>
      </c>
      <c r="B19617">
        <v>1801</v>
      </c>
      <c r="C19617">
        <v>5</v>
      </c>
      <c r="D19617">
        <v>71000</v>
      </c>
      <c r="E19617" s="46">
        <v>44593</v>
      </c>
      <c r="F19617">
        <v>-14</v>
      </c>
      <c r="I19617" t="str">
        <f>INDEX(LedgerMapping[[#All],[Level 3]],MATCH(Actuals[[#This Row],[Sub Ledger]],LedgerMapping[[#All],[Sub Ledger]],0))</f>
        <v>Indirect Labour</v>
      </c>
      <c r="J19617" s="22">
        <f>YEAR(Actuals[[#This Row],[Date]])</f>
        <v>2022</v>
      </c>
      <c r="K19617" s="22">
        <f>MONTH(Actuals[[#This Row],[Date]])</f>
        <v>2</v>
      </c>
      <c r="L19617" s="12"/>
    </row>
    <row r="19618" spans="1:12" x14ac:dyDescent="0.3">
      <c r="A19618">
        <v>6</v>
      </c>
      <c r="B19618">
        <v>2919</v>
      </c>
      <c r="C19618">
        <v>5</v>
      </c>
      <c r="D19618">
        <v>71000</v>
      </c>
      <c r="E19618" s="46">
        <v>44624</v>
      </c>
      <c r="F19618">
        <v>-23</v>
      </c>
      <c r="I19618" t="str">
        <f>INDEX(LedgerMapping[[#All],[Level 3]],MATCH(Actuals[[#This Row],[Sub Ledger]],LedgerMapping[[#All],[Sub Ledger]],0))</f>
        <v>Indirect Labour</v>
      </c>
      <c r="J19618" s="22">
        <f>YEAR(Actuals[[#This Row],[Date]])</f>
        <v>2022</v>
      </c>
      <c r="K19618" s="22">
        <f>MONTH(Actuals[[#This Row],[Date]])</f>
        <v>3</v>
      </c>
      <c r="L19618" s="12"/>
    </row>
    <row r="19619" spans="1:12" x14ac:dyDescent="0.3">
      <c r="A19619">
        <v>6</v>
      </c>
      <c r="B19619">
        <v>4041</v>
      </c>
      <c r="C19619">
        <v>5</v>
      </c>
      <c r="D19619">
        <v>71000</v>
      </c>
      <c r="E19619" s="46">
        <v>44654</v>
      </c>
      <c r="F19619">
        <v>-13</v>
      </c>
      <c r="I19619" t="str">
        <f>INDEX(LedgerMapping[[#All],[Level 3]],MATCH(Actuals[[#This Row],[Sub Ledger]],LedgerMapping[[#All],[Sub Ledger]],0))</f>
        <v>Indirect Labour</v>
      </c>
      <c r="J19619" s="22">
        <f>YEAR(Actuals[[#This Row],[Date]])</f>
        <v>2022</v>
      </c>
      <c r="K19619" s="22">
        <f>MONTH(Actuals[[#This Row],[Date]])</f>
        <v>4</v>
      </c>
      <c r="L19619" s="12"/>
    </row>
    <row r="19620" spans="1:12" x14ac:dyDescent="0.3">
      <c r="A19620">
        <v>6</v>
      </c>
      <c r="B19620">
        <v>5165</v>
      </c>
      <c r="C19620">
        <v>5</v>
      </c>
      <c r="D19620">
        <v>71000</v>
      </c>
      <c r="E19620" s="46">
        <v>44685</v>
      </c>
      <c r="F19620">
        <v>-13</v>
      </c>
      <c r="I19620" t="str">
        <f>INDEX(LedgerMapping[[#All],[Level 3]],MATCH(Actuals[[#This Row],[Sub Ledger]],LedgerMapping[[#All],[Sub Ledger]],0))</f>
        <v>Indirect Labour</v>
      </c>
      <c r="J19620" s="22">
        <f>YEAR(Actuals[[#This Row],[Date]])</f>
        <v>2022</v>
      </c>
      <c r="K19620" s="22">
        <f>MONTH(Actuals[[#This Row],[Date]])</f>
        <v>5</v>
      </c>
      <c r="L19620" s="12"/>
    </row>
    <row r="19621" spans="1:12" x14ac:dyDescent="0.3">
      <c r="A19621">
        <v>6</v>
      </c>
      <c r="B19621">
        <v>6289</v>
      </c>
      <c r="C19621">
        <v>5</v>
      </c>
      <c r="D19621">
        <v>71000</v>
      </c>
      <c r="E19621" s="46">
        <v>44715</v>
      </c>
      <c r="F19621">
        <v>-21</v>
      </c>
      <c r="I19621" t="str">
        <f>INDEX(LedgerMapping[[#All],[Level 3]],MATCH(Actuals[[#This Row],[Sub Ledger]],LedgerMapping[[#All],[Sub Ledger]],0))</f>
        <v>Indirect Labour</v>
      </c>
      <c r="J19621" s="22">
        <f>YEAR(Actuals[[#This Row],[Date]])</f>
        <v>2022</v>
      </c>
      <c r="K19621" s="22">
        <f>MONTH(Actuals[[#This Row],[Date]])</f>
        <v>6</v>
      </c>
      <c r="L19621" s="12"/>
    </row>
    <row r="19622" spans="1:12" x14ac:dyDescent="0.3">
      <c r="A19622">
        <v>6</v>
      </c>
      <c r="B19622">
        <v>7411</v>
      </c>
      <c r="C19622">
        <v>5</v>
      </c>
      <c r="D19622">
        <v>71000</v>
      </c>
      <c r="E19622" s="46">
        <v>44746</v>
      </c>
      <c r="F19622">
        <v>-12</v>
      </c>
      <c r="I19622" t="str">
        <f>INDEX(LedgerMapping[[#All],[Level 3]],MATCH(Actuals[[#This Row],[Sub Ledger]],LedgerMapping[[#All],[Sub Ledger]],0))</f>
        <v>Indirect Labour</v>
      </c>
      <c r="J19622" s="22">
        <f>YEAR(Actuals[[#This Row],[Date]])</f>
        <v>2022</v>
      </c>
      <c r="K19622" s="22">
        <f>MONTH(Actuals[[#This Row],[Date]])</f>
        <v>7</v>
      </c>
      <c r="L19622" s="12"/>
    </row>
    <row r="19623" spans="1:12" x14ac:dyDescent="0.3">
      <c r="A19623">
        <v>6</v>
      </c>
      <c r="B19623">
        <v>8534</v>
      </c>
      <c r="C19623">
        <v>5</v>
      </c>
      <c r="D19623">
        <v>71000</v>
      </c>
      <c r="E19623" s="46">
        <v>44777</v>
      </c>
      <c r="F19623">
        <v>-29</v>
      </c>
      <c r="I19623" t="str">
        <f>INDEX(LedgerMapping[[#All],[Level 3]],MATCH(Actuals[[#This Row],[Sub Ledger]],LedgerMapping[[#All],[Sub Ledger]],0))</f>
        <v>Indirect Labour</v>
      </c>
      <c r="J19623" s="22">
        <f>YEAR(Actuals[[#This Row],[Date]])</f>
        <v>2022</v>
      </c>
      <c r="K19623" s="22">
        <f>MONTH(Actuals[[#This Row],[Date]])</f>
        <v>8</v>
      </c>
      <c r="L19623" s="12"/>
    </row>
    <row r="19624" spans="1:12" x14ac:dyDescent="0.3">
      <c r="A19624">
        <v>6</v>
      </c>
      <c r="B19624">
        <v>9651</v>
      </c>
      <c r="C19624">
        <v>5</v>
      </c>
      <c r="D19624">
        <v>71000</v>
      </c>
      <c r="E19624" s="46">
        <v>44805</v>
      </c>
      <c r="F19624">
        <v>-10</v>
      </c>
      <c r="I19624" t="str">
        <f>INDEX(LedgerMapping[[#All],[Level 3]],MATCH(Actuals[[#This Row],[Sub Ledger]],LedgerMapping[[#All],[Sub Ledger]],0))</f>
        <v>Indirect Labour</v>
      </c>
      <c r="J19624" s="22">
        <f>YEAR(Actuals[[#This Row],[Date]])</f>
        <v>2022</v>
      </c>
      <c r="K19624" s="22">
        <f>MONTH(Actuals[[#This Row],[Date]])</f>
        <v>9</v>
      </c>
      <c r="L19624" s="12"/>
    </row>
    <row r="19625" spans="1:12" x14ac:dyDescent="0.3">
      <c r="A19625">
        <v>6</v>
      </c>
      <c r="B19625">
        <v>10767</v>
      </c>
      <c r="C19625">
        <v>5</v>
      </c>
      <c r="D19625">
        <v>71000</v>
      </c>
      <c r="E19625" s="46">
        <v>44836</v>
      </c>
      <c r="F19625">
        <v>-17</v>
      </c>
      <c r="I19625" t="str">
        <f>INDEX(LedgerMapping[[#All],[Level 3]],MATCH(Actuals[[#This Row],[Sub Ledger]],LedgerMapping[[#All],[Sub Ledger]],0))</f>
        <v>Indirect Labour</v>
      </c>
      <c r="J19625" s="22">
        <f>YEAR(Actuals[[#This Row],[Date]])</f>
        <v>2022</v>
      </c>
      <c r="K19625" s="22">
        <f>MONTH(Actuals[[#This Row],[Date]])</f>
        <v>10</v>
      </c>
      <c r="L19625" s="12"/>
    </row>
    <row r="19626" spans="1:12" x14ac:dyDescent="0.3">
      <c r="A19626">
        <v>6</v>
      </c>
      <c r="B19626">
        <v>11892</v>
      </c>
      <c r="C19626">
        <v>5</v>
      </c>
      <c r="D19626">
        <v>71000</v>
      </c>
      <c r="E19626" s="46">
        <v>44866</v>
      </c>
      <c r="F19626">
        <v>-12</v>
      </c>
      <c r="I19626" t="str">
        <f>INDEX(LedgerMapping[[#All],[Level 3]],MATCH(Actuals[[#This Row],[Sub Ledger]],LedgerMapping[[#All],[Sub Ledger]],0))</f>
        <v>Indirect Labour</v>
      </c>
      <c r="J19626" s="22">
        <f>YEAR(Actuals[[#This Row],[Date]])</f>
        <v>2022</v>
      </c>
      <c r="K19626" s="22">
        <f>MONTH(Actuals[[#This Row],[Date]])</f>
        <v>11</v>
      </c>
      <c r="L19626" s="12"/>
    </row>
    <row r="19627" spans="1:12" x14ac:dyDescent="0.3">
      <c r="A19627">
        <v>6</v>
      </c>
      <c r="B19627">
        <v>13019</v>
      </c>
      <c r="C19627">
        <v>5</v>
      </c>
      <c r="D19627">
        <v>71000</v>
      </c>
      <c r="E19627" s="46">
        <v>44897</v>
      </c>
      <c r="F19627">
        <v>-25</v>
      </c>
      <c r="I19627" t="str">
        <f>INDEX(LedgerMapping[[#All],[Level 3]],MATCH(Actuals[[#This Row],[Sub Ledger]],LedgerMapping[[#All],[Sub Ledger]],0))</f>
        <v>Indirect Labour</v>
      </c>
      <c r="J19627" s="22">
        <f>YEAR(Actuals[[#This Row],[Date]])</f>
        <v>2022</v>
      </c>
      <c r="K19627" s="22">
        <f>MONTH(Actuals[[#This Row],[Date]])</f>
        <v>12</v>
      </c>
      <c r="L19627" s="12"/>
    </row>
    <row r="19628" spans="1:12" x14ac:dyDescent="0.3">
      <c r="A19628">
        <v>6</v>
      </c>
      <c r="B19628">
        <v>13917</v>
      </c>
      <c r="C19628">
        <v>5</v>
      </c>
      <c r="D19628">
        <v>71000</v>
      </c>
      <c r="E19628" s="46">
        <v>44927</v>
      </c>
      <c r="F19628">
        <v>-22</v>
      </c>
      <c r="I19628" t="str">
        <f>INDEX(LedgerMapping[[#All],[Level 3]],MATCH(Actuals[[#This Row],[Sub Ledger]],LedgerMapping[[#All],[Sub Ledger]],0))</f>
        <v>Indirect Labour</v>
      </c>
      <c r="J19628" s="22">
        <f>YEAR(Actuals[[#This Row],[Date]])</f>
        <v>2023</v>
      </c>
      <c r="K19628" s="22">
        <f>MONTH(Actuals[[#This Row],[Date]])</f>
        <v>1</v>
      </c>
      <c r="L19628" s="12"/>
    </row>
    <row r="19629" spans="1:12" x14ac:dyDescent="0.3">
      <c r="A19629">
        <v>6</v>
      </c>
      <c r="B19629">
        <v>14925</v>
      </c>
      <c r="C19629">
        <v>5</v>
      </c>
      <c r="D19629">
        <v>71000</v>
      </c>
      <c r="E19629" s="46">
        <v>44958</v>
      </c>
      <c r="F19629">
        <v>-27</v>
      </c>
      <c r="I19629" t="str">
        <f>INDEX(LedgerMapping[[#All],[Level 3]],MATCH(Actuals[[#This Row],[Sub Ledger]],LedgerMapping[[#All],[Sub Ledger]],0))</f>
        <v>Indirect Labour</v>
      </c>
      <c r="J19629" s="22">
        <f>YEAR(Actuals[[#This Row],[Date]])</f>
        <v>2023</v>
      </c>
      <c r="K19629" s="22">
        <f>MONTH(Actuals[[#This Row],[Date]])</f>
        <v>2</v>
      </c>
      <c r="L19629" s="12"/>
    </row>
    <row r="19630" spans="1:12" x14ac:dyDescent="0.3">
      <c r="A19630">
        <v>6</v>
      </c>
      <c r="B19630">
        <v>15905</v>
      </c>
      <c r="C19630">
        <v>5</v>
      </c>
      <c r="D19630">
        <v>71000</v>
      </c>
      <c r="E19630" s="46">
        <v>44988</v>
      </c>
      <c r="F19630">
        <v>-33</v>
      </c>
      <c r="I19630" t="str">
        <f>INDEX(LedgerMapping[[#All],[Level 3]],MATCH(Actuals[[#This Row],[Sub Ledger]],LedgerMapping[[#All],[Sub Ledger]],0))</f>
        <v>Indirect Labour</v>
      </c>
      <c r="J19630" s="22">
        <f>YEAR(Actuals[[#This Row],[Date]])</f>
        <v>2023</v>
      </c>
      <c r="K19630" s="22">
        <f>MONTH(Actuals[[#This Row],[Date]])</f>
        <v>3</v>
      </c>
      <c r="L19630" s="12"/>
    </row>
    <row r="19631" spans="1:12" x14ac:dyDescent="0.3">
      <c r="A19631">
        <v>6</v>
      </c>
      <c r="B19631">
        <v>16937</v>
      </c>
      <c r="C19631">
        <v>5</v>
      </c>
      <c r="D19631">
        <v>71000</v>
      </c>
      <c r="E19631" s="46">
        <v>45018</v>
      </c>
      <c r="F19631">
        <v>-22</v>
      </c>
      <c r="I19631" t="str">
        <f>INDEX(LedgerMapping[[#All],[Level 3]],MATCH(Actuals[[#This Row],[Sub Ledger]],LedgerMapping[[#All],[Sub Ledger]],0))</f>
        <v>Indirect Labour</v>
      </c>
      <c r="J19631" s="22">
        <f>YEAR(Actuals[[#This Row],[Date]])</f>
        <v>2023</v>
      </c>
      <c r="K19631" s="22">
        <f>MONTH(Actuals[[#This Row],[Date]])</f>
        <v>4</v>
      </c>
      <c r="L19631" s="12"/>
    </row>
    <row r="19632" spans="1:12" x14ac:dyDescent="0.3">
      <c r="A19632">
        <v>6</v>
      </c>
      <c r="B19632">
        <v>17968</v>
      </c>
      <c r="C19632">
        <v>5</v>
      </c>
      <c r="D19632">
        <v>71000</v>
      </c>
      <c r="E19632" s="46">
        <v>45049</v>
      </c>
      <c r="F19632">
        <v>-20</v>
      </c>
      <c r="I19632" t="str">
        <f>INDEX(LedgerMapping[[#All],[Level 3]],MATCH(Actuals[[#This Row],[Sub Ledger]],LedgerMapping[[#All],[Sub Ledger]],0))</f>
        <v>Indirect Labour</v>
      </c>
      <c r="J19632" s="22">
        <f>YEAR(Actuals[[#This Row],[Date]])</f>
        <v>2023</v>
      </c>
      <c r="K19632" s="22">
        <f>MONTH(Actuals[[#This Row],[Date]])</f>
        <v>5</v>
      </c>
      <c r="L19632" s="12"/>
    </row>
    <row r="19633" spans="1:12" x14ac:dyDescent="0.3">
      <c r="A19633">
        <v>6</v>
      </c>
      <c r="B19633">
        <v>18972</v>
      </c>
      <c r="C19633">
        <v>5</v>
      </c>
      <c r="D19633">
        <v>71000</v>
      </c>
      <c r="E19633" s="46">
        <v>45079</v>
      </c>
      <c r="F19633">
        <v>-11</v>
      </c>
      <c r="I19633" t="str">
        <f>INDEX(LedgerMapping[[#All],[Level 3]],MATCH(Actuals[[#This Row],[Sub Ledger]],LedgerMapping[[#All],[Sub Ledger]],0))</f>
        <v>Indirect Labour</v>
      </c>
      <c r="J19633" s="22">
        <f>YEAR(Actuals[[#This Row],[Date]])</f>
        <v>2023</v>
      </c>
      <c r="K19633" s="22">
        <f>MONTH(Actuals[[#This Row],[Date]])</f>
        <v>6</v>
      </c>
      <c r="L19633" s="12"/>
    </row>
    <row r="19634" spans="1:12" x14ac:dyDescent="0.3">
      <c r="A19634">
        <v>6</v>
      </c>
      <c r="B19634">
        <v>20000</v>
      </c>
      <c r="C19634">
        <v>5</v>
      </c>
      <c r="D19634">
        <v>71000</v>
      </c>
      <c r="E19634" s="46">
        <v>45110</v>
      </c>
      <c r="F19634">
        <v>-15</v>
      </c>
      <c r="I19634" t="str">
        <f>INDEX(LedgerMapping[[#All],[Level 3]],MATCH(Actuals[[#This Row],[Sub Ledger]],LedgerMapping[[#All],[Sub Ledger]],0))</f>
        <v>Indirect Labour</v>
      </c>
      <c r="J19634" s="22">
        <f>YEAR(Actuals[[#This Row],[Date]])</f>
        <v>2023</v>
      </c>
      <c r="K19634" s="22">
        <f>MONTH(Actuals[[#This Row],[Date]])</f>
        <v>7</v>
      </c>
      <c r="L19634" s="12"/>
    </row>
    <row r="19635" spans="1:12" x14ac:dyDescent="0.3">
      <c r="A19635">
        <v>6</v>
      </c>
      <c r="B19635">
        <v>21030</v>
      </c>
      <c r="C19635">
        <v>5</v>
      </c>
      <c r="D19635">
        <v>71000</v>
      </c>
      <c r="E19635" s="46">
        <v>45141</v>
      </c>
      <c r="F19635">
        <v>-20</v>
      </c>
      <c r="I19635" t="str">
        <f>INDEX(LedgerMapping[[#All],[Level 3]],MATCH(Actuals[[#This Row],[Sub Ledger]],LedgerMapping[[#All],[Sub Ledger]],0))</f>
        <v>Indirect Labour</v>
      </c>
      <c r="J19635" s="22">
        <f>YEAR(Actuals[[#This Row],[Date]])</f>
        <v>2023</v>
      </c>
      <c r="K19635" s="22">
        <f>MONTH(Actuals[[#This Row],[Date]])</f>
        <v>8</v>
      </c>
      <c r="L19635" s="12"/>
    </row>
    <row r="19636" spans="1:12" x14ac:dyDescent="0.3">
      <c r="A19636">
        <v>6</v>
      </c>
      <c r="B19636">
        <v>22031</v>
      </c>
      <c r="C19636">
        <v>5</v>
      </c>
      <c r="D19636">
        <v>71000</v>
      </c>
      <c r="E19636" s="46">
        <v>45169</v>
      </c>
      <c r="F19636">
        <v>-13</v>
      </c>
      <c r="I19636" t="str">
        <f>INDEX(LedgerMapping[[#All],[Level 3]],MATCH(Actuals[[#This Row],[Sub Ledger]],LedgerMapping[[#All],[Sub Ledger]],0))</f>
        <v>Indirect Labour</v>
      </c>
      <c r="J19636" s="22">
        <f>YEAR(Actuals[[#This Row],[Date]])</f>
        <v>2023</v>
      </c>
      <c r="K19636" s="22">
        <f>MONTH(Actuals[[#This Row],[Date]])</f>
        <v>8</v>
      </c>
      <c r="L19636" s="12"/>
    </row>
    <row r="19637" spans="1:12" x14ac:dyDescent="0.3">
      <c r="A19637">
        <v>6</v>
      </c>
      <c r="B19637">
        <v>23008</v>
      </c>
      <c r="C19637">
        <v>5</v>
      </c>
      <c r="D19637">
        <v>71000</v>
      </c>
      <c r="E19637" s="46">
        <v>45200</v>
      </c>
      <c r="F19637">
        <v>-26</v>
      </c>
      <c r="I19637" t="str">
        <f>INDEX(LedgerMapping[[#All],[Level 3]],MATCH(Actuals[[#This Row],[Sub Ledger]],LedgerMapping[[#All],[Sub Ledger]],0))</f>
        <v>Indirect Labour</v>
      </c>
      <c r="J19637" s="22">
        <f>YEAR(Actuals[[#This Row],[Date]])</f>
        <v>2023</v>
      </c>
      <c r="K19637" s="22">
        <f>MONTH(Actuals[[#This Row],[Date]])</f>
        <v>10</v>
      </c>
      <c r="L19637" s="12"/>
    </row>
    <row r="19638" spans="1:12" x14ac:dyDescent="0.3">
      <c r="A19638">
        <v>6</v>
      </c>
      <c r="B19638">
        <v>24013</v>
      </c>
      <c r="C19638">
        <v>5</v>
      </c>
      <c r="D19638">
        <v>71000</v>
      </c>
      <c r="E19638" s="46">
        <v>45230</v>
      </c>
      <c r="F19638">
        <v>-22</v>
      </c>
      <c r="I19638" t="str">
        <f>INDEX(LedgerMapping[[#All],[Level 3]],MATCH(Actuals[[#This Row],[Sub Ledger]],LedgerMapping[[#All],[Sub Ledger]],0))</f>
        <v>Indirect Labour</v>
      </c>
      <c r="J19638" s="22">
        <f>YEAR(Actuals[[#This Row],[Date]])</f>
        <v>2023</v>
      </c>
      <c r="K19638" s="22">
        <f>MONTH(Actuals[[#This Row],[Date]])</f>
        <v>10</v>
      </c>
      <c r="L19638" s="12"/>
    </row>
    <row r="19639" spans="1:12" x14ac:dyDescent="0.3">
      <c r="A19639">
        <v>6</v>
      </c>
      <c r="B19639">
        <v>26108</v>
      </c>
      <c r="C19639">
        <v>5</v>
      </c>
      <c r="D19639">
        <v>71000</v>
      </c>
      <c r="E19639" s="46">
        <v>45291</v>
      </c>
      <c r="F19639">
        <v>-17</v>
      </c>
      <c r="I19639" t="str">
        <f>INDEX(LedgerMapping[[#All],[Level 3]],MATCH(Actuals[[#This Row],[Sub Ledger]],LedgerMapping[[#All],[Sub Ledger]],0))</f>
        <v>Indirect Labour</v>
      </c>
      <c r="J19639" s="22">
        <f>YEAR(Actuals[[#This Row],[Date]])</f>
        <v>2023</v>
      </c>
      <c r="K19639" s="22">
        <f>MONTH(Actuals[[#This Row],[Date]])</f>
        <v>12</v>
      </c>
      <c r="L19639" s="12"/>
    </row>
    <row r="19640" spans="1:12" x14ac:dyDescent="0.3">
      <c r="A19640">
        <v>6</v>
      </c>
      <c r="B19640">
        <v>27237</v>
      </c>
      <c r="C19640">
        <v>5</v>
      </c>
      <c r="D19640">
        <v>71000</v>
      </c>
      <c r="E19640" s="46">
        <v>45322</v>
      </c>
      <c r="F19640">
        <v>-21</v>
      </c>
      <c r="I19640" t="str">
        <f>INDEX(LedgerMapping[[#All],[Level 3]],MATCH(Actuals[[#This Row],[Sub Ledger]],LedgerMapping[[#All],[Sub Ledger]],0))</f>
        <v>Indirect Labour</v>
      </c>
      <c r="J19640" s="22">
        <f>YEAR(Actuals[[#This Row],[Date]])</f>
        <v>2024</v>
      </c>
      <c r="K19640" s="22">
        <f>MONTH(Actuals[[#This Row],[Date]])</f>
        <v>1</v>
      </c>
      <c r="L19640" s="12"/>
    </row>
    <row r="19641" spans="1:12" x14ac:dyDescent="0.3">
      <c r="A19641">
        <v>6</v>
      </c>
      <c r="B19641">
        <v>28389</v>
      </c>
      <c r="C19641">
        <v>5</v>
      </c>
      <c r="D19641">
        <v>71000</v>
      </c>
      <c r="E19641" s="46">
        <v>45354</v>
      </c>
      <c r="F19641">
        <v>-24</v>
      </c>
      <c r="I19641" t="str">
        <f>INDEX(LedgerMapping[[#All],[Level 3]],MATCH(Actuals[[#This Row],[Sub Ledger]],LedgerMapping[[#All],[Sub Ledger]],0))</f>
        <v>Indirect Labour</v>
      </c>
      <c r="J19641" s="22">
        <f>YEAR(Actuals[[#This Row],[Date]])</f>
        <v>2024</v>
      </c>
      <c r="K19641" s="22">
        <f>MONTH(Actuals[[#This Row],[Date]])</f>
        <v>3</v>
      </c>
      <c r="L19641" s="12"/>
    </row>
    <row r="19642" spans="1:12" x14ac:dyDescent="0.3">
      <c r="A19642">
        <v>6</v>
      </c>
      <c r="B19642">
        <v>29543</v>
      </c>
      <c r="C19642">
        <v>5</v>
      </c>
      <c r="D19642">
        <v>71000</v>
      </c>
      <c r="E19642" s="46">
        <v>45384</v>
      </c>
      <c r="F19642">
        <v>-21</v>
      </c>
      <c r="I19642" t="str">
        <f>INDEX(LedgerMapping[[#All],[Level 3]],MATCH(Actuals[[#This Row],[Sub Ledger]],LedgerMapping[[#All],[Sub Ledger]],0))</f>
        <v>Indirect Labour</v>
      </c>
      <c r="J19642" s="22">
        <f>YEAR(Actuals[[#This Row],[Date]])</f>
        <v>2024</v>
      </c>
      <c r="K19642" s="22">
        <f>MONTH(Actuals[[#This Row],[Date]])</f>
        <v>4</v>
      </c>
      <c r="L19642" s="12"/>
    </row>
    <row r="19643" spans="1:12" x14ac:dyDescent="0.3">
      <c r="A19643">
        <v>6</v>
      </c>
      <c r="B19643">
        <v>30669</v>
      </c>
      <c r="C19643">
        <v>5</v>
      </c>
      <c r="D19643">
        <v>71000</v>
      </c>
      <c r="E19643" s="46">
        <v>45415</v>
      </c>
      <c r="F19643">
        <v>-18</v>
      </c>
      <c r="I19643" t="str">
        <f>INDEX(LedgerMapping[[#All],[Level 3]],MATCH(Actuals[[#This Row],[Sub Ledger]],LedgerMapping[[#All],[Sub Ledger]],0))</f>
        <v>Indirect Labour</v>
      </c>
      <c r="J19643" s="22">
        <f>YEAR(Actuals[[#This Row],[Date]])</f>
        <v>2024</v>
      </c>
      <c r="K19643" s="22">
        <f>MONTH(Actuals[[#This Row],[Date]])</f>
        <v>5</v>
      </c>
      <c r="L19643" s="12"/>
    </row>
    <row r="19644" spans="1:12" x14ac:dyDescent="0.3">
      <c r="A19644">
        <v>6</v>
      </c>
      <c r="B19644">
        <v>31795</v>
      </c>
      <c r="C19644">
        <v>5</v>
      </c>
      <c r="D19644">
        <v>71000</v>
      </c>
      <c r="E19644" s="46">
        <v>45445</v>
      </c>
      <c r="F19644">
        <v>-28</v>
      </c>
      <c r="I19644" t="str">
        <f>INDEX(LedgerMapping[[#All],[Level 3]],MATCH(Actuals[[#This Row],[Sub Ledger]],LedgerMapping[[#All],[Sub Ledger]],0))</f>
        <v>Indirect Labour</v>
      </c>
      <c r="J19644" s="22">
        <f>YEAR(Actuals[[#This Row],[Date]])</f>
        <v>2024</v>
      </c>
      <c r="K19644" s="22">
        <f>MONTH(Actuals[[#This Row],[Date]])</f>
        <v>6</v>
      </c>
      <c r="L19644" s="12"/>
    </row>
    <row r="19645" spans="1:12" x14ac:dyDescent="0.3">
      <c r="A19645">
        <v>6</v>
      </c>
      <c r="B19645">
        <v>32919</v>
      </c>
      <c r="C19645">
        <v>5</v>
      </c>
      <c r="D19645">
        <v>71000</v>
      </c>
      <c r="E19645" s="46">
        <v>45476</v>
      </c>
      <c r="F19645">
        <v>-24</v>
      </c>
      <c r="I19645" t="str">
        <f>INDEX(LedgerMapping[[#All],[Level 3]],MATCH(Actuals[[#This Row],[Sub Ledger]],LedgerMapping[[#All],[Sub Ledger]],0))</f>
        <v>Indirect Labour</v>
      </c>
      <c r="J19645" s="22">
        <f>YEAR(Actuals[[#This Row],[Date]])</f>
        <v>2024</v>
      </c>
      <c r="K19645" s="22">
        <f>MONTH(Actuals[[#This Row],[Date]])</f>
        <v>7</v>
      </c>
      <c r="L19645" s="12"/>
    </row>
    <row r="19646" spans="1:12" x14ac:dyDescent="0.3">
      <c r="A19646">
        <v>6</v>
      </c>
      <c r="B19646">
        <v>34043</v>
      </c>
      <c r="C19646">
        <v>5</v>
      </c>
      <c r="D19646">
        <v>71000</v>
      </c>
      <c r="E19646" s="46">
        <v>45507</v>
      </c>
      <c r="F19646">
        <v>-32</v>
      </c>
      <c r="I19646" t="str">
        <f>INDEX(LedgerMapping[[#All],[Level 3]],MATCH(Actuals[[#This Row],[Sub Ledger]],LedgerMapping[[#All],[Sub Ledger]],0))</f>
        <v>Indirect Labour</v>
      </c>
      <c r="J19646" s="22">
        <f>YEAR(Actuals[[#This Row],[Date]])</f>
        <v>2024</v>
      </c>
      <c r="K19646" s="22">
        <f>MONTH(Actuals[[#This Row],[Date]])</f>
        <v>8</v>
      </c>
      <c r="L19646" s="12"/>
    </row>
    <row r="19647" spans="1:12" x14ac:dyDescent="0.3">
      <c r="A19647">
        <v>6</v>
      </c>
      <c r="B19647">
        <v>35194</v>
      </c>
      <c r="C19647">
        <v>5</v>
      </c>
      <c r="D19647">
        <v>71000</v>
      </c>
      <c r="E19647" s="46">
        <v>45536</v>
      </c>
      <c r="F19647">
        <v>-18</v>
      </c>
      <c r="I19647" t="str">
        <f>INDEX(LedgerMapping[[#All],[Level 3]],MATCH(Actuals[[#This Row],[Sub Ledger]],LedgerMapping[[#All],[Sub Ledger]],0))</f>
        <v>Indirect Labour</v>
      </c>
      <c r="J19647" s="22">
        <f>YEAR(Actuals[[#This Row],[Date]])</f>
        <v>2024</v>
      </c>
      <c r="K19647" s="22">
        <f>MONTH(Actuals[[#This Row],[Date]])</f>
        <v>9</v>
      </c>
      <c r="L19647" s="12"/>
    </row>
    <row r="19648" spans="1:12" x14ac:dyDescent="0.3">
      <c r="A19648">
        <v>6</v>
      </c>
      <c r="B19648">
        <v>36344</v>
      </c>
      <c r="C19648">
        <v>5</v>
      </c>
      <c r="D19648">
        <v>71000</v>
      </c>
      <c r="E19648" s="46">
        <v>45567</v>
      </c>
      <c r="F19648">
        <v>-24</v>
      </c>
      <c r="I19648" t="str">
        <f>INDEX(LedgerMapping[[#All],[Level 3]],MATCH(Actuals[[#This Row],[Sub Ledger]],LedgerMapping[[#All],[Sub Ledger]],0))</f>
        <v>Indirect Labour</v>
      </c>
      <c r="J19648" s="22">
        <f>YEAR(Actuals[[#This Row],[Date]])</f>
        <v>2024</v>
      </c>
      <c r="K19648" s="22">
        <f>MONTH(Actuals[[#This Row],[Date]])</f>
        <v>10</v>
      </c>
      <c r="L19648" s="12"/>
    </row>
    <row r="19649" spans="1:12" x14ac:dyDescent="0.3">
      <c r="A19649">
        <v>6</v>
      </c>
      <c r="B19649">
        <v>37494</v>
      </c>
      <c r="C19649">
        <v>5</v>
      </c>
      <c r="D19649">
        <v>71000</v>
      </c>
      <c r="E19649" s="46">
        <v>45597</v>
      </c>
      <c r="F19649">
        <v>-28</v>
      </c>
      <c r="I19649" t="str">
        <f>INDEX(LedgerMapping[[#All],[Level 3]],MATCH(Actuals[[#This Row],[Sub Ledger]],LedgerMapping[[#All],[Sub Ledger]],0))</f>
        <v>Indirect Labour</v>
      </c>
      <c r="J19649" s="22">
        <f>YEAR(Actuals[[#This Row],[Date]])</f>
        <v>2024</v>
      </c>
      <c r="K19649" s="22">
        <f>MONTH(Actuals[[#This Row],[Date]])</f>
        <v>11</v>
      </c>
      <c r="L19649" s="12"/>
    </row>
    <row r="19650" spans="1:12" x14ac:dyDescent="0.3">
      <c r="A19650">
        <v>6</v>
      </c>
      <c r="B19650">
        <v>38644</v>
      </c>
      <c r="C19650">
        <v>5</v>
      </c>
      <c r="D19650">
        <v>71000</v>
      </c>
      <c r="E19650" s="46">
        <v>45628</v>
      </c>
      <c r="F19650">
        <v>-24</v>
      </c>
      <c r="I19650" t="str">
        <f>INDEX(LedgerMapping[[#All],[Level 3]],MATCH(Actuals[[#This Row],[Sub Ledger]],LedgerMapping[[#All],[Sub Ledger]],0))</f>
        <v>Indirect Labour</v>
      </c>
      <c r="J19650" s="22">
        <f>YEAR(Actuals[[#This Row],[Date]])</f>
        <v>2024</v>
      </c>
      <c r="K19650" s="22">
        <f>MONTH(Actuals[[#This Row],[Date]])</f>
        <v>12</v>
      </c>
      <c r="L19650" s="12"/>
    </row>
    <row r="19651" spans="1:12" x14ac:dyDescent="0.3">
      <c r="A19651">
        <v>6</v>
      </c>
      <c r="B19651">
        <v>25042</v>
      </c>
      <c r="C19651">
        <v>5</v>
      </c>
      <c r="D19651">
        <v>71000</v>
      </c>
      <c r="E19651" s="46">
        <v>45261</v>
      </c>
      <c r="F19651">
        <v>-18</v>
      </c>
      <c r="I19651" t="str">
        <f>INDEX(LedgerMapping[[#All],[Level 3]],MATCH(Actuals[[#This Row],[Sub Ledger]],LedgerMapping[[#All],[Sub Ledger]],0))</f>
        <v>Indirect Labour</v>
      </c>
      <c r="J19651" s="22">
        <f>YEAR(Actuals[[#This Row],[Date]])</f>
        <v>2023</v>
      </c>
      <c r="K19651" s="22">
        <f>MONTH(Actuals[[#This Row],[Date]])</f>
        <v>12</v>
      </c>
      <c r="L19651" s="12"/>
    </row>
    <row r="19652" spans="1:12" x14ac:dyDescent="0.3">
      <c r="A19652">
        <v>6</v>
      </c>
      <c r="B19652">
        <v>680</v>
      </c>
      <c r="C19652">
        <v>5</v>
      </c>
      <c r="D19652">
        <v>73000</v>
      </c>
      <c r="E19652" s="46">
        <v>44562</v>
      </c>
      <c r="F19652">
        <v>-122</v>
      </c>
      <c r="I19652" t="str">
        <f>INDEX(LedgerMapping[[#All],[Level 3]],MATCH(Actuals[[#This Row],[Sub Ledger]],LedgerMapping[[#All],[Sub Ledger]],0))</f>
        <v>Administration</v>
      </c>
      <c r="J19652" s="22">
        <f>YEAR(Actuals[[#This Row],[Date]])</f>
        <v>2022</v>
      </c>
      <c r="K19652" s="22">
        <f>MONTH(Actuals[[#This Row],[Date]])</f>
        <v>1</v>
      </c>
      <c r="L19652" s="12"/>
    </row>
    <row r="19653" spans="1:12" x14ac:dyDescent="0.3">
      <c r="A19653">
        <v>6</v>
      </c>
      <c r="B19653">
        <v>1804</v>
      </c>
      <c r="C19653">
        <v>5</v>
      </c>
      <c r="D19653">
        <v>73000</v>
      </c>
      <c r="E19653" s="46">
        <v>44593</v>
      </c>
      <c r="F19653">
        <v>-83</v>
      </c>
      <c r="I19653" t="str">
        <f>INDEX(LedgerMapping[[#All],[Level 3]],MATCH(Actuals[[#This Row],[Sub Ledger]],LedgerMapping[[#All],[Sub Ledger]],0))</f>
        <v>Administration</v>
      </c>
      <c r="J19653" s="22">
        <f>YEAR(Actuals[[#This Row],[Date]])</f>
        <v>2022</v>
      </c>
      <c r="K19653" s="22">
        <f>MONTH(Actuals[[#This Row],[Date]])</f>
        <v>2</v>
      </c>
      <c r="L19653" s="12"/>
    </row>
    <row r="19654" spans="1:12" x14ac:dyDescent="0.3">
      <c r="A19654">
        <v>6</v>
      </c>
      <c r="B19654">
        <v>2922</v>
      </c>
      <c r="C19654">
        <v>5</v>
      </c>
      <c r="D19654">
        <v>73000</v>
      </c>
      <c r="E19654" s="46">
        <v>44624</v>
      </c>
      <c r="F19654">
        <v>-108</v>
      </c>
      <c r="I19654" t="str">
        <f>INDEX(LedgerMapping[[#All],[Level 3]],MATCH(Actuals[[#This Row],[Sub Ledger]],LedgerMapping[[#All],[Sub Ledger]],0))</f>
        <v>Administration</v>
      </c>
      <c r="J19654" s="22">
        <f>YEAR(Actuals[[#This Row],[Date]])</f>
        <v>2022</v>
      </c>
      <c r="K19654" s="22">
        <f>MONTH(Actuals[[#This Row],[Date]])</f>
        <v>3</v>
      </c>
      <c r="L19654" s="12"/>
    </row>
    <row r="19655" spans="1:12" x14ac:dyDescent="0.3">
      <c r="A19655">
        <v>6</v>
      </c>
      <c r="B19655">
        <v>4044</v>
      </c>
      <c r="C19655">
        <v>5</v>
      </c>
      <c r="D19655">
        <v>73000</v>
      </c>
      <c r="E19655" s="46">
        <v>44654</v>
      </c>
      <c r="F19655">
        <v>-85</v>
      </c>
      <c r="I19655" t="str">
        <f>INDEX(LedgerMapping[[#All],[Level 3]],MATCH(Actuals[[#This Row],[Sub Ledger]],LedgerMapping[[#All],[Sub Ledger]],0))</f>
        <v>Administration</v>
      </c>
      <c r="J19655" s="22">
        <f>YEAR(Actuals[[#This Row],[Date]])</f>
        <v>2022</v>
      </c>
      <c r="K19655" s="22">
        <f>MONTH(Actuals[[#This Row],[Date]])</f>
        <v>4</v>
      </c>
      <c r="L19655" s="12"/>
    </row>
    <row r="19656" spans="1:12" x14ac:dyDescent="0.3">
      <c r="A19656">
        <v>6</v>
      </c>
      <c r="B19656">
        <v>5168</v>
      </c>
      <c r="C19656">
        <v>5</v>
      </c>
      <c r="D19656">
        <v>73000</v>
      </c>
      <c r="E19656" s="46">
        <v>44685</v>
      </c>
      <c r="F19656">
        <v>-111</v>
      </c>
      <c r="I19656" t="str">
        <f>INDEX(LedgerMapping[[#All],[Level 3]],MATCH(Actuals[[#This Row],[Sub Ledger]],LedgerMapping[[#All],[Sub Ledger]],0))</f>
        <v>Administration</v>
      </c>
      <c r="J19656" s="22">
        <f>YEAR(Actuals[[#This Row],[Date]])</f>
        <v>2022</v>
      </c>
      <c r="K19656" s="22">
        <f>MONTH(Actuals[[#This Row],[Date]])</f>
        <v>5</v>
      </c>
      <c r="L19656" s="12"/>
    </row>
    <row r="19657" spans="1:12" x14ac:dyDescent="0.3">
      <c r="A19657">
        <v>6</v>
      </c>
      <c r="B19657">
        <v>6291</v>
      </c>
      <c r="C19657">
        <v>5</v>
      </c>
      <c r="D19657">
        <v>73000</v>
      </c>
      <c r="E19657" s="46">
        <v>44715</v>
      </c>
      <c r="F19657">
        <v>-98</v>
      </c>
      <c r="I19657" t="str">
        <f>INDEX(LedgerMapping[[#All],[Level 3]],MATCH(Actuals[[#This Row],[Sub Ledger]],LedgerMapping[[#All],[Sub Ledger]],0))</f>
        <v>Administration</v>
      </c>
      <c r="J19657" s="22">
        <f>YEAR(Actuals[[#This Row],[Date]])</f>
        <v>2022</v>
      </c>
      <c r="K19657" s="22">
        <f>MONTH(Actuals[[#This Row],[Date]])</f>
        <v>6</v>
      </c>
      <c r="L19657" s="12"/>
    </row>
    <row r="19658" spans="1:12" x14ac:dyDescent="0.3">
      <c r="A19658">
        <v>6</v>
      </c>
      <c r="B19658">
        <v>7413</v>
      </c>
      <c r="C19658">
        <v>5</v>
      </c>
      <c r="D19658">
        <v>73000</v>
      </c>
      <c r="E19658" s="46">
        <v>44746</v>
      </c>
      <c r="F19658">
        <v>-81</v>
      </c>
      <c r="I19658" t="str">
        <f>INDEX(LedgerMapping[[#All],[Level 3]],MATCH(Actuals[[#This Row],[Sub Ledger]],LedgerMapping[[#All],[Sub Ledger]],0))</f>
        <v>Administration</v>
      </c>
      <c r="J19658" s="22">
        <f>YEAR(Actuals[[#This Row],[Date]])</f>
        <v>2022</v>
      </c>
      <c r="K19658" s="22">
        <f>MONTH(Actuals[[#This Row],[Date]])</f>
        <v>7</v>
      </c>
      <c r="L19658" s="12"/>
    </row>
    <row r="19659" spans="1:12" x14ac:dyDescent="0.3">
      <c r="A19659">
        <v>6</v>
      </c>
      <c r="B19659">
        <v>8535</v>
      </c>
      <c r="C19659">
        <v>5</v>
      </c>
      <c r="D19659">
        <v>73000</v>
      </c>
      <c r="E19659" s="46">
        <v>44777</v>
      </c>
      <c r="F19659">
        <v>-148</v>
      </c>
      <c r="I19659" t="str">
        <f>INDEX(LedgerMapping[[#All],[Level 3]],MATCH(Actuals[[#This Row],[Sub Ledger]],LedgerMapping[[#All],[Sub Ledger]],0))</f>
        <v>Administration</v>
      </c>
      <c r="J19659" s="22">
        <f>YEAR(Actuals[[#This Row],[Date]])</f>
        <v>2022</v>
      </c>
      <c r="K19659" s="22">
        <f>MONTH(Actuals[[#This Row],[Date]])</f>
        <v>8</v>
      </c>
      <c r="L19659" s="12"/>
    </row>
    <row r="19660" spans="1:12" x14ac:dyDescent="0.3">
      <c r="A19660">
        <v>6</v>
      </c>
      <c r="B19660">
        <v>9654</v>
      </c>
      <c r="C19660">
        <v>5</v>
      </c>
      <c r="D19660">
        <v>73000</v>
      </c>
      <c r="E19660" s="46">
        <v>44805</v>
      </c>
      <c r="F19660">
        <v>-63</v>
      </c>
      <c r="I19660" t="str">
        <f>INDEX(LedgerMapping[[#All],[Level 3]],MATCH(Actuals[[#This Row],[Sub Ledger]],LedgerMapping[[#All],[Sub Ledger]],0))</f>
        <v>Administration</v>
      </c>
      <c r="J19660" s="22">
        <f>YEAR(Actuals[[#This Row],[Date]])</f>
        <v>2022</v>
      </c>
      <c r="K19660" s="22">
        <f>MONTH(Actuals[[#This Row],[Date]])</f>
        <v>9</v>
      </c>
      <c r="L19660" s="12"/>
    </row>
    <row r="19661" spans="1:12" x14ac:dyDescent="0.3">
      <c r="A19661">
        <v>6</v>
      </c>
      <c r="B19661">
        <v>10770</v>
      </c>
      <c r="C19661">
        <v>5</v>
      </c>
      <c r="D19661">
        <v>73000</v>
      </c>
      <c r="E19661" s="46">
        <v>44836</v>
      </c>
      <c r="F19661">
        <v>-88</v>
      </c>
      <c r="I19661" t="str">
        <f>INDEX(LedgerMapping[[#All],[Level 3]],MATCH(Actuals[[#This Row],[Sub Ledger]],LedgerMapping[[#All],[Sub Ledger]],0))</f>
        <v>Administration</v>
      </c>
      <c r="J19661" s="22">
        <f>YEAR(Actuals[[#This Row],[Date]])</f>
        <v>2022</v>
      </c>
      <c r="K19661" s="22">
        <f>MONTH(Actuals[[#This Row],[Date]])</f>
        <v>10</v>
      </c>
      <c r="L19661" s="12"/>
    </row>
    <row r="19662" spans="1:12" x14ac:dyDescent="0.3">
      <c r="A19662">
        <v>6</v>
      </c>
      <c r="B19662">
        <v>11893</v>
      </c>
      <c r="C19662">
        <v>5</v>
      </c>
      <c r="D19662">
        <v>73000</v>
      </c>
      <c r="E19662" s="46">
        <v>44866</v>
      </c>
      <c r="F19662">
        <v>-63</v>
      </c>
      <c r="I19662" t="str">
        <f>INDEX(LedgerMapping[[#All],[Level 3]],MATCH(Actuals[[#This Row],[Sub Ledger]],LedgerMapping[[#All],[Sub Ledger]],0))</f>
        <v>Administration</v>
      </c>
      <c r="J19662" s="22">
        <f>YEAR(Actuals[[#This Row],[Date]])</f>
        <v>2022</v>
      </c>
      <c r="K19662" s="22">
        <f>MONTH(Actuals[[#This Row],[Date]])</f>
        <v>11</v>
      </c>
      <c r="L19662" s="12"/>
    </row>
    <row r="19663" spans="1:12" x14ac:dyDescent="0.3">
      <c r="A19663">
        <v>6</v>
      </c>
      <c r="B19663">
        <v>13022</v>
      </c>
      <c r="C19663">
        <v>5</v>
      </c>
      <c r="D19663">
        <v>73000</v>
      </c>
      <c r="E19663" s="46">
        <v>44897</v>
      </c>
      <c r="F19663">
        <v>-127</v>
      </c>
      <c r="I19663" t="str">
        <f>INDEX(LedgerMapping[[#All],[Level 3]],MATCH(Actuals[[#This Row],[Sub Ledger]],LedgerMapping[[#All],[Sub Ledger]],0))</f>
        <v>Administration</v>
      </c>
      <c r="J19663" s="22">
        <f>YEAR(Actuals[[#This Row],[Date]])</f>
        <v>2022</v>
      </c>
      <c r="K19663" s="22">
        <f>MONTH(Actuals[[#This Row],[Date]])</f>
        <v>12</v>
      </c>
      <c r="L19663" s="12"/>
    </row>
    <row r="19664" spans="1:12" x14ac:dyDescent="0.3">
      <c r="A19664">
        <v>6</v>
      </c>
      <c r="B19664">
        <v>13918</v>
      </c>
      <c r="C19664">
        <v>5</v>
      </c>
      <c r="D19664">
        <v>73000</v>
      </c>
      <c r="E19664" s="46">
        <v>44927</v>
      </c>
      <c r="F19664">
        <v>-102</v>
      </c>
      <c r="I19664" t="str">
        <f>INDEX(LedgerMapping[[#All],[Level 3]],MATCH(Actuals[[#This Row],[Sub Ledger]],LedgerMapping[[#All],[Sub Ledger]],0))</f>
        <v>Administration</v>
      </c>
      <c r="J19664" s="22">
        <f>YEAR(Actuals[[#This Row],[Date]])</f>
        <v>2023</v>
      </c>
      <c r="K19664" s="22">
        <f>MONTH(Actuals[[#This Row],[Date]])</f>
        <v>1</v>
      </c>
      <c r="L19664" s="12"/>
    </row>
    <row r="19665" spans="1:12" x14ac:dyDescent="0.3">
      <c r="A19665">
        <v>6</v>
      </c>
      <c r="B19665">
        <v>14926</v>
      </c>
      <c r="C19665">
        <v>5</v>
      </c>
      <c r="D19665">
        <v>73000</v>
      </c>
      <c r="E19665" s="46">
        <v>44958</v>
      </c>
      <c r="F19665">
        <v>-106</v>
      </c>
      <c r="I19665" t="str">
        <f>INDEX(LedgerMapping[[#All],[Level 3]],MATCH(Actuals[[#This Row],[Sub Ledger]],LedgerMapping[[#All],[Sub Ledger]],0))</f>
        <v>Administration</v>
      </c>
      <c r="J19665" s="22">
        <f>YEAR(Actuals[[#This Row],[Date]])</f>
        <v>2023</v>
      </c>
      <c r="K19665" s="22">
        <f>MONTH(Actuals[[#This Row],[Date]])</f>
        <v>2</v>
      </c>
      <c r="L19665" s="12"/>
    </row>
    <row r="19666" spans="1:12" x14ac:dyDescent="0.3">
      <c r="A19666">
        <v>6</v>
      </c>
      <c r="B19666">
        <v>15906</v>
      </c>
      <c r="C19666">
        <v>5</v>
      </c>
      <c r="D19666">
        <v>73000</v>
      </c>
      <c r="E19666" s="46">
        <v>44988</v>
      </c>
      <c r="F19666">
        <v>-127</v>
      </c>
      <c r="I19666" t="str">
        <f>INDEX(LedgerMapping[[#All],[Level 3]],MATCH(Actuals[[#This Row],[Sub Ledger]],LedgerMapping[[#All],[Sub Ledger]],0))</f>
        <v>Administration</v>
      </c>
      <c r="J19666" s="22">
        <f>YEAR(Actuals[[#This Row],[Date]])</f>
        <v>2023</v>
      </c>
      <c r="K19666" s="22">
        <f>MONTH(Actuals[[#This Row],[Date]])</f>
        <v>3</v>
      </c>
      <c r="L19666" s="12"/>
    </row>
    <row r="19667" spans="1:12" x14ac:dyDescent="0.3">
      <c r="A19667">
        <v>6</v>
      </c>
      <c r="B19667">
        <v>16938</v>
      </c>
      <c r="C19667">
        <v>5</v>
      </c>
      <c r="D19667">
        <v>73000</v>
      </c>
      <c r="E19667" s="46">
        <v>45018</v>
      </c>
      <c r="F19667">
        <v>-93</v>
      </c>
      <c r="I19667" t="str">
        <f>INDEX(LedgerMapping[[#All],[Level 3]],MATCH(Actuals[[#This Row],[Sub Ledger]],LedgerMapping[[#All],[Sub Ledger]],0))</f>
        <v>Administration</v>
      </c>
      <c r="J19667" s="22">
        <f>YEAR(Actuals[[#This Row],[Date]])</f>
        <v>2023</v>
      </c>
      <c r="K19667" s="22">
        <f>MONTH(Actuals[[#This Row],[Date]])</f>
        <v>4</v>
      </c>
      <c r="L19667" s="12"/>
    </row>
    <row r="19668" spans="1:12" x14ac:dyDescent="0.3">
      <c r="A19668">
        <v>6</v>
      </c>
      <c r="B19668">
        <v>17969</v>
      </c>
      <c r="C19668">
        <v>5</v>
      </c>
      <c r="D19668">
        <v>73000</v>
      </c>
      <c r="E19668" s="46">
        <v>45049</v>
      </c>
      <c r="F19668">
        <v>-78</v>
      </c>
      <c r="I19668" t="str">
        <f>INDEX(LedgerMapping[[#All],[Level 3]],MATCH(Actuals[[#This Row],[Sub Ledger]],LedgerMapping[[#All],[Sub Ledger]],0))</f>
        <v>Administration</v>
      </c>
      <c r="J19668" s="22">
        <f>YEAR(Actuals[[#This Row],[Date]])</f>
        <v>2023</v>
      </c>
      <c r="K19668" s="22">
        <f>MONTH(Actuals[[#This Row],[Date]])</f>
        <v>5</v>
      </c>
      <c r="L19668" s="12"/>
    </row>
    <row r="19669" spans="1:12" x14ac:dyDescent="0.3">
      <c r="A19669">
        <v>6</v>
      </c>
      <c r="B19669">
        <v>18973</v>
      </c>
      <c r="C19669">
        <v>5</v>
      </c>
      <c r="D19669">
        <v>73000</v>
      </c>
      <c r="E19669" s="46">
        <v>45079</v>
      </c>
      <c r="F19669">
        <v>-57</v>
      </c>
      <c r="I19669" t="str">
        <f>INDEX(LedgerMapping[[#All],[Level 3]],MATCH(Actuals[[#This Row],[Sub Ledger]],LedgerMapping[[#All],[Sub Ledger]],0))</f>
        <v>Administration</v>
      </c>
      <c r="J19669" s="22">
        <f>YEAR(Actuals[[#This Row],[Date]])</f>
        <v>2023</v>
      </c>
      <c r="K19669" s="22">
        <f>MONTH(Actuals[[#This Row],[Date]])</f>
        <v>6</v>
      </c>
      <c r="L19669" s="12"/>
    </row>
    <row r="19670" spans="1:12" x14ac:dyDescent="0.3">
      <c r="A19670">
        <v>6</v>
      </c>
      <c r="B19670">
        <v>20001</v>
      </c>
      <c r="C19670">
        <v>5</v>
      </c>
      <c r="D19670">
        <v>73000</v>
      </c>
      <c r="E19670" s="46">
        <v>45110</v>
      </c>
      <c r="F19670">
        <v>-68</v>
      </c>
      <c r="I19670" t="str">
        <f>INDEX(LedgerMapping[[#All],[Level 3]],MATCH(Actuals[[#This Row],[Sub Ledger]],LedgerMapping[[#All],[Sub Ledger]],0))</f>
        <v>Administration</v>
      </c>
      <c r="J19670" s="22">
        <f>YEAR(Actuals[[#This Row],[Date]])</f>
        <v>2023</v>
      </c>
      <c r="K19670" s="22">
        <f>MONTH(Actuals[[#This Row],[Date]])</f>
        <v>7</v>
      </c>
      <c r="L19670" s="12"/>
    </row>
    <row r="19671" spans="1:12" x14ac:dyDescent="0.3">
      <c r="A19671">
        <v>6</v>
      </c>
      <c r="B19671">
        <v>21031</v>
      </c>
      <c r="C19671">
        <v>5</v>
      </c>
      <c r="D19671">
        <v>73000</v>
      </c>
      <c r="E19671" s="46">
        <v>45141</v>
      </c>
      <c r="F19671">
        <v>-98</v>
      </c>
      <c r="I19671" t="str">
        <f>INDEX(LedgerMapping[[#All],[Level 3]],MATCH(Actuals[[#This Row],[Sub Ledger]],LedgerMapping[[#All],[Sub Ledger]],0))</f>
        <v>Administration</v>
      </c>
      <c r="J19671" s="22">
        <f>YEAR(Actuals[[#This Row],[Date]])</f>
        <v>2023</v>
      </c>
      <c r="K19671" s="22">
        <f>MONTH(Actuals[[#This Row],[Date]])</f>
        <v>8</v>
      </c>
      <c r="L19671" s="12"/>
    </row>
    <row r="19672" spans="1:12" x14ac:dyDescent="0.3">
      <c r="A19672">
        <v>6</v>
      </c>
      <c r="B19672">
        <v>22032</v>
      </c>
      <c r="C19672">
        <v>5</v>
      </c>
      <c r="D19672">
        <v>73000</v>
      </c>
      <c r="E19672" s="46">
        <v>45169</v>
      </c>
      <c r="F19672">
        <v>-63</v>
      </c>
      <c r="I19672" t="str">
        <f>INDEX(LedgerMapping[[#All],[Level 3]],MATCH(Actuals[[#This Row],[Sub Ledger]],LedgerMapping[[#All],[Sub Ledger]],0))</f>
        <v>Administration</v>
      </c>
      <c r="J19672" s="22">
        <f>YEAR(Actuals[[#This Row],[Date]])</f>
        <v>2023</v>
      </c>
      <c r="K19672" s="22">
        <f>MONTH(Actuals[[#This Row],[Date]])</f>
        <v>8</v>
      </c>
      <c r="L19672" s="12"/>
    </row>
    <row r="19673" spans="1:12" x14ac:dyDescent="0.3">
      <c r="A19673">
        <v>6</v>
      </c>
      <c r="B19673">
        <v>23009</v>
      </c>
      <c r="C19673">
        <v>5</v>
      </c>
      <c r="D19673">
        <v>73000</v>
      </c>
      <c r="E19673" s="46">
        <v>45200</v>
      </c>
      <c r="F19673">
        <v>-108</v>
      </c>
      <c r="I19673" t="str">
        <f>INDEX(LedgerMapping[[#All],[Level 3]],MATCH(Actuals[[#This Row],[Sub Ledger]],LedgerMapping[[#All],[Sub Ledger]],0))</f>
        <v>Administration</v>
      </c>
      <c r="J19673" s="22">
        <f>YEAR(Actuals[[#This Row],[Date]])</f>
        <v>2023</v>
      </c>
      <c r="K19673" s="22">
        <f>MONTH(Actuals[[#This Row],[Date]])</f>
        <v>10</v>
      </c>
      <c r="L19673" s="12"/>
    </row>
    <row r="19674" spans="1:12" x14ac:dyDescent="0.3">
      <c r="A19674">
        <v>6</v>
      </c>
      <c r="B19674">
        <v>24014</v>
      </c>
      <c r="C19674">
        <v>5</v>
      </c>
      <c r="D19674">
        <v>73000</v>
      </c>
      <c r="E19674" s="46">
        <v>45230</v>
      </c>
      <c r="F19674">
        <v>-104</v>
      </c>
      <c r="I19674" t="str">
        <f>INDEX(LedgerMapping[[#All],[Level 3]],MATCH(Actuals[[#This Row],[Sub Ledger]],LedgerMapping[[#All],[Sub Ledger]],0))</f>
        <v>Administration</v>
      </c>
      <c r="J19674" s="22">
        <f>YEAR(Actuals[[#This Row],[Date]])</f>
        <v>2023</v>
      </c>
      <c r="K19674" s="22">
        <f>MONTH(Actuals[[#This Row],[Date]])</f>
        <v>10</v>
      </c>
      <c r="L19674" s="12"/>
    </row>
    <row r="19675" spans="1:12" x14ac:dyDescent="0.3">
      <c r="A19675">
        <v>6</v>
      </c>
      <c r="B19675">
        <v>25043</v>
      </c>
      <c r="C19675">
        <v>5</v>
      </c>
      <c r="D19675">
        <v>73000</v>
      </c>
      <c r="E19675" s="46">
        <v>45261</v>
      </c>
      <c r="F19675">
        <v>-74</v>
      </c>
      <c r="I19675" t="str">
        <f>INDEX(LedgerMapping[[#All],[Level 3]],MATCH(Actuals[[#This Row],[Sub Ledger]],LedgerMapping[[#All],[Sub Ledger]],0))</f>
        <v>Administration</v>
      </c>
      <c r="J19675" s="22">
        <f>YEAR(Actuals[[#This Row],[Date]])</f>
        <v>2023</v>
      </c>
      <c r="K19675" s="22">
        <f>MONTH(Actuals[[#This Row],[Date]])</f>
        <v>12</v>
      </c>
      <c r="L19675" s="12"/>
    </row>
    <row r="19676" spans="1:12" x14ac:dyDescent="0.3">
      <c r="A19676">
        <v>6</v>
      </c>
      <c r="B19676">
        <v>26109</v>
      </c>
      <c r="C19676">
        <v>5</v>
      </c>
      <c r="D19676">
        <v>73000</v>
      </c>
      <c r="E19676" s="46">
        <v>45291</v>
      </c>
      <c r="F19676">
        <v>-72</v>
      </c>
      <c r="I19676" t="str">
        <f>INDEX(LedgerMapping[[#All],[Level 3]],MATCH(Actuals[[#This Row],[Sub Ledger]],LedgerMapping[[#All],[Sub Ledger]],0))</f>
        <v>Administration</v>
      </c>
      <c r="J19676" s="22">
        <f>YEAR(Actuals[[#This Row],[Date]])</f>
        <v>2023</v>
      </c>
      <c r="K19676" s="22">
        <f>MONTH(Actuals[[#This Row],[Date]])</f>
        <v>12</v>
      </c>
      <c r="L19676" s="12"/>
    </row>
    <row r="19677" spans="1:12" x14ac:dyDescent="0.3">
      <c r="A19677">
        <v>6</v>
      </c>
      <c r="B19677">
        <v>27238</v>
      </c>
      <c r="C19677">
        <v>5</v>
      </c>
      <c r="D19677">
        <v>73000</v>
      </c>
      <c r="E19677" s="46">
        <v>45322</v>
      </c>
      <c r="F19677">
        <v>-93</v>
      </c>
      <c r="I19677" t="str">
        <f>INDEX(LedgerMapping[[#All],[Level 3]],MATCH(Actuals[[#This Row],[Sub Ledger]],LedgerMapping[[#All],[Sub Ledger]],0))</f>
        <v>Administration</v>
      </c>
      <c r="J19677" s="22">
        <f>YEAR(Actuals[[#This Row],[Date]])</f>
        <v>2024</v>
      </c>
      <c r="K19677" s="22">
        <f>MONTH(Actuals[[#This Row],[Date]])</f>
        <v>1</v>
      </c>
      <c r="L19677" s="12"/>
    </row>
    <row r="19678" spans="1:12" x14ac:dyDescent="0.3">
      <c r="A19678">
        <v>6</v>
      </c>
      <c r="B19678">
        <v>28390</v>
      </c>
      <c r="C19678">
        <v>5</v>
      </c>
      <c r="D19678">
        <v>73000</v>
      </c>
      <c r="E19678" s="46">
        <v>45354</v>
      </c>
      <c r="F19678">
        <v>-112</v>
      </c>
      <c r="I19678" t="str">
        <f>INDEX(LedgerMapping[[#All],[Level 3]],MATCH(Actuals[[#This Row],[Sub Ledger]],LedgerMapping[[#All],[Sub Ledger]],0))</f>
        <v>Administration</v>
      </c>
      <c r="J19678" s="22">
        <f>YEAR(Actuals[[#This Row],[Date]])</f>
        <v>2024</v>
      </c>
      <c r="K19678" s="22">
        <f>MONTH(Actuals[[#This Row],[Date]])</f>
        <v>3</v>
      </c>
      <c r="L19678" s="12"/>
    </row>
    <row r="19679" spans="1:12" x14ac:dyDescent="0.3">
      <c r="A19679">
        <v>6</v>
      </c>
      <c r="B19679">
        <v>29544</v>
      </c>
      <c r="C19679">
        <v>5</v>
      </c>
      <c r="D19679">
        <v>73000</v>
      </c>
      <c r="E19679" s="46">
        <v>45384</v>
      </c>
      <c r="F19679">
        <v>-102</v>
      </c>
      <c r="I19679" t="str">
        <f>INDEX(LedgerMapping[[#All],[Level 3]],MATCH(Actuals[[#This Row],[Sub Ledger]],LedgerMapping[[#All],[Sub Ledger]],0))</f>
        <v>Administration</v>
      </c>
      <c r="J19679" s="22">
        <f>YEAR(Actuals[[#This Row],[Date]])</f>
        <v>2024</v>
      </c>
      <c r="K19679" s="22">
        <f>MONTH(Actuals[[#This Row],[Date]])</f>
        <v>4</v>
      </c>
      <c r="L19679" s="12"/>
    </row>
    <row r="19680" spans="1:12" x14ac:dyDescent="0.3">
      <c r="A19680">
        <v>6</v>
      </c>
      <c r="B19680">
        <v>30670</v>
      </c>
      <c r="C19680">
        <v>5</v>
      </c>
      <c r="D19680">
        <v>73000</v>
      </c>
      <c r="E19680" s="46">
        <v>45415</v>
      </c>
      <c r="F19680">
        <v>-91</v>
      </c>
      <c r="I19680" t="str">
        <f>INDEX(LedgerMapping[[#All],[Level 3]],MATCH(Actuals[[#This Row],[Sub Ledger]],LedgerMapping[[#All],[Sub Ledger]],0))</f>
        <v>Administration</v>
      </c>
      <c r="J19680" s="22">
        <f>YEAR(Actuals[[#This Row],[Date]])</f>
        <v>2024</v>
      </c>
      <c r="K19680" s="22">
        <f>MONTH(Actuals[[#This Row],[Date]])</f>
        <v>5</v>
      </c>
      <c r="L19680" s="12"/>
    </row>
    <row r="19681" spans="1:12" x14ac:dyDescent="0.3">
      <c r="A19681">
        <v>6</v>
      </c>
      <c r="B19681">
        <v>31796</v>
      </c>
      <c r="C19681">
        <v>5</v>
      </c>
      <c r="D19681">
        <v>73000</v>
      </c>
      <c r="E19681" s="46">
        <v>45445</v>
      </c>
      <c r="F19681">
        <v>-124</v>
      </c>
      <c r="I19681" t="str">
        <f>INDEX(LedgerMapping[[#All],[Level 3]],MATCH(Actuals[[#This Row],[Sub Ledger]],LedgerMapping[[#All],[Sub Ledger]],0))</f>
        <v>Administration</v>
      </c>
      <c r="J19681" s="22">
        <f>YEAR(Actuals[[#This Row],[Date]])</f>
        <v>2024</v>
      </c>
      <c r="K19681" s="22">
        <f>MONTH(Actuals[[#This Row],[Date]])</f>
        <v>6</v>
      </c>
      <c r="L19681" s="12"/>
    </row>
    <row r="19682" spans="1:12" x14ac:dyDescent="0.3">
      <c r="A19682">
        <v>6</v>
      </c>
      <c r="B19682">
        <v>32920</v>
      </c>
      <c r="C19682">
        <v>5</v>
      </c>
      <c r="D19682">
        <v>73000</v>
      </c>
      <c r="E19682" s="46">
        <v>45476</v>
      </c>
      <c r="F19682">
        <v>-99</v>
      </c>
      <c r="I19682" t="str">
        <f>INDEX(LedgerMapping[[#All],[Level 3]],MATCH(Actuals[[#This Row],[Sub Ledger]],LedgerMapping[[#All],[Sub Ledger]],0))</f>
        <v>Administration</v>
      </c>
      <c r="J19682" s="22">
        <f>YEAR(Actuals[[#This Row],[Date]])</f>
        <v>2024</v>
      </c>
      <c r="K19682" s="22">
        <f>MONTH(Actuals[[#This Row],[Date]])</f>
        <v>7</v>
      </c>
      <c r="L19682" s="12"/>
    </row>
    <row r="19683" spans="1:12" x14ac:dyDescent="0.3">
      <c r="A19683">
        <v>6</v>
      </c>
      <c r="B19683">
        <v>34044</v>
      </c>
      <c r="C19683">
        <v>5</v>
      </c>
      <c r="D19683">
        <v>73000</v>
      </c>
      <c r="E19683" s="46">
        <v>45507</v>
      </c>
      <c r="F19683">
        <v>-132</v>
      </c>
      <c r="I19683" t="str">
        <f>INDEX(LedgerMapping[[#All],[Level 3]],MATCH(Actuals[[#This Row],[Sub Ledger]],LedgerMapping[[#All],[Sub Ledger]],0))</f>
        <v>Administration</v>
      </c>
      <c r="J19683" s="22">
        <f>YEAR(Actuals[[#This Row],[Date]])</f>
        <v>2024</v>
      </c>
      <c r="K19683" s="22">
        <f>MONTH(Actuals[[#This Row],[Date]])</f>
        <v>8</v>
      </c>
      <c r="L19683" s="12"/>
    </row>
    <row r="19684" spans="1:12" x14ac:dyDescent="0.3">
      <c r="A19684">
        <v>6</v>
      </c>
      <c r="B19684">
        <v>35195</v>
      </c>
      <c r="C19684">
        <v>5</v>
      </c>
      <c r="D19684">
        <v>73000</v>
      </c>
      <c r="E19684" s="46">
        <v>45536</v>
      </c>
      <c r="F19684">
        <v>-84</v>
      </c>
      <c r="I19684" t="str">
        <f>INDEX(LedgerMapping[[#All],[Level 3]],MATCH(Actuals[[#This Row],[Sub Ledger]],LedgerMapping[[#All],[Sub Ledger]],0))</f>
        <v>Administration</v>
      </c>
      <c r="J19684" s="22">
        <f>YEAR(Actuals[[#This Row],[Date]])</f>
        <v>2024</v>
      </c>
      <c r="K19684" s="22">
        <f>MONTH(Actuals[[#This Row],[Date]])</f>
        <v>9</v>
      </c>
      <c r="L19684" s="12"/>
    </row>
    <row r="19685" spans="1:12" x14ac:dyDescent="0.3">
      <c r="A19685">
        <v>6</v>
      </c>
      <c r="B19685">
        <v>36345</v>
      </c>
      <c r="C19685">
        <v>5</v>
      </c>
      <c r="D19685">
        <v>73000</v>
      </c>
      <c r="E19685" s="46">
        <v>45567</v>
      </c>
      <c r="F19685">
        <v>-116</v>
      </c>
      <c r="I19685" t="str">
        <f>INDEX(LedgerMapping[[#All],[Level 3]],MATCH(Actuals[[#This Row],[Sub Ledger]],LedgerMapping[[#All],[Sub Ledger]],0))</f>
        <v>Administration</v>
      </c>
      <c r="J19685" s="22">
        <f>YEAR(Actuals[[#This Row],[Date]])</f>
        <v>2024</v>
      </c>
      <c r="K19685" s="22">
        <f>MONTH(Actuals[[#This Row],[Date]])</f>
        <v>10</v>
      </c>
      <c r="L19685" s="12"/>
    </row>
    <row r="19686" spans="1:12" x14ac:dyDescent="0.3">
      <c r="A19686">
        <v>6</v>
      </c>
      <c r="B19686">
        <v>37495</v>
      </c>
      <c r="C19686">
        <v>5</v>
      </c>
      <c r="D19686">
        <v>73000</v>
      </c>
      <c r="E19686" s="46">
        <v>45597</v>
      </c>
      <c r="F19686">
        <v>-128</v>
      </c>
      <c r="I19686" t="str">
        <f>INDEX(LedgerMapping[[#All],[Level 3]],MATCH(Actuals[[#This Row],[Sub Ledger]],LedgerMapping[[#All],[Sub Ledger]],0))</f>
        <v>Administration</v>
      </c>
      <c r="J19686" s="22">
        <f>YEAR(Actuals[[#This Row],[Date]])</f>
        <v>2024</v>
      </c>
      <c r="K19686" s="22">
        <f>MONTH(Actuals[[#This Row],[Date]])</f>
        <v>11</v>
      </c>
      <c r="L19686" s="12"/>
    </row>
    <row r="19687" spans="1:12" x14ac:dyDescent="0.3">
      <c r="A19687">
        <v>6</v>
      </c>
      <c r="B19687">
        <v>38645</v>
      </c>
      <c r="C19687">
        <v>5</v>
      </c>
      <c r="D19687">
        <v>73000</v>
      </c>
      <c r="E19687" s="46">
        <v>45628</v>
      </c>
      <c r="F19687">
        <v>-116</v>
      </c>
      <c r="I19687" t="str">
        <f>INDEX(LedgerMapping[[#All],[Level 3]],MATCH(Actuals[[#This Row],[Sub Ledger]],LedgerMapping[[#All],[Sub Ledger]],0))</f>
        <v>Administration</v>
      </c>
      <c r="J19687" s="22">
        <f>YEAR(Actuals[[#This Row],[Date]])</f>
        <v>2024</v>
      </c>
      <c r="K19687" s="22">
        <f>MONTH(Actuals[[#This Row],[Date]])</f>
        <v>12</v>
      </c>
      <c r="L19687" s="12"/>
    </row>
    <row r="19688" spans="1:12" x14ac:dyDescent="0.3">
      <c r="A19688">
        <v>6</v>
      </c>
      <c r="B19688">
        <v>681</v>
      </c>
      <c r="C19688">
        <v>5</v>
      </c>
      <c r="D19688">
        <v>74000</v>
      </c>
      <c r="E19688" s="46">
        <v>44562</v>
      </c>
      <c r="F19688">
        <v>-148</v>
      </c>
      <c r="I19688" t="str">
        <f>INDEX(LedgerMapping[[#All],[Level 3]],MATCH(Actuals[[#This Row],[Sub Ledger]],LedgerMapping[[#All],[Sub Ledger]],0))</f>
        <v>Administration</v>
      </c>
      <c r="J19688" s="22">
        <f>YEAR(Actuals[[#This Row],[Date]])</f>
        <v>2022</v>
      </c>
      <c r="K19688" s="22">
        <f>MONTH(Actuals[[#This Row],[Date]])</f>
        <v>1</v>
      </c>
      <c r="L19688" s="12"/>
    </row>
    <row r="19689" spans="1:12" x14ac:dyDescent="0.3">
      <c r="A19689">
        <v>6</v>
      </c>
      <c r="B19689">
        <v>1805</v>
      </c>
      <c r="C19689">
        <v>5</v>
      </c>
      <c r="D19689">
        <v>74000</v>
      </c>
      <c r="E19689" s="46">
        <v>44593</v>
      </c>
      <c r="F19689">
        <v>-131</v>
      </c>
      <c r="I19689" t="str">
        <f>INDEX(LedgerMapping[[#All],[Level 3]],MATCH(Actuals[[#This Row],[Sub Ledger]],LedgerMapping[[#All],[Sub Ledger]],0))</f>
        <v>Administration</v>
      </c>
      <c r="J19689" s="22">
        <f>YEAR(Actuals[[#This Row],[Date]])</f>
        <v>2022</v>
      </c>
      <c r="K19689" s="22">
        <f>MONTH(Actuals[[#This Row],[Date]])</f>
        <v>2</v>
      </c>
      <c r="L19689" s="12"/>
    </row>
    <row r="19690" spans="1:12" x14ac:dyDescent="0.3">
      <c r="A19690">
        <v>6</v>
      </c>
      <c r="B19690">
        <v>2923</v>
      </c>
      <c r="C19690">
        <v>5</v>
      </c>
      <c r="D19690">
        <v>74000</v>
      </c>
      <c r="E19690" s="46">
        <v>44624</v>
      </c>
      <c r="F19690">
        <v>-128</v>
      </c>
      <c r="I19690" t="str">
        <f>INDEX(LedgerMapping[[#All],[Level 3]],MATCH(Actuals[[#This Row],[Sub Ledger]],LedgerMapping[[#All],[Sub Ledger]],0))</f>
        <v>Administration</v>
      </c>
      <c r="J19690" s="22">
        <f>YEAR(Actuals[[#This Row],[Date]])</f>
        <v>2022</v>
      </c>
      <c r="K19690" s="22">
        <f>MONTH(Actuals[[#This Row],[Date]])</f>
        <v>3</v>
      </c>
      <c r="L19690" s="12"/>
    </row>
    <row r="19691" spans="1:12" x14ac:dyDescent="0.3">
      <c r="A19691">
        <v>6</v>
      </c>
      <c r="B19691">
        <v>4045</v>
      </c>
      <c r="C19691">
        <v>5</v>
      </c>
      <c r="D19691">
        <v>74000</v>
      </c>
      <c r="E19691" s="46">
        <v>44654</v>
      </c>
      <c r="F19691">
        <v>-96</v>
      </c>
      <c r="I19691" t="str">
        <f>INDEX(LedgerMapping[[#All],[Level 3]],MATCH(Actuals[[#This Row],[Sub Ledger]],LedgerMapping[[#All],[Sub Ledger]],0))</f>
        <v>Administration</v>
      </c>
      <c r="J19691" s="22">
        <f>YEAR(Actuals[[#This Row],[Date]])</f>
        <v>2022</v>
      </c>
      <c r="K19691" s="22">
        <f>MONTH(Actuals[[#This Row],[Date]])</f>
        <v>4</v>
      </c>
      <c r="L19691" s="12"/>
    </row>
    <row r="19692" spans="1:12" x14ac:dyDescent="0.3">
      <c r="A19692">
        <v>6</v>
      </c>
      <c r="B19692">
        <v>5169</v>
      </c>
      <c r="C19692">
        <v>5</v>
      </c>
      <c r="D19692">
        <v>74000</v>
      </c>
      <c r="E19692" s="46">
        <v>44685</v>
      </c>
      <c r="F19692">
        <v>-135</v>
      </c>
      <c r="I19692" t="str">
        <f>INDEX(LedgerMapping[[#All],[Level 3]],MATCH(Actuals[[#This Row],[Sub Ledger]],LedgerMapping[[#All],[Sub Ledger]],0))</f>
        <v>Administration</v>
      </c>
      <c r="J19692" s="22">
        <f>YEAR(Actuals[[#This Row],[Date]])</f>
        <v>2022</v>
      </c>
      <c r="K19692" s="22">
        <f>MONTH(Actuals[[#This Row],[Date]])</f>
        <v>5</v>
      </c>
      <c r="L19692" s="12"/>
    </row>
    <row r="19693" spans="1:12" x14ac:dyDescent="0.3">
      <c r="A19693">
        <v>6</v>
      </c>
      <c r="B19693">
        <v>6293</v>
      </c>
      <c r="C19693">
        <v>5</v>
      </c>
      <c r="D19693">
        <v>74000</v>
      </c>
      <c r="E19693" s="46">
        <v>44715</v>
      </c>
      <c r="F19693">
        <v>-111</v>
      </c>
      <c r="I19693" t="str">
        <f>INDEX(LedgerMapping[[#All],[Level 3]],MATCH(Actuals[[#This Row],[Sub Ledger]],LedgerMapping[[#All],[Sub Ledger]],0))</f>
        <v>Administration</v>
      </c>
      <c r="J19693" s="22">
        <f>YEAR(Actuals[[#This Row],[Date]])</f>
        <v>2022</v>
      </c>
      <c r="K19693" s="22">
        <f>MONTH(Actuals[[#This Row],[Date]])</f>
        <v>6</v>
      </c>
      <c r="L19693" s="12"/>
    </row>
    <row r="19694" spans="1:12" x14ac:dyDescent="0.3">
      <c r="A19694">
        <v>6</v>
      </c>
      <c r="B19694">
        <v>7415</v>
      </c>
      <c r="C19694">
        <v>5</v>
      </c>
      <c r="D19694">
        <v>74000</v>
      </c>
      <c r="E19694" s="46">
        <v>44746</v>
      </c>
      <c r="F19694">
        <v>-127</v>
      </c>
      <c r="I19694" t="str">
        <f>INDEX(LedgerMapping[[#All],[Level 3]],MATCH(Actuals[[#This Row],[Sub Ledger]],LedgerMapping[[#All],[Sub Ledger]],0))</f>
        <v>Administration</v>
      </c>
      <c r="J19694" s="22">
        <f>YEAR(Actuals[[#This Row],[Date]])</f>
        <v>2022</v>
      </c>
      <c r="K19694" s="22">
        <f>MONTH(Actuals[[#This Row],[Date]])</f>
        <v>7</v>
      </c>
      <c r="L19694" s="12"/>
    </row>
    <row r="19695" spans="1:12" x14ac:dyDescent="0.3">
      <c r="A19695">
        <v>6</v>
      </c>
      <c r="B19695">
        <v>8538</v>
      </c>
      <c r="C19695">
        <v>5</v>
      </c>
      <c r="D19695">
        <v>74000</v>
      </c>
      <c r="E19695" s="46">
        <v>44777</v>
      </c>
      <c r="F19695">
        <v>-148</v>
      </c>
      <c r="I19695" t="str">
        <f>INDEX(LedgerMapping[[#All],[Level 3]],MATCH(Actuals[[#This Row],[Sub Ledger]],LedgerMapping[[#All],[Sub Ledger]],0))</f>
        <v>Administration</v>
      </c>
      <c r="J19695" s="22">
        <f>YEAR(Actuals[[#This Row],[Date]])</f>
        <v>2022</v>
      </c>
      <c r="K19695" s="22">
        <f>MONTH(Actuals[[#This Row],[Date]])</f>
        <v>8</v>
      </c>
      <c r="L19695" s="12"/>
    </row>
    <row r="19696" spans="1:12" x14ac:dyDescent="0.3">
      <c r="A19696">
        <v>6</v>
      </c>
      <c r="B19696">
        <v>9656</v>
      </c>
      <c r="C19696">
        <v>5</v>
      </c>
      <c r="D19696">
        <v>74000</v>
      </c>
      <c r="E19696" s="46">
        <v>44805</v>
      </c>
      <c r="F19696">
        <v>-92</v>
      </c>
      <c r="I19696" t="str">
        <f>INDEX(LedgerMapping[[#All],[Level 3]],MATCH(Actuals[[#This Row],[Sub Ledger]],LedgerMapping[[#All],[Sub Ledger]],0))</f>
        <v>Administration</v>
      </c>
      <c r="J19696" s="22">
        <f>YEAR(Actuals[[#This Row],[Date]])</f>
        <v>2022</v>
      </c>
      <c r="K19696" s="22">
        <f>MONTH(Actuals[[#This Row],[Date]])</f>
        <v>9</v>
      </c>
      <c r="L19696" s="12"/>
    </row>
    <row r="19697" spans="1:12" x14ac:dyDescent="0.3">
      <c r="A19697">
        <v>6</v>
      </c>
      <c r="B19697">
        <v>10771</v>
      </c>
      <c r="C19697">
        <v>5</v>
      </c>
      <c r="D19697">
        <v>74000</v>
      </c>
      <c r="E19697" s="46">
        <v>44836</v>
      </c>
      <c r="F19697">
        <v>-99</v>
      </c>
      <c r="I19697" t="str">
        <f>INDEX(LedgerMapping[[#All],[Level 3]],MATCH(Actuals[[#This Row],[Sub Ledger]],LedgerMapping[[#All],[Sub Ledger]],0))</f>
        <v>Administration</v>
      </c>
      <c r="J19697" s="22">
        <f>YEAR(Actuals[[#This Row],[Date]])</f>
        <v>2022</v>
      </c>
      <c r="K19697" s="22">
        <f>MONTH(Actuals[[#This Row],[Date]])</f>
        <v>10</v>
      </c>
      <c r="L19697" s="12"/>
    </row>
    <row r="19698" spans="1:12" x14ac:dyDescent="0.3">
      <c r="A19698">
        <v>6</v>
      </c>
      <c r="B19698">
        <v>11896</v>
      </c>
      <c r="C19698">
        <v>5</v>
      </c>
      <c r="D19698">
        <v>74000</v>
      </c>
      <c r="E19698" s="46">
        <v>44866</v>
      </c>
      <c r="F19698">
        <v>-92</v>
      </c>
      <c r="I19698" t="str">
        <f>INDEX(LedgerMapping[[#All],[Level 3]],MATCH(Actuals[[#This Row],[Sub Ledger]],LedgerMapping[[#All],[Sub Ledger]],0))</f>
        <v>Administration</v>
      </c>
      <c r="J19698" s="22">
        <f>YEAR(Actuals[[#This Row],[Date]])</f>
        <v>2022</v>
      </c>
      <c r="K19698" s="22">
        <f>MONTH(Actuals[[#This Row],[Date]])</f>
        <v>11</v>
      </c>
      <c r="L19698" s="12"/>
    </row>
    <row r="19699" spans="1:12" x14ac:dyDescent="0.3">
      <c r="A19699">
        <v>6</v>
      </c>
      <c r="B19699">
        <v>13024</v>
      </c>
      <c r="C19699">
        <v>5</v>
      </c>
      <c r="D19699">
        <v>74000</v>
      </c>
      <c r="E19699" s="46">
        <v>44897</v>
      </c>
      <c r="F19699">
        <v>-119</v>
      </c>
      <c r="I19699" t="str">
        <f>INDEX(LedgerMapping[[#All],[Level 3]],MATCH(Actuals[[#This Row],[Sub Ledger]],LedgerMapping[[#All],[Sub Ledger]],0))</f>
        <v>Administration</v>
      </c>
      <c r="J19699" s="22">
        <f>YEAR(Actuals[[#This Row],[Date]])</f>
        <v>2022</v>
      </c>
      <c r="K19699" s="22">
        <f>MONTH(Actuals[[#This Row],[Date]])</f>
        <v>12</v>
      </c>
      <c r="L19699" s="12"/>
    </row>
    <row r="19700" spans="1:12" x14ac:dyDescent="0.3">
      <c r="A19700">
        <v>6</v>
      </c>
      <c r="B19700">
        <v>13919</v>
      </c>
      <c r="C19700">
        <v>5</v>
      </c>
      <c r="D19700">
        <v>74000</v>
      </c>
      <c r="E19700" s="46">
        <v>44927</v>
      </c>
      <c r="F19700">
        <v>-141</v>
      </c>
      <c r="I19700" t="str">
        <f>INDEX(LedgerMapping[[#All],[Level 3]],MATCH(Actuals[[#This Row],[Sub Ledger]],LedgerMapping[[#All],[Sub Ledger]],0))</f>
        <v>Administration</v>
      </c>
      <c r="J19700" s="22">
        <f>YEAR(Actuals[[#This Row],[Date]])</f>
        <v>2023</v>
      </c>
      <c r="K19700" s="22">
        <f>MONTH(Actuals[[#This Row],[Date]])</f>
        <v>1</v>
      </c>
      <c r="L19700" s="12"/>
    </row>
    <row r="19701" spans="1:12" x14ac:dyDescent="0.3">
      <c r="A19701">
        <v>6</v>
      </c>
      <c r="B19701">
        <v>14927</v>
      </c>
      <c r="C19701">
        <v>5</v>
      </c>
      <c r="D19701">
        <v>74000</v>
      </c>
      <c r="E19701" s="46">
        <v>44958</v>
      </c>
      <c r="F19701">
        <v>-183</v>
      </c>
      <c r="I19701" t="str">
        <f>INDEX(LedgerMapping[[#All],[Level 3]],MATCH(Actuals[[#This Row],[Sub Ledger]],LedgerMapping[[#All],[Sub Ledger]],0))</f>
        <v>Administration</v>
      </c>
      <c r="J19701" s="22">
        <f>YEAR(Actuals[[#This Row],[Date]])</f>
        <v>2023</v>
      </c>
      <c r="K19701" s="22">
        <f>MONTH(Actuals[[#This Row],[Date]])</f>
        <v>2</v>
      </c>
      <c r="L19701" s="12"/>
    </row>
    <row r="19702" spans="1:12" x14ac:dyDescent="0.3">
      <c r="A19702">
        <v>6</v>
      </c>
      <c r="B19702">
        <v>15907</v>
      </c>
      <c r="C19702">
        <v>5</v>
      </c>
      <c r="D19702">
        <v>74000</v>
      </c>
      <c r="E19702" s="46">
        <v>44988</v>
      </c>
      <c r="F19702">
        <v>-186</v>
      </c>
      <c r="I19702" t="str">
        <f>INDEX(LedgerMapping[[#All],[Level 3]],MATCH(Actuals[[#This Row],[Sub Ledger]],LedgerMapping[[#All],[Sub Ledger]],0))</f>
        <v>Administration</v>
      </c>
      <c r="J19702" s="22">
        <f>YEAR(Actuals[[#This Row],[Date]])</f>
        <v>2023</v>
      </c>
      <c r="K19702" s="22">
        <f>MONTH(Actuals[[#This Row],[Date]])</f>
        <v>3</v>
      </c>
      <c r="L19702" s="12"/>
    </row>
    <row r="19703" spans="1:12" x14ac:dyDescent="0.3">
      <c r="A19703">
        <v>6</v>
      </c>
      <c r="B19703">
        <v>16939</v>
      </c>
      <c r="C19703">
        <v>5</v>
      </c>
      <c r="D19703">
        <v>74000</v>
      </c>
      <c r="E19703" s="46">
        <v>45018</v>
      </c>
      <c r="F19703">
        <v>-153</v>
      </c>
      <c r="I19703" t="str">
        <f>INDEX(LedgerMapping[[#All],[Level 3]],MATCH(Actuals[[#This Row],[Sub Ledger]],LedgerMapping[[#All],[Sub Ledger]],0))</f>
        <v>Administration</v>
      </c>
      <c r="J19703" s="22">
        <f>YEAR(Actuals[[#This Row],[Date]])</f>
        <v>2023</v>
      </c>
      <c r="K19703" s="22">
        <f>MONTH(Actuals[[#This Row],[Date]])</f>
        <v>4</v>
      </c>
      <c r="L19703" s="12"/>
    </row>
    <row r="19704" spans="1:12" x14ac:dyDescent="0.3">
      <c r="A19704">
        <v>6</v>
      </c>
      <c r="B19704">
        <v>17970</v>
      </c>
      <c r="C19704">
        <v>5</v>
      </c>
      <c r="D19704">
        <v>74000</v>
      </c>
      <c r="E19704" s="46">
        <v>45049</v>
      </c>
      <c r="F19704">
        <v>-165</v>
      </c>
      <c r="I19704" t="str">
        <f>INDEX(LedgerMapping[[#All],[Level 3]],MATCH(Actuals[[#This Row],[Sub Ledger]],LedgerMapping[[#All],[Sub Ledger]],0))</f>
        <v>Administration</v>
      </c>
      <c r="J19704" s="22">
        <f>YEAR(Actuals[[#This Row],[Date]])</f>
        <v>2023</v>
      </c>
      <c r="K19704" s="22">
        <f>MONTH(Actuals[[#This Row],[Date]])</f>
        <v>5</v>
      </c>
      <c r="L19704" s="12"/>
    </row>
    <row r="19705" spans="1:12" x14ac:dyDescent="0.3">
      <c r="A19705">
        <v>6</v>
      </c>
      <c r="B19705">
        <v>18974</v>
      </c>
      <c r="C19705">
        <v>5</v>
      </c>
      <c r="D19705">
        <v>74000</v>
      </c>
      <c r="E19705" s="46">
        <v>45079</v>
      </c>
      <c r="F19705">
        <v>-106</v>
      </c>
      <c r="I19705" t="str">
        <f>INDEX(LedgerMapping[[#All],[Level 3]],MATCH(Actuals[[#This Row],[Sub Ledger]],LedgerMapping[[#All],[Sub Ledger]],0))</f>
        <v>Administration</v>
      </c>
      <c r="J19705" s="22">
        <f>YEAR(Actuals[[#This Row],[Date]])</f>
        <v>2023</v>
      </c>
      <c r="K19705" s="22">
        <f>MONTH(Actuals[[#This Row],[Date]])</f>
        <v>6</v>
      </c>
      <c r="L19705" s="12"/>
    </row>
    <row r="19706" spans="1:12" x14ac:dyDescent="0.3">
      <c r="A19706">
        <v>6</v>
      </c>
      <c r="B19706">
        <v>20002</v>
      </c>
      <c r="C19706">
        <v>5</v>
      </c>
      <c r="D19706">
        <v>74000</v>
      </c>
      <c r="E19706" s="46">
        <v>45110</v>
      </c>
      <c r="F19706">
        <v>-138</v>
      </c>
      <c r="I19706" t="str">
        <f>INDEX(LedgerMapping[[#All],[Level 3]],MATCH(Actuals[[#This Row],[Sub Ledger]],LedgerMapping[[#All],[Sub Ledger]],0))</f>
        <v>Administration</v>
      </c>
      <c r="J19706" s="22">
        <f>YEAR(Actuals[[#This Row],[Date]])</f>
        <v>2023</v>
      </c>
      <c r="K19706" s="22">
        <f>MONTH(Actuals[[#This Row],[Date]])</f>
        <v>7</v>
      </c>
      <c r="L19706" s="12"/>
    </row>
    <row r="19707" spans="1:12" x14ac:dyDescent="0.3">
      <c r="A19707">
        <v>6</v>
      </c>
      <c r="B19707">
        <v>21032</v>
      </c>
      <c r="C19707">
        <v>5</v>
      </c>
      <c r="D19707">
        <v>74000</v>
      </c>
      <c r="E19707" s="46">
        <v>45141</v>
      </c>
      <c r="F19707">
        <v>-133</v>
      </c>
      <c r="I19707" t="str">
        <f>INDEX(LedgerMapping[[#All],[Level 3]],MATCH(Actuals[[#This Row],[Sub Ledger]],LedgerMapping[[#All],[Sub Ledger]],0))</f>
        <v>Administration</v>
      </c>
      <c r="J19707" s="22">
        <f>YEAR(Actuals[[#This Row],[Date]])</f>
        <v>2023</v>
      </c>
      <c r="K19707" s="22">
        <f>MONTH(Actuals[[#This Row],[Date]])</f>
        <v>8</v>
      </c>
      <c r="L19707" s="12"/>
    </row>
    <row r="19708" spans="1:12" x14ac:dyDescent="0.3">
      <c r="A19708">
        <v>6</v>
      </c>
      <c r="B19708">
        <v>22033</v>
      </c>
      <c r="C19708">
        <v>5</v>
      </c>
      <c r="D19708">
        <v>74000</v>
      </c>
      <c r="E19708" s="46">
        <v>45169</v>
      </c>
      <c r="F19708">
        <v>-123</v>
      </c>
      <c r="I19708" t="str">
        <f>INDEX(LedgerMapping[[#All],[Level 3]],MATCH(Actuals[[#This Row],[Sub Ledger]],LedgerMapping[[#All],[Sub Ledger]],0))</f>
        <v>Administration</v>
      </c>
      <c r="J19708" s="22">
        <f>YEAR(Actuals[[#This Row],[Date]])</f>
        <v>2023</v>
      </c>
      <c r="K19708" s="22">
        <f>MONTH(Actuals[[#This Row],[Date]])</f>
        <v>8</v>
      </c>
      <c r="L19708" s="12"/>
    </row>
    <row r="19709" spans="1:12" x14ac:dyDescent="0.3">
      <c r="A19709">
        <v>6</v>
      </c>
      <c r="B19709">
        <v>23010</v>
      </c>
      <c r="C19709">
        <v>5</v>
      </c>
      <c r="D19709">
        <v>74000</v>
      </c>
      <c r="E19709" s="46">
        <v>45200</v>
      </c>
      <c r="F19709">
        <v>-154</v>
      </c>
      <c r="I19709" t="str">
        <f>INDEX(LedgerMapping[[#All],[Level 3]],MATCH(Actuals[[#This Row],[Sub Ledger]],LedgerMapping[[#All],[Sub Ledger]],0))</f>
        <v>Administration</v>
      </c>
      <c r="J19709" s="22">
        <f>YEAR(Actuals[[#This Row],[Date]])</f>
        <v>2023</v>
      </c>
      <c r="K19709" s="22">
        <f>MONTH(Actuals[[#This Row],[Date]])</f>
        <v>10</v>
      </c>
      <c r="L19709" s="12"/>
    </row>
    <row r="19710" spans="1:12" x14ac:dyDescent="0.3">
      <c r="A19710">
        <v>6</v>
      </c>
      <c r="B19710">
        <v>24015</v>
      </c>
      <c r="C19710">
        <v>5</v>
      </c>
      <c r="D19710">
        <v>74000</v>
      </c>
      <c r="E19710" s="46">
        <v>45230</v>
      </c>
      <c r="F19710">
        <v>-146</v>
      </c>
      <c r="I19710" t="str">
        <f>INDEX(LedgerMapping[[#All],[Level 3]],MATCH(Actuals[[#This Row],[Sub Ledger]],LedgerMapping[[#All],[Sub Ledger]],0))</f>
        <v>Administration</v>
      </c>
      <c r="J19710" s="22">
        <f>YEAR(Actuals[[#This Row],[Date]])</f>
        <v>2023</v>
      </c>
      <c r="K19710" s="22">
        <f>MONTH(Actuals[[#This Row],[Date]])</f>
        <v>10</v>
      </c>
      <c r="L19710" s="12"/>
    </row>
    <row r="19711" spans="1:12" x14ac:dyDescent="0.3">
      <c r="A19711">
        <v>6</v>
      </c>
      <c r="B19711">
        <v>25044</v>
      </c>
      <c r="C19711">
        <v>5</v>
      </c>
      <c r="D19711">
        <v>74000</v>
      </c>
      <c r="E19711" s="46">
        <v>45261</v>
      </c>
      <c r="F19711">
        <v>-152</v>
      </c>
      <c r="I19711" t="str">
        <f>INDEX(LedgerMapping[[#All],[Level 3]],MATCH(Actuals[[#This Row],[Sub Ledger]],LedgerMapping[[#All],[Sub Ledger]],0))</f>
        <v>Administration</v>
      </c>
      <c r="J19711" s="22">
        <f>YEAR(Actuals[[#This Row],[Date]])</f>
        <v>2023</v>
      </c>
      <c r="K19711" s="22">
        <f>MONTH(Actuals[[#This Row],[Date]])</f>
        <v>12</v>
      </c>
      <c r="L19711" s="12"/>
    </row>
    <row r="19712" spans="1:12" x14ac:dyDescent="0.3">
      <c r="A19712">
        <v>6</v>
      </c>
      <c r="B19712">
        <v>26110</v>
      </c>
      <c r="C19712">
        <v>5</v>
      </c>
      <c r="D19712">
        <v>74000</v>
      </c>
      <c r="E19712" s="46">
        <v>45291</v>
      </c>
      <c r="F19712">
        <v>-78</v>
      </c>
      <c r="I19712" t="str">
        <f>INDEX(LedgerMapping[[#All],[Level 3]],MATCH(Actuals[[#This Row],[Sub Ledger]],LedgerMapping[[#All],[Sub Ledger]],0))</f>
        <v>Administration</v>
      </c>
      <c r="J19712" s="22">
        <f>YEAR(Actuals[[#This Row],[Date]])</f>
        <v>2023</v>
      </c>
      <c r="K19712" s="22">
        <f>MONTH(Actuals[[#This Row],[Date]])</f>
        <v>12</v>
      </c>
      <c r="L19712" s="12"/>
    </row>
    <row r="19713" spans="1:12" x14ac:dyDescent="0.3">
      <c r="A19713">
        <v>6</v>
      </c>
      <c r="B19713">
        <v>27239</v>
      </c>
      <c r="C19713">
        <v>5</v>
      </c>
      <c r="D19713">
        <v>74000</v>
      </c>
      <c r="E19713" s="46">
        <v>45322</v>
      </c>
      <c r="F19713">
        <v>-129</v>
      </c>
      <c r="I19713" t="str">
        <f>INDEX(LedgerMapping[[#All],[Level 3]],MATCH(Actuals[[#This Row],[Sub Ledger]],LedgerMapping[[#All],[Sub Ledger]],0))</f>
        <v>Administration</v>
      </c>
      <c r="J19713" s="22">
        <f>YEAR(Actuals[[#This Row],[Date]])</f>
        <v>2024</v>
      </c>
      <c r="K19713" s="22">
        <f>MONTH(Actuals[[#This Row],[Date]])</f>
        <v>1</v>
      </c>
      <c r="L19713" s="12"/>
    </row>
    <row r="19714" spans="1:12" x14ac:dyDescent="0.3">
      <c r="A19714">
        <v>6</v>
      </c>
      <c r="B19714">
        <v>28391</v>
      </c>
      <c r="C19714">
        <v>5</v>
      </c>
      <c r="D19714">
        <v>74000</v>
      </c>
      <c r="E19714" s="46">
        <v>45354</v>
      </c>
      <c r="F19714">
        <v>-120</v>
      </c>
      <c r="I19714" t="str">
        <f>INDEX(LedgerMapping[[#All],[Level 3]],MATCH(Actuals[[#This Row],[Sub Ledger]],LedgerMapping[[#All],[Sub Ledger]],0))</f>
        <v>Administration</v>
      </c>
      <c r="J19714" s="22">
        <f>YEAR(Actuals[[#This Row],[Date]])</f>
        <v>2024</v>
      </c>
      <c r="K19714" s="22">
        <f>MONTH(Actuals[[#This Row],[Date]])</f>
        <v>3</v>
      </c>
      <c r="L19714" s="12"/>
    </row>
    <row r="19715" spans="1:12" x14ac:dyDescent="0.3">
      <c r="A19715">
        <v>6</v>
      </c>
      <c r="B19715">
        <v>29545</v>
      </c>
      <c r="C19715">
        <v>5</v>
      </c>
      <c r="D19715">
        <v>74000</v>
      </c>
      <c r="E19715" s="46">
        <v>45384</v>
      </c>
      <c r="F19715">
        <v>-123</v>
      </c>
      <c r="I19715" t="str">
        <f>INDEX(LedgerMapping[[#All],[Level 3]],MATCH(Actuals[[#This Row],[Sub Ledger]],LedgerMapping[[#All],[Sub Ledger]],0))</f>
        <v>Administration</v>
      </c>
      <c r="J19715" s="22">
        <f>YEAR(Actuals[[#This Row],[Date]])</f>
        <v>2024</v>
      </c>
      <c r="K19715" s="22">
        <f>MONTH(Actuals[[#This Row],[Date]])</f>
        <v>4</v>
      </c>
      <c r="L19715" s="12"/>
    </row>
    <row r="19716" spans="1:12" x14ac:dyDescent="0.3">
      <c r="A19716">
        <v>6</v>
      </c>
      <c r="B19716">
        <v>30671</v>
      </c>
      <c r="C19716">
        <v>5</v>
      </c>
      <c r="D19716">
        <v>74000</v>
      </c>
      <c r="E19716" s="46">
        <v>45415</v>
      </c>
      <c r="F19716">
        <v>-106</v>
      </c>
      <c r="I19716" t="str">
        <f>INDEX(LedgerMapping[[#All],[Level 3]],MATCH(Actuals[[#This Row],[Sub Ledger]],LedgerMapping[[#All],[Sub Ledger]],0))</f>
        <v>Administration</v>
      </c>
      <c r="J19716" s="22">
        <f>YEAR(Actuals[[#This Row],[Date]])</f>
        <v>2024</v>
      </c>
      <c r="K19716" s="22">
        <f>MONTH(Actuals[[#This Row],[Date]])</f>
        <v>5</v>
      </c>
      <c r="L19716" s="12"/>
    </row>
    <row r="19717" spans="1:12" x14ac:dyDescent="0.3">
      <c r="A19717">
        <v>6</v>
      </c>
      <c r="B19717">
        <v>31797</v>
      </c>
      <c r="C19717">
        <v>5</v>
      </c>
      <c r="D19717">
        <v>74000</v>
      </c>
      <c r="E19717" s="46">
        <v>45445</v>
      </c>
      <c r="F19717">
        <v>-136</v>
      </c>
      <c r="I19717" t="str">
        <f>INDEX(LedgerMapping[[#All],[Level 3]],MATCH(Actuals[[#This Row],[Sub Ledger]],LedgerMapping[[#All],[Sub Ledger]],0))</f>
        <v>Administration</v>
      </c>
      <c r="J19717" s="22">
        <f>YEAR(Actuals[[#This Row],[Date]])</f>
        <v>2024</v>
      </c>
      <c r="K19717" s="22">
        <f>MONTH(Actuals[[#This Row],[Date]])</f>
        <v>6</v>
      </c>
      <c r="L19717" s="12"/>
    </row>
    <row r="19718" spans="1:12" x14ac:dyDescent="0.3">
      <c r="A19718">
        <v>6</v>
      </c>
      <c r="B19718">
        <v>32921</v>
      </c>
      <c r="C19718">
        <v>5</v>
      </c>
      <c r="D19718">
        <v>74000</v>
      </c>
      <c r="E19718" s="46">
        <v>45476</v>
      </c>
      <c r="F19718">
        <v>-141</v>
      </c>
      <c r="I19718" t="str">
        <f>INDEX(LedgerMapping[[#All],[Level 3]],MATCH(Actuals[[#This Row],[Sub Ledger]],LedgerMapping[[#All],[Sub Ledger]],0))</f>
        <v>Administration</v>
      </c>
      <c r="J19718" s="22">
        <f>YEAR(Actuals[[#This Row],[Date]])</f>
        <v>2024</v>
      </c>
      <c r="K19718" s="22">
        <f>MONTH(Actuals[[#This Row],[Date]])</f>
        <v>7</v>
      </c>
      <c r="L19718" s="12"/>
    </row>
    <row r="19719" spans="1:12" x14ac:dyDescent="0.3">
      <c r="A19719">
        <v>6</v>
      </c>
      <c r="B19719">
        <v>34045</v>
      </c>
      <c r="C19719">
        <v>5</v>
      </c>
      <c r="D19719">
        <v>74000</v>
      </c>
      <c r="E19719" s="46">
        <v>45507</v>
      </c>
      <c r="F19719">
        <v>-146</v>
      </c>
      <c r="I19719" t="str">
        <f>INDEX(LedgerMapping[[#All],[Level 3]],MATCH(Actuals[[#This Row],[Sub Ledger]],LedgerMapping[[#All],[Sub Ledger]],0))</f>
        <v>Administration</v>
      </c>
      <c r="J19719" s="22">
        <f>YEAR(Actuals[[#This Row],[Date]])</f>
        <v>2024</v>
      </c>
      <c r="K19719" s="22">
        <f>MONTH(Actuals[[#This Row],[Date]])</f>
        <v>8</v>
      </c>
      <c r="L19719" s="12"/>
    </row>
    <row r="19720" spans="1:12" x14ac:dyDescent="0.3">
      <c r="A19720">
        <v>6</v>
      </c>
      <c r="B19720">
        <v>35196</v>
      </c>
      <c r="C19720">
        <v>5</v>
      </c>
      <c r="D19720">
        <v>74000</v>
      </c>
      <c r="E19720" s="46">
        <v>45536</v>
      </c>
      <c r="F19720">
        <v>-117</v>
      </c>
      <c r="I19720" t="str">
        <f>INDEX(LedgerMapping[[#All],[Level 3]],MATCH(Actuals[[#This Row],[Sub Ledger]],LedgerMapping[[#All],[Sub Ledger]],0))</f>
        <v>Administration</v>
      </c>
      <c r="J19720" s="22">
        <f>YEAR(Actuals[[#This Row],[Date]])</f>
        <v>2024</v>
      </c>
      <c r="K19720" s="22">
        <f>MONTH(Actuals[[#This Row],[Date]])</f>
        <v>9</v>
      </c>
      <c r="L19720" s="12"/>
    </row>
    <row r="19721" spans="1:12" x14ac:dyDescent="0.3">
      <c r="A19721">
        <v>6</v>
      </c>
      <c r="B19721">
        <v>36346</v>
      </c>
      <c r="C19721">
        <v>5</v>
      </c>
      <c r="D19721">
        <v>74000</v>
      </c>
      <c r="E19721" s="46">
        <v>45567</v>
      </c>
      <c r="F19721">
        <v>-123</v>
      </c>
      <c r="I19721" t="str">
        <f>INDEX(LedgerMapping[[#All],[Level 3]],MATCH(Actuals[[#This Row],[Sub Ledger]],LedgerMapping[[#All],[Sub Ledger]],0))</f>
        <v>Administration</v>
      </c>
      <c r="J19721" s="22">
        <f>YEAR(Actuals[[#This Row],[Date]])</f>
        <v>2024</v>
      </c>
      <c r="K19721" s="22">
        <f>MONTH(Actuals[[#This Row],[Date]])</f>
        <v>10</v>
      </c>
      <c r="L19721" s="12"/>
    </row>
    <row r="19722" spans="1:12" x14ac:dyDescent="0.3">
      <c r="A19722">
        <v>6</v>
      </c>
      <c r="B19722">
        <v>37496</v>
      </c>
      <c r="C19722">
        <v>5</v>
      </c>
      <c r="D19722">
        <v>74000</v>
      </c>
      <c r="E19722" s="46">
        <v>45597</v>
      </c>
      <c r="F19722">
        <v>-138</v>
      </c>
      <c r="I19722" t="str">
        <f>INDEX(LedgerMapping[[#All],[Level 3]],MATCH(Actuals[[#This Row],[Sub Ledger]],LedgerMapping[[#All],[Sub Ledger]],0))</f>
        <v>Administration</v>
      </c>
      <c r="J19722" s="22">
        <f>YEAR(Actuals[[#This Row],[Date]])</f>
        <v>2024</v>
      </c>
      <c r="K19722" s="22">
        <f>MONTH(Actuals[[#This Row],[Date]])</f>
        <v>11</v>
      </c>
      <c r="L19722" s="12"/>
    </row>
    <row r="19723" spans="1:12" x14ac:dyDescent="0.3">
      <c r="A19723">
        <v>6</v>
      </c>
      <c r="B19723">
        <v>38646</v>
      </c>
      <c r="C19723">
        <v>5</v>
      </c>
      <c r="D19723">
        <v>74000</v>
      </c>
      <c r="E19723" s="46">
        <v>45628</v>
      </c>
      <c r="F19723">
        <v>-125</v>
      </c>
      <c r="I19723" t="str">
        <f>INDEX(LedgerMapping[[#All],[Level 3]],MATCH(Actuals[[#This Row],[Sub Ledger]],LedgerMapping[[#All],[Sub Ledger]],0))</f>
        <v>Administration</v>
      </c>
      <c r="J19723" s="22">
        <f>YEAR(Actuals[[#This Row],[Date]])</f>
        <v>2024</v>
      </c>
      <c r="K19723" s="22">
        <f>MONTH(Actuals[[#This Row],[Date]])</f>
        <v>12</v>
      </c>
      <c r="L19723" s="12"/>
    </row>
    <row r="19724" spans="1:12" x14ac:dyDescent="0.3">
      <c r="A19724">
        <v>6</v>
      </c>
      <c r="B19724">
        <v>684</v>
      </c>
      <c r="C19724">
        <v>5</v>
      </c>
      <c r="D19724">
        <v>76000</v>
      </c>
      <c r="E19724" s="46">
        <v>44562</v>
      </c>
      <c r="F19724">
        <v>-135</v>
      </c>
      <c r="I19724" t="str">
        <f>INDEX(LedgerMapping[[#All],[Level 3]],MATCH(Actuals[[#This Row],[Sub Ledger]],LedgerMapping[[#All],[Sub Ledger]],0))</f>
        <v>Administration</v>
      </c>
      <c r="J19724" s="22">
        <f>YEAR(Actuals[[#This Row],[Date]])</f>
        <v>2022</v>
      </c>
      <c r="K19724" s="22">
        <f>MONTH(Actuals[[#This Row],[Date]])</f>
        <v>1</v>
      </c>
      <c r="L19724" s="12"/>
    </row>
    <row r="19725" spans="1:12" x14ac:dyDescent="0.3">
      <c r="A19725">
        <v>6</v>
      </c>
      <c r="B19725">
        <v>1808</v>
      </c>
      <c r="C19725">
        <v>5</v>
      </c>
      <c r="D19725">
        <v>76000</v>
      </c>
      <c r="E19725" s="46">
        <v>44593</v>
      </c>
      <c r="F19725">
        <v>-98</v>
      </c>
      <c r="I19725" t="str">
        <f>INDEX(LedgerMapping[[#All],[Level 3]],MATCH(Actuals[[#This Row],[Sub Ledger]],LedgerMapping[[#All],[Sub Ledger]],0))</f>
        <v>Administration</v>
      </c>
      <c r="J19725" s="22">
        <f>YEAR(Actuals[[#This Row],[Date]])</f>
        <v>2022</v>
      </c>
      <c r="K19725" s="22">
        <f>MONTH(Actuals[[#This Row],[Date]])</f>
        <v>2</v>
      </c>
      <c r="L19725" s="12"/>
    </row>
    <row r="19726" spans="1:12" x14ac:dyDescent="0.3">
      <c r="A19726">
        <v>6</v>
      </c>
      <c r="B19726">
        <v>2926</v>
      </c>
      <c r="C19726">
        <v>5</v>
      </c>
      <c r="D19726">
        <v>76000</v>
      </c>
      <c r="E19726" s="46">
        <v>44624</v>
      </c>
      <c r="F19726">
        <v>-129</v>
      </c>
      <c r="I19726" t="str">
        <f>INDEX(LedgerMapping[[#All],[Level 3]],MATCH(Actuals[[#This Row],[Sub Ledger]],LedgerMapping[[#All],[Sub Ledger]],0))</f>
        <v>Administration</v>
      </c>
      <c r="J19726" s="22">
        <f>YEAR(Actuals[[#This Row],[Date]])</f>
        <v>2022</v>
      </c>
      <c r="K19726" s="22">
        <f>MONTH(Actuals[[#This Row],[Date]])</f>
        <v>3</v>
      </c>
      <c r="L19726" s="12"/>
    </row>
    <row r="19727" spans="1:12" x14ac:dyDescent="0.3">
      <c r="A19727">
        <v>6</v>
      </c>
      <c r="B19727">
        <v>4048</v>
      </c>
      <c r="C19727">
        <v>5</v>
      </c>
      <c r="D19727">
        <v>76000</v>
      </c>
      <c r="E19727" s="46">
        <v>44654</v>
      </c>
      <c r="F19727">
        <v>-118</v>
      </c>
      <c r="I19727" t="str">
        <f>INDEX(LedgerMapping[[#All],[Level 3]],MATCH(Actuals[[#This Row],[Sub Ledger]],LedgerMapping[[#All],[Sub Ledger]],0))</f>
        <v>Administration</v>
      </c>
      <c r="J19727" s="22">
        <f>YEAR(Actuals[[#This Row],[Date]])</f>
        <v>2022</v>
      </c>
      <c r="K19727" s="22">
        <f>MONTH(Actuals[[#This Row],[Date]])</f>
        <v>4</v>
      </c>
      <c r="L19727" s="12"/>
    </row>
    <row r="19728" spans="1:12" x14ac:dyDescent="0.3">
      <c r="A19728">
        <v>6</v>
      </c>
      <c r="B19728">
        <v>5171</v>
      </c>
      <c r="C19728">
        <v>5</v>
      </c>
      <c r="D19728">
        <v>76000</v>
      </c>
      <c r="E19728" s="46">
        <v>44685</v>
      </c>
      <c r="F19728">
        <v>-131</v>
      </c>
      <c r="I19728" t="str">
        <f>INDEX(LedgerMapping[[#All],[Level 3]],MATCH(Actuals[[#This Row],[Sub Ledger]],LedgerMapping[[#All],[Sub Ledger]],0))</f>
        <v>Administration</v>
      </c>
      <c r="J19728" s="22">
        <f>YEAR(Actuals[[#This Row],[Date]])</f>
        <v>2022</v>
      </c>
      <c r="K19728" s="22">
        <f>MONTH(Actuals[[#This Row],[Date]])</f>
        <v>5</v>
      </c>
      <c r="L19728" s="12"/>
    </row>
    <row r="19729" spans="1:12" x14ac:dyDescent="0.3">
      <c r="A19729">
        <v>6</v>
      </c>
      <c r="B19729">
        <v>6296</v>
      </c>
      <c r="C19729">
        <v>5</v>
      </c>
      <c r="D19729">
        <v>76000</v>
      </c>
      <c r="E19729" s="46">
        <v>44715</v>
      </c>
      <c r="F19729">
        <v>-124</v>
      </c>
      <c r="I19729" t="str">
        <f>INDEX(LedgerMapping[[#All],[Level 3]],MATCH(Actuals[[#This Row],[Sub Ledger]],LedgerMapping[[#All],[Sub Ledger]],0))</f>
        <v>Administration</v>
      </c>
      <c r="J19729" s="22">
        <f>YEAR(Actuals[[#This Row],[Date]])</f>
        <v>2022</v>
      </c>
      <c r="K19729" s="22">
        <f>MONTH(Actuals[[#This Row],[Date]])</f>
        <v>6</v>
      </c>
      <c r="L19729" s="12"/>
    </row>
    <row r="19730" spans="1:12" x14ac:dyDescent="0.3">
      <c r="A19730">
        <v>6</v>
      </c>
      <c r="B19730">
        <v>7417</v>
      </c>
      <c r="C19730">
        <v>5</v>
      </c>
      <c r="D19730">
        <v>76000</v>
      </c>
      <c r="E19730" s="46">
        <v>44746</v>
      </c>
      <c r="F19730">
        <v>-98</v>
      </c>
      <c r="I19730" t="str">
        <f>INDEX(LedgerMapping[[#All],[Level 3]],MATCH(Actuals[[#This Row],[Sub Ledger]],LedgerMapping[[#All],[Sub Ledger]],0))</f>
        <v>Administration</v>
      </c>
      <c r="J19730" s="22">
        <f>YEAR(Actuals[[#This Row],[Date]])</f>
        <v>2022</v>
      </c>
      <c r="K19730" s="22">
        <f>MONTH(Actuals[[#This Row],[Date]])</f>
        <v>7</v>
      </c>
      <c r="L19730" s="12"/>
    </row>
    <row r="19731" spans="1:12" x14ac:dyDescent="0.3">
      <c r="A19731">
        <v>6</v>
      </c>
      <c r="B19731">
        <v>8540</v>
      </c>
      <c r="C19731">
        <v>5</v>
      </c>
      <c r="D19731">
        <v>76000</v>
      </c>
      <c r="E19731" s="46">
        <v>44777</v>
      </c>
      <c r="F19731">
        <v>-169</v>
      </c>
      <c r="I19731" t="str">
        <f>INDEX(LedgerMapping[[#All],[Level 3]],MATCH(Actuals[[#This Row],[Sub Ledger]],LedgerMapping[[#All],[Sub Ledger]],0))</f>
        <v>Administration</v>
      </c>
      <c r="J19731" s="22">
        <f>YEAR(Actuals[[#This Row],[Date]])</f>
        <v>2022</v>
      </c>
      <c r="K19731" s="22">
        <f>MONTH(Actuals[[#This Row],[Date]])</f>
        <v>8</v>
      </c>
      <c r="L19731" s="12"/>
    </row>
    <row r="19732" spans="1:12" x14ac:dyDescent="0.3">
      <c r="A19732">
        <v>6</v>
      </c>
      <c r="B19732">
        <v>9658</v>
      </c>
      <c r="C19732">
        <v>5</v>
      </c>
      <c r="D19732">
        <v>76000</v>
      </c>
      <c r="E19732" s="46">
        <v>44805</v>
      </c>
      <c r="F19732">
        <v>-88</v>
      </c>
      <c r="I19732" t="str">
        <f>INDEX(LedgerMapping[[#All],[Level 3]],MATCH(Actuals[[#This Row],[Sub Ledger]],LedgerMapping[[#All],[Sub Ledger]],0))</f>
        <v>Administration</v>
      </c>
      <c r="J19732" s="22">
        <f>YEAR(Actuals[[#This Row],[Date]])</f>
        <v>2022</v>
      </c>
      <c r="K19732" s="22">
        <f>MONTH(Actuals[[#This Row],[Date]])</f>
        <v>9</v>
      </c>
      <c r="L19732" s="12"/>
    </row>
    <row r="19733" spans="1:12" x14ac:dyDescent="0.3">
      <c r="A19733">
        <v>6</v>
      </c>
      <c r="B19733">
        <v>10774</v>
      </c>
      <c r="C19733">
        <v>5</v>
      </c>
      <c r="D19733">
        <v>76000</v>
      </c>
      <c r="E19733" s="46">
        <v>44836</v>
      </c>
      <c r="F19733">
        <v>-120</v>
      </c>
      <c r="I19733" t="str">
        <f>INDEX(LedgerMapping[[#All],[Level 3]],MATCH(Actuals[[#This Row],[Sub Ledger]],LedgerMapping[[#All],[Sub Ledger]],0))</f>
        <v>Administration</v>
      </c>
      <c r="J19733" s="22">
        <f>YEAR(Actuals[[#This Row],[Date]])</f>
        <v>2022</v>
      </c>
      <c r="K19733" s="22">
        <f>MONTH(Actuals[[#This Row],[Date]])</f>
        <v>10</v>
      </c>
      <c r="L19733" s="12"/>
    </row>
    <row r="19734" spans="1:12" x14ac:dyDescent="0.3">
      <c r="A19734">
        <v>6</v>
      </c>
      <c r="B19734">
        <v>11897</v>
      </c>
      <c r="C19734">
        <v>5</v>
      </c>
      <c r="D19734">
        <v>76000</v>
      </c>
      <c r="E19734" s="46">
        <v>44866</v>
      </c>
      <c r="F19734">
        <v>-88</v>
      </c>
      <c r="I19734" t="str">
        <f>INDEX(LedgerMapping[[#All],[Level 3]],MATCH(Actuals[[#This Row],[Sub Ledger]],LedgerMapping[[#All],[Sub Ledger]],0))</f>
        <v>Administration</v>
      </c>
      <c r="J19734" s="22">
        <f>YEAR(Actuals[[#This Row],[Date]])</f>
        <v>2022</v>
      </c>
      <c r="K19734" s="22">
        <f>MONTH(Actuals[[#This Row],[Date]])</f>
        <v>11</v>
      </c>
      <c r="L19734" s="12"/>
    </row>
    <row r="19735" spans="1:12" x14ac:dyDescent="0.3">
      <c r="A19735">
        <v>6</v>
      </c>
      <c r="B19735">
        <v>13026</v>
      </c>
      <c r="C19735">
        <v>5</v>
      </c>
      <c r="D19735">
        <v>76000</v>
      </c>
      <c r="E19735" s="46">
        <v>44897</v>
      </c>
      <c r="F19735">
        <v>-156</v>
      </c>
      <c r="I19735" t="str">
        <f>INDEX(LedgerMapping[[#All],[Level 3]],MATCH(Actuals[[#This Row],[Sub Ledger]],LedgerMapping[[#All],[Sub Ledger]],0))</f>
        <v>Administration</v>
      </c>
      <c r="J19735" s="22">
        <f>YEAR(Actuals[[#This Row],[Date]])</f>
        <v>2022</v>
      </c>
      <c r="K19735" s="22">
        <f>MONTH(Actuals[[#This Row],[Date]])</f>
        <v>12</v>
      </c>
      <c r="L19735" s="12"/>
    </row>
    <row r="19736" spans="1:12" x14ac:dyDescent="0.3">
      <c r="A19736">
        <v>6</v>
      </c>
      <c r="B19736">
        <v>13920</v>
      </c>
      <c r="C19736">
        <v>5</v>
      </c>
      <c r="D19736">
        <v>76000</v>
      </c>
      <c r="E19736" s="46">
        <v>44927</v>
      </c>
      <c r="F19736">
        <v>-123</v>
      </c>
      <c r="I19736" t="str">
        <f>INDEX(LedgerMapping[[#All],[Level 3]],MATCH(Actuals[[#This Row],[Sub Ledger]],LedgerMapping[[#All],[Sub Ledger]],0))</f>
        <v>Administration</v>
      </c>
      <c r="J19736" s="22">
        <f>YEAR(Actuals[[#This Row],[Date]])</f>
        <v>2023</v>
      </c>
      <c r="K19736" s="22">
        <f>MONTH(Actuals[[#This Row],[Date]])</f>
        <v>1</v>
      </c>
      <c r="L19736" s="12"/>
    </row>
    <row r="19737" spans="1:12" x14ac:dyDescent="0.3">
      <c r="A19737">
        <v>6</v>
      </c>
      <c r="B19737">
        <v>14928</v>
      </c>
      <c r="C19737">
        <v>5</v>
      </c>
      <c r="D19737">
        <v>76000</v>
      </c>
      <c r="E19737" s="46">
        <v>44958</v>
      </c>
      <c r="F19737">
        <v>-113</v>
      </c>
      <c r="I19737" t="str">
        <f>INDEX(LedgerMapping[[#All],[Level 3]],MATCH(Actuals[[#This Row],[Sub Ledger]],LedgerMapping[[#All],[Sub Ledger]],0))</f>
        <v>Administration</v>
      </c>
      <c r="J19737" s="22">
        <f>YEAR(Actuals[[#This Row],[Date]])</f>
        <v>2023</v>
      </c>
      <c r="K19737" s="22">
        <f>MONTH(Actuals[[#This Row],[Date]])</f>
        <v>2</v>
      </c>
      <c r="L19737" s="12"/>
    </row>
    <row r="19738" spans="1:12" x14ac:dyDescent="0.3">
      <c r="A19738">
        <v>6</v>
      </c>
      <c r="B19738">
        <v>15908</v>
      </c>
      <c r="C19738">
        <v>5</v>
      </c>
      <c r="D19738">
        <v>76000</v>
      </c>
      <c r="E19738" s="46">
        <v>44988</v>
      </c>
      <c r="F19738">
        <v>-136</v>
      </c>
      <c r="I19738" t="str">
        <f>INDEX(LedgerMapping[[#All],[Level 3]],MATCH(Actuals[[#This Row],[Sub Ledger]],LedgerMapping[[#All],[Sub Ledger]],0))</f>
        <v>Administration</v>
      </c>
      <c r="J19738" s="22">
        <f>YEAR(Actuals[[#This Row],[Date]])</f>
        <v>2023</v>
      </c>
      <c r="K19738" s="22">
        <f>MONTH(Actuals[[#This Row],[Date]])</f>
        <v>3</v>
      </c>
      <c r="L19738" s="12"/>
    </row>
    <row r="19739" spans="1:12" x14ac:dyDescent="0.3">
      <c r="A19739">
        <v>6</v>
      </c>
      <c r="B19739">
        <v>16940</v>
      </c>
      <c r="C19739">
        <v>5</v>
      </c>
      <c r="D19739">
        <v>76000</v>
      </c>
      <c r="E19739" s="46">
        <v>45018</v>
      </c>
      <c r="F19739">
        <v>-107</v>
      </c>
      <c r="I19739" t="str">
        <f>INDEX(LedgerMapping[[#All],[Level 3]],MATCH(Actuals[[#This Row],[Sub Ledger]],LedgerMapping[[#All],[Sub Ledger]],0))</f>
        <v>Administration</v>
      </c>
      <c r="J19739" s="22">
        <f>YEAR(Actuals[[#This Row],[Date]])</f>
        <v>2023</v>
      </c>
      <c r="K19739" s="22">
        <f>MONTH(Actuals[[#This Row],[Date]])</f>
        <v>4</v>
      </c>
      <c r="L19739" s="12"/>
    </row>
    <row r="19740" spans="1:12" x14ac:dyDescent="0.3">
      <c r="A19740">
        <v>6</v>
      </c>
      <c r="B19740">
        <v>17971</v>
      </c>
      <c r="C19740">
        <v>5</v>
      </c>
      <c r="D19740">
        <v>76000</v>
      </c>
      <c r="E19740" s="46">
        <v>45049</v>
      </c>
      <c r="F19740">
        <v>-88</v>
      </c>
      <c r="I19740" t="str">
        <f>INDEX(LedgerMapping[[#All],[Level 3]],MATCH(Actuals[[#This Row],[Sub Ledger]],LedgerMapping[[#All],[Sub Ledger]],0))</f>
        <v>Administration</v>
      </c>
      <c r="J19740" s="22">
        <f>YEAR(Actuals[[#This Row],[Date]])</f>
        <v>2023</v>
      </c>
      <c r="K19740" s="22">
        <f>MONTH(Actuals[[#This Row],[Date]])</f>
        <v>5</v>
      </c>
      <c r="L19740" s="12"/>
    </row>
    <row r="19741" spans="1:12" x14ac:dyDescent="0.3">
      <c r="A19741">
        <v>6</v>
      </c>
      <c r="B19741">
        <v>18975</v>
      </c>
      <c r="C19741">
        <v>5</v>
      </c>
      <c r="D19741">
        <v>76000</v>
      </c>
      <c r="E19741" s="46">
        <v>45079</v>
      </c>
      <c r="F19741">
        <v>-76</v>
      </c>
      <c r="I19741" t="str">
        <f>INDEX(LedgerMapping[[#All],[Level 3]],MATCH(Actuals[[#This Row],[Sub Ledger]],LedgerMapping[[#All],[Sub Ledger]],0))</f>
        <v>Administration</v>
      </c>
      <c r="J19741" s="22">
        <f>YEAR(Actuals[[#This Row],[Date]])</f>
        <v>2023</v>
      </c>
      <c r="K19741" s="22">
        <f>MONTH(Actuals[[#This Row],[Date]])</f>
        <v>6</v>
      </c>
      <c r="L19741" s="12"/>
    </row>
    <row r="19742" spans="1:12" x14ac:dyDescent="0.3">
      <c r="A19742">
        <v>6</v>
      </c>
      <c r="B19742">
        <v>20003</v>
      </c>
      <c r="C19742">
        <v>5</v>
      </c>
      <c r="D19742">
        <v>76000</v>
      </c>
      <c r="E19742" s="46">
        <v>45110</v>
      </c>
      <c r="F19742">
        <v>-83</v>
      </c>
      <c r="I19742" t="str">
        <f>INDEX(LedgerMapping[[#All],[Level 3]],MATCH(Actuals[[#This Row],[Sub Ledger]],LedgerMapping[[#All],[Sub Ledger]],0))</f>
        <v>Administration</v>
      </c>
      <c r="J19742" s="22">
        <f>YEAR(Actuals[[#This Row],[Date]])</f>
        <v>2023</v>
      </c>
      <c r="K19742" s="22">
        <f>MONTH(Actuals[[#This Row],[Date]])</f>
        <v>7</v>
      </c>
      <c r="L19742" s="12"/>
    </row>
    <row r="19743" spans="1:12" x14ac:dyDescent="0.3">
      <c r="A19743">
        <v>6</v>
      </c>
      <c r="B19743">
        <v>21033</v>
      </c>
      <c r="C19743">
        <v>5</v>
      </c>
      <c r="D19743">
        <v>76000</v>
      </c>
      <c r="E19743" s="46">
        <v>45141</v>
      </c>
      <c r="F19743">
        <v>-121</v>
      </c>
      <c r="I19743" t="str">
        <f>INDEX(LedgerMapping[[#All],[Level 3]],MATCH(Actuals[[#This Row],[Sub Ledger]],LedgerMapping[[#All],[Sub Ledger]],0))</f>
        <v>Administration</v>
      </c>
      <c r="J19743" s="22">
        <f>YEAR(Actuals[[#This Row],[Date]])</f>
        <v>2023</v>
      </c>
      <c r="K19743" s="22">
        <f>MONTH(Actuals[[#This Row],[Date]])</f>
        <v>8</v>
      </c>
      <c r="L19743" s="12"/>
    </row>
    <row r="19744" spans="1:12" x14ac:dyDescent="0.3">
      <c r="A19744">
        <v>6</v>
      </c>
      <c r="B19744">
        <v>22034</v>
      </c>
      <c r="C19744">
        <v>5</v>
      </c>
      <c r="D19744">
        <v>76000</v>
      </c>
      <c r="E19744" s="46">
        <v>45169</v>
      </c>
      <c r="F19744">
        <v>-80</v>
      </c>
      <c r="I19744" t="str">
        <f>INDEX(LedgerMapping[[#All],[Level 3]],MATCH(Actuals[[#This Row],[Sub Ledger]],LedgerMapping[[#All],[Sub Ledger]],0))</f>
        <v>Administration</v>
      </c>
      <c r="J19744" s="22">
        <f>YEAR(Actuals[[#This Row],[Date]])</f>
        <v>2023</v>
      </c>
      <c r="K19744" s="22">
        <f>MONTH(Actuals[[#This Row],[Date]])</f>
        <v>8</v>
      </c>
      <c r="L19744" s="12"/>
    </row>
    <row r="19745" spans="1:12" x14ac:dyDescent="0.3">
      <c r="A19745">
        <v>6</v>
      </c>
      <c r="B19745">
        <v>23011</v>
      </c>
      <c r="C19745">
        <v>5</v>
      </c>
      <c r="D19745">
        <v>76000</v>
      </c>
      <c r="E19745" s="46">
        <v>45200</v>
      </c>
      <c r="F19745">
        <v>-127</v>
      </c>
      <c r="I19745" t="str">
        <f>INDEX(LedgerMapping[[#All],[Level 3]],MATCH(Actuals[[#This Row],[Sub Ledger]],LedgerMapping[[#All],[Sub Ledger]],0))</f>
        <v>Administration</v>
      </c>
      <c r="J19745" s="22">
        <f>YEAR(Actuals[[#This Row],[Date]])</f>
        <v>2023</v>
      </c>
      <c r="K19745" s="22">
        <f>MONTH(Actuals[[#This Row],[Date]])</f>
        <v>10</v>
      </c>
      <c r="L19745" s="12"/>
    </row>
    <row r="19746" spans="1:12" x14ac:dyDescent="0.3">
      <c r="A19746">
        <v>6</v>
      </c>
      <c r="B19746">
        <v>24016</v>
      </c>
      <c r="C19746">
        <v>5</v>
      </c>
      <c r="D19746">
        <v>76000</v>
      </c>
      <c r="E19746" s="46">
        <v>45230</v>
      </c>
      <c r="F19746">
        <v>-125</v>
      </c>
      <c r="I19746" t="str">
        <f>INDEX(LedgerMapping[[#All],[Level 3]],MATCH(Actuals[[#This Row],[Sub Ledger]],LedgerMapping[[#All],[Sub Ledger]],0))</f>
        <v>Administration</v>
      </c>
      <c r="J19746" s="22">
        <f>YEAR(Actuals[[#This Row],[Date]])</f>
        <v>2023</v>
      </c>
      <c r="K19746" s="22">
        <f>MONTH(Actuals[[#This Row],[Date]])</f>
        <v>10</v>
      </c>
      <c r="L19746" s="12"/>
    </row>
    <row r="19747" spans="1:12" x14ac:dyDescent="0.3">
      <c r="A19747">
        <v>6</v>
      </c>
      <c r="B19747">
        <v>25045</v>
      </c>
      <c r="C19747">
        <v>5</v>
      </c>
      <c r="D19747">
        <v>76000</v>
      </c>
      <c r="E19747" s="46">
        <v>45261</v>
      </c>
      <c r="F19747">
        <v>-85</v>
      </c>
      <c r="I19747" t="str">
        <f>INDEX(LedgerMapping[[#All],[Level 3]],MATCH(Actuals[[#This Row],[Sub Ledger]],LedgerMapping[[#All],[Sub Ledger]],0))</f>
        <v>Administration</v>
      </c>
      <c r="J19747" s="22">
        <f>YEAR(Actuals[[#This Row],[Date]])</f>
        <v>2023</v>
      </c>
      <c r="K19747" s="22">
        <f>MONTH(Actuals[[#This Row],[Date]])</f>
        <v>12</v>
      </c>
      <c r="L19747" s="12"/>
    </row>
    <row r="19748" spans="1:12" x14ac:dyDescent="0.3">
      <c r="A19748">
        <v>6</v>
      </c>
      <c r="B19748">
        <v>26111</v>
      </c>
      <c r="C19748">
        <v>5</v>
      </c>
      <c r="D19748">
        <v>76000</v>
      </c>
      <c r="E19748" s="46">
        <v>45291</v>
      </c>
      <c r="F19748">
        <v>-90</v>
      </c>
      <c r="I19748" t="str">
        <f>INDEX(LedgerMapping[[#All],[Level 3]],MATCH(Actuals[[#This Row],[Sub Ledger]],LedgerMapping[[#All],[Sub Ledger]],0))</f>
        <v>Administration</v>
      </c>
      <c r="J19748" s="22">
        <f>YEAR(Actuals[[#This Row],[Date]])</f>
        <v>2023</v>
      </c>
      <c r="K19748" s="22">
        <f>MONTH(Actuals[[#This Row],[Date]])</f>
        <v>12</v>
      </c>
      <c r="L19748" s="12"/>
    </row>
    <row r="19749" spans="1:12" x14ac:dyDescent="0.3">
      <c r="A19749">
        <v>6</v>
      </c>
      <c r="B19749">
        <v>27240</v>
      </c>
      <c r="C19749">
        <v>5</v>
      </c>
      <c r="D19749">
        <v>76000</v>
      </c>
      <c r="E19749" s="46">
        <v>45322</v>
      </c>
      <c r="F19749">
        <v>-113</v>
      </c>
      <c r="I19749" t="str">
        <f>INDEX(LedgerMapping[[#All],[Level 3]],MATCH(Actuals[[#This Row],[Sub Ledger]],LedgerMapping[[#All],[Sub Ledger]],0))</f>
        <v>Administration</v>
      </c>
      <c r="J19749" s="22">
        <f>YEAR(Actuals[[#This Row],[Date]])</f>
        <v>2024</v>
      </c>
      <c r="K19749" s="22">
        <f>MONTH(Actuals[[#This Row],[Date]])</f>
        <v>1</v>
      </c>
      <c r="L19749" s="12"/>
    </row>
    <row r="19750" spans="1:12" x14ac:dyDescent="0.3">
      <c r="A19750">
        <v>6</v>
      </c>
      <c r="B19750">
        <v>28392</v>
      </c>
      <c r="C19750">
        <v>5</v>
      </c>
      <c r="D19750">
        <v>76000</v>
      </c>
      <c r="E19750" s="46">
        <v>45354</v>
      </c>
      <c r="F19750">
        <v>-145</v>
      </c>
      <c r="I19750" t="str">
        <f>INDEX(LedgerMapping[[#All],[Level 3]],MATCH(Actuals[[#This Row],[Sub Ledger]],LedgerMapping[[#All],[Sub Ledger]],0))</f>
        <v>Administration</v>
      </c>
      <c r="J19750" s="22">
        <f>YEAR(Actuals[[#This Row],[Date]])</f>
        <v>2024</v>
      </c>
      <c r="K19750" s="22">
        <f>MONTH(Actuals[[#This Row],[Date]])</f>
        <v>3</v>
      </c>
      <c r="L19750" s="12"/>
    </row>
    <row r="19751" spans="1:12" x14ac:dyDescent="0.3">
      <c r="A19751">
        <v>6</v>
      </c>
      <c r="B19751">
        <v>29546</v>
      </c>
      <c r="C19751">
        <v>5</v>
      </c>
      <c r="D19751">
        <v>76000</v>
      </c>
      <c r="E19751" s="46">
        <v>45384</v>
      </c>
      <c r="F19751">
        <v>-130</v>
      </c>
      <c r="I19751" t="str">
        <f>INDEX(LedgerMapping[[#All],[Level 3]],MATCH(Actuals[[#This Row],[Sub Ledger]],LedgerMapping[[#All],[Sub Ledger]],0))</f>
        <v>Administration</v>
      </c>
      <c r="J19751" s="22">
        <f>YEAR(Actuals[[#This Row],[Date]])</f>
        <v>2024</v>
      </c>
      <c r="K19751" s="22">
        <f>MONTH(Actuals[[#This Row],[Date]])</f>
        <v>4</v>
      </c>
      <c r="L19751" s="12"/>
    </row>
    <row r="19752" spans="1:12" x14ac:dyDescent="0.3">
      <c r="A19752">
        <v>6</v>
      </c>
      <c r="B19752">
        <v>30672</v>
      </c>
      <c r="C19752">
        <v>5</v>
      </c>
      <c r="D19752">
        <v>76000</v>
      </c>
      <c r="E19752" s="46">
        <v>45415</v>
      </c>
      <c r="F19752">
        <v>-123</v>
      </c>
      <c r="I19752" t="str">
        <f>INDEX(LedgerMapping[[#All],[Level 3]],MATCH(Actuals[[#This Row],[Sub Ledger]],LedgerMapping[[#All],[Sub Ledger]],0))</f>
        <v>Administration</v>
      </c>
      <c r="J19752" s="22">
        <f>YEAR(Actuals[[#This Row],[Date]])</f>
        <v>2024</v>
      </c>
      <c r="K19752" s="22">
        <f>MONTH(Actuals[[#This Row],[Date]])</f>
        <v>5</v>
      </c>
      <c r="L19752" s="12"/>
    </row>
    <row r="19753" spans="1:12" x14ac:dyDescent="0.3">
      <c r="A19753">
        <v>6</v>
      </c>
      <c r="B19753">
        <v>31798</v>
      </c>
      <c r="C19753">
        <v>5</v>
      </c>
      <c r="D19753">
        <v>76000</v>
      </c>
      <c r="E19753" s="46">
        <v>45445</v>
      </c>
      <c r="F19753">
        <v>-151</v>
      </c>
      <c r="I19753" t="str">
        <f>INDEX(LedgerMapping[[#All],[Level 3]],MATCH(Actuals[[#This Row],[Sub Ledger]],LedgerMapping[[#All],[Sub Ledger]],0))</f>
        <v>Administration</v>
      </c>
      <c r="J19753" s="22">
        <f>YEAR(Actuals[[#This Row],[Date]])</f>
        <v>2024</v>
      </c>
      <c r="K19753" s="22">
        <f>MONTH(Actuals[[#This Row],[Date]])</f>
        <v>6</v>
      </c>
      <c r="L19753" s="12"/>
    </row>
    <row r="19754" spans="1:12" x14ac:dyDescent="0.3">
      <c r="A19754">
        <v>6</v>
      </c>
      <c r="B19754">
        <v>32922</v>
      </c>
      <c r="C19754">
        <v>5</v>
      </c>
      <c r="D19754">
        <v>76000</v>
      </c>
      <c r="E19754" s="46">
        <v>45476</v>
      </c>
      <c r="F19754">
        <v>-117</v>
      </c>
      <c r="I19754" t="str">
        <f>INDEX(LedgerMapping[[#All],[Level 3]],MATCH(Actuals[[#This Row],[Sub Ledger]],LedgerMapping[[#All],[Sub Ledger]],0))</f>
        <v>Administration</v>
      </c>
      <c r="J19754" s="22">
        <f>YEAR(Actuals[[#This Row],[Date]])</f>
        <v>2024</v>
      </c>
      <c r="K19754" s="22">
        <f>MONTH(Actuals[[#This Row],[Date]])</f>
        <v>7</v>
      </c>
      <c r="L19754" s="12"/>
    </row>
    <row r="19755" spans="1:12" x14ac:dyDescent="0.3">
      <c r="A19755">
        <v>6</v>
      </c>
      <c r="B19755">
        <v>34046</v>
      </c>
      <c r="C19755">
        <v>5</v>
      </c>
      <c r="D19755">
        <v>76000</v>
      </c>
      <c r="E19755" s="46">
        <v>45507</v>
      </c>
      <c r="F19755">
        <v>-155</v>
      </c>
      <c r="I19755" t="str">
        <f>INDEX(LedgerMapping[[#All],[Level 3]],MATCH(Actuals[[#This Row],[Sub Ledger]],LedgerMapping[[#All],[Sub Ledger]],0))</f>
        <v>Administration</v>
      </c>
      <c r="J19755" s="22">
        <f>YEAR(Actuals[[#This Row],[Date]])</f>
        <v>2024</v>
      </c>
      <c r="K19755" s="22">
        <f>MONTH(Actuals[[#This Row],[Date]])</f>
        <v>8</v>
      </c>
      <c r="L19755" s="12"/>
    </row>
    <row r="19756" spans="1:12" x14ac:dyDescent="0.3">
      <c r="A19756">
        <v>6</v>
      </c>
      <c r="B19756">
        <v>35197</v>
      </c>
      <c r="C19756">
        <v>5</v>
      </c>
      <c r="D19756">
        <v>76000</v>
      </c>
      <c r="E19756" s="46">
        <v>45536</v>
      </c>
      <c r="F19756">
        <v>-110</v>
      </c>
      <c r="I19756" t="str">
        <f>INDEX(LedgerMapping[[#All],[Level 3]],MATCH(Actuals[[#This Row],[Sub Ledger]],LedgerMapping[[#All],[Sub Ledger]],0))</f>
        <v>Administration</v>
      </c>
      <c r="J19756" s="22">
        <f>YEAR(Actuals[[#This Row],[Date]])</f>
        <v>2024</v>
      </c>
      <c r="K19756" s="22">
        <f>MONTH(Actuals[[#This Row],[Date]])</f>
        <v>9</v>
      </c>
      <c r="L19756" s="12"/>
    </row>
    <row r="19757" spans="1:12" x14ac:dyDescent="0.3">
      <c r="A19757">
        <v>6</v>
      </c>
      <c r="B19757">
        <v>36347</v>
      </c>
      <c r="C19757">
        <v>5</v>
      </c>
      <c r="D19757">
        <v>76000</v>
      </c>
      <c r="E19757" s="46">
        <v>45567</v>
      </c>
      <c r="F19757">
        <v>-146</v>
      </c>
      <c r="I19757" t="str">
        <f>INDEX(LedgerMapping[[#All],[Level 3]],MATCH(Actuals[[#This Row],[Sub Ledger]],LedgerMapping[[#All],[Sub Ledger]],0))</f>
        <v>Administration</v>
      </c>
      <c r="J19757" s="22">
        <f>YEAR(Actuals[[#This Row],[Date]])</f>
        <v>2024</v>
      </c>
      <c r="K19757" s="22">
        <f>MONTH(Actuals[[#This Row],[Date]])</f>
        <v>10</v>
      </c>
      <c r="L19757" s="12"/>
    </row>
    <row r="19758" spans="1:12" x14ac:dyDescent="0.3">
      <c r="A19758">
        <v>6</v>
      </c>
      <c r="B19758">
        <v>37497</v>
      </c>
      <c r="C19758">
        <v>5</v>
      </c>
      <c r="D19758">
        <v>76000</v>
      </c>
      <c r="E19758" s="46">
        <v>45597</v>
      </c>
      <c r="F19758">
        <v>-153</v>
      </c>
      <c r="I19758" t="str">
        <f>INDEX(LedgerMapping[[#All],[Level 3]],MATCH(Actuals[[#This Row],[Sub Ledger]],LedgerMapping[[#All],[Sub Ledger]],0))</f>
        <v>Administration</v>
      </c>
      <c r="J19758" s="22">
        <f>YEAR(Actuals[[#This Row],[Date]])</f>
        <v>2024</v>
      </c>
      <c r="K19758" s="22">
        <f>MONTH(Actuals[[#This Row],[Date]])</f>
        <v>11</v>
      </c>
      <c r="L19758" s="12"/>
    </row>
    <row r="19759" spans="1:12" x14ac:dyDescent="0.3">
      <c r="A19759">
        <v>6</v>
      </c>
      <c r="B19759">
        <v>38647</v>
      </c>
      <c r="C19759">
        <v>5</v>
      </c>
      <c r="D19759">
        <v>76000</v>
      </c>
      <c r="E19759" s="46">
        <v>45628</v>
      </c>
      <c r="F19759">
        <v>-148</v>
      </c>
      <c r="I19759" t="str">
        <f>INDEX(LedgerMapping[[#All],[Level 3]],MATCH(Actuals[[#This Row],[Sub Ledger]],LedgerMapping[[#All],[Sub Ledger]],0))</f>
        <v>Administration</v>
      </c>
      <c r="J19759" s="22">
        <f>YEAR(Actuals[[#This Row],[Date]])</f>
        <v>2024</v>
      </c>
      <c r="K19759" s="22">
        <f>MONTH(Actuals[[#This Row],[Date]])</f>
        <v>12</v>
      </c>
      <c r="L19759" s="12"/>
    </row>
    <row r="19760" spans="1:12" x14ac:dyDescent="0.3">
      <c r="A19760">
        <v>6</v>
      </c>
      <c r="B19760">
        <v>685</v>
      </c>
      <c r="C19760">
        <v>5</v>
      </c>
      <c r="D19760">
        <v>77000</v>
      </c>
      <c r="E19760" s="46">
        <v>44562</v>
      </c>
      <c r="F19760">
        <v>-243</v>
      </c>
      <c r="I19760" t="str">
        <f>INDEX(LedgerMapping[[#All],[Level 3]],MATCH(Actuals[[#This Row],[Sub Ledger]],LedgerMapping[[#All],[Sub Ledger]],0))</f>
        <v>Administration</v>
      </c>
      <c r="J19760" s="22">
        <f>YEAR(Actuals[[#This Row],[Date]])</f>
        <v>2022</v>
      </c>
      <c r="K19760" s="22">
        <f>MONTH(Actuals[[#This Row],[Date]])</f>
        <v>1</v>
      </c>
      <c r="L19760" s="12"/>
    </row>
    <row r="19761" spans="1:12" x14ac:dyDescent="0.3">
      <c r="A19761">
        <v>6</v>
      </c>
      <c r="B19761">
        <v>1809</v>
      </c>
      <c r="C19761">
        <v>5</v>
      </c>
      <c r="D19761">
        <v>77000</v>
      </c>
      <c r="E19761" s="46">
        <v>44593</v>
      </c>
      <c r="F19761">
        <v>-177</v>
      </c>
      <c r="I19761" t="str">
        <f>INDEX(LedgerMapping[[#All],[Level 3]],MATCH(Actuals[[#This Row],[Sub Ledger]],LedgerMapping[[#All],[Sub Ledger]],0))</f>
        <v>Administration</v>
      </c>
      <c r="J19761" s="22">
        <f>YEAR(Actuals[[#This Row],[Date]])</f>
        <v>2022</v>
      </c>
      <c r="K19761" s="22">
        <f>MONTH(Actuals[[#This Row],[Date]])</f>
        <v>2</v>
      </c>
      <c r="L19761" s="12"/>
    </row>
    <row r="19762" spans="1:12" x14ac:dyDescent="0.3">
      <c r="A19762">
        <v>6</v>
      </c>
      <c r="B19762">
        <v>2927</v>
      </c>
      <c r="C19762">
        <v>5</v>
      </c>
      <c r="D19762">
        <v>77000</v>
      </c>
      <c r="E19762" s="46">
        <v>44624</v>
      </c>
      <c r="F19762">
        <v>-231</v>
      </c>
      <c r="I19762" t="str">
        <f>INDEX(LedgerMapping[[#All],[Level 3]],MATCH(Actuals[[#This Row],[Sub Ledger]],LedgerMapping[[#All],[Sub Ledger]],0))</f>
        <v>Administration</v>
      </c>
      <c r="J19762" s="22">
        <f>YEAR(Actuals[[#This Row],[Date]])</f>
        <v>2022</v>
      </c>
      <c r="K19762" s="22">
        <f>MONTH(Actuals[[#This Row],[Date]])</f>
        <v>3</v>
      </c>
      <c r="L19762" s="12"/>
    </row>
    <row r="19763" spans="1:12" x14ac:dyDescent="0.3">
      <c r="A19763">
        <v>6</v>
      </c>
      <c r="B19763">
        <v>4049</v>
      </c>
      <c r="C19763">
        <v>5</v>
      </c>
      <c r="D19763">
        <v>77000</v>
      </c>
      <c r="E19763" s="46">
        <v>44654</v>
      </c>
      <c r="F19763">
        <v>-213</v>
      </c>
      <c r="I19763" t="str">
        <f>INDEX(LedgerMapping[[#All],[Level 3]],MATCH(Actuals[[#This Row],[Sub Ledger]],LedgerMapping[[#All],[Sub Ledger]],0))</f>
        <v>Administration</v>
      </c>
      <c r="J19763" s="22">
        <f>YEAR(Actuals[[#This Row],[Date]])</f>
        <v>2022</v>
      </c>
      <c r="K19763" s="22">
        <f>MONTH(Actuals[[#This Row],[Date]])</f>
        <v>4</v>
      </c>
      <c r="L19763" s="12"/>
    </row>
    <row r="19764" spans="1:12" x14ac:dyDescent="0.3">
      <c r="A19764">
        <v>6</v>
      </c>
      <c r="B19764">
        <v>5173</v>
      </c>
      <c r="C19764">
        <v>5</v>
      </c>
      <c r="D19764">
        <v>77000</v>
      </c>
      <c r="E19764" s="46">
        <v>44685</v>
      </c>
      <c r="F19764">
        <v>-236</v>
      </c>
      <c r="I19764" t="str">
        <f>INDEX(LedgerMapping[[#All],[Level 3]],MATCH(Actuals[[#This Row],[Sub Ledger]],LedgerMapping[[#All],[Sub Ledger]],0))</f>
        <v>Administration</v>
      </c>
      <c r="J19764" s="22">
        <f>YEAR(Actuals[[#This Row],[Date]])</f>
        <v>2022</v>
      </c>
      <c r="K19764" s="22">
        <f>MONTH(Actuals[[#This Row],[Date]])</f>
        <v>5</v>
      </c>
      <c r="L19764" s="12"/>
    </row>
    <row r="19765" spans="1:12" x14ac:dyDescent="0.3">
      <c r="A19765">
        <v>6</v>
      </c>
      <c r="B19765">
        <v>6298</v>
      </c>
      <c r="C19765">
        <v>5</v>
      </c>
      <c r="D19765">
        <v>77000</v>
      </c>
      <c r="E19765" s="46">
        <v>44715</v>
      </c>
      <c r="F19765">
        <v>-222</v>
      </c>
      <c r="I19765" t="str">
        <f>INDEX(LedgerMapping[[#All],[Level 3]],MATCH(Actuals[[#This Row],[Sub Ledger]],LedgerMapping[[#All],[Sub Ledger]],0))</f>
        <v>Administration</v>
      </c>
      <c r="J19765" s="22">
        <f>YEAR(Actuals[[#This Row],[Date]])</f>
        <v>2022</v>
      </c>
      <c r="K19765" s="22">
        <f>MONTH(Actuals[[#This Row],[Date]])</f>
        <v>6</v>
      </c>
      <c r="L19765" s="12"/>
    </row>
    <row r="19766" spans="1:12" x14ac:dyDescent="0.3">
      <c r="A19766">
        <v>6</v>
      </c>
      <c r="B19766">
        <v>7419</v>
      </c>
      <c r="C19766">
        <v>5</v>
      </c>
      <c r="D19766">
        <v>77000</v>
      </c>
      <c r="E19766" s="46">
        <v>44746</v>
      </c>
      <c r="F19766">
        <v>-176</v>
      </c>
      <c r="I19766" t="str">
        <f>INDEX(LedgerMapping[[#All],[Level 3]],MATCH(Actuals[[#This Row],[Sub Ledger]],LedgerMapping[[#All],[Sub Ledger]],0))</f>
        <v>Administration</v>
      </c>
      <c r="J19766" s="22">
        <f>YEAR(Actuals[[#This Row],[Date]])</f>
        <v>2022</v>
      </c>
      <c r="K19766" s="22">
        <f>MONTH(Actuals[[#This Row],[Date]])</f>
        <v>7</v>
      </c>
      <c r="L19766" s="12"/>
    </row>
    <row r="19767" spans="1:12" x14ac:dyDescent="0.3">
      <c r="A19767">
        <v>6</v>
      </c>
      <c r="B19767">
        <v>8542</v>
      </c>
      <c r="C19767">
        <v>5</v>
      </c>
      <c r="D19767">
        <v>77000</v>
      </c>
      <c r="E19767" s="46">
        <v>44777</v>
      </c>
      <c r="F19767">
        <v>-304</v>
      </c>
      <c r="I19767" t="str">
        <f>INDEX(LedgerMapping[[#All],[Level 3]],MATCH(Actuals[[#This Row],[Sub Ledger]],LedgerMapping[[#All],[Sub Ledger]],0))</f>
        <v>Administration</v>
      </c>
      <c r="J19767" s="22">
        <f>YEAR(Actuals[[#This Row],[Date]])</f>
        <v>2022</v>
      </c>
      <c r="K19767" s="22">
        <f>MONTH(Actuals[[#This Row],[Date]])</f>
        <v>8</v>
      </c>
      <c r="L19767" s="12"/>
    </row>
    <row r="19768" spans="1:12" x14ac:dyDescent="0.3">
      <c r="A19768">
        <v>6</v>
      </c>
      <c r="B19768">
        <v>9659</v>
      </c>
      <c r="C19768">
        <v>5</v>
      </c>
      <c r="D19768">
        <v>77000</v>
      </c>
      <c r="E19768" s="46">
        <v>44805</v>
      </c>
      <c r="F19768">
        <v>-159</v>
      </c>
      <c r="I19768" t="str">
        <f>INDEX(LedgerMapping[[#All],[Level 3]],MATCH(Actuals[[#This Row],[Sub Ledger]],LedgerMapping[[#All],[Sub Ledger]],0))</f>
        <v>Administration</v>
      </c>
      <c r="J19768" s="22">
        <f>YEAR(Actuals[[#This Row],[Date]])</f>
        <v>2022</v>
      </c>
      <c r="K19768" s="22">
        <f>MONTH(Actuals[[#This Row],[Date]])</f>
        <v>9</v>
      </c>
      <c r="L19768" s="12"/>
    </row>
    <row r="19769" spans="1:12" x14ac:dyDescent="0.3">
      <c r="A19769">
        <v>6</v>
      </c>
      <c r="B19769">
        <v>10775</v>
      </c>
      <c r="C19769">
        <v>5</v>
      </c>
      <c r="D19769">
        <v>77000</v>
      </c>
      <c r="E19769" s="46">
        <v>44836</v>
      </c>
      <c r="F19769">
        <v>-215</v>
      </c>
      <c r="I19769" t="str">
        <f>INDEX(LedgerMapping[[#All],[Level 3]],MATCH(Actuals[[#This Row],[Sub Ledger]],LedgerMapping[[#All],[Sub Ledger]],0))</f>
        <v>Administration</v>
      </c>
      <c r="J19769" s="22">
        <f>YEAR(Actuals[[#This Row],[Date]])</f>
        <v>2022</v>
      </c>
      <c r="K19769" s="22">
        <f>MONTH(Actuals[[#This Row],[Date]])</f>
        <v>10</v>
      </c>
      <c r="L19769" s="12"/>
    </row>
    <row r="19770" spans="1:12" x14ac:dyDescent="0.3">
      <c r="A19770">
        <v>6</v>
      </c>
      <c r="B19770">
        <v>11899</v>
      </c>
      <c r="C19770">
        <v>5</v>
      </c>
      <c r="D19770">
        <v>77000</v>
      </c>
      <c r="E19770" s="46">
        <v>44866</v>
      </c>
      <c r="F19770">
        <v>-159</v>
      </c>
      <c r="I19770" t="str">
        <f>INDEX(LedgerMapping[[#All],[Level 3]],MATCH(Actuals[[#This Row],[Sub Ledger]],LedgerMapping[[#All],[Sub Ledger]],0))</f>
        <v>Administration</v>
      </c>
      <c r="J19770" s="22">
        <f>YEAR(Actuals[[#This Row],[Date]])</f>
        <v>2022</v>
      </c>
      <c r="K19770" s="22">
        <f>MONTH(Actuals[[#This Row],[Date]])</f>
        <v>11</v>
      </c>
      <c r="L19770" s="12"/>
    </row>
    <row r="19771" spans="1:12" x14ac:dyDescent="0.3">
      <c r="A19771">
        <v>6</v>
      </c>
      <c r="B19771">
        <v>13027</v>
      </c>
      <c r="C19771">
        <v>5</v>
      </c>
      <c r="D19771">
        <v>77000</v>
      </c>
      <c r="E19771" s="46">
        <v>44897</v>
      </c>
      <c r="F19771">
        <v>-281</v>
      </c>
      <c r="I19771" t="str">
        <f>INDEX(LedgerMapping[[#All],[Level 3]],MATCH(Actuals[[#This Row],[Sub Ledger]],LedgerMapping[[#All],[Sub Ledger]],0))</f>
        <v>Administration</v>
      </c>
      <c r="J19771" s="22">
        <f>YEAR(Actuals[[#This Row],[Date]])</f>
        <v>2022</v>
      </c>
      <c r="K19771" s="22">
        <f>MONTH(Actuals[[#This Row],[Date]])</f>
        <v>12</v>
      </c>
      <c r="L19771" s="12"/>
    </row>
    <row r="19772" spans="1:12" x14ac:dyDescent="0.3">
      <c r="A19772">
        <v>6</v>
      </c>
      <c r="B19772">
        <v>13921</v>
      </c>
      <c r="C19772">
        <v>5</v>
      </c>
      <c r="D19772">
        <v>77000</v>
      </c>
      <c r="E19772" s="46">
        <v>44927</v>
      </c>
      <c r="F19772">
        <v>-222</v>
      </c>
      <c r="I19772" t="str">
        <f>INDEX(LedgerMapping[[#All],[Level 3]],MATCH(Actuals[[#This Row],[Sub Ledger]],LedgerMapping[[#All],[Sub Ledger]],0))</f>
        <v>Administration</v>
      </c>
      <c r="J19772" s="22">
        <f>YEAR(Actuals[[#This Row],[Date]])</f>
        <v>2023</v>
      </c>
      <c r="K19772" s="22">
        <f>MONTH(Actuals[[#This Row],[Date]])</f>
        <v>1</v>
      </c>
      <c r="L19772" s="12"/>
    </row>
    <row r="19773" spans="1:12" x14ac:dyDescent="0.3">
      <c r="A19773">
        <v>6</v>
      </c>
      <c r="B19773">
        <v>14929</v>
      </c>
      <c r="C19773">
        <v>5</v>
      </c>
      <c r="D19773">
        <v>77000</v>
      </c>
      <c r="E19773" s="46">
        <v>44958</v>
      </c>
      <c r="F19773">
        <v>-204</v>
      </c>
      <c r="I19773" t="str">
        <f>INDEX(LedgerMapping[[#All],[Level 3]],MATCH(Actuals[[#This Row],[Sub Ledger]],LedgerMapping[[#All],[Sub Ledger]],0))</f>
        <v>Administration</v>
      </c>
      <c r="J19773" s="22">
        <f>YEAR(Actuals[[#This Row],[Date]])</f>
        <v>2023</v>
      </c>
      <c r="K19773" s="22">
        <f>MONTH(Actuals[[#This Row],[Date]])</f>
        <v>2</v>
      </c>
      <c r="L19773" s="12"/>
    </row>
    <row r="19774" spans="1:12" x14ac:dyDescent="0.3">
      <c r="A19774">
        <v>6</v>
      </c>
      <c r="B19774">
        <v>15909</v>
      </c>
      <c r="C19774">
        <v>5</v>
      </c>
      <c r="D19774">
        <v>77000</v>
      </c>
      <c r="E19774" s="46">
        <v>44988</v>
      </c>
      <c r="F19774">
        <v>-245</v>
      </c>
      <c r="I19774" t="str">
        <f>INDEX(LedgerMapping[[#All],[Level 3]],MATCH(Actuals[[#This Row],[Sub Ledger]],LedgerMapping[[#All],[Sub Ledger]],0))</f>
        <v>Administration</v>
      </c>
      <c r="J19774" s="22">
        <f>YEAR(Actuals[[#This Row],[Date]])</f>
        <v>2023</v>
      </c>
      <c r="K19774" s="22">
        <f>MONTH(Actuals[[#This Row],[Date]])</f>
        <v>3</v>
      </c>
      <c r="L19774" s="12"/>
    </row>
    <row r="19775" spans="1:12" x14ac:dyDescent="0.3">
      <c r="A19775">
        <v>6</v>
      </c>
      <c r="B19775">
        <v>16941</v>
      </c>
      <c r="C19775">
        <v>5</v>
      </c>
      <c r="D19775">
        <v>77000</v>
      </c>
      <c r="E19775" s="46">
        <v>45018</v>
      </c>
      <c r="F19775">
        <v>-193</v>
      </c>
      <c r="I19775" t="str">
        <f>INDEX(LedgerMapping[[#All],[Level 3]],MATCH(Actuals[[#This Row],[Sub Ledger]],LedgerMapping[[#All],[Sub Ledger]],0))</f>
        <v>Administration</v>
      </c>
      <c r="J19775" s="22">
        <f>YEAR(Actuals[[#This Row],[Date]])</f>
        <v>2023</v>
      </c>
      <c r="K19775" s="22">
        <f>MONTH(Actuals[[#This Row],[Date]])</f>
        <v>4</v>
      </c>
      <c r="L19775" s="12"/>
    </row>
    <row r="19776" spans="1:12" x14ac:dyDescent="0.3">
      <c r="A19776">
        <v>6</v>
      </c>
      <c r="B19776">
        <v>17972</v>
      </c>
      <c r="C19776">
        <v>5</v>
      </c>
      <c r="D19776">
        <v>77000</v>
      </c>
      <c r="E19776" s="46">
        <v>45049</v>
      </c>
      <c r="F19776">
        <v>-159</v>
      </c>
      <c r="I19776" t="str">
        <f>INDEX(LedgerMapping[[#All],[Level 3]],MATCH(Actuals[[#This Row],[Sub Ledger]],LedgerMapping[[#All],[Sub Ledger]],0))</f>
        <v>Administration</v>
      </c>
      <c r="J19776" s="22">
        <f>YEAR(Actuals[[#This Row],[Date]])</f>
        <v>2023</v>
      </c>
      <c r="K19776" s="22">
        <f>MONTH(Actuals[[#This Row],[Date]])</f>
        <v>5</v>
      </c>
      <c r="L19776" s="12"/>
    </row>
    <row r="19777" spans="1:12" x14ac:dyDescent="0.3">
      <c r="A19777">
        <v>6</v>
      </c>
      <c r="B19777">
        <v>18976</v>
      </c>
      <c r="C19777">
        <v>5</v>
      </c>
      <c r="D19777">
        <v>77000</v>
      </c>
      <c r="E19777" s="46">
        <v>45079</v>
      </c>
      <c r="F19777">
        <v>-137</v>
      </c>
      <c r="I19777" t="str">
        <f>INDEX(LedgerMapping[[#All],[Level 3]],MATCH(Actuals[[#This Row],[Sub Ledger]],LedgerMapping[[#All],[Sub Ledger]],0))</f>
        <v>Administration</v>
      </c>
      <c r="J19777" s="22">
        <f>YEAR(Actuals[[#This Row],[Date]])</f>
        <v>2023</v>
      </c>
      <c r="K19777" s="22">
        <f>MONTH(Actuals[[#This Row],[Date]])</f>
        <v>6</v>
      </c>
      <c r="L19777" s="12"/>
    </row>
    <row r="19778" spans="1:12" x14ac:dyDescent="0.3">
      <c r="A19778">
        <v>6</v>
      </c>
      <c r="B19778">
        <v>20004</v>
      </c>
      <c r="C19778">
        <v>5</v>
      </c>
      <c r="D19778">
        <v>77000</v>
      </c>
      <c r="E19778" s="46">
        <v>45110</v>
      </c>
      <c r="F19778">
        <v>-150</v>
      </c>
      <c r="I19778" t="str">
        <f>INDEX(LedgerMapping[[#All],[Level 3]],MATCH(Actuals[[#This Row],[Sub Ledger]],LedgerMapping[[#All],[Sub Ledger]],0))</f>
        <v>Administration</v>
      </c>
      <c r="J19778" s="22">
        <f>YEAR(Actuals[[#This Row],[Date]])</f>
        <v>2023</v>
      </c>
      <c r="K19778" s="22">
        <f>MONTH(Actuals[[#This Row],[Date]])</f>
        <v>7</v>
      </c>
      <c r="L19778" s="12"/>
    </row>
    <row r="19779" spans="1:12" x14ac:dyDescent="0.3">
      <c r="A19779">
        <v>6</v>
      </c>
      <c r="B19779">
        <v>21034</v>
      </c>
      <c r="C19779">
        <v>5</v>
      </c>
      <c r="D19779">
        <v>77000</v>
      </c>
      <c r="E19779" s="46">
        <v>45141</v>
      </c>
      <c r="F19779">
        <v>-218</v>
      </c>
      <c r="I19779" t="str">
        <f>INDEX(LedgerMapping[[#All],[Level 3]],MATCH(Actuals[[#This Row],[Sub Ledger]],LedgerMapping[[#All],[Sub Ledger]],0))</f>
        <v>Administration</v>
      </c>
      <c r="J19779" s="22">
        <f>YEAR(Actuals[[#This Row],[Date]])</f>
        <v>2023</v>
      </c>
      <c r="K19779" s="22">
        <f>MONTH(Actuals[[#This Row],[Date]])</f>
        <v>8</v>
      </c>
      <c r="L19779" s="12"/>
    </row>
    <row r="19780" spans="1:12" x14ac:dyDescent="0.3">
      <c r="A19780">
        <v>6</v>
      </c>
      <c r="B19780">
        <v>22035</v>
      </c>
      <c r="C19780">
        <v>5</v>
      </c>
      <c r="D19780">
        <v>77000</v>
      </c>
      <c r="E19780" s="46">
        <v>45169</v>
      </c>
      <c r="F19780">
        <v>-144</v>
      </c>
      <c r="I19780" t="str">
        <f>INDEX(LedgerMapping[[#All],[Level 3]],MATCH(Actuals[[#This Row],[Sub Ledger]],LedgerMapping[[#All],[Sub Ledger]],0))</f>
        <v>Administration</v>
      </c>
      <c r="J19780" s="22">
        <f>YEAR(Actuals[[#This Row],[Date]])</f>
        <v>2023</v>
      </c>
      <c r="K19780" s="22">
        <f>MONTH(Actuals[[#This Row],[Date]])</f>
        <v>8</v>
      </c>
      <c r="L19780" s="12"/>
    </row>
    <row r="19781" spans="1:12" x14ac:dyDescent="0.3">
      <c r="A19781">
        <v>6</v>
      </c>
      <c r="B19781">
        <v>23012</v>
      </c>
      <c r="C19781">
        <v>5</v>
      </c>
      <c r="D19781">
        <v>77000</v>
      </c>
      <c r="E19781" s="46">
        <v>45200</v>
      </c>
      <c r="F19781">
        <v>-229</v>
      </c>
      <c r="I19781" t="str">
        <f>INDEX(LedgerMapping[[#All],[Level 3]],MATCH(Actuals[[#This Row],[Sub Ledger]],LedgerMapping[[#All],[Sub Ledger]],0))</f>
        <v>Administration</v>
      </c>
      <c r="J19781" s="22">
        <f>YEAR(Actuals[[#This Row],[Date]])</f>
        <v>2023</v>
      </c>
      <c r="K19781" s="22">
        <f>MONTH(Actuals[[#This Row],[Date]])</f>
        <v>10</v>
      </c>
      <c r="L19781" s="12"/>
    </row>
    <row r="19782" spans="1:12" x14ac:dyDescent="0.3">
      <c r="A19782">
        <v>6</v>
      </c>
      <c r="B19782">
        <v>24017</v>
      </c>
      <c r="C19782">
        <v>5</v>
      </c>
      <c r="D19782">
        <v>77000</v>
      </c>
      <c r="E19782" s="46">
        <v>45230</v>
      </c>
      <c r="F19782">
        <v>-224</v>
      </c>
      <c r="I19782" t="str">
        <f>INDEX(LedgerMapping[[#All],[Level 3]],MATCH(Actuals[[#This Row],[Sub Ledger]],LedgerMapping[[#All],[Sub Ledger]],0))</f>
        <v>Administration</v>
      </c>
      <c r="J19782" s="22">
        <f>YEAR(Actuals[[#This Row],[Date]])</f>
        <v>2023</v>
      </c>
      <c r="K19782" s="22">
        <f>MONTH(Actuals[[#This Row],[Date]])</f>
        <v>10</v>
      </c>
      <c r="L19782" s="12"/>
    </row>
    <row r="19783" spans="1:12" x14ac:dyDescent="0.3">
      <c r="A19783">
        <v>6</v>
      </c>
      <c r="B19783">
        <v>25046</v>
      </c>
      <c r="C19783">
        <v>5</v>
      </c>
      <c r="D19783">
        <v>77000</v>
      </c>
      <c r="E19783" s="46">
        <v>45261</v>
      </c>
      <c r="F19783">
        <v>-154</v>
      </c>
      <c r="I19783" t="str">
        <f>INDEX(LedgerMapping[[#All],[Level 3]],MATCH(Actuals[[#This Row],[Sub Ledger]],LedgerMapping[[#All],[Sub Ledger]],0))</f>
        <v>Administration</v>
      </c>
      <c r="J19783" s="22">
        <f>YEAR(Actuals[[#This Row],[Date]])</f>
        <v>2023</v>
      </c>
      <c r="K19783" s="22">
        <f>MONTH(Actuals[[#This Row],[Date]])</f>
        <v>12</v>
      </c>
      <c r="L19783" s="12"/>
    </row>
    <row r="19784" spans="1:12" x14ac:dyDescent="0.3">
      <c r="A19784">
        <v>6</v>
      </c>
      <c r="B19784">
        <v>26112</v>
      </c>
      <c r="C19784">
        <v>5</v>
      </c>
      <c r="D19784">
        <v>77000</v>
      </c>
      <c r="E19784" s="46">
        <v>45291</v>
      </c>
      <c r="F19784">
        <v>-161</v>
      </c>
      <c r="I19784" t="str">
        <f>INDEX(LedgerMapping[[#All],[Level 3]],MATCH(Actuals[[#This Row],[Sub Ledger]],LedgerMapping[[#All],[Sub Ledger]],0))</f>
        <v>Administration</v>
      </c>
      <c r="J19784" s="22">
        <f>YEAR(Actuals[[#This Row],[Date]])</f>
        <v>2023</v>
      </c>
      <c r="K19784" s="22">
        <f>MONTH(Actuals[[#This Row],[Date]])</f>
        <v>12</v>
      </c>
      <c r="L19784" s="12"/>
    </row>
    <row r="19785" spans="1:12" x14ac:dyDescent="0.3">
      <c r="A19785">
        <v>6</v>
      </c>
      <c r="B19785">
        <v>27241</v>
      </c>
      <c r="C19785">
        <v>5</v>
      </c>
      <c r="D19785">
        <v>77000</v>
      </c>
      <c r="E19785" s="46">
        <v>45322</v>
      </c>
      <c r="F19785">
        <v>-204</v>
      </c>
      <c r="I19785" t="str">
        <f>INDEX(LedgerMapping[[#All],[Level 3]],MATCH(Actuals[[#This Row],[Sub Ledger]],LedgerMapping[[#All],[Sub Ledger]],0))</f>
        <v>Administration</v>
      </c>
      <c r="J19785" s="22">
        <f>YEAR(Actuals[[#This Row],[Date]])</f>
        <v>2024</v>
      </c>
      <c r="K19785" s="22">
        <f>MONTH(Actuals[[#This Row],[Date]])</f>
        <v>1</v>
      </c>
      <c r="L19785" s="12"/>
    </row>
    <row r="19786" spans="1:12" x14ac:dyDescent="0.3">
      <c r="A19786">
        <v>6</v>
      </c>
      <c r="B19786">
        <v>28393</v>
      </c>
      <c r="C19786">
        <v>5</v>
      </c>
      <c r="D19786">
        <v>77000</v>
      </c>
      <c r="E19786" s="46">
        <v>45354</v>
      </c>
      <c r="F19786">
        <v>-260</v>
      </c>
      <c r="I19786" t="str">
        <f>INDEX(LedgerMapping[[#All],[Level 3]],MATCH(Actuals[[#This Row],[Sub Ledger]],LedgerMapping[[#All],[Sub Ledger]],0))</f>
        <v>Administration</v>
      </c>
      <c r="J19786" s="22">
        <f>YEAR(Actuals[[#This Row],[Date]])</f>
        <v>2024</v>
      </c>
      <c r="K19786" s="22">
        <f>MONTH(Actuals[[#This Row],[Date]])</f>
        <v>3</v>
      </c>
      <c r="L19786" s="12"/>
    </row>
    <row r="19787" spans="1:12" x14ac:dyDescent="0.3">
      <c r="A19787">
        <v>6</v>
      </c>
      <c r="B19787">
        <v>29547</v>
      </c>
      <c r="C19787">
        <v>5</v>
      </c>
      <c r="D19787">
        <v>77000</v>
      </c>
      <c r="E19787" s="46">
        <v>45384</v>
      </c>
      <c r="F19787">
        <v>-232</v>
      </c>
      <c r="I19787" t="str">
        <f>INDEX(LedgerMapping[[#All],[Level 3]],MATCH(Actuals[[#This Row],[Sub Ledger]],LedgerMapping[[#All],[Sub Ledger]],0))</f>
        <v>Administration</v>
      </c>
      <c r="J19787" s="22">
        <f>YEAR(Actuals[[#This Row],[Date]])</f>
        <v>2024</v>
      </c>
      <c r="K19787" s="22">
        <f>MONTH(Actuals[[#This Row],[Date]])</f>
        <v>4</v>
      </c>
      <c r="L19787" s="12"/>
    </row>
    <row r="19788" spans="1:12" x14ac:dyDescent="0.3">
      <c r="A19788">
        <v>6</v>
      </c>
      <c r="B19788">
        <v>30673</v>
      </c>
      <c r="C19788">
        <v>5</v>
      </c>
      <c r="D19788">
        <v>77000</v>
      </c>
      <c r="E19788" s="46">
        <v>45415</v>
      </c>
      <c r="F19788">
        <v>-221</v>
      </c>
      <c r="I19788" t="str">
        <f>INDEX(LedgerMapping[[#All],[Level 3]],MATCH(Actuals[[#This Row],[Sub Ledger]],LedgerMapping[[#All],[Sub Ledger]],0))</f>
        <v>Administration</v>
      </c>
      <c r="J19788" s="22">
        <f>YEAR(Actuals[[#This Row],[Date]])</f>
        <v>2024</v>
      </c>
      <c r="K19788" s="22">
        <f>MONTH(Actuals[[#This Row],[Date]])</f>
        <v>5</v>
      </c>
      <c r="L19788" s="12"/>
    </row>
    <row r="19789" spans="1:12" x14ac:dyDescent="0.3">
      <c r="A19789">
        <v>6</v>
      </c>
      <c r="B19789">
        <v>31799</v>
      </c>
      <c r="C19789">
        <v>5</v>
      </c>
      <c r="D19789">
        <v>77000</v>
      </c>
      <c r="E19789" s="46">
        <v>45445</v>
      </c>
      <c r="F19789">
        <v>-272</v>
      </c>
      <c r="I19789" t="str">
        <f>INDEX(LedgerMapping[[#All],[Level 3]],MATCH(Actuals[[#This Row],[Sub Ledger]],LedgerMapping[[#All],[Sub Ledger]],0))</f>
        <v>Administration</v>
      </c>
      <c r="J19789" s="22">
        <f>YEAR(Actuals[[#This Row],[Date]])</f>
        <v>2024</v>
      </c>
      <c r="K19789" s="22">
        <f>MONTH(Actuals[[#This Row],[Date]])</f>
        <v>6</v>
      </c>
      <c r="L19789" s="12"/>
    </row>
    <row r="19790" spans="1:12" x14ac:dyDescent="0.3">
      <c r="A19790">
        <v>6</v>
      </c>
      <c r="B19790">
        <v>32923</v>
      </c>
      <c r="C19790">
        <v>5</v>
      </c>
      <c r="D19790">
        <v>77000</v>
      </c>
      <c r="E19790" s="46">
        <v>45476</v>
      </c>
      <c r="F19790">
        <v>-210</v>
      </c>
      <c r="I19790" t="str">
        <f>INDEX(LedgerMapping[[#All],[Level 3]],MATCH(Actuals[[#This Row],[Sub Ledger]],LedgerMapping[[#All],[Sub Ledger]],0))</f>
        <v>Administration</v>
      </c>
      <c r="J19790" s="22">
        <f>YEAR(Actuals[[#This Row],[Date]])</f>
        <v>2024</v>
      </c>
      <c r="K19790" s="22">
        <f>MONTH(Actuals[[#This Row],[Date]])</f>
        <v>7</v>
      </c>
      <c r="L19790" s="12"/>
    </row>
    <row r="19791" spans="1:12" x14ac:dyDescent="0.3">
      <c r="A19791">
        <v>6</v>
      </c>
      <c r="B19791">
        <v>34047</v>
      </c>
      <c r="C19791">
        <v>5</v>
      </c>
      <c r="D19791">
        <v>77000</v>
      </c>
      <c r="E19791" s="46">
        <v>45507</v>
      </c>
      <c r="F19791">
        <v>-280</v>
      </c>
      <c r="I19791" t="str">
        <f>INDEX(LedgerMapping[[#All],[Level 3]],MATCH(Actuals[[#This Row],[Sub Ledger]],LedgerMapping[[#All],[Sub Ledger]],0))</f>
        <v>Administration</v>
      </c>
      <c r="J19791" s="22">
        <f>YEAR(Actuals[[#This Row],[Date]])</f>
        <v>2024</v>
      </c>
      <c r="K19791" s="22">
        <f>MONTH(Actuals[[#This Row],[Date]])</f>
        <v>8</v>
      </c>
      <c r="L19791" s="12"/>
    </row>
    <row r="19792" spans="1:12" x14ac:dyDescent="0.3">
      <c r="A19792">
        <v>6</v>
      </c>
      <c r="B19792">
        <v>35198</v>
      </c>
      <c r="C19792">
        <v>5</v>
      </c>
      <c r="D19792">
        <v>77000</v>
      </c>
      <c r="E19792" s="46">
        <v>45536</v>
      </c>
      <c r="F19792">
        <v>-197</v>
      </c>
      <c r="I19792" t="str">
        <f>INDEX(LedgerMapping[[#All],[Level 3]],MATCH(Actuals[[#This Row],[Sub Ledger]],LedgerMapping[[#All],[Sub Ledger]],0))</f>
        <v>Administration</v>
      </c>
      <c r="J19792" s="22">
        <f>YEAR(Actuals[[#This Row],[Date]])</f>
        <v>2024</v>
      </c>
      <c r="K19792" s="22">
        <f>MONTH(Actuals[[#This Row],[Date]])</f>
        <v>9</v>
      </c>
      <c r="L19792" s="12"/>
    </row>
    <row r="19793" spans="1:12" x14ac:dyDescent="0.3">
      <c r="A19793">
        <v>6</v>
      </c>
      <c r="B19793">
        <v>36348</v>
      </c>
      <c r="C19793">
        <v>5</v>
      </c>
      <c r="D19793">
        <v>77000</v>
      </c>
      <c r="E19793" s="46">
        <v>45567</v>
      </c>
      <c r="F19793">
        <v>-263</v>
      </c>
      <c r="I19793" t="str">
        <f>INDEX(LedgerMapping[[#All],[Level 3]],MATCH(Actuals[[#This Row],[Sub Ledger]],LedgerMapping[[#All],[Sub Ledger]],0))</f>
        <v>Administration</v>
      </c>
      <c r="J19793" s="22">
        <f>YEAR(Actuals[[#This Row],[Date]])</f>
        <v>2024</v>
      </c>
      <c r="K19793" s="22">
        <f>MONTH(Actuals[[#This Row],[Date]])</f>
        <v>10</v>
      </c>
      <c r="L19793" s="12"/>
    </row>
    <row r="19794" spans="1:12" x14ac:dyDescent="0.3">
      <c r="A19794">
        <v>6</v>
      </c>
      <c r="B19794">
        <v>37498</v>
      </c>
      <c r="C19794">
        <v>5</v>
      </c>
      <c r="D19794">
        <v>77000</v>
      </c>
      <c r="E19794" s="46">
        <v>45597</v>
      </c>
      <c r="F19794">
        <v>-274</v>
      </c>
      <c r="I19794" t="str">
        <f>INDEX(LedgerMapping[[#All],[Level 3]],MATCH(Actuals[[#This Row],[Sub Ledger]],LedgerMapping[[#All],[Sub Ledger]],0))</f>
        <v>Administration</v>
      </c>
      <c r="J19794" s="22">
        <f>YEAR(Actuals[[#This Row],[Date]])</f>
        <v>2024</v>
      </c>
      <c r="K19794" s="22">
        <f>MONTH(Actuals[[#This Row],[Date]])</f>
        <v>11</v>
      </c>
      <c r="L19794" s="12"/>
    </row>
    <row r="19795" spans="1:12" x14ac:dyDescent="0.3">
      <c r="A19795">
        <v>6</v>
      </c>
      <c r="B19795">
        <v>38648</v>
      </c>
      <c r="C19795">
        <v>5</v>
      </c>
      <c r="D19795">
        <v>77000</v>
      </c>
      <c r="E19795" s="46">
        <v>45628</v>
      </c>
      <c r="F19795">
        <v>-266</v>
      </c>
      <c r="I19795" t="str">
        <f>INDEX(LedgerMapping[[#All],[Level 3]],MATCH(Actuals[[#This Row],[Sub Ledger]],LedgerMapping[[#All],[Sub Ledger]],0))</f>
        <v>Administration</v>
      </c>
      <c r="J19795" s="22">
        <f>YEAR(Actuals[[#This Row],[Date]])</f>
        <v>2024</v>
      </c>
      <c r="K19795" s="22">
        <f>MONTH(Actuals[[#This Row],[Date]])</f>
        <v>12</v>
      </c>
      <c r="L19795" s="12"/>
    </row>
    <row r="19796" spans="1:12" x14ac:dyDescent="0.3">
      <c r="A19796">
        <v>6</v>
      </c>
      <c r="B19796">
        <v>688</v>
      </c>
      <c r="C19796">
        <v>5</v>
      </c>
      <c r="D19796">
        <v>78000</v>
      </c>
      <c r="E19796" s="46">
        <v>44562</v>
      </c>
      <c r="F19796">
        <v>-71</v>
      </c>
      <c r="I19796" t="str">
        <f>INDEX(LedgerMapping[[#All],[Level 3]],MATCH(Actuals[[#This Row],[Sub Ledger]],LedgerMapping[[#All],[Sub Ledger]],0))</f>
        <v>Administration</v>
      </c>
      <c r="J19796" s="22">
        <f>YEAR(Actuals[[#This Row],[Date]])</f>
        <v>2022</v>
      </c>
      <c r="K19796" s="22">
        <f>MONTH(Actuals[[#This Row],[Date]])</f>
        <v>1</v>
      </c>
      <c r="L19796" s="12"/>
    </row>
    <row r="19797" spans="1:12" x14ac:dyDescent="0.3">
      <c r="A19797">
        <v>6</v>
      </c>
      <c r="B19797">
        <v>1812</v>
      </c>
      <c r="C19797">
        <v>5</v>
      </c>
      <c r="D19797">
        <v>78000</v>
      </c>
      <c r="E19797" s="46">
        <v>44593</v>
      </c>
      <c r="F19797">
        <v>-58</v>
      </c>
      <c r="I19797" t="str">
        <f>INDEX(LedgerMapping[[#All],[Level 3]],MATCH(Actuals[[#This Row],[Sub Ledger]],LedgerMapping[[#All],[Sub Ledger]],0))</f>
        <v>Administration</v>
      </c>
      <c r="J19797" s="22">
        <f>YEAR(Actuals[[#This Row],[Date]])</f>
        <v>2022</v>
      </c>
      <c r="K19797" s="22">
        <f>MONTH(Actuals[[#This Row],[Date]])</f>
        <v>2</v>
      </c>
      <c r="L19797" s="12"/>
    </row>
    <row r="19798" spans="1:12" x14ac:dyDescent="0.3">
      <c r="A19798">
        <v>6</v>
      </c>
      <c r="B19798">
        <v>2930</v>
      </c>
      <c r="C19798">
        <v>5</v>
      </c>
      <c r="D19798">
        <v>78000</v>
      </c>
      <c r="E19798" s="46">
        <v>44624</v>
      </c>
      <c r="F19798">
        <v>-74</v>
      </c>
      <c r="I19798" t="str">
        <f>INDEX(LedgerMapping[[#All],[Level 3]],MATCH(Actuals[[#This Row],[Sub Ledger]],LedgerMapping[[#All],[Sub Ledger]],0))</f>
        <v>Administration</v>
      </c>
      <c r="J19798" s="22">
        <f>YEAR(Actuals[[#This Row],[Date]])</f>
        <v>2022</v>
      </c>
      <c r="K19798" s="22">
        <f>MONTH(Actuals[[#This Row],[Date]])</f>
        <v>3</v>
      </c>
      <c r="L19798" s="12"/>
    </row>
    <row r="19799" spans="1:12" x14ac:dyDescent="0.3">
      <c r="A19799">
        <v>6</v>
      </c>
      <c r="B19799">
        <v>4052</v>
      </c>
      <c r="C19799">
        <v>5</v>
      </c>
      <c r="D19799">
        <v>78000</v>
      </c>
      <c r="E19799" s="46">
        <v>44654</v>
      </c>
      <c r="F19799">
        <v>-72</v>
      </c>
      <c r="I19799" t="str">
        <f>INDEX(LedgerMapping[[#All],[Level 3]],MATCH(Actuals[[#This Row],[Sub Ledger]],LedgerMapping[[#All],[Sub Ledger]],0))</f>
        <v>Administration</v>
      </c>
      <c r="J19799" s="22">
        <f>YEAR(Actuals[[#This Row],[Date]])</f>
        <v>2022</v>
      </c>
      <c r="K19799" s="22">
        <f>MONTH(Actuals[[#This Row],[Date]])</f>
        <v>4</v>
      </c>
      <c r="L19799" s="12"/>
    </row>
    <row r="19800" spans="1:12" x14ac:dyDescent="0.3">
      <c r="A19800">
        <v>6</v>
      </c>
      <c r="B19800">
        <v>5175</v>
      </c>
      <c r="C19800">
        <v>5</v>
      </c>
      <c r="D19800">
        <v>78000</v>
      </c>
      <c r="E19800" s="46">
        <v>44685</v>
      </c>
      <c r="F19800">
        <v>-80</v>
      </c>
      <c r="I19800" t="str">
        <f>INDEX(LedgerMapping[[#All],[Level 3]],MATCH(Actuals[[#This Row],[Sub Ledger]],LedgerMapping[[#All],[Sub Ledger]],0))</f>
        <v>Administration</v>
      </c>
      <c r="J19800" s="22">
        <f>YEAR(Actuals[[#This Row],[Date]])</f>
        <v>2022</v>
      </c>
      <c r="K19800" s="22">
        <f>MONTH(Actuals[[#This Row],[Date]])</f>
        <v>5</v>
      </c>
      <c r="L19800" s="12"/>
    </row>
    <row r="19801" spans="1:12" x14ac:dyDescent="0.3">
      <c r="A19801">
        <v>6</v>
      </c>
      <c r="B19801">
        <v>6300</v>
      </c>
      <c r="C19801">
        <v>5</v>
      </c>
      <c r="D19801">
        <v>78000</v>
      </c>
      <c r="E19801" s="46">
        <v>44715</v>
      </c>
      <c r="F19801">
        <v>-66</v>
      </c>
      <c r="I19801" t="str">
        <f>INDEX(LedgerMapping[[#All],[Level 3]],MATCH(Actuals[[#This Row],[Sub Ledger]],LedgerMapping[[#All],[Sub Ledger]],0))</f>
        <v>Administration</v>
      </c>
      <c r="J19801" s="22">
        <f>YEAR(Actuals[[#This Row],[Date]])</f>
        <v>2022</v>
      </c>
      <c r="K19801" s="22">
        <f>MONTH(Actuals[[#This Row],[Date]])</f>
        <v>6</v>
      </c>
      <c r="L19801" s="12"/>
    </row>
    <row r="19802" spans="1:12" x14ac:dyDescent="0.3">
      <c r="A19802">
        <v>6</v>
      </c>
      <c r="B19802">
        <v>7421</v>
      </c>
      <c r="C19802">
        <v>5</v>
      </c>
      <c r="D19802">
        <v>78000</v>
      </c>
      <c r="E19802" s="46">
        <v>44746</v>
      </c>
      <c r="F19802">
        <v>-51</v>
      </c>
      <c r="I19802" t="str">
        <f>INDEX(LedgerMapping[[#All],[Level 3]],MATCH(Actuals[[#This Row],[Sub Ledger]],LedgerMapping[[#All],[Sub Ledger]],0))</f>
        <v>Administration</v>
      </c>
      <c r="J19802" s="22">
        <f>YEAR(Actuals[[#This Row],[Date]])</f>
        <v>2022</v>
      </c>
      <c r="K19802" s="22">
        <f>MONTH(Actuals[[#This Row],[Date]])</f>
        <v>7</v>
      </c>
      <c r="L19802" s="12"/>
    </row>
    <row r="19803" spans="1:12" x14ac:dyDescent="0.3">
      <c r="A19803">
        <v>6</v>
      </c>
      <c r="B19803">
        <v>8544</v>
      </c>
      <c r="C19803">
        <v>5</v>
      </c>
      <c r="D19803">
        <v>78000</v>
      </c>
      <c r="E19803" s="46">
        <v>44777</v>
      </c>
      <c r="F19803">
        <v>-90</v>
      </c>
      <c r="I19803" t="str">
        <f>INDEX(LedgerMapping[[#All],[Level 3]],MATCH(Actuals[[#This Row],[Sub Ledger]],LedgerMapping[[#All],[Sub Ledger]],0))</f>
        <v>Administration</v>
      </c>
      <c r="J19803" s="22">
        <f>YEAR(Actuals[[#This Row],[Date]])</f>
        <v>2022</v>
      </c>
      <c r="K19803" s="22">
        <f>MONTH(Actuals[[#This Row],[Date]])</f>
        <v>8</v>
      </c>
      <c r="L19803" s="12"/>
    </row>
    <row r="19804" spans="1:12" x14ac:dyDescent="0.3">
      <c r="A19804">
        <v>6</v>
      </c>
      <c r="B19804">
        <v>9662</v>
      </c>
      <c r="C19804">
        <v>5</v>
      </c>
      <c r="D19804">
        <v>78000</v>
      </c>
      <c r="E19804" s="46">
        <v>44805</v>
      </c>
      <c r="F19804">
        <v>-56</v>
      </c>
      <c r="I19804" t="str">
        <f>INDEX(LedgerMapping[[#All],[Level 3]],MATCH(Actuals[[#This Row],[Sub Ledger]],LedgerMapping[[#All],[Sub Ledger]],0))</f>
        <v>Administration</v>
      </c>
      <c r="J19804" s="22">
        <f>YEAR(Actuals[[#This Row],[Date]])</f>
        <v>2022</v>
      </c>
      <c r="K19804" s="22">
        <f>MONTH(Actuals[[#This Row],[Date]])</f>
        <v>9</v>
      </c>
      <c r="L19804" s="12"/>
    </row>
    <row r="19805" spans="1:12" x14ac:dyDescent="0.3">
      <c r="A19805">
        <v>6</v>
      </c>
      <c r="B19805">
        <v>10777</v>
      </c>
      <c r="C19805">
        <v>5</v>
      </c>
      <c r="D19805">
        <v>78000</v>
      </c>
      <c r="E19805" s="46">
        <v>44836</v>
      </c>
      <c r="F19805">
        <v>-85</v>
      </c>
      <c r="I19805" t="str">
        <f>INDEX(LedgerMapping[[#All],[Level 3]],MATCH(Actuals[[#This Row],[Sub Ledger]],LedgerMapping[[#All],[Sub Ledger]],0))</f>
        <v>Administration</v>
      </c>
      <c r="J19805" s="22">
        <f>YEAR(Actuals[[#This Row],[Date]])</f>
        <v>2022</v>
      </c>
      <c r="K19805" s="22">
        <f>MONTH(Actuals[[#This Row],[Date]])</f>
        <v>10</v>
      </c>
      <c r="L19805" s="12"/>
    </row>
    <row r="19806" spans="1:12" x14ac:dyDescent="0.3">
      <c r="A19806">
        <v>6</v>
      </c>
      <c r="B19806">
        <v>11901</v>
      </c>
      <c r="C19806">
        <v>5</v>
      </c>
      <c r="D19806">
        <v>78000</v>
      </c>
      <c r="E19806" s="46">
        <v>44866</v>
      </c>
      <c r="F19806">
        <v>-59</v>
      </c>
      <c r="I19806" t="str">
        <f>INDEX(LedgerMapping[[#All],[Level 3]],MATCH(Actuals[[#This Row],[Sub Ledger]],LedgerMapping[[#All],[Sub Ledger]],0))</f>
        <v>Administration</v>
      </c>
      <c r="J19806" s="22">
        <f>YEAR(Actuals[[#This Row],[Date]])</f>
        <v>2022</v>
      </c>
      <c r="K19806" s="22">
        <f>MONTH(Actuals[[#This Row],[Date]])</f>
        <v>11</v>
      </c>
      <c r="L19806" s="12"/>
    </row>
    <row r="19807" spans="1:12" x14ac:dyDescent="0.3">
      <c r="A19807">
        <v>6</v>
      </c>
      <c r="B19807">
        <v>13030</v>
      </c>
      <c r="C19807">
        <v>5</v>
      </c>
      <c r="D19807">
        <v>78000</v>
      </c>
      <c r="E19807" s="46">
        <v>44897</v>
      </c>
      <c r="F19807">
        <v>-94</v>
      </c>
      <c r="I19807" t="str">
        <f>INDEX(LedgerMapping[[#All],[Level 3]],MATCH(Actuals[[#This Row],[Sub Ledger]],LedgerMapping[[#All],[Sub Ledger]],0))</f>
        <v>Administration</v>
      </c>
      <c r="J19807" s="22">
        <f>YEAR(Actuals[[#This Row],[Date]])</f>
        <v>2022</v>
      </c>
      <c r="K19807" s="22">
        <f>MONTH(Actuals[[#This Row],[Date]])</f>
        <v>12</v>
      </c>
      <c r="L19807" s="12"/>
    </row>
    <row r="19808" spans="1:12" x14ac:dyDescent="0.3">
      <c r="A19808">
        <v>6</v>
      </c>
      <c r="B19808">
        <v>13922</v>
      </c>
      <c r="C19808">
        <v>5</v>
      </c>
      <c r="D19808">
        <v>78000</v>
      </c>
      <c r="E19808" s="46">
        <v>44927</v>
      </c>
      <c r="F19808">
        <v>-65</v>
      </c>
      <c r="I19808" t="str">
        <f>INDEX(LedgerMapping[[#All],[Level 3]],MATCH(Actuals[[#This Row],[Sub Ledger]],LedgerMapping[[#All],[Sub Ledger]],0))</f>
        <v>Administration</v>
      </c>
      <c r="J19808" s="22">
        <f>YEAR(Actuals[[#This Row],[Date]])</f>
        <v>2023</v>
      </c>
      <c r="K19808" s="22">
        <f>MONTH(Actuals[[#This Row],[Date]])</f>
        <v>1</v>
      </c>
      <c r="L19808" s="12"/>
    </row>
    <row r="19809" spans="1:12" x14ac:dyDescent="0.3">
      <c r="A19809">
        <v>6</v>
      </c>
      <c r="B19809">
        <v>14930</v>
      </c>
      <c r="C19809">
        <v>5</v>
      </c>
      <c r="D19809">
        <v>78000</v>
      </c>
      <c r="E19809" s="46">
        <v>44958</v>
      </c>
      <c r="F19809">
        <v>-64</v>
      </c>
      <c r="I19809" t="str">
        <f>INDEX(LedgerMapping[[#All],[Level 3]],MATCH(Actuals[[#This Row],[Sub Ledger]],LedgerMapping[[#All],[Sub Ledger]],0))</f>
        <v>Administration</v>
      </c>
      <c r="J19809" s="22">
        <f>YEAR(Actuals[[#This Row],[Date]])</f>
        <v>2023</v>
      </c>
      <c r="K19809" s="22">
        <f>MONTH(Actuals[[#This Row],[Date]])</f>
        <v>2</v>
      </c>
      <c r="L19809" s="12"/>
    </row>
    <row r="19810" spans="1:12" x14ac:dyDescent="0.3">
      <c r="A19810">
        <v>6</v>
      </c>
      <c r="B19810">
        <v>15910</v>
      </c>
      <c r="C19810">
        <v>5</v>
      </c>
      <c r="D19810">
        <v>78000</v>
      </c>
      <c r="E19810" s="46">
        <v>44988</v>
      </c>
      <c r="F19810">
        <v>-69</v>
      </c>
      <c r="I19810" t="str">
        <f>INDEX(LedgerMapping[[#All],[Level 3]],MATCH(Actuals[[#This Row],[Sub Ledger]],LedgerMapping[[#All],[Sub Ledger]],0))</f>
        <v>Administration</v>
      </c>
      <c r="J19810" s="22">
        <f>YEAR(Actuals[[#This Row],[Date]])</f>
        <v>2023</v>
      </c>
      <c r="K19810" s="22">
        <f>MONTH(Actuals[[#This Row],[Date]])</f>
        <v>3</v>
      </c>
      <c r="L19810" s="12"/>
    </row>
    <row r="19811" spans="1:12" x14ac:dyDescent="0.3">
      <c r="A19811">
        <v>6</v>
      </c>
      <c r="B19811">
        <v>16942</v>
      </c>
      <c r="C19811">
        <v>5</v>
      </c>
      <c r="D19811">
        <v>78000</v>
      </c>
      <c r="E19811" s="46">
        <v>45018</v>
      </c>
      <c r="F19811">
        <v>-57</v>
      </c>
      <c r="I19811" t="str">
        <f>INDEX(LedgerMapping[[#All],[Level 3]],MATCH(Actuals[[#This Row],[Sub Ledger]],LedgerMapping[[#All],[Sub Ledger]],0))</f>
        <v>Administration</v>
      </c>
      <c r="J19811" s="22">
        <f>YEAR(Actuals[[#This Row],[Date]])</f>
        <v>2023</v>
      </c>
      <c r="K19811" s="22">
        <f>MONTH(Actuals[[#This Row],[Date]])</f>
        <v>4</v>
      </c>
      <c r="L19811" s="12"/>
    </row>
    <row r="19812" spans="1:12" x14ac:dyDescent="0.3">
      <c r="A19812">
        <v>6</v>
      </c>
      <c r="B19812">
        <v>17973</v>
      </c>
      <c r="C19812">
        <v>5</v>
      </c>
      <c r="D19812">
        <v>78000</v>
      </c>
      <c r="E19812" s="46">
        <v>45049</v>
      </c>
      <c r="F19812">
        <v>-46</v>
      </c>
      <c r="I19812" t="str">
        <f>INDEX(LedgerMapping[[#All],[Level 3]],MATCH(Actuals[[#This Row],[Sub Ledger]],LedgerMapping[[#All],[Sub Ledger]],0))</f>
        <v>Administration</v>
      </c>
      <c r="J19812" s="22">
        <f>YEAR(Actuals[[#This Row],[Date]])</f>
        <v>2023</v>
      </c>
      <c r="K19812" s="22">
        <f>MONTH(Actuals[[#This Row],[Date]])</f>
        <v>5</v>
      </c>
      <c r="L19812" s="12"/>
    </row>
    <row r="19813" spans="1:12" x14ac:dyDescent="0.3">
      <c r="A19813">
        <v>6</v>
      </c>
      <c r="B19813">
        <v>18977</v>
      </c>
      <c r="C19813">
        <v>5</v>
      </c>
      <c r="D19813">
        <v>78000</v>
      </c>
      <c r="E19813" s="46">
        <v>45079</v>
      </c>
      <c r="F19813">
        <v>-52</v>
      </c>
      <c r="I19813" t="str">
        <f>INDEX(LedgerMapping[[#All],[Level 3]],MATCH(Actuals[[#This Row],[Sub Ledger]],LedgerMapping[[#All],[Sub Ledger]],0))</f>
        <v>Administration</v>
      </c>
      <c r="J19813" s="22">
        <f>YEAR(Actuals[[#This Row],[Date]])</f>
        <v>2023</v>
      </c>
      <c r="K19813" s="22">
        <f>MONTH(Actuals[[#This Row],[Date]])</f>
        <v>6</v>
      </c>
      <c r="L19813" s="12"/>
    </row>
    <row r="19814" spans="1:12" x14ac:dyDescent="0.3">
      <c r="A19814">
        <v>6</v>
      </c>
      <c r="B19814">
        <v>20005</v>
      </c>
      <c r="C19814">
        <v>5</v>
      </c>
      <c r="D19814">
        <v>78000</v>
      </c>
      <c r="E19814" s="46">
        <v>45110</v>
      </c>
      <c r="F19814">
        <v>-54</v>
      </c>
      <c r="I19814" t="str">
        <f>INDEX(LedgerMapping[[#All],[Level 3]],MATCH(Actuals[[#This Row],[Sub Ledger]],LedgerMapping[[#All],[Sub Ledger]],0))</f>
        <v>Administration</v>
      </c>
      <c r="J19814" s="22">
        <f>YEAR(Actuals[[#This Row],[Date]])</f>
        <v>2023</v>
      </c>
      <c r="K19814" s="22">
        <f>MONTH(Actuals[[#This Row],[Date]])</f>
        <v>7</v>
      </c>
      <c r="L19814" s="12"/>
    </row>
    <row r="19815" spans="1:12" x14ac:dyDescent="0.3">
      <c r="A19815">
        <v>6</v>
      </c>
      <c r="B19815">
        <v>21035</v>
      </c>
      <c r="C19815">
        <v>5</v>
      </c>
      <c r="D19815">
        <v>78000</v>
      </c>
      <c r="E19815" s="46">
        <v>45141</v>
      </c>
      <c r="F19815">
        <v>-70</v>
      </c>
      <c r="I19815" t="str">
        <f>INDEX(LedgerMapping[[#All],[Level 3]],MATCH(Actuals[[#This Row],[Sub Ledger]],LedgerMapping[[#All],[Sub Ledger]],0))</f>
        <v>Administration</v>
      </c>
      <c r="J19815" s="22">
        <f>YEAR(Actuals[[#This Row],[Date]])</f>
        <v>2023</v>
      </c>
      <c r="K19815" s="22">
        <f>MONTH(Actuals[[#This Row],[Date]])</f>
        <v>8</v>
      </c>
      <c r="L19815" s="12"/>
    </row>
    <row r="19816" spans="1:12" x14ac:dyDescent="0.3">
      <c r="A19816">
        <v>6</v>
      </c>
      <c r="B19816">
        <v>22036</v>
      </c>
      <c r="C19816">
        <v>5</v>
      </c>
      <c r="D19816">
        <v>78000</v>
      </c>
      <c r="E19816" s="46">
        <v>45169</v>
      </c>
      <c r="F19816">
        <v>-53</v>
      </c>
      <c r="I19816" t="str">
        <f>INDEX(LedgerMapping[[#All],[Level 3]],MATCH(Actuals[[#This Row],[Sub Ledger]],LedgerMapping[[#All],[Sub Ledger]],0))</f>
        <v>Administration</v>
      </c>
      <c r="J19816" s="22">
        <f>YEAR(Actuals[[#This Row],[Date]])</f>
        <v>2023</v>
      </c>
      <c r="K19816" s="22">
        <f>MONTH(Actuals[[#This Row],[Date]])</f>
        <v>8</v>
      </c>
      <c r="L19816" s="12"/>
    </row>
    <row r="19817" spans="1:12" x14ac:dyDescent="0.3">
      <c r="A19817">
        <v>6</v>
      </c>
      <c r="B19817">
        <v>23013</v>
      </c>
      <c r="C19817">
        <v>5</v>
      </c>
      <c r="D19817">
        <v>78000</v>
      </c>
      <c r="E19817" s="46">
        <v>45200</v>
      </c>
      <c r="F19817">
        <v>-76</v>
      </c>
      <c r="I19817" t="str">
        <f>INDEX(LedgerMapping[[#All],[Level 3]],MATCH(Actuals[[#This Row],[Sub Ledger]],LedgerMapping[[#All],[Sub Ledger]],0))</f>
        <v>Administration</v>
      </c>
      <c r="J19817" s="22">
        <f>YEAR(Actuals[[#This Row],[Date]])</f>
        <v>2023</v>
      </c>
      <c r="K19817" s="22">
        <f>MONTH(Actuals[[#This Row],[Date]])</f>
        <v>10</v>
      </c>
      <c r="L19817" s="12"/>
    </row>
    <row r="19818" spans="1:12" x14ac:dyDescent="0.3">
      <c r="A19818">
        <v>6</v>
      </c>
      <c r="B19818">
        <v>24018</v>
      </c>
      <c r="C19818">
        <v>5</v>
      </c>
      <c r="D19818">
        <v>78000</v>
      </c>
      <c r="E19818" s="46">
        <v>45230</v>
      </c>
      <c r="F19818">
        <v>-74</v>
      </c>
      <c r="I19818" t="str">
        <f>INDEX(LedgerMapping[[#All],[Level 3]],MATCH(Actuals[[#This Row],[Sub Ledger]],LedgerMapping[[#All],[Sub Ledger]],0))</f>
        <v>Administration</v>
      </c>
      <c r="J19818" s="22">
        <f>YEAR(Actuals[[#This Row],[Date]])</f>
        <v>2023</v>
      </c>
      <c r="K19818" s="22">
        <f>MONTH(Actuals[[#This Row],[Date]])</f>
        <v>10</v>
      </c>
      <c r="L19818" s="12"/>
    </row>
    <row r="19819" spans="1:12" x14ac:dyDescent="0.3">
      <c r="A19819">
        <v>6</v>
      </c>
      <c r="B19819">
        <v>25047</v>
      </c>
      <c r="C19819">
        <v>5</v>
      </c>
      <c r="D19819">
        <v>78000</v>
      </c>
      <c r="E19819" s="46">
        <v>45261</v>
      </c>
      <c r="F19819">
        <v>-44</v>
      </c>
      <c r="I19819" t="str">
        <f>INDEX(LedgerMapping[[#All],[Level 3]],MATCH(Actuals[[#This Row],[Sub Ledger]],LedgerMapping[[#All],[Sub Ledger]],0))</f>
        <v>Administration</v>
      </c>
      <c r="J19819" s="22">
        <f>YEAR(Actuals[[#This Row],[Date]])</f>
        <v>2023</v>
      </c>
      <c r="K19819" s="22">
        <f>MONTH(Actuals[[#This Row],[Date]])</f>
        <v>12</v>
      </c>
      <c r="L19819" s="12"/>
    </row>
    <row r="19820" spans="1:12" x14ac:dyDescent="0.3">
      <c r="A19820">
        <v>6</v>
      </c>
      <c r="B19820">
        <v>26113</v>
      </c>
      <c r="C19820">
        <v>5</v>
      </c>
      <c r="D19820">
        <v>78000</v>
      </c>
      <c r="E19820" s="46">
        <v>45291</v>
      </c>
      <c r="F19820">
        <v>-53</v>
      </c>
      <c r="I19820" t="str">
        <f>INDEX(LedgerMapping[[#All],[Level 3]],MATCH(Actuals[[#This Row],[Sub Ledger]],LedgerMapping[[#All],[Sub Ledger]],0))</f>
        <v>Administration</v>
      </c>
      <c r="J19820" s="22">
        <f>YEAR(Actuals[[#This Row],[Date]])</f>
        <v>2023</v>
      </c>
      <c r="K19820" s="22">
        <f>MONTH(Actuals[[#This Row],[Date]])</f>
        <v>12</v>
      </c>
      <c r="L19820" s="12"/>
    </row>
    <row r="19821" spans="1:12" x14ac:dyDescent="0.3">
      <c r="A19821">
        <v>6</v>
      </c>
      <c r="B19821">
        <v>27242</v>
      </c>
      <c r="C19821">
        <v>5</v>
      </c>
      <c r="D19821">
        <v>78000</v>
      </c>
      <c r="E19821" s="46">
        <v>45322</v>
      </c>
      <c r="F19821">
        <v>-62</v>
      </c>
      <c r="I19821" t="str">
        <f>INDEX(LedgerMapping[[#All],[Level 3]],MATCH(Actuals[[#This Row],[Sub Ledger]],LedgerMapping[[#All],[Sub Ledger]],0))</f>
        <v>Administration</v>
      </c>
      <c r="J19821" s="22">
        <f>YEAR(Actuals[[#This Row],[Date]])</f>
        <v>2024</v>
      </c>
      <c r="K19821" s="22">
        <f>MONTH(Actuals[[#This Row],[Date]])</f>
        <v>1</v>
      </c>
      <c r="L19821" s="12"/>
    </row>
    <row r="19822" spans="1:12" x14ac:dyDescent="0.3">
      <c r="A19822">
        <v>6</v>
      </c>
      <c r="B19822">
        <v>28394</v>
      </c>
      <c r="C19822">
        <v>5</v>
      </c>
      <c r="D19822">
        <v>78000</v>
      </c>
      <c r="E19822" s="46">
        <v>45354</v>
      </c>
      <c r="F19822">
        <v>-82</v>
      </c>
      <c r="I19822" t="str">
        <f>INDEX(LedgerMapping[[#All],[Level 3]],MATCH(Actuals[[#This Row],[Sub Ledger]],LedgerMapping[[#All],[Sub Ledger]],0))</f>
        <v>Administration</v>
      </c>
      <c r="J19822" s="22">
        <f>YEAR(Actuals[[#This Row],[Date]])</f>
        <v>2024</v>
      </c>
      <c r="K19822" s="22">
        <f>MONTH(Actuals[[#This Row],[Date]])</f>
        <v>3</v>
      </c>
      <c r="L19822" s="12"/>
    </row>
    <row r="19823" spans="1:12" x14ac:dyDescent="0.3">
      <c r="A19823">
        <v>6</v>
      </c>
      <c r="B19823">
        <v>29548</v>
      </c>
      <c r="C19823">
        <v>5</v>
      </c>
      <c r="D19823">
        <v>78000</v>
      </c>
      <c r="E19823" s="46">
        <v>45384</v>
      </c>
      <c r="F19823">
        <v>-70</v>
      </c>
      <c r="I19823" t="str">
        <f>INDEX(LedgerMapping[[#All],[Level 3]],MATCH(Actuals[[#This Row],[Sub Ledger]],LedgerMapping[[#All],[Sub Ledger]],0))</f>
        <v>Administration</v>
      </c>
      <c r="J19823" s="22">
        <f>YEAR(Actuals[[#This Row],[Date]])</f>
        <v>2024</v>
      </c>
      <c r="K19823" s="22">
        <f>MONTH(Actuals[[#This Row],[Date]])</f>
        <v>4</v>
      </c>
      <c r="L19823" s="12"/>
    </row>
    <row r="19824" spans="1:12" x14ac:dyDescent="0.3">
      <c r="A19824">
        <v>6</v>
      </c>
      <c r="B19824">
        <v>30674</v>
      </c>
      <c r="C19824">
        <v>5</v>
      </c>
      <c r="D19824">
        <v>78000</v>
      </c>
      <c r="E19824" s="46">
        <v>45415</v>
      </c>
      <c r="F19824">
        <v>-71</v>
      </c>
      <c r="I19824" t="str">
        <f>INDEX(LedgerMapping[[#All],[Level 3]],MATCH(Actuals[[#This Row],[Sub Ledger]],LedgerMapping[[#All],[Sub Ledger]],0))</f>
        <v>Administration</v>
      </c>
      <c r="J19824" s="22">
        <f>YEAR(Actuals[[#This Row],[Date]])</f>
        <v>2024</v>
      </c>
      <c r="K19824" s="22">
        <f>MONTH(Actuals[[#This Row],[Date]])</f>
        <v>5</v>
      </c>
      <c r="L19824" s="12"/>
    </row>
    <row r="19825" spans="1:12" x14ac:dyDescent="0.3">
      <c r="A19825">
        <v>6</v>
      </c>
      <c r="B19825">
        <v>31800</v>
      </c>
      <c r="C19825">
        <v>5</v>
      </c>
      <c r="D19825">
        <v>78000</v>
      </c>
      <c r="E19825" s="46">
        <v>45445</v>
      </c>
      <c r="F19825">
        <v>-78</v>
      </c>
      <c r="I19825" t="str">
        <f>INDEX(LedgerMapping[[#All],[Level 3]],MATCH(Actuals[[#This Row],[Sub Ledger]],LedgerMapping[[#All],[Sub Ledger]],0))</f>
        <v>Administration</v>
      </c>
      <c r="J19825" s="22">
        <f>YEAR(Actuals[[#This Row],[Date]])</f>
        <v>2024</v>
      </c>
      <c r="K19825" s="22">
        <f>MONTH(Actuals[[#This Row],[Date]])</f>
        <v>6</v>
      </c>
      <c r="L19825" s="12"/>
    </row>
    <row r="19826" spans="1:12" x14ac:dyDescent="0.3">
      <c r="A19826">
        <v>6</v>
      </c>
      <c r="B19826">
        <v>32924</v>
      </c>
      <c r="C19826">
        <v>5</v>
      </c>
      <c r="D19826">
        <v>78000</v>
      </c>
      <c r="E19826" s="46">
        <v>45476</v>
      </c>
      <c r="F19826">
        <v>-62</v>
      </c>
      <c r="I19826" t="str">
        <f>INDEX(LedgerMapping[[#All],[Level 3]],MATCH(Actuals[[#This Row],[Sub Ledger]],LedgerMapping[[#All],[Sub Ledger]],0))</f>
        <v>Administration</v>
      </c>
      <c r="J19826" s="22">
        <f>YEAR(Actuals[[#This Row],[Date]])</f>
        <v>2024</v>
      </c>
      <c r="K19826" s="22">
        <f>MONTH(Actuals[[#This Row],[Date]])</f>
        <v>7</v>
      </c>
      <c r="L19826" s="12"/>
    </row>
    <row r="19827" spans="1:12" x14ac:dyDescent="0.3">
      <c r="A19827">
        <v>6</v>
      </c>
      <c r="B19827">
        <v>34048</v>
      </c>
      <c r="C19827">
        <v>5</v>
      </c>
      <c r="D19827">
        <v>78000</v>
      </c>
      <c r="E19827" s="46">
        <v>45507</v>
      </c>
      <c r="F19827">
        <v>-78</v>
      </c>
      <c r="I19827" t="str">
        <f>INDEX(LedgerMapping[[#All],[Level 3]],MATCH(Actuals[[#This Row],[Sub Ledger]],LedgerMapping[[#All],[Sub Ledger]],0))</f>
        <v>Administration</v>
      </c>
      <c r="J19827" s="22">
        <f>YEAR(Actuals[[#This Row],[Date]])</f>
        <v>2024</v>
      </c>
      <c r="K19827" s="22">
        <f>MONTH(Actuals[[#This Row],[Date]])</f>
        <v>8</v>
      </c>
      <c r="L19827" s="12"/>
    </row>
    <row r="19828" spans="1:12" x14ac:dyDescent="0.3">
      <c r="A19828">
        <v>6</v>
      </c>
      <c r="B19828">
        <v>35199</v>
      </c>
      <c r="C19828">
        <v>5</v>
      </c>
      <c r="D19828">
        <v>78000</v>
      </c>
      <c r="E19828" s="46">
        <v>45536</v>
      </c>
      <c r="F19828">
        <v>-62</v>
      </c>
      <c r="I19828" t="str">
        <f>INDEX(LedgerMapping[[#All],[Level 3]],MATCH(Actuals[[#This Row],[Sub Ledger]],LedgerMapping[[#All],[Sub Ledger]],0))</f>
        <v>Administration</v>
      </c>
      <c r="J19828" s="22">
        <f>YEAR(Actuals[[#This Row],[Date]])</f>
        <v>2024</v>
      </c>
      <c r="K19828" s="22">
        <f>MONTH(Actuals[[#This Row],[Date]])</f>
        <v>9</v>
      </c>
      <c r="L19828" s="12"/>
    </row>
    <row r="19829" spans="1:12" x14ac:dyDescent="0.3">
      <c r="A19829">
        <v>6</v>
      </c>
      <c r="B19829">
        <v>36349</v>
      </c>
      <c r="C19829">
        <v>5</v>
      </c>
      <c r="D19829">
        <v>78000</v>
      </c>
      <c r="E19829" s="46">
        <v>45567</v>
      </c>
      <c r="F19829">
        <v>-83</v>
      </c>
      <c r="I19829" t="str">
        <f>INDEX(LedgerMapping[[#All],[Level 3]],MATCH(Actuals[[#This Row],[Sub Ledger]],LedgerMapping[[#All],[Sub Ledger]],0))</f>
        <v>Administration</v>
      </c>
      <c r="J19829" s="22">
        <f>YEAR(Actuals[[#This Row],[Date]])</f>
        <v>2024</v>
      </c>
      <c r="K19829" s="22">
        <f>MONTH(Actuals[[#This Row],[Date]])</f>
        <v>10</v>
      </c>
      <c r="L19829" s="12"/>
    </row>
    <row r="19830" spans="1:12" x14ac:dyDescent="0.3">
      <c r="A19830">
        <v>6</v>
      </c>
      <c r="B19830">
        <v>37499</v>
      </c>
      <c r="C19830">
        <v>5</v>
      </c>
      <c r="D19830">
        <v>78000</v>
      </c>
      <c r="E19830" s="46">
        <v>45597</v>
      </c>
      <c r="F19830">
        <v>-83</v>
      </c>
      <c r="I19830" t="str">
        <f>INDEX(LedgerMapping[[#All],[Level 3]],MATCH(Actuals[[#This Row],[Sub Ledger]],LedgerMapping[[#All],[Sub Ledger]],0))</f>
        <v>Administration</v>
      </c>
      <c r="J19830" s="22">
        <f>YEAR(Actuals[[#This Row],[Date]])</f>
        <v>2024</v>
      </c>
      <c r="K19830" s="22">
        <f>MONTH(Actuals[[#This Row],[Date]])</f>
        <v>11</v>
      </c>
      <c r="L19830" s="12"/>
    </row>
    <row r="19831" spans="1:12" x14ac:dyDescent="0.3">
      <c r="A19831">
        <v>6</v>
      </c>
      <c r="B19831">
        <v>38649</v>
      </c>
      <c r="C19831">
        <v>5</v>
      </c>
      <c r="D19831">
        <v>78000</v>
      </c>
      <c r="E19831" s="46">
        <v>45628</v>
      </c>
      <c r="F19831">
        <v>-85</v>
      </c>
      <c r="I19831" t="str">
        <f>INDEX(LedgerMapping[[#All],[Level 3]],MATCH(Actuals[[#This Row],[Sub Ledger]],LedgerMapping[[#All],[Sub Ledger]],0))</f>
        <v>Administration</v>
      </c>
      <c r="J19831" s="22">
        <f>YEAR(Actuals[[#This Row],[Date]])</f>
        <v>2024</v>
      </c>
      <c r="K19831" s="22">
        <f>MONTH(Actuals[[#This Row],[Date]])</f>
        <v>12</v>
      </c>
      <c r="L19831" s="12"/>
    </row>
    <row r="19832" spans="1:12" x14ac:dyDescent="0.3">
      <c r="A19832">
        <v>6</v>
      </c>
      <c r="B19832">
        <v>689</v>
      </c>
      <c r="C19832">
        <v>5</v>
      </c>
      <c r="D19832">
        <v>80000</v>
      </c>
      <c r="E19832" s="46">
        <v>44562</v>
      </c>
      <c r="F19832">
        <v>-262</v>
      </c>
      <c r="I19832" t="str">
        <f>INDEX(LedgerMapping[[#All],[Level 3]],MATCH(Actuals[[#This Row],[Sub Ledger]],LedgerMapping[[#All],[Sub Ledger]],0))</f>
        <v>Travel and Expenses</v>
      </c>
      <c r="J19832" s="22">
        <f>YEAR(Actuals[[#This Row],[Date]])</f>
        <v>2022</v>
      </c>
      <c r="K19832" s="22">
        <f>MONTH(Actuals[[#This Row],[Date]])</f>
        <v>1</v>
      </c>
      <c r="L19832" s="12"/>
    </row>
    <row r="19833" spans="1:12" x14ac:dyDescent="0.3">
      <c r="A19833">
        <v>6</v>
      </c>
      <c r="B19833">
        <v>1813</v>
      </c>
      <c r="C19833">
        <v>5</v>
      </c>
      <c r="D19833">
        <v>80000</v>
      </c>
      <c r="E19833" s="46">
        <v>44593</v>
      </c>
      <c r="F19833">
        <v>-202</v>
      </c>
      <c r="I19833" t="str">
        <f>INDEX(LedgerMapping[[#All],[Level 3]],MATCH(Actuals[[#This Row],[Sub Ledger]],LedgerMapping[[#All],[Sub Ledger]],0))</f>
        <v>Travel and Expenses</v>
      </c>
      <c r="J19833" s="22">
        <f>YEAR(Actuals[[#This Row],[Date]])</f>
        <v>2022</v>
      </c>
      <c r="K19833" s="22">
        <f>MONTH(Actuals[[#This Row],[Date]])</f>
        <v>2</v>
      </c>
      <c r="L19833" s="12"/>
    </row>
    <row r="19834" spans="1:12" x14ac:dyDescent="0.3">
      <c r="A19834">
        <v>6</v>
      </c>
      <c r="B19834">
        <v>2931</v>
      </c>
      <c r="C19834">
        <v>5</v>
      </c>
      <c r="D19834">
        <v>80000</v>
      </c>
      <c r="E19834" s="46">
        <v>44624</v>
      </c>
      <c r="F19834">
        <v>-270</v>
      </c>
      <c r="I19834" t="str">
        <f>INDEX(LedgerMapping[[#All],[Level 3]],MATCH(Actuals[[#This Row],[Sub Ledger]],LedgerMapping[[#All],[Sub Ledger]],0))</f>
        <v>Travel and Expenses</v>
      </c>
      <c r="J19834" s="22">
        <f>YEAR(Actuals[[#This Row],[Date]])</f>
        <v>2022</v>
      </c>
      <c r="K19834" s="22">
        <f>MONTH(Actuals[[#This Row],[Date]])</f>
        <v>3</v>
      </c>
      <c r="L19834" s="12"/>
    </row>
    <row r="19835" spans="1:12" x14ac:dyDescent="0.3">
      <c r="A19835">
        <v>6</v>
      </c>
      <c r="B19835">
        <v>4053</v>
      </c>
      <c r="C19835">
        <v>5</v>
      </c>
      <c r="D19835">
        <v>80000</v>
      </c>
      <c r="E19835" s="46">
        <v>44654</v>
      </c>
      <c r="F19835">
        <v>-265</v>
      </c>
      <c r="I19835" t="str">
        <f>INDEX(LedgerMapping[[#All],[Level 3]],MATCH(Actuals[[#This Row],[Sub Ledger]],LedgerMapping[[#All],[Sub Ledger]],0))</f>
        <v>Travel and Expenses</v>
      </c>
      <c r="J19835" s="22">
        <f>YEAR(Actuals[[#This Row],[Date]])</f>
        <v>2022</v>
      </c>
      <c r="K19835" s="22">
        <f>MONTH(Actuals[[#This Row],[Date]])</f>
        <v>4</v>
      </c>
      <c r="L19835" s="12"/>
    </row>
    <row r="19836" spans="1:12" x14ac:dyDescent="0.3">
      <c r="A19836">
        <v>6</v>
      </c>
      <c r="B19836">
        <v>5178</v>
      </c>
      <c r="C19836">
        <v>5</v>
      </c>
      <c r="D19836">
        <v>80000</v>
      </c>
      <c r="E19836" s="46">
        <v>44685</v>
      </c>
      <c r="F19836">
        <v>-289</v>
      </c>
      <c r="I19836" t="str">
        <f>INDEX(LedgerMapping[[#All],[Level 3]],MATCH(Actuals[[#This Row],[Sub Ledger]],LedgerMapping[[#All],[Sub Ledger]],0))</f>
        <v>Travel and Expenses</v>
      </c>
      <c r="J19836" s="22">
        <f>YEAR(Actuals[[#This Row],[Date]])</f>
        <v>2022</v>
      </c>
      <c r="K19836" s="22">
        <f>MONTH(Actuals[[#This Row],[Date]])</f>
        <v>5</v>
      </c>
      <c r="L19836" s="12"/>
    </row>
    <row r="19837" spans="1:12" x14ac:dyDescent="0.3">
      <c r="A19837">
        <v>6</v>
      </c>
      <c r="B19837">
        <v>6301</v>
      </c>
      <c r="C19837">
        <v>5</v>
      </c>
      <c r="D19837">
        <v>80000</v>
      </c>
      <c r="E19837" s="46">
        <v>44715</v>
      </c>
      <c r="F19837">
        <v>-246</v>
      </c>
      <c r="I19837" t="str">
        <f>INDEX(LedgerMapping[[#All],[Level 3]],MATCH(Actuals[[#This Row],[Sub Ledger]],LedgerMapping[[#All],[Sub Ledger]],0))</f>
        <v>Travel and Expenses</v>
      </c>
      <c r="J19837" s="22">
        <f>YEAR(Actuals[[#This Row],[Date]])</f>
        <v>2022</v>
      </c>
      <c r="K19837" s="22">
        <f>MONTH(Actuals[[#This Row],[Date]])</f>
        <v>6</v>
      </c>
      <c r="L19837" s="12"/>
    </row>
    <row r="19838" spans="1:12" x14ac:dyDescent="0.3">
      <c r="A19838">
        <v>6</v>
      </c>
      <c r="B19838">
        <v>7424</v>
      </c>
      <c r="C19838">
        <v>5</v>
      </c>
      <c r="D19838">
        <v>80000</v>
      </c>
      <c r="E19838" s="46">
        <v>44746</v>
      </c>
      <c r="F19838">
        <v>-188</v>
      </c>
      <c r="I19838" t="str">
        <f>INDEX(LedgerMapping[[#All],[Level 3]],MATCH(Actuals[[#This Row],[Sub Ledger]],LedgerMapping[[#All],[Sub Ledger]],0))</f>
        <v>Travel and Expenses</v>
      </c>
      <c r="J19838" s="22">
        <f>YEAR(Actuals[[#This Row],[Date]])</f>
        <v>2022</v>
      </c>
      <c r="K19838" s="22">
        <f>MONTH(Actuals[[#This Row],[Date]])</f>
        <v>7</v>
      </c>
      <c r="L19838" s="12"/>
    </row>
    <row r="19839" spans="1:12" x14ac:dyDescent="0.3">
      <c r="A19839">
        <v>6</v>
      </c>
      <c r="B19839">
        <v>8545</v>
      </c>
      <c r="C19839">
        <v>5</v>
      </c>
      <c r="D19839">
        <v>80000</v>
      </c>
      <c r="E19839" s="46">
        <v>44777</v>
      </c>
      <c r="F19839">
        <v>-334</v>
      </c>
      <c r="I19839" t="str">
        <f>INDEX(LedgerMapping[[#All],[Level 3]],MATCH(Actuals[[#This Row],[Sub Ledger]],LedgerMapping[[#All],[Sub Ledger]],0))</f>
        <v>Travel and Expenses</v>
      </c>
      <c r="J19839" s="22">
        <f>YEAR(Actuals[[#This Row],[Date]])</f>
        <v>2022</v>
      </c>
      <c r="K19839" s="22">
        <f>MONTH(Actuals[[#This Row],[Date]])</f>
        <v>8</v>
      </c>
      <c r="L19839" s="12"/>
    </row>
    <row r="19840" spans="1:12" x14ac:dyDescent="0.3">
      <c r="A19840">
        <v>6</v>
      </c>
      <c r="B19840">
        <v>9663</v>
      </c>
      <c r="C19840">
        <v>5</v>
      </c>
      <c r="D19840">
        <v>80000</v>
      </c>
      <c r="E19840" s="46">
        <v>44805</v>
      </c>
      <c r="F19840">
        <v>-198</v>
      </c>
      <c r="I19840" t="str">
        <f>INDEX(LedgerMapping[[#All],[Level 3]],MATCH(Actuals[[#This Row],[Sub Ledger]],LedgerMapping[[#All],[Sub Ledger]],0))</f>
        <v>Travel and Expenses</v>
      </c>
      <c r="J19840" s="22">
        <f>YEAR(Actuals[[#This Row],[Date]])</f>
        <v>2022</v>
      </c>
      <c r="K19840" s="22">
        <f>MONTH(Actuals[[#This Row],[Date]])</f>
        <v>9</v>
      </c>
      <c r="L19840" s="12"/>
    </row>
    <row r="19841" spans="1:12" x14ac:dyDescent="0.3">
      <c r="A19841">
        <v>6</v>
      </c>
      <c r="B19841">
        <v>10780</v>
      </c>
      <c r="C19841">
        <v>5</v>
      </c>
      <c r="D19841">
        <v>80000</v>
      </c>
      <c r="E19841" s="46">
        <v>44836</v>
      </c>
      <c r="F19841">
        <v>-300</v>
      </c>
      <c r="I19841" t="str">
        <f>INDEX(LedgerMapping[[#All],[Level 3]],MATCH(Actuals[[#This Row],[Sub Ledger]],LedgerMapping[[#All],[Sub Ledger]],0))</f>
        <v>Travel and Expenses</v>
      </c>
      <c r="J19841" s="22">
        <f>YEAR(Actuals[[#This Row],[Date]])</f>
        <v>2022</v>
      </c>
      <c r="K19841" s="22">
        <f>MONTH(Actuals[[#This Row],[Date]])</f>
        <v>10</v>
      </c>
      <c r="L19841" s="12"/>
    </row>
    <row r="19842" spans="1:12" x14ac:dyDescent="0.3">
      <c r="A19842">
        <v>6</v>
      </c>
      <c r="B19842">
        <v>11904</v>
      </c>
      <c r="C19842">
        <v>5</v>
      </c>
      <c r="D19842">
        <v>80000</v>
      </c>
      <c r="E19842" s="46">
        <v>44866</v>
      </c>
      <c r="F19842">
        <v>-207</v>
      </c>
      <c r="I19842" t="str">
        <f>INDEX(LedgerMapping[[#All],[Level 3]],MATCH(Actuals[[#This Row],[Sub Ledger]],LedgerMapping[[#All],[Sub Ledger]],0))</f>
        <v>Travel and Expenses</v>
      </c>
      <c r="J19842" s="22">
        <f>YEAR(Actuals[[#This Row],[Date]])</f>
        <v>2022</v>
      </c>
      <c r="K19842" s="22">
        <f>MONTH(Actuals[[#This Row],[Date]])</f>
        <v>11</v>
      </c>
      <c r="L19842" s="12"/>
    </row>
    <row r="19843" spans="1:12" x14ac:dyDescent="0.3">
      <c r="A19843">
        <v>6</v>
      </c>
      <c r="B19843">
        <v>13032</v>
      </c>
      <c r="C19843">
        <v>5</v>
      </c>
      <c r="D19843">
        <v>80000</v>
      </c>
      <c r="E19843" s="46">
        <v>44897</v>
      </c>
      <c r="F19843">
        <v>-351</v>
      </c>
      <c r="I19843" t="str">
        <f>INDEX(LedgerMapping[[#All],[Level 3]],MATCH(Actuals[[#This Row],[Sub Ledger]],LedgerMapping[[#All],[Sub Ledger]],0))</f>
        <v>Travel and Expenses</v>
      </c>
      <c r="J19843" s="22">
        <f>YEAR(Actuals[[#This Row],[Date]])</f>
        <v>2022</v>
      </c>
      <c r="K19843" s="22">
        <f>MONTH(Actuals[[#This Row],[Date]])</f>
        <v>12</v>
      </c>
      <c r="L19843" s="12"/>
    </row>
    <row r="19844" spans="1:12" x14ac:dyDescent="0.3">
      <c r="A19844">
        <v>6</v>
      </c>
      <c r="B19844">
        <v>13923</v>
      </c>
      <c r="C19844">
        <v>5</v>
      </c>
      <c r="D19844">
        <v>80000</v>
      </c>
      <c r="E19844" s="46">
        <v>44927</v>
      </c>
      <c r="F19844">
        <v>-246</v>
      </c>
      <c r="I19844" t="str">
        <f>INDEX(LedgerMapping[[#All],[Level 3]],MATCH(Actuals[[#This Row],[Sub Ledger]],LedgerMapping[[#All],[Sub Ledger]],0))</f>
        <v>Travel and Expenses</v>
      </c>
      <c r="J19844" s="22">
        <f>YEAR(Actuals[[#This Row],[Date]])</f>
        <v>2023</v>
      </c>
      <c r="K19844" s="22">
        <f>MONTH(Actuals[[#This Row],[Date]])</f>
        <v>1</v>
      </c>
      <c r="L19844" s="12"/>
    </row>
    <row r="19845" spans="1:12" x14ac:dyDescent="0.3">
      <c r="A19845">
        <v>6</v>
      </c>
      <c r="B19845">
        <v>14931</v>
      </c>
      <c r="C19845">
        <v>5</v>
      </c>
      <c r="D19845">
        <v>80000</v>
      </c>
      <c r="E19845" s="46">
        <v>44958</v>
      </c>
      <c r="F19845">
        <v>-242</v>
      </c>
      <c r="I19845" t="str">
        <f>INDEX(LedgerMapping[[#All],[Level 3]],MATCH(Actuals[[#This Row],[Sub Ledger]],LedgerMapping[[#All],[Sub Ledger]],0))</f>
        <v>Travel and Expenses</v>
      </c>
      <c r="J19845" s="22">
        <f>YEAR(Actuals[[#This Row],[Date]])</f>
        <v>2023</v>
      </c>
      <c r="K19845" s="22">
        <f>MONTH(Actuals[[#This Row],[Date]])</f>
        <v>2</v>
      </c>
      <c r="L19845" s="12"/>
    </row>
    <row r="19846" spans="1:12" x14ac:dyDescent="0.3">
      <c r="A19846">
        <v>6</v>
      </c>
      <c r="B19846">
        <v>15911</v>
      </c>
      <c r="C19846">
        <v>5</v>
      </c>
      <c r="D19846">
        <v>80000</v>
      </c>
      <c r="E19846" s="46">
        <v>44988</v>
      </c>
      <c r="F19846">
        <v>-259</v>
      </c>
      <c r="I19846" t="str">
        <f>INDEX(LedgerMapping[[#All],[Level 3]],MATCH(Actuals[[#This Row],[Sub Ledger]],LedgerMapping[[#All],[Sub Ledger]],0))</f>
        <v>Travel and Expenses</v>
      </c>
      <c r="J19846" s="22">
        <f>YEAR(Actuals[[#This Row],[Date]])</f>
        <v>2023</v>
      </c>
      <c r="K19846" s="22">
        <f>MONTH(Actuals[[#This Row],[Date]])</f>
        <v>3</v>
      </c>
      <c r="L19846" s="12"/>
    </row>
    <row r="19847" spans="1:12" x14ac:dyDescent="0.3">
      <c r="A19847">
        <v>6</v>
      </c>
      <c r="B19847">
        <v>16943</v>
      </c>
      <c r="C19847">
        <v>5</v>
      </c>
      <c r="D19847">
        <v>80000</v>
      </c>
      <c r="E19847" s="46">
        <v>45018</v>
      </c>
      <c r="F19847">
        <v>-211</v>
      </c>
      <c r="I19847" t="str">
        <f>INDEX(LedgerMapping[[#All],[Level 3]],MATCH(Actuals[[#This Row],[Sub Ledger]],LedgerMapping[[#All],[Sub Ledger]],0))</f>
        <v>Travel and Expenses</v>
      </c>
      <c r="J19847" s="22">
        <f>YEAR(Actuals[[#This Row],[Date]])</f>
        <v>2023</v>
      </c>
      <c r="K19847" s="22">
        <f>MONTH(Actuals[[#This Row],[Date]])</f>
        <v>4</v>
      </c>
      <c r="L19847" s="12"/>
    </row>
    <row r="19848" spans="1:12" x14ac:dyDescent="0.3">
      <c r="A19848">
        <v>6</v>
      </c>
      <c r="B19848">
        <v>17974</v>
      </c>
      <c r="C19848">
        <v>5</v>
      </c>
      <c r="D19848">
        <v>80000</v>
      </c>
      <c r="E19848" s="46">
        <v>45049</v>
      </c>
      <c r="F19848">
        <v>-169</v>
      </c>
      <c r="I19848" t="str">
        <f>INDEX(LedgerMapping[[#All],[Level 3]],MATCH(Actuals[[#This Row],[Sub Ledger]],LedgerMapping[[#All],[Sub Ledger]],0))</f>
        <v>Travel and Expenses</v>
      </c>
      <c r="J19848" s="22">
        <f>YEAR(Actuals[[#This Row],[Date]])</f>
        <v>2023</v>
      </c>
      <c r="K19848" s="22">
        <f>MONTH(Actuals[[#This Row],[Date]])</f>
        <v>5</v>
      </c>
      <c r="L19848" s="12"/>
    </row>
    <row r="19849" spans="1:12" x14ac:dyDescent="0.3">
      <c r="A19849">
        <v>6</v>
      </c>
      <c r="B19849">
        <v>18978</v>
      </c>
      <c r="C19849">
        <v>5</v>
      </c>
      <c r="D19849">
        <v>80000</v>
      </c>
      <c r="E19849" s="46">
        <v>45079</v>
      </c>
      <c r="F19849">
        <v>-186</v>
      </c>
      <c r="I19849" t="str">
        <f>INDEX(LedgerMapping[[#All],[Level 3]],MATCH(Actuals[[#This Row],[Sub Ledger]],LedgerMapping[[#All],[Sub Ledger]],0))</f>
        <v>Travel and Expenses</v>
      </c>
      <c r="J19849" s="22">
        <f>YEAR(Actuals[[#This Row],[Date]])</f>
        <v>2023</v>
      </c>
      <c r="K19849" s="22">
        <f>MONTH(Actuals[[#This Row],[Date]])</f>
        <v>6</v>
      </c>
      <c r="L19849" s="12"/>
    </row>
    <row r="19850" spans="1:12" x14ac:dyDescent="0.3">
      <c r="A19850">
        <v>6</v>
      </c>
      <c r="B19850">
        <v>20006</v>
      </c>
      <c r="C19850">
        <v>5</v>
      </c>
      <c r="D19850">
        <v>80000</v>
      </c>
      <c r="E19850" s="46">
        <v>45110</v>
      </c>
      <c r="F19850">
        <v>-192</v>
      </c>
      <c r="I19850" t="str">
        <f>INDEX(LedgerMapping[[#All],[Level 3]],MATCH(Actuals[[#This Row],[Sub Ledger]],LedgerMapping[[#All],[Sub Ledger]],0))</f>
        <v>Travel and Expenses</v>
      </c>
      <c r="J19850" s="22">
        <f>YEAR(Actuals[[#This Row],[Date]])</f>
        <v>2023</v>
      </c>
      <c r="K19850" s="22">
        <f>MONTH(Actuals[[#This Row],[Date]])</f>
        <v>7</v>
      </c>
      <c r="L19850" s="12"/>
    </row>
    <row r="19851" spans="1:12" x14ac:dyDescent="0.3">
      <c r="A19851">
        <v>6</v>
      </c>
      <c r="B19851">
        <v>21036</v>
      </c>
      <c r="C19851">
        <v>5</v>
      </c>
      <c r="D19851">
        <v>80000</v>
      </c>
      <c r="E19851" s="46">
        <v>45141</v>
      </c>
      <c r="F19851">
        <v>-265</v>
      </c>
      <c r="I19851" t="str">
        <f>INDEX(LedgerMapping[[#All],[Level 3]],MATCH(Actuals[[#This Row],[Sub Ledger]],LedgerMapping[[#All],[Sub Ledger]],0))</f>
        <v>Travel and Expenses</v>
      </c>
      <c r="J19851" s="22">
        <f>YEAR(Actuals[[#This Row],[Date]])</f>
        <v>2023</v>
      </c>
      <c r="K19851" s="22">
        <f>MONTH(Actuals[[#This Row],[Date]])</f>
        <v>8</v>
      </c>
      <c r="L19851" s="12"/>
    </row>
    <row r="19852" spans="1:12" x14ac:dyDescent="0.3">
      <c r="A19852">
        <v>6</v>
      </c>
      <c r="B19852">
        <v>22037</v>
      </c>
      <c r="C19852">
        <v>5</v>
      </c>
      <c r="D19852">
        <v>80000</v>
      </c>
      <c r="E19852" s="46">
        <v>45169</v>
      </c>
      <c r="F19852">
        <v>-188</v>
      </c>
      <c r="I19852" t="str">
        <f>INDEX(LedgerMapping[[#All],[Level 3]],MATCH(Actuals[[#This Row],[Sub Ledger]],LedgerMapping[[#All],[Sub Ledger]],0))</f>
        <v>Travel and Expenses</v>
      </c>
      <c r="J19852" s="22">
        <f>YEAR(Actuals[[#This Row],[Date]])</f>
        <v>2023</v>
      </c>
      <c r="K19852" s="22">
        <f>MONTH(Actuals[[#This Row],[Date]])</f>
        <v>8</v>
      </c>
      <c r="L19852" s="12"/>
    </row>
    <row r="19853" spans="1:12" x14ac:dyDescent="0.3">
      <c r="A19853">
        <v>6</v>
      </c>
      <c r="B19853">
        <v>23014</v>
      </c>
      <c r="C19853">
        <v>5</v>
      </c>
      <c r="D19853">
        <v>80000</v>
      </c>
      <c r="E19853" s="46">
        <v>45200</v>
      </c>
      <c r="F19853">
        <v>-291</v>
      </c>
      <c r="I19853" t="str">
        <f>INDEX(LedgerMapping[[#All],[Level 3]],MATCH(Actuals[[#This Row],[Sub Ledger]],LedgerMapping[[#All],[Sub Ledger]],0))</f>
        <v>Travel and Expenses</v>
      </c>
      <c r="J19853" s="22">
        <f>YEAR(Actuals[[#This Row],[Date]])</f>
        <v>2023</v>
      </c>
      <c r="K19853" s="22">
        <f>MONTH(Actuals[[#This Row],[Date]])</f>
        <v>10</v>
      </c>
      <c r="L19853" s="12"/>
    </row>
    <row r="19854" spans="1:12" x14ac:dyDescent="0.3">
      <c r="A19854">
        <v>6</v>
      </c>
      <c r="B19854">
        <v>24019</v>
      </c>
      <c r="C19854">
        <v>5</v>
      </c>
      <c r="D19854">
        <v>80000</v>
      </c>
      <c r="E19854" s="46">
        <v>45230</v>
      </c>
      <c r="F19854">
        <v>-283</v>
      </c>
      <c r="I19854" t="str">
        <f>INDEX(LedgerMapping[[#All],[Level 3]],MATCH(Actuals[[#This Row],[Sub Ledger]],LedgerMapping[[#All],[Sub Ledger]],0))</f>
        <v>Travel and Expenses</v>
      </c>
      <c r="J19854" s="22">
        <f>YEAR(Actuals[[#This Row],[Date]])</f>
        <v>2023</v>
      </c>
      <c r="K19854" s="22">
        <f>MONTH(Actuals[[#This Row],[Date]])</f>
        <v>10</v>
      </c>
      <c r="L19854" s="12"/>
    </row>
    <row r="19855" spans="1:12" x14ac:dyDescent="0.3">
      <c r="A19855">
        <v>6</v>
      </c>
      <c r="B19855">
        <v>25048</v>
      </c>
      <c r="C19855">
        <v>5</v>
      </c>
      <c r="D19855">
        <v>80000</v>
      </c>
      <c r="E19855" s="46">
        <v>45261</v>
      </c>
      <c r="F19855">
        <v>-164</v>
      </c>
      <c r="I19855" t="str">
        <f>INDEX(LedgerMapping[[#All],[Level 3]],MATCH(Actuals[[#This Row],[Sub Ledger]],LedgerMapping[[#All],[Sub Ledger]],0))</f>
        <v>Travel and Expenses</v>
      </c>
      <c r="J19855" s="22">
        <f>YEAR(Actuals[[#This Row],[Date]])</f>
        <v>2023</v>
      </c>
      <c r="K19855" s="22">
        <f>MONTH(Actuals[[#This Row],[Date]])</f>
        <v>12</v>
      </c>
      <c r="L19855" s="12"/>
    </row>
    <row r="19856" spans="1:12" x14ac:dyDescent="0.3">
      <c r="A19856">
        <v>6</v>
      </c>
      <c r="B19856">
        <v>26114</v>
      </c>
      <c r="C19856">
        <v>5</v>
      </c>
      <c r="D19856">
        <v>80000</v>
      </c>
      <c r="E19856" s="46">
        <v>45291</v>
      </c>
      <c r="F19856">
        <v>-209</v>
      </c>
      <c r="I19856" t="str">
        <f>INDEX(LedgerMapping[[#All],[Level 3]],MATCH(Actuals[[#This Row],[Sub Ledger]],LedgerMapping[[#All],[Sub Ledger]],0))</f>
        <v>Travel and Expenses</v>
      </c>
      <c r="J19856" s="22">
        <f>YEAR(Actuals[[#This Row],[Date]])</f>
        <v>2023</v>
      </c>
      <c r="K19856" s="22">
        <f>MONTH(Actuals[[#This Row],[Date]])</f>
        <v>12</v>
      </c>
      <c r="L19856" s="12"/>
    </row>
    <row r="19857" spans="1:12" x14ac:dyDescent="0.3">
      <c r="A19857">
        <v>6</v>
      </c>
      <c r="B19857">
        <v>27243</v>
      </c>
      <c r="C19857">
        <v>5</v>
      </c>
      <c r="D19857">
        <v>80000</v>
      </c>
      <c r="E19857" s="46">
        <v>45322</v>
      </c>
      <c r="F19857">
        <v>-232</v>
      </c>
      <c r="I19857" t="str">
        <f>INDEX(LedgerMapping[[#All],[Level 3]],MATCH(Actuals[[#This Row],[Sub Ledger]],LedgerMapping[[#All],[Sub Ledger]],0))</f>
        <v>Travel and Expenses</v>
      </c>
      <c r="J19857" s="22">
        <f>YEAR(Actuals[[#This Row],[Date]])</f>
        <v>2024</v>
      </c>
      <c r="K19857" s="22">
        <f>MONTH(Actuals[[#This Row],[Date]])</f>
        <v>1</v>
      </c>
      <c r="L19857" s="12"/>
    </row>
    <row r="19858" spans="1:12" x14ac:dyDescent="0.3">
      <c r="A19858">
        <v>6</v>
      </c>
      <c r="B19858">
        <v>28395</v>
      </c>
      <c r="C19858">
        <v>5</v>
      </c>
      <c r="D19858">
        <v>80000</v>
      </c>
      <c r="E19858" s="46">
        <v>45354</v>
      </c>
      <c r="F19858">
        <v>-320</v>
      </c>
      <c r="I19858" t="str">
        <f>INDEX(LedgerMapping[[#All],[Level 3]],MATCH(Actuals[[#This Row],[Sub Ledger]],LedgerMapping[[#All],[Sub Ledger]],0))</f>
        <v>Travel and Expenses</v>
      </c>
      <c r="J19858" s="22">
        <f>YEAR(Actuals[[#This Row],[Date]])</f>
        <v>2024</v>
      </c>
      <c r="K19858" s="22">
        <f>MONTH(Actuals[[#This Row],[Date]])</f>
        <v>3</v>
      </c>
      <c r="L19858" s="12"/>
    </row>
    <row r="19859" spans="1:12" x14ac:dyDescent="0.3">
      <c r="A19859">
        <v>6</v>
      </c>
      <c r="B19859">
        <v>29549</v>
      </c>
      <c r="C19859">
        <v>5</v>
      </c>
      <c r="D19859">
        <v>80000</v>
      </c>
      <c r="E19859" s="46">
        <v>45384</v>
      </c>
      <c r="F19859">
        <v>-266</v>
      </c>
      <c r="I19859" t="str">
        <f>INDEX(LedgerMapping[[#All],[Level 3]],MATCH(Actuals[[#This Row],[Sub Ledger]],LedgerMapping[[#All],[Sub Ledger]],0))</f>
        <v>Travel and Expenses</v>
      </c>
      <c r="J19859" s="22">
        <f>YEAR(Actuals[[#This Row],[Date]])</f>
        <v>2024</v>
      </c>
      <c r="K19859" s="22">
        <f>MONTH(Actuals[[#This Row],[Date]])</f>
        <v>4</v>
      </c>
      <c r="L19859" s="12"/>
    </row>
    <row r="19860" spans="1:12" x14ac:dyDescent="0.3">
      <c r="A19860">
        <v>6</v>
      </c>
      <c r="B19860">
        <v>30675</v>
      </c>
      <c r="C19860">
        <v>5</v>
      </c>
      <c r="D19860">
        <v>80000</v>
      </c>
      <c r="E19860" s="46">
        <v>45415</v>
      </c>
      <c r="F19860">
        <v>-272</v>
      </c>
      <c r="I19860" t="str">
        <f>INDEX(LedgerMapping[[#All],[Level 3]],MATCH(Actuals[[#This Row],[Sub Ledger]],LedgerMapping[[#All],[Sub Ledger]],0))</f>
        <v>Travel and Expenses</v>
      </c>
      <c r="J19860" s="22">
        <f>YEAR(Actuals[[#This Row],[Date]])</f>
        <v>2024</v>
      </c>
      <c r="K19860" s="22">
        <f>MONTH(Actuals[[#This Row],[Date]])</f>
        <v>5</v>
      </c>
      <c r="L19860" s="12"/>
    </row>
    <row r="19861" spans="1:12" x14ac:dyDescent="0.3">
      <c r="A19861">
        <v>6</v>
      </c>
      <c r="B19861">
        <v>31801</v>
      </c>
      <c r="C19861">
        <v>5</v>
      </c>
      <c r="D19861">
        <v>80000</v>
      </c>
      <c r="E19861" s="46">
        <v>45445</v>
      </c>
      <c r="F19861">
        <v>-291</v>
      </c>
      <c r="I19861" t="str">
        <f>INDEX(LedgerMapping[[#All],[Level 3]],MATCH(Actuals[[#This Row],[Sub Ledger]],LedgerMapping[[#All],[Sub Ledger]],0))</f>
        <v>Travel and Expenses</v>
      </c>
      <c r="J19861" s="22">
        <f>YEAR(Actuals[[#This Row],[Date]])</f>
        <v>2024</v>
      </c>
      <c r="K19861" s="22">
        <f>MONTH(Actuals[[#This Row],[Date]])</f>
        <v>6</v>
      </c>
      <c r="L19861" s="12"/>
    </row>
    <row r="19862" spans="1:12" x14ac:dyDescent="0.3">
      <c r="A19862">
        <v>6</v>
      </c>
      <c r="B19862">
        <v>32925</v>
      </c>
      <c r="C19862">
        <v>5</v>
      </c>
      <c r="D19862">
        <v>80000</v>
      </c>
      <c r="E19862" s="46">
        <v>45476</v>
      </c>
      <c r="F19862">
        <v>-232</v>
      </c>
      <c r="I19862" t="str">
        <f>INDEX(LedgerMapping[[#All],[Level 3]],MATCH(Actuals[[#This Row],[Sub Ledger]],LedgerMapping[[#All],[Sub Ledger]],0))</f>
        <v>Travel and Expenses</v>
      </c>
      <c r="J19862" s="22">
        <f>YEAR(Actuals[[#This Row],[Date]])</f>
        <v>2024</v>
      </c>
      <c r="K19862" s="22">
        <f>MONTH(Actuals[[#This Row],[Date]])</f>
        <v>7</v>
      </c>
      <c r="L19862" s="12"/>
    </row>
    <row r="19863" spans="1:12" x14ac:dyDescent="0.3">
      <c r="A19863">
        <v>6</v>
      </c>
      <c r="B19863">
        <v>34049</v>
      </c>
      <c r="C19863">
        <v>5</v>
      </c>
      <c r="D19863">
        <v>80000</v>
      </c>
      <c r="E19863" s="46">
        <v>45507</v>
      </c>
      <c r="F19863">
        <v>-294</v>
      </c>
      <c r="I19863" t="str">
        <f>INDEX(LedgerMapping[[#All],[Level 3]],MATCH(Actuals[[#This Row],[Sub Ledger]],LedgerMapping[[#All],[Sub Ledger]],0))</f>
        <v>Travel and Expenses</v>
      </c>
      <c r="J19863" s="22">
        <f>YEAR(Actuals[[#This Row],[Date]])</f>
        <v>2024</v>
      </c>
      <c r="K19863" s="22">
        <f>MONTH(Actuals[[#This Row],[Date]])</f>
        <v>8</v>
      </c>
      <c r="L19863" s="12"/>
    </row>
    <row r="19864" spans="1:12" x14ac:dyDescent="0.3">
      <c r="A19864">
        <v>6</v>
      </c>
      <c r="B19864">
        <v>35200</v>
      </c>
      <c r="C19864">
        <v>5</v>
      </c>
      <c r="D19864">
        <v>80000</v>
      </c>
      <c r="E19864" s="46">
        <v>45536</v>
      </c>
      <c r="F19864">
        <v>-237</v>
      </c>
      <c r="I19864" t="str">
        <f>INDEX(LedgerMapping[[#All],[Level 3]],MATCH(Actuals[[#This Row],[Sub Ledger]],LedgerMapping[[#All],[Sub Ledger]],0))</f>
        <v>Travel and Expenses</v>
      </c>
      <c r="J19864" s="22">
        <f>YEAR(Actuals[[#This Row],[Date]])</f>
        <v>2024</v>
      </c>
      <c r="K19864" s="22">
        <f>MONTH(Actuals[[#This Row],[Date]])</f>
        <v>9</v>
      </c>
      <c r="L19864" s="12"/>
    </row>
    <row r="19865" spans="1:12" x14ac:dyDescent="0.3">
      <c r="A19865">
        <v>6</v>
      </c>
      <c r="B19865">
        <v>36350</v>
      </c>
      <c r="C19865">
        <v>5</v>
      </c>
      <c r="D19865">
        <v>80000</v>
      </c>
      <c r="E19865" s="46">
        <v>45567</v>
      </c>
      <c r="F19865">
        <v>-320</v>
      </c>
      <c r="I19865" t="str">
        <f>INDEX(LedgerMapping[[#All],[Level 3]],MATCH(Actuals[[#This Row],[Sub Ledger]],LedgerMapping[[#All],[Sub Ledger]],0))</f>
        <v>Travel and Expenses</v>
      </c>
      <c r="J19865" s="22">
        <f>YEAR(Actuals[[#This Row],[Date]])</f>
        <v>2024</v>
      </c>
      <c r="K19865" s="22">
        <f>MONTH(Actuals[[#This Row],[Date]])</f>
        <v>10</v>
      </c>
      <c r="L19865" s="12"/>
    </row>
    <row r="19866" spans="1:12" x14ac:dyDescent="0.3">
      <c r="A19866">
        <v>6</v>
      </c>
      <c r="B19866">
        <v>37500</v>
      </c>
      <c r="C19866">
        <v>5</v>
      </c>
      <c r="D19866">
        <v>80000</v>
      </c>
      <c r="E19866" s="46">
        <v>45597</v>
      </c>
      <c r="F19866">
        <v>-326</v>
      </c>
      <c r="I19866" t="str">
        <f>INDEX(LedgerMapping[[#All],[Level 3]],MATCH(Actuals[[#This Row],[Sub Ledger]],LedgerMapping[[#All],[Sub Ledger]],0))</f>
        <v>Travel and Expenses</v>
      </c>
      <c r="J19866" s="22">
        <f>YEAR(Actuals[[#This Row],[Date]])</f>
        <v>2024</v>
      </c>
      <c r="K19866" s="22">
        <f>MONTH(Actuals[[#This Row],[Date]])</f>
        <v>11</v>
      </c>
      <c r="L19866" s="12"/>
    </row>
    <row r="19867" spans="1:12" x14ac:dyDescent="0.3">
      <c r="A19867">
        <v>6</v>
      </c>
      <c r="B19867">
        <v>38650</v>
      </c>
      <c r="C19867">
        <v>5</v>
      </c>
      <c r="D19867">
        <v>80000</v>
      </c>
      <c r="E19867" s="46">
        <v>45628</v>
      </c>
      <c r="F19867">
        <v>-336</v>
      </c>
      <c r="I19867" t="str">
        <f>INDEX(LedgerMapping[[#All],[Level 3]],MATCH(Actuals[[#This Row],[Sub Ledger]],LedgerMapping[[#All],[Sub Ledger]],0))</f>
        <v>Travel and Expenses</v>
      </c>
      <c r="J19867" s="22">
        <f>YEAR(Actuals[[#This Row],[Date]])</f>
        <v>2024</v>
      </c>
      <c r="K19867" s="22">
        <f>MONTH(Actuals[[#This Row],[Date]])</f>
        <v>12</v>
      </c>
      <c r="L19867" s="12"/>
    </row>
    <row r="19868" spans="1:12" x14ac:dyDescent="0.3">
      <c r="A19868">
        <v>6</v>
      </c>
      <c r="B19868">
        <v>8548</v>
      </c>
      <c r="C19868">
        <v>5</v>
      </c>
      <c r="D19868">
        <v>81000</v>
      </c>
      <c r="E19868" s="46">
        <v>44777</v>
      </c>
      <c r="F19868">
        <v>-207</v>
      </c>
      <c r="I19868" t="str">
        <f>INDEX(LedgerMapping[[#All],[Level 3]],MATCH(Actuals[[#This Row],[Sub Ledger]],LedgerMapping[[#All],[Sub Ledger]],0))</f>
        <v>Depreciation</v>
      </c>
      <c r="J19868" s="22">
        <f>YEAR(Actuals[[#This Row],[Date]])</f>
        <v>2022</v>
      </c>
      <c r="K19868" s="22">
        <f>MONTH(Actuals[[#This Row],[Date]])</f>
        <v>8</v>
      </c>
      <c r="L19868" s="12"/>
    </row>
    <row r="19869" spans="1:12" x14ac:dyDescent="0.3">
      <c r="A19869">
        <v>6</v>
      </c>
      <c r="B19869">
        <v>9666</v>
      </c>
      <c r="C19869">
        <v>5</v>
      </c>
      <c r="D19869">
        <v>81000</v>
      </c>
      <c r="E19869" s="46">
        <v>44805</v>
      </c>
      <c r="F19869">
        <v>-123</v>
      </c>
      <c r="I19869" t="str">
        <f>INDEX(LedgerMapping[[#All],[Level 3]],MATCH(Actuals[[#This Row],[Sub Ledger]],LedgerMapping[[#All],[Sub Ledger]],0))</f>
        <v>Depreciation</v>
      </c>
      <c r="J19869" s="22">
        <f>YEAR(Actuals[[#This Row],[Date]])</f>
        <v>2022</v>
      </c>
      <c r="K19869" s="22">
        <f>MONTH(Actuals[[#This Row],[Date]])</f>
        <v>9</v>
      </c>
      <c r="L19869" s="12"/>
    </row>
    <row r="19870" spans="1:12" x14ac:dyDescent="0.3">
      <c r="A19870">
        <v>6</v>
      </c>
      <c r="B19870">
        <v>10782</v>
      </c>
      <c r="C19870">
        <v>5</v>
      </c>
      <c r="D19870">
        <v>81000</v>
      </c>
      <c r="E19870" s="46">
        <v>44836</v>
      </c>
      <c r="F19870">
        <v>-186</v>
      </c>
      <c r="I19870" t="str">
        <f>INDEX(LedgerMapping[[#All],[Level 3]],MATCH(Actuals[[#This Row],[Sub Ledger]],LedgerMapping[[#All],[Sub Ledger]],0))</f>
        <v>Depreciation</v>
      </c>
      <c r="J19870" s="22">
        <f>YEAR(Actuals[[#This Row],[Date]])</f>
        <v>2022</v>
      </c>
      <c r="K19870" s="22">
        <f>MONTH(Actuals[[#This Row],[Date]])</f>
        <v>10</v>
      </c>
      <c r="L19870" s="12"/>
    </row>
    <row r="19871" spans="1:12" x14ac:dyDescent="0.3">
      <c r="A19871">
        <v>6</v>
      </c>
      <c r="B19871">
        <v>11905</v>
      </c>
      <c r="C19871">
        <v>5</v>
      </c>
      <c r="D19871">
        <v>81000</v>
      </c>
      <c r="E19871" s="46">
        <v>44866</v>
      </c>
      <c r="F19871">
        <v>-127</v>
      </c>
      <c r="I19871" t="str">
        <f>INDEX(LedgerMapping[[#All],[Level 3]],MATCH(Actuals[[#This Row],[Sub Ledger]],LedgerMapping[[#All],[Sub Ledger]],0))</f>
        <v>Depreciation</v>
      </c>
      <c r="J19871" s="22">
        <f>YEAR(Actuals[[#This Row],[Date]])</f>
        <v>2022</v>
      </c>
      <c r="K19871" s="22">
        <f>MONTH(Actuals[[#This Row],[Date]])</f>
        <v>11</v>
      </c>
      <c r="L19871" s="12"/>
    </row>
    <row r="19872" spans="1:12" x14ac:dyDescent="0.3">
      <c r="A19872">
        <v>6</v>
      </c>
      <c r="B19872">
        <v>13034</v>
      </c>
      <c r="C19872">
        <v>5</v>
      </c>
      <c r="D19872">
        <v>81000</v>
      </c>
      <c r="E19872" s="46">
        <v>44897</v>
      </c>
      <c r="F19872">
        <v>-217</v>
      </c>
      <c r="I19872" t="str">
        <f>INDEX(LedgerMapping[[#All],[Level 3]],MATCH(Actuals[[#This Row],[Sub Ledger]],LedgerMapping[[#All],[Sub Ledger]],0))</f>
        <v>Depreciation</v>
      </c>
      <c r="J19872" s="22">
        <f>YEAR(Actuals[[#This Row],[Date]])</f>
        <v>2022</v>
      </c>
      <c r="K19872" s="22">
        <f>MONTH(Actuals[[#This Row],[Date]])</f>
        <v>12</v>
      </c>
      <c r="L19872" s="12"/>
    </row>
    <row r="19873" spans="1:12" x14ac:dyDescent="0.3">
      <c r="A19873">
        <v>6</v>
      </c>
      <c r="B19873">
        <v>13924</v>
      </c>
      <c r="C19873">
        <v>5</v>
      </c>
      <c r="D19873">
        <v>81000</v>
      </c>
      <c r="E19873" s="46">
        <v>44927</v>
      </c>
      <c r="F19873">
        <v>-152</v>
      </c>
      <c r="I19873" t="str">
        <f>INDEX(LedgerMapping[[#All],[Level 3]],MATCH(Actuals[[#This Row],[Sub Ledger]],LedgerMapping[[#All],[Sub Ledger]],0))</f>
        <v>Depreciation</v>
      </c>
      <c r="J19873" s="22">
        <f>YEAR(Actuals[[#This Row],[Date]])</f>
        <v>2023</v>
      </c>
      <c r="K19873" s="22">
        <f>MONTH(Actuals[[#This Row],[Date]])</f>
        <v>1</v>
      </c>
      <c r="L19873" s="12"/>
    </row>
    <row r="19874" spans="1:12" x14ac:dyDescent="0.3">
      <c r="A19874">
        <v>6</v>
      </c>
      <c r="B19874">
        <v>14932</v>
      </c>
      <c r="C19874">
        <v>5</v>
      </c>
      <c r="D19874">
        <v>81000</v>
      </c>
      <c r="E19874" s="46">
        <v>44958</v>
      </c>
      <c r="F19874">
        <v>-150</v>
      </c>
      <c r="I19874" t="str">
        <f>INDEX(LedgerMapping[[#All],[Level 3]],MATCH(Actuals[[#This Row],[Sub Ledger]],LedgerMapping[[#All],[Sub Ledger]],0))</f>
        <v>Depreciation</v>
      </c>
      <c r="J19874" s="22">
        <f>YEAR(Actuals[[#This Row],[Date]])</f>
        <v>2023</v>
      </c>
      <c r="K19874" s="22">
        <f>MONTH(Actuals[[#This Row],[Date]])</f>
        <v>2</v>
      </c>
      <c r="L19874" s="12"/>
    </row>
    <row r="19875" spans="1:12" x14ac:dyDescent="0.3">
      <c r="A19875">
        <v>6</v>
      </c>
      <c r="B19875">
        <v>15912</v>
      </c>
      <c r="C19875">
        <v>5</v>
      </c>
      <c r="D19875">
        <v>81000</v>
      </c>
      <c r="E19875" s="46">
        <v>44988</v>
      </c>
      <c r="F19875">
        <v>-160</v>
      </c>
      <c r="I19875" t="str">
        <f>INDEX(LedgerMapping[[#All],[Level 3]],MATCH(Actuals[[#This Row],[Sub Ledger]],LedgerMapping[[#All],[Sub Ledger]],0))</f>
        <v>Depreciation</v>
      </c>
      <c r="J19875" s="22">
        <f>YEAR(Actuals[[#This Row],[Date]])</f>
        <v>2023</v>
      </c>
      <c r="K19875" s="22">
        <f>MONTH(Actuals[[#This Row],[Date]])</f>
        <v>3</v>
      </c>
      <c r="L19875" s="12"/>
    </row>
    <row r="19876" spans="1:12" x14ac:dyDescent="0.3">
      <c r="A19876">
        <v>6</v>
      </c>
      <c r="B19876">
        <v>16944</v>
      </c>
      <c r="C19876">
        <v>5</v>
      </c>
      <c r="D19876">
        <v>81000</v>
      </c>
      <c r="E19876" s="46">
        <v>45018</v>
      </c>
      <c r="F19876">
        <v>-131</v>
      </c>
      <c r="I19876" t="str">
        <f>INDEX(LedgerMapping[[#All],[Level 3]],MATCH(Actuals[[#This Row],[Sub Ledger]],LedgerMapping[[#All],[Sub Ledger]],0))</f>
        <v>Depreciation</v>
      </c>
      <c r="J19876" s="22">
        <f>YEAR(Actuals[[#This Row],[Date]])</f>
        <v>2023</v>
      </c>
      <c r="K19876" s="22">
        <f>MONTH(Actuals[[#This Row],[Date]])</f>
        <v>4</v>
      </c>
      <c r="L19876" s="12"/>
    </row>
    <row r="19877" spans="1:12" x14ac:dyDescent="0.3">
      <c r="A19877">
        <v>6</v>
      </c>
      <c r="B19877">
        <v>17975</v>
      </c>
      <c r="C19877">
        <v>5</v>
      </c>
      <c r="D19877">
        <v>81000</v>
      </c>
      <c r="E19877" s="46">
        <v>45049</v>
      </c>
      <c r="F19877">
        <v>-104</v>
      </c>
      <c r="I19877" t="str">
        <f>INDEX(LedgerMapping[[#All],[Level 3]],MATCH(Actuals[[#This Row],[Sub Ledger]],LedgerMapping[[#All],[Sub Ledger]],0))</f>
        <v>Depreciation</v>
      </c>
      <c r="J19877" s="22">
        <f>YEAR(Actuals[[#This Row],[Date]])</f>
        <v>2023</v>
      </c>
      <c r="K19877" s="22">
        <f>MONTH(Actuals[[#This Row],[Date]])</f>
        <v>5</v>
      </c>
      <c r="L19877" s="12"/>
    </row>
    <row r="19878" spans="1:12" x14ac:dyDescent="0.3">
      <c r="A19878">
        <v>6</v>
      </c>
      <c r="B19878">
        <v>18979</v>
      </c>
      <c r="C19878">
        <v>5</v>
      </c>
      <c r="D19878">
        <v>81000</v>
      </c>
      <c r="E19878" s="46">
        <v>45079</v>
      </c>
      <c r="F19878">
        <v>-115</v>
      </c>
      <c r="I19878" t="str">
        <f>INDEX(LedgerMapping[[#All],[Level 3]],MATCH(Actuals[[#This Row],[Sub Ledger]],LedgerMapping[[#All],[Sub Ledger]],0))</f>
        <v>Depreciation</v>
      </c>
      <c r="J19878" s="22">
        <f>YEAR(Actuals[[#This Row],[Date]])</f>
        <v>2023</v>
      </c>
      <c r="K19878" s="22">
        <f>MONTH(Actuals[[#This Row],[Date]])</f>
        <v>6</v>
      </c>
      <c r="L19878" s="12"/>
    </row>
    <row r="19879" spans="1:12" x14ac:dyDescent="0.3">
      <c r="A19879">
        <v>6</v>
      </c>
      <c r="B19879">
        <v>20007</v>
      </c>
      <c r="C19879">
        <v>5</v>
      </c>
      <c r="D19879">
        <v>81000</v>
      </c>
      <c r="E19879" s="46">
        <v>45110</v>
      </c>
      <c r="F19879">
        <v>-119</v>
      </c>
      <c r="I19879" t="str">
        <f>INDEX(LedgerMapping[[#All],[Level 3]],MATCH(Actuals[[#This Row],[Sub Ledger]],LedgerMapping[[#All],[Sub Ledger]],0))</f>
        <v>Depreciation</v>
      </c>
      <c r="J19879" s="22">
        <f>YEAR(Actuals[[#This Row],[Date]])</f>
        <v>2023</v>
      </c>
      <c r="K19879" s="22">
        <f>MONTH(Actuals[[#This Row],[Date]])</f>
        <v>7</v>
      </c>
      <c r="L19879" s="12"/>
    </row>
    <row r="19880" spans="1:12" x14ac:dyDescent="0.3">
      <c r="A19880">
        <v>6</v>
      </c>
      <c r="B19880">
        <v>21037</v>
      </c>
      <c r="C19880">
        <v>5</v>
      </c>
      <c r="D19880">
        <v>81000</v>
      </c>
      <c r="E19880" s="46">
        <v>45141</v>
      </c>
      <c r="F19880">
        <v>-164</v>
      </c>
      <c r="I19880" t="str">
        <f>INDEX(LedgerMapping[[#All],[Level 3]],MATCH(Actuals[[#This Row],[Sub Ledger]],LedgerMapping[[#All],[Sub Ledger]],0))</f>
        <v>Depreciation</v>
      </c>
      <c r="J19880" s="22">
        <f>YEAR(Actuals[[#This Row],[Date]])</f>
        <v>2023</v>
      </c>
      <c r="K19880" s="22">
        <f>MONTH(Actuals[[#This Row],[Date]])</f>
        <v>8</v>
      </c>
      <c r="L19880" s="12"/>
    </row>
    <row r="19881" spans="1:12" x14ac:dyDescent="0.3">
      <c r="A19881">
        <v>6</v>
      </c>
      <c r="B19881">
        <v>22038</v>
      </c>
      <c r="C19881">
        <v>5</v>
      </c>
      <c r="D19881">
        <v>81000</v>
      </c>
      <c r="E19881" s="46">
        <v>45169</v>
      </c>
      <c r="F19881">
        <v>-117</v>
      </c>
      <c r="I19881" t="str">
        <f>INDEX(LedgerMapping[[#All],[Level 3]],MATCH(Actuals[[#This Row],[Sub Ledger]],LedgerMapping[[#All],[Sub Ledger]],0))</f>
        <v>Depreciation</v>
      </c>
      <c r="J19881" s="22">
        <f>YEAR(Actuals[[#This Row],[Date]])</f>
        <v>2023</v>
      </c>
      <c r="K19881" s="22">
        <f>MONTH(Actuals[[#This Row],[Date]])</f>
        <v>8</v>
      </c>
      <c r="L19881" s="12"/>
    </row>
    <row r="19882" spans="1:12" x14ac:dyDescent="0.3">
      <c r="A19882">
        <v>6</v>
      </c>
      <c r="B19882">
        <v>23015</v>
      </c>
      <c r="C19882">
        <v>5</v>
      </c>
      <c r="D19882">
        <v>81000</v>
      </c>
      <c r="E19882" s="46">
        <v>45200</v>
      </c>
      <c r="F19882">
        <v>-180</v>
      </c>
      <c r="I19882" t="str">
        <f>INDEX(LedgerMapping[[#All],[Level 3]],MATCH(Actuals[[#This Row],[Sub Ledger]],LedgerMapping[[#All],[Sub Ledger]],0))</f>
        <v>Depreciation</v>
      </c>
      <c r="J19882" s="22">
        <f>YEAR(Actuals[[#This Row],[Date]])</f>
        <v>2023</v>
      </c>
      <c r="K19882" s="22">
        <f>MONTH(Actuals[[#This Row],[Date]])</f>
        <v>10</v>
      </c>
      <c r="L19882" s="12"/>
    </row>
    <row r="19883" spans="1:12" x14ac:dyDescent="0.3">
      <c r="A19883">
        <v>6</v>
      </c>
      <c r="B19883">
        <v>24020</v>
      </c>
      <c r="C19883">
        <v>5</v>
      </c>
      <c r="D19883">
        <v>81000</v>
      </c>
      <c r="E19883" s="46">
        <v>45230</v>
      </c>
      <c r="F19883">
        <v>-175</v>
      </c>
      <c r="I19883" t="str">
        <f>INDEX(LedgerMapping[[#All],[Level 3]],MATCH(Actuals[[#This Row],[Sub Ledger]],LedgerMapping[[#All],[Sub Ledger]],0))</f>
        <v>Depreciation</v>
      </c>
      <c r="J19883" s="22">
        <f>YEAR(Actuals[[#This Row],[Date]])</f>
        <v>2023</v>
      </c>
      <c r="K19883" s="22">
        <f>MONTH(Actuals[[#This Row],[Date]])</f>
        <v>10</v>
      </c>
      <c r="L19883" s="12"/>
    </row>
    <row r="19884" spans="1:12" x14ac:dyDescent="0.3">
      <c r="A19884">
        <v>6</v>
      </c>
      <c r="B19884">
        <v>25049</v>
      </c>
      <c r="C19884">
        <v>5</v>
      </c>
      <c r="D19884">
        <v>81000</v>
      </c>
      <c r="E19884" s="46">
        <v>45261</v>
      </c>
      <c r="F19884">
        <v>-102</v>
      </c>
      <c r="I19884" t="str">
        <f>INDEX(LedgerMapping[[#All],[Level 3]],MATCH(Actuals[[#This Row],[Sub Ledger]],LedgerMapping[[#All],[Sub Ledger]],0))</f>
        <v>Depreciation</v>
      </c>
      <c r="J19884" s="22">
        <f>YEAR(Actuals[[#This Row],[Date]])</f>
        <v>2023</v>
      </c>
      <c r="K19884" s="22">
        <f>MONTH(Actuals[[#This Row],[Date]])</f>
        <v>12</v>
      </c>
      <c r="L19884" s="12"/>
    </row>
    <row r="19885" spans="1:12" x14ac:dyDescent="0.3">
      <c r="A19885">
        <v>6</v>
      </c>
      <c r="B19885">
        <v>26115</v>
      </c>
      <c r="C19885">
        <v>5</v>
      </c>
      <c r="D19885">
        <v>81000</v>
      </c>
      <c r="E19885" s="46">
        <v>45291</v>
      </c>
      <c r="F19885">
        <v>-130</v>
      </c>
      <c r="I19885" t="str">
        <f>INDEX(LedgerMapping[[#All],[Level 3]],MATCH(Actuals[[#This Row],[Sub Ledger]],LedgerMapping[[#All],[Sub Ledger]],0))</f>
        <v>Depreciation</v>
      </c>
      <c r="J19885" s="22">
        <f>YEAR(Actuals[[#This Row],[Date]])</f>
        <v>2023</v>
      </c>
      <c r="K19885" s="22">
        <f>MONTH(Actuals[[#This Row],[Date]])</f>
        <v>12</v>
      </c>
      <c r="L19885" s="12"/>
    </row>
    <row r="19886" spans="1:12" x14ac:dyDescent="0.3">
      <c r="A19886">
        <v>6</v>
      </c>
      <c r="B19886">
        <v>27244</v>
      </c>
      <c r="C19886">
        <v>5</v>
      </c>
      <c r="D19886">
        <v>81000</v>
      </c>
      <c r="E19886" s="46">
        <v>45322</v>
      </c>
      <c r="F19886">
        <v>-144</v>
      </c>
      <c r="I19886" t="str">
        <f>INDEX(LedgerMapping[[#All],[Level 3]],MATCH(Actuals[[#This Row],[Sub Ledger]],LedgerMapping[[#All],[Sub Ledger]],0))</f>
        <v>Depreciation</v>
      </c>
      <c r="J19886" s="22">
        <f>YEAR(Actuals[[#This Row],[Date]])</f>
        <v>2024</v>
      </c>
      <c r="K19886" s="22">
        <f>MONTH(Actuals[[#This Row],[Date]])</f>
        <v>1</v>
      </c>
      <c r="L19886" s="12"/>
    </row>
    <row r="19887" spans="1:12" x14ac:dyDescent="0.3">
      <c r="A19887">
        <v>6</v>
      </c>
      <c r="B19887">
        <v>28396</v>
      </c>
      <c r="C19887">
        <v>5</v>
      </c>
      <c r="D19887">
        <v>81000</v>
      </c>
      <c r="E19887" s="46">
        <v>45354</v>
      </c>
      <c r="F19887">
        <v>-198</v>
      </c>
      <c r="I19887" t="str">
        <f>INDEX(LedgerMapping[[#All],[Level 3]],MATCH(Actuals[[#This Row],[Sub Ledger]],LedgerMapping[[#All],[Sub Ledger]],0))</f>
        <v>Depreciation</v>
      </c>
      <c r="J19887" s="22">
        <f>YEAR(Actuals[[#This Row],[Date]])</f>
        <v>2024</v>
      </c>
      <c r="K19887" s="22">
        <f>MONTH(Actuals[[#This Row],[Date]])</f>
        <v>3</v>
      </c>
      <c r="L19887" s="12"/>
    </row>
    <row r="19888" spans="1:12" x14ac:dyDescent="0.3">
      <c r="A19888">
        <v>6</v>
      </c>
      <c r="B19888">
        <v>29550</v>
      </c>
      <c r="C19888">
        <v>5</v>
      </c>
      <c r="D19888">
        <v>81000</v>
      </c>
      <c r="E19888" s="46">
        <v>45384</v>
      </c>
      <c r="F19888">
        <v>-165</v>
      </c>
      <c r="I19888" t="str">
        <f>INDEX(LedgerMapping[[#All],[Level 3]],MATCH(Actuals[[#This Row],[Sub Ledger]],LedgerMapping[[#All],[Sub Ledger]],0))</f>
        <v>Depreciation</v>
      </c>
      <c r="J19888" s="22">
        <f>YEAR(Actuals[[#This Row],[Date]])</f>
        <v>2024</v>
      </c>
      <c r="K19888" s="22">
        <f>MONTH(Actuals[[#This Row],[Date]])</f>
        <v>4</v>
      </c>
      <c r="L19888" s="12"/>
    </row>
    <row r="19889" spans="1:12" x14ac:dyDescent="0.3">
      <c r="A19889">
        <v>6</v>
      </c>
      <c r="B19889">
        <v>30676</v>
      </c>
      <c r="C19889">
        <v>5</v>
      </c>
      <c r="D19889">
        <v>81000</v>
      </c>
      <c r="E19889" s="46">
        <v>45415</v>
      </c>
      <c r="F19889">
        <v>-168</v>
      </c>
      <c r="I19889" t="str">
        <f>INDEX(LedgerMapping[[#All],[Level 3]],MATCH(Actuals[[#This Row],[Sub Ledger]],LedgerMapping[[#All],[Sub Ledger]],0))</f>
        <v>Depreciation</v>
      </c>
      <c r="J19889" s="22">
        <f>YEAR(Actuals[[#This Row],[Date]])</f>
        <v>2024</v>
      </c>
      <c r="K19889" s="22">
        <f>MONTH(Actuals[[#This Row],[Date]])</f>
        <v>5</v>
      </c>
      <c r="L19889" s="12"/>
    </row>
    <row r="19890" spans="1:12" x14ac:dyDescent="0.3">
      <c r="A19890">
        <v>6</v>
      </c>
      <c r="B19890">
        <v>31802</v>
      </c>
      <c r="C19890">
        <v>5</v>
      </c>
      <c r="D19890">
        <v>81000</v>
      </c>
      <c r="E19890" s="46">
        <v>45445</v>
      </c>
      <c r="F19890">
        <v>-180</v>
      </c>
      <c r="I19890" t="str">
        <f>INDEX(LedgerMapping[[#All],[Level 3]],MATCH(Actuals[[#This Row],[Sub Ledger]],LedgerMapping[[#All],[Sub Ledger]],0))</f>
        <v>Depreciation</v>
      </c>
      <c r="J19890" s="22">
        <f>YEAR(Actuals[[#This Row],[Date]])</f>
        <v>2024</v>
      </c>
      <c r="K19890" s="22">
        <f>MONTH(Actuals[[#This Row],[Date]])</f>
        <v>6</v>
      </c>
      <c r="L19890" s="12"/>
    </row>
    <row r="19891" spans="1:12" x14ac:dyDescent="0.3">
      <c r="A19891">
        <v>6</v>
      </c>
      <c r="B19891">
        <v>32926</v>
      </c>
      <c r="C19891">
        <v>5</v>
      </c>
      <c r="D19891">
        <v>81000</v>
      </c>
      <c r="E19891" s="46">
        <v>45476</v>
      </c>
      <c r="F19891">
        <v>-144</v>
      </c>
      <c r="I19891" t="str">
        <f>INDEX(LedgerMapping[[#All],[Level 3]],MATCH(Actuals[[#This Row],[Sub Ledger]],LedgerMapping[[#All],[Sub Ledger]],0))</f>
        <v>Depreciation</v>
      </c>
      <c r="J19891" s="22">
        <f>YEAR(Actuals[[#This Row],[Date]])</f>
        <v>2024</v>
      </c>
      <c r="K19891" s="22">
        <f>MONTH(Actuals[[#This Row],[Date]])</f>
        <v>7</v>
      </c>
      <c r="L19891" s="12"/>
    </row>
    <row r="19892" spans="1:12" x14ac:dyDescent="0.3">
      <c r="A19892">
        <v>6</v>
      </c>
      <c r="B19892">
        <v>34050</v>
      </c>
      <c r="C19892">
        <v>5</v>
      </c>
      <c r="D19892">
        <v>81000</v>
      </c>
      <c r="E19892" s="46">
        <v>45507</v>
      </c>
      <c r="F19892">
        <v>-182</v>
      </c>
      <c r="I19892" t="str">
        <f>INDEX(LedgerMapping[[#All],[Level 3]],MATCH(Actuals[[#This Row],[Sub Ledger]],LedgerMapping[[#All],[Sub Ledger]],0))</f>
        <v>Depreciation</v>
      </c>
      <c r="J19892" s="22">
        <f>YEAR(Actuals[[#This Row],[Date]])</f>
        <v>2024</v>
      </c>
      <c r="K19892" s="22">
        <f>MONTH(Actuals[[#This Row],[Date]])</f>
        <v>8</v>
      </c>
      <c r="L19892" s="12"/>
    </row>
    <row r="19893" spans="1:12" x14ac:dyDescent="0.3">
      <c r="A19893">
        <v>6</v>
      </c>
      <c r="B19893">
        <v>35201</v>
      </c>
      <c r="C19893">
        <v>5</v>
      </c>
      <c r="D19893">
        <v>81000</v>
      </c>
      <c r="E19893" s="46">
        <v>45536</v>
      </c>
      <c r="F19893">
        <v>-147</v>
      </c>
      <c r="I19893" t="str">
        <f>INDEX(LedgerMapping[[#All],[Level 3]],MATCH(Actuals[[#This Row],[Sub Ledger]],LedgerMapping[[#All],[Sub Ledger]],0))</f>
        <v>Depreciation</v>
      </c>
      <c r="J19893" s="22">
        <f>YEAR(Actuals[[#This Row],[Date]])</f>
        <v>2024</v>
      </c>
      <c r="K19893" s="22">
        <f>MONTH(Actuals[[#This Row],[Date]])</f>
        <v>9</v>
      </c>
      <c r="L19893" s="12"/>
    </row>
    <row r="19894" spans="1:12" x14ac:dyDescent="0.3">
      <c r="A19894">
        <v>6</v>
      </c>
      <c r="B19894">
        <v>36351</v>
      </c>
      <c r="C19894">
        <v>5</v>
      </c>
      <c r="D19894">
        <v>81000</v>
      </c>
      <c r="E19894" s="46">
        <v>45567</v>
      </c>
      <c r="F19894">
        <v>-198</v>
      </c>
      <c r="I19894" t="str">
        <f>INDEX(LedgerMapping[[#All],[Level 3]],MATCH(Actuals[[#This Row],[Sub Ledger]],LedgerMapping[[#All],[Sub Ledger]],0))</f>
        <v>Depreciation</v>
      </c>
      <c r="J19894" s="22">
        <f>YEAR(Actuals[[#This Row],[Date]])</f>
        <v>2024</v>
      </c>
      <c r="K19894" s="22">
        <f>MONTH(Actuals[[#This Row],[Date]])</f>
        <v>10</v>
      </c>
      <c r="L19894" s="12"/>
    </row>
    <row r="19895" spans="1:12" x14ac:dyDescent="0.3">
      <c r="A19895">
        <v>6</v>
      </c>
      <c r="B19895">
        <v>37501</v>
      </c>
      <c r="C19895">
        <v>5</v>
      </c>
      <c r="D19895">
        <v>81000</v>
      </c>
      <c r="E19895" s="46">
        <v>45597</v>
      </c>
      <c r="F19895">
        <v>-202</v>
      </c>
      <c r="I19895" t="str">
        <f>INDEX(LedgerMapping[[#All],[Level 3]],MATCH(Actuals[[#This Row],[Sub Ledger]],LedgerMapping[[#All],[Sub Ledger]],0))</f>
        <v>Depreciation</v>
      </c>
      <c r="J19895" s="22">
        <f>YEAR(Actuals[[#This Row],[Date]])</f>
        <v>2024</v>
      </c>
      <c r="K19895" s="22">
        <f>MONTH(Actuals[[#This Row],[Date]])</f>
        <v>11</v>
      </c>
      <c r="L19895" s="12"/>
    </row>
    <row r="19896" spans="1:12" x14ac:dyDescent="0.3">
      <c r="A19896">
        <v>6</v>
      </c>
      <c r="B19896">
        <v>38651</v>
      </c>
      <c r="C19896">
        <v>5</v>
      </c>
      <c r="D19896">
        <v>81000</v>
      </c>
      <c r="E19896" s="46">
        <v>45628</v>
      </c>
      <c r="F19896">
        <v>-208</v>
      </c>
      <c r="I19896" t="str">
        <f>INDEX(LedgerMapping[[#All],[Level 3]],MATCH(Actuals[[#This Row],[Sub Ledger]],LedgerMapping[[#All],[Sub Ledger]],0))</f>
        <v>Depreciation</v>
      </c>
      <c r="J19896" s="22">
        <f>YEAR(Actuals[[#This Row],[Date]])</f>
        <v>2024</v>
      </c>
      <c r="K19896" s="22">
        <f>MONTH(Actuals[[#This Row],[Date]])</f>
        <v>12</v>
      </c>
      <c r="L19896" s="12"/>
    </row>
    <row r="19897" spans="1:12" x14ac:dyDescent="0.3">
      <c r="A19897">
        <v>6</v>
      </c>
      <c r="B19897">
        <v>7425</v>
      </c>
      <c r="C19897">
        <v>5</v>
      </c>
      <c r="D19897">
        <v>81000</v>
      </c>
      <c r="E19897" s="46">
        <v>44746</v>
      </c>
      <c r="F19897">
        <v>-116</v>
      </c>
      <c r="I19897" t="str">
        <f>INDEX(LedgerMapping[[#All],[Level 3]],MATCH(Actuals[[#This Row],[Sub Ledger]],LedgerMapping[[#All],[Sub Ledger]],0))</f>
        <v>Depreciation</v>
      </c>
      <c r="J19897" s="22">
        <f>YEAR(Actuals[[#This Row],[Date]])</f>
        <v>2022</v>
      </c>
      <c r="K19897" s="22">
        <f>MONTH(Actuals[[#This Row],[Date]])</f>
        <v>7</v>
      </c>
      <c r="L19897" s="12"/>
    </row>
    <row r="19898" spans="1:12" x14ac:dyDescent="0.3">
      <c r="A19898">
        <v>6</v>
      </c>
      <c r="B19898">
        <v>692</v>
      </c>
      <c r="C19898">
        <v>5</v>
      </c>
      <c r="D19898">
        <v>81000</v>
      </c>
      <c r="E19898" s="46">
        <v>44562</v>
      </c>
      <c r="F19898">
        <v>-162</v>
      </c>
      <c r="I19898" t="str">
        <f>INDEX(LedgerMapping[[#All],[Level 3]],MATCH(Actuals[[#This Row],[Sub Ledger]],LedgerMapping[[#All],[Sub Ledger]],0))</f>
        <v>Depreciation</v>
      </c>
      <c r="J19898" s="22">
        <f>YEAR(Actuals[[#This Row],[Date]])</f>
        <v>2022</v>
      </c>
      <c r="K19898" s="22">
        <f>MONTH(Actuals[[#This Row],[Date]])</f>
        <v>1</v>
      </c>
      <c r="L19898" s="12"/>
    </row>
    <row r="19899" spans="1:12" x14ac:dyDescent="0.3">
      <c r="A19899">
        <v>6</v>
      </c>
      <c r="B19899">
        <v>1816</v>
      </c>
      <c r="C19899">
        <v>5</v>
      </c>
      <c r="D19899">
        <v>81000</v>
      </c>
      <c r="E19899" s="46">
        <v>44593</v>
      </c>
      <c r="F19899">
        <v>-125</v>
      </c>
      <c r="I19899" t="str">
        <f>INDEX(LedgerMapping[[#All],[Level 3]],MATCH(Actuals[[#This Row],[Sub Ledger]],LedgerMapping[[#All],[Sub Ledger]],0))</f>
        <v>Depreciation</v>
      </c>
      <c r="J19899" s="22">
        <f>YEAR(Actuals[[#This Row],[Date]])</f>
        <v>2022</v>
      </c>
      <c r="K19899" s="22">
        <f>MONTH(Actuals[[#This Row],[Date]])</f>
        <v>2</v>
      </c>
      <c r="L19899" s="12"/>
    </row>
    <row r="19900" spans="1:12" x14ac:dyDescent="0.3">
      <c r="A19900">
        <v>6</v>
      </c>
      <c r="B19900">
        <v>2934</v>
      </c>
      <c r="C19900">
        <v>5</v>
      </c>
      <c r="D19900">
        <v>81000</v>
      </c>
      <c r="E19900" s="46">
        <v>44624</v>
      </c>
      <c r="F19900">
        <v>-167</v>
      </c>
      <c r="I19900" t="str">
        <f>INDEX(LedgerMapping[[#All],[Level 3]],MATCH(Actuals[[#This Row],[Sub Ledger]],LedgerMapping[[#All],[Sub Ledger]],0))</f>
        <v>Depreciation</v>
      </c>
      <c r="J19900" s="22">
        <f>YEAR(Actuals[[#This Row],[Date]])</f>
        <v>2022</v>
      </c>
      <c r="K19900" s="22">
        <f>MONTH(Actuals[[#This Row],[Date]])</f>
        <v>3</v>
      </c>
      <c r="L19900" s="12"/>
    </row>
    <row r="19901" spans="1:12" x14ac:dyDescent="0.3">
      <c r="A19901">
        <v>6</v>
      </c>
      <c r="B19901">
        <v>4056</v>
      </c>
      <c r="C19901">
        <v>5</v>
      </c>
      <c r="D19901">
        <v>81000</v>
      </c>
      <c r="E19901" s="46">
        <v>44654</v>
      </c>
      <c r="F19901">
        <v>-164</v>
      </c>
      <c r="I19901" t="str">
        <f>INDEX(LedgerMapping[[#All],[Level 3]],MATCH(Actuals[[#This Row],[Sub Ledger]],LedgerMapping[[#All],[Sub Ledger]],0))</f>
        <v>Depreciation</v>
      </c>
      <c r="J19901" s="22">
        <f>YEAR(Actuals[[#This Row],[Date]])</f>
        <v>2022</v>
      </c>
      <c r="K19901" s="22">
        <f>MONTH(Actuals[[#This Row],[Date]])</f>
        <v>4</v>
      </c>
      <c r="L19901" s="12"/>
    </row>
    <row r="19902" spans="1:12" x14ac:dyDescent="0.3">
      <c r="A19902">
        <v>6</v>
      </c>
      <c r="B19902">
        <v>5179</v>
      </c>
      <c r="C19902">
        <v>5</v>
      </c>
      <c r="D19902">
        <v>81000</v>
      </c>
      <c r="E19902" s="46">
        <v>44685</v>
      </c>
      <c r="F19902">
        <v>-179</v>
      </c>
      <c r="I19902" t="str">
        <f>INDEX(LedgerMapping[[#All],[Level 3]],MATCH(Actuals[[#This Row],[Sub Ledger]],LedgerMapping[[#All],[Sub Ledger]],0))</f>
        <v>Depreciation</v>
      </c>
      <c r="J19902" s="22">
        <f>YEAR(Actuals[[#This Row],[Date]])</f>
        <v>2022</v>
      </c>
      <c r="K19902" s="22">
        <f>MONTH(Actuals[[#This Row],[Date]])</f>
        <v>5</v>
      </c>
      <c r="L19902" s="12"/>
    </row>
    <row r="19903" spans="1:12" x14ac:dyDescent="0.3">
      <c r="A19903">
        <v>6</v>
      </c>
      <c r="B19903">
        <v>6303</v>
      </c>
      <c r="C19903">
        <v>5</v>
      </c>
      <c r="D19903">
        <v>81000</v>
      </c>
      <c r="E19903" s="46">
        <v>44715</v>
      </c>
      <c r="F19903">
        <v>-152</v>
      </c>
      <c r="I19903" t="str">
        <f>INDEX(LedgerMapping[[#All],[Level 3]],MATCH(Actuals[[#This Row],[Sub Ledger]],LedgerMapping[[#All],[Sub Ledger]],0))</f>
        <v>Depreciation</v>
      </c>
      <c r="J19903" s="22">
        <f>YEAR(Actuals[[#This Row],[Date]])</f>
        <v>2022</v>
      </c>
      <c r="K19903" s="22">
        <f>MONTH(Actuals[[#This Row],[Date]])</f>
        <v>6</v>
      </c>
      <c r="L19903" s="12"/>
    </row>
    <row r="19904" spans="1:12" x14ac:dyDescent="0.3">
      <c r="A19904">
        <v>6</v>
      </c>
      <c r="B19904">
        <v>693</v>
      </c>
      <c r="C19904">
        <v>5</v>
      </c>
      <c r="D19904">
        <v>82000</v>
      </c>
      <c r="E19904" s="46">
        <v>44562</v>
      </c>
      <c r="F19904">
        <v>-16</v>
      </c>
      <c r="I19904" t="str">
        <f>INDEX(LedgerMapping[[#All],[Level 3]],MATCH(Actuals[[#This Row],[Sub Ledger]],LedgerMapping[[#All],[Sub Ledger]],0))</f>
        <v>Depreciation</v>
      </c>
      <c r="J19904" s="22">
        <f>YEAR(Actuals[[#This Row],[Date]])</f>
        <v>2022</v>
      </c>
      <c r="K19904" s="22">
        <f>MONTH(Actuals[[#This Row],[Date]])</f>
        <v>1</v>
      </c>
      <c r="L19904" s="12"/>
    </row>
    <row r="19905" spans="1:12" x14ac:dyDescent="0.3">
      <c r="A19905">
        <v>6</v>
      </c>
      <c r="B19905">
        <v>1817</v>
      </c>
      <c r="C19905">
        <v>5</v>
      </c>
      <c r="D19905">
        <v>82000</v>
      </c>
      <c r="E19905" s="46">
        <v>44593</v>
      </c>
      <c r="F19905">
        <v>-12</v>
      </c>
      <c r="I19905" t="str">
        <f>INDEX(LedgerMapping[[#All],[Level 3]],MATCH(Actuals[[#This Row],[Sub Ledger]],LedgerMapping[[#All],[Sub Ledger]],0))</f>
        <v>Depreciation</v>
      </c>
      <c r="J19905" s="22">
        <f>YEAR(Actuals[[#This Row],[Date]])</f>
        <v>2022</v>
      </c>
      <c r="K19905" s="22">
        <f>MONTH(Actuals[[#This Row],[Date]])</f>
        <v>2</v>
      </c>
      <c r="L19905" s="12"/>
    </row>
    <row r="19906" spans="1:12" x14ac:dyDescent="0.3">
      <c r="A19906">
        <v>6</v>
      </c>
      <c r="B19906">
        <v>2935</v>
      </c>
      <c r="C19906">
        <v>5</v>
      </c>
      <c r="D19906">
        <v>82000</v>
      </c>
      <c r="E19906" s="46">
        <v>44624</v>
      </c>
      <c r="F19906">
        <v>-17</v>
      </c>
      <c r="I19906" t="str">
        <f>INDEX(LedgerMapping[[#All],[Level 3]],MATCH(Actuals[[#This Row],[Sub Ledger]],LedgerMapping[[#All],[Sub Ledger]],0))</f>
        <v>Depreciation</v>
      </c>
      <c r="J19906" s="22">
        <f>YEAR(Actuals[[#This Row],[Date]])</f>
        <v>2022</v>
      </c>
      <c r="K19906" s="22">
        <f>MONTH(Actuals[[#This Row],[Date]])</f>
        <v>3</v>
      </c>
      <c r="L19906" s="12"/>
    </row>
    <row r="19907" spans="1:12" x14ac:dyDescent="0.3">
      <c r="A19907">
        <v>6</v>
      </c>
      <c r="B19907">
        <v>4057</v>
      </c>
      <c r="C19907">
        <v>5</v>
      </c>
      <c r="D19907">
        <v>82000</v>
      </c>
      <c r="E19907" s="46">
        <v>44654</v>
      </c>
      <c r="F19907">
        <v>-16</v>
      </c>
      <c r="I19907" t="str">
        <f>INDEX(LedgerMapping[[#All],[Level 3]],MATCH(Actuals[[#This Row],[Sub Ledger]],LedgerMapping[[#All],[Sub Ledger]],0))</f>
        <v>Depreciation</v>
      </c>
      <c r="J19907" s="22">
        <f>YEAR(Actuals[[#This Row],[Date]])</f>
        <v>2022</v>
      </c>
      <c r="K19907" s="22">
        <f>MONTH(Actuals[[#This Row],[Date]])</f>
        <v>4</v>
      </c>
      <c r="L19907" s="12"/>
    </row>
    <row r="19908" spans="1:12" x14ac:dyDescent="0.3">
      <c r="A19908">
        <v>6</v>
      </c>
      <c r="B19908">
        <v>5182</v>
      </c>
      <c r="C19908">
        <v>5</v>
      </c>
      <c r="D19908">
        <v>82000</v>
      </c>
      <c r="E19908" s="46">
        <v>44685</v>
      </c>
      <c r="F19908">
        <v>-18</v>
      </c>
      <c r="I19908" t="str">
        <f>INDEX(LedgerMapping[[#All],[Level 3]],MATCH(Actuals[[#This Row],[Sub Ledger]],LedgerMapping[[#All],[Sub Ledger]],0))</f>
        <v>Depreciation</v>
      </c>
      <c r="J19908" s="22">
        <f>YEAR(Actuals[[#This Row],[Date]])</f>
        <v>2022</v>
      </c>
      <c r="K19908" s="22">
        <f>MONTH(Actuals[[#This Row],[Date]])</f>
        <v>5</v>
      </c>
      <c r="L19908" s="12"/>
    </row>
    <row r="19909" spans="1:12" x14ac:dyDescent="0.3">
      <c r="A19909">
        <v>6</v>
      </c>
      <c r="B19909">
        <v>6305</v>
      </c>
      <c r="C19909">
        <v>5</v>
      </c>
      <c r="D19909">
        <v>82000</v>
      </c>
      <c r="E19909" s="46">
        <v>44715</v>
      </c>
      <c r="F19909">
        <v>-14</v>
      </c>
      <c r="I19909" t="str">
        <f>INDEX(LedgerMapping[[#All],[Level 3]],MATCH(Actuals[[#This Row],[Sub Ledger]],LedgerMapping[[#All],[Sub Ledger]],0))</f>
        <v>Depreciation</v>
      </c>
      <c r="J19909" s="22">
        <f>YEAR(Actuals[[#This Row],[Date]])</f>
        <v>2022</v>
      </c>
      <c r="K19909" s="22">
        <f>MONTH(Actuals[[#This Row],[Date]])</f>
        <v>6</v>
      </c>
      <c r="L19909" s="12"/>
    </row>
    <row r="19910" spans="1:12" x14ac:dyDescent="0.3">
      <c r="A19910">
        <v>6</v>
      </c>
      <c r="B19910">
        <v>7428</v>
      </c>
      <c r="C19910">
        <v>5</v>
      </c>
      <c r="D19910">
        <v>82000</v>
      </c>
      <c r="E19910" s="46">
        <v>44746</v>
      </c>
      <c r="F19910">
        <v>-11</v>
      </c>
      <c r="I19910" t="str">
        <f>INDEX(LedgerMapping[[#All],[Level 3]],MATCH(Actuals[[#This Row],[Sub Ledger]],LedgerMapping[[#All],[Sub Ledger]],0))</f>
        <v>Depreciation</v>
      </c>
      <c r="J19910" s="22">
        <f>YEAR(Actuals[[#This Row],[Date]])</f>
        <v>2022</v>
      </c>
      <c r="K19910" s="22">
        <f>MONTH(Actuals[[#This Row],[Date]])</f>
        <v>7</v>
      </c>
      <c r="L19910" s="12"/>
    </row>
    <row r="19911" spans="1:12" x14ac:dyDescent="0.3">
      <c r="A19911">
        <v>6</v>
      </c>
      <c r="B19911">
        <v>8549</v>
      </c>
      <c r="C19911">
        <v>5</v>
      </c>
      <c r="D19911">
        <v>82000</v>
      </c>
      <c r="E19911" s="46">
        <v>44777</v>
      </c>
      <c r="F19911">
        <v>-21</v>
      </c>
      <c r="I19911" t="str">
        <f>INDEX(LedgerMapping[[#All],[Level 3]],MATCH(Actuals[[#This Row],[Sub Ledger]],LedgerMapping[[#All],[Sub Ledger]],0))</f>
        <v>Depreciation</v>
      </c>
      <c r="J19911" s="22">
        <f>YEAR(Actuals[[#This Row],[Date]])</f>
        <v>2022</v>
      </c>
      <c r="K19911" s="22">
        <f>MONTH(Actuals[[#This Row],[Date]])</f>
        <v>8</v>
      </c>
      <c r="L19911" s="12"/>
    </row>
    <row r="19912" spans="1:12" x14ac:dyDescent="0.3">
      <c r="A19912">
        <v>6</v>
      </c>
      <c r="B19912">
        <v>9668</v>
      </c>
      <c r="C19912">
        <v>5</v>
      </c>
      <c r="D19912">
        <v>82000</v>
      </c>
      <c r="E19912" s="46">
        <v>44805</v>
      </c>
      <c r="F19912">
        <v>-12</v>
      </c>
      <c r="I19912" t="str">
        <f>INDEX(LedgerMapping[[#All],[Level 3]],MATCH(Actuals[[#This Row],[Sub Ledger]],LedgerMapping[[#All],[Sub Ledger]],0))</f>
        <v>Depreciation</v>
      </c>
      <c r="J19912" s="22">
        <f>YEAR(Actuals[[#This Row],[Date]])</f>
        <v>2022</v>
      </c>
      <c r="K19912" s="22">
        <f>MONTH(Actuals[[#This Row],[Date]])</f>
        <v>9</v>
      </c>
      <c r="L19912" s="12"/>
    </row>
    <row r="19913" spans="1:12" x14ac:dyDescent="0.3">
      <c r="A19913">
        <v>6</v>
      </c>
      <c r="B19913">
        <v>10783</v>
      </c>
      <c r="C19913">
        <v>5</v>
      </c>
      <c r="D19913">
        <v>82000</v>
      </c>
      <c r="E19913" s="46">
        <v>44836</v>
      </c>
      <c r="F19913">
        <v>-20</v>
      </c>
      <c r="I19913" t="str">
        <f>INDEX(LedgerMapping[[#All],[Level 3]],MATCH(Actuals[[#This Row],[Sub Ledger]],LedgerMapping[[#All],[Sub Ledger]],0))</f>
        <v>Depreciation</v>
      </c>
      <c r="J19913" s="22">
        <f>YEAR(Actuals[[#This Row],[Date]])</f>
        <v>2022</v>
      </c>
      <c r="K19913" s="22">
        <f>MONTH(Actuals[[#This Row],[Date]])</f>
        <v>10</v>
      </c>
      <c r="L19913" s="12"/>
    </row>
    <row r="19914" spans="1:12" x14ac:dyDescent="0.3">
      <c r="A19914">
        <v>6</v>
      </c>
      <c r="B19914">
        <v>11908</v>
      </c>
      <c r="C19914">
        <v>5</v>
      </c>
      <c r="D19914">
        <v>82000</v>
      </c>
      <c r="E19914" s="46">
        <v>44866</v>
      </c>
      <c r="F19914">
        <v>-13</v>
      </c>
      <c r="I19914" t="str">
        <f>INDEX(LedgerMapping[[#All],[Level 3]],MATCH(Actuals[[#This Row],[Sub Ledger]],LedgerMapping[[#All],[Sub Ledger]],0))</f>
        <v>Depreciation</v>
      </c>
      <c r="J19914" s="22">
        <f>YEAR(Actuals[[#This Row],[Date]])</f>
        <v>2022</v>
      </c>
      <c r="K19914" s="22">
        <f>MONTH(Actuals[[#This Row],[Date]])</f>
        <v>11</v>
      </c>
      <c r="L19914" s="12"/>
    </row>
    <row r="19915" spans="1:12" x14ac:dyDescent="0.3">
      <c r="A19915">
        <v>6</v>
      </c>
      <c r="B19915">
        <v>13036</v>
      </c>
      <c r="C19915">
        <v>5</v>
      </c>
      <c r="D19915">
        <v>82000</v>
      </c>
      <c r="E19915" s="46">
        <v>44897</v>
      </c>
      <c r="F19915">
        <v>-22</v>
      </c>
      <c r="I19915" t="str">
        <f>INDEX(LedgerMapping[[#All],[Level 3]],MATCH(Actuals[[#This Row],[Sub Ledger]],LedgerMapping[[#All],[Sub Ledger]],0))</f>
        <v>Depreciation</v>
      </c>
      <c r="J19915" s="22">
        <f>YEAR(Actuals[[#This Row],[Date]])</f>
        <v>2022</v>
      </c>
      <c r="K19915" s="22">
        <f>MONTH(Actuals[[#This Row],[Date]])</f>
        <v>12</v>
      </c>
      <c r="L19915" s="12"/>
    </row>
    <row r="19916" spans="1:12" x14ac:dyDescent="0.3">
      <c r="A19916">
        <v>6</v>
      </c>
      <c r="B19916">
        <v>13925</v>
      </c>
      <c r="C19916">
        <v>5</v>
      </c>
      <c r="D19916">
        <v>82000</v>
      </c>
      <c r="E19916" s="46">
        <v>44927</v>
      </c>
      <c r="F19916">
        <v>-15</v>
      </c>
      <c r="I19916" t="str">
        <f>INDEX(LedgerMapping[[#All],[Level 3]],MATCH(Actuals[[#This Row],[Sub Ledger]],LedgerMapping[[#All],[Sub Ledger]],0))</f>
        <v>Depreciation</v>
      </c>
      <c r="J19916" s="22">
        <f>YEAR(Actuals[[#This Row],[Date]])</f>
        <v>2023</v>
      </c>
      <c r="K19916" s="22">
        <f>MONTH(Actuals[[#This Row],[Date]])</f>
        <v>1</v>
      </c>
      <c r="L19916" s="12"/>
    </row>
    <row r="19917" spans="1:12" x14ac:dyDescent="0.3">
      <c r="A19917">
        <v>6</v>
      </c>
      <c r="B19917">
        <v>14933</v>
      </c>
      <c r="C19917">
        <v>5</v>
      </c>
      <c r="D19917">
        <v>82000</v>
      </c>
      <c r="E19917" s="46">
        <v>44958</v>
      </c>
      <c r="F19917">
        <v>-15</v>
      </c>
      <c r="I19917" t="str">
        <f>INDEX(LedgerMapping[[#All],[Level 3]],MATCH(Actuals[[#This Row],[Sub Ledger]],LedgerMapping[[#All],[Sub Ledger]],0))</f>
        <v>Depreciation</v>
      </c>
      <c r="J19917" s="22">
        <f>YEAR(Actuals[[#This Row],[Date]])</f>
        <v>2023</v>
      </c>
      <c r="K19917" s="22">
        <f>MONTH(Actuals[[#This Row],[Date]])</f>
        <v>2</v>
      </c>
      <c r="L19917" s="12"/>
    </row>
    <row r="19918" spans="1:12" x14ac:dyDescent="0.3">
      <c r="A19918">
        <v>6</v>
      </c>
      <c r="B19918">
        <v>15913</v>
      </c>
      <c r="C19918">
        <v>5</v>
      </c>
      <c r="D19918">
        <v>82000</v>
      </c>
      <c r="E19918" s="46">
        <v>44988</v>
      </c>
      <c r="F19918">
        <v>-16</v>
      </c>
      <c r="I19918" t="str">
        <f>INDEX(LedgerMapping[[#All],[Level 3]],MATCH(Actuals[[#This Row],[Sub Ledger]],LedgerMapping[[#All],[Sub Ledger]],0))</f>
        <v>Depreciation</v>
      </c>
      <c r="J19918" s="22">
        <f>YEAR(Actuals[[#This Row],[Date]])</f>
        <v>2023</v>
      </c>
      <c r="K19918" s="22">
        <f>MONTH(Actuals[[#This Row],[Date]])</f>
        <v>3</v>
      </c>
      <c r="L19918" s="12"/>
    </row>
    <row r="19919" spans="1:12" x14ac:dyDescent="0.3">
      <c r="A19919">
        <v>6</v>
      </c>
      <c r="B19919">
        <v>16945</v>
      </c>
      <c r="C19919">
        <v>5</v>
      </c>
      <c r="D19919">
        <v>82000</v>
      </c>
      <c r="E19919" s="46">
        <v>45018</v>
      </c>
      <c r="F19919">
        <v>-13</v>
      </c>
      <c r="I19919" t="str">
        <f>INDEX(LedgerMapping[[#All],[Level 3]],MATCH(Actuals[[#This Row],[Sub Ledger]],LedgerMapping[[#All],[Sub Ledger]],0))</f>
        <v>Depreciation</v>
      </c>
      <c r="J19919" s="22">
        <f>YEAR(Actuals[[#This Row],[Date]])</f>
        <v>2023</v>
      </c>
      <c r="K19919" s="22">
        <f>MONTH(Actuals[[#This Row],[Date]])</f>
        <v>4</v>
      </c>
      <c r="L19919" s="12"/>
    </row>
    <row r="19920" spans="1:12" x14ac:dyDescent="0.3">
      <c r="A19920">
        <v>6</v>
      </c>
      <c r="B19920">
        <v>17976</v>
      </c>
      <c r="C19920">
        <v>5</v>
      </c>
      <c r="D19920">
        <v>82000</v>
      </c>
      <c r="E19920" s="46">
        <v>45049</v>
      </c>
      <c r="F19920">
        <v>-10</v>
      </c>
      <c r="I19920" t="str">
        <f>INDEX(LedgerMapping[[#All],[Level 3]],MATCH(Actuals[[#This Row],[Sub Ledger]],LedgerMapping[[#All],[Sub Ledger]],0))</f>
        <v>Depreciation</v>
      </c>
      <c r="J19920" s="22">
        <f>YEAR(Actuals[[#This Row],[Date]])</f>
        <v>2023</v>
      </c>
      <c r="K19920" s="22">
        <f>MONTH(Actuals[[#This Row],[Date]])</f>
        <v>5</v>
      </c>
      <c r="L19920" s="12"/>
    </row>
    <row r="19921" spans="1:12" x14ac:dyDescent="0.3">
      <c r="A19921">
        <v>6</v>
      </c>
      <c r="B19921">
        <v>18980</v>
      </c>
      <c r="C19921">
        <v>5</v>
      </c>
      <c r="D19921">
        <v>82000</v>
      </c>
      <c r="E19921" s="46">
        <v>45079</v>
      </c>
      <c r="F19921">
        <v>-12</v>
      </c>
      <c r="I19921" t="str">
        <f>INDEX(LedgerMapping[[#All],[Level 3]],MATCH(Actuals[[#This Row],[Sub Ledger]],LedgerMapping[[#All],[Sub Ledger]],0))</f>
        <v>Depreciation</v>
      </c>
      <c r="J19921" s="22">
        <f>YEAR(Actuals[[#This Row],[Date]])</f>
        <v>2023</v>
      </c>
      <c r="K19921" s="22">
        <f>MONTH(Actuals[[#This Row],[Date]])</f>
        <v>6</v>
      </c>
      <c r="L19921" s="12"/>
    </row>
    <row r="19922" spans="1:12" x14ac:dyDescent="0.3">
      <c r="A19922">
        <v>6</v>
      </c>
      <c r="B19922">
        <v>20008</v>
      </c>
      <c r="C19922">
        <v>5</v>
      </c>
      <c r="D19922">
        <v>82000</v>
      </c>
      <c r="E19922" s="46">
        <v>45110</v>
      </c>
      <c r="F19922">
        <v>-13</v>
      </c>
      <c r="I19922" t="str">
        <f>INDEX(LedgerMapping[[#All],[Level 3]],MATCH(Actuals[[#This Row],[Sub Ledger]],LedgerMapping[[#All],[Sub Ledger]],0))</f>
        <v>Depreciation</v>
      </c>
      <c r="J19922" s="22">
        <f>YEAR(Actuals[[#This Row],[Date]])</f>
        <v>2023</v>
      </c>
      <c r="K19922" s="22">
        <f>MONTH(Actuals[[#This Row],[Date]])</f>
        <v>7</v>
      </c>
      <c r="L19922" s="12"/>
    </row>
    <row r="19923" spans="1:12" x14ac:dyDescent="0.3">
      <c r="A19923">
        <v>6</v>
      </c>
      <c r="B19923">
        <v>21038</v>
      </c>
      <c r="C19923">
        <v>5</v>
      </c>
      <c r="D19923">
        <v>82000</v>
      </c>
      <c r="E19923" s="46">
        <v>45141</v>
      </c>
      <c r="F19923">
        <v>-16</v>
      </c>
      <c r="I19923" t="str">
        <f>INDEX(LedgerMapping[[#All],[Level 3]],MATCH(Actuals[[#This Row],[Sub Ledger]],LedgerMapping[[#All],[Sub Ledger]],0))</f>
        <v>Depreciation</v>
      </c>
      <c r="J19923" s="22">
        <f>YEAR(Actuals[[#This Row],[Date]])</f>
        <v>2023</v>
      </c>
      <c r="K19923" s="22">
        <f>MONTH(Actuals[[#This Row],[Date]])</f>
        <v>8</v>
      </c>
      <c r="L19923" s="12"/>
    </row>
    <row r="19924" spans="1:12" x14ac:dyDescent="0.3">
      <c r="A19924">
        <v>6</v>
      </c>
      <c r="B19924">
        <v>22039</v>
      </c>
      <c r="C19924">
        <v>5</v>
      </c>
      <c r="D19924">
        <v>82000</v>
      </c>
      <c r="E19924" s="46">
        <v>45169</v>
      </c>
      <c r="F19924">
        <v>-12</v>
      </c>
      <c r="I19924" t="str">
        <f>INDEX(LedgerMapping[[#All],[Level 3]],MATCH(Actuals[[#This Row],[Sub Ledger]],LedgerMapping[[#All],[Sub Ledger]],0))</f>
        <v>Depreciation</v>
      </c>
      <c r="J19924" s="22">
        <f>YEAR(Actuals[[#This Row],[Date]])</f>
        <v>2023</v>
      </c>
      <c r="K19924" s="22">
        <f>MONTH(Actuals[[#This Row],[Date]])</f>
        <v>8</v>
      </c>
      <c r="L19924" s="12"/>
    </row>
    <row r="19925" spans="1:12" x14ac:dyDescent="0.3">
      <c r="A19925">
        <v>6</v>
      </c>
      <c r="B19925">
        <v>23016</v>
      </c>
      <c r="C19925">
        <v>5</v>
      </c>
      <c r="D19925">
        <v>82000</v>
      </c>
      <c r="E19925" s="46">
        <v>45200</v>
      </c>
      <c r="F19925">
        <v>-19</v>
      </c>
      <c r="I19925" t="str">
        <f>INDEX(LedgerMapping[[#All],[Level 3]],MATCH(Actuals[[#This Row],[Sub Ledger]],LedgerMapping[[#All],[Sub Ledger]],0))</f>
        <v>Depreciation</v>
      </c>
      <c r="J19925" s="22">
        <f>YEAR(Actuals[[#This Row],[Date]])</f>
        <v>2023</v>
      </c>
      <c r="K19925" s="22">
        <f>MONTH(Actuals[[#This Row],[Date]])</f>
        <v>10</v>
      </c>
      <c r="L19925" s="12"/>
    </row>
    <row r="19926" spans="1:12" x14ac:dyDescent="0.3">
      <c r="A19926">
        <v>6</v>
      </c>
      <c r="B19926">
        <v>24021</v>
      </c>
      <c r="C19926">
        <v>5</v>
      </c>
      <c r="D19926">
        <v>82000</v>
      </c>
      <c r="E19926" s="46">
        <v>45230</v>
      </c>
      <c r="F19926">
        <v>-18</v>
      </c>
      <c r="I19926" t="str">
        <f>INDEX(LedgerMapping[[#All],[Level 3]],MATCH(Actuals[[#This Row],[Sub Ledger]],LedgerMapping[[#All],[Sub Ledger]],0))</f>
        <v>Depreciation</v>
      </c>
      <c r="J19926" s="22">
        <f>YEAR(Actuals[[#This Row],[Date]])</f>
        <v>2023</v>
      </c>
      <c r="K19926" s="22">
        <f>MONTH(Actuals[[#This Row],[Date]])</f>
        <v>10</v>
      </c>
      <c r="L19926" s="12"/>
    </row>
    <row r="19927" spans="1:12" x14ac:dyDescent="0.3">
      <c r="A19927">
        <v>6</v>
      </c>
      <c r="B19927">
        <v>25050</v>
      </c>
      <c r="C19927">
        <v>5</v>
      </c>
      <c r="D19927">
        <v>82000</v>
      </c>
      <c r="E19927" s="46">
        <v>45261</v>
      </c>
      <c r="F19927">
        <v>-10</v>
      </c>
      <c r="I19927" t="str">
        <f>INDEX(LedgerMapping[[#All],[Level 3]],MATCH(Actuals[[#This Row],[Sub Ledger]],LedgerMapping[[#All],[Sub Ledger]],0))</f>
        <v>Depreciation</v>
      </c>
      <c r="J19927" s="22">
        <f>YEAR(Actuals[[#This Row],[Date]])</f>
        <v>2023</v>
      </c>
      <c r="K19927" s="22">
        <f>MONTH(Actuals[[#This Row],[Date]])</f>
        <v>12</v>
      </c>
      <c r="L19927" s="12"/>
    </row>
    <row r="19928" spans="1:12" x14ac:dyDescent="0.3">
      <c r="A19928">
        <v>6</v>
      </c>
      <c r="B19928">
        <v>26116</v>
      </c>
      <c r="C19928">
        <v>5</v>
      </c>
      <c r="D19928">
        <v>82000</v>
      </c>
      <c r="E19928" s="46">
        <v>45291</v>
      </c>
      <c r="F19928">
        <v>-13</v>
      </c>
      <c r="I19928" t="str">
        <f>INDEX(LedgerMapping[[#All],[Level 3]],MATCH(Actuals[[#This Row],[Sub Ledger]],LedgerMapping[[#All],[Sub Ledger]],0))</f>
        <v>Depreciation</v>
      </c>
      <c r="J19928" s="22">
        <f>YEAR(Actuals[[#This Row],[Date]])</f>
        <v>2023</v>
      </c>
      <c r="K19928" s="22">
        <f>MONTH(Actuals[[#This Row],[Date]])</f>
        <v>12</v>
      </c>
      <c r="L19928" s="12"/>
    </row>
    <row r="19929" spans="1:12" x14ac:dyDescent="0.3">
      <c r="A19929">
        <v>6</v>
      </c>
      <c r="B19929">
        <v>27245</v>
      </c>
      <c r="C19929">
        <v>5</v>
      </c>
      <c r="D19929">
        <v>82000</v>
      </c>
      <c r="E19929" s="46">
        <v>45322</v>
      </c>
      <c r="F19929">
        <v>-14</v>
      </c>
      <c r="I19929" t="str">
        <f>INDEX(LedgerMapping[[#All],[Level 3]],MATCH(Actuals[[#This Row],[Sub Ledger]],LedgerMapping[[#All],[Sub Ledger]],0))</f>
        <v>Depreciation</v>
      </c>
      <c r="J19929" s="22">
        <f>YEAR(Actuals[[#This Row],[Date]])</f>
        <v>2024</v>
      </c>
      <c r="K19929" s="22">
        <f>MONTH(Actuals[[#This Row],[Date]])</f>
        <v>1</v>
      </c>
      <c r="L19929" s="12"/>
    </row>
    <row r="19930" spans="1:12" x14ac:dyDescent="0.3">
      <c r="A19930">
        <v>6</v>
      </c>
      <c r="B19930">
        <v>28397</v>
      </c>
      <c r="C19930">
        <v>5</v>
      </c>
      <c r="D19930">
        <v>82000</v>
      </c>
      <c r="E19930" s="46">
        <v>45354</v>
      </c>
      <c r="F19930">
        <v>-20</v>
      </c>
      <c r="I19930" t="str">
        <f>INDEX(LedgerMapping[[#All],[Level 3]],MATCH(Actuals[[#This Row],[Sub Ledger]],LedgerMapping[[#All],[Sub Ledger]],0))</f>
        <v>Depreciation</v>
      </c>
      <c r="J19930" s="22">
        <f>YEAR(Actuals[[#This Row],[Date]])</f>
        <v>2024</v>
      </c>
      <c r="K19930" s="22">
        <f>MONTH(Actuals[[#This Row],[Date]])</f>
        <v>3</v>
      </c>
      <c r="L19930" s="12"/>
    </row>
    <row r="19931" spans="1:12" x14ac:dyDescent="0.3">
      <c r="A19931">
        <v>6</v>
      </c>
      <c r="B19931">
        <v>29551</v>
      </c>
      <c r="C19931">
        <v>5</v>
      </c>
      <c r="D19931">
        <v>82000</v>
      </c>
      <c r="E19931" s="46">
        <v>45384</v>
      </c>
      <c r="F19931">
        <v>-16</v>
      </c>
      <c r="I19931" t="str">
        <f>INDEX(LedgerMapping[[#All],[Level 3]],MATCH(Actuals[[#This Row],[Sub Ledger]],LedgerMapping[[#All],[Sub Ledger]],0))</f>
        <v>Depreciation</v>
      </c>
      <c r="J19931" s="22">
        <f>YEAR(Actuals[[#This Row],[Date]])</f>
        <v>2024</v>
      </c>
      <c r="K19931" s="22">
        <f>MONTH(Actuals[[#This Row],[Date]])</f>
        <v>4</v>
      </c>
      <c r="L19931" s="12"/>
    </row>
    <row r="19932" spans="1:12" x14ac:dyDescent="0.3">
      <c r="A19932">
        <v>6</v>
      </c>
      <c r="B19932">
        <v>30677</v>
      </c>
      <c r="C19932">
        <v>5</v>
      </c>
      <c r="D19932">
        <v>82000</v>
      </c>
      <c r="E19932" s="46">
        <v>45415</v>
      </c>
      <c r="F19932">
        <v>-17</v>
      </c>
      <c r="I19932" t="str">
        <f>INDEX(LedgerMapping[[#All],[Level 3]],MATCH(Actuals[[#This Row],[Sub Ledger]],LedgerMapping[[#All],[Sub Ledger]],0))</f>
        <v>Depreciation</v>
      </c>
      <c r="J19932" s="22">
        <f>YEAR(Actuals[[#This Row],[Date]])</f>
        <v>2024</v>
      </c>
      <c r="K19932" s="22">
        <f>MONTH(Actuals[[#This Row],[Date]])</f>
        <v>5</v>
      </c>
      <c r="L19932" s="12"/>
    </row>
    <row r="19933" spans="1:12" x14ac:dyDescent="0.3">
      <c r="A19933">
        <v>6</v>
      </c>
      <c r="B19933">
        <v>31803</v>
      </c>
      <c r="C19933">
        <v>5</v>
      </c>
      <c r="D19933">
        <v>82000</v>
      </c>
      <c r="E19933" s="46">
        <v>45445</v>
      </c>
      <c r="F19933">
        <v>-17</v>
      </c>
      <c r="I19933" t="str">
        <f>INDEX(LedgerMapping[[#All],[Level 3]],MATCH(Actuals[[#This Row],[Sub Ledger]],LedgerMapping[[#All],[Sub Ledger]],0))</f>
        <v>Depreciation</v>
      </c>
      <c r="J19933" s="22">
        <f>YEAR(Actuals[[#This Row],[Date]])</f>
        <v>2024</v>
      </c>
      <c r="K19933" s="22">
        <f>MONTH(Actuals[[#This Row],[Date]])</f>
        <v>6</v>
      </c>
      <c r="L19933" s="12"/>
    </row>
    <row r="19934" spans="1:12" x14ac:dyDescent="0.3">
      <c r="A19934">
        <v>6</v>
      </c>
      <c r="B19934">
        <v>32927</v>
      </c>
      <c r="C19934">
        <v>5</v>
      </c>
      <c r="D19934">
        <v>82000</v>
      </c>
      <c r="E19934" s="46">
        <v>45476</v>
      </c>
      <c r="F19934">
        <v>-14</v>
      </c>
      <c r="I19934" t="str">
        <f>INDEX(LedgerMapping[[#All],[Level 3]],MATCH(Actuals[[#This Row],[Sub Ledger]],LedgerMapping[[#All],[Sub Ledger]],0))</f>
        <v>Depreciation</v>
      </c>
      <c r="J19934" s="22">
        <f>YEAR(Actuals[[#This Row],[Date]])</f>
        <v>2024</v>
      </c>
      <c r="K19934" s="22">
        <f>MONTH(Actuals[[#This Row],[Date]])</f>
        <v>7</v>
      </c>
      <c r="L19934" s="12"/>
    </row>
    <row r="19935" spans="1:12" x14ac:dyDescent="0.3">
      <c r="A19935">
        <v>6</v>
      </c>
      <c r="B19935">
        <v>34051</v>
      </c>
      <c r="C19935">
        <v>5</v>
      </c>
      <c r="D19935">
        <v>82000</v>
      </c>
      <c r="E19935" s="46">
        <v>45507</v>
      </c>
      <c r="F19935">
        <v>-18</v>
      </c>
      <c r="I19935" t="str">
        <f>INDEX(LedgerMapping[[#All],[Level 3]],MATCH(Actuals[[#This Row],[Sub Ledger]],LedgerMapping[[#All],[Sub Ledger]],0))</f>
        <v>Depreciation</v>
      </c>
      <c r="J19935" s="22">
        <f>YEAR(Actuals[[#This Row],[Date]])</f>
        <v>2024</v>
      </c>
      <c r="K19935" s="22">
        <f>MONTH(Actuals[[#This Row],[Date]])</f>
        <v>8</v>
      </c>
      <c r="L19935" s="12"/>
    </row>
    <row r="19936" spans="1:12" x14ac:dyDescent="0.3">
      <c r="A19936">
        <v>6</v>
      </c>
      <c r="B19936">
        <v>35202</v>
      </c>
      <c r="C19936">
        <v>5</v>
      </c>
      <c r="D19936">
        <v>82000</v>
      </c>
      <c r="E19936" s="46">
        <v>45536</v>
      </c>
      <c r="F19936">
        <v>-15</v>
      </c>
      <c r="I19936" t="str">
        <f>INDEX(LedgerMapping[[#All],[Level 3]],MATCH(Actuals[[#This Row],[Sub Ledger]],LedgerMapping[[#All],[Sub Ledger]],0))</f>
        <v>Depreciation</v>
      </c>
      <c r="J19936" s="22">
        <f>YEAR(Actuals[[#This Row],[Date]])</f>
        <v>2024</v>
      </c>
      <c r="K19936" s="22">
        <f>MONTH(Actuals[[#This Row],[Date]])</f>
        <v>9</v>
      </c>
      <c r="L19936" s="12"/>
    </row>
    <row r="19937" spans="1:12" x14ac:dyDescent="0.3">
      <c r="A19937">
        <v>6</v>
      </c>
      <c r="B19937">
        <v>36352</v>
      </c>
      <c r="C19937">
        <v>5</v>
      </c>
      <c r="D19937">
        <v>82000</v>
      </c>
      <c r="E19937" s="46">
        <v>45567</v>
      </c>
      <c r="F19937">
        <v>-20</v>
      </c>
      <c r="I19937" t="str">
        <f>INDEX(LedgerMapping[[#All],[Level 3]],MATCH(Actuals[[#This Row],[Sub Ledger]],LedgerMapping[[#All],[Sub Ledger]],0))</f>
        <v>Depreciation</v>
      </c>
      <c r="J19937" s="22">
        <f>YEAR(Actuals[[#This Row],[Date]])</f>
        <v>2024</v>
      </c>
      <c r="K19937" s="22">
        <f>MONTH(Actuals[[#This Row],[Date]])</f>
        <v>10</v>
      </c>
      <c r="L19937" s="12"/>
    </row>
    <row r="19938" spans="1:12" x14ac:dyDescent="0.3">
      <c r="A19938">
        <v>6</v>
      </c>
      <c r="B19938">
        <v>37502</v>
      </c>
      <c r="C19938">
        <v>5</v>
      </c>
      <c r="D19938">
        <v>82000</v>
      </c>
      <c r="E19938" s="46">
        <v>45597</v>
      </c>
      <c r="F19938">
        <v>-20</v>
      </c>
      <c r="I19938" t="str">
        <f>INDEX(LedgerMapping[[#All],[Level 3]],MATCH(Actuals[[#This Row],[Sub Ledger]],LedgerMapping[[#All],[Sub Ledger]],0))</f>
        <v>Depreciation</v>
      </c>
      <c r="J19938" s="22">
        <f>YEAR(Actuals[[#This Row],[Date]])</f>
        <v>2024</v>
      </c>
      <c r="K19938" s="22">
        <f>MONTH(Actuals[[#This Row],[Date]])</f>
        <v>11</v>
      </c>
      <c r="L19938" s="12"/>
    </row>
    <row r="19939" spans="1:12" x14ac:dyDescent="0.3">
      <c r="A19939">
        <v>6</v>
      </c>
      <c r="B19939">
        <v>38652</v>
      </c>
      <c r="C19939">
        <v>5</v>
      </c>
      <c r="D19939">
        <v>82000</v>
      </c>
      <c r="E19939" s="46">
        <v>45628</v>
      </c>
      <c r="F19939">
        <v>-21</v>
      </c>
      <c r="I19939" t="str">
        <f>INDEX(LedgerMapping[[#All],[Level 3]],MATCH(Actuals[[#This Row],[Sub Ledger]],LedgerMapping[[#All],[Sub Ledger]],0))</f>
        <v>Depreciation</v>
      </c>
      <c r="J19939" s="22">
        <f>YEAR(Actuals[[#This Row],[Date]])</f>
        <v>2024</v>
      </c>
      <c r="K19939" s="22">
        <f>MONTH(Actuals[[#This Row],[Date]])</f>
        <v>12</v>
      </c>
      <c r="L19939" s="12"/>
    </row>
    <row r="19940" spans="1:12" x14ac:dyDescent="0.3">
      <c r="A19940">
        <v>6</v>
      </c>
      <c r="B19940">
        <v>696</v>
      </c>
      <c r="C19940">
        <v>5</v>
      </c>
      <c r="D19940">
        <v>83000</v>
      </c>
      <c r="E19940" s="46">
        <v>44562</v>
      </c>
      <c r="F19940">
        <v>-55</v>
      </c>
      <c r="I19940" t="str">
        <f>INDEX(LedgerMapping[[#All],[Level 3]],MATCH(Actuals[[#This Row],[Sub Ledger]],LedgerMapping[[#All],[Sub Ledger]],0))</f>
        <v>Depreciation</v>
      </c>
      <c r="J19940" s="22">
        <f>YEAR(Actuals[[#This Row],[Date]])</f>
        <v>2022</v>
      </c>
      <c r="K19940" s="22">
        <f>MONTH(Actuals[[#This Row],[Date]])</f>
        <v>1</v>
      </c>
      <c r="L19940" s="12"/>
    </row>
    <row r="19941" spans="1:12" x14ac:dyDescent="0.3">
      <c r="A19941">
        <v>6</v>
      </c>
      <c r="B19941">
        <v>1820</v>
      </c>
      <c r="C19941">
        <v>5</v>
      </c>
      <c r="D19941">
        <v>83000</v>
      </c>
      <c r="E19941" s="46">
        <v>44593</v>
      </c>
      <c r="F19941">
        <v>-44</v>
      </c>
      <c r="I19941" t="str">
        <f>INDEX(LedgerMapping[[#All],[Level 3]],MATCH(Actuals[[#This Row],[Sub Ledger]],LedgerMapping[[#All],[Sub Ledger]],0))</f>
        <v>Depreciation</v>
      </c>
      <c r="J19941" s="22">
        <f>YEAR(Actuals[[#This Row],[Date]])</f>
        <v>2022</v>
      </c>
      <c r="K19941" s="22">
        <f>MONTH(Actuals[[#This Row],[Date]])</f>
        <v>2</v>
      </c>
      <c r="L19941" s="12"/>
    </row>
    <row r="19942" spans="1:12" x14ac:dyDescent="0.3">
      <c r="A19942">
        <v>6</v>
      </c>
      <c r="B19942">
        <v>2938</v>
      </c>
      <c r="C19942">
        <v>5</v>
      </c>
      <c r="D19942">
        <v>83000</v>
      </c>
      <c r="E19942" s="46">
        <v>44624</v>
      </c>
      <c r="F19942">
        <v>-59</v>
      </c>
      <c r="I19942" t="str">
        <f>INDEX(LedgerMapping[[#All],[Level 3]],MATCH(Actuals[[#This Row],[Sub Ledger]],LedgerMapping[[#All],[Sub Ledger]],0))</f>
        <v>Depreciation</v>
      </c>
      <c r="J19942" s="22">
        <f>YEAR(Actuals[[#This Row],[Date]])</f>
        <v>2022</v>
      </c>
      <c r="K19942" s="22">
        <f>MONTH(Actuals[[#This Row],[Date]])</f>
        <v>3</v>
      </c>
      <c r="L19942" s="12"/>
    </row>
    <row r="19943" spans="1:12" x14ac:dyDescent="0.3">
      <c r="A19943">
        <v>6</v>
      </c>
      <c r="B19943">
        <v>4060</v>
      </c>
      <c r="C19943">
        <v>5</v>
      </c>
      <c r="D19943">
        <v>83000</v>
      </c>
      <c r="E19943" s="46">
        <v>44654</v>
      </c>
      <c r="F19943">
        <v>-57</v>
      </c>
      <c r="I19943" t="str">
        <f>INDEX(LedgerMapping[[#All],[Level 3]],MATCH(Actuals[[#This Row],[Sub Ledger]],LedgerMapping[[#All],[Sub Ledger]],0))</f>
        <v>Depreciation</v>
      </c>
      <c r="J19943" s="22">
        <f>YEAR(Actuals[[#This Row],[Date]])</f>
        <v>2022</v>
      </c>
      <c r="K19943" s="22">
        <f>MONTH(Actuals[[#This Row],[Date]])</f>
        <v>4</v>
      </c>
      <c r="L19943" s="12"/>
    </row>
    <row r="19944" spans="1:12" x14ac:dyDescent="0.3">
      <c r="A19944">
        <v>6</v>
      </c>
      <c r="B19944">
        <v>5184</v>
      </c>
      <c r="C19944">
        <v>5</v>
      </c>
      <c r="D19944">
        <v>83000</v>
      </c>
      <c r="E19944" s="46">
        <v>44685</v>
      </c>
      <c r="F19944">
        <v>-64</v>
      </c>
      <c r="I19944" t="str">
        <f>INDEX(LedgerMapping[[#All],[Level 3]],MATCH(Actuals[[#This Row],[Sub Ledger]],LedgerMapping[[#All],[Sub Ledger]],0))</f>
        <v>Depreciation</v>
      </c>
      <c r="J19944" s="22">
        <f>YEAR(Actuals[[#This Row],[Date]])</f>
        <v>2022</v>
      </c>
      <c r="K19944" s="22">
        <f>MONTH(Actuals[[#This Row],[Date]])</f>
        <v>5</v>
      </c>
      <c r="L19944" s="12"/>
    </row>
    <row r="19945" spans="1:12" x14ac:dyDescent="0.3">
      <c r="A19945">
        <v>6</v>
      </c>
      <c r="B19945">
        <v>6307</v>
      </c>
      <c r="C19945">
        <v>5</v>
      </c>
      <c r="D19945">
        <v>83000</v>
      </c>
      <c r="E19945" s="46">
        <v>44715</v>
      </c>
      <c r="F19945">
        <v>-51</v>
      </c>
      <c r="I19945" t="str">
        <f>INDEX(LedgerMapping[[#All],[Level 3]],MATCH(Actuals[[#This Row],[Sub Ledger]],LedgerMapping[[#All],[Sub Ledger]],0))</f>
        <v>Depreciation</v>
      </c>
      <c r="J19945" s="22">
        <f>YEAR(Actuals[[#This Row],[Date]])</f>
        <v>2022</v>
      </c>
      <c r="K19945" s="22">
        <f>MONTH(Actuals[[#This Row],[Date]])</f>
        <v>6</v>
      </c>
      <c r="L19945" s="12"/>
    </row>
    <row r="19946" spans="1:12" x14ac:dyDescent="0.3">
      <c r="A19946">
        <v>6</v>
      </c>
      <c r="B19946">
        <v>7430</v>
      </c>
      <c r="C19946">
        <v>5</v>
      </c>
      <c r="D19946">
        <v>83000</v>
      </c>
      <c r="E19946" s="46">
        <v>44746</v>
      </c>
      <c r="F19946">
        <v>-39</v>
      </c>
      <c r="I19946" t="str">
        <f>INDEX(LedgerMapping[[#All],[Level 3]],MATCH(Actuals[[#This Row],[Sub Ledger]],LedgerMapping[[#All],[Sub Ledger]],0))</f>
        <v>Depreciation</v>
      </c>
      <c r="J19946" s="22">
        <f>YEAR(Actuals[[#This Row],[Date]])</f>
        <v>2022</v>
      </c>
      <c r="K19946" s="22">
        <f>MONTH(Actuals[[#This Row],[Date]])</f>
        <v>7</v>
      </c>
      <c r="L19946" s="12"/>
    </row>
    <row r="19947" spans="1:12" x14ac:dyDescent="0.3">
      <c r="A19947">
        <v>6</v>
      </c>
      <c r="B19947">
        <v>8551</v>
      </c>
      <c r="C19947">
        <v>5</v>
      </c>
      <c r="D19947">
        <v>83000</v>
      </c>
      <c r="E19947" s="46">
        <v>44777</v>
      </c>
      <c r="F19947">
        <v>-72</v>
      </c>
      <c r="I19947" t="str">
        <f>INDEX(LedgerMapping[[#All],[Level 3]],MATCH(Actuals[[#This Row],[Sub Ledger]],LedgerMapping[[#All],[Sub Ledger]],0))</f>
        <v>Depreciation</v>
      </c>
      <c r="J19947" s="22">
        <f>YEAR(Actuals[[#This Row],[Date]])</f>
        <v>2022</v>
      </c>
      <c r="K19947" s="22">
        <f>MONTH(Actuals[[#This Row],[Date]])</f>
        <v>8</v>
      </c>
      <c r="L19947" s="12"/>
    </row>
    <row r="19948" spans="1:12" x14ac:dyDescent="0.3">
      <c r="A19948">
        <v>6</v>
      </c>
      <c r="B19948">
        <v>9669</v>
      </c>
      <c r="C19948">
        <v>5</v>
      </c>
      <c r="D19948">
        <v>83000</v>
      </c>
      <c r="E19948" s="46">
        <v>44805</v>
      </c>
      <c r="F19948">
        <v>-42</v>
      </c>
      <c r="I19948" t="str">
        <f>INDEX(LedgerMapping[[#All],[Level 3]],MATCH(Actuals[[#This Row],[Sub Ledger]],LedgerMapping[[#All],[Sub Ledger]],0))</f>
        <v>Depreciation</v>
      </c>
      <c r="J19948" s="22">
        <f>YEAR(Actuals[[#This Row],[Date]])</f>
        <v>2022</v>
      </c>
      <c r="K19948" s="22">
        <f>MONTH(Actuals[[#This Row],[Date]])</f>
        <v>9</v>
      </c>
      <c r="L19948" s="12"/>
    </row>
    <row r="19949" spans="1:12" x14ac:dyDescent="0.3">
      <c r="A19949">
        <v>6</v>
      </c>
      <c r="B19949">
        <v>10786</v>
      </c>
      <c r="C19949">
        <v>5</v>
      </c>
      <c r="D19949">
        <v>83000</v>
      </c>
      <c r="E19949" s="46">
        <v>44836</v>
      </c>
      <c r="F19949">
        <v>-68</v>
      </c>
      <c r="I19949" t="str">
        <f>INDEX(LedgerMapping[[#All],[Level 3]],MATCH(Actuals[[#This Row],[Sub Ledger]],LedgerMapping[[#All],[Sub Ledger]],0))</f>
        <v>Depreciation</v>
      </c>
      <c r="J19949" s="22">
        <f>YEAR(Actuals[[#This Row],[Date]])</f>
        <v>2022</v>
      </c>
      <c r="K19949" s="22">
        <f>MONTH(Actuals[[#This Row],[Date]])</f>
        <v>10</v>
      </c>
      <c r="L19949" s="12"/>
    </row>
    <row r="19950" spans="1:12" x14ac:dyDescent="0.3">
      <c r="A19950">
        <v>6</v>
      </c>
      <c r="B19950">
        <v>11909</v>
      </c>
      <c r="C19950">
        <v>5</v>
      </c>
      <c r="D19950">
        <v>83000</v>
      </c>
      <c r="E19950" s="46">
        <v>44866</v>
      </c>
      <c r="F19950">
        <v>-45</v>
      </c>
      <c r="I19950" t="str">
        <f>INDEX(LedgerMapping[[#All],[Level 3]],MATCH(Actuals[[#This Row],[Sub Ledger]],LedgerMapping[[#All],[Sub Ledger]],0))</f>
        <v>Depreciation</v>
      </c>
      <c r="J19950" s="22">
        <f>YEAR(Actuals[[#This Row],[Date]])</f>
        <v>2022</v>
      </c>
      <c r="K19950" s="22">
        <f>MONTH(Actuals[[#This Row],[Date]])</f>
        <v>11</v>
      </c>
      <c r="L19950" s="12"/>
    </row>
    <row r="19951" spans="1:12" x14ac:dyDescent="0.3">
      <c r="A19951">
        <v>6</v>
      </c>
      <c r="B19951">
        <v>13037</v>
      </c>
      <c r="C19951">
        <v>5</v>
      </c>
      <c r="D19951">
        <v>83000</v>
      </c>
      <c r="E19951" s="46">
        <v>44897</v>
      </c>
      <c r="F19951">
        <v>-77</v>
      </c>
      <c r="I19951" t="str">
        <f>INDEX(LedgerMapping[[#All],[Level 3]],MATCH(Actuals[[#This Row],[Sub Ledger]],LedgerMapping[[#All],[Sub Ledger]],0))</f>
        <v>Depreciation</v>
      </c>
      <c r="J19951" s="22">
        <f>YEAR(Actuals[[#This Row],[Date]])</f>
        <v>2022</v>
      </c>
      <c r="K19951" s="22">
        <f>MONTH(Actuals[[#This Row],[Date]])</f>
        <v>12</v>
      </c>
      <c r="L19951" s="12"/>
    </row>
    <row r="19952" spans="1:12" x14ac:dyDescent="0.3">
      <c r="A19952">
        <v>6</v>
      </c>
      <c r="B19952">
        <v>13926</v>
      </c>
      <c r="C19952">
        <v>5</v>
      </c>
      <c r="D19952">
        <v>83000</v>
      </c>
      <c r="E19952" s="46">
        <v>44927</v>
      </c>
      <c r="F19952">
        <v>-51</v>
      </c>
      <c r="I19952" t="str">
        <f>INDEX(LedgerMapping[[#All],[Level 3]],MATCH(Actuals[[#This Row],[Sub Ledger]],LedgerMapping[[#All],[Sub Ledger]],0))</f>
        <v>Depreciation</v>
      </c>
      <c r="J19952" s="22">
        <f>YEAR(Actuals[[#This Row],[Date]])</f>
        <v>2023</v>
      </c>
      <c r="K19952" s="22">
        <f>MONTH(Actuals[[#This Row],[Date]])</f>
        <v>1</v>
      </c>
      <c r="L19952" s="12"/>
    </row>
    <row r="19953" spans="1:12" x14ac:dyDescent="0.3">
      <c r="A19953">
        <v>6</v>
      </c>
      <c r="B19953">
        <v>14934</v>
      </c>
      <c r="C19953">
        <v>5</v>
      </c>
      <c r="D19953">
        <v>83000</v>
      </c>
      <c r="E19953" s="46">
        <v>44958</v>
      </c>
      <c r="F19953">
        <v>-55</v>
      </c>
      <c r="I19953" t="str">
        <f>INDEX(LedgerMapping[[#All],[Level 3]],MATCH(Actuals[[#This Row],[Sub Ledger]],LedgerMapping[[#All],[Sub Ledger]],0))</f>
        <v>Depreciation</v>
      </c>
      <c r="J19953" s="22">
        <f>YEAR(Actuals[[#This Row],[Date]])</f>
        <v>2023</v>
      </c>
      <c r="K19953" s="22">
        <f>MONTH(Actuals[[#This Row],[Date]])</f>
        <v>2</v>
      </c>
      <c r="L19953" s="12"/>
    </row>
    <row r="19954" spans="1:12" x14ac:dyDescent="0.3">
      <c r="A19954">
        <v>6</v>
      </c>
      <c r="B19954">
        <v>15914</v>
      </c>
      <c r="C19954">
        <v>5</v>
      </c>
      <c r="D19954">
        <v>83000</v>
      </c>
      <c r="E19954" s="46">
        <v>44988</v>
      </c>
      <c r="F19954">
        <v>-57</v>
      </c>
      <c r="I19954" t="str">
        <f>INDEX(LedgerMapping[[#All],[Level 3]],MATCH(Actuals[[#This Row],[Sub Ledger]],LedgerMapping[[#All],[Sub Ledger]],0))</f>
        <v>Depreciation</v>
      </c>
      <c r="J19954" s="22">
        <f>YEAR(Actuals[[#This Row],[Date]])</f>
        <v>2023</v>
      </c>
      <c r="K19954" s="22">
        <f>MONTH(Actuals[[#This Row],[Date]])</f>
        <v>3</v>
      </c>
      <c r="L19954" s="12"/>
    </row>
    <row r="19955" spans="1:12" x14ac:dyDescent="0.3">
      <c r="A19955">
        <v>6</v>
      </c>
      <c r="B19955">
        <v>16946</v>
      </c>
      <c r="C19955">
        <v>5</v>
      </c>
      <c r="D19955">
        <v>83000</v>
      </c>
      <c r="E19955" s="46">
        <v>45018</v>
      </c>
      <c r="F19955">
        <v>-46</v>
      </c>
      <c r="I19955" t="str">
        <f>INDEX(LedgerMapping[[#All],[Level 3]],MATCH(Actuals[[#This Row],[Sub Ledger]],LedgerMapping[[#All],[Sub Ledger]],0))</f>
        <v>Depreciation</v>
      </c>
      <c r="J19955" s="22">
        <f>YEAR(Actuals[[#This Row],[Date]])</f>
        <v>2023</v>
      </c>
      <c r="K19955" s="22">
        <f>MONTH(Actuals[[#This Row],[Date]])</f>
        <v>4</v>
      </c>
      <c r="L19955" s="12"/>
    </row>
    <row r="19956" spans="1:12" x14ac:dyDescent="0.3">
      <c r="A19956">
        <v>6</v>
      </c>
      <c r="B19956">
        <v>17977</v>
      </c>
      <c r="C19956">
        <v>5</v>
      </c>
      <c r="D19956">
        <v>83000</v>
      </c>
      <c r="E19956" s="46">
        <v>45049</v>
      </c>
      <c r="F19956">
        <v>-36</v>
      </c>
      <c r="I19956" t="str">
        <f>INDEX(LedgerMapping[[#All],[Level 3]],MATCH(Actuals[[#This Row],[Sub Ledger]],LedgerMapping[[#All],[Sub Ledger]],0))</f>
        <v>Depreciation</v>
      </c>
      <c r="J19956" s="22">
        <f>YEAR(Actuals[[#This Row],[Date]])</f>
        <v>2023</v>
      </c>
      <c r="K19956" s="22">
        <f>MONTH(Actuals[[#This Row],[Date]])</f>
        <v>5</v>
      </c>
      <c r="L19956" s="12"/>
    </row>
    <row r="19957" spans="1:12" x14ac:dyDescent="0.3">
      <c r="A19957">
        <v>6</v>
      </c>
      <c r="B19957">
        <v>18981</v>
      </c>
      <c r="C19957">
        <v>5</v>
      </c>
      <c r="D19957">
        <v>83000</v>
      </c>
      <c r="E19957" s="46">
        <v>45079</v>
      </c>
      <c r="F19957">
        <v>-41</v>
      </c>
      <c r="I19957" t="str">
        <f>INDEX(LedgerMapping[[#All],[Level 3]],MATCH(Actuals[[#This Row],[Sub Ledger]],LedgerMapping[[#All],[Sub Ledger]],0))</f>
        <v>Depreciation</v>
      </c>
      <c r="J19957" s="22">
        <f>YEAR(Actuals[[#This Row],[Date]])</f>
        <v>2023</v>
      </c>
      <c r="K19957" s="22">
        <f>MONTH(Actuals[[#This Row],[Date]])</f>
        <v>6</v>
      </c>
      <c r="L19957" s="12"/>
    </row>
    <row r="19958" spans="1:12" x14ac:dyDescent="0.3">
      <c r="A19958">
        <v>6</v>
      </c>
      <c r="B19958">
        <v>20009</v>
      </c>
      <c r="C19958">
        <v>5</v>
      </c>
      <c r="D19958">
        <v>83000</v>
      </c>
      <c r="E19958" s="46">
        <v>45110</v>
      </c>
      <c r="F19958">
        <v>-43</v>
      </c>
      <c r="I19958" t="str">
        <f>INDEX(LedgerMapping[[#All],[Level 3]],MATCH(Actuals[[#This Row],[Sub Ledger]],LedgerMapping[[#All],[Sub Ledger]],0))</f>
        <v>Depreciation</v>
      </c>
      <c r="J19958" s="22">
        <f>YEAR(Actuals[[#This Row],[Date]])</f>
        <v>2023</v>
      </c>
      <c r="K19958" s="22">
        <f>MONTH(Actuals[[#This Row],[Date]])</f>
        <v>7</v>
      </c>
      <c r="L19958" s="12"/>
    </row>
    <row r="19959" spans="1:12" x14ac:dyDescent="0.3">
      <c r="A19959">
        <v>6</v>
      </c>
      <c r="B19959">
        <v>21039</v>
      </c>
      <c r="C19959">
        <v>5</v>
      </c>
      <c r="D19959">
        <v>83000</v>
      </c>
      <c r="E19959" s="46">
        <v>45141</v>
      </c>
      <c r="F19959">
        <v>-58</v>
      </c>
      <c r="I19959" t="str">
        <f>INDEX(LedgerMapping[[#All],[Level 3]],MATCH(Actuals[[#This Row],[Sub Ledger]],LedgerMapping[[#All],[Sub Ledger]],0))</f>
        <v>Depreciation</v>
      </c>
      <c r="J19959" s="22">
        <f>YEAR(Actuals[[#This Row],[Date]])</f>
        <v>2023</v>
      </c>
      <c r="K19959" s="22">
        <f>MONTH(Actuals[[#This Row],[Date]])</f>
        <v>8</v>
      </c>
      <c r="L19959" s="12"/>
    </row>
    <row r="19960" spans="1:12" x14ac:dyDescent="0.3">
      <c r="A19960">
        <v>6</v>
      </c>
      <c r="B19960">
        <v>22040</v>
      </c>
      <c r="C19960">
        <v>5</v>
      </c>
      <c r="D19960">
        <v>83000</v>
      </c>
      <c r="E19960" s="46">
        <v>45169</v>
      </c>
      <c r="F19960">
        <v>-43</v>
      </c>
      <c r="I19960" t="str">
        <f>INDEX(LedgerMapping[[#All],[Level 3]],MATCH(Actuals[[#This Row],[Sub Ledger]],LedgerMapping[[#All],[Sub Ledger]],0))</f>
        <v>Depreciation</v>
      </c>
      <c r="J19960" s="22">
        <f>YEAR(Actuals[[#This Row],[Date]])</f>
        <v>2023</v>
      </c>
      <c r="K19960" s="22">
        <f>MONTH(Actuals[[#This Row],[Date]])</f>
        <v>8</v>
      </c>
      <c r="L19960" s="12"/>
    </row>
    <row r="19961" spans="1:12" x14ac:dyDescent="0.3">
      <c r="A19961">
        <v>6</v>
      </c>
      <c r="B19961">
        <v>23017</v>
      </c>
      <c r="C19961">
        <v>5</v>
      </c>
      <c r="D19961">
        <v>83000</v>
      </c>
      <c r="E19961" s="46">
        <v>45200</v>
      </c>
      <c r="F19961">
        <v>-67</v>
      </c>
      <c r="I19961" t="str">
        <f>INDEX(LedgerMapping[[#All],[Level 3]],MATCH(Actuals[[#This Row],[Sub Ledger]],LedgerMapping[[#All],[Sub Ledger]],0))</f>
        <v>Depreciation</v>
      </c>
      <c r="J19961" s="22">
        <f>YEAR(Actuals[[#This Row],[Date]])</f>
        <v>2023</v>
      </c>
      <c r="K19961" s="22">
        <f>MONTH(Actuals[[#This Row],[Date]])</f>
        <v>10</v>
      </c>
      <c r="L19961" s="12"/>
    </row>
    <row r="19962" spans="1:12" x14ac:dyDescent="0.3">
      <c r="A19962">
        <v>6</v>
      </c>
      <c r="B19962">
        <v>24022</v>
      </c>
      <c r="C19962">
        <v>5</v>
      </c>
      <c r="D19962">
        <v>83000</v>
      </c>
      <c r="E19962" s="46">
        <v>45230</v>
      </c>
      <c r="F19962">
        <v>-64</v>
      </c>
      <c r="I19962" t="str">
        <f>INDEX(LedgerMapping[[#All],[Level 3]],MATCH(Actuals[[#This Row],[Sub Ledger]],LedgerMapping[[#All],[Sub Ledger]],0))</f>
        <v>Depreciation</v>
      </c>
      <c r="J19962" s="22">
        <f>YEAR(Actuals[[#This Row],[Date]])</f>
        <v>2023</v>
      </c>
      <c r="K19962" s="22">
        <f>MONTH(Actuals[[#This Row],[Date]])</f>
        <v>10</v>
      </c>
      <c r="L19962" s="12"/>
    </row>
    <row r="19963" spans="1:12" x14ac:dyDescent="0.3">
      <c r="A19963">
        <v>6</v>
      </c>
      <c r="B19963">
        <v>25051</v>
      </c>
      <c r="C19963">
        <v>5</v>
      </c>
      <c r="D19963">
        <v>83000</v>
      </c>
      <c r="E19963" s="46">
        <v>45261</v>
      </c>
      <c r="F19963">
        <v>-34</v>
      </c>
      <c r="I19963" t="str">
        <f>INDEX(LedgerMapping[[#All],[Level 3]],MATCH(Actuals[[#This Row],[Sub Ledger]],LedgerMapping[[#All],[Sub Ledger]],0))</f>
        <v>Depreciation</v>
      </c>
      <c r="J19963" s="22">
        <f>YEAR(Actuals[[#This Row],[Date]])</f>
        <v>2023</v>
      </c>
      <c r="K19963" s="22">
        <f>MONTH(Actuals[[#This Row],[Date]])</f>
        <v>12</v>
      </c>
      <c r="L19963" s="12"/>
    </row>
    <row r="19964" spans="1:12" x14ac:dyDescent="0.3">
      <c r="A19964">
        <v>6</v>
      </c>
      <c r="B19964">
        <v>26117</v>
      </c>
      <c r="C19964">
        <v>5</v>
      </c>
      <c r="D19964">
        <v>83000</v>
      </c>
      <c r="E19964" s="46">
        <v>45291</v>
      </c>
      <c r="F19964">
        <v>-48</v>
      </c>
      <c r="I19964" t="str">
        <f>INDEX(LedgerMapping[[#All],[Level 3]],MATCH(Actuals[[#This Row],[Sub Ledger]],LedgerMapping[[#All],[Sub Ledger]],0))</f>
        <v>Depreciation</v>
      </c>
      <c r="J19964" s="22">
        <f>YEAR(Actuals[[#This Row],[Date]])</f>
        <v>2023</v>
      </c>
      <c r="K19964" s="22">
        <f>MONTH(Actuals[[#This Row],[Date]])</f>
        <v>12</v>
      </c>
      <c r="L19964" s="12"/>
    </row>
    <row r="19965" spans="1:12" x14ac:dyDescent="0.3">
      <c r="A19965">
        <v>6</v>
      </c>
      <c r="B19965">
        <v>27246</v>
      </c>
      <c r="C19965">
        <v>5</v>
      </c>
      <c r="D19965">
        <v>83000</v>
      </c>
      <c r="E19965" s="46">
        <v>45322</v>
      </c>
      <c r="F19965">
        <v>-50</v>
      </c>
      <c r="I19965" t="str">
        <f>INDEX(LedgerMapping[[#All],[Level 3]],MATCH(Actuals[[#This Row],[Sub Ledger]],LedgerMapping[[#All],[Sub Ledger]],0))</f>
        <v>Depreciation</v>
      </c>
      <c r="J19965" s="22">
        <f>YEAR(Actuals[[#This Row],[Date]])</f>
        <v>2024</v>
      </c>
      <c r="K19965" s="22">
        <f>MONTH(Actuals[[#This Row],[Date]])</f>
        <v>1</v>
      </c>
      <c r="L19965" s="12"/>
    </row>
    <row r="19966" spans="1:12" x14ac:dyDescent="0.3">
      <c r="A19966">
        <v>6</v>
      </c>
      <c r="B19966">
        <v>28398</v>
      </c>
      <c r="C19966">
        <v>5</v>
      </c>
      <c r="D19966">
        <v>83000</v>
      </c>
      <c r="E19966" s="46">
        <v>45354</v>
      </c>
      <c r="F19966">
        <v>-69</v>
      </c>
      <c r="I19966" t="str">
        <f>INDEX(LedgerMapping[[#All],[Level 3]],MATCH(Actuals[[#This Row],[Sub Ledger]],LedgerMapping[[#All],[Sub Ledger]],0))</f>
        <v>Depreciation</v>
      </c>
      <c r="J19966" s="22">
        <f>YEAR(Actuals[[#This Row],[Date]])</f>
        <v>2024</v>
      </c>
      <c r="K19966" s="22">
        <f>MONTH(Actuals[[#This Row],[Date]])</f>
        <v>3</v>
      </c>
      <c r="L19966" s="12"/>
    </row>
    <row r="19967" spans="1:12" x14ac:dyDescent="0.3">
      <c r="A19967">
        <v>6</v>
      </c>
      <c r="B19967">
        <v>29552</v>
      </c>
      <c r="C19967">
        <v>5</v>
      </c>
      <c r="D19967">
        <v>83000</v>
      </c>
      <c r="E19967" s="46">
        <v>45384</v>
      </c>
      <c r="F19967">
        <v>-56</v>
      </c>
      <c r="I19967" t="str">
        <f>INDEX(LedgerMapping[[#All],[Level 3]],MATCH(Actuals[[#This Row],[Sub Ledger]],LedgerMapping[[#All],[Sub Ledger]],0))</f>
        <v>Depreciation</v>
      </c>
      <c r="J19967" s="22">
        <f>YEAR(Actuals[[#This Row],[Date]])</f>
        <v>2024</v>
      </c>
      <c r="K19967" s="22">
        <f>MONTH(Actuals[[#This Row],[Date]])</f>
        <v>4</v>
      </c>
      <c r="L19967" s="12"/>
    </row>
    <row r="19968" spans="1:12" x14ac:dyDescent="0.3">
      <c r="A19968">
        <v>6</v>
      </c>
      <c r="B19968">
        <v>30678</v>
      </c>
      <c r="C19968">
        <v>5</v>
      </c>
      <c r="D19968">
        <v>83000</v>
      </c>
      <c r="E19968" s="46">
        <v>45415</v>
      </c>
      <c r="F19968">
        <v>-58</v>
      </c>
      <c r="I19968" t="str">
        <f>INDEX(LedgerMapping[[#All],[Level 3]],MATCH(Actuals[[#This Row],[Sub Ledger]],LedgerMapping[[#All],[Sub Ledger]],0))</f>
        <v>Depreciation</v>
      </c>
      <c r="J19968" s="22">
        <f>YEAR(Actuals[[#This Row],[Date]])</f>
        <v>2024</v>
      </c>
      <c r="K19968" s="22">
        <f>MONTH(Actuals[[#This Row],[Date]])</f>
        <v>5</v>
      </c>
      <c r="L19968" s="12"/>
    </row>
    <row r="19969" spans="1:12" x14ac:dyDescent="0.3">
      <c r="A19969">
        <v>6</v>
      </c>
      <c r="B19969">
        <v>31804</v>
      </c>
      <c r="C19969">
        <v>5</v>
      </c>
      <c r="D19969">
        <v>83000</v>
      </c>
      <c r="E19969" s="46">
        <v>45445</v>
      </c>
      <c r="F19969">
        <v>-60</v>
      </c>
      <c r="I19969" t="str">
        <f>INDEX(LedgerMapping[[#All],[Level 3]],MATCH(Actuals[[#This Row],[Sub Ledger]],LedgerMapping[[#All],[Sub Ledger]],0))</f>
        <v>Depreciation</v>
      </c>
      <c r="J19969" s="22">
        <f>YEAR(Actuals[[#This Row],[Date]])</f>
        <v>2024</v>
      </c>
      <c r="K19969" s="22">
        <f>MONTH(Actuals[[#This Row],[Date]])</f>
        <v>6</v>
      </c>
      <c r="L19969" s="12"/>
    </row>
    <row r="19970" spans="1:12" x14ac:dyDescent="0.3">
      <c r="A19970">
        <v>6</v>
      </c>
      <c r="B19970">
        <v>32928</v>
      </c>
      <c r="C19970">
        <v>5</v>
      </c>
      <c r="D19970">
        <v>83000</v>
      </c>
      <c r="E19970" s="46">
        <v>45476</v>
      </c>
      <c r="F19970">
        <v>-50</v>
      </c>
      <c r="I19970" t="str">
        <f>INDEX(LedgerMapping[[#All],[Level 3]],MATCH(Actuals[[#This Row],[Sub Ledger]],LedgerMapping[[#All],[Sub Ledger]],0))</f>
        <v>Depreciation</v>
      </c>
      <c r="J19970" s="22">
        <f>YEAR(Actuals[[#This Row],[Date]])</f>
        <v>2024</v>
      </c>
      <c r="K19970" s="22">
        <f>MONTH(Actuals[[#This Row],[Date]])</f>
        <v>7</v>
      </c>
      <c r="L19970" s="12"/>
    </row>
    <row r="19971" spans="1:12" x14ac:dyDescent="0.3">
      <c r="A19971">
        <v>6</v>
      </c>
      <c r="B19971">
        <v>34052</v>
      </c>
      <c r="C19971">
        <v>5</v>
      </c>
      <c r="D19971">
        <v>83000</v>
      </c>
      <c r="E19971" s="46">
        <v>45507</v>
      </c>
      <c r="F19971">
        <v>-62</v>
      </c>
      <c r="I19971" t="str">
        <f>INDEX(LedgerMapping[[#All],[Level 3]],MATCH(Actuals[[#This Row],[Sub Ledger]],LedgerMapping[[#All],[Sub Ledger]],0))</f>
        <v>Depreciation</v>
      </c>
      <c r="J19971" s="22">
        <f>YEAR(Actuals[[#This Row],[Date]])</f>
        <v>2024</v>
      </c>
      <c r="K19971" s="22">
        <f>MONTH(Actuals[[#This Row],[Date]])</f>
        <v>8</v>
      </c>
      <c r="L19971" s="12"/>
    </row>
    <row r="19972" spans="1:12" x14ac:dyDescent="0.3">
      <c r="A19972">
        <v>6</v>
      </c>
      <c r="B19972">
        <v>35203</v>
      </c>
      <c r="C19972">
        <v>5</v>
      </c>
      <c r="D19972">
        <v>83000</v>
      </c>
      <c r="E19972" s="46">
        <v>45536</v>
      </c>
      <c r="F19972">
        <v>-51</v>
      </c>
      <c r="I19972" t="str">
        <f>INDEX(LedgerMapping[[#All],[Level 3]],MATCH(Actuals[[#This Row],[Sub Ledger]],LedgerMapping[[#All],[Sub Ledger]],0))</f>
        <v>Depreciation</v>
      </c>
      <c r="J19972" s="22">
        <f>YEAR(Actuals[[#This Row],[Date]])</f>
        <v>2024</v>
      </c>
      <c r="K19972" s="22">
        <f>MONTH(Actuals[[#This Row],[Date]])</f>
        <v>9</v>
      </c>
      <c r="L19972" s="12"/>
    </row>
    <row r="19973" spans="1:12" x14ac:dyDescent="0.3">
      <c r="A19973">
        <v>6</v>
      </c>
      <c r="B19973">
        <v>36353</v>
      </c>
      <c r="C19973">
        <v>5</v>
      </c>
      <c r="D19973">
        <v>83000</v>
      </c>
      <c r="E19973" s="46">
        <v>45567</v>
      </c>
      <c r="F19973">
        <v>-70</v>
      </c>
      <c r="I19973" t="str">
        <f>INDEX(LedgerMapping[[#All],[Level 3]],MATCH(Actuals[[#This Row],[Sub Ledger]],LedgerMapping[[#All],[Sub Ledger]],0))</f>
        <v>Depreciation</v>
      </c>
      <c r="J19973" s="22">
        <f>YEAR(Actuals[[#This Row],[Date]])</f>
        <v>2024</v>
      </c>
      <c r="K19973" s="22">
        <f>MONTH(Actuals[[#This Row],[Date]])</f>
        <v>10</v>
      </c>
      <c r="L19973" s="12"/>
    </row>
    <row r="19974" spans="1:12" x14ac:dyDescent="0.3">
      <c r="A19974">
        <v>6</v>
      </c>
      <c r="B19974">
        <v>37503</v>
      </c>
      <c r="C19974">
        <v>5</v>
      </c>
      <c r="D19974">
        <v>83000</v>
      </c>
      <c r="E19974" s="46">
        <v>45597</v>
      </c>
      <c r="F19974">
        <v>-71</v>
      </c>
      <c r="I19974" t="str">
        <f>INDEX(LedgerMapping[[#All],[Level 3]],MATCH(Actuals[[#This Row],[Sub Ledger]],LedgerMapping[[#All],[Sub Ledger]],0))</f>
        <v>Depreciation</v>
      </c>
      <c r="J19974" s="22">
        <f>YEAR(Actuals[[#This Row],[Date]])</f>
        <v>2024</v>
      </c>
      <c r="K19974" s="22">
        <f>MONTH(Actuals[[#This Row],[Date]])</f>
        <v>11</v>
      </c>
      <c r="L19974" s="12"/>
    </row>
    <row r="19975" spans="1:12" x14ac:dyDescent="0.3">
      <c r="A19975">
        <v>6</v>
      </c>
      <c r="B19975">
        <v>38653</v>
      </c>
      <c r="C19975">
        <v>5</v>
      </c>
      <c r="D19975">
        <v>83000</v>
      </c>
      <c r="E19975" s="46">
        <v>45628</v>
      </c>
      <c r="F19975">
        <v>-75</v>
      </c>
      <c r="I19975" t="str">
        <f>INDEX(LedgerMapping[[#All],[Level 3]],MATCH(Actuals[[#This Row],[Sub Ledger]],LedgerMapping[[#All],[Sub Ledger]],0))</f>
        <v>Depreciation</v>
      </c>
      <c r="J19975" s="22">
        <f>YEAR(Actuals[[#This Row],[Date]])</f>
        <v>2024</v>
      </c>
      <c r="K19975" s="22">
        <f>MONTH(Actuals[[#This Row],[Date]])</f>
        <v>12</v>
      </c>
      <c r="L19975" s="12"/>
    </row>
    <row r="19976" spans="1:12" x14ac:dyDescent="0.3">
      <c r="A19976">
        <v>6</v>
      </c>
      <c r="B19976">
        <v>697</v>
      </c>
      <c r="C19976">
        <v>5</v>
      </c>
      <c r="D19976">
        <v>84000</v>
      </c>
      <c r="E19976" s="46">
        <v>44562</v>
      </c>
      <c r="F19976">
        <v>-47</v>
      </c>
      <c r="I19976" t="str">
        <f>INDEX(LedgerMapping[[#All],[Level 3]],MATCH(Actuals[[#This Row],[Sub Ledger]],LedgerMapping[[#All],[Sub Ledger]],0))</f>
        <v>Depreciation</v>
      </c>
      <c r="J19976" s="22">
        <f>YEAR(Actuals[[#This Row],[Date]])</f>
        <v>2022</v>
      </c>
      <c r="K19976" s="22">
        <f>MONTH(Actuals[[#This Row],[Date]])</f>
        <v>1</v>
      </c>
      <c r="L19976" s="12"/>
    </row>
    <row r="19977" spans="1:12" x14ac:dyDescent="0.3">
      <c r="A19977">
        <v>6</v>
      </c>
      <c r="B19977">
        <v>1821</v>
      </c>
      <c r="C19977">
        <v>5</v>
      </c>
      <c r="D19977">
        <v>84000</v>
      </c>
      <c r="E19977" s="46">
        <v>44593</v>
      </c>
      <c r="F19977">
        <v>-38</v>
      </c>
      <c r="I19977" t="str">
        <f>INDEX(LedgerMapping[[#All],[Level 3]],MATCH(Actuals[[#This Row],[Sub Ledger]],LedgerMapping[[#All],[Sub Ledger]],0))</f>
        <v>Depreciation</v>
      </c>
      <c r="J19977" s="22">
        <f>YEAR(Actuals[[#This Row],[Date]])</f>
        <v>2022</v>
      </c>
      <c r="K19977" s="22">
        <f>MONTH(Actuals[[#This Row],[Date]])</f>
        <v>2</v>
      </c>
      <c r="L19977" s="12"/>
    </row>
    <row r="19978" spans="1:12" x14ac:dyDescent="0.3">
      <c r="A19978">
        <v>6</v>
      </c>
      <c r="B19978">
        <v>2939</v>
      </c>
      <c r="C19978">
        <v>5</v>
      </c>
      <c r="D19978">
        <v>84000</v>
      </c>
      <c r="E19978" s="46">
        <v>44624</v>
      </c>
      <c r="F19978">
        <v>-51</v>
      </c>
      <c r="I19978" t="str">
        <f>INDEX(LedgerMapping[[#All],[Level 3]],MATCH(Actuals[[#This Row],[Sub Ledger]],LedgerMapping[[#All],[Sub Ledger]],0))</f>
        <v>Depreciation</v>
      </c>
      <c r="J19978" s="22">
        <f>YEAR(Actuals[[#This Row],[Date]])</f>
        <v>2022</v>
      </c>
      <c r="K19978" s="22">
        <f>MONTH(Actuals[[#This Row],[Date]])</f>
        <v>3</v>
      </c>
      <c r="L19978" s="12"/>
    </row>
    <row r="19979" spans="1:12" x14ac:dyDescent="0.3">
      <c r="A19979">
        <v>6</v>
      </c>
      <c r="B19979">
        <v>4061</v>
      </c>
      <c r="C19979">
        <v>5</v>
      </c>
      <c r="D19979">
        <v>84000</v>
      </c>
      <c r="E19979" s="46">
        <v>44654</v>
      </c>
      <c r="F19979">
        <v>-49</v>
      </c>
      <c r="I19979" t="str">
        <f>INDEX(LedgerMapping[[#All],[Level 3]],MATCH(Actuals[[#This Row],[Sub Ledger]],LedgerMapping[[#All],[Sub Ledger]],0))</f>
        <v>Depreciation</v>
      </c>
      <c r="J19979" s="22">
        <f>YEAR(Actuals[[#This Row],[Date]])</f>
        <v>2022</v>
      </c>
      <c r="K19979" s="22">
        <f>MONTH(Actuals[[#This Row],[Date]])</f>
        <v>4</v>
      </c>
      <c r="L19979" s="12"/>
    </row>
    <row r="19980" spans="1:12" x14ac:dyDescent="0.3">
      <c r="A19980">
        <v>6</v>
      </c>
      <c r="B19980">
        <v>5185</v>
      </c>
      <c r="C19980">
        <v>5</v>
      </c>
      <c r="D19980">
        <v>84000</v>
      </c>
      <c r="E19980" s="46">
        <v>44685</v>
      </c>
      <c r="F19980">
        <v>-57</v>
      </c>
      <c r="I19980" t="str">
        <f>INDEX(LedgerMapping[[#All],[Level 3]],MATCH(Actuals[[#This Row],[Sub Ledger]],LedgerMapping[[#All],[Sub Ledger]],0))</f>
        <v>Depreciation</v>
      </c>
      <c r="J19980" s="22">
        <f>YEAR(Actuals[[#This Row],[Date]])</f>
        <v>2022</v>
      </c>
      <c r="K19980" s="22">
        <f>MONTH(Actuals[[#This Row],[Date]])</f>
        <v>5</v>
      </c>
      <c r="L19980" s="12"/>
    </row>
    <row r="19981" spans="1:12" x14ac:dyDescent="0.3">
      <c r="A19981">
        <v>6</v>
      </c>
      <c r="B19981">
        <v>6309</v>
      </c>
      <c r="C19981">
        <v>5</v>
      </c>
      <c r="D19981">
        <v>84000</v>
      </c>
      <c r="E19981" s="46">
        <v>44715</v>
      </c>
      <c r="F19981">
        <v>-42</v>
      </c>
      <c r="I19981" t="str">
        <f>INDEX(LedgerMapping[[#All],[Level 3]],MATCH(Actuals[[#This Row],[Sub Ledger]],LedgerMapping[[#All],[Sub Ledger]],0))</f>
        <v>Depreciation</v>
      </c>
      <c r="J19981" s="22">
        <f>YEAR(Actuals[[#This Row],[Date]])</f>
        <v>2022</v>
      </c>
      <c r="K19981" s="22">
        <f>MONTH(Actuals[[#This Row],[Date]])</f>
        <v>6</v>
      </c>
      <c r="L19981" s="12"/>
    </row>
    <row r="19982" spans="1:12" x14ac:dyDescent="0.3">
      <c r="A19982">
        <v>6</v>
      </c>
      <c r="B19982">
        <v>7431</v>
      </c>
      <c r="C19982">
        <v>5</v>
      </c>
      <c r="D19982">
        <v>84000</v>
      </c>
      <c r="E19982" s="46">
        <v>44746</v>
      </c>
      <c r="F19982">
        <v>-33</v>
      </c>
      <c r="I19982" t="str">
        <f>INDEX(LedgerMapping[[#All],[Level 3]],MATCH(Actuals[[#This Row],[Sub Ledger]],LedgerMapping[[#All],[Sub Ledger]],0))</f>
        <v>Depreciation</v>
      </c>
      <c r="J19982" s="22">
        <f>YEAR(Actuals[[#This Row],[Date]])</f>
        <v>2022</v>
      </c>
      <c r="K19982" s="22">
        <f>MONTH(Actuals[[#This Row],[Date]])</f>
        <v>7</v>
      </c>
      <c r="L19982" s="12"/>
    </row>
    <row r="19983" spans="1:12" x14ac:dyDescent="0.3">
      <c r="A19983">
        <v>6</v>
      </c>
      <c r="B19983">
        <v>8553</v>
      </c>
      <c r="C19983">
        <v>5</v>
      </c>
      <c r="D19983">
        <v>84000</v>
      </c>
      <c r="E19983" s="46">
        <v>44777</v>
      </c>
      <c r="F19983">
        <v>-62</v>
      </c>
      <c r="I19983" t="str">
        <f>INDEX(LedgerMapping[[#All],[Level 3]],MATCH(Actuals[[#This Row],[Sub Ledger]],LedgerMapping[[#All],[Sub Ledger]],0))</f>
        <v>Depreciation</v>
      </c>
      <c r="J19983" s="22">
        <f>YEAR(Actuals[[#This Row],[Date]])</f>
        <v>2022</v>
      </c>
      <c r="K19983" s="22">
        <f>MONTH(Actuals[[#This Row],[Date]])</f>
        <v>8</v>
      </c>
      <c r="L19983" s="12"/>
    </row>
    <row r="19984" spans="1:12" x14ac:dyDescent="0.3">
      <c r="A19984">
        <v>6</v>
      </c>
      <c r="B19984">
        <v>9672</v>
      </c>
      <c r="C19984">
        <v>5</v>
      </c>
      <c r="D19984">
        <v>84000</v>
      </c>
      <c r="E19984" s="46">
        <v>44805</v>
      </c>
      <c r="F19984">
        <v>-36</v>
      </c>
      <c r="I19984" t="str">
        <f>INDEX(LedgerMapping[[#All],[Level 3]],MATCH(Actuals[[#This Row],[Sub Ledger]],LedgerMapping[[#All],[Sub Ledger]],0))</f>
        <v>Depreciation</v>
      </c>
      <c r="J19984" s="22">
        <f>YEAR(Actuals[[#This Row],[Date]])</f>
        <v>2022</v>
      </c>
      <c r="K19984" s="22">
        <f>MONTH(Actuals[[#This Row],[Date]])</f>
        <v>9</v>
      </c>
      <c r="L19984" s="12"/>
    </row>
    <row r="19985" spans="1:12" x14ac:dyDescent="0.3">
      <c r="A19985">
        <v>6</v>
      </c>
      <c r="B19985">
        <v>10787</v>
      </c>
      <c r="C19985">
        <v>5</v>
      </c>
      <c r="D19985">
        <v>84000</v>
      </c>
      <c r="E19985" s="46">
        <v>44836</v>
      </c>
      <c r="F19985">
        <v>-62</v>
      </c>
      <c r="I19985" t="str">
        <f>INDEX(LedgerMapping[[#All],[Level 3]],MATCH(Actuals[[#This Row],[Sub Ledger]],LedgerMapping[[#All],[Sub Ledger]],0))</f>
        <v>Depreciation</v>
      </c>
      <c r="J19985" s="22">
        <f>YEAR(Actuals[[#This Row],[Date]])</f>
        <v>2022</v>
      </c>
      <c r="K19985" s="22">
        <f>MONTH(Actuals[[#This Row],[Date]])</f>
        <v>10</v>
      </c>
      <c r="L19985" s="12"/>
    </row>
    <row r="19986" spans="1:12" x14ac:dyDescent="0.3">
      <c r="A19986">
        <v>6</v>
      </c>
      <c r="B19986">
        <v>11911</v>
      </c>
      <c r="C19986">
        <v>5</v>
      </c>
      <c r="D19986">
        <v>84000</v>
      </c>
      <c r="E19986" s="46">
        <v>44866</v>
      </c>
      <c r="F19986">
        <v>-39</v>
      </c>
      <c r="I19986" t="str">
        <f>INDEX(LedgerMapping[[#All],[Level 3]],MATCH(Actuals[[#This Row],[Sub Ledger]],LedgerMapping[[#All],[Sub Ledger]],0))</f>
        <v>Depreciation</v>
      </c>
      <c r="J19986" s="22">
        <f>YEAR(Actuals[[#This Row],[Date]])</f>
        <v>2022</v>
      </c>
      <c r="K19986" s="22">
        <f>MONTH(Actuals[[#This Row],[Date]])</f>
        <v>11</v>
      </c>
      <c r="L19986" s="12"/>
    </row>
    <row r="19987" spans="1:12" x14ac:dyDescent="0.3">
      <c r="A19987">
        <v>6</v>
      </c>
      <c r="B19987">
        <v>13039</v>
      </c>
      <c r="C19987">
        <v>5</v>
      </c>
      <c r="D19987">
        <v>84000</v>
      </c>
      <c r="E19987" s="46">
        <v>44897</v>
      </c>
      <c r="F19987">
        <v>-68</v>
      </c>
      <c r="I19987" t="str">
        <f>INDEX(LedgerMapping[[#All],[Level 3]],MATCH(Actuals[[#This Row],[Sub Ledger]],LedgerMapping[[#All],[Sub Ledger]],0))</f>
        <v>Depreciation</v>
      </c>
      <c r="J19987" s="22">
        <f>YEAR(Actuals[[#This Row],[Date]])</f>
        <v>2022</v>
      </c>
      <c r="K19987" s="22">
        <f>MONTH(Actuals[[#This Row],[Date]])</f>
        <v>12</v>
      </c>
      <c r="L19987" s="12"/>
    </row>
    <row r="19988" spans="1:12" x14ac:dyDescent="0.3">
      <c r="A19988">
        <v>6</v>
      </c>
      <c r="B19988">
        <v>13927</v>
      </c>
      <c r="C19988">
        <v>5</v>
      </c>
      <c r="D19988">
        <v>84000</v>
      </c>
      <c r="E19988" s="46">
        <v>44927</v>
      </c>
      <c r="F19988">
        <v>-43</v>
      </c>
      <c r="I19988" t="str">
        <f>INDEX(LedgerMapping[[#All],[Level 3]],MATCH(Actuals[[#This Row],[Sub Ledger]],LedgerMapping[[#All],[Sub Ledger]],0))</f>
        <v>Depreciation</v>
      </c>
      <c r="J19988" s="22">
        <f>YEAR(Actuals[[#This Row],[Date]])</f>
        <v>2023</v>
      </c>
      <c r="K19988" s="22">
        <f>MONTH(Actuals[[#This Row],[Date]])</f>
        <v>1</v>
      </c>
      <c r="L19988" s="12"/>
    </row>
    <row r="19989" spans="1:12" x14ac:dyDescent="0.3">
      <c r="A19989">
        <v>6</v>
      </c>
      <c r="B19989">
        <v>14935</v>
      </c>
      <c r="C19989">
        <v>5</v>
      </c>
      <c r="D19989">
        <v>84000</v>
      </c>
      <c r="E19989" s="46">
        <v>44958</v>
      </c>
      <c r="F19989">
        <v>-50</v>
      </c>
      <c r="I19989" t="str">
        <f>INDEX(LedgerMapping[[#All],[Level 3]],MATCH(Actuals[[#This Row],[Sub Ledger]],LedgerMapping[[#All],[Sub Ledger]],0))</f>
        <v>Depreciation</v>
      </c>
      <c r="J19989" s="22">
        <f>YEAR(Actuals[[#This Row],[Date]])</f>
        <v>2023</v>
      </c>
      <c r="K19989" s="22">
        <f>MONTH(Actuals[[#This Row],[Date]])</f>
        <v>2</v>
      </c>
      <c r="L19989" s="12"/>
    </row>
    <row r="19990" spans="1:12" x14ac:dyDescent="0.3">
      <c r="A19990">
        <v>6</v>
      </c>
      <c r="B19990">
        <v>15915</v>
      </c>
      <c r="C19990">
        <v>5</v>
      </c>
      <c r="D19990">
        <v>84000</v>
      </c>
      <c r="E19990" s="46">
        <v>44988</v>
      </c>
      <c r="F19990">
        <v>-49</v>
      </c>
      <c r="I19990" t="str">
        <f>INDEX(LedgerMapping[[#All],[Level 3]],MATCH(Actuals[[#This Row],[Sub Ledger]],LedgerMapping[[#All],[Sub Ledger]],0))</f>
        <v>Depreciation</v>
      </c>
      <c r="J19990" s="22">
        <f>YEAR(Actuals[[#This Row],[Date]])</f>
        <v>2023</v>
      </c>
      <c r="K19990" s="22">
        <f>MONTH(Actuals[[#This Row],[Date]])</f>
        <v>3</v>
      </c>
      <c r="L19990" s="12"/>
    </row>
    <row r="19991" spans="1:12" x14ac:dyDescent="0.3">
      <c r="A19991">
        <v>6</v>
      </c>
      <c r="B19991">
        <v>16947</v>
      </c>
      <c r="C19991">
        <v>5</v>
      </c>
      <c r="D19991">
        <v>84000</v>
      </c>
      <c r="E19991" s="46">
        <v>45018</v>
      </c>
      <c r="F19991">
        <v>-39</v>
      </c>
      <c r="I19991" t="str">
        <f>INDEX(LedgerMapping[[#All],[Level 3]],MATCH(Actuals[[#This Row],[Sub Ledger]],LedgerMapping[[#All],[Sub Ledger]],0))</f>
        <v>Depreciation</v>
      </c>
      <c r="J19991" s="22">
        <f>YEAR(Actuals[[#This Row],[Date]])</f>
        <v>2023</v>
      </c>
      <c r="K19991" s="22">
        <f>MONTH(Actuals[[#This Row],[Date]])</f>
        <v>4</v>
      </c>
      <c r="L19991" s="12"/>
    </row>
    <row r="19992" spans="1:12" x14ac:dyDescent="0.3">
      <c r="A19992">
        <v>6</v>
      </c>
      <c r="B19992">
        <v>17978</v>
      </c>
      <c r="C19992">
        <v>5</v>
      </c>
      <c r="D19992">
        <v>84000</v>
      </c>
      <c r="E19992" s="46">
        <v>45049</v>
      </c>
      <c r="F19992">
        <v>-31</v>
      </c>
      <c r="I19992" t="str">
        <f>INDEX(LedgerMapping[[#All],[Level 3]],MATCH(Actuals[[#This Row],[Sub Ledger]],LedgerMapping[[#All],[Sub Ledger]],0))</f>
        <v>Depreciation</v>
      </c>
      <c r="J19992" s="22">
        <f>YEAR(Actuals[[#This Row],[Date]])</f>
        <v>2023</v>
      </c>
      <c r="K19992" s="22">
        <f>MONTH(Actuals[[#This Row],[Date]])</f>
        <v>5</v>
      </c>
      <c r="L19992" s="12"/>
    </row>
    <row r="19993" spans="1:12" x14ac:dyDescent="0.3">
      <c r="A19993">
        <v>6</v>
      </c>
      <c r="B19993">
        <v>18982</v>
      </c>
      <c r="C19993">
        <v>5</v>
      </c>
      <c r="D19993">
        <v>84000</v>
      </c>
      <c r="E19993" s="46">
        <v>45079</v>
      </c>
      <c r="F19993">
        <v>-37</v>
      </c>
      <c r="I19993" t="str">
        <f>INDEX(LedgerMapping[[#All],[Level 3]],MATCH(Actuals[[#This Row],[Sub Ledger]],LedgerMapping[[#All],[Sub Ledger]],0))</f>
        <v>Depreciation</v>
      </c>
      <c r="J19993" s="22">
        <f>YEAR(Actuals[[#This Row],[Date]])</f>
        <v>2023</v>
      </c>
      <c r="K19993" s="22">
        <f>MONTH(Actuals[[#This Row],[Date]])</f>
        <v>6</v>
      </c>
      <c r="L19993" s="12"/>
    </row>
    <row r="19994" spans="1:12" x14ac:dyDescent="0.3">
      <c r="A19994">
        <v>6</v>
      </c>
      <c r="B19994">
        <v>20010</v>
      </c>
      <c r="C19994">
        <v>5</v>
      </c>
      <c r="D19994">
        <v>84000</v>
      </c>
      <c r="E19994" s="46">
        <v>45110</v>
      </c>
      <c r="F19994">
        <v>-39</v>
      </c>
      <c r="I19994" t="str">
        <f>INDEX(LedgerMapping[[#All],[Level 3]],MATCH(Actuals[[#This Row],[Sub Ledger]],LedgerMapping[[#All],[Sub Ledger]],0))</f>
        <v>Depreciation</v>
      </c>
      <c r="J19994" s="22">
        <f>YEAR(Actuals[[#This Row],[Date]])</f>
        <v>2023</v>
      </c>
      <c r="K19994" s="22">
        <f>MONTH(Actuals[[#This Row],[Date]])</f>
        <v>7</v>
      </c>
      <c r="L19994" s="12"/>
    </row>
    <row r="19995" spans="1:12" x14ac:dyDescent="0.3">
      <c r="A19995">
        <v>6</v>
      </c>
      <c r="B19995">
        <v>21040</v>
      </c>
      <c r="C19995">
        <v>5</v>
      </c>
      <c r="D19995">
        <v>84000</v>
      </c>
      <c r="E19995" s="46">
        <v>45141</v>
      </c>
      <c r="F19995">
        <v>-51</v>
      </c>
      <c r="I19995" t="str">
        <f>INDEX(LedgerMapping[[#All],[Level 3]],MATCH(Actuals[[#This Row],[Sub Ledger]],LedgerMapping[[#All],[Sub Ledger]],0))</f>
        <v>Depreciation</v>
      </c>
      <c r="J19995" s="22">
        <f>YEAR(Actuals[[#This Row],[Date]])</f>
        <v>2023</v>
      </c>
      <c r="K19995" s="22">
        <f>MONTH(Actuals[[#This Row],[Date]])</f>
        <v>8</v>
      </c>
      <c r="L19995" s="12"/>
    </row>
    <row r="19996" spans="1:12" x14ac:dyDescent="0.3">
      <c r="A19996">
        <v>6</v>
      </c>
      <c r="B19996">
        <v>22041</v>
      </c>
      <c r="C19996">
        <v>5</v>
      </c>
      <c r="D19996">
        <v>84000</v>
      </c>
      <c r="E19996" s="46">
        <v>45169</v>
      </c>
      <c r="F19996">
        <v>-39</v>
      </c>
      <c r="I19996" t="str">
        <f>INDEX(LedgerMapping[[#All],[Level 3]],MATCH(Actuals[[#This Row],[Sub Ledger]],LedgerMapping[[#All],[Sub Ledger]],0))</f>
        <v>Depreciation</v>
      </c>
      <c r="J19996" s="22">
        <f>YEAR(Actuals[[#This Row],[Date]])</f>
        <v>2023</v>
      </c>
      <c r="K19996" s="22">
        <f>MONTH(Actuals[[#This Row],[Date]])</f>
        <v>8</v>
      </c>
      <c r="L19996" s="12"/>
    </row>
    <row r="19997" spans="1:12" x14ac:dyDescent="0.3">
      <c r="A19997">
        <v>6</v>
      </c>
      <c r="B19997">
        <v>23018</v>
      </c>
      <c r="C19997">
        <v>5</v>
      </c>
      <c r="D19997">
        <v>84000</v>
      </c>
      <c r="E19997" s="46">
        <v>45200</v>
      </c>
      <c r="F19997">
        <v>-60</v>
      </c>
      <c r="I19997" t="str">
        <f>INDEX(LedgerMapping[[#All],[Level 3]],MATCH(Actuals[[#This Row],[Sub Ledger]],LedgerMapping[[#All],[Sub Ledger]],0))</f>
        <v>Depreciation</v>
      </c>
      <c r="J19997" s="22">
        <f>YEAR(Actuals[[#This Row],[Date]])</f>
        <v>2023</v>
      </c>
      <c r="K19997" s="22">
        <f>MONTH(Actuals[[#This Row],[Date]])</f>
        <v>10</v>
      </c>
      <c r="L19997" s="12"/>
    </row>
    <row r="19998" spans="1:12" x14ac:dyDescent="0.3">
      <c r="A19998">
        <v>6</v>
      </c>
      <c r="B19998">
        <v>24023</v>
      </c>
      <c r="C19998">
        <v>5</v>
      </c>
      <c r="D19998">
        <v>84000</v>
      </c>
      <c r="E19998" s="46">
        <v>45230</v>
      </c>
      <c r="F19998">
        <v>-57</v>
      </c>
      <c r="I19998" t="str">
        <f>INDEX(LedgerMapping[[#All],[Level 3]],MATCH(Actuals[[#This Row],[Sub Ledger]],LedgerMapping[[#All],[Sub Ledger]],0))</f>
        <v>Depreciation</v>
      </c>
      <c r="J19998" s="22">
        <f>YEAR(Actuals[[#This Row],[Date]])</f>
        <v>2023</v>
      </c>
      <c r="K19998" s="22">
        <f>MONTH(Actuals[[#This Row],[Date]])</f>
        <v>10</v>
      </c>
      <c r="L19998" s="12"/>
    </row>
    <row r="19999" spans="1:12" x14ac:dyDescent="0.3">
      <c r="A19999">
        <v>6</v>
      </c>
      <c r="B19999">
        <v>25052</v>
      </c>
      <c r="C19999">
        <v>5</v>
      </c>
      <c r="D19999">
        <v>84000</v>
      </c>
      <c r="E19999" s="46">
        <v>45261</v>
      </c>
      <c r="F19999">
        <v>-29</v>
      </c>
      <c r="I19999" t="str">
        <f>INDEX(LedgerMapping[[#All],[Level 3]],MATCH(Actuals[[#This Row],[Sub Ledger]],LedgerMapping[[#All],[Sub Ledger]],0))</f>
        <v>Depreciation</v>
      </c>
      <c r="J19999" s="22">
        <f>YEAR(Actuals[[#This Row],[Date]])</f>
        <v>2023</v>
      </c>
      <c r="K19999" s="22">
        <f>MONTH(Actuals[[#This Row],[Date]])</f>
        <v>12</v>
      </c>
      <c r="L19999" s="12"/>
    </row>
    <row r="20000" spans="1:12" x14ac:dyDescent="0.3">
      <c r="A20000">
        <v>6</v>
      </c>
      <c r="B20000">
        <v>26118</v>
      </c>
      <c r="C20000">
        <v>5</v>
      </c>
      <c r="D20000">
        <v>84000</v>
      </c>
      <c r="E20000" s="46">
        <v>45291</v>
      </c>
      <c r="F20000">
        <v>-43</v>
      </c>
      <c r="I20000" t="str">
        <f>INDEX(LedgerMapping[[#All],[Level 3]],MATCH(Actuals[[#This Row],[Sub Ledger]],LedgerMapping[[#All],[Sub Ledger]],0))</f>
        <v>Depreciation</v>
      </c>
      <c r="J20000" s="22">
        <f>YEAR(Actuals[[#This Row],[Date]])</f>
        <v>2023</v>
      </c>
      <c r="K20000" s="22">
        <f>MONTH(Actuals[[#This Row],[Date]])</f>
        <v>12</v>
      </c>
      <c r="L20000" s="12"/>
    </row>
    <row r="20001" spans="1:12" x14ac:dyDescent="0.3">
      <c r="A20001">
        <v>6</v>
      </c>
      <c r="B20001">
        <v>27247</v>
      </c>
      <c r="C20001">
        <v>5</v>
      </c>
      <c r="D20001">
        <v>84000</v>
      </c>
      <c r="E20001" s="46">
        <v>45322</v>
      </c>
      <c r="F20001">
        <v>-43</v>
      </c>
      <c r="I20001" t="str">
        <f>INDEX(LedgerMapping[[#All],[Level 3]],MATCH(Actuals[[#This Row],[Sub Ledger]],LedgerMapping[[#All],[Sub Ledger]],0))</f>
        <v>Depreciation</v>
      </c>
      <c r="J20001" s="22">
        <f>YEAR(Actuals[[#This Row],[Date]])</f>
        <v>2024</v>
      </c>
      <c r="K20001" s="22">
        <f>MONTH(Actuals[[#This Row],[Date]])</f>
        <v>1</v>
      </c>
      <c r="L20001" s="12"/>
    </row>
    <row r="20002" spans="1:12" x14ac:dyDescent="0.3">
      <c r="A20002">
        <v>6</v>
      </c>
      <c r="B20002">
        <v>28399</v>
      </c>
      <c r="C20002">
        <v>5</v>
      </c>
      <c r="D20002">
        <v>84000</v>
      </c>
      <c r="E20002" s="46">
        <v>45354</v>
      </c>
      <c r="F20002">
        <v>-60</v>
      </c>
      <c r="I20002" t="str">
        <f>INDEX(LedgerMapping[[#All],[Level 3]],MATCH(Actuals[[#This Row],[Sub Ledger]],LedgerMapping[[#All],[Sub Ledger]],0))</f>
        <v>Depreciation</v>
      </c>
      <c r="J20002" s="22">
        <f>YEAR(Actuals[[#This Row],[Date]])</f>
        <v>2024</v>
      </c>
      <c r="K20002" s="22">
        <f>MONTH(Actuals[[#This Row],[Date]])</f>
        <v>3</v>
      </c>
      <c r="L20002" s="12"/>
    </row>
    <row r="20003" spans="1:12" x14ac:dyDescent="0.3">
      <c r="A20003">
        <v>6</v>
      </c>
      <c r="B20003">
        <v>29553</v>
      </c>
      <c r="C20003">
        <v>5</v>
      </c>
      <c r="D20003">
        <v>84000</v>
      </c>
      <c r="E20003" s="46">
        <v>45384</v>
      </c>
      <c r="F20003">
        <v>-48</v>
      </c>
      <c r="I20003" t="str">
        <f>INDEX(LedgerMapping[[#All],[Level 3]],MATCH(Actuals[[#This Row],[Sub Ledger]],LedgerMapping[[#All],[Sub Ledger]],0))</f>
        <v>Depreciation</v>
      </c>
      <c r="J20003" s="22">
        <f>YEAR(Actuals[[#This Row],[Date]])</f>
        <v>2024</v>
      </c>
      <c r="K20003" s="22">
        <f>MONTH(Actuals[[#This Row],[Date]])</f>
        <v>4</v>
      </c>
      <c r="L20003" s="12"/>
    </row>
    <row r="20004" spans="1:12" x14ac:dyDescent="0.3">
      <c r="A20004">
        <v>6</v>
      </c>
      <c r="B20004">
        <v>30679</v>
      </c>
      <c r="C20004">
        <v>5</v>
      </c>
      <c r="D20004">
        <v>84000</v>
      </c>
      <c r="E20004" s="46">
        <v>45415</v>
      </c>
      <c r="F20004">
        <v>-49</v>
      </c>
      <c r="I20004" t="str">
        <f>INDEX(LedgerMapping[[#All],[Level 3]],MATCH(Actuals[[#This Row],[Sub Ledger]],LedgerMapping[[#All],[Sub Ledger]],0))</f>
        <v>Depreciation</v>
      </c>
      <c r="J20004" s="22">
        <f>YEAR(Actuals[[#This Row],[Date]])</f>
        <v>2024</v>
      </c>
      <c r="K20004" s="22">
        <f>MONTH(Actuals[[#This Row],[Date]])</f>
        <v>5</v>
      </c>
      <c r="L20004" s="12"/>
    </row>
    <row r="20005" spans="1:12" x14ac:dyDescent="0.3">
      <c r="A20005">
        <v>6</v>
      </c>
      <c r="B20005">
        <v>31805</v>
      </c>
      <c r="C20005">
        <v>5</v>
      </c>
      <c r="D20005">
        <v>84000</v>
      </c>
      <c r="E20005" s="46">
        <v>45445</v>
      </c>
      <c r="F20005">
        <v>-50</v>
      </c>
      <c r="I20005" t="str">
        <f>INDEX(LedgerMapping[[#All],[Level 3]],MATCH(Actuals[[#This Row],[Sub Ledger]],LedgerMapping[[#All],[Sub Ledger]],0))</f>
        <v>Depreciation</v>
      </c>
      <c r="J20005" s="22">
        <f>YEAR(Actuals[[#This Row],[Date]])</f>
        <v>2024</v>
      </c>
      <c r="K20005" s="22">
        <f>MONTH(Actuals[[#This Row],[Date]])</f>
        <v>6</v>
      </c>
      <c r="L20005" s="12"/>
    </row>
    <row r="20006" spans="1:12" x14ac:dyDescent="0.3">
      <c r="A20006">
        <v>6</v>
      </c>
      <c r="B20006">
        <v>32929</v>
      </c>
      <c r="C20006">
        <v>5</v>
      </c>
      <c r="D20006">
        <v>84000</v>
      </c>
      <c r="E20006" s="46">
        <v>45476</v>
      </c>
      <c r="F20006">
        <v>-43</v>
      </c>
      <c r="I20006" t="str">
        <f>INDEX(LedgerMapping[[#All],[Level 3]],MATCH(Actuals[[#This Row],[Sub Ledger]],LedgerMapping[[#All],[Sub Ledger]],0))</f>
        <v>Depreciation</v>
      </c>
      <c r="J20006" s="22">
        <f>YEAR(Actuals[[#This Row],[Date]])</f>
        <v>2024</v>
      </c>
      <c r="K20006" s="22">
        <f>MONTH(Actuals[[#This Row],[Date]])</f>
        <v>7</v>
      </c>
      <c r="L20006" s="12"/>
    </row>
    <row r="20007" spans="1:12" x14ac:dyDescent="0.3">
      <c r="A20007">
        <v>6</v>
      </c>
      <c r="B20007">
        <v>34053</v>
      </c>
      <c r="C20007">
        <v>5</v>
      </c>
      <c r="D20007">
        <v>84000</v>
      </c>
      <c r="E20007" s="46">
        <v>45507</v>
      </c>
      <c r="F20007">
        <v>-51</v>
      </c>
      <c r="I20007" t="str">
        <f>INDEX(LedgerMapping[[#All],[Level 3]],MATCH(Actuals[[#This Row],[Sub Ledger]],LedgerMapping[[#All],[Sub Ledger]],0))</f>
        <v>Depreciation</v>
      </c>
      <c r="J20007" s="22">
        <f>YEAR(Actuals[[#This Row],[Date]])</f>
        <v>2024</v>
      </c>
      <c r="K20007" s="22">
        <f>MONTH(Actuals[[#This Row],[Date]])</f>
        <v>8</v>
      </c>
      <c r="L20007" s="12"/>
    </row>
    <row r="20008" spans="1:12" x14ac:dyDescent="0.3">
      <c r="A20008">
        <v>6</v>
      </c>
      <c r="B20008">
        <v>35204</v>
      </c>
      <c r="C20008">
        <v>5</v>
      </c>
      <c r="D20008">
        <v>84000</v>
      </c>
      <c r="E20008" s="46">
        <v>45536</v>
      </c>
      <c r="F20008">
        <v>-44</v>
      </c>
      <c r="I20008" t="str">
        <f>INDEX(LedgerMapping[[#All],[Level 3]],MATCH(Actuals[[#This Row],[Sub Ledger]],LedgerMapping[[#All],[Sub Ledger]],0))</f>
        <v>Depreciation</v>
      </c>
      <c r="J20008" s="22">
        <f>YEAR(Actuals[[#This Row],[Date]])</f>
        <v>2024</v>
      </c>
      <c r="K20008" s="22">
        <f>MONTH(Actuals[[#This Row],[Date]])</f>
        <v>9</v>
      </c>
      <c r="L20008" s="12"/>
    </row>
    <row r="20009" spans="1:12" x14ac:dyDescent="0.3">
      <c r="A20009">
        <v>6</v>
      </c>
      <c r="B20009">
        <v>36354</v>
      </c>
      <c r="C20009">
        <v>5</v>
      </c>
      <c r="D20009">
        <v>84000</v>
      </c>
      <c r="E20009" s="46">
        <v>45567</v>
      </c>
      <c r="F20009">
        <v>-60</v>
      </c>
      <c r="I20009" t="str">
        <f>INDEX(LedgerMapping[[#All],[Level 3]],MATCH(Actuals[[#This Row],[Sub Ledger]],LedgerMapping[[#All],[Sub Ledger]],0))</f>
        <v>Depreciation</v>
      </c>
      <c r="J20009" s="22">
        <f>YEAR(Actuals[[#This Row],[Date]])</f>
        <v>2024</v>
      </c>
      <c r="K20009" s="22">
        <f>MONTH(Actuals[[#This Row],[Date]])</f>
        <v>10</v>
      </c>
      <c r="L20009" s="12"/>
    </row>
    <row r="20010" spans="1:12" x14ac:dyDescent="0.3">
      <c r="A20010">
        <v>6</v>
      </c>
      <c r="B20010">
        <v>37504</v>
      </c>
      <c r="C20010">
        <v>5</v>
      </c>
      <c r="D20010">
        <v>84000</v>
      </c>
      <c r="E20010" s="46">
        <v>45597</v>
      </c>
      <c r="F20010">
        <v>-62</v>
      </c>
      <c r="I20010" t="str">
        <f>INDEX(LedgerMapping[[#All],[Level 3]],MATCH(Actuals[[#This Row],[Sub Ledger]],LedgerMapping[[#All],[Sub Ledger]],0))</f>
        <v>Depreciation</v>
      </c>
      <c r="J20010" s="22">
        <f>YEAR(Actuals[[#This Row],[Date]])</f>
        <v>2024</v>
      </c>
      <c r="K20010" s="22">
        <f>MONTH(Actuals[[#This Row],[Date]])</f>
        <v>11</v>
      </c>
      <c r="L20010" s="12"/>
    </row>
    <row r="20011" spans="1:12" x14ac:dyDescent="0.3">
      <c r="A20011">
        <v>6</v>
      </c>
      <c r="B20011">
        <v>38654</v>
      </c>
      <c r="C20011">
        <v>5</v>
      </c>
      <c r="D20011">
        <v>84000</v>
      </c>
      <c r="E20011" s="46">
        <v>45628</v>
      </c>
      <c r="F20011">
        <v>-67</v>
      </c>
      <c r="I20011" t="str">
        <f>INDEX(LedgerMapping[[#All],[Level 3]],MATCH(Actuals[[#This Row],[Sub Ledger]],LedgerMapping[[#All],[Sub Ledger]],0))</f>
        <v>Depreciation</v>
      </c>
      <c r="J20011" s="22">
        <f>YEAR(Actuals[[#This Row],[Date]])</f>
        <v>2024</v>
      </c>
      <c r="K20011" s="22">
        <f>MONTH(Actuals[[#This Row],[Date]])</f>
        <v>12</v>
      </c>
      <c r="L20011" s="12"/>
    </row>
    <row r="20012" spans="1:12" x14ac:dyDescent="0.3">
      <c r="A20012">
        <v>6</v>
      </c>
      <c r="B20012">
        <v>21041</v>
      </c>
      <c r="C20012">
        <v>5</v>
      </c>
      <c r="D20012">
        <v>85000</v>
      </c>
      <c r="E20012" s="46">
        <v>45141</v>
      </c>
      <c r="F20012">
        <v>-46</v>
      </c>
      <c r="I20012" t="str">
        <f>INDEX(LedgerMapping[[#All],[Level 3]],MATCH(Actuals[[#This Row],[Sub Ledger]],LedgerMapping[[#All],[Sub Ledger]],0))</f>
        <v>Ammortisation</v>
      </c>
      <c r="J20012" s="22">
        <f>YEAR(Actuals[[#This Row],[Date]])</f>
        <v>2023</v>
      </c>
      <c r="K20012" s="22">
        <f>MONTH(Actuals[[#This Row],[Date]])</f>
        <v>8</v>
      </c>
      <c r="L20012" s="12"/>
    </row>
    <row r="20013" spans="1:12" x14ac:dyDescent="0.3">
      <c r="A20013">
        <v>6</v>
      </c>
      <c r="B20013">
        <v>700</v>
      </c>
      <c r="C20013">
        <v>5</v>
      </c>
      <c r="D20013">
        <v>85000</v>
      </c>
      <c r="E20013" s="46">
        <v>44562</v>
      </c>
      <c r="F20013">
        <v>-44</v>
      </c>
      <c r="I20013" t="str">
        <f>INDEX(LedgerMapping[[#All],[Level 3]],MATCH(Actuals[[#This Row],[Sub Ledger]],LedgerMapping[[#All],[Sub Ledger]],0))</f>
        <v>Ammortisation</v>
      </c>
      <c r="J20013" s="22">
        <f>YEAR(Actuals[[#This Row],[Date]])</f>
        <v>2022</v>
      </c>
      <c r="K20013" s="22">
        <f>MONTH(Actuals[[#This Row],[Date]])</f>
        <v>1</v>
      </c>
      <c r="L20013" s="12"/>
    </row>
    <row r="20014" spans="1:12" x14ac:dyDescent="0.3">
      <c r="A20014">
        <v>6</v>
      </c>
      <c r="B20014">
        <v>1824</v>
      </c>
      <c r="C20014">
        <v>5</v>
      </c>
      <c r="D20014">
        <v>85000</v>
      </c>
      <c r="E20014" s="46">
        <v>44593</v>
      </c>
      <c r="F20014">
        <v>-35</v>
      </c>
      <c r="I20014" t="str">
        <f>INDEX(LedgerMapping[[#All],[Level 3]],MATCH(Actuals[[#This Row],[Sub Ledger]],LedgerMapping[[#All],[Sub Ledger]],0))</f>
        <v>Ammortisation</v>
      </c>
      <c r="J20014" s="22">
        <f>YEAR(Actuals[[#This Row],[Date]])</f>
        <v>2022</v>
      </c>
      <c r="K20014" s="22">
        <f>MONTH(Actuals[[#This Row],[Date]])</f>
        <v>2</v>
      </c>
      <c r="L20014" s="12"/>
    </row>
    <row r="20015" spans="1:12" x14ac:dyDescent="0.3">
      <c r="A20015">
        <v>6</v>
      </c>
      <c r="B20015">
        <v>2942</v>
      </c>
      <c r="C20015">
        <v>5</v>
      </c>
      <c r="D20015">
        <v>85000</v>
      </c>
      <c r="E20015" s="46">
        <v>44624</v>
      </c>
      <c r="F20015">
        <v>-47</v>
      </c>
      <c r="I20015" t="str">
        <f>INDEX(LedgerMapping[[#All],[Level 3]],MATCH(Actuals[[#This Row],[Sub Ledger]],LedgerMapping[[#All],[Sub Ledger]],0))</f>
        <v>Ammortisation</v>
      </c>
      <c r="J20015" s="22">
        <f>YEAR(Actuals[[#This Row],[Date]])</f>
        <v>2022</v>
      </c>
      <c r="K20015" s="22">
        <f>MONTH(Actuals[[#This Row],[Date]])</f>
        <v>3</v>
      </c>
      <c r="L20015" s="12"/>
    </row>
    <row r="20016" spans="1:12" x14ac:dyDescent="0.3">
      <c r="A20016">
        <v>6</v>
      </c>
      <c r="B20016">
        <v>4064</v>
      </c>
      <c r="C20016">
        <v>5</v>
      </c>
      <c r="D20016">
        <v>85000</v>
      </c>
      <c r="E20016" s="46">
        <v>44654</v>
      </c>
      <c r="F20016">
        <v>-46</v>
      </c>
      <c r="I20016" t="str">
        <f>INDEX(LedgerMapping[[#All],[Level 3]],MATCH(Actuals[[#This Row],[Sub Ledger]],LedgerMapping[[#All],[Sub Ledger]],0))</f>
        <v>Ammortisation</v>
      </c>
      <c r="J20016" s="22">
        <f>YEAR(Actuals[[#This Row],[Date]])</f>
        <v>2022</v>
      </c>
      <c r="K20016" s="22">
        <f>MONTH(Actuals[[#This Row],[Date]])</f>
        <v>4</v>
      </c>
      <c r="L20016" s="12"/>
    </row>
    <row r="20017" spans="1:12" x14ac:dyDescent="0.3">
      <c r="A20017">
        <v>6</v>
      </c>
      <c r="B20017">
        <v>5187</v>
      </c>
      <c r="C20017">
        <v>5</v>
      </c>
      <c r="D20017">
        <v>85000</v>
      </c>
      <c r="E20017" s="46">
        <v>44685</v>
      </c>
      <c r="F20017">
        <v>-51</v>
      </c>
      <c r="I20017" t="str">
        <f>INDEX(LedgerMapping[[#All],[Level 3]],MATCH(Actuals[[#This Row],[Sub Ledger]],LedgerMapping[[#All],[Sub Ledger]],0))</f>
        <v>Ammortisation</v>
      </c>
      <c r="J20017" s="22">
        <f>YEAR(Actuals[[#This Row],[Date]])</f>
        <v>2022</v>
      </c>
      <c r="K20017" s="22">
        <f>MONTH(Actuals[[#This Row],[Date]])</f>
        <v>5</v>
      </c>
      <c r="L20017" s="12"/>
    </row>
    <row r="20018" spans="1:12" x14ac:dyDescent="0.3">
      <c r="A20018">
        <v>6</v>
      </c>
      <c r="B20018">
        <v>6311</v>
      </c>
      <c r="C20018">
        <v>5</v>
      </c>
      <c r="D20018">
        <v>85000</v>
      </c>
      <c r="E20018" s="46">
        <v>44715</v>
      </c>
      <c r="F20018">
        <v>-40</v>
      </c>
      <c r="I20018" t="str">
        <f>INDEX(LedgerMapping[[#All],[Level 3]],MATCH(Actuals[[#This Row],[Sub Ledger]],LedgerMapping[[#All],[Sub Ledger]],0))</f>
        <v>Ammortisation</v>
      </c>
      <c r="J20018" s="22">
        <f>YEAR(Actuals[[#This Row],[Date]])</f>
        <v>2022</v>
      </c>
      <c r="K20018" s="22">
        <f>MONTH(Actuals[[#This Row],[Date]])</f>
        <v>6</v>
      </c>
      <c r="L20018" s="12"/>
    </row>
    <row r="20019" spans="1:12" x14ac:dyDescent="0.3">
      <c r="A20019">
        <v>6</v>
      </c>
      <c r="B20019">
        <v>7433</v>
      </c>
      <c r="C20019">
        <v>5</v>
      </c>
      <c r="D20019">
        <v>85000</v>
      </c>
      <c r="E20019" s="46">
        <v>44746</v>
      </c>
      <c r="F20019">
        <v>-31</v>
      </c>
      <c r="I20019" t="str">
        <f>INDEX(LedgerMapping[[#All],[Level 3]],MATCH(Actuals[[#This Row],[Sub Ledger]],LedgerMapping[[#All],[Sub Ledger]],0))</f>
        <v>Ammortisation</v>
      </c>
      <c r="J20019" s="22">
        <f>YEAR(Actuals[[#This Row],[Date]])</f>
        <v>2022</v>
      </c>
      <c r="K20019" s="22">
        <f>MONTH(Actuals[[#This Row],[Date]])</f>
        <v>7</v>
      </c>
      <c r="L20019" s="12"/>
    </row>
    <row r="20020" spans="1:12" x14ac:dyDescent="0.3">
      <c r="A20020">
        <v>6</v>
      </c>
      <c r="B20020">
        <v>8556</v>
      </c>
      <c r="C20020">
        <v>5</v>
      </c>
      <c r="D20020">
        <v>85000</v>
      </c>
      <c r="E20020" s="46">
        <v>44777</v>
      </c>
      <c r="F20020">
        <v>-58</v>
      </c>
      <c r="I20020" t="str">
        <f>INDEX(LedgerMapping[[#All],[Level 3]],MATCH(Actuals[[#This Row],[Sub Ledger]],LedgerMapping[[#All],[Sub Ledger]],0))</f>
        <v>Ammortisation</v>
      </c>
      <c r="J20020" s="22">
        <f>YEAR(Actuals[[#This Row],[Date]])</f>
        <v>2022</v>
      </c>
      <c r="K20020" s="22">
        <f>MONTH(Actuals[[#This Row],[Date]])</f>
        <v>8</v>
      </c>
      <c r="L20020" s="12"/>
    </row>
    <row r="20021" spans="1:12" x14ac:dyDescent="0.3">
      <c r="A20021">
        <v>6</v>
      </c>
      <c r="B20021">
        <v>9674</v>
      </c>
      <c r="C20021">
        <v>5</v>
      </c>
      <c r="D20021">
        <v>85000</v>
      </c>
      <c r="E20021" s="46">
        <v>44805</v>
      </c>
      <c r="F20021">
        <v>-34</v>
      </c>
      <c r="I20021" t="str">
        <f>INDEX(LedgerMapping[[#All],[Level 3]],MATCH(Actuals[[#This Row],[Sub Ledger]],LedgerMapping[[#All],[Sub Ledger]],0))</f>
        <v>Ammortisation</v>
      </c>
      <c r="J20021" s="22">
        <f>YEAR(Actuals[[#This Row],[Date]])</f>
        <v>2022</v>
      </c>
      <c r="K20021" s="22">
        <f>MONTH(Actuals[[#This Row],[Date]])</f>
        <v>9</v>
      </c>
      <c r="L20021" s="12"/>
    </row>
    <row r="20022" spans="1:12" x14ac:dyDescent="0.3">
      <c r="A20022">
        <v>6</v>
      </c>
      <c r="B20022">
        <v>10790</v>
      </c>
      <c r="C20022">
        <v>5</v>
      </c>
      <c r="D20022">
        <v>85000</v>
      </c>
      <c r="E20022" s="46">
        <v>44836</v>
      </c>
      <c r="F20022">
        <v>-55</v>
      </c>
      <c r="I20022" t="str">
        <f>INDEX(LedgerMapping[[#All],[Level 3]],MATCH(Actuals[[#This Row],[Sub Ledger]],LedgerMapping[[#All],[Sub Ledger]],0))</f>
        <v>Ammortisation</v>
      </c>
      <c r="J20022" s="22">
        <f>YEAR(Actuals[[#This Row],[Date]])</f>
        <v>2022</v>
      </c>
      <c r="K20022" s="22">
        <f>MONTH(Actuals[[#This Row],[Date]])</f>
        <v>10</v>
      </c>
      <c r="L20022" s="12"/>
    </row>
    <row r="20023" spans="1:12" x14ac:dyDescent="0.3">
      <c r="A20023">
        <v>6</v>
      </c>
      <c r="B20023">
        <v>11914</v>
      </c>
      <c r="C20023">
        <v>5</v>
      </c>
      <c r="D20023">
        <v>85000</v>
      </c>
      <c r="E20023" s="46">
        <v>44866</v>
      </c>
      <c r="F20023">
        <v>-36</v>
      </c>
      <c r="I20023" t="str">
        <f>INDEX(LedgerMapping[[#All],[Level 3]],MATCH(Actuals[[#This Row],[Sub Ledger]],LedgerMapping[[#All],[Sub Ledger]],0))</f>
        <v>Ammortisation</v>
      </c>
      <c r="J20023" s="22">
        <f>YEAR(Actuals[[#This Row],[Date]])</f>
        <v>2022</v>
      </c>
      <c r="K20023" s="22">
        <f>MONTH(Actuals[[#This Row],[Date]])</f>
        <v>11</v>
      </c>
      <c r="L20023" s="12"/>
    </row>
    <row r="20024" spans="1:12" x14ac:dyDescent="0.3">
      <c r="A20024">
        <v>6</v>
      </c>
      <c r="B20024">
        <v>13042</v>
      </c>
      <c r="C20024">
        <v>5</v>
      </c>
      <c r="D20024">
        <v>85000</v>
      </c>
      <c r="E20024" s="46">
        <v>44897</v>
      </c>
      <c r="F20024">
        <v>-62</v>
      </c>
      <c r="I20024" t="str">
        <f>INDEX(LedgerMapping[[#All],[Level 3]],MATCH(Actuals[[#This Row],[Sub Ledger]],LedgerMapping[[#All],[Sub Ledger]],0))</f>
        <v>Ammortisation</v>
      </c>
      <c r="J20024" s="22">
        <f>YEAR(Actuals[[#This Row],[Date]])</f>
        <v>2022</v>
      </c>
      <c r="K20024" s="22">
        <f>MONTH(Actuals[[#This Row],[Date]])</f>
        <v>12</v>
      </c>
      <c r="L20024" s="12"/>
    </row>
    <row r="20025" spans="1:12" x14ac:dyDescent="0.3">
      <c r="A20025">
        <v>6</v>
      </c>
      <c r="B20025">
        <v>13928</v>
      </c>
      <c r="C20025">
        <v>5</v>
      </c>
      <c r="D20025">
        <v>85000</v>
      </c>
      <c r="E20025" s="46">
        <v>44927</v>
      </c>
      <c r="F20025">
        <v>-41</v>
      </c>
      <c r="I20025" t="str">
        <f>INDEX(LedgerMapping[[#All],[Level 3]],MATCH(Actuals[[#This Row],[Sub Ledger]],LedgerMapping[[#All],[Sub Ledger]],0))</f>
        <v>Ammortisation</v>
      </c>
      <c r="J20025" s="22">
        <f>YEAR(Actuals[[#This Row],[Date]])</f>
        <v>2023</v>
      </c>
      <c r="K20025" s="22">
        <f>MONTH(Actuals[[#This Row],[Date]])</f>
        <v>1</v>
      </c>
      <c r="L20025" s="12"/>
    </row>
    <row r="20026" spans="1:12" x14ac:dyDescent="0.3">
      <c r="A20026">
        <v>6</v>
      </c>
      <c r="B20026">
        <v>14936</v>
      </c>
      <c r="C20026">
        <v>5</v>
      </c>
      <c r="D20026">
        <v>85000</v>
      </c>
      <c r="E20026" s="46">
        <v>44958</v>
      </c>
      <c r="F20026">
        <v>-43</v>
      </c>
      <c r="I20026" t="str">
        <f>INDEX(LedgerMapping[[#All],[Level 3]],MATCH(Actuals[[#This Row],[Sub Ledger]],LedgerMapping[[#All],[Sub Ledger]],0))</f>
        <v>Ammortisation</v>
      </c>
      <c r="J20026" s="22">
        <f>YEAR(Actuals[[#This Row],[Date]])</f>
        <v>2023</v>
      </c>
      <c r="K20026" s="22">
        <f>MONTH(Actuals[[#This Row],[Date]])</f>
        <v>2</v>
      </c>
      <c r="L20026" s="12"/>
    </row>
    <row r="20027" spans="1:12" x14ac:dyDescent="0.3">
      <c r="A20027">
        <v>6</v>
      </c>
      <c r="B20027">
        <v>15916</v>
      </c>
      <c r="C20027">
        <v>5</v>
      </c>
      <c r="D20027">
        <v>85000</v>
      </c>
      <c r="E20027" s="46">
        <v>44988</v>
      </c>
      <c r="F20027">
        <v>-46</v>
      </c>
      <c r="I20027" t="str">
        <f>INDEX(LedgerMapping[[#All],[Level 3]],MATCH(Actuals[[#This Row],[Sub Ledger]],LedgerMapping[[#All],[Sub Ledger]],0))</f>
        <v>Ammortisation</v>
      </c>
      <c r="J20027" s="22">
        <f>YEAR(Actuals[[#This Row],[Date]])</f>
        <v>2023</v>
      </c>
      <c r="K20027" s="22">
        <f>MONTH(Actuals[[#This Row],[Date]])</f>
        <v>3</v>
      </c>
      <c r="L20027" s="12"/>
    </row>
    <row r="20028" spans="1:12" x14ac:dyDescent="0.3">
      <c r="A20028">
        <v>6</v>
      </c>
      <c r="B20028">
        <v>16948</v>
      </c>
      <c r="C20028">
        <v>5</v>
      </c>
      <c r="D20028">
        <v>85000</v>
      </c>
      <c r="E20028" s="46">
        <v>45018</v>
      </c>
      <c r="F20028">
        <v>-36</v>
      </c>
      <c r="I20028" t="str">
        <f>INDEX(LedgerMapping[[#All],[Level 3]],MATCH(Actuals[[#This Row],[Sub Ledger]],LedgerMapping[[#All],[Sub Ledger]],0))</f>
        <v>Ammortisation</v>
      </c>
      <c r="J20028" s="22">
        <f>YEAR(Actuals[[#This Row],[Date]])</f>
        <v>2023</v>
      </c>
      <c r="K20028" s="22">
        <f>MONTH(Actuals[[#This Row],[Date]])</f>
        <v>4</v>
      </c>
      <c r="L20028" s="12"/>
    </row>
    <row r="20029" spans="1:12" x14ac:dyDescent="0.3">
      <c r="A20029">
        <v>6</v>
      </c>
      <c r="B20029">
        <v>17979</v>
      </c>
      <c r="C20029">
        <v>5</v>
      </c>
      <c r="D20029">
        <v>85000</v>
      </c>
      <c r="E20029" s="46">
        <v>45049</v>
      </c>
      <c r="F20029">
        <v>-29</v>
      </c>
      <c r="I20029" t="str">
        <f>INDEX(LedgerMapping[[#All],[Level 3]],MATCH(Actuals[[#This Row],[Sub Ledger]],LedgerMapping[[#All],[Sub Ledger]],0))</f>
        <v>Ammortisation</v>
      </c>
      <c r="J20029" s="22">
        <f>YEAR(Actuals[[#This Row],[Date]])</f>
        <v>2023</v>
      </c>
      <c r="K20029" s="22">
        <f>MONTH(Actuals[[#This Row],[Date]])</f>
        <v>5</v>
      </c>
      <c r="L20029" s="12"/>
    </row>
    <row r="20030" spans="1:12" x14ac:dyDescent="0.3">
      <c r="A20030">
        <v>6</v>
      </c>
      <c r="B20030">
        <v>18983</v>
      </c>
      <c r="C20030">
        <v>5</v>
      </c>
      <c r="D20030">
        <v>85000</v>
      </c>
      <c r="E20030" s="46">
        <v>45079</v>
      </c>
      <c r="F20030">
        <v>-33</v>
      </c>
      <c r="I20030" t="str">
        <f>INDEX(LedgerMapping[[#All],[Level 3]],MATCH(Actuals[[#This Row],[Sub Ledger]],LedgerMapping[[#All],[Sub Ledger]],0))</f>
        <v>Ammortisation</v>
      </c>
      <c r="J20030" s="22">
        <f>YEAR(Actuals[[#This Row],[Date]])</f>
        <v>2023</v>
      </c>
      <c r="K20030" s="22">
        <f>MONTH(Actuals[[#This Row],[Date]])</f>
        <v>6</v>
      </c>
      <c r="L20030" s="12"/>
    </row>
    <row r="20031" spans="1:12" x14ac:dyDescent="0.3">
      <c r="A20031">
        <v>6</v>
      </c>
      <c r="B20031">
        <v>20011</v>
      </c>
      <c r="C20031">
        <v>5</v>
      </c>
      <c r="D20031">
        <v>85000</v>
      </c>
      <c r="E20031" s="46">
        <v>45110</v>
      </c>
      <c r="F20031">
        <v>-35</v>
      </c>
      <c r="I20031" t="str">
        <f>INDEX(LedgerMapping[[#All],[Level 3]],MATCH(Actuals[[#This Row],[Sub Ledger]],LedgerMapping[[#All],[Sub Ledger]],0))</f>
        <v>Ammortisation</v>
      </c>
      <c r="J20031" s="22">
        <f>YEAR(Actuals[[#This Row],[Date]])</f>
        <v>2023</v>
      </c>
      <c r="K20031" s="22">
        <f>MONTH(Actuals[[#This Row],[Date]])</f>
        <v>7</v>
      </c>
      <c r="L20031" s="12"/>
    </row>
    <row r="20032" spans="1:12" x14ac:dyDescent="0.3">
      <c r="A20032">
        <v>6</v>
      </c>
      <c r="B20032">
        <v>22042</v>
      </c>
      <c r="C20032">
        <v>5</v>
      </c>
      <c r="D20032">
        <v>85000</v>
      </c>
      <c r="E20032" s="46">
        <v>45169</v>
      </c>
      <c r="F20032">
        <v>-34</v>
      </c>
      <c r="I20032" t="str">
        <f>INDEX(LedgerMapping[[#All],[Level 3]],MATCH(Actuals[[#This Row],[Sub Ledger]],LedgerMapping[[#All],[Sub Ledger]],0))</f>
        <v>Ammortisation</v>
      </c>
      <c r="J20032" s="22">
        <f>YEAR(Actuals[[#This Row],[Date]])</f>
        <v>2023</v>
      </c>
      <c r="K20032" s="22">
        <f>MONTH(Actuals[[#This Row],[Date]])</f>
        <v>8</v>
      </c>
      <c r="L20032" s="12"/>
    </row>
    <row r="20033" spans="1:12" x14ac:dyDescent="0.3">
      <c r="A20033">
        <v>6</v>
      </c>
      <c r="B20033">
        <v>23019</v>
      </c>
      <c r="C20033">
        <v>5</v>
      </c>
      <c r="D20033">
        <v>85000</v>
      </c>
      <c r="E20033" s="46">
        <v>45200</v>
      </c>
      <c r="F20033">
        <v>-53</v>
      </c>
      <c r="I20033" t="str">
        <f>INDEX(LedgerMapping[[#All],[Level 3]],MATCH(Actuals[[#This Row],[Sub Ledger]],LedgerMapping[[#All],[Sub Ledger]],0))</f>
        <v>Ammortisation</v>
      </c>
      <c r="J20033" s="22">
        <f>YEAR(Actuals[[#This Row],[Date]])</f>
        <v>2023</v>
      </c>
      <c r="K20033" s="22">
        <f>MONTH(Actuals[[#This Row],[Date]])</f>
        <v>10</v>
      </c>
      <c r="L20033" s="12"/>
    </row>
    <row r="20034" spans="1:12" x14ac:dyDescent="0.3">
      <c r="A20034">
        <v>6</v>
      </c>
      <c r="B20034">
        <v>24024</v>
      </c>
      <c r="C20034">
        <v>5</v>
      </c>
      <c r="D20034">
        <v>85000</v>
      </c>
      <c r="E20034" s="46">
        <v>45230</v>
      </c>
      <c r="F20034">
        <v>-51</v>
      </c>
      <c r="I20034" t="str">
        <f>INDEX(LedgerMapping[[#All],[Level 3]],MATCH(Actuals[[#This Row],[Sub Ledger]],LedgerMapping[[#All],[Sub Ledger]],0))</f>
        <v>Ammortisation</v>
      </c>
      <c r="J20034" s="22">
        <f>YEAR(Actuals[[#This Row],[Date]])</f>
        <v>2023</v>
      </c>
      <c r="K20034" s="22">
        <f>MONTH(Actuals[[#This Row],[Date]])</f>
        <v>10</v>
      </c>
      <c r="L20034" s="12"/>
    </row>
    <row r="20035" spans="1:12" x14ac:dyDescent="0.3">
      <c r="A20035">
        <v>6</v>
      </c>
      <c r="B20035">
        <v>25053</v>
      </c>
      <c r="C20035">
        <v>5</v>
      </c>
      <c r="D20035">
        <v>85000</v>
      </c>
      <c r="E20035" s="46">
        <v>45261</v>
      </c>
      <c r="F20035">
        <v>-27</v>
      </c>
      <c r="I20035" t="str">
        <f>INDEX(LedgerMapping[[#All],[Level 3]],MATCH(Actuals[[#This Row],[Sub Ledger]],LedgerMapping[[#All],[Sub Ledger]],0))</f>
        <v>Ammortisation</v>
      </c>
      <c r="J20035" s="22">
        <f>YEAR(Actuals[[#This Row],[Date]])</f>
        <v>2023</v>
      </c>
      <c r="K20035" s="22">
        <f>MONTH(Actuals[[#This Row],[Date]])</f>
        <v>12</v>
      </c>
      <c r="L20035" s="12"/>
    </row>
    <row r="20036" spans="1:12" x14ac:dyDescent="0.3">
      <c r="A20036">
        <v>6</v>
      </c>
      <c r="B20036">
        <v>26119</v>
      </c>
      <c r="C20036">
        <v>5</v>
      </c>
      <c r="D20036">
        <v>85000</v>
      </c>
      <c r="E20036" s="46">
        <v>45291</v>
      </c>
      <c r="F20036">
        <v>-38</v>
      </c>
      <c r="I20036" t="str">
        <f>INDEX(LedgerMapping[[#All],[Level 3]],MATCH(Actuals[[#This Row],[Sub Ledger]],LedgerMapping[[#All],[Sub Ledger]],0))</f>
        <v>Ammortisation</v>
      </c>
      <c r="J20036" s="22">
        <f>YEAR(Actuals[[#This Row],[Date]])</f>
        <v>2023</v>
      </c>
      <c r="K20036" s="22">
        <f>MONTH(Actuals[[#This Row],[Date]])</f>
        <v>12</v>
      </c>
      <c r="L20036" s="12"/>
    </row>
    <row r="20037" spans="1:12" x14ac:dyDescent="0.3">
      <c r="A20037">
        <v>6</v>
      </c>
      <c r="B20037">
        <v>27248</v>
      </c>
      <c r="C20037">
        <v>5</v>
      </c>
      <c r="D20037">
        <v>85000</v>
      </c>
      <c r="E20037" s="46">
        <v>45322</v>
      </c>
      <c r="F20037">
        <v>-40</v>
      </c>
      <c r="I20037" t="str">
        <f>INDEX(LedgerMapping[[#All],[Level 3]],MATCH(Actuals[[#This Row],[Sub Ledger]],LedgerMapping[[#All],[Sub Ledger]],0))</f>
        <v>Ammortisation</v>
      </c>
      <c r="J20037" s="22">
        <f>YEAR(Actuals[[#This Row],[Date]])</f>
        <v>2024</v>
      </c>
      <c r="K20037" s="22">
        <f>MONTH(Actuals[[#This Row],[Date]])</f>
        <v>1</v>
      </c>
      <c r="L20037" s="12"/>
    </row>
    <row r="20038" spans="1:12" x14ac:dyDescent="0.3">
      <c r="A20038">
        <v>6</v>
      </c>
      <c r="B20038">
        <v>28400</v>
      </c>
      <c r="C20038">
        <v>5</v>
      </c>
      <c r="D20038">
        <v>85000</v>
      </c>
      <c r="E20038" s="46">
        <v>45354</v>
      </c>
      <c r="F20038">
        <v>-55</v>
      </c>
      <c r="I20038" t="str">
        <f>INDEX(LedgerMapping[[#All],[Level 3]],MATCH(Actuals[[#This Row],[Sub Ledger]],LedgerMapping[[#All],[Sub Ledger]],0))</f>
        <v>Ammortisation</v>
      </c>
      <c r="J20038" s="22">
        <f>YEAR(Actuals[[#This Row],[Date]])</f>
        <v>2024</v>
      </c>
      <c r="K20038" s="22">
        <f>MONTH(Actuals[[#This Row],[Date]])</f>
        <v>3</v>
      </c>
      <c r="L20038" s="12"/>
    </row>
    <row r="20039" spans="1:12" x14ac:dyDescent="0.3">
      <c r="A20039">
        <v>6</v>
      </c>
      <c r="B20039">
        <v>29554</v>
      </c>
      <c r="C20039">
        <v>5</v>
      </c>
      <c r="D20039">
        <v>85000</v>
      </c>
      <c r="E20039" s="46">
        <v>45384</v>
      </c>
      <c r="F20039">
        <v>-45</v>
      </c>
      <c r="I20039" t="str">
        <f>INDEX(LedgerMapping[[#All],[Level 3]],MATCH(Actuals[[#This Row],[Sub Ledger]],LedgerMapping[[#All],[Sub Ledger]],0))</f>
        <v>Ammortisation</v>
      </c>
      <c r="J20039" s="22">
        <f>YEAR(Actuals[[#This Row],[Date]])</f>
        <v>2024</v>
      </c>
      <c r="K20039" s="22">
        <f>MONTH(Actuals[[#This Row],[Date]])</f>
        <v>4</v>
      </c>
      <c r="L20039" s="12"/>
    </row>
    <row r="20040" spans="1:12" x14ac:dyDescent="0.3">
      <c r="A20040">
        <v>6</v>
      </c>
      <c r="B20040">
        <v>30680</v>
      </c>
      <c r="C20040">
        <v>5</v>
      </c>
      <c r="D20040">
        <v>85000</v>
      </c>
      <c r="E20040" s="46">
        <v>45415</v>
      </c>
      <c r="F20040">
        <v>-47</v>
      </c>
      <c r="I20040" t="str">
        <f>INDEX(LedgerMapping[[#All],[Level 3]],MATCH(Actuals[[#This Row],[Sub Ledger]],LedgerMapping[[#All],[Sub Ledger]],0))</f>
        <v>Ammortisation</v>
      </c>
      <c r="J20040" s="22">
        <f>YEAR(Actuals[[#This Row],[Date]])</f>
        <v>2024</v>
      </c>
      <c r="K20040" s="22">
        <f>MONTH(Actuals[[#This Row],[Date]])</f>
        <v>5</v>
      </c>
      <c r="L20040" s="12"/>
    </row>
    <row r="20041" spans="1:12" x14ac:dyDescent="0.3">
      <c r="A20041">
        <v>6</v>
      </c>
      <c r="B20041">
        <v>31806</v>
      </c>
      <c r="C20041">
        <v>5</v>
      </c>
      <c r="D20041">
        <v>85000</v>
      </c>
      <c r="E20041" s="46">
        <v>45445</v>
      </c>
      <c r="F20041">
        <v>-48</v>
      </c>
      <c r="I20041" t="str">
        <f>INDEX(LedgerMapping[[#All],[Level 3]],MATCH(Actuals[[#This Row],[Sub Ledger]],LedgerMapping[[#All],[Sub Ledger]],0))</f>
        <v>Ammortisation</v>
      </c>
      <c r="J20041" s="22">
        <f>YEAR(Actuals[[#This Row],[Date]])</f>
        <v>2024</v>
      </c>
      <c r="K20041" s="22">
        <f>MONTH(Actuals[[#This Row],[Date]])</f>
        <v>6</v>
      </c>
      <c r="L20041" s="12"/>
    </row>
    <row r="20042" spans="1:12" x14ac:dyDescent="0.3">
      <c r="A20042">
        <v>6</v>
      </c>
      <c r="B20042">
        <v>32930</v>
      </c>
      <c r="C20042">
        <v>5</v>
      </c>
      <c r="D20042">
        <v>85000</v>
      </c>
      <c r="E20042" s="46">
        <v>45476</v>
      </c>
      <c r="F20042">
        <v>-40</v>
      </c>
      <c r="I20042" t="str">
        <f>INDEX(LedgerMapping[[#All],[Level 3]],MATCH(Actuals[[#This Row],[Sub Ledger]],LedgerMapping[[#All],[Sub Ledger]],0))</f>
        <v>Ammortisation</v>
      </c>
      <c r="J20042" s="22">
        <f>YEAR(Actuals[[#This Row],[Date]])</f>
        <v>2024</v>
      </c>
      <c r="K20042" s="22">
        <f>MONTH(Actuals[[#This Row],[Date]])</f>
        <v>7</v>
      </c>
      <c r="L20042" s="12"/>
    </row>
    <row r="20043" spans="1:12" x14ac:dyDescent="0.3">
      <c r="A20043">
        <v>6</v>
      </c>
      <c r="B20043">
        <v>34054</v>
      </c>
      <c r="C20043">
        <v>5</v>
      </c>
      <c r="D20043">
        <v>85000</v>
      </c>
      <c r="E20043" s="46">
        <v>45507</v>
      </c>
      <c r="F20043">
        <v>-49</v>
      </c>
      <c r="I20043" t="str">
        <f>INDEX(LedgerMapping[[#All],[Level 3]],MATCH(Actuals[[#This Row],[Sub Ledger]],LedgerMapping[[#All],[Sub Ledger]],0))</f>
        <v>Ammortisation</v>
      </c>
      <c r="J20043" s="22">
        <f>YEAR(Actuals[[#This Row],[Date]])</f>
        <v>2024</v>
      </c>
      <c r="K20043" s="22">
        <f>MONTH(Actuals[[#This Row],[Date]])</f>
        <v>8</v>
      </c>
      <c r="L20043" s="12"/>
    </row>
    <row r="20044" spans="1:12" x14ac:dyDescent="0.3">
      <c r="A20044">
        <v>6</v>
      </c>
      <c r="B20044">
        <v>35205</v>
      </c>
      <c r="C20044">
        <v>5</v>
      </c>
      <c r="D20044">
        <v>85000</v>
      </c>
      <c r="E20044" s="46">
        <v>45536</v>
      </c>
      <c r="F20044">
        <v>-41</v>
      </c>
      <c r="I20044" t="str">
        <f>INDEX(LedgerMapping[[#All],[Level 3]],MATCH(Actuals[[#This Row],[Sub Ledger]],LedgerMapping[[#All],[Sub Ledger]],0))</f>
        <v>Ammortisation</v>
      </c>
      <c r="J20044" s="22">
        <f>YEAR(Actuals[[#This Row],[Date]])</f>
        <v>2024</v>
      </c>
      <c r="K20044" s="22">
        <f>MONTH(Actuals[[#This Row],[Date]])</f>
        <v>9</v>
      </c>
      <c r="L20044" s="12"/>
    </row>
    <row r="20045" spans="1:12" x14ac:dyDescent="0.3">
      <c r="A20045">
        <v>6</v>
      </c>
      <c r="B20045">
        <v>36355</v>
      </c>
      <c r="C20045">
        <v>5</v>
      </c>
      <c r="D20045">
        <v>85000</v>
      </c>
      <c r="E20045" s="46">
        <v>45567</v>
      </c>
      <c r="F20045">
        <v>-56</v>
      </c>
      <c r="I20045" t="str">
        <f>INDEX(LedgerMapping[[#All],[Level 3]],MATCH(Actuals[[#This Row],[Sub Ledger]],LedgerMapping[[#All],[Sub Ledger]],0))</f>
        <v>Ammortisation</v>
      </c>
      <c r="J20045" s="22">
        <f>YEAR(Actuals[[#This Row],[Date]])</f>
        <v>2024</v>
      </c>
      <c r="K20045" s="22">
        <f>MONTH(Actuals[[#This Row],[Date]])</f>
        <v>10</v>
      </c>
      <c r="L20045" s="12"/>
    </row>
    <row r="20046" spans="1:12" x14ac:dyDescent="0.3">
      <c r="A20046">
        <v>6</v>
      </c>
      <c r="B20046">
        <v>37505</v>
      </c>
      <c r="C20046">
        <v>5</v>
      </c>
      <c r="D20046">
        <v>85000</v>
      </c>
      <c r="E20046" s="46">
        <v>45597</v>
      </c>
      <c r="F20046">
        <v>-57</v>
      </c>
      <c r="I20046" t="str">
        <f>INDEX(LedgerMapping[[#All],[Level 3]],MATCH(Actuals[[#This Row],[Sub Ledger]],LedgerMapping[[#All],[Sub Ledger]],0))</f>
        <v>Ammortisation</v>
      </c>
      <c r="J20046" s="22">
        <f>YEAR(Actuals[[#This Row],[Date]])</f>
        <v>2024</v>
      </c>
      <c r="K20046" s="22">
        <f>MONTH(Actuals[[#This Row],[Date]])</f>
        <v>11</v>
      </c>
      <c r="L20046" s="12"/>
    </row>
    <row r="20047" spans="1:12" x14ac:dyDescent="0.3">
      <c r="A20047">
        <v>6</v>
      </c>
      <c r="B20047">
        <v>38655</v>
      </c>
      <c r="C20047">
        <v>5</v>
      </c>
      <c r="D20047">
        <v>85000</v>
      </c>
      <c r="E20047" s="46">
        <v>45628</v>
      </c>
      <c r="F20047">
        <v>-60</v>
      </c>
      <c r="I20047" t="str">
        <f>INDEX(LedgerMapping[[#All],[Level 3]],MATCH(Actuals[[#This Row],[Sub Ledger]],LedgerMapping[[#All],[Sub Ledger]],0))</f>
        <v>Ammortisation</v>
      </c>
      <c r="J20047" s="22">
        <f>YEAR(Actuals[[#This Row],[Date]])</f>
        <v>2024</v>
      </c>
      <c r="K20047" s="22">
        <f>MONTH(Actuals[[#This Row],[Date]])</f>
        <v>12</v>
      </c>
      <c r="L20047" s="12"/>
    </row>
    <row r="20048" spans="1:12" x14ac:dyDescent="0.3">
      <c r="A20048">
        <v>6</v>
      </c>
      <c r="B20048">
        <v>701</v>
      </c>
      <c r="C20048">
        <v>5</v>
      </c>
      <c r="D20048">
        <v>87000</v>
      </c>
      <c r="E20048" s="46">
        <v>44562</v>
      </c>
      <c r="F20048">
        <v>-234</v>
      </c>
      <c r="I20048" t="str">
        <f>INDEX(LedgerMapping[[#All],[Level 3]],MATCH(Actuals[[#This Row],[Sub Ledger]],LedgerMapping[[#All],[Sub Ledger]],0))</f>
        <v>Administration</v>
      </c>
      <c r="J20048" s="22">
        <f>YEAR(Actuals[[#This Row],[Date]])</f>
        <v>2022</v>
      </c>
      <c r="K20048" s="22">
        <f>MONTH(Actuals[[#This Row],[Date]])</f>
        <v>1</v>
      </c>
      <c r="L20048" s="12"/>
    </row>
    <row r="20049" spans="1:12" x14ac:dyDescent="0.3">
      <c r="A20049">
        <v>6</v>
      </c>
      <c r="B20049">
        <v>1825</v>
      </c>
      <c r="C20049">
        <v>5</v>
      </c>
      <c r="D20049">
        <v>87000</v>
      </c>
      <c r="E20049" s="46">
        <v>44593</v>
      </c>
      <c r="F20049">
        <v>-176</v>
      </c>
      <c r="I20049" t="str">
        <f>INDEX(LedgerMapping[[#All],[Level 3]],MATCH(Actuals[[#This Row],[Sub Ledger]],LedgerMapping[[#All],[Sub Ledger]],0))</f>
        <v>Administration</v>
      </c>
      <c r="J20049" s="22">
        <f>YEAR(Actuals[[#This Row],[Date]])</f>
        <v>2022</v>
      </c>
      <c r="K20049" s="22">
        <f>MONTH(Actuals[[#This Row],[Date]])</f>
        <v>2</v>
      </c>
      <c r="L20049" s="12"/>
    </row>
    <row r="20050" spans="1:12" x14ac:dyDescent="0.3">
      <c r="A20050">
        <v>6</v>
      </c>
      <c r="B20050">
        <v>2943</v>
      </c>
      <c r="C20050">
        <v>5</v>
      </c>
      <c r="D20050">
        <v>87000</v>
      </c>
      <c r="E20050" s="46">
        <v>44624</v>
      </c>
      <c r="F20050">
        <v>-234</v>
      </c>
      <c r="I20050" t="str">
        <f>INDEX(LedgerMapping[[#All],[Level 3]],MATCH(Actuals[[#This Row],[Sub Ledger]],LedgerMapping[[#All],[Sub Ledger]],0))</f>
        <v>Administration</v>
      </c>
      <c r="J20050" s="22">
        <f>YEAR(Actuals[[#This Row],[Date]])</f>
        <v>2022</v>
      </c>
      <c r="K20050" s="22">
        <f>MONTH(Actuals[[#This Row],[Date]])</f>
        <v>3</v>
      </c>
      <c r="L20050" s="12"/>
    </row>
    <row r="20051" spans="1:12" x14ac:dyDescent="0.3">
      <c r="A20051">
        <v>6</v>
      </c>
      <c r="B20051">
        <v>4065</v>
      </c>
      <c r="C20051">
        <v>5</v>
      </c>
      <c r="D20051">
        <v>87000</v>
      </c>
      <c r="E20051" s="46">
        <v>44654</v>
      </c>
      <c r="F20051">
        <v>-234</v>
      </c>
      <c r="I20051" t="str">
        <f>INDEX(LedgerMapping[[#All],[Level 3]],MATCH(Actuals[[#This Row],[Sub Ledger]],LedgerMapping[[#All],[Sub Ledger]],0))</f>
        <v>Administration</v>
      </c>
      <c r="J20051" s="22">
        <f>YEAR(Actuals[[#This Row],[Date]])</f>
        <v>2022</v>
      </c>
      <c r="K20051" s="22">
        <f>MONTH(Actuals[[#This Row],[Date]])</f>
        <v>4</v>
      </c>
      <c r="L20051" s="12"/>
    </row>
    <row r="20052" spans="1:12" x14ac:dyDescent="0.3">
      <c r="A20052">
        <v>6</v>
      </c>
      <c r="B20052">
        <v>5190</v>
      </c>
      <c r="C20052">
        <v>5</v>
      </c>
      <c r="D20052">
        <v>87000</v>
      </c>
      <c r="E20052" s="46">
        <v>44685</v>
      </c>
      <c r="F20052">
        <v>-234</v>
      </c>
      <c r="I20052" t="str">
        <f>INDEX(LedgerMapping[[#All],[Level 3]],MATCH(Actuals[[#This Row],[Sub Ledger]],LedgerMapping[[#All],[Sub Ledger]],0))</f>
        <v>Administration</v>
      </c>
      <c r="J20052" s="22">
        <f>YEAR(Actuals[[#This Row],[Date]])</f>
        <v>2022</v>
      </c>
      <c r="K20052" s="22">
        <f>MONTH(Actuals[[#This Row],[Date]])</f>
        <v>5</v>
      </c>
      <c r="L20052" s="12"/>
    </row>
    <row r="20053" spans="1:12" x14ac:dyDescent="0.3">
      <c r="A20053">
        <v>6</v>
      </c>
      <c r="B20053">
        <v>6313</v>
      </c>
      <c r="C20053">
        <v>5</v>
      </c>
      <c r="D20053">
        <v>87000</v>
      </c>
      <c r="E20053" s="46">
        <v>44715</v>
      </c>
      <c r="F20053">
        <v>-234</v>
      </c>
      <c r="I20053" t="str">
        <f>INDEX(LedgerMapping[[#All],[Level 3]],MATCH(Actuals[[#This Row],[Sub Ledger]],LedgerMapping[[#All],[Sub Ledger]],0))</f>
        <v>Administration</v>
      </c>
      <c r="J20053" s="22">
        <f>YEAR(Actuals[[#This Row],[Date]])</f>
        <v>2022</v>
      </c>
      <c r="K20053" s="22">
        <f>MONTH(Actuals[[#This Row],[Date]])</f>
        <v>6</v>
      </c>
      <c r="L20053" s="12"/>
    </row>
    <row r="20054" spans="1:12" x14ac:dyDescent="0.3">
      <c r="A20054">
        <v>6</v>
      </c>
      <c r="B20054">
        <v>7436</v>
      </c>
      <c r="C20054">
        <v>5</v>
      </c>
      <c r="D20054">
        <v>87000</v>
      </c>
      <c r="E20054" s="46">
        <v>44746</v>
      </c>
      <c r="F20054">
        <v>-176</v>
      </c>
      <c r="I20054" t="str">
        <f>INDEX(LedgerMapping[[#All],[Level 3]],MATCH(Actuals[[#This Row],[Sub Ledger]],LedgerMapping[[#All],[Sub Ledger]],0))</f>
        <v>Administration</v>
      </c>
      <c r="J20054" s="22">
        <f>YEAR(Actuals[[#This Row],[Date]])</f>
        <v>2022</v>
      </c>
      <c r="K20054" s="22">
        <f>MONTH(Actuals[[#This Row],[Date]])</f>
        <v>7</v>
      </c>
      <c r="L20054" s="12"/>
    </row>
    <row r="20055" spans="1:12" x14ac:dyDescent="0.3">
      <c r="A20055">
        <v>6</v>
      </c>
      <c r="B20055">
        <v>8557</v>
      </c>
      <c r="C20055">
        <v>5</v>
      </c>
      <c r="D20055">
        <v>87000</v>
      </c>
      <c r="E20055" s="46">
        <v>44777</v>
      </c>
      <c r="F20055">
        <v>-293</v>
      </c>
      <c r="I20055" t="str">
        <f>INDEX(LedgerMapping[[#All],[Level 3]],MATCH(Actuals[[#This Row],[Sub Ledger]],LedgerMapping[[#All],[Sub Ledger]],0))</f>
        <v>Administration</v>
      </c>
      <c r="J20055" s="22">
        <f>YEAR(Actuals[[#This Row],[Date]])</f>
        <v>2022</v>
      </c>
      <c r="K20055" s="22">
        <f>MONTH(Actuals[[#This Row],[Date]])</f>
        <v>8</v>
      </c>
      <c r="L20055" s="12"/>
    </row>
    <row r="20056" spans="1:12" x14ac:dyDescent="0.3">
      <c r="A20056">
        <v>6</v>
      </c>
      <c r="B20056">
        <v>9676</v>
      </c>
      <c r="C20056">
        <v>5</v>
      </c>
      <c r="D20056">
        <v>87000</v>
      </c>
      <c r="E20056" s="46">
        <v>44805</v>
      </c>
      <c r="F20056">
        <v>-176</v>
      </c>
      <c r="I20056" t="str">
        <f>INDEX(LedgerMapping[[#All],[Level 3]],MATCH(Actuals[[#This Row],[Sub Ledger]],LedgerMapping[[#All],[Sub Ledger]],0))</f>
        <v>Administration</v>
      </c>
      <c r="J20056" s="22">
        <f>YEAR(Actuals[[#This Row],[Date]])</f>
        <v>2022</v>
      </c>
      <c r="K20056" s="22">
        <f>MONTH(Actuals[[#This Row],[Date]])</f>
        <v>9</v>
      </c>
      <c r="L20056" s="12"/>
    </row>
    <row r="20057" spans="1:12" x14ac:dyDescent="0.3">
      <c r="A20057">
        <v>6</v>
      </c>
      <c r="B20057">
        <v>10791</v>
      </c>
      <c r="C20057">
        <v>5</v>
      </c>
      <c r="D20057">
        <v>87000</v>
      </c>
      <c r="E20057" s="46">
        <v>44836</v>
      </c>
      <c r="F20057">
        <v>-234</v>
      </c>
      <c r="I20057" t="str">
        <f>INDEX(LedgerMapping[[#All],[Level 3]],MATCH(Actuals[[#This Row],[Sub Ledger]],LedgerMapping[[#All],[Sub Ledger]],0))</f>
        <v>Administration</v>
      </c>
      <c r="J20057" s="22">
        <f>YEAR(Actuals[[#This Row],[Date]])</f>
        <v>2022</v>
      </c>
      <c r="K20057" s="22">
        <f>MONTH(Actuals[[#This Row],[Date]])</f>
        <v>10</v>
      </c>
      <c r="L20057" s="12"/>
    </row>
    <row r="20058" spans="1:12" x14ac:dyDescent="0.3">
      <c r="A20058">
        <v>6</v>
      </c>
      <c r="B20058">
        <v>11915</v>
      </c>
      <c r="C20058">
        <v>5</v>
      </c>
      <c r="D20058">
        <v>87000</v>
      </c>
      <c r="E20058" s="46">
        <v>44866</v>
      </c>
      <c r="F20058">
        <v>-176</v>
      </c>
      <c r="I20058" t="str">
        <f>INDEX(LedgerMapping[[#All],[Level 3]],MATCH(Actuals[[#This Row],[Sub Ledger]],LedgerMapping[[#All],[Sub Ledger]],0))</f>
        <v>Administration</v>
      </c>
      <c r="J20058" s="22">
        <f>YEAR(Actuals[[#This Row],[Date]])</f>
        <v>2022</v>
      </c>
      <c r="K20058" s="22">
        <f>MONTH(Actuals[[#This Row],[Date]])</f>
        <v>11</v>
      </c>
      <c r="L20058" s="12"/>
    </row>
    <row r="20059" spans="1:12" x14ac:dyDescent="0.3">
      <c r="A20059">
        <v>6</v>
      </c>
      <c r="B20059">
        <v>13043</v>
      </c>
      <c r="C20059">
        <v>5</v>
      </c>
      <c r="D20059">
        <v>87000</v>
      </c>
      <c r="E20059" s="46">
        <v>44897</v>
      </c>
      <c r="F20059">
        <v>-293</v>
      </c>
      <c r="I20059" t="str">
        <f>INDEX(LedgerMapping[[#All],[Level 3]],MATCH(Actuals[[#This Row],[Sub Ledger]],LedgerMapping[[#All],[Sub Ledger]],0))</f>
        <v>Administration</v>
      </c>
      <c r="J20059" s="22">
        <f>YEAR(Actuals[[#This Row],[Date]])</f>
        <v>2022</v>
      </c>
      <c r="K20059" s="22">
        <f>MONTH(Actuals[[#This Row],[Date]])</f>
        <v>12</v>
      </c>
      <c r="L20059" s="12"/>
    </row>
    <row r="20060" spans="1:12" x14ac:dyDescent="0.3">
      <c r="A20060">
        <v>6</v>
      </c>
      <c r="B20060">
        <v>13929</v>
      </c>
      <c r="C20060">
        <v>5</v>
      </c>
      <c r="D20060">
        <v>87000</v>
      </c>
      <c r="E20060" s="46">
        <v>44927</v>
      </c>
      <c r="F20060">
        <v>-227</v>
      </c>
      <c r="I20060" t="str">
        <f>INDEX(LedgerMapping[[#All],[Level 3]],MATCH(Actuals[[#This Row],[Sub Ledger]],LedgerMapping[[#All],[Sub Ledger]],0))</f>
        <v>Administration</v>
      </c>
      <c r="J20060" s="22">
        <f>YEAR(Actuals[[#This Row],[Date]])</f>
        <v>2023</v>
      </c>
      <c r="K20060" s="22">
        <f>MONTH(Actuals[[#This Row],[Date]])</f>
        <v>1</v>
      </c>
      <c r="L20060" s="12"/>
    </row>
    <row r="20061" spans="1:12" x14ac:dyDescent="0.3">
      <c r="A20061">
        <v>6</v>
      </c>
      <c r="B20061">
        <v>14937</v>
      </c>
      <c r="C20061">
        <v>5</v>
      </c>
      <c r="D20061">
        <v>87000</v>
      </c>
      <c r="E20061" s="46">
        <v>44958</v>
      </c>
      <c r="F20061">
        <v>-189</v>
      </c>
      <c r="I20061" t="str">
        <f>INDEX(LedgerMapping[[#All],[Level 3]],MATCH(Actuals[[#This Row],[Sub Ledger]],LedgerMapping[[#All],[Sub Ledger]],0))</f>
        <v>Administration</v>
      </c>
      <c r="J20061" s="22">
        <f>YEAR(Actuals[[#This Row],[Date]])</f>
        <v>2023</v>
      </c>
      <c r="K20061" s="22">
        <f>MONTH(Actuals[[#This Row],[Date]])</f>
        <v>2</v>
      </c>
      <c r="L20061" s="12"/>
    </row>
    <row r="20062" spans="1:12" x14ac:dyDescent="0.3">
      <c r="A20062">
        <v>6</v>
      </c>
      <c r="B20062">
        <v>15917</v>
      </c>
      <c r="C20062">
        <v>5</v>
      </c>
      <c r="D20062">
        <v>87000</v>
      </c>
      <c r="E20062" s="46">
        <v>44988</v>
      </c>
      <c r="F20062">
        <v>-227</v>
      </c>
      <c r="I20062" t="str">
        <f>INDEX(LedgerMapping[[#All],[Level 3]],MATCH(Actuals[[#This Row],[Sub Ledger]],LedgerMapping[[#All],[Sub Ledger]],0))</f>
        <v>Administration</v>
      </c>
      <c r="J20062" s="22">
        <f>YEAR(Actuals[[#This Row],[Date]])</f>
        <v>2023</v>
      </c>
      <c r="K20062" s="22">
        <f>MONTH(Actuals[[#This Row],[Date]])</f>
        <v>3</v>
      </c>
      <c r="L20062" s="12"/>
    </row>
    <row r="20063" spans="1:12" x14ac:dyDescent="0.3">
      <c r="A20063">
        <v>6</v>
      </c>
      <c r="B20063">
        <v>16949</v>
      </c>
      <c r="C20063">
        <v>5</v>
      </c>
      <c r="D20063">
        <v>87000</v>
      </c>
      <c r="E20063" s="46">
        <v>45018</v>
      </c>
      <c r="F20063">
        <v>-189</v>
      </c>
      <c r="I20063" t="str">
        <f>INDEX(LedgerMapping[[#All],[Level 3]],MATCH(Actuals[[#This Row],[Sub Ledger]],LedgerMapping[[#All],[Sub Ledger]],0))</f>
        <v>Administration</v>
      </c>
      <c r="J20063" s="22">
        <f>YEAR(Actuals[[#This Row],[Date]])</f>
        <v>2023</v>
      </c>
      <c r="K20063" s="22">
        <f>MONTH(Actuals[[#This Row],[Date]])</f>
        <v>4</v>
      </c>
      <c r="L20063" s="12"/>
    </row>
    <row r="20064" spans="1:12" x14ac:dyDescent="0.3">
      <c r="A20064">
        <v>6</v>
      </c>
      <c r="B20064">
        <v>17980</v>
      </c>
      <c r="C20064">
        <v>5</v>
      </c>
      <c r="D20064">
        <v>87000</v>
      </c>
      <c r="E20064" s="46">
        <v>45049</v>
      </c>
      <c r="F20064">
        <v>-151</v>
      </c>
      <c r="I20064" t="str">
        <f>INDEX(LedgerMapping[[#All],[Level 3]],MATCH(Actuals[[#This Row],[Sub Ledger]],LedgerMapping[[#All],[Sub Ledger]],0))</f>
        <v>Administration</v>
      </c>
      <c r="J20064" s="22">
        <f>YEAR(Actuals[[#This Row],[Date]])</f>
        <v>2023</v>
      </c>
      <c r="K20064" s="22">
        <f>MONTH(Actuals[[#This Row],[Date]])</f>
        <v>5</v>
      </c>
      <c r="L20064" s="12"/>
    </row>
    <row r="20065" spans="1:12" x14ac:dyDescent="0.3">
      <c r="A20065">
        <v>6</v>
      </c>
      <c r="B20065">
        <v>18984</v>
      </c>
      <c r="C20065">
        <v>5</v>
      </c>
      <c r="D20065">
        <v>87000</v>
      </c>
      <c r="E20065" s="46">
        <v>45079</v>
      </c>
      <c r="F20065">
        <v>-151</v>
      </c>
      <c r="I20065" t="str">
        <f>INDEX(LedgerMapping[[#All],[Level 3]],MATCH(Actuals[[#This Row],[Sub Ledger]],LedgerMapping[[#All],[Sub Ledger]],0))</f>
        <v>Administration</v>
      </c>
      <c r="J20065" s="22">
        <f>YEAR(Actuals[[#This Row],[Date]])</f>
        <v>2023</v>
      </c>
      <c r="K20065" s="22">
        <f>MONTH(Actuals[[#This Row],[Date]])</f>
        <v>6</v>
      </c>
      <c r="L20065" s="12"/>
    </row>
    <row r="20066" spans="1:12" x14ac:dyDescent="0.3">
      <c r="A20066">
        <v>6</v>
      </c>
      <c r="B20066">
        <v>20012</v>
      </c>
      <c r="C20066">
        <v>5</v>
      </c>
      <c r="D20066">
        <v>87000</v>
      </c>
      <c r="E20066" s="46">
        <v>45110</v>
      </c>
      <c r="F20066">
        <v>-151</v>
      </c>
      <c r="I20066" t="str">
        <f>INDEX(LedgerMapping[[#All],[Level 3]],MATCH(Actuals[[#This Row],[Sub Ledger]],LedgerMapping[[#All],[Sub Ledger]],0))</f>
        <v>Administration</v>
      </c>
      <c r="J20066" s="22">
        <f>YEAR(Actuals[[#This Row],[Date]])</f>
        <v>2023</v>
      </c>
      <c r="K20066" s="22">
        <f>MONTH(Actuals[[#This Row],[Date]])</f>
        <v>7</v>
      </c>
      <c r="L20066" s="12"/>
    </row>
    <row r="20067" spans="1:12" x14ac:dyDescent="0.3">
      <c r="A20067">
        <v>6</v>
      </c>
      <c r="B20067">
        <v>21042</v>
      </c>
      <c r="C20067">
        <v>5</v>
      </c>
      <c r="D20067">
        <v>87000</v>
      </c>
      <c r="E20067" s="46">
        <v>45141</v>
      </c>
      <c r="F20067">
        <v>-227</v>
      </c>
      <c r="I20067" t="str">
        <f>INDEX(LedgerMapping[[#All],[Level 3]],MATCH(Actuals[[#This Row],[Sub Ledger]],LedgerMapping[[#All],[Sub Ledger]],0))</f>
        <v>Administration</v>
      </c>
      <c r="J20067" s="22">
        <f>YEAR(Actuals[[#This Row],[Date]])</f>
        <v>2023</v>
      </c>
      <c r="K20067" s="22">
        <f>MONTH(Actuals[[#This Row],[Date]])</f>
        <v>8</v>
      </c>
      <c r="L20067" s="12"/>
    </row>
    <row r="20068" spans="1:12" x14ac:dyDescent="0.3">
      <c r="A20068">
        <v>6</v>
      </c>
      <c r="B20068">
        <v>22043</v>
      </c>
      <c r="C20068">
        <v>5</v>
      </c>
      <c r="D20068">
        <v>87000</v>
      </c>
      <c r="E20068" s="46">
        <v>45169</v>
      </c>
      <c r="F20068">
        <v>-151</v>
      </c>
      <c r="I20068" t="str">
        <f>INDEX(LedgerMapping[[#All],[Level 3]],MATCH(Actuals[[#This Row],[Sub Ledger]],LedgerMapping[[#All],[Sub Ledger]],0))</f>
        <v>Administration</v>
      </c>
      <c r="J20068" s="22">
        <f>YEAR(Actuals[[#This Row],[Date]])</f>
        <v>2023</v>
      </c>
      <c r="K20068" s="22">
        <f>MONTH(Actuals[[#This Row],[Date]])</f>
        <v>8</v>
      </c>
      <c r="L20068" s="12"/>
    </row>
    <row r="20069" spans="1:12" x14ac:dyDescent="0.3">
      <c r="A20069">
        <v>6</v>
      </c>
      <c r="B20069">
        <v>23020</v>
      </c>
      <c r="C20069">
        <v>5</v>
      </c>
      <c r="D20069">
        <v>87000</v>
      </c>
      <c r="E20069" s="46">
        <v>45200</v>
      </c>
      <c r="F20069">
        <v>-227</v>
      </c>
      <c r="I20069" t="str">
        <f>INDEX(LedgerMapping[[#All],[Level 3]],MATCH(Actuals[[#This Row],[Sub Ledger]],LedgerMapping[[#All],[Sub Ledger]],0))</f>
        <v>Administration</v>
      </c>
      <c r="J20069" s="22">
        <f>YEAR(Actuals[[#This Row],[Date]])</f>
        <v>2023</v>
      </c>
      <c r="K20069" s="22">
        <f>MONTH(Actuals[[#This Row],[Date]])</f>
        <v>10</v>
      </c>
      <c r="L20069" s="12"/>
    </row>
    <row r="20070" spans="1:12" x14ac:dyDescent="0.3">
      <c r="A20070">
        <v>6</v>
      </c>
      <c r="B20070">
        <v>24025</v>
      </c>
      <c r="C20070">
        <v>5</v>
      </c>
      <c r="D20070">
        <v>87000</v>
      </c>
      <c r="E20070" s="46">
        <v>45230</v>
      </c>
      <c r="F20070">
        <v>-227</v>
      </c>
      <c r="I20070" t="str">
        <f>INDEX(LedgerMapping[[#All],[Level 3]],MATCH(Actuals[[#This Row],[Sub Ledger]],LedgerMapping[[#All],[Sub Ledger]],0))</f>
        <v>Administration</v>
      </c>
      <c r="J20070" s="22">
        <f>YEAR(Actuals[[#This Row],[Date]])</f>
        <v>2023</v>
      </c>
      <c r="K20070" s="22">
        <f>MONTH(Actuals[[#This Row],[Date]])</f>
        <v>10</v>
      </c>
      <c r="L20070" s="12"/>
    </row>
    <row r="20071" spans="1:12" x14ac:dyDescent="0.3">
      <c r="A20071">
        <v>6</v>
      </c>
      <c r="B20071">
        <v>25054</v>
      </c>
      <c r="C20071">
        <v>5</v>
      </c>
      <c r="D20071">
        <v>87000</v>
      </c>
      <c r="E20071" s="46">
        <v>45261</v>
      </c>
      <c r="F20071">
        <v>-151</v>
      </c>
      <c r="I20071" t="str">
        <f>INDEX(LedgerMapping[[#All],[Level 3]],MATCH(Actuals[[#This Row],[Sub Ledger]],LedgerMapping[[#All],[Sub Ledger]],0))</f>
        <v>Administration</v>
      </c>
      <c r="J20071" s="22">
        <f>YEAR(Actuals[[#This Row],[Date]])</f>
        <v>2023</v>
      </c>
      <c r="K20071" s="22">
        <f>MONTH(Actuals[[#This Row],[Date]])</f>
        <v>12</v>
      </c>
      <c r="L20071" s="12"/>
    </row>
    <row r="20072" spans="1:12" x14ac:dyDescent="0.3">
      <c r="A20072">
        <v>6</v>
      </c>
      <c r="B20072">
        <v>26120</v>
      </c>
      <c r="C20072">
        <v>5</v>
      </c>
      <c r="D20072">
        <v>87000</v>
      </c>
      <c r="E20072" s="46">
        <v>45291</v>
      </c>
      <c r="F20072">
        <v>-167</v>
      </c>
      <c r="I20072" t="str">
        <f>INDEX(LedgerMapping[[#All],[Level 3]],MATCH(Actuals[[#This Row],[Sub Ledger]],LedgerMapping[[#All],[Sub Ledger]],0))</f>
        <v>Administration</v>
      </c>
      <c r="J20072" s="22">
        <f>YEAR(Actuals[[#This Row],[Date]])</f>
        <v>2023</v>
      </c>
      <c r="K20072" s="22">
        <f>MONTH(Actuals[[#This Row],[Date]])</f>
        <v>12</v>
      </c>
      <c r="L20072" s="12"/>
    </row>
    <row r="20073" spans="1:12" x14ac:dyDescent="0.3">
      <c r="A20073">
        <v>6</v>
      </c>
      <c r="B20073">
        <v>27249</v>
      </c>
      <c r="C20073">
        <v>5</v>
      </c>
      <c r="D20073">
        <v>87000</v>
      </c>
      <c r="E20073" s="46">
        <v>45322</v>
      </c>
      <c r="F20073">
        <v>-208</v>
      </c>
      <c r="I20073" t="str">
        <f>INDEX(LedgerMapping[[#All],[Level 3]],MATCH(Actuals[[#This Row],[Sub Ledger]],LedgerMapping[[#All],[Sub Ledger]],0))</f>
        <v>Administration</v>
      </c>
      <c r="J20073" s="22">
        <f>YEAR(Actuals[[#This Row],[Date]])</f>
        <v>2024</v>
      </c>
      <c r="K20073" s="22">
        <f>MONTH(Actuals[[#This Row],[Date]])</f>
        <v>1</v>
      </c>
      <c r="L20073" s="12"/>
    </row>
    <row r="20074" spans="1:12" x14ac:dyDescent="0.3">
      <c r="A20074">
        <v>6</v>
      </c>
      <c r="B20074">
        <v>28401</v>
      </c>
      <c r="C20074">
        <v>5</v>
      </c>
      <c r="D20074">
        <v>87000</v>
      </c>
      <c r="E20074" s="46">
        <v>45354</v>
      </c>
      <c r="F20074">
        <v>-277</v>
      </c>
      <c r="I20074" t="str">
        <f>INDEX(LedgerMapping[[#All],[Level 3]],MATCH(Actuals[[#This Row],[Sub Ledger]],LedgerMapping[[#All],[Sub Ledger]],0))</f>
        <v>Administration</v>
      </c>
      <c r="J20074" s="22">
        <f>YEAR(Actuals[[#This Row],[Date]])</f>
        <v>2024</v>
      </c>
      <c r="K20074" s="22">
        <f>MONTH(Actuals[[#This Row],[Date]])</f>
        <v>3</v>
      </c>
      <c r="L20074" s="12"/>
    </row>
    <row r="20075" spans="1:12" x14ac:dyDescent="0.3">
      <c r="A20075">
        <v>6</v>
      </c>
      <c r="B20075">
        <v>29555</v>
      </c>
      <c r="C20075">
        <v>5</v>
      </c>
      <c r="D20075">
        <v>87000</v>
      </c>
      <c r="E20075" s="46">
        <v>45384</v>
      </c>
      <c r="F20075">
        <v>-243</v>
      </c>
      <c r="I20075" t="str">
        <f>INDEX(LedgerMapping[[#All],[Level 3]],MATCH(Actuals[[#This Row],[Sub Ledger]],LedgerMapping[[#All],[Sub Ledger]],0))</f>
        <v>Administration</v>
      </c>
      <c r="J20075" s="22">
        <f>YEAR(Actuals[[#This Row],[Date]])</f>
        <v>2024</v>
      </c>
      <c r="K20075" s="22">
        <f>MONTH(Actuals[[#This Row],[Date]])</f>
        <v>4</v>
      </c>
      <c r="L20075" s="12"/>
    </row>
    <row r="20076" spans="1:12" x14ac:dyDescent="0.3">
      <c r="A20076">
        <v>6</v>
      </c>
      <c r="B20076">
        <v>30681</v>
      </c>
      <c r="C20076">
        <v>5</v>
      </c>
      <c r="D20076">
        <v>87000</v>
      </c>
      <c r="E20076" s="46">
        <v>45415</v>
      </c>
      <c r="F20076">
        <v>-243</v>
      </c>
      <c r="I20076" t="str">
        <f>INDEX(LedgerMapping[[#All],[Level 3]],MATCH(Actuals[[#This Row],[Sub Ledger]],LedgerMapping[[#All],[Sub Ledger]],0))</f>
        <v>Administration</v>
      </c>
      <c r="J20076" s="22">
        <f>YEAR(Actuals[[#This Row],[Date]])</f>
        <v>2024</v>
      </c>
      <c r="K20076" s="22">
        <f>MONTH(Actuals[[#This Row],[Date]])</f>
        <v>5</v>
      </c>
      <c r="L20076" s="12"/>
    </row>
    <row r="20077" spans="1:12" x14ac:dyDescent="0.3">
      <c r="A20077">
        <v>6</v>
      </c>
      <c r="B20077">
        <v>31807</v>
      </c>
      <c r="C20077">
        <v>5</v>
      </c>
      <c r="D20077">
        <v>87000</v>
      </c>
      <c r="E20077" s="46">
        <v>45445</v>
      </c>
      <c r="F20077">
        <v>-277</v>
      </c>
      <c r="I20077" t="str">
        <f>INDEX(LedgerMapping[[#All],[Level 3]],MATCH(Actuals[[#This Row],[Sub Ledger]],LedgerMapping[[#All],[Sub Ledger]],0))</f>
        <v>Administration</v>
      </c>
      <c r="J20077" s="22">
        <f>YEAR(Actuals[[#This Row],[Date]])</f>
        <v>2024</v>
      </c>
      <c r="K20077" s="22">
        <f>MONTH(Actuals[[#This Row],[Date]])</f>
        <v>6</v>
      </c>
      <c r="L20077" s="12"/>
    </row>
    <row r="20078" spans="1:12" x14ac:dyDescent="0.3">
      <c r="A20078">
        <v>6</v>
      </c>
      <c r="B20078">
        <v>32931</v>
      </c>
      <c r="C20078">
        <v>5</v>
      </c>
      <c r="D20078">
        <v>87000</v>
      </c>
      <c r="E20078" s="46">
        <v>45476</v>
      </c>
      <c r="F20078">
        <v>-208</v>
      </c>
      <c r="I20078" t="str">
        <f>INDEX(LedgerMapping[[#All],[Level 3]],MATCH(Actuals[[#This Row],[Sub Ledger]],LedgerMapping[[#All],[Sub Ledger]],0))</f>
        <v>Administration</v>
      </c>
      <c r="J20078" s="22">
        <f>YEAR(Actuals[[#This Row],[Date]])</f>
        <v>2024</v>
      </c>
      <c r="K20078" s="22">
        <f>MONTH(Actuals[[#This Row],[Date]])</f>
        <v>7</v>
      </c>
      <c r="L20078" s="12"/>
    </row>
    <row r="20079" spans="1:12" x14ac:dyDescent="0.3">
      <c r="A20079">
        <v>6</v>
      </c>
      <c r="B20079">
        <v>34055</v>
      </c>
      <c r="C20079">
        <v>5</v>
      </c>
      <c r="D20079">
        <v>87000</v>
      </c>
      <c r="E20079" s="46">
        <v>45507</v>
      </c>
      <c r="F20079">
        <v>-277</v>
      </c>
      <c r="I20079" t="str">
        <f>INDEX(LedgerMapping[[#All],[Level 3]],MATCH(Actuals[[#This Row],[Sub Ledger]],LedgerMapping[[#All],[Sub Ledger]],0))</f>
        <v>Administration</v>
      </c>
      <c r="J20079" s="22">
        <f>YEAR(Actuals[[#This Row],[Date]])</f>
        <v>2024</v>
      </c>
      <c r="K20079" s="22">
        <f>MONTH(Actuals[[#This Row],[Date]])</f>
        <v>8</v>
      </c>
      <c r="L20079" s="12"/>
    </row>
    <row r="20080" spans="1:12" x14ac:dyDescent="0.3">
      <c r="A20080">
        <v>6</v>
      </c>
      <c r="B20080">
        <v>35206</v>
      </c>
      <c r="C20080">
        <v>5</v>
      </c>
      <c r="D20080">
        <v>87000</v>
      </c>
      <c r="E20080" s="46">
        <v>45536</v>
      </c>
      <c r="F20080">
        <v>-208</v>
      </c>
      <c r="I20080" t="str">
        <f>INDEX(LedgerMapping[[#All],[Level 3]],MATCH(Actuals[[#This Row],[Sub Ledger]],LedgerMapping[[#All],[Sub Ledger]],0))</f>
        <v>Administration</v>
      </c>
      <c r="J20080" s="22">
        <f>YEAR(Actuals[[#This Row],[Date]])</f>
        <v>2024</v>
      </c>
      <c r="K20080" s="22">
        <f>MONTH(Actuals[[#This Row],[Date]])</f>
        <v>9</v>
      </c>
      <c r="L20080" s="12"/>
    </row>
    <row r="20081" spans="1:12" x14ac:dyDescent="0.3">
      <c r="A20081">
        <v>6</v>
      </c>
      <c r="B20081">
        <v>36356</v>
      </c>
      <c r="C20081">
        <v>5</v>
      </c>
      <c r="D20081">
        <v>87000</v>
      </c>
      <c r="E20081" s="46">
        <v>45567</v>
      </c>
      <c r="F20081">
        <v>-277</v>
      </c>
      <c r="I20081" t="str">
        <f>INDEX(LedgerMapping[[#All],[Level 3]],MATCH(Actuals[[#This Row],[Sub Ledger]],LedgerMapping[[#All],[Sub Ledger]],0))</f>
        <v>Administration</v>
      </c>
      <c r="J20081" s="22">
        <f>YEAR(Actuals[[#This Row],[Date]])</f>
        <v>2024</v>
      </c>
      <c r="K20081" s="22">
        <f>MONTH(Actuals[[#This Row],[Date]])</f>
        <v>10</v>
      </c>
      <c r="L20081" s="12"/>
    </row>
    <row r="20082" spans="1:12" x14ac:dyDescent="0.3">
      <c r="A20082">
        <v>6</v>
      </c>
      <c r="B20082">
        <v>37506</v>
      </c>
      <c r="C20082">
        <v>5</v>
      </c>
      <c r="D20082">
        <v>87000</v>
      </c>
      <c r="E20082" s="46">
        <v>45597</v>
      </c>
      <c r="F20082">
        <v>-277</v>
      </c>
      <c r="I20082" t="str">
        <f>INDEX(LedgerMapping[[#All],[Level 3]],MATCH(Actuals[[#This Row],[Sub Ledger]],LedgerMapping[[#All],[Sub Ledger]],0))</f>
        <v>Administration</v>
      </c>
      <c r="J20082" s="22">
        <f>YEAR(Actuals[[#This Row],[Date]])</f>
        <v>2024</v>
      </c>
      <c r="K20082" s="22">
        <f>MONTH(Actuals[[#This Row],[Date]])</f>
        <v>11</v>
      </c>
      <c r="L20082" s="12"/>
    </row>
    <row r="20083" spans="1:12" x14ac:dyDescent="0.3">
      <c r="A20083">
        <v>6</v>
      </c>
      <c r="B20083">
        <v>38656</v>
      </c>
      <c r="C20083">
        <v>5</v>
      </c>
      <c r="D20083">
        <v>87000</v>
      </c>
      <c r="E20083" s="46">
        <v>45628</v>
      </c>
      <c r="F20083">
        <v>-277</v>
      </c>
      <c r="I20083" t="str">
        <f>INDEX(LedgerMapping[[#All],[Level 3]],MATCH(Actuals[[#This Row],[Sub Ledger]],LedgerMapping[[#All],[Sub Ledger]],0))</f>
        <v>Administration</v>
      </c>
      <c r="J20083" s="22">
        <f>YEAR(Actuals[[#This Row],[Date]])</f>
        <v>2024</v>
      </c>
      <c r="K20083" s="22">
        <f>MONTH(Actuals[[#This Row],[Date]])</f>
        <v>12</v>
      </c>
      <c r="L20083" s="12"/>
    </row>
    <row r="20084" spans="1:12" x14ac:dyDescent="0.3">
      <c r="A20084">
        <v>6</v>
      </c>
      <c r="B20084">
        <v>704</v>
      </c>
      <c r="C20084">
        <v>5</v>
      </c>
      <c r="D20084">
        <v>90000</v>
      </c>
      <c r="E20084" s="46">
        <v>44562</v>
      </c>
      <c r="F20084">
        <v>-109</v>
      </c>
      <c r="I20084" t="str">
        <f>INDEX(LedgerMapping[[#All],[Level 3]],MATCH(Actuals[[#This Row],[Sub Ledger]],LedgerMapping[[#All],[Sub Ledger]],0))</f>
        <v>Interest</v>
      </c>
      <c r="J20084" s="22">
        <f>YEAR(Actuals[[#This Row],[Date]])</f>
        <v>2022</v>
      </c>
      <c r="K20084" s="22">
        <f>MONTH(Actuals[[#This Row],[Date]])</f>
        <v>1</v>
      </c>
      <c r="L20084" s="12"/>
    </row>
    <row r="20085" spans="1:12" x14ac:dyDescent="0.3">
      <c r="A20085">
        <v>6</v>
      </c>
      <c r="B20085">
        <v>1828</v>
      </c>
      <c r="C20085">
        <v>5</v>
      </c>
      <c r="D20085">
        <v>90000</v>
      </c>
      <c r="E20085" s="46">
        <v>44593</v>
      </c>
      <c r="F20085">
        <v>-88</v>
      </c>
      <c r="I20085" t="str">
        <f>INDEX(LedgerMapping[[#All],[Level 3]],MATCH(Actuals[[#This Row],[Sub Ledger]],LedgerMapping[[#All],[Sub Ledger]],0))</f>
        <v>Interest</v>
      </c>
      <c r="J20085" s="22">
        <f>YEAR(Actuals[[#This Row],[Date]])</f>
        <v>2022</v>
      </c>
      <c r="K20085" s="22">
        <f>MONTH(Actuals[[#This Row],[Date]])</f>
        <v>2</v>
      </c>
      <c r="L20085" s="12"/>
    </row>
    <row r="20086" spans="1:12" x14ac:dyDescent="0.3">
      <c r="A20086">
        <v>6</v>
      </c>
      <c r="B20086">
        <v>2946</v>
      </c>
      <c r="C20086">
        <v>5</v>
      </c>
      <c r="D20086">
        <v>90000</v>
      </c>
      <c r="E20086" s="46">
        <v>44624</v>
      </c>
      <c r="F20086">
        <v>-117</v>
      </c>
      <c r="I20086" t="str">
        <f>INDEX(LedgerMapping[[#All],[Level 3]],MATCH(Actuals[[#This Row],[Sub Ledger]],LedgerMapping[[#All],[Sub Ledger]],0))</f>
        <v>Interest</v>
      </c>
      <c r="J20086" s="22">
        <f>YEAR(Actuals[[#This Row],[Date]])</f>
        <v>2022</v>
      </c>
      <c r="K20086" s="22">
        <f>MONTH(Actuals[[#This Row],[Date]])</f>
        <v>3</v>
      </c>
      <c r="L20086" s="12"/>
    </row>
    <row r="20087" spans="1:12" x14ac:dyDescent="0.3">
      <c r="A20087">
        <v>6</v>
      </c>
      <c r="B20087">
        <v>4068</v>
      </c>
      <c r="C20087">
        <v>5</v>
      </c>
      <c r="D20087">
        <v>90000</v>
      </c>
      <c r="E20087" s="46">
        <v>44654</v>
      </c>
      <c r="F20087">
        <v>-112</v>
      </c>
      <c r="I20087" t="str">
        <f>INDEX(LedgerMapping[[#All],[Level 3]],MATCH(Actuals[[#This Row],[Sub Ledger]],LedgerMapping[[#All],[Sub Ledger]],0))</f>
        <v>Interest</v>
      </c>
      <c r="J20087" s="22">
        <f>YEAR(Actuals[[#This Row],[Date]])</f>
        <v>2022</v>
      </c>
      <c r="K20087" s="22">
        <f>MONTH(Actuals[[#This Row],[Date]])</f>
        <v>4</v>
      </c>
      <c r="L20087" s="12"/>
    </row>
    <row r="20088" spans="1:12" x14ac:dyDescent="0.3">
      <c r="A20088">
        <v>6</v>
      </c>
      <c r="B20088">
        <v>5192</v>
      </c>
      <c r="C20088">
        <v>5</v>
      </c>
      <c r="D20088">
        <v>90000</v>
      </c>
      <c r="E20088" s="46">
        <v>44685</v>
      </c>
      <c r="F20088">
        <v>-133</v>
      </c>
      <c r="I20088" t="str">
        <f>INDEX(LedgerMapping[[#All],[Level 3]],MATCH(Actuals[[#This Row],[Sub Ledger]],LedgerMapping[[#All],[Sub Ledger]],0))</f>
        <v>Interest</v>
      </c>
      <c r="J20088" s="22">
        <f>YEAR(Actuals[[#This Row],[Date]])</f>
        <v>2022</v>
      </c>
      <c r="K20088" s="22">
        <f>MONTH(Actuals[[#This Row],[Date]])</f>
        <v>5</v>
      </c>
      <c r="L20088" s="12"/>
    </row>
    <row r="20089" spans="1:12" x14ac:dyDescent="0.3">
      <c r="A20089">
        <v>6</v>
      </c>
      <c r="B20089">
        <v>6316</v>
      </c>
      <c r="C20089">
        <v>5</v>
      </c>
      <c r="D20089">
        <v>90000</v>
      </c>
      <c r="E20089" s="46">
        <v>44715</v>
      </c>
      <c r="F20089">
        <v>-96</v>
      </c>
      <c r="I20089" t="str">
        <f>INDEX(LedgerMapping[[#All],[Level 3]],MATCH(Actuals[[#This Row],[Sub Ledger]],LedgerMapping[[#All],[Sub Ledger]],0))</f>
        <v>Interest</v>
      </c>
      <c r="J20089" s="22">
        <f>YEAR(Actuals[[#This Row],[Date]])</f>
        <v>2022</v>
      </c>
      <c r="K20089" s="22">
        <f>MONTH(Actuals[[#This Row],[Date]])</f>
        <v>6</v>
      </c>
      <c r="L20089" s="12"/>
    </row>
    <row r="20090" spans="1:12" x14ac:dyDescent="0.3">
      <c r="A20090">
        <v>6</v>
      </c>
      <c r="B20090">
        <v>7438</v>
      </c>
      <c r="C20090">
        <v>5</v>
      </c>
      <c r="D20090">
        <v>90000</v>
      </c>
      <c r="E20090" s="46">
        <v>44746</v>
      </c>
      <c r="F20090">
        <v>-75</v>
      </c>
      <c r="I20090" t="str">
        <f>INDEX(LedgerMapping[[#All],[Level 3]],MATCH(Actuals[[#This Row],[Sub Ledger]],LedgerMapping[[#All],[Sub Ledger]],0))</f>
        <v>Interest</v>
      </c>
      <c r="J20090" s="22">
        <f>YEAR(Actuals[[#This Row],[Date]])</f>
        <v>2022</v>
      </c>
      <c r="K20090" s="22">
        <f>MONTH(Actuals[[#This Row],[Date]])</f>
        <v>7</v>
      </c>
      <c r="L20090" s="12"/>
    </row>
    <row r="20091" spans="1:12" x14ac:dyDescent="0.3">
      <c r="A20091">
        <v>6</v>
      </c>
      <c r="B20091">
        <v>8560</v>
      </c>
      <c r="C20091">
        <v>5</v>
      </c>
      <c r="D20091">
        <v>90000</v>
      </c>
      <c r="E20091" s="46">
        <v>44777</v>
      </c>
      <c r="F20091">
        <v>-144</v>
      </c>
      <c r="I20091" t="str">
        <f>INDEX(LedgerMapping[[#All],[Level 3]],MATCH(Actuals[[#This Row],[Sub Ledger]],LedgerMapping[[#All],[Sub Ledger]],0))</f>
        <v>Interest</v>
      </c>
      <c r="J20091" s="22">
        <f>YEAR(Actuals[[#This Row],[Date]])</f>
        <v>2022</v>
      </c>
      <c r="K20091" s="22">
        <f>MONTH(Actuals[[#This Row],[Date]])</f>
        <v>8</v>
      </c>
      <c r="L20091" s="12"/>
    </row>
    <row r="20092" spans="1:12" x14ac:dyDescent="0.3">
      <c r="A20092">
        <v>6</v>
      </c>
      <c r="B20092">
        <v>9678</v>
      </c>
      <c r="C20092">
        <v>5</v>
      </c>
      <c r="D20092">
        <v>90000</v>
      </c>
      <c r="E20092" s="46">
        <v>44805</v>
      </c>
      <c r="F20092">
        <v>-84</v>
      </c>
      <c r="I20092" t="str">
        <f>INDEX(LedgerMapping[[#All],[Level 3]],MATCH(Actuals[[#This Row],[Sub Ledger]],LedgerMapping[[#All],[Sub Ledger]],0))</f>
        <v>Interest</v>
      </c>
      <c r="J20092" s="22">
        <f>YEAR(Actuals[[#This Row],[Date]])</f>
        <v>2022</v>
      </c>
      <c r="K20092" s="22">
        <f>MONTH(Actuals[[#This Row],[Date]])</f>
        <v>9</v>
      </c>
      <c r="L20092" s="12"/>
    </row>
    <row r="20093" spans="1:12" x14ac:dyDescent="0.3">
      <c r="A20093">
        <v>6</v>
      </c>
      <c r="B20093">
        <v>10794</v>
      </c>
      <c r="C20093">
        <v>5</v>
      </c>
      <c r="D20093">
        <v>90000</v>
      </c>
      <c r="E20093" s="46">
        <v>44836</v>
      </c>
      <c r="F20093">
        <v>-144</v>
      </c>
      <c r="I20093" t="str">
        <f>INDEX(LedgerMapping[[#All],[Level 3]],MATCH(Actuals[[#This Row],[Sub Ledger]],LedgerMapping[[#All],[Sub Ledger]],0))</f>
        <v>Interest</v>
      </c>
      <c r="J20093" s="22">
        <f>YEAR(Actuals[[#This Row],[Date]])</f>
        <v>2022</v>
      </c>
      <c r="K20093" s="22">
        <f>MONTH(Actuals[[#This Row],[Date]])</f>
        <v>10</v>
      </c>
      <c r="L20093" s="12"/>
    </row>
    <row r="20094" spans="1:12" x14ac:dyDescent="0.3">
      <c r="A20094">
        <v>6</v>
      </c>
      <c r="B20094">
        <v>11918</v>
      </c>
      <c r="C20094">
        <v>5</v>
      </c>
      <c r="D20094">
        <v>90000</v>
      </c>
      <c r="E20094" s="46">
        <v>44866</v>
      </c>
      <c r="F20094">
        <v>-90</v>
      </c>
      <c r="I20094" t="str">
        <f>INDEX(LedgerMapping[[#All],[Level 3]],MATCH(Actuals[[#This Row],[Sub Ledger]],LedgerMapping[[#All],[Sub Ledger]],0))</f>
        <v>Interest</v>
      </c>
      <c r="J20094" s="22">
        <f>YEAR(Actuals[[#This Row],[Date]])</f>
        <v>2022</v>
      </c>
      <c r="K20094" s="22">
        <f>MONTH(Actuals[[#This Row],[Date]])</f>
        <v>11</v>
      </c>
      <c r="L20094" s="12"/>
    </row>
    <row r="20095" spans="1:12" x14ac:dyDescent="0.3">
      <c r="A20095">
        <v>6</v>
      </c>
      <c r="B20095">
        <v>13046</v>
      </c>
      <c r="C20095">
        <v>5</v>
      </c>
      <c r="D20095">
        <v>90000</v>
      </c>
      <c r="E20095" s="46">
        <v>44897</v>
      </c>
      <c r="F20095">
        <v>-157</v>
      </c>
      <c r="I20095" t="str">
        <f>INDEX(LedgerMapping[[#All],[Level 3]],MATCH(Actuals[[#This Row],[Sub Ledger]],LedgerMapping[[#All],[Sub Ledger]],0))</f>
        <v>Interest</v>
      </c>
      <c r="J20095" s="22">
        <f>YEAR(Actuals[[#This Row],[Date]])</f>
        <v>2022</v>
      </c>
      <c r="K20095" s="22">
        <f>MONTH(Actuals[[#This Row],[Date]])</f>
        <v>12</v>
      </c>
      <c r="L20095" s="12"/>
    </row>
    <row r="20096" spans="1:12" x14ac:dyDescent="0.3">
      <c r="A20096">
        <v>6</v>
      </c>
      <c r="B20096">
        <v>13931</v>
      </c>
      <c r="C20096">
        <v>5</v>
      </c>
      <c r="D20096">
        <v>90000</v>
      </c>
      <c r="E20096" s="46">
        <v>44927</v>
      </c>
      <c r="F20096">
        <v>-154</v>
      </c>
      <c r="I20096" t="str">
        <f>INDEX(LedgerMapping[[#All],[Level 3]],MATCH(Actuals[[#This Row],[Sub Ledger]],LedgerMapping[[#All],[Sub Ledger]],0))</f>
        <v>Interest</v>
      </c>
      <c r="J20096" s="22">
        <f>YEAR(Actuals[[#This Row],[Date]])</f>
        <v>2023</v>
      </c>
      <c r="K20096" s="22">
        <f>MONTH(Actuals[[#This Row],[Date]])</f>
        <v>1</v>
      </c>
      <c r="L20096" s="12"/>
    </row>
    <row r="20097" spans="1:12" x14ac:dyDescent="0.3">
      <c r="A20097">
        <v>6</v>
      </c>
      <c r="B20097">
        <v>14939</v>
      </c>
      <c r="C20097">
        <v>5</v>
      </c>
      <c r="D20097">
        <v>90000</v>
      </c>
      <c r="E20097" s="46">
        <v>44958</v>
      </c>
      <c r="F20097">
        <v>-178</v>
      </c>
      <c r="I20097" t="str">
        <f>INDEX(LedgerMapping[[#All],[Level 3]],MATCH(Actuals[[#This Row],[Sub Ledger]],LedgerMapping[[#All],[Sub Ledger]],0))</f>
        <v>Interest</v>
      </c>
      <c r="J20097" s="22">
        <f>YEAR(Actuals[[#This Row],[Date]])</f>
        <v>2023</v>
      </c>
      <c r="K20097" s="22">
        <f>MONTH(Actuals[[#This Row],[Date]])</f>
        <v>2</v>
      </c>
      <c r="L20097" s="12"/>
    </row>
    <row r="20098" spans="1:12" x14ac:dyDescent="0.3">
      <c r="A20098">
        <v>6</v>
      </c>
      <c r="B20098">
        <v>15919</v>
      </c>
      <c r="C20098">
        <v>5</v>
      </c>
      <c r="D20098">
        <v>90000</v>
      </c>
      <c r="E20098" s="46">
        <v>44988</v>
      </c>
      <c r="F20098">
        <v>-174</v>
      </c>
      <c r="I20098" t="str">
        <f>INDEX(LedgerMapping[[#All],[Level 3]],MATCH(Actuals[[#This Row],[Sub Ledger]],LedgerMapping[[#All],[Sub Ledger]],0))</f>
        <v>Interest</v>
      </c>
      <c r="J20098" s="22">
        <f>YEAR(Actuals[[#This Row],[Date]])</f>
        <v>2023</v>
      </c>
      <c r="K20098" s="22">
        <f>MONTH(Actuals[[#This Row],[Date]])</f>
        <v>3</v>
      </c>
      <c r="L20098" s="12"/>
    </row>
    <row r="20099" spans="1:12" x14ac:dyDescent="0.3">
      <c r="A20099">
        <v>6</v>
      </c>
      <c r="B20099">
        <v>16951</v>
      </c>
      <c r="C20099">
        <v>5</v>
      </c>
      <c r="D20099">
        <v>90000</v>
      </c>
      <c r="E20099" s="46">
        <v>45018</v>
      </c>
      <c r="F20099">
        <v>-138</v>
      </c>
      <c r="I20099" t="str">
        <f>INDEX(LedgerMapping[[#All],[Level 3]],MATCH(Actuals[[#This Row],[Sub Ledger]],LedgerMapping[[#All],[Sub Ledger]],0))</f>
        <v>Interest</v>
      </c>
      <c r="J20099" s="22">
        <f>YEAR(Actuals[[#This Row],[Date]])</f>
        <v>2023</v>
      </c>
      <c r="K20099" s="22">
        <f>MONTH(Actuals[[#This Row],[Date]])</f>
        <v>4</v>
      </c>
      <c r="L20099" s="12"/>
    </row>
    <row r="20100" spans="1:12" x14ac:dyDescent="0.3">
      <c r="A20100">
        <v>6</v>
      </c>
      <c r="B20100">
        <v>17982</v>
      </c>
      <c r="C20100">
        <v>5</v>
      </c>
      <c r="D20100">
        <v>90000</v>
      </c>
      <c r="E20100" s="46">
        <v>45049</v>
      </c>
      <c r="F20100">
        <v>-111</v>
      </c>
      <c r="I20100" t="str">
        <f>INDEX(LedgerMapping[[#All],[Level 3]],MATCH(Actuals[[#This Row],[Sub Ledger]],LedgerMapping[[#All],[Sub Ledger]],0))</f>
        <v>Interest</v>
      </c>
      <c r="J20100" s="22">
        <f>YEAR(Actuals[[#This Row],[Date]])</f>
        <v>2023</v>
      </c>
      <c r="K20100" s="22">
        <f>MONTH(Actuals[[#This Row],[Date]])</f>
        <v>5</v>
      </c>
      <c r="L20100" s="12"/>
    </row>
    <row r="20101" spans="1:12" x14ac:dyDescent="0.3">
      <c r="A20101">
        <v>6</v>
      </c>
      <c r="B20101">
        <v>18986</v>
      </c>
      <c r="C20101">
        <v>5</v>
      </c>
      <c r="D20101">
        <v>90000</v>
      </c>
      <c r="E20101" s="46">
        <v>45079</v>
      </c>
      <c r="F20101">
        <v>-133</v>
      </c>
      <c r="I20101" t="str">
        <f>INDEX(LedgerMapping[[#All],[Level 3]],MATCH(Actuals[[#This Row],[Sub Ledger]],LedgerMapping[[#All],[Sub Ledger]],0))</f>
        <v>Interest</v>
      </c>
      <c r="J20101" s="22">
        <f>YEAR(Actuals[[#This Row],[Date]])</f>
        <v>2023</v>
      </c>
      <c r="K20101" s="22">
        <f>MONTH(Actuals[[#This Row],[Date]])</f>
        <v>6</v>
      </c>
      <c r="L20101" s="12"/>
    </row>
    <row r="20102" spans="1:12" x14ac:dyDescent="0.3">
      <c r="A20102">
        <v>6</v>
      </c>
      <c r="B20102">
        <v>20014</v>
      </c>
      <c r="C20102">
        <v>5</v>
      </c>
      <c r="D20102">
        <v>90000</v>
      </c>
      <c r="E20102" s="46">
        <v>45110</v>
      </c>
      <c r="F20102">
        <v>-141</v>
      </c>
      <c r="I20102" t="str">
        <f>INDEX(LedgerMapping[[#All],[Level 3]],MATCH(Actuals[[#This Row],[Sub Ledger]],LedgerMapping[[#All],[Sub Ledger]],0))</f>
        <v>Interest</v>
      </c>
      <c r="J20102" s="22">
        <f>YEAR(Actuals[[#This Row],[Date]])</f>
        <v>2023</v>
      </c>
      <c r="K20102" s="22">
        <f>MONTH(Actuals[[#This Row],[Date]])</f>
        <v>7</v>
      </c>
      <c r="L20102" s="12"/>
    </row>
    <row r="20103" spans="1:12" x14ac:dyDescent="0.3">
      <c r="A20103">
        <v>6</v>
      </c>
      <c r="B20103">
        <v>21044</v>
      </c>
      <c r="C20103">
        <v>5</v>
      </c>
      <c r="D20103">
        <v>90000</v>
      </c>
      <c r="E20103" s="46">
        <v>45141</v>
      </c>
      <c r="F20103">
        <v>-181</v>
      </c>
      <c r="I20103" t="str">
        <f>INDEX(LedgerMapping[[#All],[Level 3]],MATCH(Actuals[[#This Row],[Sub Ledger]],LedgerMapping[[#All],[Sub Ledger]],0))</f>
        <v>Interest</v>
      </c>
      <c r="J20103" s="22">
        <f>YEAR(Actuals[[#This Row],[Date]])</f>
        <v>2023</v>
      </c>
      <c r="K20103" s="22">
        <f>MONTH(Actuals[[#This Row],[Date]])</f>
        <v>8</v>
      </c>
      <c r="L20103" s="12"/>
    </row>
    <row r="20104" spans="1:12" x14ac:dyDescent="0.3">
      <c r="A20104">
        <v>6</v>
      </c>
      <c r="B20104">
        <v>22045</v>
      </c>
      <c r="C20104">
        <v>5</v>
      </c>
      <c r="D20104">
        <v>90000</v>
      </c>
      <c r="E20104" s="46">
        <v>45169</v>
      </c>
      <c r="F20104">
        <v>-136</v>
      </c>
      <c r="I20104" t="str">
        <f>INDEX(LedgerMapping[[#All],[Level 3]],MATCH(Actuals[[#This Row],[Sub Ledger]],LedgerMapping[[#All],[Sub Ledger]],0))</f>
        <v>Interest</v>
      </c>
      <c r="J20104" s="22">
        <f>YEAR(Actuals[[#This Row],[Date]])</f>
        <v>2023</v>
      </c>
      <c r="K20104" s="22">
        <f>MONTH(Actuals[[#This Row],[Date]])</f>
        <v>8</v>
      </c>
      <c r="L20104" s="12"/>
    </row>
    <row r="20105" spans="1:12" x14ac:dyDescent="0.3">
      <c r="A20105">
        <v>6</v>
      </c>
      <c r="B20105">
        <v>23022</v>
      </c>
      <c r="C20105">
        <v>5</v>
      </c>
      <c r="D20105">
        <v>90000</v>
      </c>
      <c r="E20105" s="46">
        <v>45200</v>
      </c>
      <c r="F20105">
        <v>-216</v>
      </c>
      <c r="I20105" t="str">
        <f>INDEX(LedgerMapping[[#All],[Level 3]],MATCH(Actuals[[#This Row],[Sub Ledger]],LedgerMapping[[#All],[Sub Ledger]],0))</f>
        <v>Interest</v>
      </c>
      <c r="J20105" s="22">
        <f>YEAR(Actuals[[#This Row],[Date]])</f>
        <v>2023</v>
      </c>
      <c r="K20105" s="22">
        <f>MONTH(Actuals[[#This Row],[Date]])</f>
        <v>10</v>
      </c>
      <c r="L20105" s="12"/>
    </row>
    <row r="20106" spans="1:12" x14ac:dyDescent="0.3">
      <c r="A20106">
        <v>6</v>
      </c>
      <c r="B20106">
        <v>24027</v>
      </c>
      <c r="C20106">
        <v>5</v>
      </c>
      <c r="D20106">
        <v>90000</v>
      </c>
      <c r="E20106" s="46">
        <v>45230</v>
      </c>
      <c r="F20106">
        <v>-205</v>
      </c>
      <c r="I20106" t="str">
        <f>INDEX(LedgerMapping[[#All],[Level 3]],MATCH(Actuals[[#This Row],[Sub Ledger]],LedgerMapping[[#All],[Sub Ledger]],0))</f>
        <v>Interest</v>
      </c>
      <c r="J20106" s="22">
        <f>YEAR(Actuals[[#This Row],[Date]])</f>
        <v>2023</v>
      </c>
      <c r="K20106" s="22">
        <f>MONTH(Actuals[[#This Row],[Date]])</f>
        <v>10</v>
      </c>
      <c r="L20106" s="12"/>
    </row>
    <row r="20107" spans="1:12" x14ac:dyDescent="0.3">
      <c r="A20107">
        <v>6</v>
      </c>
      <c r="B20107">
        <v>25056</v>
      </c>
      <c r="C20107">
        <v>5</v>
      </c>
      <c r="D20107">
        <v>90000</v>
      </c>
      <c r="E20107" s="46">
        <v>45261</v>
      </c>
      <c r="F20107">
        <v>-103</v>
      </c>
      <c r="I20107" t="str">
        <f>INDEX(LedgerMapping[[#All],[Level 3]],MATCH(Actuals[[#This Row],[Sub Ledger]],LedgerMapping[[#All],[Sub Ledger]],0))</f>
        <v>Interest</v>
      </c>
      <c r="J20107" s="22">
        <f>YEAR(Actuals[[#This Row],[Date]])</f>
        <v>2023</v>
      </c>
      <c r="K20107" s="22">
        <f>MONTH(Actuals[[#This Row],[Date]])</f>
        <v>12</v>
      </c>
      <c r="L20107" s="12"/>
    </row>
    <row r="20108" spans="1:12" x14ac:dyDescent="0.3">
      <c r="A20108">
        <v>6</v>
      </c>
      <c r="B20108">
        <v>26122</v>
      </c>
      <c r="C20108">
        <v>5</v>
      </c>
      <c r="D20108">
        <v>90000</v>
      </c>
      <c r="E20108" s="46">
        <v>45291</v>
      </c>
      <c r="F20108">
        <v>-278</v>
      </c>
      <c r="I20108" t="str">
        <f>INDEX(LedgerMapping[[#All],[Level 3]],MATCH(Actuals[[#This Row],[Sub Ledger]],LedgerMapping[[#All],[Sub Ledger]],0))</f>
        <v>Interest</v>
      </c>
      <c r="J20108" s="22">
        <f>YEAR(Actuals[[#This Row],[Date]])</f>
        <v>2023</v>
      </c>
      <c r="K20108" s="22">
        <f>MONTH(Actuals[[#This Row],[Date]])</f>
        <v>12</v>
      </c>
      <c r="L20108" s="12"/>
    </row>
    <row r="20109" spans="1:12" x14ac:dyDescent="0.3">
      <c r="A20109">
        <v>6</v>
      </c>
      <c r="B20109">
        <v>27251</v>
      </c>
      <c r="C20109">
        <v>5</v>
      </c>
      <c r="D20109">
        <v>90000</v>
      </c>
      <c r="E20109" s="46">
        <v>45322</v>
      </c>
      <c r="F20109">
        <v>-167</v>
      </c>
      <c r="I20109" t="str">
        <f>INDEX(LedgerMapping[[#All],[Level 3]],MATCH(Actuals[[#This Row],[Sub Ledger]],LedgerMapping[[#All],[Sub Ledger]],0))</f>
        <v>Interest</v>
      </c>
      <c r="J20109" s="22">
        <f>YEAR(Actuals[[#This Row],[Date]])</f>
        <v>2024</v>
      </c>
      <c r="K20109" s="22">
        <f>MONTH(Actuals[[#This Row],[Date]])</f>
        <v>1</v>
      </c>
      <c r="L20109" s="12"/>
    </row>
    <row r="20110" spans="1:12" x14ac:dyDescent="0.3">
      <c r="A20110">
        <v>6</v>
      </c>
      <c r="B20110">
        <v>28403</v>
      </c>
      <c r="C20110">
        <v>5</v>
      </c>
      <c r="D20110">
        <v>90000</v>
      </c>
      <c r="E20110" s="46">
        <v>45354</v>
      </c>
      <c r="F20110">
        <v>-232</v>
      </c>
      <c r="I20110" t="str">
        <f>INDEX(LedgerMapping[[#All],[Level 3]],MATCH(Actuals[[#This Row],[Sub Ledger]],LedgerMapping[[#All],[Sub Ledger]],0))</f>
        <v>Interest</v>
      </c>
      <c r="J20110" s="22">
        <f>YEAR(Actuals[[#This Row],[Date]])</f>
        <v>2024</v>
      </c>
      <c r="K20110" s="22">
        <f>MONTH(Actuals[[#This Row],[Date]])</f>
        <v>3</v>
      </c>
      <c r="L20110" s="12"/>
    </row>
    <row r="20111" spans="1:12" x14ac:dyDescent="0.3">
      <c r="A20111">
        <v>6</v>
      </c>
      <c r="B20111">
        <v>29557</v>
      </c>
      <c r="C20111">
        <v>5</v>
      </c>
      <c r="D20111">
        <v>90000</v>
      </c>
      <c r="E20111" s="46">
        <v>45384</v>
      </c>
      <c r="F20111">
        <v>-184</v>
      </c>
      <c r="I20111" t="str">
        <f>INDEX(LedgerMapping[[#All],[Level 3]],MATCH(Actuals[[#This Row],[Sub Ledger]],LedgerMapping[[#All],[Sub Ledger]],0))</f>
        <v>Interest</v>
      </c>
      <c r="J20111" s="22">
        <f>YEAR(Actuals[[#This Row],[Date]])</f>
        <v>2024</v>
      </c>
      <c r="K20111" s="22">
        <f>MONTH(Actuals[[#This Row],[Date]])</f>
        <v>4</v>
      </c>
      <c r="L20111" s="12"/>
    </row>
    <row r="20112" spans="1:12" x14ac:dyDescent="0.3">
      <c r="A20112">
        <v>6</v>
      </c>
      <c r="B20112">
        <v>30683</v>
      </c>
      <c r="C20112">
        <v>5</v>
      </c>
      <c r="D20112">
        <v>90000</v>
      </c>
      <c r="E20112" s="46">
        <v>45415</v>
      </c>
      <c r="F20112">
        <v>-193</v>
      </c>
      <c r="I20112" t="str">
        <f>INDEX(LedgerMapping[[#All],[Level 3]],MATCH(Actuals[[#This Row],[Sub Ledger]],LedgerMapping[[#All],[Sub Ledger]],0))</f>
        <v>Interest</v>
      </c>
      <c r="J20112" s="22">
        <f>YEAR(Actuals[[#This Row],[Date]])</f>
        <v>2024</v>
      </c>
      <c r="K20112" s="22">
        <f>MONTH(Actuals[[#This Row],[Date]])</f>
        <v>5</v>
      </c>
      <c r="L20112" s="12"/>
    </row>
    <row r="20113" spans="1:12" x14ac:dyDescent="0.3">
      <c r="A20113">
        <v>6</v>
      </c>
      <c r="B20113">
        <v>31809</v>
      </c>
      <c r="C20113">
        <v>5</v>
      </c>
      <c r="D20113">
        <v>90000</v>
      </c>
      <c r="E20113" s="46">
        <v>45445</v>
      </c>
      <c r="F20113">
        <v>-194</v>
      </c>
      <c r="I20113" t="str">
        <f>INDEX(LedgerMapping[[#All],[Level 3]],MATCH(Actuals[[#This Row],[Sub Ledger]],LedgerMapping[[#All],[Sub Ledger]],0))</f>
        <v>Interest</v>
      </c>
      <c r="J20113" s="22">
        <f>YEAR(Actuals[[#This Row],[Date]])</f>
        <v>2024</v>
      </c>
      <c r="K20113" s="22">
        <f>MONTH(Actuals[[#This Row],[Date]])</f>
        <v>6</v>
      </c>
      <c r="L20113" s="12"/>
    </row>
    <row r="20114" spans="1:12" x14ac:dyDescent="0.3">
      <c r="A20114">
        <v>6</v>
      </c>
      <c r="B20114">
        <v>32933</v>
      </c>
      <c r="C20114">
        <v>5</v>
      </c>
      <c r="D20114">
        <v>90000</v>
      </c>
      <c r="E20114" s="46">
        <v>45476</v>
      </c>
      <c r="F20114">
        <v>-167</v>
      </c>
      <c r="I20114" t="str">
        <f>INDEX(LedgerMapping[[#All],[Level 3]],MATCH(Actuals[[#This Row],[Sub Ledger]],LedgerMapping[[#All],[Sub Ledger]],0))</f>
        <v>Interest</v>
      </c>
      <c r="J20114" s="22">
        <f>YEAR(Actuals[[#This Row],[Date]])</f>
        <v>2024</v>
      </c>
      <c r="K20114" s="22">
        <f>MONTH(Actuals[[#This Row],[Date]])</f>
        <v>7</v>
      </c>
      <c r="L20114" s="12"/>
    </row>
    <row r="20115" spans="1:12" x14ac:dyDescent="0.3">
      <c r="A20115">
        <v>6</v>
      </c>
      <c r="B20115">
        <v>34057</v>
      </c>
      <c r="C20115">
        <v>5</v>
      </c>
      <c r="D20115">
        <v>90000</v>
      </c>
      <c r="E20115" s="46">
        <v>45507</v>
      </c>
      <c r="F20115">
        <v>-199</v>
      </c>
      <c r="I20115" t="str">
        <f>INDEX(LedgerMapping[[#All],[Level 3]],MATCH(Actuals[[#This Row],[Sub Ledger]],LedgerMapping[[#All],[Sub Ledger]],0))</f>
        <v>Interest</v>
      </c>
      <c r="J20115" s="22">
        <f>YEAR(Actuals[[#This Row],[Date]])</f>
        <v>2024</v>
      </c>
      <c r="K20115" s="22">
        <f>MONTH(Actuals[[#This Row],[Date]])</f>
        <v>8</v>
      </c>
      <c r="L20115" s="12"/>
    </row>
    <row r="20116" spans="1:12" x14ac:dyDescent="0.3">
      <c r="A20116">
        <v>6</v>
      </c>
      <c r="B20116">
        <v>35208</v>
      </c>
      <c r="C20116">
        <v>5</v>
      </c>
      <c r="D20116">
        <v>90000</v>
      </c>
      <c r="E20116" s="46">
        <v>45536</v>
      </c>
      <c r="F20116">
        <v>-172</v>
      </c>
      <c r="I20116" t="str">
        <f>INDEX(LedgerMapping[[#All],[Level 3]],MATCH(Actuals[[#This Row],[Sub Ledger]],LedgerMapping[[#All],[Sub Ledger]],0))</f>
        <v>Interest</v>
      </c>
      <c r="J20116" s="22">
        <f>YEAR(Actuals[[#This Row],[Date]])</f>
        <v>2024</v>
      </c>
      <c r="K20116" s="22">
        <f>MONTH(Actuals[[#This Row],[Date]])</f>
        <v>9</v>
      </c>
      <c r="L20116" s="12"/>
    </row>
    <row r="20117" spans="1:12" x14ac:dyDescent="0.3">
      <c r="A20117">
        <v>6</v>
      </c>
      <c r="B20117">
        <v>36358</v>
      </c>
      <c r="C20117">
        <v>5</v>
      </c>
      <c r="D20117">
        <v>90000</v>
      </c>
      <c r="E20117" s="46">
        <v>45567</v>
      </c>
      <c r="F20117">
        <v>-235</v>
      </c>
      <c r="I20117" t="str">
        <f>INDEX(LedgerMapping[[#All],[Level 3]],MATCH(Actuals[[#This Row],[Sub Ledger]],LedgerMapping[[#All],[Sub Ledger]],0))</f>
        <v>Interest</v>
      </c>
      <c r="J20117" s="22">
        <f>YEAR(Actuals[[#This Row],[Date]])</f>
        <v>2024</v>
      </c>
      <c r="K20117" s="22">
        <f>MONTH(Actuals[[#This Row],[Date]])</f>
        <v>10</v>
      </c>
      <c r="L20117" s="12"/>
    </row>
    <row r="20118" spans="1:12" x14ac:dyDescent="0.3">
      <c r="A20118">
        <v>6</v>
      </c>
      <c r="B20118">
        <v>37508</v>
      </c>
      <c r="C20118">
        <v>5</v>
      </c>
      <c r="D20118">
        <v>90000</v>
      </c>
      <c r="E20118" s="46">
        <v>45597</v>
      </c>
      <c r="F20118">
        <v>-242</v>
      </c>
      <c r="I20118" t="str">
        <f>INDEX(LedgerMapping[[#All],[Level 3]],MATCH(Actuals[[#This Row],[Sub Ledger]],LedgerMapping[[#All],[Sub Ledger]],0))</f>
        <v>Interest</v>
      </c>
      <c r="J20118" s="22">
        <f>YEAR(Actuals[[#This Row],[Date]])</f>
        <v>2024</v>
      </c>
      <c r="K20118" s="22">
        <f>MONTH(Actuals[[#This Row],[Date]])</f>
        <v>11</v>
      </c>
      <c r="L20118" s="12"/>
    </row>
    <row r="20119" spans="1:12" x14ac:dyDescent="0.3">
      <c r="A20119">
        <v>6</v>
      </c>
      <c r="B20119">
        <v>38658</v>
      </c>
      <c r="C20119">
        <v>5</v>
      </c>
      <c r="D20119">
        <v>90000</v>
      </c>
      <c r="E20119" s="46">
        <v>45628</v>
      </c>
      <c r="F20119">
        <v>-261</v>
      </c>
      <c r="I20119" t="str">
        <f>INDEX(LedgerMapping[[#All],[Level 3]],MATCH(Actuals[[#This Row],[Sub Ledger]],LedgerMapping[[#All],[Sub Ledger]],0))</f>
        <v>Interest</v>
      </c>
      <c r="J20119" s="22">
        <f>YEAR(Actuals[[#This Row],[Date]])</f>
        <v>2024</v>
      </c>
      <c r="K20119" s="22">
        <f>MONTH(Actuals[[#This Row],[Date]])</f>
        <v>12</v>
      </c>
      <c r="L20119" s="12"/>
    </row>
    <row r="20120" spans="1:12" x14ac:dyDescent="0.3">
      <c r="A20120">
        <v>6</v>
      </c>
      <c r="B20120">
        <v>707</v>
      </c>
      <c r="C20120">
        <v>5</v>
      </c>
      <c r="D20120">
        <v>94000</v>
      </c>
      <c r="E20120" s="46">
        <v>44562</v>
      </c>
      <c r="F20120">
        <v>-36</v>
      </c>
      <c r="I20120" t="str">
        <f>INDEX(LedgerMapping[[#All],[Level 3]],MATCH(Actuals[[#This Row],[Sub Ledger]],LedgerMapping[[#All],[Sub Ledger]],0))</f>
        <v>Tax</v>
      </c>
      <c r="J20120" s="22">
        <f>YEAR(Actuals[[#This Row],[Date]])</f>
        <v>2022</v>
      </c>
      <c r="K20120" s="22">
        <f>MONTH(Actuals[[#This Row],[Date]])</f>
        <v>1</v>
      </c>
      <c r="L20120" s="12"/>
    </row>
    <row r="20121" spans="1:12" x14ac:dyDescent="0.3">
      <c r="A20121">
        <v>6</v>
      </c>
      <c r="B20121">
        <v>1831</v>
      </c>
      <c r="C20121">
        <v>5</v>
      </c>
      <c r="D20121">
        <v>94000</v>
      </c>
      <c r="E20121" s="46">
        <v>44593</v>
      </c>
      <c r="F20121">
        <v>-28</v>
      </c>
      <c r="I20121" t="str">
        <f>INDEX(LedgerMapping[[#All],[Level 3]],MATCH(Actuals[[#This Row],[Sub Ledger]],LedgerMapping[[#All],[Sub Ledger]],0))</f>
        <v>Tax</v>
      </c>
      <c r="J20121" s="22">
        <f>YEAR(Actuals[[#This Row],[Date]])</f>
        <v>2022</v>
      </c>
      <c r="K20121" s="22">
        <f>MONTH(Actuals[[#This Row],[Date]])</f>
        <v>2</v>
      </c>
      <c r="L20121" s="12"/>
    </row>
    <row r="20122" spans="1:12" x14ac:dyDescent="0.3">
      <c r="A20122">
        <v>6</v>
      </c>
      <c r="B20122">
        <v>2949</v>
      </c>
      <c r="C20122">
        <v>5</v>
      </c>
      <c r="D20122">
        <v>94000</v>
      </c>
      <c r="E20122" s="46">
        <v>44624</v>
      </c>
      <c r="F20122">
        <v>-38</v>
      </c>
      <c r="I20122" t="str">
        <f>INDEX(LedgerMapping[[#All],[Level 3]],MATCH(Actuals[[#This Row],[Sub Ledger]],LedgerMapping[[#All],[Sub Ledger]],0))</f>
        <v>Tax</v>
      </c>
      <c r="J20122" s="22">
        <f>YEAR(Actuals[[#This Row],[Date]])</f>
        <v>2022</v>
      </c>
      <c r="K20122" s="22">
        <f>MONTH(Actuals[[#This Row],[Date]])</f>
        <v>3</v>
      </c>
      <c r="L20122" s="12"/>
    </row>
    <row r="20123" spans="1:12" x14ac:dyDescent="0.3">
      <c r="A20123">
        <v>6</v>
      </c>
      <c r="B20123">
        <v>4071</v>
      </c>
      <c r="C20123">
        <v>5</v>
      </c>
      <c r="D20123">
        <v>94000</v>
      </c>
      <c r="E20123" s="46">
        <v>44654</v>
      </c>
      <c r="F20123">
        <v>-37</v>
      </c>
      <c r="I20123" t="str">
        <f>INDEX(LedgerMapping[[#All],[Level 3]],MATCH(Actuals[[#This Row],[Sub Ledger]],LedgerMapping[[#All],[Sub Ledger]],0))</f>
        <v>Tax</v>
      </c>
      <c r="J20123" s="22">
        <f>YEAR(Actuals[[#This Row],[Date]])</f>
        <v>2022</v>
      </c>
      <c r="K20123" s="22">
        <f>MONTH(Actuals[[#This Row],[Date]])</f>
        <v>4</v>
      </c>
      <c r="L20123" s="12"/>
    </row>
    <row r="20124" spans="1:12" x14ac:dyDescent="0.3">
      <c r="A20124">
        <v>6</v>
      </c>
      <c r="B20124">
        <v>5195</v>
      </c>
      <c r="C20124">
        <v>5</v>
      </c>
      <c r="D20124">
        <v>94000</v>
      </c>
      <c r="E20124" s="46">
        <v>44685</v>
      </c>
      <c r="F20124">
        <v>-40</v>
      </c>
      <c r="I20124" t="str">
        <f>INDEX(LedgerMapping[[#All],[Level 3]],MATCH(Actuals[[#This Row],[Sub Ledger]],LedgerMapping[[#All],[Sub Ledger]],0))</f>
        <v>Tax</v>
      </c>
      <c r="J20124" s="22">
        <f>YEAR(Actuals[[#This Row],[Date]])</f>
        <v>2022</v>
      </c>
      <c r="K20124" s="22">
        <f>MONTH(Actuals[[#This Row],[Date]])</f>
        <v>5</v>
      </c>
      <c r="L20124" s="12"/>
    </row>
    <row r="20125" spans="1:12" x14ac:dyDescent="0.3">
      <c r="A20125">
        <v>6</v>
      </c>
      <c r="B20125">
        <v>6319</v>
      </c>
      <c r="C20125">
        <v>5</v>
      </c>
      <c r="D20125">
        <v>94000</v>
      </c>
      <c r="E20125" s="46">
        <v>44715</v>
      </c>
      <c r="F20125">
        <v>-34</v>
      </c>
      <c r="I20125" t="str">
        <f>INDEX(LedgerMapping[[#All],[Level 3]],MATCH(Actuals[[#This Row],[Sub Ledger]],LedgerMapping[[#All],[Sub Ledger]],0))</f>
        <v>Tax</v>
      </c>
      <c r="J20125" s="22">
        <f>YEAR(Actuals[[#This Row],[Date]])</f>
        <v>2022</v>
      </c>
      <c r="K20125" s="22">
        <f>MONTH(Actuals[[#This Row],[Date]])</f>
        <v>6</v>
      </c>
      <c r="L20125" s="12"/>
    </row>
    <row r="20126" spans="1:12" x14ac:dyDescent="0.3">
      <c r="A20126">
        <v>6</v>
      </c>
      <c r="B20126">
        <v>7441</v>
      </c>
      <c r="C20126">
        <v>5</v>
      </c>
      <c r="D20126">
        <v>94000</v>
      </c>
      <c r="E20126" s="46">
        <v>44746</v>
      </c>
      <c r="F20126">
        <v>-26</v>
      </c>
      <c r="I20126" t="str">
        <f>INDEX(LedgerMapping[[#All],[Level 3]],MATCH(Actuals[[#This Row],[Sub Ledger]],LedgerMapping[[#All],[Sub Ledger]],0))</f>
        <v>Tax</v>
      </c>
      <c r="J20126" s="22">
        <f>YEAR(Actuals[[#This Row],[Date]])</f>
        <v>2022</v>
      </c>
      <c r="K20126" s="22">
        <f>MONTH(Actuals[[#This Row],[Date]])</f>
        <v>7</v>
      </c>
      <c r="L20126" s="12"/>
    </row>
    <row r="20127" spans="1:12" x14ac:dyDescent="0.3">
      <c r="A20127">
        <v>6</v>
      </c>
      <c r="B20127">
        <v>8563</v>
      </c>
      <c r="C20127">
        <v>5</v>
      </c>
      <c r="D20127">
        <v>94000</v>
      </c>
      <c r="E20127" s="46">
        <v>44777</v>
      </c>
      <c r="F20127">
        <v>-47</v>
      </c>
      <c r="I20127" t="str">
        <f>INDEX(LedgerMapping[[#All],[Level 3]],MATCH(Actuals[[#This Row],[Sub Ledger]],LedgerMapping[[#All],[Sub Ledger]],0))</f>
        <v>Tax</v>
      </c>
      <c r="J20127" s="22">
        <f>YEAR(Actuals[[#This Row],[Date]])</f>
        <v>2022</v>
      </c>
      <c r="K20127" s="22">
        <f>MONTH(Actuals[[#This Row],[Date]])</f>
        <v>8</v>
      </c>
      <c r="L20127" s="12"/>
    </row>
    <row r="20128" spans="1:12" x14ac:dyDescent="0.3">
      <c r="A20128">
        <v>6</v>
      </c>
      <c r="B20128">
        <v>9681</v>
      </c>
      <c r="C20128">
        <v>5</v>
      </c>
      <c r="D20128">
        <v>94000</v>
      </c>
      <c r="E20128" s="46">
        <v>44805</v>
      </c>
      <c r="F20128">
        <v>-27</v>
      </c>
      <c r="I20128" t="str">
        <f>INDEX(LedgerMapping[[#All],[Level 3]],MATCH(Actuals[[#This Row],[Sub Ledger]],LedgerMapping[[#All],[Sub Ledger]],0))</f>
        <v>Tax</v>
      </c>
      <c r="J20128" s="22">
        <f>YEAR(Actuals[[#This Row],[Date]])</f>
        <v>2022</v>
      </c>
      <c r="K20128" s="22">
        <f>MONTH(Actuals[[#This Row],[Date]])</f>
        <v>9</v>
      </c>
      <c r="L20128" s="12"/>
    </row>
    <row r="20129" spans="1:12" x14ac:dyDescent="0.3">
      <c r="A20129">
        <v>6</v>
      </c>
      <c r="B20129">
        <v>10797</v>
      </c>
      <c r="C20129">
        <v>5</v>
      </c>
      <c r="D20129">
        <v>94000</v>
      </c>
      <c r="E20129" s="46">
        <v>44836</v>
      </c>
      <c r="F20129">
        <v>-42</v>
      </c>
      <c r="I20129" t="str">
        <f>INDEX(LedgerMapping[[#All],[Level 3]],MATCH(Actuals[[#This Row],[Sub Ledger]],LedgerMapping[[#All],[Sub Ledger]],0))</f>
        <v>Tax</v>
      </c>
      <c r="J20129" s="22">
        <f>YEAR(Actuals[[#This Row],[Date]])</f>
        <v>2022</v>
      </c>
      <c r="K20129" s="22">
        <f>MONTH(Actuals[[#This Row],[Date]])</f>
        <v>10</v>
      </c>
      <c r="L20129" s="12"/>
    </row>
    <row r="20130" spans="1:12" x14ac:dyDescent="0.3">
      <c r="A20130">
        <v>6</v>
      </c>
      <c r="B20130">
        <v>11921</v>
      </c>
      <c r="C20130">
        <v>5</v>
      </c>
      <c r="D20130">
        <v>94000</v>
      </c>
      <c r="E20130" s="46">
        <v>44866</v>
      </c>
      <c r="F20130">
        <v>-29</v>
      </c>
      <c r="I20130" t="str">
        <f>INDEX(LedgerMapping[[#All],[Level 3]],MATCH(Actuals[[#This Row],[Sub Ledger]],LedgerMapping[[#All],[Sub Ledger]],0))</f>
        <v>Tax</v>
      </c>
      <c r="J20130" s="22">
        <f>YEAR(Actuals[[#This Row],[Date]])</f>
        <v>2022</v>
      </c>
      <c r="K20130" s="22">
        <f>MONTH(Actuals[[#This Row],[Date]])</f>
        <v>11</v>
      </c>
      <c r="L20130" s="12"/>
    </row>
    <row r="20131" spans="1:12" x14ac:dyDescent="0.3">
      <c r="A20131">
        <v>6</v>
      </c>
      <c r="B20131">
        <v>13049</v>
      </c>
      <c r="C20131">
        <v>5</v>
      </c>
      <c r="D20131">
        <v>94000</v>
      </c>
      <c r="E20131" s="46">
        <v>44897</v>
      </c>
      <c r="F20131">
        <v>-49</v>
      </c>
      <c r="I20131" t="str">
        <f>INDEX(LedgerMapping[[#All],[Level 3]],MATCH(Actuals[[#This Row],[Sub Ledger]],LedgerMapping[[#All],[Sub Ledger]],0))</f>
        <v>Tax</v>
      </c>
      <c r="J20131" s="22">
        <f>YEAR(Actuals[[#This Row],[Date]])</f>
        <v>2022</v>
      </c>
      <c r="K20131" s="22">
        <f>MONTH(Actuals[[#This Row],[Date]])</f>
        <v>12</v>
      </c>
      <c r="L20131" s="12"/>
    </row>
    <row r="20132" spans="1:12" x14ac:dyDescent="0.3">
      <c r="A20132">
        <v>6</v>
      </c>
      <c r="B20132">
        <v>13482</v>
      </c>
      <c r="C20132">
        <v>7</v>
      </c>
      <c r="D20132">
        <v>85000</v>
      </c>
      <c r="E20132" s="46">
        <v>44926</v>
      </c>
      <c r="F20132">
        <v>-3310.5</v>
      </c>
      <c r="I20132" t="str">
        <f>INDEX(LedgerMapping[[#All],[Level 3]],MATCH(Actuals[[#This Row],[Sub Ledger]],LedgerMapping[[#All],[Sub Ledger]],0))</f>
        <v>Ammortisation</v>
      </c>
      <c r="J20132" s="22">
        <f>YEAR(Actuals[[#This Row],[Date]])</f>
        <v>2022</v>
      </c>
      <c r="K20132" s="22">
        <f>MONTH(Actuals[[#This Row],[Date]])</f>
        <v>12</v>
      </c>
      <c r="L20132" s="12"/>
    </row>
    <row r="20133" spans="1:12" x14ac:dyDescent="0.3">
      <c r="A20133">
        <v>6</v>
      </c>
      <c r="B20133">
        <v>25662</v>
      </c>
      <c r="C20133">
        <v>7</v>
      </c>
      <c r="D20133">
        <v>85000</v>
      </c>
      <c r="E20133" s="46">
        <v>45290</v>
      </c>
      <c r="F20133">
        <v>-2133.3000000000002</v>
      </c>
      <c r="I20133" t="str">
        <f>INDEX(LedgerMapping[[#All],[Level 3]],MATCH(Actuals[[#This Row],[Sub Ledger]],LedgerMapping[[#All],[Sub Ledger]],0))</f>
        <v>Ammortisation</v>
      </c>
      <c r="J20133" s="22">
        <f>YEAR(Actuals[[#This Row],[Date]])</f>
        <v>2023</v>
      </c>
      <c r="K20133" s="22">
        <f>MONTH(Actuals[[#This Row],[Date]])</f>
        <v>12</v>
      </c>
      <c r="L20133" s="12"/>
    </row>
    <row r="20134" spans="1:12" x14ac:dyDescent="0.3">
      <c r="A20134">
        <v>6</v>
      </c>
      <c r="B20134">
        <v>39386</v>
      </c>
      <c r="C20134">
        <v>7</v>
      </c>
      <c r="D20134">
        <v>85000</v>
      </c>
      <c r="E20134" s="46">
        <v>45657</v>
      </c>
      <c r="F20134">
        <v>105</v>
      </c>
      <c r="I20134" t="str">
        <f>INDEX(LedgerMapping[[#All],[Level 3]],MATCH(Actuals[[#This Row],[Sub Ledger]],LedgerMapping[[#All],[Sub Ledger]],0))</f>
        <v>Ammortisation</v>
      </c>
      <c r="J20134" s="22">
        <f>YEAR(Actuals[[#This Row],[Date]])</f>
        <v>2024</v>
      </c>
      <c r="K20134" s="22">
        <f>MONTH(Actuals[[#This Row],[Date]])</f>
        <v>12</v>
      </c>
      <c r="L20134" s="12"/>
    </row>
    <row r="20135" spans="1:12" x14ac:dyDescent="0.3">
      <c r="A20135">
        <v>6</v>
      </c>
      <c r="B20135">
        <v>519</v>
      </c>
      <c r="C20135">
        <v>2</v>
      </c>
      <c r="D20135">
        <v>60000</v>
      </c>
      <c r="E20135" s="46">
        <v>44562</v>
      </c>
      <c r="F20135">
        <v>-7800</v>
      </c>
      <c r="I20135" t="str">
        <f>INDEX(LedgerMapping[[#All],[Level 3]],MATCH(Actuals[[#This Row],[Sub Ledger]],LedgerMapping[[#All],[Sub Ledger]],0))</f>
        <v>Marketing</v>
      </c>
      <c r="J20135" s="22">
        <f>YEAR(Actuals[[#This Row],[Date]])</f>
        <v>2022</v>
      </c>
      <c r="K20135" s="22">
        <f>MONTH(Actuals[[#This Row],[Date]])</f>
        <v>1</v>
      </c>
      <c r="L20135" s="12"/>
    </row>
    <row r="20136" spans="1:12" x14ac:dyDescent="0.3">
      <c r="A20136">
        <v>6</v>
      </c>
      <c r="B20136">
        <v>1643</v>
      </c>
      <c r="C20136">
        <v>2</v>
      </c>
      <c r="D20136">
        <v>60000</v>
      </c>
      <c r="E20136" s="46">
        <v>44593</v>
      </c>
      <c r="F20136">
        <v>-7410</v>
      </c>
      <c r="I20136" t="str">
        <f>INDEX(LedgerMapping[[#All],[Level 3]],MATCH(Actuals[[#This Row],[Sub Ledger]],LedgerMapping[[#All],[Sub Ledger]],0))</f>
        <v>Marketing</v>
      </c>
      <c r="J20136" s="22">
        <f>YEAR(Actuals[[#This Row],[Date]])</f>
        <v>2022</v>
      </c>
      <c r="K20136" s="22">
        <f>MONTH(Actuals[[#This Row],[Date]])</f>
        <v>2</v>
      </c>
      <c r="L20136" s="12"/>
    </row>
    <row r="20137" spans="1:12" x14ac:dyDescent="0.3">
      <c r="A20137">
        <v>6</v>
      </c>
      <c r="B20137">
        <v>2761</v>
      </c>
      <c r="C20137">
        <v>2</v>
      </c>
      <c r="D20137">
        <v>60000</v>
      </c>
      <c r="E20137" s="46">
        <v>44624</v>
      </c>
      <c r="F20137">
        <v>-5460</v>
      </c>
      <c r="I20137" t="str">
        <f>INDEX(LedgerMapping[[#All],[Level 3]],MATCH(Actuals[[#This Row],[Sub Ledger]],LedgerMapping[[#All],[Sub Ledger]],0))</f>
        <v>Marketing</v>
      </c>
      <c r="J20137" s="22">
        <f>YEAR(Actuals[[#This Row],[Date]])</f>
        <v>2022</v>
      </c>
      <c r="K20137" s="22">
        <f>MONTH(Actuals[[#This Row],[Date]])</f>
        <v>3</v>
      </c>
      <c r="L20137" s="12"/>
    </row>
    <row r="20138" spans="1:12" x14ac:dyDescent="0.3">
      <c r="A20138">
        <v>6</v>
      </c>
      <c r="B20138">
        <v>3883</v>
      </c>
      <c r="C20138">
        <v>2</v>
      </c>
      <c r="D20138">
        <v>60000</v>
      </c>
      <c r="E20138" s="46">
        <v>44654</v>
      </c>
      <c r="F20138">
        <v>-10712</v>
      </c>
      <c r="I20138" t="str">
        <f>INDEX(LedgerMapping[[#All],[Level 3]],MATCH(Actuals[[#This Row],[Sub Ledger]],LedgerMapping[[#All],[Sub Ledger]],0))</f>
        <v>Marketing</v>
      </c>
      <c r="J20138" s="22">
        <f>YEAR(Actuals[[#This Row],[Date]])</f>
        <v>2022</v>
      </c>
      <c r="K20138" s="22">
        <f>MONTH(Actuals[[#This Row],[Date]])</f>
        <v>4</v>
      </c>
      <c r="L20138" s="12"/>
    </row>
    <row r="20139" spans="1:12" x14ac:dyDescent="0.3">
      <c r="A20139">
        <v>6</v>
      </c>
      <c r="B20139">
        <v>5007</v>
      </c>
      <c r="C20139">
        <v>2</v>
      </c>
      <c r="D20139">
        <v>60000</v>
      </c>
      <c r="E20139" s="46">
        <v>44685</v>
      </c>
      <c r="F20139">
        <v>-8112</v>
      </c>
      <c r="I20139" t="str">
        <f>INDEX(LedgerMapping[[#All],[Level 3]],MATCH(Actuals[[#This Row],[Sub Ledger]],LedgerMapping[[#All],[Sub Ledger]],0))</f>
        <v>Marketing</v>
      </c>
      <c r="J20139" s="22">
        <f>YEAR(Actuals[[#This Row],[Date]])</f>
        <v>2022</v>
      </c>
      <c r="K20139" s="22">
        <f>MONTH(Actuals[[#This Row],[Date]])</f>
        <v>5</v>
      </c>
      <c r="L20139" s="12"/>
    </row>
    <row r="20140" spans="1:12" x14ac:dyDescent="0.3">
      <c r="A20140">
        <v>6</v>
      </c>
      <c r="B20140">
        <v>6131</v>
      </c>
      <c r="C20140">
        <v>2</v>
      </c>
      <c r="D20140">
        <v>60000</v>
      </c>
      <c r="E20140" s="46">
        <v>44715</v>
      </c>
      <c r="F20140">
        <v>-11232</v>
      </c>
      <c r="I20140" t="str">
        <f>INDEX(LedgerMapping[[#All],[Level 3]],MATCH(Actuals[[#This Row],[Sub Ledger]],LedgerMapping[[#All],[Sub Ledger]],0))</f>
        <v>Marketing</v>
      </c>
      <c r="J20140" s="22">
        <f>YEAR(Actuals[[#This Row],[Date]])</f>
        <v>2022</v>
      </c>
      <c r="K20140" s="22">
        <f>MONTH(Actuals[[#This Row],[Date]])</f>
        <v>6</v>
      </c>
      <c r="L20140" s="12"/>
    </row>
    <row r="20141" spans="1:12" x14ac:dyDescent="0.3">
      <c r="A20141">
        <v>6</v>
      </c>
      <c r="B20141">
        <v>7253</v>
      </c>
      <c r="C20141">
        <v>2</v>
      </c>
      <c r="D20141">
        <v>60000</v>
      </c>
      <c r="E20141" s="46">
        <v>44746</v>
      </c>
      <c r="F20141">
        <v>-11336</v>
      </c>
      <c r="I20141" t="str">
        <f>INDEX(LedgerMapping[[#All],[Level 3]],MATCH(Actuals[[#This Row],[Sub Ledger]],LedgerMapping[[#All],[Sub Ledger]],0))</f>
        <v>Marketing</v>
      </c>
      <c r="J20141" s="22">
        <f>YEAR(Actuals[[#This Row],[Date]])</f>
        <v>2022</v>
      </c>
      <c r="K20141" s="22">
        <f>MONTH(Actuals[[#This Row],[Date]])</f>
        <v>7</v>
      </c>
      <c r="L20141" s="12"/>
    </row>
    <row r="20142" spans="1:12" x14ac:dyDescent="0.3">
      <c r="A20142">
        <v>6</v>
      </c>
      <c r="B20142">
        <v>8376</v>
      </c>
      <c r="C20142">
        <v>2</v>
      </c>
      <c r="D20142">
        <v>60000</v>
      </c>
      <c r="E20142" s="46">
        <v>44777</v>
      </c>
      <c r="F20142">
        <v>-10088</v>
      </c>
      <c r="I20142" t="str">
        <f>INDEX(LedgerMapping[[#All],[Level 3]],MATCH(Actuals[[#This Row],[Sub Ledger]],LedgerMapping[[#All],[Sub Ledger]],0))</f>
        <v>Marketing</v>
      </c>
      <c r="J20142" s="22">
        <f>YEAR(Actuals[[#This Row],[Date]])</f>
        <v>2022</v>
      </c>
      <c r="K20142" s="22">
        <f>MONTH(Actuals[[#This Row],[Date]])</f>
        <v>8</v>
      </c>
      <c r="L20142" s="12"/>
    </row>
    <row r="20143" spans="1:12" x14ac:dyDescent="0.3">
      <c r="A20143">
        <v>6</v>
      </c>
      <c r="B20143">
        <v>9493</v>
      </c>
      <c r="C20143">
        <v>2</v>
      </c>
      <c r="D20143">
        <v>60000</v>
      </c>
      <c r="E20143" s="46">
        <v>44805</v>
      </c>
      <c r="F20143">
        <v>-7878</v>
      </c>
      <c r="I20143" t="str">
        <f>INDEX(LedgerMapping[[#All],[Level 3]],MATCH(Actuals[[#This Row],[Sub Ledger]],LedgerMapping[[#All],[Sub Ledger]],0))</f>
        <v>Marketing</v>
      </c>
      <c r="J20143" s="22">
        <f>YEAR(Actuals[[#This Row],[Date]])</f>
        <v>2022</v>
      </c>
      <c r="K20143" s="22">
        <f>MONTH(Actuals[[#This Row],[Date]])</f>
        <v>9</v>
      </c>
      <c r="L20143" s="12"/>
    </row>
    <row r="20144" spans="1:12" x14ac:dyDescent="0.3">
      <c r="A20144">
        <v>6</v>
      </c>
      <c r="B20144">
        <v>10610</v>
      </c>
      <c r="C20144">
        <v>2</v>
      </c>
      <c r="D20144">
        <v>60000</v>
      </c>
      <c r="E20144" s="46">
        <v>44836</v>
      </c>
      <c r="F20144">
        <v>-9508</v>
      </c>
      <c r="I20144" t="str">
        <f>INDEX(LedgerMapping[[#All],[Level 3]],MATCH(Actuals[[#This Row],[Sub Ledger]],LedgerMapping[[#All],[Sub Ledger]],0))</f>
        <v>Marketing</v>
      </c>
      <c r="J20144" s="22">
        <f>YEAR(Actuals[[#This Row],[Date]])</f>
        <v>2022</v>
      </c>
      <c r="K20144" s="22">
        <f>MONTH(Actuals[[#This Row],[Date]])</f>
        <v>10</v>
      </c>
      <c r="L20144" s="12"/>
    </row>
    <row r="20145" spans="1:12" x14ac:dyDescent="0.3">
      <c r="A20145">
        <v>6</v>
      </c>
      <c r="B20145">
        <v>11734</v>
      </c>
      <c r="C20145">
        <v>2</v>
      </c>
      <c r="D20145">
        <v>60000</v>
      </c>
      <c r="E20145" s="46">
        <v>44866</v>
      </c>
      <c r="F20145">
        <v>-12199</v>
      </c>
      <c r="I20145" t="str">
        <f>INDEX(LedgerMapping[[#All],[Level 3]],MATCH(Actuals[[#This Row],[Sub Ledger]],LedgerMapping[[#All],[Sub Ledger]],0))</f>
        <v>Marketing</v>
      </c>
      <c r="J20145" s="22">
        <f>YEAR(Actuals[[#This Row],[Date]])</f>
        <v>2022</v>
      </c>
      <c r="K20145" s="22">
        <f>MONTH(Actuals[[#This Row],[Date]])</f>
        <v>11</v>
      </c>
      <c r="L20145" s="12"/>
    </row>
    <row r="20146" spans="1:12" x14ac:dyDescent="0.3">
      <c r="A20146">
        <v>6</v>
      </c>
      <c r="B20146">
        <v>12862</v>
      </c>
      <c r="C20146">
        <v>2</v>
      </c>
      <c r="D20146">
        <v>60000</v>
      </c>
      <c r="E20146" s="46">
        <v>44897</v>
      </c>
      <c r="F20146">
        <v>-9149</v>
      </c>
      <c r="I20146" t="str">
        <f>INDEX(LedgerMapping[[#All],[Level 3]],MATCH(Actuals[[#This Row],[Sub Ledger]],LedgerMapping[[#All],[Sub Ledger]],0))</f>
        <v>Marketing</v>
      </c>
      <c r="J20146" s="22">
        <f>YEAR(Actuals[[#This Row],[Date]])</f>
        <v>2022</v>
      </c>
      <c r="K20146" s="22">
        <f>MONTH(Actuals[[#This Row],[Date]])</f>
        <v>12</v>
      </c>
      <c r="L20146" s="12"/>
    </row>
    <row r="20147" spans="1:12" x14ac:dyDescent="0.3">
      <c r="A20147">
        <v>6</v>
      </c>
      <c r="B20147">
        <v>13829</v>
      </c>
      <c r="C20147">
        <v>2</v>
      </c>
      <c r="D20147">
        <v>60000</v>
      </c>
      <c r="E20147" s="46">
        <v>44927</v>
      </c>
      <c r="F20147">
        <v>-8138</v>
      </c>
      <c r="I20147" t="str">
        <f>INDEX(LedgerMapping[[#All],[Level 3]],MATCH(Actuals[[#This Row],[Sub Ledger]],LedgerMapping[[#All],[Sub Ledger]],0))</f>
        <v>Marketing</v>
      </c>
      <c r="J20147" s="22">
        <f>YEAR(Actuals[[#This Row],[Date]])</f>
        <v>2023</v>
      </c>
      <c r="K20147" s="22">
        <f>MONTH(Actuals[[#This Row],[Date]])</f>
        <v>1</v>
      </c>
      <c r="L20147" s="12"/>
    </row>
    <row r="20148" spans="1:12" x14ac:dyDescent="0.3">
      <c r="A20148">
        <v>6</v>
      </c>
      <c r="B20148">
        <v>14837</v>
      </c>
      <c r="C20148">
        <v>2</v>
      </c>
      <c r="D20148">
        <v>60000</v>
      </c>
      <c r="E20148" s="46">
        <v>44958</v>
      </c>
      <c r="F20148">
        <v>-9142</v>
      </c>
      <c r="I20148" t="str">
        <f>INDEX(LedgerMapping[[#All],[Level 3]],MATCH(Actuals[[#This Row],[Sub Ledger]],LedgerMapping[[#All],[Sub Ledger]],0))</f>
        <v>Marketing</v>
      </c>
      <c r="J20148" s="22">
        <f>YEAR(Actuals[[#This Row],[Date]])</f>
        <v>2023</v>
      </c>
      <c r="K20148" s="22">
        <f>MONTH(Actuals[[#This Row],[Date]])</f>
        <v>2</v>
      </c>
      <c r="L20148" s="12"/>
    </row>
    <row r="20149" spans="1:12" x14ac:dyDescent="0.3">
      <c r="A20149">
        <v>6</v>
      </c>
      <c r="B20149">
        <v>15817</v>
      </c>
      <c r="C20149">
        <v>2</v>
      </c>
      <c r="D20149">
        <v>60000</v>
      </c>
      <c r="E20149" s="46">
        <v>44988</v>
      </c>
      <c r="F20149">
        <v>-4922</v>
      </c>
      <c r="I20149" t="str">
        <f>INDEX(LedgerMapping[[#All],[Level 3]],MATCH(Actuals[[#This Row],[Sub Ledger]],LedgerMapping[[#All],[Sub Ledger]],0))</f>
        <v>Marketing</v>
      </c>
      <c r="J20149" s="22">
        <f>YEAR(Actuals[[#This Row],[Date]])</f>
        <v>2023</v>
      </c>
      <c r="K20149" s="22">
        <f>MONTH(Actuals[[#This Row],[Date]])</f>
        <v>3</v>
      </c>
      <c r="L20149" s="12"/>
    </row>
    <row r="20150" spans="1:12" x14ac:dyDescent="0.3">
      <c r="A20150">
        <v>6</v>
      </c>
      <c r="B20150">
        <v>16849</v>
      </c>
      <c r="C20150">
        <v>2</v>
      </c>
      <c r="D20150">
        <v>60000</v>
      </c>
      <c r="E20150" s="46">
        <v>45018</v>
      </c>
      <c r="F20150">
        <v>-7761</v>
      </c>
      <c r="I20150" t="str">
        <f>INDEX(LedgerMapping[[#All],[Level 3]],MATCH(Actuals[[#This Row],[Sub Ledger]],LedgerMapping[[#All],[Sub Ledger]],0))</f>
        <v>Marketing</v>
      </c>
      <c r="J20150" s="22">
        <f>YEAR(Actuals[[#This Row],[Date]])</f>
        <v>2023</v>
      </c>
      <c r="K20150" s="22">
        <f>MONTH(Actuals[[#This Row],[Date]])</f>
        <v>4</v>
      </c>
      <c r="L20150" s="12"/>
    </row>
    <row r="20151" spans="1:12" x14ac:dyDescent="0.3">
      <c r="A20151">
        <v>6</v>
      </c>
      <c r="B20151">
        <v>17880</v>
      </c>
      <c r="C20151">
        <v>2</v>
      </c>
      <c r="D20151">
        <v>60000</v>
      </c>
      <c r="E20151" s="46">
        <v>45049</v>
      </c>
      <c r="F20151">
        <v>-8062</v>
      </c>
      <c r="I20151" t="str">
        <f>INDEX(LedgerMapping[[#All],[Level 3]],MATCH(Actuals[[#This Row],[Sub Ledger]],LedgerMapping[[#All],[Sub Ledger]],0))</f>
        <v>Marketing</v>
      </c>
      <c r="J20151" s="22">
        <f>YEAR(Actuals[[#This Row],[Date]])</f>
        <v>2023</v>
      </c>
      <c r="K20151" s="22">
        <f>MONTH(Actuals[[#This Row],[Date]])</f>
        <v>5</v>
      </c>
      <c r="L20151" s="12"/>
    </row>
    <row r="20152" spans="1:12" x14ac:dyDescent="0.3">
      <c r="A20152">
        <v>6</v>
      </c>
      <c r="B20152">
        <v>18884</v>
      </c>
      <c r="C20152">
        <v>2</v>
      </c>
      <c r="D20152">
        <v>60000</v>
      </c>
      <c r="E20152" s="46">
        <v>45079</v>
      </c>
      <c r="F20152">
        <v>-10649</v>
      </c>
      <c r="I20152" t="str">
        <f>INDEX(LedgerMapping[[#All],[Level 3]],MATCH(Actuals[[#This Row],[Sub Ledger]],LedgerMapping[[#All],[Sub Ledger]],0))</f>
        <v>Marketing</v>
      </c>
      <c r="J20152" s="22">
        <f>YEAR(Actuals[[#This Row],[Date]])</f>
        <v>2023</v>
      </c>
      <c r="K20152" s="22">
        <f>MONTH(Actuals[[#This Row],[Date]])</f>
        <v>6</v>
      </c>
      <c r="L20152" s="12"/>
    </row>
    <row r="20153" spans="1:12" x14ac:dyDescent="0.3">
      <c r="A20153">
        <v>6</v>
      </c>
      <c r="B20153">
        <v>19912</v>
      </c>
      <c r="C20153">
        <v>2</v>
      </c>
      <c r="D20153">
        <v>60000</v>
      </c>
      <c r="E20153" s="46">
        <v>45110</v>
      </c>
      <c r="F20153">
        <v>-9745</v>
      </c>
      <c r="I20153" t="str">
        <f>INDEX(LedgerMapping[[#All],[Level 3]],MATCH(Actuals[[#This Row],[Sub Ledger]],LedgerMapping[[#All],[Sub Ledger]],0))</f>
        <v>Marketing</v>
      </c>
      <c r="J20153" s="22">
        <f>YEAR(Actuals[[#This Row],[Date]])</f>
        <v>2023</v>
      </c>
      <c r="K20153" s="22">
        <f>MONTH(Actuals[[#This Row],[Date]])</f>
        <v>7</v>
      </c>
      <c r="L20153" s="12"/>
    </row>
    <row r="20154" spans="1:12" x14ac:dyDescent="0.3">
      <c r="A20154">
        <v>6</v>
      </c>
      <c r="B20154">
        <v>20942</v>
      </c>
      <c r="C20154">
        <v>2</v>
      </c>
      <c r="D20154">
        <v>60000</v>
      </c>
      <c r="E20154" s="46">
        <v>45141</v>
      </c>
      <c r="F20154">
        <v>-7535</v>
      </c>
      <c r="I20154" t="str">
        <f>INDEX(LedgerMapping[[#All],[Level 3]],MATCH(Actuals[[#This Row],[Sub Ledger]],LedgerMapping[[#All],[Sub Ledger]],0))</f>
        <v>Marketing</v>
      </c>
      <c r="J20154" s="22">
        <f>YEAR(Actuals[[#This Row],[Date]])</f>
        <v>2023</v>
      </c>
      <c r="K20154" s="22">
        <f>MONTH(Actuals[[#This Row],[Date]])</f>
        <v>8</v>
      </c>
      <c r="L20154" s="12"/>
    </row>
    <row r="20155" spans="1:12" x14ac:dyDescent="0.3">
      <c r="A20155">
        <v>6</v>
      </c>
      <c r="B20155">
        <v>21943</v>
      </c>
      <c r="C20155">
        <v>2</v>
      </c>
      <c r="D20155">
        <v>60000</v>
      </c>
      <c r="E20155" s="46">
        <v>45169</v>
      </c>
      <c r="F20155">
        <v>-6931</v>
      </c>
      <c r="I20155" t="str">
        <f>INDEX(LedgerMapping[[#All],[Level 3]],MATCH(Actuals[[#This Row],[Sub Ledger]],LedgerMapping[[#All],[Sub Ledger]],0))</f>
        <v>Marketing</v>
      </c>
      <c r="J20155" s="22">
        <f>YEAR(Actuals[[#This Row],[Date]])</f>
        <v>2023</v>
      </c>
      <c r="K20155" s="22">
        <f>MONTH(Actuals[[#This Row],[Date]])</f>
        <v>8</v>
      </c>
      <c r="L20155" s="12"/>
    </row>
    <row r="20156" spans="1:12" x14ac:dyDescent="0.3">
      <c r="A20156">
        <v>6</v>
      </c>
      <c r="B20156">
        <v>22920</v>
      </c>
      <c r="C20156">
        <v>2</v>
      </c>
      <c r="D20156">
        <v>60000</v>
      </c>
      <c r="E20156" s="46">
        <v>45200</v>
      </c>
      <c r="F20156">
        <v>-4822</v>
      </c>
      <c r="I20156" t="str">
        <f>INDEX(LedgerMapping[[#All],[Level 3]],MATCH(Actuals[[#This Row],[Sub Ledger]],LedgerMapping[[#All],[Sub Ledger]],0))</f>
        <v>Marketing</v>
      </c>
      <c r="J20156" s="22">
        <f>YEAR(Actuals[[#This Row],[Date]])</f>
        <v>2023</v>
      </c>
      <c r="K20156" s="22">
        <f>MONTH(Actuals[[#This Row],[Date]])</f>
        <v>10</v>
      </c>
      <c r="L20156" s="12"/>
    </row>
    <row r="20157" spans="1:12" x14ac:dyDescent="0.3">
      <c r="A20157">
        <v>6</v>
      </c>
      <c r="B20157">
        <v>23925</v>
      </c>
      <c r="C20157">
        <v>2</v>
      </c>
      <c r="D20157">
        <v>60000</v>
      </c>
      <c r="E20157" s="46">
        <v>45230</v>
      </c>
      <c r="F20157">
        <v>-4671</v>
      </c>
      <c r="I20157" t="str">
        <f>INDEX(LedgerMapping[[#All],[Level 3]],MATCH(Actuals[[#This Row],[Sub Ledger]],LedgerMapping[[#All],[Sub Ledger]],0))</f>
        <v>Marketing</v>
      </c>
      <c r="J20157" s="22">
        <f>YEAR(Actuals[[#This Row],[Date]])</f>
        <v>2023</v>
      </c>
      <c r="K20157" s="22">
        <f>MONTH(Actuals[[#This Row],[Date]])</f>
        <v>10</v>
      </c>
      <c r="L20157" s="12"/>
    </row>
    <row r="20158" spans="1:12" x14ac:dyDescent="0.3">
      <c r="A20158">
        <v>6</v>
      </c>
      <c r="B20158">
        <v>24954</v>
      </c>
      <c r="C20158">
        <v>2</v>
      </c>
      <c r="D20158">
        <v>60000</v>
      </c>
      <c r="E20158" s="46">
        <v>45261</v>
      </c>
      <c r="F20158">
        <v>-4621</v>
      </c>
      <c r="I20158" t="str">
        <f>INDEX(LedgerMapping[[#All],[Level 3]],MATCH(Actuals[[#This Row],[Sub Ledger]],LedgerMapping[[#All],[Sub Ledger]],0))</f>
        <v>Marketing</v>
      </c>
      <c r="J20158" s="22">
        <f>YEAR(Actuals[[#This Row],[Date]])</f>
        <v>2023</v>
      </c>
      <c r="K20158" s="22">
        <f>MONTH(Actuals[[#This Row],[Date]])</f>
        <v>12</v>
      </c>
      <c r="L20158" s="12"/>
    </row>
    <row r="20159" spans="1:12" x14ac:dyDescent="0.3">
      <c r="A20159">
        <v>6</v>
      </c>
      <c r="B20159">
        <v>26020</v>
      </c>
      <c r="C20159">
        <v>2</v>
      </c>
      <c r="D20159">
        <v>60000</v>
      </c>
      <c r="E20159" s="46">
        <v>45291</v>
      </c>
      <c r="F20159">
        <v>-5912</v>
      </c>
      <c r="I20159" t="str">
        <f>INDEX(LedgerMapping[[#All],[Level 3]],MATCH(Actuals[[#This Row],[Sub Ledger]],LedgerMapping[[#All],[Sub Ledger]],0))</f>
        <v>Marketing</v>
      </c>
      <c r="J20159" s="22">
        <f>YEAR(Actuals[[#This Row],[Date]])</f>
        <v>2023</v>
      </c>
      <c r="K20159" s="22">
        <f>MONTH(Actuals[[#This Row],[Date]])</f>
        <v>12</v>
      </c>
      <c r="L20159" s="12"/>
    </row>
    <row r="20160" spans="1:12" x14ac:dyDescent="0.3">
      <c r="A20160">
        <v>6</v>
      </c>
      <c r="B20160">
        <v>27149</v>
      </c>
      <c r="C20160">
        <v>2</v>
      </c>
      <c r="D20160">
        <v>60000</v>
      </c>
      <c r="E20160" s="46">
        <v>45322</v>
      </c>
      <c r="F20160">
        <v>-9882</v>
      </c>
      <c r="I20160" t="str">
        <f>INDEX(LedgerMapping[[#All],[Level 3]],MATCH(Actuals[[#This Row],[Sub Ledger]],LedgerMapping[[#All],[Sub Ledger]],0))</f>
        <v>Marketing</v>
      </c>
      <c r="J20160" s="22">
        <f>YEAR(Actuals[[#This Row],[Date]])</f>
        <v>2024</v>
      </c>
      <c r="K20160" s="22">
        <f>MONTH(Actuals[[#This Row],[Date]])</f>
        <v>1</v>
      </c>
      <c r="L20160" s="12"/>
    </row>
    <row r="20161" spans="1:12" x14ac:dyDescent="0.3">
      <c r="A20161">
        <v>6</v>
      </c>
      <c r="B20161">
        <v>28301</v>
      </c>
      <c r="C20161">
        <v>2</v>
      </c>
      <c r="D20161">
        <v>60000</v>
      </c>
      <c r="E20161" s="46">
        <v>45354</v>
      </c>
      <c r="F20161">
        <v>-6659</v>
      </c>
      <c r="I20161" t="str">
        <f>INDEX(LedgerMapping[[#All],[Level 3]],MATCH(Actuals[[#This Row],[Sub Ledger]],LedgerMapping[[#All],[Sub Ledger]],0))</f>
        <v>Marketing</v>
      </c>
      <c r="J20161" s="22">
        <f>YEAR(Actuals[[#This Row],[Date]])</f>
        <v>2024</v>
      </c>
      <c r="K20161" s="22">
        <f>MONTH(Actuals[[#This Row],[Date]])</f>
        <v>3</v>
      </c>
      <c r="L20161" s="12"/>
    </row>
    <row r="20162" spans="1:12" x14ac:dyDescent="0.3">
      <c r="A20162">
        <v>6</v>
      </c>
      <c r="B20162">
        <v>29455</v>
      </c>
      <c r="C20162">
        <v>2</v>
      </c>
      <c r="D20162">
        <v>60000</v>
      </c>
      <c r="E20162" s="46">
        <v>45384</v>
      </c>
      <c r="F20162">
        <v>-7722</v>
      </c>
      <c r="I20162" t="str">
        <f>INDEX(LedgerMapping[[#All],[Level 3]],MATCH(Actuals[[#This Row],[Sub Ledger]],LedgerMapping[[#All],[Sub Ledger]],0))</f>
        <v>Marketing</v>
      </c>
      <c r="J20162" s="22">
        <f>YEAR(Actuals[[#This Row],[Date]])</f>
        <v>2024</v>
      </c>
      <c r="K20162" s="22">
        <f>MONTH(Actuals[[#This Row],[Date]])</f>
        <v>4</v>
      </c>
      <c r="L20162" s="12"/>
    </row>
    <row r="20163" spans="1:12" x14ac:dyDescent="0.3">
      <c r="A20163">
        <v>6</v>
      </c>
      <c r="B20163">
        <v>30581</v>
      </c>
      <c r="C20163">
        <v>2</v>
      </c>
      <c r="D20163">
        <v>60000</v>
      </c>
      <c r="E20163" s="46">
        <v>45415</v>
      </c>
      <c r="F20163">
        <v>-9776</v>
      </c>
      <c r="I20163" t="str">
        <f>INDEX(LedgerMapping[[#All],[Level 3]],MATCH(Actuals[[#This Row],[Sub Ledger]],LedgerMapping[[#All],[Sub Ledger]],0))</f>
        <v>Marketing</v>
      </c>
      <c r="J20163" s="22">
        <f>YEAR(Actuals[[#This Row],[Date]])</f>
        <v>2024</v>
      </c>
      <c r="K20163" s="22">
        <f>MONTH(Actuals[[#This Row],[Date]])</f>
        <v>5</v>
      </c>
      <c r="L20163" s="12"/>
    </row>
    <row r="20164" spans="1:12" x14ac:dyDescent="0.3">
      <c r="A20164">
        <v>6</v>
      </c>
      <c r="B20164">
        <v>31707</v>
      </c>
      <c r="C20164">
        <v>2</v>
      </c>
      <c r="D20164">
        <v>60000</v>
      </c>
      <c r="E20164" s="46">
        <v>45445</v>
      </c>
      <c r="F20164">
        <v>-6517</v>
      </c>
      <c r="I20164" t="str">
        <f>INDEX(LedgerMapping[[#All],[Level 3]],MATCH(Actuals[[#This Row],[Sub Ledger]],LedgerMapping[[#All],[Sub Ledger]],0))</f>
        <v>Marketing</v>
      </c>
      <c r="J20164" s="22">
        <f>YEAR(Actuals[[#This Row],[Date]])</f>
        <v>2024</v>
      </c>
      <c r="K20164" s="22">
        <f>MONTH(Actuals[[#This Row],[Date]])</f>
        <v>6</v>
      </c>
      <c r="L20164" s="12"/>
    </row>
    <row r="20165" spans="1:12" x14ac:dyDescent="0.3">
      <c r="A20165">
        <v>6</v>
      </c>
      <c r="B20165">
        <v>32831</v>
      </c>
      <c r="C20165">
        <v>2</v>
      </c>
      <c r="D20165">
        <v>60000</v>
      </c>
      <c r="E20165" s="46">
        <v>45476</v>
      </c>
      <c r="F20165">
        <v>-6730</v>
      </c>
      <c r="I20165" t="str">
        <f>INDEX(LedgerMapping[[#All],[Level 3]],MATCH(Actuals[[#This Row],[Sub Ledger]],LedgerMapping[[#All],[Sub Ledger]],0))</f>
        <v>Marketing</v>
      </c>
      <c r="J20165" s="22">
        <f>YEAR(Actuals[[#This Row],[Date]])</f>
        <v>2024</v>
      </c>
      <c r="K20165" s="22">
        <f>MONTH(Actuals[[#This Row],[Date]])</f>
        <v>7</v>
      </c>
      <c r="L20165" s="12"/>
    </row>
    <row r="20166" spans="1:12" x14ac:dyDescent="0.3">
      <c r="A20166">
        <v>6</v>
      </c>
      <c r="B20166">
        <v>33955</v>
      </c>
      <c r="C20166">
        <v>2</v>
      </c>
      <c r="D20166">
        <v>60000</v>
      </c>
      <c r="E20166" s="46">
        <v>45507</v>
      </c>
      <c r="F20166">
        <v>-6943</v>
      </c>
      <c r="I20166" t="str">
        <f>INDEX(LedgerMapping[[#All],[Level 3]],MATCH(Actuals[[#This Row],[Sub Ledger]],LedgerMapping[[#All],[Sub Ledger]],0))</f>
        <v>Marketing</v>
      </c>
      <c r="J20166" s="22">
        <f>YEAR(Actuals[[#This Row],[Date]])</f>
        <v>2024</v>
      </c>
      <c r="K20166" s="22">
        <f>MONTH(Actuals[[#This Row],[Date]])</f>
        <v>8</v>
      </c>
      <c r="L20166" s="12"/>
    </row>
    <row r="20167" spans="1:12" x14ac:dyDescent="0.3">
      <c r="A20167">
        <v>6</v>
      </c>
      <c r="B20167">
        <v>35106</v>
      </c>
      <c r="C20167">
        <v>2</v>
      </c>
      <c r="D20167">
        <v>60000</v>
      </c>
      <c r="E20167" s="46">
        <v>45536</v>
      </c>
      <c r="F20167">
        <v>-8413</v>
      </c>
      <c r="I20167" t="str">
        <f>INDEX(LedgerMapping[[#All],[Level 3]],MATCH(Actuals[[#This Row],[Sub Ledger]],LedgerMapping[[#All],[Sub Ledger]],0))</f>
        <v>Marketing</v>
      </c>
      <c r="J20167" s="22">
        <f>YEAR(Actuals[[#This Row],[Date]])</f>
        <v>2024</v>
      </c>
      <c r="K20167" s="22">
        <f>MONTH(Actuals[[#This Row],[Date]])</f>
        <v>9</v>
      </c>
      <c r="L20167" s="12"/>
    </row>
    <row r="20168" spans="1:12" x14ac:dyDescent="0.3">
      <c r="A20168">
        <v>6</v>
      </c>
      <c r="B20168">
        <v>36256</v>
      </c>
      <c r="C20168">
        <v>2</v>
      </c>
      <c r="D20168">
        <v>60000</v>
      </c>
      <c r="E20168" s="46">
        <v>45567</v>
      </c>
      <c r="F20168">
        <v>-6943</v>
      </c>
      <c r="I20168" t="str">
        <f>INDEX(LedgerMapping[[#All],[Level 3]],MATCH(Actuals[[#This Row],[Sub Ledger]],LedgerMapping[[#All],[Sub Ledger]],0))</f>
        <v>Marketing</v>
      </c>
      <c r="J20168" s="22">
        <f>YEAR(Actuals[[#This Row],[Date]])</f>
        <v>2024</v>
      </c>
      <c r="K20168" s="22">
        <f>MONTH(Actuals[[#This Row],[Date]])</f>
        <v>10</v>
      </c>
      <c r="L20168" s="12"/>
    </row>
    <row r="20169" spans="1:12" x14ac:dyDescent="0.3">
      <c r="A20169">
        <v>6</v>
      </c>
      <c r="B20169">
        <v>37406</v>
      </c>
      <c r="C20169">
        <v>2</v>
      </c>
      <c r="D20169">
        <v>60000</v>
      </c>
      <c r="E20169" s="46">
        <v>45597</v>
      </c>
      <c r="F20169">
        <v>-9563</v>
      </c>
      <c r="I20169" t="str">
        <f>INDEX(LedgerMapping[[#All],[Level 3]],MATCH(Actuals[[#This Row],[Sub Ledger]],LedgerMapping[[#All],[Sub Ledger]],0))</f>
        <v>Marketing</v>
      </c>
      <c r="J20169" s="22">
        <f>YEAR(Actuals[[#This Row],[Date]])</f>
        <v>2024</v>
      </c>
      <c r="K20169" s="22">
        <f>MONTH(Actuals[[#This Row],[Date]])</f>
        <v>11</v>
      </c>
      <c r="L20169" s="12"/>
    </row>
    <row r="20170" spans="1:12" x14ac:dyDescent="0.3">
      <c r="A20170">
        <v>6</v>
      </c>
      <c r="B20170">
        <v>38556</v>
      </c>
      <c r="C20170">
        <v>2</v>
      </c>
      <c r="D20170">
        <v>60000</v>
      </c>
      <c r="E20170" s="46">
        <v>45628</v>
      </c>
      <c r="F20170">
        <v>-9563</v>
      </c>
      <c r="I20170" t="str">
        <f>INDEX(LedgerMapping[[#All],[Level 3]],MATCH(Actuals[[#This Row],[Sub Ledger]],LedgerMapping[[#All],[Sub Ledger]],0))</f>
        <v>Marketing</v>
      </c>
      <c r="J20170" s="22">
        <f>YEAR(Actuals[[#This Row],[Date]])</f>
        <v>2024</v>
      </c>
      <c r="K20170" s="22">
        <f>MONTH(Actuals[[#This Row],[Date]])</f>
        <v>12</v>
      </c>
      <c r="L20170" s="12"/>
    </row>
    <row r="20171" spans="1:12" x14ac:dyDescent="0.3">
      <c r="A20171">
        <v>6</v>
      </c>
      <c r="B20171">
        <v>522</v>
      </c>
      <c r="C20171">
        <v>2</v>
      </c>
      <c r="D20171">
        <v>61000</v>
      </c>
      <c r="E20171" s="46">
        <v>44562</v>
      </c>
      <c r="F20171">
        <v>-624</v>
      </c>
      <c r="I20171" t="str">
        <f>INDEX(LedgerMapping[[#All],[Level 3]],MATCH(Actuals[[#This Row],[Sub Ledger]],LedgerMapping[[#All],[Sub Ledger]],0))</f>
        <v>Marketing</v>
      </c>
      <c r="J20171" s="22">
        <f>YEAR(Actuals[[#This Row],[Date]])</f>
        <v>2022</v>
      </c>
      <c r="K20171" s="22">
        <f>MONTH(Actuals[[#This Row],[Date]])</f>
        <v>1</v>
      </c>
      <c r="L20171" s="12"/>
    </row>
    <row r="20172" spans="1:12" x14ac:dyDescent="0.3">
      <c r="A20172">
        <v>6</v>
      </c>
      <c r="B20172">
        <v>1646</v>
      </c>
      <c r="C20172">
        <v>2</v>
      </c>
      <c r="D20172">
        <v>61000</v>
      </c>
      <c r="E20172" s="46">
        <v>44593</v>
      </c>
      <c r="F20172">
        <v>-815</v>
      </c>
      <c r="I20172" t="str">
        <f>INDEX(LedgerMapping[[#All],[Level 3]],MATCH(Actuals[[#This Row],[Sub Ledger]],LedgerMapping[[#All],[Sub Ledger]],0))</f>
        <v>Marketing</v>
      </c>
      <c r="J20172" s="22">
        <f>YEAR(Actuals[[#This Row],[Date]])</f>
        <v>2022</v>
      </c>
      <c r="K20172" s="22">
        <f>MONTH(Actuals[[#This Row],[Date]])</f>
        <v>2</v>
      </c>
      <c r="L20172" s="12"/>
    </row>
    <row r="20173" spans="1:12" x14ac:dyDescent="0.3">
      <c r="A20173">
        <v>6</v>
      </c>
      <c r="B20173">
        <v>2764</v>
      </c>
      <c r="C20173">
        <v>2</v>
      </c>
      <c r="D20173">
        <v>61000</v>
      </c>
      <c r="E20173" s="46">
        <v>44624</v>
      </c>
      <c r="F20173">
        <v>-437</v>
      </c>
      <c r="I20173" t="str">
        <f>INDEX(LedgerMapping[[#All],[Level 3]],MATCH(Actuals[[#This Row],[Sub Ledger]],LedgerMapping[[#All],[Sub Ledger]],0))</f>
        <v>Marketing</v>
      </c>
      <c r="J20173" s="22">
        <f>YEAR(Actuals[[#This Row],[Date]])</f>
        <v>2022</v>
      </c>
      <c r="K20173" s="22">
        <f>MONTH(Actuals[[#This Row],[Date]])</f>
        <v>3</v>
      </c>
      <c r="L20173" s="12"/>
    </row>
    <row r="20174" spans="1:12" x14ac:dyDescent="0.3">
      <c r="A20174">
        <v>6</v>
      </c>
      <c r="B20174">
        <v>3886</v>
      </c>
      <c r="C20174">
        <v>2</v>
      </c>
      <c r="D20174">
        <v>61000</v>
      </c>
      <c r="E20174" s="46">
        <v>44654</v>
      </c>
      <c r="F20174">
        <v>-964</v>
      </c>
      <c r="I20174" t="str">
        <f>INDEX(LedgerMapping[[#All],[Level 3]],MATCH(Actuals[[#This Row],[Sub Ledger]],LedgerMapping[[#All],[Sub Ledger]],0))</f>
        <v>Marketing</v>
      </c>
      <c r="J20174" s="22">
        <f>YEAR(Actuals[[#This Row],[Date]])</f>
        <v>2022</v>
      </c>
      <c r="K20174" s="22">
        <f>MONTH(Actuals[[#This Row],[Date]])</f>
        <v>4</v>
      </c>
      <c r="L20174" s="12"/>
    </row>
    <row r="20175" spans="1:12" x14ac:dyDescent="0.3">
      <c r="A20175">
        <v>6</v>
      </c>
      <c r="B20175">
        <v>5010</v>
      </c>
      <c r="C20175">
        <v>2</v>
      </c>
      <c r="D20175">
        <v>61000</v>
      </c>
      <c r="E20175" s="46">
        <v>44685</v>
      </c>
      <c r="F20175">
        <v>-892</v>
      </c>
      <c r="I20175" t="str">
        <f>INDEX(LedgerMapping[[#All],[Level 3]],MATCH(Actuals[[#This Row],[Sub Ledger]],LedgerMapping[[#All],[Sub Ledger]],0))</f>
        <v>Marketing</v>
      </c>
      <c r="J20175" s="22">
        <f>YEAR(Actuals[[#This Row],[Date]])</f>
        <v>2022</v>
      </c>
      <c r="K20175" s="22">
        <f>MONTH(Actuals[[#This Row],[Date]])</f>
        <v>5</v>
      </c>
      <c r="L20175" s="12"/>
    </row>
    <row r="20176" spans="1:12" x14ac:dyDescent="0.3">
      <c r="A20176">
        <v>6</v>
      </c>
      <c r="B20176">
        <v>6133</v>
      </c>
      <c r="C20176">
        <v>2</v>
      </c>
      <c r="D20176">
        <v>61000</v>
      </c>
      <c r="E20176" s="46">
        <v>44715</v>
      </c>
      <c r="F20176">
        <v>-898</v>
      </c>
      <c r="I20176" t="str">
        <f>INDEX(LedgerMapping[[#All],[Level 3]],MATCH(Actuals[[#This Row],[Sub Ledger]],LedgerMapping[[#All],[Sub Ledger]],0))</f>
        <v>Marketing</v>
      </c>
      <c r="J20176" s="22">
        <f>YEAR(Actuals[[#This Row],[Date]])</f>
        <v>2022</v>
      </c>
      <c r="K20176" s="22">
        <f>MONTH(Actuals[[#This Row],[Date]])</f>
        <v>6</v>
      </c>
      <c r="L20176" s="12"/>
    </row>
    <row r="20177" spans="1:12" x14ac:dyDescent="0.3">
      <c r="A20177">
        <v>6</v>
      </c>
      <c r="B20177">
        <v>7256</v>
      </c>
      <c r="C20177">
        <v>2</v>
      </c>
      <c r="D20177">
        <v>61000</v>
      </c>
      <c r="E20177" s="46">
        <v>44746</v>
      </c>
      <c r="F20177">
        <v>-1247</v>
      </c>
      <c r="I20177" t="str">
        <f>INDEX(LedgerMapping[[#All],[Level 3]],MATCH(Actuals[[#This Row],[Sub Ledger]],LedgerMapping[[#All],[Sub Ledger]],0))</f>
        <v>Marketing</v>
      </c>
      <c r="J20177" s="22">
        <f>YEAR(Actuals[[#This Row],[Date]])</f>
        <v>2022</v>
      </c>
      <c r="K20177" s="22">
        <f>MONTH(Actuals[[#This Row],[Date]])</f>
        <v>7</v>
      </c>
      <c r="L20177" s="12"/>
    </row>
    <row r="20178" spans="1:12" x14ac:dyDescent="0.3">
      <c r="A20178">
        <v>6</v>
      </c>
      <c r="B20178">
        <v>8377</v>
      </c>
      <c r="C20178">
        <v>2</v>
      </c>
      <c r="D20178">
        <v>61000</v>
      </c>
      <c r="E20178" s="46">
        <v>44777</v>
      </c>
      <c r="F20178">
        <v>-907</v>
      </c>
      <c r="I20178" t="str">
        <f>INDEX(LedgerMapping[[#All],[Level 3]],MATCH(Actuals[[#This Row],[Sub Ledger]],LedgerMapping[[#All],[Sub Ledger]],0))</f>
        <v>Marketing</v>
      </c>
      <c r="J20178" s="22">
        <f>YEAR(Actuals[[#This Row],[Date]])</f>
        <v>2022</v>
      </c>
      <c r="K20178" s="22">
        <f>MONTH(Actuals[[#This Row],[Date]])</f>
        <v>8</v>
      </c>
      <c r="L20178" s="12"/>
    </row>
    <row r="20179" spans="1:12" x14ac:dyDescent="0.3">
      <c r="A20179">
        <v>6</v>
      </c>
      <c r="B20179">
        <v>9496</v>
      </c>
      <c r="C20179">
        <v>2</v>
      </c>
      <c r="D20179">
        <v>61000</v>
      </c>
      <c r="E20179" s="46">
        <v>44805</v>
      </c>
      <c r="F20179">
        <v>-630</v>
      </c>
      <c r="I20179" t="str">
        <f>INDEX(LedgerMapping[[#All],[Level 3]],MATCH(Actuals[[#This Row],[Sub Ledger]],LedgerMapping[[#All],[Sub Ledger]],0))</f>
        <v>Marketing</v>
      </c>
      <c r="J20179" s="22">
        <f>YEAR(Actuals[[#This Row],[Date]])</f>
        <v>2022</v>
      </c>
      <c r="K20179" s="22">
        <f>MONTH(Actuals[[#This Row],[Date]])</f>
        <v>9</v>
      </c>
      <c r="L20179" s="12"/>
    </row>
    <row r="20180" spans="1:12" x14ac:dyDescent="0.3">
      <c r="A20180">
        <v>6</v>
      </c>
      <c r="B20180">
        <v>10612</v>
      </c>
      <c r="C20180">
        <v>2</v>
      </c>
      <c r="D20180">
        <v>61000</v>
      </c>
      <c r="E20180" s="46">
        <v>44836</v>
      </c>
      <c r="F20180">
        <v>-975</v>
      </c>
      <c r="I20180" t="str">
        <f>INDEX(LedgerMapping[[#All],[Level 3]],MATCH(Actuals[[#This Row],[Sub Ledger]],LedgerMapping[[#All],[Sub Ledger]],0))</f>
        <v>Marketing</v>
      </c>
      <c r="J20180" s="22">
        <f>YEAR(Actuals[[#This Row],[Date]])</f>
        <v>2022</v>
      </c>
      <c r="K20180" s="22">
        <f>MONTH(Actuals[[#This Row],[Date]])</f>
        <v>10</v>
      </c>
      <c r="L20180" s="12"/>
    </row>
    <row r="20181" spans="1:12" x14ac:dyDescent="0.3">
      <c r="A20181">
        <v>6</v>
      </c>
      <c r="B20181">
        <v>11736</v>
      </c>
      <c r="C20181">
        <v>2</v>
      </c>
      <c r="D20181">
        <v>61000</v>
      </c>
      <c r="E20181" s="46">
        <v>44866</v>
      </c>
      <c r="F20181">
        <v>-1502</v>
      </c>
      <c r="I20181" t="str">
        <f>INDEX(LedgerMapping[[#All],[Level 3]],MATCH(Actuals[[#This Row],[Sub Ledger]],LedgerMapping[[#All],[Sub Ledger]],0))</f>
        <v>Marketing</v>
      </c>
      <c r="J20181" s="22">
        <f>YEAR(Actuals[[#This Row],[Date]])</f>
        <v>2022</v>
      </c>
      <c r="K20181" s="22">
        <f>MONTH(Actuals[[#This Row],[Date]])</f>
        <v>11</v>
      </c>
      <c r="L20181" s="12"/>
    </row>
    <row r="20182" spans="1:12" x14ac:dyDescent="0.3">
      <c r="A20182">
        <v>6</v>
      </c>
      <c r="B20182">
        <v>12864</v>
      </c>
      <c r="C20182">
        <v>2</v>
      </c>
      <c r="D20182">
        <v>61000</v>
      </c>
      <c r="E20182" s="46">
        <v>44897</v>
      </c>
      <c r="F20182">
        <v>-751</v>
      </c>
      <c r="I20182" t="str">
        <f>INDEX(LedgerMapping[[#All],[Level 3]],MATCH(Actuals[[#This Row],[Sub Ledger]],LedgerMapping[[#All],[Sub Ledger]],0))</f>
        <v>Marketing</v>
      </c>
      <c r="J20182" s="22">
        <f>YEAR(Actuals[[#This Row],[Date]])</f>
        <v>2022</v>
      </c>
      <c r="K20182" s="22">
        <f>MONTH(Actuals[[#This Row],[Date]])</f>
        <v>12</v>
      </c>
      <c r="L20182" s="12"/>
    </row>
    <row r="20183" spans="1:12" x14ac:dyDescent="0.3">
      <c r="A20183">
        <v>6</v>
      </c>
      <c r="B20183">
        <v>13830</v>
      </c>
      <c r="C20183">
        <v>2</v>
      </c>
      <c r="D20183">
        <v>61000</v>
      </c>
      <c r="E20183" s="46">
        <v>44927</v>
      </c>
      <c r="F20183">
        <v>-668</v>
      </c>
      <c r="I20183" t="str">
        <f>INDEX(LedgerMapping[[#All],[Level 3]],MATCH(Actuals[[#This Row],[Sub Ledger]],LedgerMapping[[#All],[Sub Ledger]],0))</f>
        <v>Marketing</v>
      </c>
      <c r="J20183" s="22">
        <f>YEAR(Actuals[[#This Row],[Date]])</f>
        <v>2023</v>
      </c>
      <c r="K20183" s="22">
        <f>MONTH(Actuals[[#This Row],[Date]])</f>
        <v>1</v>
      </c>
      <c r="L20183" s="12"/>
    </row>
    <row r="20184" spans="1:12" x14ac:dyDescent="0.3">
      <c r="A20184">
        <v>6</v>
      </c>
      <c r="B20184">
        <v>14838</v>
      </c>
      <c r="C20184">
        <v>2</v>
      </c>
      <c r="D20184">
        <v>61000</v>
      </c>
      <c r="E20184" s="46">
        <v>44958</v>
      </c>
      <c r="F20184">
        <v>-844</v>
      </c>
      <c r="I20184" t="str">
        <f>INDEX(LedgerMapping[[#All],[Level 3]],MATCH(Actuals[[#This Row],[Sub Ledger]],LedgerMapping[[#All],[Sub Ledger]],0))</f>
        <v>Marketing</v>
      </c>
      <c r="J20184" s="22">
        <f>YEAR(Actuals[[#This Row],[Date]])</f>
        <v>2023</v>
      </c>
      <c r="K20184" s="22">
        <f>MONTH(Actuals[[#This Row],[Date]])</f>
        <v>2</v>
      </c>
      <c r="L20184" s="12"/>
    </row>
    <row r="20185" spans="1:12" x14ac:dyDescent="0.3">
      <c r="A20185">
        <v>6</v>
      </c>
      <c r="B20185">
        <v>15818</v>
      </c>
      <c r="C20185">
        <v>2</v>
      </c>
      <c r="D20185">
        <v>61000</v>
      </c>
      <c r="E20185" s="46">
        <v>44988</v>
      </c>
      <c r="F20185">
        <v>-606</v>
      </c>
      <c r="I20185" t="str">
        <f>INDEX(LedgerMapping[[#All],[Level 3]],MATCH(Actuals[[#This Row],[Sub Ledger]],LedgerMapping[[#All],[Sub Ledger]],0))</f>
        <v>Marketing</v>
      </c>
      <c r="J20185" s="22">
        <f>YEAR(Actuals[[#This Row],[Date]])</f>
        <v>2023</v>
      </c>
      <c r="K20185" s="22">
        <f>MONTH(Actuals[[#This Row],[Date]])</f>
        <v>3</v>
      </c>
      <c r="L20185" s="12"/>
    </row>
    <row r="20186" spans="1:12" x14ac:dyDescent="0.3">
      <c r="A20186">
        <v>6</v>
      </c>
      <c r="B20186">
        <v>16850</v>
      </c>
      <c r="C20186">
        <v>2</v>
      </c>
      <c r="D20186">
        <v>61000</v>
      </c>
      <c r="E20186" s="46">
        <v>45018</v>
      </c>
      <c r="F20186">
        <v>-637</v>
      </c>
      <c r="I20186" t="str">
        <f>INDEX(LedgerMapping[[#All],[Level 3]],MATCH(Actuals[[#This Row],[Sub Ledger]],LedgerMapping[[#All],[Sub Ledger]],0))</f>
        <v>Marketing</v>
      </c>
      <c r="J20186" s="22">
        <f>YEAR(Actuals[[#This Row],[Date]])</f>
        <v>2023</v>
      </c>
      <c r="K20186" s="22">
        <f>MONTH(Actuals[[#This Row],[Date]])</f>
        <v>4</v>
      </c>
      <c r="L20186" s="12"/>
    </row>
    <row r="20187" spans="1:12" x14ac:dyDescent="0.3">
      <c r="A20187">
        <v>6</v>
      </c>
      <c r="B20187">
        <v>17881</v>
      </c>
      <c r="C20187">
        <v>2</v>
      </c>
      <c r="D20187">
        <v>61000</v>
      </c>
      <c r="E20187" s="46">
        <v>45049</v>
      </c>
      <c r="F20187">
        <v>-910</v>
      </c>
      <c r="I20187" t="str">
        <f>INDEX(LedgerMapping[[#All],[Level 3]],MATCH(Actuals[[#This Row],[Sub Ledger]],LedgerMapping[[#All],[Sub Ledger]],0))</f>
        <v>Marketing</v>
      </c>
      <c r="J20187" s="22">
        <f>YEAR(Actuals[[#This Row],[Date]])</f>
        <v>2023</v>
      </c>
      <c r="K20187" s="22">
        <f>MONTH(Actuals[[#This Row],[Date]])</f>
        <v>5</v>
      </c>
      <c r="L20187" s="12"/>
    </row>
    <row r="20188" spans="1:12" x14ac:dyDescent="0.3">
      <c r="A20188">
        <v>6</v>
      </c>
      <c r="B20188">
        <v>18885</v>
      </c>
      <c r="C20188">
        <v>2</v>
      </c>
      <c r="D20188">
        <v>61000</v>
      </c>
      <c r="E20188" s="46">
        <v>45079</v>
      </c>
      <c r="F20188">
        <v>-1093</v>
      </c>
      <c r="I20188" t="str">
        <f>INDEX(LedgerMapping[[#All],[Level 3]],MATCH(Actuals[[#This Row],[Sub Ledger]],LedgerMapping[[#All],[Sub Ledger]],0))</f>
        <v>Marketing</v>
      </c>
      <c r="J20188" s="22">
        <f>YEAR(Actuals[[#This Row],[Date]])</f>
        <v>2023</v>
      </c>
      <c r="K20188" s="22">
        <f>MONTH(Actuals[[#This Row],[Date]])</f>
        <v>6</v>
      </c>
      <c r="L20188" s="12"/>
    </row>
    <row r="20189" spans="1:12" x14ac:dyDescent="0.3">
      <c r="A20189">
        <v>6</v>
      </c>
      <c r="B20189">
        <v>19913</v>
      </c>
      <c r="C20189">
        <v>2</v>
      </c>
      <c r="D20189">
        <v>61000</v>
      </c>
      <c r="E20189" s="46">
        <v>45110</v>
      </c>
      <c r="F20189">
        <v>-1000</v>
      </c>
      <c r="I20189" t="str">
        <f>INDEX(LedgerMapping[[#All],[Level 3]],MATCH(Actuals[[#This Row],[Sub Ledger]],LedgerMapping[[#All],[Sub Ledger]],0))</f>
        <v>Marketing</v>
      </c>
      <c r="J20189" s="22">
        <f>YEAR(Actuals[[#This Row],[Date]])</f>
        <v>2023</v>
      </c>
      <c r="K20189" s="22">
        <f>MONTH(Actuals[[#This Row],[Date]])</f>
        <v>7</v>
      </c>
      <c r="L20189" s="12"/>
    </row>
    <row r="20190" spans="1:12" x14ac:dyDescent="0.3">
      <c r="A20190">
        <v>6</v>
      </c>
      <c r="B20190">
        <v>20943</v>
      </c>
      <c r="C20190">
        <v>2</v>
      </c>
      <c r="D20190">
        <v>61000</v>
      </c>
      <c r="E20190" s="46">
        <v>45141</v>
      </c>
      <c r="F20190">
        <v>-850</v>
      </c>
      <c r="I20190" t="str">
        <f>INDEX(LedgerMapping[[#All],[Level 3]],MATCH(Actuals[[#This Row],[Sub Ledger]],LedgerMapping[[#All],[Sub Ledger]],0))</f>
        <v>Marketing</v>
      </c>
      <c r="J20190" s="22">
        <f>YEAR(Actuals[[#This Row],[Date]])</f>
        <v>2023</v>
      </c>
      <c r="K20190" s="22">
        <f>MONTH(Actuals[[#This Row],[Date]])</f>
        <v>8</v>
      </c>
      <c r="L20190" s="12"/>
    </row>
    <row r="20191" spans="1:12" x14ac:dyDescent="0.3">
      <c r="A20191">
        <v>6</v>
      </c>
      <c r="B20191">
        <v>21944</v>
      </c>
      <c r="C20191">
        <v>2</v>
      </c>
      <c r="D20191">
        <v>61000</v>
      </c>
      <c r="E20191" s="46">
        <v>45169</v>
      </c>
      <c r="F20191">
        <v>-568</v>
      </c>
      <c r="I20191" t="str">
        <f>INDEX(LedgerMapping[[#All],[Level 3]],MATCH(Actuals[[#This Row],[Sub Ledger]],LedgerMapping[[#All],[Sub Ledger]],0))</f>
        <v>Marketing</v>
      </c>
      <c r="J20191" s="22">
        <f>YEAR(Actuals[[#This Row],[Date]])</f>
        <v>2023</v>
      </c>
      <c r="K20191" s="22">
        <f>MONTH(Actuals[[#This Row],[Date]])</f>
        <v>8</v>
      </c>
      <c r="L20191" s="12"/>
    </row>
    <row r="20192" spans="1:12" x14ac:dyDescent="0.3">
      <c r="A20192">
        <v>6</v>
      </c>
      <c r="B20192">
        <v>22921</v>
      </c>
      <c r="C20192">
        <v>2</v>
      </c>
      <c r="D20192">
        <v>61000</v>
      </c>
      <c r="E20192" s="46">
        <v>45200</v>
      </c>
      <c r="F20192">
        <v>-544</v>
      </c>
      <c r="I20192" t="str">
        <f>INDEX(LedgerMapping[[#All],[Level 3]],MATCH(Actuals[[#This Row],[Sub Ledger]],LedgerMapping[[#All],[Sub Ledger]],0))</f>
        <v>Marketing</v>
      </c>
      <c r="J20192" s="22">
        <f>YEAR(Actuals[[#This Row],[Date]])</f>
        <v>2023</v>
      </c>
      <c r="K20192" s="22">
        <f>MONTH(Actuals[[#This Row],[Date]])</f>
        <v>10</v>
      </c>
      <c r="L20192" s="12"/>
    </row>
    <row r="20193" spans="1:12" x14ac:dyDescent="0.3">
      <c r="A20193">
        <v>6</v>
      </c>
      <c r="B20193">
        <v>23926</v>
      </c>
      <c r="C20193">
        <v>2</v>
      </c>
      <c r="D20193">
        <v>61000</v>
      </c>
      <c r="E20193" s="46">
        <v>45230</v>
      </c>
      <c r="F20193">
        <v>-431</v>
      </c>
      <c r="I20193" t="str">
        <f>INDEX(LedgerMapping[[#All],[Level 3]],MATCH(Actuals[[#This Row],[Sub Ledger]],LedgerMapping[[#All],[Sub Ledger]],0))</f>
        <v>Marketing</v>
      </c>
      <c r="J20193" s="22">
        <f>YEAR(Actuals[[#This Row],[Date]])</f>
        <v>2023</v>
      </c>
      <c r="K20193" s="22">
        <f>MONTH(Actuals[[#This Row],[Date]])</f>
        <v>10</v>
      </c>
      <c r="L20193" s="12"/>
    </row>
    <row r="20194" spans="1:12" x14ac:dyDescent="0.3">
      <c r="A20194">
        <v>6</v>
      </c>
      <c r="B20194">
        <v>24955</v>
      </c>
      <c r="C20194">
        <v>2</v>
      </c>
      <c r="D20194">
        <v>61000</v>
      </c>
      <c r="E20194" s="46">
        <v>45261</v>
      </c>
      <c r="F20194">
        <v>-568</v>
      </c>
      <c r="I20194" t="str">
        <f>INDEX(LedgerMapping[[#All],[Level 3]],MATCH(Actuals[[#This Row],[Sub Ledger]],LedgerMapping[[#All],[Sub Ledger]],0))</f>
        <v>Marketing</v>
      </c>
      <c r="J20194" s="22">
        <f>YEAR(Actuals[[#This Row],[Date]])</f>
        <v>2023</v>
      </c>
      <c r="K20194" s="22">
        <f>MONTH(Actuals[[#This Row],[Date]])</f>
        <v>12</v>
      </c>
      <c r="L20194" s="12"/>
    </row>
    <row r="20195" spans="1:12" x14ac:dyDescent="0.3">
      <c r="A20195">
        <v>6</v>
      </c>
      <c r="B20195">
        <v>26021</v>
      </c>
      <c r="C20195">
        <v>2</v>
      </c>
      <c r="D20195">
        <v>61000</v>
      </c>
      <c r="E20195" s="46">
        <v>45291</v>
      </c>
      <c r="F20195">
        <v>-667</v>
      </c>
      <c r="I20195" t="str">
        <f>INDEX(LedgerMapping[[#All],[Level 3]],MATCH(Actuals[[#This Row],[Sub Ledger]],LedgerMapping[[#All],[Sub Ledger]],0))</f>
        <v>Marketing</v>
      </c>
      <c r="J20195" s="22">
        <f>YEAR(Actuals[[#This Row],[Date]])</f>
        <v>2023</v>
      </c>
      <c r="K20195" s="22">
        <f>MONTH(Actuals[[#This Row],[Date]])</f>
        <v>12</v>
      </c>
      <c r="L20195" s="12"/>
    </row>
    <row r="20196" spans="1:12" x14ac:dyDescent="0.3">
      <c r="A20196">
        <v>6</v>
      </c>
      <c r="B20196">
        <v>27150</v>
      </c>
      <c r="C20196">
        <v>2</v>
      </c>
      <c r="D20196">
        <v>61000</v>
      </c>
      <c r="E20196" s="46">
        <v>45322</v>
      </c>
      <c r="F20196">
        <v>-1217</v>
      </c>
      <c r="I20196" t="str">
        <f>INDEX(LedgerMapping[[#All],[Level 3]],MATCH(Actuals[[#This Row],[Sub Ledger]],LedgerMapping[[#All],[Sub Ledger]],0))</f>
        <v>Marketing</v>
      </c>
      <c r="J20196" s="22">
        <f>YEAR(Actuals[[#This Row],[Date]])</f>
        <v>2024</v>
      </c>
      <c r="K20196" s="22">
        <f>MONTH(Actuals[[#This Row],[Date]])</f>
        <v>1</v>
      </c>
      <c r="L20196" s="12"/>
    </row>
    <row r="20197" spans="1:12" x14ac:dyDescent="0.3">
      <c r="A20197">
        <v>6</v>
      </c>
      <c r="B20197">
        <v>28302</v>
      </c>
      <c r="C20197">
        <v>2</v>
      </c>
      <c r="D20197">
        <v>61000</v>
      </c>
      <c r="E20197" s="46">
        <v>45354</v>
      </c>
      <c r="F20197">
        <v>-683</v>
      </c>
      <c r="I20197" t="str">
        <f>INDEX(LedgerMapping[[#All],[Level 3]],MATCH(Actuals[[#This Row],[Sub Ledger]],LedgerMapping[[#All],[Sub Ledger]],0))</f>
        <v>Marketing</v>
      </c>
      <c r="J20197" s="22">
        <f>YEAR(Actuals[[#This Row],[Date]])</f>
        <v>2024</v>
      </c>
      <c r="K20197" s="22">
        <f>MONTH(Actuals[[#This Row],[Date]])</f>
        <v>3</v>
      </c>
      <c r="L20197" s="12"/>
    </row>
    <row r="20198" spans="1:12" x14ac:dyDescent="0.3">
      <c r="A20198">
        <v>6</v>
      </c>
      <c r="B20198">
        <v>29456</v>
      </c>
      <c r="C20198">
        <v>2</v>
      </c>
      <c r="D20198">
        <v>61000</v>
      </c>
      <c r="E20198" s="46">
        <v>45384</v>
      </c>
      <c r="F20198">
        <v>-872</v>
      </c>
      <c r="I20198" t="str">
        <f>INDEX(LedgerMapping[[#All],[Level 3]],MATCH(Actuals[[#This Row],[Sub Ledger]],LedgerMapping[[#All],[Sub Ledger]],0))</f>
        <v>Marketing</v>
      </c>
      <c r="J20198" s="22">
        <f>YEAR(Actuals[[#This Row],[Date]])</f>
        <v>2024</v>
      </c>
      <c r="K20198" s="22">
        <f>MONTH(Actuals[[#This Row],[Date]])</f>
        <v>4</v>
      </c>
      <c r="L20198" s="12"/>
    </row>
    <row r="20199" spans="1:12" x14ac:dyDescent="0.3">
      <c r="A20199">
        <v>6</v>
      </c>
      <c r="B20199">
        <v>30582</v>
      </c>
      <c r="C20199">
        <v>2</v>
      </c>
      <c r="D20199">
        <v>61000</v>
      </c>
      <c r="E20199" s="46">
        <v>45415</v>
      </c>
      <c r="F20199">
        <v>-1003</v>
      </c>
      <c r="I20199" t="str">
        <f>INDEX(LedgerMapping[[#All],[Level 3]],MATCH(Actuals[[#This Row],[Sub Ledger]],LedgerMapping[[#All],[Sub Ledger]],0))</f>
        <v>Marketing</v>
      </c>
      <c r="J20199" s="22">
        <f>YEAR(Actuals[[#This Row],[Date]])</f>
        <v>2024</v>
      </c>
      <c r="K20199" s="22">
        <f>MONTH(Actuals[[#This Row],[Date]])</f>
        <v>5</v>
      </c>
      <c r="L20199" s="12"/>
    </row>
    <row r="20200" spans="1:12" x14ac:dyDescent="0.3">
      <c r="A20200">
        <v>6</v>
      </c>
      <c r="B20200">
        <v>31708</v>
      </c>
      <c r="C20200">
        <v>2</v>
      </c>
      <c r="D20200">
        <v>61000</v>
      </c>
      <c r="E20200" s="46">
        <v>45445</v>
      </c>
      <c r="F20200">
        <v>-802</v>
      </c>
      <c r="I20200" t="str">
        <f>INDEX(LedgerMapping[[#All],[Level 3]],MATCH(Actuals[[#This Row],[Sub Ledger]],LedgerMapping[[#All],[Sub Ledger]],0))</f>
        <v>Marketing</v>
      </c>
      <c r="J20200" s="22">
        <f>YEAR(Actuals[[#This Row],[Date]])</f>
        <v>2024</v>
      </c>
      <c r="K20200" s="22">
        <f>MONTH(Actuals[[#This Row],[Date]])</f>
        <v>6</v>
      </c>
      <c r="L20200" s="12"/>
    </row>
    <row r="20201" spans="1:12" x14ac:dyDescent="0.3">
      <c r="A20201">
        <v>6</v>
      </c>
      <c r="B20201">
        <v>32832</v>
      </c>
      <c r="C20201">
        <v>2</v>
      </c>
      <c r="D20201">
        <v>61000</v>
      </c>
      <c r="E20201" s="46">
        <v>45476</v>
      </c>
      <c r="F20201">
        <v>-690</v>
      </c>
      <c r="I20201" t="str">
        <f>INDEX(LedgerMapping[[#All],[Level 3]],MATCH(Actuals[[#This Row],[Sub Ledger]],LedgerMapping[[#All],[Sub Ledger]],0))</f>
        <v>Marketing</v>
      </c>
      <c r="J20201" s="22">
        <f>YEAR(Actuals[[#This Row],[Date]])</f>
        <v>2024</v>
      </c>
      <c r="K20201" s="22">
        <f>MONTH(Actuals[[#This Row],[Date]])</f>
        <v>7</v>
      </c>
      <c r="L20201" s="12"/>
    </row>
    <row r="20202" spans="1:12" x14ac:dyDescent="0.3">
      <c r="A20202">
        <v>6</v>
      </c>
      <c r="B20202">
        <v>33956</v>
      </c>
      <c r="C20202">
        <v>2</v>
      </c>
      <c r="D20202">
        <v>61000</v>
      </c>
      <c r="E20202" s="46">
        <v>45507</v>
      </c>
      <c r="F20202">
        <v>-855</v>
      </c>
      <c r="I20202" t="str">
        <f>INDEX(LedgerMapping[[#All],[Level 3]],MATCH(Actuals[[#This Row],[Sub Ledger]],LedgerMapping[[#All],[Sub Ledger]],0))</f>
        <v>Marketing</v>
      </c>
      <c r="J20202" s="22">
        <f>YEAR(Actuals[[#This Row],[Date]])</f>
        <v>2024</v>
      </c>
      <c r="K20202" s="22">
        <f>MONTH(Actuals[[#This Row],[Date]])</f>
        <v>8</v>
      </c>
      <c r="L20202" s="12"/>
    </row>
    <row r="20203" spans="1:12" x14ac:dyDescent="0.3">
      <c r="A20203">
        <v>6</v>
      </c>
      <c r="B20203">
        <v>35107</v>
      </c>
      <c r="C20203">
        <v>2</v>
      </c>
      <c r="D20203">
        <v>61000</v>
      </c>
      <c r="E20203" s="46">
        <v>45536</v>
      </c>
      <c r="F20203">
        <v>-690</v>
      </c>
      <c r="I20203" t="str">
        <f>INDEX(LedgerMapping[[#All],[Level 3]],MATCH(Actuals[[#This Row],[Sub Ledger]],LedgerMapping[[#All],[Sub Ledger]],0))</f>
        <v>Marketing</v>
      </c>
      <c r="J20203" s="22">
        <f>YEAR(Actuals[[#This Row],[Date]])</f>
        <v>2024</v>
      </c>
      <c r="K20203" s="22">
        <f>MONTH(Actuals[[#This Row],[Date]])</f>
        <v>9</v>
      </c>
      <c r="L20203" s="12"/>
    </row>
    <row r="20204" spans="1:12" x14ac:dyDescent="0.3">
      <c r="A20204">
        <v>6</v>
      </c>
      <c r="B20204">
        <v>36257</v>
      </c>
      <c r="C20204">
        <v>2</v>
      </c>
      <c r="D20204">
        <v>61000</v>
      </c>
      <c r="E20204" s="46">
        <v>45567</v>
      </c>
      <c r="F20204">
        <v>-783</v>
      </c>
      <c r="I20204" t="str">
        <f>INDEX(LedgerMapping[[#All],[Level 3]],MATCH(Actuals[[#This Row],[Sub Ledger]],LedgerMapping[[#All],[Sub Ledger]],0))</f>
        <v>Marketing</v>
      </c>
      <c r="J20204" s="22">
        <f>YEAR(Actuals[[#This Row],[Date]])</f>
        <v>2024</v>
      </c>
      <c r="K20204" s="22">
        <f>MONTH(Actuals[[#This Row],[Date]])</f>
        <v>10</v>
      </c>
      <c r="L20204" s="12"/>
    </row>
    <row r="20205" spans="1:12" x14ac:dyDescent="0.3">
      <c r="A20205">
        <v>6</v>
      </c>
      <c r="B20205">
        <v>37407</v>
      </c>
      <c r="C20205">
        <v>2</v>
      </c>
      <c r="D20205">
        <v>61000</v>
      </c>
      <c r="E20205" s="46">
        <v>45597</v>
      </c>
      <c r="F20205">
        <v>-1177</v>
      </c>
      <c r="I20205" t="str">
        <f>INDEX(LedgerMapping[[#All],[Level 3]],MATCH(Actuals[[#This Row],[Sub Ledger]],LedgerMapping[[#All],[Sub Ledger]],0))</f>
        <v>Marketing</v>
      </c>
      <c r="J20205" s="22">
        <f>YEAR(Actuals[[#This Row],[Date]])</f>
        <v>2024</v>
      </c>
      <c r="K20205" s="22">
        <f>MONTH(Actuals[[#This Row],[Date]])</f>
        <v>11</v>
      </c>
      <c r="L20205" s="12"/>
    </row>
    <row r="20206" spans="1:12" x14ac:dyDescent="0.3">
      <c r="A20206">
        <v>6</v>
      </c>
      <c r="B20206">
        <v>38557</v>
      </c>
      <c r="C20206">
        <v>2</v>
      </c>
      <c r="D20206">
        <v>61000</v>
      </c>
      <c r="E20206" s="46">
        <v>45628</v>
      </c>
      <c r="F20206">
        <v>-785</v>
      </c>
      <c r="I20206" t="str">
        <f>INDEX(LedgerMapping[[#All],[Level 3]],MATCH(Actuals[[#This Row],[Sub Ledger]],LedgerMapping[[#All],[Sub Ledger]],0))</f>
        <v>Marketing</v>
      </c>
      <c r="J20206" s="22">
        <f>YEAR(Actuals[[#This Row],[Date]])</f>
        <v>2024</v>
      </c>
      <c r="K20206" s="22">
        <f>MONTH(Actuals[[#This Row],[Date]])</f>
        <v>12</v>
      </c>
      <c r="L20206" s="12"/>
    </row>
    <row r="20207" spans="1:12" x14ac:dyDescent="0.3">
      <c r="A20207">
        <v>6</v>
      </c>
      <c r="B20207">
        <v>523</v>
      </c>
      <c r="C20207">
        <v>2</v>
      </c>
      <c r="D20207">
        <v>62000</v>
      </c>
      <c r="E20207" s="46">
        <v>44562</v>
      </c>
      <c r="F20207">
        <v>-780</v>
      </c>
      <c r="I20207" t="str">
        <f>INDEX(LedgerMapping[[#All],[Level 3]],MATCH(Actuals[[#This Row],[Sub Ledger]],LedgerMapping[[#All],[Sub Ledger]],0))</f>
        <v>Marketing</v>
      </c>
      <c r="J20207" s="22">
        <f>YEAR(Actuals[[#This Row],[Date]])</f>
        <v>2022</v>
      </c>
      <c r="K20207" s="22">
        <f>MONTH(Actuals[[#This Row],[Date]])</f>
        <v>1</v>
      </c>
      <c r="L20207" s="12"/>
    </row>
    <row r="20208" spans="1:12" x14ac:dyDescent="0.3">
      <c r="A20208">
        <v>6</v>
      </c>
      <c r="B20208">
        <v>1647</v>
      </c>
      <c r="C20208">
        <v>2</v>
      </c>
      <c r="D20208">
        <v>62000</v>
      </c>
      <c r="E20208" s="46">
        <v>44593</v>
      </c>
      <c r="F20208">
        <v>-371</v>
      </c>
      <c r="I20208" t="str">
        <f>INDEX(LedgerMapping[[#All],[Level 3]],MATCH(Actuals[[#This Row],[Sub Ledger]],LedgerMapping[[#All],[Sub Ledger]],0))</f>
        <v>Marketing</v>
      </c>
      <c r="J20208" s="22">
        <f>YEAR(Actuals[[#This Row],[Date]])</f>
        <v>2022</v>
      </c>
      <c r="K20208" s="22">
        <f>MONTH(Actuals[[#This Row],[Date]])</f>
        <v>2</v>
      </c>
      <c r="L20208" s="12"/>
    </row>
    <row r="20209" spans="1:12" x14ac:dyDescent="0.3">
      <c r="A20209">
        <v>6</v>
      </c>
      <c r="B20209">
        <v>2765</v>
      </c>
      <c r="C20209">
        <v>2</v>
      </c>
      <c r="D20209">
        <v>62000</v>
      </c>
      <c r="E20209" s="46">
        <v>44624</v>
      </c>
      <c r="F20209">
        <v>-546</v>
      </c>
      <c r="I20209" t="str">
        <f>INDEX(LedgerMapping[[#All],[Level 3]],MATCH(Actuals[[#This Row],[Sub Ledger]],LedgerMapping[[#All],[Sub Ledger]],0))</f>
        <v>Marketing</v>
      </c>
      <c r="J20209" s="22">
        <f>YEAR(Actuals[[#This Row],[Date]])</f>
        <v>2022</v>
      </c>
      <c r="K20209" s="22">
        <f>MONTH(Actuals[[#This Row],[Date]])</f>
        <v>3</v>
      </c>
      <c r="L20209" s="12"/>
    </row>
    <row r="20210" spans="1:12" x14ac:dyDescent="0.3">
      <c r="A20210">
        <v>6</v>
      </c>
      <c r="B20210">
        <v>3887</v>
      </c>
      <c r="C20210">
        <v>2</v>
      </c>
      <c r="D20210">
        <v>62000</v>
      </c>
      <c r="E20210" s="46">
        <v>44654</v>
      </c>
      <c r="F20210">
        <v>-857</v>
      </c>
      <c r="I20210" t="str">
        <f>INDEX(LedgerMapping[[#All],[Level 3]],MATCH(Actuals[[#This Row],[Sub Ledger]],LedgerMapping[[#All],[Sub Ledger]],0))</f>
        <v>Marketing</v>
      </c>
      <c r="J20210" s="22">
        <f>YEAR(Actuals[[#This Row],[Date]])</f>
        <v>2022</v>
      </c>
      <c r="K20210" s="22">
        <f>MONTH(Actuals[[#This Row],[Date]])</f>
        <v>4</v>
      </c>
      <c r="L20210" s="12"/>
    </row>
    <row r="20211" spans="1:12" x14ac:dyDescent="0.3">
      <c r="A20211">
        <v>6</v>
      </c>
      <c r="B20211">
        <v>5012</v>
      </c>
      <c r="C20211">
        <v>2</v>
      </c>
      <c r="D20211">
        <v>62000</v>
      </c>
      <c r="E20211" s="46">
        <v>44685</v>
      </c>
      <c r="F20211">
        <v>-567</v>
      </c>
      <c r="I20211" t="str">
        <f>INDEX(LedgerMapping[[#All],[Level 3]],MATCH(Actuals[[#This Row],[Sub Ledger]],LedgerMapping[[#All],[Sub Ledger]],0))</f>
        <v>Marketing</v>
      </c>
      <c r="J20211" s="22">
        <f>YEAR(Actuals[[#This Row],[Date]])</f>
        <v>2022</v>
      </c>
      <c r="K20211" s="22">
        <f>MONTH(Actuals[[#This Row],[Date]])</f>
        <v>5</v>
      </c>
      <c r="L20211" s="12"/>
    </row>
    <row r="20212" spans="1:12" x14ac:dyDescent="0.3">
      <c r="A20212">
        <v>6</v>
      </c>
      <c r="B20212">
        <v>6136</v>
      </c>
      <c r="C20212">
        <v>2</v>
      </c>
      <c r="D20212">
        <v>62000</v>
      </c>
      <c r="E20212" s="46">
        <v>44715</v>
      </c>
      <c r="F20212">
        <v>-673</v>
      </c>
      <c r="I20212" t="str">
        <f>INDEX(LedgerMapping[[#All],[Level 3]],MATCH(Actuals[[#This Row],[Sub Ledger]],LedgerMapping[[#All],[Sub Ledger]],0))</f>
        <v>Marketing</v>
      </c>
      <c r="J20212" s="22">
        <f>YEAR(Actuals[[#This Row],[Date]])</f>
        <v>2022</v>
      </c>
      <c r="K20212" s="22">
        <f>MONTH(Actuals[[#This Row],[Date]])</f>
        <v>6</v>
      </c>
      <c r="L20212" s="12"/>
    </row>
    <row r="20213" spans="1:12" x14ac:dyDescent="0.3">
      <c r="A20213">
        <v>6</v>
      </c>
      <c r="B20213">
        <v>7257</v>
      </c>
      <c r="C20213">
        <v>2</v>
      </c>
      <c r="D20213">
        <v>62000</v>
      </c>
      <c r="E20213" s="46">
        <v>44746</v>
      </c>
      <c r="F20213">
        <v>-1134</v>
      </c>
      <c r="I20213" t="str">
        <f>INDEX(LedgerMapping[[#All],[Level 3]],MATCH(Actuals[[#This Row],[Sub Ledger]],LedgerMapping[[#All],[Sub Ledger]],0))</f>
        <v>Marketing</v>
      </c>
      <c r="J20213" s="22">
        <f>YEAR(Actuals[[#This Row],[Date]])</f>
        <v>2022</v>
      </c>
      <c r="K20213" s="22">
        <f>MONTH(Actuals[[#This Row],[Date]])</f>
        <v>7</v>
      </c>
      <c r="L20213" s="12"/>
    </row>
    <row r="20214" spans="1:12" x14ac:dyDescent="0.3">
      <c r="A20214">
        <v>6</v>
      </c>
      <c r="B20214">
        <v>8379</v>
      </c>
      <c r="C20214">
        <v>2</v>
      </c>
      <c r="D20214">
        <v>62000</v>
      </c>
      <c r="E20214" s="46">
        <v>44777</v>
      </c>
      <c r="F20214">
        <v>-807</v>
      </c>
      <c r="I20214" t="str">
        <f>INDEX(LedgerMapping[[#All],[Level 3]],MATCH(Actuals[[#This Row],[Sub Ledger]],LedgerMapping[[#All],[Sub Ledger]],0))</f>
        <v>Marketing</v>
      </c>
      <c r="J20214" s="22">
        <f>YEAR(Actuals[[#This Row],[Date]])</f>
        <v>2022</v>
      </c>
      <c r="K20214" s="22">
        <f>MONTH(Actuals[[#This Row],[Date]])</f>
        <v>8</v>
      </c>
      <c r="L20214" s="12"/>
    </row>
    <row r="20215" spans="1:12" x14ac:dyDescent="0.3">
      <c r="A20215">
        <v>6</v>
      </c>
      <c r="B20215">
        <v>9497</v>
      </c>
      <c r="C20215">
        <v>2</v>
      </c>
      <c r="D20215">
        <v>62000</v>
      </c>
      <c r="E20215" s="46">
        <v>44805</v>
      </c>
      <c r="F20215">
        <v>-709</v>
      </c>
      <c r="I20215" t="str">
        <f>INDEX(LedgerMapping[[#All],[Level 3]],MATCH(Actuals[[#This Row],[Sub Ledger]],LedgerMapping[[#All],[Sub Ledger]],0))</f>
        <v>Marketing</v>
      </c>
      <c r="J20215" s="22">
        <f>YEAR(Actuals[[#This Row],[Date]])</f>
        <v>2022</v>
      </c>
      <c r="K20215" s="22">
        <f>MONTH(Actuals[[#This Row],[Date]])</f>
        <v>9</v>
      </c>
      <c r="L20215" s="12"/>
    </row>
    <row r="20216" spans="1:12" x14ac:dyDescent="0.3">
      <c r="A20216">
        <v>6</v>
      </c>
      <c r="B20216">
        <v>10614</v>
      </c>
      <c r="C20216">
        <v>2</v>
      </c>
      <c r="D20216">
        <v>62000</v>
      </c>
      <c r="E20216" s="46">
        <v>44836</v>
      </c>
      <c r="F20216">
        <v>-975</v>
      </c>
      <c r="I20216" t="str">
        <f>INDEX(LedgerMapping[[#All],[Level 3]],MATCH(Actuals[[#This Row],[Sub Ledger]],LedgerMapping[[#All],[Sub Ledger]],0))</f>
        <v>Marketing</v>
      </c>
      <c r="J20216" s="22">
        <f>YEAR(Actuals[[#This Row],[Date]])</f>
        <v>2022</v>
      </c>
      <c r="K20216" s="22">
        <f>MONTH(Actuals[[#This Row],[Date]])</f>
        <v>10</v>
      </c>
      <c r="L20216" s="12"/>
    </row>
    <row r="20217" spans="1:12" x14ac:dyDescent="0.3">
      <c r="A20217">
        <v>6</v>
      </c>
      <c r="B20217">
        <v>11737</v>
      </c>
      <c r="C20217">
        <v>2</v>
      </c>
      <c r="D20217">
        <v>62000</v>
      </c>
      <c r="E20217" s="46">
        <v>44866</v>
      </c>
      <c r="F20217">
        <v>-1126</v>
      </c>
      <c r="I20217" t="str">
        <f>INDEX(LedgerMapping[[#All],[Level 3]],MATCH(Actuals[[#This Row],[Sub Ledger]],LedgerMapping[[#All],[Sub Ledger]],0))</f>
        <v>Marketing</v>
      </c>
      <c r="J20217" s="22">
        <f>YEAR(Actuals[[#This Row],[Date]])</f>
        <v>2022</v>
      </c>
      <c r="K20217" s="22">
        <f>MONTH(Actuals[[#This Row],[Date]])</f>
        <v>11</v>
      </c>
      <c r="L20217" s="12"/>
    </row>
    <row r="20218" spans="1:12" x14ac:dyDescent="0.3">
      <c r="A20218">
        <v>6</v>
      </c>
      <c r="B20218">
        <v>12866</v>
      </c>
      <c r="C20218">
        <v>2</v>
      </c>
      <c r="D20218">
        <v>62000</v>
      </c>
      <c r="E20218" s="46">
        <v>44897</v>
      </c>
      <c r="F20218">
        <v>-657</v>
      </c>
      <c r="I20218" t="str">
        <f>INDEX(LedgerMapping[[#All],[Level 3]],MATCH(Actuals[[#This Row],[Sub Ledger]],LedgerMapping[[#All],[Sub Ledger]],0))</f>
        <v>Marketing</v>
      </c>
      <c r="J20218" s="22">
        <f>YEAR(Actuals[[#This Row],[Date]])</f>
        <v>2022</v>
      </c>
      <c r="K20218" s="22">
        <f>MONTH(Actuals[[#This Row],[Date]])</f>
        <v>12</v>
      </c>
      <c r="L20218" s="12"/>
    </row>
    <row r="20219" spans="1:12" x14ac:dyDescent="0.3">
      <c r="A20219">
        <v>6</v>
      </c>
      <c r="B20219">
        <v>13831</v>
      </c>
      <c r="C20219">
        <v>2</v>
      </c>
      <c r="D20219">
        <v>62000</v>
      </c>
      <c r="E20219" s="46">
        <v>44927</v>
      </c>
      <c r="F20219">
        <v>-668</v>
      </c>
      <c r="I20219" t="str">
        <f>INDEX(LedgerMapping[[#All],[Level 3]],MATCH(Actuals[[#This Row],[Sub Ledger]],LedgerMapping[[#All],[Sub Ledger]],0))</f>
        <v>Marketing</v>
      </c>
      <c r="J20219" s="22">
        <f>YEAR(Actuals[[#This Row],[Date]])</f>
        <v>2023</v>
      </c>
      <c r="K20219" s="22">
        <f>MONTH(Actuals[[#This Row],[Date]])</f>
        <v>1</v>
      </c>
      <c r="L20219" s="12"/>
    </row>
    <row r="20220" spans="1:12" x14ac:dyDescent="0.3">
      <c r="A20220">
        <v>6</v>
      </c>
      <c r="B20220">
        <v>14839</v>
      </c>
      <c r="C20220">
        <v>2</v>
      </c>
      <c r="D20220">
        <v>62000</v>
      </c>
      <c r="E20220" s="46">
        <v>44958</v>
      </c>
      <c r="F20220">
        <v>-938</v>
      </c>
      <c r="I20220" t="str">
        <f>INDEX(LedgerMapping[[#All],[Level 3]],MATCH(Actuals[[#This Row],[Sub Ledger]],LedgerMapping[[#All],[Sub Ledger]],0))</f>
        <v>Marketing</v>
      </c>
      <c r="J20220" s="22">
        <f>YEAR(Actuals[[#This Row],[Date]])</f>
        <v>2023</v>
      </c>
      <c r="K20220" s="22">
        <f>MONTH(Actuals[[#This Row],[Date]])</f>
        <v>2</v>
      </c>
      <c r="L20220" s="12"/>
    </row>
    <row r="20221" spans="1:12" x14ac:dyDescent="0.3">
      <c r="A20221">
        <v>6</v>
      </c>
      <c r="B20221">
        <v>15819</v>
      </c>
      <c r="C20221">
        <v>2</v>
      </c>
      <c r="D20221">
        <v>62000</v>
      </c>
      <c r="E20221" s="46">
        <v>44988</v>
      </c>
      <c r="F20221">
        <v>-303</v>
      </c>
      <c r="I20221" t="str">
        <f>INDEX(LedgerMapping[[#All],[Level 3]],MATCH(Actuals[[#This Row],[Sub Ledger]],LedgerMapping[[#All],[Sub Ledger]],0))</f>
        <v>Marketing</v>
      </c>
      <c r="J20221" s="22">
        <f>YEAR(Actuals[[#This Row],[Date]])</f>
        <v>2023</v>
      </c>
      <c r="K20221" s="22">
        <f>MONTH(Actuals[[#This Row],[Date]])</f>
        <v>3</v>
      </c>
      <c r="L20221" s="12"/>
    </row>
    <row r="20222" spans="1:12" x14ac:dyDescent="0.3">
      <c r="A20222">
        <v>6</v>
      </c>
      <c r="B20222">
        <v>16851</v>
      </c>
      <c r="C20222">
        <v>2</v>
      </c>
      <c r="D20222">
        <v>62000</v>
      </c>
      <c r="E20222" s="46">
        <v>45018</v>
      </c>
      <c r="F20222">
        <v>-797</v>
      </c>
      <c r="I20222" t="str">
        <f>INDEX(LedgerMapping[[#All],[Level 3]],MATCH(Actuals[[#This Row],[Sub Ledger]],LedgerMapping[[#All],[Sub Ledger]],0))</f>
        <v>Marketing</v>
      </c>
      <c r="J20222" s="22">
        <f>YEAR(Actuals[[#This Row],[Date]])</f>
        <v>2023</v>
      </c>
      <c r="K20222" s="22">
        <f>MONTH(Actuals[[#This Row],[Date]])</f>
        <v>4</v>
      </c>
      <c r="L20222" s="12"/>
    </row>
    <row r="20223" spans="1:12" x14ac:dyDescent="0.3">
      <c r="A20223">
        <v>6</v>
      </c>
      <c r="B20223">
        <v>17882</v>
      </c>
      <c r="C20223">
        <v>2</v>
      </c>
      <c r="D20223">
        <v>62000</v>
      </c>
      <c r="E20223" s="46">
        <v>45049</v>
      </c>
      <c r="F20223">
        <v>-662</v>
      </c>
      <c r="I20223" t="str">
        <f>INDEX(LedgerMapping[[#All],[Level 3]],MATCH(Actuals[[#This Row],[Sub Ledger]],LedgerMapping[[#All],[Sub Ledger]],0))</f>
        <v>Marketing</v>
      </c>
      <c r="J20223" s="22">
        <f>YEAR(Actuals[[#This Row],[Date]])</f>
        <v>2023</v>
      </c>
      <c r="K20223" s="22">
        <f>MONTH(Actuals[[#This Row],[Date]])</f>
        <v>5</v>
      </c>
      <c r="L20223" s="12"/>
    </row>
    <row r="20224" spans="1:12" x14ac:dyDescent="0.3">
      <c r="A20224">
        <v>6</v>
      </c>
      <c r="B20224">
        <v>18886</v>
      </c>
      <c r="C20224">
        <v>2</v>
      </c>
      <c r="D20224">
        <v>62000</v>
      </c>
      <c r="E20224" s="46">
        <v>45079</v>
      </c>
      <c r="F20224">
        <v>-874</v>
      </c>
      <c r="I20224" t="str">
        <f>INDEX(LedgerMapping[[#All],[Level 3]],MATCH(Actuals[[#This Row],[Sub Ledger]],LedgerMapping[[#All],[Sub Ledger]],0))</f>
        <v>Marketing</v>
      </c>
      <c r="J20224" s="22">
        <f>YEAR(Actuals[[#This Row],[Date]])</f>
        <v>2023</v>
      </c>
      <c r="K20224" s="22">
        <f>MONTH(Actuals[[#This Row],[Date]])</f>
        <v>6</v>
      </c>
      <c r="L20224" s="12"/>
    </row>
    <row r="20225" spans="1:12" x14ac:dyDescent="0.3">
      <c r="A20225">
        <v>6</v>
      </c>
      <c r="B20225">
        <v>19914</v>
      </c>
      <c r="C20225">
        <v>2</v>
      </c>
      <c r="D20225">
        <v>62000</v>
      </c>
      <c r="E20225" s="46">
        <v>45110</v>
      </c>
      <c r="F20225">
        <v>-700</v>
      </c>
      <c r="I20225" t="str">
        <f>INDEX(LedgerMapping[[#All],[Level 3]],MATCH(Actuals[[#This Row],[Sub Ledger]],LedgerMapping[[#All],[Sub Ledger]],0))</f>
        <v>Marketing</v>
      </c>
      <c r="J20225" s="22">
        <f>YEAR(Actuals[[#This Row],[Date]])</f>
        <v>2023</v>
      </c>
      <c r="K20225" s="22">
        <f>MONTH(Actuals[[#This Row],[Date]])</f>
        <v>7</v>
      </c>
      <c r="L20225" s="12"/>
    </row>
    <row r="20226" spans="1:12" x14ac:dyDescent="0.3">
      <c r="A20226">
        <v>6</v>
      </c>
      <c r="B20226">
        <v>20944</v>
      </c>
      <c r="C20226">
        <v>2</v>
      </c>
      <c r="D20226">
        <v>62000</v>
      </c>
      <c r="E20226" s="46">
        <v>45141</v>
      </c>
      <c r="F20226">
        <v>-541</v>
      </c>
      <c r="I20226" t="str">
        <f>INDEX(LedgerMapping[[#All],[Level 3]],MATCH(Actuals[[#This Row],[Sub Ledger]],LedgerMapping[[#All],[Sub Ledger]],0))</f>
        <v>Marketing</v>
      </c>
      <c r="J20226" s="22">
        <f>YEAR(Actuals[[#This Row],[Date]])</f>
        <v>2023</v>
      </c>
      <c r="K20226" s="22">
        <f>MONTH(Actuals[[#This Row],[Date]])</f>
        <v>8</v>
      </c>
      <c r="L20226" s="12"/>
    </row>
    <row r="20227" spans="1:12" x14ac:dyDescent="0.3">
      <c r="A20227">
        <v>6</v>
      </c>
      <c r="B20227">
        <v>21945</v>
      </c>
      <c r="C20227">
        <v>2</v>
      </c>
      <c r="D20227">
        <v>62000</v>
      </c>
      <c r="E20227" s="46">
        <v>45169</v>
      </c>
      <c r="F20227">
        <v>-640</v>
      </c>
      <c r="I20227" t="str">
        <f>INDEX(LedgerMapping[[#All],[Level 3]],MATCH(Actuals[[#This Row],[Sub Ledger]],LedgerMapping[[#All],[Sub Ledger]],0))</f>
        <v>Marketing</v>
      </c>
      <c r="J20227" s="22">
        <f>YEAR(Actuals[[#This Row],[Date]])</f>
        <v>2023</v>
      </c>
      <c r="K20227" s="22">
        <f>MONTH(Actuals[[#This Row],[Date]])</f>
        <v>8</v>
      </c>
      <c r="L20227" s="12"/>
    </row>
    <row r="20228" spans="1:12" x14ac:dyDescent="0.3">
      <c r="A20228">
        <v>6</v>
      </c>
      <c r="B20228">
        <v>22922</v>
      </c>
      <c r="C20228">
        <v>2</v>
      </c>
      <c r="D20228">
        <v>62000</v>
      </c>
      <c r="E20228" s="46">
        <v>45200</v>
      </c>
      <c r="F20228">
        <v>-346</v>
      </c>
      <c r="I20228" t="str">
        <f>INDEX(LedgerMapping[[#All],[Level 3]],MATCH(Actuals[[#This Row],[Sub Ledger]],LedgerMapping[[#All],[Sub Ledger]],0))</f>
        <v>Marketing</v>
      </c>
      <c r="J20228" s="22">
        <f>YEAR(Actuals[[#This Row],[Date]])</f>
        <v>2023</v>
      </c>
      <c r="K20228" s="22">
        <f>MONTH(Actuals[[#This Row],[Date]])</f>
        <v>10</v>
      </c>
      <c r="L20228" s="12"/>
    </row>
    <row r="20229" spans="1:12" x14ac:dyDescent="0.3">
      <c r="A20229">
        <v>6</v>
      </c>
      <c r="B20229">
        <v>23927</v>
      </c>
      <c r="C20229">
        <v>2</v>
      </c>
      <c r="D20229">
        <v>62000</v>
      </c>
      <c r="E20229" s="46">
        <v>45230</v>
      </c>
      <c r="F20229">
        <v>-384</v>
      </c>
      <c r="I20229" t="str">
        <f>INDEX(LedgerMapping[[#All],[Level 3]],MATCH(Actuals[[#This Row],[Sub Ledger]],LedgerMapping[[#All],[Sub Ledger]],0))</f>
        <v>Marketing</v>
      </c>
      <c r="J20229" s="22">
        <f>YEAR(Actuals[[#This Row],[Date]])</f>
        <v>2023</v>
      </c>
      <c r="K20229" s="22">
        <f>MONTH(Actuals[[#This Row],[Date]])</f>
        <v>10</v>
      </c>
      <c r="L20229" s="12"/>
    </row>
    <row r="20230" spans="1:12" x14ac:dyDescent="0.3">
      <c r="A20230">
        <v>6</v>
      </c>
      <c r="B20230">
        <v>24956</v>
      </c>
      <c r="C20230">
        <v>2</v>
      </c>
      <c r="D20230">
        <v>62000</v>
      </c>
      <c r="E20230" s="46">
        <v>45261</v>
      </c>
      <c r="F20230">
        <v>-284</v>
      </c>
      <c r="I20230" t="str">
        <f>INDEX(LedgerMapping[[#All],[Level 3]],MATCH(Actuals[[#This Row],[Sub Ledger]],LedgerMapping[[#All],[Sub Ledger]],0))</f>
        <v>Marketing</v>
      </c>
      <c r="J20230" s="22">
        <f>YEAR(Actuals[[#This Row],[Date]])</f>
        <v>2023</v>
      </c>
      <c r="K20230" s="22">
        <f>MONTH(Actuals[[#This Row],[Date]])</f>
        <v>12</v>
      </c>
      <c r="L20230" s="12"/>
    </row>
    <row r="20231" spans="1:12" x14ac:dyDescent="0.3">
      <c r="A20231">
        <v>6</v>
      </c>
      <c r="B20231">
        <v>26022</v>
      </c>
      <c r="C20231">
        <v>2</v>
      </c>
      <c r="D20231">
        <v>62000</v>
      </c>
      <c r="E20231" s="46">
        <v>45291</v>
      </c>
      <c r="F20231">
        <v>-546</v>
      </c>
      <c r="I20231" t="str">
        <f>INDEX(LedgerMapping[[#All],[Level 3]],MATCH(Actuals[[#This Row],[Sub Ledger]],LedgerMapping[[#All],[Sub Ledger]],0))</f>
        <v>Marketing</v>
      </c>
      <c r="J20231" s="22">
        <f>YEAR(Actuals[[#This Row],[Date]])</f>
        <v>2023</v>
      </c>
      <c r="K20231" s="22">
        <f>MONTH(Actuals[[#This Row],[Date]])</f>
        <v>12</v>
      </c>
      <c r="L20231" s="12"/>
    </row>
    <row r="20232" spans="1:12" x14ac:dyDescent="0.3">
      <c r="A20232">
        <v>6</v>
      </c>
      <c r="B20232">
        <v>27151</v>
      </c>
      <c r="C20232">
        <v>2</v>
      </c>
      <c r="D20232">
        <v>62000</v>
      </c>
      <c r="E20232" s="46">
        <v>45322</v>
      </c>
      <c r="F20232">
        <v>-507</v>
      </c>
      <c r="I20232" t="str">
        <f>INDEX(LedgerMapping[[#All],[Level 3]],MATCH(Actuals[[#This Row],[Sub Ledger]],LedgerMapping[[#All],[Sub Ledger]],0))</f>
        <v>Marketing</v>
      </c>
      <c r="J20232" s="22">
        <f>YEAR(Actuals[[#This Row],[Date]])</f>
        <v>2024</v>
      </c>
      <c r="K20232" s="22">
        <f>MONTH(Actuals[[#This Row],[Date]])</f>
        <v>1</v>
      </c>
      <c r="L20232" s="12"/>
    </row>
    <row r="20233" spans="1:12" x14ac:dyDescent="0.3">
      <c r="A20233">
        <v>6</v>
      </c>
      <c r="B20233">
        <v>28303</v>
      </c>
      <c r="C20233">
        <v>2</v>
      </c>
      <c r="D20233">
        <v>62000</v>
      </c>
      <c r="E20233" s="46">
        <v>45354</v>
      </c>
      <c r="F20233">
        <v>-546</v>
      </c>
      <c r="I20233" t="str">
        <f>INDEX(LedgerMapping[[#All],[Level 3]],MATCH(Actuals[[#This Row],[Sub Ledger]],LedgerMapping[[#All],[Sub Ledger]],0))</f>
        <v>Marketing</v>
      </c>
      <c r="J20233" s="22">
        <f>YEAR(Actuals[[#This Row],[Date]])</f>
        <v>2024</v>
      </c>
      <c r="K20233" s="22">
        <f>MONTH(Actuals[[#This Row],[Date]])</f>
        <v>3</v>
      </c>
      <c r="L20233" s="12"/>
    </row>
    <row r="20234" spans="1:12" x14ac:dyDescent="0.3">
      <c r="A20234">
        <v>6</v>
      </c>
      <c r="B20234">
        <v>29457</v>
      </c>
      <c r="C20234">
        <v>2</v>
      </c>
      <c r="D20234">
        <v>62000</v>
      </c>
      <c r="E20234" s="46">
        <v>45384</v>
      </c>
      <c r="F20234">
        <v>-713</v>
      </c>
      <c r="I20234" t="str">
        <f>INDEX(LedgerMapping[[#All],[Level 3]],MATCH(Actuals[[#This Row],[Sub Ledger]],LedgerMapping[[#All],[Sub Ledger]],0))</f>
        <v>Marketing</v>
      </c>
      <c r="J20234" s="22">
        <f>YEAR(Actuals[[#This Row],[Date]])</f>
        <v>2024</v>
      </c>
      <c r="K20234" s="22">
        <f>MONTH(Actuals[[#This Row],[Date]])</f>
        <v>4</v>
      </c>
      <c r="L20234" s="12"/>
    </row>
    <row r="20235" spans="1:12" x14ac:dyDescent="0.3">
      <c r="A20235">
        <v>6</v>
      </c>
      <c r="B20235">
        <v>30583</v>
      </c>
      <c r="C20235">
        <v>2</v>
      </c>
      <c r="D20235">
        <v>62000</v>
      </c>
      <c r="E20235" s="46">
        <v>45415</v>
      </c>
      <c r="F20235">
        <v>-501</v>
      </c>
      <c r="I20235" t="str">
        <f>INDEX(LedgerMapping[[#All],[Level 3]],MATCH(Actuals[[#This Row],[Sub Ledger]],LedgerMapping[[#All],[Sub Ledger]],0))</f>
        <v>Marketing</v>
      </c>
      <c r="J20235" s="22">
        <f>YEAR(Actuals[[#This Row],[Date]])</f>
        <v>2024</v>
      </c>
      <c r="K20235" s="22">
        <f>MONTH(Actuals[[#This Row],[Date]])</f>
        <v>5</v>
      </c>
      <c r="L20235" s="12"/>
    </row>
    <row r="20236" spans="1:12" x14ac:dyDescent="0.3">
      <c r="A20236">
        <v>6</v>
      </c>
      <c r="B20236">
        <v>31709</v>
      </c>
      <c r="C20236">
        <v>2</v>
      </c>
      <c r="D20236">
        <v>62000</v>
      </c>
      <c r="E20236" s="46">
        <v>45445</v>
      </c>
      <c r="F20236">
        <v>-602</v>
      </c>
      <c r="I20236" t="str">
        <f>INDEX(LedgerMapping[[#All],[Level 3]],MATCH(Actuals[[#This Row],[Sub Ledger]],LedgerMapping[[#All],[Sub Ledger]],0))</f>
        <v>Marketing</v>
      </c>
      <c r="J20236" s="22">
        <f>YEAR(Actuals[[#This Row],[Date]])</f>
        <v>2024</v>
      </c>
      <c r="K20236" s="22">
        <f>MONTH(Actuals[[#This Row],[Date]])</f>
        <v>6</v>
      </c>
      <c r="L20236" s="12"/>
    </row>
    <row r="20237" spans="1:12" x14ac:dyDescent="0.3">
      <c r="A20237">
        <v>6</v>
      </c>
      <c r="B20237">
        <v>32833</v>
      </c>
      <c r="C20237">
        <v>2</v>
      </c>
      <c r="D20237">
        <v>62000</v>
      </c>
      <c r="E20237" s="46">
        <v>45476</v>
      </c>
      <c r="F20237">
        <v>-690</v>
      </c>
      <c r="I20237" t="str">
        <f>INDEX(LedgerMapping[[#All],[Level 3]],MATCH(Actuals[[#This Row],[Sub Ledger]],LedgerMapping[[#All],[Sub Ledger]],0))</f>
        <v>Marketing</v>
      </c>
      <c r="J20237" s="22">
        <f>YEAR(Actuals[[#This Row],[Date]])</f>
        <v>2024</v>
      </c>
      <c r="K20237" s="22">
        <f>MONTH(Actuals[[#This Row],[Date]])</f>
        <v>7</v>
      </c>
      <c r="L20237" s="12"/>
    </row>
    <row r="20238" spans="1:12" x14ac:dyDescent="0.3">
      <c r="A20238">
        <v>6</v>
      </c>
      <c r="B20238">
        <v>33957</v>
      </c>
      <c r="C20238">
        <v>2</v>
      </c>
      <c r="D20238">
        <v>62000</v>
      </c>
      <c r="E20238" s="46">
        <v>45507</v>
      </c>
      <c r="F20238">
        <v>-356</v>
      </c>
      <c r="I20238" t="str">
        <f>INDEX(LedgerMapping[[#All],[Level 3]],MATCH(Actuals[[#This Row],[Sub Ledger]],LedgerMapping[[#All],[Sub Ledger]],0))</f>
        <v>Marketing</v>
      </c>
      <c r="J20238" s="22">
        <f>YEAR(Actuals[[#This Row],[Date]])</f>
        <v>2024</v>
      </c>
      <c r="K20238" s="22">
        <f>MONTH(Actuals[[#This Row],[Date]])</f>
        <v>8</v>
      </c>
      <c r="L20238" s="12"/>
    </row>
    <row r="20239" spans="1:12" x14ac:dyDescent="0.3">
      <c r="A20239">
        <v>6</v>
      </c>
      <c r="B20239">
        <v>35108</v>
      </c>
      <c r="C20239">
        <v>2</v>
      </c>
      <c r="D20239">
        <v>62000</v>
      </c>
      <c r="E20239" s="46">
        <v>45536</v>
      </c>
      <c r="F20239">
        <v>-776</v>
      </c>
      <c r="I20239" t="str">
        <f>INDEX(LedgerMapping[[#All],[Level 3]],MATCH(Actuals[[#This Row],[Sub Ledger]],LedgerMapping[[#All],[Sub Ledger]],0))</f>
        <v>Marketing</v>
      </c>
      <c r="J20239" s="22">
        <f>YEAR(Actuals[[#This Row],[Date]])</f>
        <v>2024</v>
      </c>
      <c r="K20239" s="22">
        <f>MONTH(Actuals[[#This Row],[Date]])</f>
        <v>9</v>
      </c>
      <c r="L20239" s="12"/>
    </row>
    <row r="20240" spans="1:12" x14ac:dyDescent="0.3">
      <c r="A20240">
        <v>6</v>
      </c>
      <c r="B20240">
        <v>36258</v>
      </c>
      <c r="C20240">
        <v>2</v>
      </c>
      <c r="D20240">
        <v>62000</v>
      </c>
      <c r="E20240" s="46">
        <v>45567</v>
      </c>
      <c r="F20240">
        <v>-498</v>
      </c>
      <c r="I20240" t="str">
        <f>INDEX(LedgerMapping[[#All],[Level 3]],MATCH(Actuals[[#This Row],[Sub Ledger]],LedgerMapping[[#All],[Sub Ledger]],0))</f>
        <v>Marketing</v>
      </c>
      <c r="J20240" s="22">
        <f>YEAR(Actuals[[#This Row],[Date]])</f>
        <v>2024</v>
      </c>
      <c r="K20240" s="22">
        <f>MONTH(Actuals[[#This Row],[Date]])</f>
        <v>10</v>
      </c>
      <c r="L20240" s="12"/>
    </row>
    <row r="20241" spans="1:12" x14ac:dyDescent="0.3">
      <c r="A20241">
        <v>6</v>
      </c>
      <c r="B20241">
        <v>37408</v>
      </c>
      <c r="C20241">
        <v>2</v>
      </c>
      <c r="D20241">
        <v>62000</v>
      </c>
      <c r="E20241" s="46">
        <v>45597</v>
      </c>
      <c r="F20241">
        <v>-883</v>
      </c>
      <c r="I20241" t="str">
        <f>INDEX(LedgerMapping[[#All],[Level 3]],MATCH(Actuals[[#This Row],[Sub Ledger]],LedgerMapping[[#All],[Sub Ledger]],0))</f>
        <v>Marketing</v>
      </c>
      <c r="J20241" s="22">
        <f>YEAR(Actuals[[#This Row],[Date]])</f>
        <v>2024</v>
      </c>
      <c r="K20241" s="22">
        <f>MONTH(Actuals[[#This Row],[Date]])</f>
        <v>11</v>
      </c>
      <c r="L20241" s="12"/>
    </row>
    <row r="20242" spans="1:12" x14ac:dyDescent="0.3">
      <c r="A20242">
        <v>6</v>
      </c>
      <c r="B20242">
        <v>38558</v>
      </c>
      <c r="C20242">
        <v>2</v>
      </c>
      <c r="D20242">
        <v>62000</v>
      </c>
      <c r="E20242" s="46">
        <v>45628</v>
      </c>
      <c r="F20242">
        <v>-785</v>
      </c>
      <c r="I20242" t="str">
        <f>INDEX(LedgerMapping[[#All],[Level 3]],MATCH(Actuals[[#This Row],[Sub Ledger]],LedgerMapping[[#All],[Sub Ledger]],0))</f>
        <v>Marketing</v>
      </c>
      <c r="J20242" s="22">
        <f>YEAR(Actuals[[#This Row],[Date]])</f>
        <v>2024</v>
      </c>
      <c r="K20242" s="22">
        <f>MONTH(Actuals[[#This Row],[Date]])</f>
        <v>12</v>
      </c>
      <c r="L20242" s="12"/>
    </row>
    <row r="20243" spans="1:12" x14ac:dyDescent="0.3">
      <c r="A20243">
        <v>6</v>
      </c>
      <c r="B20243">
        <v>526</v>
      </c>
      <c r="C20243">
        <v>2</v>
      </c>
      <c r="D20243">
        <v>65000</v>
      </c>
      <c r="E20243" s="46">
        <v>44562</v>
      </c>
      <c r="F20243">
        <v>-164</v>
      </c>
      <c r="I20243" t="str">
        <f>INDEX(LedgerMapping[[#All],[Level 3]],MATCH(Actuals[[#This Row],[Sub Ledger]],LedgerMapping[[#All],[Sub Ledger]],0))</f>
        <v>Administration</v>
      </c>
      <c r="J20243" s="22">
        <f>YEAR(Actuals[[#This Row],[Date]])</f>
        <v>2022</v>
      </c>
      <c r="K20243" s="22">
        <f>MONTH(Actuals[[#This Row],[Date]])</f>
        <v>1</v>
      </c>
      <c r="L20243" s="12"/>
    </row>
    <row r="20244" spans="1:12" x14ac:dyDescent="0.3">
      <c r="A20244">
        <v>6</v>
      </c>
      <c r="B20244">
        <v>1650</v>
      </c>
      <c r="C20244">
        <v>2</v>
      </c>
      <c r="D20244">
        <v>65000</v>
      </c>
      <c r="E20244" s="46">
        <v>44593</v>
      </c>
      <c r="F20244">
        <v>-88</v>
      </c>
      <c r="I20244" t="str">
        <f>INDEX(LedgerMapping[[#All],[Level 3]],MATCH(Actuals[[#This Row],[Sub Ledger]],LedgerMapping[[#All],[Sub Ledger]],0))</f>
        <v>Administration</v>
      </c>
      <c r="J20244" s="22">
        <f>YEAR(Actuals[[#This Row],[Date]])</f>
        <v>2022</v>
      </c>
      <c r="K20244" s="22">
        <f>MONTH(Actuals[[#This Row],[Date]])</f>
        <v>2</v>
      </c>
      <c r="L20244" s="12"/>
    </row>
    <row r="20245" spans="1:12" x14ac:dyDescent="0.3">
      <c r="A20245">
        <v>6</v>
      </c>
      <c r="B20245">
        <v>2768</v>
      </c>
      <c r="C20245">
        <v>2</v>
      </c>
      <c r="D20245">
        <v>65000</v>
      </c>
      <c r="E20245" s="46">
        <v>44624</v>
      </c>
      <c r="F20245">
        <v>-112</v>
      </c>
      <c r="I20245" t="str">
        <f>INDEX(LedgerMapping[[#All],[Level 3]],MATCH(Actuals[[#This Row],[Sub Ledger]],LedgerMapping[[#All],[Sub Ledger]],0))</f>
        <v>Administration</v>
      </c>
      <c r="J20245" s="22">
        <f>YEAR(Actuals[[#This Row],[Date]])</f>
        <v>2022</v>
      </c>
      <c r="K20245" s="22">
        <f>MONTH(Actuals[[#This Row],[Date]])</f>
        <v>3</v>
      </c>
      <c r="L20245" s="12"/>
    </row>
    <row r="20246" spans="1:12" x14ac:dyDescent="0.3">
      <c r="A20246">
        <v>6</v>
      </c>
      <c r="B20246">
        <v>3890</v>
      </c>
      <c r="C20246">
        <v>2</v>
      </c>
      <c r="D20246">
        <v>65000</v>
      </c>
      <c r="E20246" s="46">
        <v>44654</v>
      </c>
      <c r="F20246">
        <v>-187</v>
      </c>
      <c r="I20246" t="str">
        <f>INDEX(LedgerMapping[[#All],[Level 3]],MATCH(Actuals[[#This Row],[Sub Ledger]],LedgerMapping[[#All],[Sub Ledger]],0))</f>
        <v>Administration</v>
      </c>
      <c r="J20246" s="22">
        <f>YEAR(Actuals[[#This Row],[Date]])</f>
        <v>2022</v>
      </c>
      <c r="K20246" s="22">
        <f>MONTH(Actuals[[#This Row],[Date]])</f>
        <v>4</v>
      </c>
      <c r="L20246" s="12"/>
    </row>
    <row r="20247" spans="1:12" x14ac:dyDescent="0.3">
      <c r="A20247">
        <v>6</v>
      </c>
      <c r="B20247">
        <v>5013</v>
      </c>
      <c r="C20247">
        <v>2</v>
      </c>
      <c r="D20247">
        <v>65000</v>
      </c>
      <c r="E20247" s="46">
        <v>44685</v>
      </c>
      <c r="F20247">
        <v>-113</v>
      </c>
      <c r="I20247" t="str">
        <f>INDEX(LedgerMapping[[#All],[Level 3]],MATCH(Actuals[[#This Row],[Sub Ledger]],LedgerMapping[[#All],[Sub Ledger]],0))</f>
        <v>Administration</v>
      </c>
      <c r="J20247" s="22">
        <f>YEAR(Actuals[[#This Row],[Date]])</f>
        <v>2022</v>
      </c>
      <c r="K20247" s="22">
        <f>MONTH(Actuals[[#This Row],[Date]])</f>
        <v>5</v>
      </c>
      <c r="L20247" s="12"/>
    </row>
    <row r="20248" spans="1:12" x14ac:dyDescent="0.3">
      <c r="A20248">
        <v>6</v>
      </c>
      <c r="B20248">
        <v>6137</v>
      </c>
      <c r="C20248">
        <v>2</v>
      </c>
      <c r="D20248">
        <v>65000</v>
      </c>
      <c r="E20248" s="46">
        <v>44715</v>
      </c>
      <c r="F20248">
        <v>-133</v>
      </c>
      <c r="I20248" t="str">
        <f>INDEX(LedgerMapping[[#All],[Level 3]],MATCH(Actuals[[#This Row],[Sub Ledger]],LedgerMapping[[#All],[Sub Ledger]],0))</f>
        <v>Administration</v>
      </c>
      <c r="J20248" s="22">
        <f>YEAR(Actuals[[#This Row],[Date]])</f>
        <v>2022</v>
      </c>
      <c r="K20248" s="22">
        <f>MONTH(Actuals[[#This Row],[Date]])</f>
        <v>6</v>
      </c>
      <c r="L20248" s="12"/>
    </row>
    <row r="20249" spans="1:12" x14ac:dyDescent="0.3">
      <c r="A20249">
        <v>6</v>
      </c>
      <c r="B20249">
        <v>7260</v>
      </c>
      <c r="C20249">
        <v>2</v>
      </c>
      <c r="D20249">
        <v>65000</v>
      </c>
      <c r="E20249" s="46">
        <v>44746</v>
      </c>
      <c r="F20249">
        <v>-226</v>
      </c>
      <c r="I20249" t="str">
        <f>INDEX(LedgerMapping[[#All],[Level 3]],MATCH(Actuals[[#This Row],[Sub Ledger]],LedgerMapping[[#All],[Sub Ledger]],0))</f>
        <v>Administration</v>
      </c>
      <c r="J20249" s="22">
        <f>YEAR(Actuals[[#This Row],[Date]])</f>
        <v>2022</v>
      </c>
      <c r="K20249" s="22">
        <f>MONTH(Actuals[[#This Row],[Date]])</f>
        <v>7</v>
      </c>
      <c r="L20249" s="12"/>
    </row>
    <row r="20250" spans="1:12" x14ac:dyDescent="0.3">
      <c r="A20250">
        <v>6</v>
      </c>
      <c r="B20250">
        <v>8381</v>
      </c>
      <c r="C20250">
        <v>2</v>
      </c>
      <c r="D20250">
        <v>65000</v>
      </c>
      <c r="E20250" s="46">
        <v>44777</v>
      </c>
      <c r="F20250">
        <v>-174</v>
      </c>
      <c r="I20250" t="str">
        <f>INDEX(LedgerMapping[[#All],[Level 3]],MATCH(Actuals[[#This Row],[Sub Ledger]],LedgerMapping[[#All],[Sub Ledger]],0))</f>
        <v>Administration</v>
      </c>
      <c r="J20250" s="22">
        <f>YEAR(Actuals[[#This Row],[Date]])</f>
        <v>2022</v>
      </c>
      <c r="K20250" s="22">
        <f>MONTH(Actuals[[#This Row],[Date]])</f>
        <v>8</v>
      </c>
      <c r="L20250" s="12"/>
    </row>
    <row r="20251" spans="1:12" x14ac:dyDescent="0.3">
      <c r="A20251">
        <v>6</v>
      </c>
      <c r="B20251">
        <v>9499</v>
      </c>
      <c r="C20251">
        <v>2</v>
      </c>
      <c r="D20251">
        <v>65000</v>
      </c>
      <c r="E20251" s="46">
        <v>44805</v>
      </c>
      <c r="F20251">
        <v>-152</v>
      </c>
      <c r="I20251" t="str">
        <f>INDEX(LedgerMapping[[#All],[Level 3]],MATCH(Actuals[[#This Row],[Sub Ledger]],LedgerMapping[[#All],[Sub Ledger]],0))</f>
        <v>Administration</v>
      </c>
      <c r="J20251" s="22">
        <f>YEAR(Actuals[[#This Row],[Date]])</f>
        <v>2022</v>
      </c>
      <c r="K20251" s="22">
        <f>MONTH(Actuals[[#This Row],[Date]])</f>
        <v>9</v>
      </c>
      <c r="L20251" s="12"/>
    </row>
    <row r="20252" spans="1:12" x14ac:dyDescent="0.3">
      <c r="A20252">
        <v>6</v>
      </c>
      <c r="B20252">
        <v>10616</v>
      </c>
      <c r="C20252">
        <v>2</v>
      </c>
      <c r="D20252">
        <v>65000</v>
      </c>
      <c r="E20252" s="46">
        <v>44836</v>
      </c>
      <c r="F20252">
        <v>-174</v>
      </c>
      <c r="I20252" t="str">
        <f>INDEX(LedgerMapping[[#All],[Level 3]],MATCH(Actuals[[#This Row],[Sub Ledger]],LedgerMapping[[#All],[Sub Ledger]],0))</f>
        <v>Administration</v>
      </c>
      <c r="J20252" s="22">
        <f>YEAR(Actuals[[#This Row],[Date]])</f>
        <v>2022</v>
      </c>
      <c r="K20252" s="22">
        <f>MONTH(Actuals[[#This Row],[Date]])</f>
        <v>10</v>
      </c>
      <c r="L20252" s="12"/>
    </row>
    <row r="20253" spans="1:12" x14ac:dyDescent="0.3">
      <c r="A20253">
        <v>6</v>
      </c>
      <c r="B20253">
        <v>11740</v>
      </c>
      <c r="C20253">
        <v>2</v>
      </c>
      <c r="D20253">
        <v>65000</v>
      </c>
      <c r="E20253" s="46">
        <v>44866</v>
      </c>
      <c r="F20253">
        <v>-211</v>
      </c>
      <c r="I20253" t="str">
        <f>INDEX(LedgerMapping[[#All],[Level 3]],MATCH(Actuals[[#This Row],[Sub Ledger]],LedgerMapping[[#All],[Sub Ledger]],0))</f>
        <v>Administration</v>
      </c>
      <c r="J20253" s="22">
        <f>YEAR(Actuals[[#This Row],[Date]])</f>
        <v>2022</v>
      </c>
      <c r="K20253" s="22">
        <f>MONTH(Actuals[[#This Row],[Date]])</f>
        <v>11</v>
      </c>
      <c r="L20253" s="12"/>
    </row>
    <row r="20254" spans="1:12" x14ac:dyDescent="0.3">
      <c r="A20254">
        <v>6</v>
      </c>
      <c r="B20254">
        <v>12868</v>
      </c>
      <c r="C20254">
        <v>2</v>
      </c>
      <c r="D20254">
        <v>65000</v>
      </c>
      <c r="E20254" s="46">
        <v>44897</v>
      </c>
      <c r="F20254">
        <v>-115</v>
      </c>
      <c r="I20254" t="str">
        <f>INDEX(LedgerMapping[[#All],[Level 3]],MATCH(Actuals[[#This Row],[Sub Ledger]],LedgerMapping[[#All],[Sub Ledger]],0))</f>
        <v>Administration</v>
      </c>
      <c r="J20254" s="22">
        <f>YEAR(Actuals[[#This Row],[Date]])</f>
        <v>2022</v>
      </c>
      <c r="K20254" s="22">
        <f>MONTH(Actuals[[#This Row],[Date]])</f>
        <v>12</v>
      </c>
      <c r="L20254" s="12"/>
    </row>
    <row r="20255" spans="1:12" x14ac:dyDescent="0.3">
      <c r="A20255">
        <v>6</v>
      </c>
      <c r="B20255">
        <v>13832</v>
      </c>
      <c r="C20255">
        <v>2</v>
      </c>
      <c r="D20255">
        <v>65000</v>
      </c>
      <c r="E20255" s="46">
        <v>44927</v>
      </c>
      <c r="F20255">
        <v>-88</v>
      </c>
      <c r="I20255" t="str">
        <f>INDEX(LedgerMapping[[#All],[Level 3]],MATCH(Actuals[[#This Row],[Sub Ledger]],LedgerMapping[[#All],[Sub Ledger]],0))</f>
        <v>Administration</v>
      </c>
      <c r="J20255" s="22">
        <f>YEAR(Actuals[[#This Row],[Date]])</f>
        <v>2023</v>
      </c>
      <c r="K20255" s="22">
        <f>MONTH(Actuals[[#This Row],[Date]])</f>
        <v>1</v>
      </c>
      <c r="L20255" s="12"/>
    </row>
    <row r="20256" spans="1:12" x14ac:dyDescent="0.3">
      <c r="A20256">
        <v>6</v>
      </c>
      <c r="B20256">
        <v>14840</v>
      </c>
      <c r="C20256">
        <v>2</v>
      </c>
      <c r="D20256">
        <v>65000</v>
      </c>
      <c r="E20256" s="46">
        <v>44958</v>
      </c>
      <c r="F20256">
        <v>-139</v>
      </c>
      <c r="I20256" t="str">
        <f>INDEX(LedgerMapping[[#All],[Level 3]],MATCH(Actuals[[#This Row],[Sub Ledger]],LedgerMapping[[#All],[Sub Ledger]],0))</f>
        <v>Administration</v>
      </c>
      <c r="J20256" s="22">
        <f>YEAR(Actuals[[#This Row],[Date]])</f>
        <v>2023</v>
      </c>
      <c r="K20256" s="22">
        <f>MONTH(Actuals[[#This Row],[Date]])</f>
        <v>2</v>
      </c>
      <c r="L20256" s="12"/>
    </row>
    <row r="20257" spans="1:12" x14ac:dyDescent="0.3">
      <c r="A20257">
        <v>6</v>
      </c>
      <c r="B20257">
        <v>15820</v>
      </c>
      <c r="C20257">
        <v>2</v>
      </c>
      <c r="D20257">
        <v>65000</v>
      </c>
      <c r="E20257" s="46">
        <v>44988</v>
      </c>
      <c r="F20257">
        <v>-41</v>
      </c>
      <c r="I20257" t="str">
        <f>INDEX(LedgerMapping[[#All],[Level 3]],MATCH(Actuals[[#This Row],[Sub Ledger]],LedgerMapping[[#All],[Sub Ledger]],0))</f>
        <v>Administration</v>
      </c>
      <c r="J20257" s="22">
        <f>YEAR(Actuals[[#This Row],[Date]])</f>
        <v>2023</v>
      </c>
      <c r="K20257" s="22">
        <f>MONTH(Actuals[[#This Row],[Date]])</f>
        <v>3</v>
      </c>
      <c r="L20257" s="12"/>
    </row>
    <row r="20258" spans="1:12" x14ac:dyDescent="0.3">
      <c r="A20258">
        <v>6</v>
      </c>
      <c r="B20258">
        <v>16852</v>
      </c>
      <c r="C20258">
        <v>2</v>
      </c>
      <c r="D20258">
        <v>65000</v>
      </c>
      <c r="E20258" s="46">
        <v>45018</v>
      </c>
      <c r="F20258">
        <v>-104</v>
      </c>
      <c r="I20258" t="str">
        <f>INDEX(LedgerMapping[[#All],[Level 3]],MATCH(Actuals[[#This Row],[Sub Ledger]],LedgerMapping[[#All],[Sub Ledger]],0))</f>
        <v>Administration</v>
      </c>
      <c r="J20258" s="22">
        <f>YEAR(Actuals[[#This Row],[Date]])</f>
        <v>2023</v>
      </c>
      <c r="K20258" s="22">
        <f>MONTH(Actuals[[#This Row],[Date]])</f>
        <v>4</v>
      </c>
      <c r="L20258" s="12"/>
    </row>
    <row r="20259" spans="1:12" x14ac:dyDescent="0.3">
      <c r="A20259">
        <v>6</v>
      </c>
      <c r="B20259">
        <v>17883</v>
      </c>
      <c r="C20259">
        <v>2</v>
      </c>
      <c r="D20259">
        <v>65000</v>
      </c>
      <c r="E20259" s="46">
        <v>45049</v>
      </c>
      <c r="F20259">
        <v>-87</v>
      </c>
      <c r="I20259" t="str">
        <f>INDEX(LedgerMapping[[#All],[Level 3]],MATCH(Actuals[[#This Row],[Sub Ledger]],LedgerMapping[[#All],[Sub Ledger]],0))</f>
        <v>Administration</v>
      </c>
      <c r="J20259" s="22">
        <f>YEAR(Actuals[[#This Row],[Date]])</f>
        <v>2023</v>
      </c>
      <c r="K20259" s="22">
        <f>MONTH(Actuals[[#This Row],[Date]])</f>
        <v>5</v>
      </c>
      <c r="L20259" s="12"/>
    </row>
    <row r="20260" spans="1:12" x14ac:dyDescent="0.3">
      <c r="A20260">
        <v>6</v>
      </c>
      <c r="B20260">
        <v>18887</v>
      </c>
      <c r="C20260">
        <v>2</v>
      </c>
      <c r="D20260">
        <v>65000</v>
      </c>
      <c r="E20260" s="46">
        <v>45079</v>
      </c>
      <c r="F20260">
        <v>-118</v>
      </c>
      <c r="I20260" t="str">
        <f>INDEX(LedgerMapping[[#All],[Level 3]],MATCH(Actuals[[#This Row],[Sub Ledger]],LedgerMapping[[#All],[Sub Ledger]],0))</f>
        <v>Administration</v>
      </c>
      <c r="J20260" s="22">
        <f>YEAR(Actuals[[#This Row],[Date]])</f>
        <v>2023</v>
      </c>
      <c r="K20260" s="22">
        <f>MONTH(Actuals[[#This Row],[Date]])</f>
        <v>6</v>
      </c>
      <c r="L20260" s="12"/>
    </row>
    <row r="20261" spans="1:12" x14ac:dyDescent="0.3">
      <c r="A20261">
        <v>6</v>
      </c>
      <c r="B20261">
        <v>19915</v>
      </c>
      <c r="C20261">
        <v>2</v>
      </c>
      <c r="D20261">
        <v>65000</v>
      </c>
      <c r="E20261" s="46">
        <v>45110</v>
      </c>
      <c r="F20261">
        <v>-96</v>
      </c>
      <c r="I20261" t="str">
        <f>INDEX(LedgerMapping[[#All],[Level 3]],MATCH(Actuals[[#This Row],[Sub Ledger]],LedgerMapping[[#All],[Sub Ledger]],0))</f>
        <v>Administration</v>
      </c>
      <c r="J20261" s="22">
        <f>YEAR(Actuals[[#This Row],[Date]])</f>
        <v>2023</v>
      </c>
      <c r="K20261" s="22">
        <f>MONTH(Actuals[[#This Row],[Date]])</f>
        <v>7</v>
      </c>
      <c r="L20261" s="12"/>
    </row>
    <row r="20262" spans="1:12" x14ac:dyDescent="0.3">
      <c r="A20262">
        <v>6</v>
      </c>
      <c r="B20262">
        <v>20945</v>
      </c>
      <c r="C20262">
        <v>2</v>
      </c>
      <c r="D20262">
        <v>65000</v>
      </c>
      <c r="E20262" s="46">
        <v>45141</v>
      </c>
      <c r="F20262">
        <v>-76</v>
      </c>
      <c r="I20262" t="str">
        <f>INDEX(LedgerMapping[[#All],[Level 3]],MATCH(Actuals[[#This Row],[Sub Ledger]],LedgerMapping[[#All],[Sub Ledger]],0))</f>
        <v>Administration</v>
      </c>
      <c r="J20262" s="22">
        <f>YEAR(Actuals[[#This Row],[Date]])</f>
        <v>2023</v>
      </c>
      <c r="K20262" s="22">
        <f>MONTH(Actuals[[#This Row],[Date]])</f>
        <v>8</v>
      </c>
      <c r="L20262" s="12"/>
    </row>
    <row r="20263" spans="1:12" x14ac:dyDescent="0.3">
      <c r="A20263">
        <v>6</v>
      </c>
      <c r="B20263">
        <v>21946</v>
      </c>
      <c r="C20263">
        <v>2</v>
      </c>
      <c r="D20263">
        <v>65000</v>
      </c>
      <c r="E20263" s="46">
        <v>45169</v>
      </c>
      <c r="F20263">
        <v>-104</v>
      </c>
      <c r="I20263" t="str">
        <f>INDEX(LedgerMapping[[#All],[Level 3]],MATCH(Actuals[[#This Row],[Sub Ledger]],LedgerMapping[[#All],[Sub Ledger]],0))</f>
        <v>Administration</v>
      </c>
      <c r="J20263" s="22">
        <f>YEAR(Actuals[[#This Row],[Date]])</f>
        <v>2023</v>
      </c>
      <c r="K20263" s="22">
        <f>MONTH(Actuals[[#This Row],[Date]])</f>
        <v>8</v>
      </c>
      <c r="L20263" s="12"/>
    </row>
    <row r="20264" spans="1:12" x14ac:dyDescent="0.3">
      <c r="A20264">
        <v>6</v>
      </c>
      <c r="B20264">
        <v>22923</v>
      </c>
      <c r="C20264">
        <v>2</v>
      </c>
      <c r="D20264">
        <v>65000</v>
      </c>
      <c r="E20264" s="46">
        <v>45200</v>
      </c>
      <c r="F20264">
        <v>-51</v>
      </c>
      <c r="I20264" t="str">
        <f>INDEX(LedgerMapping[[#All],[Level 3]],MATCH(Actuals[[#This Row],[Sub Ledger]],LedgerMapping[[#All],[Sub Ledger]],0))</f>
        <v>Administration</v>
      </c>
      <c r="J20264" s="22">
        <f>YEAR(Actuals[[#This Row],[Date]])</f>
        <v>2023</v>
      </c>
      <c r="K20264" s="22">
        <f>MONTH(Actuals[[#This Row],[Date]])</f>
        <v>10</v>
      </c>
      <c r="L20264" s="12"/>
    </row>
    <row r="20265" spans="1:12" x14ac:dyDescent="0.3">
      <c r="A20265">
        <v>6</v>
      </c>
      <c r="B20265">
        <v>23928</v>
      </c>
      <c r="C20265">
        <v>2</v>
      </c>
      <c r="D20265">
        <v>65000</v>
      </c>
      <c r="E20265" s="46">
        <v>45230</v>
      </c>
      <c r="F20265">
        <v>-60</v>
      </c>
      <c r="I20265" t="str">
        <f>INDEX(LedgerMapping[[#All],[Level 3]],MATCH(Actuals[[#This Row],[Sub Ledger]],LedgerMapping[[#All],[Sub Ledger]],0))</f>
        <v>Administration</v>
      </c>
      <c r="J20265" s="22">
        <f>YEAR(Actuals[[#This Row],[Date]])</f>
        <v>2023</v>
      </c>
      <c r="K20265" s="22">
        <f>MONTH(Actuals[[#This Row],[Date]])</f>
        <v>10</v>
      </c>
      <c r="L20265" s="12"/>
    </row>
    <row r="20266" spans="1:12" x14ac:dyDescent="0.3">
      <c r="A20266">
        <v>6</v>
      </c>
      <c r="B20266">
        <v>24957</v>
      </c>
      <c r="C20266">
        <v>2</v>
      </c>
      <c r="D20266">
        <v>65000</v>
      </c>
      <c r="E20266" s="46">
        <v>45261</v>
      </c>
      <c r="F20266">
        <v>-42</v>
      </c>
      <c r="I20266" t="str">
        <f>INDEX(LedgerMapping[[#All],[Level 3]],MATCH(Actuals[[#This Row],[Sub Ledger]],LedgerMapping[[#All],[Sub Ledger]],0))</f>
        <v>Administration</v>
      </c>
      <c r="J20266" s="22">
        <f>YEAR(Actuals[[#This Row],[Date]])</f>
        <v>2023</v>
      </c>
      <c r="K20266" s="22">
        <f>MONTH(Actuals[[#This Row],[Date]])</f>
        <v>12</v>
      </c>
      <c r="L20266" s="12"/>
    </row>
    <row r="20267" spans="1:12" x14ac:dyDescent="0.3">
      <c r="A20267">
        <v>6</v>
      </c>
      <c r="B20267">
        <v>26023</v>
      </c>
      <c r="C20267">
        <v>2</v>
      </c>
      <c r="D20267">
        <v>65000</v>
      </c>
      <c r="E20267" s="46">
        <v>45291</v>
      </c>
      <c r="F20267">
        <v>-70</v>
      </c>
      <c r="I20267" t="str">
        <f>INDEX(LedgerMapping[[#All],[Level 3]],MATCH(Actuals[[#This Row],[Sub Ledger]],LedgerMapping[[#All],[Sub Ledger]],0))</f>
        <v>Administration</v>
      </c>
      <c r="J20267" s="22">
        <f>YEAR(Actuals[[#This Row],[Date]])</f>
        <v>2023</v>
      </c>
      <c r="K20267" s="22">
        <f>MONTH(Actuals[[#This Row],[Date]])</f>
        <v>12</v>
      </c>
      <c r="L20267" s="12"/>
    </row>
    <row r="20268" spans="1:12" x14ac:dyDescent="0.3">
      <c r="A20268">
        <v>6</v>
      </c>
      <c r="B20268">
        <v>27152</v>
      </c>
      <c r="C20268">
        <v>2</v>
      </c>
      <c r="D20268">
        <v>65000</v>
      </c>
      <c r="E20268" s="46">
        <v>45322</v>
      </c>
      <c r="F20268">
        <v>-92</v>
      </c>
      <c r="I20268" t="str">
        <f>INDEX(LedgerMapping[[#All],[Level 3]],MATCH(Actuals[[#This Row],[Sub Ledger]],LedgerMapping[[#All],[Sub Ledger]],0))</f>
        <v>Administration</v>
      </c>
      <c r="J20268" s="22">
        <f>YEAR(Actuals[[#This Row],[Date]])</f>
        <v>2024</v>
      </c>
      <c r="K20268" s="22">
        <f>MONTH(Actuals[[#This Row],[Date]])</f>
        <v>1</v>
      </c>
      <c r="L20268" s="12"/>
    </row>
    <row r="20269" spans="1:12" x14ac:dyDescent="0.3">
      <c r="A20269">
        <v>6</v>
      </c>
      <c r="B20269">
        <v>28304</v>
      </c>
      <c r="C20269">
        <v>2</v>
      </c>
      <c r="D20269">
        <v>65000</v>
      </c>
      <c r="E20269" s="46">
        <v>45354</v>
      </c>
      <c r="F20269">
        <v>-102</v>
      </c>
      <c r="I20269" t="str">
        <f>INDEX(LedgerMapping[[#All],[Level 3]],MATCH(Actuals[[#This Row],[Sub Ledger]],LedgerMapping[[#All],[Sub Ledger]],0))</f>
        <v>Administration</v>
      </c>
      <c r="J20269" s="22">
        <f>YEAR(Actuals[[#This Row],[Date]])</f>
        <v>2024</v>
      </c>
      <c r="K20269" s="22">
        <f>MONTH(Actuals[[#This Row],[Date]])</f>
        <v>3</v>
      </c>
      <c r="L20269" s="12"/>
    </row>
    <row r="20270" spans="1:12" x14ac:dyDescent="0.3">
      <c r="A20270">
        <v>6</v>
      </c>
      <c r="B20270">
        <v>29458</v>
      </c>
      <c r="C20270">
        <v>2</v>
      </c>
      <c r="D20270">
        <v>65000</v>
      </c>
      <c r="E20270" s="46">
        <v>45384</v>
      </c>
      <c r="F20270">
        <v>-116</v>
      </c>
      <c r="I20270" t="str">
        <f>INDEX(LedgerMapping[[#All],[Level 3]],MATCH(Actuals[[#This Row],[Sub Ledger]],LedgerMapping[[#All],[Sub Ledger]],0))</f>
        <v>Administration</v>
      </c>
      <c r="J20270" s="22">
        <f>YEAR(Actuals[[#This Row],[Date]])</f>
        <v>2024</v>
      </c>
      <c r="K20270" s="22">
        <f>MONTH(Actuals[[#This Row],[Date]])</f>
        <v>4</v>
      </c>
      <c r="L20270" s="12"/>
    </row>
    <row r="20271" spans="1:12" x14ac:dyDescent="0.3">
      <c r="A20271">
        <v>6</v>
      </c>
      <c r="B20271">
        <v>30584</v>
      </c>
      <c r="C20271">
        <v>2</v>
      </c>
      <c r="D20271">
        <v>65000</v>
      </c>
      <c r="E20271" s="46">
        <v>45415</v>
      </c>
      <c r="F20271">
        <v>-109</v>
      </c>
      <c r="I20271" t="str">
        <f>INDEX(LedgerMapping[[#All],[Level 3]],MATCH(Actuals[[#This Row],[Sub Ledger]],LedgerMapping[[#All],[Sub Ledger]],0))</f>
        <v>Administration</v>
      </c>
      <c r="J20271" s="22">
        <f>YEAR(Actuals[[#This Row],[Date]])</f>
        <v>2024</v>
      </c>
      <c r="K20271" s="22">
        <f>MONTH(Actuals[[#This Row],[Date]])</f>
        <v>5</v>
      </c>
      <c r="L20271" s="12"/>
    </row>
    <row r="20272" spans="1:12" x14ac:dyDescent="0.3">
      <c r="A20272">
        <v>6</v>
      </c>
      <c r="B20272">
        <v>31710</v>
      </c>
      <c r="C20272">
        <v>2</v>
      </c>
      <c r="D20272">
        <v>65000</v>
      </c>
      <c r="E20272" s="46">
        <v>45445</v>
      </c>
      <c r="F20272">
        <v>-120</v>
      </c>
      <c r="I20272" t="str">
        <f>INDEX(LedgerMapping[[#All],[Level 3]],MATCH(Actuals[[#This Row],[Sub Ledger]],LedgerMapping[[#All],[Sub Ledger]],0))</f>
        <v>Administration</v>
      </c>
      <c r="J20272" s="22">
        <f>YEAR(Actuals[[#This Row],[Date]])</f>
        <v>2024</v>
      </c>
      <c r="K20272" s="22">
        <f>MONTH(Actuals[[#This Row],[Date]])</f>
        <v>6</v>
      </c>
      <c r="L20272" s="12"/>
    </row>
    <row r="20273" spans="1:12" x14ac:dyDescent="0.3">
      <c r="A20273">
        <v>6</v>
      </c>
      <c r="B20273">
        <v>32834</v>
      </c>
      <c r="C20273">
        <v>2</v>
      </c>
      <c r="D20273">
        <v>65000</v>
      </c>
      <c r="E20273" s="46">
        <v>45476</v>
      </c>
      <c r="F20273">
        <v>-134</v>
      </c>
      <c r="I20273" t="str">
        <f>INDEX(LedgerMapping[[#All],[Level 3]],MATCH(Actuals[[#This Row],[Sub Ledger]],LedgerMapping[[#All],[Sub Ledger]],0))</f>
        <v>Administration</v>
      </c>
      <c r="J20273" s="22">
        <f>YEAR(Actuals[[#This Row],[Date]])</f>
        <v>2024</v>
      </c>
      <c r="K20273" s="22">
        <f>MONTH(Actuals[[#This Row],[Date]])</f>
        <v>7</v>
      </c>
      <c r="L20273" s="12"/>
    </row>
    <row r="20274" spans="1:12" x14ac:dyDescent="0.3">
      <c r="A20274">
        <v>6</v>
      </c>
      <c r="B20274">
        <v>33958</v>
      </c>
      <c r="C20274">
        <v>2</v>
      </c>
      <c r="D20274">
        <v>65000</v>
      </c>
      <c r="E20274" s="46">
        <v>45507</v>
      </c>
      <c r="F20274">
        <v>-64</v>
      </c>
      <c r="I20274" t="str">
        <f>INDEX(LedgerMapping[[#All],[Level 3]],MATCH(Actuals[[#This Row],[Sub Ledger]],LedgerMapping[[#All],[Sub Ledger]],0))</f>
        <v>Administration</v>
      </c>
      <c r="J20274" s="22">
        <f>YEAR(Actuals[[#This Row],[Date]])</f>
        <v>2024</v>
      </c>
      <c r="K20274" s="22">
        <f>MONTH(Actuals[[#This Row],[Date]])</f>
        <v>8</v>
      </c>
      <c r="L20274" s="12"/>
    </row>
    <row r="20275" spans="1:12" x14ac:dyDescent="0.3">
      <c r="A20275">
        <v>6</v>
      </c>
      <c r="B20275">
        <v>35109</v>
      </c>
      <c r="C20275">
        <v>2</v>
      </c>
      <c r="D20275">
        <v>65000</v>
      </c>
      <c r="E20275" s="46">
        <v>45536</v>
      </c>
      <c r="F20275">
        <v>-151</v>
      </c>
      <c r="I20275" t="str">
        <f>INDEX(LedgerMapping[[#All],[Level 3]],MATCH(Actuals[[#This Row],[Sub Ledger]],LedgerMapping[[#All],[Sub Ledger]],0))</f>
        <v>Administration</v>
      </c>
      <c r="J20275" s="22">
        <f>YEAR(Actuals[[#This Row],[Date]])</f>
        <v>2024</v>
      </c>
      <c r="K20275" s="22">
        <f>MONTH(Actuals[[#This Row],[Date]])</f>
        <v>9</v>
      </c>
      <c r="L20275" s="12"/>
    </row>
    <row r="20276" spans="1:12" x14ac:dyDescent="0.3">
      <c r="A20276">
        <v>6</v>
      </c>
      <c r="B20276">
        <v>36259</v>
      </c>
      <c r="C20276">
        <v>2</v>
      </c>
      <c r="D20276">
        <v>65000</v>
      </c>
      <c r="E20276" s="46">
        <v>45567</v>
      </c>
      <c r="F20276">
        <v>-94</v>
      </c>
      <c r="I20276" t="str">
        <f>INDEX(LedgerMapping[[#All],[Level 3]],MATCH(Actuals[[#This Row],[Sub Ledger]],LedgerMapping[[#All],[Sub Ledger]],0))</f>
        <v>Administration</v>
      </c>
      <c r="J20276" s="22">
        <f>YEAR(Actuals[[#This Row],[Date]])</f>
        <v>2024</v>
      </c>
      <c r="K20276" s="22">
        <f>MONTH(Actuals[[#This Row],[Date]])</f>
        <v>10</v>
      </c>
      <c r="L20276" s="12"/>
    </row>
    <row r="20277" spans="1:12" x14ac:dyDescent="0.3">
      <c r="A20277">
        <v>6</v>
      </c>
      <c r="B20277">
        <v>37409</v>
      </c>
      <c r="C20277">
        <v>2</v>
      </c>
      <c r="D20277">
        <v>65000</v>
      </c>
      <c r="E20277" s="46">
        <v>45597</v>
      </c>
      <c r="F20277">
        <v>-156</v>
      </c>
      <c r="I20277" t="str">
        <f>INDEX(LedgerMapping[[#All],[Level 3]],MATCH(Actuals[[#This Row],[Sub Ledger]],LedgerMapping[[#All],[Sub Ledger]],0))</f>
        <v>Administration</v>
      </c>
      <c r="J20277" s="22">
        <f>YEAR(Actuals[[#This Row],[Date]])</f>
        <v>2024</v>
      </c>
      <c r="K20277" s="22">
        <f>MONTH(Actuals[[#This Row],[Date]])</f>
        <v>11</v>
      </c>
      <c r="L20277" s="12"/>
    </row>
    <row r="20278" spans="1:12" x14ac:dyDescent="0.3">
      <c r="A20278">
        <v>6</v>
      </c>
      <c r="B20278">
        <v>38559</v>
      </c>
      <c r="C20278">
        <v>2</v>
      </c>
      <c r="D20278">
        <v>65000</v>
      </c>
      <c r="E20278" s="46">
        <v>45628</v>
      </c>
      <c r="F20278">
        <v>-162</v>
      </c>
      <c r="I20278" t="str">
        <f>INDEX(LedgerMapping[[#All],[Level 3]],MATCH(Actuals[[#This Row],[Sub Ledger]],LedgerMapping[[#All],[Sub Ledger]],0))</f>
        <v>Administration</v>
      </c>
      <c r="J20278" s="22">
        <f>YEAR(Actuals[[#This Row],[Date]])</f>
        <v>2024</v>
      </c>
      <c r="K20278" s="22">
        <f>MONTH(Actuals[[#This Row],[Date]])</f>
        <v>12</v>
      </c>
      <c r="L20278" s="12"/>
    </row>
    <row r="20279" spans="1:12" x14ac:dyDescent="0.3">
      <c r="A20279">
        <v>6</v>
      </c>
      <c r="B20279">
        <v>527</v>
      </c>
      <c r="C20279">
        <v>2</v>
      </c>
      <c r="D20279">
        <v>66000</v>
      </c>
      <c r="E20279" s="46">
        <v>44562</v>
      </c>
      <c r="F20279">
        <v>-149</v>
      </c>
      <c r="I20279" t="str">
        <f>INDEX(LedgerMapping[[#All],[Level 3]],MATCH(Actuals[[#This Row],[Sub Ledger]],LedgerMapping[[#All],[Sub Ledger]],0))</f>
        <v>Administration</v>
      </c>
      <c r="J20279" s="22">
        <f>YEAR(Actuals[[#This Row],[Date]])</f>
        <v>2022</v>
      </c>
      <c r="K20279" s="22">
        <f>MONTH(Actuals[[#This Row],[Date]])</f>
        <v>1</v>
      </c>
      <c r="L20279" s="12"/>
    </row>
    <row r="20280" spans="1:12" x14ac:dyDescent="0.3">
      <c r="A20280">
        <v>6</v>
      </c>
      <c r="B20280">
        <v>1651</v>
      </c>
      <c r="C20280">
        <v>2</v>
      </c>
      <c r="D20280">
        <v>66000</v>
      </c>
      <c r="E20280" s="46">
        <v>44593</v>
      </c>
      <c r="F20280">
        <v>-79</v>
      </c>
      <c r="I20280" t="str">
        <f>INDEX(LedgerMapping[[#All],[Level 3]],MATCH(Actuals[[#This Row],[Sub Ledger]],LedgerMapping[[#All],[Sub Ledger]],0))</f>
        <v>Administration</v>
      </c>
      <c r="J20280" s="22">
        <f>YEAR(Actuals[[#This Row],[Date]])</f>
        <v>2022</v>
      </c>
      <c r="K20280" s="22">
        <f>MONTH(Actuals[[#This Row],[Date]])</f>
        <v>2</v>
      </c>
      <c r="L20280" s="12"/>
    </row>
    <row r="20281" spans="1:12" x14ac:dyDescent="0.3">
      <c r="A20281">
        <v>6</v>
      </c>
      <c r="B20281">
        <v>2769</v>
      </c>
      <c r="C20281">
        <v>2</v>
      </c>
      <c r="D20281">
        <v>66000</v>
      </c>
      <c r="E20281" s="46">
        <v>44624</v>
      </c>
      <c r="F20281">
        <v>-101</v>
      </c>
      <c r="I20281" t="str">
        <f>INDEX(LedgerMapping[[#All],[Level 3]],MATCH(Actuals[[#This Row],[Sub Ledger]],LedgerMapping[[#All],[Sub Ledger]],0))</f>
        <v>Administration</v>
      </c>
      <c r="J20281" s="22">
        <f>YEAR(Actuals[[#This Row],[Date]])</f>
        <v>2022</v>
      </c>
      <c r="K20281" s="22">
        <f>MONTH(Actuals[[#This Row],[Date]])</f>
        <v>3</v>
      </c>
      <c r="L20281" s="12"/>
    </row>
    <row r="20282" spans="1:12" x14ac:dyDescent="0.3">
      <c r="A20282">
        <v>6</v>
      </c>
      <c r="B20282">
        <v>3891</v>
      </c>
      <c r="C20282">
        <v>2</v>
      </c>
      <c r="D20282">
        <v>66000</v>
      </c>
      <c r="E20282" s="46">
        <v>44654</v>
      </c>
      <c r="F20282">
        <v>-170</v>
      </c>
      <c r="I20282" t="str">
        <f>INDEX(LedgerMapping[[#All],[Level 3]],MATCH(Actuals[[#This Row],[Sub Ledger]],LedgerMapping[[#All],[Sub Ledger]],0))</f>
        <v>Administration</v>
      </c>
      <c r="J20282" s="22">
        <f>YEAR(Actuals[[#This Row],[Date]])</f>
        <v>2022</v>
      </c>
      <c r="K20282" s="22">
        <f>MONTH(Actuals[[#This Row],[Date]])</f>
        <v>4</v>
      </c>
      <c r="L20282" s="12"/>
    </row>
    <row r="20283" spans="1:12" x14ac:dyDescent="0.3">
      <c r="A20283">
        <v>6</v>
      </c>
      <c r="B20283">
        <v>5015</v>
      </c>
      <c r="C20283">
        <v>2</v>
      </c>
      <c r="D20283">
        <v>66000</v>
      </c>
      <c r="E20283" s="46">
        <v>44685</v>
      </c>
      <c r="F20283">
        <v>-103</v>
      </c>
      <c r="I20283" t="str">
        <f>INDEX(LedgerMapping[[#All],[Level 3]],MATCH(Actuals[[#This Row],[Sub Ledger]],LedgerMapping[[#All],[Sub Ledger]],0))</f>
        <v>Administration</v>
      </c>
      <c r="J20283" s="22">
        <f>YEAR(Actuals[[#This Row],[Date]])</f>
        <v>2022</v>
      </c>
      <c r="K20283" s="22">
        <f>MONTH(Actuals[[#This Row],[Date]])</f>
        <v>5</v>
      </c>
      <c r="L20283" s="12"/>
    </row>
    <row r="20284" spans="1:12" x14ac:dyDescent="0.3">
      <c r="A20284">
        <v>6</v>
      </c>
      <c r="B20284">
        <v>6139</v>
      </c>
      <c r="C20284">
        <v>2</v>
      </c>
      <c r="D20284">
        <v>66000</v>
      </c>
      <c r="E20284" s="46">
        <v>44715</v>
      </c>
      <c r="F20284">
        <v>-120</v>
      </c>
      <c r="I20284" t="str">
        <f>INDEX(LedgerMapping[[#All],[Level 3]],MATCH(Actuals[[#This Row],[Sub Ledger]],LedgerMapping[[#All],[Sub Ledger]],0))</f>
        <v>Administration</v>
      </c>
      <c r="J20284" s="22">
        <f>YEAR(Actuals[[#This Row],[Date]])</f>
        <v>2022</v>
      </c>
      <c r="K20284" s="22">
        <f>MONTH(Actuals[[#This Row],[Date]])</f>
        <v>6</v>
      </c>
      <c r="L20284" s="12"/>
    </row>
    <row r="20285" spans="1:12" x14ac:dyDescent="0.3">
      <c r="A20285">
        <v>6</v>
      </c>
      <c r="B20285">
        <v>7261</v>
      </c>
      <c r="C20285">
        <v>2</v>
      </c>
      <c r="D20285">
        <v>66000</v>
      </c>
      <c r="E20285" s="46">
        <v>44746</v>
      </c>
      <c r="F20285">
        <v>-205</v>
      </c>
      <c r="I20285" t="str">
        <f>INDEX(LedgerMapping[[#All],[Level 3]],MATCH(Actuals[[#This Row],[Sub Ledger]],LedgerMapping[[#All],[Sub Ledger]],0))</f>
        <v>Administration</v>
      </c>
      <c r="J20285" s="22">
        <f>YEAR(Actuals[[#This Row],[Date]])</f>
        <v>2022</v>
      </c>
      <c r="K20285" s="22">
        <f>MONTH(Actuals[[#This Row],[Date]])</f>
        <v>7</v>
      </c>
      <c r="L20285" s="12"/>
    </row>
    <row r="20286" spans="1:12" x14ac:dyDescent="0.3">
      <c r="A20286">
        <v>6</v>
      </c>
      <c r="B20286">
        <v>8384</v>
      </c>
      <c r="C20286">
        <v>2</v>
      </c>
      <c r="D20286">
        <v>66000</v>
      </c>
      <c r="E20286" s="46">
        <v>44777</v>
      </c>
      <c r="F20286">
        <v>-158</v>
      </c>
      <c r="I20286" t="str">
        <f>INDEX(LedgerMapping[[#All],[Level 3]],MATCH(Actuals[[#This Row],[Sub Ledger]],LedgerMapping[[#All],[Sub Ledger]],0))</f>
        <v>Administration</v>
      </c>
      <c r="J20286" s="22">
        <f>YEAR(Actuals[[#This Row],[Date]])</f>
        <v>2022</v>
      </c>
      <c r="K20286" s="22">
        <f>MONTH(Actuals[[#This Row],[Date]])</f>
        <v>8</v>
      </c>
      <c r="L20286" s="12"/>
    </row>
    <row r="20287" spans="1:12" x14ac:dyDescent="0.3">
      <c r="A20287">
        <v>6</v>
      </c>
      <c r="B20287">
        <v>9502</v>
      </c>
      <c r="C20287">
        <v>2</v>
      </c>
      <c r="D20287">
        <v>66000</v>
      </c>
      <c r="E20287" s="46">
        <v>44805</v>
      </c>
      <c r="F20287">
        <v>-138</v>
      </c>
      <c r="I20287" t="str">
        <f>INDEX(LedgerMapping[[#All],[Level 3]],MATCH(Actuals[[#This Row],[Sub Ledger]],LedgerMapping[[#All],[Sub Ledger]],0))</f>
        <v>Administration</v>
      </c>
      <c r="J20287" s="22">
        <f>YEAR(Actuals[[#This Row],[Date]])</f>
        <v>2022</v>
      </c>
      <c r="K20287" s="22">
        <f>MONTH(Actuals[[#This Row],[Date]])</f>
        <v>9</v>
      </c>
      <c r="L20287" s="12"/>
    </row>
    <row r="20288" spans="1:12" x14ac:dyDescent="0.3">
      <c r="A20288">
        <v>6</v>
      </c>
      <c r="B20288">
        <v>10618</v>
      </c>
      <c r="C20288">
        <v>2</v>
      </c>
      <c r="D20288">
        <v>66000</v>
      </c>
      <c r="E20288" s="46">
        <v>44836</v>
      </c>
      <c r="F20288">
        <v>-157</v>
      </c>
      <c r="I20288" t="str">
        <f>INDEX(LedgerMapping[[#All],[Level 3]],MATCH(Actuals[[#This Row],[Sub Ledger]],LedgerMapping[[#All],[Sub Ledger]],0))</f>
        <v>Administration</v>
      </c>
      <c r="J20288" s="22">
        <f>YEAR(Actuals[[#This Row],[Date]])</f>
        <v>2022</v>
      </c>
      <c r="K20288" s="22">
        <f>MONTH(Actuals[[#This Row],[Date]])</f>
        <v>10</v>
      </c>
      <c r="L20288" s="12"/>
    </row>
    <row r="20289" spans="1:12" x14ac:dyDescent="0.3">
      <c r="A20289">
        <v>6</v>
      </c>
      <c r="B20289">
        <v>11742</v>
      </c>
      <c r="C20289">
        <v>2</v>
      </c>
      <c r="D20289">
        <v>66000</v>
      </c>
      <c r="E20289" s="46">
        <v>44866</v>
      </c>
      <c r="F20289">
        <v>-191</v>
      </c>
      <c r="I20289" t="str">
        <f>INDEX(LedgerMapping[[#All],[Level 3]],MATCH(Actuals[[#This Row],[Sub Ledger]],LedgerMapping[[#All],[Sub Ledger]],0))</f>
        <v>Administration</v>
      </c>
      <c r="J20289" s="22">
        <f>YEAR(Actuals[[#This Row],[Date]])</f>
        <v>2022</v>
      </c>
      <c r="K20289" s="22">
        <f>MONTH(Actuals[[#This Row],[Date]])</f>
        <v>11</v>
      </c>
      <c r="L20289" s="12"/>
    </row>
    <row r="20290" spans="1:12" x14ac:dyDescent="0.3">
      <c r="A20290">
        <v>6</v>
      </c>
      <c r="B20290">
        <v>12870</v>
      </c>
      <c r="C20290">
        <v>2</v>
      </c>
      <c r="D20290">
        <v>66000</v>
      </c>
      <c r="E20290" s="46">
        <v>44897</v>
      </c>
      <c r="F20290">
        <v>-105</v>
      </c>
      <c r="I20290" t="str">
        <f>INDEX(LedgerMapping[[#All],[Level 3]],MATCH(Actuals[[#This Row],[Sub Ledger]],LedgerMapping[[#All],[Sub Ledger]],0))</f>
        <v>Administration</v>
      </c>
      <c r="J20290" s="22">
        <f>YEAR(Actuals[[#This Row],[Date]])</f>
        <v>2022</v>
      </c>
      <c r="K20290" s="22">
        <f>MONTH(Actuals[[#This Row],[Date]])</f>
        <v>12</v>
      </c>
      <c r="L20290" s="12"/>
    </row>
    <row r="20291" spans="1:12" x14ac:dyDescent="0.3">
      <c r="A20291">
        <v>6</v>
      </c>
      <c r="B20291">
        <v>13833</v>
      </c>
      <c r="C20291">
        <v>2</v>
      </c>
      <c r="D20291">
        <v>66000</v>
      </c>
      <c r="E20291" s="46">
        <v>44927</v>
      </c>
      <c r="F20291">
        <v>-81</v>
      </c>
      <c r="I20291" t="str">
        <f>INDEX(LedgerMapping[[#All],[Level 3]],MATCH(Actuals[[#This Row],[Sub Ledger]],LedgerMapping[[#All],[Sub Ledger]],0))</f>
        <v>Administration</v>
      </c>
      <c r="J20291" s="22">
        <f>YEAR(Actuals[[#This Row],[Date]])</f>
        <v>2023</v>
      </c>
      <c r="K20291" s="22">
        <f>MONTH(Actuals[[#This Row],[Date]])</f>
        <v>1</v>
      </c>
      <c r="L20291" s="12"/>
    </row>
    <row r="20292" spans="1:12" x14ac:dyDescent="0.3">
      <c r="A20292">
        <v>6</v>
      </c>
      <c r="B20292">
        <v>14841</v>
      </c>
      <c r="C20292">
        <v>2</v>
      </c>
      <c r="D20292">
        <v>66000</v>
      </c>
      <c r="E20292" s="46">
        <v>44958</v>
      </c>
      <c r="F20292">
        <v>-127</v>
      </c>
      <c r="I20292" t="str">
        <f>INDEX(LedgerMapping[[#All],[Level 3]],MATCH(Actuals[[#This Row],[Sub Ledger]],LedgerMapping[[#All],[Sub Ledger]],0))</f>
        <v>Administration</v>
      </c>
      <c r="J20292" s="22">
        <f>YEAR(Actuals[[#This Row],[Date]])</f>
        <v>2023</v>
      </c>
      <c r="K20292" s="22">
        <f>MONTH(Actuals[[#This Row],[Date]])</f>
        <v>2</v>
      </c>
      <c r="L20292" s="12"/>
    </row>
    <row r="20293" spans="1:12" x14ac:dyDescent="0.3">
      <c r="A20293">
        <v>6</v>
      </c>
      <c r="B20293">
        <v>15821</v>
      </c>
      <c r="C20293">
        <v>2</v>
      </c>
      <c r="D20293">
        <v>66000</v>
      </c>
      <c r="E20293" s="46">
        <v>44988</v>
      </c>
      <c r="F20293">
        <v>-37</v>
      </c>
      <c r="I20293" t="str">
        <f>INDEX(LedgerMapping[[#All],[Level 3]],MATCH(Actuals[[#This Row],[Sub Ledger]],LedgerMapping[[#All],[Sub Ledger]],0))</f>
        <v>Administration</v>
      </c>
      <c r="J20293" s="22">
        <f>YEAR(Actuals[[#This Row],[Date]])</f>
        <v>2023</v>
      </c>
      <c r="K20293" s="22">
        <f>MONTH(Actuals[[#This Row],[Date]])</f>
        <v>3</v>
      </c>
      <c r="L20293" s="12"/>
    </row>
    <row r="20294" spans="1:12" x14ac:dyDescent="0.3">
      <c r="A20294">
        <v>6</v>
      </c>
      <c r="B20294">
        <v>16853</v>
      </c>
      <c r="C20294">
        <v>2</v>
      </c>
      <c r="D20294">
        <v>66000</v>
      </c>
      <c r="E20294" s="46">
        <v>45018</v>
      </c>
      <c r="F20294">
        <v>-94</v>
      </c>
      <c r="I20294" t="str">
        <f>INDEX(LedgerMapping[[#All],[Level 3]],MATCH(Actuals[[#This Row],[Sub Ledger]],LedgerMapping[[#All],[Sub Ledger]],0))</f>
        <v>Administration</v>
      </c>
      <c r="J20294" s="22">
        <f>YEAR(Actuals[[#This Row],[Date]])</f>
        <v>2023</v>
      </c>
      <c r="K20294" s="22">
        <f>MONTH(Actuals[[#This Row],[Date]])</f>
        <v>4</v>
      </c>
      <c r="L20294" s="12"/>
    </row>
    <row r="20295" spans="1:12" x14ac:dyDescent="0.3">
      <c r="A20295">
        <v>6</v>
      </c>
      <c r="B20295">
        <v>17884</v>
      </c>
      <c r="C20295">
        <v>2</v>
      </c>
      <c r="D20295">
        <v>66000</v>
      </c>
      <c r="E20295" s="46">
        <v>45049</v>
      </c>
      <c r="F20295">
        <v>-79</v>
      </c>
      <c r="I20295" t="str">
        <f>INDEX(LedgerMapping[[#All],[Level 3]],MATCH(Actuals[[#This Row],[Sub Ledger]],LedgerMapping[[#All],[Sub Ledger]],0))</f>
        <v>Administration</v>
      </c>
      <c r="J20295" s="22">
        <f>YEAR(Actuals[[#This Row],[Date]])</f>
        <v>2023</v>
      </c>
      <c r="K20295" s="22">
        <f>MONTH(Actuals[[#This Row],[Date]])</f>
        <v>5</v>
      </c>
      <c r="L20295" s="12"/>
    </row>
    <row r="20296" spans="1:12" x14ac:dyDescent="0.3">
      <c r="A20296">
        <v>6</v>
      </c>
      <c r="B20296">
        <v>18888</v>
      </c>
      <c r="C20296">
        <v>2</v>
      </c>
      <c r="D20296">
        <v>66000</v>
      </c>
      <c r="E20296" s="46">
        <v>45079</v>
      </c>
      <c r="F20296">
        <v>-106</v>
      </c>
      <c r="I20296" t="str">
        <f>INDEX(LedgerMapping[[#All],[Level 3]],MATCH(Actuals[[#This Row],[Sub Ledger]],LedgerMapping[[#All],[Sub Ledger]],0))</f>
        <v>Administration</v>
      </c>
      <c r="J20296" s="22">
        <f>YEAR(Actuals[[#This Row],[Date]])</f>
        <v>2023</v>
      </c>
      <c r="K20296" s="22">
        <f>MONTH(Actuals[[#This Row],[Date]])</f>
        <v>6</v>
      </c>
      <c r="L20296" s="12"/>
    </row>
    <row r="20297" spans="1:12" x14ac:dyDescent="0.3">
      <c r="A20297">
        <v>6</v>
      </c>
      <c r="B20297">
        <v>19916</v>
      </c>
      <c r="C20297">
        <v>2</v>
      </c>
      <c r="D20297">
        <v>66000</v>
      </c>
      <c r="E20297" s="46">
        <v>45110</v>
      </c>
      <c r="F20297">
        <v>-87</v>
      </c>
      <c r="I20297" t="str">
        <f>INDEX(LedgerMapping[[#All],[Level 3]],MATCH(Actuals[[#This Row],[Sub Ledger]],LedgerMapping[[#All],[Sub Ledger]],0))</f>
        <v>Administration</v>
      </c>
      <c r="J20297" s="22">
        <f>YEAR(Actuals[[#This Row],[Date]])</f>
        <v>2023</v>
      </c>
      <c r="K20297" s="22">
        <f>MONTH(Actuals[[#This Row],[Date]])</f>
        <v>7</v>
      </c>
      <c r="L20297" s="12"/>
    </row>
    <row r="20298" spans="1:12" x14ac:dyDescent="0.3">
      <c r="A20298">
        <v>6</v>
      </c>
      <c r="B20298">
        <v>20946</v>
      </c>
      <c r="C20298">
        <v>2</v>
      </c>
      <c r="D20298">
        <v>66000</v>
      </c>
      <c r="E20298" s="46">
        <v>45141</v>
      </c>
      <c r="F20298">
        <v>-69</v>
      </c>
      <c r="I20298" t="str">
        <f>INDEX(LedgerMapping[[#All],[Level 3]],MATCH(Actuals[[#This Row],[Sub Ledger]],LedgerMapping[[#All],[Sub Ledger]],0))</f>
        <v>Administration</v>
      </c>
      <c r="J20298" s="22">
        <f>YEAR(Actuals[[#This Row],[Date]])</f>
        <v>2023</v>
      </c>
      <c r="K20298" s="22">
        <f>MONTH(Actuals[[#This Row],[Date]])</f>
        <v>8</v>
      </c>
      <c r="L20298" s="12"/>
    </row>
    <row r="20299" spans="1:12" x14ac:dyDescent="0.3">
      <c r="A20299">
        <v>6</v>
      </c>
      <c r="B20299">
        <v>21947</v>
      </c>
      <c r="C20299">
        <v>2</v>
      </c>
      <c r="D20299">
        <v>66000</v>
      </c>
      <c r="E20299" s="46">
        <v>45169</v>
      </c>
      <c r="F20299">
        <v>-94</v>
      </c>
      <c r="I20299" t="str">
        <f>INDEX(LedgerMapping[[#All],[Level 3]],MATCH(Actuals[[#This Row],[Sub Ledger]],LedgerMapping[[#All],[Sub Ledger]],0))</f>
        <v>Administration</v>
      </c>
      <c r="J20299" s="22">
        <f>YEAR(Actuals[[#This Row],[Date]])</f>
        <v>2023</v>
      </c>
      <c r="K20299" s="22">
        <f>MONTH(Actuals[[#This Row],[Date]])</f>
        <v>8</v>
      </c>
      <c r="L20299" s="12"/>
    </row>
    <row r="20300" spans="1:12" x14ac:dyDescent="0.3">
      <c r="A20300">
        <v>6</v>
      </c>
      <c r="B20300">
        <v>22924</v>
      </c>
      <c r="C20300">
        <v>2</v>
      </c>
      <c r="D20300">
        <v>66000</v>
      </c>
      <c r="E20300" s="46">
        <v>45200</v>
      </c>
      <c r="F20300">
        <v>-47</v>
      </c>
      <c r="I20300" t="str">
        <f>INDEX(LedgerMapping[[#All],[Level 3]],MATCH(Actuals[[#This Row],[Sub Ledger]],LedgerMapping[[#All],[Sub Ledger]],0))</f>
        <v>Administration</v>
      </c>
      <c r="J20300" s="22">
        <f>YEAR(Actuals[[#This Row],[Date]])</f>
        <v>2023</v>
      </c>
      <c r="K20300" s="22">
        <f>MONTH(Actuals[[#This Row],[Date]])</f>
        <v>10</v>
      </c>
      <c r="L20300" s="12"/>
    </row>
    <row r="20301" spans="1:12" x14ac:dyDescent="0.3">
      <c r="A20301">
        <v>6</v>
      </c>
      <c r="B20301">
        <v>23929</v>
      </c>
      <c r="C20301">
        <v>2</v>
      </c>
      <c r="D20301">
        <v>66000</v>
      </c>
      <c r="E20301" s="46">
        <v>45230</v>
      </c>
      <c r="F20301">
        <v>-54</v>
      </c>
      <c r="I20301" t="str">
        <f>INDEX(LedgerMapping[[#All],[Level 3]],MATCH(Actuals[[#This Row],[Sub Ledger]],LedgerMapping[[#All],[Sub Ledger]],0))</f>
        <v>Administration</v>
      </c>
      <c r="J20301" s="22">
        <f>YEAR(Actuals[[#This Row],[Date]])</f>
        <v>2023</v>
      </c>
      <c r="K20301" s="22">
        <f>MONTH(Actuals[[#This Row],[Date]])</f>
        <v>10</v>
      </c>
      <c r="L20301" s="12"/>
    </row>
    <row r="20302" spans="1:12" x14ac:dyDescent="0.3">
      <c r="A20302">
        <v>6</v>
      </c>
      <c r="B20302">
        <v>24958</v>
      </c>
      <c r="C20302">
        <v>2</v>
      </c>
      <c r="D20302">
        <v>66000</v>
      </c>
      <c r="E20302" s="46">
        <v>45261</v>
      </c>
      <c r="F20302">
        <v>-39</v>
      </c>
      <c r="I20302" t="str">
        <f>INDEX(LedgerMapping[[#All],[Level 3]],MATCH(Actuals[[#This Row],[Sub Ledger]],LedgerMapping[[#All],[Sub Ledger]],0))</f>
        <v>Administration</v>
      </c>
      <c r="J20302" s="22">
        <f>YEAR(Actuals[[#This Row],[Date]])</f>
        <v>2023</v>
      </c>
      <c r="K20302" s="22">
        <f>MONTH(Actuals[[#This Row],[Date]])</f>
        <v>12</v>
      </c>
      <c r="L20302" s="12"/>
    </row>
    <row r="20303" spans="1:12" x14ac:dyDescent="0.3">
      <c r="A20303">
        <v>6</v>
      </c>
      <c r="B20303">
        <v>26024</v>
      </c>
      <c r="C20303">
        <v>2</v>
      </c>
      <c r="D20303">
        <v>66000</v>
      </c>
      <c r="E20303" s="46">
        <v>45291</v>
      </c>
      <c r="F20303">
        <v>-64</v>
      </c>
      <c r="I20303" t="str">
        <f>INDEX(LedgerMapping[[#All],[Level 3]],MATCH(Actuals[[#This Row],[Sub Ledger]],LedgerMapping[[#All],[Sub Ledger]],0))</f>
        <v>Administration</v>
      </c>
      <c r="J20303" s="22">
        <f>YEAR(Actuals[[#This Row],[Date]])</f>
        <v>2023</v>
      </c>
      <c r="K20303" s="22">
        <f>MONTH(Actuals[[#This Row],[Date]])</f>
        <v>12</v>
      </c>
      <c r="L20303" s="12"/>
    </row>
    <row r="20304" spans="1:12" x14ac:dyDescent="0.3">
      <c r="A20304">
        <v>6</v>
      </c>
      <c r="B20304">
        <v>27153</v>
      </c>
      <c r="C20304">
        <v>2</v>
      </c>
      <c r="D20304">
        <v>66000</v>
      </c>
      <c r="E20304" s="46">
        <v>45322</v>
      </c>
      <c r="F20304">
        <v>-84</v>
      </c>
      <c r="I20304" t="str">
        <f>INDEX(LedgerMapping[[#All],[Level 3]],MATCH(Actuals[[#This Row],[Sub Ledger]],LedgerMapping[[#All],[Sub Ledger]],0))</f>
        <v>Administration</v>
      </c>
      <c r="J20304" s="22">
        <f>YEAR(Actuals[[#This Row],[Date]])</f>
        <v>2024</v>
      </c>
      <c r="K20304" s="22">
        <f>MONTH(Actuals[[#This Row],[Date]])</f>
        <v>1</v>
      </c>
      <c r="L20304" s="12"/>
    </row>
    <row r="20305" spans="1:12" x14ac:dyDescent="0.3">
      <c r="A20305">
        <v>6</v>
      </c>
      <c r="B20305">
        <v>28305</v>
      </c>
      <c r="C20305">
        <v>2</v>
      </c>
      <c r="D20305">
        <v>66000</v>
      </c>
      <c r="E20305" s="46">
        <v>45354</v>
      </c>
      <c r="F20305">
        <v>-92</v>
      </c>
      <c r="I20305" t="str">
        <f>INDEX(LedgerMapping[[#All],[Level 3]],MATCH(Actuals[[#This Row],[Sub Ledger]],LedgerMapping[[#All],[Sub Ledger]],0))</f>
        <v>Administration</v>
      </c>
      <c r="J20305" s="22">
        <f>YEAR(Actuals[[#This Row],[Date]])</f>
        <v>2024</v>
      </c>
      <c r="K20305" s="22">
        <f>MONTH(Actuals[[#This Row],[Date]])</f>
        <v>3</v>
      </c>
      <c r="L20305" s="12"/>
    </row>
    <row r="20306" spans="1:12" x14ac:dyDescent="0.3">
      <c r="A20306">
        <v>6</v>
      </c>
      <c r="B20306">
        <v>29459</v>
      </c>
      <c r="C20306">
        <v>2</v>
      </c>
      <c r="D20306">
        <v>66000</v>
      </c>
      <c r="E20306" s="46">
        <v>45384</v>
      </c>
      <c r="F20306">
        <v>-105</v>
      </c>
      <c r="I20306" t="str">
        <f>INDEX(LedgerMapping[[#All],[Level 3]],MATCH(Actuals[[#This Row],[Sub Ledger]],LedgerMapping[[#All],[Sub Ledger]],0))</f>
        <v>Administration</v>
      </c>
      <c r="J20306" s="22">
        <f>YEAR(Actuals[[#This Row],[Date]])</f>
        <v>2024</v>
      </c>
      <c r="K20306" s="22">
        <f>MONTH(Actuals[[#This Row],[Date]])</f>
        <v>4</v>
      </c>
      <c r="L20306" s="12"/>
    </row>
    <row r="20307" spans="1:12" x14ac:dyDescent="0.3">
      <c r="A20307">
        <v>6</v>
      </c>
      <c r="B20307">
        <v>30585</v>
      </c>
      <c r="C20307">
        <v>2</v>
      </c>
      <c r="D20307">
        <v>66000</v>
      </c>
      <c r="E20307" s="46">
        <v>45415</v>
      </c>
      <c r="F20307">
        <v>-99</v>
      </c>
      <c r="I20307" t="str">
        <f>INDEX(LedgerMapping[[#All],[Level 3]],MATCH(Actuals[[#This Row],[Sub Ledger]],LedgerMapping[[#All],[Sub Ledger]],0))</f>
        <v>Administration</v>
      </c>
      <c r="J20307" s="22">
        <f>YEAR(Actuals[[#This Row],[Date]])</f>
        <v>2024</v>
      </c>
      <c r="K20307" s="22">
        <f>MONTH(Actuals[[#This Row],[Date]])</f>
        <v>5</v>
      </c>
      <c r="L20307" s="12"/>
    </row>
    <row r="20308" spans="1:12" x14ac:dyDescent="0.3">
      <c r="A20308">
        <v>6</v>
      </c>
      <c r="B20308">
        <v>31711</v>
      </c>
      <c r="C20308">
        <v>2</v>
      </c>
      <c r="D20308">
        <v>66000</v>
      </c>
      <c r="E20308" s="46">
        <v>45445</v>
      </c>
      <c r="F20308">
        <v>-109</v>
      </c>
      <c r="I20308" t="str">
        <f>INDEX(LedgerMapping[[#All],[Level 3]],MATCH(Actuals[[#This Row],[Sub Ledger]],LedgerMapping[[#All],[Sub Ledger]],0))</f>
        <v>Administration</v>
      </c>
      <c r="J20308" s="22">
        <f>YEAR(Actuals[[#This Row],[Date]])</f>
        <v>2024</v>
      </c>
      <c r="K20308" s="22">
        <f>MONTH(Actuals[[#This Row],[Date]])</f>
        <v>6</v>
      </c>
      <c r="L20308" s="12"/>
    </row>
    <row r="20309" spans="1:12" x14ac:dyDescent="0.3">
      <c r="A20309">
        <v>6</v>
      </c>
      <c r="B20309">
        <v>32835</v>
      </c>
      <c r="C20309">
        <v>2</v>
      </c>
      <c r="D20309">
        <v>66000</v>
      </c>
      <c r="E20309" s="46">
        <v>45476</v>
      </c>
      <c r="F20309">
        <v>-122</v>
      </c>
      <c r="I20309" t="str">
        <f>INDEX(LedgerMapping[[#All],[Level 3]],MATCH(Actuals[[#This Row],[Sub Ledger]],LedgerMapping[[#All],[Sub Ledger]],0))</f>
        <v>Administration</v>
      </c>
      <c r="J20309" s="22">
        <f>YEAR(Actuals[[#This Row],[Date]])</f>
        <v>2024</v>
      </c>
      <c r="K20309" s="22">
        <f>MONTH(Actuals[[#This Row],[Date]])</f>
        <v>7</v>
      </c>
      <c r="L20309" s="12"/>
    </row>
    <row r="20310" spans="1:12" x14ac:dyDescent="0.3">
      <c r="A20310">
        <v>6</v>
      </c>
      <c r="B20310">
        <v>33959</v>
      </c>
      <c r="C20310">
        <v>2</v>
      </c>
      <c r="D20310">
        <v>66000</v>
      </c>
      <c r="E20310" s="46">
        <v>45507</v>
      </c>
      <c r="F20310">
        <v>-59</v>
      </c>
      <c r="I20310" t="str">
        <f>INDEX(LedgerMapping[[#All],[Level 3]],MATCH(Actuals[[#This Row],[Sub Ledger]],LedgerMapping[[#All],[Sub Ledger]],0))</f>
        <v>Administration</v>
      </c>
      <c r="J20310" s="22">
        <f>YEAR(Actuals[[#This Row],[Date]])</f>
        <v>2024</v>
      </c>
      <c r="K20310" s="22">
        <f>MONTH(Actuals[[#This Row],[Date]])</f>
        <v>8</v>
      </c>
      <c r="L20310" s="12"/>
    </row>
    <row r="20311" spans="1:12" x14ac:dyDescent="0.3">
      <c r="A20311">
        <v>6</v>
      </c>
      <c r="B20311">
        <v>35110</v>
      </c>
      <c r="C20311">
        <v>2</v>
      </c>
      <c r="D20311">
        <v>66000</v>
      </c>
      <c r="E20311" s="46">
        <v>45536</v>
      </c>
      <c r="F20311">
        <v>-137</v>
      </c>
      <c r="I20311" t="str">
        <f>INDEX(LedgerMapping[[#All],[Level 3]],MATCH(Actuals[[#This Row],[Sub Ledger]],LedgerMapping[[#All],[Sub Ledger]],0))</f>
        <v>Administration</v>
      </c>
      <c r="J20311" s="22">
        <f>YEAR(Actuals[[#This Row],[Date]])</f>
        <v>2024</v>
      </c>
      <c r="K20311" s="22">
        <f>MONTH(Actuals[[#This Row],[Date]])</f>
        <v>9</v>
      </c>
      <c r="L20311" s="12"/>
    </row>
    <row r="20312" spans="1:12" x14ac:dyDescent="0.3">
      <c r="A20312">
        <v>6</v>
      </c>
      <c r="B20312">
        <v>36260</v>
      </c>
      <c r="C20312">
        <v>2</v>
      </c>
      <c r="D20312">
        <v>66000</v>
      </c>
      <c r="E20312" s="46">
        <v>45567</v>
      </c>
      <c r="F20312">
        <v>-85</v>
      </c>
      <c r="I20312" t="str">
        <f>INDEX(LedgerMapping[[#All],[Level 3]],MATCH(Actuals[[#This Row],[Sub Ledger]],LedgerMapping[[#All],[Sub Ledger]],0))</f>
        <v>Administration</v>
      </c>
      <c r="J20312" s="22">
        <f>YEAR(Actuals[[#This Row],[Date]])</f>
        <v>2024</v>
      </c>
      <c r="K20312" s="22">
        <f>MONTH(Actuals[[#This Row],[Date]])</f>
        <v>10</v>
      </c>
      <c r="L20312" s="12"/>
    </row>
    <row r="20313" spans="1:12" x14ac:dyDescent="0.3">
      <c r="A20313">
        <v>6</v>
      </c>
      <c r="B20313">
        <v>37410</v>
      </c>
      <c r="C20313">
        <v>2</v>
      </c>
      <c r="D20313">
        <v>66000</v>
      </c>
      <c r="E20313" s="46">
        <v>45597</v>
      </c>
      <c r="F20313">
        <v>-141</v>
      </c>
      <c r="I20313" t="str">
        <f>INDEX(LedgerMapping[[#All],[Level 3]],MATCH(Actuals[[#This Row],[Sub Ledger]],LedgerMapping[[#All],[Sub Ledger]],0))</f>
        <v>Administration</v>
      </c>
      <c r="J20313" s="22">
        <f>YEAR(Actuals[[#This Row],[Date]])</f>
        <v>2024</v>
      </c>
      <c r="K20313" s="22">
        <f>MONTH(Actuals[[#This Row],[Date]])</f>
        <v>11</v>
      </c>
      <c r="L20313" s="12"/>
    </row>
    <row r="20314" spans="1:12" x14ac:dyDescent="0.3">
      <c r="A20314">
        <v>6</v>
      </c>
      <c r="B20314">
        <v>38560</v>
      </c>
      <c r="C20314">
        <v>2</v>
      </c>
      <c r="D20314">
        <v>66000</v>
      </c>
      <c r="E20314" s="46">
        <v>45628</v>
      </c>
      <c r="F20314">
        <v>-147</v>
      </c>
      <c r="I20314" t="str">
        <f>INDEX(LedgerMapping[[#All],[Level 3]],MATCH(Actuals[[#This Row],[Sub Ledger]],LedgerMapping[[#All],[Sub Ledger]],0))</f>
        <v>Administration</v>
      </c>
      <c r="J20314" s="22">
        <f>YEAR(Actuals[[#This Row],[Date]])</f>
        <v>2024</v>
      </c>
      <c r="K20314" s="22">
        <f>MONTH(Actuals[[#This Row],[Date]])</f>
        <v>12</v>
      </c>
      <c r="L20314" s="12"/>
    </row>
    <row r="20315" spans="1:12" x14ac:dyDescent="0.3">
      <c r="A20315">
        <v>6</v>
      </c>
      <c r="B20315">
        <v>530</v>
      </c>
      <c r="C20315">
        <v>2</v>
      </c>
      <c r="D20315">
        <v>67000</v>
      </c>
      <c r="E20315" s="46">
        <v>44562</v>
      </c>
      <c r="F20315">
        <v>-74</v>
      </c>
      <c r="I20315" t="str">
        <f>INDEX(LedgerMapping[[#All],[Level 3]],MATCH(Actuals[[#This Row],[Sub Ledger]],LedgerMapping[[#All],[Sub Ledger]],0))</f>
        <v>Administration</v>
      </c>
      <c r="J20315" s="22">
        <f>YEAR(Actuals[[#This Row],[Date]])</f>
        <v>2022</v>
      </c>
      <c r="K20315" s="22">
        <f>MONTH(Actuals[[#This Row],[Date]])</f>
        <v>1</v>
      </c>
      <c r="L20315" s="12"/>
    </row>
    <row r="20316" spans="1:12" x14ac:dyDescent="0.3">
      <c r="A20316">
        <v>6</v>
      </c>
      <c r="B20316">
        <v>1654</v>
      </c>
      <c r="C20316">
        <v>2</v>
      </c>
      <c r="D20316">
        <v>67000</v>
      </c>
      <c r="E20316" s="46">
        <v>44593</v>
      </c>
      <c r="F20316">
        <v>-43</v>
      </c>
      <c r="I20316" t="str">
        <f>INDEX(LedgerMapping[[#All],[Level 3]],MATCH(Actuals[[#This Row],[Sub Ledger]],LedgerMapping[[#All],[Sub Ledger]],0))</f>
        <v>Administration</v>
      </c>
      <c r="J20316" s="22">
        <f>YEAR(Actuals[[#This Row],[Date]])</f>
        <v>2022</v>
      </c>
      <c r="K20316" s="22">
        <f>MONTH(Actuals[[#This Row],[Date]])</f>
        <v>2</v>
      </c>
      <c r="L20316" s="12"/>
    </row>
    <row r="20317" spans="1:12" x14ac:dyDescent="0.3">
      <c r="A20317">
        <v>6</v>
      </c>
      <c r="B20317">
        <v>2772</v>
      </c>
      <c r="C20317">
        <v>2</v>
      </c>
      <c r="D20317">
        <v>67000</v>
      </c>
      <c r="E20317" s="46">
        <v>44624</v>
      </c>
      <c r="F20317">
        <v>-51</v>
      </c>
      <c r="I20317" t="str">
        <f>INDEX(LedgerMapping[[#All],[Level 3]],MATCH(Actuals[[#This Row],[Sub Ledger]],LedgerMapping[[#All],[Sub Ledger]],0))</f>
        <v>Administration</v>
      </c>
      <c r="J20317" s="22">
        <f>YEAR(Actuals[[#This Row],[Date]])</f>
        <v>2022</v>
      </c>
      <c r="K20317" s="22">
        <f>MONTH(Actuals[[#This Row],[Date]])</f>
        <v>3</v>
      </c>
      <c r="L20317" s="12"/>
    </row>
    <row r="20318" spans="1:12" x14ac:dyDescent="0.3">
      <c r="A20318">
        <v>6</v>
      </c>
      <c r="B20318">
        <v>3894</v>
      </c>
      <c r="C20318">
        <v>2</v>
      </c>
      <c r="D20318">
        <v>67000</v>
      </c>
      <c r="E20318" s="46">
        <v>44654</v>
      </c>
      <c r="F20318">
        <v>-86</v>
      </c>
      <c r="I20318" t="str">
        <f>INDEX(LedgerMapping[[#All],[Level 3]],MATCH(Actuals[[#This Row],[Sub Ledger]],LedgerMapping[[#All],[Sub Ledger]],0))</f>
        <v>Administration</v>
      </c>
      <c r="J20318" s="22">
        <f>YEAR(Actuals[[#This Row],[Date]])</f>
        <v>2022</v>
      </c>
      <c r="K20318" s="22">
        <f>MONTH(Actuals[[#This Row],[Date]])</f>
        <v>4</v>
      </c>
      <c r="L20318" s="12"/>
    </row>
    <row r="20319" spans="1:12" x14ac:dyDescent="0.3">
      <c r="A20319">
        <v>6</v>
      </c>
      <c r="B20319">
        <v>5018</v>
      </c>
      <c r="C20319">
        <v>2</v>
      </c>
      <c r="D20319">
        <v>67000</v>
      </c>
      <c r="E20319" s="46">
        <v>44685</v>
      </c>
      <c r="F20319">
        <v>-53</v>
      </c>
      <c r="I20319" t="str">
        <f>INDEX(LedgerMapping[[#All],[Level 3]],MATCH(Actuals[[#This Row],[Sub Ledger]],LedgerMapping[[#All],[Sub Ledger]],0))</f>
        <v>Administration</v>
      </c>
      <c r="J20319" s="22">
        <f>YEAR(Actuals[[#This Row],[Date]])</f>
        <v>2022</v>
      </c>
      <c r="K20319" s="22">
        <f>MONTH(Actuals[[#This Row],[Date]])</f>
        <v>5</v>
      </c>
      <c r="L20319" s="12"/>
    </row>
    <row r="20320" spans="1:12" x14ac:dyDescent="0.3">
      <c r="A20320">
        <v>6</v>
      </c>
      <c r="B20320">
        <v>6141</v>
      </c>
      <c r="C20320">
        <v>2</v>
      </c>
      <c r="D20320">
        <v>67000</v>
      </c>
      <c r="E20320" s="46">
        <v>44715</v>
      </c>
      <c r="F20320">
        <v>-62</v>
      </c>
      <c r="I20320" t="str">
        <f>INDEX(LedgerMapping[[#All],[Level 3]],MATCH(Actuals[[#This Row],[Sub Ledger]],LedgerMapping[[#All],[Sub Ledger]],0))</f>
        <v>Administration</v>
      </c>
      <c r="J20320" s="22">
        <f>YEAR(Actuals[[#This Row],[Date]])</f>
        <v>2022</v>
      </c>
      <c r="K20320" s="22">
        <f>MONTH(Actuals[[#This Row],[Date]])</f>
        <v>6</v>
      </c>
      <c r="L20320" s="12"/>
    </row>
    <row r="20321" spans="1:12" x14ac:dyDescent="0.3">
      <c r="A20321">
        <v>6</v>
      </c>
      <c r="B20321">
        <v>7264</v>
      </c>
      <c r="C20321">
        <v>2</v>
      </c>
      <c r="D20321">
        <v>67000</v>
      </c>
      <c r="E20321" s="46">
        <v>44746</v>
      </c>
      <c r="F20321">
        <v>-101</v>
      </c>
      <c r="I20321" t="str">
        <f>INDEX(LedgerMapping[[#All],[Level 3]],MATCH(Actuals[[#This Row],[Sub Ledger]],LedgerMapping[[#All],[Sub Ledger]],0))</f>
        <v>Administration</v>
      </c>
      <c r="J20321" s="22">
        <f>YEAR(Actuals[[#This Row],[Date]])</f>
        <v>2022</v>
      </c>
      <c r="K20321" s="22">
        <f>MONTH(Actuals[[#This Row],[Date]])</f>
        <v>7</v>
      </c>
      <c r="L20321" s="12"/>
    </row>
    <row r="20322" spans="1:12" x14ac:dyDescent="0.3">
      <c r="A20322">
        <v>6</v>
      </c>
      <c r="B20322">
        <v>8386</v>
      </c>
      <c r="C20322">
        <v>2</v>
      </c>
      <c r="D20322">
        <v>67000</v>
      </c>
      <c r="E20322" s="46">
        <v>44777</v>
      </c>
      <c r="F20322">
        <v>-81</v>
      </c>
      <c r="I20322" t="str">
        <f>INDEX(LedgerMapping[[#All],[Level 3]],MATCH(Actuals[[#This Row],[Sub Ledger]],LedgerMapping[[#All],[Sub Ledger]],0))</f>
        <v>Administration</v>
      </c>
      <c r="J20322" s="22">
        <f>YEAR(Actuals[[#This Row],[Date]])</f>
        <v>2022</v>
      </c>
      <c r="K20322" s="22">
        <f>MONTH(Actuals[[#This Row],[Date]])</f>
        <v>8</v>
      </c>
      <c r="L20322" s="12"/>
    </row>
    <row r="20323" spans="1:12" x14ac:dyDescent="0.3">
      <c r="A20323">
        <v>6</v>
      </c>
      <c r="B20323">
        <v>33960</v>
      </c>
      <c r="C20323">
        <v>2</v>
      </c>
      <c r="D20323">
        <v>67000</v>
      </c>
      <c r="E20323" s="46">
        <v>45507</v>
      </c>
      <c r="F20323">
        <v>-32</v>
      </c>
      <c r="I20323" t="str">
        <f>INDEX(LedgerMapping[[#All],[Level 3]],MATCH(Actuals[[#This Row],[Sub Ledger]],LedgerMapping[[#All],[Sub Ledger]],0))</f>
        <v>Administration</v>
      </c>
      <c r="J20323" s="22">
        <f>YEAR(Actuals[[#This Row],[Date]])</f>
        <v>2024</v>
      </c>
      <c r="K20323" s="22">
        <f>MONTH(Actuals[[#This Row],[Date]])</f>
        <v>8</v>
      </c>
      <c r="L20323" s="12"/>
    </row>
    <row r="20324" spans="1:12" x14ac:dyDescent="0.3">
      <c r="A20324">
        <v>6</v>
      </c>
      <c r="B20324">
        <v>20947</v>
      </c>
      <c r="C20324">
        <v>2</v>
      </c>
      <c r="D20324">
        <v>67000</v>
      </c>
      <c r="E20324" s="46">
        <v>45141</v>
      </c>
      <c r="F20324">
        <v>-35</v>
      </c>
      <c r="I20324" t="str">
        <f>INDEX(LedgerMapping[[#All],[Level 3]],MATCH(Actuals[[#This Row],[Sub Ledger]],LedgerMapping[[#All],[Sub Ledger]],0))</f>
        <v>Administration</v>
      </c>
      <c r="J20324" s="22">
        <f>YEAR(Actuals[[#This Row],[Date]])</f>
        <v>2023</v>
      </c>
      <c r="K20324" s="22">
        <f>MONTH(Actuals[[#This Row],[Date]])</f>
        <v>8</v>
      </c>
      <c r="L20324" s="12"/>
    </row>
    <row r="20325" spans="1:12" x14ac:dyDescent="0.3">
      <c r="A20325">
        <v>6</v>
      </c>
      <c r="B20325">
        <v>21948</v>
      </c>
      <c r="C20325">
        <v>2</v>
      </c>
      <c r="D20325">
        <v>67000</v>
      </c>
      <c r="E20325" s="46">
        <v>45169</v>
      </c>
      <c r="F20325">
        <v>-47</v>
      </c>
      <c r="I20325" t="str">
        <f>INDEX(LedgerMapping[[#All],[Level 3]],MATCH(Actuals[[#This Row],[Sub Ledger]],LedgerMapping[[#All],[Sub Ledger]],0))</f>
        <v>Administration</v>
      </c>
      <c r="J20325" s="22">
        <f>YEAR(Actuals[[#This Row],[Date]])</f>
        <v>2023</v>
      </c>
      <c r="K20325" s="22">
        <f>MONTH(Actuals[[#This Row],[Date]])</f>
        <v>8</v>
      </c>
      <c r="L20325" s="12"/>
    </row>
    <row r="20326" spans="1:12" x14ac:dyDescent="0.3">
      <c r="A20326">
        <v>6</v>
      </c>
      <c r="B20326">
        <v>22925</v>
      </c>
      <c r="C20326">
        <v>2</v>
      </c>
      <c r="D20326">
        <v>67000</v>
      </c>
      <c r="E20326" s="46">
        <v>45200</v>
      </c>
      <c r="F20326">
        <v>-24</v>
      </c>
      <c r="I20326" t="str">
        <f>INDEX(LedgerMapping[[#All],[Level 3]],MATCH(Actuals[[#This Row],[Sub Ledger]],LedgerMapping[[#All],[Sub Ledger]],0))</f>
        <v>Administration</v>
      </c>
      <c r="J20326" s="22">
        <f>YEAR(Actuals[[#This Row],[Date]])</f>
        <v>2023</v>
      </c>
      <c r="K20326" s="22">
        <f>MONTH(Actuals[[#This Row],[Date]])</f>
        <v>10</v>
      </c>
      <c r="L20326" s="12"/>
    </row>
    <row r="20327" spans="1:12" x14ac:dyDescent="0.3">
      <c r="A20327">
        <v>6</v>
      </c>
      <c r="B20327">
        <v>9503</v>
      </c>
      <c r="C20327">
        <v>2</v>
      </c>
      <c r="D20327">
        <v>67000</v>
      </c>
      <c r="E20327" s="46">
        <v>44805</v>
      </c>
      <c r="F20327">
        <v>-68</v>
      </c>
      <c r="I20327" t="str">
        <f>INDEX(LedgerMapping[[#All],[Level 3]],MATCH(Actuals[[#This Row],[Sub Ledger]],LedgerMapping[[#All],[Sub Ledger]],0))</f>
        <v>Administration</v>
      </c>
      <c r="J20327" s="22">
        <f>YEAR(Actuals[[#This Row],[Date]])</f>
        <v>2022</v>
      </c>
      <c r="K20327" s="22">
        <f>MONTH(Actuals[[#This Row],[Date]])</f>
        <v>9</v>
      </c>
      <c r="L20327" s="12"/>
    </row>
    <row r="20328" spans="1:12" x14ac:dyDescent="0.3">
      <c r="A20328">
        <v>6</v>
      </c>
      <c r="B20328">
        <v>23930</v>
      </c>
      <c r="C20328">
        <v>2</v>
      </c>
      <c r="D20328">
        <v>67000</v>
      </c>
      <c r="E20328" s="46">
        <v>45230</v>
      </c>
      <c r="F20328">
        <v>-28</v>
      </c>
      <c r="I20328" t="str">
        <f>INDEX(LedgerMapping[[#All],[Level 3]],MATCH(Actuals[[#This Row],[Sub Ledger]],LedgerMapping[[#All],[Sub Ledger]],0))</f>
        <v>Administration</v>
      </c>
      <c r="J20328" s="22">
        <f>YEAR(Actuals[[#This Row],[Date]])</f>
        <v>2023</v>
      </c>
      <c r="K20328" s="22">
        <f>MONTH(Actuals[[#This Row],[Date]])</f>
        <v>10</v>
      </c>
      <c r="L20328" s="12"/>
    </row>
    <row r="20329" spans="1:12" x14ac:dyDescent="0.3">
      <c r="A20329">
        <v>6</v>
      </c>
      <c r="B20329">
        <v>24959</v>
      </c>
      <c r="C20329">
        <v>2</v>
      </c>
      <c r="D20329">
        <v>67000</v>
      </c>
      <c r="E20329" s="46">
        <v>45261</v>
      </c>
      <c r="F20329">
        <v>-20</v>
      </c>
      <c r="I20329" t="str">
        <f>INDEX(LedgerMapping[[#All],[Level 3]],MATCH(Actuals[[#This Row],[Sub Ledger]],LedgerMapping[[#All],[Sub Ledger]],0))</f>
        <v>Administration</v>
      </c>
      <c r="J20329" s="22">
        <f>YEAR(Actuals[[#This Row],[Date]])</f>
        <v>2023</v>
      </c>
      <c r="K20329" s="22">
        <f>MONTH(Actuals[[#This Row],[Date]])</f>
        <v>12</v>
      </c>
      <c r="L20329" s="12"/>
    </row>
    <row r="20330" spans="1:12" x14ac:dyDescent="0.3">
      <c r="A20330">
        <v>6</v>
      </c>
      <c r="B20330">
        <v>26025</v>
      </c>
      <c r="C20330">
        <v>2</v>
      </c>
      <c r="D20330">
        <v>67000</v>
      </c>
      <c r="E20330" s="46">
        <v>45291</v>
      </c>
      <c r="F20330">
        <v>-32</v>
      </c>
      <c r="I20330" t="str">
        <f>INDEX(LedgerMapping[[#All],[Level 3]],MATCH(Actuals[[#This Row],[Sub Ledger]],LedgerMapping[[#All],[Sub Ledger]],0))</f>
        <v>Administration</v>
      </c>
      <c r="J20330" s="22">
        <f>YEAR(Actuals[[#This Row],[Date]])</f>
        <v>2023</v>
      </c>
      <c r="K20330" s="22">
        <f>MONTH(Actuals[[#This Row],[Date]])</f>
        <v>12</v>
      </c>
      <c r="L20330" s="12"/>
    </row>
    <row r="20331" spans="1:12" x14ac:dyDescent="0.3">
      <c r="A20331">
        <v>6</v>
      </c>
      <c r="B20331">
        <v>27154</v>
      </c>
      <c r="C20331">
        <v>2</v>
      </c>
      <c r="D20331">
        <v>67000</v>
      </c>
      <c r="E20331" s="46">
        <v>45322</v>
      </c>
      <c r="F20331">
        <v>-46</v>
      </c>
      <c r="I20331" t="str">
        <f>INDEX(LedgerMapping[[#All],[Level 3]],MATCH(Actuals[[#This Row],[Sub Ledger]],LedgerMapping[[#All],[Sub Ledger]],0))</f>
        <v>Administration</v>
      </c>
      <c r="J20331" s="22">
        <f>YEAR(Actuals[[#This Row],[Date]])</f>
        <v>2024</v>
      </c>
      <c r="K20331" s="22">
        <f>MONTH(Actuals[[#This Row],[Date]])</f>
        <v>1</v>
      </c>
      <c r="L20331" s="12"/>
    </row>
    <row r="20332" spans="1:12" x14ac:dyDescent="0.3">
      <c r="A20332">
        <v>6</v>
      </c>
      <c r="B20332">
        <v>28306</v>
      </c>
      <c r="C20332">
        <v>2</v>
      </c>
      <c r="D20332">
        <v>67000</v>
      </c>
      <c r="E20332" s="46">
        <v>45354</v>
      </c>
      <c r="F20332">
        <v>-46</v>
      </c>
      <c r="I20332" t="str">
        <f>INDEX(LedgerMapping[[#All],[Level 3]],MATCH(Actuals[[#This Row],[Sub Ledger]],LedgerMapping[[#All],[Sub Ledger]],0))</f>
        <v>Administration</v>
      </c>
      <c r="J20332" s="22">
        <f>YEAR(Actuals[[#This Row],[Date]])</f>
        <v>2024</v>
      </c>
      <c r="K20332" s="22">
        <f>MONTH(Actuals[[#This Row],[Date]])</f>
        <v>3</v>
      </c>
      <c r="L20332" s="12"/>
    </row>
    <row r="20333" spans="1:12" x14ac:dyDescent="0.3">
      <c r="A20333">
        <v>6</v>
      </c>
      <c r="B20333">
        <v>29460</v>
      </c>
      <c r="C20333">
        <v>2</v>
      </c>
      <c r="D20333">
        <v>67000</v>
      </c>
      <c r="E20333" s="46">
        <v>45384</v>
      </c>
      <c r="F20333">
        <v>-53</v>
      </c>
      <c r="I20333" t="str">
        <f>INDEX(LedgerMapping[[#All],[Level 3]],MATCH(Actuals[[#This Row],[Sub Ledger]],LedgerMapping[[#All],[Sub Ledger]],0))</f>
        <v>Administration</v>
      </c>
      <c r="J20333" s="22">
        <f>YEAR(Actuals[[#This Row],[Date]])</f>
        <v>2024</v>
      </c>
      <c r="K20333" s="22">
        <f>MONTH(Actuals[[#This Row],[Date]])</f>
        <v>4</v>
      </c>
      <c r="L20333" s="12"/>
    </row>
    <row r="20334" spans="1:12" x14ac:dyDescent="0.3">
      <c r="A20334">
        <v>6</v>
      </c>
      <c r="B20334">
        <v>30586</v>
      </c>
      <c r="C20334">
        <v>2</v>
      </c>
      <c r="D20334">
        <v>67000</v>
      </c>
      <c r="E20334" s="46">
        <v>45415</v>
      </c>
      <c r="F20334">
        <v>-53</v>
      </c>
      <c r="I20334" t="str">
        <f>INDEX(LedgerMapping[[#All],[Level 3]],MATCH(Actuals[[#This Row],[Sub Ledger]],LedgerMapping[[#All],[Sub Ledger]],0))</f>
        <v>Administration</v>
      </c>
      <c r="J20334" s="22">
        <f>YEAR(Actuals[[#This Row],[Date]])</f>
        <v>2024</v>
      </c>
      <c r="K20334" s="22">
        <f>MONTH(Actuals[[#This Row],[Date]])</f>
        <v>5</v>
      </c>
      <c r="L20334" s="12"/>
    </row>
    <row r="20335" spans="1:12" x14ac:dyDescent="0.3">
      <c r="A20335">
        <v>6</v>
      </c>
      <c r="B20335">
        <v>31712</v>
      </c>
      <c r="C20335">
        <v>2</v>
      </c>
      <c r="D20335">
        <v>67000</v>
      </c>
      <c r="E20335" s="46">
        <v>45445</v>
      </c>
      <c r="F20335">
        <v>-54</v>
      </c>
      <c r="I20335" t="str">
        <f>INDEX(LedgerMapping[[#All],[Level 3]],MATCH(Actuals[[#This Row],[Sub Ledger]],LedgerMapping[[#All],[Sub Ledger]],0))</f>
        <v>Administration</v>
      </c>
      <c r="J20335" s="22">
        <f>YEAR(Actuals[[#This Row],[Date]])</f>
        <v>2024</v>
      </c>
      <c r="K20335" s="22">
        <f>MONTH(Actuals[[#This Row],[Date]])</f>
        <v>6</v>
      </c>
      <c r="L20335" s="12"/>
    </row>
    <row r="20336" spans="1:12" x14ac:dyDescent="0.3">
      <c r="A20336">
        <v>6</v>
      </c>
      <c r="B20336">
        <v>32836</v>
      </c>
      <c r="C20336">
        <v>2</v>
      </c>
      <c r="D20336">
        <v>67000</v>
      </c>
      <c r="E20336" s="46">
        <v>45476</v>
      </c>
      <c r="F20336">
        <v>-60</v>
      </c>
      <c r="I20336" t="str">
        <f>INDEX(LedgerMapping[[#All],[Level 3]],MATCH(Actuals[[#This Row],[Sub Ledger]],LedgerMapping[[#All],[Sub Ledger]],0))</f>
        <v>Administration</v>
      </c>
      <c r="J20336" s="22">
        <f>YEAR(Actuals[[#This Row],[Date]])</f>
        <v>2024</v>
      </c>
      <c r="K20336" s="22">
        <f>MONTH(Actuals[[#This Row],[Date]])</f>
        <v>7</v>
      </c>
      <c r="L20336" s="12"/>
    </row>
    <row r="20337" spans="1:12" x14ac:dyDescent="0.3">
      <c r="A20337">
        <v>6</v>
      </c>
      <c r="B20337">
        <v>19917</v>
      </c>
      <c r="C20337">
        <v>2</v>
      </c>
      <c r="D20337">
        <v>67000</v>
      </c>
      <c r="E20337" s="46">
        <v>45110</v>
      </c>
      <c r="F20337">
        <v>-46</v>
      </c>
      <c r="I20337" t="str">
        <f>INDEX(LedgerMapping[[#All],[Level 3]],MATCH(Actuals[[#This Row],[Sub Ledger]],LedgerMapping[[#All],[Sub Ledger]],0))</f>
        <v>Administration</v>
      </c>
      <c r="J20337" s="22">
        <f>YEAR(Actuals[[#This Row],[Date]])</f>
        <v>2023</v>
      </c>
      <c r="K20337" s="22">
        <f>MONTH(Actuals[[#This Row],[Date]])</f>
        <v>7</v>
      </c>
      <c r="L20337" s="12"/>
    </row>
    <row r="20338" spans="1:12" x14ac:dyDescent="0.3">
      <c r="A20338">
        <v>6</v>
      </c>
      <c r="B20338">
        <v>35111</v>
      </c>
      <c r="C20338">
        <v>2</v>
      </c>
      <c r="D20338">
        <v>67000</v>
      </c>
      <c r="E20338" s="46">
        <v>45536</v>
      </c>
      <c r="F20338">
        <v>-69</v>
      </c>
      <c r="I20338" t="str">
        <f>INDEX(LedgerMapping[[#All],[Level 3]],MATCH(Actuals[[#This Row],[Sub Ledger]],LedgerMapping[[#All],[Sub Ledger]],0))</f>
        <v>Administration</v>
      </c>
      <c r="J20338" s="22">
        <f>YEAR(Actuals[[#This Row],[Date]])</f>
        <v>2024</v>
      </c>
      <c r="K20338" s="22">
        <f>MONTH(Actuals[[#This Row],[Date]])</f>
        <v>9</v>
      </c>
      <c r="L20338" s="12"/>
    </row>
    <row r="20339" spans="1:12" x14ac:dyDescent="0.3">
      <c r="A20339">
        <v>6</v>
      </c>
      <c r="B20339">
        <v>36261</v>
      </c>
      <c r="C20339">
        <v>2</v>
      </c>
      <c r="D20339">
        <v>67000</v>
      </c>
      <c r="E20339" s="46">
        <v>45567</v>
      </c>
      <c r="F20339">
        <v>-43</v>
      </c>
      <c r="I20339" t="str">
        <f>INDEX(LedgerMapping[[#All],[Level 3]],MATCH(Actuals[[#This Row],[Sub Ledger]],LedgerMapping[[#All],[Sub Ledger]],0))</f>
        <v>Administration</v>
      </c>
      <c r="J20339" s="22">
        <f>YEAR(Actuals[[#This Row],[Date]])</f>
        <v>2024</v>
      </c>
      <c r="K20339" s="22">
        <f>MONTH(Actuals[[#This Row],[Date]])</f>
        <v>10</v>
      </c>
      <c r="L20339" s="12"/>
    </row>
    <row r="20340" spans="1:12" x14ac:dyDescent="0.3">
      <c r="A20340">
        <v>6</v>
      </c>
      <c r="B20340">
        <v>37411</v>
      </c>
      <c r="C20340">
        <v>2</v>
      </c>
      <c r="D20340">
        <v>67000</v>
      </c>
      <c r="E20340" s="46">
        <v>45597</v>
      </c>
      <c r="F20340">
        <v>-71</v>
      </c>
      <c r="I20340" t="str">
        <f>INDEX(LedgerMapping[[#All],[Level 3]],MATCH(Actuals[[#This Row],[Sub Ledger]],LedgerMapping[[#All],[Sub Ledger]],0))</f>
        <v>Administration</v>
      </c>
      <c r="J20340" s="22">
        <f>YEAR(Actuals[[#This Row],[Date]])</f>
        <v>2024</v>
      </c>
      <c r="K20340" s="22">
        <f>MONTH(Actuals[[#This Row],[Date]])</f>
        <v>11</v>
      </c>
      <c r="L20340" s="12"/>
    </row>
    <row r="20341" spans="1:12" x14ac:dyDescent="0.3">
      <c r="A20341">
        <v>6</v>
      </c>
      <c r="B20341">
        <v>38561</v>
      </c>
      <c r="C20341">
        <v>2</v>
      </c>
      <c r="D20341">
        <v>67000</v>
      </c>
      <c r="E20341" s="46">
        <v>45628</v>
      </c>
      <c r="F20341">
        <v>-74</v>
      </c>
      <c r="I20341" t="str">
        <f>INDEX(LedgerMapping[[#All],[Level 3]],MATCH(Actuals[[#This Row],[Sub Ledger]],LedgerMapping[[#All],[Sub Ledger]],0))</f>
        <v>Administration</v>
      </c>
      <c r="J20341" s="22">
        <f>YEAR(Actuals[[#This Row],[Date]])</f>
        <v>2024</v>
      </c>
      <c r="K20341" s="22">
        <f>MONTH(Actuals[[#This Row],[Date]])</f>
        <v>12</v>
      </c>
      <c r="L20341" s="12"/>
    </row>
    <row r="20342" spans="1:12" x14ac:dyDescent="0.3">
      <c r="A20342">
        <v>6</v>
      </c>
      <c r="B20342">
        <v>10619</v>
      </c>
      <c r="C20342">
        <v>2</v>
      </c>
      <c r="D20342">
        <v>67000</v>
      </c>
      <c r="E20342" s="46">
        <v>44836</v>
      </c>
      <c r="F20342">
        <v>-78</v>
      </c>
      <c r="I20342" t="str">
        <f>INDEX(LedgerMapping[[#All],[Level 3]],MATCH(Actuals[[#This Row],[Sub Ledger]],LedgerMapping[[#All],[Sub Ledger]],0))</f>
        <v>Administration</v>
      </c>
      <c r="J20342" s="22">
        <f>YEAR(Actuals[[#This Row],[Date]])</f>
        <v>2022</v>
      </c>
      <c r="K20342" s="22">
        <f>MONTH(Actuals[[#This Row],[Date]])</f>
        <v>10</v>
      </c>
      <c r="L20342" s="12"/>
    </row>
    <row r="20343" spans="1:12" x14ac:dyDescent="0.3">
      <c r="A20343">
        <v>6</v>
      </c>
      <c r="B20343">
        <v>11743</v>
      </c>
      <c r="C20343">
        <v>2</v>
      </c>
      <c r="D20343">
        <v>67000</v>
      </c>
      <c r="E20343" s="46">
        <v>44866</v>
      </c>
      <c r="F20343">
        <v>-94</v>
      </c>
      <c r="I20343" t="str">
        <f>INDEX(LedgerMapping[[#All],[Level 3]],MATCH(Actuals[[#This Row],[Sub Ledger]],LedgerMapping[[#All],[Sub Ledger]],0))</f>
        <v>Administration</v>
      </c>
      <c r="J20343" s="22">
        <f>YEAR(Actuals[[#This Row],[Date]])</f>
        <v>2022</v>
      </c>
      <c r="K20343" s="22">
        <f>MONTH(Actuals[[#This Row],[Date]])</f>
        <v>11</v>
      </c>
      <c r="L20343" s="12"/>
    </row>
    <row r="20344" spans="1:12" x14ac:dyDescent="0.3">
      <c r="A20344">
        <v>6</v>
      </c>
      <c r="B20344">
        <v>12871</v>
      </c>
      <c r="C20344">
        <v>2</v>
      </c>
      <c r="D20344">
        <v>67000</v>
      </c>
      <c r="E20344" s="46">
        <v>44897</v>
      </c>
      <c r="F20344">
        <v>-53</v>
      </c>
      <c r="I20344" t="str">
        <f>INDEX(LedgerMapping[[#All],[Level 3]],MATCH(Actuals[[#This Row],[Sub Ledger]],LedgerMapping[[#All],[Sub Ledger]],0))</f>
        <v>Administration</v>
      </c>
      <c r="J20344" s="22">
        <f>YEAR(Actuals[[#This Row],[Date]])</f>
        <v>2022</v>
      </c>
      <c r="K20344" s="22">
        <f>MONTH(Actuals[[#This Row],[Date]])</f>
        <v>12</v>
      </c>
      <c r="L20344" s="12"/>
    </row>
    <row r="20345" spans="1:12" x14ac:dyDescent="0.3">
      <c r="A20345">
        <v>6</v>
      </c>
      <c r="B20345">
        <v>13834</v>
      </c>
      <c r="C20345">
        <v>2</v>
      </c>
      <c r="D20345">
        <v>67000</v>
      </c>
      <c r="E20345" s="46">
        <v>44927</v>
      </c>
      <c r="F20345">
        <v>-41</v>
      </c>
      <c r="I20345" t="str">
        <f>INDEX(LedgerMapping[[#All],[Level 3]],MATCH(Actuals[[#This Row],[Sub Ledger]],LedgerMapping[[#All],[Sub Ledger]],0))</f>
        <v>Administration</v>
      </c>
      <c r="J20345" s="22">
        <f>YEAR(Actuals[[#This Row],[Date]])</f>
        <v>2023</v>
      </c>
      <c r="K20345" s="22">
        <f>MONTH(Actuals[[#This Row],[Date]])</f>
        <v>1</v>
      </c>
      <c r="L20345" s="12"/>
    </row>
    <row r="20346" spans="1:12" x14ac:dyDescent="0.3">
      <c r="A20346">
        <v>6</v>
      </c>
      <c r="B20346">
        <v>14842</v>
      </c>
      <c r="C20346">
        <v>2</v>
      </c>
      <c r="D20346">
        <v>67000</v>
      </c>
      <c r="E20346" s="46">
        <v>44958</v>
      </c>
      <c r="F20346">
        <v>-62</v>
      </c>
      <c r="I20346" t="str">
        <f>INDEX(LedgerMapping[[#All],[Level 3]],MATCH(Actuals[[#This Row],[Sub Ledger]],LedgerMapping[[#All],[Sub Ledger]],0))</f>
        <v>Administration</v>
      </c>
      <c r="J20346" s="22">
        <f>YEAR(Actuals[[#This Row],[Date]])</f>
        <v>2023</v>
      </c>
      <c r="K20346" s="22">
        <f>MONTH(Actuals[[#This Row],[Date]])</f>
        <v>2</v>
      </c>
      <c r="L20346" s="12"/>
    </row>
    <row r="20347" spans="1:12" x14ac:dyDescent="0.3">
      <c r="A20347">
        <v>6</v>
      </c>
      <c r="B20347">
        <v>15822</v>
      </c>
      <c r="C20347">
        <v>2</v>
      </c>
      <c r="D20347">
        <v>67000</v>
      </c>
      <c r="E20347" s="46">
        <v>44988</v>
      </c>
      <c r="F20347">
        <v>-20</v>
      </c>
      <c r="I20347" t="str">
        <f>INDEX(LedgerMapping[[#All],[Level 3]],MATCH(Actuals[[#This Row],[Sub Ledger]],LedgerMapping[[#All],[Sub Ledger]],0))</f>
        <v>Administration</v>
      </c>
      <c r="J20347" s="22">
        <f>YEAR(Actuals[[#This Row],[Date]])</f>
        <v>2023</v>
      </c>
      <c r="K20347" s="22">
        <f>MONTH(Actuals[[#This Row],[Date]])</f>
        <v>3</v>
      </c>
      <c r="L20347" s="12"/>
    </row>
    <row r="20348" spans="1:12" x14ac:dyDescent="0.3">
      <c r="A20348">
        <v>6</v>
      </c>
      <c r="B20348">
        <v>16854</v>
      </c>
      <c r="C20348">
        <v>2</v>
      </c>
      <c r="D20348">
        <v>67000</v>
      </c>
      <c r="E20348" s="46">
        <v>45018</v>
      </c>
      <c r="F20348">
        <v>-47</v>
      </c>
      <c r="I20348" t="str">
        <f>INDEX(LedgerMapping[[#All],[Level 3]],MATCH(Actuals[[#This Row],[Sub Ledger]],LedgerMapping[[#All],[Sub Ledger]],0))</f>
        <v>Administration</v>
      </c>
      <c r="J20348" s="22">
        <f>YEAR(Actuals[[#This Row],[Date]])</f>
        <v>2023</v>
      </c>
      <c r="K20348" s="22">
        <f>MONTH(Actuals[[#This Row],[Date]])</f>
        <v>4</v>
      </c>
      <c r="L20348" s="12"/>
    </row>
    <row r="20349" spans="1:12" x14ac:dyDescent="0.3">
      <c r="A20349">
        <v>6</v>
      </c>
      <c r="B20349">
        <v>17885</v>
      </c>
      <c r="C20349">
        <v>2</v>
      </c>
      <c r="D20349">
        <v>67000</v>
      </c>
      <c r="E20349" s="46">
        <v>45049</v>
      </c>
      <c r="F20349">
        <v>-41</v>
      </c>
      <c r="I20349" t="str">
        <f>INDEX(LedgerMapping[[#All],[Level 3]],MATCH(Actuals[[#This Row],[Sub Ledger]],LedgerMapping[[#All],[Sub Ledger]],0))</f>
        <v>Administration</v>
      </c>
      <c r="J20349" s="22">
        <f>YEAR(Actuals[[#This Row],[Date]])</f>
        <v>2023</v>
      </c>
      <c r="K20349" s="22">
        <f>MONTH(Actuals[[#This Row],[Date]])</f>
        <v>5</v>
      </c>
      <c r="L20349" s="12"/>
    </row>
    <row r="20350" spans="1:12" x14ac:dyDescent="0.3">
      <c r="A20350">
        <v>6</v>
      </c>
      <c r="B20350">
        <v>18889</v>
      </c>
      <c r="C20350">
        <v>2</v>
      </c>
      <c r="D20350">
        <v>67000</v>
      </c>
      <c r="E20350" s="46">
        <v>45079</v>
      </c>
      <c r="F20350">
        <v>-54</v>
      </c>
      <c r="I20350" t="str">
        <f>INDEX(LedgerMapping[[#All],[Level 3]],MATCH(Actuals[[#This Row],[Sub Ledger]],LedgerMapping[[#All],[Sub Ledger]],0))</f>
        <v>Administration</v>
      </c>
      <c r="J20350" s="22">
        <f>YEAR(Actuals[[#This Row],[Date]])</f>
        <v>2023</v>
      </c>
      <c r="K20350" s="22">
        <f>MONTH(Actuals[[#This Row],[Date]])</f>
        <v>6</v>
      </c>
      <c r="L20350" s="12"/>
    </row>
    <row r="20351" spans="1:12" x14ac:dyDescent="0.3">
      <c r="A20351">
        <v>6</v>
      </c>
      <c r="B20351">
        <v>531</v>
      </c>
      <c r="C20351">
        <v>2</v>
      </c>
      <c r="D20351">
        <v>68000</v>
      </c>
      <c r="E20351" s="46">
        <v>44562</v>
      </c>
      <c r="F20351">
        <v>-55</v>
      </c>
      <c r="I20351" t="str">
        <f>INDEX(LedgerMapping[[#All],[Level 3]],MATCH(Actuals[[#This Row],[Sub Ledger]],LedgerMapping[[#All],[Sub Ledger]],0))</f>
        <v>Administration</v>
      </c>
      <c r="J20351" s="22">
        <f>YEAR(Actuals[[#This Row],[Date]])</f>
        <v>2022</v>
      </c>
      <c r="K20351" s="22">
        <f>MONTH(Actuals[[#This Row],[Date]])</f>
        <v>1</v>
      </c>
      <c r="L20351" s="12"/>
    </row>
    <row r="20352" spans="1:12" x14ac:dyDescent="0.3">
      <c r="A20352">
        <v>6</v>
      </c>
      <c r="B20352">
        <v>1655</v>
      </c>
      <c r="C20352">
        <v>2</v>
      </c>
      <c r="D20352">
        <v>68000</v>
      </c>
      <c r="E20352" s="46">
        <v>44593</v>
      </c>
      <c r="F20352">
        <v>-31</v>
      </c>
      <c r="I20352" t="str">
        <f>INDEX(LedgerMapping[[#All],[Level 3]],MATCH(Actuals[[#This Row],[Sub Ledger]],LedgerMapping[[#All],[Sub Ledger]],0))</f>
        <v>Administration</v>
      </c>
      <c r="J20352" s="22">
        <f>YEAR(Actuals[[#This Row],[Date]])</f>
        <v>2022</v>
      </c>
      <c r="K20352" s="22">
        <f>MONTH(Actuals[[#This Row],[Date]])</f>
        <v>2</v>
      </c>
      <c r="L20352" s="12"/>
    </row>
    <row r="20353" spans="1:12" x14ac:dyDescent="0.3">
      <c r="A20353">
        <v>6</v>
      </c>
      <c r="B20353">
        <v>2773</v>
      </c>
      <c r="C20353">
        <v>2</v>
      </c>
      <c r="D20353">
        <v>68000</v>
      </c>
      <c r="E20353" s="46">
        <v>44624</v>
      </c>
      <c r="F20353">
        <v>-38</v>
      </c>
      <c r="I20353" t="str">
        <f>INDEX(LedgerMapping[[#All],[Level 3]],MATCH(Actuals[[#This Row],[Sub Ledger]],LedgerMapping[[#All],[Sub Ledger]],0))</f>
        <v>Administration</v>
      </c>
      <c r="J20353" s="22">
        <f>YEAR(Actuals[[#This Row],[Date]])</f>
        <v>2022</v>
      </c>
      <c r="K20353" s="22">
        <f>MONTH(Actuals[[#This Row],[Date]])</f>
        <v>3</v>
      </c>
      <c r="L20353" s="12"/>
    </row>
    <row r="20354" spans="1:12" x14ac:dyDescent="0.3">
      <c r="A20354">
        <v>6</v>
      </c>
      <c r="B20354">
        <v>3895</v>
      </c>
      <c r="C20354">
        <v>2</v>
      </c>
      <c r="D20354">
        <v>68000</v>
      </c>
      <c r="E20354" s="46">
        <v>44654</v>
      </c>
      <c r="F20354">
        <v>-65</v>
      </c>
      <c r="I20354" t="str">
        <f>INDEX(LedgerMapping[[#All],[Level 3]],MATCH(Actuals[[#This Row],[Sub Ledger]],LedgerMapping[[#All],[Sub Ledger]],0))</f>
        <v>Administration</v>
      </c>
      <c r="J20354" s="22">
        <f>YEAR(Actuals[[#This Row],[Date]])</f>
        <v>2022</v>
      </c>
      <c r="K20354" s="22">
        <f>MONTH(Actuals[[#This Row],[Date]])</f>
        <v>4</v>
      </c>
      <c r="L20354" s="12"/>
    </row>
    <row r="20355" spans="1:12" x14ac:dyDescent="0.3">
      <c r="A20355">
        <v>6</v>
      </c>
      <c r="B20355">
        <v>5019</v>
      </c>
      <c r="C20355">
        <v>2</v>
      </c>
      <c r="D20355">
        <v>68000</v>
      </c>
      <c r="E20355" s="46">
        <v>44685</v>
      </c>
      <c r="F20355">
        <v>-39</v>
      </c>
      <c r="I20355" t="str">
        <f>INDEX(LedgerMapping[[#All],[Level 3]],MATCH(Actuals[[#This Row],[Sub Ledger]],LedgerMapping[[#All],[Sub Ledger]],0))</f>
        <v>Administration</v>
      </c>
      <c r="J20355" s="22">
        <f>YEAR(Actuals[[#This Row],[Date]])</f>
        <v>2022</v>
      </c>
      <c r="K20355" s="22">
        <f>MONTH(Actuals[[#This Row],[Date]])</f>
        <v>5</v>
      </c>
      <c r="L20355" s="12"/>
    </row>
    <row r="20356" spans="1:12" x14ac:dyDescent="0.3">
      <c r="A20356">
        <v>6</v>
      </c>
      <c r="B20356">
        <v>6143</v>
      </c>
      <c r="C20356">
        <v>2</v>
      </c>
      <c r="D20356">
        <v>68000</v>
      </c>
      <c r="E20356" s="46">
        <v>44715</v>
      </c>
      <c r="F20356">
        <v>-47</v>
      </c>
      <c r="I20356" t="str">
        <f>INDEX(LedgerMapping[[#All],[Level 3]],MATCH(Actuals[[#This Row],[Sub Ledger]],LedgerMapping[[#All],[Sub Ledger]],0))</f>
        <v>Administration</v>
      </c>
      <c r="J20356" s="22">
        <f>YEAR(Actuals[[#This Row],[Date]])</f>
        <v>2022</v>
      </c>
      <c r="K20356" s="22">
        <f>MONTH(Actuals[[#This Row],[Date]])</f>
        <v>6</v>
      </c>
      <c r="L20356" s="12"/>
    </row>
    <row r="20357" spans="1:12" x14ac:dyDescent="0.3">
      <c r="A20357">
        <v>6</v>
      </c>
      <c r="B20357">
        <v>7265</v>
      </c>
      <c r="C20357">
        <v>2</v>
      </c>
      <c r="D20357">
        <v>68000</v>
      </c>
      <c r="E20357" s="46">
        <v>44746</v>
      </c>
      <c r="F20357">
        <v>-75</v>
      </c>
      <c r="I20357" t="str">
        <f>INDEX(LedgerMapping[[#All],[Level 3]],MATCH(Actuals[[#This Row],[Sub Ledger]],LedgerMapping[[#All],[Sub Ledger]],0))</f>
        <v>Administration</v>
      </c>
      <c r="J20357" s="22">
        <f>YEAR(Actuals[[#This Row],[Date]])</f>
        <v>2022</v>
      </c>
      <c r="K20357" s="22">
        <f>MONTH(Actuals[[#This Row],[Date]])</f>
        <v>7</v>
      </c>
      <c r="L20357" s="12"/>
    </row>
    <row r="20358" spans="1:12" x14ac:dyDescent="0.3">
      <c r="A20358">
        <v>6</v>
      </c>
      <c r="B20358">
        <v>8387</v>
      </c>
      <c r="C20358">
        <v>2</v>
      </c>
      <c r="D20358">
        <v>68000</v>
      </c>
      <c r="E20358" s="46">
        <v>44777</v>
      </c>
      <c r="F20358">
        <v>-60</v>
      </c>
      <c r="I20358" t="str">
        <f>INDEX(LedgerMapping[[#All],[Level 3]],MATCH(Actuals[[#This Row],[Sub Ledger]],LedgerMapping[[#All],[Sub Ledger]],0))</f>
        <v>Administration</v>
      </c>
      <c r="J20358" s="22">
        <f>YEAR(Actuals[[#This Row],[Date]])</f>
        <v>2022</v>
      </c>
      <c r="K20358" s="22">
        <f>MONTH(Actuals[[#This Row],[Date]])</f>
        <v>8</v>
      </c>
      <c r="L20358" s="12"/>
    </row>
    <row r="20359" spans="1:12" x14ac:dyDescent="0.3">
      <c r="A20359">
        <v>6</v>
      </c>
      <c r="B20359">
        <v>9505</v>
      </c>
      <c r="C20359">
        <v>2</v>
      </c>
      <c r="D20359">
        <v>68000</v>
      </c>
      <c r="E20359" s="46">
        <v>44805</v>
      </c>
      <c r="F20359">
        <v>-53</v>
      </c>
      <c r="I20359" t="str">
        <f>INDEX(LedgerMapping[[#All],[Level 3]],MATCH(Actuals[[#This Row],[Sub Ledger]],LedgerMapping[[#All],[Sub Ledger]],0))</f>
        <v>Administration</v>
      </c>
      <c r="J20359" s="22">
        <f>YEAR(Actuals[[#This Row],[Date]])</f>
        <v>2022</v>
      </c>
      <c r="K20359" s="22">
        <f>MONTH(Actuals[[#This Row],[Date]])</f>
        <v>9</v>
      </c>
      <c r="L20359" s="12"/>
    </row>
    <row r="20360" spans="1:12" x14ac:dyDescent="0.3">
      <c r="A20360">
        <v>6</v>
      </c>
      <c r="B20360">
        <v>10622</v>
      </c>
      <c r="C20360">
        <v>2</v>
      </c>
      <c r="D20360">
        <v>68000</v>
      </c>
      <c r="E20360" s="46">
        <v>44836</v>
      </c>
      <c r="F20360">
        <v>-59</v>
      </c>
      <c r="I20360" t="str">
        <f>INDEX(LedgerMapping[[#All],[Level 3]],MATCH(Actuals[[#This Row],[Sub Ledger]],LedgerMapping[[#All],[Sub Ledger]],0))</f>
        <v>Administration</v>
      </c>
      <c r="J20360" s="22">
        <f>YEAR(Actuals[[#This Row],[Date]])</f>
        <v>2022</v>
      </c>
      <c r="K20360" s="22">
        <f>MONTH(Actuals[[#This Row],[Date]])</f>
        <v>10</v>
      </c>
      <c r="L20360" s="12"/>
    </row>
    <row r="20361" spans="1:12" x14ac:dyDescent="0.3">
      <c r="A20361">
        <v>6</v>
      </c>
      <c r="B20361">
        <v>11745</v>
      </c>
      <c r="C20361">
        <v>2</v>
      </c>
      <c r="D20361">
        <v>68000</v>
      </c>
      <c r="E20361" s="46">
        <v>44866</v>
      </c>
      <c r="F20361">
        <v>-70</v>
      </c>
      <c r="I20361" t="str">
        <f>INDEX(LedgerMapping[[#All],[Level 3]],MATCH(Actuals[[#This Row],[Sub Ledger]],LedgerMapping[[#All],[Sub Ledger]],0))</f>
        <v>Administration</v>
      </c>
      <c r="J20361" s="22">
        <f>YEAR(Actuals[[#This Row],[Date]])</f>
        <v>2022</v>
      </c>
      <c r="K20361" s="22">
        <f>MONTH(Actuals[[#This Row],[Date]])</f>
        <v>11</v>
      </c>
      <c r="L20361" s="12"/>
    </row>
    <row r="20362" spans="1:12" x14ac:dyDescent="0.3">
      <c r="A20362">
        <v>6</v>
      </c>
      <c r="B20362">
        <v>12873</v>
      </c>
      <c r="C20362">
        <v>2</v>
      </c>
      <c r="D20362">
        <v>68000</v>
      </c>
      <c r="E20362" s="46">
        <v>44897</v>
      </c>
      <c r="F20362">
        <v>-39</v>
      </c>
      <c r="I20362" t="str">
        <f>INDEX(LedgerMapping[[#All],[Level 3]],MATCH(Actuals[[#This Row],[Sub Ledger]],LedgerMapping[[#All],[Sub Ledger]],0))</f>
        <v>Administration</v>
      </c>
      <c r="J20362" s="22">
        <f>YEAR(Actuals[[#This Row],[Date]])</f>
        <v>2022</v>
      </c>
      <c r="K20362" s="22">
        <f>MONTH(Actuals[[#This Row],[Date]])</f>
        <v>12</v>
      </c>
      <c r="L20362" s="12"/>
    </row>
    <row r="20363" spans="1:12" x14ac:dyDescent="0.3">
      <c r="A20363">
        <v>6</v>
      </c>
      <c r="B20363">
        <v>13835</v>
      </c>
      <c r="C20363">
        <v>2</v>
      </c>
      <c r="D20363">
        <v>68000</v>
      </c>
      <c r="E20363" s="46">
        <v>44927</v>
      </c>
      <c r="F20363">
        <v>-30</v>
      </c>
      <c r="I20363" t="str">
        <f>INDEX(LedgerMapping[[#All],[Level 3]],MATCH(Actuals[[#This Row],[Sub Ledger]],LedgerMapping[[#All],[Sub Ledger]],0))</f>
        <v>Administration</v>
      </c>
      <c r="J20363" s="22">
        <f>YEAR(Actuals[[#This Row],[Date]])</f>
        <v>2023</v>
      </c>
      <c r="K20363" s="22">
        <f>MONTH(Actuals[[#This Row],[Date]])</f>
        <v>1</v>
      </c>
      <c r="L20363" s="12"/>
    </row>
    <row r="20364" spans="1:12" x14ac:dyDescent="0.3">
      <c r="A20364">
        <v>6</v>
      </c>
      <c r="B20364">
        <v>14843</v>
      </c>
      <c r="C20364">
        <v>2</v>
      </c>
      <c r="D20364">
        <v>68000</v>
      </c>
      <c r="E20364" s="46">
        <v>44958</v>
      </c>
      <c r="F20364">
        <v>-47</v>
      </c>
      <c r="I20364" t="str">
        <f>INDEX(LedgerMapping[[#All],[Level 3]],MATCH(Actuals[[#This Row],[Sub Ledger]],LedgerMapping[[#All],[Sub Ledger]],0))</f>
        <v>Administration</v>
      </c>
      <c r="J20364" s="22">
        <f>YEAR(Actuals[[#This Row],[Date]])</f>
        <v>2023</v>
      </c>
      <c r="K20364" s="22">
        <f>MONTH(Actuals[[#This Row],[Date]])</f>
        <v>2</v>
      </c>
      <c r="L20364" s="12"/>
    </row>
    <row r="20365" spans="1:12" x14ac:dyDescent="0.3">
      <c r="A20365">
        <v>6</v>
      </c>
      <c r="B20365">
        <v>15823</v>
      </c>
      <c r="C20365">
        <v>2</v>
      </c>
      <c r="D20365">
        <v>68000</v>
      </c>
      <c r="E20365" s="46">
        <v>44988</v>
      </c>
      <c r="F20365">
        <v>-15</v>
      </c>
      <c r="I20365" t="str">
        <f>INDEX(LedgerMapping[[#All],[Level 3]],MATCH(Actuals[[#This Row],[Sub Ledger]],LedgerMapping[[#All],[Sub Ledger]],0))</f>
        <v>Administration</v>
      </c>
      <c r="J20365" s="22">
        <f>YEAR(Actuals[[#This Row],[Date]])</f>
        <v>2023</v>
      </c>
      <c r="K20365" s="22">
        <f>MONTH(Actuals[[#This Row],[Date]])</f>
        <v>3</v>
      </c>
      <c r="L20365" s="12"/>
    </row>
    <row r="20366" spans="1:12" x14ac:dyDescent="0.3">
      <c r="A20366">
        <v>6</v>
      </c>
      <c r="B20366">
        <v>16855</v>
      </c>
      <c r="C20366">
        <v>2</v>
      </c>
      <c r="D20366">
        <v>68000</v>
      </c>
      <c r="E20366" s="46">
        <v>45018</v>
      </c>
      <c r="F20366">
        <v>-35</v>
      </c>
      <c r="I20366" t="str">
        <f>INDEX(LedgerMapping[[#All],[Level 3]],MATCH(Actuals[[#This Row],[Sub Ledger]],LedgerMapping[[#All],[Sub Ledger]],0))</f>
        <v>Administration</v>
      </c>
      <c r="J20366" s="22">
        <f>YEAR(Actuals[[#This Row],[Date]])</f>
        <v>2023</v>
      </c>
      <c r="K20366" s="22">
        <f>MONTH(Actuals[[#This Row],[Date]])</f>
        <v>4</v>
      </c>
      <c r="L20366" s="12"/>
    </row>
    <row r="20367" spans="1:12" x14ac:dyDescent="0.3">
      <c r="A20367">
        <v>6</v>
      </c>
      <c r="B20367">
        <v>17886</v>
      </c>
      <c r="C20367">
        <v>2</v>
      </c>
      <c r="D20367">
        <v>68000</v>
      </c>
      <c r="E20367" s="46">
        <v>45049</v>
      </c>
      <c r="F20367">
        <v>-30</v>
      </c>
      <c r="I20367" t="str">
        <f>INDEX(LedgerMapping[[#All],[Level 3]],MATCH(Actuals[[#This Row],[Sub Ledger]],LedgerMapping[[#All],[Sub Ledger]],0))</f>
        <v>Administration</v>
      </c>
      <c r="J20367" s="22">
        <f>YEAR(Actuals[[#This Row],[Date]])</f>
        <v>2023</v>
      </c>
      <c r="K20367" s="22">
        <f>MONTH(Actuals[[#This Row],[Date]])</f>
        <v>5</v>
      </c>
      <c r="L20367" s="12"/>
    </row>
    <row r="20368" spans="1:12" x14ac:dyDescent="0.3">
      <c r="A20368">
        <v>6</v>
      </c>
      <c r="B20368">
        <v>18890</v>
      </c>
      <c r="C20368">
        <v>2</v>
      </c>
      <c r="D20368">
        <v>68000</v>
      </c>
      <c r="E20368" s="46">
        <v>45079</v>
      </c>
      <c r="F20368">
        <v>-41</v>
      </c>
      <c r="I20368" t="str">
        <f>INDEX(LedgerMapping[[#All],[Level 3]],MATCH(Actuals[[#This Row],[Sub Ledger]],LedgerMapping[[#All],[Sub Ledger]],0))</f>
        <v>Administration</v>
      </c>
      <c r="J20368" s="22">
        <f>YEAR(Actuals[[#This Row],[Date]])</f>
        <v>2023</v>
      </c>
      <c r="K20368" s="22">
        <f>MONTH(Actuals[[#This Row],[Date]])</f>
        <v>6</v>
      </c>
      <c r="L20368" s="12"/>
    </row>
    <row r="20369" spans="1:12" x14ac:dyDescent="0.3">
      <c r="A20369">
        <v>6</v>
      </c>
      <c r="B20369">
        <v>19918</v>
      </c>
      <c r="C20369">
        <v>2</v>
      </c>
      <c r="D20369">
        <v>68000</v>
      </c>
      <c r="E20369" s="46">
        <v>45110</v>
      </c>
      <c r="F20369">
        <v>-34</v>
      </c>
      <c r="I20369" t="str">
        <f>INDEX(LedgerMapping[[#All],[Level 3]],MATCH(Actuals[[#This Row],[Sub Ledger]],LedgerMapping[[#All],[Sub Ledger]],0))</f>
        <v>Administration</v>
      </c>
      <c r="J20369" s="22">
        <f>YEAR(Actuals[[#This Row],[Date]])</f>
        <v>2023</v>
      </c>
      <c r="K20369" s="22">
        <f>MONTH(Actuals[[#This Row],[Date]])</f>
        <v>7</v>
      </c>
      <c r="L20369" s="12"/>
    </row>
    <row r="20370" spans="1:12" x14ac:dyDescent="0.3">
      <c r="A20370">
        <v>6</v>
      </c>
      <c r="B20370">
        <v>20948</v>
      </c>
      <c r="C20370">
        <v>2</v>
      </c>
      <c r="D20370">
        <v>68000</v>
      </c>
      <c r="E20370" s="46">
        <v>45141</v>
      </c>
      <c r="F20370">
        <v>-27</v>
      </c>
      <c r="I20370" t="str">
        <f>INDEX(LedgerMapping[[#All],[Level 3]],MATCH(Actuals[[#This Row],[Sub Ledger]],LedgerMapping[[#All],[Sub Ledger]],0))</f>
        <v>Administration</v>
      </c>
      <c r="J20370" s="22">
        <f>YEAR(Actuals[[#This Row],[Date]])</f>
        <v>2023</v>
      </c>
      <c r="K20370" s="22">
        <f>MONTH(Actuals[[#This Row],[Date]])</f>
        <v>8</v>
      </c>
      <c r="L20370" s="12"/>
    </row>
    <row r="20371" spans="1:12" x14ac:dyDescent="0.3">
      <c r="A20371">
        <v>6</v>
      </c>
      <c r="B20371">
        <v>21949</v>
      </c>
      <c r="C20371">
        <v>2</v>
      </c>
      <c r="D20371">
        <v>68000</v>
      </c>
      <c r="E20371" s="46">
        <v>45169</v>
      </c>
      <c r="F20371">
        <v>-35</v>
      </c>
      <c r="I20371" t="str">
        <f>INDEX(LedgerMapping[[#All],[Level 3]],MATCH(Actuals[[#This Row],[Sub Ledger]],LedgerMapping[[#All],[Sub Ledger]],0))</f>
        <v>Administration</v>
      </c>
      <c r="J20371" s="22">
        <f>YEAR(Actuals[[#This Row],[Date]])</f>
        <v>2023</v>
      </c>
      <c r="K20371" s="22">
        <f>MONTH(Actuals[[#This Row],[Date]])</f>
        <v>8</v>
      </c>
      <c r="L20371" s="12"/>
    </row>
    <row r="20372" spans="1:12" x14ac:dyDescent="0.3">
      <c r="A20372">
        <v>6</v>
      </c>
      <c r="B20372">
        <v>22926</v>
      </c>
      <c r="C20372">
        <v>2</v>
      </c>
      <c r="D20372">
        <v>68000</v>
      </c>
      <c r="E20372" s="46">
        <v>45200</v>
      </c>
      <c r="F20372">
        <v>-18</v>
      </c>
      <c r="I20372" t="str">
        <f>INDEX(LedgerMapping[[#All],[Level 3]],MATCH(Actuals[[#This Row],[Sub Ledger]],LedgerMapping[[#All],[Sub Ledger]],0))</f>
        <v>Administration</v>
      </c>
      <c r="J20372" s="22">
        <f>YEAR(Actuals[[#This Row],[Date]])</f>
        <v>2023</v>
      </c>
      <c r="K20372" s="22">
        <f>MONTH(Actuals[[#This Row],[Date]])</f>
        <v>10</v>
      </c>
      <c r="L20372" s="12"/>
    </row>
    <row r="20373" spans="1:12" x14ac:dyDescent="0.3">
      <c r="A20373">
        <v>6</v>
      </c>
      <c r="B20373">
        <v>23931</v>
      </c>
      <c r="C20373">
        <v>2</v>
      </c>
      <c r="D20373">
        <v>68000</v>
      </c>
      <c r="E20373" s="46">
        <v>45230</v>
      </c>
      <c r="F20373">
        <v>-21</v>
      </c>
      <c r="I20373" t="str">
        <f>INDEX(LedgerMapping[[#All],[Level 3]],MATCH(Actuals[[#This Row],[Sub Ledger]],LedgerMapping[[#All],[Sub Ledger]],0))</f>
        <v>Administration</v>
      </c>
      <c r="J20373" s="22">
        <f>YEAR(Actuals[[#This Row],[Date]])</f>
        <v>2023</v>
      </c>
      <c r="K20373" s="22">
        <f>MONTH(Actuals[[#This Row],[Date]])</f>
        <v>10</v>
      </c>
      <c r="L20373" s="12"/>
    </row>
    <row r="20374" spans="1:12" x14ac:dyDescent="0.3">
      <c r="A20374">
        <v>6</v>
      </c>
      <c r="B20374">
        <v>24960</v>
      </c>
      <c r="C20374">
        <v>2</v>
      </c>
      <c r="D20374">
        <v>68000</v>
      </c>
      <c r="E20374" s="46">
        <v>45261</v>
      </c>
      <c r="F20374">
        <v>-15</v>
      </c>
      <c r="I20374" t="str">
        <f>INDEX(LedgerMapping[[#All],[Level 3]],MATCH(Actuals[[#This Row],[Sub Ledger]],LedgerMapping[[#All],[Sub Ledger]],0))</f>
        <v>Administration</v>
      </c>
      <c r="J20374" s="22">
        <f>YEAR(Actuals[[#This Row],[Date]])</f>
        <v>2023</v>
      </c>
      <c r="K20374" s="22">
        <f>MONTH(Actuals[[#This Row],[Date]])</f>
        <v>12</v>
      </c>
      <c r="L20374" s="12"/>
    </row>
    <row r="20375" spans="1:12" x14ac:dyDescent="0.3">
      <c r="A20375">
        <v>6</v>
      </c>
      <c r="B20375">
        <v>26026</v>
      </c>
      <c r="C20375">
        <v>2</v>
      </c>
      <c r="D20375">
        <v>68000</v>
      </c>
      <c r="E20375" s="46">
        <v>45291</v>
      </c>
      <c r="F20375">
        <v>-24</v>
      </c>
      <c r="I20375" t="str">
        <f>INDEX(LedgerMapping[[#All],[Level 3]],MATCH(Actuals[[#This Row],[Sub Ledger]],LedgerMapping[[#All],[Sub Ledger]],0))</f>
        <v>Administration</v>
      </c>
      <c r="J20375" s="22">
        <f>YEAR(Actuals[[#This Row],[Date]])</f>
        <v>2023</v>
      </c>
      <c r="K20375" s="22">
        <f>MONTH(Actuals[[#This Row],[Date]])</f>
        <v>12</v>
      </c>
      <c r="L20375" s="12"/>
    </row>
    <row r="20376" spans="1:12" x14ac:dyDescent="0.3">
      <c r="A20376">
        <v>6</v>
      </c>
      <c r="B20376">
        <v>27155</v>
      </c>
      <c r="C20376">
        <v>2</v>
      </c>
      <c r="D20376">
        <v>68000</v>
      </c>
      <c r="E20376" s="46">
        <v>45322</v>
      </c>
      <c r="F20376">
        <v>-35</v>
      </c>
      <c r="I20376" t="str">
        <f>INDEX(LedgerMapping[[#All],[Level 3]],MATCH(Actuals[[#This Row],[Sub Ledger]],LedgerMapping[[#All],[Sub Ledger]],0))</f>
        <v>Administration</v>
      </c>
      <c r="J20376" s="22">
        <f>YEAR(Actuals[[#This Row],[Date]])</f>
        <v>2024</v>
      </c>
      <c r="K20376" s="22">
        <f>MONTH(Actuals[[#This Row],[Date]])</f>
        <v>1</v>
      </c>
      <c r="L20376" s="12"/>
    </row>
    <row r="20377" spans="1:12" x14ac:dyDescent="0.3">
      <c r="A20377">
        <v>6</v>
      </c>
      <c r="B20377">
        <v>28307</v>
      </c>
      <c r="C20377">
        <v>2</v>
      </c>
      <c r="D20377">
        <v>68000</v>
      </c>
      <c r="E20377" s="46">
        <v>45354</v>
      </c>
      <c r="F20377">
        <v>-36</v>
      </c>
      <c r="I20377" t="str">
        <f>INDEX(LedgerMapping[[#All],[Level 3]],MATCH(Actuals[[#This Row],[Sub Ledger]],LedgerMapping[[#All],[Sub Ledger]],0))</f>
        <v>Administration</v>
      </c>
      <c r="J20377" s="22">
        <f>YEAR(Actuals[[#This Row],[Date]])</f>
        <v>2024</v>
      </c>
      <c r="K20377" s="22">
        <f>MONTH(Actuals[[#This Row],[Date]])</f>
        <v>3</v>
      </c>
      <c r="L20377" s="12"/>
    </row>
    <row r="20378" spans="1:12" x14ac:dyDescent="0.3">
      <c r="A20378">
        <v>6</v>
      </c>
      <c r="B20378">
        <v>29461</v>
      </c>
      <c r="C20378">
        <v>2</v>
      </c>
      <c r="D20378">
        <v>68000</v>
      </c>
      <c r="E20378" s="46">
        <v>45384</v>
      </c>
      <c r="F20378">
        <v>-40</v>
      </c>
      <c r="I20378" t="str">
        <f>INDEX(LedgerMapping[[#All],[Level 3]],MATCH(Actuals[[#This Row],[Sub Ledger]],LedgerMapping[[#All],[Sub Ledger]],0))</f>
        <v>Administration</v>
      </c>
      <c r="J20378" s="22">
        <f>YEAR(Actuals[[#This Row],[Date]])</f>
        <v>2024</v>
      </c>
      <c r="K20378" s="22">
        <f>MONTH(Actuals[[#This Row],[Date]])</f>
        <v>4</v>
      </c>
      <c r="L20378" s="12"/>
    </row>
    <row r="20379" spans="1:12" x14ac:dyDescent="0.3">
      <c r="A20379">
        <v>6</v>
      </c>
      <c r="B20379">
        <v>30587</v>
      </c>
      <c r="C20379">
        <v>2</v>
      </c>
      <c r="D20379">
        <v>68000</v>
      </c>
      <c r="E20379" s="46">
        <v>45415</v>
      </c>
      <c r="F20379">
        <v>-39</v>
      </c>
      <c r="I20379" t="str">
        <f>INDEX(LedgerMapping[[#All],[Level 3]],MATCH(Actuals[[#This Row],[Sub Ledger]],LedgerMapping[[#All],[Sub Ledger]],0))</f>
        <v>Administration</v>
      </c>
      <c r="J20379" s="22">
        <f>YEAR(Actuals[[#This Row],[Date]])</f>
        <v>2024</v>
      </c>
      <c r="K20379" s="22">
        <f>MONTH(Actuals[[#This Row],[Date]])</f>
        <v>5</v>
      </c>
      <c r="L20379" s="12"/>
    </row>
    <row r="20380" spans="1:12" x14ac:dyDescent="0.3">
      <c r="A20380">
        <v>6</v>
      </c>
      <c r="B20380">
        <v>31713</v>
      </c>
      <c r="C20380">
        <v>2</v>
      </c>
      <c r="D20380">
        <v>68000</v>
      </c>
      <c r="E20380" s="46">
        <v>45445</v>
      </c>
      <c r="F20380">
        <v>-41</v>
      </c>
      <c r="I20380" t="str">
        <f>INDEX(LedgerMapping[[#All],[Level 3]],MATCH(Actuals[[#This Row],[Sub Ledger]],LedgerMapping[[#All],[Sub Ledger]],0))</f>
        <v>Administration</v>
      </c>
      <c r="J20380" s="22">
        <f>YEAR(Actuals[[#This Row],[Date]])</f>
        <v>2024</v>
      </c>
      <c r="K20380" s="22">
        <f>MONTH(Actuals[[#This Row],[Date]])</f>
        <v>6</v>
      </c>
      <c r="L20380" s="12"/>
    </row>
    <row r="20381" spans="1:12" x14ac:dyDescent="0.3">
      <c r="A20381">
        <v>6</v>
      </c>
      <c r="B20381">
        <v>32837</v>
      </c>
      <c r="C20381">
        <v>2</v>
      </c>
      <c r="D20381">
        <v>68000</v>
      </c>
      <c r="E20381" s="46">
        <v>45476</v>
      </c>
      <c r="F20381">
        <v>-45</v>
      </c>
      <c r="I20381" t="str">
        <f>INDEX(LedgerMapping[[#All],[Level 3]],MATCH(Actuals[[#This Row],[Sub Ledger]],LedgerMapping[[#All],[Sub Ledger]],0))</f>
        <v>Administration</v>
      </c>
      <c r="J20381" s="22">
        <f>YEAR(Actuals[[#This Row],[Date]])</f>
        <v>2024</v>
      </c>
      <c r="K20381" s="22">
        <f>MONTH(Actuals[[#This Row],[Date]])</f>
        <v>7</v>
      </c>
      <c r="L20381" s="12"/>
    </row>
    <row r="20382" spans="1:12" x14ac:dyDescent="0.3">
      <c r="A20382">
        <v>6</v>
      </c>
      <c r="B20382">
        <v>33961</v>
      </c>
      <c r="C20382">
        <v>2</v>
      </c>
      <c r="D20382">
        <v>68000</v>
      </c>
      <c r="E20382" s="46">
        <v>45507</v>
      </c>
      <c r="F20382">
        <v>-23</v>
      </c>
      <c r="I20382" t="str">
        <f>INDEX(LedgerMapping[[#All],[Level 3]],MATCH(Actuals[[#This Row],[Sub Ledger]],LedgerMapping[[#All],[Sub Ledger]],0))</f>
        <v>Administration</v>
      </c>
      <c r="J20382" s="22">
        <f>YEAR(Actuals[[#This Row],[Date]])</f>
        <v>2024</v>
      </c>
      <c r="K20382" s="22">
        <f>MONTH(Actuals[[#This Row],[Date]])</f>
        <v>8</v>
      </c>
      <c r="L20382" s="12"/>
    </row>
    <row r="20383" spans="1:12" x14ac:dyDescent="0.3">
      <c r="A20383">
        <v>6</v>
      </c>
      <c r="B20383">
        <v>35112</v>
      </c>
      <c r="C20383">
        <v>2</v>
      </c>
      <c r="D20383">
        <v>68000</v>
      </c>
      <c r="E20383" s="46">
        <v>45536</v>
      </c>
      <c r="F20383">
        <v>-52</v>
      </c>
      <c r="I20383" t="str">
        <f>INDEX(LedgerMapping[[#All],[Level 3]],MATCH(Actuals[[#This Row],[Sub Ledger]],LedgerMapping[[#All],[Sub Ledger]],0))</f>
        <v>Administration</v>
      </c>
      <c r="J20383" s="22">
        <f>YEAR(Actuals[[#This Row],[Date]])</f>
        <v>2024</v>
      </c>
      <c r="K20383" s="22">
        <f>MONTH(Actuals[[#This Row],[Date]])</f>
        <v>9</v>
      </c>
      <c r="L20383" s="12"/>
    </row>
    <row r="20384" spans="1:12" x14ac:dyDescent="0.3">
      <c r="A20384">
        <v>6</v>
      </c>
      <c r="B20384">
        <v>36262</v>
      </c>
      <c r="C20384">
        <v>2</v>
      </c>
      <c r="D20384">
        <v>68000</v>
      </c>
      <c r="E20384" s="46">
        <v>45567</v>
      </c>
      <c r="F20384">
        <v>-32</v>
      </c>
      <c r="I20384" t="str">
        <f>INDEX(LedgerMapping[[#All],[Level 3]],MATCH(Actuals[[#This Row],[Sub Ledger]],LedgerMapping[[#All],[Sub Ledger]],0))</f>
        <v>Administration</v>
      </c>
      <c r="J20384" s="22">
        <f>YEAR(Actuals[[#This Row],[Date]])</f>
        <v>2024</v>
      </c>
      <c r="K20384" s="22">
        <f>MONTH(Actuals[[#This Row],[Date]])</f>
        <v>10</v>
      </c>
      <c r="L20384" s="12"/>
    </row>
    <row r="20385" spans="1:12" x14ac:dyDescent="0.3">
      <c r="A20385">
        <v>6</v>
      </c>
      <c r="B20385">
        <v>37412</v>
      </c>
      <c r="C20385">
        <v>2</v>
      </c>
      <c r="D20385">
        <v>68000</v>
      </c>
      <c r="E20385" s="46">
        <v>45597</v>
      </c>
      <c r="F20385">
        <v>-52</v>
      </c>
      <c r="I20385" t="str">
        <f>INDEX(LedgerMapping[[#All],[Level 3]],MATCH(Actuals[[#This Row],[Sub Ledger]],LedgerMapping[[#All],[Sub Ledger]],0))</f>
        <v>Administration</v>
      </c>
      <c r="J20385" s="22">
        <f>YEAR(Actuals[[#This Row],[Date]])</f>
        <v>2024</v>
      </c>
      <c r="K20385" s="22">
        <f>MONTH(Actuals[[#This Row],[Date]])</f>
        <v>11</v>
      </c>
      <c r="L20385" s="12"/>
    </row>
    <row r="20386" spans="1:12" x14ac:dyDescent="0.3">
      <c r="A20386">
        <v>6</v>
      </c>
      <c r="B20386">
        <v>38562</v>
      </c>
      <c r="C20386">
        <v>2</v>
      </c>
      <c r="D20386">
        <v>68000</v>
      </c>
      <c r="E20386" s="46">
        <v>45628</v>
      </c>
      <c r="F20386">
        <v>-55</v>
      </c>
      <c r="I20386" t="str">
        <f>INDEX(LedgerMapping[[#All],[Level 3]],MATCH(Actuals[[#This Row],[Sub Ledger]],LedgerMapping[[#All],[Sub Ledger]],0))</f>
        <v>Administration</v>
      </c>
      <c r="J20386" s="22">
        <f>YEAR(Actuals[[#This Row],[Date]])</f>
        <v>2024</v>
      </c>
      <c r="K20386" s="22">
        <f>MONTH(Actuals[[#This Row],[Date]])</f>
        <v>12</v>
      </c>
      <c r="L20386" s="12"/>
    </row>
    <row r="20387" spans="1:12" x14ac:dyDescent="0.3">
      <c r="A20387">
        <v>6</v>
      </c>
      <c r="B20387">
        <v>533</v>
      </c>
      <c r="C20387">
        <v>2</v>
      </c>
      <c r="D20387">
        <v>69000</v>
      </c>
      <c r="E20387" s="46">
        <v>44562</v>
      </c>
      <c r="F20387">
        <v>-16</v>
      </c>
      <c r="I20387" t="str">
        <f>INDEX(LedgerMapping[[#All],[Level 3]],MATCH(Actuals[[#This Row],[Sub Ledger]],LedgerMapping[[#All],[Sub Ledger]],0))</f>
        <v>Administration</v>
      </c>
      <c r="J20387" s="22">
        <f>YEAR(Actuals[[#This Row],[Date]])</f>
        <v>2022</v>
      </c>
      <c r="K20387" s="22">
        <f>MONTH(Actuals[[#This Row],[Date]])</f>
        <v>1</v>
      </c>
      <c r="L20387" s="12"/>
    </row>
    <row r="20388" spans="1:12" x14ac:dyDescent="0.3">
      <c r="A20388">
        <v>6</v>
      </c>
      <c r="B20388">
        <v>1657</v>
      </c>
      <c r="C20388">
        <v>2</v>
      </c>
      <c r="D20388">
        <v>69000</v>
      </c>
      <c r="E20388" s="46">
        <v>44593</v>
      </c>
      <c r="F20388">
        <v>-9</v>
      </c>
      <c r="I20388" t="str">
        <f>INDEX(LedgerMapping[[#All],[Level 3]],MATCH(Actuals[[#This Row],[Sub Ledger]],LedgerMapping[[#All],[Sub Ledger]],0))</f>
        <v>Administration</v>
      </c>
      <c r="J20388" s="22">
        <f>YEAR(Actuals[[#This Row],[Date]])</f>
        <v>2022</v>
      </c>
      <c r="K20388" s="22">
        <f>MONTH(Actuals[[#This Row],[Date]])</f>
        <v>2</v>
      </c>
      <c r="L20388" s="12"/>
    </row>
    <row r="20389" spans="1:12" x14ac:dyDescent="0.3">
      <c r="A20389">
        <v>6</v>
      </c>
      <c r="B20389">
        <v>2775</v>
      </c>
      <c r="C20389">
        <v>2</v>
      </c>
      <c r="D20389">
        <v>69000</v>
      </c>
      <c r="E20389" s="46">
        <v>44624</v>
      </c>
      <c r="F20389">
        <v>-11</v>
      </c>
      <c r="I20389" t="str">
        <f>INDEX(LedgerMapping[[#All],[Level 3]],MATCH(Actuals[[#This Row],[Sub Ledger]],LedgerMapping[[#All],[Sub Ledger]],0))</f>
        <v>Administration</v>
      </c>
      <c r="J20389" s="22">
        <f>YEAR(Actuals[[#This Row],[Date]])</f>
        <v>2022</v>
      </c>
      <c r="K20389" s="22">
        <f>MONTH(Actuals[[#This Row],[Date]])</f>
        <v>3</v>
      </c>
      <c r="L20389" s="12"/>
    </row>
    <row r="20390" spans="1:12" x14ac:dyDescent="0.3">
      <c r="A20390">
        <v>6</v>
      </c>
      <c r="B20390">
        <v>3897</v>
      </c>
      <c r="C20390">
        <v>2</v>
      </c>
      <c r="D20390">
        <v>69000</v>
      </c>
      <c r="E20390" s="46">
        <v>44654</v>
      </c>
      <c r="F20390">
        <v>-19</v>
      </c>
      <c r="I20390" t="str">
        <f>INDEX(LedgerMapping[[#All],[Level 3]],MATCH(Actuals[[#This Row],[Sub Ledger]],LedgerMapping[[#All],[Sub Ledger]],0))</f>
        <v>Administration</v>
      </c>
      <c r="J20390" s="22">
        <f>YEAR(Actuals[[#This Row],[Date]])</f>
        <v>2022</v>
      </c>
      <c r="K20390" s="22">
        <f>MONTH(Actuals[[#This Row],[Date]])</f>
        <v>4</v>
      </c>
      <c r="L20390" s="12"/>
    </row>
    <row r="20391" spans="1:12" x14ac:dyDescent="0.3">
      <c r="A20391">
        <v>6</v>
      </c>
      <c r="B20391">
        <v>5021</v>
      </c>
      <c r="C20391">
        <v>2</v>
      </c>
      <c r="D20391">
        <v>69000</v>
      </c>
      <c r="E20391" s="46">
        <v>44685</v>
      </c>
      <c r="F20391">
        <v>-11</v>
      </c>
      <c r="I20391" t="str">
        <f>INDEX(LedgerMapping[[#All],[Level 3]],MATCH(Actuals[[#This Row],[Sub Ledger]],LedgerMapping[[#All],[Sub Ledger]],0))</f>
        <v>Administration</v>
      </c>
      <c r="J20391" s="22">
        <f>YEAR(Actuals[[#This Row],[Date]])</f>
        <v>2022</v>
      </c>
      <c r="K20391" s="22">
        <f>MONTH(Actuals[[#This Row],[Date]])</f>
        <v>5</v>
      </c>
      <c r="L20391" s="12"/>
    </row>
    <row r="20392" spans="1:12" x14ac:dyDescent="0.3">
      <c r="A20392">
        <v>6</v>
      </c>
      <c r="B20392">
        <v>6145</v>
      </c>
      <c r="C20392">
        <v>2</v>
      </c>
      <c r="D20392">
        <v>69000</v>
      </c>
      <c r="E20392" s="46">
        <v>44715</v>
      </c>
      <c r="F20392">
        <v>-13</v>
      </c>
      <c r="I20392" t="str">
        <f>INDEX(LedgerMapping[[#All],[Level 3]],MATCH(Actuals[[#This Row],[Sub Ledger]],LedgerMapping[[#All],[Sub Ledger]],0))</f>
        <v>Administration</v>
      </c>
      <c r="J20392" s="22">
        <f>YEAR(Actuals[[#This Row],[Date]])</f>
        <v>2022</v>
      </c>
      <c r="K20392" s="22">
        <f>MONTH(Actuals[[#This Row],[Date]])</f>
        <v>6</v>
      </c>
      <c r="L20392" s="12"/>
    </row>
    <row r="20393" spans="1:12" x14ac:dyDescent="0.3">
      <c r="A20393">
        <v>6</v>
      </c>
      <c r="B20393">
        <v>7267</v>
      </c>
      <c r="C20393">
        <v>2</v>
      </c>
      <c r="D20393">
        <v>69000</v>
      </c>
      <c r="E20393" s="46">
        <v>44746</v>
      </c>
      <c r="F20393">
        <v>-23</v>
      </c>
      <c r="I20393" t="str">
        <f>INDEX(LedgerMapping[[#All],[Level 3]],MATCH(Actuals[[#This Row],[Sub Ledger]],LedgerMapping[[#All],[Sub Ledger]],0))</f>
        <v>Administration</v>
      </c>
      <c r="J20393" s="22">
        <f>YEAR(Actuals[[#This Row],[Date]])</f>
        <v>2022</v>
      </c>
      <c r="K20393" s="22">
        <f>MONTH(Actuals[[#This Row],[Date]])</f>
        <v>7</v>
      </c>
      <c r="L20393" s="12"/>
    </row>
    <row r="20394" spans="1:12" x14ac:dyDescent="0.3">
      <c r="A20394">
        <v>6</v>
      </c>
      <c r="B20394">
        <v>8389</v>
      </c>
      <c r="C20394">
        <v>2</v>
      </c>
      <c r="D20394">
        <v>69000</v>
      </c>
      <c r="E20394" s="46">
        <v>44777</v>
      </c>
      <c r="F20394">
        <v>-17</v>
      </c>
      <c r="I20394" t="str">
        <f>INDEX(LedgerMapping[[#All],[Level 3]],MATCH(Actuals[[#This Row],[Sub Ledger]],LedgerMapping[[#All],[Sub Ledger]],0))</f>
        <v>Administration</v>
      </c>
      <c r="J20394" s="22">
        <f>YEAR(Actuals[[#This Row],[Date]])</f>
        <v>2022</v>
      </c>
      <c r="K20394" s="22">
        <f>MONTH(Actuals[[#This Row],[Date]])</f>
        <v>8</v>
      </c>
      <c r="L20394" s="12"/>
    </row>
    <row r="20395" spans="1:12" x14ac:dyDescent="0.3">
      <c r="A20395">
        <v>6</v>
      </c>
      <c r="B20395">
        <v>9507</v>
      </c>
      <c r="C20395">
        <v>2</v>
      </c>
      <c r="D20395">
        <v>69000</v>
      </c>
      <c r="E20395" s="46">
        <v>44805</v>
      </c>
      <c r="F20395">
        <v>-15</v>
      </c>
      <c r="I20395" t="str">
        <f>INDEX(LedgerMapping[[#All],[Level 3]],MATCH(Actuals[[#This Row],[Sub Ledger]],LedgerMapping[[#All],[Sub Ledger]],0))</f>
        <v>Administration</v>
      </c>
      <c r="J20395" s="22">
        <f>YEAR(Actuals[[#This Row],[Date]])</f>
        <v>2022</v>
      </c>
      <c r="K20395" s="22">
        <f>MONTH(Actuals[[#This Row],[Date]])</f>
        <v>9</v>
      </c>
      <c r="L20395" s="12"/>
    </row>
    <row r="20396" spans="1:12" x14ac:dyDescent="0.3">
      <c r="A20396">
        <v>6</v>
      </c>
      <c r="B20396">
        <v>10623</v>
      </c>
      <c r="C20396">
        <v>2</v>
      </c>
      <c r="D20396">
        <v>69000</v>
      </c>
      <c r="E20396" s="46">
        <v>44836</v>
      </c>
      <c r="F20396">
        <v>-17</v>
      </c>
      <c r="I20396" t="str">
        <f>INDEX(LedgerMapping[[#All],[Level 3]],MATCH(Actuals[[#This Row],[Sub Ledger]],LedgerMapping[[#All],[Sub Ledger]],0))</f>
        <v>Administration</v>
      </c>
      <c r="J20396" s="22">
        <f>YEAR(Actuals[[#This Row],[Date]])</f>
        <v>2022</v>
      </c>
      <c r="K20396" s="22">
        <f>MONTH(Actuals[[#This Row],[Date]])</f>
        <v>10</v>
      </c>
      <c r="L20396" s="12"/>
    </row>
    <row r="20397" spans="1:12" x14ac:dyDescent="0.3">
      <c r="A20397">
        <v>6</v>
      </c>
      <c r="B20397">
        <v>11747</v>
      </c>
      <c r="C20397">
        <v>2</v>
      </c>
      <c r="D20397">
        <v>69000</v>
      </c>
      <c r="E20397" s="46">
        <v>44866</v>
      </c>
      <c r="F20397">
        <v>-21</v>
      </c>
      <c r="I20397" t="str">
        <f>INDEX(LedgerMapping[[#All],[Level 3]],MATCH(Actuals[[#This Row],[Sub Ledger]],LedgerMapping[[#All],[Sub Ledger]],0))</f>
        <v>Administration</v>
      </c>
      <c r="J20397" s="22">
        <f>YEAR(Actuals[[#This Row],[Date]])</f>
        <v>2022</v>
      </c>
      <c r="K20397" s="22">
        <f>MONTH(Actuals[[#This Row],[Date]])</f>
        <v>11</v>
      </c>
      <c r="L20397" s="12"/>
    </row>
    <row r="20398" spans="1:12" x14ac:dyDescent="0.3">
      <c r="A20398">
        <v>6</v>
      </c>
      <c r="B20398">
        <v>12875</v>
      </c>
      <c r="C20398">
        <v>2</v>
      </c>
      <c r="D20398">
        <v>69000</v>
      </c>
      <c r="E20398" s="46">
        <v>44897</v>
      </c>
      <c r="F20398">
        <v>-12</v>
      </c>
      <c r="I20398" t="str">
        <f>INDEX(LedgerMapping[[#All],[Level 3]],MATCH(Actuals[[#This Row],[Sub Ledger]],LedgerMapping[[#All],[Sub Ledger]],0))</f>
        <v>Administration</v>
      </c>
      <c r="J20398" s="22">
        <f>YEAR(Actuals[[#This Row],[Date]])</f>
        <v>2022</v>
      </c>
      <c r="K20398" s="22">
        <f>MONTH(Actuals[[#This Row],[Date]])</f>
        <v>12</v>
      </c>
      <c r="L20398" s="12"/>
    </row>
    <row r="20399" spans="1:12" x14ac:dyDescent="0.3">
      <c r="A20399">
        <v>6</v>
      </c>
      <c r="B20399">
        <v>13836</v>
      </c>
      <c r="C20399">
        <v>2</v>
      </c>
      <c r="D20399">
        <v>69000</v>
      </c>
      <c r="E20399" s="46">
        <v>44927</v>
      </c>
      <c r="F20399">
        <v>-9</v>
      </c>
      <c r="I20399" t="str">
        <f>INDEX(LedgerMapping[[#All],[Level 3]],MATCH(Actuals[[#This Row],[Sub Ledger]],LedgerMapping[[#All],[Sub Ledger]],0))</f>
        <v>Administration</v>
      </c>
      <c r="J20399" s="22">
        <f>YEAR(Actuals[[#This Row],[Date]])</f>
        <v>2023</v>
      </c>
      <c r="K20399" s="22">
        <f>MONTH(Actuals[[#This Row],[Date]])</f>
        <v>1</v>
      </c>
      <c r="L20399" s="12"/>
    </row>
    <row r="20400" spans="1:12" x14ac:dyDescent="0.3">
      <c r="A20400">
        <v>6</v>
      </c>
      <c r="B20400">
        <v>14844</v>
      </c>
      <c r="C20400">
        <v>2</v>
      </c>
      <c r="D20400">
        <v>69000</v>
      </c>
      <c r="E20400" s="46">
        <v>44958</v>
      </c>
      <c r="F20400">
        <v>-14</v>
      </c>
      <c r="I20400" t="str">
        <f>INDEX(LedgerMapping[[#All],[Level 3]],MATCH(Actuals[[#This Row],[Sub Ledger]],LedgerMapping[[#All],[Sub Ledger]],0))</f>
        <v>Administration</v>
      </c>
      <c r="J20400" s="22">
        <f>YEAR(Actuals[[#This Row],[Date]])</f>
        <v>2023</v>
      </c>
      <c r="K20400" s="22">
        <f>MONTH(Actuals[[#This Row],[Date]])</f>
        <v>2</v>
      </c>
      <c r="L20400" s="12"/>
    </row>
    <row r="20401" spans="1:12" x14ac:dyDescent="0.3">
      <c r="A20401">
        <v>6</v>
      </c>
      <c r="B20401">
        <v>15824</v>
      </c>
      <c r="C20401">
        <v>2</v>
      </c>
      <c r="D20401">
        <v>69000</v>
      </c>
      <c r="E20401" s="46">
        <v>44988</v>
      </c>
      <c r="F20401">
        <v>-4</v>
      </c>
      <c r="I20401" t="str">
        <f>INDEX(LedgerMapping[[#All],[Level 3]],MATCH(Actuals[[#This Row],[Sub Ledger]],LedgerMapping[[#All],[Sub Ledger]],0))</f>
        <v>Administration</v>
      </c>
      <c r="J20401" s="22">
        <f>YEAR(Actuals[[#This Row],[Date]])</f>
        <v>2023</v>
      </c>
      <c r="K20401" s="22">
        <f>MONTH(Actuals[[#This Row],[Date]])</f>
        <v>3</v>
      </c>
      <c r="L20401" s="12"/>
    </row>
    <row r="20402" spans="1:12" x14ac:dyDescent="0.3">
      <c r="A20402">
        <v>6</v>
      </c>
      <c r="B20402">
        <v>16856</v>
      </c>
      <c r="C20402">
        <v>2</v>
      </c>
      <c r="D20402">
        <v>69000</v>
      </c>
      <c r="E20402" s="46">
        <v>45018</v>
      </c>
      <c r="F20402">
        <v>-10</v>
      </c>
      <c r="I20402" t="str">
        <f>INDEX(LedgerMapping[[#All],[Level 3]],MATCH(Actuals[[#This Row],[Sub Ledger]],LedgerMapping[[#All],[Sub Ledger]],0))</f>
        <v>Administration</v>
      </c>
      <c r="J20402" s="22">
        <f>YEAR(Actuals[[#This Row],[Date]])</f>
        <v>2023</v>
      </c>
      <c r="K20402" s="22">
        <f>MONTH(Actuals[[#This Row],[Date]])</f>
        <v>4</v>
      </c>
      <c r="L20402" s="12"/>
    </row>
    <row r="20403" spans="1:12" x14ac:dyDescent="0.3">
      <c r="A20403">
        <v>6</v>
      </c>
      <c r="B20403">
        <v>17887</v>
      </c>
      <c r="C20403">
        <v>2</v>
      </c>
      <c r="D20403">
        <v>69000</v>
      </c>
      <c r="E20403" s="46">
        <v>45049</v>
      </c>
      <c r="F20403">
        <v>-9</v>
      </c>
      <c r="I20403" t="str">
        <f>INDEX(LedgerMapping[[#All],[Level 3]],MATCH(Actuals[[#This Row],[Sub Ledger]],LedgerMapping[[#All],[Sub Ledger]],0))</f>
        <v>Administration</v>
      </c>
      <c r="J20403" s="22">
        <f>YEAR(Actuals[[#This Row],[Date]])</f>
        <v>2023</v>
      </c>
      <c r="K20403" s="22">
        <f>MONTH(Actuals[[#This Row],[Date]])</f>
        <v>5</v>
      </c>
      <c r="L20403" s="12"/>
    </row>
    <row r="20404" spans="1:12" x14ac:dyDescent="0.3">
      <c r="A20404">
        <v>6</v>
      </c>
      <c r="B20404">
        <v>18891</v>
      </c>
      <c r="C20404">
        <v>2</v>
      </c>
      <c r="D20404">
        <v>69000</v>
      </c>
      <c r="E20404" s="46">
        <v>45079</v>
      </c>
      <c r="F20404">
        <v>-12</v>
      </c>
      <c r="I20404" t="str">
        <f>INDEX(LedgerMapping[[#All],[Level 3]],MATCH(Actuals[[#This Row],[Sub Ledger]],LedgerMapping[[#All],[Sub Ledger]],0))</f>
        <v>Administration</v>
      </c>
      <c r="J20404" s="22">
        <f>YEAR(Actuals[[#This Row],[Date]])</f>
        <v>2023</v>
      </c>
      <c r="K20404" s="22">
        <f>MONTH(Actuals[[#This Row],[Date]])</f>
        <v>6</v>
      </c>
      <c r="L20404" s="12"/>
    </row>
    <row r="20405" spans="1:12" x14ac:dyDescent="0.3">
      <c r="A20405">
        <v>6</v>
      </c>
      <c r="B20405">
        <v>31714</v>
      </c>
      <c r="C20405">
        <v>2</v>
      </c>
      <c r="D20405">
        <v>69000</v>
      </c>
      <c r="E20405" s="46">
        <v>45445</v>
      </c>
      <c r="F20405">
        <v>-12</v>
      </c>
      <c r="I20405" t="str">
        <f>INDEX(LedgerMapping[[#All],[Level 3]],MATCH(Actuals[[#This Row],[Sub Ledger]],LedgerMapping[[#All],[Sub Ledger]],0))</f>
        <v>Administration</v>
      </c>
      <c r="J20405" s="22">
        <f>YEAR(Actuals[[#This Row],[Date]])</f>
        <v>2024</v>
      </c>
      <c r="K20405" s="22">
        <f>MONTH(Actuals[[#This Row],[Date]])</f>
        <v>6</v>
      </c>
      <c r="L20405" s="12"/>
    </row>
    <row r="20406" spans="1:12" x14ac:dyDescent="0.3">
      <c r="A20406">
        <v>6</v>
      </c>
      <c r="B20406">
        <v>23932</v>
      </c>
      <c r="C20406">
        <v>2</v>
      </c>
      <c r="D20406">
        <v>69000</v>
      </c>
      <c r="E20406" s="46">
        <v>45230</v>
      </c>
      <c r="F20406">
        <v>-6</v>
      </c>
      <c r="I20406" t="str">
        <f>INDEX(LedgerMapping[[#All],[Level 3]],MATCH(Actuals[[#This Row],[Sub Ledger]],LedgerMapping[[#All],[Sub Ledger]],0))</f>
        <v>Administration</v>
      </c>
      <c r="J20406" s="22">
        <f>YEAR(Actuals[[#This Row],[Date]])</f>
        <v>2023</v>
      </c>
      <c r="K20406" s="22">
        <f>MONTH(Actuals[[#This Row],[Date]])</f>
        <v>10</v>
      </c>
      <c r="L20406" s="12"/>
    </row>
    <row r="20407" spans="1:12" x14ac:dyDescent="0.3">
      <c r="A20407">
        <v>6</v>
      </c>
      <c r="B20407">
        <v>24961</v>
      </c>
      <c r="C20407">
        <v>2</v>
      </c>
      <c r="D20407">
        <v>69000</v>
      </c>
      <c r="E20407" s="46">
        <v>45261</v>
      </c>
      <c r="F20407">
        <v>-4</v>
      </c>
      <c r="I20407" t="str">
        <f>INDEX(LedgerMapping[[#All],[Level 3]],MATCH(Actuals[[#This Row],[Sub Ledger]],LedgerMapping[[#All],[Sub Ledger]],0))</f>
        <v>Administration</v>
      </c>
      <c r="J20407" s="22">
        <f>YEAR(Actuals[[#This Row],[Date]])</f>
        <v>2023</v>
      </c>
      <c r="K20407" s="22">
        <f>MONTH(Actuals[[#This Row],[Date]])</f>
        <v>12</v>
      </c>
      <c r="L20407" s="12"/>
    </row>
    <row r="20408" spans="1:12" x14ac:dyDescent="0.3">
      <c r="A20408">
        <v>6</v>
      </c>
      <c r="B20408">
        <v>26027</v>
      </c>
      <c r="C20408">
        <v>2</v>
      </c>
      <c r="D20408">
        <v>69000</v>
      </c>
      <c r="E20408" s="46">
        <v>45291</v>
      </c>
      <c r="F20408">
        <v>-7</v>
      </c>
      <c r="I20408" t="str">
        <f>INDEX(LedgerMapping[[#All],[Level 3]],MATCH(Actuals[[#This Row],[Sub Ledger]],LedgerMapping[[#All],[Sub Ledger]],0))</f>
        <v>Administration</v>
      </c>
      <c r="J20408" s="22">
        <f>YEAR(Actuals[[#This Row],[Date]])</f>
        <v>2023</v>
      </c>
      <c r="K20408" s="22">
        <f>MONTH(Actuals[[#This Row],[Date]])</f>
        <v>12</v>
      </c>
      <c r="L20408" s="12"/>
    </row>
    <row r="20409" spans="1:12" x14ac:dyDescent="0.3">
      <c r="A20409">
        <v>6</v>
      </c>
      <c r="B20409">
        <v>19919</v>
      </c>
      <c r="C20409">
        <v>2</v>
      </c>
      <c r="D20409">
        <v>69000</v>
      </c>
      <c r="E20409" s="46">
        <v>45110</v>
      </c>
      <c r="F20409">
        <v>-10</v>
      </c>
      <c r="I20409" t="str">
        <f>INDEX(LedgerMapping[[#All],[Level 3]],MATCH(Actuals[[#This Row],[Sub Ledger]],LedgerMapping[[#All],[Sub Ledger]],0))</f>
        <v>Administration</v>
      </c>
      <c r="J20409" s="22">
        <f>YEAR(Actuals[[#This Row],[Date]])</f>
        <v>2023</v>
      </c>
      <c r="K20409" s="22">
        <f>MONTH(Actuals[[#This Row],[Date]])</f>
        <v>7</v>
      </c>
      <c r="L20409" s="12"/>
    </row>
    <row r="20410" spans="1:12" x14ac:dyDescent="0.3">
      <c r="A20410">
        <v>6</v>
      </c>
      <c r="B20410">
        <v>27156</v>
      </c>
      <c r="C20410">
        <v>2</v>
      </c>
      <c r="D20410">
        <v>69000</v>
      </c>
      <c r="E20410" s="46">
        <v>45322</v>
      </c>
      <c r="F20410">
        <v>-9</v>
      </c>
      <c r="I20410" t="str">
        <f>INDEX(LedgerMapping[[#All],[Level 3]],MATCH(Actuals[[#This Row],[Sub Ledger]],LedgerMapping[[#All],[Sub Ledger]],0))</f>
        <v>Administration</v>
      </c>
      <c r="J20410" s="22">
        <f>YEAR(Actuals[[#This Row],[Date]])</f>
        <v>2024</v>
      </c>
      <c r="K20410" s="22">
        <f>MONTH(Actuals[[#This Row],[Date]])</f>
        <v>1</v>
      </c>
      <c r="L20410" s="12"/>
    </row>
    <row r="20411" spans="1:12" x14ac:dyDescent="0.3">
      <c r="A20411">
        <v>6</v>
      </c>
      <c r="B20411">
        <v>28308</v>
      </c>
      <c r="C20411">
        <v>2</v>
      </c>
      <c r="D20411">
        <v>69000</v>
      </c>
      <c r="E20411" s="46">
        <v>45354</v>
      </c>
      <c r="F20411">
        <v>-10</v>
      </c>
      <c r="I20411" t="str">
        <f>INDEX(LedgerMapping[[#All],[Level 3]],MATCH(Actuals[[#This Row],[Sub Ledger]],LedgerMapping[[#All],[Sub Ledger]],0))</f>
        <v>Administration</v>
      </c>
      <c r="J20411" s="22">
        <f>YEAR(Actuals[[#This Row],[Date]])</f>
        <v>2024</v>
      </c>
      <c r="K20411" s="22">
        <f>MONTH(Actuals[[#This Row],[Date]])</f>
        <v>3</v>
      </c>
      <c r="L20411" s="12"/>
    </row>
    <row r="20412" spans="1:12" x14ac:dyDescent="0.3">
      <c r="A20412">
        <v>6</v>
      </c>
      <c r="B20412">
        <v>29462</v>
      </c>
      <c r="C20412">
        <v>2</v>
      </c>
      <c r="D20412">
        <v>69000</v>
      </c>
      <c r="E20412" s="46">
        <v>45384</v>
      </c>
      <c r="F20412">
        <v>-12</v>
      </c>
      <c r="I20412" t="str">
        <f>INDEX(LedgerMapping[[#All],[Level 3]],MATCH(Actuals[[#This Row],[Sub Ledger]],LedgerMapping[[#All],[Sub Ledger]],0))</f>
        <v>Administration</v>
      </c>
      <c r="J20412" s="22">
        <f>YEAR(Actuals[[#This Row],[Date]])</f>
        <v>2024</v>
      </c>
      <c r="K20412" s="22">
        <f>MONTH(Actuals[[#This Row],[Date]])</f>
        <v>4</v>
      </c>
      <c r="L20412" s="12"/>
    </row>
    <row r="20413" spans="1:12" x14ac:dyDescent="0.3">
      <c r="A20413">
        <v>6</v>
      </c>
      <c r="B20413">
        <v>30588</v>
      </c>
      <c r="C20413">
        <v>2</v>
      </c>
      <c r="D20413">
        <v>69000</v>
      </c>
      <c r="E20413" s="46">
        <v>45415</v>
      </c>
      <c r="F20413">
        <v>-11</v>
      </c>
      <c r="I20413" t="str">
        <f>INDEX(LedgerMapping[[#All],[Level 3]],MATCH(Actuals[[#This Row],[Sub Ledger]],LedgerMapping[[#All],[Sub Ledger]],0))</f>
        <v>Administration</v>
      </c>
      <c r="J20413" s="22">
        <f>YEAR(Actuals[[#This Row],[Date]])</f>
        <v>2024</v>
      </c>
      <c r="K20413" s="22">
        <f>MONTH(Actuals[[#This Row],[Date]])</f>
        <v>5</v>
      </c>
      <c r="L20413" s="12"/>
    </row>
    <row r="20414" spans="1:12" x14ac:dyDescent="0.3">
      <c r="A20414">
        <v>6</v>
      </c>
      <c r="B20414">
        <v>22927</v>
      </c>
      <c r="C20414">
        <v>2</v>
      </c>
      <c r="D20414">
        <v>69000</v>
      </c>
      <c r="E20414" s="46">
        <v>45200</v>
      </c>
      <c r="F20414">
        <v>-5</v>
      </c>
      <c r="I20414" t="str">
        <f>INDEX(LedgerMapping[[#All],[Level 3]],MATCH(Actuals[[#This Row],[Sub Ledger]],LedgerMapping[[#All],[Sub Ledger]],0))</f>
        <v>Administration</v>
      </c>
      <c r="J20414" s="22">
        <f>YEAR(Actuals[[#This Row],[Date]])</f>
        <v>2023</v>
      </c>
      <c r="K20414" s="22">
        <f>MONTH(Actuals[[#This Row],[Date]])</f>
        <v>10</v>
      </c>
      <c r="L20414" s="12"/>
    </row>
    <row r="20415" spans="1:12" x14ac:dyDescent="0.3">
      <c r="A20415">
        <v>6</v>
      </c>
      <c r="B20415">
        <v>32838</v>
      </c>
      <c r="C20415">
        <v>2</v>
      </c>
      <c r="D20415">
        <v>69000</v>
      </c>
      <c r="E20415" s="46">
        <v>45476</v>
      </c>
      <c r="F20415">
        <v>-13</v>
      </c>
      <c r="I20415" t="str">
        <f>INDEX(LedgerMapping[[#All],[Level 3]],MATCH(Actuals[[#This Row],[Sub Ledger]],LedgerMapping[[#All],[Sub Ledger]],0))</f>
        <v>Administration</v>
      </c>
      <c r="J20415" s="22">
        <f>YEAR(Actuals[[#This Row],[Date]])</f>
        <v>2024</v>
      </c>
      <c r="K20415" s="22">
        <f>MONTH(Actuals[[#This Row],[Date]])</f>
        <v>7</v>
      </c>
      <c r="L20415" s="12"/>
    </row>
    <row r="20416" spans="1:12" x14ac:dyDescent="0.3">
      <c r="A20416">
        <v>6</v>
      </c>
      <c r="B20416">
        <v>33962</v>
      </c>
      <c r="C20416">
        <v>2</v>
      </c>
      <c r="D20416">
        <v>69000</v>
      </c>
      <c r="E20416" s="46">
        <v>45507</v>
      </c>
      <c r="F20416">
        <v>-6</v>
      </c>
      <c r="I20416" t="str">
        <f>INDEX(LedgerMapping[[#All],[Level 3]],MATCH(Actuals[[#This Row],[Sub Ledger]],LedgerMapping[[#All],[Sub Ledger]],0))</f>
        <v>Administration</v>
      </c>
      <c r="J20416" s="22">
        <f>YEAR(Actuals[[#This Row],[Date]])</f>
        <v>2024</v>
      </c>
      <c r="K20416" s="22">
        <f>MONTH(Actuals[[#This Row],[Date]])</f>
        <v>8</v>
      </c>
      <c r="L20416" s="12"/>
    </row>
    <row r="20417" spans="1:12" x14ac:dyDescent="0.3">
      <c r="A20417">
        <v>6</v>
      </c>
      <c r="B20417">
        <v>35113</v>
      </c>
      <c r="C20417">
        <v>2</v>
      </c>
      <c r="D20417">
        <v>69000</v>
      </c>
      <c r="E20417" s="46">
        <v>45536</v>
      </c>
      <c r="F20417">
        <v>-15</v>
      </c>
      <c r="I20417" t="str">
        <f>INDEX(LedgerMapping[[#All],[Level 3]],MATCH(Actuals[[#This Row],[Sub Ledger]],LedgerMapping[[#All],[Sub Ledger]],0))</f>
        <v>Administration</v>
      </c>
      <c r="J20417" s="22">
        <f>YEAR(Actuals[[#This Row],[Date]])</f>
        <v>2024</v>
      </c>
      <c r="K20417" s="22">
        <f>MONTH(Actuals[[#This Row],[Date]])</f>
        <v>9</v>
      </c>
      <c r="L20417" s="12"/>
    </row>
    <row r="20418" spans="1:12" x14ac:dyDescent="0.3">
      <c r="A20418">
        <v>6</v>
      </c>
      <c r="B20418">
        <v>36263</v>
      </c>
      <c r="C20418">
        <v>2</v>
      </c>
      <c r="D20418">
        <v>69000</v>
      </c>
      <c r="E20418" s="46">
        <v>45567</v>
      </c>
      <c r="F20418">
        <v>-9</v>
      </c>
      <c r="I20418" t="str">
        <f>INDEX(LedgerMapping[[#All],[Level 3]],MATCH(Actuals[[#This Row],[Sub Ledger]],LedgerMapping[[#All],[Sub Ledger]],0))</f>
        <v>Administration</v>
      </c>
      <c r="J20418" s="22">
        <f>YEAR(Actuals[[#This Row],[Date]])</f>
        <v>2024</v>
      </c>
      <c r="K20418" s="22">
        <f>MONTH(Actuals[[#This Row],[Date]])</f>
        <v>10</v>
      </c>
      <c r="L20418" s="12"/>
    </row>
    <row r="20419" spans="1:12" x14ac:dyDescent="0.3">
      <c r="A20419">
        <v>6</v>
      </c>
      <c r="B20419">
        <v>37413</v>
      </c>
      <c r="C20419">
        <v>2</v>
      </c>
      <c r="D20419">
        <v>69000</v>
      </c>
      <c r="E20419" s="46">
        <v>45597</v>
      </c>
      <c r="F20419">
        <v>-16</v>
      </c>
      <c r="I20419" t="str">
        <f>INDEX(LedgerMapping[[#All],[Level 3]],MATCH(Actuals[[#This Row],[Sub Ledger]],LedgerMapping[[#All],[Sub Ledger]],0))</f>
        <v>Administration</v>
      </c>
      <c r="J20419" s="22">
        <f>YEAR(Actuals[[#This Row],[Date]])</f>
        <v>2024</v>
      </c>
      <c r="K20419" s="22">
        <f>MONTH(Actuals[[#This Row],[Date]])</f>
        <v>11</v>
      </c>
      <c r="L20419" s="12"/>
    </row>
    <row r="20420" spans="1:12" x14ac:dyDescent="0.3">
      <c r="A20420">
        <v>6</v>
      </c>
      <c r="B20420">
        <v>38563</v>
      </c>
      <c r="C20420">
        <v>2</v>
      </c>
      <c r="D20420">
        <v>69000</v>
      </c>
      <c r="E20420" s="46">
        <v>45628</v>
      </c>
      <c r="F20420">
        <v>-16</v>
      </c>
      <c r="I20420" t="str">
        <f>INDEX(LedgerMapping[[#All],[Level 3]],MATCH(Actuals[[#This Row],[Sub Ledger]],LedgerMapping[[#All],[Sub Ledger]],0))</f>
        <v>Administration</v>
      </c>
      <c r="J20420" s="22">
        <f>YEAR(Actuals[[#This Row],[Date]])</f>
        <v>2024</v>
      </c>
      <c r="K20420" s="22">
        <f>MONTH(Actuals[[#This Row],[Date]])</f>
        <v>12</v>
      </c>
      <c r="L20420" s="12"/>
    </row>
    <row r="20421" spans="1:12" x14ac:dyDescent="0.3">
      <c r="A20421">
        <v>6</v>
      </c>
      <c r="B20421">
        <v>20949</v>
      </c>
      <c r="C20421">
        <v>2</v>
      </c>
      <c r="D20421">
        <v>69000</v>
      </c>
      <c r="E20421" s="46">
        <v>45141</v>
      </c>
      <c r="F20421">
        <v>-8</v>
      </c>
      <c r="I20421" t="str">
        <f>INDEX(LedgerMapping[[#All],[Level 3]],MATCH(Actuals[[#This Row],[Sub Ledger]],LedgerMapping[[#All],[Sub Ledger]],0))</f>
        <v>Administration</v>
      </c>
      <c r="J20421" s="22">
        <f>YEAR(Actuals[[#This Row],[Date]])</f>
        <v>2023</v>
      </c>
      <c r="K20421" s="22">
        <f>MONTH(Actuals[[#This Row],[Date]])</f>
        <v>8</v>
      </c>
      <c r="L20421" s="12"/>
    </row>
    <row r="20422" spans="1:12" x14ac:dyDescent="0.3">
      <c r="A20422">
        <v>6</v>
      </c>
      <c r="B20422">
        <v>21950</v>
      </c>
      <c r="C20422">
        <v>2</v>
      </c>
      <c r="D20422">
        <v>69000</v>
      </c>
      <c r="E20422" s="46">
        <v>45169</v>
      </c>
      <c r="F20422">
        <v>-10</v>
      </c>
      <c r="I20422" t="str">
        <f>INDEX(LedgerMapping[[#All],[Level 3]],MATCH(Actuals[[#This Row],[Sub Ledger]],LedgerMapping[[#All],[Sub Ledger]],0))</f>
        <v>Administration</v>
      </c>
      <c r="J20422" s="22">
        <f>YEAR(Actuals[[#This Row],[Date]])</f>
        <v>2023</v>
      </c>
      <c r="K20422" s="22">
        <f>MONTH(Actuals[[#This Row],[Date]])</f>
        <v>8</v>
      </c>
      <c r="L20422" s="12"/>
    </row>
    <row r="20423" spans="1:12" x14ac:dyDescent="0.3">
      <c r="A20423">
        <v>6</v>
      </c>
      <c r="B20423">
        <v>534</v>
      </c>
      <c r="C20423">
        <v>2</v>
      </c>
      <c r="D20423">
        <v>71000</v>
      </c>
      <c r="E20423" s="46">
        <v>44562</v>
      </c>
      <c r="F20423">
        <v>-16</v>
      </c>
      <c r="I20423" t="str">
        <f>INDEX(LedgerMapping[[#All],[Level 3]],MATCH(Actuals[[#This Row],[Sub Ledger]],LedgerMapping[[#All],[Sub Ledger]],0))</f>
        <v>Indirect Labour</v>
      </c>
      <c r="J20423" s="22">
        <f>YEAR(Actuals[[#This Row],[Date]])</f>
        <v>2022</v>
      </c>
      <c r="K20423" s="22">
        <f>MONTH(Actuals[[#This Row],[Date]])</f>
        <v>1</v>
      </c>
      <c r="L20423" s="12"/>
    </row>
    <row r="20424" spans="1:12" x14ac:dyDescent="0.3">
      <c r="A20424">
        <v>6</v>
      </c>
      <c r="B20424">
        <v>1658</v>
      </c>
      <c r="C20424">
        <v>2</v>
      </c>
      <c r="D20424">
        <v>71000</v>
      </c>
      <c r="E20424" s="46">
        <v>44593</v>
      </c>
      <c r="F20424">
        <v>-14</v>
      </c>
      <c r="I20424" t="str">
        <f>INDEX(LedgerMapping[[#All],[Level 3]],MATCH(Actuals[[#This Row],[Sub Ledger]],LedgerMapping[[#All],[Sub Ledger]],0))</f>
        <v>Indirect Labour</v>
      </c>
      <c r="J20424" s="22">
        <f>YEAR(Actuals[[#This Row],[Date]])</f>
        <v>2022</v>
      </c>
      <c r="K20424" s="22">
        <f>MONTH(Actuals[[#This Row],[Date]])</f>
        <v>2</v>
      </c>
      <c r="L20424" s="12"/>
    </row>
    <row r="20425" spans="1:12" x14ac:dyDescent="0.3">
      <c r="A20425">
        <v>6</v>
      </c>
      <c r="B20425">
        <v>2776</v>
      </c>
      <c r="C20425">
        <v>2</v>
      </c>
      <c r="D20425">
        <v>71000</v>
      </c>
      <c r="E20425" s="46">
        <v>44624</v>
      </c>
      <c r="F20425">
        <v>-8</v>
      </c>
      <c r="I20425" t="str">
        <f>INDEX(LedgerMapping[[#All],[Level 3]],MATCH(Actuals[[#This Row],[Sub Ledger]],LedgerMapping[[#All],[Sub Ledger]],0))</f>
        <v>Indirect Labour</v>
      </c>
      <c r="J20425" s="22">
        <f>YEAR(Actuals[[#This Row],[Date]])</f>
        <v>2022</v>
      </c>
      <c r="K20425" s="22">
        <f>MONTH(Actuals[[#This Row],[Date]])</f>
        <v>3</v>
      </c>
      <c r="L20425" s="12"/>
    </row>
    <row r="20426" spans="1:12" x14ac:dyDescent="0.3">
      <c r="A20426">
        <v>6</v>
      </c>
      <c r="B20426">
        <v>3898</v>
      </c>
      <c r="C20426">
        <v>2</v>
      </c>
      <c r="D20426">
        <v>71000</v>
      </c>
      <c r="E20426" s="46">
        <v>44654</v>
      </c>
      <c r="F20426">
        <v>-23</v>
      </c>
      <c r="I20426" t="str">
        <f>INDEX(LedgerMapping[[#All],[Level 3]],MATCH(Actuals[[#This Row],[Sub Ledger]],LedgerMapping[[#All],[Sub Ledger]],0))</f>
        <v>Indirect Labour</v>
      </c>
      <c r="J20426" s="22">
        <f>YEAR(Actuals[[#This Row],[Date]])</f>
        <v>2022</v>
      </c>
      <c r="K20426" s="22">
        <f>MONTH(Actuals[[#This Row],[Date]])</f>
        <v>4</v>
      </c>
      <c r="L20426" s="12"/>
    </row>
    <row r="20427" spans="1:12" x14ac:dyDescent="0.3">
      <c r="A20427">
        <v>6</v>
      </c>
      <c r="B20427">
        <v>5022</v>
      </c>
      <c r="C20427">
        <v>2</v>
      </c>
      <c r="D20427">
        <v>71000</v>
      </c>
      <c r="E20427" s="46">
        <v>44685</v>
      </c>
      <c r="F20427">
        <v>-14</v>
      </c>
      <c r="I20427" t="str">
        <f>INDEX(LedgerMapping[[#All],[Level 3]],MATCH(Actuals[[#This Row],[Sub Ledger]],LedgerMapping[[#All],[Sub Ledger]],0))</f>
        <v>Indirect Labour</v>
      </c>
      <c r="J20427" s="22">
        <f>YEAR(Actuals[[#This Row],[Date]])</f>
        <v>2022</v>
      </c>
      <c r="K20427" s="22">
        <f>MONTH(Actuals[[#This Row],[Date]])</f>
        <v>5</v>
      </c>
      <c r="L20427" s="12"/>
    </row>
    <row r="20428" spans="1:12" x14ac:dyDescent="0.3">
      <c r="A20428">
        <v>6</v>
      </c>
      <c r="B20428">
        <v>6147</v>
      </c>
      <c r="C20428">
        <v>2</v>
      </c>
      <c r="D20428">
        <v>71000</v>
      </c>
      <c r="E20428" s="46">
        <v>44715</v>
      </c>
      <c r="F20428">
        <v>-18</v>
      </c>
      <c r="I20428" t="str">
        <f>INDEX(LedgerMapping[[#All],[Level 3]],MATCH(Actuals[[#This Row],[Sub Ledger]],LedgerMapping[[#All],[Sub Ledger]],0))</f>
        <v>Indirect Labour</v>
      </c>
      <c r="J20428" s="22">
        <f>YEAR(Actuals[[#This Row],[Date]])</f>
        <v>2022</v>
      </c>
      <c r="K20428" s="22">
        <f>MONTH(Actuals[[#This Row],[Date]])</f>
        <v>6</v>
      </c>
      <c r="L20428" s="12"/>
    </row>
    <row r="20429" spans="1:12" x14ac:dyDescent="0.3">
      <c r="A20429">
        <v>6</v>
      </c>
      <c r="B20429">
        <v>7269</v>
      </c>
      <c r="C20429">
        <v>2</v>
      </c>
      <c r="D20429">
        <v>71000</v>
      </c>
      <c r="E20429" s="46">
        <v>44746</v>
      </c>
      <c r="F20429">
        <v>-13</v>
      </c>
      <c r="I20429" t="str">
        <f>INDEX(LedgerMapping[[#All],[Level 3]],MATCH(Actuals[[#This Row],[Sub Ledger]],LedgerMapping[[#All],[Sub Ledger]],0))</f>
        <v>Indirect Labour</v>
      </c>
      <c r="J20429" s="22">
        <f>YEAR(Actuals[[#This Row],[Date]])</f>
        <v>2022</v>
      </c>
      <c r="K20429" s="22">
        <f>MONTH(Actuals[[#This Row],[Date]])</f>
        <v>7</v>
      </c>
      <c r="L20429" s="12"/>
    </row>
    <row r="20430" spans="1:12" x14ac:dyDescent="0.3">
      <c r="A20430">
        <v>6</v>
      </c>
      <c r="B20430">
        <v>8391</v>
      </c>
      <c r="C20430">
        <v>2</v>
      </c>
      <c r="D20430">
        <v>71000</v>
      </c>
      <c r="E20430" s="46">
        <v>44777</v>
      </c>
      <c r="F20430">
        <v>-26</v>
      </c>
      <c r="I20430" t="str">
        <f>INDEX(LedgerMapping[[#All],[Level 3]],MATCH(Actuals[[#This Row],[Sub Ledger]],LedgerMapping[[#All],[Sub Ledger]],0))</f>
        <v>Indirect Labour</v>
      </c>
      <c r="J20430" s="22">
        <f>YEAR(Actuals[[#This Row],[Date]])</f>
        <v>2022</v>
      </c>
      <c r="K20430" s="22">
        <f>MONTH(Actuals[[#This Row],[Date]])</f>
        <v>8</v>
      </c>
      <c r="L20430" s="12"/>
    </row>
    <row r="20431" spans="1:12" x14ac:dyDescent="0.3">
      <c r="A20431">
        <v>6</v>
      </c>
      <c r="B20431">
        <v>9508</v>
      </c>
      <c r="C20431">
        <v>2</v>
      </c>
      <c r="D20431">
        <v>71000</v>
      </c>
      <c r="E20431" s="46">
        <v>44805</v>
      </c>
      <c r="F20431">
        <v>-18</v>
      </c>
      <c r="I20431" t="str">
        <f>INDEX(LedgerMapping[[#All],[Level 3]],MATCH(Actuals[[#This Row],[Sub Ledger]],LedgerMapping[[#All],[Sub Ledger]],0))</f>
        <v>Indirect Labour</v>
      </c>
      <c r="J20431" s="22">
        <f>YEAR(Actuals[[#This Row],[Date]])</f>
        <v>2022</v>
      </c>
      <c r="K20431" s="22">
        <f>MONTH(Actuals[[#This Row],[Date]])</f>
        <v>9</v>
      </c>
      <c r="L20431" s="12"/>
    </row>
    <row r="20432" spans="1:12" x14ac:dyDescent="0.3">
      <c r="A20432">
        <v>6</v>
      </c>
      <c r="B20432">
        <v>10625</v>
      </c>
      <c r="C20432">
        <v>2</v>
      </c>
      <c r="D20432">
        <v>71000</v>
      </c>
      <c r="E20432" s="46">
        <v>44836</v>
      </c>
      <c r="F20432">
        <v>-25</v>
      </c>
      <c r="I20432" t="str">
        <f>INDEX(LedgerMapping[[#All],[Level 3]],MATCH(Actuals[[#This Row],[Sub Ledger]],LedgerMapping[[#All],[Sub Ledger]],0))</f>
        <v>Indirect Labour</v>
      </c>
      <c r="J20432" s="22">
        <f>YEAR(Actuals[[#This Row],[Date]])</f>
        <v>2022</v>
      </c>
      <c r="K20432" s="22">
        <f>MONTH(Actuals[[#This Row],[Date]])</f>
        <v>10</v>
      </c>
      <c r="L20432" s="12"/>
    </row>
    <row r="20433" spans="1:12" x14ac:dyDescent="0.3">
      <c r="A20433">
        <v>6</v>
      </c>
      <c r="B20433">
        <v>11749</v>
      </c>
      <c r="C20433">
        <v>2</v>
      </c>
      <c r="D20433">
        <v>71000</v>
      </c>
      <c r="E20433" s="46">
        <v>44866</v>
      </c>
      <c r="F20433">
        <v>-30</v>
      </c>
      <c r="I20433" t="str">
        <f>INDEX(LedgerMapping[[#All],[Level 3]],MATCH(Actuals[[#This Row],[Sub Ledger]],LedgerMapping[[#All],[Sub Ledger]],0))</f>
        <v>Indirect Labour</v>
      </c>
      <c r="J20433" s="22">
        <f>YEAR(Actuals[[#This Row],[Date]])</f>
        <v>2022</v>
      </c>
      <c r="K20433" s="22">
        <f>MONTH(Actuals[[#This Row],[Date]])</f>
        <v>11</v>
      </c>
      <c r="L20433" s="12"/>
    </row>
    <row r="20434" spans="1:12" x14ac:dyDescent="0.3">
      <c r="A20434">
        <v>6</v>
      </c>
      <c r="B20434">
        <v>12876</v>
      </c>
      <c r="C20434">
        <v>2</v>
      </c>
      <c r="D20434">
        <v>71000</v>
      </c>
      <c r="E20434" s="46">
        <v>44897</v>
      </c>
      <c r="F20434">
        <v>-18</v>
      </c>
      <c r="I20434" t="str">
        <f>INDEX(LedgerMapping[[#All],[Level 3]],MATCH(Actuals[[#This Row],[Sub Ledger]],LedgerMapping[[#All],[Sub Ledger]],0))</f>
        <v>Indirect Labour</v>
      </c>
      <c r="J20434" s="22">
        <f>YEAR(Actuals[[#This Row],[Date]])</f>
        <v>2022</v>
      </c>
      <c r="K20434" s="22">
        <f>MONTH(Actuals[[#This Row],[Date]])</f>
        <v>12</v>
      </c>
      <c r="L20434" s="12"/>
    </row>
    <row r="20435" spans="1:12" x14ac:dyDescent="0.3">
      <c r="A20435">
        <v>6</v>
      </c>
      <c r="B20435">
        <v>13837</v>
      </c>
      <c r="C20435">
        <v>2</v>
      </c>
      <c r="D20435">
        <v>71000</v>
      </c>
      <c r="E20435" s="46">
        <v>44927</v>
      </c>
      <c r="F20435">
        <v>-13</v>
      </c>
      <c r="I20435" t="str">
        <f>INDEX(LedgerMapping[[#All],[Level 3]],MATCH(Actuals[[#This Row],[Sub Ledger]],LedgerMapping[[#All],[Sub Ledger]],0))</f>
        <v>Indirect Labour</v>
      </c>
      <c r="J20435" s="22">
        <f>YEAR(Actuals[[#This Row],[Date]])</f>
        <v>2023</v>
      </c>
      <c r="K20435" s="22">
        <f>MONTH(Actuals[[#This Row],[Date]])</f>
        <v>1</v>
      </c>
      <c r="L20435" s="12"/>
    </row>
    <row r="20436" spans="1:12" x14ac:dyDescent="0.3">
      <c r="A20436">
        <v>6</v>
      </c>
      <c r="B20436">
        <v>14845</v>
      </c>
      <c r="C20436">
        <v>2</v>
      </c>
      <c r="D20436">
        <v>71000</v>
      </c>
      <c r="E20436" s="46">
        <v>44958</v>
      </c>
      <c r="F20436">
        <v>-22</v>
      </c>
      <c r="I20436" t="str">
        <f>INDEX(LedgerMapping[[#All],[Level 3]],MATCH(Actuals[[#This Row],[Sub Ledger]],LedgerMapping[[#All],[Sub Ledger]],0))</f>
        <v>Indirect Labour</v>
      </c>
      <c r="J20436" s="22">
        <f>YEAR(Actuals[[#This Row],[Date]])</f>
        <v>2023</v>
      </c>
      <c r="K20436" s="22">
        <f>MONTH(Actuals[[#This Row],[Date]])</f>
        <v>2</v>
      </c>
      <c r="L20436" s="12"/>
    </row>
    <row r="20437" spans="1:12" x14ac:dyDescent="0.3">
      <c r="A20437">
        <v>6</v>
      </c>
      <c r="B20437">
        <v>15825</v>
      </c>
      <c r="C20437">
        <v>2</v>
      </c>
      <c r="D20437">
        <v>71000</v>
      </c>
      <c r="E20437" s="46">
        <v>44988</v>
      </c>
      <c r="F20437">
        <v>-6</v>
      </c>
      <c r="I20437" t="str">
        <f>INDEX(LedgerMapping[[#All],[Level 3]],MATCH(Actuals[[#This Row],[Sub Ledger]],LedgerMapping[[#All],[Sub Ledger]],0))</f>
        <v>Indirect Labour</v>
      </c>
      <c r="J20437" s="22">
        <f>YEAR(Actuals[[#This Row],[Date]])</f>
        <v>2023</v>
      </c>
      <c r="K20437" s="22">
        <f>MONTH(Actuals[[#This Row],[Date]])</f>
        <v>3</v>
      </c>
      <c r="L20437" s="12"/>
    </row>
    <row r="20438" spans="1:12" x14ac:dyDescent="0.3">
      <c r="A20438">
        <v>6</v>
      </c>
      <c r="B20438">
        <v>16857</v>
      </c>
      <c r="C20438">
        <v>2</v>
      </c>
      <c r="D20438">
        <v>71000</v>
      </c>
      <c r="E20438" s="46">
        <v>45018</v>
      </c>
      <c r="F20438">
        <v>-16</v>
      </c>
      <c r="I20438" t="str">
        <f>INDEX(LedgerMapping[[#All],[Level 3]],MATCH(Actuals[[#This Row],[Sub Ledger]],LedgerMapping[[#All],[Sub Ledger]],0))</f>
        <v>Indirect Labour</v>
      </c>
      <c r="J20438" s="22">
        <f>YEAR(Actuals[[#This Row],[Date]])</f>
        <v>2023</v>
      </c>
      <c r="K20438" s="22">
        <f>MONTH(Actuals[[#This Row],[Date]])</f>
        <v>4</v>
      </c>
      <c r="L20438" s="12"/>
    </row>
    <row r="20439" spans="1:12" x14ac:dyDescent="0.3">
      <c r="A20439">
        <v>6</v>
      </c>
      <c r="B20439">
        <v>17888</v>
      </c>
      <c r="C20439">
        <v>2</v>
      </c>
      <c r="D20439">
        <v>71000</v>
      </c>
      <c r="E20439" s="46">
        <v>45049</v>
      </c>
      <c r="F20439">
        <v>-13</v>
      </c>
      <c r="I20439" t="str">
        <f>INDEX(LedgerMapping[[#All],[Level 3]],MATCH(Actuals[[#This Row],[Sub Ledger]],LedgerMapping[[#All],[Sub Ledger]],0))</f>
        <v>Indirect Labour</v>
      </c>
      <c r="J20439" s="22">
        <f>YEAR(Actuals[[#This Row],[Date]])</f>
        <v>2023</v>
      </c>
      <c r="K20439" s="22">
        <f>MONTH(Actuals[[#This Row],[Date]])</f>
        <v>5</v>
      </c>
      <c r="L20439" s="12"/>
    </row>
    <row r="20440" spans="1:12" x14ac:dyDescent="0.3">
      <c r="A20440">
        <v>6</v>
      </c>
      <c r="B20440">
        <v>18892</v>
      </c>
      <c r="C20440">
        <v>2</v>
      </c>
      <c r="D20440">
        <v>71000</v>
      </c>
      <c r="E20440" s="46">
        <v>45079</v>
      </c>
      <c r="F20440">
        <v>-18</v>
      </c>
      <c r="I20440" t="str">
        <f>INDEX(LedgerMapping[[#All],[Level 3]],MATCH(Actuals[[#This Row],[Sub Ledger]],LedgerMapping[[#All],[Sub Ledger]],0))</f>
        <v>Indirect Labour</v>
      </c>
      <c r="J20440" s="22">
        <f>YEAR(Actuals[[#This Row],[Date]])</f>
        <v>2023</v>
      </c>
      <c r="K20440" s="22">
        <f>MONTH(Actuals[[#This Row],[Date]])</f>
        <v>6</v>
      </c>
      <c r="L20440" s="12"/>
    </row>
    <row r="20441" spans="1:12" x14ac:dyDescent="0.3">
      <c r="A20441">
        <v>6</v>
      </c>
      <c r="B20441">
        <v>19920</v>
      </c>
      <c r="C20441">
        <v>2</v>
      </c>
      <c r="D20441">
        <v>71000</v>
      </c>
      <c r="E20441" s="46">
        <v>45110</v>
      </c>
      <c r="F20441">
        <v>-15</v>
      </c>
      <c r="I20441" t="str">
        <f>INDEX(LedgerMapping[[#All],[Level 3]],MATCH(Actuals[[#This Row],[Sub Ledger]],LedgerMapping[[#All],[Sub Ledger]],0))</f>
        <v>Indirect Labour</v>
      </c>
      <c r="J20441" s="22">
        <f>YEAR(Actuals[[#This Row],[Date]])</f>
        <v>2023</v>
      </c>
      <c r="K20441" s="22">
        <f>MONTH(Actuals[[#This Row],[Date]])</f>
        <v>7</v>
      </c>
      <c r="L20441" s="12"/>
    </row>
    <row r="20442" spans="1:12" x14ac:dyDescent="0.3">
      <c r="A20442">
        <v>6</v>
      </c>
      <c r="B20442">
        <v>20950</v>
      </c>
      <c r="C20442">
        <v>2</v>
      </c>
      <c r="D20442">
        <v>71000</v>
      </c>
      <c r="E20442" s="46">
        <v>45141</v>
      </c>
      <c r="F20442">
        <v>-11</v>
      </c>
      <c r="I20442" t="str">
        <f>INDEX(LedgerMapping[[#All],[Level 3]],MATCH(Actuals[[#This Row],[Sub Ledger]],LedgerMapping[[#All],[Sub Ledger]],0))</f>
        <v>Indirect Labour</v>
      </c>
      <c r="J20442" s="22">
        <f>YEAR(Actuals[[#This Row],[Date]])</f>
        <v>2023</v>
      </c>
      <c r="K20442" s="22">
        <f>MONTH(Actuals[[#This Row],[Date]])</f>
        <v>8</v>
      </c>
      <c r="L20442" s="12"/>
    </row>
    <row r="20443" spans="1:12" x14ac:dyDescent="0.3">
      <c r="A20443">
        <v>6</v>
      </c>
      <c r="B20443">
        <v>21951</v>
      </c>
      <c r="C20443">
        <v>2</v>
      </c>
      <c r="D20443">
        <v>71000</v>
      </c>
      <c r="E20443" s="46">
        <v>45169</v>
      </c>
      <c r="F20443">
        <v>-15</v>
      </c>
      <c r="I20443" t="str">
        <f>INDEX(LedgerMapping[[#All],[Level 3]],MATCH(Actuals[[#This Row],[Sub Ledger]],LedgerMapping[[#All],[Sub Ledger]],0))</f>
        <v>Indirect Labour</v>
      </c>
      <c r="J20443" s="22">
        <f>YEAR(Actuals[[#This Row],[Date]])</f>
        <v>2023</v>
      </c>
      <c r="K20443" s="22">
        <f>MONTH(Actuals[[#This Row],[Date]])</f>
        <v>8</v>
      </c>
      <c r="L20443" s="12"/>
    </row>
    <row r="20444" spans="1:12" x14ac:dyDescent="0.3">
      <c r="A20444">
        <v>6</v>
      </c>
      <c r="B20444">
        <v>22928</v>
      </c>
      <c r="C20444">
        <v>2</v>
      </c>
      <c r="D20444">
        <v>71000</v>
      </c>
      <c r="E20444" s="46">
        <v>45200</v>
      </c>
      <c r="F20444">
        <v>-8</v>
      </c>
      <c r="I20444" t="str">
        <f>INDEX(LedgerMapping[[#All],[Level 3]],MATCH(Actuals[[#This Row],[Sub Ledger]],LedgerMapping[[#All],[Sub Ledger]],0))</f>
        <v>Indirect Labour</v>
      </c>
      <c r="J20444" s="22">
        <f>YEAR(Actuals[[#This Row],[Date]])</f>
        <v>2023</v>
      </c>
      <c r="K20444" s="22">
        <f>MONTH(Actuals[[#This Row],[Date]])</f>
        <v>10</v>
      </c>
      <c r="L20444" s="12"/>
    </row>
    <row r="20445" spans="1:12" x14ac:dyDescent="0.3">
      <c r="A20445">
        <v>6</v>
      </c>
      <c r="B20445">
        <v>23933</v>
      </c>
      <c r="C20445">
        <v>2</v>
      </c>
      <c r="D20445">
        <v>71000</v>
      </c>
      <c r="E20445" s="46">
        <v>45230</v>
      </c>
      <c r="F20445">
        <v>-8</v>
      </c>
      <c r="I20445" t="str">
        <f>INDEX(LedgerMapping[[#All],[Level 3]],MATCH(Actuals[[#This Row],[Sub Ledger]],LedgerMapping[[#All],[Sub Ledger]],0))</f>
        <v>Indirect Labour</v>
      </c>
      <c r="J20445" s="22">
        <f>YEAR(Actuals[[#This Row],[Date]])</f>
        <v>2023</v>
      </c>
      <c r="K20445" s="22">
        <f>MONTH(Actuals[[#This Row],[Date]])</f>
        <v>10</v>
      </c>
      <c r="L20445" s="12"/>
    </row>
    <row r="20446" spans="1:12" x14ac:dyDescent="0.3">
      <c r="A20446">
        <v>6</v>
      </c>
      <c r="B20446">
        <v>24962</v>
      </c>
      <c r="C20446">
        <v>2</v>
      </c>
      <c r="D20446">
        <v>71000</v>
      </c>
      <c r="E20446" s="46">
        <v>45261</v>
      </c>
      <c r="F20446">
        <v>-6</v>
      </c>
      <c r="I20446" t="str">
        <f>INDEX(LedgerMapping[[#All],[Level 3]],MATCH(Actuals[[#This Row],[Sub Ledger]],LedgerMapping[[#All],[Sub Ledger]],0))</f>
        <v>Indirect Labour</v>
      </c>
      <c r="J20446" s="22">
        <f>YEAR(Actuals[[#This Row],[Date]])</f>
        <v>2023</v>
      </c>
      <c r="K20446" s="22">
        <f>MONTH(Actuals[[#This Row],[Date]])</f>
        <v>12</v>
      </c>
      <c r="L20446" s="12"/>
    </row>
    <row r="20447" spans="1:12" x14ac:dyDescent="0.3">
      <c r="A20447">
        <v>6</v>
      </c>
      <c r="B20447">
        <v>26028</v>
      </c>
      <c r="C20447">
        <v>2</v>
      </c>
      <c r="D20447">
        <v>71000</v>
      </c>
      <c r="E20447" s="46">
        <v>45291</v>
      </c>
      <c r="F20447">
        <v>-11</v>
      </c>
      <c r="I20447" t="str">
        <f>INDEX(LedgerMapping[[#All],[Level 3]],MATCH(Actuals[[#This Row],[Sub Ledger]],LedgerMapping[[#All],[Sub Ledger]],0))</f>
        <v>Indirect Labour</v>
      </c>
      <c r="J20447" s="22">
        <f>YEAR(Actuals[[#This Row],[Date]])</f>
        <v>2023</v>
      </c>
      <c r="K20447" s="22">
        <f>MONTH(Actuals[[#This Row],[Date]])</f>
        <v>12</v>
      </c>
      <c r="L20447" s="12"/>
    </row>
    <row r="20448" spans="1:12" x14ac:dyDescent="0.3">
      <c r="A20448">
        <v>6</v>
      </c>
      <c r="B20448">
        <v>27157</v>
      </c>
      <c r="C20448">
        <v>2</v>
      </c>
      <c r="D20448">
        <v>71000</v>
      </c>
      <c r="E20448" s="46">
        <v>45322</v>
      </c>
      <c r="F20448">
        <v>-15</v>
      </c>
      <c r="I20448" t="str">
        <f>INDEX(LedgerMapping[[#All],[Level 3]],MATCH(Actuals[[#This Row],[Sub Ledger]],LedgerMapping[[#All],[Sub Ledger]],0))</f>
        <v>Indirect Labour</v>
      </c>
      <c r="J20448" s="22">
        <f>YEAR(Actuals[[#This Row],[Date]])</f>
        <v>2024</v>
      </c>
      <c r="K20448" s="22">
        <f>MONTH(Actuals[[#This Row],[Date]])</f>
        <v>1</v>
      </c>
      <c r="L20448" s="12"/>
    </row>
    <row r="20449" spans="1:12" x14ac:dyDescent="0.3">
      <c r="A20449">
        <v>6</v>
      </c>
      <c r="B20449">
        <v>28309</v>
      </c>
      <c r="C20449">
        <v>2</v>
      </c>
      <c r="D20449">
        <v>71000</v>
      </c>
      <c r="E20449" s="46">
        <v>45354</v>
      </c>
      <c r="F20449">
        <v>-16</v>
      </c>
      <c r="I20449" t="str">
        <f>INDEX(LedgerMapping[[#All],[Level 3]],MATCH(Actuals[[#This Row],[Sub Ledger]],LedgerMapping[[#All],[Sub Ledger]],0))</f>
        <v>Indirect Labour</v>
      </c>
      <c r="J20449" s="22">
        <f>YEAR(Actuals[[#This Row],[Date]])</f>
        <v>2024</v>
      </c>
      <c r="K20449" s="22">
        <f>MONTH(Actuals[[#This Row],[Date]])</f>
        <v>3</v>
      </c>
      <c r="L20449" s="12"/>
    </row>
    <row r="20450" spans="1:12" x14ac:dyDescent="0.3">
      <c r="A20450">
        <v>6</v>
      </c>
      <c r="B20450">
        <v>29463</v>
      </c>
      <c r="C20450">
        <v>2</v>
      </c>
      <c r="D20450">
        <v>71000</v>
      </c>
      <c r="E20450" s="46">
        <v>45384</v>
      </c>
      <c r="F20450">
        <v>-18</v>
      </c>
      <c r="I20450" t="str">
        <f>INDEX(LedgerMapping[[#All],[Level 3]],MATCH(Actuals[[#This Row],[Sub Ledger]],LedgerMapping[[#All],[Sub Ledger]],0))</f>
        <v>Indirect Labour</v>
      </c>
      <c r="J20450" s="22">
        <f>YEAR(Actuals[[#This Row],[Date]])</f>
        <v>2024</v>
      </c>
      <c r="K20450" s="22">
        <f>MONTH(Actuals[[#This Row],[Date]])</f>
        <v>4</v>
      </c>
      <c r="L20450" s="12"/>
    </row>
    <row r="20451" spans="1:12" x14ac:dyDescent="0.3">
      <c r="A20451">
        <v>6</v>
      </c>
      <c r="B20451">
        <v>30589</v>
      </c>
      <c r="C20451">
        <v>2</v>
      </c>
      <c r="D20451">
        <v>71000</v>
      </c>
      <c r="E20451" s="46">
        <v>45415</v>
      </c>
      <c r="F20451">
        <v>-15</v>
      </c>
      <c r="I20451" t="str">
        <f>INDEX(LedgerMapping[[#All],[Level 3]],MATCH(Actuals[[#This Row],[Sub Ledger]],LedgerMapping[[#All],[Sub Ledger]],0))</f>
        <v>Indirect Labour</v>
      </c>
      <c r="J20451" s="22">
        <f>YEAR(Actuals[[#This Row],[Date]])</f>
        <v>2024</v>
      </c>
      <c r="K20451" s="22">
        <f>MONTH(Actuals[[#This Row],[Date]])</f>
        <v>5</v>
      </c>
      <c r="L20451" s="12"/>
    </row>
    <row r="20452" spans="1:12" x14ac:dyDescent="0.3">
      <c r="A20452">
        <v>6</v>
      </c>
      <c r="B20452">
        <v>31715</v>
      </c>
      <c r="C20452">
        <v>2</v>
      </c>
      <c r="D20452">
        <v>71000</v>
      </c>
      <c r="E20452" s="46">
        <v>45445</v>
      </c>
      <c r="F20452">
        <v>-18</v>
      </c>
      <c r="I20452" t="str">
        <f>INDEX(LedgerMapping[[#All],[Level 3]],MATCH(Actuals[[#This Row],[Sub Ledger]],LedgerMapping[[#All],[Sub Ledger]],0))</f>
        <v>Indirect Labour</v>
      </c>
      <c r="J20452" s="22">
        <f>YEAR(Actuals[[#This Row],[Date]])</f>
        <v>2024</v>
      </c>
      <c r="K20452" s="22">
        <f>MONTH(Actuals[[#This Row],[Date]])</f>
        <v>6</v>
      </c>
      <c r="L20452" s="12"/>
    </row>
    <row r="20453" spans="1:12" x14ac:dyDescent="0.3">
      <c r="A20453">
        <v>6</v>
      </c>
      <c r="B20453">
        <v>32839</v>
      </c>
      <c r="C20453">
        <v>2</v>
      </c>
      <c r="D20453">
        <v>71000</v>
      </c>
      <c r="E20453" s="46">
        <v>45476</v>
      </c>
      <c r="F20453">
        <v>-20</v>
      </c>
      <c r="I20453" t="str">
        <f>INDEX(LedgerMapping[[#All],[Level 3]],MATCH(Actuals[[#This Row],[Sub Ledger]],LedgerMapping[[#All],[Sub Ledger]],0))</f>
        <v>Indirect Labour</v>
      </c>
      <c r="J20453" s="22">
        <f>YEAR(Actuals[[#This Row],[Date]])</f>
        <v>2024</v>
      </c>
      <c r="K20453" s="22">
        <f>MONTH(Actuals[[#This Row],[Date]])</f>
        <v>7</v>
      </c>
      <c r="L20453" s="12"/>
    </row>
    <row r="20454" spans="1:12" x14ac:dyDescent="0.3">
      <c r="A20454">
        <v>6</v>
      </c>
      <c r="B20454">
        <v>33963</v>
      </c>
      <c r="C20454">
        <v>2</v>
      </c>
      <c r="D20454">
        <v>71000</v>
      </c>
      <c r="E20454" s="46">
        <v>45507</v>
      </c>
      <c r="F20454">
        <v>-10</v>
      </c>
      <c r="I20454" t="str">
        <f>INDEX(LedgerMapping[[#All],[Level 3]],MATCH(Actuals[[#This Row],[Sub Ledger]],LedgerMapping[[#All],[Sub Ledger]],0))</f>
        <v>Indirect Labour</v>
      </c>
      <c r="J20454" s="22">
        <f>YEAR(Actuals[[#This Row],[Date]])</f>
        <v>2024</v>
      </c>
      <c r="K20454" s="22">
        <f>MONTH(Actuals[[#This Row],[Date]])</f>
        <v>8</v>
      </c>
      <c r="L20454" s="12"/>
    </row>
    <row r="20455" spans="1:12" x14ac:dyDescent="0.3">
      <c r="A20455">
        <v>6</v>
      </c>
      <c r="B20455">
        <v>35114</v>
      </c>
      <c r="C20455">
        <v>2</v>
      </c>
      <c r="D20455">
        <v>71000</v>
      </c>
      <c r="E20455" s="46">
        <v>45536</v>
      </c>
      <c r="F20455">
        <v>-22</v>
      </c>
      <c r="I20455" t="str">
        <f>INDEX(LedgerMapping[[#All],[Level 3]],MATCH(Actuals[[#This Row],[Sub Ledger]],LedgerMapping[[#All],[Sub Ledger]],0))</f>
        <v>Indirect Labour</v>
      </c>
      <c r="J20455" s="22">
        <f>YEAR(Actuals[[#This Row],[Date]])</f>
        <v>2024</v>
      </c>
      <c r="K20455" s="22">
        <f>MONTH(Actuals[[#This Row],[Date]])</f>
        <v>9</v>
      </c>
      <c r="L20455" s="12"/>
    </row>
    <row r="20456" spans="1:12" x14ac:dyDescent="0.3">
      <c r="A20456">
        <v>6</v>
      </c>
      <c r="B20456">
        <v>36264</v>
      </c>
      <c r="C20456">
        <v>2</v>
      </c>
      <c r="D20456">
        <v>71000</v>
      </c>
      <c r="E20456" s="46">
        <v>45567</v>
      </c>
      <c r="F20456">
        <v>-14</v>
      </c>
      <c r="I20456" t="str">
        <f>INDEX(LedgerMapping[[#All],[Level 3]],MATCH(Actuals[[#This Row],[Sub Ledger]],LedgerMapping[[#All],[Sub Ledger]],0))</f>
        <v>Indirect Labour</v>
      </c>
      <c r="J20456" s="22">
        <f>YEAR(Actuals[[#This Row],[Date]])</f>
        <v>2024</v>
      </c>
      <c r="K20456" s="22">
        <f>MONTH(Actuals[[#This Row],[Date]])</f>
        <v>10</v>
      </c>
      <c r="L20456" s="12"/>
    </row>
    <row r="20457" spans="1:12" x14ac:dyDescent="0.3">
      <c r="A20457">
        <v>6</v>
      </c>
      <c r="B20457">
        <v>37414</v>
      </c>
      <c r="C20457">
        <v>2</v>
      </c>
      <c r="D20457">
        <v>71000</v>
      </c>
      <c r="E20457" s="46">
        <v>45597</v>
      </c>
      <c r="F20457">
        <v>-22</v>
      </c>
      <c r="I20457" t="str">
        <f>INDEX(LedgerMapping[[#All],[Level 3]],MATCH(Actuals[[#This Row],[Sub Ledger]],LedgerMapping[[#All],[Sub Ledger]],0))</f>
        <v>Indirect Labour</v>
      </c>
      <c r="J20457" s="22">
        <f>YEAR(Actuals[[#This Row],[Date]])</f>
        <v>2024</v>
      </c>
      <c r="K20457" s="22">
        <f>MONTH(Actuals[[#This Row],[Date]])</f>
        <v>11</v>
      </c>
      <c r="L20457" s="12"/>
    </row>
    <row r="20458" spans="1:12" x14ac:dyDescent="0.3">
      <c r="A20458">
        <v>6</v>
      </c>
      <c r="B20458">
        <v>38564</v>
      </c>
      <c r="C20458">
        <v>2</v>
      </c>
      <c r="D20458">
        <v>71000</v>
      </c>
      <c r="E20458" s="46">
        <v>45628</v>
      </c>
      <c r="F20458">
        <v>-24</v>
      </c>
      <c r="I20458" t="str">
        <f>INDEX(LedgerMapping[[#All],[Level 3]],MATCH(Actuals[[#This Row],[Sub Ledger]],LedgerMapping[[#All],[Sub Ledger]],0))</f>
        <v>Indirect Labour</v>
      </c>
      <c r="J20458" s="22">
        <f>YEAR(Actuals[[#This Row],[Date]])</f>
        <v>2024</v>
      </c>
      <c r="K20458" s="22">
        <f>MONTH(Actuals[[#This Row],[Date]])</f>
        <v>12</v>
      </c>
      <c r="L20458" s="12"/>
    </row>
    <row r="20459" spans="1:12" x14ac:dyDescent="0.3">
      <c r="A20459">
        <v>6</v>
      </c>
      <c r="B20459">
        <v>537</v>
      </c>
      <c r="C20459">
        <v>2</v>
      </c>
      <c r="D20459">
        <v>73000</v>
      </c>
      <c r="E20459" s="46">
        <v>44562</v>
      </c>
      <c r="F20459">
        <v>-96</v>
      </c>
      <c r="I20459" t="str">
        <f>INDEX(LedgerMapping[[#All],[Level 3]],MATCH(Actuals[[#This Row],[Sub Ledger]],LedgerMapping[[#All],[Sub Ledger]],0))</f>
        <v>Administration</v>
      </c>
      <c r="J20459" s="22">
        <f>YEAR(Actuals[[#This Row],[Date]])</f>
        <v>2022</v>
      </c>
      <c r="K20459" s="22">
        <f>MONTH(Actuals[[#This Row],[Date]])</f>
        <v>1</v>
      </c>
      <c r="L20459" s="12"/>
    </row>
    <row r="20460" spans="1:12" x14ac:dyDescent="0.3">
      <c r="A20460">
        <v>6</v>
      </c>
      <c r="B20460">
        <v>1661</v>
      </c>
      <c r="C20460">
        <v>2</v>
      </c>
      <c r="D20460">
        <v>73000</v>
      </c>
      <c r="E20460" s="46">
        <v>44593</v>
      </c>
      <c r="F20460">
        <v>-66</v>
      </c>
      <c r="I20460" t="str">
        <f>INDEX(LedgerMapping[[#All],[Level 3]],MATCH(Actuals[[#This Row],[Sub Ledger]],LedgerMapping[[#All],[Sub Ledger]],0))</f>
        <v>Administration</v>
      </c>
      <c r="J20460" s="22">
        <f>YEAR(Actuals[[#This Row],[Date]])</f>
        <v>2022</v>
      </c>
      <c r="K20460" s="22">
        <f>MONTH(Actuals[[#This Row],[Date]])</f>
        <v>2</v>
      </c>
      <c r="L20460" s="12"/>
    </row>
    <row r="20461" spans="1:12" x14ac:dyDescent="0.3">
      <c r="A20461">
        <v>6</v>
      </c>
      <c r="B20461">
        <v>2779</v>
      </c>
      <c r="C20461">
        <v>2</v>
      </c>
      <c r="D20461">
        <v>73000</v>
      </c>
      <c r="E20461" s="46">
        <v>44624</v>
      </c>
      <c r="F20461">
        <v>-66</v>
      </c>
      <c r="I20461" t="str">
        <f>INDEX(LedgerMapping[[#All],[Level 3]],MATCH(Actuals[[#This Row],[Sub Ledger]],LedgerMapping[[#All],[Sub Ledger]],0))</f>
        <v>Administration</v>
      </c>
      <c r="J20461" s="22">
        <f>YEAR(Actuals[[#This Row],[Date]])</f>
        <v>2022</v>
      </c>
      <c r="K20461" s="22">
        <f>MONTH(Actuals[[#This Row],[Date]])</f>
        <v>3</v>
      </c>
      <c r="L20461" s="12"/>
    </row>
    <row r="20462" spans="1:12" x14ac:dyDescent="0.3">
      <c r="A20462">
        <v>6</v>
      </c>
      <c r="B20462">
        <v>3901</v>
      </c>
      <c r="C20462">
        <v>2</v>
      </c>
      <c r="D20462">
        <v>73000</v>
      </c>
      <c r="E20462" s="46">
        <v>44654</v>
      </c>
      <c r="F20462">
        <v>-118</v>
      </c>
      <c r="I20462" t="str">
        <f>INDEX(LedgerMapping[[#All],[Level 3]],MATCH(Actuals[[#This Row],[Sub Ledger]],LedgerMapping[[#All],[Sub Ledger]],0))</f>
        <v>Administration</v>
      </c>
      <c r="J20462" s="22">
        <f>YEAR(Actuals[[#This Row],[Date]])</f>
        <v>2022</v>
      </c>
      <c r="K20462" s="22">
        <f>MONTH(Actuals[[#This Row],[Date]])</f>
        <v>4</v>
      </c>
      <c r="L20462" s="12"/>
    </row>
    <row r="20463" spans="1:12" x14ac:dyDescent="0.3">
      <c r="A20463">
        <v>6</v>
      </c>
      <c r="B20463">
        <v>5025</v>
      </c>
      <c r="C20463">
        <v>2</v>
      </c>
      <c r="D20463">
        <v>73000</v>
      </c>
      <c r="E20463" s="46">
        <v>44685</v>
      </c>
      <c r="F20463">
        <v>-76</v>
      </c>
      <c r="I20463" t="str">
        <f>INDEX(LedgerMapping[[#All],[Level 3]],MATCH(Actuals[[#This Row],[Sub Ledger]],LedgerMapping[[#All],[Sub Ledger]],0))</f>
        <v>Administration</v>
      </c>
      <c r="J20463" s="22">
        <f>YEAR(Actuals[[#This Row],[Date]])</f>
        <v>2022</v>
      </c>
      <c r="K20463" s="22">
        <f>MONTH(Actuals[[#This Row],[Date]])</f>
        <v>5</v>
      </c>
      <c r="L20463" s="12"/>
    </row>
    <row r="20464" spans="1:12" x14ac:dyDescent="0.3">
      <c r="A20464">
        <v>6</v>
      </c>
      <c r="B20464">
        <v>6148</v>
      </c>
      <c r="C20464">
        <v>2</v>
      </c>
      <c r="D20464">
        <v>73000</v>
      </c>
      <c r="E20464" s="46">
        <v>44715</v>
      </c>
      <c r="F20464">
        <v>-94</v>
      </c>
      <c r="I20464" t="str">
        <f>INDEX(LedgerMapping[[#All],[Level 3]],MATCH(Actuals[[#This Row],[Sub Ledger]],LedgerMapping[[#All],[Sub Ledger]],0))</f>
        <v>Administration</v>
      </c>
      <c r="J20464" s="22">
        <f>YEAR(Actuals[[#This Row],[Date]])</f>
        <v>2022</v>
      </c>
      <c r="K20464" s="22">
        <f>MONTH(Actuals[[#This Row],[Date]])</f>
        <v>6</v>
      </c>
      <c r="L20464" s="12"/>
    </row>
    <row r="20465" spans="1:12" x14ac:dyDescent="0.3">
      <c r="A20465">
        <v>6</v>
      </c>
      <c r="B20465">
        <v>7271</v>
      </c>
      <c r="C20465">
        <v>2</v>
      </c>
      <c r="D20465">
        <v>73000</v>
      </c>
      <c r="E20465" s="46">
        <v>44746</v>
      </c>
      <c r="F20465">
        <v>-131</v>
      </c>
      <c r="I20465" t="str">
        <f>INDEX(LedgerMapping[[#All],[Level 3]],MATCH(Actuals[[#This Row],[Sub Ledger]],LedgerMapping[[#All],[Sub Ledger]],0))</f>
        <v>Administration</v>
      </c>
      <c r="J20465" s="22">
        <f>YEAR(Actuals[[#This Row],[Date]])</f>
        <v>2022</v>
      </c>
      <c r="K20465" s="22">
        <f>MONTH(Actuals[[#This Row],[Date]])</f>
        <v>7</v>
      </c>
      <c r="L20465" s="12"/>
    </row>
    <row r="20466" spans="1:12" x14ac:dyDescent="0.3">
      <c r="A20466">
        <v>6</v>
      </c>
      <c r="B20466">
        <v>8392</v>
      </c>
      <c r="C20466">
        <v>2</v>
      </c>
      <c r="D20466">
        <v>73000</v>
      </c>
      <c r="E20466" s="46">
        <v>44777</v>
      </c>
      <c r="F20466">
        <v>-111</v>
      </c>
      <c r="I20466" t="str">
        <f>INDEX(LedgerMapping[[#All],[Level 3]],MATCH(Actuals[[#This Row],[Sub Ledger]],LedgerMapping[[#All],[Sub Ledger]],0))</f>
        <v>Administration</v>
      </c>
      <c r="J20466" s="22">
        <f>YEAR(Actuals[[#This Row],[Date]])</f>
        <v>2022</v>
      </c>
      <c r="K20466" s="22">
        <f>MONTH(Actuals[[#This Row],[Date]])</f>
        <v>8</v>
      </c>
      <c r="L20466" s="12"/>
    </row>
    <row r="20467" spans="1:12" x14ac:dyDescent="0.3">
      <c r="A20467">
        <v>6</v>
      </c>
      <c r="B20467">
        <v>9511</v>
      </c>
      <c r="C20467">
        <v>2</v>
      </c>
      <c r="D20467">
        <v>73000</v>
      </c>
      <c r="E20467" s="46">
        <v>44805</v>
      </c>
      <c r="F20467">
        <v>-94</v>
      </c>
      <c r="I20467" t="str">
        <f>INDEX(LedgerMapping[[#All],[Level 3]],MATCH(Actuals[[#This Row],[Sub Ledger]],LedgerMapping[[#All],[Sub Ledger]],0))</f>
        <v>Administration</v>
      </c>
      <c r="J20467" s="22">
        <f>YEAR(Actuals[[#This Row],[Date]])</f>
        <v>2022</v>
      </c>
      <c r="K20467" s="22">
        <f>MONTH(Actuals[[#This Row],[Date]])</f>
        <v>9</v>
      </c>
      <c r="L20467" s="12"/>
    </row>
    <row r="20468" spans="1:12" x14ac:dyDescent="0.3">
      <c r="A20468">
        <v>6</v>
      </c>
      <c r="B20468">
        <v>10626</v>
      </c>
      <c r="C20468">
        <v>2</v>
      </c>
      <c r="D20468">
        <v>73000</v>
      </c>
      <c r="E20468" s="46">
        <v>44836</v>
      </c>
      <c r="F20468">
        <v>-101</v>
      </c>
      <c r="I20468" t="str">
        <f>INDEX(LedgerMapping[[#All],[Level 3]],MATCH(Actuals[[#This Row],[Sub Ledger]],LedgerMapping[[#All],[Sub Ledger]],0))</f>
        <v>Administration</v>
      </c>
      <c r="J20468" s="22">
        <f>YEAR(Actuals[[#This Row],[Date]])</f>
        <v>2022</v>
      </c>
      <c r="K20468" s="22">
        <f>MONTH(Actuals[[#This Row],[Date]])</f>
        <v>10</v>
      </c>
      <c r="L20468" s="12"/>
    </row>
    <row r="20469" spans="1:12" x14ac:dyDescent="0.3">
      <c r="A20469">
        <v>6</v>
      </c>
      <c r="B20469">
        <v>11751</v>
      </c>
      <c r="C20469">
        <v>2</v>
      </c>
      <c r="D20469">
        <v>73000</v>
      </c>
      <c r="E20469" s="46">
        <v>44866</v>
      </c>
      <c r="F20469">
        <v>-125</v>
      </c>
      <c r="I20469" t="str">
        <f>INDEX(LedgerMapping[[#All],[Level 3]],MATCH(Actuals[[#This Row],[Sub Ledger]],LedgerMapping[[#All],[Sub Ledger]],0))</f>
        <v>Administration</v>
      </c>
      <c r="J20469" s="22">
        <f>YEAR(Actuals[[#This Row],[Date]])</f>
        <v>2022</v>
      </c>
      <c r="K20469" s="22">
        <f>MONTH(Actuals[[#This Row],[Date]])</f>
        <v>11</v>
      </c>
      <c r="L20469" s="12"/>
    </row>
    <row r="20470" spans="1:12" x14ac:dyDescent="0.3">
      <c r="A20470">
        <v>6</v>
      </c>
      <c r="B20470">
        <v>12878</v>
      </c>
      <c r="C20470">
        <v>2</v>
      </c>
      <c r="D20470">
        <v>73000</v>
      </c>
      <c r="E20470" s="46">
        <v>44897</v>
      </c>
      <c r="F20470">
        <v>-76</v>
      </c>
      <c r="I20470" t="str">
        <f>INDEX(LedgerMapping[[#All],[Level 3]],MATCH(Actuals[[#This Row],[Sub Ledger]],LedgerMapping[[#All],[Sub Ledger]],0))</f>
        <v>Administration</v>
      </c>
      <c r="J20470" s="22">
        <f>YEAR(Actuals[[#This Row],[Date]])</f>
        <v>2022</v>
      </c>
      <c r="K20470" s="22">
        <f>MONTH(Actuals[[#This Row],[Date]])</f>
        <v>12</v>
      </c>
      <c r="L20470" s="12"/>
    </row>
    <row r="20471" spans="1:12" x14ac:dyDescent="0.3">
      <c r="A20471">
        <v>6</v>
      </c>
      <c r="B20471">
        <v>13838</v>
      </c>
      <c r="C20471">
        <v>2</v>
      </c>
      <c r="D20471">
        <v>73000</v>
      </c>
      <c r="E20471" s="46">
        <v>44927</v>
      </c>
      <c r="F20471">
        <v>-55</v>
      </c>
      <c r="I20471" t="str">
        <f>INDEX(LedgerMapping[[#All],[Level 3]],MATCH(Actuals[[#This Row],[Sub Ledger]],LedgerMapping[[#All],[Sub Ledger]],0))</f>
        <v>Administration</v>
      </c>
      <c r="J20471" s="22">
        <f>YEAR(Actuals[[#This Row],[Date]])</f>
        <v>2023</v>
      </c>
      <c r="K20471" s="22">
        <f>MONTH(Actuals[[#This Row],[Date]])</f>
        <v>1</v>
      </c>
      <c r="L20471" s="12"/>
    </row>
    <row r="20472" spans="1:12" x14ac:dyDescent="0.3">
      <c r="A20472">
        <v>6</v>
      </c>
      <c r="B20472">
        <v>14846</v>
      </c>
      <c r="C20472">
        <v>2</v>
      </c>
      <c r="D20472">
        <v>73000</v>
      </c>
      <c r="E20472" s="46">
        <v>44958</v>
      </c>
      <c r="F20472">
        <v>-83</v>
      </c>
      <c r="I20472" t="str">
        <f>INDEX(LedgerMapping[[#All],[Level 3]],MATCH(Actuals[[#This Row],[Sub Ledger]],LedgerMapping[[#All],[Sub Ledger]],0))</f>
        <v>Administration</v>
      </c>
      <c r="J20472" s="22">
        <f>YEAR(Actuals[[#This Row],[Date]])</f>
        <v>2023</v>
      </c>
      <c r="K20472" s="22">
        <f>MONTH(Actuals[[#This Row],[Date]])</f>
        <v>2</v>
      </c>
      <c r="L20472" s="12"/>
    </row>
    <row r="20473" spans="1:12" x14ac:dyDescent="0.3">
      <c r="A20473">
        <v>6</v>
      </c>
      <c r="B20473">
        <v>15826</v>
      </c>
      <c r="C20473">
        <v>2</v>
      </c>
      <c r="D20473">
        <v>73000</v>
      </c>
      <c r="E20473" s="46">
        <v>44988</v>
      </c>
      <c r="F20473">
        <v>-30</v>
      </c>
      <c r="I20473" t="str">
        <f>INDEX(LedgerMapping[[#All],[Level 3]],MATCH(Actuals[[#This Row],[Sub Ledger]],LedgerMapping[[#All],[Sub Ledger]],0))</f>
        <v>Administration</v>
      </c>
      <c r="J20473" s="22">
        <f>YEAR(Actuals[[#This Row],[Date]])</f>
        <v>2023</v>
      </c>
      <c r="K20473" s="22">
        <f>MONTH(Actuals[[#This Row],[Date]])</f>
        <v>3</v>
      </c>
      <c r="L20473" s="12"/>
    </row>
    <row r="20474" spans="1:12" x14ac:dyDescent="0.3">
      <c r="A20474">
        <v>6</v>
      </c>
      <c r="B20474">
        <v>16858</v>
      </c>
      <c r="C20474">
        <v>2</v>
      </c>
      <c r="D20474">
        <v>73000</v>
      </c>
      <c r="E20474" s="46">
        <v>45018</v>
      </c>
      <c r="F20474">
        <v>-62</v>
      </c>
      <c r="I20474" t="str">
        <f>INDEX(LedgerMapping[[#All],[Level 3]],MATCH(Actuals[[#This Row],[Sub Ledger]],LedgerMapping[[#All],[Sub Ledger]],0))</f>
        <v>Administration</v>
      </c>
      <c r="J20474" s="22">
        <f>YEAR(Actuals[[#This Row],[Date]])</f>
        <v>2023</v>
      </c>
      <c r="K20474" s="22">
        <f>MONTH(Actuals[[#This Row],[Date]])</f>
        <v>4</v>
      </c>
      <c r="L20474" s="12"/>
    </row>
    <row r="20475" spans="1:12" x14ac:dyDescent="0.3">
      <c r="A20475">
        <v>6</v>
      </c>
      <c r="B20475">
        <v>17889</v>
      </c>
      <c r="C20475">
        <v>2</v>
      </c>
      <c r="D20475">
        <v>73000</v>
      </c>
      <c r="E20475" s="46">
        <v>45049</v>
      </c>
      <c r="F20475">
        <v>-55</v>
      </c>
      <c r="I20475" t="str">
        <f>INDEX(LedgerMapping[[#All],[Level 3]],MATCH(Actuals[[#This Row],[Sub Ledger]],LedgerMapping[[#All],[Sub Ledger]],0))</f>
        <v>Administration</v>
      </c>
      <c r="J20475" s="22">
        <f>YEAR(Actuals[[#This Row],[Date]])</f>
        <v>2023</v>
      </c>
      <c r="K20475" s="22">
        <f>MONTH(Actuals[[#This Row],[Date]])</f>
        <v>5</v>
      </c>
      <c r="L20475" s="12"/>
    </row>
    <row r="20476" spans="1:12" x14ac:dyDescent="0.3">
      <c r="A20476">
        <v>6</v>
      </c>
      <c r="B20476">
        <v>18893</v>
      </c>
      <c r="C20476">
        <v>2</v>
      </c>
      <c r="D20476">
        <v>73000</v>
      </c>
      <c r="E20476" s="46">
        <v>45079</v>
      </c>
      <c r="F20476">
        <v>-74</v>
      </c>
      <c r="I20476" t="str">
        <f>INDEX(LedgerMapping[[#All],[Level 3]],MATCH(Actuals[[#This Row],[Sub Ledger]],LedgerMapping[[#All],[Sub Ledger]],0))</f>
        <v>Administration</v>
      </c>
      <c r="J20476" s="22">
        <f>YEAR(Actuals[[#This Row],[Date]])</f>
        <v>2023</v>
      </c>
      <c r="K20476" s="22">
        <f>MONTH(Actuals[[#This Row],[Date]])</f>
        <v>6</v>
      </c>
      <c r="L20476" s="12"/>
    </row>
    <row r="20477" spans="1:12" x14ac:dyDescent="0.3">
      <c r="A20477">
        <v>6</v>
      </c>
      <c r="B20477">
        <v>19921</v>
      </c>
      <c r="C20477">
        <v>2</v>
      </c>
      <c r="D20477">
        <v>73000</v>
      </c>
      <c r="E20477" s="46">
        <v>45110</v>
      </c>
      <c r="F20477">
        <v>-66</v>
      </c>
      <c r="I20477" t="str">
        <f>INDEX(LedgerMapping[[#All],[Level 3]],MATCH(Actuals[[#This Row],[Sub Ledger]],LedgerMapping[[#All],[Sub Ledger]],0))</f>
        <v>Administration</v>
      </c>
      <c r="J20477" s="22">
        <f>YEAR(Actuals[[#This Row],[Date]])</f>
        <v>2023</v>
      </c>
      <c r="K20477" s="22">
        <f>MONTH(Actuals[[#This Row],[Date]])</f>
        <v>7</v>
      </c>
      <c r="L20477" s="12"/>
    </row>
    <row r="20478" spans="1:12" x14ac:dyDescent="0.3">
      <c r="A20478">
        <v>6</v>
      </c>
      <c r="B20478">
        <v>20951</v>
      </c>
      <c r="C20478">
        <v>2</v>
      </c>
      <c r="D20478">
        <v>73000</v>
      </c>
      <c r="E20478" s="46">
        <v>45141</v>
      </c>
      <c r="F20478">
        <v>-50</v>
      </c>
      <c r="I20478" t="str">
        <f>INDEX(LedgerMapping[[#All],[Level 3]],MATCH(Actuals[[#This Row],[Sub Ledger]],LedgerMapping[[#All],[Sub Ledger]],0))</f>
        <v>Administration</v>
      </c>
      <c r="J20478" s="22">
        <f>YEAR(Actuals[[#This Row],[Date]])</f>
        <v>2023</v>
      </c>
      <c r="K20478" s="22">
        <f>MONTH(Actuals[[#This Row],[Date]])</f>
        <v>8</v>
      </c>
      <c r="L20478" s="12"/>
    </row>
    <row r="20479" spans="1:12" x14ac:dyDescent="0.3">
      <c r="A20479">
        <v>6</v>
      </c>
      <c r="B20479">
        <v>21952</v>
      </c>
      <c r="C20479">
        <v>2</v>
      </c>
      <c r="D20479">
        <v>73000</v>
      </c>
      <c r="E20479" s="46">
        <v>45169</v>
      </c>
      <c r="F20479">
        <v>-62</v>
      </c>
      <c r="I20479" t="str">
        <f>INDEX(LedgerMapping[[#All],[Level 3]],MATCH(Actuals[[#This Row],[Sub Ledger]],LedgerMapping[[#All],[Sub Ledger]],0))</f>
        <v>Administration</v>
      </c>
      <c r="J20479" s="22">
        <f>YEAR(Actuals[[#This Row],[Date]])</f>
        <v>2023</v>
      </c>
      <c r="K20479" s="22">
        <f>MONTH(Actuals[[#This Row],[Date]])</f>
        <v>8</v>
      </c>
      <c r="L20479" s="12"/>
    </row>
    <row r="20480" spans="1:12" x14ac:dyDescent="0.3">
      <c r="A20480">
        <v>6</v>
      </c>
      <c r="B20480">
        <v>22929</v>
      </c>
      <c r="C20480">
        <v>2</v>
      </c>
      <c r="D20480">
        <v>73000</v>
      </c>
      <c r="E20480" s="46">
        <v>45200</v>
      </c>
      <c r="F20480">
        <v>-34</v>
      </c>
      <c r="I20480" t="str">
        <f>INDEX(LedgerMapping[[#All],[Level 3]],MATCH(Actuals[[#This Row],[Sub Ledger]],LedgerMapping[[#All],[Sub Ledger]],0))</f>
        <v>Administration</v>
      </c>
      <c r="J20480" s="22">
        <f>YEAR(Actuals[[#This Row],[Date]])</f>
        <v>2023</v>
      </c>
      <c r="K20480" s="22">
        <f>MONTH(Actuals[[#This Row],[Date]])</f>
        <v>10</v>
      </c>
      <c r="L20480" s="12"/>
    </row>
    <row r="20481" spans="1:12" x14ac:dyDescent="0.3">
      <c r="A20481">
        <v>6</v>
      </c>
      <c r="B20481">
        <v>23934</v>
      </c>
      <c r="C20481">
        <v>2</v>
      </c>
      <c r="D20481">
        <v>73000</v>
      </c>
      <c r="E20481" s="46">
        <v>45230</v>
      </c>
      <c r="F20481">
        <v>-39</v>
      </c>
      <c r="I20481" t="str">
        <f>INDEX(LedgerMapping[[#All],[Level 3]],MATCH(Actuals[[#This Row],[Sub Ledger]],LedgerMapping[[#All],[Sub Ledger]],0))</f>
        <v>Administration</v>
      </c>
      <c r="J20481" s="22">
        <f>YEAR(Actuals[[#This Row],[Date]])</f>
        <v>2023</v>
      </c>
      <c r="K20481" s="22">
        <f>MONTH(Actuals[[#This Row],[Date]])</f>
        <v>10</v>
      </c>
      <c r="L20481" s="12"/>
    </row>
    <row r="20482" spans="1:12" x14ac:dyDescent="0.3">
      <c r="A20482">
        <v>6</v>
      </c>
      <c r="B20482">
        <v>24963</v>
      </c>
      <c r="C20482">
        <v>2</v>
      </c>
      <c r="D20482">
        <v>73000</v>
      </c>
      <c r="E20482" s="46">
        <v>45261</v>
      </c>
      <c r="F20482">
        <v>-30</v>
      </c>
      <c r="I20482" t="str">
        <f>INDEX(LedgerMapping[[#All],[Level 3]],MATCH(Actuals[[#This Row],[Sub Ledger]],LedgerMapping[[#All],[Sub Ledger]],0))</f>
        <v>Administration</v>
      </c>
      <c r="J20482" s="22">
        <f>YEAR(Actuals[[#This Row],[Date]])</f>
        <v>2023</v>
      </c>
      <c r="K20482" s="22">
        <f>MONTH(Actuals[[#This Row],[Date]])</f>
        <v>12</v>
      </c>
      <c r="L20482" s="12"/>
    </row>
    <row r="20483" spans="1:12" x14ac:dyDescent="0.3">
      <c r="A20483">
        <v>6</v>
      </c>
      <c r="B20483">
        <v>26029</v>
      </c>
      <c r="C20483">
        <v>2</v>
      </c>
      <c r="D20483">
        <v>73000</v>
      </c>
      <c r="E20483" s="46">
        <v>45291</v>
      </c>
      <c r="F20483">
        <v>-43</v>
      </c>
      <c r="I20483" t="str">
        <f>INDEX(LedgerMapping[[#All],[Level 3]],MATCH(Actuals[[#This Row],[Sub Ledger]],LedgerMapping[[#All],[Sub Ledger]],0))</f>
        <v>Administration</v>
      </c>
      <c r="J20483" s="22">
        <f>YEAR(Actuals[[#This Row],[Date]])</f>
        <v>2023</v>
      </c>
      <c r="K20483" s="22">
        <f>MONTH(Actuals[[#This Row],[Date]])</f>
        <v>12</v>
      </c>
      <c r="L20483" s="12"/>
    </row>
    <row r="20484" spans="1:12" x14ac:dyDescent="0.3">
      <c r="A20484">
        <v>6</v>
      </c>
      <c r="B20484">
        <v>27158</v>
      </c>
      <c r="C20484">
        <v>2</v>
      </c>
      <c r="D20484">
        <v>73000</v>
      </c>
      <c r="E20484" s="46">
        <v>45322</v>
      </c>
      <c r="F20484">
        <v>-75</v>
      </c>
      <c r="I20484" t="str">
        <f>INDEX(LedgerMapping[[#All],[Level 3]],MATCH(Actuals[[#This Row],[Sub Ledger]],LedgerMapping[[#All],[Sub Ledger]],0))</f>
        <v>Administration</v>
      </c>
      <c r="J20484" s="22">
        <f>YEAR(Actuals[[#This Row],[Date]])</f>
        <v>2024</v>
      </c>
      <c r="K20484" s="22">
        <f>MONTH(Actuals[[#This Row],[Date]])</f>
        <v>1</v>
      </c>
      <c r="L20484" s="12"/>
    </row>
    <row r="20485" spans="1:12" x14ac:dyDescent="0.3">
      <c r="A20485">
        <v>6</v>
      </c>
      <c r="B20485">
        <v>28310</v>
      </c>
      <c r="C20485">
        <v>2</v>
      </c>
      <c r="D20485">
        <v>73000</v>
      </c>
      <c r="E20485" s="46">
        <v>45354</v>
      </c>
      <c r="F20485">
        <v>-66</v>
      </c>
      <c r="I20485" t="str">
        <f>INDEX(LedgerMapping[[#All],[Level 3]],MATCH(Actuals[[#This Row],[Sub Ledger]],LedgerMapping[[#All],[Sub Ledger]],0))</f>
        <v>Administration</v>
      </c>
      <c r="J20485" s="22">
        <f>YEAR(Actuals[[#This Row],[Date]])</f>
        <v>2024</v>
      </c>
      <c r="K20485" s="22">
        <f>MONTH(Actuals[[#This Row],[Date]])</f>
        <v>3</v>
      </c>
      <c r="L20485" s="12"/>
    </row>
    <row r="20486" spans="1:12" x14ac:dyDescent="0.3">
      <c r="A20486">
        <v>6</v>
      </c>
      <c r="B20486">
        <v>29464</v>
      </c>
      <c r="C20486">
        <v>2</v>
      </c>
      <c r="D20486">
        <v>73000</v>
      </c>
      <c r="E20486" s="46">
        <v>45384</v>
      </c>
      <c r="F20486">
        <v>-72</v>
      </c>
      <c r="I20486" t="str">
        <f>INDEX(LedgerMapping[[#All],[Level 3]],MATCH(Actuals[[#This Row],[Sub Ledger]],LedgerMapping[[#All],[Sub Ledger]],0))</f>
        <v>Administration</v>
      </c>
      <c r="J20486" s="22">
        <f>YEAR(Actuals[[#This Row],[Date]])</f>
        <v>2024</v>
      </c>
      <c r="K20486" s="22">
        <f>MONTH(Actuals[[#This Row],[Date]])</f>
        <v>4</v>
      </c>
      <c r="L20486" s="12"/>
    </row>
    <row r="20487" spans="1:12" x14ac:dyDescent="0.3">
      <c r="A20487">
        <v>6</v>
      </c>
      <c r="B20487">
        <v>30590</v>
      </c>
      <c r="C20487">
        <v>2</v>
      </c>
      <c r="D20487">
        <v>73000</v>
      </c>
      <c r="E20487" s="46">
        <v>45415</v>
      </c>
      <c r="F20487">
        <v>-81</v>
      </c>
      <c r="I20487" t="str">
        <f>INDEX(LedgerMapping[[#All],[Level 3]],MATCH(Actuals[[#This Row],[Sub Ledger]],LedgerMapping[[#All],[Sub Ledger]],0))</f>
        <v>Administration</v>
      </c>
      <c r="J20487" s="22">
        <f>YEAR(Actuals[[#This Row],[Date]])</f>
        <v>2024</v>
      </c>
      <c r="K20487" s="22">
        <f>MONTH(Actuals[[#This Row],[Date]])</f>
        <v>5</v>
      </c>
      <c r="L20487" s="12"/>
    </row>
    <row r="20488" spans="1:12" x14ac:dyDescent="0.3">
      <c r="A20488">
        <v>6</v>
      </c>
      <c r="B20488">
        <v>31716</v>
      </c>
      <c r="C20488">
        <v>2</v>
      </c>
      <c r="D20488">
        <v>73000</v>
      </c>
      <c r="E20488" s="46">
        <v>45445</v>
      </c>
      <c r="F20488">
        <v>-74</v>
      </c>
      <c r="I20488" t="str">
        <f>INDEX(LedgerMapping[[#All],[Level 3]],MATCH(Actuals[[#This Row],[Sub Ledger]],LedgerMapping[[#All],[Sub Ledger]],0))</f>
        <v>Administration</v>
      </c>
      <c r="J20488" s="22">
        <f>YEAR(Actuals[[#This Row],[Date]])</f>
        <v>2024</v>
      </c>
      <c r="K20488" s="22">
        <f>MONTH(Actuals[[#This Row],[Date]])</f>
        <v>6</v>
      </c>
      <c r="L20488" s="12"/>
    </row>
    <row r="20489" spans="1:12" x14ac:dyDescent="0.3">
      <c r="A20489">
        <v>6</v>
      </c>
      <c r="B20489">
        <v>32840</v>
      </c>
      <c r="C20489">
        <v>2</v>
      </c>
      <c r="D20489">
        <v>73000</v>
      </c>
      <c r="E20489" s="46">
        <v>45476</v>
      </c>
      <c r="F20489">
        <v>-78</v>
      </c>
      <c r="I20489" t="str">
        <f>INDEX(LedgerMapping[[#All],[Level 3]],MATCH(Actuals[[#This Row],[Sub Ledger]],LedgerMapping[[#All],[Sub Ledger]],0))</f>
        <v>Administration</v>
      </c>
      <c r="J20489" s="22">
        <f>YEAR(Actuals[[#This Row],[Date]])</f>
        <v>2024</v>
      </c>
      <c r="K20489" s="22">
        <f>MONTH(Actuals[[#This Row],[Date]])</f>
        <v>7</v>
      </c>
      <c r="L20489" s="12"/>
    </row>
    <row r="20490" spans="1:12" x14ac:dyDescent="0.3">
      <c r="A20490">
        <v>6</v>
      </c>
      <c r="B20490">
        <v>33964</v>
      </c>
      <c r="C20490">
        <v>2</v>
      </c>
      <c r="D20490">
        <v>73000</v>
      </c>
      <c r="E20490" s="46">
        <v>45507</v>
      </c>
      <c r="F20490">
        <v>-50</v>
      </c>
      <c r="I20490" t="str">
        <f>INDEX(LedgerMapping[[#All],[Level 3]],MATCH(Actuals[[#This Row],[Sub Ledger]],LedgerMapping[[#All],[Sub Ledger]],0))</f>
        <v>Administration</v>
      </c>
      <c r="J20490" s="22">
        <f>YEAR(Actuals[[#This Row],[Date]])</f>
        <v>2024</v>
      </c>
      <c r="K20490" s="22">
        <f>MONTH(Actuals[[#This Row],[Date]])</f>
        <v>8</v>
      </c>
      <c r="L20490" s="12"/>
    </row>
    <row r="20491" spans="1:12" x14ac:dyDescent="0.3">
      <c r="A20491">
        <v>6</v>
      </c>
      <c r="B20491">
        <v>35115</v>
      </c>
      <c r="C20491">
        <v>2</v>
      </c>
      <c r="D20491">
        <v>73000</v>
      </c>
      <c r="E20491" s="46">
        <v>45536</v>
      </c>
      <c r="F20491">
        <v>-92</v>
      </c>
      <c r="I20491" t="str">
        <f>INDEX(LedgerMapping[[#All],[Level 3]],MATCH(Actuals[[#This Row],[Sub Ledger]],LedgerMapping[[#All],[Sub Ledger]],0))</f>
        <v>Administration</v>
      </c>
      <c r="J20491" s="22">
        <f>YEAR(Actuals[[#This Row],[Date]])</f>
        <v>2024</v>
      </c>
      <c r="K20491" s="22">
        <f>MONTH(Actuals[[#This Row],[Date]])</f>
        <v>9</v>
      </c>
      <c r="L20491" s="12"/>
    </row>
    <row r="20492" spans="1:12" x14ac:dyDescent="0.3">
      <c r="A20492">
        <v>6</v>
      </c>
      <c r="B20492">
        <v>36265</v>
      </c>
      <c r="C20492">
        <v>2</v>
      </c>
      <c r="D20492">
        <v>73000</v>
      </c>
      <c r="E20492" s="46">
        <v>45567</v>
      </c>
      <c r="F20492">
        <v>-62</v>
      </c>
      <c r="I20492" t="str">
        <f>INDEX(LedgerMapping[[#All],[Level 3]],MATCH(Actuals[[#This Row],[Sub Ledger]],LedgerMapping[[#All],[Sub Ledger]],0))</f>
        <v>Administration</v>
      </c>
      <c r="J20492" s="22">
        <f>YEAR(Actuals[[#This Row],[Date]])</f>
        <v>2024</v>
      </c>
      <c r="K20492" s="22">
        <f>MONTH(Actuals[[#This Row],[Date]])</f>
        <v>10</v>
      </c>
      <c r="L20492" s="12"/>
    </row>
    <row r="20493" spans="1:12" x14ac:dyDescent="0.3">
      <c r="A20493">
        <v>6</v>
      </c>
      <c r="B20493">
        <v>37415</v>
      </c>
      <c r="C20493">
        <v>2</v>
      </c>
      <c r="D20493">
        <v>73000</v>
      </c>
      <c r="E20493" s="46">
        <v>45597</v>
      </c>
      <c r="F20493">
        <v>-92</v>
      </c>
      <c r="I20493" t="str">
        <f>INDEX(LedgerMapping[[#All],[Level 3]],MATCH(Actuals[[#This Row],[Sub Ledger]],LedgerMapping[[#All],[Sub Ledger]],0))</f>
        <v>Administration</v>
      </c>
      <c r="J20493" s="22">
        <f>YEAR(Actuals[[#This Row],[Date]])</f>
        <v>2024</v>
      </c>
      <c r="K20493" s="22">
        <f>MONTH(Actuals[[#This Row],[Date]])</f>
        <v>11</v>
      </c>
      <c r="L20493" s="12"/>
    </row>
    <row r="20494" spans="1:12" x14ac:dyDescent="0.3">
      <c r="A20494">
        <v>6</v>
      </c>
      <c r="B20494">
        <v>38565</v>
      </c>
      <c r="C20494">
        <v>2</v>
      </c>
      <c r="D20494">
        <v>73000</v>
      </c>
      <c r="E20494" s="46">
        <v>45628</v>
      </c>
      <c r="F20494">
        <v>-102</v>
      </c>
      <c r="I20494" t="str">
        <f>INDEX(LedgerMapping[[#All],[Level 3]],MATCH(Actuals[[#This Row],[Sub Ledger]],LedgerMapping[[#All],[Sub Ledger]],0))</f>
        <v>Administration</v>
      </c>
      <c r="J20494" s="22">
        <f>YEAR(Actuals[[#This Row],[Date]])</f>
        <v>2024</v>
      </c>
      <c r="K20494" s="22">
        <f>MONTH(Actuals[[#This Row],[Date]])</f>
        <v>12</v>
      </c>
      <c r="L20494" s="12"/>
    </row>
    <row r="20495" spans="1:12" x14ac:dyDescent="0.3">
      <c r="A20495">
        <v>6</v>
      </c>
      <c r="B20495">
        <v>538</v>
      </c>
      <c r="C20495">
        <v>2</v>
      </c>
      <c r="D20495">
        <v>74000</v>
      </c>
      <c r="E20495" s="46">
        <v>44562</v>
      </c>
      <c r="F20495">
        <v>-160</v>
      </c>
      <c r="I20495" t="str">
        <f>INDEX(LedgerMapping[[#All],[Level 3]],MATCH(Actuals[[#This Row],[Sub Ledger]],LedgerMapping[[#All],[Sub Ledger]],0))</f>
        <v>Administration</v>
      </c>
      <c r="J20495" s="22">
        <f>YEAR(Actuals[[#This Row],[Date]])</f>
        <v>2022</v>
      </c>
      <c r="K20495" s="22">
        <f>MONTH(Actuals[[#This Row],[Date]])</f>
        <v>1</v>
      </c>
      <c r="L20495" s="12"/>
    </row>
    <row r="20496" spans="1:12" x14ac:dyDescent="0.3">
      <c r="A20496">
        <v>6</v>
      </c>
      <c r="B20496">
        <v>1662</v>
      </c>
      <c r="C20496">
        <v>2</v>
      </c>
      <c r="D20496">
        <v>74000</v>
      </c>
      <c r="E20496" s="46">
        <v>44593</v>
      </c>
      <c r="F20496">
        <v>-96</v>
      </c>
      <c r="I20496" t="str">
        <f>INDEX(LedgerMapping[[#All],[Level 3]],MATCH(Actuals[[#This Row],[Sub Ledger]],LedgerMapping[[#All],[Sub Ledger]],0))</f>
        <v>Administration</v>
      </c>
      <c r="J20496" s="22">
        <f>YEAR(Actuals[[#This Row],[Date]])</f>
        <v>2022</v>
      </c>
      <c r="K20496" s="22">
        <f>MONTH(Actuals[[#This Row],[Date]])</f>
        <v>2</v>
      </c>
      <c r="L20496" s="12"/>
    </row>
    <row r="20497" spans="1:12" x14ac:dyDescent="0.3">
      <c r="A20497">
        <v>6</v>
      </c>
      <c r="B20497">
        <v>2780</v>
      </c>
      <c r="C20497">
        <v>2</v>
      </c>
      <c r="D20497">
        <v>74000</v>
      </c>
      <c r="E20497" s="46">
        <v>44624</v>
      </c>
      <c r="F20497">
        <v>-161</v>
      </c>
      <c r="I20497" t="str">
        <f>INDEX(LedgerMapping[[#All],[Level 3]],MATCH(Actuals[[#This Row],[Sub Ledger]],LedgerMapping[[#All],[Sub Ledger]],0))</f>
        <v>Administration</v>
      </c>
      <c r="J20497" s="22">
        <f>YEAR(Actuals[[#This Row],[Date]])</f>
        <v>2022</v>
      </c>
      <c r="K20497" s="22">
        <f>MONTH(Actuals[[#This Row],[Date]])</f>
        <v>3</v>
      </c>
      <c r="L20497" s="12"/>
    </row>
    <row r="20498" spans="1:12" x14ac:dyDescent="0.3">
      <c r="A20498">
        <v>6</v>
      </c>
      <c r="B20498">
        <v>3902</v>
      </c>
      <c r="C20498">
        <v>2</v>
      </c>
      <c r="D20498">
        <v>74000</v>
      </c>
      <c r="E20498" s="46">
        <v>44654</v>
      </c>
      <c r="F20498">
        <v>-142</v>
      </c>
      <c r="I20498" t="str">
        <f>INDEX(LedgerMapping[[#All],[Level 3]],MATCH(Actuals[[#This Row],[Sub Ledger]],LedgerMapping[[#All],[Sub Ledger]],0))</f>
        <v>Administration</v>
      </c>
      <c r="J20498" s="22">
        <f>YEAR(Actuals[[#This Row],[Date]])</f>
        <v>2022</v>
      </c>
      <c r="K20498" s="22">
        <f>MONTH(Actuals[[#This Row],[Date]])</f>
        <v>4</v>
      </c>
      <c r="L20498" s="12"/>
    </row>
    <row r="20499" spans="1:12" x14ac:dyDescent="0.3">
      <c r="A20499">
        <v>6</v>
      </c>
      <c r="B20499">
        <v>5026</v>
      </c>
      <c r="C20499">
        <v>2</v>
      </c>
      <c r="D20499">
        <v>74000</v>
      </c>
      <c r="E20499" s="46">
        <v>44685</v>
      </c>
      <c r="F20499">
        <v>-118</v>
      </c>
      <c r="I20499" t="str">
        <f>INDEX(LedgerMapping[[#All],[Level 3]],MATCH(Actuals[[#This Row],[Sub Ledger]],LedgerMapping[[#All],[Sub Ledger]],0))</f>
        <v>Administration</v>
      </c>
      <c r="J20499" s="22">
        <f>YEAR(Actuals[[#This Row],[Date]])</f>
        <v>2022</v>
      </c>
      <c r="K20499" s="22">
        <f>MONTH(Actuals[[#This Row],[Date]])</f>
        <v>5</v>
      </c>
      <c r="L20499" s="12"/>
    </row>
    <row r="20500" spans="1:12" x14ac:dyDescent="0.3">
      <c r="A20500">
        <v>6</v>
      </c>
      <c r="B20500">
        <v>6150</v>
      </c>
      <c r="C20500">
        <v>2</v>
      </c>
      <c r="D20500">
        <v>74000</v>
      </c>
      <c r="E20500" s="46">
        <v>44715</v>
      </c>
      <c r="F20500">
        <v>-109</v>
      </c>
      <c r="I20500" t="str">
        <f>INDEX(LedgerMapping[[#All],[Level 3]],MATCH(Actuals[[#This Row],[Sub Ledger]],LedgerMapping[[#All],[Sub Ledger]],0))</f>
        <v>Administration</v>
      </c>
      <c r="J20500" s="22">
        <f>YEAR(Actuals[[#This Row],[Date]])</f>
        <v>2022</v>
      </c>
      <c r="K20500" s="22">
        <f>MONTH(Actuals[[#This Row],[Date]])</f>
        <v>6</v>
      </c>
      <c r="L20500" s="12"/>
    </row>
    <row r="20501" spans="1:12" x14ac:dyDescent="0.3">
      <c r="A20501">
        <v>6</v>
      </c>
      <c r="B20501">
        <v>7273</v>
      </c>
      <c r="C20501">
        <v>2</v>
      </c>
      <c r="D20501">
        <v>74000</v>
      </c>
      <c r="E20501" s="46">
        <v>44746</v>
      </c>
      <c r="F20501">
        <v>-166</v>
      </c>
      <c r="I20501" t="str">
        <f>INDEX(LedgerMapping[[#All],[Level 3]],MATCH(Actuals[[#This Row],[Sub Ledger]],LedgerMapping[[#All],[Sub Ledger]],0))</f>
        <v>Administration</v>
      </c>
      <c r="J20501" s="22">
        <f>YEAR(Actuals[[#This Row],[Date]])</f>
        <v>2022</v>
      </c>
      <c r="K20501" s="22">
        <f>MONTH(Actuals[[#This Row],[Date]])</f>
        <v>7</v>
      </c>
      <c r="L20501" s="12"/>
    </row>
    <row r="20502" spans="1:12" x14ac:dyDescent="0.3">
      <c r="A20502">
        <v>6</v>
      </c>
      <c r="B20502">
        <v>8394</v>
      </c>
      <c r="C20502">
        <v>2</v>
      </c>
      <c r="D20502">
        <v>74000</v>
      </c>
      <c r="E20502" s="46">
        <v>44777</v>
      </c>
      <c r="F20502">
        <v>-134</v>
      </c>
      <c r="I20502" t="str">
        <f>INDEX(LedgerMapping[[#All],[Level 3]],MATCH(Actuals[[#This Row],[Sub Ledger]],LedgerMapping[[#All],[Sub Ledger]],0))</f>
        <v>Administration</v>
      </c>
      <c r="J20502" s="22">
        <f>YEAR(Actuals[[#This Row],[Date]])</f>
        <v>2022</v>
      </c>
      <c r="K20502" s="22">
        <f>MONTH(Actuals[[#This Row],[Date]])</f>
        <v>8</v>
      </c>
      <c r="L20502" s="12"/>
    </row>
    <row r="20503" spans="1:12" x14ac:dyDescent="0.3">
      <c r="A20503">
        <v>6</v>
      </c>
      <c r="B20503">
        <v>9513</v>
      </c>
      <c r="C20503">
        <v>2</v>
      </c>
      <c r="D20503">
        <v>74000</v>
      </c>
      <c r="E20503" s="46">
        <v>44805</v>
      </c>
      <c r="F20503">
        <v>-150</v>
      </c>
      <c r="I20503" t="str">
        <f>INDEX(LedgerMapping[[#All],[Level 3]],MATCH(Actuals[[#This Row],[Sub Ledger]],LedgerMapping[[#All],[Sub Ledger]],0))</f>
        <v>Administration</v>
      </c>
      <c r="J20503" s="22">
        <f>YEAR(Actuals[[#This Row],[Date]])</f>
        <v>2022</v>
      </c>
      <c r="K20503" s="22">
        <f>MONTH(Actuals[[#This Row],[Date]])</f>
        <v>9</v>
      </c>
      <c r="L20503" s="12"/>
    </row>
    <row r="20504" spans="1:12" x14ac:dyDescent="0.3">
      <c r="A20504">
        <v>6</v>
      </c>
      <c r="B20504">
        <v>10629</v>
      </c>
      <c r="C20504">
        <v>2</v>
      </c>
      <c r="D20504">
        <v>74000</v>
      </c>
      <c r="E20504" s="46">
        <v>44836</v>
      </c>
      <c r="F20504">
        <v>-168</v>
      </c>
      <c r="I20504" t="str">
        <f>INDEX(LedgerMapping[[#All],[Level 3]],MATCH(Actuals[[#This Row],[Sub Ledger]],LedgerMapping[[#All],[Sub Ledger]],0))</f>
        <v>Administration</v>
      </c>
      <c r="J20504" s="22">
        <f>YEAR(Actuals[[#This Row],[Date]])</f>
        <v>2022</v>
      </c>
      <c r="K20504" s="22">
        <f>MONTH(Actuals[[#This Row],[Date]])</f>
        <v>10</v>
      </c>
      <c r="L20504" s="12"/>
    </row>
    <row r="20505" spans="1:12" x14ac:dyDescent="0.3">
      <c r="A20505">
        <v>6</v>
      </c>
      <c r="B20505">
        <v>11752</v>
      </c>
      <c r="C20505">
        <v>2</v>
      </c>
      <c r="D20505">
        <v>74000</v>
      </c>
      <c r="E20505" s="46">
        <v>44866</v>
      </c>
      <c r="F20505">
        <v>-157</v>
      </c>
      <c r="I20505" t="str">
        <f>INDEX(LedgerMapping[[#All],[Level 3]],MATCH(Actuals[[#This Row],[Sub Ledger]],LedgerMapping[[#All],[Sub Ledger]],0))</f>
        <v>Administration</v>
      </c>
      <c r="J20505" s="22">
        <f>YEAR(Actuals[[#This Row],[Date]])</f>
        <v>2022</v>
      </c>
      <c r="K20505" s="22">
        <f>MONTH(Actuals[[#This Row],[Date]])</f>
        <v>11</v>
      </c>
      <c r="L20505" s="12"/>
    </row>
    <row r="20506" spans="1:12" x14ac:dyDescent="0.3">
      <c r="A20506">
        <v>6</v>
      </c>
      <c r="B20506">
        <v>12881</v>
      </c>
      <c r="C20506">
        <v>2</v>
      </c>
      <c r="D20506">
        <v>74000</v>
      </c>
      <c r="E20506" s="46">
        <v>44897</v>
      </c>
      <c r="F20506">
        <v>-118</v>
      </c>
      <c r="I20506" t="str">
        <f>INDEX(LedgerMapping[[#All],[Level 3]],MATCH(Actuals[[#This Row],[Sub Ledger]],LedgerMapping[[#All],[Sub Ledger]],0))</f>
        <v>Administration</v>
      </c>
      <c r="J20506" s="22">
        <f>YEAR(Actuals[[#This Row],[Date]])</f>
        <v>2022</v>
      </c>
      <c r="K20506" s="22">
        <f>MONTH(Actuals[[#This Row],[Date]])</f>
        <v>12</v>
      </c>
      <c r="L20506" s="12"/>
    </row>
    <row r="20507" spans="1:12" x14ac:dyDescent="0.3">
      <c r="A20507">
        <v>6</v>
      </c>
      <c r="B20507">
        <v>13839</v>
      </c>
      <c r="C20507">
        <v>2</v>
      </c>
      <c r="D20507">
        <v>74000</v>
      </c>
      <c r="E20507" s="46">
        <v>44927</v>
      </c>
      <c r="F20507">
        <v>-150</v>
      </c>
      <c r="I20507" t="str">
        <f>INDEX(LedgerMapping[[#All],[Level 3]],MATCH(Actuals[[#This Row],[Sub Ledger]],LedgerMapping[[#All],[Sub Ledger]],0))</f>
        <v>Administration</v>
      </c>
      <c r="J20507" s="22">
        <f>YEAR(Actuals[[#This Row],[Date]])</f>
        <v>2023</v>
      </c>
      <c r="K20507" s="22">
        <f>MONTH(Actuals[[#This Row],[Date]])</f>
        <v>1</v>
      </c>
      <c r="L20507" s="12"/>
    </row>
    <row r="20508" spans="1:12" x14ac:dyDescent="0.3">
      <c r="A20508">
        <v>6</v>
      </c>
      <c r="B20508">
        <v>14847</v>
      </c>
      <c r="C20508">
        <v>2</v>
      </c>
      <c r="D20508">
        <v>74000</v>
      </c>
      <c r="E20508" s="46">
        <v>44958</v>
      </c>
      <c r="F20508">
        <v>-176</v>
      </c>
      <c r="I20508" t="str">
        <f>INDEX(LedgerMapping[[#All],[Level 3]],MATCH(Actuals[[#This Row],[Sub Ledger]],LedgerMapping[[#All],[Sub Ledger]],0))</f>
        <v>Administration</v>
      </c>
      <c r="J20508" s="22">
        <f>YEAR(Actuals[[#This Row],[Date]])</f>
        <v>2023</v>
      </c>
      <c r="K20508" s="22">
        <f>MONTH(Actuals[[#This Row],[Date]])</f>
        <v>2</v>
      </c>
      <c r="L20508" s="12"/>
    </row>
    <row r="20509" spans="1:12" x14ac:dyDescent="0.3">
      <c r="A20509">
        <v>6</v>
      </c>
      <c r="B20509">
        <v>15827</v>
      </c>
      <c r="C20509">
        <v>2</v>
      </c>
      <c r="D20509">
        <v>74000</v>
      </c>
      <c r="E20509" s="46">
        <v>44988</v>
      </c>
      <c r="F20509">
        <v>-111</v>
      </c>
      <c r="I20509" t="str">
        <f>INDEX(LedgerMapping[[#All],[Level 3]],MATCH(Actuals[[#This Row],[Sub Ledger]],LedgerMapping[[#All],[Sub Ledger]],0))</f>
        <v>Administration</v>
      </c>
      <c r="J20509" s="22">
        <f>YEAR(Actuals[[#This Row],[Date]])</f>
        <v>2023</v>
      </c>
      <c r="K20509" s="22">
        <f>MONTH(Actuals[[#This Row],[Date]])</f>
        <v>3</v>
      </c>
      <c r="L20509" s="12"/>
    </row>
    <row r="20510" spans="1:12" x14ac:dyDescent="0.3">
      <c r="A20510">
        <v>6</v>
      </c>
      <c r="B20510">
        <v>16859</v>
      </c>
      <c r="C20510">
        <v>2</v>
      </c>
      <c r="D20510">
        <v>74000</v>
      </c>
      <c r="E20510" s="46">
        <v>45018</v>
      </c>
      <c r="F20510">
        <v>-172</v>
      </c>
      <c r="I20510" t="str">
        <f>INDEX(LedgerMapping[[#All],[Level 3]],MATCH(Actuals[[#This Row],[Sub Ledger]],LedgerMapping[[#All],[Sub Ledger]],0))</f>
        <v>Administration</v>
      </c>
      <c r="J20510" s="22">
        <f>YEAR(Actuals[[#This Row],[Date]])</f>
        <v>2023</v>
      </c>
      <c r="K20510" s="22">
        <f>MONTH(Actuals[[#This Row],[Date]])</f>
        <v>4</v>
      </c>
      <c r="L20510" s="12"/>
    </row>
    <row r="20511" spans="1:12" x14ac:dyDescent="0.3">
      <c r="A20511">
        <v>6</v>
      </c>
      <c r="B20511">
        <v>17890</v>
      </c>
      <c r="C20511">
        <v>2</v>
      </c>
      <c r="D20511">
        <v>74000</v>
      </c>
      <c r="E20511" s="46">
        <v>45049</v>
      </c>
      <c r="F20511">
        <v>-148</v>
      </c>
      <c r="I20511" t="str">
        <f>INDEX(LedgerMapping[[#All],[Level 3]],MATCH(Actuals[[#This Row],[Sub Ledger]],LedgerMapping[[#All],[Sub Ledger]],0))</f>
        <v>Administration</v>
      </c>
      <c r="J20511" s="22">
        <f>YEAR(Actuals[[#This Row],[Date]])</f>
        <v>2023</v>
      </c>
      <c r="K20511" s="22">
        <f>MONTH(Actuals[[#This Row],[Date]])</f>
        <v>5</v>
      </c>
      <c r="L20511" s="12"/>
    </row>
    <row r="20512" spans="1:12" x14ac:dyDescent="0.3">
      <c r="A20512">
        <v>6</v>
      </c>
      <c r="B20512">
        <v>18894</v>
      </c>
      <c r="C20512">
        <v>2</v>
      </c>
      <c r="D20512">
        <v>74000</v>
      </c>
      <c r="E20512" s="46">
        <v>45079</v>
      </c>
      <c r="F20512">
        <v>-153</v>
      </c>
      <c r="I20512" t="str">
        <f>INDEX(LedgerMapping[[#All],[Level 3]],MATCH(Actuals[[#This Row],[Sub Ledger]],LedgerMapping[[#All],[Sub Ledger]],0))</f>
        <v>Administration</v>
      </c>
      <c r="J20512" s="22">
        <f>YEAR(Actuals[[#This Row],[Date]])</f>
        <v>2023</v>
      </c>
      <c r="K20512" s="22">
        <f>MONTH(Actuals[[#This Row],[Date]])</f>
        <v>6</v>
      </c>
      <c r="L20512" s="12"/>
    </row>
    <row r="20513" spans="1:12" x14ac:dyDescent="0.3">
      <c r="A20513">
        <v>6</v>
      </c>
      <c r="B20513">
        <v>19922</v>
      </c>
      <c r="C20513">
        <v>2</v>
      </c>
      <c r="D20513">
        <v>74000</v>
      </c>
      <c r="E20513" s="46">
        <v>45110</v>
      </c>
      <c r="F20513">
        <v>-130</v>
      </c>
      <c r="I20513" t="str">
        <f>INDEX(LedgerMapping[[#All],[Level 3]],MATCH(Actuals[[#This Row],[Sub Ledger]],LedgerMapping[[#All],[Sub Ledger]],0))</f>
        <v>Administration</v>
      </c>
      <c r="J20513" s="22">
        <f>YEAR(Actuals[[#This Row],[Date]])</f>
        <v>2023</v>
      </c>
      <c r="K20513" s="22">
        <f>MONTH(Actuals[[#This Row],[Date]])</f>
        <v>7</v>
      </c>
      <c r="L20513" s="12"/>
    </row>
    <row r="20514" spans="1:12" x14ac:dyDescent="0.3">
      <c r="A20514">
        <v>6</v>
      </c>
      <c r="B20514">
        <v>20952</v>
      </c>
      <c r="C20514">
        <v>2</v>
      </c>
      <c r="D20514">
        <v>74000</v>
      </c>
      <c r="E20514" s="46">
        <v>45141</v>
      </c>
      <c r="F20514">
        <v>-134</v>
      </c>
      <c r="I20514" t="str">
        <f>INDEX(LedgerMapping[[#All],[Level 3]],MATCH(Actuals[[#This Row],[Sub Ledger]],LedgerMapping[[#All],[Sub Ledger]],0))</f>
        <v>Administration</v>
      </c>
      <c r="J20514" s="22">
        <f>YEAR(Actuals[[#This Row],[Date]])</f>
        <v>2023</v>
      </c>
      <c r="K20514" s="22">
        <f>MONTH(Actuals[[#This Row],[Date]])</f>
        <v>8</v>
      </c>
      <c r="L20514" s="12"/>
    </row>
    <row r="20515" spans="1:12" x14ac:dyDescent="0.3">
      <c r="A20515">
        <v>6</v>
      </c>
      <c r="B20515">
        <v>21953</v>
      </c>
      <c r="C20515">
        <v>2</v>
      </c>
      <c r="D20515">
        <v>74000</v>
      </c>
      <c r="E20515" s="46">
        <v>45169</v>
      </c>
      <c r="F20515">
        <v>-172</v>
      </c>
      <c r="I20515" t="str">
        <f>INDEX(LedgerMapping[[#All],[Level 3]],MATCH(Actuals[[#This Row],[Sub Ledger]],LedgerMapping[[#All],[Sub Ledger]],0))</f>
        <v>Administration</v>
      </c>
      <c r="J20515" s="22">
        <f>YEAR(Actuals[[#This Row],[Date]])</f>
        <v>2023</v>
      </c>
      <c r="K20515" s="22">
        <f>MONTH(Actuals[[#This Row],[Date]])</f>
        <v>8</v>
      </c>
      <c r="L20515" s="12"/>
    </row>
    <row r="20516" spans="1:12" x14ac:dyDescent="0.3">
      <c r="A20516">
        <v>6</v>
      </c>
      <c r="B20516">
        <v>22930</v>
      </c>
      <c r="C20516">
        <v>2</v>
      </c>
      <c r="D20516">
        <v>74000</v>
      </c>
      <c r="E20516" s="46">
        <v>45200</v>
      </c>
      <c r="F20516">
        <v>-132</v>
      </c>
      <c r="I20516" t="str">
        <f>INDEX(LedgerMapping[[#All],[Level 3]],MATCH(Actuals[[#This Row],[Sub Ledger]],LedgerMapping[[#All],[Sub Ledger]],0))</f>
        <v>Administration</v>
      </c>
      <c r="J20516" s="22">
        <f>YEAR(Actuals[[#This Row],[Date]])</f>
        <v>2023</v>
      </c>
      <c r="K20516" s="22">
        <f>MONTH(Actuals[[#This Row],[Date]])</f>
        <v>10</v>
      </c>
      <c r="L20516" s="12"/>
    </row>
    <row r="20517" spans="1:12" x14ac:dyDescent="0.3">
      <c r="A20517">
        <v>6</v>
      </c>
      <c r="B20517">
        <v>23935</v>
      </c>
      <c r="C20517">
        <v>2</v>
      </c>
      <c r="D20517">
        <v>74000</v>
      </c>
      <c r="E20517" s="46">
        <v>45230</v>
      </c>
      <c r="F20517">
        <v>-151</v>
      </c>
      <c r="I20517" t="str">
        <f>INDEX(LedgerMapping[[#All],[Level 3]],MATCH(Actuals[[#This Row],[Sub Ledger]],LedgerMapping[[#All],[Sub Ledger]],0))</f>
        <v>Administration</v>
      </c>
      <c r="J20517" s="22">
        <f>YEAR(Actuals[[#This Row],[Date]])</f>
        <v>2023</v>
      </c>
      <c r="K20517" s="22">
        <f>MONTH(Actuals[[#This Row],[Date]])</f>
        <v>10</v>
      </c>
      <c r="L20517" s="12"/>
    </row>
    <row r="20518" spans="1:12" x14ac:dyDescent="0.3">
      <c r="A20518">
        <v>6</v>
      </c>
      <c r="B20518">
        <v>24964</v>
      </c>
      <c r="C20518">
        <v>2</v>
      </c>
      <c r="D20518">
        <v>74000</v>
      </c>
      <c r="E20518" s="46">
        <v>45261</v>
      </c>
      <c r="F20518">
        <v>-111</v>
      </c>
      <c r="I20518" t="str">
        <f>INDEX(LedgerMapping[[#All],[Level 3]],MATCH(Actuals[[#This Row],[Sub Ledger]],LedgerMapping[[#All],[Sub Ledger]],0))</f>
        <v>Administration</v>
      </c>
      <c r="J20518" s="22">
        <f>YEAR(Actuals[[#This Row],[Date]])</f>
        <v>2023</v>
      </c>
      <c r="K20518" s="22">
        <f>MONTH(Actuals[[#This Row],[Date]])</f>
        <v>12</v>
      </c>
      <c r="L20518" s="12"/>
    </row>
    <row r="20519" spans="1:12" x14ac:dyDescent="0.3">
      <c r="A20519">
        <v>6</v>
      </c>
      <c r="B20519">
        <v>26030</v>
      </c>
      <c r="C20519">
        <v>2</v>
      </c>
      <c r="D20519">
        <v>74000</v>
      </c>
      <c r="E20519" s="46">
        <v>45291</v>
      </c>
      <c r="F20519">
        <v>-90</v>
      </c>
      <c r="I20519" t="str">
        <f>INDEX(LedgerMapping[[#All],[Level 3]],MATCH(Actuals[[#This Row],[Sub Ledger]],LedgerMapping[[#All],[Sub Ledger]],0))</f>
        <v>Administration</v>
      </c>
      <c r="J20519" s="22">
        <f>YEAR(Actuals[[#This Row],[Date]])</f>
        <v>2023</v>
      </c>
      <c r="K20519" s="22">
        <f>MONTH(Actuals[[#This Row],[Date]])</f>
        <v>12</v>
      </c>
      <c r="L20519" s="12"/>
    </row>
    <row r="20520" spans="1:12" x14ac:dyDescent="0.3">
      <c r="A20520">
        <v>6</v>
      </c>
      <c r="B20520">
        <v>27159</v>
      </c>
      <c r="C20520">
        <v>2</v>
      </c>
      <c r="D20520">
        <v>74000</v>
      </c>
      <c r="E20520" s="46">
        <v>45322</v>
      </c>
      <c r="F20520">
        <v>-97</v>
      </c>
      <c r="I20520" t="str">
        <f>INDEX(LedgerMapping[[#All],[Level 3]],MATCH(Actuals[[#This Row],[Sub Ledger]],LedgerMapping[[#All],[Sub Ledger]],0))</f>
        <v>Administration</v>
      </c>
      <c r="J20520" s="22">
        <f>YEAR(Actuals[[#This Row],[Date]])</f>
        <v>2024</v>
      </c>
      <c r="K20520" s="22">
        <f>MONTH(Actuals[[#This Row],[Date]])</f>
        <v>1</v>
      </c>
      <c r="L20520" s="12"/>
    </row>
    <row r="20521" spans="1:12" x14ac:dyDescent="0.3">
      <c r="A20521">
        <v>6</v>
      </c>
      <c r="B20521">
        <v>28311</v>
      </c>
      <c r="C20521">
        <v>2</v>
      </c>
      <c r="D20521">
        <v>74000</v>
      </c>
      <c r="E20521" s="46">
        <v>45354</v>
      </c>
      <c r="F20521">
        <v>-134</v>
      </c>
      <c r="I20521" t="str">
        <f>INDEX(LedgerMapping[[#All],[Level 3]],MATCH(Actuals[[#This Row],[Sub Ledger]],LedgerMapping[[#All],[Sub Ledger]],0))</f>
        <v>Administration</v>
      </c>
      <c r="J20521" s="22">
        <f>YEAR(Actuals[[#This Row],[Date]])</f>
        <v>2024</v>
      </c>
      <c r="K20521" s="22">
        <f>MONTH(Actuals[[#This Row],[Date]])</f>
        <v>3</v>
      </c>
      <c r="L20521" s="12"/>
    </row>
    <row r="20522" spans="1:12" x14ac:dyDescent="0.3">
      <c r="A20522">
        <v>6</v>
      </c>
      <c r="B20522">
        <v>29465</v>
      </c>
      <c r="C20522">
        <v>2</v>
      </c>
      <c r="D20522">
        <v>74000</v>
      </c>
      <c r="E20522" s="46">
        <v>45384</v>
      </c>
      <c r="F20522">
        <v>-148</v>
      </c>
      <c r="I20522" t="str">
        <f>INDEX(LedgerMapping[[#All],[Level 3]],MATCH(Actuals[[#This Row],[Sub Ledger]],LedgerMapping[[#All],[Sub Ledger]],0))</f>
        <v>Administration</v>
      </c>
      <c r="J20522" s="22">
        <f>YEAR(Actuals[[#This Row],[Date]])</f>
        <v>2024</v>
      </c>
      <c r="K20522" s="22">
        <f>MONTH(Actuals[[#This Row],[Date]])</f>
        <v>4</v>
      </c>
      <c r="L20522" s="12"/>
    </row>
    <row r="20523" spans="1:12" x14ac:dyDescent="0.3">
      <c r="A20523">
        <v>6</v>
      </c>
      <c r="B20523">
        <v>30591</v>
      </c>
      <c r="C20523">
        <v>2</v>
      </c>
      <c r="D20523">
        <v>74000</v>
      </c>
      <c r="E20523" s="46">
        <v>45415</v>
      </c>
      <c r="F20523">
        <v>-108</v>
      </c>
      <c r="I20523" t="str">
        <f>INDEX(LedgerMapping[[#All],[Level 3]],MATCH(Actuals[[#This Row],[Sub Ledger]],LedgerMapping[[#All],[Sub Ledger]],0))</f>
        <v>Administration</v>
      </c>
      <c r="J20523" s="22">
        <f>YEAR(Actuals[[#This Row],[Date]])</f>
        <v>2024</v>
      </c>
      <c r="K20523" s="22">
        <f>MONTH(Actuals[[#This Row],[Date]])</f>
        <v>5</v>
      </c>
      <c r="L20523" s="12"/>
    </row>
    <row r="20524" spans="1:12" x14ac:dyDescent="0.3">
      <c r="A20524">
        <v>6</v>
      </c>
      <c r="B20524">
        <v>31717</v>
      </c>
      <c r="C20524">
        <v>2</v>
      </c>
      <c r="D20524">
        <v>74000</v>
      </c>
      <c r="E20524" s="46">
        <v>45445</v>
      </c>
      <c r="F20524">
        <v>-153</v>
      </c>
      <c r="I20524" t="str">
        <f>INDEX(LedgerMapping[[#All],[Level 3]],MATCH(Actuals[[#This Row],[Sub Ledger]],LedgerMapping[[#All],[Sub Ledger]],0))</f>
        <v>Administration</v>
      </c>
      <c r="J20524" s="22">
        <f>YEAR(Actuals[[#This Row],[Date]])</f>
        <v>2024</v>
      </c>
      <c r="K20524" s="22">
        <f>MONTH(Actuals[[#This Row],[Date]])</f>
        <v>6</v>
      </c>
      <c r="L20524" s="12"/>
    </row>
    <row r="20525" spans="1:12" x14ac:dyDescent="0.3">
      <c r="A20525">
        <v>6</v>
      </c>
      <c r="B20525">
        <v>32841</v>
      </c>
      <c r="C20525">
        <v>2</v>
      </c>
      <c r="D20525">
        <v>74000</v>
      </c>
      <c r="E20525" s="46">
        <v>45476</v>
      </c>
      <c r="F20525">
        <v>-167</v>
      </c>
      <c r="I20525" t="str">
        <f>INDEX(LedgerMapping[[#All],[Level 3]],MATCH(Actuals[[#This Row],[Sub Ledger]],LedgerMapping[[#All],[Sub Ledger]],0))</f>
        <v>Administration</v>
      </c>
      <c r="J20525" s="22">
        <f>YEAR(Actuals[[#This Row],[Date]])</f>
        <v>2024</v>
      </c>
      <c r="K20525" s="22">
        <f>MONTH(Actuals[[#This Row],[Date]])</f>
        <v>7</v>
      </c>
      <c r="L20525" s="12"/>
    </row>
    <row r="20526" spans="1:12" x14ac:dyDescent="0.3">
      <c r="A20526">
        <v>6</v>
      </c>
      <c r="B20526">
        <v>33965</v>
      </c>
      <c r="C20526">
        <v>2</v>
      </c>
      <c r="D20526">
        <v>74000</v>
      </c>
      <c r="E20526" s="46">
        <v>45507</v>
      </c>
      <c r="F20526">
        <v>-95</v>
      </c>
      <c r="I20526" t="str">
        <f>INDEX(LedgerMapping[[#All],[Level 3]],MATCH(Actuals[[#This Row],[Sub Ledger]],LedgerMapping[[#All],[Sub Ledger]],0))</f>
        <v>Administration</v>
      </c>
      <c r="J20526" s="22">
        <f>YEAR(Actuals[[#This Row],[Date]])</f>
        <v>2024</v>
      </c>
      <c r="K20526" s="22">
        <f>MONTH(Actuals[[#This Row],[Date]])</f>
        <v>8</v>
      </c>
      <c r="L20526" s="12"/>
    </row>
    <row r="20527" spans="1:12" x14ac:dyDescent="0.3">
      <c r="A20527">
        <v>6</v>
      </c>
      <c r="B20527">
        <v>35116</v>
      </c>
      <c r="C20527">
        <v>2</v>
      </c>
      <c r="D20527">
        <v>74000</v>
      </c>
      <c r="E20527" s="46">
        <v>45536</v>
      </c>
      <c r="F20527">
        <v>-157</v>
      </c>
      <c r="I20527" t="str">
        <f>INDEX(LedgerMapping[[#All],[Level 3]],MATCH(Actuals[[#This Row],[Sub Ledger]],LedgerMapping[[#All],[Sub Ledger]],0))</f>
        <v>Administration</v>
      </c>
      <c r="J20527" s="22">
        <f>YEAR(Actuals[[#This Row],[Date]])</f>
        <v>2024</v>
      </c>
      <c r="K20527" s="22">
        <f>MONTH(Actuals[[#This Row],[Date]])</f>
        <v>9</v>
      </c>
      <c r="L20527" s="12"/>
    </row>
    <row r="20528" spans="1:12" x14ac:dyDescent="0.3">
      <c r="A20528">
        <v>6</v>
      </c>
      <c r="B20528">
        <v>36266</v>
      </c>
      <c r="C20528">
        <v>2</v>
      </c>
      <c r="D20528">
        <v>74000</v>
      </c>
      <c r="E20528" s="46">
        <v>45567</v>
      </c>
      <c r="F20528">
        <v>-126</v>
      </c>
      <c r="I20528" t="str">
        <f>INDEX(LedgerMapping[[#All],[Level 3]],MATCH(Actuals[[#This Row],[Sub Ledger]],LedgerMapping[[#All],[Sub Ledger]],0))</f>
        <v>Administration</v>
      </c>
      <c r="J20528" s="22">
        <f>YEAR(Actuals[[#This Row],[Date]])</f>
        <v>2024</v>
      </c>
      <c r="K20528" s="22">
        <f>MONTH(Actuals[[#This Row],[Date]])</f>
        <v>10</v>
      </c>
      <c r="L20528" s="12"/>
    </row>
    <row r="20529" spans="1:12" x14ac:dyDescent="0.3">
      <c r="A20529">
        <v>6</v>
      </c>
      <c r="B20529">
        <v>37416</v>
      </c>
      <c r="C20529">
        <v>2</v>
      </c>
      <c r="D20529">
        <v>74000</v>
      </c>
      <c r="E20529" s="46">
        <v>45597</v>
      </c>
      <c r="F20529">
        <v>-160</v>
      </c>
      <c r="I20529" t="str">
        <f>INDEX(LedgerMapping[[#All],[Level 3]],MATCH(Actuals[[#This Row],[Sub Ledger]],LedgerMapping[[#All],[Sub Ledger]],0))</f>
        <v>Administration</v>
      </c>
      <c r="J20529" s="22">
        <f>YEAR(Actuals[[#This Row],[Date]])</f>
        <v>2024</v>
      </c>
      <c r="K20529" s="22">
        <f>MONTH(Actuals[[#This Row],[Date]])</f>
        <v>11</v>
      </c>
      <c r="L20529" s="12"/>
    </row>
    <row r="20530" spans="1:12" x14ac:dyDescent="0.3">
      <c r="A20530">
        <v>6</v>
      </c>
      <c r="B20530">
        <v>38566</v>
      </c>
      <c r="C20530">
        <v>2</v>
      </c>
      <c r="D20530">
        <v>74000</v>
      </c>
      <c r="E20530" s="46">
        <v>45628</v>
      </c>
      <c r="F20530">
        <v>-146</v>
      </c>
      <c r="I20530" t="str">
        <f>INDEX(LedgerMapping[[#All],[Level 3]],MATCH(Actuals[[#This Row],[Sub Ledger]],LedgerMapping[[#All],[Sub Ledger]],0))</f>
        <v>Administration</v>
      </c>
      <c r="J20530" s="22">
        <f>YEAR(Actuals[[#This Row],[Date]])</f>
        <v>2024</v>
      </c>
      <c r="K20530" s="22">
        <f>MONTH(Actuals[[#This Row],[Date]])</f>
        <v>12</v>
      </c>
      <c r="L20530" s="12"/>
    </row>
    <row r="20531" spans="1:12" x14ac:dyDescent="0.3">
      <c r="A20531">
        <v>6</v>
      </c>
      <c r="B20531">
        <v>541</v>
      </c>
      <c r="C20531">
        <v>2</v>
      </c>
      <c r="D20531">
        <v>76000</v>
      </c>
      <c r="E20531" s="46">
        <v>44562</v>
      </c>
      <c r="F20531">
        <v>-105</v>
      </c>
      <c r="I20531" t="str">
        <f>INDEX(LedgerMapping[[#All],[Level 3]],MATCH(Actuals[[#This Row],[Sub Ledger]],LedgerMapping[[#All],[Sub Ledger]],0))</f>
        <v>Administration</v>
      </c>
      <c r="J20531" s="22">
        <f>YEAR(Actuals[[#This Row],[Date]])</f>
        <v>2022</v>
      </c>
      <c r="K20531" s="22">
        <f>MONTH(Actuals[[#This Row],[Date]])</f>
        <v>1</v>
      </c>
      <c r="L20531" s="12"/>
    </row>
    <row r="20532" spans="1:12" x14ac:dyDescent="0.3">
      <c r="A20532">
        <v>6</v>
      </c>
      <c r="B20532">
        <v>1665</v>
      </c>
      <c r="C20532">
        <v>2</v>
      </c>
      <c r="D20532">
        <v>76000</v>
      </c>
      <c r="E20532" s="46">
        <v>44593</v>
      </c>
      <c r="F20532">
        <v>-90</v>
      </c>
      <c r="I20532" t="str">
        <f>INDEX(LedgerMapping[[#All],[Level 3]],MATCH(Actuals[[#This Row],[Sub Ledger]],LedgerMapping[[#All],[Sub Ledger]],0))</f>
        <v>Administration</v>
      </c>
      <c r="J20532" s="22">
        <f>YEAR(Actuals[[#This Row],[Date]])</f>
        <v>2022</v>
      </c>
      <c r="K20532" s="22">
        <f>MONTH(Actuals[[#This Row],[Date]])</f>
        <v>2</v>
      </c>
      <c r="L20532" s="12"/>
    </row>
    <row r="20533" spans="1:12" x14ac:dyDescent="0.3">
      <c r="A20533">
        <v>6</v>
      </c>
      <c r="B20533">
        <v>2783</v>
      </c>
      <c r="C20533">
        <v>2</v>
      </c>
      <c r="D20533">
        <v>76000</v>
      </c>
      <c r="E20533" s="46">
        <v>44624</v>
      </c>
      <c r="F20533">
        <v>-71</v>
      </c>
      <c r="I20533" t="str">
        <f>INDEX(LedgerMapping[[#All],[Level 3]],MATCH(Actuals[[#This Row],[Sub Ledger]],LedgerMapping[[#All],[Sub Ledger]],0))</f>
        <v>Administration</v>
      </c>
      <c r="J20533" s="22">
        <f>YEAR(Actuals[[#This Row],[Date]])</f>
        <v>2022</v>
      </c>
      <c r="K20533" s="22">
        <f>MONTH(Actuals[[#This Row],[Date]])</f>
        <v>3</v>
      </c>
      <c r="L20533" s="12"/>
    </row>
    <row r="20534" spans="1:12" x14ac:dyDescent="0.3">
      <c r="A20534">
        <v>6</v>
      </c>
      <c r="B20534">
        <v>3905</v>
      </c>
      <c r="C20534">
        <v>2</v>
      </c>
      <c r="D20534">
        <v>76000</v>
      </c>
      <c r="E20534" s="46">
        <v>44654</v>
      </c>
      <c r="F20534">
        <v>-134</v>
      </c>
      <c r="I20534" t="str">
        <f>INDEX(LedgerMapping[[#All],[Level 3]],MATCH(Actuals[[#This Row],[Sub Ledger]],LedgerMapping[[#All],[Sub Ledger]],0))</f>
        <v>Administration</v>
      </c>
      <c r="J20534" s="22">
        <f>YEAR(Actuals[[#This Row],[Date]])</f>
        <v>2022</v>
      </c>
      <c r="K20534" s="22">
        <f>MONTH(Actuals[[#This Row],[Date]])</f>
        <v>4</v>
      </c>
      <c r="L20534" s="12"/>
    </row>
    <row r="20535" spans="1:12" x14ac:dyDescent="0.3">
      <c r="A20535">
        <v>6</v>
      </c>
      <c r="B20535">
        <v>5029</v>
      </c>
      <c r="C20535">
        <v>2</v>
      </c>
      <c r="D20535">
        <v>76000</v>
      </c>
      <c r="E20535" s="46">
        <v>44685</v>
      </c>
      <c r="F20535">
        <v>-94</v>
      </c>
      <c r="I20535" t="str">
        <f>INDEX(LedgerMapping[[#All],[Level 3]],MATCH(Actuals[[#This Row],[Sub Ledger]],LedgerMapping[[#All],[Sub Ledger]],0))</f>
        <v>Administration</v>
      </c>
      <c r="J20535" s="22">
        <f>YEAR(Actuals[[#This Row],[Date]])</f>
        <v>2022</v>
      </c>
      <c r="K20535" s="22">
        <f>MONTH(Actuals[[#This Row],[Date]])</f>
        <v>5</v>
      </c>
      <c r="L20535" s="12"/>
    </row>
    <row r="20536" spans="1:12" x14ac:dyDescent="0.3">
      <c r="A20536">
        <v>6</v>
      </c>
      <c r="B20536">
        <v>6152</v>
      </c>
      <c r="C20536">
        <v>2</v>
      </c>
      <c r="D20536">
        <v>76000</v>
      </c>
      <c r="E20536" s="46">
        <v>44715</v>
      </c>
      <c r="F20536">
        <v>-122</v>
      </c>
      <c r="I20536" t="str">
        <f>INDEX(LedgerMapping[[#All],[Level 3]],MATCH(Actuals[[#This Row],[Sub Ledger]],LedgerMapping[[#All],[Sub Ledger]],0))</f>
        <v>Administration</v>
      </c>
      <c r="J20536" s="22">
        <f>YEAR(Actuals[[#This Row],[Date]])</f>
        <v>2022</v>
      </c>
      <c r="K20536" s="22">
        <f>MONTH(Actuals[[#This Row],[Date]])</f>
        <v>6</v>
      </c>
      <c r="L20536" s="12"/>
    </row>
    <row r="20537" spans="1:12" x14ac:dyDescent="0.3">
      <c r="A20537">
        <v>6</v>
      </c>
      <c r="B20537">
        <v>7275</v>
      </c>
      <c r="C20537">
        <v>2</v>
      </c>
      <c r="D20537">
        <v>76000</v>
      </c>
      <c r="E20537" s="46">
        <v>44746</v>
      </c>
      <c r="F20537">
        <v>-142</v>
      </c>
      <c r="I20537" t="str">
        <f>INDEX(LedgerMapping[[#All],[Level 3]],MATCH(Actuals[[#This Row],[Sub Ledger]],LedgerMapping[[#All],[Sub Ledger]],0))</f>
        <v>Administration</v>
      </c>
      <c r="J20537" s="22">
        <f>YEAR(Actuals[[#This Row],[Date]])</f>
        <v>2022</v>
      </c>
      <c r="K20537" s="22">
        <f>MONTH(Actuals[[#This Row],[Date]])</f>
        <v>7</v>
      </c>
      <c r="L20537" s="12"/>
    </row>
    <row r="20538" spans="1:12" x14ac:dyDescent="0.3">
      <c r="A20538">
        <v>6</v>
      </c>
      <c r="B20538">
        <v>8396</v>
      </c>
      <c r="C20538">
        <v>2</v>
      </c>
      <c r="D20538">
        <v>76000</v>
      </c>
      <c r="E20538" s="46">
        <v>44777</v>
      </c>
      <c r="F20538">
        <v>-131</v>
      </c>
      <c r="I20538" t="str">
        <f>INDEX(LedgerMapping[[#All],[Level 3]],MATCH(Actuals[[#This Row],[Sub Ledger]],LedgerMapping[[#All],[Sub Ledger]],0))</f>
        <v>Administration</v>
      </c>
      <c r="J20538" s="22">
        <f>YEAR(Actuals[[#This Row],[Date]])</f>
        <v>2022</v>
      </c>
      <c r="K20538" s="22">
        <f>MONTH(Actuals[[#This Row],[Date]])</f>
        <v>8</v>
      </c>
      <c r="L20538" s="12"/>
    </row>
    <row r="20539" spans="1:12" x14ac:dyDescent="0.3">
      <c r="A20539">
        <v>6</v>
      </c>
      <c r="B20539">
        <v>9514</v>
      </c>
      <c r="C20539">
        <v>2</v>
      </c>
      <c r="D20539">
        <v>76000</v>
      </c>
      <c r="E20539" s="46">
        <v>44805</v>
      </c>
      <c r="F20539">
        <v>-102</v>
      </c>
      <c r="I20539" t="str">
        <f>INDEX(LedgerMapping[[#All],[Level 3]],MATCH(Actuals[[#This Row],[Sub Ledger]],LedgerMapping[[#All],[Sub Ledger]],0))</f>
        <v>Administration</v>
      </c>
      <c r="J20539" s="22">
        <f>YEAR(Actuals[[#This Row],[Date]])</f>
        <v>2022</v>
      </c>
      <c r="K20539" s="22">
        <f>MONTH(Actuals[[#This Row],[Date]])</f>
        <v>9</v>
      </c>
      <c r="L20539" s="12"/>
    </row>
    <row r="20540" spans="1:12" x14ac:dyDescent="0.3">
      <c r="A20540">
        <v>6</v>
      </c>
      <c r="B20540">
        <v>10630</v>
      </c>
      <c r="C20540">
        <v>2</v>
      </c>
      <c r="D20540">
        <v>76000</v>
      </c>
      <c r="E20540" s="46">
        <v>44836</v>
      </c>
      <c r="F20540">
        <v>-107</v>
      </c>
      <c r="I20540" t="str">
        <f>INDEX(LedgerMapping[[#All],[Level 3]],MATCH(Actuals[[#This Row],[Sub Ledger]],LedgerMapping[[#All],[Sub Ledger]],0))</f>
        <v>Administration</v>
      </c>
      <c r="J20540" s="22">
        <f>YEAR(Actuals[[#This Row],[Date]])</f>
        <v>2022</v>
      </c>
      <c r="K20540" s="22">
        <f>MONTH(Actuals[[#This Row],[Date]])</f>
        <v>10</v>
      </c>
      <c r="L20540" s="12"/>
    </row>
    <row r="20541" spans="1:12" x14ac:dyDescent="0.3">
      <c r="A20541">
        <v>6</v>
      </c>
      <c r="B20541">
        <v>11755</v>
      </c>
      <c r="C20541">
        <v>2</v>
      </c>
      <c r="D20541">
        <v>76000</v>
      </c>
      <c r="E20541" s="46">
        <v>44866</v>
      </c>
      <c r="F20541">
        <v>-138</v>
      </c>
      <c r="I20541" t="str">
        <f>INDEX(LedgerMapping[[#All],[Level 3]],MATCH(Actuals[[#This Row],[Sub Ledger]],LedgerMapping[[#All],[Sub Ledger]],0))</f>
        <v>Administration</v>
      </c>
      <c r="J20541" s="22">
        <f>YEAR(Actuals[[#This Row],[Date]])</f>
        <v>2022</v>
      </c>
      <c r="K20541" s="22">
        <f>MONTH(Actuals[[#This Row],[Date]])</f>
        <v>11</v>
      </c>
      <c r="L20541" s="12"/>
    </row>
    <row r="20542" spans="1:12" x14ac:dyDescent="0.3">
      <c r="A20542">
        <v>6</v>
      </c>
      <c r="B20542">
        <v>12882</v>
      </c>
      <c r="C20542">
        <v>2</v>
      </c>
      <c r="D20542">
        <v>76000</v>
      </c>
      <c r="E20542" s="46">
        <v>44897</v>
      </c>
      <c r="F20542">
        <v>-94</v>
      </c>
      <c r="I20542" t="str">
        <f>INDEX(LedgerMapping[[#All],[Level 3]],MATCH(Actuals[[#This Row],[Sub Ledger]],LedgerMapping[[#All],[Sub Ledger]],0))</f>
        <v>Administration</v>
      </c>
      <c r="J20542" s="22">
        <f>YEAR(Actuals[[#This Row],[Date]])</f>
        <v>2022</v>
      </c>
      <c r="K20542" s="22">
        <f>MONTH(Actuals[[#This Row],[Date]])</f>
        <v>12</v>
      </c>
      <c r="L20542" s="12"/>
    </row>
    <row r="20543" spans="1:12" x14ac:dyDescent="0.3">
      <c r="A20543">
        <v>6</v>
      </c>
      <c r="B20543">
        <v>13840</v>
      </c>
      <c r="C20543">
        <v>2</v>
      </c>
      <c r="D20543">
        <v>76000</v>
      </c>
      <c r="E20543" s="46">
        <v>44927</v>
      </c>
      <c r="F20543">
        <v>-64</v>
      </c>
      <c r="I20543" t="str">
        <f>INDEX(LedgerMapping[[#All],[Level 3]],MATCH(Actuals[[#This Row],[Sub Ledger]],LedgerMapping[[#All],[Sub Ledger]],0))</f>
        <v>Administration</v>
      </c>
      <c r="J20543" s="22">
        <f>YEAR(Actuals[[#This Row],[Date]])</f>
        <v>2023</v>
      </c>
      <c r="K20543" s="22">
        <f>MONTH(Actuals[[#This Row],[Date]])</f>
        <v>1</v>
      </c>
      <c r="L20543" s="12"/>
    </row>
    <row r="20544" spans="1:12" x14ac:dyDescent="0.3">
      <c r="A20544">
        <v>6</v>
      </c>
      <c r="B20544">
        <v>14848</v>
      </c>
      <c r="C20544">
        <v>2</v>
      </c>
      <c r="D20544">
        <v>76000</v>
      </c>
      <c r="E20544" s="46">
        <v>44958</v>
      </c>
      <c r="F20544">
        <v>-90</v>
      </c>
      <c r="I20544" t="str">
        <f>INDEX(LedgerMapping[[#All],[Level 3]],MATCH(Actuals[[#This Row],[Sub Ledger]],LedgerMapping[[#All],[Sub Ledger]],0))</f>
        <v>Administration</v>
      </c>
      <c r="J20544" s="22">
        <f>YEAR(Actuals[[#This Row],[Date]])</f>
        <v>2023</v>
      </c>
      <c r="K20544" s="22">
        <f>MONTH(Actuals[[#This Row],[Date]])</f>
        <v>2</v>
      </c>
      <c r="L20544" s="12"/>
    </row>
    <row r="20545" spans="1:12" x14ac:dyDescent="0.3">
      <c r="A20545">
        <v>6</v>
      </c>
      <c r="B20545">
        <v>15828</v>
      </c>
      <c r="C20545">
        <v>2</v>
      </c>
      <c r="D20545">
        <v>76000</v>
      </c>
      <c r="E20545" s="46">
        <v>44988</v>
      </c>
      <c r="F20545">
        <v>-39</v>
      </c>
      <c r="I20545" t="str">
        <f>INDEX(LedgerMapping[[#All],[Level 3]],MATCH(Actuals[[#This Row],[Sub Ledger]],LedgerMapping[[#All],[Sub Ledger]],0))</f>
        <v>Administration</v>
      </c>
      <c r="J20545" s="22">
        <f>YEAR(Actuals[[#This Row],[Date]])</f>
        <v>2023</v>
      </c>
      <c r="K20545" s="22">
        <f>MONTH(Actuals[[#This Row],[Date]])</f>
        <v>3</v>
      </c>
      <c r="L20545" s="12"/>
    </row>
    <row r="20546" spans="1:12" x14ac:dyDescent="0.3">
      <c r="A20546">
        <v>6</v>
      </c>
      <c r="B20546">
        <v>16860</v>
      </c>
      <c r="C20546">
        <v>2</v>
      </c>
      <c r="D20546">
        <v>76000</v>
      </c>
      <c r="E20546" s="46">
        <v>45018</v>
      </c>
      <c r="F20546">
        <v>-67</v>
      </c>
      <c r="I20546" t="str">
        <f>INDEX(LedgerMapping[[#All],[Level 3]],MATCH(Actuals[[#This Row],[Sub Ledger]],LedgerMapping[[#All],[Sub Ledger]],0))</f>
        <v>Administration</v>
      </c>
      <c r="J20546" s="22">
        <f>YEAR(Actuals[[#This Row],[Date]])</f>
        <v>2023</v>
      </c>
      <c r="K20546" s="22">
        <f>MONTH(Actuals[[#This Row],[Date]])</f>
        <v>4</v>
      </c>
      <c r="L20546" s="12"/>
    </row>
    <row r="20547" spans="1:12" x14ac:dyDescent="0.3">
      <c r="A20547">
        <v>6</v>
      </c>
      <c r="B20547">
        <v>17891</v>
      </c>
      <c r="C20547">
        <v>2</v>
      </c>
      <c r="D20547">
        <v>76000</v>
      </c>
      <c r="E20547" s="46">
        <v>45049</v>
      </c>
      <c r="F20547">
        <v>-64</v>
      </c>
      <c r="I20547" t="str">
        <f>INDEX(LedgerMapping[[#All],[Level 3]],MATCH(Actuals[[#This Row],[Sub Ledger]],LedgerMapping[[#All],[Sub Ledger]],0))</f>
        <v>Administration</v>
      </c>
      <c r="J20547" s="22">
        <f>YEAR(Actuals[[#This Row],[Date]])</f>
        <v>2023</v>
      </c>
      <c r="K20547" s="22">
        <f>MONTH(Actuals[[#This Row],[Date]])</f>
        <v>5</v>
      </c>
      <c r="L20547" s="12"/>
    </row>
    <row r="20548" spans="1:12" x14ac:dyDescent="0.3">
      <c r="A20548">
        <v>6</v>
      </c>
      <c r="B20548">
        <v>18895</v>
      </c>
      <c r="C20548">
        <v>2</v>
      </c>
      <c r="D20548">
        <v>76000</v>
      </c>
      <c r="E20548" s="46">
        <v>45079</v>
      </c>
      <c r="F20548">
        <v>-85</v>
      </c>
      <c r="I20548" t="str">
        <f>INDEX(LedgerMapping[[#All],[Level 3]],MATCH(Actuals[[#This Row],[Sub Ledger]],LedgerMapping[[#All],[Sub Ledger]],0))</f>
        <v>Administration</v>
      </c>
      <c r="J20548" s="22">
        <f>YEAR(Actuals[[#This Row],[Date]])</f>
        <v>2023</v>
      </c>
      <c r="K20548" s="22">
        <f>MONTH(Actuals[[#This Row],[Date]])</f>
        <v>6</v>
      </c>
      <c r="L20548" s="12"/>
    </row>
    <row r="20549" spans="1:12" x14ac:dyDescent="0.3">
      <c r="A20549">
        <v>6</v>
      </c>
      <c r="B20549">
        <v>19923</v>
      </c>
      <c r="C20549">
        <v>2</v>
      </c>
      <c r="D20549">
        <v>76000</v>
      </c>
      <c r="E20549" s="46">
        <v>45110</v>
      </c>
      <c r="F20549">
        <v>-81</v>
      </c>
      <c r="I20549" t="str">
        <f>INDEX(LedgerMapping[[#All],[Level 3]],MATCH(Actuals[[#This Row],[Sub Ledger]],LedgerMapping[[#All],[Sub Ledger]],0))</f>
        <v>Administration</v>
      </c>
      <c r="J20549" s="22">
        <f>YEAR(Actuals[[#This Row],[Date]])</f>
        <v>2023</v>
      </c>
      <c r="K20549" s="22">
        <f>MONTH(Actuals[[#This Row],[Date]])</f>
        <v>7</v>
      </c>
      <c r="L20549" s="12"/>
    </row>
    <row r="20550" spans="1:12" x14ac:dyDescent="0.3">
      <c r="A20550">
        <v>6</v>
      </c>
      <c r="B20550">
        <v>20953</v>
      </c>
      <c r="C20550">
        <v>2</v>
      </c>
      <c r="D20550">
        <v>76000</v>
      </c>
      <c r="E20550" s="46">
        <v>45141</v>
      </c>
      <c r="F20550">
        <v>-62</v>
      </c>
      <c r="I20550" t="str">
        <f>INDEX(LedgerMapping[[#All],[Level 3]],MATCH(Actuals[[#This Row],[Sub Ledger]],LedgerMapping[[#All],[Sub Ledger]],0))</f>
        <v>Administration</v>
      </c>
      <c r="J20550" s="22">
        <f>YEAR(Actuals[[#This Row],[Date]])</f>
        <v>2023</v>
      </c>
      <c r="K20550" s="22">
        <f>MONTH(Actuals[[#This Row],[Date]])</f>
        <v>8</v>
      </c>
      <c r="L20550" s="12"/>
    </row>
    <row r="20551" spans="1:12" x14ac:dyDescent="0.3">
      <c r="A20551">
        <v>6</v>
      </c>
      <c r="B20551">
        <v>21954</v>
      </c>
      <c r="C20551">
        <v>2</v>
      </c>
      <c r="D20551">
        <v>76000</v>
      </c>
      <c r="E20551" s="46">
        <v>45169</v>
      </c>
      <c r="F20551">
        <v>-67</v>
      </c>
      <c r="I20551" t="str">
        <f>INDEX(LedgerMapping[[#All],[Level 3]],MATCH(Actuals[[#This Row],[Sub Ledger]],LedgerMapping[[#All],[Sub Ledger]],0))</f>
        <v>Administration</v>
      </c>
      <c r="J20551" s="22">
        <f>YEAR(Actuals[[#This Row],[Date]])</f>
        <v>2023</v>
      </c>
      <c r="K20551" s="22">
        <f>MONTH(Actuals[[#This Row],[Date]])</f>
        <v>8</v>
      </c>
      <c r="L20551" s="12"/>
    </row>
    <row r="20552" spans="1:12" x14ac:dyDescent="0.3">
      <c r="A20552">
        <v>6</v>
      </c>
      <c r="B20552">
        <v>22931</v>
      </c>
      <c r="C20552">
        <v>2</v>
      </c>
      <c r="D20552">
        <v>76000</v>
      </c>
      <c r="E20552" s="46">
        <v>45200</v>
      </c>
      <c r="F20552">
        <v>-41</v>
      </c>
      <c r="I20552" t="str">
        <f>INDEX(LedgerMapping[[#All],[Level 3]],MATCH(Actuals[[#This Row],[Sub Ledger]],LedgerMapping[[#All],[Sub Ledger]],0))</f>
        <v>Administration</v>
      </c>
      <c r="J20552" s="22">
        <f>YEAR(Actuals[[#This Row],[Date]])</f>
        <v>2023</v>
      </c>
      <c r="K20552" s="22">
        <f>MONTH(Actuals[[#This Row],[Date]])</f>
        <v>10</v>
      </c>
      <c r="L20552" s="12"/>
    </row>
    <row r="20553" spans="1:12" x14ac:dyDescent="0.3">
      <c r="A20553">
        <v>6</v>
      </c>
      <c r="B20553">
        <v>23936</v>
      </c>
      <c r="C20553">
        <v>2</v>
      </c>
      <c r="D20553">
        <v>76000</v>
      </c>
      <c r="E20553" s="46">
        <v>45230</v>
      </c>
      <c r="F20553">
        <v>-43</v>
      </c>
      <c r="I20553" t="str">
        <f>INDEX(LedgerMapping[[#All],[Level 3]],MATCH(Actuals[[#This Row],[Sub Ledger]],LedgerMapping[[#All],[Sub Ledger]],0))</f>
        <v>Administration</v>
      </c>
      <c r="J20553" s="22">
        <f>YEAR(Actuals[[#This Row],[Date]])</f>
        <v>2023</v>
      </c>
      <c r="K20553" s="22">
        <f>MONTH(Actuals[[#This Row],[Date]])</f>
        <v>10</v>
      </c>
      <c r="L20553" s="12"/>
    </row>
    <row r="20554" spans="1:12" x14ac:dyDescent="0.3">
      <c r="A20554">
        <v>6</v>
      </c>
      <c r="B20554">
        <v>24965</v>
      </c>
      <c r="C20554">
        <v>2</v>
      </c>
      <c r="D20554">
        <v>76000</v>
      </c>
      <c r="E20554" s="46">
        <v>45261</v>
      </c>
      <c r="F20554">
        <v>-39</v>
      </c>
      <c r="I20554" t="str">
        <f>INDEX(LedgerMapping[[#All],[Level 3]],MATCH(Actuals[[#This Row],[Sub Ledger]],LedgerMapping[[#All],[Sub Ledger]],0))</f>
        <v>Administration</v>
      </c>
      <c r="J20554" s="22">
        <f>YEAR(Actuals[[#This Row],[Date]])</f>
        <v>2023</v>
      </c>
      <c r="K20554" s="22">
        <f>MONTH(Actuals[[#This Row],[Date]])</f>
        <v>12</v>
      </c>
      <c r="L20554" s="12"/>
    </row>
    <row r="20555" spans="1:12" x14ac:dyDescent="0.3">
      <c r="A20555">
        <v>6</v>
      </c>
      <c r="B20555">
        <v>26031</v>
      </c>
      <c r="C20555">
        <v>2</v>
      </c>
      <c r="D20555">
        <v>76000</v>
      </c>
      <c r="E20555" s="46">
        <v>45291</v>
      </c>
      <c r="F20555">
        <v>-48</v>
      </c>
      <c r="I20555" t="str">
        <f>INDEX(LedgerMapping[[#All],[Level 3]],MATCH(Actuals[[#This Row],[Sub Ledger]],LedgerMapping[[#All],[Sub Ledger]],0))</f>
        <v>Administration</v>
      </c>
      <c r="J20555" s="22">
        <f>YEAR(Actuals[[#This Row],[Date]])</f>
        <v>2023</v>
      </c>
      <c r="K20555" s="22">
        <f>MONTH(Actuals[[#This Row],[Date]])</f>
        <v>12</v>
      </c>
      <c r="L20555" s="12"/>
    </row>
    <row r="20556" spans="1:12" x14ac:dyDescent="0.3">
      <c r="A20556">
        <v>6</v>
      </c>
      <c r="B20556">
        <v>27160</v>
      </c>
      <c r="C20556">
        <v>2</v>
      </c>
      <c r="D20556">
        <v>76000</v>
      </c>
      <c r="E20556" s="46">
        <v>45322</v>
      </c>
      <c r="F20556">
        <v>-104</v>
      </c>
      <c r="I20556" t="str">
        <f>INDEX(LedgerMapping[[#All],[Level 3]],MATCH(Actuals[[#This Row],[Sub Ledger]],LedgerMapping[[#All],[Sub Ledger]],0))</f>
        <v>Administration</v>
      </c>
      <c r="J20556" s="22">
        <f>YEAR(Actuals[[#This Row],[Date]])</f>
        <v>2024</v>
      </c>
      <c r="K20556" s="22">
        <f>MONTH(Actuals[[#This Row],[Date]])</f>
        <v>1</v>
      </c>
      <c r="L20556" s="12"/>
    </row>
    <row r="20557" spans="1:12" x14ac:dyDescent="0.3">
      <c r="A20557">
        <v>6</v>
      </c>
      <c r="B20557">
        <v>28312</v>
      </c>
      <c r="C20557">
        <v>2</v>
      </c>
      <c r="D20557">
        <v>76000</v>
      </c>
      <c r="E20557" s="46">
        <v>45354</v>
      </c>
      <c r="F20557">
        <v>-77</v>
      </c>
      <c r="I20557" t="str">
        <f>INDEX(LedgerMapping[[#All],[Level 3]],MATCH(Actuals[[#This Row],[Sub Ledger]],LedgerMapping[[#All],[Sub Ledger]],0))</f>
        <v>Administration</v>
      </c>
      <c r="J20557" s="22">
        <f>YEAR(Actuals[[#This Row],[Date]])</f>
        <v>2024</v>
      </c>
      <c r="K20557" s="22">
        <f>MONTH(Actuals[[#This Row],[Date]])</f>
        <v>3</v>
      </c>
      <c r="L20557" s="12"/>
    </row>
    <row r="20558" spans="1:12" x14ac:dyDescent="0.3">
      <c r="A20558">
        <v>6</v>
      </c>
      <c r="B20558">
        <v>29466</v>
      </c>
      <c r="C20558">
        <v>2</v>
      </c>
      <c r="D20558">
        <v>76000</v>
      </c>
      <c r="E20558" s="46">
        <v>45384</v>
      </c>
      <c r="F20558">
        <v>-80</v>
      </c>
      <c r="I20558" t="str">
        <f>INDEX(LedgerMapping[[#All],[Level 3]],MATCH(Actuals[[#This Row],[Sub Ledger]],LedgerMapping[[#All],[Sub Ledger]],0))</f>
        <v>Administration</v>
      </c>
      <c r="J20558" s="22">
        <f>YEAR(Actuals[[#This Row],[Date]])</f>
        <v>2024</v>
      </c>
      <c r="K20558" s="22">
        <f>MONTH(Actuals[[#This Row],[Date]])</f>
        <v>4</v>
      </c>
      <c r="L20558" s="12"/>
    </row>
    <row r="20559" spans="1:12" x14ac:dyDescent="0.3">
      <c r="A20559">
        <v>6</v>
      </c>
      <c r="B20559">
        <v>30592</v>
      </c>
      <c r="C20559">
        <v>2</v>
      </c>
      <c r="D20559">
        <v>76000</v>
      </c>
      <c r="E20559" s="46">
        <v>45415</v>
      </c>
      <c r="F20559">
        <v>-107</v>
      </c>
      <c r="I20559" t="str">
        <f>INDEX(LedgerMapping[[#All],[Level 3]],MATCH(Actuals[[#This Row],[Sub Ledger]],LedgerMapping[[#All],[Sub Ledger]],0))</f>
        <v>Administration</v>
      </c>
      <c r="J20559" s="22">
        <f>YEAR(Actuals[[#This Row],[Date]])</f>
        <v>2024</v>
      </c>
      <c r="K20559" s="22">
        <f>MONTH(Actuals[[#This Row],[Date]])</f>
        <v>5</v>
      </c>
      <c r="L20559" s="12"/>
    </row>
    <row r="20560" spans="1:12" x14ac:dyDescent="0.3">
      <c r="A20560">
        <v>6</v>
      </c>
      <c r="B20560">
        <v>31718</v>
      </c>
      <c r="C20560">
        <v>2</v>
      </c>
      <c r="D20560">
        <v>76000</v>
      </c>
      <c r="E20560" s="46">
        <v>45445</v>
      </c>
      <c r="F20560">
        <v>-81</v>
      </c>
      <c r="I20560" t="str">
        <f>INDEX(LedgerMapping[[#All],[Level 3]],MATCH(Actuals[[#This Row],[Sub Ledger]],LedgerMapping[[#All],[Sub Ledger]],0))</f>
        <v>Administration</v>
      </c>
      <c r="J20560" s="22">
        <f>YEAR(Actuals[[#This Row],[Date]])</f>
        <v>2024</v>
      </c>
      <c r="K20560" s="22">
        <f>MONTH(Actuals[[#This Row],[Date]])</f>
        <v>6</v>
      </c>
      <c r="L20560" s="12"/>
    </row>
    <row r="20561" spans="1:12" x14ac:dyDescent="0.3">
      <c r="A20561">
        <v>6</v>
      </c>
      <c r="B20561">
        <v>32842</v>
      </c>
      <c r="C20561">
        <v>2</v>
      </c>
      <c r="D20561">
        <v>76000</v>
      </c>
      <c r="E20561" s="46">
        <v>45476</v>
      </c>
      <c r="F20561">
        <v>-84</v>
      </c>
      <c r="I20561" t="str">
        <f>INDEX(LedgerMapping[[#All],[Level 3]],MATCH(Actuals[[#This Row],[Sub Ledger]],LedgerMapping[[#All],[Sub Ledger]],0))</f>
        <v>Administration</v>
      </c>
      <c r="J20561" s="22">
        <f>YEAR(Actuals[[#This Row],[Date]])</f>
        <v>2024</v>
      </c>
      <c r="K20561" s="22">
        <f>MONTH(Actuals[[#This Row],[Date]])</f>
        <v>7</v>
      </c>
      <c r="L20561" s="12"/>
    </row>
    <row r="20562" spans="1:12" x14ac:dyDescent="0.3">
      <c r="A20562">
        <v>6</v>
      </c>
      <c r="B20562">
        <v>33966</v>
      </c>
      <c r="C20562">
        <v>2</v>
      </c>
      <c r="D20562">
        <v>76000</v>
      </c>
      <c r="E20562" s="46">
        <v>45507</v>
      </c>
      <c r="F20562">
        <v>-70</v>
      </c>
      <c r="I20562" t="str">
        <f>INDEX(LedgerMapping[[#All],[Level 3]],MATCH(Actuals[[#This Row],[Sub Ledger]],LedgerMapping[[#All],[Sub Ledger]],0))</f>
        <v>Administration</v>
      </c>
      <c r="J20562" s="22">
        <f>YEAR(Actuals[[#This Row],[Date]])</f>
        <v>2024</v>
      </c>
      <c r="K20562" s="22">
        <f>MONTH(Actuals[[#This Row],[Date]])</f>
        <v>8</v>
      </c>
      <c r="L20562" s="12"/>
    </row>
    <row r="20563" spans="1:12" x14ac:dyDescent="0.3">
      <c r="A20563">
        <v>6</v>
      </c>
      <c r="B20563">
        <v>35117</v>
      </c>
      <c r="C20563">
        <v>2</v>
      </c>
      <c r="D20563">
        <v>76000</v>
      </c>
      <c r="E20563" s="46">
        <v>45536</v>
      </c>
      <c r="F20563">
        <v>-102</v>
      </c>
      <c r="I20563" t="str">
        <f>INDEX(LedgerMapping[[#All],[Level 3]],MATCH(Actuals[[#This Row],[Sub Ledger]],LedgerMapping[[#All],[Sub Ledger]],0))</f>
        <v>Administration</v>
      </c>
      <c r="J20563" s="22">
        <f>YEAR(Actuals[[#This Row],[Date]])</f>
        <v>2024</v>
      </c>
      <c r="K20563" s="22">
        <f>MONTH(Actuals[[#This Row],[Date]])</f>
        <v>9</v>
      </c>
      <c r="L20563" s="12"/>
    </row>
    <row r="20564" spans="1:12" x14ac:dyDescent="0.3">
      <c r="A20564">
        <v>6</v>
      </c>
      <c r="B20564">
        <v>36267</v>
      </c>
      <c r="C20564">
        <v>2</v>
      </c>
      <c r="D20564">
        <v>76000</v>
      </c>
      <c r="E20564" s="46">
        <v>45567</v>
      </c>
      <c r="F20564">
        <v>-76</v>
      </c>
      <c r="I20564" t="str">
        <f>INDEX(LedgerMapping[[#All],[Level 3]],MATCH(Actuals[[#This Row],[Sub Ledger]],LedgerMapping[[#All],[Sub Ledger]],0))</f>
        <v>Administration</v>
      </c>
      <c r="J20564" s="22">
        <f>YEAR(Actuals[[#This Row],[Date]])</f>
        <v>2024</v>
      </c>
      <c r="K20564" s="22">
        <f>MONTH(Actuals[[#This Row],[Date]])</f>
        <v>10</v>
      </c>
      <c r="L20564" s="12"/>
    </row>
    <row r="20565" spans="1:12" x14ac:dyDescent="0.3">
      <c r="A20565">
        <v>6</v>
      </c>
      <c r="B20565">
        <v>37417</v>
      </c>
      <c r="C20565">
        <v>2</v>
      </c>
      <c r="D20565">
        <v>76000</v>
      </c>
      <c r="E20565" s="46">
        <v>45597</v>
      </c>
      <c r="F20565">
        <v>-103</v>
      </c>
      <c r="I20565" t="str">
        <f>INDEX(LedgerMapping[[#All],[Level 3]],MATCH(Actuals[[#This Row],[Sub Ledger]],LedgerMapping[[#All],[Sub Ledger]],0))</f>
        <v>Administration</v>
      </c>
      <c r="J20565" s="22">
        <f>YEAR(Actuals[[#This Row],[Date]])</f>
        <v>2024</v>
      </c>
      <c r="K20565" s="22">
        <f>MONTH(Actuals[[#This Row],[Date]])</f>
        <v>11</v>
      </c>
      <c r="L20565" s="12"/>
    </row>
    <row r="20566" spans="1:12" x14ac:dyDescent="0.3">
      <c r="A20566">
        <v>6</v>
      </c>
      <c r="B20566">
        <v>38567</v>
      </c>
      <c r="C20566">
        <v>2</v>
      </c>
      <c r="D20566">
        <v>76000</v>
      </c>
      <c r="E20566" s="46">
        <v>45628</v>
      </c>
      <c r="F20566">
        <v>-118</v>
      </c>
      <c r="I20566" t="str">
        <f>INDEX(LedgerMapping[[#All],[Level 3]],MATCH(Actuals[[#This Row],[Sub Ledger]],LedgerMapping[[#All],[Sub Ledger]],0))</f>
        <v>Administration</v>
      </c>
      <c r="J20566" s="22">
        <f>YEAR(Actuals[[#This Row],[Date]])</f>
        <v>2024</v>
      </c>
      <c r="K20566" s="22">
        <f>MONTH(Actuals[[#This Row],[Date]])</f>
        <v>12</v>
      </c>
      <c r="L20566" s="12"/>
    </row>
    <row r="20567" spans="1:12" x14ac:dyDescent="0.3">
      <c r="A20567">
        <v>6</v>
      </c>
      <c r="B20567">
        <v>542</v>
      </c>
      <c r="C20567">
        <v>2</v>
      </c>
      <c r="D20567">
        <v>77000</v>
      </c>
      <c r="E20567" s="46">
        <v>44562</v>
      </c>
      <c r="F20567">
        <v>-189</v>
      </c>
      <c r="I20567" t="str">
        <f>INDEX(LedgerMapping[[#All],[Level 3]],MATCH(Actuals[[#This Row],[Sub Ledger]],LedgerMapping[[#All],[Sub Ledger]],0))</f>
        <v>Administration</v>
      </c>
      <c r="J20567" s="22">
        <f>YEAR(Actuals[[#This Row],[Date]])</f>
        <v>2022</v>
      </c>
      <c r="K20567" s="22">
        <f>MONTH(Actuals[[#This Row],[Date]])</f>
        <v>1</v>
      </c>
      <c r="L20567" s="12"/>
    </row>
    <row r="20568" spans="1:12" x14ac:dyDescent="0.3">
      <c r="A20568">
        <v>6</v>
      </c>
      <c r="B20568">
        <v>1666</v>
      </c>
      <c r="C20568">
        <v>2</v>
      </c>
      <c r="D20568">
        <v>77000</v>
      </c>
      <c r="E20568" s="46">
        <v>44593</v>
      </c>
      <c r="F20568">
        <v>-161</v>
      </c>
      <c r="I20568" t="str">
        <f>INDEX(LedgerMapping[[#All],[Level 3]],MATCH(Actuals[[#This Row],[Sub Ledger]],LedgerMapping[[#All],[Sub Ledger]],0))</f>
        <v>Administration</v>
      </c>
      <c r="J20568" s="22">
        <f>YEAR(Actuals[[#This Row],[Date]])</f>
        <v>2022</v>
      </c>
      <c r="K20568" s="22">
        <f>MONTH(Actuals[[#This Row],[Date]])</f>
        <v>2</v>
      </c>
      <c r="L20568" s="12"/>
    </row>
    <row r="20569" spans="1:12" x14ac:dyDescent="0.3">
      <c r="A20569">
        <v>6</v>
      </c>
      <c r="B20569">
        <v>2784</v>
      </c>
      <c r="C20569">
        <v>2</v>
      </c>
      <c r="D20569">
        <v>77000</v>
      </c>
      <c r="E20569" s="46">
        <v>44624</v>
      </c>
      <c r="F20569">
        <v>-127</v>
      </c>
      <c r="I20569" t="str">
        <f>INDEX(LedgerMapping[[#All],[Level 3]],MATCH(Actuals[[#This Row],[Sub Ledger]],LedgerMapping[[#All],[Sub Ledger]],0))</f>
        <v>Administration</v>
      </c>
      <c r="J20569" s="22">
        <f>YEAR(Actuals[[#This Row],[Date]])</f>
        <v>2022</v>
      </c>
      <c r="K20569" s="22">
        <f>MONTH(Actuals[[#This Row],[Date]])</f>
        <v>3</v>
      </c>
      <c r="L20569" s="12"/>
    </row>
    <row r="20570" spans="1:12" x14ac:dyDescent="0.3">
      <c r="A20570">
        <v>6</v>
      </c>
      <c r="B20570">
        <v>3906</v>
      </c>
      <c r="C20570">
        <v>2</v>
      </c>
      <c r="D20570">
        <v>77000</v>
      </c>
      <c r="E20570" s="46">
        <v>44654</v>
      </c>
      <c r="F20570">
        <v>-241</v>
      </c>
      <c r="I20570" t="str">
        <f>INDEX(LedgerMapping[[#All],[Level 3]],MATCH(Actuals[[#This Row],[Sub Ledger]],LedgerMapping[[#All],[Sub Ledger]],0))</f>
        <v>Administration</v>
      </c>
      <c r="J20570" s="22">
        <f>YEAR(Actuals[[#This Row],[Date]])</f>
        <v>2022</v>
      </c>
      <c r="K20570" s="22">
        <f>MONTH(Actuals[[#This Row],[Date]])</f>
        <v>4</v>
      </c>
      <c r="L20570" s="12"/>
    </row>
    <row r="20571" spans="1:12" x14ac:dyDescent="0.3">
      <c r="A20571">
        <v>6</v>
      </c>
      <c r="B20571">
        <v>5030</v>
      </c>
      <c r="C20571">
        <v>2</v>
      </c>
      <c r="D20571">
        <v>77000</v>
      </c>
      <c r="E20571" s="46">
        <v>44685</v>
      </c>
      <c r="F20571">
        <v>-170</v>
      </c>
      <c r="I20571" t="str">
        <f>INDEX(LedgerMapping[[#All],[Level 3]],MATCH(Actuals[[#This Row],[Sub Ledger]],LedgerMapping[[#All],[Sub Ledger]],0))</f>
        <v>Administration</v>
      </c>
      <c r="J20571" s="22">
        <f>YEAR(Actuals[[#This Row],[Date]])</f>
        <v>2022</v>
      </c>
      <c r="K20571" s="22">
        <f>MONTH(Actuals[[#This Row],[Date]])</f>
        <v>5</v>
      </c>
      <c r="L20571" s="12"/>
    </row>
    <row r="20572" spans="1:12" x14ac:dyDescent="0.3">
      <c r="A20572">
        <v>6</v>
      </c>
      <c r="B20572">
        <v>6154</v>
      </c>
      <c r="C20572">
        <v>2</v>
      </c>
      <c r="D20572">
        <v>77000</v>
      </c>
      <c r="E20572" s="46">
        <v>44715</v>
      </c>
      <c r="F20572">
        <v>-220</v>
      </c>
      <c r="I20572" t="str">
        <f>INDEX(LedgerMapping[[#All],[Level 3]],MATCH(Actuals[[#This Row],[Sub Ledger]],LedgerMapping[[#All],[Sub Ledger]],0))</f>
        <v>Administration</v>
      </c>
      <c r="J20572" s="22">
        <f>YEAR(Actuals[[#This Row],[Date]])</f>
        <v>2022</v>
      </c>
      <c r="K20572" s="22">
        <f>MONTH(Actuals[[#This Row],[Date]])</f>
        <v>6</v>
      </c>
      <c r="L20572" s="12"/>
    </row>
    <row r="20573" spans="1:12" x14ac:dyDescent="0.3">
      <c r="A20573">
        <v>6</v>
      </c>
      <c r="B20573">
        <v>7277</v>
      </c>
      <c r="C20573">
        <v>2</v>
      </c>
      <c r="D20573">
        <v>77000</v>
      </c>
      <c r="E20573" s="46">
        <v>44746</v>
      </c>
      <c r="F20573">
        <v>-255</v>
      </c>
      <c r="I20573" t="str">
        <f>INDEX(LedgerMapping[[#All],[Level 3]],MATCH(Actuals[[#This Row],[Sub Ledger]],LedgerMapping[[#All],[Sub Ledger]],0))</f>
        <v>Administration</v>
      </c>
      <c r="J20573" s="22">
        <f>YEAR(Actuals[[#This Row],[Date]])</f>
        <v>2022</v>
      </c>
      <c r="K20573" s="22">
        <f>MONTH(Actuals[[#This Row],[Date]])</f>
        <v>7</v>
      </c>
      <c r="L20573" s="12"/>
    </row>
    <row r="20574" spans="1:12" x14ac:dyDescent="0.3">
      <c r="A20574">
        <v>6</v>
      </c>
      <c r="B20574">
        <v>8399</v>
      </c>
      <c r="C20574">
        <v>2</v>
      </c>
      <c r="D20574">
        <v>77000</v>
      </c>
      <c r="E20574" s="46">
        <v>44777</v>
      </c>
      <c r="F20574">
        <v>-236</v>
      </c>
      <c r="I20574" t="str">
        <f>INDEX(LedgerMapping[[#All],[Level 3]],MATCH(Actuals[[#This Row],[Sub Ledger]],LedgerMapping[[#All],[Sub Ledger]],0))</f>
        <v>Administration</v>
      </c>
      <c r="J20574" s="22">
        <f>YEAR(Actuals[[#This Row],[Date]])</f>
        <v>2022</v>
      </c>
      <c r="K20574" s="22">
        <f>MONTH(Actuals[[#This Row],[Date]])</f>
        <v>8</v>
      </c>
      <c r="L20574" s="12"/>
    </row>
    <row r="20575" spans="1:12" x14ac:dyDescent="0.3">
      <c r="A20575">
        <v>6</v>
      </c>
      <c r="B20575">
        <v>9517</v>
      </c>
      <c r="C20575">
        <v>2</v>
      </c>
      <c r="D20575">
        <v>77000</v>
      </c>
      <c r="E20575" s="46">
        <v>44805</v>
      </c>
      <c r="F20575">
        <v>-184</v>
      </c>
      <c r="I20575" t="str">
        <f>INDEX(LedgerMapping[[#All],[Level 3]],MATCH(Actuals[[#This Row],[Sub Ledger]],LedgerMapping[[#All],[Sub Ledger]],0))</f>
        <v>Administration</v>
      </c>
      <c r="J20575" s="22">
        <f>YEAR(Actuals[[#This Row],[Date]])</f>
        <v>2022</v>
      </c>
      <c r="K20575" s="22">
        <f>MONTH(Actuals[[#This Row],[Date]])</f>
        <v>9</v>
      </c>
      <c r="L20575" s="12"/>
    </row>
    <row r="20576" spans="1:12" x14ac:dyDescent="0.3">
      <c r="A20576">
        <v>6</v>
      </c>
      <c r="B20576">
        <v>10632</v>
      </c>
      <c r="C20576">
        <v>2</v>
      </c>
      <c r="D20576">
        <v>77000</v>
      </c>
      <c r="E20576" s="46">
        <v>44836</v>
      </c>
      <c r="F20576">
        <v>-193</v>
      </c>
      <c r="I20576" t="str">
        <f>INDEX(LedgerMapping[[#All],[Level 3]],MATCH(Actuals[[#This Row],[Sub Ledger]],LedgerMapping[[#All],[Sub Ledger]],0))</f>
        <v>Administration</v>
      </c>
      <c r="J20576" s="22">
        <f>YEAR(Actuals[[#This Row],[Date]])</f>
        <v>2022</v>
      </c>
      <c r="K20576" s="22">
        <f>MONTH(Actuals[[#This Row],[Date]])</f>
        <v>10</v>
      </c>
      <c r="L20576" s="12"/>
    </row>
    <row r="20577" spans="1:12" x14ac:dyDescent="0.3">
      <c r="A20577">
        <v>6</v>
      </c>
      <c r="B20577">
        <v>11757</v>
      </c>
      <c r="C20577">
        <v>2</v>
      </c>
      <c r="D20577">
        <v>77000</v>
      </c>
      <c r="E20577" s="46">
        <v>44866</v>
      </c>
      <c r="F20577">
        <v>-248</v>
      </c>
      <c r="I20577" t="str">
        <f>INDEX(LedgerMapping[[#All],[Level 3]],MATCH(Actuals[[#This Row],[Sub Ledger]],LedgerMapping[[#All],[Sub Ledger]],0))</f>
        <v>Administration</v>
      </c>
      <c r="J20577" s="22">
        <f>YEAR(Actuals[[#This Row],[Date]])</f>
        <v>2022</v>
      </c>
      <c r="K20577" s="22">
        <f>MONTH(Actuals[[#This Row],[Date]])</f>
        <v>11</v>
      </c>
      <c r="L20577" s="12"/>
    </row>
    <row r="20578" spans="1:12" x14ac:dyDescent="0.3">
      <c r="A20578">
        <v>6</v>
      </c>
      <c r="B20578">
        <v>12885</v>
      </c>
      <c r="C20578">
        <v>2</v>
      </c>
      <c r="D20578">
        <v>77000</v>
      </c>
      <c r="E20578" s="46">
        <v>44897</v>
      </c>
      <c r="F20578">
        <v>-170</v>
      </c>
      <c r="I20578" t="str">
        <f>INDEX(LedgerMapping[[#All],[Level 3]],MATCH(Actuals[[#This Row],[Sub Ledger]],LedgerMapping[[#All],[Sub Ledger]],0))</f>
        <v>Administration</v>
      </c>
      <c r="J20578" s="22">
        <f>YEAR(Actuals[[#This Row],[Date]])</f>
        <v>2022</v>
      </c>
      <c r="K20578" s="22">
        <f>MONTH(Actuals[[#This Row],[Date]])</f>
        <v>12</v>
      </c>
      <c r="L20578" s="12"/>
    </row>
    <row r="20579" spans="1:12" x14ac:dyDescent="0.3">
      <c r="A20579">
        <v>6</v>
      </c>
      <c r="B20579">
        <v>13841</v>
      </c>
      <c r="C20579">
        <v>2</v>
      </c>
      <c r="D20579">
        <v>77000</v>
      </c>
      <c r="E20579" s="46">
        <v>44927</v>
      </c>
      <c r="F20579">
        <v>-116</v>
      </c>
      <c r="I20579" t="str">
        <f>INDEX(LedgerMapping[[#All],[Level 3]],MATCH(Actuals[[#This Row],[Sub Ledger]],LedgerMapping[[#All],[Sub Ledger]],0))</f>
        <v>Administration</v>
      </c>
      <c r="J20579" s="22">
        <f>YEAR(Actuals[[#This Row],[Date]])</f>
        <v>2023</v>
      </c>
      <c r="K20579" s="22">
        <f>MONTH(Actuals[[#This Row],[Date]])</f>
        <v>1</v>
      </c>
      <c r="L20579" s="12"/>
    </row>
    <row r="20580" spans="1:12" x14ac:dyDescent="0.3">
      <c r="A20580">
        <v>6</v>
      </c>
      <c r="B20580">
        <v>14849</v>
      </c>
      <c r="C20580">
        <v>2</v>
      </c>
      <c r="D20580">
        <v>77000</v>
      </c>
      <c r="E20580" s="46">
        <v>44958</v>
      </c>
      <c r="F20580">
        <v>-162</v>
      </c>
      <c r="I20580" t="str">
        <f>INDEX(LedgerMapping[[#All],[Level 3]],MATCH(Actuals[[#This Row],[Sub Ledger]],LedgerMapping[[#All],[Sub Ledger]],0))</f>
        <v>Administration</v>
      </c>
      <c r="J20580" s="22">
        <f>YEAR(Actuals[[#This Row],[Date]])</f>
        <v>2023</v>
      </c>
      <c r="K20580" s="22">
        <f>MONTH(Actuals[[#This Row],[Date]])</f>
        <v>2</v>
      </c>
      <c r="L20580" s="12"/>
    </row>
    <row r="20581" spans="1:12" x14ac:dyDescent="0.3">
      <c r="A20581">
        <v>6</v>
      </c>
      <c r="B20581">
        <v>15829</v>
      </c>
      <c r="C20581">
        <v>2</v>
      </c>
      <c r="D20581">
        <v>77000</v>
      </c>
      <c r="E20581" s="46">
        <v>44988</v>
      </c>
      <c r="F20581">
        <v>-70</v>
      </c>
      <c r="I20581" t="str">
        <f>INDEX(LedgerMapping[[#All],[Level 3]],MATCH(Actuals[[#This Row],[Sub Ledger]],LedgerMapping[[#All],[Sub Ledger]],0))</f>
        <v>Administration</v>
      </c>
      <c r="J20581" s="22">
        <f>YEAR(Actuals[[#This Row],[Date]])</f>
        <v>2023</v>
      </c>
      <c r="K20581" s="22">
        <f>MONTH(Actuals[[#This Row],[Date]])</f>
        <v>3</v>
      </c>
      <c r="L20581" s="12"/>
    </row>
    <row r="20582" spans="1:12" x14ac:dyDescent="0.3">
      <c r="A20582">
        <v>6</v>
      </c>
      <c r="B20582">
        <v>16861</v>
      </c>
      <c r="C20582">
        <v>2</v>
      </c>
      <c r="D20582">
        <v>77000</v>
      </c>
      <c r="E20582" s="46">
        <v>45018</v>
      </c>
      <c r="F20582">
        <v>-121</v>
      </c>
      <c r="I20582" t="str">
        <f>INDEX(LedgerMapping[[#All],[Level 3]],MATCH(Actuals[[#This Row],[Sub Ledger]],LedgerMapping[[#All],[Sub Ledger]],0))</f>
        <v>Administration</v>
      </c>
      <c r="J20582" s="22">
        <f>YEAR(Actuals[[#This Row],[Date]])</f>
        <v>2023</v>
      </c>
      <c r="K20582" s="22">
        <f>MONTH(Actuals[[#This Row],[Date]])</f>
        <v>4</v>
      </c>
      <c r="L20582" s="12"/>
    </row>
    <row r="20583" spans="1:12" x14ac:dyDescent="0.3">
      <c r="A20583">
        <v>6</v>
      </c>
      <c r="B20583">
        <v>17892</v>
      </c>
      <c r="C20583">
        <v>2</v>
      </c>
      <c r="D20583">
        <v>77000</v>
      </c>
      <c r="E20583" s="46">
        <v>45049</v>
      </c>
      <c r="F20583">
        <v>-116</v>
      </c>
      <c r="I20583" t="str">
        <f>INDEX(LedgerMapping[[#All],[Level 3]],MATCH(Actuals[[#This Row],[Sub Ledger]],LedgerMapping[[#All],[Sub Ledger]],0))</f>
        <v>Administration</v>
      </c>
      <c r="J20583" s="22">
        <f>YEAR(Actuals[[#This Row],[Date]])</f>
        <v>2023</v>
      </c>
      <c r="K20583" s="22">
        <f>MONTH(Actuals[[#This Row],[Date]])</f>
        <v>5</v>
      </c>
      <c r="L20583" s="12"/>
    </row>
    <row r="20584" spans="1:12" x14ac:dyDescent="0.3">
      <c r="A20584">
        <v>6</v>
      </c>
      <c r="B20584">
        <v>18896</v>
      </c>
      <c r="C20584">
        <v>2</v>
      </c>
      <c r="D20584">
        <v>77000</v>
      </c>
      <c r="E20584" s="46">
        <v>45079</v>
      </c>
      <c r="F20584">
        <v>-154</v>
      </c>
      <c r="I20584" t="str">
        <f>INDEX(LedgerMapping[[#All],[Level 3]],MATCH(Actuals[[#This Row],[Sub Ledger]],LedgerMapping[[#All],[Sub Ledger]],0))</f>
        <v>Administration</v>
      </c>
      <c r="J20584" s="22">
        <f>YEAR(Actuals[[#This Row],[Date]])</f>
        <v>2023</v>
      </c>
      <c r="K20584" s="22">
        <f>MONTH(Actuals[[#This Row],[Date]])</f>
        <v>6</v>
      </c>
      <c r="L20584" s="12"/>
    </row>
    <row r="20585" spans="1:12" x14ac:dyDescent="0.3">
      <c r="A20585">
        <v>6</v>
      </c>
      <c r="B20585">
        <v>19924</v>
      </c>
      <c r="C20585">
        <v>2</v>
      </c>
      <c r="D20585">
        <v>77000</v>
      </c>
      <c r="E20585" s="46">
        <v>45110</v>
      </c>
      <c r="F20585">
        <v>-146</v>
      </c>
      <c r="I20585" t="str">
        <f>INDEX(LedgerMapping[[#All],[Level 3]],MATCH(Actuals[[#This Row],[Sub Ledger]],LedgerMapping[[#All],[Sub Ledger]],0))</f>
        <v>Administration</v>
      </c>
      <c r="J20585" s="22">
        <f>YEAR(Actuals[[#This Row],[Date]])</f>
        <v>2023</v>
      </c>
      <c r="K20585" s="22">
        <f>MONTH(Actuals[[#This Row],[Date]])</f>
        <v>7</v>
      </c>
      <c r="L20585" s="12"/>
    </row>
    <row r="20586" spans="1:12" x14ac:dyDescent="0.3">
      <c r="A20586">
        <v>6</v>
      </c>
      <c r="B20586">
        <v>20954</v>
      </c>
      <c r="C20586">
        <v>2</v>
      </c>
      <c r="D20586">
        <v>77000</v>
      </c>
      <c r="E20586" s="46">
        <v>45141</v>
      </c>
      <c r="F20586">
        <v>-111</v>
      </c>
      <c r="I20586" t="str">
        <f>INDEX(LedgerMapping[[#All],[Level 3]],MATCH(Actuals[[#This Row],[Sub Ledger]],LedgerMapping[[#All],[Sub Ledger]],0))</f>
        <v>Administration</v>
      </c>
      <c r="J20586" s="22">
        <f>YEAR(Actuals[[#This Row],[Date]])</f>
        <v>2023</v>
      </c>
      <c r="K20586" s="22">
        <f>MONTH(Actuals[[#This Row],[Date]])</f>
        <v>8</v>
      </c>
      <c r="L20586" s="12"/>
    </row>
    <row r="20587" spans="1:12" x14ac:dyDescent="0.3">
      <c r="A20587">
        <v>6</v>
      </c>
      <c r="B20587">
        <v>21955</v>
      </c>
      <c r="C20587">
        <v>2</v>
      </c>
      <c r="D20587">
        <v>77000</v>
      </c>
      <c r="E20587" s="46">
        <v>45169</v>
      </c>
      <c r="F20587">
        <v>-121</v>
      </c>
      <c r="I20587" t="str">
        <f>INDEX(LedgerMapping[[#All],[Level 3]],MATCH(Actuals[[#This Row],[Sub Ledger]],LedgerMapping[[#All],[Sub Ledger]],0))</f>
        <v>Administration</v>
      </c>
      <c r="J20587" s="22">
        <f>YEAR(Actuals[[#This Row],[Date]])</f>
        <v>2023</v>
      </c>
      <c r="K20587" s="22">
        <f>MONTH(Actuals[[#This Row],[Date]])</f>
        <v>8</v>
      </c>
      <c r="L20587" s="12"/>
    </row>
    <row r="20588" spans="1:12" x14ac:dyDescent="0.3">
      <c r="A20588">
        <v>6</v>
      </c>
      <c r="B20588">
        <v>22932</v>
      </c>
      <c r="C20588">
        <v>2</v>
      </c>
      <c r="D20588">
        <v>77000</v>
      </c>
      <c r="E20588" s="46">
        <v>45200</v>
      </c>
      <c r="F20588">
        <v>-74</v>
      </c>
      <c r="I20588" t="str">
        <f>INDEX(LedgerMapping[[#All],[Level 3]],MATCH(Actuals[[#This Row],[Sub Ledger]],LedgerMapping[[#All],[Sub Ledger]],0))</f>
        <v>Administration</v>
      </c>
      <c r="J20588" s="22">
        <f>YEAR(Actuals[[#This Row],[Date]])</f>
        <v>2023</v>
      </c>
      <c r="K20588" s="22">
        <f>MONTH(Actuals[[#This Row],[Date]])</f>
        <v>10</v>
      </c>
      <c r="L20588" s="12"/>
    </row>
    <row r="20589" spans="1:12" x14ac:dyDescent="0.3">
      <c r="A20589">
        <v>6</v>
      </c>
      <c r="B20589">
        <v>23937</v>
      </c>
      <c r="C20589">
        <v>2</v>
      </c>
      <c r="D20589">
        <v>77000</v>
      </c>
      <c r="E20589" s="46">
        <v>45230</v>
      </c>
      <c r="F20589">
        <v>-78</v>
      </c>
      <c r="I20589" t="str">
        <f>INDEX(LedgerMapping[[#All],[Level 3]],MATCH(Actuals[[#This Row],[Sub Ledger]],LedgerMapping[[#All],[Sub Ledger]],0))</f>
        <v>Administration</v>
      </c>
      <c r="J20589" s="22">
        <f>YEAR(Actuals[[#This Row],[Date]])</f>
        <v>2023</v>
      </c>
      <c r="K20589" s="22">
        <f>MONTH(Actuals[[#This Row],[Date]])</f>
        <v>10</v>
      </c>
      <c r="L20589" s="12"/>
    </row>
    <row r="20590" spans="1:12" x14ac:dyDescent="0.3">
      <c r="A20590">
        <v>6</v>
      </c>
      <c r="B20590">
        <v>24966</v>
      </c>
      <c r="C20590">
        <v>2</v>
      </c>
      <c r="D20590">
        <v>77000</v>
      </c>
      <c r="E20590" s="46">
        <v>45261</v>
      </c>
      <c r="F20590">
        <v>-71</v>
      </c>
      <c r="I20590" t="str">
        <f>INDEX(LedgerMapping[[#All],[Level 3]],MATCH(Actuals[[#This Row],[Sub Ledger]],LedgerMapping[[#All],[Sub Ledger]],0))</f>
        <v>Administration</v>
      </c>
      <c r="J20590" s="22">
        <f>YEAR(Actuals[[#This Row],[Date]])</f>
        <v>2023</v>
      </c>
      <c r="K20590" s="22">
        <f>MONTH(Actuals[[#This Row],[Date]])</f>
        <v>12</v>
      </c>
      <c r="L20590" s="12"/>
    </row>
    <row r="20591" spans="1:12" x14ac:dyDescent="0.3">
      <c r="A20591">
        <v>6</v>
      </c>
      <c r="B20591">
        <v>26032</v>
      </c>
      <c r="C20591">
        <v>2</v>
      </c>
      <c r="D20591">
        <v>77000</v>
      </c>
      <c r="E20591" s="46">
        <v>45291</v>
      </c>
      <c r="F20591">
        <v>-86</v>
      </c>
      <c r="I20591" t="str">
        <f>INDEX(LedgerMapping[[#All],[Level 3]],MATCH(Actuals[[#This Row],[Sub Ledger]],LedgerMapping[[#All],[Sub Ledger]],0))</f>
        <v>Administration</v>
      </c>
      <c r="J20591" s="22">
        <f>YEAR(Actuals[[#This Row],[Date]])</f>
        <v>2023</v>
      </c>
      <c r="K20591" s="22">
        <f>MONTH(Actuals[[#This Row],[Date]])</f>
        <v>12</v>
      </c>
      <c r="L20591" s="12"/>
    </row>
    <row r="20592" spans="1:12" x14ac:dyDescent="0.3">
      <c r="A20592">
        <v>6</v>
      </c>
      <c r="B20592">
        <v>27161</v>
      </c>
      <c r="C20592">
        <v>2</v>
      </c>
      <c r="D20592">
        <v>77000</v>
      </c>
      <c r="E20592" s="46">
        <v>45322</v>
      </c>
      <c r="F20592">
        <v>-187</v>
      </c>
      <c r="I20592" t="str">
        <f>INDEX(LedgerMapping[[#All],[Level 3]],MATCH(Actuals[[#This Row],[Sub Ledger]],LedgerMapping[[#All],[Sub Ledger]],0))</f>
        <v>Administration</v>
      </c>
      <c r="J20592" s="22">
        <f>YEAR(Actuals[[#This Row],[Date]])</f>
        <v>2024</v>
      </c>
      <c r="K20592" s="22">
        <f>MONTH(Actuals[[#This Row],[Date]])</f>
        <v>1</v>
      </c>
      <c r="L20592" s="12"/>
    </row>
    <row r="20593" spans="1:12" x14ac:dyDescent="0.3">
      <c r="A20593">
        <v>6</v>
      </c>
      <c r="B20593">
        <v>28313</v>
      </c>
      <c r="C20593">
        <v>2</v>
      </c>
      <c r="D20593">
        <v>77000</v>
      </c>
      <c r="E20593" s="46">
        <v>45354</v>
      </c>
      <c r="F20593">
        <v>-139</v>
      </c>
      <c r="I20593" t="str">
        <f>INDEX(LedgerMapping[[#All],[Level 3]],MATCH(Actuals[[#This Row],[Sub Ledger]],LedgerMapping[[#All],[Sub Ledger]],0))</f>
        <v>Administration</v>
      </c>
      <c r="J20593" s="22">
        <f>YEAR(Actuals[[#This Row],[Date]])</f>
        <v>2024</v>
      </c>
      <c r="K20593" s="22">
        <f>MONTH(Actuals[[#This Row],[Date]])</f>
        <v>3</v>
      </c>
      <c r="L20593" s="12"/>
    </row>
    <row r="20594" spans="1:12" x14ac:dyDescent="0.3">
      <c r="A20594">
        <v>6</v>
      </c>
      <c r="B20594">
        <v>29467</v>
      </c>
      <c r="C20594">
        <v>2</v>
      </c>
      <c r="D20594">
        <v>77000</v>
      </c>
      <c r="E20594" s="46">
        <v>45384</v>
      </c>
      <c r="F20594">
        <v>-144</v>
      </c>
      <c r="I20594" t="str">
        <f>INDEX(LedgerMapping[[#All],[Level 3]],MATCH(Actuals[[#This Row],[Sub Ledger]],LedgerMapping[[#All],[Sub Ledger]],0))</f>
        <v>Administration</v>
      </c>
      <c r="J20594" s="22">
        <f>YEAR(Actuals[[#This Row],[Date]])</f>
        <v>2024</v>
      </c>
      <c r="K20594" s="22">
        <f>MONTH(Actuals[[#This Row],[Date]])</f>
        <v>4</v>
      </c>
      <c r="L20594" s="12"/>
    </row>
    <row r="20595" spans="1:12" x14ac:dyDescent="0.3">
      <c r="A20595">
        <v>6</v>
      </c>
      <c r="B20595">
        <v>30593</v>
      </c>
      <c r="C20595">
        <v>2</v>
      </c>
      <c r="D20595">
        <v>77000</v>
      </c>
      <c r="E20595" s="46">
        <v>45415</v>
      </c>
      <c r="F20595">
        <v>-193</v>
      </c>
      <c r="I20595" t="str">
        <f>INDEX(LedgerMapping[[#All],[Level 3]],MATCH(Actuals[[#This Row],[Sub Ledger]],LedgerMapping[[#All],[Sub Ledger]],0))</f>
        <v>Administration</v>
      </c>
      <c r="J20595" s="22">
        <f>YEAR(Actuals[[#This Row],[Date]])</f>
        <v>2024</v>
      </c>
      <c r="K20595" s="22">
        <f>MONTH(Actuals[[#This Row],[Date]])</f>
        <v>5</v>
      </c>
      <c r="L20595" s="12"/>
    </row>
    <row r="20596" spans="1:12" x14ac:dyDescent="0.3">
      <c r="A20596">
        <v>6</v>
      </c>
      <c r="B20596">
        <v>31719</v>
      </c>
      <c r="C20596">
        <v>2</v>
      </c>
      <c r="D20596">
        <v>77000</v>
      </c>
      <c r="E20596" s="46">
        <v>45445</v>
      </c>
      <c r="F20596">
        <v>-146</v>
      </c>
      <c r="I20596" t="str">
        <f>INDEX(LedgerMapping[[#All],[Level 3]],MATCH(Actuals[[#This Row],[Sub Ledger]],LedgerMapping[[#All],[Sub Ledger]],0))</f>
        <v>Administration</v>
      </c>
      <c r="J20596" s="22">
        <f>YEAR(Actuals[[#This Row],[Date]])</f>
        <v>2024</v>
      </c>
      <c r="K20596" s="22">
        <f>MONTH(Actuals[[#This Row],[Date]])</f>
        <v>6</v>
      </c>
      <c r="L20596" s="12"/>
    </row>
    <row r="20597" spans="1:12" x14ac:dyDescent="0.3">
      <c r="A20597">
        <v>6</v>
      </c>
      <c r="B20597">
        <v>32843</v>
      </c>
      <c r="C20597">
        <v>2</v>
      </c>
      <c r="D20597">
        <v>77000</v>
      </c>
      <c r="E20597" s="46">
        <v>45476</v>
      </c>
      <c r="F20597">
        <v>-151</v>
      </c>
      <c r="I20597" t="str">
        <f>INDEX(LedgerMapping[[#All],[Level 3]],MATCH(Actuals[[#This Row],[Sub Ledger]],LedgerMapping[[#All],[Sub Ledger]],0))</f>
        <v>Administration</v>
      </c>
      <c r="J20597" s="22">
        <f>YEAR(Actuals[[#This Row],[Date]])</f>
        <v>2024</v>
      </c>
      <c r="K20597" s="22">
        <f>MONTH(Actuals[[#This Row],[Date]])</f>
        <v>7</v>
      </c>
      <c r="L20597" s="12"/>
    </row>
    <row r="20598" spans="1:12" x14ac:dyDescent="0.3">
      <c r="A20598">
        <v>6</v>
      </c>
      <c r="B20598">
        <v>33967</v>
      </c>
      <c r="C20598">
        <v>2</v>
      </c>
      <c r="D20598">
        <v>77000</v>
      </c>
      <c r="E20598" s="46">
        <v>45507</v>
      </c>
      <c r="F20598">
        <v>-126</v>
      </c>
      <c r="I20598" t="str">
        <f>INDEX(LedgerMapping[[#All],[Level 3]],MATCH(Actuals[[#This Row],[Sub Ledger]],LedgerMapping[[#All],[Sub Ledger]],0))</f>
        <v>Administration</v>
      </c>
      <c r="J20598" s="22">
        <f>YEAR(Actuals[[#This Row],[Date]])</f>
        <v>2024</v>
      </c>
      <c r="K20598" s="22">
        <f>MONTH(Actuals[[#This Row],[Date]])</f>
        <v>8</v>
      </c>
      <c r="L20598" s="12"/>
    </row>
    <row r="20599" spans="1:12" x14ac:dyDescent="0.3">
      <c r="A20599">
        <v>6</v>
      </c>
      <c r="B20599">
        <v>35118</v>
      </c>
      <c r="C20599">
        <v>2</v>
      </c>
      <c r="D20599">
        <v>77000</v>
      </c>
      <c r="E20599" s="46">
        <v>45536</v>
      </c>
      <c r="F20599">
        <v>-183</v>
      </c>
      <c r="I20599" t="str">
        <f>INDEX(LedgerMapping[[#All],[Level 3]],MATCH(Actuals[[#This Row],[Sub Ledger]],LedgerMapping[[#All],[Sub Ledger]],0))</f>
        <v>Administration</v>
      </c>
      <c r="J20599" s="22">
        <f>YEAR(Actuals[[#This Row],[Date]])</f>
        <v>2024</v>
      </c>
      <c r="K20599" s="22">
        <f>MONTH(Actuals[[#This Row],[Date]])</f>
        <v>9</v>
      </c>
      <c r="L20599" s="12"/>
    </row>
    <row r="20600" spans="1:12" x14ac:dyDescent="0.3">
      <c r="A20600">
        <v>6</v>
      </c>
      <c r="B20600">
        <v>36268</v>
      </c>
      <c r="C20600">
        <v>2</v>
      </c>
      <c r="D20600">
        <v>77000</v>
      </c>
      <c r="E20600" s="46">
        <v>45567</v>
      </c>
      <c r="F20600">
        <v>-136</v>
      </c>
      <c r="I20600" t="str">
        <f>INDEX(LedgerMapping[[#All],[Level 3]],MATCH(Actuals[[#This Row],[Sub Ledger]],LedgerMapping[[#All],[Sub Ledger]],0))</f>
        <v>Administration</v>
      </c>
      <c r="J20600" s="22">
        <f>YEAR(Actuals[[#This Row],[Date]])</f>
        <v>2024</v>
      </c>
      <c r="K20600" s="22">
        <f>MONTH(Actuals[[#This Row],[Date]])</f>
        <v>10</v>
      </c>
      <c r="L20600" s="12"/>
    </row>
    <row r="20601" spans="1:12" x14ac:dyDescent="0.3">
      <c r="A20601">
        <v>6</v>
      </c>
      <c r="B20601">
        <v>37418</v>
      </c>
      <c r="C20601">
        <v>2</v>
      </c>
      <c r="D20601">
        <v>77000</v>
      </c>
      <c r="E20601" s="46">
        <v>45597</v>
      </c>
      <c r="F20601">
        <v>-186</v>
      </c>
      <c r="I20601" t="str">
        <f>INDEX(LedgerMapping[[#All],[Level 3]],MATCH(Actuals[[#This Row],[Sub Ledger]],LedgerMapping[[#All],[Sub Ledger]],0))</f>
        <v>Administration</v>
      </c>
      <c r="J20601" s="22">
        <f>YEAR(Actuals[[#This Row],[Date]])</f>
        <v>2024</v>
      </c>
      <c r="K20601" s="22">
        <f>MONTH(Actuals[[#This Row],[Date]])</f>
        <v>11</v>
      </c>
      <c r="L20601" s="12"/>
    </row>
    <row r="20602" spans="1:12" x14ac:dyDescent="0.3">
      <c r="A20602">
        <v>6</v>
      </c>
      <c r="B20602">
        <v>38568</v>
      </c>
      <c r="C20602">
        <v>2</v>
      </c>
      <c r="D20602">
        <v>77000</v>
      </c>
      <c r="E20602" s="46">
        <v>45628</v>
      </c>
      <c r="F20602">
        <v>-212</v>
      </c>
      <c r="I20602" t="str">
        <f>INDEX(LedgerMapping[[#All],[Level 3]],MATCH(Actuals[[#This Row],[Sub Ledger]],LedgerMapping[[#All],[Sub Ledger]],0))</f>
        <v>Administration</v>
      </c>
      <c r="J20602" s="22">
        <f>YEAR(Actuals[[#This Row],[Date]])</f>
        <v>2024</v>
      </c>
      <c r="K20602" s="22">
        <f>MONTH(Actuals[[#This Row],[Date]])</f>
        <v>12</v>
      </c>
      <c r="L20602" s="12"/>
    </row>
    <row r="20603" spans="1:12" x14ac:dyDescent="0.3">
      <c r="A20603">
        <v>6</v>
      </c>
      <c r="B20603">
        <v>545</v>
      </c>
      <c r="C20603">
        <v>2</v>
      </c>
      <c r="D20603">
        <v>78000</v>
      </c>
      <c r="E20603" s="46">
        <v>44562</v>
      </c>
      <c r="F20603">
        <v>-61</v>
      </c>
      <c r="I20603" t="str">
        <f>INDEX(LedgerMapping[[#All],[Level 3]],MATCH(Actuals[[#This Row],[Sub Ledger]],LedgerMapping[[#All],[Sub Ledger]],0))</f>
        <v>Administration</v>
      </c>
      <c r="J20603" s="22">
        <f>YEAR(Actuals[[#This Row],[Date]])</f>
        <v>2022</v>
      </c>
      <c r="K20603" s="22">
        <f>MONTH(Actuals[[#This Row],[Date]])</f>
        <v>1</v>
      </c>
      <c r="L20603" s="12"/>
    </row>
    <row r="20604" spans="1:12" x14ac:dyDescent="0.3">
      <c r="A20604">
        <v>6</v>
      </c>
      <c r="B20604">
        <v>1669</v>
      </c>
      <c r="C20604">
        <v>2</v>
      </c>
      <c r="D20604">
        <v>78000</v>
      </c>
      <c r="E20604" s="46">
        <v>44593</v>
      </c>
      <c r="F20604">
        <v>-65</v>
      </c>
      <c r="I20604" t="str">
        <f>INDEX(LedgerMapping[[#All],[Level 3]],MATCH(Actuals[[#This Row],[Sub Ledger]],LedgerMapping[[#All],[Sub Ledger]],0))</f>
        <v>Administration</v>
      </c>
      <c r="J20604" s="22">
        <f>YEAR(Actuals[[#This Row],[Date]])</f>
        <v>2022</v>
      </c>
      <c r="K20604" s="22">
        <f>MONTH(Actuals[[#This Row],[Date]])</f>
        <v>2</v>
      </c>
      <c r="L20604" s="12"/>
    </row>
    <row r="20605" spans="1:12" x14ac:dyDescent="0.3">
      <c r="A20605">
        <v>6</v>
      </c>
      <c r="B20605">
        <v>2787</v>
      </c>
      <c r="C20605">
        <v>2</v>
      </c>
      <c r="D20605">
        <v>78000</v>
      </c>
      <c r="E20605" s="46">
        <v>44624</v>
      </c>
      <c r="F20605">
        <v>-41</v>
      </c>
      <c r="I20605" t="str">
        <f>INDEX(LedgerMapping[[#All],[Level 3]],MATCH(Actuals[[#This Row],[Sub Ledger]],LedgerMapping[[#All],[Sub Ledger]],0))</f>
        <v>Administration</v>
      </c>
      <c r="J20605" s="22">
        <f>YEAR(Actuals[[#This Row],[Date]])</f>
        <v>2022</v>
      </c>
      <c r="K20605" s="22">
        <f>MONTH(Actuals[[#This Row],[Date]])</f>
        <v>3</v>
      </c>
      <c r="L20605" s="12"/>
    </row>
    <row r="20606" spans="1:12" x14ac:dyDescent="0.3">
      <c r="A20606">
        <v>6</v>
      </c>
      <c r="B20606">
        <v>3909</v>
      </c>
      <c r="C20606">
        <v>2</v>
      </c>
      <c r="D20606">
        <v>78000</v>
      </c>
      <c r="E20606" s="46">
        <v>44654</v>
      </c>
      <c r="F20606">
        <v>-80</v>
      </c>
      <c r="I20606" t="str">
        <f>INDEX(LedgerMapping[[#All],[Level 3]],MATCH(Actuals[[#This Row],[Sub Ledger]],LedgerMapping[[#All],[Sub Ledger]],0))</f>
        <v>Administration</v>
      </c>
      <c r="J20606" s="22">
        <f>YEAR(Actuals[[#This Row],[Date]])</f>
        <v>2022</v>
      </c>
      <c r="K20606" s="22">
        <f>MONTH(Actuals[[#This Row],[Date]])</f>
        <v>4</v>
      </c>
      <c r="L20606" s="12"/>
    </row>
    <row r="20607" spans="1:12" x14ac:dyDescent="0.3">
      <c r="A20607">
        <v>6</v>
      </c>
      <c r="B20607">
        <v>5033</v>
      </c>
      <c r="C20607">
        <v>2</v>
      </c>
      <c r="D20607">
        <v>78000</v>
      </c>
      <c r="E20607" s="46">
        <v>44685</v>
      </c>
      <c r="F20607">
        <v>-68</v>
      </c>
      <c r="I20607" t="str">
        <f>INDEX(LedgerMapping[[#All],[Level 3]],MATCH(Actuals[[#This Row],[Sub Ledger]],LedgerMapping[[#All],[Sub Ledger]],0))</f>
        <v>Administration</v>
      </c>
      <c r="J20607" s="22">
        <f>YEAR(Actuals[[#This Row],[Date]])</f>
        <v>2022</v>
      </c>
      <c r="K20607" s="22">
        <f>MONTH(Actuals[[#This Row],[Date]])</f>
        <v>5</v>
      </c>
      <c r="L20607" s="12"/>
    </row>
    <row r="20608" spans="1:12" x14ac:dyDescent="0.3">
      <c r="A20608">
        <v>6</v>
      </c>
      <c r="B20608">
        <v>6157</v>
      </c>
      <c r="C20608">
        <v>2</v>
      </c>
      <c r="D20608">
        <v>78000</v>
      </c>
      <c r="E20608" s="46">
        <v>44715</v>
      </c>
      <c r="F20608">
        <v>-69</v>
      </c>
      <c r="I20608" t="str">
        <f>INDEX(LedgerMapping[[#All],[Level 3]],MATCH(Actuals[[#This Row],[Sub Ledger]],LedgerMapping[[#All],[Sub Ledger]],0))</f>
        <v>Administration</v>
      </c>
      <c r="J20608" s="22">
        <f>YEAR(Actuals[[#This Row],[Date]])</f>
        <v>2022</v>
      </c>
      <c r="K20608" s="22">
        <f>MONTH(Actuals[[#This Row],[Date]])</f>
        <v>6</v>
      </c>
      <c r="L20608" s="12"/>
    </row>
    <row r="20609" spans="1:12" x14ac:dyDescent="0.3">
      <c r="A20609">
        <v>6</v>
      </c>
      <c r="B20609">
        <v>7278</v>
      </c>
      <c r="C20609">
        <v>2</v>
      </c>
      <c r="D20609">
        <v>78000</v>
      </c>
      <c r="E20609" s="46">
        <v>44746</v>
      </c>
      <c r="F20609">
        <v>-79</v>
      </c>
      <c r="I20609" t="str">
        <f>INDEX(LedgerMapping[[#All],[Level 3]],MATCH(Actuals[[#This Row],[Sub Ledger]],LedgerMapping[[#All],[Sub Ledger]],0))</f>
        <v>Administration</v>
      </c>
      <c r="J20609" s="22">
        <f>YEAR(Actuals[[#This Row],[Date]])</f>
        <v>2022</v>
      </c>
      <c r="K20609" s="22">
        <f>MONTH(Actuals[[#This Row],[Date]])</f>
        <v>7</v>
      </c>
      <c r="L20609" s="12"/>
    </row>
    <row r="20610" spans="1:12" x14ac:dyDescent="0.3">
      <c r="A20610">
        <v>6</v>
      </c>
      <c r="B20610">
        <v>8400</v>
      </c>
      <c r="C20610">
        <v>2</v>
      </c>
      <c r="D20610">
        <v>78000</v>
      </c>
      <c r="E20610" s="46">
        <v>44777</v>
      </c>
      <c r="F20610">
        <v>-71</v>
      </c>
      <c r="I20610" t="str">
        <f>INDEX(LedgerMapping[[#All],[Level 3]],MATCH(Actuals[[#This Row],[Sub Ledger]],LedgerMapping[[#All],[Sub Ledger]],0))</f>
        <v>Administration</v>
      </c>
      <c r="J20610" s="22">
        <f>YEAR(Actuals[[#This Row],[Date]])</f>
        <v>2022</v>
      </c>
      <c r="K20610" s="22">
        <f>MONTH(Actuals[[#This Row],[Date]])</f>
        <v>8</v>
      </c>
      <c r="L20610" s="12"/>
    </row>
    <row r="20611" spans="1:12" x14ac:dyDescent="0.3">
      <c r="A20611">
        <v>6</v>
      </c>
      <c r="B20611">
        <v>9519</v>
      </c>
      <c r="C20611">
        <v>2</v>
      </c>
      <c r="D20611">
        <v>78000</v>
      </c>
      <c r="E20611" s="46">
        <v>44805</v>
      </c>
      <c r="F20611">
        <v>-68</v>
      </c>
      <c r="I20611" t="str">
        <f>INDEX(LedgerMapping[[#All],[Level 3]],MATCH(Actuals[[#This Row],[Sub Ledger]],LedgerMapping[[#All],[Sub Ledger]],0))</f>
        <v>Administration</v>
      </c>
      <c r="J20611" s="22">
        <f>YEAR(Actuals[[#This Row],[Date]])</f>
        <v>2022</v>
      </c>
      <c r="K20611" s="22">
        <f>MONTH(Actuals[[#This Row],[Date]])</f>
        <v>9</v>
      </c>
      <c r="L20611" s="12"/>
    </row>
    <row r="20612" spans="1:12" x14ac:dyDescent="0.3">
      <c r="A20612">
        <v>6</v>
      </c>
      <c r="B20612">
        <v>10635</v>
      </c>
      <c r="C20612">
        <v>2</v>
      </c>
      <c r="D20612">
        <v>78000</v>
      </c>
      <c r="E20612" s="46">
        <v>44836</v>
      </c>
      <c r="F20612">
        <v>-62</v>
      </c>
      <c r="I20612" t="str">
        <f>INDEX(LedgerMapping[[#All],[Level 3]],MATCH(Actuals[[#This Row],[Sub Ledger]],LedgerMapping[[#All],[Sub Ledger]],0))</f>
        <v>Administration</v>
      </c>
      <c r="J20612" s="22">
        <f>YEAR(Actuals[[#This Row],[Date]])</f>
        <v>2022</v>
      </c>
      <c r="K20612" s="22">
        <f>MONTH(Actuals[[#This Row],[Date]])</f>
        <v>10</v>
      </c>
      <c r="L20612" s="12"/>
    </row>
    <row r="20613" spans="1:12" x14ac:dyDescent="0.3">
      <c r="A20613">
        <v>6</v>
      </c>
      <c r="B20613">
        <v>11758</v>
      </c>
      <c r="C20613">
        <v>2</v>
      </c>
      <c r="D20613">
        <v>78000</v>
      </c>
      <c r="E20613" s="46">
        <v>44866</v>
      </c>
      <c r="F20613">
        <v>-85</v>
      </c>
      <c r="I20613" t="str">
        <f>INDEX(LedgerMapping[[#All],[Level 3]],MATCH(Actuals[[#This Row],[Sub Ledger]],LedgerMapping[[#All],[Sub Ledger]],0))</f>
        <v>Administration</v>
      </c>
      <c r="J20613" s="22">
        <f>YEAR(Actuals[[#This Row],[Date]])</f>
        <v>2022</v>
      </c>
      <c r="K20613" s="22">
        <f>MONTH(Actuals[[#This Row],[Date]])</f>
        <v>11</v>
      </c>
      <c r="L20613" s="12"/>
    </row>
    <row r="20614" spans="1:12" x14ac:dyDescent="0.3">
      <c r="A20614">
        <v>6</v>
      </c>
      <c r="B20614">
        <v>12886</v>
      </c>
      <c r="C20614">
        <v>2</v>
      </c>
      <c r="D20614">
        <v>78000</v>
      </c>
      <c r="E20614" s="46">
        <v>44897</v>
      </c>
      <c r="F20614">
        <v>-55</v>
      </c>
      <c r="I20614" t="str">
        <f>INDEX(LedgerMapping[[#All],[Level 3]],MATCH(Actuals[[#This Row],[Sub Ledger]],LedgerMapping[[#All],[Sub Ledger]],0))</f>
        <v>Administration</v>
      </c>
      <c r="J20614" s="22">
        <f>YEAR(Actuals[[#This Row],[Date]])</f>
        <v>2022</v>
      </c>
      <c r="K20614" s="22">
        <f>MONTH(Actuals[[#This Row],[Date]])</f>
        <v>12</v>
      </c>
      <c r="L20614" s="12"/>
    </row>
    <row r="20615" spans="1:12" x14ac:dyDescent="0.3">
      <c r="A20615">
        <v>6</v>
      </c>
      <c r="B20615">
        <v>13842</v>
      </c>
      <c r="C20615">
        <v>2</v>
      </c>
      <c r="D20615">
        <v>78000</v>
      </c>
      <c r="E20615" s="46">
        <v>44927</v>
      </c>
      <c r="F20615">
        <v>-37</v>
      </c>
      <c r="I20615" t="str">
        <f>INDEX(LedgerMapping[[#All],[Level 3]],MATCH(Actuals[[#This Row],[Sub Ledger]],LedgerMapping[[#All],[Sub Ledger]],0))</f>
        <v>Administration</v>
      </c>
      <c r="J20615" s="22">
        <f>YEAR(Actuals[[#This Row],[Date]])</f>
        <v>2023</v>
      </c>
      <c r="K20615" s="22">
        <f>MONTH(Actuals[[#This Row],[Date]])</f>
        <v>1</v>
      </c>
      <c r="L20615" s="12"/>
    </row>
    <row r="20616" spans="1:12" x14ac:dyDescent="0.3">
      <c r="A20616">
        <v>6</v>
      </c>
      <c r="B20616">
        <v>14850</v>
      </c>
      <c r="C20616">
        <v>2</v>
      </c>
      <c r="D20616">
        <v>78000</v>
      </c>
      <c r="E20616" s="46">
        <v>44958</v>
      </c>
      <c r="F20616">
        <v>-46</v>
      </c>
      <c r="I20616" t="str">
        <f>INDEX(LedgerMapping[[#All],[Level 3]],MATCH(Actuals[[#This Row],[Sub Ledger]],LedgerMapping[[#All],[Sub Ledger]],0))</f>
        <v>Administration</v>
      </c>
      <c r="J20616" s="22">
        <f>YEAR(Actuals[[#This Row],[Date]])</f>
        <v>2023</v>
      </c>
      <c r="K20616" s="22">
        <f>MONTH(Actuals[[#This Row],[Date]])</f>
        <v>2</v>
      </c>
      <c r="L20616" s="12"/>
    </row>
    <row r="20617" spans="1:12" x14ac:dyDescent="0.3">
      <c r="A20617">
        <v>6</v>
      </c>
      <c r="B20617">
        <v>15830</v>
      </c>
      <c r="C20617">
        <v>2</v>
      </c>
      <c r="D20617">
        <v>78000</v>
      </c>
      <c r="E20617" s="46">
        <v>44988</v>
      </c>
      <c r="F20617">
        <v>-28</v>
      </c>
      <c r="I20617" t="str">
        <f>INDEX(LedgerMapping[[#All],[Level 3]],MATCH(Actuals[[#This Row],[Sub Ledger]],LedgerMapping[[#All],[Sub Ledger]],0))</f>
        <v>Administration</v>
      </c>
      <c r="J20617" s="22">
        <f>YEAR(Actuals[[#This Row],[Date]])</f>
        <v>2023</v>
      </c>
      <c r="K20617" s="22">
        <f>MONTH(Actuals[[#This Row],[Date]])</f>
        <v>3</v>
      </c>
      <c r="L20617" s="12"/>
    </row>
    <row r="20618" spans="1:12" x14ac:dyDescent="0.3">
      <c r="A20618">
        <v>6</v>
      </c>
      <c r="B20618">
        <v>16862</v>
      </c>
      <c r="C20618">
        <v>2</v>
      </c>
      <c r="D20618">
        <v>78000</v>
      </c>
      <c r="E20618" s="46">
        <v>45018</v>
      </c>
      <c r="F20618">
        <v>-36</v>
      </c>
      <c r="I20618" t="str">
        <f>INDEX(LedgerMapping[[#All],[Level 3]],MATCH(Actuals[[#This Row],[Sub Ledger]],LedgerMapping[[#All],[Sub Ledger]],0))</f>
        <v>Administration</v>
      </c>
      <c r="J20618" s="22">
        <f>YEAR(Actuals[[#This Row],[Date]])</f>
        <v>2023</v>
      </c>
      <c r="K20618" s="22">
        <f>MONTH(Actuals[[#This Row],[Date]])</f>
        <v>4</v>
      </c>
      <c r="L20618" s="12"/>
    </row>
    <row r="20619" spans="1:12" x14ac:dyDescent="0.3">
      <c r="A20619">
        <v>6</v>
      </c>
      <c r="B20619">
        <v>17893</v>
      </c>
      <c r="C20619">
        <v>2</v>
      </c>
      <c r="D20619">
        <v>78000</v>
      </c>
      <c r="E20619" s="46">
        <v>45049</v>
      </c>
      <c r="F20619">
        <v>-42</v>
      </c>
      <c r="I20619" t="str">
        <f>INDEX(LedgerMapping[[#All],[Level 3]],MATCH(Actuals[[#This Row],[Sub Ledger]],LedgerMapping[[#All],[Sub Ledger]],0))</f>
        <v>Administration</v>
      </c>
      <c r="J20619" s="22">
        <f>YEAR(Actuals[[#This Row],[Date]])</f>
        <v>2023</v>
      </c>
      <c r="K20619" s="22">
        <f>MONTH(Actuals[[#This Row],[Date]])</f>
        <v>5</v>
      </c>
      <c r="L20619" s="12"/>
    </row>
    <row r="20620" spans="1:12" x14ac:dyDescent="0.3">
      <c r="A20620">
        <v>6</v>
      </c>
      <c r="B20620">
        <v>18897</v>
      </c>
      <c r="C20620">
        <v>2</v>
      </c>
      <c r="D20620">
        <v>78000</v>
      </c>
      <c r="E20620" s="46">
        <v>45079</v>
      </c>
      <c r="F20620">
        <v>-48</v>
      </c>
      <c r="I20620" t="str">
        <f>INDEX(LedgerMapping[[#All],[Level 3]],MATCH(Actuals[[#This Row],[Sub Ledger]],LedgerMapping[[#All],[Sub Ledger]],0))</f>
        <v>Administration</v>
      </c>
      <c r="J20620" s="22">
        <f>YEAR(Actuals[[#This Row],[Date]])</f>
        <v>2023</v>
      </c>
      <c r="K20620" s="22">
        <f>MONTH(Actuals[[#This Row],[Date]])</f>
        <v>6</v>
      </c>
      <c r="L20620" s="12"/>
    </row>
    <row r="20621" spans="1:12" x14ac:dyDescent="0.3">
      <c r="A20621">
        <v>6</v>
      </c>
      <c r="B20621">
        <v>19925</v>
      </c>
      <c r="C20621">
        <v>2</v>
      </c>
      <c r="D20621">
        <v>78000</v>
      </c>
      <c r="E20621" s="46">
        <v>45110</v>
      </c>
      <c r="F20621">
        <v>-46</v>
      </c>
      <c r="I20621" t="str">
        <f>INDEX(LedgerMapping[[#All],[Level 3]],MATCH(Actuals[[#This Row],[Sub Ledger]],LedgerMapping[[#All],[Sub Ledger]],0))</f>
        <v>Administration</v>
      </c>
      <c r="J20621" s="22">
        <f>YEAR(Actuals[[#This Row],[Date]])</f>
        <v>2023</v>
      </c>
      <c r="K20621" s="22">
        <f>MONTH(Actuals[[#This Row],[Date]])</f>
        <v>7</v>
      </c>
      <c r="L20621" s="12"/>
    </row>
    <row r="20622" spans="1:12" x14ac:dyDescent="0.3">
      <c r="A20622">
        <v>6</v>
      </c>
      <c r="B20622">
        <v>20955</v>
      </c>
      <c r="C20622">
        <v>2</v>
      </c>
      <c r="D20622">
        <v>78000</v>
      </c>
      <c r="E20622" s="46">
        <v>45141</v>
      </c>
      <c r="F20622">
        <v>-41</v>
      </c>
      <c r="I20622" t="str">
        <f>INDEX(LedgerMapping[[#All],[Level 3]],MATCH(Actuals[[#This Row],[Sub Ledger]],LedgerMapping[[#All],[Sub Ledger]],0))</f>
        <v>Administration</v>
      </c>
      <c r="J20622" s="22">
        <f>YEAR(Actuals[[#This Row],[Date]])</f>
        <v>2023</v>
      </c>
      <c r="K20622" s="22">
        <f>MONTH(Actuals[[#This Row],[Date]])</f>
        <v>8</v>
      </c>
      <c r="L20622" s="12"/>
    </row>
    <row r="20623" spans="1:12" x14ac:dyDescent="0.3">
      <c r="A20623">
        <v>6</v>
      </c>
      <c r="B20623">
        <v>21956</v>
      </c>
      <c r="C20623">
        <v>2</v>
      </c>
      <c r="D20623">
        <v>78000</v>
      </c>
      <c r="E20623" s="46">
        <v>45169</v>
      </c>
      <c r="F20623">
        <v>-41</v>
      </c>
      <c r="I20623" t="str">
        <f>INDEX(LedgerMapping[[#All],[Level 3]],MATCH(Actuals[[#This Row],[Sub Ledger]],LedgerMapping[[#All],[Sub Ledger]],0))</f>
        <v>Administration</v>
      </c>
      <c r="J20623" s="22">
        <f>YEAR(Actuals[[#This Row],[Date]])</f>
        <v>2023</v>
      </c>
      <c r="K20623" s="22">
        <f>MONTH(Actuals[[#This Row],[Date]])</f>
        <v>8</v>
      </c>
      <c r="L20623" s="12"/>
    </row>
    <row r="20624" spans="1:12" x14ac:dyDescent="0.3">
      <c r="A20624">
        <v>6</v>
      </c>
      <c r="B20624">
        <v>22933</v>
      </c>
      <c r="C20624">
        <v>2</v>
      </c>
      <c r="D20624">
        <v>78000</v>
      </c>
      <c r="E20624" s="46">
        <v>45200</v>
      </c>
      <c r="F20624">
        <v>-32</v>
      </c>
      <c r="I20624" t="str">
        <f>INDEX(LedgerMapping[[#All],[Level 3]],MATCH(Actuals[[#This Row],[Sub Ledger]],LedgerMapping[[#All],[Sub Ledger]],0))</f>
        <v>Administration</v>
      </c>
      <c r="J20624" s="22">
        <f>YEAR(Actuals[[#This Row],[Date]])</f>
        <v>2023</v>
      </c>
      <c r="K20624" s="22">
        <f>MONTH(Actuals[[#This Row],[Date]])</f>
        <v>10</v>
      </c>
      <c r="L20624" s="12"/>
    </row>
    <row r="20625" spans="1:12" x14ac:dyDescent="0.3">
      <c r="A20625">
        <v>6</v>
      </c>
      <c r="B20625">
        <v>23938</v>
      </c>
      <c r="C20625">
        <v>2</v>
      </c>
      <c r="D20625">
        <v>78000</v>
      </c>
      <c r="E20625" s="46">
        <v>45230</v>
      </c>
      <c r="F20625">
        <v>-25</v>
      </c>
      <c r="I20625" t="str">
        <f>INDEX(LedgerMapping[[#All],[Level 3]],MATCH(Actuals[[#This Row],[Sub Ledger]],LedgerMapping[[#All],[Sub Ledger]],0))</f>
        <v>Administration</v>
      </c>
      <c r="J20625" s="22">
        <f>YEAR(Actuals[[#This Row],[Date]])</f>
        <v>2023</v>
      </c>
      <c r="K20625" s="22">
        <f>MONTH(Actuals[[#This Row],[Date]])</f>
        <v>10</v>
      </c>
      <c r="L20625" s="12"/>
    </row>
    <row r="20626" spans="1:12" x14ac:dyDescent="0.3">
      <c r="A20626">
        <v>6</v>
      </c>
      <c r="B20626">
        <v>24967</v>
      </c>
      <c r="C20626">
        <v>2</v>
      </c>
      <c r="D20626">
        <v>78000</v>
      </c>
      <c r="E20626" s="46">
        <v>45261</v>
      </c>
      <c r="F20626">
        <v>-29</v>
      </c>
      <c r="I20626" t="str">
        <f>INDEX(LedgerMapping[[#All],[Level 3]],MATCH(Actuals[[#This Row],[Sub Ledger]],LedgerMapping[[#All],[Sub Ledger]],0))</f>
        <v>Administration</v>
      </c>
      <c r="J20626" s="22">
        <f>YEAR(Actuals[[#This Row],[Date]])</f>
        <v>2023</v>
      </c>
      <c r="K20626" s="22">
        <f>MONTH(Actuals[[#This Row],[Date]])</f>
        <v>12</v>
      </c>
      <c r="L20626" s="12"/>
    </row>
    <row r="20627" spans="1:12" x14ac:dyDescent="0.3">
      <c r="A20627">
        <v>6</v>
      </c>
      <c r="B20627">
        <v>26033</v>
      </c>
      <c r="C20627">
        <v>2</v>
      </c>
      <c r="D20627">
        <v>78000</v>
      </c>
      <c r="E20627" s="46">
        <v>45291</v>
      </c>
      <c r="F20627">
        <v>-27</v>
      </c>
      <c r="I20627" t="str">
        <f>INDEX(LedgerMapping[[#All],[Level 3]],MATCH(Actuals[[#This Row],[Sub Ledger]],LedgerMapping[[#All],[Sub Ledger]],0))</f>
        <v>Administration</v>
      </c>
      <c r="J20627" s="22">
        <f>YEAR(Actuals[[#This Row],[Date]])</f>
        <v>2023</v>
      </c>
      <c r="K20627" s="22">
        <f>MONTH(Actuals[[#This Row],[Date]])</f>
        <v>12</v>
      </c>
      <c r="L20627" s="12"/>
    </row>
    <row r="20628" spans="1:12" x14ac:dyDescent="0.3">
      <c r="A20628">
        <v>6</v>
      </c>
      <c r="B20628">
        <v>27162</v>
      </c>
      <c r="C20628">
        <v>2</v>
      </c>
      <c r="D20628">
        <v>78000</v>
      </c>
      <c r="E20628" s="46">
        <v>45322</v>
      </c>
      <c r="F20628">
        <v>-60</v>
      </c>
      <c r="I20628" t="str">
        <f>INDEX(LedgerMapping[[#All],[Level 3]],MATCH(Actuals[[#This Row],[Sub Ledger]],LedgerMapping[[#All],[Sub Ledger]],0))</f>
        <v>Administration</v>
      </c>
      <c r="J20628" s="22">
        <f>YEAR(Actuals[[#This Row],[Date]])</f>
        <v>2024</v>
      </c>
      <c r="K20628" s="22">
        <f>MONTH(Actuals[[#This Row],[Date]])</f>
        <v>1</v>
      </c>
      <c r="L20628" s="12"/>
    </row>
    <row r="20629" spans="1:12" x14ac:dyDescent="0.3">
      <c r="A20629">
        <v>6</v>
      </c>
      <c r="B20629">
        <v>28314</v>
      </c>
      <c r="C20629">
        <v>2</v>
      </c>
      <c r="D20629">
        <v>78000</v>
      </c>
      <c r="E20629" s="46">
        <v>45354</v>
      </c>
      <c r="F20629">
        <v>-43</v>
      </c>
      <c r="I20629" t="str">
        <f>INDEX(LedgerMapping[[#All],[Level 3]],MATCH(Actuals[[#This Row],[Sub Ledger]],LedgerMapping[[#All],[Sub Ledger]],0))</f>
        <v>Administration</v>
      </c>
      <c r="J20629" s="22">
        <f>YEAR(Actuals[[#This Row],[Date]])</f>
        <v>2024</v>
      </c>
      <c r="K20629" s="22">
        <f>MONTH(Actuals[[#This Row],[Date]])</f>
        <v>3</v>
      </c>
      <c r="L20629" s="12"/>
    </row>
    <row r="20630" spans="1:12" x14ac:dyDescent="0.3">
      <c r="A20630">
        <v>6</v>
      </c>
      <c r="B20630">
        <v>29468</v>
      </c>
      <c r="C20630">
        <v>2</v>
      </c>
      <c r="D20630">
        <v>78000</v>
      </c>
      <c r="E20630" s="46">
        <v>45384</v>
      </c>
      <c r="F20630">
        <v>-48</v>
      </c>
      <c r="I20630" t="str">
        <f>INDEX(LedgerMapping[[#All],[Level 3]],MATCH(Actuals[[#This Row],[Sub Ledger]],LedgerMapping[[#All],[Sub Ledger]],0))</f>
        <v>Administration</v>
      </c>
      <c r="J20630" s="22">
        <f>YEAR(Actuals[[#This Row],[Date]])</f>
        <v>2024</v>
      </c>
      <c r="K20630" s="22">
        <f>MONTH(Actuals[[#This Row],[Date]])</f>
        <v>4</v>
      </c>
      <c r="L20630" s="12"/>
    </row>
    <row r="20631" spans="1:12" x14ac:dyDescent="0.3">
      <c r="A20631">
        <v>6</v>
      </c>
      <c r="B20631">
        <v>30594</v>
      </c>
      <c r="C20631">
        <v>2</v>
      </c>
      <c r="D20631">
        <v>78000</v>
      </c>
      <c r="E20631" s="46">
        <v>45415</v>
      </c>
      <c r="F20631">
        <v>-68</v>
      </c>
      <c r="I20631" t="str">
        <f>INDEX(LedgerMapping[[#All],[Level 3]],MATCH(Actuals[[#This Row],[Sub Ledger]],LedgerMapping[[#All],[Sub Ledger]],0))</f>
        <v>Administration</v>
      </c>
      <c r="J20631" s="22">
        <f>YEAR(Actuals[[#This Row],[Date]])</f>
        <v>2024</v>
      </c>
      <c r="K20631" s="22">
        <f>MONTH(Actuals[[#This Row],[Date]])</f>
        <v>5</v>
      </c>
      <c r="L20631" s="12"/>
    </row>
    <row r="20632" spans="1:12" x14ac:dyDescent="0.3">
      <c r="A20632">
        <v>6</v>
      </c>
      <c r="B20632">
        <v>31720</v>
      </c>
      <c r="C20632">
        <v>2</v>
      </c>
      <c r="D20632">
        <v>78000</v>
      </c>
      <c r="E20632" s="46">
        <v>45445</v>
      </c>
      <c r="F20632">
        <v>-48</v>
      </c>
      <c r="I20632" t="str">
        <f>INDEX(LedgerMapping[[#All],[Level 3]],MATCH(Actuals[[#This Row],[Sub Ledger]],LedgerMapping[[#All],[Sub Ledger]],0))</f>
        <v>Administration</v>
      </c>
      <c r="J20632" s="22">
        <f>YEAR(Actuals[[#This Row],[Date]])</f>
        <v>2024</v>
      </c>
      <c r="K20632" s="22">
        <f>MONTH(Actuals[[#This Row],[Date]])</f>
        <v>6</v>
      </c>
      <c r="L20632" s="12"/>
    </row>
    <row r="20633" spans="1:12" x14ac:dyDescent="0.3">
      <c r="A20633">
        <v>6</v>
      </c>
      <c r="B20633">
        <v>32844</v>
      </c>
      <c r="C20633">
        <v>2</v>
      </c>
      <c r="D20633">
        <v>78000</v>
      </c>
      <c r="E20633" s="46">
        <v>45476</v>
      </c>
      <c r="F20633">
        <v>-43</v>
      </c>
      <c r="I20633" t="str">
        <f>INDEX(LedgerMapping[[#All],[Level 3]],MATCH(Actuals[[#This Row],[Sub Ledger]],LedgerMapping[[#All],[Sub Ledger]],0))</f>
        <v>Administration</v>
      </c>
      <c r="J20633" s="22">
        <f>YEAR(Actuals[[#This Row],[Date]])</f>
        <v>2024</v>
      </c>
      <c r="K20633" s="22">
        <f>MONTH(Actuals[[#This Row],[Date]])</f>
        <v>7</v>
      </c>
      <c r="L20633" s="12"/>
    </row>
    <row r="20634" spans="1:12" x14ac:dyDescent="0.3">
      <c r="A20634">
        <v>6</v>
      </c>
      <c r="B20634">
        <v>33968</v>
      </c>
      <c r="C20634">
        <v>2</v>
      </c>
      <c r="D20634">
        <v>78000</v>
      </c>
      <c r="E20634" s="46">
        <v>45507</v>
      </c>
      <c r="F20634">
        <v>-49</v>
      </c>
      <c r="I20634" t="str">
        <f>INDEX(LedgerMapping[[#All],[Level 3]],MATCH(Actuals[[#This Row],[Sub Ledger]],LedgerMapping[[#All],[Sub Ledger]],0))</f>
        <v>Administration</v>
      </c>
      <c r="J20634" s="22">
        <f>YEAR(Actuals[[#This Row],[Date]])</f>
        <v>2024</v>
      </c>
      <c r="K20634" s="22">
        <f>MONTH(Actuals[[#This Row],[Date]])</f>
        <v>8</v>
      </c>
      <c r="L20634" s="12"/>
    </row>
    <row r="20635" spans="1:12" x14ac:dyDescent="0.3">
      <c r="A20635">
        <v>6</v>
      </c>
      <c r="B20635">
        <v>35119</v>
      </c>
      <c r="C20635">
        <v>2</v>
      </c>
      <c r="D20635">
        <v>78000</v>
      </c>
      <c r="E20635" s="46">
        <v>45536</v>
      </c>
      <c r="F20635">
        <v>-55</v>
      </c>
      <c r="I20635" t="str">
        <f>INDEX(LedgerMapping[[#All],[Level 3]],MATCH(Actuals[[#This Row],[Sub Ledger]],LedgerMapping[[#All],[Sub Ledger]],0))</f>
        <v>Administration</v>
      </c>
      <c r="J20635" s="22">
        <f>YEAR(Actuals[[#This Row],[Date]])</f>
        <v>2024</v>
      </c>
      <c r="K20635" s="22">
        <f>MONTH(Actuals[[#This Row],[Date]])</f>
        <v>9</v>
      </c>
      <c r="L20635" s="12"/>
    </row>
    <row r="20636" spans="1:12" x14ac:dyDescent="0.3">
      <c r="A20636">
        <v>6</v>
      </c>
      <c r="B20636">
        <v>36269</v>
      </c>
      <c r="C20636">
        <v>2</v>
      </c>
      <c r="D20636">
        <v>78000</v>
      </c>
      <c r="E20636" s="46">
        <v>45567</v>
      </c>
      <c r="F20636">
        <v>-46</v>
      </c>
      <c r="I20636" t="str">
        <f>INDEX(LedgerMapping[[#All],[Level 3]],MATCH(Actuals[[#This Row],[Sub Ledger]],LedgerMapping[[#All],[Sub Ledger]],0))</f>
        <v>Administration</v>
      </c>
      <c r="J20636" s="22">
        <f>YEAR(Actuals[[#This Row],[Date]])</f>
        <v>2024</v>
      </c>
      <c r="K20636" s="22">
        <f>MONTH(Actuals[[#This Row],[Date]])</f>
        <v>10</v>
      </c>
      <c r="L20636" s="12"/>
    </row>
    <row r="20637" spans="1:12" x14ac:dyDescent="0.3">
      <c r="A20637">
        <v>6</v>
      </c>
      <c r="B20637">
        <v>37419</v>
      </c>
      <c r="C20637">
        <v>2</v>
      </c>
      <c r="D20637">
        <v>78000</v>
      </c>
      <c r="E20637" s="46">
        <v>45597</v>
      </c>
      <c r="F20637">
        <v>-50</v>
      </c>
      <c r="I20637" t="str">
        <f>INDEX(LedgerMapping[[#All],[Level 3]],MATCH(Actuals[[#This Row],[Sub Ledger]],LedgerMapping[[#All],[Sub Ledger]],0))</f>
        <v>Administration</v>
      </c>
      <c r="J20637" s="22">
        <f>YEAR(Actuals[[#This Row],[Date]])</f>
        <v>2024</v>
      </c>
      <c r="K20637" s="22">
        <f>MONTH(Actuals[[#This Row],[Date]])</f>
        <v>11</v>
      </c>
      <c r="L20637" s="12"/>
    </row>
    <row r="20638" spans="1:12" x14ac:dyDescent="0.3">
      <c r="A20638">
        <v>6</v>
      </c>
      <c r="B20638">
        <v>38569</v>
      </c>
      <c r="C20638">
        <v>2</v>
      </c>
      <c r="D20638">
        <v>78000</v>
      </c>
      <c r="E20638" s="46">
        <v>45628</v>
      </c>
      <c r="F20638">
        <v>-68</v>
      </c>
      <c r="I20638" t="str">
        <f>INDEX(LedgerMapping[[#All],[Level 3]],MATCH(Actuals[[#This Row],[Sub Ledger]],LedgerMapping[[#All],[Sub Ledger]],0))</f>
        <v>Administration</v>
      </c>
      <c r="J20638" s="22">
        <f>YEAR(Actuals[[#This Row],[Date]])</f>
        <v>2024</v>
      </c>
      <c r="K20638" s="22">
        <f>MONTH(Actuals[[#This Row],[Date]])</f>
        <v>12</v>
      </c>
      <c r="L20638" s="12"/>
    </row>
    <row r="20639" spans="1:12" x14ac:dyDescent="0.3">
      <c r="A20639">
        <v>6</v>
      </c>
      <c r="B20639">
        <v>546</v>
      </c>
      <c r="C20639">
        <v>2</v>
      </c>
      <c r="D20639">
        <v>80000</v>
      </c>
      <c r="E20639" s="46">
        <v>44562</v>
      </c>
      <c r="F20639">
        <v>-209</v>
      </c>
      <c r="I20639" t="str">
        <f>INDEX(LedgerMapping[[#All],[Level 3]],MATCH(Actuals[[#This Row],[Sub Ledger]],LedgerMapping[[#All],[Sub Ledger]],0))</f>
        <v>Travel and Expenses</v>
      </c>
      <c r="J20639" s="22">
        <f>YEAR(Actuals[[#This Row],[Date]])</f>
        <v>2022</v>
      </c>
      <c r="K20639" s="22">
        <f>MONTH(Actuals[[#This Row],[Date]])</f>
        <v>1</v>
      </c>
      <c r="L20639" s="12"/>
    </row>
    <row r="20640" spans="1:12" x14ac:dyDescent="0.3">
      <c r="A20640">
        <v>6</v>
      </c>
      <c r="B20640">
        <v>1670</v>
      </c>
      <c r="C20640">
        <v>2</v>
      </c>
      <c r="D20640">
        <v>80000</v>
      </c>
      <c r="E20640" s="46">
        <v>44593</v>
      </c>
      <c r="F20640">
        <v>-219</v>
      </c>
      <c r="I20640" t="str">
        <f>INDEX(LedgerMapping[[#All],[Level 3]],MATCH(Actuals[[#This Row],[Sub Ledger]],LedgerMapping[[#All],[Sub Ledger]],0))</f>
        <v>Travel and Expenses</v>
      </c>
      <c r="J20640" s="22">
        <f>YEAR(Actuals[[#This Row],[Date]])</f>
        <v>2022</v>
      </c>
      <c r="K20640" s="22">
        <f>MONTH(Actuals[[#This Row],[Date]])</f>
        <v>2</v>
      </c>
      <c r="L20640" s="12"/>
    </row>
    <row r="20641" spans="1:12" x14ac:dyDescent="0.3">
      <c r="A20641">
        <v>6</v>
      </c>
      <c r="B20641">
        <v>2788</v>
      </c>
      <c r="C20641">
        <v>2</v>
      </c>
      <c r="D20641">
        <v>80000</v>
      </c>
      <c r="E20641" s="46">
        <v>44624</v>
      </c>
      <c r="F20641">
        <v>-133</v>
      </c>
      <c r="I20641" t="str">
        <f>INDEX(LedgerMapping[[#All],[Level 3]],MATCH(Actuals[[#This Row],[Sub Ledger]],LedgerMapping[[#All],[Sub Ledger]],0))</f>
        <v>Travel and Expenses</v>
      </c>
      <c r="J20641" s="22">
        <f>YEAR(Actuals[[#This Row],[Date]])</f>
        <v>2022</v>
      </c>
      <c r="K20641" s="22">
        <f>MONTH(Actuals[[#This Row],[Date]])</f>
        <v>3</v>
      </c>
      <c r="L20641" s="12"/>
    </row>
    <row r="20642" spans="1:12" x14ac:dyDescent="0.3">
      <c r="A20642">
        <v>6</v>
      </c>
      <c r="B20642">
        <v>3910</v>
      </c>
      <c r="C20642">
        <v>2</v>
      </c>
      <c r="D20642">
        <v>80000</v>
      </c>
      <c r="E20642" s="46">
        <v>44654</v>
      </c>
      <c r="F20642">
        <v>-287</v>
      </c>
      <c r="I20642" t="str">
        <f>INDEX(LedgerMapping[[#All],[Level 3]],MATCH(Actuals[[#This Row],[Sub Ledger]],LedgerMapping[[#All],[Sub Ledger]],0))</f>
        <v>Travel and Expenses</v>
      </c>
      <c r="J20642" s="22">
        <f>YEAR(Actuals[[#This Row],[Date]])</f>
        <v>2022</v>
      </c>
      <c r="K20642" s="22">
        <f>MONTH(Actuals[[#This Row],[Date]])</f>
        <v>4</v>
      </c>
      <c r="L20642" s="12"/>
    </row>
    <row r="20643" spans="1:12" x14ac:dyDescent="0.3">
      <c r="A20643">
        <v>6</v>
      </c>
      <c r="B20643">
        <v>5034</v>
      </c>
      <c r="C20643">
        <v>2</v>
      </c>
      <c r="D20643">
        <v>80000</v>
      </c>
      <c r="E20643" s="46">
        <v>44685</v>
      </c>
      <c r="F20643">
        <v>-225</v>
      </c>
      <c r="I20643" t="str">
        <f>INDEX(LedgerMapping[[#All],[Level 3]],MATCH(Actuals[[#This Row],[Sub Ledger]],LedgerMapping[[#All],[Sub Ledger]],0))</f>
        <v>Travel and Expenses</v>
      </c>
      <c r="J20643" s="22">
        <f>YEAR(Actuals[[#This Row],[Date]])</f>
        <v>2022</v>
      </c>
      <c r="K20643" s="22">
        <f>MONTH(Actuals[[#This Row],[Date]])</f>
        <v>5</v>
      </c>
      <c r="L20643" s="12"/>
    </row>
    <row r="20644" spans="1:12" x14ac:dyDescent="0.3">
      <c r="A20644">
        <v>6</v>
      </c>
      <c r="B20644">
        <v>6158</v>
      </c>
      <c r="C20644">
        <v>2</v>
      </c>
      <c r="D20644">
        <v>80000</v>
      </c>
      <c r="E20644" s="46">
        <v>44715</v>
      </c>
      <c r="F20644">
        <v>-254</v>
      </c>
      <c r="I20644" t="str">
        <f>INDEX(LedgerMapping[[#All],[Level 3]],MATCH(Actuals[[#This Row],[Sub Ledger]],LedgerMapping[[#All],[Sub Ledger]],0))</f>
        <v>Travel and Expenses</v>
      </c>
      <c r="J20644" s="22">
        <f>YEAR(Actuals[[#This Row],[Date]])</f>
        <v>2022</v>
      </c>
      <c r="K20644" s="22">
        <f>MONTH(Actuals[[#This Row],[Date]])</f>
        <v>6</v>
      </c>
      <c r="L20644" s="12"/>
    </row>
    <row r="20645" spans="1:12" x14ac:dyDescent="0.3">
      <c r="A20645">
        <v>6</v>
      </c>
      <c r="B20645">
        <v>7281</v>
      </c>
      <c r="C20645">
        <v>2</v>
      </c>
      <c r="D20645">
        <v>80000</v>
      </c>
      <c r="E20645" s="46">
        <v>44746</v>
      </c>
      <c r="F20645">
        <v>-283</v>
      </c>
      <c r="I20645" t="str">
        <f>INDEX(LedgerMapping[[#All],[Level 3]],MATCH(Actuals[[#This Row],[Sub Ledger]],LedgerMapping[[#All],[Sub Ledger]],0))</f>
        <v>Travel and Expenses</v>
      </c>
      <c r="J20645" s="22">
        <f>YEAR(Actuals[[#This Row],[Date]])</f>
        <v>2022</v>
      </c>
      <c r="K20645" s="22">
        <f>MONTH(Actuals[[#This Row],[Date]])</f>
        <v>7</v>
      </c>
      <c r="L20645" s="12"/>
    </row>
    <row r="20646" spans="1:12" x14ac:dyDescent="0.3">
      <c r="A20646">
        <v>6</v>
      </c>
      <c r="B20646">
        <v>8402</v>
      </c>
      <c r="C20646">
        <v>2</v>
      </c>
      <c r="D20646">
        <v>80000</v>
      </c>
      <c r="E20646" s="46">
        <v>44777</v>
      </c>
      <c r="F20646">
        <v>-259</v>
      </c>
      <c r="I20646" t="str">
        <f>INDEX(LedgerMapping[[#All],[Level 3]],MATCH(Actuals[[#This Row],[Sub Ledger]],LedgerMapping[[#All],[Sub Ledger]],0))</f>
        <v>Travel and Expenses</v>
      </c>
      <c r="J20646" s="22">
        <f>YEAR(Actuals[[#This Row],[Date]])</f>
        <v>2022</v>
      </c>
      <c r="K20646" s="22">
        <f>MONTH(Actuals[[#This Row],[Date]])</f>
        <v>8</v>
      </c>
      <c r="L20646" s="12"/>
    </row>
    <row r="20647" spans="1:12" x14ac:dyDescent="0.3">
      <c r="A20647">
        <v>6</v>
      </c>
      <c r="B20647">
        <v>9521</v>
      </c>
      <c r="C20647">
        <v>2</v>
      </c>
      <c r="D20647">
        <v>80000</v>
      </c>
      <c r="E20647" s="46">
        <v>44805</v>
      </c>
      <c r="F20647">
        <v>-225</v>
      </c>
      <c r="I20647" t="str">
        <f>INDEX(LedgerMapping[[#All],[Level 3]],MATCH(Actuals[[#This Row],[Sub Ledger]],LedgerMapping[[#All],[Sub Ledger]],0))</f>
        <v>Travel and Expenses</v>
      </c>
      <c r="J20647" s="22">
        <f>YEAR(Actuals[[#This Row],[Date]])</f>
        <v>2022</v>
      </c>
      <c r="K20647" s="22">
        <f>MONTH(Actuals[[#This Row],[Date]])</f>
        <v>9</v>
      </c>
      <c r="L20647" s="12"/>
    </row>
    <row r="20648" spans="1:12" x14ac:dyDescent="0.3">
      <c r="A20648">
        <v>6</v>
      </c>
      <c r="B20648">
        <v>10636</v>
      </c>
      <c r="C20648">
        <v>2</v>
      </c>
      <c r="D20648">
        <v>80000</v>
      </c>
      <c r="E20648" s="46">
        <v>44836</v>
      </c>
      <c r="F20648">
        <v>-211</v>
      </c>
      <c r="I20648" t="str">
        <f>INDEX(LedgerMapping[[#All],[Level 3]],MATCH(Actuals[[#This Row],[Sub Ledger]],LedgerMapping[[#All],[Sub Ledger]],0))</f>
        <v>Travel and Expenses</v>
      </c>
      <c r="J20648" s="22">
        <f>YEAR(Actuals[[#This Row],[Date]])</f>
        <v>2022</v>
      </c>
      <c r="K20648" s="22">
        <f>MONTH(Actuals[[#This Row],[Date]])</f>
        <v>10</v>
      </c>
      <c r="L20648" s="12"/>
    </row>
    <row r="20649" spans="1:12" x14ac:dyDescent="0.3">
      <c r="A20649">
        <v>6</v>
      </c>
      <c r="B20649">
        <v>11761</v>
      </c>
      <c r="C20649">
        <v>2</v>
      </c>
      <c r="D20649">
        <v>80000</v>
      </c>
      <c r="E20649" s="46">
        <v>44866</v>
      </c>
      <c r="F20649">
        <v>-300</v>
      </c>
      <c r="I20649" t="str">
        <f>INDEX(LedgerMapping[[#All],[Level 3]],MATCH(Actuals[[#This Row],[Sub Ledger]],LedgerMapping[[#All],[Sub Ledger]],0))</f>
        <v>Travel and Expenses</v>
      </c>
      <c r="J20649" s="22">
        <f>YEAR(Actuals[[#This Row],[Date]])</f>
        <v>2022</v>
      </c>
      <c r="K20649" s="22">
        <f>MONTH(Actuals[[#This Row],[Date]])</f>
        <v>11</v>
      </c>
      <c r="L20649" s="12"/>
    </row>
    <row r="20650" spans="1:12" x14ac:dyDescent="0.3">
      <c r="A20650">
        <v>6</v>
      </c>
      <c r="B20650">
        <v>12889</v>
      </c>
      <c r="C20650">
        <v>2</v>
      </c>
      <c r="D20650">
        <v>80000</v>
      </c>
      <c r="E20650" s="46">
        <v>44897</v>
      </c>
      <c r="F20650">
        <v>-196</v>
      </c>
      <c r="I20650" t="str">
        <f>INDEX(LedgerMapping[[#All],[Level 3]],MATCH(Actuals[[#This Row],[Sub Ledger]],LedgerMapping[[#All],[Sub Ledger]],0))</f>
        <v>Travel and Expenses</v>
      </c>
      <c r="J20650" s="22">
        <f>YEAR(Actuals[[#This Row],[Date]])</f>
        <v>2022</v>
      </c>
      <c r="K20650" s="22">
        <f>MONTH(Actuals[[#This Row],[Date]])</f>
        <v>12</v>
      </c>
      <c r="L20650" s="12"/>
    </row>
    <row r="20651" spans="1:12" x14ac:dyDescent="0.3">
      <c r="A20651">
        <v>6</v>
      </c>
      <c r="B20651">
        <v>13843</v>
      </c>
      <c r="C20651">
        <v>2</v>
      </c>
      <c r="D20651">
        <v>80000</v>
      </c>
      <c r="E20651" s="46">
        <v>44927</v>
      </c>
      <c r="F20651">
        <v>-131</v>
      </c>
      <c r="I20651" t="str">
        <f>INDEX(LedgerMapping[[#All],[Level 3]],MATCH(Actuals[[#This Row],[Sub Ledger]],LedgerMapping[[#All],[Sub Ledger]],0))</f>
        <v>Travel and Expenses</v>
      </c>
      <c r="J20651" s="22">
        <f>YEAR(Actuals[[#This Row],[Date]])</f>
        <v>2023</v>
      </c>
      <c r="K20651" s="22">
        <f>MONTH(Actuals[[#This Row],[Date]])</f>
        <v>1</v>
      </c>
      <c r="L20651" s="12"/>
    </row>
    <row r="20652" spans="1:12" x14ac:dyDescent="0.3">
      <c r="A20652">
        <v>6</v>
      </c>
      <c r="B20652">
        <v>14851</v>
      </c>
      <c r="C20652">
        <v>2</v>
      </c>
      <c r="D20652">
        <v>80000</v>
      </c>
      <c r="E20652" s="46">
        <v>44958</v>
      </c>
      <c r="F20652">
        <v>-169</v>
      </c>
      <c r="I20652" t="str">
        <f>INDEX(LedgerMapping[[#All],[Level 3]],MATCH(Actuals[[#This Row],[Sub Ledger]],LedgerMapping[[#All],[Sub Ledger]],0))</f>
        <v>Travel and Expenses</v>
      </c>
      <c r="J20652" s="22">
        <f>YEAR(Actuals[[#This Row],[Date]])</f>
        <v>2023</v>
      </c>
      <c r="K20652" s="22">
        <f>MONTH(Actuals[[#This Row],[Date]])</f>
        <v>2</v>
      </c>
      <c r="L20652" s="12"/>
    </row>
    <row r="20653" spans="1:12" x14ac:dyDescent="0.3">
      <c r="A20653">
        <v>6</v>
      </c>
      <c r="B20653">
        <v>15831</v>
      </c>
      <c r="C20653">
        <v>2</v>
      </c>
      <c r="D20653">
        <v>80000</v>
      </c>
      <c r="E20653" s="46">
        <v>44988</v>
      </c>
      <c r="F20653">
        <v>-88</v>
      </c>
      <c r="I20653" t="str">
        <f>INDEX(LedgerMapping[[#All],[Level 3]],MATCH(Actuals[[#This Row],[Sub Ledger]],LedgerMapping[[#All],[Sub Ledger]],0))</f>
        <v>Travel and Expenses</v>
      </c>
      <c r="J20653" s="22">
        <f>YEAR(Actuals[[#This Row],[Date]])</f>
        <v>2023</v>
      </c>
      <c r="K20653" s="22">
        <f>MONTH(Actuals[[#This Row],[Date]])</f>
        <v>3</v>
      </c>
      <c r="L20653" s="12"/>
    </row>
    <row r="20654" spans="1:12" x14ac:dyDescent="0.3">
      <c r="A20654">
        <v>6</v>
      </c>
      <c r="B20654">
        <v>16863</v>
      </c>
      <c r="C20654">
        <v>2</v>
      </c>
      <c r="D20654">
        <v>80000</v>
      </c>
      <c r="E20654" s="46">
        <v>45018</v>
      </c>
      <c r="F20654">
        <v>-128</v>
      </c>
      <c r="I20654" t="str">
        <f>INDEX(LedgerMapping[[#All],[Level 3]],MATCH(Actuals[[#This Row],[Sub Ledger]],LedgerMapping[[#All],[Sub Ledger]],0))</f>
        <v>Travel and Expenses</v>
      </c>
      <c r="J20654" s="22">
        <f>YEAR(Actuals[[#This Row],[Date]])</f>
        <v>2023</v>
      </c>
      <c r="K20654" s="22">
        <f>MONTH(Actuals[[#This Row],[Date]])</f>
        <v>4</v>
      </c>
      <c r="L20654" s="12"/>
    </row>
    <row r="20655" spans="1:12" x14ac:dyDescent="0.3">
      <c r="A20655">
        <v>6</v>
      </c>
      <c r="B20655">
        <v>17894</v>
      </c>
      <c r="C20655">
        <v>2</v>
      </c>
      <c r="D20655">
        <v>80000</v>
      </c>
      <c r="E20655" s="46">
        <v>45049</v>
      </c>
      <c r="F20655">
        <v>-140</v>
      </c>
      <c r="I20655" t="str">
        <f>INDEX(LedgerMapping[[#All],[Level 3]],MATCH(Actuals[[#This Row],[Sub Ledger]],LedgerMapping[[#All],[Sub Ledger]],0))</f>
        <v>Travel and Expenses</v>
      </c>
      <c r="J20655" s="22">
        <f>YEAR(Actuals[[#This Row],[Date]])</f>
        <v>2023</v>
      </c>
      <c r="K20655" s="22">
        <f>MONTH(Actuals[[#This Row],[Date]])</f>
        <v>5</v>
      </c>
      <c r="L20655" s="12"/>
    </row>
    <row r="20656" spans="1:12" x14ac:dyDescent="0.3">
      <c r="A20656">
        <v>6</v>
      </c>
      <c r="B20656">
        <v>18898</v>
      </c>
      <c r="C20656">
        <v>2</v>
      </c>
      <c r="D20656">
        <v>80000</v>
      </c>
      <c r="E20656" s="46">
        <v>45079</v>
      </c>
      <c r="F20656">
        <v>-176</v>
      </c>
      <c r="I20656" t="str">
        <f>INDEX(LedgerMapping[[#All],[Level 3]],MATCH(Actuals[[#This Row],[Sub Ledger]],LedgerMapping[[#All],[Sub Ledger]],0))</f>
        <v>Travel and Expenses</v>
      </c>
      <c r="J20656" s="22">
        <f>YEAR(Actuals[[#This Row],[Date]])</f>
        <v>2023</v>
      </c>
      <c r="K20656" s="22">
        <f>MONTH(Actuals[[#This Row],[Date]])</f>
        <v>6</v>
      </c>
      <c r="L20656" s="12"/>
    </row>
    <row r="20657" spans="1:12" x14ac:dyDescent="0.3">
      <c r="A20657">
        <v>6</v>
      </c>
      <c r="B20657">
        <v>19926</v>
      </c>
      <c r="C20657">
        <v>2</v>
      </c>
      <c r="D20657">
        <v>80000</v>
      </c>
      <c r="E20657" s="46">
        <v>45110</v>
      </c>
      <c r="F20657">
        <v>-167</v>
      </c>
      <c r="I20657" t="str">
        <f>INDEX(LedgerMapping[[#All],[Level 3]],MATCH(Actuals[[#This Row],[Sub Ledger]],LedgerMapping[[#All],[Sub Ledger]],0))</f>
        <v>Travel and Expenses</v>
      </c>
      <c r="J20657" s="22">
        <f>YEAR(Actuals[[#This Row],[Date]])</f>
        <v>2023</v>
      </c>
      <c r="K20657" s="22">
        <f>MONTH(Actuals[[#This Row],[Date]])</f>
        <v>7</v>
      </c>
      <c r="L20657" s="12"/>
    </row>
    <row r="20658" spans="1:12" x14ac:dyDescent="0.3">
      <c r="A20658">
        <v>6</v>
      </c>
      <c r="B20658">
        <v>20956</v>
      </c>
      <c r="C20658">
        <v>2</v>
      </c>
      <c r="D20658">
        <v>80000</v>
      </c>
      <c r="E20658" s="46">
        <v>45141</v>
      </c>
      <c r="F20658">
        <v>-137</v>
      </c>
      <c r="I20658" t="str">
        <f>INDEX(LedgerMapping[[#All],[Level 3]],MATCH(Actuals[[#This Row],[Sub Ledger]],LedgerMapping[[#All],[Sub Ledger]],0))</f>
        <v>Travel and Expenses</v>
      </c>
      <c r="J20658" s="22">
        <f>YEAR(Actuals[[#This Row],[Date]])</f>
        <v>2023</v>
      </c>
      <c r="K20658" s="22">
        <f>MONTH(Actuals[[#This Row],[Date]])</f>
        <v>8</v>
      </c>
      <c r="L20658" s="12"/>
    </row>
    <row r="20659" spans="1:12" x14ac:dyDescent="0.3">
      <c r="A20659">
        <v>6</v>
      </c>
      <c r="B20659">
        <v>21957</v>
      </c>
      <c r="C20659">
        <v>2</v>
      </c>
      <c r="D20659">
        <v>80000</v>
      </c>
      <c r="E20659" s="46">
        <v>45169</v>
      </c>
      <c r="F20659">
        <v>-137</v>
      </c>
      <c r="I20659" t="str">
        <f>INDEX(LedgerMapping[[#All],[Level 3]],MATCH(Actuals[[#This Row],[Sub Ledger]],LedgerMapping[[#All],[Sub Ledger]],0))</f>
        <v>Travel and Expenses</v>
      </c>
      <c r="J20659" s="22">
        <f>YEAR(Actuals[[#This Row],[Date]])</f>
        <v>2023</v>
      </c>
      <c r="K20659" s="22">
        <f>MONTH(Actuals[[#This Row],[Date]])</f>
        <v>8</v>
      </c>
      <c r="L20659" s="12"/>
    </row>
    <row r="20660" spans="1:12" x14ac:dyDescent="0.3">
      <c r="A20660">
        <v>6</v>
      </c>
      <c r="B20660">
        <v>22934</v>
      </c>
      <c r="C20660">
        <v>2</v>
      </c>
      <c r="D20660">
        <v>80000</v>
      </c>
      <c r="E20660" s="46">
        <v>45200</v>
      </c>
      <c r="F20660">
        <v>-94</v>
      </c>
      <c r="I20660" t="str">
        <f>INDEX(LedgerMapping[[#All],[Level 3]],MATCH(Actuals[[#This Row],[Sub Ledger]],LedgerMapping[[#All],[Sub Ledger]],0))</f>
        <v>Travel and Expenses</v>
      </c>
      <c r="J20660" s="22">
        <f>YEAR(Actuals[[#This Row],[Date]])</f>
        <v>2023</v>
      </c>
      <c r="K20660" s="22">
        <f>MONTH(Actuals[[#This Row],[Date]])</f>
        <v>10</v>
      </c>
      <c r="L20660" s="12"/>
    </row>
    <row r="20661" spans="1:12" x14ac:dyDescent="0.3">
      <c r="A20661">
        <v>6</v>
      </c>
      <c r="B20661">
        <v>23939</v>
      </c>
      <c r="C20661">
        <v>2</v>
      </c>
      <c r="D20661">
        <v>80000</v>
      </c>
      <c r="E20661" s="46">
        <v>45230</v>
      </c>
      <c r="F20661">
        <v>-85</v>
      </c>
      <c r="I20661" t="str">
        <f>INDEX(LedgerMapping[[#All],[Level 3]],MATCH(Actuals[[#This Row],[Sub Ledger]],LedgerMapping[[#All],[Sub Ledger]],0))</f>
        <v>Travel and Expenses</v>
      </c>
      <c r="J20661" s="22">
        <f>YEAR(Actuals[[#This Row],[Date]])</f>
        <v>2023</v>
      </c>
      <c r="K20661" s="22">
        <f>MONTH(Actuals[[#This Row],[Date]])</f>
        <v>10</v>
      </c>
      <c r="L20661" s="12"/>
    </row>
    <row r="20662" spans="1:12" x14ac:dyDescent="0.3">
      <c r="A20662">
        <v>6</v>
      </c>
      <c r="B20662">
        <v>24968</v>
      </c>
      <c r="C20662">
        <v>2</v>
      </c>
      <c r="D20662">
        <v>80000</v>
      </c>
      <c r="E20662" s="46">
        <v>45261</v>
      </c>
      <c r="F20662">
        <v>-91</v>
      </c>
      <c r="I20662" t="str">
        <f>INDEX(LedgerMapping[[#All],[Level 3]],MATCH(Actuals[[#This Row],[Sub Ledger]],LedgerMapping[[#All],[Sub Ledger]],0))</f>
        <v>Travel and Expenses</v>
      </c>
      <c r="J20662" s="22">
        <f>YEAR(Actuals[[#This Row],[Date]])</f>
        <v>2023</v>
      </c>
      <c r="K20662" s="22">
        <f>MONTH(Actuals[[#This Row],[Date]])</f>
        <v>12</v>
      </c>
      <c r="L20662" s="12"/>
    </row>
    <row r="20663" spans="1:12" x14ac:dyDescent="0.3">
      <c r="A20663">
        <v>6</v>
      </c>
      <c r="B20663">
        <v>26034</v>
      </c>
      <c r="C20663">
        <v>2</v>
      </c>
      <c r="D20663">
        <v>80000</v>
      </c>
      <c r="E20663" s="46">
        <v>45291</v>
      </c>
      <c r="F20663">
        <v>-97</v>
      </c>
      <c r="I20663" t="str">
        <f>INDEX(LedgerMapping[[#All],[Level 3]],MATCH(Actuals[[#This Row],[Sub Ledger]],LedgerMapping[[#All],[Sub Ledger]],0))</f>
        <v>Travel and Expenses</v>
      </c>
      <c r="J20663" s="22">
        <f>YEAR(Actuals[[#This Row],[Date]])</f>
        <v>2023</v>
      </c>
      <c r="K20663" s="22">
        <f>MONTH(Actuals[[#This Row],[Date]])</f>
        <v>12</v>
      </c>
      <c r="L20663" s="12"/>
    </row>
    <row r="20664" spans="1:12" x14ac:dyDescent="0.3">
      <c r="A20664">
        <v>6</v>
      </c>
      <c r="B20664">
        <v>27163</v>
      </c>
      <c r="C20664">
        <v>2</v>
      </c>
      <c r="D20664">
        <v>80000</v>
      </c>
      <c r="E20664" s="46">
        <v>45322</v>
      </c>
      <c r="F20664">
        <v>-223</v>
      </c>
      <c r="I20664" t="str">
        <f>INDEX(LedgerMapping[[#All],[Level 3]],MATCH(Actuals[[#This Row],[Sub Ledger]],LedgerMapping[[#All],[Sub Ledger]],0))</f>
        <v>Travel and Expenses</v>
      </c>
      <c r="J20664" s="22">
        <f>YEAR(Actuals[[#This Row],[Date]])</f>
        <v>2024</v>
      </c>
      <c r="K20664" s="22">
        <f>MONTH(Actuals[[#This Row],[Date]])</f>
        <v>1</v>
      </c>
      <c r="L20664" s="12"/>
    </row>
    <row r="20665" spans="1:12" x14ac:dyDescent="0.3">
      <c r="A20665">
        <v>6</v>
      </c>
      <c r="B20665">
        <v>28315</v>
      </c>
      <c r="C20665">
        <v>2</v>
      </c>
      <c r="D20665">
        <v>80000</v>
      </c>
      <c r="E20665" s="46">
        <v>45354</v>
      </c>
      <c r="F20665">
        <v>-158</v>
      </c>
      <c r="I20665" t="str">
        <f>INDEX(LedgerMapping[[#All],[Level 3]],MATCH(Actuals[[#This Row],[Sub Ledger]],LedgerMapping[[#All],[Sub Ledger]],0))</f>
        <v>Travel and Expenses</v>
      </c>
      <c r="J20665" s="22">
        <f>YEAR(Actuals[[#This Row],[Date]])</f>
        <v>2024</v>
      </c>
      <c r="K20665" s="22">
        <f>MONTH(Actuals[[#This Row],[Date]])</f>
        <v>3</v>
      </c>
      <c r="L20665" s="12"/>
    </row>
    <row r="20666" spans="1:12" x14ac:dyDescent="0.3">
      <c r="A20666">
        <v>6</v>
      </c>
      <c r="B20666">
        <v>29469</v>
      </c>
      <c r="C20666">
        <v>2</v>
      </c>
      <c r="D20666">
        <v>80000</v>
      </c>
      <c r="E20666" s="46">
        <v>45384</v>
      </c>
      <c r="F20666">
        <v>-170</v>
      </c>
      <c r="I20666" t="str">
        <f>INDEX(LedgerMapping[[#All],[Level 3]],MATCH(Actuals[[#This Row],[Sub Ledger]],LedgerMapping[[#All],[Sub Ledger]],0))</f>
        <v>Travel and Expenses</v>
      </c>
      <c r="J20666" s="22">
        <f>YEAR(Actuals[[#This Row],[Date]])</f>
        <v>2024</v>
      </c>
      <c r="K20666" s="22">
        <f>MONTH(Actuals[[#This Row],[Date]])</f>
        <v>4</v>
      </c>
      <c r="L20666" s="12"/>
    </row>
    <row r="20667" spans="1:12" x14ac:dyDescent="0.3">
      <c r="A20667">
        <v>6</v>
      </c>
      <c r="B20667">
        <v>30595</v>
      </c>
      <c r="C20667">
        <v>2</v>
      </c>
      <c r="D20667">
        <v>80000</v>
      </c>
      <c r="E20667" s="46">
        <v>45415</v>
      </c>
      <c r="F20667">
        <v>-262</v>
      </c>
      <c r="I20667" t="str">
        <f>INDEX(LedgerMapping[[#All],[Level 3]],MATCH(Actuals[[#This Row],[Sub Ledger]],LedgerMapping[[#All],[Sub Ledger]],0))</f>
        <v>Travel and Expenses</v>
      </c>
      <c r="J20667" s="22">
        <f>YEAR(Actuals[[#This Row],[Date]])</f>
        <v>2024</v>
      </c>
      <c r="K20667" s="22">
        <f>MONTH(Actuals[[#This Row],[Date]])</f>
        <v>5</v>
      </c>
      <c r="L20667" s="12"/>
    </row>
    <row r="20668" spans="1:12" x14ac:dyDescent="0.3">
      <c r="A20668">
        <v>6</v>
      </c>
      <c r="B20668">
        <v>31721</v>
      </c>
      <c r="C20668">
        <v>2</v>
      </c>
      <c r="D20668">
        <v>80000</v>
      </c>
      <c r="E20668" s="46">
        <v>45445</v>
      </c>
      <c r="F20668">
        <v>-173</v>
      </c>
      <c r="I20668" t="str">
        <f>INDEX(LedgerMapping[[#All],[Level 3]],MATCH(Actuals[[#This Row],[Sub Ledger]],LedgerMapping[[#All],[Sub Ledger]],0))</f>
        <v>Travel and Expenses</v>
      </c>
      <c r="J20668" s="22">
        <f>YEAR(Actuals[[#This Row],[Date]])</f>
        <v>2024</v>
      </c>
      <c r="K20668" s="22">
        <f>MONTH(Actuals[[#This Row],[Date]])</f>
        <v>6</v>
      </c>
      <c r="L20668" s="12"/>
    </row>
    <row r="20669" spans="1:12" x14ac:dyDescent="0.3">
      <c r="A20669">
        <v>6</v>
      </c>
      <c r="B20669">
        <v>32845</v>
      </c>
      <c r="C20669">
        <v>2</v>
      </c>
      <c r="D20669">
        <v>80000</v>
      </c>
      <c r="E20669" s="46">
        <v>45476</v>
      </c>
      <c r="F20669">
        <v>-157</v>
      </c>
      <c r="I20669" t="str">
        <f>INDEX(LedgerMapping[[#All],[Level 3]],MATCH(Actuals[[#This Row],[Sub Ledger]],LedgerMapping[[#All],[Sub Ledger]],0))</f>
        <v>Travel and Expenses</v>
      </c>
      <c r="J20669" s="22">
        <f>YEAR(Actuals[[#This Row],[Date]])</f>
        <v>2024</v>
      </c>
      <c r="K20669" s="22">
        <f>MONTH(Actuals[[#This Row],[Date]])</f>
        <v>7</v>
      </c>
      <c r="L20669" s="12"/>
    </row>
    <row r="20670" spans="1:12" x14ac:dyDescent="0.3">
      <c r="A20670">
        <v>6</v>
      </c>
      <c r="B20670">
        <v>33969</v>
      </c>
      <c r="C20670">
        <v>2</v>
      </c>
      <c r="D20670">
        <v>80000</v>
      </c>
      <c r="E20670" s="46">
        <v>45507</v>
      </c>
      <c r="F20670">
        <v>-176</v>
      </c>
      <c r="I20670" t="str">
        <f>INDEX(LedgerMapping[[#All],[Level 3]],MATCH(Actuals[[#This Row],[Sub Ledger]],LedgerMapping[[#All],[Sub Ledger]],0))</f>
        <v>Travel and Expenses</v>
      </c>
      <c r="J20670" s="22">
        <f>YEAR(Actuals[[#This Row],[Date]])</f>
        <v>2024</v>
      </c>
      <c r="K20670" s="22">
        <f>MONTH(Actuals[[#This Row],[Date]])</f>
        <v>8</v>
      </c>
      <c r="L20670" s="12"/>
    </row>
    <row r="20671" spans="1:12" x14ac:dyDescent="0.3">
      <c r="A20671">
        <v>6</v>
      </c>
      <c r="B20671">
        <v>35120</v>
      </c>
      <c r="C20671">
        <v>2</v>
      </c>
      <c r="D20671">
        <v>80000</v>
      </c>
      <c r="E20671" s="46">
        <v>45536</v>
      </c>
      <c r="F20671">
        <v>-204</v>
      </c>
      <c r="I20671" t="str">
        <f>INDEX(LedgerMapping[[#All],[Level 3]],MATCH(Actuals[[#This Row],[Sub Ledger]],LedgerMapping[[#All],[Sub Ledger]],0))</f>
        <v>Travel and Expenses</v>
      </c>
      <c r="J20671" s="22">
        <f>YEAR(Actuals[[#This Row],[Date]])</f>
        <v>2024</v>
      </c>
      <c r="K20671" s="22">
        <f>MONTH(Actuals[[#This Row],[Date]])</f>
        <v>9</v>
      </c>
      <c r="L20671" s="12"/>
    </row>
    <row r="20672" spans="1:12" x14ac:dyDescent="0.3">
      <c r="A20672">
        <v>6</v>
      </c>
      <c r="B20672">
        <v>36270</v>
      </c>
      <c r="C20672">
        <v>2</v>
      </c>
      <c r="D20672">
        <v>80000</v>
      </c>
      <c r="E20672" s="46">
        <v>45567</v>
      </c>
      <c r="F20672">
        <v>-167</v>
      </c>
      <c r="I20672" t="str">
        <f>INDEX(LedgerMapping[[#All],[Level 3]],MATCH(Actuals[[#This Row],[Sub Ledger]],LedgerMapping[[#All],[Sub Ledger]],0))</f>
        <v>Travel and Expenses</v>
      </c>
      <c r="J20672" s="22">
        <f>YEAR(Actuals[[#This Row],[Date]])</f>
        <v>2024</v>
      </c>
      <c r="K20672" s="22">
        <f>MONTH(Actuals[[#This Row],[Date]])</f>
        <v>10</v>
      </c>
      <c r="L20672" s="12"/>
    </row>
    <row r="20673" spans="1:12" x14ac:dyDescent="0.3">
      <c r="A20673">
        <v>6</v>
      </c>
      <c r="B20673">
        <v>37420</v>
      </c>
      <c r="C20673">
        <v>2</v>
      </c>
      <c r="D20673">
        <v>80000</v>
      </c>
      <c r="E20673" s="46">
        <v>45597</v>
      </c>
      <c r="F20673">
        <v>-186</v>
      </c>
      <c r="I20673" t="str">
        <f>INDEX(LedgerMapping[[#All],[Level 3]],MATCH(Actuals[[#This Row],[Sub Ledger]],LedgerMapping[[#All],[Sub Ledger]],0))</f>
        <v>Travel and Expenses</v>
      </c>
      <c r="J20673" s="22">
        <f>YEAR(Actuals[[#This Row],[Date]])</f>
        <v>2024</v>
      </c>
      <c r="K20673" s="22">
        <f>MONTH(Actuals[[#This Row],[Date]])</f>
        <v>11</v>
      </c>
      <c r="L20673" s="12"/>
    </row>
    <row r="20674" spans="1:12" x14ac:dyDescent="0.3">
      <c r="A20674">
        <v>6</v>
      </c>
      <c r="B20674">
        <v>38570</v>
      </c>
      <c r="C20674">
        <v>2</v>
      </c>
      <c r="D20674">
        <v>80000</v>
      </c>
      <c r="E20674" s="46">
        <v>45628</v>
      </c>
      <c r="F20674">
        <v>-262</v>
      </c>
      <c r="I20674" t="str">
        <f>INDEX(LedgerMapping[[#All],[Level 3]],MATCH(Actuals[[#This Row],[Sub Ledger]],LedgerMapping[[#All],[Sub Ledger]],0))</f>
        <v>Travel and Expenses</v>
      </c>
      <c r="J20674" s="22">
        <f>YEAR(Actuals[[#This Row],[Date]])</f>
        <v>2024</v>
      </c>
      <c r="K20674" s="22">
        <f>MONTH(Actuals[[#This Row],[Date]])</f>
        <v>12</v>
      </c>
      <c r="L20674" s="12"/>
    </row>
    <row r="20675" spans="1:12" x14ac:dyDescent="0.3">
      <c r="A20675">
        <v>6</v>
      </c>
      <c r="B20675">
        <v>549</v>
      </c>
      <c r="C20675">
        <v>2</v>
      </c>
      <c r="D20675">
        <v>81000</v>
      </c>
      <c r="E20675" s="46">
        <v>44562</v>
      </c>
      <c r="F20675">
        <v>-129</v>
      </c>
      <c r="I20675" t="str">
        <f>INDEX(LedgerMapping[[#All],[Level 3]],MATCH(Actuals[[#This Row],[Sub Ledger]],LedgerMapping[[#All],[Sub Ledger]],0))</f>
        <v>Depreciation</v>
      </c>
      <c r="J20675" s="22">
        <f>YEAR(Actuals[[#This Row],[Date]])</f>
        <v>2022</v>
      </c>
      <c r="K20675" s="22">
        <f>MONTH(Actuals[[#This Row],[Date]])</f>
        <v>1</v>
      </c>
      <c r="L20675" s="12"/>
    </row>
    <row r="20676" spans="1:12" x14ac:dyDescent="0.3">
      <c r="A20676">
        <v>6</v>
      </c>
      <c r="B20676">
        <v>1673</v>
      </c>
      <c r="C20676">
        <v>2</v>
      </c>
      <c r="D20676">
        <v>81000</v>
      </c>
      <c r="E20676" s="46">
        <v>44593</v>
      </c>
      <c r="F20676">
        <v>-135</v>
      </c>
      <c r="I20676" t="str">
        <f>INDEX(LedgerMapping[[#All],[Level 3]],MATCH(Actuals[[#This Row],[Sub Ledger]],LedgerMapping[[#All],[Sub Ledger]],0))</f>
        <v>Depreciation</v>
      </c>
      <c r="J20676" s="22">
        <f>YEAR(Actuals[[#This Row],[Date]])</f>
        <v>2022</v>
      </c>
      <c r="K20676" s="22">
        <f>MONTH(Actuals[[#This Row],[Date]])</f>
        <v>2</v>
      </c>
      <c r="L20676" s="12"/>
    </row>
    <row r="20677" spans="1:12" x14ac:dyDescent="0.3">
      <c r="A20677">
        <v>6</v>
      </c>
      <c r="B20677">
        <v>2791</v>
      </c>
      <c r="C20677">
        <v>2</v>
      </c>
      <c r="D20677">
        <v>81000</v>
      </c>
      <c r="E20677" s="46">
        <v>44624</v>
      </c>
      <c r="F20677">
        <v>-83</v>
      </c>
      <c r="I20677" t="str">
        <f>INDEX(LedgerMapping[[#All],[Level 3]],MATCH(Actuals[[#This Row],[Sub Ledger]],LedgerMapping[[#All],[Sub Ledger]],0))</f>
        <v>Depreciation</v>
      </c>
      <c r="J20677" s="22">
        <f>YEAR(Actuals[[#This Row],[Date]])</f>
        <v>2022</v>
      </c>
      <c r="K20677" s="22">
        <f>MONTH(Actuals[[#This Row],[Date]])</f>
        <v>3</v>
      </c>
      <c r="L20677" s="12"/>
    </row>
    <row r="20678" spans="1:12" x14ac:dyDescent="0.3">
      <c r="A20678">
        <v>6</v>
      </c>
      <c r="B20678">
        <v>3913</v>
      </c>
      <c r="C20678">
        <v>2</v>
      </c>
      <c r="D20678">
        <v>81000</v>
      </c>
      <c r="E20678" s="46">
        <v>44654</v>
      </c>
      <c r="F20678">
        <v>-177</v>
      </c>
      <c r="I20678" t="str">
        <f>INDEX(LedgerMapping[[#All],[Level 3]],MATCH(Actuals[[#This Row],[Sub Ledger]],LedgerMapping[[#All],[Sub Ledger]],0))</f>
        <v>Depreciation</v>
      </c>
      <c r="J20678" s="22">
        <f>YEAR(Actuals[[#This Row],[Date]])</f>
        <v>2022</v>
      </c>
      <c r="K20678" s="22">
        <f>MONTH(Actuals[[#This Row],[Date]])</f>
        <v>4</v>
      </c>
      <c r="L20678" s="12"/>
    </row>
    <row r="20679" spans="1:12" x14ac:dyDescent="0.3">
      <c r="A20679">
        <v>6</v>
      </c>
      <c r="B20679">
        <v>5036</v>
      </c>
      <c r="C20679">
        <v>2</v>
      </c>
      <c r="D20679">
        <v>81000</v>
      </c>
      <c r="E20679" s="46">
        <v>44685</v>
      </c>
      <c r="F20679">
        <v>-139</v>
      </c>
      <c r="I20679" t="str">
        <f>INDEX(LedgerMapping[[#All],[Level 3]],MATCH(Actuals[[#This Row],[Sub Ledger]],LedgerMapping[[#All],[Sub Ledger]],0))</f>
        <v>Depreciation</v>
      </c>
      <c r="J20679" s="22">
        <f>YEAR(Actuals[[#This Row],[Date]])</f>
        <v>2022</v>
      </c>
      <c r="K20679" s="22">
        <f>MONTH(Actuals[[#This Row],[Date]])</f>
        <v>5</v>
      </c>
      <c r="L20679" s="12"/>
    </row>
    <row r="20680" spans="1:12" x14ac:dyDescent="0.3">
      <c r="A20680">
        <v>6</v>
      </c>
      <c r="B20680">
        <v>6161</v>
      </c>
      <c r="C20680">
        <v>2</v>
      </c>
      <c r="D20680">
        <v>81000</v>
      </c>
      <c r="E20680" s="46">
        <v>44715</v>
      </c>
      <c r="F20680">
        <v>-157</v>
      </c>
      <c r="I20680" t="str">
        <f>INDEX(LedgerMapping[[#All],[Level 3]],MATCH(Actuals[[#This Row],[Sub Ledger]],LedgerMapping[[#All],[Sub Ledger]],0))</f>
        <v>Depreciation</v>
      </c>
      <c r="J20680" s="22">
        <f>YEAR(Actuals[[#This Row],[Date]])</f>
        <v>2022</v>
      </c>
      <c r="K20680" s="22">
        <f>MONTH(Actuals[[#This Row],[Date]])</f>
        <v>6</v>
      </c>
      <c r="L20680" s="12"/>
    </row>
    <row r="20681" spans="1:12" x14ac:dyDescent="0.3">
      <c r="A20681">
        <v>6</v>
      </c>
      <c r="B20681">
        <v>7283</v>
      </c>
      <c r="C20681">
        <v>2</v>
      </c>
      <c r="D20681">
        <v>81000</v>
      </c>
      <c r="E20681" s="46">
        <v>44746</v>
      </c>
      <c r="F20681">
        <v>-176</v>
      </c>
      <c r="I20681" t="str">
        <f>INDEX(LedgerMapping[[#All],[Level 3]],MATCH(Actuals[[#This Row],[Sub Ledger]],LedgerMapping[[#All],[Sub Ledger]],0))</f>
        <v>Depreciation</v>
      </c>
      <c r="J20681" s="22">
        <f>YEAR(Actuals[[#This Row],[Date]])</f>
        <v>2022</v>
      </c>
      <c r="K20681" s="22">
        <f>MONTH(Actuals[[#This Row],[Date]])</f>
        <v>7</v>
      </c>
      <c r="L20681" s="12"/>
    </row>
    <row r="20682" spans="1:12" x14ac:dyDescent="0.3">
      <c r="A20682">
        <v>6</v>
      </c>
      <c r="B20682">
        <v>8404</v>
      </c>
      <c r="C20682">
        <v>2</v>
      </c>
      <c r="D20682">
        <v>81000</v>
      </c>
      <c r="E20682" s="46">
        <v>44777</v>
      </c>
      <c r="F20682">
        <v>-161</v>
      </c>
      <c r="I20682" t="str">
        <f>INDEX(LedgerMapping[[#All],[Level 3]],MATCH(Actuals[[#This Row],[Sub Ledger]],LedgerMapping[[#All],[Sub Ledger]],0))</f>
        <v>Depreciation</v>
      </c>
      <c r="J20682" s="22">
        <f>YEAR(Actuals[[#This Row],[Date]])</f>
        <v>2022</v>
      </c>
      <c r="K20682" s="22">
        <f>MONTH(Actuals[[#This Row],[Date]])</f>
        <v>8</v>
      </c>
      <c r="L20682" s="12"/>
    </row>
    <row r="20683" spans="1:12" x14ac:dyDescent="0.3">
      <c r="A20683">
        <v>6</v>
      </c>
      <c r="B20683">
        <v>9522</v>
      </c>
      <c r="C20683">
        <v>2</v>
      </c>
      <c r="D20683">
        <v>81000</v>
      </c>
      <c r="E20683" s="46">
        <v>44805</v>
      </c>
      <c r="F20683">
        <v>-139</v>
      </c>
      <c r="I20683" t="str">
        <f>INDEX(LedgerMapping[[#All],[Level 3]],MATCH(Actuals[[#This Row],[Sub Ledger]],LedgerMapping[[#All],[Sub Ledger]],0))</f>
        <v>Depreciation</v>
      </c>
      <c r="J20683" s="22">
        <f>YEAR(Actuals[[#This Row],[Date]])</f>
        <v>2022</v>
      </c>
      <c r="K20683" s="22">
        <f>MONTH(Actuals[[#This Row],[Date]])</f>
        <v>9</v>
      </c>
      <c r="L20683" s="12"/>
    </row>
    <row r="20684" spans="1:12" x14ac:dyDescent="0.3">
      <c r="A20684">
        <v>6</v>
      </c>
      <c r="B20684">
        <v>10639</v>
      </c>
      <c r="C20684">
        <v>2</v>
      </c>
      <c r="D20684">
        <v>81000</v>
      </c>
      <c r="E20684" s="46">
        <v>44836</v>
      </c>
      <c r="F20684">
        <v>-130</v>
      </c>
      <c r="I20684" t="str">
        <f>INDEX(LedgerMapping[[#All],[Level 3]],MATCH(Actuals[[#This Row],[Sub Ledger]],LedgerMapping[[#All],[Sub Ledger]],0))</f>
        <v>Depreciation</v>
      </c>
      <c r="J20684" s="22">
        <f>YEAR(Actuals[[#This Row],[Date]])</f>
        <v>2022</v>
      </c>
      <c r="K20684" s="22">
        <f>MONTH(Actuals[[#This Row],[Date]])</f>
        <v>10</v>
      </c>
      <c r="L20684" s="12"/>
    </row>
    <row r="20685" spans="1:12" x14ac:dyDescent="0.3">
      <c r="A20685">
        <v>6</v>
      </c>
      <c r="B20685">
        <v>11763</v>
      </c>
      <c r="C20685">
        <v>2</v>
      </c>
      <c r="D20685">
        <v>81000</v>
      </c>
      <c r="E20685" s="46">
        <v>44866</v>
      </c>
      <c r="F20685">
        <v>-186</v>
      </c>
      <c r="I20685" t="str">
        <f>INDEX(LedgerMapping[[#All],[Level 3]],MATCH(Actuals[[#This Row],[Sub Ledger]],LedgerMapping[[#All],[Sub Ledger]],0))</f>
        <v>Depreciation</v>
      </c>
      <c r="J20685" s="22">
        <f>YEAR(Actuals[[#This Row],[Date]])</f>
        <v>2022</v>
      </c>
      <c r="K20685" s="22">
        <f>MONTH(Actuals[[#This Row],[Date]])</f>
        <v>11</v>
      </c>
      <c r="L20685" s="12"/>
    </row>
    <row r="20686" spans="1:12" x14ac:dyDescent="0.3">
      <c r="A20686">
        <v>6</v>
      </c>
      <c r="B20686">
        <v>12891</v>
      </c>
      <c r="C20686">
        <v>2</v>
      </c>
      <c r="D20686">
        <v>81000</v>
      </c>
      <c r="E20686" s="46">
        <v>44897</v>
      </c>
      <c r="F20686">
        <v>-122</v>
      </c>
      <c r="I20686" t="str">
        <f>INDEX(LedgerMapping[[#All],[Level 3]],MATCH(Actuals[[#This Row],[Sub Ledger]],LedgerMapping[[#All],[Sub Ledger]],0))</f>
        <v>Depreciation</v>
      </c>
      <c r="J20686" s="22">
        <f>YEAR(Actuals[[#This Row],[Date]])</f>
        <v>2022</v>
      </c>
      <c r="K20686" s="22">
        <f>MONTH(Actuals[[#This Row],[Date]])</f>
        <v>12</v>
      </c>
      <c r="L20686" s="12"/>
    </row>
    <row r="20687" spans="1:12" x14ac:dyDescent="0.3">
      <c r="A20687">
        <v>6</v>
      </c>
      <c r="B20687">
        <v>13844</v>
      </c>
      <c r="C20687">
        <v>2</v>
      </c>
      <c r="D20687">
        <v>81000</v>
      </c>
      <c r="E20687" s="46">
        <v>44927</v>
      </c>
      <c r="F20687">
        <v>-81</v>
      </c>
      <c r="I20687" t="str">
        <f>INDEX(LedgerMapping[[#All],[Level 3]],MATCH(Actuals[[#This Row],[Sub Ledger]],LedgerMapping[[#All],[Sub Ledger]],0))</f>
        <v>Depreciation</v>
      </c>
      <c r="J20687" s="22">
        <f>YEAR(Actuals[[#This Row],[Date]])</f>
        <v>2023</v>
      </c>
      <c r="K20687" s="22">
        <f>MONTH(Actuals[[#This Row],[Date]])</f>
        <v>1</v>
      </c>
      <c r="L20687" s="12"/>
    </row>
    <row r="20688" spans="1:12" x14ac:dyDescent="0.3">
      <c r="A20688">
        <v>6</v>
      </c>
      <c r="B20688">
        <v>14852</v>
      </c>
      <c r="C20688">
        <v>2</v>
      </c>
      <c r="D20688">
        <v>81000</v>
      </c>
      <c r="E20688" s="46">
        <v>44958</v>
      </c>
      <c r="F20688">
        <v>-104</v>
      </c>
      <c r="I20688" t="str">
        <f>INDEX(LedgerMapping[[#All],[Level 3]],MATCH(Actuals[[#This Row],[Sub Ledger]],LedgerMapping[[#All],[Sub Ledger]],0))</f>
        <v>Depreciation</v>
      </c>
      <c r="J20688" s="22">
        <f>YEAR(Actuals[[#This Row],[Date]])</f>
        <v>2023</v>
      </c>
      <c r="K20688" s="22">
        <f>MONTH(Actuals[[#This Row],[Date]])</f>
        <v>2</v>
      </c>
      <c r="L20688" s="12"/>
    </row>
    <row r="20689" spans="1:12" x14ac:dyDescent="0.3">
      <c r="A20689">
        <v>6</v>
      </c>
      <c r="B20689">
        <v>15832</v>
      </c>
      <c r="C20689">
        <v>2</v>
      </c>
      <c r="D20689">
        <v>81000</v>
      </c>
      <c r="E20689" s="46">
        <v>44988</v>
      </c>
      <c r="F20689">
        <v>-55</v>
      </c>
      <c r="I20689" t="str">
        <f>INDEX(LedgerMapping[[#All],[Level 3]],MATCH(Actuals[[#This Row],[Sub Ledger]],LedgerMapping[[#All],[Sub Ledger]],0))</f>
        <v>Depreciation</v>
      </c>
      <c r="J20689" s="22">
        <f>YEAR(Actuals[[#This Row],[Date]])</f>
        <v>2023</v>
      </c>
      <c r="K20689" s="22">
        <f>MONTH(Actuals[[#This Row],[Date]])</f>
        <v>3</v>
      </c>
      <c r="L20689" s="12"/>
    </row>
    <row r="20690" spans="1:12" x14ac:dyDescent="0.3">
      <c r="A20690">
        <v>6</v>
      </c>
      <c r="B20690">
        <v>16864</v>
      </c>
      <c r="C20690">
        <v>2</v>
      </c>
      <c r="D20690">
        <v>81000</v>
      </c>
      <c r="E20690" s="46">
        <v>45018</v>
      </c>
      <c r="F20690">
        <v>-79</v>
      </c>
      <c r="I20690" t="str">
        <f>INDEX(LedgerMapping[[#All],[Level 3]],MATCH(Actuals[[#This Row],[Sub Ledger]],LedgerMapping[[#All],[Sub Ledger]],0))</f>
        <v>Depreciation</v>
      </c>
      <c r="J20690" s="22">
        <f>YEAR(Actuals[[#This Row],[Date]])</f>
        <v>2023</v>
      </c>
      <c r="K20690" s="22">
        <f>MONTH(Actuals[[#This Row],[Date]])</f>
        <v>4</v>
      </c>
      <c r="L20690" s="12"/>
    </row>
    <row r="20691" spans="1:12" x14ac:dyDescent="0.3">
      <c r="A20691">
        <v>6</v>
      </c>
      <c r="B20691">
        <v>17895</v>
      </c>
      <c r="C20691">
        <v>2</v>
      </c>
      <c r="D20691">
        <v>81000</v>
      </c>
      <c r="E20691" s="46">
        <v>45049</v>
      </c>
      <c r="F20691">
        <v>-87</v>
      </c>
      <c r="I20691" t="str">
        <f>INDEX(LedgerMapping[[#All],[Level 3]],MATCH(Actuals[[#This Row],[Sub Ledger]],LedgerMapping[[#All],[Sub Ledger]],0))</f>
        <v>Depreciation</v>
      </c>
      <c r="J20691" s="22">
        <f>YEAR(Actuals[[#This Row],[Date]])</f>
        <v>2023</v>
      </c>
      <c r="K20691" s="22">
        <f>MONTH(Actuals[[#This Row],[Date]])</f>
        <v>5</v>
      </c>
      <c r="L20691" s="12"/>
    </row>
    <row r="20692" spans="1:12" x14ac:dyDescent="0.3">
      <c r="A20692">
        <v>6</v>
      </c>
      <c r="B20692">
        <v>18899</v>
      </c>
      <c r="C20692">
        <v>2</v>
      </c>
      <c r="D20692">
        <v>81000</v>
      </c>
      <c r="E20692" s="46">
        <v>45079</v>
      </c>
      <c r="F20692">
        <v>-109</v>
      </c>
      <c r="I20692" t="str">
        <f>INDEX(LedgerMapping[[#All],[Level 3]],MATCH(Actuals[[#This Row],[Sub Ledger]],LedgerMapping[[#All],[Sub Ledger]],0))</f>
        <v>Depreciation</v>
      </c>
      <c r="J20692" s="22">
        <f>YEAR(Actuals[[#This Row],[Date]])</f>
        <v>2023</v>
      </c>
      <c r="K20692" s="22">
        <f>MONTH(Actuals[[#This Row],[Date]])</f>
        <v>6</v>
      </c>
      <c r="L20692" s="12"/>
    </row>
    <row r="20693" spans="1:12" x14ac:dyDescent="0.3">
      <c r="A20693">
        <v>6</v>
      </c>
      <c r="B20693">
        <v>19927</v>
      </c>
      <c r="C20693">
        <v>2</v>
      </c>
      <c r="D20693">
        <v>81000</v>
      </c>
      <c r="E20693" s="46">
        <v>45110</v>
      </c>
      <c r="F20693">
        <v>-104</v>
      </c>
      <c r="I20693" t="str">
        <f>INDEX(LedgerMapping[[#All],[Level 3]],MATCH(Actuals[[#This Row],[Sub Ledger]],LedgerMapping[[#All],[Sub Ledger]],0))</f>
        <v>Depreciation</v>
      </c>
      <c r="J20693" s="22">
        <f>YEAR(Actuals[[#This Row],[Date]])</f>
        <v>2023</v>
      </c>
      <c r="K20693" s="22">
        <f>MONTH(Actuals[[#This Row],[Date]])</f>
        <v>7</v>
      </c>
      <c r="L20693" s="12"/>
    </row>
    <row r="20694" spans="1:12" x14ac:dyDescent="0.3">
      <c r="A20694">
        <v>6</v>
      </c>
      <c r="B20694">
        <v>20957</v>
      </c>
      <c r="C20694">
        <v>2</v>
      </c>
      <c r="D20694">
        <v>81000</v>
      </c>
      <c r="E20694" s="46">
        <v>45141</v>
      </c>
      <c r="F20694">
        <v>-85</v>
      </c>
      <c r="I20694" t="str">
        <f>INDEX(LedgerMapping[[#All],[Level 3]],MATCH(Actuals[[#This Row],[Sub Ledger]],LedgerMapping[[#All],[Sub Ledger]],0))</f>
        <v>Depreciation</v>
      </c>
      <c r="J20694" s="22">
        <f>YEAR(Actuals[[#This Row],[Date]])</f>
        <v>2023</v>
      </c>
      <c r="K20694" s="22">
        <f>MONTH(Actuals[[#This Row],[Date]])</f>
        <v>8</v>
      </c>
      <c r="L20694" s="12"/>
    </row>
    <row r="20695" spans="1:12" x14ac:dyDescent="0.3">
      <c r="A20695">
        <v>6</v>
      </c>
      <c r="B20695">
        <v>21958</v>
      </c>
      <c r="C20695">
        <v>2</v>
      </c>
      <c r="D20695">
        <v>81000</v>
      </c>
      <c r="E20695" s="46">
        <v>45169</v>
      </c>
      <c r="F20695">
        <v>-85</v>
      </c>
      <c r="I20695" t="str">
        <f>INDEX(LedgerMapping[[#All],[Level 3]],MATCH(Actuals[[#This Row],[Sub Ledger]],LedgerMapping[[#All],[Sub Ledger]],0))</f>
        <v>Depreciation</v>
      </c>
      <c r="J20695" s="22">
        <f>YEAR(Actuals[[#This Row],[Date]])</f>
        <v>2023</v>
      </c>
      <c r="K20695" s="22">
        <f>MONTH(Actuals[[#This Row],[Date]])</f>
        <v>8</v>
      </c>
      <c r="L20695" s="12"/>
    </row>
    <row r="20696" spans="1:12" x14ac:dyDescent="0.3">
      <c r="A20696">
        <v>6</v>
      </c>
      <c r="B20696">
        <v>22935</v>
      </c>
      <c r="C20696">
        <v>2</v>
      </c>
      <c r="D20696">
        <v>81000</v>
      </c>
      <c r="E20696" s="46">
        <v>45200</v>
      </c>
      <c r="F20696">
        <v>-58</v>
      </c>
      <c r="I20696" t="str">
        <f>INDEX(LedgerMapping[[#All],[Level 3]],MATCH(Actuals[[#This Row],[Sub Ledger]],LedgerMapping[[#All],[Sub Ledger]],0))</f>
        <v>Depreciation</v>
      </c>
      <c r="J20696" s="22">
        <f>YEAR(Actuals[[#This Row],[Date]])</f>
        <v>2023</v>
      </c>
      <c r="K20696" s="22">
        <f>MONTH(Actuals[[#This Row],[Date]])</f>
        <v>10</v>
      </c>
      <c r="L20696" s="12"/>
    </row>
    <row r="20697" spans="1:12" x14ac:dyDescent="0.3">
      <c r="A20697">
        <v>6</v>
      </c>
      <c r="B20697">
        <v>23940</v>
      </c>
      <c r="C20697">
        <v>2</v>
      </c>
      <c r="D20697">
        <v>81000</v>
      </c>
      <c r="E20697" s="46">
        <v>45230</v>
      </c>
      <c r="F20697">
        <v>-52</v>
      </c>
      <c r="I20697" t="str">
        <f>INDEX(LedgerMapping[[#All],[Level 3]],MATCH(Actuals[[#This Row],[Sub Ledger]],LedgerMapping[[#All],[Sub Ledger]],0))</f>
        <v>Depreciation</v>
      </c>
      <c r="J20697" s="22">
        <f>YEAR(Actuals[[#This Row],[Date]])</f>
        <v>2023</v>
      </c>
      <c r="K20697" s="22">
        <f>MONTH(Actuals[[#This Row],[Date]])</f>
        <v>10</v>
      </c>
      <c r="L20697" s="12"/>
    </row>
    <row r="20698" spans="1:12" x14ac:dyDescent="0.3">
      <c r="A20698">
        <v>6</v>
      </c>
      <c r="B20698">
        <v>24969</v>
      </c>
      <c r="C20698">
        <v>2</v>
      </c>
      <c r="D20698">
        <v>81000</v>
      </c>
      <c r="E20698" s="46">
        <v>45261</v>
      </c>
      <c r="F20698">
        <v>-56</v>
      </c>
      <c r="I20698" t="str">
        <f>INDEX(LedgerMapping[[#All],[Level 3]],MATCH(Actuals[[#This Row],[Sub Ledger]],LedgerMapping[[#All],[Sub Ledger]],0))</f>
        <v>Depreciation</v>
      </c>
      <c r="J20698" s="22">
        <f>YEAR(Actuals[[#This Row],[Date]])</f>
        <v>2023</v>
      </c>
      <c r="K20698" s="22">
        <f>MONTH(Actuals[[#This Row],[Date]])</f>
        <v>12</v>
      </c>
      <c r="L20698" s="12"/>
    </row>
    <row r="20699" spans="1:12" x14ac:dyDescent="0.3">
      <c r="A20699">
        <v>6</v>
      </c>
      <c r="B20699">
        <v>26035</v>
      </c>
      <c r="C20699">
        <v>2</v>
      </c>
      <c r="D20699">
        <v>81000</v>
      </c>
      <c r="E20699" s="46">
        <v>45291</v>
      </c>
      <c r="F20699">
        <v>-60</v>
      </c>
      <c r="I20699" t="str">
        <f>INDEX(LedgerMapping[[#All],[Level 3]],MATCH(Actuals[[#This Row],[Sub Ledger]],LedgerMapping[[#All],[Sub Ledger]],0))</f>
        <v>Depreciation</v>
      </c>
      <c r="J20699" s="22">
        <f>YEAR(Actuals[[#This Row],[Date]])</f>
        <v>2023</v>
      </c>
      <c r="K20699" s="22">
        <f>MONTH(Actuals[[#This Row],[Date]])</f>
        <v>12</v>
      </c>
      <c r="L20699" s="12"/>
    </row>
    <row r="20700" spans="1:12" x14ac:dyDescent="0.3">
      <c r="A20700">
        <v>6</v>
      </c>
      <c r="B20700">
        <v>27164</v>
      </c>
      <c r="C20700">
        <v>2</v>
      </c>
      <c r="D20700">
        <v>81000</v>
      </c>
      <c r="E20700" s="46">
        <v>45322</v>
      </c>
      <c r="F20700">
        <v>-138</v>
      </c>
      <c r="I20700" t="str">
        <f>INDEX(LedgerMapping[[#All],[Level 3]],MATCH(Actuals[[#This Row],[Sub Ledger]],LedgerMapping[[#All],[Sub Ledger]],0))</f>
        <v>Depreciation</v>
      </c>
      <c r="J20700" s="22">
        <f>YEAR(Actuals[[#This Row],[Date]])</f>
        <v>2024</v>
      </c>
      <c r="K20700" s="22">
        <f>MONTH(Actuals[[#This Row],[Date]])</f>
        <v>1</v>
      </c>
      <c r="L20700" s="12"/>
    </row>
    <row r="20701" spans="1:12" x14ac:dyDescent="0.3">
      <c r="A20701">
        <v>6</v>
      </c>
      <c r="B20701">
        <v>28316</v>
      </c>
      <c r="C20701">
        <v>2</v>
      </c>
      <c r="D20701">
        <v>81000</v>
      </c>
      <c r="E20701" s="46">
        <v>45354</v>
      </c>
      <c r="F20701">
        <v>-98</v>
      </c>
      <c r="I20701" t="str">
        <f>INDEX(LedgerMapping[[#All],[Level 3]],MATCH(Actuals[[#This Row],[Sub Ledger]],LedgerMapping[[#All],[Sub Ledger]],0))</f>
        <v>Depreciation</v>
      </c>
      <c r="J20701" s="22">
        <f>YEAR(Actuals[[#This Row],[Date]])</f>
        <v>2024</v>
      </c>
      <c r="K20701" s="22">
        <f>MONTH(Actuals[[#This Row],[Date]])</f>
        <v>3</v>
      </c>
      <c r="L20701" s="12"/>
    </row>
    <row r="20702" spans="1:12" x14ac:dyDescent="0.3">
      <c r="A20702">
        <v>6</v>
      </c>
      <c r="B20702">
        <v>29470</v>
      </c>
      <c r="C20702">
        <v>2</v>
      </c>
      <c r="D20702">
        <v>81000</v>
      </c>
      <c r="E20702" s="46">
        <v>45384</v>
      </c>
      <c r="F20702">
        <v>-105</v>
      </c>
      <c r="I20702" t="str">
        <f>INDEX(LedgerMapping[[#All],[Level 3]],MATCH(Actuals[[#This Row],[Sub Ledger]],LedgerMapping[[#All],[Sub Ledger]],0))</f>
        <v>Depreciation</v>
      </c>
      <c r="J20702" s="22">
        <f>YEAR(Actuals[[#This Row],[Date]])</f>
        <v>2024</v>
      </c>
      <c r="K20702" s="22">
        <f>MONTH(Actuals[[#This Row],[Date]])</f>
        <v>4</v>
      </c>
      <c r="L20702" s="12"/>
    </row>
    <row r="20703" spans="1:12" x14ac:dyDescent="0.3">
      <c r="A20703">
        <v>6</v>
      </c>
      <c r="B20703">
        <v>30596</v>
      </c>
      <c r="C20703">
        <v>2</v>
      </c>
      <c r="D20703">
        <v>81000</v>
      </c>
      <c r="E20703" s="46">
        <v>45415</v>
      </c>
      <c r="F20703">
        <v>-162</v>
      </c>
      <c r="I20703" t="str">
        <f>INDEX(LedgerMapping[[#All],[Level 3]],MATCH(Actuals[[#This Row],[Sub Ledger]],LedgerMapping[[#All],[Sub Ledger]],0))</f>
        <v>Depreciation</v>
      </c>
      <c r="J20703" s="22">
        <f>YEAR(Actuals[[#This Row],[Date]])</f>
        <v>2024</v>
      </c>
      <c r="K20703" s="22">
        <f>MONTH(Actuals[[#This Row],[Date]])</f>
        <v>5</v>
      </c>
      <c r="L20703" s="12"/>
    </row>
    <row r="20704" spans="1:12" x14ac:dyDescent="0.3">
      <c r="A20704">
        <v>6</v>
      </c>
      <c r="B20704">
        <v>31722</v>
      </c>
      <c r="C20704">
        <v>2</v>
      </c>
      <c r="D20704">
        <v>81000</v>
      </c>
      <c r="E20704" s="46">
        <v>45445</v>
      </c>
      <c r="F20704">
        <v>-107</v>
      </c>
      <c r="I20704" t="str">
        <f>INDEX(LedgerMapping[[#All],[Level 3]],MATCH(Actuals[[#This Row],[Sub Ledger]],LedgerMapping[[#All],[Sub Ledger]],0))</f>
        <v>Depreciation</v>
      </c>
      <c r="J20704" s="22">
        <f>YEAR(Actuals[[#This Row],[Date]])</f>
        <v>2024</v>
      </c>
      <c r="K20704" s="22">
        <f>MONTH(Actuals[[#This Row],[Date]])</f>
        <v>6</v>
      </c>
      <c r="L20704" s="12"/>
    </row>
    <row r="20705" spans="1:12" x14ac:dyDescent="0.3">
      <c r="A20705">
        <v>6</v>
      </c>
      <c r="B20705">
        <v>32846</v>
      </c>
      <c r="C20705">
        <v>2</v>
      </c>
      <c r="D20705">
        <v>81000</v>
      </c>
      <c r="E20705" s="46">
        <v>45476</v>
      </c>
      <c r="F20705">
        <v>-97</v>
      </c>
      <c r="I20705" t="str">
        <f>INDEX(LedgerMapping[[#All],[Level 3]],MATCH(Actuals[[#This Row],[Sub Ledger]],LedgerMapping[[#All],[Sub Ledger]],0))</f>
        <v>Depreciation</v>
      </c>
      <c r="J20705" s="22">
        <f>YEAR(Actuals[[#This Row],[Date]])</f>
        <v>2024</v>
      </c>
      <c r="K20705" s="22">
        <f>MONTH(Actuals[[#This Row],[Date]])</f>
        <v>7</v>
      </c>
      <c r="L20705" s="12"/>
    </row>
    <row r="20706" spans="1:12" x14ac:dyDescent="0.3">
      <c r="A20706">
        <v>6</v>
      </c>
      <c r="B20706">
        <v>33970</v>
      </c>
      <c r="C20706">
        <v>2</v>
      </c>
      <c r="D20706">
        <v>81000</v>
      </c>
      <c r="E20706" s="46">
        <v>45507</v>
      </c>
      <c r="F20706">
        <v>-109</v>
      </c>
      <c r="I20706" t="str">
        <f>INDEX(LedgerMapping[[#All],[Level 3]],MATCH(Actuals[[#This Row],[Sub Ledger]],LedgerMapping[[#All],[Sub Ledger]],0))</f>
        <v>Depreciation</v>
      </c>
      <c r="J20706" s="22">
        <f>YEAR(Actuals[[#This Row],[Date]])</f>
        <v>2024</v>
      </c>
      <c r="K20706" s="22">
        <f>MONTH(Actuals[[#This Row],[Date]])</f>
        <v>8</v>
      </c>
      <c r="L20706" s="12"/>
    </row>
    <row r="20707" spans="1:12" x14ac:dyDescent="0.3">
      <c r="A20707">
        <v>6</v>
      </c>
      <c r="B20707">
        <v>35121</v>
      </c>
      <c r="C20707">
        <v>2</v>
      </c>
      <c r="D20707">
        <v>81000</v>
      </c>
      <c r="E20707" s="46">
        <v>45536</v>
      </c>
      <c r="F20707">
        <v>-126</v>
      </c>
      <c r="I20707" t="str">
        <f>INDEX(LedgerMapping[[#All],[Level 3]],MATCH(Actuals[[#This Row],[Sub Ledger]],LedgerMapping[[#All],[Sub Ledger]],0))</f>
        <v>Depreciation</v>
      </c>
      <c r="J20707" s="22">
        <f>YEAR(Actuals[[#This Row],[Date]])</f>
        <v>2024</v>
      </c>
      <c r="K20707" s="22">
        <f>MONTH(Actuals[[#This Row],[Date]])</f>
        <v>9</v>
      </c>
      <c r="L20707" s="12"/>
    </row>
    <row r="20708" spans="1:12" x14ac:dyDescent="0.3">
      <c r="A20708">
        <v>6</v>
      </c>
      <c r="B20708">
        <v>36271</v>
      </c>
      <c r="C20708">
        <v>2</v>
      </c>
      <c r="D20708">
        <v>81000</v>
      </c>
      <c r="E20708" s="46">
        <v>45567</v>
      </c>
      <c r="F20708">
        <v>-103</v>
      </c>
      <c r="I20708" t="str">
        <f>INDEX(LedgerMapping[[#All],[Level 3]],MATCH(Actuals[[#This Row],[Sub Ledger]],LedgerMapping[[#All],[Sub Ledger]],0))</f>
        <v>Depreciation</v>
      </c>
      <c r="J20708" s="22">
        <f>YEAR(Actuals[[#This Row],[Date]])</f>
        <v>2024</v>
      </c>
      <c r="K20708" s="22">
        <f>MONTH(Actuals[[#This Row],[Date]])</f>
        <v>10</v>
      </c>
      <c r="L20708" s="12"/>
    </row>
    <row r="20709" spans="1:12" x14ac:dyDescent="0.3">
      <c r="A20709">
        <v>6</v>
      </c>
      <c r="B20709">
        <v>37421</v>
      </c>
      <c r="C20709">
        <v>2</v>
      </c>
      <c r="D20709">
        <v>81000</v>
      </c>
      <c r="E20709" s="46">
        <v>45597</v>
      </c>
      <c r="F20709">
        <v>-115</v>
      </c>
      <c r="I20709" t="str">
        <f>INDEX(LedgerMapping[[#All],[Level 3]],MATCH(Actuals[[#This Row],[Sub Ledger]],LedgerMapping[[#All],[Sub Ledger]],0))</f>
        <v>Depreciation</v>
      </c>
      <c r="J20709" s="22">
        <f>YEAR(Actuals[[#This Row],[Date]])</f>
        <v>2024</v>
      </c>
      <c r="K20709" s="22">
        <f>MONTH(Actuals[[#This Row],[Date]])</f>
        <v>11</v>
      </c>
      <c r="L20709" s="12"/>
    </row>
    <row r="20710" spans="1:12" x14ac:dyDescent="0.3">
      <c r="A20710">
        <v>6</v>
      </c>
      <c r="B20710">
        <v>38571</v>
      </c>
      <c r="C20710">
        <v>2</v>
      </c>
      <c r="D20710">
        <v>81000</v>
      </c>
      <c r="E20710" s="46">
        <v>45628</v>
      </c>
      <c r="F20710">
        <v>-162</v>
      </c>
      <c r="I20710" t="str">
        <f>INDEX(LedgerMapping[[#All],[Level 3]],MATCH(Actuals[[#This Row],[Sub Ledger]],LedgerMapping[[#All],[Sub Ledger]],0))</f>
        <v>Depreciation</v>
      </c>
      <c r="J20710" s="22">
        <f>YEAR(Actuals[[#This Row],[Date]])</f>
        <v>2024</v>
      </c>
      <c r="K20710" s="22">
        <f>MONTH(Actuals[[#This Row],[Date]])</f>
        <v>12</v>
      </c>
      <c r="L20710" s="12"/>
    </row>
    <row r="20711" spans="1:12" x14ac:dyDescent="0.3">
      <c r="A20711">
        <v>6</v>
      </c>
      <c r="B20711">
        <v>11765</v>
      </c>
      <c r="C20711">
        <v>2</v>
      </c>
      <c r="D20711">
        <v>82000</v>
      </c>
      <c r="E20711" s="46">
        <v>44866</v>
      </c>
      <c r="F20711">
        <v>-20</v>
      </c>
      <c r="I20711" t="str">
        <f>INDEX(LedgerMapping[[#All],[Level 3]],MATCH(Actuals[[#This Row],[Sub Ledger]],LedgerMapping[[#All],[Sub Ledger]],0))</f>
        <v>Depreciation</v>
      </c>
      <c r="J20711" s="22">
        <f>YEAR(Actuals[[#This Row],[Date]])</f>
        <v>2022</v>
      </c>
      <c r="K20711" s="22">
        <f>MONTH(Actuals[[#This Row],[Date]])</f>
        <v>11</v>
      </c>
      <c r="L20711" s="12"/>
    </row>
    <row r="20712" spans="1:12" x14ac:dyDescent="0.3">
      <c r="A20712">
        <v>6</v>
      </c>
      <c r="B20712">
        <v>550</v>
      </c>
      <c r="C20712">
        <v>2</v>
      </c>
      <c r="D20712">
        <v>82000</v>
      </c>
      <c r="E20712" s="46">
        <v>44562</v>
      </c>
      <c r="F20712">
        <v>-13</v>
      </c>
      <c r="I20712" t="str">
        <f>INDEX(LedgerMapping[[#All],[Level 3]],MATCH(Actuals[[#This Row],[Sub Ledger]],LedgerMapping[[#All],[Sub Ledger]],0))</f>
        <v>Depreciation</v>
      </c>
      <c r="J20712" s="22">
        <f>YEAR(Actuals[[#This Row],[Date]])</f>
        <v>2022</v>
      </c>
      <c r="K20712" s="22">
        <f>MONTH(Actuals[[#This Row],[Date]])</f>
        <v>1</v>
      </c>
      <c r="L20712" s="12"/>
    </row>
    <row r="20713" spans="1:12" x14ac:dyDescent="0.3">
      <c r="A20713">
        <v>6</v>
      </c>
      <c r="B20713">
        <v>1674</v>
      </c>
      <c r="C20713">
        <v>2</v>
      </c>
      <c r="D20713">
        <v>82000</v>
      </c>
      <c r="E20713" s="46">
        <v>44593</v>
      </c>
      <c r="F20713">
        <v>-14</v>
      </c>
      <c r="I20713" t="str">
        <f>INDEX(LedgerMapping[[#All],[Level 3]],MATCH(Actuals[[#This Row],[Sub Ledger]],LedgerMapping[[#All],[Sub Ledger]],0))</f>
        <v>Depreciation</v>
      </c>
      <c r="J20713" s="22">
        <f>YEAR(Actuals[[#This Row],[Date]])</f>
        <v>2022</v>
      </c>
      <c r="K20713" s="22">
        <f>MONTH(Actuals[[#This Row],[Date]])</f>
        <v>2</v>
      </c>
      <c r="L20713" s="12"/>
    </row>
    <row r="20714" spans="1:12" x14ac:dyDescent="0.3">
      <c r="A20714">
        <v>6</v>
      </c>
      <c r="B20714">
        <v>2792</v>
      </c>
      <c r="C20714">
        <v>2</v>
      </c>
      <c r="D20714">
        <v>82000</v>
      </c>
      <c r="E20714" s="46">
        <v>44624</v>
      </c>
      <c r="F20714">
        <v>-8</v>
      </c>
      <c r="I20714" t="str">
        <f>INDEX(LedgerMapping[[#All],[Level 3]],MATCH(Actuals[[#This Row],[Sub Ledger]],LedgerMapping[[#All],[Sub Ledger]],0))</f>
        <v>Depreciation</v>
      </c>
      <c r="J20714" s="22">
        <f>YEAR(Actuals[[#This Row],[Date]])</f>
        <v>2022</v>
      </c>
      <c r="K20714" s="22">
        <f>MONTH(Actuals[[#This Row],[Date]])</f>
        <v>3</v>
      </c>
      <c r="L20714" s="12"/>
    </row>
    <row r="20715" spans="1:12" x14ac:dyDescent="0.3">
      <c r="A20715">
        <v>6</v>
      </c>
      <c r="B20715">
        <v>3914</v>
      </c>
      <c r="C20715">
        <v>2</v>
      </c>
      <c r="D20715">
        <v>82000</v>
      </c>
      <c r="E20715" s="46">
        <v>44654</v>
      </c>
      <c r="F20715">
        <v>-18</v>
      </c>
      <c r="I20715" t="str">
        <f>INDEX(LedgerMapping[[#All],[Level 3]],MATCH(Actuals[[#This Row],[Sub Ledger]],LedgerMapping[[#All],[Sub Ledger]],0))</f>
        <v>Depreciation</v>
      </c>
      <c r="J20715" s="22">
        <f>YEAR(Actuals[[#This Row],[Date]])</f>
        <v>2022</v>
      </c>
      <c r="K20715" s="22">
        <f>MONTH(Actuals[[#This Row],[Date]])</f>
        <v>4</v>
      </c>
      <c r="L20715" s="12"/>
    </row>
    <row r="20716" spans="1:12" x14ac:dyDescent="0.3">
      <c r="A20716">
        <v>6</v>
      </c>
      <c r="B20716">
        <v>5039</v>
      </c>
      <c r="C20716">
        <v>2</v>
      </c>
      <c r="D20716">
        <v>82000</v>
      </c>
      <c r="E20716" s="46">
        <v>44685</v>
      </c>
      <c r="F20716">
        <v>-14</v>
      </c>
      <c r="I20716" t="str">
        <f>INDEX(LedgerMapping[[#All],[Level 3]],MATCH(Actuals[[#This Row],[Sub Ledger]],LedgerMapping[[#All],[Sub Ledger]],0))</f>
        <v>Depreciation</v>
      </c>
      <c r="J20716" s="22">
        <f>YEAR(Actuals[[#This Row],[Date]])</f>
        <v>2022</v>
      </c>
      <c r="K20716" s="22">
        <f>MONTH(Actuals[[#This Row],[Date]])</f>
        <v>5</v>
      </c>
      <c r="L20716" s="12"/>
    </row>
    <row r="20717" spans="1:12" x14ac:dyDescent="0.3">
      <c r="A20717">
        <v>6</v>
      </c>
      <c r="B20717">
        <v>6163</v>
      </c>
      <c r="C20717">
        <v>2</v>
      </c>
      <c r="D20717">
        <v>82000</v>
      </c>
      <c r="E20717" s="46">
        <v>44715</v>
      </c>
      <c r="F20717">
        <v>-15</v>
      </c>
      <c r="I20717" t="str">
        <f>INDEX(LedgerMapping[[#All],[Level 3]],MATCH(Actuals[[#This Row],[Sub Ledger]],LedgerMapping[[#All],[Sub Ledger]],0))</f>
        <v>Depreciation</v>
      </c>
      <c r="J20717" s="22">
        <f>YEAR(Actuals[[#This Row],[Date]])</f>
        <v>2022</v>
      </c>
      <c r="K20717" s="22">
        <f>MONTH(Actuals[[#This Row],[Date]])</f>
        <v>6</v>
      </c>
      <c r="L20717" s="12"/>
    </row>
    <row r="20718" spans="1:12" x14ac:dyDescent="0.3">
      <c r="A20718">
        <v>6</v>
      </c>
      <c r="B20718">
        <v>7284</v>
      </c>
      <c r="C20718">
        <v>2</v>
      </c>
      <c r="D20718">
        <v>82000</v>
      </c>
      <c r="E20718" s="46">
        <v>44746</v>
      </c>
      <c r="F20718">
        <v>-18</v>
      </c>
      <c r="I20718" t="str">
        <f>INDEX(LedgerMapping[[#All],[Level 3]],MATCH(Actuals[[#This Row],[Sub Ledger]],LedgerMapping[[#All],[Sub Ledger]],0))</f>
        <v>Depreciation</v>
      </c>
      <c r="J20718" s="22">
        <f>YEAR(Actuals[[#This Row],[Date]])</f>
        <v>2022</v>
      </c>
      <c r="K20718" s="22">
        <f>MONTH(Actuals[[#This Row],[Date]])</f>
        <v>7</v>
      </c>
      <c r="L20718" s="12"/>
    </row>
    <row r="20719" spans="1:12" x14ac:dyDescent="0.3">
      <c r="A20719">
        <v>6</v>
      </c>
      <c r="B20719">
        <v>8407</v>
      </c>
      <c r="C20719">
        <v>2</v>
      </c>
      <c r="D20719">
        <v>82000</v>
      </c>
      <c r="E20719" s="46">
        <v>44777</v>
      </c>
      <c r="F20719">
        <v>-16</v>
      </c>
      <c r="I20719" t="str">
        <f>INDEX(LedgerMapping[[#All],[Level 3]],MATCH(Actuals[[#This Row],[Sub Ledger]],LedgerMapping[[#All],[Sub Ledger]],0))</f>
        <v>Depreciation</v>
      </c>
      <c r="J20719" s="22">
        <f>YEAR(Actuals[[#This Row],[Date]])</f>
        <v>2022</v>
      </c>
      <c r="K20719" s="22">
        <f>MONTH(Actuals[[#This Row],[Date]])</f>
        <v>8</v>
      </c>
      <c r="L20719" s="12"/>
    </row>
    <row r="20720" spans="1:12" x14ac:dyDescent="0.3">
      <c r="A20720">
        <v>6</v>
      </c>
      <c r="B20720">
        <v>9525</v>
      </c>
      <c r="C20720">
        <v>2</v>
      </c>
      <c r="D20720">
        <v>82000</v>
      </c>
      <c r="E20720" s="46">
        <v>44805</v>
      </c>
      <c r="F20720">
        <v>-14</v>
      </c>
      <c r="I20720" t="str">
        <f>INDEX(LedgerMapping[[#All],[Level 3]],MATCH(Actuals[[#This Row],[Sub Ledger]],LedgerMapping[[#All],[Sub Ledger]],0))</f>
        <v>Depreciation</v>
      </c>
      <c r="J20720" s="22">
        <f>YEAR(Actuals[[#This Row],[Date]])</f>
        <v>2022</v>
      </c>
      <c r="K20720" s="22">
        <f>MONTH(Actuals[[#This Row],[Date]])</f>
        <v>9</v>
      </c>
      <c r="L20720" s="12"/>
    </row>
    <row r="20721" spans="1:12" x14ac:dyDescent="0.3">
      <c r="A20721">
        <v>6</v>
      </c>
      <c r="B20721">
        <v>10641</v>
      </c>
      <c r="C20721">
        <v>2</v>
      </c>
      <c r="D20721">
        <v>82000</v>
      </c>
      <c r="E20721" s="46">
        <v>44836</v>
      </c>
      <c r="F20721">
        <v>-13</v>
      </c>
      <c r="I20721" t="str">
        <f>INDEX(LedgerMapping[[#All],[Level 3]],MATCH(Actuals[[#This Row],[Sub Ledger]],LedgerMapping[[#All],[Sub Ledger]],0))</f>
        <v>Depreciation</v>
      </c>
      <c r="J20721" s="22">
        <f>YEAR(Actuals[[#This Row],[Date]])</f>
        <v>2022</v>
      </c>
      <c r="K20721" s="22">
        <f>MONTH(Actuals[[#This Row],[Date]])</f>
        <v>10</v>
      </c>
      <c r="L20721" s="12"/>
    </row>
    <row r="20722" spans="1:12" x14ac:dyDescent="0.3">
      <c r="A20722">
        <v>6</v>
      </c>
      <c r="B20722">
        <v>12892</v>
      </c>
      <c r="C20722">
        <v>2</v>
      </c>
      <c r="D20722">
        <v>82000</v>
      </c>
      <c r="E20722" s="46">
        <v>44897</v>
      </c>
      <c r="F20722">
        <v>-12</v>
      </c>
      <c r="I20722" t="str">
        <f>INDEX(LedgerMapping[[#All],[Level 3]],MATCH(Actuals[[#This Row],[Sub Ledger]],LedgerMapping[[#All],[Sub Ledger]],0))</f>
        <v>Depreciation</v>
      </c>
      <c r="J20722" s="22">
        <f>YEAR(Actuals[[#This Row],[Date]])</f>
        <v>2022</v>
      </c>
      <c r="K20722" s="22">
        <f>MONTH(Actuals[[#This Row],[Date]])</f>
        <v>12</v>
      </c>
      <c r="L20722" s="12"/>
    </row>
    <row r="20723" spans="1:12" x14ac:dyDescent="0.3">
      <c r="A20723">
        <v>6</v>
      </c>
      <c r="B20723">
        <v>13845</v>
      </c>
      <c r="C20723">
        <v>2</v>
      </c>
      <c r="D20723">
        <v>82000</v>
      </c>
      <c r="E20723" s="46">
        <v>44927</v>
      </c>
      <c r="F20723">
        <v>-8</v>
      </c>
      <c r="I20723" t="str">
        <f>INDEX(LedgerMapping[[#All],[Level 3]],MATCH(Actuals[[#This Row],[Sub Ledger]],LedgerMapping[[#All],[Sub Ledger]],0))</f>
        <v>Depreciation</v>
      </c>
      <c r="J20723" s="22">
        <f>YEAR(Actuals[[#This Row],[Date]])</f>
        <v>2023</v>
      </c>
      <c r="K20723" s="22">
        <f>MONTH(Actuals[[#This Row],[Date]])</f>
        <v>1</v>
      </c>
      <c r="L20723" s="12"/>
    </row>
    <row r="20724" spans="1:12" x14ac:dyDescent="0.3">
      <c r="A20724">
        <v>6</v>
      </c>
      <c r="B20724">
        <v>14853</v>
      </c>
      <c r="C20724">
        <v>2</v>
      </c>
      <c r="D20724">
        <v>82000</v>
      </c>
      <c r="E20724" s="46">
        <v>44958</v>
      </c>
      <c r="F20724">
        <v>-10</v>
      </c>
      <c r="I20724" t="str">
        <f>INDEX(LedgerMapping[[#All],[Level 3]],MATCH(Actuals[[#This Row],[Sub Ledger]],LedgerMapping[[#All],[Sub Ledger]],0))</f>
        <v>Depreciation</v>
      </c>
      <c r="J20724" s="22">
        <f>YEAR(Actuals[[#This Row],[Date]])</f>
        <v>2023</v>
      </c>
      <c r="K20724" s="22">
        <f>MONTH(Actuals[[#This Row],[Date]])</f>
        <v>2</v>
      </c>
      <c r="L20724" s="12"/>
    </row>
    <row r="20725" spans="1:12" x14ac:dyDescent="0.3">
      <c r="A20725">
        <v>6</v>
      </c>
      <c r="B20725">
        <v>15833</v>
      </c>
      <c r="C20725">
        <v>2</v>
      </c>
      <c r="D20725">
        <v>82000</v>
      </c>
      <c r="E20725" s="46">
        <v>44988</v>
      </c>
      <c r="F20725">
        <v>-6</v>
      </c>
      <c r="I20725" t="str">
        <f>INDEX(LedgerMapping[[#All],[Level 3]],MATCH(Actuals[[#This Row],[Sub Ledger]],LedgerMapping[[#All],[Sub Ledger]],0))</f>
        <v>Depreciation</v>
      </c>
      <c r="J20725" s="22">
        <f>YEAR(Actuals[[#This Row],[Date]])</f>
        <v>2023</v>
      </c>
      <c r="K20725" s="22">
        <f>MONTH(Actuals[[#This Row],[Date]])</f>
        <v>3</v>
      </c>
      <c r="L20725" s="12"/>
    </row>
    <row r="20726" spans="1:12" x14ac:dyDescent="0.3">
      <c r="A20726">
        <v>6</v>
      </c>
      <c r="B20726">
        <v>16865</v>
      </c>
      <c r="C20726">
        <v>2</v>
      </c>
      <c r="D20726">
        <v>82000</v>
      </c>
      <c r="E20726" s="46">
        <v>45018</v>
      </c>
      <c r="F20726">
        <v>-8</v>
      </c>
      <c r="I20726" t="str">
        <f>INDEX(LedgerMapping[[#All],[Level 3]],MATCH(Actuals[[#This Row],[Sub Ledger]],LedgerMapping[[#All],[Sub Ledger]],0))</f>
        <v>Depreciation</v>
      </c>
      <c r="J20726" s="22">
        <f>YEAR(Actuals[[#This Row],[Date]])</f>
        <v>2023</v>
      </c>
      <c r="K20726" s="22">
        <f>MONTH(Actuals[[#This Row],[Date]])</f>
        <v>4</v>
      </c>
      <c r="L20726" s="12"/>
    </row>
    <row r="20727" spans="1:12" x14ac:dyDescent="0.3">
      <c r="A20727">
        <v>6</v>
      </c>
      <c r="B20727">
        <v>17896</v>
      </c>
      <c r="C20727">
        <v>2</v>
      </c>
      <c r="D20727">
        <v>82000</v>
      </c>
      <c r="E20727" s="46">
        <v>45049</v>
      </c>
      <c r="F20727">
        <v>-9</v>
      </c>
      <c r="I20727" t="str">
        <f>INDEX(LedgerMapping[[#All],[Level 3]],MATCH(Actuals[[#This Row],[Sub Ledger]],LedgerMapping[[#All],[Sub Ledger]],0))</f>
        <v>Depreciation</v>
      </c>
      <c r="J20727" s="22">
        <f>YEAR(Actuals[[#This Row],[Date]])</f>
        <v>2023</v>
      </c>
      <c r="K20727" s="22">
        <f>MONTH(Actuals[[#This Row],[Date]])</f>
        <v>5</v>
      </c>
      <c r="L20727" s="12"/>
    </row>
    <row r="20728" spans="1:12" x14ac:dyDescent="0.3">
      <c r="A20728">
        <v>6</v>
      </c>
      <c r="B20728">
        <v>18900</v>
      </c>
      <c r="C20728">
        <v>2</v>
      </c>
      <c r="D20728">
        <v>82000</v>
      </c>
      <c r="E20728" s="46">
        <v>45079</v>
      </c>
      <c r="F20728">
        <v>-11</v>
      </c>
      <c r="I20728" t="str">
        <f>INDEX(LedgerMapping[[#All],[Level 3]],MATCH(Actuals[[#This Row],[Sub Ledger]],LedgerMapping[[#All],[Sub Ledger]],0))</f>
        <v>Depreciation</v>
      </c>
      <c r="J20728" s="22">
        <f>YEAR(Actuals[[#This Row],[Date]])</f>
        <v>2023</v>
      </c>
      <c r="K20728" s="22">
        <f>MONTH(Actuals[[#This Row],[Date]])</f>
        <v>6</v>
      </c>
      <c r="L20728" s="12"/>
    </row>
    <row r="20729" spans="1:12" x14ac:dyDescent="0.3">
      <c r="A20729">
        <v>6</v>
      </c>
      <c r="B20729">
        <v>19928</v>
      </c>
      <c r="C20729">
        <v>2</v>
      </c>
      <c r="D20729">
        <v>82000</v>
      </c>
      <c r="E20729" s="46">
        <v>45110</v>
      </c>
      <c r="F20729">
        <v>-10</v>
      </c>
      <c r="I20729" t="str">
        <f>INDEX(LedgerMapping[[#All],[Level 3]],MATCH(Actuals[[#This Row],[Sub Ledger]],LedgerMapping[[#All],[Sub Ledger]],0))</f>
        <v>Depreciation</v>
      </c>
      <c r="J20729" s="22">
        <f>YEAR(Actuals[[#This Row],[Date]])</f>
        <v>2023</v>
      </c>
      <c r="K20729" s="22">
        <f>MONTH(Actuals[[#This Row],[Date]])</f>
        <v>7</v>
      </c>
      <c r="L20729" s="12"/>
    </row>
    <row r="20730" spans="1:12" x14ac:dyDescent="0.3">
      <c r="A20730">
        <v>6</v>
      </c>
      <c r="B20730">
        <v>20958</v>
      </c>
      <c r="C20730">
        <v>2</v>
      </c>
      <c r="D20730">
        <v>82000</v>
      </c>
      <c r="E20730" s="46">
        <v>45141</v>
      </c>
      <c r="F20730">
        <v>-8</v>
      </c>
      <c r="I20730" t="str">
        <f>INDEX(LedgerMapping[[#All],[Level 3]],MATCH(Actuals[[#This Row],[Sub Ledger]],LedgerMapping[[#All],[Sub Ledger]],0))</f>
        <v>Depreciation</v>
      </c>
      <c r="J20730" s="22">
        <f>YEAR(Actuals[[#This Row],[Date]])</f>
        <v>2023</v>
      </c>
      <c r="K20730" s="22">
        <f>MONTH(Actuals[[#This Row],[Date]])</f>
        <v>8</v>
      </c>
      <c r="L20730" s="12"/>
    </row>
    <row r="20731" spans="1:12" x14ac:dyDescent="0.3">
      <c r="A20731">
        <v>6</v>
      </c>
      <c r="B20731">
        <v>21959</v>
      </c>
      <c r="C20731">
        <v>2</v>
      </c>
      <c r="D20731">
        <v>82000</v>
      </c>
      <c r="E20731" s="46">
        <v>45169</v>
      </c>
      <c r="F20731">
        <v>-8</v>
      </c>
      <c r="I20731" t="str">
        <f>INDEX(LedgerMapping[[#All],[Level 3]],MATCH(Actuals[[#This Row],[Sub Ledger]],LedgerMapping[[#All],[Sub Ledger]],0))</f>
        <v>Depreciation</v>
      </c>
      <c r="J20731" s="22">
        <f>YEAR(Actuals[[#This Row],[Date]])</f>
        <v>2023</v>
      </c>
      <c r="K20731" s="22">
        <f>MONTH(Actuals[[#This Row],[Date]])</f>
        <v>8</v>
      </c>
      <c r="L20731" s="12"/>
    </row>
    <row r="20732" spans="1:12" x14ac:dyDescent="0.3">
      <c r="A20732">
        <v>6</v>
      </c>
      <c r="B20732">
        <v>22936</v>
      </c>
      <c r="C20732">
        <v>2</v>
      </c>
      <c r="D20732">
        <v>82000</v>
      </c>
      <c r="E20732" s="46">
        <v>45200</v>
      </c>
      <c r="F20732">
        <v>-6</v>
      </c>
      <c r="I20732" t="str">
        <f>INDEX(LedgerMapping[[#All],[Level 3]],MATCH(Actuals[[#This Row],[Sub Ledger]],LedgerMapping[[#All],[Sub Ledger]],0))</f>
        <v>Depreciation</v>
      </c>
      <c r="J20732" s="22">
        <f>YEAR(Actuals[[#This Row],[Date]])</f>
        <v>2023</v>
      </c>
      <c r="K20732" s="22">
        <f>MONTH(Actuals[[#This Row],[Date]])</f>
        <v>10</v>
      </c>
      <c r="L20732" s="12"/>
    </row>
    <row r="20733" spans="1:12" x14ac:dyDescent="0.3">
      <c r="A20733">
        <v>6</v>
      </c>
      <c r="B20733">
        <v>23941</v>
      </c>
      <c r="C20733">
        <v>2</v>
      </c>
      <c r="D20733">
        <v>82000</v>
      </c>
      <c r="E20733" s="46">
        <v>45230</v>
      </c>
      <c r="F20733">
        <v>-5</v>
      </c>
      <c r="I20733" t="str">
        <f>INDEX(LedgerMapping[[#All],[Level 3]],MATCH(Actuals[[#This Row],[Sub Ledger]],LedgerMapping[[#All],[Sub Ledger]],0))</f>
        <v>Depreciation</v>
      </c>
      <c r="J20733" s="22">
        <f>YEAR(Actuals[[#This Row],[Date]])</f>
        <v>2023</v>
      </c>
      <c r="K20733" s="22">
        <f>MONTH(Actuals[[#This Row],[Date]])</f>
        <v>10</v>
      </c>
      <c r="L20733" s="12"/>
    </row>
    <row r="20734" spans="1:12" x14ac:dyDescent="0.3">
      <c r="A20734">
        <v>6</v>
      </c>
      <c r="B20734">
        <v>24970</v>
      </c>
      <c r="C20734">
        <v>2</v>
      </c>
      <c r="D20734">
        <v>82000</v>
      </c>
      <c r="E20734" s="46">
        <v>45261</v>
      </c>
      <c r="F20734">
        <v>-6</v>
      </c>
      <c r="I20734" t="str">
        <f>INDEX(LedgerMapping[[#All],[Level 3]],MATCH(Actuals[[#This Row],[Sub Ledger]],LedgerMapping[[#All],[Sub Ledger]],0))</f>
        <v>Depreciation</v>
      </c>
      <c r="J20734" s="22">
        <f>YEAR(Actuals[[#This Row],[Date]])</f>
        <v>2023</v>
      </c>
      <c r="K20734" s="22">
        <f>MONTH(Actuals[[#This Row],[Date]])</f>
        <v>12</v>
      </c>
      <c r="L20734" s="12"/>
    </row>
    <row r="20735" spans="1:12" x14ac:dyDescent="0.3">
      <c r="A20735">
        <v>6</v>
      </c>
      <c r="B20735">
        <v>26036</v>
      </c>
      <c r="C20735">
        <v>2</v>
      </c>
      <c r="D20735">
        <v>82000</v>
      </c>
      <c r="E20735" s="46">
        <v>45291</v>
      </c>
      <c r="F20735">
        <v>-6</v>
      </c>
      <c r="I20735" t="str">
        <f>INDEX(LedgerMapping[[#All],[Level 3]],MATCH(Actuals[[#This Row],[Sub Ledger]],LedgerMapping[[#All],[Sub Ledger]],0))</f>
        <v>Depreciation</v>
      </c>
      <c r="J20735" s="22">
        <f>YEAR(Actuals[[#This Row],[Date]])</f>
        <v>2023</v>
      </c>
      <c r="K20735" s="22">
        <f>MONTH(Actuals[[#This Row],[Date]])</f>
        <v>12</v>
      </c>
      <c r="L20735" s="12"/>
    </row>
    <row r="20736" spans="1:12" x14ac:dyDescent="0.3">
      <c r="A20736">
        <v>6</v>
      </c>
      <c r="B20736">
        <v>27165</v>
      </c>
      <c r="C20736">
        <v>2</v>
      </c>
      <c r="D20736">
        <v>82000</v>
      </c>
      <c r="E20736" s="46">
        <v>45322</v>
      </c>
      <c r="F20736">
        <v>-13</v>
      </c>
      <c r="I20736" t="str">
        <f>INDEX(LedgerMapping[[#All],[Level 3]],MATCH(Actuals[[#This Row],[Sub Ledger]],LedgerMapping[[#All],[Sub Ledger]],0))</f>
        <v>Depreciation</v>
      </c>
      <c r="J20736" s="22">
        <f>YEAR(Actuals[[#This Row],[Date]])</f>
        <v>2024</v>
      </c>
      <c r="K20736" s="22">
        <f>MONTH(Actuals[[#This Row],[Date]])</f>
        <v>1</v>
      </c>
      <c r="L20736" s="12"/>
    </row>
    <row r="20737" spans="1:12" x14ac:dyDescent="0.3">
      <c r="A20737">
        <v>6</v>
      </c>
      <c r="B20737">
        <v>28317</v>
      </c>
      <c r="C20737">
        <v>2</v>
      </c>
      <c r="D20737">
        <v>82000</v>
      </c>
      <c r="E20737" s="46">
        <v>45354</v>
      </c>
      <c r="F20737">
        <v>-10</v>
      </c>
      <c r="I20737" t="str">
        <f>INDEX(LedgerMapping[[#All],[Level 3]],MATCH(Actuals[[#This Row],[Sub Ledger]],LedgerMapping[[#All],[Sub Ledger]],0))</f>
        <v>Depreciation</v>
      </c>
      <c r="J20737" s="22">
        <f>YEAR(Actuals[[#This Row],[Date]])</f>
        <v>2024</v>
      </c>
      <c r="K20737" s="22">
        <f>MONTH(Actuals[[#This Row],[Date]])</f>
        <v>3</v>
      </c>
      <c r="L20737" s="12"/>
    </row>
    <row r="20738" spans="1:12" x14ac:dyDescent="0.3">
      <c r="A20738">
        <v>6</v>
      </c>
      <c r="B20738">
        <v>29471</v>
      </c>
      <c r="C20738">
        <v>2</v>
      </c>
      <c r="D20738">
        <v>82000</v>
      </c>
      <c r="E20738" s="46">
        <v>45384</v>
      </c>
      <c r="F20738">
        <v>-11</v>
      </c>
      <c r="I20738" t="str">
        <f>INDEX(LedgerMapping[[#All],[Level 3]],MATCH(Actuals[[#This Row],[Sub Ledger]],LedgerMapping[[#All],[Sub Ledger]],0))</f>
        <v>Depreciation</v>
      </c>
      <c r="J20738" s="22">
        <f>YEAR(Actuals[[#This Row],[Date]])</f>
        <v>2024</v>
      </c>
      <c r="K20738" s="22">
        <f>MONTH(Actuals[[#This Row],[Date]])</f>
        <v>4</v>
      </c>
      <c r="L20738" s="12"/>
    </row>
    <row r="20739" spans="1:12" x14ac:dyDescent="0.3">
      <c r="A20739">
        <v>6</v>
      </c>
      <c r="B20739">
        <v>30597</v>
      </c>
      <c r="C20739">
        <v>2</v>
      </c>
      <c r="D20739">
        <v>82000</v>
      </c>
      <c r="E20739" s="46">
        <v>45415</v>
      </c>
      <c r="F20739">
        <v>-17</v>
      </c>
      <c r="I20739" t="str">
        <f>INDEX(LedgerMapping[[#All],[Level 3]],MATCH(Actuals[[#This Row],[Sub Ledger]],LedgerMapping[[#All],[Sub Ledger]],0))</f>
        <v>Depreciation</v>
      </c>
      <c r="J20739" s="22">
        <f>YEAR(Actuals[[#This Row],[Date]])</f>
        <v>2024</v>
      </c>
      <c r="K20739" s="22">
        <f>MONTH(Actuals[[#This Row],[Date]])</f>
        <v>5</v>
      </c>
      <c r="L20739" s="12"/>
    </row>
    <row r="20740" spans="1:12" x14ac:dyDescent="0.3">
      <c r="A20740">
        <v>6</v>
      </c>
      <c r="B20740">
        <v>31723</v>
      </c>
      <c r="C20740">
        <v>2</v>
      </c>
      <c r="D20740">
        <v>82000</v>
      </c>
      <c r="E20740" s="46">
        <v>45445</v>
      </c>
      <c r="F20740">
        <v>-11</v>
      </c>
      <c r="I20740" t="str">
        <f>INDEX(LedgerMapping[[#All],[Level 3]],MATCH(Actuals[[#This Row],[Sub Ledger]],LedgerMapping[[#All],[Sub Ledger]],0))</f>
        <v>Depreciation</v>
      </c>
      <c r="J20740" s="22">
        <f>YEAR(Actuals[[#This Row],[Date]])</f>
        <v>2024</v>
      </c>
      <c r="K20740" s="22">
        <f>MONTH(Actuals[[#This Row],[Date]])</f>
        <v>6</v>
      </c>
      <c r="L20740" s="12"/>
    </row>
    <row r="20741" spans="1:12" x14ac:dyDescent="0.3">
      <c r="A20741">
        <v>6</v>
      </c>
      <c r="B20741">
        <v>32847</v>
      </c>
      <c r="C20741">
        <v>2</v>
      </c>
      <c r="D20741">
        <v>82000</v>
      </c>
      <c r="E20741" s="46">
        <v>45476</v>
      </c>
      <c r="F20741">
        <v>-10</v>
      </c>
      <c r="I20741" t="str">
        <f>INDEX(LedgerMapping[[#All],[Level 3]],MATCH(Actuals[[#This Row],[Sub Ledger]],LedgerMapping[[#All],[Sub Ledger]],0))</f>
        <v>Depreciation</v>
      </c>
      <c r="J20741" s="22">
        <f>YEAR(Actuals[[#This Row],[Date]])</f>
        <v>2024</v>
      </c>
      <c r="K20741" s="22">
        <f>MONTH(Actuals[[#This Row],[Date]])</f>
        <v>7</v>
      </c>
      <c r="L20741" s="12"/>
    </row>
    <row r="20742" spans="1:12" x14ac:dyDescent="0.3">
      <c r="A20742">
        <v>6</v>
      </c>
      <c r="B20742">
        <v>33971</v>
      </c>
      <c r="C20742">
        <v>2</v>
      </c>
      <c r="D20742">
        <v>82000</v>
      </c>
      <c r="E20742" s="46">
        <v>45507</v>
      </c>
      <c r="F20742">
        <v>-11</v>
      </c>
      <c r="I20742" t="str">
        <f>INDEX(LedgerMapping[[#All],[Level 3]],MATCH(Actuals[[#This Row],[Sub Ledger]],LedgerMapping[[#All],[Sub Ledger]],0))</f>
        <v>Depreciation</v>
      </c>
      <c r="J20742" s="22">
        <f>YEAR(Actuals[[#This Row],[Date]])</f>
        <v>2024</v>
      </c>
      <c r="K20742" s="22">
        <f>MONTH(Actuals[[#This Row],[Date]])</f>
        <v>8</v>
      </c>
      <c r="L20742" s="12"/>
    </row>
    <row r="20743" spans="1:12" x14ac:dyDescent="0.3">
      <c r="A20743">
        <v>6</v>
      </c>
      <c r="B20743">
        <v>35122</v>
      </c>
      <c r="C20743">
        <v>2</v>
      </c>
      <c r="D20743">
        <v>82000</v>
      </c>
      <c r="E20743" s="46">
        <v>45536</v>
      </c>
      <c r="F20743">
        <v>-13</v>
      </c>
      <c r="I20743" t="str">
        <f>INDEX(LedgerMapping[[#All],[Level 3]],MATCH(Actuals[[#This Row],[Sub Ledger]],LedgerMapping[[#All],[Sub Ledger]],0))</f>
        <v>Depreciation</v>
      </c>
      <c r="J20743" s="22">
        <f>YEAR(Actuals[[#This Row],[Date]])</f>
        <v>2024</v>
      </c>
      <c r="K20743" s="22">
        <f>MONTH(Actuals[[#This Row],[Date]])</f>
        <v>9</v>
      </c>
      <c r="L20743" s="12"/>
    </row>
    <row r="20744" spans="1:12" x14ac:dyDescent="0.3">
      <c r="A20744">
        <v>6</v>
      </c>
      <c r="B20744">
        <v>36272</v>
      </c>
      <c r="C20744">
        <v>2</v>
      </c>
      <c r="D20744">
        <v>82000</v>
      </c>
      <c r="E20744" s="46">
        <v>45567</v>
      </c>
      <c r="F20744">
        <v>-11</v>
      </c>
      <c r="I20744" t="str">
        <f>INDEX(LedgerMapping[[#All],[Level 3]],MATCH(Actuals[[#This Row],[Sub Ledger]],LedgerMapping[[#All],[Sub Ledger]],0))</f>
        <v>Depreciation</v>
      </c>
      <c r="J20744" s="22">
        <f>YEAR(Actuals[[#This Row],[Date]])</f>
        <v>2024</v>
      </c>
      <c r="K20744" s="22">
        <f>MONTH(Actuals[[#This Row],[Date]])</f>
        <v>10</v>
      </c>
      <c r="L20744" s="12"/>
    </row>
    <row r="20745" spans="1:12" x14ac:dyDescent="0.3">
      <c r="A20745">
        <v>6</v>
      </c>
      <c r="B20745">
        <v>37422</v>
      </c>
      <c r="C20745">
        <v>2</v>
      </c>
      <c r="D20745">
        <v>82000</v>
      </c>
      <c r="E20745" s="46">
        <v>45597</v>
      </c>
      <c r="F20745">
        <v>-11</v>
      </c>
      <c r="I20745" t="str">
        <f>INDEX(LedgerMapping[[#All],[Level 3]],MATCH(Actuals[[#This Row],[Sub Ledger]],LedgerMapping[[#All],[Sub Ledger]],0))</f>
        <v>Depreciation</v>
      </c>
      <c r="J20745" s="22">
        <f>YEAR(Actuals[[#This Row],[Date]])</f>
        <v>2024</v>
      </c>
      <c r="K20745" s="22">
        <f>MONTH(Actuals[[#This Row],[Date]])</f>
        <v>11</v>
      </c>
      <c r="L20745" s="12"/>
    </row>
    <row r="20746" spans="1:12" x14ac:dyDescent="0.3">
      <c r="A20746">
        <v>6</v>
      </c>
      <c r="B20746">
        <v>38572</v>
      </c>
      <c r="C20746">
        <v>2</v>
      </c>
      <c r="D20746">
        <v>82000</v>
      </c>
      <c r="E20746" s="46">
        <v>45628</v>
      </c>
      <c r="F20746">
        <v>-17</v>
      </c>
      <c r="I20746" t="str">
        <f>INDEX(LedgerMapping[[#All],[Level 3]],MATCH(Actuals[[#This Row],[Sub Ledger]],LedgerMapping[[#All],[Sub Ledger]],0))</f>
        <v>Depreciation</v>
      </c>
      <c r="J20746" s="22">
        <f>YEAR(Actuals[[#This Row],[Date]])</f>
        <v>2024</v>
      </c>
      <c r="K20746" s="22">
        <f>MONTH(Actuals[[#This Row],[Date]])</f>
        <v>12</v>
      </c>
      <c r="L20746" s="12"/>
    </row>
    <row r="20747" spans="1:12" x14ac:dyDescent="0.3">
      <c r="A20747">
        <v>6</v>
      </c>
      <c r="B20747">
        <v>553</v>
      </c>
      <c r="C20747">
        <v>2</v>
      </c>
      <c r="D20747">
        <v>83000</v>
      </c>
      <c r="E20747" s="46">
        <v>44562</v>
      </c>
      <c r="F20747">
        <v>-46</v>
      </c>
      <c r="I20747" t="str">
        <f>INDEX(LedgerMapping[[#All],[Level 3]],MATCH(Actuals[[#This Row],[Sub Ledger]],LedgerMapping[[#All],[Sub Ledger]],0))</f>
        <v>Depreciation</v>
      </c>
      <c r="J20747" s="22">
        <f>YEAR(Actuals[[#This Row],[Date]])</f>
        <v>2022</v>
      </c>
      <c r="K20747" s="22">
        <f>MONTH(Actuals[[#This Row],[Date]])</f>
        <v>1</v>
      </c>
      <c r="L20747" s="12"/>
    </row>
    <row r="20748" spans="1:12" x14ac:dyDescent="0.3">
      <c r="A20748">
        <v>6</v>
      </c>
      <c r="B20748">
        <v>1677</v>
      </c>
      <c r="C20748">
        <v>2</v>
      </c>
      <c r="D20748">
        <v>83000</v>
      </c>
      <c r="E20748" s="46">
        <v>44593</v>
      </c>
      <c r="F20748">
        <v>-49</v>
      </c>
      <c r="I20748" t="str">
        <f>INDEX(LedgerMapping[[#All],[Level 3]],MATCH(Actuals[[#This Row],[Sub Ledger]],LedgerMapping[[#All],[Sub Ledger]],0))</f>
        <v>Depreciation</v>
      </c>
      <c r="J20748" s="22">
        <f>YEAR(Actuals[[#This Row],[Date]])</f>
        <v>2022</v>
      </c>
      <c r="K20748" s="22">
        <f>MONTH(Actuals[[#This Row],[Date]])</f>
        <v>2</v>
      </c>
      <c r="L20748" s="12"/>
    </row>
    <row r="20749" spans="1:12" x14ac:dyDescent="0.3">
      <c r="A20749">
        <v>6</v>
      </c>
      <c r="B20749">
        <v>2795</v>
      </c>
      <c r="C20749">
        <v>2</v>
      </c>
      <c r="D20749">
        <v>83000</v>
      </c>
      <c r="E20749" s="46">
        <v>44624</v>
      </c>
      <c r="F20749">
        <v>-29</v>
      </c>
      <c r="I20749" t="str">
        <f>INDEX(LedgerMapping[[#All],[Level 3]],MATCH(Actuals[[#This Row],[Sub Ledger]],LedgerMapping[[#All],[Sub Ledger]],0))</f>
        <v>Depreciation</v>
      </c>
      <c r="J20749" s="22">
        <f>YEAR(Actuals[[#This Row],[Date]])</f>
        <v>2022</v>
      </c>
      <c r="K20749" s="22">
        <f>MONTH(Actuals[[#This Row],[Date]])</f>
        <v>3</v>
      </c>
      <c r="L20749" s="12"/>
    </row>
    <row r="20750" spans="1:12" x14ac:dyDescent="0.3">
      <c r="A20750">
        <v>6</v>
      </c>
      <c r="B20750">
        <v>3917</v>
      </c>
      <c r="C20750">
        <v>2</v>
      </c>
      <c r="D20750">
        <v>83000</v>
      </c>
      <c r="E20750" s="46">
        <v>44654</v>
      </c>
      <c r="F20750">
        <v>-64</v>
      </c>
      <c r="I20750" t="str">
        <f>INDEX(LedgerMapping[[#All],[Level 3]],MATCH(Actuals[[#This Row],[Sub Ledger]],LedgerMapping[[#All],[Sub Ledger]],0))</f>
        <v>Depreciation</v>
      </c>
      <c r="J20750" s="22">
        <f>YEAR(Actuals[[#This Row],[Date]])</f>
        <v>2022</v>
      </c>
      <c r="K20750" s="22">
        <f>MONTH(Actuals[[#This Row],[Date]])</f>
        <v>4</v>
      </c>
      <c r="L20750" s="12"/>
    </row>
    <row r="20751" spans="1:12" x14ac:dyDescent="0.3">
      <c r="A20751">
        <v>6</v>
      </c>
      <c r="B20751">
        <v>5041</v>
      </c>
      <c r="C20751">
        <v>2</v>
      </c>
      <c r="D20751">
        <v>83000</v>
      </c>
      <c r="E20751" s="46">
        <v>44685</v>
      </c>
      <c r="F20751">
        <v>-51</v>
      </c>
      <c r="I20751" t="str">
        <f>INDEX(LedgerMapping[[#All],[Level 3]],MATCH(Actuals[[#This Row],[Sub Ledger]],LedgerMapping[[#All],[Sub Ledger]],0))</f>
        <v>Depreciation</v>
      </c>
      <c r="J20751" s="22">
        <f>YEAR(Actuals[[#This Row],[Date]])</f>
        <v>2022</v>
      </c>
      <c r="K20751" s="22">
        <f>MONTH(Actuals[[#This Row],[Date]])</f>
        <v>5</v>
      </c>
      <c r="L20751" s="12"/>
    </row>
    <row r="20752" spans="1:12" x14ac:dyDescent="0.3">
      <c r="A20752">
        <v>6</v>
      </c>
      <c r="B20752">
        <v>6164</v>
      </c>
      <c r="C20752">
        <v>2</v>
      </c>
      <c r="D20752">
        <v>83000</v>
      </c>
      <c r="E20752" s="46">
        <v>44715</v>
      </c>
      <c r="F20752">
        <v>-53</v>
      </c>
      <c r="I20752" t="str">
        <f>INDEX(LedgerMapping[[#All],[Level 3]],MATCH(Actuals[[#This Row],[Sub Ledger]],LedgerMapping[[#All],[Sub Ledger]],0))</f>
        <v>Depreciation</v>
      </c>
      <c r="J20752" s="22">
        <f>YEAR(Actuals[[#This Row],[Date]])</f>
        <v>2022</v>
      </c>
      <c r="K20752" s="22">
        <f>MONTH(Actuals[[#This Row],[Date]])</f>
        <v>6</v>
      </c>
      <c r="L20752" s="12"/>
    </row>
    <row r="20753" spans="1:12" x14ac:dyDescent="0.3">
      <c r="A20753">
        <v>6</v>
      </c>
      <c r="B20753">
        <v>7287</v>
      </c>
      <c r="C20753">
        <v>2</v>
      </c>
      <c r="D20753">
        <v>83000</v>
      </c>
      <c r="E20753" s="46">
        <v>44746</v>
      </c>
      <c r="F20753">
        <v>-63</v>
      </c>
      <c r="I20753" t="str">
        <f>INDEX(LedgerMapping[[#All],[Level 3]],MATCH(Actuals[[#This Row],[Sub Ledger]],LedgerMapping[[#All],[Sub Ledger]],0))</f>
        <v>Depreciation</v>
      </c>
      <c r="J20753" s="22">
        <f>YEAR(Actuals[[#This Row],[Date]])</f>
        <v>2022</v>
      </c>
      <c r="K20753" s="22">
        <f>MONTH(Actuals[[#This Row],[Date]])</f>
        <v>7</v>
      </c>
      <c r="L20753" s="12"/>
    </row>
    <row r="20754" spans="1:12" x14ac:dyDescent="0.3">
      <c r="A20754">
        <v>6</v>
      </c>
      <c r="B20754">
        <v>8409</v>
      </c>
      <c r="C20754">
        <v>2</v>
      </c>
      <c r="D20754">
        <v>83000</v>
      </c>
      <c r="E20754" s="46">
        <v>44777</v>
      </c>
      <c r="F20754">
        <v>-55</v>
      </c>
      <c r="I20754" t="str">
        <f>INDEX(LedgerMapping[[#All],[Level 3]],MATCH(Actuals[[#This Row],[Sub Ledger]],LedgerMapping[[#All],[Sub Ledger]],0))</f>
        <v>Depreciation</v>
      </c>
      <c r="J20754" s="22">
        <f>YEAR(Actuals[[#This Row],[Date]])</f>
        <v>2022</v>
      </c>
      <c r="K20754" s="22">
        <f>MONTH(Actuals[[#This Row],[Date]])</f>
        <v>8</v>
      </c>
      <c r="L20754" s="12"/>
    </row>
    <row r="20755" spans="1:12" x14ac:dyDescent="0.3">
      <c r="A20755">
        <v>6</v>
      </c>
      <c r="B20755">
        <v>9527</v>
      </c>
      <c r="C20755">
        <v>2</v>
      </c>
      <c r="D20755">
        <v>83000</v>
      </c>
      <c r="E20755" s="46">
        <v>44805</v>
      </c>
      <c r="F20755">
        <v>-51</v>
      </c>
      <c r="I20755" t="str">
        <f>INDEX(LedgerMapping[[#All],[Level 3]],MATCH(Actuals[[#This Row],[Sub Ledger]],LedgerMapping[[#All],[Sub Ledger]],0))</f>
        <v>Depreciation</v>
      </c>
      <c r="J20755" s="22">
        <f>YEAR(Actuals[[#This Row],[Date]])</f>
        <v>2022</v>
      </c>
      <c r="K20755" s="22">
        <f>MONTH(Actuals[[#This Row],[Date]])</f>
        <v>9</v>
      </c>
      <c r="L20755" s="12"/>
    </row>
    <row r="20756" spans="1:12" x14ac:dyDescent="0.3">
      <c r="A20756">
        <v>6</v>
      </c>
      <c r="B20756">
        <v>10642</v>
      </c>
      <c r="C20756">
        <v>2</v>
      </c>
      <c r="D20756">
        <v>83000</v>
      </c>
      <c r="E20756" s="46">
        <v>44836</v>
      </c>
      <c r="F20756">
        <v>-46</v>
      </c>
      <c r="I20756" t="str">
        <f>INDEX(LedgerMapping[[#All],[Level 3]],MATCH(Actuals[[#This Row],[Sub Ledger]],LedgerMapping[[#All],[Sub Ledger]],0))</f>
        <v>Depreciation</v>
      </c>
      <c r="J20756" s="22">
        <f>YEAR(Actuals[[#This Row],[Date]])</f>
        <v>2022</v>
      </c>
      <c r="K20756" s="22">
        <f>MONTH(Actuals[[#This Row],[Date]])</f>
        <v>10</v>
      </c>
      <c r="L20756" s="12"/>
    </row>
    <row r="20757" spans="1:12" x14ac:dyDescent="0.3">
      <c r="A20757">
        <v>6</v>
      </c>
      <c r="B20757">
        <v>11767</v>
      </c>
      <c r="C20757">
        <v>2</v>
      </c>
      <c r="D20757">
        <v>83000</v>
      </c>
      <c r="E20757" s="46">
        <v>44866</v>
      </c>
      <c r="F20757">
        <v>-68</v>
      </c>
      <c r="I20757" t="str">
        <f>INDEX(LedgerMapping[[#All],[Level 3]],MATCH(Actuals[[#This Row],[Sub Ledger]],LedgerMapping[[#All],[Sub Ledger]],0))</f>
        <v>Depreciation</v>
      </c>
      <c r="J20757" s="22">
        <f>YEAR(Actuals[[#This Row],[Date]])</f>
        <v>2022</v>
      </c>
      <c r="K20757" s="22">
        <f>MONTH(Actuals[[#This Row],[Date]])</f>
        <v>11</v>
      </c>
      <c r="L20757" s="12"/>
    </row>
    <row r="20758" spans="1:12" x14ac:dyDescent="0.3">
      <c r="A20758">
        <v>6</v>
      </c>
      <c r="B20758">
        <v>12894</v>
      </c>
      <c r="C20758">
        <v>2</v>
      </c>
      <c r="D20758">
        <v>83000</v>
      </c>
      <c r="E20758" s="46">
        <v>44897</v>
      </c>
      <c r="F20758">
        <v>-42</v>
      </c>
      <c r="I20758" t="str">
        <f>INDEX(LedgerMapping[[#All],[Level 3]],MATCH(Actuals[[#This Row],[Sub Ledger]],LedgerMapping[[#All],[Sub Ledger]],0))</f>
        <v>Depreciation</v>
      </c>
      <c r="J20758" s="22">
        <f>YEAR(Actuals[[#This Row],[Date]])</f>
        <v>2022</v>
      </c>
      <c r="K20758" s="22">
        <f>MONTH(Actuals[[#This Row],[Date]])</f>
        <v>12</v>
      </c>
      <c r="L20758" s="12"/>
    </row>
    <row r="20759" spans="1:12" x14ac:dyDescent="0.3">
      <c r="A20759">
        <v>6</v>
      </c>
      <c r="B20759">
        <v>13846</v>
      </c>
      <c r="C20759">
        <v>2</v>
      </c>
      <c r="D20759">
        <v>83000</v>
      </c>
      <c r="E20759" s="46">
        <v>44927</v>
      </c>
      <c r="F20759">
        <v>-28</v>
      </c>
      <c r="I20759" t="str">
        <f>INDEX(LedgerMapping[[#All],[Level 3]],MATCH(Actuals[[#This Row],[Sub Ledger]],LedgerMapping[[#All],[Sub Ledger]],0))</f>
        <v>Depreciation</v>
      </c>
      <c r="J20759" s="22">
        <f>YEAR(Actuals[[#This Row],[Date]])</f>
        <v>2023</v>
      </c>
      <c r="K20759" s="22">
        <f>MONTH(Actuals[[#This Row],[Date]])</f>
        <v>1</v>
      </c>
      <c r="L20759" s="12"/>
    </row>
    <row r="20760" spans="1:12" x14ac:dyDescent="0.3">
      <c r="A20760">
        <v>6</v>
      </c>
      <c r="B20760">
        <v>14854</v>
      </c>
      <c r="C20760">
        <v>2</v>
      </c>
      <c r="D20760">
        <v>83000</v>
      </c>
      <c r="E20760" s="46">
        <v>44958</v>
      </c>
      <c r="F20760">
        <v>-36</v>
      </c>
      <c r="I20760" t="str">
        <f>INDEX(LedgerMapping[[#All],[Level 3]],MATCH(Actuals[[#This Row],[Sub Ledger]],LedgerMapping[[#All],[Sub Ledger]],0))</f>
        <v>Depreciation</v>
      </c>
      <c r="J20760" s="22">
        <f>YEAR(Actuals[[#This Row],[Date]])</f>
        <v>2023</v>
      </c>
      <c r="K20760" s="22">
        <f>MONTH(Actuals[[#This Row],[Date]])</f>
        <v>2</v>
      </c>
      <c r="L20760" s="12"/>
    </row>
    <row r="20761" spans="1:12" x14ac:dyDescent="0.3">
      <c r="A20761">
        <v>6</v>
      </c>
      <c r="B20761">
        <v>15834</v>
      </c>
      <c r="C20761">
        <v>2</v>
      </c>
      <c r="D20761">
        <v>83000</v>
      </c>
      <c r="E20761" s="46">
        <v>44988</v>
      </c>
      <c r="F20761">
        <v>-20</v>
      </c>
      <c r="I20761" t="str">
        <f>INDEX(LedgerMapping[[#All],[Level 3]],MATCH(Actuals[[#This Row],[Sub Ledger]],LedgerMapping[[#All],[Sub Ledger]],0))</f>
        <v>Depreciation</v>
      </c>
      <c r="J20761" s="22">
        <f>YEAR(Actuals[[#This Row],[Date]])</f>
        <v>2023</v>
      </c>
      <c r="K20761" s="22">
        <f>MONTH(Actuals[[#This Row],[Date]])</f>
        <v>3</v>
      </c>
      <c r="L20761" s="12"/>
    </row>
    <row r="20762" spans="1:12" x14ac:dyDescent="0.3">
      <c r="A20762">
        <v>6</v>
      </c>
      <c r="B20762">
        <v>16866</v>
      </c>
      <c r="C20762">
        <v>2</v>
      </c>
      <c r="D20762">
        <v>83000</v>
      </c>
      <c r="E20762" s="46">
        <v>45018</v>
      </c>
      <c r="F20762">
        <v>-28</v>
      </c>
      <c r="I20762" t="str">
        <f>INDEX(LedgerMapping[[#All],[Level 3]],MATCH(Actuals[[#This Row],[Sub Ledger]],LedgerMapping[[#All],[Sub Ledger]],0))</f>
        <v>Depreciation</v>
      </c>
      <c r="J20762" s="22">
        <f>YEAR(Actuals[[#This Row],[Date]])</f>
        <v>2023</v>
      </c>
      <c r="K20762" s="22">
        <f>MONTH(Actuals[[#This Row],[Date]])</f>
        <v>4</v>
      </c>
      <c r="L20762" s="12"/>
    </row>
    <row r="20763" spans="1:12" x14ac:dyDescent="0.3">
      <c r="A20763">
        <v>6</v>
      </c>
      <c r="B20763">
        <v>17897</v>
      </c>
      <c r="C20763">
        <v>2</v>
      </c>
      <c r="D20763">
        <v>83000</v>
      </c>
      <c r="E20763" s="46">
        <v>45049</v>
      </c>
      <c r="F20763">
        <v>-32</v>
      </c>
      <c r="I20763" t="str">
        <f>INDEX(LedgerMapping[[#All],[Level 3]],MATCH(Actuals[[#This Row],[Sub Ledger]],LedgerMapping[[#All],[Sub Ledger]],0))</f>
        <v>Depreciation</v>
      </c>
      <c r="J20763" s="22">
        <f>YEAR(Actuals[[#This Row],[Date]])</f>
        <v>2023</v>
      </c>
      <c r="K20763" s="22">
        <f>MONTH(Actuals[[#This Row],[Date]])</f>
        <v>5</v>
      </c>
      <c r="L20763" s="12"/>
    </row>
    <row r="20764" spans="1:12" x14ac:dyDescent="0.3">
      <c r="A20764">
        <v>6</v>
      </c>
      <c r="B20764">
        <v>18901</v>
      </c>
      <c r="C20764">
        <v>2</v>
      </c>
      <c r="D20764">
        <v>83000</v>
      </c>
      <c r="E20764" s="46">
        <v>45079</v>
      </c>
      <c r="F20764">
        <v>-39</v>
      </c>
      <c r="I20764" t="str">
        <f>INDEX(LedgerMapping[[#All],[Level 3]],MATCH(Actuals[[#This Row],[Sub Ledger]],LedgerMapping[[#All],[Sub Ledger]],0))</f>
        <v>Depreciation</v>
      </c>
      <c r="J20764" s="22">
        <f>YEAR(Actuals[[#This Row],[Date]])</f>
        <v>2023</v>
      </c>
      <c r="K20764" s="22">
        <f>MONTH(Actuals[[#This Row],[Date]])</f>
        <v>6</v>
      </c>
      <c r="L20764" s="12"/>
    </row>
    <row r="20765" spans="1:12" x14ac:dyDescent="0.3">
      <c r="A20765">
        <v>6</v>
      </c>
      <c r="B20765">
        <v>19929</v>
      </c>
      <c r="C20765">
        <v>2</v>
      </c>
      <c r="D20765">
        <v>83000</v>
      </c>
      <c r="E20765" s="46">
        <v>45110</v>
      </c>
      <c r="F20765">
        <v>-36</v>
      </c>
      <c r="I20765" t="str">
        <f>INDEX(LedgerMapping[[#All],[Level 3]],MATCH(Actuals[[#This Row],[Sub Ledger]],LedgerMapping[[#All],[Sub Ledger]],0))</f>
        <v>Depreciation</v>
      </c>
      <c r="J20765" s="22">
        <f>YEAR(Actuals[[#This Row],[Date]])</f>
        <v>2023</v>
      </c>
      <c r="K20765" s="22">
        <f>MONTH(Actuals[[#This Row],[Date]])</f>
        <v>7</v>
      </c>
      <c r="L20765" s="12"/>
    </row>
    <row r="20766" spans="1:12" x14ac:dyDescent="0.3">
      <c r="A20766">
        <v>6</v>
      </c>
      <c r="B20766">
        <v>20959</v>
      </c>
      <c r="C20766">
        <v>2</v>
      </c>
      <c r="D20766">
        <v>83000</v>
      </c>
      <c r="E20766" s="46">
        <v>45141</v>
      </c>
      <c r="F20766">
        <v>-30</v>
      </c>
      <c r="I20766" t="str">
        <f>INDEX(LedgerMapping[[#All],[Level 3]],MATCH(Actuals[[#This Row],[Sub Ledger]],LedgerMapping[[#All],[Sub Ledger]],0))</f>
        <v>Depreciation</v>
      </c>
      <c r="J20766" s="22">
        <f>YEAR(Actuals[[#This Row],[Date]])</f>
        <v>2023</v>
      </c>
      <c r="K20766" s="22">
        <f>MONTH(Actuals[[#This Row],[Date]])</f>
        <v>8</v>
      </c>
      <c r="L20766" s="12"/>
    </row>
    <row r="20767" spans="1:12" x14ac:dyDescent="0.3">
      <c r="A20767">
        <v>6</v>
      </c>
      <c r="B20767">
        <v>21960</v>
      </c>
      <c r="C20767">
        <v>2</v>
      </c>
      <c r="D20767">
        <v>83000</v>
      </c>
      <c r="E20767" s="46">
        <v>45169</v>
      </c>
      <c r="F20767">
        <v>-31</v>
      </c>
      <c r="I20767" t="str">
        <f>INDEX(LedgerMapping[[#All],[Level 3]],MATCH(Actuals[[#This Row],[Sub Ledger]],LedgerMapping[[#All],[Sub Ledger]],0))</f>
        <v>Depreciation</v>
      </c>
      <c r="J20767" s="22">
        <f>YEAR(Actuals[[#This Row],[Date]])</f>
        <v>2023</v>
      </c>
      <c r="K20767" s="22">
        <f>MONTH(Actuals[[#This Row],[Date]])</f>
        <v>8</v>
      </c>
      <c r="L20767" s="12"/>
    </row>
    <row r="20768" spans="1:12" x14ac:dyDescent="0.3">
      <c r="A20768">
        <v>6</v>
      </c>
      <c r="B20768">
        <v>22937</v>
      </c>
      <c r="C20768">
        <v>2</v>
      </c>
      <c r="D20768">
        <v>83000</v>
      </c>
      <c r="E20768" s="46">
        <v>45200</v>
      </c>
      <c r="F20768">
        <v>-21</v>
      </c>
      <c r="I20768" t="str">
        <f>INDEX(LedgerMapping[[#All],[Level 3]],MATCH(Actuals[[#This Row],[Sub Ledger]],LedgerMapping[[#All],[Sub Ledger]],0))</f>
        <v>Depreciation</v>
      </c>
      <c r="J20768" s="22">
        <f>YEAR(Actuals[[#This Row],[Date]])</f>
        <v>2023</v>
      </c>
      <c r="K20768" s="22">
        <f>MONTH(Actuals[[#This Row],[Date]])</f>
        <v>10</v>
      </c>
      <c r="L20768" s="12"/>
    </row>
    <row r="20769" spans="1:12" x14ac:dyDescent="0.3">
      <c r="A20769">
        <v>6</v>
      </c>
      <c r="B20769">
        <v>23942</v>
      </c>
      <c r="C20769">
        <v>2</v>
      </c>
      <c r="D20769">
        <v>83000</v>
      </c>
      <c r="E20769" s="46">
        <v>45230</v>
      </c>
      <c r="F20769">
        <v>-18</v>
      </c>
      <c r="I20769" t="str">
        <f>INDEX(LedgerMapping[[#All],[Level 3]],MATCH(Actuals[[#This Row],[Sub Ledger]],LedgerMapping[[#All],[Sub Ledger]],0))</f>
        <v>Depreciation</v>
      </c>
      <c r="J20769" s="22">
        <f>YEAR(Actuals[[#This Row],[Date]])</f>
        <v>2023</v>
      </c>
      <c r="K20769" s="22">
        <f>MONTH(Actuals[[#This Row],[Date]])</f>
        <v>10</v>
      </c>
      <c r="L20769" s="12"/>
    </row>
    <row r="20770" spans="1:12" x14ac:dyDescent="0.3">
      <c r="A20770">
        <v>6</v>
      </c>
      <c r="B20770">
        <v>24971</v>
      </c>
      <c r="C20770">
        <v>2</v>
      </c>
      <c r="D20770">
        <v>83000</v>
      </c>
      <c r="E20770" s="46">
        <v>45261</v>
      </c>
      <c r="F20770">
        <v>-20</v>
      </c>
      <c r="I20770" t="str">
        <f>INDEX(LedgerMapping[[#All],[Level 3]],MATCH(Actuals[[#This Row],[Sub Ledger]],LedgerMapping[[#All],[Sub Ledger]],0))</f>
        <v>Depreciation</v>
      </c>
      <c r="J20770" s="22">
        <f>YEAR(Actuals[[#This Row],[Date]])</f>
        <v>2023</v>
      </c>
      <c r="K20770" s="22">
        <f>MONTH(Actuals[[#This Row],[Date]])</f>
        <v>12</v>
      </c>
      <c r="L20770" s="12"/>
    </row>
    <row r="20771" spans="1:12" x14ac:dyDescent="0.3">
      <c r="A20771">
        <v>6</v>
      </c>
      <c r="B20771">
        <v>26037</v>
      </c>
      <c r="C20771">
        <v>2</v>
      </c>
      <c r="D20771">
        <v>83000</v>
      </c>
      <c r="E20771" s="46">
        <v>45291</v>
      </c>
      <c r="F20771">
        <v>-21</v>
      </c>
      <c r="I20771" t="str">
        <f>INDEX(LedgerMapping[[#All],[Level 3]],MATCH(Actuals[[#This Row],[Sub Ledger]],LedgerMapping[[#All],[Sub Ledger]],0))</f>
        <v>Depreciation</v>
      </c>
      <c r="J20771" s="22">
        <f>YEAR(Actuals[[#This Row],[Date]])</f>
        <v>2023</v>
      </c>
      <c r="K20771" s="22">
        <f>MONTH(Actuals[[#This Row],[Date]])</f>
        <v>12</v>
      </c>
      <c r="L20771" s="12"/>
    </row>
    <row r="20772" spans="1:12" x14ac:dyDescent="0.3">
      <c r="A20772">
        <v>6</v>
      </c>
      <c r="B20772">
        <v>27166</v>
      </c>
      <c r="C20772">
        <v>2</v>
      </c>
      <c r="D20772">
        <v>83000</v>
      </c>
      <c r="E20772" s="46">
        <v>45322</v>
      </c>
      <c r="F20772">
        <v>-47</v>
      </c>
      <c r="I20772" t="str">
        <f>INDEX(LedgerMapping[[#All],[Level 3]],MATCH(Actuals[[#This Row],[Sub Ledger]],LedgerMapping[[#All],[Sub Ledger]],0))</f>
        <v>Depreciation</v>
      </c>
      <c r="J20772" s="22">
        <f>YEAR(Actuals[[#This Row],[Date]])</f>
        <v>2024</v>
      </c>
      <c r="K20772" s="22">
        <f>MONTH(Actuals[[#This Row],[Date]])</f>
        <v>1</v>
      </c>
      <c r="L20772" s="12"/>
    </row>
    <row r="20773" spans="1:12" x14ac:dyDescent="0.3">
      <c r="A20773">
        <v>6</v>
      </c>
      <c r="B20773">
        <v>28318</v>
      </c>
      <c r="C20773">
        <v>2</v>
      </c>
      <c r="D20773">
        <v>83000</v>
      </c>
      <c r="E20773" s="46">
        <v>45354</v>
      </c>
      <c r="F20773">
        <v>-34</v>
      </c>
      <c r="I20773" t="str">
        <f>INDEX(LedgerMapping[[#All],[Level 3]],MATCH(Actuals[[#This Row],[Sub Ledger]],LedgerMapping[[#All],[Sub Ledger]],0))</f>
        <v>Depreciation</v>
      </c>
      <c r="J20773" s="22">
        <f>YEAR(Actuals[[#This Row],[Date]])</f>
        <v>2024</v>
      </c>
      <c r="K20773" s="22">
        <f>MONTH(Actuals[[#This Row],[Date]])</f>
        <v>3</v>
      </c>
      <c r="L20773" s="12"/>
    </row>
    <row r="20774" spans="1:12" x14ac:dyDescent="0.3">
      <c r="A20774">
        <v>6</v>
      </c>
      <c r="B20774">
        <v>29472</v>
      </c>
      <c r="C20774">
        <v>2</v>
      </c>
      <c r="D20774">
        <v>83000</v>
      </c>
      <c r="E20774" s="46">
        <v>45384</v>
      </c>
      <c r="F20774">
        <v>-38</v>
      </c>
      <c r="I20774" t="str">
        <f>INDEX(LedgerMapping[[#All],[Level 3]],MATCH(Actuals[[#This Row],[Sub Ledger]],LedgerMapping[[#All],[Sub Ledger]],0))</f>
        <v>Depreciation</v>
      </c>
      <c r="J20774" s="22">
        <f>YEAR(Actuals[[#This Row],[Date]])</f>
        <v>2024</v>
      </c>
      <c r="K20774" s="22">
        <f>MONTH(Actuals[[#This Row],[Date]])</f>
        <v>4</v>
      </c>
      <c r="L20774" s="12"/>
    </row>
    <row r="20775" spans="1:12" x14ac:dyDescent="0.3">
      <c r="A20775">
        <v>6</v>
      </c>
      <c r="B20775">
        <v>30598</v>
      </c>
      <c r="C20775">
        <v>2</v>
      </c>
      <c r="D20775">
        <v>83000</v>
      </c>
      <c r="E20775" s="46">
        <v>45415</v>
      </c>
      <c r="F20775">
        <v>-60</v>
      </c>
      <c r="I20775" t="str">
        <f>INDEX(LedgerMapping[[#All],[Level 3]],MATCH(Actuals[[#This Row],[Sub Ledger]],LedgerMapping[[#All],[Sub Ledger]],0))</f>
        <v>Depreciation</v>
      </c>
      <c r="J20775" s="22">
        <f>YEAR(Actuals[[#This Row],[Date]])</f>
        <v>2024</v>
      </c>
      <c r="K20775" s="22">
        <f>MONTH(Actuals[[#This Row],[Date]])</f>
        <v>5</v>
      </c>
      <c r="L20775" s="12"/>
    </row>
    <row r="20776" spans="1:12" x14ac:dyDescent="0.3">
      <c r="A20776">
        <v>6</v>
      </c>
      <c r="B20776">
        <v>31724</v>
      </c>
      <c r="C20776">
        <v>2</v>
      </c>
      <c r="D20776">
        <v>83000</v>
      </c>
      <c r="E20776" s="46">
        <v>45445</v>
      </c>
      <c r="F20776">
        <v>-39</v>
      </c>
      <c r="I20776" t="str">
        <f>INDEX(LedgerMapping[[#All],[Level 3]],MATCH(Actuals[[#This Row],[Sub Ledger]],LedgerMapping[[#All],[Sub Ledger]],0))</f>
        <v>Depreciation</v>
      </c>
      <c r="J20776" s="22">
        <f>YEAR(Actuals[[#This Row],[Date]])</f>
        <v>2024</v>
      </c>
      <c r="K20776" s="22">
        <f>MONTH(Actuals[[#This Row],[Date]])</f>
        <v>6</v>
      </c>
      <c r="L20776" s="12"/>
    </row>
    <row r="20777" spans="1:12" x14ac:dyDescent="0.3">
      <c r="A20777">
        <v>6</v>
      </c>
      <c r="B20777">
        <v>32848</v>
      </c>
      <c r="C20777">
        <v>2</v>
      </c>
      <c r="D20777">
        <v>83000</v>
      </c>
      <c r="E20777" s="46">
        <v>45476</v>
      </c>
      <c r="F20777">
        <v>-34</v>
      </c>
      <c r="I20777" t="str">
        <f>INDEX(LedgerMapping[[#All],[Level 3]],MATCH(Actuals[[#This Row],[Sub Ledger]],LedgerMapping[[#All],[Sub Ledger]],0))</f>
        <v>Depreciation</v>
      </c>
      <c r="J20777" s="22">
        <f>YEAR(Actuals[[#This Row],[Date]])</f>
        <v>2024</v>
      </c>
      <c r="K20777" s="22">
        <f>MONTH(Actuals[[#This Row],[Date]])</f>
        <v>7</v>
      </c>
      <c r="L20777" s="12"/>
    </row>
    <row r="20778" spans="1:12" x14ac:dyDescent="0.3">
      <c r="A20778">
        <v>6</v>
      </c>
      <c r="B20778">
        <v>33972</v>
      </c>
      <c r="C20778">
        <v>2</v>
      </c>
      <c r="D20778">
        <v>83000</v>
      </c>
      <c r="E20778" s="46">
        <v>45507</v>
      </c>
      <c r="F20778">
        <v>-40</v>
      </c>
      <c r="I20778" t="str">
        <f>INDEX(LedgerMapping[[#All],[Level 3]],MATCH(Actuals[[#This Row],[Sub Ledger]],LedgerMapping[[#All],[Sub Ledger]],0))</f>
        <v>Depreciation</v>
      </c>
      <c r="J20778" s="22">
        <f>YEAR(Actuals[[#This Row],[Date]])</f>
        <v>2024</v>
      </c>
      <c r="K20778" s="22">
        <f>MONTH(Actuals[[#This Row],[Date]])</f>
        <v>8</v>
      </c>
      <c r="L20778" s="12"/>
    </row>
    <row r="20779" spans="1:12" x14ac:dyDescent="0.3">
      <c r="A20779">
        <v>6</v>
      </c>
      <c r="B20779">
        <v>35123</v>
      </c>
      <c r="C20779">
        <v>2</v>
      </c>
      <c r="D20779">
        <v>83000</v>
      </c>
      <c r="E20779" s="46">
        <v>45536</v>
      </c>
      <c r="F20779">
        <v>-45</v>
      </c>
      <c r="I20779" t="str">
        <f>INDEX(LedgerMapping[[#All],[Level 3]],MATCH(Actuals[[#This Row],[Sub Ledger]],LedgerMapping[[#All],[Sub Ledger]],0))</f>
        <v>Depreciation</v>
      </c>
      <c r="J20779" s="22">
        <f>YEAR(Actuals[[#This Row],[Date]])</f>
        <v>2024</v>
      </c>
      <c r="K20779" s="22">
        <f>MONTH(Actuals[[#This Row],[Date]])</f>
        <v>9</v>
      </c>
      <c r="L20779" s="12"/>
    </row>
    <row r="20780" spans="1:12" x14ac:dyDescent="0.3">
      <c r="A20780">
        <v>6</v>
      </c>
      <c r="B20780">
        <v>36273</v>
      </c>
      <c r="C20780">
        <v>2</v>
      </c>
      <c r="D20780">
        <v>83000</v>
      </c>
      <c r="E20780" s="46">
        <v>45567</v>
      </c>
      <c r="F20780">
        <v>-36</v>
      </c>
      <c r="I20780" t="str">
        <f>INDEX(LedgerMapping[[#All],[Level 3]],MATCH(Actuals[[#This Row],[Sub Ledger]],LedgerMapping[[#All],[Sub Ledger]],0))</f>
        <v>Depreciation</v>
      </c>
      <c r="J20780" s="22">
        <f>YEAR(Actuals[[#This Row],[Date]])</f>
        <v>2024</v>
      </c>
      <c r="K20780" s="22">
        <f>MONTH(Actuals[[#This Row],[Date]])</f>
        <v>10</v>
      </c>
      <c r="L20780" s="12"/>
    </row>
    <row r="20781" spans="1:12" x14ac:dyDescent="0.3">
      <c r="A20781">
        <v>6</v>
      </c>
      <c r="B20781">
        <v>37423</v>
      </c>
      <c r="C20781">
        <v>2</v>
      </c>
      <c r="D20781">
        <v>83000</v>
      </c>
      <c r="E20781" s="46">
        <v>45597</v>
      </c>
      <c r="F20781">
        <v>-39</v>
      </c>
      <c r="I20781" t="str">
        <f>INDEX(LedgerMapping[[#All],[Level 3]],MATCH(Actuals[[#This Row],[Sub Ledger]],LedgerMapping[[#All],[Sub Ledger]],0))</f>
        <v>Depreciation</v>
      </c>
      <c r="J20781" s="22">
        <f>YEAR(Actuals[[#This Row],[Date]])</f>
        <v>2024</v>
      </c>
      <c r="K20781" s="22">
        <f>MONTH(Actuals[[#This Row],[Date]])</f>
        <v>11</v>
      </c>
      <c r="L20781" s="12"/>
    </row>
    <row r="20782" spans="1:12" x14ac:dyDescent="0.3">
      <c r="A20782">
        <v>6</v>
      </c>
      <c r="B20782">
        <v>38573</v>
      </c>
      <c r="C20782">
        <v>2</v>
      </c>
      <c r="D20782">
        <v>83000</v>
      </c>
      <c r="E20782" s="46">
        <v>45628</v>
      </c>
      <c r="F20782">
        <v>-60</v>
      </c>
      <c r="I20782" t="str">
        <f>INDEX(LedgerMapping[[#All],[Level 3]],MATCH(Actuals[[#This Row],[Sub Ledger]],LedgerMapping[[#All],[Sub Ledger]],0))</f>
        <v>Depreciation</v>
      </c>
      <c r="J20782" s="22">
        <f>YEAR(Actuals[[#This Row],[Date]])</f>
        <v>2024</v>
      </c>
      <c r="K20782" s="22">
        <f>MONTH(Actuals[[#This Row],[Date]])</f>
        <v>12</v>
      </c>
      <c r="L20782" s="12"/>
    </row>
    <row r="20783" spans="1:12" x14ac:dyDescent="0.3">
      <c r="A20783">
        <v>6</v>
      </c>
      <c r="B20783">
        <v>554</v>
      </c>
      <c r="C20783">
        <v>2</v>
      </c>
      <c r="D20783">
        <v>84000</v>
      </c>
      <c r="E20783" s="46">
        <v>44562</v>
      </c>
      <c r="F20783">
        <v>-40</v>
      </c>
      <c r="I20783" t="str">
        <f>INDEX(LedgerMapping[[#All],[Level 3]],MATCH(Actuals[[#This Row],[Sub Ledger]],LedgerMapping[[#All],[Sub Ledger]],0))</f>
        <v>Depreciation</v>
      </c>
      <c r="J20783" s="22">
        <f>YEAR(Actuals[[#This Row],[Date]])</f>
        <v>2022</v>
      </c>
      <c r="K20783" s="22">
        <f>MONTH(Actuals[[#This Row],[Date]])</f>
        <v>1</v>
      </c>
      <c r="L20783" s="12"/>
    </row>
    <row r="20784" spans="1:12" x14ac:dyDescent="0.3">
      <c r="A20784">
        <v>6</v>
      </c>
      <c r="B20784">
        <v>1678</v>
      </c>
      <c r="C20784">
        <v>2</v>
      </c>
      <c r="D20784">
        <v>84000</v>
      </c>
      <c r="E20784" s="46">
        <v>44593</v>
      </c>
      <c r="F20784">
        <v>-44</v>
      </c>
      <c r="I20784" t="str">
        <f>INDEX(LedgerMapping[[#All],[Level 3]],MATCH(Actuals[[#This Row],[Sub Ledger]],LedgerMapping[[#All],[Sub Ledger]],0))</f>
        <v>Depreciation</v>
      </c>
      <c r="J20784" s="22">
        <f>YEAR(Actuals[[#This Row],[Date]])</f>
        <v>2022</v>
      </c>
      <c r="K20784" s="22">
        <f>MONTH(Actuals[[#This Row],[Date]])</f>
        <v>2</v>
      </c>
      <c r="L20784" s="12"/>
    </row>
    <row r="20785" spans="1:12" x14ac:dyDescent="0.3">
      <c r="A20785">
        <v>6</v>
      </c>
      <c r="B20785">
        <v>2796</v>
      </c>
      <c r="C20785">
        <v>2</v>
      </c>
      <c r="D20785">
        <v>84000</v>
      </c>
      <c r="E20785" s="46">
        <v>44624</v>
      </c>
      <c r="F20785">
        <v>-25</v>
      </c>
      <c r="I20785" t="str">
        <f>INDEX(LedgerMapping[[#All],[Level 3]],MATCH(Actuals[[#This Row],[Sub Ledger]],LedgerMapping[[#All],[Sub Ledger]],0))</f>
        <v>Depreciation</v>
      </c>
      <c r="J20785" s="22">
        <f>YEAR(Actuals[[#This Row],[Date]])</f>
        <v>2022</v>
      </c>
      <c r="K20785" s="22">
        <f>MONTH(Actuals[[#This Row],[Date]])</f>
        <v>3</v>
      </c>
      <c r="L20785" s="12"/>
    </row>
    <row r="20786" spans="1:12" x14ac:dyDescent="0.3">
      <c r="A20786">
        <v>6</v>
      </c>
      <c r="B20786">
        <v>3918</v>
      </c>
      <c r="C20786">
        <v>2</v>
      </c>
      <c r="D20786">
        <v>84000</v>
      </c>
      <c r="E20786" s="46">
        <v>44654</v>
      </c>
      <c r="F20786">
        <v>-57</v>
      </c>
      <c r="I20786" t="str">
        <f>INDEX(LedgerMapping[[#All],[Level 3]],MATCH(Actuals[[#This Row],[Sub Ledger]],LedgerMapping[[#All],[Sub Ledger]],0))</f>
        <v>Depreciation</v>
      </c>
      <c r="J20786" s="22">
        <f>YEAR(Actuals[[#This Row],[Date]])</f>
        <v>2022</v>
      </c>
      <c r="K20786" s="22">
        <f>MONTH(Actuals[[#This Row],[Date]])</f>
        <v>4</v>
      </c>
      <c r="L20786" s="12"/>
    </row>
    <row r="20787" spans="1:12" x14ac:dyDescent="0.3">
      <c r="A20787">
        <v>6</v>
      </c>
      <c r="B20787">
        <v>5042</v>
      </c>
      <c r="C20787">
        <v>2</v>
      </c>
      <c r="D20787">
        <v>84000</v>
      </c>
      <c r="E20787" s="46">
        <v>44685</v>
      </c>
      <c r="F20787">
        <v>-46</v>
      </c>
      <c r="I20787" t="str">
        <f>INDEX(LedgerMapping[[#All],[Level 3]],MATCH(Actuals[[#This Row],[Sub Ledger]],LedgerMapping[[#All],[Sub Ledger]],0))</f>
        <v>Depreciation</v>
      </c>
      <c r="J20787" s="22">
        <f>YEAR(Actuals[[#This Row],[Date]])</f>
        <v>2022</v>
      </c>
      <c r="K20787" s="22">
        <f>MONTH(Actuals[[#This Row],[Date]])</f>
        <v>5</v>
      </c>
      <c r="L20787" s="12"/>
    </row>
    <row r="20788" spans="1:12" x14ac:dyDescent="0.3">
      <c r="A20788">
        <v>6</v>
      </c>
      <c r="B20788">
        <v>6166</v>
      </c>
      <c r="C20788">
        <v>2</v>
      </c>
      <c r="D20788">
        <v>84000</v>
      </c>
      <c r="E20788" s="46">
        <v>44715</v>
      </c>
      <c r="F20788">
        <v>-45</v>
      </c>
      <c r="I20788" t="str">
        <f>INDEX(LedgerMapping[[#All],[Level 3]],MATCH(Actuals[[#This Row],[Sub Ledger]],LedgerMapping[[#All],[Sub Ledger]],0))</f>
        <v>Depreciation</v>
      </c>
      <c r="J20788" s="22">
        <f>YEAR(Actuals[[#This Row],[Date]])</f>
        <v>2022</v>
      </c>
      <c r="K20788" s="22">
        <f>MONTH(Actuals[[#This Row],[Date]])</f>
        <v>6</v>
      </c>
      <c r="L20788" s="12"/>
    </row>
    <row r="20789" spans="1:12" x14ac:dyDescent="0.3">
      <c r="A20789">
        <v>6</v>
      </c>
      <c r="B20789">
        <v>7288</v>
      </c>
      <c r="C20789">
        <v>2</v>
      </c>
      <c r="D20789">
        <v>84000</v>
      </c>
      <c r="E20789" s="46">
        <v>44746</v>
      </c>
      <c r="F20789">
        <v>-56</v>
      </c>
      <c r="I20789" t="str">
        <f>INDEX(LedgerMapping[[#All],[Level 3]],MATCH(Actuals[[#This Row],[Sub Ledger]],LedgerMapping[[#All],[Sub Ledger]],0))</f>
        <v>Depreciation</v>
      </c>
      <c r="J20789" s="22">
        <f>YEAR(Actuals[[#This Row],[Date]])</f>
        <v>2022</v>
      </c>
      <c r="K20789" s="22">
        <f>MONTH(Actuals[[#This Row],[Date]])</f>
        <v>7</v>
      </c>
      <c r="L20789" s="12"/>
    </row>
    <row r="20790" spans="1:12" x14ac:dyDescent="0.3">
      <c r="A20790">
        <v>6</v>
      </c>
      <c r="B20790">
        <v>8410</v>
      </c>
      <c r="C20790">
        <v>2</v>
      </c>
      <c r="D20790">
        <v>84000</v>
      </c>
      <c r="E20790" s="46">
        <v>44777</v>
      </c>
      <c r="F20790">
        <v>-47</v>
      </c>
      <c r="I20790" t="str">
        <f>INDEX(LedgerMapping[[#All],[Level 3]],MATCH(Actuals[[#This Row],[Sub Ledger]],LedgerMapping[[#All],[Sub Ledger]],0))</f>
        <v>Depreciation</v>
      </c>
      <c r="J20790" s="22">
        <f>YEAR(Actuals[[#This Row],[Date]])</f>
        <v>2022</v>
      </c>
      <c r="K20790" s="22">
        <f>MONTH(Actuals[[#This Row],[Date]])</f>
        <v>8</v>
      </c>
      <c r="L20790" s="12"/>
    </row>
    <row r="20791" spans="1:12" x14ac:dyDescent="0.3">
      <c r="A20791">
        <v>6</v>
      </c>
      <c r="B20791">
        <v>9529</v>
      </c>
      <c r="C20791">
        <v>2</v>
      </c>
      <c r="D20791">
        <v>84000</v>
      </c>
      <c r="E20791" s="46">
        <v>44805</v>
      </c>
      <c r="F20791">
        <v>-47</v>
      </c>
      <c r="I20791" t="str">
        <f>INDEX(LedgerMapping[[#All],[Level 3]],MATCH(Actuals[[#This Row],[Sub Ledger]],LedgerMapping[[#All],[Sub Ledger]],0))</f>
        <v>Depreciation</v>
      </c>
      <c r="J20791" s="22">
        <f>YEAR(Actuals[[#This Row],[Date]])</f>
        <v>2022</v>
      </c>
      <c r="K20791" s="22">
        <f>MONTH(Actuals[[#This Row],[Date]])</f>
        <v>9</v>
      </c>
      <c r="L20791" s="12"/>
    </row>
    <row r="20792" spans="1:12" x14ac:dyDescent="0.3">
      <c r="A20792">
        <v>6</v>
      </c>
      <c r="B20792">
        <v>10645</v>
      </c>
      <c r="C20792">
        <v>2</v>
      </c>
      <c r="D20792">
        <v>84000</v>
      </c>
      <c r="E20792" s="46">
        <v>44836</v>
      </c>
      <c r="F20792">
        <v>-41</v>
      </c>
      <c r="I20792" t="str">
        <f>INDEX(LedgerMapping[[#All],[Level 3]],MATCH(Actuals[[#This Row],[Sub Ledger]],LedgerMapping[[#All],[Sub Ledger]],0))</f>
        <v>Depreciation</v>
      </c>
      <c r="J20792" s="22">
        <f>YEAR(Actuals[[#This Row],[Date]])</f>
        <v>2022</v>
      </c>
      <c r="K20792" s="22">
        <f>MONTH(Actuals[[#This Row],[Date]])</f>
        <v>10</v>
      </c>
      <c r="L20792" s="12"/>
    </row>
    <row r="20793" spans="1:12" x14ac:dyDescent="0.3">
      <c r="A20793">
        <v>6</v>
      </c>
      <c r="B20793">
        <v>11768</v>
      </c>
      <c r="C20793">
        <v>2</v>
      </c>
      <c r="D20793">
        <v>84000</v>
      </c>
      <c r="E20793" s="46">
        <v>44866</v>
      </c>
      <c r="F20793">
        <v>-62</v>
      </c>
      <c r="I20793" t="str">
        <f>INDEX(LedgerMapping[[#All],[Level 3]],MATCH(Actuals[[#This Row],[Sub Ledger]],LedgerMapping[[#All],[Sub Ledger]],0))</f>
        <v>Depreciation</v>
      </c>
      <c r="J20793" s="22">
        <f>YEAR(Actuals[[#This Row],[Date]])</f>
        <v>2022</v>
      </c>
      <c r="K20793" s="22">
        <f>MONTH(Actuals[[#This Row],[Date]])</f>
        <v>11</v>
      </c>
      <c r="L20793" s="12"/>
    </row>
    <row r="20794" spans="1:12" x14ac:dyDescent="0.3">
      <c r="A20794">
        <v>6</v>
      </c>
      <c r="B20794">
        <v>12897</v>
      </c>
      <c r="C20794">
        <v>2</v>
      </c>
      <c r="D20794">
        <v>84000</v>
      </c>
      <c r="E20794" s="46">
        <v>44897</v>
      </c>
      <c r="F20794">
        <v>-36</v>
      </c>
      <c r="I20794" t="str">
        <f>INDEX(LedgerMapping[[#All],[Level 3]],MATCH(Actuals[[#This Row],[Sub Ledger]],LedgerMapping[[#All],[Sub Ledger]],0))</f>
        <v>Depreciation</v>
      </c>
      <c r="J20794" s="22">
        <f>YEAR(Actuals[[#This Row],[Date]])</f>
        <v>2022</v>
      </c>
      <c r="K20794" s="22">
        <f>MONTH(Actuals[[#This Row],[Date]])</f>
        <v>12</v>
      </c>
      <c r="L20794" s="12"/>
    </row>
    <row r="20795" spans="1:12" x14ac:dyDescent="0.3">
      <c r="A20795">
        <v>6</v>
      </c>
      <c r="B20795">
        <v>13847</v>
      </c>
      <c r="C20795">
        <v>2</v>
      </c>
      <c r="D20795">
        <v>84000</v>
      </c>
      <c r="E20795" s="46">
        <v>44927</v>
      </c>
      <c r="F20795">
        <v>-25</v>
      </c>
      <c r="I20795" t="str">
        <f>INDEX(LedgerMapping[[#All],[Level 3]],MATCH(Actuals[[#This Row],[Sub Ledger]],LedgerMapping[[#All],[Sub Ledger]],0))</f>
        <v>Depreciation</v>
      </c>
      <c r="J20795" s="22">
        <f>YEAR(Actuals[[#This Row],[Date]])</f>
        <v>2023</v>
      </c>
      <c r="K20795" s="22">
        <f>MONTH(Actuals[[#This Row],[Date]])</f>
        <v>1</v>
      </c>
      <c r="L20795" s="12"/>
    </row>
    <row r="20796" spans="1:12" x14ac:dyDescent="0.3">
      <c r="A20796">
        <v>6</v>
      </c>
      <c r="B20796">
        <v>14855</v>
      </c>
      <c r="C20796">
        <v>2</v>
      </c>
      <c r="D20796">
        <v>84000</v>
      </c>
      <c r="E20796" s="46">
        <v>44958</v>
      </c>
      <c r="F20796">
        <v>-31</v>
      </c>
      <c r="I20796" t="str">
        <f>INDEX(LedgerMapping[[#All],[Level 3]],MATCH(Actuals[[#This Row],[Sub Ledger]],LedgerMapping[[#All],[Sub Ledger]],0))</f>
        <v>Depreciation</v>
      </c>
      <c r="J20796" s="22">
        <f>YEAR(Actuals[[#This Row],[Date]])</f>
        <v>2023</v>
      </c>
      <c r="K20796" s="22">
        <f>MONTH(Actuals[[#This Row],[Date]])</f>
        <v>2</v>
      </c>
      <c r="L20796" s="12"/>
    </row>
    <row r="20797" spans="1:12" x14ac:dyDescent="0.3">
      <c r="A20797">
        <v>6</v>
      </c>
      <c r="B20797">
        <v>15835</v>
      </c>
      <c r="C20797">
        <v>2</v>
      </c>
      <c r="D20797">
        <v>84000</v>
      </c>
      <c r="E20797" s="46">
        <v>44988</v>
      </c>
      <c r="F20797">
        <v>-17</v>
      </c>
      <c r="I20797" t="str">
        <f>INDEX(LedgerMapping[[#All],[Level 3]],MATCH(Actuals[[#This Row],[Sub Ledger]],LedgerMapping[[#All],[Sub Ledger]],0))</f>
        <v>Depreciation</v>
      </c>
      <c r="J20797" s="22">
        <f>YEAR(Actuals[[#This Row],[Date]])</f>
        <v>2023</v>
      </c>
      <c r="K20797" s="22">
        <f>MONTH(Actuals[[#This Row],[Date]])</f>
        <v>3</v>
      </c>
      <c r="L20797" s="12"/>
    </row>
    <row r="20798" spans="1:12" x14ac:dyDescent="0.3">
      <c r="A20798">
        <v>6</v>
      </c>
      <c r="B20798">
        <v>16867</v>
      </c>
      <c r="C20798">
        <v>2</v>
      </c>
      <c r="D20798">
        <v>84000</v>
      </c>
      <c r="E20798" s="46">
        <v>45018</v>
      </c>
      <c r="F20798">
        <v>-24</v>
      </c>
      <c r="I20798" t="str">
        <f>INDEX(LedgerMapping[[#All],[Level 3]],MATCH(Actuals[[#This Row],[Sub Ledger]],LedgerMapping[[#All],[Sub Ledger]],0))</f>
        <v>Depreciation</v>
      </c>
      <c r="J20798" s="22">
        <f>YEAR(Actuals[[#This Row],[Date]])</f>
        <v>2023</v>
      </c>
      <c r="K20798" s="22">
        <f>MONTH(Actuals[[#This Row],[Date]])</f>
        <v>4</v>
      </c>
      <c r="L20798" s="12"/>
    </row>
    <row r="20799" spans="1:12" x14ac:dyDescent="0.3">
      <c r="A20799">
        <v>6</v>
      </c>
      <c r="B20799">
        <v>17898</v>
      </c>
      <c r="C20799">
        <v>2</v>
      </c>
      <c r="D20799">
        <v>84000</v>
      </c>
      <c r="E20799" s="46">
        <v>45049</v>
      </c>
      <c r="F20799">
        <v>-28</v>
      </c>
      <c r="I20799" t="str">
        <f>INDEX(LedgerMapping[[#All],[Level 3]],MATCH(Actuals[[#This Row],[Sub Ledger]],LedgerMapping[[#All],[Sub Ledger]],0))</f>
        <v>Depreciation</v>
      </c>
      <c r="J20799" s="22">
        <f>YEAR(Actuals[[#This Row],[Date]])</f>
        <v>2023</v>
      </c>
      <c r="K20799" s="22">
        <f>MONTH(Actuals[[#This Row],[Date]])</f>
        <v>5</v>
      </c>
      <c r="L20799" s="12"/>
    </row>
    <row r="20800" spans="1:12" x14ac:dyDescent="0.3">
      <c r="A20800">
        <v>6</v>
      </c>
      <c r="B20800">
        <v>18902</v>
      </c>
      <c r="C20800">
        <v>2</v>
      </c>
      <c r="D20800">
        <v>84000</v>
      </c>
      <c r="E20800" s="46">
        <v>45079</v>
      </c>
      <c r="F20800">
        <v>-33</v>
      </c>
      <c r="I20800" t="str">
        <f>INDEX(LedgerMapping[[#All],[Level 3]],MATCH(Actuals[[#This Row],[Sub Ledger]],LedgerMapping[[#All],[Sub Ledger]],0))</f>
        <v>Depreciation</v>
      </c>
      <c r="J20800" s="22">
        <f>YEAR(Actuals[[#This Row],[Date]])</f>
        <v>2023</v>
      </c>
      <c r="K20800" s="22">
        <f>MONTH(Actuals[[#This Row],[Date]])</f>
        <v>6</v>
      </c>
      <c r="L20800" s="12"/>
    </row>
    <row r="20801" spans="1:12" x14ac:dyDescent="0.3">
      <c r="A20801">
        <v>6</v>
      </c>
      <c r="B20801">
        <v>19930</v>
      </c>
      <c r="C20801">
        <v>2</v>
      </c>
      <c r="D20801">
        <v>84000</v>
      </c>
      <c r="E20801" s="46">
        <v>45110</v>
      </c>
      <c r="F20801">
        <v>-30</v>
      </c>
      <c r="I20801" t="str">
        <f>INDEX(LedgerMapping[[#All],[Level 3]],MATCH(Actuals[[#This Row],[Sub Ledger]],LedgerMapping[[#All],[Sub Ledger]],0))</f>
        <v>Depreciation</v>
      </c>
      <c r="J20801" s="22">
        <f>YEAR(Actuals[[#This Row],[Date]])</f>
        <v>2023</v>
      </c>
      <c r="K20801" s="22">
        <f>MONTH(Actuals[[#This Row],[Date]])</f>
        <v>7</v>
      </c>
      <c r="L20801" s="12"/>
    </row>
    <row r="20802" spans="1:12" x14ac:dyDescent="0.3">
      <c r="A20802">
        <v>6</v>
      </c>
      <c r="B20802">
        <v>20960</v>
      </c>
      <c r="C20802">
        <v>2</v>
      </c>
      <c r="D20802">
        <v>84000</v>
      </c>
      <c r="E20802" s="46">
        <v>45141</v>
      </c>
      <c r="F20802">
        <v>-27</v>
      </c>
      <c r="I20802" t="str">
        <f>INDEX(LedgerMapping[[#All],[Level 3]],MATCH(Actuals[[#This Row],[Sub Ledger]],LedgerMapping[[#All],[Sub Ledger]],0))</f>
        <v>Depreciation</v>
      </c>
      <c r="J20802" s="22">
        <f>YEAR(Actuals[[#This Row],[Date]])</f>
        <v>2023</v>
      </c>
      <c r="K20802" s="22">
        <f>MONTH(Actuals[[#This Row],[Date]])</f>
        <v>8</v>
      </c>
      <c r="L20802" s="12"/>
    </row>
    <row r="20803" spans="1:12" x14ac:dyDescent="0.3">
      <c r="A20803">
        <v>6</v>
      </c>
      <c r="B20803">
        <v>21961</v>
      </c>
      <c r="C20803">
        <v>2</v>
      </c>
      <c r="D20803">
        <v>84000</v>
      </c>
      <c r="E20803" s="46">
        <v>45169</v>
      </c>
      <c r="F20803">
        <v>-27</v>
      </c>
      <c r="I20803" t="str">
        <f>INDEX(LedgerMapping[[#All],[Level 3]],MATCH(Actuals[[#This Row],[Sub Ledger]],LedgerMapping[[#All],[Sub Ledger]],0))</f>
        <v>Depreciation</v>
      </c>
      <c r="J20803" s="22">
        <f>YEAR(Actuals[[#This Row],[Date]])</f>
        <v>2023</v>
      </c>
      <c r="K20803" s="22">
        <f>MONTH(Actuals[[#This Row],[Date]])</f>
        <v>8</v>
      </c>
      <c r="L20803" s="12"/>
    </row>
    <row r="20804" spans="1:12" x14ac:dyDescent="0.3">
      <c r="A20804">
        <v>6</v>
      </c>
      <c r="B20804">
        <v>22938</v>
      </c>
      <c r="C20804">
        <v>2</v>
      </c>
      <c r="D20804">
        <v>84000</v>
      </c>
      <c r="E20804" s="46">
        <v>45200</v>
      </c>
      <c r="F20804">
        <v>-19</v>
      </c>
      <c r="I20804" t="str">
        <f>INDEX(LedgerMapping[[#All],[Level 3]],MATCH(Actuals[[#This Row],[Sub Ledger]],LedgerMapping[[#All],[Sub Ledger]],0))</f>
        <v>Depreciation</v>
      </c>
      <c r="J20804" s="22">
        <f>YEAR(Actuals[[#This Row],[Date]])</f>
        <v>2023</v>
      </c>
      <c r="K20804" s="22">
        <f>MONTH(Actuals[[#This Row],[Date]])</f>
        <v>10</v>
      </c>
      <c r="L20804" s="12"/>
    </row>
    <row r="20805" spans="1:12" x14ac:dyDescent="0.3">
      <c r="A20805">
        <v>6</v>
      </c>
      <c r="B20805">
        <v>23943</v>
      </c>
      <c r="C20805">
        <v>2</v>
      </c>
      <c r="D20805">
        <v>84000</v>
      </c>
      <c r="E20805" s="46">
        <v>45230</v>
      </c>
      <c r="F20805">
        <v>-15</v>
      </c>
      <c r="I20805" t="str">
        <f>INDEX(LedgerMapping[[#All],[Level 3]],MATCH(Actuals[[#This Row],[Sub Ledger]],LedgerMapping[[#All],[Sub Ledger]],0))</f>
        <v>Depreciation</v>
      </c>
      <c r="J20805" s="22">
        <f>YEAR(Actuals[[#This Row],[Date]])</f>
        <v>2023</v>
      </c>
      <c r="K20805" s="22">
        <f>MONTH(Actuals[[#This Row],[Date]])</f>
        <v>10</v>
      </c>
      <c r="L20805" s="12"/>
    </row>
    <row r="20806" spans="1:12" x14ac:dyDescent="0.3">
      <c r="A20806">
        <v>6</v>
      </c>
      <c r="B20806">
        <v>24972</v>
      </c>
      <c r="C20806">
        <v>2</v>
      </c>
      <c r="D20806">
        <v>84000</v>
      </c>
      <c r="E20806" s="46">
        <v>45261</v>
      </c>
      <c r="F20806">
        <v>-18</v>
      </c>
      <c r="I20806" t="str">
        <f>INDEX(LedgerMapping[[#All],[Level 3]],MATCH(Actuals[[#This Row],[Sub Ledger]],LedgerMapping[[#All],[Sub Ledger]],0))</f>
        <v>Depreciation</v>
      </c>
      <c r="J20806" s="22">
        <f>YEAR(Actuals[[#This Row],[Date]])</f>
        <v>2023</v>
      </c>
      <c r="K20806" s="22">
        <f>MONTH(Actuals[[#This Row],[Date]])</f>
        <v>12</v>
      </c>
      <c r="L20806" s="12"/>
    </row>
    <row r="20807" spans="1:12" x14ac:dyDescent="0.3">
      <c r="A20807">
        <v>6</v>
      </c>
      <c r="B20807">
        <v>26038</v>
      </c>
      <c r="C20807">
        <v>2</v>
      </c>
      <c r="D20807">
        <v>84000</v>
      </c>
      <c r="E20807" s="46">
        <v>45291</v>
      </c>
      <c r="F20807">
        <v>-18</v>
      </c>
      <c r="I20807" t="str">
        <f>INDEX(LedgerMapping[[#All],[Level 3]],MATCH(Actuals[[#This Row],[Sub Ledger]],LedgerMapping[[#All],[Sub Ledger]],0))</f>
        <v>Depreciation</v>
      </c>
      <c r="J20807" s="22">
        <f>YEAR(Actuals[[#This Row],[Date]])</f>
        <v>2023</v>
      </c>
      <c r="K20807" s="22">
        <f>MONTH(Actuals[[#This Row],[Date]])</f>
        <v>12</v>
      </c>
      <c r="L20807" s="12"/>
    </row>
    <row r="20808" spans="1:12" x14ac:dyDescent="0.3">
      <c r="A20808">
        <v>6</v>
      </c>
      <c r="B20808">
        <v>27167</v>
      </c>
      <c r="C20808">
        <v>2</v>
      </c>
      <c r="D20808">
        <v>84000</v>
      </c>
      <c r="E20808" s="46">
        <v>45322</v>
      </c>
      <c r="F20808">
        <v>-39</v>
      </c>
      <c r="I20808" t="str">
        <f>INDEX(LedgerMapping[[#All],[Level 3]],MATCH(Actuals[[#This Row],[Sub Ledger]],LedgerMapping[[#All],[Sub Ledger]],0))</f>
        <v>Depreciation</v>
      </c>
      <c r="J20808" s="22">
        <f>YEAR(Actuals[[#This Row],[Date]])</f>
        <v>2024</v>
      </c>
      <c r="K20808" s="22">
        <f>MONTH(Actuals[[#This Row],[Date]])</f>
        <v>1</v>
      </c>
      <c r="L20808" s="12"/>
    </row>
    <row r="20809" spans="1:12" x14ac:dyDescent="0.3">
      <c r="A20809">
        <v>6</v>
      </c>
      <c r="B20809">
        <v>28319</v>
      </c>
      <c r="C20809">
        <v>2</v>
      </c>
      <c r="D20809">
        <v>84000</v>
      </c>
      <c r="E20809" s="46">
        <v>45354</v>
      </c>
      <c r="F20809">
        <v>-29</v>
      </c>
      <c r="I20809" t="str">
        <f>INDEX(LedgerMapping[[#All],[Level 3]],MATCH(Actuals[[#This Row],[Sub Ledger]],LedgerMapping[[#All],[Sub Ledger]],0))</f>
        <v>Depreciation</v>
      </c>
      <c r="J20809" s="22">
        <f>YEAR(Actuals[[#This Row],[Date]])</f>
        <v>2024</v>
      </c>
      <c r="K20809" s="22">
        <f>MONTH(Actuals[[#This Row],[Date]])</f>
        <v>3</v>
      </c>
      <c r="L20809" s="12"/>
    </row>
    <row r="20810" spans="1:12" x14ac:dyDescent="0.3">
      <c r="A20810">
        <v>6</v>
      </c>
      <c r="B20810">
        <v>29473</v>
      </c>
      <c r="C20810">
        <v>2</v>
      </c>
      <c r="D20810">
        <v>84000</v>
      </c>
      <c r="E20810" s="46">
        <v>45384</v>
      </c>
      <c r="F20810">
        <v>-34</v>
      </c>
      <c r="I20810" t="str">
        <f>INDEX(LedgerMapping[[#All],[Level 3]],MATCH(Actuals[[#This Row],[Sub Ledger]],LedgerMapping[[#All],[Sub Ledger]],0))</f>
        <v>Depreciation</v>
      </c>
      <c r="J20810" s="22">
        <f>YEAR(Actuals[[#This Row],[Date]])</f>
        <v>2024</v>
      </c>
      <c r="K20810" s="22">
        <f>MONTH(Actuals[[#This Row],[Date]])</f>
        <v>4</v>
      </c>
      <c r="L20810" s="12"/>
    </row>
    <row r="20811" spans="1:12" x14ac:dyDescent="0.3">
      <c r="A20811">
        <v>6</v>
      </c>
      <c r="B20811">
        <v>30599</v>
      </c>
      <c r="C20811">
        <v>2</v>
      </c>
      <c r="D20811">
        <v>84000</v>
      </c>
      <c r="E20811" s="46">
        <v>45415</v>
      </c>
      <c r="F20811">
        <v>-53</v>
      </c>
      <c r="I20811" t="str">
        <f>INDEX(LedgerMapping[[#All],[Level 3]],MATCH(Actuals[[#This Row],[Sub Ledger]],LedgerMapping[[#All],[Sub Ledger]],0))</f>
        <v>Depreciation</v>
      </c>
      <c r="J20811" s="22">
        <f>YEAR(Actuals[[#This Row],[Date]])</f>
        <v>2024</v>
      </c>
      <c r="K20811" s="22">
        <f>MONTH(Actuals[[#This Row],[Date]])</f>
        <v>5</v>
      </c>
      <c r="L20811" s="12"/>
    </row>
    <row r="20812" spans="1:12" x14ac:dyDescent="0.3">
      <c r="A20812">
        <v>6</v>
      </c>
      <c r="B20812">
        <v>31725</v>
      </c>
      <c r="C20812">
        <v>2</v>
      </c>
      <c r="D20812">
        <v>84000</v>
      </c>
      <c r="E20812" s="46">
        <v>45445</v>
      </c>
      <c r="F20812">
        <v>-35</v>
      </c>
      <c r="I20812" t="str">
        <f>INDEX(LedgerMapping[[#All],[Level 3]],MATCH(Actuals[[#This Row],[Sub Ledger]],LedgerMapping[[#All],[Sub Ledger]],0))</f>
        <v>Depreciation</v>
      </c>
      <c r="J20812" s="22">
        <f>YEAR(Actuals[[#This Row],[Date]])</f>
        <v>2024</v>
      </c>
      <c r="K20812" s="22">
        <f>MONTH(Actuals[[#This Row],[Date]])</f>
        <v>6</v>
      </c>
      <c r="L20812" s="12"/>
    </row>
    <row r="20813" spans="1:12" x14ac:dyDescent="0.3">
      <c r="A20813">
        <v>6</v>
      </c>
      <c r="B20813">
        <v>32849</v>
      </c>
      <c r="C20813">
        <v>2</v>
      </c>
      <c r="D20813">
        <v>84000</v>
      </c>
      <c r="E20813" s="46">
        <v>45476</v>
      </c>
      <c r="F20813">
        <v>-29</v>
      </c>
      <c r="I20813" t="str">
        <f>INDEX(LedgerMapping[[#All],[Level 3]],MATCH(Actuals[[#This Row],[Sub Ledger]],LedgerMapping[[#All],[Sub Ledger]],0))</f>
        <v>Depreciation</v>
      </c>
      <c r="J20813" s="22">
        <f>YEAR(Actuals[[#This Row],[Date]])</f>
        <v>2024</v>
      </c>
      <c r="K20813" s="22">
        <f>MONTH(Actuals[[#This Row],[Date]])</f>
        <v>7</v>
      </c>
      <c r="L20813" s="12"/>
    </row>
    <row r="20814" spans="1:12" x14ac:dyDescent="0.3">
      <c r="A20814">
        <v>6</v>
      </c>
      <c r="B20814">
        <v>33973</v>
      </c>
      <c r="C20814">
        <v>2</v>
      </c>
      <c r="D20814">
        <v>84000</v>
      </c>
      <c r="E20814" s="46">
        <v>45507</v>
      </c>
      <c r="F20814">
        <v>-36</v>
      </c>
      <c r="I20814" t="str">
        <f>INDEX(LedgerMapping[[#All],[Level 3]],MATCH(Actuals[[#This Row],[Sub Ledger]],LedgerMapping[[#All],[Sub Ledger]],0))</f>
        <v>Depreciation</v>
      </c>
      <c r="J20814" s="22">
        <f>YEAR(Actuals[[#This Row],[Date]])</f>
        <v>2024</v>
      </c>
      <c r="K20814" s="22">
        <f>MONTH(Actuals[[#This Row],[Date]])</f>
        <v>8</v>
      </c>
      <c r="L20814" s="12"/>
    </row>
    <row r="20815" spans="1:12" x14ac:dyDescent="0.3">
      <c r="A20815">
        <v>6</v>
      </c>
      <c r="B20815">
        <v>35124</v>
      </c>
      <c r="C20815">
        <v>2</v>
      </c>
      <c r="D20815">
        <v>84000</v>
      </c>
      <c r="E20815" s="46">
        <v>45536</v>
      </c>
      <c r="F20815">
        <v>-39</v>
      </c>
      <c r="I20815" t="str">
        <f>INDEX(LedgerMapping[[#All],[Level 3]],MATCH(Actuals[[#This Row],[Sub Ledger]],LedgerMapping[[#All],[Sub Ledger]],0))</f>
        <v>Depreciation</v>
      </c>
      <c r="J20815" s="22">
        <f>YEAR(Actuals[[#This Row],[Date]])</f>
        <v>2024</v>
      </c>
      <c r="K20815" s="22">
        <f>MONTH(Actuals[[#This Row],[Date]])</f>
        <v>9</v>
      </c>
      <c r="L20815" s="12"/>
    </row>
    <row r="20816" spans="1:12" x14ac:dyDescent="0.3">
      <c r="A20816">
        <v>6</v>
      </c>
      <c r="B20816">
        <v>36274</v>
      </c>
      <c r="C20816">
        <v>2</v>
      </c>
      <c r="D20816">
        <v>84000</v>
      </c>
      <c r="E20816" s="46">
        <v>45567</v>
      </c>
      <c r="F20816">
        <v>-32</v>
      </c>
      <c r="I20816" t="str">
        <f>INDEX(LedgerMapping[[#All],[Level 3]],MATCH(Actuals[[#This Row],[Sub Ledger]],LedgerMapping[[#All],[Sub Ledger]],0))</f>
        <v>Depreciation</v>
      </c>
      <c r="J20816" s="22">
        <f>YEAR(Actuals[[#This Row],[Date]])</f>
        <v>2024</v>
      </c>
      <c r="K20816" s="22">
        <f>MONTH(Actuals[[#This Row],[Date]])</f>
        <v>10</v>
      </c>
      <c r="L20816" s="12"/>
    </row>
    <row r="20817" spans="1:12" x14ac:dyDescent="0.3">
      <c r="A20817">
        <v>6</v>
      </c>
      <c r="B20817">
        <v>37424</v>
      </c>
      <c r="C20817">
        <v>2</v>
      </c>
      <c r="D20817">
        <v>84000</v>
      </c>
      <c r="E20817" s="46">
        <v>45597</v>
      </c>
      <c r="F20817">
        <v>-32</v>
      </c>
      <c r="I20817" t="str">
        <f>INDEX(LedgerMapping[[#All],[Level 3]],MATCH(Actuals[[#This Row],[Sub Ledger]],LedgerMapping[[#All],[Sub Ledger]],0))</f>
        <v>Depreciation</v>
      </c>
      <c r="J20817" s="22">
        <f>YEAR(Actuals[[#This Row],[Date]])</f>
        <v>2024</v>
      </c>
      <c r="K20817" s="22">
        <f>MONTH(Actuals[[#This Row],[Date]])</f>
        <v>11</v>
      </c>
      <c r="L20817" s="12"/>
    </row>
    <row r="20818" spans="1:12" x14ac:dyDescent="0.3">
      <c r="A20818">
        <v>6</v>
      </c>
      <c r="B20818">
        <v>38574</v>
      </c>
      <c r="C20818">
        <v>2</v>
      </c>
      <c r="D20818">
        <v>84000</v>
      </c>
      <c r="E20818" s="46">
        <v>45628</v>
      </c>
      <c r="F20818">
        <v>-53</v>
      </c>
      <c r="I20818" t="str">
        <f>INDEX(LedgerMapping[[#All],[Level 3]],MATCH(Actuals[[#This Row],[Sub Ledger]],LedgerMapping[[#All],[Sub Ledger]],0))</f>
        <v>Depreciation</v>
      </c>
      <c r="J20818" s="22">
        <f>YEAR(Actuals[[#This Row],[Date]])</f>
        <v>2024</v>
      </c>
      <c r="K20818" s="22">
        <f>MONTH(Actuals[[#This Row],[Date]])</f>
        <v>12</v>
      </c>
      <c r="L20818" s="12"/>
    </row>
    <row r="20819" spans="1:12" x14ac:dyDescent="0.3">
      <c r="A20819">
        <v>6</v>
      </c>
      <c r="B20819">
        <v>557</v>
      </c>
      <c r="C20819">
        <v>2</v>
      </c>
      <c r="D20819">
        <v>85000</v>
      </c>
      <c r="E20819" s="46">
        <v>44562</v>
      </c>
      <c r="F20819">
        <v>-36</v>
      </c>
      <c r="I20819" t="str">
        <f>INDEX(LedgerMapping[[#All],[Level 3]],MATCH(Actuals[[#This Row],[Sub Ledger]],LedgerMapping[[#All],[Sub Ledger]],0))</f>
        <v>Ammortisation</v>
      </c>
      <c r="J20819" s="22">
        <f>YEAR(Actuals[[#This Row],[Date]])</f>
        <v>2022</v>
      </c>
      <c r="K20819" s="22">
        <f>MONTH(Actuals[[#This Row],[Date]])</f>
        <v>1</v>
      </c>
      <c r="L20819" s="12"/>
    </row>
    <row r="20820" spans="1:12" x14ac:dyDescent="0.3">
      <c r="A20820">
        <v>6</v>
      </c>
      <c r="B20820">
        <v>1681</v>
      </c>
      <c r="C20820">
        <v>2</v>
      </c>
      <c r="D20820">
        <v>85000</v>
      </c>
      <c r="E20820" s="46">
        <v>44593</v>
      </c>
      <c r="F20820">
        <v>-39</v>
      </c>
      <c r="I20820" t="str">
        <f>INDEX(LedgerMapping[[#All],[Level 3]],MATCH(Actuals[[#This Row],[Sub Ledger]],LedgerMapping[[#All],[Sub Ledger]],0))</f>
        <v>Ammortisation</v>
      </c>
      <c r="J20820" s="22">
        <f>YEAR(Actuals[[#This Row],[Date]])</f>
        <v>2022</v>
      </c>
      <c r="K20820" s="22">
        <f>MONTH(Actuals[[#This Row],[Date]])</f>
        <v>2</v>
      </c>
      <c r="L20820" s="12"/>
    </row>
    <row r="20821" spans="1:12" x14ac:dyDescent="0.3">
      <c r="A20821">
        <v>6</v>
      </c>
      <c r="B20821">
        <v>2799</v>
      </c>
      <c r="C20821">
        <v>2</v>
      </c>
      <c r="D20821">
        <v>85000</v>
      </c>
      <c r="E20821" s="46">
        <v>44624</v>
      </c>
      <c r="F20821">
        <v>-23</v>
      </c>
      <c r="I20821" t="str">
        <f>INDEX(LedgerMapping[[#All],[Level 3]],MATCH(Actuals[[#This Row],[Sub Ledger]],LedgerMapping[[#All],[Sub Ledger]],0))</f>
        <v>Ammortisation</v>
      </c>
      <c r="J20821" s="22">
        <f>YEAR(Actuals[[#This Row],[Date]])</f>
        <v>2022</v>
      </c>
      <c r="K20821" s="22">
        <f>MONTH(Actuals[[#This Row],[Date]])</f>
        <v>3</v>
      </c>
      <c r="L20821" s="12"/>
    </row>
    <row r="20822" spans="1:12" x14ac:dyDescent="0.3">
      <c r="A20822">
        <v>6</v>
      </c>
      <c r="B20822">
        <v>3921</v>
      </c>
      <c r="C20822">
        <v>2</v>
      </c>
      <c r="D20822">
        <v>85000</v>
      </c>
      <c r="E20822" s="46">
        <v>44654</v>
      </c>
      <c r="F20822">
        <v>-51</v>
      </c>
      <c r="I20822" t="str">
        <f>INDEX(LedgerMapping[[#All],[Level 3]],MATCH(Actuals[[#This Row],[Sub Ledger]],LedgerMapping[[#All],[Sub Ledger]],0))</f>
        <v>Ammortisation</v>
      </c>
      <c r="J20822" s="22">
        <f>YEAR(Actuals[[#This Row],[Date]])</f>
        <v>2022</v>
      </c>
      <c r="K20822" s="22">
        <f>MONTH(Actuals[[#This Row],[Date]])</f>
        <v>4</v>
      </c>
      <c r="L20822" s="12"/>
    </row>
    <row r="20823" spans="1:12" x14ac:dyDescent="0.3">
      <c r="A20823">
        <v>6</v>
      </c>
      <c r="B20823">
        <v>5044</v>
      </c>
      <c r="C20823">
        <v>2</v>
      </c>
      <c r="D20823">
        <v>85000</v>
      </c>
      <c r="E20823" s="46">
        <v>44685</v>
      </c>
      <c r="F20823">
        <v>-40</v>
      </c>
      <c r="I20823" t="str">
        <f>INDEX(LedgerMapping[[#All],[Level 3]],MATCH(Actuals[[#This Row],[Sub Ledger]],LedgerMapping[[#All],[Sub Ledger]],0))</f>
        <v>Ammortisation</v>
      </c>
      <c r="J20823" s="22">
        <f>YEAR(Actuals[[#This Row],[Date]])</f>
        <v>2022</v>
      </c>
      <c r="K20823" s="22">
        <f>MONTH(Actuals[[#This Row],[Date]])</f>
        <v>5</v>
      </c>
      <c r="L20823" s="12"/>
    </row>
    <row r="20824" spans="1:12" x14ac:dyDescent="0.3">
      <c r="A20824">
        <v>6</v>
      </c>
      <c r="B20824">
        <v>6168</v>
      </c>
      <c r="C20824">
        <v>2</v>
      </c>
      <c r="D20824">
        <v>85000</v>
      </c>
      <c r="E20824" s="46">
        <v>44715</v>
      </c>
      <c r="F20824">
        <v>-43</v>
      </c>
      <c r="I20824" t="str">
        <f>INDEX(LedgerMapping[[#All],[Level 3]],MATCH(Actuals[[#This Row],[Sub Ledger]],LedgerMapping[[#All],[Sub Ledger]],0))</f>
        <v>Ammortisation</v>
      </c>
      <c r="J20824" s="22">
        <f>YEAR(Actuals[[#This Row],[Date]])</f>
        <v>2022</v>
      </c>
      <c r="K20824" s="22">
        <f>MONTH(Actuals[[#This Row],[Date]])</f>
        <v>6</v>
      </c>
      <c r="L20824" s="12"/>
    </row>
    <row r="20825" spans="1:12" x14ac:dyDescent="0.3">
      <c r="A20825">
        <v>6</v>
      </c>
      <c r="B20825">
        <v>7291</v>
      </c>
      <c r="C20825">
        <v>2</v>
      </c>
      <c r="D20825">
        <v>85000</v>
      </c>
      <c r="E20825" s="46">
        <v>44746</v>
      </c>
      <c r="F20825">
        <v>-51</v>
      </c>
      <c r="I20825" t="str">
        <f>INDEX(LedgerMapping[[#All],[Level 3]],MATCH(Actuals[[#This Row],[Sub Ledger]],LedgerMapping[[#All],[Sub Ledger]],0))</f>
        <v>Ammortisation</v>
      </c>
      <c r="J20825" s="22">
        <f>YEAR(Actuals[[#This Row],[Date]])</f>
        <v>2022</v>
      </c>
      <c r="K20825" s="22">
        <f>MONTH(Actuals[[#This Row],[Date]])</f>
        <v>7</v>
      </c>
      <c r="L20825" s="12"/>
    </row>
    <row r="20826" spans="1:12" x14ac:dyDescent="0.3">
      <c r="A20826">
        <v>6</v>
      </c>
      <c r="B20826">
        <v>8413</v>
      </c>
      <c r="C20826">
        <v>2</v>
      </c>
      <c r="D20826">
        <v>85000</v>
      </c>
      <c r="E20826" s="46">
        <v>44777</v>
      </c>
      <c r="F20826">
        <v>-44</v>
      </c>
      <c r="I20826" t="str">
        <f>INDEX(LedgerMapping[[#All],[Level 3]],MATCH(Actuals[[#This Row],[Sub Ledger]],LedgerMapping[[#All],[Sub Ledger]],0))</f>
        <v>Ammortisation</v>
      </c>
      <c r="J20826" s="22">
        <f>YEAR(Actuals[[#This Row],[Date]])</f>
        <v>2022</v>
      </c>
      <c r="K20826" s="22">
        <f>MONTH(Actuals[[#This Row],[Date]])</f>
        <v>8</v>
      </c>
      <c r="L20826" s="12"/>
    </row>
    <row r="20827" spans="1:12" x14ac:dyDescent="0.3">
      <c r="A20827">
        <v>6</v>
      </c>
      <c r="B20827">
        <v>9530</v>
      </c>
      <c r="C20827">
        <v>2</v>
      </c>
      <c r="D20827">
        <v>85000</v>
      </c>
      <c r="E20827" s="46">
        <v>44805</v>
      </c>
      <c r="F20827">
        <v>-41</v>
      </c>
      <c r="I20827" t="str">
        <f>INDEX(LedgerMapping[[#All],[Level 3]],MATCH(Actuals[[#This Row],[Sub Ledger]],LedgerMapping[[#All],[Sub Ledger]],0))</f>
        <v>Ammortisation</v>
      </c>
      <c r="J20827" s="22">
        <f>YEAR(Actuals[[#This Row],[Date]])</f>
        <v>2022</v>
      </c>
      <c r="K20827" s="22">
        <f>MONTH(Actuals[[#This Row],[Date]])</f>
        <v>9</v>
      </c>
      <c r="L20827" s="12"/>
    </row>
    <row r="20828" spans="1:12" x14ac:dyDescent="0.3">
      <c r="A20828">
        <v>6</v>
      </c>
      <c r="B20828">
        <v>10647</v>
      </c>
      <c r="C20828">
        <v>2</v>
      </c>
      <c r="D20828">
        <v>85000</v>
      </c>
      <c r="E20828" s="46">
        <v>44836</v>
      </c>
      <c r="F20828">
        <v>-37</v>
      </c>
      <c r="I20828" t="str">
        <f>INDEX(LedgerMapping[[#All],[Level 3]],MATCH(Actuals[[#This Row],[Sub Ledger]],LedgerMapping[[#All],[Sub Ledger]],0))</f>
        <v>Ammortisation</v>
      </c>
      <c r="J20828" s="22">
        <f>YEAR(Actuals[[#This Row],[Date]])</f>
        <v>2022</v>
      </c>
      <c r="K20828" s="22">
        <f>MONTH(Actuals[[#This Row],[Date]])</f>
        <v>10</v>
      </c>
      <c r="L20828" s="12"/>
    </row>
    <row r="20829" spans="1:12" x14ac:dyDescent="0.3">
      <c r="A20829">
        <v>6</v>
      </c>
      <c r="B20829">
        <v>11770</v>
      </c>
      <c r="C20829">
        <v>2</v>
      </c>
      <c r="D20829">
        <v>85000</v>
      </c>
      <c r="E20829" s="46">
        <v>44866</v>
      </c>
      <c r="F20829">
        <v>-55</v>
      </c>
      <c r="I20829" t="str">
        <f>INDEX(LedgerMapping[[#All],[Level 3]],MATCH(Actuals[[#This Row],[Sub Ledger]],LedgerMapping[[#All],[Sub Ledger]],0))</f>
        <v>Ammortisation</v>
      </c>
      <c r="J20829" s="22">
        <f>YEAR(Actuals[[#This Row],[Date]])</f>
        <v>2022</v>
      </c>
      <c r="K20829" s="22">
        <f>MONTH(Actuals[[#This Row],[Date]])</f>
        <v>11</v>
      </c>
      <c r="L20829" s="12"/>
    </row>
    <row r="20830" spans="1:12" x14ac:dyDescent="0.3">
      <c r="A20830">
        <v>6</v>
      </c>
      <c r="B20830">
        <v>12898</v>
      </c>
      <c r="C20830">
        <v>2</v>
      </c>
      <c r="D20830">
        <v>85000</v>
      </c>
      <c r="E20830" s="46">
        <v>44897</v>
      </c>
      <c r="F20830">
        <v>-34</v>
      </c>
      <c r="I20830" t="str">
        <f>INDEX(LedgerMapping[[#All],[Level 3]],MATCH(Actuals[[#This Row],[Sub Ledger]],LedgerMapping[[#All],[Sub Ledger]],0))</f>
        <v>Ammortisation</v>
      </c>
      <c r="J20830" s="22">
        <f>YEAR(Actuals[[#This Row],[Date]])</f>
        <v>2022</v>
      </c>
      <c r="K20830" s="22">
        <f>MONTH(Actuals[[#This Row],[Date]])</f>
        <v>12</v>
      </c>
      <c r="L20830" s="12"/>
    </row>
    <row r="20831" spans="1:12" x14ac:dyDescent="0.3">
      <c r="A20831">
        <v>6</v>
      </c>
      <c r="B20831">
        <v>13848</v>
      </c>
      <c r="C20831">
        <v>2</v>
      </c>
      <c r="D20831">
        <v>85000</v>
      </c>
      <c r="E20831" s="46">
        <v>44927</v>
      </c>
      <c r="F20831">
        <v>-22</v>
      </c>
      <c r="I20831" t="str">
        <f>INDEX(LedgerMapping[[#All],[Level 3]],MATCH(Actuals[[#This Row],[Sub Ledger]],LedgerMapping[[#All],[Sub Ledger]],0))</f>
        <v>Ammortisation</v>
      </c>
      <c r="J20831" s="22">
        <f>YEAR(Actuals[[#This Row],[Date]])</f>
        <v>2023</v>
      </c>
      <c r="K20831" s="22">
        <f>MONTH(Actuals[[#This Row],[Date]])</f>
        <v>1</v>
      </c>
      <c r="L20831" s="12"/>
    </row>
    <row r="20832" spans="1:12" x14ac:dyDescent="0.3">
      <c r="A20832">
        <v>6</v>
      </c>
      <c r="B20832">
        <v>14856</v>
      </c>
      <c r="C20832">
        <v>2</v>
      </c>
      <c r="D20832">
        <v>85000</v>
      </c>
      <c r="E20832" s="46">
        <v>44958</v>
      </c>
      <c r="F20832">
        <v>-29</v>
      </c>
      <c r="I20832" t="str">
        <f>INDEX(LedgerMapping[[#All],[Level 3]],MATCH(Actuals[[#This Row],[Sub Ledger]],LedgerMapping[[#All],[Sub Ledger]],0))</f>
        <v>Ammortisation</v>
      </c>
      <c r="J20832" s="22">
        <f>YEAR(Actuals[[#This Row],[Date]])</f>
        <v>2023</v>
      </c>
      <c r="K20832" s="22">
        <f>MONTH(Actuals[[#This Row],[Date]])</f>
        <v>2</v>
      </c>
      <c r="L20832" s="12"/>
    </row>
    <row r="20833" spans="1:12" x14ac:dyDescent="0.3">
      <c r="A20833">
        <v>6</v>
      </c>
      <c r="B20833">
        <v>15836</v>
      </c>
      <c r="C20833">
        <v>2</v>
      </c>
      <c r="D20833">
        <v>85000</v>
      </c>
      <c r="E20833" s="46">
        <v>44988</v>
      </c>
      <c r="F20833">
        <v>-15</v>
      </c>
      <c r="I20833" t="str">
        <f>INDEX(LedgerMapping[[#All],[Level 3]],MATCH(Actuals[[#This Row],[Sub Ledger]],LedgerMapping[[#All],[Sub Ledger]],0))</f>
        <v>Ammortisation</v>
      </c>
      <c r="J20833" s="22">
        <f>YEAR(Actuals[[#This Row],[Date]])</f>
        <v>2023</v>
      </c>
      <c r="K20833" s="22">
        <f>MONTH(Actuals[[#This Row],[Date]])</f>
        <v>3</v>
      </c>
      <c r="L20833" s="12"/>
    </row>
    <row r="20834" spans="1:12" x14ac:dyDescent="0.3">
      <c r="A20834">
        <v>6</v>
      </c>
      <c r="B20834">
        <v>16868</v>
      </c>
      <c r="C20834">
        <v>2</v>
      </c>
      <c r="D20834">
        <v>85000</v>
      </c>
      <c r="E20834" s="46">
        <v>45018</v>
      </c>
      <c r="F20834">
        <v>-22</v>
      </c>
      <c r="I20834" t="str">
        <f>INDEX(LedgerMapping[[#All],[Level 3]],MATCH(Actuals[[#This Row],[Sub Ledger]],LedgerMapping[[#All],[Sub Ledger]],0))</f>
        <v>Ammortisation</v>
      </c>
      <c r="J20834" s="22">
        <f>YEAR(Actuals[[#This Row],[Date]])</f>
        <v>2023</v>
      </c>
      <c r="K20834" s="22">
        <f>MONTH(Actuals[[#This Row],[Date]])</f>
        <v>4</v>
      </c>
      <c r="L20834" s="12"/>
    </row>
    <row r="20835" spans="1:12" x14ac:dyDescent="0.3">
      <c r="A20835">
        <v>6</v>
      </c>
      <c r="B20835">
        <v>17899</v>
      </c>
      <c r="C20835">
        <v>2</v>
      </c>
      <c r="D20835">
        <v>85000</v>
      </c>
      <c r="E20835" s="46">
        <v>45049</v>
      </c>
      <c r="F20835">
        <v>-25</v>
      </c>
      <c r="I20835" t="str">
        <f>INDEX(LedgerMapping[[#All],[Level 3]],MATCH(Actuals[[#This Row],[Sub Ledger]],LedgerMapping[[#All],[Sub Ledger]],0))</f>
        <v>Ammortisation</v>
      </c>
      <c r="J20835" s="22">
        <f>YEAR(Actuals[[#This Row],[Date]])</f>
        <v>2023</v>
      </c>
      <c r="K20835" s="22">
        <f>MONTH(Actuals[[#This Row],[Date]])</f>
        <v>5</v>
      </c>
      <c r="L20835" s="12"/>
    </row>
    <row r="20836" spans="1:12" x14ac:dyDescent="0.3">
      <c r="A20836">
        <v>6</v>
      </c>
      <c r="B20836">
        <v>18903</v>
      </c>
      <c r="C20836">
        <v>2</v>
      </c>
      <c r="D20836">
        <v>85000</v>
      </c>
      <c r="E20836" s="46">
        <v>45079</v>
      </c>
      <c r="F20836">
        <v>-30</v>
      </c>
      <c r="I20836" t="str">
        <f>INDEX(LedgerMapping[[#All],[Level 3]],MATCH(Actuals[[#This Row],[Sub Ledger]],LedgerMapping[[#All],[Sub Ledger]],0))</f>
        <v>Ammortisation</v>
      </c>
      <c r="J20836" s="22">
        <f>YEAR(Actuals[[#This Row],[Date]])</f>
        <v>2023</v>
      </c>
      <c r="K20836" s="22">
        <f>MONTH(Actuals[[#This Row],[Date]])</f>
        <v>6</v>
      </c>
      <c r="L20836" s="12"/>
    </row>
    <row r="20837" spans="1:12" x14ac:dyDescent="0.3">
      <c r="A20837">
        <v>6</v>
      </c>
      <c r="B20837">
        <v>19931</v>
      </c>
      <c r="C20837">
        <v>2</v>
      </c>
      <c r="D20837">
        <v>85000</v>
      </c>
      <c r="E20837" s="46">
        <v>45110</v>
      </c>
      <c r="F20837">
        <v>-29</v>
      </c>
      <c r="I20837" t="str">
        <f>INDEX(LedgerMapping[[#All],[Level 3]],MATCH(Actuals[[#This Row],[Sub Ledger]],LedgerMapping[[#All],[Sub Ledger]],0))</f>
        <v>Ammortisation</v>
      </c>
      <c r="J20837" s="22">
        <f>YEAR(Actuals[[#This Row],[Date]])</f>
        <v>2023</v>
      </c>
      <c r="K20837" s="22">
        <f>MONTH(Actuals[[#This Row],[Date]])</f>
        <v>7</v>
      </c>
      <c r="L20837" s="12"/>
    </row>
    <row r="20838" spans="1:12" x14ac:dyDescent="0.3">
      <c r="A20838">
        <v>6</v>
      </c>
      <c r="B20838">
        <v>20961</v>
      </c>
      <c r="C20838">
        <v>2</v>
      </c>
      <c r="D20838">
        <v>85000</v>
      </c>
      <c r="E20838" s="46">
        <v>45141</v>
      </c>
      <c r="F20838">
        <v>-24</v>
      </c>
      <c r="I20838" t="str">
        <f>INDEX(LedgerMapping[[#All],[Level 3]],MATCH(Actuals[[#This Row],[Sub Ledger]],LedgerMapping[[#All],[Sub Ledger]],0))</f>
        <v>Ammortisation</v>
      </c>
      <c r="J20838" s="22">
        <f>YEAR(Actuals[[#This Row],[Date]])</f>
        <v>2023</v>
      </c>
      <c r="K20838" s="22">
        <f>MONTH(Actuals[[#This Row],[Date]])</f>
        <v>8</v>
      </c>
      <c r="L20838" s="12"/>
    </row>
    <row r="20839" spans="1:12" x14ac:dyDescent="0.3">
      <c r="A20839">
        <v>6</v>
      </c>
      <c r="B20839">
        <v>21962</v>
      </c>
      <c r="C20839">
        <v>2</v>
      </c>
      <c r="D20839">
        <v>85000</v>
      </c>
      <c r="E20839" s="46">
        <v>45169</v>
      </c>
      <c r="F20839">
        <v>-25</v>
      </c>
      <c r="I20839" t="str">
        <f>INDEX(LedgerMapping[[#All],[Level 3]],MATCH(Actuals[[#This Row],[Sub Ledger]],LedgerMapping[[#All],[Sub Ledger]],0))</f>
        <v>Ammortisation</v>
      </c>
      <c r="J20839" s="22">
        <f>YEAR(Actuals[[#This Row],[Date]])</f>
        <v>2023</v>
      </c>
      <c r="K20839" s="22">
        <f>MONTH(Actuals[[#This Row],[Date]])</f>
        <v>8</v>
      </c>
      <c r="L20839" s="12"/>
    </row>
    <row r="20840" spans="1:12" x14ac:dyDescent="0.3">
      <c r="A20840">
        <v>6</v>
      </c>
      <c r="B20840">
        <v>22939</v>
      </c>
      <c r="C20840">
        <v>2</v>
      </c>
      <c r="D20840">
        <v>85000</v>
      </c>
      <c r="E20840" s="46">
        <v>45200</v>
      </c>
      <c r="F20840">
        <v>-17</v>
      </c>
      <c r="I20840" t="str">
        <f>INDEX(LedgerMapping[[#All],[Level 3]],MATCH(Actuals[[#This Row],[Sub Ledger]],LedgerMapping[[#All],[Sub Ledger]],0))</f>
        <v>Ammortisation</v>
      </c>
      <c r="J20840" s="22">
        <f>YEAR(Actuals[[#This Row],[Date]])</f>
        <v>2023</v>
      </c>
      <c r="K20840" s="22">
        <f>MONTH(Actuals[[#This Row],[Date]])</f>
        <v>10</v>
      </c>
      <c r="L20840" s="12"/>
    </row>
    <row r="20841" spans="1:12" x14ac:dyDescent="0.3">
      <c r="A20841">
        <v>6</v>
      </c>
      <c r="B20841">
        <v>23944</v>
      </c>
      <c r="C20841">
        <v>2</v>
      </c>
      <c r="D20841">
        <v>85000</v>
      </c>
      <c r="E20841" s="46">
        <v>45230</v>
      </c>
      <c r="F20841">
        <v>-14</v>
      </c>
      <c r="I20841" t="str">
        <f>INDEX(LedgerMapping[[#All],[Level 3]],MATCH(Actuals[[#This Row],[Sub Ledger]],LedgerMapping[[#All],[Sub Ledger]],0))</f>
        <v>Ammortisation</v>
      </c>
      <c r="J20841" s="22">
        <f>YEAR(Actuals[[#This Row],[Date]])</f>
        <v>2023</v>
      </c>
      <c r="K20841" s="22">
        <f>MONTH(Actuals[[#This Row],[Date]])</f>
        <v>10</v>
      </c>
      <c r="L20841" s="12"/>
    </row>
    <row r="20842" spans="1:12" x14ac:dyDescent="0.3">
      <c r="A20842">
        <v>6</v>
      </c>
      <c r="B20842">
        <v>24973</v>
      </c>
      <c r="C20842">
        <v>2</v>
      </c>
      <c r="D20842">
        <v>85000</v>
      </c>
      <c r="E20842" s="46">
        <v>45261</v>
      </c>
      <c r="F20842">
        <v>-16</v>
      </c>
      <c r="I20842" t="str">
        <f>INDEX(LedgerMapping[[#All],[Level 3]],MATCH(Actuals[[#This Row],[Sub Ledger]],LedgerMapping[[#All],[Sub Ledger]],0))</f>
        <v>Ammortisation</v>
      </c>
      <c r="J20842" s="22">
        <f>YEAR(Actuals[[#This Row],[Date]])</f>
        <v>2023</v>
      </c>
      <c r="K20842" s="22">
        <f>MONTH(Actuals[[#This Row],[Date]])</f>
        <v>12</v>
      </c>
      <c r="L20842" s="12"/>
    </row>
    <row r="20843" spans="1:12" x14ac:dyDescent="0.3">
      <c r="A20843">
        <v>6</v>
      </c>
      <c r="B20843">
        <v>26039</v>
      </c>
      <c r="C20843">
        <v>2</v>
      </c>
      <c r="D20843">
        <v>85000</v>
      </c>
      <c r="E20843" s="46">
        <v>45291</v>
      </c>
      <c r="F20843">
        <v>-17</v>
      </c>
      <c r="I20843" t="str">
        <f>INDEX(LedgerMapping[[#All],[Level 3]],MATCH(Actuals[[#This Row],[Sub Ledger]],LedgerMapping[[#All],[Sub Ledger]],0))</f>
        <v>Ammortisation</v>
      </c>
      <c r="J20843" s="22">
        <f>YEAR(Actuals[[#This Row],[Date]])</f>
        <v>2023</v>
      </c>
      <c r="K20843" s="22">
        <f>MONTH(Actuals[[#This Row],[Date]])</f>
        <v>12</v>
      </c>
      <c r="L20843" s="12"/>
    </row>
    <row r="20844" spans="1:12" x14ac:dyDescent="0.3">
      <c r="A20844">
        <v>6</v>
      </c>
      <c r="B20844">
        <v>27168</v>
      </c>
      <c r="C20844">
        <v>2</v>
      </c>
      <c r="D20844">
        <v>85000</v>
      </c>
      <c r="E20844" s="46">
        <v>45322</v>
      </c>
      <c r="F20844">
        <v>-37</v>
      </c>
      <c r="I20844" t="str">
        <f>INDEX(LedgerMapping[[#All],[Level 3]],MATCH(Actuals[[#This Row],[Sub Ledger]],LedgerMapping[[#All],[Sub Ledger]],0))</f>
        <v>Ammortisation</v>
      </c>
      <c r="J20844" s="22">
        <f>YEAR(Actuals[[#This Row],[Date]])</f>
        <v>2024</v>
      </c>
      <c r="K20844" s="22">
        <f>MONTH(Actuals[[#This Row],[Date]])</f>
        <v>1</v>
      </c>
      <c r="L20844" s="12"/>
    </row>
    <row r="20845" spans="1:12" x14ac:dyDescent="0.3">
      <c r="A20845">
        <v>6</v>
      </c>
      <c r="B20845">
        <v>28320</v>
      </c>
      <c r="C20845">
        <v>2</v>
      </c>
      <c r="D20845">
        <v>85000</v>
      </c>
      <c r="E20845" s="46">
        <v>45354</v>
      </c>
      <c r="F20845">
        <v>-27</v>
      </c>
      <c r="I20845" t="str">
        <f>INDEX(LedgerMapping[[#All],[Level 3]],MATCH(Actuals[[#This Row],[Sub Ledger]],LedgerMapping[[#All],[Sub Ledger]],0))</f>
        <v>Ammortisation</v>
      </c>
      <c r="J20845" s="22">
        <f>YEAR(Actuals[[#This Row],[Date]])</f>
        <v>2024</v>
      </c>
      <c r="K20845" s="22">
        <f>MONTH(Actuals[[#This Row],[Date]])</f>
        <v>3</v>
      </c>
      <c r="L20845" s="12"/>
    </row>
    <row r="20846" spans="1:12" x14ac:dyDescent="0.3">
      <c r="A20846">
        <v>6</v>
      </c>
      <c r="B20846">
        <v>29474</v>
      </c>
      <c r="C20846">
        <v>2</v>
      </c>
      <c r="D20846">
        <v>85000</v>
      </c>
      <c r="E20846" s="46">
        <v>45384</v>
      </c>
      <c r="F20846">
        <v>-30</v>
      </c>
      <c r="I20846" t="str">
        <f>INDEX(LedgerMapping[[#All],[Level 3]],MATCH(Actuals[[#This Row],[Sub Ledger]],LedgerMapping[[#All],[Sub Ledger]],0))</f>
        <v>Ammortisation</v>
      </c>
      <c r="J20846" s="22">
        <f>YEAR(Actuals[[#This Row],[Date]])</f>
        <v>2024</v>
      </c>
      <c r="K20846" s="22">
        <f>MONTH(Actuals[[#This Row],[Date]])</f>
        <v>4</v>
      </c>
      <c r="L20846" s="12"/>
    </row>
    <row r="20847" spans="1:12" x14ac:dyDescent="0.3">
      <c r="A20847">
        <v>6</v>
      </c>
      <c r="B20847">
        <v>30600</v>
      </c>
      <c r="C20847">
        <v>2</v>
      </c>
      <c r="D20847">
        <v>85000</v>
      </c>
      <c r="E20847" s="46">
        <v>45415</v>
      </c>
      <c r="F20847">
        <v>-48</v>
      </c>
      <c r="I20847" t="str">
        <f>INDEX(LedgerMapping[[#All],[Level 3]],MATCH(Actuals[[#This Row],[Sub Ledger]],LedgerMapping[[#All],[Sub Ledger]],0))</f>
        <v>Ammortisation</v>
      </c>
      <c r="J20847" s="22">
        <f>YEAR(Actuals[[#This Row],[Date]])</f>
        <v>2024</v>
      </c>
      <c r="K20847" s="22">
        <f>MONTH(Actuals[[#This Row],[Date]])</f>
        <v>5</v>
      </c>
      <c r="L20847" s="12"/>
    </row>
    <row r="20848" spans="1:12" x14ac:dyDescent="0.3">
      <c r="A20848">
        <v>6</v>
      </c>
      <c r="B20848">
        <v>31726</v>
      </c>
      <c r="C20848">
        <v>2</v>
      </c>
      <c r="D20848">
        <v>85000</v>
      </c>
      <c r="E20848" s="46">
        <v>45445</v>
      </c>
      <c r="F20848">
        <v>-31</v>
      </c>
      <c r="I20848" t="str">
        <f>INDEX(LedgerMapping[[#All],[Level 3]],MATCH(Actuals[[#This Row],[Sub Ledger]],LedgerMapping[[#All],[Sub Ledger]],0))</f>
        <v>Ammortisation</v>
      </c>
      <c r="J20848" s="22">
        <f>YEAR(Actuals[[#This Row],[Date]])</f>
        <v>2024</v>
      </c>
      <c r="K20848" s="22">
        <f>MONTH(Actuals[[#This Row],[Date]])</f>
        <v>6</v>
      </c>
      <c r="L20848" s="12"/>
    </row>
    <row r="20849" spans="1:12" x14ac:dyDescent="0.3">
      <c r="A20849">
        <v>6</v>
      </c>
      <c r="B20849">
        <v>32850</v>
      </c>
      <c r="C20849">
        <v>2</v>
      </c>
      <c r="D20849">
        <v>85000</v>
      </c>
      <c r="E20849" s="46">
        <v>45476</v>
      </c>
      <c r="F20849">
        <v>-27</v>
      </c>
      <c r="I20849" t="str">
        <f>INDEX(LedgerMapping[[#All],[Level 3]],MATCH(Actuals[[#This Row],[Sub Ledger]],LedgerMapping[[#All],[Sub Ledger]],0))</f>
        <v>Ammortisation</v>
      </c>
      <c r="J20849" s="22">
        <f>YEAR(Actuals[[#This Row],[Date]])</f>
        <v>2024</v>
      </c>
      <c r="K20849" s="22">
        <f>MONTH(Actuals[[#This Row],[Date]])</f>
        <v>7</v>
      </c>
      <c r="L20849" s="12"/>
    </row>
    <row r="20850" spans="1:12" x14ac:dyDescent="0.3">
      <c r="A20850">
        <v>6</v>
      </c>
      <c r="B20850">
        <v>33974</v>
      </c>
      <c r="C20850">
        <v>2</v>
      </c>
      <c r="D20850">
        <v>85000</v>
      </c>
      <c r="E20850" s="46">
        <v>45507</v>
      </c>
      <c r="F20850">
        <v>-32</v>
      </c>
      <c r="I20850" t="str">
        <f>INDEX(LedgerMapping[[#All],[Level 3]],MATCH(Actuals[[#This Row],[Sub Ledger]],LedgerMapping[[#All],[Sub Ledger]],0))</f>
        <v>Ammortisation</v>
      </c>
      <c r="J20850" s="22">
        <f>YEAR(Actuals[[#This Row],[Date]])</f>
        <v>2024</v>
      </c>
      <c r="K20850" s="22">
        <f>MONTH(Actuals[[#This Row],[Date]])</f>
        <v>8</v>
      </c>
      <c r="L20850" s="12"/>
    </row>
    <row r="20851" spans="1:12" x14ac:dyDescent="0.3">
      <c r="A20851">
        <v>6</v>
      </c>
      <c r="B20851">
        <v>35125</v>
      </c>
      <c r="C20851">
        <v>2</v>
      </c>
      <c r="D20851">
        <v>85000</v>
      </c>
      <c r="E20851" s="46">
        <v>45536</v>
      </c>
      <c r="F20851">
        <v>-36</v>
      </c>
      <c r="I20851" t="str">
        <f>INDEX(LedgerMapping[[#All],[Level 3]],MATCH(Actuals[[#This Row],[Sub Ledger]],LedgerMapping[[#All],[Sub Ledger]],0))</f>
        <v>Ammortisation</v>
      </c>
      <c r="J20851" s="22">
        <f>YEAR(Actuals[[#This Row],[Date]])</f>
        <v>2024</v>
      </c>
      <c r="K20851" s="22">
        <f>MONTH(Actuals[[#This Row],[Date]])</f>
        <v>9</v>
      </c>
      <c r="L20851" s="12"/>
    </row>
    <row r="20852" spans="1:12" x14ac:dyDescent="0.3">
      <c r="A20852">
        <v>6</v>
      </c>
      <c r="B20852">
        <v>36275</v>
      </c>
      <c r="C20852">
        <v>2</v>
      </c>
      <c r="D20852">
        <v>85000</v>
      </c>
      <c r="E20852" s="46">
        <v>45567</v>
      </c>
      <c r="F20852">
        <v>-29</v>
      </c>
      <c r="I20852" t="str">
        <f>INDEX(LedgerMapping[[#All],[Level 3]],MATCH(Actuals[[#This Row],[Sub Ledger]],LedgerMapping[[#All],[Sub Ledger]],0))</f>
        <v>Ammortisation</v>
      </c>
      <c r="J20852" s="22">
        <f>YEAR(Actuals[[#This Row],[Date]])</f>
        <v>2024</v>
      </c>
      <c r="K20852" s="22">
        <f>MONTH(Actuals[[#This Row],[Date]])</f>
        <v>10</v>
      </c>
      <c r="L20852" s="12"/>
    </row>
    <row r="20853" spans="1:12" x14ac:dyDescent="0.3">
      <c r="A20853">
        <v>6</v>
      </c>
      <c r="B20853">
        <v>37425</v>
      </c>
      <c r="C20853">
        <v>2</v>
      </c>
      <c r="D20853">
        <v>85000</v>
      </c>
      <c r="E20853" s="46">
        <v>45597</v>
      </c>
      <c r="F20853">
        <v>-31</v>
      </c>
      <c r="I20853" t="str">
        <f>INDEX(LedgerMapping[[#All],[Level 3]],MATCH(Actuals[[#This Row],[Sub Ledger]],LedgerMapping[[#All],[Sub Ledger]],0))</f>
        <v>Ammortisation</v>
      </c>
      <c r="J20853" s="22">
        <f>YEAR(Actuals[[#This Row],[Date]])</f>
        <v>2024</v>
      </c>
      <c r="K20853" s="22">
        <f>MONTH(Actuals[[#This Row],[Date]])</f>
        <v>11</v>
      </c>
      <c r="L20853" s="12"/>
    </row>
    <row r="20854" spans="1:12" x14ac:dyDescent="0.3">
      <c r="A20854">
        <v>6</v>
      </c>
      <c r="B20854">
        <v>38575</v>
      </c>
      <c r="C20854">
        <v>2</v>
      </c>
      <c r="D20854">
        <v>85000</v>
      </c>
      <c r="E20854" s="46">
        <v>45628</v>
      </c>
      <c r="F20854">
        <v>-48</v>
      </c>
      <c r="I20854" t="str">
        <f>INDEX(LedgerMapping[[#All],[Level 3]],MATCH(Actuals[[#This Row],[Sub Ledger]],LedgerMapping[[#All],[Sub Ledger]],0))</f>
        <v>Ammortisation</v>
      </c>
      <c r="J20854" s="22">
        <f>YEAR(Actuals[[#This Row],[Date]])</f>
        <v>2024</v>
      </c>
      <c r="K20854" s="22">
        <f>MONTH(Actuals[[#This Row],[Date]])</f>
        <v>12</v>
      </c>
      <c r="L20854" s="12"/>
    </row>
    <row r="20855" spans="1:12" x14ac:dyDescent="0.3">
      <c r="A20855">
        <v>6</v>
      </c>
      <c r="B20855">
        <v>558</v>
      </c>
      <c r="C20855">
        <v>2</v>
      </c>
      <c r="D20855">
        <v>87000</v>
      </c>
      <c r="E20855" s="46">
        <v>44562</v>
      </c>
      <c r="F20855">
        <v>-176</v>
      </c>
      <c r="I20855" t="str">
        <f>INDEX(LedgerMapping[[#All],[Level 3]],MATCH(Actuals[[#This Row],[Sub Ledger]],LedgerMapping[[#All],[Sub Ledger]],0))</f>
        <v>Administration</v>
      </c>
      <c r="J20855" s="22">
        <f>YEAR(Actuals[[#This Row],[Date]])</f>
        <v>2022</v>
      </c>
      <c r="K20855" s="22">
        <f>MONTH(Actuals[[#This Row],[Date]])</f>
        <v>1</v>
      </c>
      <c r="L20855" s="12"/>
    </row>
    <row r="20856" spans="1:12" x14ac:dyDescent="0.3">
      <c r="A20856">
        <v>6</v>
      </c>
      <c r="B20856">
        <v>1682</v>
      </c>
      <c r="C20856">
        <v>2</v>
      </c>
      <c r="D20856">
        <v>87000</v>
      </c>
      <c r="E20856" s="46">
        <v>44593</v>
      </c>
      <c r="F20856">
        <v>-176</v>
      </c>
      <c r="I20856" t="str">
        <f>INDEX(LedgerMapping[[#All],[Level 3]],MATCH(Actuals[[#This Row],[Sub Ledger]],LedgerMapping[[#All],[Sub Ledger]],0))</f>
        <v>Administration</v>
      </c>
      <c r="J20856" s="22">
        <f>YEAR(Actuals[[#This Row],[Date]])</f>
        <v>2022</v>
      </c>
      <c r="K20856" s="22">
        <f>MONTH(Actuals[[#This Row],[Date]])</f>
        <v>2</v>
      </c>
      <c r="L20856" s="12"/>
    </row>
    <row r="20857" spans="1:12" x14ac:dyDescent="0.3">
      <c r="A20857">
        <v>6</v>
      </c>
      <c r="B20857">
        <v>2800</v>
      </c>
      <c r="C20857">
        <v>2</v>
      </c>
      <c r="D20857">
        <v>87000</v>
      </c>
      <c r="E20857" s="46">
        <v>44624</v>
      </c>
      <c r="F20857">
        <v>-117</v>
      </c>
      <c r="I20857" t="str">
        <f>INDEX(LedgerMapping[[#All],[Level 3]],MATCH(Actuals[[#This Row],[Sub Ledger]],LedgerMapping[[#All],[Sub Ledger]],0))</f>
        <v>Administration</v>
      </c>
      <c r="J20857" s="22">
        <f>YEAR(Actuals[[#This Row],[Date]])</f>
        <v>2022</v>
      </c>
      <c r="K20857" s="22">
        <f>MONTH(Actuals[[#This Row],[Date]])</f>
        <v>3</v>
      </c>
      <c r="L20857" s="12"/>
    </row>
    <row r="20858" spans="1:12" x14ac:dyDescent="0.3">
      <c r="A20858">
        <v>6</v>
      </c>
      <c r="B20858">
        <v>3922</v>
      </c>
      <c r="C20858">
        <v>2</v>
      </c>
      <c r="D20858">
        <v>87000</v>
      </c>
      <c r="E20858" s="46">
        <v>44654</v>
      </c>
      <c r="F20858">
        <v>-234</v>
      </c>
      <c r="I20858" t="str">
        <f>INDEX(LedgerMapping[[#All],[Level 3]],MATCH(Actuals[[#This Row],[Sub Ledger]],LedgerMapping[[#All],[Sub Ledger]],0))</f>
        <v>Administration</v>
      </c>
      <c r="J20858" s="22">
        <f>YEAR(Actuals[[#This Row],[Date]])</f>
        <v>2022</v>
      </c>
      <c r="K20858" s="22">
        <f>MONTH(Actuals[[#This Row],[Date]])</f>
        <v>4</v>
      </c>
      <c r="L20858" s="12"/>
    </row>
    <row r="20859" spans="1:12" x14ac:dyDescent="0.3">
      <c r="A20859">
        <v>6</v>
      </c>
      <c r="B20859">
        <v>5046</v>
      </c>
      <c r="C20859">
        <v>2</v>
      </c>
      <c r="D20859">
        <v>87000</v>
      </c>
      <c r="E20859" s="46">
        <v>44685</v>
      </c>
      <c r="F20859">
        <v>-176</v>
      </c>
      <c r="I20859" t="str">
        <f>INDEX(LedgerMapping[[#All],[Level 3]],MATCH(Actuals[[#This Row],[Sub Ledger]],LedgerMapping[[#All],[Sub Ledger]],0))</f>
        <v>Administration</v>
      </c>
      <c r="J20859" s="22">
        <f>YEAR(Actuals[[#This Row],[Date]])</f>
        <v>2022</v>
      </c>
      <c r="K20859" s="22">
        <f>MONTH(Actuals[[#This Row],[Date]])</f>
        <v>5</v>
      </c>
      <c r="L20859" s="12"/>
    </row>
    <row r="20860" spans="1:12" x14ac:dyDescent="0.3">
      <c r="A20860">
        <v>6</v>
      </c>
      <c r="B20860">
        <v>6170</v>
      </c>
      <c r="C20860">
        <v>2</v>
      </c>
      <c r="D20860">
        <v>87000</v>
      </c>
      <c r="E20860" s="46">
        <v>44715</v>
      </c>
      <c r="F20860">
        <v>-234</v>
      </c>
      <c r="I20860" t="str">
        <f>INDEX(LedgerMapping[[#All],[Level 3]],MATCH(Actuals[[#This Row],[Sub Ledger]],LedgerMapping[[#All],[Sub Ledger]],0))</f>
        <v>Administration</v>
      </c>
      <c r="J20860" s="22">
        <f>YEAR(Actuals[[#This Row],[Date]])</f>
        <v>2022</v>
      </c>
      <c r="K20860" s="22">
        <f>MONTH(Actuals[[#This Row],[Date]])</f>
        <v>6</v>
      </c>
      <c r="L20860" s="12"/>
    </row>
    <row r="20861" spans="1:12" x14ac:dyDescent="0.3">
      <c r="A20861">
        <v>6</v>
      </c>
      <c r="B20861">
        <v>7292</v>
      </c>
      <c r="C20861">
        <v>2</v>
      </c>
      <c r="D20861">
        <v>87000</v>
      </c>
      <c r="E20861" s="46">
        <v>44746</v>
      </c>
      <c r="F20861">
        <v>-234</v>
      </c>
      <c r="I20861" t="str">
        <f>INDEX(LedgerMapping[[#All],[Level 3]],MATCH(Actuals[[#This Row],[Sub Ledger]],LedgerMapping[[#All],[Sub Ledger]],0))</f>
        <v>Administration</v>
      </c>
      <c r="J20861" s="22">
        <f>YEAR(Actuals[[#This Row],[Date]])</f>
        <v>2022</v>
      </c>
      <c r="K20861" s="22">
        <f>MONTH(Actuals[[#This Row],[Date]])</f>
        <v>7</v>
      </c>
      <c r="L20861" s="12"/>
    </row>
    <row r="20862" spans="1:12" x14ac:dyDescent="0.3">
      <c r="A20862">
        <v>6</v>
      </c>
      <c r="B20862">
        <v>8415</v>
      </c>
      <c r="C20862">
        <v>2</v>
      </c>
      <c r="D20862">
        <v>87000</v>
      </c>
      <c r="E20862" s="46">
        <v>44777</v>
      </c>
      <c r="F20862">
        <v>-234</v>
      </c>
      <c r="I20862" t="str">
        <f>INDEX(LedgerMapping[[#All],[Level 3]],MATCH(Actuals[[#This Row],[Sub Ledger]],LedgerMapping[[#All],[Sub Ledger]],0))</f>
        <v>Administration</v>
      </c>
      <c r="J20862" s="22">
        <f>YEAR(Actuals[[#This Row],[Date]])</f>
        <v>2022</v>
      </c>
      <c r="K20862" s="22">
        <f>MONTH(Actuals[[#This Row],[Date]])</f>
        <v>8</v>
      </c>
      <c r="L20862" s="12"/>
    </row>
    <row r="20863" spans="1:12" x14ac:dyDescent="0.3">
      <c r="A20863">
        <v>6</v>
      </c>
      <c r="B20863">
        <v>9533</v>
      </c>
      <c r="C20863">
        <v>2</v>
      </c>
      <c r="D20863">
        <v>87000</v>
      </c>
      <c r="E20863" s="46">
        <v>44805</v>
      </c>
      <c r="F20863">
        <v>-176</v>
      </c>
      <c r="I20863" t="str">
        <f>INDEX(LedgerMapping[[#All],[Level 3]],MATCH(Actuals[[#This Row],[Sub Ledger]],LedgerMapping[[#All],[Sub Ledger]],0))</f>
        <v>Administration</v>
      </c>
      <c r="J20863" s="22">
        <f>YEAR(Actuals[[#This Row],[Date]])</f>
        <v>2022</v>
      </c>
      <c r="K20863" s="22">
        <f>MONTH(Actuals[[#This Row],[Date]])</f>
        <v>9</v>
      </c>
      <c r="L20863" s="12"/>
    </row>
    <row r="20864" spans="1:12" x14ac:dyDescent="0.3">
      <c r="A20864">
        <v>6</v>
      </c>
      <c r="B20864">
        <v>10648</v>
      </c>
      <c r="C20864">
        <v>2</v>
      </c>
      <c r="D20864">
        <v>87000</v>
      </c>
      <c r="E20864" s="46">
        <v>44836</v>
      </c>
      <c r="F20864">
        <v>-176</v>
      </c>
      <c r="I20864" t="str">
        <f>INDEX(LedgerMapping[[#All],[Level 3]],MATCH(Actuals[[#This Row],[Sub Ledger]],LedgerMapping[[#All],[Sub Ledger]],0))</f>
        <v>Administration</v>
      </c>
      <c r="J20864" s="22">
        <f>YEAR(Actuals[[#This Row],[Date]])</f>
        <v>2022</v>
      </c>
      <c r="K20864" s="22">
        <f>MONTH(Actuals[[#This Row],[Date]])</f>
        <v>10</v>
      </c>
      <c r="L20864" s="12"/>
    </row>
    <row r="20865" spans="1:12" x14ac:dyDescent="0.3">
      <c r="A20865">
        <v>6</v>
      </c>
      <c r="B20865">
        <v>11773</v>
      </c>
      <c r="C20865">
        <v>2</v>
      </c>
      <c r="D20865">
        <v>87000</v>
      </c>
      <c r="E20865" s="46">
        <v>44866</v>
      </c>
      <c r="F20865">
        <v>-234</v>
      </c>
      <c r="I20865" t="str">
        <f>INDEX(LedgerMapping[[#All],[Level 3]],MATCH(Actuals[[#This Row],[Sub Ledger]],LedgerMapping[[#All],[Sub Ledger]],0))</f>
        <v>Administration</v>
      </c>
      <c r="J20865" s="22">
        <f>YEAR(Actuals[[#This Row],[Date]])</f>
        <v>2022</v>
      </c>
      <c r="K20865" s="22">
        <f>MONTH(Actuals[[#This Row],[Date]])</f>
        <v>11</v>
      </c>
      <c r="L20865" s="12"/>
    </row>
    <row r="20866" spans="1:12" x14ac:dyDescent="0.3">
      <c r="A20866">
        <v>6</v>
      </c>
      <c r="B20866">
        <v>12901</v>
      </c>
      <c r="C20866">
        <v>2</v>
      </c>
      <c r="D20866">
        <v>87000</v>
      </c>
      <c r="E20866" s="46">
        <v>44897</v>
      </c>
      <c r="F20866">
        <v>-176</v>
      </c>
      <c r="I20866" t="str">
        <f>INDEX(LedgerMapping[[#All],[Level 3]],MATCH(Actuals[[#This Row],[Sub Ledger]],LedgerMapping[[#All],[Sub Ledger]],0))</f>
        <v>Administration</v>
      </c>
      <c r="J20866" s="22">
        <f>YEAR(Actuals[[#This Row],[Date]])</f>
        <v>2022</v>
      </c>
      <c r="K20866" s="22">
        <f>MONTH(Actuals[[#This Row],[Date]])</f>
        <v>12</v>
      </c>
      <c r="L20866" s="12"/>
    </row>
    <row r="20867" spans="1:12" x14ac:dyDescent="0.3">
      <c r="A20867">
        <v>6</v>
      </c>
      <c r="B20867">
        <v>13849</v>
      </c>
      <c r="C20867">
        <v>2</v>
      </c>
      <c r="D20867">
        <v>87000</v>
      </c>
      <c r="E20867" s="46">
        <v>44927</v>
      </c>
      <c r="F20867">
        <v>-113</v>
      </c>
      <c r="I20867" t="str">
        <f>INDEX(LedgerMapping[[#All],[Level 3]],MATCH(Actuals[[#This Row],[Sub Ledger]],LedgerMapping[[#All],[Sub Ledger]],0))</f>
        <v>Administration</v>
      </c>
      <c r="J20867" s="22">
        <f>YEAR(Actuals[[#This Row],[Date]])</f>
        <v>2023</v>
      </c>
      <c r="K20867" s="22">
        <f>MONTH(Actuals[[#This Row],[Date]])</f>
        <v>1</v>
      </c>
      <c r="L20867" s="12"/>
    </row>
    <row r="20868" spans="1:12" x14ac:dyDescent="0.3">
      <c r="A20868">
        <v>6</v>
      </c>
      <c r="B20868">
        <v>14857</v>
      </c>
      <c r="C20868">
        <v>2</v>
      </c>
      <c r="D20868">
        <v>87000</v>
      </c>
      <c r="E20868" s="46">
        <v>44958</v>
      </c>
      <c r="F20868">
        <v>-151</v>
      </c>
      <c r="I20868" t="str">
        <f>INDEX(LedgerMapping[[#All],[Level 3]],MATCH(Actuals[[#This Row],[Sub Ledger]],LedgerMapping[[#All],[Sub Ledger]],0))</f>
        <v>Administration</v>
      </c>
      <c r="J20868" s="22">
        <f>YEAR(Actuals[[#This Row],[Date]])</f>
        <v>2023</v>
      </c>
      <c r="K20868" s="22">
        <f>MONTH(Actuals[[#This Row],[Date]])</f>
        <v>2</v>
      </c>
      <c r="L20868" s="12"/>
    </row>
    <row r="20869" spans="1:12" x14ac:dyDescent="0.3">
      <c r="A20869">
        <v>6</v>
      </c>
      <c r="B20869">
        <v>15837</v>
      </c>
      <c r="C20869">
        <v>2</v>
      </c>
      <c r="D20869">
        <v>87000</v>
      </c>
      <c r="E20869" s="46">
        <v>44988</v>
      </c>
      <c r="F20869">
        <v>-76</v>
      </c>
      <c r="I20869" t="str">
        <f>INDEX(LedgerMapping[[#All],[Level 3]],MATCH(Actuals[[#This Row],[Sub Ledger]],LedgerMapping[[#All],[Sub Ledger]],0))</f>
        <v>Administration</v>
      </c>
      <c r="J20869" s="22">
        <f>YEAR(Actuals[[#This Row],[Date]])</f>
        <v>2023</v>
      </c>
      <c r="K20869" s="22">
        <f>MONTH(Actuals[[#This Row],[Date]])</f>
        <v>3</v>
      </c>
      <c r="L20869" s="12"/>
    </row>
    <row r="20870" spans="1:12" x14ac:dyDescent="0.3">
      <c r="A20870">
        <v>6</v>
      </c>
      <c r="B20870">
        <v>16869</v>
      </c>
      <c r="C20870">
        <v>2</v>
      </c>
      <c r="D20870">
        <v>87000</v>
      </c>
      <c r="E20870" s="46">
        <v>45018</v>
      </c>
      <c r="F20870">
        <v>-113</v>
      </c>
      <c r="I20870" t="str">
        <f>INDEX(LedgerMapping[[#All],[Level 3]],MATCH(Actuals[[#This Row],[Sub Ledger]],LedgerMapping[[#All],[Sub Ledger]],0))</f>
        <v>Administration</v>
      </c>
      <c r="J20870" s="22">
        <f>YEAR(Actuals[[#This Row],[Date]])</f>
        <v>2023</v>
      </c>
      <c r="K20870" s="22">
        <f>MONTH(Actuals[[#This Row],[Date]])</f>
        <v>4</v>
      </c>
      <c r="L20870" s="12"/>
    </row>
    <row r="20871" spans="1:12" x14ac:dyDescent="0.3">
      <c r="A20871">
        <v>6</v>
      </c>
      <c r="B20871">
        <v>17900</v>
      </c>
      <c r="C20871">
        <v>2</v>
      </c>
      <c r="D20871">
        <v>87000</v>
      </c>
      <c r="E20871" s="46">
        <v>45049</v>
      </c>
      <c r="F20871">
        <v>-113</v>
      </c>
      <c r="I20871" t="str">
        <f>INDEX(LedgerMapping[[#All],[Level 3]],MATCH(Actuals[[#This Row],[Sub Ledger]],LedgerMapping[[#All],[Sub Ledger]],0))</f>
        <v>Administration</v>
      </c>
      <c r="J20871" s="22">
        <f>YEAR(Actuals[[#This Row],[Date]])</f>
        <v>2023</v>
      </c>
      <c r="K20871" s="22">
        <f>MONTH(Actuals[[#This Row],[Date]])</f>
        <v>5</v>
      </c>
      <c r="L20871" s="12"/>
    </row>
    <row r="20872" spans="1:12" x14ac:dyDescent="0.3">
      <c r="A20872">
        <v>6</v>
      </c>
      <c r="B20872">
        <v>18904</v>
      </c>
      <c r="C20872">
        <v>2</v>
      </c>
      <c r="D20872">
        <v>87000</v>
      </c>
      <c r="E20872" s="46">
        <v>45079</v>
      </c>
      <c r="F20872">
        <v>-151</v>
      </c>
      <c r="I20872" t="str">
        <f>INDEX(LedgerMapping[[#All],[Level 3]],MATCH(Actuals[[#This Row],[Sub Ledger]],LedgerMapping[[#All],[Sub Ledger]],0))</f>
        <v>Administration</v>
      </c>
      <c r="J20872" s="22">
        <f>YEAR(Actuals[[#This Row],[Date]])</f>
        <v>2023</v>
      </c>
      <c r="K20872" s="22">
        <f>MONTH(Actuals[[#This Row],[Date]])</f>
        <v>6</v>
      </c>
      <c r="L20872" s="12"/>
    </row>
    <row r="20873" spans="1:12" x14ac:dyDescent="0.3">
      <c r="A20873">
        <v>6</v>
      </c>
      <c r="B20873">
        <v>19932</v>
      </c>
      <c r="C20873">
        <v>2</v>
      </c>
      <c r="D20873">
        <v>87000</v>
      </c>
      <c r="E20873" s="46">
        <v>45110</v>
      </c>
      <c r="F20873">
        <v>-151</v>
      </c>
      <c r="I20873" t="str">
        <f>INDEX(LedgerMapping[[#All],[Level 3]],MATCH(Actuals[[#This Row],[Sub Ledger]],LedgerMapping[[#All],[Sub Ledger]],0))</f>
        <v>Administration</v>
      </c>
      <c r="J20873" s="22">
        <f>YEAR(Actuals[[#This Row],[Date]])</f>
        <v>2023</v>
      </c>
      <c r="K20873" s="22">
        <f>MONTH(Actuals[[#This Row],[Date]])</f>
        <v>7</v>
      </c>
      <c r="L20873" s="12"/>
    </row>
    <row r="20874" spans="1:12" x14ac:dyDescent="0.3">
      <c r="A20874">
        <v>6</v>
      </c>
      <c r="B20874">
        <v>20962</v>
      </c>
      <c r="C20874">
        <v>2</v>
      </c>
      <c r="D20874">
        <v>87000</v>
      </c>
      <c r="E20874" s="46">
        <v>45141</v>
      </c>
      <c r="F20874">
        <v>-113</v>
      </c>
      <c r="I20874" t="str">
        <f>INDEX(LedgerMapping[[#All],[Level 3]],MATCH(Actuals[[#This Row],[Sub Ledger]],LedgerMapping[[#All],[Sub Ledger]],0))</f>
        <v>Administration</v>
      </c>
      <c r="J20874" s="22">
        <f>YEAR(Actuals[[#This Row],[Date]])</f>
        <v>2023</v>
      </c>
      <c r="K20874" s="22">
        <f>MONTH(Actuals[[#This Row],[Date]])</f>
        <v>8</v>
      </c>
      <c r="L20874" s="12"/>
    </row>
    <row r="20875" spans="1:12" x14ac:dyDescent="0.3">
      <c r="A20875">
        <v>6</v>
      </c>
      <c r="B20875">
        <v>21963</v>
      </c>
      <c r="C20875">
        <v>2</v>
      </c>
      <c r="D20875">
        <v>87000</v>
      </c>
      <c r="E20875" s="46">
        <v>45169</v>
      </c>
      <c r="F20875">
        <v>-113</v>
      </c>
      <c r="I20875" t="str">
        <f>INDEX(LedgerMapping[[#All],[Level 3]],MATCH(Actuals[[#This Row],[Sub Ledger]],LedgerMapping[[#All],[Sub Ledger]],0))</f>
        <v>Administration</v>
      </c>
      <c r="J20875" s="22">
        <f>YEAR(Actuals[[#This Row],[Date]])</f>
        <v>2023</v>
      </c>
      <c r="K20875" s="22">
        <f>MONTH(Actuals[[#This Row],[Date]])</f>
        <v>8</v>
      </c>
      <c r="L20875" s="12"/>
    </row>
    <row r="20876" spans="1:12" x14ac:dyDescent="0.3">
      <c r="A20876">
        <v>6</v>
      </c>
      <c r="B20876">
        <v>22940</v>
      </c>
      <c r="C20876">
        <v>2</v>
      </c>
      <c r="D20876">
        <v>87000</v>
      </c>
      <c r="E20876" s="46">
        <v>45200</v>
      </c>
      <c r="F20876">
        <v>-76</v>
      </c>
      <c r="I20876" t="str">
        <f>INDEX(LedgerMapping[[#All],[Level 3]],MATCH(Actuals[[#This Row],[Sub Ledger]],LedgerMapping[[#All],[Sub Ledger]],0))</f>
        <v>Administration</v>
      </c>
      <c r="J20876" s="22">
        <f>YEAR(Actuals[[#This Row],[Date]])</f>
        <v>2023</v>
      </c>
      <c r="K20876" s="22">
        <f>MONTH(Actuals[[#This Row],[Date]])</f>
        <v>10</v>
      </c>
      <c r="L20876" s="12"/>
    </row>
    <row r="20877" spans="1:12" x14ac:dyDescent="0.3">
      <c r="A20877">
        <v>6</v>
      </c>
      <c r="B20877">
        <v>23945</v>
      </c>
      <c r="C20877">
        <v>2</v>
      </c>
      <c r="D20877">
        <v>87000</v>
      </c>
      <c r="E20877" s="46">
        <v>45230</v>
      </c>
      <c r="F20877">
        <v>-76</v>
      </c>
      <c r="I20877" t="str">
        <f>INDEX(LedgerMapping[[#All],[Level 3]],MATCH(Actuals[[#This Row],[Sub Ledger]],LedgerMapping[[#All],[Sub Ledger]],0))</f>
        <v>Administration</v>
      </c>
      <c r="J20877" s="22">
        <f>YEAR(Actuals[[#This Row],[Date]])</f>
        <v>2023</v>
      </c>
      <c r="K20877" s="22">
        <f>MONTH(Actuals[[#This Row],[Date]])</f>
        <v>10</v>
      </c>
      <c r="L20877" s="12"/>
    </row>
    <row r="20878" spans="1:12" x14ac:dyDescent="0.3">
      <c r="A20878">
        <v>6</v>
      </c>
      <c r="B20878">
        <v>24974</v>
      </c>
      <c r="C20878">
        <v>2</v>
      </c>
      <c r="D20878">
        <v>87000</v>
      </c>
      <c r="E20878" s="46">
        <v>45261</v>
      </c>
      <c r="F20878">
        <v>-76</v>
      </c>
      <c r="I20878" t="str">
        <f>INDEX(LedgerMapping[[#All],[Level 3]],MATCH(Actuals[[#This Row],[Sub Ledger]],LedgerMapping[[#All],[Sub Ledger]],0))</f>
        <v>Administration</v>
      </c>
      <c r="J20878" s="22">
        <f>YEAR(Actuals[[#This Row],[Date]])</f>
        <v>2023</v>
      </c>
      <c r="K20878" s="22">
        <f>MONTH(Actuals[[#This Row],[Date]])</f>
        <v>12</v>
      </c>
      <c r="L20878" s="12"/>
    </row>
    <row r="20879" spans="1:12" x14ac:dyDescent="0.3">
      <c r="A20879">
        <v>6</v>
      </c>
      <c r="B20879">
        <v>26040</v>
      </c>
      <c r="C20879">
        <v>2</v>
      </c>
      <c r="D20879">
        <v>87000</v>
      </c>
      <c r="E20879" s="46">
        <v>45291</v>
      </c>
      <c r="F20879">
        <v>-83</v>
      </c>
      <c r="I20879" t="str">
        <f>INDEX(LedgerMapping[[#All],[Level 3]],MATCH(Actuals[[#This Row],[Sub Ledger]],LedgerMapping[[#All],[Sub Ledger]],0))</f>
        <v>Administration</v>
      </c>
      <c r="J20879" s="22">
        <f>YEAR(Actuals[[#This Row],[Date]])</f>
        <v>2023</v>
      </c>
      <c r="K20879" s="22">
        <f>MONTH(Actuals[[#This Row],[Date]])</f>
        <v>12</v>
      </c>
      <c r="L20879" s="12"/>
    </row>
    <row r="20880" spans="1:12" x14ac:dyDescent="0.3">
      <c r="A20880">
        <v>6</v>
      </c>
      <c r="B20880">
        <v>27169</v>
      </c>
      <c r="C20880">
        <v>2</v>
      </c>
      <c r="D20880">
        <v>87000</v>
      </c>
      <c r="E20880" s="46">
        <v>45322</v>
      </c>
      <c r="F20880">
        <v>-208</v>
      </c>
      <c r="I20880" t="str">
        <f>INDEX(LedgerMapping[[#All],[Level 3]],MATCH(Actuals[[#This Row],[Sub Ledger]],LedgerMapping[[#All],[Sub Ledger]],0))</f>
        <v>Administration</v>
      </c>
      <c r="J20880" s="22">
        <f>YEAR(Actuals[[#This Row],[Date]])</f>
        <v>2024</v>
      </c>
      <c r="K20880" s="22">
        <f>MONTH(Actuals[[#This Row],[Date]])</f>
        <v>1</v>
      </c>
      <c r="L20880" s="12"/>
    </row>
    <row r="20881" spans="1:12" x14ac:dyDescent="0.3">
      <c r="A20881">
        <v>6</v>
      </c>
      <c r="B20881">
        <v>28321</v>
      </c>
      <c r="C20881">
        <v>2</v>
      </c>
      <c r="D20881">
        <v>87000</v>
      </c>
      <c r="E20881" s="46">
        <v>45354</v>
      </c>
      <c r="F20881">
        <v>-139</v>
      </c>
      <c r="I20881" t="str">
        <f>INDEX(LedgerMapping[[#All],[Level 3]],MATCH(Actuals[[#This Row],[Sub Ledger]],LedgerMapping[[#All],[Sub Ledger]],0))</f>
        <v>Administration</v>
      </c>
      <c r="J20881" s="22">
        <f>YEAR(Actuals[[#This Row],[Date]])</f>
        <v>2024</v>
      </c>
      <c r="K20881" s="22">
        <f>MONTH(Actuals[[#This Row],[Date]])</f>
        <v>3</v>
      </c>
      <c r="L20881" s="12"/>
    </row>
    <row r="20882" spans="1:12" x14ac:dyDescent="0.3">
      <c r="A20882">
        <v>6</v>
      </c>
      <c r="B20882">
        <v>29475</v>
      </c>
      <c r="C20882">
        <v>2</v>
      </c>
      <c r="D20882">
        <v>87000</v>
      </c>
      <c r="E20882" s="46">
        <v>45384</v>
      </c>
      <c r="F20882">
        <v>-139</v>
      </c>
      <c r="I20882" t="str">
        <f>INDEX(LedgerMapping[[#All],[Level 3]],MATCH(Actuals[[#This Row],[Sub Ledger]],LedgerMapping[[#All],[Sub Ledger]],0))</f>
        <v>Administration</v>
      </c>
      <c r="J20882" s="22">
        <f>YEAR(Actuals[[#This Row],[Date]])</f>
        <v>2024</v>
      </c>
      <c r="K20882" s="22">
        <f>MONTH(Actuals[[#This Row],[Date]])</f>
        <v>4</v>
      </c>
      <c r="L20882" s="12"/>
    </row>
    <row r="20883" spans="1:12" x14ac:dyDescent="0.3">
      <c r="A20883">
        <v>6</v>
      </c>
      <c r="B20883">
        <v>30601</v>
      </c>
      <c r="C20883">
        <v>2</v>
      </c>
      <c r="D20883">
        <v>87000</v>
      </c>
      <c r="E20883" s="46">
        <v>45415</v>
      </c>
      <c r="F20883">
        <v>-208</v>
      </c>
      <c r="I20883" t="str">
        <f>INDEX(LedgerMapping[[#All],[Level 3]],MATCH(Actuals[[#This Row],[Sub Ledger]],LedgerMapping[[#All],[Sub Ledger]],0))</f>
        <v>Administration</v>
      </c>
      <c r="J20883" s="22">
        <f>YEAR(Actuals[[#This Row],[Date]])</f>
        <v>2024</v>
      </c>
      <c r="K20883" s="22">
        <f>MONTH(Actuals[[#This Row],[Date]])</f>
        <v>5</v>
      </c>
      <c r="L20883" s="12"/>
    </row>
    <row r="20884" spans="1:12" x14ac:dyDescent="0.3">
      <c r="A20884">
        <v>6</v>
      </c>
      <c r="B20884">
        <v>31727</v>
      </c>
      <c r="C20884">
        <v>2</v>
      </c>
      <c r="D20884">
        <v>87000</v>
      </c>
      <c r="E20884" s="46">
        <v>45445</v>
      </c>
      <c r="F20884">
        <v>-139</v>
      </c>
      <c r="I20884" t="str">
        <f>INDEX(LedgerMapping[[#All],[Level 3]],MATCH(Actuals[[#This Row],[Sub Ledger]],LedgerMapping[[#All],[Sub Ledger]],0))</f>
        <v>Administration</v>
      </c>
      <c r="J20884" s="22">
        <f>YEAR(Actuals[[#This Row],[Date]])</f>
        <v>2024</v>
      </c>
      <c r="K20884" s="22">
        <f>MONTH(Actuals[[#This Row],[Date]])</f>
        <v>6</v>
      </c>
      <c r="L20884" s="12"/>
    </row>
    <row r="20885" spans="1:12" x14ac:dyDescent="0.3">
      <c r="A20885">
        <v>6</v>
      </c>
      <c r="B20885">
        <v>32851</v>
      </c>
      <c r="C20885">
        <v>2</v>
      </c>
      <c r="D20885">
        <v>87000</v>
      </c>
      <c r="E20885" s="46">
        <v>45476</v>
      </c>
      <c r="F20885">
        <v>-139</v>
      </c>
      <c r="I20885" t="str">
        <f>INDEX(LedgerMapping[[#All],[Level 3]],MATCH(Actuals[[#This Row],[Sub Ledger]],LedgerMapping[[#All],[Sub Ledger]],0))</f>
        <v>Administration</v>
      </c>
      <c r="J20885" s="22">
        <f>YEAR(Actuals[[#This Row],[Date]])</f>
        <v>2024</v>
      </c>
      <c r="K20885" s="22">
        <f>MONTH(Actuals[[#This Row],[Date]])</f>
        <v>7</v>
      </c>
      <c r="L20885" s="12"/>
    </row>
    <row r="20886" spans="1:12" x14ac:dyDescent="0.3">
      <c r="A20886">
        <v>6</v>
      </c>
      <c r="B20886">
        <v>33975</v>
      </c>
      <c r="C20886">
        <v>2</v>
      </c>
      <c r="D20886">
        <v>87000</v>
      </c>
      <c r="E20886" s="46">
        <v>45507</v>
      </c>
      <c r="F20886">
        <v>-139</v>
      </c>
      <c r="I20886" t="str">
        <f>INDEX(LedgerMapping[[#All],[Level 3]],MATCH(Actuals[[#This Row],[Sub Ledger]],LedgerMapping[[#All],[Sub Ledger]],0))</f>
        <v>Administration</v>
      </c>
      <c r="J20886" s="22">
        <f>YEAR(Actuals[[#This Row],[Date]])</f>
        <v>2024</v>
      </c>
      <c r="K20886" s="22">
        <f>MONTH(Actuals[[#This Row],[Date]])</f>
        <v>8</v>
      </c>
      <c r="L20886" s="12"/>
    </row>
    <row r="20887" spans="1:12" x14ac:dyDescent="0.3">
      <c r="A20887">
        <v>6</v>
      </c>
      <c r="B20887">
        <v>35126</v>
      </c>
      <c r="C20887">
        <v>2</v>
      </c>
      <c r="D20887">
        <v>87000</v>
      </c>
      <c r="E20887" s="46">
        <v>45536</v>
      </c>
      <c r="F20887">
        <v>-174</v>
      </c>
      <c r="I20887" t="str">
        <f>INDEX(LedgerMapping[[#All],[Level 3]],MATCH(Actuals[[#This Row],[Sub Ledger]],LedgerMapping[[#All],[Sub Ledger]],0))</f>
        <v>Administration</v>
      </c>
      <c r="J20887" s="22">
        <f>YEAR(Actuals[[#This Row],[Date]])</f>
        <v>2024</v>
      </c>
      <c r="K20887" s="22">
        <f>MONTH(Actuals[[#This Row],[Date]])</f>
        <v>9</v>
      </c>
      <c r="L20887" s="12"/>
    </row>
    <row r="20888" spans="1:12" x14ac:dyDescent="0.3">
      <c r="A20888">
        <v>6</v>
      </c>
      <c r="B20888">
        <v>36276</v>
      </c>
      <c r="C20888">
        <v>2</v>
      </c>
      <c r="D20888">
        <v>87000</v>
      </c>
      <c r="E20888" s="46">
        <v>45567</v>
      </c>
      <c r="F20888">
        <v>-139</v>
      </c>
      <c r="I20888" t="str">
        <f>INDEX(LedgerMapping[[#All],[Level 3]],MATCH(Actuals[[#This Row],[Sub Ledger]],LedgerMapping[[#All],[Sub Ledger]],0))</f>
        <v>Administration</v>
      </c>
      <c r="J20888" s="22">
        <f>YEAR(Actuals[[#This Row],[Date]])</f>
        <v>2024</v>
      </c>
      <c r="K20888" s="22">
        <f>MONTH(Actuals[[#This Row],[Date]])</f>
        <v>10</v>
      </c>
      <c r="L20888" s="12"/>
    </row>
    <row r="20889" spans="1:12" x14ac:dyDescent="0.3">
      <c r="A20889">
        <v>6</v>
      </c>
      <c r="B20889">
        <v>37426</v>
      </c>
      <c r="C20889">
        <v>2</v>
      </c>
      <c r="D20889">
        <v>87000</v>
      </c>
      <c r="E20889" s="46">
        <v>45597</v>
      </c>
      <c r="F20889">
        <v>-174</v>
      </c>
      <c r="I20889" t="str">
        <f>INDEX(LedgerMapping[[#All],[Level 3]],MATCH(Actuals[[#This Row],[Sub Ledger]],LedgerMapping[[#All],[Sub Ledger]],0))</f>
        <v>Administration</v>
      </c>
      <c r="J20889" s="22">
        <f>YEAR(Actuals[[#This Row],[Date]])</f>
        <v>2024</v>
      </c>
      <c r="K20889" s="22">
        <f>MONTH(Actuals[[#This Row],[Date]])</f>
        <v>11</v>
      </c>
      <c r="L20889" s="12"/>
    </row>
    <row r="20890" spans="1:12" x14ac:dyDescent="0.3">
      <c r="A20890">
        <v>6</v>
      </c>
      <c r="B20890">
        <v>38576</v>
      </c>
      <c r="C20890">
        <v>2</v>
      </c>
      <c r="D20890">
        <v>87000</v>
      </c>
      <c r="E20890" s="46">
        <v>45628</v>
      </c>
      <c r="F20890">
        <v>-208</v>
      </c>
      <c r="I20890" t="str">
        <f>INDEX(LedgerMapping[[#All],[Level 3]],MATCH(Actuals[[#This Row],[Sub Ledger]],LedgerMapping[[#All],[Sub Ledger]],0))</f>
        <v>Administration</v>
      </c>
      <c r="J20890" s="22">
        <f>YEAR(Actuals[[#This Row],[Date]])</f>
        <v>2024</v>
      </c>
      <c r="K20890" s="22">
        <f>MONTH(Actuals[[#This Row],[Date]])</f>
        <v>12</v>
      </c>
      <c r="L20890" s="12"/>
    </row>
    <row r="20891" spans="1:12" x14ac:dyDescent="0.3">
      <c r="A20891">
        <v>6</v>
      </c>
      <c r="B20891">
        <v>37428</v>
      </c>
      <c r="C20891">
        <v>2</v>
      </c>
      <c r="D20891">
        <v>90000</v>
      </c>
      <c r="E20891" s="46">
        <v>45597</v>
      </c>
      <c r="F20891">
        <v>-126</v>
      </c>
      <c r="I20891" t="str">
        <f>INDEX(LedgerMapping[[#All],[Level 3]],MATCH(Actuals[[#This Row],[Sub Ledger]],LedgerMapping[[#All],[Sub Ledger]],0))</f>
        <v>Interest</v>
      </c>
      <c r="J20891" s="22">
        <f>YEAR(Actuals[[#This Row],[Date]])</f>
        <v>2024</v>
      </c>
      <c r="K20891" s="22">
        <f>MONTH(Actuals[[#This Row],[Date]])</f>
        <v>11</v>
      </c>
      <c r="L20891" s="12"/>
    </row>
    <row r="20892" spans="1:12" x14ac:dyDescent="0.3">
      <c r="A20892">
        <v>6</v>
      </c>
      <c r="B20892">
        <v>561</v>
      </c>
      <c r="C20892">
        <v>2</v>
      </c>
      <c r="D20892">
        <v>90000</v>
      </c>
      <c r="E20892" s="46">
        <v>44562</v>
      </c>
      <c r="F20892">
        <v>-93</v>
      </c>
      <c r="I20892" t="str">
        <f>INDEX(LedgerMapping[[#All],[Level 3]],MATCH(Actuals[[#This Row],[Sub Ledger]],LedgerMapping[[#All],[Sub Ledger]],0))</f>
        <v>Interest</v>
      </c>
      <c r="J20892" s="22">
        <f>YEAR(Actuals[[#This Row],[Date]])</f>
        <v>2022</v>
      </c>
      <c r="K20892" s="22">
        <f>MONTH(Actuals[[#This Row],[Date]])</f>
        <v>1</v>
      </c>
      <c r="L20892" s="12"/>
    </row>
    <row r="20893" spans="1:12" x14ac:dyDescent="0.3">
      <c r="A20893">
        <v>6</v>
      </c>
      <c r="B20893">
        <v>1685</v>
      </c>
      <c r="C20893">
        <v>2</v>
      </c>
      <c r="D20893">
        <v>90000</v>
      </c>
      <c r="E20893" s="46">
        <v>44593</v>
      </c>
      <c r="F20893">
        <v>-101</v>
      </c>
      <c r="I20893" t="str">
        <f>INDEX(LedgerMapping[[#All],[Level 3]],MATCH(Actuals[[#This Row],[Sub Ledger]],LedgerMapping[[#All],[Sub Ledger]],0))</f>
        <v>Interest</v>
      </c>
      <c r="J20893" s="22">
        <f>YEAR(Actuals[[#This Row],[Date]])</f>
        <v>2022</v>
      </c>
      <c r="K20893" s="22">
        <f>MONTH(Actuals[[#This Row],[Date]])</f>
        <v>2</v>
      </c>
      <c r="L20893" s="12"/>
    </row>
    <row r="20894" spans="1:12" x14ac:dyDescent="0.3">
      <c r="A20894">
        <v>6</v>
      </c>
      <c r="B20894">
        <v>2803</v>
      </c>
      <c r="C20894">
        <v>2</v>
      </c>
      <c r="D20894">
        <v>90000</v>
      </c>
      <c r="E20894" s="46">
        <v>44624</v>
      </c>
      <c r="F20894">
        <v>-58</v>
      </c>
      <c r="I20894" t="str">
        <f>INDEX(LedgerMapping[[#All],[Level 3]],MATCH(Actuals[[#This Row],[Sub Ledger]],LedgerMapping[[#All],[Sub Ledger]],0))</f>
        <v>Interest</v>
      </c>
      <c r="J20894" s="22">
        <f>YEAR(Actuals[[#This Row],[Date]])</f>
        <v>2022</v>
      </c>
      <c r="K20894" s="22">
        <f>MONTH(Actuals[[#This Row],[Date]])</f>
        <v>3</v>
      </c>
      <c r="L20894" s="12"/>
    </row>
    <row r="20895" spans="1:12" x14ac:dyDescent="0.3">
      <c r="A20895">
        <v>6</v>
      </c>
      <c r="B20895">
        <v>3925</v>
      </c>
      <c r="C20895">
        <v>2</v>
      </c>
      <c r="D20895">
        <v>90000</v>
      </c>
      <c r="E20895" s="46">
        <v>44654</v>
      </c>
      <c r="F20895">
        <v>-132</v>
      </c>
      <c r="I20895" t="str">
        <f>INDEX(LedgerMapping[[#All],[Level 3]],MATCH(Actuals[[#This Row],[Sub Ledger]],LedgerMapping[[#All],[Sub Ledger]],0))</f>
        <v>Interest</v>
      </c>
      <c r="J20895" s="22">
        <f>YEAR(Actuals[[#This Row],[Date]])</f>
        <v>2022</v>
      </c>
      <c r="K20895" s="22">
        <f>MONTH(Actuals[[#This Row],[Date]])</f>
        <v>4</v>
      </c>
      <c r="L20895" s="12"/>
    </row>
    <row r="20896" spans="1:12" x14ac:dyDescent="0.3">
      <c r="A20896">
        <v>6</v>
      </c>
      <c r="B20896">
        <v>5049</v>
      </c>
      <c r="C20896">
        <v>2</v>
      </c>
      <c r="D20896">
        <v>90000</v>
      </c>
      <c r="E20896" s="46">
        <v>44685</v>
      </c>
      <c r="F20896">
        <v>-107</v>
      </c>
      <c r="I20896" t="str">
        <f>INDEX(LedgerMapping[[#All],[Level 3]],MATCH(Actuals[[#This Row],[Sub Ledger]],LedgerMapping[[#All],[Sub Ledger]],0))</f>
        <v>Interest</v>
      </c>
      <c r="J20896" s="22">
        <f>YEAR(Actuals[[#This Row],[Date]])</f>
        <v>2022</v>
      </c>
      <c r="K20896" s="22">
        <f>MONTH(Actuals[[#This Row],[Date]])</f>
        <v>5</v>
      </c>
      <c r="L20896" s="12"/>
    </row>
    <row r="20897" spans="1:12" x14ac:dyDescent="0.3">
      <c r="A20897">
        <v>6</v>
      </c>
      <c r="B20897">
        <v>6173</v>
      </c>
      <c r="C20897">
        <v>2</v>
      </c>
      <c r="D20897">
        <v>90000</v>
      </c>
      <c r="E20897" s="46">
        <v>44715</v>
      </c>
      <c r="F20897">
        <v>-104</v>
      </c>
      <c r="I20897" t="str">
        <f>INDEX(LedgerMapping[[#All],[Level 3]],MATCH(Actuals[[#This Row],[Sub Ledger]],LedgerMapping[[#All],[Sub Ledger]],0))</f>
        <v>Interest</v>
      </c>
      <c r="J20897" s="22">
        <f>YEAR(Actuals[[#This Row],[Date]])</f>
        <v>2022</v>
      </c>
      <c r="K20897" s="22">
        <f>MONTH(Actuals[[#This Row],[Date]])</f>
        <v>6</v>
      </c>
      <c r="L20897" s="12"/>
    </row>
    <row r="20898" spans="1:12" x14ac:dyDescent="0.3">
      <c r="A20898">
        <v>6</v>
      </c>
      <c r="B20898">
        <v>7295</v>
      </c>
      <c r="C20898">
        <v>2</v>
      </c>
      <c r="D20898">
        <v>90000</v>
      </c>
      <c r="E20898" s="46">
        <v>44746</v>
      </c>
      <c r="F20898">
        <v>-129</v>
      </c>
      <c r="I20898" t="str">
        <f>INDEX(LedgerMapping[[#All],[Level 3]],MATCH(Actuals[[#This Row],[Sub Ledger]],LedgerMapping[[#All],[Sub Ledger]],0))</f>
        <v>Interest</v>
      </c>
      <c r="J20898" s="22">
        <f>YEAR(Actuals[[#This Row],[Date]])</f>
        <v>2022</v>
      </c>
      <c r="K20898" s="22">
        <f>MONTH(Actuals[[#This Row],[Date]])</f>
        <v>7</v>
      </c>
      <c r="L20898" s="12"/>
    </row>
    <row r="20899" spans="1:12" x14ac:dyDescent="0.3">
      <c r="A20899">
        <v>6</v>
      </c>
      <c r="B20899">
        <v>8417</v>
      </c>
      <c r="C20899">
        <v>2</v>
      </c>
      <c r="D20899">
        <v>90000</v>
      </c>
      <c r="E20899" s="46">
        <v>44777</v>
      </c>
      <c r="F20899">
        <v>-109</v>
      </c>
      <c r="I20899" t="str">
        <f>INDEX(LedgerMapping[[#All],[Level 3]],MATCH(Actuals[[#This Row],[Sub Ledger]],LedgerMapping[[#All],[Sub Ledger]],0))</f>
        <v>Interest</v>
      </c>
      <c r="J20899" s="22">
        <f>YEAR(Actuals[[#This Row],[Date]])</f>
        <v>2022</v>
      </c>
      <c r="K20899" s="22">
        <f>MONTH(Actuals[[#This Row],[Date]])</f>
        <v>8</v>
      </c>
      <c r="L20899" s="12"/>
    </row>
    <row r="20900" spans="1:12" x14ac:dyDescent="0.3">
      <c r="A20900">
        <v>6</v>
      </c>
      <c r="B20900">
        <v>9535</v>
      </c>
      <c r="C20900">
        <v>2</v>
      </c>
      <c r="D20900">
        <v>90000</v>
      </c>
      <c r="E20900" s="46">
        <v>44805</v>
      </c>
      <c r="F20900">
        <v>-108</v>
      </c>
      <c r="I20900" t="str">
        <f>INDEX(LedgerMapping[[#All],[Level 3]],MATCH(Actuals[[#This Row],[Sub Ledger]],LedgerMapping[[#All],[Sub Ledger]],0))</f>
        <v>Interest</v>
      </c>
      <c r="J20900" s="22">
        <f>YEAR(Actuals[[#This Row],[Date]])</f>
        <v>2022</v>
      </c>
      <c r="K20900" s="22">
        <f>MONTH(Actuals[[#This Row],[Date]])</f>
        <v>9</v>
      </c>
      <c r="L20900" s="12"/>
    </row>
    <row r="20901" spans="1:12" x14ac:dyDescent="0.3">
      <c r="A20901">
        <v>6</v>
      </c>
      <c r="B20901">
        <v>10651</v>
      </c>
      <c r="C20901">
        <v>2</v>
      </c>
      <c r="D20901">
        <v>90000</v>
      </c>
      <c r="E20901" s="46">
        <v>44836</v>
      </c>
      <c r="F20901">
        <v>-95</v>
      </c>
      <c r="I20901" t="str">
        <f>INDEX(LedgerMapping[[#All],[Level 3]],MATCH(Actuals[[#This Row],[Sub Ledger]],LedgerMapping[[#All],[Sub Ledger]],0))</f>
        <v>Interest</v>
      </c>
      <c r="J20901" s="22">
        <f>YEAR(Actuals[[#This Row],[Date]])</f>
        <v>2022</v>
      </c>
      <c r="K20901" s="22">
        <f>MONTH(Actuals[[#This Row],[Date]])</f>
        <v>10</v>
      </c>
      <c r="L20901" s="12"/>
    </row>
    <row r="20902" spans="1:12" x14ac:dyDescent="0.3">
      <c r="A20902">
        <v>6</v>
      </c>
      <c r="B20902">
        <v>11775</v>
      </c>
      <c r="C20902">
        <v>2</v>
      </c>
      <c r="D20902">
        <v>90000</v>
      </c>
      <c r="E20902" s="46">
        <v>44866</v>
      </c>
      <c r="F20902">
        <v>-144</v>
      </c>
      <c r="I20902" t="str">
        <f>INDEX(LedgerMapping[[#All],[Level 3]],MATCH(Actuals[[#This Row],[Sub Ledger]],LedgerMapping[[#All],[Sub Ledger]],0))</f>
        <v>Interest</v>
      </c>
      <c r="J20902" s="22">
        <f>YEAR(Actuals[[#This Row],[Date]])</f>
        <v>2022</v>
      </c>
      <c r="K20902" s="22">
        <f>MONTH(Actuals[[#This Row],[Date]])</f>
        <v>11</v>
      </c>
      <c r="L20902" s="12"/>
    </row>
    <row r="20903" spans="1:12" x14ac:dyDescent="0.3">
      <c r="A20903">
        <v>6</v>
      </c>
      <c r="B20903">
        <v>12903</v>
      </c>
      <c r="C20903">
        <v>2</v>
      </c>
      <c r="D20903">
        <v>90000</v>
      </c>
      <c r="E20903" s="46">
        <v>44897</v>
      </c>
      <c r="F20903">
        <v>-83</v>
      </c>
      <c r="I20903" t="str">
        <f>INDEX(LedgerMapping[[#All],[Level 3]],MATCH(Actuals[[#This Row],[Sub Ledger]],LedgerMapping[[#All],[Sub Ledger]],0))</f>
        <v>Interest</v>
      </c>
      <c r="J20903" s="22">
        <f>YEAR(Actuals[[#This Row],[Date]])</f>
        <v>2022</v>
      </c>
      <c r="K20903" s="22">
        <f>MONTH(Actuals[[#This Row],[Date]])</f>
        <v>12</v>
      </c>
      <c r="L20903" s="12"/>
    </row>
    <row r="20904" spans="1:12" x14ac:dyDescent="0.3">
      <c r="A20904">
        <v>6</v>
      </c>
      <c r="B20904">
        <v>13851</v>
      </c>
      <c r="C20904">
        <v>2</v>
      </c>
      <c r="D20904">
        <v>90000</v>
      </c>
      <c r="E20904" s="46">
        <v>44927</v>
      </c>
      <c r="F20904">
        <v>-88</v>
      </c>
      <c r="I20904" t="str">
        <f>INDEX(LedgerMapping[[#All],[Level 3]],MATCH(Actuals[[#This Row],[Sub Ledger]],LedgerMapping[[#All],[Sub Ledger]],0))</f>
        <v>Interest</v>
      </c>
      <c r="J20904" s="22">
        <f>YEAR(Actuals[[#This Row],[Date]])</f>
        <v>2023</v>
      </c>
      <c r="K20904" s="22">
        <f>MONTH(Actuals[[#This Row],[Date]])</f>
        <v>1</v>
      </c>
      <c r="L20904" s="12"/>
    </row>
    <row r="20905" spans="1:12" x14ac:dyDescent="0.3">
      <c r="A20905">
        <v>6</v>
      </c>
      <c r="B20905">
        <v>14859</v>
      </c>
      <c r="C20905">
        <v>2</v>
      </c>
      <c r="D20905">
        <v>90000</v>
      </c>
      <c r="E20905" s="46">
        <v>44958</v>
      </c>
      <c r="F20905">
        <v>-111</v>
      </c>
      <c r="I20905" t="str">
        <f>INDEX(LedgerMapping[[#All],[Level 3]],MATCH(Actuals[[#This Row],[Sub Ledger]],LedgerMapping[[#All],[Sub Ledger]],0))</f>
        <v>Interest</v>
      </c>
      <c r="J20905" s="22">
        <f>YEAR(Actuals[[#This Row],[Date]])</f>
        <v>2023</v>
      </c>
      <c r="K20905" s="22">
        <f>MONTH(Actuals[[#This Row],[Date]])</f>
        <v>2</v>
      </c>
      <c r="L20905" s="12"/>
    </row>
    <row r="20906" spans="1:12" x14ac:dyDescent="0.3">
      <c r="A20906">
        <v>6</v>
      </c>
      <c r="B20906">
        <v>15839</v>
      </c>
      <c r="C20906">
        <v>2</v>
      </c>
      <c r="D20906">
        <v>90000</v>
      </c>
      <c r="E20906" s="46">
        <v>44988</v>
      </c>
      <c r="F20906">
        <v>-60</v>
      </c>
      <c r="I20906" t="str">
        <f>INDEX(LedgerMapping[[#All],[Level 3]],MATCH(Actuals[[#This Row],[Sub Ledger]],LedgerMapping[[#All],[Sub Ledger]],0))</f>
        <v>Interest</v>
      </c>
      <c r="J20906" s="22">
        <f>YEAR(Actuals[[#This Row],[Date]])</f>
        <v>2023</v>
      </c>
      <c r="K20906" s="22">
        <f>MONTH(Actuals[[#This Row],[Date]])</f>
        <v>3</v>
      </c>
      <c r="L20906" s="12"/>
    </row>
    <row r="20907" spans="1:12" x14ac:dyDescent="0.3">
      <c r="A20907">
        <v>6</v>
      </c>
      <c r="B20907">
        <v>16871</v>
      </c>
      <c r="C20907">
        <v>2</v>
      </c>
      <c r="D20907">
        <v>90000</v>
      </c>
      <c r="E20907" s="46">
        <v>45018</v>
      </c>
      <c r="F20907">
        <v>-84</v>
      </c>
      <c r="I20907" t="str">
        <f>INDEX(LedgerMapping[[#All],[Level 3]],MATCH(Actuals[[#This Row],[Sub Ledger]],LedgerMapping[[#All],[Sub Ledger]],0))</f>
        <v>Interest</v>
      </c>
      <c r="J20907" s="22">
        <f>YEAR(Actuals[[#This Row],[Date]])</f>
        <v>2023</v>
      </c>
      <c r="K20907" s="22">
        <f>MONTH(Actuals[[#This Row],[Date]])</f>
        <v>4</v>
      </c>
      <c r="L20907" s="12"/>
    </row>
    <row r="20908" spans="1:12" x14ac:dyDescent="0.3">
      <c r="A20908">
        <v>6</v>
      </c>
      <c r="B20908">
        <v>17902</v>
      </c>
      <c r="C20908">
        <v>2</v>
      </c>
      <c r="D20908">
        <v>90000</v>
      </c>
      <c r="E20908" s="46">
        <v>45049</v>
      </c>
      <c r="F20908">
        <v>-101</v>
      </c>
      <c r="I20908" t="str">
        <f>INDEX(LedgerMapping[[#All],[Level 3]],MATCH(Actuals[[#This Row],[Sub Ledger]],LedgerMapping[[#All],[Sub Ledger]],0))</f>
        <v>Interest</v>
      </c>
      <c r="J20908" s="22">
        <f>YEAR(Actuals[[#This Row],[Date]])</f>
        <v>2023</v>
      </c>
      <c r="K20908" s="22">
        <f>MONTH(Actuals[[#This Row],[Date]])</f>
        <v>5</v>
      </c>
      <c r="L20908" s="12"/>
    </row>
    <row r="20909" spans="1:12" x14ac:dyDescent="0.3">
      <c r="A20909">
        <v>6</v>
      </c>
      <c r="B20909">
        <v>18906</v>
      </c>
      <c r="C20909">
        <v>2</v>
      </c>
      <c r="D20909">
        <v>90000</v>
      </c>
      <c r="E20909" s="46">
        <v>45079</v>
      </c>
      <c r="F20909">
        <v>-118</v>
      </c>
      <c r="I20909" t="str">
        <f>INDEX(LedgerMapping[[#All],[Level 3]],MATCH(Actuals[[#This Row],[Sub Ledger]],LedgerMapping[[#All],[Sub Ledger]],0))</f>
        <v>Interest</v>
      </c>
      <c r="J20909" s="22">
        <f>YEAR(Actuals[[#This Row],[Date]])</f>
        <v>2023</v>
      </c>
      <c r="K20909" s="22">
        <f>MONTH(Actuals[[#This Row],[Date]])</f>
        <v>6</v>
      </c>
      <c r="L20909" s="12"/>
    </row>
    <row r="20910" spans="1:12" x14ac:dyDescent="0.3">
      <c r="A20910">
        <v>6</v>
      </c>
      <c r="B20910">
        <v>19934</v>
      </c>
      <c r="C20910">
        <v>2</v>
      </c>
      <c r="D20910">
        <v>90000</v>
      </c>
      <c r="E20910" s="46">
        <v>45110</v>
      </c>
      <c r="F20910">
        <v>-109</v>
      </c>
      <c r="I20910" t="str">
        <f>INDEX(LedgerMapping[[#All],[Level 3]],MATCH(Actuals[[#This Row],[Sub Ledger]],LedgerMapping[[#All],[Sub Ledger]],0))</f>
        <v>Interest</v>
      </c>
      <c r="J20910" s="22">
        <f>YEAR(Actuals[[#This Row],[Date]])</f>
        <v>2023</v>
      </c>
      <c r="K20910" s="22">
        <f>MONTH(Actuals[[#This Row],[Date]])</f>
        <v>7</v>
      </c>
      <c r="L20910" s="12"/>
    </row>
    <row r="20911" spans="1:12" x14ac:dyDescent="0.3">
      <c r="A20911">
        <v>6</v>
      </c>
      <c r="B20911">
        <v>20964</v>
      </c>
      <c r="C20911">
        <v>2</v>
      </c>
      <c r="D20911">
        <v>90000</v>
      </c>
      <c r="E20911" s="46">
        <v>45141</v>
      </c>
      <c r="F20911">
        <v>-96</v>
      </c>
      <c r="I20911" t="str">
        <f>INDEX(LedgerMapping[[#All],[Level 3]],MATCH(Actuals[[#This Row],[Sub Ledger]],LedgerMapping[[#All],[Sub Ledger]],0))</f>
        <v>Interest</v>
      </c>
      <c r="J20911" s="22">
        <f>YEAR(Actuals[[#This Row],[Date]])</f>
        <v>2023</v>
      </c>
      <c r="K20911" s="22">
        <f>MONTH(Actuals[[#This Row],[Date]])</f>
        <v>8</v>
      </c>
      <c r="L20911" s="12"/>
    </row>
    <row r="20912" spans="1:12" x14ac:dyDescent="0.3">
      <c r="A20912">
        <v>6</v>
      </c>
      <c r="B20912">
        <v>21965</v>
      </c>
      <c r="C20912">
        <v>2</v>
      </c>
      <c r="D20912">
        <v>90000</v>
      </c>
      <c r="E20912" s="46">
        <v>45169</v>
      </c>
      <c r="F20912">
        <v>-97</v>
      </c>
      <c r="I20912" t="str">
        <f>INDEX(LedgerMapping[[#All],[Level 3]],MATCH(Actuals[[#This Row],[Sub Ledger]],LedgerMapping[[#All],[Sub Ledger]],0))</f>
        <v>Interest</v>
      </c>
      <c r="J20912" s="22">
        <f>YEAR(Actuals[[#This Row],[Date]])</f>
        <v>2023</v>
      </c>
      <c r="K20912" s="22">
        <f>MONTH(Actuals[[#This Row],[Date]])</f>
        <v>8</v>
      </c>
      <c r="L20912" s="12"/>
    </row>
    <row r="20913" spans="1:12" x14ac:dyDescent="0.3">
      <c r="A20913">
        <v>6</v>
      </c>
      <c r="B20913">
        <v>22942</v>
      </c>
      <c r="C20913">
        <v>2</v>
      </c>
      <c r="D20913">
        <v>90000</v>
      </c>
      <c r="E20913" s="46">
        <v>45200</v>
      </c>
      <c r="F20913">
        <v>-67</v>
      </c>
      <c r="I20913" t="str">
        <f>INDEX(LedgerMapping[[#All],[Level 3]],MATCH(Actuals[[#This Row],[Sub Ledger]],LedgerMapping[[#All],[Sub Ledger]],0))</f>
        <v>Interest</v>
      </c>
      <c r="J20913" s="22">
        <f>YEAR(Actuals[[#This Row],[Date]])</f>
        <v>2023</v>
      </c>
      <c r="K20913" s="22">
        <f>MONTH(Actuals[[#This Row],[Date]])</f>
        <v>10</v>
      </c>
      <c r="L20913" s="12"/>
    </row>
    <row r="20914" spans="1:12" x14ac:dyDescent="0.3">
      <c r="A20914">
        <v>6</v>
      </c>
      <c r="B20914">
        <v>23947</v>
      </c>
      <c r="C20914">
        <v>2</v>
      </c>
      <c r="D20914">
        <v>90000</v>
      </c>
      <c r="E20914" s="46">
        <v>45230</v>
      </c>
      <c r="F20914">
        <v>-55</v>
      </c>
      <c r="I20914" t="str">
        <f>INDEX(LedgerMapping[[#All],[Level 3]],MATCH(Actuals[[#This Row],[Sub Ledger]],LedgerMapping[[#All],[Sub Ledger]],0))</f>
        <v>Interest</v>
      </c>
      <c r="J20914" s="22">
        <f>YEAR(Actuals[[#This Row],[Date]])</f>
        <v>2023</v>
      </c>
      <c r="K20914" s="22">
        <f>MONTH(Actuals[[#This Row],[Date]])</f>
        <v>10</v>
      </c>
      <c r="L20914" s="12"/>
    </row>
    <row r="20915" spans="1:12" x14ac:dyDescent="0.3">
      <c r="A20915">
        <v>6</v>
      </c>
      <c r="B20915">
        <v>24976</v>
      </c>
      <c r="C20915">
        <v>2</v>
      </c>
      <c r="D20915">
        <v>90000</v>
      </c>
      <c r="E20915" s="46">
        <v>45261</v>
      </c>
      <c r="F20915">
        <v>-63</v>
      </c>
      <c r="I20915" t="str">
        <f>INDEX(LedgerMapping[[#All],[Level 3]],MATCH(Actuals[[#This Row],[Sub Ledger]],LedgerMapping[[#All],[Sub Ledger]],0))</f>
        <v>Interest</v>
      </c>
      <c r="J20915" s="22">
        <f>YEAR(Actuals[[#This Row],[Date]])</f>
        <v>2023</v>
      </c>
      <c r="K20915" s="22">
        <f>MONTH(Actuals[[#This Row],[Date]])</f>
        <v>12</v>
      </c>
      <c r="L20915" s="12"/>
    </row>
    <row r="20916" spans="1:12" x14ac:dyDescent="0.3">
      <c r="A20916">
        <v>6</v>
      </c>
      <c r="B20916">
        <v>26042</v>
      </c>
      <c r="C20916">
        <v>2</v>
      </c>
      <c r="D20916">
        <v>90000</v>
      </c>
      <c r="E20916" s="46">
        <v>45291</v>
      </c>
      <c r="F20916">
        <v>-121</v>
      </c>
      <c r="I20916" t="str">
        <f>INDEX(LedgerMapping[[#All],[Level 3]],MATCH(Actuals[[#This Row],[Sub Ledger]],LedgerMapping[[#All],[Sub Ledger]],0))</f>
        <v>Interest</v>
      </c>
      <c r="J20916" s="22">
        <f>YEAR(Actuals[[#This Row],[Date]])</f>
        <v>2023</v>
      </c>
      <c r="K20916" s="22">
        <f>MONTH(Actuals[[#This Row],[Date]])</f>
        <v>12</v>
      </c>
      <c r="L20916" s="12"/>
    </row>
    <row r="20917" spans="1:12" x14ac:dyDescent="0.3">
      <c r="A20917">
        <v>6</v>
      </c>
      <c r="B20917">
        <v>27171</v>
      </c>
      <c r="C20917">
        <v>2</v>
      </c>
      <c r="D20917">
        <v>90000</v>
      </c>
      <c r="E20917" s="46">
        <v>45322</v>
      </c>
      <c r="F20917">
        <v>-153</v>
      </c>
      <c r="I20917" t="str">
        <f>INDEX(LedgerMapping[[#All],[Level 3]],MATCH(Actuals[[#This Row],[Sub Ledger]],LedgerMapping[[#All],[Sub Ledger]],0))</f>
        <v>Interest</v>
      </c>
      <c r="J20917" s="22">
        <f>YEAR(Actuals[[#This Row],[Date]])</f>
        <v>2024</v>
      </c>
      <c r="K20917" s="22">
        <f>MONTH(Actuals[[#This Row],[Date]])</f>
        <v>1</v>
      </c>
      <c r="L20917" s="12"/>
    </row>
    <row r="20918" spans="1:12" x14ac:dyDescent="0.3">
      <c r="A20918">
        <v>6</v>
      </c>
      <c r="B20918">
        <v>28323</v>
      </c>
      <c r="C20918">
        <v>2</v>
      </c>
      <c r="D20918">
        <v>90000</v>
      </c>
      <c r="E20918" s="46">
        <v>45354</v>
      </c>
      <c r="F20918">
        <v>-115</v>
      </c>
      <c r="I20918" t="str">
        <f>INDEX(LedgerMapping[[#All],[Level 3]],MATCH(Actuals[[#This Row],[Sub Ledger]],LedgerMapping[[#All],[Sub Ledger]],0))</f>
        <v>Interest</v>
      </c>
      <c r="J20918" s="22">
        <f>YEAR(Actuals[[#This Row],[Date]])</f>
        <v>2024</v>
      </c>
      <c r="K20918" s="22">
        <f>MONTH(Actuals[[#This Row],[Date]])</f>
        <v>3</v>
      </c>
      <c r="L20918" s="12"/>
    </row>
    <row r="20919" spans="1:12" x14ac:dyDescent="0.3">
      <c r="A20919">
        <v>6</v>
      </c>
      <c r="B20919">
        <v>29477</v>
      </c>
      <c r="C20919">
        <v>2</v>
      </c>
      <c r="D20919">
        <v>90000</v>
      </c>
      <c r="E20919" s="46">
        <v>45384</v>
      </c>
      <c r="F20919">
        <v>-132</v>
      </c>
      <c r="I20919" t="str">
        <f>INDEX(LedgerMapping[[#All],[Level 3]],MATCH(Actuals[[#This Row],[Sub Ledger]],LedgerMapping[[#All],[Sub Ledger]],0))</f>
        <v>Interest</v>
      </c>
      <c r="J20919" s="22">
        <f>YEAR(Actuals[[#This Row],[Date]])</f>
        <v>2024</v>
      </c>
      <c r="K20919" s="22">
        <f>MONTH(Actuals[[#This Row],[Date]])</f>
        <v>4</v>
      </c>
      <c r="L20919" s="12"/>
    </row>
    <row r="20920" spans="1:12" x14ac:dyDescent="0.3">
      <c r="A20920">
        <v>6</v>
      </c>
      <c r="B20920">
        <v>30603</v>
      </c>
      <c r="C20920">
        <v>2</v>
      </c>
      <c r="D20920">
        <v>90000</v>
      </c>
      <c r="E20920" s="46">
        <v>45415</v>
      </c>
      <c r="F20920">
        <v>-207</v>
      </c>
      <c r="I20920" t="str">
        <f>INDEX(LedgerMapping[[#All],[Level 3]],MATCH(Actuals[[#This Row],[Sub Ledger]],LedgerMapping[[#All],[Sub Ledger]],0))</f>
        <v>Interest</v>
      </c>
      <c r="J20920" s="22">
        <f>YEAR(Actuals[[#This Row],[Date]])</f>
        <v>2024</v>
      </c>
      <c r="K20920" s="22">
        <f>MONTH(Actuals[[#This Row],[Date]])</f>
        <v>5</v>
      </c>
      <c r="L20920" s="12"/>
    </row>
    <row r="20921" spans="1:12" x14ac:dyDescent="0.3">
      <c r="A20921">
        <v>6</v>
      </c>
      <c r="B20921">
        <v>31729</v>
      </c>
      <c r="C20921">
        <v>2</v>
      </c>
      <c r="D20921">
        <v>90000</v>
      </c>
      <c r="E20921" s="46">
        <v>45445</v>
      </c>
      <c r="F20921">
        <v>-135</v>
      </c>
      <c r="I20921" t="str">
        <f>INDEX(LedgerMapping[[#All],[Level 3]],MATCH(Actuals[[#This Row],[Sub Ledger]],LedgerMapping[[#All],[Sub Ledger]],0))</f>
        <v>Interest</v>
      </c>
      <c r="J20921" s="22">
        <f>YEAR(Actuals[[#This Row],[Date]])</f>
        <v>2024</v>
      </c>
      <c r="K20921" s="22">
        <f>MONTH(Actuals[[#This Row],[Date]])</f>
        <v>6</v>
      </c>
      <c r="L20921" s="12"/>
    </row>
    <row r="20922" spans="1:12" x14ac:dyDescent="0.3">
      <c r="A20922">
        <v>6</v>
      </c>
      <c r="B20922">
        <v>32853</v>
      </c>
      <c r="C20922">
        <v>2</v>
      </c>
      <c r="D20922">
        <v>90000</v>
      </c>
      <c r="E20922" s="46">
        <v>45476</v>
      </c>
      <c r="F20922">
        <v>-111</v>
      </c>
      <c r="I20922" t="str">
        <f>INDEX(LedgerMapping[[#All],[Level 3]],MATCH(Actuals[[#This Row],[Sub Ledger]],LedgerMapping[[#All],[Sub Ledger]],0))</f>
        <v>Interest</v>
      </c>
      <c r="J20922" s="22">
        <f>YEAR(Actuals[[#This Row],[Date]])</f>
        <v>2024</v>
      </c>
      <c r="K20922" s="22">
        <f>MONTH(Actuals[[#This Row],[Date]])</f>
        <v>7</v>
      </c>
      <c r="L20922" s="12"/>
    </row>
    <row r="20923" spans="1:12" x14ac:dyDescent="0.3">
      <c r="A20923">
        <v>6</v>
      </c>
      <c r="B20923">
        <v>33977</v>
      </c>
      <c r="C20923">
        <v>2</v>
      </c>
      <c r="D20923">
        <v>90000</v>
      </c>
      <c r="E20923" s="46">
        <v>45507</v>
      </c>
      <c r="F20923">
        <v>-141</v>
      </c>
      <c r="I20923" t="str">
        <f>INDEX(LedgerMapping[[#All],[Level 3]],MATCH(Actuals[[#This Row],[Sub Ledger]],LedgerMapping[[#All],[Sub Ledger]],0))</f>
        <v>Interest</v>
      </c>
      <c r="J20923" s="22">
        <f>YEAR(Actuals[[#This Row],[Date]])</f>
        <v>2024</v>
      </c>
      <c r="K20923" s="22">
        <f>MONTH(Actuals[[#This Row],[Date]])</f>
        <v>8</v>
      </c>
      <c r="L20923" s="12"/>
    </row>
    <row r="20924" spans="1:12" x14ac:dyDescent="0.3">
      <c r="A20924">
        <v>6</v>
      </c>
      <c r="B20924">
        <v>35128</v>
      </c>
      <c r="C20924">
        <v>2</v>
      </c>
      <c r="D20924">
        <v>90000</v>
      </c>
      <c r="E20924" s="46">
        <v>45536</v>
      </c>
      <c r="F20924">
        <v>-153</v>
      </c>
      <c r="I20924" t="str">
        <f>INDEX(LedgerMapping[[#All],[Level 3]],MATCH(Actuals[[#This Row],[Sub Ledger]],LedgerMapping[[#All],[Sub Ledger]],0))</f>
        <v>Interest</v>
      </c>
      <c r="J20924" s="22">
        <f>YEAR(Actuals[[#This Row],[Date]])</f>
        <v>2024</v>
      </c>
      <c r="K20924" s="22">
        <f>MONTH(Actuals[[#This Row],[Date]])</f>
        <v>9</v>
      </c>
      <c r="L20924" s="12"/>
    </row>
    <row r="20925" spans="1:12" x14ac:dyDescent="0.3">
      <c r="A20925">
        <v>6</v>
      </c>
      <c r="B20925">
        <v>36278</v>
      </c>
      <c r="C20925">
        <v>2</v>
      </c>
      <c r="D20925">
        <v>90000</v>
      </c>
      <c r="E20925" s="46">
        <v>45567</v>
      </c>
      <c r="F20925">
        <v>-126</v>
      </c>
      <c r="I20925" t="str">
        <f>INDEX(LedgerMapping[[#All],[Level 3]],MATCH(Actuals[[#This Row],[Sub Ledger]],LedgerMapping[[#All],[Sub Ledger]],0))</f>
        <v>Interest</v>
      </c>
      <c r="J20925" s="22">
        <f>YEAR(Actuals[[#This Row],[Date]])</f>
        <v>2024</v>
      </c>
      <c r="K20925" s="22">
        <f>MONTH(Actuals[[#This Row],[Date]])</f>
        <v>10</v>
      </c>
      <c r="L20925" s="12"/>
    </row>
    <row r="20926" spans="1:12" x14ac:dyDescent="0.3">
      <c r="A20926">
        <v>6</v>
      </c>
      <c r="B20926">
        <v>38578</v>
      </c>
      <c r="C20926">
        <v>2</v>
      </c>
      <c r="D20926">
        <v>90000</v>
      </c>
      <c r="E20926" s="46">
        <v>45628</v>
      </c>
      <c r="F20926">
        <v>-207</v>
      </c>
      <c r="I20926" t="str">
        <f>INDEX(LedgerMapping[[#All],[Level 3]],MATCH(Actuals[[#This Row],[Sub Ledger]],LedgerMapping[[#All],[Sub Ledger]],0))</f>
        <v>Interest</v>
      </c>
      <c r="J20926" s="22">
        <f>YEAR(Actuals[[#This Row],[Date]])</f>
        <v>2024</v>
      </c>
      <c r="K20926" s="22">
        <f>MONTH(Actuals[[#This Row],[Date]])</f>
        <v>12</v>
      </c>
      <c r="L20926" s="12"/>
    </row>
    <row r="20927" spans="1:12" x14ac:dyDescent="0.3">
      <c r="A20927">
        <v>6</v>
      </c>
      <c r="B20927">
        <v>564</v>
      </c>
      <c r="C20927">
        <v>2</v>
      </c>
      <c r="D20927">
        <v>94000</v>
      </c>
      <c r="E20927" s="46">
        <v>44562</v>
      </c>
      <c r="F20927">
        <v>-29</v>
      </c>
      <c r="I20927" t="str">
        <f>INDEX(LedgerMapping[[#All],[Level 3]],MATCH(Actuals[[#This Row],[Sub Ledger]],LedgerMapping[[#All],[Sub Ledger]],0))</f>
        <v>Tax</v>
      </c>
      <c r="J20927" s="22">
        <f>YEAR(Actuals[[#This Row],[Date]])</f>
        <v>2022</v>
      </c>
      <c r="K20927" s="22">
        <f>MONTH(Actuals[[#This Row],[Date]])</f>
        <v>1</v>
      </c>
      <c r="L20927" s="12"/>
    </row>
    <row r="20928" spans="1:12" x14ac:dyDescent="0.3">
      <c r="A20928">
        <v>6</v>
      </c>
      <c r="B20928">
        <v>1688</v>
      </c>
      <c r="C20928">
        <v>2</v>
      </c>
      <c r="D20928">
        <v>94000</v>
      </c>
      <c r="E20928" s="46">
        <v>44593</v>
      </c>
      <c r="F20928">
        <v>-30</v>
      </c>
      <c r="I20928" t="str">
        <f>INDEX(LedgerMapping[[#All],[Level 3]],MATCH(Actuals[[#This Row],[Sub Ledger]],LedgerMapping[[#All],[Sub Ledger]],0))</f>
        <v>Tax</v>
      </c>
      <c r="J20928" s="22">
        <f>YEAR(Actuals[[#This Row],[Date]])</f>
        <v>2022</v>
      </c>
      <c r="K20928" s="22">
        <f>MONTH(Actuals[[#This Row],[Date]])</f>
        <v>2</v>
      </c>
      <c r="L20928" s="12"/>
    </row>
    <row r="20929" spans="1:12" x14ac:dyDescent="0.3">
      <c r="A20929">
        <v>6</v>
      </c>
      <c r="B20929">
        <v>2806</v>
      </c>
      <c r="C20929">
        <v>2</v>
      </c>
      <c r="D20929">
        <v>94000</v>
      </c>
      <c r="E20929" s="46">
        <v>44624</v>
      </c>
      <c r="F20929">
        <v>-18</v>
      </c>
      <c r="I20929" t="str">
        <f>INDEX(LedgerMapping[[#All],[Level 3]],MATCH(Actuals[[#This Row],[Sub Ledger]],LedgerMapping[[#All],[Sub Ledger]],0))</f>
        <v>Tax</v>
      </c>
      <c r="J20929" s="22">
        <f>YEAR(Actuals[[#This Row],[Date]])</f>
        <v>2022</v>
      </c>
      <c r="K20929" s="22">
        <f>MONTH(Actuals[[#This Row],[Date]])</f>
        <v>3</v>
      </c>
      <c r="L20929" s="12"/>
    </row>
    <row r="20930" spans="1:12" x14ac:dyDescent="0.3">
      <c r="A20930">
        <v>6</v>
      </c>
      <c r="B20930">
        <v>3928</v>
      </c>
      <c r="C20930">
        <v>2</v>
      </c>
      <c r="D20930">
        <v>94000</v>
      </c>
      <c r="E20930" s="46">
        <v>44654</v>
      </c>
      <c r="F20930">
        <v>-40</v>
      </c>
      <c r="I20930" t="str">
        <f>INDEX(LedgerMapping[[#All],[Level 3]],MATCH(Actuals[[#This Row],[Sub Ledger]],LedgerMapping[[#All],[Sub Ledger]],0))</f>
        <v>Tax</v>
      </c>
      <c r="J20930" s="22">
        <f>YEAR(Actuals[[#This Row],[Date]])</f>
        <v>2022</v>
      </c>
      <c r="K20930" s="22">
        <f>MONTH(Actuals[[#This Row],[Date]])</f>
        <v>4</v>
      </c>
      <c r="L20930" s="12"/>
    </row>
    <row r="20931" spans="1:12" x14ac:dyDescent="0.3">
      <c r="A20931">
        <v>6</v>
      </c>
      <c r="B20931">
        <v>5052</v>
      </c>
      <c r="C20931">
        <v>2</v>
      </c>
      <c r="D20931">
        <v>94000</v>
      </c>
      <c r="E20931" s="46">
        <v>44685</v>
      </c>
      <c r="F20931">
        <v>-31</v>
      </c>
      <c r="I20931" t="str">
        <f>INDEX(LedgerMapping[[#All],[Level 3]],MATCH(Actuals[[#This Row],[Sub Ledger]],LedgerMapping[[#All],[Sub Ledger]],0))</f>
        <v>Tax</v>
      </c>
      <c r="J20931" s="22">
        <f>YEAR(Actuals[[#This Row],[Date]])</f>
        <v>2022</v>
      </c>
      <c r="K20931" s="22">
        <f>MONTH(Actuals[[#This Row],[Date]])</f>
        <v>5</v>
      </c>
      <c r="L20931" s="12"/>
    </row>
    <row r="20932" spans="1:12" x14ac:dyDescent="0.3">
      <c r="A20932">
        <v>6</v>
      </c>
      <c r="B20932">
        <v>6176</v>
      </c>
      <c r="C20932">
        <v>2</v>
      </c>
      <c r="D20932">
        <v>94000</v>
      </c>
      <c r="E20932" s="46">
        <v>44715</v>
      </c>
      <c r="F20932">
        <v>-35</v>
      </c>
      <c r="I20932" t="str">
        <f>INDEX(LedgerMapping[[#All],[Level 3]],MATCH(Actuals[[#This Row],[Sub Ledger]],LedgerMapping[[#All],[Sub Ledger]],0))</f>
        <v>Tax</v>
      </c>
      <c r="J20932" s="22">
        <f>YEAR(Actuals[[#This Row],[Date]])</f>
        <v>2022</v>
      </c>
      <c r="K20932" s="22">
        <f>MONTH(Actuals[[#This Row],[Date]])</f>
        <v>6</v>
      </c>
      <c r="L20932" s="12"/>
    </row>
    <row r="20933" spans="1:12" x14ac:dyDescent="0.3">
      <c r="A20933">
        <v>6</v>
      </c>
      <c r="B20933">
        <v>7298</v>
      </c>
      <c r="C20933">
        <v>2</v>
      </c>
      <c r="D20933">
        <v>94000</v>
      </c>
      <c r="E20933" s="46">
        <v>44746</v>
      </c>
      <c r="F20933">
        <v>-39</v>
      </c>
      <c r="I20933" t="str">
        <f>INDEX(LedgerMapping[[#All],[Level 3]],MATCH(Actuals[[#This Row],[Sub Ledger]],LedgerMapping[[#All],[Sub Ledger]],0))</f>
        <v>Tax</v>
      </c>
      <c r="J20933" s="22">
        <f>YEAR(Actuals[[#This Row],[Date]])</f>
        <v>2022</v>
      </c>
      <c r="K20933" s="22">
        <f>MONTH(Actuals[[#This Row],[Date]])</f>
        <v>7</v>
      </c>
      <c r="L20933" s="12"/>
    </row>
    <row r="20934" spans="1:12" x14ac:dyDescent="0.3">
      <c r="A20934">
        <v>6</v>
      </c>
      <c r="B20934">
        <v>8420</v>
      </c>
      <c r="C20934">
        <v>2</v>
      </c>
      <c r="D20934">
        <v>94000</v>
      </c>
      <c r="E20934" s="46">
        <v>44777</v>
      </c>
      <c r="F20934">
        <v>-36</v>
      </c>
      <c r="I20934" t="str">
        <f>INDEX(LedgerMapping[[#All],[Level 3]],MATCH(Actuals[[#This Row],[Sub Ledger]],LedgerMapping[[#All],[Sub Ledger]],0))</f>
        <v>Tax</v>
      </c>
      <c r="J20934" s="22">
        <f>YEAR(Actuals[[#This Row],[Date]])</f>
        <v>2022</v>
      </c>
      <c r="K20934" s="22">
        <f>MONTH(Actuals[[#This Row],[Date]])</f>
        <v>8</v>
      </c>
      <c r="L20934" s="12"/>
    </row>
    <row r="20935" spans="1:12" x14ac:dyDescent="0.3">
      <c r="A20935">
        <v>6</v>
      </c>
      <c r="B20935">
        <v>9538</v>
      </c>
      <c r="C20935">
        <v>2</v>
      </c>
      <c r="D20935">
        <v>94000</v>
      </c>
      <c r="E20935" s="46">
        <v>44805</v>
      </c>
      <c r="F20935">
        <v>-31</v>
      </c>
      <c r="I20935" t="str">
        <f>INDEX(LedgerMapping[[#All],[Level 3]],MATCH(Actuals[[#This Row],[Sub Ledger]],LedgerMapping[[#All],[Sub Ledger]],0))</f>
        <v>Tax</v>
      </c>
      <c r="J20935" s="22">
        <f>YEAR(Actuals[[#This Row],[Date]])</f>
        <v>2022</v>
      </c>
      <c r="K20935" s="22">
        <f>MONTH(Actuals[[#This Row],[Date]])</f>
        <v>9</v>
      </c>
      <c r="L20935" s="12"/>
    </row>
    <row r="20936" spans="1:12" x14ac:dyDescent="0.3">
      <c r="A20936">
        <v>6</v>
      </c>
      <c r="B20936">
        <v>10654</v>
      </c>
      <c r="C20936">
        <v>2</v>
      </c>
      <c r="D20936">
        <v>94000</v>
      </c>
      <c r="E20936" s="46">
        <v>44836</v>
      </c>
      <c r="F20936">
        <v>-29</v>
      </c>
      <c r="I20936" t="str">
        <f>INDEX(LedgerMapping[[#All],[Level 3]],MATCH(Actuals[[#This Row],[Sub Ledger]],LedgerMapping[[#All],[Sub Ledger]],0))</f>
        <v>Tax</v>
      </c>
      <c r="J20936" s="22">
        <f>YEAR(Actuals[[#This Row],[Date]])</f>
        <v>2022</v>
      </c>
      <c r="K20936" s="22">
        <f>MONTH(Actuals[[#This Row],[Date]])</f>
        <v>10</v>
      </c>
      <c r="L20936" s="12"/>
    </row>
    <row r="20937" spans="1:12" x14ac:dyDescent="0.3">
      <c r="A20937">
        <v>6</v>
      </c>
      <c r="B20937">
        <v>11778</v>
      </c>
      <c r="C20937">
        <v>2</v>
      </c>
      <c r="D20937">
        <v>94000</v>
      </c>
      <c r="E20937" s="46">
        <v>44866</v>
      </c>
      <c r="F20937">
        <v>-42</v>
      </c>
      <c r="I20937" t="str">
        <f>INDEX(LedgerMapping[[#All],[Level 3]],MATCH(Actuals[[#This Row],[Sub Ledger]],LedgerMapping[[#All],[Sub Ledger]],0))</f>
        <v>Tax</v>
      </c>
      <c r="J20937" s="22">
        <f>YEAR(Actuals[[#This Row],[Date]])</f>
        <v>2022</v>
      </c>
      <c r="K20937" s="22">
        <f>MONTH(Actuals[[#This Row],[Date]])</f>
        <v>11</v>
      </c>
      <c r="L20937" s="12"/>
    </row>
    <row r="20938" spans="1:12" x14ac:dyDescent="0.3">
      <c r="A20938">
        <v>6</v>
      </c>
      <c r="B20938">
        <v>12906</v>
      </c>
      <c r="C20938">
        <v>2</v>
      </c>
      <c r="D20938">
        <v>94000</v>
      </c>
      <c r="E20938" s="46">
        <v>44897</v>
      </c>
      <c r="F20938">
        <v>-27</v>
      </c>
      <c r="I20938" t="str">
        <f>INDEX(LedgerMapping[[#All],[Level 3]],MATCH(Actuals[[#This Row],[Sub Ledger]],LedgerMapping[[#All],[Sub Ledger]],0))</f>
        <v>Tax</v>
      </c>
      <c r="J20938" s="22">
        <f>YEAR(Actuals[[#This Row],[Date]])</f>
        <v>2022</v>
      </c>
      <c r="K20938" s="22">
        <f>MONTH(Actuals[[#This Row],[Date]])</f>
        <v>12</v>
      </c>
      <c r="L20938" s="12"/>
    </row>
    <row r="20939" spans="1:12" x14ac:dyDescent="0.3">
      <c r="A20939">
        <v>6</v>
      </c>
      <c r="B20939">
        <v>1692</v>
      </c>
      <c r="C20939">
        <v>3</v>
      </c>
      <c r="D20939">
        <v>60000</v>
      </c>
      <c r="E20939" s="46">
        <v>44593</v>
      </c>
      <c r="F20939">
        <v>-24336</v>
      </c>
      <c r="I20939" t="str">
        <f>INDEX(LedgerMapping[[#All],[Level 3]],MATCH(Actuals[[#This Row],[Sub Ledger]],LedgerMapping[[#All],[Sub Ledger]],0))</f>
        <v>Marketing</v>
      </c>
      <c r="J20939" s="22">
        <f>YEAR(Actuals[[#This Row],[Date]])</f>
        <v>2022</v>
      </c>
      <c r="K20939" s="22">
        <f>MONTH(Actuals[[#This Row],[Date]])</f>
        <v>2</v>
      </c>
      <c r="L20939" s="12"/>
    </row>
    <row r="20940" spans="1:12" x14ac:dyDescent="0.3">
      <c r="A20940">
        <v>6</v>
      </c>
      <c r="B20940">
        <v>568</v>
      </c>
      <c r="C20940">
        <v>3</v>
      </c>
      <c r="D20940">
        <v>60000</v>
      </c>
      <c r="E20940" s="46">
        <v>44562</v>
      </c>
      <c r="F20940">
        <v>-22698</v>
      </c>
      <c r="I20940" t="str">
        <f>INDEX(LedgerMapping[[#All],[Level 3]],MATCH(Actuals[[#This Row],[Sub Ledger]],LedgerMapping[[#All],[Sub Ledger]],0))</f>
        <v>Marketing</v>
      </c>
      <c r="J20940" s="22">
        <f>YEAR(Actuals[[#This Row],[Date]])</f>
        <v>2022</v>
      </c>
      <c r="K20940" s="22">
        <f>MONTH(Actuals[[#This Row],[Date]])</f>
        <v>1</v>
      </c>
      <c r="L20940" s="12"/>
    </row>
    <row r="20941" spans="1:12" x14ac:dyDescent="0.3">
      <c r="A20941">
        <v>6</v>
      </c>
      <c r="B20941">
        <v>2810</v>
      </c>
      <c r="C20941">
        <v>3</v>
      </c>
      <c r="D20941">
        <v>60000</v>
      </c>
      <c r="E20941" s="46">
        <v>44624</v>
      </c>
      <c r="F20941">
        <v>-24180</v>
      </c>
      <c r="I20941" t="str">
        <f>INDEX(LedgerMapping[[#All],[Level 3]],MATCH(Actuals[[#This Row],[Sub Ledger]],LedgerMapping[[#All],[Sub Ledger]],0))</f>
        <v>Marketing</v>
      </c>
      <c r="J20941" s="22">
        <f>YEAR(Actuals[[#This Row],[Date]])</f>
        <v>2022</v>
      </c>
      <c r="K20941" s="22">
        <f>MONTH(Actuals[[#This Row],[Date]])</f>
        <v>3</v>
      </c>
      <c r="L20941" s="12"/>
    </row>
    <row r="20942" spans="1:12" x14ac:dyDescent="0.3">
      <c r="A20942">
        <v>6</v>
      </c>
      <c r="B20942">
        <v>3932</v>
      </c>
      <c r="C20942">
        <v>3</v>
      </c>
      <c r="D20942">
        <v>60000</v>
      </c>
      <c r="E20942" s="46">
        <v>44654</v>
      </c>
      <c r="F20942">
        <v>-20176</v>
      </c>
      <c r="I20942" t="str">
        <f>INDEX(LedgerMapping[[#All],[Level 3]],MATCH(Actuals[[#This Row],[Sub Ledger]],LedgerMapping[[#All],[Sub Ledger]],0))</f>
        <v>Marketing</v>
      </c>
      <c r="J20942" s="22">
        <f>YEAR(Actuals[[#This Row],[Date]])</f>
        <v>2022</v>
      </c>
      <c r="K20942" s="22">
        <f>MONTH(Actuals[[#This Row],[Date]])</f>
        <v>4</v>
      </c>
      <c r="L20942" s="12"/>
    </row>
    <row r="20943" spans="1:12" x14ac:dyDescent="0.3">
      <c r="A20943">
        <v>6</v>
      </c>
      <c r="B20943">
        <v>5056</v>
      </c>
      <c r="C20943">
        <v>3</v>
      </c>
      <c r="D20943">
        <v>60000</v>
      </c>
      <c r="E20943" s="46">
        <v>44685</v>
      </c>
      <c r="F20943">
        <v>-25272</v>
      </c>
      <c r="I20943" t="str">
        <f>INDEX(LedgerMapping[[#All],[Level 3]],MATCH(Actuals[[#This Row],[Sub Ledger]],LedgerMapping[[#All],[Sub Ledger]],0))</f>
        <v>Marketing</v>
      </c>
      <c r="J20943" s="22">
        <f>YEAR(Actuals[[#This Row],[Date]])</f>
        <v>2022</v>
      </c>
      <c r="K20943" s="22">
        <f>MONTH(Actuals[[#This Row],[Date]])</f>
        <v>5</v>
      </c>
      <c r="L20943" s="12"/>
    </row>
    <row r="20944" spans="1:12" x14ac:dyDescent="0.3">
      <c r="A20944">
        <v>6</v>
      </c>
      <c r="B20944">
        <v>6180</v>
      </c>
      <c r="C20944">
        <v>3</v>
      </c>
      <c r="D20944">
        <v>60000</v>
      </c>
      <c r="E20944" s="46">
        <v>44715</v>
      </c>
      <c r="F20944">
        <v>-27040</v>
      </c>
      <c r="I20944" t="str">
        <f>INDEX(LedgerMapping[[#All],[Level 3]],MATCH(Actuals[[#This Row],[Sub Ledger]],LedgerMapping[[#All],[Sub Ledger]],0))</f>
        <v>Marketing</v>
      </c>
      <c r="J20944" s="22">
        <f>YEAR(Actuals[[#This Row],[Date]])</f>
        <v>2022</v>
      </c>
      <c r="K20944" s="22">
        <f>MONTH(Actuals[[#This Row],[Date]])</f>
        <v>6</v>
      </c>
      <c r="L20944" s="12"/>
    </row>
    <row r="20945" spans="1:12" x14ac:dyDescent="0.3">
      <c r="A20945">
        <v>6</v>
      </c>
      <c r="B20945">
        <v>7302</v>
      </c>
      <c r="C20945">
        <v>3</v>
      </c>
      <c r="D20945">
        <v>60000</v>
      </c>
      <c r="E20945" s="46">
        <v>44746</v>
      </c>
      <c r="F20945">
        <v>-27560</v>
      </c>
      <c r="I20945" t="str">
        <f>INDEX(LedgerMapping[[#All],[Level 3]],MATCH(Actuals[[#This Row],[Sub Ledger]],LedgerMapping[[#All],[Sub Ledger]],0))</f>
        <v>Marketing</v>
      </c>
      <c r="J20945" s="22">
        <f>YEAR(Actuals[[#This Row],[Date]])</f>
        <v>2022</v>
      </c>
      <c r="K20945" s="22">
        <f>MONTH(Actuals[[#This Row],[Date]])</f>
        <v>7</v>
      </c>
      <c r="L20945" s="12"/>
    </row>
    <row r="20946" spans="1:12" x14ac:dyDescent="0.3">
      <c r="A20946">
        <v>6</v>
      </c>
      <c r="B20946">
        <v>8424</v>
      </c>
      <c r="C20946">
        <v>3</v>
      </c>
      <c r="D20946">
        <v>60000</v>
      </c>
      <c r="E20946" s="46">
        <v>44777</v>
      </c>
      <c r="F20946">
        <v>-27560</v>
      </c>
      <c r="I20946" t="str">
        <f>INDEX(LedgerMapping[[#All],[Level 3]],MATCH(Actuals[[#This Row],[Sub Ledger]],LedgerMapping[[#All],[Sub Ledger]],0))</f>
        <v>Marketing</v>
      </c>
      <c r="J20946" s="22">
        <f>YEAR(Actuals[[#This Row],[Date]])</f>
        <v>2022</v>
      </c>
      <c r="K20946" s="22">
        <f>MONTH(Actuals[[#This Row],[Date]])</f>
        <v>8</v>
      </c>
      <c r="L20946" s="12"/>
    </row>
    <row r="20947" spans="1:12" x14ac:dyDescent="0.3">
      <c r="A20947">
        <v>6</v>
      </c>
      <c r="B20947">
        <v>9543</v>
      </c>
      <c r="C20947">
        <v>3</v>
      </c>
      <c r="D20947">
        <v>60000</v>
      </c>
      <c r="E20947" s="46">
        <v>44805</v>
      </c>
      <c r="F20947">
        <v>-26780</v>
      </c>
      <c r="I20947" t="str">
        <f>INDEX(LedgerMapping[[#All],[Level 3]],MATCH(Actuals[[#This Row],[Sub Ledger]],LedgerMapping[[#All],[Sub Ledger]],0))</f>
        <v>Marketing</v>
      </c>
      <c r="J20947" s="22">
        <f>YEAR(Actuals[[#This Row],[Date]])</f>
        <v>2022</v>
      </c>
      <c r="K20947" s="22">
        <f>MONTH(Actuals[[#This Row],[Date]])</f>
        <v>9</v>
      </c>
      <c r="L20947" s="12"/>
    </row>
    <row r="20948" spans="1:12" x14ac:dyDescent="0.3">
      <c r="A20948">
        <v>6</v>
      </c>
      <c r="B20948">
        <v>10658</v>
      </c>
      <c r="C20948">
        <v>3</v>
      </c>
      <c r="D20948">
        <v>60000</v>
      </c>
      <c r="E20948" s="46">
        <v>44836</v>
      </c>
      <c r="F20948">
        <v>-29601</v>
      </c>
      <c r="I20948" t="str">
        <f>INDEX(LedgerMapping[[#All],[Level 3]],MATCH(Actuals[[#This Row],[Sub Ledger]],LedgerMapping[[#All],[Sub Ledger]],0))</f>
        <v>Marketing</v>
      </c>
      <c r="J20948" s="22">
        <f>YEAR(Actuals[[#This Row],[Date]])</f>
        <v>2022</v>
      </c>
      <c r="K20948" s="22">
        <f>MONTH(Actuals[[#This Row],[Date]])</f>
        <v>10</v>
      </c>
      <c r="L20948" s="12"/>
    </row>
    <row r="20949" spans="1:12" x14ac:dyDescent="0.3">
      <c r="A20949">
        <v>6</v>
      </c>
      <c r="B20949">
        <v>11782</v>
      </c>
      <c r="C20949">
        <v>3</v>
      </c>
      <c r="D20949">
        <v>60000</v>
      </c>
      <c r="E20949" s="46">
        <v>44866</v>
      </c>
      <c r="F20949">
        <v>-32890</v>
      </c>
      <c r="I20949" t="str">
        <f>INDEX(LedgerMapping[[#All],[Level 3]],MATCH(Actuals[[#This Row],[Sub Ledger]],LedgerMapping[[#All],[Sub Ledger]],0))</f>
        <v>Marketing</v>
      </c>
      <c r="J20949" s="22">
        <f>YEAR(Actuals[[#This Row],[Date]])</f>
        <v>2022</v>
      </c>
      <c r="K20949" s="22">
        <f>MONTH(Actuals[[#This Row],[Date]])</f>
        <v>11</v>
      </c>
      <c r="L20949" s="12"/>
    </row>
    <row r="20950" spans="1:12" x14ac:dyDescent="0.3">
      <c r="A20950">
        <v>6</v>
      </c>
      <c r="B20950">
        <v>12910</v>
      </c>
      <c r="C20950">
        <v>3</v>
      </c>
      <c r="D20950">
        <v>60000</v>
      </c>
      <c r="E20950" s="46">
        <v>44897</v>
      </c>
      <c r="F20950">
        <v>-27209</v>
      </c>
      <c r="I20950" t="str">
        <f>INDEX(LedgerMapping[[#All],[Level 3]],MATCH(Actuals[[#This Row],[Sub Ledger]],LedgerMapping[[#All],[Sub Ledger]],0))</f>
        <v>Marketing</v>
      </c>
      <c r="J20950" s="22">
        <f>YEAR(Actuals[[#This Row],[Date]])</f>
        <v>2022</v>
      </c>
      <c r="K20950" s="22">
        <f>MONTH(Actuals[[#This Row],[Date]])</f>
        <v>12</v>
      </c>
      <c r="L20950" s="12"/>
    </row>
    <row r="20951" spans="1:12" x14ac:dyDescent="0.3">
      <c r="A20951">
        <v>6</v>
      </c>
      <c r="B20951">
        <v>13857</v>
      </c>
      <c r="C20951">
        <v>3</v>
      </c>
      <c r="D20951">
        <v>60000</v>
      </c>
      <c r="E20951" s="46">
        <v>44927</v>
      </c>
      <c r="F20951">
        <v>-25116</v>
      </c>
      <c r="I20951" t="str">
        <f>INDEX(LedgerMapping[[#All],[Level 3]],MATCH(Actuals[[#This Row],[Sub Ledger]],LedgerMapping[[#All],[Sub Ledger]],0))</f>
        <v>Marketing</v>
      </c>
      <c r="J20951" s="22">
        <f>YEAR(Actuals[[#This Row],[Date]])</f>
        <v>2023</v>
      </c>
      <c r="K20951" s="22">
        <f>MONTH(Actuals[[#This Row],[Date]])</f>
        <v>1</v>
      </c>
      <c r="L20951" s="12"/>
    </row>
    <row r="20952" spans="1:12" x14ac:dyDescent="0.3">
      <c r="A20952">
        <v>6</v>
      </c>
      <c r="B20952">
        <v>14865</v>
      </c>
      <c r="C20952">
        <v>3</v>
      </c>
      <c r="D20952">
        <v>60000</v>
      </c>
      <c r="E20952" s="46">
        <v>44958</v>
      </c>
      <c r="F20952">
        <v>-27351</v>
      </c>
      <c r="I20952" t="str">
        <f>INDEX(LedgerMapping[[#All],[Level 3]],MATCH(Actuals[[#This Row],[Sub Ledger]],LedgerMapping[[#All],[Sub Ledger]],0))</f>
        <v>Marketing</v>
      </c>
      <c r="J20952" s="22">
        <f>YEAR(Actuals[[#This Row],[Date]])</f>
        <v>2023</v>
      </c>
      <c r="K20952" s="22">
        <f>MONTH(Actuals[[#This Row],[Date]])</f>
        <v>2</v>
      </c>
      <c r="L20952" s="12"/>
    </row>
    <row r="20953" spans="1:12" x14ac:dyDescent="0.3">
      <c r="A20953">
        <v>6</v>
      </c>
      <c r="B20953">
        <v>15845</v>
      </c>
      <c r="C20953">
        <v>3</v>
      </c>
      <c r="D20953">
        <v>60000</v>
      </c>
      <c r="E20953" s="46">
        <v>44988</v>
      </c>
      <c r="F20953">
        <v>-29838</v>
      </c>
      <c r="I20953" t="str">
        <f>INDEX(LedgerMapping[[#All],[Level 3]],MATCH(Actuals[[#This Row],[Sub Ledger]],LedgerMapping[[#All],[Sub Ledger]],0))</f>
        <v>Marketing</v>
      </c>
      <c r="J20953" s="22">
        <f>YEAR(Actuals[[#This Row],[Date]])</f>
        <v>2023</v>
      </c>
      <c r="K20953" s="22">
        <f>MONTH(Actuals[[#This Row],[Date]])</f>
        <v>3</v>
      </c>
      <c r="L20953" s="12"/>
    </row>
    <row r="20954" spans="1:12" x14ac:dyDescent="0.3">
      <c r="A20954">
        <v>6</v>
      </c>
      <c r="B20954">
        <v>16877</v>
      </c>
      <c r="C20954">
        <v>3</v>
      </c>
      <c r="D20954">
        <v>60000</v>
      </c>
      <c r="E20954" s="46">
        <v>45018</v>
      </c>
      <c r="F20954">
        <v>-32249</v>
      </c>
      <c r="I20954" t="str">
        <f>INDEX(LedgerMapping[[#All],[Level 3]],MATCH(Actuals[[#This Row],[Sub Ledger]],LedgerMapping[[#All],[Sub Ledger]],0))</f>
        <v>Marketing</v>
      </c>
      <c r="J20954" s="22">
        <f>YEAR(Actuals[[#This Row],[Date]])</f>
        <v>2023</v>
      </c>
      <c r="K20954" s="22">
        <f>MONTH(Actuals[[#This Row],[Date]])</f>
        <v>4</v>
      </c>
      <c r="L20954" s="12"/>
    </row>
    <row r="20955" spans="1:12" x14ac:dyDescent="0.3">
      <c r="A20955">
        <v>6</v>
      </c>
      <c r="B20955">
        <v>17908</v>
      </c>
      <c r="C20955">
        <v>3</v>
      </c>
      <c r="D20955">
        <v>60000</v>
      </c>
      <c r="E20955" s="46">
        <v>45049</v>
      </c>
      <c r="F20955">
        <v>-27427</v>
      </c>
      <c r="I20955" t="str">
        <f>INDEX(LedgerMapping[[#All],[Level 3]],MATCH(Actuals[[#This Row],[Sub Ledger]],LedgerMapping[[#All],[Sub Ledger]],0))</f>
        <v>Marketing</v>
      </c>
      <c r="J20955" s="22">
        <f>YEAR(Actuals[[#This Row],[Date]])</f>
        <v>2023</v>
      </c>
      <c r="K20955" s="22">
        <f>MONTH(Actuals[[#This Row],[Date]])</f>
        <v>5</v>
      </c>
      <c r="L20955" s="12"/>
    </row>
    <row r="20956" spans="1:12" x14ac:dyDescent="0.3">
      <c r="A20956">
        <v>6</v>
      </c>
      <c r="B20956">
        <v>18912</v>
      </c>
      <c r="C20956">
        <v>3</v>
      </c>
      <c r="D20956">
        <v>60000</v>
      </c>
      <c r="E20956" s="46">
        <v>45079</v>
      </c>
      <c r="F20956">
        <v>-24865</v>
      </c>
      <c r="I20956" t="str">
        <f>INDEX(LedgerMapping[[#All],[Level 3]],MATCH(Actuals[[#This Row],[Sub Ledger]],LedgerMapping[[#All],[Sub Ledger]],0))</f>
        <v>Marketing</v>
      </c>
      <c r="J20956" s="22">
        <f>YEAR(Actuals[[#This Row],[Date]])</f>
        <v>2023</v>
      </c>
      <c r="K20956" s="22">
        <f>MONTH(Actuals[[#This Row],[Date]])</f>
        <v>6</v>
      </c>
      <c r="L20956" s="12"/>
    </row>
    <row r="20957" spans="1:12" x14ac:dyDescent="0.3">
      <c r="A20957">
        <v>6</v>
      </c>
      <c r="B20957">
        <v>19940</v>
      </c>
      <c r="C20957">
        <v>3</v>
      </c>
      <c r="D20957">
        <v>60000</v>
      </c>
      <c r="E20957" s="46">
        <v>45110</v>
      </c>
      <c r="F20957">
        <v>-30391</v>
      </c>
      <c r="I20957" t="str">
        <f>INDEX(LedgerMapping[[#All],[Level 3]],MATCH(Actuals[[#This Row],[Sub Ledger]],LedgerMapping[[#All],[Sub Ledger]],0))</f>
        <v>Marketing</v>
      </c>
      <c r="J20957" s="22">
        <f>YEAR(Actuals[[#This Row],[Date]])</f>
        <v>2023</v>
      </c>
      <c r="K20957" s="22">
        <f>MONTH(Actuals[[#This Row],[Date]])</f>
        <v>7</v>
      </c>
      <c r="L20957" s="12"/>
    </row>
    <row r="20958" spans="1:12" x14ac:dyDescent="0.3">
      <c r="A20958">
        <v>6</v>
      </c>
      <c r="B20958">
        <v>20970</v>
      </c>
      <c r="C20958">
        <v>3</v>
      </c>
      <c r="D20958">
        <v>60000</v>
      </c>
      <c r="E20958" s="46">
        <v>45141</v>
      </c>
      <c r="F20958">
        <v>-30742</v>
      </c>
      <c r="I20958" t="str">
        <f>INDEX(LedgerMapping[[#All],[Level 3]],MATCH(Actuals[[#This Row],[Sub Ledger]],LedgerMapping[[#All],[Sub Ledger]],0))</f>
        <v>Marketing</v>
      </c>
      <c r="J20958" s="22">
        <f>YEAR(Actuals[[#This Row],[Date]])</f>
        <v>2023</v>
      </c>
      <c r="K20958" s="22">
        <f>MONTH(Actuals[[#This Row],[Date]])</f>
        <v>8</v>
      </c>
      <c r="L20958" s="12"/>
    </row>
    <row r="20959" spans="1:12" x14ac:dyDescent="0.3">
      <c r="A20959">
        <v>6</v>
      </c>
      <c r="B20959">
        <v>21971</v>
      </c>
      <c r="C20959">
        <v>3</v>
      </c>
      <c r="D20959">
        <v>60000</v>
      </c>
      <c r="E20959" s="46">
        <v>45169</v>
      </c>
      <c r="F20959">
        <v>-30391</v>
      </c>
      <c r="I20959" t="str">
        <f>INDEX(LedgerMapping[[#All],[Level 3]],MATCH(Actuals[[#This Row],[Sub Ledger]],LedgerMapping[[#All],[Sub Ledger]],0))</f>
        <v>Marketing</v>
      </c>
      <c r="J20959" s="22">
        <f>YEAR(Actuals[[#This Row],[Date]])</f>
        <v>2023</v>
      </c>
      <c r="K20959" s="22">
        <f>MONTH(Actuals[[#This Row],[Date]])</f>
        <v>8</v>
      </c>
      <c r="L20959" s="12"/>
    </row>
    <row r="20960" spans="1:12" x14ac:dyDescent="0.3">
      <c r="A20960">
        <v>6</v>
      </c>
      <c r="B20960">
        <v>22948</v>
      </c>
      <c r="C20960">
        <v>3</v>
      </c>
      <c r="D20960">
        <v>60000</v>
      </c>
      <c r="E20960" s="46">
        <v>45200</v>
      </c>
      <c r="F20960">
        <v>-29838</v>
      </c>
      <c r="I20960" t="str">
        <f>INDEX(LedgerMapping[[#All],[Level 3]],MATCH(Actuals[[#This Row],[Sub Ledger]],LedgerMapping[[#All],[Sub Ledger]],0))</f>
        <v>Marketing</v>
      </c>
      <c r="J20960" s="22">
        <f>YEAR(Actuals[[#This Row],[Date]])</f>
        <v>2023</v>
      </c>
      <c r="K20960" s="22">
        <f>MONTH(Actuals[[#This Row],[Date]])</f>
        <v>10</v>
      </c>
      <c r="L20960" s="12"/>
    </row>
    <row r="20961" spans="1:12" x14ac:dyDescent="0.3">
      <c r="A20961">
        <v>6</v>
      </c>
      <c r="B20961">
        <v>23953</v>
      </c>
      <c r="C20961">
        <v>3</v>
      </c>
      <c r="D20961">
        <v>60000</v>
      </c>
      <c r="E20961" s="46">
        <v>45230</v>
      </c>
      <c r="F20961">
        <v>-27351</v>
      </c>
      <c r="I20961" t="str">
        <f>INDEX(LedgerMapping[[#All],[Level 3]],MATCH(Actuals[[#This Row],[Sub Ledger]],LedgerMapping[[#All],[Sub Ledger]],0))</f>
        <v>Marketing</v>
      </c>
      <c r="J20961" s="22">
        <f>YEAR(Actuals[[#This Row],[Date]])</f>
        <v>2023</v>
      </c>
      <c r="K20961" s="22">
        <f>MONTH(Actuals[[#This Row],[Date]])</f>
        <v>10</v>
      </c>
      <c r="L20961" s="12"/>
    </row>
    <row r="20962" spans="1:12" x14ac:dyDescent="0.3">
      <c r="A20962">
        <v>6</v>
      </c>
      <c r="B20962">
        <v>24982</v>
      </c>
      <c r="C20962">
        <v>3</v>
      </c>
      <c r="D20962">
        <v>60000</v>
      </c>
      <c r="E20962" s="46">
        <v>45261</v>
      </c>
      <c r="F20962">
        <v>-29009</v>
      </c>
      <c r="I20962" t="str">
        <f>INDEX(LedgerMapping[[#All],[Level 3]],MATCH(Actuals[[#This Row],[Sub Ledger]],LedgerMapping[[#All],[Sub Ledger]],0))</f>
        <v>Marketing</v>
      </c>
      <c r="J20962" s="22">
        <f>YEAR(Actuals[[#This Row],[Date]])</f>
        <v>2023</v>
      </c>
      <c r="K20962" s="22">
        <f>MONTH(Actuals[[#This Row],[Date]])</f>
        <v>12</v>
      </c>
      <c r="L20962" s="12"/>
    </row>
    <row r="20963" spans="1:12" x14ac:dyDescent="0.3">
      <c r="A20963">
        <v>6</v>
      </c>
      <c r="B20963">
        <v>26048</v>
      </c>
      <c r="C20963">
        <v>3</v>
      </c>
      <c r="D20963">
        <v>60000</v>
      </c>
      <c r="E20963" s="46">
        <v>45291</v>
      </c>
      <c r="F20963">
        <v>-21839</v>
      </c>
      <c r="I20963" t="str">
        <f>INDEX(LedgerMapping[[#All],[Level 3]],MATCH(Actuals[[#This Row],[Sub Ledger]],LedgerMapping[[#All],[Sub Ledger]],0))</f>
        <v>Marketing</v>
      </c>
      <c r="J20963" s="22">
        <f>YEAR(Actuals[[#This Row],[Date]])</f>
        <v>2023</v>
      </c>
      <c r="K20963" s="22">
        <f>MONTH(Actuals[[#This Row],[Date]])</f>
        <v>12</v>
      </c>
      <c r="L20963" s="12"/>
    </row>
    <row r="20964" spans="1:12" x14ac:dyDescent="0.3">
      <c r="A20964">
        <v>6</v>
      </c>
      <c r="B20964">
        <v>27177</v>
      </c>
      <c r="C20964">
        <v>3</v>
      </c>
      <c r="D20964">
        <v>60000</v>
      </c>
      <c r="E20964" s="46">
        <v>45322</v>
      </c>
      <c r="F20964">
        <v>-26565</v>
      </c>
      <c r="I20964" t="str">
        <f>INDEX(LedgerMapping[[#All],[Level 3]],MATCH(Actuals[[#This Row],[Sub Ledger]],LedgerMapping[[#All],[Sub Ledger]],0))</f>
        <v>Marketing</v>
      </c>
      <c r="J20964" s="22">
        <f>YEAR(Actuals[[#This Row],[Date]])</f>
        <v>2024</v>
      </c>
      <c r="K20964" s="22">
        <f>MONTH(Actuals[[#This Row],[Date]])</f>
        <v>1</v>
      </c>
      <c r="L20964" s="12"/>
    </row>
    <row r="20965" spans="1:12" x14ac:dyDescent="0.3">
      <c r="A20965">
        <v>6</v>
      </c>
      <c r="B20965">
        <v>28329</v>
      </c>
      <c r="C20965">
        <v>3</v>
      </c>
      <c r="D20965">
        <v>60000</v>
      </c>
      <c r="E20965" s="46">
        <v>45354</v>
      </c>
      <c r="F20965">
        <v>-27769</v>
      </c>
      <c r="I20965" t="str">
        <f>INDEX(LedgerMapping[[#All],[Level 3]],MATCH(Actuals[[#This Row],[Sub Ledger]],LedgerMapping[[#All],[Sub Ledger]],0))</f>
        <v>Marketing</v>
      </c>
      <c r="J20965" s="22">
        <f>YEAR(Actuals[[#This Row],[Date]])</f>
        <v>2024</v>
      </c>
      <c r="K20965" s="22">
        <f>MONTH(Actuals[[#This Row],[Date]])</f>
        <v>3</v>
      </c>
      <c r="L20965" s="12"/>
    </row>
    <row r="20966" spans="1:12" x14ac:dyDescent="0.3">
      <c r="A20966">
        <v>6</v>
      </c>
      <c r="B20966">
        <v>29483</v>
      </c>
      <c r="C20966">
        <v>3</v>
      </c>
      <c r="D20966">
        <v>60000</v>
      </c>
      <c r="E20966" s="46">
        <v>45384</v>
      </c>
      <c r="F20966">
        <v>-25786</v>
      </c>
      <c r="I20966" t="str">
        <f>INDEX(LedgerMapping[[#All],[Level 3]],MATCH(Actuals[[#This Row],[Sub Ledger]],LedgerMapping[[#All],[Sub Ledger]],0))</f>
        <v>Marketing</v>
      </c>
      <c r="J20966" s="22">
        <f>YEAR(Actuals[[#This Row],[Date]])</f>
        <v>2024</v>
      </c>
      <c r="K20966" s="22">
        <f>MONTH(Actuals[[#This Row],[Date]])</f>
        <v>4</v>
      </c>
      <c r="L20966" s="12"/>
    </row>
    <row r="20967" spans="1:12" x14ac:dyDescent="0.3">
      <c r="A20967">
        <v>6</v>
      </c>
      <c r="B20967">
        <v>30609</v>
      </c>
      <c r="C20967">
        <v>3</v>
      </c>
      <c r="D20967">
        <v>60000</v>
      </c>
      <c r="E20967" s="46">
        <v>45415</v>
      </c>
      <c r="F20967">
        <v>-25768</v>
      </c>
      <c r="I20967" t="str">
        <f>INDEX(LedgerMapping[[#All],[Level 3]],MATCH(Actuals[[#This Row],[Sub Ledger]],LedgerMapping[[#All],[Sub Ledger]],0))</f>
        <v>Marketing</v>
      </c>
      <c r="J20967" s="22">
        <f>YEAR(Actuals[[#This Row],[Date]])</f>
        <v>2024</v>
      </c>
      <c r="K20967" s="22">
        <f>MONTH(Actuals[[#This Row],[Date]])</f>
        <v>5</v>
      </c>
      <c r="L20967" s="12"/>
    </row>
    <row r="20968" spans="1:12" x14ac:dyDescent="0.3">
      <c r="A20968">
        <v>6</v>
      </c>
      <c r="B20968">
        <v>31735</v>
      </c>
      <c r="C20968">
        <v>3</v>
      </c>
      <c r="D20968">
        <v>60000</v>
      </c>
      <c r="E20968" s="46">
        <v>45445</v>
      </c>
      <c r="F20968">
        <v>-28620</v>
      </c>
      <c r="I20968" t="str">
        <f>INDEX(LedgerMapping[[#All],[Level 3]],MATCH(Actuals[[#This Row],[Sub Ledger]],LedgerMapping[[#All],[Sub Ledger]],0))</f>
        <v>Marketing</v>
      </c>
      <c r="J20968" s="22">
        <f>YEAR(Actuals[[#This Row],[Date]])</f>
        <v>2024</v>
      </c>
      <c r="K20968" s="22">
        <f>MONTH(Actuals[[#This Row],[Date]])</f>
        <v>6</v>
      </c>
      <c r="L20968" s="12"/>
    </row>
    <row r="20969" spans="1:12" x14ac:dyDescent="0.3">
      <c r="A20969">
        <v>6</v>
      </c>
      <c r="B20969">
        <v>32859</v>
      </c>
      <c r="C20969">
        <v>3</v>
      </c>
      <c r="D20969">
        <v>60000</v>
      </c>
      <c r="E20969" s="46">
        <v>45476</v>
      </c>
      <c r="F20969">
        <v>-29469</v>
      </c>
      <c r="I20969" t="str">
        <f>INDEX(LedgerMapping[[#All],[Level 3]],MATCH(Actuals[[#This Row],[Sub Ledger]],LedgerMapping[[#All],[Sub Ledger]],0))</f>
        <v>Marketing</v>
      </c>
      <c r="J20969" s="22">
        <f>YEAR(Actuals[[#This Row],[Date]])</f>
        <v>2024</v>
      </c>
      <c r="K20969" s="22">
        <f>MONTH(Actuals[[#This Row],[Date]])</f>
        <v>7</v>
      </c>
      <c r="L20969" s="12"/>
    </row>
    <row r="20970" spans="1:12" x14ac:dyDescent="0.3">
      <c r="A20970">
        <v>6</v>
      </c>
      <c r="B20970">
        <v>33983</v>
      </c>
      <c r="C20970">
        <v>3</v>
      </c>
      <c r="D20970">
        <v>60000</v>
      </c>
      <c r="E20970" s="46">
        <v>45507</v>
      </c>
      <c r="F20970">
        <v>-28903</v>
      </c>
      <c r="I20970" t="str">
        <f>INDEX(LedgerMapping[[#All],[Level 3]],MATCH(Actuals[[#This Row],[Sub Ledger]],LedgerMapping[[#All],[Sub Ledger]],0))</f>
        <v>Marketing</v>
      </c>
      <c r="J20970" s="22">
        <f>YEAR(Actuals[[#This Row],[Date]])</f>
        <v>2024</v>
      </c>
      <c r="K20970" s="22">
        <f>MONTH(Actuals[[#This Row],[Date]])</f>
        <v>8</v>
      </c>
      <c r="L20970" s="12"/>
    </row>
    <row r="20971" spans="1:12" x14ac:dyDescent="0.3">
      <c r="A20971">
        <v>6</v>
      </c>
      <c r="B20971">
        <v>35134</v>
      </c>
      <c r="C20971">
        <v>3</v>
      </c>
      <c r="D20971">
        <v>60000</v>
      </c>
      <c r="E20971" s="46">
        <v>45536</v>
      </c>
      <c r="F20971">
        <v>-28159</v>
      </c>
      <c r="I20971" t="str">
        <f>INDEX(LedgerMapping[[#All],[Level 3]],MATCH(Actuals[[#This Row],[Sub Ledger]],LedgerMapping[[#All],[Sub Ledger]],0))</f>
        <v>Marketing</v>
      </c>
      <c r="J20971" s="22">
        <f>YEAR(Actuals[[#This Row],[Date]])</f>
        <v>2024</v>
      </c>
      <c r="K20971" s="22">
        <f>MONTH(Actuals[[#This Row],[Date]])</f>
        <v>9</v>
      </c>
      <c r="L20971" s="12"/>
    </row>
    <row r="20972" spans="1:12" x14ac:dyDescent="0.3">
      <c r="A20972">
        <v>6</v>
      </c>
      <c r="B20972">
        <v>36284</v>
      </c>
      <c r="C20972">
        <v>3</v>
      </c>
      <c r="D20972">
        <v>60000</v>
      </c>
      <c r="E20972" s="46">
        <v>45567</v>
      </c>
      <c r="F20972">
        <v>-29204</v>
      </c>
      <c r="I20972" t="str">
        <f>INDEX(LedgerMapping[[#All],[Level 3]],MATCH(Actuals[[#This Row],[Sub Ledger]],LedgerMapping[[#All],[Sub Ledger]],0))</f>
        <v>Marketing</v>
      </c>
      <c r="J20972" s="22">
        <f>YEAR(Actuals[[#This Row],[Date]])</f>
        <v>2024</v>
      </c>
      <c r="K20972" s="22">
        <f>MONTH(Actuals[[#This Row],[Date]])</f>
        <v>10</v>
      </c>
      <c r="L20972" s="12"/>
    </row>
    <row r="20973" spans="1:12" x14ac:dyDescent="0.3">
      <c r="A20973">
        <v>6</v>
      </c>
      <c r="B20973">
        <v>37434</v>
      </c>
      <c r="C20973">
        <v>3</v>
      </c>
      <c r="D20973">
        <v>60000</v>
      </c>
      <c r="E20973" s="46">
        <v>45597</v>
      </c>
      <c r="F20973">
        <v>-28620</v>
      </c>
      <c r="I20973" t="str">
        <f>INDEX(LedgerMapping[[#All],[Level 3]],MATCH(Actuals[[#This Row],[Sub Ledger]],LedgerMapping[[#All],[Sub Ledger]],0))</f>
        <v>Marketing</v>
      </c>
      <c r="J20973" s="22">
        <f>YEAR(Actuals[[#This Row],[Date]])</f>
        <v>2024</v>
      </c>
      <c r="K20973" s="22">
        <f>MONTH(Actuals[[#This Row],[Date]])</f>
        <v>11</v>
      </c>
      <c r="L20973" s="12"/>
    </row>
    <row r="20974" spans="1:12" x14ac:dyDescent="0.3">
      <c r="A20974">
        <v>6</v>
      </c>
      <c r="B20974">
        <v>38584</v>
      </c>
      <c r="C20974">
        <v>3</v>
      </c>
      <c r="D20974">
        <v>60000</v>
      </c>
      <c r="E20974" s="46">
        <v>45628</v>
      </c>
      <c r="F20974">
        <v>-25502</v>
      </c>
      <c r="I20974" t="str">
        <f>INDEX(LedgerMapping[[#All],[Level 3]],MATCH(Actuals[[#This Row],[Sub Ledger]],LedgerMapping[[#All],[Sub Ledger]],0))</f>
        <v>Marketing</v>
      </c>
      <c r="J20974" s="22">
        <f>YEAR(Actuals[[#This Row],[Date]])</f>
        <v>2024</v>
      </c>
      <c r="K20974" s="22">
        <f>MONTH(Actuals[[#This Row],[Date]])</f>
        <v>12</v>
      </c>
      <c r="L20974" s="12"/>
    </row>
    <row r="20975" spans="1:12" x14ac:dyDescent="0.3">
      <c r="A20975">
        <v>6</v>
      </c>
      <c r="B20975">
        <v>2813</v>
      </c>
      <c r="C20975">
        <v>3</v>
      </c>
      <c r="D20975">
        <v>61000</v>
      </c>
      <c r="E20975" s="46">
        <v>44624</v>
      </c>
      <c r="F20975">
        <v>-2660</v>
      </c>
      <c r="I20975" t="str">
        <f>INDEX(LedgerMapping[[#All],[Level 3]],MATCH(Actuals[[#This Row],[Sub Ledger]],LedgerMapping[[#All],[Sub Ledger]],0))</f>
        <v>Marketing</v>
      </c>
      <c r="J20975" s="22">
        <f>YEAR(Actuals[[#This Row],[Date]])</f>
        <v>2022</v>
      </c>
      <c r="K20975" s="22">
        <f>MONTH(Actuals[[#This Row],[Date]])</f>
        <v>3</v>
      </c>
      <c r="L20975" s="12"/>
    </row>
    <row r="20976" spans="1:12" x14ac:dyDescent="0.3">
      <c r="A20976">
        <v>6</v>
      </c>
      <c r="B20976">
        <v>3935</v>
      </c>
      <c r="C20976">
        <v>3</v>
      </c>
      <c r="D20976">
        <v>61000</v>
      </c>
      <c r="E20976" s="46">
        <v>44654</v>
      </c>
      <c r="F20976">
        <v>-1815</v>
      </c>
      <c r="I20976" t="str">
        <f>INDEX(LedgerMapping[[#All],[Level 3]],MATCH(Actuals[[#This Row],[Sub Ledger]],LedgerMapping[[#All],[Sub Ledger]],0))</f>
        <v>Marketing</v>
      </c>
      <c r="J20976" s="22">
        <f>YEAR(Actuals[[#This Row],[Date]])</f>
        <v>2022</v>
      </c>
      <c r="K20976" s="22">
        <f>MONTH(Actuals[[#This Row],[Date]])</f>
        <v>4</v>
      </c>
      <c r="L20976" s="12"/>
    </row>
    <row r="20977" spans="1:12" x14ac:dyDescent="0.3">
      <c r="A20977">
        <v>6</v>
      </c>
      <c r="B20977">
        <v>5058</v>
      </c>
      <c r="C20977">
        <v>3</v>
      </c>
      <c r="D20977">
        <v>61000</v>
      </c>
      <c r="E20977" s="46">
        <v>44685</v>
      </c>
      <c r="F20977">
        <v>-2527</v>
      </c>
      <c r="I20977" t="str">
        <f>INDEX(LedgerMapping[[#All],[Level 3]],MATCH(Actuals[[#This Row],[Sub Ledger]],LedgerMapping[[#All],[Sub Ledger]],0))</f>
        <v>Marketing</v>
      </c>
      <c r="J20977" s="22">
        <f>YEAR(Actuals[[#This Row],[Date]])</f>
        <v>2022</v>
      </c>
      <c r="K20977" s="22">
        <f>MONTH(Actuals[[#This Row],[Date]])</f>
        <v>5</v>
      </c>
      <c r="L20977" s="12"/>
    </row>
    <row r="20978" spans="1:12" x14ac:dyDescent="0.3">
      <c r="A20978">
        <v>6</v>
      </c>
      <c r="B20978">
        <v>6182</v>
      </c>
      <c r="C20978">
        <v>3</v>
      </c>
      <c r="D20978">
        <v>61000</v>
      </c>
      <c r="E20978" s="46">
        <v>44715</v>
      </c>
      <c r="F20978">
        <v>-2434</v>
      </c>
      <c r="I20978" t="str">
        <f>INDEX(LedgerMapping[[#All],[Level 3]],MATCH(Actuals[[#This Row],[Sub Ledger]],LedgerMapping[[#All],[Sub Ledger]],0))</f>
        <v>Marketing</v>
      </c>
      <c r="J20978" s="22">
        <f>YEAR(Actuals[[#This Row],[Date]])</f>
        <v>2022</v>
      </c>
      <c r="K20978" s="22">
        <f>MONTH(Actuals[[#This Row],[Date]])</f>
        <v>6</v>
      </c>
      <c r="L20978" s="12"/>
    </row>
    <row r="20979" spans="1:12" x14ac:dyDescent="0.3">
      <c r="A20979">
        <v>6</v>
      </c>
      <c r="B20979">
        <v>7305</v>
      </c>
      <c r="C20979">
        <v>3</v>
      </c>
      <c r="D20979">
        <v>61000</v>
      </c>
      <c r="E20979" s="46">
        <v>44746</v>
      </c>
      <c r="F20979">
        <v>-3307</v>
      </c>
      <c r="I20979" t="str">
        <f>INDEX(LedgerMapping[[#All],[Level 3]],MATCH(Actuals[[#This Row],[Sub Ledger]],LedgerMapping[[#All],[Sub Ledger]],0))</f>
        <v>Marketing</v>
      </c>
      <c r="J20979" s="22">
        <f>YEAR(Actuals[[#This Row],[Date]])</f>
        <v>2022</v>
      </c>
      <c r="K20979" s="22">
        <f>MONTH(Actuals[[#This Row],[Date]])</f>
        <v>7</v>
      </c>
      <c r="L20979" s="12"/>
    </row>
    <row r="20980" spans="1:12" x14ac:dyDescent="0.3">
      <c r="A20980">
        <v>6</v>
      </c>
      <c r="B20980">
        <v>8427</v>
      </c>
      <c r="C20980">
        <v>3</v>
      </c>
      <c r="D20980">
        <v>61000</v>
      </c>
      <c r="E20980" s="46">
        <v>44777</v>
      </c>
      <c r="F20980">
        <v>-3307</v>
      </c>
      <c r="I20980" t="str">
        <f>INDEX(LedgerMapping[[#All],[Level 3]],MATCH(Actuals[[#This Row],[Sub Ledger]],LedgerMapping[[#All],[Sub Ledger]],0))</f>
        <v>Marketing</v>
      </c>
      <c r="J20980" s="22">
        <f>YEAR(Actuals[[#This Row],[Date]])</f>
        <v>2022</v>
      </c>
      <c r="K20980" s="22">
        <f>MONTH(Actuals[[#This Row],[Date]])</f>
        <v>8</v>
      </c>
      <c r="L20980" s="12"/>
    </row>
    <row r="20981" spans="1:12" x14ac:dyDescent="0.3">
      <c r="A20981">
        <v>6</v>
      </c>
      <c r="B20981">
        <v>9544</v>
      </c>
      <c r="C20981">
        <v>3</v>
      </c>
      <c r="D20981">
        <v>61000</v>
      </c>
      <c r="E20981" s="46">
        <v>44805</v>
      </c>
      <c r="F20981">
        <v>-3214</v>
      </c>
      <c r="I20981" t="str">
        <f>INDEX(LedgerMapping[[#All],[Level 3]],MATCH(Actuals[[#This Row],[Sub Ledger]],LedgerMapping[[#All],[Sub Ledger]],0))</f>
        <v>Marketing</v>
      </c>
      <c r="J20981" s="22">
        <f>YEAR(Actuals[[#This Row],[Date]])</f>
        <v>2022</v>
      </c>
      <c r="K20981" s="22">
        <f>MONTH(Actuals[[#This Row],[Date]])</f>
        <v>9</v>
      </c>
      <c r="L20981" s="12"/>
    </row>
    <row r="20982" spans="1:12" x14ac:dyDescent="0.3">
      <c r="A20982">
        <v>6</v>
      </c>
      <c r="B20982">
        <v>10660</v>
      </c>
      <c r="C20982">
        <v>3</v>
      </c>
      <c r="D20982">
        <v>61000</v>
      </c>
      <c r="E20982" s="46">
        <v>44836</v>
      </c>
      <c r="F20982">
        <v>-3645</v>
      </c>
      <c r="I20982" t="str">
        <f>INDEX(LedgerMapping[[#All],[Level 3]],MATCH(Actuals[[#This Row],[Sub Ledger]],LedgerMapping[[#All],[Sub Ledger]],0))</f>
        <v>Marketing</v>
      </c>
      <c r="J20982" s="22">
        <f>YEAR(Actuals[[#This Row],[Date]])</f>
        <v>2022</v>
      </c>
      <c r="K20982" s="22">
        <f>MONTH(Actuals[[#This Row],[Date]])</f>
        <v>10</v>
      </c>
      <c r="L20982" s="12"/>
    </row>
    <row r="20983" spans="1:12" x14ac:dyDescent="0.3">
      <c r="A20983">
        <v>6</v>
      </c>
      <c r="B20983">
        <v>11785</v>
      </c>
      <c r="C20983">
        <v>3</v>
      </c>
      <c r="D20983">
        <v>61000</v>
      </c>
      <c r="E20983" s="46">
        <v>44866</v>
      </c>
      <c r="F20983">
        <v>-3037</v>
      </c>
      <c r="I20983" t="str">
        <f>INDEX(LedgerMapping[[#All],[Level 3]],MATCH(Actuals[[#This Row],[Sub Ledger]],LedgerMapping[[#All],[Sub Ledger]],0))</f>
        <v>Marketing</v>
      </c>
      <c r="J20983" s="22">
        <f>YEAR(Actuals[[#This Row],[Date]])</f>
        <v>2022</v>
      </c>
      <c r="K20983" s="22">
        <f>MONTH(Actuals[[#This Row],[Date]])</f>
        <v>11</v>
      </c>
      <c r="L20983" s="12"/>
    </row>
    <row r="20984" spans="1:12" x14ac:dyDescent="0.3">
      <c r="A20984">
        <v>6</v>
      </c>
      <c r="B20984">
        <v>12913</v>
      </c>
      <c r="C20984">
        <v>3</v>
      </c>
      <c r="D20984">
        <v>61000</v>
      </c>
      <c r="E20984" s="46">
        <v>44897</v>
      </c>
      <c r="F20984">
        <v>-3071</v>
      </c>
      <c r="I20984" t="str">
        <f>INDEX(LedgerMapping[[#All],[Level 3]],MATCH(Actuals[[#This Row],[Sub Ledger]],LedgerMapping[[#All],[Sub Ledger]],0))</f>
        <v>Marketing</v>
      </c>
      <c r="J20984" s="22">
        <f>YEAR(Actuals[[#This Row],[Date]])</f>
        <v>2022</v>
      </c>
      <c r="K20984" s="22">
        <f>MONTH(Actuals[[#This Row],[Date]])</f>
        <v>12</v>
      </c>
      <c r="L20984" s="12"/>
    </row>
    <row r="20985" spans="1:12" x14ac:dyDescent="0.3">
      <c r="A20985">
        <v>6</v>
      </c>
      <c r="B20985">
        <v>13858</v>
      </c>
      <c r="C20985">
        <v>3</v>
      </c>
      <c r="D20985">
        <v>61000</v>
      </c>
      <c r="E20985" s="46">
        <v>44927</v>
      </c>
      <c r="F20985">
        <v>-3093</v>
      </c>
      <c r="I20985" t="str">
        <f>INDEX(LedgerMapping[[#All],[Level 3]],MATCH(Actuals[[#This Row],[Sub Ledger]],LedgerMapping[[#All],[Sub Ledger]],0))</f>
        <v>Marketing</v>
      </c>
      <c r="J20985" s="22">
        <f>YEAR(Actuals[[#This Row],[Date]])</f>
        <v>2023</v>
      </c>
      <c r="K20985" s="22">
        <f>MONTH(Actuals[[#This Row],[Date]])</f>
        <v>1</v>
      </c>
      <c r="L20985" s="12"/>
    </row>
    <row r="20986" spans="1:12" x14ac:dyDescent="0.3">
      <c r="A20986">
        <v>6</v>
      </c>
      <c r="B20986">
        <v>14866</v>
      </c>
      <c r="C20986">
        <v>3</v>
      </c>
      <c r="D20986">
        <v>61000</v>
      </c>
      <c r="E20986" s="46">
        <v>44958</v>
      </c>
      <c r="F20986">
        <v>-2806</v>
      </c>
      <c r="I20986" t="str">
        <f>INDEX(LedgerMapping[[#All],[Level 3]],MATCH(Actuals[[#This Row],[Sub Ledger]],LedgerMapping[[#All],[Sub Ledger]],0))</f>
        <v>Marketing</v>
      </c>
      <c r="J20986" s="22">
        <f>YEAR(Actuals[[#This Row],[Date]])</f>
        <v>2023</v>
      </c>
      <c r="K20986" s="22">
        <f>MONTH(Actuals[[#This Row],[Date]])</f>
        <v>2</v>
      </c>
      <c r="L20986" s="12"/>
    </row>
    <row r="20987" spans="1:12" x14ac:dyDescent="0.3">
      <c r="A20987">
        <v>6</v>
      </c>
      <c r="B20987">
        <v>15846</v>
      </c>
      <c r="C20987">
        <v>3</v>
      </c>
      <c r="D20987">
        <v>61000</v>
      </c>
      <c r="E20987" s="46">
        <v>44988</v>
      </c>
      <c r="F20987">
        <v>-3061</v>
      </c>
      <c r="I20987" t="str">
        <f>INDEX(LedgerMapping[[#All],[Level 3]],MATCH(Actuals[[#This Row],[Sub Ledger]],LedgerMapping[[#All],[Sub Ledger]],0))</f>
        <v>Marketing</v>
      </c>
      <c r="J20987" s="22">
        <f>YEAR(Actuals[[#This Row],[Date]])</f>
        <v>2023</v>
      </c>
      <c r="K20987" s="22">
        <f>MONTH(Actuals[[#This Row],[Date]])</f>
        <v>3</v>
      </c>
      <c r="L20987" s="12"/>
    </row>
    <row r="20988" spans="1:12" x14ac:dyDescent="0.3">
      <c r="A20988">
        <v>6</v>
      </c>
      <c r="B20988">
        <v>16878</v>
      </c>
      <c r="C20988">
        <v>3</v>
      </c>
      <c r="D20988">
        <v>61000</v>
      </c>
      <c r="E20988" s="46">
        <v>45018</v>
      </c>
      <c r="F20988">
        <v>-3309</v>
      </c>
      <c r="I20988" t="str">
        <f>INDEX(LedgerMapping[[#All],[Level 3]],MATCH(Actuals[[#This Row],[Sub Ledger]],LedgerMapping[[#All],[Sub Ledger]],0))</f>
        <v>Marketing</v>
      </c>
      <c r="J20988" s="22">
        <f>YEAR(Actuals[[#This Row],[Date]])</f>
        <v>2023</v>
      </c>
      <c r="K20988" s="22">
        <f>MONTH(Actuals[[#This Row],[Date]])</f>
        <v>4</v>
      </c>
      <c r="L20988" s="12"/>
    </row>
    <row r="20989" spans="1:12" x14ac:dyDescent="0.3">
      <c r="A20989">
        <v>6</v>
      </c>
      <c r="B20989">
        <v>17909</v>
      </c>
      <c r="C20989">
        <v>3</v>
      </c>
      <c r="D20989">
        <v>61000</v>
      </c>
      <c r="E20989" s="46">
        <v>45049</v>
      </c>
      <c r="F20989">
        <v>-3095</v>
      </c>
      <c r="I20989" t="str">
        <f>INDEX(LedgerMapping[[#All],[Level 3]],MATCH(Actuals[[#This Row],[Sub Ledger]],LedgerMapping[[#All],[Sub Ledger]],0))</f>
        <v>Marketing</v>
      </c>
      <c r="J20989" s="22">
        <f>YEAR(Actuals[[#This Row],[Date]])</f>
        <v>2023</v>
      </c>
      <c r="K20989" s="22">
        <f>MONTH(Actuals[[#This Row],[Date]])</f>
        <v>5</v>
      </c>
      <c r="L20989" s="12"/>
    </row>
    <row r="20990" spans="1:12" x14ac:dyDescent="0.3">
      <c r="A20990">
        <v>6</v>
      </c>
      <c r="B20990">
        <v>18913</v>
      </c>
      <c r="C20990">
        <v>3</v>
      </c>
      <c r="D20990">
        <v>61000</v>
      </c>
      <c r="E20990" s="46">
        <v>45079</v>
      </c>
      <c r="F20990">
        <v>-2551</v>
      </c>
      <c r="I20990" t="str">
        <f>INDEX(LedgerMapping[[#All],[Level 3]],MATCH(Actuals[[#This Row],[Sub Ledger]],LedgerMapping[[#All],[Sub Ledger]],0))</f>
        <v>Marketing</v>
      </c>
      <c r="J20990" s="22">
        <f>YEAR(Actuals[[#This Row],[Date]])</f>
        <v>2023</v>
      </c>
      <c r="K20990" s="22">
        <f>MONTH(Actuals[[#This Row],[Date]])</f>
        <v>6</v>
      </c>
      <c r="L20990" s="12"/>
    </row>
    <row r="20991" spans="1:12" x14ac:dyDescent="0.3">
      <c r="A20991">
        <v>6</v>
      </c>
      <c r="B20991">
        <v>19941</v>
      </c>
      <c r="C20991">
        <v>3</v>
      </c>
      <c r="D20991">
        <v>61000</v>
      </c>
      <c r="E20991" s="46">
        <v>45110</v>
      </c>
      <c r="F20991">
        <v>-3742</v>
      </c>
      <c r="I20991" t="str">
        <f>INDEX(LedgerMapping[[#All],[Level 3]],MATCH(Actuals[[#This Row],[Sub Ledger]],LedgerMapping[[#All],[Sub Ledger]],0))</f>
        <v>Marketing</v>
      </c>
      <c r="J20991" s="22">
        <f>YEAR(Actuals[[#This Row],[Date]])</f>
        <v>2023</v>
      </c>
      <c r="K20991" s="22">
        <f>MONTH(Actuals[[#This Row],[Date]])</f>
        <v>7</v>
      </c>
      <c r="L20991" s="12"/>
    </row>
    <row r="20992" spans="1:12" x14ac:dyDescent="0.3">
      <c r="A20992">
        <v>6</v>
      </c>
      <c r="B20992">
        <v>20971</v>
      </c>
      <c r="C20992">
        <v>3</v>
      </c>
      <c r="D20992">
        <v>61000</v>
      </c>
      <c r="E20992" s="46">
        <v>45141</v>
      </c>
      <c r="F20992">
        <v>-3154</v>
      </c>
      <c r="I20992" t="str">
        <f>INDEX(LedgerMapping[[#All],[Level 3]],MATCH(Actuals[[#This Row],[Sub Ledger]],LedgerMapping[[#All],[Sub Ledger]],0))</f>
        <v>Marketing</v>
      </c>
      <c r="J20992" s="22">
        <f>YEAR(Actuals[[#This Row],[Date]])</f>
        <v>2023</v>
      </c>
      <c r="K20992" s="22">
        <f>MONTH(Actuals[[#This Row],[Date]])</f>
        <v>8</v>
      </c>
      <c r="L20992" s="12"/>
    </row>
    <row r="20993" spans="1:12" x14ac:dyDescent="0.3">
      <c r="A20993">
        <v>6</v>
      </c>
      <c r="B20993">
        <v>21972</v>
      </c>
      <c r="C20993">
        <v>3</v>
      </c>
      <c r="D20993">
        <v>61000</v>
      </c>
      <c r="E20993" s="46">
        <v>45169</v>
      </c>
      <c r="F20993">
        <v>-3742</v>
      </c>
      <c r="I20993" t="str">
        <f>INDEX(LedgerMapping[[#All],[Level 3]],MATCH(Actuals[[#This Row],[Sub Ledger]],LedgerMapping[[#All],[Sub Ledger]],0))</f>
        <v>Marketing</v>
      </c>
      <c r="J20993" s="22">
        <f>YEAR(Actuals[[#This Row],[Date]])</f>
        <v>2023</v>
      </c>
      <c r="K20993" s="22">
        <f>MONTH(Actuals[[#This Row],[Date]])</f>
        <v>8</v>
      </c>
      <c r="L20993" s="12"/>
    </row>
    <row r="20994" spans="1:12" x14ac:dyDescent="0.3">
      <c r="A20994">
        <v>6</v>
      </c>
      <c r="B20994">
        <v>22949</v>
      </c>
      <c r="C20994">
        <v>3</v>
      </c>
      <c r="D20994">
        <v>61000</v>
      </c>
      <c r="E20994" s="46">
        <v>45200</v>
      </c>
      <c r="F20994">
        <v>-2755</v>
      </c>
      <c r="I20994" t="str">
        <f>INDEX(LedgerMapping[[#All],[Level 3]],MATCH(Actuals[[#This Row],[Sub Ledger]],LedgerMapping[[#All],[Sub Ledger]],0))</f>
        <v>Marketing</v>
      </c>
      <c r="J20994" s="22">
        <f>YEAR(Actuals[[#This Row],[Date]])</f>
        <v>2023</v>
      </c>
      <c r="K20994" s="22">
        <f>MONTH(Actuals[[#This Row],[Date]])</f>
        <v>10</v>
      </c>
      <c r="L20994" s="12"/>
    </row>
    <row r="20995" spans="1:12" x14ac:dyDescent="0.3">
      <c r="A20995">
        <v>6</v>
      </c>
      <c r="B20995">
        <v>23954</v>
      </c>
      <c r="C20995">
        <v>3</v>
      </c>
      <c r="D20995">
        <v>61000</v>
      </c>
      <c r="E20995" s="46">
        <v>45230</v>
      </c>
      <c r="F20995">
        <v>-3087</v>
      </c>
      <c r="I20995" t="str">
        <f>INDEX(LedgerMapping[[#All],[Level 3]],MATCH(Actuals[[#This Row],[Sub Ledger]],LedgerMapping[[#All],[Sub Ledger]],0))</f>
        <v>Marketing</v>
      </c>
      <c r="J20995" s="22">
        <f>YEAR(Actuals[[#This Row],[Date]])</f>
        <v>2023</v>
      </c>
      <c r="K20995" s="22">
        <f>MONTH(Actuals[[#This Row],[Date]])</f>
        <v>10</v>
      </c>
      <c r="L20995" s="12"/>
    </row>
    <row r="20996" spans="1:12" x14ac:dyDescent="0.3">
      <c r="A20996">
        <v>6</v>
      </c>
      <c r="B20996">
        <v>24983</v>
      </c>
      <c r="C20996">
        <v>3</v>
      </c>
      <c r="D20996">
        <v>61000</v>
      </c>
      <c r="E20996" s="46">
        <v>45261</v>
      </c>
      <c r="F20996">
        <v>-2679</v>
      </c>
      <c r="I20996" t="str">
        <f>INDEX(LedgerMapping[[#All],[Level 3]],MATCH(Actuals[[#This Row],[Sub Ledger]],LedgerMapping[[#All],[Sub Ledger]],0))</f>
        <v>Marketing</v>
      </c>
      <c r="J20996" s="22">
        <f>YEAR(Actuals[[#This Row],[Date]])</f>
        <v>2023</v>
      </c>
      <c r="K20996" s="22">
        <f>MONTH(Actuals[[#This Row],[Date]])</f>
        <v>12</v>
      </c>
      <c r="L20996" s="12"/>
    </row>
    <row r="20997" spans="1:12" x14ac:dyDescent="0.3">
      <c r="A20997">
        <v>6</v>
      </c>
      <c r="B20997">
        <v>26049</v>
      </c>
      <c r="C20997">
        <v>3</v>
      </c>
      <c r="D20997">
        <v>61000</v>
      </c>
      <c r="E20997" s="46">
        <v>45291</v>
      </c>
      <c r="F20997">
        <v>-2465</v>
      </c>
      <c r="I20997" t="str">
        <f>INDEX(LedgerMapping[[#All],[Level 3]],MATCH(Actuals[[#This Row],[Sub Ledger]],LedgerMapping[[#All],[Sub Ledger]],0))</f>
        <v>Marketing</v>
      </c>
      <c r="J20997" s="22">
        <f>YEAR(Actuals[[#This Row],[Date]])</f>
        <v>2023</v>
      </c>
      <c r="K20997" s="22">
        <f>MONTH(Actuals[[#This Row],[Date]])</f>
        <v>12</v>
      </c>
      <c r="L20997" s="12"/>
    </row>
    <row r="20998" spans="1:12" x14ac:dyDescent="0.3">
      <c r="A20998">
        <v>6</v>
      </c>
      <c r="B20998">
        <v>27178</v>
      </c>
      <c r="C20998">
        <v>3</v>
      </c>
      <c r="D20998">
        <v>61000</v>
      </c>
      <c r="E20998" s="46">
        <v>45322</v>
      </c>
      <c r="F20998">
        <v>-2454</v>
      </c>
      <c r="I20998" t="str">
        <f>INDEX(LedgerMapping[[#All],[Level 3]],MATCH(Actuals[[#This Row],[Sub Ledger]],LedgerMapping[[#All],[Sub Ledger]],0))</f>
        <v>Marketing</v>
      </c>
      <c r="J20998" s="22">
        <f>YEAR(Actuals[[#This Row],[Date]])</f>
        <v>2024</v>
      </c>
      <c r="K20998" s="22">
        <f>MONTH(Actuals[[#This Row],[Date]])</f>
        <v>1</v>
      </c>
      <c r="L20998" s="12"/>
    </row>
    <row r="20999" spans="1:12" x14ac:dyDescent="0.3">
      <c r="A20999">
        <v>6</v>
      </c>
      <c r="B20999">
        <v>28330</v>
      </c>
      <c r="C20999">
        <v>3</v>
      </c>
      <c r="D20999">
        <v>61000</v>
      </c>
      <c r="E20999" s="46">
        <v>45354</v>
      </c>
      <c r="F20999">
        <v>-3420</v>
      </c>
      <c r="I20999" t="str">
        <f>INDEX(LedgerMapping[[#All],[Level 3]],MATCH(Actuals[[#This Row],[Sub Ledger]],LedgerMapping[[#All],[Sub Ledger]],0))</f>
        <v>Marketing</v>
      </c>
      <c r="J20999" s="22">
        <f>YEAR(Actuals[[#This Row],[Date]])</f>
        <v>2024</v>
      </c>
      <c r="K20999" s="22">
        <f>MONTH(Actuals[[#This Row],[Date]])</f>
        <v>3</v>
      </c>
      <c r="L20999" s="12"/>
    </row>
    <row r="21000" spans="1:12" x14ac:dyDescent="0.3">
      <c r="A21000">
        <v>6</v>
      </c>
      <c r="B21000">
        <v>29484</v>
      </c>
      <c r="C21000">
        <v>3</v>
      </c>
      <c r="D21000">
        <v>61000</v>
      </c>
      <c r="E21000" s="46">
        <v>45384</v>
      </c>
      <c r="F21000">
        <v>-2381</v>
      </c>
      <c r="I21000" t="str">
        <f>INDEX(LedgerMapping[[#All],[Level 3]],MATCH(Actuals[[#This Row],[Sub Ledger]],LedgerMapping[[#All],[Sub Ledger]],0))</f>
        <v>Marketing</v>
      </c>
      <c r="J21000" s="22">
        <f>YEAR(Actuals[[#This Row],[Date]])</f>
        <v>2024</v>
      </c>
      <c r="K21000" s="22">
        <f>MONTH(Actuals[[#This Row],[Date]])</f>
        <v>4</v>
      </c>
      <c r="L21000" s="12"/>
    </row>
    <row r="21001" spans="1:12" x14ac:dyDescent="0.3">
      <c r="A21001">
        <v>6</v>
      </c>
      <c r="B21001">
        <v>30610</v>
      </c>
      <c r="C21001">
        <v>3</v>
      </c>
      <c r="D21001">
        <v>61000</v>
      </c>
      <c r="E21001" s="46">
        <v>45415</v>
      </c>
      <c r="F21001">
        <v>-2379</v>
      </c>
      <c r="I21001" t="str">
        <f>INDEX(LedgerMapping[[#All],[Level 3]],MATCH(Actuals[[#This Row],[Sub Ledger]],LedgerMapping[[#All],[Sub Ledger]],0))</f>
        <v>Marketing</v>
      </c>
      <c r="J21001" s="22">
        <f>YEAR(Actuals[[#This Row],[Date]])</f>
        <v>2024</v>
      </c>
      <c r="K21001" s="22">
        <f>MONTH(Actuals[[#This Row],[Date]])</f>
        <v>5</v>
      </c>
      <c r="L21001" s="12"/>
    </row>
    <row r="21002" spans="1:12" x14ac:dyDescent="0.3">
      <c r="A21002">
        <v>6</v>
      </c>
      <c r="B21002">
        <v>31736</v>
      </c>
      <c r="C21002">
        <v>3</v>
      </c>
      <c r="D21002">
        <v>61000</v>
      </c>
      <c r="E21002" s="46">
        <v>45445</v>
      </c>
      <c r="F21002">
        <v>-3524</v>
      </c>
      <c r="I21002" t="str">
        <f>INDEX(LedgerMapping[[#All],[Level 3]],MATCH(Actuals[[#This Row],[Sub Ledger]],LedgerMapping[[#All],[Sub Ledger]],0))</f>
        <v>Marketing</v>
      </c>
      <c r="J21002" s="22">
        <f>YEAR(Actuals[[#This Row],[Date]])</f>
        <v>2024</v>
      </c>
      <c r="K21002" s="22">
        <f>MONTH(Actuals[[#This Row],[Date]])</f>
        <v>6</v>
      </c>
      <c r="L21002" s="12"/>
    </row>
    <row r="21003" spans="1:12" x14ac:dyDescent="0.3">
      <c r="A21003">
        <v>6</v>
      </c>
      <c r="B21003">
        <v>32860</v>
      </c>
      <c r="C21003">
        <v>3</v>
      </c>
      <c r="D21003">
        <v>61000</v>
      </c>
      <c r="E21003" s="46">
        <v>45476</v>
      </c>
      <c r="F21003">
        <v>-3326</v>
      </c>
      <c r="I21003" t="str">
        <f>INDEX(LedgerMapping[[#All],[Level 3]],MATCH(Actuals[[#This Row],[Sub Ledger]],LedgerMapping[[#All],[Sub Ledger]],0))</f>
        <v>Marketing</v>
      </c>
      <c r="J21003" s="22">
        <f>YEAR(Actuals[[#This Row],[Date]])</f>
        <v>2024</v>
      </c>
      <c r="K21003" s="22">
        <f>MONTH(Actuals[[#This Row],[Date]])</f>
        <v>7</v>
      </c>
      <c r="L21003" s="12"/>
    </row>
    <row r="21004" spans="1:12" x14ac:dyDescent="0.3">
      <c r="A21004">
        <v>6</v>
      </c>
      <c r="B21004">
        <v>33984</v>
      </c>
      <c r="C21004">
        <v>3</v>
      </c>
      <c r="D21004">
        <v>61000</v>
      </c>
      <c r="E21004" s="46">
        <v>45507</v>
      </c>
      <c r="F21004">
        <v>-2966</v>
      </c>
      <c r="I21004" t="str">
        <f>INDEX(LedgerMapping[[#All],[Level 3]],MATCH(Actuals[[#This Row],[Sub Ledger]],LedgerMapping[[#All],[Sub Ledger]],0))</f>
        <v>Marketing</v>
      </c>
      <c r="J21004" s="22">
        <f>YEAR(Actuals[[#This Row],[Date]])</f>
        <v>2024</v>
      </c>
      <c r="K21004" s="22">
        <f>MONTH(Actuals[[#This Row],[Date]])</f>
        <v>8</v>
      </c>
      <c r="L21004" s="12"/>
    </row>
    <row r="21005" spans="1:12" x14ac:dyDescent="0.3">
      <c r="A21005">
        <v>6</v>
      </c>
      <c r="B21005">
        <v>35135</v>
      </c>
      <c r="C21005">
        <v>3</v>
      </c>
      <c r="D21005">
        <v>61000</v>
      </c>
      <c r="E21005" s="46">
        <v>45536</v>
      </c>
      <c r="F21005">
        <v>-3467</v>
      </c>
      <c r="I21005" t="str">
        <f>INDEX(LedgerMapping[[#All],[Level 3]],MATCH(Actuals[[#This Row],[Sub Ledger]],LedgerMapping[[#All],[Sub Ledger]],0))</f>
        <v>Marketing</v>
      </c>
      <c r="J21005" s="22">
        <f>YEAR(Actuals[[#This Row],[Date]])</f>
        <v>2024</v>
      </c>
      <c r="K21005" s="22">
        <f>MONTH(Actuals[[#This Row],[Date]])</f>
        <v>9</v>
      </c>
      <c r="L21005" s="12"/>
    </row>
    <row r="21006" spans="1:12" x14ac:dyDescent="0.3">
      <c r="A21006">
        <v>6</v>
      </c>
      <c r="B21006">
        <v>36285</v>
      </c>
      <c r="C21006">
        <v>3</v>
      </c>
      <c r="D21006">
        <v>61000</v>
      </c>
      <c r="E21006" s="46">
        <v>45567</v>
      </c>
      <c r="F21006">
        <v>-3296</v>
      </c>
      <c r="I21006" t="str">
        <f>INDEX(LedgerMapping[[#All],[Level 3]],MATCH(Actuals[[#This Row],[Sub Ledger]],LedgerMapping[[#All],[Sub Ledger]],0))</f>
        <v>Marketing</v>
      </c>
      <c r="J21006" s="22">
        <f>YEAR(Actuals[[#This Row],[Date]])</f>
        <v>2024</v>
      </c>
      <c r="K21006" s="22">
        <f>MONTH(Actuals[[#This Row],[Date]])</f>
        <v>10</v>
      </c>
      <c r="L21006" s="12"/>
    </row>
    <row r="21007" spans="1:12" x14ac:dyDescent="0.3">
      <c r="A21007">
        <v>6</v>
      </c>
      <c r="B21007">
        <v>37435</v>
      </c>
      <c r="C21007">
        <v>3</v>
      </c>
      <c r="D21007">
        <v>61000</v>
      </c>
      <c r="E21007" s="46">
        <v>45597</v>
      </c>
      <c r="F21007">
        <v>-2643</v>
      </c>
      <c r="I21007" t="str">
        <f>INDEX(LedgerMapping[[#All],[Level 3]],MATCH(Actuals[[#This Row],[Sub Ledger]],LedgerMapping[[#All],[Sub Ledger]],0))</f>
        <v>Marketing</v>
      </c>
      <c r="J21007" s="22">
        <f>YEAR(Actuals[[#This Row],[Date]])</f>
        <v>2024</v>
      </c>
      <c r="K21007" s="22">
        <f>MONTH(Actuals[[#This Row],[Date]])</f>
        <v>11</v>
      </c>
      <c r="L21007" s="12"/>
    </row>
    <row r="21008" spans="1:12" x14ac:dyDescent="0.3">
      <c r="A21008">
        <v>6</v>
      </c>
      <c r="B21008">
        <v>38585</v>
      </c>
      <c r="C21008">
        <v>3</v>
      </c>
      <c r="D21008">
        <v>61000</v>
      </c>
      <c r="E21008" s="46">
        <v>45628</v>
      </c>
      <c r="F21008">
        <v>-2878</v>
      </c>
      <c r="I21008" t="str">
        <f>INDEX(LedgerMapping[[#All],[Level 3]],MATCH(Actuals[[#This Row],[Sub Ledger]],LedgerMapping[[#All],[Sub Ledger]],0))</f>
        <v>Marketing</v>
      </c>
      <c r="J21008" s="22">
        <f>YEAR(Actuals[[#This Row],[Date]])</f>
        <v>2024</v>
      </c>
      <c r="K21008" s="22">
        <f>MONTH(Actuals[[#This Row],[Date]])</f>
        <v>12</v>
      </c>
      <c r="L21008" s="12"/>
    </row>
    <row r="21009" spans="1:12" x14ac:dyDescent="0.3">
      <c r="A21009">
        <v>6</v>
      </c>
      <c r="B21009">
        <v>1695</v>
      </c>
      <c r="C21009">
        <v>3</v>
      </c>
      <c r="D21009">
        <v>61000</v>
      </c>
      <c r="E21009" s="46">
        <v>44593</v>
      </c>
      <c r="F21009">
        <v>-2434</v>
      </c>
      <c r="I21009" t="str">
        <f>INDEX(LedgerMapping[[#All],[Level 3]],MATCH(Actuals[[#This Row],[Sub Ledger]],LedgerMapping[[#All],[Sub Ledger]],0))</f>
        <v>Marketing</v>
      </c>
      <c r="J21009" s="22">
        <f>YEAR(Actuals[[#This Row],[Date]])</f>
        <v>2022</v>
      </c>
      <c r="K21009" s="22">
        <f>MONTH(Actuals[[#This Row],[Date]])</f>
        <v>2</v>
      </c>
      <c r="L21009" s="12"/>
    </row>
    <row r="21010" spans="1:12" x14ac:dyDescent="0.3">
      <c r="A21010">
        <v>6</v>
      </c>
      <c r="B21010">
        <v>571</v>
      </c>
      <c r="C21010">
        <v>3</v>
      </c>
      <c r="D21010">
        <v>61000</v>
      </c>
      <c r="E21010" s="46">
        <v>44562</v>
      </c>
      <c r="F21010">
        <v>-2497</v>
      </c>
      <c r="I21010" t="str">
        <f>INDEX(LedgerMapping[[#All],[Level 3]],MATCH(Actuals[[#This Row],[Sub Ledger]],LedgerMapping[[#All],[Sub Ledger]],0))</f>
        <v>Marketing</v>
      </c>
      <c r="J21010" s="22">
        <f>YEAR(Actuals[[#This Row],[Date]])</f>
        <v>2022</v>
      </c>
      <c r="K21010" s="22">
        <f>MONTH(Actuals[[#This Row],[Date]])</f>
        <v>1</v>
      </c>
      <c r="L21010" s="12"/>
    </row>
    <row r="21011" spans="1:12" x14ac:dyDescent="0.3">
      <c r="A21011">
        <v>6</v>
      </c>
      <c r="B21011">
        <v>572</v>
      </c>
      <c r="C21011">
        <v>3</v>
      </c>
      <c r="D21011">
        <v>62000</v>
      </c>
      <c r="E21011" s="46">
        <v>44562</v>
      </c>
      <c r="F21011">
        <v>-2042</v>
      </c>
      <c r="I21011" t="str">
        <f>INDEX(LedgerMapping[[#All],[Level 3]],MATCH(Actuals[[#This Row],[Sub Ledger]],LedgerMapping[[#All],[Sub Ledger]],0))</f>
        <v>Marketing</v>
      </c>
      <c r="J21011" s="22">
        <f>YEAR(Actuals[[#This Row],[Date]])</f>
        <v>2022</v>
      </c>
      <c r="K21011" s="22">
        <f>MONTH(Actuals[[#This Row],[Date]])</f>
        <v>1</v>
      </c>
      <c r="L21011" s="12"/>
    </row>
    <row r="21012" spans="1:12" x14ac:dyDescent="0.3">
      <c r="A21012">
        <v>6</v>
      </c>
      <c r="B21012">
        <v>1696</v>
      </c>
      <c r="C21012">
        <v>3</v>
      </c>
      <c r="D21012">
        <v>62000</v>
      </c>
      <c r="E21012" s="46">
        <v>44593</v>
      </c>
      <c r="F21012">
        <v>-1217</v>
      </c>
      <c r="I21012" t="str">
        <f>INDEX(LedgerMapping[[#All],[Level 3]],MATCH(Actuals[[#This Row],[Sub Ledger]],LedgerMapping[[#All],[Sub Ledger]],0))</f>
        <v>Marketing</v>
      </c>
      <c r="J21012" s="22">
        <f>YEAR(Actuals[[#This Row],[Date]])</f>
        <v>2022</v>
      </c>
      <c r="K21012" s="22">
        <f>MONTH(Actuals[[#This Row],[Date]])</f>
        <v>2</v>
      </c>
      <c r="L21012" s="12"/>
    </row>
    <row r="21013" spans="1:12" x14ac:dyDescent="0.3">
      <c r="A21013">
        <v>6</v>
      </c>
      <c r="B21013">
        <v>2814</v>
      </c>
      <c r="C21013">
        <v>3</v>
      </c>
      <c r="D21013">
        <v>62000</v>
      </c>
      <c r="E21013" s="46">
        <v>44624</v>
      </c>
      <c r="F21013">
        <v>-2176</v>
      </c>
      <c r="I21013" t="str">
        <f>INDEX(LedgerMapping[[#All],[Level 3]],MATCH(Actuals[[#This Row],[Sub Ledger]],LedgerMapping[[#All],[Sub Ledger]],0))</f>
        <v>Marketing</v>
      </c>
      <c r="J21013" s="22">
        <f>YEAR(Actuals[[#This Row],[Date]])</f>
        <v>2022</v>
      </c>
      <c r="K21013" s="22">
        <f>MONTH(Actuals[[#This Row],[Date]])</f>
        <v>3</v>
      </c>
      <c r="L21013" s="12"/>
    </row>
    <row r="21014" spans="1:12" x14ac:dyDescent="0.3">
      <c r="A21014">
        <v>6</v>
      </c>
      <c r="B21014">
        <v>3936</v>
      </c>
      <c r="C21014">
        <v>3</v>
      </c>
      <c r="D21014">
        <v>62000</v>
      </c>
      <c r="E21014" s="46">
        <v>44654</v>
      </c>
      <c r="F21014">
        <v>-1009</v>
      </c>
      <c r="I21014" t="str">
        <f>INDEX(LedgerMapping[[#All],[Level 3]],MATCH(Actuals[[#This Row],[Sub Ledger]],LedgerMapping[[#All],[Sub Ledger]],0))</f>
        <v>Marketing</v>
      </c>
      <c r="J21014" s="22">
        <f>YEAR(Actuals[[#This Row],[Date]])</f>
        <v>2022</v>
      </c>
      <c r="K21014" s="22">
        <f>MONTH(Actuals[[#This Row],[Date]])</f>
        <v>4</v>
      </c>
      <c r="L21014" s="12"/>
    </row>
    <row r="21015" spans="1:12" x14ac:dyDescent="0.3">
      <c r="A21015">
        <v>6</v>
      </c>
      <c r="B21015">
        <v>5060</v>
      </c>
      <c r="C21015">
        <v>3</v>
      </c>
      <c r="D21015">
        <v>62000</v>
      </c>
      <c r="E21015" s="46">
        <v>44685</v>
      </c>
      <c r="F21015">
        <v>-1516</v>
      </c>
      <c r="I21015" t="str">
        <f>INDEX(LedgerMapping[[#All],[Level 3]],MATCH(Actuals[[#This Row],[Sub Ledger]],LedgerMapping[[#All],[Sub Ledger]],0))</f>
        <v>Marketing</v>
      </c>
      <c r="J21015" s="22">
        <f>YEAR(Actuals[[#This Row],[Date]])</f>
        <v>2022</v>
      </c>
      <c r="K21015" s="22">
        <f>MONTH(Actuals[[#This Row],[Date]])</f>
        <v>5</v>
      </c>
      <c r="L21015" s="12"/>
    </row>
    <row r="21016" spans="1:12" x14ac:dyDescent="0.3">
      <c r="A21016">
        <v>6</v>
      </c>
      <c r="B21016">
        <v>6184</v>
      </c>
      <c r="C21016">
        <v>3</v>
      </c>
      <c r="D21016">
        <v>62000</v>
      </c>
      <c r="E21016" s="46">
        <v>44715</v>
      </c>
      <c r="F21016">
        <v>-1622</v>
      </c>
      <c r="I21016" t="str">
        <f>INDEX(LedgerMapping[[#All],[Level 3]],MATCH(Actuals[[#This Row],[Sub Ledger]],LedgerMapping[[#All],[Sub Ledger]],0))</f>
        <v>Marketing</v>
      </c>
      <c r="J21016" s="22">
        <f>YEAR(Actuals[[#This Row],[Date]])</f>
        <v>2022</v>
      </c>
      <c r="K21016" s="22">
        <f>MONTH(Actuals[[#This Row],[Date]])</f>
        <v>6</v>
      </c>
      <c r="L21016" s="12"/>
    </row>
    <row r="21017" spans="1:12" x14ac:dyDescent="0.3">
      <c r="A21017">
        <v>6</v>
      </c>
      <c r="B21017">
        <v>7307</v>
      </c>
      <c r="C21017">
        <v>3</v>
      </c>
      <c r="D21017">
        <v>62000</v>
      </c>
      <c r="E21017" s="46">
        <v>44746</v>
      </c>
      <c r="F21017">
        <v>-1378</v>
      </c>
      <c r="I21017" t="str">
        <f>INDEX(LedgerMapping[[#All],[Level 3]],MATCH(Actuals[[#This Row],[Sub Ledger]],LedgerMapping[[#All],[Sub Ledger]],0))</f>
        <v>Marketing</v>
      </c>
      <c r="J21017" s="22">
        <f>YEAR(Actuals[[#This Row],[Date]])</f>
        <v>2022</v>
      </c>
      <c r="K21017" s="22">
        <f>MONTH(Actuals[[#This Row],[Date]])</f>
        <v>7</v>
      </c>
      <c r="L21017" s="12"/>
    </row>
    <row r="21018" spans="1:12" x14ac:dyDescent="0.3">
      <c r="A21018">
        <v>6</v>
      </c>
      <c r="B21018">
        <v>8428</v>
      </c>
      <c r="C21018">
        <v>3</v>
      </c>
      <c r="D21018">
        <v>62000</v>
      </c>
      <c r="E21018" s="46">
        <v>44777</v>
      </c>
      <c r="F21018">
        <v>-1654</v>
      </c>
      <c r="I21018" t="str">
        <f>INDEX(LedgerMapping[[#All],[Level 3]],MATCH(Actuals[[#This Row],[Sub Ledger]],LedgerMapping[[#All],[Sub Ledger]],0))</f>
        <v>Marketing</v>
      </c>
      <c r="J21018" s="22">
        <f>YEAR(Actuals[[#This Row],[Date]])</f>
        <v>2022</v>
      </c>
      <c r="K21018" s="22">
        <f>MONTH(Actuals[[#This Row],[Date]])</f>
        <v>8</v>
      </c>
      <c r="L21018" s="12"/>
    </row>
    <row r="21019" spans="1:12" x14ac:dyDescent="0.3">
      <c r="A21019">
        <v>6</v>
      </c>
      <c r="B21019">
        <v>9546</v>
      </c>
      <c r="C21019">
        <v>3</v>
      </c>
      <c r="D21019">
        <v>62000</v>
      </c>
      <c r="E21019" s="46">
        <v>44805</v>
      </c>
      <c r="F21019">
        <v>-1607</v>
      </c>
      <c r="I21019" t="str">
        <f>INDEX(LedgerMapping[[#All],[Level 3]],MATCH(Actuals[[#This Row],[Sub Ledger]],LedgerMapping[[#All],[Sub Ledger]],0))</f>
        <v>Marketing</v>
      </c>
      <c r="J21019" s="22">
        <f>YEAR(Actuals[[#This Row],[Date]])</f>
        <v>2022</v>
      </c>
      <c r="K21019" s="22">
        <f>MONTH(Actuals[[#This Row],[Date]])</f>
        <v>9</v>
      </c>
      <c r="L21019" s="12"/>
    </row>
    <row r="21020" spans="1:12" x14ac:dyDescent="0.3">
      <c r="A21020">
        <v>6</v>
      </c>
      <c r="B21020">
        <v>10662</v>
      </c>
      <c r="C21020">
        <v>3</v>
      </c>
      <c r="D21020">
        <v>62000</v>
      </c>
      <c r="E21020" s="46">
        <v>44836</v>
      </c>
      <c r="F21020">
        <v>-3037</v>
      </c>
      <c r="I21020" t="str">
        <f>INDEX(LedgerMapping[[#All],[Level 3]],MATCH(Actuals[[#This Row],[Sub Ledger]],LedgerMapping[[#All],[Sub Ledger]],0))</f>
        <v>Marketing</v>
      </c>
      <c r="J21020" s="22">
        <f>YEAR(Actuals[[#This Row],[Date]])</f>
        <v>2022</v>
      </c>
      <c r="K21020" s="22">
        <f>MONTH(Actuals[[#This Row],[Date]])</f>
        <v>10</v>
      </c>
      <c r="L21020" s="12"/>
    </row>
    <row r="21021" spans="1:12" x14ac:dyDescent="0.3">
      <c r="A21021">
        <v>6</v>
      </c>
      <c r="B21021">
        <v>11787</v>
      </c>
      <c r="C21021">
        <v>3</v>
      </c>
      <c r="D21021">
        <v>62000</v>
      </c>
      <c r="E21021" s="46">
        <v>44866</v>
      </c>
      <c r="F21021">
        <v>-3037</v>
      </c>
      <c r="I21021" t="str">
        <f>INDEX(LedgerMapping[[#All],[Level 3]],MATCH(Actuals[[#This Row],[Sub Ledger]],LedgerMapping[[#All],[Sub Ledger]],0))</f>
        <v>Marketing</v>
      </c>
      <c r="J21021" s="22">
        <f>YEAR(Actuals[[#This Row],[Date]])</f>
        <v>2022</v>
      </c>
      <c r="K21021" s="22">
        <f>MONTH(Actuals[[#This Row],[Date]])</f>
        <v>11</v>
      </c>
      <c r="L21021" s="12"/>
    </row>
    <row r="21022" spans="1:12" x14ac:dyDescent="0.3">
      <c r="A21022">
        <v>6</v>
      </c>
      <c r="B21022">
        <v>12914</v>
      </c>
      <c r="C21022">
        <v>3</v>
      </c>
      <c r="D21022">
        <v>62000</v>
      </c>
      <c r="E21022" s="46">
        <v>44897</v>
      </c>
      <c r="F21022">
        <v>-1675</v>
      </c>
      <c r="I21022" t="str">
        <f>INDEX(LedgerMapping[[#All],[Level 3]],MATCH(Actuals[[#This Row],[Sub Ledger]],LedgerMapping[[#All],[Sub Ledger]],0))</f>
        <v>Marketing</v>
      </c>
      <c r="J21022" s="22">
        <f>YEAR(Actuals[[#This Row],[Date]])</f>
        <v>2022</v>
      </c>
      <c r="K21022" s="22">
        <f>MONTH(Actuals[[#This Row],[Date]])</f>
        <v>12</v>
      </c>
      <c r="L21022" s="12"/>
    </row>
    <row r="21023" spans="1:12" x14ac:dyDescent="0.3">
      <c r="A21023">
        <v>6</v>
      </c>
      <c r="B21023">
        <v>13859</v>
      </c>
      <c r="C21023">
        <v>3</v>
      </c>
      <c r="D21023">
        <v>62000</v>
      </c>
      <c r="E21023" s="46">
        <v>44927</v>
      </c>
      <c r="F21023">
        <v>-1546</v>
      </c>
      <c r="I21023" t="str">
        <f>INDEX(LedgerMapping[[#All],[Level 3]],MATCH(Actuals[[#This Row],[Sub Ledger]],LedgerMapping[[#All],[Sub Ledger]],0))</f>
        <v>Marketing</v>
      </c>
      <c r="J21023" s="22">
        <f>YEAR(Actuals[[#This Row],[Date]])</f>
        <v>2023</v>
      </c>
      <c r="K21023" s="22">
        <f>MONTH(Actuals[[#This Row],[Date]])</f>
        <v>1</v>
      </c>
      <c r="L21023" s="12"/>
    </row>
    <row r="21024" spans="1:12" x14ac:dyDescent="0.3">
      <c r="A21024">
        <v>6</v>
      </c>
      <c r="B21024">
        <v>14867</v>
      </c>
      <c r="C21024">
        <v>3</v>
      </c>
      <c r="D21024">
        <v>62000</v>
      </c>
      <c r="E21024" s="46">
        <v>44958</v>
      </c>
      <c r="F21024">
        <v>-2806</v>
      </c>
      <c r="I21024" t="str">
        <f>INDEX(LedgerMapping[[#All],[Level 3]],MATCH(Actuals[[#This Row],[Sub Ledger]],LedgerMapping[[#All],[Sub Ledger]],0))</f>
        <v>Marketing</v>
      </c>
      <c r="J21024" s="22">
        <f>YEAR(Actuals[[#This Row],[Date]])</f>
        <v>2023</v>
      </c>
      <c r="K21024" s="22">
        <f>MONTH(Actuals[[#This Row],[Date]])</f>
        <v>2</v>
      </c>
      <c r="L21024" s="12"/>
    </row>
    <row r="21025" spans="1:12" x14ac:dyDescent="0.3">
      <c r="A21025">
        <v>6</v>
      </c>
      <c r="B21025">
        <v>15847</v>
      </c>
      <c r="C21025">
        <v>3</v>
      </c>
      <c r="D21025">
        <v>62000</v>
      </c>
      <c r="E21025" s="46">
        <v>44988</v>
      </c>
      <c r="F21025">
        <v>-1530</v>
      </c>
      <c r="I21025" t="str">
        <f>INDEX(LedgerMapping[[#All],[Level 3]],MATCH(Actuals[[#This Row],[Sub Ledger]],LedgerMapping[[#All],[Sub Ledger]],0))</f>
        <v>Marketing</v>
      </c>
      <c r="J21025" s="22">
        <f>YEAR(Actuals[[#This Row],[Date]])</f>
        <v>2023</v>
      </c>
      <c r="K21025" s="22">
        <f>MONTH(Actuals[[#This Row],[Date]])</f>
        <v>3</v>
      </c>
      <c r="L21025" s="12"/>
    </row>
    <row r="21026" spans="1:12" x14ac:dyDescent="0.3">
      <c r="A21026">
        <v>6</v>
      </c>
      <c r="B21026">
        <v>16879</v>
      </c>
      <c r="C21026">
        <v>3</v>
      </c>
      <c r="D21026">
        <v>62000</v>
      </c>
      <c r="E21026" s="46">
        <v>45018</v>
      </c>
      <c r="F21026">
        <v>-3309</v>
      </c>
      <c r="I21026" t="str">
        <f>INDEX(LedgerMapping[[#All],[Level 3]],MATCH(Actuals[[#This Row],[Sub Ledger]],LedgerMapping[[#All],[Sub Ledger]],0))</f>
        <v>Marketing</v>
      </c>
      <c r="J21026" s="22">
        <f>YEAR(Actuals[[#This Row],[Date]])</f>
        <v>2023</v>
      </c>
      <c r="K21026" s="22">
        <f>MONTH(Actuals[[#This Row],[Date]])</f>
        <v>4</v>
      </c>
      <c r="L21026" s="12"/>
    </row>
    <row r="21027" spans="1:12" x14ac:dyDescent="0.3">
      <c r="A21027">
        <v>6</v>
      </c>
      <c r="B21027">
        <v>17910</v>
      </c>
      <c r="C21027">
        <v>3</v>
      </c>
      <c r="D21027">
        <v>62000</v>
      </c>
      <c r="E21027" s="46">
        <v>45049</v>
      </c>
      <c r="F21027">
        <v>-2251</v>
      </c>
      <c r="I21027" t="str">
        <f>INDEX(LedgerMapping[[#All],[Level 3]],MATCH(Actuals[[#This Row],[Sub Ledger]],LedgerMapping[[#All],[Sub Ledger]],0))</f>
        <v>Marketing</v>
      </c>
      <c r="J21027" s="22">
        <f>YEAR(Actuals[[#This Row],[Date]])</f>
        <v>2023</v>
      </c>
      <c r="K21027" s="22">
        <f>MONTH(Actuals[[#This Row],[Date]])</f>
        <v>5</v>
      </c>
      <c r="L21027" s="12"/>
    </row>
    <row r="21028" spans="1:12" x14ac:dyDescent="0.3">
      <c r="A21028">
        <v>6</v>
      </c>
      <c r="B21028">
        <v>18914</v>
      </c>
      <c r="C21028">
        <v>3</v>
      </c>
      <c r="D21028">
        <v>62000</v>
      </c>
      <c r="E21028" s="46">
        <v>45079</v>
      </c>
      <c r="F21028">
        <v>-1786</v>
      </c>
      <c r="I21028" t="str">
        <f>INDEX(LedgerMapping[[#All],[Level 3]],MATCH(Actuals[[#This Row],[Sub Ledger]],LedgerMapping[[#All],[Sub Ledger]],0))</f>
        <v>Marketing</v>
      </c>
      <c r="J21028" s="22">
        <f>YEAR(Actuals[[#This Row],[Date]])</f>
        <v>2023</v>
      </c>
      <c r="K21028" s="22">
        <f>MONTH(Actuals[[#This Row],[Date]])</f>
        <v>6</v>
      </c>
      <c r="L21028" s="12"/>
    </row>
    <row r="21029" spans="1:12" x14ac:dyDescent="0.3">
      <c r="A21029">
        <v>6</v>
      </c>
      <c r="B21029">
        <v>19942</v>
      </c>
      <c r="C21029">
        <v>3</v>
      </c>
      <c r="D21029">
        <v>62000</v>
      </c>
      <c r="E21029" s="46">
        <v>45110</v>
      </c>
      <c r="F21029">
        <v>-1870</v>
      </c>
      <c r="I21029" t="str">
        <f>INDEX(LedgerMapping[[#All],[Level 3]],MATCH(Actuals[[#This Row],[Sub Ledger]],LedgerMapping[[#All],[Sub Ledger]],0))</f>
        <v>Marketing</v>
      </c>
      <c r="J21029" s="22">
        <f>YEAR(Actuals[[#This Row],[Date]])</f>
        <v>2023</v>
      </c>
      <c r="K21029" s="22">
        <f>MONTH(Actuals[[#This Row],[Date]])</f>
        <v>7</v>
      </c>
      <c r="L21029" s="12"/>
    </row>
    <row r="21030" spans="1:12" x14ac:dyDescent="0.3">
      <c r="A21030">
        <v>6</v>
      </c>
      <c r="B21030">
        <v>20972</v>
      </c>
      <c r="C21030">
        <v>3</v>
      </c>
      <c r="D21030">
        <v>62000</v>
      </c>
      <c r="E21030" s="46">
        <v>45141</v>
      </c>
      <c r="F21030">
        <v>-2208</v>
      </c>
      <c r="I21030" t="str">
        <f>INDEX(LedgerMapping[[#All],[Level 3]],MATCH(Actuals[[#This Row],[Sub Ledger]],LedgerMapping[[#All],[Sub Ledger]],0))</f>
        <v>Marketing</v>
      </c>
      <c r="J21030" s="22">
        <f>YEAR(Actuals[[#This Row],[Date]])</f>
        <v>2023</v>
      </c>
      <c r="K21030" s="22">
        <f>MONTH(Actuals[[#This Row],[Date]])</f>
        <v>8</v>
      </c>
      <c r="L21030" s="12"/>
    </row>
    <row r="21031" spans="1:12" x14ac:dyDescent="0.3">
      <c r="A21031">
        <v>6</v>
      </c>
      <c r="B21031">
        <v>21973</v>
      </c>
      <c r="C21031">
        <v>3</v>
      </c>
      <c r="D21031">
        <v>62000</v>
      </c>
      <c r="E21031" s="46">
        <v>45169</v>
      </c>
      <c r="F21031">
        <v>-2806</v>
      </c>
      <c r="I21031" t="str">
        <f>INDEX(LedgerMapping[[#All],[Level 3]],MATCH(Actuals[[#This Row],[Sub Ledger]],LedgerMapping[[#All],[Sub Ledger]],0))</f>
        <v>Marketing</v>
      </c>
      <c r="J21031" s="22">
        <f>YEAR(Actuals[[#This Row],[Date]])</f>
        <v>2023</v>
      </c>
      <c r="K21031" s="22">
        <f>MONTH(Actuals[[#This Row],[Date]])</f>
        <v>8</v>
      </c>
      <c r="L21031" s="12"/>
    </row>
    <row r="21032" spans="1:12" x14ac:dyDescent="0.3">
      <c r="A21032">
        <v>6</v>
      </c>
      <c r="B21032">
        <v>22950</v>
      </c>
      <c r="C21032">
        <v>3</v>
      </c>
      <c r="D21032">
        <v>62000</v>
      </c>
      <c r="E21032" s="46">
        <v>45200</v>
      </c>
      <c r="F21032">
        <v>-3061</v>
      </c>
      <c r="I21032" t="str">
        <f>INDEX(LedgerMapping[[#All],[Level 3]],MATCH(Actuals[[#This Row],[Sub Ledger]],LedgerMapping[[#All],[Sub Ledger]],0))</f>
        <v>Marketing</v>
      </c>
      <c r="J21032" s="22">
        <f>YEAR(Actuals[[#This Row],[Date]])</f>
        <v>2023</v>
      </c>
      <c r="K21032" s="22">
        <f>MONTH(Actuals[[#This Row],[Date]])</f>
        <v>10</v>
      </c>
      <c r="L21032" s="12"/>
    </row>
    <row r="21033" spans="1:12" x14ac:dyDescent="0.3">
      <c r="A21033">
        <v>6</v>
      </c>
      <c r="B21033">
        <v>23955</v>
      </c>
      <c r="C21033">
        <v>3</v>
      </c>
      <c r="D21033">
        <v>62000</v>
      </c>
      <c r="E21033" s="46">
        <v>45230</v>
      </c>
      <c r="F21033">
        <v>-1404</v>
      </c>
      <c r="I21033" t="str">
        <f>INDEX(LedgerMapping[[#All],[Level 3]],MATCH(Actuals[[#This Row],[Sub Ledger]],LedgerMapping[[#All],[Sub Ledger]],0))</f>
        <v>Marketing</v>
      </c>
      <c r="J21033" s="22">
        <f>YEAR(Actuals[[#This Row],[Date]])</f>
        <v>2023</v>
      </c>
      <c r="K21033" s="22">
        <f>MONTH(Actuals[[#This Row],[Date]])</f>
        <v>10</v>
      </c>
      <c r="L21033" s="12"/>
    </row>
    <row r="21034" spans="1:12" x14ac:dyDescent="0.3">
      <c r="A21034">
        <v>6</v>
      </c>
      <c r="B21034">
        <v>24984</v>
      </c>
      <c r="C21034">
        <v>3</v>
      </c>
      <c r="D21034">
        <v>62000</v>
      </c>
      <c r="E21034" s="46">
        <v>45261</v>
      </c>
      <c r="F21034">
        <v>-1488</v>
      </c>
      <c r="I21034" t="str">
        <f>INDEX(LedgerMapping[[#All],[Level 3]],MATCH(Actuals[[#This Row],[Sub Ledger]],LedgerMapping[[#All],[Sub Ledger]],0))</f>
        <v>Marketing</v>
      </c>
      <c r="J21034" s="22">
        <f>YEAR(Actuals[[#This Row],[Date]])</f>
        <v>2023</v>
      </c>
      <c r="K21034" s="22">
        <f>MONTH(Actuals[[#This Row],[Date]])</f>
        <v>12</v>
      </c>
      <c r="L21034" s="12"/>
    </row>
    <row r="21035" spans="1:12" x14ac:dyDescent="0.3">
      <c r="A21035">
        <v>6</v>
      </c>
      <c r="B21035">
        <v>26050</v>
      </c>
      <c r="C21035">
        <v>3</v>
      </c>
      <c r="D21035">
        <v>62000</v>
      </c>
      <c r="E21035" s="46">
        <v>45291</v>
      </c>
      <c r="F21035">
        <v>-1793</v>
      </c>
      <c r="I21035" t="str">
        <f>INDEX(LedgerMapping[[#All],[Level 3]],MATCH(Actuals[[#This Row],[Sub Ledger]],LedgerMapping[[#All],[Sub Ledger]],0))</f>
        <v>Marketing</v>
      </c>
      <c r="J21035" s="22">
        <f>YEAR(Actuals[[#This Row],[Date]])</f>
        <v>2023</v>
      </c>
      <c r="K21035" s="22">
        <f>MONTH(Actuals[[#This Row],[Date]])</f>
        <v>12</v>
      </c>
      <c r="L21035" s="12"/>
    </row>
    <row r="21036" spans="1:12" x14ac:dyDescent="0.3">
      <c r="A21036">
        <v>6</v>
      </c>
      <c r="B21036">
        <v>27179</v>
      </c>
      <c r="C21036">
        <v>3</v>
      </c>
      <c r="D21036">
        <v>62000</v>
      </c>
      <c r="E21036" s="46">
        <v>45322</v>
      </c>
      <c r="F21036">
        <v>-2726</v>
      </c>
      <c r="I21036" t="str">
        <f>INDEX(LedgerMapping[[#All],[Level 3]],MATCH(Actuals[[#This Row],[Sub Ledger]],LedgerMapping[[#All],[Sub Ledger]],0))</f>
        <v>Marketing</v>
      </c>
      <c r="J21036" s="22">
        <f>YEAR(Actuals[[#This Row],[Date]])</f>
        <v>2024</v>
      </c>
      <c r="K21036" s="22">
        <f>MONTH(Actuals[[#This Row],[Date]])</f>
        <v>1</v>
      </c>
      <c r="L21036" s="12"/>
    </row>
    <row r="21037" spans="1:12" x14ac:dyDescent="0.3">
      <c r="A21037">
        <v>6</v>
      </c>
      <c r="B21037">
        <v>28331</v>
      </c>
      <c r="C21037">
        <v>3</v>
      </c>
      <c r="D21037">
        <v>62000</v>
      </c>
      <c r="E21037" s="46">
        <v>45354</v>
      </c>
      <c r="F21037">
        <v>-2849</v>
      </c>
      <c r="I21037" t="str">
        <f>INDEX(LedgerMapping[[#All],[Level 3]],MATCH(Actuals[[#This Row],[Sub Ledger]],LedgerMapping[[#All],[Sub Ledger]],0))</f>
        <v>Marketing</v>
      </c>
      <c r="J21037" s="22">
        <f>YEAR(Actuals[[#This Row],[Date]])</f>
        <v>2024</v>
      </c>
      <c r="K21037" s="22">
        <f>MONTH(Actuals[[#This Row],[Date]])</f>
        <v>3</v>
      </c>
      <c r="L21037" s="12"/>
    </row>
    <row r="21038" spans="1:12" x14ac:dyDescent="0.3">
      <c r="A21038">
        <v>6</v>
      </c>
      <c r="B21038">
        <v>29485</v>
      </c>
      <c r="C21038">
        <v>3</v>
      </c>
      <c r="D21038">
        <v>62000</v>
      </c>
      <c r="E21038" s="46">
        <v>45384</v>
      </c>
      <c r="F21038">
        <v>-1852</v>
      </c>
      <c r="I21038" t="str">
        <f>INDEX(LedgerMapping[[#All],[Level 3]],MATCH(Actuals[[#This Row],[Sub Ledger]],LedgerMapping[[#All],[Sub Ledger]],0))</f>
        <v>Marketing</v>
      </c>
      <c r="J21038" s="22">
        <f>YEAR(Actuals[[#This Row],[Date]])</f>
        <v>2024</v>
      </c>
      <c r="K21038" s="22">
        <f>MONTH(Actuals[[#This Row],[Date]])</f>
        <v>4</v>
      </c>
      <c r="L21038" s="12"/>
    </row>
    <row r="21039" spans="1:12" x14ac:dyDescent="0.3">
      <c r="A21039">
        <v>6</v>
      </c>
      <c r="B21039">
        <v>30611</v>
      </c>
      <c r="C21039">
        <v>3</v>
      </c>
      <c r="D21039">
        <v>62000</v>
      </c>
      <c r="E21039" s="46">
        <v>45415</v>
      </c>
      <c r="F21039">
        <v>-1322</v>
      </c>
      <c r="I21039" t="str">
        <f>INDEX(LedgerMapping[[#All],[Level 3]],MATCH(Actuals[[#This Row],[Sub Ledger]],LedgerMapping[[#All],[Sub Ledger]],0))</f>
        <v>Marketing</v>
      </c>
      <c r="J21039" s="22">
        <f>YEAR(Actuals[[#This Row],[Date]])</f>
        <v>2024</v>
      </c>
      <c r="K21039" s="22">
        <f>MONTH(Actuals[[#This Row],[Date]])</f>
        <v>5</v>
      </c>
      <c r="L21039" s="12"/>
    </row>
    <row r="21040" spans="1:12" x14ac:dyDescent="0.3">
      <c r="A21040">
        <v>6</v>
      </c>
      <c r="B21040">
        <v>31737</v>
      </c>
      <c r="C21040">
        <v>3</v>
      </c>
      <c r="D21040">
        <v>62000</v>
      </c>
      <c r="E21040" s="46">
        <v>45445</v>
      </c>
      <c r="F21040">
        <v>-1468</v>
      </c>
      <c r="I21040" t="str">
        <f>INDEX(LedgerMapping[[#All],[Level 3]],MATCH(Actuals[[#This Row],[Sub Ledger]],LedgerMapping[[#All],[Sub Ledger]],0))</f>
        <v>Marketing</v>
      </c>
      <c r="J21040" s="22">
        <f>YEAR(Actuals[[#This Row],[Date]])</f>
        <v>2024</v>
      </c>
      <c r="K21040" s="22">
        <f>MONTH(Actuals[[#This Row],[Date]])</f>
        <v>6</v>
      </c>
      <c r="L21040" s="12"/>
    </row>
    <row r="21041" spans="1:12" x14ac:dyDescent="0.3">
      <c r="A21041">
        <v>6</v>
      </c>
      <c r="B21041">
        <v>32861</v>
      </c>
      <c r="C21041">
        <v>3</v>
      </c>
      <c r="D21041">
        <v>62000</v>
      </c>
      <c r="E21041" s="46">
        <v>45476</v>
      </c>
      <c r="F21041">
        <v>-1814</v>
      </c>
      <c r="I21041" t="str">
        <f>INDEX(LedgerMapping[[#All],[Level 3]],MATCH(Actuals[[#This Row],[Sub Ledger]],LedgerMapping[[#All],[Sub Ledger]],0))</f>
        <v>Marketing</v>
      </c>
      <c r="J21041" s="22">
        <f>YEAR(Actuals[[#This Row],[Date]])</f>
        <v>2024</v>
      </c>
      <c r="K21041" s="22">
        <f>MONTH(Actuals[[#This Row],[Date]])</f>
        <v>7</v>
      </c>
      <c r="L21041" s="12"/>
    </row>
    <row r="21042" spans="1:12" x14ac:dyDescent="0.3">
      <c r="A21042">
        <v>6</v>
      </c>
      <c r="B21042">
        <v>33985</v>
      </c>
      <c r="C21042">
        <v>3</v>
      </c>
      <c r="D21042">
        <v>62000</v>
      </c>
      <c r="E21042" s="46">
        <v>45507</v>
      </c>
      <c r="F21042">
        <v>-1483</v>
      </c>
      <c r="I21042" t="str">
        <f>INDEX(LedgerMapping[[#All],[Level 3]],MATCH(Actuals[[#This Row],[Sub Ledger]],LedgerMapping[[#All],[Sub Ledger]],0))</f>
        <v>Marketing</v>
      </c>
      <c r="J21042" s="22">
        <f>YEAR(Actuals[[#This Row],[Date]])</f>
        <v>2024</v>
      </c>
      <c r="K21042" s="22">
        <f>MONTH(Actuals[[#This Row],[Date]])</f>
        <v>8</v>
      </c>
      <c r="L21042" s="12"/>
    </row>
    <row r="21043" spans="1:12" x14ac:dyDescent="0.3">
      <c r="A21043">
        <v>6</v>
      </c>
      <c r="B21043">
        <v>35136</v>
      </c>
      <c r="C21043">
        <v>3</v>
      </c>
      <c r="D21043">
        <v>62000</v>
      </c>
      <c r="E21043" s="46">
        <v>45536</v>
      </c>
      <c r="F21043">
        <v>-2889</v>
      </c>
      <c r="I21043" t="str">
        <f>INDEX(LedgerMapping[[#All],[Level 3]],MATCH(Actuals[[#This Row],[Sub Ledger]],LedgerMapping[[#All],[Sub Ledger]],0))</f>
        <v>Marketing</v>
      </c>
      <c r="J21043" s="22">
        <f>YEAR(Actuals[[#This Row],[Date]])</f>
        <v>2024</v>
      </c>
      <c r="K21043" s="22">
        <f>MONTH(Actuals[[#This Row],[Date]])</f>
        <v>9</v>
      </c>
      <c r="L21043" s="12"/>
    </row>
    <row r="21044" spans="1:12" x14ac:dyDescent="0.3">
      <c r="A21044">
        <v>6</v>
      </c>
      <c r="B21044">
        <v>36286</v>
      </c>
      <c r="C21044">
        <v>3</v>
      </c>
      <c r="D21044">
        <v>62000</v>
      </c>
      <c r="E21044" s="46">
        <v>45567</v>
      </c>
      <c r="F21044">
        <v>-2397</v>
      </c>
      <c r="I21044" t="str">
        <f>INDEX(LedgerMapping[[#All],[Level 3]],MATCH(Actuals[[#This Row],[Sub Ledger]],LedgerMapping[[#All],[Sub Ledger]],0))</f>
        <v>Marketing</v>
      </c>
      <c r="J21044" s="22">
        <f>YEAR(Actuals[[#This Row],[Date]])</f>
        <v>2024</v>
      </c>
      <c r="K21044" s="22">
        <f>MONTH(Actuals[[#This Row],[Date]])</f>
        <v>10</v>
      </c>
      <c r="L21044" s="12"/>
    </row>
    <row r="21045" spans="1:12" x14ac:dyDescent="0.3">
      <c r="A21045">
        <v>6</v>
      </c>
      <c r="B21045">
        <v>37436</v>
      </c>
      <c r="C21045">
        <v>3</v>
      </c>
      <c r="D21045">
        <v>62000</v>
      </c>
      <c r="E21045" s="46">
        <v>45597</v>
      </c>
      <c r="F21045">
        <v>-2937</v>
      </c>
      <c r="I21045" t="str">
        <f>INDEX(LedgerMapping[[#All],[Level 3]],MATCH(Actuals[[#This Row],[Sub Ledger]],LedgerMapping[[#All],[Sub Ledger]],0))</f>
        <v>Marketing</v>
      </c>
      <c r="J21045" s="22">
        <f>YEAR(Actuals[[#This Row],[Date]])</f>
        <v>2024</v>
      </c>
      <c r="K21045" s="22">
        <f>MONTH(Actuals[[#This Row],[Date]])</f>
        <v>11</v>
      </c>
      <c r="L21045" s="12"/>
    </row>
    <row r="21046" spans="1:12" x14ac:dyDescent="0.3">
      <c r="A21046">
        <v>6</v>
      </c>
      <c r="B21046">
        <v>38586</v>
      </c>
      <c r="C21046">
        <v>3</v>
      </c>
      <c r="D21046">
        <v>62000</v>
      </c>
      <c r="E21046" s="46">
        <v>45628</v>
      </c>
      <c r="F21046">
        <v>-1831</v>
      </c>
      <c r="I21046" t="str">
        <f>INDEX(LedgerMapping[[#All],[Level 3]],MATCH(Actuals[[#This Row],[Sub Ledger]],LedgerMapping[[#All],[Sub Ledger]],0))</f>
        <v>Marketing</v>
      </c>
      <c r="J21046" s="22">
        <f>YEAR(Actuals[[#This Row],[Date]])</f>
        <v>2024</v>
      </c>
      <c r="K21046" s="22">
        <f>MONTH(Actuals[[#This Row],[Date]])</f>
        <v>12</v>
      </c>
      <c r="L21046" s="12"/>
    </row>
    <row r="21047" spans="1:12" x14ac:dyDescent="0.3">
      <c r="A21047">
        <v>6</v>
      </c>
      <c r="B21047">
        <v>575</v>
      </c>
      <c r="C21047">
        <v>3</v>
      </c>
      <c r="D21047">
        <v>65000</v>
      </c>
      <c r="E21047" s="46">
        <v>44562</v>
      </c>
      <c r="F21047">
        <v>-468</v>
      </c>
      <c r="I21047" t="str">
        <f>INDEX(LedgerMapping[[#All],[Level 3]],MATCH(Actuals[[#This Row],[Sub Ledger]],LedgerMapping[[#All],[Sub Ledger]],0))</f>
        <v>Administration</v>
      </c>
      <c r="J21047" s="22">
        <f>YEAR(Actuals[[#This Row],[Date]])</f>
        <v>2022</v>
      </c>
      <c r="K21047" s="22">
        <f>MONTH(Actuals[[#This Row],[Date]])</f>
        <v>1</v>
      </c>
      <c r="L21047" s="12"/>
    </row>
    <row r="21048" spans="1:12" x14ac:dyDescent="0.3">
      <c r="A21048">
        <v>6</v>
      </c>
      <c r="B21048">
        <v>1699</v>
      </c>
      <c r="C21048">
        <v>3</v>
      </c>
      <c r="D21048">
        <v>65000</v>
      </c>
      <c r="E21048" s="46">
        <v>44593</v>
      </c>
      <c r="F21048">
        <v>-234</v>
      </c>
      <c r="I21048" t="str">
        <f>INDEX(LedgerMapping[[#All],[Level 3]],MATCH(Actuals[[#This Row],[Sub Ledger]],LedgerMapping[[#All],[Sub Ledger]],0))</f>
        <v>Administration</v>
      </c>
      <c r="J21048" s="22">
        <f>YEAR(Actuals[[#This Row],[Date]])</f>
        <v>2022</v>
      </c>
      <c r="K21048" s="22">
        <f>MONTH(Actuals[[#This Row],[Date]])</f>
        <v>2</v>
      </c>
      <c r="L21048" s="12"/>
    </row>
    <row r="21049" spans="1:12" x14ac:dyDescent="0.3">
      <c r="A21049">
        <v>6</v>
      </c>
      <c r="B21049">
        <v>2817</v>
      </c>
      <c r="C21049">
        <v>3</v>
      </c>
      <c r="D21049">
        <v>65000</v>
      </c>
      <c r="E21049" s="46">
        <v>44624</v>
      </c>
      <c r="F21049">
        <v>-520</v>
      </c>
      <c r="I21049" t="str">
        <f>INDEX(LedgerMapping[[#All],[Level 3]],MATCH(Actuals[[#This Row],[Sub Ledger]],LedgerMapping[[#All],[Sub Ledger]],0))</f>
        <v>Administration</v>
      </c>
      <c r="J21049" s="22">
        <f>YEAR(Actuals[[#This Row],[Date]])</f>
        <v>2022</v>
      </c>
      <c r="K21049" s="22">
        <f>MONTH(Actuals[[#This Row],[Date]])</f>
        <v>3</v>
      </c>
      <c r="L21049" s="12"/>
    </row>
    <row r="21050" spans="1:12" x14ac:dyDescent="0.3">
      <c r="A21050">
        <v>6</v>
      </c>
      <c r="B21050">
        <v>3939</v>
      </c>
      <c r="C21050">
        <v>3</v>
      </c>
      <c r="D21050">
        <v>65000</v>
      </c>
      <c r="E21050" s="46">
        <v>44654</v>
      </c>
      <c r="F21050">
        <v>-244</v>
      </c>
      <c r="I21050" t="str">
        <f>INDEX(LedgerMapping[[#All],[Level 3]],MATCH(Actuals[[#This Row],[Sub Ledger]],LedgerMapping[[#All],[Sub Ledger]],0))</f>
        <v>Administration</v>
      </c>
      <c r="J21050" s="22">
        <f>YEAR(Actuals[[#This Row],[Date]])</f>
        <v>2022</v>
      </c>
      <c r="K21050" s="22">
        <f>MONTH(Actuals[[#This Row],[Date]])</f>
        <v>4</v>
      </c>
      <c r="L21050" s="12"/>
    </row>
    <row r="21051" spans="1:12" x14ac:dyDescent="0.3">
      <c r="A21051">
        <v>6</v>
      </c>
      <c r="B21051">
        <v>5062</v>
      </c>
      <c r="C21051">
        <v>3</v>
      </c>
      <c r="D21051">
        <v>65000</v>
      </c>
      <c r="E21051" s="46">
        <v>44685</v>
      </c>
      <c r="F21051">
        <v>-287</v>
      </c>
      <c r="I21051" t="str">
        <f>INDEX(LedgerMapping[[#All],[Level 3]],MATCH(Actuals[[#This Row],[Sub Ledger]],LedgerMapping[[#All],[Sub Ledger]],0))</f>
        <v>Administration</v>
      </c>
      <c r="J21051" s="22">
        <f>YEAR(Actuals[[#This Row],[Date]])</f>
        <v>2022</v>
      </c>
      <c r="K21051" s="22">
        <f>MONTH(Actuals[[#This Row],[Date]])</f>
        <v>5</v>
      </c>
      <c r="L21051" s="12"/>
    </row>
    <row r="21052" spans="1:12" x14ac:dyDescent="0.3">
      <c r="A21052">
        <v>6</v>
      </c>
      <c r="B21052">
        <v>6187</v>
      </c>
      <c r="C21052">
        <v>3</v>
      </c>
      <c r="D21052">
        <v>65000</v>
      </c>
      <c r="E21052" s="46">
        <v>44715</v>
      </c>
      <c r="F21052">
        <v>-364</v>
      </c>
      <c r="I21052" t="str">
        <f>INDEX(LedgerMapping[[#All],[Level 3]],MATCH(Actuals[[#This Row],[Sub Ledger]],LedgerMapping[[#All],[Sub Ledger]],0))</f>
        <v>Administration</v>
      </c>
      <c r="J21052" s="22">
        <f>YEAR(Actuals[[#This Row],[Date]])</f>
        <v>2022</v>
      </c>
      <c r="K21052" s="22">
        <f>MONTH(Actuals[[#This Row],[Date]])</f>
        <v>6</v>
      </c>
      <c r="L21052" s="12"/>
    </row>
    <row r="21053" spans="1:12" x14ac:dyDescent="0.3">
      <c r="A21053">
        <v>6</v>
      </c>
      <c r="B21053">
        <v>7309</v>
      </c>
      <c r="C21053">
        <v>3</v>
      </c>
      <c r="D21053">
        <v>65000</v>
      </c>
      <c r="E21053" s="46">
        <v>44746</v>
      </c>
      <c r="F21053">
        <v>-267</v>
      </c>
      <c r="I21053" t="str">
        <f>INDEX(LedgerMapping[[#All],[Level 3]],MATCH(Actuals[[#This Row],[Sub Ledger]],LedgerMapping[[#All],[Sub Ledger]],0))</f>
        <v>Administration</v>
      </c>
      <c r="J21053" s="22">
        <f>YEAR(Actuals[[#This Row],[Date]])</f>
        <v>2022</v>
      </c>
      <c r="K21053" s="22">
        <f>MONTH(Actuals[[#This Row],[Date]])</f>
        <v>7</v>
      </c>
      <c r="L21053" s="12"/>
    </row>
    <row r="21054" spans="1:12" x14ac:dyDescent="0.3">
      <c r="A21054">
        <v>6</v>
      </c>
      <c r="B21054">
        <v>8430</v>
      </c>
      <c r="C21054">
        <v>3</v>
      </c>
      <c r="D21054">
        <v>65000</v>
      </c>
      <c r="E21054" s="46">
        <v>44777</v>
      </c>
      <c r="F21054">
        <v>-358</v>
      </c>
      <c r="I21054" t="str">
        <f>INDEX(LedgerMapping[[#All],[Level 3]],MATCH(Actuals[[#This Row],[Sub Ledger]],LedgerMapping[[#All],[Sub Ledger]],0))</f>
        <v>Administration</v>
      </c>
      <c r="J21054" s="22">
        <f>YEAR(Actuals[[#This Row],[Date]])</f>
        <v>2022</v>
      </c>
      <c r="K21054" s="22">
        <f>MONTH(Actuals[[#This Row],[Date]])</f>
        <v>8</v>
      </c>
      <c r="L21054" s="12"/>
    </row>
    <row r="21055" spans="1:12" x14ac:dyDescent="0.3">
      <c r="A21055">
        <v>6</v>
      </c>
      <c r="B21055">
        <v>9548</v>
      </c>
      <c r="C21055">
        <v>3</v>
      </c>
      <c r="D21055">
        <v>65000</v>
      </c>
      <c r="E21055" s="46">
        <v>44805</v>
      </c>
      <c r="F21055">
        <v>-332</v>
      </c>
      <c r="I21055" t="str">
        <f>INDEX(LedgerMapping[[#All],[Level 3]],MATCH(Actuals[[#This Row],[Sub Ledger]],LedgerMapping[[#All],[Sub Ledger]],0))</f>
        <v>Administration</v>
      </c>
      <c r="J21055" s="22">
        <f>YEAR(Actuals[[#This Row],[Date]])</f>
        <v>2022</v>
      </c>
      <c r="K21055" s="22">
        <f>MONTH(Actuals[[#This Row],[Date]])</f>
        <v>9</v>
      </c>
      <c r="L21055" s="12"/>
    </row>
    <row r="21056" spans="1:12" x14ac:dyDescent="0.3">
      <c r="A21056">
        <v>6</v>
      </c>
      <c r="B21056">
        <v>10665</v>
      </c>
      <c r="C21056">
        <v>3</v>
      </c>
      <c r="D21056">
        <v>65000</v>
      </c>
      <c r="E21056" s="46">
        <v>44836</v>
      </c>
      <c r="F21056">
        <v>-515</v>
      </c>
      <c r="I21056" t="str">
        <f>INDEX(LedgerMapping[[#All],[Level 3]],MATCH(Actuals[[#This Row],[Sub Ledger]],LedgerMapping[[#All],[Sub Ledger]],0))</f>
        <v>Administration</v>
      </c>
      <c r="J21056" s="22">
        <f>YEAR(Actuals[[#This Row],[Date]])</f>
        <v>2022</v>
      </c>
      <c r="K21056" s="22">
        <f>MONTH(Actuals[[#This Row],[Date]])</f>
        <v>10</v>
      </c>
      <c r="L21056" s="12"/>
    </row>
    <row r="21057" spans="1:12" x14ac:dyDescent="0.3">
      <c r="A21057">
        <v>6</v>
      </c>
      <c r="B21057">
        <v>11789</v>
      </c>
      <c r="C21057">
        <v>3</v>
      </c>
      <c r="D21057">
        <v>65000</v>
      </c>
      <c r="E21057" s="46">
        <v>44866</v>
      </c>
      <c r="F21057">
        <v>-520</v>
      </c>
      <c r="I21057" t="str">
        <f>INDEX(LedgerMapping[[#All],[Level 3]],MATCH(Actuals[[#This Row],[Sub Ledger]],LedgerMapping[[#All],[Sub Ledger]],0))</f>
        <v>Administration</v>
      </c>
      <c r="J21057" s="22">
        <f>YEAR(Actuals[[#This Row],[Date]])</f>
        <v>2022</v>
      </c>
      <c r="K21057" s="22">
        <f>MONTH(Actuals[[#This Row],[Date]])</f>
        <v>11</v>
      </c>
      <c r="L21057" s="12"/>
    </row>
    <row r="21058" spans="1:12" x14ac:dyDescent="0.3">
      <c r="A21058">
        <v>6</v>
      </c>
      <c r="B21058">
        <v>12916</v>
      </c>
      <c r="C21058">
        <v>3</v>
      </c>
      <c r="D21058">
        <v>65000</v>
      </c>
      <c r="E21058" s="46">
        <v>44897</v>
      </c>
      <c r="F21058">
        <v>-338</v>
      </c>
      <c r="I21058" t="str">
        <f>INDEX(LedgerMapping[[#All],[Level 3]],MATCH(Actuals[[#This Row],[Sub Ledger]],LedgerMapping[[#All],[Sub Ledger]],0))</f>
        <v>Administration</v>
      </c>
      <c r="J21058" s="22">
        <f>YEAR(Actuals[[#This Row],[Date]])</f>
        <v>2022</v>
      </c>
      <c r="K21058" s="22">
        <f>MONTH(Actuals[[#This Row],[Date]])</f>
        <v>12</v>
      </c>
      <c r="L21058" s="12"/>
    </row>
    <row r="21059" spans="1:12" x14ac:dyDescent="0.3">
      <c r="A21059">
        <v>6</v>
      </c>
      <c r="B21059">
        <v>13860</v>
      </c>
      <c r="C21059">
        <v>3</v>
      </c>
      <c r="D21059">
        <v>65000</v>
      </c>
      <c r="E21059" s="46">
        <v>44927</v>
      </c>
      <c r="F21059">
        <v>-231</v>
      </c>
      <c r="I21059" t="str">
        <f>INDEX(LedgerMapping[[#All],[Level 3]],MATCH(Actuals[[#This Row],[Sub Ledger]],LedgerMapping[[#All],[Sub Ledger]],0))</f>
        <v>Administration</v>
      </c>
      <c r="J21059" s="22">
        <f>YEAR(Actuals[[#This Row],[Date]])</f>
        <v>2023</v>
      </c>
      <c r="K21059" s="22">
        <f>MONTH(Actuals[[#This Row],[Date]])</f>
        <v>1</v>
      </c>
      <c r="L21059" s="12"/>
    </row>
    <row r="21060" spans="1:12" x14ac:dyDescent="0.3">
      <c r="A21060">
        <v>6</v>
      </c>
      <c r="B21060">
        <v>14868</v>
      </c>
      <c r="C21060">
        <v>3</v>
      </c>
      <c r="D21060">
        <v>65000</v>
      </c>
      <c r="E21060" s="46">
        <v>44958</v>
      </c>
      <c r="F21060">
        <v>-393</v>
      </c>
      <c r="I21060" t="str">
        <f>INDEX(LedgerMapping[[#All],[Level 3]],MATCH(Actuals[[#This Row],[Sub Ledger]],LedgerMapping[[#All],[Sub Ledger]],0))</f>
        <v>Administration</v>
      </c>
      <c r="J21060" s="22">
        <f>YEAR(Actuals[[#This Row],[Date]])</f>
        <v>2023</v>
      </c>
      <c r="K21060" s="22">
        <f>MONTH(Actuals[[#This Row],[Date]])</f>
        <v>2</v>
      </c>
      <c r="L21060" s="12"/>
    </row>
    <row r="21061" spans="1:12" x14ac:dyDescent="0.3">
      <c r="A21061">
        <v>6</v>
      </c>
      <c r="B21061">
        <v>15848</v>
      </c>
      <c r="C21061">
        <v>3</v>
      </c>
      <c r="D21061">
        <v>65000</v>
      </c>
      <c r="E21061" s="46">
        <v>44988</v>
      </c>
      <c r="F21061">
        <v>-185</v>
      </c>
      <c r="I21061" t="str">
        <f>INDEX(LedgerMapping[[#All],[Level 3]],MATCH(Actuals[[#This Row],[Sub Ledger]],LedgerMapping[[#All],[Sub Ledger]],0))</f>
        <v>Administration</v>
      </c>
      <c r="J21061" s="22">
        <f>YEAR(Actuals[[#This Row],[Date]])</f>
        <v>2023</v>
      </c>
      <c r="K21061" s="22">
        <f>MONTH(Actuals[[#This Row],[Date]])</f>
        <v>3</v>
      </c>
      <c r="L21061" s="12"/>
    </row>
    <row r="21062" spans="1:12" x14ac:dyDescent="0.3">
      <c r="A21062">
        <v>6</v>
      </c>
      <c r="B21062">
        <v>16880</v>
      </c>
      <c r="C21062">
        <v>3</v>
      </c>
      <c r="D21062">
        <v>65000</v>
      </c>
      <c r="E21062" s="46">
        <v>45018</v>
      </c>
      <c r="F21062">
        <v>-449</v>
      </c>
      <c r="I21062" t="str">
        <f>INDEX(LedgerMapping[[#All],[Level 3]],MATCH(Actuals[[#This Row],[Sub Ledger]],LedgerMapping[[#All],[Sub Ledger]],0))</f>
        <v>Administration</v>
      </c>
      <c r="J21062" s="22">
        <f>YEAR(Actuals[[#This Row],[Date]])</f>
        <v>2023</v>
      </c>
      <c r="K21062" s="22">
        <f>MONTH(Actuals[[#This Row],[Date]])</f>
        <v>4</v>
      </c>
      <c r="L21062" s="12"/>
    </row>
    <row r="21063" spans="1:12" x14ac:dyDescent="0.3">
      <c r="A21063">
        <v>6</v>
      </c>
      <c r="B21063">
        <v>17911</v>
      </c>
      <c r="C21063">
        <v>3</v>
      </c>
      <c r="D21063">
        <v>65000</v>
      </c>
      <c r="E21063" s="46">
        <v>45049</v>
      </c>
      <c r="F21063">
        <v>-363</v>
      </c>
      <c r="I21063" t="str">
        <f>INDEX(LedgerMapping[[#All],[Level 3]],MATCH(Actuals[[#This Row],[Sub Ledger]],LedgerMapping[[#All],[Sub Ledger]],0))</f>
        <v>Administration</v>
      </c>
      <c r="J21063" s="22">
        <f>YEAR(Actuals[[#This Row],[Date]])</f>
        <v>2023</v>
      </c>
      <c r="K21063" s="22">
        <f>MONTH(Actuals[[#This Row],[Date]])</f>
        <v>5</v>
      </c>
      <c r="L21063" s="12"/>
    </row>
    <row r="21064" spans="1:12" x14ac:dyDescent="0.3">
      <c r="A21064">
        <v>6</v>
      </c>
      <c r="B21064">
        <v>18915</v>
      </c>
      <c r="C21064">
        <v>3</v>
      </c>
      <c r="D21064">
        <v>65000</v>
      </c>
      <c r="E21064" s="46">
        <v>45079</v>
      </c>
      <c r="F21064">
        <v>-252</v>
      </c>
      <c r="I21064" t="str">
        <f>INDEX(LedgerMapping[[#All],[Level 3]],MATCH(Actuals[[#This Row],[Sub Ledger]],LedgerMapping[[#All],[Sub Ledger]],0))</f>
        <v>Administration</v>
      </c>
      <c r="J21064" s="22">
        <f>YEAR(Actuals[[#This Row],[Date]])</f>
        <v>2023</v>
      </c>
      <c r="K21064" s="22">
        <f>MONTH(Actuals[[#This Row],[Date]])</f>
        <v>6</v>
      </c>
      <c r="L21064" s="12"/>
    </row>
    <row r="21065" spans="1:12" x14ac:dyDescent="0.3">
      <c r="A21065">
        <v>6</v>
      </c>
      <c r="B21065">
        <v>19943</v>
      </c>
      <c r="C21065">
        <v>3</v>
      </c>
      <c r="D21065">
        <v>65000</v>
      </c>
      <c r="E21065" s="46">
        <v>45110</v>
      </c>
      <c r="F21065">
        <v>-240</v>
      </c>
      <c r="I21065" t="str">
        <f>INDEX(LedgerMapping[[#All],[Level 3]],MATCH(Actuals[[#This Row],[Sub Ledger]],LedgerMapping[[#All],[Sub Ledger]],0))</f>
        <v>Administration</v>
      </c>
      <c r="J21065" s="22">
        <f>YEAR(Actuals[[#This Row],[Date]])</f>
        <v>2023</v>
      </c>
      <c r="K21065" s="22">
        <f>MONTH(Actuals[[#This Row],[Date]])</f>
        <v>7</v>
      </c>
      <c r="L21065" s="12"/>
    </row>
    <row r="21066" spans="1:12" x14ac:dyDescent="0.3">
      <c r="A21066">
        <v>6</v>
      </c>
      <c r="B21066">
        <v>20973</v>
      </c>
      <c r="C21066">
        <v>3</v>
      </c>
      <c r="D21066">
        <v>65000</v>
      </c>
      <c r="E21066" s="46">
        <v>45141</v>
      </c>
      <c r="F21066">
        <v>-318</v>
      </c>
      <c r="I21066" t="str">
        <f>INDEX(LedgerMapping[[#All],[Level 3]],MATCH(Actuals[[#This Row],[Sub Ledger]],LedgerMapping[[#All],[Sub Ledger]],0))</f>
        <v>Administration</v>
      </c>
      <c r="J21066" s="22">
        <f>YEAR(Actuals[[#This Row],[Date]])</f>
        <v>2023</v>
      </c>
      <c r="K21066" s="22">
        <f>MONTH(Actuals[[#This Row],[Date]])</f>
        <v>8</v>
      </c>
      <c r="L21066" s="12"/>
    </row>
    <row r="21067" spans="1:12" x14ac:dyDescent="0.3">
      <c r="A21067">
        <v>6</v>
      </c>
      <c r="B21067">
        <v>21974</v>
      </c>
      <c r="C21067">
        <v>3</v>
      </c>
      <c r="D21067">
        <v>65000</v>
      </c>
      <c r="E21067" s="46">
        <v>45169</v>
      </c>
      <c r="F21067">
        <v>-365</v>
      </c>
      <c r="I21067" t="str">
        <f>INDEX(LedgerMapping[[#All],[Level 3]],MATCH(Actuals[[#This Row],[Sub Ledger]],LedgerMapping[[#All],[Sub Ledger]],0))</f>
        <v>Administration</v>
      </c>
      <c r="J21067" s="22">
        <f>YEAR(Actuals[[#This Row],[Date]])</f>
        <v>2023</v>
      </c>
      <c r="K21067" s="22">
        <f>MONTH(Actuals[[#This Row],[Date]])</f>
        <v>8</v>
      </c>
      <c r="L21067" s="12"/>
    </row>
    <row r="21068" spans="1:12" x14ac:dyDescent="0.3">
      <c r="A21068">
        <v>6</v>
      </c>
      <c r="B21068">
        <v>22951</v>
      </c>
      <c r="C21068">
        <v>3</v>
      </c>
      <c r="D21068">
        <v>65000</v>
      </c>
      <c r="E21068" s="46">
        <v>45200</v>
      </c>
      <c r="F21068">
        <v>-428</v>
      </c>
      <c r="I21068" t="str">
        <f>INDEX(LedgerMapping[[#All],[Level 3]],MATCH(Actuals[[#This Row],[Sub Ledger]],LedgerMapping[[#All],[Sub Ledger]],0))</f>
        <v>Administration</v>
      </c>
      <c r="J21068" s="22">
        <f>YEAR(Actuals[[#This Row],[Date]])</f>
        <v>2023</v>
      </c>
      <c r="K21068" s="22">
        <f>MONTH(Actuals[[#This Row],[Date]])</f>
        <v>10</v>
      </c>
      <c r="L21068" s="12"/>
    </row>
    <row r="21069" spans="1:12" x14ac:dyDescent="0.3">
      <c r="A21069">
        <v>6</v>
      </c>
      <c r="B21069">
        <v>23956</v>
      </c>
      <c r="C21069">
        <v>3</v>
      </c>
      <c r="D21069">
        <v>65000</v>
      </c>
      <c r="E21069" s="46">
        <v>45230</v>
      </c>
      <c r="F21069">
        <v>-213</v>
      </c>
      <c r="I21069" t="str">
        <f>INDEX(LedgerMapping[[#All],[Level 3]],MATCH(Actuals[[#This Row],[Sub Ledger]],LedgerMapping[[#All],[Sub Ledger]],0))</f>
        <v>Administration</v>
      </c>
      <c r="J21069" s="22">
        <f>YEAR(Actuals[[#This Row],[Date]])</f>
        <v>2023</v>
      </c>
      <c r="K21069" s="22">
        <f>MONTH(Actuals[[#This Row],[Date]])</f>
        <v>10</v>
      </c>
      <c r="L21069" s="12"/>
    </row>
    <row r="21070" spans="1:12" x14ac:dyDescent="0.3">
      <c r="A21070">
        <v>6</v>
      </c>
      <c r="B21070">
        <v>24985</v>
      </c>
      <c r="C21070">
        <v>3</v>
      </c>
      <c r="D21070">
        <v>65000</v>
      </c>
      <c r="E21070" s="46">
        <v>45261</v>
      </c>
      <c r="F21070">
        <v>-217</v>
      </c>
      <c r="I21070" t="str">
        <f>INDEX(LedgerMapping[[#All],[Level 3]],MATCH(Actuals[[#This Row],[Sub Ledger]],LedgerMapping[[#All],[Sub Ledger]],0))</f>
        <v>Administration</v>
      </c>
      <c r="J21070" s="22">
        <f>YEAR(Actuals[[#This Row],[Date]])</f>
        <v>2023</v>
      </c>
      <c r="K21070" s="22">
        <f>MONTH(Actuals[[#This Row],[Date]])</f>
        <v>12</v>
      </c>
      <c r="L21070" s="12"/>
    </row>
    <row r="21071" spans="1:12" x14ac:dyDescent="0.3">
      <c r="A21071">
        <v>6</v>
      </c>
      <c r="B21071">
        <v>26051</v>
      </c>
      <c r="C21071">
        <v>3</v>
      </c>
      <c r="D21071">
        <v>65000</v>
      </c>
      <c r="E21071" s="46">
        <v>45291</v>
      </c>
      <c r="F21071">
        <v>-263</v>
      </c>
      <c r="I21071" t="str">
        <f>INDEX(LedgerMapping[[#All],[Level 3]],MATCH(Actuals[[#This Row],[Sub Ledger]],LedgerMapping[[#All],[Sub Ledger]],0))</f>
        <v>Administration</v>
      </c>
      <c r="J21071" s="22">
        <f>YEAR(Actuals[[#This Row],[Date]])</f>
        <v>2023</v>
      </c>
      <c r="K21071" s="22">
        <f>MONTH(Actuals[[#This Row],[Date]])</f>
        <v>12</v>
      </c>
      <c r="L21071" s="12"/>
    </row>
    <row r="21072" spans="1:12" x14ac:dyDescent="0.3">
      <c r="A21072">
        <v>6</v>
      </c>
      <c r="B21072">
        <v>27180</v>
      </c>
      <c r="C21072">
        <v>3</v>
      </c>
      <c r="D21072">
        <v>65000</v>
      </c>
      <c r="E21072" s="46">
        <v>45322</v>
      </c>
      <c r="F21072">
        <v>-491</v>
      </c>
      <c r="I21072" t="str">
        <f>INDEX(LedgerMapping[[#All],[Level 3]],MATCH(Actuals[[#This Row],[Sub Ledger]],LedgerMapping[[#All],[Sub Ledger]],0))</f>
        <v>Administration</v>
      </c>
      <c r="J21072" s="22">
        <f>YEAR(Actuals[[#This Row],[Date]])</f>
        <v>2024</v>
      </c>
      <c r="K21072" s="22">
        <f>MONTH(Actuals[[#This Row],[Date]])</f>
        <v>1</v>
      </c>
      <c r="L21072" s="12"/>
    </row>
    <row r="21073" spans="1:12" x14ac:dyDescent="0.3">
      <c r="A21073">
        <v>6</v>
      </c>
      <c r="B21073">
        <v>28332</v>
      </c>
      <c r="C21073">
        <v>3</v>
      </c>
      <c r="D21073">
        <v>65000</v>
      </c>
      <c r="E21073" s="46">
        <v>45354</v>
      </c>
      <c r="F21073">
        <v>-554</v>
      </c>
      <c r="I21073" t="str">
        <f>INDEX(LedgerMapping[[#All],[Level 3]],MATCH(Actuals[[#This Row],[Sub Ledger]],LedgerMapping[[#All],[Sub Ledger]],0))</f>
        <v>Administration</v>
      </c>
      <c r="J21073" s="22">
        <f>YEAR(Actuals[[#This Row],[Date]])</f>
        <v>2024</v>
      </c>
      <c r="K21073" s="22">
        <f>MONTH(Actuals[[#This Row],[Date]])</f>
        <v>3</v>
      </c>
      <c r="L21073" s="12"/>
    </row>
    <row r="21074" spans="1:12" x14ac:dyDescent="0.3">
      <c r="A21074">
        <v>6</v>
      </c>
      <c r="B21074">
        <v>29486</v>
      </c>
      <c r="C21074">
        <v>3</v>
      </c>
      <c r="D21074">
        <v>65000</v>
      </c>
      <c r="E21074" s="46">
        <v>45384</v>
      </c>
      <c r="F21074">
        <v>-357</v>
      </c>
      <c r="I21074" t="str">
        <f>INDEX(LedgerMapping[[#All],[Level 3]],MATCH(Actuals[[#This Row],[Sub Ledger]],LedgerMapping[[#All],[Sub Ledger]],0))</f>
        <v>Administration</v>
      </c>
      <c r="J21074" s="22">
        <f>YEAR(Actuals[[#This Row],[Date]])</f>
        <v>2024</v>
      </c>
      <c r="K21074" s="22">
        <f>MONTH(Actuals[[#This Row],[Date]])</f>
        <v>4</v>
      </c>
      <c r="L21074" s="12"/>
    </row>
    <row r="21075" spans="1:12" x14ac:dyDescent="0.3">
      <c r="A21075">
        <v>6</v>
      </c>
      <c r="B21075">
        <v>30612</v>
      </c>
      <c r="C21075">
        <v>3</v>
      </c>
      <c r="D21075">
        <v>65000</v>
      </c>
      <c r="E21075" s="46">
        <v>45415</v>
      </c>
      <c r="F21075">
        <v>-249</v>
      </c>
      <c r="I21075" t="str">
        <f>INDEX(LedgerMapping[[#All],[Level 3]],MATCH(Actuals[[#This Row],[Sub Ledger]],LedgerMapping[[#All],[Sub Ledger]],0))</f>
        <v>Administration</v>
      </c>
      <c r="J21075" s="22">
        <f>YEAR(Actuals[[#This Row],[Date]])</f>
        <v>2024</v>
      </c>
      <c r="K21075" s="22">
        <f>MONTH(Actuals[[#This Row],[Date]])</f>
        <v>5</v>
      </c>
      <c r="L21075" s="12"/>
    </row>
    <row r="21076" spans="1:12" x14ac:dyDescent="0.3">
      <c r="A21076">
        <v>6</v>
      </c>
      <c r="B21076">
        <v>31738</v>
      </c>
      <c r="C21076">
        <v>3</v>
      </c>
      <c r="D21076">
        <v>65000</v>
      </c>
      <c r="E21076" s="46">
        <v>45445</v>
      </c>
      <c r="F21076">
        <v>-277</v>
      </c>
      <c r="I21076" t="str">
        <f>INDEX(LedgerMapping[[#All],[Level 3]],MATCH(Actuals[[#This Row],[Sub Ledger]],LedgerMapping[[#All],[Sub Ledger]],0))</f>
        <v>Administration</v>
      </c>
      <c r="J21076" s="22">
        <f>YEAR(Actuals[[#This Row],[Date]])</f>
        <v>2024</v>
      </c>
      <c r="K21076" s="22">
        <f>MONTH(Actuals[[#This Row],[Date]])</f>
        <v>6</v>
      </c>
      <c r="L21076" s="12"/>
    </row>
    <row r="21077" spans="1:12" x14ac:dyDescent="0.3">
      <c r="A21077">
        <v>6</v>
      </c>
      <c r="B21077">
        <v>32862</v>
      </c>
      <c r="C21077">
        <v>3</v>
      </c>
      <c r="D21077">
        <v>65000</v>
      </c>
      <c r="E21077" s="46">
        <v>45476</v>
      </c>
      <c r="F21077">
        <v>-345</v>
      </c>
      <c r="I21077" t="str">
        <f>INDEX(LedgerMapping[[#All],[Level 3]],MATCH(Actuals[[#This Row],[Sub Ledger]],LedgerMapping[[#All],[Sub Ledger]],0))</f>
        <v>Administration</v>
      </c>
      <c r="J21077" s="22">
        <f>YEAR(Actuals[[#This Row],[Date]])</f>
        <v>2024</v>
      </c>
      <c r="K21077" s="22">
        <f>MONTH(Actuals[[#This Row],[Date]])</f>
        <v>7</v>
      </c>
      <c r="L21077" s="12"/>
    </row>
    <row r="21078" spans="1:12" x14ac:dyDescent="0.3">
      <c r="A21078">
        <v>6</v>
      </c>
      <c r="B21078">
        <v>33986</v>
      </c>
      <c r="C21078">
        <v>3</v>
      </c>
      <c r="D21078">
        <v>65000</v>
      </c>
      <c r="E21078" s="46">
        <v>45507</v>
      </c>
      <c r="F21078">
        <v>-281</v>
      </c>
      <c r="I21078" t="str">
        <f>INDEX(LedgerMapping[[#All],[Level 3]],MATCH(Actuals[[#This Row],[Sub Ledger]],LedgerMapping[[#All],[Sub Ledger]],0))</f>
        <v>Administration</v>
      </c>
      <c r="J21078" s="22">
        <f>YEAR(Actuals[[#This Row],[Date]])</f>
        <v>2024</v>
      </c>
      <c r="K21078" s="22">
        <f>MONTH(Actuals[[#This Row],[Date]])</f>
        <v>8</v>
      </c>
      <c r="L21078" s="12"/>
    </row>
    <row r="21079" spans="1:12" x14ac:dyDescent="0.3">
      <c r="A21079">
        <v>6</v>
      </c>
      <c r="B21079">
        <v>35137</v>
      </c>
      <c r="C21079">
        <v>3</v>
      </c>
      <c r="D21079">
        <v>65000</v>
      </c>
      <c r="E21079" s="46">
        <v>45536</v>
      </c>
      <c r="F21079">
        <v>-497</v>
      </c>
      <c r="I21079" t="str">
        <f>INDEX(LedgerMapping[[#All],[Level 3]],MATCH(Actuals[[#This Row],[Sub Ledger]],LedgerMapping[[#All],[Sub Ledger]],0))</f>
        <v>Administration</v>
      </c>
      <c r="J21079" s="22">
        <f>YEAR(Actuals[[#This Row],[Date]])</f>
        <v>2024</v>
      </c>
      <c r="K21079" s="22">
        <f>MONTH(Actuals[[#This Row],[Date]])</f>
        <v>9</v>
      </c>
      <c r="L21079" s="12"/>
    </row>
    <row r="21080" spans="1:12" x14ac:dyDescent="0.3">
      <c r="A21080">
        <v>6</v>
      </c>
      <c r="B21080">
        <v>36287</v>
      </c>
      <c r="C21080">
        <v>3</v>
      </c>
      <c r="D21080">
        <v>65000</v>
      </c>
      <c r="E21080" s="46">
        <v>45567</v>
      </c>
      <c r="F21080">
        <v>-426</v>
      </c>
      <c r="I21080" t="str">
        <f>INDEX(LedgerMapping[[#All],[Level 3]],MATCH(Actuals[[#This Row],[Sub Ledger]],LedgerMapping[[#All],[Sub Ledger]],0))</f>
        <v>Administration</v>
      </c>
      <c r="J21080" s="22">
        <f>YEAR(Actuals[[#This Row],[Date]])</f>
        <v>2024</v>
      </c>
      <c r="K21080" s="22">
        <f>MONTH(Actuals[[#This Row],[Date]])</f>
        <v>10</v>
      </c>
      <c r="L21080" s="12"/>
    </row>
    <row r="21081" spans="1:12" x14ac:dyDescent="0.3">
      <c r="A21081">
        <v>6</v>
      </c>
      <c r="B21081">
        <v>37437</v>
      </c>
      <c r="C21081">
        <v>3</v>
      </c>
      <c r="D21081">
        <v>65000</v>
      </c>
      <c r="E21081" s="46">
        <v>45597</v>
      </c>
      <c r="F21081">
        <v>-517</v>
      </c>
      <c r="I21081" t="str">
        <f>INDEX(LedgerMapping[[#All],[Level 3]],MATCH(Actuals[[#This Row],[Sub Ledger]],LedgerMapping[[#All],[Sub Ledger]],0))</f>
        <v>Administration</v>
      </c>
      <c r="J21081" s="22">
        <f>YEAR(Actuals[[#This Row],[Date]])</f>
        <v>2024</v>
      </c>
      <c r="K21081" s="22">
        <f>MONTH(Actuals[[#This Row],[Date]])</f>
        <v>11</v>
      </c>
      <c r="L21081" s="12"/>
    </row>
    <row r="21082" spans="1:12" x14ac:dyDescent="0.3">
      <c r="A21082">
        <v>6</v>
      </c>
      <c r="B21082">
        <v>38587</v>
      </c>
      <c r="C21082">
        <v>3</v>
      </c>
      <c r="D21082">
        <v>65000</v>
      </c>
      <c r="E21082" s="46">
        <v>45628</v>
      </c>
      <c r="F21082">
        <v>-370</v>
      </c>
      <c r="I21082" t="str">
        <f>INDEX(LedgerMapping[[#All],[Level 3]],MATCH(Actuals[[#This Row],[Sub Ledger]],LedgerMapping[[#All],[Sub Ledger]],0))</f>
        <v>Administration</v>
      </c>
      <c r="J21082" s="22">
        <f>YEAR(Actuals[[#This Row],[Date]])</f>
        <v>2024</v>
      </c>
      <c r="K21082" s="22">
        <f>MONTH(Actuals[[#This Row],[Date]])</f>
        <v>12</v>
      </c>
      <c r="L21082" s="12"/>
    </row>
    <row r="21083" spans="1:12" x14ac:dyDescent="0.3">
      <c r="A21083">
        <v>6</v>
      </c>
      <c r="B21083">
        <v>576</v>
      </c>
      <c r="C21083">
        <v>3</v>
      </c>
      <c r="D21083">
        <v>66000</v>
      </c>
      <c r="E21083" s="46">
        <v>44562</v>
      </c>
      <c r="F21083">
        <v>-426</v>
      </c>
      <c r="I21083" t="str">
        <f>INDEX(LedgerMapping[[#All],[Level 3]],MATCH(Actuals[[#This Row],[Sub Ledger]],LedgerMapping[[#All],[Sub Ledger]],0))</f>
        <v>Administration</v>
      </c>
      <c r="J21083" s="22">
        <f>YEAR(Actuals[[#This Row],[Date]])</f>
        <v>2022</v>
      </c>
      <c r="K21083" s="22">
        <f>MONTH(Actuals[[#This Row],[Date]])</f>
        <v>1</v>
      </c>
      <c r="L21083" s="12"/>
    </row>
    <row r="21084" spans="1:12" x14ac:dyDescent="0.3">
      <c r="A21084">
        <v>6</v>
      </c>
      <c r="B21084">
        <v>1700</v>
      </c>
      <c r="C21084">
        <v>3</v>
      </c>
      <c r="D21084">
        <v>66000</v>
      </c>
      <c r="E21084" s="46">
        <v>44593</v>
      </c>
      <c r="F21084">
        <v>-213</v>
      </c>
      <c r="I21084" t="str">
        <f>INDEX(LedgerMapping[[#All],[Level 3]],MATCH(Actuals[[#This Row],[Sub Ledger]],LedgerMapping[[#All],[Sub Ledger]],0))</f>
        <v>Administration</v>
      </c>
      <c r="J21084" s="22">
        <f>YEAR(Actuals[[#This Row],[Date]])</f>
        <v>2022</v>
      </c>
      <c r="K21084" s="22">
        <f>MONTH(Actuals[[#This Row],[Date]])</f>
        <v>2</v>
      </c>
      <c r="L21084" s="12"/>
    </row>
    <row r="21085" spans="1:12" x14ac:dyDescent="0.3">
      <c r="A21085">
        <v>6</v>
      </c>
      <c r="B21085">
        <v>2818</v>
      </c>
      <c r="C21085">
        <v>3</v>
      </c>
      <c r="D21085">
        <v>66000</v>
      </c>
      <c r="E21085" s="46">
        <v>44624</v>
      </c>
      <c r="F21085">
        <v>-473</v>
      </c>
      <c r="I21085" t="str">
        <f>INDEX(LedgerMapping[[#All],[Level 3]],MATCH(Actuals[[#This Row],[Sub Ledger]],LedgerMapping[[#All],[Sub Ledger]],0))</f>
        <v>Administration</v>
      </c>
      <c r="J21085" s="22">
        <f>YEAR(Actuals[[#This Row],[Date]])</f>
        <v>2022</v>
      </c>
      <c r="K21085" s="22">
        <f>MONTH(Actuals[[#This Row],[Date]])</f>
        <v>3</v>
      </c>
      <c r="L21085" s="12"/>
    </row>
    <row r="21086" spans="1:12" x14ac:dyDescent="0.3">
      <c r="A21086">
        <v>6</v>
      </c>
      <c r="B21086">
        <v>3940</v>
      </c>
      <c r="C21086">
        <v>3</v>
      </c>
      <c r="D21086">
        <v>66000</v>
      </c>
      <c r="E21086" s="46">
        <v>44654</v>
      </c>
      <c r="F21086">
        <v>-222</v>
      </c>
      <c r="I21086" t="str">
        <f>INDEX(LedgerMapping[[#All],[Level 3]],MATCH(Actuals[[#This Row],[Sub Ledger]],LedgerMapping[[#All],[Sub Ledger]],0))</f>
        <v>Administration</v>
      </c>
      <c r="J21086" s="22">
        <f>YEAR(Actuals[[#This Row],[Date]])</f>
        <v>2022</v>
      </c>
      <c r="K21086" s="22">
        <f>MONTH(Actuals[[#This Row],[Date]])</f>
        <v>4</v>
      </c>
      <c r="L21086" s="12"/>
    </row>
    <row r="21087" spans="1:12" x14ac:dyDescent="0.3">
      <c r="A21087">
        <v>6</v>
      </c>
      <c r="B21087">
        <v>5064</v>
      </c>
      <c r="C21087">
        <v>3</v>
      </c>
      <c r="D21087">
        <v>66000</v>
      </c>
      <c r="E21087" s="46">
        <v>44685</v>
      </c>
      <c r="F21087">
        <v>-261</v>
      </c>
      <c r="I21087" t="str">
        <f>INDEX(LedgerMapping[[#All],[Level 3]],MATCH(Actuals[[#This Row],[Sub Ledger]],LedgerMapping[[#All],[Sub Ledger]],0))</f>
        <v>Administration</v>
      </c>
      <c r="J21087" s="22">
        <f>YEAR(Actuals[[#This Row],[Date]])</f>
        <v>2022</v>
      </c>
      <c r="K21087" s="22">
        <f>MONTH(Actuals[[#This Row],[Date]])</f>
        <v>5</v>
      </c>
      <c r="L21087" s="12"/>
    </row>
    <row r="21088" spans="1:12" x14ac:dyDescent="0.3">
      <c r="A21088">
        <v>6</v>
      </c>
      <c r="B21088">
        <v>6189</v>
      </c>
      <c r="C21088">
        <v>3</v>
      </c>
      <c r="D21088">
        <v>66000</v>
      </c>
      <c r="E21088" s="46">
        <v>44715</v>
      </c>
      <c r="F21088">
        <v>-331</v>
      </c>
      <c r="I21088" t="str">
        <f>INDEX(LedgerMapping[[#All],[Level 3]],MATCH(Actuals[[#This Row],[Sub Ledger]],LedgerMapping[[#All],[Sub Ledger]],0))</f>
        <v>Administration</v>
      </c>
      <c r="J21088" s="22">
        <f>YEAR(Actuals[[#This Row],[Date]])</f>
        <v>2022</v>
      </c>
      <c r="K21088" s="22">
        <f>MONTH(Actuals[[#This Row],[Date]])</f>
        <v>6</v>
      </c>
      <c r="L21088" s="12"/>
    </row>
    <row r="21089" spans="1:12" x14ac:dyDescent="0.3">
      <c r="A21089">
        <v>6</v>
      </c>
      <c r="B21089">
        <v>7311</v>
      </c>
      <c r="C21089">
        <v>3</v>
      </c>
      <c r="D21089">
        <v>66000</v>
      </c>
      <c r="E21089" s="46">
        <v>44746</v>
      </c>
      <c r="F21089">
        <v>-242</v>
      </c>
      <c r="I21089" t="str">
        <f>INDEX(LedgerMapping[[#All],[Level 3]],MATCH(Actuals[[#This Row],[Sub Ledger]],LedgerMapping[[#All],[Sub Ledger]],0))</f>
        <v>Administration</v>
      </c>
      <c r="J21089" s="22">
        <f>YEAR(Actuals[[#This Row],[Date]])</f>
        <v>2022</v>
      </c>
      <c r="K21089" s="22">
        <f>MONTH(Actuals[[#This Row],[Date]])</f>
        <v>7</v>
      </c>
      <c r="L21089" s="12"/>
    </row>
    <row r="21090" spans="1:12" x14ac:dyDescent="0.3">
      <c r="A21090">
        <v>6</v>
      </c>
      <c r="B21090">
        <v>8432</v>
      </c>
      <c r="C21090">
        <v>3</v>
      </c>
      <c r="D21090">
        <v>66000</v>
      </c>
      <c r="E21090" s="46">
        <v>44777</v>
      </c>
      <c r="F21090">
        <v>-325</v>
      </c>
      <c r="I21090" t="str">
        <f>INDEX(LedgerMapping[[#All],[Level 3]],MATCH(Actuals[[#This Row],[Sub Ledger]],LedgerMapping[[#All],[Sub Ledger]],0))</f>
        <v>Administration</v>
      </c>
      <c r="J21090" s="22">
        <f>YEAR(Actuals[[#This Row],[Date]])</f>
        <v>2022</v>
      </c>
      <c r="K21090" s="22">
        <f>MONTH(Actuals[[#This Row],[Date]])</f>
        <v>8</v>
      </c>
      <c r="L21090" s="12"/>
    </row>
    <row r="21091" spans="1:12" x14ac:dyDescent="0.3">
      <c r="A21091">
        <v>6</v>
      </c>
      <c r="B21091">
        <v>9550</v>
      </c>
      <c r="C21091">
        <v>3</v>
      </c>
      <c r="D21091">
        <v>66000</v>
      </c>
      <c r="E21091" s="46">
        <v>44805</v>
      </c>
      <c r="F21091">
        <v>-302</v>
      </c>
      <c r="I21091" t="str">
        <f>INDEX(LedgerMapping[[#All],[Level 3]],MATCH(Actuals[[#This Row],[Sub Ledger]],LedgerMapping[[#All],[Sub Ledger]],0))</f>
        <v>Administration</v>
      </c>
      <c r="J21091" s="22">
        <f>YEAR(Actuals[[#This Row],[Date]])</f>
        <v>2022</v>
      </c>
      <c r="K21091" s="22">
        <f>MONTH(Actuals[[#This Row],[Date]])</f>
        <v>9</v>
      </c>
      <c r="L21091" s="12"/>
    </row>
    <row r="21092" spans="1:12" x14ac:dyDescent="0.3">
      <c r="A21092">
        <v>6</v>
      </c>
      <c r="B21092">
        <v>10666</v>
      </c>
      <c r="C21092">
        <v>3</v>
      </c>
      <c r="D21092">
        <v>66000</v>
      </c>
      <c r="E21092" s="46">
        <v>44836</v>
      </c>
      <c r="F21092">
        <v>-468</v>
      </c>
      <c r="I21092" t="str">
        <f>INDEX(LedgerMapping[[#All],[Level 3]],MATCH(Actuals[[#This Row],[Sub Ledger]],LedgerMapping[[#All],[Sub Ledger]],0))</f>
        <v>Administration</v>
      </c>
      <c r="J21092" s="22">
        <f>YEAR(Actuals[[#This Row],[Date]])</f>
        <v>2022</v>
      </c>
      <c r="K21092" s="22">
        <f>MONTH(Actuals[[#This Row],[Date]])</f>
        <v>10</v>
      </c>
      <c r="L21092" s="12"/>
    </row>
    <row r="21093" spans="1:12" x14ac:dyDescent="0.3">
      <c r="A21093">
        <v>6</v>
      </c>
      <c r="B21093">
        <v>11790</v>
      </c>
      <c r="C21093">
        <v>3</v>
      </c>
      <c r="D21093">
        <v>66000</v>
      </c>
      <c r="E21093" s="46">
        <v>44866</v>
      </c>
      <c r="F21093">
        <v>-473</v>
      </c>
      <c r="I21093" t="str">
        <f>INDEX(LedgerMapping[[#All],[Level 3]],MATCH(Actuals[[#This Row],[Sub Ledger]],LedgerMapping[[#All],[Sub Ledger]],0))</f>
        <v>Administration</v>
      </c>
      <c r="J21093" s="22">
        <f>YEAR(Actuals[[#This Row],[Date]])</f>
        <v>2022</v>
      </c>
      <c r="K21093" s="22">
        <f>MONTH(Actuals[[#This Row],[Date]])</f>
        <v>11</v>
      </c>
      <c r="L21093" s="12"/>
    </row>
    <row r="21094" spans="1:12" x14ac:dyDescent="0.3">
      <c r="A21094">
        <v>6</v>
      </c>
      <c r="B21094">
        <v>12918</v>
      </c>
      <c r="C21094">
        <v>3</v>
      </c>
      <c r="D21094">
        <v>66000</v>
      </c>
      <c r="E21094" s="46">
        <v>44897</v>
      </c>
      <c r="F21094">
        <v>-307</v>
      </c>
      <c r="I21094" t="str">
        <f>INDEX(LedgerMapping[[#All],[Level 3]],MATCH(Actuals[[#This Row],[Sub Ledger]],LedgerMapping[[#All],[Sub Ledger]],0))</f>
        <v>Administration</v>
      </c>
      <c r="J21094" s="22">
        <f>YEAR(Actuals[[#This Row],[Date]])</f>
        <v>2022</v>
      </c>
      <c r="K21094" s="22">
        <f>MONTH(Actuals[[#This Row],[Date]])</f>
        <v>12</v>
      </c>
      <c r="L21094" s="12"/>
    </row>
    <row r="21095" spans="1:12" x14ac:dyDescent="0.3">
      <c r="A21095">
        <v>6</v>
      </c>
      <c r="B21095">
        <v>13861</v>
      </c>
      <c r="C21095">
        <v>3</v>
      </c>
      <c r="D21095">
        <v>66000</v>
      </c>
      <c r="E21095" s="46">
        <v>44927</v>
      </c>
      <c r="F21095">
        <v>-210</v>
      </c>
      <c r="I21095" t="str">
        <f>INDEX(LedgerMapping[[#All],[Level 3]],MATCH(Actuals[[#This Row],[Sub Ledger]],LedgerMapping[[#All],[Sub Ledger]],0))</f>
        <v>Administration</v>
      </c>
      <c r="J21095" s="22">
        <f>YEAR(Actuals[[#This Row],[Date]])</f>
        <v>2023</v>
      </c>
      <c r="K21095" s="22">
        <f>MONTH(Actuals[[#This Row],[Date]])</f>
        <v>1</v>
      </c>
      <c r="L21095" s="12"/>
    </row>
    <row r="21096" spans="1:12" x14ac:dyDescent="0.3">
      <c r="A21096">
        <v>6</v>
      </c>
      <c r="B21096">
        <v>14869</v>
      </c>
      <c r="C21096">
        <v>3</v>
      </c>
      <c r="D21096">
        <v>66000</v>
      </c>
      <c r="E21096" s="46">
        <v>44958</v>
      </c>
      <c r="F21096">
        <v>-357</v>
      </c>
      <c r="I21096" t="str">
        <f>INDEX(LedgerMapping[[#All],[Level 3]],MATCH(Actuals[[#This Row],[Sub Ledger]],LedgerMapping[[#All],[Sub Ledger]],0))</f>
        <v>Administration</v>
      </c>
      <c r="J21096" s="22">
        <f>YEAR(Actuals[[#This Row],[Date]])</f>
        <v>2023</v>
      </c>
      <c r="K21096" s="22">
        <f>MONTH(Actuals[[#This Row],[Date]])</f>
        <v>2</v>
      </c>
      <c r="L21096" s="12"/>
    </row>
    <row r="21097" spans="1:12" x14ac:dyDescent="0.3">
      <c r="A21097">
        <v>6</v>
      </c>
      <c r="B21097">
        <v>15849</v>
      </c>
      <c r="C21097">
        <v>3</v>
      </c>
      <c r="D21097">
        <v>66000</v>
      </c>
      <c r="E21097" s="46">
        <v>44988</v>
      </c>
      <c r="F21097">
        <v>-168</v>
      </c>
      <c r="I21097" t="str">
        <f>INDEX(LedgerMapping[[#All],[Level 3]],MATCH(Actuals[[#This Row],[Sub Ledger]],LedgerMapping[[#All],[Sub Ledger]],0))</f>
        <v>Administration</v>
      </c>
      <c r="J21097" s="22">
        <f>YEAR(Actuals[[#This Row],[Date]])</f>
        <v>2023</v>
      </c>
      <c r="K21097" s="22">
        <f>MONTH(Actuals[[#This Row],[Date]])</f>
        <v>3</v>
      </c>
      <c r="L21097" s="12"/>
    </row>
    <row r="21098" spans="1:12" x14ac:dyDescent="0.3">
      <c r="A21098">
        <v>6</v>
      </c>
      <c r="B21098">
        <v>16881</v>
      </c>
      <c r="C21098">
        <v>3</v>
      </c>
      <c r="D21098">
        <v>66000</v>
      </c>
      <c r="E21098" s="46">
        <v>45018</v>
      </c>
      <c r="F21098">
        <v>-408</v>
      </c>
      <c r="I21098" t="str">
        <f>INDEX(LedgerMapping[[#All],[Level 3]],MATCH(Actuals[[#This Row],[Sub Ledger]],LedgerMapping[[#All],[Sub Ledger]],0))</f>
        <v>Administration</v>
      </c>
      <c r="J21098" s="22">
        <f>YEAR(Actuals[[#This Row],[Date]])</f>
        <v>2023</v>
      </c>
      <c r="K21098" s="22">
        <f>MONTH(Actuals[[#This Row],[Date]])</f>
        <v>4</v>
      </c>
      <c r="L21098" s="12"/>
    </row>
    <row r="21099" spans="1:12" x14ac:dyDescent="0.3">
      <c r="A21099">
        <v>6</v>
      </c>
      <c r="B21099">
        <v>17912</v>
      </c>
      <c r="C21099">
        <v>3</v>
      </c>
      <c r="D21099">
        <v>66000</v>
      </c>
      <c r="E21099" s="46">
        <v>45049</v>
      </c>
      <c r="F21099">
        <v>-330</v>
      </c>
      <c r="I21099" t="str">
        <f>INDEX(LedgerMapping[[#All],[Level 3]],MATCH(Actuals[[#This Row],[Sub Ledger]],LedgerMapping[[#All],[Sub Ledger]],0))</f>
        <v>Administration</v>
      </c>
      <c r="J21099" s="22">
        <f>YEAR(Actuals[[#This Row],[Date]])</f>
        <v>2023</v>
      </c>
      <c r="K21099" s="22">
        <f>MONTH(Actuals[[#This Row],[Date]])</f>
        <v>5</v>
      </c>
      <c r="L21099" s="12"/>
    </row>
    <row r="21100" spans="1:12" x14ac:dyDescent="0.3">
      <c r="A21100">
        <v>6</v>
      </c>
      <c r="B21100">
        <v>18916</v>
      </c>
      <c r="C21100">
        <v>3</v>
      </c>
      <c r="D21100">
        <v>66000</v>
      </c>
      <c r="E21100" s="46">
        <v>45079</v>
      </c>
      <c r="F21100">
        <v>-230</v>
      </c>
      <c r="I21100" t="str">
        <f>INDEX(LedgerMapping[[#All],[Level 3]],MATCH(Actuals[[#This Row],[Sub Ledger]],LedgerMapping[[#All],[Sub Ledger]],0))</f>
        <v>Administration</v>
      </c>
      <c r="J21100" s="22">
        <f>YEAR(Actuals[[#This Row],[Date]])</f>
        <v>2023</v>
      </c>
      <c r="K21100" s="22">
        <f>MONTH(Actuals[[#This Row],[Date]])</f>
        <v>6</v>
      </c>
      <c r="L21100" s="12"/>
    </row>
    <row r="21101" spans="1:12" x14ac:dyDescent="0.3">
      <c r="A21101">
        <v>6</v>
      </c>
      <c r="B21101">
        <v>19944</v>
      </c>
      <c r="C21101">
        <v>3</v>
      </c>
      <c r="D21101">
        <v>66000</v>
      </c>
      <c r="E21101" s="46">
        <v>45110</v>
      </c>
      <c r="F21101">
        <v>-218</v>
      </c>
      <c r="I21101" t="str">
        <f>INDEX(LedgerMapping[[#All],[Level 3]],MATCH(Actuals[[#This Row],[Sub Ledger]],LedgerMapping[[#All],[Sub Ledger]],0))</f>
        <v>Administration</v>
      </c>
      <c r="J21101" s="22">
        <f>YEAR(Actuals[[#This Row],[Date]])</f>
        <v>2023</v>
      </c>
      <c r="K21101" s="22">
        <f>MONTH(Actuals[[#This Row],[Date]])</f>
        <v>7</v>
      </c>
      <c r="L21101" s="12"/>
    </row>
    <row r="21102" spans="1:12" x14ac:dyDescent="0.3">
      <c r="A21102">
        <v>6</v>
      </c>
      <c r="B21102">
        <v>20974</v>
      </c>
      <c r="C21102">
        <v>3</v>
      </c>
      <c r="D21102">
        <v>66000</v>
      </c>
      <c r="E21102" s="46">
        <v>45141</v>
      </c>
      <c r="F21102">
        <v>-288</v>
      </c>
      <c r="I21102" t="str">
        <f>INDEX(LedgerMapping[[#All],[Level 3]],MATCH(Actuals[[#This Row],[Sub Ledger]],LedgerMapping[[#All],[Sub Ledger]],0))</f>
        <v>Administration</v>
      </c>
      <c r="J21102" s="22">
        <f>YEAR(Actuals[[#This Row],[Date]])</f>
        <v>2023</v>
      </c>
      <c r="K21102" s="22">
        <f>MONTH(Actuals[[#This Row],[Date]])</f>
        <v>8</v>
      </c>
      <c r="L21102" s="12"/>
    </row>
    <row r="21103" spans="1:12" x14ac:dyDescent="0.3">
      <c r="A21103">
        <v>6</v>
      </c>
      <c r="B21103">
        <v>21975</v>
      </c>
      <c r="C21103">
        <v>3</v>
      </c>
      <c r="D21103">
        <v>66000</v>
      </c>
      <c r="E21103" s="46">
        <v>45169</v>
      </c>
      <c r="F21103">
        <v>-332</v>
      </c>
      <c r="I21103" t="str">
        <f>INDEX(LedgerMapping[[#All],[Level 3]],MATCH(Actuals[[#This Row],[Sub Ledger]],LedgerMapping[[#All],[Sub Ledger]],0))</f>
        <v>Administration</v>
      </c>
      <c r="J21103" s="22">
        <f>YEAR(Actuals[[#This Row],[Date]])</f>
        <v>2023</v>
      </c>
      <c r="K21103" s="22">
        <f>MONTH(Actuals[[#This Row],[Date]])</f>
        <v>8</v>
      </c>
      <c r="L21103" s="12"/>
    </row>
    <row r="21104" spans="1:12" x14ac:dyDescent="0.3">
      <c r="A21104">
        <v>6</v>
      </c>
      <c r="B21104">
        <v>22952</v>
      </c>
      <c r="C21104">
        <v>3</v>
      </c>
      <c r="D21104">
        <v>66000</v>
      </c>
      <c r="E21104" s="46">
        <v>45200</v>
      </c>
      <c r="F21104">
        <v>-390</v>
      </c>
      <c r="I21104" t="str">
        <f>INDEX(LedgerMapping[[#All],[Level 3]],MATCH(Actuals[[#This Row],[Sub Ledger]],LedgerMapping[[#All],[Sub Ledger]],0))</f>
        <v>Administration</v>
      </c>
      <c r="J21104" s="22">
        <f>YEAR(Actuals[[#This Row],[Date]])</f>
        <v>2023</v>
      </c>
      <c r="K21104" s="22">
        <f>MONTH(Actuals[[#This Row],[Date]])</f>
        <v>10</v>
      </c>
      <c r="L21104" s="12"/>
    </row>
    <row r="21105" spans="1:12" x14ac:dyDescent="0.3">
      <c r="A21105">
        <v>6</v>
      </c>
      <c r="B21105">
        <v>23957</v>
      </c>
      <c r="C21105">
        <v>3</v>
      </c>
      <c r="D21105">
        <v>66000</v>
      </c>
      <c r="E21105" s="46">
        <v>45230</v>
      </c>
      <c r="F21105">
        <v>-193</v>
      </c>
      <c r="I21105" t="str">
        <f>INDEX(LedgerMapping[[#All],[Level 3]],MATCH(Actuals[[#This Row],[Sub Ledger]],LedgerMapping[[#All],[Sub Ledger]],0))</f>
        <v>Administration</v>
      </c>
      <c r="J21105" s="22">
        <f>YEAR(Actuals[[#This Row],[Date]])</f>
        <v>2023</v>
      </c>
      <c r="K21105" s="22">
        <f>MONTH(Actuals[[#This Row],[Date]])</f>
        <v>10</v>
      </c>
      <c r="L21105" s="12"/>
    </row>
    <row r="21106" spans="1:12" x14ac:dyDescent="0.3">
      <c r="A21106">
        <v>6</v>
      </c>
      <c r="B21106">
        <v>24986</v>
      </c>
      <c r="C21106">
        <v>3</v>
      </c>
      <c r="D21106">
        <v>66000</v>
      </c>
      <c r="E21106" s="46">
        <v>45261</v>
      </c>
      <c r="F21106">
        <v>-197</v>
      </c>
      <c r="I21106" t="str">
        <f>INDEX(LedgerMapping[[#All],[Level 3]],MATCH(Actuals[[#This Row],[Sub Ledger]],LedgerMapping[[#All],[Sub Ledger]],0))</f>
        <v>Administration</v>
      </c>
      <c r="J21106" s="22">
        <f>YEAR(Actuals[[#This Row],[Date]])</f>
        <v>2023</v>
      </c>
      <c r="K21106" s="22">
        <f>MONTH(Actuals[[#This Row],[Date]])</f>
        <v>12</v>
      </c>
      <c r="L21106" s="12"/>
    </row>
    <row r="21107" spans="1:12" x14ac:dyDescent="0.3">
      <c r="A21107">
        <v>6</v>
      </c>
      <c r="B21107">
        <v>26052</v>
      </c>
      <c r="C21107">
        <v>3</v>
      </c>
      <c r="D21107">
        <v>66000</v>
      </c>
      <c r="E21107" s="46">
        <v>45291</v>
      </c>
      <c r="F21107">
        <v>-239</v>
      </c>
      <c r="I21107" t="str">
        <f>INDEX(LedgerMapping[[#All],[Level 3]],MATCH(Actuals[[#This Row],[Sub Ledger]],LedgerMapping[[#All],[Sub Ledger]],0))</f>
        <v>Administration</v>
      </c>
      <c r="J21107" s="22">
        <f>YEAR(Actuals[[#This Row],[Date]])</f>
        <v>2023</v>
      </c>
      <c r="K21107" s="22">
        <f>MONTH(Actuals[[#This Row],[Date]])</f>
        <v>12</v>
      </c>
      <c r="L21107" s="12"/>
    </row>
    <row r="21108" spans="1:12" x14ac:dyDescent="0.3">
      <c r="A21108">
        <v>6</v>
      </c>
      <c r="B21108">
        <v>27181</v>
      </c>
      <c r="C21108">
        <v>3</v>
      </c>
      <c r="D21108">
        <v>66000</v>
      </c>
      <c r="E21108" s="46">
        <v>45322</v>
      </c>
      <c r="F21108">
        <v>-447</v>
      </c>
      <c r="I21108" t="str">
        <f>INDEX(LedgerMapping[[#All],[Level 3]],MATCH(Actuals[[#This Row],[Sub Ledger]],LedgerMapping[[#All],[Sub Ledger]],0))</f>
        <v>Administration</v>
      </c>
      <c r="J21108" s="22">
        <f>YEAR(Actuals[[#This Row],[Date]])</f>
        <v>2024</v>
      </c>
      <c r="K21108" s="22">
        <f>MONTH(Actuals[[#This Row],[Date]])</f>
        <v>1</v>
      </c>
      <c r="L21108" s="12"/>
    </row>
    <row r="21109" spans="1:12" x14ac:dyDescent="0.3">
      <c r="A21109">
        <v>6</v>
      </c>
      <c r="B21109">
        <v>28333</v>
      </c>
      <c r="C21109">
        <v>3</v>
      </c>
      <c r="D21109">
        <v>66000</v>
      </c>
      <c r="E21109" s="46">
        <v>45354</v>
      </c>
      <c r="F21109">
        <v>-505</v>
      </c>
      <c r="I21109" t="str">
        <f>INDEX(LedgerMapping[[#All],[Level 3]],MATCH(Actuals[[#This Row],[Sub Ledger]],LedgerMapping[[#All],[Sub Ledger]],0))</f>
        <v>Administration</v>
      </c>
      <c r="J21109" s="22">
        <f>YEAR(Actuals[[#This Row],[Date]])</f>
        <v>2024</v>
      </c>
      <c r="K21109" s="22">
        <f>MONTH(Actuals[[#This Row],[Date]])</f>
        <v>3</v>
      </c>
      <c r="L21109" s="12"/>
    </row>
    <row r="21110" spans="1:12" x14ac:dyDescent="0.3">
      <c r="A21110">
        <v>6</v>
      </c>
      <c r="B21110">
        <v>29487</v>
      </c>
      <c r="C21110">
        <v>3</v>
      </c>
      <c r="D21110">
        <v>66000</v>
      </c>
      <c r="E21110" s="46">
        <v>45384</v>
      </c>
      <c r="F21110">
        <v>-325</v>
      </c>
      <c r="I21110" t="str">
        <f>INDEX(LedgerMapping[[#All],[Level 3]],MATCH(Actuals[[#This Row],[Sub Ledger]],LedgerMapping[[#All],[Sub Ledger]],0))</f>
        <v>Administration</v>
      </c>
      <c r="J21110" s="22">
        <f>YEAR(Actuals[[#This Row],[Date]])</f>
        <v>2024</v>
      </c>
      <c r="K21110" s="22">
        <f>MONTH(Actuals[[#This Row],[Date]])</f>
        <v>4</v>
      </c>
      <c r="L21110" s="12"/>
    </row>
    <row r="21111" spans="1:12" x14ac:dyDescent="0.3">
      <c r="A21111">
        <v>6</v>
      </c>
      <c r="B21111">
        <v>30613</v>
      </c>
      <c r="C21111">
        <v>3</v>
      </c>
      <c r="D21111">
        <v>66000</v>
      </c>
      <c r="E21111" s="46">
        <v>45415</v>
      </c>
      <c r="F21111">
        <v>-225</v>
      </c>
      <c r="I21111" t="str">
        <f>INDEX(LedgerMapping[[#All],[Level 3]],MATCH(Actuals[[#This Row],[Sub Ledger]],LedgerMapping[[#All],[Sub Ledger]],0))</f>
        <v>Administration</v>
      </c>
      <c r="J21111" s="22">
        <f>YEAR(Actuals[[#This Row],[Date]])</f>
        <v>2024</v>
      </c>
      <c r="K21111" s="22">
        <f>MONTH(Actuals[[#This Row],[Date]])</f>
        <v>5</v>
      </c>
      <c r="L21111" s="12"/>
    </row>
    <row r="21112" spans="1:12" x14ac:dyDescent="0.3">
      <c r="A21112">
        <v>6</v>
      </c>
      <c r="B21112">
        <v>31739</v>
      </c>
      <c r="C21112">
        <v>3</v>
      </c>
      <c r="D21112">
        <v>66000</v>
      </c>
      <c r="E21112" s="46">
        <v>45445</v>
      </c>
      <c r="F21112">
        <v>-252</v>
      </c>
      <c r="I21112" t="str">
        <f>INDEX(LedgerMapping[[#All],[Level 3]],MATCH(Actuals[[#This Row],[Sub Ledger]],LedgerMapping[[#All],[Sub Ledger]],0))</f>
        <v>Administration</v>
      </c>
      <c r="J21112" s="22">
        <f>YEAR(Actuals[[#This Row],[Date]])</f>
        <v>2024</v>
      </c>
      <c r="K21112" s="22">
        <f>MONTH(Actuals[[#This Row],[Date]])</f>
        <v>6</v>
      </c>
      <c r="L21112" s="12"/>
    </row>
    <row r="21113" spans="1:12" x14ac:dyDescent="0.3">
      <c r="A21113">
        <v>6</v>
      </c>
      <c r="B21113">
        <v>32863</v>
      </c>
      <c r="C21113">
        <v>3</v>
      </c>
      <c r="D21113">
        <v>66000</v>
      </c>
      <c r="E21113" s="46">
        <v>45476</v>
      </c>
      <c r="F21113">
        <v>-314</v>
      </c>
      <c r="I21113" t="str">
        <f>INDEX(LedgerMapping[[#All],[Level 3]],MATCH(Actuals[[#This Row],[Sub Ledger]],LedgerMapping[[#All],[Sub Ledger]],0))</f>
        <v>Administration</v>
      </c>
      <c r="J21113" s="22">
        <f>YEAR(Actuals[[#This Row],[Date]])</f>
        <v>2024</v>
      </c>
      <c r="K21113" s="22">
        <f>MONTH(Actuals[[#This Row],[Date]])</f>
        <v>7</v>
      </c>
      <c r="L21113" s="12"/>
    </row>
    <row r="21114" spans="1:12" x14ac:dyDescent="0.3">
      <c r="A21114">
        <v>6</v>
      </c>
      <c r="B21114">
        <v>33987</v>
      </c>
      <c r="C21114">
        <v>3</v>
      </c>
      <c r="D21114">
        <v>66000</v>
      </c>
      <c r="E21114" s="46">
        <v>45507</v>
      </c>
      <c r="F21114">
        <v>-256</v>
      </c>
      <c r="I21114" t="str">
        <f>INDEX(LedgerMapping[[#All],[Level 3]],MATCH(Actuals[[#This Row],[Sub Ledger]],LedgerMapping[[#All],[Sub Ledger]],0))</f>
        <v>Administration</v>
      </c>
      <c r="J21114" s="22">
        <f>YEAR(Actuals[[#This Row],[Date]])</f>
        <v>2024</v>
      </c>
      <c r="K21114" s="22">
        <f>MONTH(Actuals[[#This Row],[Date]])</f>
        <v>8</v>
      </c>
      <c r="L21114" s="12"/>
    </row>
    <row r="21115" spans="1:12" x14ac:dyDescent="0.3">
      <c r="A21115">
        <v>6</v>
      </c>
      <c r="B21115">
        <v>35138</v>
      </c>
      <c r="C21115">
        <v>3</v>
      </c>
      <c r="D21115">
        <v>66000</v>
      </c>
      <c r="E21115" s="46">
        <v>45536</v>
      </c>
      <c r="F21115">
        <v>-452</v>
      </c>
      <c r="I21115" t="str">
        <f>INDEX(LedgerMapping[[#All],[Level 3]],MATCH(Actuals[[#This Row],[Sub Ledger]],LedgerMapping[[#All],[Sub Ledger]],0))</f>
        <v>Administration</v>
      </c>
      <c r="J21115" s="22">
        <f>YEAR(Actuals[[#This Row],[Date]])</f>
        <v>2024</v>
      </c>
      <c r="K21115" s="22">
        <f>MONTH(Actuals[[#This Row],[Date]])</f>
        <v>9</v>
      </c>
      <c r="L21115" s="12"/>
    </row>
    <row r="21116" spans="1:12" x14ac:dyDescent="0.3">
      <c r="A21116">
        <v>6</v>
      </c>
      <c r="B21116">
        <v>36288</v>
      </c>
      <c r="C21116">
        <v>3</v>
      </c>
      <c r="D21116">
        <v>66000</v>
      </c>
      <c r="E21116" s="46">
        <v>45567</v>
      </c>
      <c r="F21116">
        <v>-387</v>
      </c>
      <c r="I21116" t="str">
        <f>INDEX(LedgerMapping[[#All],[Level 3]],MATCH(Actuals[[#This Row],[Sub Ledger]],LedgerMapping[[#All],[Sub Ledger]],0))</f>
        <v>Administration</v>
      </c>
      <c r="J21116" s="22">
        <f>YEAR(Actuals[[#This Row],[Date]])</f>
        <v>2024</v>
      </c>
      <c r="K21116" s="22">
        <f>MONTH(Actuals[[#This Row],[Date]])</f>
        <v>10</v>
      </c>
      <c r="L21116" s="12"/>
    </row>
    <row r="21117" spans="1:12" x14ac:dyDescent="0.3">
      <c r="A21117">
        <v>6</v>
      </c>
      <c r="B21117">
        <v>37438</v>
      </c>
      <c r="C21117">
        <v>3</v>
      </c>
      <c r="D21117">
        <v>66000</v>
      </c>
      <c r="E21117" s="46">
        <v>45597</v>
      </c>
      <c r="F21117">
        <v>-471</v>
      </c>
      <c r="I21117" t="str">
        <f>INDEX(LedgerMapping[[#All],[Level 3]],MATCH(Actuals[[#This Row],[Sub Ledger]],LedgerMapping[[#All],[Sub Ledger]],0))</f>
        <v>Administration</v>
      </c>
      <c r="J21117" s="22">
        <f>YEAR(Actuals[[#This Row],[Date]])</f>
        <v>2024</v>
      </c>
      <c r="K21117" s="22">
        <f>MONTH(Actuals[[#This Row],[Date]])</f>
        <v>11</v>
      </c>
      <c r="L21117" s="12"/>
    </row>
    <row r="21118" spans="1:12" x14ac:dyDescent="0.3">
      <c r="A21118">
        <v>6</v>
      </c>
      <c r="B21118">
        <v>38588</v>
      </c>
      <c r="C21118">
        <v>3</v>
      </c>
      <c r="D21118">
        <v>66000</v>
      </c>
      <c r="E21118" s="46">
        <v>45628</v>
      </c>
      <c r="F21118">
        <v>-336</v>
      </c>
      <c r="I21118" t="str">
        <f>INDEX(LedgerMapping[[#All],[Level 3]],MATCH(Actuals[[#This Row],[Sub Ledger]],LedgerMapping[[#All],[Sub Ledger]],0))</f>
        <v>Administration</v>
      </c>
      <c r="J21118" s="22">
        <f>YEAR(Actuals[[#This Row],[Date]])</f>
        <v>2024</v>
      </c>
      <c r="K21118" s="22">
        <f>MONTH(Actuals[[#This Row],[Date]])</f>
        <v>12</v>
      </c>
      <c r="L21118" s="12"/>
    </row>
    <row r="21119" spans="1:12" x14ac:dyDescent="0.3">
      <c r="A21119">
        <v>6</v>
      </c>
      <c r="B21119">
        <v>579</v>
      </c>
      <c r="C21119">
        <v>3</v>
      </c>
      <c r="D21119">
        <v>67000</v>
      </c>
      <c r="E21119" s="46">
        <v>44562</v>
      </c>
      <c r="F21119">
        <v>-211</v>
      </c>
      <c r="I21119" t="str">
        <f>INDEX(LedgerMapping[[#All],[Level 3]],MATCH(Actuals[[#This Row],[Sub Ledger]],LedgerMapping[[#All],[Sub Ledger]],0))</f>
        <v>Administration</v>
      </c>
      <c r="J21119" s="22">
        <f>YEAR(Actuals[[#This Row],[Date]])</f>
        <v>2022</v>
      </c>
      <c r="K21119" s="22">
        <f>MONTH(Actuals[[#This Row],[Date]])</f>
        <v>1</v>
      </c>
      <c r="L21119" s="12"/>
    </row>
    <row r="21120" spans="1:12" x14ac:dyDescent="0.3">
      <c r="A21120">
        <v>6</v>
      </c>
      <c r="B21120">
        <v>1703</v>
      </c>
      <c r="C21120">
        <v>3</v>
      </c>
      <c r="D21120">
        <v>67000</v>
      </c>
      <c r="E21120" s="46">
        <v>44593</v>
      </c>
      <c r="F21120">
        <v>-117</v>
      </c>
      <c r="I21120" t="str">
        <f>INDEX(LedgerMapping[[#All],[Level 3]],MATCH(Actuals[[#This Row],[Sub Ledger]],LedgerMapping[[#All],[Sub Ledger]],0))</f>
        <v>Administration</v>
      </c>
      <c r="J21120" s="22">
        <f>YEAR(Actuals[[#This Row],[Date]])</f>
        <v>2022</v>
      </c>
      <c r="K21120" s="22">
        <f>MONTH(Actuals[[#This Row],[Date]])</f>
        <v>2</v>
      </c>
      <c r="L21120" s="12"/>
    </row>
    <row r="21121" spans="1:12" x14ac:dyDescent="0.3">
      <c r="A21121">
        <v>6</v>
      </c>
      <c r="B21121">
        <v>2821</v>
      </c>
      <c r="C21121">
        <v>3</v>
      </c>
      <c r="D21121">
        <v>67000</v>
      </c>
      <c r="E21121" s="46">
        <v>44624</v>
      </c>
      <c r="F21121">
        <v>-234</v>
      </c>
      <c r="I21121" t="str">
        <f>INDEX(LedgerMapping[[#All],[Level 3]],MATCH(Actuals[[#This Row],[Sub Ledger]],LedgerMapping[[#All],[Sub Ledger]],0))</f>
        <v>Administration</v>
      </c>
      <c r="J21121" s="22">
        <f>YEAR(Actuals[[#This Row],[Date]])</f>
        <v>2022</v>
      </c>
      <c r="K21121" s="22">
        <f>MONTH(Actuals[[#This Row],[Date]])</f>
        <v>3</v>
      </c>
      <c r="L21121" s="12"/>
    </row>
    <row r="21122" spans="1:12" x14ac:dyDescent="0.3">
      <c r="A21122">
        <v>6</v>
      </c>
      <c r="B21122">
        <v>3943</v>
      </c>
      <c r="C21122">
        <v>3</v>
      </c>
      <c r="D21122">
        <v>67000</v>
      </c>
      <c r="E21122" s="46">
        <v>44654</v>
      </c>
      <c r="F21122">
        <v>-120</v>
      </c>
      <c r="I21122" t="str">
        <f>INDEX(LedgerMapping[[#All],[Level 3]],MATCH(Actuals[[#This Row],[Sub Ledger]],LedgerMapping[[#All],[Sub Ledger]],0))</f>
        <v>Administration</v>
      </c>
      <c r="J21122" s="22">
        <f>YEAR(Actuals[[#This Row],[Date]])</f>
        <v>2022</v>
      </c>
      <c r="K21122" s="22">
        <f>MONTH(Actuals[[#This Row],[Date]])</f>
        <v>4</v>
      </c>
      <c r="L21122" s="12"/>
    </row>
    <row r="21123" spans="1:12" x14ac:dyDescent="0.3">
      <c r="A21123">
        <v>6</v>
      </c>
      <c r="B21123">
        <v>5067</v>
      </c>
      <c r="C21123">
        <v>3</v>
      </c>
      <c r="D21123">
        <v>67000</v>
      </c>
      <c r="E21123" s="46">
        <v>44685</v>
      </c>
      <c r="F21123">
        <v>-140</v>
      </c>
      <c r="I21123" t="str">
        <f>INDEX(LedgerMapping[[#All],[Level 3]],MATCH(Actuals[[#This Row],[Sub Ledger]],LedgerMapping[[#All],[Sub Ledger]],0))</f>
        <v>Administration</v>
      </c>
      <c r="J21123" s="22">
        <f>YEAR(Actuals[[#This Row],[Date]])</f>
        <v>2022</v>
      </c>
      <c r="K21123" s="22">
        <f>MONTH(Actuals[[#This Row],[Date]])</f>
        <v>5</v>
      </c>
      <c r="L21123" s="12"/>
    </row>
    <row r="21124" spans="1:12" x14ac:dyDescent="0.3">
      <c r="A21124">
        <v>6</v>
      </c>
      <c r="B21124">
        <v>6191</v>
      </c>
      <c r="C21124">
        <v>3</v>
      </c>
      <c r="D21124">
        <v>67000</v>
      </c>
      <c r="E21124" s="46">
        <v>44715</v>
      </c>
      <c r="F21124">
        <v>-169</v>
      </c>
      <c r="I21124" t="str">
        <f>INDEX(LedgerMapping[[#All],[Level 3]],MATCH(Actuals[[#This Row],[Sub Ledger]],LedgerMapping[[#All],[Sub Ledger]],0))</f>
        <v>Administration</v>
      </c>
      <c r="J21124" s="22">
        <f>YEAR(Actuals[[#This Row],[Date]])</f>
        <v>2022</v>
      </c>
      <c r="K21124" s="22">
        <f>MONTH(Actuals[[#This Row],[Date]])</f>
        <v>6</v>
      </c>
      <c r="L21124" s="12"/>
    </row>
    <row r="21125" spans="1:12" x14ac:dyDescent="0.3">
      <c r="A21125">
        <v>6</v>
      </c>
      <c r="B21125">
        <v>7313</v>
      </c>
      <c r="C21125">
        <v>3</v>
      </c>
      <c r="D21125">
        <v>67000</v>
      </c>
      <c r="E21125" s="46">
        <v>44746</v>
      </c>
      <c r="F21125">
        <v>-130</v>
      </c>
      <c r="I21125" t="str">
        <f>INDEX(LedgerMapping[[#All],[Level 3]],MATCH(Actuals[[#This Row],[Sub Ledger]],LedgerMapping[[#All],[Sub Ledger]],0))</f>
        <v>Administration</v>
      </c>
      <c r="J21125" s="22">
        <f>YEAR(Actuals[[#This Row],[Date]])</f>
        <v>2022</v>
      </c>
      <c r="K21125" s="22">
        <f>MONTH(Actuals[[#This Row],[Date]])</f>
        <v>7</v>
      </c>
      <c r="L21125" s="12"/>
    </row>
    <row r="21126" spans="1:12" x14ac:dyDescent="0.3">
      <c r="A21126">
        <v>6</v>
      </c>
      <c r="B21126">
        <v>8434</v>
      </c>
      <c r="C21126">
        <v>3</v>
      </c>
      <c r="D21126">
        <v>67000</v>
      </c>
      <c r="E21126" s="46">
        <v>44777</v>
      </c>
      <c r="F21126">
        <v>-169</v>
      </c>
      <c r="I21126" t="str">
        <f>INDEX(LedgerMapping[[#All],[Level 3]],MATCH(Actuals[[#This Row],[Sub Ledger]],LedgerMapping[[#All],[Sub Ledger]],0))</f>
        <v>Administration</v>
      </c>
      <c r="J21126" s="22">
        <f>YEAR(Actuals[[#This Row],[Date]])</f>
        <v>2022</v>
      </c>
      <c r="K21126" s="22">
        <f>MONTH(Actuals[[#This Row],[Date]])</f>
        <v>8</v>
      </c>
      <c r="L21126" s="12"/>
    </row>
    <row r="21127" spans="1:12" x14ac:dyDescent="0.3">
      <c r="A21127">
        <v>6</v>
      </c>
      <c r="B21127">
        <v>9553</v>
      </c>
      <c r="C21127">
        <v>3</v>
      </c>
      <c r="D21127">
        <v>67000</v>
      </c>
      <c r="E21127" s="46">
        <v>44805</v>
      </c>
      <c r="F21127">
        <v>-156</v>
      </c>
      <c r="I21127" t="str">
        <f>INDEX(LedgerMapping[[#All],[Level 3]],MATCH(Actuals[[#This Row],[Sub Ledger]],LedgerMapping[[#All],[Sub Ledger]],0))</f>
        <v>Administration</v>
      </c>
      <c r="J21127" s="22">
        <f>YEAR(Actuals[[#This Row],[Date]])</f>
        <v>2022</v>
      </c>
      <c r="K21127" s="22">
        <f>MONTH(Actuals[[#This Row],[Date]])</f>
        <v>9</v>
      </c>
      <c r="L21127" s="12"/>
    </row>
    <row r="21128" spans="1:12" x14ac:dyDescent="0.3">
      <c r="A21128">
        <v>6</v>
      </c>
      <c r="B21128">
        <v>10668</v>
      </c>
      <c r="C21128">
        <v>3</v>
      </c>
      <c r="D21128">
        <v>67000</v>
      </c>
      <c r="E21128" s="46">
        <v>44836</v>
      </c>
      <c r="F21128">
        <v>-234</v>
      </c>
      <c r="I21128" t="str">
        <f>INDEX(LedgerMapping[[#All],[Level 3]],MATCH(Actuals[[#This Row],[Sub Ledger]],LedgerMapping[[#All],[Sub Ledger]],0))</f>
        <v>Administration</v>
      </c>
      <c r="J21128" s="22">
        <f>YEAR(Actuals[[#This Row],[Date]])</f>
        <v>2022</v>
      </c>
      <c r="K21128" s="22">
        <f>MONTH(Actuals[[#This Row],[Date]])</f>
        <v>10</v>
      </c>
      <c r="L21128" s="12"/>
    </row>
    <row r="21129" spans="1:12" x14ac:dyDescent="0.3">
      <c r="A21129">
        <v>6</v>
      </c>
      <c r="B21129">
        <v>11792</v>
      </c>
      <c r="C21129">
        <v>3</v>
      </c>
      <c r="D21129">
        <v>67000</v>
      </c>
      <c r="E21129" s="46">
        <v>44866</v>
      </c>
      <c r="F21129">
        <v>-234</v>
      </c>
      <c r="I21129" t="str">
        <f>INDEX(LedgerMapping[[#All],[Level 3]],MATCH(Actuals[[#This Row],[Sub Ledger]],LedgerMapping[[#All],[Sub Ledger]],0))</f>
        <v>Administration</v>
      </c>
      <c r="J21129" s="22">
        <f>YEAR(Actuals[[#This Row],[Date]])</f>
        <v>2022</v>
      </c>
      <c r="K21129" s="22">
        <f>MONTH(Actuals[[#This Row],[Date]])</f>
        <v>11</v>
      </c>
      <c r="L21129" s="12"/>
    </row>
    <row r="21130" spans="1:12" x14ac:dyDescent="0.3">
      <c r="A21130">
        <v>6</v>
      </c>
      <c r="B21130">
        <v>12921</v>
      </c>
      <c r="C21130">
        <v>3</v>
      </c>
      <c r="D21130">
        <v>67000</v>
      </c>
      <c r="E21130" s="46">
        <v>44897</v>
      </c>
      <c r="F21130">
        <v>-156</v>
      </c>
      <c r="I21130" t="str">
        <f>INDEX(LedgerMapping[[#All],[Level 3]],MATCH(Actuals[[#This Row],[Sub Ledger]],LedgerMapping[[#All],[Sub Ledger]],0))</f>
        <v>Administration</v>
      </c>
      <c r="J21130" s="22">
        <f>YEAR(Actuals[[#This Row],[Date]])</f>
        <v>2022</v>
      </c>
      <c r="K21130" s="22">
        <f>MONTH(Actuals[[#This Row],[Date]])</f>
        <v>12</v>
      </c>
      <c r="L21130" s="12"/>
    </row>
    <row r="21131" spans="1:12" x14ac:dyDescent="0.3">
      <c r="A21131">
        <v>6</v>
      </c>
      <c r="B21131">
        <v>13862</v>
      </c>
      <c r="C21131">
        <v>3</v>
      </c>
      <c r="D21131">
        <v>67000</v>
      </c>
      <c r="E21131" s="46">
        <v>44927</v>
      </c>
      <c r="F21131">
        <v>-109</v>
      </c>
      <c r="I21131" t="str">
        <f>INDEX(LedgerMapping[[#All],[Level 3]],MATCH(Actuals[[#This Row],[Sub Ledger]],LedgerMapping[[#All],[Sub Ledger]],0))</f>
        <v>Administration</v>
      </c>
      <c r="J21131" s="22">
        <f>YEAR(Actuals[[#This Row],[Date]])</f>
        <v>2023</v>
      </c>
      <c r="K21131" s="22">
        <f>MONTH(Actuals[[#This Row],[Date]])</f>
        <v>1</v>
      </c>
      <c r="L21131" s="12"/>
    </row>
    <row r="21132" spans="1:12" x14ac:dyDescent="0.3">
      <c r="A21132">
        <v>6</v>
      </c>
      <c r="B21132">
        <v>14870</v>
      </c>
      <c r="C21132">
        <v>3</v>
      </c>
      <c r="D21132">
        <v>67000</v>
      </c>
      <c r="E21132" s="46">
        <v>44958</v>
      </c>
      <c r="F21132">
        <v>-176</v>
      </c>
      <c r="I21132" t="str">
        <f>INDEX(LedgerMapping[[#All],[Level 3]],MATCH(Actuals[[#This Row],[Sub Ledger]],LedgerMapping[[#All],[Sub Ledger]],0))</f>
        <v>Administration</v>
      </c>
      <c r="J21132" s="22">
        <f>YEAR(Actuals[[#This Row],[Date]])</f>
        <v>2023</v>
      </c>
      <c r="K21132" s="22">
        <f>MONTH(Actuals[[#This Row],[Date]])</f>
        <v>2</v>
      </c>
      <c r="L21132" s="12"/>
    </row>
    <row r="21133" spans="1:12" x14ac:dyDescent="0.3">
      <c r="A21133">
        <v>6</v>
      </c>
      <c r="B21133">
        <v>15850</v>
      </c>
      <c r="C21133">
        <v>3</v>
      </c>
      <c r="D21133">
        <v>67000</v>
      </c>
      <c r="E21133" s="46">
        <v>44988</v>
      </c>
      <c r="F21133">
        <v>-92</v>
      </c>
      <c r="I21133" t="str">
        <f>INDEX(LedgerMapping[[#All],[Level 3]],MATCH(Actuals[[#This Row],[Sub Ledger]],LedgerMapping[[#All],[Sub Ledger]],0))</f>
        <v>Administration</v>
      </c>
      <c r="J21133" s="22">
        <f>YEAR(Actuals[[#This Row],[Date]])</f>
        <v>2023</v>
      </c>
      <c r="K21133" s="22">
        <f>MONTH(Actuals[[#This Row],[Date]])</f>
        <v>3</v>
      </c>
      <c r="L21133" s="12"/>
    </row>
    <row r="21134" spans="1:12" x14ac:dyDescent="0.3">
      <c r="A21134">
        <v>6</v>
      </c>
      <c r="B21134">
        <v>16882</v>
      </c>
      <c r="C21134">
        <v>3</v>
      </c>
      <c r="D21134">
        <v>67000</v>
      </c>
      <c r="E21134" s="46">
        <v>45018</v>
      </c>
      <c r="F21134">
        <v>-202</v>
      </c>
      <c r="I21134" t="str">
        <f>INDEX(LedgerMapping[[#All],[Level 3]],MATCH(Actuals[[#This Row],[Sub Ledger]],LedgerMapping[[#All],[Sub Ledger]],0))</f>
        <v>Administration</v>
      </c>
      <c r="J21134" s="22">
        <f>YEAR(Actuals[[#This Row],[Date]])</f>
        <v>2023</v>
      </c>
      <c r="K21134" s="22">
        <f>MONTH(Actuals[[#This Row],[Date]])</f>
        <v>4</v>
      </c>
      <c r="L21134" s="12"/>
    </row>
    <row r="21135" spans="1:12" x14ac:dyDescent="0.3">
      <c r="A21135">
        <v>6</v>
      </c>
      <c r="B21135">
        <v>17913</v>
      </c>
      <c r="C21135">
        <v>3</v>
      </c>
      <c r="D21135">
        <v>67000</v>
      </c>
      <c r="E21135" s="46">
        <v>45049</v>
      </c>
      <c r="F21135">
        <v>-167</v>
      </c>
      <c r="I21135" t="str">
        <f>INDEX(LedgerMapping[[#All],[Level 3]],MATCH(Actuals[[#This Row],[Sub Ledger]],LedgerMapping[[#All],[Sub Ledger]],0))</f>
        <v>Administration</v>
      </c>
      <c r="J21135" s="22">
        <f>YEAR(Actuals[[#This Row],[Date]])</f>
        <v>2023</v>
      </c>
      <c r="K21135" s="22">
        <f>MONTH(Actuals[[#This Row],[Date]])</f>
        <v>5</v>
      </c>
      <c r="L21135" s="12"/>
    </row>
    <row r="21136" spans="1:12" x14ac:dyDescent="0.3">
      <c r="A21136">
        <v>6</v>
      </c>
      <c r="B21136">
        <v>18917</v>
      </c>
      <c r="C21136">
        <v>3</v>
      </c>
      <c r="D21136">
        <v>67000</v>
      </c>
      <c r="E21136" s="46">
        <v>45079</v>
      </c>
      <c r="F21136">
        <v>-118</v>
      </c>
      <c r="I21136" t="str">
        <f>INDEX(LedgerMapping[[#All],[Level 3]],MATCH(Actuals[[#This Row],[Sub Ledger]],LedgerMapping[[#All],[Sub Ledger]],0))</f>
        <v>Administration</v>
      </c>
      <c r="J21136" s="22">
        <f>YEAR(Actuals[[#This Row],[Date]])</f>
        <v>2023</v>
      </c>
      <c r="K21136" s="22">
        <f>MONTH(Actuals[[#This Row],[Date]])</f>
        <v>6</v>
      </c>
      <c r="L21136" s="12"/>
    </row>
    <row r="21137" spans="1:12" x14ac:dyDescent="0.3">
      <c r="A21137">
        <v>6</v>
      </c>
      <c r="B21137">
        <v>19945</v>
      </c>
      <c r="C21137">
        <v>3</v>
      </c>
      <c r="D21137">
        <v>67000</v>
      </c>
      <c r="E21137" s="46">
        <v>45110</v>
      </c>
      <c r="F21137">
        <v>-116</v>
      </c>
      <c r="I21137" t="str">
        <f>INDEX(LedgerMapping[[#All],[Level 3]],MATCH(Actuals[[#This Row],[Sub Ledger]],LedgerMapping[[#All],[Sub Ledger]],0))</f>
        <v>Administration</v>
      </c>
      <c r="J21137" s="22">
        <f>YEAR(Actuals[[#This Row],[Date]])</f>
        <v>2023</v>
      </c>
      <c r="K21137" s="22">
        <f>MONTH(Actuals[[#This Row],[Date]])</f>
        <v>7</v>
      </c>
      <c r="L21137" s="12"/>
    </row>
    <row r="21138" spans="1:12" x14ac:dyDescent="0.3">
      <c r="A21138">
        <v>6</v>
      </c>
      <c r="B21138">
        <v>20975</v>
      </c>
      <c r="C21138">
        <v>3</v>
      </c>
      <c r="D21138">
        <v>67000</v>
      </c>
      <c r="E21138" s="46">
        <v>45141</v>
      </c>
      <c r="F21138">
        <v>-146</v>
      </c>
      <c r="I21138" t="str">
        <f>INDEX(LedgerMapping[[#All],[Level 3]],MATCH(Actuals[[#This Row],[Sub Ledger]],LedgerMapping[[#All],[Sub Ledger]],0))</f>
        <v>Administration</v>
      </c>
      <c r="J21138" s="22">
        <f>YEAR(Actuals[[#This Row],[Date]])</f>
        <v>2023</v>
      </c>
      <c r="K21138" s="22">
        <f>MONTH(Actuals[[#This Row],[Date]])</f>
        <v>8</v>
      </c>
      <c r="L21138" s="12"/>
    </row>
    <row r="21139" spans="1:12" x14ac:dyDescent="0.3">
      <c r="A21139">
        <v>6</v>
      </c>
      <c r="B21139">
        <v>21976</v>
      </c>
      <c r="C21139">
        <v>3</v>
      </c>
      <c r="D21139">
        <v>67000</v>
      </c>
      <c r="E21139" s="46">
        <v>45169</v>
      </c>
      <c r="F21139">
        <v>-167</v>
      </c>
      <c r="I21139" t="str">
        <f>INDEX(LedgerMapping[[#All],[Level 3]],MATCH(Actuals[[#This Row],[Sub Ledger]],LedgerMapping[[#All],[Sub Ledger]],0))</f>
        <v>Administration</v>
      </c>
      <c r="J21139" s="22">
        <f>YEAR(Actuals[[#This Row],[Date]])</f>
        <v>2023</v>
      </c>
      <c r="K21139" s="22">
        <f>MONTH(Actuals[[#This Row],[Date]])</f>
        <v>8</v>
      </c>
      <c r="L21139" s="12"/>
    </row>
    <row r="21140" spans="1:12" x14ac:dyDescent="0.3">
      <c r="A21140">
        <v>6</v>
      </c>
      <c r="B21140">
        <v>22953</v>
      </c>
      <c r="C21140">
        <v>3</v>
      </c>
      <c r="D21140">
        <v>67000</v>
      </c>
      <c r="E21140" s="46">
        <v>45200</v>
      </c>
      <c r="F21140">
        <v>-192</v>
      </c>
      <c r="I21140" t="str">
        <f>INDEX(LedgerMapping[[#All],[Level 3]],MATCH(Actuals[[#This Row],[Sub Ledger]],LedgerMapping[[#All],[Sub Ledger]],0))</f>
        <v>Administration</v>
      </c>
      <c r="J21140" s="22">
        <f>YEAR(Actuals[[#This Row],[Date]])</f>
        <v>2023</v>
      </c>
      <c r="K21140" s="22">
        <f>MONTH(Actuals[[#This Row],[Date]])</f>
        <v>10</v>
      </c>
      <c r="L21140" s="12"/>
    </row>
    <row r="21141" spans="1:12" x14ac:dyDescent="0.3">
      <c r="A21141">
        <v>6</v>
      </c>
      <c r="B21141">
        <v>23958</v>
      </c>
      <c r="C21141">
        <v>3</v>
      </c>
      <c r="D21141">
        <v>67000</v>
      </c>
      <c r="E21141" s="46">
        <v>45230</v>
      </c>
      <c r="F21141">
        <v>-102</v>
      </c>
      <c r="I21141" t="str">
        <f>INDEX(LedgerMapping[[#All],[Level 3]],MATCH(Actuals[[#This Row],[Sub Ledger]],LedgerMapping[[#All],[Sub Ledger]],0))</f>
        <v>Administration</v>
      </c>
      <c r="J21141" s="22">
        <f>YEAR(Actuals[[#This Row],[Date]])</f>
        <v>2023</v>
      </c>
      <c r="K21141" s="22">
        <f>MONTH(Actuals[[#This Row],[Date]])</f>
        <v>10</v>
      </c>
      <c r="L21141" s="12"/>
    </row>
    <row r="21142" spans="1:12" x14ac:dyDescent="0.3">
      <c r="A21142">
        <v>6</v>
      </c>
      <c r="B21142">
        <v>24987</v>
      </c>
      <c r="C21142">
        <v>3</v>
      </c>
      <c r="D21142">
        <v>67000</v>
      </c>
      <c r="E21142" s="46">
        <v>45261</v>
      </c>
      <c r="F21142">
        <v>-102</v>
      </c>
      <c r="I21142" t="str">
        <f>INDEX(LedgerMapping[[#All],[Level 3]],MATCH(Actuals[[#This Row],[Sub Ledger]],LedgerMapping[[#All],[Sub Ledger]],0))</f>
        <v>Administration</v>
      </c>
      <c r="J21142" s="22">
        <f>YEAR(Actuals[[#This Row],[Date]])</f>
        <v>2023</v>
      </c>
      <c r="K21142" s="22">
        <f>MONTH(Actuals[[#This Row],[Date]])</f>
        <v>12</v>
      </c>
      <c r="L21142" s="12"/>
    </row>
    <row r="21143" spans="1:12" x14ac:dyDescent="0.3">
      <c r="A21143">
        <v>6</v>
      </c>
      <c r="B21143">
        <v>26053</v>
      </c>
      <c r="C21143">
        <v>3</v>
      </c>
      <c r="D21143">
        <v>67000</v>
      </c>
      <c r="E21143" s="46">
        <v>45291</v>
      </c>
      <c r="F21143">
        <v>-122</v>
      </c>
      <c r="I21143" t="str">
        <f>INDEX(LedgerMapping[[#All],[Level 3]],MATCH(Actuals[[#This Row],[Sub Ledger]],LedgerMapping[[#All],[Sub Ledger]],0))</f>
        <v>Administration</v>
      </c>
      <c r="J21143" s="22">
        <f>YEAR(Actuals[[#This Row],[Date]])</f>
        <v>2023</v>
      </c>
      <c r="K21143" s="22">
        <f>MONTH(Actuals[[#This Row],[Date]])</f>
        <v>12</v>
      </c>
      <c r="L21143" s="12"/>
    </row>
    <row r="21144" spans="1:12" x14ac:dyDescent="0.3">
      <c r="A21144">
        <v>6</v>
      </c>
      <c r="B21144">
        <v>27182</v>
      </c>
      <c r="C21144">
        <v>3</v>
      </c>
      <c r="D21144">
        <v>67000</v>
      </c>
      <c r="E21144" s="46">
        <v>45322</v>
      </c>
      <c r="F21144">
        <v>-220</v>
      </c>
      <c r="I21144" t="str">
        <f>INDEX(LedgerMapping[[#All],[Level 3]],MATCH(Actuals[[#This Row],[Sub Ledger]],LedgerMapping[[#All],[Sub Ledger]],0))</f>
        <v>Administration</v>
      </c>
      <c r="J21144" s="22">
        <f>YEAR(Actuals[[#This Row],[Date]])</f>
        <v>2024</v>
      </c>
      <c r="K21144" s="22">
        <f>MONTH(Actuals[[#This Row],[Date]])</f>
        <v>1</v>
      </c>
      <c r="L21144" s="12"/>
    </row>
    <row r="21145" spans="1:12" x14ac:dyDescent="0.3">
      <c r="A21145">
        <v>6</v>
      </c>
      <c r="B21145">
        <v>28334</v>
      </c>
      <c r="C21145">
        <v>3</v>
      </c>
      <c r="D21145">
        <v>67000</v>
      </c>
      <c r="E21145" s="46">
        <v>45354</v>
      </c>
      <c r="F21145">
        <v>-246</v>
      </c>
      <c r="I21145" t="str">
        <f>INDEX(LedgerMapping[[#All],[Level 3]],MATCH(Actuals[[#This Row],[Sub Ledger]],LedgerMapping[[#All],[Sub Ledger]],0))</f>
        <v>Administration</v>
      </c>
      <c r="J21145" s="22">
        <f>YEAR(Actuals[[#This Row],[Date]])</f>
        <v>2024</v>
      </c>
      <c r="K21145" s="22">
        <f>MONTH(Actuals[[#This Row],[Date]])</f>
        <v>3</v>
      </c>
      <c r="L21145" s="12"/>
    </row>
    <row r="21146" spans="1:12" x14ac:dyDescent="0.3">
      <c r="A21146">
        <v>6</v>
      </c>
      <c r="B21146">
        <v>29488</v>
      </c>
      <c r="C21146">
        <v>3</v>
      </c>
      <c r="D21146">
        <v>67000</v>
      </c>
      <c r="E21146" s="46">
        <v>45384</v>
      </c>
      <c r="F21146">
        <v>-167</v>
      </c>
      <c r="I21146" t="str">
        <f>INDEX(LedgerMapping[[#All],[Level 3]],MATCH(Actuals[[#This Row],[Sub Ledger]],LedgerMapping[[#All],[Sub Ledger]],0))</f>
        <v>Administration</v>
      </c>
      <c r="J21146" s="22">
        <f>YEAR(Actuals[[#This Row],[Date]])</f>
        <v>2024</v>
      </c>
      <c r="K21146" s="22">
        <f>MONTH(Actuals[[#This Row],[Date]])</f>
        <v>4</v>
      </c>
      <c r="L21146" s="12"/>
    </row>
    <row r="21147" spans="1:12" x14ac:dyDescent="0.3">
      <c r="A21147">
        <v>6</v>
      </c>
      <c r="B21147">
        <v>30614</v>
      </c>
      <c r="C21147">
        <v>3</v>
      </c>
      <c r="D21147">
        <v>67000</v>
      </c>
      <c r="E21147" s="46">
        <v>45415</v>
      </c>
      <c r="F21147">
        <v>-121</v>
      </c>
      <c r="I21147" t="str">
        <f>INDEX(LedgerMapping[[#All],[Level 3]],MATCH(Actuals[[#This Row],[Sub Ledger]],LedgerMapping[[#All],[Sub Ledger]],0))</f>
        <v>Administration</v>
      </c>
      <c r="J21147" s="22">
        <f>YEAR(Actuals[[#This Row],[Date]])</f>
        <v>2024</v>
      </c>
      <c r="K21147" s="22">
        <f>MONTH(Actuals[[#This Row],[Date]])</f>
        <v>5</v>
      </c>
      <c r="L21147" s="12"/>
    </row>
    <row r="21148" spans="1:12" x14ac:dyDescent="0.3">
      <c r="A21148">
        <v>6</v>
      </c>
      <c r="B21148">
        <v>31740</v>
      </c>
      <c r="C21148">
        <v>3</v>
      </c>
      <c r="D21148">
        <v>67000</v>
      </c>
      <c r="E21148" s="46">
        <v>45445</v>
      </c>
      <c r="F21148">
        <v>-136</v>
      </c>
      <c r="I21148" t="str">
        <f>INDEX(LedgerMapping[[#All],[Level 3]],MATCH(Actuals[[#This Row],[Sub Ledger]],LedgerMapping[[#All],[Sub Ledger]],0))</f>
        <v>Administration</v>
      </c>
      <c r="J21148" s="22">
        <f>YEAR(Actuals[[#This Row],[Date]])</f>
        <v>2024</v>
      </c>
      <c r="K21148" s="22">
        <f>MONTH(Actuals[[#This Row],[Date]])</f>
        <v>6</v>
      </c>
      <c r="L21148" s="12"/>
    </row>
    <row r="21149" spans="1:12" x14ac:dyDescent="0.3">
      <c r="A21149">
        <v>6</v>
      </c>
      <c r="B21149">
        <v>32864</v>
      </c>
      <c r="C21149">
        <v>3</v>
      </c>
      <c r="D21149">
        <v>67000</v>
      </c>
      <c r="E21149" s="46">
        <v>45476</v>
      </c>
      <c r="F21149">
        <v>-160</v>
      </c>
      <c r="I21149" t="str">
        <f>INDEX(LedgerMapping[[#All],[Level 3]],MATCH(Actuals[[#This Row],[Sub Ledger]],LedgerMapping[[#All],[Sub Ledger]],0))</f>
        <v>Administration</v>
      </c>
      <c r="J21149" s="22">
        <f>YEAR(Actuals[[#This Row],[Date]])</f>
        <v>2024</v>
      </c>
      <c r="K21149" s="22">
        <f>MONTH(Actuals[[#This Row],[Date]])</f>
        <v>7</v>
      </c>
      <c r="L21149" s="12"/>
    </row>
    <row r="21150" spans="1:12" x14ac:dyDescent="0.3">
      <c r="A21150">
        <v>6</v>
      </c>
      <c r="B21150">
        <v>33988</v>
      </c>
      <c r="C21150">
        <v>3</v>
      </c>
      <c r="D21150">
        <v>67000</v>
      </c>
      <c r="E21150" s="46">
        <v>45507</v>
      </c>
      <c r="F21150">
        <v>-137</v>
      </c>
      <c r="I21150" t="str">
        <f>INDEX(LedgerMapping[[#All],[Level 3]],MATCH(Actuals[[#This Row],[Sub Ledger]],LedgerMapping[[#All],[Sub Ledger]],0))</f>
        <v>Administration</v>
      </c>
      <c r="J21150" s="22">
        <f>YEAR(Actuals[[#This Row],[Date]])</f>
        <v>2024</v>
      </c>
      <c r="K21150" s="22">
        <f>MONTH(Actuals[[#This Row],[Date]])</f>
        <v>8</v>
      </c>
      <c r="L21150" s="12"/>
    </row>
    <row r="21151" spans="1:12" x14ac:dyDescent="0.3">
      <c r="A21151">
        <v>6</v>
      </c>
      <c r="B21151">
        <v>35139</v>
      </c>
      <c r="C21151">
        <v>3</v>
      </c>
      <c r="D21151">
        <v>67000</v>
      </c>
      <c r="E21151" s="46">
        <v>45536</v>
      </c>
      <c r="F21151">
        <v>-225</v>
      </c>
      <c r="I21151" t="str">
        <f>INDEX(LedgerMapping[[#All],[Level 3]],MATCH(Actuals[[#This Row],[Sub Ledger]],LedgerMapping[[#All],[Sub Ledger]],0))</f>
        <v>Administration</v>
      </c>
      <c r="J21151" s="22">
        <f>YEAR(Actuals[[#This Row],[Date]])</f>
        <v>2024</v>
      </c>
      <c r="K21151" s="22">
        <f>MONTH(Actuals[[#This Row],[Date]])</f>
        <v>9</v>
      </c>
      <c r="L21151" s="12"/>
    </row>
    <row r="21152" spans="1:12" x14ac:dyDescent="0.3">
      <c r="A21152">
        <v>6</v>
      </c>
      <c r="B21152">
        <v>36289</v>
      </c>
      <c r="C21152">
        <v>3</v>
      </c>
      <c r="D21152">
        <v>67000</v>
      </c>
      <c r="E21152" s="46">
        <v>45567</v>
      </c>
      <c r="F21152">
        <v>-197</v>
      </c>
      <c r="I21152" t="str">
        <f>INDEX(LedgerMapping[[#All],[Level 3]],MATCH(Actuals[[#This Row],[Sub Ledger]],LedgerMapping[[#All],[Sub Ledger]],0))</f>
        <v>Administration</v>
      </c>
      <c r="J21152" s="22">
        <f>YEAR(Actuals[[#This Row],[Date]])</f>
        <v>2024</v>
      </c>
      <c r="K21152" s="22">
        <f>MONTH(Actuals[[#This Row],[Date]])</f>
        <v>10</v>
      </c>
      <c r="L21152" s="12"/>
    </row>
    <row r="21153" spans="1:12" x14ac:dyDescent="0.3">
      <c r="A21153">
        <v>6</v>
      </c>
      <c r="B21153">
        <v>37439</v>
      </c>
      <c r="C21153">
        <v>3</v>
      </c>
      <c r="D21153">
        <v>67000</v>
      </c>
      <c r="E21153" s="46">
        <v>45597</v>
      </c>
      <c r="F21153">
        <v>-234</v>
      </c>
      <c r="I21153" t="str">
        <f>INDEX(LedgerMapping[[#All],[Level 3]],MATCH(Actuals[[#This Row],[Sub Ledger]],LedgerMapping[[#All],[Sub Ledger]],0))</f>
        <v>Administration</v>
      </c>
      <c r="J21153" s="22">
        <f>YEAR(Actuals[[#This Row],[Date]])</f>
        <v>2024</v>
      </c>
      <c r="K21153" s="22">
        <f>MONTH(Actuals[[#This Row],[Date]])</f>
        <v>11</v>
      </c>
      <c r="L21153" s="12"/>
    </row>
    <row r="21154" spans="1:12" x14ac:dyDescent="0.3">
      <c r="A21154">
        <v>6</v>
      </c>
      <c r="B21154">
        <v>38589</v>
      </c>
      <c r="C21154">
        <v>3</v>
      </c>
      <c r="D21154">
        <v>67000</v>
      </c>
      <c r="E21154" s="46">
        <v>45628</v>
      </c>
      <c r="F21154">
        <v>-172</v>
      </c>
      <c r="I21154" t="str">
        <f>INDEX(LedgerMapping[[#All],[Level 3]],MATCH(Actuals[[#This Row],[Sub Ledger]],LedgerMapping[[#All],[Sub Ledger]],0))</f>
        <v>Administration</v>
      </c>
      <c r="J21154" s="22">
        <f>YEAR(Actuals[[#This Row],[Date]])</f>
        <v>2024</v>
      </c>
      <c r="K21154" s="22">
        <f>MONTH(Actuals[[#This Row],[Date]])</f>
        <v>12</v>
      </c>
      <c r="L21154" s="12"/>
    </row>
    <row r="21155" spans="1:12" x14ac:dyDescent="0.3">
      <c r="A21155">
        <v>6</v>
      </c>
      <c r="B21155">
        <v>30615</v>
      </c>
      <c r="C21155">
        <v>3</v>
      </c>
      <c r="D21155">
        <v>68000</v>
      </c>
      <c r="E21155" s="46">
        <v>45415</v>
      </c>
      <c r="F21155">
        <v>-87</v>
      </c>
      <c r="I21155" t="str">
        <f>INDEX(LedgerMapping[[#All],[Level 3]],MATCH(Actuals[[#This Row],[Sub Ledger]],LedgerMapping[[#All],[Sub Ledger]],0))</f>
        <v>Administration</v>
      </c>
      <c r="J21155" s="22">
        <f>YEAR(Actuals[[#This Row],[Date]])</f>
        <v>2024</v>
      </c>
      <c r="K21155" s="22">
        <f>MONTH(Actuals[[#This Row],[Date]])</f>
        <v>5</v>
      </c>
      <c r="L21155" s="12"/>
    </row>
    <row r="21156" spans="1:12" x14ac:dyDescent="0.3">
      <c r="A21156">
        <v>6</v>
      </c>
      <c r="B21156">
        <v>31741</v>
      </c>
      <c r="C21156">
        <v>3</v>
      </c>
      <c r="D21156">
        <v>68000</v>
      </c>
      <c r="E21156" s="46">
        <v>45445</v>
      </c>
      <c r="F21156">
        <v>-99</v>
      </c>
      <c r="I21156" t="str">
        <f>INDEX(LedgerMapping[[#All],[Level 3]],MATCH(Actuals[[#This Row],[Sub Ledger]],LedgerMapping[[#All],[Sub Ledger]],0))</f>
        <v>Administration</v>
      </c>
      <c r="J21156" s="22">
        <f>YEAR(Actuals[[#This Row],[Date]])</f>
        <v>2024</v>
      </c>
      <c r="K21156" s="22">
        <f>MONTH(Actuals[[#This Row],[Date]])</f>
        <v>6</v>
      </c>
      <c r="L21156" s="12"/>
    </row>
    <row r="21157" spans="1:12" x14ac:dyDescent="0.3">
      <c r="A21157">
        <v>6</v>
      </c>
      <c r="B21157">
        <v>32865</v>
      </c>
      <c r="C21157">
        <v>3</v>
      </c>
      <c r="D21157">
        <v>68000</v>
      </c>
      <c r="E21157" s="46">
        <v>45476</v>
      </c>
      <c r="F21157">
        <v>-123</v>
      </c>
      <c r="I21157" t="str">
        <f>INDEX(LedgerMapping[[#All],[Level 3]],MATCH(Actuals[[#This Row],[Sub Ledger]],LedgerMapping[[#All],[Sub Ledger]],0))</f>
        <v>Administration</v>
      </c>
      <c r="J21157" s="22">
        <f>YEAR(Actuals[[#This Row],[Date]])</f>
        <v>2024</v>
      </c>
      <c r="K21157" s="22">
        <f>MONTH(Actuals[[#This Row],[Date]])</f>
        <v>7</v>
      </c>
      <c r="L21157" s="12"/>
    </row>
    <row r="21158" spans="1:12" x14ac:dyDescent="0.3">
      <c r="A21158">
        <v>6</v>
      </c>
      <c r="B21158">
        <v>33989</v>
      </c>
      <c r="C21158">
        <v>3</v>
      </c>
      <c r="D21158">
        <v>68000</v>
      </c>
      <c r="E21158" s="46">
        <v>45507</v>
      </c>
      <c r="F21158">
        <v>-105</v>
      </c>
      <c r="I21158" t="str">
        <f>INDEX(LedgerMapping[[#All],[Level 3]],MATCH(Actuals[[#This Row],[Sub Ledger]],LedgerMapping[[#All],[Sub Ledger]],0))</f>
        <v>Administration</v>
      </c>
      <c r="J21158" s="22">
        <f>YEAR(Actuals[[#This Row],[Date]])</f>
        <v>2024</v>
      </c>
      <c r="K21158" s="22">
        <f>MONTH(Actuals[[#This Row],[Date]])</f>
        <v>8</v>
      </c>
      <c r="L21158" s="12"/>
    </row>
    <row r="21159" spans="1:12" x14ac:dyDescent="0.3">
      <c r="A21159">
        <v>6</v>
      </c>
      <c r="B21159">
        <v>35140</v>
      </c>
      <c r="C21159">
        <v>3</v>
      </c>
      <c r="D21159">
        <v>68000</v>
      </c>
      <c r="E21159" s="46">
        <v>45536</v>
      </c>
      <c r="F21159">
        <v>-167</v>
      </c>
      <c r="I21159" t="str">
        <f>INDEX(LedgerMapping[[#All],[Level 3]],MATCH(Actuals[[#This Row],[Sub Ledger]],LedgerMapping[[#All],[Sub Ledger]],0))</f>
        <v>Administration</v>
      </c>
      <c r="J21159" s="22">
        <f>YEAR(Actuals[[#This Row],[Date]])</f>
        <v>2024</v>
      </c>
      <c r="K21159" s="22">
        <f>MONTH(Actuals[[#This Row],[Date]])</f>
        <v>9</v>
      </c>
      <c r="L21159" s="12"/>
    </row>
    <row r="21160" spans="1:12" x14ac:dyDescent="0.3">
      <c r="A21160">
        <v>6</v>
      </c>
      <c r="B21160">
        <v>36290</v>
      </c>
      <c r="C21160">
        <v>3</v>
      </c>
      <c r="D21160">
        <v>68000</v>
      </c>
      <c r="E21160" s="46">
        <v>45567</v>
      </c>
      <c r="F21160">
        <v>-151</v>
      </c>
      <c r="I21160" t="str">
        <f>INDEX(LedgerMapping[[#All],[Level 3]],MATCH(Actuals[[#This Row],[Sub Ledger]],LedgerMapping[[#All],[Sub Ledger]],0))</f>
        <v>Administration</v>
      </c>
      <c r="J21160" s="22">
        <f>YEAR(Actuals[[#This Row],[Date]])</f>
        <v>2024</v>
      </c>
      <c r="K21160" s="22">
        <f>MONTH(Actuals[[#This Row],[Date]])</f>
        <v>10</v>
      </c>
      <c r="L21160" s="12"/>
    </row>
    <row r="21161" spans="1:12" x14ac:dyDescent="0.3">
      <c r="A21161">
        <v>6</v>
      </c>
      <c r="B21161">
        <v>37440</v>
      </c>
      <c r="C21161">
        <v>3</v>
      </c>
      <c r="D21161">
        <v>68000</v>
      </c>
      <c r="E21161" s="46">
        <v>45597</v>
      </c>
      <c r="F21161">
        <v>-179</v>
      </c>
      <c r="I21161" t="str">
        <f>INDEX(LedgerMapping[[#All],[Level 3]],MATCH(Actuals[[#This Row],[Sub Ledger]],LedgerMapping[[#All],[Sub Ledger]],0))</f>
        <v>Administration</v>
      </c>
      <c r="J21161" s="22">
        <f>YEAR(Actuals[[#This Row],[Date]])</f>
        <v>2024</v>
      </c>
      <c r="K21161" s="22">
        <f>MONTH(Actuals[[#This Row],[Date]])</f>
        <v>11</v>
      </c>
      <c r="L21161" s="12"/>
    </row>
    <row r="21162" spans="1:12" x14ac:dyDescent="0.3">
      <c r="A21162">
        <v>6</v>
      </c>
      <c r="B21162">
        <v>38590</v>
      </c>
      <c r="C21162">
        <v>3</v>
      </c>
      <c r="D21162">
        <v>68000</v>
      </c>
      <c r="E21162" s="46">
        <v>45628</v>
      </c>
      <c r="F21162">
        <v>-130</v>
      </c>
      <c r="I21162" t="str">
        <f>INDEX(LedgerMapping[[#All],[Level 3]],MATCH(Actuals[[#This Row],[Sub Ledger]],LedgerMapping[[#All],[Sub Ledger]],0))</f>
        <v>Administration</v>
      </c>
      <c r="J21162" s="22">
        <f>YEAR(Actuals[[#This Row],[Date]])</f>
        <v>2024</v>
      </c>
      <c r="K21162" s="22">
        <f>MONTH(Actuals[[#This Row],[Date]])</f>
        <v>12</v>
      </c>
      <c r="L21162" s="12"/>
    </row>
    <row r="21163" spans="1:12" x14ac:dyDescent="0.3">
      <c r="A21163">
        <v>6</v>
      </c>
      <c r="B21163">
        <v>29489</v>
      </c>
      <c r="C21163">
        <v>3</v>
      </c>
      <c r="D21163">
        <v>68000</v>
      </c>
      <c r="E21163" s="46">
        <v>45384</v>
      </c>
      <c r="F21163">
        <v>-123</v>
      </c>
      <c r="I21163" t="str">
        <f>INDEX(LedgerMapping[[#All],[Level 3]],MATCH(Actuals[[#This Row],[Sub Ledger]],LedgerMapping[[#All],[Sub Ledger]],0))</f>
        <v>Administration</v>
      </c>
      <c r="J21163" s="22">
        <f>YEAR(Actuals[[#This Row],[Date]])</f>
        <v>2024</v>
      </c>
      <c r="K21163" s="22">
        <f>MONTH(Actuals[[#This Row],[Date]])</f>
        <v>4</v>
      </c>
      <c r="L21163" s="12"/>
    </row>
    <row r="21164" spans="1:12" x14ac:dyDescent="0.3">
      <c r="A21164">
        <v>6</v>
      </c>
      <c r="B21164">
        <v>580</v>
      </c>
      <c r="C21164">
        <v>3</v>
      </c>
      <c r="D21164">
        <v>68000</v>
      </c>
      <c r="E21164" s="46">
        <v>44562</v>
      </c>
      <c r="F21164">
        <v>-158</v>
      </c>
      <c r="I21164" t="str">
        <f>INDEX(LedgerMapping[[#All],[Level 3]],MATCH(Actuals[[#This Row],[Sub Ledger]],LedgerMapping[[#All],[Sub Ledger]],0))</f>
        <v>Administration</v>
      </c>
      <c r="J21164" s="22">
        <f>YEAR(Actuals[[#This Row],[Date]])</f>
        <v>2022</v>
      </c>
      <c r="K21164" s="22">
        <f>MONTH(Actuals[[#This Row],[Date]])</f>
        <v>1</v>
      </c>
      <c r="L21164" s="12"/>
    </row>
    <row r="21165" spans="1:12" x14ac:dyDescent="0.3">
      <c r="A21165">
        <v>6</v>
      </c>
      <c r="B21165">
        <v>1704</v>
      </c>
      <c r="C21165">
        <v>3</v>
      </c>
      <c r="D21165">
        <v>68000</v>
      </c>
      <c r="E21165" s="46">
        <v>44593</v>
      </c>
      <c r="F21165">
        <v>-88</v>
      </c>
      <c r="I21165" t="str">
        <f>INDEX(LedgerMapping[[#All],[Level 3]],MATCH(Actuals[[#This Row],[Sub Ledger]],LedgerMapping[[#All],[Sub Ledger]],0))</f>
        <v>Administration</v>
      </c>
      <c r="J21165" s="22">
        <f>YEAR(Actuals[[#This Row],[Date]])</f>
        <v>2022</v>
      </c>
      <c r="K21165" s="22">
        <f>MONTH(Actuals[[#This Row],[Date]])</f>
        <v>2</v>
      </c>
      <c r="L21165" s="12"/>
    </row>
    <row r="21166" spans="1:12" x14ac:dyDescent="0.3">
      <c r="A21166">
        <v>6</v>
      </c>
      <c r="B21166">
        <v>2822</v>
      </c>
      <c r="C21166">
        <v>3</v>
      </c>
      <c r="D21166">
        <v>68000</v>
      </c>
      <c r="E21166" s="46">
        <v>44624</v>
      </c>
      <c r="F21166">
        <v>-176</v>
      </c>
      <c r="I21166" t="str">
        <f>INDEX(LedgerMapping[[#All],[Level 3]],MATCH(Actuals[[#This Row],[Sub Ledger]],LedgerMapping[[#All],[Sub Ledger]],0))</f>
        <v>Administration</v>
      </c>
      <c r="J21166" s="22">
        <f>YEAR(Actuals[[#This Row],[Date]])</f>
        <v>2022</v>
      </c>
      <c r="K21166" s="22">
        <f>MONTH(Actuals[[#This Row],[Date]])</f>
        <v>3</v>
      </c>
      <c r="L21166" s="12"/>
    </row>
    <row r="21167" spans="1:12" x14ac:dyDescent="0.3">
      <c r="A21167">
        <v>6</v>
      </c>
      <c r="B21167">
        <v>3944</v>
      </c>
      <c r="C21167">
        <v>3</v>
      </c>
      <c r="D21167">
        <v>68000</v>
      </c>
      <c r="E21167" s="46">
        <v>44654</v>
      </c>
      <c r="F21167">
        <v>-88</v>
      </c>
      <c r="I21167" t="str">
        <f>INDEX(LedgerMapping[[#All],[Level 3]],MATCH(Actuals[[#This Row],[Sub Ledger]],LedgerMapping[[#All],[Sub Ledger]],0))</f>
        <v>Administration</v>
      </c>
      <c r="J21167" s="22">
        <f>YEAR(Actuals[[#This Row],[Date]])</f>
        <v>2022</v>
      </c>
      <c r="K21167" s="22">
        <f>MONTH(Actuals[[#This Row],[Date]])</f>
        <v>4</v>
      </c>
      <c r="L21167" s="12"/>
    </row>
    <row r="21168" spans="1:12" x14ac:dyDescent="0.3">
      <c r="A21168">
        <v>6</v>
      </c>
      <c r="B21168">
        <v>5069</v>
      </c>
      <c r="C21168">
        <v>3</v>
      </c>
      <c r="D21168">
        <v>68000</v>
      </c>
      <c r="E21168" s="46">
        <v>44685</v>
      </c>
      <c r="F21168">
        <v>-105</v>
      </c>
      <c r="I21168" t="str">
        <f>INDEX(LedgerMapping[[#All],[Level 3]],MATCH(Actuals[[#This Row],[Sub Ledger]],LedgerMapping[[#All],[Sub Ledger]],0))</f>
        <v>Administration</v>
      </c>
      <c r="J21168" s="22">
        <f>YEAR(Actuals[[#This Row],[Date]])</f>
        <v>2022</v>
      </c>
      <c r="K21168" s="22">
        <f>MONTH(Actuals[[#This Row],[Date]])</f>
        <v>5</v>
      </c>
      <c r="L21168" s="12"/>
    </row>
    <row r="21169" spans="1:12" x14ac:dyDescent="0.3">
      <c r="A21169">
        <v>6</v>
      </c>
      <c r="B21169">
        <v>6193</v>
      </c>
      <c r="C21169">
        <v>3</v>
      </c>
      <c r="D21169">
        <v>68000</v>
      </c>
      <c r="E21169" s="46">
        <v>44715</v>
      </c>
      <c r="F21169">
        <v>-130</v>
      </c>
      <c r="I21169" t="str">
        <f>INDEX(LedgerMapping[[#All],[Level 3]],MATCH(Actuals[[#This Row],[Sub Ledger]],LedgerMapping[[#All],[Sub Ledger]],0))</f>
        <v>Administration</v>
      </c>
      <c r="J21169" s="22">
        <f>YEAR(Actuals[[#This Row],[Date]])</f>
        <v>2022</v>
      </c>
      <c r="K21169" s="22">
        <f>MONTH(Actuals[[#This Row],[Date]])</f>
        <v>6</v>
      </c>
      <c r="L21169" s="12"/>
    </row>
    <row r="21170" spans="1:12" x14ac:dyDescent="0.3">
      <c r="A21170">
        <v>6</v>
      </c>
      <c r="B21170">
        <v>7315</v>
      </c>
      <c r="C21170">
        <v>3</v>
      </c>
      <c r="D21170">
        <v>68000</v>
      </c>
      <c r="E21170" s="46">
        <v>44746</v>
      </c>
      <c r="F21170">
        <v>-98</v>
      </c>
      <c r="I21170" t="str">
        <f>INDEX(LedgerMapping[[#All],[Level 3]],MATCH(Actuals[[#This Row],[Sub Ledger]],LedgerMapping[[#All],[Sub Ledger]],0))</f>
        <v>Administration</v>
      </c>
      <c r="J21170" s="22">
        <f>YEAR(Actuals[[#This Row],[Date]])</f>
        <v>2022</v>
      </c>
      <c r="K21170" s="22">
        <f>MONTH(Actuals[[#This Row],[Date]])</f>
        <v>7</v>
      </c>
      <c r="L21170" s="12"/>
    </row>
    <row r="21171" spans="1:12" x14ac:dyDescent="0.3">
      <c r="A21171">
        <v>6</v>
      </c>
      <c r="B21171">
        <v>8436</v>
      </c>
      <c r="C21171">
        <v>3</v>
      </c>
      <c r="D21171">
        <v>68000</v>
      </c>
      <c r="E21171" s="46">
        <v>44777</v>
      </c>
      <c r="F21171">
        <v>-124</v>
      </c>
      <c r="I21171" t="str">
        <f>INDEX(LedgerMapping[[#All],[Level 3]],MATCH(Actuals[[#This Row],[Sub Ledger]],LedgerMapping[[#All],[Sub Ledger]],0))</f>
        <v>Administration</v>
      </c>
      <c r="J21171" s="22">
        <f>YEAR(Actuals[[#This Row],[Date]])</f>
        <v>2022</v>
      </c>
      <c r="K21171" s="22">
        <f>MONTH(Actuals[[#This Row],[Date]])</f>
        <v>8</v>
      </c>
      <c r="L21171" s="12"/>
    </row>
    <row r="21172" spans="1:12" x14ac:dyDescent="0.3">
      <c r="A21172">
        <v>6</v>
      </c>
      <c r="B21172">
        <v>9555</v>
      </c>
      <c r="C21172">
        <v>3</v>
      </c>
      <c r="D21172">
        <v>68000</v>
      </c>
      <c r="E21172" s="46">
        <v>44805</v>
      </c>
      <c r="F21172">
        <v>-117</v>
      </c>
      <c r="I21172" t="str">
        <f>INDEX(LedgerMapping[[#All],[Level 3]],MATCH(Actuals[[#This Row],[Sub Ledger]],LedgerMapping[[#All],[Sub Ledger]],0))</f>
        <v>Administration</v>
      </c>
      <c r="J21172" s="22">
        <f>YEAR(Actuals[[#This Row],[Date]])</f>
        <v>2022</v>
      </c>
      <c r="K21172" s="22">
        <f>MONTH(Actuals[[#This Row],[Date]])</f>
        <v>9</v>
      </c>
      <c r="L21172" s="12"/>
    </row>
    <row r="21173" spans="1:12" x14ac:dyDescent="0.3">
      <c r="A21173">
        <v>6</v>
      </c>
      <c r="B21173">
        <v>10670</v>
      </c>
      <c r="C21173">
        <v>3</v>
      </c>
      <c r="D21173">
        <v>68000</v>
      </c>
      <c r="E21173" s="46">
        <v>44836</v>
      </c>
      <c r="F21173">
        <v>-176</v>
      </c>
      <c r="I21173" t="str">
        <f>INDEX(LedgerMapping[[#All],[Level 3]],MATCH(Actuals[[#This Row],[Sub Ledger]],LedgerMapping[[#All],[Sub Ledger]],0))</f>
        <v>Administration</v>
      </c>
      <c r="J21173" s="22">
        <f>YEAR(Actuals[[#This Row],[Date]])</f>
        <v>2022</v>
      </c>
      <c r="K21173" s="22">
        <f>MONTH(Actuals[[#This Row],[Date]])</f>
        <v>10</v>
      </c>
      <c r="L21173" s="12"/>
    </row>
    <row r="21174" spans="1:12" x14ac:dyDescent="0.3">
      <c r="A21174">
        <v>6</v>
      </c>
      <c r="B21174">
        <v>11794</v>
      </c>
      <c r="C21174">
        <v>3</v>
      </c>
      <c r="D21174">
        <v>68000</v>
      </c>
      <c r="E21174" s="46">
        <v>44866</v>
      </c>
      <c r="F21174">
        <v>-176</v>
      </c>
      <c r="I21174" t="str">
        <f>INDEX(LedgerMapping[[#All],[Level 3]],MATCH(Actuals[[#This Row],[Sub Ledger]],LedgerMapping[[#All],[Sub Ledger]],0))</f>
        <v>Administration</v>
      </c>
      <c r="J21174" s="22">
        <f>YEAR(Actuals[[#This Row],[Date]])</f>
        <v>2022</v>
      </c>
      <c r="K21174" s="22">
        <f>MONTH(Actuals[[#This Row],[Date]])</f>
        <v>11</v>
      </c>
      <c r="L21174" s="12"/>
    </row>
    <row r="21175" spans="1:12" x14ac:dyDescent="0.3">
      <c r="A21175">
        <v>6</v>
      </c>
      <c r="B21175">
        <v>12922</v>
      </c>
      <c r="C21175">
        <v>3</v>
      </c>
      <c r="D21175">
        <v>68000</v>
      </c>
      <c r="E21175" s="46">
        <v>44897</v>
      </c>
      <c r="F21175">
        <v>-117</v>
      </c>
      <c r="I21175" t="str">
        <f>INDEX(LedgerMapping[[#All],[Level 3]],MATCH(Actuals[[#This Row],[Sub Ledger]],LedgerMapping[[#All],[Sub Ledger]],0))</f>
        <v>Administration</v>
      </c>
      <c r="J21175" s="22">
        <f>YEAR(Actuals[[#This Row],[Date]])</f>
        <v>2022</v>
      </c>
      <c r="K21175" s="22">
        <f>MONTH(Actuals[[#This Row],[Date]])</f>
        <v>12</v>
      </c>
      <c r="L21175" s="12"/>
    </row>
    <row r="21176" spans="1:12" x14ac:dyDescent="0.3">
      <c r="A21176">
        <v>6</v>
      </c>
      <c r="B21176">
        <v>13863</v>
      </c>
      <c r="C21176">
        <v>3</v>
      </c>
      <c r="D21176">
        <v>68000</v>
      </c>
      <c r="E21176" s="46">
        <v>44927</v>
      </c>
      <c r="F21176">
        <v>-80</v>
      </c>
      <c r="I21176" t="str">
        <f>INDEX(LedgerMapping[[#All],[Level 3]],MATCH(Actuals[[#This Row],[Sub Ledger]],LedgerMapping[[#All],[Sub Ledger]],0))</f>
        <v>Administration</v>
      </c>
      <c r="J21176" s="22">
        <f>YEAR(Actuals[[#This Row],[Date]])</f>
        <v>2023</v>
      </c>
      <c r="K21176" s="22">
        <f>MONTH(Actuals[[#This Row],[Date]])</f>
        <v>1</v>
      </c>
      <c r="L21176" s="12"/>
    </row>
    <row r="21177" spans="1:12" x14ac:dyDescent="0.3">
      <c r="A21177">
        <v>6</v>
      </c>
      <c r="B21177">
        <v>14871</v>
      </c>
      <c r="C21177">
        <v>3</v>
      </c>
      <c r="D21177">
        <v>68000</v>
      </c>
      <c r="E21177" s="46">
        <v>44958</v>
      </c>
      <c r="F21177">
        <v>-134</v>
      </c>
      <c r="I21177" t="str">
        <f>INDEX(LedgerMapping[[#All],[Level 3]],MATCH(Actuals[[#This Row],[Sub Ledger]],LedgerMapping[[#All],[Sub Ledger]],0))</f>
        <v>Administration</v>
      </c>
      <c r="J21177" s="22">
        <f>YEAR(Actuals[[#This Row],[Date]])</f>
        <v>2023</v>
      </c>
      <c r="K21177" s="22">
        <f>MONTH(Actuals[[#This Row],[Date]])</f>
        <v>2</v>
      </c>
      <c r="L21177" s="12"/>
    </row>
    <row r="21178" spans="1:12" x14ac:dyDescent="0.3">
      <c r="A21178">
        <v>6</v>
      </c>
      <c r="B21178">
        <v>15851</v>
      </c>
      <c r="C21178">
        <v>3</v>
      </c>
      <c r="D21178">
        <v>68000</v>
      </c>
      <c r="E21178" s="46">
        <v>44988</v>
      </c>
      <c r="F21178">
        <v>-69</v>
      </c>
      <c r="I21178" t="str">
        <f>INDEX(LedgerMapping[[#All],[Level 3]],MATCH(Actuals[[#This Row],[Sub Ledger]],LedgerMapping[[#All],[Sub Ledger]],0))</f>
        <v>Administration</v>
      </c>
      <c r="J21178" s="22">
        <f>YEAR(Actuals[[#This Row],[Date]])</f>
        <v>2023</v>
      </c>
      <c r="K21178" s="22">
        <f>MONTH(Actuals[[#This Row],[Date]])</f>
        <v>3</v>
      </c>
      <c r="L21178" s="12"/>
    </row>
    <row r="21179" spans="1:12" x14ac:dyDescent="0.3">
      <c r="A21179">
        <v>6</v>
      </c>
      <c r="B21179">
        <v>16883</v>
      </c>
      <c r="C21179">
        <v>3</v>
      </c>
      <c r="D21179">
        <v>68000</v>
      </c>
      <c r="E21179" s="46">
        <v>45018</v>
      </c>
      <c r="F21179">
        <v>-151</v>
      </c>
      <c r="I21179" t="str">
        <f>INDEX(LedgerMapping[[#All],[Level 3]],MATCH(Actuals[[#This Row],[Sub Ledger]],LedgerMapping[[#All],[Sub Ledger]],0))</f>
        <v>Administration</v>
      </c>
      <c r="J21179" s="22">
        <f>YEAR(Actuals[[#This Row],[Date]])</f>
        <v>2023</v>
      </c>
      <c r="K21179" s="22">
        <f>MONTH(Actuals[[#This Row],[Date]])</f>
        <v>4</v>
      </c>
      <c r="L21179" s="12"/>
    </row>
    <row r="21180" spans="1:12" x14ac:dyDescent="0.3">
      <c r="A21180">
        <v>6</v>
      </c>
      <c r="B21180">
        <v>17914</v>
      </c>
      <c r="C21180">
        <v>3</v>
      </c>
      <c r="D21180">
        <v>68000</v>
      </c>
      <c r="E21180" s="46">
        <v>45049</v>
      </c>
      <c r="F21180">
        <v>-126</v>
      </c>
      <c r="I21180" t="str">
        <f>INDEX(LedgerMapping[[#All],[Level 3]],MATCH(Actuals[[#This Row],[Sub Ledger]],LedgerMapping[[#All],[Sub Ledger]],0))</f>
        <v>Administration</v>
      </c>
      <c r="J21180" s="22">
        <f>YEAR(Actuals[[#This Row],[Date]])</f>
        <v>2023</v>
      </c>
      <c r="K21180" s="22">
        <f>MONTH(Actuals[[#This Row],[Date]])</f>
        <v>5</v>
      </c>
      <c r="L21180" s="12"/>
    </row>
    <row r="21181" spans="1:12" x14ac:dyDescent="0.3">
      <c r="A21181">
        <v>6</v>
      </c>
      <c r="B21181">
        <v>18918</v>
      </c>
      <c r="C21181">
        <v>3</v>
      </c>
      <c r="D21181">
        <v>68000</v>
      </c>
      <c r="E21181" s="46">
        <v>45079</v>
      </c>
      <c r="F21181">
        <v>-88</v>
      </c>
      <c r="I21181" t="str">
        <f>INDEX(LedgerMapping[[#All],[Level 3]],MATCH(Actuals[[#This Row],[Sub Ledger]],LedgerMapping[[#All],[Sub Ledger]],0))</f>
        <v>Administration</v>
      </c>
      <c r="J21181" s="22">
        <f>YEAR(Actuals[[#This Row],[Date]])</f>
        <v>2023</v>
      </c>
      <c r="K21181" s="22">
        <f>MONTH(Actuals[[#This Row],[Date]])</f>
        <v>6</v>
      </c>
      <c r="L21181" s="12"/>
    </row>
    <row r="21182" spans="1:12" x14ac:dyDescent="0.3">
      <c r="A21182">
        <v>6</v>
      </c>
      <c r="B21182">
        <v>19946</v>
      </c>
      <c r="C21182">
        <v>3</v>
      </c>
      <c r="D21182">
        <v>68000</v>
      </c>
      <c r="E21182" s="46">
        <v>45110</v>
      </c>
      <c r="F21182">
        <v>-83</v>
      </c>
      <c r="I21182" t="str">
        <f>INDEX(LedgerMapping[[#All],[Level 3]],MATCH(Actuals[[#This Row],[Sub Ledger]],LedgerMapping[[#All],[Sub Ledger]],0))</f>
        <v>Administration</v>
      </c>
      <c r="J21182" s="22">
        <f>YEAR(Actuals[[#This Row],[Date]])</f>
        <v>2023</v>
      </c>
      <c r="K21182" s="22">
        <f>MONTH(Actuals[[#This Row],[Date]])</f>
        <v>7</v>
      </c>
      <c r="L21182" s="12"/>
    </row>
    <row r="21183" spans="1:12" x14ac:dyDescent="0.3">
      <c r="A21183">
        <v>6</v>
      </c>
      <c r="B21183">
        <v>20976</v>
      </c>
      <c r="C21183">
        <v>3</v>
      </c>
      <c r="D21183">
        <v>68000</v>
      </c>
      <c r="E21183" s="46">
        <v>45141</v>
      </c>
      <c r="F21183">
        <v>-111</v>
      </c>
      <c r="I21183" t="str">
        <f>INDEX(LedgerMapping[[#All],[Level 3]],MATCH(Actuals[[#This Row],[Sub Ledger]],LedgerMapping[[#All],[Sub Ledger]],0))</f>
        <v>Administration</v>
      </c>
      <c r="J21183" s="22">
        <f>YEAR(Actuals[[#This Row],[Date]])</f>
        <v>2023</v>
      </c>
      <c r="K21183" s="22">
        <f>MONTH(Actuals[[#This Row],[Date]])</f>
        <v>8</v>
      </c>
      <c r="L21183" s="12"/>
    </row>
    <row r="21184" spans="1:12" x14ac:dyDescent="0.3">
      <c r="A21184">
        <v>6</v>
      </c>
      <c r="B21184">
        <v>21977</v>
      </c>
      <c r="C21184">
        <v>3</v>
      </c>
      <c r="D21184">
        <v>68000</v>
      </c>
      <c r="E21184" s="46">
        <v>45169</v>
      </c>
      <c r="F21184">
        <v>-125</v>
      </c>
      <c r="I21184" t="str">
        <f>INDEX(LedgerMapping[[#All],[Level 3]],MATCH(Actuals[[#This Row],[Sub Ledger]],LedgerMapping[[#All],[Sub Ledger]],0))</f>
        <v>Administration</v>
      </c>
      <c r="J21184" s="22">
        <f>YEAR(Actuals[[#This Row],[Date]])</f>
        <v>2023</v>
      </c>
      <c r="K21184" s="22">
        <f>MONTH(Actuals[[#This Row],[Date]])</f>
        <v>8</v>
      </c>
      <c r="L21184" s="12"/>
    </row>
    <row r="21185" spans="1:12" x14ac:dyDescent="0.3">
      <c r="A21185">
        <v>6</v>
      </c>
      <c r="B21185">
        <v>22954</v>
      </c>
      <c r="C21185">
        <v>3</v>
      </c>
      <c r="D21185">
        <v>68000</v>
      </c>
      <c r="E21185" s="46">
        <v>45200</v>
      </c>
      <c r="F21185">
        <v>-146</v>
      </c>
      <c r="I21185" t="str">
        <f>INDEX(LedgerMapping[[#All],[Level 3]],MATCH(Actuals[[#This Row],[Sub Ledger]],LedgerMapping[[#All],[Sub Ledger]],0))</f>
        <v>Administration</v>
      </c>
      <c r="J21185" s="22">
        <f>YEAR(Actuals[[#This Row],[Date]])</f>
        <v>2023</v>
      </c>
      <c r="K21185" s="22">
        <f>MONTH(Actuals[[#This Row],[Date]])</f>
        <v>10</v>
      </c>
      <c r="L21185" s="12"/>
    </row>
    <row r="21186" spans="1:12" x14ac:dyDescent="0.3">
      <c r="A21186">
        <v>6</v>
      </c>
      <c r="B21186">
        <v>23959</v>
      </c>
      <c r="C21186">
        <v>3</v>
      </c>
      <c r="D21186">
        <v>68000</v>
      </c>
      <c r="E21186" s="46">
        <v>45230</v>
      </c>
      <c r="F21186">
        <v>-78</v>
      </c>
      <c r="I21186" t="str">
        <f>INDEX(LedgerMapping[[#All],[Level 3]],MATCH(Actuals[[#This Row],[Sub Ledger]],LedgerMapping[[#All],[Sub Ledger]],0))</f>
        <v>Administration</v>
      </c>
      <c r="J21186" s="22">
        <f>YEAR(Actuals[[#This Row],[Date]])</f>
        <v>2023</v>
      </c>
      <c r="K21186" s="22">
        <f>MONTH(Actuals[[#This Row],[Date]])</f>
        <v>10</v>
      </c>
      <c r="L21186" s="12"/>
    </row>
    <row r="21187" spans="1:12" x14ac:dyDescent="0.3">
      <c r="A21187">
        <v>6</v>
      </c>
      <c r="B21187">
        <v>24988</v>
      </c>
      <c r="C21187">
        <v>3</v>
      </c>
      <c r="D21187">
        <v>68000</v>
      </c>
      <c r="E21187" s="46">
        <v>45261</v>
      </c>
      <c r="F21187">
        <v>-78</v>
      </c>
      <c r="I21187" t="str">
        <f>INDEX(LedgerMapping[[#All],[Level 3]],MATCH(Actuals[[#This Row],[Sub Ledger]],LedgerMapping[[#All],[Sub Ledger]],0))</f>
        <v>Administration</v>
      </c>
      <c r="J21187" s="22">
        <f>YEAR(Actuals[[#This Row],[Date]])</f>
        <v>2023</v>
      </c>
      <c r="K21187" s="22">
        <f>MONTH(Actuals[[#This Row],[Date]])</f>
        <v>12</v>
      </c>
      <c r="L21187" s="12"/>
    </row>
    <row r="21188" spans="1:12" x14ac:dyDescent="0.3">
      <c r="A21188">
        <v>6</v>
      </c>
      <c r="B21188">
        <v>26054</v>
      </c>
      <c r="C21188">
        <v>3</v>
      </c>
      <c r="D21188">
        <v>68000</v>
      </c>
      <c r="E21188" s="46">
        <v>45291</v>
      </c>
      <c r="F21188">
        <v>-90</v>
      </c>
      <c r="I21188" t="str">
        <f>INDEX(LedgerMapping[[#All],[Level 3]],MATCH(Actuals[[#This Row],[Sub Ledger]],LedgerMapping[[#All],[Sub Ledger]],0))</f>
        <v>Administration</v>
      </c>
      <c r="J21188" s="22">
        <f>YEAR(Actuals[[#This Row],[Date]])</f>
        <v>2023</v>
      </c>
      <c r="K21188" s="22">
        <f>MONTH(Actuals[[#This Row],[Date]])</f>
        <v>12</v>
      </c>
      <c r="L21188" s="12"/>
    </row>
    <row r="21189" spans="1:12" x14ac:dyDescent="0.3">
      <c r="A21189">
        <v>6</v>
      </c>
      <c r="B21189">
        <v>27183</v>
      </c>
      <c r="C21189">
        <v>3</v>
      </c>
      <c r="D21189">
        <v>68000</v>
      </c>
      <c r="E21189" s="46">
        <v>45322</v>
      </c>
      <c r="F21189">
        <v>-167</v>
      </c>
      <c r="I21189" t="str">
        <f>INDEX(LedgerMapping[[#All],[Level 3]],MATCH(Actuals[[#This Row],[Sub Ledger]],LedgerMapping[[#All],[Sub Ledger]],0))</f>
        <v>Administration</v>
      </c>
      <c r="J21189" s="22">
        <f>YEAR(Actuals[[#This Row],[Date]])</f>
        <v>2024</v>
      </c>
      <c r="K21189" s="22">
        <f>MONTH(Actuals[[#This Row],[Date]])</f>
        <v>1</v>
      </c>
      <c r="L21189" s="12"/>
    </row>
    <row r="21190" spans="1:12" x14ac:dyDescent="0.3">
      <c r="A21190">
        <v>6</v>
      </c>
      <c r="B21190">
        <v>28335</v>
      </c>
      <c r="C21190">
        <v>3</v>
      </c>
      <c r="D21190">
        <v>68000</v>
      </c>
      <c r="E21190" s="46">
        <v>45354</v>
      </c>
      <c r="F21190">
        <v>-185</v>
      </c>
      <c r="I21190" t="str">
        <f>INDEX(LedgerMapping[[#All],[Level 3]],MATCH(Actuals[[#This Row],[Sub Ledger]],LedgerMapping[[#All],[Sub Ledger]],0))</f>
        <v>Administration</v>
      </c>
      <c r="J21190" s="22">
        <f>YEAR(Actuals[[#This Row],[Date]])</f>
        <v>2024</v>
      </c>
      <c r="K21190" s="22">
        <f>MONTH(Actuals[[#This Row],[Date]])</f>
        <v>3</v>
      </c>
      <c r="L21190" s="12"/>
    </row>
    <row r="21191" spans="1:12" x14ac:dyDescent="0.3">
      <c r="A21191">
        <v>6</v>
      </c>
      <c r="B21191">
        <v>582</v>
      </c>
      <c r="C21191">
        <v>3</v>
      </c>
      <c r="D21191">
        <v>69000</v>
      </c>
      <c r="E21191" s="46">
        <v>44562</v>
      </c>
      <c r="F21191">
        <v>-47</v>
      </c>
      <c r="I21191" t="str">
        <f>INDEX(LedgerMapping[[#All],[Level 3]],MATCH(Actuals[[#This Row],[Sub Ledger]],LedgerMapping[[#All],[Sub Ledger]],0))</f>
        <v>Administration</v>
      </c>
      <c r="J21191" s="22">
        <f>YEAR(Actuals[[#This Row],[Date]])</f>
        <v>2022</v>
      </c>
      <c r="K21191" s="22">
        <f>MONTH(Actuals[[#This Row],[Date]])</f>
        <v>1</v>
      </c>
      <c r="L21191" s="12"/>
    </row>
    <row r="21192" spans="1:12" x14ac:dyDescent="0.3">
      <c r="A21192">
        <v>6</v>
      </c>
      <c r="B21192">
        <v>1706</v>
      </c>
      <c r="C21192">
        <v>3</v>
      </c>
      <c r="D21192">
        <v>69000</v>
      </c>
      <c r="E21192" s="46">
        <v>44593</v>
      </c>
      <c r="F21192">
        <v>-23</v>
      </c>
      <c r="I21192" t="str">
        <f>INDEX(LedgerMapping[[#All],[Level 3]],MATCH(Actuals[[#This Row],[Sub Ledger]],LedgerMapping[[#All],[Sub Ledger]],0))</f>
        <v>Administration</v>
      </c>
      <c r="J21192" s="22">
        <f>YEAR(Actuals[[#This Row],[Date]])</f>
        <v>2022</v>
      </c>
      <c r="K21192" s="22">
        <f>MONTH(Actuals[[#This Row],[Date]])</f>
        <v>2</v>
      </c>
      <c r="L21192" s="12"/>
    </row>
    <row r="21193" spans="1:12" x14ac:dyDescent="0.3">
      <c r="A21193">
        <v>6</v>
      </c>
      <c r="B21193">
        <v>2824</v>
      </c>
      <c r="C21193">
        <v>3</v>
      </c>
      <c r="D21193">
        <v>69000</v>
      </c>
      <c r="E21193" s="46">
        <v>44624</v>
      </c>
      <c r="F21193">
        <v>-52</v>
      </c>
      <c r="I21193" t="str">
        <f>INDEX(LedgerMapping[[#All],[Level 3]],MATCH(Actuals[[#This Row],[Sub Ledger]],LedgerMapping[[#All],[Sub Ledger]],0))</f>
        <v>Administration</v>
      </c>
      <c r="J21193" s="22">
        <f>YEAR(Actuals[[#This Row],[Date]])</f>
        <v>2022</v>
      </c>
      <c r="K21193" s="22">
        <f>MONTH(Actuals[[#This Row],[Date]])</f>
        <v>3</v>
      </c>
      <c r="L21193" s="12"/>
    </row>
    <row r="21194" spans="1:12" x14ac:dyDescent="0.3">
      <c r="A21194">
        <v>6</v>
      </c>
      <c r="B21194">
        <v>3946</v>
      </c>
      <c r="C21194">
        <v>3</v>
      </c>
      <c r="D21194">
        <v>69000</v>
      </c>
      <c r="E21194" s="46">
        <v>44654</v>
      </c>
      <c r="F21194">
        <v>-24</v>
      </c>
      <c r="I21194" t="str">
        <f>INDEX(LedgerMapping[[#All],[Level 3]],MATCH(Actuals[[#This Row],[Sub Ledger]],LedgerMapping[[#All],[Sub Ledger]],0))</f>
        <v>Administration</v>
      </c>
      <c r="J21194" s="22">
        <f>YEAR(Actuals[[#This Row],[Date]])</f>
        <v>2022</v>
      </c>
      <c r="K21194" s="22">
        <f>MONTH(Actuals[[#This Row],[Date]])</f>
        <v>4</v>
      </c>
      <c r="L21194" s="12"/>
    </row>
    <row r="21195" spans="1:12" x14ac:dyDescent="0.3">
      <c r="A21195">
        <v>6</v>
      </c>
      <c r="B21195">
        <v>5070</v>
      </c>
      <c r="C21195">
        <v>3</v>
      </c>
      <c r="D21195">
        <v>69000</v>
      </c>
      <c r="E21195" s="46">
        <v>44685</v>
      </c>
      <c r="F21195">
        <v>-29</v>
      </c>
      <c r="I21195" t="str">
        <f>INDEX(LedgerMapping[[#All],[Level 3]],MATCH(Actuals[[#This Row],[Sub Ledger]],LedgerMapping[[#All],[Sub Ledger]],0))</f>
        <v>Administration</v>
      </c>
      <c r="J21195" s="22">
        <f>YEAR(Actuals[[#This Row],[Date]])</f>
        <v>2022</v>
      </c>
      <c r="K21195" s="22">
        <f>MONTH(Actuals[[#This Row],[Date]])</f>
        <v>5</v>
      </c>
      <c r="L21195" s="12"/>
    </row>
    <row r="21196" spans="1:12" x14ac:dyDescent="0.3">
      <c r="A21196">
        <v>6</v>
      </c>
      <c r="B21196">
        <v>6194</v>
      </c>
      <c r="C21196">
        <v>3</v>
      </c>
      <c r="D21196">
        <v>69000</v>
      </c>
      <c r="E21196" s="46">
        <v>44715</v>
      </c>
      <c r="F21196">
        <v>-36</v>
      </c>
      <c r="I21196" t="str">
        <f>INDEX(LedgerMapping[[#All],[Level 3]],MATCH(Actuals[[#This Row],[Sub Ledger]],LedgerMapping[[#All],[Sub Ledger]],0))</f>
        <v>Administration</v>
      </c>
      <c r="J21196" s="22">
        <f>YEAR(Actuals[[#This Row],[Date]])</f>
        <v>2022</v>
      </c>
      <c r="K21196" s="22">
        <f>MONTH(Actuals[[#This Row],[Date]])</f>
        <v>6</v>
      </c>
      <c r="L21196" s="12"/>
    </row>
    <row r="21197" spans="1:12" x14ac:dyDescent="0.3">
      <c r="A21197">
        <v>6</v>
      </c>
      <c r="B21197">
        <v>7316</v>
      </c>
      <c r="C21197">
        <v>3</v>
      </c>
      <c r="D21197">
        <v>69000</v>
      </c>
      <c r="E21197" s="46">
        <v>44746</v>
      </c>
      <c r="F21197">
        <v>-27</v>
      </c>
      <c r="I21197" t="str">
        <f>INDEX(LedgerMapping[[#All],[Level 3]],MATCH(Actuals[[#This Row],[Sub Ledger]],LedgerMapping[[#All],[Sub Ledger]],0))</f>
        <v>Administration</v>
      </c>
      <c r="J21197" s="22">
        <f>YEAR(Actuals[[#This Row],[Date]])</f>
        <v>2022</v>
      </c>
      <c r="K21197" s="22">
        <f>MONTH(Actuals[[#This Row],[Date]])</f>
        <v>7</v>
      </c>
      <c r="L21197" s="12"/>
    </row>
    <row r="21198" spans="1:12" x14ac:dyDescent="0.3">
      <c r="A21198">
        <v>6</v>
      </c>
      <c r="B21198">
        <v>8438</v>
      </c>
      <c r="C21198">
        <v>3</v>
      </c>
      <c r="D21198">
        <v>69000</v>
      </c>
      <c r="E21198" s="46">
        <v>44777</v>
      </c>
      <c r="F21198">
        <v>-36</v>
      </c>
      <c r="I21198" t="str">
        <f>INDEX(LedgerMapping[[#All],[Level 3]],MATCH(Actuals[[#This Row],[Sub Ledger]],LedgerMapping[[#All],[Sub Ledger]],0))</f>
        <v>Administration</v>
      </c>
      <c r="J21198" s="22">
        <f>YEAR(Actuals[[#This Row],[Date]])</f>
        <v>2022</v>
      </c>
      <c r="K21198" s="22">
        <f>MONTH(Actuals[[#This Row],[Date]])</f>
        <v>8</v>
      </c>
      <c r="L21198" s="12"/>
    </row>
    <row r="21199" spans="1:12" x14ac:dyDescent="0.3">
      <c r="A21199">
        <v>6</v>
      </c>
      <c r="B21199">
        <v>9556</v>
      </c>
      <c r="C21199">
        <v>3</v>
      </c>
      <c r="D21199">
        <v>69000</v>
      </c>
      <c r="E21199" s="46">
        <v>44805</v>
      </c>
      <c r="F21199">
        <v>-33</v>
      </c>
      <c r="I21199" t="str">
        <f>INDEX(LedgerMapping[[#All],[Level 3]],MATCH(Actuals[[#This Row],[Sub Ledger]],LedgerMapping[[#All],[Sub Ledger]],0))</f>
        <v>Administration</v>
      </c>
      <c r="J21199" s="22">
        <f>YEAR(Actuals[[#This Row],[Date]])</f>
        <v>2022</v>
      </c>
      <c r="K21199" s="22">
        <f>MONTH(Actuals[[#This Row],[Date]])</f>
        <v>9</v>
      </c>
      <c r="L21199" s="12"/>
    </row>
    <row r="21200" spans="1:12" x14ac:dyDescent="0.3">
      <c r="A21200">
        <v>6</v>
      </c>
      <c r="B21200">
        <v>10672</v>
      </c>
      <c r="C21200">
        <v>3</v>
      </c>
      <c r="D21200">
        <v>69000</v>
      </c>
      <c r="E21200" s="46">
        <v>44836</v>
      </c>
      <c r="F21200">
        <v>-52</v>
      </c>
      <c r="I21200" t="str">
        <f>INDEX(LedgerMapping[[#All],[Level 3]],MATCH(Actuals[[#This Row],[Sub Ledger]],LedgerMapping[[#All],[Sub Ledger]],0))</f>
        <v>Administration</v>
      </c>
      <c r="J21200" s="22">
        <f>YEAR(Actuals[[#This Row],[Date]])</f>
        <v>2022</v>
      </c>
      <c r="K21200" s="22">
        <f>MONTH(Actuals[[#This Row],[Date]])</f>
        <v>10</v>
      </c>
      <c r="L21200" s="12"/>
    </row>
    <row r="21201" spans="1:12" x14ac:dyDescent="0.3">
      <c r="A21201">
        <v>6</v>
      </c>
      <c r="B21201">
        <v>11796</v>
      </c>
      <c r="C21201">
        <v>3</v>
      </c>
      <c r="D21201">
        <v>69000</v>
      </c>
      <c r="E21201" s="46">
        <v>44866</v>
      </c>
      <c r="F21201">
        <v>-52</v>
      </c>
      <c r="I21201" t="str">
        <f>INDEX(LedgerMapping[[#All],[Level 3]],MATCH(Actuals[[#This Row],[Sub Ledger]],LedgerMapping[[#All],[Sub Ledger]],0))</f>
        <v>Administration</v>
      </c>
      <c r="J21201" s="22">
        <f>YEAR(Actuals[[#This Row],[Date]])</f>
        <v>2022</v>
      </c>
      <c r="K21201" s="22">
        <f>MONTH(Actuals[[#This Row],[Date]])</f>
        <v>11</v>
      </c>
      <c r="L21201" s="12"/>
    </row>
    <row r="21202" spans="1:12" x14ac:dyDescent="0.3">
      <c r="A21202">
        <v>6</v>
      </c>
      <c r="B21202">
        <v>12924</v>
      </c>
      <c r="C21202">
        <v>3</v>
      </c>
      <c r="D21202">
        <v>69000</v>
      </c>
      <c r="E21202" s="46">
        <v>44897</v>
      </c>
      <c r="F21202">
        <v>-34</v>
      </c>
      <c r="I21202" t="str">
        <f>INDEX(LedgerMapping[[#All],[Level 3]],MATCH(Actuals[[#This Row],[Sub Ledger]],LedgerMapping[[#All],[Sub Ledger]],0))</f>
        <v>Administration</v>
      </c>
      <c r="J21202" s="22">
        <f>YEAR(Actuals[[#This Row],[Date]])</f>
        <v>2022</v>
      </c>
      <c r="K21202" s="22">
        <f>MONTH(Actuals[[#This Row],[Date]])</f>
        <v>12</v>
      </c>
      <c r="L21202" s="12"/>
    </row>
    <row r="21203" spans="1:12" x14ac:dyDescent="0.3">
      <c r="A21203">
        <v>6</v>
      </c>
      <c r="B21203">
        <v>13864</v>
      </c>
      <c r="C21203">
        <v>3</v>
      </c>
      <c r="D21203">
        <v>69000</v>
      </c>
      <c r="E21203" s="46">
        <v>44927</v>
      </c>
      <c r="F21203">
        <v>-23</v>
      </c>
      <c r="I21203" t="str">
        <f>INDEX(LedgerMapping[[#All],[Level 3]],MATCH(Actuals[[#This Row],[Sub Ledger]],LedgerMapping[[#All],[Sub Ledger]],0))</f>
        <v>Administration</v>
      </c>
      <c r="J21203" s="22">
        <f>YEAR(Actuals[[#This Row],[Date]])</f>
        <v>2023</v>
      </c>
      <c r="K21203" s="22">
        <f>MONTH(Actuals[[#This Row],[Date]])</f>
        <v>1</v>
      </c>
      <c r="L21203" s="12"/>
    </row>
    <row r="21204" spans="1:12" x14ac:dyDescent="0.3">
      <c r="A21204">
        <v>6</v>
      </c>
      <c r="B21204">
        <v>14872</v>
      </c>
      <c r="C21204">
        <v>3</v>
      </c>
      <c r="D21204">
        <v>69000</v>
      </c>
      <c r="E21204" s="46">
        <v>44958</v>
      </c>
      <c r="F21204">
        <v>-39</v>
      </c>
      <c r="I21204" t="str">
        <f>INDEX(LedgerMapping[[#All],[Level 3]],MATCH(Actuals[[#This Row],[Sub Ledger]],LedgerMapping[[#All],[Sub Ledger]],0))</f>
        <v>Administration</v>
      </c>
      <c r="J21204" s="22">
        <f>YEAR(Actuals[[#This Row],[Date]])</f>
        <v>2023</v>
      </c>
      <c r="K21204" s="22">
        <f>MONTH(Actuals[[#This Row],[Date]])</f>
        <v>2</v>
      </c>
      <c r="L21204" s="12"/>
    </row>
    <row r="21205" spans="1:12" x14ac:dyDescent="0.3">
      <c r="A21205">
        <v>6</v>
      </c>
      <c r="B21205">
        <v>15852</v>
      </c>
      <c r="C21205">
        <v>3</v>
      </c>
      <c r="D21205">
        <v>69000</v>
      </c>
      <c r="E21205" s="46">
        <v>44988</v>
      </c>
      <c r="F21205">
        <v>-19</v>
      </c>
      <c r="I21205" t="str">
        <f>INDEX(LedgerMapping[[#All],[Level 3]],MATCH(Actuals[[#This Row],[Sub Ledger]],LedgerMapping[[#All],[Sub Ledger]],0))</f>
        <v>Administration</v>
      </c>
      <c r="J21205" s="22">
        <f>YEAR(Actuals[[#This Row],[Date]])</f>
        <v>2023</v>
      </c>
      <c r="K21205" s="22">
        <f>MONTH(Actuals[[#This Row],[Date]])</f>
        <v>3</v>
      </c>
      <c r="L21205" s="12"/>
    </row>
    <row r="21206" spans="1:12" x14ac:dyDescent="0.3">
      <c r="A21206">
        <v>6</v>
      </c>
      <c r="B21206">
        <v>16884</v>
      </c>
      <c r="C21206">
        <v>3</v>
      </c>
      <c r="D21206">
        <v>69000</v>
      </c>
      <c r="E21206" s="46">
        <v>45018</v>
      </c>
      <c r="F21206">
        <v>-45</v>
      </c>
      <c r="I21206" t="str">
        <f>INDEX(LedgerMapping[[#All],[Level 3]],MATCH(Actuals[[#This Row],[Sub Ledger]],LedgerMapping[[#All],[Sub Ledger]],0))</f>
        <v>Administration</v>
      </c>
      <c r="J21206" s="22">
        <f>YEAR(Actuals[[#This Row],[Date]])</f>
        <v>2023</v>
      </c>
      <c r="K21206" s="22">
        <f>MONTH(Actuals[[#This Row],[Date]])</f>
        <v>4</v>
      </c>
      <c r="L21206" s="12"/>
    </row>
    <row r="21207" spans="1:12" x14ac:dyDescent="0.3">
      <c r="A21207">
        <v>6</v>
      </c>
      <c r="B21207">
        <v>17915</v>
      </c>
      <c r="C21207">
        <v>3</v>
      </c>
      <c r="D21207">
        <v>69000</v>
      </c>
      <c r="E21207" s="46">
        <v>45049</v>
      </c>
      <c r="F21207">
        <v>-36</v>
      </c>
      <c r="I21207" t="str">
        <f>INDEX(LedgerMapping[[#All],[Level 3]],MATCH(Actuals[[#This Row],[Sub Ledger]],LedgerMapping[[#All],[Sub Ledger]],0))</f>
        <v>Administration</v>
      </c>
      <c r="J21207" s="22">
        <f>YEAR(Actuals[[#This Row],[Date]])</f>
        <v>2023</v>
      </c>
      <c r="K21207" s="22">
        <f>MONTH(Actuals[[#This Row],[Date]])</f>
        <v>5</v>
      </c>
      <c r="L21207" s="12"/>
    </row>
    <row r="21208" spans="1:12" x14ac:dyDescent="0.3">
      <c r="A21208">
        <v>6</v>
      </c>
      <c r="B21208">
        <v>18919</v>
      </c>
      <c r="C21208">
        <v>3</v>
      </c>
      <c r="D21208">
        <v>69000</v>
      </c>
      <c r="E21208" s="46">
        <v>45079</v>
      </c>
      <c r="F21208">
        <v>-25</v>
      </c>
      <c r="I21208" t="str">
        <f>INDEX(LedgerMapping[[#All],[Level 3]],MATCH(Actuals[[#This Row],[Sub Ledger]],LedgerMapping[[#All],[Sub Ledger]],0))</f>
        <v>Administration</v>
      </c>
      <c r="J21208" s="22">
        <f>YEAR(Actuals[[#This Row],[Date]])</f>
        <v>2023</v>
      </c>
      <c r="K21208" s="22">
        <f>MONTH(Actuals[[#This Row],[Date]])</f>
        <v>6</v>
      </c>
      <c r="L21208" s="12"/>
    </row>
    <row r="21209" spans="1:12" x14ac:dyDescent="0.3">
      <c r="A21209">
        <v>6</v>
      </c>
      <c r="B21209">
        <v>19947</v>
      </c>
      <c r="C21209">
        <v>3</v>
      </c>
      <c r="D21209">
        <v>69000</v>
      </c>
      <c r="E21209" s="46">
        <v>45110</v>
      </c>
      <c r="F21209">
        <v>-24</v>
      </c>
      <c r="I21209" t="str">
        <f>INDEX(LedgerMapping[[#All],[Level 3]],MATCH(Actuals[[#This Row],[Sub Ledger]],LedgerMapping[[#All],[Sub Ledger]],0))</f>
        <v>Administration</v>
      </c>
      <c r="J21209" s="22">
        <f>YEAR(Actuals[[#This Row],[Date]])</f>
        <v>2023</v>
      </c>
      <c r="K21209" s="22">
        <f>MONTH(Actuals[[#This Row],[Date]])</f>
        <v>7</v>
      </c>
      <c r="L21209" s="12"/>
    </row>
    <row r="21210" spans="1:12" x14ac:dyDescent="0.3">
      <c r="A21210">
        <v>6</v>
      </c>
      <c r="B21210">
        <v>20977</v>
      </c>
      <c r="C21210">
        <v>3</v>
      </c>
      <c r="D21210">
        <v>69000</v>
      </c>
      <c r="E21210" s="46">
        <v>45141</v>
      </c>
      <c r="F21210">
        <v>-32</v>
      </c>
      <c r="I21210" t="str">
        <f>INDEX(LedgerMapping[[#All],[Level 3]],MATCH(Actuals[[#This Row],[Sub Ledger]],LedgerMapping[[#All],[Sub Ledger]],0))</f>
        <v>Administration</v>
      </c>
      <c r="J21210" s="22">
        <f>YEAR(Actuals[[#This Row],[Date]])</f>
        <v>2023</v>
      </c>
      <c r="K21210" s="22">
        <f>MONTH(Actuals[[#This Row],[Date]])</f>
        <v>8</v>
      </c>
      <c r="L21210" s="12"/>
    </row>
    <row r="21211" spans="1:12" x14ac:dyDescent="0.3">
      <c r="A21211">
        <v>6</v>
      </c>
      <c r="B21211">
        <v>21978</v>
      </c>
      <c r="C21211">
        <v>3</v>
      </c>
      <c r="D21211">
        <v>69000</v>
      </c>
      <c r="E21211" s="46">
        <v>45169</v>
      </c>
      <c r="F21211">
        <v>-37</v>
      </c>
      <c r="I21211" t="str">
        <f>INDEX(LedgerMapping[[#All],[Level 3]],MATCH(Actuals[[#This Row],[Sub Ledger]],LedgerMapping[[#All],[Sub Ledger]],0))</f>
        <v>Administration</v>
      </c>
      <c r="J21211" s="22">
        <f>YEAR(Actuals[[#This Row],[Date]])</f>
        <v>2023</v>
      </c>
      <c r="K21211" s="22">
        <f>MONTH(Actuals[[#This Row],[Date]])</f>
        <v>8</v>
      </c>
      <c r="L21211" s="12"/>
    </row>
    <row r="21212" spans="1:12" x14ac:dyDescent="0.3">
      <c r="A21212">
        <v>6</v>
      </c>
      <c r="B21212">
        <v>22955</v>
      </c>
      <c r="C21212">
        <v>3</v>
      </c>
      <c r="D21212">
        <v>69000</v>
      </c>
      <c r="E21212" s="46">
        <v>45200</v>
      </c>
      <c r="F21212">
        <v>-43</v>
      </c>
      <c r="I21212" t="str">
        <f>INDEX(LedgerMapping[[#All],[Level 3]],MATCH(Actuals[[#This Row],[Sub Ledger]],LedgerMapping[[#All],[Sub Ledger]],0))</f>
        <v>Administration</v>
      </c>
      <c r="J21212" s="22">
        <f>YEAR(Actuals[[#This Row],[Date]])</f>
        <v>2023</v>
      </c>
      <c r="K21212" s="22">
        <f>MONTH(Actuals[[#This Row],[Date]])</f>
        <v>10</v>
      </c>
      <c r="L21212" s="12"/>
    </row>
    <row r="21213" spans="1:12" x14ac:dyDescent="0.3">
      <c r="A21213">
        <v>6</v>
      </c>
      <c r="B21213">
        <v>23960</v>
      </c>
      <c r="C21213">
        <v>3</v>
      </c>
      <c r="D21213">
        <v>69000</v>
      </c>
      <c r="E21213" s="46">
        <v>45230</v>
      </c>
      <c r="F21213">
        <v>-21</v>
      </c>
      <c r="I21213" t="str">
        <f>INDEX(LedgerMapping[[#All],[Level 3]],MATCH(Actuals[[#This Row],[Sub Ledger]],LedgerMapping[[#All],[Sub Ledger]],0))</f>
        <v>Administration</v>
      </c>
      <c r="J21213" s="22">
        <f>YEAR(Actuals[[#This Row],[Date]])</f>
        <v>2023</v>
      </c>
      <c r="K21213" s="22">
        <f>MONTH(Actuals[[#This Row],[Date]])</f>
        <v>10</v>
      </c>
      <c r="L21213" s="12"/>
    </row>
    <row r="21214" spans="1:12" x14ac:dyDescent="0.3">
      <c r="A21214">
        <v>6</v>
      </c>
      <c r="B21214">
        <v>24989</v>
      </c>
      <c r="C21214">
        <v>3</v>
      </c>
      <c r="D21214">
        <v>69000</v>
      </c>
      <c r="E21214" s="46">
        <v>45261</v>
      </c>
      <c r="F21214">
        <v>-22</v>
      </c>
      <c r="I21214" t="str">
        <f>INDEX(LedgerMapping[[#All],[Level 3]],MATCH(Actuals[[#This Row],[Sub Ledger]],LedgerMapping[[#All],[Sub Ledger]],0))</f>
        <v>Administration</v>
      </c>
      <c r="J21214" s="22">
        <f>YEAR(Actuals[[#This Row],[Date]])</f>
        <v>2023</v>
      </c>
      <c r="K21214" s="22">
        <f>MONTH(Actuals[[#This Row],[Date]])</f>
        <v>12</v>
      </c>
      <c r="L21214" s="12"/>
    </row>
    <row r="21215" spans="1:12" x14ac:dyDescent="0.3">
      <c r="A21215">
        <v>6</v>
      </c>
      <c r="B21215">
        <v>26055</v>
      </c>
      <c r="C21215">
        <v>3</v>
      </c>
      <c r="D21215">
        <v>69000</v>
      </c>
      <c r="E21215" s="46">
        <v>45291</v>
      </c>
      <c r="F21215">
        <v>-26</v>
      </c>
      <c r="I21215" t="str">
        <f>INDEX(LedgerMapping[[#All],[Level 3]],MATCH(Actuals[[#This Row],[Sub Ledger]],LedgerMapping[[#All],[Sub Ledger]],0))</f>
        <v>Administration</v>
      </c>
      <c r="J21215" s="22">
        <f>YEAR(Actuals[[#This Row],[Date]])</f>
        <v>2023</v>
      </c>
      <c r="K21215" s="22">
        <f>MONTH(Actuals[[#This Row],[Date]])</f>
        <v>12</v>
      </c>
      <c r="L21215" s="12"/>
    </row>
    <row r="21216" spans="1:12" x14ac:dyDescent="0.3">
      <c r="A21216">
        <v>6</v>
      </c>
      <c r="B21216">
        <v>27184</v>
      </c>
      <c r="C21216">
        <v>3</v>
      </c>
      <c r="D21216">
        <v>69000</v>
      </c>
      <c r="E21216" s="46">
        <v>45322</v>
      </c>
      <c r="F21216">
        <v>-49</v>
      </c>
      <c r="I21216" t="str">
        <f>INDEX(LedgerMapping[[#All],[Level 3]],MATCH(Actuals[[#This Row],[Sub Ledger]],LedgerMapping[[#All],[Sub Ledger]],0))</f>
        <v>Administration</v>
      </c>
      <c r="J21216" s="22">
        <f>YEAR(Actuals[[#This Row],[Date]])</f>
        <v>2024</v>
      </c>
      <c r="K21216" s="22">
        <f>MONTH(Actuals[[#This Row],[Date]])</f>
        <v>1</v>
      </c>
      <c r="L21216" s="12"/>
    </row>
    <row r="21217" spans="1:12" x14ac:dyDescent="0.3">
      <c r="A21217">
        <v>6</v>
      </c>
      <c r="B21217">
        <v>28336</v>
      </c>
      <c r="C21217">
        <v>3</v>
      </c>
      <c r="D21217">
        <v>69000</v>
      </c>
      <c r="E21217" s="46">
        <v>45354</v>
      </c>
      <c r="F21217">
        <v>-55</v>
      </c>
      <c r="I21217" t="str">
        <f>INDEX(LedgerMapping[[#All],[Level 3]],MATCH(Actuals[[#This Row],[Sub Ledger]],LedgerMapping[[#All],[Sub Ledger]],0))</f>
        <v>Administration</v>
      </c>
      <c r="J21217" s="22">
        <f>YEAR(Actuals[[#This Row],[Date]])</f>
        <v>2024</v>
      </c>
      <c r="K21217" s="22">
        <f>MONTH(Actuals[[#This Row],[Date]])</f>
        <v>3</v>
      </c>
      <c r="L21217" s="12"/>
    </row>
    <row r="21218" spans="1:12" x14ac:dyDescent="0.3">
      <c r="A21218">
        <v>6</v>
      </c>
      <c r="B21218">
        <v>29490</v>
      </c>
      <c r="C21218">
        <v>3</v>
      </c>
      <c r="D21218">
        <v>69000</v>
      </c>
      <c r="E21218" s="46">
        <v>45384</v>
      </c>
      <c r="F21218">
        <v>-36</v>
      </c>
      <c r="I21218" t="str">
        <f>INDEX(LedgerMapping[[#All],[Level 3]],MATCH(Actuals[[#This Row],[Sub Ledger]],LedgerMapping[[#All],[Sub Ledger]],0))</f>
        <v>Administration</v>
      </c>
      <c r="J21218" s="22">
        <f>YEAR(Actuals[[#This Row],[Date]])</f>
        <v>2024</v>
      </c>
      <c r="K21218" s="22">
        <f>MONTH(Actuals[[#This Row],[Date]])</f>
        <v>4</v>
      </c>
      <c r="L21218" s="12"/>
    </row>
    <row r="21219" spans="1:12" x14ac:dyDescent="0.3">
      <c r="A21219">
        <v>6</v>
      </c>
      <c r="B21219">
        <v>30616</v>
      </c>
      <c r="C21219">
        <v>3</v>
      </c>
      <c r="D21219">
        <v>69000</v>
      </c>
      <c r="E21219" s="46">
        <v>45415</v>
      </c>
      <c r="F21219">
        <v>-25</v>
      </c>
      <c r="I21219" t="str">
        <f>INDEX(LedgerMapping[[#All],[Level 3]],MATCH(Actuals[[#This Row],[Sub Ledger]],LedgerMapping[[#All],[Sub Ledger]],0))</f>
        <v>Administration</v>
      </c>
      <c r="J21219" s="22">
        <f>YEAR(Actuals[[#This Row],[Date]])</f>
        <v>2024</v>
      </c>
      <c r="K21219" s="22">
        <f>MONTH(Actuals[[#This Row],[Date]])</f>
        <v>5</v>
      </c>
      <c r="L21219" s="12"/>
    </row>
    <row r="21220" spans="1:12" x14ac:dyDescent="0.3">
      <c r="A21220">
        <v>6</v>
      </c>
      <c r="B21220">
        <v>31742</v>
      </c>
      <c r="C21220">
        <v>3</v>
      </c>
      <c r="D21220">
        <v>69000</v>
      </c>
      <c r="E21220" s="46">
        <v>45445</v>
      </c>
      <c r="F21220">
        <v>-28</v>
      </c>
      <c r="I21220" t="str">
        <f>INDEX(LedgerMapping[[#All],[Level 3]],MATCH(Actuals[[#This Row],[Sub Ledger]],LedgerMapping[[#All],[Sub Ledger]],0))</f>
        <v>Administration</v>
      </c>
      <c r="J21220" s="22">
        <f>YEAR(Actuals[[#This Row],[Date]])</f>
        <v>2024</v>
      </c>
      <c r="K21220" s="22">
        <f>MONTH(Actuals[[#This Row],[Date]])</f>
        <v>6</v>
      </c>
      <c r="L21220" s="12"/>
    </row>
    <row r="21221" spans="1:12" x14ac:dyDescent="0.3">
      <c r="A21221">
        <v>6</v>
      </c>
      <c r="B21221">
        <v>32866</v>
      </c>
      <c r="C21221">
        <v>3</v>
      </c>
      <c r="D21221">
        <v>69000</v>
      </c>
      <c r="E21221" s="46">
        <v>45476</v>
      </c>
      <c r="F21221">
        <v>-35</v>
      </c>
      <c r="I21221" t="str">
        <f>INDEX(LedgerMapping[[#All],[Level 3]],MATCH(Actuals[[#This Row],[Sub Ledger]],LedgerMapping[[#All],[Sub Ledger]],0))</f>
        <v>Administration</v>
      </c>
      <c r="J21221" s="22">
        <f>YEAR(Actuals[[#This Row],[Date]])</f>
        <v>2024</v>
      </c>
      <c r="K21221" s="22">
        <f>MONTH(Actuals[[#This Row],[Date]])</f>
        <v>7</v>
      </c>
      <c r="L21221" s="12"/>
    </row>
    <row r="21222" spans="1:12" x14ac:dyDescent="0.3">
      <c r="A21222">
        <v>6</v>
      </c>
      <c r="B21222">
        <v>33990</v>
      </c>
      <c r="C21222">
        <v>3</v>
      </c>
      <c r="D21222">
        <v>69000</v>
      </c>
      <c r="E21222" s="46">
        <v>45507</v>
      </c>
      <c r="F21222">
        <v>-28</v>
      </c>
      <c r="I21222" t="str">
        <f>INDEX(LedgerMapping[[#All],[Level 3]],MATCH(Actuals[[#This Row],[Sub Ledger]],LedgerMapping[[#All],[Sub Ledger]],0))</f>
        <v>Administration</v>
      </c>
      <c r="J21222" s="22">
        <f>YEAR(Actuals[[#This Row],[Date]])</f>
        <v>2024</v>
      </c>
      <c r="K21222" s="22">
        <f>MONTH(Actuals[[#This Row],[Date]])</f>
        <v>8</v>
      </c>
      <c r="L21222" s="12"/>
    </row>
    <row r="21223" spans="1:12" x14ac:dyDescent="0.3">
      <c r="A21223">
        <v>6</v>
      </c>
      <c r="B21223">
        <v>35141</v>
      </c>
      <c r="C21223">
        <v>3</v>
      </c>
      <c r="D21223">
        <v>69000</v>
      </c>
      <c r="E21223" s="46">
        <v>45536</v>
      </c>
      <c r="F21223">
        <v>-50</v>
      </c>
      <c r="I21223" t="str">
        <f>INDEX(LedgerMapping[[#All],[Level 3]],MATCH(Actuals[[#This Row],[Sub Ledger]],LedgerMapping[[#All],[Sub Ledger]],0))</f>
        <v>Administration</v>
      </c>
      <c r="J21223" s="22">
        <f>YEAR(Actuals[[#This Row],[Date]])</f>
        <v>2024</v>
      </c>
      <c r="K21223" s="22">
        <f>MONTH(Actuals[[#This Row],[Date]])</f>
        <v>9</v>
      </c>
      <c r="L21223" s="12"/>
    </row>
    <row r="21224" spans="1:12" x14ac:dyDescent="0.3">
      <c r="A21224">
        <v>6</v>
      </c>
      <c r="B21224">
        <v>36291</v>
      </c>
      <c r="C21224">
        <v>3</v>
      </c>
      <c r="D21224">
        <v>69000</v>
      </c>
      <c r="E21224" s="46">
        <v>45567</v>
      </c>
      <c r="F21224">
        <v>-43</v>
      </c>
      <c r="I21224" t="str">
        <f>INDEX(LedgerMapping[[#All],[Level 3]],MATCH(Actuals[[#This Row],[Sub Ledger]],LedgerMapping[[#All],[Sub Ledger]],0))</f>
        <v>Administration</v>
      </c>
      <c r="J21224" s="22">
        <f>YEAR(Actuals[[#This Row],[Date]])</f>
        <v>2024</v>
      </c>
      <c r="K21224" s="22">
        <f>MONTH(Actuals[[#This Row],[Date]])</f>
        <v>10</v>
      </c>
      <c r="L21224" s="12"/>
    </row>
    <row r="21225" spans="1:12" x14ac:dyDescent="0.3">
      <c r="A21225">
        <v>6</v>
      </c>
      <c r="B21225">
        <v>37441</v>
      </c>
      <c r="C21225">
        <v>3</v>
      </c>
      <c r="D21225">
        <v>69000</v>
      </c>
      <c r="E21225" s="46">
        <v>45597</v>
      </c>
      <c r="F21225">
        <v>-52</v>
      </c>
      <c r="I21225" t="str">
        <f>INDEX(LedgerMapping[[#All],[Level 3]],MATCH(Actuals[[#This Row],[Sub Ledger]],LedgerMapping[[#All],[Sub Ledger]],0))</f>
        <v>Administration</v>
      </c>
      <c r="J21225" s="22">
        <f>YEAR(Actuals[[#This Row],[Date]])</f>
        <v>2024</v>
      </c>
      <c r="K21225" s="22">
        <f>MONTH(Actuals[[#This Row],[Date]])</f>
        <v>11</v>
      </c>
      <c r="L21225" s="12"/>
    </row>
    <row r="21226" spans="1:12" x14ac:dyDescent="0.3">
      <c r="A21226">
        <v>6</v>
      </c>
      <c r="B21226">
        <v>38591</v>
      </c>
      <c r="C21226">
        <v>3</v>
      </c>
      <c r="D21226">
        <v>69000</v>
      </c>
      <c r="E21226" s="46">
        <v>45628</v>
      </c>
      <c r="F21226">
        <v>-37</v>
      </c>
      <c r="I21226" t="str">
        <f>INDEX(LedgerMapping[[#All],[Level 3]],MATCH(Actuals[[#This Row],[Sub Ledger]],LedgerMapping[[#All],[Sub Ledger]],0))</f>
        <v>Administration</v>
      </c>
      <c r="J21226" s="22">
        <f>YEAR(Actuals[[#This Row],[Date]])</f>
        <v>2024</v>
      </c>
      <c r="K21226" s="22">
        <f>MONTH(Actuals[[#This Row],[Date]])</f>
        <v>12</v>
      </c>
      <c r="L21226" s="12"/>
    </row>
    <row r="21227" spans="1:12" x14ac:dyDescent="0.3">
      <c r="A21227">
        <v>6</v>
      </c>
      <c r="B21227">
        <v>13865</v>
      </c>
      <c r="C21227">
        <v>3</v>
      </c>
      <c r="D21227">
        <v>71000</v>
      </c>
      <c r="E21227" s="46">
        <v>44927</v>
      </c>
      <c r="F21227">
        <v>-33</v>
      </c>
      <c r="I21227" t="str">
        <f>INDEX(LedgerMapping[[#All],[Level 3]],MATCH(Actuals[[#This Row],[Sub Ledger]],LedgerMapping[[#All],[Sub Ledger]],0))</f>
        <v>Indirect Labour</v>
      </c>
      <c r="J21227" s="22">
        <f>YEAR(Actuals[[#This Row],[Date]])</f>
        <v>2023</v>
      </c>
      <c r="K21227" s="22">
        <f>MONTH(Actuals[[#This Row],[Date]])</f>
        <v>1</v>
      </c>
      <c r="L21227" s="12"/>
    </row>
    <row r="21228" spans="1:12" x14ac:dyDescent="0.3">
      <c r="A21228">
        <v>6</v>
      </c>
      <c r="B21228">
        <v>15853</v>
      </c>
      <c r="C21228">
        <v>3</v>
      </c>
      <c r="D21228">
        <v>71000</v>
      </c>
      <c r="E21228" s="46">
        <v>44988</v>
      </c>
      <c r="F21228">
        <v>-30</v>
      </c>
      <c r="I21228" t="str">
        <f>INDEX(LedgerMapping[[#All],[Level 3]],MATCH(Actuals[[#This Row],[Sub Ledger]],LedgerMapping[[#All],[Sub Ledger]],0))</f>
        <v>Indirect Labour</v>
      </c>
      <c r="J21228" s="22">
        <f>YEAR(Actuals[[#This Row],[Date]])</f>
        <v>2023</v>
      </c>
      <c r="K21228" s="22">
        <f>MONTH(Actuals[[#This Row],[Date]])</f>
        <v>3</v>
      </c>
      <c r="L21228" s="12"/>
    </row>
    <row r="21229" spans="1:12" x14ac:dyDescent="0.3">
      <c r="A21229">
        <v>6</v>
      </c>
      <c r="B21229">
        <v>16885</v>
      </c>
      <c r="C21229">
        <v>3</v>
      </c>
      <c r="D21229">
        <v>71000</v>
      </c>
      <c r="E21229" s="46">
        <v>45018</v>
      </c>
      <c r="F21229">
        <v>-66</v>
      </c>
      <c r="I21229" t="str">
        <f>INDEX(LedgerMapping[[#All],[Level 3]],MATCH(Actuals[[#This Row],[Sub Ledger]],LedgerMapping[[#All],[Sub Ledger]],0))</f>
        <v>Indirect Labour</v>
      </c>
      <c r="J21229" s="22">
        <f>YEAR(Actuals[[#This Row],[Date]])</f>
        <v>2023</v>
      </c>
      <c r="K21229" s="22">
        <f>MONTH(Actuals[[#This Row],[Date]])</f>
        <v>4</v>
      </c>
      <c r="L21229" s="12"/>
    </row>
    <row r="21230" spans="1:12" x14ac:dyDescent="0.3">
      <c r="A21230">
        <v>6</v>
      </c>
      <c r="B21230">
        <v>17916</v>
      </c>
      <c r="C21230">
        <v>3</v>
      </c>
      <c r="D21230">
        <v>71000</v>
      </c>
      <c r="E21230" s="46">
        <v>45049</v>
      </c>
      <c r="F21230">
        <v>-52</v>
      </c>
      <c r="I21230" t="str">
        <f>INDEX(LedgerMapping[[#All],[Level 3]],MATCH(Actuals[[#This Row],[Sub Ledger]],LedgerMapping[[#All],[Sub Ledger]],0))</f>
        <v>Indirect Labour</v>
      </c>
      <c r="J21230" s="22">
        <f>YEAR(Actuals[[#This Row],[Date]])</f>
        <v>2023</v>
      </c>
      <c r="K21230" s="22">
        <f>MONTH(Actuals[[#This Row],[Date]])</f>
        <v>5</v>
      </c>
      <c r="L21230" s="12"/>
    </row>
    <row r="21231" spans="1:12" x14ac:dyDescent="0.3">
      <c r="A21231">
        <v>6</v>
      </c>
      <c r="B21231">
        <v>18920</v>
      </c>
      <c r="C21231">
        <v>3</v>
      </c>
      <c r="D21231">
        <v>71000</v>
      </c>
      <c r="E21231" s="46">
        <v>45079</v>
      </c>
      <c r="F21231">
        <v>-39</v>
      </c>
      <c r="I21231" t="str">
        <f>INDEX(LedgerMapping[[#All],[Level 3]],MATCH(Actuals[[#This Row],[Sub Ledger]],LedgerMapping[[#All],[Sub Ledger]],0))</f>
        <v>Indirect Labour</v>
      </c>
      <c r="J21231" s="22">
        <f>YEAR(Actuals[[#This Row],[Date]])</f>
        <v>2023</v>
      </c>
      <c r="K21231" s="22">
        <f>MONTH(Actuals[[#This Row],[Date]])</f>
        <v>6</v>
      </c>
      <c r="L21231" s="12"/>
    </row>
    <row r="21232" spans="1:12" x14ac:dyDescent="0.3">
      <c r="A21232">
        <v>6</v>
      </c>
      <c r="B21232">
        <v>19948</v>
      </c>
      <c r="C21232">
        <v>3</v>
      </c>
      <c r="D21232">
        <v>71000</v>
      </c>
      <c r="E21232" s="46">
        <v>45110</v>
      </c>
      <c r="F21232">
        <v>-36</v>
      </c>
      <c r="I21232" t="str">
        <f>INDEX(LedgerMapping[[#All],[Level 3]],MATCH(Actuals[[#This Row],[Sub Ledger]],LedgerMapping[[#All],[Sub Ledger]],0))</f>
        <v>Indirect Labour</v>
      </c>
      <c r="J21232" s="22">
        <f>YEAR(Actuals[[#This Row],[Date]])</f>
        <v>2023</v>
      </c>
      <c r="K21232" s="22">
        <f>MONTH(Actuals[[#This Row],[Date]])</f>
        <v>7</v>
      </c>
      <c r="L21232" s="12"/>
    </row>
    <row r="21233" spans="1:12" x14ac:dyDescent="0.3">
      <c r="A21233">
        <v>6</v>
      </c>
      <c r="B21233">
        <v>20978</v>
      </c>
      <c r="C21233">
        <v>3</v>
      </c>
      <c r="D21233">
        <v>71000</v>
      </c>
      <c r="E21233" s="46">
        <v>45141</v>
      </c>
      <c r="F21233">
        <v>-46</v>
      </c>
      <c r="I21233" t="str">
        <f>INDEX(LedgerMapping[[#All],[Level 3]],MATCH(Actuals[[#This Row],[Sub Ledger]],LedgerMapping[[#All],[Sub Ledger]],0))</f>
        <v>Indirect Labour</v>
      </c>
      <c r="J21233" s="22">
        <f>YEAR(Actuals[[#This Row],[Date]])</f>
        <v>2023</v>
      </c>
      <c r="K21233" s="22">
        <f>MONTH(Actuals[[#This Row],[Date]])</f>
        <v>8</v>
      </c>
      <c r="L21233" s="12"/>
    </row>
    <row r="21234" spans="1:12" x14ac:dyDescent="0.3">
      <c r="A21234">
        <v>6</v>
      </c>
      <c r="B21234">
        <v>21979</v>
      </c>
      <c r="C21234">
        <v>3</v>
      </c>
      <c r="D21234">
        <v>71000</v>
      </c>
      <c r="E21234" s="46">
        <v>45169</v>
      </c>
      <c r="F21234">
        <v>-54</v>
      </c>
      <c r="I21234" t="str">
        <f>INDEX(LedgerMapping[[#All],[Level 3]],MATCH(Actuals[[#This Row],[Sub Ledger]],LedgerMapping[[#All],[Sub Ledger]],0))</f>
        <v>Indirect Labour</v>
      </c>
      <c r="J21234" s="22">
        <f>YEAR(Actuals[[#This Row],[Date]])</f>
        <v>2023</v>
      </c>
      <c r="K21234" s="22">
        <f>MONTH(Actuals[[#This Row],[Date]])</f>
        <v>8</v>
      </c>
      <c r="L21234" s="12"/>
    </row>
    <row r="21235" spans="1:12" x14ac:dyDescent="0.3">
      <c r="A21235">
        <v>6</v>
      </c>
      <c r="B21235">
        <v>22956</v>
      </c>
      <c r="C21235">
        <v>3</v>
      </c>
      <c r="D21235">
        <v>71000</v>
      </c>
      <c r="E21235" s="46">
        <v>45200</v>
      </c>
      <c r="F21235">
        <v>-66</v>
      </c>
      <c r="I21235" t="str">
        <f>INDEX(LedgerMapping[[#All],[Level 3]],MATCH(Actuals[[#This Row],[Sub Ledger]],LedgerMapping[[#All],[Sub Ledger]],0))</f>
        <v>Indirect Labour</v>
      </c>
      <c r="J21235" s="22">
        <f>YEAR(Actuals[[#This Row],[Date]])</f>
        <v>2023</v>
      </c>
      <c r="K21235" s="22">
        <f>MONTH(Actuals[[#This Row],[Date]])</f>
        <v>10</v>
      </c>
      <c r="L21235" s="12"/>
    </row>
    <row r="21236" spans="1:12" x14ac:dyDescent="0.3">
      <c r="A21236">
        <v>6</v>
      </c>
      <c r="B21236">
        <v>23961</v>
      </c>
      <c r="C21236">
        <v>3</v>
      </c>
      <c r="D21236">
        <v>71000</v>
      </c>
      <c r="E21236" s="46">
        <v>45230</v>
      </c>
      <c r="F21236">
        <v>-30</v>
      </c>
      <c r="I21236" t="str">
        <f>INDEX(LedgerMapping[[#All],[Level 3]],MATCH(Actuals[[#This Row],[Sub Ledger]],LedgerMapping[[#All],[Sub Ledger]],0))</f>
        <v>Indirect Labour</v>
      </c>
      <c r="J21236" s="22">
        <f>YEAR(Actuals[[#This Row],[Date]])</f>
        <v>2023</v>
      </c>
      <c r="K21236" s="22">
        <f>MONTH(Actuals[[#This Row],[Date]])</f>
        <v>10</v>
      </c>
      <c r="L21236" s="12"/>
    </row>
    <row r="21237" spans="1:12" x14ac:dyDescent="0.3">
      <c r="A21237">
        <v>6</v>
      </c>
      <c r="B21237">
        <v>24990</v>
      </c>
      <c r="C21237">
        <v>3</v>
      </c>
      <c r="D21237">
        <v>71000</v>
      </c>
      <c r="E21237" s="46">
        <v>45261</v>
      </c>
      <c r="F21237">
        <v>-30</v>
      </c>
      <c r="I21237" t="str">
        <f>INDEX(LedgerMapping[[#All],[Level 3]],MATCH(Actuals[[#This Row],[Sub Ledger]],LedgerMapping[[#All],[Sub Ledger]],0))</f>
        <v>Indirect Labour</v>
      </c>
      <c r="J21237" s="22">
        <f>YEAR(Actuals[[#This Row],[Date]])</f>
        <v>2023</v>
      </c>
      <c r="K21237" s="22">
        <f>MONTH(Actuals[[#This Row],[Date]])</f>
        <v>12</v>
      </c>
      <c r="L21237" s="12"/>
    </row>
    <row r="21238" spans="1:12" x14ac:dyDescent="0.3">
      <c r="A21238">
        <v>6</v>
      </c>
      <c r="B21238">
        <v>26056</v>
      </c>
      <c r="C21238">
        <v>3</v>
      </c>
      <c r="D21238">
        <v>71000</v>
      </c>
      <c r="E21238" s="46">
        <v>45291</v>
      </c>
      <c r="F21238">
        <v>-41</v>
      </c>
      <c r="I21238" t="str">
        <f>INDEX(LedgerMapping[[#All],[Level 3]],MATCH(Actuals[[#This Row],[Sub Ledger]],LedgerMapping[[#All],[Sub Ledger]],0))</f>
        <v>Indirect Labour</v>
      </c>
      <c r="J21238" s="22">
        <f>YEAR(Actuals[[#This Row],[Date]])</f>
        <v>2023</v>
      </c>
      <c r="K21238" s="22">
        <f>MONTH(Actuals[[#This Row],[Date]])</f>
        <v>12</v>
      </c>
      <c r="L21238" s="12"/>
    </row>
    <row r="21239" spans="1:12" x14ac:dyDescent="0.3">
      <c r="A21239">
        <v>6</v>
      </c>
      <c r="B21239">
        <v>27185</v>
      </c>
      <c r="C21239">
        <v>3</v>
      </c>
      <c r="D21239">
        <v>71000</v>
      </c>
      <c r="E21239" s="46">
        <v>45322</v>
      </c>
      <c r="F21239">
        <v>-75</v>
      </c>
      <c r="I21239" t="str">
        <f>INDEX(LedgerMapping[[#All],[Level 3]],MATCH(Actuals[[#This Row],[Sub Ledger]],LedgerMapping[[#All],[Sub Ledger]],0))</f>
        <v>Indirect Labour</v>
      </c>
      <c r="J21239" s="22">
        <f>YEAR(Actuals[[#This Row],[Date]])</f>
        <v>2024</v>
      </c>
      <c r="K21239" s="22">
        <f>MONTH(Actuals[[#This Row],[Date]])</f>
        <v>1</v>
      </c>
      <c r="L21239" s="12"/>
    </row>
    <row r="21240" spans="1:12" x14ac:dyDescent="0.3">
      <c r="A21240">
        <v>6</v>
      </c>
      <c r="B21240">
        <v>28337</v>
      </c>
      <c r="C21240">
        <v>3</v>
      </c>
      <c r="D21240">
        <v>71000</v>
      </c>
      <c r="E21240" s="46">
        <v>45354</v>
      </c>
      <c r="F21240">
        <v>-80</v>
      </c>
      <c r="I21240" t="str">
        <f>INDEX(LedgerMapping[[#All],[Level 3]],MATCH(Actuals[[#This Row],[Sub Ledger]],LedgerMapping[[#All],[Sub Ledger]],0))</f>
        <v>Indirect Labour</v>
      </c>
      <c r="J21240" s="22">
        <f>YEAR(Actuals[[#This Row],[Date]])</f>
        <v>2024</v>
      </c>
      <c r="K21240" s="22">
        <f>MONTH(Actuals[[#This Row],[Date]])</f>
        <v>3</v>
      </c>
      <c r="L21240" s="12"/>
    </row>
    <row r="21241" spans="1:12" x14ac:dyDescent="0.3">
      <c r="A21241">
        <v>6</v>
      </c>
      <c r="B21241">
        <v>29491</v>
      </c>
      <c r="C21241">
        <v>3</v>
      </c>
      <c r="D21241">
        <v>71000</v>
      </c>
      <c r="E21241" s="46">
        <v>45384</v>
      </c>
      <c r="F21241">
        <v>-56</v>
      </c>
      <c r="I21241" t="str">
        <f>INDEX(LedgerMapping[[#All],[Level 3]],MATCH(Actuals[[#This Row],[Sub Ledger]],LedgerMapping[[#All],[Sub Ledger]],0))</f>
        <v>Indirect Labour</v>
      </c>
      <c r="J21241" s="22">
        <f>YEAR(Actuals[[#This Row],[Date]])</f>
        <v>2024</v>
      </c>
      <c r="K21241" s="22">
        <f>MONTH(Actuals[[#This Row],[Date]])</f>
        <v>4</v>
      </c>
      <c r="L21241" s="12"/>
    </row>
    <row r="21242" spans="1:12" x14ac:dyDescent="0.3">
      <c r="A21242">
        <v>6</v>
      </c>
      <c r="B21242">
        <v>30617</v>
      </c>
      <c r="C21242">
        <v>3</v>
      </c>
      <c r="D21242">
        <v>71000</v>
      </c>
      <c r="E21242" s="46">
        <v>45415</v>
      </c>
      <c r="F21242">
        <v>-37</v>
      </c>
      <c r="I21242" t="str">
        <f>INDEX(LedgerMapping[[#All],[Level 3]],MATCH(Actuals[[#This Row],[Sub Ledger]],LedgerMapping[[#All],[Sub Ledger]],0))</f>
        <v>Indirect Labour</v>
      </c>
      <c r="J21242" s="22">
        <f>YEAR(Actuals[[#This Row],[Date]])</f>
        <v>2024</v>
      </c>
      <c r="K21242" s="22">
        <f>MONTH(Actuals[[#This Row],[Date]])</f>
        <v>5</v>
      </c>
      <c r="L21242" s="12"/>
    </row>
    <row r="21243" spans="1:12" x14ac:dyDescent="0.3">
      <c r="A21243">
        <v>6</v>
      </c>
      <c r="B21243">
        <v>31743</v>
      </c>
      <c r="C21243">
        <v>3</v>
      </c>
      <c r="D21243">
        <v>71000</v>
      </c>
      <c r="E21243" s="46">
        <v>45445</v>
      </c>
      <c r="F21243">
        <v>-40</v>
      </c>
      <c r="I21243" t="str">
        <f>INDEX(LedgerMapping[[#All],[Level 3]],MATCH(Actuals[[#This Row],[Sub Ledger]],LedgerMapping[[#All],[Sub Ledger]],0))</f>
        <v>Indirect Labour</v>
      </c>
      <c r="J21243" s="22">
        <f>YEAR(Actuals[[#This Row],[Date]])</f>
        <v>2024</v>
      </c>
      <c r="K21243" s="22">
        <f>MONTH(Actuals[[#This Row],[Date]])</f>
        <v>6</v>
      </c>
      <c r="L21243" s="12"/>
    </row>
    <row r="21244" spans="1:12" x14ac:dyDescent="0.3">
      <c r="A21244">
        <v>6</v>
      </c>
      <c r="B21244">
        <v>32867</v>
      </c>
      <c r="C21244">
        <v>3</v>
      </c>
      <c r="D21244">
        <v>71000</v>
      </c>
      <c r="E21244" s="46">
        <v>45476</v>
      </c>
      <c r="F21244">
        <v>-48</v>
      </c>
      <c r="I21244" t="str">
        <f>INDEX(LedgerMapping[[#All],[Level 3]],MATCH(Actuals[[#This Row],[Sub Ledger]],LedgerMapping[[#All],[Sub Ledger]],0))</f>
        <v>Indirect Labour</v>
      </c>
      <c r="J21244" s="22">
        <f>YEAR(Actuals[[#This Row],[Date]])</f>
        <v>2024</v>
      </c>
      <c r="K21244" s="22">
        <f>MONTH(Actuals[[#This Row],[Date]])</f>
        <v>7</v>
      </c>
      <c r="L21244" s="12"/>
    </row>
    <row r="21245" spans="1:12" x14ac:dyDescent="0.3">
      <c r="A21245">
        <v>6</v>
      </c>
      <c r="B21245">
        <v>33991</v>
      </c>
      <c r="C21245">
        <v>3</v>
      </c>
      <c r="D21245">
        <v>71000</v>
      </c>
      <c r="E21245" s="46">
        <v>45507</v>
      </c>
      <c r="F21245">
        <v>-43</v>
      </c>
      <c r="I21245" t="str">
        <f>INDEX(LedgerMapping[[#All],[Level 3]],MATCH(Actuals[[#This Row],[Sub Ledger]],LedgerMapping[[#All],[Sub Ledger]],0))</f>
        <v>Indirect Labour</v>
      </c>
      <c r="J21245" s="22">
        <f>YEAR(Actuals[[#This Row],[Date]])</f>
        <v>2024</v>
      </c>
      <c r="K21245" s="22">
        <f>MONTH(Actuals[[#This Row],[Date]])</f>
        <v>8</v>
      </c>
      <c r="L21245" s="12"/>
    </row>
    <row r="21246" spans="1:12" x14ac:dyDescent="0.3">
      <c r="A21246">
        <v>6</v>
      </c>
      <c r="B21246">
        <v>35142</v>
      </c>
      <c r="C21246">
        <v>3</v>
      </c>
      <c r="D21246">
        <v>71000</v>
      </c>
      <c r="E21246" s="46">
        <v>45536</v>
      </c>
      <c r="F21246">
        <v>-75</v>
      </c>
      <c r="I21246" t="str">
        <f>INDEX(LedgerMapping[[#All],[Level 3]],MATCH(Actuals[[#This Row],[Sub Ledger]],LedgerMapping[[#All],[Sub Ledger]],0))</f>
        <v>Indirect Labour</v>
      </c>
      <c r="J21246" s="22">
        <f>YEAR(Actuals[[#This Row],[Date]])</f>
        <v>2024</v>
      </c>
      <c r="K21246" s="22">
        <f>MONTH(Actuals[[#This Row],[Date]])</f>
        <v>9</v>
      </c>
      <c r="L21246" s="12"/>
    </row>
    <row r="21247" spans="1:12" x14ac:dyDescent="0.3">
      <c r="A21247">
        <v>6</v>
      </c>
      <c r="B21247">
        <v>36292</v>
      </c>
      <c r="C21247">
        <v>3</v>
      </c>
      <c r="D21247">
        <v>71000</v>
      </c>
      <c r="E21247" s="46">
        <v>45567</v>
      </c>
      <c r="F21247">
        <v>-68</v>
      </c>
      <c r="I21247" t="str">
        <f>INDEX(LedgerMapping[[#All],[Level 3]],MATCH(Actuals[[#This Row],[Sub Ledger]],LedgerMapping[[#All],[Sub Ledger]],0))</f>
        <v>Indirect Labour</v>
      </c>
      <c r="J21247" s="22">
        <f>YEAR(Actuals[[#This Row],[Date]])</f>
        <v>2024</v>
      </c>
      <c r="K21247" s="22">
        <f>MONTH(Actuals[[#This Row],[Date]])</f>
        <v>10</v>
      </c>
      <c r="L21247" s="12"/>
    </row>
    <row r="21248" spans="1:12" x14ac:dyDescent="0.3">
      <c r="A21248">
        <v>6</v>
      </c>
      <c r="B21248">
        <v>37442</v>
      </c>
      <c r="C21248">
        <v>3</v>
      </c>
      <c r="D21248">
        <v>71000</v>
      </c>
      <c r="E21248" s="46">
        <v>45597</v>
      </c>
      <c r="F21248">
        <v>-80</v>
      </c>
      <c r="I21248" t="str">
        <f>INDEX(LedgerMapping[[#All],[Level 3]],MATCH(Actuals[[#This Row],[Sub Ledger]],LedgerMapping[[#All],[Sub Ledger]],0))</f>
        <v>Indirect Labour</v>
      </c>
      <c r="J21248" s="22">
        <f>YEAR(Actuals[[#This Row],[Date]])</f>
        <v>2024</v>
      </c>
      <c r="K21248" s="22">
        <f>MONTH(Actuals[[#This Row],[Date]])</f>
        <v>11</v>
      </c>
      <c r="L21248" s="12"/>
    </row>
    <row r="21249" spans="1:12" x14ac:dyDescent="0.3">
      <c r="A21249">
        <v>6</v>
      </c>
      <c r="B21249">
        <v>38592</v>
      </c>
      <c r="C21249">
        <v>3</v>
      </c>
      <c r="D21249">
        <v>71000</v>
      </c>
      <c r="E21249" s="46">
        <v>45628</v>
      </c>
      <c r="F21249">
        <v>-56</v>
      </c>
      <c r="I21249" t="str">
        <f>INDEX(LedgerMapping[[#All],[Level 3]],MATCH(Actuals[[#This Row],[Sub Ledger]],LedgerMapping[[#All],[Sub Ledger]],0))</f>
        <v>Indirect Labour</v>
      </c>
      <c r="J21249" s="22">
        <f>YEAR(Actuals[[#This Row],[Date]])</f>
        <v>2024</v>
      </c>
      <c r="K21249" s="22">
        <f>MONTH(Actuals[[#This Row],[Date]])</f>
        <v>12</v>
      </c>
      <c r="L21249" s="12"/>
    </row>
    <row r="21250" spans="1:12" x14ac:dyDescent="0.3">
      <c r="A21250">
        <v>6</v>
      </c>
      <c r="B21250">
        <v>583</v>
      </c>
      <c r="C21250">
        <v>3</v>
      </c>
      <c r="D21250">
        <v>71000</v>
      </c>
      <c r="E21250" s="46">
        <v>44562</v>
      </c>
      <c r="F21250">
        <v>-35</v>
      </c>
      <c r="I21250" t="str">
        <f>INDEX(LedgerMapping[[#All],[Level 3]],MATCH(Actuals[[#This Row],[Sub Ledger]],LedgerMapping[[#All],[Sub Ledger]],0))</f>
        <v>Indirect Labour</v>
      </c>
      <c r="J21250" s="22">
        <f>YEAR(Actuals[[#This Row],[Date]])</f>
        <v>2022</v>
      </c>
      <c r="K21250" s="22">
        <f>MONTH(Actuals[[#This Row],[Date]])</f>
        <v>1</v>
      </c>
      <c r="L21250" s="12"/>
    </row>
    <row r="21251" spans="1:12" x14ac:dyDescent="0.3">
      <c r="A21251">
        <v>6</v>
      </c>
      <c r="B21251">
        <v>1707</v>
      </c>
      <c r="C21251">
        <v>3</v>
      </c>
      <c r="D21251">
        <v>71000</v>
      </c>
      <c r="E21251" s="46">
        <v>44593</v>
      </c>
      <c r="F21251">
        <v>-59</v>
      </c>
      <c r="I21251" t="str">
        <f>INDEX(LedgerMapping[[#All],[Level 3]],MATCH(Actuals[[#This Row],[Sub Ledger]],LedgerMapping[[#All],[Sub Ledger]],0))</f>
        <v>Indirect Labour</v>
      </c>
      <c r="J21251" s="22">
        <f>YEAR(Actuals[[#This Row],[Date]])</f>
        <v>2022</v>
      </c>
      <c r="K21251" s="22">
        <f>MONTH(Actuals[[#This Row],[Date]])</f>
        <v>2</v>
      </c>
      <c r="L21251" s="12"/>
    </row>
    <row r="21252" spans="1:12" x14ac:dyDescent="0.3">
      <c r="A21252">
        <v>6</v>
      </c>
      <c r="B21252">
        <v>2825</v>
      </c>
      <c r="C21252">
        <v>3</v>
      </c>
      <c r="D21252">
        <v>71000</v>
      </c>
      <c r="E21252" s="46">
        <v>44624</v>
      </c>
      <c r="F21252">
        <v>-39</v>
      </c>
      <c r="I21252" t="str">
        <f>INDEX(LedgerMapping[[#All],[Level 3]],MATCH(Actuals[[#This Row],[Sub Ledger]],LedgerMapping[[#All],[Sub Ledger]],0))</f>
        <v>Indirect Labour</v>
      </c>
      <c r="J21252" s="22">
        <f>YEAR(Actuals[[#This Row],[Date]])</f>
        <v>2022</v>
      </c>
      <c r="K21252" s="22">
        <f>MONTH(Actuals[[#This Row],[Date]])</f>
        <v>3</v>
      </c>
      <c r="L21252" s="12"/>
    </row>
    <row r="21253" spans="1:12" x14ac:dyDescent="0.3">
      <c r="A21253">
        <v>6</v>
      </c>
      <c r="B21253">
        <v>3947</v>
      </c>
      <c r="C21253">
        <v>3</v>
      </c>
      <c r="D21253">
        <v>71000</v>
      </c>
      <c r="E21253" s="46">
        <v>44654</v>
      </c>
      <c r="F21253">
        <v>-47</v>
      </c>
      <c r="I21253" t="str">
        <f>INDEX(LedgerMapping[[#All],[Level 3]],MATCH(Actuals[[#This Row],[Sub Ledger]],LedgerMapping[[#All],[Sub Ledger]],0))</f>
        <v>Indirect Labour</v>
      </c>
      <c r="J21253" s="22">
        <f>YEAR(Actuals[[#This Row],[Date]])</f>
        <v>2022</v>
      </c>
      <c r="K21253" s="22">
        <f>MONTH(Actuals[[#This Row],[Date]])</f>
        <v>4</v>
      </c>
      <c r="L21253" s="12"/>
    </row>
    <row r="21254" spans="1:12" x14ac:dyDescent="0.3">
      <c r="A21254">
        <v>6</v>
      </c>
      <c r="B21254">
        <v>5072</v>
      </c>
      <c r="C21254">
        <v>3</v>
      </c>
      <c r="D21254">
        <v>71000</v>
      </c>
      <c r="E21254" s="46">
        <v>44685</v>
      </c>
      <c r="F21254">
        <v>-29</v>
      </c>
      <c r="I21254" t="str">
        <f>INDEX(LedgerMapping[[#All],[Level 3]],MATCH(Actuals[[#This Row],[Sub Ledger]],LedgerMapping[[#All],[Sub Ledger]],0))</f>
        <v>Indirect Labour</v>
      </c>
      <c r="J21254" s="22">
        <f>YEAR(Actuals[[#This Row],[Date]])</f>
        <v>2022</v>
      </c>
      <c r="K21254" s="22">
        <f>MONTH(Actuals[[#This Row],[Date]])</f>
        <v>5</v>
      </c>
      <c r="L21254" s="12"/>
    </row>
    <row r="21255" spans="1:12" x14ac:dyDescent="0.3">
      <c r="A21255">
        <v>6</v>
      </c>
      <c r="B21255">
        <v>6195</v>
      </c>
      <c r="C21255">
        <v>3</v>
      </c>
      <c r="D21255">
        <v>71000</v>
      </c>
      <c r="E21255" s="46">
        <v>44715</v>
      </c>
      <c r="F21255">
        <v>-65</v>
      </c>
      <c r="I21255" t="str">
        <f>INDEX(LedgerMapping[[#All],[Level 3]],MATCH(Actuals[[#This Row],[Sub Ledger]],LedgerMapping[[#All],[Sub Ledger]],0))</f>
        <v>Indirect Labour</v>
      </c>
      <c r="J21255" s="22">
        <f>YEAR(Actuals[[#This Row],[Date]])</f>
        <v>2022</v>
      </c>
      <c r="K21255" s="22">
        <f>MONTH(Actuals[[#This Row],[Date]])</f>
        <v>6</v>
      </c>
      <c r="L21255" s="12"/>
    </row>
    <row r="21256" spans="1:12" x14ac:dyDescent="0.3">
      <c r="A21256">
        <v>6</v>
      </c>
      <c r="B21256">
        <v>7317</v>
      </c>
      <c r="C21256">
        <v>3</v>
      </c>
      <c r="D21256">
        <v>71000</v>
      </c>
      <c r="E21256" s="46">
        <v>44746</v>
      </c>
      <c r="F21256">
        <v>-59</v>
      </c>
      <c r="I21256" t="str">
        <f>INDEX(LedgerMapping[[#All],[Level 3]],MATCH(Actuals[[#This Row],[Sub Ledger]],LedgerMapping[[#All],[Sub Ledger]],0))</f>
        <v>Indirect Labour</v>
      </c>
      <c r="J21256" s="22">
        <f>YEAR(Actuals[[#This Row],[Date]])</f>
        <v>2022</v>
      </c>
      <c r="K21256" s="22">
        <f>MONTH(Actuals[[#This Row],[Date]])</f>
        <v>7</v>
      </c>
      <c r="L21256" s="12"/>
    </row>
    <row r="21257" spans="1:12" x14ac:dyDescent="0.3">
      <c r="A21257">
        <v>6</v>
      </c>
      <c r="B21257">
        <v>8440</v>
      </c>
      <c r="C21257">
        <v>3</v>
      </c>
      <c r="D21257">
        <v>71000</v>
      </c>
      <c r="E21257" s="46">
        <v>44777</v>
      </c>
      <c r="F21257">
        <v>-65</v>
      </c>
      <c r="I21257" t="str">
        <f>INDEX(LedgerMapping[[#All],[Level 3]],MATCH(Actuals[[#This Row],[Sub Ledger]],LedgerMapping[[#All],[Sub Ledger]],0))</f>
        <v>Indirect Labour</v>
      </c>
      <c r="J21257" s="22">
        <f>YEAR(Actuals[[#This Row],[Date]])</f>
        <v>2022</v>
      </c>
      <c r="K21257" s="22">
        <f>MONTH(Actuals[[#This Row],[Date]])</f>
        <v>8</v>
      </c>
      <c r="L21257" s="12"/>
    </row>
    <row r="21258" spans="1:12" x14ac:dyDescent="0.3">
      <c r="A21258">
        <v>6</v>
      </c>
      <c r="B21258">
        <v>9558</v>
      </c>
      <c r="C21258">
        <v>3</v>
      </c>
      <c r="D21258">
        <v>71000</v>
      </c>
      <c r="E21258" s="46">
        <v>44805</v>
      </c>
      <c r="F21258">
        <v>-39</v>
      </c>
      <c r="I21258" t="str">
        <f>INDEX(LedgerMapping[[#All],[Level 3]],MATCH(Actuals[[#This Row],[Sub Ledger]],LedgerMapping[[#All],[Sub Ledger]],0))</f>
        <v>Indirect Labour</v>
      </c>
      <c r="J21258" s="22">
        <f>YEAR(Actuals[[#This Row],[Date]])</f>
        <v>2022</v>
      </c>
      <c r="K21258" s="22">
        <f>MONTH(Actuals[[#This Row],[Date]])</f>
        <v>9</v>
      </c>
      <c r="L21258" s="12"/>
    </row>
    <row r="21259" spans="1:12" x14ac:dyDescent="0.3">
      <c r="A21259">
        <v>6</v>
      </c>
      <c r="B21259">
        <v>10673</v>
      </c>
      <c r="C21259">
        <v>3</v>
      </c>
      <c r="D21259">
        <v>71000</v>
      </c>
      <c r="E21259" s="46">
        <v>44836</v>
      </c>
      <c r="F21259">
        <v>-76</v>
      </c>
      <c r="I21259" t="str">
        <f>INDEX(LedgerMapping[[#All],[Level 3]],MATCH(Actuals[[#This Row],[Sub Ledger]],LedgerMapping[[#All],[Sub Ledger]],0))</f>
        <v>Indirect Labour</v>
      </c>
      <c r="J21259" s="22">
        <f>YEAR(Actuals[[#This Row],[Date]])</f>
        <v>2022</v>
      </c>
      <c r="K21259" s="22">
        <f>MONTH(Actuals[[#This Row],[Date]])</f>
        <v>10</v>
      </c>
      <c r="L21259" s="12"/>
    </row>
    <row r="21260" spans="1:12" x14ac:dyDescent="0.3">
      <c r="A21260">
        <v>6</v>
      </c>
      <c r="B21260">
        <v>11797</v>
      </c>
      <c r="C21260">
        <v>3</v>
      </c>
      <c r="D21260">
        <v>71000</v>
      </c>
      <c r="E21260" s="46">
        <v>44866</v>
      </c>
      <c r="F21260">
        <v>-76</v>
      </c>
      <c r="I21260" t="str">
        <f>INDEX(LedgerMapping[[#All],[Level 3]],MATCH(Actuals[[#This Row],[Sub Ledger]],LedgerMapping[[#All],[Sub Ledger]],0))</f>
        <v>Indirect Labour</v>
      </c>
      <c r="J21260" s="22">
        <f>YEAR(Actuals[[#This Row],[Date]])</f>
        <v>2022</v>
      </c>
      <c r="K21260" s="22">
        <f>MONTH(Actuals[[#This Row],[Date]])</f>
        <v>11</v>
      </c>
      <c r="L21260" s="12"/>
    </row>
    <row r="21261" spans="1:12" x14ac:dyDescent="0.3">
      <c r="A21261">
        <v>6</v>
      </c>
      <c r="B21261">
        <v>12926</v>
      </c>
      <c r="C21261">
        <v>3</v>
      </c>
      <c r="D21261">
        <v>71000</v>
      </c>
      <c r="E21261" s="46">
        <v>44897</v>
      </c>
      <c r="F21261">
        <v>-51</v>
      </c>
      <c r="I21261" t="str">
        <f>INDEX(LedgerMapping[[#All],[Level 3]],MATCH(Actuals[[#This Row],[Sub Ledger]],LedgerMapping[[#All],[Sub Ledger]],0))</f>
        <v>Indirect Labour</v>
      </c>
      <c r="J21261" s="22">
        <f>YEAR(Actuals[[#This Row],[Date]])</f>
        <v>2022</v>
      </c>
      <c r="K21261" s="22">
        <f>MONTH(Actuals[[#This Row],[Date]])</f>
        <v>12</v>
      </c>
      <c r="L21261" s="12"/>
    </row>
    <row r="21262" spans="1:12" x14ac:dyDescent="0.3">
      <c r="A21262">
        <v>6</v>
      </c>
      <c r="B21262">
        <v>14873</v>
      </c>
      <c r="C21262">
        <v>3</v>
      </c>
      <c r="D21262">
        <v>71000</v>
      </c>
      <c r="E21262" s="46">
        <v>44958</v>
      </c>
      <c r="F21262">
        <v>-60</v>
      </c>
      <c r="I21262" t="str">
        <f>INDEX(LedgerMapping[[#All],[Level 3]],MATCH(Actuals[[#This Row],[Sub Ledger]],LedgerMapping[[#All],[Sub Ledger]],0))</f>
        <v>Indirect Labour</v>
      </c>
      <c r="J21262" s="22">
        <f>YEAR(Actuals[[#This Row],[Date]])</f>
        <v>2023</v>
      </c>
      <c r="K21262" s="22">
        <f>MONTH(Actuals[[#This Row],[Date]])</f>
        <v>2</v>
      </c>
      <c r="L21262" s="12"/>
    </row>
    <row r="21263" spans="1:12" x14ac:dyDescent="0.3">
      <c r="A21263">
        <v>6</v>
      </c>
      <c r="B21263">
        <v>586</v>
      </c>
      <c r="C21263">
        <v>3</v>
      </c>
      <c r="D21263">
        <v>73000</v>
      </c>
      <c r="E21263" s="46">
        <v>44562</v>
      </c>
      <c r="F21263">
        <v>-281</v>
      </c>
      <c r="I21263" t="str">
        <f>INDEX(LedgerMapping[[#All],[Level 3]],MATCH(Actuals[[#This Row],[Sub Ledger]],LedgerMapping[[#All],[Sub Ledger]],0))</f>
        <v>Administration</v>
      </c>
      <c r="J21263" s="22">
        <f>YEAR(Actuals[[#This Row],[Date]])</f>
        <v>2022</v>
      </c>
      <c r="K21263" s="22">
        <f>MONTH(Actuals[[#This Row],[Date]])</f>
        <v>1</v>
      </c>
      <c r="L21263" s="12"/>
    </row>
    <row r="21264" spans="1:12" x14ac:dyDescent="0.3">
      <c r="A21264">
        <v>6</v>
      </c>
      <c r="B21264">
        <v>1710</v>
      </c>
      <c r="C21264">
        <v>3</v>
      </c>
      <c r="D21264">
        <v>73000</v>
      </c>
      <c r="E21264" s="46">
        <v>44593</v>
      </c>
      <c r="F21264">
        <v>-190</v>
      </c>
      <c r="I21264" t="str">
        <f>INDEX(LedgerMapping[[#All],[Level 3]],MATCH(Actuals[[#This Row],[Sub Ledger]],LedgerMapping[[#All],[Sub Ledger]],0))</f>
        <v>Administration</v>
      </c>
      <c r="J21264" s="22">
        <f>YEAR(Actuals[[#This Row],[Date]])</f>
        <v>2022</v>
      </c>
      <c r="K21264" s="22">
        <f>MONTH(Actuals[[#This Row],[Date]])</f>
        <v>2</v>
      </c>
      <c r="L21264" s="12"/>
    </row>
    <row r="21265" spans="1:12" x14ac:dyDescent="0.3">
      <c r="A21265">
        <v>6</v>
      </c>
      <c r="B21265">
        <v>2828</v>
      </c>
      <c r="C21265">
        <v>3</v>
      </c>
      <c r="D21265">
        <v>73000</v>
      </c>
      <c r="E21265" s="46">
        <v>44624</v>
      </c>
      <c r="F21265">
        <v>-313</v>
      </c>
      <c r="I21265" t="str">
        <f>INDEX(LedgerMapping[[#All],[Level 3]],MATCH(Actuals[[#This Row],[Sub Ledger]],LedgerMapping[[#All],[Sub Ledger]],0))</f>
        <v>Administration</v>
      </c>
      <c r="J21265" s="22">
        <f>YEAR(Actuals[[#This Row],[Date]])</f>
        <v>2022</v>
      </c>
      <c r="K21265" s="22">
        <f>MONTH(Actuals[[#This Row],[Date]])</f>
        <v>3</v>
      </c>
      <c r="L21265" s="12"/>
    </row>
    <row r="21266" spans="1:12" x14ac:dyDescent="0.3">
      <c r="A21266">
        <v>6</v>
      </c>
      <c r="B21266">
        <v>3950</v>
      </c>
      <c r="C21266">
        <v>3</v>
      </c>
      <c r="D21266">
        <v>73000</v>
      </c>
      <c r="E21266" s="46">
        <v>44654</v>
      </c>
      <c r="F21266">
        <v>-182</v>
      </c>
      <c r="I21266" t="str">
        <f>INDEX(LedgerMapping[[#All],[Level 3]],MATCH(Actuals[[#This Row],[Sub Ledger]],LedgerMapping[[#All],[Sub Ledger]],0))</f>
        <v>Administration</v>
      </c>
      <c r="J21266" s="22">
        <f>YEAR(Actuals[[#This Row],[Date]])</f>
        <v>2022</v>
      </c>
      <c r="K21266" s="22">
        <f>MONTH(Actuals[[#This Row],[Date]])</f>
        <v>4</v>
      </c>
      <c r="L21266" s="12"/>
    </row>
    <row r="21267" spans="1:12" x14ac:dyDescent="0.3">
      <c r="A21267">
        <v>6</v>
      </c>
      <c r="B21267">
        <v>5074</v>
      </c>
      <c r="C21267">
        <v>3</v>
      </c>
      <c r="D21267">
        <v>73000</v>
      </c>
      <c r="E21267" s="46">
        <v>44685</v>
      </c>
      <c r="F21267">
        <v>-213</v>
      </c>
      <c r="I21267" t="str">
        <f>INDEX(LedgerMapping[[#All],[Level 3]],MATCH(Actuals[[#This Row],[Sub Ledger]],LedgerMapping[[#All],[Sub Ledger]],0))</f>
        <v>Administration</v>
      </c>
      <c r="J21267" s="22">
        <f>YEAR(Actuals[[#This Row],[Date]])</f>
        <v>2022</v>
      </c>
      <c r="K21267" s="22">
        <f>MONTH(Actuals[[#This Row],[Date]])</f>
        <v>5</v>
      </c>
      <c r="L21267" s="12"/>
    </row>
    <row r="21268" spans="1:12" x14ac:dyDescent="0.3">
      <c r="A21268">
        <v>6</v>
      </c>
      <c r="B21268">
        <v>6197</v>
      </c>
      <c r="C21268">
        <v>3</v>
      </c>
      <c r="D21268">
        <v>73000</v>
      </c>
      <c r="E21268" s="46">
        <v>44715</v>
      </c>
      <c r="F21268">
        <v>-254</v>
      </c>
      <c r="I21268" t="str">
        <f>INDEX(LedgerMapping[[#All],[Level 3]],MATCH(Actuals[[#This Row],[Sub Ledger]],LedgerMapping[[#All],[Sub Ledger]],0))</f>
        <v>Administration</v>
      </c>
      <c r="J21268" s="22">
        <f>YEAR(Actuals[[#This Row],[Date]])</f>
        <v>2022</v>
      </c>
      <c r="K21268" s="22">
        <f>MONTH(Actuals[[#This Row],[Date]])</f>
        <v>6</v>
      </c>
      <c r="L21268" s="12"/>
    </row>
    <row r="21269" spans="1:12" x14ac:dyDescent="0.3">
      <c r="A21269">
        <v>6</v>
      </c>
      <c r="B21269">
        <v>7320</v>
      </c>
      <c r="C21269">
        <v>3</v>
      </c>
      <c r="D21269">
        <v>73000</v>
      </c>
      <c r="E21269" s="46">
        <v>44746</v>
      </c>
      <c r="F21269">
        <v>-211</v>
      </c>
      <c r="I21269" t="str">
        <f>INDEX(LedgerMapping[[#All],[Level 3]],MATCH(Actuals[[#This Row],[Sub Ledger]],LedgerMapping[[#All],[Sub Ledger]],0))</f>
        <v>Administration</v>
      </c>
      <c r="J21269" s="22">
        <f>YEAR(Actuals[[#This Row],[Date]])</f>
        <v>2022</v>
      </c>
      <c r="K21269" s="22">
        <f>MONTH(Actuals[[#This Row],[Date]])</f>
        <v>7</v>
      </c>
      <c r="L21269" s="12"/>
    </row>
    <row r="21270" spans="1:12" x14ac:dyDescent="0.3">
      <c r="A21270">
        <v>6</v>
      </c>
      <c r="B21270">
        <v>8441</v>
      </c>
      <c r="C21270">
        <v>3</v>
      </c>
      <c r="D21270">
        <v>73000</v>
      </c>
      <c r="E21270" s="46">
        <v>44777</v>
      </c>
      <c r="F21270">
        <v>-245</v>
      </c>
      <c r="I21270" t="str">
        <f>INDEX(LedgerMapping[[#All],[Level 3]],MATCH(Actuals[[#This Row],[Sub Ledger]],LedgerMapping[[#All],[Sub Ledger]],0))</f>
        <v>Administration</v>
      </c>
      <c r="J21270" s="22">
        <f>YEAR(Actuals[[#This Row],[Date]])</f>
        <v>2022</v>
      </c>
      <c r="K21270" s="22">
        <f>MONTH(Actuals[[#This Row],[Date]])</f>
        <v>8</v>
      </c>
      <c r="L21270" s="12"/>
    </row>
    <row r="21271" spans="1:12" x14ac:dyDescent="0.3">
      <c r="A21271">
        <v>6</v>
      </c>
      <c r="B21271">
        <v>9559</v>
      </c>
      <c r="C21271">
        <v>3</v>
      </c>
      <c r="D21271">
        <v>73000</v>
      </c>
      <c r="E21271" s="46">
        <v>44805</v>
      </c>
      <c r="F21271">
        <v>-237</v>
      </c>
      <c r="I21271" t="str">
        <f>INDEX(LedgerMapping[[#All],[Level 3]],MATCH(Actuals[[#This Row],[Sub Ledger]],LedgerMapping[[#All],[Sub Ledger]],0))</f>
        <v>Administration</v>
      </c>
      <c r="J21271" s="22">
        <f>YEAR(Actuals[[#This Row],[Date]])</f>
        <v>2022</v>
      </c>
      <c r="K21271" s="22">
        <f>MONTH(Actuals[[#This Row],[Date]])</f>
        <v>9</v>
      </c>
      <c r="L21271" s="12"/>
    </row>
    <row r="21272" spans="1:12" x14ac:dyDescent="0.3">
      <c r="A21272">
        <v>6</v>
      </c>
      <c r="B21272">
        <v>10676</v>
      </c>
      <c r="C21272">
        <v>3</v>
      </c>
      <c r="D21272">
        <v>73000</v>
      </c>
      <c r="E21272" s="46">
        <v>44836</v>
      </c>
      <c r="F21272">
        <v>-304</v>
      </c>
      <c r="I21272" t="str">
        <f>INDEX(LedgerMapping[[#All],[Level 3]],MATCH(Actuals[[#This Row],[Sub Ledger]],LedgerMapping[[#All],[Sub Ledger]],0))</f>
        <v>Administration</v>
      </c>
      <c r="J21272" s="22">
        <f>YEAR(Actuals[[#This Row],[Date]])</f>
        <v>2022</v>
      </c>
      <c r="K21272" s="22">
        <f>MONTH(Actuals[[#This Row],[Date]])</f>
        <v>10</v>
      </c>
      <c r="L21272" s="12"/>
    </row>
    <row r="21273" spans="1:12" x14ac:dyDescent="0.3">
      <c r="A21273">
        <v>6</v>
      </c>
      <c r="B21273">
        <v>11800</v>
      </c>
      <c r="C21273">
        <v>3</v>
      </c>
      <c r="D21273">
        <v>73000</v>
      </c>
      <c r="E21273" s="46">
        <v>44866</v>
      </c>
      <c r="F21273">
        <v>-313</v>
      </c>
      <c r="I21273" t="str">
        <f>INDEX(LedgerMapping[[#All],[Level 3]],MATCH(Actuals[[#This Row],[Sub Ledger]],LedgerMapping[[#All],[Sub Ledger]],0))</f>
        <v>Administration</v>
      </c>
      <c r="J21273" s="22">
        <f>YEAR(Actuals[[#This Row],[Date]])</f>
        <v>2022</v>
      </c>
      <c r="K21273" s="22">
        <f>MONTH(Actuals[[#This Row],[Date]])</f>
        <v>11</v>
      </c>
      <c r="L21273" s="12"/>
    </row>
    <row r="21274" spans="1:12" x14ac:dyDescent="0.3">
      <c r="A21274">
        <v>6</v>
      </c>
      <c r="B21274">
        <v>12928</v>
      </c>
      <c r="C21274">
        <v>3</v>
      </c>
      <c r="D21274">
        <v>73000</v>
      </c>
      <c r="E21274" s="46">
        <v>44897</v>
      </c>
      <c r="F21274">
        <v>-237</v>
      </c>
      <c r="I21274" t="str">
        <f>INDEX(LedgerMapping[[#All],[Level 3]],MATCH(Actuals[[#This Row],[Sub Ledger]],LedgerMapping[[#All],[Sub Ledger]],0))</f>
        <v>Administration</v>
      </c>
      <c r="J21274" s="22">
        <f>YEAR(Actuals[[#This Row],[Date]])</f>
        <v>2022</v>
      </c>
      <c r="K21274" s="22">
        <f>MONTH(Actuals[[#This Row],[Date]])</f>
        <v>12</v>
      </c>
      <c r="L21274" s="12"/>
    </row>
    <row r="21275" spans="1:12" x14ac:dyDescent="0.3">
      <c r="A21275">
        <v>6</v>
      </c>
      <c r="B21275">
        <v>13866</v>
      </c>
      <c r="C21275">
        <v>3</v>
      </c>
      <c r="D21275">
        <v>73000</v>
      </c>
      <c r="E21275" s="46">
        <v>44927</v>
      </c>
      <c r="F21275">
        <v>-158</v>
      </c>
      <c r="I21275" t="str">
        <f>INDEX(LedgerMapping[[#All],[Level 3]],MATCH(Actuals[[#This Row],[Sub Ledger]],LedgerMapping[[#All],[Sub Ledger]],0))</f>
        <v>Administration</v>
      </c>
      <c r="J21275" s="22">
        <f>YEAR(Actuals[[#This Row],[Date]])</f>
        <v>2023</v>
      </c>
      <c r="K21275" s="22">
        <f>MONTH(Actuals[[#This Row],[Date]])</f>
        <v>1</v>
      </c>
      <c r="L21275" s="12"/>
    </row>
    <row r="21276" spans="1:12" x14ac:dyDescent="0.3">
      <c r="A21276">
        <v>6</v>
      </c>
      <c r="B21276">
        <v>14874</v>
      </c>
      <c r="C21276">
        <v>3</v>
      </c>
      <c r="D21276">
        <v>73000</v>
      </c>
      <c r="E21276" s="46">
        <v>44958</v>
      </c>
      <c r="F21276">
        <v>-234</v>
      </c>
      <c r="I21276" t="str">
        <f>INDEX(LedgerMapping[[#All],[Level 3]],MATCH(Actuals[[#This Row],[Sub Ledger]],LedgerMapping[[#All],[Sub Ledger]],0))</f>
        <v>Administration</v>
      </c>
      <c r="J21276" s="22">
        <f>YEAR(Actuals[[#This Row],[Date]])</f>
        <v>2023</v>
      </c>
      <c r="K21276" s="22">
        <f>MONTH(Actuals[[#This Row],[Date]])</f>
        <v>2</v>
      </c>
      <c r="L21276" s="12"/>
    </row>
    <row r="21277" spans="1:12" x14ac:dyDescent="0.3">
      <c r="A21277">
        <v>6</v>
      </c>
      <c r="B21277">
        <v>15854</v>
      </c>
      <c r="C21277">
        <v>3</v>
      </c>
      <c r="D21277">
        <v>73000</v>
      </c>
      <c r="E21277" s="46">
        <v>44988</v>
      </c>
      <c r="F21277">
        <v>-150</v>
      </c>
      <c r="I21277" t="str">
        <f>INDEX(LedgerMapping[[#All],[Level 3]],MATCH(Actuals[[#This Row],[Sub Ledger]],LedgerMapping[[#All],[Sub Ledger]],0))</f>
        <v>Administration</v>
      </c>
      <c r="J21277" s="22">
        <f>YEAR(Actuals[[#This Row],[Date]])</f>
        <v>2023</v>
      </c>
      <c r="K21277" s="22">
        <f>MONTH(Actuals[[#This Row],[Date]])</f>
        <v>3</v>
      </c>
      <c r="L21277" s="12"/>
    </row>
    <row r="21278" spans="1:12" x14ac:dyDescent="0.3">
      <c r="A21278">
        <v>6</v>
      </c>
      <c r="B21278">
        <v>16886</v>
      </c>
      <c r="C21278">
        <v>3</v>
      </c>
      <c r="D21278">
        <v>73000</v>
      </c>
      <c r="E21278" s="46">
        <v>45018</v>
      </c>
      <c r="F21278">
        <v>-262</v>
      </c>
      <c r="I21278" t="str">
        <f>INDEX(LedgerMapping[[#All],[Level 3]],MATCH(Actuals[[#This Row],[Sub Ledger]],LedgerMapping[[#All],[Sub Ledger]],0))</f>
        <v>Administration</v>
      </c>
      <c r="J21278" s="22">
        <f>YEAR(Actuals[[#This Row],[Date]])</f>
        <v>2023</v>
      </c>
      <c r="K21278" s="22">
        <f>MONTH(Actuals[[#This Row],[Date]])</f>
        <v>4</v>
      </c>
      <c r="L21278" s="12"/>
    </row>
    <row r="21279" spans="1:12" x14ac:dyDescent="0.3">
      <c r="A21279">
        <v>6</v>
      </c>
      <c r="B21279">
        <v>17917</v>
      </c>
      <c r="C21279">
        <v>3</v>
      </c>
      <c r="D21279">
        <v>73000</v>
      </c>
      <c r="E21279" s="46">
        <v>45049</v>
      </c>
      <c r="F21279">
        <v>-230</v>
      </c>
      <c r="I21279" t="str">
        <f>INDEX(LedgerMapping[[#All],[Level 3]],MATCH(Actuals[[#This Row],[Sub Ledger]],LedgerMapping[[#All],[Sub Ledger]],0))</f>
        <v>Administration</v>
      </c>
      <c r="J21279" s="22">
        <f>YEAR(Actuals[[#This Row],[Date]])</f>
        <v>2023</v>
      </c>
      <c r="K21279" s="22">
        <f>MONTH(Actuals[[#This Row],[Date]])</f>
        <v>5</v>
      </c>
      <c r="L21279" s="12"/>
    </row>
    <row r="21280" spans="1:12" x14ac:dyDescent="0.3">
      <c r="A21280">
        <v>6</v>
      </c>
      <c r="B21280">
        <v>18921</v>
      </c>
      <c r="C21280">
        <v>3</v>
      </c>
      <c r="D21280">
        <v>73000</v>
      </c>
      <c r="E21280" s="46">
        <v>45079</v>
      </c>
      <c r="F21280">
        <v>-169</v>
      </c>
      <c r="I21280" t="str">
        <f>INDEX(LedgerMapping[[#All],[Level 3]],MATCH(Actuals[[#This Row],[Sub Ledger]],LedgerMapping[[#All],[Sub Ledger]],0))</f>
        <v>Administration</v>
      </c>
      <c r="J21280" s="22">
        <f>YEAR(Actuals[[#This Row],[Date]])</f>
        <v>2023</v>
      </c>
      <c r="K21280" s="22">
        <f>MONTH(Actuals[[#This Row],[Date]])</f>
        <v>6</v>
      </c>
      <c r="L21280" s="12"/>
    </row>
    <row r="21281" spans="1:12" x14ac:dyDescent="0.3">
      <c r="A21281">
        <v>6</v>
      </c>
      <c r="B21281">
        <v>19949</v>
      </c>
      <c r="C21281">
        <v>3</v>
      </c>
      <c r="D21281">
        <v>73000</v>
      </c>
      <c r="E21281" s="46">
        <v>45110</v>
      </c>
      <c r="F21281">
        <v>-168</v>
      </c>
      <c r="I21281" t="str">
        <f>INDEX(LedgerMapping[[#All],[Level 3]],MATCH(Actuals[[#This Row],[Sub Ledger]],LedgerMapping[[#All],[Sub Ledger]],0))</f>
        <v>Administration</v>
      </c>
      <c r="J21281" s="22">
        <f>YEAR(Actuals[[#This Row],[Date]])</f>
        <v>2023</v>
      </c>
      <c r="K21281" s="22">
        <f>MONTH(Actuals[[#This Row],[Date]])</f>
        <v>7</v>
      </c>
      <c r="L21281" s="12"/>
    </row>
    <row r="21282" spans="1:12" x14ac:dyDescent="0.3">
      <c r="A21282">
        <v>6</v>
      </c>
      <c r="B21282">
        <v>20979</v>
      </c>
      <c r="C21282">
        <v>3</v>
      </c>
      <c r="D21282">
        <v>73000</v>
      </c>
      <c r="E21282" s="46">
        <v>45141</v>
      </c>
      <c r="F21282">
        <v>-209</v>
      </c>
      <c r="I21282" t="str">
        <f>INDEX(LedgerMapping[[#All],[Level 3]],MATCH(Actuals[[#This Row],[Sub Ledger]],LedgerMapping[[#All],[Sub Ledger]],0))</f>
        <v>Administration</v>
      </c>
      <c r="J21282" s="22">
        <f>YEAR(Actuals[[#This Row],[Date]])</f>
        <v>2023</v>
      </c>
      <c r="K21282" s="22">
        <f>MONTH(Actuals[[#This Row],[Date]])</f>
        <v>8</v>
      </c>
      <c r="L21282" s="12"/>
    </row>
    <row r="21283" spans="1:12" x14ac:dyDescent="0.3">
      <c r="A21283">
        <v>6</v>
      </c>
      <c r="B21283">
        <v>21980</v>
      </c>
      <c r="C21283">
        <v>3</v>
      </c>
      <c r="D21283">
        <v>73000</v>
      </c>
      <c r="E21283" s="46">
        <v>45169</v>
      </c>
      <c r="F21283">
        <v>-222</v>
      </c>
      <c r="I21283" t="str">
        <f>INDEX(LedgerMapping[[#All],[Level 3]],MATCH(Actuals[[#This Row],[Sub Ledger]],LedgerMapping[[#All],[Sub Ledger]],0))</f>
        <v>Administration</v>
      </c>
      <c r="J21283" s="22">
        <f>YEAR(Actuals[[#This Row],[Date]])</f>
        <v>2023</v>
      </c>
      <c r="K21283" s="22">
        <f>MONTH(Actuals[[#This Row],[Date]])</f>
        <v>8</v>
      </c>
      <c r="L21283" s="12"/>
    </row>
    <row r="21284" spans="1:12" x14ac:dyDescent="0.3">
      <c r="A21284">
        <v>6</v>
      </c>
      <c r="B21284">
        <v>22957</v>
      </c>
      <c r="C21284">
        <v>3</v>
      </c>
      <c r="D21284">
        <v>73000</v>
      </c>
      <c r="E21284" s="46">
        <v>45200</v>
      </c>
      <c r="F21284">
        <v>-256</v>
      </c>
      <c r="I21284" t="str">
        <f>INDEX(LedgerMapping[[#All],[Level 3]],MATCH(Actuals[[#This Row],[Sub Ledger]],LedgerMapping[[#All],[Sub Ledger]],0))</f>
        <v>Administration</v>
      </c>
      <c r="J21284" s="22">
        <f>YEAR(Actuals[[#This Row],[Date]])</f>
        <v>2023</v>
      </c>
      <c r="K21284" s="22">
        <f>MONTH(Actuals[[#This Row],[Date]])</f>
        <v>10</v>
      </c>
      <c r="L21284" s="12"/>
    </row>
    <row r="21285" spans="1:12" x14ac:dyDescent="0.3">
      <c r="A21285">
        <v>6</v>
      </c>
      <c r="B21285">
        <v>23962</v>
      </c>
      <c r="C21285">
        <v>3</v>
      </c>
      <c r="D21285">
        <v>73000</v>
      </c>
      <c r="E21285" s="46">
        <v>45230</v>
      </c>
      <c r="F21285">
        <v>-162</v>
      </c>
      <c r="I21285" t="str">
        <f>INDEX(LedgerMapping[[#All],[Level 3]],MATCH(Actuals[[#This Row],[Sub Ledger]],LedgerMapping[[#All],[Sub Ledger]],0))</f>
        <v>Administration</v>
      </c>
      <c r="J21285" s="22">
        <f>YEAR(Actuals[[#This Row],[Date]])</f>
        <v>2023</v>
      </c>
      <c r="K21285" s="22">
        <f>MONTH(Actuals[[#This Row],[Date]])</f>
        <v>10</v>
      </c>
      <c r="L21285" s="12"/>
    </row>
    <row r="21286" spans="1:12" x14ac:dyDescent="0.3">
      <c r="A21286">
        <v>6</v>
      </c>
      <c r="B21286">
        <v>24991</v>
      </c>
      <c r="C21286">
        <v>3</v>
      </c>
      <c r="D21286">
        <v>73000</v>
      </c>
      <c r="E21286" s="46">
        <v>45261</v>
      </c>
      <c r="F21286">
        <v>-162</v>
      </c>
      <c r="I21286" t="str">
        <f>INDEX(LedgerMapping[[#All],[Level 3]],MATCH(Actuals[[#This Row],[Sub Ledger]],LedgerMapping[[#All],[Sub Ledger]],0))</f>
        <v>Administration</v>
      </c>
      <c r="J21286" s="22">
        <f>YEAR(Actuals[[#This Row],[Date]])</f>
        <v>2023</v>
      </c>
      <c r="K21286" s="22">
        <f>MONTH(Actuals[[#This Row],[Date]])</f>
        <v>12</v>
      </c>
      <c r="L21286" s="12"/>
    </row>
    <row r="21287" spans="1:12" x14ac:dyDescent="0.3">
      <c r="A21287">
        <v>6</v>
      </c>
      <c r="B21287">
        <v>26057</v>
      </c>
      <c r="C21287">
        <v>3</v>
      </c>
      <c r="D21287">
        <v>73000</v>
      </c>
      <c r="E21287" s="46">
        <v>45291</v>
      </c>
      <c r="F21287">
        <v>-168</v>
      </c>
      <c r="I21287" t="str">
        <f>INDEX(LedgerMapping[[#All],[Level 3]],MATCH(Actuals[[#This Row],[Sub Ledger]],LedgerMapping[[#All],[Sub Ledger]],0))</f>
        <v>Administration</v>
      </c>
      <c r="J21287" s="22">
        <f>YEAR(Actuals[[#This Row],[Date]])</f>
        <v>2023</v>
      </c>
      <c r="K21287" s="22">
        <f>MONTH(Actuals[[#This Row],[Date]])</f>
        <v>12</v>
      </c>
      <c r="L21287" s="12"/>
    </row>
    <row r="21288" spans="1:12" x14ac:dyDescent="0.3">
      <c r="A21288">
        <v>6</v>
      </c>
      <c r="B21288">
        <v>27186</v>
      </c>
      <c r="C21288">
        <v>3</v>
      </c>
      <c r="D21288">
        <v>73000</v>
      </c>
      <c r="E21288" s="46">
        <v>45322</v>
      </c>
      <c r="F21288">
        <v>-293</v>
      </c>
      <c r="I21288" t="str">
        <f>INDEX(LedgerMapping[[#All],[Level 3]],MATCH(Actuals[[#This Row],[Sub Ledger]],LedgerMapping[[#All],[Sub Ledger]],0))</f>
        <v>Administration</v>
      </c>
      <c r="J21288" s="22">
        <f>YEAR(Actuals[[#This Row],[Date]])</f>
        <v>2024</v>
      </c>
      <c r="K21288" s="22">
        <f>MONTH(Actuals[[#This Row],[Date]])</f>
        <v>1</v>
      </c>
      <c r="L21288" s="12"/>
    </row>
    <row r="21289" spans="1:12" x14ac:dyDescent="0.3">
      <c r="A21289">
        <v>6</v>
      </c>
      <c r="B21289">
        <v>28338</v>
      </c>
      <c r="C21289">
        <v>3</v>
      </c>
      <c r="D21289">
        <v>73000</v>
      </c>
      <c r="E21289" s="46">
        <v>45354</v>
      </c>
      <c r="F21289">
        <v>-321</v>
      </c>
      <c r="I21289" t="str">
        <f>INDEX(LedgerMapping[[#All],[Level 3]],MATCH(Actuals[[#This Row],[Sub Ledger]],LedgerMapping[[#All],[Sub Ledger]],0))</f>
        <v>Administration</v>
      </c>
      <c r="J21289" s="22">
        <f>YEAR(Actuals[[#This Row],[Date]])</f>
        <v>2024</v>
      </c>
      <c r="K21289" s="22">
        <f>MONTH(Actuals[[#This Row],[Date]])</f>
        <v>3</v>
      </c>
      <c r="L21289" s="12"/>
    </row>
    <row r="21290" spans="1:12" x14ac:dyDescent="0.3">
      <c r="A21290">
        <v>6</v>
      </c>
      <c r="B21290">
        <v>29492</v>
      </c>
      <c r="C21290">
        <v>3</v>
      </c>
      <c r="D21290">
        <v>73000</v>
      </c>
      <c r="E21290" s="46">
        <v>45384</v>
      </c>
      <c r="F21290">
        <v>-240</v>
      </c>
      <c r="I21290" t="str">
        <f>INDEX(LedgerMapping[[#All],[Level 3]],MATCH(Actuals[[#This Row],[Sub Ledger]],LedgerMapping[[#All],[Sub Ledger]],0))</f>
        <v>Administration</v>
      </c>
      <c r="J21290" s="22">
        <f>YEAR(Actuals[[#This Row],[Date]])</f>
        <v>2024</v>
      </c>
      <c r="K21290" s="22">
        <f>MONTH(Actuals[[#This Row],[Date]])</f>
        <v>4</v>
      </c>
      <c r="L21290" s="12"/>
    </row>
    <row r="21291" spans="1:12" x14ac:dyDescent="0.3">
      <c r="A21291">
        <v>6</v>
      </c>
      <c r="B21291">
        <v>30618</v>
      </c>
      <c r="C21291">
        <v>3</v>
      </c>
      <c r="D21291">
        <v>73000</v>
      </c>
      <c r="E21291" s="46">
        <v>45415</v>
      </c>
      <c r="F21291">
        <v>-188</v>
      </c>
      <c r="I21291" t="str">
        <f>INDEX(LedgerMapping[[#All],[Level 3]],MATCH(Actuals[[#This Row],[Sub Ledger]],LedgerMapping[[#All],[Sub Ledger]],0))</f>
        <v>Administration</v>
      </c>
      <c r="J21291" s="22">
        <f>YEAR(Actuals[[#This Row],[Date]])</f>
        <v>2024</v>
      </c>
      <c r="K21291" s="22">
        <f>MONTH(Actuals[[#This Row],[Date]])</f>
        <v>5</v>
      </c>
      <c r="L21291" s="12"/>
    </row>
    <row r="21292" spans="1:12" x14ac:dyDescent="0.3">
      <c r="A21292">
        <v>6</v>
      </c>
      <c r="B21292">
        <v>31744</v>
      </c>
      <c r="C21292">
        <v>3</v>
      </c>
      <c r="D21292">
        <v>73000</v>
      </c>
      <c r="E21292" s="46">
        <v>45445</v>
      </c>
      <c r="F21292">
        <v>-208</v>
      </c>
      <c r="I21292" t="str">
        <f>INDEX(LedgerMapping[[#All],[Level 3]],MATCH(Actuals[[#This Row],[Sub Ledger]],LedgerMapping[[#All],[Sub Ledger]],0))</f>
        <v>Administration</v>
      </c>
      <c r="J21292" s="22">
        <f>YEAR(Actuals[[#This Row],[Date]])</f>
        <v>2024</v>
      </c>
      <c r="K21292" s="22">
        <f>MONTH(Actuals[[#This Row],[Date]])</f>
        <v>6</v>
      </c>
      <c r="L21292" s="12"/>
    </row>
    <row r="21293" spans="1:12" x14ac:dyDescent="0.3">
      <c r="A21293">
        <v>6</v>
      </c>
      <c r="B21293">
        <v>32868</v>
      </c>
      <c r="C21293">
        <v>3</v>
      </c>
      <c r="D21293">
        <v>73000</v>
      </c>
      <c r="E21293" s="46">
        <v>45476</v>
      </c>
      <c r="F21293">
        <v>-240</v>
      </c>
      <c r="I21293" t="str">
        <f>INDEX(LedgerMapping[[#All],[Level 3]],MATCH(Actuals[[#This Row],[Sub Ledger]],LedgerMapping[[#All],[Sub Ledger]],0))</f>
        <v>Administration</v>
      </c>
      <c r="J21293" s="22">
        <f>YEAR(Actuals[[#This Row],[Date]])</f>
        <v>2024</v>
      </c>
      <c r="K21293" s="22">
        <f>MONTH(Actuals[[#This Row],[Date]])</f>
        <v>7</v>
      </c>
      <c r="L21293" s="12"/>
    </row>
    <row r="21294" spans="1:12" x14ac:dyDescent="0.3">
      <c r="A21294">
        <v>6</v>
      </c>
      <c r="B21294">
        <v>33992</v>
      </c>
      <c r="C21294">
        <v>3</v>
      </c>
      <c r="D21294">
        <v>73000</v>
      </c>
      <c r="E21294" s="46">
        <v>45507</v>
      </c>
      <c r="F21294">
        <v>-221</v>
      </c>
      <c r="I21294" t="str">
        <f>INDEX(LedgerMapping[[#All],[Level 3]],MATCH(Actuals[[#This Row],[Sub Ledger]],LedgerMapping[[#All],[Sub Ledger]],0))</f>
        <v>Administration</v>
      </c>
      <c r="J21294" s="22">
        <f>YEAR(Actuals[[#This Row],[Date]])</f>
        <v>2024</v>
      </c>
      <c r="K21294" s="22">
        <f>MONTH(Actuals[[#This Row],[Date]])</f>
        <v>8</v>
      </c>
      <c r="L21294" s="12"/>
    </row>
    <row r="21295" spans="1:12" x14ac:dyDescent="0.3">
      <c r="A21295">
        <v>6</v>
      </c>
      <c r="B21295">
        <v>35143</v>
      </c>
      <c r="C21295">
        <v>3</v>
      </c>
      <c r="D21295">
        <v>73000</v>
      </c>
      <c r="E21295" s="46">
        <v>45536</v>
      </c>
      <c r="F21295">
        <v>-293</v>
      </c>
      <c r="I21295" t="str">
        <f>INDEX(LedgerMapping[[#All],[Level 3]],MATCH(Actuals[[#This Row],[Sub Ledger]],LedgerMapping[[#All],[Sub Ledger]],0))</f>
        <v>Administration</v>
      </c>
      <c r="J21295" s="22">
        <f>YEAR(Actuals[[#This Row],[Date]])</f>
        <v>2024</v>
      </c>
      <c r="K21295" s="22">
        <f>MONTH(Actuals[[#This Row],[Date]])</f>
        <v>9</v>
      </c>
      <c r="L21295" s="12"/>
    </row>
    <row r="21296" spans="1:12" x14ac:dyDescent="0.3">
      <c r="A21296">
        <v>6</v>
      </c>
      <c r="B21296">
        <v>36293</v>
      </c>
      <c r="C21296">
        <v>3</v>
      </c>
      <c r="D21296">
        <v>73000</v>
      </c>
      <c r="E21296" s="46">
        <v>45567</v>
      </c>
      <c r="F21296">
        <v>-281</v>
      </c>
      <c r="I21296" t="str">
        <f>INDEX(LedgerMapping[[#All],[Level 3]],MATCH(Actuals[[#This Row],[Sub Ledger]],LedgerMapping[[#All],[Sub Ledger]],0))</f>
        <v>Administration</v>
      </c>
      <c r="J21296" s="22">
        <f>YEAR(Actuals[[#This Row],[Date]])</f>
        <v>2024</v>
      </c>
      <c r="K21296" s="22">
        <f>MONTH(Actuals[[#This Row],[Date]])</f>
        <v>10</v>
      </c>
      <c r="L21296" s="12"/>
    </row>
    <row r="21297" spans="1:12" x14ac:dyDescent="0.3">
      <c r="A21297">
        <v>6</v>
      </c>
      <c r="B21297">
        <v>37443</v>
      </c>
      <c r="C21297">
        <v>3</v>
      </c>
      <c r="D21297">
        <v>73000</v>
      </c>
      <c r="E21297" s="46">
        <v>45597</v>
      </c>
      <c r="F21297">
        <v>-312</v>
      </c>
      <c r="I21297" t="str">
        <f>INDEX(LedgerMapping[[#All],[Level 3]],MATCH(Actuals[[#This Row],[Sub Ledger]],LedgerMapping[[#All],[Sub Ledger]],0))</f>
        <v>Administration</v>
      </c>
      <c r="J21297" s="22">
        <f>YEAR(Actuals[[#This Row],[Date]])</f>
        <v>2024</v>
      </c>
      <c r="K21297" s="22">
        <f>MONTH(Actuals[[#This Row],[Date]])</f>
        <v>11</v>
      </c>
      <c r="L21297" s="12"/>
    </row>
    <row r="21298" spans="1:12" x14ac:dyDescent="0.3">
      <c r="A21298">
        <v>6</v>
      </c>
      <c r="B21298">
        <v>38593</v>
      </c>
      <c r="C21298">
        <v>3</v>
      </c>
      <c r="D21298">
        <v>73000</v>
      </c>
      <c r="E21298" s="46">
        <v>45628</v>
      </c>
      <c r="F21298">
        <v>-248</v>
      </c>
      <c r="I21298" t="str">
        <f>INDEX(LedgerMapping[[#All],[Level 3]],MATCH(Actuals[[#This Row],[Sub Ledger]],LedgerMapping[[#All],[Sub Ledger]],0))</f>
        <v>Administration</v>
      </c>
      <c r="J21298" s="22">
        <f>YEAR(Actuals[[#This Row],[Date]])</f>
        <v>2024</v>
      </c>
      <c r="K21298" s="22">
        <f>MONTH(Actuals[[#This Row],[Date]])</f>
        <v>12</v>
      </c>
      <c r="L21298" s="12"/>
    </row>
    <row r="21299" spans="1:12" x14ac:dyDescent="0.3">
      <c r="A21299">
        <v>6</v>
      </c>
      <c r="B21299">
        <v>587</v>
      </c>
      <c r="C21299">
        <v>3</v>
      </c>
      <c r="D21299">
        <v>74000</v>
      </c>
      <c r="E21299" s="46">
        <v>44562</v>
      </c>
      <c r="F21299">
        <v>-167</v>
      </c>
      <c r="I21299" t="str">
        <f>INDEX(LedgerMapping[[#All],[Level 3]],MATCH(Actuals[[#This Row],[Sub Ledger]],LedgerMapping[[#All],[Sub Ledger]],0))</f>
        <v>Administration</v>
      </c>
      <c r="J21299" s="22">
        <f>YEAR(Actuals[[#This Row],[Date]])</f>
        <v>2022</v>
      </c>
      <c r="K21299" s="22">
        <f>MONTH(Actuals[[#This Row],[Date]])</f>
        <v>1</v>
      </c>
      <c r="L21299" s="12"/>
    </row>
    <row r="21300" spans="1:12" x14ac:dyDescent="0.3">
      <c r="A21300">
        <v>6</v>
      </c>
      <c r="B21300">
        <v>1711</v>
      </c>
      <c r="C21300">
        <v>3</v>
      </c>
      <c r="D21300">
        <v>74000</v>
      </c>
      <c r="E21300" s="46">
        <v>44593</v>
      </c>
      <c r="F21300">
        <v>-104</v>
      </c>
      <c r="I21300" t="str">
        <f>INDEX(LedgerMapping[[#All],[Level 3]],MATCH(Actuals[[#This Row],[Sub Ledger]],LedgerMapping[[#All],[Sub Ledger]],0))</f>
        <v>Administration</v>
      </c>
      <c r="J21300" s="22">
        <f>YEAR(Actuals[[#This Row],[Date]])</f>
        <v>2022</v>
      </c>
      <c r="K21300" s="22">
        <f>MONTH(Actuals[[#This Row],[Date]])</f>
        <v>2</v>
      </c>
      <c r="L21300" s="12"/>
    </row>
    <row r="21301" spans="1:12" x14ac:dyDescent="0.3">
      <c r="A21301">
        <v>6</v>
      </c>
      <c r="B21301">
        <v>2829</v>
      </c>
      <c r="C21301">
        <v>3</v>
      </c>
      <c r="D21301">
        <v>74000</v>
      </c>
      <c r="E21301" s="46">
        <v>44624</v>
      </c>
      <c r="F21301">
        <v>-170</v>
      </c>
      <c r="I21301" t="str">
        <f>INDEX(LedgerMapping[[#All],[Level 3]],MATCH(Actuals[[#This Row],[Sub Ledger]],LedgerMapping[[#All],[Sub Ledger]],0))</f>
        <v>Administration</v>
      </c>
      <c r="J21301" s="22">
        <f>YEAR(Actuals[[#This Row],[Date]])</f>
        <v>2022</v>
      </c>
      <c r="K21301" s="22">
        <f>MONTH(Actuals[[#This Row],[Date]])</f>
        <v>3</v>
      </c>
      <c r="L21301" s="12"/>
    </row>
    <row r="21302" spans="1:12" x14ac:dyDescent="0.3">
      <c r="A21302">
        <v>6</v>
      </c>
      <c r="B21302">
        <v>3951</v>
      </c>
      <c r="C21302">
        <v>3</v>
      </c>
      <c r="D21302">
        <v>74000</v>
      </c>
      <c r="E21302" s="46">
        <v>44654</v>
      </c>
      <c r="F21302">
        <v>-112</v>
      </c>
      <c r="I21302" t="str">
        <f>INDEX(LedgerMapping[[#All],[Level 3]],MATCH(Actuals[[#This Row],[Sub Ledger]],LedgerMapping[[#All],[Sub Ledger]],0))</f>
        <v>Administration</v>
      </c>
      <c r="J21302" s="22">
        <f>YEAR(Actuals[[#This Row],[Date]])</f>
        <v>2022</v>
      </c>
      <c r="K21302" s="22">
        <f>MONTH(Actuals[[#This Row],[Date]])</f>
        <v>4</v>
      </c>
      <c r="L21302" s="12"/>
    </row>
    <row r="21303" spans="1:12" x14ac:dyDescent="0.3">
      <c r="A21303">
        <v>6</v>
      </c>
      <c r="B21303">
        <v>5075</v>
      </c>
      <c r="C21303">
        <v>3</v>
      </c>
      <c r="D21303">
        <v>74000</v>
      </c>
      <c r="E21303" s="46">
        <v>44685</v>
      </c>
      <c r="F21303">
        <v>-118</v>
      </c>
      <c r="I21303" t="str">
        <f>INDEX(LedgerMapping[[#All],[Level 3]],MATCH(Actuals[[#This Row],[Sub Ledger]],LedgerMapping[[#All],[Sub Ledger]],0))</f>
        <v>Administration</v>
      </c>
      <c r="J21303" s="22">
        <f>YEAR(Actuals[[#This Row],[Date]])</f>
        <v>2022</v>
      </c>
      <c r="K21303" s="22">
        <f>MONTH(Actuals[[#This Row],[Date]])</f>
        <v>5</v>
      </c>
      <c r="L21303" s="12"/>
    </row>
    <row r="21304" spans="1:12" x14ac:dyDescent="0.3">
      <c r="A21304">
        <v>6</v>
      </c>
      <c r="B21304">
        <v>6200</v>
      </c>
      <c r="C21304">
        <v>3</v>
      </c>
      <c r="D21304">
        <v>74000</v>
      </c>
      <c r="E21304" s="46">
        <v>44715</v>
      </c>
      <c r="F21304">
        <v>-131</v>
      </c>
      <c r="I21304" t="str">
        <f>INDEX(LedgerMapping[[#All],[Level 3]],MATCH(Actuals[[#This Row],[Sub Ledger]],LedgerMapping[[#All],[Sub Ledger]],0))</f>
        <v>Administration</v>
      </c>
      <c r="J21304" s="22">
        <f>YEAR(Actuals[[#This Row],[Date]])</f>
        <v>2022</v>
      </c>
      <c r="K21304" s="22">
        <f>MONTH(Actuals[[#This Row],[Date]])</f>
        <v>6</v>
      </c>
      <c r="L21304" s="12"/>
    </row>
    <row r="21305" spans="1:12" x14ac:dyDescent="0.3">
      <c r="A21305">
        <v>6</v>
      </c>
      <c r="B21305">
        <v>7321</v>
      </c>
      <c r="C21305">
        <v>3</v>
      </c>
      <c r="D21305">
        <v>74000</v>
      </c>
      <c r="E21305" s="46">
        <v>44746</v>
      </c>
      <c r="F21305">
        <v>-107</v>
      </c>
      <c r="I21305" t="str">
        <f>INDEX(LedgerMapping[[#All],[Level 3]],MATCH(Actuals[[#This Row],[Sub Ledger]],LedgerMapping[[#All],[Sub Ledger]],0))</f>
        <v>Administration</v>
      </c>
      <c r="J21305" s="22">
        <f>YEAR(Actuals[[#This Row],[Date]])</f>
        <v>2022</v>
      </c>
      <c r="K21305" s="22">
        <f>MONTH(Actuals[[#This Row],[Date]])</f>
        <v>7</v>
      </c>
      <c r="L21305" s="12"/>
    </row>
    <row r="21306" spans="1:12" x14ac:dyDescent="0.3">
      <c r="A21306">
        <v>6</v>
      </c>
      <c r="B21306">
        <v>8443</v>
      </c>
      <c r="C21306">
        <v>3</v>
      </c>
      <c r="D21306">
        <v>74000</v>
      </c>
      <c r="E21306" s="46">
        <v>44777</v>
      </c>
      <c r="F21306">
        <v>-130</v>
      </c>
      <c r="I21306" t="str">
        <f>INDEX(LedgerMapping[[#All],[Level 3]],MATCH(Actuals[[#This Row],[Sub Ledger]],LedgerMapping[[#All],[Sub Ledger]],0))</f>
        <v>Administration</v>
      </c>
      <c r="J21306" s="22">
        <f>YEAR(Actuals[[#This Row],[Date]])</f>
        <v>2022</v>
      </c>
      <c r="K21306" s="22">
        <f>MONTH(Actuals[[#This Row],[Date]])</f>
        <v>8</v>
      </c>
      <c r="L21306" s="12"/>
    </row>
    <row r="21307" spans="1:12" x14ac:dyDescent="0.3">
      <c r="A21307">
        <v>6</v>
      </c>
      <c r="B21307">
        <v>9561</v>
      </c>
      <c r="C21307">
        <v>3</v>
      </c>
      <c r="D21307">
        <v>74000</v>
      </c>
      <c r="E21307" s="46">
        <v>44805</v>
      </c>
      <c r="F21307">
        <v>-122</v>
      </c>
      <c r="I21307" t="str">
        <f>INDEX(LedgerMapping[[#All],[Level 3]],MATCH(Actuals[[#This Row],[Sub Ledger]],LedgerMapping[[#All],[Sub Ledger]],0))</f>
        <v>Administration</v>
      </c>
      <c r="J21307" s="22">
        <f>YEAR(Actuals[[#This Row],[Date]])</f>
        <v>2022</v>
      </c>
      <c r="K21307" s="22">
        <f>MONTH(Actuals[[#This Row],[Date]])</f>
        <v>9</v>
      </c>
      <c r="L21307" s="12"/>
    </row>
    <row r="21308" spans="1:12" x14ac:dyDescent="0.3">
      <c r="A21308">
        <v>6</v>
      </c>
      <c r="B21308">
        <v>10678</v>
      </c>
      <c r="C21308">
        <v>3</v>
      </c>
      <c r="D21308">
        <v>74000</v>
      </c>
      <c r="E21308" s="46">
        <v>44836</v>
      </c>
      <c r="F21308">
        <v>-181</v>
      </c>
      <c r="I21308" t="str">
        <f>INDEX(LedgerMapping[[#All],[Level 3]],MATCH(Actuals[[#This Row],[Sub Ledger]],LedgerMapping[[#All],[Sub Ledger]],0))</f>
        <v>Administration</v>
      </c>
      <c r="J21308" s="22">
        <f>YEAR(Actuals[[#This Row],[Date]])</f>
        <v>2022</v>
      </c>
      <c r="K21308" s="22">
        <f>MONTH(Actuals[[#This Row],[Date]])</f>
        <v>10</v>
      </c>
      <c r="L21308" s="12"/>
    </row>
    <row r="21309" spans="1:12" x14ac:dyDescent="0.3">
      <c r="A21309">
        <v>6</v>
      </c>
      <c r="B21309">
        <v>11802</v>
      </c>
      <c r="C21309">
        <v>3</v>
      </c>
      <c r="D21309">
        <v>74000</v>
      </c>
      <c r="E21309" s="46">
        <v>44866</v>
      </c>
      <c r="F21309">
        <v>-170</v>
      </c>
      <c r="I21309" t="str">
        <f>INDEX(LedgerMapping[[#All],[Level 3]],MATCH(Actuals[[#This Row],[Sub Ledger]],LedgerMapping[[#All],[Sub Ledger]],0))</f>
        <v>Administration</v>
      </c>
      <c r="J21309" s="22">
        <f>YEAR(Actuals[[#This Row],[Date]])</f>
        <v>2022</v>
      </c>
      <c r="K21309" s="22">
        <f>MONTH(Actuals[[#This Row],[Date]])</f>
        <v>11</v>
      </c>
      <c r="L21309" s="12"/>
    </row>
    <row r="21310" spans="1:12" x14ac:dyDescent="0.3">
      <c r="A21310">
        <v>6</v>
      </c>
      <c r="B21310">
        <v>12930</v>
      </c>
      <c r="C21310">
        <v>3</v>
      </c>
      <c r="D21310">
        <v>74000</v>
      </c>
      <c r="E21310" s="46">
        <v>44897</v>
      </c>
      <c r="F21310">
        <v>-124</v>
      </c>
      <c r="I21310" t="str">
        <f>INDEX(LedgerMapping[[#All],[Level 3]],MATCH(Actuals[[#This Row],[Sub Ledger]],LedgerMapping[[#All],[Sub Ledger]],0))</f>
        <v>Administration</v>
      </c>
      <c r="J21310" s="22">
        <f>YEAR(Actuals[[#This Row],[Date]])</f>
        <v>2022</v>
      </c>
      <c r="K21310" s="22">
        <f>MONTH(Actuals[[#This Row],[Date]])</f>
        <v>12</v>
      </c>
      <c r="L21310" s="12"/>
    </row>
    <row r="21311" spans="1:12" x14ac:dyDescent="0.3">
      <c r="A21311">
        <v>6</v>
      </c>
      <c r="B21311">
        <v>13867</v>
      </c>
      <c r="C21311">
        <v>3</v>
      </c>
      <c r="D21311">
        <v>74000</v>
      </c>
      <c r="E21311" s="46">
        <v>44927</v>
      </c>
      <c r="F21311">
        <v>-144</v>
      </c>
      <c r="I21311" t="str">
        <f>INDEX(LedgerMapping[[#All],[Level 3]],MATCH(Actuals[[#This Row],[Sub Ledger]],LedgerMapping[[#All],[Sub Ledger]],0))</f>
        <v>Administration</v>
      </c>
      <c r="J21311" s="22">
        <f>YEAR(Actuals[[#This Row],[Date]])</f>
        <v>2023</v>
      </c>
      <c r="K21311" s="22">
        <f>MONTH(Actuals[[#This Row],[Date]])</f>
        <v>1</v>
      </c>
      <c r="L21311" s="12"/>
    </row>
    <row r="21312" spans="1:12" x14ac:dyDescent="0.3">
      <c r="A21312">
        <v>6</v>
      </c>
      <c r="B21312">
        <v>14875</v>
      </c>
      <c r="C21312">
        <v>3</v>
      </c>
      <c r="D21312">
        <v>74000</v>
      </c>
      <c r="E21312" s="46">
        <v>44958</v>
      </c>
      <c r="F21312">
        <v>-199</v>
      </c>
      <c r="I21312" t="str">
        <f>INDEX(LedgerMapping[[#All],[Level 3]],MATCH(Actuals[[#This Row],[Sub Ledger]],LedgerMapping[[#All],[Sub Ledger]],0))</f>
        <v>Administration</v>
      </c>
      <c r="J21312" s="22">
        <f>YEAR(Actuals[[#This Row],[Date]])</f>
        <v>2023</v>
      </c>
      <c r="K21312" s="22">
        <f>MONTH(Actuals[[#This Row],[Date]])</f>
        <v>2</v>
      </c>
      <c r="L21312" s="12"/>
    </row>
    <row r="21313" spans="1:12" x14ac:dyDescent="0.3">
      <c r="A21313">
        <v>6</v>
      </c>
      <c r="B21313">
        <v>15855</v>
      </c>
      <c r="C21313">
        <v>3</v>
      </c>
      <c r="D21313">
        <v>74000</v>
      </c>
      <c r="E21313" s="46">
        <v>44988</v>
      </c>
      <c r="F21313">
        <v>-119</v>
      </c>
      <c r="I21313" t="str">
        <f>INDEX(LedgerMapping[[#All],[Level 3]],MATCH(Actuals[[#This Row],[Sub Ledger]],LedgerMapping[[#All],[Sub Ledger]],0))</f>
        <v>Administration</v>
      </c>
      <c r="J21313" s="22">
        <f>YEAR(Actuals[[#This Row],[Date]])</f>
        <v>2023</v>
      </c>
      <c r="K21313" s="22">
        <f>MONTH(Actuals[[#This Row],[Date]])</f>
        <v>3</v>
      </c>
      <c r="L21313" s="12"/>
    </row>
    <row r="21314" spans="1:12" x14ac:dyDescent="0.3">
      <c r="A21314">
        <v>6</v>
      </c>
      <c r="B21314">
        <v>16887</v>
      </c>
      <c r="C21314">
        <v>3</v>
      </c>
      <c r="D21314">
        <v>74000</v>
      </c>
      <c r="E21314" s="46">
        <v>45018</v>
      </c>
      <c r="F21314">
        <v>-208</v>
      </c>
      <c r="I21314" t="str">
        <f>INDEX(LedgerMapping[[#All],[Level 3]],MATCH(Actuals[[#This Row],[Sub Ledger]],LedgerMapping[[#All],[Sub Ledger]],0))</f>
        <v>Administration</v>
      </c>
      <c r="J21314" s="22">
        <f>YEAR(Actuals[[#This Row],[Date]])</f>
        <v>2023</v>
      </c>
      <c r="K21314" s="22">
        <f>MONTH(Actuals[[#This Row],[Date]])</f>
        <v>4</v>
      </c>
      <c r="L21314" s="12"/>
    </row>
    <row r="21315" spans="1:12" x14ac:dyDescent="0.3">
      <c r="A21315">
        <v>6</v>
      </c>
      <c r="B21315">
        <v>17918</v>
      </c>
      <c r="C21315">
        <v>3</v>
      </c>
      <c r="D21315">
        <v>74000</v>
      </c>
      <c r="E21315" s="46">
        <v>45049</v>
      </c>
      <c r="F21315">
        <v>-179</v>
      </c>
      <c r="I21315" t="str">
        <f>INDEX(LedgerMapping[[#All],[Level 3]],MATCH(Actuals[[#This Row],[Sub Ledger]],LedgerMapping[[#All],[Sub Ledger]],0))</f>
        <v>Administration</v>
      </c>
      <c r="J21315" s="22">
        <f>YEAR(Actuals[[#This Row],[Date]])</f>
        <v>2023</v>
      </c>
      <c r="K21315" s="22">
        <f>MONTH(Actuals[[#This Row],[Date]])</f>
        <v>5</v>
      </c>
      <c r="L21315" s="12"/>
    </row>
    <row r="21316" spans="1:12" x14ac:dyDescent="0.3">
      <c r="A21316">
        <v>6</v>
      </c>
      <c r="B21316">
        <v>18922</v>
      </c>
      <c r="C21316">
        <v>3</v>
      </c>
      <c r="D21316">
        <v>74000</v>
      </c>
      <c r="E21316" s="46">
        <v>45079</v>
      </c>
      <c r="F21316">
        <v>-153</v>
      </c>
      <c r="I21316" t="str">
        <f>INDEX(LedgerMapping[[#All],[Level 3]],MATCH(Actuals[[#This Row],[Sub Ledger]],LedgerMapping[[#All],[Sub Ledger]],0))</f>
        <v>Administration</v>
      </c>
      <c r="J21316" s="22">
        <f>YEAR(Actuals[[#This Row],[Date]])</f>
        <v>2023</v>
      </c>
      <c r="K21316" s="22">
        <f>MONTH(Actuals[[#This Row],[Date]])</f>
        <v>6</v>
      </c>
      <c r="L21316" s="12"/>
    </row>
    <row r="21317" spans="1:12" x14ac:dyDescent="0.3">
      <c r="A21317">
        <v>6</v>
      </c>
      <c r="B21317">
        <v>19950</v>
      </c>
      <c r="C21317">
        <v>3</v>
      </c>
      <c r="D21317">
        <v>74000</v>
      </c>
      <c r="E21317" s="46">
        <v>45110</v>
      </c>
      <c r="F21317">
        <v>-140</v>
      </c>
      <c r="I21317" t="str">
        <f>INDEX(LedgerMapping[[#All],[Level 3]],MATCH(Actuals[[#This Row],[Sub Ledger]],LedgerMapping[[#All],[Sub Ledger]],0))</f>
        <v>Administration</v>
      </c>
      <c r="J21317" s="22">
        <f>YEAR(Actuals[[#This Row],[Date]])</f>
        <v>2023</v>
      </c>
      <c r="K21317" s="22">
        <f>MONTH(Actuals[[#This Row],[Date]])</f>
        <v>7</v>
      </c>
      <c r="L21317" s="12"/>
    </row>
    <row r="21318" spans="1:12" x14ac:dyDescent="0.3">
      <c r="A21318">
        <v>6</v>
      </c>
      <c r="B21318">
        <v>20980</v>
      </c>
      <c r="C21318">
        <v>3</v>
      </c>
      <c r="D21318">
        <v>74000</v>
      </c>
      <c r="E21318" s="46">
        <v>45141</v>
      </c>
      <c r="F21318">
        <v>-161</v>
      </c>
      <c r="I21318" t="str">
        <f>INDEX(LedgerMapping[[#All],[Level 3]],MATCH(Actuals[[#This Row],[Sub Ledger]],LedgerMapping[[#All],[Sub Ledger]],0))</f>
        <v>Administration</v>
      </c>
      <c r="J21318" s="22">
        <f>YEAR(Actuals[[#This Row],[Date]])</f>
        <v>2023</v>
      </c>
      <c r="K21318" s="22">
        <f>MONTH(Actuals[[#This Row],[Date]])</f>
        <v>8</v>
      </c>
      <c r="L21318" s="12"/>
    </row>
    <row r="21319" spans="1:12" x14ac:dyDescent="0.3">
      <c r="A21319">
        <v>6</v>
      </c>
      <c r="B21319">
        <v>21981</v>
      </c>
      <c r="C21319">
        <v>3</v>
      </c>
      <c r="D21319">
        <v>74000</v>
      </c>
      <c r="E21319" s="46">
        <v>45169</v>
      </c>
      <c r="F21319">
        <v>-188</v>
      </c>
      <c r="I21319" t="str">
        <f>INDEX(LedgerMapping[[#All],[Level 3]],MATCH(Actuals[[#This Row],[Sub Ledger]],LedgerMapping[[#All],[Sub Ledger]],0))</f>
        <v>Administration</v>
      </c>
      <c r="J21319" s="22">
        <f>YEAR(Actuals[[#This Row],[Date]])</f>
        <v>2023</v>
      </c>
      <c r="K21319" s="22">
        <f>MONTH(Actuals[[#This Row],[Date]])</f>
        <v>8</v>
      </c>
      <c r="L21319" s="12"/>
    </row>
    <row r="21320" spans="1:12" x14ac:dyDescent="0.3">
      <c r="A21320">
        <v>6</v>
      </c>
      <c r="B21320">
        <v>22958</v>
      </c>
      <c r="C21320">
        <v>3</v>
      </c>
      <c r="D21320">
        <v>74000</v>
      </c>
      <c r="E21320" s="46">
        <v>45200</v>
      </c>
      <c r="F21320">
        <v>-202</v>
      </c>
      <c r="I21320" t="str">
        <f>INDEX(LedgerMapping[[#All],[Level 3]],MATCH(Actuals[[#This Row],[Sub Ledger]],LedgerMapping[[#All],[Sub Ledger]],0))</f>
        <v>Administration</v>
      </c>
      <c r="J21320" s="22">
        <f>YEAR(Actuals[[#This Row],[Date]])</f>
        <v>2023</v>
      </c>
      <c r="K21320" s="22">
        <f>MONTH(Actuals[[#This Row],[Date]])</f>
        <v>10</v>
      </c>
      <c r="L21320" s="12"/>
    </row>
    <row r="21321" spans="1:12" x14ac:dyDescent="0.3">
      <c r="A21321">
        <v>6</v>
      </c>
      <c r="B21321">
        <v>23963</v>
      </c>
      <c r="C21321">
        <v>3</v>
      </c>
      <c r="D21321">
        <v>74000</v>
      </c>
      <c r="E21321" s="46">
        <v>45230</v>
      </c>
      <c r="F21321">
        <v>-130</v>
      </c>
      <c r="I21321" t="str">
        <f>INDEX(LedgerMapping[[#All],[Level 3]],MATCH(Actuals[[#This Row],[Sub Ledger]],LedgerMapping[[#All],[Sub Ledger]],0))</f>
        <v>Administration</v>
      </c>
      <c r="J21321" s="22">
        <f>YEAR(Actuals[[#This Row],[Date]])</f>
        <v>2023</v>
      </c>
      <c r="K21321" s="22">
        <f>MONTH(Actuals[[#This Row],[Date]])</f>
        <v>10</v>
      </c>
      <c r="L21321" s="12"/>
    </row>
    <row r="21322" spans="1:12" x14ac:dyDescent="0.3">
      <c r="A21322">
        <v>6</v>
      </c>
      <c r="B21322">
        <v>24992</v>
      </c>
      <c r="C21322">
        <v>3</v>
      </c>
      <c r="D21322">
        <v>74000</v>
      </c>
      <c r="E21322" s="46">
        <v>45261</v>
      </c>
      <c r="F21322">
        <v>-130</v>
      </c>
      <c r="I21322" t="str">
        <f>INDEX(LedgerMapping[[#All],[Level 3]],MATCH(Actuals[[#This Row],[Sub Ledger]],LedgerMapping[[#All],[Sub Ledger]],0))</f>
        <v>Administration</v>
      </c>
      <c r="J21322" s="22">
        <f>YEAR(Actuals[[#This Row],[Date]])</f>
        <v>2023</v>
      </c>
      <c r="K21322" s="22">
        <f>MONTH(Actuals[[#This Row],[Date]])</f>
        <v>12</v>
      </c>
      <c r="L21322" s="12"/>
    </row>
    <row r="21323" spans="1:12" x14ac:dyDescent="0.3">
      <c r="A21323">
        <v>6</v>
      </c>
      <c r="B21323">
        <v>26058</v>
      </c>
      <c r="C21323">
        <v>3</v>
      </c>
      <c r="D21323">
        <v>74000</v>
      </c>
      <c r="E21323" s="46">
        <v>45291</v>
      </c>
      <c r="F21323">
        <v>-101</v>
      </c>
      <c r="I21323" t="str">
        <f>INDEX(LedgerMapping[[#All],[Level 3]],MATCH(Actuals[[#This Row],[Sub Ledger]],LedgerMapping[[#All],[Sub Ledger]],0))</f>
        <v>Administration</v>
      </c>
      <c r="J21323" s="22">
        <f>YEAR(Actuals[[#This Row],[Date]])</f>
        <v>2023</v>
      </c>
      <c r="K21323" s="22">
        <f>MONTH(Actuals[[#This Row],[Date]])</f>
        <v>12</v>
      </c>
      <c r="L21323" s="12"/>
    </row>
    <row r="21324" spans="1:12" x14ac:dyDescent="0.3">
      <c r="A21324">
        <v>6</v>
      </c>
      <c r="B21324">
        <v>27187</v>
      </c>
      <c r="C21324">
        <v>3</v>
      </c>
      <c r="D21324">
        <v>74000</v>
      </c>
      <c r="E21324" s="46">
        <v>45322</v>
      </c>
      <c r="F21324">
        <v>-192</v>
      </c>
      <c r="I21324" t="str">
        <f>INDEX(LedgerMapping[[#All],[Level 3]],MATCH(Actuals[[#This Row],[Sub Ledger]],LedgerMapping[[#All],[Sub Ledger]],0))</f>
        <v>Administration</v>
      </c>
      <c r="J21324" s="22">
        <f>YEAR(Actuals[[#This Row],[Date]])</f>
        <v>2024</v>
      </c>
      <c r="K21324" s="22">
        <f>MONTH(Actuals[[#This Row],[Date]])</f>
        <v>1</v>
      </c>
      <c r="L21324" s="12"/>
    </row>
    <row r="21325" spans="1:12" x14ac:dyDescent="0.3">
      <c r="A21325">
        <v>6</v>
      </c>
      <c r="B21325">
        <v>28339</v>
      </c>
      <c r="C21325">
        <v>3</v>
      </c>
      <c r="D21325">
        <v>74000</v>
      </c>
      <c r="E21325" s="46">
        <v>45354</v>
      </c>
      <c r="F21325">
        <v>-202</v>
      </c>
      <c r="I21325" t="str">
        <f>INDEX(LedgerMapping[[#All],[Level 3]],MATCH(Actuals[[#This Row],[Sub Ledger]],LedgerMapping[[#All],[Sub Ledger]],0))</f>
        <v>Administration</v>
      </c>
      <c r="J21325" s="22">
        <f>YEAR(Actuals[[#This Row],[Date]])</f>
        <v>2024</v>
      </c>
      <c r="K21325" s="22">
        <f>MONTH(Actuals[[#This Row],[Date]])</f>
        <v>3</v>
      </c>
      <c r="L21325" s="12"/>
    </row>
    <row r="21326" spans="1:12" x14ac:dyDescent="0.3">
      <c r="A21326">
        <v>6</v>
      </c>
      <c r="B21326">
        <v>29493</v>
      </c>
      <c r="C21326">
        <v>3</v>
      </c>
      <c r="D21326">
        <v>74000</v>
      </c>
      <c r="E21326" s="46">
        <v>45384</v>
      </c>
      <c r="F21326">
        <v>-149</v>
      </c>
      <c r="I21326" t="str">
        <f>INDEX(LedgerMapping[[#All],[Level 3]],MATCH(Actuals[[#This Row],[Sub Ledger]],LedgerMapping[[#All],[Sub Ledger]],0))</f>
        <v>Administration</v>
      </c>
      <c r="J21326" s="22">
        <f>YEAR(Actuals[[#This Row],[Date]])</f>
        <v>2024</v>
      </c>
      <c r="K21326" s="22">
        <f>MONTH(Actuals[[#This Row],[Date]])</f>
        <v>4</v>
      </c>
      <c r="L21326" s="12"/>
    </row>
    <row r="21327" spans="1:12" x14ac:dyDescent="0.3">
      <c r="A21327">
        <v>6</v>
      </c>
      <c r="B21327">
        <v>30619</v>
      </c>
      <c r="C21327">
        <v>3</v>
      </c>
      <c r="D21327">
        <v>74000</v>
      </c>
      <c r="E21327" s="46">
        <v>45415</v>
      </c>
      <c r="F21327">
        <v>-123</v>
      </c>
      <c r="I21327" t="str">
        <f>INDEX(LedgerMapping[[#All],[Level 3]],MATCH(Actuals[[#This Row],[Sub Ledger]],LedgerMapping[[#All],[Sub Ledger]],0))</f>
        <v>Administration</v>
      </c>
      <c r="J21327" s="22">
        <f>YEAR(Actuals[[#This Row],[Date]])</f>
        <v>2024</v>
      </c>
      <c r="K21327" s="22">
        <f>MONTH(Actuals[[#This Row],[Date]])</f>
        <v>5</v>
      </c>
      <c r="L21327" s="12"/>
    </row>
    <row r="21328" spans="1:12" x14ac:dyDescent="0.3">
      <c r="A21328">
        <v>6</v>
      </c>
      <c r="B21328">
        <v>31745</v>
      </c>
      <c r="C21328">
        <v>3</v>
      </c>
      <c r="D21328">
        <v>74000</v>
      </c>
      <c r="E21328" s="46">
        <v>45445</v>
      </c>
      <c r="F21328">
        <v>-130</v>
      </c>
      <c r="I21328" t="str">
        <f>INDEX(LedgerMapping[[#All],[Level 3]],MATCH(Actuals[[#This Row],[Sub Ledger]],LedgerMapping[[#All],[Sub Ledger]],0))</f>
        <v>Administration</v>
      </c>
      <c r="J21328" s="22">
        <f>YEAR(Actuals[[#This Row],[Date]])</f>
        <v>2024</v>
      </c>
      <c r="K21328" s="22">
        <f>MONTH(Actuals[[#This Row],[Date]])</f>
        <v>6</v>
      </c>
      <c r="L21328" s="12"/>
    </row>
    <row r="21329" spans="1:12" x14ac:dyDescent="0.3">
      <c r="A21329">
        <v>6</v>
      </c>
      <c r="B21329">
        <v>32869</v>
      </c>
      <c r="C21329">
        <v>3</v>
      </c>
      <c r="D21329">
        <v>74000</v>
      </c>
      <c r="E21329" s="46">
        <v>45476</v>
      </c>
      <c r="F21329">
        <v>-147</v>
      </c>
      <c r="I21329" t="str">
        <f>INDEX(LedgerMapping[[#All],[Level 3]],MATCH(Actuals[[#This Row],[Sub Ledger]],LedgerMapping[[#All],[Sub Ledger]],0))</f>
        <v>Administration</v>
      </c>
      <c r="J21329" s="22">
        <f>YEAR(Actuals[[#This Row],[Date]])</f>
        <v>2024</v>
      </c>
      <c r="K21329" s="22">
        <f>MONTH(Actuals[[#This Row],[Date]])</f>
        <v>7</v>
      </c>
      <c r="L21329" s="12"/>
    </row>
    <row r="21330" spans="1:12" x14ac:dyDescent="0.3">
      <c r="A21330">
        <v>6</v>
      </c>
      <c r="B21330">
        <v>33993</v>
      </c>
      <c r="C21330">
        <v>3</v>
      </c>
      <c r="D21330">
        <v>74000</v>
      </c>
      <c r="E21330" s="46">
        <v>45507</v>
      </c>
      <c r="F21330">
        <v>-128</v>
      </c>
      <c r="I21330" t="str">
        <f>INDEX(LedgerMapping[[#All],[Level 3]],MATCH(Actuals[[#This Row],[Sub Ledger]],LedgerMapping[[#All],[Sub Ledger]],0))</f>
        <v>Administration</v>
      </c>
      <c r="J21330" s="22">
        <f>YEAR(Actuals[[#This Row],[Date]])</f>
        <v>2024</v>
      </c>
      <c r="K21330" s="22">
        <f>MONTH(Actuals[[#This Row],[Date]])</f>
        <v>8</v>
      </c>
      <c r="L21330" s="12"/>
    </row>
    <row r="21331" spans="1:12" x14ac:dyDescent="0.3">
      <c r="A21331">
        <v>6</v>
      </c>
      <c r="B21331">
        <v>35144</v>
      </c>
      <c r="C21331">
        <v>3</v>
      </c>
      <c r="D21331">
        <v>74000</v>
      </c>
      <c r="E21331" s="46">
        <v>45536</v>
      </c>
      <c r="F21331">
        <v>-194</v>
      </c>
      <c r="I21331" t="str">
        <f>INDEX(LedgerMapping[[#All],[Level 3]],MATCH(Actuals[[#This Row],[Sub Ledger]],LedgerMapping[[#All],[Sub Ledger]],0))</f>
        <v>Administration</v>
      </c>
      <c r="J21331" s="22">
        <f>YEAR(Actuals[[#This Row],[Date]])</f>
        <v>2024</v>
      </c>
      <c r="K21331" s="22">
        <f>MONTH(Actuals[[#This Row],[Date]])</f>
        <v>9</v>
      </c>
      <c r="L21331" s="12"/>
    </row>
    <row r="21332" spans="1:12" x14ac:dyDescent="0.3">
      <c r="A21332">
        <v>6</v>
      </c>
      <c r="B21332">
        <v>36294</v>
      </c>
      <c r="C21332">
        <v>3</v>
      </c>
      <c r="D21332">
        <v>74000</v>
      </c>
      <c r="E21332" s="46">
        <v>45567</v>
      </c>
      <c r="F21332">
        <v>-165</v>
      </c>
      <c r="I21332" t="str">
        <f>INDEX(LedgerMapping[[#All],[Level 3]],MATCH(Actuals[[#This Row],[Sub Ledger]],LedgerMapping[[#All],[Sub Ledger]],0))</f>
        <v>Administration</v>
      </c>
      <c r="J21332" s="22">
        <f>YEAR(Actuals[[#This Row],[Date]])</f>
        <v>2024</v>
      </c>
      <c r="K21332" s="22">
        <f>MONTH(Actuals[[#This Row],[Date]])</f>
        <v>10</v>
      </c>
      <c r="L21332" s="12"/>
    </row>
    <row r="21333" spans="1:12" x14ac:dyDescent="0.3">
      <c r="A21333">
        <v>6</v>
      </c>
      <c r="B21333">
        <v>37444</v>
      </c>
      <c r="C21333">
        <v>3</v>
      </c>
      <c r="D21333">
        <v>74000</v>
      </c>
      <c r="E21333" s="46">
        <v>45597</v>
      </c>
      <c r="F21333">
        <v>-193</v>
      </c>
      <c r="I21333" t="str">
        <f>INDEX(LedgerMapping[[#All],[Level 3]],MATCH(Actuals[[#This Row],[Sub Ledger]],LedgerMapping[[#All],[Sub Ledger]],0))</f>
        <v>Administration</v>
      </c>
      <c r="J21333" s="22">
        <f>YEAR(Actuals[[#This Row],[Date]])</f>
        <v>2024</v>
      </c>
      <c r="K21333" s="22">
        <f>MONTH(Actuals[[#This Row],[Date]])</f>
        <v>11</v>
      </c>
      <c r="L21333" s="12"/>
    </row>
    <row r="21334" spans="1:12" x14ac:dyDescent="0.3">
      <c r="A21334">
        <v>6</v>
      </c>
      <c r="B21334">
        <v>38594</v>
      </c>
      <c r="C21334">
        <v>3</v>
      </c>
      <c r="D21334">
        <v>74000</v>
      </c>
      <c r="E21334" s="46">
        <v>45628</v>
      </c>
      <c r="F21334">
        <v>-153</v>
      </c>
      <c r="I21334" t="str">
        <f>INDEX(LedgerMapping[[#All],[Level 3]],MATCH(Actuals[[#This Row],[Sub Ledger]],LedgerMapping[[#All],[Sub Ledger]],0))</f>
        <v>Administration</v>
      </c>
      <c r="J21334" s="22">
        <f>YEAR(Actuals[[#This Row],[Date]])</f>
        <v>2024</v>
      </c>
      <c r="K21334" s="22">
        <f>MONTH(Actuals[[#This Row],[Date]])</f>
        <v>12</v>
      </c>
      <c r="L21334" s="12"/>
    </row>
    <row r="21335" spans="1:12" x14ac:dyDescent="0.3">
      <c r="A21335">
        <v>6</v>
      </c>
      <c r="B21335">
        <v>590</v>
      </c>
      <c r="C21335">
        <v>3</v>
      </c>
      <c r="D21335">
        <v>76000</v>
      </c>
      <c r="E21335" s="46">
        <v>44562</v>
      </c>
      <c r="F21335">
        <v>-310</v>
      </c>
      <c r="I21335" t="str">
        <f>INDEX(LedgerMapping[[#All],[Level 3]],MATCH(Actuals[[#This Row],[Sub Ledger]],LedgerMapping[[#All],[Sub Ledger]],0))</f>
        <v>Administration</v>
      </c>
      <c r="J21335" s="22">
        <f>YEAR(Actuals[[#This Row],[Date]])</f>
        <v>2022</v>
      </c>
      <c r="K21335" s="22">
        <f>MONTH(Actuals[[#This Row],[Date]])</f>
        <v>1</v>
      </c>
      <c r="L21335" s="12"/>
    </row>
    <row r="21336" spans="1:12" x14ac:dyDescent="0.3">
      <c r="A21336">
        <v>6</v>
      </c>
      <c r="B21336">
        <v>1714</v>
      </c>
      <c r="C21336">
        <v>3</v>
      </c>
      <c r="D21336">
        <v>76000</v>
      </c>
      <c r="E21336" s="46">
        <v>44593</v>
      </c>
      <c r="F21336">
        <v>-263</v>
      </c>
      <c r="I21336" t="str">
        <f>INDEX(LedgerMapping[[#All],[Level 3]],MATCH(Actuals[[#This Row],[Sub Ledger]],LedgerMapping[[#All],[Sub Ledger]],0))</f>
        <v>Administration</v>
      </c>
      <c r="J21336" s="22">
        <f>YEAR(Actuals[[#This Row],[Date]])</f>
        <v>2022</v>
      </c>
      <c r="K21336" s="22">
        <f>MONTH(Actuals[[#This Row],[Date]])</f>
        <v>2</v>
      </c>
      <c r="L21336" s="12"/>
    </row>
    <row r="21337" spans="1:12" x14ac:dyDescent="0.3">
      <c r="A21337">
        <v>6</v>
      </c>
      <c r="B21337">
        <v>2832</v>
      </c>
      <c r="C21337">
        <v>3</v>
      </c>
      <c r="D21337">
        <v>76000</v>
      </c>
      <c r="E21337" s="46">
        <v>44624</v>
      </c>
      <c r="F21337">
        <v>-345</v>
      </c>
      <c r="I21337" t="str">
        <f>INDEX(LedgerMapping[[#All],[Level 3]],MATCH(Actuals[[#This Row],[Sub Ledger]],LedgerMapping[[#All],[Sub Ledger]],0))</f>
        <v>Administration</v>
      </c>
      <c r="J21337" s="22">
        <f>YEAR(Actuals[[#This Row],[Date]])</f>
        <v>2022</v>
      </c>
      <c r="K21337" s="22">
        <f>MONTH(Actuals[[#This Row],[Date]])</f>
        <v>3</v>
      </c>
      <c r="L21337" s="12"/>
    </row>
    <row r="21338" spans="1:12" x14ac:dyDescent="0.3">
      <c r="A21338">
        <v>6</v>
      </c>
      <c r="B21338">
        <v>3954</v>
      </c>
      <c r="C21338">
        <v>3</v>
      </c>
      <c r="D21338">
        <v>76000</v>
      </c>
      <c r="E21338" s="46">
        <v>44654</v>
      </c>
      <c r="F21338">
        <v>-242</v>
      </c>
      <c r="I21338" t="str">
        <f>INDEX(LedgerMapping[[#All],[Level 3]],MATCH(Actuals[[#This Row],[Sub Ledger]],LedgerMapping[[#All],[Sub Ledger]],0))</f>
        <v>Administration</v>
      </c>
      <c r="J21338" s="22">
        <f>YEAR(Actuals[[#This Row],[Date]])</f>
        <v>2022</v>
      </c>
      <c r="K21338" s="22">
        <f>MONTH(Actuals[[#This Row],[Date]])</f>
        <v>4</v>
      </c>
      <c r="L21338" s="12"/>
    </row>
    <row r="21339" spans="1:12" x14ac:dyDescent="0.3">
      <c r="A21339">
        <v>6</v>
      </c>
      <c r="B21339">
        <v>5078</v>
      </c>
      <c r="C21339">
        <v>3</v>
      </c>
      <c r="D21339">
        <v>76000</v>
      </c>
      <c r="E21339" s="46">
        <v>44685</v>
      </c>
      <c r="F21339">
        <v>-275</v>
      </c>
      <c r="I21339" t="str">
        <f>INDEX(LedgerMapping[[#All],[Level 3]],MATCH(Actuals[[#This Row],[Sub Ledger]],LedgerMapping[[#All],[Sub Ledger]],0))</f>
        <v>Administration</v>
      </c>
      <c r="J21339" s="22">
        <f>YEAR(Actuals[[#This Row],[Date]])</f>
        <v>2022</v>
      </c>
      <c r="K21339" s="22">
        <f>MONTH(Actuals[[#This Row],[Date]])</f>
        <v>5</v>
      </c>
      <c r="L21339" s="12"/>
    </row>
    <row r="21340" spans="1:12" x14ac:dyDescent="0.3">
      <c r="A21340">
        <v>6</v>
      </c>
      <c r="B21340">
        <v>6201</v>
      </c>
      <c r="C21340">
        <v>3</v>
      </c>
      <c r="D21340">
        <v>76000</v>
      </c>
      <c r="E21340" s="46">
        <v>44715</v>
      </c>
      <c r="F21340">
        <v>-312</v>
      </c>
      <c r="I21340" t="str">
        <f>INDEX(LedgerMapping[[#All],[Level 3]],MATCH(Actuals[[#This Row],[Sub Ledger]],LedgerMapping[[#All],[Sub Ledger]],0))</f>
        <v>Administration</v>
      </c>
      <c r="J21340" s="22">
        <f>YEAR(Actuals[[#This Row],[Date]])</f>
        <v>2022</v>
      </c>
      <c r="K21340" s="22">
        <f>MONTH(Actuals[[#This Row],[Date]])</f>
        <v>6</v>
      </c>
      <c r="L21340" s="12"/>
    </row>
    <row r="21341" spans="1:12" x14ac:dyDescent="0.3">
      <c r="A21341">
        <v>6</v>
      </c>
      <c r="B21341">
        <v>7323</v>
      </c>
      <c r="C21341">
        <v>3</v>
      </c>
      <c r="D21341">
        <v>76000</v>
      </c>
      <c r="E21341" s="46">
        <v>44746</v>
      </c>
      <c r="F21341">
        <v>-293</v>
      </c>
      <c r="I21341" t="str">
        <f>INDEX(LedgerMapping[[#All],[Level 3]],MATCH(Actuals[[#This Row],[Sub Ledger]],LedgerMapping[[#All],[Sub Ledger]],0))</f>
        <v>Administration</v>
      </c>
      <c r="J21341" s="22">
        <f>YEAR(Actuals[[#This Row],[Date]])</f>
        <v>2022</v>
      </c>
      <c r="K21341" s="22">
        <f>MONTH(Actuals[[#This Row],[Date]])</f>
        <v>7</v>
      </c>
      <c r="L21341" s="12"/>
    </row>
    <row r="21342" spans="1:12" x14ac:dyDescent="0.3">
      <c r="A21342">
        <v>6</v>
      </c>
      <c r="B21342">
        <v>8445</v>
      </c>
      <c r="C21342">
        <v>3</v>
      </c>
      <c r="D21342">
        <v>76000</v>
      </c>
      <c r="E21342" s="46">
        <v>44777</v>
      </c>
      <c r="F21342">
        <v>-312</v>
      </c>
      <c r="I21342" t="str">
        <f>INDEX(LedgerMapping[[#All],[Level 3]],MATCH(Actuals[[#This Row],[Sub Ledger]],LedgerMapping[[#All],[Sub Ledger]],0))</f>
        <v>Administration</v>
      </c>
      <c r="J21342" s="22">
        <f>YEAR(Actuals[[#This Row],[Date]])</f>
        <v>2022</v>
      </c>
      <c r="K21342" s="22">
        <f>MONTH(Actuals[[#This Row],[Date]])</f>
        <v>8</v>
      </c>
      <c r="L21342" s="12"/>
    </row>
    <row r="21343" spans="1:12" x14ac:dyDescent="0.3">
      <c r="A21343">
        <v>6</v>
      </c>
      <c r="B21343">
        <v>9563</v>
      </c>
      <c r="C21343">
        <v>3</v>
      </c>
      <c r="D21343">
        <v>76000</v>
      </c>
      <c r="E21343" s="46">
        <v>44805</v>
      </c>
      <c r="F21343">
        <v>-306</v>
      </c>
      <c r="I21343" t="str">
        <f>INDEX(LedgerMapping[[#All],[Level 3]],MATCH(Actuals[[#This Row],[Sub Ledger]],LedgerMapping[[#All],[Sub Ledger]],0))</f>
        <v>Administration</v>
      </c>
      <c r="J21343" s="22">
        <f>YEAR(Actuals[[#This Row],[Date]])</f>
        <v>2022</v>
      </c>
      <c r="K21343" s="22">
        <f>MONTH(Actuals[[#This Row],[Date]])</f>
        <v>9</v>
      </c>
      <c r="L21343" s="12"/>
    </row>
    <row r="21344" spans="1:12" x14ac:dyDescent="0.3">
      <c r="A21344">
        <v>6</v>
      </c>
      <c r="B21344">
        <v>10679</v>
      </c>
      <c r="C21344">
        <v>3</v>
      </c>
      <c r="D21344">
        <v>76000</v>
      </c>
      <c r="E21344" s="46">
        <v>44836</v>
      </c>
      <c r="F21344">
        <v>-322</v>
      </c>
      <c r="I21344" t="str">
        <f>INDEX(LedgerMapping[[#All],[Level 3]],MATCH(Actuals[[#This Row],[Sub Ledger]],LedgerMapping[[#All],[Sub Ledger]],0))</f>
        <v>Administration</v>
      </c>
      <c r="J21344" s="22">
        <f>YEAR(Actuals[[#This Row],[Date]])</f>
        <v>2022</v>
      </c>
      <c r="K21344" s="22">
        <f>MONTH(Actuals[[#This Row],[Date]])</f>
        <v>10</v>
      </c>
      <c r="L21344" s="12"/>
    </row>
    <row r="21345" spans="1:12" x14ac:dyDescent="0.3">
      <c r="A21345">
        <v>6</v>
      </c>
      <c r="B21345">
        <v>11803</v>
      </c>
      <c r="C21345">
        <v>3</v>
      </c>
      <c r="D21345">
        <v>76000</v>
      </c>
      <c r="E21345" s="46">
        <v>44866</v>
      </c>
      <c r="F21345">
        <v>-345</v>
      </c>
      <c r="I21345" t="str">
        <f>INDEX(LedgerMapping[[#All],[Level 3]],MATCH(Actuals[[#This Row],[Sub Ledger]],LedgerMapping[[#All],[Sub Ledger]],0))</f>
        <v>Administration</v>
      </c>
      <c r="J21345" s="22">
        <f>YEAR(Actuals[[#This Row],[Date]])</f>
        <v>2022</v>
      </c>
      <c r="K21345" s="22">
        <f>MONTH(Actuals[[#This Row],[Date]])</f>
        <v>11</v>
      </c>
      <c r="L21345" s="12"/>
    </row>
    <row r="21346" spans="1:12" x14ac:dyDescent="0.3">
      <c r="A21346">
        <v>6</v>
      </c>
      <c r="B21346">
        <v>12931</v>
      </c>
      <c r="C21346">
        <v>3</v>
      </c>
      <c r="D21346">
        <v>76000</v>
      </c>
      <c r="E21346" s="46">
        <v>44897</v>
      </c>
      <c r="F21346">
        <v>-306</v>
      </c>
      <c r="I21346" t="str">
        <f>INDEX(LedgerMapping[[#All],[Level 3]],MATCH(Actuals[[#This Row],[Sub Ledger]],LedgerMapping[[#All],[Sub Ledger]],0))</f>
        <v>Administration</v>
      </c>
      <c r="J21346" s="22">
        <f>YEAR(Actuals[[#This Row],[Date]])</f>
        <v>2022</v>
      </c>
      <c r="K21346" s="22">
        <f>MONTH(Actuals[[#This Row],[Date]])</f>
        <v>12</v>
      </c>
      <c r="L21346" s="12"/>
    </row>
    <row r="21347" spans="1:12" x14ac:dyDescent="0.3">
      <c r="A21347">
        <v>6</v>
      </c>
      <c r="B21347">
        <v>13868</v>
      </c>
      <c r="C21347">
        <v>3</v>
      </c>
      <c r="D21347">
        <v>76000</v>
      </c>
      <c r="E21347" s="46">
        <v>44927</v>
      </c>
      <c r="F21347">
        <v>-202</v>
      </c>
      <c r="I21347" t="str">
        <f>INDEX(LedgerMapping[[#All],[Level 3]],MATCH(Actuals[[#This Row],[Sub Ledger]],LedgerMapping[[#All],[Sub Ledger]],0))</f>
        <v>Administration</v>
      </c>
      <c r="J21347" s="22">
        <f>YEAR(Actuals[[#This Row],[Date]])</f>
        <v>2023</v>
      </c>
      <c r="K21347" s="22">
        <f>MONTH(Actuals[[#This Row],[Date]])</f>
        <v>1</v>
      </c>
      <c r="L21347" s="12"/>
    </row>
    <row r="21348" spans="1:12" x14ac:dyDescent="0.3">
      <c r="A21348">
        <v>6</v>
      </c>
      <c r="B21348">
        <v>14876</v>
      </c>
      <c r="C21348">
        <v>3</v>
      </c>
      <c r="D21348">
        <v>76000</v>
      </c>
      <c r="E21348" s="46">
        <v>44958</v>
      </c>
      <c r="F21348">
        <v>-249</v>
      </c>
      <c r="I21348" t="str">
        <f>INDEX(LedgerMapping[[#All],[Level 3]],MATCH(Actuals[[#This Row],[Sub Ledger]],LedgerMapping[[#All],[Sub Ledger]],0))</f>
        <v>Administration</v>
      </c>
      <c r="J21348" s="22">
        <f>YEAR(Actuals[[#This Row],[Date]])</f>
        <v>2023</v>
      </c>
      <c r="K21348" s="22">
        <f>MONTH(Actuals[[#This Row],[Date]])</f>
        <v>2</v>
      </c>
      <c r="L21348" s="12"/>
    </row>
    <row r="21349" spans="1:12" x14ac:dyDescent="0.3">
      <c r="A21349">
        <v>6</v>
      </c>
      <c r="B21349">
        <v>15856</v>
      </c>
      <c r="C21349">
        <v>3</v>
      </c>
      <c r="D21349">
        <v>76000</v>
      </c>
      <c r="E21349" s="46">
        <v>44988</v>
      </c>
      <c r="F21349">
        <v>-208</v>
      </c>
      <c r="I21349" t="str">
        <f>INDEX(LedgerMapping[[#All],[Level 3]],MATCH(Actuals[[#This Row],[Sub Ledger]],LedgerMapping[[#All],[Sub Ledger]],0))</f>
        <v>Administration</v>
      </c>
      <c r="J21349" s="22">
        <f>YEAR(Actuals[[#This Row],[Date]])</f>
        <v>2023</v>
      </c>
      <c r="K21349" s="22">
        <f>MONTH(Actuals[[#This Row],[Date]])</f>
        <v>3</v>
      </c>
      <c r="L21349" s="12"/>
    </row>
    <row r="21350" spans="1:12" x14ac:dyDescent="0.3">
      <c r="A21350">
        <v>6</v>
      </c>
      <c r="B21350">
        <v>16888</v>
      </c>
      <c r="C21350">
        <v>3</v>
      </c>
      <c r="D21350">
        <v>76000</v>
      </c>
      <c r="E21350" s="46">
        <v>45018</v>
      </c>
      <c r="F21350">
        <v>-277</v>
      </c>
      <c r="I21350" t="str">
        <f>INDEX(LedgerMapping[[#All],[Level 3]],MATCH(Actuals[[#This Row],[Sub Ledger]],LedgerMapping[[#All],[Sub Ledger]],0))</f>
        <v>Administration</v>
      </c>
      <c r="J21350" s="22">
        <f>YEAR(Actuals[[#This Row],[Date]])</f>
        <v>2023</v>
      </c>
      <c r="K21350" s="22">
        <f>MONTH(Actuals[[#This Row],[Date]])</f>
        <v>4</v>
      </c>
      <c r="L21350" s="12"/>
    </row>
    <row r="21351" spans="1:12" x14ac:dyDescent="0.3">
      <c r="A21351">
        <v>6</v>
      </c>
      <c r="B21351">
        <v>17919</v>
      </c>
      <c r="C21351">
        <v>3</v>
      </c>
      <c r="D21351">
        <v>76000</v>
      </c>
      <c r="E21351" s="46">
        <v>45049</v>
      </c>
      <c r="F21351">
        <v>-260</v>
      </c>
      <c r="I21351" t="str">
        <f>INDEX(LedgerMapping[[#All],[Level 3]],MATCH(Actuals[[#This Row],[Sub Ledger]],LedgerMapping[[#All],[Sub Ledger]],0))</f>
        <v>Administration</v>
      </c>
      <c r="J21351" s="22">
        <f>YEAR(Actuals[[#This Row],[Date]])</f>
        <v>2023</v>
      </c>
      <c r="K21351" s="22">
        <f>MONTH(Actuals[[#This Row],[Date]])</f>
        <v>5</v>
      </c>
      <c r="L21351" s="12"/>
    </row>
    <row r="21352" spans="1:12" x14ac:dyDescent="0.3">
      <c r="A21352">
        <v>6</v>
      </c>
      <c r="B21352">
        <v>18923</v>
      </c>
      <c r="C21352">
        <v>3</v>
      </c>
      <c r="D21352">
        <v>76000</v>
      </c>
      <c r="E21352" s="46">
        <v>45079</v>
      </c>
      <c r="F21352">
        <v>-206</v>
      </c>
      <c r="I21352" t="str">
        <f>INDEX(LedgerMapping[[#All],[Level 3]],MATCH(Actuals[[#This Row],[Sub Ledger]],LedgerMapping[[#All],[Sub Ledger]],0))</f>
        <v>Administration</v>
      </c>
      <c r="J21352" s="22">
        <f>YEAR(Actuals[[#This Row],[Date]])</f>
        <v>2023</v>
      </c>
      <c r="K21352" s="22">
        <f>MONTH(Actuals[[#This Row],[Date]])</f>
        <v>6</v>
      </c>
      <c r="L21352" s="12"/>
    </row>
    <row r="21353" spans="1:12" x14ac:dyDescent="0.3">
      <c r="A21353">
        <v>6</v>
      </c>
      <c r="B21353">
        <v>19951</v>
      </c>
      <c r="C21353">
        <v>3</v>
      </c>
      <c r="D21353">
        <v>76000</v>
      </c>
      <c r="E21353" s="46">
        <v>45110</v>
      </c>
      <c r="F21353">
        <v>-219</v>
      </c>
      <c r="I21353" t="str">
        <f>INDEX(LedgerMapping[[#All],[Level 3]],MATCH(Actuals[[#This Row],[Sub Ledger]],LedgerMapping[[#All],[Sub Ledger]],0))</f>
        <v>Administration</v>
      </c>
      <c r="J21353" s="22">
        <f>YEAR(Actuals[[#This Row],[Date]])</f>
        <v>2023</v>
      </c>
      <c r="K21353" s="22">
        <f>MONTH(Actuals[[#This Row],[Date]])</f>
        <v>7</v>
      </c>
      <c r="L21353" s="12"/>
    </row>
    <row r="21354" spans="1:12" x14ac:dyDescent="0.3">
      <c r="A21354">
        <v>6</v>
      </c>
      <c r="B21354">
        <v>20981</v>
      </c>
      <c r="C21354">
        <v>3</v>
      </c>
      <c r="D21354">
        <v>76000</v>
      </c>
      <c r="E21354" s="46">
        <v>45141</v>
      </c>
      <c r="F21354">
        <v>-249</v>
      </c>
      <c r="I21354" t="str">
        <f>INDEX(LedgerMapping[[#All],[Level 3]],MATCH(Actuals[[#This Row],[Sub Ledger]],LedgerMapping[[#All],[Sub Ledger]],0))</f>
        <v>Administration</v>
      </c>
      <c r="J21354" s="22">
        <f>YEAR(Actuals[[#This Row],[Date]])</f>
        <v>2023</v>
      </c>
      <c r="K21354" s="22">
        <f>MONTH(Actuals[[#This Row],[Date]])</f>
        <v>8</v>
      </c>
      <c r="L21354" s="12"/>
    </row>
    <row r="21355" spans="1:12" x14ac:dyDescent="0.3">
      <c r="A21355">
        <v>6</v>
      </c>
      <c r="B21355">
        <v>21982</v>
      </c>
      <c r="C21355">
        <v>3</v>
      </c>
      <c r="D21355">
        <v>76000</v>
      </c>
      <c r="E21355" s="46">
        <v>45169</v>
      </c>
      <c r="F21355">
        <v>-245</v>
      </c>
      <c r="I21355" t="str">
        <f>INDEX(LedgerMapping[[#All],[Level 3]],MATCH(Actuals[[#This Row],[Sub Ledger]],LedgerMapping[[#All],[Sub Ledger]],0))</f>
        <v>Administration</v>
      </c>
      <c r="J21355" s="22">
        <f>YEAR(Actuals[[#This Row],[Date]])</f>
        <v>2023</v>
      </c>
      <c r="K21355" s="22">
        <f>MONTH(Actuals[[#This Row],[Date]])</f>
        <v>8</v>
      </c>
      <c r="L21355" s="12"/>
    </row>
    <row r="21356" spans="1:12" x14ac:dyDescent="0.3">
      <c r="A21356">
        <v>6</v>
      </c>
      <c r="B21356">
        <v>22959</v>
      </c>
      <c r="C21356">
        <v>3</v>
      </c>
      <c r="D21356">
        <v>76000</v>
      </c>
      <c r="E21356" s="46">
        <v>45200</v>
      </c>
      <c r="F21356">
        <v>-272</v>
      </c>
      <c r="I21356" t="str">
        <f>INDEX(LedgerMapping[[#All],[Level 3]],MATCH(Actuals[[#This Row],[Sub Ledger]],LedgerMapping[[#All],[Sub Ledger]],0))</f>
        <v>Administration</v>
      </c>
      <c r="J21356" s="22">
        <f>YEAR(Actuals[[#This Row],[Date]])</f>
        <v>2023</v>
      </c>
      <c r="K21356" s="22">
        <f>MONTH(Actuals[[#This Row],[Date]])</f>
        <v>10</v>
      </c>
      <c r="L21356" s="12"/>
    </row>
    <row r="21357" spans="1:12" x14ac:dyDescent="0.3">
      <c r="A21357">
        <v>6</v>
      </c>
      <c r="B21357">
        <v>23964</v>
      </c>
      <c r="C21357">
        <v>3</v>
      </c>
      <c r="D21357">
        <v>76000</v>
      </c>
      <c r="E21357" s="46">
        <v>45230</v>
      </c>
      <c r="F21357">
        <v>-213</v>
      </c>
      <c r="I21357" t="str">
        <f>INDEX(LedgerMapping[[#All],[Level 3]],MATCH(Actuals[[#This Row],[Sub Ledger]],LedgerMapping[[#All],[Sub Ledger]],0))</f>
        <v>Administration</v>
      </c>
      <c r="J21357" s="22">
        <f>YEAR(Actuals[[#This Row],[Date]])</f>
        <v>2023</v>
      </c>
      <c r="K21357" s="22">
        <f>MONTH(Actuals[[#This Row],[Date]])</f>
        <v>10</v>
      </c>
      <c r="L21357" s="12"/>
    </row>
    <row r="21358" spans="1:12" x14ac:dyDescent="0.3">
      <c r="A21358">
        <v>6</v>
      </c>
      <c r="B21358">
        <v>24993</v>
      </c>
      <c r="C21358">
        <v>3</v>
      </c>
      <c r="D21358">
        <v>76000</v>
      </c>
      <c r="E21358" s="46">
        <v>45261</v>
      </c>
      <c r="F21358">
        <v>-213</v>
      </c>
      <c r="I21358" t="str">
        <f>INDEX(LedgerMapping[[#All],[Level 3]],MATCH(Actuals[[#This Row],[Sub Ledger]],LedgerMapping[[#All],[Sub Ledger]],0))</f>
        <v>Administration</v>
      </c>
      <c r="J21358" s="22">
        <f>YEAR(Actuals[[#This Row],[Date]])</f>
        <v>2023</v>
      </c>
      <c r="K21358" s="22">
        <f>MONTH(Actuals[[#This Row],[Date]])</f>
        <v>12</v>
      </c>
      <c r="L21358" s="12"/>
    </row>
    <row r="21359" spans="1:12" x14ac:dyDescent="0.3">
      <c r="A21359">
        <v>6</v>
      </c>
      <c r="B21359">
        <v>26059</v>
      </c>
      <c r="C21359">
        <v>3</v>
      </c>
      <c r="D21359">
        <v>76000</v>
      </c>
      <c r="E21359" s="46">
        <v>45291</v>
      </c>
      <c r="F21359">
        <v>-198</v>
      </c>
      <c r="I21359" t="str">
        <f>INDEX(LedgerMapping[[#All],[Level 3]],MATCH(Actuals[[#This Row],[Sub Ledger]],LedgerMapping[[#All],[Sub Ledger]],0))</f>
        <v>Administration</v>
      </c>
      <c r="J21359" s="22">
        <f>YEAR(Actuals[[#This Row],[Date]])</f>
        <v>2023</v>
      </c>
      <c r="K21359" s="22">
        <f>MONTH(Actuals[[#This Row],[Date]])</f>
        <v>12</v>
      </c>
      <c r="L21359" s="12"/>
    </row>
    <row r="21360" spans="1:12" x14ac:dyDescent="0.3">
      <c r="A21360">
        <v>6</v>
      </c>
      <c r="B21360">
        <v>27188</v>
      </c>
      <c r="C21360">
        <v>3</v>
      </c>
      <c r="D21360">
        <v>76000</v>
      </c>
      <c r="E21360" s="46">
        <v>45322</v>
      </c>
      <c r="F21360">
        <v>-312</v>
      </c>
      <c r="I21360" t="str">
        <f>INDEX(LedgerMapping[[#All],[Level 3]],MATCH(Actuals[[#This Row],[Sub Ledger]],LedgerMapping[[#All],[Sub Ledger]],0))</f>
        <v>Administration</v>
      </c>
      <c r="J21360" s="22">
        <f>YEAR(Actuals[[#This Row],[Date]])</f>
        <v>2024</v>
      </c>
      <c r="K21360" s="22">
        <f>MONTH(Actuals[[#This Row],[Date]])</f>
        <v>1</v>
      </c>
      <c r="L21360" s="12"/>
    </row>
    <row r="21361" spans="1:12" x14ac:dyDescent="0.3">
      <c r="A21361">
        <v>6</v>
      </c>
      <c r="B21361">
        <v>28340</v>
      </c>
      <c r="C21361">
        <v>3</v>
      </c>
      <c r="D21361">
        <v>76000</v>
      </c>
      <c r="E21361" s="46">
        <v>45354</v>
      </c>
      <c r="F21361">
        <v>-339</v>
      </c>
      <c r="I21361" t="str">
        <f>INDEX(LedgerMapping[[#All],[Level 3]],MATCH(Actuals[[#This Row],[Sub Ledger]],LedgerMapping[[#All],[Sub Ledger]],0))</f>
        <v>Administration</v>
      </c>
      <c r="J21361" s="22">
        <f>YEAR(Actuals[[#This Row],[Date]])</f>
        <v>2024</v>
      </c>
      <c r="K21361" s="22">
        <f>MONTH(Actuals[[#This Row],[Date]])</f>
        <v>3</v>
      </c>
      <c r="L21361" s="12"/>
    </row>
    <row r="21362" spans="1:12" x14ac:dyDescent="0.3">
      <c r="A21362">
        <v>6</v>
      </c>
      <c r="B21362">
        <v>29494</v>
      </c>
      <c r="C21362">
        <v>3</v>
      </c>
      <c r="D21362">
        <v>76000</v>
      </c>
      <c r="E21362" s="46">
        <v>45384</v>
      </c>
      <c r="F21362">
        <v>-299</v>
      </c>
      <c r="I21362" t="str">
        <f>INDEX(LedgerMapping[[#All],[Level 3]],MATCH(Actuals[[#This Row],[Sub Ledger]],LedgerMapping[[#All],[Sub Ledger]],0))</f>
        <v>Administration</v>
      </c>
      <c r="J21362" s="22">
        <f>YEAR(Actuals[[#This Row],[Date]])</f>
        <v>2024</v>
      </c>
      <c r="K21362" s="22">
        <f>MONTH(Actuals[[#This Row],[Date]])</f>
        <v>4</v>
      </c>
      <c r="L21362" s="12"/>
    </row>
    <row r="21363" spans="1:12" x14ac:dyDescent="0.3">
      <c r="A21363">
        <v>6</v>
      </c>
      <c r="B21363">
        <v>30620</v>
      </c>
      <c r="C21363">
        <v>3</v>
      </c>
      <c r="D21363">
        <v>76000</v>
      </c>
      <c r="E21363" s="46">
        <v>45415</v>
      </c>
      <c r="F21363">
        <v>-263</v>
      </c>
      <c r="I21363" t="str">
        <f>INDEX(LedgerMapping[[#All],[Level 3]],MATCH(Actuals[[#This Row],[Sub Ledger]],LedgerMapping[[#All],[Sub Ledger]],0))</f>
        <v>Administration</v>
      </c>
      <c r="J21363" s="22">
        <f>YEAR(Actuals[[#This Row],[Date]])</f>
        <v>2024</v>
      </c>
      <c r="K21363" s="22">
        <f>MONTH(Actuals[[#This Row],[Date]])</f>
        <v>5</v>
      </c>
      <c r="L21363" s="12"/>
    </row>
    <row r="21364" spans="1:12" x14ac:dyDescent="0.3">
      <c r="A21364">
        <v>6</v>
      </c>
      <c r="B21364">
        <v>31746</v>
      </c>
      <c r="C21364">
        <v>3</v>
      </c>
      <c r="D21364">
        <v>76000</v>
      </c>
      <c r="E21364" s="46">
        <v>45445</v>
      </c>
      <c r="F21364">
        <v>-284</v>
      </c>
      <c r="I21364" t="str">
        <f>INDEX(LedgerMapping[[#All],[Level 3]],MATCH(Actuals[[#This Row],[Sub Ledger]],LedgerMapping[[#All],[Sub Ledger]],0))</f>
        <v>Administration</v>
      </c>
      <c r="J21364" s="22">
        <f>YEAR(Actuals[[#This Row],[Date]])</f>
        <v>2024</v>
      </c>
      <c r="K21364" s="22">
        <f>MONTH(Actuals[[#This Row],[Date]])</f>
        <v>6</v>
      </c>
      <c r="L21364" s="12"/>
    </row>
    <row r="21365" spans="1:12" x14ac:dyDescent="0.3">
      <c r="A21365">
        <v>6</v>
      </c>
      <c r="B21365">
        <v>32870</v>
      </c>
      <c r="C21365">
        <v>3</v>
      </c>
      <c r="D21365">
        <v>76000</v>
      </c>
      <c r="E21365" s="46">
        <v>45476</v>
      </c>
      <c r="F21365">
        <v>-295</v>
      </c>
      <c r="I21365" t="str">
        <f>INDEX(LedgerMapping[[#All],[Level 3]],MATCH(Actuals[[#This Row],[Sub Ledger]],LedgerMapping[[#All],[Sub Ledger]],0))</f>
        <v>Administration</v>
      </c>
      <c r="J21365" s="22">
        <f>YEAR(Actuals[[#This Row],[Date]])</f>
        <v>2024</v>
      </c>
      <c r="K21365" s="22">
        <f>MONTH(Actuals[[#This Row],[Date]])</f>
        <v>7</v>
      </c>
      <c r="L21365" s="12"/>
    </row>
    <row r="21366" spans="1:12" x14ac:dyDescent="0.3">
      <c r="A21366">
        <v>6</v>
      </c>
      <c r="B21366">
        <v>33994</v>
      </c>
      <c r="C21366">
        <v>3</v>
      </c>
      <c r="D21366">
        <v>76000</v>
      </c>
      <c r="E21366" s="46">
        <v>45507</v>
      </c>
      <c r="F21366">
        <v>-298</v>
      </c>
      <c r="I21366" t="str">
        <f>INDEX(LedgerMapping[[#All],[Level 3]],MATCH(Actuals[[#This Row],[Sub Ledger]],LedgerMapping[[#All],[Sub Ledger]],0))</f>
        <v>Administration</v>
      </c>
      <c r="J21366" s="22">
        <f>YEAR(Actuals[[#This Row],[Date]])</f>
        <v>2024</v>
      </c>
      <c r="K21366" s="22">
        <f>MONTH(Actuals[[#This Row],[Date]])</f>
        <v>8</v>
      </c>
      <c r="L21366" s="12"/>
    </row>
    <row r="21367" spans="1:12" x14ac:dyDescent="0.3">
      <c r="A21367">
        <v>6</v>
      </c>
      <c r="B21367">
        <v>35145</v>
      </c>
      <c r="C21367">
        <v>3</v>
      </c>
      <c r="D21367">
        <v>76000</v>
      </c>
      <c r="E21367" s="46">
        <v>45536</v>
      </c>
      <c r="F21367">
        <v>-314</v>
      </c>
      <c r="I21367" t="str">
        <f>INDEX(LedgerMapping[[#All],[Level 3]],MATCH(Actuals[[#This Row],[Sub Ledger]],LedgerMapping[[#All],[Sub Ledger]],0))</f>
        <v>Administration</v>
      </c>
      <c r="J21367" s="22">
        <f>YEAR(Actuals[[#This Row],[Date]])</f>
        <v>2024</v>
      </c>
      <c r="K21367" s="22">
        <f>MONTH(Actuals[[#This Row],[Date]])</f>
        <v>9</v>
      </c>
      <c r="L21367" s="12"/>
    </row>
    <row r="21368" spans="1:12" x14ac:dyDescent="0.3">
      <c r="A21368">
        <v>6</v>
      </c>
      <c r="B21368">
        <v>36295</v>
      </c>
      <c r="C21368">
        <v>3</v>
      </c>
      <c r="D21368">
        <v>76000</v>
      </c>
      <c r="E21368" s="46">
        <v>45567</v>
      </c>
      <c r="F21368">
        <v>-328</v>
      </c>
      <c r="I21368" t="str">
        <f>INDEX(LedgerMapping[[#All],[Level 3]],MATCH(Actuals[[#This Row],[Sub Ledger]],LedgerMapping[[#All],[Sub Ledger]],0))</f>
        <v>Administration</v>
      </c>
      <c r="J21368" s="22">
        <f>YEAR(Actuals[[#This Row],[Date]])</f>
        <v>2024</v>
      </c>
      <c r="K21368" s="22">
        <f>MONTH(Actuals[[#This Row],[Date]])</f>
        <v>10</v>
      </c>
      <c r="L21368" s="12"/>
    </row>
    <row r="21369" spans="1:12" x14ac:dyDescent="0.3">
      <c r="A21369">
        <v>6</v>
      </c>
      <c r="B21369">
        <v>37445</v>
      </c>
      <c r="C21369">
        <v>3</v>
      </c>
      <c r="D21369">
        <v>76000</v>
      </c>
      <c r="E21369" s="46">
        <v>45597</v>
      </c>
      <c r="F21369">
        <v>-333</v>
      </c>
      <c r="I21369" t="str">
        <f>INDEX(LedgerMapping[[#All],[Level 3]],MATCH(Actuals[[#This Row],[Sub Ledger]],LedgerMapping[[#All],[Sub Ledger]],0))</f>
        <v>Administration</v>
      </c>
      <c r="J21369" s="22">
        <f>YEAR(Actuals[[#This Row],[Date]])</f>
        <v>2024</v>
      </c>
      <c r="K21369" s="22">
        <f>MONTH(Actuals[[#This Row],[Date]])</f>
        <v>11</v>
      </c>
      <c r="L21369" s="12"/>
    </row>
    <row r="21370" spans="1:12" x14ac:dyDescent="0.3">
      <c r="A21370">
        <v>6</v>
      </c>
      <c r="B21370">
        <v>38595</v>
      </c>
      <c r="C21370">
        <v>3</v>
      </c>
      <c r="D21370">
        <v>76000</v>
      </c>
      <c r="E21370" s="46">
        <v>45628</v>
      </c>
      <c r="F21370">
        <v>-302</v>
      </c>
      <c r="I21370" t="str">
        <f>INDEX(LedgerMapping[[#All],[Level 3]],MATCH(Actuals[[#This Row],[Sub Ledger]],LedgerMapping[[#All],[Sub Ledger]],0))</f>
        <v>Administration</v>
      </c>
      <c r="J21370" s="22">
        <f>YEAR(Actuals[[#This Row],[Date]])</f>
        <v>2024</v>
      </c>
      <c r="K21370" s="22">
        <f>MONTH(Actuals[[#This Row],[Date]])</f>
        <v>12</v>
      </c>
      <c r="L21370" s="12"/>
    </row>
    <row r="21371" spans="1:12" x14ac:dyDescent="0.3">
      <c r="A21371">
        <v>6</v>
      </c>
      <c r="B21371">
        <v>591</v>
      </c>
      <c r="C21371">
        <v>3</v>
      </c>
      <c r="D21371">
        <v>77000</v>
      </c>
      <c r="E21371" s="46">
        <v>44562</v>
      </c>
      <c r="F21371">
        <v>-558</v>
      </c>
      <c r="I21371" t="str">
        <f>INDEX(LedgerMapping[[#All],[Level 3]],MATCH(Actuals[[#This Row],[Sub Ledger]],LedgerMapping[[#All],[Sub Ledger]],0))</f>
        <v>Administration</v>
      </c>
      <c r="J21371" s="22">
        <f>YEAR(Actuals[[#This Row],[Date]])</f>
        <v>2022</v>
      </c>
      <c r="K21371" s="22">
        <f>MONTH(Actuals[[#This Row],[Date]])</f>
        <v>1</v>
      </c>
      <c r="L21371" s="12"/>
    </row>
    <row r="21372" spans="1:12" x14ac:dyDescent="0.3">
      <c r="A21372">
        <v>6</v>
      </c>
      <c r="B21372">
        <v>1715</v>
      </c>
      <c r="C21372">
        <v>3</v>
      </c>
      <c r="D21372">
        <v>77000</v>
      </c>
      <c r="E21372" s="46">
        <v>44593</v>
      </c>
      <c r="F21372">
        <v>-474</v>
      </c>
      <c r="I21372" t="str">
        <f>INDEX(LedgerMapping[[#All],[Level 3]],MATCH(Actuals[[#This Row],[Sub Ledger]],LedgerMapping[[#All],[Sub Ledger]],0))</f>
        <v>Administration</v>
      </c>
      <c r="J21372" s="22">
        <f>YEAR(Actuals[[#This Row],[Date]])</f>
        <v>2022</v>
      </c>
      <c r="K21372" s="22">
        <f>MONTH(Actuals[[#This Row],[Date]])</f>
        <v>2</v>
      </c>
      <c r="L21372" s="12"/>
    </row>
    <row r="21373" spans="1:12" x14ac:dyDescent="0.3">
      <c r="A21373">
        <v>6</v>
      </c>
      <c r="B21373">
        <v>2833</v>
      </c>
      <c r="C21373">
        <v>3</v>
      </c>
      <c r="D21373">
        <v>77000</v>
      </c>
      <c r="E21373" s="46">
        <v>44624</v>
      </c>
      <c r="F21373">
        <v>-620</v>
      </c>
      <c r="I21373" t="str">
        <f>INDEX(LedgerMapping[[#All],[Level 3]],MATCH(Actuals[[#This Row],[Sub Ledger]],LedgerMapping[[#All],[Sub Ledger]],0))</f>
        <v>Administration</v>
      </c>
      <c r="J21373" s="22">
        <f>YEAR(Actuals[[#This Row],[Date]])</f>
        <v>2022</v>
      </c>
      <c r="K21373" s="22">
        <f>MONTH(Actuals[[#This Row],[Date]])</f>
        <v>3</v>
      </c>
      <c r="L21373" s="12"/>
    </row>
    <row r="21374" spans="1:12" x14ac:dyDescent="0.3">
      <c r="A21374">
        <v>6</v>
      </c>
      <c r="B21374">
        <v>3955</v>
      </c>
      <c r="C21374">
        <v>3</v>
      </c>
      <c r="D21374">
        <v>77000</v>
      </c>
      <c r="E21374" s="46">
        <v>44654</v>
      </c>
      <c r="F21374">
        <v>-435</v>
      </c>
      <c r="I21374" t="str">
        <f>INDEX(LedgerMapping[[#All],[Level 3]],MATCH(Actuals[[#This Row],[Sub Ledger]],LedgerMapping[[#All],[Sub Ledger]],0))</f>
        <v>Administration</v>
      </c>
      <c r="J21374" s="22">
        <f>YEAR(Actuals[[#This Row],[Date]])</f>
        <v>2022</v>
      </c>
      <c r="K21374" s="22">
        <f>MONTH(Actuals[[#This Row],[Date]])</f>
        <v>4</v>
      </c>
      <c r="L21374" s="12"/>
    </row>
    <row r="21375" spans="1:12" x14ac:dyDescent="0.3">
      <c r="A21375">
        <v>6</v>
      </c>
      <c r="B21375">
        <v>5080</v>
      </c>
      <c r="C21375">
        <v>3</v>
      </c>
      <c r="D21375">
        <v>77000</v>
      </c>
      <c r="E21375" s="46">
        <v>44685</v>
      </c>
      <c r="F21375">
        <v>-495</v>
      </c>
      <c r="I21375" t="str">
        <f>INDEX(LedgerMapping[[#All],[Level 3]],MATCH(Actuals[[#This Row],[Sub Ledger]],LedgerMapping[[#All],[Sub Ledger]],0))</f>
        <v>Administration</v>
      </c>
      <c r="J21375" s="22">
        <f>YEAR(Actuals[[#This Row],[Date]])</f>
        <v>2022</v>
      </c>
      <c r="K21375" s="22">
        <f>MONTH(Actuals[[#This Row],[Date]])</f>
        <v>5</v>
      </c>
      <c r="L21375" s="12"/>
    </row>
    <row r="21376" spans="1:12" x14ac:dyDescent="0.3">
      <c r="A21376">
        <v>6</v>
      </c>
      <c r="B21376">
        <v>6204</v>
      </c>
      <c r="C21376">
        <v>3</v>
      </c>
      <c r="D21376">
        <v>77000</v>
      </c>
      <c r="E21376" s="46">
        <v>44715</v>
      </c>
      <c r="F21376">
        <v>-562</v>
      </c>
      <c r="I21376" t="str">
        <f>INDEX(LedgerMapping[[#All],[Level 3]],MATCH(Actuals[[#This Row],[Sub Ledger]],LedgerMapping[[#All],[Sub Ledger]],0))</f>
        <v>Administration</v>
      </c>
      <c r="J21376" s="22">
        <f>YEAR(Actuals[[#This Row],[Date]])</f>
        <v>2022</v>
      </c>
      <c r="K21376" s="22">
        <f>MONTH(Actuals[[#This Row],[Date]])</f>
        <v>6</v>
      </c>
      <c r="L21376" s="12"/>
    </row>
    <row r="21377" spans="1:12" x14ac:dyDescent="0.3">
      <c r="A21377">
        <v>6</v>
      </c>
      <c r="B21377">
        <v>7325</v>
      </c>
      <c r="C21377">
        <v>3</v>
      </c>
      <c r="D21377">
        <v>77000</v>
      </c>
      <c r="E21377" s="46">
        <v>44746</v>
      </c>
      <c r="F21377">
        <v>-527</v>
      </c>
      <c r="I21377" t="str">
        <f>INDEX(LedgerMapping[[#All],[Level 3]],MATCH(Actuals[[#This Row],[Sub Ledger]],LedgerMapping[[#All],[Sub Ledger]],0))</f>
        <v>Administration</v>
      </c>
      <c r="J21377" s="22">
        <f>YEAR(Actuals[[#This Row],[Date]])</f>
        <v>2022</v>
      </c>
      <c r="K21377" s="22">
        <f>MONTH(Actuals[[#This Row],[Date]])</f>
        <v>7</v>
      </c>
      <c r="L21377" s="12"/>
    </row>
    <row r="21378" spans="1:12" x14ac:dyDescent="0.3">
      <c r="A21378">
        <v>6</v>
      </c>
      <c r="B21378">
        <v>8448</v>
      </c>
      <c r="C21378">
        <v>3</v>
      </c>
      <c r="D21378">
        <v>77000</v>
      </c>
      <c r="E21378" s="46">
        <v>44777</v>
      </c>
      <c r="F21378">
        <v>-562</v>
      </c>
      <c r="I21378" t="str">
        <f>INDEX(LedgerMapping[[#All],[Level 3]],MATCH(Actuals[[#This Row],[Sub Ledger]],LedgerMapping[[#All],[Sub Ledger]],0))</f>
        <v>Administration</v>
      </c>
      <c r="J21378" s="22">
        <f>YEAR(Actuals[[#This Row],[Date]])</f>
        <v>2022</v>
      </c>
      <c r="K21378" s="22">
        <f>MONTH(Actuals[[#This Row],[Date]])</f>
        <v>8</v>
      </c>
      <c r="L21378" s="12"/>
    </row>
    <row r="21379" spans="1:12" x14ac:dyDescent="0.3">
      <c r="A21379">
        <v>6</v>
      </c>
      <c r="B21379">
        <v>9566</v>
      </c>
      <c r="C21379">
        <v>3</v>
      </c>
      <c r="D21379">
        <v>77000</v>
      </c>
      <c r="E21379" s="46">
        <v>44805</v>
      </c>
      <c r="F21379">
        <v>-550</v>
      </c>
      <c r="I21379" t="str">
        <f>INDEX(LedgerMapping[[#All],[Level 3]],MATCH(Actuals[[#This Row],[Sub Ledger]],LedgerMapping[[#All],[Sub Ledger]],0))</f>
        <v>Administration</v>
      </c>
      <c r="J21379" s="22">
        <f>YEAR(Actuals[[#This Row],[Date]])</f>
        <v>2022</v>
      </c>
      <c r="K21379" s="22">
        <f>MONTH(Actuals[[#This Row],[Date]])</f>
        <v>9</v>
      </c>
      <c r="L21379" s="12"/>
    </row>
    <row r="21380" spans="1:12" x14ac:dyDescent="0.3">
      <c r="A21380">
        <v>6</v>
      </c>
      <c r="B21380">
        <v>10682</v>
      </c>
      <c r="C21380">
        <v>3</v>
      </c>
      <c r="D21380">
        <v>77000</v>
      </c>
      <c r="E21380" s="46">
        <v>44836</v>
      </c>
      <c r="F21380">
        <v>-579</v>
      </c>
      <c r="I21380" t="str">
        <f>INDEX(LedgerMapping[[#All],[Level 3]],MATCH(Actuals[[#This Row],[Sub Ledger]],LedgerMapping[[#All],[Sub Ledger]],0))</f>
        <v>Administration</v>
      </c>
      <c r="J21380" s="22">
        <f>YEAR(Actuals[[#This Row],[Date]])</f>
        <v>2022</v>
      </c>
      <c r="K21380" s="22">
        <f>MONTH(Actuals[[#This Row],[Date]])</f>
        <v>10</v>
      </c>
      <c r="L21380" s="12"/>
    </row>
    <row r="21381" spans="1:12" x14ac:dyDescent="0.3">
      <c r="A21381">
        <v>6</v>
      </c>
      <c r="B21381">
        <v>11805</v>
      </c>
      <c r="C21381">
        <v>3</v>
      </c>
      <c r="D21381">
        <v>77000</v>
      </c>
      <c r="E21381" s="46">
        <v>44866</v>
      </c>
      <c r="F21381">
        <v>-620</v>
      </c>
      <c r="I21381" t="str">
        <f>INDEX(LedgerMapping[[#All],[Level 3]],MATCH(Actuals[[#This Row],[Sub Ledger]],LedgerMapping[[#All],[Sub Ledger]],0))</f>
        <v>Administration</v>
      </c>
      <c r="J21381" s="22">
        <f>YEAR(Actuals[[#This Row],[Date]])</f>
        <v>2022</v>
      </c>
      <c r="K21381" s="22">
        <f>MONTH(Actuals[[#This Row],[Date]])</f>
        <v>11</v>
      </c>
      <c r="L21381" s="12"/>
    </row>
    <row r="21382" spans="1:12" x14ac:dyDescent="0.3">
      <c r="A21382">
        <v>6</v>
      </c>
      <c r="B21382">
        <v>12933</v>
      </c>
      <c r="C21382">
        <v>3</v>
      </c>
      <c r="D21382">
        <v>77000</v>
      </c>
      <c r="E21382" s="46">
        <v>44897</v>
      </c>
      <c r="F21382">
        <v>-550</v>
      </c>
      <c r="I21382" t="str">
        <f>INDEX(LedgerMapping[[#All],[Level 3]],MATCH(Actuals[[#This Row],[Sub Ledger]],LedgerMapping[[#All],[Sub Ledger]],0))</f>
        <v>Administration</v>
      </c>
      <c r="J21382" s="22">
        <f>YEAR(Actuals[[#This Row],[Date]])</f>
        <v>2022</v>
      </c>
      <c r="K21382" s="22">
        <f>MONTH(Actuals[[#This Row],[Date]])</f>
        <v>12</v>
      </c>
      <c r="L21382" s="12"/>
    </row>
    <row r="21383" spans="1:12" x14ac:dyDescent="0.3">
      <c r="A21383">
        <v>6</v>
      </c>
      <c r="B21383">
        <v>13869</v>
      </c>
      <c r="C21383">
        <v>3</v>
      </c>
      <c r="D21383">
        <v>77000</v>
      </c>
      <c r="E21383" s="46">
        <v>44927</v>
      </c>
      <c r="F21383">
        <v>-363</v>
      </c>
      <c r="I21383" t="str">
        <f>INDEX(LedgerMapping[[#All],[Level 3]],MATCH(Actuals[[#This Row],[Sub Ledger]],LedgerMapping[[#All],[Sub Ledger]],0))</f>
        <v>Administration</v>
      </c>
      <c r="J21383" s="22">
        <f>YEAR(Actuals[[#This Row],[Date]])</f>
        <v>2023</v>
      </c>
      <c r="K21383" s="22">
        <f>MONTH(Actuals[[#This Row],[Date]])</f>
        <v>1</v>
      </c>
      <c r="L21383" s="12"/>
    </row>
    <row r="21384" spans="1:12" x14ac:dyDescent="0.3">
      <c r="A21384">
        <v>6</v>
      </c>
      <c r="B21384">
        <v>14877</v>
      </c>
      <c r="C21384">
        <v>3</v>
      </c>
      <c r="D21384">
        <v>77000</v>
      </c>
      <c r="E21384" s="46">
        <v>44958</v>
      </c>
      <c r="F21384">
        <v>-449</v>
      </c>
      <c r="I21384" t="str">
        <f>INDEX(LedgerMapping[[#All],[Level 3]],MATCH(Actuals[[#This Row],[Sub Ledger]],LedgerMapping[[#All],[Sub Ledger]],0))</f>
        <v>Administration</v>
      </c>
      <c r="J21384" s="22">
        <f>YEAR(Actuals[[#This Row],[Date]])</f>
        <v>2023</v>
      </c>
      <c r="K21384" s="22">
        <f>MONTH(Actuals[[#This Row],[Date]])</f>
        <v>2</v>
      </c>
      <c r="L21384" s="12"/>
    </row>
    <row r="21385" spans="1:12" x14ac:dyDescent="0.3">
      <c r="A21385">
        <v>6</v>
      </c>
      <c r="B21385">
        <v>15857</v>
      </c>
      <c r="C21385">
        <v>3</v>
      </c>
      <c r="D21385">
        <v>77000</v>
      </c>
      <c r="E21385" s="46">
        <v>44988</v>
      </c>
      <c r="F21385">
        <v>-375</v>
      </c>
      <c r="I21385" t="str">
        <f>INDEX(LedgerMapping[[#All],[Level 3]],MATCH(Actuals[[#This Row],[Sub Ledger]],LedgerMapping[[#All],[Sub Ledger]],0))</f>
        <v>Administration</v>
      </c>
      <c r="J21385" s="22">
        <f>YEAR(Actuals[[#This Row],[Date]])</f>
        <v>2023</v>
      </c>
      <c r="K21385" s="22">
        <f>MONTH(Actuals[[#This Row],[Date]])</f>
        <v>3</v>
      </c>
      <c r="L21385" s="12"/>
    </row>
    <row r="21386" spans="1:12" x14ac:dyDescent="0.3">
      <c r="A21386">
        <v>6</v>
      </c>
      <c r="B21386">
        <v>16889</v>
      </c>
      <c r="C21386">
        <v>3</v>
      </c>
      <c r="D21386">
        <v>77000</v>
      </c>
      <c r="E21386" s="46">
        <v>45018</v>
      </c>
      <c r="F21386">
        <v>-499</v>
      </c>
      <c r="I21386" t="str">
        <f>INDEX(LedgerMapping[[#All],[Level 3]],MATCH(Actuals[[#This Row],[Sub Ledger]],LedgerMapping[[#All],[Sub Ledger]],0))</f>
        <v>Administration</v>
      </c>
      <c r="J21386" s="22">
        <f>YEAR(Actuals[[#This Row],[Date]])</f>
        <v>2023</v>
      </c>
      <c r="K21386" s="22">
        <f>MONTH(Actuals[[#This Row],[Date]])</f>
        <v>4</v>
      </c>
      <c r="L21386" s="12"/>
    </row>
    <row r="21387" spans="1:12" x14ac:dyDescent="0.3">
      <c r="A21387">
        <v>6</v>
      </c>
      <c r="B21387">
        <v>17920</v>
      </c>
      <c r="C21387">
        <v>3</v>
      </c>
      <c r="D21387">
        <v>77000</v>
      </c>
      <c r="E21387" s="46">
        <v>45049</v>
      </c>
      <c r="F21387">
        <v>-467</v>
      </c>
      <c r="I21387" t="str">
        <f>INDEX(LedgerMapping[[#All],[Level 3]],MATCH(Actuals[[#This Row],[Sub Ledger]],LedgerMapping[[#All],[Sub Ledger]],0))</f>
        <v>Administration</v>
      </c>
      <c r="J21387" s="22">
        <f>YEAR(Actuals[[#This Row],[Date]])</f>
        <v>2023</v>
      </c>
      <c r="K21387" s="22">
        <f>MONTH(Actuals[[#This Row],[Date]])</f>
        <v>5</v>
      </c>
      <c r="L21387" s="12"/>
    </row>
    <row r="21388" spans="1:12" x14ac:dyDescent="0.3">
      <c r="A21388">
        <v>6</v>
      </c>
      <c r="B21388">
        <v>18924</v>
      </c>
      <c r="C21388">
        <v>3</v>
      </c>
      <c r="D21388">
        <v>77000</v>
      </c>
      <c r="E21388" s="46">
        <v>45079</v>
      </c>
      <c r="F21388">
        <v>-370</v>
      </c>
      <c r="I21388" t="str">
        <f>INDEX(LedgerMapping[[#All],[Level 3]],MATCH(Actuals[[#This Row],[Sub Ledger]],LedgerMapping[[#All],[Sub Ledger]],0))</f>
        <v>Administration</v>
      </c>
      <c r="J21388" s="22">
        <f>YEAR(Actuals[[#This Row],[Date]])</f>
        <v>2023</v>
      </c>
      <c r="K21388" s="22">
        <f>MONTH(Actuals[[#This Row],[Date]])</f>
        <v>6</v>
      </c>
      <c r="L21388" s="12"/>
    </row>
    <row r="21389" spans="1:12" x14ac:dyDescent="0.3">
      <c r="A21389">
        <v>6</v>
      </c>
      <c r="B21389">
        <v>19952</v>
      </c>
      <c r="C21389">
        <v>3</v>
      </c>
      <c r="D21389">
        <v>77000</v>
      </c>
      <c r="E21389" s="46">
        <v>45110</v>
      </c>
      <c r="F21389">
        <v>-395</v>
      </c>
      <c r="I21389" t="str">
        <f>INDEX(LedgerMapping[[#All],[Level 3]],MATCH(Actuals[[#This Row],[Sub Ledger]],LedgerMapping[[#All],[Sub Ledger]],0))</f>
        <v>Administration</v>
      </c>
      <c r="J21389" s="22">
        <f>YEAR(Actuals[[#This Row],[Date]])</f>
        <v>2023</v>
      </c>
      <c r="K21389" s="22">
        <f>MONTH(Actuals[[#This Row],[Date]])</f>
        <v>7</v>
      </c>
      <c r="L21389" s="12"/>
    </row>
    <row r="21390" spans="1:12" x14ac:dyDescent="0.3">
      <c r="A21390">
        <v>6</v>
      </c>
      <c r="B21390">
        <v>20982</v>
      </c>
      <c r="C21390">
        <v>3</v>
      </c>
      <c r="D21390">
        <v>77000</v>
      </c>
      <c r="E21390" s="46">
        <v>45141</v>
      </c>
      <c r="F21390">
        <v>-449</v>
      </c>
      <c r="I21390" t="str">
        <f>INDEX(LedgerMapping[[#All],[Level 3]],MATCH(Actuals[[#This Row],[Sub Ledger]],LedgerMapping[[#All],[Sub Ledger]],0))</f>
        <v>Administration</v>
      </c>
      <c r="J21390" s="22">
        <f>YEAR(Actuals[[#This Row],[Date]])</f>
        <v>2023</v>
      </c>
      <c r="K21390" s="22">
        <f>MONTH(Actuals[[#This Row],[Date]])</f>
        <v>8</v>
      </c>
      <c r="L21390" s="12"/>
    </row>
    <row r="21391" spans="1:12" x14ac:dyDescent="0.3">
      <c r="A21391">
        <v>6</v>
      </c>
      <c r="B21391">
        <v>21983</v>
      </c>
      <c r="C21391">
        <v>3</v>
      </c>
      <c r="D21391">
        <v>77000</v>
      </c>
      <c r="E21391" s="46">
        <v>45169</v>
      </c>
      <c r="F21391">
        <v>-440</v>
      </c>
      <c r="I21391" t="str">
        <f>INDEX(LedgerMapping[[#All],[Level 3]],MATCH(Actuals[[#This Row],[Sub Ledger]],LedgerMapping[[#All],[Sub Ledger]],0))</f>
        <v>Administration</v>
      </c>
      <c r="J21391" s="22">
        <f>YEAR(Actuals[[#This Row],[Date]])</f>
        <v>2023</v>
      </c>
      <c r="K21391" s="22">
        <f>MONTH(Actuals[[#This Row],[Date]])</f>
        <v>8</v>
      </c>
      <c r="L21391" s="12"/>
    </row>
    <row r="21392" spans="1:12" x14ac:dyDescent="0.3">
      <c r="A21392">
        <v>6</v>
      </c>
      <c r="B21392">
        <v>22960</v>
      </c>
      <c r="C21392">
        <v>3</v>
      </c>
      <c r="D21392">
        <v>77000</v>
      </c>
      <c r="E21392" s="46">
        <v>45200</v>
      </c>
      <c r="F21392">
        <v>-490</v>
      </c>
      <c r="I21392" t="str">
        <f>INDEX(LedgerMapping[[#All],[Level 3]],MATCH(Actuals[[#This Row],[Sub Ledger]],LedgerMapping[[#All],[Sub Ledger]],0))</f>
        <v>Administration</v>
      </c>
      <c r="J21392" s="22">
        <f>YEAR(Actuals[[#This Row],[Date]])</f>
        <v>2023</v>
      </c>
      <c r="K21392" s="22">
        <f>MONTH(Actuals[[#This Row],[Date]])</f>
        <v>10</v>
      </c>
      <c r="L21392" s="12"/>
    </row>
    <row r="21393" spans="1:12" x14ac:dyDescent="0.3">
      <c r="A21393">
        <v>6</v>
      </c>
      <c r="B21393">
        <v>23965</v>
      </c>
      <c r="C21393">
        <v>3</v>
      </c>
      <c r="D21393">
        <v>77000</v>
      </c>
      <c r="E21393" s="46">
        <v>45230</v>
      </c>
      <c r="F21393">
        <v>-382</v>
      </c>
      <c r="I21393" t="str">
        <f>INDEX(LedgerMapping[[#All],[Level 3]],MATCH(Actuals[[#This Row],[Sub Ledger]],LedgerMapping[[#All],[Sub Ledger]],0))</f>
        <v>Administration</v>
      </c>
      <c r="J21393" s="22">
        <f>YEAR(Actuals[[#This Row],[Date]])</f>
        <v>2023</v>
      </c>
      <c r="K21393" s="22">
        <f>MONTH(Actuals[[#This Row],[Date]])</f>
        <v>10</v>
      </c>
      <c r="L21393" s="12"/>
    </row>
    <row r="21394" spans="1:12" x14ac:dyDescent="0.3">
      <c r="A21394">
        <v>6</v>
      </c>
      <c r="B21394">
        <v>24994</v>
      </c>
      <c r="C21394">
        <v>3</v>
      </c>
      <c r="D21394">
        <v>77000</v>
      </c>
      <c r="E21394" s="46">
        <v>45261</v>
      </c>
      <c r="F21394">
        <v>-382</v>
      </c>
      <c r="I21394" t="str">
        <f>INDEX(LedgerMapping[[#All],[Level 3]],MATCH(Actuals[[#This Row],[Sub Ledger]],LedgerMapping[[#All],[Sub Ledger]],0))</f>
        <v>Administration</v>
      </c>
      <c r="J21394" s="22">
        <f>YEAR(Actuals[[#This Row],[Date]])</f>
        <v>2023</v>
      </c>
      <c r="K21394" s="22">
        <f>MONTH(Actuals[[#This Row],[Date]])</f>
        <v>12</v>
      </c>
      <c r="L21394" s="12"/>
    </row>
    <row r="21395" spans="1:12" x14ac:dyDescent="0.3">
      <c r="A21395">
        <v>6</v>
      </c>
      <c r="B21395">
        <v>26060</v>
      </c>
      <c r="C21395">
        <v>3</v>
      </c>
      <c r="D21395">
        <v>77000</v>
      </c>
      <c r="E21395" s="46">
        <v>45291</v>
      </c>
      <c r="F21395">
        <v>-357</v>
      </c>
      <c r="I21395" t="str">
        <f>INDEX(LedgerMapping[[#All],[Level 3]],MATCH(Actuals[[#This Row],[Sub Ledger]],LedgerMapping[[#All],[Sub Ledger]],0))</f>
        <v>Administration</v>
      </c>
      <c r="J21395" s="22">
        <f>YEAR(Actuals[[#This Row],[Date]])</f>
        <v>2023</v>
      </c>
      <c r="K21395" s="22">
        <f>MONTH(Actuals[[#This Row],[Date]])</f>
        <v>12</v>
      </c>
      <c r="L21395" s="12"/>
    </row>
    <row r="21396" spans="1:12" x14ac:dyDescent="0.3">
      <c r="A21396">
        <v>6</v>
      </c>
      <c r="B21396">
        <v>27189</v>
      </c>
      <c r="C21396">
        <v>3</v>
      </c>
      <c r="D21396">
        <v>77000</v>
      </c>
      <c r="E21396" s="46">
        <v>45322</v>
      </c>
      <c r="F21396">
        <v>-561</v>
      </c>
      <c r="I21396" t="str">
        <f>INDEX(LedgerMapping[[#All],[Level 3]],MATCH(Actuals[[#This Row],[Sub Ledger]],LedgerMapping[[#All],[Sub Ledger]],0))</f>
        <v>Administration</v>
      </c>
      <c r="J21396" s="22">
        <f>YEAR(Actuals[[#This Row],[Date]])</f>
        <v>2024</v>
      </c>
      <c r="K21396" s="22">
        <f>MONTH(Actuals[[#This Row],[Date]])</f>
        <v>1</v>
      </c>
      <c r="L21396" s="12"/>
    </row>
    <row r="21397" spans="1:12" x14ac:dyDescent="0.3">
      <c r="A21397">
        <v>6</v>
      </c>
      <c r="B21397">
        <v>28341</v>
      </c>
      <c r="C21397">
        <v>3</v>
      </c>
      <c r="D21397">
        <v>77000</v>
      </c>
      <c r="E21397" s="46">
        <v>45354</v>
      </c>
      <c r="F21397">
        <v>-610</v>
      </c>
      <c r="I21397" t="str">
        <f>INDEX(LedgerMapping[[#All],[Level 3]],MATCH(Actuals[[#This Row],[Sub Ledger]],LedgerMapping[[#All],[Sub Ledger]],0))</f>
        <v>Administration</v>
      </c>
      <c r="J21397" s="22">
        <f>YEAR(Actuals[[#This Row],[Date]])</f>
        <v>2024</v>
      </c>
      <c r="K21397" s="22">
        <f>MONTH(Actuals[[#This Row],[Date]])</f>
        <v>3</v>
      </c>
      <c r="L21397" s="12"/>
    </row>
    <row r="21398" spans="1:12" x14ac:dyDescent="0.3">
      <c r="A21398">
        <v>6</v>
      </c>
      <c r="B21398">
        <v>29495</v>
      </c>
      <c r="C21398">
        <v>3</v>
      </c>
      <c r="D21398">
        <v>77000</v>
      </c>
      <c r="E21398" s="46">
        <v>45384</v>
      </c>
      <c r="F21398">
        <v>-538</v>
      </c>
      <c r="I21398" t="str">
        <f>INDEX(LedgerMapping[[#All],[Level 3]],MATCH(Actuals[[#This Row],[Sub Ledger]],LedgerMapping[[#All],[Sub Ledger]],0))</f>
        <v>Administration</v>
      </c>
      <c r="J21398" s="22">
        <f>YEAR(Actuals[[#This Row],[Date]])</f>
        <v>2024</v>
      </c>
      <c r="K21398" s="22">
        <f>MONTH(Actuals[[#This Row],[Date]])</f>
        <v>4</v>
      </c>
      <c r="L21398" s="12"/>
    </row>
    <row r="21399" spans="1:12" x14ac:dyDescent="0.3">
      <c r="A21399">
        <v>6</v>
      </c>
      <c r="B21399">
        <v>30621</v>
      </c>
      <c r="C21399">
        <v>3</v>
      </c>
      <c r="D21399">
        <v>77000</v>
      </c>
      <c r="E21399" s="46">
        <v>45415</v>
      </c>
      <c r="F21399">
        <v>-473</v>
      </c>
      <c r="I21399" t="str">
        <f>INDEX(LedgerMapping[[#All],[Level 3]],MATCH(Actuals[[#This Row],[Sub Ledger]],LedgerMapping[[#All],[Sub Ledger]],0))</f>
        <v>Administration</v>
      </c>
      <c r="J21399" s="22">
        <f>YEAR(Actuals[[#This Row],[Date]])</f>
        <v>2024</v>
      </c>
      <c r="K21399" s="22">
        <f>MONTH(Actuals[[#This Row],[Date]])</f>
        <v>5</v>
      </c>
      <c r="L21399" s="12"/>
    </row>
    <row r="21400" spans="1:12" x14ac:dyDescent="0.3">
      <c r="A21400">
        <v>6</v>
      </c>
      <c r="B21400">
        <v>31747</v>
      </c>
      <c r="C21400">
        <v>3</v>
      </c>
      <c r="D21400">
        <v>77000</v>
      </c>
      <c r="E21400" s="46">
        <v>45445</v>
      </c>
      <c r="F21400">
        <v>-510</v>
      </c>
      <c r="I21400" t="str">
        <f>INDEX(LedgerMapping[[#All],[Level 3]],MATCH(Actuals[[#This Row],[Sub Ledger]],LedgerMapping[[#All],[Sub Ledger]],0))</f>
        <v>Administration</v>
      </c>
      <c r="J21400" s="22">
        <f>YEAR(Actuals[[#This Row],[Date]])</f>
        <v>2024</v>
      </c>
      <c r="K21400" s="22">
        <f>MONTH(Actuals[[#This Row],[Date]])</f>
        <v>6</v>
      </c>
      <c r="L21400" s="12"/>
    </row>
    <row r="21401" spans="1:12" x14ac:dyDescent="0.3">
      <c r="A21401">
        <v>6</v>
      </c>
      <c r="B21401">
        <v>32871</v>
      </c>
      <c r="C21401">
        <v>3</v>
      </c>
      <c r="D21401">
        <v>77000</v>
      </c>
      <c r="E21401" s="46">
        <v>45476</v>
      </c>
      <c r="F21401">
        <v>-532</v>
      </c>
      <c r="I21401" t="str">
        <f>INDEX(LedgerMapping[[#All],[Level 3]],MATCH(Actuals[[#This Row],[Sub Ledger]],LedgerMapping[[#All],[Sub Ledger]],0))</f>
        <v>Administration</v>
      </c>
      <c r="J21401" s="22">
        <f>YEAR(Actuals[[#This Row],[Date]])</f>
        <v>2024</v>
      </c>
      <c r="K21401" s="22">
        <f>MONTH(Actuals[[#This Row],[Date]])</f>
        <v>7</v>
      </c>
      <c r="L21401" s="12"/>
    </row>
    <row r="21402" spans="1:12" x14ac:dyDescent="0.3">
      <c r="A21402">
        <v>6</v>
      </c>
      <c r="B21402">
        <v>33995</v>
      </c>
      <c r="C21402">
        <v>3</v>
      </c>
      <c r="D21402">
        <v>77000</v>
      </c>
      <c r="E21402" s="46">
        <v>45507</v>
      </c>
      <c r="F21402">
        <v>-536</v>
      </c>
      <c r="I21402" t="str">
        <f>INDEX(LedgerMapping[[#All],[Level 3]],MATCH(Actuals[[#This Row],[Sub Ledger]],LedgerMapping[[#All],[Sub Ledger]],0))</f>
        <v>Administration</v>
      </c>
      <c r="J21402" s="22">
        <f>YEAR(Actuals[[#This Row],[Date]])</f>
        <v>2024</v>
      </c>
      <c r="K21402" s="22">
        <f>MONTH(Actuals[[#This Row],[Date]])</f>
        <v>8</v>
      </c>
      <c r="L21402" s="12"/>
    </row>
    <row r="21403" spans="1:12" x14ac:dyDescent="0.3">
      <c r="A21403">
        <v>6</v>
      </c>
      <c r="B21403">
        <v>35146</v>
      </c>
      <c r="C21403">
        <v>3</v>
      </c>
      <c r="D21403">
        <v>77000</v>
      </c>
      <c r="E21403" s="46">
        <v>45536</v>
      </c>
      <c r="F21403">
        <v>-566</v>
      </c>
      <c r="I21403" t="str">
        <f>INDEX(LedgerMapping[[#All],[Level 3]],MATCH(Actuals[[#This Row],[Sub Ledger]],LedgerMapping[[#All],[Sub Ledger]],0))</f>
        <v>Administration</v>
      </c>
      <c r="J21403" s="22">
        <f>YEAR(Actuals[[#This Row],[Date]])</f>
        <v>2024</v>
      </c>
      <c r="K21403" s="22">
        <f>MONTH(Actuals[[#This Row],[Date]])</f>
        <v>9</v>
      </c>
      <c r="L21403" s="12"/>
    </row>
    <row r="21404" spans="1:12" x14ac:dyDescent="0.3">
      <c r="A21404">
        <v>6</v>
      </c>
      <c r="B21404">
        <v>36296</v>
      </c>
      <c r="C21404">
        <v>3</v>
      </c>
      <c r="D21404">
        <v>77000</v>
      </c>
      <c r="E21404" s="46">
        <v>45567</v>
      </c>
      <c r="F21404">
        <v>-589</v>
      </c>
      <c r="I21404" t="str">
        <f>INDEX(LedgerMapping[[#All],[Level 3]],MATCH(Actuals[[#This Row],[Sub Ledger]],LedgerMapping[[#All],[Sub Ledger]],0))</f>
        <v>Administration</v>
      </c>
      <c r="J21404" s="22">
        <f>YEAR(Actuals[[#This Row],[Date]])</f>
        <v>2024</v>
      </c>
      <c r="K21404" s="22">
        <f>MONTH(Actuals[[#This Row],[Date]])</f>
        <v>10</v>
      </c>
      <c r="L21404" s="12"/>
    </row>
    <row r="21405" spans="1:12" x14ac:dyDescent="0.3">
      <c r="A21405">
        <v>6</v>
      </c>
      <c r="B21405">
        <v>37446</v>
      </c>
      <c r="C21405">
        <v>3</v>
      </c>
      <c r="D21405">
        <v>77000</v>
      </c>
      <c r="E21405" s="46">
        <v>45597</v>
      </c>
      <c r="F21405">
        <v>-599</v>
      </c>
      <c r="I21405" t="str">
        <f>INDEX(LedgerMapping[[#All],[Level 3]],MATCH(Actuals[[#This Row],[Sub Ledger]],LedgerMapping[[#All],[Sub Ledger]],0))</f>
        <v>Administration</v>
      </c>
      <c r="J21405" s="22">
        <f>YEAR(Actuals[[#This Row],[Date]])</f>
        <v>2024</v>
      </c>
      <c r="K21405" s="22">
        <f>MONTH(Actuals[[#This Row],[Date]])</f>
        <v>11</v>
      </c>
      <c r="L21405" s="12"/>
    </row>
    <row r="21406" spans="1:12" x14ac:dyDescent="0.3">
      <c r="A21406">
        <v>6</v>
      </c>
      <c r="B21406">
        <v>38596</v>
      </c>
      <c r="C21406">
        <v>3</v>
      </c>
      <c r="D21406">
        <v>77000</v>
      </c>
      <c r="E21406" s="46">
        <v>45628</v>
      </c>
      <c r="F21406">
        <v>-543</v>
      </c>
      <c r="I21406" t="str">
        <f>INDEX(LedgerMapping[[#All],[Level 3]],MATCH(Actuals[[#This Row],[Sub Ledger]],LedgerMapping[[#All],[Sub Ledger]],0))</f>
        <v>Administration</v>
      </c>
      <c r="J21406" s="22">
        <f>YEAR(Actuals[[#This Row],[Date]])</f>
        <v>2024</v>
      </c>
      <c r="K21406" s="22">
        <f>MONTH(Actuals[[#This Row],[Date]])</f>
        <v>12</v>
      </c>
      <c r="L21406" s="12"/>
    </row>
    <row r="21407" spans="1:12" x14ac:dyDescent="0.3">
      <c r="A21407">
        <v>6</v>
      </c>
      <c r="B21407">
        <v>594</v>
      </c>
      <c r="C21407">
        <v>3</v>
      </c>
      <c r="D21407">
        <v>78000</v>
      </c>
      <c r="E21407" s="46">
        <v>44562</v>
      </c>
      <c r="F21407">
        <v>-154</v>
      </c>
      <c r="I21407" t="str">
        <f>INDEX(LedgerMapping[[#All],[Level 3]],MATCH(Actuals[[#This Row],[Sub Ledger]],LedgerMapping[[#All],[Sub Ledger]],0))</f>
        <v>Administration</v>
      </c>
      <c r="J21407" s="22">
        <f>YEAR(Actuals[[#This Row],[Date]])</f>
        <v>2022</v>
      </c>
      <c r="K21407" s="22">
        <f>MONTH(Actuals[[#This Row],[Date]])</f>
        <v>1</v>
      </c>
      <c r="L21407" s="12"/>
    </row>
    <row r="21408" spans="1:12" x14ac:dyDescent="0.3">
      <c r="A21408">
        <v>6</v>
      </c>
      <c r="B21408">
        <v>1718</v>
      </c>
      <c r="C21408">
        <v>3</v>
      </c>
      <c r="D21408">
        <v>78000</v>
      </c>
      <c r="E21408" s="46">
        <v>44593</v>
      </c>
      <c r="F21408">
        <v>-164</v>
      </c>
      <c r="I21408" t="str">
        <f>INDEX(LedgerMapping[[#All],[Level 3]],MATCH(Actuals[[#This Row],[Sub Ledger]],LedgerMapping[[#All],[Sub Ledger]],0))</f>
        <v>Administration</v>
      </c>
      <c r="J21408" s="22">
        <f>YEAR(Actuals[[#This Row],[Date]])</f>
        <v>2022</v>
      </c>
      <c r="K21408" s="22">
        <f>MONTH(Actuals[[#This Row],[Date]])</f>
        <v>2</v>
      </c>
      <c r="L21408" s="12"/>
    </row>
    <row r="21409" spans="1:12" x14ac:dyDescent="0.3">
      <c r="A21409">
        <v>6</v>
      </c>
      <c r="B21409">
        <v>2836</v>
      </c>
      <c r="C21409">
        <v>3</v>
      </c>
      <c r="D21409">
        <v>78000</v>
      </c>
      <c r="E21409" s="46">
        <v>44624</v>
      </c>
      <c r="F21409">
        <v>-173</v>
      </c>
      <c r="I21409" t="str">
        <f>INDEX(LedgerMapping[[#All],[Level 3]],MATCH(Actuals[[#This Row],[Sub Ledger]],LedgerMapping[[#All],[Sub Ledger]],0))</f>
        <v>Administration</v>
      </c>
      <c r="J21409" s="22">
        <f>YEAR(Actuals[[#This Row],[Date]])</f>
        <v>2022</v>
      </c>
      <c r="K21409" s="22">
        <f>MONTH(Actuals[[#This Row],[Date]])</f>
        <v>3</v>
      </c>
      <c r="L21409" s="12"/>
    </row>
    <row r="21410" spans="1:12" x14ac:dyDescent="0.3">
      <c r="A21410">
        <v>6</v>
      </c>
      <c r="B21410">
        <v>3958</v>
      </c>
      <c r="C21410">
        <v>3</v>
      </c>
      <c r="D21410">
        <v>78000</v>
      </c>
      <c r="E21410" s="46">
        <v>44654</v>
      </c>
      <c r="F21410">
        <v>-149</v>
      </c>
      <c r="I21410" t="str">
        <f>INDEX(LedgerMapping[[#All],[Level 3]],MATCH(Actuals[[#This Row],[Sub Ledger]],LedgerMapping[[#All],[Sub Ledger]],0))</f>
        <v>Administration</v>
      </c>
      <c r="J21410" s="22">
        <f>YEAR(Actuals[[#This Row],[Date]])</f>
        <v>2022</v>
      </c>
      <c r="K21410" s="22">
        <f>MONTH(Actuals[[#This Row],[Date]])</f>
        <v>4</v>
      </c>
      <c r="L21410" s="12"/>
    </row>
    <row r="21411" spans="1:12" x14ac:dyDescent="0.3">
      <c r="A21411">
        <v>6</v>
      </c>
      <c r="B21411">
        <v>5082</v>
      </c>
      <c r="C21411">
        <v>3</v>
      </c>
      <c r="D21411">
        <v>78000</v>
      </c>
      <c r="E21411" s="46">
        <v>44685</v>
      </c>
      <c r="F21411">
        <v>-149</v>
      </c>
      <c r="I21411" t="str">
        <f>INDEX(LedgerMapping[[#All],[Level 3]],MATCH(Actuals[[#This Row],[Sub Ledger]],LedgerMapping[[#All],[Sub Ledger]],0))</f>
        <v>Administration</v>
      </c>
      <c r="J21411" s="22">
        <f>YEAR(Actuals[[#This Row],[Date]])</f>
        <v>2022</v>
      </c>
      <c r="K21411" s="22">
        <f>MONTH(Actuals[[#This Row],[Date]])</f>
        <v>5</v>
      </c>
      <c r="L21411" s="12"/>
    </row>
    <row r="21412" spans="1:12" x14ac:dyDescent="0.3">
      <c r="A21412">
        <v>6</v>
      </c>
      <c r="B21412">
        <v>6205</v>
      </c>
      <c r="C21412">
        <v>3</v>
      </c>
      <c r="D21412">
        <v>78000</v>
      </c>
      <c r="E21412" s="46">
        <v>44715</v>
      </c>
      <c r="F21412">
        <v>-168</v>
      </c>
      <c r="I21412" t="str">
        <f>INDEX(LedgerMapping[[#All],[Level 3]],MATCH(Actuals[[#This Row],[Sub Ledger]],LedgerMapping[[#All],[Sub Ledger]],0))</f>
        <v>Administration</v>
      </c>
      <c r="J21412" s="22">
        <f>YEAR(Actuals[[#This Row],[Date]])</f>
        <v>2022</v>
      </c>
      <c r="K21412" s="22">
        <f>MONTH(Actuals[[#This Row],[Date]])</f>
        <v>6</v>
      </c>
      <c r="L21412" s="12"/>
    </row>
    <row r="21413" spans="1:12" x14ac:dyDescent="0.3">
      <c r="A21413">
        <v>6</v>
      </c>
      <c r="B21413">
        <v>7327</v>
      </c>
      <c r="C21413">
        <v>3</v>
      </c>
      <c r="D21413">
        <v>78000</v>
      </c>
      <c r="E21413" s="46">
        <v>44746</v>
      </c>
      <c r="F21413">
        <v>-168</v>
      </c>
      <c r="I21413" t="str">
        <f>INDEX(LedgerMapping[[#All],[Level 3]],MATCH(Actuals[[#This Row],[Sub Ledger]],LedgerMapping[[#All],[Sub Ledger]],0))</f>
        <v>Administration</v>
      </c>
      <c r="J21413" s="22">
        <f>YEAR(Actuals[[#This Row],[Date]])</f>
        <v>2022</v>
      </c>
      <c r="K21413" s="22">
        <f>MONTH(Actuals[[#This Row],[Date]])</f>
        <v>7</v>
      </c>
      <c r="L21413" s="12"/>
    </row>
    <row r="21414" spans="1:12" x14ac:dyDescent="0.3">
      <c r="A21414">
        <v>6</v>
      </c>
      <c r="B21414">
        <v>8450</v>
      </c>
      <c r="C21414">
        <v>3</v>
      </c>
      <c r="D21414">
        <v>78000</v>
      </c>
      <c r="E21414" s="46">
        <v>44777</v>
      </c>
      <c r="F21414">
        <v>-169</v>
      </c>
      <c r="I21414" t="str">
        <f>INDEX(LedgerMapping[[#All],[Level 3]],MATCH(Actuals[[#This Row],[Sub Ledger]],LedgerMapping[[#All],[Sub Ledger]],0))</f>
        <v>Administration</v>
      </c>
      <c r="J21414" s="22">
        <f>YEAR(Actuals[[#This Row],[Date]])</f>
        <v>2022</v>
      </c>
      <c r="K21414" s="22">
        <f>MONTH(Actuals[[#This Row],[Date]])</f>
        <v>8</v>
      </c>
      <c r="L21414" s="12"/>
    </row>
    <row r="21415" spans="1:12" x14ac:dyDescent="0.3">
      <c r="A21415">
        <v>6</v>
      </c>
      <c r="B21415">
        <v>9567</v>
      </c>
      <c r="C21415">
        <v>3</v>
      </c>
      <c r="D21415">
        <v>78000</v>
      </c>
      <c r="E21415" s="46">
        <v>44805</v>
      </c>
      <c r="F21415">
        <v>-168</v>
      </c>
      <c r="I21415" t="str">
        <f>INDEX(LedgerMapping[[#All],[Level 3]],MATCH(Actuals[[#This Row],[Sub Ledger]],LedgerMapping[[#All],[Sub Ledger]],0))</f>
        <v>Administration</v>
      </c>
      <c r="J21415" s="22">
        <f>YEAR(Actuals[[#This Row],[Date]])</f>
        <v>2022</v>
      </c>
      <c r="K21415" s="22">
        <f>MONTH(Actuals[[#This Row],[Date]])</f>
        <v>9</v>
      </c>
      <c r="L21415" s="12"/>
    </row>
    <row r="21416" spans="1:12" x14ac:dyDescent="0.3">
      <c r="A21416">
        <v>6</v>
      </c>
      <c r="B21416">
        <v>10684</v>
      </c>
      <c r="C21416">
        <v>3</v>
      </c>
      <c r="D21416">
        <v>78000</v>
      </c>
      <c r="E21416" s="46">
        <v>44836</v>
      </c>
      <c r="F21416">
        <v>-159</v>
      </c>
      <c r="I21416" t="str">
        <f>INDEX(LedgerMapping[[#All],[Level 3]],MATCH(Actuals[[#This Row],[Sub Ledger]],LedgerMapping[[#All],[Sub Ledger]],0))</f>
        <v>Administration</v>
      </c>
      <c r="J21416" s="22">
        <f>YEAR(Actuals[[#This Row],[Date]])</f>
        <v>2022</v>
      </c>
      <c r="K21416" s="22">
        <f>MONTH(Actuals[[#This Row],[Date]])</f>
        <v>10</v>
      </c>
      <c r="L21416" s="12"/>
    </row>
    <row r="21417" spans="1:12" x14ac:dyDescent="0.3">
      <c r="A21417">
        <v>6</v>
      </c>
      <c r="B21417">
        <v>11808</v>
      </c>
      <c r="C21417">
        <v>3</v>
      </c>
      <c r="D21417">
        <v>78000</v>
      </c>
      <c r="E21417" s="46">
        <v>44866</v>
      </c>
      <c r="F21417">
        <v>-168</v>
      </c>
      <c r="I21417" t="str">
        <f>INDEX(LedgerMapping[[#All],[Level 3]],MATCH(Actuals[[#This Row],[Sub Ledger]],LedgerMapping[[#All],[Sub Ledger]],0))</f>
        <v>Administration</v>
      </c>
      <c r="J21417" s="22">
        <f>YEAR(Actuals[[#This Row],[Date]])</f>
        <v>2022</v>
      </c>
      <c r="K21417" s="22">
        <f>MONTH(Actuals[[#This Row],[Date]])</f>
        <v>11</v>
      </c>
      <c r="L21417" s="12"/>
    </row>
    <row r="21418" spans="1:12" x14ac:dyDescent="0.3">
      <c r="A21418">
        <v>6</v>
      </c>
      <c r="B21418">
        <v>12936</v>
      </c>
      <c r="C21418">
        <v>3</v>
      </c>
      <c r="D21418">
        <v>78000</v>
      </c>
      <c r="E21418" s="46">
        <v>44897</v>
      </c>
      <c r="F21418">
        <v>-164</v>
      </c>
      <c r="I21418" t="str">
        <f>INDEX(LedgerMapping[[#All],[Level 3]],MATCH(Actuals[[#This Row],[Sub Ledger]],LedgerMapping[[#All],[Sub Ledger]],0))</f>
        <v>Administration</v>
      </c>
      <c r="J21418" s="22">
        <f>YEAR(Actuals[[#This Row],[Date]])</f>
        <v>2022</v>
      </c>
      <c r="K21418" s="22">
        <f>MONTH(Actuals[[#This Row],[Date]])</f>
        <v>12</v>
      </c>
      <c r="L21418" s="12"/>
    </row>
    <row r="21419" spans="1:12" x14ac:dyDescent="0.3">
      <c r="A21419">
        <v>6</v>
      </c>
      <c r="B21419">
        <v>13870</v>
      </c>
      <c r="C21419">
        <v>3</v>
      </c>
      <c r="D21419">
        <v>78000</v>
      </c>
      <c r="E21419" s="46">
        <v>44927</v>
      </c>
      <c r="F21419">
        <v>-106</v>
      </c>
      <c r="I21419" t="str">
        <f>INDEX(LedgerMapping[[#All],[Level 3]],MATCH(Actuals[[#This Row],[Sub Ledger]],LedgerMapping[[#All],[Sub Ledger]],0))</f>
        <v>Administration</v>
      </c>
      <c r="J21419" s="22">
        <f>YEAR(Actuals[[#This Row],[Date]])</f>
        <v>2023</v>
      </c>
      <c r="K21419" s="22">
        <f>MONTH(Actuals[[#This Row],[Date]])</f>
        <v>1</v>
      </c>
      <c r="L21419" s="12"/>
    </row>
    <row r="21420" spans="1:12" x14ac:dyDescent="0.3">
      <c r="A21420">
        <v>6</v>
      </c>
      <c r="B21420">
        <v>14878</v>
      </c>
      <c r="C21420">
        <v>3</v>
      </c>
      <c r="D21420">
        <v>78000</v>
      </c>
      <c r="E21420" s="46">
        <v>44958</v>
      </c>
      <c r="F21420">
        <v>-123</v>
      </c>
      <c r="I21420" t="str">
        <f>INDEX(LedgerMapping[[#All],[Level 3]],MATCH(Actuals[[#This Row],[Sub Ledger]],LedgerMapping[[#All],[Sub Ledger]],0))</f>
        <v>Administration</v>
      </c>
      <c r="J21420" s="22">
        <f>YEAR(Actuals[[#This Row],[Date]])</f>
        <v>2023</v>
      </c>
      <c r="K21420" s="22">
        <f>MONTH(Actuals[[#This Row],[Date]])</f>
        <v>2</v>
      </c>
      <c r="L21420" s="12"/>
    </row>
    <row r="21421" spans="1:12" x14ac:dyDescent="0.3">
      <c r="A21421">
        <v>6</v>
      </c>
      <c r="B21421">
        <v>15858</v>
      </c>
      <c r="C21421">
        <v>3</v>
      </c>
      <c r="D21421">
        <v>78000</v>
      </c>
      <c r="E21421" s="46">
        <v>44988</v>
      </c>
      <c r="F21421">
        <v>-125</v>
      </c>
      <c r="I21421" t="str">
        <f>INDEX(LedgerMapping[[#All],[Level 3]],MATCH(Actuals[[#This Row],[Sub Ledger]],LedgerMapping[[#All],[Sub Ledger]],0))</f>
        <v>Administration</v>
      </c>
      <c r="J21421" s="22">
        <f>YEAR(Actuals[[#This Row],[Date]])</f>
        <v>2023</v>
      </c>
      <c r="K21421" s="22">
        <f>MONTH(Actuals[[#This Row],[Date]])</f>
        <v>3</v>
      </c>
      <c r="L21421" s="12"/>
    </row>
    <row r="21422" spans="1:12" x14ac:dyDescent="0.3">
      <c r="A21422">
        <v>6</v>
      </c>
      <c r="B21422">
        <v>16890</v>
      </c>
      <c r="C21422">
        <v>3</v>
      </c>
      <c r="D21422">
        <v>78000</v>
      </c>
      <c r="E21422" s="46">
        <v>45018</v>
      </c>
      <c r="F21422">
        <v>-129</v>
      </c>
      <c r="I21422" t="str">
        <f>INDEX(LedgerMapping[[#All],[Level 3]],MATCH(Actuals[[#This Row],[Sub Ledger]],LedgerMapping[[#All],[Sub Ledger]],0))</f>
        <v>Administration</v>
      </c>
      <c r="J21422" s="22">
        <f>YEAR(Actuals[[#This Row],[Date]])</f>
        <v>2023</v>
      </c>
      <c r="K21422" s="22">
        <f>MONTH(Actuals[[#This Row],[Date]])</f>
        <v>4</v>
      </c>
      <c r="L21422" s="12"/>
    </row>
    <row r="21423" spans="1:12" x14ac:dyDescent="0.3">
      <c r="A21423">
        <v>6</v>
      </c>
      <c r="B21423">
        <v>17921</v>
      </c>
      <c r="C21423">
        <v>3</v>
      </c>
      <c r="D21423">
        <v>78000</v>
      </c>
      <c r="E21423" s="46">
        <v>45049</v>
      </c>
      <c r="F21423">
        <v>-136</v>
      </c>
      <c r="I21423" t="str">
        <f>INDEX(LedgerMapping[[#All],[Level 3]],MATCH(Actuals[[#This Row],[Sub Ledger]],LedgerMapping[[#All],[Sub Ledger]],0))</f>
        <v>Administration</v>
      </c>
      <c r="J21423" s="22">
        <f>YEAR(Actuals[[#This Row],[Date]])</f>
        <v>2023</v>
      </c>
      <c r="K21423" s="22">
        <f>MONTH(Actuals[[#This Row],[Date]])</f>
        <v>5</v>
      </c>
      <c r="L21423" s="12"/>
    </row>
    <row r="21424" spans="1:12" x14ac:dyDescent="0.3">
      <c r="A21424">
        <v>6</v>
      </c>
      <c r="B21424">
        <v>18925</v>
      </c>
      <c r="C21424">
        <v>3</v>
      </c>
      <c r="D21424">
        <v>78000</v>
      </c>
      <c r="E21424" s="46">
        <v>45079</v>
      </c>
      <c r="F21424">
        <v>-115</v>
      </c>
      <c r="I21424" t="str">
        <f>INDEX(LedgerMapping[[#All],[Level 3]],MATCH(Actuals[[#This Row],[Sub Ledger]],LedgerMapping[[#All],[Sub Ledger]],0))</f>
        <v>Administration</v>
      </c>
      <c r="J21424" s="22">
        <f>YEAR(Actuals[[#This Row],[Date]])</f>
        <v>2023</v>
      </c>
      <c r="K21424" s="22">
        <f>MONTH(Actuals[[#This Row],[Date]])</f>
        <v>6</v>
      </c>
      <c r="L21424" s="12"/>
    </row>
    <row r="21425" spans="1:12" x14ac:dyDescent="0.3">
      <c r="A21425">
        <v>6</v>
      </c>
      <c r="B21425">
        <v>19953</v>
      </c>
      <c r="C21425">
        <v>3</v>
      </c>
      <c r="D21425">
        <v>78000</v>
      </c>
      <c r="E21425" s="46">
        <v>45110</v>
      </c>
      <c r="F21425">
        <v>-123</v>
      </c>
      <c r="I21425" t="str">
        <f>INDEX(LedgerMapping[[#All],[Level 3]],MATCH(Actuals[[#This Row],[Sub Ledger]],LedgerMapping[[#All],[Sub Ledger]],0))</f>
        <v>Administration</v>
      </c>
      <c r="J21425" s="22">
        <f>YEAR(Actuals[[#This Row],[Date]])</f>
        <v>2023</v>
      </c>
      <c r="K21425" s="22">
        <f>MONTH(Actuals[[#This Row],[Date]])</f>
        <v>7</v>
      </c>
      <c r="L21425" s="12"/>
    </row>
    <row r="21426" spans="1:12" x14ac:dyDescent="0.3">
      <c r="A21426">
        <v>6</v>
      </c>
      <c r="B21426">
        <v>20983</v>
      </c>
      <c r="C21426">
        <v>3</v>
      </c>
      <c r="D21426">
        <v>78000</v>
      </c>
      <c r="E21426" s="46">
        <v>45141</v>
      </c>
      <c r="F21426">
        <v>-132</v>
      </c>
      <c r="I21426" t="str">
        <f>INDEX(LedgerMapping[[#All],[Level 3]],MATCH(Actuals[[#This Row],[Sub Ledger]],LedgerMapping[[#All],[Sub Ledger]],0))</f>
        <v>Administration</v>
      </c>
      <c r="J21426" s="22">
        <f>YEAR(Actuals[[#This Row],[Date]])</f>
        <v>2023</v>
      </c>
      <c r="K21426" s="22">
        <f>MONTH(Actuals[[#This Row],[Date]])</f>
        <v>8</v>
      </c>
      <c r="L21426" s="12"/>
    </row>
    <row r="21427" spans="1:12" x14ac:dyDescent="0.3">
      <c r="A21427">
        <v>6</v>
      </c>
      <c r="B21427">
        <v>21984</v>
      </c>
      <c r="C21427">
        <v>3</v>
      </c>
      <c r="D21427">
        <v>78000</v>
      </c>
      <c r="E21427" s="46">
        <v>45169</v>
      </c>
      <c r="F21427">
        <v>-128</v>
      </c>
      <c r="I21427" t="str">
        <f>INDEX(LedgerMapping[[#All],[Level 3]],MATCH(Actuals[[#This Row],[Sub Ledger]],LedgerMapping[[#All],[Sub Ledger]],0))</f>
        <v>Administration</v>
      </c>
      <c r="J21427" s="22">
        <f>YEAR(Actuals[[#This Row],[Date]])</f>
        <v>2023</v>
      </c>
      <c r="K21427" s="22">
        <f>MONTH(Actuals[[#This Row],[Date]])</f>
        <v>8</v>
      </c>
      <c r="L21427" s="12"/>
    </row>
    <row r="21428" spans="1:12" x14ac:dyDescent="0.3">
      <c r="A21428">
        <v>6</v>
      </c>
      <c r="B21428">
        <v>22961</v>
      </c>
      <c r="C21428">
        <v>3</v>
      </c>
      <c r="D21428">
        <v>78000</v>
      </c>
      <c r="E21428" s="46">
        <v>45200</v>
      </c>
      <c r="F21428">
        <v>-128</v>
      </c>
      <c r="I21428" t="str">
        <f>INDEX(LedgerMapping[[#All],[Level 3]],MATCH(Actuals[[#This Row],[Sub Ledger]],LedgerMapping[[#All],[Sub Ledger]],0))</f>
        <v>Administration</v>
      </c>
      <c r="J21428" s="22">
        <f>YEAR(Actuals[[#This Row],[Date]])</f>
        <v>2023</v>
      </c>
      <c r="K21428" s="22">
        <f>MONTH(Actuals[[#This Row],[Date]])</f>
        <v>10</v>
      </c>
      <c r="L21428" s="12"/>
    </row>
    <row r="21429" spans="1:12" x14ac:dyDescent="0.3">
      <c r="A21429">
        <v>6</v>
      </c>
      <c r="B21429">
        <v>23966</v>
      </c>
      <c r="C21429">
        <v>3</v>
      </c>
      <c r="D21429">
        <v>78000</v>
      </c>
      <c r="E21429" s="46">
        <v>45230</v>
      </c>
      <c r="F21429">
        <v>-127</v>
      </c>
      <c r="I21429" t="str">
        <f>INDEX(LedgerMapping[[#All],[Level 3]],MATCH(Actuals[[#This Row],[Sub Ledger]],LedgerMapping[[#All],[Sub Ledger]],0))</f>
        <v>Administration</v>
      </c>
      <c r="J21429" s="22">
        <f>YEAR(Actuals[[#This Row],[Date]])</f>
        <v>2023</v>
      </c>
      <c r="K21429" s="22">
        <f>MONTH(Actuals[[#This Row],[Date]])</f>
        <v>10</v>
      </c>
      <c r="L21429" s="12"/>
    </row>
    <row r="21430" spans="1:12" x14ac:dyDescent="0.3">
      <c r="A21430">
        <v>6</v>
      </c>
      <c r="B21430">
        <v>24995</v>
      </c>
      <c r="C21430">
        <v>3</v>
      </c>
      <c r="D21430">
        <v>78000</v>
      </c>
      <c r="E21430" s="46">
        <v>45261</v>
      </c>
      <c r="F21430">
        <v>-127</v>
      </c>
      <c r="I21430" t="str">
        <f>INDEX(LedgerMapping[[#All],[Level 3]],MATCH(Actuals[[#This Row],[Sub Ledger]],LedgerMapping[[#All],[Sub Ledger]],0))</f>
        <v>Administration</v>
      </c>
      <c r="J21430" s="22">
        <f>YEAR(Actuals[[#This Row],[Date]])</f>
        <v>2023</v>
      </c>
      <c r="K21430" s="22">
        <f>MONTH(Actuals[[#This Row],[Date]])</f>
        <v>12</v>
      </c>
      <c r="L21430" s="12"/>
    </row>
    <row r="21431" spans="1:12" x14ac:dyDescent="0.3">
      <c r="A21431">
        <v>6</v>
      </c>
      <c r="B21431">
        <v>26061</v>
      </c>
      <c r="C21431">
        <v>3</v>
      </c>
      <c r="D21431">
        <v>78000</v>
      </c>
      <c r="E21431" s="46">
        <v>45291</v>
      </c>
      <c r="F21431">
        <v>-104</v>
      </c>
      <c r="I21431" t="str">
        <f>INDEX(LedgerMapping[[#All],[Level 3]],MATCH(Actuals[[#This Row],[Sub Ledger]],LedgerMapping[[#All],[Sub Ledger]],0))</f>
        <v>Administration</v>
      </c>
      <c r="J21431" s="22">
        <f>YEAR(Actuals[[#This Row],[Date]])</f>
        <v>2023</v>
      </c>
      <c r="K21431" s="22">
        <f>MONTH(Actuals[[#This Row],[Date]])</f>
        <v>12</v>
      </c>
      <c r="L21431" s="12"/>
    </row>
    <row r="21432" spans="1:12" x14ac:dyDescent="0.3">
      <c r="A21432">
        <v>6</v>
      </c>
      <c r="B21432">
        <v>27190</v>
      </c>
      <c r="C21432">
        <v>3</v>
      </c>
      <c r="D21432">
        <v>78000</v>
      </c>
      <c r="E21432" s="46">
        <v>45322</v>
      </c>
      <c r="F21432">
        <v>-155</v>
      </c>
      <c r="I21432" t="str">
        <f>INDEX(LedgerMapping[[#All],[Level 3]],MATCH(Actuals[[#This Row],[Sub Ledger]],LedgerMapping[[#All],[Sub Ledger]],0))</f>
        <v>Administration</v>
      </c>
      <c r="J21432" s="22">
        <f>YEAR(Actuals[[#This Row],[Date]])</f>
        <v>2024</v>
      </c>
      <c r="K21432" s="22">
        <f>MONTH(Actuals[[#This Row],[Date]])</f>
        <v>1</v>
      </c>
      <c r="L21432" s="12"/>
    </row>
    <row r="21433" spans="1:12" x14ac:dyDescent="0.3">
      <c r="A21433">
        <v>6</v>
      </c>
      <c r="B21433">
        <v>28342</v>
      </c>
      <c r="C21433">
        <v>3</v>
      </c>
      <c r="D21433">
        <v>78000</v>
      </c>
      <c r="E21433" s="46">
        <v>45354</v>
      </c>
      <c r="F21433">
        <v>-166</v>
      </c>
      <c r="I21433" t="str">
        <f>INDEX(LedgerMapping[[#All],[Level 3]],MATCH(Actuals[[#This Row],[Sub Ledger]],LedgerMapping[[#All],[Sub Ledger]],0))</f>
        <v>Administration</v>
      </c>
      <c r="J21433" s="22">
        <f>YEAR(Actuals[[#This Row],[Date]])</f>
        <v>2024</v>
      </c>
      <c r="K21433" s="22">
        <f>MONTH(Actuals[[#This Row],[Date]])</f>
        <v>3</v>
      </c>
      <c r="L21433" s="12"/>
    </row>
    <row r="21434" spans="1:12" x14ac:dyDescent="0.3">
      <c r="A21434">
        <v>6</v>
      </c>
      <c r="B21434">
        <v>29496</v>
      </c>
      <c r="C21434">
        <v>3</v>
      </c>
      <c r="D21434">
        <v>78000</v>
      </c>
      <c r="E21434" s="46">
        <v>45384</v>
      </c>
      <c r="F21434">
        <v>-163</v>
      </c>
      <c r="I21434" t="str">
        <f>INDEX(LedgerMapping[[#All],[Level 3]],MATCH(Actuals[[#This Row],[Sub Ledger]],LedgerMapping[[#All],[Sub Ledger]],0))</f>
        <v>Administration</v>
      </c>
      <c r="J21434" s="22">
        <f>YEAR(Actuals[[#This Row],[Date]])</f>
        <v>2024</v>
      </c>
      <c r="K21434" s="22">
        <f>MONTH(Actuals[[#This Row],[Date]])</f>
        <v>4</v>
      </c>
      <c r="L21434" s="12"/>
    </row>
    <row r="21435" spans="1:12" x14ac:dyDescent="0.3">
      <c r="A21435">
        <v>6</v>
      </c>
      <c r="B21435">
        <v>30622</v>
      </c>
      <c r="C21435">
        <v>3</v>
      </c>
      <c r="D21435">
        <v>78000</v>
      </c>
      <c r="E21435" s="46">
        <v>45415</v>
      </c>
      <c r="F21435">
        <v>-147</v>
      </c>
      <c r="I21435" t="str">
        <f>INDEX(LedgerMapping[[#All],[Level 3]],MATCH(Actuals[[#This Row],[Sub Ledger]],LedgerMapping[[#All],[Sub Ledger]],0))</f>
        <v>Administration</v>
      </c>
      <c r="J21435" s="22">
        <f>YEAR(Actuals[[#This Row],[Date]])</f>
        <v>2024</v>
      </c>
      <c r="K21435" s="22">
        <f>MONTH(Actuals[[#This Row],[Date]])</f>
        <v>5</v>
      </c>
      <c r="L21435" s="12"/>
    </row>
    <row r="21436" spans="1:12" x14ac:dyDescent="0.3">
      <c r="A21436">
        <v>6</v>
      </c>
      <c r="B21436">
        <v>31748</v>
      </c>
      <c r="C21436">
        <v>3</v>
      </c>
      <c r="D21436">
        <v>78000</v>
      </c>
      <c r="E21436" s="46">
        <v>45445</v>
      </c>
      <c r="F21436">
        <v>-160</v>
      </c>
      <c r="I21436" t="str">
        <f>INDEX(LedgerMapping[[#All],[Level 3]],MATCH(Actuals[[#This Row],[Sub Ledger]],LedgerMapping[[#All],[Sub Ledger]],0))</f>
        <v>Administration</v>
      </c>
      <c r="J21436" s="22">
        <f>YEAR(Actuals[[#This Row],[Date]])</f>
        <v>2024</v>
      </c>
      <c r="K21436" s="22">
        <f>MONTH(Actuals[[#This Row],[Date]])</f>
        <v>6</v>
      </c>
      <c r="L21436" s="12"/>
    </row>
    <row r="21437" spans="1:12" x14ac:dyDescent="0.3">
      <c r="A21437">
        <v>6</v>
      </c>
      <c r="B21437">
        <v>32872</v>
      </c>
      <c r="C21437">
        <v>3</v>
      </c>
      <c r="D21437">
        <v>78000</v>
      </c>
      <c r="E21437" s="46">
        <v>45476</v>
      </c>
      <c r="F21437">
        <v>-157</v>
      </c>
      <c r="I21437" t="str">
        <f>INDEX(LedgerMapping[[#All],[Level 3]],MATCH(Actuals[[#This Row],[Sub Ledger]],LedgerMapping[[#All],[Sub Ledger]],0))</f>
        <v>Administration</v>
      </c>
      <c r="J21437" s="22">
        <f>YEAR(Actuals[[#This Row],[Date]])</f>
        <v>2024</v>
      </c>
      <c r="K21437" s="22">
        <f>MONTH(Actuals[[#This Row],[Date]])</f>
        <v>7</v>
      </c>
      <c r="L21437" s="12"/>
    </row>
    <row r="21438" spans="1:12" x14ac:dyDescent="0.3">
      <c r="A21438">
        <v>6</v>
      </c>
      <c r="B21438">
        <v>33996</v>
      </c>
      <c r="C21438">
        <v>3</v>
      </c>
      <c r="D21438">
        <v>78000</v>
      </c>
      <c r="E21438" s="46">
        <v>45507</v>
      </c>
      <c r="F21438">
        <v>-168</v>
      </c>
      <c r="I21438" t="str">
        <f>INDEX(LedgerMapping[[#All],[Level 3]],MATCH(Actuals[[#This Row],[Sub Ledger]],LedgerMapping[[#All],[Sub Ledger]],0))</f>
        <v>Administration</v>
      </c>
      <c r="J21438" s="22">
        <f>YEAR(Actuals[[#This Row],[Date]])</f>
        <v>2024</v>
      </c>
      <c r="K21438" s="22">
        <f>MONTH(Actuals[[#This Row],[Date]])</f>
        <v>8</v>
      </c>
      <c r="L21438" s="12"/>
    </row>
    <row r="21439" spans="1:12" x14ac:dyDescent="0.3">
      <c r="A21439">
        <v>6</v>
      </c>
      <c r="B21439">
        <v>35147</v>
      </c>
      <c r="C21439">
        <v>3</v>
      </c>
      <c r="D21439">
        <v>78000</v>
      </c>
      <c r="E21439" s="46">
        <v>45536</v>
      </c>
      <c r="F21439">
        <v>-151</v>
      </c>
      <c r="I21439" t="str">
        <f>INDEX(LedgerMapping[[#All],[Level 3]],MATCH(Actuals[[#This Row],[Sub Ledger]],LedgerMapping[[#All],[Sub Ledger]],0))</f>
        <v>Administration</v>
      </c>
      <c r="J21439" s="22">
        <f>YEAR(Actuals[[#This Row],[Date]])</f>
        <v>2024</v>
      </c>
      <c r="K21439" s="22">
        <f>MONTH(Actuals[[#This Row],[Date]])</f>
        <v>9</v>
      </c>
      <c r="L21439" s="12"/>
    </row>
    <row r="21440" spans="1:12" x14ac:dyDescent="0.3">
      <c r="A21440">
        <v>6</v>
      </c>
      <c r="B21440">
        <v>36297</v>
      </c>
      <c r="C21440">
        <v>3</v>
      </c>
      <c r="D21440">
        <v>78000</v>
      </c>
      <c r="E21440" s="46">
        <v>45567</v>
      </c>
      <c r="F21440">
        <v>-168</v>
      </c>
      <c r="I21440" t="str">
        <f>INDEX(LedgerMapping[[#All],[Level 3]],MATCH(Actuals[[#This Row],[Sub Ledger]],LedgerMapping[[#All],[Sub Ledger]],0))</f>
        <v>Administration</v>
      </c>
      <c r="J21440" s="22">
        <f>YEAR(Actuals[[#This Row],[Date]])</f>
        <v>2024</v>
      </c>
      <c r="K21440" s="22">
        <f>MONTH(Actuals[[#This Row],[Date]])</f>
        <v>10</v>
      </c>
      <c r="L21440" s="12"/>
    </row>
    <row r="21441" spans="1:12" x14ac:dyDescent="0.3">
      <c r="A21441">
        <v>6</v>
      </c>
      <c r="B21441">
        <v>37447</v>
      </c>
      <c r="C21441">
        <v>3</v>
      </c>
      <c r="D21441">
        <v>78000</v>
      </c>
      <c r="E21441" s="46">
        <v>45597</v>
      </c>
      <c r="F21441">
        <v>-155</v>
      </c>
      <c r="I21441" t="str">
        <f>INDEX(LedgerMapping[[#All],[Level 3]],MATCH(Actuals[[#This Row],[Sub Ledger]],LedgerMapping[[#All],[Sub Ledger]],0))</f>
        <v>Administration</v>
      </c>
      <c r="J21441" s="22">
        <f>YEAR(Actuals[[#This Row],[Date]])</f>
        <v>2024</v>
      </c>
      <c r="K21441" s="22">
        <f>MONTH(Actuals[[#This Row],[Date]])</f>
        <v>11</v>
      </c>
      <c r="L21441" s="12"/>
    </row>
    <row r="21442" spans="1:12" x14ac:dyDescent="0.3">
      <c r="A21442">
        <v>6</v>
      </c>
      <c r="B21442">
        <v>38597</v>
      </c>
      <c r="C21442">
        <v>3</v>
      </c>
      <c r="D21442">
        <v>78000</v>
      </c>
      <c r="E21442" s="46">
        <v>45628</v>
      </c>
      <c r="F21442">
        <v>-163</v>
      </c>
      <c r="I21442" t="str">
        <f>INDEX(LedgerMapping[[#All],[Level 3]],MATCH(Actuals[[#This Row],[Sub Ledger]],LedgerMapping[[#All],[Sub Ledger]],0))</f>
        <v>Administration</v>
      </c>
      <c r="J21442" s="22">
        <f>YEAR(Actuals[[#This Row],[Date]])</f>
        <v>2024</v>
      </c>
      <c r="K21442" s="22">
        <f>MONTH(Actuals[[#This Row],[Date]])</f>
        <v>12</v>
      </c>
      <c r="L21442" s="12"/>
    </row>
    <row r="21443" spans="1:12" x14ac:dyDescent="0.3">
      <c r="A21443">
        <v>6</v>
      </c>
      <c r="B21443">
        <v>37448</v>
      </c>
      <c r="C21443">
        <v>3</v>
      </c>
      <c r="D21443">
        <v>80000</v>
      </c>
      <c r="E21443" s="46">
        <v>45597</v>
      </c>
      <c r="F21443">
        <v>-582</v>
      </c>
      <c r="I21443" t="str">
        <f>INDEX(LedgerMapping[[#All],[Level 3]],MATCH(Actuals[[#This Row],[Sub Ledger]],LedgerMapping[[#All],[Sub Ledger]],0))</f>
        <v>Travel and Expenses</v>
      </c>
      <c r="J21443" s="22">
        <f>YEAR(Actuals[[#This Row],[Date]])</f>
        <v>2024</v>
      </c>
      <c r="K21443" s="22">
        <f>MONTH(Actuals[[#This Row],[Date]])</f>
        <v>11</v>
      </c>
      <c r="L21443" s="12"/>
    </row>
    <row r="21444" spans="1:12" x14ac:dyDescent="0.3">
      <c r="A21444">
        <v>6</v>
      </c>
      <c r="B21444">
        <v>38598</v>
      </c>
      <c r="C21444">
        <v>3</v>
      </c>
      <c r="D21444">
        <v>80000</v>
      </c>
      <c r="E21444" s="46">
        <v>45628</v>
      </c>
      <c r="F21444">
        <v>-685</v>
      </c>
      <c r="I21444" t="str">
        <f>INDEX(LedgerMapping[[#All],[Level 3]],MATCH(Actuals[[#This Row],[Sub Ledger]],LedgerMapping[[#All],[Sub Ledger]],0))</f>
        <v>Travel and Expenses</v>
      </c>
      <c r="J21444" s="22">
        <f>YEAR(Actuals[[#This Row],[Date]])</f>
        <v>2024</v>
      </c>
      <c r="K21444" s="22">
        <f>MONTH(Actuals[[#This Row],[Date]])</f>
        <v>12</v>
      </c>
      <c r="L21444" s="12"/>
    </row>
    <row r="21445" spans="1:12" x14ac:dyDescent="0.3">
      <c r="A21445">
        <v>6</v>
      </c>
      <c r="B21445">
        <v>36298</v>
      </c>
      <c r="C21445">
        <v>3</v>
      </c>
      <c r="D21445">
        <v>80000</v>
      </c>
      <c r="E21445" s="46">
        <v>45567</v>
      </c>
      <c r="F21445">
        <v>-666</v>
      </c>
      <c r="I21445" t="str">
        <f>INDEX(LedgerMapping[[#All],[Level 3]],MATCH(Actuals[[#This Row],[Sub Ledger]],LedgerMapping[[#All],[Sub Ledger]],0))</f>
        <v>Travel and Expenses</v>
      </c>
      <c r="J21445" s="22">
        <f>YEAR(Actuals[[#This Row],[Date]])</f>
        <v>2024</v>
      </c>
      <c r="K21445" s="22">
        <f>MONTH(Actuals[[#This Row],[Date]])</f>
        <v>10</v>
      </c>
      <c r="L21445" s="12"/>
    </row>
    <row r="21446" spans="1:12" x14ac:dyDescent="0.3">
      <c r="A21446">
        <v>6</v>
      </c>
      <c r="B21446">
        <v>595</v>
      </c>
      <c r="C21446">
        <v>3</v>
      </c>
      <c r="D21446">
        <v>80000</v>
      </c>
      <c r="E21446" s="46">
        <v>44562</v>
      </c>
      <c r="F21446">
        <v>-602</v>
      </c>
      <c r="I21446" t="str">
        <f>INDEX(LedgerMapping[[#All],[Level 3]],MATCH(Actuals[[#This Row],[Sub Ledger]],LedgerMapping[[#All],[Sub Ledger]],0))</f>
        <v>Travel and Expenses</v>
      </c>
      <c r="J21446" s="22">
        <f>YEAR(Actuals[[#This Row],[Date]])</f>
        <v>2022</v>
      </c>
      <c r="K21446" s="22">
        <f>MONTH(Actuals[[#This Row],[Date]])</f>
        <v>1</v>
      </c>
      <c r="L21446" s="12"/>
    </row>
    <row r="21447" spans="1:12" x14ac:dyDescent="0.3">
      <c r="A21447">
        <v>6</v>
      </c>
      <c r="B21447">
        <v>1719</v>
      </c>
      <c r="C21447">
        <v>3</v>
      </c>
      <c r="D21447">
        <v>80000</v>
      </c>
      <c r="E21447" s="46">
        <v>44593</v>
      </c>
      <c r="F21447">
        <v>-663</v>
      </c>
      <c r="I21447" t="str">
        <f>INDEX(LedgerMapping[[#All],[Level 3]],MATCH(Actuals[[#This Row],[Sub Ledger]],LedgerMapping[[#All],[Sub Ledger]],0))</f>
        <v>Travel and Expenses</v>
      </c>
      <c r="J21447" s="22">
        <f>YEAR(Actuals[[#This Row],[Date]])</f>
        <v>2022</v>
      </c>
      <c r="K21447" s="22">
        <f>MONTH(Actuals[[#This Row],[Date]])</f>
        <v>2</v>
      </c>
      <c r="L21447" s="12"/>
    </row>
    <row r="21448" spans="1:12" x14ac:dyDescent="0.3">
      <c r="A21448">
        <v>6</v>
      </c>
      <c r="B21448">
        <v>2837</v>
      </c>
      <c r="C21448">
        <v>3</v>
      </c>
      <c r="D21448">
        <v>80000</v>
      </c>
      <c r="E21448" s="46">
        <v>44624</v>
      </c>
      <c r="F21448">
        <v>-683</v>
      </c>
      <c r="I21448" t="str">
        <f>INDEX(LedgerMapping[[#All],[Level 3]],MATCH(Actuals[[#This Row],[Sub Ledger]],LedgerMapping[[#All],[Sub Ledger]],0))</f>
        <v>Travel and Expenses</v>
      </c>
      <c r="J21448" s="22">
        <f>YEAR(Actuals[[#This Row],[Date]])</f>
        <v>2022</v>
      </c>
      <c r="K21448" s="22">
        <f>MONTH(Actuals[[#This Row],[Date]])</f>
        <v>3</v>
      </c>
      <c r="L21448" s="12"/>
    </row>
    <row r="21449" spans="1:12" x14ac:dyDescent="0.3">
      <c r="A21449">
        <v>6</v>
      </c>
      <c r="B21449">
        <v>3959</v>
      </c>
      <c r="C21449">
        <v>3</v>
      </c>
      <c r="D21449">
        <v>80000</v>
      </c>
      <c r="E21449" s="46">
        <v>44654</v>
      </c>
      <c r="F21449">
        <v>-601</v>
      </c>
      <c r="I21449" t="str">
        <f>INDEX(LedgerMapping[[#All],[Level 3]],MATCH(Actuals[[#This Row],[Sub Ledger]],LedgerMapping[[#All],[Sub Ledger]],0))</f>
        <v>Travel and Expenses</v>
      </c>
      <c r="J21449" s="22">
        <f>YEAR(Actuals[[#This Row],[Date]])</f>
        <v>2022</v>
      </c>
      <c r="K21449" s="22">
        <f>MONTH(Actuals[[#This Row],[Date]])</f>
        <v>4</v>
      </c>
      <c r="L21449" s="12"/>
    </row>
    <row r="21450" spans="1:12" x14ac:dyDescent="0.3">
      <c r="A21450">
        <v>6</v>
      </c>
      <c r="B21450">
        <v>5083</v>
      </c>
      <c r="C21450">
        <v>3</v>
      </c>
      <c r="D21450">
        <v>80000</v>
      </c>
      <c r="E21450" s="46">
        <v>44685</v>
      </c>
      <c r="F21450">
        <v>-565</v>
      </c>
      <c r="I21450" t="str">
        <f>INDEX(LedgerMapping[[#All],[Level 3]],MATCH(Actuals[[#This Row],[Sub Ledger]],LedgerMapping[[#All],[Sub Ledger]],0))</f>
        <v>Travel and Expenses</v>
      </c>
      <c r="J21450" s="22">
        <f>YEAR(Actuals[[#This Row],[Date]])</f>
        <v>2022</v>
      </c>
      <c r="K21450" s="22">
        <f>MONTH(Actuals[[#This Row],[Date]])</f>
        <v>5</v>
      </c>
      <c r="L21450" s="12"/>
    </row>
    <row r="21451" spans="1:12" x14ac:dyDescent="0.3">
      <c r="A21451">
        <v>6</v>
      </c>
      <c r="B21451">
        <v>6207</v>
      </c>
      <c r="C21451">
        <v>3</v>
      </c>
      <c r="D21451">
        <v>80000</v>
      </c>
      <c r="E21451" s="46">
        <v>44715</v>
      </c>
      <c r="F21451">
        <v>-655</v>
      </c>
      <c r="I21451" t="str">
        <f>INDEX(LedgerMapping[[#All],[Level 3]],MATCH(Actuals[[#This Row],[Sub Ledger]],LedgerMapping[[#All],[Sub Ledger]],0))</f>
        <v>Travel and Expenses</v>
      </c>
      <c r="J21451" s="22">
        <f>YEAR(Actuals[[#This Row],[Date]])</f>
        <v>2022</v>
      </c>
      <c r="K21451" s="22">
        <f>MONTH(Actuals[[#This Row],[Date]])</f>
        <v>6</v>
      </c>
      <c r="L21451" s="12"/>
    </row>
    <row r="21452" spans="1:12" x14ac:dyDescent="0.3">
      <c r="A21452">
        <v>6</v>
      </c>
      <c r="B21452">
        <v>7330</v>
      </c>
      <c r="C21452">
        <v>3</v>
      </c>
      <c r="D21452">
        <v>80000</v>
      </c>
      <c r="E21452" s="46">
        <v>44746</v>
      </c>
      <c r="F21452">
        <v>-648</v>
      </c>
      <c r="I21452" t="str">
        <f>INDEX(LedgerMapping[[#All],[Level 3]],MATCH(Actuals[[#This Row],[Sub Ledger]],LedgerMapping[[#All],[Sub Ledger]],0))</f>
        <v>Travel and Expenses</v>
      </c>
      <c r="J21452" s="22">
        <f>YEAR(Actuals[[#This Row],[Date]])</f>
        <v>2022</v>
      </c>
      <c r="K21452" s="22">
        <f>MONTH(Actuals[[#This Row],[Date]])</f>
        <v>7</v>
      </c>
      <c r="L21452" s="12"/>
    </row>
    <row r="21453" spans="1:12" x14ac:dyDescent="0.3">
      <c r="A21453">
        <v>6</v>
      </c>
      <c r="B21453">
        <v>8452</v>
      </c>
      <c r="C21453">
        <v>3</v>
      </c>
      <c r="D21453">
        <v>80000</v>
      </c>
      <c r="E21453" s="46">
        <v>44777</v>
      </c>
      <c r="F21453">
        <v>-655</v>
      </c>
      <c r="I21453" t="str">
        <f>INDEX(LedgerMapping[[#All],[Level 3]],MATCH(Actuals[[#This Row],[Sub Ledger]],LedgerMapping[[#All],[Sub Ledger]],0))</f>
        <v>Travel and Expenses</v>
      </c>
      <c r="J21453" s="22">
        <f>YEAR(Actuals[[#This Row],[Date]])</f>
        <v>2022</v>
      </c>
      <c r="K21453" s="22">
        <f>MONTH(Actuals[[#This Row],[Date]])</f>
        <v>8</v>
      </c>
      <c r="L21453" s="12"/>
    </row>
    <row r="21454" spans="1:12" x14ac:dyDescent="0.3">
      <c r="A21454">
        <v>6</v>
      </c>
      <c r="B21454">
        <v>9570</v>
      </c>
      <c r="C21454">
        <v>3</v>
      </c>
      <c r="D21454">
        <v>80000</v>
      </c>
      <c r="E21454" s="46">
        <v>44805</v>
      </c>
      <c r="F21454">
        <v>-648</v>
      </c>
      <c r="I21454" t="str">
        <f>INDEX(LedgerMapping[[#All],[Level 3]],MATCH(Actuals[[#This Row],[Sub Ledger]],LedgerMapping[[#All],[Sub Ledger]],0))</f>
        <v>Travel and Expenses</v>
      </c>
      <c r="J21454" s="22">
        <f>YEAR(Actuals[[#This Row],[Date]])</f>
        <v>2022</v>
      </c>
      <c r="K21454" s="22">
        <f>MONTH(Actuals[[#This Row],[Date]])</f>
        <v>9</v>
      </c>
      <c r="L21454" s="12"/>
    </row>
    <row r="21455" spans="1:12" x14ac:dyDescent="0.3">
      <c r="A21455">
        <v>6</v>
      </c>
      <c r="B21455">
        <v>10686</v>
      </c>
      <c r="C21455">
        <v>3</v>
      </c>
      <c r="D21455">
        <v>80000</v>
      </c>
      <c r="E21455" s="46">
        <v>44836</v>
      </c>
      <c r="F21455">
        <v>-632</v>
      </c>
      <c r="I21455" t="str">
        <f>INDEX(LedgerMapping[[#All],[Level 3]],MATCH(Actuals[[#This Row],[Sub Ledger]],LedgerMapping[[#All],[Sub Ledger]],0))</f>
        <v>Travel and Expenses</v>
      </c>
      <c r="J21455" s="22">
        <f>YEAR(Actuals[[#This Row],[Date]])</f>
        <v>2022</v>
      </c>
      <c r="K21455" s="22">
        <f>MONTH(Actuals[[#This Row],[Date]])</f>
        <v>10</v>
      </c>
      <c r="L21455" s="12"/>
    </row>
    <row r="21456" spans="1:12" x14ac:dyDescent="0.3">
      <c r="A21456">
        <v>6</v>
      </c>
      <c r="B21456">
        <v>11809</v>
      </c>
      <c r="C21456">
        <v>3</v>
      </c>
      <c r="D21456">
        <v>80000</v>
      </c>
      <c r="E21456" s="46">
        <v>44866</v>
      </c>
      <c r="F21456">
        <v>-648</v>
      </c>
      <c r="I21456" t="str">
        <f>INDEX(LedgerMapping[[#All],[Level 3]],MATCH(Actuals[[#This Row],[Sub Ledger]],LedgerMapping[[#All],[Sub Ledger]],0))</f>
        <v>Travel and Expenses</v>
      </c>
      <c r="J21456" s="22">
        <f>YEAR(Actuals[[#This Row],[Date]])</f>
        <v>2022</v>
      </c>
      <c r="K21456" s="22">
        <f>MONTH(Actuals[[#This Row],[Date]])</f>
        <v>11</v>
      </c>
      <c r="L21456" s="12"/>
    </row>
    <row r="21457" spans="1:12" x14ac:dyDescent="0.3">
      <c r="A21457">
        <v>6</v>
      </c>
      <c r="B21457">
        <v>12937</v>
      </c>
      <c r="C21457">
        <v>3</v>
      </c>
      <c r="D21457">
        <v>80000</v>
      </c>
      <c r="E21457" s="46">
        <v>44897</v>
      </c>
      <c r="F21457">
        <v>-621</v>
      </c>
      <c r="I21457" t="str">
        <f>INDEX(LedgerMapping[[#All],[Level 3]],MATCH(Actuals[[#This Row],[Sub Ledger]],LedgerMapping[[#All],[Sub Ledger]],0))</f>
        <v>Travel and Expenses</v>
      </c>
      <c r="J21457" s="22">
        <f>YEAR(Actuals[[#This Row],[Date]])</f>
        <v>2022</v>
      </c>
      <c r="K21457" s="22">
        <f>MONTH(Actuals[[#This Row],[Date]])</f>
        <v>12</v>
      </c>
      <c r="L21457" s="12"/>
    </row>
    <row r="21458" spans="1:12" x14ac:dyDescent="0.3">
      <c r="A21458">
        <v>6</v>
      </c>
      <c r="B21458">
        <v>13871</v>
      </c>
      <c r="C21458">
        <v>3</v>
      </c>
      <c r="D21458">
        <v>80000</v>
      </c>
      <c r="E21458" s="46">
        <v>44927</v>
      </c>
      <c r="F21458">
        <v>-406</v>
      </c>
      <c r="I21458" t="str">
        <f>INDEX(LedgerMapping[[#All],[Level 3]],MATCH(Actuals[[#This Row],[Sub Ledger]],LedgerMapping[[#All],[Sub Ledger]],0))</f>
        <v>Travel and Expenses</v>
      </c>
      <c r="J21458" s="22">
        <f>YEAR(Actuals[[#This Row],[Date]])</f>
        <v>2023</v>
      </c>
      <c r="K21458" s="22">
        <f>MONTH(Actuals[[#This Row],[Date]])</f>
        <v>1</v>
      </c>
      <c r="L21458" s="12"/>
    </row>
    <row r="21459" spans="1:12" x14ac:dyDescent="0.3">
      <c r="A21459">
        <v>6</v>
      </c>
      <c r="B21459">
        <v>14879</v>
      </c>
      <c r="C21459">
        <v>3</v>
      </c>
      <c r="D21459">
        <v>80000</v>
      </c>
      <c r="E21459" s="46">
        <v>44958</v>
      </c>
      <c r="F21459">
        <v>-495</v>
      </c>
      <c r="I21459" t="str">
        <f>INDEX(LedgerMapping[[#All],[Level 3]],MATCH(Actuals[[#This Row],[Sub Ledger]],LedgerMapping[[#All],[Sub Ledger]],0))</f>
        <v>Travel and Expenses</v>
      </c>
      <c r="J21459" s="22">
        <f>YEAR(Actuals[[#This Row],[Date]])</f>
        <v>2023</v>
      </c>
      <c r="K21459" s="22">
        <f>MONTH(Actuals[[#This Row],[Date]])</f>
        <v>2</v>
      </c>
      <c r="L21459" s="12"/>
    </row>
    <row r="21460" spans="1:12" x14ac:dyDescent="0.3">
      <c r="A21460">
        <v>6</v>
      </c>
      <c r="B21460">
        <v>15859</v>
      </c>
      <c r="C21460">
        <v>3</v>
      </c>
      <c r="D21460">
        <v>80000</v>
      </c>
      <c r="E21460" s="46">
        <v>44988</v>
      </c>
      <c r="F21460">
        <v>-509</v>
      </c>
      <c r="I21460" t="str">
        <f>INDEX(LedgerMapping[[#All],[Level 3]],MATCH(Actuals[[#This Row],[Sub Ledger]],LedgerMapping[[#All],[Sub Ledger]],0))</f>
        <v>Travel and Expenses</v>
      </c>
      <c r="J21460" s="22">
        <f>YEAR(Actuals[[#This Row],[Date]])</f>
        <v>2023</v>
      </c>
      <c r="K21460" s="22">
        <f>MONTH(Actuals[[#This Row],[Date]])</f>
        <v>3</v>
      </c>
      <c r="L21460" s="12"/>
    </row>
    <row r="21461" spans="1:12" x14ac:dyDescent="0.3">
      <c r="A21461">
        <v>6</v>
      </c>
      <c r="B21461">
        <v>16891</v>
      </c>
      <c r="C21461">
        <v>3</v>
      </c>
      <c r="D21461">
        <v>80000</v>
      </c>
      <c r="E21461" s="46">
        <v>45018</v>
      </c>
      <c r="F21461">
        <v>-497</v>
      </c>
      <c r="I21461" t="str">
        <f>INDEX(LedgerMapping[[#All],[Level 3]],MATCH(Actuals[[#This Row],[Sub Ledger]],LedgerMapping[[#All],[Sub Ledger]],0))</f>
        <v>Travel and Expenses</v>
      </c>
      <c r="J21461" s="22">
        <f>YEAR(Actuals[[#This Row],[Date]])</f>
        <v>2023</v>
      </c>
      <c r="K21461" s="22">
        <f>MONTH(Actuals[[#This Row],[Date]])</f>
        <v>4</v>
      </c>
      <c r="L21461" s="12"/>
    </row>
    <row r="21462" spans="1:12" x14ac:dyDescent="0.3">
      <c r="A21462">
        <v>6</v>
      </c>
      <c r="B21462">
        <v>17922</v>
      </c>
      <c r="C21462">
        <v>3</v>
      </c>
      <c r="D21462">
        <v>80000</v>
      </c>
      <c r="E21462" s="46">
        <v>45049</v>
      </c>
      <c r="F21462">
        <v>-561</v>
      </c>
      <c r="I21462" t="str">
        <f>INDEX(LedgerMapping[[#All],[Level 3]],MATCH(Actuals[[#This Row],[Sub Ledger]],LedgerMapping[[#All],[Sub Ledger]],0))</f>
        <v>Travel and Expenses</v>
      </c>
      <c r="J21462" s="22">
        <f>YEAR(Actuals[[#This Row],[Date]])</f>
        <v>2023</v>
      </c>
      <c r="K21462" s="22">
        <f>MONTH(Actuals[[#This Row],[Date]])</f>
        <v>5</v>
      </c>
      <c r="L21462" s="12"/>
    </row>
    <row r="21463" spans="1:12" x14ac:dyDescent="0.3">
      <c r="A21463">
        <v>6</v>
      </c>
      <c r="B21463">
        <v>18926</v>
      </c>
      <c r="C21463">
        <v>3</v>
      </c>
      <c r="D21463">
        <v>80000</v>
      </c>
      <c r="E21463" s="46">
        <v>45079</v>
      </c>
      <c r="F21463">
        <v>-468</v>
      </c>
      <c r="I21463" t="str">
        <f>INDEX(LedgerMapping[[#All],[Level 3]],MATCH(Actuals[[#This Row],[Sub Ledger]],LedgerMapping[[#All],[Sub Ledger]],0))</f>
        <v>Travel and Expenses</v>
      </c>
      <c r="J21463" s="22">
        <f>YEAR(Actuals[[#This Row],[Date]])</f>
        <v>2023</v>
      </c>
      <c r="K21463" s="22">
        <f>MONTH(Actuals[[#This Row],[Date]])</f>
        <v>6</v>
      </c>
      <c r="L21463" s="12"/>
    </row>
    <row r="21464" spans="1:12" x14ac:dyDescent="0.3">
      <c r="A21464">
        <v>6</v>
      </c>
      <c r="B21464">
        <v>19954</v>
      </c>
      <c r="C21464">
        <v>3</v>
      </c>
      <c r="D21464">
        <v>80000</v>
      </c>
      <c r="E21464" s="46">
        <v>45110</v>
      </c>
      <c r="F21464">
        <v>-495</v>
      </c>
      <c r="I21464" t="str">
        <f>INDEX(LedgerMapping[[#All],[Level 3]],MATCH(Actuals[[#This Row],[Sub Ledger]],LedgerMapping[[#All],[Sub Ledger]],0))</f>
        <v>Travel and Expenses</v>
      </c>
      <c r="J21464" s="22">
        <f>YEAR(Actuals[[#This Row],[Date]])</f>
        <v>2023</v>
      </c>
      <c r="K21464" s="22">
        <f>MONTH(Actuals[[#This Row],[Date]])</f>
        <v>7</v>
      </c>
      <c r="L21464" s="12"/>
    </row>
    <row r="21465" spans="1:12" x14ac:dyDescent="0.3">
      <c r="A21465">
        <v>6</v>
      </c>
      <c r="B21465">
        <v>20984</v>
      </c>
      <c r="C21465">
        <v>3</v>
      </c>
      <c r="D21465">
        <v>80000</v>
      </c>
      <c r="E21465" s="46">
        <v>45141</v>
      </c>
      <c r="F21465">
        <v>-524</v>
      </c>
      <c r="I21465" t="str">
        <f>INDEX(LedgerMapping[[#All],[Level 3]],MATCH(Actuals[[#This Row],[Sub Ledger]],LedgerMapping[[#All],[Sub Ledger]],0))</f>
        <v>Travel and Expenses</v>
      </c>
      <c r="J21465" s="22">
        <f>YEAR(Actuals[[#This Row],[Date]])</f>
        <v>2023</v>
      </c>
      <c r="K21465" s="22">
        <f>MONTH(Actuals[[#This Row],[Date]])</f>
        <v>8</v>
      </c>
      <c r="L21465" s="12"/>
    </row>
    <row r="21466" spans="1:12" x14ac:dyDescent="0.3">
      <c r="A21466">
        <v>6</v>
      </c>
      <c r="B21466">
        <v>21985</v>
      </c>
      <c r="C21466">
        <v>3</v>
      </c>
      <c r="D21466">
        <v>80000</v>
      </c>
      <c r="E21466" s="46">
        <v>45169</v>
      </c>
      <c r="F21466">
        <v>-533</v>
      </c>
      <c r="I21466" t="str">
        <f>INDEX(LedgerMapping[[#All],[Level 3]],MATCH(Actuals[[#This Row],[Sub Ledger]],LedgerMapping[[#All],[Sub Ledger]],0))</f>
        <v>Travel and Expenses</v>
      </c>
      <c r="J21466" s="22">
        <f>YEAR(Actuals[[#This Row],[Date]])</f>
        <v>2023</v>
      </c>
      <c r="K21466" s="22">
        <f>MONTH(Actuals[[#This Row],[Date]])</f>
        <v>8</v>
      </c>
      <c r="L21466" s="12"/>
    </row>
    <row r="21467" spans="1:12" x14ac:dyDescent="0.3">
      <c r="A21467">
        <v>6</v>
      </c>
      <c r="B21467">
        <v>22962</v>
      </c>
      <c r="C21467">
        <v>3</v>
      </c>
      <c r="D21467">
        <v>80000</v>
      </c>
      <c r="E21467" s="46">
        <v>45200</v>
      </c>
      <c r="F21467">
        <v>-492</v>
      </c>
      <c r="I21467" t="str">
        <f>INDEX(LedgerMapping[[#All],[Level 3]],MATCH(Actuals[[#This Row],[Sub Ledger]],LedgerMapping[[#All],[Sub Ledger]],0))</f>
        <v>Travel and Expenses</v>
      </c>
      <c r="J21467" s="22">
        <f>YEAR(Actuals[[#This Row],[Date]])</f>
        <v>2023</v>
      </c>
      <c r="K21467" s="22">
        <f>MONTH(Actuals[[#This Row],[Date]])</f>
        <v>10</v>
      </c>
      <c r="L21467" s="12"/>
    </row>
    <row r="21468" spans="1:12" x14ac:dyDescent="0.3">
      <c r="A21468">
        <v>6</v>
      </c>
      <c r="B21468">
        <v>23967</v>
      </c>
      <c r="C21468">
        <v>3</v>
      </c>
      <c r="D21468">
        <v>80000</v>
      </c>
      <c r="E21468" s="46">
        <v>45230</v>
      </c>
      <c r="F21468">
        <v>-519</v>
      </c>
      <c r="I21468" t="str">
        <f>INDEX(LedgerMapping[[#All],[Level 3]],MATCH(Actuals[[#This Row],[Sub Ledger]],LedgerMapping[[#All],[Sub Ledger]],0))</f>
        <v>Travel and Expenses</v>
      </c>
      <c r="J21468" s="22">
        <f>YEAR(Actuals[[#This Row],[Date]])</f>
        <v>2023</v>
      </c>
      <c r="K21468" s="22">
        <f>MONTH(Actuals[[#This Row],[Date]])</f>
        <v>10</v>
      </c>
      <c r="L21468" s="12"/>
    </row>
    <row r="21469" spans="1:12" x14ac:dyDescent="0.3">
      <c r="A21469">
        <v>6</v>
      </c>
      <c r="B21469">
        <v>24996</v>
      </c>
      <c r="C21469">
        <v>3</v>
      </c>
      <c r="D21469">
        <v>80000</v>
      </c>
      <c r="E21469" s="46">
        <v>45261</v>
      </c>
      <c r="F21469">
        <v>-529</v>
      </c>
      <c r="I21469" t="str">
        <f>INDEX(LedgerMapping[[#All],[Level 3]],MATCH(Actuals[[#This Row],[Sub Ledger]],LedgerMapping[[#All],[Sub Ledger]],0))</f>
        <v>Travel and Expenses</v>
      </c>
      <c r="J21469" s="22">
        <f>YEAR(Actuals[[#This Row],[Date]])</f>
        <v>2023</v>
      </c>
      <c r="K21469" s="22">
        <f>MONTH(Actuals[[#This Row],[Date]])</f>
        <v>12</v>
      </c>
      <c r="L21469" s="12"/>
    </row>
    <row r="21470" spans="1:12" x14ac:dyDescent="0.3">
      <c r="A21470">
        <v>6</v>
      </c>
      <c r="B21470">
        <v>26062</v>
      </c>
      <c r="C21470">
        <v>3</v>
      </c>
      <c r="D21470">
        <v>80000</v>
      </c>
      <c r="E21470" s="46">
        <v>45291</v>
      </c>
      <c r="F21470">
        <v>-445</v>
      </c>
      <c r="I21470" t="str">
        <f>INDEX(LedgerMapping[[#All],[Level 3]],MATCH(Actuals[[#This Row],[Sub Ledger]],LedgerMapping[[#All],[Sub Ledger]],0))</f>
        <v>Travel and Expenses</v>
      </c>
      <c r="J21470" s="22">
        <f>YEAR(Actuals[[#This Row],[Date]])</f>
        <v>2023</v>
      </c>
      <c r="K21470" s="22">
        <f>MONTH(Actuals[[#This Row],[Date]])</f>
        <v>12</v>
      </c>
      <c r="L21470" s="12"/>
    </row>
    <row r="21471" spans="1:12" x14ac:dyDescent="0.3">
      <c r="A21471">
        <v>6</v>
      </c>
      <c r="B21471">
        <v>27191</v>
      </c>
      <c r="C21471">
        <v>3</v>
      </c>
      <c r="D21471">
        <v>80000</v>
      </c>
      <c r="E21471" s="46">
        <v>45322</v>
      </c>
      <c r="F21471">
        <v>-661</v>
      </c>
      <c r="I21471" t="str">
        <f>INDEX(LedgerMapping[[#All],[Level 3]],MATCH(Actuals[[#This Row],[Sub Ledger]],LedgerMapping[[#All],[Sub Ledger]],0))</f>
        <v>Travel and Expenses</v>
      </c>
      <c r="J21471" s="22">
        <f>YEAR(Actuals[[#This Row],[Date]])</f>
        <v>2024</v>
      </c>
      <c r="K21471" s="22">
        <f>MONTH(Actuals[[#This Row],[Date]])</f>
        <v>1</v>
      </c>
      <c r="L21471" s="12"/>
    </row>
    <row r="21472" spans="1:12" x14ac:dyDescent="0.3">
      <c r="A21472">
        <v>6</v>
      </c>
      <c r="B21472">
        <v>28343</v>
      </c>
      <c r="C21472">
        <v>3</v>
      </c>
      <c r="D21472">
        <v>80000</v>
      </c>
      <c r="E21472" s="46">
        <v>45354</v>
      </c>
      <c r="F21472">
        <v>-711</v>
      </c>
      <c r="I21472" t="str">
        <f>INDEX(LedgerMapping[[#All],[Level 3]],MATCH(Actuals[[#This Row],[Sub Ledger]],LedgerMapping[[#All],[Sub Ledger]],0))</f>
        <v>Travel and Expenses</v>
      </c>
      <c r="J21472" s="22">
        <f>YEAR(Actuals[[#This Row],[Date]])</f>
        <v>2024</v>
      </c>
      <c r="K21472" s="22">
        <f>MONTH(Actuals[[#This Row],[Date]])</f>
        <v>3</v>
      </c>
      <c r="L21472" s="12"/>
    </row>
    <row r="21473" spans="1:12" x14ac:dyDescent="0.3">
      <c r="A21473">
        <v>6</v>
      </c>
      <c r="B21473">
        <v>29497</v>
      </c>
      <c r="C21473">
        <v>3</v>
      </c>
      <c r="D21473">
        <v>80000</v>
      </c>
      <c r="E21473" s="46">
        <v>45384</v>
      </c>
      <c r="F21473">
        <v>-679</v>
      </c>
      <c r="I21473" t="str">
        <f>INDEX(LedgerMapping[[#All],[Level 3]],MATCH(Actuals[[#This Row],[Sub Ledger]],LedgerMapping[[#All],[Sub Ledger]],0))</f>
        <v>Travel and Expenses</v>
      </c>
      <c r="J21473" s="22">
        <f>YEAR(Actuals[[#This Row],[Date]])</f>
        <v>2024</v>
      </c>
      <c r="K21473" s="22">
        <f>MONTH(Actuals[[#This Row],[Date]])</f>
        <v>4</v>
      </c>
      <c r="L21473" s="12"/>
    </row>
    <row r="21474" spans="1:12" x14ac:dyDescent="0.3">
      <c r="A21474">
        <v>6</v>
      </c>
      <c r="B21474">
        <v>30623</v>
      </c>
      <c r="C21474">
        <v>3</v>
      </c>
      <c r="D21474">
        <v>80000</v>
      </c>
      <c r="E21474" s="46">
        <v>45415</v>
      </c>
      <c r="F21474">
        <v>-570</v>
      </c>
      <c r="I21474" t="str">
        <f>INDEX(LedgerMapping[[#All],[Level 3]],MATCH(Actuals[[#This Row],[Sub Ledger]],LedgerMapping[[#All],[Sub Ledger]],0))</f>
        <v>Travel and Expenses</v>
      </c>
      <c r="J21474" s="22">
        <f>YEAR(Actuals[[#This Row],[Date]])</f>
        <v>2024</v>
      </c>
      <c r="K21474" s="22">
        <f>MONTH(Actuals[[#This Row],[Date]])</f>
        <v>5</v>
      </c>
      <c r="L21474" s="12"/>
    </row>
    <row r="21475" spans="1:12" x14ac:dyDescent="0.3">
      <c r="A21475">
        <v>6</v>
      </c>
      <c r="B21475">
        <v>31749</v>
      </c>
      <c r="C21475">
        <v>3</v>
      </c>
      <c r="D21475">
        <v>80000</v>
      </c>
      <c r="E21475" s="46">
        <v>45445</v>
      </c>
      <c r="F21475">
        <v>-653</v>
      </c>
      <c r="I21475" t="str">
        <f>INDEX(LedgerMapping[[#All],[Level 3]],MATCH(Actuals[[#This Row],[Sub Ledger]],LedgerMapping[[#All],[Sub Ledger]],0))</f>
        <v>Travel and Expenses</v>
      </c>
      <c r="J21475" s="22">
        <f>YEAR(Actuals[[#This Row],[Date]])</f>
        <v>2024</v>
      </c>
      <c r="K21475" s="22">
        <f>MONTH(Actuals[[#This Row],[Date]])</f>
        <v>6</v>
      </c>
      <c r="L21475" s="12"/>
    </row>
    <row r="21476" spans="1:12" x14ac:dyDescent="0.3">
      <c r="A21476">
        <v>6</v>
      </c>
      <c r="B21476">
        <v>32873</v>
      </c>
      <c r="C21476">
        <v>3</v>
      </c>
      <c r="D21476">
        <v>80000</v>
      </c>
      <c r="E21476" s="46">
        <v>45476</v>
      </c>
      <c r="F21476">
        <v>-608</v>
      </c>
      <c r="I21476" t="str">
        <f>INDEX(LedgerMapping[[#All],[Level 3]],MATCH(Actuals[[#This Row],[Sub Ledger]],LedgerMapping[[#All],[Sub Ledger]],0))</f>
        <v>Travel and Expenses</v>
      </c>
      <c r="J21476" s="22">
        <f>YEAR(Actuals[[#This Row],[Date]])</f>
        <v>2024</v>
      </c>
      <c r="K21476" s="22">
        <f>MONTH(Actuals[[#This Row],[Date]])</f>
        <v>7</v>
      </c>
      <c r="L21476" s="12"/>
    </row>
    <row r="21477" spans="1:12" x14ac:dyDescent="0.3">
      <c r="A21477">
        <v>6</v>
      </c>
      <c r="B21477">
        <v>33997</v>
      </c>
      <c r="C21477">
        <v>3</v>
      </c>
      <c r="D21477">
        <v>80000</v>
      </c>
      <c r="E21477" s="46">
        <v>45507</v>
      </c>
      <c r="F21477">
        <v>-666</v>
      </c>
      <c r="I21477" t="str">
        <f>INDEX(LedgerMapping[[#All],[Level 3]],MATCH(Actuals[[#This Row],[Sub Ledger]],LedgerMapping[[#All],[Sub Ledger]],0))</f>
        <v>Travel and Expenses</v>
      </c>
      <c r="J21477" s="22">
        <f>YEAR(Actuals[[#This Row],[Date]])</f>
        <v>2024</v>
      </c>
      <c r="K21477" s="22">
        <f>MONTH(Actuals[[#This Row],[Date]])</f>
        <v>8</v>
      </c>
      <c r="L21477" s="12"/>
    </row>
    <row r="21478" spans="1:12" x14ac:dyDescent="0.3">
      <c r="A21478">
        <v>6</v>
      </c>
      <c r="B21478">
        <v>35148</v>
      </c>
      <c r="C21478">
        <v>3</v>
      </c>
      <c r="D21478">
        <v>80000</v>
      </c>
      <c r="E21478" s="46">
        <v>45536</v>
      </c>
      <c r="F21478">
        <v>-600</v>
      </c>
      <c r="I21478" t="str">
        <f>INDEX(LedgerMapping[[#All],[Level 3]],MATCH(Actuals[[#This Row],[Sub Ledger]],LedgerMapping[[#All],[Sub Ledger]],0))</f>
        <v>Travel and Expenses</v>
      </c>
      <c r="J21478" s="22">
        <f>YEAR(Actuals[[#This Row],[Date]])</f>
        <v>2024</v>
      </c>
      <c r="K21478" s="22">
        <f>MONTH(Actuals[[#This Row],[Date]])</f>
        <v>9</v>
      </c>
      <c r="L21478" s="12"/>
    </row>
    <row r="21479" spans="1:12" x14ac:dyDescent="0.3">
      <c r="A21479">
        <v>6</v>
      </c>
      <c r="B21479">
        <v>30624</v>
      </c>
      <c r="C21479">
        <v>3</v>
      </c>
      <c r="D21479">
        <v>81000</v>
      </c>
      <c r="E21479" s="46">
        <v>45415</v>
      </c>
      <c r="F21479">
        <v>-353</v>
      </c>
      <c r="I21479" t="str">
        <f>INDEX(LedgerMapping[[#All],[Level 3]],MATCH(Actuals[[#This Row],[Sub Ledger]],LedgerMapping[[#All],[Sub Ledger]],0))</f>
        <v>Depreciation</v>
      </c>
      <c r="J21479" s="22">
        <f>YEAR(Actuals[[#This Row],[Date]])</f>
        <v>2024</v>
      </c>
      <c r="K21479" s="22">
        <f>MONTH(Actuals[[#This Row],[Date]])</f>
        <v>5</v>
      </c>
      <c r="L21479" s="12"/>
    </row>
    <row r="21480" spans="1:12" x14ac:dyDescent="0.3">
      <c r="A21480">
        <v>6</v>
      </c>
      <c r="B21480">
        <v>598</v>
      </c>
      <c r="C21480">
        <v>3</v>
      </c>
      <c r="D21480">
        <v>81000</v>
      </c>
      <c r="E21480" s="46">
        <v>44562</v>
      </c>
      <c r="F21480">
        <v>-372</v>
      </c>
      <c r="I21480" t="str">
        <f>INDEX(LedgerMapping[[#All],[Level 3]],MATCH(Actuals[[#This Row],[Sub Ledger]],LedgerMapping[[#All],[Sub Ledger]],0))</f>
        <v>Depreciation</v>
      </c>
      <c r="J21480" s="22">
        <f>YEAR(Actuals[[#This Row],[Date]])</f>
        <v>2022</v>
      </c>
      <c r="K21480" s="22">
        <f>MONTH(Actuals[[#This Row],[Date]])</f>
        <v>1</v>
      </c>
      <c r="L21480" s="12"/>
    </row>
    <row r="21481" spans="1:12" x14ac:dyDescent="0.3">
      <c r="A21481">
        <v>6</v>
      </c>
      <c r="B21481">
        <v>1722</v>
      </c>
      <c r="C21481">
        <v>3</v>
      </c>
      <c r="D21481">
        <v>81000</v>
      </c>
      <c r="E21481" s="46">
        <v>44593</v>
      </c>
      <c r="F21481">
        <v>-410</v>
      </c>
      <c r="I21481" t="str">
        <f>INDEX(LedgerMapping[[#All],[Level 3]],MATCH(Actuals[[#This Row],[Sub Ledger]],LedgerMapping[[#All],[Sub Ledger]],0))</f>
        <v>Depreciation</v>
      </c>
      <c r="J21481" s="22">
        <f>YEAR(Actuals[[#This Row],[Date]])</f>
        <v>2022</v>
      </c>
      <c r="K21481" s="22">
        <f>MONTH(Actuals[[#This Row],[Date]])</f>
        <v>2</v>
      </c>
      <c r="L21481" s="12"/>
    </row>
    <row r="21482" spans="1:12" x14ac:dyDescent="0.3">
      <c r="A21482">
        <v>6</v>
      </c>
      <c r="B21482">
        <v>2840</v>
      </c>
      <c r="C21482">
        <v>3</v>
      </c>
      <c r="D21482">
        <v>81000</v>
      </c>
      <c r="E21482" s="46">
        <v>44624</v>
      </c>
      <c r="F21482">
        <v>-423</v>
      </c>
      <c r="I21482" t="str">
        <f>INDEX(LedgerMapping[[#All],[Level 3]],MATCH(Actuals[[#This Row],[Sub Ledger]],LedgerMapping[[#All],[Sub Ledger]],0))</f>
        <v>Depreciation</v>
      </c>
      <c r="J21482" s="22">
        <f>YEAR(Actuals[[#This Row],[Date]])</f>
        <v>2022</v>
      </c>
      <c r="K21482" s="22">
        <f>MONTH(Actuals[[#This Row],[Date]])</f>
        <v>3</v>
      </c>
      <c r="L21482" s="12"/>
    </row>
    <row r="21483" spans="1:12" x14ac:dyDescent="0.3">
      <c r="A21483">
        <v>6</v>
      </c>
      <c r="B21483">
        <v>3962</v>
      </c>
      <c r="C21483">
        <v>3</v>
      </c>
      <c r="D21483">
        <v>81000</v>
      </c>
      <c r="E21483" s="46">
        <v>44654</v>
      </c>
      <c r="F21483">
        <v>-372</v>
      </c>
      <c r="I21483" t="str">
        <f>INDEX(LedgerMapping[[#All],[Level 3]],MATCH(Actuals[[#This Row],[Sub Ledger]],LedgerMapping[[#All],[Sub Ledger]],0))</f>
        <v>Depreciation</v>
      </c>
      <c r="J21483" s="22">
        <f>YEAR(Actuals[[#This Row],[Date]])</f>
        <v>2022</v>
      </c>
      <c r="K21483" s="22">
        <f>MONTH(Actuals[[#This Row],[Date]])</f>
        <v>4</v>
      </c>
      <c r="L21483" s="12"/>
    </row>
    <row r="21484" spans="1:12" x14ac:dyDescent="0.3">
      <c r="A21484">
        <v>6</v>
      </c>
      <c r="B21484">
        <v>5086</v>
      </c>
      <c r="C21484">
        <v>3</v>
      </c>
      <c r="D21484">
        <v>81000</v>
      </c>
      <c r="E21484" s="46">
        <v>44685</v>
      </c>
      <c r="F21484">
        <v>-350</v>
      </c>
      <c r="I21484" t="str">
        <f>INDEX(LedgerMapping[[#All],[Level 3]],MATCH(Actuals[[#This Row],[Sub Ledger]],LedgerMapping[[#All],[Sub Ledger]],0))</f>
        <v>Depreciation</v>
      </c>
      <c r="J21484" s="22">
        <f>YEAR(Actuals[[#This Row],[Date]])</f>
        <v>2022</v>
      </c>
      <c r="K21484" s="22">
        <f>MONTH(Actuals[[#This Row],[Date]])</f>
        <v>5</v>
      </c>
      <c r="L21484" s="12"/>
    </row>
    <row r="21485" spans="1:12" x14ac:dyDescent="0.3">
      <c r="A21485">
        <v>6</v>
      </c>
      <c r="B21485">
        <v>6209</v>
      </c>
      <c r="C21485">
        <v>3</v>
      </c>
      <c r="D21485">
        <v>81000</v>
      </c>
      <c r="E21485" s="46">
        <v>44715</v>
      </c>
      <c r="F21485">
        <v>-406</v>
      </c>
      <c r="I21485" t="str">
        <f>INDEX(LedgerMapping[[#All],[Level 3]],MATCH(Actuals[[#This Row],[Sub Ledger]],LedgerMapping[[#All],[Sub Ledger]],0))</f>
        <v>Depreciation</v>
      </c>
      <c r="J21485" s="22">
        <f>YEAR(Actuals[[#This Row],[Date]])</f>
        <v>2022</v>
      </c>
      <c r="K21485" s="22">
        <f>MONTH(Actuals[[#This Row],[Date]])</f>
        <v>6</v>
      </c>
      <c r="L21485" s="12"/>
    </row>
    <row r="21486" spans="1:12" x14ac:dyDescent="0.3">
      <c r="A21486">
        <v>6</v>
      </c>
      <c r="B21486">
        <v>7331</v>
      </c>
      <c r="C21486">
        <v>3</v>
      </c>
      <c r="D21486">
        <v>81000</v>
      </c>
      <c r="E21486" s="46">
        <v>44746</v>
      </c>
      <c r="F21486">
        <v>-401</v>
      </c>
      <c r="I21486" t="str">
        <f>INDEX(LedgerMapping[[#All],[Level 3]],MATCH(Actuals[[#This Row],[Sub Ledger]],LedgerMapping[[#All],[Sub Ledger]],0))</f>
        <v>Depreciation</v>
      </c>
      <c r="J21486" s="22">
        <f>YEAR(Actuals[[#This Row],[Date]])</f>
        <v>2022</v>
      </c>
      <c r="K21486" s="22">
        <f>MONTH(Actuals[[#This Row],[Date]])</f>
        <v>7</v>
      </c>
      <c r="L21486" s="12"/>
    </row>
    <row r="21487" spans="1:12" x14ac:dyDescent="0.3">
      <c r="A21487">
        <v>6</v>
      </c>
      <c r="B21487">
        <v>8453</v>
      </c>
      <c r="C21487">
        <v>3</v>
      </c>
      <c r="D21487">
        <v>81000</v>
      </c>
      <c r="E21487" s="46">
        <v>44777</v>
      </c>
      <c r="F21487">
        <v>-406</v>
      </c>
      <c r="I21487" t="str">
        <f>INDEX(LedgerMapping[[#All],[Level 3]],MATCH(Actuals[[#This Row],[Sub Ledger]],LedgerMapping[[#All],[Sub Ledger]],0))</f>
        <v>Depreciation</v>
      </c>
      <c r="J21487" s="22">
        <f>YEAR(Actuals[[#This Row],[Date]])</f>
        <v>2022</v>
      </c>
      <c r="K21487" s="22">
        <f>MONTH(Actuals[[#This Row],[Date]])</f>
        <v>8</v>
      </c>
      <c r="L21487" s="12"/>
    </row>
    <row r="21488" spans="1:12" x14ac:dyDescent="0.3">
      <c r="A21488">
        <v>6</v>
      </c>
      <c r="B21488">
        <v>9572</v>
      </c>
      <c r="C21488">
        <v>3</v>
      </c>
      <c r="D21488">
        <v>81000</v>
      </c>
      <c r="E21488" s="46">
        <v>44805</v>
      </c>
      <c r="F21488">
        <v>-401</v>
      </c>
      <c r="I21488" t="str">
        <f>INDEX(LedgerMapping[[#All],[Level 3]],MATCH(Actuals[[#This Row],[Sub Ledger]],LedgerMapping[[#All],[Sub Ledger]],0))</f>
        <v>Depreciation</v>
      </c>
      <c r="J21488" s="22">
        <f>YEAR(Actuals[[#This Row],[Date]])</f>
        <v>2022</v>
      </c>
      <c r="K21488" s="22">
        <f>MONTH(Actuals[[#This Row],[Date]])</f>
        <v>9</v>
      </c>
      <c r="L21488" s="12"/>
    </row>
    <row r="21489" spans="1:12" x14ac:dyDescent="0.3">
      <c r="A21489">
        <v>6</v>
      </c>
      <c r="B21489">
        <v>10688</v>
      </c>
      <c r="C21489">
        <v>3</v>
      </c>
      <c r="D21489">
        <v>81000</v>
      </c>
      <c r="E21489" s="46">
        <v>44836</v>
      </c>
      <c r="F21489">
        <v>-391</v>
      </c>
      <c r="I21489" t="str">
        <f>INDEX(LedgerMapping[[#All],[Level 3]],MATCH(Actuals[[#This Row],[Sub Ledger]],LedgerMapping[[#All],[Sub Ledger]],0))</f>
        <v>Depreciation</v>
      </c>
      <c r="J21489" s="22">
        <f>YEAR(Actuals[[#This Row],[Date]])</f>
        <v>2022</v>
      </c>
      <c r="K21489" s="22">
        <f>MONTH(Actuals[[#This Row],[Date]])</f>
        <v>10</v>
      </c>
      <c r="L21489" s="12"/>
    </row>
    <row r="21490" spans="1:12" x14ac:dyDescent="0.3">
      <c r="A21490">
        <v>6</v>
      </c>
      <c r="B21490">
        <v>11812</v>
      </c>
      <c r="C21490">
        <v>3</v>
      </c>
      <c r="D21490">
        <v>81000</v>
      </c>
      <c r="E21490" s="46">
        <v>44866</v>
      </c>
      <c r="F21490">
        <v>-401</v>
      </c>
      <c r="I21490" t="str">
        <f>INDEX(LedgerMapping[[#All],[Level 3]],MATCH(Actuals[[#This Row],[Sub Ledger]],LedgerMapping[[#All],[Sub Ledger]],0))</f>
        <v>Depreciation</v>
      </c>
      <c r="J21490" s="22">
        <f>YEAR(Actuals[[#This Row],[Date]])</f>
        <v>2022</v>
      </c>
      <c r="K21490" s="22">
        <f>MONTH(Actuals[[#This Row],[Date]])</f>
        <v>11</v>
      </c>
      <c r="L21490" s="12"/>
    </row>
    <row r="21491" spans="1:12" x14ac:dyDescent="0.3">
      <c r="A21491">
        <v>6</v>
      </c>
      <c r="B21491">
        <v>12939</v>
      </c>
      <c r="C21491">
        <v>3</v>
      </c>
      <c r="D21491">
        <v>81000</v>
      </c>
      <c r="E21491" s="46">
        <v>44897</v>
      </c>
      <c r="F21491">
        <v>-384</v>
      </c>
      <c r="I21491" t="str">
        <f>INDEX(LedgerMapping[[#All],[Level 3]],MATCH(Actuals[[#This Row],[Sub Ledger]],LedgerMapping[[#All],[Sub Ledger]],0))</f>
        <v>Depreciation</v>
      </c>
      <c r="J21491" s="22">
        <f>YEAR(Actuals[[#This Row],[Date]])</f>
        <v>2022</v>
      </c>
      <c r="K21491" s="22">
        <f>MONTH(Actuals[[#This Row],[Date]])</f>
        <v>12</v>
      </c>
      <c r="L21491" s="12"/>
    </row>
    <row r="21492" spans="1:12" x14ac:dyDescent="0.3">
      <c r="A21492">
        <v>6</v>
      </c>
      <c r="B21492">
        <v>13872</v>
      </c>
      <c r="C21492">
        <v>3</v>
      </c>
      <c r="D21492">
        <v>81000</v>
      </c>
      <c r="E21492" s="46">
        <v>44927</v>
      </c>
      <c r="F21492">
        <v>-251</v>
      </c>
      <c r="I21492" t="str">
        <f>INDEX(LedgerMapping[[#All],[Level 3]],MATCH(Actuals[[#This Row],[Sub Ledger]],LedgerMapping[[#All],[Sub Ledger]],0))</f>
        <v>Depreciation</v>
      </c>
      <c r="J21492" s="22">
        <f>YEAR(Actuals[[#This Row],[Date]])</f>
        <v>2023</v>
      </c>
      <c r="K21492" s="22">
        <f>MONTH(Actuals[[#This Row],[Date]])</f>
        <v>1</v>
      </c>
      <c r="L21492" s="12"/>
    </row>
    <row r="21493" spans="1:12" x14ac:dyDescent="0.3">
      <c r="A21493">
        <v>6</v>
      </c>
      <c r="B21493">
        <v>14880</v>
      </c>
      <c r="C21493">
        <v>3</v>
      </c>
      <c r="D21493">
        <v>81000</v>
      </c>
      <c r="E21493" s="46">
        <v>44958</v>
      </c>
      <c r="F21493">
        <v>-306</v>
      </c>
      <c r="I21493" t="str">
        <f>INDEX(LedgerMapping[[#All],[Level 3]],MATCH(Actuals[[#This Row],[Sub Ledger]],LedgerMapping[[#All],[Sub Ledger]],0))</f>
        <v>Depreciation</v>
      </c>
      <c r="J21493" s="22">
        <f>YEAR(Actuals[[#This Row],[Date]])</f>
        <v>2023</v>
      </c>
      <c r="K21493" s="22">
        <f>MONTH(Actuals[[#This Row],[Date]])</f>
        <v>2</v>
      </c>
      <c r="L21493" s="12"/>
    </row>
    <row r="21494" spans="1:12" x14ac:dyDescent="0.3">
      <c r="A21494">
        <v>6</v>
      </c>
      <c r="B21494">
        <v>15860</v>
      </c>
      <c r="C21494">
        <v>3</v>
      </c>
      <c r="D21494">
        <v>81000</v>
      </c>
      <c r="E21494" s="46">
        <v>44988</v>
      </c>
      <c r="F21494">
        <v>-315</v>
      </c>
      <c r="I21494" t="str">
        <f>INDEX(LedgerMapping[[#All],[Level 3]],MATCH(Actuals[[#This Row],[Sub Ledger]],LedgerMapping[[#All],[Sub Ledger]],0))</f>
        <v>Depreciation</v>
      </c>
      <c r="J21494" s="22">
        <f>YEAR(Actuals[[#This Row],[Date]])</f>
        <v>2023</v>
      </c>
      <c r="K21494" s="22">
        <f>MONTH(Actuals[[#This Row],[Date]])</f>
        <v>3</v>
      </c>
      <c r="L21494" s="12"/>
    </row>
    <row r="21495" spans="1:12" x14ac:dyDescent="0.3">
      <c r="A21495">
        <v>6</v>
      </c>
      <c r="B21495">
        <v>16892</v>
      </c>
      <c r="C21495">
        <v>3</v>
      </c>
      <c r="D21495">
        <v>81000</v>
      </c>
      <c r="E21495" s="46">
        <v>45018</v>
      </c>
      <c r="F21495">
        <v>-308</v>
      </c>
      <c r="I21495" t="str">
        <f>INDEX(LedgerMapping[[#All],[Level 3]],MATCH(Actuals[[#This Row],[Sub Ledger]],LedgerMapping[[#All],[Sub Ledger]],0))</f>
        <v>Depreciation</v>
      </c>
      <c r="J21495" s="22">
        <f>YEAR(Actuals[[#This Row],[Date]])</f>
        <v>2023</v>
      </c>
      <c r="K21495" s="22">
        <f>MONTH(Actuals[[#This Row],[Date]])</f>
        <v>4</v>
      </c>
      <c r="L21495" s="12"/>
    </row>
    <row r="21496" spans="1:12" x14ac:dyDescent="0.3">
      <c r="A21496">
        <v>6</v>
      </c>
      <c r="B21496">
        <v>17923</v>
      </c>
      <c r="C21496">
        <v>3</v>
      </c>
      <c r="D21496">
        <v>81000</v>
      </c>
      <c r="E21496" s="46">
        <v>45049</v>
      </c>
      <c r="F21496">
        <v>-347</v>
      </c>
      <c r="I21496" t="str">
        <f>INDEX(LedgerMapping[[#All],[Level 3]],MATCH(Actuals[[#This Row],[Sub Ledger]],LedgerMapping[[#All],[Sub Ledger]],0))</f>
        <v>Depreciation</v>
      </c>
      <c r="J21496" s="22">
        <f>YEAR(Actuals[[#This Row],[Date]])</f>
        <v>2023</v>
      </c>
      <c r="K21496" s="22">
        <f>MONTH(Actuals[[#This Row],[Date]])</f>
        <v>5</v>
      </c>
      <c r="L21496" s="12"/>
    </row>
    <row r="21497" spans="1:12" x14ac:dyDescent="0.3">
      <c r="A21497">
        <v>6</v>
      </c>
      <c r="B21497">
        <v>18927</v>
      </c>
      <c r="C21497">
        <v>3</v>
      </c>
      <c r="D21497">
        <v>81000</v>
      </c>
      <c r="E21497" s="46">
        <v>45079</v>
      </c>
      <c r="F21497">
        <v>-289</v>
      </c>
      <c r="I21497" t="str">
        <f>INDEX(LedgerMapping[[#All],[Level 3]],MATCH(Actuals[[#This Row],[Sub Ledger]],LedgerMapping[[#All],[Sub Ledger]],0))</f>
        <v>Depreciation</v>
      </c>
      <c r="J21497" s="22">
        <f>YEAR(Actuals[[#This Row],[Date]])</f>
        <v>2023</v>
      </c>
      <c r="K21497" s="22">
        <f>MONTH(Actuals[[#This Row],[Date]])</f>
        <v>6</v>
      </c>
      <c r="L21497" s="12"/>
    </row>
    <row r="21498" spans="1:12" x14ac:dyDescent="0.3">
      <c r="A21498">
        <v>6</v>
      </c>
      <c r="B21498">
        <v>19955</v>
      </c>
      <c r="C21498">
        <v>3</v>
      </c>
      <c r="D21498">
        <v>81000</v>
      </c>
      <c r="E21498" s="46">
        <v>45110</v>
      </c>
      <c r="F21498">
        <v>-306</v>
      </c>
      <c r="I21498" t="str">
        <f>INDEX(LedgerMapping[[#All],[Level 3]],MATCH(Actuals[[#This Row],[Sub Ledger]],LedgerMapping[[#All],[Sub Ledger]],0))</f>
        <v>Depreciation</v>
      </c>
      <c r="J21498" s="22">
        <f>YEAR(Actuals[[#This Row],[Date]])</f>
        <v>2023</v>
      </c>
      <c r="K21498" s="22">
        <f>MONTH(Actuals[[#This Row],[Date]])</f>
        <v>7</v>
      </c>
      <c r="L21498" s="12"/>
    </row>
    <row r="21499" spans="1:12" x14ac:dyDescent="0.3">
      <c r="A21499">
        <v>6</v>
      </c>
      <c r="B21499">
        <v>20985</v>
      </c>
      <c r="C21499">
        <v>3</v>
      </c>
      <c r="D21499">
        <v>81000</v>
      </c>
      <c r="E21499" s="46">
        <v>45141</v>
      </c>
      <c r="F21499">
        <v>-324</v>
      </c>
      <c r="I21499" t="str">
        <f>INDEX(LedgerMapping[[#All],[Level 3]],MATCH(Actuals[[#This Row],[Sub Ledger]],LedgerMapping[[#All],[Sub Ledger]],0))</f>
        <v>Depreciation</v>
      </c>
      <c r="J21499" s="22">
        <f>YEAR(Actuals[[#This Row],[Date]])</f>
        <v>2023</v>
      </c>
      <c r="K21499" s="22">
        <f>MONTH(Actuals[[#This Row],[Date]])</f>
        <v>8</v>
      </c>
      <c r="L21499" s="12"/>
    </row>
    <row r="21500" spans="1:12" x14ac:dyDescent="0.3">
      <c r="A21500">
        <v>6</v>
      </c>
      <c r="B21500">
        <v>21986</v>
      </c>
      <c r="C21500">
        <v>3</v>
      </c>
      <c r="D21500">
        <v>81000</v>
      </c>
      <c r="E21500" s="46">
        <v>45169</v>
      </c>
      <c r="F21500">
        <v>-330</v>
      </c>
      <c r="I21500" t="str">
        <f>INDEX(LedgerMapping[[#All],[Level 3]],MATCH(Actuals[[#This Row],[Sub Ledger]],LedgerMapping[[#All],[Sub Ledger]],0))</f>
        <v>Depreciation</v>
      </c>
      <c r="J21500" s="22">
        <f>YEAR(Actuals[[#This Row],[Date]])</f>
        <v>2023</v>
      </c>
      <c r="K21500" s="22">
        <f>MONTH(Actuals[[#This Row],[Date]])</f>
        <v>8</v>
      </c>
      <c r="L21500" s="12"/>
    </row>
    <row r="21501" spans="1:12" x14ac:dyDescent="0.3">
      <c r="A21501">
        <v>6</v>
      </c>
      <c r="B21501">
        <v>22963</v>
      </c>
      <c r="C21501">
        <v>3</v>
      </c>
      <c r="D21501">
        <v>81000</v>
      </c>
      <c r="E21501" s="46">
        <v>45200</v>
      </c>
      <c r="F21501">
        <v>-305</v>
      </c>
      <c r="I21501" t="str">
        <f>INDEX(LedgerMapping[[#All],[Level 3]],MATCH(Actuals[[#This Row],[Sub Ledger]],LedgerMapping[[#All],[Sub Ledger]],0))</f>
        <v>Depreciation</v>
      </c>
      <c r="J21501" s="22">
        <f>YEAR(Actuals[[#This Row],[Date]])</f>
        <v>2023</v>
      </c>
      <c r="K21501" s="22">
        <f>MONTH(Actuals[[#This Row],[Date]])</f>
        <v>10</v>
      </c>
      <c r="L21501" s="12"/>
    </row>
    <row r="21502" spans="1:12" x14ac:dyDescent="0.3">
      <c r="A21502">
        <v>6</v>
      </c>
      <c r="B21502">
        <v>23968</v>
      </c>
      <c r="C21502">
        <v>3</v>
      </c>
      <c r="D21502">
        <v>81000</v>
      </c>
      <c r="E21502" s="46">
        <v>45230</v>
      </c>
      <c r="F21502">
        <v>-321</v>
      </c>
      <c r="I21502" t="str">
        <f>INDEX(LedgerMapping[[#All],[Level 3]],MATCH(Actuals[[#This Row],[Sub Ledger]],LedgerMapping[[#All],[Sub Ledger]],0))</f>
        <v>Depreciation</v>
      </c>
      <c r="J21502" s="22">
        <f>YEAR(Actuals[[#This Row],[Date]])</f>
        <v>2023</v>
      </c>
      <c r="K21502" s="22">
        <f>MONTH(Actuals[[#This Row],[Date]])</f>
        <v>10</v>
      </c>
      <c r="L21502" s="12"/>
    </row>
    <row r="21503" spans="1:12" x14ac:dyDescent="0.3">
      <c r="A21503">
        <v>6</v>
      </c>
      <c r="B21503">
        <v>24997</v>
      </c>
      <c r="C21503">
        <v>3</v>
      </c>
      <c r="D21503">
        <v>81000</v>
      </c>
      <c r="E21503" s="46">
        <v>45261</v>
      </c>
      <c r="F21503">
        <v>-327</v>
      </c>
      <c r="I21503" t="str">
        <f>INDEX(LedgerMapping[[#All],[Level 3]],MATCH(Actuals[[#This Row],[Sub Ledger]],LedgerMapping[[#All],[Sub Ledger]],0))</f>
        <v>Depreciation</v>
      </c>
      <c r="J21503" s="22">
        <f>YEAR(Actuals[[#This Row],[Date]])</f>
        <v>2023</v>
      </c>
      <c r="K21503" s="22">
        <f>MONTH(Actuals[[#This Row],[Date]])</f>
        <v>12</v>
      </c>
      <c r="L21503" s="12"/>
    </row>
    <row r="21504" spans="1:12" x14ac:dyDescent="0.3">
      <c r="A21504">
        <v>6</v>
      </c>
      <c r="B21504">
        <v>26063</v>
      </c>
      <c r="C21504">
        <v>3</v>
      </c>
      <c r="D21504">
        <v>81000</v>
      </c>
      <c r="E21504" s="46">
        <v>45291</v>
      </c>
      <c r="F21504">
        <v>-276</v>
      </c>
      <c r="I21504" t="str">
        <f>INDEX(LedgerMapping[[#All],[Level 3]],MATCH(Actuals[[#This Row],[Sub Ledger]],LedgerMapping[[#All],[Sub Ledger]],0))</f>
        <v>Depreciation</v>
      </c>
      <c r="J21504" s="22">
        <f>YEAR(Actuals[[#This Row],[Date]])</f>
        <v>2023</v>
      </c>
      <c r="K21504" s="22">
        <f>MONTH(Actuals[[#This Row],[Date]])</f>
        <v>12</v>
      </c>
      <c r="L21504" s="12"/>
    </row>
    <row r="21505" spans="1:12" x14ac:dyDescent="0.3">
      <c r="A21505">
        <v>6</v>
      </c>
      <c r="B21505">
        <v>27192</v>
      </c>
      <c r="C21505">
        <v>3</v>
      </c>
      <c r="D21505">
        <v>81000</v>
      </c>
      <c r="E21505" s="46">
        <v>45322</v>
      </c>
      <c r="F21505">
        <v>-409</v>
      </c>
      <c r="I21505" t="str">
        <f>INDEX(LedgerMapping[[#All],[Level 3]],MATCH(Actuals[[#This Row],[Sub Ledger]],LedgerMapping[[#All],[Sub Ledger]],0))</f>
        <v>Depreciation</v>
      </c>
      <c r="J21505" s="22">
        <f>YEAR(Actuals[[#This Row],[Date]])</f>
        <v>2024</v>
      </c>
      <c r="K21505" s="22">
        <f>MONTH(Actuals[[#This Row],[Date]])</f>
        <v>1</v>
      </c>
      <c r="L21505" s="12"/>
    </row>
    <row r="21506" spans="1:12" x14ac:dyDescent="0.3">
      <c r="A21506">
        <v>6</v>
      </c>
      <c r="B21506">
        <v>28344</v>
      </c>
      <c r="C21506">
        <v>3</v>
      </c>
      <c r="D21506">
        <v>81000</v>
      </c>
      <c r="E21506" s="46">
        <v>45354</v>
      </c>
      <c r="F21506">
        <v>-440</v>
      </c>
      <c r="I21506" t="str">
        <f>INDEX(LedgerMapping[[#All],[Level 3]],MATCH(Actuals[[#This Row],[Sub Ledger]],LedgerMapping[[#All],[Sub Ledger]],0))</f>
        <v>Depreciation</v>
      </c>
      <c r="J21506" s="22">
        <f>YEAR(Actuals[[#This Row],[Date]])</f>
        <v>2024</v>
      </c>
      <c r="K21506" s="22">
        <f>MONTH(Actuals[[#This Row],[Date]])</f>
        <v>3</v>
      </c>
      <c r="L21506" s="12"/>
    </row>
    <row r="21507" spans="1:12" x14ac:dyDescent="0.3">
      <c r="A21507">
        <v>6</v>
      </c>
      <c r="B21507">
        <v>29498</v>
      </c>
      <c r="C21507">
        <v>3</v>
      </c>
      <c r="D21507">
        <v>81000</v>
      </c>
      <c r="E21507" s="46">
        <v>45384</v>
      </c>
      <c r="F21507">
        <v>-421</v>
      </c>
      <c r="I21507" t="str">
        <f>INDEX(LedgerMapping[[#All],[Level 3]],MATCH(Actuals[[#This Row],[Sub Ledger]],LedgerMapping[[#All],[Sub Ledger]],0))</f>
        <v>Depreciation</v>
      </c>
      <c r="J21507" s="22">
        <f>YEAR(Actuals[[#This Row],[Date]])</f>
        <v>2024</v>
      </c>
      <c r="K21507" s="22">
        <f>MONTH(Actuals[[#This Row],[Date]])</f>
        <v>4</v>
      </c>
      <c r="L21507" s="12"/>
    </row>
    <row r="21508" spans="1:12" x14ac:dyDescent="0.3">
      <c r="A21508">
        <v>6</v>
      </c>
      <c r="B21508">
        <v>31750</v>
      </c>
      <c r="C21508">
        <v>3</v>
      </c>
      <c r="D21508">
        <v>81000</v>
      </c>
      <c r="E21508" s="46">
        <v>45445</v>
      </c>
      <c r="F21508">
        <v>-405</v>
      </c>
      <c r="I21508" t="str">
        <f>INDEX(LedgerMapping[[#All],[Level 3]],MATCH(Actuals[[#This Row],[Sub Ledger]],LedgerMapping[[#All],[Sub Ledger]],0))</f>
        <v>Depreciation</v>
      </c>
      <c r="J21508" s="22">
        <f>YEAR(Actuals[[#This Row],[Date]])</f>
        <v>2024</v>
      </c>
      <c r="K21508" s="22">
        <f>MONTH(Actuals[[#This Row],[Date]])</f>
        <v>6</v>
      </c>
      <c r="L21508" s="12"/>
    </row>
    <row r="21509" spans="1:12" x14ac:dyDescent="0.3">
      <c r="A21509">
        <v>6</v>
      </c>
      <c r="B21509">
        <v>32874</v>
      </c>
      <c r="C21509">
        <v>3</v>
      </c>
      <c r="D21509">
        <v>81000</v>
      </c>
      <c r="E21509" s="46">
        <v>45476</v>
      </c>
      <c r="F21509">
        <v>-376</v>
      </c>
      <c r="I21509" t="str">
        <f>INDEX(LedgerMapping[[#All],[Level 3]],MATCH(Actuals[[#This Row],[Sub Ledger]],LedgerMapping[[#All],[Sub Ledger]],0))</f>
        <v>Depreciation</v>
      </c>
      <c r="J21509" s="22">
        <f>YEAR(Actuals[[#This Row],[Date]])</f>
        <v>2024</v>
      </c>
      <c r="K21509" s="22">
        <f>MONTH(Actuals[[#This Row],[Date]])</f>
        <v>7</v>
      </c>
      <c r="L21509" s="12"/>
    </row>
    <row r="21510" spans="1:12" x14ac:dyDescent="0.3">
      <c r="A21510">
        <v>6</v>
      </c>
      <c r="B21510">
        <v>33998</v>
      </c>
      <c r="C21510">
        <v>3</v>
      </c>
      <c r="D21510">
        <v>81000</v>
      </c>
      <c r="E21510" s="46">
        <v>45507</v>
      </c>
      <c r="F21510">
        <v>-412</v>
      </c>
      <c r="I21510" t="str">
        <f>INDEX(LedgerMapping[[#All],[Level 3]],MATCH(Actuals[[#This Row],[Sub Ledger]],LedgerMapping[[#All],[Sub Ledger]],0))</f>
        <v>Depreciation</v>
      </c>
      <c r="J21510" s="22">
        <f>YEAR(Actuals[[#This Row],[Date]])</f>
        <v>2024</v>
      </c>
      <c r="K21510" s="22">
        <f>MONTH(Actuals[[#This Row],[Date]])</f>
        <v>8</v>
      </c>
      <c r="L21510" s="12"/>
    </row>
    <row r="21511" spans="1:12" x14ac:dyDescent="0.3">
      <c r="A21511">
        <v>6</v>
      </c>
      <c r="B21511">
        <v>35149</v>
      </c>
      <c r="C21511">
        <v>3</v>
      </c>
      <c r="D21511">
        <v>81000</v>
      </c>
      <c r="E21511" s="46">
        <v>45536</v>
      </c>
      <c r="F21511">
        <v>-372</v>
      </c>
      <c r="I21511" t="str">
        <f>INDEX(LedgerMapping[[#All],[Level 3]],MATCH(Actuals[[#This Row],[Sub Ledger]],LedgerMapping[[#All],[Sub Ledger]],0))</f>
        <v>Depreciation</v>
      </c>
      <c r="J21511" s="22">
        <f>YEAR(Actuals[[#This Row],[Date]])</f>
        <v>2024</v>
      </c>
      <c r="K21511" s="22">
        <f>MONTH(Actuals[[#This Row],[Date]])</f>
        <v>9</v>
      </c>
      <c r="L21511" s="12"/>
    </row>
    <row r="21512" spans="1:12" x14ac:dyDescent="0.3">
      <c r="A21512">
        <v>6</v>
      </c>
      <c r="B21512">
        <v>36299</v>
      </c>
      <c r="C21512">
        <v>3</v>
      </c>
      <c r="D21512">
        <v>81000</v>
      </c>
      <c r="E21512" s="46">
        <v>45567</v>
      </c>
      <c r="F21512">
        <v>-412</v>
      </c>
      <c r="I21512" t="str">
        <f>INDEX(LedgerMapping[[#All],[Level 3]],MATCH(Actuals[[#This Row],[Sub Ledger]],LedgerMapping[[#All],[Sub Ledger]],0))</f>
        <v>Depreciation</v>
      </c>
      <c r="J21512" s="22">
        <f>YEAR(Actuals[[#This Row],[Date]])</f>
        <v>2024</v>
      </c>
      <c r="K21512" s="22">
        <f>MONTH(Actuals[[#This Row],[Date]])</f>
        <v>10</v>
      </c>
      <c r="L21512" s="12"/>
    </row>
    <row r="21513" spans="1:12" x14ac:dyDescent="0.3">
      <c r="A21513">
        <v>6</v>
      </c>
      <c r="B21513">
        <v>37449</v>
      </c>
      <c r="C21513">
        <v>3</v>
      </c>
      <c r="D21513">
        <v>81000</v>
      </c>
      <c r="E21513" s="46">
        <v>45597</v>
      </c>
      <c r="F21513">
        <v>-361</v>
      </c>
      <c r="I21513" t="str">
        <f>INDEX(LedgerMapping[[#All],[Level 3]],MATCH(Actuals[[#This Row],[Sub Ledger]],LedgerMapping[[#All],[Sub Ledger]],0))</f>
        <v>Depreciation</v>
      </c>
      <c r="J21513" s="22">
        <f>YEAR(Actuals[[#This Row],[Date]])</f>
        <v>2024</v>
      </c>
      <c r="K21513" s="22">
        <f>MONTH(Actuals[[#This Row],[Date]])</f>
        <v>11</v>
      </c>
      <c r="L21513" s="12"/>
    </row>
    <row r="21514" spans="1:12" x14ac:dyDescent="0.3">
      <c r="A21514">
        <v>6</v>
      </c>
      <c r="B21514">
        <v>38599</v>
      </c>
      <c r="C21514">
        <v>3</v>
      </c>
      <c r="D21514">
        <v>81000</v>
      </c>
      <c r="E21514" s="46">
        <v>45628</v>
      </c>
      <c r="F21514">
        <v>-424</v>
      </c>
      <c r="I21514" t="str">
        <f>INDEX(LedgerMapping[[#All],[Level 3]],MATCH(Actuals[[#This Row],[Sub Ledger]],LedgerMapping[[#All],[Sub Ledger]],0))</f>
        <v>Depreciation</v>
      </c>
      <c r="J21514" s="22">
        <f>YEAR(Actuals[[#This Row],[Date]])</f>
        <v>2024</v>
      </c>
      <c r="K21514" s="22">
        <f>MONTH(Actuals[[#This Row],[Date]])</f>
        <v>12</v>
      </c>
      <c r="L21514" s="12"/>
    </row>
    <row r="21515" spans="1:12" x14ac:dyDescent="0.3">
      <c r="A21515">
        <v>6</v>
      </c>
      <c r="B21515">
        <v>599</v>
      </c>
      <c r="C21515">
        <v>3</v>
      </c>
      <c r="D21515">
        <v>82000</v>
      </c>
      <c r="E21515" s="46">
        <v>44562</v>
      </c>
      <c r="F21515">
        <v>-37</v>
      </c>
      <c r="I21515" t="str">
        <f>INDEX(LedgerMapping[[#All],[Level 3]],MATCH(Actuals[[#This Row],[Sub Ledger]],LedgerMapping[[#All],[Sub Ledger]],0))</f>
        <v>Depreciation</v>
      </c>
      <c r="J21515" s="22">
        <f>YEAR(Actuals[[#This Row],[Date]])</f>
        <v>2022</v>
      </c>
      <c r="K21515" s="22">
        <f>MONTH(Actuals[[#This Row],[Date]])</f>
        <v>1</v>
      </c>
      <c r="L21515" s="12"/>
    </row>
    <row r="21516" spans="1:12" x14ac:dyDescent="0.3">
      <c r="A21516">
        <v>6</v>
      </c>
      <c r="B21516">
        <v>1723</v>
      </c>
      <c r="C21516">
        <v>3</v>
      </c>
      <c r="D21516">
        <v>82000</v>
      </c>
      <c r="E21516" s="46">
        <v>44593</v>
      </c>
      <c r="F21516">
        <v>-43</v>
      </c>
      <c r="I21516" t="str">
        <f>INDEX(LedgerMapping[[#All],[Level 3]],MATCH(Actuals[[#This Row],[Sub Ledger]],LedgerMapping[[#All],[Sub Ledger]],0))</f>
        <v>Depreciation</v>
      </c>
      <c r="J21516" s="22">
        <f>YEAR(Actuals[[#This Row],[Date]])</f>
        <v>2022</v>
      </c>
      <c r="K21516" s="22">
        <f>MONTH(Actuals[[#This Row],[Date]])</f>
        <v>2</v>
      </c>
      <c r="L21516" s="12"/>
    </row>
    <row r="21517" spans="1:12" x14ac:dyDescent="0.3">
      <c r="A21517">
        <v>6</v>
      </c>
      <c r="B21517">
        <v>2841</v>
      </c>
      <c r="C21517">
        <v>3</v>
      </c>
      <c r="D21517">
        <v>82000</v>
      </c>
      <c r="E21517" s="46">
        <v>44624</v>
      </c>
      <c r="F21517">
        <v>-43</v>
      </c>
      <c r="I21517" t="str">
        <f>INDEX(LedgerMapping[[#All],[Level 3]],MATCH(Actuals[[#This Row],[Sub Ledger]],LedgerMapping[[#All],[Sub Ledger]],0))</f>
        <v>Depreciation</v>
      </c>
      <c r="J21517" s="22">
        <f>YEAR(Actuals[[#This Row],[Date]])</f>
        <v>2022</v>
      </c>
      <c r="K21517" s="22">
        <f>MONTH(Actuals[[#This Row],[Date]])</f>
        <v>3</v>
      </c>
      <c r="L21517" s="12"/>
    </row>
    <row r="21518" spans="1:12" x14ac:dyDescent="0.3">
      <c r="A21518">
        <v>6</v>
      </c>
      <c r="B21518">
        <v>3963</v>
      </c>
      <c r="C21518">
        <v>3</v>
      </c>
      <c r="D21518">
        <v>82000</v>
      </c>
      <c r="E21518" s="46">
        <v>44654</v>
      </c>
      <c r="F21518">
        <v>-39</v>
      </c>
      <c r="I21518" t="str">
        <f>INDEX(LedgerMapping[[#All],[Level 3]],MATCH(Actuals[[#This Row],[Sub Ledger]],LedgerMapping[[#All],[Sub Ledger]],0))</f>
        <v>Depreciation</v>
      </c>
      <c r="J21518" s="22">
        <f>YEAR(Actuals[[#This Row],[Date]])</f>
        <v>2022</v>
      </c>
      <c r="K21518" s="22">
        <f>MONTH(Actuals[[#This Row],[Date]])</f>
        <v>4</v>
      </c>
      <c r="L21518" s="12"/>
    </row>
    <row r="21519" spans="1:12" x14ac:dyDescent="0.3">
      <c r="A21519">
        <v>6</v>
      </c>
      <c r="B21519">
        <v>5087</v>
      </c>
      <c r="C21519">
        <v>3</v>
      </c>
      <c r="D21519">
        <v>82000</v>
      </c>
      <c r="E21519" s="46">
        <v>44685</v>
      </c>
      <c r="F21519">
        <v>-34</v>
      </c>
      <c r="I21519" t="str">
        <f>INDEX(LedgerMapping[[#All],[Level 3]],MATCH(Actuals[[#This Row],[Sub Ledger]],LedgerMapping[[#All],[Sub Ledger]],0))</f>
        <v>Depreciation</v>
      </c>
      <c r="J21519" s="22">
        <f>YEAR(Actuals[[#This Row],[Date]])</f>
        <v>2022</v>
      </c>
      <c r="K21519" s="22">
        <f>MONTH(Actuals[[#This Row],[Date]])</f>
        <v>5</v>
      </c>
      <c r="L21519" s="12"/>
    </row>
    <row r="21520" spans="1:12" x14ac:dyDescent="0.3">
      <c r="A21520">
        <v>6</v>
      </c>
      <c r="B21520">
        <v>6211</v>
      </c>
      <c r="C21520">
        <v>3</v>
      </c>
      <c r="D21520">
        <v>82000</v>
      </c>
      <c r="E21520" s="46">
        <v>44715</v>
      </c>
      <c r="F21520">
        <v>-40</v>
      </c>
      <c r="I21520" t="str">
        <f>INDEX(LedgerMapping[[#All],[Level 3]],MATCH(Actuals[[#This Row],[Sub Ledger]],LedgerMapping[[#All],[Sub Ledger]],0))</f>
        <v>Depreciation</v>
      </c>
      <c r="J21520" s="22">
        <f>YEAR(Actuals[[#This Row],[Date]])</f>
        <v>2022</v>
      </c>
      <c r="K21520" s="22">
        <f>MONTH(Actuals[[#This Row],[Date]])</f>
        <v>6</v>
      </c>
      <c r="L21520" s="12"/>
    </row>
    <row r="21521" spans="1:12" x14ac:dyDescent="0.3">
      <c r="A21521">
        <v>6</v>
      </c>
      <c r="B21521">
        <v>7333</v>
      </c>
      <c r="C21521">
        <v>3</v>
      </c>
      <c r="D21521">
        <v>82000</v>
      </c>
      <c r="E21521" s="46">
        <v>44746</v>
      </c>
      <c r="F21521">
        <v>-40</v>
      </c>
      <c r="I21521" t="str">
        <f>INDEX(LedgerMapping[[#All],[Level 3]],MATCH(Actuals[[#This Row],[Sub Ledger]],LedgerMapping[[#All],[Sub Ledger]],0))</f>
        <v>Depreciation</v>
      </c>
      <c r="J21521" s="22">
        <f>YEAR(Actuals[[#This Row],[Date]])</f>
        <v>2022</v>
      </c>
      <c r="K21521" s="22">
        <f>MONTH(Actuals[[#This Row],[Date]])</f>
        <v>7</v>
      </c>
      <c r="L21521" s="12"/>
    </row>
    <row r="21522" spans="1:12" x14ac:dyDescent="0.3">
      <c r="A21522">
        <v>6</v>
      </c>
      <c r="B21522">
        <v>8456</v>
      </c>
      <c r="C21522">
        <v>3</v>
      </c>
      <c r="D21522">
        <v>82000</v>
      </c>
      <c r="E21522" s="46">
        <v>44777</v>
      </c>
      <c r="F21522">
        <v>-40</v>
      </c>
      <c r="I21522" t="str">
        <f>INDEX(LedgerMapping[[#All],[Level 3]],MATCH(Actuals[[#This Row],[Sub Ledger]],LedgerMapping[[#All],[Sub Ledger]],0))</f>
        <v>Depreciation</v>
      </c>
      <c r="J21522" s="22">
        <f>YEAR(Actuals[[#This Row],[Date]])</f>
        <v>2022</v>
      </c>
      <c r="K21522" s="22">
        <f>MONTH(Actuals[[#This Row],[Date]])</f>
        <v>8</v>
      </c>
      <c r="L21522" s="12"/>
    </row>
    <row r="21523" spans="1:12" x14ac:dyDescent="0.3">
      <c r="A21523">
        <v>6</v>
      </c>
      <c r="B21523">
        <v>9574</v>
      </c>
      <c r="C21523">
        <v>3</v>
      </c>
      <c r="D21523">
        <v>82000</v>
      </c>
      <c r="E21523" s="46">
        <v>44805</v>
      </c>
      <c r="F21523">
        <v>-40</v>
      </c>
      <c r="I21523" t="str">
        <f>INDEX(LedgerMapping[[#All],[Level 3]],MATCH(Actuals[[#This Row],[Sub Ledger]],LedgerMapping[[#All],[Sub Ledger]],0))</f>
        <v>Depreciation</v>
      </c>
      <c r="J21523" s="22">
        <f>YEAR(Actuals[[#This Row],[Date]])</f>
        <v>2022</v>
      </c>
      <c r="K21523" s="22">
        <f>MONTH(Actuals[[#This Row],[Date]])</f>
        <v>9</v>
      </c>
      <c r="L21523" s="12"/>
    </row>
    <row r="21524" spans="1:12" x14ac:dyDescent="0.3">
      <c r="A21524">
        <v>6</v>
      </c>
      <c r="B21524">
        <v>10690</v>
      </c>
      <c r="C21524">
        <v>3</v>
      </c>
      <c r="D21524">
        <v>82000</v>
      </c>
      <c r="E21524" s="46">
        <v>44836</v>
      </c>
      <c r="F21524">
        <v>-40</v>
      </c>
      <c r="I21524" t="str">
        <f>INDEX(LedgerMapping[[#All],[Level 3]],MATCH(Actuals[[#This Row],[Sub Ledger]],LedgerMapping[[#All],[Sub Ledger]],0))</f>
        <v>Depreciation</v>
      </c>
      <c r="J21524" s="22">
        <f>YEAR(Actuals[[#This Row],[Date]])</f>
        <v>2022</v>
      </c>
      <c r="K21524" s="22">
        <f>MONTH(Actuals[[#This Row],[Date]])</f>
        <v>10</v>
      </c>
      <c r="L21524" s="12"/>
    </row>
    <row r="21525" spans="1:12" x14ac:dyDescent="0.3">
      <c r="A21525">
        <v>6</v>
      </c>
      <c r="B21525">
        <v>11813</v>
      </c>
      <c r="C21525">
        <v>3</v>
      </c>
      <c r="D21525">
        <v>82000</v>
      </c>
      <c r="E21525" s="46">
        <v>44866</v>
      </c>
      <c r="F21525">
        <v>-39</v>
      </c>
      <c r="I21525" t="str">
        <f>INDEX(LedgerMapping[[#All],[Level 3]],MATCH(Actuals[[#This Row],[Sub Ledger]],LedgerMapping[[#All],[Sub Ledger]],0))</f>
        <v>Depreciation</v>
      </c>
      <c r="J21525" s="22">
        <f>YEAR(Actuals[[#This Row],[Date]])</f>
        <v>2022</v>
      </c>
      <c r="K21525" s="22">
        <f>MONTH(Actuals[[#This Row],[Date]])</f>
        <v>11</v>
      </c>
      <c r="L21525" s="12"/>
    </row>
    <row r="21526" spans="1:12" x14ac:dyDescent="0.3">
      <c r="A21526">
        <v>6</v>
      </c>
      <c r="B21526">
        <v>12942</v>
      </c>
      <c r="C21526">
        <v>3</v>
      </c>
      <c r="D21526">
        <v>82000</v>
      </c>
      <c r="E21526" s="46">
        <v>44897</v>
      </c>
      <c r="F21526">
        <v>-36</v>
      </c>
      <c r="I21526" t="str">
        <f>INDEX(LedgerMapping[[#All],[Level 3]],MATCH(Actuals[[#This Row],[Sub Ledger]],LedgerMapping[[#All],[Sub Ledger]],0))</f>
        <v>Depreciation</v>
      </c>
      <c r="J21526" s="22">
        <f>YEAR(Actuals[[#This Row],[Date]])</f>
        <v>2022</v>
      </c>
      <c r="K21526" s="22">
        <f>MONTH(Actuals[[#This Row],[Date]])</f>
        <v>12</v>
      </c>
      <c r="L21526" s="12"/>
    </row>
    <row r="21527" spans="1:12" x14ac:dyDescent="0.3">
      <c r="A21527">
        <v>6</v>
      </c>
      <c r="B21527">
        <v>13873</v>
      </c>
      <c r="C21527">
        <v>3</v>
      </c>
      <c r="D21527">
        <v>82000</v>
      </c>
      <c r="E21527" s="46">
        <v>44927</v>
      </c>
      <c r="F21527">
        <v>-24</v>
      </c>
      <c r="I21527" t="str">
        <f>INDEX(LedgerMapping[[#All],[Level 3]],MATCH(Actuals[[#This Row],[Sub Ledger]],LedgerMapping[[#All],[Sub Ledger]],0))</f>
        <v>Depreciation</v>
      </c>
      <c r="J21527" s="22">
        <f>YEAR(Actuals[[#This Row],[Date]])</f>
        <v>2023</v>
      </c>
      <c r="K21527" s="22">
        <f>MONTH(Actuals[[#This Row],[Date]])</f>
        <v>1</v>
      </c>
      <c r="L21527" s="12"/>
    </row>
    <row r="21528" spans="1:12" x14ac:dyDescent="0.3">
      <c r="A21528">
        <v>6</v>
      </c>
      <c r="B21528">
        <v>14881</v>
      </c>
      <c r="C21528">
        <v>3</v>
      </c>
      <c r="D21528">
        <v>82000</v>
      </c>
      <c r="E21528" s="46">
        <v>44958</v>
      </c>
      <c r="F21528">
        <v>-31</v>
      </c>
      <c r="I21528" t="str">
        <f>INDEX(LedgerMapping[[#All],[Level 3]],MATCH(Actuals[[#This Row],[Sub Ledger]],LedgerMapping[[#All],[Sub Ledger]],0))</f>
        <v>Depreciation</v>
      </c>
      <c r="J21528" s="22">
        <f>YEAR(Actuals[[#This Row],[Date]])</f>
        <v>2023</v>
      </c>
      <c r="K21528" s="22">
        <f>MONTH(Actuals[[#This Row],[Date]])</f>
        <v>2</v>
      </c>
      <c r="L21528" s="12"/>
    </row>
    <row r="21529" spans="1:12" x14ac:dyDescent="0.3">
      <c r="A21529">
        <v>6</v>
      </c>
      <c r="B21529">
        <v>15861</v>
      </c>
      <c r="C21529">
        <v>3</v>
      </c>
      <c r="D21529">
        <v>82000</v>
      </c>
      <c r="E21529" s="46">
        <v>44988</v>
      </c>
      <c r="F21529">
        <v>-33</v>
      </c>
      <c r="I21529" t="str">
        <f>INDEX(LedgerMapping[[#All],[Level 3]],MATCH(Actuals[[#This Row],[Sub Ledger]],LedgerMapping[[#All],[Sub Ledger]],0))</f>
        <v>Depreciation</v>
      </c>
      <c r="J21529" s="22">
        <f>YEAR(Actuals[[#This Row],[Date]])</f>
        <v>2023</v>
      </c>
      <c r="K21529" s="22">
        <f>MONTH(Actuals[[#This Row],[Date]])</f>
        <v>3</v>
      </c>
      <c r="L21529" s="12"/>
    </row>
    <row r="21530" spans="1:12" x14ac:dyDescent="0.3">
      <c r="A21530">
        <v>6</v>
      </c>
      <c r="B21530">
        <v>16893</v>
      </c>
      <c r="C21530">
        <v>3</v>
      </c>
      <c r="D21530">
        <v>82000</v>
      </c>
      <c r="E21530" s="46">
        <v>45018</v>
      </c>
      <c r="F21530">
        <v>-30</v>
      </c>
      <c r="I21530" t="str">
        <f>INDEX(LedgerMapping[[#All],[Level 3]],MATCH(Actuals[[#This Row],[Sub Ledger]],LedgerMapping[[#All],[Sub Ledger]],0))</f>
        <v>Depreciation</v>
      </c>
      <c r="J21530" s="22">
        <f>YEAR(Actuals[[#This Row],[Date]])</f>
        <v>2023</v>
      </c>
      <c r="K21530" s="22">
        <f>MONTH(Actuals[[#This Row],[Date]])</f>
        <v>4</v>
      </c>
      <c r="L21530" s="12"/>
    </row>
    <row r="21531" spans="1:12" x14ac:dyDescent="0.3">
      <c r="A21531">
        <v>6</v>
      </c>
      <c r="B21531">
        <v>17924</v>
      </c>
      <c r="C21531">
        <v>3</v>
      </c>
      <c r="D21531">
        <v>82000</v>
      </c>
      <c r="E21531" s="46">
        <v>45049</v>
      </c>
      <c r="F21531">
        <v>-36</v>
      </c>
      <c r="I21531" t="str">
        <f>INDEX(LedgerMapping[[#All],[Level 3]],MATCH(Actuals[[#This Row],[Sub Ledger]],LedgerMapping[[#All],[Sub Ledger]],0))</f>
        <v>Depreciation</v>
      </c>
      <c r="J21531" s="22">
        <f>YEAR(Actuals[[#This Row],[Date]])</f>
        <v>2023</v>
      </c>
      <c r="K21531" s="22">
        <f>MONTH(Actuals[[#This Row],[Date]])</f>
        <v>5</v>
      </c>
      <c r="L21531" s="12"/>
    </row>
    <row r="21532" spans="1:12" x14ac:dyDescent="0.3">
      <c r="A21532">
        <v>6</v>
      </c>
      <c r="B21532">
        <v>18928</v>
      </c>
      <c r="C21532">
        <v>3</v>
      </c>
      <c r="D21532">
        <v>82000</v>
      </c>
      <c r="E21532" s="46">
        <v>45079</v>
      </c>
      <c r="F21532">
        <v>-30</v>
      </c>
      <c r="I21532" t="str">
        <f>INDEX(LedgerMapping[[#All],[Level 3]],MATCH(Actuals[[#This Row],[Sub Ledger]],LedgerMapping[[#All],[Sub Ledger]],0))</f>
        <v>Depreciation</v>
      </c>
      <c r="J21532" s="22">
        <f>YEAR(Actuals[[#This Row],[Date]])</f>
        <v>2023</v>
      </c>
      <c r="K21532" s="22">
        <f>MONTH(Actuals[[#This Row],[Date]])</f>
        <v>6</v>
      </c>
      <c r="L21532" s="12"/>
    </row>
    <row r="21533" spans="1:12" x14ac:dyDescent="0.3">
      <c r="A21533">
        <v>6</v>
      </c>
      <c r="B21533">
        <v>19956</v>
      </c>
      <c r="C21533">
        <v>3</v>
      </c>
      <c r="D21533">
        <v>82000</v>
      </c>
      <c r="E21533" s="46">
        <v>45110</v>
      </c>
      <c r="F21533">
        <v>-32</v>
      </c>
      <c r="I21533" t="str">
        <f>INDEX(LedgerMapping[[#All],[Level 3]],MATCH(Actuals[[#This Row],[Sub Ledger]],LedgerMapping[[#All],[Sub Ledger]],0))</f>
        <v>Depreciation</v>
      </c>
      <c r="J21533" s="22">
        <f>YEAR(Actuals[[#This Row],[Date]])</f>
        <v>2023</v>
      </c>
      <c r="K21533" s="22">
        <f>MONTH(Actuals[[#This Row],[Date]])</f>
        <v>7</v>
      </c>
      <c r="L21533" s="12"/>
    </row>
    <row r="21534" spans="1:12" x14ac:dyDescent="0.3">
      <c r="A21534">
        <v>6</v>
      </c>
      <c r="B21534">
        <v>20986</v>
      </c>
      <c r="C21534">
        <v>3</v>
      </c>
      <c r="D21534">
        <v>82000</v>
      </c>
      <c r="E21534" s="46">
        <v>45141</v>
      </c>
      <c r="F21534">
        <v>-33</v>
      </c>
      <c r="I21534" t="str">
        <f>INDEX(LedgerMapping[[#All],[Level 3]],MATCH(Actuals[[#This Row],[Sub Ledger]],LedgerMapping[[#All],[Sub Ledger]],0))</f>
        <v>Depreciation</v>
      </c>
      <c r="J21534" s="22">
        <f>YEAR(Actuals[[#This Row],[Date]])</f>
        <v>2023</v>
      </c>
      <c r="K21534" s="22">
        <f>MONTH(Actuals[[#This Row],[Date]])</f>
        <v>8</v>
      </c>
      <c r="L21534" s="12"/>
    </row>
    <row r="21535" spans="1:12" x14ac:dyDescent="0.3">
      <c r="A21535">
        <v>6</v>
      </c>
      <c r="B21535">
        <v>21987</v>
      </c>
      <c r="C21535">
        <v>3</v>
      </c>
      <c r="D21535">
        <v>82000</v>
      </c>
      <c r="E21535" s="46">
        <v>45169</v>
      </c>
      <c r="F21535">
        <v>-35</v>
      </c>
      <c r="I21535" t="str">
        <f>INDEX(LedgerMapping[[#All],[Level 3]],MATCH(Actuals[[#This Row],[Sub Ledger]],LedgerMapping[[#All],[Sub Ledger]],0))</f>
        <v>Depreciation</v>
      </c>
      <c r="J21535" s="22">
        <f>YEAR(Actuals[[#This Row],[Date]])</f>
        <v>2023</v>
      </c>
      <c r="K21535" s="22">
        <f>MONTH(Actuals[[#This Row],[Date]])</f>
        <v>8</v>
      </c>
      <c r="L21535" s="12"/>
    </row>
    <row r="21536" spans="1:12" x14ac:dyDescent="0.3">
      <c r="A21536">
        <v>6</v>
      </c>
      <c r="B21536">
        <v>22964</v>
      </c>
      <c r="C21536">
        <v>3</v>
      </c>
      <c r="D21536">
        <v>82000</v>
      </c>
      <c r="E21536" s="46">
        <v>45200</v>
      </c>
      <c r="F21536">
        <v>-29</v>
      </c>
      <c r="I21536" t="str">
        <f>INDEX(LedgerMapping[[#All],[Level 3]],MATCH(Actuals[[#This Row],[Sub Ledger]],LedgerMapping[[#All],[Sub Ledger]],0))</f>
        <v>Depreciation</v>
      </c>
      <c r="J21536" s="22">
        <f>YEAR(Actuals[[#This Row],[Date]])</f>
        <v>2023</v>
      </c>
      <c r="K21536" s="22">
        <f>MONTH(Actuals[[#This Row],[Date]])</f>
        <v>10</v>
      </c>
      <c r="L21536" s="12"/>
    </row>
    <row r="21537" spans="1:12" x14ac:dyDescent="0.3">
      <c r="A21537">
        <v>6</v>
      </c>
      <c r="B21537">
        <v>23969</v>
      </c>
      <c r="C21537">
        <v>3</v>
      </c>
      <c r="D21537">
        <v>82000</v>
      </c>
      <c r="E21537" s="46">
        <v>45230</v>
      </c>
      <c r="F21537">
        <v>-33</v>
      </c>
      <c r="I21537" t="str">
        <f>INDEX(LedgerMapping[[#All],[Level 3]],MATCH(Actuals[[#This Row],[Sub Ledger]],LedgerMapping[[#All],[Sub Ledger]],0))</f>
        <v>Depreciation</v>
      </c>
      <c r="J21537" s="22">
        <f>YEAR(Actuals[[#This Row],[Date]])</f>
        <v>2023</v>
      </c>
      <c r="K21537" s="22">
        <f>MONTH(Actuals[[#This Row],[Date]])</f>
        <v>10</v>
      </c>
      <c r="L21537" s="12"/>
    </row>
    <row r="21538" spans="1:12" x14ac:dyDescent="0.3">
      <c r="A21538">
        <v>6</v>
      </c>
      <c r="B21538">
        <v>24998</v>
      </c>
      <c r="C21538">
        <v>3</v>
      </c>
      <c r="D21538">
        <v>82000</v>
      </c>
      <c r="E21538" s="46">
        <v>45261</v>
      </c>
      <c r="F21538">
        <v>-34</v>
      </c>
      <c r="I21538" t="str">
        <f>INDEX(LedgerMapping[[#All],[Level 3]],MATCH(Actuals[[#This Row],[Sub Ledger]],LedgerMapping[[#All],[Sub Ledger]],0))</f>
        <v>Depreciation</v>
      </c>
      <c r="J21538" s="22">
        <f>YEAR(Actuals[[#This Row],[Date]])</f>
        <v>2023</v>
      </c>
      <c r="K21538" s="22">
        <f>MONTH(Actuals[[#This Row],[Date]])</f>
        <v>12</v>
      </c>
      <c r="L21538" s="12"/>
    </row>
    <row r="21539" spans="1:12" x14ac:dyDescent="0.3">
      <c r="A21539">
        <v>6</v>
      </c>
      <c r="B21539">
        <v>26064</v>
      </c>
      <c r="C21539">
        <v>3</v>
      </c>
      <c r="D21539">
        <v>82000</v>
      </c>
      <c r="E21539" s="46">
        <v>45291</v>
      </c>
      <c r="F21539">
        <v>-29</v>
      </c>
      <c r="I21539" t="str">
        <f>INDEX(LedgerMapping[[#All],[Level 3]],MATCH(Actuals[[#This Row],[Sub Ledger]],LedgerMapping[[#All],[Sub Ledger]],0))</f>
        <v>Depreciation</v>
      </c>
      <c r="J21539" s="22">
        <f>YEAR(Actuals[[#This Row],[Date]])</f>
        <v>2023</v>
      </c>
      <c r="K21539" s="22">
        <f>MONTH(Actuals[[#This Row],[Date]])</f>
        <v>12</v>
      </c>
      <c r="L21539" s="12"/>
    </row>
    <row r="21540" spans="1:12" x14ac:dyDescent="0.3">
      <c r="A21540">
        <v>6</v>
      </c>
      <c r="B21540">
        <v>27193</v>
      </c>
      <c r="C21540">
        <v>3</v>
      </c>
      <c r="D21540">
        <v>82000</v>
      </c>
      <c r="E21540" s="46">
        <v>45322</v>
      </c>
      <c r="F21540">
        <v>-43</v>
      </c>
      <c r="I21540" t="str">
        <f>INDEX(LedgerMapping[[#All],[Level 3]],MATCH(Actuals[[#This Row],[Sub Ledger]],LedgerMapping[[#All],[Sub Ledger]],0))</f>
        <v>Depreciation</v>
      </c>
      <c r="J21540" s="22">
        <f>YEAR(Actuals[[#This Row],[Date]])</f>
        <v>2024</v>
      </c>
      <c r="K21540" s="22">
        <f>MONTH(Actuals[[#This Row],[Date]])</f>
        <v>1</v>
      </c>
      <c r="L21540" s="12"/>
    </row>
    <row r="21541" spans="1:12" x14ac:dyDescent="0.3">
      <c r="A21541">
        <v>6</v>
      </c>
      <c r="B21541">
        <v>28345</v>
      </c>
      <c r="C21541">
        <v>3</v>
      </c>
      <c r="D21541">
        <v>82000</v>
      </c>
      <c r="E21541" s="46">
        <v>45354</v>
      </c>
      <c r="F21541">
        <v>-47</v>
      </c>
      <c r="I21541" t="str">
        <f>INDEX(LedgerMapping[[#All],[Level 3]],MATCH(Actuals[[#This Row],[Sub Ledger]],LedgerMapping[[#All],[Sub Ledger]],0))</f>
        <v>Depreciation</v>
      </c>
      <c r="J21541" s="22">
        <f>YEAR(Actuals[[#This Row],[Date]])</f>
        <v>2024</v>
      </c>
      <c r="K21541" s="22">
        <f>MONTH(Actuals[[#This Row],[Date]])</f>
        <v>3</v>
      </c>
      <c r="L21541" s="12"/>
    </row>
    <row r="21542" spans="1:12" x14ac:dyDescent="0.3">
      <c r="A21542">
        <v>6</v>
      </c>
      <c r="B21542">
        <v>29499</v>
      </c>
      <c r="C21542">
        <v>3</v>
      </c>
      <c r="D21542">
        <v>82000</v>
      </c>
      <c r="E21542" s="46">
        <v>45384</v>
      </c>
      <c r="F21542">
        <v>-44</v>
      </c>
      <c r="I21542" t="str">
        <f>INDEX(LedgerMapping[[#All],[Level 3]],MATCH(Actuals[[#This Row],[Sub Ledger]],LedgerMapping[[#All],[Sub Ledger]],0))</f>
        <v>Depreciation</v>
      </c>
      <c r="J21542" s="22">
        <f>YEAR(Actuals[[#This Row],[Date]])</f>
        <v>2024</v>
      </c>
      <c r="K21542" s="22">
        <f>MONTH(Actuals[[#This Row],[Date]])</f>
        <v>4</v>
      </c>
      <c r="L21542" s="12"/>
    </row>
    <row r="21543" spans="1:12" x14ac:dyDescent="0.3">
      <c r="A21543">
        <v>6</v>
      </c>
      <c r="B21543">
        <v>30625</v>
      </c>
      <c r="C21543">
        <v>3</v>
      </c>
      <c r="D21543">
        <v>82000</v>
      </c>
      <c r="E21543" s="46">
        <v>45415</v>
      </c>
      <c r="F21543">
        <v>-35</v>
      </c>
      <c r="I21543" t="str">
        <f>INDEX(LedgerMapping[[#All],[Level 3]],MATCH(Actuals[[#This Row],[Sub Ledger]],LedgerMapping[[#All],[Sub Ledger]],0))</f>
        <v>Depreciation</v>
      </c>
      <c r="J21543" s="22">
        <f>YEAR(Actuals[[#This Row],[Date]])</f>
        <v>2024</v>
      </c>
      <c r="K21543" s="22">
        <f>MONTH(Actuals[[#This Row],[Date]])</f>
        <v>5</v>
      </c>
      <c r="L21543" s="12"/>
    </row>
    <row r="21544" spans="1:12" x14ac:dyDescent="0.3">
      <c r="A21544">
        <v>6</v>
      </c>
      <c r="B21544">
        <v>31751</v>
      </c>
      <c r="C21544">
        <v>3</v>
      </c>
      <c r="D21544">
        <v>82000</v>
      </c>
      <c r="E21544" s="46">
        <v>45445</v>
      </c>
      <c r="F21544">
        <v>-41</v>
      </c>
      <c r="I21544" t="str">
        <f>INDEX(LedgerMapping[[#All],[Level 3]],MATCH(Actuals[[#This Row],[Sub Ledger]],LedgerMapping[[#All],[Sub Ledger]],0))</f>
        <v>Depreciation</v>
      </c>
      <c r="J21544" s="22">
        <f>YEAR(Actuals[[#This Row],[Date]])</f>
        <v>2024</v>
      </c>
      <c r="K21544" s="22">
        <f>MONTH(Actuals[[#This Row],[Date]])</f>
        <v>6</v>
      </c>
      <c r="L21544" s="12"/>
    </row>
    <row r="21545" spans="1:12" x14ac:dyDescent="0.3">
      <c r="A21545">
        <v>6</v>
      </c>
      <c r="B21545">
        <v>32875</v>
      </c>
      <c r="C21545">
        <v>3</v>
      </c>
      <c r="D21545">
        <v>82000</v>
      </c>
      <c r="E21545" s="46">
        <v>45476</v>
      </c>
      <c r="F21545">
        <v>-37</v>
      </c>
      <c r="I21545" t="str">
        <f>INDEX(LedgerMapping[[#All],[Level 3]],MATCH(Actuals[[#This Row],[Sub Ledger]],LedgerMapping[[#All],[Sub Ledger]],0))</f>
        <v>Depreciation</v>
      </c>
      <c r="J21545" s="22">
        <f>YEAR(Actuals[[#This Row],[Date]])</f>
        <v>2024</v>
      </c>
      <c r="K21545" s="22">
        <f>MONTH(Actuals[[#This Row],[Date]])</f>
        <v>7</v>
      </c>
      <c r="L21545" s="12"/>
    </row>
    <row r="21546" spans="1:12" x14ac:dyDescent="0.3">
      <c r="A21546">
        <v>6</v>
      </c>
      <c r="B21546">
        <v>33999</v>
      </c>
      <c r="C21546">
        <v>3</v>
      </c>
      <c r="D21546">
        <v>82000</v>
      </c>
      <c r="E21546" s="46">
        <v>45507</v>
      </c>
      <c r="F21546">
        <v>-41</v>
      </c>
      <c r="I21546" t="str">
        <f>INDEX(LedgerMapping[[#All],[Level 3]],MATCH(Actuals[[#This Row],[Sub Ledger]],LedgerMapping[[#All],[Sub Ledger]],0))</f>
        <v>Depreciation</v>
      </c>
      <c r="J21546" s="22">
        <f>YEAR(Actuals[[#This Row],[Date]])</f>
        <v>2024</v>
      </c>
      <c r="K21546" s="22">
        <f>MONTH(Actuals[[#This Row],[Date]])</f>
        <v>8</v>
      </c>
      <c r="L21546" s="12"/>
    </row>
    <row r="21547" spans="1:12" x14ac:dyDescent="0.3">
      <c r="A21547">
        <v>6</v>
      </c>
      <c r="B21547">
        <v>35150</v>
      </c>
      <c r="C21547">
        <v>3</v>
      </c>
      <c r="D21547">
        <v>82000</v>
      </c>
      <c r="E21547" s="46">
        <v>45536</v>
      </c>
      <c r="F21547">
        <v>-38</v>
      </c>
      <c r="I21547" t="str">
        <f>INDEX(LedgerMapping[[#All],[Level 3]],MATCH(Actuals[[#This Row],[Sub Ledger]],LedgerMapping[[#All],[Sub Ledger]],0))</f>
        <v>Depreciation</v>
      </c>
      <c r="J21547" s="22">
        <f>YEAR(Actuals[[#This Row],[Date]])</f>
        <v>2024</v>
      </c>
      <c r="K21547" s="22">
        <f>MONTH(Actuals[[#This Row],[Date]])</f>
        <v>9</v>
      </c>
      <c r="L21547" s="12"/>
    </row>
    <row r="21548" spans="1:12" x14ac:dyDescent="0.3">
      <c r="A21548">
        <v>6</v>
      </c>
      <c r="B21548">
        <v>36300</v>
      </c>
      <c r="C21548">
        <v>3</v>
      </c>
      <c r="D21548">
        <v>82000</v>
      </c>
      <c r="E21548" s="46">
        <v>45567</v>
      </c>
      <c r="F21548">
        <v>-41</v>
      </c>
      <c r="I21548" t="str">
        <f>INDEX(LedgerMapping[[#All],[Level 3]],MATCH(Actuals[[#This Row],[Sub Ledger]],LedgerMapping[[#All],[Sub Ledger]],0))</f>
        <v>Depreciation</v>
      </c>
      <c r="J21548" s="22">
        <f>YEAR(Actuals[[#This Row],[Date]])</f>
        <v>2024</v>
      </c>
      <c r="K21548" s="22">
        <f>MONTH(Actuals[[#This Row],[Date]])</f>
        <v>10</v>
      </c>
      <c r="L21548" s="12"/>
    </row>
    <row r="21549" spans="1:12" x14ac:dyDescent="0.3">
      <c r="A21549">
        <v>6</v>
      </c>
      <c r="B21549">
        <v>37450</v>
      </c>
      <c r="C21549">
        <v>3</v>
      </c>
      <c r="D21549">
        <v>82000</v>
      </c>
      <c r="E21549" s="46">
        <v>45597</v>
      </c>
      <c r="F21549">
        <v>-34</v>
      </c>
      <c r="I21549" t="str">
        <f>INDEX(LedgerMapping[[#All],[Level 3]],MATCH(Actuals[[#This Row],[Sub Ledger]],LedgerMapping[[#All],[Sub Ledger]],0))</f>
        <v>Depreciation</v>
      </c>
      <c r="J21549" s="22">
        <f>YEAR(Actuals[[#This Row],[Date]])</f>
        <v>2024</v>
      </c>
      <c r="K21549" s="22">
        <f>MONTH(Actuals[[#This Row],[Date]])</f>
        <v>11</v>
      </c>
      <c r="L21549" s="12"/>
    </row>
    <row r="21550" spans="1:12" x14ac:dyDescent="0.3">
      <c r="A21550">
        <v>6</v>
      </c>
      <c r="B21550">
        <v>38600</v>
      </c>
      <c r="C21550">
        <v>3</v>
      </c>
      <c r="D21550">
        <v>82000</v>
      </c>
      <c r="E21550" s="46">
        <v>45628</v>
      </c>
      <c r="F21550">
        <v>-44</v>
      </c>
      <c r="I21550" t="str">
        <f>INDEX(LedgerMapping[[#All],[Level 3]],MATCH(Actuals[[#This Row],[Sub Ledger]],LedgerMapping[[#All],[Sub Ledger]],0))</f>
        <v>Depreciation</v>
      </c>
      <c r="J21550" s="22">
        <f>YEAR(Actuals[[#This Row],[Date]])</f>
        <v>2024</v>
      </c>
      <c r="K21550" s="22">
        <f>MONTH(Actuals[[#This Row],[Date]])</f>
        <v>12</v>
      </c>
      <c r="L21550" s="12"/>
    </row>
    <row r="21551" spans="1:12" x14ac:dyDescent="0.3">
      <c r="A21551">
        <v>6</v>
      </c>
      <c r="B21551">
        <v>602</v>
      </c>
      <c r="C21551">
        <v>3</v>
      </c>
      <c r="D21551">
        <v>83000</v>
      </c>
      <c r="E21551" s="46">
        <v>44562</v>
      </c>
      <c r="F21551">
        <v>-130</v>
      </c>
      <c r="I21551" t="str">
        <f>INDEX(LedgerMapping[[#All],[Level 3]],MATCH(Actuals[[#This Row],[Sub Ledger]],LedgerMapping[[#All],[Sub Ledger]],0))</f>
        <v>Depreciation</v>
      </c>
      <c r="J21551" s="22">
        <f>YEAR(Actuals[[#This Row],[Date]])</f>
        <v>2022</v>
      </c>
      <c r="K21551" s="22">
        <f>MONTH(Actuals[[#This Row],[Date]])</f>
        <v>1</v>
      </c>
      <c r="L21551" s="12"/>
    </row>
    <row r="21552" spans="1:12" x14ac:dyDescent="0.3">
      <c r="A21552">
        <v>6</v>
      </c>
      <c r="B21552">
        <v>1726</v>
      </c>
      <c r="C21552">
        <v>3</v>
      </c>
      <c r="D21552">
        <v>83000</v>
      </c>
      <c r="E21552" s="46">
        <v>44593</v>
      </c>
      <c r="F21552">
        <v>-150</v>
      </c>
      <c r="I21552" t="str">
        <f>INDEX(LedgerMapping[[#All],[Level 3]],MATCH(Actuals[[#This Row],[Sub Ledger]],LedgerMapping[[#All],[Sub Ledger]],0))</f>
        <v>Depreciation</v>
      </c>
      <c r="J21552" s="22">
        <f>YEAR(Actuals[[#This Row],[Date]])</f>
        <v>2022</v>
      </c>
      <c r="K21552" s="22">
        <f>MONTH(Actuals[[#This Row],[Date]])</f>
        <v>2</v>
      </c>
      <c r="L21552" s="12"/>
    </row>
    <row r="21553" spans="1:12" x14ac:dyDescent="0.3">
      <c r="A21553">
        <v>6</v>
      </c>
      <c r="B21553">
        <v>2844</v>
      </c>
      <c r="C21553">
        <v>3</v>
      </c>
      <c r="D21553">
        <v>83000</v>
      </c>
      <c r="E21553" s="46">
        <v>44624</v>
      </c>
      <c r="F21553">
        <v>-150</v>
      </c>
      <c r="I21553" t="str">
        <f>INDEX(LedgerMapping[[#All],[Level 3]],MATCH(Actuals[[#This Row],[Sub Ledger]],LedgerMapping[[#All],[Sub Ledger]],0))</f>
        <v>Depreciation</v>
      </c>
      <c r="J21553" s="22">
        <f>YEAR(Actuals[[#This Row],[Date]])</f>
        <v>2022</v>
      </c>
      <c r="K21553" s="22">
        <f>MONTH(Actuals[[#This Row],[Date]])</f>
        <v>3</v>
      </c>
      <c r="L21553" s="12"/>
    </row>
    <row r="21554" spans="1:12" x14ac:dyDescent="0.3">
      <c r="A21554">
        <v>6</v>
      </c>
      <c r="B21554">
        <v>3966</v>
      </c>
      <c r="C21554">
        <v>3</v>
      </c>
      <c r="D21554">
        <v>83000</v>
      </c>
      <c r="E21554" s="46">
        <v>44654</v>
      </c>
      <c r="F21554">
        <v>-136</v>
      </c>
      <c r="I21554" t="str">
        <f>INDEX(LedgerMapping[[#All],[Level 3]],MATCH(Actuals[[#This Row],[Sub Ledger]],LedgerMapping[[#All],[Sub Ledger]],0))</f>
        <v>Depreciation</v>
      </c>
      <c r="J21554" s="22">
        <f>YEAR(Actuals[[#This Row],[Date]])</f>
        <v>2022</v>
      </c>
      <c r="K21554" s="22">
        <f>MONTH(Actuals[[#This Row],[Date]])</f>
        <v>4</v>
      </c>
      <c r="L21554" s="12"/>
    </row>
    <row r="21555" spans="1:12" x14ac:dyDescent="0.3">
      <c r="A21555">
        <v>6</v>
      </c>
      <c r="B21555">
        <v>5089</v>
      </c>
      <c r="C21555">
        <v>3</v>
      </c>
      <c r="D21555">
        <v>83000</v>
      </c>
      <c r="E21555" s="46">
        <v>44685</v>
      </c>
      <c r="F21555">
        <v>-118</v>
      </c>
      <c r="I21555" t="str">
        <f>INDEX(LedgerMapping[[#All],[Level 3]],MATCH(Actuals[[#This Row],[Sub Ledger]],LedgerMapping[[#All],[Sub Ledger]],0))</f>
        <v>Depreciation</v>
      </c>
      <c r="J21555" s="22">
        <f>YEAR(Actuals[[#This Row],[Date]])</f>
        <v>2022</v>
      </c>
      <c r="K21555" s="22">
        <f>MONTH(Actuals[[#This Row],[Date]])</f>
        <v>5</v>
      </c>
      <c r="L21555" s="12"/>
    </row>
    <row r="21556" spans="1:12" x14ac:dyDescent="0.3">
      <c r="A21556">
        <v>6</v>
      </c>
      <c r="B21556">
        <v>6214</v>
      </c>
      <c r="C21556">
        <v>3</v>
      </c>
      <c r="D21556">
        <v>83000</v>
      </c>
      <c r="E21556" s="46">
        <v>44715</v>
      </c>
      <c r="F21556">
        <v>-140</v>
      </c>
      <c r="I21556" t="str">
        <f>INDEX(LedgerMapping[[#All],[Level 3]],MATCH(Actuals[[#This Row],[Sub Ledger]],LedgerMapping[[#All],[Sub Ledger]],0))</f>
        <v>Depreciation</v>
      </c>
      <c r="J21556" s="22">
        <f>YEAR(Actuals[[#This Row],[Date]])</f>
        <v>2022</v>
      </c>
      <c r="K21556" s="22">
        <f>MONTH(Actuals[[#This Row],[Date]])</f>
        <v>6</v>
      </c>
      <c r="L21556" s="12"/>
    </row>
    <row r="21557" spans="1:12" x14ac:dyDescent="0.3">
      <c r="A21557">
        <v>6</v>
      </c>
      <c r="B21557">
        <v>7336</v>
      </c>
      <c r="C21557">
        <v>3</v>
      </c>
      <c r="D21557">
        <v>83000</v>
      </c>
      <c r="E21557" s="46">
        <v>44746</v>
      </c>
      <c r="F21557">
        <v>-138</v>
      </c>
      <c r="I21557" t="str">
        <f>INDEX(LedgerMapping[[#All],[Level 3]],MATCH(Actuals[[#This Row],[Sub Ledger]],LedgerMapping[[#All],[Sub Ledger]],0))</f>
        <v>Depreciation</v>
      </c>
      <c r="J21557" s="22">
        <f>YEAR(Actuals[[#This Row],[Date]])</f>
        <v>2022</v>
      </c>
      <c r="K21557" s="22">
        <f>MONTH(Actuals[[#This Row],[Date]])</f>
        <v>7</v>
      </c>
      <c r="L21557" s="12"/>
    </row>
    <row r="21558" spans="1:12" x14ac:dyDescent="0.3">
      <c r="A21558">
        <v>6</v>
      </c>
      <c r="B21558">
        <v>8458</v>
      </c>
      <c r="C21558">
        <v>3</v>
      </c>
      <c r="D21558">
        <v>83000</v>
      </c>
      <c r="E21558" s="46">
        <v>44777</v>
      </c>
      <c r="F21558">
        <v>-140</v>
      </c>
      <c r="I21558" t="str">
        <f>INDEX(LedgerMapping[[#All],[Level 3]],MATCH(Actuals[[#This Row],[Sub Ledger]],LedgerMapping[[#All],[Sub Ledger]],0))</f>
        <v>Depreciation</v>
      </c>
      <c r="J21558" s="22">
        <f>YEAR(Actuals[[#This Row],[Date]])</f>
        <v>2022</v>
      </c>
      <c r="K21558" s="22">
        <f>MONTH(Actuals[[#This Row],[Date]])</f>
        <v>8</v>
      </c>
      <c r="L21558" s="12"/>
    </row>
    <row r="21559" spans="1:12" x14ac:dyDescent="0.3">
      <c r="A21559">
        <v>6</v>
      </c>
      <c r="B21559">
        <v>9575</v>
      </c>
      <c r="C21559">
        <v>3</v>
      </c>
      <c r="D21559">
        <v>83000</v>
      </c>
      <c r="E21559" s="46">
        <v>44805</v>
      </c>
      <c r="F21559">
        <v>-138</v>
      </c>
      <c r="I21559" t="str">
        <f>INDEX(LedgerMapping[[#All],[Level 3]],MATCH(Actuals[[#This Row],[Sub Ledger]],LedgerMapping[[#All],[Sub Ledger]],0))</f>
        <v>Depreciation</v>
      </c>
      <c r="J21559" s="22">
        <f>YEAR(Actuals[[#This Row],[Date]])</f>
        <v>2022</v>
      </c>
      <c r="K21559" s="22">
        <f>MONTH(Actuals[[#This Row],[Date]])</f>
        <v>9</v>
      </c>
      <c r="L21559" s="12"/>
    </row>
    <row r="21560" spans="1:12" x14ac:dyDescent="0.3">
      <c r="A21560">
        <v>6</v>
      </c>
      <c r="B21560">
        <v>10692</v>
      </c>
      <c r="C21560">
        <v>3</v>
      </c>
      <c r="D21560">
        <v>83000</v>
      </c>
      <c r="E21560" s="46">
        <v>44836</v>
      </c>
      <c r="F21560">
        <v>-141</v>
      </c>
      <c r="I21560" t="str">
        <f>INDEX(LedgerMapping[[#All],[Level 3]],MATCH(Actuals[[#This Row],[Sub Ledger]],LedgerMapping[[#All],[Sub Ledger]],0))</f>
        <v>Depreciation</v>
      </c>
      <c r="J21560" s="22">
        <f>YEAR(Actuals[[#This Row],[Date]])</f>
        <v>2022</v>
      </c>
      <c r="K21560" s="22">
        <f>MONTH(Actuals[[#This Row],[Date]])</f>
        <v>10</v>
      </c>
      <c r="L21560" s="12"/>
    </row>
    <row r="21561" spans="1:12" x14ac:dyDescent="0.3">
      <c r="A21561">
        <v>6</v>
      </c>
      <c r="B21561">
        <v>11816</v>
      </c>
      <c r="C21561">
        <v>3</v>
      </c>
      <c r="D21561">
        <v>83000</v>
      </c>
      <c r="E21561" s="46">
        <v>44866</v>
      </c>
      <c r="F21561">
        <v>-137</v>
      </c>
      <c r="I21561" t="str">
        <f>INDEX(LedgerMapping[[#All],[Level 3]],MATCH(Actuals[[#This Row],[Sub Ledger]],LedgerMapping[[#All],[Sub Ledger]],0))</f>
        <v>Depreciation</v>
      </c>
      <c r="J21561" s="22">
        <f>YEAR(Actuals[[#This Row],[Date]])</f>
        <v>2022</v>
      </c>
      <c r="K21561" s="22">
        <f>MONTH(Actuals[[#This Row],[Date]])</f>
        <v>11</v>
      </c>
      <c r="L21561" s="12"/>
    </row>
    <row r="21562" spans="1:12" x14ac:dyDescent="0.3">
      <c r="A21562">
        <v>6</v>
      </c>
      <c r="B21562">
        <v>12943</v>
      </c>
      <c r="C21562">
        <v>3</v>
      </c>
      <c r="D21562">
        <v>83000</v>
      </c>
      <c r="E21562" s="46">
        <v>44897</v>
      </c>
      <c r="F21562">
        <v>-128</v>
      </c>
      <c r="I21562" t="str">
        <f>INDEX(LedgerMapping[[#All],[Level 3]],MATCH(Actuals[[#This Row],[Sub Ledger]],LedgerMapping[[#All],[Sub Ledger]],0))</f>
        <v>Depreciation</v>
      </c>
      <c r="J21562" s="22">
        <f>YEAR(Actuals[[#This Row],[Date]])</f>
        <v>2022</v>
      </c>
      <c r="K21562" s="22">
        <f>MONTH(Actuals[[#This Row],[Date]])</f>
        <v>12</v>
      </c>
      <c r="L21562" s="12"/>
    </row>
    <row r="21563" spans="1:12" x14ac:dyDescent="0.3">
      <c r="A21563">
        <v>6</v>
      </c>
      <c r="B21563">
        <v>13874</v>
      </c>
      <c r="C21563">
        <v>3</v>
      </c>
      <c r="D21563">
        <v>83000</v>
      </c>
      <c r="E21563" s="46">
        <v>44927</v>
      </c>
      <c r="F21563">
        <v>-84</v>
      </c>
      <c r="I21563" t="str">
        <f>INDEX(LedgerMapping[[#All],[Level 3]],MATCH(Actuals[[#This Row],[Sub Ledger]],LedgerMapping[[#All],[Sub Ledger]],0))</f>
        <v>Depreciation</v>
      </c>
      <c r="J21563" s="22">
        <f>YEAR(Actuals[[#This Row],[Date]])</f>
        <v>2023</v>
      </c>
      <c r="K21563" s="22">
        <f>MONTH(Actuals[[#This Row],[Date]])</f>
        <v>1</v>
      </c>
      <c r="L21563" s="12"/>
    </row>
    <row r="21564" spans="1:12" x14ac:dyDescent="0.3">
      <c r="A21564">
        <v>6</v>
      </c>
      <c r="B21564">
        <v>14882</v>
      </c>
      <c r="C21564">
        <v>3</v>
      </c>
      <c r="D21564">
        <v>83000</v>
      </c>
      <c r="E21564" s="46">
        <v>44958</v>
      </c>
      <c r="F21564">
        <v>-109</v>
      </c>
      <c r="I21564" t="str">
        <f>INDEX(LedgerMapping[[#All],[Level 3]],MATCH(Actuals[[#This Row],[Sub Ledger]],LedgerMapping[[#All],[Sub Ledger]],0))</f>
        <v>Depreciation</v>
      </c>
      <c r="J21564" s="22">
        <f>YEAR(Actuals[[#This Row],[Date]])</f>
        <v>2023</v>
      </c>
      <c r="K21564" s="22">
        <f>MONTH(Actuals[[#This Row],[Date]])</f>
        <v>2</v>
      </c>
      <c r="L21564" s="12"/>
    </row>
    <row r="21565" spans="1:12" x14ac:dyDescent="0.3">
      <c r="A21565">
        <v>6</v>
      </c>
      <c r="B21565">
        <v>15862</v>
      </c>
      <c r="C21565">
        <v>3</v>
      </c>
      <c r="D21565">
        <v>83000</v>
      </c>
      <c r="E21565" s="46">
        <v>44988</v>
      </c>
      <c r="F21565">
        <v>-115</v>
      </c>
      <c r="I21565" t="str">
        <f>INDEX(LedgerMapping[[#All],[Level 3]],MATCH(Actuals[[#This Row],[Sub Ledger]],LedgerMapping[[#All],[Sub Ledger]],0))</f>
        <v>Depreciation</v>
      </c>
      <c r="J21565" s="22">
        <f>YEAR(Actuals[[#This Row],[Date]])</f>
        <v>2023</v>
      </c>
      <c r="K21565" s="22">
        <f>MONTH(Actuals[[#This Row],[Date]])</f>
        <v>3</v>
      </c>
      <c r="L21565" s="12"/>
    </row>
    <row r="21566" spans="1:12" x14ac:dyDescent="0.3">
      <c r="A21566">
        <v>6</v>
      </c>
      <c r="B21566">
        <v>16894</v>
      </c>
      <c r="C21566">
        <v>3</v>
      </c>
      <c r="D21566">
        <v>83000</v>
      </c>
      <c r="E21566" s="46">
        <v>45018</v>
      </c>
      <c r="F21566">
        <v>-106</v>
      </c>
      <c r="I21566" t="str">
        <f>INDEX(LedgerMapping[[#All],[Level 3]],MATCH(Actuals[[#This Row],[Sub Ledger]],LedgerMapping[[#All],[Sub Ledger]],0))</f>
        <v>Depreciation</v>
      </c>
      <c r="J21566" s="22">
        <f>YEAR(Actuals[[#This Row],[Date]])</f>
        <v>2023</v>
      </c>
      <c r="K21566" s="22">
        <f>MONTH(Actuals[[#This Row],[Date]])</f>
        <v>4</v>
      </c>
      <c r="L21566" s="12"/>
    </row>
    <row r="21567" spans="1:12" x14ac:dyDescent="0.3">
      <c r="A21567">
        <v>6</v>
      </c>
      <c r="B21567">
        <v>17925</v>
      </c>
      <c r="C21567">
        <v>3</v>
      </c>
      <c r="D21567">
        <v>83000</v>
      </c>
      <c r="E21567" s="46">
        <v>45049</v>
      </c>
      <c r="F21567">
        <v>-125</v>
      </c>
      <c r="I21567" t="str">
        <f>INDEX(LedgerMapping[[#All],[Level 3]],MATCH(Actuals[[#This Row],[Sub Ledger]],LedgerMapping[[#All],[Sub Ledger]],0))</f>
        <v>Depreciation</v>
      </c>
      <c r="J21567" s="22">
        <f>YEAR(Actuals[[#This Row],[Date]])</f>
        <v>2023</v>
      </c>
      <c r="K21567" s="22">
        <f>MONTH(Actuals[[#This Row],[Date]])</f>
        <v>5</v>
      </c>
      <c r="L21567" s="12"/>
    </row>
    <row r="21568" spans="1:12" x14ac:dyDescent="0.3">
      <c r="A21568">
        <v>6</v>
      </c>
      <c r="B21568">
        <v>18929</v>
      </c>
      <c r="C21568">
        <v>3</v>
      </c>
      <c r="D21568">
        <v>83000</v>
      </c>
      <c r="E21568" s="46">
        <v>45079</v>
      </c>
      <c r="F21568">
        <v>-105</v>
      </c>
      <c r="I21568" t="str">
        <f>INDEX(LedgerMapping[[#All],[Level 3]],MATCH(Actuals[[#This Row],[Sub Ledger]],LedgerMapping[[#All],[Sub Ledger]],0))</f>
        <v>Depreciation</v>
      </c>
      <c r="J21568" s="22">
        <f>YEAR(Actuals[[#This Row],[Date]])</f>
        <v>2023</v>
      </c>
      <c r="K21568" s="22">
        <f>MONTH(Actuals[[#This Row],[Date]])</f>
        <v>6</v>
      </c>
      <c r="L21568" s="12"/>
    </row>
    <row r="21569" spans="1:12" x14ac:dyDescent="0.3">
      <c r="A21569">
        <v>6</v>
      </c>
      <c r="B21569">
        <v>19957</v>
      </c>
      <c r="C21569">
        <v>3</v>
      </c>
      <c r="D21569">
        <v>83000</v>
      </c>
      <c r="E21569" s="46">
        <v>45110</v>
      </c>
      <c r="F21569">
        <v>-111</v>
      </c>
      <c r="I21569" t="str">
        <f>INDEX(LedgerMapping[[#All],[Level 3]],MATCH(Actuals[[#This Row],[Sub Ledger]],LedgerMapping[[#All],[Sub Ledger]],0))</f>
        <v>Depreciation</v>
      </c>
      <c r="J21569" s="22">
        <f>YEAR(Actuals[[#This Row],[Date]])</f>
        <v>2023</v>
      </c>
      <c r="K21569" s="22">
        <f>MONTH(Actuals[[#This Row],[Date]])</f>
        <v>7</v>
      </c>
      <c r="L21569" s="12"/>
    </row>
    <row r="21570" spans="1:12" x14ac:dyDescent="0.3">
      <c r="A21570">
        <v>6</v>
      </c>
      <c r="B21570">
        <v>20987</v>
      </c>
      <c r="C21570">
        <v>3</v>
      </c>
      <c r="D21570">
        <v>83000</v>
      </c>
      <c r="E21570" s="46">
        <v>45141</v>
      </c>
      <c r="F21570">
        <v>-115</v>
      </c>
      <c r="I21570" t="str">
        <f>INDEX(LedgerMapping[[#All],[Level 3]],MATCH(Actuals[[#This Row],[Sub Ledger]],LedgerMapping[[#All],[Sub Ledger]],0))</f>
        <v>Depreciation</v>
      </c>
      <c r="J21570" s="22">
        <f>YEAR(Actuals[[#This Row],[Date]])</f>
        <v>2023</v>
      </c>
      <c r="K21570" s="22">
        <f>MONTH(Actuals[[#This Row],[Date]])</f>
        <v>8</v>
      </c>
      <c r="L21570" s="12"/>
    </row>
    <row r="21571" spans="1:12" x14ac:dyDescent="0.3">
      <c r="A21571">
        <v>6</v>
      </c>
      <c r="B21571">
        <v>21988</v>
      </c>
      <c r="C21571">
        <v>3</v>
      </c>
      <c r="D21571">
        <v>83000</v>
      </c>
      <c r="E21571" s="46">
        <v>45169</v>
      </c>
      <c r="F21571">
        <v>-122</v>
      </c>
      <c r="I21571" t="str">
        <f>INDEX(LedgerMapping[[#All],[Level 3]],MATCH(Actuals[[#This Row],[Sub Ledger]],LedgerMapping[[#All],[Sub Ledger]],0))</f>
        <v>Depreciation</v>
      </c>
      <c r="J21571" s="22">
        <f>YEAR(Actuals[[#This Row],[Date]])</f>
        <v>2023</v>
      </c>
      <c r="K21571" s="22">
        <f>MONTH(Actuals[[#This Row],[Date]])</f>
        <v>8</v>
      </c>
      <c r="L21571" s="12"/>
    </row>
    <row r="21572" spans="1:12" x14ac:dyDescent="0.3">
      <c r="A21572">
        <v>6</v>
      </c>
      <c r="B21572">
        <v>22965</v>
      </c>
      <c r="C21572">
        <v>3</v>
      </c>
      <c r="D21572">
        <v>83000</v>
      </c>
      <c r="E21572" s="46">
        <v>45200</v>
      </c>
      <c r="F21572">
        <v>-103</v>
      </c>
      <c r="I21572" t="str">
        <f>INDEX(LedgerMapping[[#All],[Level 3]],MATCH(Actuals[[#This Row],[Sub Ledger]],LedgerMapping[[#All],[Sub Ledger]],0))</f>
        <v>Depreciation</v>
      </c>
      <c r="J21572" s="22">
        <f>YEAR(Actuals[[#This Row],[Date]])</f>
        <v>2023</v>
      </c>
      <c r="K21572" s="22">
        <f>MONTH(Actuals[[#This Row],[Date]])</f>
        <v>10</v>
      </c>
      <c r="L21572" s="12"/>
    </row>
    <row r="21573" spans="1:12" x14ac:dyDescent="0.3">
      <c r="A21573">
        <v>6</v>
      </c>
      <c r="B21573">
        <v>23970</v>
      </c>
      <c r="C21573">
        <v>3</v>
      </c>
      <c r="D21573">
        <v>83000</v>
      </c>
      <c r="E21573" s="46">
        <v>45230</v>
      </c>
      <c r="F21573">
        <v>-117</v>
      </c>
      <c r="I21573" t="str">
        <f>INDEX(LedgerMapping[[#All],[Level 3]],MATCH(Actuals[[#This Row],[Sub Ledger]],LedgerMapping[[#All],[Sub Ledger]],0))</f>
        <v>Depreciation</v>
      </c>
      <c r="J21573" s="22">
        <f>YEAR(Actuals[[#This Row],[Date]])</f>
        <v>2023</v>
      </c>
      <c r="K21573" s="22">
        <f>MONTH(Actuals[[#This Row],[Date]])</f>
        <v>10</v>
      </c>
      <c r="L21573" s="12"/>
    </row>
    <row r="21574" spans="1:12" x14ac:dyDescent="0.3">
      <c r="A21574">
        <v>6</v>
      </c>
      <c r="B21574">
        <v>24999</v>
      </c>
      <c r="C21574">
        <v>3</v>
      </c>
      <c r="D21574">
        <v>83000</v>
      </c>
      <c r="E21574" s="46">
        <v>45261</v>
      </c>
      <c r="F21574">
        <v>-121</v>
      </c>
      <c r="I21574" t="str">
        <f>INDEX(LedgerMapping[[#All],[Level 3]],MATCH(Actuals[[#This Row],[Sub Ledger]],LedgerMapping[[#All],[Sub Ledger]],0))</f>
        <v>Depreciation</v>
      </c>
      <c r="J21574" s="22">
        <f>YEAR(Actuals[[#This Row],[Date]])</f>
        <v>2023</v>
      </c>
      <c r="K21574" s="22">
        <f>MONTH(Actuals[[#This Row],[Date]])</f>
        <v>12</v>
      </c>
      <c r="L21574" s="12"/>
    </row>
    <row r="21575" spans="1:12" x14ac:dyDescent="0.3">
      <c r="A21575">
        <v>6</v>
      </c>
      <c r="B21575">
        <v>26065</v>
      </c>
      <c r="C21575">
        <v>3</v>
      </c>
      <c r="D21575">
        <v>83000</v>
      </c>
      <c r="E21575" s="46">
        <v>45291</v>
      </c>
      <c r="F21575">
        <v>-100</v>
      </c>
      <c r="I21575" t="str">
        <f>INDEX(LedgerMapping[[#All],[Level 3]],MATCH(Actuals[[#This Row],[Sub Ledger]],LedgerMapping[[#All],[Sub Ledger]],0))</f>
        <v>Depreciation</v>
      </c>
      <c r="J21575" s="22">
        <f>YEAR(Actuals[[#This Row],[Date]])</f>
        <v>2023</v>
      </c>
      <c r="K21575" s="22">
        <f>MONTH(Actuals[[#This Row],[Date]])</f>
        <v>12</v>
      </c>
      <c r="L21575" s="12"/>
    </row>
    <row r="21576" spans="1:12" x14ac:dyDescent="0.3">
      <c r="A21576">
        <v>6</v>
      </c>
      <c r="B21576">
        <v>27194</v>
      </c>
      <c r="C21576">
        <v>3</v>
      </c>
      <c r="D21576">
        <v>83000</v>
      </c>
      <c r="E21576" s="46">
        <v>45322</v>
      </c>
      <c r="F21576">
        <v>-150</v>
      </c>
      <c r="I21576" t="str">
        <f>INDEX(LedgerMapping[[#All],[Level 3]],MATCH(Actuals[[#This Row],[Sub Ledger]],LedgerMapping[[#All],[Sub Ledger]],0))</f>
        <v>Depreciation</v>
      </c>
      <c r="J21576" s="22">
        <f>YEAR(Actuals[[#This Row],[Date]])</f>
        <v>2024</v>
      </c>
      <c r="K21576" s="22">
        <f>MONTH(Actuals[[#This Row],[Date]])</f>
        <v>1</v>
      </c>
      <c r="L21576" s="12"/>
    </row>
    <row r="21577" spans="1:12" x14ac:dyDescent="0.3">
      <c r="A21577">
        <v>6</v>
      </c>
      <c r="B21577">
        <v>28346</v>
      </c>
      <c r="C21577">
        <v>3</v>
      </c>
      <c r="D21577">
        <v>83000</v>
      </c>
      <c r="E21577" s="46">
        <v>45354</v>
      </c>
      <c r="F21577">
        <v>-163</v>
      </c>
      <c r="I21577" t="str">
        <f>INDEX(LedgerMapping[[#All],[Level 3]],MATCH(Actuals[[#This Row],[Sub Ledger]],LedgerMapping[[#All],[Sub Ledger]],0))</f>
        <v>Depreciation</v>
      </c>
      <c r="J21577" s="22">
        <f>YEAR(Actuals[[#This Row],[Date]])</f>
        <v>2024</v>
      </c>
      <c r="K21577" s="22">
        <f>MONTH(Actuals[[#This Row],[Date]])</f>
        <v>3</v>
      </c>
      <c r="L21577" s="12"/>
    </row>
    <row r="21578" spans="1:12" x14ac:dyDescent="0.3">
      <c r="A21578">
        <v>6</v>
      </c>
      <c r="B21578">
        <v>29500</v>
      </c>
      <c r="C21578">
        <v>3</v>
      </c>
      <c r="D21578">
        <v>83000</v>
      </c>
      <c r="E21578" s="46">
        <v>45384</v>
      </c>
      <c r="F21578">
        <v>-153</v>
      </c>
      <c r="I21578" t="str">
        <f>INDEX(LedgerMapping[[#All],[Level 3]],MATCH(Actuals[[#This Row],[Sub Ledger]],LedgerMapping[[#All],[Sub Ledger]],0))</f>
        <v>Depreciation</v>
      </c>
      <c r="J21578" s="22">
        <f>YEAR(Actuals[[#This Row],[Date]])</f>
        <v>2024</v>
      </c>
      <c r="K21578" s="22">
        <f>MONTH(Actuals[[#This Row],[Date]])</f>
        <v>4</v>
      </c>
      <c r="L21578" s="12"/>
    </row>
    <row r="21579" spans="1:12" x14ac:dyDescent="0.3">
      <c r="A21579">
        <v>6</v>
      </c>
      <c r="B21579">
        <v>30626</v>
      </c>
      <c r="C21579">
        <v>3</v>
      </c>
      <c r="D21579">
        <v>83000</v>
      </c>
      <c r="E21579" s="46">
        <v>45415</v>
      </c>
      <c r="F21579">
        <v>-120</v>
      </c>
      <c r="I21579" t="str">
        <f>INDEX(LedgerMapping[[#All],[Level 3]],MATCH(Actuals[[#This Row],[Sub Ledger]],LedgerMapping[[#All],[Sub Ledger]],0))</f>
        <v>Depreciation</v>
      </c>
      <c r="J21579" s="22">
        <f>YEAR(Actuals[[#This Row],[Date]])</f>
        <v>2024</v>
      </c>
      <c r="K21579" s="22">
        <f>MONTH(Actuals[[#This Row],[Date]])</f>
        <v>5</v>
      </c>
      <c r="L21579" s="12"/>
    </row>
    <row r="21580" spans="1:12" x14ac:dyDescent="0.3">
      <c r="A21580">
        <v>6</v>
      </c>
      <c r="B21580">
        <v>31752</v>
      </c>
      <c r="C21580">
        <v>3</v>
      </c>
      <c r="D21580">
        <v>83000</v>
      </c>
      <c r="E21580" s="46">
        <v>45445</v>
      </c>
      <c r="F21580">
        <v>-143</v>
      </c>
      <c r="I21580" t="str">
        <f>INDEX(LedgerMapping[[#All],[Level 3]],MATCH(Actuals[[#This Row],[Sub Ledger]],LedgerMapping[[#All],[Sub Ledger]],0))</f>
        <v>Depreciation</v>
      </c>
      <c r="J21580" s="22">
        <f>YEAR(Actuals[[#This Row],[Date]])</f>
        <v>2024</v>
      </c>
      <c r="K21580" s="22">
        <f>MONTH(Actuals[[#This Row],[Date]])</f>
        <v>6</v>
      </c>
      <c r="L21580" s="12"/>
    </row>
    <row r="21581" spans="1:12" x14ac:dyDescent="0.3">
      <c r="A21581">
        <v>6</v>
      </c>
      <c r="B21581">
        <v>32876</v>
      </c>
      <c r="C21581">
        <v>3</v>
      </c>
      <c r="D21581">
        <v>83000</v>
      </c>
      <c r="E21581" s="46">
        <v>45476</v>
      </c>
      <c r="F21581">
        <v>-130</v>
      </c>
      <c r="I21581" t="str">
        <f>INDEX(LedgerMapping[[#All],[Level 3]],MATCH(Actuals[[#This Row],[Sub Ledger]],LedgerMapping[[#All],[Sub Ledger]],0))</f>
        <v>Depreciation</v>
      </c>
      <c r="J21581" s="22">
        <f>YEAR(Actuals[[#This Row],[Date]])</f>
        <v>2024</v>
      </c>
      <c r="K21581" s="22">
        <f>MONTH(Actuals[[#This Row],[Date]])</f>
        <v>7</v>
      </c>
      <c r="L21581" s="12"/>
    </row>
    <row r="21582" spans="1:12" x14ac:dyDescent="0.3">
      <c r="A21582">
        <v>6</v>
      </c>
      <c r="B21582">
        <v>34000</v>
      </c>
      <c r="C21582">
        <v>3</v>
      </c>
      <c r="D21582">
        <v>83000</v>
      </c>
      <c r="E21582" s="46">
        <v>45507</v>
      </c>
      <c r="F21582">
        <v>-144</v>
      </c>
      <c r="I21582" t="str">
        <f>INDEX(LedgerMapping[[#All],[Level 3]],MATCH(Actuals[[#This Row],[Sub Ledger]],LedgerMapping[[#All],[Sub Ledger]],0))</f>
        <v>Depreciation</v>
      </c>
      <c r="J21582" s="22">
        <f>YEAR(Actuals[[#This Row],[Date]])</f>
        <v>2024</v>
      </c>
      <c r="K21582" s="22">
        <f>MONTH(Actuals[[#This Row],[Date]])</f>
        <v>8</v>
      </c>
      <c r="L21582" s="12"/>
    </row>
    <row r="21583" spans="1:12" x14ac:dyDescent="0.3">
      <c r="A21583">
        <v>6</v>
      </c>
      <c r="B21583">
        <v>35151</v>
      </c>
      <c r="C21583">
        <v>3</v>
      </c>
      <c r="D21583">
        <v>83000</v>
      </c>
      <c r="E21583" s="46">
        <v>45536</v>
      </c>
      <c r="F21583">
        <v>-132</v>
      </c>
      <c r="I21583" t="str">
        <f>INDEX(LedgerMapping[[#All],[Level 3]],MATCH(Actuals[[#This Row],[Sub Ledger]],LedgerMapping[[#All],[Sub Ledger]],0))</f>
        <v>Depreciation</v>
      </c>
      <c r="J21583" s="22">
        <f>YEAR(Actuals[[#This Row],[Date]])</f>
        <v>2024</v>
      </c>
      <c r="K21583" s="22">
        <f>MONTH(Actuals[[#This Row],[Date]])</f>
        <v>9</v>
      </c>
      <c r="L21583" s="12"/>
    </row>
    <row r="21584" spans="1:12" x14ac:dyDescent="0.3">
      <c r="A21584">
        <v>6</v>
      </c>
      <c r="B21584">
        <v>36301</v>
      </c>
      <c r="C21584">
        <v>3</v>
      </c>
      <c r="D21584">
        <v>83000</v>
      </c>
      <c r="E21584" s="46">
        <v>45567</v>
      </c>
      <c r="F21584">
        <v>-144</v>
      </c>
      <c r="I21584" t="str">
        <f>INDEX(LedgerMapping[[#All],[Level 3]],MATCH(Actuals[[#This Row],[Sub Ledger]],LedgerMapping[[#All],[Sub Ledger]],0))</f>
        <v>Depreciation</v>
      </c>
      <c r="J21584" s="22">
        <f>YEAR(Actuals[[#This Row],[Date]])</f>
        <v>2024</v>
      </c>
      <c r="K21584" s="22">
        <f>MONTH(Actuals[[#This Row],[Date]])</f>
        <v>10</v>
      </c>
      <c r="L21584" s="12"/>
    </row>
    <row r="21585" spans="1:12" x14ac:dyDescent="0.3">
      <c r="A21585">
        <v>6</v>
      </c>
      <c r="B21585">
        <v>37451</v>
      </c>
      <c r="C21585">
        <v>3</v>
      </c>
      <c r="D21585">
        <v>83000</v>
      </c>
      <c r="E21585" s="46">
        <v>45597</v>
      </c>
      <c r="F21585">
        <v>-120</v>
      </c>
      <c r="I21585" t="str">
        <f>INDEX(LedgerMapping[[#All],[Level 3]],MATCH(Actuals[[#This Row],[Sub Ledger]],LedgerMapping[[#All],[Sub Ledger]],0))</f>
        <v>Depreciation</v>
      </c>
      <c r="J21585" s="22">
        <f>YEAR(Actuals[[#This Row],[Date]])</f>
        <v>2024</v>
      </c>
      <c r="K21585" s="22">
        <f>MONTH(Actuals[[#This Row],[Date]])</f>
        <v>11</v>
      </c>
      <c r="L21585" s="12"/>
    </row>
    <row r="21586" spans="1:12" x14ac:dyDescent="0.3">
      <c r="A21586">
        <v>6</v>
      </c>
      <c r="B21586">
        <v>38601</v>
      </c>
      <c r="C21586">
        <v>3</v>
      </c>
      <c r="D21586">
        <v>83000</v>
      </c>
      <c r="E21586" s="46">
        <v>45628</v>
      </c>
      <c r="F21586">
        <v>-155</v>
      </c>
      <c r="I21586" t="str">
        <f>INDEX(LedgerMapping[[#All],[Level 3]],MATCH(Actuals[[#This Row],[Sub Ledger]],LedgerMapping[[#All],[Sub Ledger]],0))</f>
        <v>Depreciation</v>
      </c>
      <c r="J21586" s="22">
        <f>YEAR(Actuals[[#This Row],[Date]])</f>
        <v>2024</v>
      </c>
      <c r="K21586" s="22">
        <f>MONTH(Actuals[[#This Row],[Date]])</f>
        <v>12</v>
      </c>
      <c r="L21586" s="12"/>
    </row>
    <row r="21587" spans="1:12" x14ac:dyDescent="0.3">
      <c r="A21587">
        <v>6</v>
      </c>
      <c r="B21587">
        <v>603</v>
      </c>
      <c r="C21587">
        <v>3</v>
      </c>
      <c r="D21587">
        <v>84000</v>
      </c>
      <c r="E21587" s="46">
        <v>44562</v>
      </c>
      <c r="F21587">
        <v>-112</v>
      </c>
      <c r="I21587" t="str">
        <f>INDEX(LedgerMapping[[#All],[Level 3]],MATCH(Actuals[[#This Row],[Sub Ledger]],LedgerMapping[[#All],[Sub Ledger]],0))</f>
        <v>Depreciation</v>
      </c>
      <c r="J21587" s="22">
        <f>YEAR(Actuals[[#This Row],[Date]])</f>
        <v>2022</v>
      </c>
      <c r="K21587" s="22">
        <f>MONTH(Actuals[[#This Row],[Date]])</f>
        <v>1</v>
      </c>
      <c r="L21587" s="12"/>
    </row>
    <row r="21588" spans="1:12" x14ac:dyDescent="0.3">
      <c r="A21588">
        <v>6</v>
      </c>
      <c r="B21588">
        <v>1727</v>
      </c>
      <c r="C21588">
        <v>3</v>
      </c>
      <c r="D21588">
        <v>84000</v>
      </c>
      <c r="E21588" s="46">
        <v>44593</v>
      </c>
      <c r="F21588">
        <v>-135</v>
      </c>
      <c r="I21588" t="str">
        <f>INDEX(LedgerMapping[[#All],[Level 3]],MATCH(Actuals[[#This Row],[Sub Ledger]],LedgerMapping[[#All],[Sub Ledger]],0))</f>
        <v>Depreciation</v>
      </c>
      <c r="J21588" s="22">
        <f>YEAR(Actuals[[#This Row],[Date]])</f>
        <v>2022</v>
      </c>
      <c r="K21588" s="22">
        <f>MONTH(Actuals[[#This Row],[Date]])</f>
        <v>2</v>
      </c>
      <c r="L21588" s="12"/>
    </row>
    <row r="21589" spans="1:12" x14ac:dyDescent="0.3">
      <c r="A21589">
        <v>6</v>
      </c>
      <c r="B21589">
        <v>2845</v>
      </c>
      <c r="C21589">
        <v>3</v>
      </c>
      <c r="D21589">
        <v>84000</v>
      </c>
      <c r="E21589" s="46">
        <v>44624</v>
      </c>
      <c r="F21589">
        <v>-130</v>
      </c>
      <c r="I21589" t="str">
        <f>INDEX(LedgerMapping[[#All],[Level 3]],MATCH(Actuals[[#This Row],[Sub Ledger]],LedgerMapping[[#All],[Sub Ledger]],0))</f>
        <v>Depreciation</v>
      </c>
      <c r="J21589" s="22">
        <f>YEAR(Actuals[[#This Row],[Date]])</f>
        <v>2022</v>
      </c>
      <c r="K21589" s="22">
        <f>MONTH(Actuals[[#This Row],[Date]])</f>
        <v>3</v>
      </c>
      <c r="L21589" s="12"/>
    </row>
    <row r="21590" spans="1:12" x14ac:dyDescent="0.3">
      <c r="A21590">
        <v>6</v>
      </c>
      <c r="B21590">
        <v>3967</v>
      </c>
      <c r="C21590">
        <v>3</v>
      </c>
      <c r="D21590">
        <v>84000</v>
      </c>
      <c r="E21590" s="46">
        <v>44654</v>
      </c>
      <c r="F21590">
        <v>-124</v>
      </c>
      <c r="I21590" t="str">
        <f>INDEX(LedgerMapping[[#All],[Level 3]],MATCH(Actuals[[#This Row],[Sub Ledger]],LedgerMapping[[#All],[Sub Ledger]],0))</f>
        <v>Depreciation</v>
      </c>
      <c r="J21590" s="22">
        <f>YEAR(Actuals[[#This Row],[Date]])</f>
        <v>2022</v>
      </c>
      <c r="K21590" s="22">
        <f>MONTH(Actuals[[#This Row],[Date]])</f>
        <v>4</v>
      </c>
      <c r="L21590" s="12"/>
    </row>
    <row r="21591" spans="1:12" x14ac:dyDescent="0.3">
      <c r="A21591">
        <v>6</v>
      </c>
      <c r="B21591">
        <v>5091</v>
      </c>
      <c r="C21591">
        <v>3</v>
      </c>
      <c r="D21591">
        <v>84000</v>
      </c>
      <c r="E21591" s="46">
        <v>44685</v>
      </c>
      <c r="F21591">
        <v>-98</v>
      </c>
      <c r="I21591" t="str">
        <f>INDEX(LedgerMapping[[#All],[Level 3]],MATCH(Actuals[[#This Row],[Sub Ledger]],LedgerMapping[[#All],[Sub Ledger]],0))</f>
        <v>Depreciation</v>
      </c>
      <c r="J21591" s="22">
        <f>YEAR(Actuals[[#This Row],[Date]])</f>
        <v>2022</v>
      </c>
      <c r="K21591" s="22">
        <f>MONTH(Actuals[[#This Row],[Date]])</f>
        <v>5</v>
      </c>
      <c r="L21591" s="12"/>
    </row>
    <row r="21592" spans="1:12" x14ac:dyDescent="0.3">
      <c r="A21592">
        <v>6</v>
      </c>
      <c r="B21592">
        <v>6215</v>
      </c>
      <c r="C21592">
        <v>3</v>
      </c>
      <c r="D21592">
        <v>84000</v>
      </c>
      <c r="E21592" s="46">
        <v>44715</v>
      </c>
      <c r="F21592">
        <v>-120</v>
      </c>
      <c r="I21592" t="str">
        <f>INDEX(LedgerMapping[[#All],[Level 3]],MATCH(Actuals[[#This Row],[Sub Ledger]],LedgerMapping[[#All],[Sub Ledger]],0))</f>
        <v>Depreciation</v>
      </c>
      <c r="J21592" s="22">
        <f>YEAR(Actuals[[#This Row],[Date]])</f>
        <v>2022</v>
      </c>
      <c r="K21592" s="22">
        <f>MONTH(Actuals[[#This Row],[Date]])</f>
        <v>6</v>
      </c>
      <c r="L21592" s="12"/>
    </row>
    <row r="21593" spans="1:12" x14ac:dyDescent="0.3">
      <c r="A21593">
        <v>6</v>
      </c>
      <c r="B21593">
        <v>7338</v>
      </c>
      <c r="C21593">
        <v>3</v>
      </c>
      <c r="D21593">
        <v>84000</v>
      </c>
      <c r="E21593" s="46">
        <v>44746</v>
      </c>
      <c r="F21593">
        <v>-117</v>
      </c>
      <c r="I21593" t="str">
        <f>INDEX(LedgerMapping[[#All],[Level 3]],MATCH(Actuals[[#This Row],[Sub Ledger]],LedgerMapping[[#All],[Sub Ledger]],0))</f>
        <v>Depreciation</v>
      </c>
      <c r="J21593" s="22">
        <f>YEAR(Actuals[[#This Row],[Date]])</f>
        <v>2022</v>
      </c>
      <c r="K21593" s="22">
        <f>MONTH(Actuals[[#This Row],[Date]])</f>
        <v>7</v>
      </c>
      <c r="L21593" s="12"/>
    </row>
    <row r="21594" spans="1:12" x14ac:dyDescent="0.3">
      <c r="A21594">
        <v>6</v>
      </c>
      <c r="B21594">
        <v>8459</v>
      </c>
      <c r="C21594">
        <v>3</v>
      </c>
      <c r="D21594">
        <v>84000</v>
      </c>
      <c r="E21594" s="46">
        <v>44777</v>
      </c>
      <c r="F21594">
        <v>-120</v>
      </c>
      <c r="I21594" t="str">
        <f>INDEX(LedgerMapping[[#All],[Level 3]],MATCH(Actuals[[#This Row],[Sub Ledger]],LedgerMapping[[#All],[Sub Ledger]],0))</f>
        <v>Depreciation</v>
      </c>
      <c r="J21594" s="22">
        <f>YEAR(Actuals[[#This Row],[Date]])</f>
        <v>2022</v>
      </c>
      <c r="K21594" s="22">
        <f>MONTH(Actuals[[#This Row],[Date]])</f>
        <v>8</v>
      </c>
      <c r="L21594" s="12"/>
    </row>
    <row r="21595" spans="1:12" x14ac:dyDescent="0.3">
      <c r="A21595">
        <v>6</v>
      </c>
      <c r="B21595">
        <v>9577</v>
      </c>
      <c r="C21595">
        <v>3</v>
      </c>
      <c r="D21595">
        <v>84000</v>
      </c>
      <c r="E21595" s="46">
        <v>44805</v>
      </c>
      <c r="F21595">
        <v>-117</v>
      </c>
      <c r="I21595" t="str">
        <f>INDEX(LedgerMapping[[#All],[Level 3]],MATCH(Actuals[[#This Row],[Sub Ledger]],LedgerMapping[[#All],[Sub Ledger]],0))</f>
        <v>Depreciation</v>
      </c>
      <c r="J21595" s="22">
        <f>YEAR(Actuals[[#This Row],[Date]])</f>
        <v>2022</v>
      </c>
      <c r="K21595" s="22">
        <f>MONTH(Actuals[[#This Row],[Date]])</f>
        <v>9</v>
      </c>
      <c r="L21595" s="12"/>
    </row>
    <row r="21596" spans="1:12" x14ac:dyDescent="0.3">
      <c r="A21596">
        <v>6</v>
      </c>
      <c r="B21596">
        <v>10694</v>
      </c>
      <c r="C21596">
        <v>3</v>
      </c>
      <c r="D21596">
        <v>84000</v>
      </c>
      <c r="E21596" s="46">
        <v>44836</v>
      </c>
      <c r="F21596">
        <v>-124</v>
      </c>
      <c r="I21596" t="str">
        <f>INDEX(LedgerMapping[[#All],[Level 3]],MATCH(Actuals[[#This Row],[Sub Ledger]],LedgerMapping[[#All],[Sub Ledger]],0))</f>
        <v>Depreciation</v>
      </c>
      <c r="J21596" s="22">
        <f>YEAR(Actuals[[#This Row],[Date]])</f>
        <v>2022</v>
      </c>
      <c r="K21596" s="22">
        <f>MONTH(Actuals[[#This Row],[Date]])</f>
        <v>10</v>
      </c>
      <c r="L21596" s="12"/>
    </row>
    <row r="21597" spans="1:12" x14ac:dyDescent="0.3">
      <c r="A21597">
        <v>6</v>
      </c>
      <c r="B21597">
        <v>11818</v>
      </c>
      <c r="C21597">
        <v>3</v>
      </c>
      <c r="D21597">
        <v>84000</v>
      </c>
      <c r="E21597" s="46">
        <v>44866</v>
      </c>
      <c r="F21597">
        <v>-117</v>
      </c>
      <c r="I21597" t="str">
        <f>INDEX(LedgerMapping[[#All],[Level 3]],MATCH(Actuals[[#This Row],[Sub Ledger]],LedgerMapping[[#All],[Sub Ledger]],0))</f>
        <v>Depreciation</v>
      </c>
      <c r="J21597" s="22">
        <f>YEAR(Actuals[[#This Row],[Date]])</f>
        <v>2022</v>
      </c>
      <c r="K21597" s="22">
        <f>MONTH(Actuals[[#This Row],[Date]])</f>
        <v>11</v>
      </c>
      <c r="L21597" s="12"/>
    </row>
    <row r="21598" spans="1:12" x14ac:dyDescent="0.3">
      <c r="A21598">
        <v>6</v>
      </c>
      <c r="B21598">
        <v>12945</v>
      </c>
      <c r="C21598">
        <v>3</v>
      </c>
      <c r="D21598">
        <v>84000</v>
      </c>
      <c r="E21598" s="46">
        <v>44897</v>
      </c>
      <c r="F21598">
        <v>-107</v>
      </c>
      <c r="I21598" t="str">
        <f>INDEX(LedgerMapping[[#All],[Level 3]],MATCH(Actuals[[#This Row],[Sub Ledger]],LedgerMapping[[#All],[Sub Ledger]],0))</f>
        <v>Depreciation</v>
      </c>
      <c r="J21598" s="22">
        <f>YEAR(Actuals[[#This Row],[Date]])</f>
        <v>2022</v>
      </c>
      <c r="K21598" s="22">
        <f>MONTH(Actuals[[#This Row],[Date]])</f>
        <v>12</v>
      </c>
      <c r="L21598" s="12"/>
    </row>
    <row r="21599" spans="1:12" x14ac:dyDescent="0.3">
      <c r="A21599">
        <v>6</v>
      </c>
      <c r="B21599">
        <v>13875</v>
      </c>
      <c r="C21599">
        <v>3</v>
      </c>
      <c r="D21599">
        <v>84000</v>
      </c>
      <c r="E21599" s="46">
        <v>44927</v>
      </c>
      <c r="F21599">
        <v>-70</v>
      </c>
      <c r="I21599" t="str">
        <f>INDEX(LedgerMapping[[#All],[Level 3]],MATCH(Actuals[[#This Row],[Sub Ledger]],LedgerMapping[[#All],[Sub Ledger]],0))</f>
        <v>Depreciation</v>
      </c>
      <c r="J21599" s="22">
        <f>YEAR(Actuals[[#This Row],[Date]])</f>
        <v>2023</v>
      </c>
      <c r="K21599" s="22">
        <f>MONTH(Actuals[[#This Row],[Date]])</f>
        <v>1</v>
      </c>
      <c r="L21599" s="12"/>
    </row>
    <row r="21600" spans="1:12" x14ac:dyDescent="0.3">
      <c r="A21600">
        <v>6</v>
      </c>
      <c r="B21600">
        <v>14883</v>
      </c>
      <c r="C21600">
        <v>3</v>
      </c>
      <c r="D21600">
        <v>84000</v>
      </c>
      <c r="E21600" s="46">
        <v>44958</v>
      </c>
      <c r="F21600">
        <v>-96</v>
      </c>
      <c r="I21600" t="str">
        <f>INDEX(LedgerMapping[[#All],[Level 3]],MATCH(Actuals[[#This Row],[Sub Ledger]],LedgerMapping[[#All],[Sub Ledger]],0))</f>
        <v>Depreciation</v>
      </c>
      <c r="J21600" s="22">
        <f>YEAR(Actuals[[#This Row],[Date]])</f>
        <v>2023</v>
      </c>
      <c r="K21600" s="22">
        <f>MONTH(Actuals[[#This Row],[Date]])</f>
        <v>2</v>
      </c>
      <c r="L21600" s="12"/>
    </row>
    <row r="21601" spans="1:12" x14ac:dyDescent="0.3">
      <c r="A21601">
        <v>6</v>
      </c>
      <c r="B21601">
        <v>15863</v>
      </c>
      <c r="C21601">
        <v>3</v>
      </c>
      <c r="D21601">
        <v>84000</v>
      </c>
      <c r="E21601" s="46">
        <v>44988</v>
      </c>
      <c r="F21601">
        <v>-102</v>
      </c>
      <c r="I21601" t="str">
        <f>INDEX(LedgerMapping[[#All],[Level 3]],MATCH(Actuals[[#This Row],[Sub Ledger]],LedgerMapping[[#All],[Sub Ledger]],0))</f>
        <v>Depreciation</v>
      </c>
      <c r="J21601" s="22">
        <f>YEAR(Actuals[[#This Row],[Date]])</f>
        <v>2023</v>
      </c>
      <c r="K21601" s="22">
        <f>MONTH(Actuals[[#This Row],[Date]])</f>
        <v>3</v>
      </c>
      <c r="L21601" s="12"/>
    </row>
    <row r="21602" spans="1:12" x14ac:dyDescent="0.3">
      <c r="A21602">
        <v>6</v>
      </c>
      <c r="B21602">
        <v>16895</v>
      </c>
      <c r="C21602">
        <v>3</v>
      </c>
      <c r="D21602">
        <v>84000</v>
      </c>
      <c r="E21602" s="46">
        <v>45018</v>
      </c>
      <c r="F21602">
        <v>-90</v>
      </c>
      <c r="I21602" t="str">
        <f>INDEX(LedgerMapping[[#All],[Level 3]],MATCH(Actuals[[#This Row],[Sub Ledger]],LedgerMapping[[#All],[Sub Ledger]],0))</f>
        <v>Depreciation</v>
      </c>
      <c r="J21602" s="22">
        <f>YEAR(Actuals[[#This Row],[Date]])</f>
        <v>2023</v>
      </c>
      <c r="K21602" s="22">
        <f>MONTH(Actuals[[#This Row],[Date]])</f>
        <v>4</v>
      </c>
      <c r="L21602" s="12"/>
    </row>
    <row r="21603" spans="1:12" x14ac:dyDescent="0.3">
      <c r="A21603">
        <v>6</v>
      </c>
      <c r="B21603">
        <v>17926</v>
      </c>
      <c r="C21603">
        <v>3</v>
      </c>
      <c r="D21603">
        <v>84000</v>
      </c>
      <c r="E21603" s="46">
        <v>45049</v>
      </c>
      <c r="F21603">
        <v>-112</v>
      </c>
      <c r="I21603" t="str">
        <f>INDEX(LedgerMapping[[#All],[Level 3]],MATCH(Actuals[[#This Row],[Sub Ledger]],LedgerMapping[[#All],[Sub Ledger]],0))</f>
        <v>Depreciation</v>
      </c>
      <c r="J21603" s="22">
        <f>YEAR(Actuals[[#This Row],[Date]])</f>
        <v>2023</v>
      </c>
      <c r="K21603" s="22">
        <f>MONTH(Actuals[[#This Row],[Date]])</f>
        <v>5</v>
      </c>
      <c r="L21603" s="12"/>
    </row>
    <row r="21604" spans="1:12" x14ac:dyDescent="0.3">
      <c r="A21604">
        <v>6</v>
      </c>
      <c r="B21604">
        <v>18930</v>
      </c>
      <c r="C21604">
        <v>3</v>
      </c>
      <c r="D21604">
        <v>84000</v>
      </c>
      <c r="E21604" s="46">
        <v>45079</v>
      </c>
      <c r="F21604">
        <v>-94</v>
      </c>
      <c r="I21604" t="str">
        <f>INDEX(LedgerMapping[[#All],[Level 3]],MATCH(Actuals[[#This Row],[Sub Ledger]],LedgerMapping[[#All],[Sub Ledger]],0))</f>
        <v>Depreciation</v>
      </c>
      <c r="J21604" s="22">
        <f>YEAR(Actuals[[#This Row],[Date]])</f>
        <v>2023</v>
      </c>
      <c r="K21604" s="22">
        <f>MONTH(Actuals[[#This Row],[Date]])</f>
        <v>6</v>
      </c>
      <c r="L21604" s="12"/>
    </row>
    <row r="21605" spans="1:12" x14ac:dyDescent="0.3">
      <c r="A21605">
        <v>6</v>
      </c>
      <c r="B21605">
        <v>19958</v>
      </c>
      <c r="C21605">
        <v>3</v>
      </c>
      <c r="D21605">
        <v>84000</v>
      </c>
      <c r="E21605" s="46">
        <v>45110</v>
      </c>
      <c r="F21605">
        <v>-97</v>
      </c>
      <c r="I21605" t="str">
        <f>INDEX(LedgerMapping[[#All],[Level 3]],MATCH(Actuals[[#This Row],[Sub Ledger]],LedgerMapping[[#All],[Sub Ledger]],0))</f>
        <v>Depreciation</v>
      </c>
      <c r="J21605" s="22">
        <f>YEAR(Actuals[[#This Row],[Date]])</f>
        <v>2023</v>
      </c>
      <c r="K21605" s="22">
        <f>MONTH(Actuals[[#This Row],[Date]])</f>
        <v>7</v>
      </c>
      <c r="L21605" s="12"/>
    </row>
    <row r="21606" spans="1:12" x14ac:dyDescent="0.3">
      <c r="A21606">
        <v>6</v>
      </c>
      <c r="B21606">
        <v>20988</v>
      </c>
      <c r="C21606">
        <v>3</v>
      </c>
      <c r="D21606">
        <v>84000</v>
      </c>
      <c r="E21606" s="46">
        <v>45141</v>
      </c>
      <c r="F21606">
        <v>-99</v>
      </c>
      <c r="I21606" t="str">
        <f>INDEX(LedgerMapping[[#All],[Level 3]],MATCH(Actuals[[#This Row],[Sub Ledger]],LedgerMapping[[#All],[Sub Ledger]],0))</f>
        <v>Depreciation</v>
      </c>
      <c r="J21606" s="22">
        <f>YEAR(Actuals[[#This Row],[Date]])</f>
        <v>2023</v>
      </c>
      <c r="K21606" s="22">
        <f>MONTH(Actuals[[#This Row],[Date]])</f>
        <v>8</v>
      </c>
      <c r="L21606" s="12"/>
    </row>
    <row r="21607" spans="1:12" x14ac:dyDescent="0.3">
      <c r="A21607">
        <v>6</v>
      </c>
      <c r="B21607">
        <v>21989</v>
      </c>
      <c r="C21607">
        <v>3</v>
      </c>
      <c r="D21607">
        <v>84000</v>
      </c>
      <c r="E21607" s="46">
        <v>45169</v>
      </c>
      <c r="F21607">
        <v>-111</v>
      </c>
      <c r="I21607" t="str">
        <f>INDEX(LedgerMapping[[#All],[Level 3]],MATCH(Actuals[[#This Row],[Sub Ledger]],LedgerMapping[[#All],[Sub Ledger]],0))</f>
        <v>Depreciation</v>
      </c>
      <c r="J21607" s="22">
        <f>YEAR(Actuals[[#This Row],[Date]])</f>
        <v>2023</v>
      </c>
      <c r="K21607" s="22">
        <f>MONTH(Actuals[[#This Row],[Date]])</f>
        <v>8</v>
      </c>
      <c r="L21607" s="12"/>
    </row>
    <row r="21608" spans="1:12" x14ac:dyDescent="0.3">
      <c r="A21608">
        <v>6</v>
      </c>
      <c r="B21608">
        <v>22966</v>
      </c>
      <c r="C21608">
        <v>3</v>
      </c>
      <c r="D21608">
        <v>84000</v>
      </c>
      <c r="E21608" s="46">
        <v>45200</v>
      </c>
      <c r="F21608">
        <v>-85</v>
      </c>
      <c r="I21608" t="str">
        <f>INDEX(LedgerMapping[[#All],[Level 3]],MATCH(Actuals[[#This Row],[Sub Ledger]],LedgerMapping[[#All],[Sub Ledger]],0))</f>
        <v>Depreciation</v>
      </c>
      <c r="J21608" s="22">
        <f>YEAR(Actuals[[#This Row],[Date]])</f>
        <v>2023</v>
      </c>
      <c r="K21608" s="22">
        <f>MONTH(Actuals[[#This Row],[Date]])</f>
        <v>10</v>
      </c>
      <c r="L21608" s="12"/>
    </row>
    <row r="21609" spans="1:12" x14ac:dyDescent="0.3">
      <c r="A21609">
        <v>6</v>
      </c>
      <c r="B21609">
        <v>23971</v>
      </c>
      <c r="C21609">
        <v>3</v>
      </c>
      <c r="D21609">
        <v>84000</v>
      </c>
      <c r="E21609" s="46">
        <v>45230</v>
      </c>
      <c r="F21609">
        <v>-105</v>
      </c>
      <c r="I21609" t="str">
        <f>INDEX(LedgerMapping[[#All],[Level 3]],MATCH(Actuals[[#This Row],[Sub Ledger]],LedgerMapping[[#All],[Sub Ledger]],0))</f>
        <v>Depreciation</v>
      </c>
      <c r="J21609" s="22">
        <f>YEAR(Actuals[[#This Row],[Date]])</f>
        <v>2023</v>
      </c>
      <c r="K21609" s="22">
        <f>MONTH(Actuals[[#This Row],[Date]])</f>
        <v>10</v>
      </c>
      <c r="L21609" s="12"/>
    </row>
    <row r="21610" spans="1:12" x14ac:dyDescent="0.3">
      <c r="A21610">
        <v>6</v>
      </c>
      <c r="B21610">
        <v>25000</v>
      </c>
      <c r="C21610">
        <v>3</v>
      </c>
      <c r="D21610">
        <v>84000</v>
      </c>
      <c r="E21610" s="46">
        <v>45261</v>
      </c>
      <c r="F21610">
        <v>-109</v>
      </c>
      <c r="I21610" t="str">
        <f>INDEX(LedgerMapping[[#All],[Level 3]],MATCH(Actuals[[#This Row],[Sub Ledger]],LedgerMapping[[#All],[Sub Ledger]],0))</f>
        <v>Depreciation</v>
      </c>
      <c r="J21610" s="22">
        <f>YEAR(Actuals[[#This Row],[Date]])</f>
        <v>2023</v>
      </c>
      <c r="K21610" s="22">
        <f>MONTH(Actuals[[#This Row],[Date]])</f>
        <v>12</v>
      </c>
      <c r="L21610" s="12"/>
    </row>
    <row r="21611" spans="1:12" x14ac:dyDescent="0.3">
      <c r="A21611">
        <v>6</v>
      </c>
      <c r="B21611">
        <v>26066</v>
      </c>
      <c r="C21611">
        <v>3</v>
      </c>
      <c r="D21611">
        <v>84000</v>
      </c>
      <c r="E21611" s="46">
        <v>45291</v>
      </c>
      <c r="F21611">
        <v>-90</v>
      </c>
      <c r="I21611" t="str">
        <f>INDEX(LedgerMapping[[#All],[Level 3]],MATCH(Actuals[[#This Row],[Sub Ledger]],LedgerMapping[[#All],[Sub Ledger]],0))</f>
        <v>Depreciation</v>
      </c>
      <c r="J21611" s="22">
        <f>YEAR(Actuals[[#This Row],[Date]])</f>
        <v>2023</v>
      </c>
      <c r="K21611" s="22">
        <f>MONTH(Actuals[[#This Row],[Date]])</f>
        <v>12</v>
      </c>
      <c r="L21611" s="12"/>
    </row>
    <row r="21612" spans="1:12" x14ac:dyDescent="0.3">
      <c r="A21612">
        <v>6</v>
      </c>
      <c r="B21612">
        <v>27195</v>
      </c>
      <c r="C21612">
        <v>3</v>
      </c>
      <c r="D21612">
        <v>84000</v>
      </c>
      <c r="E21612" s="46">
        <v>45322</v>
      </c>
      <c r="F21612">
        <v>-135</v>
      </c>
      <c r="I21612" t="str">
        <f>INDEX(LedgerMapping[[#All],[Level 3]],MATCH(Actuals[[#This Row],[Sub Ledger]],LedgerMapping[[#All],[Sub Ledger]],0))</f>
        <v>Depreciation</v>
      </c>
      <c r="J21612" s="22">
        <f>YEAR(Actuals[[#This Row],[Date]])</f>
        <v>2024</v>
      </c>
      <c r="K21612" s="22">
        <f>MONTH(Actuals[[#This Row],[Date]])</f>
        <v>1</v>
      </c>
      <c r="L21612" s="12"/>
    </row>
    <row r="21613" spans="1:12" x14ac:dyDescent="0.3">
      <c r="A21613">
        <v>6</v>
      </c>
      <c r="B21613">
        <v>28347</v>
      </c>
      <c r="C21613">
        <v>3</v>
      </c>
      <c r="D21613">
        <v>84000</v>
      </c>
      <c r="E21613" s="46">
        <v>45354</v>
      </c>
      <c r="F21613">
        <v>-146</v>
      </c>
      <c r="I21613" t="str">
        <f>INDEX(LedgerMapping[[#All],[Level 3]],MATCH(Actuals[[#This Row],[Sub Ledger]],LedgerMapping[[#All],[Sub Ledger]],0))</f>
        <v>Depreciation</v>
      </c>
      <c r="J21613" s="22">
        <f>YEAR(Actuals[[#This Row],[Date]])</f>
        <v>2024</v>
      </c>
      <c r="K21613" s="22">
        <f>MONTH(Actuals[[#This Row],[Date]])</f>
        <v>3</v>
      </c>
      <c r="L21613" s="12"/>
    </row>
    <row r="21614" spans="1:12" x14ac:dyDescent="0.3">
      <c r="A21614">
        <v>6</v>
      </c>
      <c r="B21614">
        <v>29501</v>
      </c>
      <c r="C21614">
        <v>3</v>
      </c>
      <c r="D21614">
        <v>84000</v>
      </c>
      <c r="E21614" s="46">
        <v>45384</v>
      </c>
      <c r="F21614">
        <v>-136</v>
      </c>
      <c r="I21614" t="str">
        <f>INDEX(LedgerMapping[[#All],[Level 3]],MATCH(Actuals[[#This Row],[Sub Ledger]],LedgerMapping[[#All],[Sub Ledger]],0))</f>
        <v>Depreciation</v>
      </c>
      <c r="J21614" s="22">
        <f>YEAR(Actuals[[#This Row],[Date]])</f>
        <v>2024</v>
      </c>
      <c r="K21614" s="22">
        <f>MONTH(Actuals[[#This Row],[Date]])</f>
        <v>4</v>
      </c>
      <c r="L21614" s="12"/>
    </row>
    <row r="21615" spans="1:12" x14ac:dyDescent="0.3">
      <c r="A21615">
        <v>6</v>
      </c>
      <c r="B21615">
        <v>30627</v>
      </c>
      <c r="C21615">
        <v>3</v>
      </c>
      <c r="D21615">
        <v>84000</v>
      </c>
      <c r="E21615" s="46">
        <v>45415</v>
      </c>
      <c r="F21615">
        <v>-103</v>
      </c>
      <c r="I21615" t="str">
        <f>INDEX(LedgerMapping[[#All],[Level 3]],MATCH(Actuals[[#This Row],[Sub Ledger]],LedgerMapping[[#All],[Sub Ledger]],0))</f>
        <v>Depreciation</v>
      </c>
      <c r="J21615" s="22">
        <f>YEAR(Actuals[[#This Row],[Date]])</f>
        <v>2024</v>
      </c>
      <c r="K21615" s="22">
        <f>MONTH(Actuals[[#This Row],[Date]])</f>
        <v>5</v>
      </c>
      <c r="L21615" s="12"/>
    </row>
    <row r="21616" spans="1:12" x14ac:dyDescent="0.3">
      <c r="A21616">
        <v>6</v>
      </c>
      <c r="B21616">
        <v>31753</v>
      </c>
      <c r="C21616">
        <v>3</v>
      </c>
      <c r="D21616">
        <v>84000</v>
      </c>
      <c r="E21616" s="46">
        <v>45445</v>
      </c>
      <c r="F21616">
        <v>-125</v>
      </c>
      <c r="I21616" t="str">
        <f>INDEX(LedgerMapping[[#All],[Level 3]],MATCH(Actuals[[#This Row],[Sub Ledger]],LedgerMapping[[#All],[Sub Ledger]],0))</f>
        <v>Depreciation</v>
      </c>
      <c r="J21616" s="22">
        <f>YEAR(Actuals[[#This Row],[Date]])</f>
        <v>2024</v>
      </c>
      <c r="K21616" s="22">
        <f>MONTH(Actuals[[#This Row],[Date]])</f>
        <v>6</v>
      </c>
      <c r="L21616" s="12"/>
    </row>
    <row r="21617" spans="1:12" x14ac:dyDescent="0.3">
      <c r="A21617">
        <v>6</v>
      </c>
      <c r="B21617">
        <v>32877</v>
      </c>
      <c r="C21617">
        <v>3</v>
      </c>
      <c r="D21617">
        <v>84000</v>
      </c>
      <c r="E21617" s="46">
        <v>45476</v>
      </c>
      <c r="F21617">
        <v>-109</v>
      </c>
      <c r="I21617" t="str">
        <f>INDEX(LedgerMapping[[#All],[Level 3]],MATCH(Actuals[[#This Row],[Sub Ledger]],LedgerMapping[[#All],[Sub Ledger]],0))</f>
        <v>Depreciation</v>
      </c>
      <c r="J21617" s="22">
        <f>YEAR(Actuals[[#This Row],[Date]])</f>
        <v>2024</v>
      </c>
      <c r="K21617" s="22">
        <f>MONTH(Actuals[[#This Row],[Date]])</f>
        <v>7</v>
      </c>
      <c r="L21617" s="12"/>
    </row>
    <row r="21618" spans="1:12" x14ac:dyDescent="0.3">
      <c r="A21618">
        <v>6</v>
      </c>
      <c r="B21618">
        <v>34001</v>
      </c>
      <c r="C21618">
        <v>3</v>
      </c>
      <c r="D21618">
        <v>84000</v>
      </c>
      <c r="E21618" s="46">
        <v>45507</v>
      </c>
      <c r="F21618">
        <v>-123</v>
      </c>
      <c r="I21618" t="str">
        <f>INDEX(LedgerMapping[[#All],[Level 3]],MATCH(Actuals[[#This Row],[Sub Ledger]],LedgerMapping[[#All],[Sub Ledger]],0))</f>
        <v>Depreciation</v>
      </c>
      <c r="J21618" s="22">
        <f>YEAR(Actuals[[#This Row],[Date]])</f>
        <v>2024</v>
      </c>
      <c r="K21618" s="22">
        <f>MONTH(Actuals[[#This Row],[Date]])</f>
        <v>8</v>
      </c>
      <c r="L21618" s="12"/>
    </row>
    <row r="21619" spans="1:12" x14ac:dyDescent="0.3">
      <c r="A21619">
        <v>6</v>
      </c>
      <c r="B21619">
        <v>35152</v>
      </c>
      <c r="C21619">
        <v>3</v>
      </c>
      <c r="D21619">
        <v>84000</v>
      </c>
      <c r="E21619" s="46">
        <v>45536</v>
      </c>
      <c r="F21619">
        <v>-114</v>
      </c>
      <c r="I21619" t="str">
        <f>INDEX(LedgerMapping[[#All],[Level 3]],MATCH(Actuals[[#This Row],[Sub Ledger]],LedgerMapping[[#All],[Sub Ledger]],0))</f>
        <v>Depreciation</v>
      </c>
      <c r="J21619" s="22">
        <f>YEAR(Actuals[[#This Row],[Date]])</f>
        <v>2024</v>
      </c>
      <c r="K21619" s="22">
        <f>MONTH(Actuals[[#This Row],[Date]])</f>
        <v>9</v>
      </c>
      <c r="L21619" s="12"/>
    </row>
    <row r="21620" spans="1:12" x14ac:dyDescent="0.3">
      <c r="A21620">
        <v>6</v>
      </c>
      <c r="B21620">
        <v>36302</v>
      </c>
      <c r="C21620">
        <v>3</v>
      </c>
      <c r="D21620">
        <v>84000</v>
      </c>
      <c r="E21620" s="46">
        <v>45567</v>
      </c>
      <c r="F21620">
        <v>-125</v>
      </c>
      <c r="I21620" t="str">
        <f>INDEX(LedgerMapping[[#All],[Level 3]],MATCH(Actuals[[#This Row],[Sub Ledger]],LedgerMapping[[#All],[Sub Ledger]],0))</f>
        <v>Depreciation</v>
      </c>
      <c r="J21620" s="22">
        <f>YEAR(Actuals[[#This Row],[Date]])</f>
        <v>2024</v>
      </c>
      <c r="K21620" s="22">
        <f>MONTH(Actuals[[#This Row],[Date]])</f>
        <v>10</v>
      </c>
      <c r="L21620" s="12"/>
    </row>
    <row r="21621" spans="1:12" x14ac:dyDescent="0.3">
      <c r="A21621">
        <v>6</v>
      </c>
      <c r="B21621">
        <v>37452</v>
      </c>
      <c r="C21621">
        <v>3</v>
      </c>
      <c r="D21621">
        <v>84000</v>
      </c>
      <c r="E21621" s="46">
        <v>45597</v>
      </c>
      <c r="F21621">
        <v>-99</v>
      </c>
      <c r="I21621" t="str">
        <f>INDEX(LedgerMapping[[#All],[Level 3]],MATCH(Actuals[[#This Row],[Sub Ledger]],LedgerMapping[[#All],[Sub Ledger]],0))</f>
        <v>Depreciation</v>
      </c>
      <c r="J21621" s="22">
        <f>YEAR(Actuals[[#This Row],[Date]])</f>
        <v>2024</v>
      </c>
      <c r="K21621" s="22">
        <f>MONTH(Actuals[[#This Row],[Date]])</f>
        <v>11</v>
      </c>
      <c r="L21621" s="12"/>
    </row>
    <row r="21622" spans="1:12" x14ac:dyDescent="0.3">
      <c r="A21622">
        <v>6</v>
      </c>
      <c r="B21622">
        <v>38602</v>
      </c>
      <c r="C21622">
        <v>3</v>
      </c>
      <c r="D21622">
        <v>84000</v>
      </c>
      <c r="E21622" s="46">
        <v>45628</v>
      </c>
      <c r="F21622">
        <v>-138</v>
      </c>
      <c r="I21622" t="str">
        <f>INDEX(LedgerMapping[[#All],[Level 3]],MATCH(Actuals[[#This Row],[Sub Ledger]],LedgerMapping[[#All],[Sub Ledger]],0))</f>
        <v>Depreciation</v>
      </c>
      <c r="J21622" s="22">
        <f>YEAR(Actuals[[#This Row],[Date]])</f>
        <v>2024</v>
      </c>
      <c r="K21622" s="22">
        <f>MONTH(Actuals[[#This Row],[Date]])</f>
        <v>12</v>
      </c>
      <c r="L21622" s="12"/>
    </row>
    <row r="21623" spans="1:12" x14ac:dyDescent="0.3">
      <c r="A21623">
        <v>6</v>
      </c>
      <c r="B21623">
        <v>606</v>
      </c>
      <c r="C21623">
        <v>3</v>
      </c>
      <c r="D21623">
        <v>85000</v>
      </c>
      <c r="E21623" s="46">
        <v>44562</v>
      </c>
      <c r="F21623">
        <v>-104</v>
      </c>
      <c r="I21623" t="str">
        <f>INDEX(LedgerMapping[[#All],[Level 3]],MATCH(Actuals[[#This Row],[Sub Ledger]],LedgerMapping[[#All],[Sub Ledger]],0))</f>
        <v>Ammortisation</v>
      </c>
      <c r="J21623" s="22">
        <f>YEAR(Actuals[[#This Row],[Date]])</f>
        <v>2022</v>
      </c>
      <c r="K21623" s="22">
        <f>MONTH(Actuals[[#This Row],[Date]])</f>
        <v>1</v>
      </c>
      <c r="L21623" s="12"/>
    </row>
    <row r="21624" spans="1:12" x14ac:dyDescent="0.3">
      <c r="A21624">
        <v>6</v>
      </c>
      <c r="B21624">
        <v>1730</v>
      </c>
      <c r="C21624">
        <v>3</v>
      </c>
      <c r="D21624">
        <v>85000</v>
      </c>
      <c r="E21624" s="46">
        <v>44593</v>
      </c>
      <c r="F21624">
        <v>-120</v>
      </c>
      <c r="I21624" t="str">
        <f>INDEX(LedgerMapping[[#All],[Level 3]],MATCH(Actuals[[#This Row],[Sub Ledger]],LedgerMapping[[#All],[Sub Ledger]],0))</f>
        <v>Ammortisation</v>
      </c>
      <c r="J21624" s="22">
        <f>YEAR(Actuals[[#This Row],[Date]])</f>
        <v>2022</v>
      </c>
      <c r="K21624" s="22">
        <f>MONTH(Actuals[[#This Row],[Date]])</f>
        <v>2</v>
      </c>
      <c r="L21624" s="12"/>
    </row>
    <row r="21625" spans="1:12" x14ac:dyDescent="0.3">
      <c r="A21625">
        <v>6</v>
      </c>
      <c r="B21625">
        <v>2848</v>
      </c>
      <c r="C21625">
        <v>3</v>
      </c>
      <c r="D21625">
        <v>85000</v>
      </c>
      <c r="E21625" s="46">
        <v>44624</v>
      </c>
      <c r="F21625">
        <v>-120</v>
      </c>
      <c r="I21625" t="str">
        <f>INDEX(LedgerMapping[[#All],[Level 3]],MATCH(Actuals[[#This Row],[Sub Ledger]],LedgerMapping[[#All],[Sub Ledger]],0))</f>
        <v>Ammortisation</v>
      </c>
      <c r="J21625" s="22">
        <f>YEAR(Actuals[[#This Row],[Date]])</f>
        <v>2022</v>
      </c>
      <c r="K21625" s="22">
        <f>MONTH(Actuals[[#This Row],[Date]])</f>
        <v>3</v>
      </c>
      <c r="L21625" s="12"/>
    </row>
    <row r="21626" spans="1:12" x14ac:dyDescent="0.3">
      <c r="A21626">
        <v>6</v>
      </c>
      <c r="B21626">
        <v>3970</v>
      </c>
      <c r="C21626">
        <v>3</v>
      </c>
      <c r="D21626">
        <v>85000</v>
      </c>
      <c r="E21626" s="46">
        <v>44654</v>
      </c>
      <c r="F21626">
        <v>-109</v>
      </c>
      <c r="I21626" t="str">
        <f>INDEX(LedgerMapping[[#All],[Level 3]],MATCH(Actuals[[#This Row],[Sub Ledger]],LedgerMapping[[#All],[Sub Ledger]],0))</f>
        <v>Ammortisation</v>
      </c>
      <c r="J21626" s="22">
        <f>YEAR(Actuals[[#This Row],[Date]])</f>
        <v>2022</v>
      </c>
      <c r="K21626" s="22">
        <f>MONTH(Actuals[[#This Row],[Date]])</f>
        <v>4</v>
      </c>
      <c r="L21626" s="12"/>
    </row>
    <row r="21627" spans="1:12" x14ac:dyDescent="0.3">
      <c r="A21627">
        <v>6</v>
      </c>
      <c r="B21627">
        <v>5094</v>
      </c>
      <c r="C21627">
        <v>3</v>
      </c>
      <c r="D21627">
        <v>85000</v>
      </c>
      <c r="E21627" s="46">
        <v>44685</v>
      </c>
      <c r="F21627">
        <v>-94</v>
      </c>
      <c r="I21627" t="str">
        <f>INDEX(LedgerMapping[[#All],[Level 3]],MATCH(Actuals[[#This Row],[Sub Ledger]],LedgerMapping[[#All],[Sub Ledger]],0))</f>
        <v>Ammortisation</v>
      </c>
      <c r="J21627" s="22">
        <f>YEAR(Actuals[[#This Row],[Date]])</f>
        <v>2022</v>
      </c>
      <c r="K21627" s="22">
        <f>MONTH(Actuals[[#This Row],[Date]])</f>
        <v>5</v>
      </c>
      <c r="L21627" s="12"/>
    </row>
    <row r="21628" spans="1:12" x14ac:dyDescent="0.3">
      <c r="A21628">
        <v>6</v>
      </c>
      <c r="B21628">
        <v>6217</v>
      </c>
      <c r="C21628">
        <v>3</v>
      </c>
      <c r="D21628">
        <v>85000</v>
      </c>
      <c r="E21628" s="46">
        <v>44715</v>
      </c>
      <c r="F21628">
        <v>-112</v>
      </c>
      <c r="I21628" t="str">
        <f>INDEX(LedgerMapping[[#All],[Level 3]],MATCH(Actuals[[#This Row],[Sub Ledger]],LedgerMapping[[#All],[Sub Ledger]],0))</f>
        <v>Ammortisation</v>
      </c>
      <c r="J21628" s="22">
        <f>YEAR(Actuals[[#This Row],[Date]])</f>
        <v>2022</v>
      </c>
      <c r="K21628" s="22">
        <f>MONTH(Actuals[[#This Row],[Date]])</f>
        <v>6</v>
      </c>
      <c r="L21628" s="12"/>
    </row>
    <row r="21629" spans="1:12" x14ac:dyDescent="0.3">
      <c r="A21629">
        <v>6</v>
      </c>
      <c r="B21629">
        <v>7340</v>
      </c>
      <c r="C21629">
        <v>3</v>
      </c>
      <c r="D21629">
        <v>85000</v>
      </c>
      <c r="E21629" s="46">
        <v>44746</v>
      </c>
      <c r="F21629">
        <v>-111</v>
      </c>
      <c r="I21629" t="str">
        <f>INDEX(LedgerMapping[[#All],[Level 3]],MATCH(Actuals[[#This Row],[Sub Ledger]],LedgerMapping[[#All],[Sub Ledger]],0))</f>
        <v>Ammortisation</v>
      </c>
      <c r="J21629" s="22">
        <f>YEAR(Actuals[[#This Row],[Date]])</f>
        <v>2022</v>
      </c>
      <c r="K21629" s="22">
        <f>MONTH(Actuals[[#This Row],[Date]])</f>
        <v>7</v>
      </c>
      <c r="L21629" s="12"/>
    </row>
    <row r="21630" spans="1:12" x14ac:dyDescent="0.3">
      <c r="A21630">
        <v>6</v>
      </c>
      <c r="B21630">
        <v>8462</v>
      </c>
      <c r="C21630">
        <v>3</v>
      </c>
      <c r="D21630">
        <v>85000</v>
      </c>
      <c r="E21630" s="46">
        <v>44777</v>
      </c>
      <c r="F21630">
        <v>-112</v>
      </c>
      <c r="I21630" t="str">
        <f>INDEX(LedgerMapping[[#All],[Level 3]],MATCH(Actuals[[#This Row],[Sub Ledger]],LedgerMapping[[#All],[Sub Ledger]],0))</f>
        <v>Ammortisation</v>
      </c>
      <c r="J21630" s="22">
        <f>YEAR(Actuals[[#This Row],[Date]])</f>
        <v>2022</v>
      </c>
      <c r="K21630" s="22">
        <f>MONTH(Actuals[[#This Row],[Date]])</f>
        <v>8</v>
      </c>
      <c r="L21630" s="12"/>
    </row>
    <row r="21631" spans="1:12" x14ac:dyDescent="0.3">
      <c r="A21631">
        <v>6</v>
      </c>
      <c r="B21631">
        <v>9579</v>
      </c>
      <c r="C21631">
        <v>3</v>
      </c>
      <c r="D21631">
        <v>85000</v>
      </c>
      <c r="E21631" s="46">
        <v>44805</v>
      </c>
      <c r="F21631">
        <v>-111</v>
      </c>
      <c r="I21631" t="str">
        <f>INDEX(LedgerMapping[[#All],[Level 3]],MATCH(Actuals[[#This Row],[Sub Ledger]],LedgerMapping[[#All],[Sub Ledger]],0))</f>
        <v>Ammortisation</v>
      </c>
      <c r="J21631" s="22">
        <f>YEAR(Actuals[[#This Row],[Date]])</f>
        <v>2022</v>
      </c>
      <c r="K21631" s="22">
        <f>MONTH(Actuals[[#This Row],[Date]])</f>
        <v>9</v>
      </c>
      <c r="L21631" s="12"/>
    </row>
    <row r="21632" spans="1:12" x14ac:dyDescent="0.3">
      <c r="A21632">
        <v>6</v>
      </c>
      <c r="B21632">
        <v>10695</v>
      </c>
      <c r="C21632">
        <v>3</v>
      </c>
      <c r="D21632">
        <v>85000</v>
      </c>
      <c r="E21632" s="46">
        <v>44836</v>
      </c>
      <c r="F21632">
        <v>-112</v>
      </c>
      <c r="I21632" t="str">
        <f>INDEX(LedgerMapping[[#All],[Level 3]],MATCH(Actuals[[#This Row],[Sub Ledger]],LedgerMapping[[#All],[Sub Ledger]],0))</f>
        <v>Ammortisation</v>
      </c>
      <c r="J21632" s="22">
        <f>YEAR(Actuals[[#This Row],[Date]])</f>
        <v>2022</v>
      </c>
      <c r="K21632" s="22">
        <f>MONTH(Actuals[[#This Row],[Date]])</f>
        <v>10</v>
      </c>
      <c r="L21632" s="12"/>
    </row>
    <row r="21633" spans="1:12" x14ac:dyDescent="0.3">
      <c r="A21633">
        <v>6</v>
      </c>
      <c r="B21633">
        <v>11819</v>
      </c>
      <c r="C21633">
        <v>3</v>
      </c>
      <c r="D21633">
        <v>85000</v>
      </c>
      <c r="E21633" s="46">
        <v>44866</v>
      </c>
      <c r="F21633">
        <v>-110</v>
      </c>
      <c r="I21633" t="str">
        <f>INDEX(LedgerMapping[[#All],[Level 3]],MATCH(Actuals[[#This Row],[Sub Ledger]],LedgerMapping[[#All],[Sub Ledger]],0))</f>
        <v>Ammortisation</v>
      </c>
      <c r="J21633" s="22">
        <f>YEAR(Actuals[[#This Row],[Date]])</f>
        <v>2022</v>
      </c>
      <c r="K21633" s="22">
        <f>MONTH(Actuals[[#This Row],[Date]])</f>
        <v>11</v>
      </c>
      <c r="L21633" s="12"/>
    </row>
    <row r="21634" spans="1:12" x14ac:dyDescent="0.3">
      <c r="A21634">
        <v>6</v>
      </c>
      <c r="B21634">
        <v>12948</v>
      </c>
      <c r="C21634">
        <v>3</v>
      </c>
      <c r="D21634">
        <v>85000</v>
      </c>
      <c r="E21634" s="46">
        <v>44897</v>
      </c>
      <c r="F21634">
        <v>-103</v>
      </c>
      <c r="I21634" t="str">
        <f>INDEX(LedgerMapping[[#All],[Level 3]],MATCH(Actuals[[#This Row],[Sub Ledger]],LedgerMapping[[#All],[Sub Ledger]],0))</f>
        <v>Ammortisation</v>
      </c>
      <c r="J21634" s="22">
        <f>YEAR(Actuals[[#This Row],[Date]])</f>
        <v>2022</v>
      </c>
      <c r="K21634" s="22">
        <f>MONTH(Actuals[[#This Row],[Date]])</f>
        <v>12</v>
      </c>
      <c r="L21634" s="12"/>
    </row>
    <row r="21635" spans="1:12" x14ac:dyDescent="0.3">
      <c r="A21635">
        <v>6</v>
      </c>
      <c r="B21635">
        <v>13876</v>
      </c>
      <c r="C21635">
        <v>3</v>
      </c>
      <c r="D21635">
        <v>85000</v>
      </c>
      <c r="E21635" s="46">
        <v>44927</v>
      </c>
      <c r="F21635">
        <v>-67</v>
      </c>
      <c r="I21635" t="str">
        <f>INDEX(LedgerMapping[[#All],[Level 3]],MATCH(Actuals[[#This Row],[Sub Ledger]],LedgerMapping[[#All],[Sub Ledger]],0))</f>
        <v>Ammortisation</v>
      </c>
      <c r="J21635" s="22">
        <f>YEAR(Actuals[[#This Row],[Date]])</f>
        <v>2023</v>
      </c>
      <c r="K21635" s="22">
        <f>MONTH(Actuals[[#This Row],[Date]])</f>
        <v>1</v>
      </c>
      <c r="L21635" s="12"/>
    </row>
    <row r="21636" spans="1:12" x14ac:dyDescent="0.3">
      <c r="A21636">
        <v>6</v>
      </c>
      <c r="B21636">
        <v>14884</v>
      </c>
      <c r="C21636">
        <v>3</v>
      </c>
      <c r="D21636">
        <v>85000</v>
      </c>
      <c r="E21636" s="46">
        <v>44958</v>
      </c>
      <c r="F21636">
        <v>-88</v>
      </c>
      <c r="I21636" t="str">
        <f>INDEX(LedgerMapping[[#All],[Level 3]],MATCH(Actuals[[#This Row],[Sub Ledger]],LedgerMapping[[#All],[Sub Ledger]],0))</f>
        <v>Ammortisation</v>
      </c>
      <c r="J21636" s="22">
        <f>YEAR(Actuals[[#This Row],[Date]])</f>
        <v>2023</v>
      </c>
      <c r="K21636" s="22">
        <f>MONTH(Actuals[[#This Row],[Date]])</f>
        <v>2</v>
      </c>
      <c r="L21636" s="12"/>
    </row>
    <row r="21637" spans="1:12" x14ac:dyDescent="0.3">
      <c r="A21637">
        <v>6</v>
      </c>
      <c r="B21637">
        <v>15864</v>
      </c>
      <c r="C21637">
        <v>3</v>
      </c>
      <c r="D21637">
        <v>85000</v>
      </c>
      <c r="E21637" s="46">
        <v>44988</v>
      </c>
      <c r="F21637">
        <v>-92</v>
      </c>
      <c r="I21637" t="str">
        <f>INDEX(LedgerMapping[[#All],[Level 3]],MATCH(Actuals[[#This Row],[Sub Ledger]],LedgerMapping[[#All],[Sub Ledger]],0))</f>
        <v>Ammortisation</v>
      </c>
      <c r="J21637" s="22">
        <f>YEAR(Actuals[[#This Row],[Date]])</f>
        <v>2023</v>
      </c>
      <c r="K21637" s="22">
        <f>MONTH(Actuals[[#This Row],[Date]])</f>
        <v>3</v>
      </c>
      <c r="L21637" s="12"/>
    </row>
    <row r="21638" spans="1:12" x14ac:dyDescent="0.3">
      <c r="A21638">
        <v>6</v>
      </c>
      <c r="B21638">
        <v>16896</v>
      </c>
      <c r="C21638">
        <v>3</v>
      </c>
      <c r="D21638">
        <v>85000</v>
      </c>
      <c r="E21638" s="46">
        <v>45018</v>
      </c>
      <c r="F21638">
        <v>-84</v>
      </c>
      <c r="I21638" t="str">
        <f>INDEX(LedgerMapping[[#All],[Level 3]],MATCH(Actuals[[#This Row],[Sub Ledger]],LedgerMapping[[#All],[Sub Ledger]],0))</f>
        <v>Ammortisation</v>
      </c>
      <c r="J21638" s="22">
        <f>YEAR(Actuals[[#This Row],[Date]])</f>
        <v>2023</v>
      </c>
      <c r="K21638" s="22">
        <f>MONTH(Actuals[[#This Row],[Date]])</f>
        <v>4</v>
      </c>
      <c r="L21638" s="12"/>
    </row>
    <row r="21639" spans="1:12" x14ac:dyDescent="0.3">
      <c r="A21639">
        <v>6</v>
      </c>
      <c r="B21639">
        <v>17927</v>
      </c>
      <c r="C21639">
        <v>3</v>
      </c>
      <c r="D21639">
        <v>85000</v>
      </c>
      <c r="E21639" s="46">
        <v>45049</v>
      </c>
      <c r="F21639">
        <v>-100</v>
      </c>
      <c r="I21639" t="str">
        <f>INDEX(LedgerMapping[[#All],[Level 3]],MATCH(Actuals[[#This Row],[Sub Ledger]],LedgerMapping[[#All],[Sub Ledger]],0))</f>
        <v>Ammortisation</v>
      </c>
      <c r="J21639" s="22">
        <f>YEAR(Actuals[[#This Row],[Date]])</f>
        <v>2023</v>
      </c>
      <c r="K21639" s="22">
        <f>MONTH(Actuals[[#This Row],[Date]])</f>
        <v>5</v>
      </c>
      <c r="L21639" s="12"/>
    </row>
    <row r="21640" spans="1:12" x14ac:dyDescent="0.3">
      <c r="A21640">
        <v>6</v>
      </c>
      <c r="B21640">
        <v>18931</v>
      </c>
      <c r="C21640">
        <v>3</v>
      </c>
      <c r="D21640">
        <v>85000</v>
      </c>
      <c r="E21640" s="46">
        <v>45079</v>
      </c>
      <c r="F21640">
        <v>-84</v>
      </c>
      <c r="I21640" t="str">
        <f>INDEX(LedgerMapping[[#All],[Level 3]],MATCH(Actuals[[#This Row],[Sub Ledger]],LedgerMapping[[#All],[Sub Ledger]],0))</f>
        <v>Ammortisation</v>
      </c>
      <c r="J21640" s="22">
        <f>YEAR(Actuals[[#This Row],[Date]])</f>
        <v>2023</v>
      </c>
      <c r="K21640" s="22">
        <f>MONTH(Actuals[[#This Row],[Date]])</f>
        <v>6</v>
      </c>
      <c r="L21640" s="12"/>
    </row>
    <row r="21641" spans="1:12" x14ac:dyDescent="0.3">
      <c r="A21641">
        <v>6</v>
      </c>
      <c r="B21641">
        <v>19959</v>
      </c>
      <c r="C21641">
        <v>3</v>
      </c>
      <c r="D21641">
        <v>85000</v>
      </c>
      <c r="E21641" s="46">
        <v>45110</v>
      </c>
      <c r="F21641">
        <v>-88</v>
      </c>
      <c r="I21641" t="str">
        <f>INDEX(LedgerMapping[[#All],[Level 3]],MATCH(Actuals[[#This Row],[Sub Ledger]],LedgerMapping[[#All],[Sub Ledger]],0))</f>
        <v>Ammortisation</v>
      </c>
      <c r="J21641" s="22">
        <f>YEAR(Actuals[[#This Row],[Date]])</f>
        <v>2023</v>
      </c>
      <c r="K21641" s="22">
        <f>MONTH(Actuals[[#This Row],[Date]])</f>
        <v>7</v>
      </c>
      <c r="L21641" s="12"/>
    </row>
    <row r="21642" spans="1:12" x14ac:dyDescent="0.3">
      <c r="A21642">
        <v>6</v>
      </c>
      <c r="B21642">
        <v>20989</v>
      </c>
      <c r="C21642">
        <v>3</v>
      </c>
      <c r="D21642">
        <v>85000</v>
      </c>
      <c r="E21642" s="46">
        <v>45141</v>
      </c>
      <c r="F21642">
        <v>-92</v>
      </c>
      <c r="I21642" t="str">
        <f>INDEX(LedgerMapping[[#All],[Level 3]],MATCH(Actuals[[#This Row],[Sub Ledger]],LedgerMapping[[#All],[Sub Ledger]],0))</f>
        <v>Ammortisation</v>
      </c>
      <c r="J21642" s="22">
        <f>YEAR(Actuals[[#This Row],[Date]])</f>
        <v>2023</v>
      </c>
      <c r="K21642" s="22">
        <f>MONTH(Actuals[[#This Row],[Date]])</f>
        <v>8</v>
      </c>
      <c r="L21642" s="12"/>
    </row>
    <row r="21643" spans="1:12" x14ac:dyDescent="0.3">
      <c r="A21643">
        <v>6</v>
      </c>
      <c r="B21643">
        <v>21990</v>
      </c>
      <c r="C21643">
        <v>3</v>
      </c>
      <c r="D21643">
        <v>85000</v>
      </c>
      <c r="E21643" s="46">
        <v>45169</v>
      </c>
      <c r="F21643">
        <v>-97</v>
      </c>
      <c r="I21643" t="str">
        <f>INDEX(LedgerMapping[[#All],[Level 3]],MATCH(Actuals[[#This Row],[Sub Ledger]],LedgerMapping[[#All],[Sub Ledger]],0))</f>
        <v>Ammortisation</v>
      </c>
      <c r="J21643" s="22">
        <f>YEAR(Actuals[[#This Row],[Date]])</f>
        <v>2023</v>
      </c>
      <c r="K21643" s="22">
        <f>MONTH(Actuals[[#This Row],[Date]])</f>
        <v>8</v>
      </c>
      <c r="L21643" s="12"/>
    </row>
    <row r="21644" spans="1:12" x14ac:dyDescent="0.3">
      <c r="A21644">
        <v>6</v>
      </c>
      <c r="B21644">
        <v>22967</v>
      </c>
      <c r="C21644">
        <v>3</v>
      </c>
      <c r="D21644">
        <v>85000</v>
      </c>
      <c r="E21644" s="46">
        <v>45200</v>
      </c>
      <c r="F21644">
        <v>-83</v>
      </c>
      <c r="I21644" t="str">
        <f>INDEX(LedgerMapping[[#All],[Level 3]],MATCH(Actuals[[#This Row],[Sub Ledger]],LedgerMapping[[#All],[Sub Ledger]],0))</f>
        <v>Ammortisation</v>
      </c>
      <c r="J21644" s="22">
        <f>YEAR(Actuals[[#This Row],[Date]])</f>
        <v>2023</v>
      </c>
      <c r="K21644" s="22">
        <f>MONTH(Actuals[[#This Row],[Date]])</f>
        <v>10</v>
      </c>
      <c r="L21644" s="12"/>
    </row>
    <row r="21645" spans="1:12" x14ac:dyDescent="0.3">
      <c r="A21645">
        <v>6</v>
      </c>
      <c r="B21645">
        <v>23972</v>
      </c>
      <c r="C21645">
        <v>3</v>
      </c>
      <c r="D21645">
        <v>85000</v>
      </c>
      <c r="E21645" s="46">
        <v>45230</v>
      </c>
      <c r="F21645">
        <v>-93</v>
      </c>
      <c r="I21645" t="str">
        <f>INDEX(LedgerMapping[[#All],[Level 3]],MATCH(Actuals[[#This Row],[Sub Ledger]],LedgerMapping[[#All],[Sub Ledger]],0))</f>
        <v>Ammortisation</v>
      </c>
      <c r="J21645" s="22">
        <f>YEAR(Actuals[[#This Row],[Date]])</f>
        <v>2023</v>
      </c>
      <c r="K21645" s="22">
        <f>MONTH(Actuals[[#This Row],[Date]])</f>
        <v>10</v>
      </c>
      <c r="L21645" s="12"/>
    </row>
    <row r="21646" spans="1:12" x14ac:dyDescent="0.3">
      <c r="A21646">
        <v>6</v>
      </c>
      <c r="B21646">
        <v>25001</v>
      </c>
      <c r="C21646">
        <v>3</v>
      </c>
      <c r="D21646">
        <v>85000</v>
      </c>
      <c r="E21646" s="46">
        <v>45261</v>
      </c>
      <c r="F21646">
        <v>-97</v>
      </c>
      <c r="I21646" t="str">
        <f>INDEX(LedgerMapping[[#All],[Level 3]],MATCH(Actuals[[#This Row],[Sub Ledger]],LedgerMapping[[#All],[Sub Ledger]],0))</f>
        <v>Ammortisation</v>
      </c>
      <c r="J21646" s="22">
        <f>YEAR(Actuals[[#This Row],[Date]])</f>
        <v>2023</v>
      </c>
      <c r="K21646" s="22">
        <f>MONTH(Actuals[[#This Row],[Date]])</f>
        <v>12</v>
      </c>
      <c r="L21646" s="12"/>
    </row>
    <row r="21647" spans="1:12" x14ac:dyDescent="0.3">
      <c r="A21647">
        <v>6</v>
      </c>
      <c r="B21647">
        <v>26067</v>
      </c>
      <c r="C21647">
        <v>3</v>
      </c>
      <c r="D21647">
        <v>85000</v>
      </c>
      <c r="E21647" s="46">
        <v>45291</v>
      </c>
      <c r="F21647">
        <v>-80</v>
      </c>
      <c r="I21647" t="str">
        <f>INDEX(LedgerMapping[[#All],[Level 3]],MATCH(Actuals[[#This Row],[Sub Ledger]],LedgerMapping[[#All],[Sub Ledger]],0))</f>
        <v>Ammortisation</v>
      </c>
      <c r="J21647" s="22">
        <f>YEAR(Actuals[[#This Row],[Date]])</f>
        <v>2023</v>
      </c>
      <c r="K21647" s="22">
        <f>MONTH(Actuals[[#This Row],[Date]])</f>
        <v>12</v>
      </c>
      <c r="L21647" s="12"/>
    </row>
    <row r="21648" spans="1:12" x14ac:dyDescent="0.3">
      <c r="A21648">
        <v>6</v>
      </c>
      <c r="B21648">
        <v>27196</v>
      </c>
      <c r="C21648">
        <v>3</v>
      </c>
      <c r="D21648">
        <v>85000</v>
      </c>
      <c r="E21648" s="46">
        <v>45322</v>
      </c>
      <c r="F21648">
        <v>-120</v>
      </c>
      <c r="I21648" t="str">
        <f>INDEX(LedgerMapping[[#All],[Level 3]],MATCH(Actuals[[#This Row],[Sub Ledger]],LedgerMapping[[#All],[Sub Ledger]],0))</f>
        <v>Ammortisation</v>
      </c>
      <c r="J21648" s="22">
        <f>YEAR(Actuals[[#This Row],[Date]])</f>
        <v>2024</v>
      </c>
      <c r="K21648" s="22">
        <f>MONTH(Actuals[[#This Row],[Date]])</f>
        <v>1</v>
      </c>
      <c r="L21648" s="12"/>
    </row>
    <row r="21649" spans="1:12" x14ac:dyDescent="0.3">
      <c r="A21649">
        <v>6</v>
      </c>
      <c r="B21649">
        <v>28348</v>
      </c>
      <c r="C21649">
        <v>3</v>
      </c>
      <c r="D21649">
        <v>85000</v>
      </c>
      <c r="E21649" s="46">
        <v>45354</v>
      </c>
      <c r="F21649">
        <v>-130</v>
      </c>
      <c r="I21649" t="str">
        <f>INDEX(LedgerMapping[[#All],[Level 3]],MATCH(Actuals[[#This Row],[Sub Ledger]],LedgerMapping[[#All],[Sub Ledger]],0))</f>
        <v>Ammortisation</v>
      </c>
      <c r="J21649" s="22">
        <f>YEAR(Actuals[[#This Row],[Date]])</f>
        <v>2024</v>
      </c>
      <c r="K21649" s="22">
        <f>MONTH(Actuals[[#This Row],[Date]])</f>
        <v>3</v>
      </c>
      <c r="L21649" s="12"/>
    </row>
    <row r="21650" spans="1:12" x14ac:dyDescent="0.3">
      <c r="A21650">
        <v>6</v>
      </c>
      <c r="B21650">
        <v>29502</v>
      </c>
      <c r="C21650">
        <v>3</v>
      </c>
      <c r="D21650">
        <v>85000</v>
      </c>
      <c r="E21650" s="46">
        <v>45384</v>
      </c>
      <c r="F21650">
        <v>-122</v>
      </c>
      <c r="I21650" t="str">
        <f>INDEX(LedgerMapping[[#All],[Level 3]],MATCH(Actuals[[#This Row],[Sub Ledger]],LedgerMapping[[#All],[Sub Ledger]],0))</f>
        <v>Ammortisation</v>
      </c>
      <c r="J21650" s="22">
        <f>YEAR(Actuals[[#This Row],[Date]])</f>
        <v>2024</v>
      </c>
      <c r="K21650" s="22">
        <f>MONTH(Actuals[[#This Row],[Date]])</f>
        <v>4</v>
      </c>
      <c r="L21650" s="12"/>
    </row>
    <row r="21651" spans="1:12" x14ac:dyDescent="0.3">
      <c r="A21651">
        <v>6</v>
      </c>
      <c r="B21651">
        <v>30628</v>
      </c>
      <c r="C21651">
        <v>3</v>
      </c>
      <c r="D21651">
        <v>85000</v>
      </c>
      <c r="E21651" s="46">
        <v>45415</v>
      </c>
      <c r="F21651">
        <v>-97</v>
      </c>
      <c r="I21651" t="str">
        <f>INDEX(LedgerMapping[[#All],[Level 3]],MATCH(Actuals[[#This Row],[Sub Ledger]],LedgerMapping[[#All],[Sub Ledger]],0))</f>
        <v>Ammortisation</v>
      </c>
      <c r="J21651" s="22">
        <f>YEAR(Actuals[[#This Row],[Date]])</f>
        <v>2024</v>
      </c>
      <c r="K21651" s="22">
        <f>MONTH(Actuals[[#This Row],[Date]])</f>
        <v>5</v>
      </c>
      <c r="L21651" s="12"/>
    </row>
    <row r="21652" spans="1:12" x14ac:dyDescent="0.3">
      <c r="A21652">
        <v>6</v>
      </c>
      <c r="B21652">
        <v>31754</v>
      </c>
      <c r="C21652">
        <v>3</v>
      </c>
      <c r="D21652">
        <v>85000</v>
      </c>
      <c r="E21652" s="46">
        <v>45445</v>
      </c>
      <c r="F21652">
        <v>-114</v>
      </c>
      <c r="I21652" t="str">
        <f>INDEX(LedgerMapping[[#All],[Level 3]],MATCH(Actuals[[#This Row],[Sub Ledger]],LedgerMapping[[#All],[Sub Ledger]],0))</f>
        <v>Ammortisation</v>
      </c>
      <c r="J21652" s="22">
        <f>YEAR(Actuals[[#This Row],[Date]])</f>
        <v>2024</v>
      </c>
      <c r="K21652" s="22">
        <f>MONTH(Actuals[[#This Row],[Date]])</f>
        <v>6</v>
      </c>
      <c r="L21652" s="12"/>
    </row>
    <row r="21653" spans="1:12" x14ac:dyDescent="0.3">
      <c r="A21653">
        <v>6</v>
      </c>
      <c r="B21653">
        <v>32878</v>
      </c>
      <c r="C21653">
        <v>3</v>
      </c>
      <c r="D21653">
        <v>85000</v>
      </c>
      <c r="E21653" s="46">
        <v>45476</v>
      </c>
      <c r="F21653">
        <v>-104</v>
      </c>
      <c r="I21653" t="str">
        <f>INDEX(LedgerMapping[[#All],[Level 3]],MATCH(Actuals[[#This Row],[Sub Ledger]],LedgerMapping[[#All],[Sub Ledger]],0))</f>
        <v>Ammortisation</v>
      </c>
      <c r="J21653" s="22">
        <f>YEAR(Actuals[[#This Row],[Date]])</f>
        <v>2024</v>
      </c>
      <c r="K21653" s="22">
        <f>MONTH(Actuals[[#This Row],[Date]])</f>
        <v>7</v>
      </c>
      <c r="L21653" s="12"/>
    </row>
    <row r="21654" spans="1:12" x14ac:dyDescent="0.3">
      <c r="A21654">
        <v>6</v>
      </c>
      <c r="B21654">
        <v>34002</v>
      </c>
      <c r="C21654">
        <v>3</v>
      </c>
      <c r="D21654">
        <v>85000</v>
      </c>
      <c r="E21654" s="46">
        <v>45507</v>
      </c>
      <c r="F21654">
        <v>-116</v>
      </c>
      <c r="I21654" t="str">
        <f>INDEX(LedgerMapping[[#All],[Level 3]],MATCH(Actuals[[#This Row],[Sub Ledger]],LedgerMapping[[#All],[Sub Ledger]],0))</f>
        <v>Ammortisation</v>
      </c>
      <c r="J21654" s="22">
        <f>YEAR(Actuals[[#This Row],[Date]])</f>
        <v>2024</v>
      </c>
      <c r="K21654" s="22">
        <f>MONTH(Actuals[[#This Row],[Date]])</f>
        <v>8</v>
      </c>
      <c r="L21654" s="12"/>
    </row>
    <row r="21655" spans="1:12" x14ac:dyDescent="0.3">
      <c r="A21655">
        <v>6</v>
      </c>
      <c r="B21655">
        <v>35153</v>
      </c>
      <c r="C21655">
        <v>3</v>
      </c>
      <c r="D21655">
        <v>85000</v>
      </c>
      <c r="E21655" s="46">
        <v>45536</v>
      </c>
      <c r="F21655">
        <v>-105</v>
      </c>
      <c r="I21655" t="str">
        <f>INDEX(LedgerMapping[[#All],[Level 3]],MATCH(Actuals[[#This Row],[Sub Ledger]],LedgerMapping[[#All],[Sub Ledger]],0))</f>
        <v>Ammortisation</v>
      </c>
      <c r="J21655" s="22">
        <f>YEAR(Actuals[[#This Row],[Date]])</f>
        <v>2024</v>
      </c>
      <c r="K21655" s="22">
        <f>MONTH(Actuals[[#This Row],[Date]])</f>
        <v>9</v>
      </c>
      <c r="L21655" s="12"/>
    </row>
    <row r="21656" spans="1:12" x14ac:dyDescent="0.3">
      <c r="A21656">
        <v>6</v>
      </c>
      <c r="B21656">
        <v>36303</v>
      </c>
      <c r="C21656">
        <v>3</v>
      </c>
      <c r="D21656">
        <v>85000</v>
      </c>
      <c r="E21656" s="46">
        <v>45567</v>
      </c>
      <c r="F21656">
        <v>-116</v>
      </c>
      <c r="I21656" t="str">
        <f>INDEX(LedgerMapping[[#All],[Level 3]],MATCH(Actuals[[#This Row],[Sub Ledger]],LedgerMapping[[#All],[Sub Ledger]],0))</f>
        <v>Ammortisation</v>
      </c>
      <c r="J21656" s="22">
        <f>YEAR(Actuals[[#This Row],[Date]])</f>
        <v>2024</v>
      </c>
      <c r="K21656" s="22">
        <f>MONTH(Actuals[[#This Row],[Date]])</f>
        <v>10</v>
      </c>
      <c r="L21656" s="12"/>
    </row>
    <row r="21657" spans="1:12" x14ac:dyDescent="0.3">
      <c r="A21657">
        <v>6</v>
      </c>
      <c r="B21657">
        <v>37453</v>
      </c>
      <c r="C21657">
        <v>3</v>
      </c>
      <c r="D21657">
        <v>85000</v>
      </c>
      <c r="E21657" s="46">
        <v>45597</v>
      </c>
      <c r="F21657">
        <v>-97</v>
      </c>
      <c r="I21657" t="str">
        <f>INDEX(LedgerMapping[[#All],[Level 3]],MATCH(Actuals[[#This Row],[Sub Ledger]],LedgerMapping[[#All],[Sub Ledger]],0))</f>
        <v>Ammortisation</v>
      </c>
      <c r="J21657" s="22">
        <f>YEAR(Actuals[[#This Row],[Date]])</f>
        <v>2024</v>
      </c>
      <c r="K21657" s="22">
        <f>MONTH(Actuals[[#This Row],[Date]])</f>
        <v>11</v>
      </c>
      <c r="L21657" s="12"/>
    </row>
    <row r="21658" spans="1:12" x14ac:dyDescent="0.3">
      <c r="A21658">
        <v>6</v>
      </c>
      <c r="B21658">
        <v>38603</v>
      </c>
      <c r="C21658">
        <v>3</v>
      </c>
      <c r="D21658">
        <v>85000</v>
      </c>
      <c r="E21658" s="46">
        <v>45628</v>
      </c>
      <c r="F21658">
        <v>-123</v>
      </c>
      <c r="I21658" t="str">
        <f>INDEX(LedgerMapping[[#All],[Level 3]],MATCH(Actuals[[#This Row],[Sub Ledger]],LedgerMapping[[#All],[Sub Ledger]],0))</f>
        <v>Ammortisation</v>
      </c>
      <c r="J21658" s="22">
        <f>YEAR(Actuals[[#This Row],[Date]])</f>
        <v>2024</v>
      </c>
      <c r="K21658" s="22">
        <f>MONTH(Actuals[[#This Row],[Date]])</f>
        <v>12</v>
      </c>
      <c r="L21658" s="12"/>
    </row>
    <row r="21659" spans="1:12" x14ac:dyDescent="0.3">
      <c r="A21659">
        <v>6</v>
      </c>
      <c r="B21659">
        <v>607</v>
      </c>
      <c r="C21659">
        <v>3</v>
      </c>
      <c r="D21659">
        <v>87000</v>
      </c>
      <c r="E21659" s="46">
        <v>44562</v>
      </c>
      <c r="F21659">
        <v>-527</v>
      </c>
      <c r="I21659" t="str">
        <f>INDEX(LedgerMapping[[#All],[Level 3]],MATCH(Actuals[[#This Row],[Sub Ledger]],LedgerMapping[[#All],[Sub Ledger]],0))</f>
        <v>Administration</v>
      </c>
      <c r="J21659" s="22">
        <f>YEAR(Actuals[[#This Row],[Date]])</f>
        <v>2022</v>
      </c>
      <c r="K21659" s="22">
        <f>MONTH(Actuals[[#This Row],[Date]])</f>
        <v>1</v>
      </c>
      <c r="L21659" s="12"/>
    </row>
    <row r="21660" spans="1:12" x14ac:dyDescent="0.3">
      <c r="A21660">
        <v>6</v>
      </c>
      <c r="B21660">
        <v>1731</v>
      </c>
      <c r="C21660">
        <v>3</v>
      </c>
      <c r="D21660">
        <v>87000</v>
      </c>
      <c r="E21660" s="46">
        <v>44593</v>
      </c>
      <c r="F21660">
        <v>-527</v>
      </c>
      <c r="I21660" t="str">
        <f>INDEX(LedgerMapping[[#All],[Level 3]],MATCH(Actuals[[#This Row],[Sub Ledger]],LedgerMapping[[#All],[Sub Ledger]],0))</f>
        <v>Administration</v>
      </c>
      <c r="J21660" s="22">
        <f>YEAR(Actuals[[#This Row],[Date]])</f>
        <v>2022</v>
      </c>
      <c r="K21660" s="22">
        <f>MONTH(Actuals[[#This Row],[Date]])</f>
        <v>2</v>
      </c>
      <c r="L21660" s="12"/>
    </row>
    <row r="21661" spans="1:12" x14ac:dyDescent="0.3">
      <c r="A21661">
        <v>6</v>
      </c>
      <c r="B21661">
        <v>2849</v>
      </c>
      <c r="C21661">
        <v>3</v>
      </c>
      <c r="D21661">
        <v>87000</v>
      </c>
      <c r="E21661" s="46">
        <v>44624</v>
      </c>
      <c r="F21661">
        <v>-585</v>
      </c>
      <c r="I21661" t="str">
        <f>INDEX(LedgerMapping[[#All],[Level 3]],MATCH(Actuals[[#This Row],[Sub Ledger]],LedgerMapping[[#All],[Sub Ledger]],0))</f>
        <v>Administration</v>
      </c>
      <c r="J21661" s="22">
        <f>YEAR(Actuals[[#This Row],[Date]])</f>
        <v>2022</v>
      </c>
      <c r="K21661" s="22">
        <f>MONTH(Actuals[[#This Row],[Date]])</f>
        <v>3</v>
      </c>
      <c r="L21661" s="12"/>
    </row>
    <row r="21662" spans="1:12" x14ac:dyDescent="0.3">
      <c r="A21662">
        <v>6</v>
      </c>
      <c r="B21662">
        <v>3971</v>
      </c>
      <c r="C21662">
        <v>3</v>
      </c>
      <c r="D21662">
        <v>87000</v>
      </c>
      <c r="E21662" s="46">
        <v>44654</v>
      </c>
      <c r="F21662">
        <v>-468</v>
      </c>
      <c r="I21662" t="str">
        <f>INDEX(LedgerMapping[[#All],[Level 3]],MATCH(Actuals[[#This Row],[Sub Ledger]],LedgerMapping[[#All],[Sub Ledger]],0))</f>
        <v>Administration</v>
      </c>
      <c r="J21662" s="22">
        <f>YEAR(Actuals[[#This Row],[Date]])</f>
        <v>2022</v>
      </c>
      <c r="K21662" s="22">
        <f>MONTH(Actuals[[#This Row],[Date]])</f>
        <v>4</v>
      </c>
      <c r="L21662" s="12"/>
    </row>
    <row r="21663" spans="1:12" x14ac:dyDescent="0.3">
      <c r="A21663">
        <v>6</v>
      </c>
      <c r="B21663">
        <v>5095</v>
      </c>
      <c r="C21663">
        <v>3</v>
      </c>
      <c r="D21663">
        <v>87000</v>
      </c>
      <c r="E21663" s="46">
        <v>44685</v>
      </c>
      <c r="F21663">
        <v>-527</v>
      </c>
      <c r="I21663" t="str">
        <f>INDEX(LedgerMapping[[#All],[Level 3]],MATCH(Actuals[[#This Row],[Sub Ledger]],LedgerMapping[[#All],[Sub Ledger]],0))</f>
        <v>Administration</v>
      </c>
      <c r="J21663" s="22">
        <f>YEAR(Actuals[[#This Row],[Date]])</f>
        <v>2022</v>
      </c>
      <c r="K21663" s="22">
        <f>MONTH(Actuals[[#This Row],[Date]])</f>
        <v>5</v>
      </c>
      <c r="L21663" s="12"/>
    </row>
    <row r="21664" spans="1:12" x14ac:dyDescent="0.3">
      <c r="A21664">
        <v>6</v>
      </c>
      <c r="B21664">
        <v>6220</v>
      </c>
      <c r="C21664">
        <v>3</v>
      </c>
      <c r="D21664">
        <v>87000</v>
      </c>
      <c r="E21664" s="46">
        <v>44715</v>
      </c>
      <c r="F21664">
        <v>-585</v>
      </c>
      <c r="I21664" t="str">
        <f>INDEX(LedgerMapping[[#All],[Level 3]],MATCH(Actuals[[#This Row],[Sub Ledger]],LedgerMapping[[#All],[Sub Ledger]],0))</f>
        <v>Administration</v>
      </c>
      <c r="J21664" s="22">
        <f>YEAR(Actuals[[#This Row],[Date]])</f>
        <v>2022</v>
      </c>
      <c r="K21664" s="22">
        <f>MONTH(Actuals[[#This Row],[Date]])</f>
        <v>6</v>
      </c>
      <c r="L21664" s="12"/>
    </row>
    <row r="21665" spans="1:12" x14ac:dyDescent="0.3">
      <c r="A21665">
        <v>6</v>
      </c>
      <c r="B21665">
        <v>7341</v>
      </c>
      <c r="C21665">
        <v>3</v>
      </c>
      <c r="D21665">
        <v>87000</v>
      </c>
      <c r="E21665" s="46">
        <v>44746</v>
      </c>
      <c r="F21665">
        <v>-585</v>
      </c>
      <c r="I21665" t="str">
        <f>INDEX(LedgerMapping[[#All],[Level 3]],MATCH(Actuals[[#This Row],[Sub Ledger]],LedgerMapping[[#All],[Sub Ledger]],0))</f>
        <v>Administration</v>
      </c>
      <c r="J21665" s="22">
        <f>YEAR(Actuals[[#This Row],[Date]])</f>
        <v>2022</v>
      </c>
      <c r="K21665" s="22">
        <f>MONTH(Actuals[[#This Row],[Date]])</f>
        <v>7</v>
      </c>
      <c r="L21665" s="12"/>
    </row>
    <row r="21666" spans="1:12" x14ac:dyDescent="0.3">
      <c r="A21666">
        <v>6</v>
      </c>
      <c r="B21666">
        <v>8463</v>
      </c>
      <c r="C21666">
        <v>3</v>
      </c>
      <c r="D21666">
        <v>87000</v>
      </c>
      <c r="E21666" s="46">
        <v>44777</v>
      </c>
      <c r="F21666">
        <v>-585</v>
      </c>
      <c r="I21666" t="str">
        <f>INDEX(LedgerMapping[[#All],[Level 3]],MATCH(Actuals[[#This Row],[Sub Ledger]],LedgerMapping[[#All],[Sub Ledger]],0))</f>
        <v>Administration</v>
      </c>
      <c r="J21666" s="22">
        <f>YEAR(Actuals[[#This Row],[Date]])</f>
        <v>2022</v>
      </c>
      <c r="K21666" s="22">
        <f>MONTH(Actuals[[#This Row],[Date]])</f>
        <v>8</v>
      </c>
      <c r="L21666" s="12"/>
    </row>
    <row r="21667" spans="1:12" x14ac:dyDescent="0.3">
      <c r="A21667">
        <v>6</v>
      </c>
      <c r="B21667">
        <v>9582</v>
      </c>
      <c r="C21667">
        <v>3</v>
      </c>
      <c r="D21667">
        <v>87000</v>
      </c>
      <c r="E21667" s="46">
        <v>44805</v>
      </c>
      <c r="F21667">
        <v>-585</v>
      </c>
      <c r="I21667" t="str">
        <f>INDEX(LedgerMapping[[#All],[Level 3]],MATCH(Actuals[[#This Row],[Sub Ledger]],LedgerMapping[[#All],[Sub Ledger]],0))</f>
        <v>Administration</v>
      </c>
      <c r="J21667" s="22">
        <f>YEAR(Actuals[[#This Row],[Date]])</f>
        <v>2022</v>
      </c>
      <c r="K21667" s="22">
        <f>MONTH(Actuals[[#This Row],[Date]])</f>
        <v>9</v>
      </c>
      <c r="L21667" s="12"/>
    </row>
    <row r="21668" spans="1:12" x14ac:dyDescent="0.3">
      <c r="A21668">
        <v>6</v>
      </c>
      <c r="B21668">
        <v>10698</v>
      </c>
      <c r="C21668">
        <v>3</v>
      </c>
      <c r="D21668">
        <v>87000</v>
      </c>
      <c r="E21668" s="46">
        <v>44836</v>
      </c>
      <c r="F21668">
        <v>-527</v>
      </c>
      <c r="I21668" t="str">
        <f>INDEX(LedgerMapping[[#All],[Level 3]],MATCH(Actuals[[#This Row],[Sub Ledger]],LedgerMapping[[#All],[Sub Ledger]],0))</f>
        <v>Administration</v>
      </c>
      <c r="J21668" s="22">
        <f>YEAR(Actuals[[#This Row],[Date]])</f>
        <v>2022</v>
      </c>
      <c r="K21668" s="22">
        <f>MONTH(Actuals[[#This Row],[Date]])</f>
        <v>10</v>
      </c>
      <c r="L21668" s="12"/>
    </row>
    <row r="21669" spans="1:12" x14ac:dyDescent="0.3">
      <c r="A21669">
        <v>6</v>
      </c>
      <c r="B21669">
        <v>11822</v>
      </c>
      <c r="C21669">
        <v>3</v>
      </c>
      <c r="D21669">
        <v>87000</v>
      </c>
      <c r="E21669" s="46">
        <v>44866</v>
      </c>
      <c r="F21669">
        <v>-585</v>
      </c>
      <c r="I21669" t="str">
        <f>INDEX(LedgerMapping[[#All],[Level 3]],MATCH(Actuals[[#This Row],[Sub Ledger]],LedgerMapping[[#All],[Sub Ledger]],0))</f>
        <v>Administration</v>
      </c>
      <c r="J21669" s="22">
        <f>YEAR(Actuals[[#This Row],[Date]])</f>
        <v>2022</v>
      </c>
      <c r="K21669" s="22">
        <f>MONTH(Actuals[[#This Row],[Date]])</f>
        <v>11</v>
      </c>
      <c r="L21669" s="12"/>
    </row>
    <row r="21670" spans="1:12" x14ac:dyDescent="0.3">
      <c r="A21670">
        <v>6</v>
      </c>
      <c r="B21670">
        <v>12949</v>
      </c>
      <c r="C21670">
        <v>3</v>
      </c>
      <c r="D21670">
        <v>87000</v>
      </c>
      <c r="E21670" s="46">
        <v>44897</v>
      </c>
      <c r="F21670">
        <v>-585</v>
      </c>
      <c r="I21670" t="str">
        <f>INDEX(LedgerMapping[[#All],[Level 3]],MATCH(Actuals[[#This Row],[Sub Ledger]],LedgerMapping[[#All],[Sub Ledger]],0))</f>
        <v>Administration</v>
      </c>
      <c r="J21670" s="22">
        <f>YEAR(Actuals[[#This Row],[Date]])</f>
        <v>2022</v>
      </c>
      <c r="K21670" s="22">
        <f>MONTH(Actuals[[#This Row],[Date]])</f>
        <v>12</v>
      </c>
      <c r="L21670" s="12"/>
    </row>
    <row r="21671" spans="1:12" x14ac:dyDescent="0.3">
      <c r="A21671">
        <v>6</v>
      </c>
      <c r="B21671">
        <v>13877</v>
      </c>
      <c r="C21671">
        <v>3</v>
      </c>
      <c r="D21671">
        <v>87000</v>
      </c>
      <c r="E21671" s="46">
        <v>44927</v>
      </c>
      <c r="F21671">
        <v>-378</v>
      </c>
      <c r="I21671" t="str">
        <f>INDEX(LedgerMapping[[#All],[Level 3]],MATCH(Actuals[[#This Row],[Sub Ledger]],LedgerMapping[[#All],[Sub Ledger]],0))</f>
        <v>Administration</v>
      </c>
      <c r="J21671" s="22">
        <f>YEAR(Actuals[[#This Row],[Date]])</f>
        <v>2023</v>
      </c>
      <c r="K21671" s="22">
        <f>MONTH(Actuals[[#This Row],[Date]])</f>
        <v>1</v>
      </c>
      <c r="L21671" s="12"/>
    </row>
    <row r="21672" spans="1:12" x14ac:dyDescent="0.3">
      <c r="A21672">
        <v>6</v>
      </c>
      <c r="B21672">
        <v>14885</v>
      </c>
      <c r="C21672">
        <v>3</v>
      </c>
      <c r="D21672">
        <v>87000</v>
      </c>
      <c r="E21672" s="46">
        <v>44958</v>
      </c>
      <c r="F21672">
        <v>-416</v>
      </c>
      <c r="I21672" t="str">
        <f>INDEX(LedgerMapping[[#All],[Level 3]],MATCH(Actuals[[#This Row],[Sub Ledger]],LedgerMapping[[#All],[Sub Ledger]],0))</f>
        <v>Administration</v>
      </c>
      <c r="J21672" s="22">
        <f>YEAR(Actuals[[#This Row],[Date]])</f>
        <v>2023</v>
      </c>
      <c r="K21672" s="22">
        <f>MONTH(Actuals[[#This Row],[Date]])</f>
        <v>2</v>
      </c>
      <c r="L21672" s="12"/>
    </row>
    <row r="21673" spans="1:12" x14ac:dyDescent="0.3">
      <c r="A21673">
        <v>6</v>
      </c>
      <c r="B21673">
        <v>15865</v>
      </c>
      <c r="C21673">
        <v>3</v>
      </c>
      <c r="D21673">
        <v>87000</v>
      </c>
      <c r="E21673" s="46">
        <v>44988</v>
      </c>
      <c r="F21673">
        <v>-416</v>
      </c>
      <c r="I21673" t="str">
        <f>INDEX(LedgerMapping[[#All],[Level 3]],MATCH(Actuals[[#This Row],[Sub Ledger]],LedgerMapping[[#All],[Sub Ledger]],0))</f>
        <v>Administration</v>
      </c>
      <c r="J21673" s="22">
        <f>YEAR(Actuals[[#This Row],[Date]])</f>
        <v>2023</v>
      </c>
      <c r="K21673" s="22">
        <f>MONTH(Actuals[[#This Row],[Date]])</f>
        <v>3</v>
      </c>
      <c r="L21673" s="12"/>
    </row>
    <row r="21674" spans="1:12" x14ac:dyDescent="0.3">
      <c r="A21674">
        <v>6</v>
      </c>
      <c r="B21674">
        <v>16897</v>
      </c>
      <c r="C21674">
        <v>3</v>
      </c>
      <c r="D21674">
        <v>87000</v>
      </c>
      <c r="E21674" s="46">
        <v>45018</v>
      </c>
      <c r="F21674">
        <v>-454</v>
      </c>
      <c r="I21674" t="str">
        <f>INDEX(LedgerMapping[[#All],[Level 3]],MATCH(Actuals[[#This Row],[Sub Ledger]],LedgerMapping[[#All],[Sub Ledger]],0))</f>
        <v>Administration</v>
      </c>
      <c r="J21674" s="22">
        <f>YEAR(Actuals[[#This Row],[Date]])</f>
        <v>2023</v>
      </c>
      <c r="K21674" s="22">
        <f>MONTH(Actuals[[#This Row],[Date]])</f>
        <v>4</v>
      </c>
      <c r="L21674" s="12"/>
    </row>
    <row r="21675" spans="1:12" x14ac:dyDescent="0.3">
      <c r="A21675">
        <v>6</v>
      </c>
      <c r="B21675">
        <v>17928</v>
      </c>
      <c r="C21675">
        <v>3</v>
      </c>
      <c r="D21675">
        <v>87000</v>
      </c>
      <c r="E21675" s="46">
        <v>45049</v>
      </c>
      <c r="F21675">
        <v>-454</v>
      </c>
      <c r="I21675" t="str">
        <f>INDEX(LedgerMapping[[#All],[Level 3]],MATCH(Actuals[[#This Row],[Sub Ledger]],LedgerMapping[[#All],[Sub Ledger]],0))</f>
        <v>Administration</v>
      </c>
      <c r="J21675" s="22">
        <f>YEAR(Actuals[[#This Row],[Date]])</f>
        <v>2023</v>
      </c>
      <c r="K21675" s="22">
        <f>MONTH(Actuals[[#This Row],[Date]])</f>
        <v>5</v>
      </c>
      <c r="L21675" s="12"/>
    </row>
    <row r="21676" spans="1:12" x14ac:dyDescent="0.3">
      <c r="A21676">
        <v>6</v>
      </c>
      <c r="B21676">
        <v>18932</v>
      </c>
      <c r="C21676">
        <v>3</v>
      </c>
      <c r="D21676">
        <v>87000</v>
      </c>
      <c r="E21676" s="46">
        <v>45079</v>
      </c>
      <c r="F21676">
        <v>-378</v>
      </c>
      <c r="I21676" t="str">
        <f>INDEX(LedgerMapping[[#All],[Level 3]],MATCH(Actuals[[#This Row],[Sub Ledger]],LedgerMapping[[#All],[Sub Ledger]],0))</f>
        <v>Administration</v>
      </c>
      <c r="J21676" s="22">
        <f>YEAR(Actuals[[#This Row],[Date]])</f>
        <v>2023</v>
      </c>
      <c r="K21676" s="22">
        <f>MONTH(Actuals[[#This Row],[Date]])</f>
        <v>6</v>
      </c>
      <c r="L21676" s="12"/>
    </row>
    <row r="21677" spans="1:12" x14ac:dyDescent="0.3">
      <c r="A21677">
        <v>6</v>
      </c>
      <c r="B21677">
        <v>19960</v>
      </c>
      <c r="C21677">
        <v>3</v>
      </c>
      <c r="D21677">
        <v>87000</v>
      </c>
      <c r="E21677" s="46">
        <v>45110</v>
      </c>
      <c r="F21677">
        <v>-416</v>
      </c>
      <c r="I21677" t="str">
        <f>INDEX(LedgerMapping[[#All],[Level 3]],MATCH(Actuals[[#This Row],[Sub Ledger]],LedgerMapping[[#All],[Sub Ledger]],0))</f>
        <v>Administration</v>
      </c>
      <c r="J21677" s="22">
        <f>YEAR(Actuals[[#This Row],[Date]])</f>
        <v>2023</v>
      </c>
      <c r="K21677" s="22">
        <f>MONTH(Actuals[[#This Row],[Date]])</f>
        <v>7</v>
      </c>
      <c r="L21677" s="12"/>
    </row>
    <row r="21678" spans="1:12" x14ac:dyDescent="0.3">
      <c r="A21678">
        <v>6</v>
      </c>
      <c r="B21678">
        <v>20990</v>
      </c>
      <c r="C21678">
        <v>3</v>
      </c>
      <c r="D21678">
        <v>87000</v>
      </c>
      <c r="E21678" s="46">
        <v>45141</v>
      </c>
      <c r="F21678">
        <v>-454</v>
      </c>
      <c r="I21678" t="str">
        <f>INDEX(LedgerMapping[[#All],[Level 3]],MATCH(Actuals[[#This Row],[Sub Ledger]],LedgerMapping[[#All],[Sub Ledger]],0))</f>
        <v>Administration</v>
      </c>
      <c r="J21678" s="22">
        <f>YEAR(Actuals[[#This Row],[Date]])</f>
        <v>2023</v>
      </c>
      <c r="K21678" s="22">
        <f>MONTH(Actuals[[#This Row],[Date]])</f>
        <v>8</v>
      </c>
      <c r="L21678" s="12"/>
    </row>
    <row r="21679" spans="1:12" x14ac:dyDescent="0.3">
      <c r="A21679">
        <v>6</v>
      </c>
      <c r="B21679">
        <v>21991</v>
      </c>
      <c r="C21679">
        <v>3</v>
      </c>
      <c r="D21679">
        <v>87000</v>
      </c>
      <c r="E21679" s="46">
        <v>45169</v>
      </c>
      <c r="F21679">
        <v>-416</v>
      </c>
      <c r="I21679" t="str">
        <f>INDEX(LedgerMapping[[#All],[Level 3]],MATCH(Actuals[[#This Row],[Sub Ledger]],LedgerMapping[[#All],[Sub Ledger]],0))</f>
        <v>Administration</v>
      </c>
      <c r="J21679" s="22">
        <f>YEAR(Actuals[[#This Row],[Date]])</f>
        <v>2023</v>
      </c>
      <c r="K21679" s="22">
        <f>MONTH(Actuals[[#This Row],[Date]])</f>
        <v>8</v>
      </c>
      <c r="L21679" s="12"/>
    </row>
    <row r="21680" spans="1:12" x14ac:dyDescent="0.3">
      <c r="A21680">
        <v>6</v>
      </c>
      <c r="B21680">
        <v>22968</v>
      </c>
      <c r="C21680">
        <v>3</v>
      </c>
      <c r="D21680">
        <v>87000</v>
      </c>
      <c r="E21680" s="46">
        <v>45200</v>
      </c>
      <c r="F21680">
        <v>-454</v>
      </c>
      <c r="I21680" t="str">
        <f>INDEX(LedgerMapping[[#All],[Level 3]],MATCH(Actuals[[#This Row],[Sub Ledger]],LedgerMapping[[#All],[Sub Ledger]],0))</f>
        <v>Administration</v>
      </c>
      <c r="J21680" s="22">
        <f>YEAR(Actuals[[#This Row],[Date]])</f>
        <v>2023</v>
      </c>
      <c r="K21680" s="22">
        <f>MONTH(Actuals[[#This Row],[Date]])</f>
        <v>10</v>
      </c>
      <c r="L21680" s="12"/>
    </row>
    <row r="21681" spans="1:12" x14ac:dyDescent="0.3">
      <c r="A21681">
        <v>6</v>
      </c>
      <c r="B21681">
        <v>23973</v>
      </c>
      <c r="C21681">
        <v>3</v>
      </c>
      <c r="D21681">
        <v>87000</v>
      </c>
      <c r="E21681" s="46">
        <v>45230</v>
      </c>
      <c r="F21681">
        <v>-416</v>
      </c>
      <c r="I21681" t="str">
        <f>INDEX(LedgerMapping[[#All],[Level 3]],MATCH(Actuals[[#This Row],[Sub Ledger]],LedgerMapping[[#All],[Sub Ledger]],0))</f>
        <v>Administration</v>
      </c>
      <c r="J21681" s="22">
        <f>YEAR(Actuals[[#This Row],[Date]])</f>
        <v>2023</v>
      </c>
      <c r="K21681" s="22">
        <f>MONTH(Actuals[[#This Row],[Date]])</f>
        <v>10</v>
      </c>
      <c r="L21681" s="12"/>
    </row>
    <row r="21682" spans="1:12" x14ac:dyDescent="0.3">
      <c r="A21682">
        <v>6</v>
      </c>
      <c r="B21682">
        <v>25002</v>
      </c>
      <c r="C21682">
        <v>3</v>
      </c>
      <c r="D21682">
        <v>87000</v>
      </c>
      <c r="E21682" s="46">
        <v>45261</v>
      </c>
      <c r="F21682">
        <v>-416</v>
      </c>
      <c r="I21682" t="str">
        <f>INDEX(LedgerMapping[[#All],[Level 3]],MATCH(Actuals[[#This Row],[Sub Ledger]],LedgerMapping[[#All],[Sub Ledger]],0))</f>
        <v>Administration</v>
      </c>
      <c r="J21682" s="22">
        <f>YEAR(Actuals[[#This Row],[Date]])</f>
        <v>2023</v>
      </c>
      <c r="K21682" s="22">
        <f>MONTH(Actuals[[#This Row],[Date]])</f>
        <v>12</v>
      </c>
      <c r="L21682" s="12"/>
    </row>
    <row r="21683" spans="1:12" x14ac:dyDescent="0.3">
      <c r="A21683">
        <v>6</v>
      </c>
      <c r="B21683">
        <v>26068</v>
      </c>
      <c r="C21683">
        <v>3</v>
      </c>
      <c r="D21683">
        <v>87000</v>
      </c>
      <c r="E21683" s="46">
        <v>45291</v>
      </c>
      <c r="F21683">
        <v>-354</v>
      </c>
      <c r="I21683" t="str">
        <f>INDEX(LedgerMapping[[#All],[Level 3]],MATCH(Actuals[[#This Row],[Sub Ledger]],LedgerMapping[[#All],[Sub Ledger]],0))</f>
        <v>Administration</v>
      </c>
      <c r="J21683" s="22">
        <f>YEAR(Actuals[[#This Row],[Date]])</f>
        <v>2023</v>
      </c>
      <c r="K21683" s="22">
        <f>MONTH(Actuals[[#This Row],[Date]])</f>
        <v>12</v>
      </c>
      <c r="L21683" s="12"/>
    </row>
    <row r="21684" spans="1:12" x14ac:dyDescent="0.3">
      <c r="A21684">
        <v>6</v>
      </c>
      <c r="B21684">
        <v>27197</v>
      </c>
      <c r="C21684">
        <v>3</v>
      </c>
      <c r="D21684">
        <v>87000</v>
      </c>
      <c r="E21684" s="46">
        <v>45322</v>
      </c>
      <c r="F21684">
        <v>-520</v>
      </c>
      <c r="I21684" t="str">
        <f>INDEX(LedgerMapping[[#All],[Level 3]],MATCH(Actuals[[#This Row],[Sub Ledger]],LedgerMapping[[#All],[Sub Ledger]],0))</f>
        <v>Administration</v>
      </c>
      <c r="J21684" s="22">
        <f>YEAR(Actuals[[#This Row],[Date]])</f>
        <v>2024</v>
      </c>
      <c r="K21684" s="22">
        <f>MONTH(Actuals[[#This Row],[Date]])</f>
        <v>1</v>
      </c>
      <c r="L21684" s="12"/>
    </row>
    <row r="21685" spans="1:12" x14ac:dyDescent="0.3">
      <c r="A21685">
        <v>6</v>
      </c>
      <c r="B21685">
        <v>28349</v>
      </c>
      <c r="C21685">
        <v>3</v>
      </c>
      <c r="D21685">
        <v>87000</v>
      </c>
      <c r="E21685" s="46">
        <v>45354</v>
      </c>
      <c r="F21685">
        <v>-554</v>
      </c>
      <c r="I21685" t="str">
        <f>INDEX(LedgerMapping[[#All],[Level 3]],MATCH(Actuals[[#This Row],[Sub Ledger]],LedgerMapping[[#All],[Sub Ledger]],0))</f>
        <v>Administration</v>
      </c>
      <c r="J21685" s="22">
        <f>YEAR(Actuals[[#This Row],[Date]])</f>
        <v>2024</v>
      </c>
      <c r="K21685" s="22">
        <f>MONTH(Actuals[[#This Row],[Date]])</f>
        <v>3</v>
      </c>
      <c r="L21685" s="12"/>
    </row>
    <row r="21686" spans="1:12" x14ac:dyDescent="0.3">
      <c r="A21686">
        <v>6</v>
      </c>
      <c r="B21686">
        <v>29503</v>
      </c>
      <c r="C21686">
        <v>3</v>
      </c>
      <c r="D21686">
        <v>87000</v>
      </c>
      <c r="E21686" s="46">
        <v>45384</v>
      </c>
      <c r="F21686">
        <v>-554</v>
      </c>
      <c r="I21686" t="str">
        <f>INDEX(LedgerMapping[[#All],[Level 3]],MATCH(Actuals[[#This Row],[Sub Ledger]],LedgerMapping[[#All],[Sub Ledger]],0))</f>
        <v>Administration</v>
      </c>
      <c r="J21686" s="22">
        <f>YEAR(Actuals[[#This Row],[Date]])</f>
        <v>2024</v>
      </c>
      <c r="K21686" s="22">
        <f>MONTH(Actuals[[#This Row],[Date]])</f>
        <v>4</v>
      </c>
      <c r="L21686" s="12"/>
    </row>
    <row r="21687" spans="1:12" x14ac:dyDescent="0.3">
      <c r="A21687">
        <v>6</v>
      </c>
      <c r="B21687">
        <v>30629</v>
      </c>
      <c r="C21687">
        <v>3</v>
      </c>
      <c r="D21687">
        <v>87000</v>
      </c>
      <c r="E21687" s="46">
        <v>45415</v>
      </c>
      <c r="F21687">
        <v>-520</v>
      </c>
      <c r="I21687" t="str">
        <f>INDEX(LedgerMapping[[#All],[Level 3]],MATCH(Actuals[[#This Row],[Sub Ledger]],LedgerMapping[[#All],[Sub Ledger]],0))</f>
        <v>Administration</v>
      </c>
      <c r="J21687" s="22">
        <f>YEAR(Actuals[[#This Row],[Date]])</f>
        <v>2024</v>
      </c>
      <c r="K21687" s="22">
        <f>MONTH(Actuals[[#This Row],[Date]])</f>
        <v>5</v>
      </c>
      <c r="L21687" s="12"/>
    </row>
    <row r="21688" spans="1:12" x14ac:dyDescent="0.3">
      <c r="A21688">
        <v>6</v>
      </c>
      <c r="B21688">
        <v>31755</v>
      </c>
      <c r="C21688">
        <v>3</v>
      </c>
      <c r="D21688">
        <v>87000</v>
      </c>
      <c r="E21688" s="46">
        <v>45445</v>
      </c>
      <c r="F21688">
        <v>-554</v>
      </c>
      <c r="I21688" t="str">
        <f>INDEX(LedgerMapping[[#All],[Level 3]],MATCH(Actuals[[#This Row],[Sub Ledger]],LedgerMapping[[#All],[Sub Ledger]],0))</f>
        <v>Administration</v>
      </c>
      <c r="J21688" s="22">
        <f>YEAR(Actuals[[#This Row],[Date]])</f>
        <v>2024</v>
      </c>
      <c r="K21688" s="22">
        <f>MONTH(Actuals[[#This Row],[Date]])</f>
        <v>6</v>
      </c>
      <c r="L21688" s="12"/>
    </row>
    <row r="21689" spans="1:12" x14ac:dyDescent="0.3">
      <c r="A21689">
        <v>6</v>
      </c>
      <c r="B21689">
        <v>32879</v>
      </c>
      <c r="C21689">
        <v>3</v>
      </c>
      <c r="D21689">
        <v>87000</v>
      </c>
      <c r="E21689" s="46">
        <v>45476</v>
      </c>
      <c r="F21689">
        <v>-554</v>
      </c>
      <c r="I21689" t="str">
        <f>INDEX(LedgerMapping[[#All],[Level 3]],MATCH(Actuals[[#This Row],[Sub Ledger]],LedgerMapping[[#All],[Sub Ledger]],0))</f>
        <v>Administration</v>
      </c>
      <c r="J21689" s="22">
        <f>YEAR(Actuals[[#This Row],[Date]])</f>
        <v>2024</v>
      </c>
      <c r="K21689" s="22">
        <f>MONTH(Actuals[[#This Row],[Date]])</f>
        <v>7</v>
      </c>
      <c r="L21689" s="12"/>
    </row>
    <row r="21690" spans="1:12" x14ac:dyDescent="0.3">
      <c r="A21690">
        <v>6</v>
      </c>
      <c r="B21690">
        <v>34003</v>
      </c>
      <c r="C21690">
        <v>3</v>
      </c>
      <c r="D21690">
        <v>87000</v>
      </c>
      <c r="E21690" s="46">
        <v>45507</v>
      </c>
      <c r="F21690">
        <v>-589</v>
      </c>
      <c r="I21690" t="str">
        <f>INDEX(LedgerMapping[[#All],[Level 3]],MATCH(Actuals[[#This Row],[Sub Ledger]],LedgerMapping[[#All],[Sub Ledger]],0))</f>
        <v>Administration</v>
      </c>
      <c r="J21690" s="22">
        <f>YEAR(Actuals[[#This Row],[Date]])</f>
        <v>2024</v>
      </c>
      <c r="K21690" s="22">
        <f>MONTH(Actuals[[#This Row],[Date]])</f>
        <v>8</v>
      </c>
      <c r="L21690" s="12"/>
    </row>
    <row r="21691" spans="1:12" x14ac:dyDescent="0.3">
      <c r="A21691">
        <v>6</v>
      </c>
      <c r="B21691">
        <v>35154</v>
      </c>
      <c r="C21691">
        <v>3</v>
      </c>
      <c r="D21691">
        <v>87000</v>
      </c>
      <c r="E21691" s="46">
        <v>45536</v>
      </c>
      <c r="F21691">
        <v>-520</v>
      </c>
      <c r="I21691" t="str">
        <f>INDEX(LedgerMapping[[#All],[Level 3]],MATCH(Actuals[[#This Row],[Sub Ledger]],LedgerMapping[[#All],[Sub Ledger]],0))</f>
        <v>Administration</v>
      </c>
      <c r="J21691" s="22">
        <f>YEAR(Actuals[[#This Row],[Date]])</f>
        <v>2024</v>
      </c>
      <c r="K21691" s="22">
        <f>MONTH(Actuals[[#This Row],[Date]])</f>
        <v>9</v>
      </c>
      <c r="L21691" s="12"/>
    </row>
    <row r="21692" spans="1:12" x14ac:dyDescent="0.3">
      <c r="A21692">
        <v>6</v>
      </c>
      <c r="B21692">
        <v>36304</v>
      </c>
      <c r="C21692">
        <v>3</v>
      </c>
      <c r="D21692">
        <v>87000</v>
      </c>
      <c r="E21692" s="46">
        <v>45567</v>
      </c>
      <c r="F21692">
        <v>-589</v>
      </c>
      <c r="I21692" t="str">
        <f>INDEX(LedgerMapping[[#All],[Level 3]],MATCH(Actuals[[#This Row],[Sub Ledger]],LedgerMapping[[#All],[Sub Ledger]],0))</f>
        <v>Administration</v>
      </c>
      <c r="J21692" s="22">
        <f>YEAR(Actuals[[#This Row],[Date]])</f>
        <v>2024</v>
      </c>
      <c r="K21692" s="22">
        <f>MONTH(Actuals[[#This Row],[Date]])</f>
        <v>10</v>
      </c>
      <c r="L21692" s="12"/>
    </row>
    <row r="21693" spans="1:12" x14ac:dyDescent="0.3">
      <c r="A21693">
        <v>6</v>
      </c>
      <c r="B21693">
        <v>37454</v>
      </c>
      <c r="C21693">
        <v>3</v>
      </c>
      <c r="D21693">
        <v>87000</v>
      </c>
      <c r="E21693" s="46">
        <v>45597</v>
      </c>
      <c r="F21693">
        <v>-554</v>
      </c>
      <c r="I21693" t="str">
        <f>INDEX(LedgerMapping[[#All],[Level 3]],MATCH(Actuals[[#This Row],[Sub Ledger]],LedgerMapping[[#All],[Sub Ledger]],0))</f>
        <v>Administration</v>
      </c>
      <c r="J21693" s="22">
        <f>YEAR(Actuals[[#This Row],[Date]])</f>
        <v>2024</v>
      </c>
      <c r="K21693" s="22">
        <f>MONTH(Actuals[[#This Row],[Date]])</f>
        <v>11</v>
      </c>
      <c r="L21693" s="12"/>
    </row>
    <row r="21694" spans="1:12" x14ac:dyDescent="0.3">
      <c r="A21694">
        <v>6</v>
      </c>
      <c r="B21694">
        <v>38604</v>
      </c>
      <c r="C21694">
        <v>3</v>
      </c>
      <c r="D21694">
        <v>87000</v>
      </c>
      <c r="E21694" s="46">
        <v>45628</v>
      </c>
      <c r="F21694">
        <v>-554</v>
      </c>
      <c r="I21694" t="str">
        <f>INDEX(LedgerMapping[[#All],[Level 3]],MATCH(Actuals[[#This Row],[Sub Ledger]],LedgerMapping[[#All],[Sub Ledger]],0))</f>
        <v>Administration</v>
      </c>
      <c r="J21694" s="22">
        <f>YEAR(Actuals[[#This Row],[Date]])</f>
        <v>2024</v>
      </c>
      <c r="K21694" s="22">
        <f>MONTH(Actuals[[#This Row],[Date]])</f>
        <v>12</v>
      </c>
      <c r="L21694" s="12"/>
    </row>
    <row r="21695" spans="1:12" x14ac:dyDescent="0.3">
      <c r="A21695">
        <v>6</v>
      </c>
      <c r="B21695">
        <v>610</v>
      </c>
      <c r="C21695">
        <v>3</v>
      </c>
      <c r="D21695">
        <v>90000</v>
      </c>
      <c r="E21695" s="46">
        <v>44562</v>
      </c>
      <c r="F21695">
        <v>-259</v>
      </c>
      <c r="I21695" t="str">
        <f>INDEX(LedgerMapping[[#All],[Level 3]],MATCH(Actuals[[#This Row],[Sub Ledger]],LedgerMapping[[#All],[Sub Ledger]],0))</f>
        <v>Interest</v>
      </c>
      <c r="J21695" s="22">
        <f>YEAR(Actuals[[#This Row],[Date]])</f>
        <v>2022</v>
      </c>
      <c r="K21695" s="22">
        <f>MONTH(Actuals[[#This Row],[Date]])</f>
        <v>1</v>
      </c>
      <c r="L21695" s="12"/>
    </row>
    <row r="21696" spans="1:12" x14ac:dyDescent="0.3">
      <c r="A21696">
        <v>6</v>
      </c>
      <c r="B21696">
        <v>1734</v>
      </c>
      <c r="C21696">
        <v>3</v>
      </c>
      <c r="D21696">
        <v>90000</v>
      </c>
      <c r="E21696" s="46">
        <v>44593</v>
      </c>
      <c r="F21696">
        <v>-313</v>
      </c>
      <c r="I21696" t="str">
        <f>INDEX(LedgerMapping[[#All],[Level 3]],MATCH(Actuals[[#This Row],[Sub Ledger]],LedgerMapping[[#All],[Sub Ledger]],0))</f>
        <v>Interest</v>
      </c>
      <c r="J21696" s="22">
        <f>YEAR(Actuals[[#This Row],[Date]])</f>
        <v>2022</v>
      </c>
      <c r="K21696" s="22">
        <f>MONTH(Actuals[[#This Row],[Date]])</f>
        <v>2</v>
      </c>
      <c r="L21696" s="12"/>
    </row>
    <row r="21697" spans="1:12" x14ac:dyDescent="0.3">
      <c r="A21697">
        <v>6</v>
      </c>
      <c r="B21697">
        <v>2852</v>
      </c>
      <c r="C21697">
        <v>3</v>
      </c>
      <c r="D21697">
        <v>90000</v>
      </c>
      <c r="E21697" s="46">
        <v>44624</v>
      </c>
      <c r="F21697">
        <v>-300</v>
      </c>
      <c r="I21697" t="str">
        <f>INDEX(LedgerMapping[[#All],[Level 3]],MATCH(Actuals[[#This Row],[Sub Ledger]],LedgerMapping[[#All],[Sub Ledger]],0))</f>
        <v>Interest</v>
      </c>
      <c r="J21697" s="22">
        <f>YEAR(Actuals[[#This Row],[Date]])</f>
        <v>2022</v>
      </c>
      <c r="K21697" s="22">
        <f>MONTH(Actuals[[#This Row],[Date]])</f>
        <v>3</v>
      </c>
      <c r="L21697" s="12"/>
    </row>
    <row r="21698" spans="1:12" x14ac:dyDescent="0.3">
      <c r="A21698">
        <v>6</v>
      </c>
      <c r="B21698">
        <v>3974</v>
      </c>
      <c r="C21698">
        <v>3</v>
      </c>
      <c r="D21698">
        <v>90000</v>
      </c>
      <c r="E21698" s="46">
        <v>44654</v>
      </c>
      <c r="F21698">
        <v>-285</v>
      </c>
      <c r="I21698" t="str">
        <f>INDEX(LedgerMapping[[#All],[Level 3]],MATCH(Actuals[[#This Row],[Sub Ledger]],LedgerMapping[[#All],[Sub Ledger]],0))</f>
        <v>Interest</v>
      </c>
      <c r="J21698" s="22">
        <f>YEAR(Actuals[[#This Row],[Date]])</f>
        <v>2022</v>
      </c>
      <c r="K21698" s="22">
        <f>MONTH(Actuals[[#This Row],[Date]])</f>
        <v>4</v>
      </c>
      <c r="L21698" s="12"/>
    </row>
    <row r="21699" spans="1:12" x14ac:dyDescent="0.3">
      <c r="A21699">
        <v>6</v>
      </c>
      <c r="B21699">
        <v>5098</v>
      </c>
      <c r="C21699">
        <v>3</v>
      </c>
      <c r="D21699">
        <v>90000</v>
      </c>
      <c r="E21699" s="46">
        <v>44685</v>
      </c>
      <c r="F21699">
        <v>-226</v>
      </c>
      <c r="I21699" t="str">
        <f>INDEX(LedgerMapping[[#All],[Level 3]],MATCH(Actuals[[#This Row],[Sub Ledger]],LedgerMapping[[#All],[Sub Ledger]],0))</f>
        <v>Interest</v>
      </c>
      <c r="J21699" s="22">
        <f>YEAR(Actuals[[#This Row],[Date]])</f>
        <v>2022</v>
      </c>
      <c r="K21699" s="22">
        <f>MONTH(Actuals[[#This Row],[Date]])</f>
        <v>5</v>
      </c>
      <c r="L21699" s="12"/>
    </row>
    <row r="21700" spans="1:12" x14ac:dyDescent="0.3">
      <c r="A21700">
        <v>6</v>
      </c>
      <c r="B21700">
        <v>6222</v>
      </c>
      <c r="C21700">
        <v>3</v>
      </c>
      <c r="D21700">
        <v>90000</v>
      </c>
      <c r="E21700" s="46">
        <v>44715</v>
      </c>
      <c r="F21700">
        <v>-276</v>
      </c>
      <c r="I21700" t="str">
        <f>INDEX(LedgerMapping[[#All],[Level 3]],MATCH(Actuals[[#This Row],[Sub Ledger]],LedgerMapping[[#All],[Sub Ledger]],0))</f>
        <v>Interest</v>
      </c>
      <c r="J21700" s="22">
        <f>YEAR(Actuals[[#This Row],[Date]])</f>
        <v>2022</v>
      </c>
      <c r="K21700" s="22">
        <f>MONTH(Actuals[[#This Row],[Date]])</f>
        <v>6</v>
      </c>
      <c r="L21700" s="12"/>
    </row>
    <row r="21701" spans="1:12" x14ac:dyDescent="0.3">
      <c r="A21701">
        <v>6</v>
      </c>
      <c r="B21701">
        <v>7344</v>
      </c>
      <c r="C21701">
        <v>3</v>
      </c>
      <c r="D21701">
        <v>90000</v>
      </c>
      <c r="E21701" s="46">
        <v>44746</v>
      </c>
      <c r="F21701">
        <v>-270</v>
      </c>
      <c r="I21701" t="str">
        <f>INDEX(LedgerMapping[[#All],[Level 3]],MATCH(Actuals[[#This Row],[Sub Ledger]],LedgerMapping[[#All],[Sub Ledger]],0))</f>
        <v>Interest</v>
      </c>
      <c r="J21701" s="22">
        <f>YEAR(Actuals[[#This Row],[Date]])</f>
        <v>2022</v>
      </c>
      <c r="K21701" s="22">
        <f>MONTH(Actuals[[#This Row],[Date]])</f>
        <v>7</v>
      </c>
      <c r="L21701" s="12"/>
    </row>
    <row r="21702" spans="1:12" x14ac:dyDescent="0.3">
      <c r="A21702">
        <v>6</v>
      </c>
      <c r="B21702">
        <v>8466</v>
      </c>
      <c r="C21702">
        <v>3</v>
      </c>
      <c r="D21702">
        <v>90000</v>
      </c>
      <c r="E21702" s="46">
        <v>44777</v>
      </c>
      <c r="F21702">
        <v>-276</v>
      </c>
      <c r="I21702" t="str">
        <f>INDEX(LedgerMapping[[#All],[Level 3]],MATCH(Actuals[[#This Row],[Sub Ledger]],LedgerMapping[[#All],[Sub Ledger]],0))</f>
        <v>Interest</v>
      </c>
      <c r="J21702" s="22">
        <f>YEAR(Actuals[[#This Row],[Date]])</f>
        <v>2022</v>
      </c>
      <c r="K21702" s="22">
        <f>MONTH(Actuals[[#This Row],[Date]])</f>
        <v>8</v>
      </c>
      <c r="L21702" s="12"/>
    </row>
    <row r="21703" spans="1:12" x14ac:dyDescent="0.3">
      <c r="A21703">
        <v>6</v>
      </c>
      <c r="B21703">
        <v>9584</v>
      </c>
      <c r="C21703">
        <v>3</v>
      </c>
      <c r="D21703">
        <v>90000</v>
      </c>
      <c r="E21703" s="46">
        <v>44805</v>
      </c>
      <c r="F21703">
        <v>-270</v>
      </c>
      <c r="I21703" t="str">
        <f>INDEX(LedgerMapping[[#All],[Level 3]],MATCH(Actuals[[#This Row],[Sub Ledger]],LedgerMapping[[#All],[Sub Ledger]],0))</f>
        <v>Interest</v>
      </c>
      <c r="J21703" s="22">
        <f>YEAR(Actuals[[#This Row],[Date]])</f>
        <v>2022</v>
      </c>
      <c r="K21703" s="22">
        <f>MONTH(Actuals[[#This Row],[Date]])</f>
        <v>9</v>
      </c>
      <c r="L21703" s="12"/>
    </row>
    <row r="21704" spans="1:12" x14ac:dyDescent="0.3">
      <c r="A21704">
        <v>6</v>
      </c>
      <c r="B21704">
        <v>10700</v>
      </c>
      <c r="C21704">
        <v>3</v>
      </c>
      <c r="D21704">
        <v>90000</v>
      </c>
      <c r="E21704" s="46">
        <v>44836</v>
      </c>
      <c r="F21704">
        <v>-286</v>
      </c>
      <c r="I21704" t="str">
        <f>INDEX(LedgerMapping[[#All],[Level 3]],MATCH(Actuals[[#This Row],[Sub Ledger]],LedgerMapping[[#All],[Sub Ledger]],0))</f>
        <v>Interest</v>
      </c>
      <c r="J21704" s="22">
        <f>YEAR(Actuals[[#This Row],[Date]])</f>
        <v>2022</v>
      </c>
      <c r="K21704" s="22">
        <f>MONTH(Actuals[[#This Row],[Date]])</f>
        <v>10</v>
      </c>
      <c r="L21704" s="12"/>
    </row>
    <row r="21705" spans="1:12" x14ac:dyDescent="0.3">
      <c r="A21705">
        <v>6</v>
      </c>
      <c r="B21705">
        <v>11824</v>
      </c>
      <c r="C21705">
        <v>3</v>
      </c>
      <c r="D21705">
        <v>90000</v>
      </c>
      <c r="E21705" s="46">
        <v>44866</v>
      </c>
      <c r="F21705">
        <v>-270</v>
      </c>
      <c r="I21705" t="str">
        <f>INDEX(LedgerMapping[[#All],[Level 3]],MATCH(Actuals[[#This Row],[Sub Ledger]],LedgerMapping[[#All],[Sub Ledger]],0))</f>
        <v>Interest</v>
      </c>
      <c r="J21705" s="22">
        <f>YEAR(Actuals[[#This Row],[Date]])</f>
        <v>2022</v>
      </c>
      <c r="K21705" s="22">
        <f>MONTH(Actuals[[#This Row],[Date]])</f>
        <v>11</v>
      </c>
      <c r="L21705" s="12"/>
    </row>
    <row r="21706" spans="1:12" x14ac:dyDescent="0.3">
      <c r="A21706">
        <v>6</v>
      </c>
      <c r="B21706">
        <v>12952</v>
      </c>
      <c r="C21706">
        <v>3</v>
      </c>
      <c r="D21706">
        <v>90000</v>
      </c>
      <c r="E21706" s="46">
        <v>44897</v>
      </c>
      <c r="F21706">
        <v>-246</v>
      </c>
      <c r="I21706" t="str">
        <f>INDEX(LedgerMapping[[#All],[Level 3]],MATCH(Actuals[[#This Row],[Sub Ledger]],LedgerMapping[[#All],[Sub Ledger]],0))</f>
        <v>Interest</v>
      </c>
      <c r="J21706" s="22">
        <f>YEAR(Actuals[[#This Row],[Date]])</f>
        <v>2022</v>
      </c>
      <c r="K21706" s="22">
        <f>MONTH(Actuals[[#This Row],[Date]])</f>
        <v>12</v>
      </c>
      <c r="L21706" s="12"/>
    </row>
    <row r="21707" spans="1:12" x14ac:dyDescent="0.3">
      <c r="A21707">
        <v>6</v>
      </c>
      <c r="B21707">
        <v>13879</v>
      </c>
      <c r="C21707">
        <v>3</v>
      </c>
      <c r="D21707">
        <v>90000</v>
      </c>
      <c r="E21707" s="46">
        <v>44927</v>
      </c>
      <c r="F21707">
        <v>-249</v>
      </c>
      <c r="I21707" t="str">
        <f>INDEX(LedgerMapping[[#All],[Level 3]],MATCH(Actuals[[#This Row],[Sub Ledger]],LedgerMapping[[#All],[Sub Ledger]],0))</f>
        <v>Interest</v>
      </c>
      <c r="J21707" s="22">
        <f>YEAR(Actuals[[#This Row],[Date]])</f>
        <v>2023</v>
      </c>
      <c r="K21707" s="22">
        <f>MONTH(Actuals[[#This Row],[Date]])</f>
        <v>1</v>
      </c>
      <c r="L21707" s="12"/>
    </row>
    <row r="21708" spans="1:12" x14ac:dyDescent="0.3">
      <c r="A21708">
        <v>6</v>
      </c>
      <c r="B21708">
        <v>14887</v>
      </c>
      <c r="C21708">
        <v>3</v>
      </c>
      <c r="D21708">
        <v>90000</v>
      </c>
      <c r="E21708" s="46">
        <v>44958</v>
      </c>
      <c r="F21708">
        <v>-343</v>
      </c>
      <c r="I21708" t="str">
        <f>INDEX(LedgerMapping[[#All],[Level 3]],MATCH(Actuals[[#This Row],[Sub Ledger]],LedgerMapping[[#All],[Sub Ledger]],0))</f>
        <v>Interest</v>
      </c>
      <c r="J21708" s="22">
        <f>YEAR(Actuals[[#This Row],[Date]])</f>
        <v>2023</v>
      </c>
      <c r="K21708" s="22">
        <f>MONTH(Actuals[[#This Row],[Date]])</f>
        <v>2</v>
      </c>
      <c r="L21708" s="12"/>
    </row>
    <row r="21709" spans="1:12" x14ac:dyDescent="0.3">
      <c r="A21709">
        <v>6</v>
      </c>
      <c r="B21709">
        <v>15867</v>
      </c>
      <c r="C21709">
        <v>3</v>
      </c>
      <c r="D21709">
        <v>90000</v>
      </c>
      <c r="E21709" s="46">
        <v>44988</v>
      </c>
      <c r="F21709">
        <v>-363</v>
      </c>
      <c r="I21709" t="str">
        <f>INDEX(LedgerMapping[[#All],[Level 3]],MATCH(Actuals[[#This Row],[Sub Ledger]],LedgerMapping[[#All],[Sub Ledger]],0))</f>
        <v>Interest</v>
      </c>
      <c r="J21709" s="22">
        <f>YEAR(Actuals[[#This Row],[Date]])</f>
        <v>2023</v>
      </c>
      <c r="K21709" s="22">
        <f>MONTH(Actuals[[#This Row],[Date]])</f>
        <v>3</v>
      </c>
      <c r="L21709" s="12"/>
    </row>
    <row r="21710" spans="1:12" x14ac:dyDescent="0.3">
      <c r="A21710">
        <v>6</v>
      </c>
      <c r="B21710">
        <v>16899</v>
      </c>
      <c r="C21710">
        <v>3</v>
      </c>
      <c r="D21710">
        <v>90000</v>
      </c>
      <c r="E21710" s="46">
        <v>45018</v>
      </c>
      <c r="F21710">
        <v>-320</v>
      </c>
      <c r="I21710" t="str">
        <f>INDEX(LedgerMapping[[#All],[Level 3]],MATCH(Actuals[[#This Row],[Sub Ledger]],LedgerMapping[[#All],[Sub Ledger]],0))</f>
        <v>Interest</v>
      </c>
      <c r="J21710" s="22">
        <f>YEAR(Actuals[[#This Row],[Date]])</f>
        <v>2023</v>
      </c>
      <c r="K21710" s="22">
        <f>MONTH(Actuals[[#This Row],[Date]])</f>
        <v>4</v>
      </c>
      <c r="L21710" s="12"/>
    </row>
    <row r="21711" spans="1:12" x14ac:dyDescent="0.3">
      <c r="A21711">
        <v>6</v>
      </c>
      <c r="B21711">
        <v>17930</v>
      </c>
      <c r="C21711">
        <v>3</v>
      </c>
      <c r="D21711">
        <v>90000</v>
      </c>
      <c r="E21711" s="46">
        <v>45049</v>
      </c>
      <c r="F21711">
        <v>-399</v>
      </c>
      <c r="I21711" t="str">
        <f>INDEX(LedgerMapping[[#All],[Level 3]],MATCH(Actuals[[#This Row],[Sub Ledger]],LedgerMapping[[#All],[Sub Ledger]],0))</f>
        <v>Interest</v>
      </c>
      <c r="J21711" s="22">
        <f>YEAR(Actuals[[#This Row],[Date]])</f>
        <v>2023</v>
      </c>
      <c r="K21711" s="22">
        <f>MONTH(Actuals[[#This Row],[Date]])</f>
        <v>5</v>
      </c>
      <c r="L21711" s="12"/>
    </row>
    <row r="21712" spans="1:12" x14ac:dyDescent="0.3">
      <c r="A21712">
        <v>6</v>
      </c>
      <c r="B21712">
        <v>18934</v>
      </c>
      <c r="C21712">
        <v>3</v>
      </c>
      <c r="D21712">
        <v>90000</v>
      </c>
      <c r="E21712" s="46">
        <v>45079</v>
      </c>
      <c r="F21712">
        <v>-336</v>
      </c>
      <c r="I21712" t="str">
        <f>INDEX(LedgerMapping[[#All],[Level 3]],MATCH(Actuals[[#This Row],[Sub Ledger]],LedgerMapping[[#All],[Sub Ledger]],0))</f>
        <v>Interest</v>
      </c>
      <c r="J21712" s="22">
        <f>YEAR(Actuals[[#This Row],[Date]])</f>
        <v>2023</v>
      </c>
      <c r="K21712" s="22">
        <f>MONTH(Actuals[[#This Row],[Date]])</f>
        <v>6</v>
      </c>
      <c r="L21712" s="12"/>
    </row>
    <row r="21713" spans="1:12" x14ac:dyDescent="0.3">
      <c r="A21713">
        <v>6</v>
      </c>
      <c r="B21713">
        <v>19962</v>
      </c>
      <c r="C21713">
        <v>3</v>
      </c>
      <c r="D21713">
        <v>90000</v>
      </c>
      <c r="E21713" s="46">
        <v>45110</v>
      </c>
      <c r="F21713">
        <v>-346</v>
      </c>
      <c r="I21713" t="str">
        <f>INDEX(LedgerMapping[[#All],[Level 3]],MATCH(Actuals[[#This Row],[Sub Ledger]],LedgerMapping[[#All],[Sub Ledger]],0))</f>
        <v>Interest</v>
      </c>
      <c r="J21713" s="22">
        <f>YEAR(Actuals[[#This Row],[Date]])</f>
        <v>2023</v>
      </c>
      <c r="K21713" s="22">
        <f>MONTH(Actuals[[#This Row],[Date]])</f>
        <v>7</v>
      </c>
      <c r="L21713" s="12"/>
    </row>
    <row r="21714" spans="1:12" x14ac:dyDescent="0.3">
      <c r="A21714">
        <v>6</v>
      </c>
      <c r="B21714">
        <v>20992</v>
      </c>
      <c r="C21714">
        <v>3</v>
      </c>
      <c r="D21714">
        <v>90000</v>
      </c>
      <c r="E21714" s="46">
        <v>45141</v>
      </c>
      <c r="F21714">
        <v>-352</v>
      </c>
      <c r="I21714" t="str">
        <f>INDEX(LedgerMapping[[#All],[Level 3]],MATCH(Actuals[[#This Row],[Sub Ledger]],LedgerMapping[[#All],[Sub Ledger]],0))</f>
        <v>Interest</v>
      </c>
      <c r="J21714" s="22">
        <f>YEAR(Actuals[[#This Row],[Date]])</f>
        <v>2023</v>
      </c>
      <c r="K21714" s="22">
        <f>MONTH(Actuals[[#This Row],[Date]])</f>
        <v>8</v>
      </c>
      <c r="L21714" s="12"/>
    </row>
    <row r="21715" spans="1:12" x14ac:dyDescent="0.3">
      <c r="A21715">
        <v>6</v>
      </c>
      <c r="B21715">
        <v>21993</v>
      </c>
      <c r="C21715">
        <v>3</v>
      </c>
      <c r="D21715">
        <v>90000</v>
      </c>
      <c r="E21715" s="46">
        <v>45169</v>
      </c>
      <c r="F21715">
        <v>-396</v>
      </c>
      <c r="I21715" t="str">
        <f>INDEX(LedgerMapping[[#All],[Level 3]],MATCH(Actuals[[#This Row],[Sub Ledger]],LedgerMapping[[#All],[Sub Ledger]],0))</f>
        <v>Interest</v>
      </c>
      <c r="J21715" s="22">
        <f>YEAR(Actuals[[#This Row],[Date]])</f>
        <v>2023</v>
      </c>
      <c r="K21715" s="22">
        <f>MONTH(Actuals[[#This Row],[Date]])</f>
        <v>8</v>
      </c>
      <c r="L21715" s="12"/>
    </row>
    <row r="21716" spans="1:12" x14ac:dyDescent="0.3">
      <c r="A21716">
        <v>6</v>
      </c>
      <c r="B21716">
        <v>22970</v>
      </c>
      <c r="C21716">
        <v>3</v>
      </c>
      <c r="D21716">
        <v>90000</v>
      </c>
      <c r="E21716" s="46">
        <v>45200</v>
      </c>
      <c r="F21716">
        <v>-306</v>
      </c>
      <c r="I21716" t="str">
        <f>INDEX(LedgerMapping[[#All],[Level 3]],MATCH(Actuals[[#This Row],[Sub Ledger]],LedgerMapping[[#All],[Sub Ledger]],0))</f>
        <v>Interest</v>
      </c>
      <c r="J21716" s="22">
        <f>YEAR(Actuals[[#This Row],[Date]])</f>
        <v>2023</v>
      </c>
      <c r="K21716" s="22">
        <f>MONTH(Actuals[[#This Row],[Date]])</f>
        <v>10</v>
      </c>
      <c r="L21716" s="12"/>
    </row>
    <row r="21717" spans="1:12" x14ac:dyDescent="0.3">
      <c r="A21717">
        <v>6</v>
      </c>
      <c r="B21717">
        <v>23975</v>
      </c>
      <c r="C21717">
        <v>3</v>
      </c>
      <c r="D21717">
        <v>90000</v>
      </c>
      <c r="E21717" s="46">
        <v>45230</v>
      </c>
      <c r="F21717">
        <v>-376</v>
      </c>
      <c r="I21717" t="str">
        <f>INDEX(LedgerMapping[[#All],[Level 3]],MATCH(Actuals[[#This Row],[Sub Ledger]],LedgerMapping[[#All],[Sub Ledger]],0))</f>
        <v>Interest</v>
      </c>
      <c r="J21717" s="22">
        <f>YEAR(Actuals[[#This Row],[Date]])</f>
        <v>2023</v>
      </c>
      <c r="K21717" s="22">
        <f>MONTH(Actuals[[#This Row],[Date]])</f>
        <v>10</v>
      </c>
      <c r="L21717" s="12"/>
    </row>
    <row r="21718" spans="1:12" x14ac:dyDescent="0.3">
      <c r="A21718">
        <v>6</v>
      </c>
      <c r="B21718">
        <v>25004</v>
      </c>
      <c r="C21718">
        <v>3</v>
      </c>
      <c r="D21718">
        <v>90000</v>
      </c>
      <c r="E21718" s="46">
        <v>45261</v>
      </c>
      <c r="F21718">
        <v>-389</v>
      </c>
      <c r="I21718" t="str">
        <f>INDEX(LedgerMapping[[#All],[Level 3]],MATCH(Actuals[[#This Row],[Sub Ledger]],LedgerMapping[[#All],[Sub Ledger]],0))</f>
        <v>Interest</v>
      </c>
      <c r="J21718" s="22">
        <f>YEAR(Actuals[[#This Row],[Date]])</f>
        <v>2023</v>
      </c>
      <c r="K21718" s="22">
        <f>MONTH(Actuals[[#This Row],[Date]])</f>
        <v>12</v>
      </c>
      <c r="L21718" s="12"/>
    </row>
    <row r="21719" spans="1:12" x14ac:dyDescent="0.3">
      <c r="A21719">
        <v>6</v>
      </c>
      <c r="B21719">
        <v>26070</v>
      </c>
      <c r="C21719">
        <v>3</v>
      </c>
      <c r="D21719">
        <v>90000</v>
      </c>
      <c r="E21719" s="46">
        <v>45291</v>
      </c>
      <c r="F21719">
        <v>-586</v>
      </c>
      <c r="I21719" t="str">
        <f>INDEX(LedgerMapping[[#All],[Level 3]],MATCH(Actuals[[#This Row],[Sub Ledger]],LedgerMapping[[#All],[Sub Ledger]],0))</f>
        <v>Interest</v>
      </c>
      <c r="J21719" s="22">
        <f>YEAR(Actuals[[#This Row],[Date]])</f>
        <v>2023</v>
      </c>
      <c r="K21719" s="22">
        <f>MONTH(Actuals[[#This Row],[Date]])</f>
        <v>12</v>
      </c>
      <c r="L21719" s="12"/>
    </row>
    <row r="21720" spans="1:12" x14ac:dyDescent="0.3">
      <c r="A21720">
        <v>6</v>
      </c>
      <c r="B21720">
        <v>27199</v>
      </c>
      <c r="C21720">
        <v>3</v>
      </c>
      <c r="D21720">
        <v>90000</v>
      </c>
      <c r="E21720" s="46">
        <v>45322</v>
      </c>
      <c r="F21720">
        <v>-526</v>
      </c>
      <c r="I21720" t="str">
        <f>INDEX(LedgerMapping[[#All],[Level 3]],MATCH(Actuals[[#This Row],[Sub Ledger]],LedgerMapping[[#All],[Sub Ledger]],0))</f>
        <v>Interest</v>
      </c>
      <c r="J21720" s="22">
        <f>YEAR(Actuals[[#This Row],[Date]])</f>
        <v>2024</v>
      </c>
      <c r="K21720" s="22">
        <f>MONTH(Actuals[[#This Row],[Date]])</f>
        <v>1</v>
      </c>
      <c r="L21720" s="12"/>
    </row>
    <row r="21721" spans="1:12" x14ac:dyDescent="0.3">
      <c r="A21721">
        <v>6</v>
      </c>
      <c r="B21721">
        <v>28351</v>
      </c>
      <c r="C21721">
        <v>3</v>
      </c>
      <c r="D21721">
        <v>90000</v>
      </c>
      <c r="E21721" s="46">
        <v>45354</v>
      </c>
      <c r="F21721">
        <v>-571</v>
      </c>
      <c r="I21721" t="str">
        <f>INDEX(LedgerMapping[[#All],[Level 3]],MATCH(Actuals[[#This Row],[Sub Ledger]],LedgerMapping[[#All],[Sub Ledger]],0))</f>
        <v>Interest</v>
      </c>
      <c r="J21721" s="22">
        <f>YEAR(Actuals[[#This Row],[Date]])</f>
        <v>2024</v>
      </c>
      <c r="K21721" s="22">
        <f>MONTH(Actuals[[#This Row],[Date]])</f>
        <v>3</v>
      </c>
      <c r="L21721" s="12"/>
    </row>
    <row r="21722" spans="1:12" x14ac:dyDescent="0.3">
      <c r="A21722">
        <v>6</v>
      </c>
      <c r="B21722">
        <v>29505</v>
      </c>
      <c r="C21722">
        <v>3</v>
      </c>
      <c r="D21722">
        <v>90000</v>
      </c>
      <c r="E21722" s="46">
        <v>45384</v>
      </c>
      <c r="F21722">
        <v>-528</v>
      </c>
      <c r="I21722" t="str">
        <f>INDEX(LedgerMapping[[#All],[Level 3]],MATCH(Actuals[[#This Row],[Sub Ledger]],LedgerMapping[[#All],[Sub Ledger]],0))</f>
        <v>Interest</v>
      </c>
      <c r="J21722" s="22">
        <f>YEAR(Actuals[[#This Row],[Date]])</f>
        <v>2024</v>
      </c>
      <c r="K21722" s="22">
        <f>MONTH(Actuals[[#This Row],[Date]])</f>
        <v>4</v>
      </c>
      <c r="L21722" s="12"/>
    </row>
    <row r="21723" spans="1:12" x14ac:dyDescent="0.3">
      <c r="A21723">
        <v>6</v>
      </c>
      <c r="B21723">
        <v>30631</v>
      </c>
      <c r="C21723">
        <v>3</v>
      </c>
      <c r="D21723">
        <v>90000</v>
      </c>
      <c r="E21723" s="46">
        <v>45415</v>
      </c>
      <c r="F21723">
        <v>-400</v>
      </c>
      <c r="I21723" t="str">
        <f>INDEX(LedgerMapping[[#All],[Level 3]],MATCH(Actuals[[#This Row],[Sub Ledger]],LedgerMapping[[#All],[Sub Ledger]],0))</f>
        <v>Interest</v>
      </c>
      <c r="J21723" s="22">
        <f>YEAR(Actuals[[#This Row],[Date]])</f>
        <v>2024</v>
      </c>
      <c r="K21723" s="22">
        <f>MONTH(Actuals[[#This Row],[Date]])</f>
        <v>5</v>
      </c>
      <c r="L21723" s="12"/>
    </row>
    <row r="21724" spans="1:12" x14ac:dyDescent="0.3">
      <c r="A21724">
        <v>6</v>
      </c>
      <c r="B21724">
        <v>31757</v>
      </c>
      <c r="C21724">
        <v>3</v>
      </c>
      <c r="D21724">
        <v>90000</v>
      </c>
      <c r="E21724" s="46">
        <v>45445</v>
      </c>
      <c r="F21724">
        <v>-489</v>
      </c>
      <c r="I21724" t="str">
        <f>INDEX(LedgerMapping[[#All],[Level 3]],MATCH(Actuals[[#This Row],[Sub Ledger]],LedgerMapping[[#All],[Sub Ledger]],0))</f>
        <v>Interest</v>
      </c>
      <c r="J21724" s="22">
        <f>YEAR(Actuals[[#This Row],[Date]])</f>
        <v>2024</v>
      </c>
      <c r="K21724" s="22">
        <f>MONTH(Actuals[[#This Row],[Date]])</f>
        <v>6</v>
      </c>
      <c r="L21724" s="12"/>
    </row>
    <row r="21725" spans="1:12" x14ac:dyDescent="0.3">
      <c r="A21725">
        <v>6</v>
      </c>
      <c r="B21725">
        <v>32881</v>
      </c>
      <c r="C21725">
        <v>3</v>
      </c>
      <c r="D21725">
        <v>90000</v>
      </c>
      <c r="E21725" s="46">
        <v>45476</v>
      </c>
      <c r="F21725">
        <v>-427</v>
      </c>
      <c r="I21725" t="str">
        <f>INDEX(LedgerMapping[[#All],[Level 3]],MATCH(Actuals[[#This Row],[Sub Ledger]],LedgerMapping[[#All],[Sub Ledger]],0))</f>
        <v>Interest</v>
      </c>
      <c r="J21725" s="22">
        <f>YEAR(Actuals[[#This Row],[Date]])</f>
        <v>2024</v>
      </c>
      <c r="K21725" s="22">
        <f>MONTH(Actuals[[#This Row],[Date]])</f>
        <v>7</v>
      </c>
      <c r="L21725" s="12"/>
    </row>
    <row r="21726" spans="1:12" x14ac:dyDescent="0.3">
      <c r="A21726">
        <v>6</v>
      </c>
      <c r="B21726">
        <v>34005</v>
      </c>
      <c r="C21726">
        <v>3</v>
      </c>
      <c r="D21726">
        <v>90000</v>
      </c>
      <c r="E21726" s="46">
        <v>45507</v>
      </c>
      <c r="F21726">
        <v>-479</v>
      </c>
      <c r="I21726" t="str">
        <f>INDEX(LedgerMapping[[#All],[Level 3]],MATCH(Actuals[[#This Row],[Sub Ledger]],LedgerMapping[[#All],[Sub Ledger]],0))</f>
        <v>Interest</v>
      </c>
      <c r="J21726" s="22">
        <f>YEAR(Actuals[[#This Row],[Date]])</f>
        <v>2024</v>
      </c>
      <c r="K21726" s="22">
        <f>MONTH(Actuals[[#This Row],[Date]])</f>
        <v>8</v>
      </c>
      <c r="L21726" s="12"/>
    </row>
    <row r="21727" spans="1:12" x14ac:dyDescent="0.3">
      <c r="A21727">
        <v>6</v>
      </c>
      <c r="B21727">
        <v>35156</v>
      </c>
      <c r="C21727">
        <v>3</v>
      </c>
      <c r="D21727">
        <v>90000</v>
      </c>
      <c r="E21727" s="46">
        <v>45536</v>
      </c>
      <c r="F21727">
        <v>-445</v>
      </c>
      <c r="I21727" t="str">
        <f>INDEX(LedgerMapping[[#All],[Level 3]],MATCH(Actuals[[#This Row],[Sub Ledger]],LedgerMapping[[#All],[Sub Ledger]],0))</f>
        <v>Interest</v>
      </c>
      <c r="J21727" s="22">
        <f>YEAR(Actuals[[#This Row],[Date]])</f>
        <v>2024</v>
      </c>
      <c r="K21727" s="22">
        <f>MONTH(Actuals[[#This Row],[Date]])</f>
        <v>9</v>
      </c>
      <c r="L21727" s="12"/>
    </row>
    <row r="21728" spans="1:12" x14ac:dyDescent="0.3">
      <c r="A21728">
        <v>6</v>
      </c>
      <c r="B21728">
        <v>36306</v>
      </c>
      <c r="C21728">
        <v>3</v>
      </c>
      <c r="D21728">
        <v>90000</v>
      </c>
      <c r="E21728" s="46">
        <v>45567</v>
      </c>
      <c r="F21728">
        <v>-484</v>
      </c>
      <c r="I21728" t="str">
        <f>INDEX(LedgerMapping[[#All],[Level 3]],MATCH(Actuals[[#This Row],[Sub Ledger]],LedgerMapping[[#All],[Sub Ledger]],0))</f>
        <v>Interest</v>
      </c>
      <c r="J21728" s="22">
        <f>YEAR(Actuals[[#This Row],[Date]])</f>
        <v>2024</v>
      </c>
      <c r="K21728" s="22">
        <f>MONTH(Actuals[[#This Row],[Date]])</f>
        <v>10</v>
      </c>
      <c r="L21728" s="12"/>
    </row>
    <row r="21729" spans="1:12" x14ac:dyDescent="0.3">
      <c r="A21729">
        <v>6</v>
      </c>
      <c r="B21729">
        <v>37456</v>
      </c>
      <c r="C21729">
        <v>3</v>
      </c>
      <c r="D21729">
        <v>90000</v>
      </c>
      <c r="E21729" s="46">
        <v>45597</v>
      </c>
      <c r="F21729">
        <v>-384</v>
      </c>
      <c r="I21729" t="str">
        <f>INDEX(LedgerMapping[[#All],[Level 3]],MATCH(Actuals[[#This Row],[Sub Ledger]],LedgerMapping[[#All],[Sub Ledger]],0))</f>
        <v>Interest</v>
      </c>
      <c r="J21729" s="22">
        <f>YEAR(Actuals[[#This Row],[Date]])</f>
        <v>2024</v>
      </c>
      <c r="K21729" s="22">
        <f>MONTH(Actuals[[#This Row],[Date]])</f>
        <v>11</v>
      </c>
      <c r="L21729" s="12"/>
    </row>
    <row r="21730" spans="1:12" x14ac:dyDescent="0.3">
      <c r="A21730">
        <v>6</v>
      </c>
      <c r="B21730">
        <v>38606</v>
      </c>
      <c r="C21730">
        <v>3</v>
      </c>
      <c r="D21730">
        <v>90000</v>
      </c>
      <c r="E21730" s="46">
        <v>45628</v>
      </c>
      <c r="F21730">
        <v>-537</v>
      </c>
      <c r="I21730" t="str">
        <f>INDEX(LedgerMapping[[#All],[Level 3]],MATCH(Actuals[[#This Row],[Sub Ledger]],LedgerMapping[[#All],[Sub Ledger]],0))</f>
        <v>Interest</v>
      </c>
      <c r="J21730" s="22">
        <f>YEAR(Actuals[[#This Row],[Date]])</f>
        <v>2024</v>
      </c>
      <c r="K21730" s="22">
        <f>MONTH(Actuals[[#This Row],[Date]])</f>
        <v>12</v>
      </c>
      <c r="L21730" s="12"/>
    </row>
    <row r="21731" spans="1:12" x14ac:dyDescent="0.3">
      <c r="A21731">
        <v>6</v>
      </c>
      <c r="B21731">
        <v>613</v>
      </c>
      <c r="C21731">
        <v>3</v>
      </c>
      <c r="D21731">
        <v>94000</v>
      </c>
      <c r="E21731" s="46">
        <v>44562</v>
      </c>
      <c r="F21731">
        <v>-84</v>
      </c>
      <c r="I21731" t="str">
        <f>INDEX(LedgerMapping[[#All],[Level 3]],MATCH(Actuals[[#This Row],[Sub Ledger]],LedgerMapping[[#All],[Sub Ledger]],0))</f>
        <v>Tax</v>
      </c>
      <c r="J21731" s="22">
        <f>YEAR(Actuals[[#This Row],[Date]])</f>
        <v>2022</v>
      </c>
      <c r="K21731" s="22">
        <f>MONTH(Actuals[[#This Row],[Date]])</f>
        <v>1</v>
      </c>
      <c r="L21731" s="12"/>
    </row>
    <row r="21732" spans="1:12" x14ac:dyDescent="0.3">
      <c r="A21732">
        <v>6</v>
      </c>
      <c r="B21732">
        <v>1737</v>
      </c>
      <c r="C21732">
        <v>3</v>
      </c>
      <c r="D21732">
        <v>94000</v>
      </c>
      <c r="E21732" s="46">
        <v>44593</v>
      </c>
      <c r="F21732">
        <v>-93</v>
      </c>
      <c r="I21732" t="str">
        <f>INDEX(LedgerMapping[[#All],[Level 3]],MATCH(Actuals[[#This Row],[Sub Ledger]],LedgerMapping[[#All],[Sub Ledger]],0))</f>
        <v>Tax</v>
      </c>
      <c r="J21732" s="22">
        <f>YEAR(Actuals[[#This Row],[Date]])</f>
        <v>2022</v>
      </c>
      <c r="K21732" s="22">
        <f>MONTH(Actuals[[#This Row],[Date]])</f>
        <v>2</v>
      </c>
      <c r="L21732" s="12"/>
    </row>
    <row r="21733" spans="1:12" x14ac:dyDescent="0.3">
      <c r="A21733">
        <v>6</v>
      </c>
      <c r="B21733">
        <v>2855</v>
      </c>
      <c r="C21733">
        <v>3</v>
      </c>
      <c r="D21733">
        <v>94000</v>
      </c>
      <c r="E21733" s="46">
        <v>44624</v>
      </c>
      <c r="F21733">
        <v>-96</v>
      </c>
      <c r="I21733" t="str">
        <f>INDEX(LedgerMapping[[#All],[Level 3]],MATCH(Actuals[[#This Row],[Sub Ledger]],LedgerMapping[[#All],[Sub Ledger]],0))</f>
        <v>Tax</v>
      </c>
      <c r="J21733" s="22">
        <f>YEAR(Actuals[[#This Row],[Date]])</f>
        <v>2022</v>
      </c>
      <c r="K21733" s="22">
        <f>MONTH(Actuals[[#This Row],[Date]])</f>
        <v>3</v>
      </c>
      <c r="L21733" s="12"/>
    </row>
    <row r="21734" spans="1:12" x14ac:dyDescent="0.3">
      <c r="A21734">
        <v>6</v>
      </c>
      <c r="B21734">
        <v>3977</v>
      </c>
      <c r="C21734">
        <v>3</v>
      </c>
      <c r="D21734">
        <v>94000</v>
      </c>
      <c r="E21734" s="46">
        <v>44654</v>
      </c>
      <c r="F21734">
        <v>-84</v>
      </c>
      <c r="I21734" t="str">
        <f>INDEX(LedgerMapping[[#All],[Level 3]],MATCH(Actuals[[#This Row],[Sub Ledger]],LedgerMapping[[#All],[Sub Ledger]],0))</f>
        <v>Tax</v>
      </c>
      <c r="J21734" s="22">
        <f>YEAR(Actuals[[#This Row],[Date]])</f>
        <v>2022</v>
      </c>
      <c r="K21734" s="22">
        <f>MONTH(Actuals[[#This Row],[Date]])</f>
        <v>4</v>
      </c>
      <c r="L21734" s="12"/>
    </row>
    <row r="21735" spans="1:12" x14ac:dyDescent="0.3">
      <c r="A21735">
        <v>6</v>
      </c>
      <c r="B21735">
        <v>5101</v>
      </c>
      <c r="C21735">
        <v>3</v>
      </c>
      <c r="D21735">
        <v>94000</v>
      </c>
      <c r="E21735" s="46">
        <v>44685</v>
      </c>
      <c r="F21735">
        <v>-79</v>
      </c>
      <c r="I21735" t="str">
        <f>INDEX(LedgerMapping[[#All],[Level 3]],MATCH(Actuals[[#This Row],[Sub Ledger]],LedgerMapping[[#All],[Sub Ledger]],0))</f>
        <v>Tax</v>
      </c>
      <c r="J21735" s="22">
        <f>YEAR(Actuals[[#This Row],[Date]])</f>
        <v>2022</v>
      </c>
      <c r="K21735" s="22">
        <f>MONTH(Actuals[[#This Row],[Date]])</f>
        <v>5</v>
      </c>
      <c r="L21735" s="12"/>
    </row>
    <row r="21736" spans="1:12" x14ac:dyDescent="0.3">
      <c r="A21736">
        <v>6</v>
      </c>
      <c r="B21736">
        <v>6225</v>
      </c>
      <c r="C21736">
        <v>3</v>
      </c>
      <c r="D21736">
        <v>94000</v>
      </c>
      <c r="E21736" s="46">
        <v>44715</v>
      </c>
      <c r="F21736">
        <v>-92</v>
      </c>
      <c r="I21736" t="str">
        <f>INDEX(LedgerMapping[[#All],[Level 3]],MATCH(Actuals[[#This Row],[Sub Ledger]],LedgerMapping[[#All],[Sub Ledger]],0))</f>
        <v>Tax</v>
      </c>
      <c r="J21736" s="22">
        <f>YEAR(Actuals[[#This Row],[Date]])</f>
        <v>2022</v>
      </c>
      <c r="K21736" s="22">
        <f>MONTH(Actuals[[#This Row],[Date]])</f>
        <v>6</v>
      </c>
      <c r="L21736" s="12"/>
    </row>
    <row r="21737" spans="1:12" x14ac:dyDescent="0.3">
      <c r="A21737">
        <v>6</v>
      </c>
      <c r="B21737">
        <v>7347</v>
      </c>
      <c r="C21737">
        <v>3</v>
      </c>
      <c r="D21737">
        <v>94000</v>
      </c>
      <c r="E21737" s="46">
        <v>44746</v>
      </c>
      <c r="F21737">
        <v>-91</v>
      </c>
      <c r="I21737" t="str">
        <f>INDEX(LedgerMapping[[#All],[Level 3]],MATCH(Actuals[[#This Row],[Sub Ledger]],LedgerMapping[[#All],[Sub Ledger]],0))</f>
        <v>Tax</v>
      </c>
      <c r="J21737" s="22">
        <f>YEAR(Actuals[[#This Row],[Date]])</f>
        <v>2022</v>
      </c>
      <c r="K21737" s="22">
        <f>MONTH(Actuals[[#This Row],[Date]])</f>
        <v>7</v>
      </c>
      <c r="L21737" s="12"/>
    </row>
    <row r="21738" spans="1:12" x14ac:dyDescent="0.3">
      <c r="A21738">
        <v>6</v>
      </c>
      <c r="B21738">
        <v>8469</v>
      </c>
      <c r="C21738">
        <v>3</v>
      </c>
      <c r="D21738">
        <v>94000</v>
      </c>
      <c r="E21738" s="46">
        <v>44777</v>
      </c>
      <c r="F21738">
        <v>-92</v>
      </c>
      <c r="I21738" t="str">
        <f>INDEX(LedgerMapping[[#All],[Level 3]],MATCH(Actuals[[#This Row],[Sub Ledger]],LedgerMapping[[#All],[Sub Ledger]],0))</f>
        <v>Tax</v>
      </c>
      <c r="J21738" s="22">
        <f>YEAR(Actuals[[#This Row],[Date]])</f>
        <v>2022</v>
      </c>
      <c r="K21738" s="22">
        <f>MONTH(Actuals[[#This Row],[Date]])</f>
        <v>8</v>
      </c>
      <c r="L21738" s="12"/>
    </row>
    <row r="21739" spans="1:12" x14ac:dyDescent="0.3">
      <c r="A21739">
        <v>6</v>
      </c>
      <c r="B21739">
        <v>9587</v>
      </c>
      <c r="C21739">
        <v>3</v>
      </c>
      <c r="D21739">
        <v>94000</v>
      </c>
      <c r="E21739" s="46">
        <v>44805</v>
      </c>
      <c r="F21739">
        <v>-91</v>
      </c>
      <c r="I21739" t="str">
        <f>INDEX(LedgerMapping[[#All],[Level 3]],MATCH(Actuals[[#This Row],[Sub Ledger]],LedgerMapping[[#All],[Sub Ledger]],0))</f>
        <v>Tax</v>
      </c>
      <c r="J21739" s="22">
        <f>YEAR(Actuals[[#This Row],[Date]])</f>
        <v>2022</v>
      </c>
      <c r="K21739" s="22">
        <f>MONTH(Actuals[[#This Row],[Date]])</f>
        <v>9</v>
      </c>
      <c r="L21739" s="12"/>
    </row>
    <row r="21740" spans="1:12" x14ac:dyDescent="0.3">
      <c r="A21740">
        <v>6</v>
      </c>
      <c r="B21740">
        <v>10703</v>
      </c>
      <c r="C21740">
        <v>3</v>
      </c>
      <c r="D21740">
        <v>94000</v>
      </c>
      <c r="E21740" s="46">
        <v>44836</v>
      </c>
      <c r="F21740">
        <v>-89</v>
      </c>
      <c r="I21740" t="str">
        <f>INDEX(LedgerMapping[[#All],[Level 3]],MATCH(Actuals[[#This Row],[Sub Ledger]],LedgerMapping[[#All],[Sub Ledger]],0))</f>
        <v>Tax</v>
      </c>
      <c r="J21740" s="22">
        <f>YEAR(Actuals[[#This Row],[Date]])</f>
        <v>2022</v>
      </c>
      <c r="K21740" s="22">
        <f>MONTH(Actuals[[#This Row],[Date]])</f>
        <v>10</v>
      </c>
      <c r="L21740" s="12"/>
    </row>
    <row r="21741" spans="1:12" x14ac:dyDescent="0.3">
      <c r="A21741">
        <v>6</v>
      </c>
      <c r="B21741">
        <v>11827</v>
      </c>
      <c r="C21741">
        <v>3</v>
      </c>
      <c r="D21741">
        <v>94000</v>
      </c>
      <c r="E21741" s="46">
        <v>44866</v>
      </c>
      <c r="F21741">
        <v>-91</v>
      </c>
      <c r="I21741" t="str">
        <f>INDEX(LedgerMapping[[#All],[Level 3]],MATCH(Actuals[[#This Row],[Sub Ledger]],LedgerMapping[[#All],[Sub Ledger]],0))</f>
        <v>Tax</v>
      </c>
      <c r="J21741" s="22">
        <f>YEAR(Actuals[[#This Row],[Date]])</f>
        <v>2022</v>
      </c>
      <c r="K21741" s="22">
        <f>MONTH(Actuals[[#This Row],[Date]])</f>
        <v>11</v>
      </c>
      <c r="L21741" s="12"/>
    </row>
    <row r="21742" spans="1:12" x14ac:dyDescent="0.3">
      <c r="A21742">
        <v>6</v>
      </c>
      <c r="B21742">
        <v>12955</v>
      </c>
      <c r="C21742">
        <v>3</v>
      </c>
      <c r="D21742">
        <v>94000</v>
      </c>
      <c r="E21742" s="46">
        <v>44897</v>
      </c>
      <c r="F21742">
        <v>-87</v>
      </c>
      <c r="I21742" t="str">
        <f>INDEX(LedgerMapping[[#All],[Level 3]],MATCH(Actuals[[#This Row],[Sub Ledger]],LedgerMapping[[#All],[Sub Ledger]],0))</f>
        <v>Tax</v>
      </c>
      <c r="J21742" s="22">
        <f>YEAR(Actuals[[#This Row],[Date]])</f>
        <v>2022</v>
      </c>
      <c r="K21742" s="22">
        <f>MONTH(Actuals[[#This Row],[Date]])</f>
        <v>12</v>
      </c>
      <c r="L21742" s="12"/>
    </row>
    <row r="21743" spans="1:12" x14ac:dyDescent="0.3">
      <c r="A21743">
        <v>3</v>
      </c>
      <c r="B21743">
        <v>49</v>
      </c>
      <c r="C21743">
        <v>6</v>
      </c>
      <c r="D21743">
        <v>52000</v>
      </c>
      <c r="E21743" s="46">
        <v>44562</v>
      </c>
      <c r="F21743">
        <v>3059</v>
      </c>
      <c r="I21743" t="str">
        <f>INDEX(LedgerMapping[[#All],[Level 3]],MATCH(Actuals[[#This Row],[Sub Ledger]],LedgerMapping[[#All],[Sub Ledger]],0))</f>
        <v>Intercompay Revenue</v>
      </c>
      <c r="J21743" s="22">
        <f>YEAR(Actuals[[#This Row],[Date]])</f>
        <v>2022</v>
      </c>
      <c r="K21743" s="22">
        <f>MONTH(Actuals[[#This Row],[Date]])</f>
        <v>1</v>
      </c>
      <c r="L21743" s="12"/>
    </row>
    <row r="21744" spans="1:12" x14ac:dyDescent="0.3">
      <c r="A21744">
        <v>4</v>
      </c>
      <c r="B21744">
        <v>237</v>
      </c>
      <c r="C21744">
        <v>6</v>
      </c>
      <c r="D21744">
        <v>52000</v>
      </c>
      <c r="E21744" s="46">
        <v>44562</v>
      </c>
      <c r="F21744">
        <v>4505</v>
      </c>
      <c r="I21744" t="str">
        <f>INDEX(LedgerMapping[[#All],[Level 3]],MATCH(Actuals[[#This Row],[Sub Ledger]],LedgerMapping[[#All],[Sub Ledger]],0))</f>
        <v>Intercompay Revenue</v>
      </c>
      <c r="J21744" s="22">
        <f>YEAR(Actuals[[#This Row],[Date]])</f>
        <v>2022</v>
      </c>
      <c r="K21744" s="22">
        <f>MONTH(Actuals[[#This Row],[Date]])</f>
        <v>1</v>
      </c>
      <c r="L21744" s="12"/>
    </row>
    <row r="21745" spans="1:12" x14ac:dyDescent="0.3">
      <c r="A21745">
        <v>5</v>
      </c>
      <c r="B21745">
        <v>378</v>
      </c>
      <c r="C21745">
        <v>6</v>
      </c>
      <c r="D21745">
        <v>52000</v>
      </c>
      <c r="E21745" s="46">
        <v>44562</v>
      </c>
      <c r="F21745">
        <v>1683</v>
      </c>
      <c r="I21745" t="str">
        <f>INDEX(LedgerMapping[[#All],[Level 3]],MATCH(Actuals[[#This Row],[Sub Ledger]],LedgerMapping[[#All],[Sub Ledger]],0))</f>
        <v>Intercompay Revenue</v>
      </c>
      <c r="J21745" s="22">
        <f>YEAR(Actuals[[#This Row],[Date]])</f>
        <v>2022</v>
      </c>
      <c r="K21745" s="22">
        <f>MONTH(Actuals[[#This Row],[Date]])</f>
        <v>1</v>
      </c>
      <c r="L21745" s="12"/>
    </row>
    <row r="21746" spans="1:12" x14ac:dyDescent="0.3">
      <c r="A21746">
        <v>6</v>
      </c>
      <c r="B21746">
        <v>709</v>
      </c>
      <c r="C21746">
        <v>6</v>
      </c>
      <c r="D21746">
        <v>52000</v>
      </c>
      <c r="E21746" s="46">
        <v>44562</v>
      </c>
      <c r="F21746">
        <v>8772</v>
      </c>
      <c r="I21746" t="str">
        <f>INDEX(LedgerMapping[[#All],[Level 3]],MATCH(Actuals[[#This Row],[Sub Ledger]],LedgerMapping[[#All],[Sub Ledger]],0))</f>
        <v>Intercompay Revenue</v>
      </c>
      <c r="J21746" s="22">
        <f>YEAR(Actuals[[#This Row],[Date]])</f>
        <v>2022</v>
      </c>
      <c r="K21746" s="22">
        <f>MONTH(Actuals[[#This Row],[Date]])</f>
        <v>1</v>
      </c>
      <c r="L21746" s="12"/>
    </row>
    <row r="21747" spans="1:12" x14ac:dyDescent="0.3">
      <c r="A21747">
        <v>7</v>
      </c>
      <c r="B21747">
        <v>850</v>
      </c>
      <c r="C21747">
        <v>6</v>
      </c>
      <c r="D21747">
        <v>52000</v>
      </c>
      <c r="E21747" s="46">
        <v>44562</v>
      </c>
      <c r="F21747">
        <v>782</v>
      </c>
      <c r="I21747" t="str">
        <f>INDEX(LedgerMapping[[#All],[Level 3]],MATCH(Actuals[[#This Row],[Sub Ledger]],LedgerMapping[[#All],[Sub Ledger]],0))</f>
        <v>Intercompay Revenue</v>
      </c>
      <c r="J21747" s="22">
        <f>YEAR(Actuals[[#This Row],[Date]])</f>
        <v>2022</v>
      </c>
      <c r="K21747" s="22">
        <f>MONTH(Actuals[[#This Row],[Date]])</f>
        <v>1</v>
      </c>
      <c r="L21747" s="12"/>
    </row>
    <row r="21748" spans="1:12" x14ac:dyDescent="0.3">
      <c r="A21748">
        <v>8</v>
      </c>
      <c r="B21748">
        <v>1038</v>
      </c>
      <c r="C21748">
        <v>6</v>
      </c>
      <c r="D21748">
        <v>52000</v>
      </c>
      <c r="E21748" s="46">
        <v>44562</v>
      </c>
      <c r="F21748">
        <v>2102.64</v>
      </c>
      <c r="I21748" t="str">
        <f>INDEX(LedgerMapping[[#All],[Level 3]],MATCH(Actuals[[#This Row],[Sub Ledger]],LedgerMapping[[#All],[Sub Ledger]],0))</f>
        <v>Intercompay Revenue</v>
      </c>
      <c r="J21748" s="22">
        <f>YEAR(Actuals[[#This Row],[Date]])</f>
        <v>2022</v>
      </c>
      <c r="K21748" s="22">
        <f>MONTH(Actuals[[#This Row],[Date]])</f>
        <v>1</v>
      </c>
      <c r="L21748" s="12"/>
    </row>
    <row r="21749" spans="1:12" x14ac:dyDescent="0.3">
      <c r="A21749">
        <v>3</v>
      </c>
      <c r="B21749">
        <v>1179</v>
      </c>
      <c r="C21749">
        <v>6</v>
      </c>
      <c r="D21749">
        <v>52000</v>
      </c>
      <c r="E21749" s="46">
        <v>44593</v>
      </c>
      <c r="F21749">
        <v>6525</v>
      </c>
      <c r="I21749" t="str">
        <f>INDEX(LedgerMapping[[#All],[Level 3]],MATCH(Actuals[[#This Row],[Sub Ledger]],LedgerMapping[[#All],[Sub Ledger]],0))</f>
        <v>Intercompay Revenue</v>
      </c>
      <c r="J21749" s="22">
        <f>YEAR(Actuals[[#This Row],[Date]])</f>
        <v>2022</v>
      </c>
      <c r="K21749" s="22">
        <f>MONTH(Actuals[[#This Row],[Date]])</f>
        <v>2</v>
      </c>
      <c r="L21749" s="12"/>
    </row>
    <row r="21750" spans="1:12" x14ac:dyDescent="0.3">
      <c r="A21750">
        <v>4</v>
      </c>
      <c r="B21750">
        <v>1363</v>
      </c>
      <c r="C21750">
        <v>6</v>
      </c>
      <c r="D21750">
        <v>52000</v>
      </c>
      <c r="E21750" s="46">
        <v>44593</v>
      </c>
      <c r="F21750">
        <v>15733</v>
      </c>
      <c r="I21750" t="str">
        <f>INDEX(LedgerMapping[[#All],[Level 3]],MATCH(Actuals[[#This Row],[Sub Ledger]],LedgerMapping[[#All],[Sub Ledger]],0))</f>
        <v>Intercompay Revenue</v>
      </c>
      <c r="J21750" s="22">
        <f>YEAR(Actuals[[#This Row],[Date]])</f>
        <v>2022</v>
      </c>
      <c r="K21750" s="22">
        <f>MONTH(Actuals[[#This Row],[Date]])</f>
        <v>2</v>
      </c>
      <c r="L21750" s="12"/>
    </row>
    <row r="21751" spans="1:12" x14ac:dyDescent="0.3">
      <c r="A21751">
        <v>5</v>
      </c>
      <c r="B21751">
        <v>1502</v>
      </c>
      <c r="C21751">
        <v>6</v>
      </c>
      <c r="D21751">
        <v>52000</v>
      </c>
      <c r="E21751" s="46">
        <v>44593</v>
      </c>
      <c r="F21751">
        <v>25756</v>
      </c>
      <c r="I21751" t="str">
        <f>INDEX(LedgerMapping[[#All],[Level 3]],MATCH(Actuals[[#This Row],[Sub Ledger]],LedgerMapping[[#All],[Sub Ledger]],0))</f>
        <v>Intercompay Revenue</v>
      </c>
      <c r="J21751" s="22">
        <f>YEAR(Actuals[[#This Row],[Date]])</f>
        <v>2022</v>
      </c>
      <c r="K21751" s="22">
        <f>MONTH(Actuals[[#This Row],[Date]])</f>
        <v>2</v>
      </c>
      <c r="L21751" s="12"/>
    </row>
    <row r="21752" spans="1:12" x14ac:dyDescent="0.3">
      <c r="A21752">
        <v>6</v>
      </c>
      <c r="B21752">
        <v>1833</v>
      </c>
      <c r="C21752">
        <v>6</v>
      </c>
      <c r="D21752">
        <v>52000</v>
      </c>
      <c r="E21752" s="46">
        <v>44593</v>
      </c>
      <c r="F21752">
        <v>7300</v>
      </c>
      <c r="I21752" t="str">
        <f>INDEX(LedgerMapping[[#All],[Level 3]],MATCH(Actuals[[#This Row],[Sub Ledger]],LedgerMapping[[#All],[Sub Ledger]],0))</f>
        <v>Intercompay Revenue</v>
      </c>
      <c r="J21752" s="22">
        <f>YEAR(Actuals[[#This Row],[Date]])</f>
        <v>2022</v>
      </c>
      <c r="K21752" s="22">
        <f>MONTH(Actuals[[#This Row],[Date]])</f>
        <v>2</v>
      </c>
      <c r="L21752" s="12"/>
    </row>
    <row r="21753" spans="1:12" x14ac:dyDescent="0.3">
      <c r="A21753">
        <v>7</v>
      </c>
      <c r="B21753">
        <v>1974</v>
      </c>
      <c r="C21753">
        <v>6</v>
      </c>
      <c r="D21753">
        <v>52000</v>
      </c>
      <c r="E21753" s="46">
        <v>44593</v>
      </c>
      <c r="F21753">
        <v>11730</v>
      </c>
      <c r="I21753" t="str">
        <f>INDEX(LedgerMapping[[#All],[Level 3]],MATCH(Actuals[[#This Row],[Sub Ledger]],LedgerMapping[[#All],[Sub Ledger]],0))</f>
        <v>Intercompay Revenue</v>
      </c>
      <c r="J21753" s="22">
        <f>YEAR(Actuals[[#This Row],[Date]])</f>
        <v>2022</v>
      </c>
      <c r="K21753" s="22">
        <f>MONTH(Actuals[[#This Row],[Date]])</f>
        <v>2</v>
      </c>
      <c r="L21753" s="12"/>
    </row>
    <row r="21754" spans="1:12" x14ac:dyDescent="0.3">
      <c r="A21754">
        <v>8</v>
      </c>
      <c r="B21754">
        <v>2160</v>
      </c>
      <c r="C21754">
        <v>6</v>
      </c>
      <c r="D21754">
        <v>52000</v>
      </c>
      <c r="E21754" s="46">
        <v>44593</v>
      </c>
      <c r="F21754">
        <v>23090.91</v>
      </c>
      <c r="I21754" t="str">
        <f>INDEX(LedgerMapping[[#All],[Level 3]],MATCH(Actuals[[#This Row],[Sub Ledger]],LedgerMapping[[#All],[Sub Ledger]],0))</f>
        <v>Intercompay Revenue</v>
      </c>
      <c r="J21754" s="22">
        <f>YEAR(Actuals[[#This Row],[Date]])</f>
        <v>2022</v>
      </c>
      <c r="K21754" s="22">
        <f>MONTH(Actuals[[#This Row],[Date]])</f>
        <v>2</v>
      </c>
      <c r="L21754" s="12"/>
    </row>
    <row r="21755" spans="1:12" x14ac:dyDescent="0.3">
      <c r="A21755">
        <v>3</v>
      </c>
      <c r="B21755">
        <v>2301</v>
      </c>
      <c r="C21755">
        <v>6</v>
      </c>
      <c r="D21755">
        <v>52000</v>
      </c>
      <c r="E21755" s="46">
        <v>44624</v>
      </c>
      <c r="F21755">
        <v>4772</v>
      </c>
      <c r="I21755" t="str">
        <f>INDEX(LedgerMapping[[#All],[Level 3]],MATCH(Actuals[[#This Row],[Sub Ledger]],LedgerMapping[[#All],[Sub Ledger]],0))</f>
        <v>Intercompay Revenue</v>
      </c>
      <c r="J21755" s="22">
        <f>YEAR(Actuals[[#This Row],[Date]])</f>
        <v>2022</v>
      </c>
      <c r="K21755" s="22">
        <f>MONTH(Actuals[[#This Row],[Date]])</f>
        <v>3</v>
      </c>
      <c r="L21755" s="12"/>
    </row>
    <row r="21756" spans="1:12" x14ac:dyDescent="0.3">
      <c r="A21756">
        <v>4</v>
      </c>
      <c r="B21756">
        <v>2487</v>
      </c>
      <c r="C21756">
        <v>6</v>
      </c>
      <c r="D21756">
        <v>52000</v>
      </c>
      <c r="E21756" s="46">
        <v>44624</v>
      </c>
      <c r="F21756">
        <v>3969</v>
      </c>
      <c r="I21756" t="str">
        <f>INDEX(LedgerMapping[[#All],[Level 3]],MATCH(Actuals[[#This Row],[Sub Ledger]],LedgerMapping[[#All],[Sub Ledger]],0))</f>
        <v>Intercompay Revenue</v>
      </c>
      <c r="J21756" s="22">
        <f>YEAR(Actuals[[#This Row],[Date]])</f>
        <v>2022</v>
      </c>
      <c r="K21756" s="22">
        <f>MONTH(Actuals[[#This Row],[Date]])</f>
        <v>3</v>
      </c>
      <c r="L21756" s="12"/>
    </row>
    <row r="21757" spans="1:12" x14ac:dyDescent="0.3">
      <c r="A21757">
        <v>5</v>
      </c>
      <c r="B21757">
        <v>2624</v>
      </c>
      <c r="C21757">
        <v>6</v>
      </c>
      <c r="D21757">
        <v>52000</v>
      </c>
      <c r="E21757" s="46">
        <v>44624</v>
      </c>
      <c r="F21757">
        <v>13562</v>
      </c>
      <c r="I21757" t="str">
        <f>INDEX(LedgerMapping[[#All],[Level 3]],MATCH(Actuals[[#This Row],[Sub Ledger]],LedgerMapping[[#All],[Sub Ledger]],0))</f>
        <v>Intercompay Revenue</v>
      </c>
      <c r="J21757" s="22">
        <f>YEAR(Actuals[[#This Row],[Date]])</f>
        <v>2022</v>
      </c>
      <c r="K21757" s="22">
        <f>MONTH(Actuals[[#This Row],[Date]])</f>
        <v>3</v>
      </c>
      <c r="L21757" s="12"/>
    </row>
    <row r="21758" spans="1:12" x14ac:dyDescent="0.3">
      <c r="A21758">
        <v>6</v>
      </c>
      <c r="B21758">
        <v>2951</v>
      </c>
      <c r="C21758">
        <v>6</v>
      </c>
      <c r="D21758">
        <v>52000</v>
      </c>
      <c r="E21758" s="46">
        <v>44624</v>
      </c>
      <c r="F21758">
        <v>6637</v>
      </c>
      <c r="I21758" t="str">
        <f>INDEX(LedgerMapping[[#All],[Level 3]],MATCH(Actuals[[#This Row],[Sub Ledger]],LedgerMapping[[#All],[Sub Ledger]],0))</f>
        <v>Intercompay Revenue</v>
      </c>
      <c r="J21758" s="22">
        <f>YEAR(Actuals[[#This Row],[Date]])</f>
        <v>2022</v>
      </c>
      <c r="K21758" s="22">
        <f>MONTH(Actuals[[#This Row],[Date]])</f>
        <v>3</v>
      </c>
      <c r="L21758" s="12"/>
    </row>
    <row r="21759" spans="1:12" x14ac:dyDescent="0.3">
      <c r="A21759">
        <v>7</v>
      </c>
      <c r="B21759">
        <v>3090</v>
      </c>
      <c r="C21759">
        <v>6</v>
      </c>
      <c r="D21759">
        <v>52000</v>
      </c>
      <c r="E21759" s="46">
        <v>44624</v>
      </c>
      <c r="F21759">
        <v>11223</v>
      </c>
      <c r="I21759" t="str">
        <f>INDEX(LedgerMapping[[#All],[Level 3]],MATCH(Actuals[[#This Row],[Sub Ledger]],LedgerMapping[[#All],[Sub Ledger]],0))</f>
        <v>Intercompay Revenue</v>
      </c>
      <c r="J21759" s="22">
        <f>YEAR(Actuals[[#This Row],[Date]])</f>
        <v>2022</v>
      </c>
      <c r="K21759" s="22">
        <f>MONTH(Actuals[[#This Row],[Date]])</f>
        <v>3</v>
      </c>
      <c r="L21759" s="12"/>
    </row>
    <row r="21760" spans="1:12" x14ac:dyDescent="0.3">
      <c r="A21760">
        <v>8</v>
      </c>
      <c r="B21760">
        <v>3278</v>
      </c>
      <c r="C21760">
        <v>6</v>
      </c>
      <c r="D21760">
        <v>52000</v>
      </c>
      <c r="E21760" s="46">
        <v>44624</v>
      </c>
      <c r="F21760">
        <v>11236.14</v>
      </c>
      <c r="I21760" t="str">
        <f>INDEX(LedgerMapping[[#All],[Level 3]],MATCH(Actuals[[#This Row],[Sub Ledger]],LedgerMapping[[#All],[Sub Ledger]],0))</f>
        <v>Intercompay Revenue</v>
      </c>
      <c r="J21760" s="22">
        <f>YEAR(Actuals[[#This Row],[Date]])</f>
        <v>2022</v>
      </c>
      <c r="K21760" s="22">
        <f>MONTH(Actuals[[#This Row],[Date]])</f>
        <v>3</v>
      </c>
      <c r="L21760" s="12"/>
    </row>
    <row r="21761" spans="1:12" x14ac:dyDescent="0.3">
      <c r="A21761">
        <v>3</v>
      </c>
      <c r="B21761">
        <v>3417</v>
      </c>
      <c r="C21761">
        <v>6</v>
      </c>
      <c r="D21761">
        <v>52000</v>
      </c>
      <c r="E21761" s="46">
        <v>44654</v>
      </c>
      <c r="F21761">
        <v>3883</v>
      </c>
      <c r="I21761" t="str">
        <f>INDEX(LedgerMapping[[#All],[Level 3]],MATCH(Actuals[[#This Row],[Sub Ledger]],LedgerMapping[[#All],[Sub Ledger]],0))</f>
        <v>Intercompay Revenue</v>
      </c>
      <c r="J21761" s="22">
        <f>YEAR(Actuals[[#This Row],[Date]])</f>
        <v>2022</v>
      </c>
      <c r="K21761" s="22">
        <f>MONTH(Actuals[[#This Row],[Date]])</f>
        <v>4</v>
      </c>
      <c r="L21761" s="12"/>
    </row>
    <row r="21762" spans="1:12" x14ac:dyDescent="0.3">
      <c r="A21762">
        <v>4</v>
      </c>
      <c r="B21762">
        <v>3605</v>
      </c>
      <c r="C21762">
        <v>6</v>
      </c>
      <c r="D21762">
        <v>52000</v>
      </c>
      <c r="E21762" s="46">
        <v>44654</v>
      </c>
      <c r="F21762">
        <v>1977</v>
      </c>
      <c r="I21762" t="str">
        <f>INDEX(LedgerMapping[[#All],[Level 3]],MATCH(Actuals[[#This Row],[Sub Ledger]],LedgerMapping[[#All],[Sub Ledger]],0))</f>
        <v>Intercompay Revenue</v>
      </c>
      <c r="J21762" s="22">
        <f>YEAR(Actuals[[#This Row],[Date]])</f>
        <v>2022</v>
      </c>
      <c r="K21762" s="22">
        <f>MONTH(Actuals[[#This Row],[Date]])</f>
        <v>4</v>
      </c>
      <c r="L21762" s="12"/>
    </row>
    <row r="21763" spans="1:12" x14ac:dyDescent="0.3">
      <c r="A21763">
        <v>5</v>
      </c>
      <c r="B21763">
        <v>3746</v>
      </c>
      <c r="C21763">
        <v>6</v>
      </c>
      <c r="D21763">
        <v>52000</v>
      </c>
      <c r="E21763" s="46">
        <v>44654</v>
      </c>
      <c r="F21763">
        <v>5610</v>
      </c>
      <c r="I21763" t="str">
        <f>INDEX(LedgerMapping[[#All],[Level 3]],MATCH(Actuals[[#This Row],[Sub Ledger]],LedgerMapping[[#All],[Sub Ledger]],0))</f>
        <v>Intercompay Revenue</v>
      </c>
      <c r="J21763" s="22">
        <f>YEAR(Actuals[[#This Row],[Date]])</f>
        <v>2022</v>
      </c>
      <c r="K21763" s="22">
        <f>MONTH(Actuals[[#This Row],[Date]])</f>
        <v>4</v>
      </c>
      <c r="L21763" s="12"/>
    </row>
    <row r="21764" spans="1:12" x14ac:dyDescent="0.3">
      <c r="A21764">
        <v>6</v>
      </c>
      <c r="B21764">
        <v>4073</v>
      </c>
      <c r="C21764">
        <v>6</v>
      </c>
      <c r="D21764">
        <v>52000</v>
      </c>
      <c r="E21764" s="46">
        <v>44654</v>
      </c>
      <c r="F21764">
        <v>3343</v>
      </c>
      <c r="I21764" t="str">
        <f>INDEX(LedgerMapping[[#All],[Level 3]],MATCH(Actuals[[#This Row],[Sub Ledger]],LedgerMapping[[#All],[Sub Ledger]],0))</f>
        <v>Intercompay Revenue</v>
      </c>
      <c r="J21764" s="22">
        <f>YEAR(Actuals[[#This Row],[Date]])</f>
        <v>2022</v>
      </c>
      <c r="K21764" s="22">
        <f>MONTH(Actuals[[#This Row],[Date]])</f>
        <v>4</v>
      </c>
      <c r="L21764" s="12"/>
    </row>
    <row r="21765" spans="1:12" x14ac:dyDescent="0.3">
      <c r="A21765">
        <v>7</v>
      </c>
      <c r="B21765">
        <v>4214</v>
      </c>
      <c r="C21765">
        <v>6</v>
      </c>
      <c r="D21765">
        <v>52000</v>
      </c>
      <c r="E21765" s="46">
        <v>44654</v>
      </c>
      <c r="F21765">
        <v>7553</v>
      </c>
      <c r="I21765" t="str">
        <f>INDEX(LedgerMapping[[#All],[Level 3]],MATCH(Actuals[[#This Row],[Sub Ledger]],LedgerMapping[[#All],[Sub Ledger]],0))</f>
        <v>Intercompay Revenue</v>
      </c>
      <c r="J21765" s="22">
        <f>YEAR(Actuals[[#This Row],[Date]])</f>
        <v>2022</v>
      </c>
      <c r="K21765" s="22">
        <f>MONTH(Actuals[[#This Row],[Date]])</f>
        <v>4</v>
      </c>
      <c r="L21765" s="12"/>
    </row>
    <row r="21766" spans="1:12" x14ac:dyDescent="0.3">
      <c r="A21766">
        <v>8</v>
      </c>
      <c r="B21766">
        <v>4400</v>
      </c>
      <c r="C21766">
        <v>6</v>
      </c>
      <c r="D21766">
        <v>52000</v>
      </c>
      <c r="E21766" s="46">
        <v>44654</v>
      </c>
      <c r="F21766">
        <v>12848.29</v>
      </c>
      <c r="I21766" t="str">
        <f>INDEX(LedgerMapping[[#All],[Level 3]],MATCH(Actuals[[#This Row],[Sub Ledger]],LedgerMapping[[#All],[Sub Ledger]],0))</f>
        <v>Intercompay Revenue</v>
      </c>
      <c r="J21766" s="22">
        <f>YEAR(Actuals[[#This Row],[Date]])</f>
        <v>2022</v>
      </c>
      <c r="K21766" s="22">
        <f>MONTH(Actuals[[#This Row],[Date]])</f>
        <v>4</v>
      </c>
      <c r="L21766" s="12"/>
    </row>
    <row r="21767" spans="1:12" x14ac:dyDescent="0.3">
      <c r="A21767">
        <v>3</v>
      </c>
      <c r="B21767">
        <v>4539</v>
      </c>
      <c r="C21767">
        <v>6</v>
      </c>
      <c r="D21767">
        <v>52000</v>
      </c>
      <c r="E21767" s="46">
        <v>44685</v>
      </c>
      <c r="F21767">
        <v>8357</v>
      </c>
      <c r="I21767" t="str">
        <f>INDEX(LedgerMapping[[#All],[Level 3]],MATCH(Actuals[[#This Row],[Sub Ledger]],LedgerMapping[[#All],[Sub Ledger]],0))</f>
        <v>Intercompay Revenue</v>
      </c>
      <c r="J21767" s="22">
        <f>YEAR(Actuals[[#This Row],[Date]])</f>
        <v>2022</v>
      </c>
      <c r="K21767" s="22">
        <f>MONTH(Actuals[[#This Row],[Date]])</f>
        <v>5</v>
      </c>
      <c r="L21767" s="12"/>
    </row>
    <row r="21768" spans="1:12" x14ac:dyDescent="0.3">
      <c r="A21768">
        <v>4</v>
      </c>
      <c r="B21768">
        <v>4725</v>
      </c>
      <c r="C21768">
        <v>6</v>
      </c>
      <c r="D21768">
        <v>52000</v>
      </c>
      <c r="E21768" s="46">
        <v>44685</v>
      </c>
      <c r="F21768">
        <v>19217</v>
      </c>
      <c r="I21768" t="str">
        <f>INDEX(LedgerMapping[[#All],[Level 3]],MATCH(Actuals[[#This Row],[Sub Ledger]],LedgerMapping[[#All],[Sub Ledger]],0))</f>
        <v>Intercompay Revenue</v>
      </c>
      <c r="J21768" s="22">
        <f>YEAR(Actuals[[#This Row],[Date]])</f>
        <v>2022</v>
      </c>
      <c r="K21768" s="22">
        <f>MONTH(Actuals[[#This Row],[Date]])</f>
        <v>5</v>
      </c>
      <c r="L21768" s="12"/>
    </row>
    <row r="21769" spans="1:12" x14ac:dyDescent="0.3">
      <c r="A21769">
        <v>5</v>
      </c>
      <c r="B21769">
        <v>4866</v>
      </c>
      <c r="C21769">
        <v>6</v>
      </c>
      <c r="D21769">
        <v>52000</v>
      </c>
      <c r="E21769" s="46">
        <v>44685</v>
      </c>
      <c r="F21769">
        <v>33698</v>
      </c>
      <c r="I21769" t="str">
        <f>INDEX(LedgerMapping[[#All],[Level 3]],MATCH(Actuals[[#This Row],[Sub Ledger]],LedgerMapping[[#All],[Sub Ledger]],0))</f>
        <v>Intercompay Revenue</v>
      </c>
      <c r="J21769" s="22">
        <f>YEAR(Actuals[[#This Row],[Date]])</f>
        <v>2022</v>
      </c>
      <c r="K21769" s="22">
        <f>MONTH(Actuals[[#This Row],[Date]])</f>
        <v>5</v>
      </c>
      <c r="L21769" s="12"/>
    </row>
    <row r="21770" spans="1:12" x14ac:dyDescent="0.3">
      <c r="A21770">
        <v>6</v>
      </c>
      <c r="B21770">
        <v>5197</v>
      </c>
      <c r="C21770">
        <v>6</v>
      </c>
      <c r="D21770">
        <v>52000</v>
      </c>
      <c r="E21770" s="46">
        <v>44685</v>
      </c>
      <c r="F21770">
        <v>37737</v>
      </c>
      <c r="I21770" t="str">
        <f>INDEX(LedgerMapping[[#All],[Level 3]],MATCH(Actuals[[#This Row],[Sub Ledger]],LedgerMapping[[#All],[Sub Ledger]],0))</f>
        <v>Intercompay Revenue</v>
      </c>
      <c r="J21770" s="22">
        <f>YEAR(Actuals[[#This Row],[Date]])</f>
        <v>2022</v>
      </c>
      <c r="K21770" s="22">
        <f>MONTH(Actuals[[#This Row],[Date]])</f>
        <v>5</v>
      </c>
      <c r="L21770" s="12"/>
    </row>
    <row r="21771" spans="1:12" x14ac:dyDescent="0.3">
      <c r="A21771">
        <v>7</v>
      </c>
      <c r="B21771">
        <v>5337</v>
      </c>
      <c r="C21771">
        <v>6</v>
      </c>
      <c r="D21771">
        <v>52000</v>
      </c>
      <c r="E21771" s="46">
        <v>44685</v>
      </c>
      <c r="F21771">
        <v>25026</v>
      </c>
      <c r="I21771" t="str">
        <f>INDEX(LedgerMapping[[#All],[Level 3]],MATCH(Actuals[[#This Row],[Sub Ledger]],LedgerMapping[[#All],[Sub Ledger]],0))</f>
        <v>Intercompay Revenue</v>
      </c>
      <c r="J21771" s="22">
        <f>YEAR(Actuals[[#This Row],[Date]])</f>
        <v>2022</v>
      </c>
      <c r="K21771" s="22">
        <f>MONTH(Actuals[[#This Row],[Date]])</f>
        <v>5</v>
      </c>
      <c r="L21771" s="12"/>
    </row>
    <row r="21772" spans="1:12" x14ac:dyDescent="0.3">
      <c r="A21772">
        <v>8</v>
      </c>
      <c r="B21772">
        <v>5522</v>
      </c>
      <c r="C21772">
        <v>6</v>
      </c>
      <c r="D21772">
        <v>52000</v>
      </c>
      <c r="E21772" s="46">
        <v>44685</v>
      </c>
      <c r="F21772">
        <v>48768.66</v>
      </c>
      <c r="I21772" t="str">
        <f>INDEX(LedgerMapping[[#All],[Level 3]],MATCH(Actuals[[#This Row],[Sub Ledger]],LedgerMapping[[#All],[Sub Ledger]],0))</f>
        <v>Intercompay Revenue</v>
      </c>
      <c r="J21772" s="22">
        <f>YEAR(Actuals[[#This Row],[Date]])</f>
        <v>2022</v>
      </c>
      <c r="K21772" s="22">
        <f>MONTH(Actuals[[#This Row],[Date]])</f>
        <v>5</v>
      </c>
      <c r="L21772" s="12"/>
    </row>
    <row r="21773" spans="1:12" x14ac:dyDescent="0.3">
      <c r="A21773">
        <v>3</v>
      </c>
      <c r="B21773">
        <v>5663</v>
      </c>
      <c r="C21773">
        <v>6</v>
      </c>
      <c r="D21773">
        <v>52000</v>
      </c>
      <c r="E21773" s="46">
        <v>44715</v>
      </c>
      <c r="F21773">
        <v>1987</v>
      </c>
      <c r="I21773" t="str">
        <f>INDEX(LedgerMapping[[#All],[Level 3]],MATCH(Actuals[[#This Row],[Sub Ledger]],LedgerMapping[[#All],[Sub Ledger]],0))</f>
        <v>Intercompay Revenue</v>
      </c>
      <c r="J21773" s="22">
        <f>YEAR(Actuals[[#This Row],[Date]])</f>
        <v>2022</v>
      </c>
      <c r="K21773" s="22">
        <f>MONTH(Actuals[[#This Row],[Date]])</f>
        <v>6</v>
      </c>
      <c r="L21773" s="12"/>
    </row>
    <row r="21774" spans="1:12" x14ac:dyDescent="0.3">
      <c r="A21774">
        <v>4</v>
      </c>
      <c r="B21774">
        <v>5851</v>
      </c>
      <c r="C21774">
        <v>6</v>
      </c>
      <c r="D21774">
        <v>52000</v>
      </c>
      <c r="E21774" s="46">
        <v>44715</v>
      </c>
      <c r="F21774">
        <v>9293</v>
      </c>
      <c r="I21774" t="str">
        <f>INDEX(LedgerMapping[[#All],[Level 3]],MATCH(Actuals[[#This Row],[Sub Ledger]],LedgerMapping[[#All],[Sub Ledger]],0))</f>
        <v>Intercompay Revenue</v>
      </c>
      <c r="J21774" s="22">
        <f>YEAR(Actuals[[#This Row],[Date]])</f>
        <v>2022</v>
      </c>
      <c r="K21774" s="22">
        <f>MONTH(Actuals[[#This Row],[Date]])</f>
        <v>6</v>
      </c>
      <c r="L21774" s="12"/>
    </row>
    <row r="21775" spans="1:12" x14ac:dyDescent="0.3">
      <c r="A21775">
        <v>5</v>
      </c>
      <c r="B21775">
        <v>5990</v>
      </c>
      <c r="C21775">
        <v>6</v>
      </c>
      <c r="D21775">
        <v>52000</v>
      </c>
      <c r="E21775" s="46">
        <v>44715</v>
      </c>
      <c r="F21775">
        <v>29058</v>
      </c>
      <c r="I21775" t="str">
        <f>INDEX(LedgerMapping[[#All],[Level 3]],MATCH(Actuals[[#This Row],[Sub Ledger]],LedgerMapping[[#All],[Sub Ledger]],0))</f>
        <v>Intercompay Revenue</v>
      </c>
      <c r="J21775" s="22">
        <f>YEAR(Actuals[[#This Row],[Date]])</f>
        <v>2022</v>
      </c>
      <c r="K21775" s="22">
        <f>MONTH(Actuals[[#This Row],[Date]])</f>
        <v>6</v>
      </c>
      <c r="L21775" s="12"/>
    </row>
    <row r="21776" spans="1:12" x14ac:dyDescent="0.3">
      <c r="A21776">
        <v>6</v>
      </c>
      <c r="B21776">
        <v>6321</v>
      </c>
      <c r="C21776">
        <v>6</v>
      </c>
      <c r="D21776">
        <v>52000</v>
      </c>
      <c r="E21776" s="46">
        <v>44715</v>
      </c>
      <c r="F21776">
        <v>6061</v>
      </c>
      <c r="I21776" t="str">
        <f>INDEX(LedgerMapping[[#All],[Level 3]],MATCH(Actuals[[#This Row],[Sub Ledger]],LedgerMapping[[#All],[Sub Ledger]],0))</f>
        <v>Intercompay Revenue</v>
      </c>
      <c r="J21776" s="22">
        <f>YEAR(Actuals[[#This Row],[Date]])</f>
        <v>2022</v>
      </c>
      <c r="K21776" s="22">
        <f>MONTH(Actuals[[#This Row],[Date]])</f>
        <v>6</v>
      </c>
      <c r="L21776" s="12"/>
    </row>
    <row r="21777" spans="1:12" x14ac:dyDescent="0.3">
      <c r="A21777">
        <v>7</v>
      </c>
      <c r="B21777">
        <v>6460</v>
      </c>
      <c r="C21777">
        <v>6</v>
      </c>
      <c r="D21777">
        <v>52000</v>
      </c>
      <c r="E21777" s="46">
        <v>44715</v>
      </c>
      <c r="F21777">
        <v>13719</v>
      </c>
      <c r="I21777" t="str">
        <f>INDEX(LedgerMapping[[#All],[Level 3]],MATCH(Actuals[[#This Row],[Sub Ledger]],LedgerMapping[[#All],[Sub Ledger]],0))</f>
        <v>Intercompay Revenue</v>
      </c>
      <c r="J21777" s="22">
        <f>YEAR(Actuals[[#This Row],[Date]])</f>
        <v>2022</v>
      </c>
      <c r="K21777" s="22">
        <f>MONTH(Actuals[[#This Row],[Date]])</f>
        <v>6</v>
      </c>
      <c r="L21777" s="12"/>
    </row>
    <row r="21778" spans="1:12" x14ac:dyDescent="0.3">
      <c r="A21778">
        <v>8</v>
      </c>
      <c r="B21778">
        <v>6648</v>
      </c>
      <c r="C21778">
        <v>6</v>
      </c>
      <c r="D21778">
        <v>52000</v>
      </c>
      <c r="E21778" s="46">
        <v>44715</v>
      </c>
      <c r="F21778">
        <v>37676.03</v>
      </c>
      <c r="I21778" t="str">
        <f>INDEX(LedgerMapping[[#All],[Level 3]],MATCH(Actuals[[#This Row],[Sub Ledger]],LedgerMapping[[#All],[Sub Ledger]],0))</f>
        <v>Intercompay Revenue</v>
      </c>
      <c r="J21778" s="22">
        <f>YEAR(Actuals[[#This Row],[Date]])</f>
        <v>2022</v>
      </c>
      <c r="K21778" s="22">
        <f>MONTH(Actuals[[#This Row],[Date]])</f>
        <v>6</v>
      </c>
      <c r="L21778" s="12"/>
    </row>
    <row r="21779" spans="1:12" x14ac:dyDescent="0.3">
      <c r="A21779">
        <v>3</v>
      </c>
      <c r="B21779">
        <v>6789</v>
      </c>
      <c r="C21779">
        <v>6</v>
      </c>
      <c r="D21779">
        <v>52000</v>
      </c>
      <c r="E21779" s="46">
        <v>44746</v>
      </c>
      <c r="F21779">
        <v>4467</v>
      </c>
      <c r="I21779" t="str">
        <f>INDEX(LedgerMapping[[#All],[Level 3]],MATCH(Actuals[[#This Row],[Sub Ledger]],LedgerMapping[[#All],[Sub Ledger]],0))</f>
        <v>Intercompay Revenue</v>
      </c>
      <c r="J21779" s="22">
        <f>YEAR(Actuals[[#This Row],[Date]])</f>
        <v>2022</v>
      </c>
      <c r="K21779" s="22">
        <f>MONTH(Actuals[[#This Row],[Date]])</f>
        <v>7</v>
      </c>
      <c r="L21779" s="12"/>
    </row>
    <row r="21780" spans="1:12" x14ac:dyDescent="0.3">
      <c r="A21780">
        <v>4</v>
      </c>
      <c r="B21780">
        <v>6975</v>
      </c>
      <c r="C21780">
        <v>6</v>
      </c>
      <c r="D21780">
        <v>52000</v>
      </c>
      <c r="E21780" s="46">
        <v>44746</v>
      </c>
      <c r="F21780">
        <v>8072</v>
      </c>
      <c r="I21780" t="str">
        <f>INDEX(LedgerMapping[[#All],[Level 3]],MATCH(Actuals[[#This Row],[Sub Ledger]],LedgerMapping[[#All],[Sub Ledger]],0))</f>
        <v>Intercompay Revenue</v>
      </c>
      <c r="J21780" s="22">
        <f>YEAR(Actuals[[#This Row],[Date]])</f>
        <v>2022</v>
      </c>
      <c r="K21780" s="22">
        <f>MONTH(Actuals[[#This Row],[Date]])</f>
        <v>7</v>
      </c>
      <c r="L21780" s="12"/>
    </row>
    <row r="21781" spans="1:12" x14ac:dyDescent="0.3">
      <c r="A21781">
        <v>5</v>
      </c>
      <c r="B21781">
        <v>7114</v>
      </c>
      <c r="C21781">
        <v>6</v>
      </c>
      <c r="D21781">
        <v>52000</v>
      </c>
      <c r="E21781" s="46">
        <v>44746</v>
      </c>
      <c r="F21781">
        <v>3854</v>
      </c>
      <c r="I21781" t="str">
        <f>INDEX(LedgerMapping[[#All],[Level 3]],MATCH(Actuals[[#This Row],[Sub Ledger]],LedgerMapping[[#All],[Sub Ledger]],0))</f>
        <v>Intercompay Revenue</v>
      </c>
      <c r="J21781" s="22">
        <f>YEAR(Actuals[[#This Row],[Date]])</f>
        <v>2022</v>
      </c>
      <c r="K21781" s="22">
        <f>MONTH(Actuals[[#This Row],[Date]])</f>
        <v>7</v>
      </c>
      <c r="L21781" s="12"/>
    </row>
    <row r="21782" spans="1:12" x14ac:dyDescent="0.3">
      <c r="A21782">
        <v>6</v>
      </c>
      <c r="B21782">
        <v>7443</v>
      </c>
      <c r="C21782">
        <v>6</v>
      </c>
      <c r="D21782">
        <v>52000</v>
      </c>
      <c r="E21782" s="46">
        <v>44746</v>
      </c>
      <c r="F21782">
        <v>11817</v>
      </c>
      <c r="I21782" t="str">
        <f>INDEX(LedgerMapping[[#All],[Level 3]],MATCH(Actuals[[#This Row],[Sub Ledger]],LedgerMapping[[#All],[Sub Ledger]],0))</f>
        <v>Intercompay Revenue</v>
      </c>
      <c r="J21782" s="22">
        <f>YEAR(Actuals[[#This Row],[Date]])</f>
        <v>2022</v>
      </c>
      <c r="K21782" s="22">
        <f>MONTH(Actuals[[#This Row],[Date]])</f>
        <v>7</v>
      </c>
      <c r="L21782" s="12"/>
    </row>
    <row r="21783" spans="1:12" x14ac:dyDescent="0.3">
      <c r="A21783">
        <v>7</v>
      </c>
      <c r="B21783">
        <v>7582</v>
      </c>
      <c r="C21783">
        <v>6</v>
      </c>
      <c r="D21783">
        <v>52000</v>
      </c>
      <c r="E21783" s="46">
        <v>44746</v>
      </c>
      <c r="F21783">
        <v>3095</v>
      </c>
      <c r="I21783" t="str">
        <f>INDEX(LedgerMapping[[#All],[Level 3]],MATCH(Actuals[[#This Row],[Sub Ledger]],LedgerMapping[[#All],[Sub Ledger]],0))</f>
        <v>Intercompay Revenue</v>
      </c>
      <c r="J21783" s="22">
        <f>YEAR(Actuals[[#This Row],[Date]])</f>
        <v>2022</v>
      </c>
      <c r="K21783" s="22">
        <f>MONTH(Actuals[[#This Row],[Date]])</f>
        <v>7</v>
      </c>
      <c r="L21783" s="12"/>
    </row>
    <row r="21784" spans="1:12" x14ac:dyDescent="0.3">
      <c r="A21784">
        <v>8</v>
      </c>
      <c r="B21784">
        <v>7768</v>
      </c>
      <c r="C21784">
        <v>6</v>
      </c>
      <c r="D21784">
        <v>52000</v>
      </c>
      <c r="E21784" s="46">
        <v>44746</v>
      </c>
      <c r="F21784">
        <v>2984.47</v>
      </c>
      <c r="I21784" t="str">
        <f>INDEX(LedgerMapping[[#All],[Level 3]],MATCH(Actuals[[#This Row],[Sub Ledger]],LedgerMapping[[#All],[Sub Ledger]],0))</f>
        <v>Intercompay Revenue</v>
      </c>
      <c r="J21784" s="22">
        <f>YEAR(Actuals[[#This Row],[Date]])</f>
        <v>2022</v>
      </c>
      <c r="K21784" s="22">
        <f>MONTH(Actuals[[#This Row],[Date]])</f>
        <v>7</v>
      </c>
      <c r="L21784" s="12"/>
    </row>
    <row r="21785" spans="1:12" x14ac:dyDescent="0.3">
      <c r="A21785">
        <v>3</v>
      </c>
      <c r="B21785">
        <v>7909</v>
      </c>
      <c r="C21785">
        <v>6</v>
      </c>
      <c r="D21785">
        <v>52000</v>
      </c>
      <c r="E21785" s="46">
        <v>44777</v>
      </c>
      <c r="F21785">
        <v>5613</v>
      </c>
      <c r="I21785" t="str">
        <f>INDEX(LedgerMapping[[#All],[Level 3]],MATCH(Actuals[[#This Row],[Sub Ledger]],LedgerMapping[[#All],[Sub Ledger]],0))</f>
        <v>Intercompay Revenue</v>
      </c>
      <c r="J21785" s="22">
        <f>YEAR(Actuals[[#This Row],[Date]])</f>
        <v>2022</v>
      </c>
      <c r="K21785" s="22">
        <f>MONTH(Actuals[[#This Row],[Date]])</f>
        <v>8</v>
      </c>
      <c r="L21785" s="12"/>
    </row>
    <row r="21786" spans="1:12" x14ac:dyDescent="0.3">
      <c r="A21786">
        <v>4</v>
      </c>
      <c r="B21786">
        <v>8095</v>
      </c>
      <c r="C21786">
        <v>6</v>
      </c>
      <c r="D21786">
        <v>52000</v>
      </c>
      <c r="E21786" s="46">
        <v>44777</v>
      </c>
      <c r="F21786">
        <v>11389</v>
      </c>
      <c r="I21786" t="str">
        <f>INDEX(LedgerMapping[[#All],[Level 3]],MATCH(Actuals[[#This Row],[Sub Ledger]],LedgerMapping[[#All],[Sub Ledger]],0))</f>
        <v>Intercompay Revenue</v>
      </c>
      <c r="J21786" s="22">
        <f>YEAR(Actuals[[#This Row],[Date]])</f>
        <v>2022</v>
      </c>
      <c r="K21786" s="22">
        <f>MONTH(Actuals[[#This Row],[Date]])</f>
        <v>8</v>
      </c>
      <c r="L21786" s="12"/>
    </row>
    <row r="21787" spans="1:12" x14ac:dyDescent="0.3">
      <c r="A21787">
        <v>5</v>
      </c>
      <c r="B21787">
        <v>8234</v>
      </c>
      <c r="C21787">
        <v>6</v>
      </c>
      <c r="D21787">
        <v>52000</v>
      </c>
      <c r="E21787" s="46">
        <v>44777</v>
      </c>
      <c r="F21787">
        <v>15352</v>
      </c>
      <c r="I21787" t="str">
        <f>INDEX(LedgerMapping[[#All],[Level 3]],MATCH(Actuals[[#This Row],[Sub Ledger]],LedgerMapping[[#All],[Sub Ledger]],0))</f>
        <v>Intercompay Revenue</v>
      </c>
      <c r="J21787" s="22">
        <f>YEAR(Actuals[[#This Row],[Date]])</f>
        <v>2022</v>
      </c>
      <c r="K21787" s="22">
        <f>MONTH(Actuals[[#This Row],[Date]])</f>
        <v>8</v>
      </c>
      <c r="L21787" s="12"/>
    </row>
    <row r="21788" spans="1:12" x14ac:dyDescent="0.3">
      <c r="A21788">
        <v>6</v>
      </c>
      <c r="B21788">
        <v>8565</v>
      </c>
      <c r="C21788">
        <v>6</v>
      </c>
      <c r="D21788">
        <v>52000</v>
      </c>
      <c r="E21788" s="46">
        <v>44777</v>
      </c>
      <c r="F21788">
        <v>7493</v>
      </c>
      <c r="I21788" t="str">
        <f>INDEX(LedgerMapping[[#All],[Level 3]],MATCH(Actuals[[#This Row],[Sub Ledger]],LedgerMapping[[#All],[Sub Ledger]],0))</f>
        <v>Intercompay Revenue</v>
      </c>
      <c r="J21788" s="22">
        <f>YEAR(Actuals[[#This Row],[Date]])</f>
        <v>2022</v>
      </c>
      <c r="K21788" s="22">
        <f>MONTH(Actuals[[#This Row],[Date]])</f>
        <v>8</v>
      </c>
      <c r="L21788" s="12"/>
    </row>
    <row r="21789" spans="1:12" x14ac:dyDescent="0.3">
      <c r="A21789">
        <v>7</v>
      </c>
      <c r="B21789">
        <v>8704</v>
      </c>
      <c r="C21789">
        <v>6</v>
      </c>
      <c r="D21789">
        <v>52000</v>
      </c>
      <c r="E21789" s="46">
        <v>44777</v>
      </c>
      <c r="F21789">
        <v>43751</v>
      </c>
      <c r="I21789" t="str">
        <f>INDEX(LedgerMapping[[#All],[Level 3]],MATCH(Actuals[[#This Row],[Sub Ledger]],LedgerMapping[[#All],[Sub Ledger]],0))</f>
        <v>Intercompay Revenue</v>
      </c>
      <c r="J21789" s="22">
        <f>YEAR(Actuals[[#This Row],[Date]])</f>
        <v>2022</v>
      </c>
      <c r="K21789" s="22">
        <f>MONTH(Actuals[[#This Row],[Date]])</f>
        <v>8</v>
      </c>
      <c r="L21789" s="12"/>
    </row>
    <row r="21790" spans="1:12" x14ac:dyDescent="0.3">
      <c r="A21790">
        <v>8</v>
      </c>
      <c r="B21790">
        <v>8892</v>
      </c>
      <c r="C21790">
        <v>6</v>
      </c>
      <c r="D21790">
        <v>52000</v>
      </c>
      <c r="E21790" s="46">
        <v>44777</v>
      </c>
      <c r="F21790">
        <v>40270.01</v>
      </c>
      <c r="I21790" t="str">
        <f>INDEX(LedgerMapping[[#All],[Level 3]],MATCH(Actuals[[#This Row],[Sub Ledger]],LedgerMapping[[#All],[Sub Ledger]],0))</f>
        <v>Intercompay Revenue</v>
      </c>
      <c r="J21790" s="22">
        <f>YEAR(Actuals[[#This Row],[Date]])</f>
        <v>2022</v>
      </c>
      <c r="K21790" s="22">
        <f>MONTH(Actuals[[#This Row],[Date]])</f>
        <v>8</v>
      </c>
      <c r="L21790" s="12"/>
    </row>
    <row r="21791" spans="1:12" x14ac:dyDescent="0.3">
      <c r="A21791">
        <v>3</v>
      </c>
      <c r="B21791">
        <v>9031</v>
      </c>
      <c r="C21791">
        <v>6</v>
      </c>
      <c r="D21791">
        <v>52000</v>
      </c>
      <c r="E21791" s="46">
        <v>44805</v>
      </c>
      <c r="F21791">
        <v>10765</v>
      </c>
      <c r="I21791" t="str">
        <f>INDEX(LedgerMapping[[#All],[Level 3]],MATCH(Actuals[[#This Row],[Sub Ledger]],LedgerMapping[[#All],[Sub Ledger]],0))</f>
        <v>Intercompay Revenue</v>
      </c>
      <c r="J21791" s="22">
        <f>YEAR(Actuals[[#This Row],[Date]])</f>
        <v>2022</v>
      </c>
      <c r="K21791" s="22">
        <f>MONTH(Actuals[[#This Row],[Date]])</f>
        <v>9</v>
      </c>
      <c r="L21791" s="12"/>
    </row>
    <row r="21792" spans="1:12" x14ac:dyDescent="0.3">
      <c r="A21792">
        <v>4</v>
      </c>
      <c r="B21792">
        <v>9217</v>
      </c>
      <c r="C21792">
        <v>6</v>
      </c>
      <c r="D21792">
        <v>52000</v>
      </c>
      <c r="E21792" s="46">
        <v>44805</v>
      </c>
      <c r="F21792">
        <v>4128</v>
      </c>
      <c r="I21792" t="str">
        <f>INDEX(LedgerMapping[[#All],[Level 3]],MATCH(Actuals[[#This Row],[Sub Ledger]],LedgerMapping[[#All],[Sub Ledger]],0))</f>
        <v>Intercompay Revenue</v>
      </c>
      <c r="J21792" s="22">
        <f>YEAR(Actuals[[#This Row],[Date]])</f>
        <v>2022</v>
      </c>
      <c r="K21792" s="22">
        <f>MONTH(Actuals[[#This Row],[Date]])</f>
        <v>9</v>
      </c>
      <c r="L21792" s="12"/>
    </row>
    <row r="21793" spans="1:12" x14ac:dyDescent="0.3">
      <c r="A21793">
        <v>5</v>
      </c>
      <c r="B21793">
        <v>9356</v>
      </c>
      <c r="C21793">
        <v>6</v>
      </c>
      <c r="D21793">
        <v>52000</v>
      </c>
      <c r="E21793" s="46">
        <v>44805</v>
      </c>
      <c r="F21793">
        <v>3204</v>
      </c>
      <c r="I21793" t="str">
        <f>INDEX(LedgerMapping[[#All],[Level 3]],MATCH(Actuals[[#This Row],[Sub Ledger]],LedgerMapping[[#All],[Sub Ledger]],0))</f>
        <v>Intercompay Revenue</v>
      </c>
      <c r="J21793" s="22">
        <f>YEAR(Actuals[[#This Row],[Date]])</f>
        <v>2022</v>
      </c>
      <c r="K21793" s="22">
        <f>MONTH(Actuals[[#This Row],[Date]])</f>
        <v>9</v>
      </c>
      <c r="L21793" s="12"/>
    </row>
    <row r="21794" spans="1:12" x14ac:dyDescent="0.3">
      <c r="A21794">
        <v>6</v>
      </c>
      <c r="B21794">
        <v>9683</v>
      </c>
      <c r="C21794">
        <v>6</v>
      </c>
      <c r="D21794">
        <v>52000</v>
      </c>
      <c r="E21794" s="46">
        <v>44805</v>
      </c>
      <c r="F21794">
        <v>8050</v>
      </c>
      <c r="I21794" t="str">
        <f>INDEX(LedgerMapping[[#All],[Level 3]],MATCH(Actuals[[#This Row],[Sub Ledger]],LedgerMapping[[#All],[Sub Ledger]],0))</f>
        <v>Intercompay Revenue</v>
      </c>
      <c r="J21794" s="22">
        <f>YEAR(Actuals[[#This Row],[Date]])</f>
        <v>2022</v>
      </c>
      <c r="K21794" s="22">
        <f>MONTH(Actuals[[#This Row],[Date]])</f>
        <v>9</v>
      </c>
      <c r="L21794" s="12"/>
    </row>
    <row r="21795" spans="1:12" x14ac:dyDescent="0.3">
      <c r="A21795">
        <v>7</v>
      </c>
      <c r="B21795">
        <v>9820</v>
      </c>
      <c r="C21795">
        <v>6</v>
      </c>
      <c r="D21795">
        <v>52000</v>
      </c>
      <c r="E21795" s="46">
        <v>44805</v>
      </c>
      <c r="F21795">
        <v>42550</v>
      </c>
      <c r="I21795" t="str">
        <f>INDEX(LedgerMapping[[#All],[Level 3]],MATCH(Actuals[[#This Row],[Sub Ledger]],LedgerMapping[[#All],[Sub Ledger]],0))</f>
        <v>Intercompay Revenue</v>
      </c>
      <c r="J21795" s="22">
        <f>YEAR(Actuals[[#This Row],[Date]])</f>
        <v>2022</v>
      </c>
      <c r="K21795" s="22">
        <f>MONTH(Actuals[[#This Row],[Date]])</f>
        <v>9</v>
      </c>
      <c r="L21795" s="12"/>
    </row>
    <row r="21796" spans="1:12" x14ac:dyDescent="0.3">
      <c r="A21796">
        <v>8</v>
      </c>
      <c r="B21796">
        <v>10006</v>
      </c>
      <c r="C21796">
        <v>6</v>
      </c>
      <c r="D21796">
        <v>52000</v>
      </c>
      <c r="E21796" s="46">
        <v>44805</v>
      </c>
      <c r="F21796">
        <v>6102.71</v>
      </c>
      <c r="I21796" t="str">
        <f>INDEX(LedgerMapping[[#All],[Level 3]],MATCH(Actuals[[#This Row],[Sub Ledger]],LedgerMapping[[#All],[Sub Ledger]],0))</f>
        <v>Intercompay Revenue</v>
      </c>
      <c r="J21796" s="22">
        <f>YEAR(Actuals[[#This Row],[Date]])</f>
        <v>2022</v>
      </c>
      <c r="K21796" s="22">
        <f>MONTH(Actuals[[#This Row],[Date]])</f>
        <v>9</v>
      </c>
      <c r="L21796" s="12"/>
    </row>
    <row r="21797" spans="1:12" x14ac:dyDescent="0.3">
      <c r="A21797">
        <v>3</v>
      </c>
      <c r="B21797">
        <v>10147</v>
      </c>
      <c r="C21797">
        <v>6</v>
      </c>
      <c r="D21797">
        <v>52000</v>
      </c>
      <c r="E21797" s="46">
        <v>44836</v>
      </c>
      <c r="F21797">
        <v>4256</v>
      </c>
      <c r="I21797" t="str">
        <f>INDEX(LedgerMapping[[#All],[Level 3]],MATCH(Actuals[[#This Row],[Sub Ledger]],LedgerMapping[[#All],[Sub Ledger]],0))</f>
        <v>Intercompay Revenue</v>
      </c>
      <c r="J21797" s="22">
        <f>YEAR(Actuals[[#This Row],[Date]])</f>
        <v>2022</v>
      </c>
      <c r="K21797" s="22">
        <f>MONTH(Actuals[[#This Row],[Date]])</f>
        <v>10</v>
      </c>
      <c r="L21797" s="12"/>
    </row>
    <row r="21798" spans="1:12" x14ac:dyDescent="0.3">
      <c r="A21798">
        <v>4</v>
      </c>
      <c r="B21798">
        <v>10333</v>
      </c>
      <c r="C21798">
        <v>6</v>
      </c>
      <c r="D21798">
        <v>52000</v>
      </c>
      <c r="E21798" s="46">
        <v>44836</v>
      </c>
      <c r="F21798">
        <v>7076</v>
      </c>
      <c r="I21798" t="str">
        <f>INDEX(LedgerMapping[[#All],[Level 3]],MATCH(Actuals[[#This Row],[Sub Ledger]],LedgerMapping[[#All],[Sub Ledger]],0))</f>
        <v>Intercompay Revenue</v>
      </c>
      <c r="J21798" s="22">
        <f>YEAR(Actuals[[#This Row],[Date]])</f>
        <v>2022</v>
      </c>
      <c r="K21798" s="22">
        <f>MONTH(Actuals[[#This Row],[Date]])</f>
        <v>10</v>
      </c>
      <c r="L21798" s="12"/>
    </row>
    <row r="21799" spans="1:12" x14ac:dyDescent="0.3">
      <c r="A21799">
        <v>5</v>
      </c>
      <c r="B21799">
        <v>10472</v>
      </c>
      <c r="C21799">
        <v>6</v>
      </c>
      <c r="D21799">
        <v>52000</v>
      </c>
      <c r="E21799" s="46">
        <v>44836</v>
      </c>
      <c r="F21799">
        <v>10648</v>
      </c>
      <c r="I21799" t="str">
        <f>INDEX(LedgerMapping[[#All],[Level 3]],MATCH(Actuals[[#This Row],[Sub Ledger]],LedgerMapping[[#All],[Sub Ledger]],0))</f>
        <v>Intercompay Revenue</v>
      </c>
      <c r="J21799" s="22">
        <f>YEAR(Actuals[[#This Row],[Date]])</f>
        <v>2022</v>
      </c>
      <c r="K21799" s="22">
        <f>MONTH(Actuals[[#This Row],[Date]])</f>
        <v>10</v>
      </c>
      <c r="L21799" s="12"/>
    </row>
    <row r="21800" spans="1:12" x14ac:dyDescent="0.3">
      <c r="A21800">
        <v>6</v>
      </c>
      <c r="B21800">
        <v>10800</v>
      </c>
      <c r="C21800">
        <v>6</v>
      </c>
      <c r="D21800">
        <v>52000</v>
      </c>
      <c r="E21800" s="46">
        <v>44836</v>
      </c>
      <c r="F21800">
        <v>7392</v>
      </c>
      <c r="I21800" t="str">
        <f>INDEX(LedgerMapping[[#All],[Level 3]],MATCH(Actuals[[#This Row],[Sub Ledger]],LedgerMapping[[#All],[Sub Ledger]],0))</f>
        <v>Intercompay Revenue</v>
      </c>
      <c r="J21800" s="22">
        <f>YEAR(Actuals[[#This Row],[Date]])</f>
        <v>2022</v>
      </c>
      <c r="K21800" s="22">
        <f>MONTH(Actuals[[#This Row],[Date]])</f>
        <v>10</v>
      </c>
      <c r="L21800" s="12"/>
    </row>
    <row r="21801" spans="1:12" x14ac:dyDescent="0.3">
      <c r="A21801">
        <v>7</v>
      </c>
      <c r="B21801">
        <v>10939</v>
      </c>
      <c r="C21801">
        <v>6</v>
      </c>
      <c r="D21801">
        <v>52000</v>
      </c>
      <c r="E21801" s="46">
        <v>44836</v>
      </c>
      <c r="F21801">
        <v>3428</v>
      </c>
      <c r="I21801" t="str">
        <f>INDEX(LedgerMapping[[#All],[Level 3]],MATCH(Actuals[[#This Row],[Sub Ledger]],LedgerMapping[[#All],[Sub Ledger]],0))</f>
        <v>Intercompay Revenue</v>
      </c>
      <c r="J21801" s="22">
        <f>YEAR(Actuals[[#This Row],[Date]])</f>
        <v>2022</v>
      </c>
      <c r="K21801" s="22">
        <f>MONTH(Actuals[[#This Row],[Date]])</f>
        <v>10</v>
      </c>
      <c r="L21801" s="12"/>
    </row>
    <row r="21802" spans="1:12" x14ac:dyDescent="0.3">
      <c r="A21802">
        <v>8</v>
      </c>
      <c r="B21802">
        <v>11125</v>
      </c>
      <c r="C21802">
        <v>6</v>
      </c>
      <c r="D21802">
        <v>52000</v>
      </c>
      <c r="E21802" s="46">
        <v>44836</v>
      </c>
      <c r="F21802">
        <v>16636.240000000002</v>
      </c>
      <c r="I21802" t="str">
        <f>INDEX(LedgerMapping[[#All],[Level 3]],MATCH(Actuals[[#This Row],[Sub Ledger]],LedgerMapping[[#All],[Sub Ledger]],0))</f>
        <v>Intercompay Revenue</v>
      </c>
      <c r="J21802" s="22">
        <f>YEAR(Actuals[[#This Row],[Date]])</f>
        <v>2022</v>
      </c>
      <c r="K21802" s="22">
        <f>MONTH(Actuals[[#This Row],[Date]])</f>
        <v>10</v>
      </c>
      <c r="L21802" s="12"/>
    </row>
    <row r="21803" spans="1:12" x14ac:dyDescent="0.3">
      <c r="A21803">
        <v>3</v>
      </c>
      <c r="B21803">
        <v>11265</v>
      </c>
      <c r="C21803">
        <v>6</v>
      </c>
      <c r="D21803">
        <v>52000</v>
      </c>
      <c r="E21803" s="46">
        <v>44866</v>
      </c>
      <c r="F21803">
        <v>6221</v>
      </c>
      <c r="I21803" t="str">
        <f>INDEX(LedgerMapping[[#All],[Level 3]],MATCH(Actuals[[#This Row],[Sub Ledger]],LedgerMapping[[#All],[Sub Ledger]],0))</f>
        <v>Intercompay Revenue</v>
      </c>
      <c r="J21803" s="22">
        <f>YEAR(Actuals[[#This Row],[Date]])</f>
        <v>2022</v>
      </c>
      <c r="K21803" s="22">
        <f>MONTH(Actuals[[#This Row],[Date]])</f>
        <v>11</v>
      </c>
      <c r="L21803" s="12"/>
    </row>
    <row r="21804" spans="1:12" x14ac:dyDescent="0.3">
      <c r="A21804">
        <v>4</v>
      </c>
      <c r="B21804">
        <v>11452</v>
      </c>
      <c r="C21804">
        <v>6</v>
      </c>
      <c r="D21804">
        <v>52000</v>
      </c>
      <c r="E21804" s="46">
        <v>44866</v>
      </c>
      <c r="F21804">
        <v>17682</v>
      </c>
      <c r="I21804" t="str">
        <f>INDEX(LedgerMapping[[#All],[Level 3]],MATCH(Actuals[[#This Row],[Sub Ledger]],LedgerMapping[[#All],[Sub Ledger]],0))</f>
        <v>Intercompay Revenue</v>
      </c>
      <c r="J21804" s="22">
        <f>YEAR(Actuals[[#This Row],[Date]])</f>
        <v>2022</v>
      </c>
      <c r="K21804" s="22">
        <f>MONTH(Actuals[[#This Row],[Date]])</f>
        <v>11</v>
      </c>
      <c r="L21804" s="12"/>
    </row>
    <row r="21805" spans="1:12" x14ac:dyDescent="0.3">
      <c r="A21805">
        <v>5</v>
      </c>
      <c r="B21805">
        <v>11592</v>
      </c>
      <c r="C21805">
        <v>6</v>
      </c>
      <c r="D21805">
        <v>52000</v>
      </c>
      <c r="E21805" s="46">
        <v>44866</v>
      </c>
      <c r="F21805">
        <v>27881</v>
      </c>
      <c r="I21805" t="str">
        <f>INDEX(LedgerMapping[[#All],[Level 3]],MATCH(Actuals[[#This Row],[Sub Ledger]],LedgerMapping[[#All],[Sub Ledger]],0))</f>
        <v>Intercompay Revenue</v>
      </c>
      <c r="J21805" s="22">
        <f>YEAR(Actuals[[#This Row],[Date]])</f>
        <v>2022</v>
      </c>
      <c r="K21805" s="22">
        <f>MONTH(Actuals[[#This Row],[Date]])</f>
        <v>11</v>
      </c>
      <c r="L21805" s="12"/>
    </row>
    <row r="21806" spans="1:12" x14ac:dyDescent="0.3">
      <c r="A21806">
        <v>6</v>
      </c>
      <c r="B21806">
        <v>11923</v>
      </c>
      <c r="C21806">
        <v>6</v>
      </c>
      <c r="D21806">
        <v>52000</v>
      </c>
      <c r="E21806" s="46">
        <v>44866</v>
      </c>
      <c r="F21806">
        <v>4516</v>
      </c>
      <c r="I21806" t="str">
        <f>INDEX(LedgerMapping[[#All],[Level 3]],MATCH(Actuals[[#This Row],[Sub Ledger]],LedgerMapping[[#All],[Sub Ledger]],0))</f>
        <v>Intercompay Revenue</v>
      </c>
      <c r="J21806" s="22">
        <f>YEAR(Actuals[[#This Row],[Date]])</f>
        <v>2022</v>
      </c>
      <c r="K21806" s="22">
        <f>MONTH(Actuals[[#This Row],[Date]])</f>
        <v>11</v>
      </c>
      <c r="L21806" s="12"/>
    </row>
    <row r="21807" spans="1:12" x14ac:dyDescent="0.3">
      <c r="A21807">
        <v>7</v>
      </c>
      <c r="B21807">
        <v>12062</v>
      </c>
      <c r="C21807">
        <v>6</v>
      </c>
      <c r="D21807">
        <v>52000</v>
      </c>
      <c r="E21807" s="46">
        <v>44866</v>
      </c>
      <c r="F21807">
        <v>18203</v>
      </c>
      <c r="I21807" t="str">
        <f>INDEX(LedgerMapping[[#All],[Level 3]],MATCH(Actuals[[#This Row],[Sub Ledger]],LedgerMapping[[#All],[Sub Ledger]],0))</f>
        <v>Intercompay Revenue</v>
      </c>
      <c r="J21807" s="22">
        <f>YEAR(Actuals[[#This Row],[Date]])</f>
        <v>2022</v>
      </c>
      <c r="K21807" s="22">
        <f>MONTH(Actuals[[#This Row],[Date]])</f>
        <v>11</v>
      </c>
      <c r="L21807" s="12"/>
    </row>
    <row r="21808" spans="1:12" x14ac:dyDescent="0.3">
      <c r="A21808">
        <v>8</v>
      </c>
      <c r="B21808">
        <v>12250</v>
      </c>
      <c r="C21808">
        <v>6</v>
      </c>
      <c r="D21808">
        <v>52000</v>
      </c>
      <c r="E21808" s="46">
        <v>44866</v>
      </c>
      <c r="F21808">
        <v>21007.53</v>
      </c>
      <c r="I21808" t="str">
        <f>INDEX(LedgerMapping[[#All],[Level 3]],MATCH(Actuals[[#This Row],[Sub Ledger]],LedgerMapping[[#All],[Sub Ledger]],0))</f>
        <v>Intercompay Revenue</v>
      </c>
      <c r="J21808" s="22">
        <f>YEAR(Actuals[[#This Row],[Date]])</f>
        <v>2022</v>
      </c>
      <c r="K21808" s="22">
        <f>MONTH(Actuals[[#This Row],[Date]])</f>
        <v>11</v>
      </c>
      <c r="L21808" s="12"/>
    </row>
    <row r="21809" spans="1:12" x14ac:dyDescent="0.3">
      <c r="A21809">
        <v>3</v>
      </c>
      <c r="B21809">
        <v>12391</v>
      </c>
      <c r="C21809">
        <v>6</v>
      </c>
      <c r="D21809">
        <v>52000</v>
      </c>
      <c r="E21809" s="46">
        <v>44897</v>
      </c>
      <c r="F21809">
        <v>5483</v>
      </c>
      <c r="I21809" t="str">
        <f>INDEX(LedgerMapping[[#All],[Level 3]],MATCH(Actuals[[#This Row],[Sub Ledger]],LedgerMapping[[#All],[Sub Ledger]],0))</f>
        <v>Intercompay Revenue</v>
      </c>
      <c r="J21809" s="22">
        <f>YEAR(Actuals[[#This Row],[Date]])</f>
        <v>2022</v>
      </c>
      <c r="K21809" s="22">
        <f>MONTH(Actuals[[#This Row],[Date]])</f>
        <v>12</v>
      </c>
      <c r="L21809" s="12"/>
    </row>
    <row r="21810" spans="1:12" x14ac:dyDescent="0.3">
      <c r="A21810">
        <v>4</v>
      </c>
      <c r="B21810">
        <v>12579</v>
      </c>
      <c r="C21810">
        <v>6</v>
      </c>
      <c r="D21810">
        <v>52000</v>
      </c>
      <c r="E21810" s="46">
        <v>44897</v>
      </c>
      <c r="F21810">
        <v>9294</v>
      </c>
      <c r="I21810" t="str">
        <f>INDEX(LedgerMapping[[#All],[Level 3]],MATCH(Actuals[[#This Row],[Sub Ledger]],LedgerMapping[[#All],[Sub Ledger]],0))</f>
        <v>Intercompay Revenue</v>
      </c>
      <c r="J21810" s="22">
        <f>YEAR(Actuals[[#This Row],[Date]])</f>
        <v>2022</v>
      </c>
      <c r="K21810" s="22">
        <f>MONTH(Actuals[[#This Row],[Date]])</f>
        <v>12</v>
      </c>
      <c r="L21810" s="12"/>
    </row>
    <row r="21811" spans="1:12" x14ac:dyDescent="0.3">
      <c r="A21811">
        <v>5</v>
      </c>
      <c r="B21811">
        <v>12720</v>
      </c>
      <c r="C21811">
        <v>6</v>
      </c>
      <c r="D21811">
        <v>52000</v>
      </c>
      <c r="E21811" s="46">
        <v>44897</v>
      </c>
      <c r="F21811">
        <v>26991</v>
      </c>
      <c r="I21811" t="str">
        <f>INDEX(LedgerMapping[[#All],[Level 3]],MATCH(Actuals[[#This Row],[Sub Ledger]],LedgerMapping[[#All],[Sub Ledger]],0))</f>
        <v>Intercompay Revenue</v>
      </c>
      <c r="J21811" s="22">
        <f>YEAR(Actuals[[#This Row],[Date]])</f>
        <v>2022</v>
      </c>
      <c r="K21811" s="22">
        <f>MONTH(Actuals[[#This Row],[Date]])</f>
        <v>12</v>
      </c>
      <c r="L21811" s="12"/>
    </row>
    <row r="21812" spans="1:12" x14ac:dyDescent="0.3">
      <c r="A21812">
        <v>6</v>
      </c>
      <c r="B21812">
        <v>13051</v>
      </c>
      <c r="C21812">
        <v>6</v>
      </c>
      <c r="D21812">
        <v>52000</v>
      </c>
      <c r="E21812" s="46">
        <v>44897</v>
      </c>
      <c r="F21812">
        <v>1983</v>
      </c>
      <c r="I21812" t="str">
        <f>INDEX(LedgerMapping[[#All],[Level 3]],MATCH(Actuals[[#This Row],[Sub Ledger]],LedgerMapping[[#All],[Sub Ledger]],0))</f>
        <v>Intercompay Revenue</v>
      </c>
      <c r="J21812" s="22">
        <f>YEAR(Actuals[[#This Row],[Date]])</f>
        <v>2022</v>
      </c>
      <c r="K21812" s="22">
        <f>MONTH(Actuals[[#This Row],[Date]])</f>
        <v>12</v>
      </c>
      <c r="L21812" s="12"/>
    </row>
    <row r="21813" spans="1:12" x14ac:dyDescent="0.3">
      <c r="A21813">
        <v>7</v>
      </c>
      <c r="B21813">
        <v>13192</v>
      </c>
      <c r="C21813">
        <v>6</v>
      </c>
      <c r="D21813">
        <v>52000</v>
      </c>
      <c r="E21813" s="46">
        <v>44897</v>
      </c>
      <c r="F21813">
        <v>4891</v>
      </c>
      <c r="I21813" t="str">
        <f>INDEX(LedgerMapping[[#All],[Level 3]],MATCH(Actuals[[#This Row],[Sub Ledger]],LedgerMapping[[#All],[Sub Ledger]],0))</f>
        <v>Intercompay Revenue</v>
      </c>
      <c r="J21813" s="22">
        <f>YEAR(Actuals[[#This Row],[Date]])</f>
        <v>2022</v>
      </c>
      <c r="K21813" s="22">
        <f>MONTH(Actuals[[#This Row],[Date]])</f>
        <v>12</v>
      </c>
      <c r="L21813" s="12"/>
    </row>
    <row r="21814" spans="1:12" x14ac:dyDescent="0.3">
      <c r="A21814">
        <v>8</v>
      </c>
      <c r="B21814">
        <v>13380</v>
      </c>
      <c r="C21814">
        <v>6</v>
      </c>
      <c r="D21814">
        <v>52000</v>
      </c>
      <c r="E21814" s="46">
        <v>44897</v>
      </c>
      <c r="F21814">
        <v>22999.99</v>
      </c>
      <c r="I21814" t="str">
        <f>INDEX(LedgerMapping[[#All],[Level 3]],MATCH(Actuals[[#This Row],[Sub Ledger]],LedgerMapping[[#All],[Sub Ledger]],0))</f>
        <v>Intercompay Revenue</v>
      </c>
      <c r="J21814" s="22">
        <f>YEAR(Actuals[[#This Row],[Date]])</f>
        <v>2022</v>
      </c>
      <c r="K21814" s="22">
        <f>MONTH(Actuals[[#This Row],[Date]])</f>
        <v>12</v>
      </c>
      <c r="L21814" s="12"/>
    </row>
    <row r="21815" spans="1:12" x14ac:dyDescent="0.3">
      <c r="A21815">
        <v>3</v>
      </c>
      <c r="B21815">
        <v>13519</v>
      </c>
      <c r="C21815">
        <v>6</v>
      </c>
      <c r="D21815">
        <v>52000</v>
      </c>
      <c r="E21815" s="46">
        <v>44927</v>
      </c>
      <c r="F21815">
        <v>35633</v>
      </c>
      <c r="I21815" t="str">
        <f>INDEX(LedgerMapping[[#All],[Level 3]],MATCH(Actuals[[#This Row],[Sub Ledger]],LedgerMapping[[#All],[Sub Ledger]],0))</f>
        <v>Intercompay Revenue</v>
      </c>
      <c r="J21815" s="22">
        <f>YEAR(Actuals[[#This Row],[Date]])</f>
        <v>2023</v>
      </c>
      <c r="K21815" s="22">
        <f>MONTH(Actuals[[#This Row],[Date]])</f>
        <v>1</v>
      </c>
      <c r="L21815" s="12"/>
    </row>
    <row r="21816" spans="1:12" x14ac:dyDescent="0.3">
      <c r="A21816">
        <v>4</v>
      </c>
      <c r="B21816">
        <v>13641</v>
      </c>
      <c r="C21816">
        <v>6</v>
      </c>
      <c r="D21816">
        <v>52000</v>
      </c>
      <c r="E21816" s="46">
        <v>44927</v>
      </c>
      <c r="F21816">
        <v>21886</v>
      </c>
      <c r="I21816" t="str">
        <f>INDEX(LedgerMapping[[#All],[Level 3]],MATCH(Actuals[[#This Row],[Sub Ledger]],LedgerMapping[[#All],[Sub Ledger]],0))</f>
        <v>Intercompay Revenue</v>
      </c>
      <c r="J21816" s="22">
        <f>YEAR(Actuals[[#This Row],[Date]])</f>
        <v>2023</v>
      </c>
      <c r="K21816" s="22">
        <f>MONTH(Actuals[[#This Row],[Date]])</f>
        <v>1</v>
      </c>
      <c r="L21816" s="12"/>
    </row>
    <row r="21817" spans="1:12" x14ac:dyDescent="0.3">
      <c r="A21817">
        <v>5</v>
      </c>
      <c r="B21817">
        <v>13735</v>
      </c>
      <c r="C21817">
        <v>6</v>
      </c>
      <c r="D21817">
        <v>52000</v>
      </c>
      <c r="E21817" s="46">
        <v>44927</v>
      </c>
      <c r="F21817">
        <v>34262</v>
      </c>
      <c r="I21817" t="str">
        <f>INDEX(LedgerMapping[[#All],[Level 3]],MATCH(Actuals[[#This Row],[Sub Ledger]],LedgerMapping[[#All],[Sub Ledger]],0))</f>
        <v>Intercompay Revenue</v>
      </c>
      <c r="J21817" s="22">
        <f>YEAR(Actuals[[#This Row],[Date]])</f>
        <v>2023</v>
      </c>
      <c r="K21817" s="22">
        <f>MONTH(Actuals[[#This Row],[Date]])</f>
        <v>1</v>
      </c>
      <c r="L21817" s="12"/>
    </row>
    <row r="21818" spans="1:12" x14ac:dyDescent="0.3">
      <c r="A21818">
        <v>6</v>
      </c>
      <c r="B21818">
        <v>13935</v>
      </c>
      <c r="C21818">
        <v>6</v>
      </c>
      <c r="D21818">
        <v>52000</v>
      </c>
      <c r="E21818" s="46">
        <v>44927</v>
      </c>
      <c r="F21818">
        <v>12979</v>
      </c>
      <c r="I21818" t="str">
        <f>INDEX(LedgerMapping[[#All],[Level 3]],MATCH(Actuals[[#This Row],[Sub Ledger]],LedgerMapping[[#All],[Sub Ledger]],0))</f>
        <v>Intercompay Revenue</v>
      </c>
      <c r="J21818" s="22">
        <f>YEAR(Actuals[[#This Row],[Date]])</f>
        <v>2023</v>
      </c>
      <c r="K21818" s="22">
        <f>MONTH(Actuals[[#This Row],[Date]])</f>
        <v>1</v>
      </c>
      <c r="L21818" s="12"/>
    </row>
    <row r="21819" spans="1:12" x14ac:dyDescent="0.3">
      <c r="A21819">
        <v>7</v>
      </c>
      <c r="B21819">
        <v>14029</v>
      </c>
      <c r="C21819">
        <v>6</v>
      </c>
      <c r="D21819">
        <v>52000</v>
      </c>
      <c r="E21819" s="46">
        <v>44927</v>
      </c>
      <c r="F21819">
        <v>6906</v>
      </c>
      <c r="I21819" t="str">
        <f>INDEX(LedgerMapping[[#All],[Level 3]],MATCH(Actuals[[#This Row],[Sub Ledger]],LedgerMapping[[#All],[Sub Ledger]],0))</f>
        <v>Intercompay Revenue</v>
      </c>
      <c r="J21819" s="22">
        <f>YEAR(Actuals[[#This Row],[Date]])</f>
        <v>2023</v>
      </c>
      <c r="K21819" s="22">
        <f>MONTH(Actuals[[#This Row],[Date]])</f>
        <v>1</v>
      </c>
      <c r="L21819" s="12"/>
    </row>
    <row r="21820" spans="1:12" x14ac:dyDescent="0.3">
      <c r="A21820">
        <v>8</v>
      </c>
      <c r="B21820">
        <v>14151</v>
      </c>
      <c r="C21820">
        <v>6</v>
      </c>
      <c r="D21820">
        <v>52000</v>
      </c>
      <c r="E21820" s="46">
        <v>44927</v>
      </c>
      <c r="F21820">
        <v>70713</v>
      </c>
      <c r="I21820" t="str">
        <f>INDEX(LedgerMapping[[#All],[Level 3]],MATCH(Actuals[[#This Row],[Sub Ledger]],LedgerMapping[[#All],[Sub Ledger]],0))</f>
        <v>Intercompay Revenue</v>
      </c>
      <c r="J21820" s="22">
        <f>YEAR(Actuals[[#This Row],[Date]])</f>
        <v>2023</v>
      </c>
      <c r="K21820" s="22">
        <f>MONTH(Actuals[[#This Row],[Date]])</f>
        <v>1</v>
      </c>
      <c r="L21820" s="12"/>
    </row>
    <row r="21821" spans="1:12" x14ac:dyDescent="0.3">
      <c r="A21821">
        <v>11</v>
      </c>
      <c r="B21821">
        <v>14327</v>
      </c>
      <c r="C21821">
        <v>6</v>
      </c>
      <c r="D21821">
        <v>52000</v>
      </c>
      <c r="E21821" s="46">
        <v>44927</v>
      </c>
      <c r="F21821">
        <v>5041.28</v>
      </c>
      <c r="I21821" t="str">
        <f>INDEX(LedgerMapping[[#All],[Level 3]],MATCH(Actuals[[#This Row],[Sub Ledger]],LedgerMapping[[#All],[Sub Ledger]],0))</f>
        <v>Intercompay Revenue</v>
      </c>
      <c r="J21821" s="22">
        <f>YEAR(Actuals[[#This Row],[Date]])</f>
        <v>2023</v>
      </c>
      <c r="K21821" s="22">
        <f>MONTH(Actuals[[#This Row],[Date]])</f>
        <v>1</v>
      </c>
      <c r="L21821" s="12"/>
    </row>
    <row r="21822" spans="1:12" x14ac:dyDescent="0.3">
      <c r="A21822">
        <v>12</v>
      </c>
      <c r="B21822">
        <v>14444</v>
      </c>
      <c r="C21822">
        <v>6</v>
      </c>
      <c r="D21822">
        <v>52000</v>
      </c>
      <c r="E21822" s="46">
        <v>44927</v>
      </c>
      <c r="F21822">
        <v>265.66000000000003</v>
      </c>
      <c r="I21822" t="str">
        <f>INDEX(LedgerMapping[[#All],[Level 3]],MATCH(Actuals[[#This Row],[Sub Ledger]],LedgerMapping[[#All],[Sub Ledger]],0))</f>
        <v>Intercompay Revenue</v>
      </c>
      <c r="J21822" s="22">
        <f>YEAR(Actuals[[#This Row],[Date]])</f>
        <v>2023</v>
      </c>
      <c r="K21822" s="22">
        <f>MONTH(Actuals[[#This Row],[Date]])</f>
        <v>1</v>
      </c>
      <c r="L21822" s="12"/>
    </row>
    <row r="21823" spans="1:12" x14ac:dyDescent="0.3">
      <c r="A21823">
        <v>3</v>
      </c>
      <c r="B21823">
        <v>14534</v>
      </c>
      <c r="C21823">
        <v>6</v>
      </c>
      <c r="D21823">
        <v>52000</v>
      </c>
      <c r="E21823" s="46">
        <v>44958</v>
      </c>
      <c r="F21823">
        <v>30140</v>
      </c>
      <c r="I21823" t="str">
        <f>INDEX(LedgerMapping[[#All],[Level 3]],MATCH(Actuals[[#This Row],[Sub Ledger]],LedgerMapping[[#All],[Sub Ledger]],0))</f>
        <v>Intercompay Revenue</v>
      </c>
      <c r="J21823" s="22">
        <f>YEAR(Actuals[[#This Row],[Date]])</f>
        <v>2023</v>
      </c>
      <c r="K21823" s="22">
        <f>MONTH(Actuals[[#This Row],[Date]])</f>
        <v>2</v>
      </c>
      <c r="L21823" s="12"/>
    </row>
    <row r="21824" spans="1:12" x14ac:dyDescent="0.3">
      <c r="A21824">
        <v>4</v>
      </c>
      <c r="B21824">
        <v>14653</v>
      </c>
      <c r="C21824">
        <v>6</v>
      </c>
      <c r="D21824">
        <v>52000</v>
      </c>
      <c r="E21824" s="46">
        <v>44958</v>
      </c>
      <c r="F21824">
        <v>9102</v>
      </c>
      <c r="I21824" t="str">
        <f>INDEX(LedgerMapping[[#All],[Level 3]],MATCH(Actuals[[#This Row],[Sub Ledger]],LedgerMapping[[#All],[Sub Ledger]],0))</f>
        <v>Intercompay Revenue</v>
      </c>
      <c r="J21824" s="22">
        <f>YEAR(Actuals[[#This Row],[Date]])</f>
        <v>2023</v>
      </c>
      <c r="K21824" s="22">
        <f>MONTH(Actuals[[#This Row],[Date]])</f>
        <v>2</v>
      </c>
      <c r="L21824" s="12"/>
    </row>
    <row r="21825" spans="1:12" x14ac:dyDescent="0.3">
      <c r="A21825">
        <v>5</v>
      </c>
      <c r="B21825">
        <v>14745</v>
      </c>
      <c r="C21825">
        <v>6</v>
      </c>
      <c r="D21825">
        <v>52000</v>
      </c>
      <c r="E21825" s="46">
        <v>44958</v>
      </c>
      <c r="F21825">
        <v>34435</v>
      </c>
      <c r="I21825" t="str">
        <f>INDEX(LedgerMapping[[#All],[Level 3]],MATCH(Actuals[[#This Row],[Sub Ledger]],LedgerMapping[[#All],[Sub Ledger]],0))</f>
        <v>Intercompay Revenue</v>
      </c>
      <c r="J21825" s="22">
        <f>YEAR(Actuals[[#This Row],[Date]])</f>
        <v>2023</v>
      </c>
      <c r="K21825" s="22">
        <f>MONTH(Actuals[[#This Row],[Date]])</f>
        <v>2</v>
      </c>
      <c r="L21825" s="12"/>
    </row>
    <row r="21826" spans="1:12" x14ac:dyDescent="0.3">
      <c r="A21826">
        <v>6</v>
      </c>
      <c r="B21826">
        <v>14943</v>
      </c>
      <c r="C21826">
        <v>6</v>
      </c>
      <c r="D21826">
        <v>52000</v>
      </c>
      <c r="E21826" s="46">
        <v>44958</v>
      </c>
      <c r="F21826">
        <v>23235</v>
      </c>
      <c r="I21826" t="str">
        <f>INDEX(LedgerMapping[[#All],[Level 3]],MATCH(Actuals[[#This Row],[Sub Ledger]],LedgerMapping[[#All],[Sub Ledger]],0))</f>
        <v>Intercompay Revenue</v>
      </c>
      <c r="J21826" s="22">
        <f>YEAR(Actuals[[#This Row],[Date]])</f>
        <v>2023</v>
      </c>
      <c r="K21826" s="22">
        <f>MONTH(Actuals[[#This Row],[Date]])</f>
        <v>2</v>
      </c>
      <c r="L21826" s="12"/>
    </row>
    <row r="21827" spans="1:12" x14ac:dyDescent="0.3">
      <c r="A21827">
        <v>7</v>
      </c>
      <c r="B21827">
        <v>15035</v>
      </c>
      <c r="C21827">
        <v>6</v>
      </c>
      <c r="D21827">
        <v>52000</v>
      </c>
      <c r="E21827" s="46">
        <v>44958</v>
      </c>
      <c r="F21827">
        <v>21850</v>
      </c>
      <c r="I21827" t="str">
        <f>INDEX(LedgerMapping[[#All],[Level 3]],MATCH(Actuals[[#This Row],[Sub Ledger]],LedgerMapping[[#All],[Sub Ledger]],0))</f>
        <v>Intercompay Revenue</v>
      </c>
      <c r="J21827" s="22">
        <f>YEAR(Actuals[[#This Row],[Date]])</f>
        <v>2023</v>
      </c>
      <c r="K21827" s="22">
        <f>MONTH(Actuals[[#This Row],[Date]])</f>
        <v>2</v>
      </c>
      <c r="L21827" s="12"/>
    </row>
    <row r="21828" spans="1:12" x14ac:dyDescent="0.3">
      <c r="A21828">
        <v>8</v>
      </c>
      <c r="B21828">
        <v>15155</v>
      </c>
      <c r="C21828">
        <v>6</v>
      </c>
      <c r="D21828">
        <v>52000</v>
      </c>
      <c r="E21828" s="46">
        <v>44958</v>
      </c>
      <c r="F21828">
        <v>60537.06</v>
      </c>
      <c r="I21828" t="str">
        <f>INDEX(LedgerMapping[[#All],[Level 3]],MATCH(Actuals[[#This Row],[Sub Ledger]],LedgerMapping[[#All],[Sub Ledger]],0))</f>
        <v>Intercompay Revenue</v>
      </c>
      <c r="J21828" s="22">
        <f>YEAR(Actuals[[#This Row],[Date]])</f>
        <v>2023</v>
      </c>
      <c r="K21828" s="22">
        <f>MONTH(Actuals[[#This Row],[Date]])</f>
        <v>2</v>
      </c>
      <c r="L21828" s="12"/>
    </row>
    <row r="21829" spans="1:12" x14ac:dyDescent="0.3">
      <c r="A21829">
        <v>11</v>
      </c>
      <c r="B21829">
        <v>15329</v>
      </c>
      <c r="C21829">
        <v>6</v>
      </c>
      <c r="D21829">
        <v>52000</v>
      </c>
      <c r="E21829" s="46">
        <v>44958</v>
      </c>
      <c r="F21829">
        <v>10284.99</v>
      </c>
      <c r="I21829" t="str">
        <f>INDEX(LedgerMapping[[#All],[Level 3]],MATCH(Actuals[[#This Row],[Sub Ledger]],LedgerMapping[[#All],[Sub Ledger]],0))</f>
        <v>Intercompay Revenue</v>
      </c>
      <c r="J21829" s="22">
        <f>YEAR(Actuals[[#This Row],[Date]])</f>
        <v>2023</v>
      </c>
      <c r="K21829" s="22">
        <f>MONTH(Actuals[[#This Row],[Date]])</f>
        <v>2</v>
      </c>
      <c r="L21829" s="12"/>
    </row>
    <row r="21830" spans="1:12" x14ac:dyDescent="0.3">
      <c r="A21830">
        <v>12</v>
      </c>
      <c r="B21830">
        <v>15421</v>
      </c>
      <c r="C21830">
        <v>6</v>
      </c>
      <c r="D21830">
        <v>52000</v>
      </c>
      <c r="E21830" s="46">
        <v>44958</v>
      </c>
      <c r="F21830">
        <v>742.26</v>
      </c>
      <c r="I21830" t="str">
        <f>INDEX(LedgerMapping[[#All],[Level 3]],MATCH(Actuals[[#This Row],[Sub Ledger]],LedgerMapping[[#All],[Sub Ledger]],0))</f>
        <v>Intercompay Revenue</v>
      </c>
      <c r="J21830" s="22">
        <f>YEAR(Actuals[[#This Row],[Date]])</f>
        <v>2023</v>
      </c>
      <c r="K21830" s="22">
        <f>MONTH(Actuals[[#This Row],[Date]])</f>
        <v>2</v>
      </c>
      <c r="L21830" s="12"/>
    </row>
    <row r="21831" spans="1:12" x14ac:dyDescent="0.3">
      <c r="A21831">
        <v>3</v>
      </c>
      <c r="B21831">
        <v>15512</v>
      </c>
      <c r="C21831">
        <v>6</v>
      </c>
      <c r="D21831">
        <v>52000</v>
      </c>
      <c r="E21831" s="46">
        <v>44988</v>
      </c>
      <c r="F21831">
        <v>23426</v>
      </c>
      <c r="I21831" t="str">
        <f>INDEX(LedgerMapping[[#All],[Level 3]],MATCH(Actuals[[#This Row],[Sub Ledger]],LedgerMapping[[#All],[Sub Ledger]],0))</f>
        <v>Intercompay Revenue</v>
      </c>
      <c r="J21831" s="22">
        <f>YEAR(Actuals[[#This Row],[Date]])</f>
        <v>2023</v>
      </c>
      <c r="K21831" s="22">
        <f>MONTH(Actuals[[#This Row],[Date]])</f>
        <v>3</v>
      </c>
      <c r="L21831" s="12"/>
    </row>
    <row r="21832" spans="1:12" x14ac:dyDescent="0.3">
      <c r="A21832">
        <v>4</v>
      </c>
      <c r="B21832">
        <v>15632</v>
      </c>
      <c r="C21832">
        <v>6</v>
      </c>
      <c r="D21832">
        <v>52000</v>
      </c>
      <c r="E21832" s="46">
        <v>44988</v>
      </c>
      <c r="F21832">
        <v>10480</v>
      </c>
      <c r="I21832" t="str">
        <f>INDEX(LedgerMapping[[#All],[Level 3]],MATCH(Actuals[[#This Row],[Sub Ledger]],LedgerMapping[[#All],[Sub Ledger]],0))</f>
        <v>Intercompay Revenue</v>
      </c>
      <c r="J21832" s="22">
        <f>YEAR(Actuals[[#This Row],[Date]])</f>
        <v>2023</v>
      </c>
      <c r="K21832" s="22">
        <f>MONTH(Actuals[[#This Row],[Date]])</f>
        <v>3</v>
      </c>
      <c r="L21832" s="12"/>
    </row>
    <row r="21833" spans="1:12" x14ac:dyDescent="0.3">
      <c r="A21833">
        <v>5</v>
      </c>
      <c r="B21833">
        <v>15725</v>
      </c>
      <c r="C21833">
        <v>6</v>
      </c>
      <c r="D21833">
        <v>52000</v>
      </c>
      <c r="E21833" s="46">
        <v>44988</v>
      </c>
      <c r="F21833">
        <v>5504</v>
      </c>
      <c r="I21833" t="str">
        <f>INDEX(LedgerMapping[[#All],[Level 3]],MATCH(Actuals[[#This Row],[Sub Ledger]],LedgerMapping[[#All],[Sub Ledger]],0))</f>
        <v>Intercompay Revenue</v>
      </c>
      <c r="J21833" s="22">
        <f>YEAR(Actuals[[#This Row],[Date]])</f>
        <v>2023</v>
      </c>
      <c r="K21833" s="22">
        <f>MONTH(Actuals[[#This Row],[Date]])</f>
        <v>3</v>
      </c>
      <c r="L21833" s="12"/>
    </row>
    <row r="21834" spans="1:12" x14ac:dyDescent="0.3">
      <c r="A21834">
        <v>6</v>
      </c>
      <c r="B21834">
        <v>15923</v>
      </c>
      <c r="C21834">
        <v>6</v>
      </c>
      <c r="D21834">
        <v>52000</v>
      </c>
      <c r="E21834" s="46">
        <v>44988</v>
      </c>
      <c r="F21834">
        <v>16784</v>
      </c>
      <c r="I21834" t="str">
        <f>INDEX(LedgerMapping[[#All],[Level 3]],MATCH(Actuals[[#This Row],[Sub Ledger]],LedgerMapping[[#All],[Sub Ledger]],0))</f>
        <v>Intercompay Revenue</v>
      </c>
      <c r="J21834" s="22">
        <f>YEAR(Actuals[[#This Row],[Date]])</f>
        <v>2023</v>
      </c>
      <c r="K21834" s="22">
        <f>MONTH(Actuals[[#This Row],[Date]])</f>
        <v>3</v>
      </c>
      <c r="L21834" s="12"/>
    </row>
    <row r="21835" spans="1:12" x14ac:dyDescent="0.3">
      <c r="A21835">
        <v>7</v>
      </c>
      <c r="B21835">
        <v>16015</v>
      </c>
      <c r="C21835">
        <v>6</v>
      </c>
      <c r="D21835">
        <v>52000</v>
      </c>
      <c r="E21835" s="46">
        <v>44988</v>
      </c>
      <c r="F21835">
        <v>10001</v>
      </c>
      <c r="I21835" t="str">
        <f>INDEX(LedgerMapping[[#All],[Level 3]],MATCH(Actuals[[#This Row],[Sub Ledger]],LedgerMapping[[#All],[Sub Ledger]],0))</f>
        <v>Intercompay Revenue</v>
      </c>
      <c r="J21835" s="22">
        <f>YEAR(Actuals[[#This Row],[Date]])</f>
        <v>2023</v>
      </c>
      <c r="K21835" s="22">
        <f>MONTH(Actuals[[#This Row],[Date]])</f>
        <v>3</v>
      </c>
      <c r="L21835" s="12"/>
    </row>
    <row r="21836" spans="1:12" x14ac:dyDescent="0.3">
      <c r="A21836">
        <v>8</v>
      </c>
      <c r="B21836">
        <v>16135</v>
      </c>
      <c r="C21836">
        <v>6</v>
      </c>
      <c r="D21836">
        <v>52000</v>
      </c>
      <c r="E21836" s="46">
        <v>44988</v>
      </c>
      <c r="F21836">
        <v>51429.31</v>
      </c>
      <c r="I21836" t="str">
        <f>INDEX(LedgerMapping[[#All],[Level 3]],MATCH(Actuals[[#This Row],[Sub Ledger]],LedgerMapping[[#All],[Sub Ledger]],0))</f>
        <v>Intercompay Revenue</v>
      </c>
      <c r="J21836" s="22">
        <f>YEAR(Actuals[[#This Row],[Date]])</f>
        <v>2023</v>
      </c>
      <c r="K21836" s="22">
        <f>MONTH(Actuals[[#This Row],[Date]])</f>
        <v>3</v>
      </c>
      <c r="L21836" s="12"/>
    </row>
    <row r="21837" spans="1:12" x14ac:dyDescent="0.3">
      <c r="A21837">
        <v>11</v>
      </c>
      <c r="B21837">
        <v>16336</v>
      </c>
      <c r="C21837">
        <v>6</v>
      </c>
      <c r="D21837">
        <v>52000</v>
      </c>
      <c r="E21837" s="46">
        <v>44988</v>
      </c>
      <c r="F21837">
        <v>8425.3799999999992</v>
      </c>
      <c r="I21837" t="str">
        <f>INDEX(LedgerMapping[[#All],[Level 3]],MATCH(Actuals[[#This Row],[Sub Ledger]],LedgerMapping[[#All],[Sub Ledger]],0))</f>
        <v>Intercompay Revenue</v>
      </c>
      <c r="J21837" s="22">
        <f>YEAR(Actuals[[#This Row],[Date]])</f>
        <v>2023</v>
      </c>
      <c r="K21837" s="22">
        <f>MONTH(Actuals[[#This Row],[Date]])</f>
        <v>3</v>
      </c>
      <c r="L21837" s="12"/>
    </row>
    <row r="21838" spans="1:12" x14ac:dyDescent="0.3">
      <c r="A21838">
        <v>12</v>
      </c>
      <c r="B21838">
        <v>16454</v>
      </c>
      <c r="C21838">
        <v>6</v>
      </c>
      <c r="D21838">
        <v>52000</v>
      </c>
      <c r="E21838" s="46">
        <v>44988</v>
      </c>
      <c r="F21838">
        <v>333.74</v>
      </c>
      <c r="I21838" t="str">
        <f>INDEX(LedgerMapping[[#All],[Level 3]],MATCH(Actuals[[#This Row],[Sub Ledger]],LedgerMapping[[#All],[Sub Ledger]],0))</f>
        <v>Intercompay Revenue</v>
      </c>
      <c r="J21838" s="22">
        <f>YEAR(Actuals[[#This Row],[Date]])</f>
        <v>2023</v>
      </c>
      <c r="K21838" s="22">
        <f>MONTH(Actuals[[#This Row],[Date]])</f>
        <v>3</v>
      </c>
      <c r="L21838" s="12"/>
    </row>
    <row r="21839" spans="1:12" x14ac:dyDescent="0.3">
      <c r="A21839">
        <v>3</v>
      </c>
      <c r="B21839">
        <v>16544</v>
      </c>
      <c r="C21839">
        <v>6</v>
      </c>
      <c r="D21839">
        <v>52000</v>
      </c>
      <c r="E21839" s="46">
        <v>45018</v>
      </c>
      <c r="F21839">
        <v>4150</v>
      </c>
      <c r="I21839" t="str">
        <f>INDEX(LedgerMapping[[#All],[Level 3]],MATCH(Actuals[[#This Row],[Sub Ledger]],LedgerMapping[[#All],[Sub Ledger]],0))</f>
        <v>Intercompay Revenue</v>
      </c>
      <c r="J21839" s="22">
        <f>YEAR(Actuals[[#This Row],[Date]])</f>
        <v>2023</v>
      </c>
      <c r="K21839" s="22">
        <f>MONTH(Actuals[[#This Row],[Date]])</f>
        <v>4</v>
      </c>
      <c r="L21839" s="12"/>
    </row>
    <row r="21840" spans="1:12" x14ac:dyDescent="0.3">
      <c r="A21840">
        <v>4</v>
      </c>
      <c r="B21840">
        <v>16664</v>
      </c>
      <c r="C21840">
        <v>6</v>
      </c>
      <c r="D21840">
        <v>52000</v>
      </c>
      <c r="E21840" s="46">
        <v>45018</v>
      </c>
      <c r="F21840">
        <v>23074</v>
      </c>
      <c r="I21840" t="str">
        <f>INDEX(LedgerMapping[[#All],[Level 3]],MATCH(Actuals[[#This Row],[Sub Ledger]],LedgerMapping[[#All],[Sub Ledger]],0))</f>
        <v>Intercompay Revenue</v>
      </c>
      <c r="J21840" s="22">
        <f>YEAR(Actuals[[#This Row],[Date]])</f>
        <v>2023</v>
      </c>
      <c r="K21840" s="22">
        <f>MONTH(Actuals[[#This Row],[Date]])</f>
        <v>4</v>
      </c>
      <c r="L21840" s="12"/>
    </row>
    <row r="21841" spans="1:12" x14ac:dyDescent="0.3">
      <c r="A21841">
        <v>5</v>
      </c>
      <c r="B21841">
        <v>16757</v>
      </c>
      <c r="C21841">
        <v>6</v>
      </c>
      <c r="D21841">
        <v>52000</v>
      </c>
      <c r="E21841" s="46">
        <v>45018</v>
      </c>
      <c r="F21841">
        <v>16058</v>
      </c>
      <c r="I21841" t="str">
        <f>INDEX(LedgerMapping[[#All],[Level 3]],MATCH(Actuals[[#This Row],[Sub Ledger]],LedgerMapping[[#All],[Sub Ledger]],0))</f>
        <v>Intercompay Revenue</v>
      </c>
      <c r="J21841" s="22">
        <f>YEAR(Actuals[[#This Row],[Date]])</f>
        <v>2023</v>
      </c>
      <c r="K21841" s="22">
        <f>MONTH(Actuals[[#This Row],[Date]])</f>
        <v>4</v>
      </c>
      <c r="L21841" s="12"/>
    </row>
    <row r="21842" spans="1:12" x14ac:dyDescent="0.3">
      <c r="A21842">
        <v>6</v>
      </c>
      <c r="B21842">
        <v>16955</v>
      </c>
      <c r="C21842">
        <v>6</v>
      </c>
      <c r="D21842">
        <v>52000</v>
      </c>
      <c r="E21842" s="46">
        <v>45018</v>
      </c>
      <c r="F21842">
        <v>1731</v>
      </c>
      <c r="I21842" t="str">
        <f>INDEX(LedgerMapping[[#All],[Level 3]],MATCH(Actuals[[#This Row],[Sub Ledger]],LedgerMapping[[#All],[Sub Ledger]],0))</f>
        <v>Intercompay Revenue</v>
      </c>
      <c r="J21842" s="22">
        <f>YEAR(Actuals[[#This Row],[Date]])</f>
        <v>2023</v>
      </c>
      <c r="K21842" s="22">
        <f>MONTH(Actuals[[#This Row],[Date]])</f>
        <v>4</v>
      </c>
      <c r="L21842" s="12"/>
    </row>
    <row r="21843" spans="1:12" x14ac:dyDescent="0.3">
      <c r="A21843">
        <v>7</v>
      </c>
      <c r="B21843">
        <v>17047</v>
      </c>
      <c r="C21843">
        <v>6</v>
      </c>
      <c r="D21843">
        <v>52000</v>
      </c>
      <c r="E21843" s="46">
        <v>45018</v>
      </c>
      <c r="F21843">
        <v>16107</v>
      </c>
      <c r="I21843" t="str">
        <f>INDEX(LedgerMapping[[#All],[Level 3]],MATCH(Actuals[[#This Row],[Sub Ledger]],LedgerMapping[[#All],[Sub Ledger]],0))</f>
        <v>Intercompay Revenue</v>
      </c>
      <c r="J21843" s="22">
        <f>YEAR(Actuals[[#This Row],[Date]])</f>
        <v>2023</v>
      </c>
      <c r="K21843" s="22">
        <f>MONTH(Actuals[[#This Row],[Date]])</f>
        <v>4</v>
      </c>
      <c r="L21843" s="12"/>
    </row>
    <row r="21844" spans="1:12" x14ac:dyDescent="0.3">
      <c r="A21844">
        <v>8</v>
      </c>
      <c r="B21844">
        <v>17167</v>
      </c>
      <c r="C21844">
        <v>6</v>
      </c>
      <c r="D21844">
        <v>52000</v>
      </c>
      <c r="E21844" s="46">
        <v>45018</v>
      </c>
      <c r="F21844">
        <v>28989.5</v>
      </c>
      <c r="I21844" t="str">
        <f>INDEX(LedgerMapping[[#All],[Level 3]],MATCH(Actuals[[#This Row],[Sub Ledger]],LedgerMapping[[#All],[Sub Ledger]],0))</f>
        <v>Intercompay Revenue</v>
      </c>
      <c r="J21844" s="22">
        <f>YEAR(Actuals[[#This Row],[Date]])</f>
        <v>2023</v>
      </c>
      <c r="K21844" s="22">
        <f>MONTH(Actuals[[#This Row],[Date]])</f>
        <v>4</v>
      </c>
      <c r="L21844" s="12"/>
    </row>
    <row r="21845" spans="1:12" x14ac:dyDescent="0.3">
      <c r="A21845">
        <v>11</v>
      </c>
      <c r="B21845">
        <v>17368</v>
      </c>
      <c r="C21845">
        <v>6</v>
      </c>
      <c r="D21845">
        <v>52000</v>
      </c>
      <c r="E21845" s="46">
        <v>45018</v>
      </c>
      <c r="F21845">
        <v>709.28</v>
      </c>
      <c r="I21845" t="str">
        <f>INDEX(LedgerMapping[[#All],[Level 3]],MATCH(Actuals[[#This Row],[Sub Ledger]],LedgerMapping[[#All],[Sub Ledger]],0))</f>
        <v>Intercompay Revenue</v>
      </c>
      <c r="J21845" s="22">
        <f>YEAR(Actuals[[#This Row],[Date]])</f>
        <v>2023</v>
      </c>
      <c r="K21845" s="22">
        <f>MONTH(Actuals[[#This Row],[Date]])</f>
        <v>4</v>
      </c>
      <c r="L21845" s="12"/>
    </row>
    <row r="21846" spans="1:12" x14ac:dyDescent="0.3">
      <c r="A21846">
        <v>12</v>
      </c>
      <c r="B21846">
        <v>17486</v>
      </c>
      <c r="C21846">
        <v>6</v>
      </c>
      <c r="D21846">
        <v>52000</v>
      </c>
      <c r="E21846" s="46">
        <v>45018</v>
      </c>
      <c r="F21846">
        <v>48.63</v>
      </c>
      <c r="I21846" t="str">
        <f>INDEX(LedgerMapping[[#All],[Level 3]],MATCH(Actuals[[#This Row],[Sub Ledger]],LedgerMapping[[#All],[Sub Ledger]],0))</f>
        <v>Intercompay Revenue</v>
      </c>
      <c r="J21846" s="22">
        <f>YEAR(Actuals[[#This Row],[Date]])</f>
        <v>2023</v>
      </c>
      <c r="K21846" s="22">
        <f>MONTH(Actuals[[#This Row],[Date]])</f>
        <v>4</v>
      </c>
      <c r="L21846" s="12"/>
    </row>
    <row r="21847" spans="1:12" x14ac:dyDescent="0.3">
      <c r="A21847">
        <v>3</v>
      </c>
      <c r="B21847">
        <v>17576</v>
      </c>
      <c r="C21847">
        <v>6</v>
      </c>
      <c r="D21847">
        <v>52000</v>
      </c>
      <c r="E21847" s="46">
        <v>45049</v>
      </c>
      <c r="F21847">
        <v>10558</v>
      </c>
      <c r="I21847" t="str">
        <f>INDEX(LedgerMapping[[#All],[Level 3]],MATCH(Actuals[[#This Row],[Sub Ledger]],LedgerMapping[[#All],[Sub Ledger]],0))</f>
        <v>Intercompay Revenue</v>
      </c>
      <c r="J21847" s="22">
        <f>YEAR(Actuals[[#This Row],[Date]])</f>
        <v>2023</v>
      </c>
      <c r="K21847" s="22">
        <f>MONTH(Actuals[[#This Row],[Date]])</f>
        <v>5</v>
      </c>
      <c r="L21847" s="12"/>
    </row>
    <row r="21848" spans="1:12" x14ac:dyDescent="0.3">
      <c r="A21848">
        <v>4</v>
      </c>
      <c r="B21848">
        <v>17696</v>
      </c>
      <c r="C21848">
        <v>6</v>
      </c>
      <c r="D21848">
        <v>52000</v>
      </c>
      <c r="E21848" s="46">
        <v>45049</v>
      </c>
      <c r="F21848">
        <v>13183</v>
      </c>
      <c r="I21848" t="str">
        <f>INDEX(LedgerMapping[[#All],[Level 3]],MATCH(Actuals[[#This Row],[Sub Ledger]],LedgerMapping[[#All],[Sub Ledger]],0))</f>
        <v>Intercompay Revenue</v>
      </c>
      <c r="J21848" s="22">
        <f>YEAR(Actuals[[#This Row],[Date]])</f>
        <v>2023</v>
      </c>
      <c r="K21848" s="22">
        <f>MONTH(Actuals[[#This Row],[Date]])</f>
        <v>5</v>
      </c>
      <c r="L21848" s="12"/>
    </row>
    <row r="21849" spans="1:12" x14ac:dyDescent="0.3">
      <c r="A21849">
        <v>5</v>
      </c>
      <c r="B21849">
        <v>17788</v>
      </c>
      <c r="C21849">
        <v>6</v>
      </c>
      <c r="D21849">
        <v>52000</v>
      </c>
      <c r="E21849" s="46">
        <v>45049</v>
      </c>
      <c r="F21849">
        <v>17624</v>
      </c>
      <c r="I21849" t="str">
        <f>INDEX(LedgerMapping[[#All],[Level 3]],MATCH(Actuals[[#This Row],[Sub Ledger]],LedgerMapping[[#All],[Sub Ledger]],0))</f>
        <v>Intercompay Revenue</v>
      </c>
      <c r="J21849" s="22">
        <f>YEAR(Actuals[[#This Row],[Date]])</f>
        <v>2023</v>
      </c>
      <c r="K21849" s="22">
        <f>MONTH(Actuals[[#This Row],[Date]])</f>
        <v>5</v>
      </c>
      <c r="L21849" s="12"/>
    </row>
    <row r="21850" spans="1:12" x14ac:dyDescent="0.3">
      <c r="A21850">
        <v>6</v>
      </c>
      <c r="B21850">
        <v>17986</v>
      </c>
      <c r="C21850">
        <v>6</v>
      </c>
      <c r="D21850">
        <v>52000</v>
      </c>
      <c r="E21850" s="46">
        <v>45049</v>
      </c>
      <c r="F21850">
        <v>20967</v>
      </c>
      <c r="I21850" t="str">
        <f>INDEX(LedgerMapping[[#All],[Level 3]],MATCH(Actuals[[#This Row],[Sub Ledger]],LedgerMapping[[#All],[Sub Ledger]],0))</f>
        <v>Intercompay Revenue</v>
      </c>
      <c r="J21850" s="22">
        <f>YEAR(Actuals[[#This Row],[Date]])</f>
        <v>2023</v>
      </c>
      <c r="K21850" s="22">
        <f>MONTH(Actuals[[#This Row],[Date]])</f>
        <v>5</v>
      </c>
      <c r="L21850" s="12"/>
    </row>
    <row r="21851" spans="1:12" x14ac:dyDescent="0.3">
      <c r="A21851">
        <v>7</v>
      </c>
      <c r="B21851">
        <v>18077</v>
      </c>
      <c r="C21851">
        <v>6</v>
      </c>
      <c r="D21851">
        <v>52000</v>
      </c>
      <c r="E21851" s="46">
        <v>45049</v>
      </c>
      <c r="F21851">
        <v>76364</v>
      </c>
      <c r="I21851" t="str">
        <f>INDEX(LedgerMapping[[#All],[Level 3]],MATCH(Actuals[[#This Row],[Sub Ledger]],LedgerMapping[[#All],[Sub Ledger]],0))</f>
        <v>Intercompay Revenue</v>
      </c>
      <c r="J21851" s="22">
        <f>YEAR(Actuals[[#This Row],[Date]])</f>
        <v>2023</v>
      </c>
      <c r="K21851" s="22">
        <f>MONTH(Actuals[[#This Row],[Date]])</f>
        <v>5</v>
      </c>
      <c r="L21851" s="12"/>
    </row>
    <row r="21852" spans="1:12" x14ac:dyDescent="0.3">
      <c r="A21852">
        <v>8</v>
      </c>
      <c r="B21852">
        <v>18197</v>
      </c>
      <c r="C21852">
        <v>6</v>
      </c>
      <c r="D21852">
        <v>52000</v>
      </c>
      <c r="E21852" s="46">
        <v>45049</v>
      </c>
      <c r="F21852">
        <v>55762.73</v>
      </c>
      <c r="I21852" t="str">
        <f>INDEX(LedgerMapping[[#All],[Level 3]],MATCH(Actuals[[#This Row],[Sub Ledger]],LedgerMapping[[#All],[Sub Ledger]],0))</f>
        <v>Intercompay Revenue</v>
      </c>
      <c r="J21852" s="22">
        <f>YEAR(Actuals[[#This Row],[Date]])</f>
        <v>2023</v>
      </c>
      <c r="K21852" s="22">
        <f>MONTH(Actuals[[#This Row],[Date]])</f>
        <v>5</v>
      </c>
      <c r="L21852" s="12"/>
    </row>
    <row r="21853" spans="1:12" x14ac:dyDescent="0.3">
      <c r="A21853">
        <v>11</v>
      </c>
      <c r="B21853">
        <v>18397</v>
      </c>
      <c r="C21853">
        <v>6</v>
      </c>
      <c r="D21853">
        <v>52000</v>
      </c>
      <c r="E21853" s="46">
        <v>45049</v>
      </c>
      <c r="F21853">
        <v>19370.27</v>
      </c>
      <c r="I21853" t="str">
        <f>INDEX(LedgerMapping[[#All],[Level 3]],MATCH(Actuals[[#This Row],[Sub Ledger]],LedgerMapping[[#All],[Sub Ledger]],0))</f>
        <v>Intercompay Revenue</v>
      </c>
      <c r="J21853" s="22">
        <f>YEAR(Actuals[[#This Row],[Date]])</f>
        <v>2023</v>
      </c>
      <c r="K21853" s="22">
        <f>MONTH(Actuals[[#This Row],[Date]])</f>
        <v>5</v>
      </c>
      <c r="L21853" s="12"/>
    </row>
    <row r="21854" spans="1:12" x14ac:dyDescent="0.3">
      <c r="A21854">
        <v>12</v>
      </c>
      <c r="B21854">
        <v>18489</v>
      </c>
      <c r="C21854">
        <v>6</v>
      </c>
      <c r="D21854">
        <v>52000</v>
      </c>
      <c r="E21854" s="46">
        <v>45049</v>
      </c>
      <c r="F21854">
        <v>144.38</v>
      </c>
      <c r="I21854" t="str">
        <f>INDEX(LedgerMapping[[#All],[Level 3]],MATCH(Actuals[[#This Row],[Sub Ledger]],LedgerMapping[[#All],[Sub Ledger]],0))</f>
        <v>Intercompay Revenue</v>
      </c>
      <c r="J21854" s="22">
        <f>YEAR(Actuals[[#This Row],[Date]])</f>
        <v>2023</v>
      </c>
      <c r="K21854" s="22">
        <f>MONTH(Actuals[[#This Row],[Date]])</f>
        <v>5</v>
      </c>
      <c r="L21854" s="12"/>
    </row>
    <row r="21855" spans="1:12" x14ac:dyDescent="0.3">
      <c r="A21855">
        <v>3</v>
      </c>
      <c r="B21855">
        <v>18580</v>
      </c>
      <c r="C21855">
        <v>6</v>
      </c>
      <c r="D21855">
        <v>52000</v>
      </c>
      <c r="E21855" s="46">
        <v>45079</v>
      </c>
      <c r="F21855">
        <v>18258</v>
      </c>
      <c r="I21855" t="str">
        <f>INDEX(LedgerMapping[[#All],[Level 3]],MATCH(Actuals[[#This Row],[Sub Ledger]],LedgerMapping[[#All],[Sub Ledger]],0))</f>
        <v>Intercompay Revenue</v>
      </c>
      <c r="J21855" s="22">
        <f>YEAR(Actuals[[#This Row],[Date]])</f>
        <v>2023</v>
      </c>
      <c r="K21855" s="22">
        <f>MONTH(Actuals[[#This Row],[Date]])</f>
        <v>6</v>
      </c>
      <c r="L21855" s="12"/>
    </row>
    <row r="21856" spans="1:12" x14ac:dyDescent="0.3">
      <c r="A21856">
        <v>4</v>
      </c>
      <c r="B21856">
        <v>18700</v>
      </c>
      <c r="C21856">
        <v>6</v>
      </c>
      <c r="D21856">
        <v>52000</v>
      </c>
      <c r="E21856" s="46">
        <v>45079</v>
      </c>
      <c r="F21856">
        <v>7733</v>
      </c>
      <c r="I21856" t="str">
        <f>INDEX(LedgerMapping[[#All],[Level 3]],MATCH(Actuals[[#This Row],[Sub Ledger]],LedgerMapping[[#All],[Sub Ledger]],0))</f>
        <v>Intercompay Revenue</v>
      </c>
      <c r="J21856" s="22">
        <f>YEAR(Actuals[[#This Row],[Date]])</f>
        <v>2023</v>
      </c>
      <c r="K21856" s="22">
        <f>MONTH(Actuals[[#This Row],[Date]])</f>
        <v>6</v>
      </c>
      <c r="L21856" s="12"/>
    </row>
    <row r="21857" spans="1:12" x14ac:dyDescent="0.3">
      <c r="A21857">
        <v>5</v>
      </c>
      <c r="B21857">
        <v>18792</v>
      </c>
      <c r="C21857">
        <v>6</v>
      </c>
      <c r="D21857">
        <v>52000</v>
      </c>
      <c r="E21857" s="46">
        <v>45079</v>
      </c>
      <c r="F21857">
        <v>8434</v>
      </c>
      <c r="I21857" t="str">
        <f>INDEX(LedgerMapping[[#All],[Level 3]],MATCH(Actuals[[#This Row],[Sub Ledger]],LedgerMapping[[#All],[Sub Ledger]],0))</f>
        <v>Intercompay Revenue</v>
      </c>
      <c r="J21857" s="22">
        <f>YEAR(Actuals[[#This Row],[Date]])</f>
        <v>2023</v>
      </c>
      <c r="K21857" s="22">
        <f>MONTH(Actuals[[#This Row],[Date]])</f>
        <v>6</v>
      </c>
      <c r="L21857" s="12"/>
    </row>
    <row r="21858" spans="1:12" x14ac:dyDescent="0.3">
      <c r="A21858">
        <v>6</v>
      </c>
      <c r="B21858">
        <v>18990</v>
      </c>
      <c r="C21858">
        <v>6</v>
      </c>
      <c r="D21858">
        <v>52000</v>
      </c>
      <c r="E21858" s="46">
        <v>45079</v>
      </c>
      <c r="F21858">
        <v>5414</v>
      </c>
      <c r="I21858" t="str">
        <f>INDEX(LedgerMapping[[#All],[Level 3]],MATCH(Actuals[[#This Row],[Sub Ledger]],LedgerMapping[[#All],[Sub Ledger]],0))</f>
        <v>Intercompay Revenue</v>
      </c>
      <c r="J21858" s="22">
        <f>YEAR(Actuals[[#This Row],[Date]])</f>
        <v>2023</v>
      </c>
      <c r="K21858" s="22">
        <f>MONTH(Actuals[[#This Row],[Date]])</f>
        <v>6</v>
      </c>
      <c r="L21858" s="12"/>
    </row>
    <row r="21859" spans="1:12" x14ac:dyDescent="0.3">
      <c r="A21859">
        <v>7</v>
      </c>
      <c r="B21859">
        <v>19081</v>
      </c>
      <c r="C21859">
        <v>6</v>
      </c>
      <c r="D21859">
        <v>52000</v>
      </c>
      <c r="E21859" s="46">
        <v>45079</v>
      </c>
      <c r="F21859">
        <v>46137</v>
      </c>
      <c r="I21859" t="str">
        <f>INDEX(LedgerMapping[[#All],[Level 3]],MATCH(Actuals[[#This Row],[Sub Ledger]],LedgerMapping[[#All],[Sub Ledger]],0))</f>
        <v>Intercompay Revenue</v>
      </c>
      <c r="J21859" s="22">
        <f>YEAR(Actuals[[#This Row],[Date]])</f>
        <v>2023</v>
      </c>
      <c r="K21859" s="22">
        <f>MONTH(Actuals[[#This Row],[Date]])</f>
        <v>6</v>
      </c>
      <c r="L21859" s="12"/>
    </row>
    <row r="21860" spans="1:12" x14ac:dyDescent="0.3">
      <c r="A21860">
        <v>8</v>
      </c>
      <c r="B21860">
        <v>19201</v>
      </c>
      <c r="C21860">
        <v>6</v>
      </c>
      <c r="D21860">
        <v>52000</v>
      </c>
      <c r="E21860" s="46">
        <v>45079</v>
      </c>
      <c r="F21860">
        <v>71325.14</v>
      </c>
      <c r="I21860" t="str">
        <f>INDEX(LedgerMapping[[#All],[Level 3]],MATCH(Actuals[[#This Row],[Sub Ledger]],LedgerMapping[[#All],[Sub Ledger]],0))</f>
        <v>Intercompay Revenue</v>
      </c>
      <c r="J21860" s="22">
        <f>YEAR(Actuals[[#This Row],[Date]])</f>
        <v>2023</v>
      </c>
      <c r="K21860" s="22">
        <f>MONTH(Actuals[[#This Row],[Date]])</f>
        <v>6</v>
      </c>
      <c r="L21860" s="12"/>
    </row>
    <row r="21861" spans="1:12" x14ac:dyDescent="0.3">
      <c r="A21861">
        <v>11</v>
      </c>
      <c r="B21861">
        <v>19402</v>
      </c>
      <c r="C21861">
        <v>6</v>
      </c>
      <c r="D21861">
        <v>52000</v>
      </c>
      <c r="E21861" s="46">
        <v>45079</v>
      </c>
      <c r="F21861">
        <v>9022.2000000000007</v>
      </c>
      <c r="I21861" t="str">
        <f>INDEX(LedgerMapping[[#All],[Level 3]],MATCH(Actuals[[#This Row],[Sub Ledger]],LedgerMapping[[#All],[Sub Ledger]],0))</f>
        <v>Intercompay Revenue</v>
      </c>
      <c r="J21861" s="22">
        <f>YEAR(Actuals[[#This Row],[Date]])</f>
        <v>2023</v>
      </c>
      <c r="K21861" s="22">
        <f>MONTH(Actuals[[#This Row],[Date]])</f>
        <v>6</v>
      </c>
      <c r="L21861" s="12"/>
    </row>
    <row r="21862" spans="1:12" x14ac:dyDescent="0.3">
      <c r="A21862">
        <v>12</v>
      </c>
      <c r="B21862">
        <v>19519</v>
      </c>
      <c r="C21862">
        <v>6</v>
      </c>
      <c r="D21862">
        <v>52000</v>
      </c>
      <c r="E21862" s="46">
        <v>45079</v>
      </c>
      <c r="F21862">
        <v>51.82</v>
      </c>
      <c r="I21862" t="str">
        <f>INDEX(LedgerMapping[[#All],[Level 3]],MATCH(Actuals[[#This Row],[Sub Ledger]],LedgerMapping[[#All],[Sub Ledger]],0))</f>
        <v>Intercompay Revenue</v>
      </c>
      <c r="J21862" s="22">
        <f>YEAR(Actuals[[#This Row],[Date]])</f>
        <v>2023</v>
      </c>
      <c r="K21862" s="22">
        <f>MONTH(Actuals[[#This Row],[Date]])</f>
        <v>6</v>
      </c>
      <c r="L21862" s="12"/>
    </row>
    <row r="21863" spans="1:12" x14ac:dyDescent="0.3">
      <c r="A21863">
        <v>3</v>
      </c>
      <c r="B21863">
        <v>19609</v>
      </c>
      <c r="C21863">
        <v>6</v>
      </c>
      <c r="D21863">
        <v>52000</v>
      </c>
      <c r="E21863" s="46">
        <v>45110</v>
      </c>
      <c r="F21863">
        <v>13069</v>
      </c>
      <c r="I21863" t="str">
        <f>INDEX(LedgerMapping[[#All],[Level 3]],MATCH(Actuals[[#This Row],[Sub Ledger]],LedgerMapping[[#All],[Sub Ledger]],0))</f>
        <v>Intercompay Revenue</v>
      </c>
      <c r="J21863" s="22">
        <f>YEAR(Actuals[[#This Row],[Date]])</f>
        <v>2023</v>
      </c>
      <c r="K21863" s="22">
        <f>MONTH(Actuals[[#This Row],[Date]])</f>
        <v>7</v>
      </c>
      <c r="L21863" s="12"/>
    </row>
    <row r="21864" spans="1:12" x14ac:dyDescent="0.3">
      <c r="A21864">
        <v>4</v>
      </c>
      <c r="B21864">
        <v>19728</v>
      </c>
      <c r="C21864">
        <v>6</v>
      </c>
      <c r="D21864">
        <v>52000</v>
      </c>
      <c r="E21864" s="46">
        <v>45110</v>
      </c>
      <c r="F21864">
        <v>9270</v>
      </c>
      <c r="I21864" t="str">
        <f>INDEX(LedgerMapping[[#All],[Level 3]],MATCH(Actuals[[#This Row],[Sub Ledger]],LedgerMapping[[#All],[Sub Ledger]],0))</f>
        <v>Intercompay Revenue</v>
      </c>
      <c r="J21864" s="22">
        <f>YEAR(Actuals[[#This Row],[Date]])</f>
        <v>2023</v>
      </c>
      <c r="K21864" s="22">
        <f>MONTH(Actuals[[#This Row],[Date]])</f>
        <v>7</v>
      </c>
      <c r="L21864" s="12"/>
    </row>
    <row r="21865" spans="1:12" x14ac:dyDescent="0.3">
      <c r="A21865">
        <v>5</v>
      </c>
      <c r="B21865">
        <v>19820</v>
      </c>
      <c r="C21865">
        <v>6</v>
      </c>
      <c r="D21865">
        <v>52000</v>
      </c>
      <c r="E21865" s="46">
        <v>45110</v>
      </c>
      <c r="F21865">
        <v>22063</v>
      </c>
      <c r="I21865" t="str">
        <f>INDEX(LedgerMapping[[#All],[Level 3]],MATCH(Actuals[[#This Row],[Sub Ledger]],LedgerMapping[[#All],[Sub Ledger]],0))</f>
        <v>Intercompay Revenue</v>
      </c>
      <c r="J21865" s="22">
        <f>YEAR(Actuals[[#This Row],[Date]])</f>
        <v>2023</v>
      </c>
      <c r="K21865" s="22">
        <f>MONTH(Actuals[[#This Row],[Date]])</f>
        <v>7</v>
      </c>
      <c r="L21865" s="12"/>
    </row>
    <row r="21866" spans="1:12" x14ac:dyDescent="0.3">
      <c r="A21866">
        <v>6</v>
      </c>
      <c r="B21866">
        <v>20018</v>
      </c>
      <c r="C21866">
        <v>6</v>
      </c>
      <c r="D21866">
        <v>52000</v>
      </c>
      <c r="E21866" s="46">
        <v>45110</v>
      </c>
      <c r="F21866">
        <v>2945</v>
      </c>
      <c r="I21866" t="str">
        <f>INDEX(LedgerMapping[[#All],[Level 3]],MATCH(Actuals[[#This Row],[Sub Ledger]],LedgerMapping[[#All],[Sub Ledger]],0))</f>
        <v>Intercompay Revenue</v>
      </c>
      <c r="J21866" s="22">
        <f>YEAR(Actuals[[#This Row],[Date]])</f>
        <v>2023</v>
      </c>
      <c r="K21866" s="22">
        <f>MONTH(Actuals[[#This Row],[Date]])</f>
        <v>7</v>
      </c>
      <c r="L21866" s="12"/>
    </row>
    <row r="21867" spans="1:12" x14ac:dyDescent="0.3">
      <c r="A21867">
        <v>7</v>
      </c>
      <c r="B21867">
        <v>20110</v>
      </c>
      <c r="C21867">
        <v>6</v>
      </c>
      <c r="D21867">
        <v>52000</v>
      </c>
      <c r="E21867" s="46">
        <v>45110</v>
      </c>
      <c r="F21867">
        <v>10093</v>
      </c>
      <c r="I21867" t="str">
        <f>INDEX(LedgerMapping[[#All],[Level 3]],MATCH(Actuals[[#This Row],[Sub Ledger]],LedgerMapping[[#All],[Sub Ledger]],0))</f>
        <v>Intercompay Revenue</v>
      </c>
      <c r="J21867" s="22">
        <f>YEAR(Actuals[[#This Row],[Date]])</f>
        <v>2023</v>
      </c>
      <c r="K21867" s="22">
        <f>MONTH(Actuals[[#This Row],[Date]])</f>
        <v>7</v>
      </c>
      <c r="L21867" s="12"/>
    </row>
    <row r="21868" spans="1:12" x14ac:dyDescent="0.3">
      <c r="A21868">
        <v>8</v>
      </c>
      <c r="B21868">
        <v>20230</v>
      </c>
      <c r="C21868">
        <v>6</v>
      </c>
      <c r="D21868">
        <v>52000</v>
      </c>
      <c r="E21868" s="46">
        <v>45110</v>
      </c>
      <c r="F21868">
        <v>23784.86</v>
      </c>
      <c r="I21868" t="str">
        <f>INDEX(LedgerMapping[[#All],[Level 3]],MATCH(Actuals[[#This Row],[Sub Ledger]],LedgerMapping[[#All],[Sub Ledger]],0))</f>
        <v>Intercompay Revenue</v>
      </c>
      <c r="J21868" s="22">
        <f>YEAR(Actuals[[#This Row],[Date]])</f>
        <v>2023</v>
      </c>
      <c r="K21868" s="22">
        <f>MONTH(Actuals[[#This Row],[Date]])</f>
        <v>7</v>
      </c>
      <c r="L21868" s="12"/>
    </row>
    <row r="21869" spans="1:12" x14ac:dyDescent="0.3">
      <c r="A21869">
        <v>11</v>
      </c>
      <c r="B21869">
        <v>20430</v>
      </c>
      <c r="C21869">
        <v>6</v>
      </c>
      <c r="D21869">
        <v>52000</v>
      </c>
      <c r="E21869" s="46">
        <v>45110</v>
      </c>
      <c r="F21869">
        <v>1310.3599999999999</v>
      </c>
      <c r="I21869" t="str">
        <f>INDEX(LedgerMapping[[#All],[Level 3]],MATCH(Actuals[[#This Row],[Sub Ledger]],LedgerMapping[[#All],[Sub Ledger]],0))</f>
        <v>Intercompay Revenue</v>
      </c>
      <c r="J21869" s="22">
        <f>YEAR(Actuals[[#This Row],[Date]])</f>
        <v>2023</v>
      </c>
      <c r="K21869" s="22">
        <f>MONTH(Actuals[[#This Row],[Date]])</f>
        <v>7</v>
      </c>
      <c r="L21869" s="12"/>
    </row>
    <row r="21870" spans="1:12" x14ac:dyDescent="0.3">
      <c r="A21870">
        <v>12</v>
      </c>
      <c r="B21870">
        <v>20548</v>
      </c>
      <c r="C21870">
        <v>6</v>
      </c>
      <c r="D21870">
        <v>52000</v>
      </c>
      <c r="E21870" s="46">
        <v>45110</v>
      </c>
      <c r="F21870">
        <v>1185.8900000000001</v>
      </c>
      <c r="I21870" t="str">
        <f>INDEX(LedgerMapping[[#All],[Level 3]],MATCH(Actuals[[#This Row],[Sub Ledger]],LedgerMapping[[#All],[Sub Ledger]],0))</f>
        <v>Intercompay Revenue</v>
      </c>
      <c r="J21870" s="22">
        <f>YEAR(Actuals[[#This Row],[Date]])</f>
        <v>2023</v>
      </c>
      <c r="K21870" s="22">
        <f>MONTH(Actuals[[#This Row],[Date]])</f>
        <v>7</v>
      </c>
      <c r="L21870" s="12"/>
    </row>
    <row r="21871" spans="1:12" x14ac:dyDescent="0.3">
      <c r="A21871">
        <v>3</v>
      </c>
      <c r="B21871">
        <v>20638</v>
      </c>
      <c r="C21871">
        <v>6</v>
      </c>
      <c r="D21871">
        <v>52000</v>
      </c>
      <c r="E21871" s="46">
        <v>45141</v>
      </c>
      <c r="F21871">
        <v>18378</v>
      </c>
      <c r="I21871" t="str">
        <f>INDEX(LedgerMapping[[#All],[Level 3]],MATCH(Actuals[[#This Row],[Sub Ledger]],LedgerMapping[[#All],[Sub Ledger]],0))</f>
        <v>Intercompay Revenue</v>
      </c>
      <c r="J21871" s="22">
        <f>YEAR(Actuals[[#This Row],[Date]])</f>
        <v>2023</v>
      </c>
      <c r="K21871" s="22">
        <f>MONTH(Actuals[[#This Row],[Date]])</f>
        <v>8</v>
      </c>
      <c r="L21871" s="12"/>
    </row>
    <row r="21872" spans="1:12" x14ac:dyDescent="0.3">
      <c r="A21872">
        <v>4</v>
      </c>
      <c r="B21872">
        <v>20758</v>
      </c>
      <c r="C21872">
        <v>6</v>
      </c>
      <c r="D21872">
        <v>52000</v>
      </c>
      <c r="E21872" s="46">
        <v>45141</v>
      </c>
      <c r="F21872">
        <v>12938</v>
      </c>
      <c r="I21872" t="str">
        <f>INDEX(LedgerMapping[[#All],[Level 3]],MATCH(Actuals[[#This Row],[Sub Ledger]],LedgerMapping[[#All],[Sub Ledger]],0))</f>
        <v>Intercompay Revenue</v>
      </c>
      <c r="J21872" s="22">
        <f>YEAR(Actuals[[#This Row],[Date]])</f>
        <v>2023</v>
      </c>
      <c r="K21872" s="22">
        <f>MONTH(Actuals[[#This Row],[Date]])</f>
        <v>8</v>
      </c>
      <c r="L21872" s="12"/>
    </row>
    <row r="21873" spans="1:12" x14ac:dyDescent="0.3">
      <c r="A21873">
        <v>5</v>
      </c>
      <c r="B21873">
        <v>20851</v>
      </c>
      <c r="C21873">
        <v>6</v>
      </c>
      <c r="D21873">
        <v>52000</v>
      </c>
      <c r="E21873" s="46">
        <v>45141</v>
      </c>
      <c r="F21873">
        <v>20949</v>
      </c>
      <c r="I21873" t="str">
        <f>INDEX(LedgerMapping[[#All],[Level 3]],MATCH(Actuals[[#This Row],[Sub Ledger]],LedgerMapping[[#All],[Sub Ledger]],0))</f>
        <v>Intercompay Revenue</v>
      </c>
      <c r="J21873" s="22">
        <f>YEAR(Actuals[[#This Row],[Date]])</f>
        <v>2023</v>
      </c>
      <c r="K21873" s="22">
        <f>MONTH(Actuals[[#This Row],[Date]])</f>
        <v>8</v>
      </c>
      <c r="L21873" s="12"/>
    </row>
    <row r="21874" spans="1:12" x14ac:dyDescent="0.3">
      <c r="A21874">
        <v>6</v>
      </c>
      <c r="B21874">
        <v>21048</v>
      </c>
      <c r="C21874">
        <v>6</v>
      </c>
      <c r="D21874">
        <v>52000</v>
      </c>
      <c r="E21874" s="46">
        <v>45141</v>
      </c>
      <c r="F21874">
        <v>10225</v>
      </c>
      <c r="I21874" t="str">
        <f>INDEX(LedgerMapping[[#All],[Level 3]],MATCH(Actuals[[#This Row],[Sub Ledger]],LedgerMapping[[#All],[Sub Ledger]],0))</f>
        <v>Intercompay Revenue</v>
      </c>
      <c r="J21874" s="22">
        <f>YEAR(Actuals[[#This Row],[Date]])</f>
        <v>2023</v>
      </c>
      <c r="K21874" s="22">
        <f>MONTH(Actuals[[#This Row],[Date]])</f>
        <v>8</v>
      </c>
      <c r="L21874" s="12"/>
    </row>
    <row r="21875" spans="1:12" x14ac:dyDescent="0.3">
      <c r="A21875">
        <v>7</v>
      </c>
      <c r="B21875">
        <v>21137</v>
      </c>
      <c r="C21875">
        <v>6</v>
      </c>
      <c r="D21875">
        <v>52000</v>
      </c>
      <c r="E21875" s="46">
        <v>45141</v>
      </c>
      <c r="F21875">
        <v>57849</v>
      </c>
      <c r="I21875" t="str">
        <f>INDEX(LedgerMapping[[#All],[Level 3]],MATCH(Actuals[[#This Row],[Sub Ledger]],LedgerMapping[[#All],[Sub Ledger]],0))</f>
        <v>Intercompay Revenue</v>
      </c>
      <c r="J21875" s="22">
        <f>YEAR(Actuals[[#This Row],[Date]])</f>
        <v>2023</v>
      </c>
      <c r="K21875" s="22">
        <f>MONTH(Actuals[[#This Row],[Date]])</f>
        <v>8</v>
      </c>
      <c r="L21875" s="12"/>
    </row>
    <row r="21876" spans="1:12" x14ac:dyDescent="0.3">
      <c r="A21876">
        <v>8</v>
      </c>
      <c r="B21876">
        <v>21257</v>
      </c>
      <c r="C21876">
        <v>6</v>
      </c>
      <c r="D21876">
        <v>52000</v>
      </c>
      <c r="E21876" s="46">
        <v>45141</v>
      </c>
      <c r="F21876">
        <v>51468.71</v>
      </c>
      <c r="I21876" t="str">
        <f>INDEX(LedgerMapping[[#All],[Level 3]],MATCH(Actuals[[#This Row],[Sub Ledger]],LedgerMapping[[#All],[Sub Ledger]],0))</f>
        <v>Intercompay Revenue</v>
      </c>
      <c r="J21876" s="22">
        <f>YEAR(Actuals[[#This Row],[Date]])</f>
        <v>2023</v>
      </c>
      <c r="K21876" s="22">
        <f>MONTH(Actuals[[#This Row],[Date]])</f>
        <v>8</v>
      </c>
      <c r="L21876" s="12"/>
    </row>
    <row r="21877" spans="1:12" x14ac:dyDescent="0.3">
      <c r="A21877">
        <v>11</v>
      </c>
      <c r="B21877">
        <v>21458</v>
      </c>
      <c r="C21877">
        <v>6</v>
      </c>
      <c r="D21877">
        <v>52000</v>
      </c>
      <c r="E21877" s="46">
        <v>45141</v>
      </c>
      <c r="F21877">
        <v>9156.25</v>
      </c>
      <c r="I21877" t="str">
        <f>INDEX(LedgerMapping[[#All],[Level 3]],MATCH(Actuals[[#This Row],[Sub Ledger]],LedgerMapping[[#All],[Sub Ledger]],0))</f>
        <v>Intercompay Revenue</v>
      </c>
      <c r="J21877" s="22">
        <f>YEAR(Actuals[[#This Row],[Date]])</f>
        <v>2023</v>
      </c>
      <c r="K21877" s="22">
        <f>MONTH(Actuals[[#This Row],[Date]])</f>
        <v>8</v>
      </c>
      <c r="L21877" s="12"/>
    </row>
    <row r="21878" spans="1:12" x14ac:dyDescent="0.3">
      <c r="A21878">
        <v>12</v>
      </c>
      <c r="B21878">
        <v>21550</v>
      </c>
      <c r="C21878">
        <v>6</v>
      </c>
      <c r="D21878">
        <v>52000</v>
      </c>
      <c r="E21878" s="46">
        <v>45141</v>
      </c>
      <c r="F21878">
        <v>48.63</v>
      </c>
      <c r="I21878" t="str">
        <f>INDEX(LedgerMapping[[#All],[Level 3]],MATCH(Actuals[[#This Row],[Sub Ledger]],LedgerMapping[[#All],[Sub Ledger]],0))</f>
        <v>Intercompay Revenue</v>
      </c>
      <c r="J21878" s="22">
        <f>YEAR(Actuals[[#This Row],[Date]])</f>
        <v>2023</v>
      </c>
      <c r="K21878" s="22">
        <f>MONTH(Actuals[[#This Row],[Date]])</f>
        <v>8</v>
      </c>
      <c r="L21878" s="12"/>
    </row>
    <row r="21879" spans="1:12" x14ac:dyDescent="0.3">
      <c r="A21879">
        <v>3</v>
      </c>
      <c r="B21879">
        <v>21641</v>
      </c>
      <c r="C21879">
        <v>6</v>
      </c>
      <c r="D21879">
        <v>52000</v>
      </c>
      <c r="E21879" s="46">
        <v>45169</v>
      </c>
      <c r="F21879">
        <v>6696</v>
      </c>
      <c r="I21879" t="str">
        <f>INDEX(LedgerMapping[[#All],[Level 3]],MATCH(Actuals[[#This Row],[Sub Ledger]],LedgerMapping[[#All],[Sub Ledger]],0))</f>
        <v>Intercompay Revenue</v>
      </c>
      <c r="J21879" s="22">
        <f>YEAR(Actuals[[#This Row],[Date]])</f>
        <v>2023</v>
      </c>
      <c r="K21879" s="22">
        <f>MONTH(Actuals[[#This Row],[Date]])</f>
        <v>8</v>
      </c>
      <c r="L21879" s="12"/>
    </row>
    <row r="21880" spans="1:12" x14ac:dyDescent="0.3">
      <c r="A21880">
        <v>4</v>
      </c>
      <c r="B21880">
        <v>21760</v>
      </c>
      <c r="C21880">
        <v>6</v>
      </c>
      <c r="D21880">
        <v>52000</v>
      </c>
      <c r="E21880" s="46">
        <v>45169</v>
      </c>
      <c r="F21880">
        <v>830</v>
      </c>
      <c r="I21880" t="str">
        <f>INDEX(LedgerMapping[[#All],[Level 3]],MATCH(Actuals[[#This Row],[Sub Ledger]],LedgerMapping[[#All],[Sub Ledger]],0))</f>
        <v>Intercompay Revenue</v>
      </c>
      <c r="J21880" s="22">
        <f>YEAR(Actuals[[#This Row],[Date]])</f>
        <v>2023</v>
      </c>
      <c r="K21880" s="22">
        <f>MONTH(Actuals[[#This Row],[Date]])</f>
        <v>8</v>
      </c>
      <c r="L21880" s="12"/>
    </row>
    <row r="21881" spans="1:12" x14ac:dyDescent="0.3">
      <c r="A21881">
        <v>5</v>
      </c>
      <c r="B21881">
        <v>21852</v>
      </c>
      <c r="C21881">
        <v>6</v>
      </c>
      <c r="D21881">
        <v>52000</v>
      </c>
      <c r="E21881" s="46">
        <v>45169</v>
      </c>
      <c r="F21881">
        <v>6255</v>
      </c>
      <c r="I21881" t="str">
        <f>INDEX(LedgerMapping[[#All],[Level 3]],MATCH(Actuals[[#This Row],[Sub Ledger]],LedgerMapping[[#All],[Sub Ledger]],0))</f>
        <v>Intercompay Revenue</v>
      </c>
      <c r="J21881" s="22">
        <f>YEAR(Actuals[[#This Row],[Date]])</f>
        <v>2023</v>
      </c>
      <c r="K21881" s="22">
        <f>MONTH(Actuals[[#This Row],[Date]])</f>
        <v>8</v>
      </c>
      <c r="L21881" s="12"/>
    </row>
    <row r="21882" spans="1:12" x14ac:dyDescent="0.3">
      <c r="A21882">
        <v>6</v>
      </c>
      <c r="B21882">
        <v>22049</v>
      </c>
      <c r="C21882">
        <v>6</v>
      </c>
      <c r="D21882">
        <v>52000</v>
      </c>
      <c r="E21882" s="46">
        <v>45169</v>
      </c>
      <c r="F21882">
        <v>4533</v>
      </c>
      <c r="I21882" t="str">
        <f>INDEX(LedgerMapping[[#All],[Level 3]],MATCH(Actuals[[#This Row],[Sub Ledger]],LedgerMapping[[#All],[Sub Ledger]],0))</f>
        <v>Intercompay Revenue</v>
      </c>
      <c r="J21882" s="22">
        <f>YEAR(Actuals[[#This Row],[Date]])</f>
        <v>2023</v>
      </c>
      <c r="K21882" s="22">
        <f>MONTH(Actuals[[#This Row],[Date]])</f>
        <v>8</v>
      </c>
      <c r="L21882" s="12"/>
    </row>
    <row r="21883" spans="1:12" x14ac:dyDescent="0.3">
      <c r="A21883">
        <v>7</v>
      </c>
      <c r="B21883">
        <v>22141</v>
      </c>
      <c r="C21883">
        <v>6</v>
      </c>
      <c r="D21883">
        <v>52000</v>
      </c>
      <c r="E21883" s="46">
        <v>45169</v>
      </c>
      <c r="F21883">
        <v>25312</v>
      </c>
      <c r="I21883" t="str">
        <f>INDEX(LedgerMapping[[#All],[Level 3]],MATCH(Actuals[[#This Row],[Sub Ledger]],LedgerMapping[[#All],[Sub Ledger]],0))</f>
        <v>Intercompay Revenue</v>
      </c>
      <c r="J21883" s="22">
        <f>YEAR(Actuals[[#This Row],[Date]])</f>
        <v>2023</v>
      </c>
      <c r="K21883" s="22">
        <f>MONTH(Actuals[[#This Row],[Date]])</f>
        <v>8</v>
      </c>
      <c r="L21883" s="12"/>
    </row>
    <row r="21884" spans="1:12" x14ac:dyDescent="0.3">
      <c r="A21884">
        <v>8</v>
      </c>
      <c r="B21884">
        <v>22261</v>
      </c>
      <c r="C21884">
        <v>6</v>
      </c>
      <c r="D21884">
        <v>52000</v>
      </c>
      <c r="E21884" s="46">
        <v>45169</v>
      </c>
      <c r="F21884">
        <v>28663.74</v>
      </c>
      <c r="I21884" t="str">
        <f>INDEX(LedgerMapping[[#All],[Level 3]],MATCH(Actuals[[#This Row],[Sub Ledger]],LedgerMapping[[#All],[Sub Ledger]],0))</f>
        <v>Intercompay Revenue</v>
      </c>
      <c r="J21884" s="22">
        <f>YEAR(Actuals[[#This Row],[Date]])</f>
        <v>2023</v>
      </c>
      <c r="K21884" s="22">
        <f>MONTH(Actuals[[#This Row],[Date]])</f>
        <v>8</v>
      </c>
      <c r="L21884" s="12"/>
    </row>
    <row r="21885" spans="1:12" x14ac:dyDescent="0.3">
      <c r="A21885">
        <v>11</v>
      </c>
      <c r="B21885">
        <v>22434</v>
      </c>
      <c r="C21885">
        <v>6</v>
      </c>
      <c r="D21885">
        <v>52000</v>
      </c>
      <c r="E21885" s="46">
        <v>45169</v>
      </c>
      <c r="F21885">
        <v>4697.66</v>
      </c>
      <c r="I21885" t="str">
        <f>INDEX(LedgerMapping[[#All],[Level 3]],MATCH(Actuals[[#This Row],[Sub Ledger]],LedgerMapping[[#All],[Sub Ledger]],0))</f>
        <v>Intercompay Revenue</v>
      </c>
      <c r="J21885" s="22">
        <f>YEAR(Actuals[[#This Row],[Date]])</f>
        <v>2023</v>
      </c>
      <c r="K21885" s="22">
        <f>MONTH(Actuals[[#This Row],[Date]])</f>
        <v>8</v>
      </c>
      <c r="L21885" s="12"/>
    </row>
    <row r="21886" spans="1:12" x14ac:dyDescent="0.3">
      <c r="A21886">
        <v>12</v>
      </c>
      <c r="B21886">
        <v>22525</v>
      </c>
      <c r="C21886">
        <v>6</v>
      </c>
      <c r="D21886">
        <v>52000</v>
      </c>
      <c r="E21886" s="46">
        <v>45169</v>
      </c>
      <c r="F21886">
        <v>53.95</v>
      </c>
      <c r="I21886" t="str">
        <f>INDEX(LedgerMapping[[#All],[Level 3]],MATCH(Actuals[[#This Row],[Sub Ledger]],LedgerMapping[[#All],[Sub Ledger]],0))</f>
        <v>Intercompay Revenue</v>
      </c>
      <c r="J21886" s="22">
        <f>YEAR(Actuals[[#This Row],[Date]])</f>
        <v>2023</v>
      </c>
      <c r="K21886" s="22">
        <f>MONTH(Actuals[[#This Row],[Date]])</f>
        <v>8</v>
      </c>
      <c r="L21886" s="12"/>
    </row>
    <row r="21887" spans="1:12" x14ac:dyDescent="0.3">
      <c r="A21887">
        <v>3</v>
      </c>
      <c r="B21887">
        <v>22616</v>
      </c>
      <c r="C21887">
        <v>6</v>
      </c>
      <c r="D21887">
        <v>52000</v>
      </c>
      <c r="E21887" s="46">
        <v>45200</v>
      </c>
      <c r="F21887">
        <v>33758</v>
      </c>
      <c r="I21887" t="str">
        <f>INDEX(LedgerMapping[[#All],[Level 3]],MATCH(Actuals[[#This Row],[Sub Ledger]],LedgerMapping[[#All],[Sub Ledger]],0))</f>
        <v>Intercompay Revenue</v>
      </c>
      <c r="J21887" s="22">
        <f>YEAR(Actuals[[#This Row],[Date]])</f>
        <v>2023</v>
      </c>
      <c r="K21887" s="22">
        <f>MONTH(Actuals[[#This Row],[Date]])</f>
        <v>10</v>
      </c>
      <c r="L21887" s="12"/>
    </row>
    <row r="21888" spans="1:12" x14ac:dyDescent="0.3">
      <c r="A21888">
        <v>4</v>
      </c>
      <c r="B21888">
        <v>22736</v>
      </c>
      <c r="C21888">
        <v>6</v>
      </c>
      <c r="D21888">
        <v>52000</v>
      </c>
      <c r="E21888" s="46">
        <v>45200</v>
      </c>
      <c r="F21888">
        <v>2579</v>
      </c>
      <c r="I21888" t="str">
        <f>INDEX(LedgerMapping[[#All],[Level 3]],MATCH(Actuals[[#This Row],[Sub Ledger]],LedgerMapping[[#All],[Sub Ledger]],0))</f>
        <v>Intercompay Revenue</v>
      </c>
      <c r="J21888" s="22">
        <f>YEAR(Actuals[[#This Row],[Date]])</f>
        <v>2023</v>
      </c>
      <c r="K21888" s="22">
        <f>MONTH(Actuals[[#This Row],[Date]])</f>
        <v>10</v>
      </c>
      <c r="L21888" s="12"/>
    </row>
    <row r="21889" spans="1:12" x14ac:dyDescent="0.3">
      <c r="A21889">
        <v>5</v>
      </c>
      <c r="B21889">
        <v>22829</v>
      </c>
      <c r="C21889">
        <v>6</v>
      </c>
      <c r="D21889">
        <v>52000</v>
      </c>
      <c r="E21889" s="46">
        <v>45200</v>
      </c>
      <c r="F21889">
        <v>7595</v>
      </c>
      <c r="I21889" t="str">
        <f>INDEX(LedgerMapping[[#All],[Level 3]],MATCH(Actuals[[#This Row],[Sub Ledger]],LedgerMapping[[#All],[Sub Ledger]],0))</f>
        <v>Intercompay Revenue</v>
      </c>
      <c r="J21889" s="22">
        <f>YEAR(Actuals[[#This Row],[Date]])</f>
        <v>2023</v>
      </c>
      <c r="K21889" s="22">
        <f>MONTH(Actuals[[#This Row],[Date]])</f>
        <v>10</v>
      </c>
      <c r="L21889" s="12"/>
    </row>
    <row r="21890" spans="1:12" x14ac:dyDescent="0.3">
      <c r="A21890">
        <v>6</v>
      </c>
      <c r="B21890">
        <v>23026</v>
      </c>
      <c r="C21890">
        <v>6</v>
      </c>
      <c r="D21890">
        <v>52000</v>
      </c>
      <c r="E21890" s="46">
        <v>45200</v>
      </c>
      <c r="F21890">
        <v>4154</v>
      </c>
      <c r="I21890" t="str">
        <f>INDEX(LedgerMapping[[#All],[Level 3]],MATCH(Actuals[[#This Row],[Sub Ledger]],LedgerMapping[[#All],[Sub Ledger]],0))</f>
        <v>Intercompay Revenue</v>
      </c>
      <c r="J21890" s="22">
        <f>YEAR(Actuals[[#This Row],[Date]])</f>
        <v>2023</v>
      </c>
      <c r="K21890" s="22">
        <f>MONTH(Actuals[[#This Row],[Date]])</f>
        <v>10</v>
      </c>
      <c r="L21890" s="12"/>
    </row>
    <row r="21891" spans="1:12" x14ac:dyDescent="0.3">
      <c r="A21891">
        <v>7</v>
      </c>
      <c r="B21891">
        <v>23118</v>
      </c>
      <c r="C21891">
        <v>6</v>
      </c>
      <c r="D21891">
        <v>52000</v>
      </c>
      <c r="E21891" s="46">
        <v>45200</v>
      </c>
      <c r="F21891">
        <v>2635</v>
      </c>
      <c r="I21891" t="str">
        <f>INDEX(LedgerMapping[[#All],[Level 3]],MATCH(Actuals[[#This Row],[Sub Ledger]],LedgerMapping[[#All],[Sub Ledger]],0))</f>
        <v>Intercompay Revenue</v>
      </c>
      <c r="J21891" s="22">
        <f>YEAR(Actuals[[#This Row],[Date]])</f>
        <v>2023</v>
      </c>
      <c r="K21891" s="22">
        <f>MONTH(Actuals[[#This Row],[Date]])</f>
        <v>10</v>
      </c>
      <c r="L21891" s="12"/>
    </row>
    <row r="21892" spans="1:12" x14ac:dyDescent="0.3">
      <c r="A21892">
        <v>8</v>
      </c>
      <c r="B21892">
        <v>23238</v>
      </c>
      <c r="C21892">
        <v>6</v>
      </c>
      <c r="D21892">
        <v>52000</v>
      </c>
      <c r="E21892" s="46">
        <v>45200</v>
      </c>
      <c r="F21892">
        <v>56135.46</v>
      </c>
      <c r="I21892" t="str">
        <f>INDEX(LedgerMapping[[#All],[Level 3]],MATCH(Actuals[[#This Row],[Sub Ledger]],LedgerMapping[[#All],[Sub Ledger]],0))</f>
        <v>Intercompay Revenue</v>
      </c>
      <c r="J21892" s="22">
        <f>YEAR(Actuals[[#This Row],[Date]])</f>
        <v>2023</v>
      </c>
      <c r="K21892" s="22">
        <f>MONTH(Actuals[[#This Row],[Date]])</f>
        <v>10</v>
      </c>
      <c r="L21892" s="12"/>
    </row>
    <row r="21893" spans="1:12" x14ac:dyDescent="0.3">
      <c r="A21893">
        <v>11</v>
      </c>
      <c r="B21893">
        <v>23439</v>
      </c>
      <c r="C21893">
        <v>6</v>
      </c>
      <c r="D21893">
        <v>52000</v>
      </c>
      <c r="E21893" s="46">
        <v>45200</v>
      </c>
      <c r="F21893">
        <v>5068.9399999999996</v>
      </c>
      <c r="I21893" t="str">
        <f>INDEX(LedgerMapping[[#All],[Level 3]],MATCH(Actuals[[#This Row],[Sub Ledger]],LedgerMapping[[#All],[Sub Ledger]],0))</f>
        <v>Intercompay Revenue</v>
      </c>
      <c r="J21893" s="22">
        <f>YEAR(Actuals[[#This Row],[Date]])</f>
        <v>2023</v>
      </c>
      <c r="K21893" s="22">
        <f>MONTH(Actuals[[#This Row],[Date]])</f>
        <v>10</v>
      </c>
      <c r="L21893" s="12"/>
    </row>
    <row r="21894" spans="1:12" x14ac:dyDescent="0.3">
      <c r="A21894">
        <v>12</v>
      </c>
      <c r="B21894">
        <v>23530</v>
      </c>
      <c r="C21894">
        <v>6</v>
      </c>
      <c r="D21894">
        <v>52000</v>
      </c>
      <c r="E21894" s="46">
        <v>45200</v>
      </c>
      <c r="F21894">
        <v>297.57</v>
      </c>
      <c r="I21894" t="str">
        <f>INDEX(LedgerMapping[[#All],[Level 3]],MATCH(Actuals[[#This Row],[Sub Ledger]],LedgerMapping[[#All],[Sub Ledger]],0))</f>
        <v>Intercompay Revenue</v>
      </c>
      <c r="J21894" s="22">
        <f>YEAR(Actuals[[#This Row],[Date]])</f>
        <v>2023</v>
      </c>
      <c r="K21894" s="22">
        <f>MONTH(Actuals[[#This Row],[Date]])</f>
        <v>10</v>
      </c>
      <c r="L21894" s="12"/>
    </row>
    <row r="21895" spans="1:12" x14ac:dyDescent="0.3">
      <c r="A21895">
        <v>3</v>
      </c>
      <c r="B21895">
        <v>23620</v>
      </c>
      <c r="C21895">
        <v>6</v>
      </c>
      <c r="D21895">
        <v>52000</v>
      </c>
      <c r="E21895" s="46">
        <v>45230</v>
      </c>
      <c r="F21895">
        <v>18467</v>
      </c>
      <c r="I21895" t="str">
        <f>INDEX(LedgerMapping[[#All],[Level 3]],MATCH(Actuals[[#This Row],[Sub Ledger]],LedgerMapping[[#All],[Sub Ledger]],0))</f>
        <v>Intercompay Revenue</v>
      </c>
      <c r="J21895" s="22">
        <f>YEAR(Actuals[[#This Row],[Date]])</f>
        <v>2023</v>
      </c>
      <c r="K21895" s="22">
        <f>MONTH(Actuals[[#This Row],[Date]])</f>
        <v>10</v>
      </c>
      <c r="L21895" s="12"/>
    </row>
    <row r="21896" spans="1:12" x14ac:dyDescent="0.3">
      <c r="A21896">
        <v>4</v>
      </c>
      <c r="B21896">
        <v>23740</v>
      </c>
      <c r="C21896">
        <v>6</v>
      </c>
      <c r="D21896">
        <v>52000</v>
      </c>
      <c r="E21896" s="46">
        <v>45230</v>
      </c>
      <c r="F21896">
        <v>7823</v>
      </c>
      <c r="I21896" t="str">
        <f>INDEX(LedgerMapping[[#All],[Level 3]],MATCH(Actuals[[#This Row],[Sub Ledger]],LedgerMapping[[#All],[Sub Ledger]],0))</f>
        <v>Intercompay Revenue</v>
      </c>
      <c r="J21896" s="22">
        <f>YEAR(Actuals[[#This Row],[Date]])</f>
        <v>2023</v>
      </c>
      <c r="K21896" s="22">
        <f>MONTH(Actuals[[#This Row],[Date]])</f>
        <v>10</v>
      </c>
      <c r="L21896" s="12"/>
    </row>
    <row r="21897" spans="1:12" x14ac:dyDescent="0.3">
      <c r="A21897">
        <v>5</v>
      </c>
      <c r="B21897">
        <v>23833</v>
      </c>
      <c r="C21897">
        <v>6</v>
      </c>
      <c r="D21897">
        <v>52000</v>
      </c>
      <c r="E21897" s="46">
        <v>45230</v>
      </c>
      <c r="F21897">
        <v>18133</v>
      </c>
      <c r="I21897" t="str">
        <f>INDEX(LedgerMapping[[#All],[Level 3]],MATCH(Actuals[[#This Row],[Sub Ledger]],LedgerMapping[[#All],[Sub Ledger]],0))</f>
        <v>Intercompay Revenue</v>
      </c>
      <c r="J21897" s="22">
        <f>YEAR(Actuals[[#This Row],[Date]])</f>
        <v>2023</v>
      </c>
      <c r="K21897" s="22">
        <f>MONTH(Actuals[[#This Row],[Date]])</f>
        <v>10</v>
      </c>
      <c r="L21897" s="12"/>
    </row>
    <row r="21898" spans="1:12" x14ac:dyDescent="0.3">
      <c r="A21898">
        <v>6</v>
      </c>
      <c r="B21898">
        <v>24031</v>
      </c>
      <c r="C21898">
        <v>6</v>
      </c>
      <c r="D21898">
        <v>52000</v>
      </c>
      <c r="E21898" s="46">
        <v>45230</v>
      </c>
      <c r="F21898">
        <v>20443</v>
      </c>
      <c r="I21898" t="str">
        <f>INDEX(LedgerMapping[[#All],[Level 3]],MATCH(Actuals[[#This Row],[Sub Ledger]],LedgerMapping[[#All],[Sub Ledger]],0))</f>
        <v>Intercompay Revenue</v>
      </c>
      <c r="J21898" s="22">
        <f>YEAR(Actuals[[#This Row],[Date]])</f>
        <v>2023</v>
      </c>
      <c r="K21898" s="22">
        <f>MONTH(Actuals[[#This Row],[Date]])</f>
        <v>10</v>
      </c>
      <c r="L21898" s="12"/>
    </row>
    <row r="21899" spans="1:12" x14ac:dyDescent="0.3">
      <c r="A21899">
        <v>7</v>
      </c>
      <c r="B21899">
        <v>24122</v>
      </c>
      <c r="C21899">
        <v>6</v>
      </c>
      <c r="D21899">
        <v>52000</v>
      </c>
      <c r="E21899" s="46">
        <v>45230</v>
      </c>
      <c r="F21899">
        <v>39169</v>
      </c>
      <c r="I21899" t="str">
        <f>INDEX(LedgerMapping[[#All],[Level 3]],MATCH(Actuals[[#This Row],[Sub Ledger]],LedgerMapping[[#All],[Sub Ledger]],0))</f>
        <v>Intercompay Revenue</v>
      </c>
      <c r="J21899" s="22">
        <f>YEAR(Actuals[[#This Row],[Date]])</f>
        <v>2023</v>
      </c>
      <c r="K21899" s="22">
        <f>MONTH(Actuals[[#This Row],[Date]])</f>
        <v>10</v>
      </c>
      <c r="L21899" s="12"/>
    </row>
    <row r="21900" spans="1:12" x14ac:dyDescent="0.3">
      <c r="A21900">
        <v>8</v>
      </c>
      <c r="B21900">
        <v>24241</v>
      </c>
      <c r="C21900">
        <v>6</v>
      </c>
      <c r="D21900">
        <v>52000</v>
      </c>
      <c r="E21900" s="46">
        <v>45230</v>
      </c>
      <c r="F21900">
        <v>42586.720000000001</v>
      </c>
      <c r="I21900" t="str">
        <f>INDEX(LedgerMapping[[#All],[Level 3]],MATCH(Actuals[[#This Row],[Sub Ledger]],LedgerMapping[[#All],[Sub Ledger]],0))</f>
        <v>Intercompay Revenue</v>
      </c>
      <c r="J21900" s="22">
        <f>YEAR(Actuals[[#This Row],[Date]])</f>
        <v>2023</v>
      </c>
      <c r="K21900" s="22">
        <f>MONTH(Actuals[[#This Row],[Date]])</f>
        <v>10</v>
      </c>
      <c r="L21900" s="12"/>
    </row>
    <row r="21901" spans="1:12" x14ac:dyDescent="0.3">
      <c r="A21901">
        <v>11</v>
      </c>
      <c r="B21901">
        <v>24441</v>
      </c>
      <c r="C21901">
        <v>6</v>
      </c>
      <c r="D21901">
        <v>52000</v>
      </c>
      <c r="E21901" s="46">
        <v>45230</v>
      </c>
      <c r="F21901">
        <v>7237.06</v>
      </c>
      <c r="I21901" t="str">
        <f>INDEX(LedgerMapping[[#All],[Level 3]],MATCH(Actuals[[#This Row],[Sub Ledger]],LedgerMapping[[#All],[Sub Ledger]],0))</f>
        <v>Intercompay Revenue</v>
      </c>
      <c r="J21901" s="22">
        <f>YEAR(Actuals[[#This Row],[Date]])</f>
        <v>2023</v>
      </c>
      <c r="K21901" s="22">
        <f>MONTH(Actuals[[#This Row],[Date]])</f>
        <v>10</v>
      </c>
      <c r="L21901" s="12"/>
    </row>
    <row r="21902" spans="1:12" x14ac:dyDescent="0.3">
      <c r="A21902">
        <v>12</v>
      </c>
      <c r="B21902">
        <v>24559</v>
      </c>
      <c r="C21902">
        <v>6</v>
      </c>
      <c r="D21902">
        <v>52000</v>
      </c>
      <c r="E21902" s="46">
        <v>45230</v>
      </c>
      <c r="F21902">
        <v>77.36</v>
      </c>
      <c r="I21902" t="str">
        <f>INDEX(LedgerMapping[[#All],[Level 3]],MATCH(Actuals[[#This Row],[Sub Ledger]],LedgerMapping[[#All],[Sub Ledger]],0))</f>
        <v>Intercompay Revenue</v>
      </c>
      <c r="J21902" s="22">
        <f>YEAR(Actuals[[#This Row],[Date]])</f>
        <v>2023</v>
      </c>
      <c r="K21902" s="22">
        <f>MONTH(Actuals[[#This Row],[Date]])</f>
        <v>10</v>
      </c>
      <c r="L21902" s="12"/>
    </row>
    <row r="21903" spans="1:12" x14ac:dyDescent="0.3">
      <c r="A21903">
        <v>3</v>
      </c>
      <c r="B21903">
        <v>24650</v>
      </c>
      <c r="C21903">
        <v>6</v>
      </c>
      <c r="D21903">
        <v>52000</v>
      </c>
      <c r="E21903" s="46">
        <v>45261</v>
      </c>
      <c r="F21903">
        <v>6695</v>
      </c>
      <c r="I21903" t="str">
        <f>INDEX(LedgerMapping[[#All],[Level 3]],MATCH(Actuals[[#This Row],[Sub Ledger]],LedgerMapping[[#All],[Sub Ledger]],0))</f>
        <v>Intercompay Revenue</v>
      </c>
      <c r="J21903" s="22">
        <f>YEAR(Actuals[[#This Row],[Date]])</f>
        <v>2023</v>
      </c>
      <c r="K21903" s="22">
        <f>MONTH(Actuals[[#This Row],[Date]])</f>
        <v>12</v>
      </c>
      <c r="L21903" s="12"/>
    </row>
    <row r="21904" spans="1:12" x14ac:dyDescent="0.3">
      <c r="A21904">
        <v>4</v>
      </c>
      <c r="B21904">
        <v>24770</v>
      </c>
      <c r="C21904">
        <v>6</v>
      </c>
      <c r="D21904">
        <v>52000</v>
      </c>
      <c r="E21904" s="46">
        <v>45261</v>
      </c>
      <c r="F21904">
        <v>6765</v>
      </c>
      <c r="I21904" t="str">
        <f>INDEX(LedgerMapping[[#All],[Level 3]],MATCH(Actuals[[#This Row],[Sub Ledger]],LedgerMapping[[#All],[Sub Ledger]],0))</f>
        <v>Intercompay Revenue</v>
      </c>
      <c r="J21904" s="22">
        <f>YEAR(Actuals[[#This Row],[Date]])</f>
        <v>2023</v>
      </c>
      <c r="K21904" s="22">
        <f>MONTH(Actuals[[#This Row],[Date]])</f>
        <v>12</v>
      </c>
      <c r="L21904" s="12"/>
    </row>
    <row r="21905" spans="1:12" x14ac:dyDescent="0.3">
      <c r="A21905">
        <v>5</v>
      </c>
      <c r="B21905">
        <v>24862</v>
      </c>
      <c r="C21905">
        <v>6</v>
      </c>
      <c r="D21905">
        <v>52000</v>
      </c>
      <c r="E21905" s="46">
        <v>45261</v>
      </c>
      <c r="F21905">
        <v>31495</v>
      </c>
      <c r="I21905" t="str">
        <f>INDEX(LedgerMapping[[#All],[Level 3]],MATCH(Actuals[[#This Row],[Sub Ledger]],LedgerMapping[[#All],[Sub Ledger]],0))</f>
        <v>Intercompay Revenue</v>
      </c>
      <c r="J21905" s="22">
        <f>YEAR(Actuals[[#This Row],[Date]])</f>
        <v>2023</v>
      </c>
      <c r="K21905" s="22">
        <f>MONTH(Actuals[[#This Row],[Date]])</f>
        <v>12</v>
      </c>
      <c r="L21905" s="12"/>
    </row>
    <row r="21906" spans="1:12" x14ac:dyDescent="0.3">
      <c r="A21906">
        <v>6</v>
      </c>
      <c r="B21906">
        <v>25060</v>
      </c>
      <c r="C21906">
        <v>6</v>
      </c>
      <c r="D21906">
        <v>52000</v>
      </c>
      <c r="E21906" s="46">
        <v>45261</v>
      </c>
      <c r="F21906">
        <v>12537</v>
      </c>
      <c r="I21906" t="str">
        <f>INDEX(LedgerMapping[[#All],[Level 3]],MATCH(Actuals[[#This Row],[Sub Ledger]],LedgerMapping[[#All],[Sub Ledger]],0))</f>
        <v>Intercompay Revenue</v>
      </c>
      <c r="J21906" s="22">
        <f>YEAR(Actuals[[#This Row],[Date]])</f>
        <v>2023</v>
      </c>
      <c r="K21906" s="22">
        <f>MONTH(Actuals[[#This Row],[Date]])</f>
        <v>12</v>
      </c>
      <c r="L21906" s="12"/>
    </row>
    <row r="21907" spans="1:12" x14ac:dyDescent="0.3">
      <c r="A21907">
        <v>7</v>
      </c>
      <c r="B21907">
        <v>25152</v>
      </c>
      <c r="C21907">
        <v>6</v>
      </c>
      <c r="D21907">
        <v>52000</v>
      </c>
      <c r="E21907" s="46">
        <v>45261</v>
      </c>
      <c r="F21907">
        <v>48533</v>
      </c>
      <c r="I21907" t="str">
        <f>INDEX(LedgerMapping[[#All],[Level 3]],MATCH(Actuals[[#This Row],[Sub Ledger]],LedgerMapping[[#All],[Sub Ledger]],0))</f>
        <v>Intercompay Revenue</v>
      </c>
      <c r="J21907" s="22">
        <f>YEAR(Actuals[[#This Row],[Date]])</f>
        <v>2023</v>
      </c>
      <c r="K21907" s="22">
        <f>MONTH(Actuals[[#This Row],[Date]])</f>
        <v>12</v>
      </c>
      <c r="L21907" s="12"/>
    </row>
    <row r="21908" spans="1:12" x14ac:dyDescent="0.3">
      <c r="A21908">
        <v>8</v>
      </c>
      <c r="B21908">
        <v>25272</v>
      </c>
      <c r="C21908">
        <v>6</v>
      </c>
      <c r="D21908">
        <v>52000</v>
      </c>
      <c r="E21908" s="46">
        <v>45261</v>
      </c>
      <c r="F21908">
        <v>8063.35</v>
      </c>
      <c r="I21908" t="str">
        <f>INDEX(LedgerMapping[[#All],[Level 3]],MATCH(Actuals[[#This Row],[Sub Ledger]],LedgerMapping[[#All],[Sub Ledger]],0))</f>
        <v>Intercompay Revenue</v>
      </c>
      <c r="J21908" s="22">
        <f>YEAR(Actuals[[#This Row],[Date]])</f>
        <v>2023</v>
      </c>
      <c r="K21908" s="22">
        <f>MONTH(Actuals[[#This Row],[Date]])</f>
        <v>12</v>
      </c>
      <c r="L21908" s="12"/>
    </row>
    <row r="21909" spans="1:12" x14ac:dyDescent="0.3">
      <c r="A21909">
        <v>11</v>
      </c>
      <c r="B21909">
        <v>25473</v>
      </c>
      <c r="C21909">
        <v>6</v>
      </c>
      <c r="D21909">
        <v>52000</v>
      </c>
      <c r="E21909" s="46">
        <v>45261</v>
      </c>
      <c r="F21909">
        <v>6693.44</v>
      </c>
      <c r="I21909" t="str">
        <f>INDEX(LedgerMapping[[#All],[Level 3]],MATCH(Actuals[[#This Row],[Sub Ledger]],LedgerMapping[[#All],[Sub Ledger]],0))</f>
        <v>Intercompay Revenue</v>
      </c>
      <c r="J21909" s="22">
        <f>YEAR(Actuals[[#This Row],[Date]])</f>
        <v>2023</v>
      </c>
      <c r="K21909" s="22">
        <f>MONTH(Actuals[[#This Row],[Date]])</f>
        <v>12</v>
      </c>
      <c r="L21909" s="12"/>
    </row>
    <row r="21910" spans="1:12" x14ac:dyDescent="0.3">
      <c r="A21910">
        <v>12</v>
      </c>
      <c r="B21910">
        <v>25590</v>
      </c>
      <c r="C21910">
        <v>6</v>
      </c>
      <c r="D21910">
        <v>52000</v>
      </c>
      <c r="E21910" s="46">
        <v>45261</v>
      </c>
      <c r="F21910">
        <v>101.82</v>
      </c>
      <c r="I21910" t="str">
        <f>INDEX(LedgerMapping[[#All],[Level 3]],MATCH(Actuals[[#This Row],[Sub Ledger]],LedgerMapping[[#All],[Sub Ledger]],0))</f>
        <v>Intercompay Revenue</v>
      </c>
      <c r="J21910" s="22">
        <f>YEAR(Actuals[[#This Row],[Date]])</f>
        <v>2023</v>
      </c>
      <c r="K21910" s="22">
        <f>MONTH(Actuals[[#This Row],[Date]])</f>
        <v>12</v>
      </c>
      <c r="L21910" s="12"/>
    </row>
    <row r="21911" spans="1:12" x14ac:dyDescent="0.3">
      <c r="A21911">
        <v>3</v>
      </c>
      <c r="B21911">
        <v>25709</v>
      </c>
      <c r="C21911">
        <v>6</v>
      </c>
      <c r="D21911">
        <v>52000</v>
      </c>
      <c r="E21911" s="46">
        <v>45291</v>
      </c>
      <c r="F21911">
        <v>25579</v>
      </c>
      <c r="I21911" t="str">
        <f>INDEX(LedgerMapping[[#All],[Level 3]],MATCH(Actuals[[#This Row],[Sub Ledger]],LedgerMapping[[#All],[Sub Ledger]],0))</f>
        <v>Intercompay Revenue</v>
      </c>
      <c r="J21911" s="22">
        <f>YEAR(Actuals[[#This Row],[Date]])</f>
        <v>2023</v>
      </c>
      <c r="K21911" s="22">
        <f>MONTH(Actuals[[#This Row],[Date]])</f>
        <v>12</v>
      </c>
      <c r="L21911" s="12"/>
    </row>
    <row r="21912" spans="1:12" x14ac:dyDescent="0.3">
      <c r="A21912">
        <v>4</v>
      </c>
      <c r="B21912">
        <v>25831</v>
      </c>
      <c r="C21912">
        <v>6</v>
      </c>
      <c r="D21912">
        <v>52000</v>
      </c>
      <c r="E21912" s="46">
        <v>45291</v>
      </c>
      <c r="F21912">
        <v>33936</v>
      </c>
      <c r="I21912" t="str">
        <f>INDEX(LedgerMapping[[#All],[Level 3]],MATCH(Actuals[[#This Row],[Sub Ledger]],LedgerMapping[[#All],[Sub Ledger]],0))</f>
        <v>Intercompay Revenue</v>
      </c>
      <c r="J21912" s="22">
        <f>YEAR(Actuals[[#This Row],[Date]])</f>
        <v>2023</v>
      </c>
      <c r="K21912" s="22">
        <f>MONTH(Actuals[[#This Row],[Date]])</f>
        <v>12</v>
      </c>
      <c r="L21912" s="12"/>
    </row>
    <row r="21913" spans="1:12" x14ac:dyDescent="0.3">
      <c r="A21913">
        <v>5</v>
      </c>
      <c r="B21913">
        <v>25926</v>
      </c>
      <c r="C21913">
        <v>6</v>
      </c>
      <c r="D21913">
        <v>52000</v>
      </c>
      <c r="E21913" s="46">
        <v>45291</v>
      </c>
      <c r="F21913">
        <v>6009</v>
      </c>
      <c r="I21913" t="str">
        <f>INDEX(LedgerMapping[[#All],[Level 3]],MATCH(Actuals[[#This Row],[Sub Ledger]],LedgerMapping[[#All],[Sub Ledger]],0))</f>
        <v>Intercompay Revenue</v>
      </c>
      <c r="J21913" s="22">
        <f>YEAR(Actuals[[#This Row],[Date]])</f>
        <v>2023</v>
      </c>
      <c r="K21913" s="22">
        <f>MONTH(Actuals[[#This Row],[Date]])</f>
        <v>12</v>
      </c>
      <c r="L21913" s="12"/>
    </row>
    <row r="21914" spans="1:12" x14ac:dyDescent="0.3">
      <c r="A21914">
        <v>6</v>
      </c>
      <c r="B21914">
        <v>26126</v>
      </c>
      <c r="C21914">
        <v>6</v>
      </c>
      <c r="D21914">
        <v>52000</v>
      </c>
      <c r="E21914" s="46">
        <v>45291</v>
      </c>
      <c r="F21914">
        <v>16423</v>
      </c>
      <c r="I21914" t="str">
        <f>INDEX(LedgerMapping[[#All],[Level 3]],MATCH(Actuals[[#This Row],[Sub Ledger]],LedgerMapping[[#All],[Sub Ledger]],0))</f>
        <v>Intercompay Revenue</v>
      </c>
      <c r="J21914" s="22">
        <f>YEAR(Actuals[[#This Row],[Date]])</f>
        <v>2023</v>
      </c>
      <c r="K21914" s="22">
        <f>MONTH(Actuals[[#This Row],[Date]])</f>
        <v>12</v>
      </c>
      <c r="L21914" s="12"/>
    </row>
    <row r="21915" spans="1:12" x14ac:dyDescent="0.3">
      <c r="A21915">
        <v>7</v>
      </c>
      <c r="B21915">
        <v>26220</v>
      </c>
      <c r="C21915">
        <v>6</v>
      </c>
      <c r="D21915">
        <v>52000</v>
      </c>
      <c r="E21915" s="46">
        <v>45291</v>
      </c>
      <c r="F21915">
        <v>51345</v>
      </c>
      <c r="I21915" t="str">
        <f>INDEX(LedgerMapping[[#All],[Level 3]],MATCH(Actuals[[#This Row],[Sub Ledger]],LedgerMapping[[#All],[Sub Ledger]],0))</f>
        <v>Intercompay Revenue</v>
      </c>
      <c r="J21915" s="22">
        <f>YEAR(Actuals[[#This Row],[Date]])</f>
        <v>2023</v>
      </c>
      <c r="K21915" s="22">
        <f>MONTH(Actuals[[#This Row],[Date]])</f>
        <v>12</v>
      </c>
      <c r="L21915" s="12"/>
    </row>
    <row r="21916" spans="1:12" x14ac:dyDescent="0.3">
      <c r="A21916">
        <v>8</v>
      </c>
      <c r="B21916">
        <v>26342</v>
      </c>
      <c r="C21916">
        <v>6</v>
      </c>
      <c r="D21916">
        <v>52000</v>
      </c>
      <c r="E21916" s="46">
        <v>45291</v>
      </c>
      <c r="F21916">
        <v>27939.48</v>
      </c>
      <c r="I21916" t="str">
        <f>INDEX(LedgerMapping[[#All],[Level 3]],MATCH(Actuals[[#This Row],[Sub Ledger]],LedgerMapping[[#All],[Sub Ledger]],0))</f>
        <v>Intercompay Revenue</v>
      </c>
      <c r="J21916" s="22">
        <f>YEAR(Actuals[[#This Row],[Date]])</f>
        <v>2023</v>
      </c>
      <c r="K21916" s="22">
        <f>MONTH(Actuals[[#This Row],[Date]])</f>
        <v>12</v>
      </c>
      <c r="L21916" s="12"/>
    </row>
    <row r="21917" spans="1:12" x14ac:dyDescent="0.3">
      <c r="A21917">
        <v>11</v>
      </c>
      <c r="B21917">
        <v>26544</v>
      </c>
      <c r="C21917">
        <v>6</v>
      </c>
      <c r="D21917">
        <v>52000</v>
      </c>
      <c r="E21917" s="46">
        <v>45291</v>
      </c>
      <c r="F21917">
        <v>2126.33</v>
      </c>
      <c r="I21917" t="str">
        <f>INDEX(LedgerMapping[[#All],[Level 3]],MATCH(Actuals[[#This Row],[Sub Ledger]],LedgerMapping[[#All],[Sub Ledger]],0))</f>
        <v>Intercompay Revenue</v>
      </c>
      <c r="J21917" s="22">
        <f>YEAR(Actuals[[#This Row],[Date]])</f>
        <v>2023</v>
      </c>
      <c r="K21917" s="22">
        <f>MONTH(Actuals[[#This Row],[Date]])</f>
        <v>12</v>
      </c>
      <c r="L21917" s="12"/>
    </row>
    <row r="21918" spans="1:12" x14ac:dyDescent="0.3">
      <c r="A21918">
        <v>12</v>
      </c>
      <c r="B21918">
        <v>26637</v>
      </c>
      <c r="C21918">
        <v>6</v>
      </c>
      <c r="D21918">
        <v>52000</v>
      </c>
      <c r="E21918" s="46">
        <v>45291</v>
      </c>
      <c r="F21918">
        <v>15003.17</v>
      </c>
      <c r="I21918" t="str">
        <f>INDEX(LedgerMapping[[#All],[Level 3]],MATCH(Actuals[[#This Row],[Sub Ledger]],LedgerMapping[[#All],[Sub Ledger]],0))</f>
        <v>Intercompay Revenue</v>
      </c>
      <c r="J21918" s="22">
        <f>YEAR(Actuals[[#This Row],[Date]])</f>
        <v>2023</v>
      </c>
      <c r="K21918" s="22">
        <f>MONTH(Actuals[[#This Row],[Date]])</f>
        <v>12</v>
      </c>
      <c r="L21918" s="12"/>
    </row>
    <row r="21919" spans="1:12" x14ac:dyDescent="0.3">
      <c r="A21919">
        <v>13</v>
      </c>
      <c r="B21919">
        <v>26755</v>
      </c>
      <c r="C21919">
        <v>6</v>
      </c>
      <c r="D21919">
        <v>52000</v>
      </c>
      <c r="E21919" s="46">
        <v>45291</v>
      </c>
      <c r="F21919">
        <v>2480.25</v>
      </c>
      <c r="I21919" t="str">
        <f>INDEX(LedgerMapping[[#All],[Level 3]],MATCH(Actuals[[#This Row],[Sub Ledger]],LedgerMapping[[#All],[Sub Ledger]],0))</f>
        <v>Intercompay Revenue</v>
      </c>
      <c r="J21919" s="22">
        <f>YEAR(Actuals[[#This Row],[Date]])</f>
        <v>2023</v>
      </c>
      <c r="K21919" s="22">
        <f>MONTH(Actuals[[#This Row],[Date]])</f>
        <v>12</v>
      </c>
      <c r="L21919" s="12"/>
    </row>
    <row r="21920" spans="1:12" x14ac:dyDescent="0.3">
      <c r="A21920">
        <v>3</v>
      </c>
      <c r="B21920">
        <v>26847</v>
      </c>
      <c r="C21920">
        <v>6</v>
      </c>
      <c r="D21920">
        <v>52000</v>
      </c>
      <c r="E21920" s="46">
        <v>45322</v>
      </c>
      <c r="F21920">
        <v>20965</v>
      </c>
      <c r="I21920" t="str">
        <f>INDEX(LedgerMapping[[#All],[Level 3]],MATCH(Actuals[[#This Row],[Sub Ledger]],LedgerMapping[[#All],[Sub Ledger]],0))</f>
        <v>Intercompay Revenue</v>
      </c>
      <c r="J21920" s="22">
        <f>YEAR(Actuals[[#This Row],[Date]])</f>
        <v>2024</v>
      </c>
      <c r="K21920" s="22">
        <f>MONTH(Actuals[[#This Row],[Date]])</f>
        <v>1</v>
      </c>
      <c r="L21920" s="12"/>
    </row>
    <row r="21921" spans="1:12" x14ac:dyDescent="0.3">
      <c r="A21921">
        <v>4</v>
      </c>
      <c r="B21921">
        <v>26967</v>
      </c>
      <c r="C21921">
        <v>6</v>
      </c>
      <c r="D21921">
        <v>52000</v>
      </c>
      <c r="E21921" s="46">
        <v>45322</v>
      </c>
      <c r="F21921">
        <v>18267</v>
      </c>
      <c r="I21921" t="str">
        <f>INDEX(LedgerMapping[[#All],[Level 3]],MATCH(Actuals[[#This Row],[Sub Ledger]],LedgerMapping[[#All],[Sub Ledger]],0))</f>
        <v>Intercompay Revenue</v>
      </c>
      <c r="J21921" s="22">
        <f>YEAR(Actuals[[#This Row],[Date]])</f>
        <v>2024</v>
      </c>
      <c r="K21921" s="22">
        <f>MONTH(Actuals[[#This Row],[Date]])</f>
        <v>1</v>
      </c>
      <c r="L21921" s="12"/>
    </row>
    <row r="21922" spans="1:12" x14ac:dyDescent="0.3">
      <c r="A21922">
        <v>5</v>
      </c>
      <c r="B21922">
        <v>27059</v>
      </c>
      <c r="C21922">
        <v>6</v>
      </c>
      <c r="D21922">
        <v>52000</v>
      </c>
      <c r="E21922" s="46">
        <v>45322</v>
      </c>
      <c r="F21922">
        <v>16493</v>
      </c>
      <c r="I21922" t="str">
        <f>INDEX(LedgerMapping[[#All],[Level 3]],MATCH(Actuals[[#This Row],[Sub Ledger]],LedgerMapping[[#All],[Sub Ledger]],0))</f>
        <v>Intercompay Revenue</v>
      </c>
      <c r="J21922" s="22">
        <f>YEAR(Actuals[[#This Row],[Date]])</f>
        <v>2024</v>
      </c>
      <c r="K21922" s="22">
        <f>MONTH(Actuals[[#This Row],[Date]])</f>
        <v>1</v>
      </c>
      <c r="L21922" s="12"/>
    </row>
    <row r="21923" spans="1:12" x14ac:dyDescent="0.3">
      <c r="A21923">
        <v>6</v>
      </c>
      <c r="B21923">
        <v>27255</v>
      </c>
      <c r="C21923">
        <v>6</v>
      </c>
      <c r="D21923">
        <v>52000</v>
      </c>
      <c r="E21923" s="46">
        <v>45322</v>
      </c>
      <c r="F21923">
        <v>10233</v>
      </c>
      <c r="I21923" t="str">
        <f>INDEX(LedgerMapping[[#All],[Level 3]],MATCH(Actuals[[#This Row],[Sub Ledger]],LedgerMapping[[#All],[Sub Ledger]],0))</f>
        <v>Intercompay Revenue</v>
      </c>
      <c r="J21923" s="22">
        <f>YEAR(Actuals[[#This Row],[Date]])</f>
        <v>2024</v>
      </c>
      <c r="K21923" s="22">
        <f>MONTH(Actuals[[#This Row],[Date]])</f>
        <v>1</v>
      </c>
      <c r="L21923" s="12"/>
    </row>
    <row r="21924" spans="1:12" x14ac:dyDescent="0.3">
      <c r="A21924">
        <v>7</v>
      </c>
      <c r="B21924">
        <v>27347</v>
      </c>
      <c r="C21924">
        <v>6</v>
      </c>
      <c r="D21924">
        <v>52000</v>
      </c>
      <c r="E21924" s="46">
        <v>45322</v>
      </c>
      <c r="F21924">
        <v>67118</v>
      </c>
      <c r="I21924" t="str">
        <f>INDEX(LedgerMapping[[#All],[Level 3]],MATCH(Actuals[[#This Row],[Sub Ledger]],LedgerMapping[[#All],[Sub Ledger]],0))</f>
        <v>Intercompay Revenue</v>
      </c>
      <c r="J21924" s="22">
        <f>YEAR(Actuals[[#This Row],[Date]])</f>
        <v>2024</v>
      </c>
      <c r="K21924" s="22">
        <f>MONTH(Actuals[[#This Row],[Date]])</f>
        <v>1</v>
      </c>
      <c r="L21924" s="12"/>
    </row>
    <row r="21925" spans="1:12" x14ac:dyDescent="0.3">
      <c r="A21925">
        <v>8</v>
      </c>
      <c r="B21925">
        <v>27467</v>
      </c>
      <c r="C21925">
        <v>6</v>
      </c>
      <c r="D21925">
        <v>52000</v>
      </c>
      <c r="E21925" s="46">
        <v>45322</v>
      </c>
      <c r="F21925">
        <v>52897.52</v>
      </c>
      <c r="I21925" t="str">
        <f>INDEX(LedgerMapping[[#All],[Level 3]],MATCH(Actuals[[#This Row],[Sub Ledger]],LedgerMapping[[#All],[Sub Ledger]],0))</f>
        <v>Intercompay Revenue</v>
      </c>
      <c r="J21925" s="22">
        <f>YEAR(Actuals[[#This Row],[Date]])</f>
        <v>2024</v>
      </c>
      <c r="K21925" s="22">
        <f>MONTH(Actuals[[#This Row],[Date]])</f>
        <v>1</v>
      </c>
      <c r="L21925" s="12"/>
    </row>
    <row r="21926" spans="1:12" x14ac:dyDescent="0.3">
      <c r="A21926">
        <v>11</v>
      </c>
      <c r="B21926">
        <v>27668</v>
      </c>
      <c r="C21926">
        <v>6</v>
      </c>
      <c r="D21926">
        <v>52000</v>
      </c>
      <c r="E21926" s="46">
        <v>45322</v>
      </c>
      <c r="F21926">
        <v>57777.37</v>
      </c>
      <c r="I21926" t="str">
        <f>INDEX(LedgerMapping[[#All],[Level 3]],MATCH(Actuals[[#This Row],[Sub Ledger]],LedgerMapping[[#All],[Sub Ledger]],0))</f>
        <v>Intercompay Revenue</v>
      </c>
      <c r="J21926" s="22">
        <f>YEAR(Actuals[[#This Row],[Date]])</f>
        <v>2024</v>
      </c>
      <c r="K21926" s="22">
        <f>MONTH(Actuals[[#This Row],[Date]])</f>
        <v>1</v>
      </c>
      <c r="L21926" s="12"/>
    </row>
    <row r="21927" spans="1:12" x14ac:dyDescent="0.3">
      <c r="A21927">
        <v>12</v>
      </c>
      <c r="B21927">
        <v>27788</v>
      </c>
      <c r="C21927">
        <v>6</v>
      </c>
      <c r="D21927">
        <v>52000</v>
      </c>
      <c r="E21927" s="46">
        <v>45322</v>
      </c>
      <c r="F21927">
        <v>20756.47</v>
      </c>
      <c r="I21927" t="str">
        <f>INDEX(LedgerMapping[[#All],[Level 3]],MATCH(Actuals[[#This Row],[Sub Ledger]],LedgerMapping[[#All],[Sub Ledger]],0))</f>
        <v>Intercompay Revenue</v>
      </c>
      <c r="J21927" s="22">
        <f>YEAR(Actuals[[#This Row],[Date]])</f>
        <v>2024</v>
      </c>
      <c r="K21927" s="22">
        <f>MONTH(Actuals[[#This Row],[Date]])</f>
        <v>1</v>
      </c>
      <c r="L21927" s="12"/>
    </row>
    <row r="21928" spans="1:12" x14ac:dyDescent="0.3">
      <c r="A21928">
        <v>13</v>
      </c>
      <c r="B21928">
        <v>27905</v>
      </c>
      <c r="C21928">
        <v>6</v>
      </c>
      <c r="D21928">
        <v>52000</v>
      </c>
      <c r="E21928" s="46">
        <v>45322</v>
      </c>
      <c r="F21928">
        <v>16569.98</v>
      </c>
      <c r="I21928" t="str">
        <f>INDEX(LedgerMapping[[#All],[Level 3]],MATCH(Actuals[[#This Row],[Sub Ledger]],LedgerMapping[[#All],[Sub Ledger]],0))</f>
        <v>Intercompay Revenue</v>
      </c>
      <c r="J21928" s="22">
        <f>YEAR(Actuals[[#This Row],[Date]])</f>
        <v>2024</v>
      </c>
      <c r="K21928" s="22">
        <f>MONTH(Actuals[[#This Row],[Date]])</f>
        <v>1</v>
      </c>
      <c r="L21928" s="12"/>
    </row>
    <row r="21929" spans="1:12" x14ac:dyDescent="0.3">
      <c r="A21929">
        <v>3</v>
      </c>
      <c r="B21929">
        <v>27997</v>
      </c>
      <c r="C21929">
        <v>6</v>
      </c>
      <c r="D21929">
        <v>52000</v>
      </c>
      <c r="E21929" s="46">
        <v>45354</v>
      </c>
      <c r="F21929">
        <v>30802</v>
      </c>
      <c r="I21929" t="str">
        <f>INDEX(LedgerMapping[[#All],[Level 3]],MATCH(Actuals[[#This Row],[Sub Ledger]],LedgerMapping[[#All],[Sub Ledger]],0))</f>
        <v>Intercompay Revenue</v>
      </c>
      <c r="J21929" s="22">
        <f>YEAR(Actuals[[#This Row],[Date]])</f>
        <v>2024</v>
      </c>
      <c r="K21929" s="22">
        <f>MONTH(Actuals[[#This Row],[Date]])</f>
        <v>3</v>
      </c>
      <c r="L21929" s="12"/>
    </row>
    <row r="21930" spans="1:12" x14ac:dyDescent="0.3">
      <c r="A21930">
        <v>4</v>
      </c>
      <c r="B21930">
        <v>28117</v>
      </c>
      <c r="C21930">
        <v>6</v>
      </c>
      <c r="D21930">
        <v>52000</v>
      </c>
      <c r="E21930" s="46">
        <v>45354</v>
      </c>
      <c r="F21930">
        <v>6725</v>
      </c>
      <c r="I21930" t="str">
        <f>INDEX(LedgerMapping[[#All],[Level 3]],MATCH(Actuals[[#This Row],[Sub Ledger]],LedgerMapping[[#All],[Sub Ledger]],0))</f>
        <v>Intercompay Revenue</v>
      </c>
      <c r="J21930" s="22">
        <f>YEAR(Actuals[[#This Row],[Date]])</f>
        <v>2024</v>
      </c>
      <c r="K21930" s="22">
        <f>MONTH(Actuals[[#This Row],[Date]])</f>
        <v>3</v>
      </c>
      <c r="L21930" s="12"/>
    </row>
    <row r="21931" spans="1:12" x14ac:dyDescent="0.3">
      <c r="A21931">
        <v>5</v>
      </c>
      <c r="B21931">
        <v>28209</v>
      </c>
      <c r="C21931">
        <v>6</v>
      </c>
      <c r="D21931">
        <v>52000</v>
      </c>
      <c r="E21931" s="46">
        <v>45354</v>
      </c>
      <c r="F21931">
        <v>45338</v>
      </c>
      <c r="I21931" t="str">
        <f>INDEX(LedgerMapping[[#All],[Level 3]],MATCH(Actuals[[#This Row],[Sub Ledger]],LedgerMapping[[#All],[Sub Ledger]],0))</f>
        <v>Intercompay Revenue</v>
      </c>
      <c r="J21931" s="22">
        <f>YEAR(Actuals[[#This Row],[Date]])</f>
        <v>2024</v>
      </c>
      <c r="K21931" s="22">
        <f>MONTH(Actuals[[#This Row],[Date]])</f>
        <v>3</v>
      </c>
      <c r="L21931" s="12"/>
    </row>
    <row r="21932" spans="1:12" x14ac:dyDescent="0.3">
      <c r="A21932">
        <v>6</v>
      </c>
      <c r="B21932">
        <v>28407</v>
      </c>
      <c r="C21932">
        <v>6</v>
      </c>
      <c r="D21932">
        <v>52000</v>
      </c>
      <c r="E21932" s="46">
        <v>45354</v>
      </c>
      <c r="F21932">
        <v>11060</v>
      </c>
      <c r="I21932" t="str">
        <f>INDEX(LedgerMapping[[#All],[Level 3]],MATCH(Actuals[[#This Row],[Sub Ledger]],LedgerMapping[[#All],[Sub Ledger]],0))</f>
        <v>Intercompay Revenue</v>
      </c>
      <c r="J21932" s="22">
        <f>YEAR(Actuals[[#This Row],[Date]])</f>
        <v>2024</v>
      </c>
      <c r="K21932" s="22">
        <f>MONTH(Actuals[[#This Row],[Date]])</f>
        <v>3</v>
      </c>
      <c r="L21932" s="12"/>
    </row>
    <row r="21933" spans="1:12" x14ac:dyDescent="0.3">
      <c r="A21933">
        <v>7</v>
      </c>
      <c r="B21933">
        <v>28499</v>
      </c>
      <c r="C21933">
        <v>6</v>
      </c>
      <c r="D21933">
        <v>52000</v>
      </c>
      <c r="E21933" s="46">
        <v>45354</v>
      </c>
      <c r="F21933">
        <v>7559</v>
      </c>
      <c r="I21933" t="str">
        <f>INDEX(LedgerMapping[[#All],[Level 3]],MATCH(Actuals[[#This Row],[Sub Ledger]],LedgerMapping[[#All],[Sub Ledger]],0))</f>
        <v>Intercompay Revenue</v>
      </c>
      <c r="J21933" s="22">
        <f>YEAR(Actuals[[#This Row],[Date]])</f>
        <v>2024</v>
      </c>
      <c r="K21933" s="22">
        <f>MONTH(Actuals[[#This Row],[Date]])</f>
        <v>3</v>
      </c>
      <c r="L21933" s="12"/>
    </row>
    <row r="21934" spans="1:12" x14ac:dyDescent="0.3">
      <c r="A21934">
        <v>8</v>
      </c>
      <c r="B21934">
        <v>28619</v>
      </c>
      <c r="C21934">
        <v>6</v>
      </c>
      <c r="D21934">
        <v>52000</v>
      </c>
      <c r="E21934" s="46">
        <v>45354</v>
      </c>
      <c r="F21934">
        <v>52323.27</v>
      </c>
      <c r="I21934" t="str">
        <f>INDEX(LedgerMapping[[#All],[Level 3]],MATCH(Actuals[[#This Row],[Sub Ledger]],LedgerMapping[[#All],[Sub Ledger]],0))</f>
        <v>Intercompay Revenue</v>
      </c>
      <c r="J21934" s="22">
        <f>YEAR(Actuals[[#This Row],[Date]])</f>
        <v>2024</v>
      </c>
      <c r="K21934" s="22">
        <f>MONTH(Actuals[[#This Row],[Date]])</f>
        <v>3</v>
      </c>
      <c r="L21934" s="12"/>
    </row>
    <row r="21935" spans="1:12" x14ac:dyDescent="0.3">
      <c r="A21935">
        <v>11</v>
      </c>
      <c r="B21935">
        <v>28820</v>
      </c>
      <c r="C21935">
        <v>6</v>
      </c>
      <c r="D21935">
        <v>52000</v>
      </c>
      <c r="E21935" s="46">
        <v>45354</v>
      </c>
      <c r="F21935">
        <v>12990.36</v>
      </c>
      <c r="I21935" t="str">
        <f>INDEX(LedgerMapping[[#All],[Level 3]],MATCH(Actuals[[#This Row],[Sub Ledger]],LedgerMapping[[#All],[Sub Ledger]],0))</f>
        <v>Intercompay Revenue</v>
      </c>
      <c r="J21935" s="22">
        <f>YEAR(Actuals[[#This Row],[Date]])</f>
        <v>2024</v>
      </c>
      <c r="K21935" s="22">
        <f>MONTH(Actuals[[#This Row],[Date]])</f>
        <v>3</v>
      </c>
      <c r="L21935" s="12"/>
    </row>
    <row r="21936" spans="1:12" x14ac:dyDescent="0.3">
      <c r="A21936">
        <v>12</v>
      </c>
      <c r="B21936">
        <v>28940</v>
      </c>
      <c r="C21936">
        <v>6</v>
      </c>
      <c r="D21936">
        <v>52000</v>
      </c>
      <c r="E21936" s="46">
        <v>45354</v>
      </c>
      <c r="F21936">
        <v>1721</v>
      </c>
      <c r="I21936" t="str">
        <f>INDEX(LedgerMapping[[#All],[Level 3]],MATCH(Actuals[[#This Row],[Sub Ledger]],LedgerMapping[[#All],[Sub Ledger]],0))</f>
        <v>Intercompay Revenue</v>
      </c>
      <c r="J21936" s="22">
        <f>YEAR(Actuals[[#This Row],[Date]])</f>
        <v>2024</v>
      </c>
      <c r="K21936" s="22">
        <f>MONTH(Actuals[[#This Row],[Date]])</f>
        <v>3</v>
      </c>
      <c r="L21936" s="12"/>
    </row>
    <row r="21937" spans="1:12" x14ac:dyDescent="0.3">
      <c r="A21937">
        <v>13</v>
      </c>
      <c r="B21937">
        <v>29058</v>
      </c>
      <c r="C21937">
        <v>6</v>
      </c>
      <c r="D21937">
        <v>52000</v>
      </c>
      <c r="E21937" s="46">
        <v>45354</v>
      </c>
      <c r="F21937">
        <v>36519.480000000003</v>
      </c>
      <c r="I21937" t="str">
        <f>INDEX(LedgerMapping[[#All],[Level 3]],MATCH(Actuals[[#This Row],[Sub Ledger]],LedgerMapping[[#All],[Sub Ledger]],0))</f>
        <v>Intercompay Revenue</v>
      </c>
      <c r="J21937" s="22">
        <f>YEAR(Actuals[[#This Row],[Date]])</f>
        <v>2024</v>
      </c>
      <c r="K21937" s="22">
        <f>MONTH(Actuals[[#This Row],[Date]])</f>
        <v>3</v>
      </c>
      <c r="L21937" s="12"/>
    </row>
    <row r="21938" spans="1:12" x14ac:dyDescent="0.3">
      <c r="A21938">
        <v>3</v>
      </c>
      <c r="B21938">
        <v>29150</v>
      </c>
      <c r="C21938">
        <v>6</v>
      </c>
      <c r="D21938">
        <v>52000</v>
      </c>
      <c r="E21938" s="46">
        <v>45384</v>
      </c>
      <c r="F21938">
        <v>17459</v>
      </c>
      <c r="I21938" t="str">
        <f>INDEX(LedgerMapping[[#All],[Level 3]],MATCH(Actuals[[#This Row],[Sub Ledger]],LedgerMapping[[#All],[Sub Ledger]],0))</f>
        <v>Intercompay Revenue</v>
      </c>
      <c r="J21938" s="22">
        <f>YEAR(Actuals[[#This Row],[Date]])</f>
        <v>2024</v>
      </c>
      <c r="K21938" s="22">
        <f>MONTH(Actuals[[#This Row],[Date]])</f>
        <v>4</v>
      </c>
      <c r="L21938" s="12"/>
    </row>
    <row r="21939" spans="1:12" x14ac:dyDescent="0.3">
      <c r="A21939">
        <v>4</v>
      </c>
      <c r="B21939">
        <v>29270</v>
      </c>
      <c r="C21939">
        <v>6</v>
      </c>
      <c r="D21939">
        <v>52000</v>
      </c>
      <c r="E21939" s="46">
        <v>45384</v>
      </c>
      <c r="F21939">
        <v>7902</v>
      </c>
      <c r="I21939" t="str">
        <f>INDEX(LedgerMapping[[#All],[Level 3]],MATCH(Actuals[[#This Row],[Sub Ledger]],LedgerMapping[[#All],[Sub Ledger]],0))</f>
        <v>Intercompay Revenue</v>
      </c>
      <c r="J21939" s="22">
        <f>YEAR(Actuals[[#This Row],[Date]])</f>
        <v>2024</v>
      </c>
      <c r="K21939" s="22">
        <f>MONTH(Actuals[[#This Row],[Date]])</f>
        <v>4</v>
      </c>
      <c r="L21939" s="12"/>
    </row>
    <row r="21940" spans="1:12" x14ac:dyDescent="0.3">
      <c r="A21940">
        <v>5</v>
      </c>
      <c r="B21940">
        <v>29363</v>
      </c>
      <c r="C21940">
        <v>6</v>
      </c>
      <c r="D21940">
        <v>52000</v>
      </c>
      <c r="E21940" s="46">
        <v>45384</v>
      </c>
      <c r="F21940">
        <v>13364</v>
      </c>
      <c r="I21940" t="str">
        <f>INDEX(LedgerMapping[[#All],[Level 3]],MATCH(Actuals[[#This Row],[Sub Ledger]],LedgerMapping[[#All],[Sub Ledger]],0))</f>
        <v>Intercompay Revenue</v>
      </c>
      <c r="J21940" s="22">
        <f>YEAR(Actuals[[#This Row],[Date]])</f>
        <v>2024</v>
      </c>
      <c r="K21940" s="22">
        <f>MONTH(Actuals[[#This Row],[Date]])</f>
        <v>4</v>
      </c>
      <c r="L21940" s="12"/>
    </row>
    <row r="21941" spans="1:12" x14ac:dyDescent="0.3">
      <c r="A21941">
        <v>6</v>
      </c>
      <c r="B21941">
        <v>29561</v>
      </c>
      <c r="C21941">
        <v>6</v>
      </c>
      <c r="D21941">
        <v>52000</v>
      </c>
      <c r="E21941" s="46">
        <v>45384</v>
      </c>
      <c r="F21941">
        <v>12838</v>
      </c>
      <c r="I21941" t="str">
        <f>INDEX(LedgerMapping[[#All],[Level 3]],MATCH(Actuals[[#This Row],[Sub Ledger]],LedgerMapping[[#All],[Sub Ledger]],0))</f>
        <v>Intercompay Revenue</v>
      </c>
      <c r="J21941" s="22">
        <f>YEAR(Actuals[[#This Row],[Date]])</f>
        <v>2024</v>
      </c>
      <c r="K21941" s="22">
        <f>MONTH(Actuals[[#This Row],[Date]])</f>
        <v>4</v>
      </c>
      <c r="L21941" s="12"/>
    </row>
    <row r="21942" spans="1:12" x14ac:dyDescent="0.3">
      <c r="A21942">
        <v>7</v>
      </c>
      <c r="B21942">
        <v>29653</v>
      </c>
      <c r="C21942">
        <v>6</v>
      </c>
      <c r="D21942">
        <v>52000</v>
      </c>
      <c r="E21942" s="46">
        <v>45384</v>
      </c>
      <c r="F21942">
        <v>19018</v>
      </c>
      <c r="I21942" t="str">
        <f>INDEX(LedgerMapping[[#All],[Level 3]],MATCH(Actuals[[#This Row],[Sub Ledger]],LedgerMapping[[#All],[Sub Ledger]],0))</f>
        <v>Intercompay Revenue</v>
      </c>
      <c r="J21942" s="22">
        <f>YEAR(Actuals[[#This Row],[Date]])</f>
        <v>2024</v>
      </c>
      <c r="K21942" s="22">
        <f>MONTH(Actuals[[#This Row],[Date]])</f>
        <v>4</v>
      </c>
      <c r="L21942" s="12"/>
    </row>
    <row r="21943" spans="1:12" x14ac:dyDescent="0.3">
      <c r="A21943">
        <v>8</v>
      </c>
      <c r="B21943">
        <v>29773</v>
      </c>
      <c r="C21943">
        <v>6</v>
      </c>
      <c r="D21943">
        <v>52000</v>
      </c>
      <c r="E21943" s="46">
        <v>45384</v>
      </c>
      <c r="F21943">
        <v>14707.42</v>
      </c>
      <c r="I21943" t="str">
        <f>INDEX(LedgerMapping[[#All],[Level 3]],MATCH(Actuals[[#This Row],[Sub Ledger]],LedgerMapping[[#All],[Sub Ledger]],0))</f>
        <v>Intercompay Revenue</v>
      </c>
      <c r="J21943" s="22">
        <f>YEAR(Actuals[[#This Row],[Date]])</f>
        <v>2024</v>
      </c>
      <c r="K21943" s="22">
        <f>MONTH(Actuals[[#This Row],[Date]])</f>
        <v>4</v>
      </c>
      <c r="L21943" s="12"/>
    </row>
    <row r="21944" spans="1:12" x14ac:dyDescent="0.3">
      <c r="A21944">
        <v>11</v>
      </c>
      <c r="B21944">
        <v>29947</v>
      </c>
      <c r="C21944">
        <v>6</v>
      </c>
      <c r="D21944">
        <v>52000</v>
      </c>
      <c r="E21944" s="46">
        <v>45384</v>
      </c>
      <c r="F21944">
        <v>4772.12</v>
      </c>
      <c r="I21944" t="str">
        <f>INDEX(LedgerMapping[[#All],[Level 3]],MATCH(Actuals[[#This Row],[Sub Ledger]],LedgerMapping[[#All],[Sub Ledger]],0))</f>
        <v>Intercompay Revenue</v>
      </c>
      <c r="J21944" s="22">
        <f>YEAR(Actuals[[#This Row],[Date]])</f>
        <v>2024</v>
      </c>
      <c r="K21944" s="22">
        <f>MONTH(Actuals[[#This Row],[Date]])</f>
        <v>4</v>
      </c>
      <c r="L21944" s="12"/>
    </row>
    <row r="21945" spans="1:12" x14ac:dyDescent="0.3">
      <c r="A21945">
        <v>12</v>
      </c>
      <c r="B21945">
        <v>30067</v>
      </c>
      <c r="C21945">
        <v>6</v>
      </c>
      <c r="D21945">
        <v>52000</v>
      </c>
      <c r="E21945" s="46">
        <v>45384</v>
      </c>
      <c r="F21945">
        <v>19554.310000000001</v>
      </c>
      <c r="I21945" t="str">
        <f>INDEX(LedgerMapping[[#All],[Level 3]],MATCH(Actuals[[#This Row],[Sub Ledger]],LedgerMapping[[#All],[Sub Ledger]],0))</f>
        <v>Intercompay Revenue</v>
      </c>
      <c r="J21945" s="22">
        <f>YEAR(Actuals[[#This Row],[Date]])</f>
        <v>2024</v>
      </c>
      <c r="K21945" s="22">
        <f>MONTH(Actuals[[#This Row],[Date]])</f>
        <v>4</v>
      </c>
      <c r="L21945" s="12"/>
    </row>
    <row r="21946" spans="1:12" x14ac:dyDescent="0.3">
      <c r="A21946">
        <v>13</v>
      </c>
      <c r="B21946">
        <v>30185</v>
      </c>
      <c r="C21946">
        <v>6</v>
      </c>
      <c r="D21946">
        <v>52000</v>
      </c>
      <c r="E21946" s="46">
        <v>45384</v>
      </c>
      <c r="F21946">
        <v>4662.74</v>
      </c>
      <c r="I21946" t="str">
        <f>INDEX(LedgerMapping[[#All],[Level 3]],MATCH(Actuals[[#This Row],[Sub Ledger]],LedgerMapping[[#All],[Sub Ledger]],0))</f>
        <v>Intercompay Revenue</v>
      </c>
      <c r="J21946" s="22">
        <f>YEAR(Actuals[[#This Row],[Date]])</f>
        <v>2024</v>
      </c>
      <c r="K21946" s="22">
        <f>MONTH(Actuals[[#This Row],[Date]])</f>
        <v>4</v>
      </c>
      <c r="L21946" s="12"/>
    </row>
    <row r="21947" spans="1:12" x14ac:dyDescent="0.3">
      <c r="A21947">
        <v>3</v>
      </c>
      <c r="B21947">
        <v>30276</v>
      </c>
      <c r="C21947">
        <v>6</v>
      </c>
      <c r="D21947">
        <v>52000</v>
      </c>
      <c r="E21947" s="46">
        <v>45415</v>
      </c>
      <c r="F21947">
        <v>5419</v>
      </c>
      <c r="I21947" t="str">
        <f>INDEX(LedgerMapping[[#All],[Level 3]],MATCH(Actuals[[#This Row],[Sub Ledger]],LedgerMapping[[#All],[Sub Ledger]],0))</f>
        <v>Intercompay Revenue</v>
      </c>
      <c r="J21947" s="22">
        <f>YEAR(Actuals[[#This Row],[Date]])</f>
        <v>2024</v>
      </c>
      <c r="K21947" s="22">
        <f>MONTH(Actuals[[#This Row],[Date]])</f>
        <v>5</v>
      </c>
      <c r="L21947" s="12"/>
    </row>
    <row r="21948" spans="1:12" x14ac:dyDescent="0.3">
      <c r="A21948">
        <v>4</v>
      </c>
      <c r="B21948">
        <v>30396</v>
      </c>
      <c r="C21948">
        <v>6</v>
      </c>
      <c r="D21948">
        <v>52000</v>
      </c>
      <c r="E21948" s="46">
        <v>45415</v>
      </c>
      <c r="F21948">
        <v>8954</v>
      </c>
      <c r="I21948" t="str">
        <f>INDEX(LedgerMapping[[#All],[Level 3]],MATCH(Actuals[[#This Row],[Sub Ledger]],LedgerMapping[[#All],[Sub Ledger]],0))</f>
        <v>Intercompay Revenue</v>
      </c>
      <c r="J21948" s="22">
        <f>YEAR(Actuals[[#This Row],[Date]])</f>
        <v>2024</v>
      </c>
      <c r="K21948" s="22">
        <f>MONTH(Actuals[[#This Row],[Date]])</f>
        <v>5</v>
      </c>
      <c r="L21948" s="12"/>
    </row>
    <row r="21949" spans="1:12" x14ac:dyDescent="0.3">
      <c r="A21949">
        <v>5</v>
      </c>
      <c r="B21949">
        <v>30489</v>
      </c>
      <c r="C21949">
        <v>6</v>
      </c>
      <c r="D21949">
        <v>52000</v>
      </c>
      <c r="E21949" s="46">
        <v>45415</v>
      </c>
      <c r="F21949">
        <v>29356</v>
      </c>
      <c r="I21949" t="str">
        <f>INDEX(LedgerMapping[[#All],[Level 3]],MATCH(Actuals[[#This Row],[Sub Ledger]],LedgerMapping[[#All],[Sub Ledger]],0))</f>
        <v>Intercompay Revenue</v>
      </c>
      <c r="J21949" s="22">
        <f>YEAR(Actuals[[#This Row],[Date]])</f>
        <v>2024</v>
      </c>
      <c r="K21949" s="22">
        <f>MONTH(Actuals[[#This Row],[Date]])</f>
        <v>5</v>
      </c>
      <c r="L21949" s="12"/>
    </row>
    <row r="21950" spans="1:12" x14ac:dyDescent="0.3">
      <c r="A21950">
        <v>6</v>
      </c>
      <c r="B21950">
        <v>30687</v>
      </c>
      <c r="C21950">
        <v>6</v>
      </c>
      <c r="D21950">
        <v>52000</v>
      </c>
      <c r="E21950" s="46">
        <v>45415</v>
      </c>
      <c r="F21950">
        <v>16712</v>
      </c>
      <c r="I21950" t="str">
        <f>INDEX(LedgerMapping[[#All],[Level 3]],MATCH(Actuals[[#This Row],[Sub Ledger]],LedgerMapping[[#All],[Sub Ledger]],0))</f>
        <v>Intercompay Revenue</v>
      </c>
      <c r="J21950" s="22">
        <f>YEAR(Actuals[[#This Row],[Date]])</f>
        <v>2024</v>
      </c>
      <c r="K21950" s="22">
        <f>MONTH(Actuals[[#This Row],[Date]])</f>
        <v>5</v>
      </c>
      <c r="L21950" s="12"/>
    </row>
    <row r="21951" spans="1:12" x14ac:dyDescent="0.3">
      <c r="A21951">
        <v>7</v>
      </c>
      <c r="B21951">
        <v>30779</v>
      </c>
      <c r="C21951">
        <v>6</v>
      </c>
      <c r="D21951">
        <v>52000</v>
      </c>
      <c r="E21951" s="46">
        <v>45415</v>
      </c>
      <c r="F21951">
        <v>56266</v>
      </c>
      <c r="I21951" t="str">
        <f>INDEX(LedgerMapping[[#All],[Level 3]],MATCH(Actuals[[#This Row],[Sub Ledger]],LedgerMapping[[#All],[Sub Ledger]],0))</f>
        <v>Intercompay Revenue</v>
      </c>
      <c r="J21951" s="22">
        <f>YEAR(Actuals[[#This Row],[Date]])</f>
        <v>2024</v>
      </c>
      <c r="K21951" s="22">
        <f>MONTH(Actuals[[#This Row],[Date]])</f>
        <v>5</v>
      </c>
      <c r="L21951" s="12"/>
    </row>
    <row r="21952" spans="1:12" x14ac:dyDescent="0.3">
      <c r="A21952">
        <v>8</v>
      </c>
      <c r="B21952">
        <v>30899</v>
      </c>
      <c r="C21952">
        <v>6</v>
      </c>
      <c r="D21952">
        <v>52000</v>
      </c>
      <c r="E21952" s="46">
        <v>45415</v>
      </c>
      <c r="F21952">
        <v>63009.83</v>
      </c>
      <c r="I21952" t="str">
        <f>INDEX(LedgerMapping[[#All],[Level 3]],MATCH(Actuals[[#This Row],[Sub Ledger]],LedgerMapping[[#All],[Sub Ledger]],0))</f>
        <v>Intercompay Revenue</v>
      </c>
      <c r="J21952" s="22">
        <f>YEAR(Actuals[[#This Row],[Date]])</f>
        <v>2024</v>
      </c>
      <c r="K21952" s="22">
        <f>MONTH(Actuals[[#This Row],[Date]])</f>
        <v>5</v>
      </c>
      <c r="L21952" s="12"/>
    </row>
    <row r="21953" spans="1:12" x14ac:dyDescent="0.3">
      <c r="A21953">
        <v>11</v>
      </c>
      <c r="B21953">
        <v>31073</v>
      </c>
      <c r="C21953">
        <v>6</v>
      </c>
      <c r="D21953">
        <v>52000</v>
      </c>
      <c r="E21953" s="46">
        <v>45415</v>
      </c>
      <c r="F21953">
        <v>41097.269999999997</v>
      </c>
      <c r="I21953" t="str">
        <f>INDEX(LedgerMapping[[#All],[Level 3]],MATCH(Actuals[[#This Row],[Sub Ledger]],LedgerMapping[[#All],[Sub Ledger]],0))</f>
        <v>Intercompay Revenue</v>
      </c>
      <c r="J21953" s="22">
        <f>YEAR(Actuals[[#This Row],[Date]])</f>
        <v>2024</v>
      </c>
      <c r="K21953" s="22">
        <f>MONTH(Actuals[[#This Row],[Date]])</f>
        <v>5</v>
      </c>
      <c r="L21953" s="12"/>
    </row>
    <row r="21954" spans="1:12" x14ac:dyDescent="0.3">
      <c r="A21954">
        <v>12</v>
      </c>
      <c r="B21954">
        <v>31193</v>
      </c>
      <c r="C21954">
        <v>6</v>
      </c>
      <c r="D21954">
        <v>52000</v>
      </c>
      <c r="E21954" s="46">
        <v>45415</v>
      </c>
      <c r="F21954">
        <v>16519.150000000001</v>
      </c>
      <c r="I21954" t="str">
        <f>INDEX(LedgerMapping[[#All],[Level 3]],MATCH(Actuals[[#This Row],[Sub Ledger]],LedgerMapping[[#All],[Sub Ledger]],0))</f>
        <v>Intercompay Revenue</v>
      </c>
      <c r="J21954" s="22">
        <f>YEAR(Actuals[[#This Row],[Date]])</f>
        <v>2024</v>
      </c>
      <c r="K21954" s="22">
        <f>MONTH(Actuals[[#This Row],[Date]])</f>
        <v>5</v>
      </c>
      <c r="L21954" s="12"/>
    </row>
    <row r="21955" spans="1:12" x14ac:dyDescent="0.3">
      <c r="A21955">
        <v>13</v>
      </c>
      <c r="B21955">
        <v>31311</v>
      </c>
      <c r="C21955">
        <v>6</v>
      </c>
      <c r="D21955">
        <v>52000</v>
      </c>
      <c r="E21955" s="46">
        <v>45415</v>
      </c>
      <c r="F21955">
        <v>10473.379999999999</v>
      </c>
      <c r="I21955" t="str">
        <f>INDEX(LedgerMapping[[#All],[Level 3]],MATCH(Actuals[[#This Row],[Sub Ledger]],LedgerMapping[[#All],[Sub Ledger]],0))</f>
        <v>Intercompay Revenue</v>
      </c>
      <c r="J21955" s="22">
        <f>YEAR(Actuals[[#This Row],[Date]])</f>
        <v>2024</v>
      </c>
      <c r="K21955" s="22">
        <f>MONTH(Actuals[[#This Row],[Date]])</f>
        <v>5</v>
      </c>
      <c r="L21955" s="12"/>
    </row>
    <row r="21956" spans="1:12" x14ac:dyDescent="0.3">
      <c r="A21956">
        <v>3</v>
      </c>
      <c r="B21956">
        <v>31402</v>
      </c>
      <c r="C21956">
        <v>6</v>
      </c>
      <c r="D21956">
        <v>52000</v>
      </c>
      <c r="E21956" s="46">
        <v>45445</v>
      </c>
      <c r="F21956">
        <v>7829</v>
      </c>
      <c r="I21956" t="str">
        <f>INDEX(LedgerMapping[[#All],[Level 3]],MATCH(Actuals[[#This Row],[Sub Ledger]],LedgerMapping[[#All],[Sub Ledger]],0))</f>
        <v>Intercompay Revenue</v>
      </c>
      <c r="J21956" s="22">
        <f>YEAR(Actuals[[#This Row],[Date]])</f>
        <v>2024</v>
      </c>
      <c r="K21956" s="22">
        <f>MONTH(Actuals[[#This Row],[Date]])</f>
        <v>6</v>
      </c>
      <c r="L21956" s="12"/>
    </row>
    <row r="21957" spans="1:12" x14ac:dyDescent="0.3">
      <c r="A21957">
        <v>4</v>
      </c>
      <c r="B21957">
        <v>31522</v>
      </c>
      <c r="C21957">
        <v>6</v>
      </c>
      <c r="D21957">
        <v>52000</v>
      </c>
      <c r="E21957" s="46">
        <v>45445</v>
      </c>
      <c r="F21957">
        <v>43426</v>
      </c>
      <c r="I21957" t="str">
        <f>INDEX(LedgerMapping[[#All],[Level 3]],MATCH(Actuals[[#This Row],[Sub Ledger]],LedgerMapping[[#All],[Sub Ledger]],0))</f>
        <v>Intercompay Revenue</v>
      </c>
      <c r="J21957" s="22">
        <f>YEAR(Actuals[[#This Row],[Date]])</f>
        <v>2024</v>
      </c>
      <c r="K21957" s="22">
        <f>MONTH(Actuals[[#This Row],[Date]])</f>
        <v>6</v>
      </c>
      <c r="L21957" s="12"/>
    </row>
    <row r="21958" spans="1:12" x14ac:dyDescent="0.3">
      <c r="A21958">
        <v>5</v>
      </c>
      <c r="B21958">
        <v>31615</v>
      </c>
      <c r="C21958">
        <v>6</v>
      </c>
      <c r="D21958">
        <v>52000</v>
      </c>
      <c r="E21958" s="46">
        <v>45445</v>
      </c>
      <c r="F21958">
        <v>17756</v>
      </c>
      <c r="I21958" t="str">
        <f>INDEX(LedgerMapping[[#All],[Level 3]],MATCH(Actuals[[#This Row],[Sub Ledger]],LedgerMapping[[#All],[Sub Ledger]],0))</f>
        <v>Intercompay Revenue</v>
      </c>
      <c r="J21958" s="22">
        <f>YEAR(Actuals[[#This Row],[Date]])</f>
        <v>2024</v>
      </c>
      <c r="K21958" s="22">
        <f>MONTH(Actuals[[#This Row],[Date]])</f>
        <v>6</v>
      </c>
      <c r="L21958" s="12"/>
    </row>
    <row r="21959" spans="1:12" x14ac:dyDescent="0.3">
      <c r="A21959">
        <v>6</v>
      </c>
      <c r="B21959">
        <v>31813</v>
      </c>
      <c r="C21959">
        <v>6</v>
      </c>
      <c r="D21959">
        <v>52000</v>
      </c>
      <c r="E21959" s="46">
        <v>45445</v>
      </c>
      <c r="F21959">
        <v>4444</v>
      </c>
      <c r="I21959" t="str">
        <f>INDEX(LedgerMapping[[#All],[Level 3]],MATCH(Actuals[[#This Row],[Sub Ledger]],LedgerMapping[[#All],[Sub Ledger]],0))</f>
        <v>Intercompay Revenue</v>
      </c>
      <c r="J21959" s="22">
        <f>YEAR(Actuals[[#This Row],[Date]])</f>
        <v>2024</v>
      </c>
      <c r="K21959" s="22">
        <f>MONTH(Actuals[[#This Row],[Date]])</f>
        <v>6</v>
      </c>
      <c r="L21959" s="12"/>
    </row>
    <row r="21960" spans="1:12" x14ac:dyDescent="0.3">
      <c r="A21960">
        <v>7</v>
      </c>
      <c r="B21960">
        <v>31905</v>
      </c>
      <c r="C21960">
        <v>6</v>
      </c>
      <c r="D21960">
        <v>52000</v>
      </c>
      <c r="E21960" s="46">
        <v>45445</v>
      </c>
      <c r="F21960">
        <v>37554</v>
      </c>
      <c r="I21960" t="str">
        <f>INDEX(LedgerMapping[[#All],[Level 3]],MATCH(Actuals[[#This Row],[Sub Ledger]],LedgerMapping[[#All],[Sub Ledger]],0))</f>
        <v>Intercompay Revenue</v>
      </c>
      <c r="J21960" s="22">
        <f>YEAR(Actuals[[#This Row],[Date]])</f>
        <v>2024</v>
      </c>
      <c r="K21960" s="22">
        <f>MONTH(Actuals[[#This Row],[Date]])</f>
        <v>6</v>
      </c>
      <c r="L21960" s="12"/>
    </row>
    <row r="21961" spans="1:12" x14ac:dyDescent="0.3">
      <c r="A21961">
        <v>8</v>
      </c>
      <c r="B21961">
        <v>32024</v>
      </c>
      <c r="C21961">
        <v>6</v>
      </c>
      <c r="D21961">
        <v>52000</v>
      </c>
      <c r="E21961" s="46">
        <v>45445</v>
      </c>
      <c r="F21961">
        <v>103740.89</v>
      </c>
      <c r="I21961" t="str">
        <f>INDEX(LedgerMapping[[#All],[Level 3]],MATCH(Actuals[[#This Row],[Sub Ledger]],LedgerMapping[[#All],[Sub Ledger]],0))</f>
        <v>Intercompay Revenue</v>
      </c>
      <c r="J21961" s="22">
        <f>YEAR(Actuals[[#This Row],[Date]])</f>
        <v>2024</v>
      </c>
      <c r="K21961" s="22">
        <f>MONTH(Actuals[[#This Row],[Date]])</f>
        <v>6</v>
      </c>
      <c r="L21961" s="12"/>
    </row>
    <row r="21962" spans="1:12" x14ac:dyDescent="0.3">
      <c r="A21962">
        <v>11</v>
      </c>
      <c r="B21962">
        <v>32225</v>
      </c>
      <c r="C21962">
        <v>6</v>
      </c>
      <c r="D21962">
        <v>52000</v>
      </c>
      <c r="E21962" s="46">
        <v>45445</v>
      </c>
      <c r="F21962">
        <v>15809.56</v>
      </c>
      <c r="I21962" t="str">
        <f>INDEX(LedgerMapping[[#All],[Level 3]],MATCH(Actuals[[#This Row],[Sub Ledger]],LedgerMapping[[#All],[Sub Ledger]],0))</f>
        <v>Intercompay Revenue</v>
      </c>
      <c r="J21962" s="22">
        <f>YEAR(Actuals[[#This Row],[Date]])</f>
        <v>2024</v>
      </c>
      <c r="K21962" s="22">
        <f>MONTH(Actuals[[#This Row],[Date]])</f>
        <v>6</v>
      </c>
      <c r="L21962" s="12"/>
    </row>
    <row r="21963" spans="1:12" x14ac:dyDescent="0.3">
      <c r="A21963">
        <v>12</v>
      </c>
      <c r="B21963">
        <v>32317</v>
      </c>
      <c r="C21963">
        <v>6</v>
      </c>
      <c r="D21963">
        <v>52000</v>
      </c>
      <c r="E21963" s="46">
        <v>45445</v>
      </c>
      <c r="F21963">
        <v>8184.95</v>
      </c>
      <c r="I21963" t="str">
        <f>INDEX(LedgerMapping[[#All],[Level 3]],MATCH(Actuals[[#This Row],[Sub Ledger]],LedgerMapping[[#All],[Sub Ledger]],0))</f>
        <v>Intercompay Revenue</v>
      </c>
      <c r="J21963" s="22">
        <f>YEAR(Actuals[[#This Row],[Date]])</f>
        <v>2024</v>
      </c>
      <c r="K21963" s="22">
        <f>MONTH(Actuals[[#This Row],[Date]])</f>
        <v>6</v>
      </c>
      <c r="L21963" s="12"/>
    </row>
    <row r="21964" spans="1:12" x14ac:dyDescent="0.3">
      <c r="A21964">
        <v>13</v>
      </c>
      <c r="B21964">
        <v>32434</v>
      </c>
      <c r="C21964">
        <v>6</v>
      </c>
      <c r="D21964">
        <v>52000</v>
      </c>
      <c r="E21964" s="46">
        <v>45445</v>
      </c>
      <c r="F21964">
        <v>13634.84</v>
      </c>
      <c r="I21964" t="str">
        <f>INDEX(LedgerMapping[[#All],[Level 3]],MATCH(Actuals[[#This Row],[Sub Ledger]],LedgerMapping[[#All],[Sub Ledger]],0))</f>
        <v>Intercompay Revenue</v>
      </c>
      <c r="J21964" s="22">
        <f>YEAR(Actuals[[#This Row],[Date]])</f>
        <v>2024</v>
      </c>
      <c r="K21964" s="22">
        <f>MONTH(Actuals[[#This Row],[Date]])</f>
        <v>6</v>
      </c>
      <c r="L21964" s="12"/>
    </row>
    <row r="21965" spans="1:12" x14ac:dyDescent="0.3">
      <c r="A21965">
        <v>3</v>
      </c>
      <c r="B21965">
        <v>32526</v>
      </c>
      <c r="C21965">
        <v>6</v>
      </c>
      <c r="D21965">
        <v>52000</v>
      </c>
      <c r="E21965" s="46">
        <v>45476</v>
      </c>
      <c r="F21965">
        <v>13852</v>
      </c>
      <c r="I21965" t="str">
        <f>INDEX(LedgerMapping[[#All],[Level 3]],MATCH(Actuals[[#This Row],[Sub Ledger]],LedgerMapping[[#All],[Sub Ledger]],0))</f>
        <v>Intercompay Revenue</v>
      </c>
      <c r="J21965" s="22">
        <f>YEAR(Actuals[[#This Row],[Date]])</f>
        <v>2024</v>
      </c>
      <c r="K21965" s="22">
        <f>MONTH(Actuals[[#This Row],[Date]])</f>
        <v>7</v>
      </c>
      <c r="L21965" s="12"/>
    </row>
    <row r="21966" spans="1:12" x14ac:dyDescent="0.3">
      <c r="A21966">
        <v>4</v>
      </c>
      <c r="B21966">
        <v>32646</v>
      </c>
      <c r="C21966">
        <v>6</v>
      </c>
      <c r="D21966">
        <v>52000</v>
      </c>
      <c r="E21966" s="46">
        <v>45476</v>
      </c>
      <c r="F21966">
        <v>13828</v>
      </c>
      <c r="I21966" t="str">
        <f>INDEX(LedgerMapping[[#All],[Level 3]],MATCH(Actuals[[#This Row],[Sub Ledger]],LedgerMapping[[#All],[Sub Ledger]],0))</f>
        <v>Intercompay Revenue</v>
      </c>
      <c r="J21966" s="22">
        <f>YEAR(Actuals[[#This Row],[Date]])</f>
        <v>2024</v>
      </c>
      <c r="K21966" s="22">
        <f>MONTH(Actuals[[#This Row],[Date]])</f>
        <v>7</v>
      </c>
      <c r="L21966" s="12"/>
    </row>
    <row r="21967" spans="1:12" x14ac:dyDescent="0.3">
      <c r="A21967">
        <v>5</v>
      </c>
      <c r="B21967">
        <v>32739</v>
      </c>
      <c r="C21967">
        <v>6</v>
      </c>
      <c r="D21967">
        <v>52000</v>
      </c>
      <c r="E21967" s="46">
        <v>45476</v>
      </c>
      <c r="F21967">
        <v>3884</v>
      </c>
      <c r="I21967" t="str">
        <f>INDEX(LedgerMapping[[#All],[Level 3]],MATCH(Actuals[[#This Row],[Sub Ledger]],LedgerMapping[[#All],[Sub Ledger]],0))</f>
        <v>Intercompay Revenue</v>
      </c>
      <c r="J21967" s="22">
        <f>YEAR(Actuals[[#This Row],[Date]])</f>
        <v>2024</v>
      </c>
      <c r="K21967" s="22">
        <f>MONTH(Actuals[[#This Row],[Date]])</f>
        <v>7</v>
      </c>
      <c r="L21967" s="12"/>
    </row>
    <row r="21968" spans="1:12" x14ac:dyDescent="0.3">
      <c r="A21968">
        <v>6</v>
      </c>
      <c r="B21968">
        <v>32937</v>
      </c>
      <c r="C21968">
        <v>6</v>
      </c>
      <c r="D21968">
        <v>52000</v>
      </c>
      <c r="E21968" s="46">
        <v>45476</v>
      </c>
      <c r="F21968">
        <v>9483</v>
      </c>
      <c r="I21968" t="str">
        <f>INDEX(LedgerMapping[[#All],[Level 3]],MATCH(Actuals[[#This Row],[Sub Ledger]],LedgerMapping[[#All],[Sub Ledger]],0))</f>
        <v>Intercompay Revenue</v>
      </c>
      <c r="J21968" s="22">
        <f>YEAR(Actuals[[#This Row],[Date]])</f>
        <v>2024</v>
      </c>
      <c r="K21968" s="22">
        <f>MONTH(Actuals[[#This Row],[Date]])</f>
        <v>7</v>
      </c>
      <c r="L21968" s="12"/>
    </row>
    <row r="21969" spans="1:12" x14ac:dyDescent="0.3">
      <c r="A21969">
        <v>7</v>
      </c>
      <c r="B21969">
        <v>33029</v>
      </c>
      <c r="C21969">
        <v>6</v>
      </c>
      <c r="D21969">
        <v>52000</v>
      </c>
      <c r="E21969" s="46">
        <v>45476</v>
      </c>
      <c r="F21969">
        <v>28867</v>
      </c>
      <c r="I21969" t="str">
        <f>INDEX(LedgerMapping[[#All],[Level 3]],MATCH(Actuals[[#This Row],[Sub Ledger]],LedgerMapping[[#All],[Sub Ledger]],0))</f>
        <v>Intercompay Revenue</v>
      </c>
      <c r="J21969" s="22">
        <f>YEAR(Actuals[[#This Row],[Date]])</f>
        <v>2024</v>
      </c>
      <c r="K21969" s="22">
        <f>MONTH(Actuals[[#This Row],[Date]])</f>
        <v>7</v>
      </c>
      <c r="L21969" s="12"/>
    </row>
    <row r="21970" spans="1:12" x14ac:dyDescent="0.3">
      <c r="A21970">
        <v>8</v>
      </c>
      <c r="B21970">
        <v>33148</v>
      </c>
      <c r="C21970">
        <v>6</v>
      </c>
      <c r="D21970">
        <v>52000</v>
      </c>
      <c r="E21970" s="46">
        <v>45476</v>
      </c>
      <c r="F21970">
        <v>34501.72</v>
      </c>
      <c r="I21970" t="str">
        <f>INDEX(LedgerMapping[[#All],[Level 3]],MATCH(Actuals[[#This Row],[Sub Ledger]],LedgerMapping[[#All],[Sub Ledger]],0))</f>
        <v>Intercompay Revenue</v>
      </c>
      <c r="J21970" s="22">
        <f>YEAR(Actuals[[#This Row],[Date]])</f>
        <v>2024</v>
      </c>
      <c r="K21970" s="22">
        <f>MONTH(Actuals[[#This Row],[Date]])</f>
        <v>7</v>
      </c>
      <c r="L21970" s="12"/>
    </row>
    <row r="21971" spans="1:12" x14ac:dyDescent="0.3">
      <c r="A21971">
        <v>11</v>
      </c>
      <c r="B21971">
        <v>33322</v>
      </c>
      <c r="C21971">
        <v>6</v>
      </c>
      <c r="D21971">
        <v>52000</v>
      </c>
      <c r="E21971" s="46">
        <v>45476</v>
      </c>
      <c r="F21971">
        <v>515.66</v>
      </c>
      <c r="I21971" t="str">
        <f>INDEX(LedgerMapping[[#All],[Level 3]],MATCH(Actuals[[#This Row],[Sub Ledger]],LedgerMapping[[#All],[Sub Ledger]],0))</f>
        <v>Intercompay Revenue</v>
      </c>
      <c r="J21971" s="22">
        <f>YEAR(Actuals[[#This Row],[Date]])</f>
        <v>2024</v>
      </c>
      <c r="K21971" s="22">
        <f>MONTH(Actuals[[#This Row],[Date]])</f>
        <v>7</v>
      </c>
      <c r="L21971" s="12"/>
    </row>
    <row r="21972" spans="1:12" x14ac:dyDescent="0.3">
      <c r="A21972">
        <v>12</v>
      </c>
      <c r="B21972">
        <v>33442</v>
      </c>
      <c r="C21972">
        <v>6</v>
      </c>
      <c r="D21972">
        <v>52000</v>
      </c>
      <c r="E21972" s="46">
        <v>45476</v>
      </c>
      <c r="F21972">
        <v>3971.05</v>
      </c>
      <c r="I21972" t="str">
        <f>INDEX(LedgerMapping[[#All],[Level 3]],MATCH(Actuals[[#This Row],[Sub Ledger]],LedgerMapping[[#All],[Sub Ledger]],0))</f>
        <v>Intercompay Revenue</v>
      </c>
      <c r="J21972" s="22">
        <f>YEAR(Actuals[[#This Row],[Date]])</f>
        <v>2024</v>
      </c>
      <c r="K21972" s="22">
        <f>MONTH(Actuals[[#This Row],[Date]])</f>
        <v>7</v>
      </c>
      <c r="L21972" s="12"/>
    </row>
    <row r="21973" spans="1:12" x14ac:dyDescent="0.3">
      <c r="A21973">
        <v>13</v>
      </c>
      <c r="B21973">
        <v>33560</v>
      </c>
      <c r="C21973">
        <v>6</v>
      </c>
      <c r="D21973">
        <v>52000</v>
      </c>
      <c r="E21973" s="46">
        <v>45476</v>
      </c>
      <c r="F21973">
        <v>8001.4</v>
      </c>
      <c r="I21973" t="str">
        <f>INDEX(LedgerMapping[[#All],[Level 3]],MATCH(Actuals[[#This Row],[Sub Ledger]],LedgerMapping[[#All],[Sub Ledger]],0))</f>
        <v>Intercompay Revenue</v>
      </c>
      <c r="J21973" s="22">
        <f>YEAR(Actuals[[#This Row],[Date]])</f>
        <v>2024</v>
      </c>
      <c r="K21973" s="22">
        <f>MONTH(Actuals[[#This Row],[Date]])</f>
        <v>7</v>
      </c>
      <c r="L21973" s="12"/>
    </row>
    <row r="21974" spans="1:12" x14ac:dyDescent="0.3">
      <c r="A21974">
        <v>3</v>
      </c>
      <c r="B21974">
        <v>33651</v>
      </c>
      <c r="C21974">
        <v>6</v>
      </c>
      <c r="D21974">
        <v>52000</v>
      </c>
      <c r="E21974" s="46">
        <v>45507</v>
      </c>
      <c r="F21974">
        <v>8040</v>
      </c>
      <c r="I21974" t="str">
        <f>INDEX(LedgerMapping[[#All],[Level 3]],MATCH(Actuals[[#This Row],[Sub Ledger]],LedgerMapping[[#All],[Sub Ledger]],0))</f>
        <v>Intercompay Revenue</v>
      </c>
      <c r="J21974" s="22">
        <f>YEAR(Actuals[[#This Row],[Date]])</f>
        <v>2024</v>
      </c>
      <c r="K21974" s="22">
        <f>MONTH(Actuals[[#This Row],[Date]])</f>
        <v>8</v>
      </c>
      <c r="L21974" s="12"/>
    </row>
    <row r="21975" spans="1:12" x14ac:dyDescent="0.3">
      <c r="A21975">
        <v>4</v>
      </c>
      <c r="B21975">
        <v>33771</v>
      </c>
      <c r="C21975">
        <v>6</v>
      </c>
      <c r="D21975">
        <v>52000</v>
      </c>
      <c r="E21975" s="46">
        <v>45507</v>
      </c>
      <c r="F21975">
        <v>10064</v>
      </c>
      <c r="I21975" t="str">
        <f>INDEX(LedgerMapping[[#All],[Level 3]],MATCH(Actuals[[#This Row],[Sub Ledger]],LedgerMapping[[#All],[Sub Ledger]],0))</f>
        <v>Intercompay Revenue</v>
      </c>
      <c r="J21975" s="22">
        <f>YEAR(Actuals[[#This Row],[Date]])</f>
        <v>2024</v>
      </c>
      <c r="K21975" s="22">
        <f>MONTH(Actuals[[#This Row],[Date]])</f>
        <v>8</v>
      </c>
      <c r="L21975" s="12"/>
    </row>
    <row r="21976" spans="1:12" x14ac:dyDescent="0.3">
      <c r="A21976">
        <v>5</v>
      </c>
      <c r="B21976">
        <v>33864</v>
      </c>
      <c r="C21976">
        <v>6</v>
      </c>
      <c r="D21976">
        <v>52000</v>
      </c>
      <c r="E21976" s="46">
        <v>45507</v>
      </c>
      <c r="F21976">
        <v>30615</v>
      </c>
      <c r="I21976" t="str">
        <f>INDEX(LedgerMapping[[#All],[Level 3]],MATCH(Actuals[[#This Row],[Sub Ledger]],LedgerMapping[[#All],[Sub Ledger]],0))</f>
        <v>Intercompay Revenue</v>
      </c>
      <c r="J21976" s="22">
        <f>YEAR(Actuals[[#This Row],[Date]])</f>
        <v>2024</v>
      </c>
      <c r="K21976" s="22">
        <f>MONTH(Actuals[[#This Row],[Date]])</f>
        <v>8</v>
      </c>
      <c r="L21976" s="12"/>
    </row>
    <row r="21977" spans="1:12" x14ac:dyDescent="0.3">
      <c r="A21977">
        <v>6</v>
      </c>
      <c r="B21977">
        <v>34061</v>
      </c>
      <c r="C21977">
        <v>6</v>
      </c>
      <c r="D21977">
        <v>52000</v>
      </c>
      <c r="E21977" s="46">
        <v>45507</v>
      </c>
      <c r="F21977">
        <v>4529</v>
      </c>
      <c r="I21977" t="str">
        <f>INDEX(LedgerMapping[[#All],[Level 3]],MATCH(Actuals[[#This Row],[Sub Ledger]],LedgerMapping[[#All],[Sub Ledger]],0))</f>
        <v>Intercompay Revenue</v>
      </c>
      <c r="J21977" s="22">
        <f>YEAR(Actuals[[#This Row],[Date]])</f>
        <v>2024</v>
      </c>
      <c r="K21977" s="22">
        <f>MONTH(Actuals[[#This Row],[Date]])</f>
        <v>8</v>
      </c>
      <c r="L21977" s="12"/>
    </row>
    <row r="21978" spans="1:12" x14ac:dyDescent="0.3">
      <c r="A21978">
        <v>7</v>
      </c>
      <c r="B21978">
        <v>34152</v>
      </c>
      <c r="C21978">
        <v>6</v>
      </c>
      <c r="D21978">
        <v>52000</v>
      </c>
      <c r="E21978" s="46">
        <v>45507</v>
      </c>
      <c r="F21978">
        <v>21099</v>
      </c>
      <c r="I21978" t="str">
        <f>INDEX(LedgerMapping[[#All],[Level 3]],MATCH(Actuals[[#This Row],[Sub Ledger]],LedgerMapping[[#All],[Sub Ledger]],0))</f>
        <v>Intercompay Revenue</v>
      </c>
      <c r="J21978" s="22">
        <f>YEAR(Actuals[[#This Row],[Date]])</f>
        <v>2024</v>
      </c>
      <c r="K21978" s="22">
        <f>MONTH(Actuals[[#This Row],[Date]])</f>
        <v>8</v>
      </c>
      <c r="L21978" s="12"/>
    </row>
    <row r="21979" spans="1:12" x14ac:dyDescent="0.3">
      <c r="A21979">
        <v>8</v>
      </c>
      <c r="B21979">
        <v>34272</v>
      </c>
      <c r="C21979">
        <v>6</v>
      </c>
      <c r="D21979">
        <v>52000</v>
      </c>
      <c r="E21979" s="46">
        <v>45507</v>
      </c>
      <c r="F21979">
        <v>5848.16</v>
      </c>
      <c r="I21979" t="str">
        <f>INDEX(LedgerMapping[[#All],[Level 3]],MATCH(Actuals[[#This Row],[Sub Ledger]],LedgerMapping[[#All],[Sub Ledger]],0))</f>
        <v>Intercompay Revenue</v>
      </c>
      <c r="J21979" s="22">
        <f>YEAR(Actuals[[#This Row],[Date]])</f>
        <v>2024</v>
      </c>
      <c r="K21979" s="22">
        <f>MONTH(Actuals[[#This Row],[Date]])</f>
        <v>8</v>
      </c>
      <c r="L21979" s="12"/>
    </row>
    <row r="21980" spans="1:12" x14ac:dyDescent="0.3">
      <c r="A21980">
        <v>11</v>
      </c>
      <c r="B21980">
        <v>34472</v>
      </c>
      <c r="C21980">
        <v>6</v>
      </c>
      <c r="D21980">
        <v>52000</v>
      </c>
      <c r="E21980" s="46">
        <v>45507</v>
      </c>
      <c r="F21980">
        <v>5984.91</v>
      </c>
      <c r="I21980" t="str">
        <f>INDEX(LedgerMapping[[#All],[Level 3]],MATCH(Actuals[[#This Row],[Sub Ledger]],LedgerMapping[[#All],[Sub Ledger]],0))</f>
        <v>Intercompay Revenue</v>
      </c>
      <c r="J21980" s="22">
        <f>YEAR(Actuals[[#This Row],[Date]])</f>
        <v>2024</v>
      </c>
      <c r="K21980" s="22">
        <f>MONTH(Actuals[[#This Row],[Date]])</f>
        <v>8</v>
      </c>
      <c r="L21980" s="12"/>
    </row>
    <row r="21981" spans="1:12" x14ac:dyDescent="0.3">
      <c r="A21981">
        <v>12</v>
      </c>
      <c r="B21981">
        <v>34592</v>
      </c>
      <c r="C21981">
        <v>6</v>
      </c>
      <c r="D21981">
        <v>52000</v>
      </c>
      <c r="E21981" s="46">
        <v>45507</v>
      </c>
      <c r="F21981">
        <v>12870.15</v>
      </c>
      <c r="I21981" t="str">
        <f>INDEX(LedgerMapping[[#All],[Level 3]],MATCH(Actuals[[#This Row],[Sub Ledger]],LedgerMapping[[#All],[Sub Ledger]],0))</f>
        <v>Intercompay Revenue</v>
      </c>
      <c r="J21981" s="22">
        <f>YEAR(Actuals[[#This Row],[Date]])</f>
        <v>2024</v>
      </c>
      <c r="K21981" s="22">
        <f>MONTH(Actuals[[#This Row],[Date]])</f>
        <v>8</v>
      </c>
      <c r="L21981" s="12"/>
    </row>
    <row r="21982" spans="1:12" x14ac:dyDescent="0.3">
      <c r="A21982">
        <v>13</v>
      </c>
      <c r="B21982">
        <v>34710</v>
      </c>
      <c r="C21982">
        <v>6</v>
      </c>
      <c r="D21982">
        <v>52000</v>
      </c>
      <c r="E21982" s="46">
        <v>45507</v>
      </c>
      <c r="F21982">
        <v>4850.47</v>
      </c>
      <c r="I21982" t="str">
        <f>INDEX(LedgerMapping[[#All],[Level 3]],MATCH(Actuals[[#This Row],[Sub Ledger]],LedgerMapping[[#All],[Sub Ledger]],0))</f>
        <v>Intercompay Revenue</v>
      </c>
      <c r="J21982" s="22">
        <f>YEAR(Actuals[[#This Row],[Date]])</f>
        <v>2024</v>
      </c>
      <c r="K21982" s="22">
        <f>MONTH(Actuals[[#This Row],[Date]])</f>
        <v>8</v>
      </c>
      <c r="L21982" s="12"/>
    </row>
    <row r="21983" spans="1:12" x14ac:dyDescent="0.3">
      <c r="A21983">
        <v>3</v>
      </c>
      <c r="B21983">
        <v>34801</v>
      </c>
      <c r="C21983">
        <v>6</v>
      </c>
      <c r="D21983">
        <v>52000</v>
      </c>
      <c r="E21983" s="46">
        <v>45536</v>
      </c>
      <c r="F21983">
        <v>6660</v>
      </c>
      <c r="I21983" t="str">
        <f>INDEX(LedgerMapping[[#All],[Level 3]],MATCH(Actuals[[#This Row],[Sub Ledger]],LedgerMapping[[#All],[Sub Ledger]],0))</f>
        <v>Intercompay Revenue</v>
      </c>
      <c r="J21983" s="22">
        <f>YEAR(Actuals[[#This Row],[Date]])</f>
        <v>2024</v>
      </c>
      <c r="K21983" s="22">
        <f>MONTH(Actuals[[#This Row],[Date]])</f>
        <v>9</v>
      </c>
      <c r="L21983" s="12"/>
    </row>
    <row r="21984" spans="1:12" x14ac:dyDescent="0.3">
      <c r="A21984">
        <v>4</v>
      </c>
      <c r="B21984">
        <v>34921</v>
      </c>
      <c r="C21984">
        <v>6</v>
      </c>
      <c r="D21984">
        <v>52000</v>
      </c>
      <c r="E21984" s="46">
        <v>45536</v>
      </c>
      <c r="F21984">
        <v>9698</v>
      </c>
      <c r="I21984" t="str">
        <f>INDEX(LedgerMapping[[#All],[Level 3]],MATCH(Actuals[[#This Row],[Sub Ledger]],LedgerMapping[[#All],[Sub Ledger]],0))</f>
        <v>Intercompay Revenue</v>
      </c>
      <c r="J21984" s="22">
        <f>YEAR(Actuals[[#This Row],[Date]])</f>
        <v>2024</v>
      </c>
      <c r="K21984" s="22">
        <f>MONTH(Actuals[[#This Row],[Date]])</f>
        <v>9</v>
      </c>
      <c r="L21984" s="12"/>
    </row>
    <row r="21985" spans="1:12" x14ac:dyDescent="0.3">
      <c r="A21985">
        <v>5</v>
      </c>
      <c r="B21985">
        <v>35014</v>
      </c>
      <c r="C21985">
        <v>6</v>
      </c>
      <c r="D21985">
        <v>52000</v>
      </c>
      <c r="E21985" s="46">
        <v>45536</v>
      </c>
      <c r="F21985">
        <v>23999</v>
      </c>
      <c r="I21985" t="str">
        <f>INDEX(LedgerMapping[[#All],[Level 3]],MATCH(Actuals[[#This Row],[Sub Ledger]],LedgerMapping[[#All],[Sub Ledger]],0))</f>
        <v>Intercompay Revenue</v>
      </c>
      <c r="J21985" s="22">
        <f>YEAR(Actuals[[#This Row],[Date]])</f>
        <v>2024</v>
      </c>
      <c r="K21985" s="22">
        <f>MONTH(Actuals[[#This Row],[Date]])</f>
        <v>9</v>
      </c>
      <c r="L21985" s="12"/>
    </row>
    <row r="21986" spans="1:12" x14ac:dyDescent="0.3">
      <c r="A21986">
        <v>6</v>
      </c>
      <c r="B21986">
        <v>35212</v>
      </c>
      <c r="C21986">
        <v>6</v>
      </c>
      <c r="D21986">
        <v>52000</v>
      </c>
      <c r="E21986" s="46">
        <v>45536</v>
      </c>
      <c r="F21986">
        <v>4361</v>
      </c>
      <c r="I21986" t="str">
        <f>INDEX(LedgerMapping[[#All],[Level 3]],MATCH(Actuals[[#This Row],[Sub Ledger]],LedgerMapping[[#All],[Sub Ledger]],0))</f>
        <v>Intercompay Revenue</v>
      </c>
      <c r="J21986" s="22">
        <f>YEAR(Actuals[[#This Row],[Date]])</f>
        <v>2024</v>
      </c>
      <c r="K21986" s="22">
        <f>MONTH(Actuals[[#This Row],[Date]])</f>
        <v>9</v>
      </c>
      <c r="L21986" s="12"/>
    </row>
    <row r="21987" spans="1:12" x14ac:dyDescent="0.3">
      <c r="A21987">
        <v>7</v>
      </c>
      <c r="B21987">
        <v>35304</v>
      </c>
      <c r="C21987">
        <v>6</v>
      </c>
      <c r="D21987">
        <v>52000</v>
      </c>
      <c r="E21987" s="46">
        <v>45536</v>
      </c>
      <c r="F21987">
        <v>20542</v>
      </c>
      <c r="I21987" t="str">
        <f>INDEX(LedgerMapping[[#All],[Level 3]],MATCH(Actuals[[#This Row],[Sub Ledger]],LedgerMapping[[#All],[Sub Ledger]],0))</f>
        <v>Intercompay Revenue</v>
      </c>
      <c r="J21987" s="22">
        <f>YEAR(Actuals[[#This Row],[Date]])</f>
        <v>2024</v>
      </c>
      <c r="K21987" s="22">
        <f>MONTH(Actuals[[#This Row],[Date]])</f>
        <v>9</v>
      </c>
      <c r="L21987" s="12"/>
    </row>
    <row r="21988" spans="1:12" x14ac:dyDescent="0.3">
      <c r="A21988">
        <v>8</v>
      </c>
      <c r="B21988">
        <v>35424</v>
      </c>
      <c r="C21988">
        <v>6</v>
      </c>
      <c r="D21988">
        <v>52000</v>
      </c>
      <c r="E21988" s="46">
        <v>45536</v>
      </c>
      <c r="F21988">
        <v>8451.24</v>
      </c>
      <c r="I21988" t="str">
        <f>INDEX(LedgerMapping[[#All],[Level 3]],MATCH(Actuals[[#This Row],[Sub Ledger]],LedgerMapping[[#All],[Sub Ledger]],0))</f>
        <v>Intercompay Revenue</v>
      </c>
      <c r="J21988" s="22">
        <f>YEAR(Actuals[[#This Row],[Date]])</f>
        <v>2024</v>
      </c>
      <c r="K21988" s="22">
        <f>MONTH(Actuals[[#This Row],[Date]])</f>
        <v>9</v>
      </c>
      <c r="L21988" s="12"/>
    </row>
    <row r="21989" spans="1:12" x14ac:dyDescent="0.3">
      <c r="A21989">
        <v>11</v>
      </c>
      <c r="B21989">
        <v>35625</v>
      </c>
      <c r="C21989">
        <v>6</v>
      </c>
      <c r="D21989">
        <v>52000</v>
      </c>
      <c r="E21989" s="46">
        <v>45536</v>
      </c>
      <c r="F21989">
        <v>6793.44</v>
      </c>
      <c r="I21989" t="str">
        <f>INDEX(LedgerMapping[[#All],[Level 3]],MATCH(Actuals[[#This Row],[Sub Ledger]],LedgerMapping[[#All],[Sub Ledger]],0))</f>
        <v>Intercompay Revenue</v>
      </c>
      <c r="J21989" s="22">
        <f>YEAR(Actuals[[#This Row],[Date]])</f>
        <v>2024</v>
      </c>
      <c r="K21989" s="22">
        <f>MONTH(Actuals[[#This Row],[Date]])</f>
        <v>9</v>
      </c>
      <c r="L21989" s="12"/>
    </row>
    <row r="21990" spans="1:12" x14ac:dyDescent="0.3">
      <c r="A21990">
        <v>12</v>
      </c>
      <c r="B21990">
        <v>35744</v>
      </c>
      <c r="C21990">
        <v>6</v>
      </c>
      <c r="D21990">
        <v>52000</v>
      </c>
      <c r="E21990" s="46">
        <v>45536</v>
      </c>
      <c r="F21990">
        <v>5115.75</v>
      </c>
      <c r="I21990" t="str">
        <f>INDEX(LedgerMapping[[#All],[Level 3]],MATCH(Actuals[[#This Row],[Sub Ledger]],LedgerMapping[[#All],[Sub Ledger]],0))</f>
        <v>Intercompay Revenue</v>
      </c>
      <c r="J21990" s="22">
        <f>YEAR(Actuals[[#This Row],[Date]])</f>
        <v>2024</v>
      </c>
      <c r="K21990" s="22">
        <f>MONTH(Actuals[[#This Row],[Date]])</f>
        <v>9</v>
      </c>
      <c r="L21990" s="12"/>
    </row>
    <row r="21991" spans="1:12" x14ac:dyDescent="0.3">
      <c r="A21991">
        <v>13</v>
      </c>
      <c r="B21991">
        <v>35861</v>
      </c>
      <c r="C21991">
        <v>6</v>
      </c>
      <c r="D21991">
        <v>52000</v>
      </c>
      <c r="E21991" s="46">
        <v>45536</v>
      </c>
      <c r="F21991">
        <v>29491.279999999999</v>
      </c>
      <c r="I21991" t="str">
        <f>INDEX(LedgerMapping[[#All],[Level 3]],MATCH(Actuals[[#This Row],[Sub Ledger]],LedgerMapping[[#All],[Sub Ledger]],0))</f>
        <v>Intercompay Revenue</v>
      </c>
      <c r="J21991" s="22">
        <f>YEAR(Actuals[[#This Row],[Date]])</f>
        <v>2024</v>
      </c>
      <c r="K21991" s="22">
        <f>MONTH(Actuals[[#This Row],[Date]])</f>
        <v>9</v>
      </c>
      <c r="L21991" s="12"/>
    </row>
    <row r="21992" spans="1:12" x14ac:dyDescent="0.3">
      <c r="A21992">
        <v>3</v>
      </c>
      <c r="B21992">
        <v>35953</v>
      </c>
      <c r="C21992">
        <v>6</v>
      </c>
      <c r="D21992">
        <v>52000</v>
      </c>
      <c r="E21992" s="46">
        <v>45567</v>
      </c>
      <c r="F21992">
        <v>7707</v>
      </c>
      <c r="I21992" t="str">
        <f>INDEX(LedgerMapping[[#All],[Level 3]],MATCH(Actuals[[#This Row],[Sub Ledger]],LedgerMapping[[#All],[Sub Ledger]],0))</f>
        <v>Intercompay Revenue</v>
      </c>
      <c r="J21992" s="22">
        <f>YEAR(Actuals[[#This Row],[Date]])</f>
        <v>2024</v>
      </c>
      <c r="K21992" s="22">
        <f>MONTH(Actuals[[#This Row],[Date]])</f>
        <v>10</v>
      </c>
      <c r="L21992" s="12"/>
    </row>
    <row r="21993" spans="1:12" x14ac:dyDescent="0.3">
      <c r="A21993">
        <v>4</v>
      </c>
      <c r="B21993">
        <v>36072</v>
      </c>
      <c r="C21993">
        <v>6</v>
      </c>
      <c r="D21993">
        <v>52000</v>
      </c>
      <c r="E21993" s="46">
        <v>45567</v>
      </c>
      <c r="F21993">
        <v>18727</v>
      </c>
      <c r="I21993" t="str">
        <f>INDEX(LedgerMapping[[#All],[Level 3]],MATCH(Actuals[[#This Row],[Sub Ledger]],LedgerMapping[[#All],[Sub Ledger]],0))</f>
        <v>Intercompay Revenue</v>
      </c>
      <c r="J21993" s="22">
        <f>YEAR(Actuals[[#This Row],[Date]])</f>
        <v>2024</v>
      </c>
      <c r="K21993" s="22">
        <f>MONTH(Actuals[[#This Row],[Date]])</f>
        <v>10</v>
      </c>
      <c r="L21993" s="12"/>
    </row>
    <row r="21994" spans="1:12" x14ac:dyDescent="0.3">
      <c r="A21994">
        <v>5</v>
      </c>
      <c r="B21994">
        <v>36164</v>
      </c>
      <c r="C21994">
        <v>6</v>
      </c>
      <c r="D21994">
        <v>52000</v>
      </c>
      <c r="E21994" s="46">
        <v>45567</v>
      </c>
      <c r="F21994">
        <v>9442</v>
      </c>
      <c r="I21994" t="str">
        <f>INDEX(LedgerMapping[[#All],[Level 3]],MATCH(Actuals[[#This Row],[Sub Ledger]],LedgerMapping[[#All],[Sub Ledger]],0))</f>
        <v>Intercompay Revenue</v>
      </c>
      <c r="J21994" s="22">
        <f>YEAR(Actuals[[#This Row],[Date]])</f>
        <v>2024</v>
      </c>
      <c r="K21994" s="22">
        <f>MONTH(Actuals[[#This Row],[Date]])</f>
        <v>10</v>
      </c>
      <c r="L21994" s="12"/>
    </row>
    <row r="21995" spans="1:12" x14ac:dyDescent="0.3">
      <c r="A21995">
        <v>6</v>
      </c>
      <c r="B21995">
        <v>36362</v>
      </c>
      <c r="C21995">
        <v>6</v>
      </c>
      <c r="D21995">
        <v>52000</v>
      </c>
      <c r="E21995" s="46">
        <v>45567</v>
      </c>
      <c r="F21995">
        <v>13438</v>
      </c>
      <c r="I21995" t="str">
        <f>INDEX(LedgerMapping[[#All],[Level 3]],MATCH(Actuals[[#This Row],[Sub Ledger]],LedgerMapping[[#All],[Sub Ledger]],0))</f>
        <v>Intercompay Revenue</v>
      </c>
      <c r="J21995" s="22">
        <f>YEAR(Actuals[[#This Row],[Date]])</f>
        <v>2024</v>
      </c>
      <c r="K21995" s="22">
        <f>MONTH(Actuals[[#This Row],[Date]])</f>
        <v>10</v>
      </c>
      <c r="L21995" s="12"/>
    </row>
    <row r="21996" spans="1:12" x14ac:dyDescent="0.3">
      <c r="A21996">
        <v>7</v>
      </c>
      <c r="B21996">
        <v>36454</v>
      </c>
      <c r="C21996">
        <v>6</v>
      </c>
      <c r="D21996">
        <v>52000</v>
      </c>
      <c r="E21996" s="46">
        <v>45567</v>
      </c>
      <c r="F21996">
        <v>36018</v>
      </c>
      <c r="I21996" t="str">
        <f>INDEX(LedgerMapping[[#All],[Level 3]],MATCH(Actuals[[#This Row],[Sub Ledger]],LedgerMapping[[#All],[Sub Ledger]],0))</f>
        <v>Intercompay Revenue</v>
      </c>
      <c r="J21996" s="22">
        <f>YEAR(Actuals[[#This Row],[Date]])</f>
        <v>2024</v>
      </c>
      <c r="K21996" s="22">
        <f>MONTH(Actuals[[#This Row],[Date]])</f>
        <v>10</v>
      </c>
      <c r="L21996" s="12"/>
    </row>
    <row r="21997" spans="1:12" x14ac:dyDescent="0.3">
      <c r="A21997">
        <v>8</v>
      </c>
      <c r="B21997">
        <v>36574</v>
      </c>
      <c r="C21997">
        <v>6</v>
      </c>
      <c r="D21997">
        <v>52000</v>
      </c>
      <c r="E21997" s="46">
        <v>45567</v>
      </c>
      <c r="F21997">
        <v>42491.27</v>
      </c>
      <c r="I21997" t="str">
        <f>INDEX(LedgerMapping[[#All],[Level 3]],MATCH(Actuals[[#This Row],[Sub Ledger]],LedgerMapping[[#All],[Sub Ledger]],0))</f>
        <v>Intercompay Revenue</v>
      </c>
      <c r="J21997" s="22">
        <f>YEAR(Actuals[[#This Row],[Date]])</f>
        <v>2024</v>
      </c>
      <c r="K21997" s="22">
        <f>MONTH(Actuals[[#This Row],[Date]])</f>
        <v>10</v>
      </c>
      <c r="L21997" s="12"/>
    </row>
    <row r="21998" spans="1:12" x14ac:dyDescent="0.3">
      <c r="A21998">
        <v>11</v>
      </c>
      <c r="B21998">
        <v>36775</v>
      </c>
      <c r="C21998">
        <v>6</v>
      </c>
      <c r="D21998">
        <v>52000</v>
      </c>
      <c r="E21998" s="46">
        <v>45567</v>
      </c>
      <c r="F21998">
        <v>4834.8900000000003</v>
      </c>
      <c r="I21998" t="str">
        <f>INDEX(LedgerMapping[[#All],[Level 3]],MATCH(Actuals[[#This Row],[Sub Ledger]],LedgerMapping[[#All],[Sub Ledger]],0))</f>
        <v>Intercompay Revenue</v>
      </c>
      <c r="J21998" s="22">
        <f>YEAR(Actuals[[#This Row],[Date]])</f>
        <v>2024</v>
      </c>
      <c r="K21998" s="22">
        <f>MONTH(Actuals[[#This Row],[Date]])</f>
        <v>10</v>
      </c>
      <c r="L21998" s="12"/>
    </row>
    <row r="21999" spans="1:12" x14ac:dyDescent="0.3">
      <c r="A21999">
        <v>12</v>
      </c>
      <c r="B21999">
        <v>36893</v>
      </c>
      <c r="C21999">
        <v>6</v>
      </c>
      <c r="D21999">
        <v>52000</v>
      </c>
      <c r="E21999" s="46">
        <v>45567</v>
      </c>
      <c r="F21999">
        <v>6198.75</v>
      </c>
      <c r="I21999" t="str">
        <f>INDEX(LedgerMapping[[#All],[Level 3]],MATCH(Actuals[[#This Row],[Sub Ledger]],LedgerMapping[[#All],[Sub Ledger]],0))</f>
        <v>Intercompay Revenue</v>
      </c>
      <c r="J21999" s="22">
        <f>YEAR(Actuals[[#This Row],[Date]])</f>
        <v>2024</v>
      </c>
      <c r="K21999" s="22">
        <f>MONTH(Actuals[[#This Row],[Date]])</f>
        <v>10</v>
      </c>
      <c r="L21999" s="12"/>
    </row>
    <row r="22000" spans="1:12" x14ac:dyDescent="0.3">
      <c r="A22000">
        <v>13</v>
      </c>
      <c r="B22000">
        <v>37010</v>
      </c>
      <c r="C22000">
        <v>6</v>
      </c>
      <c r="D22000">
        <v>52000</v>
      </c>
      <c r="E22000" s="46">
        <v>45567</v>
      </c>
      <c r="F22000">
        <v>3717.11</v>
      </c>
      <c r="I22000" t="str">
        <f>INDEX(LedgerMapping[[#All],[Level 3]],MATCH(Actuals[[#This Row],[Sub Ledger]],LedgerMapping[[#All],[Sub Ledger]],0))</f>
        <v>Intercompay Revenue</v>
      </c>
      <c r="J22000" s="22">
        <f>YEAR(Actuals[[#This Row],[Date]])</f>
        <v>2024</v>
      </c>
      <c r="K22000" s="22">
        <f>MONTH(Actuals[[#This Row],[Date]])</f>
        <v>10</v>
      </c>
      <c r="L22000" s="12"/>
    </row>
    <row r="22001" spans="1:12" x14ac:dyDescent="0.3">
      <c r="A22001">
        <v>3</v>
      </c>
      <c r="B22001">
        <v>37101</v>
      </c>
      <c r="C22001">
        <v>6</v>
      </c>
      <c r="D22001">
        <v>52000</v>
      </c>
      <c r="E22001" s="46">
        <v>45597</v>
      </c>
      <c r="F22001">
        <v>5098</v>
      </c>
      <c r="I22001" t="str">
        <f>INDEX(LedgerMapping[[#All],[Level 3]],MATCH(Actuals[[#This Row],[Sub Ledger]],LedgerMapping[[#All],[Sub Ledger]],0))</f>
        <v>Intercompay Revenue</v>
      </c>
      <c r="J22001" s="22">
        <f>YEAR(Actuals[[#This Row],[Date]])</f>
        <v>2024</v>
      </c>
      <c r="K22001" s="22">
        <f>MONTH(Actuals[[#This Row],[Date]])</f>
        <v>11</v>
      </c>
      <c r="L22001" s="12"/>
    </row>
    <row r="22002" spans="1:12" x14ac:dyDescent="0.3">
      <c r="A22002">
        <v>4</v>
      </c>
      <c r="B22002">
        <v>37221</v>
      </c>
      <c r="C22002">
        <v>6</v>
      </c>
      <c r="D22002">
        <v>52000</v>
      </c>
      <c r="E22002" s="46">
        <v>45597</v>
      </c>
      <c r="F22002">
        <v>26915</v>
      </c>
      <c r="I22002" t="str">
        <f>INDEX(LedgerMapping[[#All],[Level 3]],MATCH(Actuals[[#This Row],[Sub Ledger]],LedgerMapping[[#All],[Sub Ledger]],0))</f>
        <v>Intercompay Revenue</v>
      </c>
      <c r="J22002" s="22">
        <f>YEAR(Actuals[[#This Row],[Date]])</f>
        <v>2024</v>
      </c>
      <c r="K22002" s="22">
        <f>MONTH(Actuals[[#This Row],[Date]])</f>
        <v>11</v>
      </c>
      <c r="L22002" s="12"/>
    </row>
    <row r="22003" spans="1:12" x14ac:dyDescent="0.3">
      <c r="A22003">
        <v>5</v>
      </c>
      <c r="B22003">
        <v>37314</v>
      </c>
      <c r="C22003">
        <v>6</v>
      </c>
      <c r="D22003">
        <v>52000</v>
      </c>
      <c r="E22003" s="46">
        <v>45597</v>
      </c>
      <c r="F22003">
        <v>24972</v>
      </c>
      <c r="I22003" t="str">
        <f>INDEX(LedgerMapping[[#All],[Level 3]],MATCH(Actuals[[#This Row],[Sub Ledger]],LedgerMapping[[#All],[Sub Ledger]],0))</f>
        <v>Intercompay Revenue</v>
      </c>
      <c r="J22003" s="22">
        <f>YEAR(Actuals[[#This Row],[Date]])</f>
        <v>2024</v>
      </c>
      <c r="K22003" s="22">
        <f>MONTH(Actuals[[#This Row],[Date]])</f>
        <v>11</v>
      </c>
      <c r="L22003" s="12"/>
    </row>
    <row r="22004" spans="1:12" x14ac:dyDescent="0.3">
      <c r="A22004">
        <v>6</v>
      </c>
      <c r="B22004">
        <v>37512</v>
      </c>
      <c r="C22004">
        <v>6</v>
      </c>
      <c r="D22004">
        <v>52000</v>
      </c>
      <c r="E22004" s="46">
        <v>45597</v>
      </c>
      <c r="F22004">
        <v>9497</v>
      </c>
      <c r="I22004" t="str">
        <f>INDEX(LedgerMapping[[#All],[Level 3]],MATCH(Actuals[[#This Row],[Sub Ledger]],LedgerMapping[[#All],[Sub Ledger]],0))</f>
        <v>Intercompay Revenue</v>
      </c>
      <c r="J22004" s="22">
        <f>YEAR(Actuals[[#This Row],[Date]])</f>
        <v>2024</v>
      </c>
      <c r="K22004" s="22">
        <f>MONTH(Actuals[[#This Row],[Date]])</f>
        <v>11</v>
      </c>
      <c r="L22004" s="12"/>
    </row>
    <row r="22005" spans="1:12" x14ac:dyDescent="0.3">
      <c r="A22005">
        <v>7</v>
      </c>
      <c r="B22005">
        <v>37604</v>
      </c>
      <c r="C22005">
        <v>6</v>
      </c>
      <c r="D22005">
        <v>52000</v>
      </c>
      <c r="E22005" s="46">
        <v>45597</v>
      </c>
      <c r="F22005">
        <v>30461</v>
      </c>
      <c r="I22005" t="str">
        <f>INDEX(LedgerMapping[[#All],[Level 3]],MATCH(Actuals[[#This Row],[Sub Ledger]],LedgerMapping[[#All],[Sub Ledger]],0))</f>
        <v>Intercompay Revenue</v>
      </c>
      <c r="J22005" s="22">
        <f>YEAR(Actuals[[#This Row],[Date]])</f>
        <v>2024</v>
      </c>
      <c r="K22005" s="22">
        <f>MONTH(Actuals[[#This Row],[Date]])</f>
        <v>11</v>
      </c>
      <c r="L22005" s="12"/>
    </row>
    <row r="22006" spans="1:12" x14ac:dyDescent="0.3">
      <c r="A22006">
        <v>8</v>
      </c>
      <c r="B22006">
        <v>37723</v>
      </c>
      <c r="C22006">
        <v>6</v>
      </c>
      <c r="D22006">
        <v>52000</v>
      </c>
      <c r="E22006" s="46">
        <v>45597</v>
      </c>
      <c r="F22006">
        <v>21569.66</v>
      </c>
      <c r="I22006" t="str">
        <f>INDEX(LedgerMapping[[#All],[Level 3]],MATCH(Actuals[[#This Row],[Sub Ledger]],LedgerMapping[[#All],[Sub Ledger]],0))</f>
        <v>Intercompay Revenue</v>
      </c>
      <c r="J22006" s="22">
        <f>YEAR(Actuals[[#This Row],[Date]])</f>
        <v>2024</v>
      </c>
      <c r="K22006" s="22">
        <f>MONTH(Actuals[[#This Row],[Date]])</f>
        <v>11</v>
      </c>
      <c r="L22006" s="12"/>
    </row>
    <row r="22007" spans="1:12" x14ac:dyDescent="0.3">
      <c r="A22007">
        <v>11</v>
      </c>
      <c r="B22007">
        <v>37924</v>
      </c>
      <c r="C22007">
        <v>6</v>
      </c>
      <c r="D22007">
        <v>52000</v>
      </c>
      <c r="E22007" s="46">
        <v>45597</v>
      </c>
      <c r="F22007">
        <v>62517.88</v>
      </c>
      <c r="I22007" t="str">
        <f>INDEX(LedgerMapping[[#All],[Level 3]],MATCH(Actuals[[#This Row],[Sub Ledger]],LedgerMapping[[#All],[Sub Ledger]],0))</f>
        <v>Intercompay Revenue</v>
      </c>
      <c r="J22007" s="22">
        <f>YEAR(Actuals[[#This Row],[Date]])</f>
        <v>2024</v>
      </c>
      <c r="K22007" s="22">
        <f>MONTH(Actuals[[#This Row],[Date]])</f>
        <v>11</v>
      </c>
      <c r="L22007" s="12"/>
    </row>
    <row r="22008" spans="1:12" x14ac:dyDescent="0.3">
      <c r="A22008">
        <v>12</v>
      </c>
      <c r="B22008">
        <v>38043</v>
      </c>
      <c r="C22008">
        <v>6</v>
      </c>
      <c r="D22008">
        <v>52000</v>
      </c>
      <c r="E22008" s="46">
        <v>45597</v>
      </c>
      <c r="F22008">
        <v>2478.46</v>
      </c>
      <c r="I22008" t="str">
        <f>INDEX(LedgerMapping[[#All],[Level 3]],MATCH(Actuals[[#This Row],[Sub Ledger]],LedgerMapping[[#All],[Sub Ledger]],0))</f>
        <v>Intercompay Revenue</v>
      </c>
      <c r="J22008" s="22">
        <f>YEAR(Actuals[[#This Row],[Date]])</f>
        <v>2024</v>
      </c>
      <c r="K22008" s="22">
        <f>MONTH(Actuals[[#This Row],[Date]])</f>
        <v>11</v>
      </c>
      <c r="L22008" s="12"/>
    </row>
    <row r="22009" spans="1:12" x14ac:dyDescent="0.3">
      <c r="A22009">
        <v>13</v>
      </c>
      <c r="B22009">
        <v>38161</v>
      </c>
      <c r="C22009">
        <v>6</v>
      </c>
      <c r="D22009">
        <v>52000</v>
      </c>
      <c r="E22009" s="46">
        <v>45597</v>
      </c>
      <c r="F22009">
        <v>19584.07</v>
      </c>
      <c r="I22009" t="str">
        <f>INDEX(LedgerMapping[[#All],[Level 3]],MATCH(Actuals[[#This Row],[Sub Ledger]],LedgerMapping[[#All],[Sub Ledger]],0))</f>
        <v>Intercompay Revenue</v>
      </c>
      <c r="J22009" s="22">
        <f>YEAR(Actuals[[#This Row],[Date]])</f>
        <v>2024</v>
      </c>
      <c r="K22009" s="22">
        <f>MONTH(Actuals[[#This Row],[Date]])</f>
        <v>11</v>
      </c>
      <c r="L22009" s="12"/>
    </row>
    <row r="22010" spans="1:12" x14ac:dyDescent="0.3">
      <c r="A22010">
        <v>3</v>
      </c>
      <c r="B22010">
        <v>38251</v>
      </c>
      <c r="C22010">
        <v>6</v>
      </c>
      <c r="D22010">
        <v>52000</v>
      </c>
      <c r="E22010" s="46">
        <v>45628</v>
      </c>
      <c r="F22010">
        <v>8151</v>
      </c>
      <c r="I22010" t="str">
        <f>INDEX(LedgerMapping[[#All],[Level 3]],MATCH(Actuals[[#This Row],[Sub Ledger]],LedgerMapping[[#All],[Sub Ledger]],0))</f>
        <v>Intercompay Revenue</v>
      </c>
      <c r="J22010" s="22">
        <f>YEAR(Actuals[[#This Row],[Date]])</f>
        <v>2024</v>
      </c>
      <c r="K22010" s="22">
        <f>MONTH(Actuals[[#This Row],[Date]])</f>
        <v>12</v>
      </c>
      <c r="L22010" s="12"/>
    </row>
    <row r="22011" spans="1:12" x14ac:dyDescent="0.3">
      <c r="A22011">
        <v>4</v>
      </c>
      <c r="B22011">
        <v>38371</v>
      </c>
      <c r="C22011">
        <v>6</v>
      </c>
      <c r="D22011">
        <v>52000</v>
      </c>
      <c r="E22011" s="46">
        <v>45628</v>
      </c>
      <c r="F22011">
        <v>15975</v>
      </c>
      <c r="I22011" t="str">
        <f>INDEX(LedgerMapping[[#All],[Level 3]],MATCH(Actuals[[#This Row],[Sub Ledger]],LedgerMapping[[#All],[Sub Ledger]],0))</f>
        <v>Intercompay Revenue</v>
      </c>
      <c r="J22011" s="22">
        <f>YEAR(Actuals[[#This Row],[Date]])</f>
        <v>2024</v>
      </c>
      <c r="K22011" s="22">
        <f>MONTH(Actuals[[#This Row],[Date]])</f>
        <v>12</v>
      </c>
      <c r="L22011" s="12"/>
    </row>
    <row r="22012" spans="1:12" x14ac:dyDescent="0.3">
      <c r="A22012">
        <v>5</v>
      </c>
      <c r="B22012">
        <v>38464</v>
      </c>
      <c r="C22012">
        <v>6</v>
      </c>
      <c r="D22012">
        <v>52000</v>
      </c>
      <c r="E22012" s="46">
        <v>45628</v>
      </c>
      <c r="F22012">
        <v>8990</v>
      </c>
      <c r="I22012" t="str">
        <f>INDEX(LedgerMapping[[#All],[Level 3]],MATCH(Actuals[[#This Row],[Sub Ledger]],LedgerMapping[[#All],[Sub Ledger]],0))</f>
        <v>Intercompay Revenue</v>
      </c>
      <c r="J22012" s="22">
        <f>YEAR(Actuals[[#This Row],[Date]])</f>
        <v>2024</v>
      </c>
      <c r="K22012" s="22">
        <f>MONTH(Actuals[[#This Row],[Date]])</f>
        <v>12</v>
      </c>
      <c r="L22012" s="12"/>
    </row>
    <row r="22013" spans="1:12" x14ac:dyDescent="0.3">
      <c r="A22013">
        <v>6</v>
      </c>
      <c r="B22013">
        <v>38662</v>
      </c>
      <c r="C22013">
        <v>6</v>
      </c>
      <c r="D22013">
        <v>52000</v>
      </c>
      <c r="E22013" s="46">
        <v>45628</v>
      </c>
      <c r="F22013">
        <v>19581</v>
      </c>
      <c r="I22013" t="str">
        <f>INDEX(LedgerMapping[[#All],[Level 3]],MATCH(Actuals[[#This Row],[Sub Ledger]],LedgerMapping[[#All],[Sub Ledger]],0))</f>
        <v>Intercompay Revenue</v>
      </c>
      <c r="J22013" s="22">
        <f>YEAR(Actuals[[#This Row],[Date]])</f>
        <v>2024</v>
      </c>
      <c r="K22013" s="22">
        <f>MONTH(Actuals[[#This Row],[Date]])</f>
        <v>12</v>
      </c>
      <c r="L22013" s="12"/>
    </row>
    <row r="22014" spans="1:12" x14ac:dyDescent="0.3">
      <c r="A22014">
        <v>7</v>
      </c>
      <c r="B22014">
        <v>38754</v>
      </c>
      <c r="C22014">
        <v>6</v>
      </c>
      <c r="D22014">
        <v>52000</v>
      </c>
      <c r="E22014" s="46">
        <v>45628</v>
      </c>
      <c r="F22014">
        <v>19715</v>
      </c>
      <c r="I22014" t="str">
        <f>INDEX(LedgerMapping[[#All],[Level 3]],MATCH(Actuals[[#This Row],[Sub Ledger]],LedgerMapping[[#All],[Sub Ledger]],0))</f>
        <v>Intercompay Revenue</v>
      </c>
      <c r="J22014" s="22">
        <f>YEAR(Actuals[[#This Row],[Date]])</f>
        <v>2024</v>
      </c>
      <c r="K22014" s="22">
        <f>MONTH(Actuals[[#This Row],[Date]])</f>
        <v>12</v>
      </c>
      <c r="L22014" s="12"/>
    </row>
    <row r="22015" spans="1:12" x14ac:dyDescent="0.3">
      <c r="A22015">
        <v>8</v>
      </c>
      <c r="B22015">
        <v>38874</v>
      </c>
      <c r="C22015">
        <v>6</v>
      </c>
      <c r="D22015">
        <v>52000</v>
      </c>
      <c r="E22015" s="46">
        <v>45628</v>
      </c>
      <c r="F22015">
        <v>21507.54</v>
      </c>
      <c r="I22015" t="str">
        <f>INDEX(LedgerMapping[[#All],[Level 3]],MATCH(Actuals[[#This Row],[Sub Ledger]],LedgerMapping[[#All],[Sub Ledger]],0))</f>
        <v>Intercompay Revenue</v>
      </c>
      <c r="J22015" s="22">
        <f>YEAR(Actuals[[#This Row],[Date]])</f>
        <v>2024</v>
      </c>
      <c r="K22015" s="22">
        <f>MONTH(Actuals[[#This Row],[Date]])</f>
        <v>12</v>
      </c>
      <c r="L22015" s="12"/>
    </row>
    <row r="22016" spans="1:12" x14ac:dyDescent="0.3">
      <c r="A22016">
        <v>11</v>
      </c>
      <c r="B22016">
        <v>39075</v>
      </c>
      <c r="C22016">
        <v>6</v>
      </c>
      <c r="D22016">
        <v>52000</v>
      </c>
      <c r="E22016" s="46">
        <v>45628</v>
      </c>
      <c r="F22016">
        <v>7641.33</v>
      </c>
      <c r="I22016" t="str">
        <f>INDEX(LedgerMapping[[#All],[Level 3]],MATCH(Actuals[[#This Row],[Sub Ledger]],LedgerMapping[[#All],[Sub Ledger]],0))</f>
        <v>Intercompay Revenue</v>
      </c>
      <c r="J22016" s="22">
        <f>YEAR(Actuals[[#This Row],[Date]])</f>
        <v>2024</v>
      </c>
      <c r="K22016" s="22">
        <f>MONTH(Actuals[[#This Row],[Date]])</f>
        <v>12</v>
      </c>
      <c r="L22016" s="12"/>
    </row>
    <row r="22017" spans="1:12" x14ac:dyDescent="0.3">
      <c r="A22017">
        <v>12</v>
      </c>
      <c r="B22017">
        <v>39195</v>
      </c>
      <c r="C22017">
        <v>6</v>
      </c>
      <c r="D22017">
        <v>52000</v>
      </c>
      <c r="E22017" s="46">
        <v>45628</v>
      </c>
      <c r="F22017">
        <v>3480.61</v>
      </c>
      <c r="I22017" t="str">
        <f>INDEX(LedgerMapping[[#All],[Level 3]],MATCH(Actuals[[#This Row],[Sub Ledger]],LedgerMapping[[#All],[Sub Ledger]],0))</f>
        <v>Intercompay Revenue</v>
      </c>
      <c r="J22017" s="22">
        <f>YEAR(Actuals[[#This Row],[Date]])</f>
        <v>2024</v>
      </c>
      <c r="K22017" s="22">
        <f>MONTH(Actuals[[#This Row],[Date]])</f>
        <v>12</v>
      </c>
      <c r="L22017" s="12"/>
    </row>
    <row r="22018" spans="1:12" x14ac:dyDescent="0.3">
      <c r="A22018">
        <v>13</v>
      </c>
      <c r="B22018">
        <v>39313</v>
      </c>
      <c r="C22018">
        <v>6</v>
      </c>
      <c r="D22018">
        <v>52000</v>
      </c>
      <c r="E22018" s="46">
        <v>45628</v>
      </c>
      <c r="F22018">
        <v>14620.82</v>
      </c>
      <c r="I22018" t="str">
        <f>INDEX(LedgerMapping[[#All],[Level 3]],MATCH(Actuals[[#This Row],[Sub Ledger]],LedgerMapping[[#All],[Sub Ledger]],0))</f>
        <v>Intercompay Revenue</v>
      </c>
      <c r="J22018" s="22">
        <f>YEAR(Actuals[[#This Row],[Date]])</f>
        <v>2024</v>
      </c>
      <c r="K22018" s="22">
        <f>MONTH(Actuals[[#This Row],[Date]])</f>
        <v>12</v>
      </c>
      <c r="L22018" s="12"/>
    </row>
    <row r="22019" spans="1:12" x14ac:dyDescent="0.3">
      <c r="A22019">
        <v>4</v>
      </c>
      <c r="B22019">
        <v>299</v>
      </c>
      <c r="C22019">
        <v>6</v>
      </c>
      <c r="D22019">
        <v>101000</v>
      </c>
      <c r="E22019" s="46">
        <v>44562</v>
      </c>
      <c r="F22019">
        <v>112648</v>
      </c>
      <c r="I22019" t="str">
        <f>INDEX(LedgerMapping[[#All],[Level 3]],MATCH(Actuals[[#This Row],[Sub Ledger]],LedgerMapping[[#All],[Sub Ledger]],0))</f>
        <v>Business to Business Revenue</v>
      </c>
      <c r="J22019" s="22">
        <f>YEAR(Actuals[[#This Row],[Date]])</f>
        <v>2022</v>
      </c>
      <c r="K22019" s="22">
        <f>MONTH(Actuals[[#This Row],[Date]])</f>
        <v>1</v>
      </c>
      <c r="L22019" s="12"/>
    </row>
    <row r="22020" spans="1:12" x14ac:dyDescent="0.3">
      <c r="A22020">
        <v>5</v>
      </c>
      <c r="B22020">
        <v>440</v>
      </c>
      <c r="C22020">
        <v>6</v>
      </c>
      <c r="D22020">
        <v>101000</v>
      </c>
      <c r="E22020" s="46">
        <v>44562</v>
      </c>
      <c r="F22020">
        <v>56105</v>
      </c>
      <c r="I22020" t="str">
        <f>INDEX(LedgerMapping[[#All],[Level 3]],MATCH(Actuals[[#This Row],[Sub Ledger]],LedgerMapping[[#All],[Sub Ledger]],0))</f>
        <v>Business to Business Revenue</v>
      </c>
      <c r="J22020" s="22">
        <f>YEAR(Actuals[[#This Row],[Date]])</f>
        <v>2022</v>
      </c>
      <c r="K22020" s="22">
        <f>MONTH(Actuals[[#This Row],[Date]])</f>
        <v>1</v>
      </c>
      <c r="L22020" s="12"/>
    </row>
    <row r="22021" spans="1:12" x14ac:dyDescent="0.3">
      <c r="A22021">
        <v>6</v>
      </c>
      <c r="B22021">
        <v>771</v>
      </c>
      <c r="C22021">
        <v>6</v>
      </c>
      <c r="D22021">
        <v>101000</v>
      </c>
      <c r="E22021" s="46">
        <v>44562</v>
      </c>
      <c r="F22021">
        <v>125316</v>
      </c>
      <c r="I22021" t="str">
        <f>INDEX(LedgerMapping[[#All],[Level 3]],MATCH(Actuals[[#This Row],[Sub Ledger]],LedgerMapping[[#All],[Sub Ledger]],0))</f>
        <v>Business to Business Revenue</v>
      </c>
      <c r="J22021" s="22">
        <f>YEAR(Actuals[[#This Row],[Date]])</f>
        <v>2022</v>
      </c>
      <c r="K22021" s="22">
        <f>MONTH(Actuals[[#This Row],[Date]])</f>
        <v>1</v>
      </c>
      <c r="L22021" s="12"/>
    </row>
    <row r="22022" spans="1:12" x14ac:dyDescent="0.3">
      <c r="A22022">
        <v>7</v>
      </c>
      <c r="B22022">
        <v>912</v>
      </c>
      <c r="C22022">
        <v>6</v>
      </c>
      <c r="D22022">
        <v>101000</v>
      </c>
      <c r="E22022" s="46">
        <v>44562</v>
      </c>
      <c r="F22022">
        <v>78234</v>
      </c>
      <c r="I22022" t="str">
        <f>INDEX(LedgerMapping[[#All],[Level 3]],MATCH(Actuals[[#This Row],[Sub Ledger]],LedgerMapping[[#All],[Sub Ledger]],0))</f>
        <v>Business to Business Revenue</v>
      </c>
      <c r="J22022" s="22">
        <f>YEAR(Actuals[[#This Row],[Date]])</f>
        <v>2022</v>
      </c>
      <c r="K22022" s="22">
        <f>MONTH(Actuals[[#This Row],[Date]])</f>
        <v>1</v>
      </c>
      <c r="L22022" s="12"/>
    </row>
    <row r="22023" spans="1:12" x14ac:dyDescent="0.3">
      <c r="A22023">
        <v>8</v>
      </c>
      <c r="B22023">
        <v>1100</v>
      </c>
      <c r="C22023">
        <v>6</v>
      </c>
      <c r="D22023">
        <v>101000</v>
      </c>
      <c r="E22023" s="46">
        <v>44562</v>
      </c>
      <c r="F22023">
        <v>210286.82</v>
      </c>
      <c r="I22023" t="str">
        <f>INDEX(LedgerMapping[[#All],[Level 3]],MATCH(Actuals[[#This Row],[Sub Ledger]],LedgerMapping[[#All],[Sub Ledger]],0))</f>
        <v>Business to Business Revenue</v>
      </c>
      <c r="J22023" s="22">
        <f>YEAR(Actuals[[#This Row],[Date]])</f>
        <v>2022</v>
      </c>
      <c r="K22023" s="22">
        <f>MONTH(Actuals[[#This Row],[Date]])</f>
        <v>1</v>
      </c>
      <c r="L22023" s="12"/>
    </row>
    <row r="22024" spans="1:12" x14ac:dyDescent="0.3">
      <c r="A22024">
        <v>3</v>
      </c>
      <c r="B22024">
        <v>110</v>
      </c>
      <c r="C22024">
        <v>6</v>
      </c>
      <c r="D22024">
        <v>101000</v>
      </c>
      <c r="E22024" s="46">
        <v>44562</v>
      </c>
      <c r="F22024">
        <v>76475</v>
      </c>
      <c r="I22024" t="str">
        <f>INDEX(LedgerMapping[[#All],[Level 3]],MATCH(Actuals[[#This Row],[Sub Ledger]],LedgerMapping[[#All],[Sub Ledger]],0))</f>
        <v>Business to Business Revenue</v>
      </c>
      <c r="J22024" s="22">
        <f>YEAR(Actuals[[#This Row],[Date]])</f>
        <v>2022</v>
      </c>
      <c r="K22024" s="22">
        <f>MONTH(Actuals[[#This Row],[Date]])</f>
        <v>1</v>
      </c>
      <c r="L22024" s="12"/>
    </row>
    <row r="22025" spans="1:12" x14ac:dyDescent="0.3">
      <c r="A22025">
        <v>3</v>
      </c>
      <c r="B22025">
        <v>1239</v>
      </c>
      <c r="C22025">
        <v>6</v>
      </c>
      <c r="D22025">
        <v>101000</v>
      </c>
      <c r="E22025" s="46">
        <v>44593</v>
      </c>
      <c r="F22025">
        <v>130511</v>
      </c>
      <c r="I22025" t="str">
        <f>INDEX(LedgerMapping[[#All],[Level 3]],MATCH(Actuals[[#This Row],[Sub Ledger]],LedgerMapping[[#All],[Sub Ledger]],0))</f>
        <v>Business to Business Revenue</v>
      </c>
      <c r="J22025" s="22">
        <f>YEAR(Actuals[[#This Row],[Date]])</f>
        <v>2022</v>
      </c>
      <c r="K22025" s="22">
        <f>MONTH(Actuals[[#This Row],[Date]])</f>
        <v>2</v>
      </c>
      <c r="L22025" s="12"/>
    </row>
    <row r="22026" spans="1:12" x14ac:dyDescent="0.3">
      <c r="A22026">
        <v>4</v>
      </c>
      <c r="B22026">
        <v>1424</v>
      </c>
      <c r="C22026">
        <v>6</v>
      </c>
      <c r="D22026">
        <v>101000</v>
      </c>
      <c r="E22026" s="46">
        <v>44593</v>
      </c>
      <c r="F22026">
        <v>262220</v>
      </c>
      <c r="I22026" t="str">
        <f>INDEX(LedgerMapping[[#All],[Level 3]],MATCH(Actuals[[#This Row],[Sub Ledger]],LedgerMapping[[#All],[Sub Ledger]],0))</f>
        <v>Business to Business Revenue</v>
      </c>
      <c r="J22026" s="22">
        <f>YEAR(Actuals[[#This Row],[Date]])</f>
        <v>2022</v>
      </c>
      <c r="K22026" s="22">
        <f>MONTH(Actuals[[#This Row],[Date]])</f>
        <v>2</v>
      </c>
      <c r="L22026" s="12"/>
    </row>
    <row r="22027" spans="1:12" x14ac:dyDescent="0.3">
      <c r="A22027">
        <v>5</v>
      </c>
      <c r="B22027">
        <v>1566</v>
      </c>
      <c r="C22027">
        <v>6</v>
      </c>
      <c r="D22027">
        <v>101000</v>
      </c>
      <c r="E22027" s="46">
        <v>44593</v>
      </c>
      <c r="F22027">
        <v>321957</v>
      </c>
      <c r="I22027" t="str">
        <f>INDEX(LedgerMapping[[#All],[Level 3]],MATCH(Actuals[[#This Row],[Sub Ledger]],LedgerMapping[[#All],[Sub Ledger]],0))</f>
        <v>Business to Business Revenue</v>
      </c>
      <c r="J22027" s="22">
        <f>YEAR(Actuals[[#This Row],[Date]])</f>
        <v>2022</v>
      </c>
      <c r="K22027" s="22">
        <f>MONTH(Actuals[[#This Row],[Date]])</f>
        <v>2</v>
      </c>
      <c r="L22027" s="12"/>
    </row>
    <row r="22028" spans="1:12" x14ac:dyDescent="0.3">
      <c r="A22028">
        <v>6</v>
      </c>
      <c r="B22028">
        <v>1897</v>
      </c>
      <c r="C22028">
        <v>6</v>
      </c>
      <c r="D22028">
        <v>101000</v>
      </c>
      <c r="E22028" s="46">
        <v>44593</v>
      </c>
      <c r="F22028">
        <v>365039</v>
      </c>
      <c r="I22028" t="str">
        <f>INDEX(LedgerMapping[[#All],[Level 3]],MATCH(Actuals[[#This Row],[Sub Ledger]],LedgerMapping[[#All],[Sub Ledger]],0))</f>
        <v>Business to Business Revenue</v>
      </c>
      <c r="J22028" s="22">
        <f>YEAR(Actuals[[#This Row],[Date]])</f>
        <v>2022</v>
      </c>
      <c r="K22028" s="22">
        <f>MONTH(Actuals[[#This Row],[Date]])</f>
        <v>2</v>
      </c>
      <c r="L22028" s="12"/>
    </row>
    <row r="22029" spans="1:12" x14ac:dyDescent="0.3">
      <c r="A22029">
        <v>7</v>
      </c>
      <c r="B22029">
        <v>2035</v>
      </c>
      <c r="C22029">
        <v>6</v>
      </c>
      <c r="D22029">
        <v>101000</v>
      </c>
      <c r="E22029" s="46">
        <v>44593</v>
      </c>
      <c r="F22029">
        <v>391021</v>
      </c>
      <c r="I22029" t="str">
        <f>INDEX(LedgerMapping[[#All],[Level 3]],MATCH(Actuals[[#This Row],[Sub Ledger]],LedgerMapping[[#All],[Sub Ledger]],0))</f>
        <v>Business to Business Revenue</v>
      </c>
      <c r="J22029" s="22">
        <f>YEAR(Actuals[[#This Row],[Date]])</f>
        <v>2022</v>
      </c>
      <c r="K22029" s="22">
        <f>MONTH(Actuals[[#This Row],[Date]])</f>
        <v>2</v>
      </c>
      <c r="L22029" s="12"/>
    </row>
    <row r="22030" spans="1:12" x14ac:dyDescent="0.3">
      <c r="A22030">
        <v>8</v>
      </c>
      <c r="B22030">
        <v>2224</v>
      </c>
      <c r="C22030">
        <v>6</v>
      </c>
      <c r="D22030">
        <v>101000</v>
      </c>
      <c r="E22030" s="46">
        <v>44593</v>
      </c>
      <c r="F22030">
        <v>577260.31999999995</v>
      </c>
      <c r="I22030" t="str">
        <f>INDEX(LedgerMapping[[#All],[Level 3]],MATCH(Actuals[[#This Row],[Sub Ledger]],LedgerMapping[[#All],[Sub Ledger]],0))</f>
        <v>Business to Business Revenue</v>
      </c>
      <c r="J22030" s="22">
        <f>YEAR(Actuals[[#This Row],[Date]])</f>
        <v>2022</v>
      </c>
      <c r="K22030" s="22">
        <f>MONTH(Actuals[[#This Row],[Date]])</f>
        <v>2</v>
      </c>
      <c r="L22030" s="12"/>
    </row>
    <row r="22031" spans="1:12" x14ac:dyDescent="0.3">
      <c r="A22031">
        <v>3</v>
      </c>
      <c r="B22031">
        <v>2363</v>
      </c>
      <c r="C22031">
        <v>6</v>
      </c>
      <c r="D22031">
        <v>101000</v>
      </c>
      <c r="E22031" s="46">
        <v>44624</v>
      </c>
      <c r="F22031">
        <v>159092</v>
      </c>
      <c r="I22031" t="str">
        <f>INDEX(LedgerMapping[[#All],[Level 3]],MATCH(Actuals[[#This Row],[Sub Ledger]],LedgerMapping[[#All],[Sub Ledger]],0))</f>
        <v>Business to Business Revenue</v>
      </c>
      <c r="J22031" s="22">
        <f>YEAR(Actuals[[#This Row],[Date]])</f>
        <v>2022</v>
      </c>
      <c r="K22031" s="22">
        <f>MONTH(Actuals[[#This Row],[Date]])</f>
        <v>3</v>
      </c>
      <c r="L22031" s="12"/>
    </row>
    <row r="22032" spans="1:12" x14ac:dyDescent="0.3">
      <c r="A22032">
        <v>4</v>
      </c>
      <c r="B22032">
        <v>2547</v>
      </c>
      <c r="C22032">
        <v>6</v>
      </c>
      <c r="D22032">
        <v>101000</v>
      </c>
      <c r="E22032" s="46">
        <v>44624</v>
      </c>
      <c r="F22032">
        <v>99243</v>
      </c>
      <c r="I22032" t="str">
        <f>INDEX(LedgerMapping[[#All],[Level 3]],MATCH(Actuals[[#This Row],[Sub Ledger]],LedgerMapping[[#All],[Sub Ledger]],0))</f>
        <v>Business to Business Revenue</v>
      </c>
      <c r="J22032" s="22">
        <f>YEAR(Actuals[[#This Row],[Date]])</f>
        <v>2022</v>
      </c>
      <c r="K22032" s="22">
        <f>MONTH(Actuals[[#This Row],[Date]])</f>
        <v>3</v>
      </c>
      <c r="L22032" s="12"/>
    </row>
    <row r="22033" spans="1:12" x14ac:dyDescent="0.3">
      <c r="A22033">
        <v>5</v>
      </c>
      <c r="B22033">
        <v>2684</v>
      </c>
      <c r="C22033">
        <v>6</v>
      </c>
      <c r="D22033">
        <v>101000</v>
      </c>
      <c r="E22033" s="46">
        <v>44624</v>
      </c>
      <c r="F22033">
        <v>169526</v>
      </c>
      <c r="I22033" t="str">
        <f>INDEX(LedgerMapping[[#All],[Level 3]],MATCH(Actuals[[#This Row],[Sub Ledger]],LedgerMapping[[#All],[Sub Ledger]],0))</f>
        <v>Business to Business Revenue</v>
      </c>
      <c r="J22033" s="22">
        <f>YEAR(Actuals[[#This Row],[Date]])</f>
        <v>2022</v>
      </c>
      <c r="K22033" s="22">
        <f>MONTH(Actuals[[#This Row],[Date]])</f>
        <v>3</v>
      </c>
      <c r="L22033" s="12"/>
    </row>
    <row r="22034" spans="1:12" x14ac:dyDescent="0.3">
      <c r="A22034">
        <v>6</v>
      </c>
      <c r="B22034">
        <v>3013</v>
      </c>
      <c r="C22034">
        <v>6</v>
      </c>
      <c r="D22034">
        <v>101000</v>
      </c>
      <c r="E22034" s="46">
        <v>44624</v>
      </c>
      <c r="F22034">
        <v>165931</v>
      </c>
      <c r="I22034" t="str">
        <f>INDEX(LedgerMapping[[#All],[Level 3]],MATCH(Actuals[[#This Row],[Sub Ledger]],LedgerMapping[[#All],[Sub Ledger]],0))</f>
        <v>Business to Business Revenue</v>
      </c>
      <c r="J22034" s="22">
        <f>YEAR(Actuals[[#This Row],[Date]])</f>
        <v>2022</v>
      </c>
      <c r="K22034" s="22">
        <f>MONTH(Actuals[[#This Row],[Date]])</f>
        <v>3</v>
      </c>
      <c r="L22034" s="12"/>
    </row>
    <row r="22035" spans="1:12" x14ac:dyDescent="0.3">
      <c r="A22035">
        <v>7</v>
      </c>
      <c r="B22035">
        <v>3154</v>
      </c>
      <c r="C22035">
        <v>6</v>
      </c>
      <c r="D22035">
        <v>101000</v>
      </c>
      <c r="E22035" s="46">
        <v>44624</v>
      </c>
      <c r="F22035">
        <v>561151</v>
      </c>
      <c r="I22035" t="str">
        <f>INDEX(LedgerMapping[[#All],[Level 3]],MATCH(Actuals[[#This Row],[Sub Ledger]],LedgerMapping[[#All],[Sub Ledger]],0))</f>
        <v>Business to Business Revenue</v>
      </c>
      <c r="J22035" s="22">
        <f>YEAR(Actuals[[#This Row],[Date]])</f>
        <v>2022</v>
      </c>
      <c r="K22035" s="22">
        <f>MONTH(Actuals[[#This Row],[Date]])</f>
        <v>3</v>
      </c>
      <c r="L22035" s="12"/>
    </row>
    <row r="22036" spans="1:12" x14ac:dyDescent="0.3">
      <c r="A22036">
        <v>8</v>
      </c>
      <c r="B22036">
        <v>3340</v>
      </c>
      <c r="C22036">
        <v>6</v>
      </c>
      <c r="D22036">
        <v>101000</v>
      </c>
      <c r="E22036" s="46">
        <v>44624</v>
      </c>
      <c r="F22036">
        <v>374517.15</v>
      </c>
      <c r="I22036" t="str">
        <f>INDEX(LedgerMapping[[#All],[Level 3]],MATCH(Actuals[[#This Row],[Sub Ledger]],LedgerMapping[[#All],[Sub Ledger]],0))</f>
        <v>Business to Business Revenue</v>
      </c>
      <c r="J22036" s="22">
        <f>YEAR(Actuals[[#This Row],[Date]])</f>
        <v>2022</v>
      </c>
      <c r="K22036" s="22">
        <f>MONTH(Actuals[[#This Row],[Date]])</f>
        <v>3</v>
      </c>
      <c r="L22036" s="12"/>
    </row>
    <row r="22037" spans="1:12" x14ac:dyDescent="0.3">
      <c r="A22037">
        <v>3</v>
      </c>
      <c r="B22037">
        <v>3480</v>
      </c>
      <c r="C22037">
        <v>6</v>
      </c>
      <c r="D22037">
        <v>101000</v>
      </c>
      <c r="E22037" s="46">
        <v>44654</v>
      </c>
      <c r="F22037">
        <v>129439</v>
      </c>
      <c r="I22037" t="str">
        <f>INDEX(LedgerMapping[[#All],[Level 3]],MATCH(Actuals[[#This Row],[Sub Ledger]],LedgerMapping[[#All],[Sub Ledger]],0))</f>
        <v>Business to Business Revenue</v>
      </c>
      <c r="J22037" s="22">
        <f>YEAR(Actuals[[#This Row],[Date]])</f>
        <v>2022</v>
      </c>
      <c r="K22037" s="22">
        <f>MONTH(Actuals[[#This Row],[Date]])</f>
        <v>4</v>
      </c>
      <c r="L22037" s="12"/>
    </row>
    <row r="22038" spans="1:12" x14ac:dyDescent="0.3">
      <c r="A22038">
        <v>4</v>
      </c>
      <c r="B22038">
        <v>3668</v>
      </c>
      <c r="C22038">
        <v>6</v>
      </c>
      <c r="D22038">
        <v>101000</v>
      </c>
      <c r="E22038" s="46">
        <v>44654</v>
      </c>
      <c r="F22038">
        <v>197774</v>
      </c>
      <c r="I22038" t="str">
        <f>INDEX(LedgerMapping[[#All],[Level 3]],MATCH(Actuals[[#This Row],[Sub Ledger]],LedgerMapping[[#All],[Sub Ledger]],0))</f>
        <v>Business to Business Revenue</v>
      </c>
      <c r="J22038" s="22">
        <f>YEAR(Actuals[[#This Row],[Date]])</f>
        <v>2022</v>
      </c>
      <c r="K22038" s="22">
        <f>MONTH(Actuals[[#This Row],[Date]])</f>
        <v>4</v>
      </c>
      <c r="L22038" s="12"/>
    </row>
    <row r="22039" spans="1:12" x14ac:dyDescent="0.3">
      <c r="A22039">
        <v>5</v>
      </c>
      <c r="B22039">
        <v>3805</v>
      </c>
      <c r="C22039">
        <v>6</v>
      </c>
      <c r="D22039">
        <v>101000</v>
      </c>
      <c r="E22039" s="46">
        <v>44654</v>
      </c>
      <c r="F22039">
        <v>112205</v>
      </c>
      <c r="I22039" t="str">
        <f>INDEX(LedgerMapping[[#All],[Level 3]],MATCH(Actuals[[#This Row],[Sub Ledger]],LedgerMapping[[#All],[Sub Ledger]],0))</f>
        <v>Business to Business Revenue</v>
      </c>
      <c r="J22039" s="22">
        <f>YEAR(Actuals[[#This Row],[Date]])</f>
        <v>2022</v>
      </c>
      <c r="K22039" s="22">
        <f>MONTH(Actuals[[#This Row],[Date]])</f>
        <v>4</v>
      </c>
      <c r="L22039" s="12"/>
    </row>
    <row r="22040" spans="1:12" x14ac:dyDescent="0.3">
      <c r="A22040">
        <v>6</v>
      </c>
      <c r="B22040">
        <v>4136</v>
      </c>
      <c r="C22040">
        <v>6</v>
      </c>
      <c r="D22040">
        <v>101000</v>
      </c>
      <c r="E22040" s="46">
        <v>44654</v>
      </c>
      <c r="F22040">
        <v>167185</v>
      </c>
      <c r="I22040" t="str">
        <f>INDEX(LedgerMapping[[#All],[Level 3]],MATCH(Actuals[[#This Row],[Sub Ledger]],LedgerMapping[[#All],[Sub Ledger]],0))</f>
        <v>Business to Business Revenue</v>
      </c>
      <c r="J22040" s="22">
        <f>YEAR(Actuals[[#This Row],[Date]])</f>
        <v>2022</v>
      </c>
      <c r="K22040" s="22">
        <f>MONTH(Actuals[[#This Row],[Date]])</f>
        <v>4</v>
      </c>
      <c r="L22040" s="12"/>
    </row>
    <row r="22041" spans="1:12" x14ac:dyDescent="0.3">
      <c r="A22041">
        <v>7</v>
      </c>
      <c r="B22041">
        <v>4275</v>
      </c>
      <c r="C22041">
        <v>6</v>
      </c>
      <c r="D22041">
        <v>101000</v>
      </c>
      <c r="E22041" s="46">
        <v>44654</v>
      </c>
      <c r="F22041">
        <v>125891</v>
      </c>
      <c r="I22041" t="str">
        <f>INDEX(LedgerMapping[[#All],[Level 3]],MATCH(Actuals[[#This Row],[Sub Ledger]],LedgerMapping[[#All],[Sub Ledger]],0))</f>
        <v>Business to Business Revenue</v>
      </c>
      <c r="J22041" s="22">
        <f>YEAR(Actuals[[#This Row],[Date]])</f>
        <v>2022</v>
      </c>
      <c r="K22041" s="22">
        <f>MONTH(Actuals[[#This Row],[Date]])</f>
        <v>4</v>
      </c>
      <c r="L22041" s="12"/>
    </row>
    <row r="22042" spans="1:12" x14ac:dyDescent="0.3">
      <c r="A22042">
        <v>8</v>
      </c>
      <c r="B22042">
        <v>4462</v>
      </c>
      <c r="C22042">
        <v>6</v>
      </c>
      <c r="D22042">
        <v>101000</v>
      </c>
      <c r="E22042" s="46">
        <v>44654</v>
      </c>
      <c r="F22042">
        <v>428254.52</v>
      </c>
      <c r="I22042" t="str">
        <f>INDEX(LedgerMapping[[#All],[Level 3]],MATCH(Actuals[[#This Row],[Sub Ledger]],LedgerMapping[[#All],[Sub Ledger]],0))</f>
        <v>Business to Business Revenue</v>
      </c>
      <c r="J22042" s="22">
        <f>YEAR(Actuals[[#This Row],[Date]])</f>
        <v>2022</v>
      </c>
      <c r="K22042" s="22">
        <f>MONTH(Actuals[[#This Row],[Date]])</f>
        <v>4</v>
      </c>
      <c r="L22042" s="12"/>
    </row>
    <row r="22043" spans="1:12" x14ac:dyDescent="0.3">
      <c r="A22043">
        <v>3</v>
      </c>
      <c r="B22043">
        <v>4600</v>
      </c>
      <c r="C22043">
        <v>6</v>
      </c>
      <c r="D22043">
        <v>101000</v>
      </c>
      <c r="E22043" s="46">
        <v>44685</v>
      </c>
      <c r="F22043">
        <v>208944</v>
      </c>
      <c r="I22043" t="str">
        <f>INDEX(LedgerMapping[[#All],[Level 3]],MATCH(Actuals[[#This Row],[Sub Ledger]],LedgerMapping[[#All],[Sub Ledger]],0))</f>
        <v>Business to Business Revenue</v>
      </c>
      <c r="J22043" s="22">
        <f>YEAR(Actuals[[#This Row],[Date]])</f>
        <v>2022</v>
      </c>
      <c r="K22043" s="22">
        <f>MONTH(Actuals[[#This Row],[Date]])</f>
        <v>5</v>
      </c>
      <c r="L22043" s="12"/>
    </row>
    <row r="22044" spans="1:12" x14ac:dyDescent="0.3">
      <c r="A22044">
        <v>4</v>
      </c>
      <c r="B22044">
        <v>4789</v>
      </c>
      <c r="C22044">
        <v>6</v>
      </c>
      <c r="D22044">
        <v>101000</v>
      </c>
      <c r="E22044" s="46">
        <v>44685</v>
      </c>
      <c r="F22044">
        <v>480434</v>
      </c>
      <c r="I22044" t="str">
        <f>INDEX(LedgerMapping[[#All],[Level 3]],MATCH(Actuals[[#This Row],[Sub Ledger]],LedgerMapping[[#All],[Sub Ledger]],0))</f>
        <v>Business to Business Revenue</v>
      </c>
      <c r="J22044" s="22">
        <f>YEAR(Actuals[[#This Row],[Date]])</f>
        <v>2022</v>
      </c>
      <c r="K22044" s="22">
        <f>MONTH(Actuals[[#This Row],[Date]])</f>
        <v>5</v>
      </c>
      <c r="L22044" s="12"/>
    </row>
    <row r="22045" spans="1:12" x14ac:dyDescent="0.3">
      <c r="A22045">
        <v>5</v>
      </c>
      <c r="B22045">
        <v>4930</v>
      </c>
      <c r="C22045">
        <v>6</v>
      </c>
      <c r="D22045">
        <v>101000</v>
      </c>
      <c r="E22045" s="46">
        <v>44685</v>
      </c>
      <c r="F22045">
        <v>481412</v>
      </c>
      <c r="I22045" t="str">
        <f>INDEX(LedgerMapping[[#All],[Level 3]],MATCH(Actuals[[#This Row],[Sub Ledger]],LedgerMapping[[#All],[Sub Ledger]],0))</f>
        <v>Business to Business Revenue</v>
      </c>
      <c r="J22045" s="22">
        <f>YEAR(Actuals[[#This Row],[Date]])</f>
        <v>2022</v>
      </c>
      <c r="K22045" s="22">
        <f>MONTH(Actuals[[#This Row],[Date]])</f>
        <v>5</v>
      </c>
      <c r="L22045" s="12"/>
    </row>
    <row r="22046" spans="1:12" x14ac:dyDescent="0.3">
      <c r="A22046">
        <v>6</v>
      </c>
      <c r="B22046">
        <v>5259</v>
      </c>
      <c r="C22046">
        <v>6</v>
      </c>
      <c r="D22046">
        <v>101000</v>
      </c>
      <c r="E22046" s="46">
        <v>44685</v>
      </c>
      <c r="F22046">
        <v>539102</v>
      </c>
      <c r="I22046" t="str">
        <f>INDEX(LedgerMapping[[#All],[Level 3]],MATCH(Actuals[[#This Row],[Sub Ledger]],LedgerMapping[[#All],[Sub Ledger]],0))</f>
        <v>Business to Business Revenue</v>
      </c>
      <c r="J22046" s="22">
        <f>YEAR(Actuals[[#This Row],[Date]])</f>
        <v>2022</v>
      </c>
      <c r="K22046" s="22">
        <f>MONTH(Actuals[[#This Row],[Date]])</f>
        <v>5</v>
      </c>
      <c r="L22046" s="12"/>
    </row>
    <row r="22047" spans="1:12" x14ac:dyDescent="0.3">
      <c r="A22047">
        <v>7</v>
      </c>
      <c r="B22047">
        <v>5398</v>
      </c>
      <c r="C22047">
        <v>6</v>
      </c>
      <c r="D22047">
        <v>101000</v>
      </c>
      <c r="E22047" s="46">
        <v>44685</v>
      </c>
      <c r="F22047">
        <v>625669</v>
      </c>
      <c r="I22047" t="str">
        <f>INDEX(LedgerMapping[[#All],[Level 3]],MATCH(Actuals[[#This Row],[Sub Ledger]],LedgerMapping[[#All],[Sub Ledger]],0))</f>
        <v>Business to Business Revenue</v>
      </c>
      <c r="J22047" s="22">
        <f>YEAR(Actuals[[#This Row],[Date]])</f>
        <v>2022</v>
      </c>
      <c r="K22047" s="22">
        <f>MONTH(Actuals[[#This Row],[Date]])</f>
        <v>5</v>
      </c>
      <c r="L22047" s="12"/>
    </row>
    <row r="22048" spans="1:12" x14ac:dyDescent="0.3">
      <c r="A22048">
        <v>8</v>
      </c>
      <c r="B22048">
        <v>5586</v>
      </c>
      <c r="C22048">
        <v>6</v>
      </c>
      <c r="D22048">
        <v>101000</v>
      </c>
      <c r="E22048" s="46">
        <v>44685</v>
      </c>
      <c r="F22048">
        <v>696706.49</v>
      </c>
      <c r="I22048" t="str">
        <f>INDEX(LedgerMapping[[#All],[Level 3]],MATCH(Actuals[[#This Row],[Sub Ledger]],LedgerMapping[[#All],[Sub Ledger]],0))</f>
        <v>Business to Business Revenue</v>
      </c>
      <c r="J22048" s="22">
        <f>YEAR(Actuals[[#This Row],[Date]])</f>
        <v>2022</v>
      </c>
      <c r="K22048" s="22">
        <f>MONTH(Actuals[[#This Row],[Date]])</f>
        <v>5</v>
      </c>
      <c r="L22048" s="12"/>
    </row>
    <row r="22049" spans="1:12" x14ac:dyDescent="0.3">
      <c r="A22049">
        <v>3</v>
      </c>
      <c r="B22049">
        <v>5726</v>
      </c>
      <c r="C22049">
        <v>6</v>
      </c>
      <c r="D22049">
        <v>101000</v>
      </c>
      <c r="E22049" s="46">
        <v>44715</v>
      </c>
      <c r="F22049">
        <v>198765</v>
      </c>
      <c r="I22049" t="str">
        <f>INDEX(LedgerMapping[[#All],[Level 3]],MATCH(Actuals[[#This Row],[Sub Ledger]],LedgerMapping[[#All],[Sub Ledger]],0))</f>
        <v>Business to Business Revenue</v>
      </c>
      <c r="J22049" s="22">
        <f>YEAR(Actuals[[#This Row],[Date]])</f>
        <v>2022</v>
      </c>
      <c r="K22049" s="22">
        <f>MONTH(Actuals[[#This Row],[Date]])</f>
        <v>6</v>
      </c>
      <c r="L22049" s="12"/>
    </row>
    <row r="22050" spans="1:12" x14ac:dyDescent="0.3">
      <c r="A22050">
        <v>4</v>
      </c>
      <c r="B22050">
        <v>5913</v>
      </c>
      <c r="C22050">
        <v>6</v>
      </c>
      <c r="D22050">
        <v>101000</v>
      </c>
      <c r="E22050" s="46">
        <v>44715</v>
      </c>
      <c r="F22050">
        <v>185878</v>
      </c>
      <c r="I22050" t="str">
        <f>INDEX(LedgerMapping[[#All],[Level 3]],MATCH(Actuals[[#This Row],[Sub Ledger]],LedgerMapping[[#All],[Sub Ledger]],0))</f>
        <v>Business to Business Revenue</v>
      </c>
      <c r="J22050" s="22">
        <f>YEAR(Actuals[[#This Row],[Date]])</f>
        <v>2022</v>
      </c>
      <c r="K22050" s="22">
        <f>MONTH(Actuals[[#This Row],[Date]])</f>
        <v>6</v>
      </c>
      <c r="L22050" s="12"/>
    </row>
    <row r="22051" spans="1:12" x14ac:dyDescent="0.3">
      <c r="A22051">
        <v>5</v>
      </c>
      <c r="B22051">
        <v>6054</v>
      </c>
      <c r="C22051">
        <v>6</v>
      </c>
      <c r="D22051">
        <v>101000</v>
      </c>
      <c r="E22051" s="46">
        <v>44715</v>
      </c>
      <c r="F22051">
        <v>363227</v>
      </c>
      <c r="I22051" t="str">
        <f>INDEX(LedgerMapping[[#All],[Level 3]],MATCH(Actuals[[#This Row],[Sub Ledger]],LedgerMapping[[#All],[Sub Ledger]],0))</f>
        <v>Business to Business Revenue</v>
      </c>
      <c r="J22051" s="22">
        <f>YEAR(Actuals[[#This Row],[Date]])</f>
        <v>2022</v>
      </c>
      <c r="K22051" s="22">
        <f>MONTH(Actuals[[#This Row],[Date]])</f>
        <v>6</v>
      </c>
      <c r="L22051" s="12"/>
    </row>
    <row r="22052" spans="1:12" x14ac:dyDescent="0.3">
      <c r="A22052">
        <v>6</v>
      </c>
      <c r="B22052">
        <v>6383</v>
      </c>
      <c r="C22052">
        <v>6</v>
      </c>
      <c r="D22052">
        <v>101000</v>
      </c>
      <c r="E22052" s="46">
        <v>44715</v>
      </c>
      <c r="F22052">
        <v>303098</v>
      </c>
      <c r="I22052" t="str">
        <f>INDEX(LedgerMapping[[#All],[Level 3]],MATCH(Actuals[[#This Row],[Sub Ledger]],LedgerMapping[[#All],[Sub Ledger]],0))</f>
        <v>Business to Business Revenue</v>
      </c>
      <c r="J22052" s="22">
        <f>YEAR(Actuals[[#This Row],[Date]])</f>
        <v>2022</v>
      </c>
      <c r="K22052" s="22">
        <f>MONTH(Actuals[[#This Row],[Date]])</f>
        <v>6</v>
      </c>
      <c r="L22052" s="12"/>
    </row>
    <row r="22053" spans="1:12" x14ac:dyDescent="0.3">
      <c r="A22053">
        <v>7</v>
      </c>
      <c r="B22053">
        <v>6524</v>
      </c>
      <c r="C22053">
        <v>6</v>
      </c>
      <c r="D22053">
        <v>101000</v>
      </c>
      <c r="E22053" s="46">
        <v>44715</v>
      </c>
      <c r="F22053">
        <v>685958</v>
      </c>
      <c r="I22053" t="str">
        <f>INDEX(LedgerMapping[[#All],[Level 3]],MATCH(Actuals[[#This Row],[Sub Ledger]],LedgerMapping[[#All],[Sub Ledger]],0))</f>
        <v>Business to Business Revenue</v>
      </c>
      <c r="J22053" s="22">
        <f>YEAR(Actuals[[#This Row],[Date]])</f>
        <v>2022</v>
      </c>
      <c r="K22053" s="22">
        <f>MONTH(Actuals[[#This Row],[Date]])</f>
        <v>6</v>
      </c>
      <c r="L22053" s="12"/>
    </row>
    <row r="22054" spans="1:12" x14ac:dyDescent="0.3">
      <c r="A22054">
        <v>8</v>
      </c>
      <c r="B22054">
        <v>6712</v>
      </c>
      <c r="C22054">
        <v>6</v>
      </c>
      <c r="D22054">
        <v>101000</v>
      </c>
      <c r="E22054" s="46">
        <v>44715</v>
      </c>
      <c r="F22054">
        <v>470964.4</v>
      </c>
      <c r="I22054" t="str">
        <f>INDEX(LedgerMapping[[#All],[Level 3]],MATCH(Actuals[[#This Row],[Sub Ledger]],LedgerMapping[[#All],[Sub Ledger]],0))</f>
        <v>Business to Business Revenue</v>
      </c>
      <c r="J22054" s="22">
        <f>YEAR(Actuals[[#This Row],[Date]])</f>
        <v>2022</v>
      </c>
      <c r="K22054" s="22">
        <f>MONTH(Actuals[[#This Row],[Date]])</f>
        <v>6</v>
      </c>
      <c r="L22054" s="12"/>
    </row>
    <row r="22055" spans="1:12" x14ac:dyDescent="0.3">
      <c r="A22055">
        <v>3</v>
      </c>
      <c r="B22055">
        <v>6850</v>
      </c>
      <c r="C22055">
        <v>6</v>
      </c>
      <c r="D22055">
        <v>101000</v>
      </c>
      <c r="E22055" s="46">
        <v>44746</v>
      </c>
      <c r="F22055">
        <v>148905</v>
      </c>
      <c r="I22055" t="str">
        <f>INDEX(LedgerMapping[[#All],[Level 3]],MATCH(Actuals[[#This Row],[Sub Ledger]],LedgerMapping[[#All],[Sub Ledger]],0))</f>
        <v>Business to Business Revenue</v>
      </c>
      <c r="J22055" s="22">
        <f>YEAR(Actuals[[#This Row],[Date]])</f>
        <v>2022</v>
      </c>
      <c r="K22055" s="22">
        <f>MONTH(Actuals[[#This Row],[Date]])</f>
        <v>7</v>
      </c>
      <c r="L22055" s="12"/>
    </row>
    <row r="22056" spans="1:12" x14ac:dyDescent="0.3">
      <c r="A22056">
        <v>4</v>
      </c>
      <c r="B22056">
        <v>7036</v>
      </c>
      <c r="C22056">
        <v>6</v>
      </c>
      <c r="D22056">
        <v>101000</v>
      </c>
      <c r="E22056" s="46">
        <v>44746</v>
      </c>
      <c r="F22056">
        <v>161453</v>
      </c>
      <c r="I22056" t="str">
        <f>INDEX(LedgerMapping[[#All],[Level 3]],MATCH(Actuals[[#This Row],[Sub Ledger]],LedgerMapping[[#All],[Sub Ledger]],0))</f>
        <v>Business to Business Revenue</v>
      </c>
      <c r="J22056" s="22">
        <f>YEAR(Actuals[[#This Row],[Date]])</f>
        <v>2022</v>
      </c>
      <c r="K22056" s="22">
        <f>MONTH(Actuals[[#This Row],[Date]])</f>
        <v>7</v>
      </c>
      <c r="L22056" s="12"/>
    </row>
    <row r="22057" spans="1:12" x14ac:dyDescent="0.3">
      <c r="A22057">
        <v>5</v>
      </c>
      <c r="B22057">
        <v>7176</v>
      </c>
      <c r="C22057">
        <v>6</v>
      </c>
      <c r="D22057">
        <v>101000</v>
      </c>
      <c r="E22057" s="46">
        <v>44746</v>
      </c>
      <c r="F22057">
        <v>77085</v>
      </c>
      <c r="I22057" t="str">
        <f>INDEX(LedgerMapping[[#All],[Level 3]],MATCH(Actuals[[#This Row],[Sub Ledger]],LedgerMapping[[#All],[Sub Ledger]],0))</f>
        <v>Business to Business Revenue</v>
      </c>
      <c r="J22057" s="22">
        <f>YEAR(Actuals[[#This Row],[Date]])</f>
        <v>2022</v>
      </c>
      <c r="K22057" s="22">
        <f>MONTH(Actuals[[#This Row],[Date]])</f>
        <v>7</v>
      </c>
      <c r="L22057" s="12"/>
    </row>
    <row r="22058" spans="1:12" x14ac:dyDescent="0.3">
      <c r="A22058">
        <v>6</v>
      </c>
      <c r="B22058">
        <v>7505</v>
      </c>
      <c r="C22058">
        <v>6</v>
      </c>
      <c r="D22058">
        <v>101000</v>
      </c>
      <c r="E22058" s="46">
        <v>44746</v>
      </c>
      <c r="F22058">
        <v>168821</v>
      </c>
      <c r="I22058" t="str">
        <f>INDEX(LedgerMapping[[#All],[Level 3]],MATCH(Actuals[[#This Row],[Sub Ledger]],LedgerMapping[[#All],[Sub Ledger]],0))</f>
        <v>Business to Business Revenue</v>
      </c>
      <c r="J22058" s="22">
        <f>YEAR(Actuals[[#This Row],[Date]])</f>
        <v>2022</v>
      </c>
      <c r="K22058" s="22">
        <f>MONTH(Actuals[[#This Row],[Date]])</f>
        <v>7</v>
      </c>
      <c r="L22058" s="12"/>
    </row>
    <row r="22059" spans="1:12" x14ac:dyDescent="0.3">
      <c r="A22059">
        <v>7</v>
      </c>
      <c r="B22059">
        <v>7644</v>
      </c>
      <c r="C22059">
        <v>6</v>
      </c>
      <c r="D22059">
        <v>101000</v>
      </c>
      <c r="E22059" s="46">
        <v>44746</v>
      </c>
      <c r="F22059">
        <v>103189</v>
      </c>
      <c r="I22059" t="str">
        <f>INDEX(LedgerMapping[[#All],[Level 3]],MATCH(Actuals[[#This Row],[Sub Ledger]],LedgerMapping[[#All],[Sub Ledger]],0))</f>
        <v>Business to Business Revenue</v>
      </c>
      <c r="J22059" s="22">
        <f>YEAR(Actuals[[#This Row],[Date]])</f>
        <v>2022</v>
      </c>
      <c r="K22059" s="22">
        <f>MONTH(Actuals[[#This Row],[Date]])</f>
        <v>7</v>
      </c>
      <c r="L22059" s="12"/>
    </row>
    <row r="22060" spans="1:12" x14ac:dyDescent="0.3">
      <c r="A22060">
        <v>8</v>
      </c>
      <c r="B22060">
        <v>7832</v>
      </c>
      <c r="C22060">
        <v>6</v>
      </c>
      <c r="D22060">
        <v>101000</v>
      </c>
      <c r="E22060" s="46">
        <v>44746</v>
      </c>
      <c r="F22060">
        <v>298476.34000000003</v>
      </c>
      <c r="I22060" t="str">
        <f>INDEX(LedgerMapping[[#All],[Level 3]],MATCH(Actuals[[#This Row],[Sub Ledger]],LedgerMapping[[#All],[Sub Ledger]],0))</f>
        <v>Business to Business Revenue</v>
      </c>
      <c r="J22060" s="22">
        <f>YEAR(Actuals[[#This Row],[Date]])</f>
        <v>2022</v>
      </c>
      <c r="K22060" s="22">
        <f>MONTH(Actuals[[#This Row],[Date]])</f>
        <v>7</v>
      </c>
      <c r="L22060" s="12"/>
    </row>
    <row r="22061" spans="1:12" x14ac:dyDescent="0.3">
      <c r="A22061">
        <v>3</v>
      </c>
      <c r="B22061">
        <v>7971</v>
      </c>
      <c r="C22061">
        <v>6</v>
      </c>
      <c r="D22061">
        <v>101000</v>
      </c>
      <c r="E22061" s="46">
        <v>44777</v>
      </c>
      <c r="F22061">
        <v>187106</v>
      </c>
      <c r="I22061" t="str">
        <f>INDEX(LedgerMapping[[#All],[Level 3]],MATCH(Actuals[[#This Row],[Sub Ledger]],LedgerMapping[[#All],[Sub Ledger]],0))</f>
        <v>Business to Business Revenue</v>
      </c>
      <c r="J22061" s="22">
        <f>YEAR(Actuals[[#This Row],[Date]])</f>
        <v>2022</v>
      </c>
      <c r="K22061" s="22">
        <f>MONTH(Actuals[[#This Row],[Date]])</f>
        <v>8</v>
      </c>
      <c r="L22061" s="12"/>
    </row>
    <row r="22062" spans="1:12" x14ac:dyDescent="0.3">
      <c r="A22062">
        <v>4</v>
      </c>
      <c r="B22062">
        <v>8157</v>
      </c>
      <c r="C22062">
        <v>6</v>
      </c>
      <c r="D22062">
        <v>101000</v>
      </c>
      <c r="E22062" s="46">
        <v>44777</v>
      </c>
      <c r="F22062">
        <v>379643</v>
      </c>
      <c r="I22062" t="str">
        <f>INDEX(LedgerMapping[[#All],[Level 3]],MATCH(Actuals[[#This Row],[Sub Ledger]],LedgerMapping[[#All],[Sub Ledger]],0))</f>
        <v>Business to Business Revenue</v>
      </c>
      <c r="J22062" s="22">
        <f>YEAR(Actuals[[#This Row],[Date]])</f>
        <v>2022</v>
      </c>
      <c r="K22062" s="22">
        <f>MONTH(Actuals[[#This Row],[Date]])</f>
        <v>8</v>
      </c>
      <c r="L22062" s="12"/>
    </row>
    <row r="22063" spans="1:12" x14ac:dyDescent="0.3">
      <c r="A22063">
        <v>5</v>
      </c>
      <c r="B22063">
        <v>8298</v>
      </c>
      <c r="C22063">
        <v>6</v>
      </c>
      <c r="D22063">
        <v>101000</v>
      </c>
      <c r="E22063" s="46">
        <v>44777</v>
      </c>
      <c r="F22063">
        <v>383801</v>
      </c>
      <c r="I22063" t="str">
        <f>INDEX(LedgerMapping[[#All],[Level 3]],MATCH(Actuals[[#This Row],[Sub Ledger]],LedgerMapping[[#All],[Sub Ledger]],0))</f>
        <v>Business to Business Revenue</v>
      </c>
      <c r="J22063" s="22">
        <f>YEAR(Actuals[[#This Row],[Date]])</f>
        <v>2022</v>
      </c>
      <c r="K22063" s="22">
        <f>MONTH(Actuals[[#This Row],[Date]])</f>
        <v>8</v>
      </c>
      <c r="L22063" s="12"/>
    </row>
    <row r="22064" spans="1:12" x14ac:dyDescent="0.3">
      <c r="A22064">
        <v>6</v>
      </c>
      <c r="B22064">
        <v>8627</v>
      </c>
      <c r="C22064">
        <v>6</v>
      </c>
      <c r="D22064">
        <v>101000</v>
      </c>
      <c r="E22064" s="46">
        <v>44777</v>
      </c>
      <c r="F22064">
        <v>374699</v>
      </c>
      <c r="I22064" t="str">
        <f>INDEX(LedgerMapping[[#All],[Level 3]],MATCH(Actuals[[#This Row],[Sub Ledger]],LedgerMapping[[#All],[Sub Ledger]],0))</f>
        <v>Business to Business Revenue</v>
      </c>
      <c r="J22064" s="22">
        <f>YEAR(Actuals[[#This Row],[Date]])</f>
        <v>2022</v>
      </c>
      <c r="K22064" s="22">
        <f>MONTH(Actuals[[#This Row],[Date]])</f>
        <v>8</v>
      </c>
      <c r="L22064" s="12"/>
    </row>
    <row r="22065" spans="1:12" x14ac:dyDescent="0.3">
      <c r="A22065">
        <v>7</v>
      </c>
      <c r="B22065">
        <v>8767</v>
      </c>
      <c r="C22065">
        <v>6</v>
      </c>
      <c r="D22065">
        <v>101000</v>
      </c>
      <c r="E22065" s="46">
        <v>44777</v>
      </c>
      <c r="F22065">
        <v>625022</v>
      </c>
      <c r="I22065" t="str">
        <f>INDEX(LedgerMapping[[#All],[Level 3]],MATCH(Actuals[[#This Row],[Sub Ledger]],LedgerMapping[[#All],[Sub Ledger]],0))</f>
        <v>Business to Business Revenue</v>
      </c>
      <c r="J22065" s="22">
        <f>YEAR(Actuals[[#This Row],[Date]])</f>
        <v>2022</v>
      </c>
      <c r="K22065" s="22">
        <f>MONTH(Actuals[[#This Row],[Date]])</f>
        <v>8</v>
      </c>
      <c r="L22065" s="12"/>
    </row>
    <row r="22066" spans="1:12" x14ac:dyDescent="0.3">
      <c r="A22066">
        <v>8</v>
      </c>
      <c r="B22066">
        <v>8954</v>
      </c>
      <c r="C22066">
        <v>6</v>
      </c>
      <c r="D22066">
        <v>101000</v>
      </c>
      <c r="E22066" s="46">
        <v>44777</v>
      </c>
      <c r="F22066">
        <v>503384.7</v>
      </c>
      <c r="I22066" t="str">
        <f>INDEX(LedgerMapping[[#All],[Level 3]],MATCH(Actuals[[#This Row],[Sub Ledger]],LedgerMapping[[#All],[Sub Ledger]],0))</f>
        <v>Business to Business Revenue</v>
      </c>
      <c r="J22066" s="22">
        <f>YEAR(Actuals[[#This Row],[Date]])</f>
        <v>2022</v>
      </c>
      <c r="K22066" s="22">
        <f>MONTH(Actuals[[#This Row],[Date]])</f>
        <v>8</v>
      </c>
      <c r="L22066" s="12"/>
    </row>
    <row r="22067" spans="1:12" x14ac:dyDescent="0.3">
      <c r="A22067">
        <v>3</v>
      </c>
      <c r="B22067">
        <v>9093</v>
      </c>
      <c r="C22067">
        <v>6</v>
      </c>
      <c r="D22067">
        <v>101000</v>
      </c>
      <c r="E22067" s="46">
        <v>44805</v>
      </c>
      <c r="F22067">
        <v>153797</v>
      </c>
      <c r="I22067" t="str">
        <f>INDEX(LedgerMapping[[#All],[Level 3]],MATCH(Actuals[[#This Row],[Sub Ledger]],LedgerMapping[[#All],[Sub Ledger]],0))</f>
        <v>Business to Business Revenue</v>
      </c>
      <c r="J22067" s="22">
        <f>YEAR(Actuals[[#This Row],[Date]])</f>
        <v>2022</v>
      </c>
      <c r="K22067" s="22">
        <f>MONTH(Actuals[[#This Row],[Date]])</f>
        <v>9</v>
      </c>
      <c r="L22067" s="12"/>
    </row>
    <row r="22068" spans="1:12" x14ac:dyDescent="0.3">
      <c r="A22068">
        <v>4</v>
      </c>
      <c r="B22068">
        <v>9279</v>
      </c>
      <c r="C22068">
        <v>6</v>
      </c>
      <c r="D22068">
        <v>101000</v>
      </c>
      <c r="E22068" s="46">
        <v>44805</v>
      </c>
      <c r="F22068">
        <v>137605</v>
      </c>
      <c r="I22068" t="str">
        <f>INDEX(LedgerMapping[[#All],[Level 3]],MATCH(Actuals[[#This Row],[Sub Ledger]],LedgerMapping[[#All],[Sub Ledger]],0))</f>
        <v>Business to Business Revenue</v>
      </c>
      <c r="J22068" s="22">
        <f>YEAR(Actuals[[#This Row],[Date]])</f>
        <v>2022</v>
      </c>
      <c r="K22068" s="22">
        <f>MONTH(Actuals[[#This Row],[Date]])</f>
        <v>9</v>
      </c>
      <c r="L22068" s="12"/>
    </row>
    <row r="22069" spans="1:12" x14ac:dyDescent="0.3">
      <c r="A22069">
        <v>5</v>
      </c>
      <c r="B22069">
        <v>9416</v>
      </c>
      <c r="C22069">
        <v>6</v>
      </c>
      <c r="D22069">
        <v>101000</v>
      </c>
      <c r="E22069" s="46">
        <v>44805</v>
      </c>
      <c r="F22069">
        <v>320464</v>
      </c>
      <c r="I22069" t="str">
        <f>INDEX(LedgerMapping[[#All],[Level 3]],MATCH(Actuals[[#This Row],[Sub Ledger]],LedgerMapping[[#All],[Sub Ledger]],0))</f>
        <v>Business to Business Revenue</v>
      </c>
      <c r="J22069" s="22">
        <f>YEAR(Actuals[[#This Row],[Date]])</f>
        <v>2022</v>
      </c>
      <c r="K22069" s="22">
        <f>MONTH(Actuals[[#This Row],[Date]])</f>
        <v>9</v>
      </c>
      <c r="L22069" s="12"/>
    </row>
    <row r="22070" spans="1:12" x14ac:dyDescent="0.3">
      <c r="A22070">
        <v>6</v>
      </c>
      <c r="B22070">
        <v>9743</v>
      </c>
      <c r="C22070">
        <v>6</v>
      </c>
      <c r="D22070">
        <v>101000</v>
      </c>
      <c r="E22070" s="46">
        <v>44805</v>
      </c>
      <c r="F22070">
        <v>201253</v>
      </c>
      <c r="I22070" t="str">
        <f>INDEX(LedgerMapping[[#All],[Level 3]],MATCH(Actuals[[#This Row],[Sub Ledger]],LedgerMapping[[#All],[Sub Ledger]],0))</f>
        <v>Business to Business Revenue</v>
      </c>
      <c r="J22070" s="22">
        <f>YEAR(Actuals[[#This Row],[Date]])</f>
        <v>2022</v>
      </c>
      <c r="K22070" s="22">
        <f>MONTH(Actuals[[#This Row],[Date]])</f>
        <v>9</v>
      </c>
      <c r="L22070" s="12"/>
    </row>
    <row r="22071" spans="1:12" x14ac:dyDescent="0.3">
      <c r="A22071">
        <v>7</v>
      </c>
      <c r="B22071">
        <v>9881</v>
      </c>
      <c r="C22071">
        <v>6</v>
      </c>
      <c r="D22071">
        <v>101000</v>
      </c>
      <c r="E22071" s="46">
        <v>44805</v>
      </c>
      <c r="F22071">
        <v>531875</v>
      </c>
      <c r="I22071" t="str">
        <f>INDEX(LedgerMapping[[#All],[Level 3]],MATCH(Actuals[[#This Row],[Sub Ledger]],LedgerMapping[[#All],[Sub Ledger]],0))</f>
        <v>Business to Business Revenue</v>
      </c>
      <c r="J22071" s="22">
        <f>YEAR(Actuals[[#This Row],[Date]])</f>
        <v>2022</v>
      </c>
      <c r="K22071" s="22">
        <f>MONTH(Actuals[[#This Row],[Date]])</f>
        <v>9</v>
      </c>
      <c r="L22071" s="12"/>
    </row>
    <row r="22072" spans="1:12" x14ac:dyDescent="0.3">
      <c r="A22072">
        <v>8</v>
      </c>
      <c r="B22072">
        <v>10070</v>
      </c>
      <c r="C22072">
        <v>6</v>
      </c>
      <c r="D22072">
        <v>101000</v>
      </c>
      <c r="E22072" s="46">
        <v>44805</v>
      </c>
      <c r="F22072">
        <v>610295.79</v>
      </c>
      <c r="I22072" t="str">
        <f>INDEX(LedgerMapping[[#All],[Level 3]],MATCH(Actuals[[#This Row],[Sub Ledger]],LedgerMapping[[#All],[Sub Ledger]],0))</f>
        <v>Business to Business Revenue</v>
      </c>
      <c r="J22072" s="22">
        <f>YEAR(Actuals[[#This Row],[Date]])</f>
        <v>2022</v>
      </c>
      <c r="K22072" s="22">
        <f>MONTH(Actuals[[#This Row],[Date]])</f>
        <v>9</v>
      </c>
      <c r="L22072" s="12"/>
    </row>
    <row r="22073" spans="1:12" x14ac:dyDescent="0.3">
      <c r="A22073">
        <v>3</v>
      </c>
      <c r="B22073">
        <v>10209</v>
      </c>
      <c r="C22073">
        <v>6</v>
      </c>
      <c r="D22073">
        <v>101000</v>
      </c>
      <c r="E22073" s="46">
        <v>44836</v>
      </c>
      <c r="F22073">
        <v>212821</v>
      </c>
      <c r="I22073" t="str">
        <f>INDEX(LedgerMapping[[#All],[Level 3]],MATCH(Actuals[[#This Row],[Sub Ledger]],LedgerMapping[[#All],[Sub Ledger]],0))</f>
        <v>Business to Business Revenue</v>
      </c>
      <c r="J22073" s="22">
        <f>YEAR(Actuals[[#This Row],[Date]])</f>
        <v>2022</v>
      </c>
      <c r="K22073" s="22">
        <f>MONTH(Actuals[[#This Row],[Date]])</f>
        <v>10</v>
      </c>
      <c r="L22073" s="12"/>
    </row>
    <row r="22074" spans="1:12" x14ac:dyDescent="0.3">
      <c r="A22074">
        <v>4</v>
      </c>
      <c r="B22074">
        <v>10395</v>
      </c>
      <c r="C22074">
        <v>6</v>
      </c>
      <c r="D22074">
        <v>101000</v>
      </c>
      <c r="E22074" s="46">
        <v>44836</v>
      </c>
      <c r="F22074">
        <v>141527</v>
      </c>
      <c r="I22074" t="str">
        <f>INDEX(LedgerMapping[[#All],[Level 3]],MATCH(Actuals[[#This Row],[Sub Ledger]],LedgerMapping[[#All],[Sub Ledger]],0))</f>
        <v>Business to Business Revenue</v>
      </c>
      <c r="J22074" s="22">
        <f>YEAR(Actuals[[#This Row],[Date]])</f>
        <v>2022</v>
      </c>
      <c r="K22074" s="22">
        <f>MONTH(Actuals[[#This Row],[Date]])</f>
        <v>10</v>
      </c>
      <c r="L22074" s="12"/>
    </row>
    <row r="22075" spans="1:12" x14ac:dyDescent="0.3">
      <c r="A22075">
        <v>5</v>
      </c>
      <c r="B22075">
        <v>10531</v>
      </c>
      <c r="C22075">
        <v>6</v>
      </c>
      <c r="D22075">
        <v>101000</v>
      </c>
      <c r="E22075" s="46">
        <v>44836</v>
      </c>
      <c r="F22075">
        <v>133106</v>
      </c>
      <c r="I22075" t="str">
        <f>INDEX(LedgerMapping[[#All],[Level 3]],MATCH(Actuals[[#This Row],[Sub Ledger]],LedgerMapping[[#All],[Sub Ledger]],0))</f>
        <v>Business to Business Revenue</v>
      </c>
      <c r="J22075" s="22">
        <f>YEAR(Actuals[[#This Row],[Date]])</f>
        <v>2022</v>
      </c>
      <c r="K22075" s="22">
        <f>MONTH(Actuals[[#This Row],[Date]])</f>
        <v>10</v>
      </c>
      <c r="L22075" s="12"/>
    </row>
    <row r="22076" spans="1:12" x14ac:dyDescent="0.3">
      <c r="A22076">
        <v>6</v>
      </c>
      <c r="B22076">
        <v>10861</v>
      </c>
      <c r="C22076">
        <v>6</v>
      </c>
      <c r="D22076">
        <v>101000</v>
      </c>
      <c r="E22076" s="46">
        <v>44836</v>
      </c>
      <c r="F22076">
        <v>184805</v>
      </c>
      <c r="I22076" t="str">
        <f>INDEX(LedgerMapping[[#All],[Level 3]],MATCH(Actuals[[#This Row],[Sub Ledger]],LedgerMapping[[#All],[Sub Ledger]],0))</f>
        <v>Business to Business Revenue</v>
      </c>
      <c r="J22076" s="22">
        <f>YEAR(Actuals[[#This Row],[Date]])</f>
        <v>2022</v>
      </c>
      <c r="K22076" s="22">
        <f>MONTH(Actuals[[#This Row],[Date]])</f>
        <v>10</v>
      </c>
      <c r="L22076" s="12"/>
    </row>
    <row r="22077" spans="1:12" x14ac:dyDescent="0.3">
      <c r="A22077">
        <v>7</v>
      </c>
      <c r="B22077">
        <v>10999</v>
      </c>
      <c r="C22077">
        <v>6</v>
      </c>
      <c r="D22077">
        <v>101000</v>
      </c>
      <c r="E22077" s="46">
        <v>44836</v>
      </c>
      <c r="F22077">
        <v>114297</v>
      </c>
      <c r="I22077" t="str">
        <f>INDEX(LedgerMapping[[#All],[Level 3]],MATCH(Actuals[[#This Row],[Sub Ledger]],LedgerMapping[[#All],[Sub Ledger]],0))</f>
        <v>Business to Business Revenue</v>
      </c>
      <c r="J22077" s="22">
        <f>YEAR(Actuals[[#This Row],[Date]])</f>
        <v>2022</v>
      </c>
      <c r="K22077" s="22">
        <f>MONTH(Actuals[[#This Row],[Date]])</f>
        <v>10</v>
      </c>
      <c r="L22077" s="12"/>
    </row>
    <row r="22078" spans="1:12" x14ac:dyDescent="0.3">
      <c r="A22078">
        <v>8</v>
      </c>
      <c r="B22078">
        <v>11188</v>
      </c>
      <c r="C22078">
        <v>6</v>
      </c>
      <c r="D22078">
        <v>101000</v>
      </c>
      <c r="E22078" s="46">
        <v>44836</v>
      </c>
      <c r="F22078">
        <v>415890.65</v>
      </c>
      <c r="I22078" t="str">
        <f>INDEX(LedgerMapping[[#All],[Level 3]],MATCH(Actuals[[#This Row],[Sub Ledger]],LedgerMapping[[#All],[Sub Ledger]],0))</f>
        <v>Business to Business Revenue</v>
      </c>
      <c r="J22078" s="22">
        <f>YEAR(Actuals[[#This Row],[Date]])</f>
        <v>2022</v>
      </c>
      <c r="K22078" s="22">
        <f>MONTH(Actuals[[#This Row],[Date]])</f>
        <v>10</v>
      </c>
      <c r="L22078" s="12"/>
    </row>
    <row r="22079" spans="1:12" x14ac:dyDescent="0.3">
      <c r="A22079">
        <v>3</v>
      </c>
      <c r="B22079">
        <v>11327</v>
      </c>
      <c r="C22079">
        <v>6</v>
      </c>
      <c r="D22079">
        <v>101000</v>
      </c>
      <c r="E22079" s="46">
        <v>44866</v>
      </c>
      <c r="F22079">
        <v>207374</v>
      </c>
      <c r="I22079" t="str">
        <f>INDEX(LedgerMapping[[#All],[Level 3]],MATCH(Actuals[[#This Row],[Sub Ledger]],LedgerMapping[[#All],[Sub Ledger]],0))</f>
        <v>Business to Business Revenue</v>
      </c>
      <c r="J22079" s="22">
        <f>YEAR(Actuals[[#This Row],[Date]])</f>
        <v>2022</v>
      </c>
      <c r="K22079" s="22">
        <f>MONTH(Actuals[[#This Row],[Date]])</f>
        <v>11</v>
      </c>
      <c r="L22079" s="12"/>
    </row>
    <row r="22080" spans="1:12" x14ac:dyDescent="0.3">
      <c r="A22080">
        <v>4</v>
      </c>
      <c r="B22080">
        <v>11515</v>
      </c>
      <c r="C22080">
        <v>6</v>
      </c>
      <c r="D22080">
        <v>101000</v>
      </c>
      <c r="E22080" s="46">
        <v>44866</v>
      </c>
      <c r="F22080">
        <v>442051</v>
      </c>
      <c r="I22080" t="str">
        <f>INDEX(LedgerMapping[[#All],[Level 3]],MATCH(Actuals[[#This Row],[Sub Ledger]],LedgerMapping[[#All],[Sub Ledger]],0))</f>
        <v>Business to Business Revenue</v>
      </c>
      <c r="J22080" s="22">
        <f>YEAR(Actuals[[#This Row],[Date]])</f>
        <v>2022</v>
      </c>
      <c r="K22080" s="22">
        <f>MONTH(Actuals[[#This Row],[Date]])</f>
        <v>11</v>
      </c>
      <c r="L22080" s="12"/>
    </row>
    <row r="22081" spans="1:12" x14ac:dyDescent="0.3">
      <c r="A22081">
        <v>5</v>
      </c>
      <c r="B22081">
        <v>11655</v>
      </c>
      <c r="C22081">
        <v>6</v>
      </c>
      <c r="D22081">
        <v>101000</v>
      </c>
      <c r="E22081" s="46">
        <v>44866</v>
      </c>
      <c r="F22081">
        <v>557639</v>
      </c>
      <c r="I22081" t="str">
        <f>INDEX(LedgerMapping[[#All],[Level 3]],MATCH(Actuals[[#This Row],[Sub Ledger]],LedgerMapping[[#All],[Sub Ledger]],0))</f>
        <v>Business to Business Revenue</v>
      </c>
      <c r="J22081" s="22">
        <f>YEAR(Actuals[[#This Row],[Date]])</f>
        <v>2022</v>
      </c>
      <c r="K22081" s="22">
        <f>MONTH(Actuals[[#This Row],[Date]])</f>
        <v>11</v>
      </c>
      <c r="L22081" s="12"/>
    </row>
    <row r="22082" spans="1:12" x14ac:dyDescent="0.3">
      <c r="A22082">
        <v>6</v>
      </c>
      <c r="B22082">
        <v>11984</v>
      </c>
      <c r="C22082">
        <v>6</v>
      </c>
      <c r="D22082">
        <v>101000</v>
      </c>
      <c r="E22082" s="46">
        <v>44866</v>
      </c>
      <c r="F22082">
        <v>451651</v>
      </c>
      <c r="I22082" t="str">
        <f>INDEX(LedgerMapping[[#All],[Level 3]],MATCH(Actuals[[#This Row],[Sub Ledger]],LedgerMapping[[#All],[Sub Ledger]],0))</f>
        <v>Business to Business Revenue</v>
      </c>
      <c r="J22082" s="22">
        <f>YEAR(Actuals[[#This Row],[Date]])</f>
        <v>2022</v>
      </c>
      <c r="K22082" s="22">
        <f>MONTH(Actuals[[#This Row],[Date]])</f>
        <v>11</v>
      </c>
      <c r="L22082" s="12"/>
    </row>
    <row r="22083" spans="1:12" x14ac:dyDescent="0.3">
      <c r="A22083">
        <v>7</v>
      </c>
      <c r="B22083">
        <v>12125</v>
      </c>
      <c r="C22083">
        <v>6</v>
      </c>
      <c r="D22083">
        <v>101000</v>
      </c>
      <c r="E22083" s="46">
        <v>44866</v>
      </c>
      <c r="F22083">
        <v>606780</v>
      </c>
      <c r="I22083" t="str">
        <f>INDEX(LedgerMapping[[#All],[Level 3]],MATCH(Actuals[[#This Row],[Sub Ledger]],LedgerMapping[[#All],[Sub Ledger]],0))</f>
        <v>Business to Business Revenue</v>
      </c>
      <c r="J22083" s="22">
        <f>YEAR(Actuals[[#This Row],[Date]])</f>
        <v>2022</v>
      </c>
      <c r="K22083" s="22">
        <f>MONTH(Actuals[[#This Row],[Date]])</f>
        <v>11</v>
      </c>
      <c r="L22083" s="12"/>
    </row>
    <row r="22084" spans="1:12" x14ac:dyDescent="0.3">
      <c r="A22084">
        <v>8</v>
      </c>
      <c r="B22084">
        <v>12314</v>
      </c>
      <c r="C22084">
        <v>6</v>
      </c>
      <c r="D22084">
        <v>101000</v>
      </c>
      <c r="E22084" s="46">
        <v>44866</v>
      </c>
      <c r="F22084">
        <v>700224.73</v>
      </c>
      <c r="I22084" t="str">
        <f>INDEX(LedgerMapping[[#All],[Level 3]],MATCH(Actuals[[#This Row],[Sub Ledger]],LedgerMapping[[#All],[Sub Ledger]],0))</f>
        <v>Business to Business Revenue</v>
      </c>
      <c r="J22084" s="22">
        <f>YEAR(Actuals[[#This Row],[Date]])</f>
        <v>2022</v>
      </c>
      <c r="K22084" s="22">
        <f>MONTH(Actuals[[#This Row],[Date]])</f>
        <v>11</v>
      </c>
      <c r="L22084" s="12"/>
    </row>
    <row r="22085" spans="1:12" x14ac:dyDescent="0.3">
      <c r="A22085">
        <v>3</v>
      </c>
      <c r="B22085">
        <v>12455</v>
      </c>
      <c r="C22085">
        <v>6</v>
      </c>
      <c r="D22085">
        <v>101000</v>
      </c>
      <c r="E22085" s="46">
        <v>44897</v>
      </c>
      <c r="F22085">
        <v>182770</v>
      </c>
      <c r="I22085" t="str">
        <f>INDEX(LedgerMapping[[#All],[Level 3]],MATCH(Actuals[[#This Row],[Sub Ledger]],LedgerMapping[[#All],[Sub Ledger]],0))</f>
        <v>Business to Business Revenue</v>
      </c>
      <c r="J22085" s="22">
        <f>YEAR(Actuals[[#This Row],[Date]])</f>
        <v>2022</v>
      </c>
      <c r="K22085" s="22">
        <f>MONTH(Actuals[[#This Row],[Date]])</f>
        <v>12</v>
      </c>
      <c r="L22085" s="12"/>
    </row>
    <row r="22086" spans="1:12" x14ac:dyDescent="0.3">
      <c r="A22086">
        <v>4</v>
      </c>
      <c r="B22086">
        <v>12643</v>
      </c>
      <c r="C22086">
        <v>6</v>
      </c>
      <c r="D22086">
        <v>101000</v>
      </c>
      <c r="E22086" s="46">
        <v>44897</v>
      </c>
      <c r="F22086">
        <v>116175</v>
      </c>
      <c r="I22086" t="str">
        <f>INDEX(LedgerMapping[[#All],[Level 3]],MATCH(Actuals[[#This Row],[Sub Ledger]],LedgerMapping[[#All],[Sub Ledger]],0))</f>
        <v>Business to Business Revenue</v>
      </c>
      <c r="J22086" s="22">
        <f>YEAR(Actuals[[#This Row],[Date]])</f>
        <v>2022</v>
      </c>
      <c r="K22086" s="22">
        <f>MONTH(Actuals[[#This Row],[Date]])</f>
        <v>12</v>
      </c>
      <c r="L22086" s="12"/>
    </row>
    <row r="22087" spans="1:12" x14ac:dyDescent="0.3">
      <c r="A22087">
        <v>5</v>
      </c>
      <c r="B22087">
        <v>12783</v>
      </c>
      <c r="C22087">
        <v>6</v>
      </c>
      <c r="D22087">
        <v>101000</v>
      </c>
      <c r="E22087" s="46">
        <v>44897</v>
      </c>
      <c r="F22087">
        <v>337398</v>
      </c>
      <c r="I22087" t="str">
        <f>INDEX(LedgerMapping[[#All],[Level 3]],MATCH(Actuals[[#This Row],[Sub Ledger]],LedgerMapping[[#All],[Sub Ledger]],0))</f>
        <v>Business to Business Revenue</v>
      </c>
      <c r="J22087" s="22">
        <f>YEAR(Actuals[[#This Row],[Date]])</f>
        <v>2022</v>
      </c>
      <c r="K22087" s="22">
        <f>MONTH(Actuals[[#This Row],[Date]])</f>
        <v>12</v>
      </c>
      <c r="L22087" s="12"/>
    </row>
    <row r="22088" spans="1:12" x14ac:dyDescent="0.3">
      <c r="A22088">
        <v>6</v>
      </c>
      <c r="B22088">
        <v>13114</v>
      </c>
      <c r="C22088">
        <v>6</v>
      </c>
      <c r="D22088">
        <v>101000</v>
      </c>
      <c r="E22088" s="46">
        <v>44897</v>
      </c>
      <c r="F22088">
        <v>198366</v>
      </c>
      <c r="I22088" t="str">
        <f>INDEX(LedgerMapping[[#All],[Level 3]],MATCH(Actuals[[#This Row],[Sub Ledger]],LedgerMapping[[#All],[Sub Ledger]],0))</f>
        <v>Business to Business Revenue</v>
      </c>
      <c r="J22088" s="22">
        <f>YEAR(Actuals[[#This Row],[Date]])</f>
        <v>2022</v>
      </c>
      <c r="K22088" s="22">
        <f>MONTH(Actuals[[#This Row],[Date]])</f>
        <v>12</v>
      </c>
      <c r="L22088" s="12"/>
    </row>
    <row r="22089" spans="1:12" x14ac:dyDescent="0.3">
      <c r="A22089">
        <v>7</v>
      </c>
      <c r="B22089">
        <v>13255</v>
      </c>
      <c r="C22089">
        <v>6</v>
      </c>
      <c r="D22089">
        <v>101000</v>
      </c>
      <c r="E22089" s="46">
        <v>44897</v>
      </c>
      <c r="F22089">
        <v>489125</v>
      </c>
      <c r="I22089" t="str">
        <f>INDEX(LedgerMapping[[#All],[Level 3]],MATCH(Actuals[[#This Row],[Sub Ledger]],LedgerMapping[[#All],[Sub Ledger]],0))</f>
        <v>Business to Business Revenue</v>
      </c>
      <c r="J22089" s="22">
        <f>YEAR(Actuals[[#This Row],[Date]])</f>
        <v>2022</v>
      </c>
      <c r="K22089" s="22">
        <f>MONTH(Actuals[[#This Row],[Date]])</f>
        <v>12</v>
      </c>
      <c r="L22089" s="12"/>
    </row>
    <row r="22090" spans="1:12" x14ac:dyDescent="0.3">
      <c r="A22090">
        <v>8</v>
      </c>
      <c r="B22090">
        <v>13444</v>
      </c>
      <c r="C22090">
        <v>6</v>
      </c>
      <c r="D22090">
        <v>101000</v>
      </c>
      <c r="E22090" s="46">
        <v>44897</v>
      </c>
      <c r="F22090">
        <v>459971.77</v>
      </c>
      <c r="I22090" t="str">
        <f>INDEX(LedgerMapping[[#All],[Level 3]],MATCH(Actuals[[#This Row],[Sub Ledger]],LedgerMapping[[#All],[Sub Ledger]],0))</f>
        <v>Business to Business Revenue</v>
      </c>
      <c r="J22090" s="22">
        <f>YEAR(Actuals[[#This Row],[Date]])</f>
        <v>2022</v>
      </c>
      <c r="K22090" s="22">
        <f>MONTH(Actuals[[#This Row],[Date]])</f>
        <v>12</v>
      </c>
      <c r="L22090" s="12"/>
    </row>
    <row r="22091" spans="1:12" x14ac:dyDescent="0.3">
      <c r="A22091">
        <v>3</v>
      </c>
      <c r="B22091">
        <v>13555</v>
      </c>
      <c r="C22091">
        <v>6</v>
      </c>
      <c r="D22091">
        <v>101000</v>
      </c>
      <c r="E22091" s="46">
        <v>44927</v>
      </c>
      <c r="F22091">
        <v>509046</v>
      </c>
      <c r="I22091" t="str">
        <f>INDEX(LedgerMapping[[#All],[Level 3]],MATCH(Actuals[[#This Row],[Sub Ledger]],LedgerMapping[[#All],[Sub Ledger]],0))</f>
        <v>Business to Business Revenue</v>
      </c>
      <c r="J22091" s="22">
        <f>YEAR(Actuals[[#This Row],[Date]])</f>
        <v>2023</v>
      </c>
      <c r="K22091" s="22">
        <f>MONTH(Actuals[[#This Row],[Date]])</f>
        <v>1</v>
      </c>
      <c r="L22091" s="12"/>
    </row>
    <row r="22092" spans="1:12" x14ac:dyDescent="0.3">
      <c r="A22092">
        <v>4</v>
      </c>
      <c r="B22092">
        <v>13676</v>
      </c>
      <c r="C22092">
        <v>6</v>
      </c>
      <c r="D22092">
        <v>101000</v>
      </c>
      <c r="E22092" s="46">
        <v>44927</v>
      </c>
      <c r="F22092">
        <v>364768</v>
      </c>
      <c r="I22092" t="str">
        <f>INDEX(LedgerMapping[[#All],[Level 3]],MATCH(Actuals[[#This Row],[Sub Ledger]],LedgerMapping[[#All],[Sub Ledger]],0))</f>
        <v>Business to Business Revenue</v>
      </c>
      <c r="J22092" s="22">
        <f>YEAR(Actuals[[#This Row],[Date]])</f>
        <v>2023</v>
      </c>
      <c r="K22092" s="22">
        <f>MONTH(Actuals[[#This Row],[Date]])</f>
        <v>1</v>
      </c>
      <c r="L22092" s="12"/>
    </row>
    <row r="22093" spans="1:12" x14ac:dyDescent="0.3">
      <c r="A22093">
        <v>5</v>
      </c>
      <c r="B22093">
        <v>13771</v>
      </c>
      <c r="C22093">
        <v>6</v>
      </c>
      <c r="D22093">
        <v>101000</v>
      </c>
      <c r="E22093" s="46">
        <v>44927</v>
      </c>
      <c r="F22093">
        <v>489463</v>
      </c>
      <c r="I22093" t="str">
        <f>INDEX(LedgerMapping[[#All],[Level 3]],MATCH(Actuals[[#This Row],[Sub Ledger]],LedgerMapping[[#All],[Sub Ledger]],0))</f>
        <v>Business to Business Revenue</v>
      </c>
      <c r="J22093" s="22">
        <f>YEAR(Actuals[[#This Row],[Date]])</f>
        <v>2023</v>
      </c>
      <c r="K22093" s="22">
        <f>MONTH(Actuals[[#This Row],[Date]])</f>
        <v>1</v>
      </c>
      <c r="L22093" s="12"/>
    </row>
    <row r="22094" spans="1:12" x14ac:dyDescent="0.3">
      <c r="A22094">
        <v>6</v>
      </c>
      <c r="B22094">
        <v>13970</v>
      </c>
      <c r="C22094">
        <v>6</v>
      </c>
      <c r="D22094">
        <v>101000</v>
      </c>
      <c r="E22094" s="46">
        <v>44927</v>
      </c>
      <c r="F22094">
        <v>216317</v>
      </c>
      <c r="I22094" t="str">
        <f>INDEX(LedgerMapping[[#All],[Level 3]],MATCH(Actuals[[#This Row],[Sub Ledger]],LedgerMapping[[#All],[Sub Ledger]],0))</f>
        <v>Business to Business Revenue</v>
      </c>
      <c r="J22094" s="22">
        <f>YEAR(Actuals[[#This Row],[Date]])</f>
        <v>2023</v>
      </c>
      <c r="K22094" s="22">
        <f>MONTH(Actuals[[#This Row],[Date]])</f>
        <v>1</v>
      </c>
      <c r="L22094" s="12"/>
    </row>
    <row r="22095" spans="1:12" x14ac:dyDescent="0.3">
      <c r="A22095">
        <v>7</v>
      </c>
      <c r="B22095">
        <v>14065</v>
      </c>
      <c r="C22095">
        <v>6</v>
      </c>
      <c r="D22095">
        <v>101000</v>
      </c>
      <c r="E22095" s="46">
        <v>44927</v>
      </c>
      <c r="F22095">
        <v>345345</v>
      </c>
      <c r="I22095" t="str">
        <f>INDEX(LedgerMapping[[#All],[Level 3]],MATCH(Actuals[[#This Row],[Sub Ledger]],LedgerMapping[[#All],[Sub Ledger]],0))</f>
        <v>Business to Business Revenue</v>
      </c>
      <c r="J22095" s="22">
        <f>YEAR(Actuals[[#This Row],[Date]])</f>
        <v>2023</v>
      </c>
      <c r="K22095" s="22">
        <f>MONTH(Actuals[[#This Row],[Date]])</f>
        <v>1</v>
      </c>
      <c r="L22095" s="12"/>
    </row>
    <row r="22096" spans="1:12" x14ac:dyDescent="0.3">
      <c r="A22096">
        <v>8</v>
      </c>
      <c r="B22096">
        <v>14187</v>
      </c>
      <c r="C22096">
        <v>6</v>
      </c>
      <c r="D22096">
        <v>101000</v>
      </c>
      <c r="E22096" s="46">
        <v>44927</v>
      </c>
      <c r="F22096">
        <v>1178541.22</v>
      </c>
      <c r="I22096" t="str">
        <f>INDEX(LedgerMapping[[#All],[Level 3]],MATCH(Actuals[[#This Row],[Sub Ledger]],LedgerMapping[[#All],[Sub Ledger]],0))</f>
        <v>Business to Business Revenue</v>
      </c>
      <c r="J22096" s="22">
        <f>YEAR(Actuals[[#This Row],[Date]])</f>
        <v>2023</v>
      </c>
      <c r="K22096" s="22">
        <f>MONTH(Actuals[[#This Row],[Date]])</f>
        <v>1</v>
      </c>
      <c r="L22096" s="12"/>
    </row>
    <row r="22097" spans="1:12" x14ac:dyDescent="0.3">
      <c r="A22097">
        <v>11</v>
      </c>
      <c r="B22097">
        <v>14362</v>
      </c>
      <c r="C22097">
        <v>6</v>
      </c>
      <c r="D22097">
        <v>101000</v>
      </c>
      <c r="E22097" s="46">
        <v>44927</v>
      </c>
      <c r="F22097">
        <v>126036.09</v>
      </c>
      <c r="I22097" t="str">
        <f>INDEX(LedgerMapping[[#All],[Level 3]],MATCH(Actuals[[#This Row],[Sub Ledger]],LedgerMapping[[#All],[Sub Ledger]],0))</f>
        <v>Business to Business Revenue</v>
      </c>
      <c r="J22097" s="22">
        <f>YEAR(Actuals[[#This Row],[Date]])</f>
        <v>2023</v>
      </c>
      <c r="K22097" s="22">
        <f>MONTH(Actuals[[#This Row],[Date]])</f>
        <v>1</v>
      </c>
      <c r="L22097" s="12"/>
    </row>
    <row r="22098" spans="1:12" x14ac:dyDescent="0.3">
      <c r="A22098">
        <v>12</v>
      </c>
      <c r="B22098">
        <v>14477</v>
      </c>
      <c r="C22098">
        <v>6</v>
      </c>
      <c r="D22098">
        <v>101000</v>
      </c>
      <c r="E22098" s="46">
        <v>44927</v>
      </c>
      <c r="F22098">
        <v>8842.41</v>
      </c>
      <c r="I22098" t="str">
        <f>INDEX(LedgerMapping[[#All],[Level 3]],MATCH(Actuals[[#This Row],[Sub Ledger]],LedgerMapping[[#All],[Sub Ledger]],0))</f>
        <v>Business to Business Revenue</v>
      </c>
      <c r="J22098" s="22">
        <f>YEAR(Actuals[[#This Row],[Date]])</f>
        <v>2023</v>
      </c>
      <c r="K22098" s="22">
        <f>MONTH(Actuals[[#This Row],[Date]])</f>
        <v>1</v>
      </c>
      <c r="L22098" s="12"/>
    </row>
    <row r="22099" spans="1:12" x14ac:dyDescent="0.3">
      <c r="A22099">
        <v>3</v>
      </c>
      <c r="B22099">
        <v>14569</v>
      </c>
      <c r="C22099">
        <v>6</v>
      </c>
      <c r="D22099">
        <v>101000</v>
      </c>
      <c r="E22099" s="46">
        <v>44958</v>
      </c>
      <c r="F22099">
        <v>602808</v>
      </c>
      <c r="I22099" t="str">
        <f>INDEX(LedgerMapping[[#All],[Level 3]],MATCH(Actuals[[#This Row],[Sub Ledger]],LedgerMapping[[#All],[Sub Ledger]],0))</f>
        <v>Business to Business Revenue</v>
      </c>
      <c r="J22099" s="22">
        <f>YEAR(Actuals[[#This Row],[Date]])</f>
        <v>2023</v>
      </c>
      <c r="K22099" s="22">
        <f>MONTH(Actuals[[#This Row],[Date]])</f>
        <v>2</v>
      </c>
      <c r="L22099" s="12"/>
    </row>
    <row r="22100" spans="1:12" x14ac:dyDescent="0.3">
      <c r="A22100">
        <v>4</v>
      </c>
      <c r="B22100">
        <v>14688</v>
      </c>
      <c r="C22100">
        <v>6</v>
      </c>
      <c r="D22100">
        <v>101000</v>
      </c>
      <c r="E22100" s="46">
        <v>44958</v>
      </c>
      <c r="F22100">
        <v>455103</v>
      </c>
      <c r="I22100" t="str">
        <f>INDEX(LedgerMapping[[#All],[Level 3]],MATCH(Actuals[[#This Row],[Sub Ledger]],LedgerMapping[[#All],[Sub Ledger]],0))</f>
        <v>Business to Business Revenue</v>
      </c>
      <c r="J22100" s="22">
        <f>YEAR(Actuals[[#This Row],[Date]])</f>
        <v>2023</v>
      </c>
      <c r="K22100" s="22">
        <f>MONTH(Actuals[[#This Row],[Date]])</f>
        <v>2</v>
      </c>
      <c r="L22100" s="12"/>
    </row>
    <row r="22101" spans="1:12" x14ac:dyDescent="0.3">
      <c r="A22101">
        <v>5</v>
      </c>
      <c r="B22101">
        <v>14781</v>
      </c>
      <c r="C22101">
        <v>6</v>
      </c>
      <c r="D22101">
        <v>101000</v>
      </c>
      <c r="E22101" s="46">
        <v>44958</v>
      </c>
      <c r="F22101">
        <v>491939</v>
      </c>
      <c r="I22101" t="str">
        <f>INDEX(LedgerMapping[[#All],[Level 3]],MATCH(Actuals[[#This Row],[Sub Ledger]],LedgerMapping[[#All],[Sub Ledger]],0))</f>
        <v>Business to Business Revenue</v>
      </c>
      <c r="J22101" s="22">
        <f>YEAR(Actuals[[#This Row],[Date]])</f>
        <v>2023</v>
      </c>
      <c r="K22101" s="22">
        <f>MONTH(Actuals[[#This Row],[Date]])</f>
        <v>2</v>
      </c>
      <c r="L22101" s="12"/>
    </row>
    <row r="22102" spans="1:12" x14ac:dyDescent="0.3">
      <c r="A22102">
        <v>6</v>
      </c>
      <c r="B22102">
        <v>14978</v>
      </c>
      <c r="C22102">
        <v>6</v>
      </c>
      <c r="D22102">
        <v>101000</v>
      </c>
      <c r="E22102" s="46">
        <v>44958</v>
      </c>
      <c r="F22102">
        <v>387259</v>
      </c>
      <c r="I22102" t="str">
        <f>INDEX(LedgerMapping[[#All],[Level 3]],MATCH(Actuals[[#This Row],[Sub Ledger]],LedgerMapping[[#All],[Sub Ledger]],0))</f>
        <v>Business to Business Revenue</v>
      </c>
      <c r="J22102" s="22">
        <f>YEAR(Actuals[[#This Row],[Date]])</f>
        <v>2023</v>
      </c>
      <c r="K22102" s="22">
        <f>MONTH(Actuals[[#This Row],[Date]])</f>
        <v>2</v>
      </c>
      <c r="L22102" s="12"/>
    </row>
    <row r="22103" spans="1:12" x14ac:dyDescent="0.3">
      <c r="A22103">
        <v>7</v>
      </c>
      <c r="B22103">
        <v>15071</v>
      </c>
      <c r="C22103">
        <v>6</v>
      </c>
      <c r="D22103">
        <v>101000</v>
      </c>
      <c r="E22103" s="46">
        <v>44958</v>
      </c>
      <c r="F22103">
        <v>1092511</v>
      </c>
      <c r="I22103" t="str">
        <f>INDEX(LedgerMapping[[#All],[Level 3]],MATCH(Actuals[[#This Row],[Sub Ledger]],LedgerMapping[[#All],[Sub Ledger]],0))</f>
        <v>Business to Business Revenue</v>
      </c>
      <c r="J22103" s="22">
        <f>YEAR(Actuals[[#This Row],[Date]])</f>
        <v>2023</v>
      </c>
      <c r="K22103" s="22">
        <f>MONTH(Actuals[[#This Row],[Date]])</f>
        <v>2</v>
      </c>
      <c r="L22103" s="12"/>
    </row>
    <row r="22104" spans="1:12" x14ac:dyDescent="0.3">
      <c r="A22104">
        <v>8</v>
      </c>
      <c r="B22104">
        <v>15191</v>
      </c>
      <c r="C22104">
        <v>6</v>
      </c>
      <c r="D22104">
        <v>101000</v>
      </c>
      <c r="E22104" s="46">
        <v>44958</v>
      </c>
      <c r="F22104">
        <v>1210750.9099999999</v>
      </c>
      <c r="I22104" t="str">
        <f>INDEX(LedgerMapping[[#All],[Level 3]],MATCH(Actuals[[#This Row],[Sub Ledger]],LedgerMapping[[#All],[Sub Ledger]],0))</f>
        <v>Business to Business Revenue</v>
      </c>
      <c r="J22104" s="22">
        <f>YEAR(Actuals[[#This Row],[Date]])</f>
        <v>2023</v>
      </c>
      <c r="K22104" s="22">
        <f>MONTH(Actuals[[#This Row],[Date]])</f>
        <v>2</v>
      </c>
      <c r="L22104" s="12"/>
    </row>
    <row r="22105" spans="1:12" x14ac:dyDescent="0.3">
      <c r="A22105">
        <v>11</v>
      </c>
      <c r="B22105">
        <v>15365</v>
      </c>
      <c r="C22105">
        <v>6</v>
      </c>
      <c r="D22105">
        <v>101000</v>
      </c>
      <c r="E22105" s="46">
        <v>44958</v>
      </c>
      <c r="F22105">
        <v>342819.91</v>
      </c>
      <c r="I22105" t="str">
        <f>INDEX(LedgerMapping[[#All],[Level 3]],MATCH(Actuals[[#This Row],[Sub Ledger]],LedgerMapping[[#All],[Sub Ledger]],0))</f>
        <v>Business to Business Revenue</v>
      </c>
      <c r="J22105" s="22">
        <f>YEAR(Actuals[[#This Row],[Date]])</f>
        <v>2023</v>
      </c>
      <c r="K22105" s="22">
        <f>MONTH(Actuals[[#This Row],[Date]])</f>
        <v>2</v>
      </c>
      <c r="L22105" s="12"/>
    </row>
    <row r="22106" spans="1:12" x14ac:dyDescent="0.3">
      <c r="A22106">
        <v>12</v>
      </c>
      <c r="B22106">
        <v>15455</v>
      </c>
      <c r="C22106">
        <v>6</v>
      </c>
      <c r="D22106">
        <v>101000</v>
      </c>
      <c r="E22106" s="46">
        <v>44958</v>
      </c>
      <c r="F22106">
        <v>9280.7199999999993</v>
      </c>
      <c r="I22106" t="str">
        <f>INDEX(LedgerMapping[[#All],[Level 3]],MATCH(Actuals[[#This Row],[Sub Ledger]],LedgerMapping[[#All],[Sub Ledger]],0))</f>
        <v>Business to Business Revenue</v>
      </c>
      <c r="J22106" s="22">
        <f>YEAR(Actuals[[#This Row],[Date]])</f>
        <v>2023</v>
      </c>
      <c r="K22106" s="22">
        <f>MONTH(Actuals[[#This Row],[Date]])</f>
        <v>2</v>
      </c>
      <c r="L22106" s="12"/>
    </row>
    <row r="22107" spans="1:12" x14ac:dyDescent="0.3">
      <c r="A22107">
        <v>3</v>
      </c>
      <c r="B22107">
        <v>15548</v>
      </c>
      <c r="C22107">
        <v>6</v>
      </c>
      <c r="D22107">
        <v>101000</v>
      </c>
      <c r="E22107" s="46">
        <v>44988</v>
      </c>
      <c r="F22107">
        <v>468538</v>
      </c>
      <c r="I22107" t="str">
        <f>INDEX(LedgerMapping[[#All],[Level 3]],MATCH(Actuals[[#This Row],[Sub Ledger]],LedgerMapping[[#All],[Sub Ledger]],0))</f>
        <v>Business to Business Revenue</v>
      </c>
      <c r="J22107" s="22">
        <f>YEAR(Actuals[[#This Row],[Date]])</f>
        <v>2023</v>
      </c>
      <c r="K22107" s="22">
        <f>MONTH(Actuals[[#This Row],[Date]])</f>
        <v>3</v>
      </c>
      <c r="L22107" s="12"/>
    </row>
    <row r="22108" spans="1:12" x14ac:dyDescent="0.3">
      <c r="A22108">
        <v>4</v>
      </c>
      <c r="B22108">
        <v>15668</v>
      </c>
      <c r="C22108">
        <v>6</v>
      </c>
      <c r="D22108">
        <v>101000</v>
      </c>
      <c r="E22108" s="46">
        <v>44988</v>
      </c>
      <c r="F22108">
        <v>131005</v>
      </c>
      <c r="I22108" t="str">
        <f>INDEX(LedgerMapping[[#All],[Level 3]],MATCH(Actuals[[#This Row],[Sub Ledger]],LedgerMapping[[#All],[Sub Ledger]],0))</f>
        <v>Business to Business Revenue</v>
      </c>
      <c r="J22108" s="22">
        <f>YEAR(Actuals[[#This Row],[Date]])</f>
        <v>2023</v>
      </c>
      <c r="K22108" s="22">
        <f>MONTH(Actuals[[#This Row],[Date]])</f>
        <v>3</v>
      </c>
      <c r="L22108" s="12"/>
    </row>
    <row r="22109" spans="1:12" x14ac:dyDescent="0.3">
      <c r="A22109">
        <v>5</v>
      </c>
      <c r="B22109">
        <v>15761</v>
      </c>
      <c r="C22109">
        <v>6</v>
      </c>
      <c r="D22109">
        <v>101000</v>
      </c>
      <c r="E22109" s="46">
        <v>44988</v>
      </c>
      <c r="F22109">
        <v>550422</v>
      </c>
      <c r="I22109" t="str">
        <f>INDEX(LedgerMapping[[#All],[Level 3]],MATCH(Actuals[[#This Row],[Sub Ledger]],LedgerMapping[[#All],[Sub Ledger]],0))</f>
        <v>Business to Business Revenue</v>
      </c>
      <c r="J22109" s="22">
        <f>YEAR(Actuals[[#This Row],[Date]])</f>
        <v>2023</v>
      </c>
      <c r="K22109" s="22">
        <f>MONTH(Actuals[[#This Row],[Date]])</f>
        <v>3</v>
      </c>
      <c r="L22109" s="12"/>
    </row>
    <row r="22110" spans="1:12" x14ac:dyDescent="0.3">
      <c r="A22110">
        <v>6</v>
      </c>
      <c r="B22110">
        <v>15958</v>
      </c>
      <c r="C22110">
        <v>6</v>
      </c>
      <c r="D22110">
        <v>101000</v>
      </c>
      <c r="E22110" s="46">
        <v>44988</v>
      </c>
      <c r="F22110">
        <v>209808</v>
      </c>
      <c r="I22110" t="str">
        <f>INDEX(LedgerMapping[[#All],[Level 3]],MATCH(Actuals[[#This Row],[Sub Ledger]],LedgerMapping[[#All],[Sub Ledger]],0))</f>
        <v>Business to Business Revenue</v>
      </c>
      <c r="J22110" s="22">
        <f>YEAR(Actuals[[#This Row],[Date]])</f>
        <v>2023</v>
      </c>
      <c r="K22110" s="22">
        <f>MONTH(Actuals[[#This Row],[Date]])</f>
        <v>3</v>
      </c>
      <c r="L22110" s="12"/>
    </row>
    <row r="22111" spans="1:12" x14ac:dyDescent="0.3">
      <c r="A22111">
        <v>7</v>
      </c>
      <c r="B22111">
        <v>16051</v>
      </c>
      <c r="C22111">
        <v>6</v>
      </c>
      <c r="D22111">
        <v>101000</v>
      </c>
      <c r="E22111" s="46">
        <v>44988</v>
      </c>
      <c r="F22111">
        <v>1000135</v>
      </c>
      <c r="I22111" t="str">
        <f>INDEX(LedgerMapping[[#All],[Level 3]],MATCH(Actuals[[#This Row],[Sub Ledger]],LedgerMapping[[#All],[Sub Ledger]],0))</f>
        <v>Business to Business Revenue</v>
      </c>
      <c r="J22111" s="22">
        <f>YEAR(Actuals[[#This Row],[Date]])</f>
        <v>2023</v>
      </c>
      <c r="K22111" s="22">
        <f>MONTH(Actuals[[#This Row],[Date]])</f>
        <v>3</v>
      </c>
      <c r="L22111" s="12"/>
    </row>
    <row r="22112" spans="1:12" x14ac:dyDescent="0.3">
      <c r="A22112">
        <v>8</v>
      </c>
      <c r="B22112">
        <v>16171</v>
      </c>
      <c r="C22112">
        <v>6</v>
      </c>
      <c r="D22112">
        <v>101000</v>
      </c>
      <c r="E22112" s="46">
        <v>44988</v>
      </c>
      <c r="F22112">
        <v>1028589.94</v>
      </c>
      <c r="I22112" t="str">
        <f>INDEX(LedgerMapping[[#All],[Level 3]],MATCH(Actuals[[#This Row],[Sub Ledger]],LedgerMapping[[#All],[Sub Ledger]],0))</f>
        <v>Business to Business Revenue</v>
      </c>
      <c r="J22112" s="22">
        <f>YEAR(Actuals[[#This Row],[Date]])</f>
        <v>2023</v>
      </c>
      <c r="K22112" s="22">
        <f>MONTH(Actuals[[#This Row],[Date]])</f>
        <v>3</v>
      </c>
      <c r="L22112" s="12"/>
    </row>
    <row r="22113" spans="1:12" x14ac:dyDescent="0.3">
      <c r="A22113">
        <v>11</v>
      </c>
      <c r="B22113">
        <v>16372</v>
      </c>
      <c r="C22113">
        <v>6</v>
      </c>
      <c r="D22113">
        <v>101000</v>
      </c>
      <c r="E22113" s="46">
        <v>44988</v>
      </c>
      <c r="F22113">
        <v>210637.66</v>
      </c>
      <c r="I22113" t="str">
        <f>INDEX(LedgerMapping[[#All],[Level 3]],MATCH(Actuals[[#This Row],[Sub Ledger]],LedgerMapping[[#All],[Sub Ledger]],0))</f>
        <v>Business to Business Revenue</v>
      </c>
      <c r="J22113" s="22">
        <f>YEAR(Actuals[[#This Row],[Date]])</f>
        <v>2023</v>
      </c>
      <c r="K22113" s="22">
        <f>MONTH(Actuals[[#This Row],[Date]])</f>
        <v>3</v>
      </c>
      <c r="L22113" s="12"/>
    </row>
    <row r="22114" spans="1:12" x14ac:dyDescent="0.3">
      <c r="A22114">
        <v>12</v>
      </c>
      <c r="B22114">
        <v>16487</v>
      </c>
      <c r="C22114">
        <v>6</v>
      </c>
      <c r="D22114">
        <v>101000</v>
      </c>
      <c r="E22114" s="46">
        <v>44988</v>
      </c>
      <c r="F22114">
        <v>5557.25</v>
      </c>
      <c r="I22114" t="str">
        <f>INDEX(LedgerMapping[[#All],[Level 3]],MATCH(Actuals[[#This Row],[Sub Ledger]],LedgerMapping[[#All],[Sub Ledger]],0))</f>
        <v>Business to Business Revenue</v>
      </c>
      <c r="J22114" s="22">
        <f>YEAR(Actuals[[#This Row],[Date]])</f>
        <v>2023</v>
      </c>
      <c r="K22114" s="22">
        <f>MONTH(Actuals[[#This Row],[Date]])</f>
        <v>3</v>
      </c>
      <c r="L22114" s="12"/>
    </row>
    <row r="22115" spans="1:12" x14ac:dyDescent="0.3">
      <c r="A22115">
        <v>3</v>
      </c>
      <c r="B22115">
        <v>16580</v>
      </c>
      <c r="C22115">
        <v>6</v>
      </c>
      <c r="D22115">
        <v>101000</v>
      </c>
      <c r="E22115" s="46">
        <v>45018</v>
      </c>
      <c r="F22115">
        <v>415066</v>
      </c>
      <c r="I22115" t="str">
        <f>INDEX(LedgerMapping[[#All],[Level 3]],MATCH(Actuals[[#This Row],[Sub Ledger]],LedgerMapping[[#All],[Sub Ledger]],0))</f>
        <v>Business to Business Revenue</v>
      </c>
      <c r="J22115" s="22">
        <f>YEAR(Actuals[[#This Row],[Date]])</f>
        <v>2023</v>
      </c>
      <c r="K22115" s="22">
        <f>MONTH(Actuals[[#This Row],[Date]])</f>
        <v>4</v>
      </c>
      <c r="L22115" s="12"/>
    </row>
    <row r="22116" spans="1:12" x14ac:dyDescent="0.3">
      <c r="A22116">
        <v>4</v>
      </c>
      <c r="B22116">
        <v>16700</v>
      </c>
      <c r="C22116">
        <v>6</v>
      </c>
      <c r="D22116">
        <v>101000</v>
      </c>
      <c r="E22116" s="46">
        <v>45018</v>
      </c>
      <c r="F22116">
        <v>288426</v>
      </c>
      <c r="I22116" t="str">
        <f>INDEX(LedgerMapping[[#All],[Level 3]],MATCH(Actuals[[#This Row],[Sub Ledger]],LedgerMapping[[#All],[Sub Ledger]],0))</f>
        <v>Business to Business Revenue</v>
      </c>
      <c r="J22116" s="22">
        <f>YEAR(Actuals[[#This Row],[Date]])</f>
        <v>2023</v>
      </c>
      <c r="K22116" s="22">
        <f>MONTH(Actuals[[#This Row],[Date]])</f>
        <v>4</v>
      </c>
      <c r="L22116" s="12"/>
    </row>
    <row r="22117" spans="1:12" x14ac:dyDescent="0.3">
      <c r="A22117">
        <v>5</v>
      </c>
      <c r="B22117">
        <v>16793</v>
      </c>
      <c r="C22117">
        <v>6</v>
      </c>
      <c r="D22117">
        <v>101000</v>
      </c>
      <c r="E22117" s="46">
        <v>45018</v>
      </c>
      <c r="F22117">
        <v>401461</v>
      </c>
      <c r="I22117" t="str">
        <f>INDEX(LedgerMapping[[#All],[Level 3]],MATCH(Actuals[[#This Row],[Sub Ledger]],LedgerMapping[[#All],[Sub Ledger]],0))</f>
        <v>Business to Business Revenue</v>
      </c>
      <c r="J22117" s="22">
        <f>YEAR(Actuals[[#This Row],[Date]])</f>
        <v>2023</v>
      </c>
      <c r="K22117" s="22">
        <f>MONTH(Actuals[[#This Row],[Date]])</f>
        <v>4</v>
      </c>
      <c r="L22117" s="12"/>
    </row>
    <row r="22118" spans="1:12" x14ac:dyDescent="0.3">
      <c r="A22118">
        <v>6</v>
      </c>
      <c r="B22118">
        <v>16990</v>
      </c>
      <c r="C22118">
        <v>6</v>
      </c>
      <c r="D22118">
        <v>101000</v>
      </c>
      <c r="E22118" s="46">
        <v>45018</v>
      </c>
      <c r="F22118">
        <v>173111</v>
      </c>
      <c r="I22118" t="str">
        <f>INDEX(LedgerMapping[[#All],[Level 3]],MATCH(Actuals[[#This Row],[Sub Ledger]],LedgerMapping[[#All],[Sub Ledger]],0))</f>
        <v>Business to Business Revenue</v>
      </c>
      <c r="J22118" s="22">
        <f>YEAR(Actuals[[#This Row],[Date]])</f>
        <v>2023</v>
      </c>
      <c r="K22118" s="22">
        <f>MONTH(Actuals[[#This Row],[Date]])</f>
        <v>4</v>
      </c>
      <c r="L22118" s="12"/>
    </row>
    <row r="22119" spans="1:12" x14ac:dyDescent="0.3">
      <c r="A22119">
        <v>7</v>
      </c>
      <c r="B22119">
        <v>17083</v>
      </c>
      <c r="C22119">
        <v>6</v>
      </c>
      <c r="D22119">
        <v>101000</v>
      </c>
      <c r="E22119" s="46">
        <v>45018</v>
      </c>
      <c r="F22119">
        <v>268462</v>
      </c>
      <c r="I22119" t="str">
        <f>INDEX(LedgerMapping[[#All],[Level 3]],MATCH(Actuals[[#This Row],[Sub Ledger]],LedgerMapping[[#All],[Sub Ledger]],0))</f>
        <v>Business to Business Revenue</v>
      </c>
      <c r="J22119" s="22">
        <f>YEAR(Actuals[[#This Row],[Date]])</f>
        <v>2023</v>
      </c>
      <c r="K22119" s="22">
        <f>MONTH(Actuals[[#This Row],[Date]])</f>
        <v>4</v>
      </c>
      <c r="L22119" s="12"/>
    </row>
    <row r="22120" spans="1:12" x14ac:dyDescent="0.3">
      <c r="A22120">
        <v>8</v>
      </c>
      <c r="B22120">
        <v>17203</v>
      </c>
      <c r="C22120">
        <v>6</v>
      </c>
      <c r="D22120">
        <v>101000</v>
      </c>
      <c r="E22120" s="46">
        <v>45018</v>
      </c>
      <c r="F22120">
        <v>724758.52</v>
      </c>
      <c r="I22120" t="str">
        <f>INDEX(LedgerMapping[[#All],[Level 3]],MATCH(Actuals[[#This Row],[Sub Ledger]],LedgerMapping[[#All],[Sub Ledger]],0))</f>
        <v>Business to Business Revenue</v>
      </c>
      <c r="J22120" s="22">
        <f>YEAR(Actuals[[#This Row],[Date]])</f>
        <v>2023</v>
      </c>
      <c r="K22120" s="22">
        <f>MONTH(Actuals[[#This Row],[Date]])</f>
        <v>4</v>
      </c>
      <c r="L22120" s="12"/>
    </row>
    <row r="22121" spans="1:12" x14ac:dyDescent="0.3">
      <c r="A22121">
        <v>11</v>
      </c>
      <c r="B22121">
        <v>17404</v>
      </c>
      <c r="C22121">
        <v>6</v>
      </c>
      <c r="D22121">
        <v>101000</v>
      </c>
      <c r="E22121" s="46">
        <v>45018</v>
      </c>
      <c r="F22121">
        <v>70951.02</v>
      </c>
      <c r="I22121" t="str">
        <f>INDEX(LedgerMapping[[#All],[Level 3]],MATCH(Actuals[[#This Row],[Sub Ledger]],LedgerMapping[[#All],[Sub Ledger]],0))</f>
        <v>Business to Business Revenue</v>
      </c>
      <c r="J22121" s="22">
        <f>YEAR(Actuals[[#This Row],[Date]])</f>
        <v>2023</v>
      </c>
      <c r="K22121" s="22">
        <f>MONTH(Actuals[[#This Row],[Date]])</f>
        <v>4</v>
      </c>
      <c r="L22121" s="12"/>
    </row>
    <row r="22122" spans="1:12" x14ac:dyDescent="0.3">
      <c r="A22122">
        <v>12</v>
      </c>
      <c r="B22122">
        <v>17519</v>
      </c>
      <c r="C22122">
        <v>6</v>
      </c>
      <c r="D22122">
        <v>101000</v>
      </c>
      <c r="E22122" s="46">
        <v>45018</v>
      </c>
      <c r="F22122">
        <v>4811.49</v>
      </c>
      <c r="I22122" t="str">
        <f>INDEX(LedgerMapping[[#All],[Level 3]],MATCH(Actuals[[#This Row],[Sub Ledger]],LedgerMapping[[#All],[Sub Ledger]],0))</f>
        <v>Business to Business Revenue</v>
      </c>
      <c r="J22122" s="22">
        <f>YEAR(Actuals[[#This Row],[Date]])</f>
        <v>2023</v>
      </c>
      <c r="K22122" s="22">
        <f>MONTH(Actuals[[#This Row],[Date]])</f>
        <v>4</v>
      </c>
      <c r="L22122" s="12"/>
    </row>
    <row r="22123" spans="1:12" x14ac:dyDescent="0.3">
      <c r="A22123">
        <v>3</v>
      </c>
      <c r="B22123">
        <v>17612</v>
      </c>
      <c r="C22123">
        <v>6</v>
      </c>
      <c r="D22123">
        <v>101000</v>
      </c>
      <c r="E22123" s="46">
        <v>45049</v>
      </c>
      <c r="F22123">
        <v>527925</v>
      </c>
      <c r="I22123" t="str">
        <f>INDEX(LedgerMapping[[#All],[Level 3]],MATCH(Actuals[[#This Row],[Sub Ledger]],LedgerMapping[[#All],[Sub Ledger]],0))</f>
        <v>Business to Business Revenue</v>
      </c>
      <c r="J22123" s="22">
        <f>YEAR(Actuals[[#This Row],[Date]])</f>
        <v>2023</v>
      </c>
      <c r="K22123" s="22">
        <f>MONTH(Actuals[[#This Row],[Date]])</f>
        <v>5</v>
      </c>
      <c r="L22123" s="12"/>
    </row>
    <row r="22124" spans="1:12" x14ac:dyDescent="0.3">
      <c r="A22124">
        <v>4</v>
      </c>
      <c r="B22124">
        <v>17731</v>
      </c>
      <c r="C22124">
        <v>6</v>
      </c>
      <c r="D22124">
        <v>101000</v>
      </c>
      <c r="E22124" s="46">
        <v>45049</v>
      </c>
      <c r="F22124">
        <v>439445</v>
      </c>
      <c r="I22124" t="str">
        <f>INDEX(LedgerMapping[[#All],[Level 3]],MATCH(Actuals[[#This Row],[Sub Ledger]],LedgerMapping[[#All],[Sub Ledger]],0))</f>
        <v>Business to Business Revenue</v>
      </c>
      <c r="J22124" s="22">
        <f>YEAR(Actuals[[#This Row],[Date]])</f>
        <v>2023</v>
      </c>
      <c r="K22124" s="22">
        <f>MONTH(Actuals[[#This Row],[Date]])</f>
        <v>5</v>
      </c>
      <c r="L22124" s="12"/>
    </row>
    <row r="22125" spans="1:12" x14ac:dyDescent="0.3">
      <c r="A22125">
        <v>5</v>
      </c>
      <c r="B22125">
        <v>17824</v>
      </c>
      <c r="C22125">
        <v>6</v>
      </c>
      <c r="D22125">
        <v>101000</v>
      </c>
      <c r="E22125" s="46">
        <v>45049</v>
      </c>
      <c r="F22125">
        <v>440614</v>
      </c>
      <c r="I22125" t="str">
        <f>INDEX(LedgerMapping[[#All],[Level 3]],MATCH(Actuals[[#This Row],[Sub Ledger]],LedgerMapping[[#All],[Sub Ledger]],0))</f>
        <v>Business to Business Revenue</v>
      </c>
      <c r="J22125" s="22">
        <f>YEAR(Actuals[[#This Row],[Date]])</f>
        <v>2023</v>
      </c>
      <c r="K22125" s="22">
        <f>MONTH(Actuals[[#This Row],[Date]])</f>
        <v>5</v>
      </c>
      <c r="L22125" s="12"/>
    </row>
    <row r="22126" spans="1:12" x14ac:dyDescent="0.3">
      <c r="A22126">
        <v>6</v>
      </c>
      <c r="B22126">
        <v>18020</v>
      </c>
      <c r="C22126">
        <v>6</v>
      </c>
      <c r="D22126">
        <v>101000</v>
      </c>
      <c r="E22126" s="46">
        <v>45049</v>
      </c>
      <c r="F22126">
        <v>299537</v>
      </c>
      <c r="I22126" t="str">
        <f>INDEX(LedgerMapping[[#All],[Level 3]],MATCH(Actuals[[#This Row],[Sub Ledger]],LedgerMapping[[#All],[Sub Ledger]],0))</f>
        <v>Business to Business Revenue</v>
      </c>
      <c r="J22126" s="22">
        <f>YEAR(Actuals[[#This Row],[Date]])</f>
        <v>2023</v>
      </c>
      <c r="K22126" s="22">
        <f>MONTH(Actuals[[#This Row],[Date]])</f>
        <v>5</v>
      </c>
      <c r="L22126" s="12"/>
    </row>
    <row r="22127" spans="1:12" x14ac:dyDescent="0.3">
      <c r="A22127">
        <v>7</v>
      </c>
      <c r="B22127">
        <v>18113</v>
      </c>
      <c r="C22127">
        <v>6</v>
      </c>
      <c r="D22127">
        <v>101000</v>
      </c>
      <c r="E22127" s="46">
        <v>45049</v>
      </c>
      <c r="F22127">
        <v>954555</v>
      </c>
      <c r="I22127" t="str">
        <f>INDEX(LedgerMapping[[#All],[Level 3]],MATCH(Actuals[[#This Row],[Sub Ledger]],LedgerMapping[[#All],[Sub Ledger]],0))</f>
        <v>Business to Business Revenue</v>
      </c>
      <c r="J22127" s="22">
        <f>YEAR(Actuals[[#This Row],[Date]])</f>
        <v>2023</v>
      </c>
      <c r="K22127" s="22">
        <f>MONTH(Actuals[[#This Row],[Date]])</f>
        <v>5</v>
      </c>
      <c r="L22127" s="12"/>
    </row>
    <row r="22128" spans="1:12" x14ac:dyDescent="0.3">
      <c r="A22128">
        <v>8</v>
      </c>
      <c r="B22128">
        <v>18232</v>
      </c>
      <c r="C22128">
        <v>6</v>
      </c>
      <c r="D22128">
        <v>101000</v>
      </c>
      <c r="E22128" s="46">
        <v>45049</v>
      </c>
      <c r="F22128">
        <v>929368.4</v>
      </c>
      <c r="I22128" t="str">
        <f>INDEX(LedgerMapping[[#All],[Level 3]],MATCH(Actuals[[#This Row],[Sub Ledger]],LedgerMapping[[#All],[Sub Ledger]],0))</f>
        <v>Business to Business Revenue</v>
      </c>
      <c r="J22128" s="22">
        <f>YEAR(Actuals[[#This Row],[Date]])</f>
        <v>2023</v>
      </c>
      <c r="K22128" s="22">
        <f>MONTH(Actuals[[#This Row],[Date]])</f>
        <v>5</v>
      </c>
      <c r="L22128" s="12"/>
    </row>
    <row r="22129" spans="1:12" x14ac:dyDescent="0.3">
      <c r="A22129">
        <v>11</v>
      </c>
      <c r="B22129">
        <v>18433</v>
      </c>
      <c r="C22129">
        <v>6</v>
      </c>
      <c r="D22129">
        <v>101000</v>
      </c>
      <c r="E22129" s="46">
        <v>45049</v>
      </c>
      <c r="F22129">
        <v>242139.31</v>
      </c>
      <c r="I22129" t="str">
        <f>INDEX(LedgerMapping[[#All],[Level 3]],MATCH(Actuals[[#This Row],[Sub Ledger]],LedgerMapping[[#All],[Sub Ledger]],0))</f>
        <v>Business to Business Revenue</v>
      </c>
      <c r="J22129" s="22">
        <f>YEAR(Actuals[[#This Row],[Date]])</f>
        <v>2023</v>
      </c>
      <c r="K22129" s="22">
        <f>MONTH(Actuals[[#This Row],[Date]])</f>
        <v>5</v>
      </c>
      <c r="L22129" s="12"/>
    </row>
    <row r="22130" spans="1:12" x14ac:dyDescent="0.3">
      <c r="A22130">
        <v>12</v>
      </c>
      <c r="B22130">
        <v>18523</v>
      </c>
      <c r="C22130">
        <v>6</v>
      </c>
      <c r="D22130">
        <v>101000</v>
      </c>
      <c r="E22130" s="46">
        <v>45049</v>
      </c>
      <c r="F22130">
        <v>4818.93</v>
      </c>
      <c r="I22130" t="str">
        <f>INDEX(LedgerMapping[[#All],[Level 3]],MATCH(Actuals[[#This Row],[Sub Ledger]],LedgerMapping[[#All],[Sub Ledger]],0))</f>
        <v>Business to Business Revenue</v>
      </c>
      <c r="J22130" s="22">
        <f>YEAR(Actuals[[#This Row],[Date]])</f>
        <v>2023</v>
      </c>
      <c r="K22130" s="22">
        <f>MONTH(Actuals[[#This Row],[Date]])</f>
        <v>5</v>
      </c>
      <c r="L22130" s="12"/>
    </row>
    <row r="22131" spans="1:12" x14ac:dyDescent="0.3">
      <c r="A22131">
        <v>3</v>
      </c>
      <c r="B22131">
        <v>18616</v>
      </c>
      <c r="C22131">
        <v>6</v>
      </c>
      <c r="D22131">
        <v>101000</v>
      </c>
      <c r="E22131" s="46">
        <v>45079</v>
      </c>
      <c r="F22131">
        <v>365172</v>
      </c>
      <c r="I22131" t="str">
        <f>INDEX(LedgerMapping[[#All],[Level 3]],MATCH(Actuals[[#This Row],[Sub Ledger]],LedgerMapping[[#All],[Sub Ledger]],0))</f>
        <v>Business to Business Revenue</v>
      </c>
      <c r="J22131" s="22">
        <f>YEAR(Actuals[[#This Row],[Date]])</f>
        <v>2023</v>
      </c>
      <c r="K22131" s="22">
        <f>MONTH(Actuals[[#This Row],[Date]])</f>
        <v>6</v>
      </c>
      <c r="L22131" s="12"/>
    </row>
    <row r="22132" spans="1:12" x14ac:dyDescent="0.3">
      <c r="A22132">
        <v>4</v>
      </c>
      <c r="B22132">
        <v>18735</v>
      </c>
      <c r="C22132">
        <v>6</v>
      </c>
      <c r="D22132">
        <v>101000</v>
      </c>
      <c r="E22132" s="46">
        <v>45079</v>
      </c>
      <c r="F22132">
        <v>110481</v>
      </c>
      <c r="I22132" t="str">
        <f>INDEX(LedgerMapping[[#All],[Level 3]],MATCH(Actuals[[#This Row],[Sub Ledger]],LedgerMapping[[#All],[Sub Ledger]],0))</f>
        <v>Business to Business Revenue</v>
      </c>
      <c r="J22132" s="22">
        <f>YEAR(Actuals[[#This Row],[Date]])</f>
        <v>2023</v>
      </c>
      <c r="K22132" s="22">
        <f>MONTH(Actuals[[#This Row],[Date]])</f>
        <v>6</v>
      </c>
      <c r="L22132" s="12"/>
    </row>
    <row r="22133" spans="1:12" x14ac:dyDescent="0.3">
      <c r="A22133">
        <v>5</v>
      </c>
      <c r="B22133">
        <v>18828</v>
      </c>
      <c r="C22133">
        <v>6</v>
      </c>
      <c r="D22133">
        <v>101000</v>
      </c>
      <c r="E22133" s="46">
        <v>45079</v>
      </c>
      <c r="F22133">
        <v>421711</v>
      </c>
      <c r="I22133" t="str">
        <f>INDEX(LedgerMapping[[#All],[Level 3]],MATCH(Actuals[[#This Row],[Sub Ledger]],LedgerMapping[[#All],[Sub Ledger]],0))</f>
        <v>Business to Business Revenue</v>
      </c>
      <c r="J22133" s="22">
        <f>YEAR(Actuals[[#This Row],[Date]])</f>
        <v>2023</v>
      </c>
      <c r="K22133" s="22">
        <f>MONTH(Actuals[[#This Row],[Date]])</f>
        <v>6</v>
      </c>
      <c r="L22133" s="12"/>
    </row>
    <row r="22134" spans="1:12" x14ac:dyDescent="0.3">
      <c r="A22134">
        <v>6</v>
      </c>
      <c r="B22134">
        <v>19024</v>
      </c>
      <c r="C22134">
        <v>6</v>
      </c>
      <c r="D22134">
        <v>101000</v>
      </c>
      <c r="E22134" s="46">
        <v>45079</v>
      </c>
      <c r="F22134">
        <v>180483</v>
      </c>
      <c r="I22134" t="str">
        <f>INDEX(LedgerMapping[[#All],[Level 3]],MATCH(Actuals[[#This Row],[Sub Ledger]],LedgerMapping[[#All],[Sub Ledger]],0))</f>
        <v>Business to Business Revenue</v>
      </c>
      <c r="J22134" s="22">
        <f>YEAR(Actuals[[#This Row],[Date]])</f>
        <v>2023</v>
      </c>
      <c r="K22134" s="22">
        <f>MONTH(Actuals[[#This Row],[Date]])</f>
        <v>6</v>
      </c>
      <c r="L22134" s="12"/>
    </row>
    <row r="22135" spans="1:12" x14ac:dyDescent="0.3">
      <c r="A22135">
        <v>7</v>
      </c>
      <c r="B22135">
        <v>19117</v>
      </c>
      <c r="C22135">
        <v>6</v>
      </c>
      <c r="D22135">
        <v>101000</v>
      </c>
      <c r="E22135" s="46">
        <v>45079</v>
      </c>
      <c r="F22135">
        <v>659113</v>
      </c>
      <c r="I22135" t="str">
        <f>INDEX(LedgerMapping[[#All],[Level 3]],MATCH(Actuals[[#This Row],[Sub Ledger]],LedgerMapping[[#All],[Sub Ledger]],0))</f>
        <v>Business to Business Revenue</v>
      </c>
      <c r="J22135" s="22">
        <f>YEAR(Actuals[[#This Row],[Date]])</f>
        <v>2023</v>
      </c>
      <c r="K22135" s="22">
        <f>MONTH(Actuals[[#This Row],[Date]])</f>
        <v>6</v>
      </c>
      <c r="L22135" s="12"/>
    </row>
    <row r="22136" spans="1:12" x14ac:dyDescent="0.3">
      <c r="A22136">
        <v>8</v>
      </c>
      <c r="B22136">
        <v>19237</v>
      </c>
      <c r="C22136">
        <v>6</v>
      </c>
      <c r="D22136">
        <v>101000</v>
      </c>
      <c r="E22136" s="46">
        <v>45079</v>
      </c>
      <c r="F22136">
        <v>891561.63</v>
      </c>
      <c r="I22136" t="str">
        <f>INDEX(LedgerMapping[[#All],[Level 3]],MATCH(Actuals[[#This Row],[Sub Ledger]],LedgerMapping[[#All],[Sub Ledger]],0))</f>
        <v>Business to Business Revenue</v>
      </c>
      <c r="J22136" s="22">
        <f>YEAR(Actuals[[#This Row],[Date]])</f>
        <v>2023</v>
      </c>
      <c r="K22136" s="22">
        <f>MONTH(Actuals[[#This Row],[Date]])</f>
        <v>6</v>
      </c>
      <c r="L22136" s="12"/>
    </row>
    <row r="22137" spans="1:12" x14ac:dyDescent="0.3">
      <c r="A22137">
        <v>11</v>
      </c>
      <c r="B22137">
        <v>19437</v>
      </c>
      <c r="C22137">
        <v>6</v>
      </c>
      <c r="D22137">
        <v>101000</v>
      </c>
      <c r="E22137" s="46">
        <v>45079</v>
      </c>
      <c r="F22137">
        <v>112775.2</v>
      </c>
      <c r="I22137" t="str">
        <f>INDEX(LedgerMapping[[#All],[Level 3]],MATCH(Actuals[[#This Row],[Sub Ledger]],LedgerMapping[[#All],[Sub Ledger]],0))</f>
        <v>Business to Business Revenue</v>
      </c>
      <c r="J22137" s="22">
        <f>YEAR(Actuals[[#This Row],[Date]])</f>
        <v>2023</v>
      </c>
      <c r="K22137" s="22">
        <f>MONTH(Actuals[[#This Row],[Date]])</f>
        <v>6</v>
      </c>
      <c r="L22137" s="12"/>
    </row>
    <row r="22138" spans="1:12" x14ac:dyDescent="0.3">
      <c r="A22138">
        <v>12</v>
      </c>
      <c r="B22138">
        <v>19552</v>
      </c>
      <c r="C22138">
        <v>6</v>
      </c>
      <c r="D22138">
        <v>101000</v>
      </c>
      <c r="E22138" s="46">
        <v>45079</v>
      </c>
      <c r="F22138">
        <v>1300.78</v>
      </c>
      <c r="I22138" t="str">
        <f>INDEX(LedgerMapping[[#All],[Level 3]],MATCH(Actuals[[#This Row],[Sub Ledger]],LedgerMapping[[#All],[Sub Ledger]],0))</f>
        <v>Business to Business Revenue</v>
      </c>
      <c r="J22138" s="22">
        <f>YEAR(Actuals[[#This Row],[Date]])</f>
        <v>2023</v>
      </c>
      <c r="K22138" s="22">
        <f>MONTH(Actuals[[#This Row],[Date]])</f>
        <v>6</v>
      </c>
      <c r="L22138" s="12"/>
    </row>
    <row r="22139" spans="1:12" x14ac:dyDescent="0.3">
      <c r="A22139">
        <v>3</v>
      </c>
      <c r="B22139">
        <v>19644</v>
      </c>
      <c r="C22139">
        <v>6</v>
      </c>
      <c r="D22139">
        <v>101000</v>
      </c>
      <c r="E22139" s="46">
        <v>45110</v>
      </c>
      <c r="F22139">
        <v>326736</v>
      </c>
      <c r="I22139" t="str">
        <f>INDEX(LedgerMapping[[#All],[Level 3]],MATCH(Actuals[[#This Row],[Sub Ledger]],LedgerMapping[[#All],[Sub Ledger]],0))</f>
        <v>Business to Business Revenue</v>
      </c>
      <c r="J22139" s="22">
        <f>YEAR(Actuals[[#This Row],[Date]])</f>
        <v>2023</v>
      </c>
      <c r="K22139" s="22">
        <f>MONTH(Actuals[[#This Row],[Date]])</f>
        <v>7</v>
      </c>
      <c r="L22139" s="12"/>
    </row>
    <row r="22140" spans="1:12" x14ac:dyDescent="0.3">
      <c r="A22140">
        <v>4</v>
      </c>
      <c r="B22140">
        <v>19763</v>
      </c>
      <c r="C22140">
        <v>6</v>
      </c>
      <c r="D22140">
        <v>101000</v>
      </c>
      <c r="E22140" s="46">
        <v>45110</v>
      </c>
      <c r="F22140">
        <v>231770</v>
      </c>
      <c r="I22140" t="str">
        <f>INDEX(LedgerMapping[[#All],[Level 3]],MATCH(Actuals[[#This Row],[Sub Ledger]],LedgerMapping[[#All],[Sub Ledger]],0))</f>
        <v>Business to Business Revenue</v>
      </c>
      <c r="J22140" s="22">
        <f>YEAR(Actuals[[#This Row],[Date]])</f>
        <v>2023</v>
      </c>
      <c r="K22140" s="22">
        <f>MONTH(Actuals[[#This Row],[Date]])</f>
        <v>7</v>
      </c>
      <c r="L22140" s="12"/>
    </row>
    <row r="22141" spans="1:12" x14ac:dyDescent="0.3">
      <c r="A22141">
        <v>5</v>
      </c>
      <c r="B22141">
        <v>19856</v>
      </c>
      <c r="C22141">
        <v>6</v>
      </c>
      <c r="D22141">
        <v>101000</v>
      </c>
      <c r="E22141" s="46">
        <v>45110</v>
      </c>
      <c r="F22141">
        <v>275798</v>
      </c>
      <c r="I22141" t="str">
        <f>INDEX(LedgerMapping[[#All],[Level 3]],MATCH(Actuals[[#This Row],[Sub Ledger]],LedgerMapping[[#All],[Sub Ledger]],0))</f>
        <v>Business to Business Revenue</v>
      </c>
      <c r="J22141" s="22">
        <f>YEAR(Actuals[[#This Row],[Date]])</f>
        <v>2023</v>
      </c>
      <c r="K22141" s="22">
        <f>MONTH(Actuals[[#This Row],[Date]])</f>
        <v>7</v>
      </c>
      <c r="L22141" s="12"/>
    </row>
    <row r="22142" spans="1:12" x14ac:dyDescent="0.3">
      <c r="A22142">
        <v>6</v>
      </c>
      <c r="B22142">
        <v>20053</v>
      </c>
      <c r="C22142">
        <v>6</v>
      </c>
      <c r="D22142">
        <v>101000</v>
      </c>
      <c r="E22142" s="46">
        <v>45110</v>
      </c>
      <c r="F22142">
        <v>147292</v>
      </c>
      <c r="I22142" t="str">
        <f>INDEX(LedgerMapping[[#All],[Level 3]],MATCH(Actuals[[#This Row],[Sub Ledger]],LedgerMapping[[#All],[Sub Ledger]],0))</f>
        <v>Business to Business Revenue</v>
      </c>
      <c r="J22142" s="22">
        <f>YEAR(Actuals[[#This Row],[Date]])</f>
        <v>2023</v>
      </c>
      <c r="K22142" s="22">
        <f>MONTH(Actuals[[#This Row],[Date]])</f>
        <v>7</v>
      </c>
      <c r="L22142" s="12"/>
    </row>
    <row r="22143" spans="1:12" x14ac:dyDescent="0.3">
      <c r="A22143">
        <v>7</v>
      </c>
      <c r="B22143">
        <v>20146</v>
      </c>
      <c r="C22143">
        <v>6</v>
      </c>
      <c r="D22143">
        <v>101000</v>
      </c>
      <c r="E22143" s="46">
        <v>45110</v>
      </c>
      <c r="F22143">
        <v>201878</v>
      </c>
      <c r="I22143" t="str">
        <f>INDEX(LedgerMapping[[#All],[Level 3]],MATCH(Actuals[[#This Row],[Sub Ledger]],LedgerMapping[[#All],[Sub Ledger]],0))</f>
        <v>Business to Business Revenue</v>
      </c>
      <c r="J22143" s="22">
        <f>YEAR(Actuals[[#This Row],[Date]])</f>
        <v>2023</v>
      </c>
      <c r="K22143" s="22">
        <f>MONTH(Actuals[[#This Row],[Date]])</f>
        <v>7</v>
      </c>
      <c r="L22143" s="12"/>
    </row>
    <row r="22144" spans="1:12" x14ac:dyDescent="0.3">
      <c r="A22144">
        <v>8</v>
      </c>
      <c r="B22144">
        <v>20265</v>
      </c>
      <c r="C22144">
        <v>6</v>
      </c>
      <c r="D22144">
        <v>101000</v>
      </c>
      <c r="E22144" s="46">
        <v>45110</v>
      </c>
      <c r="F22144">
        <v>475716.01</v>
      </c>
      <c r="I22144" t="str">
        <f>INDEX(LedgerMapping[[#All],[Level 3]],MATCH(Actuals[[#This Row],[Sub Ledger]],LedgerMapping[[#All],[Sub Ledger]],0))</f>
        <v>Business to Business Revenue</v>
      </c>
      <c r="J22144" s="22">
        <f>YEAR(Actuals[[#This Row],[Date]])</f>
        <v>2023</v>
      </c>
      <c r="K22144" s="22">
        <f>MONTH(Actuals[[#This Row],[Date]])</f>
        <v>7</v>
      </c>
      <c r="L22144" s="12"/>
    </row>
    <row r="22145" spans="1:12" x14ac:dyDescent="0.3">
      <c r="A22145">
        <v>11</v>
      </c>
      <c r="B22145">
        <v>20466</v>
      </c>
      <c r="C22145">
        <v>6</v>
      </c>
      <c r="D22145">
        <v>101000</v>
      </c>
      <c r="E22145" s="46">
        <v>45110</v>
      </c>
      <c r="F22145">
        <v>43655.83</v>
      </c>
      <c r="I22145" t="str">
        <f>INDEX(LedgerMapping[[#All],[Level 3]],MATCH(Actuals[[#This Row],[Sub Ledger]],LedgerMapping[[#All],[Sub Ledger]],0))</f>
        <v>Business to Business Revenue</v>
      </c>
      <c r="J22145" s="22">
        <f>YEAR(Actuals[[#This Row],[Date]])</f>
        <v>2023</v>
      </c>
      <c r="K22145" s="22">
        <f>MONTH(Actuals[[#This Row],[Date]])</f>
        <v>7</v>
      </c>
      <c r="L22145" s="12"/>
    </row>
    <row r="22146" spans="1:12" x14ac:dyDescent="0.3">
      <c r="A22146">
        <v>12</v>
      </c>
      <c r="B22146">
        <v>20581</v>
      </c>
      <c r="C22146">
        <v>6</v>
      </c>
      <c r="D22146">
        <v>101000</v>
      </c>
      <c r="E22146" s="46">
        <v>45110</v>
      </c>
      <c r="F22146">
        <v>16937.240000000002</v>
      </c>
      <c r="I22146" t="str">
        <f>INDEX(LedgerMapping[[#All],[Level 3]],MATCH(Actuals[[#This Row],[Sub Ledger]],LedgerMapping[[#All],[Sub Ledger]],0))</f>
        <v>Business to Business Revenue</v>
      </c>
      <c r="J22146" s="22">
        <f>YEAR(Actuals[[#This Row],[Date]])</f>
        <v>2023</v>
      </c>
      <c r="K22146" s="22">
        <f>MONTH(Actuals[[#This Row],[Date]])</f>
        <v>7</v>
      </c>
      <c r="L22146" s="12"/>
    </row>
    <row r="22147" spans="1:12" x14ac:dyDescent="0.3">
      <c r="A22147">
        <v>3</v>
      </c>
      <c r="B22147">
        <v>20674</v>
      </c>
      <c r="C22147">
        <v>6</v>
      </c>
      <c r="D22147">
        <v>101000</v>
      </c>
      <c r="E22147" s="46">
        <v>45141</v>
      </c>
      <c r="F22147">
        <v>367567</v>
      </c>
      <c r="I22147" t="str">
        <f>INDEX(LedgerMapping[[#All],[Level 3]],MATCH(Actuals[[#This Row],[Sub Ledger]],LedgerMapping[[#All],[Sub Ledger]],0))</f>
        <v>Business to Business Revenue</v>
      </c>
      <c r="J22147" s="22">
        <f>YEAR(Actuals[[#This Row],[Date]])</f>
        <v>2023</v>
      </c>
      <c r="K22147" s="22">
        <f>MONTH(Actuals[[#This Row],[Date]])</f>
        <v>8</v>
      </c>
      <c r="L22147" s="12"/>
    </row>
    <row r="22148" spans="1:12" x14ac:dyDescent="0.3">
      <c r="A22148">
        <v>4</v>
      </c>
      <c r="B22148">
        <v>20794</v>
      </c>
      <c r="C22148">
        <v>6</v>
      </c>
      <c r="D22148">
        <v>101000</v>
      </c>
      <c r="E22148" s="46">
        <v>45141</v>
      </c>
      <c r="F22148">
        <v>323453</v>
      </c>
      <c r="I22148" t="str">
        <f>INDEX(LedgerMapping[[#All],[Level 3]],MATCH(Actuals[[#This Row],[Sub Ledger]],LedgerMapping[[#All],[Sub Ledger]],0))</f>
        <v>Business to Business Revenue</v>
      </c>
      <c r="J22148" s="22">
        <f>YEAR(Actuals[[#This Row],[Date]])</f>
        <v>2023</v>
      </c>
      <c r="K22148" s="22">
        <f>MONTH(Actuals[[#This Row],[Date]])</f>
        <v>8</v>
      </c>
      <c r="L22148" s="12"/>
    </row>
    <row r="22149" spans="1:12" x14ac:dyDescent="0.3">
      <c r="A22149">
        <v>5</v>
      </c>
      <c r="B22149">
        <v>20886</v>
      </c>
      <c r="C22149">
        <v>6</v>
      </c>
      <c r="D22149">
        <v>101000</v>
      </c>
      <c r="E22149" s="46">
        <v>45141</v>
      </c>
      <c r="F22149">
        <v>349163</v>
      </c>
      <c r="I22149" t="str">
        <f>INDEX(LedgerMapping[[#All],[Level 3]],MATCH(Actuals[[#This Row],[Sub Ledger]],LedgerMapping[[#All],[Sub Ledger]],0))</f>
        <v>Business to Business Revenue</v>
      </c>
      <c r="J22149" s="22">
        <f>YEAR(Actuals[[#This Row],[Date]])</f>
        <v>2023</v>
      </c>
      <c r="K22149" s="22">
        <f>MONTH(Actuals[[#This Row],[Date]])</f>
        <v>8</v>
      </c>
      <c r="L22149" s="12"/>
    </row>
    <row r="22150" spans="1:12" x14ac:dyDescent="0.3">
      <c r="A22150">
        <v>6</v>
      </c>
      <c r="B22150">
        <v>21080</v>
      </c>
      <c r="C22150">
        <v>6</v>
      </c>
      <c r="D22150">
        <v>101000</v>
      </c>
      <c r="E22150" s="46">
        <v>45141</v>
      </c>
      <c r="F22150">
        <v>255631</v>
      </c>
      <c r="I22150" t="str">
        <f>INDEX(LedgerMapping[[#All],[Level 3]],MATCH(Actuals[[#This Row],[Sub Ledger]],LedgerMapping[[#All],[Sub Ledger]],0))</f>
        <v>Business to Business Revenue</v>
      </c>
      <c r="J22150" s="22">
        <f>YEAR(Actuals[[#This Row],[Date]])</f>
        <v>2023</v>
      </c>
      <c r="K22150" s="22">
        <f>MONTH(Actuals[[#This Row],[Date]])</f>
        <v>8</v>
      </c>
      <c r="L22150" s="12"/>
    </row>
    <row r="22151" spans="1:12" x14ac:dyDescent="0.3">
      <c r="A22151">
        <v>7</v>
      </c>
      <c r="B22151">
        <v>21173</v>
      </c>
      <c r="C22151">
        <v>6</v>
      </c>
      <c r="D22151">
        <v>101000</v>
      </c>
      <c r="E22151" s="46">
        <v>45141</v>
      </c>
      <c r="F22151">
        <v>826426</v>
      </c>
      <c r="I22151" t="str">
        <f>INDEX(LedgerMapping[[#All],[Level 3]],MATCH(Actuals[[#This Row],[Sub Ledger]],LedgerMapping[[#All],[Sub Ledger]],0))</f>
        <v>Business to Business Revenue</v>
      </c>
      <c r="J22151" s="22">
        <f>YEAR(Actuals[[#This Row],[Date]])</f>
        <v>2023</v>
      </c>
      <c r="K22151" s="22">
        <f>MONTH(Actuals[[#This Row],[Date]])</f>
        <v>8</v>
      </c>
      <c r="L22151" s="12"/>
    </row>
    <row r="22152" spans="1:12" x14ac:dyDescent="0.3">
      <c r="A22152">
        <v>8</v>
      </c>
      <c r="B22152">
        <v>21293</v>
      </c>
      <c r="C22152">
        <v>6</v>
      </c>
      <c r="D22152">
        <v>101000</v>
      </c>
      <c r="E22152" s="46">
        <v>45141</v>
      </c>
      <c r="F22152">
        <v>643361.55000000005</v>
      </c>
      <c r="I22152" t="str">
        <f>INDEX(LedgerMapping[[#All],[Level 3]],MATCH(Actuals[[#This Row],[Sub Ledger]],LedgerMapping[[#All],[Sub Ledger]],0))</f>
        <v>Business to Business Revenue</v>
      </c>
      <c r="J22152" s="22">
        <f>YEAR(Actuals[[#This Row],[Date]])</f>
        <v>2023</v>
      </c>
      <c r="K22152" s="22">
        <f>MONTH(Actuals[[#This Row],[Date]])</f>
        <v>8</v>
      </c>
      <c r="L22152" s="12"/>
    </row>
    <row r="22153" spans="1:12" x14ac:dyDescent="0.3">
      <c r="A22153">
        <v>11</v>
      </c>
      <c r="B22153">
        <v>21494</v>
      </c>
      <c r="C22153">
        <v>6</v>
      </c>
      <c r="D22153">
        <v>101000</v>
      </c>
      <c r="E22153" s="46">
        <v>45141</v>
      </c>
      <c r="F22153">
        <v>183108.43</v>
      </c>
      <c r="I22153" t="str">
        <f>INDEX(LedgerMapping[[#All],[Level 3]],MATCH(Actuals[[#This Row],[Sub Ledger]],LedgerMapping[[#All],[Sub Ledger]],0))</f>
        <v>Business to Business Revenue</v>
      </c>
      <c r="J22153" s="22">
        <f>YEAR(Actuals[[#This Row],[Date]])</f>
        <v>2023</v>
      </c>
      <c r="K22153" s="22">
        <f>MONTH(Actuals[[#This Row],[Date]])</f>
        <v>8</v>
      </c>
      <c r="L22153" s="12"/>
    </row>
    <row r="22154" spans="1:12" x14ac:dyDescent="0.3">
      <c r="A22154">
        <v>12</v>
      </c>
      <c r="B22154">
        <v>21584</v>
      </c>
      <c r="C22154">
        <v>6</v>
      </c>
      <c r="D22154">
        <v>101000</v>
      </c>
      <c r="E22154" s="46">
        <v>45141</v>
      </c>
      <c r="F22154">
        <v>4798.72</v>
      </c>
      <c r="I22154" t="str">
        <f>INDEX(LedgerMapping[[#All],[Level 3]],MATCH(Actuals[[#This Row],[Sub Ledger]],LedgerMapping[[#All],[Sub Ledger]],0))</f>
        <v>Business to Business Revenue</v>
      </c>
      <c r="J22154" s="22">
        <f>YEAR(Actuals[[#This Row],[Date]])</f>
        <v>2023</v>
      </c>
      <c r="K22154" s="22">
        <f>MONTH(Actuals[[#This Row],[Date]])</f>
        <v>8</v>
      </c>
      <c r="L22154" s="12"/>
    </row>
    <row r="22155" spans="1:12" x14ac:dyDescent="0.3">
      <c r="A22155">
        <v>3</v>
      </c>
      <c r="B22155">
        <v>21676</v>
      </c>
      <c r="C22155">
        <v>6</v>
      </c>
      <c r="D22155">
        <v>101000</v>
      </c>
      <c r="E22155" s="46">
        <v>45169</v>
      </c>
      <c r="F22155">
        <v>223200</v>
      </c>
      <c r="I22155" t="str">
        <f>INDEX(LedgerMapping[[#All],[Level 3]],MATCH(Actuals[[#This Row],[Sub Ledger]],LedgerMapping[[#All],[Sub Ledger]],0))</f>
        <v>Business to Business Revenue</v>
      </c>
      <c r="J22155" s="22">
        <f>YEAR(Actuals[[#This Row],[Date]])</f>
        <v>2023</v>
      </c>
      <c r="K22155" s="22">
        <f>MONTH(Actuals[[#This Row],[Date]])</f>
        <v>8</v>
      </c>
      <c r="L22155" s="12"/>
    </row>
    <row r="22156" spans="1:12" x14ac:dyDescent="0.3">
      <c r="A22156">
        <v>4</v>
      </c>
      <c r="B22156">
        <v>21795</v>
      </c>
      <c r="C22156">
        <v>6</v>
      </c>
      <c r="D22156">
        <v>101000</v>
      </c>
      <c r="E22156" s="46">
        <v>45169</v>
      </c>
      <c r="F22156">
        <v>83068</v>
      </c>
      <c r="I22156" t="str">
        <f>INDEX(LedgerMapping[[#All],[Level 3]],MATCH(Actuals[[#This Row],[Sub Ledger]],LedgerMapping[[#All],[Sub Ledger]],0))</f>
        <v>Business to Business Revenue</v>
      </c>
      <c r="J22156" s="22">
        <f>YEAR(Actuals[[#This Row],[Date]])</f>
        <v>2023</v>
      </c>
      <c r="K22156" s="22">
        <f>MONTH(Actuals[[#This Row],[Date]])</f>
        <v>8</v>
      </c>
      <c r="L22156" s="12"/>
    </row>
    <row r="22157" spans="1:12" x14ac:dyDescent="0.3">
      <c r="A22157">
        <v>5</v>
      </c>
      <c r="B22157">
        <v>21887</v>
      </c>
      <c r="C22157">
        <v>6</v>
      </c>
      <c r="D22157">
        <v>101000</v>
      </c>
      <c r="E22157" s="46">
        <v>45169</v>
      </c>
      <c r="F22157">
        <v>312797</v>
      </c>
      <c r="I22157" t="str">
        <f>INDEX(LedgerMapping[[#All],[Level 3]],MATCH(Actuals[[#This Row],[Sub Ledger]],LedgerMapping[[#All],[Sub Ledger]],0))</f>
        <v>Business to Business Revenue</v>
      </c>
      <c r="J22157" s="22">
        <f>YEAR(Actuals[[#This Row],[Date]])</f>
        <v>2023</v>
      </c>
      <c r="K22157" s="22">
        <f>MONTH(Actuals[[#This Row],[Date]])</f>
        <v>8</v>
      </c>
      <c r="L22157" s="12"/>
    </row>
    <row r="22158" spans="1:12" x14ac:dyDescent="0.3">
      <c r="A22158">
        <v>6</v>
      </c>
      <c r="B22158">
        <v>22084</v>
      </c>
      <c r="C22158">
        <v>6</v>
      </c>
      <c r="D22158">
        <v>101000</v>
      </c>
      <c r="E22158" s="46">
        <v>45169</v>
      </c>
      <c r="F22158">
        <v>151102</v>
      </c>
      <c r="I22158" t="str">
        <f>INDEX(LedgerMapping[[#All],[Level 3]],MATCH(Actuals[[#This Row],[Sub Ledger]],LedgerMapping[[#All],[Sub Ledger]],0))</f>
        <v>Business to Business Revenue</v>
      </c>
      <c r="J22158" s="22">
        <f>YEAR(Actuals[[#This Row],[Date]])</f>
        <v>2023</v>
      </c>
      <c r="K22158" s="22">
        <f>MONTH(Actuals[[#This Row],[Date]])</f>
        <v>8</v>
      </c>
      <c r="L22158" s="12"/>
    </row>
    <row r="22159" spans="1:12" x14ac:dyDescent="0.3">
      <c r="A22159">
        <v>8</v>
      </c>
      <c r="B22159">
        <v>1032</v>
      </c>
      <c r="C22159">
        <v>2</v>
      </c>
      <c r="D22159">
        <v>89000</v>
      </c>
      <c r="E22159" s="46">
        <v>44562</v>
      </c>
      <c r="F22159">
        <v>111.69</v>
      </c>
      <c r="I22159" t="str">
        <f>INDEX(LedgerMapping[[#All],[Level 3]],MATCH(Actuals[[#This Row],[Sub Ledger]],LedgerMapping[[#All],[Sub Ledger]],0))</f>
        <v>Interest</v>
      </c>
      <c r="J22159" s="22">
        <f>YEAR(Actuals[[#This Row],[Date]])</f>
        <v>2022</v>
      </c>
      <c r="K22159" s="22">
        <f>MONTH(Actuals[[#This Row],[Date]])</f>
        <v>1</v>
      </c>
      <c r="L22159" s="12"/>
    </row>
    <row r="22160" spans="1:12" x14ac:dyDescent="0.3">
      <c r="A22160">
        <v>8</v>
      </c>
      <c r="B22160">
        <v>2154</v>
      </c>
      <c r="C22160">
        <v>2</v>
      </c>
      <c r="D22160">
        <v>89000</v>
      </c>
      <c r="E22160" s="46">
        <v>44593</v>
      </c>
      <c r="F22160">
        <v>131.38999999999999</v>
      </c>
      <c r="I22160" t="str">
        <f>INDEX(LedgerMapping[[#All],[Level 3]],MATCH(Actuals[[#This Row],[Sub Ledger]],LedgerMapping[[#All],[Sub Ledger]],0))</f>
        <v>Interest</v>
      </c>
      <c r="J22160" s="22">
        <f>YEAR(Actuals[[#This Row],[Date]])</f>
        <v>2022</v>
      </c>
      <c r="K22160" s="22">
        <f>MONTH(Actuals[[#This Row],[Date]])</f>
        <v>2</v>
      </c>
      <c r="L22160" s="12"/>
    </row>
    <row r="22161" spans="1:12" x14ac:dyDescent="0.3">
      <c r="A22161">
        <v>8</v>
      </c>
      <c r="B22161">
        <v>3272</v>
      </c>
      <c r="C22161">
        <v>2</v>
      </c>
      <c r="D22161">
        <v>89000</v>
      </c>
      <c r="E22161" s="46">
        <v>44624</v>
      </c>
      <c r="F22161">
        <v>101.08</v>
      </c>
      <c r="I22161" t="str">
        <f>INDEX(LedgerMapping[[#All],[Level 3]],MATCH(Actuals[[#This Row],[Sub Ledger]],LedgerMapping[[#All],[Sub Ledger]],0))</f>
        <v>Interest</v>
      </c>
      <c r="J22161" s="22">
        <f>YEAR(Actuals[[#This Row],[Date]])</f>
        <v>2022</v>
      </c>
      <c r="K22161" s="22">
        <f>MONTH(Actuals[[#This Row],[Date]])</f>
        <v>3</v>
      </c>
      <c r="L22161" s="12"/>
    </row>
    <row r="22162" spans="1:12" x14ac:dyDescent="0.3">
      <c r="A22162">
        <v>8</v>
      </c>
      <c r="B22162">
        <v>4394</v>
      </c>
      <c r="C22162">
        <v>2</v>
      </c>
      <c r="D22162">
        <v>89000</v>
      </c>
      <c r="E22162" s="46">
        <v>44654</v>
      </c>
      <c r="F22162">
        <v>154.11000000000001</v>
      </c>
      <c r="I22162" t="str">
        <f>INDEX(LedgerMapping[[#All],[Level 3]],MATCH(Actuals[[#This Row],[Sub Ledger]],LedgerMapping[[#All],[Sub Ledger]],0))</f>
        <v>Interest</v>
      </c>
      <c r="J22162" s="22">
        <f>YEAR(Actuals[[#This Row],[Date]])</f>
        <v>2022</v>
      </c>
      <c r="K22162" s="22">
        <f>MONTH(Actuals[[#This Row],[Date]])</f>
        <v>4</v>
      </c>
      <c r="L22162" s="12"/>
    </row>
    <row r="22163" spans="1:12" x14ac:dyDescent="0.3">
      <c r="A22163">
        <v>8</v>
      </c>
      <c r="B22163">
        <v>5516</v>
      </c>
      <c r="C22163">
        <v>2</v>
      </c>
      <c r="D22163">
        <v>89000</v>
      </c>
      <c r="E22163" s="46">
        <v>44685</v>
      </c>
      <c r="F22163">
        <v>132.9</v>
      </c>
      <c r="I22163" t="str">
        <f>INDEX(LedgerMapping[[#All],[Level 3]],MATCH(Actuals[[#This Row],[Sub Ledger]],LedgerMapping[[#All],[Sub Ledger]],0))</f>
        <v>Interest</v>
      </c>
      <c r="J22163" s="22">
        <f>YEAR(Actuals[[#This Row],[Date]])</f>
        <v>2022</v>
      </c>
      <c r="K22163" s="22">
        <f>MONTH(Actuals[[#This Row],[Date]])</f>
        <v>5</v>
      </c>
      <c r="L22163" s="12"/>
    </row>
    <row r="22164" spans="1:12" x14ac:dyDescent="0.3">
      <c r="A22164">
        <v>8</v>
      </c>
      <c r="B22164">
        <v>6642</v>
      </c>
      <c r="C22164">
        <v>2</v>
      </c>
      <c r="D22164">
        <v>89000</v>
      </c>
      <c r="E22164" s="46">
        <v>44715</v>
      </c>
      <c r="F22164">
        <v>114.72</v>
      </c>
      <c r="I22164" t="str">
        <f>INDEX(LedgerMapping[[#All],[Level 3]],MATCH(Actuals[[#This Row],[Sub Ledger]],LedgerMapping[[#All],[Sub Ledger]],0))</f>
        <v>Interest</v>
      </c>
      <c r="J22164" s="22">
        <f>YEAR(Actuals[[#This Row],[Date]])</f>
        <v>2022</v>
      </c>
      <c r="K22164" s="22">
        <f>MONTH(Actuals[[#This Row],[Date]])</f>
        <v>6</v>
      </c>
      <c r="L22164" s="12"/>
    </row>
    <row r="22165" spans="1:12" x14ac:dyDescent="0.3">
      <c r="A22165">
        <v>8</v>
      </c>
      <c r="B22165">
        <v>7762</v>
      </c>
      <c r="C22165">
        <v>2</v>
      </c>
      <c r="D22165">
        <v>89000</v>
      </c>
      <c r="E22165" s="46">
        <v>44746</v>
      </c>
      <c r="F22165">
        <v>101.08</v>
      </c>
      <c r="I22165" t="str">
        <f>INDEX(LedgerMapping[[#All],[Level 3]],MATCH(Actuals[[#This Row],[Sub Ledger]],LedgerMapping[[#All],[Sub Ledger]],0))</f>
        <v>Interest</v>
      </c>
      <c r="J22165" s="22">
        <f>YEAR(Actuals[[#This Row],[Date]])</f>
        <v>2022</v>
      </c>
      <c r="K22165" s="22">
        <f>MONTH(Actuals[[#This Row],[Date]])</f>
        <v>7</v>
      </c>
      <c r="L22165" s="12"/>
    </row>
    <row r="22166" spans="1:12" x14ac:dyDescent="0.3">
      <c r="A22166">
        <v>8</v>
      </c>
      <c r="B22166">
        <v>8886</v>
      </c>
      <c r="C22166">
        <v>2</v>
      </c>
      <c r="D22166">
        <v>89000</v>
      </c>
      <c r="E22166" s="46">
        <v>44777</v>
      </c>
      <c r="F22166">
        <v>114.72</v>
      </c>
      <c r="I22166" t="str">
        <f>INDEX(LedgerMapping[[#All],[Level 3]],MATCH(Actuals[[#This Row],[Sub Ledger]],LedgerMapping[[#All],[Sub Ledger]],0))</f>
        <v>Interest</v>
      </c>
      <c r="J22166" s="22">
        <f>YEAR(Actuals[[#This Row],[Date]])</f>
        <v>2022</v>
      </c>
      <c r="K22166" s="22">
        <f>MONTH(Actuals[[#This Row],[Date]])</f>
        <v>8</v>
      </c>
      <c r="L22166" s="12"/>
    </row>
    <row r="22167" spans="1:12" x14ac:dyDescent="0.3">
      <c r="A22167">
        <v>8</v>
      </c>
      <c r="B22167">
        <v>10000</v>
      </c>
      <c r="C22167">
        <v>2</v>
      </c>
      <c r="D22167">
        <v>89000</v>
      </c>
      <c r="E22167" s="46">
        <v>44805</v>
      </c>
      <c r="F22167">
        <v>175.33</v>
      </c>
      <c r="I22167" t="str">
        <f>INDEX(LedgerMapping[[#All],[Level 3]],MATCH(Actuals[[#This Row],[Sub Ledger]],LedgerMapping[[#All],[Sub Ledger]],0))</f>
        <v>Interest</v>
      </c>
      <c r="J22167" s="22">
        <f>YEAR(Actuals[[#This Row],[Date]])</f>
        <v>2022</v>
      </c>
      <c r="K22167" s="22">
        <f>MONTH(Actuals[[#This Row],[Date]])</f>
        <v>9</v>
      </c>
      <c r="L22167" s="12"/>
    </row>
    <row r="22168" spans="1:12" x14ac:dyDescent="0.3">
      <c r="A22168">
        <v>8</v>
      </c>
      <c r="B22168">
        <v>11118</v>
      </c>
      <c r="C22168">
        <v>2</v>
      </c>
      <c r="D22168">
        <v>89000</v>
      </c>
      <c r="E22168" s="46">
        <v>44836</v>
      </c>
      <c r="F22168">
        <v>125.33</v>
      </c>
      <c r="I22168" t="str">
        <f>INDEX(LedgerMapping[[#All],[Level 3]],MATCH(Actuals[[#This Row],[Sub Ledger]],LedgerMapping[[#All],[Sub Ledger]],0))</f>
        <v>Interest</v>
      </c>
      <c r="J22168" s="22">
        <f>YEAR(Actuals[[#This Row],[Date]])</f>
        <v>2022</v>
      </c>
      <c r="K22168" s="22">
        <f>MONTH(Actuals[[#This Row],[Date]])</f>
        <v>10</v>
      </c>
      <c r="L22168" s="12"/>
    </row>
    <row r="22169" spans="1:12" x14ac:dyDescent="0.3">
      <c r="A22169">
        <v>8</v>
      </c>
      <c r="B22169">
        <v>12244</v>
      </c>
      <c r="C22169">
        <v>2</v>
      </c>
      <c r="D22169">
        <v>89000</v>
      </c>
      <c r="E22169" s="46">
        <v>44866</v>
      </c>
      <c r="F22169">
        <v>82.9</v>
      </c>
      <c r="I22169" t="str">
        <f>INDEX(LedgerMapping[[#All],[Level 3]],MATCH(Actuals[[#This Row],[Sub Ledger]],LedgerMapping[[#All],[Sub Ledger]],0))</f>
        <v>Interest</v>
      </c>
      <c r="J22169" s="22">
        <f>YEAR(Actuals[[#This Row],[Date]])</f>
        <v>2022</v>
      </c>
      <c r="K22169" s="22">
        <f>MONTH(Actuals[[#This Row],[Date]])</f>
        <v>11</v>
      </c>
      <c r="L22169" s="12"/>
    </row>
    <row r="22170" spans="1:12" x14ac:dyDescent="0.3">
      <c r="A22170">
        <v>8</v>
      </c>
      <c r="B22170">
        <v>13374</v>
      </c>
      <c r="C22170">
        <v>2</v>
      </c>
      <c r="D22170">
        <v>89000</v>
      </c>
      <c r="E22170" s="46">
        <v>44897</v>
      </c>
      <c r="F22170">
        <v>126.84</v>
      </c>
      <c r="I22170" t="str">
        <f>INDEX(LedgerMapping[[#All],[Level 3]],MATCH(Actuals[[#This Row],[Sub Ledger]],LedgerMapping[[#All],[Sub Ledger]],0))</f>
        <v>Interest</v>
      </c>
      <c r="J22170" s="22">
        <f>YEAR(Actuals[[#This Row],[Date]])</f>
        <v>2022</v>
      </c>
      <c r="K22170" s="22">
        <f>MONTH(Actuals[[#This Row],[Date]])</f>
        <v>12</v>
      </c>
      <c r="L22170" s="12"/>
    </row>
    <row r="22171" spans="1:12" x14ac:dyDescent="0.3">
      <c r="A22171">
        <v>8</v>
      </c>
      <c r="B22171">
        <v>14145</v>
      </c>
      <c r="C22171">
        <v>2</v>
      </c>
      <c r="D22171">
        <v>89000</v>
      </c>
      <c r="E22171" s="46">
        <v>44927</v>
      </c>
      <c r="F22171">
        <v>114.72</v>
      </c>
      <c r="I22171" t="str">
        <f>INDEX(LedgerMapping[[#All],[Level 3]],MATCH(Actuals[[#This Row],[Sub Ledger]],LedgerMapping[[#All],[Sub Ledger]],0))</f>
        <v>Interest</v>
      </c>
      <c r="J22171" s="22">
        <f>YEAR(Actuals[[#This Row],[Date]])</f>
        <v>2023</v>
      </c>
      <c r="K22171" s="22">
        <f>MONTH(Actuals[[#This Row],[Date]])</f>
        <v>1</v>
      </c>
      <c r="L22171" s="12"/>
    </row>
    <row r="22172" spans="1:12" x14ac:dyDescent="0.3">
      <c r="A22172">
        <v>12</v>
      </c>
      <c r="B22172">
        <v>14439</v>
      </c>
      <c r="C22172">
        <v>2</v>
      </c>
      <c r="D22172">
        <v>89000</v>
      </c>
      <c r="E22172" s="46">
        <v>44927</v>
      </c>
      <c r="F22172">
        <v>39.06</v>
      </c>
      <c r="I22172" t="str">
        <f>INDEX(LedgerMapping[[#All],[Level 3]],MATCH(Actuals[[#This Row],[Sub Ledger]],LedgerMapping[[#All],[Sub Ledger]],0))</f>
        <v>Interest</v>
      </c>
      <c r="J22172" s="22">
        <f>YEAR(Actuals[[#This Row],[Date]])</f>
        <v>2023</v>
      </c>
      <c r="K22172" s="22">
        <f>MONTH(Actuals[[#This Row],[Date]])</f>
        <v>1</v>
      </c>
      <c r="L22172" s="12"/>
    </row>
    <row r="22173" spans="1:12" x14ac:dyDescent="0.3">
      <c r="A22173">
        <v>8</v>
      </c>
      <c r="B22173">
        <v>15149</v>
      </c>
      <c r="C22173">
        <v>2</v>
      </c>
      <c r="D22173">
        <v>89000</v>
      </c>
      <c r="E22173" s="46">
        <v>44958</v>
      </c>
      <c r="F22173">
        <v>123.81</v>
      </c>
      <c r="I22173" t="str">
        <f>INDEX(LedgerMapping[[#All],[Level 3]],MATCH(Actuals[[#This Row],[Sub Ledger]],LedgerMapping[[#All],[Sub Ledger]],0))</f>
        <v>Interest</v>
      </c>
      <c r="J22173" s="22">
        <f>YEAR(Actuals[[#This Row],[Date]])</f>
        <v>2023</v>
      </c>
      <c r="K22173" s="22">
        <f>MONTH(Actuals[[#This Row],[Date]])</f>
        <v>2</v>
      </c>
      <c r="L22173" s="12"/>
    </row>
    <row r="22174" spans="1:12" x14ac:dyDescent="0.3">
      <c r="A22174">
        <v>8</v>
      </c>
      <c r="B22174">
        <v>16129</v>
      </c>
      <c r="C22174">
        <v>2</v>
      </c>
      <c r="D22174">
        <v>89000</v>
      </c>
      <c r="E22174" s="46">
        <v>44988</v>
      </c>
      <c r="F22174">
        <v>129.87</v>
      </c>
      <c r="I22174" t="str">
        <f>INDEX(LedgerMapping[[#All],[Level 3]],MATCH(Actuals[[#This Row],[Sub Ledger]],LedgerMapping[[#All],[Sub Ledger]],0))</f>
        <v>Interest</v>
      </c>
      <c r="J22174" s="22">
        <f>YEAR(Actuals[[#This Row],[Date]])</f>
        <v>2023</v>
      </c>
      <c r="K22174" s="22">
        <f>MONTH(Actuals[[#This Row],[Date]])</f>
        <v>3</v>
      </c>
      <c r="L22174" s="12"/>
    </row>
    <row r="22175" spans="1:12" x14ac:dyDescent="0.3">
      <c r="A22175">
        <v>12</v>
      </c>
      <c r="B22175">
        <v>16449</v>
      </c>
      <c r="C22175">
        <v>2</v>
      </c>
      <c r="D22175">
        <v>89000</v>
      </c>
      <c r="E22175" s="46">
        <v>44988</v>
      </c>
      <c r="F22175">
        <v>37.99</v>
      </c>
      <c r="I22175" t="str">
        <f>INDEX(LedgerMapping[[#All],[Level 3]],MATCH(Actuals[[#This Row],[Sub Ledger]],LedgerMapping[[#All],[Sub Ledger]],0))</f>
        <v>Interest</v>
      </c>
      <c r="J22175" s="22">
        <f>YEAR(Actuals[[#This Row],[Date]])</f>
        <v>2023</v>
      </c>
      <c r="K22175" s="22">
        <f>MONTH(Actuals[[#This Row],[Date]])</f>
        <v>3</v>
      </c>
      <c r="L22175" s="12"/>
    </row>
    <row r="22176" spans="1:12" x14ac:dyDescent="0.3">
      <c r="A22176">
        <v>8</v>
      </c>
      <c r="B22176">
        <v>17161</v>
      </c>
      <c r="C22176">
        <v>2</v>
      </c>
      <c r="D22176">
        <v>89000</v>
      </c>
      <c r="E22176" s="46">
        <v>45018</v>
      </c>
      <c r="F22176">
        <v>104.11</v>
      </c>
      <c r="I22176" t="str">
        <f>INDEX(LedgerMapping[[#All],[Level 3]],MATCH(Actuals[[#This Row],[Sub Ledger]],LedgerMapping[[#All],[Sub Ledger]],0))</f>
        <v>Interest</v>
      </c>
      <c r="J22176" s="22">
        <f>YEAR(Actuals[[#This Row],[Date]])</f>
        <v>2023</v>
      </c>
      <c r="K22176" s="22">
        <f>MONTH(Actuals[[#This Row],[Date]])</f>
        <v>4</v>
      </c>
      <c r="L22176" s="12"/>
    </row>
    <row r="22177" spans="1:12" x14ac:dyDescent="0.3">
      <c r="A22177">
        <v>12</v>
      </c>
      <c r="B22177">
        <v>17481</v>
      </c>
      <c r="C22177">
        <v>2</v>
      </c>
      <c r="D22177">
        <v>89000</v>
      </c>
      <c r="E22177" s="46">
        <v>45018</v>
      </c>
      <c r="F22177">
        <v>43.31</v>
      </c>
      <c r="I22177" t="str">
        <f>INDEX(LedgerMapping[[#All],[Level 3]],MATCH(Actuals[[#This Row],[Sub Ledger]],LedgerMapping[[#All],[Sub Ledger]],0))</f>
        <v>Interest</v>
      </c>
      <c r="J22177" s="22">
        <f>YEAR(Actuals[[#This Row],[Date]])</f>
        <v>2023</v>
      </c>
      <c r="K22177" s="22">
        <f>MONTH(Actuals[[#This Row],[Date]])</f>
        <v>4</v>
      </c>
      <c r="L22177" s="12"/>
    </row>
    <row r="22178" spans="1:12" x14ac:dyDescent="0.3">
      <c r="A22178">
        <v>8</v>
      </c>
      <c r="B22178">
        <v>18191</v>
      </c>
      <c r="C22178">
        <v>2</v>
      </c>
      <c r="D22178">
        <v>89000</v>
      </c>
      <c r="E22178" s="46">
        <v>45049</v>
      </c>
      <c r="F22178">
        <v>114.72</v>
      </c>
      <c r="I22178" t="str">
        <f>INDEX(LedgerMapping[[#All],[Level 3]],MATCH(Actuals[[#This Row],[Sub Ledger]],LedgerMapping[[#All],[Sub Ledger]],0))</f>
        <v>Interest</v>
      </c>
      <c r="J22178" s="22">
        <f>YEAR(Actuals[[#This Row],[Date]])</f>
        <v>2023</v>
      </c>
      <c r="K22178" s="22">
        <f>MONTH(Actuals[[#This Row],[Date]])</f>
        <v>5</v>
      </c>
      <c r="L22178" s="12"/>
    </row>
    <row r="22179" spans="1:12" x14ac:dyDescent="0.3">
      <c r="A22179">
        <v>8</v>
      </c>
      <c r="B22179">
        <v>19195</v>
      </c>
      <c r="C22179">
        <v>2</v>
      </c>
      <c r="D22179">
        <v>89000</v>
      </c>
      <c r="E22179" s="46">
        <v>45079</v>
      </c>
      <c r="F22179">
        <v>157.13999999999999</v>
      </c>
      <c r="I22179" t="str">
        <f>INDEX(LedgerMapping[[#All],[Level 3]],MATCH(Actuals[[#This Row],[Sub Ledger]],LedgerMapping[[#All],[Sub Ledger]],0))</f>
        <v>Interest</v>
      </c>
      <c r="J22179" s="22">
        <f>YEAR(Actuals[[#This Row],[Date]])</f>
        <v>2023</v>
      </c>
      <c r="K22179" s="22">
        <f>MONTH(Actuals[[#This Row],[Date]])</f>
        <v>6</v>
      </c>
      <c r="L22179" s="12"/>
    </row>
    <row r="22180" spans="1:12" x14ac:dyDescent="0.3">
      <c r="A22180">
        <v>12</v>
      </c>
      <c r="B22180">
        <v>19514</v>
      </c>
      <c r="C22180">
        <v>2</v>
      </c>
      <c r="D22180">
        <v>89000</v>
      </c>
      <c r="E22180" s="46">
        <v>45079</v>
      </c>
      <c r="F22180">
        <v>43.31</v>
      </c>
      <c r="I22180" t="str">
        <f>INDEX(LedgerMapping[[#All],[Level 3]],MATCH(Actuals[[#This Row],[Sub Ledger]],LedgerMapping[[#All],[Sub Ledger]],0))</f>
        <v>Interest</v>
      </c>
      <c r="J22180" s="22">
        <f>YEAR(Actuals[[#This Row],[Date]])</f>
        <v>2023</v>
      </c>
      <c r="K22180" s="22">
        <f>MONTH(Actuals[[#This Row],[Date]])</f>
        <v>6</v>
      </c>
      <c r="L22180" s="12"/>
    </row>
    <row r="22181" spans="1:12" x14ac:dyDescent="0.3">
      <c r="A22181">
        <v>8</v>
      </c>
      <c r="B22181">
        <v>20224</v>
      </c>
      <c r="C22181">
        <v>2</v>
      </c>
      <c r="D22181">
        <v>89000</v>
      </c>
      <c r="E22181" s="46">
        <v>45110</v>
      </c>
      <c r="F22181">
        <v>143.51</v>
      </c>
      <c r="I22181" t="str">
        <f>INDEX(LedgerMapping[[#All],[Level 3]],MATCH(Actuals[[#This Row],[Sub Ledger]],LedgerMapping[[#All],[Sub Ledger]],0))</f>
        <v>Interest</v>
      </c>
      <c r="J22181" s="22">
        <f>YEAR(Actuals[[#This Row],[Date]])</f>
        <v>2023</v>
      </c>
      <c r="K22181" s="22">
        <f>MONTH(Actuals[[#This Row],[Date]])</f>
        <v>7</v>
      </c>
      <c r="L22181" s="12"/>
    </row>
    <row r="22182" spans="1:12" x14ac:dyDescent="0.3">
      <c r="A22182">
        <v>12</v>
      </c>
      <c r="B22182">
        <v>20543</v>
      </c>
      <c r="C22182">
        <v>2</v>
      </c>
      <c r="D22182">
        <v>89000</v>
      </c>
      <c r="E22182" s="46">
        <v>45110</v>
      </c>
      <c r="F22182">
        <v>35.869999999999997</v>
      </c>
      <c r="I22182" t="str">
        <f>INDEX(LedgerMapping[[#All],[Level 3]],MATCH(Actuals[[#This Row],[Sub Ledger]],LedgerMapping[[#All],[Sub Ledger]],0))</f>
        <v>Interest</v>
      </c>
      <c r="J22182" s="22">
        <f>YEAR(Actuals[[#This Row],[Date]])</f>
        <v>2023</v>
      </c>
      <c r="K22182" s="22">
        <f>MONTH(Actuals[[#This Row],[Date]])</f>
        <v>7</v>
      </c>
      <c r="L22182" s="12"/>
    </row>
    <row r="22183" spans="1:12" x14ac:dyDescent="0.3">
      <c r="A22183">
        <v>8</v>
      </c>
      <c r="B22183">
        <v>21251</v>
      </c>
      <c r="C22183">
        <v>2</v>
      </c>
      <c r="D22183">
        <v>89000</v>
      </c>
      <c r="E22183" s="46">
        <v>45141</v>
      </c>
      <c r="F22183">
        <v>172.3</v>
      </c>
      <c r="I22183" t="str">
        <f>INDEX(LedgerMapping[[#All],[Level 3]],MATCH(Actuals[[#This Row],[Sub Ledger]],LedgerMapping[[#All],[Sub Ledger]],0))</f>
        <v>Interest</v>
      </c>
      <c r="J22183" s="22">
        <f>YEAR(Actuals[[#This Row],[Date]])</f>
        <v>2023</v>
      </c>
      <c r="K22183" s="22">
        <f>MONTH(Actuals[[#This Row],[Date]])</f>
        <v>8</v>
      </c>
      <c r="L22183" s="12"/>
    </row>
    <row r="22184" spans="1:12" x14ac:dyDescent="0.3">
      <c r="A22184">
        <v>8</v>
      </c>
      <c r="B22184">
        <v>22255</v>
      </c>
      <c r="C22184">
        <v>2</v>
      </c>
      <c r="D22184">
        <v>89000</v>
      </c>
      <c r="E22184" s="46">
        <v>45169</v>
      </c>
      <c r="F22184">
        <v>119.27</v>
      </c>
      <c r="I22184" t="str">
        <f>INDEX(LedgerMapping[[#All],[Level 3]],MATCH(Actuals[[#This Row],[Sub Ledger]],LedgerMapping[[#All],[Sub Ledger]],0))</f>
        <v>Interest</v>
      </c>
      <c r="J22184" s="22">
        <f>YEAR(Actuals[[#This Row],[Date]])</f>
        <v>2023</v>
      </c>
      <c r="K22184" s="22">
        <f>MONTH(Actuals[[#This Row],[Date]])</f>
        <v>8</v>
      </c>
      <c r="L22184" s="12"/>
    </row>
    <row r="22185" spans="1:12" x14ac:dyDescent="0.3">
      <c r="A22185">
        <v>8</v>
      </c>
      <c r="B22185">
        <v>23232</v>
      </c>
      <c r="C22185">
        <v>2</v>
      </c>
      <c r="D22185">
        <v>89000</v>
      </c>
      <c r="E22185" s="46">
        <v>45200</v>
      </c>
      <c r="F22185">
        <v>132.9</v>
      </c>
      <c r="I22185" t="str">
        <f>INDEX(LedgerMapping[[#All],[Level 3]],MATCH(Actuals[[#This Row],[Sub Ledger]],LedgerMapping[[#All],[Sub Ledger]],0))</f>
        <v>Interest</v>
      </c>
      <c r="J22185" s="22">
        <f>YEAR(Actuals[[#This Row],[Date]])</f>
        <v>2023</v>
      </c>
      <c r="K22185" s="22">
        <f>MONTH(Actuals[[#This Row],[Date]])</f>
        <v>10</v>
      </c>
      <c r="L22185" s="12"/>
    </row>
    <row r="22186" spans="1:12" x14ac:dyDescent="0.3">
      <c r="A22186">
        <v>8</v>
      </c>
      <c r="B22186">
        <v>24235</v>
      </c>
      <c r="C22186">
        <v>2</v>
      </c>
      <c r="D22186">
        <v>89000</v>
      </c>
      <c r="E22186" s="46">
        <v>45230</v>
      </c>
      <c r="F22186">
        <v>143.51</v>
      </c>
      <c r="I22186" t="str">
        <f>INDEX(LedgerMapping[[#All],[Level 3]],MATCH(Actuals[[#This Row],[Sub Ledger]],LedgerMapping[[#All],[Sub Ledger]],0))</f>
        <v>Interest</v>
      </c>
      <c r="J22186" s="22">
        <f>YEAR(Actuals[[#This Row],[Date]])</f>
        <v>2023</v>
      </c>
      <c r="K22186" s="22">
        <f>MONTH(Actuals[[#This Row],[Date]])</f>
        <v>10</v>
      </c>
      <c r="L22186" s="12"/>
    </row>
    <row r="22187" spans="1:12" x14ac:dyDescent="0.3">
      <c r="A22187">
        <v>12</v>
      </c>
      <c r="B22187">
        <v>24554</v>
      </c>
      <c r="C22187">
        <v>2</v>
      </c>
      <c r="D22187">
        <v>89000</v>
      </c>
      <c r="E22187" s="46">
        <v>45230</v>
      </c>
      <c r="F22187">
        <v>18.84</v>
      </c>
      <c r="I22187" t="str">
        <f>INDEX(LedgerMapping[[#All],[Level 3]],MATCH(Actuals[[#This Row],[Sub Ledger]],LedgerMapping[[#All],[Sub Ledger]],0))</f>
        <v>Interest</v>
      </c>
      <c r="J22187" s="22">
        <f>YEAR(Actuals[[#This Row],[Date]])</f>
        <v>2023</v>
      </c>
      <c r="K22187" s="22">
        <f>MONTH(Actuals[[#This Row],[Date]])</f>
        <v>10</v>
      </c>
      <c r="L22187" s="12"/>
    </row>
    <row r="22188" spans="1:12" x14ac:dyDescent="0.3">
      <c r="A22188">
        <v>8</v>
      </c>
      <c r="B22188">
        <v>25266</v>
      </c>
      <c r="C22188">
        <v>2</v>
      </c>
      <c r="D22188">
        <v>89000</v>
      </c>
      <c r="E22188" s="46">
        <v>45261</v>
      </c>
      <c r="F22188">
        <v>154.11000000000001</v>
      </c>
      <c r="I22188" t="str">
        <f>INDEX(LedgerMapping[[#All],[Level 3]],MATCH(Actuals[[#This Row],[Sub Ledger]],LedgerMapping[[#All],[Sub Ledger]],0))</f>
        <v>Interest</v>
      </c>
      <c r="J22188" s="22">
        <f>YEAR(Actuals[[#This Row],[Date]])</f>
        <v>2023</v>
      </c>
      <c r="K22188" s="22">
        <f>MONTH(Actuals[[#This Row],[Date]])</f>
        <v>12</v>
      </c>
      <c r="L22188" s="12"/>
    </row>
    <row r="22189" spans="1:12" x14ac:dyDescent="0.3">
      <c r="A22189">
        <v>12</v>
      </c>
      <c r="B22189">
        <v>25585</v>
      </c>
      <c r="C22189">
        <v>2</v>
      </c>
      <c r="D22189">
        <v>89000</v>
      </c>
      <c r="E22189" s="46">
        <v>45261</v>
      </c>
      <c r="F22189">
        <v>49.7</v>
      </c>
      <c r="I22189" t="str">
        <f>INDEX(LedgerMapping[[#All],[Level 3]],MATCH(Actuals[[#This Row],[Sub Ledger]],LedgerMapping[[#All],[Sub Ledger]],0))</f>
        <v>Interest</v>
      </c>
      <c r="J22189" s="22">
        <f>YEAR(Actuals[[#This Row],[Date]])</f>
        <v>2023</v>
      </c>
      <c r="K22189" s="22">
        <f>MONTH(Actuals[[#This Row],[Date]])</f>
        <v>12</v>
      </c>
      <c r="L22189" s="12"/>
    </row>
    <row r="22190" spans="1:12" x14ac:dyDescent="0.3">
      <c r="A22190">
        <v>8</v>
      </c>
      <c r="B22190">
        <v>26336</v>
      </c>
      <c r="C22190">
        <v>2</v>
      </c>
      <c r="D22190">
        <v>89000</v>
      </c>
      <c r="E22190" s="46">
        <v>45291</v>
      </c>
      <c r="F22190">
        <v>193.51</v>
      </c>
      <c r="I22190" t="str">
        <f>INDEX(LedgerMapping[[#All],[Level 3]],MATCH(Actuals[[#This Row],[Sub Ledger]],LedgerMapping[[#All],[Sub Ledger]],0))</f>
        <v>Interest</v>
      </c>
      <c r="J22190" s="22">
        <f>YEAR(Actuals[[#This Row],[Date]])</f>
        <v>2023</v>
      </c>
      <c r="K22190" s="22">
        <f>MONTH(Actuals[[#This Row],[Date]])</f>
        <v>12</v>
      </c>
      <c r="L22190" s="12"/>
    </row>
    <row r="22191" spans="1:12" x14ac:dyDescent="0.3">
      <c r="A22191">
        <v>13</v>
      </c>
      <c r="B22191">
        <v>26750</v>
      </c>
      <c r="C22191">
        <v>2</v>
      </c>
      <c r="D22191">
        <v>89000</v>
      </c>
      <c r="E22191" s="46">
        <v>45291</v>
      </c>
      <c r="F22191">
        <v>203.01</v>
      </c>
      <c r="I22191" t="str">
        <f>INDEX(LedgerMapping[[#All],[Level 3]],MATCH(Actuals[[#This Row],[Sub Ledger]],LedgerMapping[[#All],[Sub Ledger]],0))</f>
        <v>Interest</v>
      </c>
      <c r="J22191" s="22">
        <f>YEAR(Actuals[[#This Row],[Date]])</f>
        <v>2023</v>
      </c>
      <c r="K22191" s="22">
        <f>MONTH(Actuals[[#This Row],[Date]])</f>
        <v>12</v>
      </c>
      <c r="L22191" s="12"/>
    </row>
    <row r="22192" spans="1:12" x14ac:dyDescent="0.3">
      <c r="A22192">
        <v>8</v>
      </c>
      <c r="B22192">
        <v>27461</v>
      </c>
      <c r="C22192">
        <v>2</v>
      </c>
      <c r="D22192">
        <v>89000</v>
      </c>
      <c r="E22192" s="46">
        <v>45322</v>
      </c>
      <c r="F22192">
        <v>281.39</v>
      </c>
      <c r="I22192" t="str">
        <f>INDEX(LedgerMapping[[#All],[Level 3]],MATCH(Actuals[[#This Row],[Sub Ledger]],LedgerMapping[[#All],[Sub Ledger]],0))</f>
        <v>Interest</v>
      </c>
      <c r="J22192" s="22">
        <f>YEAR(Actuals[[#This Row],[Date]])</f>
        <v>2024</v>
      </c>
      <c r="K22192" s="22">
        <f>MONTH(Actuals[[#This Row],[Date]])</f>
        <v>1</v>
      </c>
      <c r="L22192" s="12"/>
    </row>
    <row r="22193" spans="1:12" x14ac:dyDescent="0.3">
      <c r="A22193">
        <v>12</v>
      </c>
      <c r="B22193">
        <v>27782</v>
      </c>
      <c r="C22193">
        <v>2</v>
      </c>
      <c r="D22193">
        <v>89000</v>
      </c>
      <c r="E22193" s="46">
        <v>45322</v>
      </c>
      <c r="F22193">
        <v>23.1</v>
      </c>
      <c r="I22193" t="str">
        <f>INDEX(LedgerMapping[[#All],[Level 3]],MATCH(Actuals[[#This Row],[Sub Ledger]],LedgerMapping[[#All],[Sub Ledger]],0))</f>
        <v>Interest</v>
      </c>
      <c r="J22193" s="22">
        <f>YEAR(Actuals[[#This Row],[Date]])</f>
        <v>2024</v>
      </c>
      <c r="K22193" s="22">
        <f>MONTH(Actuals[[#This Row],[Date]])</f>
        <v>1</v>
      </c>
      <c r="L22193" s="12"/>
    </row>
    <row r="22194" spans="1:12" x14ac:dyDescent="0.3">
      <c r="A22194">
        <v>13</v>
      </c>
      <c r="B22194">
        <v>27900</v>
      </c>
      <c r="C22194">
        <v>2</v>
      </c>
      <c r="D22194">
        <v>89000</v>
      </c>
      <c r="E22194" s="46">
        <v>45322</v>
      </c>
      <c r="F22194">
        <v>199.5</v>
      </c>
      <c r="I22194" t="str">
        <f>INDEX(LedgerMapping[[#All],[Level 3]],MATCH(Actuals[[#This Row],[Sub Ledger]],LedgerMapping[[#All],[Sub Ledger]],0))</f>
        <v>Interest</v>
      </c>
      <c r="J22194" s="22">
        <f>YEAR(Actuals[[#This Row],[Date]])</f>
        <v>2024</v>
      </c>
      <c r="K22194" s="22">
        <f>MONTH(Actuals[[#This Row],[Date]])</f>
        <v>1</v>
      </c>
      <c r="L22194" s="12"/>
    </row>
    <row r="22195" spans="1:12" x14ac:dyDescent="0.3">
      <c r="A22195">
        <v>8</v>
      </c>
      <c r="B22195">
        <v>28613</v>
      </c>
      <c r="C22195">
        <v>2</v>
      </c>
      <c r="D22195">
        <v>89000</v>
      </c>
      <c r="E22195" s="46">
        <v>45354</v>
      </c>
      <c r="F22195">
        <v>188.96</v>
      </c>
      <c r="I22195" t="str">
        <f>INDEX(LedgerMapping[[#All],[Level 3]],MATCH(Actuals[[#This Row],[Sub Ledger]],LedgerMapping[[#All],[Sub Ledger]],0))</f>
        <v>Interest</v>
      </c>
      <c r="J22195" s="22">
        <f>YEAR(Actuals[[#This Row],[Date]])</f>
        <v>2024</v>
      </c>
      <c r="K22195" s="22">
        <f>MONTH(Actuals[[#This Row],[Date]])</f>
        <v>3</v>
      </c>
      <c r="L22195" s="12"/>
    </row>
    <row r="22196" spans="1:12" x14ac:dyDescent="0.3">
      <c r="A22196">
        <v>12</v>
      </c>
      <c r="B22196">
        <v>28934</v>
      </c>
      <c r="C22196">
        <v>2</v>
      </c>
      <c r="D22196">
        <v>89000</v>
      </c>
      <c r="E22196" s="46">
        <v>45354</v>
      </c>
      <c r="F22196">
        <v>22.04</v>
      </c>
      <c r="I22196" t="str">
        <f>INDEX(LedgerMapping[[#All],[Level 3]],MATCH(Actuals[[#This Row],[Sub Ledger]],LedgerMapping[[#All],[Sub Ledger]],0))</f>
        <v>Interest</v>
      </c>
      <c r="J22196" s="22">
        <f>YEAR(Actuals[[#This Row],[Date]])</f>
        <v>2024</v>
      </c>
      <c r="K22196" s="22">
        <f>MONTH(Actuals[[#This Row],[Date]])</f>
        <v>3</v>
      </c>
      <c r="L22196" s="12"/>
    </row>
    <row r="22197" spans="1:12" x14ac:dyDescent="0.3">
      <c r="A22197">
        <v>13</v>
      </c>
      <c r="B22197">
        <v>29053</v>
      </c>
      <c r="C22197">
        <v>2</v>
      </c>
      <c r="D22197">
        <v>89000</v>
      </c>
      <c r="E22197" s="46">
        <v>45354</v>
      </c>
      <c r="F22197">
        <v>195.99</v>
      </c>
      <c r="I22197" t="str">
        <f>INDEX(LedgerMapping[[#All],[Level 3]],MATCH(Actuals[[#This Row],[Sub Ledger]],LedgerMapping[[#All],[Sub Ledger]],0))</f>
        <v>Interest</v>
      </c>
      <c r="J22197" s="22">
        <f>YEAR(Actuals[[#This Row],[Date]])</f>
        <v>2024</v>
      </c>
      <c r="K22197" s="22">
        <f>MONTH(Actuals[[#This Row],[Date]])</f>
        <v>3</v>
      </c>
      <c r="L22197" s="12"/>
    </row>
    <row r="22198" spans="1:12" x14ac:dyDescent="0.3">
      <c r="A22198">
        <v>8</v>
      </c>
      <c r="B22198">
        <v>29767</v>
      </c>
      <c r="C22198">
        <v>2</v>
      </c>
      <c r="D22198">
        <v>89000</v>
      </c>
      <c r="E22198" s="46">
        <v>45384</v>
      </c>
      <c r="F22198">
        <v>172.3</v>
      </c>
      <c r="I22198" t="str">
        <f>INDEX(LedgerMapping[[#All],[Level 3]],MATCH(Actuals[[#This Row],[Sub Ledger]],LedgerMapping[[#All],[Sub Ledger]],0))</f>
        <v>Interest</v>
      </c>
      <c r="J22198" s="22">
        <f>YEAR(Actuals[[#This Row],[Date]])</f>
        <v>2024</v>
      </c>
      <c r="K22198" s="22">
        <f>MONTH(Actuals[[#This Row],[Date]])</f>
        <v>4</v>
      </c>
      <c r="L22198" s="12"/>
    </row>
    <row r="22199" spans="1:12" x14ac:dyDescent="0.3">
      <c r="A22199">
        <v>12</v>
      </c>
      <c r="B22199">
        <v>30061</v>
      </c>
      <c r="C22199">
        <v>2</v>
      </c>
      <c r="D22199">
        <v>89000</v>
      </c>
      <c r="E22199" s="46">
        <v>45384</v>
      </c>
      <c r="F22199">
        <v>23.1</v>
      </c>
      <c r="I22199" t="str">
        <f>INDEX(LedgerMapping[[#All],[Level 3]],MATCH(Actuals[[#This Row],[Sub Ledger]],LedgerMapping[[#All],[Sub Ledger]],0))</f>
        <v>Interest</v>
      </c>
      <c r="J22199" s="22">
        <f>YEAR(Actuals[[#This Row],[Date]])</f>
        <v>2024</v>
      </c>
      <c r="K22199" s="22">
        <f>MONTH(Actuals[[#This Row],[Date]])</f>
        <v>4</v>
      </c>
      <c r="L22199" s="12"/>
    </row>
    <row r="22200" spans="1:12" x14ac:dyDescent="0.3">
      <c r="A22200">
        <v>13</v>
      </c>
      <c r="B22200">
        <v>30180</v>
      </c>
      <c r="C22200">
        <v>2</v>
      </c>
      <c r="D22200">
        <v>89000</v>
      </c>
      <c r="E22200" s="46">
        <v>45384</v>
      </c>
      <c r="F22200">
        <v>160.9</v>
      </c>
      <c r="I22200" t="str">
        <f>INDEX(LedgerMapping[[#All],[Level 3]],MATCH(Actuals[[#This Row],[Sub Ledger]],LedgerMapping[[#All],[Sub Ledger]],0))</f>
        <v>Interest</v>
      </c>
      <c r="J22200" s="22">
        <f>YEAR(Actuals[[#This Row],[Date]])</f>
        <v>2024</v>
      </c>
      <c r="K22200" s="22">
        <f>MONTH(Actuals[[#This Row],[Date]])</f>
        <v>4</v>
      </c>
      <c r="L22200" s="12"/>
    </row>
    <row r="22201" spans="1:12" x14ac:dyDescent="0.3">
      <c r="A22201">
        <v>8</v>
      </c>
      <c r="B22201">
        <v>30893</v>
      </c>
      <c r="C22201">
        <v>2</v>
      </c>
      <c r="D22201">
        <v>89000</v>
      </c>
      <c r="E22201" s="46">
        <v>45415</v>
      </c>
      <c r="F22201">
        <v>176.84</v>
      </c>
      <c r="I22201" t="str">
        <f>INDEX(LedgerMapping[[#All],[Level 3]],MATCH(Actuals[[#This Row],[Sub Ledger]],LedgerMapping[[#All],[Sub Ledger]],0))</f>
        <v>Interest</v>
      </c>
      <c r="J22201" s="22">
        <f>YEAR(Actuals[[#This Row],[Date]])</f>
        <v>2024</v>
      </c>
      <c r="K22201" s="22">
        <f>MONTH(Actuals[[#This Row],[Date]])</f>
        <v>5</v>
      </c>
      <c r="L22201" s="12"/>
    </row>
    <row r="22202" spans="1:12" x14ac:dyDescent="0.3">
      <c r="A22202">
        <v>12</v>
      </c>
      <c r="B22202">
        <v>31187</v>
      </c>
      <c r="C22202">
        <v>2</v>
      </c>
      <c r="D22202">
        <v>89000</v>
      </c>
      <c r="E22202" s="46">
        <v>45415</v>
      </c>
      <c r="F22202">
        <v>36.93</v>
      </c>
      <c r="I22202" t="str">
        <f>INDEX(LedgerMapping[[#All],[Level 3]],MATCH(Actuals[[#This Row],[Sub Ledger]],LedgerMapping[[#All],[Sub Ledger]],0))</f>
        <v>Interest</v>
      </c>
      <c r="J22202" s="22">
        <f>YEAR(Actuals[[#This Row],[Date]])</f>
        <v>2024</v>
      </c>
      <c r="K22202" s="22">
        <f>MONTH(Actuals[[#This Row],[Date]])</f>
        <v>5</v>
      </c>
      <c r="L22202" s="12"/>
    </row>
    <row r="22203" spans="1:12" x14ac:dyDescent="0.3">
      <c r="A22203">
        <v>13</v>
      </c>
      <c r="B22203">
        <v>31306</v>
      </c>
      <c r="C22203">
        <v>2</v>
      </c>
      <c r="D22203">
        <v>89000</v>
      </c>
      <c r="E22203" s="46">
        <v>45415</v>
      </c>
      <c r="F22203">
        <v>129.32</v>
      </c>
      <c r="I22203" t="str">
        <f>INDEX(LedgerMapping[[#All],[Level 3]],MATCH(Actuals[[#This Row],[Sub Ledger]],LedgerMapping[[#All],[Sub Ledger]],0))</f>
        <v>Interest</v>
      </c>
      <c r="J22203" s="22">
        <f>YEAR(Actuals[[#This Row],[Date]])</f>
        <v>2024</v>
      </c>
      <c r="K22203" s="22">
        <f>MONTH(Actuals[[#This Row],[Date]])</f>
        <v>5</v>
      </c>
      <c r="L22203" s="12"/>
    </row>
    <row r="22204" spans="1:12" x14ac:dyDescent="0.3">
      <c r="A22204">
        <v>8</v>
      </c>
      <c r="B22204">
        <v>32018</v>
      </c>
      <c r="C22204">
        <v>2</v>
      </c>
      <c r="D22204">
        <v>89000</v>
      </c>
      <c r="E22204" s="46">
        <v>45445</v>
      </c>
      <c r="F22204">
        <v>222.3</v>
      </c>
      <c r="I22204" t="str">
        <f>INDEX(LedgerMapping[[#All],[Level 3]],MATCH(Actuals[[#This Row],[Sub Ledger]],LedgerMapping[[#All],[Sub Ledger]],0))</f>
        <v>Interest</v>
      </c>
      <c r="J22204" s="22">
        <f>YEAR(Actuals[[#This Row],[Date]])</f>
        <v>2024</v>
      </c>
      <c r="K22204" s="22">
        <f>MONTH(Actuals[[#This Row],[Date]])</f>
        <v>6</v>
      </c>
      <c r="L22204" s="12"/>
    </row>
    <row r="22205" spans="1:12" x14ac:dyDescent="0.3">
      <c r="A22205">
        <v>13</v>
      </c>
      <c r="B22205">
        <v>32429</v>
      </c>
      <c r="C22205">
        <v>2</v>
      </c>
      <c r="D22205">
        <v>89000</v>
      </c>
      <c r="E22205" s="46">
        <v>45445</v>
      </c>
      <c r="F22205">
        <v>195.99</v>
      </c>
      <c r="I22205" t="str">
        <f>INDEX(LedgerMapping[[#All],[Level 3]],MATCH(Actuals[[#This Row],[Sub Ledger]],LedgerMapping[[#All],[Sub Ledger]],0))</f>
        <v>Interest</v>
      </c>
      <c r="J22205" s="22">
        <f>YEAR(Actuals[[#This Row],[Date]])</f>
        <v>2024</v>
      </c>
      <c r="K22205" s="22">
        <f>MONTH(Actuals[[#This Row],[Date]])</f>
        <v>6</v>
      </c>
      <c r="L22205" s="12"/>
    </row>
    <row r="22206" spans="1:12" x14ac:dyDescent="0.3">
      <c r="A22206">
        <v>8</v>
      </c>
      <c r="B22206">
        <v>33142</v>
      </c>
      <c r="C22206">
        <v>2</v>
      </c>
      <c r="D22206">
        <v>89000</v>
      </c>
      <c r="E22206" s="46">
        <v>45476</v>
      </c>
      <c r="F22206">
        <v>169.27</v>
      </c>
      <c r="I22206" t="str">
        <f>INDEX(LedgerMapping[[#All],[Level 3]],MATCH(Actuals[[#This Row],[Sub Ledger]],LedgerMapping[[#All],[Sub Ledger]],0))</f>
        <v>Interest</v>
      </c>
      <c r="J22206" s="22">
        <f>YEAR(Actuals[[#This Row],[Date]])</f>
        <v>2024</v>
      </c>
      <c r="K22206" s="22">
        <f>MONTH(Actuals[[#This Row],[Date]])</f>
        <v>7</v>
      </c>
      <c r="L22206" s="12"/>
    </row>
    <row r="22207" spans="1:12" x14ac:dyDescent="0.3">
      <c r="A22207">
        <v>12</v>
      </c>
      <c r="B22207">
        <v>33436</v>
      </c>
      <c r="C22207">
        <v>2</v>
      </c>
      <c r="D22207">
        <v>89000</v>
      </c>
      <c r="E22207" s="46">
        <v>45476</v>
      </c>
      <c r="F22207">
        <v>20.97</v>
      </c>
      <c r="I22207" t="str">
        <f>INDEX(LedgerMapping[[#All],[Level 3]],MATCH(Actuals[[#This Row],[Sub Ledger]],LedgerMapping[[#All],[Sub Ledger]],0))</f>
        <v>Interest</v>
      </c>
      <c r="J22207" s="22">
        <f>YEAR(Actuals[[#This Row],[Date]])</f>
        <v>2024</v>
      </c>
      <c r="K22207" s="22">
        <f>MONTH(Actuals[[#This Row],[Date]])</f>
        <v>7</v>
      </c>
      <c r="L22207" s="12"/>
    </row>
    <row r="22208" spans="1:12" x14ac:dyDescent="0.3">
      <c r="A22208">
        <v>13</v>
      </c>
      <c r="B22208">
        <v>33555</v>
      </c>
      <c r="C22208">
        <v>2</v>
      </c>
      <c r="D22208">
        <v>89000</v>
      </c>
      <c r="E22208" s="46">
        <v>45476</v>
      </c>
      <c r="F22208">
        <v>124.06</v>
      </c>
      <c r="I22208" t="str">
        <f>INDEX(LedgerMapping[[#All],[Level 3]],MATCH(Actuals[[#This Row],[Sub Ledger]],LedgerMapping[[#All],[Sub Ledger]],0))</f>
        <v>Interest</v>
      </c>
      <c r="J22208" s="22">
        <f>YEAR(Actuals[[#This Row],[Date]])</f>
        <v>2024</v>
      </c>
      <c r="K22208" s="22">
        <f>MONTH(Actuals[[#This Row],[Date]])</f>
        <v>7</v>
      </c>
      <c r="L22208" s="12"/>
    </row>
    <row r="22209" spans="1:12" x14ac:dyDescent="0.3">
      <c r="A22209">
        <v>8</v>
      </c>
      <c r="B22209">
        <v>34266</v>
      </c>
      <c r="C22209">
        <v>2</v>
      </c>
      <c r="D22209">
        <v>89000</v>
      </c>
      <c r="E22209" s="46">
        <v>45507</v>
      </c>
      <c r="F22209">
        <v>238.96</v>
      </c>
      <c r="I22209" t="str">
        <f>INDEX(LedgerMapping[[#All],[Level 3]],MATCH(Actuals[[#This Row],[Sub Ledger]],LedgerMapping[[#All],[Sub Ledger]],0))</f>
        <v>Interest</v>
      </c>
      <c r="J22209" s="22">
        <f>YEAR(Actuals[[#This Row],[Date]])</f>
        <v>2024</v>
      </c>
      <c r="K22209" s="22">
        <f>MONTH(Actuals[[#This Row],[Date]])</f>
        <v>8</v>
      </c>
      <c r="L22209" s="12"/>
    </row>
    <row r="22210" spans="1:12" x14ac:dyDescent="0.3">
      <c r="A22210">
        <v>12</v>
      </c>
      <c r="B22210">
        <v>34586</v>
      </c>
      <c r="C22210">
        <v>2</v>
      </c>
      <c r="D22210">
        <v>89000</v>
      </c>
      <c r="E22210" s="46">
        <v>45507</v>
      </c>
      <c r="F22210">
        <v>35.869999999999997</v>
      </c>
      <c r="I22210" t="str">
        <f>INDEX(LedgerMapping[[#All],[Level 3]],MATCH(Actuals[[#This Row],[Sub Ledger]],LedgerMapping[[#All],[Sub Ledger]],0))</f>
        <v>Interest</v>
      </c>
      <c r="J22210" s="22">
        <f>YEAR(Actuals[[#This Row],[Date]])</f>
        <v>2024</v>
      </c>
      <c r="K22210" s="22">
        <f>MONTH(Actuals[[#This Row],[Date]])</f>
        <v>8</v>
      </c>
      <c r="L22210" s="12"/>
    </row>
    <row r="22211" spans="1:12" x14ac:dyDescent="0.3">
      <c r="A22211">
        <v>13</v>
      </c>
      <c r="B22211">
        <v>34705</v>
      </c>
      <c r="C22211">
        <v>2</v>
      </c>
      <c r="D22211">
        <v>89000</v>
      </c>
      <c r="E22211" s="46">
        <v>45507</v>
      </c>
      <c r="F22211">
        <v>148.62</v>
      </c>
      <c r="I22211" t="str">
        <f>INDEX(LedgerMapping[[#All],[Level 3]],MATCH(Actuals[[#This Row],[Sub Ledger]],LedgerMapping[[#All],[Sub Ledger]],0))</f>
        <v>Interest</v>
      </c>
      <c r="J22211" s="22">
        <f>YEAR(Actuals[[#This Row],[Date]])</f>
        <v>2024</v>
      </c>
      <c r="K22211" s="22">
        <f>MONTH(Actuals[[#This Row],[Date]])</f>
        <v>8</v>
      </c>
      <c r="L22211" s="12"/>
    </row>
    <row r="22212" spans="1:12" x14ac:dyDescent="0.3">
      <c r="A22212">
        <v>8</v>
      </c>
      <c r="B22212">
        <v>35418</v>
      </c>
      <c r="C22212">
        <v>2</v>
      </c>
      <c r="D22212">
        <v>89000</v>
      </c>
      <c r="E22212" s="46">
        <v>45536</v>
      </c>
      <c r="F22212">
        <v>178.36</v>
      </c>
      <c r="I22212" t="str">
        <f>INDEX(LedgerMapping[[#All],[Level 3]],MATCH(Actuals[[#This Row],[Sub Ledger]],LedgerMapping[[#All],[Sub Ledger]],0))</f>
        <v>Interest</v>
      </c>
      <c r="J22212" s="22">
        <f>YEAR(Actuals[[#This Row],[Date]])</f>
        <v>2024</v>
      </c>
      <c r="K22212" s="22">
        <f>MONTH(Actuals[[#This Row],[Date]])</f>
        <v>9</v>
      </c>
      <c r="L22212" s="12"/>
    </row>
    <row r="22213" spans="1:12" x14ac:dyDescent="0.3">
      <c r="A22213">
        <v>12</v>
      </c>
      <c r="B22213">
        <v>35738</v>
      </c>
      <c r="C22213">
        <v>2</v>
      </c>
      <c r="D22213">
        <v>89000</v>
      </c>
      <c r="E22213" s="46">
        <v>45536</v>
      </c>
      <c r="F22213">
        <v>49.7</v>
      </c>
      <c r="I22213" t="str">
        <f>INDEX(LedgerMapping[[#All],[Level 3]],MATCH(Actuals[[#This Row],[Sub Ledger]],LedgerMapping[[#All],[Sub Ledger]],0))</f>
        <v>Interest</v>
      </c>
      <c r="J22213" s="22">
        <f>YEAR(Actuals[[#This Row],[Date]])</f>
        <v>2024</v>
      </c>
      <c r="K22213" s="22">
        <f>MONTH(Actuals[[#This Row],[Date]])</f>
        <v>9</v>
      </c>
      <c r="L22213" s="12"/>
    </row>
    <row r="22214" spans="1:12" x14ac:dyDescent="0.3">
      <c r="A22214">
        <v>13</v>
      </c>
      <c r="B22214">
        <v>35856</v>
      </c>
      <c r="C22214">
        <v>2</v>
      </c>
      <c r="D22214">
        <v>89000</v>
      </c>
      <c r="E22214" s="46">
        <v>45536</v>
      </c>
      <c r="F22214">
        <v>145.11000000000001</v>
      </c>
      <c r="I22214" t="str">
        <f>INDEX(LedgerMapping[[#All],[Level 3]],MATCH(Actuals[[#This Row],[Sub Ledger]],LedgerMapping[[#All],[Sub Ledger]],0))</f>
        <v>Interest</v>
      </c>
      <c r="J22214" s="22">
        <f>YEAR(Actuals[[#This Row],[Date]])</f>
        <v>2024</v>
      </c>
      <c r="K22214" s="22">
        <f>MONTH(Actuals[[#This Row],[Date]])</f>
        <v>9</v>
      </c>
      <c r="L22214" s="12"/>
    </row>
    <row r="22215" spans="1:12" x14ac:dyDescent="0.3">
      <c r="A22215">
        <v>8</v>
      </c>
      <c r="B22215">
        <v>36568</v>
      </c>
      <c r="C22215">
        <v>2</v>
      </c>
      <c r="D22215">
        <v>89000</v>
      </c>
      <c r="E22215" s="46">
        <v>45567</v>
      </c>
      <c r="F22215">
        <v>187.45</v>
      </c>
      <c r="I22215" t="str">
        <f>INDEX(LedgerMapping[[#All],[Level 3]],MATCH(Actuals[[#This Row],[Sub Ledger]],LedgerMapping[[#All],[Sub Ledger]],0))</f>
        <v>Interest</v>
      </c>
      <c r="J22215" s="22">
        <f>YEAR(Actuals[[#This Row],[Date]])</f>
        <v>2024</v>
      </c>
      <c r="K22215" s="22">
        <f>MONTH(Actuals[[#This Row],[Date]])</f>
        <v>10</v>
      </c>
      <c r="L22215" s="12"/>
    </row>
    <row r="22216" spans="1:12" x14ac:dyDescent="0.3">
      <c r="A22216">
        <v>12</v>
      </c>
      <c r="B22216">
        <v>36887</v>
      </c>
      <c r="C22216">
        <v>2</v>
      </c>
      <c r="D22216">
        <v>89000</v>
      </c>
      <c r="E22216" s="46">
        <v>45567</v>
      </c>
      <c r="F22216">
        <v>20.97</v>
      </c>
      <c r="I22216" t="str">
        <f>INDEX(LedgerMapping[[#All],[Level 3]],MATCH(Actuals[[#This Row],[Sub Ledger]],LedgerMapping[[#All],[Sub Ledger]],0))</f>
        <v>Interest</v>
      </c>
      <c r="J22216" s="22">
        <f>YEAR(Actuals[[#This Row],[Date]])</f>
        <v>2024</v>
      </c>
      <c r="K22216" s="22">
        <f>MONTH(Actuals[[#This Row],[Date]])</f>
        <v>10</v>
      </c>
      <c r="L22216" s="12"/>
    </row>
    <row r="22217" spans="1:12" x14ac:dyDescent="0.3">
      <c r="A22217">
        <v>13</v>
      </c>
      <c r="B22217">
        <v>37005</v>
      </c>
      <c r="C22217">
        <v>2</v>
      </c>
      <c r="D22217">
        <v>89000</v>
      </c>
      <c r="E22217" s="46">
        <v>45567</v>
      </c>
      <c r="F22217">
        <v>160.9</v>
      </c>
      <c r="I22217" t="str">
        <f>INDEX(LedgerMapping[[#All],[Level 3]],MATCH(Actuals[[#This Row],[Sub Ledger]],LedgerMapping[[#All],[Sub Ledger]],0))</f>
        <v>Interest</v>
      </c>
      <c r="J22217" s="22">
        <f>YEAR(Actuals[[#This Row],[Date]])</f>
        <v>2024</v>
      </c>
      <c r="K22217" s="22">
        <f>MONTH(Actuals[[#This Row],[Date]])</f>
        <v>10</v>
      </c>
      <c r="L22217" s="12"/>
    </row>
    <row r="22218" spans="1:12" x14ac:dyDescent="0.3">
      <c r="A22218">
        <v>8</v>
      </c>
      <c r="B22218">
        <v>37717</v>
      </c>
      <c r="C22218">
        <v>2</v>
      </c>
      <c r="D22218">
        <v>89000</v>
      </c>
      <c r="E22218" s="46">
        <v>45597</v>
      </c>
      <c r="F22218">
        <v>266.24</v>
      </c>
      <c r="I22218" t="str">
        <f>INDEX(LedgerMapping[[#All],[Level 3]],MATCH(Actuals[[#This Row],[Sub Ledger]],LedgerMapping[[#All],[Sub Ledger]],0))</f>
        <v>Interest</v>
      </c>
      <c r="J22218" s="22">
        <f>YEAR(Actuals[[#This Row],[Date]])</f>
        <v>2024</v>
      </c>
      <c r="K22218" s="22">
        <f>MONTH(Actuals[[#This Row],[Date]])</f>
        <v>11</v>
      </c>
      <c r="L22218" s="12"/>
    </row>
    <row r="22219" spans="1:12" x14ac:dyDescent="0.3">
      <c r="A22219">
        <v>12</v>
      </c>
      <c r="B22219">
        <v>38037</v>
      </c>
      <c r="C22219">
        <v>2</v>
      </c>
      <c r="D22219">
        <v>89000</v>
      </c>
      <c r="E22219" s="46">
        <v>45597</v>
      </c>
      <c r="F22219">
        <v>19.91</v>
      </c>
      <c r="I22219" t="str">
        <f>INDEX(LedgerMapping[[#All],[Level 3]],MATCH(Actuals[[#This Row],[Sub Ledger]],LedgerMapping[[#All],[Sub Ledger]],0))</f>
        <v>Interest</v>
      </c>
      <c r="J22219" s="22">
        <f>YEAR(Actuals[[#This Row],[Date]])</f>
        <v>2024</v>
      </c>
      <c r="K22219" s="22">
        <f>MONTH(Actuals[[#This Row],[Date]])</f>
        <v>11</v>
      </c>
      <c r="L22219" s="12"/>
    </row>
    <row r="22220" spans="1:12" x14ac:dyDescent="0.3">
      <c r="A22220">
        <v>13</v>
      </c>
      <c r="B22220">
        <v>38156</v>
      </c>
      <c r="C22220">
        <v>2</v>
      </c>
      <c r="D22220">
        <v>89000</v>
      </c>
      <c r="E22220" s="46">
        <v>45597</v>
      </c>
      <c r="F22220">
        <v>117.04</v>
      </c>
      <c r="I22220" t="str">
        <f>INDEX(LedgerMapping[[#All],[Level 3]],MATCH(Actuals[[#This Row],[Sub Ledger]],LedgerMapping[[#All],[Sub Ledger]],0))</f>
        <v>Interest</v>
      </c>
      <c r="J22220" s="22">
        <f>YEAR(Actuals[[#This Row],[Date]])</f>
        <v>2024</v>
      </c>
      <c r="K22220" s="22">
        <f>MONTH(Actuals[[#This Row],[Date]])</f>
        <v>11</v>
      </c>
      <c r="L22220" s="12"/>
    </row>
    <row r="22221" spans="1:12" x14ac:dyDescent="0.3">
      <c r="A22221">
        <v>8</v>
      </c>
      <c r="B22221">
        <v>38868</v>
      </c>
      <c r="C22221">
        <v>2</v>
      </c>
      <c r="D22221">
        <v>89000</v>
      </c>
      <c r="E22221" s="46">
        <v>45628</v>
      </c>
      <c r="F22221">
        <v>146.54</v>
      </c>
      <c r="I22221" t="str">
        <f>INDEX(LedgerMapping[[#All],[Level 3]],MATCH(Actuals[[#This Row],[Sub Ledger]],LedgerMapping[[#All],[Sub Ledger]],0))</f>
        <v>Interest</v>
      </c>
      <c r="J22221" s="22">
        <f>YEAR(Actuals[[#This Row],[Date]])</f>
        <v>2024</v>
      </c>
      <c r="K22221" s="22">
        <f>MONTH(Actuals[[#This Row],[Date]])</f>
        <v>12</v>
      </c>
      <c r="L22221" s="12"/>
    </row>
    <row r="22222" spans="1:12" x14ac:dyDescent="0.3">
      <c r="A22222">
        <v>12</v>
      </c>
      <c r="B22222">
        <v>39189</v>
      </c>
      <c r="C22222">
        <v>2</v>
      </c>
      <c r="D22222">
        <v>89000</v>
      </c>
      <c r="E22222" s="46">
        <v>45628</v>
      </c>
      <c r="F22222">
        <v>49.7</v>
      </c>
      <c r="I22222" t="str">
        <f>INDEX(LedgerMapping[[#All],[Level 3]],MATCH(Actuals[[#This Row],[Sub Ledger]],LedgerMapping[[#All],[Sub Ledger]],0))</f>
        <v>Interest</v>
      </c>
      <c r="J22222" s="22">
        <f>YEAR(Actuals[[#This Row],[Date]])</f>
        <v>2024</v>
      </c>
      <c r="K22222" s="22">
        <f>MONTH(Actuals[[#This Row],[Date]])</f>
        <v>12</v>
      </c>
      <c r="L22222" s="12"/>
    </row>
    <row r="22223" spans="1:12" x14ac:dyDescent="0.3">
      <c r="A22223">
        <v>13</v>
      </c>
      <c r="B22223">
        <v>39308</v>
      </c>
      <c r="C22223">
        <v>2</v>
      </c>
      <c r="D22223">
        <v>89000</v>
      </c>
      <c r="E22223" s="46">
        <v>45628</v>
      </c>
      <c r="F22223">
        <v>204.76</v>
      </c>
      <c r="I22223" t="str">
        <f>INDEX(LedgerMapping[[#All],[Level 3]],MATCH(Actuals[[#This Row],[Sub Ledger]],LedgerMapping[[#All],[Sub Ledger]],0))</f>
        <v>Interest</v>
      </c>
      <c r="J22223" s="22">
        <f>YEAR(Actuals[[#This Row],[Date]])</f>
        <v>2024</v>
      </c>
      <c r="K22223" s="22">
        <f>MONTH(Actuals[[#This Row],[Date]])</f>
        <v>12</v>
      </c>
      <c r="L22223" s="12"/>
    </row>
    <row r="22224" spans="1:12" x14ac:dyDescent="0.3">
      <c r="A22224">
        <v>11</v>
      </c>
      <c r="B22224">
        <v>14267</v>
      </c>
      <c r="C22224">
        <v>2</v>
      </c>
      <c r="D22224">
        <v>89000</v>
      </c>
      <c r="E22224" s="46">
        <v>44927</v>
      </c>
      <c r="F22224">
        <v>23.1</v>
      </c>
      <c r="I22224" t="str">
        <f>INDEX(LedgerMapping[[#All],[Level 3]],MATCH(Actuals[[#This Row],[Sub Ledger]],LedgerMapping[[#All],[Sub Ledger]],0))</f>
        <v>Interest</v>
      </c>
      <c r="J22224" s="22">
        <f>YEAR(Actuals[[#This Row],[Date]])</f>
        <v>2023</v>
      </c>
      <c r="K22224" s="22">
        <f>MONTH(Actuals[[#This Row],[Date]])</f>
        <v>1</v>
      </c>
      <c r="L22224" s="12"/>
    </row>
    <row r="22225" spans="1:12" x14ac:dyDescent="0.3">
      <c r="A22225">
        <v>11</v>
      </c>
      <c r="B22225">
        <v>14294</v>
      </c>
      <c r="C22225">
        <v>3</v>
      </c>
      <c r="D22225">
        <v>89000</v>
      </c>
      <c r="E22225" s="46">
        <v>44927</v>
      </c>
      <c r="F22225">
        <v>87.99</v>
      </c>
      <c r="I22225" t="str">
        <f>INDEX(LedgerMapping[[#All],[Level 3]],MATCH(Actuals[[#This Row],[Sub Ledger]],LedgerMapping[[#All],[Sub Ledger]],0))</f>
        <v>Interest</v>
      </c>
      <c r="J22225" s="22">
        <f>YEAR(Actuals[[#This Row],[Date]])</f>
        <v>2023</v>
      </c>
      <c r="K22225" s="22">
        <f>MONTH(Actuals[[#This Row],[Date]])</f>
        <v>1</v>
      </c>
      <c r="L22225" s="12"/>
    </row>
    <row r="22226" spans="1:12" x14ac:dyDescent="0.3">
      <c r="A22226">
        <v>11</v>
      </c>
      <c r="B22226">
        <v>14321</v>
      </c>
      <c r="C22226">
        <v>4</v>
      </c>
      <c r="D22226">
        <v>89000</v>
      </c>
      <c r="E22226" s="46">
        <v>44927</v>
      </c>
      <c r="F22226">
        <v>60.33</v>
      </c>
      <c r="I22226" t="str">
        <f>INDEX(LedgerMapping[[#All],[Level 3]],MATCH(Actuals[[#This Row],[Sub Ledger]],LedgerMapping[[#All],[Sub Ledger]],0))</f>
        <v>Interest</v>
      </c>
      <c r="J22226" s="22">
        <f>YEAR(Actuals[[#This Row],[Date]])</f>
        <v>2023</v>
      </c>
      <c r="K22226" s="22">
        <f>MONTH(Actuals[[#This Row],[Date]])</f>
        <v>1</v>
      </c>
      <c r="L22226" s="12"/>
    </row>
    <row r="22227" spans="1:12" x14ac:dyDescent="0.3">
      <c r="A22227">
        <v>11</v>
      </c>
      <c r="B22227">
        <v>15269</v>
      </c>
      <c r="C22227">
        <v>2</v>
      </c>
      <c r="D22227">
        <v>89000</v>
      </c>
      <c r="E22227" s="46">
        <v>44958</v>
      </c>
      <c r="F22227">
        <v>22.04</v>
      </c>
      <c r="I22227" t="str">
        <f>INDEX(LedgerMapping[[#All],[Level 3]],MATCH(Actuals[[#This Row],[Sub Ledger]],LedgerMapping[[#All],[Sub Ledger]],0))</f>
        <v>Interest</v>
      </c>
      <c r="J22227" s="22">
        <f>YEAR(Actuals[[#This Row],[Date]])</f>
        <v>2023</v>
      </c>
      <c r="K22227" s="22">
        <f>MONTH(Actuals[[#This Row],[Date]])</f>
        <v>2</v>
      </c>
      <c r="L22227" s="12"/>
    </row>
    <row r="22228" spans="1:12" x14ac:dyDescent="0.3">
      <c r="A22228">
        <v>11</v>
      </c>
      <c r="B22228">
        <v>15296</v>
      </c>
      <c r="C22228">
        <v>3</v>
      </c>
      <c r="D22228">
        <v>89000</v>
      </c>
      <c r="E22228" s="46">
        <v>44958</v>
      </c>
      <c r="F22228">
        <v>55.02</v>
      </c>
      <c r="I22228" t="str">
        <f>INDEX(LedgerMapping[[#All],[Level 3]],MATCH(Actuals[[#This Row],[Sub Ledger]],LedgerMapping[[#All],[Sub Ledger]],0))</f>
        <v>Interest</v>
      </c>
      <c r="J22228" s="22">
        <f>YEAR(Actuals[[#This Row],[Date]])</f>
        <v>2023</v>
      </c>
      <c r="K22228" s="22">
        <f>MONTH(Actuals[[#This Row],[Date]])</f>
        <v>2</v>
      </c>
      <c r="L22228" s="12"/>
    </row>
    <row r="22229" spans="1:12" x14ac:dyDescent="0.3">
      <c r="A22229">
        <v>11</v>
      </c>
      <c r="B22229">
        <v>15323</v>
      </c>
      <c r="C22229">
        <v>4</v>
      </c>
      <c r="D22229">
        <v>89000</v>
      </c>
      <c r="E22229" s="46">
        <v>44958</v>
      </c>
      <c r="F22229">
        <v>84.8</v>
      </c>
      <c r="I22229" t="str">
        <f>INDEX(LedgerMapping[[#All],[Level 3]],MATCH(Actuals[[#This Row],[Sub Ledger]],LedgerMapping[[#All],[Sub Ledger]],0))</f>
        <v>Interest</v>
      </c>
      <c r="J22229" s="22">
        <f>YEAR(Actuals[[#This Row],[Date]])</f>
        <v>2023</v>
      </c>
      <c r="K22229" s="22">
        <f>MONTH(Actuals[[#This Row],[Date]])</f>
        <v>2</v>
      </c>
      <c r="L22229" s="12"/>
    </row>
    <row r="22230" spans="1:12" x14ac:dyDescent="0.3">
      <c r="A22230">
        <v>11</v>
      </c>
      <c r="B22230">
        <v>16249</v>
      </c>
      <c r="C22230">
        <v>2</v>
      </c>
      <c r="D22230">
        <v>89000</v>
      </c>
      <c r="E22230" s="46">
        <v>44988</v>
      </c>
      <c r="F22230">
        <v>17.78</v>
      </c>
      <c r="I22230" t="str">
        <f>INDEX(LedgerMapping[[#All],[Level 3]],MATCH(Actuals[[#This Row],[Sub Ledger]],LedgerMapping[[#All],[Sub Ledger]],0))</f>
        <v>Interest</v>
      </c>
      <c r="J22230" s="22">
        <f>YEAR(Actuals[[#This Row],[Date]])</f>
        <v>2023</v>
      </c>
      <c r="K22230" s="22">
        <f>MONTH(Actuals[[#This Row],[Date]])</f>
        <v>3</v>
      </c>
      <c r="L22230" s="12"/>
    </row>
    <row r="22231" spans="1:12" x14ac:dyDescent="0.3">
      <c r="A22231">
        <v>11</v>
      </c>
      <c r="B22231">
        <v>16276</v>
      </c>
      <c r="C22231">
        <v>3</v>
      </c>
      <c r="D22231">
        <v>89000</v>
      </c>
      <c r="E22231" s="46">
        <v>44988</v>
      </c>
      <c r="F22231">
        <v>61.4</v>
      </c>
      <c r="I22231" t="str">
        <f>INDEX(LedgerMapping[[#All],[Level 3]],MATCH(Actuals[[#This Row],[Sub Ledger]],LedgerMapping[[#All],[Sub Ledger]],0))</f>
        <v>Interest</v>
      </c>
      <c r="J22231" s="22">
        <f>YEAR(Actuals[[#This Row],[Date]])</f>
        <v>2023</v>
      </c>
      <c r="K22231" s="22">
        <f>MONTH(Actuals[[#This Row],[Date]])</f>
        <v>3</v>
      </c>
      <c r="L22231" s="12"/>
    </row>
    <row r="22232" spans="1:12" x14ac:dyDescent="0.3">
      <c r="A22232">
        <v>11</v>
      </c>
      <c r="B22232">
        <v>16303</v>
      </c>
      <c r="C22232">
        <v>4</v>
      </c>
      <c r="D22232">
        <v>89000</v>
      </c>
      <c r="E22232" s="46">
        <v>44988</v>
      </c>
      <c r="F22232">
        <v>80.55</v>
      </c>
      <c r="I22232" t="str">
        <f>INDEX(LedgerMapping[[#All],[Level 3]],MATCH(Actuals[[#This Row],[Sub Ledger]],LedgerMapping[[#All],[Sub Ledger]],0))</f>
        <v>Interest</v>
      </c>
      <c r="J22232" s="22">
        <f>YEAR(Actuals[[#This Row],[Date]])</f>
        <v>2023</v>
      </c>
      <c r="K22232" s="22">
        <f>MONTH(Actuals[[#This Row],[Date]])</f>
        <v>3</v>
      </c>
      <c r="L22232" s="12"/>
    </row>
    <row r="22233" spans="1:12" x14ac:dyDescent="0.3">
      <c r="A22233">
        <v>11</v>
      </c>
      <c r="B22233">
        <v>16330</v>
      </c>
      <c r="C22233">
        <v>5</v>
      </c>
      <c r="D22233">
        <v>89000</v>
      </c>
      <c r="E22233" s="46">
        <v>44988</v>
      </c>
      <c r="F22233">
        <v>23.1</v>
      </c>
      <c r="I22233" t="str">
        <f>INDEX(LedgerMapping[[#All],[Level 3]],MATCH(Actuals[[#This Row],[Sub Ledger]],LedgerMapping[[#All],[Sub Ledger]],0))</f>
        <v>Interest</v>
      </c>
      <c r="J22233" s="22">
        <f>YEAR(Actuals[[#This Row],[Date]])</f>
        <v>2023</v>
      </c>
      <c r="K22233" s="22">
        <f>MONTH(Actuals[[#This Row],[Date]])</f>
        <v>3</v>
      </c>
      <c r="L22233" s="12"/>
    </row>
    <row r="22234" spans="1:12" x14ac:dyDescent="0.3">
      <c r="A22234">
        <v>11</v>
      </c>
      <c r="B22234">
        <v>17281</v>
      </c>
      <c r="C22234">
        <v>2</v>
      </c>
      <c r="D22234">
        <v>89000</v>
      </c>
      <c r="E22234" s="46">
        <v>45018</v>
      </c>
      <c r="F22234">
        <v>44.38</v>
      </c>
      <c r="I22234" t="str">
        <f>INDEX(LedgerMapping[[#All],[Level 3]],MATCH(Actuals[[#This Row],[Sub Ledger]],LedgerMapping[[#All],[Sub Ledger]],0))</f>
        <v>Interest</v>
      </c>
      <c r="J22234" s="22">
        <f>YEAR(Actuals[[#This Row],[Date]])</f>
        <v>2023</v>
      </c>
      <c r="K22234" s="22">
        <f>MONTH(Actuals[[#This Row],[Date]])</f>
        <v>4</v>
      </c>
      <c r="L22234" s="12"/>
    </row>
    <row r="22235" spans="1:12" x14ac:dyDescent="0.3">
      <c r="A22235">
        <v>11</v>
      </c>
      <c r="B22235">
        <v>17308</v>
      </c>
      <c r="C22235">
        <v>3</v>
      </c>
      <c r="D22235">
        <v>89000</v>
      </c>
      <c r="E22235" s="46">
        <v>45018</v>
      </c>
      <c r="F22235">
        <v>59.27</v>
      </c>
      <c r="I22235" t="str">
        <f>INDEX(LedgerMapping[[#All],[Level 3]],MATCH(Actuals[[#This Row],[Sub Ledger]],LedgerMapping[[#All],[Sub Ledger]],0))</f>
        <v>Interest</v>
      </c>
      <c r="J22235" s="22">
        <f>YEAR(Actuals[[#This Row],[Date]])</f>
        <v>2023</v>
      </c>
      <c r="K22235" s="22">
        <f>MONTH(Actuals[[#This Row],[Date]])</f>
        <v>4</v>
      </c>
      <c r="L22235" s="12"/>
    </row>
    <row r="22236" spans="1:12" x14ac:dyDescent="0.3">
      <c r="A22236">
        <v>11</v>
      </c>
      <c r="B22236">
        <v>17335</v>
      </c>
      <c r="C22236">
        <v>4</v>
      </c>
      <c r="D22236">
        <v>89000</v>
      </c>
      <c r="E22236" s="46">
        <v>45018</v>
      </c>
      <c r="F22236">
        <v>96.51</v>
      </c>
      <c r="I22236" t="str">
        <f>INDEX(LedgerMapping[[#All],[Level 3]],MATCH(Actuals[[#This Row],[Sub Ledger]],LedgerMapping[[#All],[Sub Ledger]],0))</f>
        <v>Interest</v>
      </c>
      <c r="J22236" s="22">
        <f>YEAR(Actuals[[#This Row],[Date]])</f>
        <v>2023</v>
      </c>
      <c r="K22236" s="22">
        <f>MONTH(Actuals[[#This Row],[Date]])</f>
        <v>4</v>
      </c>
      <c r="L22236" s="12"/>
    </row>
    <row r="22237" spans="1:12" x14ac:dyDescent="0.3">
      <c r="A22237">
        <v>11</v>
      </c>
      <c r="B22237">
        <v>17362</v>
      </c>
      <c r="C22237">
        <v>5</v>
      </c>
      <c r="D22237">
        <v>89000</v>
      </c>
      <c r="E22237" s="46">
        <v>45018</v>
      </c>
      <c r="F22237">
        <v>24.16</v>
      </c>
      <c r="I22237" t="str">
        <f>INDEX(LedgerMapping[[#All],[Level 3]],MATCH(Actuals[[#This Row],[Sub Ledger]],LedgerMapping[[#All],[Sub Ledger]],0))</f>
        <v>Interest</v>
      </c>
      <c r="J22237" s="22">
        <f>YEAR(Actuals[[#This Row],[Date]])</f>
        <v>2023</v>
      </c>
      <c r="K22237" s="22">
        <f>MONTH(Actuals[[#This Row],[Date]])</f>
        <v>4</v>
      </c>
      <c r="L22237" s="12"/>
    </row>
    <row r="22238" spans="1:12" x14ac:dyDescent="0.3">
      <c r="A22238">
        <v>11</v>
      </c>
      <c r="B22238">
        <v>18310</v>
      </c>
      <c r="C22238">
        <v>2</v>
      </c>
      <c r="D22238">
        <v>89000</v>
      </c>
      <c r="E22238" s="46">
        <v>45049</v>
      </c>
      <c r="F22238">
        <v>23.1</v>
      </c>
      <c r="I22238" t="str">
        <f>INDEX(LedgerMapping[[#All],[Level 3]],MATCH(Actuals[[#This Row],[Sub Ledger]],LedgerMapping[[#All],[Sub Ledger]],0))</f>
        <v>Interest</v>
      </c>
      <c r="J22238" s="22">
        <f>YEAR(Actuals[[#This Row],[Date]])</f>
        <v>2023</v>
      </c>
      <c r="K22238" s="22">
        <f>MONTH(Actuals[[#This Row],[Date]])</f>
        <v>5</v>
      </c>
      <c r="L22238" s="12"/>
    </row>
    <row r="22239" spans="1:12" x14ac:dyDescent="0.3">
      <c r="A22239">
        <v>11</v>
      </c>
      <c r="B22239">
        <v>18337</v>
      </c>
      <c r="C22239">
        <v>3</v>
      </c>
      <c r="D22239">
        <v>89000</v>
      </c>
      <c r="E22239" s="46">
        <v>45049</v>
      </c>
      <c r="F22239">
        <v>64.59</v>
      </c>
      <c r="I22239" t="str">
        <f>INDEX(LedgerMapping[[#All],[Level 3]],MATCH(Actuals[[#This Row],[Sub Ledger]],LedgerMapping[[#All],[Sub Ledger]],0))</f>
        <v>Interest</v>
      </c>
      <c r="J22239" s="22">
        <f>YEAR(Actuals[[#This Row],[Date]])</f>
        <v>2023</v>
      </c>
      <c r="K22239" s="22">
        <f>MONTH(Actuals[[#This Row],[Date]])</f>
        <v>5</v>
      </c>
      <c r="L22239" s="12"/>
    </row>
    <row r="22240" spans="1:12" x14ac:dyDescent="0.3">
      <c r="A22240">
        <v>11</v>
      </c>
      <c r="B22240">
        <v>18364</v>
      </c>
      <c r="C22240">
        <v>4</v>
      </c>
      <c r="D22240">
        <v>89000</v>
      </c>
      <c r="E22240" s="46">
        <v>45049</v>
      </c>
      <c r="F22240">
        <v>64.59</v>
      </c>
      <c r="I22240" t="str">
        <f>INDEX(LedgerMapping[[#All],[Level 3]],MATCH(Actuals[[#This Row],[Sub Ledger]],LedgerMapping[[#All],[Sub Ledger]],0))</f>
        <v>Interest</v>
      </c>
      <c r="J22240" s="22">
        <f>YEAR(Actuals[[#This Row],[Date]])</f>
        <v>2023</v>
      </c>
      <c r="K22240" s="22">
        <f>MONTH(Actuals[[#This Row],[Date]])</f>
        <v>5</v>
      </c>
      <c r="L22240" s="12"/>
    </row>
    <row r="22241" spans="1:12" x14ac:dyDescent="0.3">
      <c r="A22241">
        <v>11</v>
      </c>
      <c r="B22241">
        <v>18391</v>
      </c>
      <c r="C22241">
        <v>5</v>
      </c>
      <c r="D22241">
        <v>89000</v>
      </c>
      <c r="E22241" s="46">
        <v>45049</v>
      </c>
      <c r="F22241">
        <v>17.78</v>
      </c>
      <c r="I22241" t="str">
        <f>INDEX(LedgerMapping[[#All],[Level 3]],MATCH(Actuals[[#This Row],[Sub Ledger]],LedgerMapping[[#All],[Sub Ledger]],0))</f>
        <v>Interest</v>
      </c>
      <c r="J22241" s="22">
        <f>YEAR(Actuals[[#This Row],[Date]])</f>
        <v>2023</v>
      </c>
      <c r="K22241" s="22">
        <f>MONTH(Actuals[[#This Row],[Date]])</f>
        <v>5</v>
      </c>
      <c r="L22241" s="12"/>
    </row>
    <row r="22242" spans="1:12" x14ac:dyDescent="0.3">
      <c r="A22242">
        <v>11</v>
      </c>
      <c r="B22242">
        <v>19315</v>
      </c>
      <c r="C22242">
        <v>2</v>
      </c>
      <c r="D22242">
        <v>89000</v>
      </c>
      <c r="E22242" s="46">
        <v>45079</v>
      </c>
      <c r="F22242">
        <v>25.23</v>
      </c>
      <c r="I22242" t="str">
        <f>INDEX(LedgerMapping[[#All],[Level 3]],MATCH(Actuals[[#This Row],[Sub Ledger]],LedgerMapping[[#All],[Sub Ledger]],0))</f>
        <v>Interest</v>
      </c>
      <c r="J22242" s="22">
        <f>YEAR(Actuals[[#This Row],[Date]])</f>
        <v>2023</v>
      </c>
      <c r="K22242" s="22">
        <f>MONTH(Actuals[[#This Row],[Date]])</f>
        <v>6</v>
      </c>
      <c r="L22242" s="12"/>
    </row>
    <row r="22243" spans="1:12" x14ac:dyDescent="0.3">
      <c r="A22243">
        <v>11</v>
      </c>
      <c r="B22243">
        <v>19342</v>
      </c>
      <c r="C22243">
        <v>3</v>
      </c>
      <c r="D22243">
        <v>89000</v>
      </c>
      <c r="E22243" s="46">
        <v>45079</v>
      </c>
      <c r="F22243">
        <v>33.74</v>
      </c>
      <c r="I22243" t="str">
        <f>INDEX(LedgerMapping[[#All],[Level 3]],MATCH(Actuals[[#This Row],[Sub Ledger]],LedgerMapping[[#All],[Sub Ledger]],0))</f>
        <v>Interest</v>
      </c>
      <c r="J22243" s="22">
        <f>YEAR(Actuals[[#This Row],[Date]])</f>
        <v>2023</v>
      </c>
      <c r="K22243" s="22">
        <f>MONTH(Actuals[[#This Row],[Date]])</f>
        <v>6</v>
      </c>
      <c r="L22243" s="12"/>
    </row>
    <row r="22244" spans="1:12" x14ac:dyDescent="0.3">
      <c r="A22244">
        <v>11</v>
      </c>
      <c r="B22244">
        <v>19369</v>
      </c>
      <c r="C22244">
        <v>4</v>
      </c>
      <c r="D22244">
        <v>89000</v>
      </c>
      <c r="E22244" s="46">
        <v>45079</v>
      </c>
      <c r="F22244">
        <v>67.78</v>
      </c>
      <c r="I22244" t="str">
        <f>INDEX(LedgerMapping[[#All],[Level 3]],MATCH(Actuals[[#This Row],[Sub Ledger]],LedgerMapping[[#All],[Sub Ledger]],0))</f>
        <v>Interest</v>
      </c>
      <c r="J22244" s="22">
        <f>YEAR(Actuals[[#This Row],[Date]])</f>
        <v>2023</v>
      </c>
      <c r="K22244" s="22">
        <f>MONTH(Actuals[[#This Row],[Date]])</f>
        <v>6</v>
      </c>
      <c r="L22244" s="12"/>
    </row>
    <row r="22245" spans="1:12" x14ac:dyDescent="0.3">
      <c r="A22245">
        <v>11</v>
      </c>
      <c r="B22245">
        <v>19396</v>
      </c>
      <c r="C22245">
        <v>5</v>
      </c>
      <c r="D22245">
        <v>89000</v>
      </c>
      <c r="E22245" s="46">
        <v>45079</v>
      </c>
      <c r="F22245">
        <v>49.7</v>
      </c>
      <c r="I22245" t="str">
        <f>INDEX(LedgerMapping[[#All],[Level 3]],MATCH(Actuals[[#This Row],[Sub Ledger]],LedgerMapping[[#All],[Sub Ledger]],0))</f>
        <v>Interest</v>
      </c>
      <c r="J22245" s="22">
        <f>YEAR(Actuals[[#This Row],[Date]])</f>
        <v>2023</v>
      </c>
      <c r="K22245" s="22">
        <f>MONTH(Actuals[[#This Row],[Date]])</f>
        <v>6</v>
      </c>
      <c r="L22245" s="12"/>
    </row>
    <row r="22246" spans="1:12" x14ac:dyDescent="0.3">
      <c r="A22246">
        <v>11</v>
      </c>
      <c r="B22246">
        <v>20343</v>
      </c>
      <c r="C22246">
        <v>2</v>
      </c>
      <c r="D22246">
        <v>89000</v>
      </c>
      <c r="E22246" s="46">
        <v>45110</v>
      </c>
      <c r="F22246">
        <v>41.19</v>
      </c>
      <c r="I22246" t="str">
        <f>INDEX(LedgerMapping[[#All],[Level 3]],MATCH(Actuals[[#This Row],[Sub Ledger]],LedgerMapping[[#All],[Sub Ledger]],0))</f>
        <v>Interest</v>
      </c>
      <c r="J22246" s="22">
        <f>YEAR(Actuals[[#This Row],[Date]])</f>
        <v>2023</v>
      </c>
      <c r="K22246" s="22">
        <f>MONTH(Actuals[[#This Row],[Date]])</f>
        <v>7</v>
      </c>
      <c r="L22246" s="12"/>
    </row>
    <row r="22247" spans="1:12" x14ac:dyDescent="0.3">
      <c r="A22247">
        <v>11</v>
      </c>
      <c r="B22247">
        <v>20370</v>
      </c>
      <c r="C22247">
        <v>3</v>
      </c>
      <c r="D22247">
        <v>89000</v>
      </c>
      <c r="E22247" s="46">
        <v>45110</v>
      </c>
      <c r="F22247">
        <v>35.869999999999997</v>
      </c>
      <c r="I22247" t="str">
        <f>INDEX(LedgerMapping[[#All],[Level 3]],MATCH(Actuals[[#This Row],[Sub Ledger]],LedgerMapping[[#All],[Sub Ledger]],0))</f>
        <v>Interest</v>
      </c>
      <c r="J22247" s="22">
        <f>YEAR(Actuals[[#This Row],[Date]])</f>
        <v>2023</v>
      </c>
      <c r="K22247" s="22">
        <f>MONTH(Actuals[[#This Row],[Date]])</f>
        <v>7</v>
      </c>
      <c r="L22247" s="12"/>
    </row>
    <row r="22248" spans="1:12" x14ac:dyDescent="0.3">
      <c r="A22248">
        <v>11</v>
      </c>
      <c r="B22248">
        <v>20397</v>
      </c>
      <c r="C22248">
        <v>4</v>
      </c>
      <c r="D22248">
        <v>89000</v>
      </c>
      <c r="E22248" s="46">
        <v>45110</v>
      </c>
      <c r="F22248">
        <v>84.8</v>
      </c>
      <c r="I22248" t="str">
        <f>INDEX(LedgerMapping[[#All],[Level 3]],MATCH(Actuals[[#This Row],[Sub Ledger]],LedgerMapping[[#All],[Sub Ledger]],0))</f>
        <v>Interest</v>
      </c>
      <c r="J22248" s="22">
        <f>YEAR(Actuals[[#This Row],[Date]])</f>
        <v>2023</v>
      </c>
      <c r="K22248" s="22">
        <f>MONTH(Actuals[[#This Row],[Date]])</f>
        <v>7</v>
      </c>
      <c r="L22248" s="12"/>
    </row>
    <row r="22249" spans="1:12" x14ac:dyDescent="0.3">
      <c r="A22249">
        <v>11</v>
      </c>
      <c r="B22249">
        <v>20424</v>
      </c>
      <c r="C22249">
        <v>5</v>
      </c>
      <c r="D22249">
        <v>89000</v>
      </c>
      <c r="E22249" s="46">
        <v>45110</v>
      </c>
      <c r="F22249">
        <v>50.76</v>
      </c>
      <c r="I22249" t="str">
        <f>INDEX(LedgerMapping[[#All],[Level 3]],MATCH(Actuals[[#This Row],[Sub Ledger]],LedgerMapping[[#All],[Sub Ledger]],0))</f>
        <v>Interest</v>
      </c>
      <c r="J22249" s="22">
        <f>YEAR(Actuals[[#This Row],[Date]])</f>
        <v>2023</v>
      </c>
      <c r="K22249" s="22">
        <f>MONTH(Actuals[[#This Row],[Date]])</f>
        <v>7</v>
      </c>
      <c r="L22249" s="12"/>
    </row>
    <row r="22250" spans="1:12" x14ac:dyDescent="0.3">
      <c r="A22250">
        <v>11</v>
      </c>
      <c r="B22250">
        <v>21371</v>
      </c>
      <c r="C22250">
        <v>2</v>
      </c>
      <c r="D22250">
        <v>89000</v>
      </c>
      <c r="E22250" s="46">
        <v>45141</v>
      </c>
      <c r="F22250">
        <v>57.14</v>
      </c>
      <c r="I22250" t="str">
        <f>INDEX(LedgerMapping[[#All],[Level 3]],MATCH(Actuals[[#This Row],[Sub Ledger]],LedgerMapping[[#All],[Sub Ledger]],0))</f>
        <v>Interest</v>
      </c>
      <c r="J22250" s="22">
        <f>YEAR(Actuals[[#This Row],[Date]])</f>
        <v>2023</v>
      </c>
      <c r="K22250" s="22">
        <f>MONTH(Actuals[[#This Row],[Date]])</f>
        <v>8</v>
      </c>
      <c r="L22250" s="12"/>
    </row>
    <row r="22251" spans="1:12" x14ac:dyDescent="0.3">
      <c r="A22251">
        <v>11</v>
      </c>
      <c r="B22251">
        <v>21398</v>
      </c>
      <c r="C22251">
        <v>3</v>
      </c>
      <c r="D22251">
        <v>89000</v>
      </c>
      <c r="E22251" s="46">
        <v>45141</v>
      </c>
      <c r="F22251">
        <v>97.57</v>
      </c>
      <c r="I22251" t="str">
        <f>INDEX(LedgerMapping[[#All],[Level 3]],MATCH(Actuals[[#This Row],[Sub Ledger]],LedgerMapping[[#All],[Sub Ledger]],0))</f>
        <v>Interest</v>
      </c>
      <c r="J22251" s="22">
        <f>YEAR(Actuals[[#This Row],[Date]])</f>
        <v>2023</v>
      </c>
      <c r="K22251" s="22">
        <f>MONTH(Actuals[[#This Row],[Date]])</f>
        <v>8</v>
      </c>
      <c r="L22251" s="12"/>
    </row>
    <row r="22252" spans="1:12" x14ac:dyDescent="0.3">
      <c r="A22252">
        <v>11</v>
      </c>
      <c r="B22252">
        <v>21425</v>
      </c>
      <c r="C22252">
        <v>4</v>
      </c>
      <c r="D22252">
        <v>89000</v>
      </c>
      <c r="E22252" s="46">
        <v>45141</v>
      </c>
      <c r="F22252">
        <v>92.25</v>
      </c>
      <c r="I22252" t="str">
        <f>INDEX(LedgerMapping[[#All],[Level 3]],MATCH(Actuals[[#This Row],[Sub Ledger]],LedgerMapping[[#All],[Sub Ledger]],0))</f>
        <v>Interest</v>
      </c>
      <c r="J22252" s="22">
        <f>YEAR(Actuals[[#This Row],[Date]])</f>
        <v>2023</v>
      </c>
      <c r="K22252" s="22">
        <f>MONTH(Actuals[[#This Row],[Date]])</f>
        <v>8</v>
      </c>
      <c r="L22252" s="12"/>
    </row>
    <row r="22253" spans="1:12" x14ac:dyDescent="0.3">
      <c r="A22253">
        <v>11</v>
      </c>
      <c r="B22253">
        <v>21452</v>
      </c>
      <c r="C22253">
        <v>5</v>
      </c>
      <c r="D22253">
        <v>89000</v>
      </c>
      <c r="E22253" s="46">
        <v>45141</v>
      </c>
      <c r="F22253">
        <v>18.84</v>
      </c>
      <c r="I22253" t="str">
        <f>INDEX(LedgerMapping[[#All],[Level 3]],MATCH(Actuals[[#This Row],[Sub Ledger]],LedgerMapping[[#All],[Sub Ledger]],0))</f>
        <v>Interest</v>
      </c>
      <c r="J22253" s="22">
        <f>YEAR(Actuals[[#This Row],[Date]])</f>
        <v>2023</v>
      </c>
      <c r="K22253" s="22">
        <f>MONTH(Actuals[[#This Row],[Date]])</f>
        <v>8</v>
      </c>
      <c r="L22253" s="12"/>
    </row>
    <row r="22254" spans="1:12" x14ac:dyDescent="0.3">
      <c r="A22254">
        <v>11</v>
      </c>
      <c r="B22254">
        <v>22374</v>
      </c>
      <c r="C22254">
        <v>2</v>
      </c>
      <c r="D22254">
        <v>89000</v>
      </c>
      <c r="E22254" s="46">
        <v>45169</v>
      </c>
      <c r="F22254">
        <v>58.21</v>
      </c>
      <c r="I22254" t="str">
        <f>INDEX(LedgerMapping[[#All],[Level 3]],MATCH(Actuals[[#This Row],[Sub Ledger]],LedgerMapping[[#All],[Sub Ledger]],0))</f>
        <v>Interest</v>
      </c>
      <c r="J22254" s="22">
        <f>YEAR(Actuals[[#This Row],[Date]])</f>
        <v>2023</v>
      </c>
      <c r="K22254" s="22">
        <f>MONTH(Actuals[[#This Row],[Date]])</f>
        <v>8</v>
      </c>
      <c r="L22254" s="12"/>
    </row>
    <row r="22255" spans="1:12" x14ac:dyDescent="0.3">
      <c r="A22255">
        <v>11</v>
      </c>
      <c r="B22255">
        <v>22401</v>
      </c>
      <c r="C22255">
        <v>3</v>
      </c>
      <c r="D22255">
        <v>89000</v>
      </c>
      <c r="E22255" s="46">
        <v>45169</v>
      </c>
      <c r="F22255">
        <v>75.23</v>
      </c>
      <c r="I22255" t="str">
        <f>INDEX(LedgerMapping[[#All],[Level 3]],MATCH(Actuals[[#This Row],[Sub Ledger]],LedgerMapping[[#All],[Sub Ledger]],0))</f>
        <v>Interest</v>
      </c>
      <c r="J22255" s="22">
        <f>YEAR(Actuals[[#This Row],[Date]])</f>
        <v>2023</v>
      </c>
      <c r="K22255" s="22">
        <f>MONTH(Actuals[[#This Row],[Date]])</f>
        <v>8</v>
      </c>
      <c r="L22255" s="12"/>
    </row>
    <row r="22256" spans="1:12" x14ac:dyDescent="0.3">
      <c r="A22256">
        <v>11</v>
      </c>
      <c r="B22256">
        <v>22428</v>
      </c>
      <c r="C22256">
        <v>4</v>
      </c>
      <c r="D22256">
        <v>89000</v>
      </c>
      <c r="E22256" s="46">
        <v>45169</v>
      </c>
      <c r="F22256">
        <v>94.38</v>
      </c>
      <c r="I22256" t="str">
        <f>INDEX(LedgerMapping[[#All],[Level 3]],MATCH(Actuals[[#This Row],[Sub Ledger]],LedgerMapping[[#All],[Sub Ledger]],0))</f>
        <v>Interest</v>
      </c>
      <c r="J22256" s="22">
        <f>YEAR(Actuals[[#This Row],[Date]])</f>
        <v>2023</v>
      </c>
      <c r="K22256" s="22">
        <f>MONTH(Actuals[[#This Row],[Date]])</f>
        <v>8</v>
      </c>
      <c r="L22256" s="12"/>
    </row>
    <row r="22257" spans="1:12" x14ac:dyDescent="0.3">
      <c r="A22257">
        <v>11</v>
      </c>
      <c r="B22257">
        <v>23352</v>
      </c>
      <c r="C22257">
        <v>2</v>
      </c>
      <c r="D22257">
        <v>89000</v>
      </c>
      <c r="E22257" s="46">
        <v>45200</v>
      </c>
      <c r="F22257">
        <v>70.97</v>
      </c>
      <c r="I22257" t="str">
        <f>INDEX(LedgerMapping[[#All],[Level 3]],MATCH(Actuals[[#This Row],[Sub Ledger]],LedgerMapping[[#All],[Sub Ledger]],0))</f>
        <v>Interest</v>
      </c>
      <c r="J22257" s="22">
        <f>YEAR(Actuals[[#This Row],[Date]])</f>
        <v>2023</v>
      </c>
      <c r="K22257" s="22">
        <f>MONTH(Actuals[[#This Row],[Date]])</f>
        <v>10</v>
      </c>
      <c r="L22257" s="12"/>
    </row>
    <row r="22258" spans="1:12" x14ac:dyDescent="0.3">
      <c r="A22258">
        <v>11</v>
      </c>
      <c r="B22258">
        <v>23379</v>
      </c>
      <c r="C22258">
        <v>3</v>
      </c>
      <c r="D22258">
        <v>89000</v>
      </c>
      <c r="E22258" s="46">
        <v>45200</v>
      </c>
      <c r="F22258">
        <v>75.23</v>
      </c>
      <c r="I22258" t="str">
        <f>INDEX(LedgerMapping[[#All],[Level 3]],MATCH(Actuals[[#This Row],[Sub Ledger]],LedgerMapping[[#All],[Sub Ledger]],0))</f>
        <v>Interest</v>
      </c>
      <c r="J22258" s="22">
        <f>YEAR(Actuals[[#This Row],[Date]])</f>
        <v>2023</v>
      </c>
      <c r="K22258" s="22">
        <f>MONTH(Actuals[[#This Row],[Date]])</f>
        <v>10</v>
      </c>
      <c r="L22258" s="12"/>
    </row>
    <row r="22259" spans="1:12" x14ac:dyDescent="0.3">
      <c r="A22259">
        <v>11</v>
      </c>
      <c r="B22259">
        <v>23406</v>
      </c>
      <c r="C22259">
        <v>4</v>
      </c>
      <c r="D22259">
        <v>89000</v>
      </c>
      <c r="E22259" s="46">
        <v>45200</v>
      </c>
      <c r="F22259">
        <v>91.19</v>
      </c>
      <c r="I22259" t="str">
        <f>INDEX(LedgerMapping[[#All],[Level 3]],MATCH(Actuals[[#This Row],[Sub Ledger]],LedgerMapping[[#All],[Sub Ledger]],0))</f>
        <v>Interest</v>
      </c>
      <c r="J22259" s="22">
        <f>YEAR(Actuals[[#This Row],[Date]])</f>
        <v>2023</v>
      </c>
      <c r="K22259" s="22">
        <f>MONTH(Actuals[[#This Row],[Date]])</f>
        <v>10</v>
      </c>
      <c r="L22259" s="12"/>
    </row>
    <row r="22260" spans="1:12" x14ac:dyDescent="0.3">
      <c r="A22260">
        <v>11</v>
      </c>
      <c r="B22260">
        <v>23433</v>
      </c>
      <c r="C22260">
        <v>5</v>
      </c>
      <c r="D22260">
        <v>89000</v>
      </c>
      <c r="E22260" s="46">
        <v>45200</v>
      </c>
      <c r="F22260">
        <v>25.23</v>
      </c>
      <c r="I22260" t="str">
        <f>INDEX(LedgerMapping[[#All],[Level 3]],MATCH(Actuals[[#This Row],[Sub Ledger]],LedgerMapping[[#All],[Sub Ledger]],0))</f>
        <v>Interest</v>
      </c>
      <c r="J22260" s="22">
        <f>YEAR(Actuals[[#This Row],[Date]])</f>
        <v>2023</v>
      </c>
      <c r="K22260" s="22">
        <f>MONTH(Actuals[[#This Row],[Date]])</f>
        <v>10</v>
      </c>
      <c r="L22260" s="12"/>
    </row>
    <row r="22261" spans="1:12" x14ac:dyDescent="0.3">
      <c r="A22261">
        <v>11</v>
      </c>
      <c r="B22261">
        <v>24354</v>
      </c>
      <c r="C22261">
        <v>2</v>
      </c>
      <c r="D22261">
        <v>89000</v>
      </c>
      <c r="E22261" s="46">
        <v>45230</v>
      </c>
      <c r="F22261">
        <v>44.38</v>
      </c>
      <c r="I22261" t="str">
        <f>INDEX(LedgerMapping[[#All],[Level 3]],MATCH(Actuals[[#This Row],[Sub Ledger]],LedgerMapping[[#All],[Sub Ledger]],0))</f>
        <v>Interest</v>
      </c>
      <c r="J22261" s="22">
        <f>YEAR(Actuals[[#This Row],[Date]])</f>
        <v>2023</v>
      </c>
      <c r="K22261" s="22">
        <f>MONTH(Actuals[[#This Row],[Date]])</f>
        <v>10</v>
      </c>
      <c r="L22261" s="12"/>
    </row>
    <row r="22262" spans="1:12" x14ac:dyDescent="0.3">
      <c r="A22262">
        <v>11</v>
      </c>
      <c r="B22262">
        <v>24381</v>
      </c>
      <c r="C22262">
        <v>3</v>
      </c>
      <c r="D22262">
        <v>89000</v>
      </c>
      <c r="E22262" s="46">
        <v>45230</v>
      </c>
      <c r="F22262">
        <v>60.33</v>
      </c>
      <c r="I22262" t="str">
        <f>INDEX(LedgerMapping[[#All],[Level 3]],MATCH(Actuals[[#This Row],[Sub Ledger]],LedgerMapping[[#All],[Sub Ledger]],0))</f>
        <v>Interest</v>
      </c>
      <c r="J22262" s="22">
        <f>YEAR(Actuals[[#This Row],[Date]])</f>
        <v>2023</v>
      </c>
      <c r="K22262" s="22">
        <f>MONTH(Actuals[[#This Row],[Date]])</f>
        <v>10</v>
      </c>
      <c r="L22262" s="12"/>
    </row>
    <row r="22263" spans="1:12" x14ac:dyDescent="0.3">
      <c r="A22263">
        <v>11</v>
      </c>
      <c r="B22263">
        <v>24408</v>
      </c>
      <c r="C22263">
        <v>4</v>
      </c>
      <c r="D22263">
        <v>89000</v>
      </c>
      <c r="E22263" s="46">
        <v>45230</v>
      </c>
      <c r="F22263">
        <v>92.25</v>
      </c>
      <c r="I22263" t="str">
        <f>INDEX(LedgerMapping[[#All],[Level 3]],MATCH(Actuals[[#This Row],[Sub Ledger]],LedgerMapping[[#All],[Sub Ledger]],0))</f>
        <v>Interest</v>
      </c>
      <c r="J22263" s="22">
        <f>YEAR(Actuals[[#This Row],[Date]])</f>
        <v>2023</v>
      </c>
      <c r="K22263" s="22">
        <f>MONTH(Actuals[[#This Row],[Date]])</f>
        <v>10</v>
      </c>
      <c r="L22263" s="12"/>
    </row>
    <row r="22264" spans="1:12" x14ac:dyDescent="0.3">
      <c r="A22264">
        <v>11</v>
      </c>
      <c r="B22264">
        <v>24435</v>
      </c>
      <c r="C22264">
        <v>5</v>
      </c>
      <c r="D22264">
        <v>89000</v>
      </c>
      <c r="E22264" s="46">
        <v>45230</v>
      </c>
      <c r="F22264">
        <v>20.97</v>
      </c>
      <c r="I22264" t="str">
        <f>INDEX(LedgerMapping[[#All],[Level 3]],MATCH(Actuals[[#This Row],[Sub Ledger]],LedgerMapping[[#All],[Sub Ledger]],0))</f>
        <v>Interest</v>
      </c>
      <c r="J22264" s="22">
        <f>YEAR(Actuals[[#This Row],[Date]])</f>
        <v>2023</v>
      </c>
      <c r="K22264" s="22">
        <f>MONTH(Actuals[[#This Row],[Date]])</f>
        <v>10</v>
      </c>
      <c r="L22264" s="12"/>
    </row>
    <row r="22265" spans="1:12" x14ac:dyDescent="0.3">
      <c r="A22265">
        <v>11</v>
      </c>
      <c r="B22265">
        <v>25386</v>
      </c>
      <c r="C22265">
        <v>2</v>
      </c>
      <c r="D22265">
        <v>89000</v>
      </c>
      <c r="E22265" s="46">
        <v>45261</v>
      </c>
      <c r="F22265">
        <v>22.04</v>
      </c>
      <c r="I22265" t="str">
        <f>INDEX(LedgerMapping[[#All],[Level 3]],MATCH(Actuals[[#This Row],[Sub Ledger]],LedgerMapping[[#All],[Sub Ledger]],0))</f>
        <v>Interest</v>
      </c>
      <c r="J22265" s="22">
        <f>YEAR(Actuals[[#This Row],[Date]])</f>
        <v>2023</v>
      </c>
      <c r="K22265" s="22">
        <f>MONTH(Actuals[[#This Row],[Date]])</f>
        <v>12</v>
      </c>
      <c r="L22265" s="12"/>
    </row>
    <row r="22266" spans="1:12" x14ac:dyDescent="0.3">
      <c r="A22266">
        <v>11</v>
      </c>
      <c r="B22266">
        <v>25413</v>
      </c>
      <c r="C22266">
        <v>3</v>
      </c>
      <c r="D22266">
        <v>89000</v>
      </c>
      <c r="E22266" s="46">
        <v>45261</v>
      </c>
      <c r="F22266">
        <v>52.89</v>
      </c>
      <c r="I22266" t="str">
        <f>INDEX(LedgerMapping[[#All],[Level 3]],MATCH(Actuals[[#This Row],[Sub Ledger]],LedgerMapping[[#All],[Sub Ledger]],0))</f>
        <v>Interest</v>
      </c>
      <c r="J22266" s="22">
        <f>YEAR(Actuals[[#This Row],[Date]])</f>
        <v>2023</v>
      </c>
      <c r="K22266" s="22">
        <f>MONTH(Actuals[[#This Row],[Date]])</f>
        <v>12</v>
      </c>
      <c r="L22266" s="12"/>
    </row>
    <row r="22267" spans="1:12" x14ac:dyDescent="0.3">
      <c r="A22267">
        <v>11</v>
      </c>
      <c r="B22267">
        <v>25440</v>
      </c>
      <c r="C22267">
        <v>4</v>
      </c>
      <c r="D22267">
        <v>89000</v>
      </c>
      <c r="E22267" s="46">
        <v>45261</v>
      </c>
      <c r="F22267">
        <v>56.08</v>
      </c>
      <c r="I22267" t="str">
        <f>INDEX(LedgerMapping[[#All],[Level 3]],MATCH(Actuals[[#This Row],[Sub Ledger]],LedgerMapping[[#All],[Sub Ledger]],0))</f>
        <v>Interest</v>
      </c>
      <c r="J22267" s="22">
        <f>YEAR(Actuals[[#This Row],[Date]])</f>
        <v>2023</v>
      </c>
      <c r="K22267" s="22">
        <f>MONTH(Actuals[[#This Row],[Date]])</f>
        <v>12</v>
      </c>
      <c r="L22267" s="12"/>
    </row>
    <row r="22268" spans="1:12" x14ac:dyDescent="0.3">
      <c r="A22268">
        <v>11</v>
      </c>
      <c r="B22268">
        <v>25467</v>
      </c>
      <c r="C22268">
        <v>5</v>
      </c>
      <c r="D22268">
        <v>89000</v>
      </c>
      <c r="E22268" s="46">
        <v>45261</v>
      </c>
      <c r="F22268">
        <v>43.31</v>
      </c>
      <c r="I22268" t="str">
        <f>INDEX(LedgerMapping[[#All],[Level 3]],MATCH(Actuals[[#This Row],[Sub Ledger]],LedgerMapping[[#All],[Sub Ledger]],0))</f>
        <v>Interest</v>
      </c>
      <c r="J22268" s="22">
        <f>YEAR(Actuals[[#This Row],[Date]])</f>
        <v>2023</v>
      </c>
      <c r="K22268" s="22">
        <f>MONTH(Actuals[[#This Row],[Date]])</f>
        <v>12</v>
      </c>
      <c r="L22268" s="12"/>
    </row>
    <row r="22269" spans="1:12" x14ac:dyDescent="0.3">
      <c r="A22269">
        <v>11</v>
      </c>
      <c r="B22269">
        <v>26457</v>
      </c>
      <c r="C22269">
        <v>2</v>
      </c>
      <c r="D22269">
        <v>89000</v>
      </c>
      <c r="E22269" s="46">
        <v>45291</v>
      </c>
      <c r="F22269">
        <v>96.51</v>
      </c>
      <c r="I22269" t="str">
        <f>INDEX(LedgerMapping[[#All],[Level 3]],MATCH(Actuals[[#This Row],[Sub Ledger]],LedgerMapping[[#All],[Sub Ledger]],0))</f>
        <v>Interest</v>
      </c>
      <c r="J22269" s="22">
        <f>YEAR(Actuals[[#This Row],[Date]])</f>
        <v>2023</v>
      </c>
      <c r="K22269" s="22">
        <f>MONTH(Actuals[[#This Row],[Date]])</f>
        <v>12</v>
      </c>
      <c r="L22269" s="12"/>
    </row>
    <row r="22270" spans="1:12" x14ac:dyDescent="0.3">
      <c r="A22270">
        <v>11</v>
      </c>
      <c r="B22270">
        <v>26484</v>
      </c>
      <c r="C22270">
        <v>3</v>
      </c>
      <c r="D22270">
        <v>89000</v>
      </c>
      <c r="E22270" s="46">
        <v>45291</v>
      </c>
      <c r="F22270">
        <v>108.21</v>
      </c>
      <c r="I22270" t="str">
        <f>INDEX(LedgerMapping[[#All],[Level 3]],MATCH(Actuals[[#This Row],[Sub Ledger]],LedgerMapping[[#All],[Sub Ledger]],0))</f>
        <v>Interest</v>
      </c>
      <c r="J22270" s="22">
        <f>YEAR(Actuals[[#This Row],[Date]])</f>
        <v>2023</v>
      </c>
      <c r="K22270" s="22">
        <f>MONTH(Actuals[[#This Row],[Date]])</f>
        <v>12</v>
      </c>
      <c r="L22270" s="12"/>
    </row>
    <row r="22271" spans="1:12" x14ac:dyDescent="0.3">
      <c r="A22271">
        <v>11</v>
      </c>
      <c r="B22271">
        <v>26511</v>
      </c>
      <c r="C22271">
        <v>4</v>
      </c>
      <c r="D22271">
        <v>89000</v>
      </c>
      <c r="E22271" s="46">
        <v>45291</v>
      </c>
      <c r="F22271">
        <v>99.7</v>
      </c>
      <c r="I22271" t="str">
        <f>INDEX(LedgerMapping[[#All],[Level 3]],MATCH(Actuals[[#This Row],[Sub Ledger]],LedgerMapping[[#All],[Sub Ledger]],0))</f>
        <v>Interest</v>
      </c>
      <c r="J22271" s="22">
        <f>YEAR(Actuals[[#This Row],[Date]])</f>
        <v>2023</v>
      </c>
      <c r="K22271" s="22">
        <f>MONTH(Actuals[[#This Row],[Date]])</f>
        <v>12</v>
      </c>
      <c r="L22271" s="12"/>
    </row>
    <row r="22272" spans="1:12" x14ac:dyDescent="0.3">
      <c r="A22272">
        <v>11</v>
      </c>
      <c r="B22272">
        <v>26538</v>
      </c>
      <c r="C22272">
        <v>5</v>
      </c>
      <c r="D22272">
        <v>89000</v>
      </c>
      <c r="E22272" s="46">
        <v>45291</v>
      </c>
      <c r="F22272">
        <v>23.1</v>
      </c>
      <c r="I22272" t="str">
        <f>INDEX(LedgerMapping[[#All],[Level 3]],MATCH(Actuals[[#This Row],[Sub Ledger]],LedgerMapping[[#All],[Sub Ledger]],0))</f>
        <v>Interest</v>
      </c>
      <c r="J22272" s="22">
        <f>YEAR(Actuals[[#This Row],[Date]])</f>
        <v>2023</v>
      </c>
      <c r="K22272" s="22">
        <f>MONTH(Actuals[[#This Row],[Date]])</f>
        <v>12</v>
      </c>
      <c r="L22272" s="12"/>
    </row>
    <row r="22273" spans="1:12" x14ac:dyDescent="0.3">
      <c r="A22273">
        <v>11</v>
      </c>
      <c r="B22273">
        <v>27581</v>
      </c>
      <c r="C22273">
        <v>2</v>
      </c>
      <c r="D22273">
        <v>89000</v>
      </c>
      <c r="E22273" s="46">
        <v>45322</v>
      </c>
      <c r="F22273">
        <v>67.78</v>
      </c>
      <c r="I22273" t="str">
        <f>INDEX(LedgerMapping[[#All],[Level 3]],MATCH(Actuals[[#This Row],[Sub Ledger]],LedgerMapping[[#All],[Sub Ledger]],0))</f>
        <v>Interest</v>
      </c>
      <c r="J22273" s="22">
        <f>YEAR(Actuals[[#This Row],[Date]])</f>
        <v>2024</v>
      </c>
      <c r="K22273" s="22">
        <f>MONTH(Actuals[[#This Row],[Date]])</f>
        <v>1</v>
      </c>
      <c r="L22273" s="12"/>
    </row>
    <row r="22274" spans="1:12" x14ac:dyDescent="0.3">
      <c r="A22274">
        <v>11</v>
      </c>
      <c r="B22274">
        <v>27608</v>
      </c>
      <c r="C22274">
        <v>3</v>
      </c>
      <c r="D22274">
        <v>89000</v>
      </c>
      <c r="E22274" s="46">
        <v>45322</v>
      </c>
      <c r="F22274">
        <v>144.38</v>
      </c>
      <c r="I22274" t="str">
        <f>INDEX(LedgerMapping[[#All],[Level 3]],MATCH(Actuals[[#This Row],[Sub Ledger]],LedgerMapping[[#All],[Sub Ledger]],0))</f>
        <v>Interest</v>
      </c>
      <c r="J22274" s="22">
        <f>YEAR(Actuals[[#This Row],[Date]])</f>
        <v>2024</v>
      </c>
      <c r="K22274" s="22">
        <f>MONTH(Actuals[[#This Row],[Date]])</f>
        <v>1</v>
      </c>
      <c r="L22274" s="12"/>
    </row>
    <row r="22275" spans="1:12" x14ac:dyDescent="0.3">
      <c r="A22275">
        <v>11</v>
      </c>
      <c r="B22275">
        <v>27635</v>
      </c>
      <c r="C22275">
        <v>4</v>
      </c>
      <c r="D22275">
        <v>89000</v>
      </c>
      <c r="E22275" s="46">
        <v>45322</v>
      </c>
      <c r="F22275">
        <v>112.46</v>
      </c>
      <c r="I22275" t="str">
        <f>INDEX(LedgerMapping[[#All],[Level 3]],MATCH(Actuals[[#This Row],[Sub Ledger]],LedgerMapping[[#All],[Sub Ledger]],0))</f>
        <v>Interest</v>
      </c>
      <c r="J22275" s="22">
        <f>YEAR(Actuals[[#This Row],[Date]])</f>
        <v>2024</v>
      </c>
      <c r="K22275" s="22">
        <f>MONTH(Actuals[[#This Row],[Date]])</f>
        <v>1</v>
      </c>
      <c r="L22275" s="12"/>
    </row>
    <row r="22276" spans="1:12" x14ac:dyDescent="0.3">
      <c r="A22276">
        <v>11</v>
      </c>
      <c r="B22276">
        <v>27662</v>
      </c>
      <c r="C22276">
        <v>5</v>
      </c>
      <c r="D22276">
        <v>89000</v>
      </c>
      <c r="E22276" s="46">
        <v>45322</v>
      </c>
      <c r="F22276">
        <v>49.7</v>
      </c>
      <c r="I22276" t="str">
        <f>INDEX(LedgerMapping[[#All],[Level 3]],MATCH(Actuals[[#This Row],[Sub Ledger]],LedgerMapping[[#All],[Sub Ledger]],0))</f>
        <v>Interest</v>
      </c>
      <c r="J22276" s="22">
        <f>YEAR(Actuals[[#This Row],[Date]])</f>
        <v>2024</v>
      </c>
      <c r="K22276" s="22">
        <f>MONTH(Actuals[[#This Row],[Date]])</f>
        <v>1</v>
      </c>
      <c r="L22276" s="12"/>
    </row>
    <row r="22277" spans="1:12" x14ac:dyDescent="0.3">
      <c r="A22277">
        <v>11</v>
      </c>
      <c r="B22277">
        <v>28733</v>
      </c>
      <c r="C22277">
        <v>2</v>
      </c>
      <c r="D22277">
        <v>89000</v>
      </c>
      <c r="E22277" s="46">
        <v>45354</v>
      </c>
      <c r="F22277">
        <v>53.95</v>
      </c>
      <c r="I22277" t="str">
        <f>INDEX(LedgerMapping[[#All],[Level 3]],MATCH(Actuals[[#This Row],[Sub Ledger]],LedgerMapping[[#All],[Sub Ledger]],0))</f>
        <v>Interest</v>
      </c>
      <c r="J22277" s="22">
        <f>YEAR(Actuals[[#This Row],[Date]])</f>
        <v>2024</v>
      </c>
      <c r="K22277" s="22">
        <f>MONTH(Actuals[[#This Row],[Date]])</f>
        <v>3</v>
      </c>
      <c r="L22277" s="12"/>
    </row>
    <row r="22278" spans="1:12" x14ac:dyDescent="0.3">
      <c r="A22278">
        <v>11</v>
      </c>
      <c r="B22278">
        <v>28760</v>
      </c>
      <c r="C22278">
        <v>3</v>
      </c>
      <c r="D22278">
        <v>89000</v>
      </c>
      <c r="E22278" s="46">
        <v>45354</v>
      </c>
      <c r="F22278">
        <v>92.25</v>
      </c>
      <c r="I22278" t="str">
        <f>INDEX(LedgerMapping[[#All],[Level 3]],MATCH(Actuals[[#This Row],[Sub Ledger]],LedgerMapping[[#All],[Sub Ledger]],0))</f>
        <v>Interest</v>
      </c>
      <c r="J22278" s="22">
        <f>YEAR(Actuals[[#This Row],[Date]])</f>
        <v>2024</v>
      </c>
      <c r="K22278" s="22">
        <f>MONTH(Actuals[[#This Row],[Date]])</f>
        <v>3</v>
      </c>
      <c r="L22278" s="12"/>
    </row>
    <row r="22279" spans="1:12" x14ac:dyDescent="0.3">
      <c r="A22279">
        <v>11</v>
      </c>
      <c r="B22279">
        <v>28787</v>
      </c>
      <c r="C22279">
        <v>4</v>
      </c>
      <c r="D22279">
        <v>89000</v>
      </c>
      <c r="E22279" s="46">
        <v>45354</v>
      </c>
      <c r="F22279">
        <v>105.02</v>
      </c>
      <c r="I22279" t="str">
        <f>INDEX(LedgerMapping[[#All],[Level 3]],MATCH(Actuals[[#This Row],[Sub Ledger]],LedgerMapping[[#All],[Sub Ledger]],0))</f>
        <v>Interest</v>
      </c>
      <c r="J22279" s="22">
        <f>YEAR(Actuals[[#This Row],[Date]])</f>
        <v>2024</v>
      </c>
      <c r="K22279" s="22">
        <f>MONTH(Actuals[[#This Row],[Date]])</f>
        <v>3</v>
      </c>
      <c r="L22279" s="12"/>
    </row>
    <row r="22280" spans="1:12" x14ac:dyDescent="0.3">
      <c r="A22280">
        <v>11</v>
      </c>
      <c r="B22280">
        <v>28814</v>
      </c>
      <c r="C22280">
        <v>5</v>
      </c>
      <c r="D22280">
        <v>89000</v>
      </c>
      <c r="E22280" s="46">
        <v>45354</v>
      </c>
      <c r="F22280">
        <v>25.23</v>
      </c>
      <c r="I22280" t="str">
        <f>INDEX(LedgerMapping[[#All],[Level 3]],MATCH(Actuals[[#This Row],[Sub Ledger]],LedgerMapping[[#All],[Sub Ledger]],0))</f>
        <v>Interest</v>
      </c>
      <c r="J22280" s="22">
        <f>YEAR(Actuals[[#This Row],[Date]])</f>
        <v>2024</v>
      </c>
      <c r="K22280" s="22">
        <f>MONTH(Actuals[[#This Row],[Date]])</f>
        <v>3</v>
      </c>
      <c r="L22280" s="12"/>
    </row>
    <row r="22281" spans="1:12" x14ac:dyDescent="0.3">
      <c r="A22281">
        <v>11</v>
      </c>
      <c r="B22281">
        <v>29887</v>
      </c>
      <c r="C22281">
        <v>2</v>
      </c>
      <c r="D22281">
        <v>89000</v>
      </c>
      <c r="E22281" s="46">
        <v>45384</v>
      </c>
      <c r="F22281">
        <v>45.44</v>
      </c>
      <c r="I22281" t="str">
        <f>INDEX(LedgerMapping[[#All],[Level 3]],MATCH(Actuals[[#This Row],[Sub Ledger]],LedgerMapping[[#All],[Sub Ledger]],0))</f>
        <v>Interest</v>
      </c>
      <c r="J22281" s="22">
        <f>YEAR(Actuals[[#This Row],[Date]])</f>
        <v>2024</v>
      </c>
      <c r="K22281" s="22">
        <f>MONTH(Actuals[[#This Row],[Date]])</f>
        <v>4</v>
      </c>
      <c r="L22281" s="12"/>
    </row>
    <row r="22282" spans="1:12" x14ac:dyDescent="0.3">
      <c r="A22282">
        <v>11</v>
      </c>
      <c r="B22282">
        <v>29914</v>
      </c>
      <c r="C22282">
        <v>3</v>
      </c>
      <c r="D22282">
        <v>89000</v>
      </c>
      <c r="E22282" s="46">
        <v>45384</v>
      </c>
      <c r="F22282">
        <v>119.91</v>
      </c>
      <c r="I22282" t="str">
        <f>INDEX(LedgerMapping[[#All],[Level 3]],MATCH(Actuals[[#This Row],[Sub Ledger]],LedgerMapping[[#All],[Sub Ledger]],0))</f>
        <v>Interest</v>
      </c>
      <c r="J22282" s="22">
        <f>YEAR(Actuals[[#This Row],[Date]])</f>
        <v>2024</v>
      </c>
      <c r="K22282" s="22">
        <f>MONTH(Actuals[[#This Row],[Date]])</f>
        <v>4</v>
      </c>
      <c r="L22282" s="12"/>
    </row>
    <row r="22283" spans="1:12" x14ac:dyDescent="0.3">
      <c r="A22283">
        <v>11</v>
      </c>
      <c r="B22283">
        <v>29941</v>
      </c>
      <c r="C22283">
        <v>4</v>
      </c>
      <c r="D22283">
        <v>89000</v>
      </c>
      <c r="E22283" s="46">
        <v>45384</v>
      </c>
      <c r="F22283">
        <v>114.59</v>
      </c>
      <c r="I22283" t="str">
        <f>INDEX(LedgerMapping[[#All],[Level 3]],MATCH(Actuals[[#This Row],[Sub Ledger]],LedgerMapping[[#All],[Sub Ledger]],0))</f>
        <v>Interest</v>
      </c>
      <c r="J22283" s="22">
        <f>YEAR(Actuals[[#This Row],[Date]])</f>
        <v>2024</v>
      </c>
      <c r="K22283" s="22">
        <f>MONTH(Actuals[[#This Row],[Date]])</f>
        <v>4</v>
      </c>
      <c r="L22283" s="12"/>
    </row>
    <row r="22284" spans="1:12" x14ac:dyDescent="0.3">
      <c r="A22284">
        <v>11</v>
      </c>
      <c r="B22284">
        <v>31013</v>
      </c>
      <c r="C22284">
        <v>2</v>
      </c>
      <c r="D22284">
        <v>89000</v>
      </c>
      <c r="E22284" s="46">
        <v>45415</v>
      </c>
      <c r="F22284">
        <v>45.44</v>
      </c>
      <c r="I22284" t="str">
        <f>INDEX(LedgerMapping[[#All],[Level 3]],MATCH(Actuals[[#This Row],[Sub Ledger]],LedgerMapping[[#All],[Sub Ledger]],0))</f>
        <v>Interest</v>
      </c>
      <c r="J22284" s="22">
        <f>YEAR(Actuals[[#This Row],[Date]])</f>
        <v>2024</v>
      </c>
      <c r="K22284" s="22">
        <f>MONTH(Actuals[[#This Row],[Date]])</f>
        <v>5</v>
      </c>
      <c r="L22284" s="12"/>
    </row>
    <row r="22285" spans="1:12" x14ac:dyDescent="0.3">
      <c r="A22285">
        <v>11</v>
      </c>
      <c r="B22285">
        <v>31040</v>
      </c>
      <c r="C22285">
        <v>3</v>
      </c>
      <c r="D22285">
        <v>89000</v>
      </c>
      <c r="E22285" s="46">
        <v>45415</v>
      </c>
      <c r="F22285">
        <v>128.41999999999999</v>
      </c>
      <c r="I22285" t="str">
        <f>INDEX(LedgerMapping[[#All],[Level 3]],MATCH(Actuals[[#This Row],[Sub Ledger]],LedgerMapping[[#All],[Sub Ledger]],0))</f>
        <v>Interest</v>
      </c>
      <c r="J22285" s="22">
        <f>YEAR(Actuals[[#This Row],[Date]])</f>
        <v>2024</v>
      </c>
      <c r="K22285" s="22">
        <f>MONTH(Actuals[[#This Row],[Date]])</f>
        <v>5</v>
      </c>
      <c r="L22285" s="12"/>
    </row>
    <row r="22286" spans="1:12" x14ac:dyDescent="0.3">
      <c r="A22286">
        <v>11</v>
      </c>
      <c r="B22286">
        <v>31067</v>
      </c>
      <c r="C22286">
        <v>4</v>
      </c>
      <c r="D22286">
        <v>89000</v>
      </c>
      <c r="E22286" s="46">
        <v>45415</v>
      </c>
      <c r="F22286">
        <v>106.08</v>
      </c>
      <c r="I22286" t="str">
        <f>INDEX(LedgerMapping[[#All],[Level 3]],MATCH(Actuals[[#This Row],[Sub Ledger]],LedgerMapping[[#All],[Sub Ledger]],0))</f>
        <v>Interest</v>
      </c>
      <c r="J22286" s="22">
        <f>YEAR(Actuals[[#This Row],[Date]])</f>
        <v>2024</v>
      </c>
      <c r="K22286" s="22">
        <f>MONTH(Actuals[[#This Row],[Date]])</f>
        <v>5</v>
      </c>
      <c r="L22286" s="12"/>
    </row>
    <row r="22287" spans="1:12" x14ac:dyDescent="0.3">
      <c r="A22287">
        <v>11</v>
      </c>
      <c r="B22287">
        <v>32138</v>
      </c>
      <c r="C22287">
        <v>2</v>
      </c>
      <c r="D22287">
        <v>89000</v>
      </c>
      <c r="E22287" s="46">
        <v>45445</v>
      </c>
      <c r="F22287">
        <v>91.19</v>
      </c>
      <c r="I22287" t="str">
        <f>INDEX(LedgerMapping[[#All],[Level 3]],MATCH(Actuals[[#This Row],[Sub Ledger]],LedgerMapping[[#All],[Sub Ledger]],0))</f>
        <v>Interest</v>
      </c>
      <c r="J22287" s="22">
        <f>YEAR(Actuals[[#This Row],[Date]])</f>
        <v>2024</v>
      </c>
      <c r="K22287" s="22">
        <f>MONTH(Actuals[[#This Row],[Date]])</f>
        <v>6</v>
      </c>
      <c r="L22287" s="12"/>
    </row>
    <row r="22288" spans="1:12" x14ac:dyDescent="0.3">
      <c r="A22288">
        <v>11</v>
      </c>
      <c r="B22288">
        <v>32165</v>
      </c>
      <c r="C22288">
        <v>3</v>
      </c>
      <c r="D22288">
        <v>89000</v>
      </c>
      <c r="E22288" s="46">
        <v>45445</v>
      </c>
      <c r="F22288">
        <v>100.76</v>
      </c>
      <c r="I22288" t="str">
        <f>INDEX(LedgerMapping[[#All],[Level 3]],MATCH(Actuals[[#This Row],[Sub Ledger]],LedgerMapping[[#All],[Sub Ledger]],0))</f>
        <v>Interest</v>
      </c>
      <c r="J22288" s="22">
        <f>YEAR(Actuals[[#This Row],[Date]])</f>
        <v>2024</v>
      </c>
      <c r="K22288" s="22">
        <f>MONTH(Actuals[[#This Row],[Date]])</f>
        <v>6</v>
      </c>
      <c r="L22288" s="12"/>
    </row>
    <row r="22289" spans="1:12" x14ac:dyDescent="0.3">
      <c r="A22289">
        <v>11</v>
      </c>
      <c r="B22289">
        <v>32192</v>
      </c>
      <c r="C22289">
        <v>4</v>
      </c>
      <c r="D22289">
        <v>89000</v>
      </c>
      <c r="E22289" s="46">
        <v>45445</v>
      </c>
      <c r="F22289">
        <v>122.04</v>
      </c>
      <c r="I22289" t="str">
        <f>INDEX(LedgerMapping[[#All],[Level 3]],MATCH(Actuals[[#This Row],[Sub Ledger]],LedgerMapping[[#All],[Sub Ledger]],0))</f>
        <v>Interest</v>
      </c>
      <c r="J22289" s="22">
        <f>YEAR(Actuals[[#This Row],[Date]])</f>
        <v>2024</v>
      </c>
      <c r="K22289" s="22">
        <f>MONTH(Actuals[[#This Row],[Date]])</f>
        <v>6</v>
      </c>
      <c r="L22289" s="12"/>
    </row>
    <row r="22290" spans="1:12" x14ac:dyDescent="0.3">
      <c r="A22290">
        <v>11</v>
      </c>
      <c r="B22290">
        <v>32219</v>
      </c>
      <c r="C22290">
        <v>5</v>
      </c>
      <c r="D22290">
        <v>89000</v>
      </c>
      <c r="E22290" s="46">
        <v>45445</v>
      </c>
      <c r="F22290">
        <v>39.06</v>
      </c>
      <c r="I22290" t="str">
        <f>INDEX(LedgerMapping[[#All],[Level 3]],MATCH(Actuals[[#This Row],[Sub Ledger]],LedgerMapping[[#All],[Sub Ledger]],0))</f>
        <v>Interest</v>
      </c>
      <c r="J22290" s="22">
        <f>YEAR(Actuals[[#This Row],[Date]])</f>
        <v>2024</v>
      </c>
      <c r="K22290" s="22">
        <f>MONTH(Actuals[[#This Row],[Date]])</f>
        <v>6</v>
      </c>
      <c r="L22290" s="12"/>
    </row>
    <row r="22291" spans="1:12" x14ac:dyDescent="0.3">
      <c r="A22291">
        <v>11</v>
      </c>
      <c r="B22291">
        <v>33262</v>
      </c>
      <c r="C22291">
        <v>2</v>
      </c>
      <c r="D22291">
        <v>89000</v>
      </c>
      <c r="E22291" s="46">
        <v>45476</v>
      </c>
      <c r="F22291">
        <v>73.099999999999994</v>
      </c>
      <c r="I22291" t="str">
        <f>INDEX(LedgerMapping[[#All],[Level 3]],MATCH(Actuals[[#This Row],[Sub Ledger]],LedgerMapping[[#All],[Sub Ledger]],0))</f>
        <v>Interest</v>
      </c>
      <c r="J22291" s="22">
        <f>YEAR(Actuals[[#This Row],[Date]])</f>
        <v>2024</v>
      </c>
      <c r="K22291" s="22">
        <f>MONTH(Actuals[[#This Row],[Date]])</f>
        <v>7</v>
      </c>
      <c r="L22291" s="12"/>
    </row>
    <row r="22292" spans="1:12" x14ac:dyDescent="0.3">
      <c r="A22292">
        <v>11</v>
      </c>
      <c r="B22292">
        <v>33289</v>
      </c>
      <c r="C22292">
        <v>3</v>
      </c>
      <c r="D22292">
        <v>89000</v>
      </c>
      <c r="E22292" s="46">
        <v>45476</v>
      </c>
      <c r="F22292">
        <v>82.68</v>
      </c>
      <c r="I22292" t="str">
        <f>INDEX(LedgerMapping[[#All],[Level 3]],MATCH(Actuals[[#This Row],[Sub Ledger]],LedgerMapping[[#All],[Sub Ledger]],0))</f>
        <v>Interest</v>
      </c>
      <c r="J22292" s="22">
        <f>YEAR(Actuals[[#This Row],[Date]])</f>
        <v>2024</v>
      </c>
      <c r="K22292" s="22">
        <f>MONTH(Actuals[[#This Row],[Date]])</f>
        <v>7</v>
      </c>
      <c r="L22292" s="12"/>
    </row>
    <row r="22293" spans="1:12" x14ac:dyDescent="0.3">
      <c r="A22293">
        <v>11</v>
      </c>
      <c r="B22293">
        <v>33316</v>
      </c>
      <c r="C22293">
        <v>4</v>
      </c>
      <c r="D22293">
        <v>89000</v>
      </c>
      <c r="E22293" s="46">
        <v>45476</v>
      </c>
      <c r="F22293">
        <v>77.36</v>
      </c>
      <c r="I22293" t="str">
        <f>INDEX(LedgerMapping[[#All],[Level 3]],MATCH(Actuals[[#This Row],[Sub Ledger]],LedgerMapping[[#All],[Sub Ledger]],0))</f>
        <v>Interest</v>
      </c>
      <c r="J22293" s="22">
        <f>YEAR(Actuals[[#This Row],[Date]])</f>
        <v>2024</v>
      </c>
      <c r="K22293" s="22">
        <f>MONTH(Actuals[[#This Row],[Date]])</f>
        <v>7</v>
      </c>
      <c r="L22293" s="12"/>
    </row>
    <row r="22294" spans="1:12" x14ac:dyDescent="0.3">
      <c r="A22294">
        <v>11</v>
      </c>
      <c r="B22294">
        <v>34385</v>
      </c>
      <c r="C22294">
        <v>2</v>
      </c>
      <c r="D22294">
        <v>89000</v>
      </c>
      <c r="E22294" s="46">
        <v>45507</v>
      </c>
      <c r="F22294">
        <v>46.5</v>
      </c>
      <c r="I22294" t="str">
        <f>INDEX(LedgerMapping[[#All],[Level 3]],MATCH(Actuals[[#This Row],[Sub Ledger]],LedgerMapping[[#All],[Sub Ledger]],0))</f>
        <v>Interest</v>
      </c>
      <c r="J22294" s="22">
        <f>YEAR(Actuals[[#This Row],[Date]])</f>
        <v>2024</v>
      </c>
      <c r="K22294" s="22">
        <f>MONTH(Actuals[[#This Row],[Date]])</f>
        <v>8</v>
      </c>
      <c r="L22294" s="12"/>
    </row>
    <row r="22295" spans="1:12" x14ac:dyDescent="0.3">
      <c r="A22295">
        <v>11</v>
      </c>
      <c r="B22295">
        <v>34412</v>
      </c>
      <c r="C22295">
        <v>3</v>
      </c>
      <c r="D22295">
        <v>89000</v>
      </c>
      <c r="E22295" s="46">
        <v>45507</v>
      </c>
      <c r="F22295">
        <v>108.21</v>
      </c>
      <c r="I22295" t="str">
        <f>INDEX(LedgerMapping[[#All],[Level 3]],MATCH(Actuals[[#This Row],[Sub Ledger]],LedgerMapping[[#All],[Sub Ledger]],0))</f>
        <v>Interest</v>
      </c>
      <c r="J22295" s="22">
        <f>YEAR(Actuals[[#This Row],[Date]])</f>
        <v>2024</v>
      </c>
      <c r="K22295" s="22">
        <f>MONTH(Actuals[[#This Row],[Date]])</f>
        <v>8</v>
      </c>
      <c r="L22295" s="12"/>
    </row>
    <row r="22296" spans="1:12" x14ac:dyDescent="0.3">
      <c r="A22296">
        <v>11</v>
      </c>
      <c r="B22296">
        <v>34439</v>
      </c>
      <c r="C22296">
        <v>4</v>
      </c>
      <c r="D22296">
        <v>89000</v>
      </c>
      <c r="E22296" s="46">
        <v>45507</v>
      </c>
      <c r="F22296">
        <v>102.89</v>
      </c>
      <c r="I22296" t="str">
        <f>INDEX(LedgerMapping[[#All],[Level 3]],MATCH(Actuals[[#This Row],[Sub Ledger]],LedgerMapping[[#All],[Sub Ledger]],0))</f>
        <v>Interest</v>
      </c>
      <c r="J22296" s="22">
        <f>YEAR(Actuals[[#This Row],[Date]])</f>
        <v>2024</v>
      </c>
      <c r="K22296" s="22">
        <f>MONTH(Actuals[[#This Row],[Date]])</f>
        <v>8</v>
      </c>
      <c r="L22296" s="12"/>
    </row>
    <row r="22297" spans="1:12" x14ac:dyDescent="0.3">
      <c r="A22297">
        <v>11</v>
      </c>
      <c r="B22297">
        <v>34466</v>
      </c>
      <c r="C22297">
        <v>5</v>
      </c>
      <c r="D22297">
        <v>89000</v>
      </c>
      <c r="E22297" s="46">
        <v>45507</v>
      </c>
      <c r="F22297">
        <v>36.93</v>
      </c>
      <c r="I22297" t="str">
        <f>INDEX(LedgerMapping[[#All],[Level 3]],MATCH(Actuals[[#This Row],[Sub Ledger]],LedgerMapping[[#All],[Sub Ledger]],0))</f>
        <v>Interest</v>
      </c>
      <c r="J22297" s="22">
        <f>YEAR(Actuals[[#This Row],[Date]])</f>
        <v>2024</v>
      </c>
      <c r="K22297" s="22">
        <f>MONTH(Actuals[[#This Row],[Date]])</f>
        <v>8</v>
      </c>
      <c r="L22297" s="12"/>
    </row>
    <row r="22298" spans="1:12" x14ac:dyDescent="0.3">
      <c r="A22298">
        <v>11</v>
      </c>
      <c r="B22298">
        <v>35538</v>
      </c>
      <c r="C22298">
        <v>2</v>
      </c>
      <c r="D22298">
        <v>89000</v>
      </c>
      <c r="E22298" s="46">
        <v>45536</v>
      </c>
      <c r="F22298">
        <v>89.06</v>
      </c>
      <c r="I22298" t="str">
        <f>INDEX(LedgerMapping[[#All],[Level 3]],MATCH(Actuals[[#This Row],[Sub Ledger]],LedgerMapping[[#All],[Sub Ledger]],0))</f>
        <v>Interest</v>
      </c>
      <c r="J22298" s="22">
        <f>YEAR(Actuals[[#This Row],[Date]])</f>
        <v>2024</v>
      </c>
      <c r="K22298" s="22">
        <f>MONTH(Actuals[[#This Row],[Date]])</f>
        <v>9</v>
      </c>
      <c r="L22298" s="12"/>
    </row>
    <row r="22299" spans="1:12" x14ac:dyDescent="0.3">
      <c r="A22299">
        <v>11</v>
      </c>
      <c r="B22299">
        <v>35565</v>
      </c>
      <c r="C22299">
        <v>3</v>
      </c>
      <c r="D22299">
        <v>89000</v>
      </c>
      <c r="E22299" s="46">
        <v>45536</v>
      </c>
      <c r="F22299">
        <v>94.38</v>
      </c>
      <c r="I22299" t="str">
        <f>INDEX(LedgerMapping[[#All],[Level 3]],MATCH(Actuals[[#This Row],[Sub Ledger]],LedgerMapping[[#All],[Sub Ledger]],0))</f>
        <v>Interest</v>
      </c>
      <c r="J22299" s="22">
        <f>YEAR(Actuals[[#This Row],[Date]])</f>
        <v>2024</v>
      </c>
      <c r="K22299" s="22">
        <f>MONTH(Actuals[[#This Row],[Date]])</f>
        <v>9</v>
      </c>
      <c r="L22299" s="12"/>
    </row>
    <row r="22300" spans="1:12" x14ac:dyDescent="0.3">
      <c r="A22300">
        <v>11</v>
      </c>
      <c r="B22300">
        <v>35592</v>
      </c>
      <c r="C22300">
        <v>4</v>
      </c>
      <c r="D22300">
        <v>89000</v>
      </c>
      <c r="E22300" s="46">
        <v>45536</v>
      </c>
      <c r="F22300">
        <v>90.12</v>
      </c>
      <c r="I22300" t="str">
        <f>INDEX(LedgerMapping[[#All],[Level 3]],MATCH(Actuals[[#This Row],[Sub Ledger]],LedgerMapping[[#All],[Sub Ledger]],0))</f>
        <v>Interest</v>
      </c>
      <c r="J22300" s="22">
        <f>YEAR(Actuals[[#This Row],[Date]])</f>
        <v>2024</v>
      </c>
      <c r="K22300" s="22">
        <f>MONTH(Actuals[[#This Row],[Date]])</f>
        <v>9</v>
      </c>
      <c r="L22300" s="12"/>
    </row>
    <row r="22301" spans="1:12" x14ac:dyDescent="0.3">
      <c r="A22301">
        <v>11</v>
      </c>
      <c r="B22301">
        <v>35619</v>
      </c>
      <c r="C22301">
        <v>5</v>
      </c>
      <c r="D22301">
        <v>89000</v>
      </c>
      <c r="E22301" s="46">
        <v>45536</v>
      </c>
      <c r="F22301">
        <v>19.91</v>
      </c>
      <c r="I22301" t="str">
        <f>INDEX(LedgerMapping[[#All],[Level 3]],MATCH(Actuals[[#This Row],[Sub Ledger]],LedgerMapping[[#All],[Sub Ledger]],0))</f>
        <v>Interest</v>
      </c>
      <c r="J22301" s="22">
        <f>YEAR(Actuals[[#This Row],[Date]])</f>
        <v>2024</v>
      </c>
      <c r="K22301" s="22">
        <f>MONTH(Actuals[[#This Row],[Date]])</f>
        <v>9</v>
      </c>
      <c r="L22301" s="12"/>
    </row>
    <row r="22302" spans="1:12" x14ac:dyDescent="0.3">
      <c r="A22302">
        <v>11</v>
      </c>
      <c r="B22302">
        <v>36688</v>
      </c>
      <c r="C22302">
        <v>2</v>
      </c>
      <c r="D22302">
        <v>89000</v>
      </c>
      <c r="E22302" s="46">
        <v>45567</v>
      </c>
      <c r="F22302">
        <v>70.97</v>
      </c>
      <c r="I22302" t="str">
        <f>INDEX(LedgerMapping[[#All],[Level 3]],MATCH(Actuals[[#This Row],[Sub Ledger]],LedgerMapping[[#All],[Sub Ledger]],0))</f>
        <v>Interest</v>
      </c>
      <c r="J22302" s="22">
        <f>YEAR(Actuals[[#This Row],[Date]])</f>
        <v>2024</v>
      </c>
      <c r="K22302" s="22">
        <f>MONTH(Actuals[[#This Row],[Date]])</f>
        <v>10</v>
      </c>
      <c r="L22302" s="12"/>
    </row>
    <row r="22303" spans="1:12" x14ac:dyDescent="0.3">
      <c r="A22303">
        <v>11</v>
      </c>
      <c r="B22303">
        <v>36715</v>
      </c>
      <c r="C22303">
        <v>3</v>
      </c>
      <c r="D22303">
        <v>89000</v>
      </c>
      <c r="E22303" s="46">
        <v>45567</v>
      </c>
      <c r="F22303">
        <v>95.44</v>
      </c>
      <c r="I22303" t="str">
        <f>INDEX(LedgerMapping[[#All],[Level 3]],MATCH(Actuals[[#This Row],[Sub Ledger]],LedgerMapping[[#All],[Sub Ledger]],0))</f>
        <v>Interest</v>
      </c>
      <c r="J22303" s="22">
        <f>YEAR(Actuals[[#This Row],[Date]])</f>
        <v>2024</v>
      </c>
      <c r="K22303" s="22">
        <f>MONTH(Actuals[[#This Row],[Date]])</f>
        <v>10</v>
      </c>
      <c r="L22303" s="12"/>
    </row>
    <row r="22304" spans="1:12" x14ac:dyDescent="0.3">
      <c r="A22304">
        <v>11</v>
      </c>
      <c r="B22304">
        <v>36742</v>
      </c>
      <c r="C22304">
        <v>4</v>
      </c>
      <c r="D22304">
        <v>89000</v>
      </c>
      <c r="E22304" s="46">
        <v>45567</v>
      </c>
      <c r="F22304">
        <v>93.31</v>
      </c>
      <c r="I22304" t="str">
        <f>INDEX(LedgerMapping[[#All],[Level 3]],MATCH(Actuals[[#This Row],[Sub Ledger]],LedgerMapping[[#All],[Sub Ledger]],0))</f>
        <v>Interest</v>
      </c>
      <c r="J22304" s="22">
        <f>YEAR(Actuals[[#This Row],[Date]])</f>
        <v>2024</v>
      </c>
      <c r="K22304" s="22">
        <f>MONTH(Actuals[[#This Row],[Date]])</f>
        <v>10</v>
      </c>
      <c r="L22304" s="12"/>
    </row>
    <row r="22305" spans="1:12" x14ac:dyDescent="0.3">
      <c r="A22305">
        <v>11</v>
      </c>
      <c r="B22305">
        <v>36769</v>
      </c>
      <c r="C22305">
        <v>5</v>
      </c>
      <c r="D22305">
        <v>89000</v>
      </c>
      <c r="E22305" s="46">
        <v>45567</v>
      </c>
      <c r="F22305">
        <v>49.7</v>
      </c>
      <c r="I22305" t="str">
        <f>INDEX(LedgerMapping[[#All],[Level 3]],MATCH(Actuals[[#This Row],[Sub Ledger]],LedgerMapping[[#All],[Sub Ledger]],0))</f>
        <v>Interest</v>
      </c>
      <c r="J22305" s="22">
        <f>YEAR(Actuals[[#This Row],[Date]])</f>
        <v>2024</v>
      </c>
      <c r="K22305" s="22">
        <f>MONTH(Actuals[[#This Row],[Date]])</f>
        <v>10</v>
      </c>
      <c r="L22305" s="12"/>
    </row>
    <row r="22306" spans="1:12" x14ac:dyDescent="0.3">
      <c r="A22306">
        <v>11</v>
      </c>
      <c r="B22306">
        <v>37837</v>
      </c>
      <c r="C22306">
        <v>2</v>
      </c>
      <c r="D22306">
        <v>89000</v>
      </c>
      <c r="E22306" s="46">
        <v>45597</v>
      </c>
      <c r="F22306">
        <v>33.74</v>
      </c>
      <c r="I22306" t="str">
        <f>INDEX(LedgerMapping[[#All],[Level 3]],MATCH(Actuals[[#This Row],[Sub Ledger]],LedgerMapping[[#All],[Sub Ledger]],0))</f>
        <v>Interest</v>
      </c>
      <c r="J22306" s="22">
        <f>YEAR(Actuals[[#This Row],[Date]])</f>
        <v>2024</v>
      </c>
      <c r="K22306" s="22">
        <f>MONTH(Actuals[[#This Row],[Date]])</f>
        <v>11</v>
      </c>
      <c r="L22306" s="12"/>
    </row>
    <row r="22307" spans="1:12" x14ac:dyDescent="0.3">
      <c r="A22307">
        <v>11</v>
      </c>
      <c r="B22307">
        <v>37864</v>
      </c>
      <c r="C22307">
        <v>3</v>
      </c>
      <c r="D22307">
        <v>89000</v>
      </c>
      <c r="E22307" s="46">
        <v>45597</v>
      </c>
      <c r="F22307">
        <v>128.41999999999999</v>
      </c>
      <c r="I22307" t="str">
        <f>INDEX(LedgerMapping[[#All],[Level 3]],MATCH(Actuals[[#This Row],[Sub Ledger]],LedgerMapping[[#All],[Sub Ledger]],0))</f>
        <v>Interest</v>
      </c>
      <c r="J22307" s="22">
        <f>YEAR(Actuals[[#This Row],[Date]])</f>
        <v>2024</v>
      </c>
      <c r="K22307" s="22">
        <f>MONTH(Actuals[[#This Row],[Date]])</f>
        <v>11</v>
      </c>
      <c r="L22307" s="12"/>
    </row>
    <row r="22308" spans="1:12" x14ac:dyDescent="0.3">
      <c r="A22308">
        <v>11</v>
      </c>
      <c r="B22308">
        <v>37891</v>
      </c>
      <c r="C22308">
        <v>4</v>
      </c>
      <c r="D22308">
        <v>89000</v>
      </c>
      <c r="E22308" s="46">
        <v>45597</v>
      </c>
      <c r="F22308">
        <v>133.74</v>
      </c>
      <c r="I22308" t="str">
        <f>INDEX(LedgerMapping[[#All],[Level 3]],MATCH(Actuals[[#This Row],[Sub Ledger]],LedgerMapping[[#All],[Sub Ledger]],0))</f>
        <v>Interest</v>
      </c>
      <c r="J22308" s="22">
        <f>YEAR(Actuals[[#This Row],[Date]])</f>
        <v>2024</v>
      </c>
      <c r="K22308" s="22">
        <f>MONTH(Actuals[[#This Row],[Date]])</f>
        <v>11</v>
      </c>
      <c r="L22308" s="12"/>
    </row>
    <row r="22309" spans="1:12" x14ac:dyDescent="0.3">
      <c r="A22309">
        <v>11</v>
      </c>
      <c r="B22309">
        <v>37918</v>
      </c>
      <c r="C22309">
        <v>5</v>
      </c>
      <c r="D22309">
        <v>89000</v>
      </c>
      <c r="E22309" s="46">
        <v>45597</v>
      </c>
      <c r="F22309">
        <v>17.78</v>
      </c>
      <c r="I22309" t="str">
        <f>INDEX(LedgerMapping[[#All],[Level 3]],MATCH(Actuals[[#This Row],[Sub Ledger]],LedgerMapping[[#All],[Sub Ledger]],0))</f>
        <v>Interest</v>
      </c>
      <c r="J22309" s="22">
        <f>YEAR(Actuals[[#This Row],[Date]])</f>
        <v>2024</v>
      </c>
      <c r="K22309" s="22">
        <f>MONTH(Actuals[[#This Row],[Date]])</f>
        <v>11</v>
      </c>
      <c r="L22309" s="12"/>
    </row>
    <row r="22310" spans="1:12" x14ac:dyDescent="0.3">
      <c r="A22310">
        <v>11</v>
      </c>
      <c r="B22310">
        <v>38988</v>
      </c>
      <c r="C22310">
        <v>2</v>
      </c>
      <c r="D22310">
        <v>89000</v>
      </c>
      <c r="E22310" s="46">
        <v>45628</v>
      </c>
      <c r="F22310">
        <v>78.42</v>
      </c>
      <c r="I22310" t="str">
        <f>INDEX(LedgerMapping[[#All],[Level 3]],MATCH(Actuals[[#This Row],[Sub Ledger]],LedgerMapping[[#All],[Sub Ledger]],0))</f>
        <v>Interest</v>
      </c>
      <c r="J22310" s="22">
        <f>YEAR(Actuals[[#This Row],[Date]])</f>
        <v>2024</v>
      </c>
      <c r="K22310" s="22">
        <f>MONTH(Actuals[[#This Row],[Date]])</f>
        <v>12</v>
      </c>
      <c r="L22310" s="12"/>
    </row>
    <row r="22311" spans="1:12" x14ac:dyDescent="0.3">
      <c r="A22311">
        <v>11</v>
      </c>
      <c r="B22311">
        <v>39015</v>
      </c>
      <c r="C22311">
        <v>3</v>
      </c>
      <c r="D22311">
        <v>89000</v>
      </c>
      <c r="E22311" s="46">
        <v>45628</v>
      </c>
      <c r="F22311">
        <v>79.48</v>
      </c>
      <c r="I22311" t="str">
        <f>INDEX(LedgerMapping[[#All],[Level 3]],MATCH(Actuals[[#This Row],[Sub Ledger]],LedgerMapping[[#All],[Sub Ledger]],0))</f>
        <v>Interest</v>
      </c>
      <c r="J22311" s="22">
        <f>YEAR(Actuals[[#This Row],[Date]])</f>
        <v>2024</v>
      </c>
      <c r="K22311" s="22">
        <f>MONTH(Actuals[[#This Row],[Date]])</f>
        <v>12</v>
      </c>
      <c r="L22311" s="12"/>
    </row>
    <row r="22312" spans="1:12" x14ac:dyDescent="0.3">
      <c r="A22312">
        <v>11</v>
      </c>
      <c r="B22312">
        <v>39042</v>
      </c>
      <c r="C22312">
        <v>4</v>
      </c>
      <c r="D22312">
        <v>89000</v>
      </c>
      <c r="E22312" s="46">
        <v>45628</v>
      </c>
      <c r="F22312">
        <v>144.38</v>
      </c>
      <c r="I22312" t="str">
        <f>INDEX(LedgerMapping[[#All],[Level 3]],MATCH(Actuals[[#This Row],[Sub Ledger]],LedgerMapping[[#All],[Sub Ledger]],0))</f>
        <v>Interest</v>
      </c>
      <c r="J22312" s="22">
        <f>YEAR(Actuals[[#This Row],[Date]])</f>
        <v>2024</v>
      </c>
      <c r="K22312" s="22">
        <f>MONTH(Actuals[[#This Row],[Date]])</f>
        <v>12</v>
      </c>
      <c r="L22312" s="12"/>
    </row>
    <row r="22313" spans="1:12" x14ac:dyDescent="0.3">
      <c r="A22313">
        <v>11</v>
      </c>
      <c r="B22313">
        <v>39069</v>
      </c>
      <c r="C22313">
        <v>5</v>
      </c>
      <c r="D22313">
        <v>89000</v>
      </c>
      <c r="E22313" s="46">
        <v>45628</v>
      </c>
      <c r="F22313">
        <v>17.78</v>
      </c>
      <c r="I22313" t="str">
        <f>INDEX(LedgerMapping[[#All],[Level 3]],MATCH(Actuals[[#This Row],[Sub Ledger]],LedgerMapping[[#All],[Sub Ledger]],0))</f>
        <v>Interest</v>
      </c>
      <c r="J22313" s="22">
        <f>YEAR(Actuals[[#This Row],[Date]])</f>
        <v>2024</v>
      </c>
      <c r="K22313" s="22">
        <f>MONTH(Actuals[[#This Row],[Date]])</f>
        <v>12</v>
      </c>
      <c r="L22313" s="12"/>
    </row>
    <row r="22314" spans="1:12" x14ac:dyDescent="0.3">
      <c r="A22314">
        <v>3</v>
      </c>
      <c r="B22314">
        <v>102</v>
      </c>
      <c r="C22314">
        <v>6</v>
      </c>
      <c r="D22314">
        <v>89000</v>
      </c>
      <c r="E22314" s="46">
        <v>44562</v>
      </c>
      <c r="F22314">
        <v>179</v>
      </c>
      <c r="I22314" t="str">
        <f>INDEX(LedgerMapping[[#All],[Level 3]],MATCH(Actuals[[#This Row],[Sub Ledger]],LedgerMapping[[#All],[Sub Ledger]],0))</f>
        <v>Interest</v>
      </c>
      <c r="J22314" s="22">
        <f>YEAR(Actuals[[#This Row],[Date]])</f>
        <v>2022</v>
      </c>
      <c r="K22314" s="22">
        <f>MONTH(Actuals[[#This Row],[Date]])</f>
        <v>1</v>
      </c>
      <c r="L22314" s="12"/>
    </row>
    <row r="22315" spans="1:12" x14ac:dyDescent="0.3">
      <c r="A22315">
        <v>4</v>
      </c>
      <c r="B22315">
        <v>290</v>
      </c>
      <c r="C22315">
        <v>6</v>
      </c>
      <c r="D22315">
        <v>89000</v>
      </c>
      <c r="E22315" s="46">
        <v>44562</v>
      </c>
      <c r="F22315">
        <v>142</v>
      </c>
      <c r="I22315" t="str">
        <f>INDEX(LedgerMapping[[#All],[Level 3]],MATCH(Actuals[[#This Row],[Sub Ledger]],LedgerMapping[[#All],[Sub Ledger]],0))</f>
        <v>Interest</v>
      </c>
      <c r="J22315" s="22">
        <f>YEAR(Actuals[[#This Row],[Date]])</f>
        <v>2022</v>
      </c>
      <c r="K22315" s="22">
        <f>MONTH(Actuals[[#This Row],[Date]])</f>
        <v>1</v>
      </c>
      <c r="L22315" s="12"/>
    </row>
    <row r="22316" spans="1:12" x14ac:dyDescent="0.3">
      <c r="A22316">
        <v>5</v>
      </c>
      <c r="B22316">
        <v>431</v>
      </c>
      <c r="C22316">
        <v>6</v>
      </c>
      <c r="D22316">
        <v>89000</v>
      </c>
      <c r="E22316" s="46">
        <v>44562</v>
      </c>
      <c r="F22316">
        <v>113</v>
      </c>
      <c r="I22316" t="str">
        <f>INDEX(LedgerMapping[[#All],[Level 3]],MATCH(Actuals[[#This Row],[Sub Ledger]],LedgerMapping[[#All],[Sub Ledger]],0))</f>
        <v>Interest</v>
      </c>
      <c r="J22316" s="22">
        <f>YEAR(Actuals[[#This Row],[Date]])</f>
        <v>2022</v>
      </c>
      <c r="K22316" s="22">
        <f>MONTH(Actuals[[#This Row],[Date]])</f>
        <v>1</v>
      </c>
      <c r="L22316" s="12"/>
    </row>
    <row r="22317" spans="1:12" x14ac:dyDescent="0.3">
      <c r="A22317">
        <v>7</v>
      </c>
      <c r="B22317">
        <v>903</v>
      </c>
      <c r="C22317">
        <v>6</v>
      </c>
      <c r="D22317">
        <v>89000</v>
      </c>
      <c r="E22317" s="46">
        <v>44562</v>
      </c>
      <c r="F22317">
        <v>116</v>
      </c>
      <c r="I22317" t="str">
        <f>INDEX(LedgerMapping[[#All],[Level 3]],MATCH(Actuals[[#This Row],[Sub Ledger]],LedgerMapping[[#All],[Sub Ledger]],0))</f>
        <v>Interest</v>
      </c>
      <c r="J22317" s="22">
        <f>YEAR(Actuals[[#This Row],[Date]])</f>
        <v>2022</v>
      </c>
      <c r="K22317" s="22">
        <f>MONTH(Actuals[[#This Row],[Date]])</f>
        <v>1</v>
      </c>
      <c r="L22317" s="12"/>
    </row>
    <row r="22318" spans="1:12" x14ac:dyDescent="0.3">
      <c r="A22318">
        <v>8</v>
      </c>
      <c r="B22318">
        <v>1091</v>
      </c>
      <c r="C22318">
        <v>6</v>
      </c>
      <c r="D22318">
        <v>89000</v>
      </c>
      <c r="E22318" s="46">
        <v>44562</v>
      </c>
      <c r="F22318">
        <v>104.11</v>
      </c>
      <c r="I22318" t="str">
        <f>INDEX(LedgerMapping[[#All],[Level 3]],MATCH(Actuals[[#This Row],[Sub Ledger]],LedgerMapping[[#All],[Sub Ledger]],0))</f>
        <v>Interest</v>
      </c>
      <c r="J22318" s="22">
        <f>YEAR(Actuals[[#This Row],[Date]])</f>
        <v>2022</v>
      </c>
      <c r="K22318" s="22">
        <f>MONTH(Actuals[[#This Row],[Date]])</f>
        <v>1</v>
      </c>
      <c r="L22318" s="12"/>
    </row>
    <row r="22319" spans="1:12" x14ac:dyDescent="0.3">
      <c r="A22319">
        <v>3</v>
      </c>
      <c r="B22319">
        <v>1230</v>
      </c>
      <c r="C22319">
        <v>6</v>
      </c>
      <c r="D22319">
        <v>89000</v>
      </c>
      <c r="E22319" s="46">
        <v>44593</v>
      </c>
      <c r="F22319">
        <v>179</v>
      </c>
      <c r="I22319" t="str">
        <f>INDEX(LedgerMapping[[#All],[Level 3]],MATCH(Actuals[[#This Row],[Sub Ledger]],LedgerMapping[[#All],[Sub Ledger]],0))</f>
        <v>Interest</v>
      </c>
      <c r="J22319" s="22">
        <f>YEAR(Actuals[[#This Row],[Date]])</f>
        <v>2022</v>
      </c>
      <c r="K22319" s="22">
        <f>MONTH(Actuals[[#This Row],[Date]])</f>
        <v>2</v>
      </c>
      <c r="L22319" s="12"/>
    </row>
    <row r="22320" spans="1:12" x14ac:dyDescent="0.3">
      <c r="A22320">
        <v>4</v>
      </c>
      <c r="B22320">
        <v>1416</v>
      </c>
      <c r="C22320">
        <v>6</v>
      </c>
      <c r="D22320">
        <v>89000</v>
      </c>
      <c r="E22320" s="46">
        <v>44593</v>
      </c>
      <c r="F22320">
        <v>136</v>
      </c>
      <c r="I22320" t="str">
        <f>INDEX(LedgerMapping[[#All],[Level 3]],MATCH(Actuals[[#This Row],[Sub Ledger]],LedgerMapping[[#All],[Sub Ledger]],0))</f>
        <v>Interest</v>
      </c>
      <c r="J22320" s="22">
        <f>YEAR(Actuals[[#This Row],[Date]])</f>
        <v>2022</v>
      </c>
      <c r="K22320" s="22">
        <f>MONTH(Actuals[[#This Row],[Date]])</f>
        <v>2</v>
      </c>
      <c r="L22320" s="12"/>
    </row>
    <row r="22321" spans="1:12" x14ac:dyDescent="0.3">
      <c r="A22321">
        <v>5</v>
      </c>
      <c r="B22321">
        <v>1557</v>
      </c>
      <c r="C22321">
        <v>6</v>
      </c>
      <c r="D22321">
        <v>89000</v>
      </c>
      <c r="E22321" s="46">
        <v>44593</v>
      </c>
      <c r="F22321">
        <v>111</v>
      </c>
      <c r="I22321" t="str">
        <f>INDEX(LedgerMapping[[#All],[Level 3]],MATCH(Actuals[[#This Row],[Sub Ledger]],LedgerMapping[[#All],[Sub Ledger]],0))</f>
        <v>Interest</v>
      </c>
      <c r="J22321" s="22">
        <f>YEAR(Actuals[[#This Row],[Date]])</f>
        <v>2022</v>
      </c>
      <c r="K22321" s="22">
        <f>MONTH(Actuals[[#This Row],[Date]])</f>
        <v>2</v>
      </c>
      <c r="L22321" s="12"/>
    </row>
    <row r="22322" spans="1:12" x14ac:dyDescent="0.3">
      <c r="A22322">
        <v>7</v>
      </c>
      <c r="B22322">
        <v>2027</v>
      </c>
      <c r="C22322">
        <v>6</v>
      </c>
      <c r="D22322">
        <v>89000</v>
      </c>
      <c r="E22322" s="46">
        <v>44593</v>
      </c>
      <c r="F22322">
        <v>125</v>
      </c>
      <c r="I22322" t="str">
        <f>INDEX(LedgerMapping[[#All],[Level 3]],MATCH(Actuals[[#This Row],[Sub Ledger]],LedgerMapping[[#All],[Sub Ledger]],0))</f>
        <v>Interest</v>
      </c>
      <c r="J22322" s="22">
        <f>YEAR(Actuals[[#This Row],[Date]])</f>
        <v>2022</v>
      </c>
      <c r="K22322" s="22">
        <f>MONTH(Actuals[[#This Row],[Date]])</f>
        <v>2</v>
      </c>
      <c r="L22322" s="12"/>
    </row>
    <row r="22323" spans="1:12" x14ac:dyDescent="0.3">
      <c r="A22323">
        <v>8</v>
      </c>
      <c r="B22323">
        <v>2215</v>
      </c>
      <c r="C22323">
        <v>6</v>
      </c>
      <c r="D22323">
        <v>89000</v>
      </c>
      <c r="E22323" s="46">
        <v>44593</v>
      </c>
      <c r="F22323">
        <v>141.99</v>
      </c>
      <c r="I22323" t="str">
        <f>INDEX(LedgerMapping[[#All],[Level 3]],MATCH(Actuals[[#This Row],[Sub Ledger]],LedgerMapping[[#All],[Sub Ledger]],0))</f>
        <v>Interest</v>
      </c>
      <c r="J22323" s="22">
        <f>YEAR(Actuals[[#This Row],[Date]])</f>
        <v>2022</v>
      </c>
      <c r="K22323" s="22">
        <f>MONTH(Actuals[[#This Row],[Date]])</f>
        <v>2</v>
      </c>
      <c r="L22323" s="12"/>
    </row>
    <row r="22324" spans="1:12" x14ac:dyDescent="0.3">
      <c r="A22324">
        <v>3</v>
      </c>
      <c r="B22324">
        <v>2354</v>
      </c>
      <c r="C22324">
        <v>6</v>
      </c>
      <c r="D22324">
        <v>89000</v>
      </c>
      <c r="E22324" s="46">
        <v>44624</v>
      </c>
      <c r="F22324">
        <v>123</v>
      </c>
      <c r="I22324" t="str">
        <f>INDEX(LedgerMapping[[#All],[Level 3]],MATCH(Actuals[[#This Row],[Sub Ledger]],LedgerMapping[[#All],[Sub Ledger]],0))</f>
        <v>Interest</v>
      </c>
      <c r="J22324" s="22">
        <f>YEAR(Actuals[[#This Row],[Date]])</f>
        <v>2022</v>
      </c>
      <c r="K22324" s="22">
        <f>MONTH(Actuals[[#This Row],[Date]])</f>
        <v>3</v>
      </c>
      <c r="L22324" s="12"/>
    </row>
    <row r="22325" spans="1:12" x14ac:dyDescent="0.3">
      <c r="A22325">
        <v>4</v>
      </c>
      <c r="B22325">
        <v>2538</v>
      </c>
      <c r="C22325">
        <v>6</v>
      </c>
      <c r="D22325">
        <v>89000</v>
      </c>
      <c r="E22325" s="46">
        <v>44624</v>
      </c>
      <c r="F22325">
        <v>127</v>
      </c>
      <c r="I22325" t="str">
        <f>INDEX(LedgerMapping[[#All],[Level 3]],MATCH(Actuals[[#This Row],[Sub Ledger]],LedgerMapping[[#All],[Sub Ledger]],0))</f>
        <v>Interest</v>
      </c>
      <c r="J22325" s="22">
        <f>YEAR(Actuals[[#This Row],[Date]])</f>
        <v>2022</v>
      </c>
      <c r="K22325" s="22">
        <f>MONTH(Actuals[[#This Row],[Date]])</f>
        <v>3</v>
      </c>
      <c r="L22325" s="12"/>
    </row>
    <row r="22326" spans="1:12" x14ac:dyDescent="0.3">
      <c r="A22326">
        <v>5</v>
      </c>
      <c r="B22326">
        <v>2675</v>
      </c>
      <c r="C22326">
        <v>6</v>
      </c>
      <c r="D22326">
        <v>89000</v>
      </c>
      <c r="E22326" s="46">
        <v>44624</v>
      </c>
      <c r="F22326">
        <v>175</v>
      </c>
      <c r="I22326" t="str">
        <f>INDEX(LedgerMapping[[#All],[Level 3]],MATCH(Actuals[[#This Row],[Sub Ledger]],LedgerMapping[[#All],[Sub Ledger]],0))</f>
        <v>Interest</v>
      </c>
      <c r="J22326" s="22">
        <f>YEAR(Actuals[[#This Row],[Date]])</f>
        <v>2022</v>
      </c>
      <c r="K22326" s="22">
        <f>MONTH(Actuals[[#This Row],[Date]])</f>
        <v>3</v>
      </c>
      <c r="L22326" s="12"/>
    </row>
    <row r="22327" spans="1:12" x14ac:dyDescent="0.3">
      <c r="A22327">
        <v>7</v>
      </c>
      <c r="B22327">
        <v>3145</v>
      </c>
      <c r="C22327">
        <v>6</v>
      </c>
      <c r="D22327">
        <v>89000</v>
      </c>
      <c r="E22327" s="46">
        <v>44624</v>
      </c>
      <c r="F22327">
        <v>112</v>
      </c>
      <c r="I22327" t="str">
        <f>INDEX(LedgerMapping[[#All],[Level 3]],MATCH(Actuals[[#This Row],[Sub Ledger]],LedgerMapping[[#All],[Sub Ledger]],0))</f>
        <v>Interest</v>
      </c>
      <c r="J22327" s="22">
        <f>YEAR(Actuals[[#This Row],[Date]])</f>
        <v>2022</v>
      </c>
      <c r="K22327" s="22">
        <f>MONTH(Actuals[[#This Row],[Date]])</f>
        <v>3</v>
      </c>
      <c r="L22327" s="12"/>
    </row>
    <row r="22328" spans="1:12" x14ac:dyDescent="0.3">
      <c r="A22328">
        <v>8</v>
      </c>
      <c r="B22328">
        <v>3331</v>
      </c>
      <c r="C22328">
        <v>6</v>
      </c>
      <c r="D22328">
        <v>89000</v>
      </c>
      <c r="E22328" s="46">
        <v>44624</v>
      </c>
      <c r="F22328">
        <v>137.44999999999999</v>
      </c>
      <c r="I22328" t="str">
        <f>INDEX(LedgerMapping[[#All],[Level 3]],MATCH(Actuals[[#This Row],[Sub Ledger]],LedgerMapping[[#All],[Sub Ledger]],0))</f>
        <v>Interest</v>
      </c>
      <c r="J22328" s="22">
        <f>YEAR(Actuals[[#This Row],[Date]])</f>
        <v>2022</v>
      </c>
      <c r="K22328" s="22">
        <f>MONTH(Actuals[[#This Row],[Date]])</f>
        <v>3</v>
      </c>
      <c r="L22328" s="12"/>
    </row>
    <row r="22329" spans="1:12" x14ac:dyDescent="0.3">
      <c r="A22329">
        <v>3</v>
      </c>
      <c r="B22329">
        <v>3472</v>
      </c>
      <c r="C22329">
        <v>6</v>
      </c>
      <c r="D22329">
        <v>89000</v>
      </c>
      <c r="E22329" s="46">
        <v>44654</v>
      </c>
      <c r="F22329">
        <v>128</v>
      </c>
      <c r="I22329" t="str">
        <f>INDEX(LedgerMapping[[#All],[Level 3]],MATCH(Actuals[[#This Row],[Sub Ledger]],LedgerMapping[[#All],[Sub Ledger]],0))</f>
        <v>Interest</v>
      </c>
      <c r="J22329" s="22">
        <f>YEAR(Actuals[[#This Row],[Date]])</f>
        <v>2022</v>
      </c>
      <c r="K22329" s="22">
        <f>MONTH(Actuals[[#This Row],[Date]])</f>
        <v>4</v>
      </c>
      <c r="L22329" s="12"/>
    </row>
    <row r="22330" spans="1:12" x14ac:dyDescent="0.3">
      <c r="A22330">
        <v>4</v>
      </c>
      <c r="B22330">
        <v>3660</v>
      </c>
      <c r="C22330">
        <v>6</v>
      </c>
      <c r="D22330">
        <v>89000</v>
      </c>
      <c r="E22330" s="46">
        <v>44654</v>
      </c>
      <c r="F22330">
        <v>132</v>
      </c>
      <c r="I22330" t="str">
        <f>INDEX(LedgerMapping[[#All],[Level 3]],MATCH(Actuals[[#This Row],[Sub Ledger]],LedgerMapping[[#All],[Sub Ledger]],0))</f>
        <v>Interest</v>
      </c>
      <c r="J22330" s="22">
        <f>YEAR(Actuals[[#This Row],[Date]])</f>
        <v>2022</v>
      </c>
      <c r="K22330" s="22">
        <f>MONTH(Actuals[[#This Row],[Date]])</f>
        <v>4</v>
      </c>
      <c r="L22330" s="12"/>
    </row>
    <row r="22331" spans="1:12" x14ac:dyDescent="0.3">
      <c r="A22331">
        <v>5</v>
      </c>
      <c r="B22331">
        <v>3797</v>
      </c>
      <c r="C22331">
        <v>6</v>
      </c>
      <c r="D22331">
        <v>89000</v>
      </c>
      <c r="E22331" s="46">
        <v>44654</v>
      </c>
      <c r="F22331">
        <v>181</v>
      </c>
      <c r="I22331" t="str">
        <f>INDEX(LedgerMapping[[#All],[Level 3]],MATCH(Actuals[[#This Row],[Sub Ledger]],LedgerMapping[[#All],[Sub Ledger]],0))</f>
        <v>Interest</v>
      </c>
      <c r="J22331" s="22">
        <f>YEAR(Actuals[[#This Row],[Date]])</f>
        <v>2022</v>
      </c>
      <c r="K22331" s="22">
        <f>MONTH(Actuals[[#This Row],[Date]])</f>
        <v>4</v>
      </c>
      <c r="L22331" s="12"/>
    </row>
    <row r="22332" spans="1:12" x14ac:dyDescent="0.3">
      <c r="A22332">
        <v>7</v>
      </c>
      <c r="B22332">
        <v>4267</v>
      </c>
      <c r="C22332">
        <v>6</v>
      </c>
      <c r="D22332">
        <v>89000</v>
      </c>
      <c r="E22332" s="46">
        <v>44654</v>
      </c>
      <c r="F22332">
        <v>144</v>
      </c>
      <c r="I22332" t="str">
        <f>INDEX(LedgerMapping[[#All],[Level 3]],MATCH(Actuals[[#This Row],[Sub Ledger]],LedgerMapping[[#All],[Sub Ledger]],0))</f>
        <v>Interest</v>
      </c>
      <c r="J22332" s="22">
        <f>YEAR(Actuals[[#This Row],[Date]])</f>
        <v>2022</v>
      </c>
      <c r="K22332" s="22">
        <f>MONTH(Actuals[[#This Row],[Date]])</f>
        <v>4</v>
      </c>
      <c r="L22332" s="12"/>
    </row>
    <row r="22333" spans="1:12" x14ac:dyDescent="0.3">
      <c r="A22333">
        <v>8</v>
      </c>
      <c r="B22333">
        <v>4453</v>
      </c>
      <c r="C22333">
        <v>6</v>
      </c>
      <c r="D22333">
        <v>89000</v>
      </c>
      <c r="E22333" s="46">
        <v>44654</v>
      </c>
      <c r="F22333">
        <v>128.36000000000001</v>
      </c>
      <c r="I22333" t="str">
        <f>INDEX(LedgerMapping[[#All],[Level 3]],MATCH(Actuals[[#This Row],[Sub Ledger]],LedgerMapping[[#All],[Sub Ledger]],0))</f>
        <v>Interest</v>
      </c>
      <c r="J22333" s="22">
        <f>YEAR(Actuals[[#This Row],[Date]])</f>
        <v>2022</v>
      </c>
      <c r="K22333" s="22">
        <f>MONTH(Actuals[[#This Row],[Date]])</f>
        <v>4</v>
      </c>
      <c r="L22333" s="12"/>
    </row>
    <row r="22334" spans="1:12" x14ac:dyDescent="0.3">
      <c r="A22334">
        <v>3</v>
      </c>
      <c r="B22334">
        <v>4592</v>
      </c>
      <c r="C22334">
        <v>6</v>
      </c>
      <c r="D22334">
        <v>89000</v>
      </c>
      <c r="E22334" s="46">
        <v>44685</v>
      </c>
      <c r="F22334">
        <v>122</v>
      </c>
      <c r="I22334" t="str">
        <f>INDEX(LedgerMapping[[#All],[Level 3]],MATCH(Actuals[[#This Row],[Sub Ledger]],LedgerMapping[[#All],[Sub Ledger]],0))</f>
        <v>Interest</v>
      </c>
      <c r="J22334" s="22">
        <f>YEAR(Actuals[[#This Row],[Date]])</f>
        <v>2022</v>
      </c>
      <c r="K22334" s="22">
        <f>MONTH(Actuals[[#This Row],[Date]])</f>
        <v>5</v>
      </c>
      <c r="L22334" s="12"/>
    </row>
    <row r="22335" spans="1:12" x14ac:dyDescent="0.3">
      <c r="A22335">
        <v>4</v>
      </c>
      <c r="B22335">
        <v>4780</v>
      </c>
      <c r="C22335">
        <v>6</v>
      </c>
      <c r="D22335">
        <v>89000</v>
      </c>
      <c r="E22335" s="46">
        <v>44685</v>
      </c>
      <c r="F22335">
        <v>150</v>
      </c>
      <c r="I22335" t="str">
        <f>INDEX(LedgerMapping[[#All],[Level 3]],MATCH(Actuals[[#This Row],[Sub Ledger]],LedgerMapping[[#All],[Sub Ledger]],0))</f>
        <v>Interest</v>
      </c>
      <c r="J22335" s="22">
        <f>YEAR(Actuals[[#This Row],[Date]])</f>
        <v>2022</v>
      </c>
      <c r="K22335" s="22">
        <f>MONTH(Actuals[[#This Row],[Date]])</f>
        <v>5</v>
      </c>
      <c r="L22335" s="12"/>
    </row>
    <row r="22336" spans="1:12" x14ac:dyDescent="0.3">
      <c r="A22336">
        <v>5</v>
      </c>
      <c r="B22336">
        <v>4921</v>
      </c>
      <c r="C22336">
        <v>6</v>
      </c>
      <c r="D22336">
        <v>89000</v>
      </c>
      <c r="E22336" s="46">
        <v>44685</v>
      </c>
      <c r="F22336">
        <v>142</v>
      </c>
      <c r="I22336" t="str">
        <f>INDEX(LedgerMapping[[#All],[Level 3]],MATCH(Actuals[[#This Row],[Sub Ledger]],LedgerMapping[[#All],[Sub Ledger]],0))</f>
        <v>Interest</v>
      </c>
      <c r="J22336" s="22">
        <f>YEAR(Actuals[[#This Row],[Date]])</f>
        <v>2022</v>
      </c>
      <c r="K22336" s="22">
        <f>MONTH(Actuals[[#This Row],[Date]])</f>
        <v>5</v>
      </c>
      <c r="L22336" s="12"/>
    </row>
    <row r="22337" spans="1:12" x14ac:dyDescent="0.3">
      <c r="A22337">
        <v>7</v>
      </c>
      <c r="B22337">
        <v>5389</v>
      </c>
      <c r="C22337">
        <v>6</v>
      </c>
      <c r="D22337">
        <v>89000</v>
      </c>
      <c r="E22337" s="46">
        <v>44685</v>
      </c>
      <c r="F22337">
        <v>116</v>
      </c>
      <c r="I22337" t="str">
        <f>INDEX(LedgerMapping[[#All],[Level 3]],MATCH(Actuals[[#This Row],[Sub Ledger]],LedgerMapping[[#All],[Sub Ledger]],0))</f>
        <v>Interest</v>
      </c>
      <c r="J22337" s="22">
        <f>YEAR(Actuals[[#This Row],[Date]])</f>
        <v>2022</v>
      </c>
      <c r="K22337" s="22">
        <f>MONTH(Actuals[[#This Row],[Date]])</f>
        <v>5</v>
      </c>
      <c r="L22337" s="12"/>
    </row>
    <row r="22338" spans="1:12" x14ac:dyDescent="0.3">
      <c r="A22338">
        <v>8</v>
      </c>
      <c r="B22338">
        <v>5577</v>
      </c>
      <c r="C22338">
        <v>6</v>
      </c>
      <c r="D22338">
        <v>89000</v>
      </c>
      <c r="E22338" s="46">
        <v>44685</v>
      </c>
      <c r="F22338">
        <v>120.78</v>
      </c>
      <c r="I22338" t="str">
        <f>INDEX(LedgerMapping[[#All],[Level 3]],MATCH(Actuals[[#This Row],[Sub Ledger]],LedgerMapping[[#All],[Sub Ledger]],0))</f>
        <v>Interest</v>
      </c>
      <c r="J22338" s="22">
        <f>YEAR(Actuals[[#This Row],[Date]])</f>
        <v>2022</v>
      </c>
      <c r="K22338" s="22">
        <f>MONTH(Actuals[[#This Row],[Date]])</f>
        <v>5</v>
      </c>
      <c r="L22338" s="12"/>
    </row>
    <row r="22339" spans="1:12" x14ac:dyDescent="0.3">
      <c r="A22339">
        <v>3</v>
      </c>
      <c r="B22339">
        <v>5718</v>
      </c>
      <c r="C22339">
        <v>6</v>
      </c>
      <c r="D22339">
        <v>89000</v>
      </c>
      <c r="E22339" s="46">
        <v>44715</v>
      </c>
      <c r="F22339">
        <v>142</v>
      </c>
      <c r="I22339" t="str">
        <f>INDEX(LedgerMapping[[#All],[Level 3]],MATCH(Actuals[[#This Row],[Sub Ledger]],LedgerMapping[[#All],[Sub Ledger]],0))</f>
        <v>Interest</v>
      </c>
      <c r="J22339" s="22">
        <f>YEAR(Actuals[[#This Row],[Date]])</f>
        <v>2022</v>
      </c>
      <c r="K22339" s="22">
        <f>MONTH(Actuals[[#This Row],[Date]])</f>
        <v>6</v>
      </c>
      <c r="L22339" s="12"/>
    </row>
    <row r="22340" spans="1:12" x14ac:dyDescent="0.3">
      <c r="A22340">
        <v>4</v>
      </c>
      <c r="B22340">
        <v>5904</v>
      </c>
      <c r="C22340">
        <v>6</v>
      </c>
      <c r="D22340">
        <v>89000</v>
      </c>
      <c r="E22340" s="46">
        <v>44715</v>
      </c>
      <c r="F22340">
        <v>112</v>
      </c>
      <c r="I22340" t="str">
        <f>INDEX(LedgerMapping[[#All],[Level 3]],MATCH(Actuals[[#This Row],[Sub Ledger]],LedgerMapping[[#All],[Sub Ledger]],0))</f>
        <v>Interest</v>
      </c>
      <c r="J22340" s="22">
        <f>YEAR(Actuals[[#This Row],[Date]])</f>
        <v>2022</v>
      </c>
      <c r="K22340" s="22">
        <f>MONTH(Actuals[[#This Row],[Date]])</f>
        <v>6</v>
      </c>
      <c r="L22340" s="12"/>
    </row>
    <row r="22341" spans="1:12" x14ac:dyDescent="0.3">
      <c r="A22341">
        <v>5</v>
      </c>
      <c r="B22341">
        <v>6045</v>
      </c>
      <c r="C22341">
        <v>6</v>
      </c>
      <c r="D22341">
        <v>89000</v>
      </c>
      <c r="E22341" s="46">
        <v>44715</v>
      </c>
      <c r="F22341">
        <v>139</v>
      </c>
      <c r="I22341" t="str">
        <f>INDEX(LedgerMapping[[#All],[Level 3]],MATCH(Actuals[[#This Row],[Sub Ledger]],LedgerMapping[[#All],[Sub Ledger]],0))</f>
        <v>Interest</v>
      </c>
      <c r="J22341" s="22">
        <f>YEAR(Actuals[[#This Row],[Date]])</f>
        <v>2022</v>
      </c>
      <c r="K22341" s="22">
        <f>MONTH(Actuals[[#This Row],[Date]])</f>
        <v>6</v>
      </c>
      <c r="L22341" s="12"/>
    </row>
    <row r="22342" spans="1:12" x14ac:dyDescent="0.3">
      <c r="A22342">
        <v>7</v>
      </c>
      <c r="B22342">
        <v>6515</v>
      </c>
      <c r="C22342">
        <v>6</v>
      </c>
      <c r="D22342">
        <v>89000</v>
      </c>
      <c r="E22342" s="46">
        <v>44715</v>
      </c>
      <c r="F22342">
        <v>157</v>
      </c>
      <c r="I22342" t="str">
        <f>INDEX(LedgerMapping[[#All],[Level 3]],MATCH(Actuals[[#This Row],[Sub Ledger]],LedgerMapping[[#All],[Sub Ledger]],0))</f>
        <v>Interest</v>
      </c>
      <c r="J22342" s="22">
        <f>YEAR(Actuals[[#This Row],[Date]])</f>
        <v>2022</v>
      </c>
      <c r="K22342" s="22">
        <f>MONTH(Actuals[[#This Row],[Date]])</f>
        <v>6</v>
      </c>
      <c r="L22342" s="12"/>
    </row>
    <row r="22343" spans="1:12" x14ac:dyDescent="0.3">
      <c r="A22343">
        <v>8</v>
      </c>
      <c r="B22343">
        <v>6703</v>
      </c>
      <c r="C22343">
        <v>6</v>
      </c>
      <c r="D22343">
        <v>89000</v>
      </c>
      <c r="E22343" s="46">
        <v>44715</v>
      </c>
      <c r="F22343">
        <v>129.87</v>
      </c>
      <c r="I22343" t="str">
        <f>INDEX(LedgerMapping[[#All],[Level 3]],MATCH(Actuals[[#This Row],[Sub Ledger]],LedgerMapping[[#All],[Sub Ledger]],0))</f>
        <v>Interest</v>
      </c>
      <c r="J22343" s="22">
        <f>YEAR(Actuals[[#This Row],[Date]])</f>
        <v>2022</v>
      </c>
      <c r="K22343" s="22">
        <f>MONTH(Actuals[[#This Row],[Date]])</f>
        <v>6</v>
      </c>
      <c r="L22343" s="12"/>
    </row>
    <row r="22344" spans="1:12" x14ac:dyDescent="0.3">
      <c r="A22344">
        <v>3</v>
      </c>
      <c r="B22344">
        <v>6842</v>
      </c>
      <c r="C22344">
        <v>6</v>
      </c>
      <c r="D22344">
        <v>89000</v>
      </c>
      <c r="E22344" s="46">
        <v>44746</v>
      </c>
      <c r="F22344">
        <v>181</v>
      </c>
      <c r="I22344" t="str">
        <f>INDEX(LedgerMapping[[#All],[Level 3]],MATCH(Actuals[[#This Row],[Sub Ledger]],LedgerMapping[[#All],[Sub Ledger]],0))</f>
        <v>Interest</v>
      </c>
      <c r="J22344" s="22">
        <f>YEAR(Actuals[[#This Row],[Date]])</f>
        <v>2022</v>
      </c>
      <c r="K22344" s="22">
        <f>MONTH(Actuals[[#This Row],[Date]])</f>
        <v>7</v>
      </c>
      <c r="L22344" s="12"/>
    </row>
    <row r="22345" spans="1:12" x14ac:dyDescent="0.3">
      <c r="A22345">
        <v>4</v>
      </c>
      <c r="B22345">
        <v>7028</v>
      </c>
      <c r="C22345">
        <v>6</v>
      </c>
      <c r="D22345">
        <v>89000</v>
      </c>
      <c r="E22345" s="46">
        <v>44746</v>
      </c>
      <c r="F22345">
        <v>139</v>
      </c>
      <c r="I22345" t="str">
        <f>INDEX(LedgerMapping[[#All],[Level 3]],MATCH(Actuals[[#This Row],[Sub Ledger]],LedgerMapping[[#All],[Sub Ledger]],0))</f>
        <v>Interest</v>
      </c>
      <c r="J22345" s="22">
        <f>YEAR(Actuals[[#This Row],[Date]])</f>
        <v>2022</v>
      </c>
      <c r="K22345" s="22">
        <f>MONTH(Actuals[[#This Row],[Date]])</f>
        <v>7</v>
      </c>
      <c r="L22345" s="12"/>
    </row>
    <row r="22346" spans="1:12" x14ac:dyDescent="0.3">
      <c r="A22346">
        <v>7</v>
      </c>
      <c r="B22346">
        <v>7635</v>
      </c>
      <c r="C22346">
        <v>6</v>
      </c>
      <c r="D22346">
        <v>89000</v>
      </c>
      <c r="E22346" s="46">
        <v>44746</v>
      </c>
      <c r="F22346">
        <v>165</v>
      </c>
      <c r="I22346" t="str">
        <f>INDEX(LedgerMapping[[#All],[Level 3]],MATCH(Actuals[[#This Row],[Sub Ledger]],LedgerMapping[[#All],[Sub Ledger]],0))</f>
        <v>Interest</v>
      </c>
      <c r="J22346" s="22">
        <f>YEAR(Actuals[[#This Row],[Date]])</f>
        <v>2022</v>
      </c>
      <c r="K22346" s="22">
        <f>MONTH(Actuals[[#This Row],[Date]])</f>
        <v>7</v>
      </c>
      <c r="L22346" s="12"/>
    </row>
    <row r="22347" spans="1:12" x14ac:dyDescent="0.3">
      <c r="A22347">
        <v>8</v>
      </c>
      <c r="B22347">
        <v>7823</v>
      </c>
      <c r="C22347">
        <v>6</v>
      </c>
      <c r="D22347">
        <v>89000</v>
      </c>
      <c r="E22347" s="46">
        <v>44746</v>
      </c>
      <c r="F22347">
        <v>91.99</v>
      </c>
      <c r="I22347" t="str">
        <f>INDEX(LedgerMapping[[#All],[Level 3]],MATCH(Actuals[[#This Row],[Sub Ledger]],LedgerMapping[[#All],[Sub Ledger]],0))</f>
        <v>Interest</v>
      </c>
      <c r="J22347" s="22">
        <f>YEAR(Actuals[[#This Row],[Date]])</f>
        <v>2022</v>
      </c>
      <c r="K22347" s="22">
        <f>MONTH(Actuals[[#This Row],[Date]])</f>
        <v>7</v>
      </c>
      <c r="L22347" s="12"/>
    </row>
    <row r="22348" spans="1:12" x14ac:dyDescent="0.3">
      <c r="A22348">
        <v>3</v>
      </c>
      <c r="B22348">
        <v>7962</v>
      </c>
      <c r="C22348">
        <v>6</v>
      </c>
      <c r="D22348">
        <v>89000</v>
      </c>
      <c r="E22348" s="46">
        <v>44777</v>
      </c>
      <c r="F22348">
        <v>151</v>
      </c>
      <c r="I22348" t="str">
        <f>INDEX(LedgerMapping[[#All],[Level 3]],MATCH(Actuals[[#This Row],[Sub Ledger]],LedgerMapping[[#All],[Sub Ledger]],0))</f>
        <v>Interest</v>
      </c>
      <c r="J22348" s="22">
        <f>YEAR(Actuals[[#This Row],[Date]])</f>
        <v>2022</v>
      </c>
      <c r="K22348" s="22">
        <f>MONTH(Actuals[[#This Row],[Date]])</f>
        <v>8</v>
      </c>
      <c r="L22348" s="12"/>
    </row>
    <row r="22349" spans="1:12" x14ac:dyDescent="0.3">
      <c r="A22349">
        <v>4</v>
      </c>
      <c r="B22349">
        <v>8148</v>
      </c>
      <c r="C22349">
        <v>6</v>
      </c>
      <c r="D22349">
        <v>89000</v>
      </c>
      <c r="E22349" s="46">
        <v>44777</v>
      </c>
      <c r="F22349">
        <v>151</v>
      </c>
      <c r="I22349" t="str">
        <f>INDEX(LedgerMapping[[#All],[Level 3]],MATCH(Actuals[[#This Row],[Sub Ledger]],LedgerMapping[[#All],[Sub Ledger]],0))</f>
        <v>Interest</v>
      </c>
      <c r="J22349" s="22">
        <f>YEAR(Actuals[[#This Row],[Date]])</f>
        <v>2022</v>
      </c>
      <c r="K22349" s="22">
        <f>MONTH(Actuals[[#This Row],[Date]])</f>
        <v>8</v>
      </c>
      <c r="L22349" s="12"/>
    </row>
    <row r="22350" spans="1:12" x14ac:dyDescent="0.3">
      <c r="A22350">
        <v>5</v>
      </c>
      <c r="B22350">
        <v>8289</v>
      </c>
      <c r="C22350">
        <v>6</v>
      </c>
      <c r="D22350">
        <v>89000</v>
      </c>
      <c r="E22350" s="46">
        <v>44777</v>
      </c>
      <c r="F22350">
        <v>113</v>
      </c>
      <c r="I22350" t="str">
        <f>INDEX(LedgerMapping[[#All],[Level 3]],MATCH(Actuals[[#This Row],[Sub Ledger]],LedgerMapping[[#All],[Sub Ledger]],0))</f>
        <v>Interest</v>
      </c>
      <c r="J22350" s="22">
        <f>YEAR(Actuals[[#This Row],[Date]])</f>
        <v>2022</v>
      </c>
      <c r="K22350" s="22">
        <f>MONTH(Actuals[[#This Row],[Date]])</f>
        <v>8</v>
      </c>
      <c r="L22350" s="12"/>
    </row>
    <row r="22351" spans="1:12" x14ac:dyDescent="0.3">
      <c r="A22351">
        <v>7</v>
      </c>
      <c r="B22351">
        <v>8759</v>
      </c>
      <c r="C22351">
        <v>6</v>
      </c>
      <c r="D22351">
        <v>89000</v>
      </c>
      <c r="E22351" s="46">
        <v>44777</v>
      </c>
      <c r="F22351">
        <v>144</v>
      </c>
      <c r="I22351" t="str">
        <f>INDEX(LedgerMapping[[#All],[Level 3]],MATCH(Actuals[[#This Row],[Sub Ledger]],LedgerMapping[[#All],[Sub Ledger]],0))</f>
        <v>Interest</v>
      </c>
      <c r="J22351" s="22">
        <f>YEAR(Actuals[[#This Row],[Date]])</f>
        <v>2022</v>
      </c>
      <c r="K22351" s="22">
        <f>MONTH(Actuals[[#This Row],[Date]])</f>
        <v>8</v>
      </c>
      <c r="L22351" s="12"/>
    </row>
    <row r="22352" spans="1:12" x14ac:dyDescent="0.3">
      <c r="A22352">
        <v>8</v>
      </c>
      <c r="B22352">
        <v>8945</v>
      </c>
      <c r="C22352">
        <v>6</v>
      </c>
      <c r="D22352">
        <v>89000</v>
      </c>
      <c r="E22352" s="46">
        <v>44777</v>
      </c>
      <c r="F22352">
        <v>90.48</v>
      </c>
      <c r="I22352" t="str">
        <f>INDEX(LedgerMapping[[#All],[Level 3]],MATCH(Actuals[[#This Row],[Sub Ledger]],LedgerMapping[[#All],[Sub Ledger]],0))</f>
        <v>Interest</v>
      </c>
      <c r="J22352" s="22">
        <f>YEAR(Actuals[[#This Row],[Date]])</f>
        <v>2022</v>
      </c>
      <c r="K22352" s="22">
        <f>MONTH(Actuals[[#This Row],[Date]])</f>
        <v>8</v>
      </c>
      <c r="L22352" s="12"/>
    </row>
    <row r="22353" spans="1:12" x14ac:dyDescent="0.3">
      <c r="A22353">
        <v>3</v>
      </c>
      <c r="B22353">
        <v>9084</v>
      </c>
      <c r="C22353">
        <v>6</v>
      </c>
      <c r="D22353">
        <v>89000</v>
      </c>
      <c r="E22353" s="46">
        <v>44805</v>
      </c>
      <c r="F22353">
        <v>144</v>
      </c>
      <c r="I22353" t="str">
        <f>INDEX(LedgerMapping[[#All],[Level 3]],MATCH(Actuals[[#This Row],[Sub Ledger]],LedgerMapping[[#All],[Sub Ledger]],0))</f>
        <v>Interest</v>
      </c>
      <c r="J22353" s="22">
        <f>YEAR(Actuals[[#This Row],[Date]])</f>
        <v>2022</v>
      </c>
      <c r="K22353" s="22">
        <f>MONTH(Actuals[[#This Row],[Date]])</f>
        <v>9</v>
      </c>
      <c r="L22353" s="12"/>
    </row>
    <row r="22354" spans="1:12" x14ac:dyDescent="0.3">
      <c r="A22354">
        <v>4</v>
      </c>
      <c r="B22354">
        <v>9270</v>
      </c>
      <c r="C22354">
        <v>6</v>
      </c>
      <c r="D22354">
        <v>89000</v>
      </c>
      <c r="E22354" s="46">
        <v>44805</v>
      </c>
      <c r="F22354">
        <v>170</v>
      </c>
      <c r="I22354" t="str">
        <f>INDEX(LedgerMapping[[#All],[Level 3]],MATCH(Actuals[[#This Row],[Sub Ledger]],LedgerMapping[[#All],[Sub Ledger]],0))</f>
        <v>Interest</v>
      </c>
      <c r="J22354" s="22">
        <f>YEAR(Actuals[[#This Row],[Date]])</f>
        <v>2022</v>
      </c>
      <c r="K22354" s="22">
        <f>MONTH(Actuals[[#This Row],[Date]])</f>
        <v>9</v>
      </c>
      <c r="L22354" s="12"/>
    </row>
    <row r="22355" spans="1:12" x14ac:dyDescent="0.3">
      <c r="A22355">
        <v>5</v>
      </c>
      <c r="B22355">
        <v>9407</v>
      </c>
      <c r="C22355">
        <v>6</v>
      </c>
      <c r="D22355">
        <v>89000</v>
      </c>
      <c r="E22355" s="46">
        <v>44805</v>
      </c>
      <c r="F22355">
        <v>164</v>
      </c>
      <c r="I22355" t="str">
        <f>INDEX(LedgerMapping[[#All],[Level 3]],MATCH(Actuals[[#This Row],[Sub Ledger]],LedgerMapping[[#All],[Sub Ledger]],0))</f>
        <v>Interest</v>
      </c>
      <c r="J22355" s="22">
        <f>YEAR(Actuals[[#This Row],[Date]])</f>
        <v>2022</v>
      </c>
      <c r="K22355" s="22">
        <f>MONTH(Actuals[[#This Row],[Date]])</f>
        <v>9</v>
      </c>
      <c r="L22355" s="12"/>
    </row>
    <row r="22356" spans="1:12" x14ac:dyDescent="0.3">
      <c r="A22356">
        <v>7</v>
      </c>
      <c r="B22356">
        <v>9873</v>
      </c>
      <c r="C22356">
        <v>6</v>
      </c>
      <c r="D22356">
        <v>89000</v>
      </c>
      <c r="E22356" s="46">
        <v>44805</v>
      </c>
      <c r="F22356">
        <v>118</v>
      </c>
      <c r="I22356" t="str">
        <f>INDEX(LedgerMapping[[#All],[Level 3]],MATCH(Actuals[[#This Row],[Sub Ledger]],LedgerMapping[[#All],[Sub Ledger]],0))</f>
        <v>Interest</v>
      </c>
      <c r="J22356" s="22">
        <f>YEAR(Actuals[[#This Row],[Date]])</f>
        <v>2022</v>
      </c>
      <c r="K22356" s="22">
        <f>MONTH(Actuals[[#This Row],[Date]])</f>
        <v>9</v>
      </c>
      <c r="L22356" s="12"/>
    </row>
    <row r="22357" spans="1:12" x14ac:dyDescent="0.3">
      <c r="A22357">
        <v>8</v>
      </c>
      <c r="B22357">
        <v>10061</v>
      </c>
      <c r="C22357">
        <v>6</v>
      </c>
      <c r="D22357">
        <v>89000</v>
      </c>
      <c r="E22357" s="46">
        <v>44805</v>
      </c>
      <c r="F22357">
        <v>135.93</v>
      </c>
      <c r="I22357" t="str">
        <f>INDEX(LedgerMapping[[#All],[Level 3]],MATCH(Actuals[[#This Row],[Sub Ledger]],LedgerMapping[[#All],[Sub Ledger]],0))</f>
        <v>Interest</v>
      </c>
      <c r="J22357" s="22">
        <f>YEAR(Actuals[[#This Row],[Date]])</f>
        <v>2022</v>
      </c>
      <c r="K22357" s="22">
        <f>MONTH(Actuals[[#This Row],[Date]])</f>
        <v>9</v>
      </c>
      <c r="L22357" s="12"/>
    </row>
    <row r="22358" spans="1:12" x14ac:dyDescent="0.3">
      <c r="A22358">
        <v>3</v>
      </c>
      <c r="B22358">
        <v>10200</v>
      </c>
      <c r="C22358">
        <v>6</v>
      </c>
      <c r="D22358">
        <v>89000</v>
      </c>
      <c r="E22358" s="46">
        <v>44836</v>
      </c>
      <c r="F22358">
        <v>155</v>
      </c>
      <c r="I22358" t="str">
        <f>INDEX(LedgerMapping[[#All],[Level 3]],MATCH(Actuals[[#This Row],[Sub Ledger]],LedgerMapping[[#All],[Sub Ledger]],0))</f>
        <v>Interest</v>
      </c>
      <c r="J22358" s="22">
        <f>YEAR(Actuals[[#This Row],[Date]])</f>
        <v>2022</v>
      </c>
      <c r="K22358" s="22">
        <f>MONTH(Actuals[[#This Row],[Date]])</f>
        <v>10</v>
      </c>
      <c r="L22358" s="12"/>
    </row>
    <row r="22359" spans="1:12" x14ac:dyDescent="0.3">
      <c r="A22359">
        <v>4</v>
      </c>
      <c r="B22359">
        <v>10386</v>
      </c>
      <c r="C22359">
        <v>6</v>
      </c>
      <c r="D22359">
        <v>89000</v>
      </c>
      <c r="E22359" s="46">
        <v>44836</v>
      </c>
      <c r="F22359">
        <v>113</v>
      </c>
      <c r="I22359" t="str">
        <f>INDEX(LedgerMapping[[#All],[Level 3]],MATCH(Actuals[[#This Row],[Sub Ledger]],LedgerMapping[[#All],[Sub Ledger]],0))</f>
        <v>Interest</v>
      </c>
      <c r="J22359" s="22">
        <f>YEAR(Actuals[[#This Row],[Date]])</f>
        <v>2022</v>
      </c>
      <c r="K22359" s="22">
        <f>MONTH(Actuals[[#This Row],[Date]])</f>
        <v>10</v>
      </c>
      <c r="L22359" s="12"/>
    </row>
    <row r="22360" spans="1:12" x14ac:dyDescent="0.3">
      <c r="A22360">
        <v>5</v>
      </c>
      <c r="B22360">
        <v>10523</v>
      </c>
      <c r="C22360">
        <v>6</v>
      </c>
      <c r="D22360">
        <v>89000</v>
      </c>
      <c r="E22360" s="46">
        <v>44836</v>
      </c>
      <c r="F22360">
        <v>120</v>
      </c>
      <c r="I22360" t="str">
        <f>INDEX(LedgerMapping[[#All],[Level 3]],MATCH(Actuals[[#This Row],[Sub Ledger]],LedgerMapping[[#All],[Sub Ledger]],0))</f>
        <v>Interest</v>
      </c>
      <c r="J22360" s="22">
        <f>YEAR(Actuals[[#This Row],[Date]])</f>
        <v>2022</v>
      </c>
      <c r="K22360" s="22">
        <f>MONTH(Actuals[[#This Row],[Date]])</f>
        <v>10</v>
      </c>
      <c r="L22360" s="12"/>
    </row>
    <row r="22361" spans="1:12" x14ac:dyDescent="0.3">
      <c r="A22361">
        <v>7</v>
      </c>
      <c r="B22361">
        <v>10991</v>
      </c>
      <c r="C22361">
        <v>6</v>
      </c>
      <c r="D22361">
        <v>89000</v>
      </c>
      <c r="E22361" s="46">
        <v>44836</v>
      </c>
      <c r="F22361">
        <v>150</v>
      </c>
      <c r="I22361" t="str">
        <f>INDEX(LedgerMapping[[#All],[Level 3]],MATCH(Actuals[[#This Row],[Sub Ledger]],LedgerMapping[[#All],[Sub Ledger]],0))</f>
        <v>Interest</v>
      </c>
      <c r="J22361" s="22">
        <f>YEAR(Actuals[[#This Row],[Date]])</f>
        <v>2022</v>
      </c>
      <c r="K22361" s="22">
        <f>MONTH(Actuals[[#This Row],[Date]])</f>
        <v>10</v>
      </c>
      <c r="L22361" s="12"/>
    </row>
    <row r="22362" spans="1:12" x14ac:dyDescent="0.3">
      <c r="A22362">
        <v>8</v>
      </c>
      <c r="B22362">
        <v>11179</v>
      </c>
      <c r="C22362">
        <v>6</v>
      </c>
      <c r="D22362">
        <v>89000</v>
      </c>
      <c r="E22362" s="46">
        <v>44836</v>
      </c>
      <c r="F22362">
        <v>129.87</v>
      </c>
      <c r="I22362" t="str">
        <f>INDEX(LedgerMapping[[#All],[Level 3]],MATCH(Actuals[[#This Row],[Sub Ledger]],LedgerMapping[[#All],[Sub Ledger]],0))</f>
        <v>Interest</v>
      </c>
      <c r="J22362" s="22">
        <f>YEAR(Actuals[[#This Row],[Date]])</f>
        <v>2022</v>
      </c>
      <c r="K22362" s="22">
        <f>MONTH(Actuals[[#This Row],[Date]])</f>
        <v>10</v>
      </c>
      <c r="L22362" s="12"/>
    </row>
    <row r="22363" spans="1:12" x14ac:dyDescent="0.3">
      <c r="A22363">
        <v>3</v>
      </c>
      <c r="B22363">
        <v>11318</v>
      </c>
      <c r="C22363">
        <v>6</v>
      </c>
      <c r="D22363">
        <v>89000</v>
      </c>
      <c r="E22363" s="46">
        <v>44866</v>
      </c>
      <c r="F22363">
        <v>150</v>
      </c>
      <c r="I22363" t="str">
        <f>INDEX(LedgerMapping[[#All],[Level 3]],MATCH(Actuals[[#This Row],[Sub Ledger]],LedgerMapping[[#All],[Sub Ledger]],0))</f>
        <v>Interest</v>
      </c>
      <c r="J22363" s="22">
        <f>YEAR(Actuals[[#This Row],[Date]])</f>
        <v>2022</v>
      </c>
      <c r="K22363" s="22">
        <f>MONTH(Actuals[[#This Row],[Date]])</f>
        <v>11</v>
      </c>
      <c r="L22363" s="12"/>
    </row>
    <row r="22364" spans="1:12" x14ac:dyDescent="0.3">
      <c r="A22364">
        <v>4</v>
      </c>
      <c r="B22364">
        <v>11506</v>
      </c>
      <c r="C22364">
        <v>6</v>
      </c>
      <c r="D22364">
        <v>89000</v>
      </c>
      <c r="E22364" s="46">
        <v>44866</v>
      </c>
      <c r="F22364">
        <v>140</v>
      </c>
      <c r="I22364" t="str">
        <f>INDEX(LedgerMapping[[#All],[Level 3]],MATCH(Actuals[[#This Row],[Sub Ledger]],LedgerMapping[[#All],[Sub Ledger]],0))</f>
        <v>Interest</v>
      </c>
      <c r="J22364" s="22">
        <f>YEAR(Actuals[[#This Row],[Date]])</f>
        <v>2022</v>
      </c>
      <c r="K22364" s="22">
        <f>MONTH(Actuals[[#This Row],[Date]])</f>
        <v>11</v>
      </c>
      <c r="L22364" s="12"/>
    </row>
    <row r="22365" spans="1:12" x14ac:dyDescent="0.3">
      <c r="A22365">
        <v>5</v>
      </c>
      <c r="B22365">
        <v>11647</v>
      </c>
      <c r="C22365">
        <v>6</v>
      </c>
      <c r="D22365">
        <v>89000</v>
      </c>
      <c r="E22365" s="46">
        <v>44866</v>
      </c>
      <c r="F22365">
        <v>161</v>
      </c>
      <c r="I22365" t="str">
        <f>INDEX(LedgerMapping[[#All],[Level 3]],MATCH(Actuals[[#This Row],[Sub Ledger]],LedgerMapping[[#All],[Sub Ledger]],0))</f>
        <v>Interest</v>
      </c>
      <c r="J22365" s="22">
        <f>YEAR(Actuals[[#This Row],[Date]])</f>
        <v>2022</v>
      </c>
      <c r="K22365" s="22">
        <f>MONTH(Actuals[[#This Row],[Date]])</f>
        <v>11</v>
      </c>
      <c r="L22365" s="12"/>
    </row>
    <row r="22366" spans="1:12" x14ac:dyDescent="0.3">
      <c r="A22366">
        <v>7</v>
      </c>
      <c r="B22366">
        <v>12117</v>
      </c>
      <c r="C22366">
        <v>6</v>
      </c>
      <c r="D22366">
        <v>89000</v>
      </c>
      <c r="E22366" s="46">
        <v>44866</v>
      </c>
      <c r="F22366">
        <v>111</v>
      </c>
      <c r="I22366" t="str">
        <f>INDEX(LedgerMapping[[#All],[Level 3]],MATCH(Actuals[[#This Row],[Sub Ledger]],LedgerMapping[[#All],[Sub Ledger]],0))</f>
        <v>Interest</v>
      </c>
      <c r="J22366" s="22">
        <f>YEAR(Actuals[[#This Row],[Date]])</f>
        <v>2022</v>
      </c>
      <c r="K22366" s="22">
        <f>MONTH(Actuals[[#This Row],[Date]])</f>
        <v>11</v>
      </c>
      <c r="L22366" s="12"/>
    </row>
    <row r="22367" spans="1:12" x14ac:dyDescent="0.3">
      <c r="A22367">
        <v>8</v>
      </c>
      <c r="B22367">
        <v>12305</v>
      </c>
      <c r="C22367">
        <v>6</v>
      </c>
      <c r="D22367">
        <v>89000</v>
      </c>
      <c r="E22367" s="46">
        <v>44866</v>
      </c>
      <c r="F22367">
        <v>108.66</v>
      </c>
      <c r="I22367" t="str">
        <f>INDEX(LedgerMapping[[#All],[Level 3]],MATCH(Actuals[[#This Row],[Sub Ledger]],LedgerMapping[[#All],[Sub Ledger]],0))</f>
        <v>Interest</v>
      </c>
      <c r="J22367" s="22">
        <f>YEAR(Actuals[[#This Row],[Date]])</f>
        <v>2022</v>
      </c>
      <c r="K22367" s="22">
        <f>MONTH(Actuals[[#This Row],[Date]])</f>
        <v>11</v>
      </c>
      <c r="L22367" s="12"/>
    </row>
    <row r="22368" spans="1:12" x14ac:dyDescent="0.3">
      <c r="A22368">
        <v>3</v>
      </c>
      <c r="B22368">
        <v>12446</v>
      </c>
      <c r="C22368">
        <v>6</v>
      </c>
      <c r="D22368">
        <v>89000</v>
      </c>
      <c r="E22368" s="46">
        <v>44897</v>
      </c>
      <c r="F22368">
        <v>128</v>
      </c>
      <c r="I22368" t="str">
        <f>INDEX(LedgerMapping[[#All],[Level 3]],MATCH(Actuals[[#This Row],[Sub Ledger]],LedgerMapping[[#All],[Sub Ledger]],0))</f>
        <v>Interest</v>
      </c>
      <c r="J22368" s="22">
        <f>YEAR(Actuals[[#This Row],[Date]])</f>
        <v>2022</v>
      </c>
      <c r="K22368" s="22">
        <f>MONTH(Actuals[[#This Row],[Date]])</f>
        <v>12</v>
      </c>
      <c r="L22368" s="12"/>
    </row>
    <row r="22369" spans="1:12" x14ac:dyDescent="0.3">
      <c r="A22369">
        <v>4</v>
      </c>
      <c r="B22369">
        <v>12634</v>
      </c>
      <c r="C22369">
        <v>6</v>
      </c>
      <c r="D22369">
        <v>89000</v>
      </c>
      <c r="E22369" s="46">
        <v>44897</v>
      </c>
      <c r="F22369">
        <v>153</v>
      </c>
      <c r="I22369" t="str">
        <f>INDEX(LedgerMapping[[#All],[Level 3]],MATCH(Actuals[[#This Row],[Sub Ledger]],LedgerMapping[[#All],[Sub Ledger]],0))</f>
        <v>Interest</v>
      </c>
      <c r="J22369" s="22">
        <f>YEAR(Actuals[[#This Row],[Date]])</f>
        <v>2022</v>
      </c>
      <c r="K22369" s="22">
        <f>MONTH(Actuals[[#This Row],[Date]])</f>
        <v>12</v>
      </c>
      <c r="L22369" s="12"/>
    </row>
    <row r="22370" spans="1:12" x14ac:dyDescent="0.3">
      <c r="A22370">
        <v>5</v>
      </c>
      <c r="B22370">
        <v>12775</v>
      </c>
      <c r="C22370">
        <v>6</v>
      </c>
      <c r="D22370">
        <v>89000</v>
      </c>
      <c r="E22370" s="46">
        <v>44897</v>
      </c>
      <c r="F22370">
        <v>105</v>
      </c>
      <c r="I22370" t="str">
        <f>INDEX(LedgerMapping[[#All],[Level 3]],MATCH(Actuals[[#This Row],[Sub Ledger]],LedgerMapping[[#All],[Sub Ledger]],0))</f>
        <v>Interest</v>
      </c>
      <c r="J22370" s="22">
        <f>YEAR(Actuals[[#This Row],[Date]])</f>
        <v>2022</v>
      </c>
      <c r="K22370" s="22">
        <f>MONTH(Actuals[[#This Row],[Date]])</f>
        <v>12</v>
      </c>
      <c r="L22370" s="12"/>
    </row>
    <row r="22371" spans="1:12" x14ac:dyDescent="0.3">
      <c r="A22371">
        <v>7</v>
      </c>
      <c r="B22371">
        <v>13247</v>
      </c>
      <c r="C22371">
        <v>6</v>
      </c>
      <c r="D22371">
        <v>89000</v>
      </c>
      <c r="E22371" s="46">
        <v>44897</v>
      </c>
      <c r="F22371">
        <v>154</v>
      </c>
      <c r="I22371" t="str">
        <f>INDEX(LedgerMapping[[#All],[Level 3]],MATCH(Actuals[[#This Row],[Sub Ledger]],LedgerMapping[[#All],[Sub Ledger]],0))</f>
        <v>Interest</v>
      </c>
      <c r="J22371" s="22">
        <f>YEAR(Actuals[[#This Row],[Date]])</f>
        <v>2022</v>
      </c>
      <c r="K22371" s="22">
        <f>MONTH(Actuals[[#This Row],[Date]])</f>
        <v>12</v>
      </c>
      <c r="L22371" s="12"/>
    </row>
    <row r="22372" spans="1:12" x14ac:dyDescent="0.3">
      <c r="A22372">
        <v>8</v>
      </c>
      <c r="B22372">
        <v>13435</v>
      </c>
      <c r="C22372">
        <v>6</v>
      </c>
      <c r="D22372">
        <v>89000</v>
      </c>
      <c r="E22372" s="46">
        <v>44897</v>
      </c>
      <c r="F22372">
        <v>169.27</v>
      </c>
      <c r="I22372" t="str">
        <f>INDEX(LedgerMapping[[#All],[Level 3]],MATCH(Actuals[[#This Row],[Sub Ledger]],LedgerMapping[[#All],[Sub Ledger]],0))</f>
        <v>Interest</v>
      </c>
      <c r="J22372" s="22">
        <f>YEAR(Actuals[[#This Row],[Date]])</f>
        <v>2022</v>
      </c>
      <c r="K22372" s="22">
        <f>MONTH(Actuals[[#This Row],[Date]])</f>
        <v>12</v>
      </c>
      <c r="L22372" s="12"/>
    </row>
    <row r="22373" spans="1:12" x14ac:dyDescent="0.3">
      <c r="A22373">
        <v>3</v>
      </c>
      <c r="B22373">
        <v>13547</v>
      </c>
      <c r="C22373">
        <v>6</v>
      </c>
      <c r="D22373">
        <v>89000</v>
      </c>
      <c r="E22373" s="46">
        <v>44927</v>
      </c>
      <c r="F22373">
        <v>212</v>
      </c>
      <c r="I22373" t="str">
        <f>INDEX(LedgerMapping[[#All],[Level 3]],MATCH(Actuals[[#This Row],[Sub Ledger]],LedgerMapping[[#All],[Sub Ledger]],0))</f>
        <v>Interest</v>
      </c>
      <c r="J22373" s="22">
        <f>YEAR(Actuals[[#This Row],[Date]])</f>
        <v>2023</v>
      </c>
      <c r="K22373" s="22">
        <f>MONTH(Actuals[[#This Row],[Date]])</f>
        <v>1</v>
      </c>
      <c r="L22373" s="12"/>
    </row>
    <row r="22374" spans="1:12" x14ac:dyDescent="0.3">
      <c r="A22374">
        <v>4</v>
      </c>
      <c r="B22374">
        <v>13668</v>
      </c>
      <c r="C22374">
        <v>6</v>
      </c>
      <c r="D22374">
        <v>89000</v>
      </c>
      <c r="E22374" s="46">
        <v>44927</v>
      </c>
      <c r="F22374">
        <v>201</v>
      </c>
      <c r="I22374" t="str">
        <f>INDEX(LedgerMapping[[#All],[Level 3]],MATCH(Actuals[[#This Row],[Sub Ledger]],LedgerMapping[[#All],[Sub Ledger]],0))</f>
        <v>Interest</v>
      </c>
      <c r="J22374" s="22">
        <f>YEAR(Actuals[[#This Row],[Date]])</f>
        <v>2023</v>
      </c>
      <c r="K22374" s="22">
        <f>MONTH(Actuals[[#This Row],[Date]])</f>
        <v>1</v>
      </c>
      <c r="L22374" s="12"/>
    </row>
    <row r="22375" spans="1:12" x14ac:dyDescent="0.3">
      <c r="A22375">
        <v>5</v>
      </c>
      <c r="B22375">
        <v>13763</v>
      </c>
      <c r="C22375">
        <v>6</v>
      </c>
      <c r="D22375">
        <v>89000</v>
      </c>
      <c r="E22375" s="46">
        <v>44927</v>
      </c>
      <c r="F22375">
        <v>126</v>
      </c>
      <c r="I22375" t="str">
        <f>INDEX(LedgerMapping[[#All],[Level 3]],MATCH(Actuals[[#This Row],[Sub Ledger]],LedgerMapping[[#All],[Sub Ledger]],0))</f>
        <v>Interest</v>
      </c>
      <c r="J22375" s="22">
        <f>YEAR(Actuals[[#This Row],[Date]])</f>
        <v>2023</v>
      </c>
      <c r="K22375" s="22">
        <f>MONTH(Actuals[[#This Row],[Date]])</f>
        <v>1</v>
      </c>
      <c r="L22375" s="12"/>
    </row>
    <row r="22376" spans="1:12" x14ac:dyDescent="0.3">
      <c r="A22376">
        <v>7</v>
      </c>
      <c r="B22376">
        <v>14057</v>
      </c>
      <c r="C22376">
        <v>6</v>
      </c>
      <c r="D22376">
        <v>89000</v>
      </c>
      <c r="E22376" s="46">
        <v>44927</v>
      </c>
      <c r="F22376">
        <v>209</v>
      </c>
      <c r="I22376" t="str">
        <f>INDEX(LedgerMapping[[#All],[Level 3]],MATCH(Actuals[[#This Row],[Sub Ledger]],LedgerMapping[[#All],[Sub Ledger]],0))</f>
        <v>Interest</v>
      </c>
      <c r="J22376" s="22">
        <f>YEAR(Actuals[[#This Row],[Date]])</f>
        <v>2023</v>
      </c>
      <c r="K22376" s="22">
        <f>MONTH(Actuals[[#This Row],[Date]])</f>
        <v>1</v>
      </c>
      <c r="L22376" s="12"/>
    </row>
    <row r="22377" spans="1:12" x14ac:dyDescent="0.3">
      <c r="A22377">
        <v>8</v>
      </c>
      <c r="B22377">
        <v>14179</v>
      </c>
      <c r="C22377">
        <v>6</v>
      </c>
      <c r="D22377">
        <v>89000</v>
      </c>
      <c r="E22377" s="46">
        <v>44927</v>
      </c>
      <c r="F22377">
        <v>141.99</v>
      </c>
      <c r="I22377" t="str">
        <f>INDEX(LedgerMapping[[#All],[Level 3]],MATCH(Actuals[[#This Row],[Sub Ledger]],LedgerMapping[[#All],[Sub Ledger]],0))</f>
        <v>Interest</v>
      </c>
      <c r="J22377" s="22">
        <f>YEAR(Actuals[[#This Row],[Date]])</f>
        <v>2023</v>
      </c>
      <c r="K22377" s="22">
        <f>MONTH(Actuals[[#This Row],[Date]])</f>
        <v>1</v>
      </c>
      <c r="L22377" s="12"/>
    </row>
    <row r="22378" spans="1:12" x14ac:dyDescent="0.3">
      <c r="A22378">
        <v>11</v>
      </c>
      <c r="B22378">
        <v>14354</v>
      </c>
      <c r="C22378">
        <v>6</v>
      </c>
      <c r="D22378">
        <v>89000</v>
      </c>
      <c r="E22378" s="46">
        <v>44927</v>
      </c>
      <c r="F22378">
        <v>89.06</v>
      </c>
      <c r="I22378" t="str">
        <f>INDEX(LedgerMapping[[#All],[Level 3]],MATCH(Actuals[[#This Row],[Sub Ledger]],LedgerMapping[[#All],[Sub Ledger]],0))</f>
        <v>Interest</v>
      </c>
      <c r="J22378" s="22">
        <f>YEAR(Actuals[[#This Row],[Date]])</f>
        <v>2023</v>
      </c>
      <c r="K22378" s="22">
        <f>MONTH(Actuals[[#This Row],[Date]])</f>
        <v>1</v>
      </c>
      <c r="L22378" s="12"/>
    </row>
    <row r="22379" spans="1:12" x14ac:dyDescent="0.3">
      <c r="A22379">
        <v>12</v>
      </c>
      <c r="B22379">
        <v>14470</v>
      </c>
      <c r="C22379">
        <v>6</v>
      </c>
      <c r="D22379">
        <v>89000</v>
      </c>
      <c r="E22379" s="46">
        <v>44927</v>
      </c>
      <c r="F22379">
        <v>106.08</v>
      </c>
      <c r="I22379" t="str">
        <f>INDEX(LedgerMapping[[#All],[Level 3]],MATCH(Actuals[[#This Row],[Sub Ledger]],LedgerMapping[[#All],[Sub Ledger]],0))</f>
        <v>Interest</v>
      </c>
      <c r="J22379" s="22">
        <f>YEAR(Actuals[[#This Row],[Date]])</f>
        <v>2023</v>
      </c>
      <c r="K22379" s="22">
        <f>MONTH(Actuals[[#This Row],[Date]])</f>
        <v>1</v>
      </c>
      <c r="L22379" s="12"/>
    </row>
    <row r="22380" spans="1:12" x14ac:dyDescent="0.3">
      <c r="A22380">
        <v>3</v>
      </c>
      <c r="B22380">
        <v>14561</v>
      </c>
      <c r="C22380">
        <v>6</v>
      </c>
      <c r="D22380">
        <v>89000</v>
      </c>
      <c r="E22380" s="46">
        <v>44958</v>
      </c>
      <c r="F22380">
        <v>200</v>
      </c>
      <c r="I22380" t="str">
        <f>INDEX(LedgerMapping[[#All],[Level 3]],MATCH(Actuals[[#This Row],[Sub Ledger]],LedgerMapping[[#All],[Sub Ledger]],0))</f>
        <v>Interest</v>
      </c>
      <c r="J22380" s="22">
        <f>YEAR(Actuals[[#This Row],[Date]])</f>
        <v>2023</v>
      </c>
      <c r="K22380" s="22">
        <f>MONTH(Actuals[[#This Row],[Date]])</f>
        <v>2</v>
      </c>
      <c r="L22380" s="12"/>
    </row>
    <row r="22381" spans="1:12" x14ac:dyDescent="0.3">
      <c r="A22381">
        <v>4</v>
      </c>
      <c r="B22381">
        <v>14680</v>
      </c>
      <c r="C22381">
        <v>6</v>
      </c>
      <c r="D22381">
        <v>89000</v>
      </c>
      <c r="E22381" s="46">
        <v>44958</v>
      </c>
      <c r="F22381">
        <v>142</v>
      </c>
      <c r="I22381" t="str">
        <f>INDEX(LedgerMapping[[#All],[Level 3]],MATCH(Actuals[[#This Row],[Sub Ledger]],LedgerMapping[[#All],[Sub Ledger]],0))</f>
        <v>Interest</v>
      </c>
      <c r="J22381" s="22">
        <f>YEAR(Actuals[[#This Row],[Date]])</f>
        <v>2023</v>
      </c>
      <c r="K22381" s="22">
        <f>MONTH(Actuals[[#This Row],[Date]])</f>
        <v>2</v>
      </c>
      <c r="L22381" s="12"/>
    </row>
    <row r="22382" spans="1:12" x14ac:dyDescent="0.3">
      <c r="A22382">
        <v>5</v>
      </c>
      <c r="B22382">
        <v>14773</v>
      </c>
      <c r="C22382">
        <v>6</v>
      </c>
      <c r="D22382">
        <v>89000</v>
      </c>
      <c r="E22382" s="46">
        <v>44958</v>
      </c>
      <c r="F22382">
        <v>133</v>
      </c>
      <c r="I22382" t="str">
        <f>INDEX(LedgerMapping[[#All],[Level 3]],MATCH(Actuals[[#This Row],[Sub Ledger]],LedgerMapping[[#All],[Sub Ledger]],0))</f>
        <v>Interest</v>
      </c>
      <c r="J22382" s="22">
        <f>YEAR(Actuals[[#This Row],[Date]])</f>
        <v>2023</v>
      </c>
      <c r="K22382" s="22">
        <f>MONTH(Actuals[[#This Row],[Date]])</f>
        <v>2</v>
      </c>
      <c r="L22382" s="12"/>
    </row>
    <row r="22383" spans="1:12" x14ac:dyDescent="0.3">
      <c r="A22383">
        <v>7</v>
      </c>
      <c r="B22383">
        <v>15063</v>
      </c>
      <c r="C22383">
        <v>6</v>
      </c>
      <c r="D22383">
        <v>89000</v>
      </c>
      <c r="E22383" s="46">
        <v>44958</v>
      </c>
      <c r="F22383">
        <v>191</v>
      </c>
      <c r="I22383" t="str">
        <f>INDEX(LedgerMapping[[#All],[Level 3]],MATCH(Actuals[[#This Row],[Sub Ledger]],LedgerMapping[[#All],[Sub Ledger]],0))</f>
        <v>Interest</v>
      </c>
      <c r="J22383" s="22">
        <f>YEAR(Actuals[[#This Row],[Date]])</f>
        <v>2023</v>
      </c>
      <c r="K22383" s="22">
        <f>MONTH(Actuals[[#This Row],[Date]])</f>
        <v>2</v>
      </c>
      <c r="L22383" s="12"/>
    </row>
    <row r="22384" spans="1:12" x14ac:dyDescent="0.3">
      <c r="A22384">
        <v>8</v>
      </c>
      <c r="B22384">
        <v>15183</v>
      </c>
      <c r="C22384">
        <v>6</v>
      </c>
      <c r="D22384">
        <v>89000</v>
      </c>
      <c r="E22384" s="46">
        <v>44958</v>
      </c>
      <c r="F22384">
        <v>138.96</v>
      </c>
      <c r="I22384" t="str">
        <f>INDEX(LedgerMapping[[#All],[Level 3]],MATCH(Actuals[[#This Row],[Sub Ledger]],LedgerMapping[[#All],[Sub Ledger]],0))</f>
        <v>Interest</v>
      </c>
      <c r="J22384" s="22">
        <f>YEAR(Actuals[[#This Row],[Date]])</f>
        <v>2023</v>
      </c>
      <c r="K22384" s="22">
        <f>MONTH(Actuals[[#This Row],[Date]])</f>
        <v>2</v>
      </c>
      <c r="L22384" s="12"/>
    </row>
    <row r="22385" spans="1:12" x14ac:dyDescent="0.3">
      <c r="A22385">
        <v>11</v>
      </c>
      <c r="B22385">
        <v>15357</v>
      </c>
      <c r="C22385">
        <v>6</v>
      </c>
      <c r="D22385">
        <v>89000</v>
      </c>
      <c r="E22385" s="46">
        <v>44958</v>
      </c>
      <c r="F22385">
        <v>131.61000000000001</v>
      </c>
      <c r="I22385" t="str">
        <f>INDEX(LedgerMapping[[#All],[Level 3]],MATCH(Actuals[[#This Row],[Sub Ledger]],LedgerMapping[[#All],[Sub Ledger]],0))</f>
        <v>Interest</v>
      </c>
      <c r="J22385" s="22">
        <f>YEAR(Actuals[[#This Row],[Date]])</f>
        <v>2023</v>
      </c>
      <c r="K22385" s="22">
        <f>MONTH(Actuals[[#This Row],[Date]])</f>
        <v>2</v>
      </c>
      <c r="L22385" s="12"/>
    </row>
    <row r="22386" spans="1:12" x14ac:dyDescent="0.3">
      <c r="A22386">
        <v>12</v>
      </c>
      <c r="B22386">
        <v>15448</v>
      </c>
      <c r="C22386">
        <v>6</v>
      </c>
      <c r="D22386">
        <v>89000</v>
      </c>
      <c r="E22386" s="46">
        <v>44958</v>
      </c>
      <c r="F22386">
        <v>139.06</v>
      </c>
      <c r="I22386" t="str">
        <f>INDEX(LedgerMapping[[#All],[Level 3]],MATCH(Actuals[[#This Row],[Sub Ledger]],LedgerMapping[[#All],[Sub Ledger]],0))</f>
        <v>Interest</v>
      </c>
      <c r="J22386" s="22">
        <f>YEAR(Actuals[[#This Row],[Date]])</f>
        <v>2023</v>
      </c>
      <c r="K22386" s="22">
        <f>MONTH(Actuals[[#This Row],[Date]])</f>
        <v>2</v>
      </c>
      <c r="L22386" s="12"/>
    </row>
    <row r="22387" spans="1:12" x14ac:dyDescent="0.3">
      <c r="A22387">
        <v>3</v>
      </c>
      <c r="B22387">
        <v>15540</v>
      </c>
      <c r="C22387">
        <v>6</v>
      </c>
      <c r="D22387">
        <v>89000</v>
      </c>
      <c r="E22387" s="46">
        <v>44988</v>
      </c>
      <c r="F22387">
        <v>158</v>
      </c>
      <c r="I22387" t="str">
        <f>INDEX(LedgerMapping[[#All],[Level 3]],MATCH(Actuals[[#This Row],[Sub Ledger]],LedgerMapping[[#All],[Sub Ledger]],0))</f>
        <v>Interest</v>
      </c>
      <c r="J22387" s="22">
        <f>YEAR(Actuals[[#This Row],[Date]])</f>
        <v>2023</v>
      </c>
      <c r="K22387" s="22">
        <f>MONTH(Actuals[[#This Row],[Date]])</f>
        <v>3</v>
      </c>
      <c r="L22387" s="12"/>
    </row>
    <row r="22388" spans="1:12" x14ac:dyDescent="0.3">
      <c r="A22388">
        <v>4</v>
      </c>
      <c r="B22388">
        <v>15660</v>
      </c>
      <c r="C22388">
        <v>6</v>
      </c>
      <c r="D22388">
        <v>89000</v>
      </c>
      <c r="E22388" s="46">
        <v>44988</v>
      </c>
      <c r="F22388">
        <v>188</v>
      </c>
      <c r="I22388" t="str">
        <f>INDEX(LedgerMapping[[#All],[Level 3]],MATCH(Actuals[[#This Row],[Sub Ledger]],LedgerMapping[[#All],[Sub Ledger]],0))</f>
        <v>Interest</v>
      </c>
      <c r="J22388" s="22">
        <f>YEAR(Actuals[[#This Row],[Date]])</f>
        <v>2023</v>
      </c>
      <c r="K22388" s="22">
        <f>MONTH(Actuals[[#This Row],[Date]])</f>
        <v>3</v>
      </c>
      <c r="L22388" s="12"/>
    </row>
    <row r="22389" spans="1:12" x14ac:dyDescent="0.3">
      <c r="A22389">
        <v>5</v>
      </c>
      <c r="B22389">
        <v>15753</v>
      </c>
      <c r="C22389">
        <v>6</v>
      </c>
      <c r="D22389">
        <v>89000</v>
      </c>
      <c r="E22389" s="46">
        <v>44988</v>
      </c>
      <c r="F22389">
        <v>186</v>
      </c>
      <c r="I22389" t="str">
        <f>INDEX(LedgerMapping[[#All],[Level 3]],MATCH(Actuals[[#This Row],[Sub Ledger]],LedgerMapping[[#All],[Sub Ledger]],0))</f>
        <v>Interest</v>
      </c>
      <c r="J22389" s="22">
        <f>YEAR(Actuals[[#This Row],[Date]])</f>
        <v>2023</v>
      </c>
      <c r="K22389" s="22">
        <f>MONTH(Actuals[[#This Row],[Date]])</f>
        <v>3</v>
      </c>
      <c r="L22389" s="12"/>
    </row>
    <row r="22390" spans="1:12" x14ac:dyDescent="0.3">
      <c r="A22390">
        <v>7</v>
      </c>
      <c r="B22390">
        <v>16043</v>
      </c>
      <c r="C22390">
        <v>6</v>
      </c>
      <c r="D22390">
        <v>89000</v>
      </c>
      <c r="E22390" s="46">
        <v>44988</v>
      </c>
      <c r="F22390">
        <v>193</v>
      </c>
      <c r="I22390" t="str">
        <f>INDEX(LedgerMapping[[#All],[Level 3]],MATCH(Actuals[[#This Row],[Sub Ledger]],LedgerMapping[[#All],[Sub Ledger]],0))</f>
        <v>Interest</v>
      </c>
      <c r="J22390" s="22">
        <f>YEAR(Actuals[[#This Row],[Date]])</f>
        <v>2023</v>
      </c>
      <c r="K22390" s="22">
        <f>MONTH(Actuals[[#This Row],[Date]])</f>
        <v>3</v>
      </c>
      <c r="L22390" s="12"/>
    </row>
    <row r="22391" spans="1:12" x14ac:dyDescent="0.3">
      <c r="A22391">
        <v>8</v>
      </c>
      <c r="B22391">
        <v>16163</v>
      </c>
      <c r="C22391">
        <v>6</v>
      </c>
      <c r="D22391">
        <v>89000</v>
      </c>
      <c r="E22391" s="46">
        <v>44988</v>
      </c>
      <c r="F22391">
        <v>207.15</v>
      </c>
      <c r="I22391" t="str">
        <f>INDEX(LedgerMapping[[#All],[Level 3]],MATCH(Actuals[[#This Row],[Sub Ledger]],LedgerMapping[[#All],[Sub Ledger]],0))</f>
        <v>Interest</v>
      </c>
      <c r="J22391" s="22">
        <f>YEAR(Actuals[[#This Row],[Date]])</f>
        <v>2023</v>
      </c>
      <c r="K22391" s="22">
        <f>MONTH(Actuals[[#This Row],[Date]])</f>
        <v>3</v>
      </c>
      <c r="L22391" s="12"/>
    </row>
    <row r="22392" spans="1:12" x14ac:dyDescent="0.3">
      <c r="A22392">
        <v>11</v>
      </c>
      <c r="B22392">
        <v>16364</v>
      </c>
      <c r="C22392">
        <v>6</v>
      </c>
      <c r="D22392">
        <v>89000</v>
      </c>
      <c r="E22392" s="46">
        <v>44988</v>
      </c>
      <c r="F22392">
        <v>70.97</v>
      </c>
      <c r="I22392" t="str">
        <f>INDEX(LedgerMapping[[#All],[Level 3]],MATCH(Actuals[[#This Row],[Sub Ledger]],LedgerMapping[[#All],[Sub Ledger]],0))</f>
        <v>Interest</v>
      </c>
      <c r="J22392" s="22">
        <f>YEAR(Actuals[[#This Row],[Date]])</f>
        <v>2023</v>
      </c>
      <c r="K22392" s="22">
        <f>MONTH(Actuals[[#This Row],[Date]])</f>
        <v>3</v>
      </c>
      <c r="L22392" s="12"/>
    </row>
    <row r="22393" spans="1:12" x14ac:dyDescent="0.3">
      <c r="A22393">
        <v>12</v>
      </c>
      <c r="B22393">
        <v>16480</v>
      </c>
      <c r="C22393">
        <v>6</v>
      </c>
      <c r="D22393">
        <v>89000</v>
      </c>
      <c r="E22393" s="46">
        <v>44988</v>
      </c>
      <c r="F22393">
        <v>77.36</v>
      </c>
      <c r="I22393" t="str">
        <f>INDEX(LedgerMapping[[#All],[Level 3]],MATCH(Actuals[[#This Row],[Sub Ledger]],LedgerMapping[[#All],[Sub Ledger]],0))</f>
        <v>Interest</v>
      </c>
      <c r="J22393" s="22">
        <f>YEAR(Actuals[[#This Row],[Date]])</f>
        <v>2023</v>
      </c>
      <c r="K22393" s="22">
        <f>MONTH(Actuals[[#This Row],[Date]])</f>
        <v>3</v>
      </c>
      <c r="L22393" s="12"/>
    </row>
    <row r="22394" spans="1:12" x14ac:dyDescent="0.3">
      <c r="A22394">
        <v>3</v>
      </c>
      <c r="B22394">
        <v>16572</v>
      </c>
      <c r="C22394">
        <v>6</v>
      </c>
      <c r="D22394">
        <v>89000</v>
      </c>
      <c r="E22394" s="46">
        <v>45018</v>
      </c>
      <c r="F22394">
        <v>176</v>
      </c>
      <c r="I22394" t="str">
        <f>INDEX(LedgerMapping[[#All],[Level 3]],MATCH(Actuals[[#This Row],[Sub Ledger]],LedgerMapping[[#All],[Sub Ledger]],0))</f>
        <v>Interest</v>
      </c>
      <c r="J22394" s="22">
        <f>YEAR(Actuals[[#This Row],[Date]])</f>
        <v>2023</v>
      </c>
      <c r="K22394" s="22">
        <f>MONTH(Actuals[[#This Row],[Date]])</f>
        <v>4</v>
      </c>
      <c r="L22394" s="12"/>
    </row>
    <row r="22395" spans="1:12" x14ac:dyDescent="0.3">
      <c r="A22395">
        <v>4</v>
      </c>
      <c r="B22395">
        <v>16692</v>
      </c>
      <c r="C22395">
        <v>6</v>
      </c>
      <c r="D22395">
        <v>89000</v>
      </c>
      <c r="E22395" s="46">
        <v>45018</v>
      </c>
      <c r="F22395">
        <v>158</v>
      </c>
      <c r="I22395" t="str">
        <f>INDEX(LedgerMapping[[#All],[Level 3]],MATCH(Actuals[[#This Row],[Sub Ledger]],LedgerMapping[[#All],[Sub Ledger]],0))</f>
        <v>Interest</v>
      </c>
      <c r="J22395" s="22">
        <f>YEAR(Actuals[[#This Row],[Date]])</f>
        <v>2023</v>
      </c>
      <c r="K22395" s="22">
        <f>MONTH(Actuals[[#This Row],[Date]])</f>
        <v>4</v>
      </c>
      <c r="L22395" s="12"/>
    </row>
    <row r="22396" spans="1:12" x14ac:dyDescent="0.3">
      <c r="A22396">
        <v>5</v>
      </c>
      <c r="B22396">
        <v>16785</v>
      </c>
      <c r="C22396">
        <v>6</v>
      </c>
      <c r="D22396">
        <v>89000</v>
      </c>
      <c r="E22396" s="46">
        <v>45018</v>
      </c>
      <c r="F22396">
        <v>213</v>
      </c>
      <c r="I22396" t="str">
        <f>INDEX(LedgerMapping[[#All],[Level 3]],MATCH(Actuals[[#This Row],[Sub Ledger]],LedgerMapping[[#All],[Sub Ledger]],0))</f>
        <v>Interest</v>
      </c>
      <c r="J22396" s="22">
        <f>YEAR(Actuals[[#This Row],[Date]])</f>
        <v>2023</v>
      </c>
      <c r="K22396" s="22">
        <f>MONTH(Actuals[[#This Row],[Date]])</f>
        <v>4</v>
      </c>
      <c r="L22396" s="12"/>
    </row>
    <row r="22397" spans="1:12" x14ac:dyDescent="0.3">
      <c r="A22397">
        <v>7</v>
      </c>
      <c r="B22397">
        <v>17075</v>
      </c>
      <c r="C22397">
        <v>6</v>
      </c>
      <c r="D22397">
        <v>89000</v>
      </c>
      <c r="E22397" s="46">
        <v>45018</v>
      </c>
      <c r="F22397">
        <v>138</v>
      </c>
      <c r="I22397" t="str">
        <f>INDEX(LedgerMapping[[#All],[Level 3]],MATCH(Actuals[[#This Row],[Sub Ledger]],LedgerMapping[[#All],[Sub Ledger]],0))</f>
        <v>Interest</v>
      </c>
      <c r="J22397" s="22">
        <f>YEAR(Actuals[[#This Row],[Date]])</f>
        <v>2023</v>
      </c>
      <c r="K22397" s="22">
        <f>MONTH(Actuals[[#This Row],[Date]])</f>
        <v>4</v>
      </c>
      <c r="L22397" s="12"/>
    </row>
    <row r="22398" spans="1:12" x14ac:dyDescent="0.3">
      <c r="A22398">
        <v>8</v>
      </c>
      <c r="B22398">
        <v>17195</v>
      </c>
      <c r="C22398">
        <v>6</v>
      </c>
      <c r="D22398">
        <v>89000</v>
      </c>
      <c r="E22398" s="46">
        <v>45018</v>
      </c>
      <c r="F22398">
        <v>160.18</v>
      </c>
      <c r="I22398" t="str">
        <f>INDEX(LedgerMapping[[#All],[Level 3]],MATCH(Actuals[[#This Row],[Sub Ledger]],LedgerMapping[[#All],[Sub Ledger]],0))</f>
        <v>Interest</v>
      </c>
      <c r="J22398" s="22">
        <f>YEAR(Actuals[[#This Row],[Date]])</f>
        <v>2023</v>
      </c>
      <c r="K22398" s="22">
        <f>MONTH(Actuals[[#This Row],[Date]])</f>
        <v>4</v>
      </c>
      <c r="L22398" s="12"/>
    </row>
    <row r="22399" spans="1:12" x14ac:dyDescent="0.3">
      <c r="A22399">
        <v>11</v>
      </c>
      <c r="B22399">
        <v>17396</v>
      </c>
      <c r="C22399">
        <v>6</v>
      </c>
      <c r="D22399">
        <v>89000</v>
      </c>
      <c r="E22399" s="46">
        <v>45018</v>
      </c>
      <c r="F22399">
        <v>139.06</v>
      </c>
      <c r="I22399" t="str">
        <f>INDEX(LedgerMapping[[#All],[Level 3]],MATCH(Actuals[[#This Row],[Sub Ledger]],LedgerMapping[[#All],[Sub Ledger]],0))</f>
        <v>Interest</v>
      </c>
      <c r="J22399" s="22">
        <f>YEAR(Actuals[[#This Row],[Date]])</f>
        <v>2023</v>
      </c>
      <c r="K22399" s="22">
        <f>MONTH(Actuals[[#This Row],[Date]])</f>
        <v>4</v>
      </c>
      <c r="L22399" s="12"/>
    </row>
    <row r="22400" spans="1:12" x14ac:dyDescent="0.3">
      <c r="A22400">
        <v>12</v>
      </c>
      <c r="B22400">
        <v>17512</v>
      </c>
      <c r="C22400">
        <v>6</v>
      </c>
      <c r="D22400">
        <v>89000</v>
      </c>
      <c r="E22400" s="46">
        <v>45018</v>
      </c>
      <c r="F22400">
        <v>139.06</v>
      </c>
      <c r="I22400" t="str">
        <f>INDEX(LedgerMapping[[#All],[Level 3]],MATCH(Actuals[[#This Row],[Sub Ledger]],LedgerMapping[[#All],[Sub Ledger]],0))</f>
        <v>Interest</v>
      </c>
      <c r="J22400" s="22">
        <f>YEAR(Actuals[[#This Row],[Date]])</f>
        <v>2023</v>
      </c>
      <c r="K22400" s="22">
        <f>MONTH(Actuals[[#This Row],[Date]])</f>
        <v>4</v>
      </c>
      <c r="L22400" s="12"/>
    </row>
    <row r="22401" spans="1:12" x14ac:dyDescent="0.3">
      <c r="A22401">
        <v>3</v>
      </c>
      <c r="B22401">
        <v>17604</v>
      </c>
      <c r="C22401">
        <v>6</v>
      </c>
      <c r="D22401">
        <v>89000</v>
      </c>
      <c r="E22401" s="46">
        <v>45049</v>
      </c>
      <c r="F22401">
        <v>197</v>
      </c>
      <c r="I22401" t="str">
        <f>INDEX(LedgerMapping[[#All],[Level 3]],MATCH(Actuals[[#This Row],[Sub Ledger]],LedgerMapping[[#All],[Sub Ledger]],0))</f>
        <v>Interest</v>
      </c>
      <c r="J22401" s="22">
        <f>YEAR(Actuals[[#This Row],[Date]])</f>
        <v>2023</v>
      </c>
      <c r="K22401" s="22">
        <f>MONTH(Actuals[[#This Row],[Date]])</f>
        <v>5</v>
      </c>
      <c r="L22401" s="12"/>
    </row>
    <row r="22402" spans="1:12" x14ac:dyDescent="0.3">
      <c r="A22402">
        <v>4</v>
      </c>
      <c r="B22402">
        <v>17723</v>
      </c>
      <c r="C22402">
        <v>6</v>
      </c>
      <c r="D22402">
        <v>89000</v>
      </c>
      <c r="E22402" s="46">
        <v>45049</v>
      </c>
      <c r="F22402">
        <v>181</v>
      </c>
      <c r="I22402" t="str">
        <f>INDEX(LedgerMapping[[#All],[Level 3]],MATCH(Actuals[[#This Row],[Sub Ledger]],LedgerMapping[[#All],[Sub Ledger]],0))</f>
        <v>Interest</v>
      </c>
      <c r="J22402" s="22">
        <f>YEAR(Actuals[[#This Row],[Date]])</f>
        <v>2023</v>
      </c>
      <c r="K22402" s="22">
        <f>MONTH(Actuals[[#This Row],[Date]])</f>
        <v>5</v>
      </c>
      <c r="L22402" s="12"/>
    </row>
    <row r="22403" spans="1:12" x14ac:dyDescent="0.3">
      <c r="A22403">
        <v>5</v>
      </c>
      <c r="B22403">
        <v>17816</v>
      </c>
      <c r="C22403">
        <v>6</v>
      </c>
      <c r="D22403">
        <v>89000</v>
      </c>
      <c r="E22403" s="46">
        <v>45049</v>
      </c>
      <c r="F22403">
        <v>187</v>
      </c>
      <c r="I22403" t="str">
        <f>INDEX(LedgerMapping[[#All],[Level 3]],MATCH(Actuals[[#This Row],[Sub Ledger]],LedgerMapping[[#All],[Sub Ledger]],0))</f>
        <v>Interest</v>
      </c>
      <c r="J22403" s="22">
        <f>YEAR(Actuals[[#This Row],[Date]])</f>
        <v>2023</v>
      </c>
      <c r="K22403" s="22">
        <f>MONTH(Actuals[[#This Row],[Date]])</f>
        <v>5</v>
      </c>
      <c r="L22403" s="12"/>
    </row>
    <row r="22404" spans="1:12" x14ac:dyDescent="0.3">
      <c r="A22404">
        <v>7</v>
      </c>
      <c r="B22404">
        <v>18105</v>
      </c>
      <c r="C22404">
        <v>6</v>
      </c>
      <c r="D22404">
        <v>89000</v>
      </c>
      <c r="E22404" s="46">
        <v>45049</v>
      </c>
      <c r="F22404">
        <v>126</v>
      </c>
      <c r="I22404" t="str">
        <f>INDEX(LedgerMapping[[#All],[Level 3]],MATCH(Actuals[[#This Row],[Sub Ledger]],LedgerMapping[[#All],[Sub Ledger]],0))</f>
        <v>Interest</v>
      </c>
      <c r="J22404" s="22">
        <f>YEAR(Actuals[[#This Row],[Date]])</f>
        <v>2023</v>
      </c>
      <c r="K22404" s="22">
        <f>MONTH(Actuals[[#This Row],[Date]])</f>
        <v>5</v>
      </c>
      <c r="L22404" s="12"/>
    </row>
    <row r="22405" spans="1:12" x14ac:dyDescent="0.3">
      <c r="A22405">
        <v>8</v>
      </c>
      <c r="B22405">
        <v>18224</v>
      </c>
      <c r="C22405">
        <v>6</v>
      </c>
      <c r="D22405">
        <v>89000</v>
      </c>
      <c r="E22405" s="46">
        <v>45049</v>
      </c>
      <c r="F22405">
        <v>178.36</v>
      </c>
      <c r="I22405" t="str">
        <f>INDEX(LedgerMapping[[#All],[Level 3]],MATCH(Actuals[[#This Row],[Sub Ledger]],LedgerMapping[[#All],[Sub Ledger]],0))</f>
        <v>Interest</v>
      </c>
      <c r="J22405" s="22">
        <f>YEAR(Actuals[[#This Row],[Date]])</f>
        <v>2023</v>
      </c>
      <c r="K22405" s="22">
        <f>MONTH(Actuals[[#This Row],[Date]])</f>
        <v>5</v>
      </c>
      <c r="L22405" s="12"/>
    </row>
    <row r="22406" spans="1:12" x14ac:dyDescent="0.3">
      <c r="A22406">
        <v>11</v>
      </c>
      <c r="B22406">
        <v>18425</v>
      </c>
      <c r="C22406">
        <v>6</v>
      </c>
      <c r="D22406">
        <v>89000</v>
      </c>
      <c r="E22406" s="46">
        <v>45049</v>
      </c>
      <c r="F22406">
        <v>81.61</v>
      </c>
      <c r="I22406" t="str">
        <f>INDEX(LedgerMapping[[#All],[Level 3]],MATCH(Actuals[[#This Row],[Sub Ledger]],LedgerMapping[[#All],[Sub Ledger]],0))</f>
        <v>Interest</v>
      </c>
      <c r="J22406" s="22">
        <f>YEAR(Actuals[[#This Row],[Date]])</f>
        <v>2023</v>
      </c>
      <c r="K22406" s="22">
        <f>MONTH(Actuals[[#This Row],[Date]])</f>
        <v>5</v>
      </c>
      <c r="L22406" s="12"/>
    </row>
    <row r="22407" spans="1:12" x14ac:dyDescent="0.3">
      <c r="A22407">
        <v>12</v>
      </c>
      <c r="B22407">
        <v>18516</v>
      </c>
      <c r="C22407">
        <v>6</v>
      </c>
      <c r="D22407">
        <v>89000</v>
      </c>
      <c r="E22407" s="46">
        <v>45049</v>
      </c>
      <c r="F22407">
        <v>138</v>
      </c>
      <c r="I22407" t="str">
        <f>INDEX(LedgerMapping[[#All],[Level 3]],MATCH(Actuals[[#This Row],[Sub Ledger]],LedgerMapping[[#All],[Sub Ledger]],0))</f>
        <v>Interest</v>
      </c>
      <c r="J22407" s="22">
        <f>YEAR(Actuals[[#This Row],[Date]])</f>
        <v>2023</v>
      </c>
      <c r="K22407" s="22">
        <f>MONTH(Actuals[[#This Row],[Date]])</f>
        <v>5</v>
      </c>
      <c r="L22407" s="12"/>
    </row>
    <row r="22408" spans="1:12" x14ac:dyDescent="0.3">
      <c r="A22408">
        <v>3</v>
      </c>
      <c r="B22408">
        <v>18608</v>
      </c>
      <c r="C22408">
        <v>6</v>
      </c>
      <c r="D22408">
        <v>89000</v>
      </c>
      <c r="E22408" s="46">
        <v>45079</v>
      </c>
      <c r="F22408">
        <v>170</v>
      </c>
      <c r="I22408" t="str">
        <f>INDEX(LedgerMapping[[#All],[Level 3]],MATCH(Actuals[[#This Row],[Sub Ledger]],LedgerMapping[[#All],[Sub Ledger]],0))</f>
        <v>Interest</v>
      </c>
      <c r="J22408" s="22">
        <f>YEAR(Actuals[[#This Row],[Date]])</f>
        <v>2023</v>
      </c>
      <c r="K22408" s="22">
        <f>MONTH(Actuals[[#This Row],[Date]])</f>
        <v>6</v>
      </c>
      <c r="L22408" s="12"/>
    </row>
    <row r="22409" spans="1:12" x14ac:dyDescent="0.3">
      <c r="A22409">
        <v>4</v>
      </c>
      <c r="B22409">
        <v>18727</v>
      </c>
      <c r="C22409">
        <v>6</v>
      </c>
      <c r="D22409">
        <v>89000</v>
      </c>
      <c r="E22409" s="46">
        <v>45079</v>
      </c>
      <c r="F22409">
        <v>181</v>
      </c>
      <c r="I22409" t="str">
        <f>INDEX(LedgerMapping[[#All],[Level 3]],MATCH(Actuals[[#This Row],[Sub Ledger]],LedgerMapping[[#All],[Sub Ledger]],0))</f>
        <v>Interest</v>
      </c>
      <c r="J22409" s="22">
        <f>YEAR(Actuals[[#This Row],[Date]])</f>
        <v>2023</v>
      </c>
      <c r="K22409" s="22">
        <f>MONTH(Actuals[[#This Row],[Date]])</f>
        <v>6</v>
      </c>
      <c r="L22409" s="12"/>
    </row>
    <row r="22410" spans="1:12" x14ac:dyDescent="0.3">
      <c r="A22410">
        <v>5</v>
      </c>
      <c r="B22410">
        <v>18820</v>
      </c>
      <c r="C22410">
        <v>6</v>
      </c>
      <c r="D22410">
        <v>89000</v>
      </c>
      <c r="E22410" s="46">
        <v>45079</v>
      </c>
      <c r="F22410">
        <v>215</v>
      </c>
      <c r="I22410" t="str">
        <f>INDEX(LedgerMapping[[#All],[Level 3]],MATCH(Actuals[[#This Row],[Sub Ledger]],LedgerMapping[[#All],[Sub Ledger]],0))</f>
        <v>Interest</v>
      </c>
      <c r="J22410" s="22">
        <f>YEAR(Actuals[[#This Row],[Date]])</f>
        <v>2023</v>
      </c>
      <c r="K22410" s="22">
        <f>MONTH(Actuals[[#This Row],[Date]])</f>
        <v>6</v>
      </c>
      <c r="L22410" s="12"/>
    </row>
    <row r="22411" spans="1:12" x14ac:dyDescent="0.3">
      <c r="A22411">
        <v>7</v>
      </c>
      <c r="B22411">
        <v>19109</v>
      </c>
      <c r="C22411">
        <v>6</v>
      </c>
      <c r="D22411">
        <v>89000</v>
      </c>
      <c r="E22411" s="46">
        <v>45079</v>
      </c>
      <c r="F22411">
        <v>228</v>
      </c>
      <c r="I22411" t="str">
        <f>INDEX(LedgerMapping[[#All],[Level 3]],MATCH(Actuals[[#This Row],[Sub Ledger]],LedgerMapping[[#All],[Sub Ledger]],0))</f>
        <v>Interest</v>
      </c>
      <c r="J22411" s="22">
        <f>YEAR(Actuals[[#This Row],[Date]])</f>
        <v>2023</v>
      </c>
      <c r="K22411" s="22">
        <f>MONTH(Actuals[[#This Row],[Date]])</f>
        <v>6</v>
      </c>
      <c r="L22411" s="12"/>
    </row>
    <row r="22412" spans="1:12" x14ac:dyDescent="0.3">
      <c r="A22412">
        <v>8</v>
      </c>
      <c r="B22412">
        <v>19229</v>
      </c>
      <c r="C22412">
        <v>6</v>
      </c>
      <c r="D22412">
        <v>89000</v>
      </c>
      <c r="E22412" s="46">
        <v>45079</v>
      </c>
      <c r="F22412">
        <v>128.36000000000001</v>
      </c>
      <c r="I22412" t="str">
        <f>INDEX(LedgerMapping[[#All],[Level 3]],MATCH(Actuals[[#This Row],[Sub Ledger]],LedgerMapping[[#All],[Sub Ledger]],0))</f>
        <v>Interest</v>
      </c>
      <c r="J22412" s="22">
        <f>YEAR(Actuals[[#This Row],[Date]])</f>
        <v>2023</v>
      </c>
      <c r="K22412" s="22">
        <f>MONTH(Actuals[[#This Row],[Date]])</f>
        <v>6</v>
      </c>
      <c r="L22412" s="12"/>
    </row>
    <row r="22413" spans="1:12" x14ac:dyDescent="0.3">
      <c r="A22413">
        <v>11</v>
      </c>
      <c r="B22413">
        <v>19429</v>
      </c>
      <c r="C22413">
        <v>6</v>
      </c>
      <c r="D22413">
        <v>89000</v>
      </c>
      <c r="E22413" s="46">
        <v>45079</v>
      </c>
      <c r="F22413">
        <v>111.4</v>
      </c>
      <c r="I22413" t="str">
        <f>INDEX(LedgerMapping[[#All],[Level 3]],MATCH(Actuals[[#This Row],[Sub Ledger]],LedgerMapping[[#All],[Sub Ledger]],0))</f>
        <v>Interest</v>
      </c>
      <c r="J22413" s="22">
        <f>YEAR(Actuals[[#This Row],[Date]])</f>
        <v>2023</v>
      </c>
      <c r="K22413" s="22">
        <f>MONTH(Actuals[[#This Row],[Date]])</f>
        <v>6</v>
      </c>
      <c r="L22413" s="12"/>
    </row>
    <row r="22414" spans="1:12" x14ac:dyDescent="0.3">
      <c r="A22414">
        <v>12</v>
      </c>
      <c r="B22414">
        <v>19545</v>
      </c>
      <c r="C22414">
        <v>6</v>
      </c>
      <c r="D22414">
        <v>89000</v>
      </c>
      <c r="E22414" s="46">
        <v>45079</v>
      </c>
      <c r="F22414">
        <v>85.87</v>
      </c>
      <c r="I22414" t="str">
        <f>INDEX(LedgerMapping[[#All],[Level 3]],MATCH(Actuals[[#This Row],[Sub Ledger]],LedgerMapping[[#All],[Sub Ledger]],0))</f>
        <v>Interest</v>
      </c>
      <c r="J22414" s="22">
        <f>YEAR(Actuals[[#This Row],[Date]])</f>
        <v>2023</v>
      </c>
      <c r="K22414" s="22">
        <f>MONTH(Actuals[[#This Row],[Date]])</f>
        <v>6</v>
      </c>
      <c r="L22414" s="12"/>
    </row>
    <row r="22415" spans="1:12" x14ac:dyDescent="0.3">
      <c r="A22415">
        <v>3</v>
      </c>
      <c r="B22415">
        <v>19636</v>
      </c>
      <c r="C22415">
        <v>6</v>
      </c>
      <c r="D22415">
        <v>89000</v>
      </c>
      <c r="E22415" s="46">
        <v>45110</v>
      </c>
      <c r="F22415">
        <v>178</v>
      </c>
      <c r="I22415" t="str">
        <f>INDEX(LedgerMapping[[#All],[Level 3]],MATCH(Actuals[[#This Row],[Sub Ledger]],LedgerMapping[[#All],[Sub Ledger]],0))</f>
        <v>Interest</v>
      </c>
      <c r="J22415" s="22">
        <f>YEAR(Actuals[[#This Row],[Date]])</f>
        <v>2023</v>
      </c>
      <c r="K22415" s="22">
        <f>MONTH(Actuals[[#This Row],[Date]])</f>
        <v>7</v>
      </c>
      <c r="L22415" s="12"/>
    </row>
    <row r="22416" spans="1:12" x14ac:dyDescent="0.3">
      <c r="A22416">
        <v>4</v>
      </c>
      <c r="B22416">
        <v>19755</v>
      </c>
      <c r="C22416">
        <v>6</v>
      </c>
      <c r="D22416">
        <v>89000</v>
      </c>
      <c r="E22416" s="46">
        <v>45110</v>
      </c>
      <c r="F22416">
        <v>151</v>
      </c>
      <c r="I22416" t="str">
        <f>INDEX(LedgerMapping[[#All],[Level 3]],MATCH(Actuals[[#This Row],[Sub Ledger]],LedgerMapping[[#All],[Sub Ledger]],0))</f>
        <v>Interest</v>
      </c>
      <c r="J22416" s="22">
        <f>YEAR(Actuals[[#This Row],[Date]])</f>
        <v>2023</v>
      </c>
      <c r="K22416" s="22">
        <f>MONTH(Actuals[[#This Row],[Date]])</f>
        <v>7</v>
      </c>
      <c r="L22416" s="12"/>
    </row>
    <row r="22417" spans="1:12" x14ac:dyDescent="0.3">
      <c r="A22417">
        <v>5</v>
      </c>
      <c r="B22417">
        <v>19848</v>
      </c>
      <c r="C22417">
        <v>6</v>
      </c>
      <c r="D22417">
        <v>89000</v>
      </c>
      <c r="E22417" s="46">
        <v>45110</v>
      </c>
      <c r="F22417">
        <v>153</v>
      </c>
      <c r="I22417" t="str">
        <f>INDEX(LedgerMapping[[#All],[Level 3]],MATCH(Actuals[[#This Row],[Sub Ledger]],LedgerMapping[[#All],[Sub Ledger]],0))</f>
        <v>Interest</v>
      </c>
      <c r="J22417" s="22">
        <f>YEAR(Actuals[[#This Row],[Date]])</f>
        <v>2023</v>
      </c>
      <c r="K22417" s="22">
        <f>MONTH(Actuals[[#This Row],[Date]])</f>
        <v>7</v>
      </c>
      <c r="L22417" s="12"/>
    </row>
    <row r="22418" spans="1:12" x14ac:dyDescent="0.3">
      <c r="A22418">
        <v>7</v>
      </c>
      <c r="B22418">
        <v>20138</v>
      </c>
      <c r="C22418">
        <v>6</v>
      </c>
      <c r="D22418">
        <v>89000</v>
      </c>
      <c r="E22418" s="46">
        <v>45110</v>
      </c>
      <c r="F22418">
        <v>129</v>
      </c>
      <c r="I22418" t="str">
        <f>INDEX(LedgerMapping[[#All],[Level 3]],MATCH(Actuals[[#This Row],[Sub Ledger]],LedgerMapping[[#All],[Sub Ledger]],0))</f>
        <v>Interest</v>
      </c>
      <c r="J22418" s="22">
        <f>YEAR(Actuals[[#This Row],[Date]])</f>
        <v>2023</v>
      </c>
      <c r="K22418" s="22">
        <f>MONTH(Actuals[[#This Row],[Date]])</f>
        <v>7</v>
      </c>
      <c r="L22418" s="12"/>
    </row>
    <row r="22419" spans="1:12" x14ac:dyDescent="0.3">
      <c r="A22419">
        <v>8</v>
      </c>
      <c r="B22419">
        <v>20257</v>
      </c>
      <c r="C22419">
        <v>6</v>
      </c>
      <c r="D22419">
        <v>89000</v>
      </c>
      <c r="E22419" s="46">
        <v>45110</v>
      </c>
      <c r="F22419">
        <v>191.99</v>
      </c>
      <c r="I22419" t="str">
        <f>INDEX(LedgerMapping[[#All],[Level 3]],MATCH(Actuals[[#This Row],[Sub Ledger]],LedgerMapping[[#All],[Sub Ledger]],0))</f>
        <v>Interest</v>
      </c>
      <c r="J22419" s="22">
        <f>YEAR(Actuals[[#This Row],[Date]])</f>
        <v>2023</v>
      </c>
      <c r="K22419" s="22">
        <f>MONTH(Actuals[[#This Row],[Date]])</f>
        <v>7</v>
      </c>
      <c r="L22419" s="12"/>
    </row>
    <row r="22420" spans="1:12" x14ac:dyDescent="0.3">
      <c r="A22420">
        <v>11</v>
      </c>
      <c r="B22420">
        <v>20458</v>
      </c>
      <c r="C22420">
        <v>6</v>
      </c>
      <c r="D22420">
        <v>89000</v>
      </c>
      <c r="E22420" s="46">
        <v>45110</v>
      </c>
      <c r="F22420">
        <v>80.55</v>
      </c>
      <c r="I22420" t="str">
        <f>INDEX(LedgerMapping[[#All],[Level 3]],MATCH(Actuals[[#This Row],[Sub Ledger]],LedgerMapping[[#All],[Sub Ledger]],0))</f>
        <v>Interest</v>
      </c>
      <c r="J22420" s="22">
        <f>YEAR(Actuals[[#This Row],[Date]])</f>
        <v>2023</v>
      </c>
      <c r="K22420" s="22">
        <f>MONTH(Actuals[[#This Row],[Date]])</f>
        <v>7</v>
      </c>
      <c r="L22420" s="12"/>
    </row>
    <row r="22421" spans="1:12" x14ac:dyDescent="0.3">
      <c r="A22421">
        <v>12</v>
      </c>
      <c r="B22421">
        <v>20574</v>
      </c>
      <c r="C22421">
        <v>6</v>
      </c>
      <c r="D22421">
        <v>89000</v>
      </c>
      <c r="E22421" s="46">
        <v>45110</v>
      </c>
      <c r="F22421">
        <v>125.23</v>
      </c>
      <c r="I22421" t="str">
        <f>INDEX(LedgerMapping[[#All],[Level 3]],MATCH(Actuals[[#This Row],[Sub Ledger]],LedgerMapping[[#All],[Sub Ledger]],0))</f>
        <v>Interest</v>
      </c>
      <c r="J22421" s="22">
        <f>YEAR(Actuals[[#This Row],[Date]])</f>
        <v>2023</v>
      </c>
      <c r="K22421" s="22">
        <f>MONTH(Actuals[[#This Row],[Date]])</f>
        <v>7</v>
      </c>
      <c r="L22421" s="12"/>
    </row>
    <row r="22422" spans="1:12" x14ac:dyDescent="0.3">
      <c r="A22422">
        <v>3</v>
      </c>
      <c r="B22422">
        <v>20666</v>
      </c>
      <c r="C22422">
        <v>6</v>
      </c>
      <c r="D22422">
        <v>89000</v>
      </c>
      <c r="E22422" s="46">
        <v>45141</v>
      </c>
      <c r="F22422">
        <v>191</v>
      </c>
      <c r="I22422" t="str">
        <f>INDEX(LedgerMapping[[#All],[Level 3]],MATCH(Actuals[[#This Row],[Sub Ledger]],LedgerMapping[[#All],[Sub Ledger]],0))</f>
        <v>Interest</v>
      </c>
      <c r="J22422" s="22">
        <f>YEAR(Actuals[[#This Row],[Date]])</f>
        <v>2023</v>
      </c>
      <c r="K22422" s="22">
        <f>MONTH(Actuals[[#This Row],[Date]])</f>
        <v>8</v>
      </c>
      <c r="L22422" s="12"/>
    </row>
    <row r="22423" spans="1:12" x14ac:dyDescent="0.3">
      <c r="A22423">
        <v>4</v>
      </c>
      <c r="B22423">
        <v>20786</v>
      </c>
      <c r="C22423">
        <v>6</v>
      </c>
      <c r="D22423">
        <v>89000</v>
      </c>
      <c r="E22423" s="46">
        <v>45141</v>
      </c>
      <c r="F22423">
        <v>187</v>
      </c>
      <c r="I22423" t="str">
        <f>INDEX(LedgerMapping[[#All],[Level 3]],MATCH(Actuals[[#This Row],[Sub Ledger]],LedgerMapping[[#All],[Sub Ledger]],0))</f>
        <v>Interest</v>
      </c>
      <c r="J22423" s="22">
        <f>YEAR(Actuals[[#This Row],[Date]])</f>
        <v>2023</v>
      </c>
      <c r="K22423" s="22">
        <f>MONTH(Actuals[[#This Row],[Date]])</f>
        <v>8</v>
      </c>
      <c r="L22423" s="12"/>
    </row>
    <row r="22424" spans="1:12" x14ac:dyDescent="0.3">
      <c r="A22424">
        <v>5</v>
      </c>
      <c r="B22424">
        <v>20878</v>
      </c>
      <c r="C22424">
        <v>6</v>
      </c>
      <c r="D22424">
        <v>89000</v>
      </c>
      <c r="E22424" s="46">
        <v>45141</v>
      </c>
      <c r="F22424">
        <v>209</v>
      </c>
      <c r="I22424" t="str">
        <f>INDEX(LedgerMapping[[#All],[Level 3]],MATCH(Actuals[[#This Row],[Sub Ledger]],LedgerMapping[[#All],[Sub Ledger]],0))</f>
        <v>Interest</v>
      </c>
      <c r="J22424" s="22">
        <f>YEAR(Actuals[[#This Row],[Date]])</f>
        <v>2023</v>
      </c>
      <c r="K22424" s="22">
        <f>MONTH(Actuals[[#This Row],[Date]])</f>
        <v>8</v>
      </c>
      <c r="L22424" s="12"/>
    </row>
    <row r="22425" spans="1:12" x14ac:dyDescent="0.3">
      <c r="A22425">
        <v>7</v>
      </c>
      <c r="B22425">
        <v>21165</v>
      </c>
      <c r="C22425">
        <v>6</v>
      </c>
      <c r="D22425">
        <v>89000</v>
      </c>
      <c r="E22425" s="46">
        <v>45141</v>
      </c>
      <c r="F22425">
        <v>150</v>
      </c>
      <c r="I22425" t="str">
        <f>INDEX(LedgerMapping[[#All],[Level 3]],MATCH(Actuals[[#This Row],[Sub Ledger]],LedgerMapping[[#All],[Sub Ledger]],0))</f>
        <v>Interest</v>
      </c>
      <c r="J22425" s="22">
        <f>YEAR(Actuals[[#This Row],[Date]])</f>
        <v>2023</v>
      </c>
      <c r="K22425" s="22">
        <f>MONTH(Actuals[[#This Row],[Date]])</f>
        <v>8</v>
      </c>
      <c r="L22425" s="12"/>
    </row>
    <row r="22426" spans="1:12" x14ac:dyDescent="0.3">
      <c r="A22426">
        <v>8</v>
      </c>
      <c r="B22426">
        <v>21285</v>
      </c>
      <c r="C22426">
        <v>6</v>
      </c>
      <c r="D22426">
        <v>89000</v>
      </c>
      <c r="E22426" s="46">
        <v>45141</v>
      </c>
      <c r="F22426">
        <v>143.51</v>
      </c>
      <c r="I22426" t="str">
        <f>INDEX(LedgerMapping[[#All],[Level 3]],MATCH(Actuals[[#This Row],[Sub Ledger]],LedgerMapping[[#All],[Sub Ledger]],0))</f>
        <v>Interest</v>
      </c>
      <c r="J22426" s="22">
        <f>YEAR(Actuals[[#This Row],[Date]])</f>
        <v>2023</v>
      </c>
      <c r="K22426" s="22">
        <f>MONTH(Actuals[[#This Row],[Date]])</f>
        <v>8</v>
      </c>
      <c r="L22426" s="12"/>
    </row>
    <row r="22427" spans="1:12" x14ac:dyDescent="0.3">
      <c r="A22427">
        <v>11</v>
      </c>
      <c r="B22427">
        <v>21486</v>
      </c>
      <c r="C22427">
        <v>6</v>
      </c>
      <c r="D22427">
        <v>89000</v>
      </c>
      <c r="E22427" s="46">
        <v>45141</v>
      </c>
      <c r="F22427">
        <v>89.06</v>
      </c>
      <c r="I22427" t="str">
        <f>INDEX(LedgerMapping[[#All],[Level 3]],MATCH(Actuals[[#This Row],[Sub Ledger]],LedgerMapping[[#All],[Sub Ledger]],0))</f>
        <v>Interest</v>
      </c>
      <c r="J22427" s="22">
        <f>YEAR(Actuals[[#This Row],[Date]])</f>
        <v>2023</v>
      </c>
      <c r="K22427" s="22">
        <f>MONTH(Actuals[[#This Row],[Date]])</f>
        <v>8</v>
      </c>
      <c r="L22427" s="12"/>
    </row>
    <row r="22428" spans="1:12" x14ac:dyDescent="0.3">
      <c r="A22428">
        <v>12</v>
      </c>
      <c r="B22428">
        <v>21577</v>
      </c>
      <c r="C22428">
        <v>6</v>
      </c>
      <c r="D22428">
        <v>89000</v>
      </c>
      <c r="E22428" s="46">
        <v>45141</v>
      </c>
      <c r="F22428">
        <v>123.1</v>
      </c>
      <c r="I22428" t="str">
        <f>INDEX(LedgerMapping[[#All],[Level 3]],MATCH(Actuals[[#This Row],[Sub Ledger]],LedgerMapping[[#All],[Sub Ledger]],0))</f>
        <v>Interest</v>
      </c>
      <c r="J22428" s="22">
        <f>YEAR(Actuals[[#This Row],[Date]])</f>
        <v>2023</v>
      </c>
      <c r="K22428" s="22">
        <f>MONTH(Actuals[[#This Row],[Date]])</f>
        <v>8</v>
      </c>
      <c r="L22428" s="12"/>
    </row>
    <row r="22429" spans="1:12" x14ac:dyDescent="0.3">
      <c r="A22429">
        <v>3</v>
      </c>
      <c r="B22429">
        <v>21668</v>
      </c>
      <c r="C22429">
        <v>6</v>
      </c>
      <c r="D22429">
        <v>89000</v>
      </c>
      <c r="E22429" s="46">
        <v>45169</v>
      </c>
      <c r="F22429">
        <v>199</v>
      </c>
      <c r="I22429" t="str">
        <f>INDEX(LedgerMapping[[#All],[Level 3]],MATCH(Actuals[[#This Row],[Sub Ledger]],LedgerMapping[[#All],[Sub Ledger]],0))</f>
        <v>Interest</v>
      </c>
      <c r="J22429" s="22">
        <f>YEAR(Actuals[[#This Row],[Date]])</f>
        <v>2023</v>
      </c>
      <c r="K22429" s="22">
        <f>MONTH(Actuals[[#This Row],[Date]])</f>
        <v>8</v>
      </c>
      <c r="L22429" s="12"/>
    </row>
    <row r="22430" spans="1:12" x14ac:dyDescent="0.3">
      <c r="A22430">
        <v>4</v>
      </c>
      <c r="B22430">
        <v>21787</v>
      </c>
      <c r="C22430">
        <v>6</v>
      </c>
      <c r="D22430">
        <v>89000</v>
      </c>
      <c r="E22430" s="46">
        <v>45169</v>
      </c>
      <c r="F22430">
        <v>128</v>
      </c>
      <c r="I22430" t="str">
        <f>INDEX(LedgerMapping[[#All],[Level 3]],MATCH(Actuals[[#This Row],[Sub Ledger]],LedgerMapping[[#All],[Sub Ledger]],0))</f>
        <v>Interest</v>
      </c>
      <c r="J22430" s="22">
        <f>YEAR(Actuals[[#This Row],[Date]])</f>
        <v>2023</v>
      </c>
      <c r="K22430" s="22">
        <f>MONTH(Actuals[[#This Row],[Date]])</f>
        <v>8</v>
      </c>
      <c r="L22430" s="12"/>
    </row>
    <row r="22431" spans="1:12" x14ac:dyDescent="0.3">
      <c r="A22431">
        <v>5</v>
      </c>
      <c r="B22431">
        <v>21879</v>
      </c>
      <c r="C22431">
        <v>6</v>
      </c>
      <c r="D22431">
        <v>89000</v>
      </c>
      <c r="E22431" s="46">
        <v>45169</v>
      </c>
      <c r="F22431">
        <v>137</v>
      </c>
      <c r="I22431" t="str">
        <f>INDEX(LedgerMapping[[#All],[Level 3]],MATCH(Actuals[[#This Row],[Sub Ledger]],LedgerMapping[[#All],[Sub Ledger]],0))</f>
        <v>Interest</v>
      </c>
      <c r="J22431" s="22">
        <f>YEAR(Actuals[[#This Row],[Date]])</f>
        <v>2023</v>
      </c>
      <c r="K22431" s="22">
        <f>MONTH(Actuals[[#This Row],[Date]])</f>
        <v>8</v>
      </c>
      <c r="L22431" s="12"/>
    </row>
    <row r="22432" spans="1:12" x14ac:dyDescent="0.3">
      <c r="A22432">
        <v>7</v>
      </c>
      <c r="B22432">
        <v>22169</v>
      </c>
      <c r="C22432">
        <v>6</v>
      </c>
      <c r="D22432">
        <v>89000</v>
      </c>
      <c r="E22432" s="46">
        <v>45169</v>
      </c>
      <c r="F22432">
        <v>189</v>
      </c>
      <c r="I22432" t="str">
        <f>INDEX(LedgerMapping[[#All],[Level 3]],MATCH(Actuals[[#This Row],[Sub Ledger]],LedgerMapping[[#All],[Sub Ledger]],0))</f>
        <v>Interest</v>
      </c>
      <c r="J22432" s="22">
        <f>YEAR(Actuals[[#This Row],[Date]])</f>
        <v>2023</v>
      </c>
      <c r="K22432" s="22">
        <f>MONTH(Actuals[[#This Row],[Date]])</f>
        <v>8</v>
      </c>
      <c r="L22432" s="12"/>
    </row>
    <row r="22433" spans="1:12" x14ac:dyDescent="0.3">
      <c r="A22433">
        <v>8</v>
      </c>
      <c r="B22433">
        <v>22288</v>
      </c>
      <c r="C22433">
        <v>6</v>
      </c>
      <c r="D22433">
        <v>89000</v>
      </c>
      <c r="E22433" s="46">
        <v>45169</v>
      </c>
      <c r="F22433">
        <v>141.99</v>
      </c>
      <c r="I22433" t="str">
        <f>INDEX(LedgerMapping[[#All],[Level 3]],MATCH(Actuals[[#This Row],[Sub Ledger]],LedgerMapping[[#All],[Sub Ledger]],0))</f>
        <v>Interest</v>
      </c>
      <c r="J22433" s="22">
        <f>YEAR(Actuals[[#This Row],[Date]])</f>
        <v>2023</v>
      </c>
      <c r="K22433" s="22">
        <f>MONTH(Actuals[[#This Row],[Date]])</f>
        <v>8</v>
      </c>
      <c r="L22433" s="12"/>
    </row>
    <row r="22434" spans="1:12" x14ac:dyDescent="0.3">
      <c r="A22434">
        <v>11</v>
      </c>
      <c r="B22434">
        <v>22461</v>
      </c>
      <c r="C22434">
        <v>6</v>
      </c>
      <c r="D22434">
        <v>89000</v>
      </c>
      <c r="E22434" s="46">
        <v>45169</v>
      </c>
      <c r="F22434">
        <v>149.69999999999999</v>
      </c>
      <c r="I22434" t="str">
        <f>INDEX(LedgerMapping[[#All],[Level 3]],MATCH(Actuals[[#This Row],[Sub Ledger]],LedgerMapping[[#All],[Sub Ledger]],0))</f>
        <v>Interest</v>
      </c>
      <c r="J22434" s="22">
        <f>YEAR(Actuals[[#This Row],[Date]])</f>
        <v>2023</v>
      </c>
      <c r="K22434" s="22">
        <f>MONTH(Actuals[[#This Row],[Date]])</f>
        <v>8</v>
      </c>
      <c r="L22434" s="12"/>
    </row>
    <row r="22435" spans="1:12" x14ac:dyDescent="0.3">
      <c r="A22435">
        <v>12</v>
      </c>
      <c r="B22435">
        <v>22552</v>
      </c>
      <c r="C22435">
        <v>6</v>
      </c>
      <c r="D22435">
        <v>89000</v>
      </c>
      <c r="E22435" s="46">
        <v>45169</v>
      </c>
      <c r="F22435">
        <v>147.57</v>
      </c>
      <c r="I22435" t="str">
        <f>INDEX(LedgerMapping[[#All],[Level 3]],MATCH(Actuals[[#This Row],[Sub Ledger]],LedgerMapping[[#All],[Sub Ledger]],0))</f>
        <v>Interest</v>
      </c>
      <c r="J22435" s="22">
        <f>YEAR(Actuals[[#This Row],[Date]])</f>
        <v>2023</v>
      </c>
      <c r="K22435" s="22">
        <f>MONTH(Actuals[[#This Row],[Date]])</f>
        <v>8</v>
      </c>
      <c r="L22435" s="12"/>
    </row>
    <row r="22436" spans="1:12" x14ac:dyDescent="0.3">
      <c r="A22436">
        <v>3</v>
      </c>
      <c r="B22436">
        <v>22644</v>
      </c>
      <c r="C22436">
        <v>6</v>
      </c>
      <c r="D22436">
        <v>89000</v>
      </c>
      <c r="E22436" s="46">
        <v>45200</v>
      </c>
      <c r="F22436">
        <v>164</v>
      </c>
      <c r="I22436" t="str">
        <f>INDEX(LedgerMapping[[#All],[Level 3]],MATCH(Actuals[[#This Row],[Sub Ledger]],LedgerMapping[[#All],[Sub Ledger]],0))</f>
        <v>Interest</v>
      </c>
      <c r="J22436" s="22">
        <f>YEAR(Actuals[[#This Row],[Date]])</f>
        <v>2023</v>
      </c>
      <c r="K22436" s="22">
        <f>MONTH(Actuals[[#This Row],[Date]])</f>
        <v>10</v>
      </c>
      <c r="L22436" s="12"/>
    </row>
    <row r="22437" spans="1:12" x14ac:dyDescent="0.3">
      <c r="A22437">
        <v>4</v>
      </c>
      <c r="B22437">
        <v>22764</v>
      </c>
      <c r="C22437">
        <v>6</v>
      </c>
      <c r="D22437">
        <v>89000</v>
      </c>
      <c r="E22437" s="46">
        <v>45200</v>
      </c>
      <c r="F22437">
        <v>153</v>
      </c>
      <c r="I22437" t="str">
        <f>INDEX(LedgerMapping[[#All],[Level 3]],MATCH(Actuals[[#This Row],[Sub Ledger]],LedgerMapping[[#All],[Sub Ledger]],0))</f>
        <v>Interest</v>
      </c>
      <c r="J22437" s="22">
        <f>YEAR(Actuals[[#This Row],[Date]])</f>
        <v>2023</v>
      </c>
      <c r="K22437" s="22">
        <f>MONTH(Actuals[[#This Row],[Date]])</f>
        <v>10</v>
      </c>
      <c r="L22437" s="12"/>
    </row>
    <row r="22438" spans="1:12" x14ac:dyDescent="0.3">
      <c r="A22438">
        <v>5</v>
      </c>
      <c r="B22438">
        <v>22856</v>
      </c>
      <c r="C22438">
        <v>6</v>
      </c>
      <c r="D22438">
        <v>89000</v>
      </c>
      <c r="E22438" s="46">
        <v>45200</v>
      </c>
      <c r="F22438">
        <v>140</v>
      </c>
      <c r="I22438" t="str">
        <f>INDEX(LedgerMapping[[#All],[Level 3]],MATCH(Actuals[[#This Row],[Sub Ledger]],LedgerMapping[[#All],[Sub Ledger]],0))</f>
        <v>Interest</v>
      </c>
      <c r="J22438" s="22">
        <f>YEAR(Actuals[[#This Row],[Date]])</f>
        <v>2023</v>
      </c>
      <c r="K22438" s="22">
        <f>MONTH(Actuals[[#This Row],[Date]])</f>
        <v>10</v>
      </c>
      <c r="L22438" s="12"/>
    </row>
    <row r="22439" spans="1:12" x14ac:dyDescent="0.3">
      <c r="A22439">
        <v>7</v>
      </c>
      <c r="B22439">
        <v>23146</v>
      </c>
      <c r="C22439">
        <v>6</v>
      </c>
      <c r="D22439">
        <v>89000</v>
      </c>
      <c r="E22439" s="46">
        <v>45200</v>
      </c>
      <c r="F22439">
        <v>226</v>
      </c>
      <c r="I22439" t="str">
        <f>INDEX(LedgerMapping[[#All],[Level 3]],MATCH(Actuals[[#This Row],[Sub Ledger]],LedgerMapping[[#All],[Sub Ledger]],0))</f>
        <v>Interest</v>
      </c>
      <c r="J22439" s="22">
        <f>YEAR(Actuals[[#This Row],[Date]])</f>
        <v>2023</v>
      </c>
      <c r="K22439" s="22">
        <f>MONTH(Actuals[[#This Row],[Date]])</f>
        <v>10</v>
      </c>
      <c r="L22439" s="12"/>
    </row>
    <row r="22440" spans="1:12" x14ac:dyDescent="0.3">
      <c r="A22440">
        <v>8</v>
      </c>
      <c r="B22440">
        <v>23266</v>
      </c>
      <c r="C22440">
        <v>6</v>
      </c>
      <c r="D22440">
        <v>89000</v>
      </c>
      <c r="E22440" s="46">
        <v>45200</v>
      </c>
      <c r="F22440">
        <v>128.36000000000001</v>
      </c>
      <c r="I22440" t="str">
        <f>INDEX(LedgerMapping[[#All],[Level 3]],MATCH(Actuals[[#This Row],[Sub Ledger]],LedgerMapping[[#All],[Sub Ledger]],0))</f>
        <v>Interest</v>
      </c>
      <c r="J22440" s="22">
        <f>YEAR(Actuals[[#This Row],[Date]])</f>
        <v>2023</v>
      </c>
      <c r="K22440" s="22">
        <f>MONTH(Actuals[[#This Row],[Date]])</f>
        <v>10</v>
      </c>
      <c r="L22440" s="12"/>
    </row>
    <row r="22441" spans="1:12" x14ac:dyDescent="0.3">
      <c r="A22441">
        <v>11</v>
      </c>
      <c r="B22441">
        <v>23466</v>
      </c>
      <c r="C22441">
        <v>6</v>
      </c>
      <c r="D22441">
        <v>89000</v>
      </c>
      <c r="E22441" s="46">
        <v>45200</v>
      </c>
      <c r="F22441">
        <v>108.21</v>
      </c>
      <c r="I22441" t="str">
        <f>INDEX(LedgerMapping[[#All],[Level 3]],MATCH(Actuals[[#This Row],[Sub Ledger]],LedgerMapping[[#All],[Sub Ledger]],0))</f>
        <v>Interest</v>
      </c>
      <c r="J22441" s="22">
        <f>YEAR(Actuals[[#This Row],[Date]])</f>
        <v>2023</v>
      </c>
      <c r="K22441" s="22">
        <f>MONTH(Actuals[[#This Row],[Date]])</f>
        <v>10</v>
      </c>
      <c r="L22441" s="12"/>
    </row>
    <row r="22442" spans="1:12" x14ac:dyDescent="0.3">
      <c r="A22442">
        <v>12</v>
      </c>
      <c r="B22442">
        <v>23556</v>
      </c>
      <c r="C22442">
        <v>6</v>
      </c>
      <c r="D22442">
        <v>89000</v>
      </c>
      <c r="E22442" s="46">
        <v>45200</v>
      </c>
      <c r="F22442">
        <v>99.7</v>
      </c>
      <c r="I22442" t="str">
        <f>INDEX(LedgerMapping[[#All],[Level 3]],MATCH(Actuals[[#This Row],[Sub Ledger]],LedgerMapping[[#All],[Sub Ledger]],0))</f>
        <v>Interest</v>
      </c>
      <c r="J22442" s="22">
        <f>YEAR(Actuals[[#This Row],[Date]])</f>
        <v>2023</v>
      </c>
      <c r="K22442" s="22">
        <f>MONTH(Actuals[[#This Row],[Date]])</f>
        <v>10</v>
      </c>
      <c r="L22442" s="12"/>
    </row>
    <row r="22443" spans="1:12" x14ac:dyDescent="0.3">
      <c r="A22443">
        <v>3</v>
      </c>
      <c r="B22443">
        <v>23648</v>
      </c>
      <c r="C22443">
        <v>6</v>
      </c>
      <c r="D22443">
        <v>89000</v>
      </c>
      <c r="E22443" s="46">
        <v>45230</v>
      </c>
      <c r="F22443">
        <v>148</v>
      </c>
      <c r="I22443" t="str">
        <f>INDEX(LedgerMapping[[#All],[Level 3]],MATCH(Actuals[[#This Row],[Sub Ledger]],LedgerMapping[[#All],[Sub Ledger]],0))</f>
        <v>Interest</v>
      </c>
      <c r="J22443" s="22">
        <f>YEAR(Actuals[[#This Row],[Date]])</f>
        <v>2023</v>
      </c>
      <c r="K22443" s="22">
        <f>MONTH(Actuals[[#This Row],[Date]])</f>
        <v>10</v>
      </c>
      <c r="L22443" s="12"/>
    </row>
    <row r="22444" spans="1:12" x14ac:dyDescent="0.3">
      <c r="A22444">
        <v>4</v>
      </c>
      <c r="B22444">
        <v>23768</v>
      </c>
      <c r="C22444">
        <v>6</v>
      </c>
      <c r="D22444">
        <v>89000</v>
      </c>
      <c r="E22444" s="46">
        <v>45230</v>
      </c>
      <c r="F22444">
        <v>226</v>
      </c>
      <c r="I22444" t="str">
        <f>INDEX(LedgerMapping[[#All],[Level 3]],MATCH(Actuals[[#This Row],[Sub Ledger]],LedgerMapping[[#All],[Sub Ledger]],0))</f>
        <v>Interest</v>
      </c>
      <c r="J22444" s="22">
        <f>YEAR(Actuals[[#This Row],[Date]])</f>
        <v>2023</v>
      </c>
      <c r="K22444" s="22">
        <f>MONTH(Actuals[[#This Row],[Date]])</f>
        <v>10</v>
      </c>
      <c r="L22444" s="12"/>
    </row>
    <row r="22445" spans="1:12" x14ac:dyDescent="0.3">
      <c r="A22445">
        <v>5</v>
      </c>
      <c r="B22445">
        <v>23861</v>
      </c>
      <c r="C22445">
        <v>6</v>
      </c>
      <c r="D22445">
        <v>89000</v>
      </c>
      <c r="E22445" s="46">
        <v>45230</v>
      </c>
      <c r="F22445">
        <v>186</v>
      </c>
      <c r="I22445" t="str">
        <f>INDEX(LedgerMapping[[#All],[Level 3]],MATCH(Actuals[[#This Row],[Sub Ledger]],LedgerMapping[[#All],[Sub Ledger]],0))</f>
        <v>Interest</v>
      </c>
      <c r="J22445" s="22">
        <f>YEAR(Actuals[[#This Row],[Date]])</f>
        <v>2023</v>
      </c>
      <c r="K22445" s="22">
        <f>MONTH(Actuals[[#This Row],[Date]])</f>
        <v>10</v>
      </c>
      <c r="L22445" s="12"/>
    </row>
    <row r="22446" spans="1:12" x14ac:dyDescent="0.3">
      <c r="A22446">
        <v>7</v>
      </c>
      <c r="B22446">
        <v>24149</v>
      </c>
      <c r="C22446">
        <v>6</v>
      </c>
      <c r="D22446">
        <v>89000</v>
      </c>
      <c r="E22446" s="46">
        <v>45230</v>
      </c>
      <c r="F22446">
        <v>154</v>
      </c>
      <c r="I22446" t="str">
        <f>INDEX(LedgerMapping[[#All],[Level 3]],MATCH(Actuals[[#This Row],[Sub Ledger]],LedgerMapping[[#All],[Sub Ledger]],0))</f>
        <v>Interest</v>
      </c>
      <c r="J22446" s="22">
        <f>YEAR(Actuals[[#This Row],[Date]])</f>
        <v>2023</v>
      </c>
      <c r="K22446" s="22">
        <f>MONTH(Actuals[[#This Row],[Date]])</f>
        <v>10</v>
      </c>
      <c r="L22446" s="12"/>
    </row>
    <row r="22447" spans="1:12" x14ac:dyDescent="0.3">
      <c r="A22447">
        <v>8</v>
      </c>
      <c r="B22447">
        <v>24268</v>
      </c>
      <c r="C22447">
        <v>6</v>
      </c>
      <c r="D22447">
        <v>89000</v>
      </c>
      <c r="E22447" s="46">
        <v>45230</v>
      </c>
      <c r="F22447">
        <v>207.15</v>
      </c>
      <c r="I22447" t="str">
        <f>INDEX(LedgerMapping[[#All],[Level 3]],MATCH(Actuals[[#This Row],[Sub Ledger]],LedgerMapping[[#All],[Sub Ledger]],0))</f>
        <v>Interest</v>
      </c>
      <c r="J22447" s="22">
        <f>YEAR(Actuals[[#This Row],[Date]])</f>
        <v>2023</v>
      </c>
      <c r="K22447" s="22">
        <f>MONTH(Actuals[[#This Row],[Date]])</f>
        <v>10</v>
      </c>
      <c r="L22447" s="12"/>
    </row>
    <row r="22448" spans="1:12" x14ac:dyDescent="0.3">
      <c r="A22448">
        <v>11</v>
      </c>
      <c r="B22448">
        <v>24469</v>
      </c>
      <c r="C22448">
        <v>6</v>
      </c>
      <c r="D22448">
        <v>89000</v>
      </c>
      <c r="E22448" s="46">
        <v>45230</v>
      </c>
      <c r="F22448">
        <v>147.57</v>
      </c>
      <c r="I22448" t="str">
        <f>INDEX(LedgerMapping[[#All],[Level 3]],MATCH(Actuals[[#This Row],[Sub Ledger]],LedgerMapping[[#All],[Sub Ledger]],0))</f>
        <v>Interest</v>
      </c>
      <c r="J22448" s="22">
        <f>YEAR(Actuals[[#This Row],[Date]])</f>
        <v>2023</v>
      </c>
      <c r="K22448" s="22">
        <f>MONTH(Actuals[[#This Row],[Date]])</f>
        <v>10</v>
      </c>
      <c r="L22448" s="12"/>
    </row>
    <row r="22449" spans="1:12" x14ac:dyDescent="0.3">
      <c r="A22449">
        <v>12</v>
      </c>
      <c r="B22449">
        <v>24586</v>
      </c>
      <c r="C22449">
        <v>6</v>
      </c>
      <c r="D22449">
        <v>89000</v>
      </c>
      <c r="E22449" s="46">
        <v>45230</v>
      </c>
      <c r="F22449">
        <v>93.31</v>
      </c>
      <c r="I22449" t="str">
        <f>INDEX(LedgerMapping[[#All],[Level 3]],MATCH(Actuals[[#This Row],[Sub Ledger]],LedgerMapping[[#All],[Sub Ledger]],0))</f>
        <v>Interest</v>
      </c>
      <c r="J22449" s="22">
        <f>YEAR(Actuals[[#This Row],[Date]])</f>
        <v>2023</v>
      </c>
      <c r="K22449" s="22">
        <f>MONTH(Actuals[[#This Row],[Date]])</f>
        <v>10</v>
      </c>
      <c r="L22449" s="12"/>
    </row>
    <row r="22450" spans="1:12" x14ac:dyDescent="0.3">
      <c r="A22450">
        <v>3</v>
      </c>
      <c r="B22450">
        <v>24678</v>
      </c>
      <c r="C22450">
        <v>6</v>
      </c>
      <c r="D22450">
        <v>89000</v>
      </c>
      <c r="E22450" s="46">
        <v>45261</v>
      </c>
      <c r="F22450">
        <v>187</v>
      </c>
      <c r="I22450" t="str">
        <f>INDEX(LedgerMapping[[#All],[Level 3]],MATCH(Actuals[[#This Row],[Sub Ledger]],LedgerMapping[[#All],[Sub Ledger]],0))</f>
        <v>Interest</v>
      </c>
      <c r="J22450" s="22">
        <f>YEAR(Actuals[[#This Row],[Date]])</f>
        <v>2023</v>
      </c>
      <c r="K22450" s="22">
        <f>MONTH(Actuals[[#This Row],[Date]])</f>
        <v>12</v>
      </c>
      <c r="L22450" s="12"/>
    </row>
    <row r="22451" spans="1:12" x14ac:dyDescent="0.3">
      <c r="A22451">
        <v>4</v>
      </c>
      <c r="B22451">
        <v>24797</v>
      </c>
      <c r="C22451">
        <v>6</v>
      </c>
      <c r="D22451">
        <v>89000</v>
      </c>
      <c r="E22451" s="46">
        <v>45261</v>
      </c>
      <c r="F22451">
        <v>129</v>
      </c>
      <c r="I22451" t="str">
        <f>INDEX(LedgerMapping[[#All],[Level 3]],MATCH(Actuals[[#This Row],[Sub Ledger]],LedgerMapping[[#All],[Sub Ledger]],0))</f>
        <v>Interest</v>
      </c>
      <c r="J22451" s="22">
        <f>YEAR(Actuals[[#This Row],[Date]])</f>
        <v>2023</v>
      </c>
      <c r="K22451" s="22">
        <f>MONTH(Actuals[[#This Row],[Date]])</f>
        <v>12</v>
      </c>
      <c r="L22451" s="12"/>
    </row>
    <row r="22452" spans="1:12" x14ac:dyDescent="0.3">
      <c r="A22452">
        <v>5</v>
      </c>
      <c r="B22452">
        <v>24890</v>
      </c>
      <c r="C22452">
        <v>6</v>
      </c>
      <c r="D22452">
        <v>89000</v>
      </c>
      <c r="E22452" s="46">
        <v>45261</v>
      </c>
      <c r="F22452">
        <v>163</v>
      </c>
      <c r="I22452" t="str">
        <f>INDEX(LedgerMapping[[#All],[Level 3]],MATCH(Actuals[[#This Row],[Sub Ledger]],LedgerMapping[[#All],[Sub Ledger]],0))</f>
        <v>Interest</v>
      </c>
      <c r="J22452" s="22">
        <f>YEAR(Actuals[[#This Row],[Date]])</f>
        <v>2023</v>
      </c>
      <c r="K22452" s="22">
        <f>MONTH(Actuals[[#This Row],[Date]])</f>
        <v>12</v>
      </c>
      <c r="L22452" s="12"/>
    </row>
    <row r="22453" spans="1:12" x14ac:dyDescent="0.3">
      <c r="A22453">
        <v>7</v>
      </c>
      <c r="B22453">
        <v>25180</v>
      </c>
      <c r="C22453">
        <v>6</v>
      </c>
      <c r="D22453">
        <v>89000</v>
      </c>
      <c r="E22453" s="46">
        <v>45261</v>
      </c>
      <c r="F22453">
        <v>193</v>
      </c>
      <c r="I22453" t="str">
        <f>INDEX(LedgerMapping[[#All],[Level 3]],MATCH(Actuals[[#This Row],[Sub Ledger]],LedgerMapping[[#All],[Sub Ledger]],0))</f>
        <v>Interest</v>
      </c>
      <c r="J22453" s="22">
        <f>YEAR(Actuals[[#This Row],[Date]])</f>
        <v>2023</v>
      </c>
      <c r="K22453" s="22">
        <f>MONTH(Actuals[[#This Row],[Date]])</f>
        <v>12</v>
      </c>
      <c r="L22453" s="12"/>
    </row>
    <row r="22454" spans="1:12" x14ac:dyDescent="0.3">
      <c r="A22454">
        <v>8</v>
      </c>
      <c r="B22454">
        <v>25300</v>
      </c>
      <c r="C22454">
        <v>6</v>
      </c>
      <c r="D22454">
        <v>89000</v>
      </c>
      <c r="E22454" s="46">
        <v>45261</v>
      </c>
      <c r="F22454">
        <v>163.21</v>
      </c>
      <c r="I22454" t="str">
        <f>INDEX(LedgerMapping[[#All],[Level 3]],MATCH(Actuals[[#This Row],[Sub Ledger]],LedgerMapping[[#All],[Sub Ledger]],0))</f>
        <v>Interest</v>
      </c>
      <c r="J22454" s="22">
        <f>YEAR(Actuals[[#This Row],[Date]])</f>
        <v>2023</v>
      </c>
      <c r="K22454" s="22">
        <f>MONTH(Actuals[[#This Row],[Date]])</f>
        <v>12</v>
      </c>
      <c r="L22454" s="12"/>
    </row>
    <row r="22455" spans="1:12" x14ac:dyDescent="0.3">
      <c r="A22455">
        <v>11</v>
      </c>
      <c r="B22455">
        <v>25500</v>
      </c>
      <c r="C22455">
        <v>6</v>
      </c>
      <c r="D22455">
        <v>89000</v>
      </c>
      <c r="E22455" s="46">
        <v>45261</v>
      </c>
      <c r="F22455">
        <v>116.72</v>
      </c>
      <c r="I22455" t="str">
        <f>INDEX(LedgerMapping[[#All],[Level 3]],MATCH(Actuals[[#This Row],[Sub Ledger]],LedgerMapping[[#All],[Sub Ledger]],0))</f>
        <v>Interest</v>
      </c>
      <c r="J22455" s="22">
        <f>YEAR(Actuals[[#This Row],[Date]])</f>
        <v>2023</v>
      </c>
      <c r="K22455" s="22">
        <f>MONTH(Actuals[[#This Row],[Date]])</f>
        <v>12</v>
      </c>
      <c r="L22455" s="12"/>
    </row>
    <row r="22456" spans="1:12" x14ac:dyDescent="0.3">
      <c r="A22456">
        <v>12</v>
      </c>
      <c r="B22456">
        <v>25617</v>
      </c>
      <c r="C22456">
        <v>6</v>
      </c>
      <c r="D22456">
        <v>89000</v>
      </c>
      <c r="E22456" s="46">
        <v>45261</v>
      </c>
      <c r="F22456">
        <v>77.36</v>
      </c>
      <c r="I22456" t="str">
        <f>INDEX(LedgerMapping[[#All],[Level 3]],MATCH(Actuals[[#This Row],[Sub Ledger]],LedgerMapping[[#All],[Sub Ledger]],0))</f>
        <v>Interest</v>
      </c>
      <c r="J22456" s="22">
        <f>YEAR(Actuals[[#This Row],[Date]])</f>
        <v>2023</v>
      </c>
      <c r="K22456" s="22">
        <f>MONTH(Actuals[[#This Row],[Date]])</f>
        <v>12</v>
      </c>
      <c r="L22456" s="12"/>
    </row>
    <row r="22457" spans="1:12" x14ac:dyDescent="0.3">
      <c r="A22457">
        <v>3</v>
      </c>
      <c r="B22457">
        <v>25737</v>
      </c>
      <c r="C22457">
        <v>6</v>
      </c>
      <c r="D22457">
        <v>89000</v>
      </c>
      <c r="E22457" s="46">
        <v>45291</v>
      </c>
      <c r="F22457">
        <v>235</v>
      </c>
      <c r="I22457" t="str">
        <f>INDEX(LedgerMapping[[#All],[Level 3]],MATCH(Actuals[[#This Row],[Sub Ledger]],LedgerMapping[[#All],[Sub Ledger]],0))</f>
        <v>Interest</v>
      </c>
      <c r="J22457" s="22">
        <f>YEAR(Actuals[[#This Row],[Date]])</f>
        <v>2023</v>
      </c>
      <c r="K22457" s="22">
        <f>MONTH(Actuals[[#This Row],[Date]])</f>
        <v>12</v>
      </c>
      <c r="L22457" s="12"/>
    </row>
    <row r="22458" spans="1:12" x14ac:dyDescent="0.3">
      <c r="A22458">
        <v>4</v>
      </c>
      <c r="B22458">
        <v>25859</v>
      </c>
      <c r="C22458">
        <v>6</v>
      </c>
      <c r="D22458">
        <v>89000</v>
      </c>
      <c r="E22458" s="46">
        <v>45291</v>
      </c>
      <c r="F22458">
        <v>241</v>
      </c>
      <c r="I22458" t="str">
        <f>INDEX(LedgerMapping[[#All],[Level 3]],MATCH(Actuals[[#This Row],[Sub Ledger]],LedgerMapping[[#All],[Sub Ledger]],0))</f>
        <v>Interest</v>
      </c>
      <c r="J22458" s="22">
        <f>YEAR(Actuals[[#This Row],[Date]])</f>
        <v>2023</v>
      </c>
      <c r="K22458" s="22">
        <f>MONTH(Actuals[[#This Row],[Date]])</f>
        <v>12</v>
      </c>
      <c r="L22458" s="12"/>
    </row>
    <row r="22459" spans="1:12" x14ac:dyDescent="0.3">
      <c r="A22459">
        <v>5</v>
      </c>
      <c r="B22459">
        <v>25954</v>
      </c>
      <c r="C22459">
        <v>6</v>
      </c>
      <c r="D22459">
        <v>89000</v>
      </c>
      <c r="E22459" s="46">
        <v>45291</v>
      </c>
      <c r="F22459">
        <v>259</v>
      </c>
      <c r="I22459" t="str">
        <f>INDEX(LedgerMapping[[#All],[Level 3]],MATCH(Actuals[[#This Row],[Sub Ledger]],LedgerMapping[[#All],[Sub Ledger]],0))</f>
        <v>Interest</v>
      </c>
      <c r="J22459" s="22">
        <f>YEAR(Actuals[[#This Row],[Date]])</f>
        <v>2023</v>
      </c>
      <c r="K22459" s="22">
        <f>MONTH(Actuals[[#This Row],[Date]])</f>
        <v>12</v>
      </c>
      <c r="L22459" s="12"/>
    </row>
    <row r="22460" spans="1:12" x14ac:dyDescent="0.3">
      <c r="A22460">
        <v>7</v>
      </c>
      <c r="B22460">
        <v>26248</v>
      </c>
      <c r="C22460">
        <v>6</v>
      </c>
      <c r="D22460">
        <v>89000</v>
      </c>
      <c r="E22460" s="46">
        <v>45291</v>
      </c>
      <c r="F22460">
        <v>203</v>
      </c>
      <c r="I22460" t="str">
        <f>INDEX(LedgerMapping[[#All],[Level 3]],MATCH(Actuals[[#This Row],[Sub Ledger]],LedgerMapping[[#All],[Sub Ledger]],0))</f>
        <v>Interest</v>
      </c>
      <c r="J22460" s="22">
        <f>YEAR(Actuals[[#This Row],[Date]])</f>
        <v>2023</v>
      </c>
      <c r="K22460" s="22">
        <f>MONTH(Actuals[[#This Row],[Date]])</f>
        <v>12</v>
      </c>
      <c r="L22460" s="12"/>
    </row>
    <row r="22461" spans="1:12" x14ac:dyDescent="0.3">
      <c r="A22461">
        <v>8</v>
      </c>
      <c r="B22461">
        <v>26369</v>
      </c>
      <c r="C22461">
        <v>6</v>
      </c>
      <c r="D22461">
        <v>89000</v>
      </c>
      <c r="E22461" s="46">
        <v>45291</v>
      </c>
      <c r="F22461">
        <v>182.9</v>
      </c>
      <c r="I22461" t="str">
        <f>INDEX(LedgerMapping[[#All],[Level 3]],MATCH(Actuals[[#This Row],[Sub Ledger]],LedgerMapping[[#All],[Sub Ledger]],0))</f>
        <v>Interest</v>
      </c>
      <c r="J22461" s="22">
        <f>YEAR(Actuals[[#This Row],[Date]])</f>
        <v>2023</v>
      </c>
      <c r="K22461" s="22">
        <f>MONTH(Actuals[[#This Row],[Date]])</f>
        <v>12</v>
      </c>
      <c r="L22461" s="12"/>
    </row>
    <row r="22462" spans="1:12" x14ac:dyDescent="0.3">
      <c r="A22462">
        <v>11</v>
      </c>
      <c r="B22462">
        <v>26572</v>
      </c>
      <c r="C22462">
        <v>6</v>
      </c>
      <c r="D22462">
        <v>89000</v>
      </c>
      <c r="E22462" s="46">
        <v>45291</v>
      </c>
      <c r="F22462">
        <v>111.4</v>
      </c>
      <c r="I22462" t="str">
        <f>INDEX(LedgerMapping[[#All],[Level 3]],MATCH(Actuals[[#This Row],[Sub Ledger]],LedgerMapping[[#All],[Sub Ledger]],0))</f>
        <v>Interest</v>
      </c>
      <c r="J22462" s="22">
        <f>YEAR(Actuals[[#This Row],[Date]])</f>
        <v>2023</v>
      </c>
      <c r="K22462" s="22">
        <f>MONTH(Actuals[[#This Row],[Date]])</f>
        <v>12</v>
      </c>
      <c r="L22462" s="12"/>
    </row>
    <row r="22463" spans="1:12" x14ac:dyDescent="0.3">
      <c r="A22463">
        <v>12</v>
      </c>
      <c r="B22463">
        <v>26665</v>
      </c>
      <c r="C22463">
        <v>6</v>
      </c>
      <c r="D22463">
        <v>89000</v>
      </c>
      <c r="E22463" s="46">
        <v>45291</v>
      </c>
      <c r="F22463">
        <v>122.04</v>
      </c>
      <c r="I22463" t="str">
        <f>INDEX(LedgerMapping[[#All],[Level 3]],MATCH(Actuals[[#This Row],[Sub Ledger]],LedgerMapping[[#All],[Sub Ledger]],0))</f>
        <v>Interest</v>
      </c>
      <c r="J22463" s="22">
        <f>YEAR(Actuals[[#This Row],[Date]])</f>
        <v>2023</v>
      </c>
      <c r="K22463" s="22">
        <f>MONTH(Actuals[[#This Row],[Date]])</f>
        <v>12</v>
      </c>
      <c r="L22463" s="12"/>
    </row>
    <row r="22464" spans="1:12" x14ac:dyDescent="0.3">
      <c r="A22464">
        <v>13</v>
      </c>
      <c r="B22464">
        <v>26783</v>
      </c>
      <c r="C22464">
        <v>6</v>
      </c>
      <c r="D22464">
        <v>89000</v>
      </c>
      <c r="E22464" s="46">
        <v>45291</v>
      </c>
      <c r="F22464">
        <v>138.1</v>
      </c>
      <c r="I22464" t="str">
        <f>INDEX(LedgerMapping[[#All],[Level 3]],MATCH(Actuals[[#This Row],[Sub Ledger]],LedgerMapping[[#All],[Sub Ledger]],0))</f>
        <v>Interest</v>
      </c>
      <c r="J22464" s="22">
        <f>YEAR(Actuals[[#This Row],[Date]])</f>
        <v>2023</v>
      </c>
      <c r="K22464" s="22">
        <f>MONTH(Actuals[[#This Row],[Date]])</f>
        <v>12</v>
      </c>
      <c r="L22464" s="12"/>
    </row>
    <row r="22465" spans="1:12" x14ac:dyDescent="0.3">
      <c r="A22465">
        <v>3</v>
      </c>
      <c r="B22465">
        <v>26875</v>
      </c>
      <c r="C22465">
        <v>6</v>
      </c>
      <c r="D22465">
        <v>89000</v>
      </c>
      <c r="E22465" s="46">
        <v>45322</v>
      </c>
      <c r="F22465">
        <v>328</v>
      </c>
      <c r="I22465" t="str">
        <f>INDEX(LedgerMapping[[#All],[Level 3]],MATCH(Actuals[[#This Row],[Sub Ledger]],LedgerMapping[[#All],[Sub Ledger]],0))</f>
        <v>Interest</v>
      </c>
      <c r="J22465" s="22">
        <f>YEAR(Actuals[[#This Row],[Date]])</f>
        <v>2024</v>
      </c>
      <c r="K22465" s="22">
        <f>MONTH(Actuals[[#This Row],[Date]])</f>
        <v>1</v>
      </c>
      <c r="L22465" s="12"/>
    </row>
    <row r="22466" spans="1:12" x14ac:dyDescent="0.3">
      <c r="A22466">
        <v>4</v>
      </c>
      <c r="B22466">
        <v>26994</v>
      </c>
      <c r="C22466">
        <v>6</v>
      </c>
      <c r="D22466">
        <v>89000</v>
      </c>
      <c r="E22466" s="46">
        <v>45322</v>
      </c>
      <c r="F22466">
        <v>200</v>
      </c>
      <c r="I22466" t="str">
        <f>INDEX(LedgerMapping[[#All],[Level 3]],MATCH(Actuals[[#This Row],[Sub Ledger]],LedgerMapping[[#All],[Sub Ledger]],0))</f>
        <v>Interest</v>
      </c>
      <c r="J22466" s="22">
        <f>YEAR(Actuals[[#This Row],[Date]])</f>
        <v>2024</v>
      </c>
      <c r="K22466" s="22">
        <f>MONTH(Actuals[[#This Row],[Date]])</f>
        <v>1</v>
      </c>
      <c r="L22466" s="12"/>
    </row>
    <row r="22467" spans="1:12" x14ac:dyDescent="0.3">
      <c r="A22467">
        <v>5</v>
      </c>
      <c r="B22467">
        <v>27085</v>
      </c>
      <c r="C22467">
        <v>6</v>
      </c>
      <c r="D22467">
        <v>89000</v>
      </c>
      <c r="E22467" s="46">
        <v>45322</v>
      </c>
      <c r="F22467">
        <v>176</v>
      </c>
      <c r="I22467" t="str">
        <f>INDEX(LedgerMapping[[#All],[Level 3]],MATCH(Actuals[[#This Row],[Sub Ledger]],LedgerMapping[[#All],[Sub Ledger]],0))</f>
        <v>Interest</v>
      </c>
      <c r="J22467" s="22">
        <f>YEAR(Actuals[[#This Row],[Date]])</f>
        <v>2024</v>
      </c>
      <c r="K22467" s="22">
        <f>MONTH(Actuals[[#This Row],[Date]])</f>
        <v>1</v>
      </c>
      <c r="L22467" s="12"/>
    </row>
    <row r="22468" spans="1:12" x14ac:dyDescent="0.3">
      <c r="A22468">
        <v>7</v>
      </c>
      <c r="B22468">
        <v>27375</v>
      </c>
      <c r="C22468">
        <v>6</v>
      </c>
      <c r="D22468">
        <v>89000</v>
      </c>
      <c r="E22468" s="46">
        <v>45322</v>
      </c>
      <c r="F22468">
        <v>218</v>
      </c>
      <c r="I22468" t="str">
        <f>INDEX(LedgerMapping[[#All],[Level 3]],MATCH(Actuals[[#This Row],[Sub Ledger]],LedgerMapping[[#All],[Sub Ledger]],0))</f>
        <v>Interest</v>
      </c>
      <c r="J22468" s="22">
        <f>YEAR(Actuals[[#This Row],[Date]])</f>
        <v>2024</v>
      </c>
      <c r="K22468" s="22">
        <f>MONTH(Actuals[[#This Row],[Date]])</f>
        <v>1</v>
      </c>
      <c r="L22468" s="12"/>
    </row>
    <row r="22469" spans="1:12" x14ac:dyDescent="0.3">
      <c r="A22469">
        <v>8</v>
      </c>
      <c r="B22469">
        <v>27495</v>
      </c>
      <c r="C22469">
        <v>6</v>
      </c>
      <c r="D22469">
        <v>89000</v>
      </c>
      <c r="E22469" s="46">
        <v>45322</v>
      </c>
      <c r="F22469">
        <v>179.87</v>
      </c>
      <c r="I22469" t="str">
        <f>INDEX(LedgerMapping[[#All],[Level 3]],MATCH(Actuals[[#This Row],[Sub Ledger]],LedgerMapping[[#All],[Sub Ledger]],0))</f>
        <v>Interest</v>
      </c>
      <c r="J22469" s="22">
        <f>YEAR(Actuals[[#This Row],[Date]])</f>
        <v>2024</v>
      </c>
      <c r="K22469" s="22">
        <f>MONTH(Actuals[[#This Row],[Date]])</f>
        <v>1</v>
      </c>
      <c r="L22469" s="12"/>
    </row>
    <row r="22470" spans="1:12" x14ac:dyDescent="0.3">
      <c r="A22470">
        <v>11</v>
      </c>
      <c r="B22470">
        <v>27696</v>
      </c>
      <c r="C22470">
        <v>6</v>
      </c>
      <c r="D22470">
        <v>89000</v>
      </c>
      <c r="E22470" s="46">
        <v>45322</v>
      </c>
      <c r="F22470">
        <v>140.12</v>
      </c>
      <c r="I22470" t="str">
        <f>INDEX(LedgerMapping[[#All],[Level 3]],MATCH(Actuals[[#This Row],[Sub Ledger]],LedgerMapping[[#All],[Sub Ledger]],0))</f>
        <v>Interest</v>
      </c>
      <c r="J22470" s="22">
        <f>YEAR(Actuals[[#This Row],[Date]])</f>
        <v>2024</v>
      </c>
      <c r="K22470" s="22">
        <f>MONTH(Actuals[[#This Row],[Date]])</f>
        <v>1</v>
      </c>
      <c r="L22470" s="12"/>
    </row>
    <row r="22471" spans="1:12" x14ac:dyDescent="0.3">
      <c r="A22471">
        <v>12</v>
      </c>
      <c r="B22471">
        <v>27815</v>
      </c>
      <c r="C22471">
        <v>6</v>
      </c>
      <c r="D22471">
        <v>89000</v>
      </c>
      <c r="E22471" s="46">
        <v>45322</v>
      </c>
      <c r="F22471">
        <v>184.81</v>
      </c>
      <c r="I22471" t="str">
        <f>INDEX(LedgerMapping[[#All],[Level 3]],MATCH(Actuals[[#This Row],[Sub Ledger]],LedgerMapping[[#All],[Sub Ledger]],0))</f>
        <v>Interest</v>
      </c>
      <c r="J22471" s="22">
        <f>YEAR(Actuals[[#This Row],[Date]])</f>
        <v>2024</v>
      </c>
      <c r="K22471" s="22">
        <f>MONTH(Actuals[[#This Row],[Date]])</f>
        <v>1</v>
      </c>
      <c r="L22471" s="12"/>
    </row>
    <row r="22472" spans="1:12" x14ac:dyDescent="0.3">
      <c r="A22472">
        <v>13</v>
      </c>
      <c r="B22472">
        <v>27933</v>
      </c>
      <c r="C22472">
        <v>6</v>
      </c>
      <c r="D22472">
        <v>89000</v>
      </c>
      <c r="E22472" s="46">
        <v>45322</v>
      </c>
      <c r="F22472">
        <v>206.52</v>
      </c>
      <c r="I22472" t="str">
        <f>INDEX(LedgerMapping[[#All],[Level 3]],MATCH(Actuals[[#This Row],[Sub Ledger]],LedgerMapping[[#All],[Sub Ledger]],0))</f>
        <v>Interest</v>
      </c>
      <c r="J22472" s="22">
        <f>YEAR(Actuals[[#This Row],[Date]])</f>
        <v>2024</v>
      </c>
      <c r="K22472" s="22">
        <f>MONTH(Actuals[[#This Row],[Date]])</f>
        <v>1</v>
      </c>
      <c r="L22472" s="12"/>
    </row>
    <row r="22473" spans="1:12" x14ac:dyDescent="0.3">
      <c r="A22473">
        <v>3</v>
      </c>
      <c r="B22473">
        <v>28025</v>
      </c>
      <c r="C22473">
        <v>6</v>
      </c>
      <c r="D22473">
        <v>89000</v>
      </c>
      <c r="E22473" s="46">
        <v>45354</v>
      </c>
      <c r="F22473">
        <v>289</v>
      </c>
      <c r="I22473" t="str">
        <f>INDEX(LedgerMapping[[#All],[Level 3]],MATCH(Actuals[[#This Row],[Sub Ledger]],LedgerMapping[[#All],[Sub Ledger]],0))</f>
        <v>Interest</v>
      </c>
      <c r="J22473" s="22">
        <f>YEAR(Actuals[[#This Row],[Date]])</f>
        <v>2024</v>
      </c>
      <c r="K22473" s="22">
        <f>MONTH(Actuals[[#This Row],[Date]])</f>
        <v>3</v>
      </c>
      <c r="L22473" s="12"/>
    </row>
    <row r="22474" spans="1:12" x14ac:dyDescent="0.3">
      <c r="A22474">
        <v>4</v>
      </c>
      <c r="B22474">
        <v>28144</v>
      </c>
      <c r="C22474">
        <v>6</v>
      </c>
      <c r="D22474">
        <v>89000</v>
      </c>
      <c r="E22474" s="46">
        <v>45354</v>
      </c>
      <c r="F22474">
        <v>196</v>
      </c>
      <c r="I22474" t="str">
        <f>INDEX(LedgerMapping[[#All],[Level 3]],MATCH(Actuals[[#This Row],[Sub Ledger]],LedgerMapping[[#All],[Sub Ledger]],0))</f>
        <v>Interest</v>
      </c>
      <c r="J22474" s="22">
        <f>YEAR(Actuals[[#This Row],[Date]])</f>
        <v>2024</v>
      </c>
      <c r="K22474" s="22">
        <f>MONTH(Actuals[[#This Row],[Date]])</f>
        <v>3</v>
      </c>
      <c r="L22474" s="12"/>
    </row>
    <row r="22475" spans="1:12" x14ac:dyDescent="0.3">
      <c r="A22475">
        <v>5</v>
      </c>
      <c r="B22475">
        <v>28237</v>
      </c>
      <c r="C22475">
        <v>6</v>
      </c>
      <c r="D22475">
        <v>89000</v>
      </c>
      <c r="E22475" s="46">
        <v>45354</v>
      </c>
      <c r="F22475">
        <v>238</v>
      </c>
      <c r="I22475" t="str">
        <f>INDEX(LedgerMapping[[#All],[Level 3]],MATCH(Actuals[[#This Row],[Sub Ledger]],LedgerMapping[[#All],[Sub Ledger]],0))</f>
        <v>Interest</v>
      </c>
      <c r="J22475" s="22">
        <f>YEAR(Actuals[[#This Row],[Date]])</f>
        <v>2024</v>
      </c>
      <c r="K22475" s="22">
        <f>MONTH(Actuals[[#This Row],[Date]])</f>
        <v>3</v>
      </c>
      <c r="L22475" s="12"/>
    </row>
    <row r="22476" spans="1:12" x14ac:dyDescent="0.3">
      <c r="A22476">
        <v>7</v>
      </c>
      <c r="B22476">
        <v>28527</v>
      </c>
      <c r="C22476">
        <v>6</v>
      </c>
      <c r="D22476">
        <v>89000</v>
      </c>
      <c r="E22476" s="46">
        <v>45354</v>
      </c>
      <c r="F22476">
        <v>208</v>
      </c>
      <c r="I22476" t="str">
        <f>INDEX(LedgerMapping[[#All],[Level 3]],MATCH(Actuals[[#This Row],[Sub Ledger]],LedgerMapping[[#All],[Sub Ledger]],0))</f>
        <v>Interest</v>
      </c>
      <c r="J22476" s="22">
        <f>YEAR(Actuals[[#This Row],[Date]])</f>
        <v>2024</v>
      </c>
      <c r="K22476" s="22">
        <f>MONTH(Actuals[[#This Row],[Date]])</f>
        <v>3</v>
      </c>
      <c r="L22476" s="12"/>
    </row>
    <row r="22477" spans="1:12" x14ac:dyDescent="0.3">
      <c r="A22477">
        <v>8</v>
      </c>
      <c r="B22477">
        <v>28647</v>
      </c>
      <c r="C22477">
        <v>6</v>
      </c>
      <c r="D22477">
        <v>89000</v>
      </c>
      <c r="E22477" s="46">
        <v>45354</v>
      </c>
      <c r="F22477">
        <v>173.81</v>
      </c>
      <c r="I22477" t="str">
        <f>INDEX(LedgerMapping[[#All],[Level 3]],MATCH(Actuals[[#This Row],[Sub Ledger]],LedgerMapping[[#All],[Sub Ledger]],0))</f>
        <v>Interest</v>
      </c>
      <c r="J22477" s="22">
        <f>YEAR(Actuals[[#This Row],[Date]])</f>
        <v>2024</v>
      </c>
      <c r="K22477" s="22">
        <f>MONTH(Actuals[[#This Row],[Date]])</f>
        <v>3</v>
      </c>
      <c r="L22477" s="12"/>
    </row>
    <row r="22478" spans="1:12" x14ac:dyDescent="0.3">
      <c r="A22478">
        <v>11</v>
      </c>
      <c r="B22478">
        <v>28848</v>
      </c>
      <c r="C22478">
        <v>6</v>
      </c>
      <c r="D22478">
        <v>89000</v>
      </c>
      <c r="E22478" s="46">
        <v>45354</v>
      </c>
      <c r="F22478">
        <v>103.95</v>
      </c>
      <c r="I22478" t="str">
        <f>INDEX(LedgerMapping[[#All],[Level 3]],MATCH(Actuals[[#This Row],[Sub Ledger]],LedgerMapping[[#All],[Sub Ledger]],0))</f>
        <v>Interest</v>
      </c>
      <c r="J22478" s="22">
        <f>YEAR(Actuals[[#This Row],[Date]])</f>
        <v>2024</v>
      </c>
      <c r="K22478" s="22">
        <f>MONTH(Actuals[[#This Row],[Date]])</f>
        <v>3</v>
      </c>
      <c r="L22478" s="12"/>
    </row>
    <row r="22479" spans="1:12" x14ac:dyDescent="0.3">
      <c r="A22479">
        <v>12</v>
      </c>
      <c r="B22479">
        <v>28968</v>
      </c>
      <c r="C22479">
        <v>6</v>
      </c>
      <c r="D22479">
        <v>89000</v>
      </c>
      <c r="E22479" s="46">
        <v>45354</v>
      </c>
      <c r="F22479">
        <v>126.29</v>
      </c>
      <c r="I22479" t="str">
        <f>INDEX(LedgerMapping[[#All],[Level 3]],MATCH(Actuals[[#This Row],[Sub Ledger]],LedgerMapping[[#All],[Sub Ledger]],0))</f>
        <v>Interest</v>
      </c>
      <c r="J22479" s="22">
        <f>YEAR(Actuals[[#This Row],[Date]])</f>
        <v>2024</v>
      </c>
      <c r="K22479" s="22">
        <f>MONTH(Actuals[[#This Row],[Date]])</f>
        <v>3</v>
      </c>
      <c r="L22479" s="12"/>
    </row>
    <row r="22480" spans="1:12" x14ac:dyDescent="0.3">
      <c r="A22480">
        <v>13</v>
      </c>
      <c r="B22480">
        <v>29086</v>
      </c>
      <c r="C22480">
        <v>6</v>
      </c>
      <c r="D22480">
        <v>89000</v>
      </c>
      <c r="E22480" s="46">
        <v>45354</v>
      </c>
      <c r="F22480">
        <v>129.32</v>
      </c>
      <c r="I22480" t="str">
        <f>INDEX(LedgerMapping[[#All],[Level 3]],MATCH(Actuals[[#This Row],[Sub Ledger]],LedgerMapping[[#All],[Sub Ledger]],0))</f>
        <v>Interest</v>
      </c>
      <c r="J22480" s="22">
        <f>YEAR(Actuals[[#This Row],[Date]])</f>
        <v>2024</v>
      </c>
      <c r="K22480" s="22">
        <f>MONTH(Actuals[[#This Row],[Date]])</f>
        <v>3</v>
      </c>
      <c r="L22480" s="12"/>
    </row>
    <row r="22481" spans="1:12" x14ac:dyDescent="0.3">
      <c r="A22481">
        <v>3</v>
      </c>
      <c r="B22481">
        <v>29178</v>
      </c>
      <c r="C22481">
        <v>6</v>
      </c>
      <c r="D22481">
        <v>89000</v>
      </c>
      <c r="E22481" s="46">
        <v>45384</v>
      </c>
      <c r="F22481">
        <v>237</v>
      </c>
      <c r="I22481" t="str">
        <f>INDEX(LedgerMapping[[#All],[Level 3]],MATCH(Actuals[[#This Row],[Sub Ledger]],LedgerMapping[[#All],[Sub Ledger]],0))</f>
        <v>Interest</v>
      </c>
      <c r="J22481" s="22">
        <f>YEAR(Actuals[[#This Row],[Date]])</f>
        <v>2024</v>
      </c>
      <c r="K22481" s="22">
        <f>MONTH(Actuals[[#This Row],[Date]])</f>
        <v>4</v>
      </c>
      <c r="L22481" s="12"/>
    </row>
    <row r="22482" spans="1:12" x14ac:dyDescent="0.3">
      <c r="A22482">
        <v>4</v>
      </c>
      <c r="B22482">
        <v>29298</v>
      </c>
      <c r="C22482">
        <v>6</v>
      </c>
      <c r="D22482">
        <v>89000</v>
      </c>
      <c r="E22482" s="46">
        <v>45384</v>
      </c>
      <c r="F22482">
        <v>180</v>
      </c>
      <c r="I22482" t="str">
        <f>INDEX(LedgerMapping[[#All],[Level 3]],MATCH(Actuals[[#This Row],[Sub Ledger]],LedgerMapping[[#All],[Sub Ledger]],0))</f>
        <v>Interest</v>
      </c>
      <c r="J22482" s="22">
        <f>YEAR(Actuals[[#This Row],[Date]])</f>
        <v>2024</v>
      </c>
      <c r="K22482" s="22">
        <f>MONTH(Actuals[[#This Row],[Date]])</f>
        <v>4</v>
      </c>
      <c r="L22482" s="12"/>
    </row>
    <row r="22483" spans="1:12" x14ac:dyDescent="0.3">
      <c r="A22483">
        <v>5</v>
      </c>
      <c r="B22483">
        <v>29391</v>
      </c>
      <c r="C22483">
        <v>6</v>
      </c>
      <c r="D22483">
        <v>89000</v>
      </c>
      <c r="E22483" s="46">
        <v>45384</v>
      </c>
      <c r="F22483">
        <v>205</v>
      </c>
      <c r="I22483" t="str">
        <f>INDEX(LedgerMapping[[#All],[Level 3]],MATCH(Actuals[[#This Row],[Sub Ledger]],LedgerMapping[[#All],[Sub Ledger]],0))</f>
        <v>Interest</v>
      </c>
      <c r="J22483" s="22">
        <f>YEAR(Actuals[[#This Row],[Date]])</f>
        <v>2024</v>
      </c>
      <c r="K22483" s="22">
        <f>MONTH(Actuals[[#This Row],[Date]])</f>
        <v>4</v>
      </c>
      <c r="L22483" s="12"/>
    </row>
    <row r="22484" spans="1:12" x14ac:dyDescent="0.3">
      <c r="A22484">
        <v>7</v>
      </c>
      <c r="B22484">
        <v>29681</v>
      </c>
      <c r="C22484">
        <v>6</v>
      </c>
      <c r="D22484">
        <v>89000</v>
      </c>
      <c r="E22484" s="46">
        <v>45384</v>
      </c>
      <c r="F22484">
        <v>231</v>
      </c>
      <c r="I22484" t="str">
        <f>INDEX(LedgerMapping[[#All],[Level 3]],MATCH(Actuals[[#This Row],[Sub Ledger]],LedgerMapping[[#All],[Sub Ledger]],0))</f>
        <v>Interest</v>
      </c>
      <c r="J22484" s="22">
        <f>YEAR(Actuals[[#This Row],[Date]])</f>
        <v>2024</v>
      </c>
      <c r="K22484" s="22">
        <f>MONTH(Actuals[[#This Row],[Date]])</f>
        <v>4</v>
      </c>
      <c r="L22484" s="12"/>
    </row>
    <row r="22485" spans="1:12" x14ac:dyDescent="0.3">
      <c r="A22485">
        <v>8</v>
      </c>
      <c r="B22485">
        <v>29801</v>
      </c>
      <c r="C22485">
        <v>6</v>
      </c>
      <c r="D22485">
        <v>89000</v>
      </c>
      <c r="E22485" s="46">
        <v>45384</v>
      </c>
      <c r="F22485">
        <v>226.84</v>
      </c>
      <c r="I22485" t="str">
        <f>INDEX(LedgerMapping[[#All],[Level 3]],MATCH(Actuals[[#This Row],[Sub Ledger]],LedgerMapping[[#All],[Sub Ledger]],0))</f>
        <v>Interest</v>
      </c>
      <c r="J22485" s="22">
        <f>YEAR(Actuals[[#This Row],[Date]])</f>
        <v>2024</v>
      </c>
      <c r="K22485" s="22">
        <f>MONTH(Actuals[[#This Row],[Date]])</f>
        <v>4</v>
      </c>
      <c r="L22485" s="12"/>
    </row>
    <row r="22486" spans="1:12" x14ac:dyDescent="0.3">
      <c r="A22486">
        <v>11</v>
      </c>
      <c r="B22486">
        <v>29975</v>
      </c>
      <c r="C22486">
        <v>6</v>
      </c>
      <c r="D22486">
        <v>89000</v>
      </c>
      <c r="E22486" s="46">
        <v>45384</v>
      </c>
      <c r="F22486">
        <v>128.41999999999999</v>
      </c>
      <c r="I22486" t="str">
        <f>INDEX(LedgerMapping[[#All],[Level 3]],MATCH(Actuals[[#This Row],[Sub Ledger]],LedgerMapping[[#All],[Sub Ledger]],0))</f>
        <v>Interest</v>
      </c>
      <c r="J22486" s="22">
        <f>YEAR(Actuals[[#This Row],[Date]])</f>
        <v>2024</v>
      </c>
      <c r="K22486" s="22">
        <f>MONTH(Actuals[[#This Row],[Date]])</f>
        <v>4</v>
      </c>
      <c r="L22486" s="12"/>
    </row>
    <row r="22487" spans="1:12" x14ac:dyDescent="0.3">
      <c r="A22487">
        <v>12</v>
      </c>
      <c r="B22487">
        <v>30095</v>
      </c>
      <c r="C22487">
        <v>6</v>
      </c>
      <c r="D22487">
        <v>89000</v>
      </c>
      <c r="E22487" s="46">
        <v>45384</v>
      </c>
      <c r="F22487">
        <v>147.57</v>
      </c>
      <c r="I22487" t="str">
        <f>INDEX(LedgerMapping[[#All],[Level 3]],MATCH(Actuals[[#This Row],[Sub Ledger]],LedgerMapping[[#All],[Sub Ledger]],0))</f>
        <v>Interest</v>
      </c>
      <c r="J22487" s="22">
        <f>YEAR(Actuals[[#This Row],[Date]])</f>
        <v>2024</v>
      </c>
      <c r="K22487" s="22">
        <f>MONTH(Actuals[[#This Row],[Date]])</f>
        <v>4</v>
      </c>
      <c r="L22487" s="12"/>
    </row>
    <row r="22488" spans="1:12" x14ac:dyDescent="0.3">
      <c r="A22488">
        <v>13</v>
      </c>
      <c r="B22488">
        <v>30212</v>
      </c>
      <c r="C22488">
        <v>6</v>
      </c>
      <c r="D22488">
        <v>89000</v>
      </c>
      <c r="E22488" s="46">
        <v>45384</v>
      </c>
      <c r="F22488">
        <v>131.08000000000001</v>
      </c>
      <c r="I22488" t="str">
        <f>INDEX(LedgerMapping[[#All],[Level 3]],MATCH(Actuals[[#This Row],[Sub Ledger]],LedgerMapping[[#All],[Sub Ledger]],0))</f>
        <v>Interest</v>
      </c>
      <c r="J22488" s="22">
        <f>YEAR(Actuals[[#This Row],[Date]])</f>
        <v>2024</v>
      </c>
      <c r="K22488" s="22">
        <f>MONTH(Actuals[[#This Row],[Date]])</f>
        <v>4</v>
      </c>
      <c r="L22488" s="12"/>
    </row>
    <row r="22489" spans="1:12" x14ac:dyDescent="0.3">
      <c r="A22489">
        <v>3</v>
      </c>
      <c r="B22489">
        <v>30304</v>
      </c>
      <c r="C22489">
        <v>6</v>
      </c>
      <c r="D22489">
        <v>89000</v>
      </c>
      <c r="E22489" s="46">
        <v>45415</v>
      </c>
      <c r="F22489">
        <v>273</v>
      </c>
      <c r="I22489" t="str">
        <f>INDEX(LedgerMapping[[#All],[Level 3]],MATCH(Actuals[[#This Row],[Sub Ledger]],LedgerMapping[[#All],[Sub Ledger]],0))</f>
        <v>Interest</v>
      </c>
      <c r="J22489" s="22">
        <f>YEAR(Actuals[[#This Row],[Date]])</f>
        <v>2024</v>
      </c>
      <c r="K22489" s="22">
        <f>MONTH(Actuals[[#This Row],[Date]])</f>
        <v>5</v>
      </c>
      <c r="L22489" s="12"/>
    </row>
    <row r="22490" spans="1:12" x14ac:dyDescent="0.3">
      <c r="A22490">
        <v>4</v>
      </c>
      <c r="B22490">
        <v>30424</v>
      </c>
      <c r="C22490">
        <v>6</v>
      </c>
      <c r="D22490">
        <v>89000</v>
      </c>
      <c r="E22490" s="46">
        <v>45415</v>
      </c>
      <c r="F22490">
        <v>267</v>
      </c>
      <c r="I22490" t="str">
        <f>INDEX(LedgerMapping[[#All],[Level 3]],MATCH(Actuals[[#This Row],[Sub Ledger]],LedgerMapping[[#All],[Sub Ledger]],0))</f>
        <v>Interest</v>
      </c>
      <c r="J22490" s="22">
        <f>YEAR(Actuals[[#This Row],[Date]])</f>
        <v>2024</v>
      </c>
      <c r="K22490" s="22">
        <f>MONTH(Actuals[[#This Row],[Date]])</f>
        <v>5</v>
      </c>
      <c r="L22490" s="12"/>
    </row>
    <row r="22491" spans="1:12" x14ac:dyDescent="0.3">
      <c r="A22491">
        <v>5</v>
      </c>
      <c r="B22491">
        <v>30517</v>
      </c>
      <c r="C22491">
        <v>6</v>
      </c>
      <c r="D22491">
        <v>89000</v>
      </c>
      <c r="E22491" s="46">
        <v>45415</v>
      </c>
      <c r="F22491">
        <v>229</v>
      </c>
      <c r="I22491" t="str">
        <f>INDEX(LedgerMapping[[#All],[Level 3]],MATCH(Actuals[[#This Row],[Sub Ledger]],LedgerMapping[[#All],[Sub Ledger]],0))</f>
        <v>Interest</v>
      </c>
      <c r="J22491" s="22">
        <f>YEAR(Actuals[[#This Row],[Date]])</f>
        <v>2024</v>
      </c>
      <c r="K22491" s="22">
        <f>MONTH(Actuals[[#This Row],[Date]])</f>
        <v>5</v>
      </c>
      <c r="L22491" s="12"/>
    </row>
    <row r="22492" spans="1:12" x14ac:dyDescent="0.3">
      <c r="A22492">
        <v>7</v>
      </c>
      <c r="B22492">
        <v>30807</v>
      </c>
      <c r="C22492">
        <v>6</v>
      </c>
      <c r="D22492">
        <v>89000</v>
      </c>
      <c r="E22492" s="46">
        <v>45415</v>
      </c>
      <c r="F22492">
        <v>234</v>
      </c>
      <c r="I22492" t="str">
        <f>INDEX(LedgerMapping[[#All],[Level 3]],MATCH(Actuals[[#This Row],[Sub Ledger]],LedgerMapping[[#All],[Sub Ledger]],0))</f>
        <v>Interest</v>
      </c>
      <c r="J22492" s="22">
        <f>YEAR(Actuals[[#This Row],[Date]])</f>
        <v>2024</v>
      </c>
      <c r="K22492" s="22">
        <f>MONTH(Actuals[[#This Row],[Date]])</f>
        <v>5</v>
      </c>
      <c r="L22492" s="12"/>
    </row>
    <row r="22493" spans="1:12" x14ac:dyDescent="0.3">
      <c r="A22493">
        <v>8</v>
      </c>
      <c r="B22493">
        <v>30927</v>
      </c>
      <c r="C22493">
        <v>6</v>
      </c>
      <c r="D22493">
        <v>89000</v>
      </c>
      <c r="E22493" s="46">
        <v>45415</v>
      </c>
      <c r="F22493">
        <v>275.33</v>
      </c>
      <c r="I22493" t="str">
        <f>INDEX(LedgerMapping[[#All],[Level 3]],MATCH(Actuals[[#This Row],[Sub Ledger]],LedgerMapping[[#All],[Sub Ledger]],0))</f>
        <v>Interest</v>
      </c>
      <c r="J22493" s="22">
        <f>YEAR(Actuals[[#This Row],[Date]])</f>
        <v>2024</v>
      </c>
      <c r="K22493" s="22">
        <f>MONTH(Actuals[[#This Row],[Date]])</f>
        <v>5</v>
      </c>
      <c r="L22493" s="12"/>
    </row>
    <row r="22494" spans="1:12" x14ac:dyDescent="0.3">
      <c r="A22494">
        <v>11</v>
      </c>
      <c r="B22494">
        <v>31101</v>
      </c>
      <c r="C22494">
        <v>6</v>
      </c>
      <c r="D22494">
        <v>89000</v>
      </c>
      <c r="E22494" s="46">
        <v>45415</v>
      </c>
      <c r="F22494">
        <v>133.74</v>
      </c>
      <c r="I22494" t="str">
        <f>INDEX(LedgerMapping[[#All],[Level 3]],MATCH(Actuals[[#This Row],[Sub Ledger]],LedgerMapping[[#All],[Sub Ledger]],0))</f>
        <v>Interest</v>
      </c>
      <c r="J22494" s="22">
        <f>YEAR(Actuals[[#This Row],[Date]])</f>
        <v>2024</v>
      </c>
      <c r="K22494" s="22">
        <f>MONTH(Actuals[[#This Row],[Date]])</f>
        <v>5</v>
      </c>
      <c r="L22494" s="12"/>
    </row>
    <row r="22495" spans="1:12" x14ac:dyDescent="0.3">
      <c r="A22495">
        <v>12</v>
      </c>
      <c r="B22495">
        <v>31221</v>
      </c>
      <c r="C22495">
        <v>6</v>
      </c>
      <c r="D22495">
        <v>89000</v>
      </c>
      <c r="E22495" s="46">
        <v>45415</v>
      </c>
      <c r="F22495">
        <v>158.21</v>
      </c>
      <c r="I22495" t="str">
        <f>INDEX(LedgerMapping[[#All],[Level 3]],MATCH(Actuals[[#This Row],[Sub Ledger]],LedgerMapping[[#All],[Sub Ledger]],0))</f>
        <v>Interest</v>
      </c>
      <c r="J22495" s="22">
        <f>YEAR(Actuals[[#This Row],[Date]])</f>
        <v>2024</v>
      </c>
      <c r="K22495" s="22">
        <f>MONTH(Actuals[[#This Row],[Date]])</f>
        <v>5</v>
      </c>
      <c r="L22495" s="12"/>
    </row>
    <row r="22496" spans="1:12" x14ac:dyDescent="0.3">
      <c r="A22496">
        <v>13</v>
      </c>
      <c r="B22496">
        <v>31338</v>
      </c>
      <c r="C22496">
        <v>6</v>
      </c>
      <c r="D22496">
        <v>89000</v>
      </c>
      <c r="E22496" s="46">
        <v>45415</v>
      </c>
      <c r="F22496">
        <v>132.83000000000001</v>
      </c>
      <c r="I22496" t="str">
        <f>INDEX(LedgerMapping[[#All],[Level 3]],MATCH(Actuals[[#This Row],[Sub Ledger]],LedgerMapping[[#All],[Sub Ledger]],0))</f>
        <v>Interest</v>
      </c>
      <c r="J22496" s="22">
        <f>YEAR(Actuals[[#This Row],[Date]])</f>
        <v>2024</v>
      </c>
      <c r="K22496" s="22">
        <f>MONTH(Actuals[[#This Row],[Date]])</f>
        <v>5</v>
      </c>
      <c r="L22496" s="12"/>
    </row>
    <row r="22497" spans="1:12" x14ac:dyDescent="0.3">
      <c r="A22497">
        <v>3</v>
      </c>
      <c r="B22497">
        <v>31430</v>
      </c>
      <c r="C22497">
        <v>6</v>
      </c>
      <c r="D22497">
        <v>89000</v>
      </c>
      <c r="E22497" s="46">
        <v>45445</v>
      </c>
      <c r="F22497">
        <v>235</v>
      </c>
      <c r="I22497" t="str">
        <f>INDEX(LedgerMapping[[#All],[Level 3]],MATCH(Actuals[[#This Row],[Sub Ledger]],LedgerMapping[[#All],[Sub Ledger]],0))</f>
        <v>Interest</v>
      </c>
      <c r="J22497" s="22">
        <f>YEAR(Actuals[[#This Row],[Date]])</f>
        <v>2024</v>
      </c>
      <c r="K22497" s="22">
        <f>MONTH(Actuals[[#This Row],[Date]])</f>
        <v>6</v>
      </c>
      <c r="L22497" s="12"/>
    </row>
    <row r="22498" spans="1:12" x14ac:dyDescent="0.3">
      <c r="A22498">
        <v>4</v>
      </c>
      <c r="B22498">
        <v>31550</v>
      </c>
      <c r="C22498">
        <v>6</v>
      </c>
      <c r="D22498">
        <v>89000</v>
      </c>
      <c r="E22498" s="46">
        <v>45445</v>
      </c>
      <c r="F22498">
        <v>202</v>
      </c>
      <c r="I22498" t="str">
        <f>INDEX(LedgerMapping[[#All],[Level 3]],MATCH(Actuals[[#This Row],[Sub Ledger]],LedgerMapping[[#All],[Sub Ledger]],0))</f>
        <v>Interest</v>
      </c>
      <c r="J22498" s="22">
        <f>YEAR(Actuals[[#This Row],[Date]])</f>
        <v>2024</v>
      </c>
      <c r="K22498" s="22">
        <f>MONTH(Actuals[[#This Row],[Date]])</f>
        <v>6</v>
      </c>
      <c r="L22498" s="12"/>
    </row>
    <row r="22499" spans="1:12" x14ac:dyDescent="0.3">
      <c r="A22499">
        <v>5</v>
      </c>
      <c r="B22499">
        <v>31643</v>
      </c>
      <c r="C22499">
        <v>6</v>
      </c>
      <c r="D22499">
        <v>89000</v>
      </c>
      <c r="E22499" s="46">
        <v>45445</v>
      </c>
      <c r="F22499">
        <v>251</v>
      </c>
      <c r="I22499" t="str">
        <f>INDEX(LedgerMapping[[#All],[Level 3]],MATCH(Actuals[[#This Row],[Sub Ledger]],LedgerMapping[[#All],[Sub Ledger]],0))</f>
        <v>Interest</v>
      </c>
      <c r="J22499" s="22">
        <f>YEAR(Actuals[[#This Row],[Date]])</f>
        <v>2024</v>
      </c>
      <c r="K22499" s="22">
        <f>MONTH(Actuals[[#This Row],[Date]])</f>
        <v>6</v>
      </c>
      <c r="L22499" s="12"/>
    </row>
    <row r="22500" spans="1:12" x14ac:dyDescent="0.3">
      <c r="A22500">
        <v>7</v>
      </c>
      <c r="B22500">
        <v>31932</v>
      </c>
      <c r="C22500">
        <v>6</v>
      </c>
      <c r="D22500">
        <v>89000</v>
      </c>
      <c r="E22500" s="46">
        <v>45445</v>
      </c>
      <c r="F22500">
        <v>274</v>
      </c>
      <c r="I22500" t="str">
        <f>INDEX(LedgerMapping[[#All],[Level 3]],MATCH(Actuals[[#This Row],[Sub Ledger]],LedgerMapping[[#All],[Sub Ledger]],0))</f>
        <v>Interest</v>
      </c>
      <c r="J22500" s="22">
        <f>YEAR(Actuals[[#This Row],[Date]])</f>
        <v>2024</v>
      </c>
      <c r="K22500" s="22">
        <f>MONTH(Actuals[[#This Row],[Date]])</f>
        <v>6</v>
      </c>
      <c r="L22500" s="12"/>
    </row>
    <row r="22501" spans="1:12" x14ac:dyDescent="0.3">
      <c r="A22501">
        <v>8</v>
      </c>
      <c r="B22501">
        <v>32052</v>
      </c>
      <c r="C22501">
        <v>6</v>
      </c>
      <c r="D22501">
        <v>89000</v>
      </c>
      <c r="E22501" s="46">
        <v>45445</v>
      </c>
      <c r="F22501">
        <v>208.66</v>
      </c>
      <c r="I22501" t="str">
        <f>INDEX(LedgerMapping[[#All],[Level 3]],MATCH(Actuals[[#This Row],[Sub Ledger]],LedgerMapping[[#All],[Sub Ledger]],0))</f>
        <v>Interest</v>
      </c>
      <c r="J22501" s="22">
        <f>YEAR(Actuals[[#This Row],[Date]])</f>
        <v>2024</v>
      </c>
      <c r="K22501" s="22">
        <f>MONTH(Actuals[[#This Row],[Date]])</f>
        <v>6</v>
      </c>
      <c r="L22501" s="12"/>
    </row>
    <row r="22502" spans="1:12" x14ac:dyDescent="0.3">
      <c r="A22502">
        <v>11</v>
      </c>
      <c r="B22502">
        <v>32252</v>
      </c>
      <c r="C22502">
        <v>6</v>
      </c>
      <c r="D22502">
        <v>89000</v>
      </c>
      <c r="E22502" s="46">
        <v>45445</v>
      </c>
      <c r="F22502">
        <v>106.08</v>
      </c>
      <c r="I22502" t="str">
        <f>INDEX(LedgerMapping[[#All],[Level 3]],MATCH(Actuals[[#This Row],[Sub Ledger]],LedgerMapping[[#All],[Sub Ledger]],0))</f>
        <v>Interest</v>
      </c>
      <c r="J22502" s="22">
        <f>YEAR(Actuals[[#This Row],[Date]])</f>
        <v>2024</v>
      </c>
      <c r="K22502" s="22">
        <f>MONTH(Actuals[[#This Row],[Date]])</f>
        <v>6</v>
      </c>
      <c r="L22502" s="12"/>
    </row>
    <row r="22503" spans="1:12" x14ac:dyDescent="0.3">
      <c r="A22503">
        <v>12</v>
      </c>
      <c r="B22503">
        <v>32344</v>
      </c>
      <c r="C22503">
        <v>6</v>
      </c>
      <c r="D22503">
        <v>89000</v>
      </c>
      <c r="E22503" s="46">
        <v>45445</v>
      </c>
      <c r="F22503">
        <v>149.69999999999999</v>
      </c>
      <c r="I22503" t="str">
        <f>INDEX(LedgerMapping[[#All],[Level 3]],MATCH(Actuals[[#This Row],[Sub Ledger]],LedgerMapping[[#All],[Sub Ledger]],0))</f>
        <v>Interest</v>
      </c>
      <c r="J22503" s="22">
        <f>YEAR(Actuals[[#This Row],[Date]])</f>
        <v>2024</v>
      </c>
      <c r="K22503" s="22">
        <f>MONTH(Actuals[[#This Row],[Date]])</f>
        <v>6</v>
      </c>
      <c r="L22503" s="12"/>
    </row>
    <row r="22504" spans="1:12" x14ac:dyDescent="0.3">
      <c r="A22504">
        <v>13</v>
      </c>
      <c r="B22504">
        <v>32462</v>
      </c>
      <c r="C22504">
        <v>6</v>
      </c>
      <c r="D22504">
        <v>89000</v>
      </c>
      <c r="E22504" s="46">
        <v>45445</v>
      </c>
      <c r="F22504">
        <v>117.04</v>
      </c>
      <c r="I22504" t="str">
        <f>INDEX(LedgerMapping[[#All],[Level 3]],MATCH(Actuals[[#This Row],[Sub Ledger]],LedgerMapping[[#All],[Sub Ledger]],0))</f>
        <v>Interest</v>
      </c>
      <c r="J22504" s="22">
        <f>YEAR(Actuals[[#This Row],[Date]])</f>
        <v>2024</v>
      </c>
      <c r="K22504" s="22">
        <f>MONTH(Actuals[[#This Row],[Date]])</f>
        <v>6</v>
      </c>
      <c r="L22504" s="12"/>
    </row>
    <row r="22505" spans="1:12" x14ac:dyDescent="0.3">
      <c r="A22505">
        <v>3</v>
      </c>
      <c r="B22505">
        <v>32554</v>
      </c>
      <c r="C22505">
        <v>6</v>
      </c>
      <c r="D22505">
        <v>89000</v>
      </c>
      <c r="E22505" s="46">
        <v>45476</v>
      </c>
      <c r="F22505">
        <v>231</v>
      </c>
      <c r="I22505" t="str">
        <f>INDEX(LedgerMapping[[#All],[Level 3]],MATCH(Actuals[[#This Row],[Sub Ledger]],LedgerMapping[[#All],[Sub Ledger]],0))</f>
        <v>Interest</v>
      </c>
      <c r="J22505" s="22">
        <f>YEAR(Actuals[[#This Row],[Date]])</f>
        <v>2024</v>
      </c>
      <c r="K22505" s="22">
        <f>MONTH(Actuals[[#This Row],[Date]])</f>
        <v>7</v>
      </c>
      <c r="L22505" s="12"/>
    </row>
    <row r="22506" spans="1:12" x14ac:dyDescent="0.3">
      <c r="A22506">
        <v>4</v>
      </c>
      <c r="B22506">
        <v>32674</v>
      </c>
      <c r="C22506">
        <v>6</v>
      </c>
      <c r="D22506">
        <v>89000</v>
      </c>
      <c r="E22506" s="46">
        <v>45476</v>
      </c>
      <c r="F22506">
        <v>257</v>
      </c>
      <c r="I22506" t="str">
        <f>INDEX(LedgerMapping[[#All],[Level 3]],MATCH(Actuals[[#This Row],[Sub Ledger]],LedgerMapping[[#All],[Sub Ledger]],0))</f>
        <v>Interest</v>
      </c>
      <c r="J22506" s="22">
        <f>YEAR(Actuals[[#This Row],[Date]])</f>
        <v>2024</v>
      </c>
      <c r="K22506" s="22">
        <f>MONTH(Actuals[[#This Row],[Date]])</f>
        <v>7</v>
      </c>
      <c r="L22506" s="12"/>
    </row>
    <row r="22507" spans="1:12" x14ac:dyDescent="0.3">
      <c r="A22507">
        <v>5</v>
      </c>
      <c r="B22507">
        <v>32767</v>
      </c>
      <c r="C22507">
        <v>6</v>
      </c>
      <c r="D22507">
        <v>89000</v>
      </c>
      <c r="E22507" s="46">
        <v>45476</v>
      </c>
      <c r="F22507">
        <v>271</v>
      </c>
      <c r="I22507" t="str">
        <f>INDEX(LedgerMapping[[#All],[Level 3]],MATCH(Actuals[[#This Row],[Sub Ledger]],LedgerMapping[[#All],[Sub Ledger]],0))</f>
        <v>Interest</v>
      </c>
      <c r="J22507" s="22">
        <f>YEAR(Actuals[[#This Row],[Date]])</f>
        <v>2024</v>
      </c>
      <c r="K22507" s="22">
        <f>MONTH(Actuals[[#This Row],[Date]])</f>
        <v>7</v>
      </c>
      <c r="L22507" s="12"/>
    </row>
    <row r="22508" spans="1:12" x14ac:dyDescent="0.3">
      <c r="A22508">
        <v>7</v>
      </c>
      <c r="B22508">
        <v>33056</v>
      </c>
      <c r="C22508">
        <v>6</v>
      </c>
      <c r="D22508">
        <v>89000</v>
      </c>
      <c r="E22508" s="46">
        <v>45476</v>
      </c>
      <c r="F22508">
        <v>231</v>
      </c>
      <c r="I22508" t="str">
        <f>INDEX(LedgerMapping[[#All],[Level 3]],MATCH(Actuals[[#This Row],[Sub Ledger]],LedgerMapping[[#All],[Sub Ledger]],0))</f>
        <v>Interest</v>
      </c>
      <c r="J22508" s="22">
        <f>YEAR(Actuals[[#This Row],[Date]])</f>
        <v>2024</v>
      </c>
      <c r="K22508" s="22">
        <f>MONTH(Actuals[[#This Row],[Date]])</f>
        <v>7</v>
      </c>
      <c r="L22508" s="12"/>
    </row>
    <row r="22509" spans="1:12" x14ac:dyDescent="0.3">
      <c r="A22509">
        <v>8</v>
      </c>
      <c r="B22509">
        <v>33176</v>
      </c>
      <c r="C22509">
        <v>6</v>
      </c>
      <c r="D22509">
        <v>89000</v>
      </c>
      <c r="E22509" s="46">
        <v>45476</v>
      </c>
      <c r="F22509">
        <v>213.21</v>
      </c>
      <c r="I22509" t="str">
        <f>INDEX(LedgerMapping[[#All],[Level 3]],MATCH(Actuals[[#This Row],[Sub Ledger]],LedgerMapping[[#All],[Sub Ledger]],0))</f>
        <v>Interest</v>
      </c>
      <c r="J22509" s="22">
        <f>YEAR(Actuals[[#This Row],[Date]])</f>
        <v>2024</v>
      </c>
      <c r="K22509" s="22">
        <f>MONTH(Actuals[[#This Row],[Date]])</f>
        <v>7</v>
      </c>
      <c r="L22509" s="12"/>
    </row>
    <row r="22510" spans="1:12" x14ac:dyDescent="0.3">
      <c r="A22510">
        <v>11</v>
      </c>
      <c r="B22510">
        <v>33350</v>
      </c>
      <c r="C22510">
        <v>6</v>
      </c>
      <c r="D22510">
        <v>89000</v>
      </c>
      <c r="E22510" s="46">
        <v>45476</v>
      </c>
      <c r="F22510">
        <v>118.85</v>
      </c>
      <c r="I22510" t="str">
        <f>INDEX(LedgerMapping[[#All],[Level 3]],MATCH(Actuals[[#This Row],[Sub Ledger]],LedgerMapping[[#All],[Sub Ledger]],0))</f>
        <v>Interest</v>
      </c>
      <c r="J22510" s="22">
        <f>YEAR(Actuals[[#This Row],[Date]])</f>
        <v>2024</v>
      </c>
      <c r="K22510" s="22">
        <f>MONTH(Actuals[[#This Row],[Date]])</f>
        <v>7</v>
      </c>
      <c r="L22510" s="12"/>
    </row>
    <row r="22511" spans="1:12" x14ac:dyDescent="0.3">
      <c r="A22511">
        <v>12</v>
      </c>
      <c r="B22511">
        <v>33470</v>
      </c>
      <c r="C22511">
        <v>6</v>
      </c>
      <c r="D22511">
        <v>89000</v>
      </c>
      <c r="E22511" s="46">
        <v>45476</v>
      </c>
      <c r="F22511">
        <v>138</v>
      </c>
      <c r="I22511" t="str">
        <f>INDEX(LedgerMapping[[#All],[Level 3]],MATCH(Actuals[[#This Row],[Sub Ledger]],LedgerMapping[[#All],[Sub Ledger]],0))</f>
        <v>Interest</v>
      </c>
      <c r="J22511" s="22">
        <f>YEAR(Actuals[[#This Row],[Date]])</f>
        <v>2024</v>
      </c>
      <c r="K22511" s="22">
        <f>MONTH(Actuals[[#This Row],[Date]])</f>
        <v>7</v>
      </c>
      <c r="L22511" s="12"/>
    </row>
    <row r="22512" spans="1:12" x14ac:dyDescent="0.3">
      <c r="A22512">
        <v>13</v>
      </c>
      <c r="B22512">
        <v>33587</v>
      </c>
      <c r="C22512">
        <v>6</v>
      </c>
      <c r="D22512">
        <v>89000</v>
      </c>
      <c r="E22512" s="46">
        <v>45476</v>
      </c>
      <c r="F22512">
        <v>201.26</v>
      </c>
      <c r="I22512" t="str">
        <f>INDEX(LedgerMapping[[#All],[Level 3]],MATCH(Actuals[[#This Row],[Sub Ledger]],LedgerMapping[[#All],[Sub Ledger]],0))</f>
        <v>Interest</v>
      </c>
      <c r="J22512" s="22">
        <f>YEAR(Actuals[[#This Row],[Date]])</f>
        <v>2024</v>
      </c>
      <c r="K22512" s="22">
        <f>MONTH(Actuals[[#This Row],[Date]])</f>
        <v>7</v>
      </c>
      <c r="L22512" s="12"/>
    </row>
    <row r="22513" spans="1:12" x14ac:dyDescent="0.3">
      <c r="A22513">
        <v>3</v>
      </c>
      <c r="B22513">
        <v>33679</v>
      </c>
      <c r="C22513">
        <v>6</v>
      </c>
      <c r="D22513">
        <v>89000</v>
      </c>
      <c r="E22513" s="46">
        <v>45507</v>
      </c>
      <c r="F22513">
        <v>218</v>
      </c>
      <c r="I22513" t="str">
        <f>INDEX(LedgerMapping[[#All],[Level 3]],MATCH(Actuals[[#This Row],[Sub Ledger]],LedgerMapping[[#All],[Sub Ledger]],0))</f>
        <v>Interest</v>
      </c>
      <c r="J22513" s="22">
        <f>YEAR(Actuals[[#This Row],[Date]])</f>
        <v>2024</v>
      </c>
      <c r="K22513" s="22">
        <f>MONTH(Actuals[[#This Row],[Date]])</f>
        <v>8</v>
      </c>
      <c r="L22513" s="12"/>
    </row>
    <row r="22514" spans="1:12" x14ac:dyDescent="0.3">
      <c r="A22514">
        <v>4</v>
      </c>
      <c r="B22514">
        <v>33799</v>
      </c>
      <c r="C22514">
        <v>6</v>
      </c>
      <c r="D22514">
        <v>89000</v>
      </c>
      <c r="E22514" s="46">
        <v>45507</v>
      </c>
      <c r="F22514">
        <v>199</v>
      </c>
      <c r="I22514" t="str">
        <f>INDEX(LedgerMapping[[#All],[Level 3]],MATCH(Actuals[[#This Row],[Sub Ledger]],LedgerMapping[[#All],[Sub Ledger]],0))</f>
        <v>Interest</v>
      </c>
      <c r="J22514" s="22">
        <f>YEAR(Actuals[[#This Row],[Date]])</f>
        <v>2024</v>
      </c>
      <c r="K22514" s="22">
        <f>MONTH(Actuals[[#This Row],[Date]])</f>
        <v>8</v>
      </c>
      <c r="L22514" s="12"/>
    </row>
    <row r="22515" spans="1:12" x14ac:dyDescent="0.3">
      <c r="A22515">
        <v>5</v>
      </c>
      <c r="B22515">
        <v>33891</v>
      </c>
      <c r="C22515">
        <v>6</v>
      </c>
      <c r="D22515">
        <v>89000</v>
      </c>
      <c r="E22515" s="46">
        <v>45507</v>
      </c>
      <c r="F22515">
        <v>259</v>
      </c>
      <c r="I22515" t="str">
        <f>INDEX(LedgerMapping[[#All],[Level 3]],MATCH(Actuals[[#This Row],[Sub Ledger]],LedgerMapping[[#All],[Sub Ledger]],0))</f>
        <v>Interest</v>
      </c>
      <c r="J22515" s="22">
        <f>YEAR(Actuals[[#This Row],[Date]])</f>
        <v>2024</v>
      </c>
      <c r="K22515" s="22">
        <f>MONTH(Actuals[[#This Row],[Date]])</f>
        <v>8</v>
      </c>
      <c r="L22515" s="12"/>
    </row>
    <row r="22516" spans="1:12" x14ac:dyDescent="0.3">
      <c r="A22516">
        <v>7</v>
      </c>
      <c r="B22516">
        <v>34180</v>
      </c>
      <c r="C22516">
        <v>6</v>
      </c>
      <c r="D22516">
        <v>89000</v>
      </c>
      <c r="E22516" s="46">
        <v>45507</v>
      </c>
      <c r="F22516">
        <v>180</v>
      </c>
      <c r="I22516" t="str">
        <f>INDEX(LedgerMapping[[#All],[Level 3]],MATCH(Actuals[[#This Row],[Sub Ledger]],LedgerMapping[[#All],[Sub Ledger]],0))</f>
        <v>Interest</v>
      </c>
      <c r="J22516" s="22">
        <f>YEAR(Actuals[[#This Row],[Date]])</f>
        <v>2024</v>
      </c>
      <c r="K22516" s="22">
        <f>MONTH(Actuals[[#This Row],[Date]])</f>
        <v>8</v>
      </c>
      <c r="L22516" s="12"/>
    </row>
    <row r="22517" spans="1:12" x14ac:dyDescent="0.3">
      <c r="A22517">
        <v>8</v>
      </c>
      <c r="B22517">
        <v>34299</v>
      </c>
      <c r="C22517">
        <v>6</v>
      </c>
      <c r="D22517">
        <v>89000</v>
      </c>
      <c r="E22517" s="46">
        <v>45507</v>
      </c>
      <c r="F22517">
        <v>188.96</v>
      </c>
      <c r="I22517" t="str">
        <f>INDEX(LedgerMapping[[#All],[Level 3]],MATCH(Actuals[[#This Row],[Sub Ledger]],LedgerMapping[[#All],[Sub Ledger]],0))</f>
        <v>Interest</v>
      </c>
      <c r="J22517" s="22">
        <f>YEAR(Actuals[[#This Row],[Date]])</f>
        <v>2024</v>
      </c>
      <c r="K22517" s="22">
        <f>MONTH(Actuals[[#This Row],[Date]])</f>
        <v>8</v>
      </c>
      <c r="L22517" s="12"/>
    </row>
    <row r="22518" spans="1:12" x14ac:dyDescent="0.3">
      <c r="A22518">
        <v>11</v>
      </c>
      <c r="B22518">
        <v>34500</v>
      </c>
      <c r="C22518">
        <v>6</v>
      </c>
      <c r="D22518">
        <v>89000</v>
      </c>
      <c r="E22518" s="46">
        <v>45507</v>
      </c>
      <c r="F22518">
        <v>188</v>
      </c>
      <c r="I22518" t="str">
        <f>INDEX(LedgerMapping[[#All],[Level 3]],MATCH(Actuals[[#This Row],[Sub Ledger]],LedgerMapping[[#All],[Sub Ledger]],0))</f>
        <v>Interest</v>
      </c>
      <c r="J22518" s="22">
        <f>YEAR(Actuals[[#This Row],[Date]])</f>
        <v>2024</v>
      </c>
      <c r="K22518" s="22">
        <f>MONTH(Actuals[[#This Row],[Date]])</f>
        <v>8</v>
      </c>
      <c r="L22518" s="12"/>
    </row>
    <row r="22519" spans="1:12" x14ac:dyDescent="0.3">
      <c r="A22519">
        <v>12</v>
      </c>
      <c r="B22519">
        <v>34620</v>
      </c>
      <c r="C22519">
        <v>6</v>
      </c>
      <c r="D22519">
        <v>89000</v>
      </c>
      <c r="E22519" s="46">
        <v>45507</v>
      </c>
      <c r="F22519">
        <v>169.91</v>
      </c>
      <c r="I22519" t="str">
        <f>INDEX(LedgerMapping[[#All],[Level 3]],MATCH(Actuals[[#This Row],[Sub Ledger]],LedgerMapping[[#All],[Sub Ledger]],0))</f>
        <v>Interest</v>
      </c>
      <c r="J22519" s="22">
        <f>YEAR(Actuals[[#This Row],[Date]])</f>
        <v>2024</v>
      </c>
      <c r="K22519" s="22">
        <f>MONTH(Actuals[[#This Row],[Date]])</f>
        <v>8</v>
      </c>
      <c r="L22519" s="12"/>
    </row>
    <row r="22520" spans="1:12" x14ac:dyDescent="0.3">
      <c r="A22520">
        <v>13</v>
      </c>
      <c r="B22520">
        <v>34737</v>
      </c>
      <c r="C22520">
        <v>6</v>
      </c>
      <c r="D22520">
        <v>89000</v>
      </c>
      <c r="E22520" s="46">
        <v>45507</v>
      </c>
      <c r="F22520">
        <v>113.53</v>
      </c>
      <c r="I22520" t="str">
        <f>INDEX(LedgerMapping[[#All],[Level 3]],MATCH(Actuals[[#This Row],[Sub Ledger]],LedgerMapping[[#All],[Sub Ledger]],0))</f>
        <v>Interest</v>
      </c>
      <c r="J22520" s="22">
        <f>YEAR(Actuals[[#This Row],[Date]])</f>
        <v>2024</v>
      </c>
      <c r="K22520" s="22">
        <f>MONTH(Actuals[[#This Row],[Date]])</f>
        <v>8</v>
      </c>
      <c r="L22520" s="12"/>
    </row>
    <row r="22521" spans="1:12" x14ac:dyDescent="0.3">
      <c r="A22521">
        <v>3</v>
      </c>
      <c r="B22521">
        <v>34829</v>
      </c>
      <c r="C22521">
        <v>6</v>
      </c>
      <c r="D22521">
        <v>89000</v>
      </c>
      <c r="E22521" s="46">
        <v>45536</v>
      </c>
      <c r="F22521">
        <v>248</v>
      </c>
      <c r="I22521" t="str">
        <f>INDEX(LedgerMapping[[#All],[Level 3]],MATCH(Actuals[[#This Row],[Sub Ledger]],LedgerMapping[[#All],[Sub Ledger]],0))</f>
        <v>Interest</v>
      </c>
      <c r="J22521" s="22">
        <f>YEAR(Actuals[[#This Row],[Date]])</f>
        <v>2024</v>
      </c>
      <c r="K22521" s="22">
        <f>MONTH(Actuals[[#This Row],[Date]])</f>
        <v>9</v>
      </c>
      <c r="L22521" s="12"/>
    </row>
    <row r="22522" spans="1:12" x14ac:dyDescent="0.3">
      <c r="A22522">
        <v>4</v>
      </c>
      <c r="B22522">
        <v>34949</v>
      </c>
      <c r="C22522">
        <v>6</v>
      </c>
      <c r="D22522">
        <v>89000</v>
      </c>
      <c r="E22522" s="46">
        <v>45536</v>
      </c>
      <c r="F22522">
        <v>243</v>
      </c>
      <c r="I22522" t="str">
        <f>INDEX(LedgerMapping[[#All],[Level 3]],MATCH(Actuals[[#This Row],[Sub Ledger]],LedgerMapping[[#All],[Sub Ledger]],0))</f>
        <v>Interest</v>
      </c>
      <c r="J22522" s="22">
        <f>YEAR(Actuals[[#This Row],[Date]])</f>
        <v>2024</v>
      </c>
      <c r="K22522" s="22">
        <f>MONTH(Actuals[[#This Row],[Date]])</f>
        <v>9</v>
      </c>
      <c r="L22522" s="12"/>
    </row>
    <row r="22523" spans="1:12" x14ac:dyDescent="0.3">
      <c r="A22523">
        <v>5</v>
      </c>
      <c r="B22523">
        <v>35042</v>
      </c>
      <c r="C22523">
        <v>6</v>
      </c>
      <c r="D22523">
        <v>89000</v>
      </c>
      <c r="E22523" s="46">
        <v>45536</v>
      </c>
      <c r="F22523">
        <v>176</v>
      </c>
      <c r="I22523" t="str">
        <f>INDEX(LedgerMapping[[#All],[Level 3]],MATCH(Actuals[[#This Row],[Sub Ledger]],LedgerMapping[[#All],[Sub Ledger]],0))</f>
        <v>Interest</v>
      </c>
      <c r="J22523" s="22">
        <f>YEAR(Actuals[[#This Row],[Date]])</f>
        <v>2024</v>
      </c>
      <c r="K22523" s="22">
        <f>MONTH(Actuals[[#This Row],[Date]])</f>
        <v>9</v>
      </c>
      <c r="L22523" s="12"/>
    </row>
    <row r="22524" spans="1:12" x14ac:dyDescent="0.3">
      <c r="A22524">
        <v>7</v>
      </c>
      <c r="B22524">
        <v>35332</v>
      </c>
      <c r="C22524">
        <v>6</v>
      </c>
      <c r="D22524">
        <v>89000</v>
      </c>
      <c r="E22524" s="46">
        <v>45536</v>
      </c>
      <c r="F22524">
        <v>248</v>
      </c>
      <c r="I22524" t="str">
        <f>INDEX(LedgerMapping[[#All],[Level 3]],MATCH(Actuals[[#This Row],[Sub Ledger]],LedgerMapping[[#All],[Sub Ledger]],0))</f>
        <v>Interest</v>
      </c>
      <c r="J22524" s="22">
        <f>YEAR(Actuals[[#This Row],[Date]])</f>
        <v>2024</v>
      </c>
      <c r="K22524" s="22">
        <f>MONTH(Actuals[[#This Row],[Date]])</f>
        <v>9</v>
      </c>
      <c r="L22524" s="12"/>
    </row>
    <row r="22525" spans="1:12" x14ac:dyDescent="0.3">
      <c r="A22525">
        <v>8</v>
      </c>
      <c r="B22525">
        <v>35452</v>
      </c>
      <c r="C22525">
        <v>6</v>
      </c>
      <c r="D22525">
        <v>89000</v>
      </c>
      <c r="E22525" s="46">
        <v>45536</v>
      </c>
      <c r="F22525">
        <v>210.18</v>
      </c>
      <c r="I22525" t="str">
        <f>INDEX(LedgerMapping[[#All],[Level 3]],MATCH(Actuals[[#This Row],[Sub Ledger]],LedgerMapping[[#All],[Sub Ledger]],0))</f>
        <v>Interest</v>
      </c>
      <c r="J22525" s="22">
        <f>YEAR(Actuals[[#This Row],[Date]])</f>
        <v>2024</v>
      </c>
      <c r="K22525" s="22">
        <f>MONTH(Actuals[[#This Row],[Date]])</f>
        <v>9</v>
      </c>
      <c r="L22525" s="12"/>
    </row>
    <row r="22526" spans="1:12" x14ac:dyDescent="0.3">
      <c r="A22526">
        <v>11</v>
      </c>
      <c r="B22526">
        <v>35652</v>
      </c>
      <c r="C22526">
        <v>6</v>
      </c>
      <c r="D22526">
        <v>89000</v>
      </c>
      <c r="E22526" s="46">
        <v>45536</v>
      </c>
      <c r="F22526">
        <v>119.91</v>
      </c>
      <c r="I22526" t="str">
        <f>INDEX(LedgerMapping[[#All],[Level 3]],MATCH(Actuals[[#This Row],[Sub Ledger]],LedgerMapping[[#All],[Sub Ledger]],0))</f>
        <v>Interest</v>
      </c>
      <c r="J22526" s="22">
        <f>YEAR(Actuals[[#This Row],[Date]])</f>
        <v>2024</v>
      </c>
      <c r="K22526" s="22">
        <f>MONTH(Actuals[[#This Row],[Date]])</f>
        <v>9</v>
      </c>
      <c r="L22526" s="12"/>
    </row>
    <row r="22527" spans="1:12" x14ac:dyDescent="0.3">
      <c r="A22527">
        <v>12</v>
      </c>
      <c r="B22527">
        <v>35771</v>
      </c>
      <c r="C22527">
        <v>6</v>
      </c>
      <c r="D22527">
        <v>89000</v>
      </c>
      <c r="E22527" s="46">
        <v>45536</v>
      </c>
      <c r="F22527">
        <v>199.7</v>
      </c>
      <c r="I22527" t="str">
        <f>INDEX(LedgerMapping[[#All],[Level 3]],MATCH(Actuals[[#This Row],[Sub Ledger]],LedgerMapping[[#All],[Sub Ledger]],0))</f>
        <v>Interest</v>
      </c>
      <c r="J22527" s="22">
        <f>YEAR(Actuals[[#This Row],[Date]])</f>
        <v>2024</v>
      </c>
      <c r="K22527" s="22">
        <f>MONTH(Actuals[[#This Row],[Date]])</f>
        <v>9</v>
      </c>
      <c r="L22527" s="12"/>
    </row>
    <row r="22528" spans="1:12" x14ac:dyDescent="0.3">
      <c r="A22528">
        <v>13</v>
      </c>
      <c r="B22528">
        <v>35889</v>
      </c>
      <c r="C22528">
        <v>6</v>
      </c>
      <c r="D22528">
        <v>89000</v>
      </c>
      <c r="E22528" s="46">
        <v>45536</v>
      </c>
      <c r="F22528">
        <v>139.85</v>
      </c>
      <c r="I22528" t="str">
        <f>INDEX(LedgerMapping[[#All],[Level 3]],MATCH(Actuals[[#This Row],[Sub Ledger]],LedgerMapping[[#All],[Sub Ledger]],0))</f>
        <v>Interest</v>
      </c>
      <c r="J22528" s="22">
        <f>YEAR(Actuals[[#This Row],[Date]])</f>
        <v>2024</v>
      </c>
      <c r="K22528" s="22">
        <f>MONTH(Actuals[[#This Row],[Date]])</f>
        <v>9</v>
      </c>
      <c r="L22528" s="12"/>
    </row>
    <row r="22529" spans="1:12" x14ac:dyDescent="0.3">
      <c r="A22529">
        <v>3</v>
      </c>
      <c r="B22529">
        <v>35980</v>
      </c>
      <c r="C22529">
        <v>6</v>
      </c>
      <c r="D22529">
        <v>89000</v>
      </c>
      <c r="E22529" s="46">
        <v>45567</v>
      </c>
      <c r="F22529">
        <v>267</v>
      </c>
      <c r="I22529" t="str">
        <f>INDEX(LedgerMapping[[#All],[Level 3]],MATCH(Actuals[[#This Row],[Sub Ledger]],LedgerMapping[[#All],[Sub Ledger]],0))</f>
        <v>Interest</v>
      </c>
      <c r="J22529" s="22">
        <f>YEAR(Actuals[[#This Row],[Date]])</f>
        <v>2024</v>
      </c>
      <c r="K22529" s="22">
        <f>MONTH(Actuals[[#This Row],[Date]])</f>
        <v>10</v>
      </c>
      <c r="L22529" s="12"/>
    </row>
    <row r="22530" spans="1:12" x14ac:dyDescent="0.3">
      <c r="A22530">
        <v>4</v>
      </c>
      <c r="B22530">
        <v>36099</v>
      </c>
      <c r="C22530">
        <v>6</v>
      </c>
      <c r="D22530">
        <v>89000</v>
      </c>
      <c r="E22530" s="46">
        <v>45567</v>
      </c>
      <c r="F22530">
        <v>235</v>
      </c>
      <c r="I22530" t="str">
        <f>INDEX(LedgerMapping[[#All],[Level 3]],MATCH(Actuals[[#This Row],[Sub Ledger]],LedgerMapping[[#All],[Sub Ledger]],0))</f>
        <v>Interest</v>
      </c>
      <c r="J22530" s="22">
        <f>YEAR(Actuals[[#This Row],[Date]])</f>
        <v>2024</v>
      </c>
      <c r="K22530" s="22">
        <f>MONTH(Actuals[[#This Row],[Date]])</f>
        <v>10</v>
      </c>
      <c r="L22530" s="12"/>
    </row>
    <row r="22531" spans="1:12" x14ac:dyDescent="0.3">
      <c r="A22531">
        <v>5</v>
      </c>
      <c r="B22531">
        <v>36192</v>
      </c>
      <c r="C22531">
        <v>6</v>
      </c>
      <c r="D22531">
        <v>89000</v>
      </c>
      <c r="E22531" s="46">
        <v>45567</v>
      </c>
      <c r="F22531">
        <v>189</v>
      </c>
      <c r="I22531" t="str">
        <f>INDEX(LedgerMapping[[#All],[Level 3]],MATCH(Actuals[[#This Row],[Sub Ledger]],LedgerMapping[[#All],[Sub Ledger]],0))</f>
        <v>Interest</v>
      </c>
      <c r="J22531" s="22">
        <f>YEAR(Actuals[[#This Row],[Date]])</f>
        <v>2024</v>
      </c>
      <c r="K22531" s="22">
        <f>MONTH(Actuals[[#This Row],[Date]])</f>
        <v>10</v>
      </c>
      <c r="L22531" s="12"/>
    </row>
    <row r="22532" spans="1:12" x14ac:dyDescent="0.3">
      <c r="A22532">
        <v>7</v>
      </c>
      <c r="B22532">
        <v>36482</v>
      </c>
      <c r="C22532">
        <v>6</v>
      </c>
      <c r="D22532">
        <v>89000</v>
      </c>
      <c r="E22532" s="46">
        <v>45567</v>
      </c>
      <c r="F22532">
        <v>243</v>
      </c>
      <c r="I22532" t="str">
        <f>INDEX(LedgerMapping[[#All],[Level 3]],MATCH(Actuals[[#This Row],[Sub Ledger]],LedgerMapping[[#All],[Sub Ledger]],0))</f>
        <v>Interest</v>
      </c>
      <c r="J22532" s="22">
        <f>YEAR(Actuals[[#This Row],[Date]])</f>
        <v>2024</v>
      </c>
      <c r="K22532" s="22">
        <f>MONTH(Actuals[[#This Row],[Date]])</f>
        <v>10</v>
      </c>
      <c r="L22532" s="12"/>
    </row>
    <row r="22533" spans="1:12" x14ac:dyDescent="0.3">
      <c r="A22533">
        <v>8</v>
      </c>
      <c r="B22533">
        <v>36602</v>
      </c>
      <c r="C22533">
        <v>6</v>
      </c>
      <c r="D22533">
        <v>89000</v>
      </c>
      <c r="E22533" s="46">
        <v>45567</v>
      </c>
      <c r="F22533">
        <v>179.87</v>
      </c>
      <c r="I22533" t="str">
        <f>INDEX(LedgerMapping[[#All],[Level 3]],MATCH(Actuals[[#This Row],[Sub Ledger]],LedgerMapping[[#All],[Sub Ledger]],0))</f>
        <v>Interest</v>
      </c>
      <c r="J22533" s="22">
        <f>YEAR(Actuals[[#This Row],[Date]])</f>
        <v>2024</v>
      </c>
      <c r="K22533" s="22">
        <f>MONTH(Actuals[[#This Row],[Date]])</f>
        <v>10</v>
      </c>
      <c r="L22533" s="12"/>
    </row>
    <row r="22534" spans="1:12" x14ac:dyDescent="0.3">
      <c r="A22534">
        <v>11</v>
      </c>
      <c r="B22534">
        <v>36801</v>
      </c>
      <c r="C22534">
        <v>6</v>
      </c>
      <c r="D22534">
        <v>89000</v>
      </c>
      <c r="E22534" s="46">
        <v>45567</v>
      </c>
      <c r="F22534">
        <v>103.95</v>
      </c>
      <c r="I22534" t="str">
        <f>INDEX(LedgerMapping[[#All],[Level 3]],MATCH(Actuals[[#This Row],[Sub Ledger]],LedgerMapping[[#All],[Sub Ledger]],0))</f>
        <v>Interest</v>
      </c>
      <c r="J22534" s="22">
        <f>YEAR(Actuals[[#This Row],[Date]])</f>
        <v>2024</v>
      </c>
      <c r="K22534" s="22">
        <f>MONTH(Actuals[[#This Row],[Date]])</f>
        <v>10</v>
      </c>
      <c r="L22534" s="12"/>
    </row>
    <row r="22535" spans="1:12" x14ac:dyDescent="0.3">
      <c r="A22535">
        <v>12</v>
      </c>
      <c r="B22535">
        <v>36920</v>
      </c>
      <c r="C22535">
        <v>6</v>
      </c>
      <c r="D22535">
        <v>89000</v>
      </c>
      <c r="E22535" s="46">
        <v>45567</v>
      </c>
      <c r="F22535">
        <v>128.41999999999999</v>
      </c>
      <c r="I22535" t="str">
        <f>INDEX(LedgerMapping[[#All],[Level 3]],MATCH(Actuals[[#This Row],[Sub Ledger]],LedgerMapping[[#All],[Sub Ledger]],0))</f>
        <v>Interest</v>
      </c>
      <c r="J22535" s="22">
        <f>YEAR(Actuals[[#This Row],[Date]])</f>
        <v>2024</v>
      </c>
      <c r="K22535" s="22">
        <f>MONTH(Actuals[[#This Row],[Date]])</f>
        <v>10</v>
      </c>
      <c r="L22535" s="12"/>
    </row>
    <row r="22536" spans="1:12" x14ac:dyDescent="0.3">
      <c r="A22536">
        <v>13</v>
      </c>
      <c r="B22536">
        <v>37037</v>
      </c>
      <c r="C22536">
        <v>6</v>
      </c>
      <c r="D22536">
        <v>89000</v>
      </c>
      <c r="E22536" s="46">
        <v>45567</v>
      </c>
      <c r="F22536">
        <v>132.83000000000001</v>
      </c>
      <c r="I22536" t="str">
        <f>INDEX(LedgerMapping[[#All],[Level 3]],MATCH(Actuals[[#This Row],[Sub Ledger]],LedgerMapping[[#All],[Sub Ledger]],0))</f>
        <v>Interest</v>
      </c>
      <c r="J22536" s="22">
        <f>YEAR(Actuals[[#This Row],[Date]])</f>
        <v>2024</v>
      </c>
      <c r="K22536" s="22">
        <f>MONTH(Actuals[[#This Row],[Date]])</f>
        <v>10</v>
      </c>
      <c r="L22536" s="12"/>
    </row>
    <row r="22537" spans="1:12" x14ac:dyDescent="0.3">
      <c r="A22537">
        <v>3</v>
      </c>
      <c r="B22537">
        <v>37129</v>
      </c>
      <c r="C22537">
        <v>6</v>
      </c>
      <c r="D22537">
        <v>89000</v>
      </c>
      <c r="E22537" s="46">
        <v>45597</v>
      </c>
      <c r="F22537">
        <v>343</v>
      </c>
      <c r="I22537" t="str">
        <f>INDEX(LedgerMapping[[#All],[Level 3]],MATCH(Actuals[[#This Row],[Sub Ledger]],LedgerMapping[[#All],[Sub Ledger]],0))</f>
        <v>Interest</v>
      </c>
      <c r="J22537" s="22">
        <f>YEAR(Actuals[[#This Row],[Date]])</f>
        <v>2024</v>
      </c>
      <c r="K22537" s="22">
        <f>MONTH(Actuals[[#This Row],[Date]])</f>
        <v>11</v>
      </c>
      <c r="L22537" s="12"/>
    </row>
    <row r="22538" spans="1:12" x14ac:dyDescent="0.3">
      <c r="A22538">
        <v>4</v>
      </c>
      <c r="B22538">
        <v>37249</v>
      </c>
      <c r="C22538">
        <v>6</v>
      </c>
      <c r="D22538">
        <v>89000</v>
      </c>
      <c r="E22538" s="46">
        <v>45597</v>
      </c>
      <c r="F22538">
        <v>281</v>
      </c>
      <c r="I22538" t="str">
        <f>INDEX(LedgerMapping[[#All],[Level 3]],MATCH(Actuals[[#This Row],[Sub Ledger]],LedgerMapping[[#All],[Sub Ledger]],0))</f>
        <v>Interest</v>
      </c>
      <c r="J22538" s="22">
        <f>YEAR(Actuals[[#This Row],[Date]])</f>
        <v>2024</v>
      </c>
      <c r="K22538" s="22">
        <f>MONTH(Actuals[[#This Row],[Date]])</f>
        <v>11</v>
      </c>
      <c r="L22538" s="12"/>
    </row>
    <row r="22539" spans="1:12" x14ac:dyDescent="0.3">
      <c r="A22539">
        <v>5</v>
      </c>
      <c r="B22539">
        <v>37342</v>
      </c>
      <c r="C22539">
        <v>6</v>
      </c>
      <c r="D22539">
        <v>89000</v>
      </c>
      <c r="E22539" s="46">
        <v>45597</v>
      </c>
      <c r="F22539">
        <v>226</v>
      </c>
      <c r="I22539" t="str">
        <f>INDEX(LedgerMapping[[#All],[Level 3]],MATCH(Actuals[[#This Row],[Sub Ledger]],LedgerMapping[[#All],[Sub Ledger]],0))</f>
        <v>Interest</v>
      </c>
      <c r="J22539" s="22">
        <f>YEAR(Actuals[[#This Row],[Date]])</f>
        <v>2024</v>
      </c>
      <c r="K22539" s="22">
        <f>MONTH(Actuals[[#This Row],[Date]])</f>
        <v>11</v>
      </c>
      <c r="L22539" s="12"/>
    </row>
    <row r="22540" spans="1:12" x14ac:dyDescent="0.3">
      <c r="A22540">
        <v>7</v>
      </c>
      <c r="B22540">
        <v>37631</v>
      </c>
      <c r="C22540">
        <v>6</v>
      </c>
      <c r="D22540">
        <v>89000</v>
      </c>
      <c r="E22540" s="46">
        <v>45597</v>
      </c>
      <c r="F22540">
        <v>265</v>
      </c>
      <c r="I22540" t="str">
        <f>INDEX(LedgerMapping[[#All],[Level 3]],MATCH(Actuals[[#This Row],[Sub Ledger]],LedgerMapping[[#All],[Sub Ledger]],0))</f>
        <v>Interest</v>
      </c>
      <c r="J22540" s="22">
        <f>YEAR(Actuals[[#This Row],[Date]])</f>
        <v>2024</v>
      </c>
      <c r="K22540" s="22">
        <f>MONTH(Actuals[[#This Row],[Date]])</f>
        <v>11</v>
      </c>
      <c r="L22540" s="12"/>
    </row>
    <row r="22541" spans="1:12" x14ac:dyDescent="0.3">
      <c r="A22541">
        <v>8</v>
      </c>
      <c r="B22541">
        <v>37751</v>
      </c>
      <c r="C22541">
        <v>6</v>
      </c>
      <c r="D22541">
        <v>89000</v>
      </c>
      <c r="E22541" s="46">
        <v>45597</v>
      </c>
      <c r="F22541">
        <v>255.63</v>
      </c>
      <c r="I22541" t="str">
        <f>INDEX(LedgerMapping[[#All],[Level 3]],MATCH(Actuals[[#This Row],[Sub Ledger]],LedgerMapping[[#All],[Sub Ledger]],0))</f>
        <v>Interest</v>
      </c>
      <c r="J22541" s="22">
        <f>YEAR(Actuals[[#This Row],[Date]])</f>
        <v>2024</v>
      </c>
      <c r="K22541" s="22">
        <f>MONTH(Actuals[[#This Row],[Date]])</f>
        <v>11</v>
      </c>
      <c r="L22541" s="12"/>
    </row>
    <row r="22542" spans="1:12" x14ac:dyDescent="0.3">
      <c r="A22542">
        <v>11</v>
      </c>
      <c r="B22542">
        <v>37951</v>
      </c>
      <c r="C22542">
        <v>6</v>
      </c>
      <c r="D22542">
        <v>89000</v>
      </c>
      <c r="E22542" s="46">
        <v>45597</v>
      </c>
      <c r="F22542">
        <v>131.61000000000001</v>
      </c>
      <c r="I22542" t="str">
        <f>INDEX(LedgerMapping[[#All],[Level 3]],MATCH(Actuals[[#This Row],[Sub Ledger]],LedgerMapping[[#All],[Sub Ledger]],0))</f>
        <v>Interest</v>
      </c>
      <c r="J22542" s="22">
        <f>YEAR(Actuals[[#This Row],[Date]])</f>
        <v>2024</v>
      </c>
      <c r="K22542" s="22">
        <f>MONTH(Actuals[[#This Row],[Date]])</f>
        <v>11</v>
      </c>
      <c r="L22542" s="12"/>
    </row>
    <row r="22543" spans="1:12" x14ac:dyDescent="0.3">
      <c r="A22543">
        <v>12</v>
      </c>
      <c r="B22543">
        <v>38071</v>
      </c>
      <c r="C22543">
        <v>6</v>
      </c>
      <c r="D22543">
        <v>89000</v>
      </c>
      <c r="E22543" s="46">
        <v>45597</v>
      </c>
      <c r="F22543">
        <v>199.7</v>
      </c>
      <c r="I22543" t="str">
        <f>INDEX(LedgerMapping[[#All],[Level 3]],MATCH(Actuals[[#This Row],[Sub Ledger]],LedgerMapping[[#All],[Sub Ledger]],0))</f>
        <v>Interest</v>
      </c>
      <c r="J22543" s="22">
        <f>YEAR(Actuals[[#This Row],[Date]])</f>
        <v>2024</v>
      </c>
      <c r="K22543" s="22">
        <f>MONTH(Actuals[[#This Row],[Date]])</f>
        <v>11</v>
      </c>
      <c r="L22543" s="12"/>
    </row>
    <row r="22544" spans="1:12" x14ac:dyDescent="0.3">
      <c r="A22544">
        <v>13</v>
      </c>
      <c r="B22544">
        <v>38187</v>
      </c>
      <c r="C22544">
        <v>6</v>
      </c>
      <c r="D22544">
        <v>89000</v>
      </c>
      <c r="E22544" s="46">
        <v>45597</v>
      </c>
      <c r="F22544">
        <v>234.59</v>
      </c>
      <c r="I22544" t="str">
        <f>INDEX(LedgerMapping[[#All],[Level 3]],MATCH(Actuals[[#This Row],[Sub Ledger]],LedgerMapping[[#All],[Sub Ledger]],0))</f>
        <v>Interest</v>
      </c>
      <c r="J22544" s="22">
        <f>YEAR(Actuals[[#This Row],[Date]])</f>
        <v>2024</v>
      </c>
      <c r="K22544" s="22">
        <f>MONTH(Actuals[[#This Row],[Date]])</f>
        <v>11</v>
      </c>
      <c r="L22544" s="12"/>
    </row>
    <row r="22545" spans="1:12" x14ac:dyDescent="0.3">
      <c r="A22545">
        <v>3</v>
      </c>
      <c r="B22545">
        <v>38279</v>
      </c>
      <c r="C22545">
        <v>6</v>
      </c>
      <c r="D22545">
        <v>89000</v>
      </c>
      <c r="E22545" s="46">
        <v>45628</v>
      </c>
      <c r="F22545">
        <v>233</v>
      </c>
      <c r="I22545" t="str">
        <f>INDEX(LedgerMapping[[#All],[Level 3]],MATCH(Actuals[[#This Row],[Sub Ledger]],LedgerMapping[[#All],[Sub Ledger]],0))</f>
        <v>Interest</v>
      </c>
      <c r="J22545" s="22">
        <f>YEAR(Actuals[[#This Row],[Date]])</f>
        <v>2024</v>
      </c>
      <c r="K22545" s="22">
        <f>MONTH(Actuals[[#This Row],[Date]])</f>
        <v>12</v>
      </c>
      <c r="L22545" s="12"/>
    </row>
    <row r="22546" spans="1:12" x14ac:dyDescent="0.3">
      <c r="A22546">
        <v>4</v>
      </c>
      <c r="B22546">
        <v>38399</v>
      </c>
      <c r="C22546">
        <v>6</v>
      </c>
      <c r="D22546">
        <v>89000</v>
      </c>
      <c r="E22546" s="46">
        <v>45628</v>
      </c>
      <c r="F22546">
        <v>195</v>
      </c>
      <c r="I22546" t="str">
        <f>INDEX(LedgerMapping[[#All],[Level 3]],MATCH(Actuals[[#This Row],[Sub Ledger]],LedgerMapping[[#All],[Sub Ledger]],0))</f>
        <v>Interest</v>
      </c>
      <c r="J22546" s="22">
        <f>YEAR(Actuals[[#This Row],[Date]])</f>
        <v>2024</v>
      </c>
      <c r="K22546" s="22">
        <f>MONTH(Actuals[[#This Row],[Date]])</f>
        <v>12</v>
      </c>
      <c r="L22546" s="12"/>
    </row>
    <row r="22547" spans="1:12" x14ac:dyDescent="0.3">
      <c r="A22547">
        <v>5</v>
      </c>
      <c r="B22547">
        <v>38492</v>
      </c>
      <c r="C22547">
        <v>6</v>
      </c>
      <c r="D22547">
        <v>89000</v>
      </c>
      <c r="E22547" s="46">
        <v>45628</v>
      </c>
      <c r="F22547">
        <v>281</v>
      </c>
      <c r="I22547" t="str">
        <f>INDEX(LedgerMapping[[#All],[Level 3]],MATCH(Actuals[[#This Row],[Sub Ledger]],LedgerMapping[[#All],[Sub Ledger]],0))</f>
        <v>Interest</v>
      </c>
      <c r="J22547" s="22">
        <f>YEAR(Actuals[[#This Row],[Date]])</f>
        <v>2024</v>
      </c>
      <c r="K22547" s="22">
        <f>MONTH(Actuals[[#This Row],[Date]])</f>
        <v>12</v>
      </c>
      <c r="L22547" s="12"/>
    </row>
    <row r="22548" spans="1:12" x14ac:dyDescent="0.3">
      <c r="A22548">
        <v>7</v>
      </c>
      <c r="B22548">
        <v>38782</v>
      </c>
      <c r="C22548">
        <v>6</v>
      </c>
      <c r="D22548">
        <v>89000</v>
      </c>
      <c r="E22548" s="46">
        <v>45628</v>
      </c>
      <c r="F22548">
        <v>216</v>
      </c>
      <c r="I22548" t="str">
        <f>INDEX(LedgerMapping[[#All],[Level 3]],MATCH(Actuals[[#This Row],[Sub Ledger]],LedgerMapping[[#All],[Sub Ledger]],0))</f>
        <v>Interest</v>
      </c>
      <c r="J22548" s="22">
        <f>YEAR(Actuals[[#This Row],[Date]])</f>
        <v>2024</v>
      </c>
      <c r="K22548" s="22">
        <f>MONTH(Actuals[[#This Row],[Date]])</f>
        <v>12</v>
      </c>
      <c r="L22548" s="12"/>
    </row>
    <row r="22549" spans="1:12" x14ac:dyDescent="0.3">
      <c r="A22549">
        <v>8</v>
      </c>
      <c r="B22549">
        <v>38902</v>
      </c>
      <c r="C22549">
        <v>6</v>
      </c>
      <c r="D22549">
        <v>89000</v>
      </c>
      <c r="E22549" s="46">
        <v>45628</v>
      </c>
      <c r="F22549">
        <v>190.48</v>
      </c>
      <c r="I22549" t="str">
        <f>INDEX(LedgerMapping[[#All],[Level 3]],MATCH(Actuals[[#This Row],[Sub Ledger]],LedgerMapping[[#All],[Sub Ledger]],0))</f>
        <v>Interest</v>
      </c>
      <c r="J22549" s="22">
        <f>YEAR(Actuals[[#This Row],[Date]])</f>
        <v>2024</v>
      </c>
      <c r="K22549" s="22">
        <f>MONTH(Actuals[[#This Row],[Date]])</f>
        <v>12</v>
      </c>
      <c r="L22549" s="12"/>
    </row>
    <row r="22550" spans="1:12" x14ac:dyDescent="0.3">
      <c r="A22550">
        <v>11</v>
      </c>
      <c r="B22550">
        <v>39103</v>
      </c>
      <c r="C22550">
        <v>6</v>
      </c>
      <c r="D22550">
        <v>89000</v>
      </c>
      <c r="E22550" s="46">
        <v>45628</v>
      </c>
      <c r="F22550">
        <v>164.59</v>
      </c>
      <c r="I22550" t="str">
        <f>INDEX(LedgerMapping[[#All],[Level 3]],MATCH(Actuals[[#This Row],[Sub Ledger]],LedgerMapping[[#All],[Sub Ledger]],0))</f>
        <v>Interest</v>
      </c>
      <c r="J22550" s="22">
        <f>YEAR(Actuals[[#This Row],[Date]])</f>
        <v>2024</v>
      </c>
      <c r="K22550" s="22">
        <f>MONTH(Actuals[[#This Row],[Date]])</f>
        <v>12</v>
      </c>
      <c r="L22550" s="12"/>
    </row>
    <row r="22551" spans="1:12" x14ac:dyDescent="0.3">
      <c r="A22551">
        <v>12</v>
      </c>
      <c r="B22551">
        <v>39223</v>
      </c>
      <c r="C22551">
        <v>6</v>
      </c>
      <c r="D22551">
        <v>89000</v>
      </c>
      <c r="E22551" s="46">
        <v>45628</v>
      </c>
      <c r="F22551">
        <v>184.81</v>
      </c>
      <c r="I22551" t="str">
        <f>INDEX(LedgerMapping[[#All],[Level 3]],MATCH(Actuals[[#This Row],[Sub Ledger]],LedgerMapping[[#All],[Sub Ledger]],0))</f>
        <v>Interest</v>
      </c>
      <c r="J22551" s="22">
        <f>YEAR(Actuals[[#This Row],[Date]])</f>
        <v>2024</v>
      </c>
      <c r="K22551" s="22">
        <f>MONTH(Actuals[[#This Row],[Date]])</f>
        <v>12</v>
      </c>
      <c r="L22551" s="12"/>
    </row>
    <row r="22552" spans="1:12" x14ac:dyDescent="0.3">
      <c r="A22552">
        <v>13</v>
      </c>
      <c r="B22552">
        <v>39341</v>
      </c>
      <c r="C22552">
        <v>6</v>
      </c>
      <c r="D22552">
        <v>89000</v>
      </c>
      <c r="E22552" s="46">
        <v>45628</v>
      </c>
      <c r="F22552">
        <v>185.47</v>
      </c>
      <c r="I22552" t="str">
        <f>INDEX(LedgerMapping[[#All],[Level 3]],MATCH(Actuals[[#This Row],[Sub Ledger]],LedgerMapping[[#All],[Sub Ledger]],0))</f>
        <v>Interest</v>
      </c>
      <c r="J22552" s="22">
        <f>YEAR(Actuals[[#This Row],[Date]])</f>
        <v>2024</v>
      </c>
      <c r="K22552" s="22">
        <f>MONTH(Actuals[[#This Row],[Date]])</f>
        <v>12</v>
      </c>
      <c r="L22552" s="12"/>
    </row>
    <row r="22553" spans="1:12" x14ac:dyDescent="0.3">
      <c r="A22553">
        <v>5</v>
      </c>
      <c r="B22553">
        <v>7167</v>
      </c>
      <c r="C22553">
        <v>6</v>
      </c>
      <c r="D22553">
        <v>89000</v>
      </c>
      <c r="E22553" s="46">
        <v>44746</v>
      </c>
      <c r="F22553">
        <v>132</v>
      </c>
      <c r="I22553" t="str">
        <f>INDEX(LedgerMapping[[#All],[Level 3]],MATCH(Actuals[[#This Row],[Sub Ledger]],LedgerMapping[[#All],[Sub Ledger]],0))</f>
        <v>Interest</v>
      </c>
      <c r="J22553" s="22">
        <f>YEAR(Actuals[[#This Row],[Date]])</f>
        <v>2022</v>
      </c>
      <c r="K22553" s="22">
        <f>MONTH(Actuals[[#This Row],[Date]])</f>
        <v>7</v>
      </c>
      <c r="L22553" s="12"/>
    </row>
    <row r="22554" spans="1:12" x14ac:dyDescent="0.3">
      <c r="A22554">
        <v>12</v>
      </c>
      <c r="B22554">
        <v>24527</v>
      </c>
      <c r="C22554">
        <v>1</v>
      </c>
      <c r="D22554">
        <v>89000</v>
      </c>
      <c r="E22554" s="46">
        <v>45230</v>
      </c>
      <c r="F22554">
        <v>66.72</v>
      </c>
      <c r="I22554" t="str">
        <f>INDEX(LedgerMapping[[#All],[Level 3]],MATCH(Actuals[[#This Row],[Sub Ledger]],LedgerMapping[[#All],[Sub Ledger]],0))</f>
        <v>Interest</v>
      </c>
      <c r="J22554" s="22">
        <f>YEAR(Actuals[[#This Row],[Date]])</f>
        <v>2023</v>
      </c>
      <c r="K22554" s="22">
        <f>MONTH(Actuals[[#This Row],[Date]])</f>
        <v>10</v>
      </c>
      <c r="L22554" s="12"/>
    </row>
    <row r="22555" spans="1:12" x14ac:dyDescent="0.3">
      <c r="A22555">
        <v>4</v>
      </c>
      <c r="B22555">
        <v>230</v>
      </c>
      <c r="C22555">
        <v>1</v>
      </c>
      <c r="D22555">
        <v>89000</v>
      </c>
      <c r="E22555" s="46">
        <v>44562</v>
      </c>
      <c r="F22555">
        <v>176</v>
      </c>
      <c r="I22555" t="str">
        <f>INDEX(LedgerMapping[[#All],[Level 3]],MATCH(Actuals[[#This Row],[Sub Ledger]],LedgerMapping[[#All],[Sub Ledger]],0))</f>
        <v>Interest</v>
      </c>
      <c r="J22555" s="22">
        <f>YEAR(Actuals[[#This Row],[Date]])</f>
        <v>2022</v>
      </c>
      <c r="K22555" s="22">
        <f>MONTH(Actuals[[#This Row],[Date]])</f>
        <v>1</v>
      </c>
      <c r="L22555" s="12"/>
    </row>
    <row r="22556" spans="1:12" x14ac:dyDescent="0.3">
      <c r="A22556">
        <v>5</v>
      </c>
      <c r="B22556">
        <v>371</v>
      </c>
      <c r="C22556">
        <v>1</v>
      </c>
      <c r="D22556">
        <v>89000</v>
      </c>
      <c r="E22556" s="46">
        <v>44562</v>
      </c>
      <c r="F22556">
        <v>144</v>
      </c>
      <c r="I22556" t="str">
        <f>INDEX(LedgerMapping[[#All],[Level 3]],MATCH(Actuals[[#This Row],[Sub Ledger]],LedgerMapping[[#All],[Sub Ledger]],0))</f>
        <v>Interest</v>
      </c>
      <c r="J22556" s="22">
        <f>YEAR(Actuals[[#This Row],[Date]])</f>
        <v>2022</v>
      </c>
      <c r="K22556" s="22">
        <f>MONTH(Actuals[[#This Row],[Date]])</f>
        <v>1</v>
      </c>
      <c r="L22556" s="12"/>
    </row>
    <row r="22557" spans="1:12" x14ac:dyDescent="0.3">
      <c r="A22557">
        <v>7</v>
      </c>
      <c r="B22557">
        <v>843</v>
      </c>
      <c r="C22557">
        <v>1</v>
      </c>
      <c r="D22557">
        <v>89000</v>
      </c>
      <c r="E22557" s="46">
        <v>44562</v>
      </c>
      <c r="F22557">
        <v>144</v>
      </c>
      <c r="I22557" t="str">
        <f>INDEX(LedgerMapping[[#All],[Level 3]],MATCH(Actuals[[#This Row],[Sub Ledger]],LedgerMapping[[#All],[Sub Ledger]],0))</f>
        <v>Interest</v>
      </c>
      <c r="J22557" s="22">
        <f>YEAR(Actuals[[#This Row],[Date]])</f>
        <v>2022</v>
      </c>
      <c r="K22557" s="22">
        <f>MONTH(Actuals[[#This Row],[Date]])</f>
        <v>1</v>
      </c>
      <c r="L22557" s="12"/>
    </row>
    <row r="22558" spans="1:12" x14ac:dyDescent="0.3">
      <c r="A22558">
        <v>8</v>
      </c>
      <c r="B22558">
        <v>984</v>
      </c>
      <c r="C22558">
        <v>1</v>
      </c>
      <c r="D22558">
        <v>89000</v>
      </c>
      <c r="E22558" s="46">
        <v>44562</v>
      </c>
      <c r="F22558">
        <v>229.87</v>
      </c>
      <c r="I22558" t="str">
        <f>INDEX(LedgerMapping[[#All],[Level 3]],MATCH(Actuals[[#This Row],[Sub Ledger]],LedgerMapping[[#All],[Sub Ledger]],0))</f>
        <v>Interest</v>
      </c>
      <c r="J22558" s="22">
        <f>YEAR(Actuals[[#This Row],[Date]])</f>
        <v>2022</v>
      </c>
      <c r="K22558" s="22">
        <f>MONTH(Actuals[[#This Row],[Date]])</f>
        <v>1</v>
      </c>
      <c r="L22558" s="12"/>
    </row>
    <row r="22559" spans="1:12" x14ac:dyDescent="0.3">
      <c r="A22559">
        <v>3</v>
      </c>
      <c r="B22559">
        <v>1172</v>
      </c>
      <c r="C22559">
        <v>1</v>
      </c>
      <c r="D22559">
        <v>89000</v>
      </c>
      <c r="E22559" s="46">
        <v>44593</v>
      </c>
      <c r="F22559">
        <v>251</v>
      </c>
      <c r="I22559" t="str">
        <f>INDEX(LedgerMapping[[#All],[Level 3]],MATCH(Actuals[[#This Row],[Sub Ledger]],LedgerMapping[[#All],[Sub Ledger]],0))</f>
        <v>Interest</v>
      </c>
      <c r="J22559" s="22">
        <f>YEAR(Actuals[[#This Row],[Date]])</f>
        <v>2022</v>
      </c>
      <c r="K22559" s="22">
        <f>MONTH(Actuals[[#This Row],[Date]])</f>
        <v>2</v>
      </c>
      <c r="L22559" s="12"/>
    </row>
    <row r="22560" spans="1:12" x14ac:dyDescent="0.3">
      <c r="A22560">
        <v>4</v>
      </c>
      <c r="B22560">
        <v>1356</v>
      </c>
      <c r="C22560">
        <v>1</v>
      </c>
      <c r="D22560">
        <v>89000</v>
      </c>
      <c r="E22560" s="46">
        <v>44593</v>
      </c>
      <c r="F22560">
        <v>176</v>
      </c>
      <c r="I22560" t="str">
        <f>INDEX(LedgerMapping[[#All],[Level 3]],MATCH(Actuals[[#This Row],[Sub Ledger]],LedgerMapping[[#All],[Sub Ledger]],0))</f>
        <v>Interest</v>
      </c>
      <c r="J22560" s="22">
        <f>YEAR(Actuals[[#This Row],[Date]])</f>
        <v>2022</v>
      </c>
      <c r="K22560" s="22">
        <f>MONTH(Actuals[[#This Row],[Date]])</f>
        <v>2</v>
      </c>
      <c r="L22560" s="12"/>
    </row>
    <row r="22561" spans="1:12" x14ac:dyDescent="0.3">
      <c r="A22561">
        <v>5</v>
      </c>
      <c r="B22561">
        <v>1495</v>
      </c>
      <c r="C22561">
        <v>1</v>
      </c>
      <c r="D22561">
        <v>89000</v>
      </c>
      <c r="E22561" s="46">
        <v>44593</v>
      </c>
      <c r="F22561">
        <v>211</v>
      </c>
      <c r="I22561" t="str">
        <f>INDEX(LedgerMapping[[#All],[Level 3]],MATCH(Actuals[[#This Row],[Sub Ledger]],LedgerMapping[[#All],[Sub Ledger]],0))</f>
        <v>Interest</v>
      </c>
      <c r="J22561" s="22">
        <f>YEAR(Actuals[[#This Row],[Date]])</f>
        <v>2022</v>
      </c>
      <c r="K22561" s="22">
        <f>MONTH(Actuals[[#This Row],[Date]])</f>
        <v>2</v>
      </c>
      <c r="L22561" s="12"/>
    </row>
    <row r="22562" spans="1:12" x14ac:dyDescent="0.3">
      <c r="A22562">
        <v>7</v>
      </c>
      <c r="B22562">
        <v>1967</v>
      </c>
      <c r="C22562">
        <v>1</v>
      </c>
      <c r="D22562">
        <v>89000</v>
      </c>
      <c r="E22562" s="46">
        <v>44593</v>
      </c>
      <c r="F22562">
        <v>156</v>
      </c>
      <c r="I22562" t="str">
        <f>INDEX(LedgerMapping[[#All],[Level 3]],MATCH(Actuals[[#This Row],[Sub Ledger]],LedgerMapping[[#All],[Sub Ledger]],0))</f>
        <v>Interest</v>
      </c>
      <c r="J22562" s="22">
        <f>YEAR(Actuals[[#This Row],[Date]])</f>
        <v>2022</v>
      </c>
      <c r="K22562" s="22">
        <f>MONTH(Actuals[[#This Row],[Date]])</f>
        <v>2</v>
      </c>
      <c r="L22562" s="12"/>
    </row>
    <row r="22563" spans="1:12" x14ac:dyDescent="0.3">
      <c r="A22563">
        <v>8</v>
      </c>
      <c r="B22563">
        <v>2106</v>
      </c>
      <c r="C22563">
        <v>1</v>
      </c>
      <c r="D22563">
        <v>89000</v>
      </c>
      <c r="E22563" s="46">
        <v>44593</v>
      </c>
      <c r="F22563">
        <v>213.21</v>
      </c>
      <c r="I22563" t="str">
        <f>INDEX(LedgerMapping[[#All],[Level 3]],MATCH(Actuals[[#This Row],[Sub Ledger]],LedgerMapping[[#All],[Sub Ledger]],0))</f>
        <v>Interest</v>
      </c>
      <c r="J22563" s="22">
        <f>YEAR(Actuals[[#This Row],[Date]])</f>
        <v>2022</v>
      </c>
      <c r="K22563" s="22">
        <f>MONTH(Actuals[[#This Row],[Date]])</f>
        <v>2</v>
      </c>
      <c r="L22563" s="12"/>
    </row>
    <row r="22564" spans="1:12" x14ac:dyDescent="0.3">
      <c r="A22564">
        <v>3</v>
      </c>
      <c r="B22564">
        <v>2294</v>
      </c>
      <c r="C22564">
        <v>1</v>
      </c>
      <c r="D22564">
        <v>89000</v>
      </c>
      <c r="E22564" s="46">
        <v>44624</v>
      </c>
      <c r="F22564">
        <v>244</v>
      </c>
      <c r="I22564" t="str">
        <f>INDEX(LedgerMapping[[#All],[Level 3]],MATCH(Actuals[[#This Row],[Sub Ledger]],LedgerMapping[[#All],[Sub Ledger]],0))</f>
        <v>Interest</v>
      </c>
      <c r="J22564" s="22">
        <f>YEAR(Actuals[[#This Row],[Date]])</f>
        <v>2022</v>
      </c>
      <c r="K22564" s="22">
        <f>MONTH(Actuals[[#This Row],[Date]])</f>
        <v>3</v>
      </c>
      <c r="L22564" s="12"/>
    </row>
    <row r="22565" spans="1:12" x14ac:dyDescent="0.3">
      <c r="A22565">
        <v>4</v>
      </c>
      <c r="B22565">
        <v>2480</v>
      </c>
      <c r="C22565">
        <v>1</v>
      </c>
      <c r="D22565">
        <v>89000</v>
      </c>
      <c r="E22565" s="46">
        <v>44624</v>
      </c>
      <c r="F22565">
        <v>251</v>
      </c>
      <c r="I22565" t="str">
        <f>INDEX(LedgerMapping[[#All],[Level 3]],MATCH(Actuals[[#This Row],[Sub Ledger]],LedgerMapping[[#All],[Sub Ledger]],0))</f>
        <v>Interest</v>
      </c>
      <c r="J22565" s="22">
        <f>YEAR(Actuals[[#This Row],[Date]])</f>
        <v>2022</v>
      </c>
      <c r="K22565" s="22">
        <f>MONTH(Actuals[[#This Row],[Date]])</f>
        <v>3</v>
      </c>
      <c r="L22565" s="12"/>
    </row>
    <row r="22566" spans="1:12" x14ac:dyDescent="0.3">
      <c r="A22566">
        <v>5</v>
      </c>
      <c r="B22566">
        <v>2617</v>
      </c>
      <c r="C22566">
        <v>1</v>
      </c>
      <c r="D22566">
        <v>89000</v>
      </c>
      <c r="E22566" s="46">
        <v>44624</v>
      </c>
      <c r="F22566">
        <v>173</v>
      </c>
      <c r="I22566" t="str">
        <f>INDEX(LedgerMapping[[#All],[Level 3]],MATCH(Actuals[[#This Row],[Sub Ledger]],LedgerMapping[[#All],[Sub Ledger]],0))</f>
        <v>Interest</v>
      </c>
      <c r="J22566" s="22">
        <f>YEAR(Actuals[[#This Row],[Date]])</f>
        <v>2022</v>
      </c>
      <c r="K22566" s="22">
        <f>MONTH(Actuals[[#This Row],[Date]])</f>
        <v>3</v>
      </c>
      <c r="L22566" s="12"/>
    </row>
    <row r="22567" spans="1:12" x14ac:dyDescent="0.3">
      <c r="A22567">
        <v>7</v>
      </c>
      <c r="B22567">
        <v>3083</v>
      </c>
      <c r="C22567">
        <v>1</v>
      </c>
      <c r="D22567">
        <v>89000</v>
      </c>
      <c r="E22567" s="46">
        <v>44624</v>
      </c>
      <c r="F22567">
        <v>216</v>
      </c>
      <c r="I22567" t="str">
        <f>INDEX(LedgerMapping[[#All],[Level 3]],MATCH(Actuals[[#This Row],[Sub Ledger]],LedgerMapping[[#All],[Sub Ledger]],0))</f>
        <v>Interest</v>
      </c>
      <c r="J22567" s="22">
        <f>YEAR(Actuals[[#This Row],[Date]])</f>
        <v>2022</v>
      </c>
      <c r="K22567" s="22">
        <f>MONTH(Actuals[[#This Row],[Date]])</f>
        <v>3</v>
      </c>
      <c r="L22567" s="12"/>
    </row>
    <row r="22568" spans="1:12" x14ac:dyDescent="0.3">
      <c r="A22568">
        <v>8</v>
      </c>
      <c r="B22568">
        <v>3224</v>
      </c>
      <c r="C22568">
        <v>1</v>
      </c>
      <c r="D22568">
        <v>89000</v>
      </c>
      <c r="E22568" s="46">
        <v>44624</v>
      </c>
      <c r="F22568">
        <v>263.20999999999998</v>
      </c>
      <c r="I22568" t="str">
        <f>INDEX(LedgerMapping[[#All],[Level 3]],MATCH(Actuals[[#This Row],[Sub Ledger]],LedgerMapping[[#All],[Sub Ledger]],0))</f>
        <v>Interest</v>
      </c>
      <c r="J22568" s="22">
        <f>YEAR(Actuals[[#This Row],[Date]])</f>
        <v>2022</v>
      </c>
      <c r="K22568" s="22">
        <f>MONTH(Actuals[[#This Row],[Date]])</f>
        <v>3</v>
      </c>
      <c r="L22568" s="12"/>
    </row>
    <row r="22569" spans="1:12" x14ac:dyDescent="0.3">
      <c r="A22569">
        <v>3</v>
      </c>
      <c r="B22569">
        <v>3410</v>
      </c>
      <c r="C22569">
        <v>1</v>
      </c>
      <c r="D22569">
        <v>89000</v>
      </c>
      <c r="E22569" s="46">
        <v>44654</v>
      </c>
      <c r="F22569">
        <v>220</v>
      </c>
      <c r="I22569" t="str">
        <f>INDEX(LedgerMapping[[#All],[Level 3]],MATCH(Actuals[[#This Row],[Sub Ledger]],LedgerMapping[[#All],[Sub Ledger]],0))</f>
        <v>Interest</v>
      </c>
      <c r="J22569" s="22">
        <f>YEAR(Actuals[[#This Row],[Date]])</f>
        <v>2022</v>
      </c>
      <c r="K22569" s="22">
        <f>MONTH(Actuals[[#This Row],[Date]])</f>
        <v>4</v>
      </c>
      <c r="L22569" s="12"/>
    </row>
    <row r="22570" spans="1:12" x14ac:dyDescent="0.3">
      <c r="A22570">
        <v>4</v>
      </c>
      <c r="B22570">
        <v>3598</v>
      </c>
      <c r="C22570">
        <v>1</v>
      </c>
      <c r="D22570">
        <v>89000</v>
      </c>
      <c r="E22570" s="46">
        <v>44654</v>
      </c>
      <c r="F22570">
        <v>208</v>
      </c>
      <c r="I22570" t="str">
        <f>INDEX(LedgerMapping[[#All],[Level 3]],MATCH(Actuals[[#This Row],[Sub Ledger]],LedgerMapping[[#All],[Sub Ledger]],0))</f>
        <v>Interest</v>
      </c>
      <c r="J22570" s="22">
        <f>YEAR(Actuals[[#This Row],[Date]])</f>
        <v>2022</v>
      </c>
      <c r="K22570" s="22">
        <f>MONTH(Actuals[[#This Row],[Date]])</f>
        <v>4</v>
      </c>
      <c r="L22570" s="12"/>
    </row>
    <row r="22571" spans="1:12" x14ac:dyDescent="0.3">
      <c r="A22571">
        <v>5</v>
      </c>
      <c r="B22571">
        <v>3739</v>
      </c>
      <c r="C22571">
        <v>1</v>
      </c>
      <c r="D22571">
        <v>89000</v>
      </c>
      <c r="E22571" s="46">
        <v>44654</v>
      </c>
      <c r="F22571">
        <v>144</v>
      </c>
      <c r="I22571" t="str">
        <f>INDEX(LedgerMapping[[#All],[Level 3]],MATCH(Actuals[[#This Row],[Sub Ledger]],LedgerMapping[[#All],[Sub Ledger]],0))</f>
        <v>Interest</v>
      </c>
      <c r="J22571" s="22">
        <f>YEAR(Actuals[[#This Row],[Date]])</f>
        <v>2022</v>
      </c>
      <c r="K22571" s="22">
        <f>MONTH(Actuals[[#This Row],[Date]])</f>
        <v>4</v>
      </c>
      <c r="L22571" s="12"/>
    </row>
    <row r="22572" spans="1:12" x14ac:dyDescent="0.3">
      <c r="A22572">
        <v>7</v>
      </c>
      <c r="B22572">
        <v>4207</v>
      </c>
      <c r="C22572">
        <v>1</v>
      </c>
      <c r="D22572">
        <v>89000</v>
      </c>
      <c r="E22572" s="46">
        <v>44654</v>
      </c>
      <c r="F22572">
        <v>126</v>
      </c>
      <c r="I22572" t="str">
        <f>INDEX(LedgerMapping[[#All],[Level 3]],MATCH(Actuals[[#This Row],[Sub Ledger]],LedgerMapping[[#All],[Sub Ledger]],0))</f>
        <v>Interest</v>
      </c>
      <c r="J22572" s="22">
        <f>YEAR(Actuals[[#This Row],[Date]])</f>
        <v>2022</v>
      </c>
      <c r="K22572" s="22">
        <f>MONTH(Actuals[[#This Row],[Date]])</f>
        <v>4</v>
      </c>
      <c r="L22572" s="12"/>
    </row>
    <row r="22573" spans="1:12" x14ac:dyDescent="0.3">
      <c r="A22573">
        <v>8</v>
      </c>
      <c r="B22573">
        <v>4346</v>
      </c>
      <c r="C22573">
        <v>1</v>
      </c>
      <c r="D22573">
        <v>89000</v>
      </c>
      <c r="E22573" s="46">
        <v>44654</v>
      </c>
      <c r="F22573">
        <v>179.87</v>
      </c>
      <c r="I22573" t="str">
        <f>INDEX(LedgerMapping[[#All],[Level 3]],MATCH(Actuals[[#This Row],[Sub Ledger]],LedgerMapping[[#All],[Sub Ledger]],0))</f>
        <v>Interest</v>
      </c>
      <c r="J22573" s="22">
        <f>YEAR(Actuals[[#This Row],[Date]])</f>
        <v>2022</v>
      </c>
      <c r="K22573" s="22">
        <f>MONTH(Actuals[[#This Row],[Date]])</f>
        <v>4</v>
      </c>
      <c r="L22573" s="12"/>
    </row>
    <row r="22574" spans="1:12" x14ac:dyDescent="0.3">
      <c r="A22574">
        <v>3</v>
      </c>
      <c r="B22574">
        <v>4532</v>
      </c>
      <c r="C22574">
        <v>1</v>
      </c>
      <c r="D22574">
        <v>89000</v>
      </c>
      <c r="E22574" s="46">
        <v>44685</v>
      </c>
      <c r="F22574">
        <v>183</v>
      </c>
      <c r="I22574" t="str">
        <f>INDEX(LedgerMapping[[#All],[Level 3]],MATCH(Actuals[[#This Row],[Sub Ledger]],LedgerMapping[[#All],[Sub Ledger]],0))</f>
        <v>Interest</v>
      </c>
      <c r="J22574" s="22">
        <f>YEAR(Actuals[[#This Row],[Date]])</f>
        <v>2022</v>
      </c>
      <c r="K22574" s="22">
        <f>MONTH(Actuals[[#This Row],[Date]])</f>
        <v>5</v>
      </c>
      <c r="L22574" s="12"/>
    </row>
    <row r="22575" spans="1:12" x14ac:dyDescent="0.3">
      <c r="A22575">
        <v>4</v>
      </c>
      <c r="B22575">
        <v>4718</v>
      </c>
      <c r="C22575">
        <v>1</v>
      </c>
      <c r="D22575">
        <v>89000</v>
      </c>
      <c r="E22575" s="46">
        <v>44685</v>
      </c>
      <c r="F22575">
        <v>192</v>
      </c>
      <c r="I22575" t="str">
        <f>INDEX(LedgerMapping[[#All],[Level 3]],MATCH(Actuals[[#This Row],[Sub Ledger]],LedgerMapping[[#All],[Sub Ledger]],0))</f>
        <v>Interest</v>
      </c>
      <c r="J22575" s="22">
        <f>YEAR(Actuals[[#This Row],[Date]])</f>
        <v>2022</v>
      </c>
      <c r="K22575" s="22">
        <f>MONTH(Actuals[[#This Row],[Date]])</f>
        <v>5</v>
      </c>
      <c r="L22575" s="12"/>
    </row>
    <row r="22576" spans="1:12" x14ac:dyDescent="0.3">
      <c r="A22576">
        <v>5</v>
      </c>
      <c r="B22576">
        <v>4859</v>
      </c>
      <c r="C22576">
        <v>1</v>
      </c>
      <c r="D22576">
        <v>89000</v>
      </c>
      <c r="E22576" s="46">
        <v>44685</v>
      </c>
      <c r="F22576">
        <v>185</v>
      </c>
      <c r="I22576" t="str">
        <f>INDEX(LedgerMapping[[#All],[Level 3]],MATCH(Actuals[[#This Row],[Sub Ledger]],LedgerMapping[[#All],[Sub Ledger]],0))</f>
        <v>Interest</v>
      </c>
      <c r="J22576" s="22">
        <f>YEAR(Actuals[[#This Row],[Date]])</f>
        <v>2022</v>
      </c>
      <c r="K22576" s="22">
        <f>MONTH(Actuals[[#This Row],[Date]])</f>
        <v>5</v>
      </c>
      <c r="L22576" s="12"/>
    </row>
    <row r="22577" spans="1:12" x14ac:dyDescent="0.3">
      <c r="A22577">
        <v>7</v>
      </c>
      <c r="B22577">
        <v>5329</v>
      </c>
      <c r="C22577">
        <v>1</v>
      </c>
      <c r="D22577">
        <v>89000</v>
      </c>
      <c r="E22577" s="46">
        <v>44685</v>
      </c>
      <c r="F22577">
        <v>138</v>
      </c>
      <c r="I22577" t="str">
        <f>INDEX(LedgerMapping[[#All],[Level 3]],MATCH(Actuals[[#This Row],[Sub Ledger]],LedgerMapping[[#All],[Sub Ledger]],0))</f>
        <v>Interest</v>
      </c>
      <c r="J22577" s="22">
        <f>YEAR(Actuals[[#This Row],[Date]])</f>
        <v>2022</v>
      </c>
      <c r="K22577" s="22">
        <f>MONTH(Actuals[[#This Row],[Date]])</f>
        <v>5</v>
      </c>
      <c r="L22577" s="12"/>
    </row>
    <row r="22578" spans="1:12" x14ac:dyDescent="0.3">
      <c r="A22578">
        <v>8</v>
      </c>
      <c r="B22578">
        <v>5468</v>
      </c>
      <c r="C22578">
        <v>1</v>
      </c>
      <c r="D22578">
        <v>89000</v>
      </c>
      <c r="E22578" s="46">
        <v>44685</v>
      </c>
      <c r="F22578">
        <v>304.12</v>
      </c>
      <c r="I22578" t="str">
        <f>INDEX(LedgerMapping[[#All],[Level 3]],MATCH(Actuals[[#This Row],[Sub Ledger]],LedgerMapping[[#All],[Sub Ledger]],0))</f>
        <v>Interest</v>
      </c>
      <c r="J22578" s="22">
        <f>YEAR(Actuals[[#This Row],[Date]])</f>
        <v>2022</v>
      </c>
      <c r="K22578" s="22">
        <f>MONTH(Actuals[[#This Row],[Date]])</f>
        <v>5</v>
      </c>
      <c r="L22578" s="12"/>
    </row>
    <row r="22579" spans="1:12" x14ac:dyDescent="0.3">
      <c r="A22579">
        <v>3</v>
      </c>
      <c r="B22579">
        <v>5656</v>
      </c>
      <c r="C22579">
        <v>1</v>
      </c>
      <c r="D22579">
        <v>89000</v>
      </c>
      <c r="E22579" s="46">
        <v>44715</v>
      </c>
      <c r="F22579">
        <v>183</v>
      </c>
      <c r="I22579" t="str">
        <f>INDEX(LedgerMapping[[#All],[Level 3]],MATCH(Actuals[[#This Row],[Sub Ledger]],LedgerMapping[[#All],[Sub Ledger]],0))</f>
        <v>Interest</v>
      </c>
      <c r="J22579" s="22">
        <f>YEAR(Actuals[[#This Row],[Date]])</f>
        <v>2022</v>
      </c>
      <c r="K22579" s="22">
        <f>MONTH(Actuals[[#This Row],[Date]])</f>
        <v>6</v>
      </c>
      <c r="L22579" s="12"/>
    </row>
    <row r="22580" spans="1:12" x14ac:dyDescent="0.3">
      <c r="A22580">
        <v>4</v>
      </c>
      <c r="B22580">
        <v>5844</v>
      </c>
      <c r="C22580">
        <v>1</v>
      </c>
      <c r="D22580">
        <v>89000</v>
      </c>
      <c r="E22580" s="46">
        <v>44715</v>
      </c>
      <c r="F22580">
        <v>236</v>
      </c>
      <c r="I22580" t="str">
        <f>INDEX(LedgerMapping[[#All],[Level 3]],MATCH(Actuals[[#This Row],[Sub Ledger]],LedgerMapping[[#All],[Sub Ledger]],0))</f>
        <v>Interest</v>
      </c>
      <c r="J22580" s="22">
        <f>YEAR(Actuals[[#This Row],[Date]])</f>
        <v>2022</v>
      </c>
      <c r="K22580" s="22">
        <f>MONTH(Actuals[[#This Row],[Date]])</f>
        <v>6</v>
      </c>
      <c r="L22580" s="12"/>
    </row>
    <row r="22581" spans="1:12" x14ac:dyDescent="0.3">
      <c r="A22581">
        <v>5</v>
      </c>
      <c r="B22581">
        <v>5983</v>
      </c>
      <c r="C22581">
        <v>1</v>
      </c>
      <c r="D22581">
        <v>89000</v>
      </c>
      <c r="E22581" s="46">
        <v>44715</v>
      </c>
      <c r="F22581">
        <v>181</v>
      </c>
      <c r="I22581" t="str">
        <f>INDEX(LedgerMapping[[#All],[Level 3]],MATCH(Actuals[[#This Row],[Sub Ledger]],LedgerMapping[[#All],[Sub Ledger]],0))</f>
        <v>Interest</v>
      </c>
      <c r="J22581" s="22">
        <f>YEAR(Actuals[[#This Row],[Date]])</f>
        <v>2022</v>
      </c>
      <c r="K22581" s="22">
        <f>MONTH(Actuals[[#This Row],[Date]])</f>
        <v>6</v>
      </c>
      <c r="L22581" s="12"/>
    </row>
    <row r="22582" spans="1:12" x14ac:dyDescent="0.3">
      <c r="A22582">
        <v>7</v>
      </c>
      <c r="B22582">
        <v>6453</v>
      </c>
      <c r="C22582">
        <v>1</v>
      </c>
      <c r="D22582">
        <v>89000</v>
      </c>
      <c r="E22582" s="46">
        <v>44715</v>
      </c>
      <c r="F22582">
        <v>234</v>
      </c>
      <c r="I22582" t="str">
        <f>INDEX(LedgerMapping[[#All],[Level 3]],MATCH(Actuals[[#This Row],[Sub Ledger]],LedgerMapping[[#All],[Sub Ledger]],0))</f>
        <v>Interest</v>
      </c>
      <c r="J22582" s="22">
        <f>YEAR(Actuals[[#This Row],[Date]])</f>
        <v>2022</v>
      </c>
      <c r="K22582" s="22">
        <f>MONTH(Actuals[[#This Row],[Date]])</f>
        <v>6</v>
      </c>
      <c r="L22582" s="12"/>
    </row>
    <row r="22583" spans="1:12" x14ac:dyDescent="0.3">
      <c r="A22583">
        <v>8</v>
      </c>
      <c r="B22583">
        <v>6594</v>
      </c>
      <c r="C22583">
        <v>1</v>
      </c>
      <c r="D22583">
        <v>89000</v>
      </c>
      <c r="E22583" s="46">
        <v>44715</v>
      </c>
      <c r="F22583">
        <v>216.24</v>
      </c>
      <c r="I22583" t="str">
        <f>INDEX(LedgerMapping[[#All],[Level 3]],MATCH(Actuals[[#This Row],[Sub Ledger]],LedgerMapping[[#All],[Sub Ledger]],0))</f>
        <v>Interest</v>
      </c>
      <c r="J22583" s="22">
        <f>YEAR(Actuals[[#This Row],[Date]])</f>
        <v>2022</v>
      </c>
      <c r="K22583" s="22">
        <f>MONTH(Actuals[[#This Row],[Date]])</f>
        <v>6</v>
      </c>
      <c r="L22583" s="12"/>
    </row>
    <row r="22584" spans="1:12" x14ac:dyDescent="0.3">
      <c r="A22584">
        <v>3</v>
      </c>
      <c r="B22584">
        <v>6782</v>
      </c>
      <c r="C22584">
        <v>1</v>
      </c>
      <c r="D22584">
        <v>89000</v>
      </c>
      <c r="E22584" s="46">
        <v>44746</v>
      </c>
      <c r="F22584">
        <v>267</v>
      </c>
      <c r="I22584" t="str">
        <f>INDEX(LedgerMapping[[#All],[Level 3]],MATCH(Actuals[[#This Row],[Sub Ledger]],LedgerMapping[[#All],[Sub Ledger]],0))</f>
        <v>Interest</v>
      </c>
      <c r="J22584" s="22">
        <f>YEAR(Actuals[[#This Row],[Date]])</f>
        <v>2022</v>
      </c>
      <c r="K22584" s="22">
        <f>MONTH(Actuals[[#This Row],[Date]])</f>
        <v>7</v>
      </c>
      <c r="L22584" s="12"/>
    </row>
    <row r="22585" spans="1:12" x14ac:dyDescent="0.3">
      <c r="A22585">
        <v>4</v>
      </c>
      <c r="B22585">
        <v>6968</v>
      </c>
      <c r="C22585">
        <v>1</v>
      </c>
      <c r="D22585">
        <v>89000</v>
      </c>
      <c r="E22585" s="46">
        <v>44746</v>
      </c>
      <c r="F22585">
        <v>176</v>
      </c>
      <c r="I22585" t="str">
        <f>INDEX(LedgerMapping[[#All],[Level 3]],MATCH(Actuals[[#This Row],[Sub Ledger]],LedgerMapping[[#All],[Sub Ledger]],0))</f>
        <v>Interest</v>
      </c>
      <c r="J22585" s="22">
        <f>YEAR(Actuals[[#This Row],[Date]])</f>
        <v>2022</v>
      </c>
      <c r="K22585" s="22">
        <f>MONTH(Actuals[[#This Row],[Date]])</f>
        <v>7</v>
      </c>
      <c r="L22585" s="12"/>
    </row>
    <row r="22586" spans="1:12" x14ac:dyDescent="0.3">
      <c r="A22586">
        <v>5</v>
      </c>
      <c r="B22586">
        <v>7107</v>
      </c>
      <c r="C22586">
        <v>1</v>
      </c>
      <c r="D22586">
        <v>89000</v>
      </c>
      <c r="E22586" s="46">
        <v>44746</v>
      </c>
      <c r="F22586">
        <v>127</v>
      </c>
      <c r="I22586" t="str">
        <f>INDEX(LedgerMapping[[#All],[Level 3]],MATCH(Actuals[[#This Row],[Sub Ledger]],LedgerMapping[[#All],[Sub Ledger]],0))</f>
        <v>Interest</v>
      </c>
      <c r="J22586" s="22">
        <f>YEAR(Actuals[[#This Row],[Date]])</f>
        <v>2022</v>
      </c>
      <c r="K22586" s="22">
        <f>MONTH(Actuals[[#This Row],[Date]])</f>
        <v>7</v>
      </c>
      <c r="L22586" s="12"/>
    </row>
    <row r="22587" spans="1:12" x14ac:dyDescent="0.3">
      <c r="A22587">
        <v>7</v>
      </c>
      <c r="B22587">
        <v>7575</v>
      </c>
      <c r="C22587">
        <v>1</v>
      </c>
      <c r="D22587">
        <v>89000</v>
      </c>
      <c r="E22587" s="46">
        <v>44746</v>
      </c>
      <c r="F22587">
        <v>234</v>
      </c>
      <c r="I22587" t="str">
        <f>INDEX(LedgerMapping[[#All],[Level 3]],MATCH(Actuals[[#This Row],[Sub Ledger]],LedgerMapping[[#All],[Sub Ledger]],0))</f>
        <v>Interest</v>
      </c>
      <c r="J22587" s="22">
        <f>YEAR(Actuals[[#This Row],[Date]])</f>
        <v>2022</v>
      </c>
      <c r="K22587" s="22">
        <f>MONTH(Actuals[[#This Row],[Date]])</f>
        <v>7</v>
      </c>
      <c r="L22587" s="12"/>
    </row>
    <row r="22588" spans="1:12" x14ac:dyDescent="0.3">
      <c r="A22588">
        <v>8</v>
      </c>
      <c r="B22588">
        <v>7714</v>
      </c>
      <c r="C22588">
        <v>1</v>
      </c>
      <c r="D22588">
        <v>89000</v>
      </c>
      <c r="E22588" s="46">
        <v>44746</v>
      </c>
      <c r="F22588">
        <v>188.96</v>
      </c>
      <c r="I22588" t="str">
        <f>INDEX(LedgerMapping[[#All],[Level 3]],MATCH(Actuals[[#This Row],[Sub Ledger]],LedgerMapping[[#All],[Sub Ledger]],0))</f>
        <v>Interest</v>
      </c>
      <c r="J22588" s="22">
        <f>YEAR(Actuals[[#This Row],[Date]])</f>
        <v>2022</v>
      </c>
      <c r="K22588" s="22">
        <f>MONTH(Actuals[[#This Row],[Date]])</f>
        <v>7</v>
      </c>
      <c r="L22588" s="12"/>
    </row>
    <row r="22589" spans="1:12" x14ac:dyDescent="0.3">
      <c r="A22589">
        <v>3</v>
      </c>
      <c r="B22589">
        <v>7902</v>
      </c>
      <c r="C22589">
        <v>1</v>
      </c>
      <c r="D22589">
        <v>89000</v>
      </c>
      <c r="E22589" s="46">
        <v>44777</v>
      </c>
      <c r="F22589">
        <v>187</v>
      </c>
      <c r="I22589" t="str">
        <f>INDEX(LedgerMapping[[#All],[Level 3]],MATCH(Actuals[[#This Row],[Sub Ledger]],LedgerMapping[[#All],[Sub Ledger]],0))</f>
        <v>Interest</v>
      </c>
      <c r="J22589" s="22">
        <f>YEAR(Actuals[[#This Row],[Date]])</f>
        <v>2022</v>
      </c>
      <c r="K22589" s="22">
        <f>MONTH(Actuals[[#This Row],[Date]])</f>
        <v>8</v>
      </c>
      <c r="L22589" s="12"/>
    </row>
    <row r="22590" spans="1:12" x14ac:dyDescent="0.3">
      <c r="A22590">
        <v>4</v>
      </c>
      <c r="B22590">
        <v>8088</v>
      </c>
      <c r="C22590">
        <v>1</v>
      </c>
      <c r="D22590">
        <v>89000</v>
      </c>
      <c r="E22590" s="46">
        <v>44777</v>
      </c>
      <c r="F22590">
        <v>213</v>
      </c>
      <c r="I22590" t="str">
        <f>INDEX(LedgerMapping[[#All],[Level 3]],MATCH(Actuals[[#This Row],[Sub Ledger]],LedgerMapping[[#All],[Sub Ledger]],0))</f>
        <v>Interest</v>
      </c>
      <c r="J22590" s="22">
        <f>YEAR(Actuals[[#This Row],[Date]])</f>
        <v>2022</v>
      </c>
      <c r="K22590" s="22">
        <f>MONTH(Actuals[[#This Row],[Date]])</f>
        <v>8</v>
      </c>
      <c r="L22590" s="12"/>
    </row>
    <row r="22591" spans="1:12" x14ac:dyDescent="0.3">
      <c r="A22591">
        <v>5</v>
      </c>
      <c r="B22591">
        <v>8227</v>
      </c>
      <c r="C22591">
        <v>1</v>
      </c>
      <c r="D22591">
        <v>89000</v>
      </c>
      <c r="E22591" s="46">
        <v>44777</v>
      </c>
      <c r="F22591">
        <v>156</v>
      </c>
      <c r="I22591" t="str">
        <f>INDEX(LedgerMapping[[#All],[Level 3]],MATCH(Actuals[[#This Row],[Sub Ledger]],LedgerMapping[[#All],[Sub Ledger]],0))</f>
        <v>Interest</v>
      </c>
      <c r="J22591" s="22">
        <f>YEAR(Actuals[[#This Row],[Date]])</f>
        <v>2022</v>
      </c>
      <c r="K22591" s="22">
        <f>MONTH(Actuals[[#This Row],[Date]])</f>
        <v>8</v>
      </c>
      <c r="L22591" s="12"/>
    </row>
    <row r="22592" spans="1:12" x14ac:dyDescent="0.3">
      <c r="A22592">
        <v>7</v>
      </c>
      <c r="B22592">
        <v>8697</v>
      </c>
      <c r="C22592">
        <v>1</v>
      </c>
      <c r="D22592">
        <v>89000</v>
      </c>
      <c r="E22592" s="46">
        <v>44777</v>
      </c>
      <c r="F22592">
        <v>151</v>
      </c>
      <c r="I22592" t="str">
        <f>INDEX(LedgerMapping[[#All],[Level 3]],MATCH(Actuals[[#This Row],[Sub Ledger]],LedgerMapping[[#All],[Sub Ledger]],0))</f>
        <v>Interest</v>
      </c>
      <c r="J22592" s="22">
        <f>YEAR(Actuals[[#This Row],[Date]])</f>
        <v>2022</v>
      </c>
      <c r="K22592" s="22">
        <f>MONTH(Actuals[[#This Row],[Date]])</f>
        <v>8</v>
      </c>
      <c r="L22592" s="12"/>
    </row>
    <row r="22593" spans="1:12" x14ac:dyDescent="0.3">
      <c r="A22593">
        <v>8</v>
      </c>
      <c r="B22593">
        <v>8838</v>
      </c>
      <c r="C22593">
        <v>1</v>
      </c>
      <c r="D22593">
        <v>89000</v>
      </c>
      <c r="E22593" s="46">
        <v>44777</v>
      </c>
      <c r="F22593">
        <v>195.02</v>
      </c>
      <c r="I22593" t="str">
        <f>INDEX(LedgerMapping[[#All],[Level 3]],MATCH(Actuals[[#This Row],[Sub Ledger]],LedgerMapping[[#All],[Sub Ledger]],0))</f>
        <v>Interest</v>
      </c>
      <c r="J22593" s="22">
        <f>YEAR(Actuals[[#This Row],[Date]])</f>
        <v>2022</v>
      </c>
      <c r="K22593" s="22">
        <f>MONTH(Actuals[[#This Row],[Date]])</f>
        <v>8</v>
      </c>
      <c r="L22593" s="12"/>
    </row>
    <row r="22594" spans="1:12" x14ac:dyDescent="0.3">
      <c r="A22594">
        <v>3</v>
      </c>
      <c r="B22594">
        <v>9024</v>
      </c>
      <c r="C22594">
        <v>1</v>
      </c>
      <c r="D22594">
        <v>89000</v>
      </c>
      <c r="E22594" s="46">
        <v>44805</v>
      </c>
      <c r="F22594">
        <v>215</v>
      </c>
      <c r="I22594" t="str">
        <f>INDEX(LedgerMapping[[#All],[Level 3]],MATCH(Actuals[[#This Row],[Sub Ledger]],LedgerMapping[[#All],[Sub Ledger]],0))</f>
        <v>Interest</v>
      </c>
      <c r="J22594" s="22">
        <f>YEAR(Actuals[[#This Row],[Date]])</f>
        <v>2022</v>
      </c>
      <c r="K22594" s="22">
        <f>MONTH(Actuals[[#This Row],[Date]])</f>
        <v>9</v>
      </c>
      <c r="L22594" s="12"/>
    </row>
    <row r="22595" spans="1:12" x14ac:dyDescent="0.3">
      <c r="A22595">
        <v>4</v>
      </c>
      <c r="B22595">
        <v>9210</v>
      </c>
      <c r="C22595">
        <v>1</v>
      </c>
      <c r="D22595">
        <v>89000</v>
      </c>
      <c r="E22595" s="46">
        <v>44805</v>
      </c>
      <c r="F22595">
        <v>215</v>
      </c>
      <c r="I22595" t="str">
        <f>INDEX(LedgerMapping[[#All],[Level 3]],MATCH(Actuals[[#This Row],[Sub Ledger]],LedgerMapping[[#All],[Sub Ledger]],0))</f>
        <v>Interest</v>
      </c>
      <c r="J22595" s="22">
        <f>YEAR(Actuals[[#This Row],[Date]])</f>
        <v>2022</v>
      </c>
      <c r="K22595" s="22">
        <f>MONTH(Actuals[[#This Row],[Date]])</f>
        <v>9</v>
      </c>
      <c r="L22595" s="12"/>
    </row>
    <row r="22596" spans="1:12" x14ac:dyDescent="0.3">
      <c r="A22596">
        <v>5</v>
      </c>
      <c r="B22596">
        <v>9349</v>
      </c>
      <c r="C22596">
        <v>1</v>
      </c>
      <c r="D22596">
        <v>89000</v>
      </c>
      <c r="E22596" s="46">
        <v>44805</v>
      </c>
      <c r="F22596">
        <v>133</v>
      </c>
      <c r="I22596" t="str">
        <f>INDEX(LedgerMapping[[#All],[Level 3]],MATCH(Actuals[[#This Row],[Sub Ledger]],LedgerMapping[[#All],[Sub Ledger]],0))</f>
        <v>Interest</v>
      </c>
      <c r="J22596" s="22">
        <f>YEAR(Actuals[[#This Row],[Date]])</f>
        <v>2022</v>
      </c>
      <c r="K22596" s="22">
        <f>MONTH(Actuals[[#This Row],[Date]])</f>
        <v>9</v>
      </c>
      <c r="L22596" s="12"/>
    </row>
    <row r="22597" spans="1:12" x14ac:dyDescent="0.3">
      <c r="A22597">
        <v>7</v>
      </c>
      <c r="B22597">
        <v>9813</v>
      </c>
      <c r="C22597">
        <v>1</v>
      </c>
      <c r="D22597">
        <v>89000</v>
      </c>
      <c r="E22597" s="46">
        <v>44805</v>
      </c>
      <c r="F22597">
        <v>187</v>
      </c>
      <c r="I22597" t="str">
        <f>INDEX(LedgerMapping[[#All],[Level 3]],MATCH(Actuals[[#This Row],[Sub Ledger]],LedgerMapping[[#All],[Sub Ledger]],0))</f>
        <v>Interest</v>
      </c>
      <c r="J22597" s="22">
        <f>YEAR(Actuals[[#This Row],[Date]])</f>
        <v>2022</v>
      </c>
      <c r="K22597" s="22">
        <f>MONTH(Actuals[[#This Row],[Date]])</f>
        <v>9</v>
      </c>
      <c r="L22597" s="12"/>
    </row>
    <row r="22598" spans="1:12" x14ac:dyDescent="0.3">
      <c r="A22598">
        <v>8</v>
      </c>
      <c r="B22598">
        <v>9952</v>
      </c>
      <c r="C22598">
        <v>1</v>
      </c>
      <c r="D22598">
        <v>89000</v>
      </c>
      <c r="E22598" s="46">
        <v>44805</v>
      </c>
      <c r="F22598">
        <v>317.75</v>
      </c>
      <c r="I22598" t="str">
        <f>INDEX(LedgerMapping[[#All],[Level 3]],MATCH(Actuals[[#This Row],[Sub Ledger]],LedgerMapping[[#All],[Sub Ledger]],0))</f>
        <v>Interest</v>
      </c>
      <c r="J22598" s="22">
        <f>YEAR(Actuals[[#This Row],[Date]])</f>
        <v>2022</v>
      </c>
      <c r="K22598" s="22">
        <f>MONTH(Actuals[[#This Row],[Date]])</f>
        <v>9</v>
      </c>
      <c r="L22598" s="12"/>
    </row>
    <row r="22599" spans="1:12" x14ac:dyDescent="0.3">
      <c r="A22599">
        <v>3</v>
      </c>
      <c r="B22599">
        <v>10140</v>
      </c>
      <c r="C22599">
        <v>1</v>
      </c>
      <c r="D22599">
        <v>89000</v>
      </c>
      <c r="E22599" s="46">
        <v>44836</v>
      </c>
      <c r="F22599">
        <v>204</v>
      </c>
      <c r="I22599" t="str">
        <f>INDEX(LedgerMapping[[#All],[Level 3]],MATCH(Actuals[[#This Row],[Sub Ledger]],LedgerMapping[[#All],[Sub Ledger]],0))</f>
        <v>Interest</v>
      </c>
      <c r="J22599" s="22">
        <f>YEAR(Actuals[[#This Row],[Date]])</f>
        <v>2022</v>
      </c>
      <c r="K22599" s="22">
        <f>MONTH(Actuals[[#This Row],[Date]])</f>
        <v>10</v>
      </c>
      <c r="L22599" s="12"/>
    </row>
    <row r="22600" spans="1:12" x14ac:dyDescent="0.3">
      <c r="A22600">
        <v>4</v>
      </c>
      <c r="B22600">
        <v>10326</v>
      </c>
      <c r="C22600">
        <v>1</v>
      </c>
      <c r="D22600">
        <v>89000</v>
      </c>
      <c r="E22600" s="46">
        <v>44836</v>
      </c>
      <c r="F22600">
        <v>176</v>
      </c>
      <c r="I22600" t="str">
        <f>INDEX(LedgerMapping[[#All],[Level 3]],MATCH(Actuals[[#This Row],[Sub Ledger]],LedgerMapping[[#All],[Sub Ledger]],0))</f>
        <v>Interest</v>
      </c>
      <c r="J22600" s="22">
        <f>YEAR(Actuals[[#This Row],[Date]])</f>
        <v>2022</v>
      </c>
      <c r="K22600" s="22">
        <f>MONTH(Actuals[[#This Row],[Date]])</f>
        <v>10</v>
      </c>
      <c r="L22600" s="12"/>
    </row>
    <row r="22601" spans="1:12" x14ac:dyDescent="0.3">
      <c r="A22601">
        <v>5</v>
      </c>
      <c r="B22601">
        <v>10465</v>
      </c>
      <c r="C22601">
        <v>1</v>
      </c>
      <c r="D22601">
        <v>89000</v>
      </c>
      <c r="E22601" s="46">
        <v>44836</v>
      </c>
      <c r="F22601">
        <v>153</v>
      </c>
      <c r="I22601" t="str">
        <f>INDEX(LedgerMapping[[#All],[Level 3]],MATCH(Actuals[[#This Row],[Sub Ledger]],LedgerMapping[[#All],[Sub Ledger]],0))</f>
        <v>Interest</v>
      </c>
      <c r="J22601" s="22">
        <f>YEAR(Actuals[[#This Row],[Date]])</f>
        <v>2022</v>
      </c>
      <c r="K22601" s="22">
        <f>MONTH(Actuals[[#This Row],[Date]])</f>
        <v>10</v>
      </c>
      <c r="L22601" s="12"/>
    </row>
    <row r="22602" spans="1:12" x14ac:dyDescent="0.3">
      <c r="A22602">
        <v>7</v>
      </c>
      <c r="B22602">
        <v>10931</v>
      </c>
      <c r="C22602">
        <v>1</v>
      </c>
      <c r="D22602">
        <v>89000</v>
      </c>
      <c r="E22602" s="46">
        <v>44836</v>
      </c>
      <c r="F22602">
        <v>160</v>
      </c>
      <c r="I22602" t="str">
        <f>INDEX(LedgerMapping[[#All],[Level 3]],MATCH(Actuals[[#This Row],[Sub Ledger]],LedgerMapping[[#All],[Sub Ledger]],0))</f>
        <v>Interest</v>
      </c>
      <c r="J22602" s="22">
        <f>YEAR(Actuals[[#This Row],[Date]])</f>
        <v>2022</v>
      </c>
      <c r="K22602" s="22">
        <f>MONTH(Actuals[[#This Row],[Date]])</f>
        <v>10</v>
      </c>
      <c r="L22602" s="12"/>
    </row>
    <row r="22603" spans="1:12" x14ac:dyDescent="0.3">
      <c r="A22603">
        <v>8</v>
      </c>
      <c r="B22603">
        <v>11070</v>
      </c>
      <c r="C22603">
        <v>1</v>
      </c>
      <c r="D22603">
        <v>89000</v>
      </c>
      <c r="E22603" s="46">
        <v>44836</v>
      </c>
      <c r="F22603">
        <v>245.03</v>
      </c>
      <c r="I22603" t="str">
        <f>INDEX(LedgerMapping[[#All],[Level 3]],MATCH(Actuals[[#This Row],[Sub Ledger]],LedgerMapping[[#All],[Sub Ledger]],0))</f>
        <v>Interest</v>
      </c>
      <c r="J22603" s="22">
        <f>YEAR(Actuals[[#This Row],[Date]])</f>
        <v>2022</v>
      </c>
      <c r="K22603" s="22">
        <f>MONTH(Actuals[[#This Row],[Date]])</f>
        <v>10</v>
      </c>
      <c r="L22603" s="12"/>
    </row>
    <row r="22604" spans="1:12" x14ac:dyDescent="0.3">
      <c r="A22604">
        <v>3</v>
      </c>
      <c r="B22604">
        <v>11258</v>
      </c>
      <c r="C22604">
        <v>1</v>
      </c>
      <c r="D22604">
        <v>89000</v>
      </c>
      <c r="E22604" s="46">
        <v>44866</v>
      </c>
      <c r="F22604">
        <v>274</v>
      </c>
      <c r="I22604" t="str">
        <f>INDEX(LedgerMapping[[#All],[Level 3]],MATCH(Actuals[[#This Row],[Sub Ledger]],LedgerMapping[[#All],[Sub Ledger]],0))</f>
        <v>Interest</v>
      </c>
      <c r="J22604" s="22">
        <f>YEAR(Actuals[[#This Row],[Date]])</f>
        <v>2022</v>
      </c>
      <c r="K22604" s="22">
        <f>MONTH(Actuals[[#This Row],[Date]])</f>
        <v>11</v>
      </c>
      <c r="L22604" s="12"/>
    </row>
    <row r="22605" spans="1:12" x14ac:dyDescent="0.3">
      <c r="A22605">
        <v>4</v>
      </c>
      <c r="B22605">
        <v>11444</v>
      </c>
      <c r="C22605">
        <v>1</v>
      </c>
      <c r="D22605">
        <v>89000</v>
      </c>
      <c r="E22605" s="46">
        <v>44866</v>
      </c>
      <c r="F22605">
        <v>226</v>
      </c>
      <c r="I22605" t="str">
        <f>INDEX(LedgerMapping[[#All],[Level 3]],MATCH(Actuals[[#This Row],[Sub Ledger]],LedgerMapping[[#All],[Sub Ledger]],0))</f>
        <v>Interest</v>
      </c>
      <c r="J22605" s="22">
        <f>YEAR(Actuals[[#This Row],[Date]])</f>
        <v>2022</v>
      </c>
      <c r="K22605" s="22">
        <f>MONTH(Actuals[[#This Row],[Date]])</f>
        <v>11</v>
      </c>
      <c r="L22605" s="12"/>
    </row>
    <row r="22606" spans="1:12" x14ac:dyDescent="0.3">
      <c r="A22606">
        <v>5</v>
      </c>
      <c r="B22606">
        <v>11585</v>
      </c>
      <c r="C22606">
        <v>1</v>
      </c>
      <c r="D22606">
        <v>89000</v>
      </c>
      <c r="E22606" s="46">
        <v>44866</v>
      </c>
      <c r="F22606">
        <v>177</v>
      </c>
      <c r="I22606" t="str">
        <f>INDEX(LedgerMapping[[#All],[Level 3]],MATCH(Actuals[[#This Row],[Sub Ledger]],LedgerMapping[[#All],[Sub Ledger]],0))</f>
        <v>Interest</v>
      </c>
      <c r="J22606" s="22">
        <f>YEAR(Actuals[[#This Row],[Date]])</f>
        <v>2022</v>
      </c>
      <c r="K22606" s="22">
        <f>MONTH(Actuals[[#This Row],[Date]])</f>
        <v>11</v>
      </c>
      <c r="L22606" s="12"/>
    </row>
    <row r="22607" spans="1:12" x14ac:dyDescent="0.3">
      <c r="A22607">
        <v>7</v>
      </c>
      <c r="B22607">
        <v>12055</v>
      </c>
      <c r="C22607">
        <v>1</v>
      </c>
      <c r="D22607">
        <v>89000</v>
      </c>
      <c r="E22607" s="46">
        <v>44866</v>
      </c>
      <c r="F22607">
        <v>161</v>
      </c>
      <c r="I22607" t="str">
        <f>INDEX(LedgerMapping[[#All],[Level 3]],MATCH(Actuals[[#This Row],[Sub Ledger]],LedgerMapping[[#All],[Sub Ledger]],0))</f>
        <v>Interest</v>
      </c>
      <c r="J22607" s="22">
        <f>YEAR(Actuals[[#This Row],[Date]])</f>
        <v>2022</v>
      </c>
      <c r="K22607" s="22">
        <f>MONTH(Actuals[[#This Row],[Date]])</f>
        <v>11</v>
      </c>
      <c r="L22607" s="12"/>
    </row>
    <row r="22608" spans="1:12" x14ac:dyDescent="0.3">
      <c r="A22608">
        <v>8</v>
      </c>
      <c r="B22608">
        <v>12196</v>
      </c>
      <c r="C22608">
        <v>1</v>
      </c>
      <c r="D22608">
        <v>89000</v>
      </c>
      <c r="E22608" s="46">
        <v>44866</v>
      </c>
      <c r="F22608">
        <v>196.54</v>
      </c>
      <c r="I22608" t="str">
        <f>INDEX(LedgerMapping[[#All],[Level 3]],MATCH(Actuals[[#This Row],[Sub Ledger]],LedgerMapping[[#All],[Sub Ledger]],0))</f>
        <v>Interest</v>
      </c>
      <c r="J22608" s="22">
        <f>YEAR(Actuals[[#This Row],[Date]])</f>
        <v>2022</v>
      </c>
      <c r="K22608" s="22">
        <f>MONTH(Actuals[[#This Row],[Date]])</f>
        <v>11</v>
      </c>
      <c r="L22608" s="12"/>
    </row>
    <row r="22609" spans="1:12" x14ac:dyDescent="0.3">
      <c r="A22609">
        <v>3</v>
      </c>
      <c r="B22609">
        <v>12384</v>
      </c>
      <c r="C22609">
        <v>1</v>
      </c>
      <c r="D22609">
        <v>89000</v>
      </c>
      <c r="E22609" s="46">
        <v>44897</v>
      </c>
      <c r="F22609">
        <v>208</v>
      </c>
      <c r="I22609" t="str">
        <f>INDEX(LedgerMapping[[#All],[Level 3]],MATCH(Actuals[[#This Row],[Sub Ledger]],LedgerMapping[[#All],[Sub Ledger]],0))</f>
        <v>Interest</v>
      </c>
      <c r="J22609" s="22">
        <f>YEAR(Actuals[[#This Row],[Date]])</f>
        <v>2022</v>
      </c>
      <c r="K22609" s="22">
        <f>MONTH(Actuals[[#This Row],[Date]])</f>
        <v>12</v>
      </c>
      <c r="L22609" s="12"/>
    </row>
    <row r="22610" spans="1:12" x14ac:dyDescent="0.3">
      <c r="A22610">
        <v>4</v>
      </c>
      <c r="B22610">
        <v>12572</v>
      </c>
      <c r="C22610">
        <v>1</v>
      </c>
      <c r="D22610">
        <v>89000</v>
      </c>
      <c r="E22610" s="46">
        <v>44897</v>
      </c>
      <c r="F22610">
        <v>189</v>
      </c>
      <c r="I22610" t="str">
        <f>INDEX(LedgerMapping[[#All],[Level 3]],MATCH(Actuals[[#This Row],[Sub Ledger]],LedgerMapping[[#All],[Sub Ledger]],0))</f>
        <v>Interest</v>
      </c>
      <c r="J22610" s="22">
        <f>YEAR(Actuals[[#This Row],[Date]])</f>
        <v>2022</v>
      </c>
      <c r="K22610" s="22">
        <f>MONTH(Actuals[[#This Row],[Date]])</f>
        <v>12</v>
      </c>
      <c r="L22610" s="12"/>
    </row>
    <row r="22611" spans="1:12" x14ac:dyDescent="0.3">
      <c r="A22611">
        <v>5</v>
      </c>
      <c r="B22611">
        <v>12713</v>
      </c>
      <c r="C22611">
        <v>1</v>
      </c>
      <c r="D22611">
        <v>89000</v>
      </c>
      <c r="E22611" s="46">
        <v>44897</v>
      </c>
      <c r="F22611">
        <v>185</v>
      </c>
      <c r="I22611" t="str">
        <f>INDEX(LedgerMapping[[#All],[Level 3]],MATCH(Actuals[[#This Row],[Sub Ledger]],LedgerMapping[[#All],[Sub Ledger]],0))</f>
        <v>Interest</v>
      </c>
      <c r="J22611" s="22">
        <f>YEAR(Actuals[[#This Row],[Date]])</f>
        <v>2022</v>
      </c>
      <c r="K22611" s="22">
        <f>MONTH(Actuals[[#This Row],[Date]])</f>
        <v>12</v>
      </c>
      <c r="L22611" s="12"/>
    </row>
    <row r="22612" spans="1:12" x14ac:dyDescent="0.3">
      <c r="A22612">
        <v>7</v>
      </c>
      <c r="B22612">
        <v>13185</v>
      </c>
      <c r="C22612">
        <v>1</v>
      </c>
      <c r="D22612">
        <v>89000</v>
      </c>
      <c r="E22612" s="46">
        <v>44897</v>
      </c>
      <c r="F22612">
        <v>145</v>
      </c>
      <c r="I22612" t="str">
        <f>INDEX(LedgerMapping[[#All],[Level 3]],MATCH(Actuals[[#This Row],[Sub Ledger]],LedgerMapping[[#All],[Sub Ledger]],0))</f>
        <v>Interest</v>
      </c>
      <c r="J22612" s="22">
        <f>YEAR(Actuals[[#This Row],[Date]])</f>
        <v>2022</v>
      </c>
      <c r="K22612" s="22">
        <f>MONTH(Actuals[[#This Row],[Date]])</f>
        <v>12</v>
      </c>
      <c r="L22612" s="12"/>
    </row>
    <row r="22613" spans="1:12" x14ac:dyDescent="0.3">
      <c r="A22613">
        <v>8</v>
      </c>
      <c r="B22613">
        <v>13326</v>
      </c>
      <c r="C22613">
        <v>1</v>
      </c>
      <c r="D22613">
        <v>89000</v>
      </c>
      <c r="E22613" s="46">
        <v>44897</v>
      </c>
      <c r="F22613">
        <v>237.45</v>
      </c>
      <c r="I22613" t="str">
        <f>INDEX(LedgerMapping[[#All],[Level 3]],MATCH(Actuals[[#This Row],[Sub Ledger]],LedgerMapping[[#All],[Sub Ledger]],0))</f>
        <v>Interest</v>
      </c>
      <c r="J22613" s="22">
        <f>YEAR(Actuals[[#This Row],[Date]])</f>
        <v>2022</v>
      </c>
      <c r="K22613" s="22">
        <f>MONTH(Actuals[[#This Row],[Date]])</f>
        <v>12</v>
      </c>
      <c r="L22613" s="12"/>
    </row>
    <row r="22614" spans="1:12" x14ac:dyDescent="0.3">
      <c r="A22614">
        <v>3</v>
      </c>
      <c r="B22614">
        <v>13512</v>
      </c>
      <c r="C22614">
        <v>1</v>
      </c>
      <c r="D22614">
        <v>89000</v>
      </c>
      <c r="E22614" s="46">
        <v>44927</v>
      </c>
      <c r="F22614">
        <v>287</v>
      </c>
      <c r="I22614" t="str">
        <f>INDEX(LedgerMapping[[#All],[Level 3]],MATCH(Actuals[[#This Row],[Sub Ledger]],LedgerMapping[[#All],[Sub Ledger]],0))</f>
        <v>Interest</v>
      </c>
      <c r="J22614" s="22">
        <f>YEAR(Actuals[[#This Row],[Date]])</f>
        <v>2023</v>
      </c>
      <c r="K22614" s="22">
        <f>MONTH(Actuals[[#This Row],[Date]])</f>
        <v>1</v>
      </c>
      <c r="L22614" s="12"/>
    </row>
    <row r="22615" spans="1:12" x14ac:dyDescent="0.3">
      <c r="A22615">
        <v>4</v>
      </c>
      <c r="B22615">
        <v>13634</v>
      </c>
      <c r="C22615">
        <v>1</v>
      </c>
      <c r="D22615">
        <v>89000</v>
      </c>
      <c r="E22615" s="46">
        <v>44927</v>
      </c>
      <c r="F22615">
        <v>205</v>
      </c>
      <c r="I22615" t="str">
        <f>INDEX(LedgerMapping[[#All],[Level 3]],MATCH(Actuals[[#This Row],[Sub Ledger]],LedgerMapping[[#All],[Sub Ledger]],0))</f>
        <v>Interest</v>
      </c>
      <c r="J22615" s="22">
        <f>YEAR(Actuals[[#This Row],[Date]])</f>
        <v>2023</v>
      </c>
      <c r="K22615" s="22">
        <f>MONTH(Actuals[[#This Row],[Date]])</f>
        <v>1</v>
      </c>
      <c r="L22615" s="12"/>
    </row>
    <row r="22616" spans="1:12" x14ac:dyDescent="0.3">
      <c r="A22616">
        <v>5</v>
      </c>
      <c r="B22616">
        <v>13728</v>
      </c>
      <c r="C22616">
        <v>1</v>
      </c>
      <c r="D22616">
        <v>89000</v>
      </c>
      <c r="E22616" s="46">
        <v>44927</v>
      </c>
      <c r="F22616">
        <v>236</v>
      </c>
      <c r="I22616" t="str">
        <f>INDEX(LedgerMapping[[#All],[Level 3]],MATCH(Actuals[[#This Row],[Sub Ledger]],LedgerMapping[[#All],[Sub Ledger]],0))</f>
        <v>Interest</v>
      </c>
      <c r="J22616" s="22">
        <f>YEAR(Actuals[[#This Row],[Date]])</f>
        <v>2023</v>
      </c>
      <c r="K22616" s="22">
        <f>MONTH(Actuals[[#This Row],[Date]])</f>
        <v>1</v>
      </c>
      <c r="L22616" s="12"/>
    </row>
    <row r="22617" spans="1:12" x14ac:dyDescent="0.3">
      <c r="A22617">
        <v>7</v>
      </c>
      <c r="B22617">
        <v>14022</v>
      </c>
      <c r="C22617">
        <v>1</v>
      </c>
      <c r="D22617">
        <v>89000</v>
      </c>
      <c r="E22617" s="46">
        <v>44927</v>
      </c>
      <c r="F22617">
        <v>158</v>
      </c>
      <c r="I22617" t="str">
        <f>INDEX(LedgerMapping[[#All],[Level 3]],MATCH(Actuals[[#This Row],[Sub Ledger]],LedgerMapping[[#All],[Sub Ledger]],0))</f>
        <v>Interest</v>
      </c>
      <c r="J22617" s="22">
        <f>YEAR(Actuals[[#This Row],[Date]])</f>
        <v>2023</v>
      </c>
      <c r="K22617" s="22">
        <f>MONTH(Actuals[[#This Row],[Date]])</f>
        <v>1</v>
      </c>
      <c r="L22617" s="12"/>
    </row>
    <row r="22618" spans="1:12" x14ac:dyDescent="0.3">
      <c r="A22618">
        <v>8</v>
      </c>
      <c r="B22618">
        <v>14117</v>
      </c>
      <c r="C22618">
        <v>1</v>
      </c>
      <c r="D22618">
        <v>89000</v>
      </c>
      <c r="E22618" s="46">
        <v>44927</v>
      </c>
      <c r="F22618">
        <v>293.51</v>
      </c>
      <c r="I22618" t="str">
        <f>INDEX(LedgerMapping[[#All],[Level 3]],MATCH(Actuals[[#This Row],[Sub Ledger]],LedgerMapping[[#All],[Sub Ledger]],0))</f>
        <v>Interest</v>
      </c>
      <c r="J22618" s="22">
        <f>YEAR(Actuals[[#This Row],[Date]])</f>
        <v>2023</v>
      </c>
      <c r="K22618" s="22">
        <f>MONTH(Actuals[[#This Row],[Date]])</f>
        <v>1</v>
      </c>
      <c r="L22618" s="12"/>
    </row>
    <row r="22619" spans="1:12" x14ac:dyDescent="0.3">
      <c r="A22619">
        <v>11</v>
      </c>
      <c r="B22619">
        <v>14239</v>
      </c>
      <c r="C22619">
        <v>1</v>
      </c>
      <c r="D22619">
        <v>89000</v>
      </c>
      <c r="E22619" s="46">
        <v>44927</v>
      </c>
      <c r="F22619">
        <v>110.34</v>
      </c>
      <c r="I22619" t="str">
        <f>INDEX(LedgerMapping[[#All],[Level 3]],MATCH(Actuals[[#This Row],[Sub Ledger]],LedgerMapping[[#All],[Sub Ledger]],0))</f>
        <v>Interest</v>
      </c>
      <c r="J22619" s="22">
        <f>YEAR(Actuals[[#This Row],[Date]])</f>
        <v>2023</v>
      </c>
      <c r="K22619" s="22">
        <f>MONTH(Actuals[[#This Row],[Date]])</f>
        <v>1</v>
      </c>
      <c r="L22619" s="12"/>
    </row>
    <row r="22620" spans="1:12" x14ac:dyDescent="0.3">
      <c r="A22620">
        <v>12</v>
      </c>
      <c r="B22620">
        <v>14412</v>
      </c>
      <c r="C22620">
        <v>1</v>
      </c>
      <c r="D22620">
        <v>89000</v>
      </c>
      <c r="E22620" s="46">
        <v>44927</v>
      </c>
      <c r="F22620">
        <v>70.97</v>
      </c>
      <c r="I22620" t="str">
        <f>INDEX(LedgerMapping[[#All],[Level 3]],MATCH(Actuals[[#This Row],[Sub Ledger]],LedgerMapping[[#All],[Sub Ledger]],0))</f>
        <v>Interest</v>
      </c>
      <c r="J22620" s="22">
        <f>YEAR(Actuals[[#This Row],[Date]])</f>
        <v>2023</v>
      </c>
      <c r="K22620" s="22">
        <f>MONTH(Actuals[[#This Row],[Date]])</f>
        <v>1</v>
      </c>
      <c r="L22620" s="12"/>
    </row>
    <row r="22621" spans="1:12" x14ac:dyDescent="0.3">
      <c r="A22621">
        <v>3</v>
      </c>
      <c r="B22621">
        <v>14527</v>
      </c>
      <c r="C22621">
        <v>1</v>
      </c>
      <c r="D22621">
        <v>89000</v>
      </c>
      <c r="E22621" s="46">
        <v>44958</v>
      </c>
      <c r="F22621">
        <v>246</v>
      </c>
      <c r="I22621" t="str">
        <f>INDEX(LedgerMapping[[#All],[Level 3]],MATCH(Actuals[[#This Row],[Sub Ledger]],LedgerMapping[[#All],[Sub Ledger]],0))</f>
        <v>Interest</v>
      </c>
      <c r="J22621" s="22">
        <f>YEAR(Actuals[[#This Row],[Date]])</f>
        <v>2023</v>
      </c>
      <c r="K22621" s="22">
        <f>MONTH(Actuals[[#This Row],[Date]])</f>
        <v>2</v>
      </c>
      <c r="L22621" s="12"/>
    </row>
    <row r="22622" spans="1:12" x14ac:dyDescent="0.3">
      <c r="A22622">
        <v>4</v>
      </c>
      <c r="B22622">
        <v>14646</v>
      </c>
      <c r="C22622">
        <v>1</v>
      </c>
      <c r="D22622">
        <v>89000</v>
      </c>
      <c r="E22622" s="46">
        <v>44958</v>
      </c>
      <c r="F22622">
        <v>281</v>
      </c>
      <c r="I22622" t="str">
        <f>INDEX(LedgerMapping[[#All],[Level 3]],MATCH(Actuals[[#This Row],[Sub Ledger]],LedgerMapping[[#All],[Sub Ledger]],0))</f>
        <v>Interest</v>
      </c>
      <c r="J22622" s="22">
        <f>YEAR(Actuals[[#This Row],[Date]])</f>
        <v>2023</v>
      </c>
      <c r="K22622" s="22">
        <f>MONTH(Actuals[[#This Row],[Date]])</f>
        <v>2</v>
      </c>
      <c r="L22622" s="12"/>
    </row>
    <row r="22623" spans="1:12" x14ac:dyDescent="0.3">
      <c r="A22623">
        <v>5</v>
      </c>
      <c r="B22623">
        <v>14738</v>
      </c>
      <c r="C22623">
        <v>1</v>
      </c>
      <c r="D22623">
        <v>89000</v>
      </c>
      <c r="E22623" s="46">
        <v>44958</v>
      </c>
      <c r="F22623">
        <v>218</v>
      </c>
      <c r="I22623" t="str">
        <f>INDEX(LedgerMapping[[#All],[Level 3]],MATCH(Actuals[[#This Row],[Sub Ledger]],LedgerMapping[[#All],[Sub Ledger]],0))</f>
        <v>Interest</v>
      </c>
      <c r="J22623" s="22">
        <f>YEAR(Actuals[[#This Row],[Date]])</f>
        <v>2023</v>
      </c>
      <c r="K22623" s="22">
        <f>MONTH(Actuals[[#This Row],[Date]])</f>
        <v>2</v>
      </c>
      <c r="L22623" s="12"/>
    </row>
    <row r="22624" spans="1:12" x14ac:dyDescent="0.3">
      <c r="A22624">
        <v>7</v>
      </c>
      <c r="B22624">
        <v>15028</v>
      </c>
      <c r="C22624">
        <v>1</v>
      </c>
      <c r="D22624">
        <v>89000</v>
      </c>
      <c r="E22624" s="46">
        <v>44958</v>
      </c>
      <c r="F22624">
        <v>255</v>
      </c>
      <c r="I22624" t="str">
        <f>INDEX(LedgerMapping[[#All],[Level 3]],MATCH(Actuals[[#This Row],[Sub Ledger]],LedgerMapping[[#All],[Sub Ledger]],0))</f>
        <v>Interest</v>
      </c>
      <c r="J22624" s="22">
        <f>YEAR(Actuals[[#This Row],[Date]])</f>
        <v>2023</v>
      </c>
      <c r="K22624" s="22">
        <f>MONTH(Actuals[[#This Row],[Date]])</f>
        <v>2</v>
      </c>
      <c r="L22624" s="12"/>
    </row>
    <row r="22625" spans="1:12" x14ac:dyDescent="0.3">
      <c r="A22625">
        <v>8</v>
      </c>
      <c r="B22625">
        <v>15121</v>
      </c>
      <c r="C22625">
        <v>1</v>
      </c>
      <c r="D22625">
        <v>89000</v>
      </c>
      <c r="E22625" s="46">
        <v>44958</v>
      </c>
      <c r="F22625">
        <v>326.83999999999997</v>
      </c>
      <c r="I22625" t="str">
        <f>INDEX(LedgerMapping[[#All],[Level 3]],MATCH(Actuals[[#This Row],[Sub Ledger]],LedgerMapping[[#All],[Sub Ledger]],0))</f>
        <v>Interest</v>
      </c>
      <c r="J22625" s="22">
        <f>YEAR(Actuals[[#This Row],[Date]])</f>
        <v>2023</v>
      </c>
      <c r="K22625" s="22">
        <f>MONTH(Actuals[[#This Row],[Date]])</f>
        <v>2</v>
      </c>
      <c r="L22625" s="12"/>
    </row>
    <row r="22626" spans="1:12" x14ac:dyDescent="0.3">
      <c r="A22626">
        <v>11</v>
      </c>
      <c r="B22626">
        <v>15241</v>
      </c>
      <c r="C22626">
        <v>1</v>
      </c>
      <c r="D22626">
        <v>89000</v>
      </c>
      <c r="E22626" s="46">
        <v>44958</v>
      </c>
      <c r="F22626">
        <v>132.68</v>
      </c>
      <c r="I22626" t="str">
        <f>INDEX(LedgerMapping[[#All],[Level 3]],MATCH(Actuals[[#This Row],[Sub Ledger]],LedgerMapping[[#All],[Sub Ledger]],0))</f>
        <v>Interest</v>
      </c>
      <c r="J22626" s="22">
        <f>YEAR(Actuals[[#This Row],[Date]])</f>
        <v>2023</v>
      </c>
      <c r="K22626" s="22">
        <f>MONTH(Actuals[[#This Row],[Date]])</f>
        <v>2</v>
      </c>
      <c r="L22626" s="12"/>
    </row>
    <row r="22627" spans="1:12" x14ac:dyDescent="0.3">
      <c r="A22627">
        <v>12</v>
      </c>
      <c r="B22627">
        <v>15415</v>
      </c>
      <c r="C22627">
        <v>1</v>
      </c>
      <c r="D22627">
        <v>89000</v>
      </c>
      <c r="E22627" s="46">
        <v>44958</v>
      </c>
      <c r="F22627">
        <v>64.59</v>
      </c>
      <c r="I22627" t="str">
        <f>INDEX(LedgerMapping[[#All],[Level 3]],MATCH(Actuals[[#This Row],[Sub Ledger]],LedgerMapping[[#All],[Sub Ledger]],0))</f>
        <v>Interest</v>
      </c>
      <c r="J22627" s="22">
        <f>YEAR(Actuals[[#This Row],[Date]])</f>
        <v>2023</v>
      </c>
      <c r="K22627" s="22">
        <f>MONTH(Actuals[[#This Row],[Date]])</f>
        <v>2</v>
      </c>
      <c r="L22627" s="12"/>
    </row>
    <row r="22628" spans="1:12" x14ac:dyDescent="0.3">
      <c r="A22628">
        <v>3</v>
      </c>
      <c r="B22628">
        <v>15505</v>
      </c>
      <c r="C22628">
        <v>1</v>
      </c>
      <c r="D22628">
        <v>89000</v>
      </c>
      <c r="E22628" s="46">
        <v>44988</v>
      </c>
      <c r="F22628">
        <v>356</v>
      </c>
      <c r="I22628" t="str">
        <f>INDEX(LedgerMapping[[#All],[Level 3]],MATCH(Actuals[[#This Row],[Sub Ledger]],LedgerMapping[[#All],[Sub Ledger]],0))</f>
        <v>Interest</v>
      </c>
      <c r="J22628" s="22">
        <f>YEAR(Actuals[[#This Row],[Date]])</f>
        <v>2023</v>
      </c>
      <c r="K22628" s="22">
        <f>MONTH(Actuals[[#This Row],[Date]])</f>
        <v>3</v>
      </c>
      <c r="L22628" s="12"/>
    </row>
    <row r="22629" spans="1:12" x14ac:dyDescent="0.3">
      <c r="A22629">
        <v>4</v>
      </c>
      <c r="B22629">
        <v>15625</v>
      </c>
      <c r="C22629">
        <v>1</v>
      </c>
      <c r="D22629">
        <v>89000</v>
      </c>
      <c r="E22629" s="46">
        <v>44988</v>
      </c>
      <c r="F22629">
        <v>233</v>
      </c>
      <c r="I22629" t="str">
        <f>INDEX(LedgerMapping[[#All],[Level 3]],MATCH(Actuals[[#This Row],[Sub Ledger]],LedgerMapping[[#All],[Sub Ledger]],0))</f>
        <v>Interest</v>
      </c>
      <c r="J22629" s="22">
        <f>YEAR(Actuals[[#This Row],[Date]])</f>
        <v>2023</v>
      </c>
      <c r="K22629" s="22">
        <f>MONTH(Actuals[[#This Row],[Date]])</f>
        <v>3</v>
      </c>
      <c r="L22629" s="12"/>
    </row>
    <row r="22630" spans="1:12" x14ac:dyDescent="0.3">
      <c r="A22630">
        <v>5</v>
      </c>
      <c r="B22630">
        <v>15718</v>
      </c>
      <c r="C22630">
        <v>1</v>
      </c>
      <c r="D22630">
        <v>89000</v>
      </c>
      <c r="E22630" s="46">
        <v>44988</v>
      </c>
      <c r="F22630">
        <v>163</v>
      </c>
      <c r="I22630" t="str">
        <f>INDEX(LedgerMapping[[#All],[Level 3]],MATCH(Actuals[[#This Row],[Sub Ledger]],LedgerMapping[[#All],[Sub Ledger]],0))</f>
        <v>Interest</v>
      </c>
      <c r="J22630" s="22">
        <f>YEAR(Actuals[[#This Row],[Date]])</f>
        <v>2023</v>
      </c>
      <c r="K22630" s="22">
        <f>MONTH(Actuals[[#This Row],[Date]])</f>
        <v>3</v>
      </c>
      <c r="L22630" s="12"/>
    </row>
    <row r="22631" spans="1:12" x14ac:dyDescent="0.3">
      <c r="A22631">
        <v>7</v>
      </c>
      <c r="B22631">
        <v>16008</v>
      </c>
      <c r="C22631">
        <v>1</v>
      </c>
      <c r="D22631">
        <v>89000</v>
      </c>
      <c r="E22631" s="46">
        <v>44988</v>
      </c>
      <c r="F22631">
        <v>213</v>
      </c>
      <c r="I22631" t="str">
        <f>INDEX(LedgerMapping[[#All],[Level 3]],MATCH(Actuals[[#This Row],[Sub Ledger]],LedgerMapping[[#All],[Sub Ledger]],0))</f>
        <v>Interest</v>
      </c>
      <c r="J22631" s="22">
        <f>YEAR(Actuals[[#This Row],[Date]])</f>
        <v>2023</v>
      </c>
      <c r="K22631" s="22">
        <f>MONTH(Actuals[[#This Row],[Date]])</f>
        <v>3</v>
      </c>
      <c r="L22631" s="12"/>
    </row>
    <row r="22632" spans="1:12" x14ac:dyDescent="0.3">
      <c r="A22632">
        <v>8</v>
      </c>
      <c r="B22632">
        <v>16101</v>
      </c>
      <c r="C22632">
        <v>1</v>
      </c>
      <c r="D22632">
        <v>89000</v>
      </c>
      <c r="E22632" s="46">
        <v>44988</v>
      </c>
      <c r="F22632">
        <v>298.06</v>
      </c>
      <c r="I22632" t="str">
        <f>INDEX(LedgerMapping[[#All],[Level 3]],MATCH(Actuals[[#This Row],[Sub Ledger]],LedgerMapping[[#All],[Sub Ledger]],0))</f>
        <v>Interest</v>
      </c>
      <c r="J22632" s="22">
        <f>YEAR(Actuals[[#This Row],[Date]])</f>
        <v>2023</v>
      </c>
      <c r="K22632" s="22">
        <f>MONTH(Actuals[[#This Row],[Date]])</f>
        <v>3</v>
      </c>
      <c r="L22632" s="12"/>
    </row>
    <row r="22633" spans="1:12" x14ac:dyDescent="0.3">
      <c r="A22633">
        <v>11</v>
      </c>
      <c r="B22633">
        <v>16221</v>
      </c>
      <c r="C22633">
        <v>1</v>
      </c>
      <c r="D22633">
        <v>89000</v>
      </c>
      <c r="E22633" s="46">
        <v>44988</v>
      </c>
      <c r="F22633">
        <v>133.74</v>
      </c>
      <c r="I22633" t="str">
        <f>INDEX(LedgerMapping[[#All],[Level 3]],MATCH(Actuals[[#This Row],[Sub Ledger]],LedgerMapping[[#All],[Sub Ledger]],0))</f>
        <v>Interest</v>
      </c>
      <c r="J22633" s="22">
        <f>YEAR(Actuals[[#This Row],[Date]])</f>
        <v>2023</v>
      </c>
      <c r="K22633" s="22">
        <f>MONTH(Actuals[[#This Row],[Date]])</f>
        <v>3</v>
      </c>
      <c r="L22633" s="12"/>
    </row>
    <row r="22634" spans="1:12" x14ac:dyDescent="0.3">
      <c r="A22634">
        <v>12</v>
      </c>
      <c r="B22634">
        <v>16422</v>
      </c>
      <c r="C22634">
        <v>1</v>
      </c>
      <c r="D22634">
        <v>89000</v>
      </c>
      <c r="E22634" s="46">
        <v>44988</v>
      </c>
      <c r="F22634">
        <v>73.099999999999994</v>
      </c>
      <c r="I22634" t="str">
        <f>INDEX(LedgerMapping[[#All],[Level 3]],MATCH(Actuals[[#This Row],[Sub Ledger]],LedgerMapping[[#All],[Sub Ledger]],0))</f>
        <v>Interest</v>
      </c>
      <c r="J22634" s="22">
        <f>YEAR(Actuals[[#This Row],[Date]])</f>
        <v>2023</v>
      </c>
      <c r="K22634" s="22">
        <f>MONTH(Actuals[[#This Row],[Date]])</f>
        <v>3</v>
      </c>
      <c r="L22634" s="12"/>
    </row>
    <row r="22635" spans="1:12" x14ac:dyDescent="0.3">
      <c r="A22635">
        <v>3</v>
      </c>
      <c r="B22635">
        <v>16537</v>
      </c>
      <c r="C22635">
        <v>1</v>
      </c>
      <c r="D22635">
        <v>89000</v>
      </c>
      <c r="E22635" s="46">
        <v>45018</v>
      </c>
      <c r="F22635">
        <v>310</v>
      </c>
      <c r="I22635" t="str">
        <f>INDEX(LedgerMapping[[#All],[Level 3]],MATCH(Actuals[[#This Row],[Sub Ledger]],LedgerMapping[[#All],[Sub Ledger]],0))</f>
        <v>Interest</v>
      </c>
      <c r="J22635" s="22">
        <f>YEAR(Actuals[[#This Row],[Date]])</f>
        <v>2023</v>
      </c>
      <c r="K22635" s="22">
        <f>MONTH(Actuals[[#This Row],[Date]])</f>
        <v>4</v>
      </c>
      <c r="L22635" s="12"/>
    </row>
    <row r="22636" spans="1:12" x14ac:dyDescent="0.3">
      <c r="A22636">
        <v>4</v>
      </c>
      <c r="B22636">
        <v>16657</v>
      </c>
      <c r="C22636">
        <v>1</v>
      </c>
      <c r="D22636">
        <v>89000</v>
      </c>
      <c r="E22636" s="46">
        <v>45018</v>
      </c>
      <c r="F22636">
        <v>333</v>
      </c>
      <c r="I22636" t="str">
        <f>INDEX(LedgerMapping[[#All],[Level 3]],MATCH(Actuals[[#This Row],[Sub Ledger]],LedgerMapping[[#All],[Sub Ledger]],0))</f>
        <v>Interest</v>
      </c>
      <c r="J22636" s="22">
        <f>YEAR(Actuals[[#This Row],[Date]])</f>
        <v>2023</v>
      </c>
      <c r="K22636" s="22">
        <f>MONTH(Actuals[[#This Row],[Date]])</f>
        <v>4</v>
      </c>
      <c r="L22636" s="12"/>
    </row>
    <row r="22637" spans="1:12" x14ac:dyDescent="0.3">
      <c r="A22637">
        <v>5</v>
      </c>
      <c r="B22637">
        <v>16750</v>
      </c>
      <c r="C22637">
        <v>1</v>
      </c>
      <c r="D22637">
        <v>89000</v>
      </c>
      <c r="E22637" s="46">
        <v>45018</v>
      </c>
      <c r="F22637">
        <v>208</v>
      </c>
      <c r="I22637" t="str">
        <f>INDEX(LedgerMapping[[#All],[Level 3]],MATCH(Actuals[[#This Row],[Sub Ledger]],LedgerMapping[[#All],[Sub Ledger]],0))</f>
        <v>Interest</v>
      </c>
      <c r="J22637" s="22">
        <f>YEAR(Actuals[[#This Row],[Date]])</f>
        <v>2023</v>
      </c>
      <c r="K22637" s="22">
        <f>MONTH(Actuals[[#This Row],[Date]])</f>
        <v>4</v>
      </c>
      <c r="L22637" s="12"/>
    </row>
    <row r="22638" spans="1:12" x14ac:dyDescent="0.3">
      <c r="A22638">
        <v>7</v>
      </c>
      <c r="B22638">
        <v>17040</v>
      </c>
      <c r="C22638">
        <v>1</v>
      </c>
      <c r="D22638">
        <v>89000</v>
      </c>
      <c r="E22638" s="46">
        <v>45018</v>
      </c>
      <c r="F22638">
        <v>192</v>
      </c>
      <c r="I22638" t="str">
        <f>INDEX(LedgerMapping[[#All],[Level 3]],MATCH(Actuals[[#This Row],[Sub Ledger]],LedgerMapping[[#All],[Sub Ledger]],0))</f>
        <v>Interest</v>
      </c>
      <c r="J22638" s="22">
        <f>YEAR(Actuals[[#This Row],[Date]])</f>
        <v>2023</v>
      </c>
      <c r="K22638" s="22">
        <f>MONTH(Actuals[[#This Row],[Date]])</f>
        <v>4</v>
      </c>
      <c r="L22638" s="12"/>
    </row>
    <row r="22639" spans="1:12" x14ac:dyDescent="0.3">
      <c r="A22639">
        <v>8</v>
      </c>
      <c r="B22639">
        <v>17133</v>
      </c>
      <c r="C22639">
        <v>1</v>
      </c>
      <c r="D22639">
        <v>89000</v>
      </c>
      <c r="E22639" s="46">
        <v>45018</v>
      </c>
      <c r="F22639">
        <v>258.66000000000003</v>
      </c>
      <c r="I22639" t="str">
        <f>INDEX(LedgerMapping[[#All],[Level 3]],MATCH(Actuals[[#This Row],[Sub Ledger]],LedgerMapping[[#All],[Sub Ledger]],0))</f>
        <v>Interest</v>
      </c>
      <c r="J22639" s="22">
        <f>YEAR(Actuals[[#This Row],[Date]])</f>
        <v>2023</v>
      </c>
      <c r="K22639" s="22">
        <f>MONTH(Actuals[[#This Row],[Date]])</f>
        <v>4</v>
      </c>
      <c r="L22639" s="12"/>
    </row>
    <row r="22640" spans="1:12" x14ac:dyDescent="0.3">
      <c r="A22640">
        <v>11</v>
      </c>
      <c r="B22640">
        <v>17253</v>
      </c>
      <c r="C22640">
        <v>1</v>
      </c>
      <c r="D22640">
        <v>89000</v>
      </c>
      <c r="E22640" s="46">
        <v>45018</v>
      </c>
      <c r="F22640">
        <v>124.17</v>
      </c>
      <c r="I22640" t="str">
        <f>INDEX(LedgerMapping[[#All],[Level 3]],MATCH(Actuals[[#This Row],[Sub Ledger]],LedgerMapping[[#All],[Sub Ledger]],0))</f>
        <v>Interest</v>
      </c>
      <c r="J22640" s="22">
        <f>YEAR(Actuals[[#This Row],[Date]])</f>
        <v>2023</v>
      </c>
      <c r="K22640" s="22">
        <f>MONTH(Actuals[[#This Row],[Date]])</f>
        <v>4</v>
      </c>
      <c r="L22640" s="12"/>
    </row>
    <row r="22641" spans="1:12" x14ac:dyDescent="0.3">
      <c r="A22641">
        <v>12</v>
      </c>
      <c r="B22641">
        <v>17454</v>
      </c>
      <c r="C22641">
        <v>1</v>
      </c>
      <c r="D22641">
        <v>89000</v>
      </c>
      <c r="E22641" s="46">
        <v>45018</v>
      </c>
      <c r="F22641">
        <v>42.25</v>
      </c>
      <c r="I22641" t="str">
        <f>INDEX(LedgerMapping[[#All],[Level 3]],MATCH(Actuals[[#This Row],[Sub Ledger]],LedgerMapping[[#All],[Sub Ledger]],0))</f>
        <v>Interest</v>
      </c>
      <c r="J22641" s="22">
        <f>YEAR(Actuals[[#This Row],[Date]])</f>
        <v>2023</v>
      </c>
      <c r="K22641" s="22">
        <f>MONTH(Actuals[[#This Row],[Date]])</f>
        <v>4</v>
      </c>
      <c r="L22641" s="12"/>
    </row>
    <row r="22642" spans="1:12" x14ac:dyDescent="0.3">
      <c r="A22642">
        <v>3</v>
      </c>
      <c r="B22642">
        <v>17569</v>
      </c>
      <c r="C22642">
        <v>1</v>
      </c>
      <c r="D22642">
        <v>89000</v>
      </c>
      <c r="E22642" s="46">
        <v>45049</v>
      </c>
      <c r="F22642">
        <v>346</v>
      </c>
      <c r="I22642" t="str">
        <f>INDEX(LedgerMapping[[#All],[Level 3]],MATCH(Actuals[[#This Row],[Sub Ledger]],LedgerMapping[[#All],[Sub Ledger]],0))</f>
        <v>Interest</v>
      </c>
      <c r="J22642" s="22">
        <f>YEAR(Actuals[[#This Row],[Date]])</f>
        <v>2023</v>
      </c>
      <c r="K22642" s="22">
        <f>MONTH(Actuals[[#This Row],[Date]])</f>
        <v>5</v>
      </c>
      <c r="L22642" s="12"/>
    </row>
    <row r="22643" spans="1:12" x14ac:dyDescent="0.3">
      <c r="A22643">
        <v>4</v>
      </c>
      <c r="B22643">
        <v>17689</v>
      </c>
      <c r="C22643">
        <v>1</v>
      </c>
      <c r="D22643">
        <v>89000</v>
      </c>
      <c r="E22643" s="46">
        <v>45049</v>
      </c>
      <c r="F22643">
        <v>220</v>
      </c>
      <c r="I22643" t="str">
        <f>INDEX(LedgerMapping[[#All],[Level 3]],MATCH(Actuals[[#This Row],[Sub Ledger]],LedgerMapping[[#All],[Sub Ledger]],0))</f>
        <v>Interest</v>
      </c>
      <c r="J22643" s="22">
        <f>YEAR(Actuals[[#This Row],[Date]])</f>
        <v>2023</v>
      </c>
      <c r="K22643" s="22">
        <f>MONTH(Actuals[[#This Row],[Date]])</f>
        <v>5</v>
      </c>
      <c r="L22643" s="12"/>
    </row>
    <row r="22644" spans="1:12" x14ac:dyDescent="0.3">
      <c r="A22644">
        <v>5</v>
      </c>
      <c r="B22644">
        <v>17781</v>
      </c>
      <c r="C22644">
        <v>1</v>
      </c>
      <c r="D22644">
        <v>89000</v>
      </c>
      <c r="E22644" s="46">
        <v>45049</v>
      </c>
      <c r="F22644">
        <v>144</v>
      </c>
      <c r="I22644" t="str">
        <f>INDEX(LedgerMapping[[#All],[Level 3]],MATCH(Actuals[[#This Row],[Sub Ledger]],LedgerMapping[[#All],[Sub Ledger]],0))</f>
        <v>Interest</v>
      </c>
      <c r="J22644" s="22">
        <f>YEAR(Actuals[[#This Row],[Date]])</f>
        <v>2023</v>
      </c>
      <c r="K22644" s="22">
        <f>MONTH(Actuals[[#This Row],[Date]])</f>
        <v>5</v>
      </c>
      <c r="L22644" s="12"/>
    </row>
    <row r="22645" spans="1:12" x14ac:dyDescent="0.3">
      <c r="A22645">
        <v>7</v>
      </c>
      <c r="B22645">
        <v>18070</v>
      </c>
      <c r="C22645">
        <v>1</v>
      </c>
      <c r="D22645">
        <v>89000</v>
      </c>
      <c r="E22645" s="46">
        <v>45049</v>
      </c>
      <c r="F22645">
        <v>231</v>
      </c>
      <c r="I22645" t="str">
        <f>INDEX(LedgerMapping[[#All],[Level 3]],MATCH(Actuals[[#This Row],[Sub Ledger]],LedgerMapping[[#All],[Sub Ledger]],0))</f>
        <v>Interest</v>
      </c>
      <c r="J22645" s="22">
        <f>YEAR(Actuals[[#This Row],[Date]])</f>
        <v>2023</v>
      </c>
      <c r="K22645" s="22">
        <f>MONTH(Actuals[[#This Row],[Date]])</f>
        <v>5</v>
      </c>
      <c r="L22645" s="12"/>
    </row>
    <row r="22646" spans="1:12" x14ac:dyDescent="0.3">
      <c r="A22646">
        <v>8</v>
      </c>
      <c r="B22646">
        <v>18163</v>
      </c>
      <c r="C22646">
        <v>1</v>
      </c>
      <c r="D22646">
        <v>89000</v>
      </c>
      <c r="E22646" s="46">
        <v>45049</v>
      </c>
      <c r="F22646">
        <v>240.48</v>
      </c>
      <c r="I22646" t="str">
        <f>INDEX(LedgerMapping[[#All],[Level 3]],MATCH(Actuals[[#This Row],[Sub Ledger]],LedgerMapping[[#All],[Sub Ledger]],0))</f>
        <v>Interest</v>
      </c>
      <c r="J22646" s="22">
        <f>YEAR(Actuals[[#This Row],[Date]])</f>
        <v>2023</v>
      </c>
      <c r="K22646" s="22">
        <f>MONTH(Actuals[[#This Row],[Date]])</f>
        <v>5</v>
      </c>
      <c r="L22646" s="12"/>
    </row>
    <row r="22647" spans="1:12" x14ac:dyDescent="0.3">
      <c r="A22647">
        <v>11</v>
      </c>
      <c r="B22647">
        <v>18282</v>
      </c>
      <c r="C22647">
        <v>1</v>
      </c>
      <c r="D22647">
        <v>89000</v>
      </c>
      <c r="E22647" s="46">
        <v>45049</v>
      </c>
      <c r="F22647">
        <v>118.85</v>
      </c>
      <c r="I22647" t="str">
        <f>INDEX(LedgerMapping[[#All],[Level 3]],MATCH(Actuals[[#This Row],[Sub Ledger]],LedgerMapping[[#All],[Sub Ledger]],0))</f>
        <v>Interest</v>
      </c>
      <c r="J22647" s="22">
        <f>YEAR(Actuals[[#This Row],[Date]])</f>
        <v>2023</v>
      </c>
      <c r="K22647" s="22">
        <f>MONTH(Actuals[[#This Row],[Date]])</f>
        <v>5</v>
      </c>
      <c r="L22647" s="12"/>
    </row>
    <row r="22648" spans="1:12" x14ac:dyDescent="0.3">
      <c r="A22648">
        <v>12</v>
      </c>
      <c r="B22648">
        <v>18483</v>
      </c>
      <c r="C22648">
        <v>1</v>
      </c>
      <c r="D22648">
        <v>89000</v>
      </c>
      <c r="E22648" s="46">
        <v>45049</v>
      </c>
      <c r="F22648">
        <v>98.63</v>
      </c>
      <c r="I22648" t="str">
        <f>INDEX(LedgerMapping[[#All],[Level 3]],MATCH(Actuals[[#This Row],[Sub Ledger]],LedgerMapping[[#All],[Sub Ledger]],0))</f>
        <v>Interest</v>
      </c>
      <c r="J22648" s="22">
        <f>YEAR(Actuals[[#This Row],[Date]])</f>
        <v>2023</v>
      </c>
      <c r="K22648" s="22">
        <f>MONTH(Actuals[[#This Row],[Date]])</f>
        <v>5</v>
      </c>
      <c r="L22648" s="12"/>
    </row>
    <row r="22649" spans="1:12" x14ac:dyDescent="0.3">
      <c r="A22649">
        <v>3</v>
      </c>
      <c r="B22649">
        <v>18573</v>
      </c>
      <c r="C22649">
        <v>1</v>
      </c>
      <c r="D22649">
        <v>89000</v>
      </c>
      <c r="E22649" s="46">
        <v>45079</v>
      </c>
      <c r="F22649">
        <v>371</v>
      </c>
      <c r="I22649" t="str">
        <f>INDEX(LedgerMapping[[#All],[Level 3]],MATCH(Actuals[[#This Row],[Sub Ledger]],LedgerMapping[[#All],[Sub Ledger]],0))</f>
        <v>Interest</v>
      </c>
      <c r="J22649" s="22">
        <f>YEAR(Actuals[[#This Row],[Date]])</f>
        <v>2023</v>
      </c>
      <c r="K22649" s="22">
        <f>MONTH(Actuals[[#This Row],[Date]])</f>
        <v>6</v>
      </c>
      <c r="L22649" s="12"/>
    </row>
    <row r="22650" spans="1:12" x14ac:dyDescent="0.3">
      <c r="A22650">
        <v>4</v>
      </c>
      <c r="B22650">
        <v>18693</v>
      </c>
      <c r="C22650">
        <v>1</v>
      </c>
      <c r="D22650">
        <v>89000</v>
      </c>
      <c r="E22650" s="46">
        <v>45079</v>
      </c>
      <c r="F22650">
        <v>292</v>
      </c>
      <c r="I22650" t="str">
        <f>INDEX(LedgerMapping[[#All],[Level 3]],MATCH(Actuals[[#This Row],[Sub Ledger]],LedgerMapping[[#All],[Sub Ledger]],0))</f>
        <v>Interest</v>
      </c>
      <c r="J22650" s="22">
        <f>YEAR(Actuals[[#This Row],[Date]])</f>
        <v>2023</v>
      </c>
      <c r="K22650" s="22">
        <f>MONTH(Actuals[[#This Row],[Date]])</f>
        <v>6</v>
      </c>
      <c r="L22650" s="12"/>
    </row>
    <row r="22651" spans="1:12" x14ac:dyDescent="0.3">
      <c r="A22651">
        <v>5</v>
      </c>
      <c r="B22651">
        <v>18785</v>
      </c>
      <c r="C22651">
        <v>1</v>
      </c>
      <c r="D22651">
        <v>89000</v>
      </c>
      <c r="E22651" s="46">
        <v>45079</v>
      </c>
      <c r="F22651">
        <v>140</v>
      </c>
      <c r="I22651" t="str">
        <f>INDEX(LedgerMapping[[#All],[Level 3]],MATCH(Actuals[[#This Row],[Sub Ledger]],LedgerMapping[[#All],[Sub Ledger]],0))</f>
        <v>Interest</v>
      </c>
      <c r="J22651" s="22">
        <f>YEAR(Actuals[[#This Row],[Date]])</f>
        <v>2023</v>
      </c>
      <c r="K22651" s="22">
        <f>MONTH(Actuals[[#This Row],[Date]])</f>
        <v>6</v>
      </c>
      <c r="L22651" s="12"/>
    </row>
    <row r="22652" spans="1:12" x14ac:dyDescent="0.3">
      <c r="A22652">
        <v>7</v>
      </c>
      <c r="B22652">
        <v>19074</v>
      </c>
      <c r="C22652">
        <v>1</v>
      </c>
      <c r="D22652">
        <v>89000</v>
      </c>
      <c r="E22652" s="46">
        <v>45079</v>
      </c>
      <c r="F22652">
        <v>228</v>
      </c>
      <c r="I22652" t="str">
        <f>INDEX(LedgerMapping[[#All],[Level 3]],MATCH(Actuals[[#This Row],[Sub Ledger]],LedgerMapping[[#All],[Sub Ledger]],0))</f>
        <v>Interest</v>
      </c>
      <c r="J22652" s="22">
        <f>YEAR(Actuals[[#This Row],[Date]])</f>
        <v>2023</v>
      </c>
      <c r="K22652" s="22">
        <f>MONTH(Actuals[[#This Row],[Date]])</f>
        <v>6</v>
      </c>
      <c r="L22652" s="12"/>
    </row>
    <row r="22653" spans="1:12" x14ac:dyDescent="0.3">
      <c r="A22653">
        <v>8</v>
      </c>
      <c r="B22653">
        <v>19167</v>
      </c>
      <c r="C22653">
        <v>1</v>
      </c>
      <c r="D22653">
        <v>89000</v>
      </c>
      <c r="E22653" s="46">
        <v>45079</v>
      </c>
      <c r="F22653">
        <v>387.45</v>
      </c>
      <c r="I22653" t="str">
        <f>INDEX(LedgerMapping[[#All],[Level 3]],MATCH(Actuals[[#This Row],[Sub Ledger]],LedgerMapping[[#All],[Sub Ledger]],0))</f>
        <v>Interest</v>
      </c>
      <c r="J22653" s="22">
        <f>YEAR(Actuals[[#This Row],[Date]])</f>
        <v>2023</v>
      </c>
      <c r="K22653" s="22">
        <f>MONTH(Actuals[[#This Row],[Date]])</f>
        <v>6</v>
      </c>
      <c r="L22653" s="12"/>
    </row>
    <row r="22654" spans="1:12" x14ac:dyDescent="0.3">
      <c r="A22654">
        <v>11</v>
      </c>
      <c r="B22654">
        <v>19287</v>
      </c>
      <c r="C22654">
        <v>1</v>
      </c>
      <c r="D22654">
        <v>89000</v>
      </c>
      <c r="E22654" s="46">
        <v>45079</v>
      </c>
      <c r="F22654">
        <v>133.74</v>
      </c>
      <c r="I22654" t="str">
        <f>INDEX(LedgerMapping[[#All],[Level 3]],MATCH(Actuals[[#This Row],[Sub Ledger]],LedgerMapping[[#All],[Sub Ledger]],0))</f>
        <v>Interest</v>
      </c>
      <c r="J22654" s="22">
        <f>YEAR(Actuals[[#This Row],[Date]])</f>
        <v>2023</v>
      </c>
      <c r="K22654" s="22">
        <f>MONTH(Actuals[[#This Row],[Date]])</f>
        <v>6</v>
      </c>
      <c r="L22654" s="12"/>
    </row>
    <row r="22655" spans="1:12" x14ac:dyDescent="0.3">
      <c r="A22655">
        <v>12</v>
      </c>
      <c r="B22655">
        <v>19487</v>
      </c>
      <c r="C22655">
        <v>1</v>
      </c>
      <c r="D22655">
        <v>89000</v>
      </c>
      <c r="E22655" s="46">
        <v>45079</v>
      </c>
      <c r="F22655">
        <v>35.869999999999997</v>
      </c>
      <c r="I22655" t="str">
        <f>INDEX(LedgerMapping[[#All],[Level 3]],MATCH(Actuals[[#This Row],[Sub Ledger]],LedgerMapping[[#All],[Sub Ledger]],0))</f>
        <v>Interest</v>
      </c>
      <c r="J22655" s="22">
        <f>YEAR(Actuals[[#This Row],[Date]])</f>
        <v>2023</v>
      </c>
      <c r="K22655" s="22">
        <f>MONTH(Actuals[[#This Row],[Date]])</f>
        <v>6</v>
      </c>
      <c r="L22655" s="12"/>
    </row>
    <row r="22656" spans="1:12" x14ac:dyDescent="0.3">
      <c r="A22656">
        <v>3</v>
      </c>
      <c r="B22656">
        <v>19602</v>
      </c>
      <c r="C22656">
        <v>1</v>
      </c>
      <c r="D22656">
        <v>89000</v>
      </c>
      <c r="E22656" s="46">
        <v>45110</v>
      </c>
      <c r="F22656">
        <v>281</v>
      </c>
      <c r="I22656" t="str">
        <f>INDEX(LedgerMapping[[#All],[Level 3]],MATCH(Actuals[[#This Row],[Sub Ledger]],LedgerMapping[[#All],[Sub Ledger]],0))</f>
        <v>Interest</v>
      </c>
      <c r="J22656" s="22">
        <f>YEAR(Actuals[[#This Row],[Date]])</f>
        <v>2023</v>
      </c>
      <c r="K22656" s="22">
        <f>MONTH(Actuals[[#This Row],[Date]])</f>
        <v>7</v>
      </c>
      <c r="L22656" s="12"/>
    </row>
    <row r="22657" spans="1:12" x14ac:dyDescent="0.3">
      <c r="A22657">
        <v>4</v>
      </c>
      <c r="B22657">
        <v>19721</v>
      </c>
      <c r="C22657">
        <v>1</v>
      </c>
      <c r="D22657">
        <v>89000</v>
      </c>
      <c r="E22657" s="46">
        <v>45110</v>
      </c>
      <c r="F22657">
        <v>237</v>
      </c>
      <c r="I22657" t="str">
        <f>INDEX(LedgerMapping[[#All],[Level 3]],MATCH(Actuals[[#This Row],[Sub Ledger]],LedgerMapping[[#All],[Sub Ledger]],0))</f>
        <v>Interest</v>
      </c>
      <c r="J22657" s="22">
        <f>YEAR(Actuals[[#This Row],[Date]])</f>
        <v>2023</v>
      </c>
      <c r="K22657" s="22">
        <f>MONTH(Actuals[[#This Row],[Date]])</f>
        <v>7</v>
      </c>
      <c r="L22657" s="12"/>
    </row>
    <row r="22658" spans="1:12" x14ac:dyDescent="0.3">
      <c r="A22658">
        <v>5</v>
      </c>
      <c r="B22658">
        <v>19813</v>
      </c>
      <c r="C22658">
        <v>1</v>
      </c>
      <c r="D22658">
        <v>89000</v>
      </c>
      <c r="E22658" s="46">
        <v>45110</v>
      </c>
      <c r="F22658">
        <v>176</v>
      </c>
      <c r="I22658" t="str">
        <f>INDEX(LedgerMapping[[#All],[Level 3]],MATCH(Actuals[[#This Row],[Sub Ledger]],LedgerMapping[[#All],[Sub Ledger]],0))</f>
        <v>Interest</v>
      </c>
      <c r="J22658" s="22">
        <f>YEAR(Actuals[[#This Row],[Date]])</f>
        <v>2023</v>
      </c>
      <c r="K22658" s="22">
        <f>MONTH(Actuals[[#This Row],[Date]])</f>
        <v>7</v>
      </c>
      <c r="L22658" s="12"/>
    </row>
    <row r="22659" spans="1:12" x14ac:dyDescent="0.3">
      <c r="A22659">
        <v>7</v>
      </c>
      <c r="B22659">
        <v>20103</v>
      </c>
      <c r="C22659">
        <v>1</v>
      </c>
      <c r="D22659">
        <v>89000</v>
      </c>
      <c r="E22659" s="46">
        <v>45110</v>
      </c>
      <c r="F22659">
        <v>218</v>
      </c>
      <c r="I22659" t="str">
        <f>INDEX(LedgerMapping[[#All],[Level 3]],MATCH(Actuals[[#This Row],[Sub Ledger]],LedgerMapping[[#All],[Sub Ledger]],0))</f>
        <v>Interest</v>
      </c>
      <c r="J22659" s="22">
        <f>YEAR(Actuals[[#This Row],[Date]])</f>
        <v>2023</v>
      </c>
      <c r="K22659" s="22">
        <f>MONTH(Actuals[[#This Row],[Date]])</f>
        <v>7</v>
      </c>
      <c r="L22659" s="12"/>
    </row>
    <row r="22660" spans="1:12" x14ac:dyDescent="0.3">
      <c r="A22660">
        <v>8</v>
      </c>
      <c r="B22660">
        <v>20196</v>
      </c>
      <c r="C22660">
        <v>1</v>
      </c>
      <c r="D22660">
        <v>89000</v>
      </c>
      <c r="E22660" s="46">
        <v>45110</v>
      </c>
      <c r="F22660">
        <v>272.3</v>
      </c>
      <c r="I22660" t="str">
        <f>INDEX(LedgerMapping[[#All],[Level 3]],MATCH(Actuals[[#This Row],[Sub Ledger]],LedgerMapping[[#All],[Sub Ledger]],0))</f>
        <v>Interest</v>
      </c>
      <c r="J22660" s="22">
        <f>YEAR(Actuals[[#This Row],[Date]])</f>
        <v>2023</v>
      </c>
      <c r="K22660" s="22">
        <f>MONTH(Actuals[[#This Row],[Date]])</f>
        <v>7</v>
      </c>
      <c r="L22660" s="12"/>
    </row>
    <row r="22661" spans="1:12" x14ac:dyDescent="0.3">
      <c r="A22661">
        <v>11</v>
      </c>
      <c r="B22661">
        <v>20315</v>
      </c>
      <c r="C22661">
        <v>1</v>
      </c>
      <c r="D22661">
        <v>89000</v>
      </c>
      <c r="E22661" s="46">
        <v>45110</v>
      </c>
      <c r="F22661">
        <v>147.57</v>
      </c>
      <c r="I22661" t="str">
        <f>INDEX(LedgerMapping[[#All],[Level 3]],MATCH(Actuals[[#This Row],[Sub Ledger]],LedgerMapping[[#All],[Sub Ledger]],0))</f>
        <v>Interest</v>
      </c>
      <c r="J22661" s="22">
        <f>YEAR(Actuals[[#This Row],[Date]])</f>
        <v>2023</v>
      </c>
      <c r="K22661" s="22">
        <f>MONTH(Actuals[[#This Row],[Date]])</f>
        <v>7</v>
      </c>
      <c r="L22661" s="12"/>
    </row>
    <row r="22662" spans="1:12" x14ac:dyDescent="0.3">
      <c r="A22662">
        <v>12</v>
      </c>
      <c r="B22662">
        <v>20516</v>
      </c>
      <c r="C22662">
        <v>1</v>
      </c>
      <c r="D22662">
        <v>89000</v>
      </c>
      <c r="E22662" s="46">
        <v>45110</v>
      </c>
      <c r="F22662">
        <v>64.59</v>
      </c>
      <c r="I22662" t="str">
        <f>INDEX(LedgerMapping[[#All],[Level 3]],MATCH(Actuals[[#This Row],[Sub Ledger]],LedgerMapping[[#All],[Sub Ledger]],0))</f>
        <v>Interest</v>
      </c>
      <c r="J22662" s="22">
        <f>YEAR(Actuals[[#This Row],[Date]])</f>
        <v>2023</v>
      </c>
      <c r="K22662" s="22">
        <f>MONTH(Actuals[[#This Row],[Date]])</f>
        <v>7</v>
      </c>
      <c r="L22662" s="12"/>
    </row>
    <row r="22663" spans="1:12" x14ac:dyDescent="0.3">
      <c r="A22663">
        <v>3</v>
      </c>
      <c r="B22663">
        <v>20631</v>
      </c>
      <c r="C22663">
        <v>1</v>
      </c>
      <c r="D22663">
        <v>89000</v>
      </c>
      <c r="E22663" s="46">
        <v>45141</v>
      </c>
      <c r="F22663">
        <v>325</v>
      </c>
      <c r="I22663" t="str">
        <f>INDEX(LedgerMapping[[#All],[Level 3]],MATCH(Actuals[[#This Row],[Sub Ledger]],LedgerMapping[[#All],[Sub Ledger]],0))</f>
        <v>Interest</v>
      </c>
      <c r="J22663" s="22">
        <f>YEAR(Actuals[[#This Row],[Date]])</f>
        <v>2023</v>
      </c>
      <c r="K22663" s="22">
        <f>MONTH(Actuals[[#This Row],[Date]])</f>
        <v>8</v>
      </c>
      <c r="L22663" s="12"/>
    </row>
    <row r="22664" spans="1:12" x14ac:dyDescent="0.3">
      <c r="A22664">
        <v>4</v>
      </c>
      <c r="B22664">
        <v>20751</v>
      </c>
      <c r="C22664">
        <v>1</v>
      </c>
      <c r="D22664">
        <v>89000</v>
      </c>
      <c r="E22664" s="46">
        <v>45141</v>
      </c>
      <c r="F22664">
        <v>328</v>
      </c>
      <c r="I22664" t="str">
        <f>INDEX(LedgerMapping[[#All],[Level 3]],MATCH(Actuals[[#This Row],[Sub Ledger]],LedgerMapping[[#All],[Sub Ledger]],0))</f>
        <v>Interest</v>
      </c>
      <c r="J22664" s="22">
        <f>YEAR(Actuals[[#This Row],[Date]])</f>
        <v>2023</v>
      </c>
      <c r="K22664" s="22">
        <f>MONTH(Actuals[[#This Row],[Date]])</f>
        <v>8</v>
      </c>
      <c r="L22664" s="12"/>
    </row>
    <row r="22665" spans="1:12" x14ac:dyDescent="0.3">
      <c r="A22665">
        <v>5</v>
      </c>
      <c r="B22665">
        <v>20844</v>
      </c>
      <c r="C22665">
        <v>1</v>
      </c>
      <c r="D22665">
        <v>89000</v>
      </c>
      <c r="E22665" s="46">
        <v>45141</v>
      </c>
      <c r="F22665">
        <v>201</v>
      </c>
      <c r="I22665" t="str">
        <f>INDEX(LedgerMapping[[#All],[Level 3]],MATCH(Actuals[[#This Row],[Sub Ledger]],LedgerMapping[[#All],[Sub Ledger]],0))</f>
        <v>Interest</v>
      </c>
      <c r="J22665" s="22">
        <f>YEAR(Actuals[[#This Row],[Date]])</f>
        <v>2023</v>
      </c>
      <c r="K22665" s="22">
        <f>MONTH(Actuals[[#This Row],[Date]])</f>
        <v>8</v>
      </c>
      <c r="L22665" s="12"/>
    </row>
    <row r="22666" spans="1:12" x14ac:dyDescent="0.3">
      <c r="A22666">
        <v>7</v>
      </c>
      <c r="B22666">
        <v>21130</v>
      </c>
      <c r="C22666">
        <v>1</v>
      </c>
      <c r="D22666">
        <v>89000</v>
      </c>
      <c r="E22666" s="46">
        <v>45141</v>
      </c>
      <c r="F22666">
        <v>156</v>
      </c>
      <c r="I22666" t="str">
        <f>INDEX(LedgerMapping[[#All],[Level 3]],MATCH(Actuals[[#This Row],[Sub Ledger]],LedgerMapping[[#All],[Sub Ledger]],0))</f>
        <v>Interest</v>
      </c>
      <c r="J22666" s="22">
        <f>YEAR(Actuals[[#This Row],[Date]])</f>
        <v>2023</v>
      </c>
      <c r="K22666" s="22">
        <f>MONTH(Actuals[[#This Row],[Date]])</f>
        <v>8</v>
      </c>
      <c r="L22666" s="12"/>
    </row>
    <row r="22667" spans="1:12" x14ac:dyDescent="0.3">
      <c r="A22667">
        <v>8</v>
      </c>
      <c r="B22667">
        <v>21223</v>
      </c>
      <c r="C22667">
        <v>1</v>
      </c>
      <c r="D22667">
        <v>89000</v>
      </c>
      <c r="E22667" s="46">
        <v>45141</v>
      </c>
      <c r="F22667">
        <v>338.97</v>
      </c>
      <c r="I22667" t="str">
        <f>INDEX(LedgerMapping[[#All],[Level 3]],MATCH(Actuals[[#This Row],[Sub Ledger]],LedgerMapping[[#All],[Sub Ledger]],0))</f>
        <v>Interest</v>
      </c>
      <c r="J22667" s="22">
        <f>YEAR(Actuals[[#This Row],[Date]])</f>
        <v>2023</v>
      </c>
      <c r="K22667" s="22">
        <f>MONTH(Actuals[[#This Row],[Date]])</f>
        <v>8</v>
      </c>
      <c r="L22667" s="12"/>
    </row>
    <row r="22668" spans="1:12" x14ac:dyDescent="0.3">
      <c r="A22668">
        <v>11</v>
      </c>
      <c r="B22668">
        <v>21343</v>
      </c>
      <c r="C22668">
        <v>1</v>
      </c>
      <c r="D22668">
        <v>89000</v>
      </c>
      <c r="E22668" s="46">
        <v>45141</v>
      </c>
      <c r="F22668">
        <v>105.02</v>
      </c>
      <c r="I22668" t="str">
        <f>INDEX(LedgerMapping[[#All],[Level 3]],MATCH(Actuals[[#This Row],[Sub Ledger]],LedgerMapping[[#All],[Sub Ledger]],0))</f>
        <v>Interest</v>
      </c>
      <c r="J22668" s="22">
        <f>YEAR(Actuals[[#This Row],[Date]])</f>
        <v>2023</v>
      </c>
      <c r="K22668" s="22">
        <f>MONTH(Actuals[[#This Row],[Date]])</f>
        <v>8</v>
      </c>
      <c r="L22668" s="12"/>
    </row>
    <row r="22669" spans="1:12" x14ac:dyDescent="0.3">
      <c r="A22669">
        <v>12</v>
      </c>
      <c r="B22669">
        <v>21544</v>
      </c>
      <c r="C22669">
        <v>1</v>
      </c>
      <c r="D22669">
        <v>89000</v>
      </c>
      <c r="E22669" s="46">
        <v>45141</v>
      </c>
      <c r="F22669">
        <v>75.23</v>
      </c>
      <c r="I22669" t="str">
        <f>INDEX(LedgerMapping[[#All],[Level 3]],MATCH(Actuals[[#This Row],[Sub Ledger]],LedgerMapping[[#All],[Sub Ledger]],0))</f>
        <v>Interest</v>
      </c>
      <c r="J22669" s="22">
        <f>YEAR(Actuals[[#This Row],[Date]])</f>
        <v>2023</v>
      </c>
      <c r="K22669" s="22">
        <f>MONTH(Actuals[[#This Row],[Date]])</f>
        <v>8</v>
      </c>
      <c r="L22669" s="12"/>
    </row>
    <row r="22670" spans="1:12" x14ac:dyDescent="0.3">
      <c r="A22670">
        <v>3</v>
      </c>
      <c r="B22670">
        <v>21634</v>
      </c>
      <c r="C22670">
        <v>1</v>
      </c>
      <c r="D22670">
        <v>89000</v>
      </c>
      <c r="E22670" s="46">
        <v>45169</v>
      </c>
      <c r="F22670">
        <v>262</v>
      </c>
      <c r="I22670" t="str">
        <f>INDEX(LedgerMapping[[#All],[Level 3]],MATCH(Actuals[[#This Row],[Sub Ledger]],LedgerMapping[[#All],[Sub Ledger]],0))</f>
        <v>Interest</v>
      </c>
      <c r="J22670" s="22">
        <f>YEAR(Actuals[[#This Row],[Date]])</f>
        <v>2023</v>
      </c>
      <c r="K22670" s="22">
        <f>MONTH(Actuals[[#This Row],[Date]])</f>
        <v>8</v>
      </c>
      <c r="L22670" s="12"/>
    </row>
    <row r="22671" spans="1:12" x14ac:dyDescent="0.3">
      <c r="A22671">
        <v>4</v>
      </c>
      <c r="B22671">
        <v>21753</v>
      </c>
      <c r="C22671">
        <v>1</v>
      </c>
      <c r="D22671">
        <v>89000</v>
      </c>
      <c r="E22671" s="46">
        <v>45169</v>
      </c>
      <c r="F22671">
        <v>248</v>
      </c>
      <c r="I22671" t="str">
        <f>INDEX(LedgerMapping[[#All],[Level 3]],MATCH(Actuals[[#This Row],[Sub Ledger]],LedgerMapping[[#All],[Sub Ledger]],0))</f>
        <v>Interest</v>
      </c>
      <c r="J22671" s="22">
        <f>YEAR(Actuals[[#This Row],[Date]])</f>
        <v>2023</v>
      </c>
      <c r="K22671" s="22">
        <f>MONTH(Actuals[[#This Row],[Date]])</f>
        <v>8</v>
      </c>
      <c r="L22671" s="12"/>
    </row>
    <row r="22672" spans="1:12" x14ac:dyDescent="0.3">
      <c r="A22672">
        <v>5</v>
      </c>
      <c r="B22672">
        <v>21845</v>
      </c>
      <c r="C22672">
        <v>1</v>
      </c>
      <c r="D22672">
        <v>89000</v>
      </c>
      <c r="E22672" s="46">
        <v>45169</v>
      </c>
      <c r="F22672">
        <v>218</v>
      </c>
      <c r="I22672" t="str">
        <f>INDEX(LedgerMapping[[#All],[Level 3]],MATCH(Actuals[[#This Row],[Sub Ledger]],LedgerMapping[[#All],[Sub Ledger]],0))</f>
        <v>Interest</v>
      </c>
      <c r="J22672" s="22">
        <f>YEAR(Actuals[[#This Row],[Date]])</f>
        <v>2023</v>
      </c>
      <c r="K22672" s="22">
        <f>MONTH(Actuals[[#This Row],[Date]])</f>
        <v>8</v>
      </c>
      <c r="L22672" s="12"/>
    </row>
    <row r="22673" spans="1:12" x14ac:dyDescent="0.3">
      <c r="A22673">
        <v>7</v>
      </c>
      <c r="B22673">
        <v>22134</v>
      </c>
      <c r="C22673">
        <v>1</v>
      </c>
      <c r="D22673">
        <v>89000</v>
      </c>
      <c r="E22673" s="46">
        <v>45169</v>
      </c>
      <c r="F22673">
        <v>180</v>
      </c>
      <c r="I22673" t="str">
        <f>INDEX(LedgerMapping[[#All],[Level 3]],MATCH(Actuals[[#This Row],[Sub Ledger]],LedgerMapping[[#All],[Sub Ledger]],0))</f>
        <v>Interest</v>
      </c>
      <c r="J22673" s="22">
        <f>YEAR(Actuals[[#This Row],[Date]])</f>
        <v>2023</v>
      </c>
      <c r="K22673" s="22">
        <f>MONTH(Actuals[[#This Row],[Date]])</f>
        <v>8</v>
      </c>
      <c r="L22673" s="12"/>
    </row>
    <row r="22674" spans="1:12" x14ac:dyDescent="0.3">
      <c r="A22674">
        <v>8</v>
      </c>
      <c r="B22674">
        <v>22227</v>
      </c>
      <c r="C22674">
        <v>1</v>
      </c>
      <c r="D22674">
        <v>89000</v>
      </c>
      <c r="E22674" s="46">
        <v>45169</v>
      </c>
      <c r="F22674">
        <v>245.03</v>
      </c>
      <c r="I22674" t="str">
        <f>INDEX(LedgerMapping[[#All],[Level 3]],MATCH(Actuals[[#This Row],[Sub Ledger]],LedgerMapping[[#All],[Sub Ledger]],0))</f>
        <v>Interest</v>
      </c>
      <c r="J22674" s="22">
        <f>YEAR(Actuals[[#This Row],[Date]])</f>
        <v>2023</v>
      </c>
      <c r="K22674" s="22">
        <f>MONTH(Actuals[[#This Row],[Date]])</f>
        <v>8</v>
      </c>
      <c r="L22674" s="12"/>
    </row>
    <row r="22675" spans="1:12" x14ac:dyDescent="0.3">
      <c r="A22675">
        <v>11</v>
      </c>
      <c r="B22675">
        <v>22346</v>
      </c>
      <c r="C22675">
        <v>1</v>
      </c>
      <c r="D22675">
        <v>89000</v>
      </c>
      <c r="E22675" s="46">
        <v>45169</v>
      </c>
      <c r="F22675">
        <v>141.19</v>
      </c>
      <c r="I22675" t="str">
        <f>INDEX(LedgerMapping[[#All],[Level 3]],MATCH(Actuals[[#This Row],[Sub Ledger]],LedgerMapping[[#All],[Sub Ledger]],0))</f>
        <v>Interest</v>
      </c>
      <c r="J22675" s="22">
        <f>YEAR(Actuals[[#This Row],[Date]])</f>
        <v>2023</v>
      </c>
      <c r="K22675" s="22">
        <f>MONTH(Actuals[[#This Row],[Date]])</f>
        <v>8</v>
      </c>
      <c r="L22675" s="12"/>
    </row>
    <row r="22676" spans="1:12" x14ac:dyDescent="0.3">
      <c r="A22676">
        <v>12</v>
      </c>
      <c r="B22676">
        <v>22519</v>
      </c>
      <c r="C22676">
        <v>1</v>
      </c>
      <c r="D22676">
        <v>89000</v>
      </c>
      <c r="E22676" s="46">
        <v>45169</v>
      </c>
      <c r="F22676">
        <v>39.06</v>
      </c>
      <c r="I22676" t="str">
        <f>INDEX(LedgerMapping[[#All],[Level 3]],MATCH(Actuals[[#This Row],[Sub Ledger]],LedgerMapping[[#All],[Sub Ledger]],0))</f>
        <v>Interest</v>
      </c>
      <c r="J22676" s="22">
        <f>YEAR(Actuals[[#This Row],[Date]])</f>
        <v>2023</v>
      </c>
      <c r="K22676" s="22">
        <f>MONTH(Actuals[[#This Row],[Date]])</f>
        <v>8</v>
      </c>
      <c r="L22676" s="12"/>
    </row>
    <row r="22677" spans="1:12" x14ac:dyDescent="0.3">
      <c r="A22677">
        <v>3</v>
      </c>
      <c r="B22677">
        <v>22609</v>
      </c>
      <c r="C22677">
        <v>1</v>
      </c>
      <c r="D22677">
        <v>89000</v>
      </c>
      <c r="E22677" s="46">
        <v>45200</v>
      </c>
      <c r="F22677">
        <v>302</v>
      </c>
      <c r="I22677" t="str">
        <f>INDEX(LedgerMapping[[#All],[Level 3]],MATCH(Actuals[[#This Row],[Sub Ledger]],LedgerMapping[[#All],[Sub Ledger]],0))</f>
        <v>Interest</v>
      </c>
      <c r="J22677" s="22">
        <f>YEAR(Actuals[[#This Row],[Date]])</f>
        <v>2023</v>
      </c>
      <c r="K22677" s="22">
        <f>MONTH(Actuals[[#This Row],[Date]])</f>
        <v>10</v>
      </c>
      <c r="L22677" s="12"/>
    </row>
    <row r="22678" spans="1:12" x14ac:dyDescent="0.3">
      <c r="A22678">
        <v>4</v>
      </c>
      <c r="B22678">
        <v>22729</v>
      </c>
      <c r="C22678">
        <v>1</v>
      </c>
      <c r="D22678">
        <v>89000</v>
      </c>
      <c r="E22678" s="46">
        <v>45200</v>
      </c>
      <c r="F22678">
        <v>284</v>
      </c>
      <c r="I22678" t="str">
        <f>INDEX(LedgerMapping[[#All],[Level 3]],MATCH(Actuals[[#This Row],[Sub Ledger]],LedgerMapping[[#All],[Sub Ledger]],0))</f>
        <v>Interest</v>
      </c>
      <c r="J22678" s="22">
        <f>YEAR(Actuals[[#This Row],[Date]])</f>
        <v>2023</v>
      </c>
      <c r="K22678" s="22">
        <f>MONTH(Actuals[[#This Row],[Date]])</f>
        <v>10</v>
      </c>
      <c r="L22678" s="12"/>
    </row>
    <row r="22679" spans="1:12" x14ac:dyDescent="0.3">
      <c r="A22679">
        <v>5</v>
      </c>
      <c r="B22679">
        <v>22822</v>
      </c>
      <c r="C22679">
        <v>1</v>
      </c>
      <c r="D22679">
        <v>89000</v>
      </c>
      <c r="E22679" s="46">
        <v>45200</v>
      </c>
      <c r="F22679">
        <v>189</v>
      </c>
      <c r="I22679" t="str">
        <f>INDEX(LedgerMapping[[#All],[Level 3]],MATCH(Actuals[[#This Row],[Sub Ledger]],LedgerMapping[[#All],[Sub Ledger]],0))</f>
        <v>Interest</v>
      </c>
      <c r="J22679" s="22">
        <f>YEAR(Actuals[[#This Row],[Date]])</f>
        <v>2023</v>
      </c>
      <c r="K22679" s="22">
        <f>MONTH(Actuals[[#This Row],[Date]])</f>
        <v>10</v>
      </c>
      <c r="L22679" s="12"/>
    </row>
    <row r="22680" spans="1:12" x14ac:dyDescent="0.3">
      <c r="A22680">
        <v>7</v>
      </c>
      <c r="B22680">
        <v>23111</v>
      </c>
      <c r="C22680">
        <v>1</v>
      </c>
      <c r="D22680">
        <v>89000</v>
      </c>
      <c r="E22680" s="46">
        <v>45200</v>
      </c>
      <c r="F22680">
        <v>191</v>
      </c>
      <c r="I22680" t="str">
        <f>INDEX(LedgerMapping[[#All],[Level 3]],MATCH(Actuals[[#This Row],[Sub Ledger]],LedgerMapping[[#All],[Sub Ledger]],0))</f>
        <v>Interest</v>
      </c>
      <c r="J22680" s="22">
        <f>YEAR(Actuals[[#This Row],[Date]])</f>
        <v>2023</v>
      </c>
      <c r="K22680" s="22">
        <f>MONTH(Actuals[[#This Row],[Date]])</f>
        <v>10</v>
      </c>
      <c r="L22680" s="12"/>
    </row>
    <row r="22681" spans="1:12" x14ac:dyDescent="0.3">
      <c r="A22681">
        <v>8</v>
      </c>
      <c r="B22681">
        <v>23204</v>
      </c>
      <c r="C22681">
        <v>1</v>
      </c>
      <c r="D22681">
        <v>89000</v>
      </c>
      <c r="E22681" s="46">
        <v>45200</v>
      </c>
      <c r="F22681">
        <v>234.42</v>
      </c>
      <c r="I22681" t="str">
        <f>INDEX(LedgerMapping[[#All],[Level 3]],MATCH(Actuals[[#This Row],[Sub Ledger]],LedgerMapping[[#All],[Sub Ledger]],0))</f>
        <v>Interest</v>
      </c>
      <c r="J22681" s="22">
        <f>YEAR(Actuals[[#This Row],[Date]])</f>
        <v>2023</v>
      </c>
      <c r="K22681" s="22">
        <f>MONTH(Actuals[[#This Row],[Date]])</f>
        <v>10</v>
      </c>
      <c r="L22681" s="12"/>
    </row>
    <row r="22682" spans="1:12" x14ac:dyDescent="0.3">
      <c r="A22682">
        <v>11</v>
      </c>
      <c r="B22682">
        <v>23324</v>
      </c>
      <c r="C22682">
        <v>1</v>
      </c>
      <c r="D22682">
        <v>89000</v>
      </c>
      <c r="E22682" s="46">
        <v>45200</v>
      </c>
      <c r="F22682">
        <v>108.21</v>
      </c>
      <c r="I22682" t="str">
        <f>INDEX(LedgerMapping[[#All],[Level 3]],MATCH(Actuals[[#This Row],[Sub Ledger]],LedgerMapping[[#All],[Sub Ledger]],0))</f>
        <v>Interest</v>
      </c>
      <c r="J22682" s="22">
        <f>YEAR(Actuals[[#This Row],[Date]])</f>
        <v>2023</v>
      </c>
      <c r="K22682" s="22">
        <f>MONTH(Actuals[[#This Row],[Date]])</f>
        <v>10</v>
      </c>
      <c r="L22682" s="12"/>
    </row>
    <row r="22683" spans="1:12" x14ac:dyDescent="0.3">
      <c r="A22683">
        <v>12</v>
      </c>
      <c r="B22683">
        <v>23524</v>
      </c>
      <c r="C22683">
        <v>1</v>
      </c>
      <c r="D22683">
        <v>89000</v>
      </c>
      <c r="E22683" s="46">
        <v>45200</v>
      </c>
      <c r="F22683">
        <v>78.42</v>
      </c>
      <c r="I22683" t="str">
        <f>INDEX(LedgerMapping[[#All],[Level 3]],MATCH(Actuals[[#This Row],[Sub Ledger]],LedgerMapping[[#All],[Sub Ledger]],0))</f>
        <v>Interest</v>
      </c>
      <c r="J22683" s="22">
        <f>YEAR(Actuals[[#This Row],[Date]])</f>
        <v>2023</v>
      </c>
      <c r="K22683" s="22">
        <f>MONTH(Actuals[[#This Row],[Date]])</f>
        <v>10</v>
      </c>
      <c r="L22683" s="12"/>
    </row>
    <row r="22684" spans="1:12" x14ac:dyDescent="0.3">
      <c r="A22684">
        <v>3</v>
      </c>
      <c r="B22684">
        <v>23613</v>
      </c>
      <c r="C22684">
        <v>1</v>
      </c>
      <c r="D22684">
        <v>89000</v>
      </c>
      <c r="E22684" s="46">
        <v>45230</v>
      </c>
      <c r="F22684">
        <v>271</v>
      </c>
      <c r="I22684" t="str">
        <f>INDEX(LedgerMapping[[#All],[Level 3]],MATCH(Actuals[[#This Row],[Sub Ledger]],LedgerMapping[[#All],[Sub Ledger]],0))</f>
        <v>Interest</v>
      </c>
      <c r="J22684" s="22">
        <f>YEAR(Actuals[[#This Row],[Date]])</f>
        <v>2023</v>
      </c>
      <c r="K22684" s="22">
        <f>MONTH(Actuals[[#This Row],[Date]])</f>
        <v>10</v>
      </c>
      <c r="L22684" s="12"/>
    </row>
    <row r="22685" spans="1:12" x14ac:dyDescent="0.3">
      <c r="A22685">
        <v>4</v>
      </c>
      <c r="B22685">
        <v>23733</v>
      </c>
      <c r="C22685">
        <v>1</v>
      </c>
      <c r="D22685">
        <v>89000</v>
      </c>
      <c r="E22685" s="46">
        <v>45230</v>
      </c>
      <c r="F22685">
        <v>293</v>
      </c>
      <c r="I22685" t="str">
        <f>INDEX(LedgerMapping[[#All],[Level 3]],MATCH(Actuals[[#This Row],[Sub Ledger]],LedgerMapping[[#All],[Sub Ledger]],0))</f>
        <v>Interest</v>
      </c>
      <c r="J22685" s="22">
        <f>YEAR(Actuals[[#This Row],[Date]])</f>
        <v>2023</v>
      </c>
      <c r="K22685" s="22">
        <f>MONTH(Actuals[[#This Row],[Date]])</f>
        <v>10</v>
      </c>
      <c r="L22685" s="12"/>
    </row>
    <row r="22686" spans="1:12" x14ac:dyDescent="0.3">
      <c r="A22686">
        <v>5</v>
      </c>
      <c r="B22686">
        <v>23826</v>
      </c>
      <c r="C22686">
        <v>1</v>
      </c>
      <c r="D22686">
        <v>89000</v>
      </c>
      <c r="E22686" s="46">
        <v>45230</v>
      </c>
      <c r="F22686">
        <v>211</v>
      </c>
      <c r="I22686" t="str">
        <f>INDEX(LedgerMapping[[#All],[Level 3]],MATCH(Actuals[[#This Row],[Sub Ledger]],LedgerMapping[[#All],[Sub Ledger]],0))</f>
        <v>Interest</v>
      </c>
      <c r="J22686" s="22">
        <f>YEAR(Actuals[[#This Row],[Date]])</f>
        <v>2023</v>
      </c>
      <c r="K22686" s="22">
        <f>MONTH(Actuals[[#This Row],[Date]])</f>
        <v>10</v>
      </c>
      <c r="L22686" s="12"/>
    </row>
    <row r="22687" spans="1:12" x14ac:dyDescent="0.3">
      <c r="A22687">
        <v>7</v>
      </c>
      <c r="B22687">
        <v>24115</v>
      </c>
      <c r="C22687">
        <v>1</v>
      </c>
      <c r="D22687">
        <v>89000</v>
      </c>
      <c r="E22687" s="46">
        <v>45230</v>
      </c>
      <c r="F22687">
        <v>206</v>
      </c>
      <c r="I22687" t="str">
        <f>INDEX(LedgerMapping[[#All],[Level 3]],MATCH(Actuals[[#This Row],[Sub Ledger]],LedgerMapping[[#All],[Sub Ledger]],0))</f>
        <v>Interest</v>
      </c>
      <c r="J22687" s="22">
        <f>YEAR(Actuals[[#This Row],[Date]])</f>
        <v>2023</v>
      </c>
      <c r="K22687" s="22">
        <f>MONTH(Actuals[[#This Row],[Date]])</f>
        <v>10</v>
      </c>
      <c r="L22687" s="12"/>
    </row>
    <row r="22688" spans="1:12" x14ac:dyDescent="0.3">
      <c r="A22688">
        <v>8</v>
      </c>
      <c r="B22688">
        <v>24207</v>
      </c>
      <c r="C22688">
        <v>1</v>
      </c>
      <c r="D22688">
        <v>89000</v>
      </c>
      <c r="E22688" s="46">
        <v>45230</v>
      </c>
      <c r="F22688">
        <v>264.72000000000003</v>
      </c>
      <c r="I22688" t="str">
        <f>INDEX(LedgerMapping[[#All],[Level 3]],MATCH(Actuals[[#This Row],[Sub Ledger]],LedgerMapping[[#All],[Sub Ledger]],0))</f>
        <v>Interest</v>
      </c>
      <c r="J22688" s="22">
        <f>YEAR(Actuals[[#This Row],[Date]])</f>
        <v>2023</v>
      </c>
      <c r="K22688" s="22">
        <f>MONTH(Actuals[[#This Row],[Date]])</f>
        <v>10</v>
      </c>
      <c r="L22688" s="12"/>
    </row>
    <row r="22689" spans="1:12" x14ac:dyDescent="0.3">
      <c r="A22689">
        <v>11</v>
      </c>
      <c r="B22689">
        <v>24326</v>
      </c>
      <c r="C22689">
        <v>1</v>
      </c>
      <c r="D22689">
        <v>89000</v>
      </c>
      <c r="E22689" s="46">
        <v>45230</v>
      </c>
      <c r="F22689">
        <v>101.82</v>
      </c>
      <c r="I22689" t="str">
        <f>INDEX(LedgerMapping[[#All],[Level 3]],MATCH(Actuals[[#This Row],[Sub Ledger]],LedgerMapping[[#All],[Sub Ledger]],0))</f>
        <v>Interest</v>
      </c>
      <c r="J22689" s="22">
        <f>YEAR(Actuals[[#This Row],[Date]])</f>
        <v>2023</v>
      </c>
      <c r="K22689" s="22">
        <f>MONTH(Actuals[[#This Row],[Date]])</f>
        <v>10</v>
      </c>
      <c r="L22689" s="12"/>
    </row>
    <row r="22690" spans="1:12" x14ac:dyDescent="0.3">
      <c r="A22690">
        <v>3</v>
      </c>
      <c r="B22690">
        <v>42</v>
      </c>
      <c r="C22690">
        <v>1</v>
      </c>
      <c r="D22690">
        <v>89000</v>
      </c>
      <c r="E22690" s="46">
        <v>44562</v>
      </c>
      <c r="F22690">
        <v>201</v>
      </c>
      <c r="I22690" t="str">
        <f>INDEX(LedgerMapping[[#All],[Level 3]],MATCH(Actuals[[#This Row],[Sub Ledger]],LedgerMapping[[#All],[Sub Ledger]],0))</f>
        <v>Interest</v>
      </c>
      <c r="J22690" s="22">
        <f>YEAR(Actuals[[#This Row],[Date]])</f>
        <v>2022</v>
      </c>
      <c r="K22690" s="22">
        <f>MONTH(Actuals[[#This Row],[Date]])</f>
        <v>1</v>
      </c>
      <c r="L22690" s="12"/>
    </row>
    <row r="22691" spans="1:12" x14ac:dyDescent="0.3">
      <c r="A22691">
        <v>3</v>
      </c>
      <c r="B22691">
        <v>24643</v>
      </c>
      <c r="C22691">
        <v>1</v>
      </c>
      <c r="D22691">
        <v>89000</v>
      </c>
      <c r="E22691" s="46">
        <v>45261</v>
      </c>
      <c r="F22691">
        <v>325</v>
      </c>
      <c r="I22691" t="str">
        <f>INDEX(LedgerMapping[[#All],[Level 3]],MATCH(Actuals[[#This Row],[Sub Ledger]],LedgerMapping[[#All],[Sub Ledger]],0))</f>
        <v>Interest</v>
      </c>
      <c r="J22691" s="22">
        <f>YEAR(Actuals[[#This Row],[Date]])</f>
        <v>2023</v>
      </c>
      <c r="K22691" s="22">
        <f>MONTH(Actuals[[#This Row],[Date]])</f>
        <v>12</v>
      </c>
      <c r="L22691" s="12"/>
    </row>
    <row r="22692" spans="1:12" x14ac:dyDescent="0.3">
      <c r="A22692">
        <v>4</v>
      </c>
      <c r="B22692">
        <v>24763</v>
      </c>
      <c r="C22692">
        <v>1</v>
      </c>
      <c r="D22692">
        <v>89000</v>
      </c>
      <c r="E22692" s="46">
        <v>45261</v>
      </c>
      <c r="F22692">
        <v>284</v>
      </c>
      <c r="I22692" t="str">
        <f>INDEX(LedgerMapping[[#All],[Level 3]],MATCH(Actuals[[#This Row],[Sub Ledger]],LedgerMapping[[#All],[Sub Ledger]],0))</f>
        <v>Interest</v>
      </c>
      <c r="J22692" s="22">
        <f>YEAR(Actuals[[#This Row],[Date]])</f>
        <v>2023</v>
      </c>
      <c r="K22692" s="22">
        <f>MONTH(Actuals[[#This Row],[Date]])</f>
        <v>12</v>
      </c>
      <c r="L22692" s="12"/>
    </row>
    <row r="22693" spans="1:12" x14ac:dyDescent="0.3">
      <c r="A22693">
        <v>5</v>
      </c>
      <c r="B22693">
        <v>24855</v>
      </c>
      <c r="C22693">
        <v>1</v>
      </c>
      <c r="D22693">
        <v>89000</v>
      </c>
      <c r="E22693" s="46">
        <v>45261</v>
      </c>
      <c r="F22693">
        <v>158</v>
      </c>
      <c r="I22693" t="str">
        <f>INDEX(LedgerMapping[[#All],[Level 3]],MATCH(Actuals[[#This Row],[Sub Ledger]],LedgerMapping[[#All],[Sub Ledger]],0))</f>
        <v>Interest</v>
      </c>
      <c r="J22693" s="22">
        <f>YEAR(Actuals[[#This Row],[Date]])</f>
        <v>2023</v>
      </c>
      <c r="K22693" s="22">
        <f>MONTH(Actuals[[#This Row],[Date]])</f>
        <v>12</v>
      </c>
      <c r="L22693" s="12"/>
    </row>
    <row r="22694" spans="1:12" x14ac:dyDescent="0.3">
      <c r="A22694">
        <v>7</v>
      </c>
      <c r="B22694">
        <v>25145</v>
      </c>
      <c r="C22694">
        <v>1</v>
      </c>
      <c r="D22694">
        <v>89000</v>
      </c>
      <c r="E22694" s="46">
        <v>45261</v>
      </c>
      <c r="F22694">
        <v>269</v>
      </c>
      <c r="I22694" t="str">
        <f>INDEX(LedgerMapping[[#All],[Level 3]],MATCH(Actuals[[#This Row],[Sub Ledger]],LedgerMapping[[#All],[Sub Ledger]],0))</f>
        <v>Interest</v>
      </c>
      <c r="J22694" s="22">
        <f>YEAR(Actuals[[#This Row],[Date]])</f>
        <v>2023</v>
      </c>
      <c r="K22694" s="22">
        <f>MONTH(Actuals[[#This Row],[Date]])</f>
        <v>12</v>
      </c>
      <c r="L22694" s="12"/>
    </row>
    <row r="22695" spans="1:12" x14ac:dyDescent="0.3">
      <c r="A22695">
        <v>8</v>
      </c>
      <c r="B22695">
        <v>25238</v>
      </c>
      <c r="C22695">
        <v>1</v>
      </c>
      <c r="D22695">
        <v>89000</v>
      </c>
      <c r="E22695" s="46">
        <v>45261</v>
      </c>
      <c r="F22695">
        <v>310.18</v>
      </c>
      <c r="I22695" t="str">
        <f>INDEX(LedgerMapping[[#All],[Level 3]],MATCH(Actuals[[#This Row],[Sub Ledger]],LedgerMapping[[#All],[Sub Ledger]],0))</f>
        <v>Interest</v>
      </c>
      <c r="J22695" s="22">
        <f>YEAR(Actuals[[#This Row],[Date]])</f>
        <v>2023</v>
      </c>
      <c r="K22695" s="22">
        <f>MONTH(Actuals[[#This Row],[Date]])</f>
        <v>12</v>
      </c>
      <c r="L22695" s="12"/>
    </row>
    <row r="22696" spans="1:12" x14ac:dyDescent="0.3">
      <c r="A22696">
        <v>11</v>
      </c>
      <c r="B22696">
        <v>25358</v>
      </c>
      <c r="C22696">
        <v>1</v>
      </c>
      <c r="D22696">
        <v>89000</v>
      </c>
      <c r="E22696" s="46">
        <v>45261</v>
      </c>
      <c r="F22696">
        <v>147.57</v>
      </c>
      <c r="I22696" t="str">
        <f>INDEX(LedgerMapping[[#All],[Level 3]],MATCH(Actuals[[#This Row],[Sub Ledger]],LedgerMapping[[#All],[Sub Ledger]],0))</f>
        <v>Interest</v>
      </c>
      <c r="J22696" s="22">
        <f>YEAR(Actuals[[#This Row],[Date]])</f>
        <v>2023</v>
      </c>
      <c r="K22696" s="22">
        <f>MONTH(Actuals[[#This Row],[Date]])</f>
        <v>12</v>
      </c>
      <c r="L22696" s="12"/>
    </row>
    <row r="22697" spans="1:12" x14ac:dyDescent="0.3">
      <c r="A22697">
        <v>12</v>
      </c>
      <c r="B22697">
        <v>25558</v>
      </c>
      <c r="C22697">
        <v>1</v>
      </c>
      <c r="D22697">
        <v>89000</v>
      </c>
      <c r="E22697" s="46">
        <v>45261</v>
      </c>
      <c r="F22697">
        <v>60.33</v>
      </c>
      <c r="I22697" t="str">
        <f>INDEX(LedgerMapping[[#All],[Level 3]],MATCH(Actuals[[#This Row],[Sub Ledger]],LedgerMapping[[#All],[Sub Ledger]],0))</f>
        <v>Interest</v>
      </c>
      <c r="J22697" s="22">
        <f>YEAR(Actuals[[#This Row],[Date]])</f>
        <v>2023</v>
      </c>
      <c r="K22697" s="22">
        <f>MONTH(Actuals[[#This Row],[Date]])</f>
        <v>12</v>
      </c>
      <c r="L22697" s="12"/>
    </row>
    <row r="22698" spans="1:12" x14ac:dyDescent="0.3">
      <c r="A22698">
        <v>3</v>
      </c>
      <c r="B22698">
        <v>25702</v>
      </c>
      <c r="C22698">
        <v>1</v>
      </c>
      <c r="D22698">
        <v>89000</v>
      </c>
      <c r="E22698" s="46">
        <v>45291</v>
      </c>
      <c r="F22698">
        <v>312</v>
      </c>
      <c r="I22698" t="str">
        <f>INDEX(LedgerMapping[[#All],[Level 3]],MATCH(Actuals[[#This Row],[Sub Ledger]],LedgerMapping[[#All],[Sub Ledger]],0))</f>
        <v>Interest</v>
      </c>
      <c r="J22698" s="22">
        <f>YEAR(Actuals[[#This Row],[Date]])</f>
        <v>2023</v>
      </c>
      <c r="K22698" s="22">
        <f>MONTH(Actuals[[#This Row],[Date]])</f>
        <v>12</v>
      </c>
      <c r="L22698" s="12"/>
    </row>
    <row r="22699" spans="1:12" x14ac:dyDescent="0.3">
      <c r="A22699">
        <v>4</v>
      </c>
      <c r="B22699">
        <v>25824</v>
      </c>
      <c r="C22699">
        <v>1</v>
      </c>
      <c r="D22699">
        <v>89000</v>
      </c>
      <c r="E22699" s="46">
        <v>45291</v>
      </c>
      <c r="F22699">
        <v>348</v>
      </c>
      <c r="I22699" t="str">
        <f>INDEX(LedgerMapping[[#All],[Level 3]],MATCH(Actuals[[#This Row],[Sub Ledger]],LedgerMapping[[#All],[Sub Ledger]],0))</f>
        <v>Interest</v>
      </c>
      <c r="J22699" s="22">
        <f>YEAR(Actuals[[#This Row],[Date]])</f>
        <v>2023</v>
      </c>
      <c r="K22699" s="22">
        <f>MONTH(Actuals[[#This Row],[Date]])</f>
        <v>12</v>
      </c>
      <c r="L22699" s="12"/>
    </row>
    <row r="22700" spans="1:12" x14ac:dyDescent="0.3">
      <c r="A22700">
        <v>5</v>
      </c>
      <c r="B22700">
        <v>25919</v>
      </c>
      <c r="C22700">
        <v>1</v>
      </c>
      <c r="D22700">
        <v>89000</v>
      </c>
      <c r="E22700" s="46">
        <v>45291</v>
      </c>
      <c r="F22700">
        <v>300</v>
      </c>
      <c r="I22700" t="str">
        <f>INDEX(LedgerMapping[[#All],[Level 3]],MATCH(Actuals[[#This Row],[Sub Ledger]],LedgerMapping[[#All],[Sub Ledger]],0))</f>
        <v>Interest</v>
      </c>
      <c r="J22700" s="22">
        <f>YEAR(Actuals[[#This Row],[Date]])</f>
        <v>2023</v>
      </c>
      <c r="K22700" s="22">
        <f>MONTH(Actuals[[#This Row],[Date]])</f>
        <v>12</v>
      </c>
      <c r="L22700" s="12"/>
    </row>
    <row r="22701" spans="1:12" x14ac:dyDescent="0.3">
      <c r="A22701">
        <v>7</v>
      </c>
      <c r="B22701">
        <v>26213</v>
      </c>
      <c r="C22701">
        <v>1</v>
      </c>
      <c r="D22701">
        <v>89000</v>
      </c>
      <c r="E22701" s="46">
        <v>45291</v>
      </c>
      <c r="F22701">
        <v>263</v>
      </c>
      <c r="I22701" t="str">
        <f>INDEX(LedgerMapping[[#All],[Level 3]],MATCH(Actuals[[#This Row],[Sub Ledger]],LedgerMapping[[#All],[Sub Ledger]],0))</f>
        <v>Interest</v>
      </c>
      <c r="J22701" s="22">
        <f>YEAR(Actuals[[#This Row],[Date]])</f>
        <v>2023</v>
      </c>
      <c r="K22701" s="22">
        <f>MONTH(Actuals[[#This Row],[Date]])</f>
        <v>12</v>
      </c>
      <c r="L22701" s="12"/>
    </row>
    <row r="22702" spans="1:12" x14ac:dyDescent="0.3">
      <c r="A22702">
        <v>8</v>
      </c>
      <c r="B22702">
        <v>26308</v>
      </c>
      <c r="C22702">
        <v>1</v>
      </c>
      <c r="D22702">
        <v>89000</v>
      </c>
      <c r="E22702" s="46">
        <v>45291</v>
      </c>
      <c r="F22702">
        <v>472.3</v>
      </c>
      <c r="I22702" t="str">
        <f>INDEX(LedgerMapping[[#All],[Level 3]],MATCH(Actuals[[#This Row],[Sub Ledger]],LedgerMapping[[#All],[Sub Ledger]],0))</f>
        <v>Interest</v>
      </c>
      <c r="J22702" s="22">
        <f>YEAR(Actuals[[#This Row],[Date]])</f>
        <v>2023</v>
      </c>
      <c r="K22702" s="22">
        <f>MONTH(Actuals[[#This Row],[Date]])</f>
        <v>12</v>
      </c>
      <c r="L22702" s="12"/>
    </row>
    <row r="22703" spans="1:12" x14ac:dyDescent="0.3">
      <c r="A22703">
        <v>11</v>
      </c>
      <c r="B22703">
        <v>26429</v>
      </c>
      <c r="C22703">
        <v>1</v>
      </c>
      <c r="D22703">
        <v>89000</v>
      </c>
      <c r="E22703" s="46">
        <v>45291</v>
      </c>
      <c r="F22703">
        <v>225.23</v>
      </c>
      <c r="I22703" t="str">
        <f>INDEX(LedgerMapping[[#All],[Level 3]],MATCH(Actuals[[#This Row],[Sub Ledger]],LedgerMapping[[#All],[Sub Ledger]],0))</f>
        <v>Interest</v>
      </c>
      <c r="J22703" s="22">
        <f>YEAR(Actuals[[#This Row],[Date]])</f>
        <v>2023</v>
      </c>
      <c r="K22703" s="22">
        <f>MONTH(Actuals[[#This Row],[Date]])</f>
        <v>12</v>
      </c>
      <c r="L22703" s="12"/>
    </row>
    <row r="22704" spans="1:12" x14ac:dyDescent="0.3">
      <c r="A22704">
        <v>12</v>
      </c>
      <c r="B22704">
        <v>26631</v>
      </c>
      <c r="C22704">
        <v>1</v>
      </c>
      <c r="D22704">
        <v>89000</v>
      </c>
      <c r="E22704" s="46">
        <v>45291</v>
      </c>
      <c r="F22704">
        <v>114.59</v>
      </c>
      <c r="I22704" t="str">
        <f>INDEX(LedgerMapping[[#All],[Level 3]],MATCH(Actuals[[#This Row],[Sub Ledger]],LedgerMapping[[#All],[Sub Ledger]],0))</f>
        <v>Interest</v>
      </c>
      <c r="J22704" s="22">
        <f>YEAR(Actuals[[#This Row],[Date]])</f>
        <v>2023</v>
      </c>
      <c r="K22704" s="22">
        <f>MONTH(Actuals[[#This Row],[Date]])</f>
        <v>12</v>
      </c>
      <c r="L22704" s="12"/>
    </row>
    <row r="22705" spans="1:12" x14ac:dyDescent="0.3">
      <c r="A22705">
        <v>13</v>
      </c>
      <c r="B22705">
        <v>26723</v>
      </c>
      <c r="C22705">
        <v>1</v>
      </c>
      <c r="D22705">
        <v>89000</v>
      </c>
      <c r="E22705" s="46">
        <v>45291</v>
      </c>
      <c r="F22705">
        <v>62.66</v>
      </c>
      <c r="I22705" t="str">
        <f>INDEX(LedgerMapping[[#All],[Level 3]],MATCH(Actuals[[#This Row],[Sub Ledger]],LedgerMapping[[#All],[Sub Ledger]],0))</f>
        <v>Interest</v>
      </c>
      <c r="J22705" s="22">
        <f>YEAR(Actuals[[#This Row],[Date]])</f>
        <v>2023</v>
      </c>
      <c r="K22705" s="22">
        <f>MONTH(Actuals[[#This Row],[Date]])</f>
        <v>12</v>
      </c>
      <c r="L22705" s="12"/>
    </row>
    <row r="22706" spans="1:12" x14ac:dyDescent="0.3">
      <c r="A22706">
        <v>3</v>
      </c>
      <c r="B22706">
        <v>26840</v>
      </c>
      <c r="C22706">
        <v>1</v>
      </c>
      <c r="D22706">
        <v>89000</v>
      </c>
      <c r="E22706" s="46">
        <v>45322</v>
      </c>
      <c r="F22706">
        <v>390</v>
      </c>
      <c r="I22706" t="str">
        <f>INDEX(LedgerMapping[[#All],[Level 3]],MATCH(Actuals[[#This Row],[Sub Ledger]],LedgerMapping[[#All],[Sub Ledger]],0))</f>
        <v>Interest</v>
      </c>
      <c r="J22706" s="22">
        <f>YEAR(Actuals[[#This Row],[Date]])</f>
        <v>2024</v>
      </c>
      <c r="K22706" s="22">
        <f>MONTH(Actuals[[#This Row],[Date]])</f>
        <v>1</v>
      </c>
      <c r="L22706" s="12"/>
    </row>
    <row r="22707" spans="1:12" x14ac:dyDescent="0.3">
      <c r="A22707">
        <v>4</v>
      </c>
      <c r="B22707">
        <v>26960</v>
      </c>
      <c r="C22707">
        <v>1</v>
      </c>
      <c r="D22707">
        <v>89000</v>
      </c>
      <c r="E22707" s="46">
        <v>45322</v>
      </c>
      <c r="F22707">
        <v>302</v>
      </c>
      <c r="I22707" t="str">
        <f>INDEX(LedgerMapping[[#All],[Level 3]],MATCH(Actuals[[#This Row],[Sub Ledger]],LedgerMapping[[#All],[Sub Ledger]],0))</f>
        <v>Interest</v>
      </c>
      <c r="J22707" s="22">
        <f>YEAR(Actuals[[#This Row],[Date]])</f>
        <v>2024</v>
      </c>
      <c r="K22707" s="22">
        <f>MONTH(Actuals[[#This Row],[Date]])</f>
        <v>1</v>
      </c>
      <c r="L22707" s="12"/>
    </row>
    <row r="22708" spans="1:12" x14ac:dyDescent="0.3">
      <c r="A22708">
        <v>5</v>
      </c>
      <c r="B22708">
        <v>27052</v>
      </c>
      <c r="C22708">
        <v>1</v>
      </c>
      <c r="D22708">
        <v>89000</v>
      </c>
      <c r="E22708" s="46">
        <v>45322</v>
      </c>
      <c r="F22708">
        <v>262</v>
      </c>
      <c r="I22708" t="str">
        <f>INDEX(LedgerMapping[[#All],[Level 3]],MATCH(Actuals[[#This Row],[Sub Ledger]],LedgerMapping[[#All],[Sub Ledger]],0))</f>
        <v>Interest</v>
      </c>
      <c r="J22708" s="22">
        <f>YEAR(Actuals[[#This Row],[Date]])</f>
        <v>2024</v>
      </c>
      <c r="K22708" s="22">
        <f>MONTH(Actuals[[#This Row],[Date]])</f>
        <v>1</v>
      </c>
      <c r="L22708" s="12"/>
    </row>
    <row r="22709" spans="1:12" x14ac:dyDescent="0.3">
      <c r="A22709">
        <v>7</v>
      </c>
      <c r="B22709">
        <v>27340</v>
      </c>
      <c r="C22709">
        <v>1</v>
      </c>
      <c r="D22709">
        <v>89000</v>
      </c>
      <c r="E22709" s="46">
        <v>45322</v>
      </c>
      <c r="F22709">
        <v>265</v>
      </c>
      <c r="I22709" t="str">
        <f>INDEX(LedgerMapping[[#All],[Level 3]],MATCH(Actuals[[#This Row],[Sub Ledger]],LedgerMapping[[#All],[Sub Ledger]],0))</f>
        <v>Interest</v>
      </c>
      <c r="J22709" s="22">
        <f>YEAR(Actuals[[#This Row],[Date]])</f>
        <v>2024</v>
      </c>
      <c r="K22709" s="22">
        <f>MONTH(Actuals[[#This Row],[Date]])</f>
        <v>1</v>
      </c>
      <c r="L22709" s="12"/>
    </row>
    <row r="22710" spans="1:12" x14ac:dyDescent="0.3">
      <c r="A22710">
        <v>8</v>
      </c>
      <c r="B22710">
        <v>27433</v>
      </c>
      <c r="C22710">
        <v>1</v>
      </c>
      <c r="D22710">
        <v>89000</v>
      </c>
      <c r="E22710" s="46">
        <v>45322</v>
      </c>
      <c r="F22710">
        <v>348.06</v>
      </c>
      <c r="I22710" t="str">
        <f>INDEX(LedgerMapping[[#All],[Level 3]],MATCH(Actuals[[#This Row],[Sub Ledger]],LedgerMapping[[#All],[Sub Ledger]],0))</f>
        <v>Interest</v>
      </c>
      <c r="J22710" s="22">
        <f>YEAR(Actuals[[#This Row],[Date]])</f>
        <v>2024</v>
      </c>
      <c r="K22710" s="22">
        <f>MONTH(Actuals[[#This Row],[Date]])</f>
        <v>1</v>
      </c>
      <c r="L22710" s="12"/>
    </row>
    <row r="22711" spans="1:12" x14ac:dyDescent="0.3">
      <c r="A22711">
        <v>11</v>
      </c>
      <c r="B22711">
        <v>27553</v>
      </c>
      <c r="C22711">
        <v>1</v>
      </c>
      <c r="D22711">
        <v>89000</v>
      </c>
      <c r="E22711" s="46">
        <v>45322</v>
      </c>
      <c r="F22711">
        <v>198.64</v>
      </c>
      <c r="I22711" t="str">
        <f>INDEX(LedgerMapping[[#All],[Level 3]],MATCH(Actuals[[#This Row],[Sub Ledger]],LedgerMapping[[#All],[Sub Ledger]],0))</f>
        <v>Interest</v>
      </c>
      <c r="J22711" s="22">
        <f>YEAR(Actuals[[#This Row],[Date]])</f>
        <v>2024</v>
      </c>
      <c r="K22711" s="22">
        <f>MONTH(Actuals[[#This Row],[Date]])</f>
        <v>1</v>
      </c>
      <c r="L22711" s="12"/>
    </row>
    <row r="22712" spans="1:12" x14ac:dyDescent="0.3">
      <c r="A22712">
        <v>12</v>
      </c>
      <c r="B22712">
        <v>27754</v>
      </c>
      <c r="C22712">
        <v>1</v>
      </c>
      <c r="D22712">
        <v>89000</v>
      </c>
      <c r="E22712" s="46">
        <v>45322</v>
      </c>
      <c r="F22712">
        <v>114.59</v>
      </c>
      <c r="I22712" t="str">
        <f>INDEX(LedgerMapping[[#All],[Level 3]],MATCH(Actuals[[#This Row],[Sub Ledger]],LedgerMapping[[#All],[Sub Ledger]],0))</f>
        <v>Interest</v>
      </c>
      <c r="J22712" s="22">
        <f>YEAR(Actuals[[#This Row],[Date]])</f>
        <v>2024</v>
      </c>
      <c r="K22712" s="22">
        <f>MONTH(Actuals[[#This Row],[Date]])</f>
        <v>1</v>
      </c>
      <c r="L22712" s="12"/>
    </row>
    <row r="22713" spans="1:12" x14ac:dyDescent="0.3">
      <c r="A22713">
        <v>13</v>
      </c>
      <c r="B22713">
        <v>27873</v>
      </c>
      <c r="C22713">
        <v>1</v>
      </c>
      <c r="D22713">
        <v>89000</v>
      </c>
      <c r="E22713" s="46">
        <v>45322</v>
      </c>
      <c r="F22713">
        <v>66.17</v>
      </c>
      <c r="I22713" t="str">
        <f>INDEX(LedgerMapping[[#All],[Level 3]],MATCH(Actuals[[#This Row],[Sub Ledger]],LedgerMapping[[#All],[Sub Ledger]],0))</f>
        <v>Interest</v>
      </c>
      <c r="J22713" s="22">
        <f>YEAR(Actuals[[#This Row],[Date]])</f>
        <v>2024</v>
      </c>
      <c r="K22713" s="22">
        <f>MONTH(Actuals[[#This Row],[Date]])</f>
        <v>1</v>
      </c>
      <c r="L22713" s="12"/>
    </row>
    <row r="22714" spans="1:12" x14ac:dyDescent="0.3">
      <c r="A22714">
        <v>3</v>
      </c>
      <c r="B22714">
        <v>27990</v>
      </c>
      <c r="C22714">
        <v>1</v>
      </c>
      <c r="D22714">
        <v>89000</v>
      </c>
      <c r="E22714" s="46">
        <v>45354</v>
      </c>
      <c r="F22714">
        <v>454</v>
      </c>
      <c r="I22714" t="str">
        <f>INDEX(LedgerMapping[[#All],[Level 3]],MATCH(Actuals[[#This Row],[Sub Ledger]],LedgerMapping[[#All],[Sub Ledger]],0))</f>
        <v>Interest</v>
      </c>
      <c r="J22714" s="22">
        <f>YEAR(Actuals[[#This Row],[Date]])</f>
        <v>2024</v>
      </c>
      <c r="K22714" s="22">
        <f>MONTH(Actuals[[#This Row],[Date]])</f>
        <v>3</v>
      </c>
      <c r="L22714" s="12"/>
    </row>
    <row r="22715" spans="1:12" x14ac:dyDescent="0.3">
      <c r="A22715">
        <v>4</v>
      </c>
      <c r="B22715">
        <v>28110</v>
      </c>
      <c r="C22715">
        <v>1</v>
      </c>
      <c r="D22715">
        <v>89000</v>
      </c>
      <c r="E22715" s="46">
        <v>45354</v>
      </c>
      <c r="F22715">
        <v>434</v>
      </c>
      <c r="I22715" t="str">
        <f>INDEX(LedgerMapping[[#All],[Level 3]],MATCH(Actuals[[#This Row],[Sub Ledger]],LedgerMapping[[#All],[Sub Ledger]],0))</f>
        <v>Interest</v>
      </c>
      <c r="J22715" s="22">
        <f>YEAR(Actuals[[#This Row],[Date]])</f>
        <v>2024</v>
      </c>
      <c r="K22715" s="22">
        <f>MONTH(Actuals[[#This Row],[Date]])</f>
        <v>3</v>
      </c>
      <c r="L22715" s="12"/>
    </row>
    <row r="22716" spans="1:12" x14ac:dyDescent="0.3">
      <c r="A22716">
        <v>5</v>
      </c>
      <c r="B22716">
        <v>28202</v>
      </c>
      <c r="C22716">
        <v>1</v>
      </c>
      <c r="D22716">
        <v>89000</v>
      </c>
      <c r="E22716" s="46">
        <v>45354</v>
      </c>
      <c r="F22716">
        <v>248</v>
      </c>
      <c r="I22716" t="str">
        <f>INDEX(LedgerMapping[[#All],[Level 3]],MATCH(Actuals[[#This Row],[Sub Ledger]],LedgerMapping[[#All],[Sub Ledger]],0))</f>
        <v>Interest</v>
      </c>
      <c r="J22716" s="22">
        <f>YEAR(Actuals[[#This Row],[Date]])</f>
        <v>2024</v>
      </c>
      <c r="K22716" s="22">
        <f>MONTH(Actuals[[#This Row],[Date]])</f>
        <v>3</v>
      </c>
      <c r="L22716" s="12"/>
    </row>
    <row r="22717" spans="1:12" x14ac:dyDescent="0.3">
      <c r="A22717">
        <v>7</v>
      </c>
      <c r="B22717">
        <v>28492</v>
      </c>
      <c r="C22717">
        <v>1</v>
      </c>
      <c r="D22717">
        <v>89000</v>
      </c>
      <c r="E22717" s="46">
        <v>45354</v>
      </c>
      <c r="F22717">
        <v>395</v>
      </c>
      <c r="I22717" t="str">
        <f>INDEX(LedgerMapping[[#All],[Level 3]],MATCH(Actuals[[#This Row],[Sub Ledger]],LedgerMapping[[#All],[Sub Ledger]],0))</f>
        <v>Interest</v>
      </c>
      <c r="J22717" s="22">
        <f>YEAR(Actuals[[#This Row],[Date]])</f>
        <v>2024</v>
      </c>
      <c r="K22717" s="22">
        <f>MONTH(Actuals[[#This Row],[Date]])</f>
        <v>3</v>
      </c>
      <c r="L22717" s="12"/>
    </row>
    <row r="22718" spans="1:12" x14ac:dyDescent="0.3">
      <c r="A22718">
        <v>8</v>
      </c>
      <c r="B22718">
        <v>28585</v>
      </c>
      <c r="C22718">
        <v>1</v>
      </c>
      <c r="D22718">
        <v>89000</v>
      </c>
      <c r="E22718" s="46">
        <v>45354</v>
      </c>
      <c r="F22718">
        <v>479.88</v>
      </c>
      <c r="I22718" t="str">
        <f>INDEX(LedgerMapping[[#All],[Level 3]],MATCH(Actuals[[#This Row],[Sub Ledger]],LedgerMapping[[#All],[Sub Ledger]],0))</f>
        <v>Interest</v>
      </c>
      <c r="J22718" s="22">
        <f>YEAR(Actuals[[#This Row],[Date]])</f>
        <v>2024</v>
      </c>
      <c r="K22718" s="22">
        <f>MONTH(Actuals[[#This Row],[Date]])</f>
        <v>3</v>
      </c>
      <c r="L22718" s="12"/>
    </row>
    <row r="22719" spans="1:12" x14ac:dyDescent="0.3">
      <c r="A22719">
        <v>11</v>
      </c>
      <c r="B22719">
        <v>28705</v>
      </c>
      <c r="C22719">
        <v>1</v>
      </c>
      <c r="D22719">
        <v>89000</v>
      </c>
      <c r="E22719" s="46">
        <v>45354</v>
      </c>
      <c r="F22719">
        <v>206.08</v>
      </c>
      <c r="I22719" t="str">
        <f>INDEX(LedgerMapping[[#All],[Level 3]],MATCH(Actuals[[#This Row],[Sub Ledger]],LedgerMapping[[#All],[Sub Ledger]],0))</f>
        <v>Interest</v>
      </c>
      <c r="J22719" s="22">
        <f>YEAR(Actuals[[#This Row],[Date]])</f>
        <v>2024</v>
      </c>
      <c r="K22719" s="22">
        <f>MONTH(Actuals[[#This Row],[Date]])</f>
        <v>3</v>
      </c>
      <c r="L22719" s="12"/>
    </row>
    <row r="22720" spans="1:12" x14ac:dyDescent="0.3">
      <c r="A22720">
        <v>12</v>
      </c>
      <c r="B22720">
        <v>28906</v>
      </c>
      <c r="C22720">
        <v>1</v>
      </c>
      <c r="D22720">
        <v>89000</v>
      </c>
      <c r="E22720" s="46">
        <v>45354</v>
      </c>
      <c r="F22720">
        <v>102.89</v>
      </c>
      <c r="I22720" t="str">
        <f>INDEX(LedgerMapping[[#All],[Level 3]],MATCH(Actuals[[#This Row],[Sub Ledger]],LedgerMapping[[#All],[Sub Ledger]],0))</f>
        <v>Interest</v>
      </c>
      <c r="J22720" s="22">
        <f>YEAR(Actuals[[#This Row],[Date]])</f>
        <v>2024</v>
      </c>
      <c r="K22720" s="22">
        <f>MONTH(Actuals[[#This Row],[Date]])</f>
        <v>3</v>
      </c>
      <c r="L22720" s="12"/>
    </row>
    <row r="22721" spans="1:12" x14ac:dyDescent="0.3">
      <c r="A22721">
        <v>13</v>
      </c>
      <c r="B22721">
        <v>29026</v>
      </c>
      <c r="C22721">
        <v>1</v>
      </c>
      <c r="D22721">
        <v>89000</v>
      </c>
      <c r="E22721" s="46">
        <v>45354</v>
      </c>
      <c r="F22721">
        <v>104.76</v>
      </c>
      <c r="I22721" t="str">
        <f>INDEX(LedgerMapping[[#All],[Level 3]],MATCH(Actuals[[#This Row],[Sub Ledger]],LedgerMapping[[#All],[Sub Ledger]],0))</f>
        <v>Interest</v>
      </c>
      <c r="J22721" s="22">
        <f>YEAR(Actuals[[#This Row],[Date]])</f>
        <v>2024</v>
      </c>
      <c r="K22721" s="22">
        <f>MONTH(Actuals[[#This Row],[Date]])</f>
        <v>3</v>
      </c>
      <c r="L22721" s="12"/>
    </row>
    <row r="22722" spans="1:12" x14ac:dyDescent="0.3">
      <c r="A22722">
        <v>3</v>
      </c>
      <c r="B22722">
        <v>29143</v>
      </c>
      <c r="C22722">
        <v>1</v>
      </c>
      <c r="D22722">
        <v>89000</v>
      </c>
      <c r="E22722" s="46">
        <v>45384</v>
      </c>
      <c r="F22722">
        <v>468</v>
      </c>
      <c r="I22722" t="str">
        <f>INDEX(LedgerMapping[[#All],[Level 3]],MATCH(Actuals[[#This Row],[Sub Ledger]],LedgerMapping[[#All],[Sub Ledger]],0))</f>
        <v>Interest</v>
      </c>
      <c r="J22722" s="22">
        <f>YEAR(Actuals[[#This Row],[Date]])</f>
        <v>2024</v>
      </c>
      <c r="K22722" s="22">
        <f>MONTH(Actuals[[#This Row],[Date]])</f>
        <v>4</v>
      </c>
      <c r="L22722" s="12"/>
    </row>
    <row r="22723" spans="1:12" x14ac:dyDescent="0.3">
      <c r="A22723">
        <v>4</v>
      </c>
      <c r="B22723">
        <v>29263</v>
      </c>
      <c r="C22723">
        <v>1</v>
      </c>
      <c r="D22723">
        <v>89000</v>
      </c>
      <c r="E22723" s="46">
        <v>45384</v>
      </c>
      <c r="F22723">
        <v>319</v>
      </c>
      <c r="I22723" t="str">
        <f>INDEX(LedgerMapping[[#All],[Level 3]],MATCH(Actuals[[#This Row],[Sub Ledger]],LedgerMapping[[#All],[Sub Ledger]],0))</f>
        <v>Interest</v>
      </c>
      <c r="J22723" s="22">
        <f>YEAR(Actuals[[#This Row],[Date]])</f>
        <v>2024</v>
      </c>
      <c r="K22723" s="22">
        <f>MONTH(Actuals[[#This Row],[Date]])</f>
        <v>4</v>
      </c>
      <c r="L22723" s="12"/>
    </row>
    <row r="22724" spans="1:12" x14ac:dyDescent="0.3">
      <c r="A22724">
        <v>5</v>
      </c>
      <c r="B22724">
        <v>29356</v>
      </c>
      <c r="C22724">
        <v>1</v>
      </c>
      <c r="D22724">
        <v>89000</v>
      </c>
      <c r="E22724" s="46">
        <v>45384</v>
      </c>
      <c r="F22724">
        <v>284</v>
      </c>
      <c r="I22724" t="str">
        <f>INDEX(LedgerMapping[[#All],[Level 3]],MATCH(Actuals[[#This Row],[Sub Ledger]],LedgerMapping[[#All],[Sub Ledger]],0))</f>
        <v>Interest</v>
      </c>
      <c r="J22724" s="22">
        <f>YEAR(Actuals[[#This Row],[Date]])</f>
        <v>2024</v>
      </c>
      <c r="K22724" s="22">
        <f>MONTH(Actuals[[#This Row],[Date]])</f>
        <v>4</v>
      </c>
      <c r="L22724" s="12"/>
    </row>
    <row r="22725" spans="1:12" x14ac:dyDescent="0.3">
      <c r="A22725">
        <v>7</v>
      </c>
      <c r="B22725">
        <v>29646</v>
      </c>
      <c r="C22725">
        <v>1</v>
      </c>
      <c r="D22725">
        <v>89000</v>
      </c>
      <c r="E22725" s="46">
        <v>45384</v>
      </c>
      <c r="F22725">
        <v>321</v>
      </c>
      <c r="I22725" t="str">
        <f>INDEX(LedgerMapping[[#All],[Level 3]],MATCH(Actuals[[#This Row],[Sub Ledger]],LedgerMapping[[#All],[Sub Ledger]],0))</f>
        <v>Interest</v>
      </c>
      <c r="J22725" s="22">
        <f>YEAR(Actuals[[#This Row],[Date]])</f>
        <v>2024</v>
      </c>
      <c r="K22725" s="22">
        <f>MONTH(Actuals[[#This Row],[Date]])</f>
        <v>4</v>
      </c>
      <c r="L22725" s="12"/>
    </row>
    <row r="22726" spans="1:12" x14ac:dyDescent="0.3">
      <c r="A22726">
        <v>8</v>
      </c>
      <c r="B22726">
        <v>29739</v>
      </c>
      <c r="C22726">
        <v>1</v>
      </c>
      <c r="D22726">
        <v>89000</v>
      </c>
      <c r="E22726" s="46">
        <v>45384</v>
      </c>
      <c r="F22726">
        <v>416.24</v>
      </c>
      <c r="I22726" t="str">
        <f>INDEX(LedgerMapping[[#All],[Level 3]],MATCH(Actuals[[#This Row],[Sub Ledger]],LedgerMapping[[#All],[Sub Ledger]],0))</f>
        <v>Interest</v>
      </c>
      <c r="J22726" s="22">
        <f>YEAR(Actuals[[#This Row],[Date]])</f>
        <v>2024</v>
      </c>
      <c r="K22726" s="22">
        <f>MONTH(Actuals[[#This Row],[Date]])</f>
        <v>4</v>
      </c>
      <c r="L22726" s="12"/>
    </row>
    <row r="22727" spans="1:12" x14ac:dyDescent="0.3">
      <c r="A22727">
        <v>11</v>
      </c>
      <c r="B22727">
        <v>29859</v>
      </c>
      <c r="C22727">
        <v>1</v>
      </c>
      <c r="D22727">
        <v>89000</v>
      </c>
      <c r="E22727" s="46">
        <v>45384</v>
      </c>
      <c r="F22727">
        <v>206.08</v>
      </c>
      <c r="I22727" t="str">
        <f>INDEX(LedgerMapping[[#All],[Level 3]],MATCH(Actuals[[#This Row],[Sub Ledger]],LedgerMapping[[#All],[Sub Ledger]],0))</f>
        <v>Interest</v>
      </c>
      <c r="J22727" s="22">
        <f>YEAR(Actuals[[#This Row],[Date]])</f>
        <v>2024</v>
      </c>
      <c r="K22727" s="22">
        <f>MONTH(Actuals[[#This Row],[Date]])</f>
        <v>4</v>
      </c>
      <c r="L22727" s="12"/>
    </row>
    <row r="22728" spans="1:12" x14ac:dyDescent="0.3">
      <c r="A22728">
        <v>12</v>
      </c>
      <c r="B22728">
        <v>30033</v>
      </c>
      <c r="C22728">
        <v>1</v>
      </c>
      <c r="D22728">
        <v>89000</v>
      </c>
      <c r="E22728" s="46">
        <v>45384</v>
      </c>
      <c r="F22728">
        <v>101.82</v>
      </c>
      <c r="I22728" t="str">
        <f>INDEX(LedgerMapping[[#All],[Level 3]],MATCH(Actuals[[#This Row],[Sub Ledger]],LedgerMapping[[#All],[Sub Ledger]],0))</f>
        <v>Interest</v>
      </c>
      <c r="J22728" s="22">
        <f>YEAR(Actuals[[#This Row],[Date]])</f>
        <v>2024</v>
      </c>
      <c r="K22728" s="22">
        <f>MONTH(Actuals[[#This Row],[Date]])</f>
        <v>4</v>
      </c>
      <c r="L22728" s="12"/>
    </row>
    <row r="22729" spans="1:12" x14ac:dyDescent="0.3">
      <c r="A22729">
        <v>13</v>
      </c>
      <c r="B22729">
        <v>30153</v>
      </c>
      <c r="C22729">
        <v>1</v>
      </c>
      <c r="D22729">
        <v>89000</v>
      </c>
      <c r="E22729" s="46">
        <v>45384</v>
      </c>
      <c r="F22729">
        <v>55.64</v>
      </c>
      <c r="I22729" t="str">
        <f>INDEX(LedgerMapping[[#All],[Level 3]],MATCH(Actuals[[#This Row],[Sub Ledger]],LedgerMapping[[#All],[Sub Ledger]],0))</f>
        <v>Interest</v>
      </c>
      <c r="J22729" s="22">
        <f>YEAR(Actuals[[#This Row],[Date]])</f>
        <v>2024</v>
      </c>
      <c r="K22729" s="22">
        <f>MONTH(Actuals[[#This Row],[Date]])</f>
        <v>4</v>
      </c>
      <c r="L22729" s="12"/>
    </row>
    <row r="22730" spans="1:12" x14ac:dyDescent="0.3">
      <c r="A22730">
        <v>3</v>
      </c>
      <c r="B22730">
        <v>30269</v>
      </c>
      <c r="C22730">
        <v>1</v>
      </c>
      <c r="D22730">
        <v>89000</v>
      </c>
      <c r="E22730" s="46">
        <v>45415</v>
      </c>
      <c r="F22730">
        <v>485</v>
      </c>
      <c r="I22730" t="str">
        <f>INDEX(LedgerMapping[[#All],[Level 3]],MATCH(Actuals[[#This Row],[Sub Ledger]],LedgerMapping[[#All],[Sub Ledger]],0))</f>
        <v>Interest</v>
      </c>
      <c r="J22730" s="22">
        <f>YEAR(Actuals[[#This Row],[Date]])</f>
        <v>2024</v>
      </c>
      <c r="K22730" s="22">
        <f>MONTH(Actuals[[#This Row],[Date]])</f>
        <v>5</v>
      </c>
      <c r="L22730" s="12"/>
    </row>
    <row r="22731" spans="1:12" x14ac:dyDescent="0.3">
      <c r="A22731">
        <v>4</v>
      </c>
      <c r="B22731">
        <v>30389</v>
      </c>
      <c r="C22731">
        <v>1</v>
      </c>
      <c r="D22731">
        <v>89000</v>
      </c>
      <c r="E22731" s="46">
        <v>45415</v>
      </c>
      <c r="F22731">
        <v>319</v>
      </c>
      <c r="I22731" t="str">
        <f>INDEX(LedgerMapping[[#All],[Level 3]],MATCH(Actuals[[#This Row],[Sub Ledger]],LedgerMapping[[#All],[Sub Ledger]],0))</f>
        <v>Interest</v>
      </c>
      <c r="J22731" s="22">
        <f>YEAR(Actuals[[#This Row],[Date]])</f>
        <v>2024</v>
      </c>
      <c r="K22731" s="22">
        <f>MONTH(Actuals[[#This Row],[Date]])</f>
        <v>5</v>
      </c>
      <c r="L22731" s="12"/>
    </row>
    <row r="22732" spans="1:12" x14ac:dyDescent="0.3">
      <c r="A22732">
        <v>5</v>
      </c>
      <c r="B22732">
        <v>30482</v>
      </c>
      <c r="C22732">
        <v>1</v>
      </c>
      <c r="D22732">
        <v>89000</v>
      </c>
      <c r="E22732" s="46">
        <v>45415</v>
      </c>
      <c r="F22732">
        <v>240</v>
      </c>
      <c r="I22732" t="str">
        <f>INDEX(LedgerMapping[[#All],[Level 3]],MATCH(Actuals[[#This Row],[Sub Ledger]],LedgerMapping[[#All],[Sub Ledger]],0))</f>
        <v>Interest</v>
      </c>
      <c r="J22732" s="22">
        <f>YEAR(Actuals[[#This Row],[Date]])</f>
        <v>2024</v>
      </c>
      <c r="K22732" s="22">
        <f>MONTH(Actuals[[#This Row],[Date]])</f>
        <v>5</v>
      </c>
      <c r="L22732" s="12"/>
    </row>
    <row r="22733" spans="1:12" x14ac:dyDescent="0.3">
      <c r="A22733">
        <v>7</v>
      </c>
      <c r="B22733">
        <v>30772</v>
      </c>
      <c r="C22733">
        <v>1</v>
      </c>
      <c r="D22733">
        <v>89000</v>
      </c>
      <c r="E22733" s="46">
        <v>45415</v>
      </c>
      <c r="F22733">
        <v>307</v>
      </c>
      <c r="I22733" t="str">
        <f>INDEX(LedgerMapping[[#All],[Level 3]],MATCH(Actuals[[#This Row],[Sub Ledger]],LedgerMapping[[#All],[Sub Ledger]],0))</f>
        <v>Interest</v>
      </c>
      <c r="J22733" s="22">
        <f>YEAR(Actuals[[#This Row],[Date]])</f>
        <v>2024</v>
      </c>
      <c r="K22733" s="22">
        <f>MONTH(Actuals[[#This Row],[Date]])</f>
        <v>5</v>
      </c>
      <c r="L22733" s="12"/>
    </row>
    <row r="22734" spans="1:12" x14ac:dyDescent="0.3">
      <c r="A22734">
        <v>8</v>
      </c>
      <c r="B22734">
        <v>30865</v>
      </c>
      <c r="C22734">
        <v>1</v>
      </c>
      <c r="D22734">
        <v>89000</v>
      </c>
      <c r="E22734" s="46">
        <v>45415</v>
      </c>
      <c r="F22734">
        <v>528.36</v>
      </c>
      <c r="I22734" t="str">
        <f>INDEX(LedgerMapping[[#All],[Level 3]],MATCH(Actuals[[#This Row],[Sub Ledger]],LedgerMapping[[#All],[Sub Ledger]],0))</f>
        <v>Interest</v>
      </c>
      <c r="J22734" s="22">
        <f>YEAR(Actuals[[#This Row],[Date]])</f>
        <v>2024</v>
      </c>
      <c r="K22734" s="22">
        <f>MONTH(Actuals[[#This Row],[Date]])</f>
        <v>5</v>
      </c>
      <c r="L22734" s="12"/>
    </row>
    <row r="22735" spans="1:12" x14ac:dyDescent="0.3">
      <c r="A22735">
        <v>11</v>
      </c>
      <c r="B22735">
        <v>30985</v>
      </c>
      <c r="C22735">
        <v>1</v>
      </c>
      <c r="D22735">
        <v>89000</v>
      </c>
      <c r="E22735" s="46">
        <v>45415</v>
      </c>
      <c r="F22735">
        <v>153.94999999999999</v>
      </c>
      <c r="I22735" t="str">
        <f>INDEX(LedgerMapping[[#All],[Level 3]],MATCH(Actuals[[#This Row],[Sub Ledger]],LedgerMapping[[#All],[Sub Ledger]],0))</f>
        <v>Interest</v>
      </c>
      <c r="J22735" s="22">
        <f>YEAR(Actuals[[#This Row],[Date]])</f>
        <v>2024</v>
      </c>
      <c r="K22735" s="22">
        <f>MONTH(Actuals[[#This Row],[Date]])</f>
        <v>5</v>
      </c>
      <c r="L22735" s="12"/>
    </row>
    <row r="22736" spans="1:12" x14ac:dyDescent="0.3">
      <c r="A22736">
        <v>12</v>
      </c>
      <c r="B22736">
        <v>31159</v>
      </c>
      <c r="C22736">
        <v>1</v>
      </c>
      <c r="D22736">
        <v>89000</v>
      </c>
      <c r="E22736" s="46">
        <v>45415</v>
      </c>
      <c r="F22736">
        <v>102.89</v>
      </c>
      <c r="I22736" t="str">
        <f>INDEX(LedgerMapping[[#All],[Level 3]],MATCH(Actuals[[#This Row],[Sub Ledger]],LedgerMapping[[#All],[Sub Ledger]],0))</f>
        <v>Interest</v>
      </c>
      <c r="J22736" s="22">
        <f>YEAR(Actuals[[#This Row],[Date]])</f>
        <v>2024</v>
      </c>
      <c r="K22736" s="22">
        <f>MONTH(Actuals[[#This Row],[Date]])</f>
        <v>5</v>
      </c>
      <c r="L22736" s="12"/>
    </row>
    <row r="22737" spans="1:12" x14ac:dyDescent="0.3">
      <c r="A22737">
        <v>13</v>
      </c>
      <c r="B22737">
        <v>31279</v>
      </c>
      <c r="C22737">
        <v>1</v>
      </c>
      <c r="D22737">
        <v>89000</v>
      </c>
      <c r="E22737" s="46">
        <v>45415</v>
      </c>
      <c r="F22737">
        <v>76.69</v>
      </c>
      <c r="I22737" t="str">
        <f>INDEX(LedgerMapping[[#All],[Level 3]],MATCH(Actuals[[#This Row],[Sub Ledger]],LedgerMapping[[#All],[Sub Ledger]],0))</f>
        <v>Interest</v>
      </c>
      <c r="J22737" s="22">
        <f>YEAR(Actuals[[#This Row],[Date]])</f>
        <v>2024</v>
      </c>
      <c r="K22737" s="22">
        <f>MONTH(Actuals[[#This Row],[Date]])</f>
        <v>5</v>
      </c>
      <c r="L22737" s="12"/>
    </row>
    <row r="22738" spans="1:12" x14ac:dyDescent="0.3">
      <c r="A22738">
        <v>3</v>
      </c>
      <c r="B22738">
        <v>31395</v>
      </c>
      <c r="C22738">
        <v>1</v>
      </c>
      <c r="D22738">
        <v>89000</v>
      </c>
      <c r="E22738" s="46">
        <v>45445</v>
      </c>
      <c r="F22738">
        <v>463</v>
      </c>
      <c r="I22738" t="str">
        <f>INDEX(LedgerMapping[[#All],[Level 3]],MATCH(Actuals[[#This Row],[Sub Ledger]],LedgerMapping[[#All],[Sub Ledger]],0))</f>
        <v>Interest</v>
      </c>
      <c r="J22738" s="22">
        <f>YEAR(Actuals[[#This Row],[Date]])</f>
        <v>2024</v>
      </c>
      <c r="K22738" s="22">
        <f>MONTH(Actuals[[#This Row],[Date]])</f>
        <v>6</v>
      </c>
      <c r="L22738" s="12"/>
    </row>
    <row r="22739" spans="1:12" x14ac:dyDescent="0.3">
      <c r="A22739">
        <v>4</v>
      </c>
      <c r="B22739">
        <v>31515</v>
      </c>
      <c r="C22739">
        <v>1</v>
      </c>
      <c r="D22739">
        <v>89000</v>
      </c>
      <c r="E22739" s="46">
        <v>45445</v>
      </c>
      <c r="F22739">
        <v>356</v>
      </c>
      <c r="I22739" t="str">
        <f>INDEX(LedgerMapping[[#All],[Level 3]],MATCH(Actuals[[#This Row],[Sub Ledger]],LedgerMapping[[#All],[Sub Ledger]],0))</f>
        <v>Interest</v>
      </c>
      <c r="J22739" s="22">
        <f>YEAR(Actuals[[#This Row],[Date]])</f>
        <v>2024</v>
      </c>
      <c r="K22739" s="22">
        <f>MONTH(Actuals[[#This Row],[Date]])</f>
        <v>6</v>
      </c>
      <c r="L22739" s="12"/>
    </row>
    <row r="22740" spans="1:12" x14ac:dyDescent="0.3">
      <c r="A22740">
        <v>5</v>
      </c>
      <c r="B22740">
        <v>31608</v>
      </c>
      <c r="C22740">
        <v>1</v>
      </c>
      <c r="D22740">
        <v>89000</v>
      </c>
      <c r="E22740" s="46">
        <v>45445</v>
      </c>
      <c r="F22740">
        <v>255</v>
      </c>
      <c r="I22740" t="str">
        <f>INDEX(LedgerMapping[[#All],[Level 3]],MATCH(Actuals[[#This Row],[Sub Ledger]],LedgerMapping[[#All],[Sub Ledger]],0))</f>
        <v>Interest</v>
      </c>
      <c r="J22740" s="22">
        <f>YEAR(Actuals[[#This Row],[Date]])</f>
        <v>2024</v>
      </c>
      <c r="K22740" s="22">
        <f>MONTH(Actuals[[#This Row],[Date]])</f>
        <v>6</v>
      </c>
      <c r="L22740" s="12"/>
    </row>
    <row r="22741" spans="1:12" x14ac:dyDescent="0.3">
      <c r="A22741">
        <v>7</v>
      </c>
      <c r="B22741">
        <v>31898</v>
      </c>
      <c r="C22741">
        <v>1</v>
      </c>
      <c r="D22741">
        <v>89000</v>
      </c>
      <c r="E22741" s="46">
        <v>45445</v>
      </c>
      <c r="F22741">
        <v>308</v>
      </c>
      <c r="I22741" t="str">
        <f>INDEX(LedgerMapping[[#All],[Level 3]],MATCH(Actuals[[#This Row],[Sub Ledger]],LedgerMapping[[#All],[Sub Ledger]],0))</f>
        <v>Interest</v>
      </c>
      <c r="J22741" s="22">
        <f>YEAR(Actuals[[#This Row],[Date]])</f>
        <v>2024</v>
      </c>
      <c r="K22741" s="22">
        <f>MONTH(Actuals[[#This Row],[Date]])</f>
        <v>6</v>
      </c>
      <c r="L22741" s="12"/>
    </row>
    <row r="22742" spans="1:12" x14ac:dyDescent="0.3">
      <c r="A22742">
        <v>8</v>
      </c>
      <c r="B22742">
        <v>31990</v>
      </c>
      <c r="C22742">
        <v>1</v>
      </c>
      <c r="D22742">
        <v>89000</v>
      </c>
      <c r="E22742" s="46">
        <v>45445</v>
      </c>
      <c r="F22742">
        <v>402.6</v>
      </c>
      <c r="I22742" t="str">
        <f>INDEX(LedgerMapping[[#All],[Level 3]],MATCH(Actuals[[#This Row],[Sub Ledger]],LedgerMapping[[#All],[Sub Ledger]],0))</f>
        <v>Interest</v>
      </c>
      <c r="J22742" s="22">
        <f>YEAR(Actuals[[#This Row],[Date]])</f>
        <v>2024</v>
      </c>
      <c r="K22742" s="22">
        <f>MONTH(Actuals[[#This Row],[Date]])</f>
        <v>6</v>
      </c>
      <c r="L22742" s="12"/>
    </row>
    <row r="22743" spans="1:12" x14ac:dyDescent="0.3">
      <c r="A22743">
        <v>11</v>
      </c>
      <c r="B22743">
        <v>32110</v>
      </c>
      <c r="C22743">
        <v>1</v>
      </c>
      <c r="D22743">
        <v>89000</v>
      </c>
      <c r="E22743" s="46">
        <v>45445</v>
      </c>
      <c r="F22743">
        <v>188</v>
      </c>
      <c r="I22743" t="str">
        <f>INDEX(LedgerMapping[[#All],[Level 3]],MATCH(Actuals[[#This Row],[Sub Ledger]],LedgerMapping[[#All],[Sub Ledger]],0))</f>
        <v>Interest</v>
      </c>
      <c r="J22743" s="22">
        <f>YEAR(Actuals[[#This Row],[Date]])</f>
        <v>2024</v>
      </c>
      <c r="K22743" s="22">
        <f>MONTH(Actuals[[#This Row],[Date]])</f>
        <v>6</v>
      </c>
      <c r="L22743" s="12"/>
    </row>
    <row r="22744" spans="1:12" x14ac:dyDescent="0.3">
      <c r="A22744">
        <v>12</v>
      </c>
      <c r="B22744">
        <v>32310</v>
      </c>
      <c r="C22744">
        <v>1</v>
      </c>
      <c r="D22744">
        <v>89000</v>
      </c>
      <c r="E22744" s="46">
        <v>45445</v>
      </c>
      <c r="F22744">
        <v>106.08</v>
      </c>
      <c r="I22744" t="str">
        <f>INDEX(LedgerMapping[[#All],[Level 3]],MATCH(Actuals[[#This Row],[Sub Ledger]],LedgerMapping[[#All],[Sub Ledger]],0))</f>
        <v>Interest</v>
      </c>
      <c r="J22744" s="22">
        <f>YEAR(Actuals[[#This Row],[Date]])</f>
        <v>2024</v>
      </c>
      <c r="K22744" s="22">
        <f>MONTH(Actuals[[#This Row],[Date]])</f>
        <v>6</v>
      </c>
      <c r="L22744" s="12"/>
    </row>
    <row r="22745" spans="1:12" x14ac:dyDescent="0.3">
      <c r="A22745">
        <v>13</v>
      </c>
      <c r="B22745">
        <v>32402</v>
      </c>
      <c r="C22745">
        <v>1</v>
      </c>
      <c r="D22745">
        <v>89000</v>
      </c>
      <c r="E22745" s="46">
        <v>45445</v>
      </c>
      <c r="F22745">
        <v>124.06</v>
      </c>
      <c r="I22745" t="str">
        <f>INDEX(LedgerMapping[[#All],[Level 3]],MATCH(Actuals[[#This Row],[Sub Ledger]],LedgerMapping[[#All],[Sub Ledger]],0))</f>
        <v>Interest</v>
      </c>
      <c r="J22745" s="22">
        <f>YEAR(Actuals[[#This Row],[Date]])</f>
        <v>2024</v>
      </c>
      <c r="K22745" s="22">
        <f>MONTH(Actuals[[#This Row],[Date]])</f>
        <v>6</v>
      </c>
      <c r="L22745" s="12"/>
    </row>
    <row r="22746" spans="1:12" x14ac:dyDescent="0.3">
      <c r="A22746">
        <v>3</v>
      </c>
      <c r="B22746">
        <v>32519</v>
      </c>
      <c r="C22746">
        <v>1</v>
      </c>
      <c r="D22746">
        <v>89000</v>
      </c>
      <c r="E22746" s="46">
        <v>45476</v>
      </c>
      <c r="F22746">
        <v>381</v>
      </c>
      <c r="I22746" t="str">
        <f>INDEX(LedgerMapping[[#All],[Level 3]],MATCH(Actuals[[#This Row],[Sub Ledger]],LedgerMapping[[#All],[Sub Ledger]],0))</f>
        <v>Interest</v>
      </c>
      <c r="J22746" s="22">
        <f>YEAR(Actuals[[#This Row],[Date]])</f>
        <v>2024</v>
      </c>
      <c r="K22746" s="22">
        <f>MONTH(Actuals[[#This Row],[Date]])</f>
        <v>7</v>
      </c>
      <c r="L22746" s="12"/>
    </row>
    <row r="22747" spans="1:12" x14ac:dyDescent="0.3">
      <c r="A22747">
        <v>4</v>
      </c>
      <c r="B22747">
        <v>32639</v>
      </c>
      <c r="C22747">
        <v>1</v>
      </c>
      <c r="D22747">
        <v>89000</v>
      </c>
      <c r="E22747" s="46">
        <v>45476</v>
      </c>
      <c r="F22747">
        <v>437</v>
      </c>
      <c r="I22747" t="str">
        <f>INDEX(LedgerMapping[[#All],[Level 3]],MATCH(Actuals[[#This Row],[Sub Ledger]],LedgerMapping[[#All],[Sub Ledger]],0))</f>
        <v>Interest</v>
      </c>
      <c r="J22747" s="22">
        <f>YEAR(Actuals[[#This Row],[Date]])</f>
        <v>2024</v>
      </c>
      <c r="K22747" s="22">
        <f>MONTH(Actuals[[#This Row],[Date]])</f>
        <v>7</v>
      </c>
      <c r="L22747" s="12"/>
    </row>
    <row r="22748" spans="1:12" x14ac:dyDescent="0.3">
      <c r="A22748">
        <v>5</v>
      </c>
      <c r="B22748">
        <v>32732</v>
      </c>
      <c r="C22748">
        <v>1</v>
      </c>
      <c r="D22748">
        <v>89000</v>
      </c>
      <c r="E22748" s="46">
        <v>45476</v>
      </c>
      <c r="F22748">
        <v>278</v>
      </c>
      <c r="I22748" t="str">
        <f>INDEX(LedgerMapping[[#All],[Level 3]],MATCH(Actuals[[#This Row],[Sub Ledger]],LedgerMapping[[#All],[Sub Ledger]],0))</f>
        <v>Interest</v>
      </c>
      <c r="J22748" s="22">
        <f>YEAR(Actuals[[#This Row],[Date]])</f>
        <v>2024</v>
      </c>
      <c r="K22748" s="22">
        <f>MONTH(Actuals[[#This Row],[Date]])</f>
        <v>7</v>
      </c>
      <c r="L22748" s="12"/>
    </row>
    <row r="22749" spans="1:12" x14ac:dyDescent="0.3">
      <c r="A22749">
        <v>7</v>
      </c>
      <c r="B22749">
        <v>33022</v>
      </c>
      <c r="C22749">
        <v>1</v>
      </c>
      <c r="D22749">
        <v>89000</v>
      </c>
      <c r="E22749" s="46">
        <v>45476</v>
      </c>
      <c r="F22749">
        <v>345</v>
      </c>
      <c r="I22749" t="str">
        <f>INDEX(LedgerMapping[[#All],[Level 3]],MATCH(Actuals[[#This Row],[Sub Ledger]],LedgerMapping[[#All],[Sub Ledger]],0))</f>
        <v>Interest</v>
      </c>
      <c r="J22749" s="22">
        <f>YEAR(Actuals[[#This Row],[Date]])</f>
        <v>2024</v>
      </c>
      <c r="K22749" s="22">
        <f>MONTH(Actuals[[#This Row],[Date]])</f>
        <v>7</v>
      </c>
      <c r="L22749" s="12"/>
    </row>
    <row r="22750" spans="1:12" x14ac:dyDescent="0.3">
      <c r="A22750">
        <v>8</v>
      </c>
      <c r="B22750">
        <v>33114</v>
      </c>
      <c r="C22750">
        <v>1</v>
      </c>
      <c r="D22750">
        <v>89000</v>
      </c>
      <c r="E22750" s="46">
        <v>45476</v>
      </c>
      <c r="F22750">
        <v>343.51</v>
      </c>
      <c r="I22750" t="str">
        <f>INDEX(LedgerMapping[[#All],[Level 3]],MATCH(Actuals[[#This Row],[Sub Ledger]],LedgerMapping[[#All],[Sub Ledger]],0))</f>
        <v>Interest</v>
      </c>
      <c r="J22750" s="22">
        <f>YEAR(Actuals[[#This Row],[Date]])</f>
        <v>2024</v>
      </c>
      <c r="K22750" s="22">
        <f>MONTH(Actuals[[#This Row],[Date]])</f>
        <v>7</v>
      </c>
      <c r="L22750" s="12"/>
    </row>
    <row r="22751" spans="1:12" x14ac:dyDescent="0.3">
      <c r="A22751">
        <v>11</v>
      </c>
      <c r="B22751">
        <v>33234</v>
      </c>
      <c r="C22751">
        <v>1</v>
      </c>
      <c r="D22751">
        <v>89000</v>
      </c>
      <c r="E22751" s="46">
        <v>45476</v>
      </c>
      <c r="F22751">
        <v>199.7</v>
      </c>
      <c r="I22751" t="str">
        <f>INDEX(LedgerMapping[[#All],[Level 3]],MATCH(Actuals[[#This Row],[Sub Ledger]],LedgerMapping[[#All],[Sub Ledger]],0))</f>
        <v>Interest</v>
      </c>
      <c r="J22751" s="22">
        <f>YEAR(Actuals[[#This Row],[Date]])</f>
        <v>2024</v>
      </c>
      <c r="K22751" s="22">
        <f>MONTH(Actuals[[#This Row],[Date]])</f>
        <v>7</v>
      </c>
      <c r="L22751" s="12"/>
    </row>
    <row r="22752" spans="1:12" x14ac:dyDescent="0.3">
      <c r="A22752">
        <v>12</v>
      </c>
      <c r="B22752">
        <v>33408</v>
      </c>
      <c r="C22752">
        <v>1</v>
      </c>
      <c r="D22752">
        <v>89000</v>
      </c>
      <c r="E22752" s="46">
        <v>45476</v>
      </c>
      <c r="F22752">
        <v>89.06</v>
      </c>
      <c r="I22752" t="str">
        <f>INDEX(LedgerMapping[[#All],[Level 3]],MATCH(Actuals[[#This Row],[Sub Ledger]],LedgerMapping[[#All],[Sub Ledger]],0))</f>
        <v>Interest</v>
      </c>
      <c r="J22752" s="22">
        <f>YEAR(Actuals[[#This Row],[Date]])</f>
        <v>2024</v>
      </c>
      <c r="K22752" s="22">
        <f>MONTH(Actuals[[#This Row],[Date]])</f>
        <v>7</v>
      </c>
      <c r="L22752" s="12"/>
    </row>
    <row r="22753" spans="1:12" x14ac:dyDescent="0.3">
      <c r="A22753">
        <v>13</v>
      </c>
      <c r="B22753">
        <v>33528</v>
      </c>
      <c r="C22753">
        <v>1</v>
      </c>
      <c r="D22753">
        <v>89000</v>
      </c>
      <c r="E22753" s="46">
        <v>45476</v>
      </c>
      <c r="F22753">
        <v>120.55</v>
      </c>
      <c r="I22753" t="str">
        <f>INDEX(LedgerMapping[[#All],[Level 3]],MATCH(Actuals[[#This Row],[Sub Ledger]],LedgerMapping[[#All],[Sub Ledger]],0))</f>
        <v>Interest</v>
      </c>
      <c r="J22753" s="22">
        <f>YEAR(Actuals[[#This Row],[Date]])</f>
        <v>2024</v>
      </c>
      <c r="K22753" s="22">
        <f>MONTH(Actuals[[#This Row],[Date]])</f>
        <v>7</v>
      </c>
      <c r="L22753" s="12"/>
    </row>
    <row r="22754" spans="1:12" x14ac:dyDescent="0.3">
      <c r="A22754">
        <v>3</v>
      </c>
      <c r="B22754">
        <v>33644</v>
      </c>
      <c r="C22754">
        <v>1</v>
      </c>
      <c r="D22754">
        <v>89000</v>
      </c>
      <c r="E22754" s="46">
        <v>45507</v>
      </c>
      <c r="F22754">
        <v>381</v>
      </c>
      <c r="I22754" t="str">
        <f>INDEX(LedgerMapping[[#All],[Level 3]],MATCH(Actuals[[#This Row],[Sub Ledger]],LedgerMapping[[#All],[Sub Ledger]],0))</f>
        <v>Interest</v>
      </c>
      <c r="J22754" s="22">
        <f>YEAR(Actuals[[#This Row],[Date]])</f>
        <v>2024</v>
      </c>
      <c r="K22754" s="22">
        <f>MONTH(Actuals[[#This Row],[Date]])</f>
        <v>8</v>
      </c>
      <c r="L22754" s="12"/>
    </row>
    <row r="22755" spans="1:12" x14ac:dyDescent="0.3">
      <c r="A22755">
        <v>4</v>
      </c>
      <c r="B22755">
        <v>33764</v>
      </c>
      <c r="C22755">
        <v>1</v>
      </c>
      <c r="D22755">
        <v>89000</v>
      </c>
      <c r="E22755" s="46">
        <v>45507</v>
      </c>
      <c r="F22755">
        <v>309</v>
      </c>
      <c r="I22755" t="str">
        <f>INDEX(LedgerMapping[[#All],[Level 3]],MATCH(Actuals[[#This Row],[Sub Ledger]],LedgerMapping[[#All],[Sub Ledger]],0))</f>
        <v>Interest</v>
      </c>
      <c r="J22755" s="22">
        <f>YEAR(Actuals[[#This Row],[Date]])</f>
        <v>2024</v>
      </c>
      <c r="K22755" s="22">
        <f>MONTH(Actuals[[#This Row],[Date]])</f>
        <v>8</v>
      </c>
      <c r="L22755" s="12"/>
    </row>
    <row r="22756" spans="1:12" x14ac:dyDescent="0.3">
      <c r="A22756">
        <v>5</v>
      </c>
      <c r="B22756">
        <v>33857</v>
      </c>
      <c r="C22756">
        <v>1</v>
      </c>
      <c r="D22756">
        <v>89000</v>
      </c>
      <c r="E22756" s="46">
        <v>45507</v>
      </c>
      <c r="F22756">
        <v>226</v>
      </c>
      <c r="I22756" t="str">
        <f>INDEX(LedgerMapping[[#All],[Level 3]],MATCH(Actuals[[#This Row],[Sub Ledger]],LedgerMapping[[#All],[Sub Ledger]],0))</f>
        <v>Interest</v>
      </c>
      <c r="J22756" s="22">
        <f>YEAR(Actuals[[#This Row],[Date]])</f>
        <v>2024</v>
      </c>
      <c r="K22756" s="22">
        <f>MONTH(Actuals[[#This Row],[Date]])</f>
        <v>8</v>
      </c>
      <c r="L22756" s="12"/>
    </row>
    <row r="22757" spans="1:12" x14ac:dyDescent="0.3">
      <c r="A22757">
        <v>7</v>
      </c>
      <c r="B22757">
        <v>34145</v>
      </c>
      <c r="C22757">
        <v>1</v>
      </c>
      <c r="D22757">
        <v>89000</v>
      </c>
      <c r="E22757" s="46">
        <v>45507</v>
      </c>
      <c r="F22757">
        <v>325</v>
      </c>
      <c r="I22757" t="str">
        <f>INDEX(LedgerMapping[[#All],[Level 3]],MATCH(Actuals[[#This Row],[Sub Ledger]],LedgerMapping[[#All],[Sub Ledger]],0))</f>
        <v>Interest</v>
      </c>
      <c r="J22757" s="22">
        <f>YEAR(Actuals[[#This Row],[Date]])</f>
        <v>2024</v>
      </c>
      <c r="K22757" s="22">
        <f>MONTH(Actuals[[#This Row],[Date]])</f>
        <v>8</v>
      </c>
      <c r="L22757" s="12"/>
    </row>
    <row r="22758" spans="1:12" x14ac:dyDescent="0.3">
      <c r="A22758">
        <v>8</v>
      </c>
      <c r="B22758">
        <v>34238</v>
      </c>
      <c r="C22758">
        <v>1</v>
      </c>
      <c r="D22758">
        <v>89000</v>
      </c>
      <c r="E22758" s="46">
        <v>45507</v>
      </c>
      <c r="F22758">
        <v>399.57</v>
      </c>
      <c r="I22758" t="str">
        <f>INDEX(LedgerMapping[[#All],[Level 3]],MATCH(Actuals[[#This Row],[Sub Ledger]],LedgerMapping[[#All],[Sub Ledger]],0))</f>
        <v>Interest</v>
      </c>
      <c r="J22758" s="22">
        <f>YEAR(Actuals[[#This Row],[Date]])</f>
        <v>2024</v>
      </c>
      <c r="K22758" s="22">
        <f>MONTH(Actuals[[#This Row],[Date]])</f>
        <v>8</v>
      </c>
      <c r="L22758" s="12"/>
    </row>
    <row r="22759" spans="1:12" x14ac:dyDescent="0.3">
      <c r="A22759">
        <v>11</v>
      </c>
      <c r="B22759">
        <v>34357</v>
      </c>
      <c r="C22759">
        <v>1</v>
      </c>
      <c r="D22759">
        <v>89000</v>
      </c>
      <c r="E22759" s="46">
        <v>45507</v>
      </c>
      <c r="F22759">
        <v>245.44</v>
      </c>
      <c r="I22759" t="str">
        <f>INDEX(LedgerMapping[[#All],[Level 3]],MATCH(Actuals[[#This Row],[Sub Ledger]],LedgerMapping[[#All],[Sub Ledger]],0))</f>
        <v>Interest</v>
      </c>
      <c r="J22759" s="22">
        <f>YEAR(Actuals[[#This Row],[Date]])</f>
        <v>2024</v>
      </c>
      <c r="K22759" s="22">
        <f>MONTH(Actuals[[#This Row],[Date]])</f>
        <v>8</v>
      </c>
      <c r="L22759" s="12"/>
    </row>
    <row r="22760" spans="1:12" x14ac:dyDescent="0.3">
      <c r="A22760">
        <v>12</v>
      </c>
      <c r="B22760">
        <v>34558</v>
      </c>
      <c r="C22760">
        <v>1</v>
      </c>
      <c r="D22760">
        <v>89000</v>
      </c>
      <c r="E22760" s="46">
        <v>45507</v>
      </c>
      <c r="F22760">
        <v>90.12</v>
      </c>
      <c r="I22760" t="str">
        <f>INDEX(LedgerMapping[[#All],[Level 3]],MATCH(Actuals[[#This Row],[Sub Ledger]],LedgerMapping[[#All],[Sub Ledger]],0))</f>
        <v>Interest</v>
      </c>
      <c r="J22760" s="22">
        <f>YEAR(Actuals[[#This Row],[Date]])</f>
        <v>2024</v>
      </c>
      <c r="K22760" s="22">
        <f>MONTH(Actuals[[#This Row],[Date]])</f>
        <v>8</v>
      </c>
      <c r="L22760" s="12"/>
    </row>
    <row r="22761" spans="1:12" x14ac:dyDescent="0.3">
      <c r="A22761">
        <v>13</v>
      </c>
      <c r="B22761">
        <v>34678</v>
      </c>
      <c r="C22761">
        <v>1</v>
      </c>
      <c r="D22761">
        <v>89000</v>
      </c>
      <c r="E22761" s="46">
        <v>45507</v>
      </c>
      <c r="F22761">
        <v>132.83000000000001</v>
      </c>
      <c r="I22761" t="str">
        <f>INDEX(LedgerMapping[[#All],[Level 3]],MATCH(Actuals[[#This Row],[Sub Ledger]],LedgerMapping[[#All],[Sub Ledger]],0))</f>
        <v>Interest</v>
      </c>
      <c r="J22761" s="22">
        <f>YEAR(Actuals[[#This Row],[Date]])</f>
        <v>2024</v>
      </c>
      <c r="K22761" s="22">
        <f>MONTH(Actuals[[#This Row],[Date]])</f>
        <v>8</v>
      </c>
      <c r="L22761" s="12"/>
    </row>
    <row r="22762" spans="1:12" x14ac:dyDescent="0.3">
      <c r="A22762">
        <v>3</v>
      </c>
      <c r="B22762">
        <v>34794</v>
      </c>
      <c r="C22762">
        <v>1</v>
      </c>
      <c r="D22762">
        <v>89000</v>
      </c>
      <c r="E22762" s="46">
        <v>45536</v>
      </c>
      <c r="F22762">
        <v>421</v>
      </c>
      <c r="I22762" t="str">
        <f>INDEX(LedgerMapping[[#All],[Level 3]],MATCH(Actuals[[#This Row],[Sub Ledger]],LedgerMapping[[#All],[Sub Ledger]],0))</f>
        <v>Interest</v>
      </c>
      <c r="J22762" s="22">
        <f>YEAR(Actuals[[#This Row],[Date]])</f>
        <v>2024</v>
      </c>
      <c r="K22762" s="22">
        <f>MONTH(Actuals[[#This Row],[Date]])</f>
        <v>9</v>
      </c>
      <c r="L22762" s="12"/>
    </row>
    <row r="22763" spans="1:12" x14ac:dyDescent="0.3">
      <c r="A22763">
        <v>4</v>
      </c>
      <c r="B22763">
        <v>34914</v>
      </c>
      <c r="C22763">
        <v>1</v>
      </c>
      <c r="D22763">
        <v>89000</v>
      </c>
      <c r="E22763" s="46">
        <v>45536</v>
      </c>
      <c r="F22763">
        <v>393</v>
      </c>
      <c r="I22763" t="str">
        <f>INDEX(LedgerMapping[[#All],[Level 3]],MATCH(Actuals[[#This Row],[Sub Ledger]],LedgerMapping[[#All],[Sub Ledger]],0))</f>
        <v>Interest</v>
      </c>
      <c r="J22763" s="22">
        <f>YEAR(Actuals[[#This Row],[Date]])</f>
        <v>2024</v>
      </c>
      <c r="K22763" s="22">
        <f>MONTH(Actuals[[#This Row],[Date]])</f>
        <v>9</v>
      </c>
      <c r="L22763" s="12"/>
    </row>
    <row r="22764" spans="1:12" x14ac:dyDescent="0.3">
      <c r="A22764">
        <v>5</v>
      </c>
      <c r="B22764">
        <v>35007</v>
      </c>
      <c r="C22764">
        <v>1</v>
      </c>
      <c r="D22764">
        <v>89000</v>
      </c>
      <c r="E22764" s="46">
        <v>45536</v>
      </c>
      <c r="F22764">
        <v>322</v>
      </c>
      <c r="I22764" t="str">
        <f>INDEX(LedgerMapping[[#All],[Level 3]],MATCH(Actuals[[#This Row],[Sub Ledger]],LedgerMapping[[#All],[Sub Ledger]],0))</f>
        <v>Interest</v>
      </c>
      <c r="J22764" s="22">
        <f>YEAR(Actuals[[#This Row],[Date]])</f>
        <v>2024</v>
      </c>
      <c r="K22764" s="22">
        <f>MONTH(Actuals[[#This Row],[Date]])</f>
        <v>9</v>
      </c>
      <c r="L22764" s="12"/>
    </row>
    <row r="22765" spans="1:12" x14ac:dyDescent="0.3">
      <c r="A22765">
        <v>7</v>
      </c>
      <c r="B22765">
        <v>35297</v>
      </c>
      <c r="C22765">
        <v>1</v>
      </c>
      <c r="D22765">
        <v>89000</v>
      </c>
      <c r="E22765" s="46">
        <v>45536</v>
      </c>
      <c r="F22765">
        <v>300</v>
      </c>
      <c r="I22765" t="str">
        <f>INDEX(LedgerMapping[[#All],[Level 3]],MATCH(Actuals[[#This Row],[Sub Ledger]],LedgerMapping[[#All],[Sub Ledger]],0))</f>
        <v>Interest</v>
      </c>
      <c r="J22765" s="22">
        <f>YEAR(Actuals[[#This Row],[Date]])</f>
        <v>2024</v>
      </c>
      <c r="K22765" s="22">
        <f>MONTH(Actuals[[#This Row],[Date]])</f>
        <v>9</v>
      </c>
      <c r="L22765" s="12"/>
    </row>
    <row r="22766" spans="1:12" x14ac:dyDescent="0.3">
      <c r="A22766">
        <v>8</v>
      </c>
      <c r="B22766">
        <v>35390</v>
      </c>
      <c r="C22766">
        <v>1</v>
      </c>
      <c r="D22766">
        <v>89000</v>
      </c>
      <c r="E22766" s="46">
        <v>45536</v>
      </c>
      <c r="F22766">
        <v>399.57</v>
      </c>
      <c r="I22766" t="str">
        <f>INDEX(LedgerMapping[[#All],[Level 3]],MATCH(Actuals[[#This Row],[Sub Ledger]],LedgerMapping[[#All],[Sub Ledger]],0))</f>
        <v>Interest</v>
      </c>
      <c r="J22766" s="22">
        <f>YEAR(Actuals[[#This Row],[Date]])</f>
        <v>2024</v>
      </c>
      <c r="K22766" s="22">
        <f>MONTH(Actuals[[#This Row],[Date]])</f>
        <v>9</v>
      </c>
      <c r="L22766" s="12"/>
    </row>
    <row r="22767" spans="1:12" x14ac:dyDescent="0.3">
      <c r="A22767">
        <v>11</v>
      </c>
      <c r="B22767">
        <v>35510</v>
      </c>
      <c r="C22767">
        <v>1</v>
      </c>
      <c r="D22767">
        <v>89000</v>
      </c>
      <c r="E22767" s="46">
        <v>45536</v>
      </c>
      <c r="F22767">
        <v>149.69999999999999</v>
      </c>
      <c r="I22767" t="str">
        <f>INDEX(LedgerMapping[[#All],[Level 3]],MATCH(Actuals[[#This Row],[Sub Ledger]],LedgerMapping[[#All],[Sub Ledger]],0))</f>
        <v>Interest</v>
      </c>
      <c r="J22767" s="22">
        <f>YEAR(Actuals[[#This Row],[Date]])</f>
        <v>2024</v>
      </c>
      <c r="K22767" s="22">
        <f>MONTH(Actuals[[#This Row],[Date]])</f>
        <v>9</v>
      </c>
      <c r="L22767" s="12"/>
    </row>
    <row r="22768" spans="1:12" x14ac:dyDescent="0.3">
      <c r="A22768">
        <v>12</v>
      </c>
      <c r="B22768">
        <v>35710</v>
      </c>
      <c r="C22768">
        <v>1</v>
      </c>
      <c r="D22768">
        <v>89000</v>
      </c>
      <c r="E22768" s="46">
        <v>45536</v>
      </c>
      <c r="F22768">
        <v>118.85</v>
      </c>
      <c r="I22768" t="str">
        <f>INDEX(LedgerMapping[[#All],[Level 3]],MATCH(Actuals[[#This Row],[Sub Ledger]],LedgerMapping[[#All],[Sub Ledger]],0))</f>
        <v>Interest</v>
      </c>
      <c r="J22768" s="22">
        <f>YEAR(Actuals[[#This Row],[Date]])</f>
        <v>2024</v>
      </c>
      <c r="K22768" s="22">
        <f>MONTH(Actuals[[#This Row],[Date]])</f>
        <v>9</v>
      </c>
      <c r="L22768" s="12"/>
    </row>
    <row r="22769" spans="1:12" x14ac:dyDescent="0.3">
      <c r="A22769">
        <v>13</v>
      </c>
      <c r="B22769">
        <v>35829</v>
      </c>
      <c r="C22769">
        <v>1</v>
      </c>
      <c r="D22769">
        <v>89000</v>
      </c>
      <c r="E22769" s="46">
        <v>45536</v>
      </c>
      <c r="F22769">
        <v>69.67</v>
      </c>
      <c r="I22769" t="str">
        <f>INDEX(LedgerMapping[[#All],[Level 3]],MATCH(Actuals[[#This Row],[Sub Ledger]],LedgerMapping[[#All],[Sub Ledger]],0))</f>
        <v>Interest</v>
      </c>
      <c r="J22769" s="22">
        <f>YEAR(Actuals[[#This Row],[Date]])</f>
        <v>2024</v>
      </c>
      <c r="K22769" s="22">
        <f>MONTH(Actuals[[#This Row],[Date]])</f>
        <v>9</v>
      </c>
      <c r="L22769" s="12"/>
    </row>
    <row r="22770" spans="1:12" x14ac:dyDescent="0.3">
      <c r="A22770">
        <v>3</v>
      </c>
      <c r="B22770">
        <v>35946</v>
      </c>
      <c r="C22770">
        <v>1</v>
      </c>
      <c r="D22770">
        <v>89000</v>
      </c>
      <c r="E22770" s="46">
        <v>45567</v>
      </c>
      <c r="F22770">
        <v>328</v>
      </c>
      <c r="I22770" t="str">
        <f>INDEX(LedgerMapping[[#All],[Level 3]],MATCH(Actuals[[#This Row],[Sub Ledger]],LedgerMapping[[#All],[Sub Ledger]],0))</f>
        <v>Interest</v>
      </c>
      <c r="J22770" s="22">
        <f>YEAR(Actuals[[#This Row],[Date]])</f>
        <v>2024</v>
      </c>
      <c r="K22770" s="22">
        <f>MONTH(Actuals[[#This Row],[Date]])</f>
        <v>10</v>
      </c>
      <c r="L22770" s="12"/>
    </row>
    <row r="22771" spans="1:12" x14ac:dyDescent="0.3">
      <c r="A22771">
        <v>4</v>
      </c>
      <c r="B22771">
        <v>36065</v>
      </c>
      <c r="C22771">
        <v>1</v>
      </c>
      <c r="D22771">
        <v>89000</v>
      </c>
      <c r="E22771" s="46">
        <v>45567</v>
      </c>
      <c r="F22771">
        <v>423</v>
      </c>
      <c r="I22771" t="str">
        <f>INDEX(LedgerMapping[[#All],[Level 3]],MATCH(Actuals[[#This Row],[Sub Ledger]],LedgerMapping[[#All],[Sub Ledger]],0))</f>
        <v>Interest</v>
      </c>
      <c r="J22771" s="22">
        <f>YEAR(Actuals[[#This Row],[Date]])</f>
        <v>2024</v>
      </c>
      <c r="K22771" s="22">
        <f>MONTH(Actuals[[#This Row],[Date]])</f>
        <v>10</v>
      </c>
      <c r="L22771" s="12"/>
    </row>
    <row r="22772" spans="1:12" x14ac:dyDescent="0.3">
      <c r="A22772">
        <v>5</v>
      </c>
      <c r="B22772">
        <v>36157</v>
      </c>
      <c r="C22772">
        <v>1</v>
      </c>
      <c r="D22772">
        <v>89000</v>
      </c>
      <c r="E22772" s="46">
        <v>45567</v>
      </c>
      <c r="F22772">
        <v>298</v>
      </c>
      <c r="I22772" t="str">
        <f>INDEX(LedgerMapping[[#All],[Level 3]],MATCH(Actuals[[#This Row],[Sub Ledger]],LedgerMapping[[#All],[Sub Ledger]],0))</f>
        <v>Interest</v>
      </c>
      <c r="J22772" s="22">
        <f>YEAR(Actuals[[#This Row],[Date]])</f>
        <v>2024</v>
      </c>
      <c r="K22772" s="22">
        <f>MONTH(Actuals[[#This Row],[Date]])</f>
        <v>10</v>
      </c>
      <c r="L22772" s="12"/>
    </row>
    <row r="22773" spans="1:12" x14ac:dyDescent="0.3">
      <c r="A22773">
        <v>7</v>
      </c>
      <c r="B22773">
        <v>36447</v>
      </c>
      <c r="C22773">
        <v>1</v>
      </c>
      <c r="D22773">
        <v>89000</v>
      </c>
      <c r="E22773" s="46">
        <v>45567</v>
      </c>
      <c r="F22773">
        <v>358</v>
      </c>
      <c r="I22773" t="str">
        <f>INDEX(LedgerMapping[[#All],[Level 3]],MATCH(Actuals[[#This Row],[Sub Ledger]],LedgerMapping[[#All],[Sub Ledger]],0))</f>
        <v>Interest</v>
      </c>
      <c r="J22773" s="22">
        <f>YEAR(Actuals[[#This Row],[Date]])</f>
        <v>2024</v>
      </c>
      <c r="K22773" s="22">
        <f>MONTH(Actuals[[#This Row],[Date]])</f>
        <v>10</v>
      </c>
      <c r="L22773" s="12"/>
    </row>
    <row r="22774" spans="1:12" x14ac:dyDescent="0.3">
      <c r="A22774">
        <v>8</v>
      </c>
      <c r="B22774">
        <v>36540</v>
      </c>
      <c r="C22774">
        <v>1</v>
      </c>
      <c r="D22774">
        <v>89000</v>
      </c>
      <c r="E22774" s="46">
        <v>45567</v>
      </c>
      <c r="F22774">
        <v>484.42</v>
      </c>
      <c r="I22774" t="str">
        <f>INDEX(LedgerMapping[[#All],[Level 3]],MATCH(Actuals[[#This Row],[Sub Ledger]],LedgerMapping[[#All],[Sub Ledger]],0))</f>
        <v>Interest</v>
      </c>
      <c r="J22774" s="22">
        <f>YEAR(Actuals[[#This Row],[Date]])</f>
        <v>2024</v>
      </c>
      <c r="K22774" s="22">
        <f>MONTH(Actuals[[#This Row],[Date]])</f>
        <v>10</v>
      </c>
      <c r="L22774" s="12"/>
    </row>
    <row r="22775" spans="1:12" x14ac:dyDescent="0.3">
      <c r="A22775">
        <v>11</v>
      </c>
      <c r="B22775">
        <v>36660</v>
      </c>
      <c r="C22775">
        <v>1</v>
      </c>
      <c r="D22775">
        <v>89000</v>
      </c>
      <c r="E22775" s="46">
        <v>45567</v>
      </c>
      <c r="F22775">
        <v>223.1</v>
      </c>
      <c r="I22775" t="str">
        <f>INDEX(LedgerMapping[[#All],[Level 3]],MATCH(Actuals[[#This Row],[Sub Ledger]],LedgerMapping[[#All],[Sub Ledger]],0))</f>
        <v>Interest</v>
      </c>
      <c r="J22775" s="22">
        <f>YEAR(Actuals[[#This Row],[Date]])</f>
        <v>2024</v>
      </c>
      <c r="K22775" s="22">
        <f>MONTH(Actuals[[#This Row],[Date]])</f>
        <v>10</v>
      </c>
      <c r="L22775" s="12"/>
    </row>
    <row r="22776" spans="1:12" x14ac:dyDescent="0.3">
      <c r="A22776">
        <v>12</v>
      </c>
      <c r="B22776">
        <v>36859</v>
      </c>
      <c r="C22776">
        <v>1</v>
      </c>
      <c r="D22776">
        <v>89000</v>
      </c>
      <c r="E22776" s="46">
        <v>45567</v>
      </c>
      <c r="F22776">
        <v>80.55</v>
      </c>
      <c r="I22776" t="str">
        <f>INDEX(LedgerMapping[[#All],[Level 3]],MATCH(Actuals[[#This Row],[Sub Ledger]],LedgerMapping[[#All],[Sub Ledger]],0))</f>
        <v>Interest</v>
      </c>
      <c r="J22776" s="22">
        <f>YEAR(Actuals[[#This Row],[Date]])</f>
        <v>2024</v>
      </c>
      <c r="K22776" s="22">
        <f>MONTH(Actuals[[#This Row],[Date]])</f>
        <v>10</v>
      </c>
      <c r="L22776" s="12"/>
    </row>
    <row r="22777" spans="1:12" x14ac:dyDescent="0.3">
      <c r="A22777">
        <v>13</v>
      </c>
      <c r="B22777">
        <v>36978</v>
      </c>
      <c r="C22777">
        <v>1</v>
      </c>
      <c r="D22777">
        <v>89000</v>
      </c>
      <c r="E22777" s="46">
        <v>45567</v>
      </c>
      <c r="F22777">
        <v>141.61000000000001</v>
      </c>
      <c r="I22777" t="str">
        <f>INDEX(LedgerMapping[[#All],[Level 3]],MATCH(Actuals[[#This Row],[Sub Ledger]],LedgerMapping[[#All],[Sub Ledger]],0))</f>
        <v>Interest</v>
      </c>
      <c r="J22777" s="22">
        <f>YEAR(Actuals[[#This Row],[Date]])</f>
        <v>2024</v>
      </c>
      <c r="K22777" s="22">
        <f>MONTH(Actuals[[#This Row],[Date]])</f>
        <v>10</v>
      </c>
      <c r="L22777" s="12"/>
    </row>
    <row r="22778" spans="1:12" x14ac:dyDescent="0.3">
      <c r="A22778">
        <v>3</v>
      </c>
      <c r="B22778">
        <v>37094</v>
      </c>
      <c r="C22778">
        <v>1</v>
      </c>
      <c r="D22778">
        <v>89000</v>
      </c>
      <c r="E22778" s="46">
        <v>45597</v>
      </c>
      <c r="F22778">
        <v>515</v>
      </c>
      <c r="I22778" t="str">
        <f>INDEX(LedgerMapping[[#All],[Level 3]],MATCH(Actuals[[#This Row],[Sub Ledger]],LedgerMapping[[#All],[Sub Ledger]],0))</f>
        <v>Interest</v>
      </c>
      <c r="J22778" s="22">
        <f>YEAR(Actuals[[#This Row],[Date]])</f>
        <v>2024</v>
      </c>
      <c r="K22778" s="22">
        <f>MONTH(Actuals[[#This Row],[Date]])</f>
        <v>11</v>
      </c>
      <c r="L22778" s="12"/>
    </row>
    <row r="22779" spans="1:12" x14ac:dyDescent="0.3">
      <c r="A22779">
        <v>4</v>
      </c>
      <c r="B22779">
        <v>37214</v>
      </c>
      <c r="C22779">
        <v>1</v>
      </c>
      <c r="D22779">
        <v>89000</v>
      </c>
      <c r="E22779" s="46">
        <v>45597</v>
      </c>
      <c r="F22779">
        <v>414</v>
      </c>
      <c r="I22779" t="str">
        <f>INDEX(LedgerMapping[[#All],[Level 3]],MATCH(Actuals[[#This Row],[Sub Ledger]],LedgerMapping[[#All],[Sub Ledger]],0))</f>
        <v>Interest</v>
      </c>
      <c r="J22779" s="22">
        <f>YEAR(Actuals[[#This Row],[Date]])</f>
        <v>2024</v>
      </c>
      <c r="K22779" s="22">
        <f>MONTH(Actuals[[#This Row],[Date]])</f>
        <v>11</v>
      </c>
      <c r="L22779" s="12"/>
    </row>
    <row r="22780" spans="1:12" x14ac:dyDescent="0.3">
      <c r="A22780">
        <v>5</v>
      </c>
      <c r="B22780">
        <v>37307</v>
      </c>
      <c r="C22780">
        <v>1</v>
      </c>
      <c r="D22780">
        <v>89000</v>
      </c>
      <c r="E22780" s="46">
        <v>45597</v>
      </c>
      <c r="F22780">
        <v>281</v>
      </c>
      <c r="I22780" t="str">
        <f>INDEX(LedgerMapping[[#All],[Level 3]],MATCH(Actuals[[#This Row],[Sub Ledger]],LedgerMapping[[#All],[Sub Ledger]],0))</f>
        <v>Interest</v>
      </c>
      <c r="J22780" s="22">
        <f>YEAR(Actuals[[#This Row],[Date]])</f>
        <v>2024</v>
      </c>
      <c r="K22780" s="22">
        <f>MONTH(Actuals[[#This Row],[Date]])</f>
        <v>11</v>
      </c>
      <c r="L22780" s="12"/>
    </row>
    <row r="22781" spans="1:12" x14ac:dyDescent="0.3">
      <c r="A22781">
        <v>7</v>
      </c>
      <c r="B22781">
        <v>37597</v>
      </c>
      <c r="C22781">
        <v>1</v>
      </c>
      <c r="D22781">
        <v>89000</v>
      </c>
      <c r="E22781" s="46">
        <v>45597</v>
      </c>
      <c r="F22781">
        <v>296</v>
      </c>
      <c r="I22781" t="str">
        <f>INDEX(LedgerMapping[[#All],[Level 3]],MATCH(Actuals[[#This Row],[Sub Ledger]],LedgerMapping[[#All],[Sub Ledger]],0))</f>
        <v>Interest</v>
      </c>
      <c r="J22781" s="22">
        <f>YEAR(Actuals[[#This Row],[Date]])</f>
        <v>2024</v>
      </c>
      <c r="K22781" s="22">
        <f>MONTH(Actuals[[#This Row],[Date]])</f>
        <v>11</v>
      </c>
      <c r="L22781" s="12"/>
    </row>
    <row r="22782" spans="1:12" x14ac:dyDescent="0.3">
      <c r="A22782">
        <v>8</v>
      </c>
      <c r="B22782">
        <v>37689</v>
      </c>
      <c r="C22782">
        <v>1</v>
      </c>
      <c r="D22782">
        <v>89000</v>
      </c>
      <c r="E22782" s="46">
        <v>45597</v>
      </c>
      <c r="F22782">
        <v>376.85</v>
      </c>
      <c r="I22782" t="str">
        <f>INDEX(LedgerMapping[[#All],[Level 3]],MATCH(Actuals[[#This Row],[Sub Ledger]],LedgerMapping[[#All],[Sub Ledger]],0))</f>
        <v>Interest</v>
      </c>
      <c r="J22782" s="22">
        <f>YEAR(Actuals[[#This Row],[Date]])</f>
        <v>2024</v>
      </c>
      <c r="K22782" s="22">
        <f>MONTH(Actuals[[#This Row],[Date]])</f>
        <v>11</v>
      </c>
      <c r="L22782" s="12"/>
    </row>
    <row r="22783" spans="1:12" x14ac:dyDescent="0.3">
      <c r="A22783">
        <v>11</v>
      </c>
      <c r="B22783">
        <v>37809</v>
      </c>
      <c r="C22783">
        <v>1</v>
      </c>
      <c r="D22783">
        <v>89000</v>
      </c>
      <c r="E22783" s="46">
        <v>45597</v>
      </c>
      <c r="F22783">
        <v>143.31</v>
      </c>
      <c r="I22783" t="str">
        <f>INDEX(LedgerMapping[[#All],[Level 3]],MATCH(Actuals[[#This Row],[Sub Ledger]],LedgerMapping[[#All],[Sub Ledger]],0))</f>
        <v>Interest</v>
      </c>
      <c r="J22783" s="22">
        <f>YEAR(Actuals[[#This Row],[Date]])</f>
        <v>2024</v>
      </c>
      <c r="K22783" s="22">
        <f>MONTH(Actuals[[#This Row],[Date]])</f>
        <v>11</v>
      </c>
      <c r="L22783" s="12"/>
    </row>
    <row r="22784" spans="1:12" x14ac:dyDescent="0.3">
      <c r="A22784">
        <v>12</v>
      </c>
      <c r="B22784">
        <v>38009</v>
      </c>
      <c r="C22784">
        <v>1</v>
      </c>
      <c r="D22784">
        <v>89000</v>
      </c>
      <c r="E22784" s="46">
        <v>45597</v>
      </c>
      <c r="F22784">
        <v>72.040000000000006</v>
      </c>
      <c r="I22784" t="str">
        <f>INDEX(LedgerMapping[[#All],[Level 3]],MATCH(Actuals[[#This Row],[Sub Ledger]],LedgerMapping[[#All],[Sub Ledger]],0))</f>
        <v>Interest</v>
      </c>
      <c r="J22784" s="22">
        <f>YEAR(Actuals[[#This Row],[Date]])</f>
        <v>2024</v>
      </c>
      <c r="K22784" s="22">
        <f>MONTH(Actuals[[#This Row],[Date]])</f>
        <v>11</v>
      </c>
      <c r="L22784" s="12"/>
    </row>
    <row r="22785" spans="1:12" x14ac:dyDescent="0.3">
      <c r="A22785">
        <v>13</v>
      </c>
      <c r="B22785">
        <v>38129</v>
      </c>
      <c r="C22785">
        <v>1</v>
      </c>
      <c r="D22785">
        <v>89000</v>
      </c>
      <c r="E22785" s="46">
        <v>45597</v>
      </c>
      <c r="F22785">
        <v>95.99</v>
      </c>
      <c r="I22785" t="str">
        <f>INDEX(LedgerMapping[[#All],[Level 3]],MATCH(Actuals[[#This Row],[Sub Ledger]],LedgerMapping[[#All],[Sub Ledger]],0))</f>
        <v>Interest</v>
      </c>
      <c r="J22785" s="22">
        <f>YEAR(Actuals[[#This Row],[Date]])</f>
        <v>2024</v>
      </c>
      <c r="K22785" s="22">
        <f>MONTH(Actuals[[#This Row],[Date]])</f>
        <v>11</v>
      </c>
      <c r="L22785" s="12"/>
    </row>
    <row r="22786" spans="1:12" x14ac:dyDescent="0.3">
      <c r="A22786">
        <v>3</v>
      </c>
      <c r="B22786">
        <v>38244</v>
      </c>
      <c r="C22786">
        <v>1</v>
      </c>
      <c r="D22786">
        <v>89000</v>
      </c>
      <c r="E22786" s="46">
        <v>45628</v>
      </c>
      <c r="F22786">
        <v>424</v>
      </c>
      <c r="I22786" t="str">
        <f>INDEX(LedgerMapping[[#All],[Level 3]],MATCH(Actuals[[#This Row],[Sub Ledger]],LedgerMapping[[#All],[Sub Ledger]],0))</f>
        <v>Interest</v>
      </c>
      <c r="J22786" s="22">
        <f>YEAR(Actuals[[#This Row],[Date]])</f>
        <v>2024</v>
      </c>
      <c r="K22786" s="22">
        <f>MONTH(Actuals[[#This Row],[Date]])</f>
        <v>12</v>
      </c>
      <c r="L22786" s="12"/>
    </row>
    <row r="22787" spans="1:12" x14ac:dyDescent="0.3">
      <c r="A22787">
        <v>4</v>
      </c>
      <c r="B22787">
        <v>38364</v>
      </c>
      <c r="C22787">
        <v>1</v>
      </c>
      <c r="D22787">
        <v>89000</v>
      </c>
      <c r="E22787" s="46">
        <v>45628</v>
      </c>
      <c r="F22787">
        <v>385</v>
      </c>
      <c r="I22787" t="str">
        <f>INDEX(LedgerMapping[[#All],[Level 3]],MATCH(Actuals[[#This Row],[Sub Ledger]],LedgerMapping[[#All],[Sub Ledger]],0))</f>
        <v>Interest</v>
      </c>
      <c r="J22787" s="22">
        <f>YEAR(Actuals[[#This Row],[Date]])</f>
        <v>2024</v>
      </c>
      <c r="K22787" s="22">
        <f>MONTH(Actuals[[#This Row],[Date]])</f>
        <v>12</v>
      </c>
      <c r="L22787" s="12"/>
    </row>
    <row r="22788" spans="1:12" x14ac:dyDescent="0.3">
      <c r="A22788">
        <v>5</v>
      </c>
      <c r="B22788">
        <v>38457</v>
      </c>
      <c r="C22788">
        <v>1</v>
      </c>
      <c r="D22788">
        <v>89000</v>
      </c>
      <c r="E22788" s="46">
        <v>45628</v>
      </c>
      <c r="F22788">
        <v>233</v>
      </c>
      <c r="I22788" t="str">
        <f>INDEX(LedgerMapping[[#All],[Level 3]],MATCH(Actuals[[#This Row],[Sub Ledger]],LedgerMapping[[#All],[Sub Ledger]],0))</f>
        <v>Interest</v>
      </c>
      <c r="J22788" s="22">
        <f>YEAR(Actuals[[#This Row],[Date]])</f>
        <v>2024</v>
      </c>
      <c r="K22788" s="22">
        <f>MONTH(Actuals[[#This Row],[Date]])</f>
        <v>12</v>
      </c>
      <c r="L22788" s="12"/>
    </row>
    <row r="22789" spans="1:12" x14ac:dyDescent="0.3">
      <c r="A22789">
        <v>7</v>
      </c>
      <c r="B22789">
        <v>38747</v>
      </c>
      <c r="C22789">
        <v>1</v>
      </c>
      <c r="D22789">
        <v>89000</v>
      </c>
      <c r="E22789" s="46">
        <v>45628</v>
      </c>
      <c r="F22789">
        <v>346</v>
      </c>
      <c r="I22789" t="str">
        <f>INDEX(LedgerMapping[[#All],[Level 3]],MATCH(Actuals[[#This Row],[Sub Ledger]],LedgerMapping[[#All],[Sub Ledger]],0))</f>
        <v>Interest</v>
      </c>
      <c r="J22789" s="22">
        <f>YEAR(Actuals[[#This Row],[Date]])</f>
        <v>2024</v>
      </c>
      <c r="K22789" s="22">
        <f>MONTH(Actuals[[#This Row],[Date]])</f>
        <v>12</v>
      </c>
      <c r="L22789" s="12"/>
    </row>
    <row r="22790" spans="1:12" x14ac:dyDescent="0.3">
      <c r="A22790">
        <v>8</v>
      </c>
      <c r="B22790">
        <v>38840</v>
      </c>
      <c r="C22790">
        <v>1</v>
      </c>
      <c r="D22790">
        <v>89000</v>
      </c>
      <c r="E22790" s="46">
        <v>45628</v>
      </c>
      <c r="F22790">
        <v>405.63</v>
      </c>
      <c r="I22790" t="str">
        <f>INDEX(LedgerMapping[[#All],[Level 3]],MATCH(Actuals[[#This Row],[Sub Ledger]],LedgerMapping[[#All],[Sub Ledger]],0))</f>
        <v>Interest</v>
      </c>
      <c r="J22790" s="22">
        <f>YEAR(Actuals[[#This Row],[Date]])</f>
        <v>2024</v>
      </c>
      <c r="K22790" s="22">
        <f>MONTH(Actuals[[#This Row],[Date]])</f>
        <v>12</v>
      </c>
      <c r="L22790" s="12"/>
    </row>
    <row r="22791" spans="1:12" x14ac:dyDescent="0.3">
      <c r="A22791">
        <v>11</v>
      </c>
      <c r="B22791">
        <v>38960</v>
      </c>
      <c r="C22791">
        <v>1</v>
      </c>
      <c r="D22791">
        <v>89000</v>
      </c>
      <c r="E22791" s="46">
        <v>45628</v>
      </c>
      <c r="F22791">
        <v>168.85</v>
      </c>
      <c r="I22791" t="str">
        <f>INDEX(LedgerMapping[[#All],[Level 3]],MATCH(Actuals[[#This Row],[Sub Ledger]],LedgerMapping[[#All],[Sub Ledger]],0))</f>
        <v>Interest</v>
      </c>
      <c r="J22791" s="22">
        <f>YEAR(Actuals[[#This Row],[Date]])</f>
        <v>2024</v>
      </c>
      <c r="K22791" s="22">
        <f>MONTH(Actuals[[#This Row],[Date]])</f>
        <v>12</v>
      </c>
      <c r="L22791" s="12"/>
    </row>
    <row r="22792" spans="1:12" x14ac:dyDescent="0.3">
      <c r="A22792">
        <v>12</v>
      </c>
      <c r="B22792">
        <v>39161</v>
      </c>
      <c r="C22792">
        <v>1</v>
      </c>
      <c r="D22792">
        <v>89000</v>
      </c>
      <c r="E22792" s="46">
        <v>45628</v>
      </c>
      <c r="F22792">
        <v>110.34</v>
      </c>
      <c r="I22792" t="str">
        <f>INDEX(LedgerMapping[[#All],[Level 3]],MATCH(Actuals[[#This Row],[Sub Ledger]],LedgerMapping[[#All],[Sub Ledger]],0))</f>
        <v>Interest</v>
      </c>
      <c r="J22792" s="22">
        <f>YEAR(Actuals[[#This Row],[Date]])</f>
        <v>2024</v>
      </c>
      <c r="K22792" s="22">
        <f>MONTH(Actuals[[#This Row],[Date]])</f>
        <v>12</v>
      </c>
      <c r="L22792" s="12"/>
    </row>
    <row r="22793" spans="1:12" x14ac:dyDescent="0.3">
      <c r="A22793">
        <v>13</v>
      </c>
      <c r="B22793">
        <v>39281</v>
      </c>
      <c r="C22793">
        <v>1</v>
      </c>
      <c r="D22793">
        <v>89000</v>
      </c>
      <c r="E22793" s="46">
        <v>45628</v>
      </c>
      <c r="F22793">
        <v>104.76</v>
      </c>
      <c r="I22793" t="str">
        <f>INDEX(LedgerMapping[[#All],[Level 3]],MATCH(Actuals[[#This Row],[Sub Ledger]],LedgerMapping[[#All],[Sub Ledger]],0))</f>
        <v>Interest</v>
      </c>
      <c r="J22793" s="22">
        <f>YEAR(Actuals[[#This Row],[Date]])</f>
        <v>2024</v>
      </c>
      <c r="K22793" s="22">
        <f>MONTH(Actuals[[#This Row],[Date]])</f>
        <v>12</v>
      </c>
      <c r="L22793" s="12"/>
    </row>
    <row r="22794" spans="1:12" x14ac:dyDescent="0.3">
      <c r="A22794">
        <v>6</v>
      </c>
      <c r="B22794">
        <v>24058</v>
      </c>
      <c r="C22794">
        <v>6</v>
      </c>
      <c r="D22794">
        <v>89000</v>
      </c>
      <c r="E22794" s="46">
        <v>45230</v>
      </c>
      <c r="F22794">
        <v>129</v>
      </c>
      <c r="I22794" t="str">
        <f>INDEX(LedgerMapping[[#All],[Level 3]],MATCH(Actuals[[#This Row],[Sub Ledger]],LedgerMapping[[#All],[Sub Ledger]],0))</f>
        <v>Interest</v>
      </c>
      <c r="J22794" s="22">
        <f>YEAR(Actuals[[#This Row],[Date]])</f>
        <v>2023</v>
      </c>
      <c r="K22794" s="22">
        <f>MONTH(Actuals[[#This Row],[Date]])</f>
        <v>10</v>
      </c>
      <c r="L22794" s="12"/>
    </row>
    <row r="22795" spans="1:12" x14ac:dyDescent="0.3">
      <c r="A22795">
        <v>6</v>
      </c>
      <c r="B22795">
        <v>512</v>
      </c>
      <c r="C22795">
        <v>1</v>
      </c>
      <c r="D22795">
        <v>89000</v>
      </c>
      <c r="E22795" s="46">
        <v>44562</v>
      </c>
      <c r="F22795">
        <v>177</v>
      </c>
      <c r="I22795" t="str">
        <f>INDEX(LedgerMapping[[#All],[Level 3]],MATCH(Actuals[[#This Row],[Sub Ledger]],LedgerMapping[[#All],[Sub Ledger]],0))</f>
        <v>Interest</v>
      </c>
      <c r="J22795" s="22">
        <f>YEAR(Actuals[[#This Row],[Date]])</f>
        <v>2022</v>
      </c>
      <c r="K22795" s="22">
        <f>MONTH(Actuals[[#This Row],[Date]])</f>
        <v>1</v>
      </c>
      <c r="L22795" s="12"/>
    </row>
    <row r="22796" spans="1:12" x14ac:dyDescent="0.3">
      <c r="A22796">
        <v>6</v>
      </c>
      <c r="B22796">
        <v>560</v>
      </c>
      <c r="C22796">
        <v>2</v>
      </c>
      <c r="D22796">
        <v>89000</v>
      </c>
      <c r="E22796" s="46">
        <v>44562</v>
      </c>
      <c r="F22796">
        <v>60</v>
      </c>
      <c r="I22796" t="str">
        <f>INDEX(LedgerMapping[[#All],[Level 3]],MATCH(Actuals[[#This Row],[Sub Ledger]],LedgerMapping[[#All],[Sub Ledger]],0))</f>
        <v>Interest</v>
      </c>
      <c r="J22796" s="22">
        <f>YEAR(Actuals[[#This Row],[Date]])</f>
        <v>2022</v>
      </c>
      <c r="K22796" s="22">
        <f>MONTH(Actuals[[#This Row],[Date]])</f>
        <v>1</v>
      </c>
      <c r="L22796" s="12"/>
    </row>
    <row r="22797" spans="1:12" x14ac:dyDescent="0.3">
      <c r="A22797">
        <v>6</v>
      </c>
      <c r="B22797">
        <v>609</v>
      </c>
      <c r="C22797">
        <v>3</v>
      </c>
      <c r="D22797">
        <v>89000</v>
      </c>
      <c r="E22797" s="46">
        <v>44562</v>
      </c>
      <c r="F22797">
        <v>168</v>
      </c>
      <c r="I22797" t="str">
        <f>INDEX(LedgerMapping[[#All],[Level 3]],MATCH(Actuals[[#This Row],[Sub Ledger]],LedgerMapping[[#All],[Sub Ledger]],0))</f>
        <v>Interest</v>
      </c>
      <c r="J22797" s="22">
        <f>YEAR(Actuals[[#This Row],[Date]])</f>
        <v>2022</v>
      </c>
      <c r="K22797" s="22">
        <f>MONTH(Actuals[[#This Row],[Date]])</f>
        <v>1</v>
      </c>
      <c r="L22797" s="12"/>
    </row>
    <row r="22798" spans="1:12" x14ac:dyDescent="0.3">
      <c r="A22798">
        <v>6</v>
      </c>
      <c r="B22798">
        <v>656</v>
      </c>
      <c r="C22798">
        <v>4</v>
      </c>
      <c r="D22798">
        <v>89000</v>
      </c>
      <c r="E22798" s="46">
        <v>44562</v>
      </c>
      <c r="F22798">
        <v>107</v>
      </c>
      <c r="I22798" t="str">
        <f>INDEX(LedgerMapping[[#All],[Level 3]],MATCH(Actuals[[#This Row],[Sub Ledger]],LedgerMapping[[#All],[Sub Ledger]],0))</f>
        <v>Interest</v>
      </c>
      <c r="J22798" s="22">
        <f>YEAR(Actuals[[#This Row],[Date]])</f>
        <v>2022</v>
      </c>
      <c r="K22798" s="22">
        <f>MONTH(Actuals[[#This Row],[Date]])</f>
        <v>1</v>
      </c>
      <c r="L22798" s="12"/>
    </row>
    <row r="22799" spans="1:12" x14ac:dyDescent="0.3">
      <c r="A22799">
        <v>6</v>
      </c>
      <c r="B22799">
        <v>703</v>
      </c>
      <c r="C22799">
        <v>5</v>
      </c>
      <c r="D22799">
        <v>89000</v>
      </c>
      <c r="E22799" s="46">
        <v>44562</v>
      </c>
      <c r="F22799">
        <v>71</v>
      </c>
      <c r="I22799" t="str">
        <f>INDEX(LedgerMapping[[#All],[Level 3]],MATCH(Actuals[[#This Row],[Sub Ledger]],LedgerMapping[[#All],[Sub Ledger]],0))</f>
        <v>Interest</v>
      </c>
      <c r="J22799" s="22">
        <f>YEAR(Actuals[[#This Row],[Date]])</f>
        <v>2022</v>
      </c>
      <c r="K22799" s="22">
        <f>MONTH(Actuals[[#This Row],[Date]])</f>
        <v>1</v>
      </c>
      <c r="L22799" s="12"/>
    </row>
    <row r="22800" spans="1:12" x14ac:dyDescent="0.3">
      <c r="A22800">
        <v>6</v>
      </c>
      <c r="B22800">
        <v>762</v>
      </c>
      <c r="C22800">
        <v>6</v>
      </c>
      <c r="D22800">
        <v>89000</v>
      </c>
      <c r="E22800" s="46">
        <v>44562</v>
      </c>
      <c r="F22800">
        <v>142</v>
      </c>
      <c r="I22800" t="str">
        <f>INDEX(LedgerMapping[[#All],[Level 3]],MATCH(Actuals[[#This Row],[Sub Ledger]],LedgerMapping[[#All],[Sub Ledger]],0))</f>
        <v>Interest</v>
      </c>
      <c r="J22800" s="22">
        <f>YEAR(Actuals[[#This Row],[Date]])</f>
        <v>2022</v>
      </c>
      <c r="K22800" s="22">
        <f>MONTH(Actuals[[#This Row],[Date]])</f>
        <v>1</v>
      </c>
      <c r="L22800" s="12"/>
    </row>
    <row r="22801" spans="1:12" x14ac:dyDescent="0.3">
      <c r="A22801">
        <v>6</v>
      </c>
      <c r="B22801">
        <v>1636</v>
      </c>
      <c r="C22801">
        <v>1</v>
      </c>
      <c r="D22801">
        <v>89000</v>
      </c>
      <c r="E22801" s="46">
        <v>44593</v>
      </c>
      <c r="F22801">
        <v>142</v>
      </c>
      <c r="I22801" t="str">
        <f>INDEX(LedgerMapping[[#All],[Level 3]],MATCH(Actuals[[#This Row],[Sub Ledger]],LedgerMapping[[#All],[Sub Ledger]],0))</f>
        <v>Interest</v>
      </c>
      <c r="J22801" s="22">
        <f>YEAR(Actuals[[#This Row],[Date]])</f>
        <v>2022</v>
      </c>
      <c r="K22801" s="22">
        <f>MONTH(Actuals[[#This Row],[Date]])</f>
        <v>2</v>
      </c>
      <c r="L22801" s="12"/>
    </row>
    <row r="22802" spans="1:12" x14ac:dyDescent="0.3">
      <c r="A22802">
        <v>6</v>
      </c>
      <c r="B22802">
        <v>1684</v>
      </c>
      <c r="C22802">
        <v>2</v>
      </c>
      <c r="D22802">
        <v>89000</v>
      </c>
      <c r="E22802" s="46">
        <v>44593</v>
      </c>
      <c r="F22802">
        <v>66</v>
      </c>
      <c r="I22802" t="str">
        <f>INDEX(LedgerMapping[[#All],[Level 3]],MATCH(Actuals[[#This Row],[Sub Ledger]],LedgerMapping[[#All],[Sub Ledger]],0))</f>
        <v>Interest</v>
      </c>
      <c r="J22802" s="22">
        <f>YEAR(Actuals[[#This Row],[Date]])</f>
        <v>2022</v>
      </c>
      <c r="K22802" s="22">
        <f>MONTH(Actuals[[#This Row],[Date]])</f>
        <v>2</v>
      </c>
      <c r="L22802" s="12"/>
    </row>
    <row r="22803" spans="1:12" x14ac:dyDescent="0.3">
      <c r="A22803">
        <v>6</v>
      </c>
      <c r="B22803">
        <v>1733</v>
      </c>
      <c r="C22803">
        <v>3</v>
      </c>
      <c r="D22803">
        <v>89000</v>
      </c>
      <c r="E22803" s="46">
        <v>44593</v>
      </c>
      <c r="F22803">
        <v>203</v>
      </c>
      <c r="I22803" t="str">
        <f>INDEX(LedgerMapping[[#All],[Level 3]],MATCH(Actuals[[#This Row],[Sub Ledger]],LedgerMapping[[#All],[Sub Ledger]],0))</f>
        <v>Interest</v>
      </c>
      <c r="J22803" s="22">
        <f>YEAR(Actuals[[#This Row],[Date]])</f>
        <v>2022</v>
      </c>
      <c r="K22803" s="22">
        <f>MONTH(Actuals[[#This Row],[Date]])</f>
        <v>2</v>
      </c>
      <c r="L22803" s="12"/>
    </row>
    <row r="22804" spans="1:12" x14ac:dyDescent="0.3">
      <c r="A22804">
        <v>6</v>
      </c>
      <c r="B22804">
        <v>1780</v>
      </c>
      <c r="C22804">
        <v>4</v>
      </c>
      <c r="D22804">
        <v>89000</v>
      </c>
      <c r="E22804" s="46">
        <v>44593</v>
      </c>
      <c r="F22804">
        <v>125</v>
      </c>
      <c r="I22804" t="str">
        <f>INDEX(LedgerMapping[[#All],[Level 3]],MATCH(Actuals[[#This Row],[Sub Ledger]],LedgerMapping[[#All],[Sub Ledger]],0))</f>
        <v>Interest</v>
      </c>
      <c r="J22804" s="22">
        <f>YEAR(Actuals[[#This Row],[Date]])</f>
        <v>2022</v>
      </c>
      <c r="K22804" s="22">
        <f>MONTH(Actuals[[#This Row],[Date]])</f>
        <v>2</v>
      </c>
      <c r="L22804" s="12"/>
    </row>
    <row r="22805" spans="1:12" x14ac:dyDescent="0.3">
      <c r="A22805">
        <v>6</v>
      </c>
      <c r="B22805">
        <v>1827</v>
      </c>
      <c r="C22805">
        <v>5</v>
      </c>
      <c r="D22805">
        <v>89000</v>
      </c>
      <c r="E22805" s="46">
        <v>44593</v>
      </c>
      <c r="F22805">
        <v>57</v>
      </c>
      <c r="I22805" t="str">
        <f>INDEX(LedgerMapping[[#All],[Level 3]],MATCH(Actuals[[#This Row],[Sub Ledger]],LedgerMapping[[#All],[Sub Ledger]],0))</f>
        <v>Interest</v>
      </c>
      <c r="J22805" s="22">
        <f>YEAR(Actuals[[#This Row],[Date]])</f>
        <v>2022</v>
      </c>
      <c r="K22805" s="22">
        <f>MONTH(Actuals[[#This Row],[Date]])</f>
        <v>2</v>
      </c>
      <c r="L22805" s="12"/>
    </row>
    <row r="22806" spans="1:12" x14ac:dyDescent="0.3">
      <c r="A22806">
        <v>6</v>
      </c>
      <c r="B22806">
        <v>1888</v>
      </c>
      <c r="C22806">
        <v>6</v>
      </c>
      <c r="D22806">
        <v>89000</v>
      </c>
      <c r="E22806" s="46">
        <v>44593</v>
      </c>
      <c r="F22806">
        <v>116</v>
      </c>
      <c r="I22806" t="str">
        <f>INDEX(LedgerMapping[[#All],[Level 3]],MATCH(Actuals[[#This Row],[Sub Ledger]],LedgerMapping[[#All],[Sub Ledger]],0))</f>
        <v>Interest</v>
      </c>
      <c r="J22806" s="22">
        <f>YEAR(Actuals[[#This Row],[Date]])</f>
        <v>2022</v>
      </c>
      <c r="K22806" s="22">
        <f>MONTH(Actuals[[#This Row],[Date]])</f>
        <v>2</v>
      </c>
      <c r="L22806" s="12"/>
    </row>
    <row r="22807" spans="1:12" x14ac:dyDescent="0.3">
      <c r="A22807">
        <v>6</v>
      </c>
      <c r="B22807">
        <v>2754</v>
      </c>
      <c r="C22807">
        <v>1</v>
      </c>
      <c r="D22807">
        <v>89000</v>
      </c>
      <c r="E22807" s="46">
        <v>44624</v>
      </c>
      <c r="F22807">
        <v>146</v>
      </c>
      <c r="I22807" t="str">
        <f>INDEX(LedgerMapping[[#All],[Level 3]],MATCH(Actuals[[#This Row],[Sub Ledger]],LedgerMapping[[#All],[Sub Ledger]],0))</f>
        <v>Interest</v>
      </c>
      <c r="J22807" s="22">
        <f>YEAR(Actuals[[#This Row],[Date]])</f>
        <v>2022</v>
      </c>
      <c r="K22807" s="22">
        <f>MONTH(Actuals[[#This Row],[Date]])</f>
        <v>3</v>
      </c>
      <c r="L22807" s="12"/>
    </row>
    <row r="22808" spans="1:12" x14ac:dyDescent="0.3">
      <c r="A22808">
        <v>6</v>
      </c>
      <c r="B22808">
        <v>2802</v>
      </c>
      <c r="C22808">
        <v>2</v>
      </c>
      <c r="D22808">
        <v>89000</v>
      </c>
      <c r="E22808" s="46">
        <v>44624</v>
      </c>
      <c r="F22808">
        <v>38</v>
      </c>
      <c r="I22808" t="str">
        <f>INDEX(LedgerMapping[[#All],[Level 3]],MATCH(Actuals[[#This Row],[Sub Ledger]],LedgerMapping[[#All],[Sub Ledger]],0))</f>
        <v>Interest</v>
      </c>
      <c r="J22808" s="22">
        <f>YEAR(Actuals[[#This Row],[Date]])</f>
        <v>2022</v>
      </c>
      <c r="K22808" s="22">
        <f>MONTH(Actuals[[#This Row],[Date]])</f>
        <v>3</v>
      </c>
      <c r="L22808" s="12"/>
    </row>
    <row r="22809" spans="1:12" x14ac:dyDescent="0.3">
      <c r="A22809">
        <v>6</v>
      </c>
      <c r="B22809">
        <v>2851</v>
      </c>
      <c r="C22809">
        <v>3</v>
      </c>
      <c r="D22809">
        <v>89000</v>
      </c>
      <c r="E22809" s="46">
        <v>44624</v>
      </c>
      <c r="F22809">
        <v>195</v>
      </c>
      <c r="I22809" t="str">
        <f>INDEX(LedgerMapping[[#All],[Level 3]],MATCH(Actuals[[#This Row],[Sub Ledger]],LedgerMapping[[#All],[Sub Ledger]],0))</f>
        <v>Interest</v>
      </c>
      <c r="J22809" s="22">
        <f>YEAR(Actuals[[#This Row],[Date]])</f>
        <v>2022</v>
      </c>
      <c r="K22809" s="22">
        <f>MONTH(Actuals[[#This Row],[Date]])</f>
        <v>3</v>
      </c>
      <c r="L22809" s="12"/>
    </row>
    <row r="22810" spans="1:12" x14ac:dyDescent="0.3">
      <c r="A22810">
        <v>6</v>
      </c>
      <c r="B22810">
        <v>2898</v>
      </c>
      <c r="C22810">
        <v>4</v>
      </c>
      <c r="D22810">
        <v>89000</v>
      </c>
      <c r="E22810" s="46">
        <v>44624</v>
      </c>
      <c r="F22810">
        <v>137</v>
      </c>
      <c r="I22810" t="str">
        <f>INDEX(LedgerMapping[[#All],[Level 3]],MATCH(Actuals[[#This Row],[Sub Ledger]],LedgerMapping[[#All],[Sub Ledger]],0))</f>
        <v>Interest</v>
      </c>
      <c r="J22810" s="22">
        <f>YEAR(Actuals[[#This Row],[Date]])</f>
        <v>2022</v>
      </c>
      <c r="K22810" s="22">
        <f>MONTH(Actuals[[#This Row],[Date]])</f>
        <v>3</v>
      </c>
      <c r="L22810" s="12"/>
    </row>
    <row r="22811" spans="1:12" x14ac:dyDescent="0.3">
      <c r="A22811">
        <v>6</v>
      </c>
      <c r="B22811">
        <v>2945</v>
      </c>
      <c r="C22811">
        <v>5</v>
      </c>
      <c r="D22811">
        <v>89000</v>
      </c>
      <c r="E22811" s="46">
        <v>44624</v>
      </c>
      <c r="F22811">
        <v>76</v>
      </c>
      <c r="I22811" t="str">
        <f>INDEX(LedgerMapping[[#All],[Level 3]],MATCH(Actuals[[#This Row],[Sub Ledger]],LedgerMapping[[#All],[Sub Ledger]],0))</f>
        <v>Interest</v>
      </c>
      <c r="J22811" s="22">
        <f>YEAR(Actuals[[#This Row],[Date]])</f>
        <v>2022</v>
      </c>
      <c r="K22811" s="22">
        <f>MONTH(Actuals[[#This Row],[Date]])</f>
        <v>3</v>
      </c>
      <c r="L22811" s="12"/>
    </row>
    <row r="22812" spans="1:12" x14ac:dyDescent="0.3">
      <c r="A22812">
        <v>6</v>
      </c>
      <c r="B22812">
        <v>3004</v>
      </c>
      <c r="C22812">
        <v>6</v>
      </c>
      <c r="D22812">
        <v>89000</v>
      </c>
      <c r="E22812" s="46">
        <v>44624</v>
      </c>
      <c r="F22812">
        <v>175</v>
      </c>
      <c r="I22812" t="str">
        <f>INDEX(LedgerMapping[[#All],[Level 3]],MATCH(Actuals[[#This Row],[Sub Ledger]],LedgerMapping[[#All],[Sub Ledger]],0))</f>
        <v>Interest</v>
      </c>
      <c r="J22812" s="22">
        <f>YEAR(Actuals[[#This Row],[Date]])</f>
        <v>2022</v>
      </c>
      <c r="K22812" s="22">
        <f>MONTH(Actuals[[#This Row],[Date]])</f>
        <v>3</v>
      </c>
      <c r="L22812" s="12"/>
    </row>
    <row r="22813" spans="1:12" x14ac:dyDescent="0.3">
      <c r="A22813">
        <v>6</v>
      </c>
      <c r="B22813">
        <v>3876</v>
      </c>
      <c r="C22813">
        <v>1</v>
      </c>
      <c r="D22813">
        <v>89000</v>
      </c>
      <c r="E22813" s="46">
        <v>44654</v>
      </c>
      <c r="F22813">
        <v>165</v>
      </c>
      <c r="I22813" t="str">
        <f>INDEX(LedgerMapping[[#All],[Level 3]],MATCH(Actuals[[#This Row],[Sub Ledger]],LedgerMapping[[#All],[Sub Ledger]],0))</f>
        <v>Interest</v>
      </c>
      <c r="J22813" s="22">
        <f>YEAR(Actuals[[#This Row],[Date]])</f>
        <v>2022</v>
      </c>
      <c r="K22813" s="22">
        <f>MONTH(Actuals[[#This Row],[Date]])</f>
        <v>4</v>
      </c>
      <c r="L22813" s="12"/>
    </row>
    <row r="22814" spans="1:12" x14ac:dyDescent="0.3">
      <c r="A22814">
        <v>6</v>
      </c>
      <c r="B22814">
        <v>3924</v>
      </c>
      <c r="C22814">
        <v>2</v>
      </c>
      <c r="D22814">
        <v>89000</v>
      </c>
      <c r="E22814" s="46">
        <v>44654</v>
      </c>
      <c r="F22814">
        <v>86</v>
      </c>
      <c r="I22814" t="str">
        <f>INDEX(LedgerMapping[[#All],[Level 3]],MATCH(Actuals[[#This Row],[Sub Ledger]],LedgerMapping[[#All],[Sub Ledger]],0))</f>
        <v>Interest</v>
      </c>
      <c r="J22814" s="22">
        <f>YEAR(Actuals[[#This Row],[Date]])</f>
        <v>2022</v>
      </c>
      <c r="K22814" s="22">
        <f>MONTH(Actuals[[#This Row],[Date]])</f>
        <v>4</v>
      </c>
      <c r="L22814" s="12"/>
    </row>
    <row r="22815" spans="1:12" x14ac:dyDescent="0.3">
      <c r="A22815">
        <v>6</v>
      </c>
      <c r="B22815">
        <v>3973</v>
      </c>
      <c r="C22815">
        <v>3</v>
      </c>
      <c r="D22815">
        <v>89000</v>
      </c>
      <c r="E22815" s="46">
        <v>44654</v>
      </c>
      <c r="F22815">
        <v>185</v>
      </c>
      <c r="I22815" t="str">
        <f>INDEX(LedgerMapping[[#All],[Level 3]],MATCH(Actuals[[#This Row],[Sub Ledger]],LedgerMapping[[#All],[Sub Ledger]],0))</f>
        <v>Interest</v>
      </c>
      <c r="J22815" s="22">
        <f>YEAR(Actuals[[#This Row],[Date]])</f>
        <v>2022</v>
      </c>
      <c r="K22815" s="22">
        <f>MONTH(Actuals[[#This Row],[Date]])</f>
        <v>4</v>
      </c>
      <c r="L22815" s="12"/>
    </row>
    <row r="22816" spans="1:12" x14ac:dyDescent="0.3">
      <c r="A22816">
        <v>6</v>
      </c>
      <c r="B22816">
        <v>4020</v>
      </c>
      <c r="C22816">
        <v>4</v>
      </c>
      <c r="D22816">
        <v>89000</v>
      </c>
      <c r="E22816" s="46">
        <v>44654</v>
      </c>
      <c r="F22816">
        <v>137</v>
      </c>
      <c r="I22816" t="str">
        <f>INDEX(LedgerMapping[[#All],[Level 3]],MATCH(Actuals[[#This Row],[Sub Ledger]],LedgerMapping[[#All],[Sub Ledger]],0))</f>
        <v>Interest</v>
      </c>
      <c r="J22816" s="22">
        <f>YEAR(Actuals[[#This Row],[Date]])</f>
        <v>2022</v>
      </c>
      <c r="K22816" s="22">
        <f>MONTH(Actuals[[#This Row],[Date]])</f>
        <v>4</v>
      </c>
      <c r="L22816" s="12"/>
    </row>
    <row r="22817" spans="1:12" x14ac:dyDescent="0.3">
      <c r="A22817">
        <v>6</v>
      </c>
      <c r="B22817">
        <v>4067</v>
      </c>
      <c r="C22817">
        <v>5</v>
      </c>
      <c r="D22817">
        <v>89000</v>
      </c>
      <c r="E22817" s="46">
        <v>44654</v>
      </c>
      <c r="F22817">
        <v>73</v>
      </c>
      <c r="I22817" t="str">
        <f>INDEX(LedgerMapping[[#All],[Level 3]],MATCH(Actuals[[#This Row],[Sub Ledger]],LedgerMapping[[#All],[Sub Ledger]],0))</f>
        <v>Interest</v>
      </c>
      <c r="J22817" s="22">
        <f>YEAR(Actuals[[#This Row],[Date]])</f>
        <v>2022</v>
      </c>
      <c r="K22817" s="22">
        <f>MONTH(Actuals[[#This Row],[Date]])</f>
        <v>4</v>
      </c>
      <c r="L22817" s="12"/>
    </row>
    <row r="22818" spans="1:12" x14ac:dyDescent="0.3">
      <c r="A22818">
        <v>6</v>
      </c>
      <c r="B22818">
        <v>4128</v>
      </c>
      <c r="C22818">
        <v>6</v>
      </c>
      <c r="D22818">
        <v>89000</v>
      </c>
      <c r="E22818" s="46">
        <v>44654</v>
      </c>
      <c r="F22818">
        <v>185</v>
      </c>
      <c r="I22818" t="str">
        <f>INDEX(LedgerMapping[[#All],[Level 3]],MATCH(Actuals[[#This Row],[Sub Ledger]],LedgerMapping[[#All],[Sub Ledger]],0))</f>
        <v>Interest</v>
      </c>
      <c r="J22818" s="22">
        <f>YEAR(Actuals[[#This Row],[Date]])</f>
        <v>2022</v>
      </c>
      <c r="K22818" s="22">
        <f>MONTH(Actuals[[#This Row],[Date]])</f>
        <v>4</v>
      </c>
      <c r="L22818" s="12"/>
    </row>
    <row r="22819" spans="1:12" x14ac:dyDescent="0.3">
      <c r="A22819">
        <v>6</v>
      </c>
      <c r="B22819">
        <v>5000</v>
      </c>
      <c r="C22819">
        <v>1</v>
      </c>
      <c r="D22819">
        <v>89000</v>
      </c>
      <c r="E22819" s="46">
        <v>44685</v>
      </c>
      <c r="F22819">
        <v>155</v>
      </c>
      <c r="I22819" t="str">
        <f>INDEX(LedgerMapping[[#All],[Level 3]],MATCH(Actuals[[#This Row],[Sub Ledger]],LedgerMapping[[#All],[Sub Ledger]],0))</f>
        <v>Interest</v>
      </c>
      <c r="J22819" s="22">
        <f>YEAR(Actuals[[#This Row],[Date]])</f>
        <v>2022</v>
      </c>
      <c r="K22819" s="22">
        <f>MONTH(Actuals[[#This Row],[Date]])</f>
        <v>5</v>
      </c>
      <c r="L22819" s="12"/>
    </row>
    <row r="22820" spans="1:12" x14ac:dyDescent="0.3">
      <c r="A22820">
        <v>6</v>
      </c>
      <c r="B22820">
        <v>5048</v>
      </c>
      <c r="C22820">
        <v>2</v>
      </c>
      <c r="D22820">
        <v>89000</v>
      </c>
      <c r="E22820" s="46">
        <v>44685</v>
      </c>
      <c r="F22820">
        <v>70</v>
      </c>
      <c r="I22820" t="str">
        <f>INDEX(LedgerMapping[[#All],[Level 3]],MATCH(Actuals[[#This Row],[Sub Ledger]],LedgerMapping[[#All],[Sub Ledger]],0))</f>
        <v>Interest</v>
      </c>
      <c r="J22820" s="22">
        <f>YEAR(Actuals[[#This Row],[Date]])</f>
        <v>2022</v>
      </c>
      <c r="K22820" s="22">
        <f>MONTH(Actuals[[#This Row],[Date]])</f>
        <v>5</v>
      </c>
      <c r="L22820" s="12"/>
    </row>
    <row r="22821" spans="1:12" x14ac:dyDescent="0.3">
      <c r="A22821">
        <v>6</v>
      </c>
      <c r="B22821">
        <v>5097</v>
      </c>
      <c r="C22821">
        <v>3</v>
      </c>
      <c r="D22821">
        <v>89000</v>
      </c>
      <c r="E22821" s="46">
        <v>44685</v>
      </c>
      <c r="F22821">
        <v>148</v>
      </c>
      <c r="I22821" t="str">
        <f>INDEX(LedgerMapping[[#All],[Level 3]],MATCH(Actuals[[#This Row],[Sub Ledger]],LedgerMapping[[#All],[Sub Ledger]],0))</f>
        <v>Interest</v>
      </c>
      <c r="J22821" s="22">
        <f>YEAR(Actuals[[#This Row],[Date]])</f>
        <v>2022</v>
      </c>
      <c r="K22821" s="22">
        <f>MONTH(Actuals[[#This Row],[Date]])</f>
        <v>5</v>
      </c>
      <c r="L22821" s="12"/>
    </row>
    <row r="22822" spans="1:12" x14ac:dyDescent="0.3">
      <c r="A22822">
        <v>6</v>
      </c>
      <c r="B22822">
        <v>5144</v>
      </c>
      <c r="C22822">
        <v>4</v>
      </c>
      <c r="D22822">
        <v>89000</v>
      </c>
      <c r="E22822" s="46">
        <v>44685</v>
      </c>
      <c r="F22822">
        <v>80</v>
      </c>
      <c r="I22822" t="str">
        <f>INDEX(LedgerMapping[[#All],[Level 3]],MATCH(Actuals[[#This Row],[Sub Ledger]],LedgerMapping[[#All],[Sub Ledger]],0))</f>
        <v>Interest</v>
      </c>
      <c r="J22822" s="22">
        <f>YEAR(Actuals[[#This Row],[Date]])</f>
        <v>2022</v>
      </c>
      <c r="K22822" s="22">
        <f>MONTH(Actuals[[#This Row],[Date]])</f>
        <v>5</v>
      </c>
      <c r="L22822" s="12"/>
    </row>
    <row r="22823" spans="1:12" x14ac:dyDescent="0.3">
      <c r="A22823">
        <v>6</v>
      </c>
      <c r="B22823">
        <v>5191</v>
      </c>
      <c r="C22823">
        <v>5</v>
      </c>
      <c r="D22823">
        <v>89000</v>
      </c>
      <c r="E22823" s="46">
        <v>44685</v>
      </c>
      <c r="F22823">
        <v>86</v>
      </c>
      <c r="I22823" t="str">
        <f>INDEX(LedgerMapping[[#All],[Level 3]],MATCH(Actuals[[#This Row],[Sub Ledger]],LedgerMapping[[#All],[Sub Ledger]],0))</f>
        <v>Interest</v>
      </c>
      <c r="J22823" s="22">
        <f>YEAR(Actuals[[#This Row],[Date]])</f>
        <v>2022</v>
      </c>
      <c r="K22823" s="22">
        <f>MONTH(Actuals[[#This Row],[Date]])</f>
        <v>5</v>
      </c>
      <c r="L22823" s="12"/>
    </row>
    <row r="22824" spans="1:12" x14ac:dyDescent="0.3">
      <c r="A22824">
        <v>6</v>
      </c>
      <c r="B22824">
        <v>5250</v>
      </c>
      <c r="C22824">
        <v>6</v>
      </c>
      <c r="D22824">
        <v>89000</v>
      </c>
      <c r="E22824" s="46">
        <v>44685</v>
      </c>
      <c r="F22824">
        <v>149</v>
      </c>
      <c r="I22824" t="str">
        <f>INDEX(LedgerMapping[[#All],[Level 3]],MATCH(Actuals[[#This Row],[Sub Ledger]],LedgerMapping[[#All],[Sub Ledger]],0))</f>
        <v>Interest</v>
      </c>
      <c r="J22824" s="22">
        <f>YEAR(Actuals[[#This Row],[Date]])</f>
        <v>2022</v>
      </c>
      <c r="K22824" s="22">
        <f>MONTH(Actuals[[#This Row],[Date]])</f>
        <v>5</v>
      </c>
      <c r="L22824" s="12"/>
    </row>
    <row r="22825" spans="1:12" x14ac:dyDescent="0.3">
      <c r="A22825">
        <v>6</v>
      </c>
      <c r="B22825">
        <v>6124</v>
      </c>
      <c r="C22825">
        <v>1</v>
      </c>
      <c r="D22825">
        <v>89000</v>
      </c>
      <c r="E22825" s="46">
        <v>44715</v>
      </c>
      <c r="F22825">
        <v>140</v>
      </c>
      <c r="I22825" t="str">
        <f>INDEX(LedgerMapping[[#All],[Level 3]],MATCH(Actuals[[#This Row],[Sub Ledger]],LedgerMapping[[#All],[Sub Ledger]],0))</f>
        <v>Interest</v>
      </c>
      <c r="J22825" s="22">
        <f>YEAR(Actuals[[#This Row],[Date]])</f>
        <v>2022</v>
      </c>
      <c r="K22825" s="22">
        <f>MONTH(Actuals[[#This Row],[Date]])</f>
        <v>6</v>
      </c>
      <c r="L22825" s="12"/>
    </row>
    <row r="22826" spans="1:12" x14ac:dyDescent="0.3">
      <c r="A22826">
        <v>6</v>
      </c>
      <c r="B22826">
        <v>6172</v>
      </c>
      <c r="C22826">
        <v>2</v>
      </c>
      <c r="D22826">
        <v>89000</v>
      </c>
      <c r="E22826" s="46">
        <v>44715</v>
      </c>
      <c r="F22826">
        <v>68</v>
      </c>
      <c r="I22826" t="str">
        <f>INDEX(LedgerMapping[[#All],[Level 3]],MATCH(Actuals[[#This Row],[Sub Ledger]],LedgerMapping[[#All],[Sub Ledger]],0))</f>
        <v>Interest</v>
      </c>
      <c r="J22826" s="22">
        <f>YEAR(Actuals[[#This Row],[Date]])</f>
        <v>2022</v>
      </c>
      <c r="K22826" s="22">
        <f>MONTH(Actuals[[#This Row],[Date]])</f>
        <v>6</v>
      </c>
      <c r="L22826" s="12"/>
    </row>
    <row r="22827" spans="1:12" x14ac:dyDescent="0.3">
      <c r="A22827">
        <v>6</v>
      </c>
      <c r="B22827">
        <v>6221</v>
      </c>
      <c r="C22827">
        <v>3</v>
      </c>
      <c r="D22827">
        <v>89000</v>
      </c>
      <c r="E22827" s="46">
        <v>44715</v>
      </c>
      <c r="F22827">
        <v>179</v>
      </c>
      <c r="I22827" t="str">
        <f>INDEX(LedgerMapping[[#All],[Level 3]],MATCH(Actuals[[#This Row],[Sub Ledger]],LedgerMapping[[#All],[Sub Ledger]],0))</f>
        <v>Interest</v>
      </c>
      <c r="J22827" s="22">
        <f>YEAR(Actuals[[#This Row],[Date]])</f>
        <v>2022</v>
      </c>
      <c r="K22827" s="22">
        <f>MONTH(Actuals[[#This Row],[Date]])</f>
        <v>6</v>
      </c>
      <c r="L22827" s="12"/>
    </row>
    <row r="22828" spans="1:12" x14ac:dyDescent="0.3">
      <c r="A22828">
        <v>6</v>
      </c>
      <c r="B22828">
        <v>6268</v>
      </c>
      <c r="C22828">
        <v>4</v>
      </c>
      <c r="D22828">
        <v>89000</v>
      </c>
      <c r="E22828" s="46">
        <v>44715</v>
      </c>
      <c r="F22828">
        <v>153</v>
      </c>
      <c r="I22828" t="str">
        <f>INDEX(LedgerMapping[[#All],[Level 3]],MATCH(Actuals[[#This Row],[Sub Ledger]],LedgerMapping[[#All],[Sub Ledger]],0))</f>
        <v>Interest</v>
      </c>
      <c r="J22828" s="22">
        <f>YEAR(Actuals[[#This Row],[Date]])</f>
        <v>2022</v>
      </c>
      <c r="K22828" s="22">
        <f>MONTH(Actuals[[#This Row],[Date]])</f>
        <v>6</v>
      </c>
      <c r="L22828" s="12"/>
    </row>
    <row r="22829" spans="1:12" x14ac:dyDescent="0.3">
      <c r="A22829">
        <v>6</v>
      </c>
      <c r="B22829">
        <v>6315</v>
      </c>
      <c r="C22829">
        <v>5</v>
      </c>
      <c r="D22829">
        <v>89000</v>
      </c>
      <c r="E22829" s="46">
        <v>44715</v>
      </c>
      <c r="F22829">
        <v>62</v>
      </c>
      <c r="I22829" t="str">
        <f>INDEX(LedgerMapping[[#All],[Level 3]],MATCH(Actuals[[#This Row],[Sub Ledger]],LedgerMapping[[#All],[Sub Ledger]],0))</f>
        <v>Interest</v>
      </c>
      <c r="J22829" s="22">
        <f>YEAR(Actuals[[#This Row],[Date]])</f>
        <v>2022</v>
      </c>
      <c r="K22829" s="22">
        <f>MONTH(Actuals[[#This Row],[Date]])</f>
        <v>6</v>
      </c>
      <c r="L22829" s="12"/>
    </row>
    <row r="22830" spans="1:12" x14ac:dyDescent="0.3">
      <c r="A22830">
        <v>6</v>
      </c>
      <c r="B22830">
        <v>6374</v>
      </c>
      <c r="C22830">
        <v>6</v>
      </c>
      <c r="D22830">
        <v>89000</v>
      </c>
      <c r="E22830" s="46">
        <v>44715</v>
      </c>
      <c r="F22830">
        <v>101</v>
      </c>
      <c r="I22830" t="str">
        <f>INDEX(LedgerMapping[[#All],[Level 3]],MATCH(Actuals[[#This Row],[Sub Ledger]],LedgerMapping[[#All],[Sub Ledger]],0))</f>
        <v>Interest</v>
      </c>
      <c r="J22830" s="22">
        <f>YEAR(Actuals[[#This Row],[Date]])</f>
        <v>2022</v>
      </c>
      <c r="K22830" s="22">
        <f>MONTH(Actuals[[#This Row],[Date]])</f>
        <v>6</v>
      </c>
      <c r="L22830" s="12"/>
    </row>
    <row r="22831" spans="1:12" x14ac:dyDescent="0.3">
      <c r="A22831">
        <v>6</v>
      </c>
      <c r="B22831">
        <v>7246</v>
      </c>
      <c r="C22831">
        <v>1</v>
      </c>
      <c r="D22831">
        <v>89000</v>
      </c>
      <c r="E22831" s="46">
        <v>44746</v>
      </c>
      <c r="F22831">
        <v>177</v>
      </c>
      <c r="I22831" t="str">
        <f>INDEX(LedgerMapping[[#All],[Level 3]],MATCH(Actuals[[#This Row],[Sub Ledger]],LedgerMapping[[#All],[Sub Ledger]],0))</f>
        <v>Interest</v>
      </c>
      <c r="J22831" s="22">
        <f>YEAR(Actuals[[#This Row],[Date]])</f>
        <v>2022</v>
      </c>
      <c r="K22831" s="22">
        <f>MONTH(Actuals[[#This Row],[Date]])</f>
        <v>7</v>
      </c>
      <c r="L22831" s="12"/>
    </row>
    <row r="22832" spans="1:12" x14ac:dyDescent="0.3">
      <c r="A22832">
        <v>6</v>
      </c>
      <c r="B22832">
        <v>7294</v>
      </c>
      <c r="C22832">
        <v>2</v>
      </c>
      <c r="D22832">
        <v>89000</v>
      </c>
      <c r="E22832" s="46">
        <v>44746</v>
      </c>
      <c r="F22832">
        <v>84</v>
      </c>
      <c r="I22832" t="str">
        <f>INDEX(LedgerMapping[[#All],[Level 3]],MATCH(Actuals[[#This Row],[Sub Ledger]],LedgerMapping[[#All],[Sub Ledger]],0))</f>
        <v>Interest</v>
      </c>
      <c r="J22832" s="22">
        <f>YEAR(Actuals[[#This Row],[Date]])</f>
        <v>2022</v>
      </c>
      <c r="K22832" s="22">
        <f>MONTH(Actuals[[#This Row],[Date]])</f>
        <v>7</v>
      </c>
      <c r="L22832" s="12"/>
    </row>
    <row r="22833" spans="1:12" x14ac:dyDescent="0.3">
      <c r="A22833">
        <v>6</v>
      </c>
      <c r="B22833">
        <v>7343</v>
      </c>
      <c r="C22833">
        <v>3</v>
      </c>
      <c r="D22833">
        <v>89000</v>
      </c>
      <c r="E22833" s="46">
        <v>44746</v>
      </c>
      <c r="F22833">
        <v>176</v>
      </c>
      <c r="I22833" t="str">
        <f>INDEX(LedgerMapping[[#All],[Level 3]],MATCH(Actuals[[#This Row],[Sub Ledger]],LedgerMapping[[#All],[Sub Ledger]],0))</f>
        <v>Interest</v>
      </c>
      <c r="J22833" s="22">
        <f>YEAR(Actuals[[#This Row],[Date]])</f>
        <v>2022</v>
      </c>
      <c r="K22833" s="22">
        <f>MONTH(Actuals[[#This Row],[Date]])</f>
        <v>7</v>
      </c>
      <c r="L22833" s="12"/>
    </row>
    <row r="22834" spans="1:12" x14ac:dyDescent="0.3">
      <c r="A22834">
        <v>6</v>
      </c>
      <c r="B22834">
        <v>7390</v>
      </c>
      <c r="C22834">
        <v>4</v>
      </c>
      <c r="D22834">
        <v>89000</v>
      </c>
      <c r="E22834" s="46">
        <v>44746</v>
      </c>
      <c r="F22834">
        <v>116</v>
      </c>
      <c r="I22834" t="str">
        <f>INDEX(LedgerMapping[[#All],[Level 3]],MATCH(Actuals[[#This Row],[Sub Ledger]],LedgerMapping[[#All],[Sub Ledger]],0))</f>
        <v>Interest</v>
      </c>
      <c r="J22834" s="22">
        <f>YEAR(Actuals[[#This Row],[Date]])</f>
        <v>2022</v>
      </c>
      <c r="K22834" s="22">
        <f>MONTH(Actuals[[#This Row],[Date]])</f>
        <v>7</v>
      </c>
      <c r="L22834" s="12"/>
    </row>
    <row r="22835" spans="1:12" x14ac:dyDescent="0.3">
      <c r="A22835">
        <v>6</v>
      </c>
      <c r="B22835">
        <v>7437</v>
      </c>
      <c r="C22835">
        <v>5</v>
      </c>
      <c r="D22835">
        <v>89000</v>
      </c>
      <c r="E22835" s="46">
        <v>44746</v>
      </c>
      <c r="F22835">
        <v>49</v>
      </c>
      <c r="I22835" t="str">
        <f>INDEX(LedgerMapping[[#All],[Level 3]],MATCH(Actuals[[#This Row],[Sub Ledger]],LedgerMapping[[#All],[Sub Ledger]],0))</f>
        <v>Interest</v>
      </c>
      <c r="J22835" s="22">
        <f>YEAR(Actuals[[#This Row],[Date]])</f>
        <v>2022</v>
      </c>
      <c r="K22835" s="22">
        <f>MONTH(Actuals[[#This Row],[Date]])</f>
        <v>7</v>
      </c>
      <c r="L22835" s="12"/>
    </row>
    <row r="22836" spans="1:12" x14ac:dyDescent="0.3">
      <c r="A22836">
        <v>6</v>
      </c>
      <c r="B22836">
        <v>7496</v>
      </c>
      <c r="C22836">
        <v>6</v>
      </c>
      <c r="D22836">
        <v>89000</v>
      </c>
      <c r="E22836" s="46">
        <v>44746</v>
      </c>
      <c r="F22836">
        <v>110</v>
      </c>
      <c r="I22836" t="str">
        <f>INDEX(LedgerMapping[[#All],[Level 3]],MATCH(Actuals[[#This Row],[Sub Ledger]],LedgerMapping[[#All],[Sub Ledger]],0))</f>
        <v>Interest</v>
      </c>
      <c r="J22836" s="22">
        <f>YEAR(Actuals[[#This Row],[Date]])</f>
        <v>2022</v>
      </c>
      <c r="K22836" s="22">
        <f>MONTH(Actuals[[#This Row],[Date]])</f>
        <v>7</v>
      </c>
      <c r="L22836" s="12"/>
    </row>
    <row r="22837" spans="1:12" x14ac:dyDescent="0.3">
      <c r="A22837">
        <v>6</v>
      </c>
      <c r="B22837">
        <v>8368</v>
      </c>
      <c r="C22837">
        <v>1</v>
      </c>
      <c r="D22837">
        <v>89000</v>
      </c>
      <c r="E22837" s="46">
        <v>44777</v>
      </c>
      <c r="F22837">
        <v>207</v>
      </c>
      <c r="I22837" t="str">
        <f>INDEX(LedgerMapping[[#All],[Level 3]],MATCH(Actuals[[#This Row],[Sub Ledger]],LedgerMapping[[#All],[Sub Ledger]],0))</f>
        <v>Interest</v>
      </c>
      <c r="J22837" s="22">
        <f>YEAR(Actuals[[#This Row],[Date]])</f>
        <v>2022</v>
      </c>
      <c r="K22837" s="22">
        <f>MONTH(Actuals[[#This Row],[Date]])</f>
        <v>8</v>
      </c>
      <c r="L22837" s="12"/>
    </row>
    <row r="22838" spans="1:12" x14ac:dyDescent="0.3">
      <c r="A22838">
        <v>6</v>
      </c>
      <c r="B22838">
        <v>8416</v>
      </c>
      <c r="C22838">
        <v>2</v>
      </c>
      <c r="D22838">
        <v>89000</v>
      </c>
      <c r="E22838" s="46">
        <v>44777</v>
      </c>
      <c r="F22838">
        <v>71</v>
      </c>
      <c r="I22838" t="str">
        <f>INDEX(LedgerMapping[[#All],[Level 3]],MATCH(Actuals[[#This Row],[Sub Ledger]],LedgerMapping[[#All],[Sub Ledger]],0))</f>
        <v>Interest</v>
      </c>
      <c r="J22838" s="22">
        <f>YEAR(Actuals[[#This Row],[Date]])</f>
        <v>2022</v>
      </c>
      <c r="K22838" s="22">
        <f>MONTH(Actuals[[#This Row],[Date]])</f>
        <v>8</v>
      </c>
      <c r="L22838" s="12"/>
    </row>
    <row r="22839" spans="1:12" x14ac:dyDescent="0.3">
      <c r="A22839">
        <v>6</v>
      </c>
      <c r="B22839">
        <v>8465</v>
      </c>
      <c r="C22839">
        <v>3</v>
      </c>
      <c r="D22839">
        <v>89000</v>
      </c>
      <c r="E22839" s="46">
        <v>44777</v>
      </c>
      <c r="F22839">
        <v>179</v>
      </c>
      <c r="I22839" t="str">
        <f>INDEX(LedgerMapping[[#All],[Level 3]],MATCH(Actuals[[#This Row],[Sub Ledger]],LedgerMapping[[#All],[Sub Ledger]],0))</f>
        <v>Interest</v>
      </c>
      <c r="J22839" s="22">
        <f>YEAR(Actuals[[#This Row],[Date]])</f>
        <v>2022</v>
      </c>
      <c r="K22839" s="22">
        <f>MONTH(Actuals[[#This Row],[Date]])</f>
        <v>8</v>
      </c>
      <c r="L22839" s="12"/>
    </row>
    <row r="22840" spans="1:12" x14ac:dyDescent="0.3">
      <c r="A22840">
        <v>6</v>
      </c>
      <c r="B22840">
        <v>8512</v>
      </c>
      <c r="C22840">
        <v>4</v>
      </c>
      <c r="D22840">
        <v>89000</v>
      </c>
      <c r="E22840" s="46">
        <v>44777</v>
      </c>
      <c r="F22840">
        <v>98</v>
      </c>
      <c r="I22840" t="str">
        <f>INDEX(LedgerMapping[[#All],[Level 3]],MATCH(Actuals[[#This Row],[Sub Ledger]],LedgerMapping[[#All],[Sub Ledger]],0))</f>
        <v>Interest</v>
      </c>
      <c r="J22840" s="22">
        <f>YEAR(Actuals[[#This Row],[Date]])</f>
        <v>2022</v>
      </c>
      <c r="K22840" s="22">
        <f>MONTH(Actuals[[#This Row],[Date]])</f>
        <v>8</v>
      </c>
      <c r="L22840" s="12"/>
    </row>
    <row r="22841" spans="1:12" x14ac:dyDescent="0.3">
      <c r="A22841">
        <v>6</v>
      </c>
      <c r="B22841">
        <v>8559</v>
      </c>
      <c r="C22841">
        <v>5</v>
      </c>
      <c r="D22841">
        <v>89000</v>
      </c>
      <c r="E22841" s="46">
        <v>44777</v>
      </c>
      <c r="F22841">
        <v>94</v>
      </c>
      <c r="I22841" t="str">
        <f>INDEX(LedgerMapping[[#All],[Level 3]],MATCH(Actuals[[#This Row],[Sub Ledger]],LedgerMapping[[#All],[Sub Ledger]],0))</f>
        <v>Interest</v>
      </c>
      <c r="J22841" s="22">
        <f>YEAR(Actuals[[#This Row],[Date]])</f>
        <v>2022</v>
      </c>
      <c r="K22841" s="22">
        <f>MONTH(Actuals[[#This Row],[Date]])</f>
        <v>8</v>
      </c>
      <c r="L22841" s="12"/>
    </row>
    <row r="22842" spans="1:12" x14ac:dyDescent="0.3">
      <c r="A22842">
        <v>6</v>
      </c>
      <c r="B22842">
        <v>8618</v>
      </c>
      <c r="C22842">
        <v>6</v>
      </c>
      <c r="D22842">
        <v>89000</v>
      </c>
      <c r="E22842" s="46">
        <v>44777</v>
      </c>
      <c r="F22842">
        <v>150</v>
      </c>
      <c r="I22842" t="str">
        <f>INDEX(LedgerMapping[[#All],[Level 3]],MATCH(Actuals[[#This Row],[Sub Ledger]],LedgerMapping[[#All],[Sub Ledger]],0))</f>
        <v>Interest</v>
      </c>
      <c r="J22842" s="22">
        <f>YEAR(Actuals[[#This Row],[Date]])</f>
        <v>2022</v>
      </c>
      <c r="K22842" s="22">
        <f>MONTH(Actuals[[#This Row],[Date]])</f>
        <v>8</v>
      </c>
      <c r="L22842" s="12"/>
    </row>
    <row r="22843" spans="1:12" x14ac:dyDescent="0.3">
      <c r="A22843">
        <v>6</v>
      </c>
      <c r="B22843">
        <v>9486</v>
      </c>
      <c r="C22843">
        <v>1</v>
      </c>
      <c r="D22843">
        <v>89000</v>
      </c>
      <c r="E22843" s="46">
        <v>44805</v>
      </c>
      <c r="F22843">
        <v>185</v>
      </c>
      <c r="I22843" t="str">
        <f>INDEX(LedgerMapping[[#All],[Level 3]],MATCH(Actuals[[#This Row],[Sub Ledger]],LedgerMapping[[#All],[Sub Ledger]],0))</f>
        <v>Interest</v>
      </c>
      <c r="J22843" s="22">
        <f>YEAR(Actuals[[#This Row],[Date]])</f>
        <v>2022</v>
      </c>
      <c r="K22843" s="22">
        <f>MONTH(Actuals[[#This Row],[Date]])</f>
        <v>9</v>
      </c>
      <c r="L22843" s="12"/>
    </row>
    <row r="22844" spans="1:12" x14ac:dyDescent="0.3">
      <c r="A22844">
        <v>6</v>
      </c>
      <c r="B22844">
        <v>9534</v>
      </c>
      <c r="C22844">
        <v>2</v>
      </c>
      <c r="D22844">
        <v>89000</v>
      </c>
      <c r="E22844" s="46">
        <v>44805</v>
      </c>
      <c r="F22844">
        <v>70</v>
      </c>
      <c r="I22844" t="str">
        <f>INDEX(LedgerMapping[[#All],[Level 3]],MATCH(Actuals[[#This Row],[Sub Ledger]],LedgerMapping[[#All],[Sub Ledger]],0))</f>
        <v>Interest</v>
      </c>
      <c r="J22844" s="22">
        <f>YEAR(Actuals[[#This Row],[Date]])</f>
        <v>2022</v>
      </c>
      <c r="K22844" s="22">
        <f>MONTH(Actuals[[#This Row],[Date]])</f>
        <v>9</v>
      </c>
      <c r="L22844" s="12"/>
    </row>
    <row r="22845" spans="1:12" x14ac:dyDescent="0.3">
      <c r="A22845">
        <v>6</v>
      </c>
      <c r="B22845">
        <v>9583</v>
      </c>
      <c r="C22845">
        <v>3</v>
      </c>
      <c r="D22845">
        <v>89000</v>
      </c>
      <c r="E22845" s="46">
        <v>44805</v>
      </c>
      <c r="F22845">
        <v>176</v>
      </c>
      <c r="I22845" t="str">
        <f>INDEX(LedgerMapping[[#All],[Level 3]],MATCH(Actuals[[#This Row],[Sub Ledger]],LedgerMapping[[#All],[Sub Ledger]],0))</f>
        <v>Interest</v>
      </c>
      <c r="J22845" s="22">
        <f>YEAR(Actuals[[#This Row],[Date]])</f>
        <v>2022</v>
      </c>
      <c r="K22845" s="22">
        <f>MONTH(Actuals[[#This Row],[Date]])</f>
        <v>9</v>
      </c>
      <c r="L22845" s="12"/>
    </row>
    <row r="22846" spans="1:12" x14ac:dyDescent="0.3">
      <c r="A22846">
        <v>6</v>
      </c>
      <c r="B22846">
        <v>9630</v>
      </c>
      <c r="C22846">
        <v>4</v>
      </c>
      <c r="D22846">
        <v>89000</v>
      </c>
      <c r="E22846" s="46">
        <v>44805</v>
      </c>
      <c r="F22846">
        <v>101</v>
      </c>
      <c r="I22846" t="str">
        <f>INDEX(LedgerMapping[[#All],[Level 3]],MATCH(Actuals[[#This Row],[Sub Ledger]],LedgerMapping[[#All],[Sub Ledger]],0))</f>
        <v>Interest</v>
      </c>
      <c r="J22846" s="22">
        <f>YEAR(Actuals[[#This Row],[Date]])</f>
        <v>2022</v>
      </c>
      <c r="K22846" s="22">
        <f>MONTH(Actuals[[#This Row],[Date]])</f>
        <v>9</v>
      </c>
      <c r="L22846" s="12"/>
    </row>
    <row r="22847" spans="1:12" x14ac:dyDescent="0.3">
      <c r="A22847">
        <v>6</v>
      </c>
      <c r="B22847">
        <v>9677</v>
      </c>
      <c r="C22847">
        <v>5</v>
      </c>
      <c r="D22847">
        <v>89000</v>
      </c>
      <c r="E22847" s="46">
        <v>44805</v>
      </c>
      <c r="F22847">
        <v>55</v>
      </c>
      <c r="I22847" t="str">
        <f>INDEX(LedgerMapping[[#All],[Level 3]],MATCH(Actuals[[#This Row],[Sub Ledger]],LedgerMapping[[#All],[Sub Ledger]],0))</f>
        <v>Interest</v>
      </c>
      <c r="J22847" s="22">
        <f>YEAR(Actuals[[#This Row],[Date]])</f>
        <v>2022</v>
      </c>
      <c r="K22847" s="22">
        <f>MONTH(Actuals[[#This Row],[Date]])</f>
        <v>9</v>
      </c>
      <c r="L22847" s="12"/>
    </row>
    <row r="22848" spans="1:12" x14ac:dyDescent="0.3">
      <c r="A22848">
        <v>6</v>
      </c>
      <c r="B22848">
        <v>9734</v>
      </c>
      <c r="C22848">
        <v>6</v>
      </c>
      <c r="D22848">
        <v>89000</v>
      </c>
      <c r="E22848" s="46">
        <v>44805</v>
      </c>
      <c r="F22848">
        <v>111</v>
      </c>
      <c r="I22848" t="str">
        <f>INDEX(LedgerMapping[[#All],[Level 3]],MATCH(Actuals[[#This Row],[Sub Ledger]],LedgerMapping[[#All],[Sub Ledger]],0))</f>
        <v>Interest</v>
      </c>
      <c r="J22848" s="22">
        <f>YEAR(Actuals[[#This Row],[Date]])</f>
        <v>2022</v>
      </c>
      <c r="K22848" s="22">
        <f>MONTH(Actuals[[#This Row],[Date]])</f>
        <v>9</v>
      </c>
      <c r="L22848" s="12"/>
    </row>
    <row r="22849" spans="1:12" x14ac:dyDescent="0.3">
      <c r="A22849">
        <v>6</v>
      </c>
      <c r="B22849">
        <v>10602</v>
      </c>
      <c r="C22849">
        <v>1</v>
      </c>
      <c r="D22849">
        <v>89000</v>
      </c>
      <c r="E22849" s="46">
        <v>44836</v>
      </c>
      <c r="F22849">
        <v>156</v>
      </c>
      <c r="I22849" t="str">
        <f>INDEX(LedgerMapping[[#All],[Level 3]],MATCH(Actuals[[#This Row],[Sub Ledger]],LedgerMapping[[#All],[Sub Ledger]],0))</f>
        <v>Interest</v>
      </c>
      <c r="J22849" s="22">
        <f>YEAR(Actuals[[#This Row],[Date]])</f>
        <v>2022</v>
      </c>
      <c r="K22849" s="22">
        <f>MONTH(Actuals[[#This Row],[Date]])</f>
        <v>10</v>
      </c>
      <c r="L22849" s="12"/>
    </row>
    <row r="22850" spans="1:12" x14ac:dyDescent="0.3">
      <c r="A22850">
        <v>6</v>
      </c>
      <c r="B22850">
        <v>10650</v>
      </c>
      <c r="C22850">
        <v>2</v>
      </c>
      <c r="D22850">
        <v>89000</v>
      </c>
      <c r="E22850" s="46">
        <v>44836</v>
      </c>
      <c r="F22850">
        <v>62</v>
      </c>
      <c r="I22850" t="str">
        <f>INDEX(LedgerMapping[[#All],[Level 3]],MATCH(Actuals[[#This Row],[Sub Ledger]],LedgerMapping[[#All],[Sub Ledger]],0))</f>
        <v>Interest</v>
      </c>
      <c r="J22850" s="22">
        <f>YEAR(Actuals[[#This Row],[Date]])</f>
        <v>2022</v>
      </c>
      <c r="K22850" s="22">
        <f>MONTH(Actuals[[#This Row],[Date]])</f>
        <v>10</v>
      </c>
      <c r="L22850" s="12"/>
    </row>
    <row r="22851" spans="1:12" x14ac:dyDescent="0.3">
      <c r="A22851">
        <v>6</v>
      </c>
      <c r="B22851">
        <v>10699</v>
      </c>
      <c r="C22851">
        <v>3</v>
      </c>
      <c r="D22851">
        <v>89000</v>
      </c>
      <c r="E22851" s="46">
        <v>44836</v>
      </c>
      <c r="F22851">
        <v>186</v>
      </c>
      <c r="I22851" t="str">
        <f>INDEX(LedgerMapping[[#All],[Level 3]],MATCH(Actuals[[#This Row],[Sub Ledger]],LedgerMapping[[#All],[Sub Ledger]],0))</f>
        <v>Interest</v>
      </c>
      <c r="J22851" s="22">
        <f>YEAR(Actuals[[#This Row],[Date]])</f>
        <v>2022</v>
      </c>
      <c r="K22851" s="22">
        <f>MONTH(Actuals[[#This Row],[Date]])</f>
        <v>10</v>
      </c>
      <c r="L22851" s="12"/>
    </row>
    <row r="22852" spans="1:12" x14ac:dyDescent="0.3">
      <c r="A22852">
        <v>6</v>
      </c>
      <c r="B22852">
        <v>10746</v>
      </c>
      <c r="C22852">
        <v>4</v>
      </c>
      <c r="D22852">
        <v>89000</v>
      </c>
      <c r="E22852" s="46">
        <v>44836</v>
      </c>
      <c r="F22852">
        <v>157</v>
      </c>
      <c r="I22852" t="str">
        <f>INDEX(LedgerMapping[[#All],[Level 3]],MATCH(Actuals[[#This Row],[Sub Ledger]],LedgerMapping[[#All],[Sub Ledger]],0))</f>
        <v>Interest</v>
      </c>
      <c r="J22852" s="22">
        <f>YEAR(Actuals[[#This Row],[Date]])</f>
        <v>2022</v>
      </c>
      <c r="K22852" s="22">
        <f>MONTH(Actuals[[#This Row],[Date]])</f>
        <v>10</v>
      </c>
      <c r="L22852" s="12"/>
    </row>
    <row r="22853" spans="1:12" x14ac:dyDescent="0.3">
      <c r="A22853">
        <v>6</v>
      </c>
      <c r="B22853">
        <v>10793</v>
      </c>
      <c r="C22853">
        <v>5</v>
      </c>
      <c r="D22853">
        <v>89000</v>
      </c>
      <c r="E22853" s="46">
        <v>44836</v>
      </c>
      <c r="F22853">
        <v>94</v>
      </c>
      <c r="I22853" t="str">
        <f>INDEX(LedgerMapping[[#All],[Level 3]],MATCH(Actuals[[#This Row],[Sub Ledger]],LedgerMapping[[#All],[Sub Ledger]],0))</f>
        <v>Interest</v>
      </c>
      <c r="J22853" s="22">
        <f>YEAR(Actuals[[#This Row],[Date]])</f>
        <v>2022</v>
      </c>
      <c r="K22853" s="22">
        <f>MONTH(Actuals[[#This Row],[Date]])</f>
        <v>10</v>
      </c>
      <c r="L22853" s="12"/>
    </row>
    <row r="22854" spans="1:12" x14ac:dyDescent="0.3">
      <c r="A22854">
        <v>6</v>
      </c>
      <c r="B22854">
        <v>10852</v>
      </c>
      <c r="C22854">
        <v>6</v>
      </c>
      <c r="D22854">
        <v>89000</v>
      </c>
      <c r="E22854" s="46">
        <v>44836</v>
      </c>
      <c r="F22854">
        <v>155</v>
      </c>
      <c r="I22854" t="str">
        <f>INDEX(LedgerMapping[[#All],[Level 3]],MATCH(Actuals[[#This Row],[Sub Ledger]],LedgerMapping[[#All],[Sub Ledger]],0))</f>
        <v>Interest</v>
      </c>
      <c r="J22854" s="22">
        <f>YEAR(Actuals[[#This Row],[Date]])</f>
        <v>2022</v>
      </c>
      <c r="K22854" s="22">
        <f>MONTH(Actuals[[#This Row],[Date]])</f>
        <v>10</v>
      </c>
      <c r="L22854" s="12"/>
    </row>
    <row r="22855" spans="1:12" x14ac:dyDescent="0.3">
      <c r="A22855">
        <v>6</v>
      </c>
      <c r="B22855">
        <v>11726</v>
      </c>
      <c r="C22855">
        <v>1</v>
      </c>
      <c r="D22855">
        <v>89000</v>
      </c>
      <c r="E22855" s="46">
        <v>44866</v>
      </c>
      <c r="F22855">
        <v>162</v>
      </c>
      <c r="I22855" t="str">
        <f>INDEX(LedgerMapping[[#All],[Level 3]],MATCH(Actuals[[#This Row],[Sub Ledger]],LedgerMapping[[#All],[Sub Ledger]],0))</f>
        <v>Interest</v>
      </c>
      <c r="J22855" s="22">
        <f>YEAR(Actuals[[#This Row],[Date]])</f>
        <v>2022</v>
      </c>
      <c r="K22855" s="22">
        <f>MONTH(Actuals[[#This Row],[Date]])</f>
        <v>11</v>
      </c>
      <c r="L22855" s="12"/>
    </row>
    <row r="22856" spans="1:12" x14ac:dyDescent="0.3">
      <c r="A22856">
        <v>6</v>
      </c>
      <c r="B22856">
        <v>11774</v>
      </c>
      <c r="C22856">
        <v>2</v>
      </c>
      <c r="D22856">
        <v>89000</v>
      </c>
      <c r="E22856" s="46">
        <v>44866</v>
      </c>
      <c r="F22856">
        <v>94</v>
      </c>
      <c r="I22856" t="str">
        <f>INDEX(LedgerMapping[[#All],[Level 3]],MATCH(Actuals[[#This Row],[Sub Ledger]],LedgerMapping[[#All],[Sub Ledger]],0))</f>
        <v>Interest</v>
      </c>
      <c r="J22856" s="22">
        <f>YEAR(Actuals[[#This Row],[Date]])</f>
        <v>2022</v>
      </c>
      <c r="K22856" s="22">
        <f>MONTH(Actuals[[#This Row],[Date]])</f>
        <v>11</v>
      </c>
      <c r="L22856" s="12"/>
    </row>
    <row r="22857" spans="1:12" x14ac:dyDescent="0.3">
      <c r="A22857">
        <v>6</v>
      </c>
      <c r="B22857">
        <v>11823</v>
      </c>
      <c r="C22857">
        <v>3</v>
      </c>
      <c r="D22857">
        <v>89000</v>
      </c>
      <c r="E22857" s="46">
        <v>44866</v>
      </c>
      <c r="F22857">
        <v>176</v>
      </c>
      <c r="I22857" t="str">
        <f>INDEX(LedgerMapping[[#All],[Level 3]],MATCH(Actuals[[#This Row],[Sub Ledger]],LedgerMapping[[#All],[Sub Ledger]],0))</f>
        <v>Interest</v>
      </c>
      <c r="J22857" s="22">
        <f>YEAR(Actuals[[#This Row],[Date]])</f>
        <v>2022</v>
      </c>
      <c r="K22857" s="22">
        <f>MONTH(Actuals[[#This Row],[Date]])</f>
        <v>11</v>
      </c>
      <c r="L22857" s="12"/>
    </row>
    <row r="22858" spans="1:12" x14ac:dyDescent="0.3">
      <c r="A22858">
        <v>6</v>
      </c>
      <c r="B22858">
        <v>11870</v>
      </c>
      <c r="C22858">
        <v>4</v>
      </c>
      <c r="D22858">
        <v>89000</v>
      </c>
      <c r="E22858" s="46">
        <v>44866</v>
      </c>
      <c r="F22858">
        <v>111</v>
      </c>
      <c r="I22858" t="str">
        <f>INDEX(LedgerMapping[[#All],[Level 3]],MATCH(Actuals[[#This Row],[Sub Ledger]],LedgerMapping[[#All],[Sub Ledger]],0))</f>
        <v>Interest</v>
      </c>
      <c r="J22858" s="22">
        <f>YEAR(Actuals[[#This Row],[Date]])</f>
        <v>2022</v>
      </c>
      <c r="K22858" s="22">
        <f>MONTH(Actuals[[#This Row],[Date]])</f>
        <v>11</v>
      </c>
      <c r="L22858" s="12"/>
    </row>
    <row r="22859" spans="1:12" x14ac:dyDescent="0.3">
      <c r="A22859">
        <v>6</v>
      </c>
      <c r="B22859">
        <v>11917</v>
      </c>
      <c r="C22859">
        <v>5</v>
      </c>
      <c r="D22859">
        <v>89000</v>
      </c>
      <c r="E22859" s="46">
        <v>44866</v>
      </c>
      <c r="F22859">
        <v>59</v>
      </c>
      <c r="I22859" t="str">
        <f>INDEX(LedgerMapping[[#All],[Level 3]],MATCH(Actuals[[#This Row],[Sub Ledger]],LedgerMapping[[#All],[Sub Ledger]],0))</f>
        <v>Interest</v>
      </c>
      <c r="J22859" s="22">
        <f>YEAR(Actuals[[#This Row],[Date]])</f>
        <v>2022</v>
      </c>
      <c r="K22859" s="22">
        <f>MONTH(Actuals[[#This Row],[Date]])</f>
        <v>11</v>
      </c>
      <c r="L22859" s="12"/>
    </row>
    <row r="22860" spans="1:12" x14ac:dyDescent="0.3">
      <c r="A22860">
        <v>6</v>
      </c>
      <c r="B22860">
        <v>11976</v>
      </c>
      <c r="C22860">
        <v>6</v>
      </c>
      <c r="D22860">
        <v>89000</v>
      </c>
      <c r="E22860" s="46">
        <v>44866</v>
      </c>
      <c r="F22860">
        <v>117</v>
      </c>
      <c r="I22860" t="str">
        <f>INDEX(LedgerMapping[[#All],[Level 3]],MATCH(Actuals[[#This Row],[Sub Ledger]],LedgerMapping[[#All],[Sub Ledger]],0))</f>
        <v>Interest</v>
      </c>
      <c r="J22860" s="22">
        <f>YEAR(Actuals[[#This Row],[Date]])</f>
        <v>2022</v>
      </c>
      <c r="K22860" s="22">
        <f>MONTH(Actuals[[#This Row],[Date]])</f>
        <v>11</v>
      </c>
      <c r="L22860" s="12"/>
    </row>
    <row r="22861" spans="1:12" x14ac:dyDescent="0.3">
      <c r="A22861">
        <v>6</v>
      </c>
      <c r="B22861">
        <v>12854</v>
      </c>
      <c r="C22861">
        <v>1</v>
      </c>
      <c r="D22861">
        <v>89000</v>
      </c>
      <c r="E22861" s="46">
        <v>44897</v>
      </c>
      <c r="F22861">
        <v>137</v>
      </c>
      <c r="I22861" t="str">
        <f>INDEX(LedgerMapping[[#All],[Level 3]],MATCH(Actuals[[#This Row],[Sub Ledger]],LedgerMapping[[#All],[Sub Ledger]],0))</f>
        <v>Interest</v>
      </c>
      <c r="J22861" s="22">
        <f>YEAR(Actuals[[#This Row],[Date]])</f>
        <v>2022</v>
      </c>
      <c r="K22861" s="22">
        <f>MONTH(Actuals[[#This Row],[Date]])</f>
        <v>12</v>
      </c>
      <c r="L22861" s="12"/>
    </row>
    <row r="22862" spans="1:12" x14ac:dyDescent="0.3">
      <c r="A22862">
        <v>6</v>
      </c>
      <c r="B22862">
        <v>12902</v>
      </c>
      <c r="C22862">
        <v>2</v>
      </c>
      <c r="D22862">
        <v>89000</v>
      </c>
      <c r="E22862" s="46">
        <v>44897</v>
      </c>
      <c r="F22862">
        <v>54</v>
      </c>
      <c r="I22862" t="str">
        <f>INDEX(LedgerMapping[[#All],[Level 3]],MATCH(Actuals[[#This Row],[Sub Ledger]],LedgerMapping[[#All],[Sub Ledger]],0))</f>
        <v>Interest</v>
      </c>
      <c r="J22862" s="22">
        <f>YEAR(Actuals[[#This Row],[Date]])</f>
        <v>2022</v>
      </c>
      <c r="K22862" s="22">
        <f>MONTH(Actuals[[#This Row],[Date]])</f>
        <v>12</v>
      </c>
      <c r="L22862" s="12"/>
    </row>
    <row r="22863" spans="1:12" x14ac:dyDescent="0.3">
      <c r="A22863">
        <v>6</v>
      </c>
      <c r="B22863">
        <v>12951</v>
      </c>
      <c r="C22863">
        <v>3</v>
      </c>
      <c r="D22863">
        <v>89000</v>
      </c>
      <c r="E22863" s="46">
        <v>44897</v>
      </c>
      <c r="F22863">
        <v>160</v>
      </c>
      <c r="I22863" t="str">
        <f>INDEX(LedgerMapping[[#All],[Level 3]],MATCH(Actuals[[#This Row],[Sub Ledger]],LedgerMapping[[#All],[Sub Ledger]],0))</f>
        <v>Interest</v>
      </c>
      <c r="J22863" s="22">
        <f>YEAR(Actuals[[#This Row],[Date]])</f>
        <v>2022</v>
      </c>
      <c r="K22863" s="22">
        <f>MONTH(Actuals[[#This Row],[Date]])</f>
        <v>12</v>
      </c>
      <c r="L22863" s="12"/>
    </row>
    <row r="22864" spans="1:12" x14ac:dyDescent="0.3">
      <c r="A22864">
        <v>6</v>
      </c>
      <c r="B22864">
        <v>12998</v>
      </c>
      <c r="C22864">
        <v>4</v>
      </c>
      <c r="D22864">
        <v>89000</v>
      </c>
      <c r="E22864" s="46">
        <v>44897</v>
      </c>
      <c r="F22864">
        <v>149</v>
      </c>
      <c r="I22864" t="str">
        <f>INDEX(LedgerMapping[[#All],[Level 3]],MATCH(Actuals[[#This Row],[Sub Ledger]],LedgerMapping[[#All],[Sub Ledger]],0))</f>
        <v>Interest</v>
      </c>
      <c r="J22864" s="22">
        <f>YEAR(Actuals[[#This Row],[Date]])</f>
        <v>2022</v>
      </c>
      <c r="K22864" s="22">
        <f>MONTH(Actuals[[#This Row],[Date]])</f>
        <v>12</v>
      </c>
      <c r="L22864" s="12"/>
    </row>
    <row r="22865" spans="1:12" x14ac:dyDescent="0.3">
      <c r="A22865">
        <v>6</v>
      </c>
      <c r="B22865">
        <v>13045</v>
      </c>
      <c r="C22865">
        <v>5</v>
      </c>
      <c r="D22865">
        <v>89000</v>
      </c>
      <c r="E22865" s="46">
        <v>44897</v>
      </c>
      <c r="F22865">
        <v>103</v>
      </c>
      <c r="I22865" t="str">
        <f>INDEX(LedgerMapping[[#All],[Level 3]],MATCH(Actuals[[#This Row],[Sub Ledger]],LedgerMapping[[#All],[Sub Ledger]],0))</f>
        <v>Interest</v>
      </c>
      <c r="J22865" s="22">
        <f>YEAR(Actuals[[#This Row],[Date]])</f>
        <v>2022</v>
      </c>
      <c r="K22865" s="22">
        <f>MONTH(Actuals[[#This Row],[Date]])</f>
        <v>12</v>
      </c>
      <c r="L22865" s="12"/>
    </row>
    <row r="22866" spans="1:12" x14ac:dyDescent="0.3">
      <c r="A22866">
        <v>6</v>
      </c>
      <c r="B22866">
        <v>13106</v>
      </c>
      <c r="C22866">
        <v>6</v>
      </c>
      <c r="D22866">
        <v>89000</v>
      </c>
      <c r="E22866" s="46">
        <v>44897</v>
      </c>
      <c r="F22866">
        <v>131</v>
      </c>
      <c r="I22866" t="str">
        <f>INDEX(LedgerMapping[[#All],[Level 3]],MATCH(Actuals[[#This Row],[Sub Ledger]],LedgerMapping[[#All],[Sub Ledger]],0))</f>
        <v>Interest</v>
      </c>
      <c r="J22866" s="22">
        <f>YEAR(Actuals[[#This Row],[Date]])</f>
        <v>2022</v>
      </c>
      <c r="K22866" s="22">
        <f>MONTH(Actuals[[#This Row],[Date]])</f>
        <v>12</v>
      </c>
      <c r="L22866" s="12"/>
    </row>
    <row r="22867" spans="1:12" x14ac:dyDescent="0.3">
      <c r="A22867">
        <v>6</v>
      </c>
      <c r="B22867">
        <v>13823</v>
      </c>
      <c r="C22867">
        <v>1</v>
      </c>
      <c r="D22867">
        <v>89000</v>
      </c>
      <c r="E22867" s="46">
        <v>44927</v>
      </c>
      <c r="F22867">
        <v>226</v>
      </c>
      <c r="I22867" t="str">
        <f>INDEX(LedgerMapping[[#All],[Level 3]],MATCH(Actuals[[#This Row],[Sub Ledger]],LedgerMapping[[#All],[Sub Ledger]],0))</f>
        <v>Interest</v>
      </c>
      <c r="J22867" s="22">
        <f>YEAR(Actuals[[#This Row],[Date]])</f>
        <v>2023</v>
      </c>
      <c r="K22867" s="22">
        <f>MONTH(Actuals[[#This Row],[Date]])</f>
        <v>1</v>
      </c>
      <c r="L22867" s="12"/>
    </row>
    <row r="22868" spans="1:12" x14ac:dyDescent="0.3">
      <c r="A22868">
        <v>6</v>
      </c>
      <c r="B22868">
        <v>13850</v>
      </c>
      <c r="C22868">
        <v>2</v>
      </c>
      <c r="D22868">
        <v>89000</v>
      </c>
      <c r="E22868" s="46">
        <v>44927</v>
      </c>
      <c r="F22868">
        <v>57</v>
      </c>
      <c r="I22868" t="str">
        <f>INDEX(LedgerMapping[[#All],[Level 3]],MATCH(Actuals[[#This Row],[Sub Ledger]],LedgerMapping[[#All],[Sub Ledger]],0))</f>
        <v>Interest</v>
      </c>
      <c r="J22868" s="22">
        <f>YEAR(Actuals[[#This Row],[Date]])</f>
        <v>2023</v>
      </c>
      <c r="K22868" s="22">
        <f>MONTH(Actuals[[#This Row],[Date]])</f>
        <v>1</v>
      </c>
      <c r="L22868" s="12"/>
    </row>
    <row r="22869" spans="1:12" x14ac:dyDescent="0.3">
      <c r="A22869">
        <v>6</v>
      </c>
      <c r="B22869">
        <v>13878</v>
      </c>
      <c r="C22869">
        <v>3</v>
      </c>
      <c r="D22869">
        <v>89000</v>
      </c>
      <c r="E22869" s="46">
        <v>44927</v>
      </c>
      <c r="F22869">
        <v>162</v>
      </c>
      <c r="I22869" t="str">
        <f>INDEX(LedgerMapping[[#All],[Level 3]],MATCH(Actuals[[#This Row],[Sub Ledger]],LedgerMapping[[#All],[Sub Ledger]],0))</f>
        <v>Interest</v>
      </c>
      <c r="J22869" s="22">
        <f>YEAR(Actuals[[#This Row],[Date]])</f>
        <v>2023</v>
      </c>
      <c r="K22869" s="22">
        <f>MONTH(Actuals[[#This Row],[Date]])</f>
        <v>1</v>
      </c>
      <c r="L22869" s="12"/>
    </row>
    <row r="22870" spans="1:12" x14ac:dyDescent="0.3">
      <c r="A22870">
        <v>6</v>
      </c>
      <c r="B22870">
        <v>13904</v>
      </c>
      <c r="C22870">
        <v>4</v>
      </c>
      <c r="D22870">
        <v>89000</v>
      </c>
      <c r="E22870" s="46">
        <v>44927</v>
      </c>
      <c r="F22870">
        <v>137</v>
      </c>
      <c r="I22870" t="str">
        <f>INDEX(LedgerMapping[[#All],[Level 3]],MATCH(Actuals[[#This Row],[Sub Ledger]],LedgerMapping[[#All],[Sub Ledger]],0))</f>
        <v>Interest</v>
      </c>
      <c r="J22870" s="22">
        <f>YEAR(Actuals[[#This Row],[Date]])</f>
        <v>2023</v>
      </c>
      <c r="K22870" s="22">
        <f>MONTH(Actuals[[#This Row],[Date]])</f>
        <v>1</v>
      </c>
      <c r="L22870" s="12"/>
    </row>
    <row r="22871" spans="1:12" x14ac:dyDescent="0.3">
      <c r="A22871">
        <v>6</v>
      </c>
      <c r="B22871">
        <v>13930</v>
      </c>
      <c r="C22871">
        <v>5</v>
      </c>
      <c r="D22871">
        <v>89000</v>
      </c>
      <c r="E22871" s="46">
        <v>44927</v>
      </c>
      <c r="F22871">
        <v>101</v>
      </c>
      <c r="I22871" t="str">
        <f>INDEX(LedgerMapping[[#All],[Level 3]],MATCH(Actuals[[#This Row],[Sub Ledger]],LedgerMapping[[#All],[Sub Ledger]],0))</f>
        <v>Interest</v>
      </c>
      <c r="J22871" s="22">
        <f>YEAR(Actuals[[#This Row],[Date]])</f>
        <v>2023</v>
      </c>
      <c r="K22871" s="22">
        <f>MONTH(Actuals[[#This Row],[Date]])</f>
        <v>1</v>
      </c>
      <c r="L22871" s="12"/>
    </row>
    <row r="22872" spans="1:12" x14ac:dyDescent="0.3">
      <c r="A22872">
        <v>6</v>
      </c>
      <c r="B22872">
        <v>13963</v>
      </c>
      <c r="C22872">
        <v>6</v>
      </c>
      <c r="D22872">
        <v>89000</v>
      </c>
      <c r="E22872" s="46">
        <v>44927</v>
      </c>
      <c r="F22872">
        <v>177</v>
      </c>
      <c r="I22872" t="str">
        <f>INDEX(LedgerMapping[[#All],[Level 3]],MATCH(Actuals[[#This Row],[Sub Ledger]],LedgerMapping[[#All],[Sub Ledger]],0))</f>
        <v>Interest</v>
      </c>
      <c r="J22872" s="22">
        <f>YEAR(Actuals[[#This Row],[Date]])</f>
        <v>2023</v>
      </c>
      <c r="K22872" s="22">
        <f>MONTH(Actuals[[#This Row],[Date]])</f>
        <v>1</v>
      </c>
      <c r="L22872" s="12"/>
    </row>
    <row r="22873" spans="1:12" x14ac:dyDescent="0.3">
      <c r="A22873">
        <v>6</v>
      </c>
      <c r="B22873">
        <v>14831</v>
      </c>
      <c r="C22873">
        <v>1</v>
      </c>
      <c r="D22873">
        <v>89000</v>
      </c>
      <c r="E22873" s="46">
        <v>44958</v>
      </c>
      <c r="F22873">
        <v>189</v>
      </c>
      <c r="I22873" t="str">
        <f>INDEX(LedgerMapping[[#All],[Level 3]],MATCH(Actuals[[#This Row],[Sub Ledger]],LedgerMapping[[#All],[Sub Ledger]],0))</f>
        <v>Interest</v>
      </c>
      <c r="J22873" s="22">
        <f>YEAR(Actuals[[#This Row],[Date]])</f>
        <v>2023</v>
      </c>
      <c r="K22873" s="22">
        <f>MONTH(Actuals[[#This Row],[Date]])</f>
        <v>2</v>
      </c>
      <c r="L22873" s="12"/>
    </row>
    <row r="22874" spans="1:12" x14ac:dyDescent="0.3">
      <c r="A22874">
        <v>6</v>
      </c>
      <c r="B22874">
        <v>14858</v>
      </c>
      <c r="C22874">
        <v>2</v>
      </c>
      <c r="D22874">
        <v>89000</v>
      </c>
      <c r="E22874" s="46">
        <v>44958</v>
      </c>
      <c r="F22874">
        <v>72</v>
      </c>
      <c r="I22874" t="str">
        <f>INDEX(LedgerMapping[[#All],[Level 3]],MATCH(Actuals[[#This Row],[Sub Ledger]],LedgerMapping[[#All],[Sub Ledger]],0))</f>
        <v>Interest</v>
      </c>
      <c r="J22874" s="22">
        <f>YEAR(Actuals[[#This Row],[Date]])</f>
        <v>2023</v>
      </c>
      <c r="K22874" s="22">
        <f>MONTH(Actuals[[#This Row],[Date]])</f>
        <v>2</v>
      </c>
      <c r="L22874" s="12"/>
    </row>
    <row r="22875" spans="1:12" x14ac:dyDescent="0.3">
      <c r="A22875">
        <v>6</v>
      </c>
      <c r="B22875">
        <v>14886</v>
      </c>
      <c r="C22875">
        <v>3</v>
      </c>
      <c r="D22875">
        <v>89000</v>
      </c>
      <c r="E22875" s="46">
        <v>44958</v>
      </c>
      <c r="F22875">
        <v>223</v>
      </c>
      <c r="I22875" t="str">
        <f>INDEX(LedgerMapping[[#All],[Level 3]],MATCH(Actuals[[#This Row],[Sub Ledger]],LedgerMapping[[#All],[Sub Ledger]],0))</f>
        <v>Interest</v>
      </c>
      <c r="J22875" s="22">
        <f>YEAR(Actuals[[#This Row],[Date]])</f>
        <v>2023</v>
      </c>
      <c r="K22875" s="22">
        <f>MONTH(Actuals[[#This Row],[Date]])</f>
        <v>2</v>
      </c>
      <c r="L22875" s="12"/>
    </row>
    <row r="22876" spans="1:12" x14ac:dyDescent="0.3">
      <c r="A22876">
        <v>6</v>
      </c>
      <c r="B22876">
        <v>14912</v>
      </c>
      <c r="C22876">
        <v>4</v>
      </c>
      <c r="D22876">
        <v>89000</v>
      </c>
      <c r="E22876" s="46">
        <v>44958</v>
      </c>
      <c r="F22876">
        <v>132</v>
      </c>
      <c r="I22876" t="str">
        <f>INDEX(LedgerMapping[[#All],[Level 3]],MATCH(Actuals[[#This Row],[Sub Ledger]],LedgerMapping[[#All],[Sub Ledger]],0))</f>
        <v>Interest</v>
      </c>
      <c r="J22876" s="22">
        <f>YEAR(Actuals[[#This Row],[Date]])</f>
        <v>2023</v>
      </c>
      <c r="K22876" s="22">
        <f>MONTH(Actuals[[#This Row],[Date]])</f>
        <v>2</v>
      </c>
      <c r="L22876" s="12"/>
    </row>
    <row r="22877" spans="1:12" x14ac:dyDescent="0.3">
      <c r="A22877">
        <v>6</v>
      </c>
      <c r="B22877">
        <v>14938</v>
      </c>
      <c r="C22877">
        <v>5</v>
      </c>
      <c r="D22877">
        <v>89000</v>
      </c>
      <c r="E22877" s="46">
        <v>44958</v>
      </c>
      <c r="F22877">
        <v>116</v>
      </c>
      <c r="I22877" t="str">
        <f>INDEX(LedgerMapping[[#All],[Level 3]],MATCH(Actuals[[#This Row],[Sub Ledger]],LedgerMapping[[#All],[Sub Ledger]],0))</f>
        <v>Interest</v>
      </c>
      <c r="J22877" s="22">
        <f>YEAR(Actuals[[#This Row],[Date]])</f>
        <v>2023</v>
      </c>
      <c r="K22877" s="22">
        <f>MONTH(Actuals[[#This Row],[Date]])</f>
        <v>2</v>
      </c>
      <c r="L22877" s="12"/>
    </row>
    <row r="22878" spans="1:12" x14ac:dyDescent="0.3">
      <c r="A22878">
        <v>6</v>
      </c>
      <c r="B22878">
        <v>14971</v>
      </c>
      <c r="C22878">
        <v>6</v>
      </c>
      <c r="D22878">
        <v>89000</v>
      </c>
      <c r="E22878" s="46">
        <v>44958</v>
      </c>
      <c r="F22878">
        <v>162</v>
      </c>
      <c r="I22878" t="str">
        <f>INDEX(LedgerMapping[[#All],[Level 3]],MATCH(Actuals[[#This Row],[Sub Ledger]],LedgerMapping[[#All],[Sub Ledger]],0))</f>
        <v>Interest</v>
      </c>
      <c r="J22878" s="22">
        <f>YEAR(Actuals[[#This Row],[Date]])</f>
        <v>2023</v>
      </c>
      <c r="K22878" s="22">
        <f>MONTH(Actuals[[#This Row],[Date]])</f>
        <v>2</v>
      </c>
      <c r="L22878" s="12"/>
    </row>
    <row r="22879" spans="1:12" x14ac:dyDescent="0.3">
      <c r="A22879">
        <v>6</v>
      </c>
      <c r="B22879">
        <v>15811</v>
      </c>
      <c r="C22879">
        <v>1</v>
      </c>
      <c r="D22879">
        <v>89000</v>
      </c>
      <c r="E22879" s="46">
        <v>44988</v>
      </c>
      <c r="F22879">
        <v>205</v>
      </c>
      <c r="I22879" t="str">
        <f>INDEX(LedgerMapping[[#All],[Level 3]],MATCH(Actuals[[#This Row],[Sub Ledger]],LedgerMapping[[#All],[Sub Ledger]],0))</f>
        <v>Interest</v>
      </c>
      <c r="J22879" s="22">
        <f>YEAR(Actuals[[#This Row],[Date]])</f>
        <v>2023</v>
      </c>
      <c r="K22879" s="22">
        <f>MONTH(Actuals[[#This Row],[Date]])</f>
        <v>3</v>
      </c>
      <c r="L22879" s="12"/>
    </row>
    <row r="22880" spans="1:12" x14ac:dyDescent="0.3">
      <c r="A22880">
        <v>6</v>
      </c>
      <c r="B22880">
        <v>15838</v>
      </c>
      <c r="C22880">
        <v>2</v>
      </c>
      <c r="D22880">
        <v>89000</v>
      </c>
      <c r="E22880" s="46">
        <v>44988</v>
      </c>
      <c r="F22880">
        <v>39</v>
      </c>
      <c r="I22880" t="str">
        <f>INDEX(LedgerMapping[[#All],[Level 3]],MATCH(Actuals[[#This Row],[Sub Ledger]],LedgerMapping[[#All],[Sub Ledger]],0))</f>
        <v>Interest</v>
      </c>
      <c r="J22880" s="22">
        <f>YEAR(Actuals[[#This Row],[Date]])</f>
        <v>2023</v>
      </c>
      <c r="K22880" s="22">
        <f>MONTH(Actuals[[#This Row],[Date]])</f>
        <v>3</v>
      </c>
      <c r="L22880" s="12"/>
    </row>
    <row r="22881" spans="1:12" x14ac:dyDescent="0.3">
      <c r="A22881">
        <v>6</v>
      </c>
      <c r="B22881">
        <v>15866</v>
      </c>
      <c r="C22881">
        <v>3</v>
      </c>
      <c r="D22881">
        <v>89000</v>
      </c>
      <c r="E22881" s="46">
        <v>44988</v>
      </c>
      <c r="F22881">
        <v>236</v>
      </c>
      <c r="I22881" t="str">
        <f>INDEX(LedgerMapping[[#All],[Level 3]],MATCH(Actuals[[#This Row],[Sub Ledger]],LedgerMapping[[#All],[Sub Ledger]],0))</f>
        <v>Interest</v>
      </c>
      <c r="J22881" s="22">
        <f>YEAR(Actuals[[#This Row],[Date]])</f>
        <v>2023</v>
      </c>
      <c r="K22881" s="22">
        <f>MONTH(Actuals[[#This Row],[Date]])</f>
        <v>3</v>
      </c>
      <c r="L22881" s="12"/>
    </row>
    <row r="22882" spans="1:12" x14ac:dyDescent="0.3">
      <c r="A22882">
        <v>6</v>
      </c>
      <c r="B22882">
        <v>15892</v>
      </c>
      <c r="C22882">
        <v>4</v>
      </c>
      <c r="D22882">
        <v>89000</v>
      </c>
      <c r="E22882" s="46">
        <v>44988</v>
      </c>
      <c r="F22882">
        <v>128</v>
      </c>
      <c r="I22882" t="str">
        <f>INDEX(LedgerMapping[[#All],[Level 3]],MATCH(Actuals[[#This Row],[Sub Ledger]],LedgerMapping[[#All],[Sub Ledger]],0))</f>
        <v>Interest</v>
      </c>
      <c r="J22882" s="22">
        <f>YEAR(Actuals[[#This Row],[Date]])</f>
        <v>2023</v>
      </c>
      <c r="K22882" s="22">
        <f>MONTH(Actuals[[#This Row],[Date]])</f>
        <v>3</v>
      </c>
      <c r="L22882" s="12"/>
    </row>
    <row r="22883" spans="1:12" x14ac:dyDescent="0.3">
      <c r="A22883">
        <v>6</v>
      </c>
      <c r="B22883">
        <v>15918</v>
      </c>
      <c r="C22883">
        <v>5</v>
      </c>
      <c r="D22883">
        <v>89000</v>
      </c>
      <c r="E22883" s="46">
        <v>44988</v>
      </c>
      <c r="F22883">
        <v>113</v>
      </c>
      <c r="I22883" t="str">
        <f>INDEX(LedgerMapping[[#All],[Level 3]],MATCH(Actuals[[#This Row],[Sub Ledger]],LedgerMapping[[#All],[Sub Ledger]],0))</f>
        <v>Interest</v>
      </c>
      <c r="J22883" s="22">
        <f>YEAR(Actuals[[#This Row],[Date]])</f>
        <v>2023</v>
      </c>
      <c r="K22883" s="22">
        <f>MONTH(Actuals[[#This Row],[Date]])</f>
        <v>3</v>
      </c>
      <c r="L22883" s="12"/>
    </row>
    <row r="22884" spans="1:12" x14ac:dyDescent="0.3">
      <c r="A22884">
        <v>6</v>
      </c>
      <c r="B22884">
        <v>15951</v>
      </c>
      <c r="C22884">
        <v>6</v>
      </c>
      <c r="D22884">
        <v>89000</v>
      </c>
      <c r="E22884" s="46">
        <v>44988</v>
      </c>
      <c r="F22884">
        <v>159</v>
      </c>
      <c r="I22884" t="str">
        <f>INDEX(LedgerMapping[[#All],[Level 3]],MATCH(Actuals[[#This Row],[Sub Ledger]],LedgerMapping[[#All],[Sub Ledger]],0))</f>
        <v>Interest</v>
      </c>
      <c r="J22884" s="22">
        <f>YEAR(Actuals[[#This Row],[Date]])</f>
        <v>2023</v>
      </c>
      <c r="K22884" s="22">
        <f>MONTH(Actuals[[#This Row],[Date]])</f>
        <v>3</v>
      </c>
      <c r="L22884" s="12"/>
    </row>
    <row r="22885" spans="1:12" x14ac:dyDescent="0.3">
      <c r="A22885">
        <v>6</v>
      </c>
      <c r="B22885">
        <v>16843</v>
      </c>
      <c r="C22885">
        <v>1</v>
      </c>
      <c r="D22885">
        <v>89000</v>
      </c>
      <c r="E22885" s="46">
        <v>45018</v>
      </c>
      <c r="F22885">
        <v>228</v>
      </c>
      <c r="I22885" t="str">
        <f>INDEX(LedgerMapping[[#All],[Level 3]],MATCH(Actuals[[#This Row],[Sub Ledger]],LedgerMapping[[#All],[Sub Ledger]],0))</f>
        <v>Interest</v>
      </c>
      <c r="J22885" s="22">
        <f>YEAR(Actuals[[#This Row],[Date]])</f>
        <v>2023</v>
      </c>
      <c r="K22885" s="22">
        <f>MONTH(Actuals[[#This Row],[Date]])</f>
        <v>4</v>
      </c>
      <c r="L22885" s="12"/>
    </row>
    <row r="22886" spans="1:12" x14ac:dyDescent="0.3">
      <c r="A22886">
        <v>6</v>
      </c>
      <c r="B22886">
        <v>16870</v>
      </c>
      <c r="C22886">
        <v>2</v>
      </c>
      <c r="D22886">
        <v>89000</v>
      </c>
      <c r="E22886" s="46">
        <v>45018</v>
      </c>
      <c r="F22886">
        <v>55</v>
      </c>
      <c r="I22886" t="str">
        <f>INDEX(LedgerMapping[[#All],[Level 3]],MATCH(Actuals[[#This Row],[Sub Ledger]],LedgerMapping[[#All],[Sub Ledger]],0))</f>
        <v>Interest</v>
      </c>
      <c r="J22886" s="22">
        <f>YEAR(Actuals[[#This Row],[Date]])</f>
        <v>2023</v>
      </c>
      <c r="K22886" s="22">
        <f>MONTH(Actuals[[#This Row],[Date]])</f>
        <v>4</v>
      </c>
      <c r="L22886" s="12"/>
    </row>
    <row r="22887" spans="1:12" x14ac:dyDescent="0.3">
      <c r="A22887">
        <v>6</v>
      </c>
      <c r="B22887">
        <v>16898</v>
      </c>
      <c r="C22887">
        <v>3</v>
      </c>
      <c r="D22887">
        <v>89000</v>
      </c>
      <c r="E22887" s="46">
        <v>45018</v>
      </c>
      <c r="F22887">
        <v>208</v>
      </c>
      <c r="I22887" t="str">
        <f>INDEX(LedgerMapping[[#All],[Level 3]],MATCH(Actuals[[#This Row],[Sub Ledger]],LedgerMapping[[#All],[Sub Ledger]],0))</f>
        <v>Interest</v>
      </c>
      <c r="J22887" s="22">
        <f>YEAR(Actuals[[#This Row],[Date]])</f>
        <v>2023</v>
      </c>
      <c r="K22887" s="22">
        <f>MONTH(Actuals[[#This Row],[Date]])</f>
        <v>4</v>
      </c>
      <c r="L22887" s="12"/>
    </row>
    <row r="22888" spans="1:12" x14ac:dyDescent="0.3">
      <c r="A22888">
        <v>6</v>
      </c>
      <c r="B22888">
        <v>16924</v>
      </c>
      <c r="C22888">
        <v>4</v>
      </c>
      <c r="D22888">
        <v>89000</v>
      </c>
      <c r="E22888" s="46">
        <v>45018</v>
      </c>
      <c r="F22888">
        <v>149</v>
      </c>
      <c r="I22888" t="str">
        <f>INDEX(LedgerMapping[[#All],[Level 3]],MATCH(Actuals[[#This Row],[Sub Ledger]],LedgerMapping[[#All],[Sub Ledger]],0))</f>
        <v>Interest</v>
      </c>
      <c r="J22888" s="22">
        <f>YEAR(Actuals[[#This Row],[Date]])</f>
        <v>2023</v>
      </c>
      <c r="K22888" s="22">
        <f>MONTH(Actuals[[#This Row],[Date]])</f>
        <v>4</v>
      </c>
      <c r="L22888" s="12"/>
    </row>
    <row r="22889" spans="1:12" x14ac:dyDescent="0.3">
      <c r="A22889">
        <v>6</v>
      </c>
      <c r="B22889">
        <v>16950</v>
      </c>
      <c r="C22889">
        <v>5</v>
      </c>
      <c r="D22889">
        <v>89000</v>
      </c>
      <c r="E22889" s="46">
        <v>45018</v>
      </c>
      <c r="F22889">
        <v>90</v>
      </c>
      <c r="I22889" t="str">
        <f>INDEX(LedgerMapping[[#All],[Level 3]],MATCH(Actuals[[#This Row],[Sub Ledger]],LedgerMapping[[#All],[Sub Ledger]],0))</f>
        <v>Interest</v>
      </c>
      <c r="J22889" s="22">
        <f>YEAR(Actuals[[#This Row],[Date]])</f>
        <v>2023</v>
      </c>
      <c r="K22889" s="22">
        <f>MONTH(Actuals[[#This Row],[Date]])</f>
        <v>4</v>
      </c>
      <c r="L22889" s="12"/>
    </row>
    <row r="22890" spans="1:12" x14ac:dyDescent="0.3">
      <c r="A22890">
        <v>6</v>
      </c>
      <c r="B22890">
        <v>16983</v>
      </c>
      <c r="C22890">
        <v>6</v>
      </c>
      <c r="D22890">
        <v>89000</v>
      </c>
      <c r="E22890" s="46">
        <v>45018</v>
      </c>
      <c r="F22890">
        <v>205</v>
      </c>
      <c r="I22890" t="str">
        <f>INDEX(LedgerMapping[[#All],[Level 3]],MATCH(Actuals[[#This Row],[Sub Ledger]],LedgerMapping[[#All],[Sub Ledger]],0))</f>
        <v>Interest</v>
      </c>
      <c r="J22890" s="22">
        <f>YEAR(Actuals[[#This Row],[Date]])</f>
        <v>2023</v>
      </c>
      <c r="K22890" s="22">
        <f>MONTH(Actuals[[#This Row],[Date]])</f>
        <v>4</v>
      </c>
      <c r="L22890" s="12"/>
    </row>
    <row r="22891" spans="1:12" x14ac:dyDescent="0.3">
      <c r="A22891">
        <v>6</v>
      </c>
      <c r="B22891">
        <v>17874</v>
      </c>
      <c r="C22891">
        <v>1</v>
      </c>
      <c r="D22891">
        <v>89000</v>
      </c>
      <c r="E22891" s="46">
        <v>45049</v>
      </c>
      <c r="F22891">
        <v>233</v>
      </c>
      <c r="I22891" t="str">
        <f>INDEX(LedgerMapping[[#All],[Level 3]],MATCH(Actuals[[#This Row],[Sub Ledger]],LedgerMapping[[#All],[Sub Ledger]],0))</f>
        <v>Interest</v>
      </c>
      <c r="J22891" s="22">
        <f>YEAR(Actuals[[#This Row],[Date]])</f>
        <v>2023</v>
      </c>
      <c r="K22891" s="22">
        <f>MONTH(Actuals[[#This Row],[Date]])</f>
        <v>5</v>
      </c>
      <c r="L22891" s="12"/>
    </row>
    <row r="22892" spans="1:12" x14ac:dyDescent="0.3">
      <c r="A22892">
        <v>6</v>
      </c>
      <c r="B22892">
        <v>17901</v>
      </c>
      <c r="C22892">
        <v>2</v>
      </c>
      <c r="D22892">
        <v>89000</v>
      </c>
      <c r="E22892" s="46">
        <v>45049</v>
      </c>
      <c r="F22892">
        <v>66</v>
      </c>
      <c r="I22892" t="str">
        <f>INDEX(LedgerMapping[[#All],[Level 3]],MATCH(Actuals[[#This Row],[Sub Ledger]],LedgerMapping[[#All],[Sub Ledger]],0))</f>
        <v>Interest</v>
      </c>
      <c r="J22892" s="22">
        <f>YEAR(Actuals[[#This Row],[Date]])</f>
        <v>2023</v>
      </c>
      <c r="K22892" s="22">
        <f>MONTH(Actuals[[#This Row],[Date]])</f>
        <v>5</v>
      </c>
      <c r="L22892" s="12"/>
    </row>
    <row r="22893" spans="1:12" x14ac:dyDescent="0.3">
      <c r="A22893">
        <v>6</v>
      </c>
      <c r="B22893">
        <v>17929</v>
      </c>
      <c r="C22893">
        <v>3</v>
      </c>
      <c r="D22893">
        <v>89000</v>
      </c>
      <c r="E22893" s="46">
        <v>45049</v>
      </c>
      <c r="F22893">
        <v>259</v>
      </c>
      <c r="I22893" t="str">
        <f>INDEX(LedgerMapping[[#All],[Level 3]],MATCH(Actuals[[#This Row],[Sub Ledger]],LedgerMapping[[#All],[Sub Ledger]],0))</f>
        <v>Interest</v>
      </c>
      <c r="J22893" s="22">
        <f>YEAR(Actuals[[#This Row],[Date]])</f>
        <v>2023</v>
      </c>
      <c r="K22893" s="22">
        <f>MONTH(Actuals[[#This Row],[Date]])</f>
        <v>5</v>
      </c>
      <c r="L22893" s="12"/>
    </row>
    <row r="22894" spans="1:12" x14ac:dyDescent="0.3">
      <c r="A22894">
        <v>6</v>
      </c>
      <c r="B22894">
        <v>17955</v>
      </c>
      <c r="C22894">
        <v>4</v>
      </c>
      <c r="D22894">
        <v>89000</v>
      </c>
      <c r="E22894" s="46">
        <v>45049</v>
      </c>
      <c r="F22894">
        <v>112</v>
      </c>
      <c r="I22894" t="str">
        <f>INDEX(LedgerMapping[[#All],[Level 3]],MATCH(Actuals[[#This Row],[Sub Ledger]],LedgerMapping[[#All],[Sub Ledger]],0))</f>
        <v>Interest</v>
      </c>
      <c r="J22894" s="22">
        <f>YEAR(Actuals[[#This Row],[Date]])</f>
        <v>2023</v>
      </c>
      <c r="K22894" s="22">
        <f>MONTH(Actuals[[#This Row],[Date]])</f>
        <v>5</v>
      </c>
      <c r="L22894" s="12"/>
    </row>
    <row r="22895" spans="1:12" x14ac:dyDescent="0.3">
      <c r="A22895">
        <v>6</v>
      </c>
      <c r="B22895">
        <v>17981</v>
      </c>
      <c r="C22895">
        <v>5</v>
      </c>
      <c r="D22895">
        <v>89000</v>
      </c>
      <c r="E22895" s="46">
        <v>45049</v>
      </c>
      <c r="F22895">
        <v>72</v>
      </c>
      <c r="I22895" t="str">
        <f>INDEX(LedgerMapping[[#All],[Level 3]],MATCH(Actuals[[#This Row],[Sub Ledger]],LedgerMapping[[#All],[Sub Ledger]],0))</f>
        <v>Interest</v>
      </c>
      <c r="J22895" s="22">
        <f>YEAR(Actuals[[#This Row],[Date]])</f>
        <v>2023</v>
      </c>
      <c r="K22895" s="22">
        <f>MONTH(Actuals[[#This Row],[Date]])</f>
        <v>5</v>
      </c>
      <c r="L22895" s="12"/>
    </row>
    <row r="22896" spans="1:12" x14ac:dyDescent="0.3">
      <c r="A22896">
        <v>6</v>
      </c>
      <c r="B22896">
        <v>18013</v>
      </c>
      <c r="C22896">
        <v>6</v>
      </c>
      <c r="D22896">
        <v>89000</v>
      </c>
      <c r="E22896" s="46">
        <v>45049</v>
      </c>
      <c r="F22896">
        <v>160</v>
      </c>
      <c r="I22896" t="str">
        <f>INDEX(LedgerMapping[[#All],[Level 3]],MATCH(Actuals[[#This Row],[Sub Ledger]],LedgerMapping[[#All],[Sub Ledger]],0))</f>
        <v>Interest</v>
      </c>
      <c r="J22896" s="22">
        <f>YEAR(Actuals[[#This Row],[Date]])</f>
        <v>2023</v>
      </c>
      <c r="K22896" s="22">
        <f>MONTH(Actuals[[#This Row],[Date]])</f>
        <v>5</v>
      </c>
      <c r="L22896" s="12"/>
    </row>
    <row r="22897" spans="1:12" x14ac:dyDescent="0.3">
      <c r="A22897">
        <v>6</v>
      </c>
      <c r="B22897">
        <v>18878</v>
      </c>
      <c r="C22897">
        <v>1</v>
      </c>
      <c r="D22897">
        <v>89000</v>
      </c>
      <c r="E22897" s="46">
        <v>45079</v>
      </c>
      <c r="F22897">
        <v>140</v>
      </c>
      <c r="I22897" t="str">
        <f>INDEX(LedgerMapping[[#All],[Level 3]],MATCH(Actuals[[#This Row],[Sub Ledger]],LedgerMapping[[#All],[Sub Ledger]],0))</f>
        <v>Interest</v>
      </c>
      <c r="J22897" s="22">
        <f>YEAR(Actuals[[#This Row],[Date]])</f>
        <v>2023</v>
      </c>
      <c r="K22897" s="22">
        <f>MONTH(Actuals[[#This Row],[Date]])</f>
        <v>6</v>
      </c>
      <c r="L22897" s="12"/>
    </row>
    <row r="22898" spans="1:12" x14ac:dyDescent="0.3">
      <c r="A22898">
        <v>6</v>
      </c>
      <c r="B22898">
        <v>18905</v>
      </c>
      <c r="C22898">
        <v>2</v>
      </c>
      <c r="D22898">
        <v>89000</v>
      </c>
      <c r="E22898" s="46">
        <v>45079</v>
      </c>
      <c r="F22898">
        <v>77</v>
      </c>
      <c r="I22898" t="str">
        <f>INDEX(LedgerMapping[[#All],[Level 3]],MATCH(Actuals[[#This Row],[Sub Ledger]],LedgerMapping[[#All],[Sub Ledger]],0))</f>
        <v>Interest</v>
      </c>
      <c r="J22898" s="22">
        <f>YEAR(Actuals[[#This Row],[Date]])</f>
        <v>2023</v>
      </c>
      <c r="K22898" s="22">
        <f>MONTH(Actuals[[#This Row],[Date]])</f>
        <v>6</v>
      </c>
      <c r="L22898" s="12"/>
    </row>
    <row r="22899" spans="1:12" x14ac:dyDescent="0.3">
      <c r="A22899">
        <v>6</v>
      </c>
      <c r="B22899">
        <v>18933</v>
      </c>
      <c r="C22899">
        <v>3</v>
      </c>
      <c r="D22899">
        <v>89000</v>
      </c>
      <c r="E22899" s="46">
        <v>45079</v>
      </c>
      <c r="F22899">
        <v>218</v>
      </c>
      <c r="I22899" t="str">
        <f>INDEX(LedgerMapping[[#All],[Level 3]],MATCH(Actuals[[#This Row],[Sub Ledger]],LedgerMapping[[#All],[Sub Ledger]],0))</f>
        <v>Interest</v>
      </c>
      <c r="J22899" s="22">
        <f>YEAR(Actuals[[#This Row],[Date]])</f>
        <v>2023</v>
      </c>
      <c r="K22899" s="22">
        <f>MONTH(Actuals[[#This Row],[Date]])</f>
        <v>6</v>
      </c>
      <c r="L22899" s="12"/>
    </row>
    <row r="22900" spans="1:12" x14ac:dyDescent="0.3">
      <c r="A22900">
        <v>6</v>
      </c>
      <c r="B22900">
        <v>18959</v>
      </c>
      <c r="C22900">
        <v>4</v>
      </c>
      <c r="D22900">
        <v>89000</v>
      </c>
      <c r="E22900" s="46">
        <v>45079</v>
      </c>
      <c r="F22900">
        <v>110</v>
      </c>
      <c r="I22900" t="str">
        <f>INDEX(LedgerMapping[[#All],[Level 3]],MATCH(Actuals[[#This Row],[Sub Ledger]],LedgerMapping[[#All],[Sub Ledger]],0))</f>
        <v>Interest</v>
      </c>
      <c r="J22900" s="22">
        <f>YEAR(Actuals[[#This Row],[Date]])</f>
        <v>2023</v>
      </c>
      <c r="K22900" s="22">
        <f>MONTH(Actuals[[#This Row],[Date]])</f>
        <v>6</v>
      </c>
      <c r="L22900" s="12"/>
    </row>
    <row r="22901" spans="1:12" x14ac:dyDescent="0.3">
      <c r="A22901">
        <v>6</v>
      </c>
      <c r="B22901">
        <v>18985</v>
      </c>
      <c r="C22901">
        <v>5</v>
      </c>
      <c r="D22901">
        <v>89000</v>
      </c>
      <c r="E22901" s="46">
        <v>45079</v>
      </c>
      <c r="F22901">
        <v>86</v>
      </c>
      <c r="I22901" t="str">
        <f>INDEX(LedgerMapping[[#All],[Level 3]],MATCH(Actuals[[#This Row],[Sub Ledger]],LedgerMapping[[#All],[Sub Ledger]],0))</f>
        <v>Interest</v>
      </c>
      <c r="J22901" s="22">
        <f>YEAR(Actuals[[#This Row],[Date]])</f>
        <v>2023</v>
      </c>
      <c r="K22901" s="22">
        <f>MONTH(Actuals[[#This Row],[Date]])</f>
        <v>6</v>
      </c>
      <c r="L22901" s="12"/>
    </row>
    <row r="22902" spans="1:12" x14ac:dyDescent="0.3">
      <c r="A22902">
        <v>6</v>
      </c>
      <c r="B22902">
        <v>19017</v>
      </c>
      <c r="C22902">
        <v>6</v>
      </c>
      <c r="D22902">
        <v>89000</v>
      </c>
      <c r="E22902" s="46">
        <v>45079</v>
      </c>
      <c r="F22902">
        <v>194</v>
      </c>
      <c r="I22902" t="str">
        <f>INDEX(LedgerMapping[[#All],[Level 3]],MATCH(Actuals[[#This Row],[Sub Ledger]],LedgerMapping[[#All],[Sub Ledger]],0))</f>
        <v>Interest</v>
      </c>
      <c r="J22902" s="22">
        <f>YEAR(Actuals[[#This Row],[Date]])</f>
        <v>2023</v>
      </c>
      <c r="K22902" s="22">
        <f>MONTH(Actuals[[#This Row],[Date]])</f>
        <v>6</v>
      </c>
      <c r="L22902" s="12"/>
    </row>
    <row r="22903" spans="1:12" x14ac:dyDescent="0.3">
      <c r="A22903">
        <v>6</v>
      </c>
      <c r="B22903">
        <v>19906</v>
      </c>
      <c r="C22903">
        <v>1</v>
      </c>
      <c r="D22903">
        <v>89000</v>
      </c>
      <c r="E22903" s="46">
        <v>45110</v>
      </c>
      <c r="F22903">
        <v>196</v>
      </c>
      <c r="I22903" t="str">
        <f>INDEX(LedgerMapping[[#All],[Level 3]],MATCH(Actuals[[#This Row],[Sub Ledger]],LedgerMapping[[#All],[Sub Ledger]],0))</f>
        <v>Interest</v>
      </c>
      <c r="J22903" s="22">
        <f>YEAR(Actuals[[#This Row],[Date]])</f>
        <v>2023</v>
      </c>
      <c r="K22903" s="22">
        <f>MONTH(Actuals[[#This Row],[Date]])</f>
        <v>7</v>
      </c>
      <c r="L22903" s="12"/>
    </row>
    <row r="22904" spans="1:12" x14ac:dyDescent="0.3">
      <c r="A22904">
        <v>6</v>
      </c>
      <c r="B22904">
        <v>19933</v>
      </c>
      <c r="C22904">
        <v>2</v>
      </c>
      <c r="D22904">
        <v>89000</v>
      </c>
      <c r="E22904" s="46">
        <v>45110</v>
      </c>
      <c r="F22904">
        <v>71</v>
      </c>
      <c r="I22904" t="str">
        <f>INDEX(LedgerMapping[[#All],[Level 3]],MATCH(Actuals[[#This Row],[Sub Ledger]],LedgerMapping[[#All],[Sub Ledger]],0))</f>
        <v>Interest</v>
      </c>
      <c r="J22904" s="22">
        <f>YEAR(Actuals[[#This Row],[Date]])</f>
        <v>2023</v>
      </c>
      <c r="K22904" s="22">
        <f>MONTH(Actuals[[#This Row],[Date]])</f>
        <v>7</v>
      </c>
      <c r="L22904" s="12"/>
    </row>
    <row r="22905" spans="1:12" x14ac:dyDescent="0.3">
      <c r="A22905">
        <v>6</v>
      </c>
      <c r="B22905">
        <v>19961</v>
      </c>
      <c r="C22905">
        <v>3</v>
      </c>
      <c r="D22905">
        <v>89000</v>
      </c>
      <c r="E22905" s="46">
        <v>45110</v>
      </c>
      <c r="F22905">
        <v>226</v>
      </c>
      <c r="I22905" t="str">
        <f>INDEX(LedgerMapping[[#All],[Level 3]],MATCH(Actuals[[#This Row],[Sub Ledger]],LedgerMapping[[#All],[Sub Ledger]],0))</f>
        <v>Interest</v>
      </c>
      <c r="J22905" s="22">
        <f>YEAR(Actuals[[#This Row],[Date]])</f>
        <v>2023</v>
      </c>
      <c r="K22905" s="22">
        <f>MONTH(Actuals[[#This Row],[Date]])</f>
        <v>7</v>
      </c>
      <c r="L22905" s="12"/>
    </row>
    <row r="22906" spans="1:12" x14ac:dyDescent="0.3">
      <c r="A22906">
        <v>6</v>
      </c>
      <c r="B22906">
        <v>19987</v>
      </c>
      <c r="C22906">
        <v>4</v>
      </c>
      <c r="D22906">
        <v>89000</v>
      </c>
      <c r="E22906" s="46">
        <v>45110</v>
      </c>
      <c r="F22906">
        <v>142</v>
      </c>
      <c r="I22906" t="str">
        <f>INDEX(LedgerMapping[[#All],[Level 3]],MATCH(Actuals[[#This Row],[Sub Ledger]],LedgerMapping[[#All],[Sub Ledger]],0))</f>
        <v>Interest</v>
      </c>
      <c r="J22906" s="22">
        <f>YEAR(Actuals[[#This Row],[Date]])</f>
        <v>2023</v>
      </c>
      <c r="K22906" s="22">
        <f>MONTH(Actuals[[#This Row],[Date]])</f>
        <v>7</v>
      </c>
      <c r="L22906" s="12"/>
    </row>
    <row r="22907" spans="1:12" x14ac:dyDescent="0.3">
      <c r="A22907">
        <v>6</v>
      </c>
      <c r="B22907">
        <v>20013</v>
      </c>
      <c r="C22907">
        <v>5</v>
      </c>
      <c r="D22907">
        <v>89000</v>
      </c>
      <c r="E22907" s="46">
        <v>45110</v>
      </c>
      <c r="F22907">
        <v>92</v>
      </c>
      <c r="I22907" t="str">
        <f>INDEX(LedgerMapping[[#All],[Level 3]],MATCH(Actuals[[#This Row],[Sub Ledger]],LedgerMapping[[#All],[Sub Ledger]],0))</f>
        <v>Interest</v>
      </c>
      <c r="J22907" s="22">
        <f>YEAR(Actuals[[#This Row],[Date]])</f>
        <v>2023</v>
      </c>
      <c r="K22907" s="22">
        <f>MONTH(Actuals[[#This Row],[Date]])</f>
        <v>7</v>
      </c>
      <c r="L22907" s="12"/>
    </row>
    <row r="22908" spans="1:12" x14ac:dyDescent="0.3">
      <c r="A22908">
        <v>6</v>
      </c>
      <c r="B22908">
        <v>20046</v>
      </c>
      <c r="C22908">
        <v>6</v>
      </c>
      <c r="D22908">
        <v>89000</v>
      </c>
      <c r="E22908" s="46">
        <v>45110</v>
      </c>
      <c r="F22908">
        <v>159</v>
      </c>
      <c r="I22908" t="str">
        <f>INDEX(LedgerMapping[[#All],[Level 3]],MATCH(Actuals[[#This Row],[Sub Ledger]],LedgerMapping[[#All],[Sub Ledger]],0))</f>
        <v>Interest</v>
      </c>
      <c r="J22908" s="22">
        <f>YEAR(Actuals[[#This Row],[Date]])</f>
        <v>2023</v>
      </c>
      <c r="K22908" s="22">
        <f>MONTH(Actuals[[#This Row],[Date]])</f>
        <v>7</v>
      </c>
      <c r="L22908" s="12"/>
    </row>
    <row r="22909" spans="1:12" x14ac:dyDescent="0.3">
      <c r="A22909">
        <v>6</v>
      </c>
      <c r="B22909">
        <v>20936</v>
      </c>
      <c r="C22909">
        <v>1</v>
      </c>
      <c r="D22909">
        <v>89000</v>
      </c>
      <c r="E22909" s="46">
        <v>45141</v>
      </c>
      <c r="F22909">
        <v>161</v>
      </c>
      <c r="I22909" t="str">
        <f>INDEX(LedgerMapping[[#All],[Level 3]],MATCH(Actuals[[#This Row],[Sub Ledger]],LedgerMapping[[#All],[Sub Ledger]],0))</f>
        <v>Interest</v>
      </c>
      <c r="J22909" s="22">
        <f>YEAR(Actuals[[#This Row],[Date]])</f>
        <v>2023</v>
      </c>
      <c r="K22909" s="22">
        <f>MONTH(Actuals[[#This Row],[Date]])</f>
        <v>8</v>
      </c>
      <c r="L22909" s="12"/>
    </row>
    <row r="22910" spans="1:12" x14ac:dyDescent="0.3">
      <c r="A22910">
        <v>6</v>
      </c>
      <c r="B22910">
        <v>20963</v>
      </c>
      <c r="C22910">
        <v>2</v>
      </c>
      <c r="D22910">
        <v>89000</v>
      </c>
      <c r="E22910" s="46">
        <v>45141</v>
      </c>
      <c r="F22910">
        <v>62</v>
      </c>
      <c r="I22910" t="str">
        <f>INDEX(LedgerMapping[[#All],[Level 3]],MATCH(Actuals[[#This Row],[Sub Ledger]],LedgerMapping[[#All],[Sub Ledger]],0))</f>
        <v>Interest</v>
      </c>
      <c r="J22910" s="22">
        <f>YEAR(Actuals[[#This Row],[Date]])</f>
        <v>2023</v>
      </c>
      <c r="K22910" s="22">
        <f>MONTH(Actuals[[#This Row],[Date]])</f>
        <v>8</v>
      </c>
      <c r="L22910" s="12"/>
    </row>
    <row r="22911" spans="1:12" x14ac:dyDescent="0.3">
      <c r="A22911">
        <v>6</v>
      </c>
      <c r="B22911">
        <v>20991</v>
      </c>
      <c r="C22911">
        <v>3</v>
      </c>
      <c r="D22911">
        <v>89000</v>
      </c>
      <c r="E22911" s="46">
        <v>45141</v>
      </c>
      <c r="F22911">
        <v>229</v>
      </c>
      <c r="I22911" t="str">
        <f>INDEX(LedgerMapping[[#All],[Level 3]],MATCH(Actuals[[#This Row],[Sub Ledger]],LedgerMapping[[#All],[Sub Ledger]],0))</f>
        <v>Interest</v>
      </c>
      <c r="J22911" s="22">
        <f>YEAR(Actuals[[#This Row],[Date]])</f>
        <v>2023</v>
      </c>
      <c r="K22911" s="22">
        <f>MONTH(Actuals[[#This Row],[Date]])</f>
        <v>8</v>
      </c>
      <c r="L22911" s="12"/>
    </row>
    <row r="22912" spans="1:12" x14ac:dyDescent="0.3">
      <c r="A22912">
        <v>6</v>
      </c>
      <c r="B22912">
        <v>21017</v>
      </c>
      <c r="C22912">
        <v>4</v>
      </c>
      <c r="D22912">
        <v>89000</v>
      </c>
      <c r="E22912" s="46">
        <v>45141</v>
      </c>
      <c r="F22912">
        <v>161</v>
      </c>
      <c r="I22912" t="str">
        <f>INDEX(LedgerMapping[[#All],[Level 3]],MATCH(Actuals[[#This Row],[Sub Ledger]],LedgerMapping[[#All],[Sub Ledger]],0))</f>
        <v>Interest</v>
      </c>
      <c r="J22912" s="22">
        <f>YEAR(Actuals[[#This Row],[Date]])</f>
        <v>2023</v>
      </c>
      <c r="K22912" s="22">
        <f>MONTH(Actuals[[#This Row],[Date]])</f>
        <v>8</v>
      </c>
      <c r="L22912" s="12"/>
    </row>
    <row r="22913" spans="1:12" x14ac:dyDescent="0.3">
      <c r="A22913">
        <v>6</v>
      </c>
      <c r="B22913">
        <v>21043</v>
      </c>
      <c r="C22913">
        <v>5</v>
      </c>
      <c r="D22913">
        <v>89000</v>
      </c>
      <c r="E22913" s="46">
        <v>45141</v>
      </c>
      <c r="F22913">
        <v>118</v>
      </c>
      <c r="I22913" t="str">
        <f>INDEX(LedgerMapping[[#All],[Level 3]],MATCH(Actuals[[#This Row],[Sub Ledger]],LedgerMapping[[#All],[Sub Ledger]],0))</f>
        <v>Interest</v>
      </c>
      <c r="J22913" s="22">
        <f>YEAR(Actuals[[#This Row],[Date]])</f>
        <v>2023</v>
      </c>
      <c r="K22913" s="22">
        <f>MONTH(Actuals[[#This Row],[Date]])</f>
        <v>8</v>
      </c>
      <c r="L22913" s="12"/>
    </row>
    <row r="22914" spans="1:12" x14ac:dyDescent="0.3">
      <c r="A22914">
        <v>6</v>
      </c>
      <c r="B22914">
        <v>21073</v>
      </c>
      <c r="C22914">
        <v>6</v>
      </c>
      <c r="D22914">
        <v>89000</v>
      </c>
      <c r="E22914" s="46">
        <v>45141</v>
      </c>
      <c r="F22914">
        <v>200</v>
      </c>
      <c r="I22914" t="str">
        <f>INDEX(LedgerMapping[[#All],[Level 3]],MATCH(Actuals[[#This Row],[Sub Ledger]],LedgerMapping[[#All],[Sub Ledger]],0))</f>
        <v>Interest</v>
      </c>
      <c r="J22914" s="22">
        <f>YEAR(Actuals[[#This Row],[Date]])</f>
        <v>2023</v>
      </c>
      <c r="K22914" s="22">
        <f>MONTH(Actuals[[#This Row],[Date]])</f>
        <v>8</v>
      </c>
      <c r="L22914" s="12"/>
    </row>
    <row r="22915" spans="1:12" x14ac:dyDescent="0.3">
      <c r="A22915">
        <v>6</v>
      </c>
      <c r="B22915">
        <v>21937</v>
      </c>
      <c r="C22915">
        <v>1</v>
      </c>
      <c r="D22915">
        <v>89000</v>
      </c>
      <c r="E22915" s="46">
        <v>45169</v>
      </c>
      <c r="F22915">
        <v>148</v>
      </c>
      <c r="I22915" t="str">
        <f>INDEX(LedgerMapping[[#All],[Level 3]],MATCH(Actuals[[#This Row],[Sub Ledger]],LedgerMapping[[#All],[Sub Ledger]],0))</f>
        <v>Interest</v>
      </c>
      <c r="J22915" s="22">
        <f>YEAR(Actuals[[#This Row],[Date]])</f>
        <v>2023</v>
      </c>
      <c r="K22915" s="22">
        <f>MONTH(Actuals[[#This Row],[Date]])</f>
        <v>8</v>
      </c>
      <c r="L22915" s="12"/>
    </row>
    <row r="22916" spans="1:12" x14ac:dyDescent="0.3">
      <c r="A22916">
        <v>6</v>
      </c>
      <c r="B22916">
        <v>21964</v>
      </c>
      <c r="C22916">
        <v>2</v>
      </c>
      <c r="D22916">
        <v>89000</v>
      </c>
      <c r="E22916" s="46">
        <v>45169</v>
      </c>
      <c r="F22916">
        <v>63</v>
      </c>
      <c r="I22916" t="str">
        <f>INDEX(LedgerMapping[[#All],[Level 3]],MATCH(Actuals[[#This Row],[Sub Ledger]],LedgerMapping[[#All],[Sub Ledger]],0))</f>
        <v>Interest</v>
      </c>
      <c r="J22916" s="22">
        <f>YEAR(Actuals[[#This Row],[Date]])</f>
        <v>2023</v>
      </c>
      <c r="K22916" s="22">
        <f>MONTH(Actuals[[#This Row],[Date]])</f>
        <v>8</v>
      </c>
      <c r="L22916" s="12"/>
    </row>
    <row r="22917" spans="1:12" x14ac:dyDescent="0.3">
      <c r="A22917">
        <v>6</v>
      </c>
      <c r="B22917">
        <v>21992</v>
      </c>
      <c r="C22917">
        <v>3</v>
      </c>
      <c r="D22917">
        <v>89000</v>
      </c>
      <c r="E22917" s="46">
        <v>45169</v>
      </c>
      <c r="F22917">
        <v>257</v>
      </c>
      <c r="I22917" t="str">
        <f>INDEX(LedgerMapping[[#All],[Level 3]],MATCH(Actuals[[#This Row],[Sub Ledger]],LedgerMapping[[#All],[Sub Ledger]],0))</f>
        <v>Interest</v>
      </c>
      <c r="J22917" s="22">
        <f>YEAR(Actuals[[#This Row],[Date]])</f>
        <v>2023</v>
      </c>
      <c r="K22917" s="22">
        <f>MONTH(Actuals[[#This Row],[Date]])</f>
        <v>8</v>
      </c>
      <c r="L22917" s="12"/>
    </row>
    <row r="22918" spans="1:12" x14ac:dyDescent="0.3">
      <c r="A22918">
        <v>6</v>
      </c>
      <c r="B22918">
        <v>22018</v>
      </c>
      <c r="C22918">
        <v>4</v>
      </c>
      <c r="D22918">
        <v>89000</v>
      </c>
      <c r="E22918" s="46">
        <v>45169</v>
      </c>
      <c r="F22918">
        <v>150</v>
      </c>
      <c r="I22918" t="str">
        <f>INDEX(LedgerMapping[[#All],[Level 3]],MATCH(Actuals[[#This Row],[Sub Ledger]],LedgerMapping[[#All],[Sub Ledger]],0))</f>
        <v>Interest</v>
      </c>
      <c r="J22918" s="22">
        <f>YEAR(Actuals[[#This Row],[Date]])</f>
        <v>2023</v>
      </c>
      <c r="K22918" s="22">
        <f>MONTH(Actuals[[#This Row],[Date]])</f>
        <v>8</v>
      </c>
      <c r="L22918" s="12"/>
    </row>
    <row r="22919" spans="1:12" x14ac:dyDescent="0.3">
      <c r="A22919">
        <v>6</v>
      </c>
      <c r="B22919">
        <v>22044</v>
      </c>
      <c r="C22919">
        <v>5</v>
      </c>
      <c r="D22919">
        <v>89000</v>
      </c>
      <c r="E22919" s="46">
        <v>45169</v>
      </c>
      <c r="F22919">
        <v>89</v>
      </c>
      <c r="I22919" t="str">
        <f>INDEX(LedgerMapping[[#All],[Level 3]],MATCH(Actuals[[#This Row],[Sub Ledger]],LedgerMapping[[#All],[Sub Ledger]],0))</f>
        <v>Interest</v>
      </c>
      <c r="J22919" s="22">
        <f>YEAR(Actuals[[#This Row],[Date]])</f>
        <v>2023</v>
      </c>
      <c r="K22919" s="22">
        <f>MONTH(Actuals[[#This Row],[Date]])</f>
        <v>8</v>
      </c>
      <c r="L22919" s="12"/>
    </row>
    <row r="22920" spans="1:12" x14ac:dyDescent="0.3">
      <c r="A22920">
        <v>6</v>
      </c>
      <c r="B22920">
        <v>22077</v>
      </c>
      <c r="C22920">
        <v>6</v>
      </c>
      <c r="D22920">
        <v>89000</v>
      </c>
      <c r="E22920" s="46">
        <v>45169</v>
      </c>
      <c r="F22920">
        <v>181</v>
      </c>
      <c r="I22920" t="str">
        <f>INDEX(LedgerMapping[[#All],[Level 3]],MATCH(Actuals[[#This Row],[Sub Ledger]],LedgerMapping[[#All],[Sub Ledger]],0))</f>
        <v>Interest</v>
      </c>
      <c r="J22920" s="22">
        <f>YEAR(Actuals[[#This Row],[Date]])</f>
        <v>2023</v>
      </c>
      <c r="K22920" s="22">
        <f>MONTH(Actuals[[#This Row],[Date]])</f>
        <v>8</v>
      </c>
      <c r="L22920" s="12"/>
    </row>
    <row r="22921" spans="1:12" x14ac:dyDescent="0.3">
      <c r="A22921">
        <v>6</v>
      </c>
      <c r="B22921">
        <v>22914</v>
      </c>
      <c r="C22921">
        <v>1</v>
      </c>
      <c r="D22921">
        <v>89000</v>
      </c>
      <c r="E22921" s="46">
        <v>45200</v>
      </c>
      <c r="F22921">
        <v>179</v>
      </c>
      <c r="I22921" t="str">
        <f>INDEX(LedgerMapping[[#All],[Level 3]],MATCH(Actuals[[#This Row],[Sub Ledger]],LedgerMapping[[#All],[Sub Ledger]],0))</f>
        <v>Interest</v>
      </c>
      <c r="J22921" s="22">
        <f>YEAR(Actuals[[#This Row],[Date]])</f>
        <v>2023</v>
      </c>
      <c r="K22921" s="22">
        <f>MONTH(Actuals[[#This Row],[Date]])</f>
        <v>10</v>
      </c>
      <c r="L22921" s="12"/>
    </row>
    <row r="22922" spans="1:12" x14ac:dyDescent="0.3">
      <c r="A22922">
        <v>6</v>
      </c>
      <c r="B22922">
        <v>22941</v>
      </c>
      <c r="C22922">
        <v>2</v>
      </c>
      <c r="D22922">
        <v>89000</v>
      </c>
      <c r="E22922" s="46">
        <v>45200</v>
      </c>
      <c r="F22922">
        <v>44</v>
      </c>
      <c r="I22922" t="str">
        <f>INDEX(LedgerMapping[[#All],[Level 3]],MATCH(Actuals[[#This Row],[Sub Ledger]],LedgerMapping[[#All],[Sub Ledger]],0))</f>
        <v>Interest</v>
      </c>
      <c r="J22922" s="22">
        <f>YEAR(Actuals[[#This Row],[Date]])</f>
        <v>2023</v>
      </c>
      <c r="K22922" s="22">
        <f>MONTH(Actuals[[#This Row],[Date]])</f>
        <v>10</v>
      </c>
      <c r="L22922" s="12"/>
    </row>
    <row r="22923" spans="1:12" x14ac:dyDescent="0.3">
      <c r="A22923">
        <v>6</v>
      </c>
      <c r="B22923">
        <v>22969</v>
      </c>
      <c r="C22923">
        <v>3</v>
      </c>
      <c r="D22923">
        <v>89000</v>
      </c>
      <c r="E22923" s="46">
        <v>45200</v>
      </c>
      <c r="F22923">
        <v>199</v>
      </c>
      <c r="I22923" t="str">
        <f>INDEX(LedgerMapping[[#All],[Level 3]],MATCH(Actuals[[#This Row],[Sub Ledger]],LedgerMapping[[#All],[Sub Ledger]],0))</f>
        <v>Interest</v>
      </c>
      <c r="J22923" s="22">
        <f>YEAR(Actuals[[#This Row],[Date]])</f>
        <v>2023</v>
      </c>
      <c r="K22923" s="22">
        <f>MONTH(Actuals[[#This Row],[Date]])</f>
        <v>10</v>
      </c>
      <c r="L22923" s="12"/>
    </row>
    <row r="22924" spans="1:12" x14ac:dyDescent="0.3">
      <c r="A22924">
        <v>6</v>
      </c>
      <c r="B22924">
        <v>22995</v>
      </c>
      <c r="C22924">
        <v>4</v>
      </c>
      <c r="D22924">
        <v>89000</v>
      </c>
      <c r="E22924" s="46">
        <v>45200</v>
      </c>
      <c r="F22924">
        <v>120</v>
      </c>
      <c r="I22924" t="str">
        <f>INDEX(LedgerMapping[[#All],[Level 3]],MATCH(Actuals[[#This Row],[Sub Ledger]],LedgerMapping[[#All],[Sub Ledger]],0))</f>
        <v>Interest</v>
      </c>
      <c r="J22924" s="22">
        <f>YEAR(Actuals[[#This Row],[Date]])</f>
        <v>2023</v>
      </c>
      <c r="K22924" s="22">
        <f>MONTH(Actuals[[#This Row],[Date]])</f>
        <v>10</v>
      </c>
      <c r="L22924" s="12"/>
    </row>
    <row r="22925" spans="1:12" x14ac:dyDescent="0.3">
      <c r="A22925">
        <v>6</v>
      </c>
      <c r="B22925">
        <v>23021</v>
      </c>
      <c r="C22925">
        <v>5</v>
      </c>
      <c r="D22925">
        <v>89000</v>
      </c>
      <c r="E22925" s="46">
        <v>45200</v>
      </c>
      <c r="F22925">
        <v>140</v>
      </c>
      <c r="I22925" t="str">
        <f>INDEX(LedgerMapping[[#All],[Level 3]],MATCH(Actuals[[#This Row],[Sub Ledger]],LedgerMapping[[#All],[Sub Ledger]],0))</f>
        <v>Interest</v>
      </c>
      <c r="J22925" s="22">
        <f>YEAR(Actuals[[#This Row],[Date]])</f>
        <v>2023</v>
      </c>
      <c r="K22925" s="22">
        <f>MONTH(Actuals[[#This Row],[Date]])</f>
        <v>10</v>
      </c>
      <c r="L22925" s="12"/>
    </row>
    <row r="22926" spans="1:12" x14ac:dyDescent="0.3">
      <c r="A22926">
        <v>6</v>
      </c>
      <c r="B22926">
        <v>23054</v>
      </c>
      <c r="C22926">
        <v>6</v>
      </c>
      <c r="D22926">
        <v>89000</v>
      </c>
      <c r="E22926" s="46">
        <v>45200</v>
      </c>
      <c r="F22926">
        <v>198</v>
      </c>
      <c r="I22926" t="str">
        <f>INDEX(LedgerMapping[[#All],[Level 3]],MATCH(Actuals[[#This Row],[Sub Ledger]],LedgerMapping[[#All],[Sub Ledger]],0))</f>
        <v>Interest</v>
      </c>
      <c r="J22926" s="22">
        <f>YEAR(Actuals[[#This Row],[Date]])</f>
        <v>2023</v>
      </c>
      <c r="K22926" s="22">
        <f>MONTH(Actuals[[#This Row],[Date]])</f>
        <v>10</v>
      </c>
      <c r="L22926" s="12"/>
    </row>
    <row r="22927" spans="1:12" x14ac:dyDescent="0.3">
      <c r="A22927">
        <v>6</v>
      </c>
      <c r="B22927">
        <v>23919</v>
      </c>
      <c r="C22927">
        <v>1</v>
      </c>
      <c r="D22927">
        <v>89000</v>
      </c>
      <c r="E22927" s="46">
        <v>45230</v>
      </c>
      <c r="F22927">
        <v>231</v>
      </c>
      <c r="I22927" t="str">
        <f>INDEX(LedgerMapping[[#All],[Level 3]],MATCH(Actuals[[#This Row],[Sub Ledger]],LedgerMapping[[#All],[Sub Ledger]],0))</f>
        <v>Interest</v>
      </c>
      <c r="J22927" s="22">
        <f>YEAR(Actuals[[#This Row],[Date]])</f>
        <v>2023</v>
      </c>
      <c r="K22927" s="22">
        <f>MONTH(Actuals[[#This Row],[Date]])</f>
        <v>10</v>
      </c>
      <c r="L22927" s="12"/>
    </row>
    <row r="22928" spans="1:12" x14ac:dyDescent="0.3">
      <c r="A22928">
        <v>6</v>
      </c>
      <c r="B22928">
        <v>23946</v>
      </c>
      <c r="C22928">
        <v>2</v>
      </c>
      <c r="D22928">
        <v>89000</v>
      </c>
      <c r="E22928" s="46">
        <v>45230</v>
      </c>
      <c r="F22928">
        <v>36</v>
      </c>
      <c r="I22928" t="str">
        <f>INDEX(LedgerMapping[[#All],[Level 3]],MATCH(Actuals[[#This Row],[Sub Ledger]],LedgerMapping[[#All],[Sub Ledger]],0))</f>
        <v>Interest</v>
      </c>
      <c r="J22928" s="22">
        <f>YEAR(Actuals[[#This Row],[Date]])</f>
        <v>2023</v>
      </c>
      <c r="K22928" s="22">
        <f>MONTH(Actuals[[#This Row],[Date]])</f>
        <v>10</v>
      </c>
      <c r="L22928" s="12"/>
    </row>
    <row r="22929" spans="1:12" x14ac:dyDescent="0.3">
      <c r="A22929">
        <v>6</v>
      </c>
      <c r="B22929">
        <v>23974</v>
      </c>
      <c r="C22929">
        <v>3</v>
      </c>
      <c r="D22929">
        <v>89000</v>
      </c>
      <c r="E22929" s="46">
        <v>45230</v>
      </c>
      <c r="F22929">
        <v>244</v>
      </c>
      <c r="I22929" t="str">
        <f>INDEX(LedgerMapping[[#All],[Level 3]],MATCH(Actuals[[#This Row],[Sub Ledger]],LedgerMapping[[#All],[Sub Ledger]],0))</f>
        <v>Interest</v>
      </c>
      <c r="J22929" s="22">
        <f>YEAR(Actuals[[#This Row],[Date]])</f>
        <v>2023</v>
      </c>
      <c r="K22929" s="22">
        <f>MONTH(Actuals[[#This Row],[Date]])</f>
        <v>10</v>
      </c>
      <c r="L22929" s="12"/>
    </row>
    <row r="22930" spans="1:12" x14ac:dyDescent="0.3">
      <c r="A22930">
        <v>6</v>
      </c>
      <c r="B22930">
        <v>24000</v>
      </c>
      <c r="C22930">
        <v>4</v>
      </c>
      <c r="D22930">
        <v>89000</v>
      </c>
      <c r="E22930" s="46">
        <v>45230</v>
      </c>
      <c r="F22930">
        <v>156</v>
      </c>
      <c r="I22930" t="str">
        <f>INDEX(LedgerMapping[[#All],[Level 3]],MATCH(Actuals[[#This Row],[Sub Ledger]],LedgerMapping[[#All],[Sub Ledger]],0))</f>
        <v>Interest</v>
      </c>
      <c r="J22930" s="22">
        <f>YEAR(Actuals[[#This Row],[Date]])</f>
        <v>2023</v>
      </c>
      <c r="K22930" s="22">
        <f>MONTH(Actuals[[#This Row],[Date]])</f>
        <v>10</v>
      </c>
      <c r="L22930" s="12"/>
    </row>
    <row r="22931" spans="1:12" x14ac:dyDescent="0.3">
      <c r="A22931">
        <v>6</v>
      </c>
      <c r="B22931">
        <v>24026</v>
      </c>
      <c r="C22931">
        <v>5</v>
      </c>
      <c r="D22931">
        <v>89000</v>
      </c>
      <c r="E22931" s="46">
        <v>45230</v>
      </c>
      <c r="F22931">
        <v>133</v>
      </c>
      <c r="I22931" t="str">
        <f>INDEX(LedgerMapping[[#All],[Level 3]],MATCH(Actuals[[#This Row],[Sub Ledger]],LedgerMapping[[#All],[Sub Ledger]],0))</f>
        <v>Interest</v>
      </c>
      <c r="J22931" s="22">
        <f>YEAR(Actuals[[#This Row],[Date]])</f>
        <v>2023</v>
      </c>
      <c r="K22931" s="22">
        <f>MONTH(Actuals[[#This Row],[Date]])</f>
        <v>10</v>
      </c>
      <c r="L22931" s="12"/>
    </row>
    <row r="22932" spans="1:12" x14ac:dyDescent="0.3">
      <c r="A22932">
        <v>6</v>
      </c>
      <c r="B22932">
        <v>24948</v>
      </c>
      <c r="C22932">
        <v>1</v>
      </c>
      <c r="D22932">
        <v>89000</v>
      </c>
      <c r="E22932" s="46">
        <v>45261</v>
      </c>
      <c r="F22932">
        <v>146</v>
      </c>
      <c r="I22932" t="str">
        <f>INDEX(LedgerMapping[[#All],[Level 3]],MATCH(Actuals[[#This Row],[Sub Ledger]],LedgerMapping[[#All],[Sub Ledger]],0))</f>
        <v>Interest</v>
      </c>
      <c r="J22932" s="22">
        <f>YEAR(Actuals[[#This Row],[Date]])</f>
        <v>2023</v>
      </c>
      <c r="K22932" s="22">
        <f>MONTH(Actuals[[#This Row],[Date]])</f>
        <v>12</v>
      </c>
      <c r="L22932" s="12"/>
    </row>
    <row r="22933" spans="1:12" x14ac:dyDescent="0.3">
      <c r="A22933">
        <v>6</v>
      </c>
      <c r="B22933">
        <v>24975</v>
      </c>
      <c r="C22933">
        <v>2</v>
      </c>
      <c r="D22933">
        <v>89000</v>
      </c>
      <c r="E22933" s="46">
        <v>45261</v>
      </c>
      <c r="F22933">
        <v>41</v>
      </c>
      <c r="I22933" t="str">
        <f>INDEX(LedgerMapping[[#All],[Level 3]],MATCH(Actuals[[#This Row],[Sub Ledger]],LedgerMapping[[#All],[Sub Ledger]],0))</f>
        <v>Interest</v>
      </c>
      <c r="J22933" s="22">
        <f>YEAR(Actuals[[#This Row],[Date]])</f>
        <v>2023</v>
      </c>
      <c r="K22933" s="22">
        <f>MONTH(Actuals[[#This Row],[Date]])</f>
        <v>12</v>
      </c>
      <c r="L22933" s="12"/>
    </row>
    <row r="22934" spans="1:12" x14ac:dyDescent="0.3">
      <c r="A22934">
        <v>6</v>
      </c>
      <c r="B22934">
        <v>25003</v>
      </c>
      <c r="C22934">
        <v>3</v>
      </c>
      <c r="D22934">
        <v>89000</v>
      </c>
      <c r="E22934" s="46">
        <v>45261</v>
      </c>
      <c r="F22934">
        <v>253</v>
      </c>
      <c r="I22934" t="str">
        <f>INDEX(LedgerMapping[[#All],[Level 3]],MATCH(Actuals[[#This Row],[Sub Ledger]],LedgerMapping[[#All],[Sub Ledger]],0))</f>
        <v>Interest</v>
      </c>
      <c r="J22934" s="22">
        <f>YEAR(Actuals[[#This Row],[Date]])</f>
        <v>2023</v>
      </c>
      <c r="K22934" s="22">
        <f>MONTH(Actuals[[#This Row],[Date]])</f>
        <v>12</v>
      </c>
      <c r="L22934" s="12"/>
    </row>
    <row r="22935" spans="1:12" x14ac:dyDescent="0.3">
      <c r="A22935">
        <v>6</v>
      </c>
      <c r="B22935">
        <v>25029</v>
      </c>
      <c r="C22935">
        <v>4</v>
      </c>
      <c r="D22935">
        <v>89000</v>
      </c>
      <c r="E22935" s="46">
        <v>45261</v>
      </c>
      <c r="F22935">
        <v>139</v>
      </c>
      <c r="I22935" t="str">
        <f>INDEX(LedgerMapping[[#All],[Level 3]],MATCH(Actuals[[#This Row],[Sub Ledger]],LedgerMapping[[#All],[Sub Ledger]],0))</f>
        <v>Interest</v>
      </c>
      <c r="J22935" s="22">
        <f>YEAR(Actuals[[#This Row],[Date]])</f>
        <v>2023</v>
      </c>
      <c r="K22935" s="22">
        <f>MONTH(Actuals[[#This Row],[Date]])</f>
        <v>12</v>
      </c>
      <c r="L22935" s="12"/>
    </row>
    <row r="22936" spans="1:12" x14ac:dyDescent="0.3">
      <c r="A22936">
        <v>6</v>
      </c>
      <c r="B22936">
        <v>25055</v>
      </c>
      <c r="C22936">
        <v>5</v>
      </c>
      <c r="D22936">
        <v>89000</v>
      </c>
      <c r="E22936" s="46">
        <v>45261</v>
      </c>
      <c r="F22936">
        <v>67</v>
      </c>
      <c r="I22936" t="str">
        <f>INDEX(LedgerMapping[[#All],[Level 3]],MATCH(Actuals[[#This Row],[Sub Ledger]],LedgerMapping[[#All],[Sub Ledger]],0))</f>
        <v>Interest</v>
      </c>
      <c r="J22936" s="22">
        <f>YEAR(Actuals[[#This Row],[Date]])</f>
        <v>2023</v>
      </c>
      <c r="K22936" s="22">
        <f>MONTH(Actuals[[#This Row],[Date]])</f>
        <v>12</v>
      </c>
      <c r="L22936" s="12"/>
    </row>
    <row r="22937" spans="1:12" x14ac:dyDescent="0.3">
      <c r="A22937">
        <v>6</v>
      </c>
      <c r="B22937">
        <v>25088</v>
      </c>
      <c r="C22937">
        <v>6</v>
      </c>
      <c r="D22937">
        <v>89000</v>
      </c>
      <c r="E22937" s="46">
        <v>45261</v>
      </c>
      <c r="F22937">
        <v>189</v>
      </c>
      <c r="I22937" t="str">
        <f>INDEX(LedgerMapping[[#All],[Level 3]],MATCH(Actuals[[#This Row],[Sub Ledger]],LedgerMapping[[#All],[Sub Ledger]],0))</f>
        <v>Interest</v>
      </c>
      <c r="J22937" s="22">
        <f>YEAR(Actuals[[#This Row],[Date]])</f>
        <v>2023</v>
      </c>
      <c r="K22937" s="22">
        <f>MONTH(Actuals[[#This Row],[Date]])</f>
        <v>12</v>
      </c>
      <c r="L22937" s="12"/>
    </row>
    <row r="22938" spans="1:12" x14ac:dyDescent="0.3">
      <c r="A22938">
        <v>6</v>
      </c>
      <c r="B22938">
        <v>26014</v>
      </c>
      <c r="C22938">
        <v>1</v>
      </c>
      <c r="D22938">
        <v>89000</v>
      </c>
      <c r="E22938" s="46">
        <v>45291</v>
      </c>
      <c r="F22938">
        <v>220</v>
      </c>
      <c r="I22938" t="str">
        <f>INDEX(LedgerMapping[[#All],[Level 3]],MATCH(Actuals[[#This Row],[Sub Ledger]],LedgerMapping[[#All],[Sub Ledger]],0))</f>
        <v>Interest</v>
      </c>
      <c r="J22938" s="22">
        <f>YEAR(Actuals[[#This Row],[Date]])</f>
        <v>2023</v>
      </c>
      <c r="K22938" s="22">
        <f>MONTH(Actuals[[#This Row],[Date]])</f>
        <v>12</v>
      </c>
      <c r="L22938" s="12"/>
    </row>
    <row r="22939" spans="1:12" x14ac:dyDescent="0.3">
      <c r="A22939">
        <v>6</v>
      </c>
      <c r="B22939">
        <v>26041</v>
      </c>
      <c r="C22939">
        <v>2</v>
      </c>
      <c r="D22939">
        <v>89000</v>
      </c>
      <c r="E22939" s="46">
        <v>45291</v>
      </c>
      <c r="F22939">
        <v>79</v>
      </c>
      <c r="I22939" t="str">
        <f>INDEX(LedgerMapping[[#All],[Level 3]],MATCH(Actuals[[#This Row],[Sub Ledger]],LedgerMapping[[#All],[Sub Ledger]],0))</f>
        <v>Interest</v>
      </c>
      <c r="J22939" s="22">
        <f>YEAR(Actuals[[#This Row],[Date]])</f>
        <v>2023</v>
      </c>
      <c r="K22939" s="22">
        <f>MONTH(Actuals[[#This Row],[Date]])</f>
        <v>12</v>
      </c>
      <c r="L22939" s="12"/>
    </row>
    <row r="22940" spans="1:12" x14ac:dyDescent="0.3">
      <c r="A22940">
        <v>6</v>
      </c>
      <c r="B22940">
        <v>26069</v>
      </c>
      <c r="C22940">
        <v>3</v>
      </c>
      <c r="D22940">
        <v>89000</v>
      </c>
      <c r="E22940" s="46">
        <v>45291</v>
      </c>
      <c r="F22940">
        <v>382</v>
      </c>
      <c r="I22940" t="str">
        <f>INDEX(LedgerMapping[[#All],[Level 3]],MATCH(Actuals[[#This Row],[Sub Ledger]],LedgerMapping[[#All],[Sub Ledger]],0))</f>
        <v>Interest</v>
      </c>
      <c r="J22940" s="22">
        <f>YEAR(Actuals[[#This Row],[Date]])</f>
        <v>2023</v>
      </c>
      <c r="K22940" s="22">
        <f>MONTH(Actuals[[#This Row],[Date]])</f>
        <v>12</v>
      </c>
      <c r="L22940" s="12"/>
    </row>
    <row r="22941" spans="1:12" x14ac:dyDescent="0.3">
      <c r="A22941">
        <v>6</v>
      </c>
      <c r="B22941">
        <v>26095</v>
      </c>
      <c r="C22941">
        <v>4</v>
      </c>
      <c r="D22941">
        <v>89000</v>
      </c>
      <c r="E22941" s="46">
        <v>45291</v>
      </c>
      <c r="F22941">
        <v>204</v>
      </c>
      <c r="I22941" t="str">
        <f>INDEX(LedgerMapping[[#All],[Level 3]],MATCH(Actuals[[#This Row],[Sub Ledger]],LedgerMapping[[#All],[Sub Ledger]],0))</f>
        <v>Interest</v>
      </c>
      <c r="J22941" s="22">
        <f>YEAR(Actuals[[#This Row],[Date]])</f>
        <v>2023</v>
      </c>
      <c r="K22941" s="22">
        <f>MONTH(Actuals[[#This Row],[Date]])</f>
        <v>12</v>
      </c>
      <c r="L22941" s="12"/>
    </row>
    <row r="22942" spans="1:12" x14ac:dyDescent="0.3">
      <c r="A22942">
        <v>6</v>
      </c>
      <c r="B22942">
        <v>26121</v>
      </c>
      <c r="C22942">
        <v>5</v>
      </c>
      <c r="D22942">
        <v>89000</v>
      </c>
      <c r="E22942" s="46">
        <v>45291</v>
      </c>
      <c r="F22942">
        <v>181</v>
      </c>
      <c r="I22942" t="str">
        <f>INDEX(LedgerMapping[[#All],[Level 3]],MATCH(Actuals[[#This Row],[Sub Ledger]],LedgerMapping[[#All],[Sub Ledger]],0))</f>
        <v>Interest</v>
      </c>
      <c r="J22942" s="22">
        <f>YEAR(Actuals[[#This Row],[Date]])</f>
        <v>2023</v>
      </c>
      <c r="K22942" s="22">
        <f>MONTH(Actuals[[#This Row],[Date]])</f>
        <v>12</v>
      </c>
      <c r="L22942" s="12"/>
    </row>
    <row r="22943" spans="1:12" x14ac:dyDescent="0.3">
      <c r="A22943">
        <v>6</v>
      </c>
      <c r="B22943">
        <v>26154</v>
      </c>
      <c r="C22943">
        <v>6</v>
      </c>
      <c r="D22943">
        <v>89000</v>
      </c>
      <c r="E22943" s="46">
        <v>45291</v>
      </c>
      <c r="F22943">
        <v>249</v>
      </c>
      <c r="I22943" t="str">
        <f>INDEX(LedgerMapping[[#All],[Level 3]],MATCH(Actuals[[#This Row],[Sub Ledger]],LedgerMapping[[#All],[Sub Ledger]],0))</f>
        <v>Interest</v>
      </c>
      <c r="J22943" s="22">
        <f>YEAR(Actuals[[#This Row],[Date]])</f>
        <v>2023</v>
      </c>
      <c r="K22943" s="22">
        <f>MONTH(Actuals[[#This Row],[Date]])</f>
        <v>12</v>
      </c>
      <c r="L22943" s="12"/>
    </row>
    <row r="22944" spans="1:12" x14ac:dyDescent="0.3">
      <c r="A22944">
        <v>6</v>
      </c>
      <c r="B22944">
        <v>27143</v>
      </c>
      <c r="C22944">
        <v>1</v>
      </c>
      <c r="D22944">
        <v>89000</v>
      </c>
      <c r="E22944" s="46">
        <v>45322</v>
      </c>
      <c r="F22944">
        <v>218</v>
      </c>
      <c r="I22944" t="str">
        <f>INDEX(LedgerMapping[[#All],[Level 3]],MATCH(Actuals[[#This Row],[Sub Ledger]],LedgerMapping[[#All],[Sub Ledger]],0))</f>
        <v>Interest</v>
      </c>
      <c r="J22944" s="22">
        <f>YEAR(Actuals[[#This Row],[Date]])</f>
        <v>2024</v>
      </c>
      <c r="K22944" s="22">
        <f>MONTH(Actuals[[#This Row],[Date]])</f>
        <v>1</v>
      </c>
      <c r="L22944" s="12"/>
    </row>
    <row r="22945" spans="1:12" x14ac:dyDescent="0.3">
      <c r="A22945">
        <v>6</v>
      </c>
      <c r="B22945">
        <v>27170</v>
      </c>
      <c r="C22945">
        <v>2</v>
      </c>
      <c r="D22945">
        <v>89000</v>
      </c>
      <c r="E22945" s="46">
        <v>45322</v>
      </c>
      <c r="F22945">
        <v>99</v>
      </c>
      <c r="I22945" t="str">
        <f>INDEX(LedgerMapping[[#All],[Level 3]],MATCH(Actuals[[#This Row],[Sub Ledger]],LedgerMapping[[#All],[Sub Ledger]],0))</f>
        <v>Interest</v>
      </c>
      <c r="J22945" s="22">
        <f>YEAR(Actuals[[#This Row],[Date]])</f>
        <v>2024</v>
      </c>
      <c r="K22945" s="22">
        <f>MONTH(Actuals[[#This Row],[Date]])</f>
        <v>1</v>
      </c>
      <c r="L22945" s="12"/>
    </row>
    <row r="22946" spans="1:12" x14ac:dyDescent="0.3">
      <c r="A22946">
        <v>6</v>
      </c>
      <c r="B22946">
        <v>27198</v>
      </c>
      <c r="C22946">
        <v>3</v>
      </c>
      <c r="D22946">
        <v>89000</v>
      </c>
      <c r="E22946" s="46">
        <v>45322</v>
      </c>
      <c r="F22946">
        <v>343</v>
      </c>
      <c r="I22946" t="str">
        <f>INDEX(LedgerMapping[[#All],[Level 3]],MATCH(Actuals[[#This Row],[Sub Ledger]],LedgerMapping[[#All],[Sub Ledger]],0))</f>
        <v>Interest</v>
      </c>
      <c r="J22946" s="22">
        <f>YEAR(Actuals[[#This Row],[Date]])</f>
        <v>2024</v>
      </c>
      <c r="K22946" s="22">
        <f>MONTH(Actuals[[#This Row],[Date]])</f>
        <v>1</v>
      </c>
      <c r="L22946" s="12"/>
    </row>
    <row r="22947" spans="1:12" x14ac:dyDescent="0.3">
      <c r="A22947">
        <v>6</v>
      </c>
      <c r="B22947">
        <v>27224</v>
      </c>
      <c r="C22947">
        <v>4</v>
      </c>
      <c r="D22947">
        <v>89000</v>
      </c>
      <c r="E22947" s="46">
        <v>45322</v>
      </c>
      <c r="F22947">
        <v>240</v>
      </c>
      <c r="I22947" t="str">
        <f>INDEX(LedgerMapping[[#All],[Level 3]],MATCH(Actuals[[#This Row],[Sub Ledger]],LedgerMapping[[#All],[Sub Ledger]],0))</f>
        <v>Interest</v>
      </c>
      <c r="J22947" s="22">
        <f>YEAR(Actuals[[#This Row],[Date]])</f>
        <v>2024</v>
      </c>
      <c r="K22947" s="22">
        <f>MONTH(Actuals[[#This Row],[Date]])</f>
        <v>1</v>
      </c>
      <c r="L22947" s="12"/>
    </row>
    <row r="22948" spans="1:12" x14ac:dyDescent="0.3">
      <c r="A22948">
        <v>6</v>
      </c>
      <c r="B22948">
        <v>27250</v>
      </c>
      <c r="C22948">
        <v>5</v>
      </c>
      <c r="D22948">
        <v>89000</v>
      </c>
      <c r="E22948" s="46">
        <v>45322</v>
      </c>
      <c r="F22948">
        <v>109</v>
      </c>
      <c r="I22948" t="str">
        <f>INDEX(LedgerMapping[[#All],[Level 3]],MATCH(Actuals[[#This Row],[Sub Ledger]],LedgerMapping[[#All],[Sub Ledger]],0))</f>
        <v>Interest</v>
      </c>
      <c r="J22948" s="22">
        <f>YEAR(Actuals[[#This Row],[Date]])</f>
        <v>2024</v>
      </c>
      <c r="K22948" s="22">
        <f>MONTH(Actuals[[#This Row],[Date]])</f>
        <v>1</v>
      </c>
      <c r="L22948" s="12"/>
    </row>
    <row r="22949" spans="1:12" x14ac:dyDescent="0.3">
      <c r="A22949">
        <v>6</v>
      </c>
      <c r="B22949">
        <v>27283</v>
      </c>
      <c r="C22949">
        <v>6</v>
      </c>
      <c r="D22949">
        <v>89000</v>
      </c>
      <c r="E22949" s="46">
        <v>45322</v>
      </c>
      <c r="F22949">
        <v>208</v>
      </c>
      <c r="I22949" t="str">
        <f>INDEX(LedgerMapping[[#All],[Level 3]],MATCH(Actuals[[#This Row],[Sub Ledger]],LedgerMapping[[#All],[Sub Ledger]],0))</f>
        <v>Interest</v>
      </c>
      <c r="J22949" s="22">
        <f>YEAR(Actuals[[#This Row],[Date]])</f>
        <v>2024</v>
      </c>
      <c r="K22949" s="22">
        <f>MONTH(Actuals[[#This Row],[Date]])</f>
        <v>1</v>
      </c>
      <c r="L22949" s="12"/>
    </row>
    <row r="22950" spans="1:12" x14ac:dyDescent="0.3">
      <c r="A22950">
        <v>6</v>
      </c>
      <c r="B22950">
        <v>28295</v>
      </c>
      <c r="C22950">
        <v>1</v>
      </c>
      <c r="D22950">
        <v>89000</v>
      </c>
      <c r="E22950" s="46">
        <v>45354</v>
      </c>
      <c r="F22950">
        <v>298</v>
      </c>
      <c r="I22950" t="str">
        <f>INDEX(LedgerMapping[[#All],[Level 3]],MATCH(Actuals[[#This Row],[Sub Ledger]],LedgerMapping[[#All],[Sub Ledger]],0))</f>
        <v>Interest</v>
      </c>
      <c r="J22950" s="22">
        <f>YEAR(Actuals[[#This Row],[Date]])</f>
        <v>2024</v>
      </c>
      <c r="K22950" s="22">
        <f>MONTH(Actuals[[#This Row],[Date]])</f>
        <v>3</v>
      </c>
      <c r="L22950" s="12"/>
    </row>
    <row r="22951" spans="1:12" x14ac:dyDescent="0.3">
      <c r="A22951">
        <v>6</v>
      </c>
      <c r="B22951">
        <v>28322</v>
      </c>
      <c r="C22951">
        <v>2</v>
      </c>
      <c r="D22951">
        <v>89000</v>
      </c>
      <c r="E22951" s="46">
        <v>45354</v>
      </c>
      <c r="F22951">
        <v>75</v>
      </c>
      <c r="I22951" t="str">
        <f>INDEX(LedgerMapping[[#All],[Level 3]],MATCH(Actuals[[#This Row],[Sub Ledger]],LedgerMapping[[#All],[Sub Ledger]],0))</f>
        <v>Interest</v>
      </c>
      <c r="J22951" s="22">
        <f>YEAR(Actuals[[#This Row],[Date]])</f>
        <v>2024</v>
      </c>
      <c r="K22951" s="22">
        <f>MONTH(Actuals[[#This Row],[Date]])</f>
        <v>3</v>
      </c>
      <c r="L22951" s="12"/>
    </row>
    <row r="22952" spans="1:12" x14ac:dyDescent="0.3">
      <c r="A22952">
        <v>6</v>
      </c>
      <c r="B22952">
        <v>28350</v>
      </c>
      <c r="C22952">
        <v>3</v>
      </c>
      <c r="D22952">
        <v>89000</v>
      </c>
      <c r="E22952" s="46">
        <v>45354</v>
      </c>
      <c r="F22952">
        <v>371</v>
      </c>
      <c r="I22952" t="str">
        <f>INDEX(LedgerMapping[[#All],[Level 3]],MATCH(Actuals[[#This Row],[Sub Ledger]],LedgerMapping[[#All],[Sub Ledger]],0))</f>
        <v>Interest</v>
      </c>
      <c r="J22952" s="22">
        <f>YEAR(Actuals[[#This Row],[Date]])</f>
        <v>2024</v>
      </c>
      <c r="K22952" s="22">
        <f>MONTH(Actuals[[#This Row],[Date]])</f>
        <v>3</v>
      </c>
      <c r="L22952" s="12"/>
    </row>
    <row r="22953" spans="1:12" x14ac:dyDescent="0.3">
      <c r="A22953">
        <v>6</v>
      </c>
      <c r="B22953">
        <v>28376</v>
      </c>
      <c r="C22953">
        <v>4</v>
      </c>
      <c r="D22953">
        <v>89000</v>
      </c>
      <c r="E22953" s="46">
        <v>45354</v>
      </c>
      <c r="F22953">
        <v>199</v>
      </c>
      <c r="I22953" t="str">
        <f>INDEX(LedgerMapping[[#All],[Level 3]],MATCH(Actuals[[#This Row],[Sub Ledger]],LedgerMapping[[#All],[Sub Ledger]],0))</f>
        <v>Interest</v>
      </c>
      <c r="J22953" s="22">
        <f>YEAR(Actuals[[#This Row],[Date]])</f>
        <v>2024</v>
      </c>
      <c r="K22953" s="22">
        <f>MONTH(Actuals[[#This Row],[Date]])</f>
        <v>3</v>
      </c>
      <c r="L22953" s="12"/>
    </row>
    <row r="22954" spans="1:12" x14ac:dyDescent="0.3">
      <c r="A22954">
        <v>6</v>
      </c>
      <c r="B22954">
        <v>28402</v>
      </c>
      <c r="C22954">
        <v>5</v>
      </c>
      <c r="D22954">
        <v>89000</v>
      </c>
      <c r="E22954" s="46">
        <v>45354</v>
      </c>
      <c r="F22954">
        <v>151</v>
      </c>
      <c r="I22954" t="str">
        <f>INDEX(LedgerMapping[[#All],[Level 3]],MATCH(Actuals[[#This Row],[Sub Ledger]],LedgerMapping[[#All],[Sub Ledger]],0))</f>
        <v>Interest</v>
      </c>
      <c r="J22954" s="22">
        <f>YEAR(Actuals[[#This Row],[Date]])</f>
        <v>2024</v>
      </c>
      <c r="K22954" s="22">
        <f>MONTH(Actuals[[#This Row],[Date]])</f>
        <v>3</v>
      </c>
      <c r="L22954" s="12"/>
    </row>
    <row r="22955" spans="1:12" x14ac:dyDescent="0.3">
      <c r="A22955">
        <v>6</v>
      </c>
      <c r="B22955">
        <v>28435</v>
      </c>
      <c r="C22955">
        <v>6</v>
      </c>
      <c r="D22955">
        <v>89000</v>
      </c>
      <c r="E22955" s="46">
        <v>45354</v>
      </c>
      <c r="F22955">
        <v>253</v>
      </c>
      <c r="I22955" t="str">
        <f>INDEX(LedgerMapping[[#All],[Level 3]],MATCH(Actuals[[#This Row],[Sub Ledger]],LedgerMapping[[#All],[Sub Ledger]],0))</f>
        <v>Interest</v>
      </c>
      <c r="J22955" s="22">
        <f>YEAR(Actuals[[#This Row],[Date]])</f>
        <v>2024</v>
      </c>
      <c r="K22955" s="22">
        <f>MONTH(Actuals[[#This Row],[Date]])</f>
        <v>3</v>
      </c>
      <c r="L22955" s="12"/>
    </row>
    <row r="22956" spans="1:12" x14ac:dyDescent="0.3">
      <c r="A22956">
        <v>6</v>
      </c>
      <c r="B22956">
        <v>29449</v>
      </c>
      <c r="C22956">
        <v>1</v>
      </c>
      <c r="D22956">
        <v>89000</v>
      </c>
      <c r="E22956" s="46">
        <v>45384</v>
      </c>
      <c r="F22956">
        <v>243</v>
      </c>
      <c r="I22956" t="str">
        <f>INDEX(LedgerMapping[[#All],[Level 3]],MATCH(Actuals[[#This Row],[Sub Ledger]],LedgerMapping[[#All],[Sub Ledger]],0))</f>
        <v>Interest</v>
      </c>
      <c r="J22956" s="22">
        <f>YEAR(Actuals[[#This Row],[Date]])</f>
        <v>2024</v>
      </c>
      <c r="K22956" s="22">
        <f>MONTH(Actuals[[#This Row],[Date]])</f>
        <v>4</v>
      </c>
      <c r="L22956" s="12"/>
    </row>
    <row r="22957" spans="1:12" x14ac:dyDescent="0.3">
      <c r="A22957">
        <v>6</v>
      </c>
      <c r="B22957">
        <v>29476</v>
      </c>
      <c r="C22957">
        <v>2</v>
      </c>
      <c r="D22957">
        <v>89000</v>
      </c>
      <c r="E22957" s="46">
        <v>45384</v>
      </c>
      <c r="F22957">
        <v>86</v>
      </c>
      <c r="I22957" t="str">
        <f>INDEX(LedgerMapping[[#All],[Level 3]],MATCH(Actuals[[#This Row],[Sub Ledger]],LedgerMapping[[#All],[Sub Ledger]],0))</f>
        <v>Interest</v>
      </c>
      <c r="J22957" s="22">
        <f>YEAR(Actuals[[#This Row],[Date]])</f>
        <v>2024</v>
      </c>
      <c r="K22957" s="22">
        <f>MONTH(Actuals[[#This Row],[Date]])</f>
        <v>4</v>
      </c>
      <c r="L22957" s="12"/>
    </row>
    <row r="22958" spans="1:12" x14ac:dyDescent="0.3">
      <c r="A22958">
        <v>6</v>
      </c>
      <c r="B22958">
        <v>29504</v>
      </c>
      <c r="C22958">
        <v>3</v>
      </c>
      <c r="D22958">
        <v>89000</v>
      </c>
      <c r="E22958" s="46">
        <v>45384</v>
      </c>
      <c r="F22958">
        <v>343</v>
      </c>
      <c r="I22958" t="str">
        <f>INDEX(LedgerMapping[[#All],[Level 3]],MATCH(Actuals[[#This Row],[Sub Ledger]],LedgerMapping[[#All],[Sub Ledger]],0))</f>
        <v>Interest</v>
      </c>
      <c r="J22958" s="22">
        <f>YEAR(Actuals[[#This Row],[Date]])</f>
        <v>2024</v>
      </c>
      <c r="K22958" s="22">
        <f>MONTH(Actuals[[#This Row],[Date]])</f>
        <v>4</v>
      </c>
      <c r="L22958" s="12"/>
    </row>
    <row r="22959" spans="1:12" x14ac:dyDescent="0.3">
      <c r="A22959">
        <v>6</v>
      </c>
      <c r="B22959">
        <v>29530</v>
      </c>
      <c r="C22959">
        <v>4</v>
      </c>
      <c r="D22959">
        <v>89000</v>
      </c>
      <c r="E22959" s="46">
        <v>45384</v>
      </c>
      <c r="F22959">
        <v>193</v>
      </c>
      <c r="I22959" t="str">
        <f>INDEX(LedgerMapping[[#All],[Level 3]],MATCH(Actuals[[#This Row],[Sub Ledger]],LedgerMapping[[#All],[Sub Ledger]],0))</f>
        <v>Interest</v>
      </c>
      <c r="J22959" s="22">
        <f>YEAR(Actuals[[#This Row],[Date]])</f>
        <v>2024</v>
      </c>
      <c r="K22959" s="22">
        <f>MONTH(Actuals[[#This Row],[Date]])</f>
        <v>4</v>
      </c>
      <c r="L22959" s="12"/>
    </row>
    <row r="22960" spans="1:12" x14ac:dyDescent="0.3">
      <c r="A22960">
        <v>6</v>
      </c>
      <c r="B22960">
        <v>29556</v>
      </c>
      <c r="C22960">
        <v>5</v>
      </c>
      <c r="D22960">
        <v>89000</v>
      </c>
      <c r="E22960" s="46">
        <v>45384</v>
      </c>
      <c r="F22960">
        <v>120</v>
      </c>
      <c r="I22960" t="str">
        <f>INDEX(LedgerMapping[[#All],[Level 3]],MATCH(Actuals[[#This Row],[Sub Ledger]],LedgerMapping[[#All],[Sub Ledger]],0))</f>
        <v>Interest</v>
      </c>
      <c r="J22960" s="22">
        <f>YEAR(Actuals[[#This Row],[Date]])</f>
        <v>2024</v>
      </c>
      <c r="K22960" s="22">
        <f>MONTH(Actuals[[#This Row],[Date]])</f>
        <v>4</v>
      </c>
      <c r="L22960" s="12"/>
    </row>
    <row r="22961" spans="1:12" x14ac:dyDescent="0.3">
      <c r="A22961">
        <v>6</v>
      </c>
      <c r="B22961">
        <v>29589</v>
      </c>
      <c r="C22961">
        <v>6</v>
      </c>
      <c r="D22961">
        <v>89000</v>
      </c>
      <c r="E22961" s="46">
        <v>45384</v>
      </c>
      <c r="F22961">
        <v>213</v>
      </c>
      <c r="I22961" t="str">
        <f>INDEX(LedgerMapping[[#All],[Level 3]],MATCH(Actuals[[#This Row],[Sub Ledger]],LedgerMapping[[#All],[Sub Ledger]],0))</f>
        <v>Interest</v>
      </c>
      <c r="J22961" s="22">
        <f>YEAR(Actuals[[#This Row],[Date]])</f>
        <v>2024</v>
      </c>
      <c r="K22961" s="22">
        <f>MONTH(Actuals[[#This Row],[Date]])</f>
        <v>4</v>
      </c>
      <c r="L22961" s="12"/>
    </row>
    <row r="22962" spans="1:12" x14ac:dyDescent="0.3">
      <c r="A22962">
        <v>6</v>
      </c>
      <c r="B22962">
        <v>30575</v>
      </c>
      <c r="C22962">
        <v>1</v>
      </c>
      <c r="D22962">
        <v>89000</v>
      </c>
      <c r="E22962" s="46">
        <v>45415</v>
      </c>
      <c r="F22962">
        <v>284</v>
      </c>
      <c r="I22962" t="str">
        <f>INDEX(LedgerMapping[[#All],[Level 3]],MATCH(Actuals[[#This Row],[Sub Ledger]],LedgerMapping[[#All],[Sub Ledger]],0))</f>
        <v>Interest</v>
      </c>
      <c r="J22962" s="22">
        <f>YEAR(Actuals[[#This Row],[Date]])</f>
        <v>2024</v>
      </c>
      <c r="K22962" s="22">
        <f>MONTH(Actuals[[#This Row],[Date]])</f>
        <v>5</v>
      </c>
      <c r="L22962" s="12"/>
    </row>
    <row r="22963" spans="1:12" x14ac:dyDescent="0.3">
      <c r="A22963">
        <v>6</v>
      </c>
      <c r="B22963">
        <v>30602</v>
      </c>
      <c r="C22963">
        <v>2</v>
      </c>
      <c r="D22963">
        <v>89000</v>
      </c>
      <c r="E22963" s="46">
        <v>45415</v>
      </c>
      <c r="F22963">
        <v>135</v>
      </c>
      <c r="I22963" t="str">
        <f>INDEX(LedgerMapping[[#All],[Level 3]],MATCH(Actuals[[#This Row],[Sub Ledger]],LedgerMapping[[#All],[Sub Ledger]],0))</f>
        <v>Interest</v>
      </c>
      <c r="J22963" s="22">
        <f>YEAR(Actuals[[#This Row],[Date]])</f>
        <v>2024</v>
      </c>
      <c r="K22963" s="22">
        <f>MONTH(Actuals[[#This Row],[Date]])</f>
        <v>5</v>
      </c>
      <c r="L22963" s="12"/>
    </row>
    <row r="22964" spans="1:12" x14ac:dyDescent="0.3">
      <c r="A22964">
        <v>6</v>
      </c>
      <c r="B22964">
        <v>30630</v>
      </c>
      <c r="C22964">
        <v>3</v>
      </c>
      <c r="D22964">
        <v>89000</v>
      </c>
      <c r="E22964" s="46">
        <v>45415</v>
      </c>
      <c r="F22964">
        <v>261</v>
      </c>
      <c r="I22964" t="str">
        <f>INDEX(LedgerMapping[[#All],[Level 3]],MATCH(Actuals[[#This Row],[Sub Ledger]],LedgerMapping[[#All],[Sub Ledger]],0))</f>
        <v>Interest</v>
      </c>
      <c r="J22964" s="22">
        <f>YEAR(Actuals[[#This Row],[Date]])</f>
        <v>2024</v>
      </c>
      <c r="K22964" s="22">
        <f>MONTH(Actuals[[#This Row],[Date]])</f>
        <v>5</v>
      </c>
      <c r="L22964" s="12"/>
    </row>
    <row r="22965" spans="1:12" x14ac:dyDescent="0.3">
      <c r="A22965">
        <v>6</v>
      </c>
      <c r="B22965">
        <v>30656</v>
      </c>
      <c r="C22965">
        <v>4</v>
      </c>
      <c r="D22965">
        <v>89000</v>
      </c>
      <c r="E22965" s="46">
        <v>45415</v>
      </c>
      <c r="F22965">
        <v>151</v>
      </c>
      <c r="I22965" t="str">
        <f>INDEX(LedgerMapping[[#All],[Level 3]],MATCH(Actuals[[#This Row],[Sub Ledger]],LedgerMapping[[#All],[Sub Ledger]],0))</f>
        <v>Interest</v>
      </c>
      <c r="J22965" s="22">
        <f>YEAR(Actuals[[#This Row],[Date]])</f>
        <v>2024</v>
      </c>
      <c r="K22965" s="22">
        <f>MONTH(Actuals[[#This Row],[Date]])</f>
        <v>5</v>
      </c>
      <c r="L22965" s="12"/>
    </row>
    <row r="22966" spans="1:12" x14ac:dyDescent="0.3">
      <c r="A22966">
        <v>6</v>
      </c>
      <c r="B22966">
        <v>30682</v>
      </c>
      <c r="C22966">
        <v>5</v>
      </c>
      <c r="D22966">
        <v>89000</v>
      </c>
      <c r="E22966" s="46">
        <v>45415</v>
      </c>
      <c r="F22966">
        <v>125</v>
      </c>
      <c r="I22966" t="str">
        <f>INDEX(LedgerMapping[[#All],[Level 3]],MATCH(Actuals[[#This Row],[Sub Ledger]],LedgerMapping[[#All],[Sub Ledger]],0))</f>
        <v>Interest</v>
      </c>
      <c r="J22966" s="22">
        <f>YEAR(Actuals[[#This Row],[Date]])</f>
        <v>2024</v>
      </c>
      <c r="K22966" s="22">
        <f>MONTH(Actuals[[#This Row],[Date]])</f>
        <v>5</v>
      </c>
      <c r="L22966" s="12"/>
    </row>
    <row r="22967" spans="1:12" x14ac:dyDescent="0.3">
      <c r="A22967">
        <v>6</v>
      </c>
      <c r="B22967">
        <v>30715</v>
      </c>
      <c r="C22967">
        <v>6</v>
      </c>
      <c r="D22967">
        <v>89000</v>
      </c>
      <c r="E22967" s="46">
        <v>45415</v>
      </c>
      <c r="F22967">
        <v>190</v>
      </c>
      <c r="I22967" t="str">
        <f>INDEX(LedgerMapping[[#All],[Level 3]],MATCH(Actuals[[#This Row],[Sub Ledger]],LedgerMapping[[#All],[Sub Ledger]],0))</f>
        <v>Interest</v>
      </c>
      <c r="J22967" s="22">
        <f>YEAR(Actuals[[#This Row],[Date]])</f>
        <v>2024</v>
      </c>
      <c r="K22967" s="22">
        <f>MONTH(Actuals[[#This Row],[Date]])</f>
        <v>5</v>
      </c>
      <c r="L22967" s="12"/>
    </row>
    <row r="22968" spans="1:12" x14ac:dyDescent="0.3">
      <c r="A22968">
        <v>6</v>
      </c>
      <c r="B22968">
        <v>31701</v>
      </c>
      <c r="C22968">
        <v>1</v>
      </c>
      <c r="D22968">
        <v>89000</v>
      </c>
      <c r="E22968" s="46">
        <v>45445</v>
      </c>
      <c r="F22968">
        <v>273</v>
      </c>
      <c r="I22968" t="str">
        <f>INDEX(LedgerMapping[[#All],[Level 3]],MATCH(Actuals[[#This Row],[Sub Ledger]],LedgerMapping[[#All],[Sub Ledger]],0))</f>
        <v>Interest</v>
      </c>
      <c r="J22968" s="22">
        <f>YEAR(Actuals[[#This Row],[Date]])</f>
        <v>2024</v>
      </c>
      <c r="K22968" s="22">
        <f>MONTH(Actuals[[#This Row],[Date]])</f>
        <v>6</v>
      </c>
      <c r="L22968" s="12"/>
    </row>
    <row r="22969" spans="1:12" x14ac:dyDescent="0.3">
      <c r="A22969">
        <v>6</v>
      </c>
      <c r="B22969">
        <v>31728</v>
      </c>
      <c r="C22969">
        <v>2</v>
      </c>
      <c r="D22969">
        <v>89000</v>
      </c>
      <c r="E22969" s="46">
        <v>45445</v>
      </c>
      <c r="F22969">
        <v>88</v>
      </c>
      <c r="I22969" t="str">
        <f>INDEX(LedgerMapping[[#All],[Level 3]],MATCH(Actuals[[#This Row],[Sub Ledger]],LedgerMapping[[#All],[Sub Ledger]],0))</f>
        <v>Interest</v>
      </c>
      <c r="J22969" s="22">
        <f>YEAR(Actuals[[#This Row],[Date]])</f>
        <v>2024</v>
      </c>
      <c r="K22969" s="22">
        <f>MONTH(Actuals[[#This Row],[Date]])</f>
        <v>6</v>
      </c>
      <c r="L22969" s="12"/>
    </row>
    <row r="22970" spans="1:12" x14ac:dyDescent="0.3">
      <c r="A22970">
        <v>6</v>
      </c>
      <c r="B22970">
        <v>31756</v>
      </c>
      <c r="C22970">
        <v>3</v>
      </c>
      <c r="D22970">
        <v>89000</v>
      </c>
      <c r="E22970" s="46">
        <v>45445</v>
      </c>
      <c r="F22970">
        <v>318</v>
      </c>
      <c r="I22970" t="str">
        <f>INDEX(LedgerMapping[[#All],[Level 3]],MATCH(Actuals[[#This Row],[Sub Ledger]],LedgerMapping[[#All],[Sub Ledger]],0))</f>
        <v>Interest</v>
      </c>
      <c r="J22970" s="22">
        <f>YEAR(Actuals[[#This Row],[Date]])</f>
        <v>2024</v>
      </c>
      <c r="K22970" s="22">
        <f>MONTH(Actuals[[#This Row],[Date]])</f>
        <v>6</v>
      </c>
      <c r="L22970" s="12"/>
    </row>
    <row r="22971" spans="1:12" x14ac:dyDescent="0.3">
      <c r="A22971">
        <v>6</v>
      </c>
      <c r="B22971">
        <v>31782</v>
      </c>
      <c r="C22971">
        <v>4</v>
      </c>
      <c r="D22971">
        <v>89000</v>
      </c>
      <c r="E22971" s="46">
        <v>45445</v>
      </c>
      <c r="F22971">
        <v>179</v>
      </c>
      <c r="I22971" t="str">
        <f>INDEX(LedgerMapping[[#All],[Level 3]],MATCH(Actuals[[#This Row],[Sub Ledger]],LedgerMapping[[#All],[Sub Ledger]],0))</f>
        <v>Interest</v>
      </c>
      <c r="J22971" s="22">
        <f>YEAR(Actuals[[#This Row],[Date]])</f>
        <v>2024</v>
      </c>
      <c r="K22971" s="22">
        <f>MONTH(Actuals[[#This Row],[Date]])</f>
        <v>6</v>
      </c>
      <c r="L22971" s="12"/>
    </row>
    <row r="22972" spans="1:12" x14ac:dyDescent="0.3">
      <c r="A22972">
        <v>6</v>
      </c>
      <c r="B22972">
        <v>31808</v>
      </c>
      <c r="C22972">
        <v>5</v>
      </c>
      <c r="D22972">
        <v>89000</v>
      </c>
      <c r="E22972" s="46">
        <v>45445</v>
      </c>
      <c r="F22972">
        <v>126</v>
      </c>
      <c r="I22972" t="str">
        <f>INDEX(LedgerMapping[[#All],[Level 3]],MATCH(Actuals[[#This Row],[Sub Ledger]],LedgerMapping[[#All],[Sub Ledger]],0))</f>
        <v>Interest</v>
      </c>
      <c r="J22972" s="22">
        <f>YEAR(Actuals[[#This Row],[Date]])</f>
        <v>2024</v>
      </c>
      <c r="K22972" s="22">
        <f>MONTH(Actuals[[#This Row],[Date]])</f>
        <v>6</v>
      </c>
      <c r="L22972" s="12"/>
    </row>
    <row r="22973" spans="1:12" x14ac:dyDescent="0.3">
      <c r="A22973">
        <v>6</v>
      </c>
      <c r="B22973">
        <v>31841</v>
      </c>
      <c r="C22973">
        <v>6</v>
      </c>
      <c r="D22973">
        <v>89000</v>
      </c>
      <c r="E22973" s="46">
        <v>45445</v>
      </c>
      <c r="F22973">
        <v>226</v>
      </c>
      <c r="I22973" t="str">
        <f>INDEX(LedgerMapping[[#All],[Level 3]],MATCH(Actuals[[#This Row],[Sub Ledger]],LedgerMapping[[#All],[Sub Ledger]],0))</f>
        <v>Interest</v>
      </c>
      <c r="J22973" s="22">
        <f>YEAR(Actuals[[#This Row],[Date]])</f>
        <v>2024</v>
      </c>
      <c r="K22973" s="22">
        <f>MONTH(Actuals[[#This Row],[Date]])</f>
        <v>6</v>
      </c>
      <c r="L22973" s="12"/>
    </row>
    <row r="22974" spans="1:12" x14ac:dyDescent="0.3">
      <c r="A22974">
        <v>6</v>
      </c>
      <c r="B22974">
        <v>32825</v>
      </c>
      <c r="C22974">
        <v>1</v>
      </c>
      <c r="D22974">
        <v>89000</v>
      </c>
      <c r="E22974" s="46">
        <v>45476</v>
      </c>
      <c r="F22974">
        <v>322</v>
      </c>
      <c r="I22974" t="str">
        <f>INDEX(LedgerMapping[[#All],[Level 3]],MATCH(Actuals[[#This Row],[Sub Ledger]],LedgerMapping[[#All],[Sub Ledger]],0))</f>
        <v>Interest</v>
      </c>
      <c r="J22974" s="22">
        <f>YEAR(Actuals[[#This Row],[Date]])</f>
        <v>2024</v>
      </c>
      <c r="K22974" s="22">
        <f>MONTH(Actuals[[#This Row],[Date]])</f>
        <v>7</v>
      </c>
      <c r="L22974" s="12"/>
    </row>
    <row r="22975" spans="1:12" x14ac:dyDescent="0.3">
      <c r="A22975">
        <v>6</v>
      </c>
      <c r="B22975">
        <v>32852</v>
      </c>
      <c r="C22975">
        <v>2</v>
      </c>
      <c r="D22975">
        <v>89000</v>
      </c>
      <c r="E22975" s="46">
        <v>45476</v>
      </c>
      <c r="F22975">
        <v>72</v>
      </c>
      <c r="I22975" t="str">
        <f>INDEX(LedgerMapping[[#All],[Level 3]],MATCH(Actuals[[#This Row],[Sub Ledger]],LedgerMapping[[#All],[Sub Ledger]],0))</f>
        <v>Interest</v>
      </c>
      <c r="J22975" s="22">
        <f>YEAR(Actuals[[#This Row],[Date]])</f>
        <v>2024</v>
      </c>
      <c r="K22975" s="22">
        <f>MONTH(Actuals[[#This Row],[Date]])</f>
        <v>7</v>
      </c>
      <c r="L22975" s="12"/>
    </row>
    <row r="22976" spans="1:12" x14ac:dyDescent="0.3">
      <c r="A22976">
        <v>6</v>
      </c>
      <c r="B22976">
        <v>32880</v>
      </c>
      <c r="C22976">
        <v>3</v>
      </c>
      <c r="D22976">
        <v>89000</v>
      </c>
      <c r="E22976" s="46">
        <v>45476</v>
      </c>
      <c r="F22976">
        <v>278</v>
      </c>
      <c r="I22976" t="str">
        <f>INDEX(LedgerMapping[[#All],[Level 3]],MATCH(Actuals[[#This Row],[Sub Ledger]],LedgerMapping[[#All],[Sub Ledger]],0))</f>
        <v>Interest</v>
      </c>
      <c r="J22976" s="22">
        <f>YEAR(Actuals[[#This Row],[Date]])</f>
        <v>2024</v>
      </c>
      <c r="K22976" s="22">
        <f>MONTH(Actuals[[#This Row],[Date]])</f>
        <v>7</v>
      </c>
      <c r="L22976" s="12"/>
    </row>
    <row r="22977" spans="1:12" x14ac:dyDescent="0.3">
      <c r="A22977">
        <v>6</v>
      </c>
      <c r="B22977">
        <v>32906</v>
      </c>
      <c r="C22977">
        <v>4</v>
      </c>
      <c r="D22977">
        <v>89000</v>
      </c>
      <c r="E22977" s="46">
        <v>45476</v>
      </c>
      <c r="F22977">
        <v>218</v>
      </c>
      <c r="I22977" t="str">
        <f>INDEX(LedgerMapping[[#All],[Level 3]],MATCH(Actuals[[#This Row],[Sub Ledger]],LedgerMapping[[#All],[Sub Ledger]],0))</f>
        <v>Interest</v>
      </c>
      <c r="J22977" s="22">
        <f>YEAR(Actuals[[#This Row],[Date]])</f>
        <v>2024</v>
      </c>
      <c r="K22977" s="22">
        <f>MONTH(Actuals[[#This Row],[Date]])</f>
        <v>7</v>
      </c>
      <c r="L22977" s="12"/>
    </row>
    <row r="22978" spans="1:12" x14ac:dyDescent="0.3">
      <c r="A22978">
        <v>6</v>
      </c>
      <c r="B22978">
        <v>32932</v>
      </c>
      <c r="C22978">
        <v>5</v>
      </c>
      <c r="D22978">
        <v>89000</v>
      </c>
      <c r="E22978" s="46">
        <v>45476</v>
      </c>
      <c r="F22978">
        <v>109</v>
      </c>
      <c r="I22978" t="str">
        <f>INDEX(LedgerMapping[[#All],[Level 3]],MATCH(Actuals[[#This Row],[Sub Ledger]],LedgerMapping[[#All],[Sub Ledger]],0))</f>
        <v>Interest</v>
      </c>
      <c r="J22978" s="22">
        <f>YEAR(Actuals[[#This Row],[Date]])</f>
        <v>2024</v>
      </c>
      <c r="K22978" s="22">
        <f>MONTH(Actuals[[#This Row],[Date]])</f>
        <v>7</v>
      </c>
      <c r="L22978" s="12"/>
    </row>
    <row r="22979" spans="1:12" x14ac:dyDescent="0.3">
      <c r="A22979">
        <v>6</v>
      </c>
      <c r="B22979">
        <v>32965</v>
      </c>
      <c r="C22979">
        <v>6</v>
      </c>
      <c r="D22979">
        <v>89000</v>
      </c>
      <c r="E22979" s="46">
        <v>45476</v>
      </c>
      <c r="F22979">
        <v>292</v>
      </c>
      <c r="I22979" t="str">
        <f>INDEX(LedgerMapping[[#All],[Level 3]],MATCH(Actuals[[#This Row],[Sub Ledger]],LedgerMapping[[#All],[Sub Ledger]],0))</f>
        <v>Interest</v>
      </c>
      <c r="J22979" s="22">
        <f>YEAR(Actuals[[#This Row],[Date]])</f>
        <v>2024</v>
      </c>
      <c r="K22979" s="22">
        <f>MONTH(Actuals[[#This Row],[Date]])</f>
        <v>7</v>
      </c>
      <c r="L22979" s="12"/>
    </row>
    <row r="22980" spans="1:12" x14ac:dyDescent="0.3">
      <c r="A22980">
        <v>6</v>
      </c>
      <c r="B22980">
        <v>33949</v>
      </c>
      <c r="C22980">
        <v>1</v>
      </c>
      <c r="D22980">
        <v>89000</v>
      </c>
      <c r="E22980" s="46">
        <v>45507</v>
      </c>
      <c r="F22980">
        <v>293</v>
      </c>
      <c r="I22980" t="str">
        <f>INDEX(LedgerMapping[[#All],[Level 3]],MATCH(Actuals[[#This Row],[Sub Ledger]],LedgerMapping[[#All],[Sub Ledger]],0))</f>
        <v>Interest</v>
      </c>
      <c r="J22980" s="22">
        <f>YEAR(Actuals[[#This Row],[Date]])</f>
        <v>2024</v>
      </c>
      <c r="K22980" s="22">
        <f>MONTH(Actuals[[#This Row],[Date]])</f>
        <v>8</v>
      </c>
      <c r="L22980" s="12"/>
    </row>
    <row r="22981" spans="1:12" x14ac:dyDescent="0.3">
      <c r="A22981">
        <v>6</v>
      </c>
      <c r="B22981">
        <v>33976</v>
      </c>
      <c r="C22981">
        <v>2</v>
      </c>
      <c r="D22981">
        <v>89000</v>
      </c>
      <c r="E22981" s="46">
        <v>45507</v>
      </c>
      <c r="F22981">
        <v>92</v>
      </c>
      <c r="I22981" t="str">
        <f>INDEX(LedgerMapping[[#All],[Level 3]],MATCH(Actuals[[#This Row],[Sub Ledger]],LedgerMapping[[#All],[Sub Ledger]],0))</f>
        <v>Interest</v>
      </c>
      <c r="J22981" s="22">
        <f>YEAR(Actuals[[#This Row],[Date]])</f>
        <v>2024</v>
      </c>
      <c r="K22981" s="22">
        <f>MONTH(Actuals[[#This Row],[Date]])</f>
        <v>8</v>
      </c>
      <c r="L22981" s="12"/>
    </row>
    <row r="22982" spans="1:12" x14ac:dyDescent="0.3">
      <c r="A22982">
        <v>6</v>
      </c>
      <c r="B22982">
        <v>34004</v>
      </c>
      <c r="C22982">
        <v>3</v>
      </c>
      <c r="D22982">
        <v>89000</v>
      </c>
      <c r="E22982" s="46">
        <v>45507</v>
      </c>
      <c r="F22982">
        <v>311</v>
      </c>
      <c r="I22982" t="str">
        <f>INDEX(LedgerMapping[[#All],[Level 3]],MATCH(Actuals[[#This Row],[Sub Ledger]],LedgerMapping[[#All],[Sub Ledger]],0))</f>
        <v>Interest</v>
      </c>
      <c r="J22982" s="22">
        <f>YEAR(Actuals[[#This Row],[Date]])</f>
        <v>2024</v>
      </c>
      <c r="K22982" s="22">
        <f>MONTH(Actuals[[#This Row],[Date]])</f>
        <v>8</v>
      </c>
      <c r="L22982" s="12"/>
    </row>
    <row r="22983" spans="1:12" x14ac:dyDescent="0.3">
      <c r="A22983">
        <v>6</v>
      </c>
      <c r="B22983">
        <v>34030</v>
      </c>
      <c r="C22983">
        <v>4</v>
      </c>
      <c r="D22983">
        <v>89000</v>
      </c>
      <c r="E22983" s="46">
        <v>45507</v>
      </c>
      <c r="F22983">
        <v>209</v>
      </c>
      <c r="I22983" t="str">
        <f>INDEX(LedgerMapping[[#All],[Level 3]],MATCH(Actuals[[#This Row],[Sub Ledger]],LedgerMapping[[#All],[Sub Ledger]],0))</f>
        <v>Interest</v>
      </c>
      <c r="J22983" s="22">
        <f>YEAR(Actuals[[#This Row],[Date]])</f>
        <v>2024</v>
      </c>
      <c r="K22983" s="22">
        <f>MONTH(Actuals[[#This Row],[Date]])</f>
        <v>8</v>
      </c>
      <c r="L22983" s="12"/>
    </row>
    <row r="22984" spans="1:12" x14ac:dyDescent="0.3">
      <c r="A22984">
        <v>6</v>
      </c>
      <c r="B22984">
        <v>34056</v>
      </c>
      <c r="C22984">
        <v>5</v>
      </c>
      <c r="D22984">
        <v>89000</v>
      </c>
      <c r="E22984" s="46">
        <v>45507</v>
      </c>
      <c r="F22984">
        <v>129</v>
      </c>
      <c r="I22984" t="str">
        <f>INDEX(LedgerMapping[[#All],[Level 3]],MATCH(Actuals[[#This Row],[Sub Ledger]],LedgerMapping[[#All],[Sub Ledger]],0))</f>
        <v>Interest</v>
      </c>
      <c r="J22984" s="22">
        <f>YEAR(Actuals[[#This Row],[Date]])</f>
        <v>2024</v>
      </c>
      <c r="K22984" s="22">
        <f>MONTH(Actuals[[#This Row],[Date]])</f>
        <v>8</v>
      </c>
      <c r="L22984" s="12"/>
    </row>
    <row r="22985" spans="1:12" x14ac:dyDescent="0.3">
      <c r="A22985">
        <v>6</v>
      </c>
      <c r="B22985">
        <v>34088</v>
      </c>
      <c r="C22985">
        <v>6</v>
      </c>
      <c r="D22985">
        <v>89000</v>
      </c>
      <c r="E22985" s="46">
        <v>45507</v>
      </c>
      <c r="F22985">
        <v>200</v>
      </c>
      <c r="I22985" t="str">
        <f>INDEX(LedgerMapping[[#All],[Level 3]],MATCH(Actuals[[#This Row],[Sub Ledger]],LedgerMapping[[#All],[Sub Ledger]],0))</f>
        <v>Interest</v>
      </c>
      <c r="J22985" s="22">
        <f>YEAR(Actuals[[#This Row],[Date]])</f>
        <v>2024</v>
      </c>
      <c r="K22985" s="22">
        <f>MONTH(Actuals[[#This Row],[Date]])</f>
        <v>8</v>
      </c>
      <c r="L22985" s="12"/>
    </row>
    <row r="22986" spans="1:12" x14ac:dyDescent="0.3">
      <c r="A22986">
        <v>6</v>
      </c>
      <c r="B22986">
        <v>35100</v>
      </c>
      <c r="C22986">
        <v>1</v>
      </c>
      <c r="D22986">
        <v>89000</v>
      </c>
      <c r="E22986" s="46">
        <v>45536</v>
      </c>
      <c r="F22986">
        <v>213</v>
      </c>
      <c r="I22986" t="str">
        <f>INDEX(LedgerMapping[[#All],[Level 3]],MATCH(Actuals[[#This Row],[Sub Ledger]],LedgerMapping[[#All],[Sub Ledger]],0))</f>
        <v>Interest</v>
      </c>
      <c r="J22986" s="22">
        <f>YEAR(Actuals[[#This Row],[Date]])</f>
        <v>2024</v>
      </c>
      <c r="K22986" s="22">
        <f>MONTH(Actuals[[#This Row],[Date]])</f>
        <v>9</v>
      </c>
      <c r="L22986" s="12"/>
    </row>
    <row r="22987" spans="1:12" x14ac:dyDescent="0.3">
      <c r="A22987">
        <v>6</v>
      </c>
      <c r="B22987">
        <v>35127</v>
      </c>
      <c r="C22987">
        <v>2</v>
      </c>
      <c r="D22987">
        <v>89000</v>
      </c>
      <c r="E22987" s="46">
        <v>45536</v>
      </c>
      <c r="F22987">
        <v>99</v>
      </c>
      <c r="I22987" t="str">
        <f>INDEX(LedgerMapping[[#All],[Level 3]],MATCH(Actuals[[#This Row],[Sub Ledger]],LedgerMapping[[#All],[Sub Ledger]],0))</f>
        <v>Interest</v>
      </c>
      <c r="J22987" s="22">
        <f>YEAR(Actuals[[#This Row],[Date]])</f>
        <v>2024</v>
      </c>
      <c r="K22987" s="22">
        <f>MONTH(Actuals[[#This Row],[Date]])</f>
        <v>9</v>
      </c>
      <c r="L22987" s="12"/>
    </row>
    <row r="22988" spans="1:12" x14ac:dyDescent="0.3">
      <c r="A22988">
        <v>6</v>
      </c>
      <c r="B22988">
        <v>35155</v>
      </c>
      <c r="C22988">
        <v>3</v>
      </c>
      <c r="D22988">
        <v>89000</v>
      </c>
      <c r="E22988" s="46">
        <v>45536</v>
      </c>
      <c r="F22988">
        <v>290</v>
      </c>
      <c r="I22988" t="str">
        <f>INDEX(LedgerMapping[[#All],[Level 3]],MATCH(Actuals[[#This Row],[Sub Ledger]],LedgerMapping[[#All],[Sub Ledger]],0))</f>
        <v>Interest</v>
      </c>
      <c r="J22988" s="22">
        <f>YEAR(Actuals[[#This Row],[Date]])</f>
        <v>2024</v>
      </c>
      <c r="K22988" s="22">
        <f>MONTH(Actuals[[#This Row],[Date]])</f>
        <v>9</v>
      </c>
      <c r="L22988" s="12"/>
    </row>
    <row r="22989" spans="1:12" x14ac:dyDescent="0.3">
      <c r="A22989">
        <v>6</v>
      </c>
      <c r="B22989">
        <v>35181</v>
      </c>
      <c r="C22989">
        <v>4</v>
      </c>
      <c r="D22989">
        <v>89000</v>
      </c>
      <c r="E22989" s="46">
        <v>45536</v>
      </c>
      <c r="F22989">
        <v>176</v>
      </c>
      <c r="I22989" t="str">
        <f>INDEX(LedgerMapping[[#All],[Level 3]],MATCH(Actuals[[#This Row],[Sub Ledger]],LedgerMapping[[#All],[Sub Ledger]],0))</f>
        <v>Interest</v>
      </c>
      <c r="J22989" s="22">
        <f>YEAR(Actuals[[#This Row],[Date]])</f>
        <v>2024</v>
      </c>
      <c r="K22989" s="22">
        <f>MONTH(Actuals[[#This Row],[Date]])</f>
        <v>9</v>
      </c>
      <c r="L22989" s="12"/>
    </row>
    <row r="22990" spans="1:12" x14ac:dyDescent="0.3">
      <c r="A22990">
        <v>6</v>
      </c>
      <c r="B22990">
        <v>35207</v>
      </c>
      <c r="C22990">
        <v>5</v>
      </c>
      <c r="D22990">
        <v>89000</v>
      </c>
      <c r="E22990" s="46">
        <v>45536</v>
      </c>
      <c r="F22990">
        <v>112</v>
      </c>
      <c r="I22990" t="str">
        <f>INDEX(LedgerMapping[[#All],[Level 3]],MATCH(Actuals[[#This Row],[Sub Ledger]],LedgerMapping[[#All],[Sub Ledger]],0))</f>
        <v>Interest</v>
      </c>
      <c r="J22990" s="22">
        <f>YEAR(Actuals[[#This Row],[Date]])</f>
        <v>2024</v>
      </c>
      <c r="K22990" s="22">
        <f>MONTH(Actuals[[#This Row],[Date]])</f>
        <v>9</v>
      </c>
      <c r="L22990" s="12"/>
    </row>
    <row r="22991" spans="1:12" x14ac:dyDescent="0.3">
      <c r="A22991">
        <v>6</v>
      </c>
      <c r="B22991">
        <v>35240</v>
      </c>
      <c r="C22991">
        <v>6</v>
      </c>
      <c r="D22991">
        <v>89000</v>
      </c>
      <c r="E22991" s="46">
        <v>45536</v>
      </c>
      <c r="F22991">
        <v>220</v>
      </c>
      <c r="I22991" t="str">
        <f>INDEX(LedgerMapping[[#All],[Level 3]],MATCH(Actuals[[#This Row],[Sub Ledger]],LedgerMapping[[#All],[Sub Ledger]],0))</f>
        <v>Interest</v>
      </c>
      <c r="J22991" s="22">
        <f>YEAR(Actuals[[#This Row],[Date]])</f>
        <v>2024</v>
      </c>
      <c r="K22991" s="22">
        <f>MONTH(Actuals[[#This Row],[Date]])</f>
        <v>9</v>
      </c>
      <c r="L22991" s="12"/>
    </row>
    <row r="22992" spans="1:12" x14ac:dyDescent="0.3">
      <c r="A22992">
        <v>6</v>
      </c>
      <c r="B22992">
        <v>36250</v>
      </c>
      <c r="C22992">
        <v>1</v>
      </c>
      <c r="D22992">
        <v>89000</v>
      </c>
      <c r="E22992" s="46">
        <v>45567</v>
      </c>
      <c r="F22992">
        <v>343</v>
      </c>
      <c r="I22992" t="str">
        <f>INDEX(LedgerMapping[[#All],[Level 3]],MATCH(Actuals[[#This Row],[Sub Ledger]],LedgerMapping[[#All],[Sub Ledger]],0))</f>
        <v>Interest</v>
      </c>
      <c r="J22992" s="22">
        <f>YEAR(Actuals[[#This Row],[Date]])</f>
        <v>2024</v>
      </c>
      <c r="K22992" s="22">
        <f>MONTH(Actuals[[#This Row],[Date]])</f>
        <v>10</v>
      </c>
      <c r="L22992" s="12"/>
    </row>
    <row r="22993" spans="1:12" x14ac:dyDescent="0.3">
      <c r="A22993">
        <v>6</v>
      </c>
      <c r="B22993">
        <v>36277</v>
      </c>
      <c r="C22993">
        <v>2</v>
      </c>
      <c r="D22993">
        <v>89000</v>
      </c>
      <c r="E22993" s="46">
        <v>45567</v>
      </c>
      <c r="F22993">
        <v>82</v>
      </c>
      <c r="I22993" t="str">
        <f>INDEX(LedgerMapping[[#All],[Level 3]],MATCH(Actuals[[#This Row],[Sub Ledger]],LedgerMapping[[#All],[Sub Ledger]],0))</f>
        <v>Interest</v>
      </c>
      <c r="J22993" s="22">
        <f>YEAR(Actuals[[#This Row],[Date]])</f>
        <v>2024</v>
      </c>
      <c r="K22993" s="22">
        <f>MONTH(Actuals[[#This Row],[Date]])</f>
        <v>10</v>
      </c>
      <c r="L22993" s="12"/>
    </row>
    <row r="22994" spans="1:12" x14ac:dyDescent="0.3">
      <c r="A22994">
        <v>6</v>
      </c>
      <c r="B22994">
        <v>36305</v>
      </c>
      <c r="C22994">
        <v>3</v>
      </c>
      <c r="D22994">
        <v>89000</v>
      </c>
      <c r="E22994" s="46">
        <v>45567</v>
      </c>
      <c r="F22994">
        <v>315</v>
      </c>
      <c r="I22994" t="str">
        <f>INDEX(LedgerMapping[[#All],[Level 3]],MATCH(Actuals[[#This Row],[Sub Ledger]],LedgerMapping[[#All],[Sub Ledger]],0))</f>
        <v>Interest</v>
      </c>
      <c r="J22994" s="22">
        <f>YEAR(Actuals[[#This Row],[Date]])</f>
        <v>2024</v>
      </c>
      <c r="K22994" s="22">
        <f>MONTH(Actuals[[#This Row],[Date]])</f>
        <v>10</v>
      </c>
      <c r="L22994" s="12"/>
    </row>
    <row r="22995" spans="1:12" x14ac:dyDescent="0.3">
      <c r="A22995">
        <v>6</v>
      </c>
      <c r="B22995">
        <v>36331</v>
      </c>
      <c r="C22995">
        <v>4</v>
      </c>
      <c r="D22995">
        <v>89000</v>
      </c>
      <c r="E22995" s="46">
        <v>45567</v>
      </c>
      <c r="F22995">
        <v>193</v>
      </c>
      <c r="I22995" t="str">
        <f>INDEX(LedgerMapping[[#All],[Level 3]],MATCH(Actuals[[#This Row],[Sub Ledger]],LedgerMapping[[#All],[Sub Ledger]],0))</f>
        <v>Interest</v>
      </c>
      <c r="J22995" s="22">
        <f>YEAR(Actuals[[#This Row],[Date]])</f>
        <v>2024</v>
      </c>
      <c r="K22995" s="22">
        <f>MONTH(Actuals[[#This Row],[Date]])</f>
        <v>10</v>
      </c>
      <c r="L22995" s="12"/>
    </row>
    <row r="22996" spans="1:12" x14ac:dyDescent="0.3">
      <c r="A22996">
        <v>6</v>
      </c>
      <c r="B22996">
        <v>36357</v>
      </c>
      <c r="C22996">
        <v>5</v>
      </c>
      <c r="D22996">
        <v>89000</v>
      </c>
      <c r="E22996" s="46">
        <v>45567</v>
      </c>
      <c r="F22996">
        <v>153</v>
      </c>
      <c r="I22996" t="str">
        <f>INDEX(LedgerMapping[[#All],[Level 3]],MATCH(Actuals[[#This Row],[Sub Ledger]],LedgerMapping[[#All],[Sub Ledger]],0))</f>
        <v>Interest</v>
      </c>
      <c r="J22996" s="22">
        <f>YEAR(Actuals[[#This Row],[Date]])</f>
        <v>2024</v>
      </c>
      <c r="K22996" s="22">
        <f>MONTH(Actuals[[#This Row],[Date]])</f>
        <v>10</v>
      </c>
      <c r="L22996" s="12"/>
    </row>
    <row r="22997" spans="1:12" x14ac:dyDescent="0.3">
      <c r="A22997">
        <v>6</v>
      </c>
      <c r="B22997">
        <v>36390</v>
      </c>
      <c r="C22997">
        <v>6</v>
      </c>
      <c r="D22997">
        <v>89000</v>
      </c>
      <c r="E22997" s="46">
        <v>45567</v>
      </c>
      <c r="F22997">
        <v>233</v>
      </c>
      <c r="I22997" t="str">
        <f>INDEX(LedgerMapping[[#All],[Level 3]],MATCH(Actuals[[#This Row],[Sub Ledger]],LedgerMapping[[#All],[Sub Ledger]],0))</f>
        <v>Interest</v>
      </c>
      <c r="J22997" s="22">
        <f>YEAR(Actuals[[#This Row],[Date]])</f>
        <v>2024</v>
      </c>
      <c r="K22997" s="22">
        <f>MONTH(Actuals[[#This Row],[Date]])</f>
        <v>10</v>
      </c>
      <c r="L22997" s="12"/>
    </row>
    <row r="22998" spans="1:12" x14ac:dyDescent="0.3">
      <c r="A22998">
        <v>6</v>
      </c>
      <c r="B22998">
        <v>37400</v>
      </c>
      <c r="C22998">
        <v>1</v>
      </c>
      <c r="D22998">
        <v>89000</v>
      </c>
      <c r="E22998" s="46">
        <v>45597</v>
      </c>
      <c r="F22998">
        <v>251</v>
      </c>
      <c r="I22998" t="str">
        <f>INDEX(LedgerMapping[[#All],[Level 3]],MATCH(Actuals[[#This Row],[Sub Ledger]],LedgerMapping[[#All],[Sub Ledger]],0))</f>
        <v>Interest</v>
      </c>
      <c r="J22998" s="22">
        <f>YEAR(Actuals[[#This Row],[Date]])</f>
        <v>2024</v>
      </c>
      <c r="K22998" s="22">
        <f>MONTH(Actuals[[#This Row],[Date]])</f>
        <v>11</v>
      </c>
      <c r="L22998" s="12"/>
    </row>
    <row r="22999" spans="1:12" x14ac:dyDescent="0.3">
      <c r="A22999">
        <v>6</v>
      </c>
      <c r="B22999">
        <v>37427</v>
      </c>
      <c r="C22999">
        <v>2</v>
      </c>
      <c r="D22999">
        <v>89000</v>
      </c>
      <c r="E22999" s="46">
        <v>45597</v>
      </c>
      <c r="F22999">
        <v>82</v>
      </c>
      <c r="I22999" t="str">
        <f>INDEX(LedgerMapping[[#All],[Level 3]],MATCH(Actuals[[#This Row],[Sub Ledger]],LedgerMapping[[#All],[Sub Ledger]],0))</f>
        <v>Interest</v>
      </c>
      <c r="J22999" s="22">
        <f>YEAR(Actuals[[#This Row],[Date]])</f>
        <v>2024</v>
      </c>
      <c r="K22999" s="22">
        <f>MONTH(Actuals[[#This Row],[Date]])</f>
        <v>11</v>
      </c>
      <c r="L22999" s="12"/>
    </row>
    <row r="23000" spans="1:12" x14ac:dyDescent="0.3">
      <c r="A23000">
        <v>6</v>
      </c>
      <c r="B23000">
        <v>37455</v>
      </c>
      <c r="C23000">
        <v>3</v>
      </c>
      <c r="D23000">
        <v>89000</v>
      </c>
      <c r="E23000" s="46">
        <v>45597</v>
      </c>
      <c r="F23000">
        <v>250</v>
      </c>
      <c r="I23000" t="str">
        <f>INDEX(LedgerMapping[[#All],[Level 3]],MATCH(Actuals[[#This Row],[Sub Ledger]],LedgerMapping[[#All],[Sub Ledger]],0))</f>
        <v>Interest</v>
      </c>
      <c r="J23000" s="22">
        <f>YEAR(Actuals[[#This Row],[Date]])</f>
        <v>2024</v>
      </c>
      <c r="K23000" s="22">
        <f>MONTH(Actuals[[#This Row],[Date]])</f>
        <v>11</v>
      </c>
      <c r="L23000" s="12"/>
    </row>
    <row r="23001" spans="1:12" x14ac:dyDescent="0.3">
      <c r="A23001">
        <v>6</v>
      </c>
      <c r="B23001">
        <v>37481</v>
      </c>
      <c r="C23001">
        <v>4</v>
      </c>
      <c r="D23001">
        <v>89000</v>
      </c>
      <c r="E23001" s="46">
        <v>45597</v>
      </c>
      <c r="F23001">
        <v>234</v>
      </c>
      <c r="I23001" t="str">
        <f>INDEX(LedgerMapping[[#All],[Level 3]],MATCH(Actuals[[#This Row],[Sub Ledger]],LedgerMapping[[#All],[Sub Ledger]],0))</f>
        <v>Interest</v>
      </c>
      <c r="J23001" s="22">
        <f>YEAR(Actuals[[#This Row],[Date]])</f>
        <v>2024</v>
      </c>
      <c r="K23001" s="22">
        <f>MONTH(Actuals[[#This Row],[Date]])</f>
        <v>11</v>
      </c>
      <c r="L23001" s="12"/>
    </row>
    <row r="23002" spans="1:12" x14ac:dyDescent="0.3">
      <c r="A23002">
        <v>6</v>
      </c>
      <c r="B23002">
        <v>37507</v>
      </c>
      <c r="C23002">
        <v>5</v>
      </c>
      <c r="D23002">
        <v>89000</v>
      </c>
      <c r="E23002" s="46">
        <v>45597</v>
      </c>
      <c r="F23002">
        <v>157</v>
      </c>
      <c r="I23002" t="str">
        <f>INDEX(LedgerMapping[[#All],[Level 3]],MATCH(Actuals[[#This Row],[Sub Ledger]],LedgerMapping[[#All],[Sub Ledger]],0))</f>
        <v>Interest</v>
      </c>
      <c r="J23002" s="22">
        <f>YEAR(Actuals[[#This Row],[Date]])</f>
        <v>2024</v>
      </c>
      <c r="K23002" s="22">
        <f>MONTH(Actuals[[#This Row],[Date]])</f>
        <v>11</v>
      </c>
      <c r="L23002" s="12"/>
    </row>
    <row r="23003" spans="1:12" x14ac:dyDescent="0.3">
      <c r="A23003">
        <v>6</v>
      </c>
      <c r="B23003">
        <v>37540</v>
      </c>
      <c r="C23003">
        <v>6</v>
      </c>
      <c r="D23003">
        <v>89000</v>
      </c>
      <c r="E23003" s="46">
        <v>45597</v>
      </c>
      <c r="F23003">
        <v>263</v>
      </c>
      <c r="I23003" t="str">
        <f>INDEX(LedgerMapping[[#All],[Level 3]],MATCH(Actuals[[#This Row],[Sub Ledger]],LedgerMapping[[#All],[Sub Ledger]],0))</f>
        <v>Interest</v>
      </c>
      <c r="J23003" s="22">
        <f>YEAR(Actuals[[#This Row],[Date]])</f>
        <v>2024</v>
      </c>
      <c r="K23003" s="22">
        <f>MONTH(Actuals[[#This Row],[Date]])</f>
        <v>11</v>
      </c>
      <c r="L23003" s="12"/>
    </row>
    <row r="23004" spans="1:12" x14ac:dyDescent="0.3">
      <c r="A23004">
        <v>6</v>
      </c>
      <c r="B23004">
        <v>38550</v>
      </c>
      <c r="C23004">
        <v>1</v>
      </c>
      <c r="D23004">
        <v>89000</v>
      </c>
      <c r="E23004" s="46">
        <v>45628</v>
      </c>
      <c r="F23004">
        <v>224</v>
      </c>
      <c r="I23004" t="str">
        <f>INDEX(LedgerMapping[[#All],[Level 3]],MATCH(Actuals[[#This Row],[Sub Ledger]],LedgerMapping[[#All],[Sub Ledger]],0))</f>
        <v>Interest</v>
      </c>
      <c r="J23004" s="22">
        <f>YEAR(Actuals[[#This Row],[Date]])</f>
        <v>2024</v>
      </c>
      <c r="K23004" s="22">
        <f>MONTH(Actuals[[#This Row],[Date]])</f>
        <v>12</v>
      </c>
      <c r="L23004" s="12"/>
    </row>
    <row r="23005" spans="1:12" x14ac:dyDescent="0.3">
      <c r="A23005">
        <v>6</v>
      </c>
      <c r="B23005">
        <v>38577</v>
      </c>
      <c r="C23005">
        <v>2</v>
      </c>
      <c r="D23005">
        <v>89000</v>
      </c>
      <c r="E23005" s="46">
        <v>45628</v>
      </c>
      <c r="F23005">
        <v>135</v>
      </c>
      <c r="I23005" t="str">
        <f>INDEX(LedgerMapping[[#All],[Level 3]],MATCH(Actuals[[#This Row],[Sub Ledger]],LedgerMapping[[#All],[Sub Ledger]],0))</f>
        <v>Interest</v>
      </c>
      <c r="J23005" s="22">
        <f>YEAR(Actuals[[#This Row],[Date]])</f>
        <v>2024</v>
      </c>
      <c r="K23005" s="22">
        <f>MONTH(Actuals[[#This Row],[Date]])</f>
        <v>12</v>
      </c>
      <c r="L23005" s="12"/>
    </row>
    <row r="23006" spans="1:12" x14ac:dyDescent="0.3">
      <c r="A23006">
        <v>6</v>
      </c>
      <c r="B23006">
        <v>38605</v>
      </c>
      <c r="C23006">
        <v>3</v>
      </c>
      <c r="D23006">
        <v>89000</v>
      </c>
      <c r="E23006" s="46">
        <v>45628</v>
      </c>
      <c r="F23006">
        <v>349</v>
      </c>
      <c r="I23006" t="str">
        <f>INDEX(LedgerMapping[[#All],[Level 3]],MATCH(Actuals[[#This Row],[Sub Ledger]],LedgerMapping[[#All],[Sub Ledger]],0))</f>
        <v>Interest</v>
      </c>
      <c r="J23006" s="22">
        <f>YEAR(Actuals[[#This Row],[Date]])</f>
        <v>2024</v>
      </c>
      <c r="K23006" s="22">
        <f>MONTH(Actuals[[#This Row],[Date]])</f>
        <v>12</v>
      </c>
      <c r="L23006" s="12"/>
    </row>
    <row r="23007" spans="1:12" x14ac:dyDescent="0.3">
      <c r="A23007">
        <v>6</v>
      </c>
      <c r="B23007">
        <v>38631</v>
      </c>
      <c r="C23007">
        <v>4</v>
      </c>
      <c r="D23007">
        <v>89000</v>
      </c>
      <c r="E23007" s="46">
        <v>45628</v>
      </c>
      <c r="F23007">
        <v>168</v>
      </c>
      <c r="I23007" t="str">
        <f>INDEX(LedgerMapping[[#All],[Level 3]],MATCH(Actuals[[#This Row],[Sub Ledger]],LedgerMapping[[#All],[Sub Ledger]],0))</f>
        <v>Interest</v>
      </c>
      <c r="J23007" s="22">
        <f>YEAR(Actuals[[#This Row],[Date]])</f>
        <v>2024</v>
      </c>
      <c r="K23007" s="22">
        <f>MONTH(Actuals[[#This Row],[Date]])</f>
        <v>12</v>
      </c>
      <c r="L23007" s="12"/>
    </row>
    <row r="23008" spans="1:12" x14ac:dyDescent="0.3">
      <c r="A23008">
        <v>6</v>
      </c>
      <c r="B23008">
        <v>38657</v>
      </c>
      <c r="C23008">
        <v>5</v>
      </c>
      <c r="D23008">
        <v>89000</v>
      </c>
      <c r="E23008" s="46">
        <v>45628</v>
      </c>
      <c r="F23008">
        <v>170</v>
      </c>
      <c r="I23008" t="str">
        <f>INDEX(LedgerMapping[[#All],[Level 3]],MATCH(Actuals[[#This Row],[Sub Ledger]],LedgerMapping[[#All],[Sub Ledger]],0))</f>
        <v>Interest</v>
      </c>
      <c r="J23008" s="22">
        <f>YEAR(Actuals[[#This Row],[Date]])</f>
        <v>2024</v>
      </c>
      <c r="K23008" s="22">
        <f>MONTH(Actuals[[#This Row],[Date]])</f>
        <v>12</v>
      </c>
      <c r="L23008" s="12"/>
    </row>
    <row r="23009" spans="1:12" x14ac:dyDescent="0.3">
      <c r="A23009">
        <v>6</v>
      </c>
      <c r="B23009">
        <v>38690</v>
      </c>
      <c r="C23009">
        <v>6</v>
      </c>
      <c r="D23009">
        <v>89000</v>
      </c>
      <c r="E23009" s="46">
        <v>45628</v>
      </c>
      <c r="F23009">
        <v>261</v>
      </c>
      <c r="I23009" t="str">
        <f>INDEX(LedgerMapping[[#All],[Level 3]],MATCH(Actuals[[#This Row],[Sub Ledger]],LedgerMapping[[#All],[Sub Ledger]],0))</f>
        <v>Interest</v>
      </c>
      <c r="J23009" s="22">
        <f>YEAR(Actuals[[#This Row],[Date]])</f>
        <v>2024</v>
      </c>
      <c r="K23009" s="22">
        <f>MONTH(Actuals[[#This Row],[Date]])</f>
        <v>12</v>
      </c>
      <c r="L23009" s="12"/>
    </row>
    <row r="23010" spans="1:12" x14ac:dyDescent="0.3">
      <c r="A23010">
        <v>6</v>
      </c>
      <c r="B23010">
        <v>562</v>
      </c>
      <c r="C23010">
        <v>2</v>
      </c>
      <c r="D23010">
        <v>91000</v>
      </c>
      <c r="E23010" s="46">
        <v>44562</v>
      </c>
      <c r="F23010">
        <v>-74</v>
      </c>
      <c r="I23010" t="str">
        <f>INDEX(LedgerMapping[[#All],[Level 3]],MATCH(Actuals[[#This Row],[Sub Ledger]],LedgerMapping[[#All],[Sub Ledger]],0))</f>
        <v>Other</v>
      </c>
      <c r="J23010" s="22">
        <f>YEAR(Actuals[[#This Row],[Date]])</f>
        <v>2022</v>
      </c>
      <c r="K23010" s="22">
        <f>MONTH(Actuals[[#This Row],[Date]])</f>
        <v>1</v>
      </c>
      <c r="L23010" s="12"/>
    </row>
    <row r="23011" spans="1:12" x14ac:dyDescent="0.3">
      <c r="A23011">
        <v>6</v>
      </c>
      <c r="B23011">
        <v>611</v>
      </c>
      <c r="C23011">
        <v>3</v>
      </c>
      <c r="D23011">
        <v>91000</v>
      </c>
      <c r="E23011" s="46">
        <v>44562</v>
      </c>
      <c r="F23011">
        <v>-207</v>
      </c>
      <c r="I23011" t="str">
        <f>INDEX(LedgerMapping[[#All],[Level 3]],MATCH(Actuals[[#This Row],[Sub Ledger]],LedgerMapping[[#All],[Sub Ledger]],0))</f>
        <v>Other</v>
      </c>
      <c r="J23011" s="22">
        <f>YEAR(Actuals[[#This Row],[Date]])</f>
        <v>2022</v>
      </c>
      <c r="K23011" s="22">
        <f>MONTH(Actuals[[#This Row],[Date]])</f>
        <v>1</v>
      </c>
      <c r="L23011" s="12"/>
    </row>
    <row r="23012" spans="1:12" x14ac:dyDescent="0.3">
      <c r="A23012">
        <v>6</v>
      </c>
      <c r="B23012">
        <v>658</v>
      </c>
      <c r="C23012">
        <v>4</v>
      </c>
      <c r="D23012">
        <v>91000</v>
      </c>
      <c r="E23012" s="46">
        <v>44562</v>
      </c>
      <c r="F23012">
        <v>-132</v>
      </c>
      <c r="I23012" t="str">
        <f>INDEX(LedgerMapping[[#All],[Level 3]],MATCH(Actuals[[#This Row],[Sub Ledger]],LedgerMapping[[#All],[Sub Ledger]],0))</f>
        <v>Other</v>
      </c>
      <c r="J23012" s="22">
        <f>YEAR(Actuals[[#This Row],[Date]])</f>
        <v>2022</v>
      </c>
      <c r="K23012" s="22">
        <f>MONTH(Actuals[[#This Row],[Date]])</f>
        <v>1</v>
      </c>
      <c r="L23012" s="12"/>
    </row>
    <row r="23013" spans="1:12" x14ac:dyDescent="0.3">
      <c r="A23013">
        <v>6</v>
      </c>
      <c r="B23013">
        <v>705</v>
      </c>
      <c r="C23013">
        <v>5</v>
      </c>
      <c r="D23013">
        <v>91000</v>
      </c>
      <c r="E23013" s="46">
        <v>44562</v>
      </c>
      <c r="F23013">
        <v>-87</v>
      </c>
      <c r="I23013" t="str">
        <f>INDEX(LedgerMapping[[#All],[Level 3]],MATCH(Actuals[[#This Row],[Sub Ledger]],LedgerMapping[[#All],[Sub Ledger]],0))</f>
        <v>Other</v>
      </c>
      <c r="J23013" s="22">
        <f>YEAR(Actuals[[#This Row],[Date]])</f>
        <v>2022</v>
      </c>
      <c r="K23013" s="22">
        <f>MONTH(Actuals[[#This Row],[Date]])</f>
        <v>1</v>
      </c>
      <c r="L23013" s="12"/>
    </row>
    <row r="23014" spans="1:12" x14ac:dyDescent="0.3">
      <c r="A23014">
        <v>6</v>
      </c>
      <c r="B23014">
        <v>764</v>
      </c>
      <c r="C23014">
        <v>6</v>
      </c>
      <c r="D23014">
        <v>91000</v>
      </c>
      <c r="E23014" s="46">
        <v>44562</v>
      </c>
      <c r="F23014">
        <v>-174</v>
      </c>
      <c r="I23014" t="str">
        <f>INDEX(LedgerMapping[[#All],[Level 3]],MATCH(Actuals[[#This Row],[Sub Ledger]],LedgerMapping[[#All],[Sub Ledger]],0))</f>
        <v>Other</v>
      </c>
      <c r="J23014" s="22">
        <f>YEAR(Actuals[[#This Row],[Date]])</f>
        <v>2022</v>
      </c>
      <c r="K23014" s="22">
        <f>MONTH(Actuals[[#This Row],[Date]])</f>
        <v>1</v>
      </c>
      <c r="L23014" s="12"/>
    </row>
    <row r="23015" spans="1:12" x14ac:dyDescent="0.3">
      <c r="A23015">
        <v>6</v>
      </c>
      <c r="B23015">
        <v>1638</v>
      </c>
      <c r="C23015">
        <v>1</v>
      </c>
      <c r="D23015">
        <v>91000</v>
      </c>
      <c r="E23015" s="46">
        <v>44593</v>
      </c>
      <c r="F23015">
        <v>-174</v>
      </c>
      <c r="I23015" t="str">
        <f>INDEX(LedgerMapping[[#All],[Level 3]],MATCH(Actuals[[#This Row],[Sub Ledger]],LedgerMapping[[#All],[Sub Ledger]],0))</f>
        <v>Other</v>
      </c>
      <c r="J23015" s="22">
        <f>YEAR(Actuals[[#This Row],[Date]])</f>
        <v>2022</v>
      </c>
      <c r="K23015" s="22">
        <f>MONTH(Actuals[[#This Row],[Date]])</f>
        <v>2</v>
      </c>
      <c r="L23015" s="12"/>
    </row>
    <row r="23016" spans="1:12" x14ac:dyDescent="0.3">
      <c r="A23016">
        <v>6</v>
      </c>
      <c r="B23016">
        <v>1686</v>
      </c>
      <c r="C23016">
        <v>2</v>
      </c>
      <c r="D23016">
        <v>91000</v>
      </c>
      <c r="E23016" s="46">
        <v>44593</v>
      </c>
      <c r="F23016">
        <v>-81</v>
      </c>
      <c r="I23016" t="str">
        <f>INDEX(LedgerMapping[[#All],[Level 3]],MATCH(Actuals[[#This Row],[Sub Ledger]],LedgerMapping[[#All],[Sub Ledger]],0))</f>
        <v>Other</v>
      </c>
      <c r="J23016" s="22">
        <f>YEAR(Actuals[[#This Row],[Date]])</f>
        <v>2022</v>
      </c>
      <c r="K23016" s="22">
        <f>MONTH(Actuals[[#This Row],[Date]])</f>
        <v>2</v>
      </c>
      <c r="L23016" s="12"/>
    </row>
    <row r="23017" spans="1:12" x14ac:dyDescent="0.3">
      <c r="A23017">
        <v>6</v>
      </c>
      <c r="B23017">
        <v>1735</v>
      </c>
      <c r="C23017">
        <v>3</v>
      </c>
      <c r="D23017">
        <v>91000</v>
      </c>
      <c r="E23017" s="46">
        <v>44593</v>
      </c>
      <c r="F23017">
        <v>-250</v>
      </c>
      <c r="I23017" t="str">
        <f>INDEX(LedgerMapping[[#All],[Level 3]],MATCH(Actuals[[#This Row],[Sub Ledger]],LedgerMapping[[#All],[Sub Ledger]],0))</f>
        <v>Other</v>
      </c>
      <c r="J23017" s="22">
        <f>YEAR(Actuals[[#This Row],[Date]])</f>
        <v>2022</v>
      </c>
      <c r="K23017" s="22">
        <f>MONTH(Actuals[[#This Row],[Date]])</f>
        <v>2</v>
      </c>
      <c r="L23017" s="12"/>
    </row>
    <row r="23018" spans="1:12" x14ac:dyDescent="0.3">
      <c r="A23018">
        <v>6</v>
      </c>
      <c r="B23018">
        <v>1782</v>
      </c>
      <c r="C23018">
        <v>4</v>
      </c>
      <c r="D23018">
        <v>91000</v>
      </c>
      <c r="E23018" s="46">
        <v>44593</v>
      </c>
      <c r="F23018">
        <v>-154</v>
      </c>
      <c r="I23018" t="str">
        <f>INDEX(LedgerMapping[[#All],[Level 3]],MATCH(Actuals[[#This Row],[Sub Ledger]],LedgerMapping[[#All],[Sub Ledger]],0))</f>
        <v>Other</v>
      </c>
      <c r="J23018" s="22">
        <f>YEAR(Actuals[[#This Row],[Date]])</f>
        <v>2022</v>
      </c>
      <c r="K23018" s="22">
        <f>MONTH(Actuals[[#This Row],[Date]])</f>
        <v>2</v>
      </c>
      <c r="L23018" s="12"/>
    </row>
    <row r="23019" spans="1:12" x14ac:dyDescent="0.3">
      <c r="A23019">
        <v>6</v>
      </c>
      <c r="B23019">
        <v>1829</v>
      </c>
      <c r="C23019">
        <v>5</v>
      </c>
      <c r="D23019">
        <v>91000</v>
      </c>
      <c r="E23019" s="46">
        <v>44593</v>
      </c>
      <c r="F23019">
        <v>-70</v>
      </c>
      <c r="I23019" t="str">
        <f>INDEX(LedgerMapping[[#All],[Level 3]],MATCH(Actuals[[#This Row],[Sub Ledger]],LedgerMapping[[#All],[Sub Ledger]],0))</f>
        <v>Other</v>
      </c>
      <c r="J23019" s="22">
        <f>YEAR(Actuals[[#This Row],[Date]])</f>
        <v>2022</v>
      </c>
      <c r="K23019" s="22">
        <f>MONTH(Actuals[[#This Row],[Date]])</f>
        <v>2</v>
      </c>
      <c r="L23019" s="12"/>
    </row>
    <row r="23020" spans="1:12" x14ac:dyDescent="0.3">
      <c r="A23020">
        <v>6</v>
      </c>
      <c r="B23020">
        <v>1890</v>
      </c>
      <c r="C23020">
        <v>6</v>
      </c>
      <c r="D23020">
        <v>91000</v>
      </c>
      <c r="E23020" s="46">
        <v>44593</v>
      </c>
      <c r="F23020">
        <v>-142</v>
      </c>
      <c r="I23020" t="str">
        <f>INDEX(LedgerMapping[[#All],[Level 3]],MATCH(Actuals[[#This Row],[Sub Ledger]],LedgerMapping[[#All],[Sub Ledger]],0))</f>
        <v>Other</v>
      </c>
      <c r="J23020" s="22">
        <f>YEAR(Actuals[[#This Row],[Date]])</f>
        <v>2022</v>
      </c>
      <c r="K23020" s="22">
        <f>MONTH(Actuals[[#This Row],[Date]])</f>
        <v>2</v>
      </c>
      <c r="L23020" s="12"/>
    </row>
    <row r="23021" spans="1:12" x14ac:dyDescent="0.3">
      <c r="A23021">
        <v>6</v>
      </c>
      <c r="B23021">
        <v>2756</v>
      </c>
      <c r="C23021">
        <v>1</v>
      </c>
      <c r="D23021">
        <v>91000</v>
      </c>
      <c r="E23021" s="46">
        <v>44624</v>
      </c>
      <c r="F23021">
        <v>-179</v>
      </c>
      <c r="I23021" t="str">
        <f>INDEX(LedgerMapping[[#All],[Level 3]],MATCH(Actuals[[#This Row],[Sub Ledger]],LedgerMapping[[#All],[Sub Ledger]],0))</f>
        <v>Other</v>
      </c>
      <c r="J23021" s="22">
        <f>YEAR(Actuals[[#This Row],[Date]])</f>
        <v>2022</v>
      </c>
      <c r="K23021" s="22">
        <f>MONTH(Actuals[[#This Row],[Date]])</f>
        <v>3</v>
      </c>
      <c r="L23021" s="12"/>
    </row>
    <row r="23022" spans="1:12" x14ac:dyDescent="0.3">
      <c r="A23022">
        <v>6</v>
      </c>
      <c r="B23022">
        <v>2804</v>
      </c>
      <c r="C23022">
        <v>2</v>
      </c>
      <c r="D23022">
        <v>91000</v>
      </c>
      <c r="E23022" s="46">
        <v>44624</v>
      </c>
      <c r="F23022">
        <v>-46</v>
      </c>
      <c r="I23022" t="str">
        <f>INDEX(LedgerMapping[[#All],[Level 3]],MATCH(Actuals[[#This Row],[Sub Ledger]],LedgerMapping[[#All],[Sub Ledger]],0))</f>
        <v>Other</v>
      </c>
      <c r="J23022" s="22">
        <f>YEAR(Actuals[[#This Row],[Date]])</f>
        <v>2022</v>
      </c>
      <c r="K23022" s="22">
        <f>MONTH(Actuals[[#This Row],[Date]])</f>
        <v>3</v>
      </c>
      <c r="L23022" s="12"/>
    </row>
    <row r="23023" spans="1:12" x14ac:dyDescent="0.3">
      <c r="A23023">
        <v>6</v>
      </c>
      <c r="B23023">
        <v>2853</v>
      </c>
      <c r="C23023">
        <v>3</v>
      </c>
      <c r="D23023">
        <v>91000</v>
      </c>
      <c r="E23023" s="46">
        <v>44624</v>
      </c>
      <c r="F23023">
        <v>-240</v>
      </c>
      <c r="I23023" t="str">
        <f>INDEX(LedgerMapping[[#All],[Level 3]],MATCH(Actuals[[#This Row],[Sub Ledger]],LedgerMapping[[#All],[Sub Ledger]],0))</f>
        <v>Other</v>
      </c>
      <c r="J23023" s="22">
        <f>YEAR(Actuals[[#This Row],[Date]])</f>
        <v>2022</v>
      </c>
      <c r="K23023" s="22">
        <f>MONTH(Actuals[[#This Row],[Date]])</f>
        <v>3</v>
      </c>
      <c r="L23023" s="12"/>
    </row>
    <row r="23024" spans="1:12" x14ac:dyDescent="0.3">
      <c r="A23024">
        <v>6</v>
      </c>
      <c r="B23024">
        <v>2900</v>
      </c>
      <c r="C23024">
        <v>4</v>
      </c>
      <c r="D23024">
        <v>91000</v>
      </c>
      <c r="E23024" s="46">
        <v>44624</v>
      </c>
      <c r="F23024">
        <v>-168</v>
      </c>
      <c r="I23024" t="str">
        <f>INDEX(LedgerMapping[[#All],[Level 3]],MATCH(Actuals[[#This Row],[Sub Ledger]],LedgerMapping[[#All],[Sub Ledger]],0))</f>
        <v>Other</v>
      </c>
      <c r="J23024" s="22">
        <f>YEAR(Actuals[[#This Row],[Date]])</f>
        <v>2022</v>
      </c>
      <c r="K23024" s="22">
        <f>MONTH(Actuals[[#This Row],[Date]])</f>
        <v>3</v>
      </c>
      <c r="L23024" s="12"/>
    </row>
    <row r="23025" spans="1:12" x14ac:dyDescent="0.3">
      <c r="A23025">
        <v>6</v>
      </c>
      <c r="B23025">
        <v>2947</v>
      </c>
      <c r="C23025">
        <v>5</v>
      </c>
      <c r="D23025">
        <v>91000</v>
      </c>
      <c r="E23025" s="46">
        <v>44624</v>
      </c>
      <c r="F23025">
        <v>-94</v>
      </c>
      <c r="I23025" t="str">
        <f>INDEX(LedgerMapping[[#All],[Level 3]],MATCH(Actuals[[#This Row],[Sub Ledger]],LedgerMapping[[#All],[Sub Ledger]],0))</f>
        <v>Other</v>
      </c>
      <c r="J23025" s="22">
        <f>YEAR(Actuals[[#This Row],[Date]])</f>
        <v>2022</v>
      </c>
      <c r="K23025" s="22">
        <f>MONTH(Actuals[[#This Row],[Date]])</f>
        <v>3</v>
      </c>
      <c r="L23025" s="12"/>
    </row>
    <row r="23026" spans="1:12" x14ac:dyDescent="0.3">
      <c r="A23026">
        <v>6</v>
      </c>
      <c r="B23026">
        <v>3006</v>
      </c>
      <c r="C23026">
        <v>6</v>
      </c>
      <c r="D23026">
        <v>91000</v>
      </c>
      <c r="E23026" s="46">
        <v>44624</v>
      </c>
      <c r="F23026">
        <v>-214</v>
      </c>
      <c r="I23026" t="str">
        <f>INDEX(LedgerMapping[[#All],[Level 3]],MATCH(Actuals[[#This Row],[Sub Ledger]],LedgerMapping[[#All],[Sub Ledger]],0))</f>
        <v>Other</v>
      </c>
      <c r="J23026" s="22">
        <f>YEAR(Actuals[[#This Row],[Date]])</f>
        <v>2022</v>
      </c>
      <c r="K23026" s="22">
        <f>MONTH(Actuals[[#This Row],[Date]])</f>
        <v>3</v>
      </c>
      <c r="L23026" s="12"/>
    </row>
    <row r="23027" spans="1:12" x14ac:dyDescent="0.3">
      <c r="A23027">
        <v>6</v>
      </c>
      <c r="B23027">
        <v>3878</v>
      </c>
      <c r="C23027">
        <v>1</v>
      </c>
      <c r="D23027">
        <v>91000</v>
      </c>
      <c r="E23027" s="46">
        <v>44654</v>
      </c>
      <c r="F23027">
        <v>-202</v>
      </c>
      <c r="I23027" t="str">
        <f>INDEX(LedgerMapping[[#All],[Level 3]],MATCH(Actuals[[#This Row],[Sub Ledger]],LedgerMapping[[#All],[Sub Ledger]],0))</f>
        <v>Other</v>
      </c>
      <c r="J23027" s="22">
        <f>YEAR(Actuals[[#This Row],[Date]])</f>
        <v>2022</v>
      </c>
      <c r="K23027" s="22">
        <f>MONTH(Actuals[[#This Row],[Date]])</f>
        <v>4</v>
      </c>
      <c r="L23027" s="12"/>
    </row>
    <row r="23028" spans="1:12" x14ac:dyDescent="0.3">
      <c r="A23028">
        <v>6</v>
      </c>
      <c r="B23028">
        <v>3926</v>
      </c>
      <c r="C23028">
        <v>2</v>
      </c>
      <c r="D23028">
        <v>91000</v>
      </c>
      <c r="E23028" s="46">
        <v>44654</v>
      </c>
      <c r="F23028">
        <v>-106</v>
      </c>
      <c r="I23028" t="str">
        <f>INDEX(LedgerMapping[[#All],[Level 3]],MATCH(Actuals[[#This Row],[Sub Ledger]],LedgerMapping[[#All],[Sub Ledger]],0))</f>
        <v>Other</v>
      </c>
      <c r="J23028" s="22">
        <f>YEAR(Actuals[[#This Row],[Date]])</f>
        <v>2022</v>
      </c>
      <c r="K23028" s="22">
        <f>MONTH(Actuals[[#This Row],[Date]])</f>
        <v>4</v>
      </c>
      <c r="L23028" s="12"/>
    </row>
    <row r="23029" spans="1:12" x14ac:dyDescent="0.3">
      <c r="A23029">
        <v>6</v>
      </c>
      <c r="B23029">
        <v>3975</v>
      </c>
      <c r="C23029">
        <v>3</v>
      </c>
      <c r="D23029">
        <v>91000</v>
      </c>
      <c r="E23029" s="46">
        <v>44654</v>
      </c>
      <c r="F23029">
        <v>-228</v>
      </c>
      <c r="I23029" t="str">
        <f>INDEX(LedgerMapping[[#All],[Level 3]],MATCH(Actuals[[#This Row],[Sub Ledger]],LedgerMapping[[#All],[Sub Ledger]],0))</f>
        <v>Other</v>
      </c>
      <c r="J23029" s="22">
        <f>YEAR(Actuals[[#This Row],[Date]])</f>
        <v>2022</v>
      </c>
      <c r="K23029" s="22">
        <f>MONTH(Actuals[[#This Row],[Date]])</f>
        <v>4</v>
      </c>
      <c r="L23029" s="12"/>
    </row>
    <row r="23030" spans="1:12" x14ac:dyDescent="0.3">
      <c r="A23030">
        <v>6</v>
      </c>
      <c r="B23030">
        <v>4022</v>
      </c>
      <c r="C23030">
        <v>4</v>
      </c>
      <c r="D23030">
        <v>91000</v>
      </c>
      <c r="E23030" s="46">
        <v>44654</v>
      </c>
      <c r="F23030">
        <v>-168</v>
      </c>
      <c r="I23030" t="str">
        <f>INDEX(LedgerMapping[[#All],[Level 3]],MATCH(Actuals[[#This Row],[Sub Ledger]],LedgerMapping[[#All],[Sub Ledger]],0))</f>
        <v>Other</v>
      </c>
      <c r="J23030" s="22">
        <f>YEAR(Actuals[[#This Row],[Date]])</f>
        <v>2022</v>
      </c>
      <c r="K23030" s="22">
        <f>MONTH(Actuals[[#This Row],[Date]])</f>
        <v>4</v>
      </c>
      <c r="L23030" s="12"/>
    </row>
    <row r="23031" spans="1:12" x14ac:dyDescent="0.3">
      <c r="A23031">
        <v>6</v>
      </c>
      <c r="B23031">
        <v>4069</v>
      </c>
      <c r="C23031">
        <v>5</v>
      </c>
      <c r="D23031">
        <v>91000</v>
      </c>
      <c r="E23031" s="46">
        <v>44654</v>
      </c>
      <c r="F23031">
        <v>-90</v>
      </c>
      <c r="I23031" t="str">
        <f>INDEX(LedgerMapping[[#All],[Level 3]],MATCH(Actuals[[#This Row],[Sub Ledger]],LedgerMapping[[#All],[Sub Ledger]],0))</f>
        <v>Other</v>
      </c>
      <c r="J23031" s="22">
        <f>YEAR(Actuals[[#This Row],[Date]])</f>
        <v>2022</v>
      </c>
      <c r="K23031" s="22">
        <f>MONTH(Actuals[[#This Row],[Date]])</f>
        <v>4</v>
      </c>
      <c r="L23031" s="12"/>
    </row>
    <row r="23032" spans="1:12" x14ac:dyDescent="0.3">
      <c r="A23032">
        <v>6</v>
      </c>
      <c r="B23032">
        <v>4130</v>
      </c>
      <c r="C23032">
        <v>6</v>
      </c>
      <c r="D23032">
        <v>91000</v>
      </c>
      <c r="E23032" s="46">
        <v>44654</v>
      </c>
      <c r="F23032">
        <v>-228</v>
      </c>
      <c r="I23032" t="str">
        <f>INDEX(LedgerMapping[[#All],[Level 3]],MATCH(Actuals[[#This Row],[Sub Ledger]],LedgerMapping[[#All],[Sub Ledger]],0))</f>
        <v>Other</v>
      </c>
      <c r="J23032" s="22">
        <f>YEAR(Actuals[[#This Row],[Date]])</f>
        <v>2022</v>
      </c>
      <c r="K23032" s="22">
        <f>MONTH(Actuals[[#This Row],[Date]])</f>
        <v>4</v>
      </c>
      <c r="L23032" s="12"/>
    </row>
    <row r="23033" spans="1:12" x14ac:dyDescent="0.3">
      <c r="A23033">
        <v>6</v>
      </c>
      <c r="B23033">
        <v>5002</v>
      </c>
      <c r="C23033">
        <v>1</v>
      </c>
      <c r="D23033">
        <v>91000</v>
      </c>
      <c r="E23033" s="46">
        <v>44685</v>
      </c>
      <c r="F23033">
        <v>-191</v>
      </c>
      <c r="I23033" t="str">
        <f>INDEX(LedgerMapping[[#All],[Level 3]],MATCH(Actuals[[#This Row],[Sub Ledger]],LedgerMapping[[#All],[Sub Ledger]],0))</f>
        <v>Other</v>
      </c>
      <c r="J23033" s="22">
        <f>YEAR(Actuals[[#This Row],[Date]])</f>
        <v>2022</v>
      </c>
      <c r="K23033" s="22">
        <f>MONTH(Actuals[[#This Row],[Date]])</f>
        <v>5</v>
      </c>
      <c r="L23033" s="12"/>
    </row>
    <row r="23034" spans="1:12" x14ac:dyDescent="0.3">
      <c r="A23034">
        <v>6</v>
      </c>
      <c r="B23034">
        <v>5050</v>
      </c>
      <c r="C23034">
        <v>2</v>
      </c>
      <c r="D23034">
        <v>91000</v>
      </c>
      <c r="E23034" s="46">
        <v>44685</v>
      </c>
      <c r="F23034">
        <v>-86</v>
      </c>
      <c r="I23034" t="str">
        <f>INDEX(LedgerMapping[[#All],[Level 3]],MATCH(Actuals[[#This Row],[Sub Ledger]],LedgerMapping[[#All],[Sub Ledger]],0))</f>
        <v>Other</v>
      </c>
      <c r="J23034" s="22">
        <f>YEAR(Actuals[[#This Row],[Date]])</f>
        <v>2022</v>
      </c>
      <c r="K23034" s="22">
        <f>MONTH(Actuals[[#This Row],[Date]])</f>
        <v>5</v>
      </c>
      <c r="L23034" s="12"/>
    </row>
    <row r="23035" spans="1:12" x14ac:dyDescent="0.3">
      <c r="A23035">
        <v>6</v>
      </c>
      <c r="B23035">
        <v>5099</v>
      </c>
      <c r="C23035">
        <v>3</v>
      </c>
      <c r="D23035">
        <v>91000</v>
      </c>
      <c r="E23035" s="46">
        <v>44685</v>
      </c>
      <c r="F23035">
        <v>-181</v>
      </c>
      <c r="I23035" t="str">
        <f>INDEX(LedgerMapping[[#All],[Level 3]],MATCH(Actuals[[#This Row],[Sub Ledger]],LedgerMapping[[#All],[Sub Ledger]],0))</f>
        <v>Other</v>
      </c>
      <c r="J23035" s="22">
        <f>YEAR(Actuals[[#This Row],[Date]])</f>
        <v>2022</v>
      </c>
      <c r="K23035" s="22">
        <f>MONTH(Actuals[[#This Row],[Date]])</f>
        <v>5</v>
      </c>
      <c r="L23035" s="12"/>
    </row>
    <row r="23036" spans="1:12" x14ac:dyDescent="0.3">
      <c r="A23036">
        <v>6</v>
      </c>
      <c r="B23036">
        <v>5146</v>
      </c>
      <c r="C23036">
        <v>4</v>
      </c>
      <c r="D23036">
        <v>91000</v>
      </c>
      <c r="E23036" s="46">
        <v>44685</v>
      </c>
      <c r="F23036">
        <v>-98</v>
      </c>
      <c r="I23036" t="str">
        <f>INDEX(LedgerMapping[[#All],[Level 3]],MATCH(Actuals[[#This Row],[Sub Ledger]],LedgerMapping[[#All],[Sub Ledger]],0))</f>
        <v>Other</v>
      </c>
      <c r="J23036" s="22">
        <f>YEAR(Actuals[[#This Row],[Date]])</f>
        <v>2022</v>
      </c>
      <c r="K23036" s="22">
        <f>MONTH(Actuals[[#This Row],[Date]])</f>
        <v>5</v>
      </c>
      <c r="L23036" s="12"/>
    </row>
    <row r="23037" spans="1:12" x14ac:dyDescent="0.3">
      <c r="A23037">
        <v>6</v>
      </c>
      <c r="B23037">
        <v>5193</v>
      </c>
      <c r="C23037">
        <v>5</v>
      </c>
      <c r="D23037">
        <v>91000</v>
      </c>
      <c r="E23037" s="46">
        <v>44685</v>
      </c>
      <c r="F23037">
        <v>-106</v>
      </c>
      <c r="I23037" t="str">
        <f>INDEX(LedgerMapping[[#All],[Level 3]],MATCH(Actuals[[#This Row],[Sub Ledger]],LedgerMapping[[#All],[Sub Ledger]],0))</f>
        <v>Other</v>
      </c>
      <c r="J23037" s="22">
        <f>YEAR(Actuals[[#This Row],[Date]])</f>
        <v>2022</v>
      </c>
      <c r="K23037" s="22">
        <f>MONTH(Actuals[[#This Row],[Date]])</f>
        <v>5</v>
      </c>
      <c r="L23037" s="12"/>
    </row>
    <row r="23038" spans="1:12" x14ac:dyDescent="0.3">
      <c r="A23038">
        <v>6</v>
      </c>
      <c r="B23038">
        <v>5252</v>
      </c>
      <c r="C23038">
        <v>6</v>
      </c>
      <c r="D23038">
        <v>91000</v>
      </c>
      <c r="E23038" s="46">
        <v>44685</v>
      </c>
      <c r="F23038">
        <v>-182</v>
      </c>
      <c r="I23038" t="str">
        <f>INDEX(LedgerMapping[[#All],[Level 3]],MATCH(Actuals[[#This Row],[Sub Ledger]],LedgerMapping[[#All],[Sub Ledger]],0))</f>
        <v>Other</v>
      </c>
      <c r="J23038" s="22">
        <f>YEAR(Actuals[[#This Row],[Date]])</f>
        <v>2022</v>
      </c>
      <c r="K23038" s="22">
        <f>MONTH(Actuals[[#This Row],[Date]])</f>
        <v>5</v>
      </c>
      <c r="L23038" s="12"/>
    </row>
    <row r="23039" spans="1:12" x14ac:dyDescent="0.3">
      <c r="A23039">
        <v>6</v>
      </c>
      <c r="B23039">
        <v>6126</v>
      </c>
      <c r="C23039">
        <v>1</v>
      </c>
      <c r="D23039">
        <v>91000</v>
      </c>
      <c r="E23039" s="46">
        <v>44715</v>
      </c>
      <c r="F23039">
        <v>-173</v>
      </c>
      <c r="I23039" t="str">
        <f>INDEX(LedgerMapping[[#All],[Level 3]],MATCH(Actuals[[#This Row],[Sub Ledger]],LedgerMapping[[#All],[Sub Ledger]],0))</f>
        <v>Other</v>
      </c>
      <c r="J23039" s="22">
        <f>YEAR(Actuals[[#This Row],[Date]])</f>
        <v>2022</v>
      </c>
      <c r="K23039" s="22">
        <f>MONTH(Actuals[[#This Row],[Date]])</f>
        <v>6</v>
      </c>
      <c r="L23039" s="12"/>
    </row>
    <row r="23040" spans="1:12" x14ac:dyDescent="0.3">
      <c r="A23040">
        <v>6</v>
      </c>
      <c r="B23040">
        <v>6174</v>
      </c>
      <c r="C23040">
        <v>2</v>
      </c>
      <c r="D23040">
        <v>91000</v>
      </c>
      <c r="E23040" s="46">
        <v>44715</v>
      </c>
      <c r="F23040">
        <v>-83</v>
      </c>
      <c r="I23040" t="str">
        <f>INDEX(LedgerMapping[[#All],[Level 3]],MATCH(Actuals[[#This Row],[Sub Ledger]],LedgerMapping[[#All],[Sub Ledger]],0))</f>
        <v>Other</v>
      </c>
      <c r="J23040" s="22">
        <f>YEAR(Actuals[[#This Row],[Date]])</f>
        <v>2022</v>
      </c>
      <c r="K23040" s="22">
        <f>MONTH(Actuals[[#This Row],[Date]])</f>
        <v>6</v>
      </c>
      <c r="L23040" s="12"/>
    </row>
    <row r="23041" spans="1:12" x14ac:dyDescent="0.3">
      <c r="A23041">
        <v>6</v>
      </c>
      <c r="B23041">
        <v>6223</v>
      </c>
      <c r="C23041">
        <v>3</v>
      </c>
      <c r="D23041">
        <v>91000</v>
      </c>
      <c r="E23041" s="46">
        <v>44715</v>
      </c>
      <c r="F23041">
        <v>-221</v>
      </c>
      <c r="I23041" t="str">
        <f>INDEX(LedgerMapping[[#All],[Level 3]],MATCH(Actuals[[#This Row],[Sub Ledger]],LedgerMapping[[#All],[Sub Ledger]],0))</f>
        <v>Other</v>
      </c>
      <c r="J23041" s="22">
        <f>YEAR(Actuals[[#This Row],[Date]])</f>
        <v>2022</v>
      </c>
      <c r="K23041" s="22">
        <f>MONTH(Actuals[[#This Row],[Date]])</f>
        <v>6</v>
      </c>
      <c r="L23041" s="12"/>
    </row>
    <row r="23042" spans="1:12" x14ac:dyDescent="0.3">
      <c r="A23042">
        <v>6</v>
      </c>
      <c r="B23042">
        <v>6270</v>
      </c>
      <c r="C23042">
        <v>4</v>
      </c>
      <c r="D23042">
        <v>91000</v>
      </c>
      <c r="E23042" s="46">
        <v>44715</v>
      </c>
      <c r="F23042">
        <v>-188</v>
      </c>
      <c r="I23042" t="str">
        <f>INDEX(LedgerMapping[[#All],[Level 3]],MATCH(Actuals[[#This Row],[Sub Ledger]],LedgerMapping[[#All],[Sub Ledger]],0))</f>
        <v>Other</v>
      </c>
      <c r="J23042" s="22">
        <f>YEAR(Actuals[[#This Row],[Date]])</f>
        <v>2022</v>
      </c>
      <c r="K23042" s="22">
        <f>MONTH(Actuals[[#This Row],[Date]])</f>
        <v>6</v>
      </c>
      <c r="L23042" s="12"/>
    </row>
    <row r="23043" spans="1:12" x14ac:dyDescent="0.3">
      <c r="A23043">
        <v>6</v>
      </c>
      <c r="B23043">
        <v>6317</v>
      </c>
      <c r="C23043">
        <v>5</v>
      </c>
      <c r="D23043">
        <v>91000</v>
      </c>
      <c r="E23043" s="46">
        <v>44715</v>
      </c>
      <c r="F23043">
        <v>-77</v>
      </c>
      <c r="I23043" t="str">
        <f>INDEX(LedgerMapping[[#All],[Level 3]],MATCH(Actuals[[#This Row],[Sub Ledger]],LedgerMapping[[#All],[Sub Ledger]],0))</f>
        <v>Other</v>
      </c>
      <c r="J23043" s="22">
        <f>YEAR(Actuals[[#This Row],[Date]])</f>
        <v>2022</v>
      </c>
      <c r="K23043" s="22">
        <f>MONTH(Actuals[[#This Row],[Date]])</f>
        <v>6</v>
      </c>
      <c r="L23043" s="12"/>
    </row>
    <row r="23044" spans="1:12" x14ac:dyDescent="0.3">
      <c r="A23044">
        <v>6</v>
      </c>
      <c r="B23044">
        <v>6376</v>
      </c>
      <c r="C23044">
        <v>6</v>
      </c>
      <c r="D23044">
        <v>91000</v>
      </c>
      <c r="E23044" s="46">
        <v>44715</v>
      </c>
      <c r="F23044">
        <v>-123</v>
      </c>
      <c r="I23044" t="str">
        <f>INDEX(LedgerMapping[[#All],[Level 3]],MATCH(Actuals[[#This Row],[Sub Ledger]],LedgerMapping[[#All],[Sub Ledger]],0))</f>
        <v>Other</v>
      </c>
      <c r="J23044" s="22">
        <f>YEAR(Actuals[[#This Row],[Date]])</f>
        <v>2022</v>
      </c>
      <c r="K23044" s="22">
        <f>MONTH(Actuals[[#This Row],[Date]])</f>
        <v>6</v>
      </c>
      <c r="L23044" s="12"/>
    </row>
    <row r="23045" spans="1:12" x14ac:dyDescent="0.3">
      <c r="A23045">
        <v>6</v>
      </c>
      <c r="B23045">
        <v>7248</v>
      </c>
      <c r="C23045">
        <v>1</v>
      </c>
      <c r="D23045">
        <v>91000</v>
      </c>
      <c r="E23045" s="46">
        <v>44746</v>
      </c>
      <c r="F23045">
        <v>-218</v>
      </c>
      <c r="I23045" t="str">
        <f>INDEX(LedgerMapping[[#All],[Level 3]],MATCH(Actuals[[#This Row],[Sub Ledger]],LedgerMapping[[#All],[Sub Ledger]],0))</f>
        <v>Other</v>
      </c>
      <c r="J23045" s="22">
        <f>YEAR(Actuals[[#This Row],[Date]])</f>
        <v>2022</v>
      </c>
      <c r="K23045" s="22">
        <f>MONTH(Actuals[[#This Row],[Date]])</f>
        <v>7</v>
      </c>
      <c r="L23045" s="12"/>
    </row>
    <row r="23046" spans="1:12" x14ac:dyDescent="0.3">
      <c r="A23046">
        <v>6</v>
      </c>
      <c r="B23046">
        <v>7296</v>
      </c>
      <c r="C23046">
        <v>2</v>
      </c>
      <c r="D23046">
        <v>91000</v>
      </c>
      <c r="E23046" s="46">
        <v>44746</v>
      </c>
      <c r="F23046">
        <v>-103</v>
      </c>
      <c r="I23046" t="str">
        <f>INDEX(LedgerMapping[[#All],[Level 3]],MATCH(Actuals[[#This Row],[Sub Ledger]],LedgerMapping[[#All],[Sub Ledger]],0))</f>
        <v>Other</v>
      </c>
      <c r="J23046" s="22">
        <f>YEAR(Actuals[[#This Row],[Date]])</f>
        <v>2022</v>
      </c>
      <c r="K23046" s="22">
        <f>MONTH(Actuals[[#This Row],[Date]])</f>
        <v>7</v>
      </c>
      <c r="L23046" s="12"/>
    </row>
    <row r="23047" spans="1:12" x14ac:dyDescent="0.3">
      <c r="A23047">
        <v>6</v>
      </c>
      <c r="B23047">
        <v>7345</v>
      </c>
      <c r="C23047">
        <v>3</v>
      </c>
      <c r="D23047">
        <v>91000</v>
      </c>
      <c r="E23047" s="46">
        <v>44746</v>
      </c>
      <c r="F23047">
        <v>-216</v>
      </c>
      <c r="I23047" t="str">
        <f>INDEX(LedgerMapping[[#All],[Level 3]],MATCH(Actuals[[#This Row],[Sub Ledger]],LedgerMapping[[#All],[Sub Ledger]],0))</f>
        <v>Other</v>
      </c>
      <c r="J23047" s="22">
        <f>YEAR(Actuals[[#This Row],[Date]])</f>
        <v>2022</v>
      </c>
      <c r="K23047" s="22">
        <f>MONTH(Actuals[[#This Row],[Date]])</f>
        <v>7</v>
      </c>
      <c r="L23047" s="12"/>
    </row>
    <row r="23048" spans="1:12" x14ac:dyDescent="0.3">
      <c r="A23048">
        <v>6</v>
      </c>
      <c r="B23048">
        <v>7392</v>
      </c>
      <c r="C23048">
        <v>4</v>
      </c>
      <c r="D23048">
        <v>91000</v>
      </c>
      <c r="E23048" s="46">
        <v>44746</v>
      </c>
      <c r="F23048">
        <v>-142</v>
      </c>
      <c r="I23048" t="str">
        <f>INDEX(LedgerMapping[[#All],[Level 3]],MATCH(Actuals[[#This Row],[Sub Ledger]],LedgerMapping[[#All],[Sub Ledger]],0))</f>
        <v>Other</v>
      </c>
      <c r="J23048" s="22">
        <f>YEAR(Actuals[[#This Row],[Date]])</f>
        <v>2022</v>
      </c>
      <c r="K23048" s="22">
        <f>MONTH(Actuals[[#This Row],[Date]])</f>
        <v>7</v>
      </c>
      <c r="L23048" s="12"/>
    </row>
    <row r="23049" spans="1:12" x14ac:dyDescent="0.3">
      <c r="A23049">
        <v>6</v>
      </c>
      <c r="B23049">
        <v>7439</v>
      </c>
      <c r="C23049">
        <v>5</v>
      </c>
      <c r="D23049">
        <v>91000</v>
      </c>
      <c r="E23049" s="46">
        <v>44746</v>
      </c>
      <c r="F23049">
        <v>-60</v>
      </c>
      <c r="I23049" t="str">
        <f>INDEX(LedgerMapping[[#All],[Level 3]],MATCH(Actuals[[#This Row],[Sub Ledger]],LedgerMapping[[#All],[Sub Ledger]],0))</f>
        <v>Other</v>
      </c>
      <c r="J23049" s="22">
        <f>YEAR(Actuals[[#This Row],[Date]])</f>
        <v>2022</v>
      </c>
      <c r="K23049" s="22">
        <f>MONTH(Actuals[[#This Row],[Date]])</f>
        <v>7</v>
      </c>
      <c r="L23049" s="12"/>
    </row>
    <row r="23050" spans="1:12" x14ac:dyDescent="0.3">
      <c r="A23050">
        <v>6</v>
      </c>
      <c r="B23050">
        <v>7498</v>
      </c>
      <c r="C23050">
        <v>6</v>
      </c>
      <c r="D23050">
        <v>91000</v>
      </c>
      <c r="E23050" s="46">
        <v>44746</v>
      </c>
      <c r="F23050">
        <v>-135</v>
      </c>
      <c r="I23050" t="str">
        <f>INDEX(LedgerMapping[[#All],[Level 3]],MATCH(Actuals[[#This Row],[Sub Ledger]],LedgerMapping[[#All],[Sub Ledger]],0))</f>
        <v>Other</v>
      </c>
      <c r="J23050" s="22">
        <f>YEAR(Actuals[[#This Row],[Date]])</f>
        <v>2022</v>
      </c>
      <c r="K23050" s="22">
        <f>MONTH(Actuals[[#This Row],[Date]])</f>
        <v>7</v>
      </c>
      <c r="L23050" s="12"/>
    </row>
    <row r="23051" spans="1:12" x14ac:dyDescent="0.3">
      <c r="A23051">
        <v>6</v>
      </c>
      <c r="B23051">
        <v>8370</v>
      </c>
      <c r="C23051">
        <v>1</v>
      </c>
      <c r="D23051">
        <v>91000</v>
      </c>
      <c r="E23051" s="46">
        <v>44777</v>
      </c>
      <c r="F23051">
        <v>-254</v>
      </c>
      <c r="I23051" t="str">
        <f>INDEX(LedgerMapping[[#All],[Level 3]],MATCH(Actuals[[#This Row],[Sub Ledger]],LedgerMapping[[#All],[Sub Ledger]],0))</f>
        <v>Other</v>
      </c>
      <c r="J23051" s="22">
        <f>YEAR(Actuals[[#This Row],[Date]])</f>
        <v>2022</v>
      </c>
      <c r="K23051" s="22">
        <f>MONTH(Actuals[[#This Row],[Date]])</f>
        <v>8</v>
      </c>
      <c r="L23051" s="12"/>
    </row>
    <row r="23052" spans="1:12" x14ac:dyDescent="0.3">
      <c r="A23052">
        <v>6</v>
      </c>
      <c r="B23052">
        <v>8418</v>
      </c>
      <c r="C23052">
        <v>2</v>
      </c>
      <c r="D23052">
        <v>91000</v>
      </c>
      <c r="E23052" s="46">
        <v>44777</v>
      </c>
      <c r="F23052">
        <v>-87</v>
      </c>
      <c r="I23052" t="str">
        <f>INDEX(LedgerMapping[[#All],[Level 3]],MATCH(Actuals[[#This Row],[Sub Ledger]],LedgerMapping[[#All],[Sub Ledger]],0))</f>
        <v>Other</v>
      </c>
      <c r="J23052" s="22">
        <f>YEAR(Actuals[[#This Row],[Date]])</f>
        <v>2022</v>
      </c>
      <c r="K23052" s="22">
        <f>MONTH(Actuals[[#This Row],[Date]])</f>
        <v>8</v>
      </c>
      <c r="L23052" s="12"/>
    </row>
    <row r="23053" spans="1:12" x14ac:dyDescent="0.3">
      <c r="A23053">
        <v>6</v>
      </c>
      <c r="B23053">
        <v>8467</v>
      </c>
      <c r="C23053">
        <v>3</v>
      </c>
      <c r="D23053">
        <v>91000</v>
      </c>
      <c r="E23053" s="46">
        <v>44777</v>
      </c>
      <c r="F23053">
        <v>-221</v>
      </c>
      <c r="I23053" t="str">
        <f>INDEX(LedgerMapping[[#All],[Level 3]],MATCH(Actuals[[#This Row],[Sub Ledger]],LedgerMapping[[#All],[Sub Ledger]],0))</f>
        <v>Other</v>
      </c>
      <c r="J23053" s="22">
        <f>YEAR(Actuals[[#This Row],[Date]])</f>
        <v>2022</v>
      </c>
      <c r="K23053" s="22">
        <f>MONTH(Actuals[[#This Row],[Date]])</f>
        <v>8</v>
      </c>
      <c r="L23053" s="12"/>
    </row>
    <row r="23054" spans="1:12" x14ac:dyDescent="0.3">
      <c r="A23054">
        <v>6</v>
      </c>
      <c r="B23054">
        <v>8514</v>
      </c>
      <c r="C23054">
        <v>4</v>
      </c>
      <c r="D23054">
        <v>91000</v>
      </c>
      <c r="E23054" s="46">
        <v>44777</v>
      </c>
      <c r="F23054">
        <v>-121</v>
      </c>
      <c r="I23054" t="str">
        <f>INDEX(LedgerMapping[[#All],[Level 3]],MATCH(Actuals[[#This Row],[Sub Ledger]],LedgerMapping[[#All],[Sub Ledger]],0))</f>
        <v>Other</v>
      </c>
      <c r="J23054" s="22">
        <f>YEAR(Actuals[[#This Row],[Date]])</f>
        <v>2022</v>
      </c>
      <c r="K23054" s="22">
        <f>MONTH(Actuals[[#This Row],[Date]])</f>
        <v>8</v>
      </c>
      <c r="L23054" s="12"/>
    </row>
    <row r="23055" spans="1:12" x14ac:dyDescent="0.3">
      <c r="A23055">
        <v>6</v>
      </c>
      <c r="B23055">
        <v>8561</v>
      </c>
      <c r="C23055">
        <v>5</v>
      </c>
      <c r="D23055">
        <v>91000</v>
      </c>
      <c r="E23055" s="46">
        <v>44777</v>
      </c>
      <c r="F23055">
        <v>-115</v>
      </c>
      <c r="I23055" t="str">
        <f>INDEX(LedgerMapping[[#All],[Level 3]],MATCH(Actuals[[#This Row],[Sub Ledger]],LedgerMapping[[#All],[Sub Ledger]],0))</f>
        <v>Other</v>
      </c>
      <c r="J23055" s="22">
        <f>YEAR(Actuals[[#This Row],[Date]])</f>
        <v>2022</v>
      </c>
      <c r="K23055" s="22">
        <f>MONTH(Actuals[[#This Row],[Date]])</f>
        <v>8</v>
      </c>
      <c r="L23055" s="12"/>
    </row>
    <row r="23056" spans="1:12" x14ac:dyDescent="0.3">
      <c r="A23056">
        <v>6</v>
      </c>
      <c r="B23056">
        <v>8620</v>
      </c>
      <c r="C23056">
        <v>6</v>
      </c>
      <c r="D23056">
        <v>91000</v>
      </c>
      <c r="E23056" s="46">
        <v>44777</v>
      </c>
      <c r="F23056">
        <v>-185</v>
      </c>
      <c r="I23056" t="str">
        <f>INDEX(LedgerMapping[[#All],[Level 3]],MATCH(Actuals[[#This Row],[Sub Ledger]],LedgerMapping[[#All],[Sub Ledger]],0))</f>
        <v>Other</v>
      </c>
      <c r="J23056" s="22">
        <f>YEAR(Actuals[[#This Row],[Date]])</f>
        <v>2022</v>
      </c>
      <c r="K23056" s="22">
        <f>MONTH(Actuals[[#This Row],[Date]])</f>
        <v>8</v>
      </c>
      <c r="L23056" s="12"/>
    </row>
    <row r="23057" spans="1:12" x14ac:dyDescent="0.3">
      <c r="A23057">
        <v>6</v>
      </c>
      <c r="B23057">
        <v>9488</v>
      </c>
      <c r="C23057">
        <v>1</v>
      </c>
      <c r="D23057">
        <v>91000</v>
      </c>
      <c r="E23057" s="46">
        <v>44805</v>
      </c>
      <c r="F23057">
        <v>-226</v>
      </c>
      <c r="I23057" t="str">
        <f>INDEX(LedgerMapping[[#All],[Level 3]],MATCH(Actuals[[#This Row],[Sub Ledger]],LedgerMapping[[#All],[Sub Ledger]],0))</f>
        <v>Other</v>
      </c>
      <c r="J23057" s="22">
        <f>YEAR(Actuals[[#This Row],[Date]])</f>
        <v>2022</v>
      </c>
      <c r="K23057" s="22">
        <f>MONTH(Actuals[[#This Row],[Date]])</f>
        <v>9</v>
      </c>
      <c r="L23057" s="12"/>
    </row>
    <row r="23058" spans="1:12" x14ac:dyDescent="0.3">
      <c r="A23058">
        <v>6</v>
      </c>
      <c r="B23058">
        <v>9536</v>
      </c>
      <c r="C23058">
        <v>2</v>
      </c>
      <c r="D23058">
        <v>91000</v>
      </c>
      <c r="E23058" s="46">
        <v>44805</v>
      </c>
      <c r="F23058">
        <v>-86</v>
      </c>
      <c r="I23058" t="str">
        <f>INDEX(LedgerMapping[[#All],[Level 3]],MATCH(Actuals[[#This Row],[Sub Ledger]],LedgerMapping[[#All],[Sub Ledger]],0))</f>
        <v>Other</v>
      </c>
      <c r="J23058" s="22">
        <f>YEAR(Actuals[[#This Row],[Date]])</f>
        <v>2022</v>
      </c>
      <c r="K23058" s="22">
        <f>MONTH(Actuals[[#This Row],[Date]])</f>
        <v>9</v>
      </c>
      <c r="L23058" s="12"/>
    </row>
    <row r="23059" spans="1:12" x14ac:dyDescent="0.3">
      <c r="A23059">
        <v>6</v>
      </c>
      <c r="B23059">
        <v>9585</v>
      </c>
      <c r="C23059">
        <v>3</v>
      </c>
      <c r="D23059">
        <v>91000</v>
      </c>
      <c r="E23059" s="46">
        <v>44805</v>
      </c>
      <c r="F23059">
        <v>-216</v>
      </c>
      <c r="I23059" t="str">
        <f>INDEX(LedgerMapping[[#All],[Level 3]],MATCH(Actuals[[#This Row],[Sub Ledger]],LedgerMapping[[#All],[Sub Ledger]],0))</f>
        <v>Other</v>
      </c>
      <c r="J23059" s="22">
        <f>YEAR(Actuals[[#This Row],[Date]])</f>
        <v>2022</v>
      </c>
      <c r="K23059" s="22">
        <f>MONTH(Actuals[[#This Row],[Date]])</f>
        <v>9</v>
      </c>
      <c r="L23059" s="12"/>
    </row>
    <row r="23060" spans="1:12" x14ac:dyDescent="0.3">
      <c r="A23060">
        <v>6</v>
      </c>
      <c r="B23060">
        <v>9632</v>
      </c>
      <c r="C23060">
        <v>4</v>
      </c>
      <c r="D23060">
        <v>91000</v>
      </c>
      <c r="E23060" s="46">
        <v>44805</v>
      </c>
      <c r="F23060">
        <v>-125</v>
      </c>
      <c r="I23060" t="str">
        <f>INDEX(LedgerMapping[[#All],[Level 3]],MATCH(Actuals[[#This Row],[Sub Ledger]],LedgerMapping[[#All],[Sub Ledger]],0))</f>
        <v>Other</v>
      </c>
      <c r="J23060" s="22">
        <f>YEAR(Actuals[[#This Row],[Date]])</f>
        <v>2022</v>
      </c>
      <c r="K23060" s="22">
        <f>MONTH(Actuals[[#This Row],[Date]])</f>
        <v>9</v>
      </c>
      <c r="L23060" s="12"/>
    </row>
    <row r="23061" spans="1:12" x14ac:dyDescent="0.3">
      <c r="A23061">
        <v>6</v>
      </c>
      <c r="B23061">
        <v>9679</v>
      </c>
      <c r="C23061">
        <v>5</v>
      </c>
      <c r="D23061">
        <v>91000</v>
      </c>
      <c r="E23061" s="46">
        <v>44805</v>
      </c>
      <c r="F23061">
        <v>-67</v>
      </c>
      <c r="I23061" t="str">
        <f>INDEX(LedgerMapping[[#All],[Level 3]],MATCH(Actuals[[#This Row],[Sub Ledger]],LedgerMapping[[#All],[Sub Ledger]],0))</f>
        <v>Other</v>
      </c>
      <c r="J23061" s="22">
        <f>YEAR(Actuals[[#This Row],[Date]])</f>
        <v>2022</v>
      </c>
      <c r="K23061" s="22">
        <f>MONTH(Actuals[[#This Row],[Date]])</f>
        <v>9</v>
      </c>
      <c r="L23061" s="12"/>
    </row>
    <row r="23062" spans="1:12" x14ac:dyDescent="0.3">
      <c r="A23062">
        <v>6</v>
      </c>
      <c r="B23062">
        <v>9736</v>
      </c>
      <c r="C23062">
        <v>6</v>
      </c>
      <c r="D23062">
        <v>91000</v>
      </c>
      <c r="E23062" s="46">
        <v>44805</v>
      </c>
      <c r="F23062">
        <v>-136</v>
      </c>
      <c r="I23062" t="str">
        <f>INDEX(LedgerMapping[[#All],[Level 3]],MATCH(Actuals[[#This Row],[Sub Ledger]],LedgerMapping[[#All],[Sub Ledger]],0))</f>
        <v>Other</v>
      </c>
      <c r="J23062" s="22">
        <f>YEAR(Actuals[[#This Row],[Date]])</f>
        <v>2022</v>
      </c>
      <c r="K23062" s="22">
        <f>MONTH(Actuals[[#This Row],[Date]])</f>
        <v>9</v>
      </c>
      <c r="L23062" s="12"/>
    </row>
    <row r="23063" spans="1:12" x14ac:dyDescent="0.3">
      <c r="A23063">
        <v>6</v>
      </c>
      <c r="B23063">
        <v>10604</v>
      </c>
      <c r="C23063">
        <v>1</v>
      </c>
      <c r="D23063">
        <v>91000</v>
      </c>
      <c r="E23063" s="46">
        <v>44836</v>
      </c>
      <c r="F23063">
        <v>-192</v>
      </c>
      <c r="I23063" t="str">
        <f>INDEX(LedgerMapping[[#All],[Level 3]],MATCH(Actuals[[#This Row],[Sub Ledger]],LedgerMapping[[#All],[Sub Ledger]],0))</f>
        <v>Other</v>
      </c>
      <c r="J23063" s="22">
        <f>YEAR(Actuals[[#This Row],[Date]])</f>
        <v>2022</v>
      </c>
      <c r="K23063" s="22">
        <f>MONTH(Actuals[[#This Row],[Date]])</f>
        <v>10</v>
      </c>
      <c r="L23063" s="12"/>
    </row>
    <row r="23064" spans="1:12" x14ac:dyDescent="0.3">
      <c r="A23064">
        <v>6</v>
      </c>
      <c r="B23064">
        <v>10652</v>
      </c>
      <c r="C23064">
        <v>2</v>
      </c>
      <c r="D23064">
        <v>91000</v>
      </c>
      <c r="E23064" s="46">
        <v>44836</v>
      </c>
      <c r="F23064">
        <v>-76</v>
      </c>
      <c r="I23064" t="str">
        <f>INDEX(LedgerMapping[[#All],[Level 3]],MATCH(Actuals[[#This Row],[Sub Ledger]],LedgerMapping[[#All],[Sub Ledger]],0))</f>
        <v>Other</v>
      </c>
      <c r="J23064" s="22">
        <f>YEAR(Actuals[[#This Row],[Date]])</f>
        <v>2022</v>
      </c>
      <c r="K23064" s="22">
        <f>MONTH(Actuals[[#This Row],[Date]])</f>
        <v>10</v>
      </c>
      <c r="L23064" s="12"/>
    </row>
    <row r="23065" spans="1:12" x14ac:dyDescent="0.3">
      <c r="A23065">
        <v>6</v>
      </c>
      <c r="B23065">
        <v>10701</v>
      </c>
      <c r="C23065">
        <v>3</v>
      </c>
      <c r="D23065">
        <v>91000</v>
      </c>
      <c r="E23065" s="46">
        <v>44836</v>
      </c>
      <c r="F23065">
        <v>-229</v>
      </c>
      <c r="I23065" t="str">
        <f>INDEX(LedgerMapping[[#All],[Level 3]],MATCH(Actuals[[#This Row],[Sub Ledger]],LedgerMapping[[#All],[Sub Ledger]],0))</f>
        <v>Other</v>
      </c>
      <c r="J23065" s="22">
        <f>YEAR(Actuals[[#This Row],[Date]])</f>
        <v>2022</v>
      </c>
      <c r="K23065" s="22">
        <f>MONTH(Actuals[[#This Row],[Date]])</f>
        <v>10</v>
      </c>
      <c r="L23065" s="12"/>
    </row>
    <row r="23066" spans="1:12" x14ac:dyDescent="0.3">
      <c r="A23066">
        <v>6</v>
      </c>
      <c r="B23066">
        <v>10748</v>
      </c>
      <c r="C23066">
        <v>4</v>
      </c>
      <c r="D23066">
        <v>91000</v>
      </c>
      <c r="E23066" s="46">
        <v>44836</v>
      </c>
      <c r="F23066">
        <v>-193</v>
      </c>
      <c r="I23066" t="str">
        <f>INDEX(LedgerMapping[[#All],[Level 3]],MATCH(Actuals[[#This Row],[Sub Ledger]],LedgerMapping[[#All],[Sub Ledger]],0))</f>
        <v>Other</v>
      </c>
      <c r="J23066" s="22">
        <f>YEAR(Actuals[[#This Row],[Date]])</f>
        <v>2022</v>
      </c>
      <c r="K23066" s="22">
        <f>MONTH(Actuals[[#This Row],[Date]])</f>
        <v>10</v>
      </c>
      <c r="L23066" s="12"/>
    </row>
    <row r="23067" spans="1:12" x14ac:dyDescent="0.3">
      <c r="A23067">
        <v>6</v>
      </c>
      <c r="B23067">
        <v>10795</v>
      </c>
      <c r="C23067">
        <v>5</v>
      </c>
      <c r="D23067">
        <v>91000</v>
      </c>
      <c r="E23067" s="46">
        <v>44836</v>
      </c>
      <c r="F23067">
        <v>-115</v>
      </c>
      <c r="I23067" t="str">
        <f>INDEX(LedgerMapping[[#All],[Level 3]],MATCH(Actuals[[#This Row],[Sub Ledger]],LedgerMapping[[#All],[Sub Ledger]],0))</f>
        <v>Other</v>
      </c>
      <c r="J23067" s="22">
        <f>YEAR(Actuals[[#This Row],[Date]])</f>
        <v>2022</v>
      </c>
      <c r="K23067" s="22">
        <f>MONTH(Actuals[[#This Row],[Date]])</f>
        <v>10</v>
      </c>
      <c r="L23067" s="12"/>
    </row>
    <row r="23068" spans="1:12" x14ac:dyDescent="0.3">
      <c r="A23068">
        <v>6</v>
      </c>
      <c r="B23068">
        <v>10854</v>
      </c>
      <c r="C23068">
        <v>6</v>
      </c>
      <c r="D23068">
        <v>91000</v>
      </c>
      <c r="E23068" s="46">
        <v>44836</v>
      </c>
      <c r="F23068">
        <v>-191</v>
      </c>
      <c r="I23068" t="str">
        <f>INDEX(LedgerMapping[[#All],[Level 3]],MATCH(Actuals[[#This Row],[Sub Ledger]],LedgerMapping[[#All],[Sub Ledger]],0))</f>
        <v>Other</v>
      </c>
      <c r="J23068" s="22">
        <f>YEAR(Actuals[[#This Row],[Date]])</f>
        <v>2022</v>
      </c>
      <c r="K23068" s="22">
        <f>MONTH(Actuals[[#This Row],[Date]])</f>
        <v>10</v>
      </c>
      <c r="L23068" s="12"/>
    </row>
    <row r="23069" spans="1:12" x14ac:dyDescent="0.3">
      <c r="A23069">
        <v>6</v>
      </c>
      <c r="B23069">
        <v>11728</v>
      </c>
      <c r="C23069">
        <v>1</v>
      </c>
      <c r="D23069">
        <v>91000</v>
      </c>
      <c r="E23069" s="46">
        <v>44866</v>
      </c>
      <c r="F23069">
        <v>-199</v>
      </c>
      <c r="I23069" t="str">
        <f>INDEX(LedgerMapping[[#All],[Level 3]],MATCH(Actuals[[#This Row],[Sub Ledger]],LedgerMapping[[#All],[Sub Ledger]],0))</f>
        <v>Other</v>
      </c>
      <c r="J23069" s="22">
        <f>YEAR(Actuals[[#This Row],[Date]])</f>
        <v>2022</v>
      </c>
      <c r="K23069" s="22">
        <f>MONTH(Actuals[[#This Row],[Date]])</f>
        <v>11</v>
      </c>
      <c r="L23069" s="12"/>
    </row>
    <row r="23070" spans="1:12" x14ac:dyDescent="0.3">
      <c r="A23070">
        <v>6</v>
      </c>
      <c r="B23070">
        <v>11776</v>
      </c>
      <c r="C23070">
        <v>2</v>
      </c>
      <c r="D23070">
        <v>91000</v>
      </c>
      <c r="E23070" s="46">
        <v>44866</v>
      </c>
      <c r="F23070">
        <v>-115</v>
      </c>
      <c r="I23070" t="str">
        <f>INDEX(LedgerMapping[[#All],[Level 3]],MATCH(Actuals[[#This Row],[Sub Ledger]],LedgerMapping[[#All],[Sub Ledger]],0))</f>
        <v>Other</v>
      </c>
      <c r="J23070" s="22">
        <f>YEAR(Actuals[[#This Row],[Date]])</f>
        <v>2022</v>
      </c>
      <c r="K23070" s="22">
        <f>MONTH(Actuals[[#This Row],[Date]])</f>
        <v>11</v>
      </c>
      <c r="L23070" s="12"/>
    </row>
    <row r="23071" spans="1:12" x14ac:dyDescent="0.3">
      <c r="A23071">
        <v>6</v>
      </c>
      <c r="B23071">
        <v>11825</v>
      </c>
      <c r="C23071">
        <v>3</v>
      </c>
      <c r="D23071">
        <v>91000</v>
      </c>
      <c r="E23071" s="46">
        <v>44866</v>
      </c>
      <c r="F23071">
        <v>-216</v>
      </c>
      <c r="I23071" t="str">
        <f>INDEX(LedgerMapping[[#All],[Level 3]],MATCH(Actuals[[#This Row],[Sub Ledger]],LedgerMapping[[#All],[Sub Ledger]],0))</f>
        <v>Other</v>
      </c>
      <c r="J23071" s="22">
        <f>YEAR(Actuals[[#This Row],[Date]])</f>
        <v>2022</v>
      </c>
      <c r="K23071" s="22">
        <f>MONTH(Actuals[[#This Row],[Date]])</f>
        <v>11</v>
      </c>
      <c r="L23071" s="12"/>
    </row>
    <row r="23072" spans="1:12" x14ac:dyDescent="0.3">
      <c r="A23072">
        <v>6</v>
      </c>
      <c r="B23072">
        <v>11872</v>
      </c>
      <c r="C23072">
        <v>4</v>
      </c>
      <c r="D23072">
        <v>91000</v>
      </c>
      <c r="E23072" s="46">
        <v>44866</v>
      </c>
      <c r="F23072">
        <v>-137</v>
      </c>
      <c r="I23072" t="str">
        <f>INDEX(LedgerMapping[[#All],[Level 3]],MATCH(Actuals[[#This Row],[Sub Ledger]],LedgerMapping[[#All],[Sub Ledger]],0))</f>
        <v>Other</v>
      </c>
      <c r="J23072" s="22">
        <f>YEAR(Actuals[[#This Row],[Date]])</f>
        <v>2022</v>
      </c>
      <c r="K23072" s="22">
        <f>MONTH(Actuals[[#This Row],[Date]])</f>
        <v>11</v>
      </c>
      <c r="L23072" s="12"/>
    </row>
    <row r="23073" spans="1:12" x14ac:dyDescent="0.3">
      <c r="A23073">
        <v>6</v>
      </c>
      <c r="B23073">
        <v>11919</v>
      </c>
      <c r="C23073">
        <v>5</v>
      </c>
      <c r="D23073">
        <v>91000</v>
      </c>
      <c r="E23073" s="46">
        <v>44866</v>
      </c>
      <c r="F23073">
        <v>-72</v>
      </c>
      <c r="I23073" t="str">
        <f>INDEX(LedgerMapping[[#All],[Level 3]],MATCH(Actuals[[#This Row],[Sub Ledger]],LedgerMapping[[#All],[Sub Ledger]],0))</f>
        <v>Other</v>
      </c>
      <c r="J23073" s="22">
        <f>YEAR(Actuals[[#This Row],[Date]])</f>
        <v>2022</v>
      </c>
      <c r="K23073" s="22">
        <f>MONTH(Actuals[[#This Row],[Date]])</f>
        <v>11</v>
      </c>
      <c r="L23073" s="12"/>
    </row>
    <row r="23074" spans="1:12" x14ac:dyDescent="0.3">
      <c r="A23074">
        <v>6</v>
      </c>
      <c r="B23074">
        <v>11978</v>
      </c>
      <c r="C23074">
        <v>6</v>
      </c>
      <c r="D23074">
        <v>91000</v>
      </c>
      <c r="E23074" s="46">
        <v>44866</v>
      </c>
      <c r="F23074">
        <v>-144</v>
      </c>
      <c r="I23074" t="str">
        <f>INDEX(LedgerMapping[[#All],[Level 3]],MATCH(Actuals[[#This Row],[Sub Ledger]],LedgerMapping[[#All],[Sub Ledger]],0))</f>
        <v>Other</v>
      </c>
      <c r="J23074" s="22">
        <f>YEAR(Actuals[[#This Row],[Date]])</f>
        <v>2022</v>
      </c>
      <c r="K23074" s="22">
        <f>MONTH(Actuals[[#This Row],[Date]])</f>
        <v>11</v>
      </c>
      <c r="L23074" s="12"/>
    </row>
    <row r="23075" spans="1:12" x14ac:dyDescent="0.3">
      <c r="A23075">
        <v>6</v>
      </c>
      <c r="B23075">
        <v>12856</v>
      </c>
      <c r="C23075">
        <v>1</v>
      </c>
      <c r="D23075">
        <v>91000</v>
      </c>
      <c r="E23075" s="46">
        <v>44897</v>
      </c>
      <c r="F23075">
        <v>-169</v>
      </c>
      <c r="I23075" t="str">
        <f>INDEX(LedgerMapping[[#All],[Level 3]],MATCH(Actuals[[#This Row],[Sub Ledger]],LedgerMapping[[#All],[Sub Ledger]],0))</f>
        <v>Other</v>
      </c>
      <c r="J23075" s="22">
        <f>YEAR(Actuals[[#This Row],[Date]])</f>
        <v>2022</v>
      </c>
      <c r="K23075" s="22">
        <f>MONTH(Actuals[[#This Row],[Date]])</f>
        <v>12</v>
      </c>
      <c r="L23075" s="12"/>
    </row>
    <row r="23076" spans="1:12" x14ac:dyDescent="0.3">
      <c r="A23076">
        <v>6</v>
      </c>
      <c r="B23076">
        <v>12904</v>
      </c>
      <c r="C23076">
        <v>2</v>
      </c>
      <c r="D23076">
        <v>91000</v>
      </c>
      <c r="E23076" s="46">
        <v>44897</v>
      </c>
      <c r="F23076">
        <v>-66</v>
      </c>
      <c r="I23076" t="str">
        <f>INDEX(LedgerMapping[[#All],[Level 3]],MATCH(Actuals[[#This Row],[Sub Ledger]],LedgerMapping[[#All],[Sub Ledger]],0))</f>
        <v>Other</v>
      </c>
      <c r="J23076" s="22">
        <f>YEAR(Actuals[[#This Row],[Date]])</f>
        <v>2022</v>
      </c>
      <c r="K23076" s="22">
        <f>MONTH(Actuals[[#This Row],[Date]])</f>
        <v>12</v>
      </c>
      <c r="L23076" s="12"/>
    </row>
    <row r="23077" spans="1:12" x14ac:dyDescent="0.3">
      <c r="A23077">
        <v>6</v>
      </c>
      <c r="B23077">
        <v>12953</v>
      </c>
      <c r="C23077">
        <v>3</v>
      </c>
      <c r="D23077">
        <v>91000</v>
      </c>
      <c r="E23077" s="46">
        <v>44897</v>
      </c>
      <c r="F23077">
        <v>-197</v>
      </c>
      <c r="I23077" t="str">
        <f>INDEX(LedgerMapping[[#All],[Level 3]],MATCH(Actuals[[#This Row],[Sub Ledger]],LedgerMapping[[#All],[Sub Ledger]],0))</f>
        <v>Other</v>
      </c>
      <c r="J23077" s="22">
        <f>YEAR(Actuals[[#This Row],[Date]])</f>
        <v>2022</v>
      </c>
      <c r="K23077" s="22">
        <f>MONTH(Actuals[[#This Row],[Date]])</f>
        <v>12</v>
      </c>
      <c r="L23077" s="12"/>
    </row>
    <row r="23078" spans="1:12" x14ac:dyDescent="0.3">
      <c r="A23078">
        <v>6</v>
      </c>
      <c r="B23078">
        <v>13000</v>
      </c>
      <c r="C23078">
        <v>4</v>
      </c>
      <c r="D23078">
        <v>91000</v>
      </c>
      <c r="E23078" s="46">
        <v>44897</v>
      </c>
      <c r="F23078">
        <v>-182</v>
      </c>
      <c r="I23078" t="str">
        <f>INDEX(LedgerMapping[[#All],[Level 3]],MATCH(Actuals[[#This Row],[Sub Ledger]],LedgerMapping[[#All],[Sub Ledger]],0))</f>
        <v>Other</v>
      </c>
      <c r="J23078" s="22">
        <f>YEAR(Actuals[[#This Row],[Date]])</f>
        <v>2022</v>
      </c>
      <c r="K23078" s="22">
        <f>MONTH(Actuals[[#This Row],[Date]])</f>
        <v>12</v>
      </c>
      <c r="L23078" s="12"/>
    </row>
    <row r="23079" spans="1:12" x14ac:dyDescent="0.3">
      <c r="A23079">
        <v>6</v>
      </c>
      <c r="B23079">
        <v>13047</v>
      </c>
      <c r="C23079">
        <v>5</v>
      </c>
      <c r="D23079">
        <v>91000</v>
      </c>
      <c r="E23079" s="46">
        <v>44897</v>
      </c>
      <c r="F23079">
        <v>-126</v>
      </c>
      <c r="I23079" t="str">
        <f>INDEX(LedgerMapping[[#All],[Level 3]],MATCH(Actuals[[#This Row],[Sub Ledger]],LedgerMapping[[#All],[Sub Ledger]],0))</f>
        <v>Other</v>
      </c>
      <c r="J23079" s="22">
        <f>YEAR(Actuals[[#This Row],[Date]])</f>
        <v>2022</v>
      </c>
      <c r="K23079" s="22">
        <f>MONTH(Actuals[[#This Row],[Date]])</f>
        <v>12</v>
      </c>
      <c r="L23079" s="12"/>
    </row>
    <row r="23080" spans="1:12" x14ac:dyDescent="0.3">
      <c r="A23080">
        <v>6</v>
      </c>
      <c r="B23080">
        <v>13108</v>
      </c>
      <c r="C23080">
        <v>6</v>
      </c>
      <c r="D23080">
        <v>91000</v>
      </c>
      <c r="E23080" s="46">
        <v>44897</v>
      </c>
      <c r="F23080">
        <v>-161</v>
      </c>
      <c r="I23080" t="str">
        <f>INDEX(LedgerMapping[[#All],[Level 3]],MATCH(Actuals[[#This Row],[Sub Ledger]],LedgerMapping[[#All],[Sub Ledger]],0))</f>
        <v>Other</v>
      </c>
      <c r="J23080" s="22">
        <f>YEAR(Actuals[[#This Row],[Date]])</f>
        <v>2022</v>
      </c>
      <c r="K23080" s="22">
        <f>MONTH(Actuals[[#This Row],[Date]])</f>
        <v>12</v>
      </c>
      <c r="L23080" s="12"/>
    </row>
    <row r="23081" spans="1:12" x14ac:dyDescent="0.3">
      <c r="A23081">
        <v>6</v>
      </c>
      <c r="B23081">
        <v>13825</v>
      </c>
      <c r="C23081">
        <v>1</v>
      </c>
      <c r="D23081">
        <v>91000</v>
      </c>
      <c r="E23081" s="46">
        <v>44927</v>
      </c>
      <c r="F23081">
        <v>-278</v>
      </c>
      <c r="I23081" t="str">
        <f>INDEX(LedgerMapping[[#All],[Level 3]],MATCH(Actuals[[#This Row],[Sub Ledger]],LedgerMapping[[#All],[Sub Ledger]],0))</f>
        <v>Other</v>
      </c>
      <c r="J23081" s="22">
        <f>YEAR(Actuals[[#This Row],[Date]])</f>
        <v>2023</v>
      </c>
      <c r="K23081" s="22">
        <f>MONTH(Actuals[[#This Row],[Date]])</f>
        <v>1</v>
      </c>
      <c r="L23081" s="12"/>
    </row>
    <row r="23082" spans="1:12" x14ac:dyDescent="0.3">
      <c r="A23082">
        <v>6</v>
      </c>
      <c r="B23082">
        <v>13852</v>
      </c>
      <c r="C23082">
        <v>2</v>
      </c>
      <c r="D23082">
        <v>91000</v>
      </c>
      <c r="E23082" s="46">
        <v>44927</v>
      </c>
      <c r="F23082">
        <v>-70</v>
      </c>
      <c r="I23082" t="str">
        <f>INDEX(LedgerMapping[[#All],[Level 3]],MATCH(Actuals[[#This Row],[Sub Ledger]],LedgerMapping[[#All],[Sub Ledger]],0))</f>
        <v>Other</v>
      </c>
      <c r="J23082" s="22">
        <f>YEAR(Actuals[[#This Row],[Date]])</f>
        <v>2023</v>
      </c>
      <c r="K23082" s="22">
        <f>MONTH(Actuals[[#This Row],[Date]])</f>
        <v>1</v>
      </c>
      <c r="L23082" s="12"/>
    </row>
    <row r="23083" spans="1:12" x14ac:dyDescent="0.3">
      <c r="A23083">
        <v>6</v>
      </c>
      <c r="B23083">
        <v>13880</v>
      </c>
      <c r="C23083">
        <v>3</v>
      </c>
      <c r="D23083">
        <v>91000</v>
      </c>
      <c r="E23083" s="46">
        <v>44927</v>
      </c>
      <c r="F23083">
        <v>-199</v>
      </c>
      <c r="I23083" t="str">
        <f>INDEX(LedgerMapping[[#All],[Level 3]],MATCH(Actuals[[#This Row],[Sub Ledger]],LedgerMapping[[#All],[Sub Ledger]],0))</f>
        <v>Other</v>
      </c>
      <c r="J23083" s="22">
        <f>YEAR(Actuals[[#This Row],[Date]])</f>
        <v>2023</v>
      </c>
      <c r="K23083" s="22">
        <f>MONTH(Actuals[[#This Row],[Date]])</f>
        <v>1</v>
      </c>
      <c r="L23083" s="12"/>
    </row>
    <row r="23084" spans="1:12" x14ac:dyDescent="0.3">
      <c r="A23084">
        <v>6</v>
      </c>
      <c r="B23084">
        <v>13906</v>
      </c>
      <c r="C23084">
        <v>4</v>
      </c>
      <c r="D23084">
        <v>91000</v>
      </c>
      <c r="E23084" s="46">
        <v>44927</v>
      </c>
      <c r="F23084">
        <v>-169</v>
      </c>
      <c r="I23084" t="str">
        <f>INDEX(LedgerMapping[[#All],[Level 3]],MATCH(Actuals[[#This Row],[Sub Ledger]],LedgerMapping[[#All],[Sub Ledger]],0))</f>
        <v>Other</v>
      </c>
      <c r="J23084" s="22">
        <f>YEAR(Actuals[[#This Row],[Date]])</f>
        <v>2023</v>
      </c>
      <c r="K23084" s="22">
        <f>MONTH(Actuals[[#This Row],[Date]])</f>
        <v>1</v>
      </c>
      <c r="L23084" s="12"/>
    </row>
    <row r="23085" spans="1:12" x14ac:dyDescent="0.3">
      <c r="A23085">
        <v>6</v>
      </c>
      <c r="B23085">
        <v>13932</v>
      </c>
      <c r="C23085">
        <v>5</v>
      </c>
      <c r="D23085">
        <v>91000</v>
      </c>
      <c r="E23085" s="46">
        <v>44927</v>
      </c>
      <c r="F23085">
        <v>-123</v>
      </c>
      <c r="I23085" t="str">
        <f>INDEX(LedgerMapping[[#All],[Level 3]],MATCH(Actuals[[#This Row],[Sub Ledger]],LedgerMapping[[#All],[Sub Ledger]],0))</f>
        <v>Other</v>
      </c>
      <c r="J23085" s="22">
        <f>YEAR(Actuals[[#This Row],[Date]])</f>
        <v>2023</v>
      </c>
      <c r="K23085" s="22">
        <f>MONTH(Actuals[[#This Row],[Date]])</f>
        <v>1</v>
      </c>
      <c r="L23085" s="12"/>
    </row>
    <row r="23086" spans="1:12" x14ac:dyDescent="0.3">
      <c r="A23086">
        <v>6</v>
      </c>
      <c r="B23086">
        <v>13965</v>
      </c>
      <c r="C23086">
        <v>6</v>
      </c>
      <c r="D23086">
        <v>91000</v>
      </c>
      <c r="E23086" s="46">
        <v>44927</v>
      </c>
      <c r="F23086">
        <v>-218</v>
      </c>
      <c r="I23086" t="str">
        <f>INDEX(LedgerMapping[[#All],[Level 3]],MATCH(Actuals[[#This Row],[Sub Ledger]],LedgerMapping[[#All],[Sub Ledger]],0))</f>
        <v>Other</v>
      </c>
      <c r="J23086" s="22">
        <f>YEAR(Actuals[[#This Row],[Date]])</f>
        <v>2023</v>
      </c>
      <c r="K23086" s="22">
        <f>MONTH(Actuals[[#This Row],[Date]])</f>
        <v>1</v>
      </c>
      <c r="L23086" s="12"/>
    </row>
    <row r="23087" spans="1:12" x14ac:dyDescent="0.3">
      <c r="A23087">
        <v>6</v>
      </c>
      <c r="B23087">
        <v>14833</v>
      </c>
      <c r="C23087">
        <v>1</v>
      </c>
      <c r="D23087">
        <v>91000</v>
      </c>
      <c r="E23087" s="46">
        <v>44958</v>
      </c>
      <c r="F23087">
        <v>-233</v>
      </c>
      <c r="I23087" t="str">
        <f>INDEX(LedgerMapping[[#All],[Level 3]],MATCH(Actuals[[#This Row],[Sub Ledger]],LedgerMapping[[#All],[Sub Ledger]],0))</f>
        <v>Other</v>
      </c>
      <c r="J23087" s="22">
        <f>YEAR(Actuals[[#This Row],[Date]])</f>
        <v>2023</v>
      </c>
      <c r="K23087" s="22">
        <f>MONTH(Actuals[[#This Row],[Date]])</f>
        <v>2</v>
      </c>
      <c r="L23087" s="12"/>
    </row>
    <row r="23088" spans="1:12" x14ac:dyDescent="0.3">
      <c r="A23088">
        <v>6</v>
      </c>
      <c r="B23088">
        <v>14860</v>
      </c>
      <c r="C23088">
        <v>2</v>
      </c>
      <c r="D23088">
        <v>91000</v>
      </c>
      <c r="E23088" s="46">
        <v>44958</v>
      </c>
      <c r="F23088">
        <v>-89</v>
      </c>
      <c r="I23088" t="str">
        <f>INDEX(LedgerMapping[[#All],[Level 3]],MATCH(Actuals[[#This Row],[Sub Ledger]],LedgerMapping[[#All],[Sub Ledger]],0))</f>
        <v>Other</v>
      </c>
      <c r="J23088" s="22">
        <f>YEAR(Actuals[[#This Row],[Date]])</f>
        <v>2023</v>
      </c>
      <c r="K23088" s="22">
        <f>MONTH(Actuals[[#This Row],[Date]])</f>
        <v>2</v>
      </c>
      <c r="L23088" s="12"/>
    </row>
    <row r="23089" spans="1:12" x14ac:dyDescent="0.3">
      <c r="A23089">
        <v>6</v>
      </c>
      <c r="B23089">
        <v>14888</v>
      </c>
      <c r="C23089">
        <v>3</v>
      </c>
      <c r="D23089">
        <v>91000</v>
      </c>
      <c r="E23089" s="46">
        <v>44958</v>
      </c>
      <c r="F23089">
        <v>-274</v>
      </c>
      <c r="I23089" t="str">
        <f>INDEX(LedgerMapping[[#All],[Level 3]],MATCH(Actuals[[#This Row],[Sub Ledger]],LedgerMapping[[#All],[Sub Ledger]],0))</f>
        <v>Other</v>
      </c>
      <c r="J23089" s="22">
        <f>YEAR(Actuals[[#This Row],[Date]])</f>
        <v>2023</v>
      </c>
      <c r="K23089" s="22">
        <f>MONTH(Actuals[[#This Row],[Date]])</f>
        <v>2</v>
      </c>
      <c r="L23089" s="12"/>
    </row>
    <row r="23090" spans="1:12" x14ac:dyDescent="0.3">
      <c r="A23090">
        <v>6</v>
      </c>
      <c r="B23090">
        <v>14914</v>
      </c>
      <c r="C23090">
        <v>4</v>
      </c>
      <c r="D23090">
        <v>91000</v>
      </c>
      <c r="E23090" s="46">
        <v>44958</v>
      </c>
      <c r="F23090">
        <v>-162</v>
      </c>
      <c r="I23090" t="str">
        <f>INDEX(LedgerMapping[[#All],[Level 3]],MATCH(Actuals[[#This Row],[Sub Ledger]],LedgerMapping[[#All],[Sub Ledger]],0))</f>
        <v>Other</v>
      </c>
      <c r="J23090" s="22">
        <f>YEAR(Actuals[[#This Row],[Date]])</f>
        <v>2023</v>
      </c>
      <c r="K23090" s="22">
        <f>MONTH(Actuals[[#This Row],[Date]])</f>
        <v>2</v>
      </c>
      <c r="L23090" s="12"/>
    </row>
    <row r="23091" spans="1:12" x14ac:dyDescent="0.3">
      <c r="A23091">
        <v>6</v>
      </c>
      <c r="B23091">
        <v>14940</v>
      </c>
      <c r="C23091">
        <v>5</v>
      </c>
      <c r="D23091">
        <v>91000</v>
      </c>
      <c r="E23091" s="46">
        <v>44958</v>
      </c>
      <c r="F23091">
        <v>-142</v>
      </c>
      <c r="I23091" t="str">
        <f>INDEX(LedgerMapping[[#All],[Level 3]],MATCH(Actuals[[#This Row],[Sub Ledger]],LedgerMapping[[#All],[Sub Ledger]],0))</f>
        <v>Other</v>
      </c>
      <c r="J23091" s="22">
        <f>YEAR(Actuals[[#This Row],[Date]])</f>
        <v>2023</v>
      </c>
      <c r="K23091" s="22">
        <f>MONTH(Actuals[[#This Row],[Date]])</f>
        <v>2</v>
      </c>
      <c r="L23091" s="12"/>
    </row>
    <row r="23092" spans="1:12" x14ac:dyDescent="0.3">
      <c r="A23092">
        <v>6</v>
      </c>
      <c r="B23092">
        <v>14973</v>
      </c>
      <c r="C23092">
        <v>6</v>
      </c>
      <c r="D23092">
        <v>91000</v>
      </c>
      <c r="E23092" s="46">
        <v>44958</v>
      </c>
      <c r="F23092">
        <v>-199</v>
      </c>
      <c r="I23092" t="str">
        <f>INDEX(LedgerMapping[[#All],[Level 3]],MATCH(Actuals[[#This Row],[Sub Ledger]],LedgerMapping[[#All],[Sub Ledger]],0))</f>
        <v>Other</v>
      </c>
      <c r="J23092" s="22">
        <f>YEAR(Actuals[[#This Row],[Date]])</f>
        <v>2023</v>
      </c>
      <c r="K23092" s="22">
        <f>MONTH(Actuals[[#This Row],[Date]])</f>
        <v>2</v>
      </c>
      <c r="L23092" s="12"/>
    </row>
    <row r="23093" spans="1:12" x14ac:dyDescent="0.3">
      <c r="A23093">
        <v>6</v>
      </c>
      <c r="B23093">
        <v>15813</v>
      </c>
      <c r="C23093">
        <v>1</v>
      </c>
      <c r="D23093">
        <v>91000</v>
      </c>
      <c r="E23093" s="46">
        <v>44988</v>
      </c>
      <c r="F23093">
        <v>-252</v>
      </c>
      <c r="I23093" t="str">
        <f>INDEX(LedgerMapping[[#All],[Level 3]],MATCH(Actuals[[#This Row],[Sub Ledger]],LedgerMapping[[#All],[Sub Ledger]],0))</f>
        <v>Other</v>
      </c>
      <c r="J23093" s="22">
        <f>YEAR(Actuals[[#This Row],[Date]])</f>
        <v>2023</v>
      </c>
      <c r="K23093" s="22">
        <f>MONTH(Actuals[[#This Row],[Date]])</f>
        <v>3</v>
      </c>
      <c r="L23093" s="12"/>
    </row>
    <row r="23094" spans="1:12" x14ac:dyDescent="0.3">
      <c r="A23094">
        <v>6</v>
      </c>
      <c r="B23094">
        <v>15840</v>
      </c>
      <c r="C23094">
        <v>2</v>
      </c>
      <c r="D23094">
        <v>91000</v>
      </c>
      <c r="E23094" s="46">
        <v>44988</v>
      </c>
      <c r="F23094">
        <v>-48</v>
      </c>
      <c r="I23094" t="str">
        <f>INDEX(LedgerMapping[[#All],[Level 3]],MATCH(Actuals[[#This Row],[Sub Ledger]],LedgerMapping[[#All],[Sub Ledger]],0))</f>
        <v>Other</v>
      </c>
      <c r="J23094" s="22">
        <f>YEAR(Actuals[[#This Row],[Date]])</f>
        <v>2023</v>
      </c>
      <c r="K23094" s="22">
        <f>MONTH(Actuals[[#This Row],[Date]])</f>
        <v>3</v>
      </c>
      <c r="L23094" s="12"/>
    </row>
    <row r="23095" spans="1:12" x14ac:dyDescent="0.3">
      <c r="A23095">
        <v>6</v>
      </c>
      <c r="B23095">
        <v>15868</v>
      </c>
      <c r="C23095">
        <v>3</v>
      </c>
      <c r="D23095">
        <v>91000</v>
      </c>
      <c r="E23095" s="46">
        <v>44988</v>
      </c>
      <c r="F23095">
        <v>-290</v>
      </c>
      <c r="I23095" t="str">
        <f>INDEX(LedgerMapping[[#All],[Level 3]],MATCH(Actuals[[#This Row],[Sub Ledger]],LedgerMapping[[#All],[Sub Ledger]],0))</f>
        <v>Other</v>
      </c>
      <c r="J23095" s="22">
        <f>YEAR(Actuals[[#This Row],[Date]])</f>
        <v>2023</v>
      </c>
      <c r="K23095" s="22">
        <f>MONTH(Actuals[[#This Row],[Date]])</f>
        <v>3</v>
      </c>
      <c r="L23095" s="12"/>
    </row>
    <row r="23096" spans="1:12" x14ac:dyDescent="0.3">
      <c r="A23096">
        <v>6</v>
      </c>
      <c r="B23096">
        <v>15894</v>
      </c>
      <c r="C23096">
        <v>4</v>
      </c>
      <c r="D23096">
        <v>91000</v>
      </c>
      <c r="E23096" s="46">
        <v>44988</v>
      </c>
      <c r="F23096">
        <v>-158</v>
      </c>
      <c r="I23096" t="str">
        <f>INDEX(LedgerMapping[[#All],[Level 3]],MATCH(Actuals[[#This Row],[Sub Ledger]],LedgerMapping[[#All],[Sub Ledger]],0))</f>
        <v>Other</v>
      </c>
      <c r="J23096" s="22">
        <f>YEAR(Actuals[[#This Row],[Date]])</f>
        <v>2023</v>
      </c>
      <c r="K23096" s="22">
        <f>MONTH(Actuals[[#This Row],[Date]])</f>
        <v>3</v>
      </c>
      <c r="L23096" s="12"/>
    </row>
    <row r="23097" spans="1:12" x14ac:dyDescent="0.3">
      <c r="A23097">
        <v>6</v>
      </c>
      <c r="B23097">
        <v>15920</v>
      </c>
      <c r="C23097">
        <v>5</v>
      </c>
      <c r="D23097">
        <v>91000</v>
      </c>
      <c r="E23097" s="46">
        <v>44988</v>
      </c>
      <c r="F23097">
        <v>-139</v>
      </c>
      <c r="I23097" t="str">
        <f>INDEX(LedgerMapping[[#All],[Level 3]],MATCH(Actuals[[#This Row],[Sub Ledger]],LedgerMapping[[#All],[Sub Ledger]],0))</f>
        <v>Other</v>
      </c>
      <c r="J23097" s="22">
        <f>YEAR(Actuals[[#This Row],[Date]])</f>
        <v>2023</v>
      </c>
      <c r="K23097" s="22">
        <f>MONTH(Actuals[[#This Row],[Date]])</f>
        <v>3</v>
      </c>
      <c r="L23097" s="12"/>
    </row>
    <row r="23098" spans="1:12" x14ac:dyDescent="0.3">
      <c r="A23098">
        <v>6</v>
      </c>
      <c r="B23098">
        <v>15953</v>
      </c>
      <c r="C23098">
        <v>6</v>
      </c>
      <c r="D23098">
        <v>91000</v>
      </c>
      <c r="E23098" s="46">
        <v>44988</v>
      </c>
      <c r="F23098">
        <v>-195</v>
      </c>
      <c r="I23098" t="str">
        <f>INDEX(LedgerMapping[[#All],[Level 3]],MATCH(Actuals[[#This Row],[Sub Ledger]],LedgerMapping[[#All],[Sub Ledger]],0))</f>
        <v>Other</v>
      </c>
      <c r="J23098" s="22">
        <f>YEAR(Actuals[[#This Row],[Date]])</f>
        <v>2023</v>
      </c>
      <c r="K23098" s="22">
        <f>MONTH(Actuals[[#This Row],[Date]])</f>
        <v>3</v>
      </c>
      <c r="L23098" s="12"/>
    </row>
    <row r="23099" spans="1:12" x14ac:dyDescent="0.3">
      <c r="A23099">
        <v>6</v>
      </c>
      <c r="B23099">
        <v>16845</v>
      </c>
      <c r="C23099">
        <v>1</v>
      </c>
      <c r="D23099">
        <v>91000</v>
      </c>
      <c r="E23099" s="46">
        <v>45018</v>
      </c>
      <c r="F23099">
        <v>-279</v>
      </c>
      <c r="I23099" t="str">
        <f>INDEX(LedgerMapping[[#All],[Level 3]],MATCH(Actuals[[#This Row],[Sub Ledger]],LedgerMapping[[#All],[Sub Ledger]],0))</f>
        <v>Other</v>
      </c>
      <c r="J23099" s="22">
        <f>YEAR(Actuals[[#This Row],[Date]])</f>
        <v>2023</v>
      </c>
      <c r="K23099" s="22">
        <f>MONTH(Actuals[[#This Row],[Date]])</f>
        <v>4</v>
      </c>
      <c r="L23099" s="12"/>
    </row>
    <row r="23100" spans="1:12" x14ac:dyDescent="0.3">
      <c r="A23100">
        <v>6</v>
      </c>
      <c r="B23100">
        <v>16872</v>
      </c>
      <c r="C23100">
        <v>2</v>
      </c>
      <c r="D23100">
        <v>91000</v>
      </c>
      <c r="E23100" s="46">
        <v>45018</v>
      </c>
      <c r="F23100">
        <v>-67</v>
      </c>
      <c r="I23100" t="str">
        <f>INDEX(LedgerMapping[[#All],[Level 3]],MATCH(Actuals[[#This Row],[Sub Ledger]],LedgerMapping[[#All],[Sub Ledger]],0))</f>
        <v>Other</v>
      </c>
      <c r="J23100" s="22">
        <f>YEAR(Actuals[[#This Row],[Date]])</f>
        <v>2023</v>
      </c>
      <c r="K23100" s="22">
        <f>MONTH(Actuals[[#This Row],[Date]])</f>
        <v>4</v>
      </c>
      <c r="L23100" s="12"/>
    </row>
    <row r="23101" spans="1:12" x14ac:dyDescent="0.3">
      <c r="A23101">
        <v>6</v>
      </c>
      <c r="B23101">
        <v>16900</v>
      </c>
      <c r="C23101">
        <v>3</v>
      </c>
      <c r="D23101">
        <v>91000</v>
      </c>
      <c r="E23101" s="46">
        <v>45018</v>
      </c>
      <c r="F23101">
        <v>-256</v>
      </c>
      <c r="I23101" t="str">
        <f>INDEX(LedgerMapping[[#All],[Level 3]],MATCH(Actuals[[#This Row],[Sub Ledger]],LedgerMapping[[#All],[Sub Ledger]],0))</f>
        <v>Other</v>
      </c>
      <c r="J23101" s="22">
        <f>YEAR(Actuals[[#This Row],[Date]])</f>
        <v>2023</v>
      </c>
      <c r="K23101" s="22">
        <f>MONTH(Actuals[[#This Row],[Date]])</f>
        <v>4</v>
      </c>
      <c r="L23101" s="12"/>
    </row>
    <row r="23102" spans="1:12" x14ac:dyDescent="0.3">
      <c r="A23102">
        <v>6</v>
      </c>
      <c r="B23102">
        <v>16926</v>
      </c>
      <c r="C23102">
        <v>4</v>
      </c>
      <c r="D23102">
        <v>91000</v>
      </c>
      <c r="E23102" s="46">
        <v>45018</v>
      </c>
      <c r="F23102">
        <v>-182</v>
      </c>
      <c r="I23102" t="str">
        <f>INDEX(LedgerMapping[[#All],[Level 3]],MATCH(Actuals[[#This Row],[Sub Ledger]],LedgerMapping[[#All],[Sub Ledger]],0))</f>
        <v>Other</v>
      </c>
      <c r="J23102" s="22">
        <f>YEAR(Actuals[[#This Row],[Date]])</f>
        <v>2023</v>
      </c>
      <c r="K23102" s="22">
        <f>MONTH(Actuals[[#This Row],[Date]])</f>
        <v>4</v>
      </c>
      <c r="L23102" s="12"/>
    </row>
    <row r="23103" spans="1:12" x14ac:dyDescent="0.3">
      <c r="A23103">
        <v>6</v>
      </c>
      <c r="B23103">
        <v>16952</v>
      </c>
      <c r="C23103">
        <v>5</v>
      </c>
      <c r="D23103">
        <v>91000</v>
      </c>
      <c r="E23103" s="46">
        <v>45018</v>
      </c>
      <c r="F23103">
        <v>-110</v>
      </c>
      <c r="I23103" t="str">
        <f>INDEX(LedgerMapping[[#All],[Level 3]],MATCH(Actuals[[#This Row],[Sub Ledger]],LedgerMapping[[#All],[Sub Ledger]],0))</f>
        <v>Other</v>
      </c>
      <c r="J23103" s="22">
        <f>YEAR(Actuals[[#This Row],[Date]])</f>
        <v>2023</v>
      </c>
      <c r="K23103" s="22">
        <f>MONTH(Actuals[[#This Row],[Date]])</f>
        <v>4</v>
      </c>
      <c r="L23103" s="12"/>
    </row>
    <row r="23104" spans="1:12" x14ac:dyDescent="0.3">
      <c r="A23104">
        <v>6</v>
      </c>
      <c r="B23104">
        <v>16985</v>
      </c>
      <c r="C23104">
        <v>6</v>
      </c>
      <c r="D23104">
        <v>91000</v>
      </c>
      <c r="E23104" s="46">
        <v>45018</v>
      </c>
      <c r="F23104">
        <v>-252</v>
      </c>
      <c r="I23104" t="str">
        <f>INDEX(LedgerMapping[[#All],[Level 3]],MATCH(Actuals[[#This Row],[Sub Ledger]],LedgerMapping[[#All],[Sub Ledger]],0))</f>
        <v>Other</v>
      </c>
      <c r="J23104" s="22">
        <f>YEAR(Actuals[[#This Row],[Date]])</f>
        <v>2023</v>
      </c>
      <c r="K23104" s="22">
        <f>MONTH(Actuals[[#This Row],[Date]])</f>
        <v>4</v>
      </c>
      <c r="L23104" s="12"/>
    </row>
    <row r="23105" spans="1:12" x14ac:dyDescent="0.3">
      <c r="A23105">
        <v>6</v>
      </c>
      <c r="B23105">
        <v>17876</v>
      </c>
      <c r="C23105">
        <v>1</v>
      </c>
      <c r="D23105">
        <v>91000</v>
      </c>
      <c r="E23105" s="46">
        <v>45049</v>
      </c>
      <c r="F23105">
        <v>-287</v>
      </c>
      <c r="I23105" t="str">
        <f>INDEX(LedgerMapping[[#All],[Level 3]],MATCH(Actuals[[#This Row],[Sub Ledger]],LedgerMapping[[#All],[Sub Ledger]],0))</f>
        <v>Other</v>
      </c>
      <c r="J23105" s="22">
        <f>YEAR(Actuals[[#This Row],[Date]])</f>
        <v>2023</v>
      </c>
      <c r="K23105" s="22">
        <f>MONTH(Actuals[[#This Row],[Date]])</f>
        <v>5</v>
      </c>
      <c r="L23105" s="12"/>
    </row>
    <row r="23106" spans="1:12" x14ac:dyDescent="0.3">
      <c r="A23106">
        <v>6</v>
      </c>
      <c r="B23106">
        <v>17903</v>
      </c>
      <c r="C23106">
        <v>2</v>
      </c>
      <c r="D23106">
        <v>91000</v>
      </c>
      <c r="E23106" s="46">
        <v>45049</v>
      </c>
      <c r="F23106">
        <v>-81</v>
      </c>
      <c r="I23106" t="str">
        <f>INDEX(LedgerMapping[[#All],[Level 3]],MATCH(Actuals[[#This Row],[Sub Ledger]],LedgerMapping[[#All],[Sub Ledger]],0))</f>
        <v>Other</v>
      </c>
      <c r="J23106" s="22">
        <f>YEAR(Actuals[[#This Row],[Date]])</f>
        <v>2023</v>
      </c>
      <c r="K23106" s="22">
        <f>MONTH(Actuals[[#This Row],[Date]])</f>
        <v>5</v>
      </c>
      <c r="L23106" s="12"/>
    </row>
    <row r="23107" spans="1:12" x14ac:dyDescent="0.3">
      <c r="A23107">
        <v>6</v>
      </c>
      <c r="B23107">
        <v>17931</v>
      </c>
      <c r="C23107">
        <v>3</v>
      </c>
      <c r="D23107">
        <v>91000</v>
      </c>
      <c r="E23107" s="46">
        <v>45049</v>
      </c>
      <c r="F23107">
        <v>-319</v>
      </c>
      <c r="I23107" t="str">
        <f>INDEX(LedgerMapping[[#All],[Level 3]],MATCH(Actuals[[#This Row],[Sub Ledger]],LedgerMapping[[#All],[Sub Ledger]],0))</f>
        <v>Other</v>
      </c>
      <c r="J23107" s="22">
        <f>YEAR(Actuals[[#This Row],[Date]])</f>
        <v>2023</v>
      </c>
      <c r="K23107" s="22">
        <f>MONTH(Actuals[[#This Row],[Date]])</f>
        <v>5</v>
      </c>
      <c r="L23107" s="12"/>
    </row>
    <row r="23108" spans="1:12" x14ac:dyDescent="0.3">
      <c r="A23108">
        <v>6</v>
      </c>
      <c r="B23108">
        <v>17957</v>
      </c>
      <c r="C23108">
        <v>4</v>
      </c>
      <c r="D23108">
        <v>91000</v>
      </c>
      <c r="E23108" s="46">
        <v>45049</v>
      </c>
      <c r="F23108">
        <v>-138</v>
      </c>
      <c r="I23108" t="str">
        <f>INDEX(LedgerMapping[[#All],[Level 3]],MATCH(Actuals[[#This Row],[Sub Ledger]],LedgerMapping[[#All],[Sub Ledger]],0))</f>
        <v>Other</v>
      </c>
      <c r="J23108" s="22">
        <f>YEAR(Actuals[[#This Row],[Date]])</f>
        <v>2023</v>
      </c>
      <c r="K23108" s="22">
        <f>MONTH(Actuals[[#This Row],[Date]])</f>
        <v>5</v>
      </c>
      <c r="L23108" s="12"/>
    </row>
    <row r="23109" spans="1:12" x14ac:dyDescent="0.3">
      <c r="A23109">
        <v>6</v>
      </c>
      <c r="B23109">
        <v>17983</v>
      </c>
      <c r="C23109">
        <v>5</v>
      </c>
      <c r="D23109">
        <v>91000</v>
      </c>
      <c r="E23109" s="46">
        <v>45049</v>
      </c>
      <c r="F23109">
        <v>-89</v>
      </c>
      <c r="I23109" t="str">
        <f>INDEX(LedgerMapping[[#All],[Level 3]],MATCH(Actuals[[#This Row],[Sub Ledger]],LedgerMapping[[#All],[Sub Ledger]],0))</f>
        <v>Other</v>
      </c>
      <c r="J23109" s="22">
        <f>YEAR(Actuals[[#This Row],[Date]])</f>
        <v>2023</v>
      </c>
      <c r="K23109" s="22">
        <f>MONTH(Actuals[[#This Row],[Date]])</f>
        <v>5</v>
      </c>
      <c r="L23109" s="12"/>
    </row>
    <row r="23110" spans="1:12" x14ac:dyDescent="0.3">
      <c r="A23110">
        <v>6</v>
      </c>
      <c r="B23110">
        <v>18015</v>
      </c>
      <c r="C23110">
        <v>6</v>
      </c>
      <c r="D23110">
        <v>91000</v>
      </c>
      <c r="E23110" s="46">
        <v>45049</v>
      </c>
      <c r="F23110">
        <v>-197</v>
      </c>
      <c r="I23110" t="str">
        <f>INDEX(LedgerMapping[[#All],[Level 3]],MATCH(Actuals[[#This Row],[Sub Ledger]],LedgerMapping[[#All],[Sub Ledger]],0))</f>
        <v>Other</v>
      </c>
      <c r="J23110" s="22">
        <f>YEAR(Actuals[[#This Row],[Date]])</f>
        <v>2023</v>
      </c>
      <c r="K23110" s="22">
        <f>MONTH(Actuals[[#This Row],[Date]])</f>
        <v>5</v>
      </c>
      <c r="L23110" s="12"/>
    </row>
    <row r="23111" spans="1:12" x14ac:dyDescent="0.3">
      <c r="A23111">
        <v>6</v>
      </c>
      <c r="B23111">
        <v>18880</v>
      </c>
      <c r="C23111">
        <v>1</v>
      </c>
      <c r="D23111">
        <v>91000</v>
      </c>
      <c r="E23111" s="46">
        <v>45079</v>
      </c>
      <c r="F23111">
        <v>-173</v>
      </c>
      <c r="I23111" t="str">
        <f>INDEX(LedgerMapping[[#All],[Level 3]],MATCH(Actuals[[#This Row],[Sub Ledger]],LedgerMapping[[#All],[Sub Ledger]],0))</f>
        <v>Other</v>
      </c>
      <c r="J23111" s="22">
        <f>YEAR(Actuals[[#This Row],[Date]])</f>
        <v>2023</v>
      </c>
      <c r="K23111" s="22">
        <f>MONTH(Actuals[[#This Row],[Date]])</f>
        <v>6</v>
      </c>
      <c r="L23111" s="12"/>
    </row>
    <row r="23112" spans="1:12" x14ac:dyDescent="0.3">
      <c r="A23112">
        <v>6</v>
      </c>
      <c r="B23112">
        <v>18907</v>
      </c>
      <c r="C23112">
        <v>2</v>
      </c>
      <c r="D23112">
        <v>91000</v>
      </c>
      <c r="E23112" s="46">
        <v>45079</v>
      </c>
      <c r="F23112">
        <v>-94</v>
      </c>
      <c r="I23112" t="str">
        <f>INDEX(LedgerMapping[[#All],[Level 3]],MATCH(Actuals[[#This Row],[Sub Ledger]],LedgerMapping[[#All],[Sub Ledger]],0))</f>
        <v>Other</v>
      </c>
      <c r="J23112" s="22">
        <f>YEAR(Actuals[[#This Row],[Date]])</f>
        <v>2023</v>
      </c>
      <c r="K23112" s="22">
        <f>MONTH(Actuals[[#This Row],[Date]])</f>
        <v>6</v>
      </c>
      <c r="L23112" s="12"/>
    </row>
    <row r="23113" spans="1:12" x14ac:dyDescent="0.3">
      <c r="A23113">
        <v>6</v>
      </c>
      <c r="B23113">
        <v>18935</v>
      </c>
      <c r="C23113">
        <v>3</v>
      </c>
      <c r="D23113">
        <v>91000</v>
      </c>
      <c r="E23113" s="46">
        <v>45079</v>
      </c>
      <c r="F23113">
        <v>-269</v>
      </c>
      <c r="I23113" t="str">
        <f>INDEX(LedgerMapping[[#All],[Level 3]],MATCH(Actuals[[#This Row],[Sub Ledger]],LedgerMapping[[#All],[Sub Ledger]],0))</f>
        <v>Other</v>
      </c>
      <c r="J23113" s="22">
        <f>YEAR(Actuals[[#This Row],[Date]])</f>
        <v>2023</v>
      </c>
      <c r="K23113" s="22">
        <f>MONTH(Actuals[[#This Row],[Date]])</f>
        <v>6</v>
      </c>
      <c r="L23113" s="12"/>
    </row>
    <row r="23114" spans="1:12" x14ac:dyDescent="0.3">
      <c r="A23114">
        <v>6</v>
      </c>
      <c r="B23114">
        <v>18961</v>
      </c>
      <c r="C23114">
        <v>4</v>
      </c>
      <c r="D23114">
        <v>91000</v>
      </c>
      <c r="E23114" s="46">
        <v>45079</v>
      </c>
      <c r="F23114">
        <v>-135</v>
      </c>
      <c r="I23114" t="str">
        <f>INDEX(LedgerMapping[[#All],[Level 3]],MATCH(Actuals[[#This Row],[Sub Ledger]],LedgerMapping[[#All],[Sub Ledger]],0))</f>
        <v>Other</v>
      </c>
      <c r="J23114" s="22">
        <f>YEAR(Actuals[[#This Row],[Date]])</f>
        <v>2023</v>
      </c>
      <c r="K23114" s="22">
        <f>MONTH(Actuals[[#This Row],[Date]])</f>
        <v>6</v>
      </c>
      <c r="L23114" s="12"/>
    </row>
    <row r="23115" spans="1:12" x14ac:dyDescent="0.3">
      <c r="A23115">
        <v>6</v>
      </c>
      <c r="B23115">
        <v>18987</v>
      </c>
      <c r="C23115">
        <v>5</v>
      </c>
      <c r="D23115">
        <v>91000</v>
      </c>
      <c r="E23115" s="46">
        <v>45079</v>
      </c>
      <c r="F23115">
        <v>-106</v>
      </c>
      <c r="I23115" t="str">
        <f>INDEX(LedgerMapping[[#All],[Level 3]],MATCH(Actuals[[#This Row],[Sub Ledger]],LedgerMapping[[#All],[Sub Ledger]],0))</f>
        <v>Other</v>
      </c>
      <c r="J23115" s="22">
        <f>YEAR(Actuals[[#This Row],[Date]])</f>
        <v>2023</v>
      </c>
      <c r="K23115" s="22">
        <f>MONTH(Actuals[[#This Row],[Date]])</f>
        <v>6</v>
      </c>
      <c r="L23115" s="12"/>
    </row>
    <row r="23116" spans="1:12" x14ac:dyDescent="0.3">
      <c r="A23116">
        <v>6</v>
      </c>
      <c r="B23116">
        <v>19019</v>
      </c>
      <c r="C23116">
        <v>6</v>
      </c>
      <c r="D23116">
        <v>91000</v>
      </c>
      <c r="E23116" s="46">
        <v>45079</v>
      </c>
      <c r="F23116">
        <v>-239</v>
      </c>
      <c r="I23116" t="str">
        <f>INDEX(LedgerMapping[[#All],[Level 3]],MATCH(Actuals[[#This Row],[Sub Ledger]],LedgerMapping[[#All],[Sub Ledger]],0))</f>
        <v>Other</v>
      </c>
      <c r="J23116" s="22">
        <f>YEAR(Actuals[[#This Row],[Date]])</f>
        <v>2023</v>
      </c>
      <c r="K23116" s="22">
        <f>MONTH(Actuals[[#This Row],[Date]])</f>
        <v>6</v>
      </c>
      <c r="L23116" s="12"/>
    </row>
    <row r="23117" spans="1:12" x14ac:dyDescent="0.3">
      <c r="A23117">
        <v>6</v>
      </c>
      <c r="B23117">
        <v>19908</v>
      </c>
      <c r="C23117">
        <v>1</v>
      </c>
      <c r="D23117">
        <v>91000</v>
      </c>
      <c r="E23117" s="46">
        <v>45110</v>
      </c>
      <c r="F23117">
        <v>-242</v>
      </c>
      <c r="I23117" t="str">
        <f>INDEX(LedgerMapping[[#All],[Level 3]],MATCH(Actuals[[#This Row],[Sub Ledger]],LedgerMapping[[#All],[Sub Ledger]],0))</f>
        <v>Other</v>
      </c>
      <c r="J23117" s="22">
        <f>YEAR(Actuals[[#This Row],[Date]])</f>
        <v>2023</v>
      </c>
      <c r="K23117" s="22">
        <f>MONTH(Actuals[[#This Row],[Date]])</f>
        <v>7</v>
      </c>
      <c r="L23117" s="12"/>
    </row>
    <row r="23118" spans="1:12" x14ac:dyDescent="0.3">
      <c r="A23118">
        <v>6</v>
      </c>
      <c r="B23118">
        <v>19935</v>
      </c>
      <c r="C23118">
        <v>2</v>
      </c>
      <c r="D23118">
        <v>91000</v>
      </c>
      <c r="E23118" s="46">
        <v>45110</v>
      </c>
      <c r="F23118">
        <v>-87</v>
      </c>
      <c r="I23118" t="str">
        <f>INDEX(LedgerMapping[[#All],[Level 3]],MATCH(Actuals[[#This Row],[Sub Ledger]],LedgerMapping[[#All],[Sub Ledger]],0))</f>
        <v>Other</v>
      </c>
      <c r="J23118" s="22">
        <f>YEAR(Actuals[[#This Row],[Date]])</f>
        <v>2023</v>
      </c>
      <c r="K23118" s="22">
        <f>MONTH(Actuals[[#This Row],[Date]])</f>
        <v>7</v>
      </c>
      <c r="L23118" s="12"/>
    </row>
    <row r="23119" spans="1:12" x14ac:dyDescent="0.3">
      <c r="A23119">
        <v>6</v>
      </c>
      <c r="B23119">
        <v>19963</v>
      </c>
      <c r="C23119">
        <v>3</v>
      </c>
      <c r="D23119">
        <v>91000</v>
      </c>
      <c r="E23119" s="46">
        <v>45110</v>
      </c>
      <c r="F23119">
        <v>-277</v>
      </c>
      <c r="I23119" t="str">
        <f>INDEX(LedgerMapping[[#All],[Level 3]],MATCH(Actuals[[#This Row],[Sub Ledger]],LedgerMapping[[#All],[Sub Ledger]],0))</f>
        <v>Other</v>
      </c>
      <c r="J23119" s="22">
        <f>YEAR(Actuals[[#This Row],[Date]])</f>
        <v>2023</v>
      </c>
      <c r="K23119" s="22">
        <f>MONTH(Actuals[[#This Row],[Date]])</f>
        <v>7</v>
      </c>
      <c r="L23119" s="12"/>
    </row>
    <row r="23120" spans="1:12" x14ac:dyDescent="0.3">
      <c r="A23120">
        <v>6</v>
      </c>
      <c r="B23120">
        <v>19989</v>
      </c>
      <c r="C23120">
        <v>4</v>
      </c>
      <c r="D23120">
        <v>91000</v>
      </c>
      <c r="E23120" s="46">
        <v>45110</v>
      </c>
      <c r="F23120">
        <v>-174</v>
      </c>
      <c r="I23120" t="str">
        <f>INDEX(LedgerMapping[[#All],[Level 3]],MATCH(Actuals[[#This Row],[Sub Ledger]],LedgerMapping[[#All],[Sub Ledger]],0))</f>
        <v>Other</v>
      </c>
      <c r="J23120" s="22">
        <f>YEAR(Actuals[[#This Row],[Date]])</f>
        <v>2023</v>
      </c>
      <c r="K23120" s="22">
        <f>MONTH(Actuals[[#This Row],[Date]])</f>
        <v>7</v>
      </c>
      <c r="L23120" s="12"/>
    </row>
    <row r="23121" spans="1:12" x14ac:dyDescent="0.3">
      <c r="A23121">
        <v>6</v>
      </c>
      <c r="B23121">
        <v>20015</v>
      </c>
      <c r="C23121">
        <v>5</v>
      </c>
      <c r="D23121">
        <v>91000</v>
      </c>
      <c r="E23121" s="46">
        <v>45110</v>
      </c>
      <c r="F23121">
        <v>-113</v>
      </c>
      <c r="I23121" t="str">
        <f>INDEX(LedgerMapping[[#All],[Level 3]],MATCH(Actuals[[#This Row],[Sub Ledger]],LedgerMapping[[#All],[Sub Ledger]],0))</f>
        <v>Other</v>
      </c>
      <c r="J23121" s="22">
        <f>YEAR(Actuals[[#This Row],[Date]])</f>
        <v>2023</v>
      </c>
      <c r="K23121" s="22">
        <f>MONTH(Actuals[[#This Row],[Date]])</f>
        <v>7</v>
      </c>
      <c r="L23121" s="12"/>
    </row>
    <row r="23122" spans="1:12" x14ac:dyDescent="0.3">
      <c r="A23122">
        <v>6</v>
      </c>
      <c r="B23122">
        <v>20048</v>
      </c>
      <c r="C23122">
        <v>6</v>
      </c>
      <c r="D23122">
        <v>91000</v>
      </c>
      <c r="E23122" s="46">
        <v>45110</v>
      </c>
      <c r="F23122">
        <v>-195</v>
      </c>
      <c r="I23122" t="str">
        <f>INDEX(LedgerMapping[[#All],[Level 3]],MATCH(Actuals[[#This Row],[Sub Ledger]],LedgerMapping[[#All],[Sub Ledger]],0))</f>
        <v>Other</v>
      </c>
      <c r="J23122" s="22">
        <f>YEAR(Actuals[[#This Row],[Date]])</f>
        <v>2023</v>
      </c>
      <c r="K23122" s="22">
        <f>MONTH(Actuals[[#This Row],[Date]])</f>
        <v>7</v>
      </c>
      <c r="L23122" s="12"/>
    </row>
    <row r="23123" spans="1:12" x14ac:dyDescent="0.3">
      <c r="A23123">
        <v>6</v>
      </c>
      <c r="B23123">
        <v>20938</v>
      </c>
      <c r="C23123">
        <v>1</v>
      </c>
      <c r="D23123">
        <v>91000</v>
      </c>
      <c r="E23123" s="46">
        <v>45141</v>
      </c>
      <c r="F23123">
        <v>-198</v>
      </c>
      <c r="I23123" t="str">
        <f>INDEX(LedgerMapping[[#All],[Level 3]],MATCH(Actuals[[#This Row],[Sub Ledger]],LedgerMapping[[#All],[Sub Ledger]],0))</f>
        <v>Other</v>
      </c>
      <c r="J23123" s="22">
        <f>YEAR(Actuals[[#This Row],[Date]])</f>
        <v>2023</v>
      </c>
      <c r="K23123" s="22">
        <f>MONTH(Actuals[[#This Row],[Date]])</f>
        <v>8</v>
      </c>
      <c r="L23123" s="12"/>
    </row>
    <row r="23124" spans="1:12" x14ac:dyDescent="0.3">
      <c r="A23124">
        <v>6</v>
      </c>
      <c r="B23124">
        <v>20965</v>
      </c>
      <c r="C23124">
        <v>2</v>
      </c>
      <c r="D23124">
        <v>91000</v>
      </c>
      <c r="E23124" s="46">
        <v>45141</v>
      </c>
      <c r="F23124">
        <v>-77</v>
      </c>
      <c r="I23124" t="str">
        <f>INDEX(LedgerMapping[[#All],[Level 3]],MATCH(Actuals[[#This Row],[Sub Ledger]],LedgerMapping[[#All],[Sub Ledger]],0))</f>
        <v>Other</v>
      </c>
      <c r="J23124" s="22">
        <f>YEAR(Actuals[[#This Row],[Date]])</f>
        <v>2023</v>
      </c>
      <c r="K23124" s="22">
        <f>MONTH(Actuals[[#This Row],[Date]])</f>
        <v>8</v>
      </c>
      <c r="L23124" s="12"/>
    </row>
    <row r="23125" spans="1:12" x14ac:dyDescent="0.3">
      <c r="A23125">
        <v>6</v>
      </c>
      <c r="B23125">
        <v>20993</v>
      </c>
      <c r="C23125">
        <v>3</v>
      </c>
      <c r="D23125">
        <v>91000</v>
      </c>
      <c r="E23125" s="46">
        <v>45141</v>
      </c>
      <c r="F23125">
        <v>-282</v>
      </c>
      <c r="I23125" t="str">
        <f>INDEX(LedgerMapping[[#All],[Level 3]],MATCH(Actuals[[#This Row],[Sub Ledger]],LedgerMapping[[#All],[Sub Ledger]],0))</f>
        <v>Other</v>
      </c>
      <c r="J23125" s="22">
        <f>YEAR(Actuals[[#This Row],[Date]])</f>
        <v>2023</v>
      </c>
      <c r="K23125" s="22">
        <f>MONTH(Actuals[[#This Row],[Date]])</f>
        <v>8</v>
      </c>
      <c r="L23125" s="12"/>
    </row>
    <row r="23126" spans="1:12" x14ac:dyDescent="0.3">
      <c r="A23126">
        <v>6</v>
      </c>
      <c r="B23126">
        <v>21019</v>
      </c>
      <c r="C23126">
        <v>4</v>
      </c>
      <c r="D23126">
        <v>91000</v>
      </c>
      <c r="E23126" s="46">
        <v>45141</v>
      </c>
      <c r="F23126">
        <v>-198</v>
      </c>
      <c r="I23126" t="str">
        <f>INDEX(LedgerMapping[[#All],[Level 3]],MATCH(Actuals[[#This Row],[Sub Ledger]],LedgerMapping[[#All],[Sub Ledger]],0))</f>
        <v>Other</v>
      </c>
      <c r="J23126" s="22">
        <f>YEAR(Actuals[[#This Row],[Date]])</f>
        <v>2023</v>
      </c>
      <c r="K23126" s="22">
        <f>MONTH(Actuals[[#This Row],[Date]])</f>
        <v>8</v>
      </c>
      <c r="L23126" s="12"/>
    </row>
    <row r="23127" spans="1:12" x14ac:dyDescent="0.3">
      <c r="A23127">
        <v>6</v>
      </c>
      <c r="B23127">
        <v>21045</v>
      </c>
      <c r="C23127">
        <v>5</v>
      </c>
      <c r="D23127">
        <v>91000</v>
      </c>
      <c r="E23127" s="46">
        <v>45141</v>
      </c>
      <c r="F23127">
        <v>-145</v>
      </c>
      <c r="I23127" t="str">
        <f>INDEX(LedgerMapping[[#All],[Level 3]],MATCH(Actuals[[#This Row],[Sub Ledger]],LedgerMapping[[#All],[Sub Ledger]],0))</f>
        <v>Other</v>
      </c>
      <c r="J23127" s="22">
        <f>YEAR(Actuals[[#This Row],[Date]])</f>
        <v>2023</v>
      </c>
      <c r="K23127" s="22">
        <f>MONTH(Actuals[[#This Row],[Date]])</f>
        <v>8</v>
      </c>
      <c r="L23127" s="12"/>
    </row>
    <row r="23128" spans="1:12" x14ac:dyDescent="0.3">
      <c r="A23128">
        <v>6</v>
      </c>
      <c r="B23128">
        <v>21075</v>
      </c>
      <c r="C23128">
        <v>6</v>
      </c>
      <c r="D23128">
        <v>91000</v>
      </c>
      <c r="E23128" s="46">
        <v>45141</v>
      </c>
      <c r="F23128">
        <v>-246</v>
      </c>
      <c r="I23128" t="str">
        <f>INDEX(LedgerMapping[[#All],[Level 3]],MATCH(Actuals[[#This Row],[Sub Ledger]],LedgerMapping[[#All],[Sub Ledger]],0))</f>
        <v>Other</v>
      </c>
      <c r="J23128" s="22">
        <f>YEAR(Actuals[[#This Row],[Date]])</f>
        <v>2023</v>
      </c>
      <c r="K23128" s="22">
        <f>MONTH(Actuals[[#This Row],[Date]])</f>
        <v>8</v>
      </c>
      <c r="L23128" s="12"/>
    </row>
    <row r="23129" spans="1:12" x14ac:dyDescent="0.3">
      <c r="A23129">
        <v>6</v>
      </c>
      <c r="B23129">
        <v>21939</v>
      </c>
      <c r="C23129">
        <v>1</v>
      </c>
      <c r="D23129">
        <v>91000</v>
      </c>
      <c r="E23129" s="46">
        <v>45169</v>
      </c>
      <c r="F23129">
        <v>-181</v>
      </c>
      <c r="I23129" t="str">
        <f>INDEX(LedgerMapping[[#All],[Level 3]],MATCH(Actuals[[#This Row],[Sub Ledger]],LedgerMapping[[#All],[Sub Ledger]],0))</f>
        <v>Other</v>
      </c>
      <c r="J23129" s="22">
        <f>YEAR(Actuals[[#This Row],[Date]])</f>
        <v>2023</v>
      </c>
      <c r="K23129" s="22">
        <f>MONTH(Actuals[[#This Row],[Date]])</f>
        <v>8</v>
      </c>
      <c r="L23129" s="12"/>
    </row>
    <row r="23130" spans="1:12" x14ac:dyDescent="0.3">
      <c r="A23130">
        <v>6</v>
      </c>
      <c r="B23130">
        <v>21966</v>
      </c>
      <c r="C23130">
        <v>2</v>
      </c>
      <c r="D23130">
        <v>91000</v>
      </c>
      <c r="E23130" s="46">
        <v>45169</v>
      </c>
      <c r="F23130">
        <v>-78</v>
      </c>
      <c r="I23130" t="str">
        <f>INDEX(LedgerMapping[[#All],[Level 3]],MATCH(Actuals[[#This Row],[Sub Ledger]],LedgerMapping[[#All],[Sub Ledger]],0))</f>
        <v>Other</v>
      </c>
      <c r="J23130" s="22">
        <f>YEAR(Actuals[[#This Row],[Date]])</f>
        <v>2023</v>
      </c>
      <c r="K23130" s="22">
        <f>MONTH(Actuals[[#This Row],[Date]])</f>
        <v>8</v>
      </c>
      <c r="L23130" s="12"/>
    </row>
    <row r="23131" spans="1:12" x14ac:dyDescent="0.3">
      <c r="A23131">
        <v>6</v>
      </c>
      <c r="B23131">
        <v>21994</v>
      </c>
      <c r="C23131">
        <v>3</v>
      </c>
      <c r="D23131">
        <v>91000</v>
      </c>
      <c r="E23131" s="46">
        <v>45169</v>
      </c>
      <c r="F23131">
        <v>-317</v>
      </c>
      <c r="I23131" t="str">
        <f>INDEX(LedgerMapping[[#All],[Level 3]],MATCH(Actuals[[#This Row],[Sub Ledger]],LedgerMapping[[#All],[Sub Ledger]],0))</f>
        <v>Other</v>
      </c>
      <c r="J23131" s="22">
        <f>YEAR(Actuals[[#This Row],[Date]])</f>
        <v>2023</v>
      </c>
      <c r="K23131" s="22">
        <f>MONTH(Actuals[[#This Row],[Date]])</f>
        <v>8</v>
      </c>
      <c r="L23131" s="12"/>
    </row>
    <row r="23132" spans="1:12" x14ac:dyDescent="0.3">
      <c r="A23132">
        <v>6</v>
      </c>
      <c r="B23132">
        <v>22020</v>
      </c>
      <c r="C23132">
        <v>4</v>
      </c>
      <c r="D23132">
        <v>91000</v>
      </c>
      <c r="E23132" s="46">
        <v>45169</v>
      </c>
      <c r="F23132">
        <v>-184</v>
      </c>
      <c r="I23132" t="str">
        <f>INDEX(LedgerMapping[[#All],[Level 3]],MATCH(Actuals[[#This Row],[Sub Ledger]],LedgerMapping[[#All],[Sub Ledger]],0))</f>
        <v>Other</v>
      </c>
      <c r="J23132" s="22">
        <f>YEAR(Actuals[[#This Row],[Date]])</f>
        <v>2023</v>
      </c>
      <c r="K23132" s="22">
        <f>MONTH(Actuals[[#This Row],[Date]])</f>
        <v>8</v>
      </c>
      <c r="L23132" s="12"/>
    </row>
    <row r="23133" spans="1:12" x14ac:dyDescent="0.3">
      <c r="A23133">
        <v>6</v>
      </c>
      <c r="B23133">
        <v>22046</v>
      </c>
      <c r="C23133">
        <v>5</v>
      </c>
      <c r="D23133">
        <v>91000</v>
      </c>
      <c r="E23133" s="46">
        <v>45169</v>
      </c>
      <c r="F23133">
        <v>-109</v>
      </c>
      <c r="I23133" t="str">
        <f>INDEX(LedgerMapping[[#All],[Level 3]],MATCH(Actuals[[#This Row],[Sub Ledger]],LedgerMapping[[#All],[Sub Ledger]],0))</f>
        <v>Other</v>
      </c>
      <c r="J23133" s="22">
        <f>YEAR(Actuals[[#This Row],[Date]])</f>
        <v>2023</v>
      </c>
      <c r="K23133" s="22">
        <f>MONTH(Actuals[[#This Row],[Date]])</f>
        <v>8</v>
      </c>
      <c r="L23133" s="12"/>
    </row>
    <row r="23134" spans="1:12" x14ac:dyDescent="0.3">
      <c r="A23134">
        <v>6</v>
      </c>
      <c r="B23134">
        <v>22079</v>
      </c>
      <c r="C23134">
        <v>6</v>
      </c>
      <c r="D23134">
        <v>91000</v>
      </c>
      <c r="E23134" s="46">
        <v>45169</v>
      </c>
      <c r="F23134">
        <v>-222</v>
      </c>
      <c r="I23134" t="str">
        <f>INDEX(LedgerMapping[[#All],[Level 3]],MATCH(Actuals[[#This Row],[Sub Ledger]],LedgerMapping[[#All],[Sub Ledger]],0))</f>
        <v>Other</v>
      </c>
      <c r="J23134" s="22">
        <f>YEAR(Actuals[[#This Row],[Date]])</f>
        <v>2023</v>
      </c>
      <c r="K23134" s="22">
        <f>MONTH(Actuals[[#This Row],[Date]])</f>
        <v>8</v>
      </c>
      <c r="L23134" s="12"/>
    </row>
    <row r="23135" spans="1:12" x14ac:dyDescent="0.3">
      <c r="A23135">
        <v>6</v>
      </c>
      <c r="B23135">
        <v>22916</v>
      </c>
      <c r="C23135">
        <v>1</v>
      </c>
      <c r="D23135">
        <v>91000</v>
      </c>
      <c r="E23135" s="46">
        <v>45200</v>
      </c>
      <c r="F23135">
        <v>-220</v>
      </c>
      <c r="I23135" t="str">
        <f>INDEX(LedgerMapping[[#All],[Level 3]],MATCH(Actuals[[#This Row],[Sub Ledger]],LedgerMapping[[#All],[Sub Ledger]],0))</f>
        <v>Other</v>
      </c>
      <c r="J23135" s="22">
        <f>YEAR(Actuals[[#This Row],[Date]])</f>
        <v>2023</v>
      </c>
      <c r="K23135" s="22">
        <f>MONTH(Actuals[[#This Row],[Date]])</f>
        <v>10</v>
      </c>
      <c r="L23135" s="12"/>
    </row>
    <row r="23136" spans="1:12" x14ac:dyDescent="0.3">
      <c r="A23136">
        <v>6</v>
      </c>
      <c r="B23136">
        <v>22943</v>
      </c>
      <c r="C23136">
        <v>2</v>
      </c>
      <c r="D23136">
        <v>91000</v>
      </c>
      <c r="E23136" s="46">
        <v>45200</v>
      </c>
      <c r="F23136">
        <v>-54</v>
      </c>
      <c r="I23136" t="str">
        <f>INDEX(LedgerMapping[[#All],[Level 3]],MATCH(Actuals[[#This Row],[Sub Ledger]],LedgerMapping[[#All],[Sub Ledger]],0))</f>
        <v>Other</v>
      </c>
      <c r="J23136" s="22">
        <f>YEAR(Actuals[[#This Row],[Date]])</f>
        <v>2023</v>
      </c>
      <c r="K23136" s="22">
        <f>MONTH(Actuals[[#This Row],[Date]])</f>
        <v>10</v>
      </c>
      <c r="L23136" s="12"/>
    </row>
    <row r="23137" spans="1:12" x14ac:dyDescent="0.3">
      <c r="A23137">
        <v>6</v>
      </c>
      <c r="B23137">
        <v>22971</v>
      </c>
      <c r="C23137">
        <v>3</v>
      </c>
      <c r="D23137">
        <v>91000</v>
      </c>
      <c r="E23137" s="46">
        <v>45200</v>
      </c>
      <c r="F23137">
        <v>-245</v>
      </c>
      <c r="I23137" t="str">
        <f>INDEX(LedgerMapping[[#All],[Level 3]],MATCH(Actuals[[#This Row],[Sub Ledger]],LedgerMapping[[#All],[Sub Ledger]],0))</f>
        <v>Other</v>
      </c>
      <c r="J23137" s="22">
        <f>YEAR(Actuals[[#This Row],[Date]])</f>
        <v>2023</v>
      </c>
      <c r="K23137" s="22">
        <f>MONTH(Actuals[[#This Row],[Date]])</f>
        <v>10</v>
      </c>
      <c r="L23137" s="12"/>
    </row>
    <row r="23138" spans="1:12" x14ac:dyDescent="0.3">
      <c r="A23138">
        <v>6</v>
      </c>
      <c r="B23138">
        <v>22997</v>
      </c>
      <c r="C23138">
        <v>4</v>
      </c>
      <c r="D23138">
        <v>91000</v>
      </c>
      <c r="E23138" s="46">
        <v>45200</v>
      </c>
      <c r="F23138">
        <v>-148</v>
      </c>
      <c r="I23138" t="str">
        <f>INDEX(LedgerMapping[[#All],[Level 3]],MATCH(Actuals[[#This Row],[Sub Ledger]],LedgerMapping[[#All],[Sub Ledger]],0))</f>
        <v>Other</v>
      </c>
      <c r="J23138" s="22">
        <f>YEAR(Actuals[[#This Row],[Date]])</f>
        <v>2023</v>
      </c>
      <c r="K23138" s="22">
        <f>MONTH(Actuals[[#This Row],[Date]])</f>
        <v>10</v>
      </c>
      <c r="L23138" s="12"/>
    </row>
    <row r="23139" spans="1:12" x14ac:dyDescent="0.3">
      <c r="A23139">
        <v>6</v>
      </c>
      <c r="B23139">
        <v>23023</v>
      </c>
      <c r="C23139">
        <v>5</v>
      </c>
      <c r="D23139">
        <v>91000</v>
      </c>
      <c r="E23139" s="46">
        <v>45200</v>
      </c>
      <c r="F23139">
        <v>-173</v>
      </c>
      <c r="I23139" t="str">
        <f>INDEX(LedgerMapping[[#All],[Level 3]],MATCH(Actuals[[#This Row],[Sub Ledger]],LedgerMapping[[#All],[Sub Ledger]],0))</f>
        <v>Other</v>
      </c>
      <c r="J23139" s="22">
        <f>YEAR(Actuals[[#This Row],[Date]])</f>
        <v>2023</v>
      </c>
      <c r="K23139" s="22">
        <f>MONTH(Actuals[[#This Row],[Date]])</f>
        <v>10</v>
      </c>
      <c r="L23139" s="12"/>
    </row>
    <row r="23140" spans="1:12" x14ac:dyDescent="0.3">
      <c r="A23140">
        <v>6</v>
      </c>
      <c r="B23140">
        <v>23056</v>
      </c>
      <c r="C23140">
        <v>6</v>
      </c>
      <c r="D23140">
        <v>91000</v>
      </c>
      <c r="E23140" s="46">
        <v>45200</v>
      </c>
      <c r="F23140">
        <v>-244</v>
      </c>
      <c r="I23140" t="str">
        <f>INDEX(LedgerMapping[[#All],[Level 3]],MATCH(Actuals[[#This Row],[Sub Ledger]],LedgerMapping[[#All],[Sub Ledger]],0))</f>
        <v>Other</v>
      </c>
      <c r="J23140" s="22">
        <f>YEAR(Actuals[[#This Row],[Date]])</f>
        <v>2023</v>
      </c>
      <c r="K23140" s="22">
        <f>MONTH(Actuals[[#This Row],[Date]])</f>
        <v>10</v>
      </c>
      <c r="L23140" s="12"/>
    </row>
    <row r="23141" spans="1:12" x14ac:dyDescent="0.3">
      <c r="A23141">
        <v>6</v>
      </c>
      <c r="B23141">
        <v>23921</v>
      </c>
      <c r="C23141">
        <v>1</v>
      </c>
      <c r="D23141">
        <v>91000</v>
      </c>
      <c r="E23141" s="46">
        <v>45230</v>
      </c>
      <c r="F23141">
        <v>-285</v>
      </c>
      <c r="I23141" t="str">
        <f>INDEX(LedgerMapping[[#All],[Level 3]],MATCH(Actuals[[#This Row],[Sub Ledger]],LedgerMapping[[#All],[Sub Ledger]],0))</f>
        <v>Other</v>
      </c>
      <c r="J23141" s="22">
        <f>YEAR(Actuals[[#This Row],[Date]])</f>
        <v>2023</v>
      </c>
      <c r="K23141" s="22">
        <f>MONTH(Actuals[[#This Row],[Date]])</f>
        <v>10</v>
      </c>
      <c r="L23141" s="12"/>
    </row>
    <row r="23142" spans="1:12" x14ac:dyDescent="0.3">
      <c r="A23142">
        <v>6</v>
      </c>
      <c r="B23142">
        <v>23948</v>
      </c>
      <c r="C23142">
        <v>2</v>
      </c>
      <c r="D23142">
        <v>91000</v>
      </c>
      <c r="E23142" s="46">
        <v>45230</v>
      </c>
      <c r="F23142">
        <v>-44</v>
      </c>
      <c r="I23142" t="str">
        <f>INDEX(LedgerMapping[[#All],[Level 3]],MATCH(Actuals[[#This Row],[Sub Ledger]],LedgerMapping[[#All],[Sub Ledger]],0))</f>
        <v>Other</v>
      </c>
      <c r="J23142" s="22">
        <f>YEAR(Actuals[[#This Row],[Date]])</f>
        <v>2023</v>
      </c>
      <c r="K23142" s="22">
        <f>MONTH(Actuals[[#This Row],[Date]])</f>
        <v>10</v>
      </c>
      <c r="L23142" s="12"/>
    </row>
    <row r="23143" spans="1:12" x14ac:dyDescent="0.3">
      <c r="A23143">
        <v>6</v>
      </c>
      <c r="B23143">
        <v>23976</v>
      </c>
      <c r="C23143">
        <v>3</v>
      </c>
      <c r="D23143">
        <v>91000</v>
      </c>
      <c r="E23143" s="46">
        <v>45230</v>
      </c>
      <c r="F23143">
        <v>-301</v>
      </c>
      <c r="I23143" t="str">
        <f>INDEX(LedgerMapping[[#All],[Level 3]],MATCH(Actuals[[#This Row],[Sub Ledger]],LedgerMapping[[#All],[Sub Ledger]],0))</f>
        <v>Other</v>
      </c>
      <c r="J23143" s="22">
        <f>YEAR(Actuals[[#This Row],[Date]])</f>
        <v>2023</v>
      </c>
      <c r="K23143" s="22">
        <f>MONTH(Actuals[[#This Row],[Date]])</f>
        <v>10</v>
      </c>
      <c r="L23143" s="12"/>
    </row>
    <row r="23144" spans="1:12" x14ac:dyDescent="0.3">
      <c r="A23144">
        <v>6</v>
      </c>
      <c r="B23144">
        <v>24002</v>
      </c>
      <c r="C23144">
        <v>4</v>
      </c>
      <c r="D23144">
        <v>91000</v>
      </c>
      <c r="E23144" s="46">
        <v>45230</v>
      </c>
      <c r="F23144">
        <v>-192</v>
      </c>
      <c r="I23144" t="str">
        <f>INDEX(LedgerMapping[[#All],[Level 3]],MATCH(Actuals[[#This Row],[Sub Ledger]],LedgerMapping[[#All],[Sub Ledger]],0))</f>
        <v>Other</v>
      </c>
      <c r="J23144" s="22">
        <f>YEAR(Actuals[[#This Row],[Date]])</f>
        <v>2023</v>
      </c>
      <c r="K23144" s="22">
        <f>MONTH(Actuals[[#This Row],[Date]])</f>
        <v>10</v>
      </c>
      <c r="L23144" s="12"/>
    </row>
    <row r="23145" spans="1:12" x14ac:dyDescent="0.3">
      <c r="A23145">
        <v>6</v>
      </c>
      <c r="B23145">
        <v>24028</v>
      </c>
      <c r="C23145">
        <v>5</v>
      </c>
      <c r="D23145">
        <v>91000</v>
      </c>
      <c r="E23145" s="46">
        <v>45230</v>
      </c>
      <c r="F23145">
        <v>-164</v>
      </c>
      <c r="I23145" t="str">
        <f>INDEX(LedgerMapping[[#All],[Level 3]],MATCH(Actuals[[#This Row],[Sub Ledger]],LedgerMapping[[#All],[Sub Ledger]],0))</f>
        <v>Other</v>
      </c>
      <c r="J23145" s="22">
        <f>YEAR(Actuals[[#This Row],[Date]])</f>
        <v>2023</v>
      </c>
      <c r="K23145" s="22">
        <f>MONTH(Actuals[[#This Row],[Date]])</f>
        <v>10</v>
      </c>
      <c r="L23145" s="12"/>
    </row>
    <row r="23146" spans="1:12" x14ac:dyDescent="0.3">
      <c r="A23146">
        <v>6</v>
      </c>
      <c r="B23146">
        <v>24060</v>
      </c>
      <c r="C23146">
        <v>6</v>
      </c>
      <c r="D23146">
        <v>91000</v>
      </c>
      <c r="E23146" s="46">
        <v>45230</v>
      </c>
      <c r="F23146">
        <v>-159</v>
      </c>
      <c r="I23146" t="str">
        <f>INDEX(LedgerMapping[[#All],[Level 3]],MATCH(Actuals[[#This Row],[Sub Ledger]],LedgerMapping[[#All],[Sub Ledger]],0))</f>
        <v>Other</v>
      </c>
      <c r="J23146" s="22">
        <f>YEAR(Actuals[[#This Row],[Date]])</f>
        <v>2023</v>
      </c>
      <c r="K23146" s="22">
        <f>MONTH(Actuals[[#This Row],[Date]])</f>
        <v>10</v>
      </c>
      <c r="L23146" s="12"/>
    </row>
    <row r="23147" spans="1:12" x14ac:dyDescent="0.3">
      <c r="A23147">
        <v>6</v>
      </c>
      <c r="B23147">
        <v>24950</v>
      </c>
      <c r="C23147">
        <v>1</v>
      </c>
      <c r="D23147">
        <v>91000</v>
      </c>
      <c r="E23147" s="46">
        <v>45261</v>
      </c>
      <c r="F23147">
        <v>-179</v>
      </c>
      <c r="I23147" t="str">
        <f>INDEX(LedgerMapping[[#All],[Level 3]],MATCH(Actuals[[#This Row],[Sub Ledger]],LedgerMapping[[#All],[Sub Ledger]],0))</f>
        <v>Other</v>
      </c>
      <c r="J23147" s="22">
        <f>YEAR(Actuals[[#This Row],[Date]])</f>
        <v>2023</v>
      </c>
      <c r="K23147" s="22">
        <f>MONTH(Actuals[[#This Row],[Date]])</f>
        <v>12</v>
      </c>
      <c r="L23147" s="12"/>
    </row>
    <row r="23148" spans="1:12" x14ac:dyDescent="0.3">
      <c r="A23148">
        <v>6</v>
      </c>
      <c r="B23148">
        <v>24977</v>
      </c>
      <c r="C23148">
        <v>2</v>
      </c>
      <c r="D23148">
        <v>91000</v>
      </c>
      <c r="E23148" s="46">
        <v>45261</v>
      </c>
      <c r="F23148">
        <v>-50</v>
      </c>
      <c r="I23148" t="str">
        <f>INDEX(LedgerMapping[[#All],[Level 3]],MATCH(Actuals[[#This Row],[Sub Ledger]],LedgerMapping[[#All],[Sub Ledger]],0))</f>
        <v>Other</v>
      </c>
      <c r="J23148" s="22">
        <f>YEAR(Actuals[[#This Row],[Date]])</f>
        <v>2023</v>
      </c>
      <c r="K23148" s="22">
        <f>MONTH(Actuals[[#This Row],[Date]])</f>
        <v>12</v>
      </c>
      <c r="L23148" s="12"/>
    </row>
    <row r="23149" spans="1:12" x14ac:dyDescent="0.3">
      <c r="A23149">
        <v>6</v>
      </c>
      <c r="B23149">
        <v>25005</v>
      </c>
      <c r="C23149">
        <v>3</v>
      </c>
      <c r="D23149">
        <v>91000</v>
      </c>
      <c r="E23149" s="46">
        <v>45261</v>
      </c>
      <c r="F23149">
        <v>-311</v>
      </c>
      <c r="I23149" t="str">
        <f>INDEX(LedgerMapping[[#All],[Level 3]],MATCH(Actuals[[#This Row],[Sub Ledger]],LedgerMapping[[#All],[Sub Ledger]],0))</f>
        <v>Other</v>
      </c>
      <c r="J23149" s="22">
        <f>YEAR(Actuals[[#This Row],[Date]])</f>
        <v>2023</v>
      </c>
      <c r="K23149" s="22">
        <f>MONTH(Actuals[[#This Row],[Date]])</f>
        <v>12</v>
      </c>
      <c r="L23149" s="12"/>
    </row>
    <row r="23150" spans="1:12" x14ac:dyDescent="0.3">
      <c r="A23150">
        <v>6</v>
      </c>
      <c r="B23150">
        <v>25031</v>
      </c>
      <c r="C23150">
        <v>4</v>
      </c>
      <c r="D23150">
        <v>91000</v>
      </c>
      <c r="E23150" s="46">
        <v>45261</v>
      </c>
      <c r="F23150">
        <v>-171</v>
      </c>
      <c r="I23150" t="str">
        <f>INDEX(LedgerMapping[[#All],[Level 3]],MATCH(Actuals[[#This Row],[Sub Ledger]],LedgerMapping[[#All],[Sub Ledger]],0))</f>
        <v>Other</v>
      </c>
      <c r="J23150" s="22">
        <f>YEAR(Actuals[[#This Row],[Date]])</f>
        <v>2023</v>
      </c>
      <c r="K23150" s="22">
        <f>MONTH(Actuals[[#This Row],[Date]])</f>
        <v>12</v>
      </c>
      <c r="L23150" s="12"/>
    </row>
    <row r="23151" spans="1:12" x14ac:dyDescent="0.3">
      <c r="A23151">
        <v>6</v>
      </c>
      <c r="B23151">
        <v>25057</v>
      </c>
      <c r="C23151">
        <v>5</v>
      </c>
      <c r="D23151">
        <v>91000</v>
      </c>
      <c r="E23151" s="46">
        <v>45261</v>
      </c>
      <c r="F23151">
        <v>-82</v>
      </c>
      <c r="I23151" t="str">
        <f>INDEX(LedgerMapping[[#All],[Level 3]],MATCH(Actuals[[#This Row],[Sub Ledger]],LedgerMapping[[#All],[Sub Ledger]],0))</f>
        <v>Other</v>
      </c>
      <c r="J23151" s="22">
        <f>YEAR(Actuals[[#This Row],[Date]])</f>
        <v>2023</v>
      </c>
      <c r="K23151" s="22">
        <f>MONTH(Actuals[[#This Row],[Date]])</f>
        <v>12</v>
      </c>
      <c r="L23151" s="12"/>
    </row>
    <row r="23152" spans="1:12" x14ac:dyDescent="0.3">
      <c r="A23152">
        <v>6</v>
      </c>
      <c r="B23152">
        <v>25090</v>
      </c>
      <c r="C23152">
        <v>6</v>
      </c>
      <c r="D23152">
        <v>91000</v>
      </c>
      <c r="E23152" s="46">
        <v>45261</v>
      </c>
      <c r="F23152">
        <v>-233</v>
      </c>
      <c r="I23152" t="str">
        <f>INDEX(LedgerMapping[[#All],[Level 3]],MATCH(Actuals[[#This Row],[Sub Ledger]],LedgerMapping[[#All],[Sub Ledger]],0))</f>
        <v>Other</v>
      </c>
      <c r="J23152" s="22">
        <f>YEAR(Actuals[[#This Row],[Date]])</f>
        <v>2023</v>
      </c>
      <c r="K23152" s="22">
        <f>MONTH(Actuals[[#This Row],[Date]])</f>
        <v>12</v>
      </c>
      <c r="L23152" s="12"/>
    </row>
    <row r="23153" spans="1:12" x14ac:dyDescent="0.3">
      <c r="A23153">
        <v>6</v>
      </c>
      <c r="B23153">
        <v>26016</v>
      </c>
      <c r="C23153">
        <v>1</v>
      </c>
      <c r="D23153">
        <v>91000</v>
      </c>
      <c r="E23153" s="46">
        <v>45291</v>
      </c>
      <c r="F23153">
        <v>-271</v>
      </c>
      <c r="I23153" t="str">
        <f>INDEX(LedgerMapping[[#All],[Level 3]],MATCH(Actuals[[#This Row],[Sub Ledger]],LedgerMapping[[#All],[Sub Ledger]],0))</f>
        <v>Other</v>
      </c>
      <c r="J23153" s="22">
        <f>YEAR(Actuals[[#This Row],[Date]])</f>
        <v>2023</v>
      </c>
      <c r="K23153" s="22">
        <f>MONTH(Actuals[[#This Row],[Date]])</f>
        <v>12</v>
      </c>
      <c r="L23153" s="12"/>
    </row>
    <row r="23154" spans="1:12" x14ac:dyDescent="0.3">
      <c r="A23154">
        <v>6</v>
      </c>
      <c r="B23154">
        <v>26043</v>
      </c>
      <c r="C23154">
        <v>2</v>
      </c>
      <c r="D23154">
        <v>91000</v>
      </c>
      <c r="E23154" s="46">
        <v>45291</v>
      </c>
      <c r="F23154">
        <v>-97</v>
      </c>
      <c r="I23154" t="str">
        <f>INDEX(LedgerMapping[[#All],[Level 3]],MATCH(Actuals[[#This Row],[Sub Ledger]],LedgerMapping[[#All],[Sub Ledger]],0))</f>
        <v>Other</v>
      </c>
      <c r="J23154" s="22">
        <f>YEAR(Actuals[[#This Row],[Date]])</f>
        <v>2023</v>
      </c>
      <c r="K23154" s="22">
        <f>MONTH(Actuals[[#This Row],[Date]])</f>
        <v>12</v>
      </c>
      <c r="L23154" s="12"/>
    </row>
    <row r="23155" spans="1:12" x14ac:dyDescent="0.3">
      <c r="A23155">
        <v>6</v>
      </c>
      <c r="B23155">
        <v>26071</v>
      </c>
      <c r="C23155">
        <v>3</v>
      </c>
      <c r="D23155">
        <v>91000</v>
      </c>
      <c r="E23155" s="46">
        <v>45291</v>
      </c>
      <c r="F23155">
        <v>-469</v>
      </c>
      <c r="I23155" t="str">
        <f>INDEX(LedgerMapping[[#All],[Level 3]],MATCH(Actuals[[#This Row],[Sub Ledger]],LedgerMapping[[#All],[Sub Ledger]],0))</f>
        <v>Other</v>
      </c>
      <c r="J23155" s="22">
        <f>YEAR(Actuals[[#This Row],[Date]])</f>
        <v>2023</v>
      </c>
      <c r="K23155" s="22">
        <f>MONTH(Actuals[[#This Row],[Date]])</f>
        <v>12</v>
      </c>
      <c r="L23155" s="12"/>
    </row>
    <row r="23156" spans="1:12" x14ac:dyDescent="0.3">
      <c r="A23156">
        <v>6</v>
      </c>
      <c r="B23156">
        <v>26097</v>
      </c>
      <c r="C23156">
        <v>4</v>
      </c>
      <c r="D23156">
        <v>91000</v>
      </c>
      <c r="E23156" s="46">
        <v>45291</v>
      </c>
      <c r="F23156">
        <v>-250</v>
      </c>
      <c r="I23156" t="str">
        <f>INDEX(LedgerMapping[[#All],[Level 3]],MATCH(Actuals[[#This Row],[Sub Ledger]],LedgerMapping[[#All],[Sub Ledger]],0))</f>
        <v>Other</v>
      </c>
      <c r="J23156" s="22">
        <f>YEAR(Actuals[[#This Row],[Date]])</f>
        <v>2023</v>
      </c>
      <c r="K23156" s="22">
        <f>MONTH(Actuals[[#This Row],[Date]])</f>
        <v>12</v>
      </c>
      <c r="L23156" s="12"/>
    </row>
    <row r="23157" spans="1:12" x14ac:dyDescent="0.3">
      <c r="A23157">
        <v>6</v>
      </c>
      <c r="B23157">
        <v>26123</v>
      </c>
      <c r="C23157">
        <v>5</v>
      </c>
      <c r="D23157">
        <v>91000</v>
      </c>
      <c r="E23157" s="46">
        <v>45291</v>
      </c>
      <c r="F23157">
        <v>-222</v>
      </c>
      <c r="I23157" t="str">
        <f>INDEX(LedgerMapping[[#All],[Level 3]],MATCH(Actuals[[#This Row],[Sub Ledger]],LedgerMapping[[#All],[Sub Ledger]],0))</f>
        <v>Other</v>
      </c>
      <c r="J23157" s="22">
        <f>YEAR(Actuals[[#This Row],[Date]])</f>
        <v>2023</v>
      </c>
      <c r="K23157" s="22">
        <f>MONTH(Actuals[[#This Row],[Date]])</f>
        <v>12</v>
      </c>
      <c r="L23157" s="12"/>
    </row>
    <row r="23158" spans="1:12" x14ac:dyDescent="0.3">
      <c r="A23158">
        <v>6</v>
      </c>
      <c r="B23158">
        <v>26156</v>
      </c>
      <c r="C23158">
        <v>6</v>
      </c>
      <c r="D23158">
        <v>91000</v>
      </c>
      <c r="E23158" s="46">
        <v>45291</v>
      </c>
      <c r="F23158">
        <v>-306</v>
      </c>
      <c r="I23158" t="str">
        <f>INDEX(LedgerMapping[[#All],[Level 3]],MATCH(Actuals[[#This Row],[Sub Ledger]],LedgerMapping[[#All],[Sub Ledger]],0))</f>
        <v>Other</v>
      </c>
      <c r="J23158" s="22">
        <f>YEAR(Actuals[[#This Row],[Date]])</f>
        <v>2023</v>
      </c>
      <c r="K23158" s="22">
        <f>MONTH(Actuals[[#This Row],[Date]])</f>
        <v>12</v>
      </c>
      <c r="L23158" s="12"/>
    </row>
    <row r="23159" spans="1:12" x14ac:dyDescent="0.3">
      <c r="A23159">
        <v>6</v>
      </c>
      <c r="B23159">
        <v>27145</v>
      </c>
      <c r="C23159">
        <v>1</v>
      </c>
      <c r="D23159">
        <v>91000</v>
      </c>
      <c r="E23159" s="46">
        <v>45322</v>
      </c>
      <c r="F23159">
        <v>-268</v>
      </c>
      <c r="I23159" t="str">
        <f>INDEX(LedgerMapping[[#All],[Level 3]],MATCH(Actuals[[#This Row],[Sub Ledger]],LedgerMapping[[#All],[Sub Ledger]],0))</f>
        <v>Other</v>
      </c>
      <c r="J23159" s="22">
        <f>YEAR(Actuals[[#This Row],[Date]])</f>
        <v>2024</v>
      </c>
      <c r="K23159" s="22">
        <f>MONTH(Actuals[[#This Row],[Date]])</f>
        <v>1</v>
      </c>
      <c r="L23159" s="12"/>
    </row>
    <row r="23160" spans="1:12" x14ac:dyDescent="0.3">
      <c r="A23160">
        <v>6</v>
      </c>
      <c r="B23160">
        <v>27172</v>
      </c>
      <c r="C23160">
        <v>2</v>
      </c>
      <c r="D23160">
        <v>91000</v>
      </c>
      <c r="E23160" s="46">
        <v>45322</v>
      </c>
      <c r="F23160">
        <v>-122</v>
      </c>
      <c r="I23160" t="str">
        <f>INDEX(LedgerMapping[[#All],[Level 3]],MATCH(Actuals[[#This Row],[Sub Ledger]],LedgerMapping[[#All],[Sub Ledger]],0))</f>
        <v>Other</v>
      </c>
      <c r="J23160" s="22">
        <f>YEAR(Actuals[[#This Row],[Date]])</f>
        <v>2024</v>
      </c>
      <c r="K23160" s="22">
        <f>MONTH(Actuals[[#This Row],[Date]])</f>
        <v>1</v>
      </c>
      <c r="L23160" s="12"/>
    </row>
    <row r="23161" spans="1:12" x14ac:dyDescent="0.3">
      <c r="A23161">
        <v>6</v>
      </c>
      <c r="B23161">
        <v>27200</v>
      </c>
      <c r="C23161">
        <v>3</v>
      </c>
      <c r="D23161">
        <v>91000</v>
      </c>
      <c r="E23161" s="46">
        <v>45322</v>
      </c>
      <c r="F23161">
        <v>-421</v>
      </c>
      <c r="I23161" t="str">
        <f>INDEX(LedgerMapping[[#All],[Level 3]],MATCH(Actuals[[#This Row],[Sub Ledger]],LedgerMapping[[#All],[Sub Ledger]],0))</f>
        <v>Other</v>
      </c>
      <c r="J23161" s="22">
        <f>YEAR(Actuals[[#This Row],[Date]])</f>
        <v>2024</v>
      </c>
      <c r="K23161" s="22">
        <f>MONTH(Actuals[[#This Row],[Date]])</f>
        <v>1</v>
      </c>
      <c r="L23161" s="12"/>
    </row>
    <row r="23162" spans="1:12" x14ac:dyDescent="0.3">
      <c r="A23162">
        <v>6</v>
      </c>
      <c r="B23162">
        <v>27226</v>
      </c>
      <c r="C23162">
        <v>4</v>
      </c>
      <c r="D23162">
        <v>91000</v>
      </c>
      <c r="E23162" s="46">
        <v>45322</v>
      </c>
      <c r="F23162">
        <v>-295</v>
      </c>
      <c r="I23162" t="str">
        <f>INDEX(LedgerMapping[[#All],[Level 3]],MATCH(Actuals[[#This Row],[Sub Ledger]],LedgerMapping[[#All],[Sub Ledger]],0))</f>
        <v>Other</v>
      </c>
      <c r="J23162" s="22">
        <f>YEAR(Actuals[[#This Row],[Date]])</f>
        <v>2024</v>
      </c>
      <c r="K23162" s="22">
        <f>MONTH(Actuals[[#This Row],[Date]])</f>
        <v>1</v>
      </c>
      <c r="L23162" s="12"/>
    </row>
    <row r="23163" spans="1:12" x14ac:dyDescent="0.3">
      <c r="A23163">
        <v>6</v>
      </c>
      <c r="B23163">
        <v>27252</v>
      </c>
      <c r="C23163">
        <v>5</v>
      </c>
      <c r="D23163">
        <v>91000</v>
      </c>
      <c r="E23163" s="46">
        <v>45322</v>
      </c>
      <c r="F23163">
        <v>-134</v>
      </c>
      <c r="I23163" t="str">
        <f>INDEX(LedgerMapping[[#All],[Level 3]],MATCH(Actuals[[#This Row],[Sub Ledger]],LedgerMapping[[#All],[Sub Ledger]],0))</f>
        <v>Other</v>
      </c>
      <c r="J23163" s="22">
        <f>YEAR(Actuals[[#This Row],[Date]])</f>
        <v>2024</v>
      </c>
      <c r="K23163" s="22">
        <f>MONTH(Actuals[[#This Row],[Date]])</f>
        <v>1</v>
      </c>
      <c r="L23163" s="12"/>
    </row>
    <row r="23164" spans="1:12" x14ac:dyDescent="0.3">
      <c r="A23164">
        <v>6</v>
      </c>
      <c r="B23164">
        <v>27285</v>
      </c>
      <c r="C23164">
        <v>6</v>
      </c>
      <c r="D23164">
        <v>91000</v>
      </c>
      <c r="E23164" s="46">
        <v>45322</v>
      </c>
      <c r="F23164">
        <v>-256</v>
      </c>
      <c r="I23164" t="str">
        <f>INDEX(LedgerMapping[[#All],[Level 3]],MATCH(Actuals[[#This Row],[Sub Ledger]],LedgerMapping[[#All],[Sub Ledger]],0))</f>
        <v>Other</v>
      </c>
      <c r="J23164" s="22">
        <f>YEAR(Actuals[[#This Row],[Date]])</f>
        <v>2024</v>
      </c>
      <c r="K23164" s="22">
        <f>MONTH(Actuals[[#This Row],[Date]])</f>
        <v>1</v>
      </c>
      <c r="L23164" s="12"/>
    </row>
    <row r="23165" spans="1:12" x14ac:dyDescent="0.3">
      <c r="A23165">
        <v>6</v>
      </c>
      <c r="B23165">
        <v>28297</v>
      </c>
      <c r="C23165">
        <v>1</v>
      </c>
      <c r="D23165">
        <v>91000</v>
      </c>
      <c r="E23165" s="46">
        <v>45354</v>
      </c>
      <c r="F23165">
        <v>-367</v>
      </c>
      <c r="I23165" t="str">
        <f>INDEX(LedgerMapping[[#All],[Level 3]],MATCH(Actuals[[#This Row],[Sub Ledger]],LedgerMapping[[#All],[Sub Ledger]],0))</f>
        <v>Other</v>
      </c>
      <c r="J23165" s="22">
        <f>YEAR(Actuals[[#This Row],[Date]])</f>
        <v>2024</v>
      </c>
      <c r="K23165" s="22">
        <f>MONTH(Actuals[[#This Row],[Date]])</f>
        <v>3</v>
      </c>
      <c r="L23165" s="12"/>
    </row>
    <row r="23166" spans="1:12" x14ac:dyDescent="0.3">
      <c r="A23166">
        <v>6</v>
      </c>
      <c r="B23166">
        <v>28324</v>
      </c>
      <c r="C23166">
        <v>2</v>
      </c>
      <c r="D23166">
        <v>91000</v>
      </c>
      <c r="E23166" s="46">
        <v>45354</v>
      </c>
      <c r="F23166">
        <v>-92</v>
      </c>
      <c r="I23166" t="str">
        <f>INDEX(LedgerMapping[[#All],[Level 3]],MATCH(Actuals[[#This Row],[Sub Ledger]],LedgerMapping[[#All],[Sub Ledger]],0))</f>
        <v>Other</v>
      </c>
      <c r="J23166" s="22">
        <f>YEAR(Actuals[[#This Row],[Date]])</f>
        <v>2024</v>
      </c>
      <c r="K23166" s="22">
        <f>MONTH(Actuals[[#This Row],[Date]])</f>
        <v>3</v>
      </c>
      <c r="L23166" s="12"/>
    </row>
    <row r="23167" spans="1:12" x14ac:dyDescent="0.3">
      <c r="A23167">
        <v>6</v>
      </c>
      <c r="B23167">
        <v>28352</v>
      </c>
      <c r="C23167">
        <v>3</v>
      </c>
      <c r="D23167">
        <v>91000</v>
      </c>
      <c r="E23167" s="46">
        <v>45354</v>
      </c>
      <c r="F23167">
        <v>-457</v>
      </c>
      <c r="I23167" t="str">
        <f>INDEX(LedgerMapping[[#All],[Level 3]],MATCH(Actuals[[#This Row],[Sub Ledger]],LedgerMapping[[#All],[Sub Ledger]],0))</f>
        <v>Other</v>
      </c>
      <c r="J23167" s="22">
        <f>YEAR(Actuals[[#This Row],[Date]])</f>
        <v>2024</v>
      </c>
      <c r="K23167" s="22">
        <f>MONTH(Actuals[[#This Row],[Date]])</f>
        <v>3</v>
      </c>
      <c r="L23167" s="12"/>
    </row>
    <row r="23168" spans="1:12" x14ac:dyDescent="0.3">
      <c r="A23168">
        <v>6</v>
      </c>
      <c r="B23168">
        <v>28378</v>
      </c>
      <c r="C23168">
        <v>4</v>
      </c>
      <c r="D23168">
        <v>91000</v>
      </c>
      <c r="E23168" s="46">
        <v>45354</v>
      </c>
      <c r="F23168">
        <v>-245</v>
      </c>
      <c r="I23168" t="str">
        <f>INDEX(LedgerMapping[[#All],[Level 3]],MATCH(Actuals[[#This Row],[Sub Ledger]],LedgerMapping[[#All],[Sub Ledger]],0))</f>
        <v>Other</v>
      </c>
      <c r="J23168" s="22">
        <f>YEAR(Actuals[[#This Row],[Date]])</f>
        <v>2024</v>
      </c>
      <c r="K23168" s="22">
        <f>MONTH(Actuals[[#This Row],[Date]])</f>
        <v>3</v>
      </c>
      <c r="L23168" s="12"/>
    </row>
    <row r="23169" spans="1:12" x14ac:dyDescent="0.3">
      <c r="A23169">
        <v>6</v>
      </c>
      <c r="B23169">
        <v>28404</v>
      </c>
      <c r="C23169">
        <v>5</v>
      </c>
      <c r="D23169">
        <v>91000</v>
      </c>
      <c r="E23169" s="46">
        <v>45354</v>
      </c>
      <c r="F23169">
        <v>-186</v>
      </c>
      <c r="I23169" t="str">
        <f>INDEX(LedgerMapping[[#All],[Level 3]],MATCH(Actuals[[#This Row],[Sub Ledger]],LedgerMapping[[#All],[Sub Ledger]],0))</f>
        <v>Other</v>
      </c>
      <c r="J23169" s="22">
        <f>YEAR(Actuals[[#This Row],[Date]])</f>
        <v>2024</v>
      </c>
      <c r="K23169" s="22">
        <f>MONTH(Actuals[[#This Row],[Date]])</f>
        <v>3</v>
      </c>
      <c r="L23169" s="12"/>
    </row>
    <row r="23170" spans="1:12" x14ac:dyDescent="0.3">
      <c r="A23170">
        <v>6</v>
      </c>
      <c r="B23170">
        <v>28437</v>
      </c>
      <c r="C23170">
        <v>6</v>
      </c>
      <c r="D23170">
        <v>91000</v>
      </c>
      <c r="E23170" s="46">
        <v>45354</v>
      </c>
      <c r="F23170">
        <v>-311</v>
      </c>
      <c r="I23170" t="str">
        <f>INDEX(LedgerMapping[[#All],[Level 3]],MATCH(Actuals[[#This Row],[Sub Ledger]],LedgerMapping[[#All],[Sub Ledger]],0))</f>
        <v>Other</v>
      </c>
      <c r="J23170" s="22">
        <f>YEAR(Actuals[[#This Row],[Date]])</f>
        <v>2024</v>
      </c>
      <c r="K23170" s="22">
        <f>MONTH(Actuals[[#This Row],[Date]])</f>
        <v>3</v>
      </c>
      <c r="L23170" s="12"/>
    </row>
    <row r="23171" spans="1:12" x14ac:dyDescent="0.3">
      <c r="A23171">
        <v>6</v>
      </c>
      <c r="B23171">
        <v>29451</v>
      </c>
      <c r="C23171">
        <v>1</v>
      </c>
      <c r="D23171">
        <v>91000</v>
      </c>
      <c r="E23171" s="46">
        <v>45384</v>
      </c>
      <c r="F23171">
        <v>-299</v>
      </c>
      <c r="I23171" t="str">
        <f>INDEX(LedgerMapping[[#All],[Level 3]],MATCH(Actuals[[#This Row],[Sub Ledger]],LedgerMapping[[#All],[Sub Ledger]],0))</f>
        <v>Other</v>
      </c>
      <c r="J23171" s="22">
        <f>YEAR(Actuals[[#This Row],[Date]])</f>
        <v>2024</v>
      </c>
      <c r="K23171" s="22">
        <f>MONTH(Actuals[[#This Row],[Date]])</f>
        <v>4</v>
      </c>
      <c r="L23171" s="12"/>
    </row>
    <row r="23172" spans="1:12" x14ac:dyDescent="0.3">
      <c r="A23172">
        <v>6</v>
      </c>
      <c r="B23172">
        <v>29478</v>
      </c>
      <c r="C23172">
        <v>2</v>
      </c>
      <c r="D23172">
        <v>91000</v>
      </c>
      <c r="E23172" s="46">
        <v>45384</v>
      </c>
      <c r="F23172">
        <v>-106</v>
      </c>
      <c r="I23172" t="str">
        <f>INDEX(LedgerMapping[[#All],[Level 3]],MATCH(Actuals[[#This Row],[Sub Ledger]],LedgerMapping[[#All],[Sub Ledger]],0))</f>
        <v>Other</v>
      </c>
      <c r="J23172" s="22">
        <f>YEAR(Actuals[[#This Row],[Date]])</f>
        <v>2024</v>
      </c>
      <c r="K23172" s="22">
        <f>MONTH(Actuals[[#This Row],[Date]])</f>
        <v>4</v>
      </c>
      <c r="L23172" s="12"/>
    </row>
    <row r="23173" spans="1:12" x14ac:dyDescent="0.3">
      <c r="A23173">
        <v>6</v>
      </c>
      <c r="B23173">
        <v>29506</v>
      </c>
      <c r="C23173">
        <v>3</v>
      </c>
      <c r="D23173">
        <v>91000</v>
      </c>
      <c r="E23173" s="46">
        <v>45384</v>
      </c>
      <c r="F23173">
        <v>-422</v>
      </c>
      <c r="I23173" t="str">
        <f>INDEX(LedgerMapping[[#All],[Level 3]],MATCH(Actuals[[#This Row],[Sub Ledger]],LedgerMapping[[#All],[Sub Ledger]],0))</f>
        <v>Other</v>
      </c>
      <c r="J23173" s="22">
        <f>YEAR(Actuals[[#This Row],[Date]])</f>
        <v>2024</v>
      </c>
      <c r="K23173" s="22">
        <f>MONTH(Actuals[[#This Row],[Date]])</f>
        <v>4</v>
      </c>
      <c r="L23173" s="12"/>
    </row>
    <row r="23174" spans="1:12" x14ac:dyDescent="0.3">
      <c r="A23174">
        <v>6</v>
      </c>
      <c r="B23174">
        <v>29532</v>
      </c>
      <c r="C23174">
        <v>4</v>
      </c>
      <c r="D23174">
        <v>91000</v>
      </c>
      <c r="E23174" s="46">
        <v>45384</v>
      </c>
      <c r="F23174">
        <v>-238</v>
      </c>
      <c r="I23174" t="str">
        <f>INDEX(LedgerMapping[[#All],[Level 3]],MATCH(Actuals[[#This Row],[Sub Ledger]],LedgerMapping[[#All],[Sub Ledger]],0))</f>
        <v>Other</v>
      </c>
      <c r="J23174" s="22">
        <f>YEAR(Actuals[[#This Row],[Date]])</f>
        <v>2024</v>
      </c>
      <c r="K23174" s="22">
        <f>MONTH(Actuals[[#This Row],[Date]])</f>
        <v>4</v>
      </c>
      <c r="L23174" s="12"/>
    </row>
    <row r="23175" spans="1:12" x14ac:dyDescent="0.3">
      <c r="A23175">
        <v>6</v>
      </c>
      <c r="B23175">
        <v>29558</v>
      </c>
      <c r="C23175">
        <v>5</v>
      </c>
      <c r="D23175">
        <v>91000</v>
      </c>
      <c r="E23175" s="46">
        <v>45384</v>
      </c>
      <c r="F23175">
        <v>-147</v>
      </c>
      <c r="I23175" t="str">
        <f>INDEX(LedgerMapping[[#All],[Level 3]],MATCH(Actuals[[#This Row],[Sub Ledger]],LedgerMapping[[#All],[Sub Ledger]],0))</f>
        <v>Other</v>
      </c>
      <c r="J23175" s="22">
        <f>YEAR(Actuals[[#This Row],[Date]])</f>
        <v>2024</v>
      </c>
      <c r="K23175" s="22">
        <f>MONTH(Actuals[[#This Row],[Date]])</f>
        <v>4</v>
      </c>
      <c r="L23175" s="12"/>
    </row>
    <row r="23176" spans="1:12" x14ac:dyDescent="0.3">
      <c r="A23176">
        <v>6</v>
      </c>
      <c r="B23176">
        <v>29591</v>
      </c>
      <c r="C23176">
        <v>6</v>
      </c>
      <c r="D23176">
        <v>91000</v>
      </c>
      <c r="E23176" s="46">
        <v>45384</v>
      </c>
      <c r="F23176">
        <v>-262</v>
      </c>
      <c r="I23176" t="str">
        <f>INDEX(LedgerMapping[[#All],[Level 3]],MATCH(Actuals[[#This Row],[Sub Ledger]],LedgerMapping[[#All],[Sub Ledger]],0))</f>
        <v>Other</v>
      </c>
      <c r="J23176" s="22">
        <f>YEAR(Actuals[[#This Row],[Date]])</f>
        <v>2024</v>
      </c>
      <c r="K23176" s="22">
        <f>MONTH(Actuals[[#This Row],[Date]])</f>
        <v>4</v>
      </c>
      <c r="L23176" s="12"/>
    </row>
    <row r="23177" spans="1:12" x14ac:dyDescent="0.3">
      <c r="A23177">
        <v>6</v>
      </c>
      <c r="B23177">
        <v>30577</v>
      </c>
      <c r="C23177">
        <v>1</v>
      </c>
      <c r="D23177">
        <v>91000</v>
      </c>
      <c r="E23177" s="46">
        <v>45415</v>
      </c>
      <c r="F23177">
        <v>-349</v>
      </c>
      <c r="I23177" t="str">
        <f>INDEX(LedgerMapping[[#All],[Level 3]],MATCH(Actuals[[#This Row],[Sub Ledger]],LedgerMapping[[#All],[Sub Ledger]],0))</f>
        <v>Other</v>
      </c>
      <c r="J23177" s="22">
        <f>YEAR(Actuals[[#This Row],[Date]])</f>
        <v>2024</v>
      </c>
      <c r="K23177" s="22">
        <f>MONTH(Actuals[[#This Row],[Date]])</f>
        <v>5</v>
      </c>
      <c r="L23177" s="12"/>
    </row>
    <row r="23178" spans="1:12" x14ac:dyDescent="0.3">
      <c r="A23178">
        <v>6</v>
      </c>
      <c r="B23178">
        <v>30604</v>
      </c>
      <c r="C23178">
        <v>2</v>
      </c>
      <c r="D23178">
        <v>91000</v>
      </c>
      <c r="E23178" s="46">
        <v>45415</v>
      </c>
      <c r="F23178">
        <v>-166</v>
      </c>
      <c r="I23178" t="str">
        <f>INDEX(LedgerMapping[[#All],[Level 3]],MATCH(Actuals[[#This Row],[Sub Ledger]],LedgerMapping[[#All],[Sub Ledger]],0))</f>
        <v>Other</v>
      </c>
      <c r="J23178" s="22">
        <f>YEAR(Actuals[[#This Row],[Date]])</f>
        <v>2024</v>
      </c>
      <c r="K23178" s="22">
        <f>MONTH(Actuals[[#This Row],[Date]])</f>
        <v>5</v>
      </c>
      <c r="L23178" s="12"/>
    </row>
    <row r="23179" spans="1:12" x14ac:dyDescent="0.3">
      <c r="A23179">
        <v>6</v>
      </c>
      <c r="B23179">
        <v>30632</v>
      </c>
      <c r="C23179">
        <v>3</v>
      </c>
      <c r="D23179">
        <v>91000</v>
      </c>
      <c r="E23179" s="46">
        <v>45415</v>
      </c>
      <c r="F23179">
        <v>-320</v>
      </c>
      <c r="I23179" t="str">
        <f>INDEX(LedgerMapping[[#All],[Level 3]],MATCH(Actuals[[#This Row],[Sub Ledger]],LedgerMapping[[#All],[Sub Ledger]],0))</f>
        <v>Other</v>
      </c>
      <c r="J23179" s="22">
        <f>YEAR(Actuals[[#This Row],[Date]])</f>
        <v>2024</v>
      </c>
      <c r="K23179" s="22">
        <f>MONTH(Actuals[[#This Row],[Date]])</f>
        <v>5</v>
      </c>
      <c r="L23179" s="12"/>
    </row>
    <row r="23180" spans="1:12" x14ac:dyDescent="0.3">
      <c r="A23180">
        <v>6</v>
      </c>
      <c r="B23180">
        <v>30658</v>
      </c>
      <c r="C23180">
        <v>4</v>
      </c>
      <c r="D23180">
        <v>91000</v>
      </c>
      <c r="E23180" s="46">
        <v>45415</v>
      </c>
      <c r="F23180">
        <v>-186</v>
      </c>
      <c r="I23180" t="str">
        <f>INDEX(LedgerMapping[[#All],[Level 3]],MATCH(Actuals[[#This Row],[Sub Ledger]],LedgerMapping[[#All],[Sub Ledger]],0))</f>
        <v>Other</v>
      </c>
      <c r="J23180" s="22">
        <f>YEAR(Actuals[[#This Row],[Date]])</f>
        <v>2024</v>
      </c>
      <c r="K23180" s="22">
        <f>MONTH(Actuals[[#This Row],[Date]])</f>
        <v>5</v>
      </c>
      <c r="L23180" s="12"/>
    </row>
    <row r="23181" spans="1:12" x14ac:dyDescent="0.3">
      <c r="A23181">
        <v>6</v>
      </c>
      <c r="B23181">
        <v>30684</v>
      </c>
      <c r="C23181">
        <v>5</v>
      </c>
      <c r="D23181">
        <v>91000</v>
      </c>
      <c r="E23181" s="46">
        <v>45415</v>
      </c>
      <c r="F23181">
        <v>-154</v>
      </c>
      <c r="I23181" t="str">
        <f>INDEX(LedgerMapping[[#All],[Level 3]],MATCH(Actuals[[#This Row],[Sub Ledger]],LedgerMapping[[#All],[Sub Ledger]],0))</f>
        <v>Other</v>
      </c>
      <c r="J23181" s="22">
        <f>YEAR(Actuals[[#This Row],[Date]])</f>
        <v>2024</v>
      </c>
      <c r="K23181" s="22">
        <f>MONTH(Actuals[[#This Row],[Date]])</f>
        <v>5</v>
      </c>
      <c r="L23181" s="12"/>
    </row>
    <row r="23182" spans="1:12" x14ac:dyDescent="0.3">
      <c r="A23182">
        <v>6</v>
      </c>
      <c r="B23182">
        <v>30717</v>
      </c>
      <c r="C23182">
        <v>6</v>
      </c>
      <c r="D23182">
        <v>91000</v>
      </c>
      <c r="E23182" s="46">
        <v>45415</v>
      </c>
      <c r="F23182">
        <v>-234</v>
      </c>
      <c r="I23182" t="str">
        <f>INDEX(LedgerMapping[[#All],[Level 3]],MATCH(Actuals[[#This Row],[Sub Ledger]],LedgerMapping[[#All],[Sub Ledger]],0))</f>
        <v>Other</v>
      </c>
      <c r="J23182" s="22">
        <f>YEAR(Actuals[[#This Row],[Date]])</f>
        <v>2024</v>
      </c>
      <c r="K23182" s="22">
        <f>MONTH(Actuals[[#This Row],[Date]])</f>
        <v>5</v>
      </c>
      <c r="L23182" s="12"/>
    </row>
    <row r="23183" spans="1:12" x14ac:dyDescent="0.3">
      <c r="A23183">
        <v>6</v>
      </c>
      <c r="B23183">
        <v>31703</v>
      </c>
      <c r="C23183">
        <v>1</v>
      </c>
      <c r="D23183">
        <v>91000</v>
      </c>
      <c r="E23183" s="46">
        <v>45445</v>
      </c>
      <c r="F23183">
        <v>-336</v>
      </c>
      <c r="I23183" t="str">
        <f>INDEX(LedgerMapping[[#All],[Level 3]],MATCH(Actuals[[#This Row],[Sub Ledger]],LedgerMapping[[#All],[Sub Ledger]],0))</f>
        <v>Other</v>
      </c>
      <c r="J23183" s="22">
        <f>YEAR(Actuals[[#This Row],[Date]])</f>
        <v>2024</v>
      </c>
      <c r="K23183" s="22">
        <f>MONTH(Actuals[[#This Row],[Date]])</f>
        <v>6</v>
      </c>
      <c r="L23183" s="12"/>
    </row>
    <row r="23184" spans="1:12" x14ac:dyDescent="0.3">
      <c r="A23184">
        <v>6</v>
      </c>
      <c r="B23184">
        <v>31730</v>
      </c>
      <c r="C23184">
        <v>2</v>
      </c>
      <c r="D23184">
        <v>91000</v>
      </c>
      <c r="E23184" s="46">
        <v>45445</v>
      </c>
      <c r="F23184">
        <v>-108</v>
      </c>
      <c r="I23184" t="str">
        <f>INDEX(LedgerMapping[[#All],[Level 3]],MATCH(Actuals[[#This Row],[Sub Ledger]],LedgerMapping[[#All],[Sub Ledger]],0))</f>
        <v>Other</v>
      </c>
      <c r="J23184" s="22">
        <f>YEAR(Actuals[[#This Row],[Date]])</f>
        <v>2024</v>
      </c>
      <c r="K23184" s="22">
        <f>MONTH(Actuals[[#This Row],[Date]])</f>
        <v>6</v>
      </c>
      <c r="L23184" s="12"/>
    </row>
    <row r="23185" spans="1:12" x14ac:dyDescent="0.3">
      <c r="A23185">
        <v>6</v>
      </c>
      <c r="B23185">
        <v>31758</v>
      </c>
      <c r="C23185">
        <v>3</v>
      </c>
      <c r="D23185">
        <v>91000</v>
      </c>
      <c r="E23185" s="46">
        <v>45445</v>
      </c>
      <c r="F23185">
        <v>-391</v>
      </c>
      <c r="I23185" t="str">
        <f>INDEX(LedgerMapping[[#All],[Level 3]],MATCH(Actuals[[#This Row],[Sub Ledger]],LedgerMapping[[#All],[Sub Ledger]],0))</f>
        <v>Other</v>
      </c>
      <c r="J23185" s="22">
        <f>YEAR(Actuals[[#This Row],[Date]])</f>
        <v>2024</v>
      </c>
      <c r="K23185" s="22">
        <f>MONTH(Actuals[[#This Row],[Date]])</f>
        <v>6</v>
      </c>
      <c r="L23185" s="12"/>
    </row>
    <row r="23186" spans="1:12" x14ac:dyDescent="0.3">
      <c r="A23186">
        <v>6</v>
      </c>
      <c r="B23186">
        <v>31784</v>
      </c>
      <c r="C23186">
        <v>4</v>
      </c>
      <c r="D23186">
        <v>91000</v>
      </c>
      <c r="E23186" s="46">
        <v>45445</v>
      </c>
      <c r="F23186">
        <v>-220</v>
      </c>
      <c r="I23186" t="str">
        <f>INDEX(LedgerMapping[[#All],[Level 3]],MATCH(Actuals[[#This Row],[Sub Ledger]],LedgerMapping[[#All],[Sub Ledger]],0))</f>
        <v>Other</v>
      </c>
      <c r="J23186" s="22">
        <f>YEAR(Actuals[[#This Row],[Date]])</f>
        <v>2024</v>
      </c>
      <c r="K23186" s="22">
        <f>MONTH(Actuals[[#This Row],[Date]])</f>
        <v>6</v>
      </c>
      <c r="L23186" s="12"/>
    </row>
    <row r="23187" spans="1:12" x14ac:dyDescent="0.3">
      <c r="A23187">
        <v>6</v>
      </c>
      <c r="B23187">
        <v>31810</v>
      </c>
      <c r="C23187">
        <v>5</v>
      </c>
      <c r="D23187">
        <v>91000</v>
      </c>
      <c r="E23187" s="46">
        <v>45445</v>
      </c>
      <c r="F23187">
        <v>-155</v>
      </c>
      <c r="I23187" t="str">
        <f>INDEX(LedgerMapping[[#All],[Level 3]],MATCH(Actuals[[#This Row],[Sub Ledger]],LedgerMapping[[#All],[Sub Ledger]],0))</f>
        <v>Other</v>
      </c>
      <c r="J23187" s="22">
        <f>YEAR(Actuals[[#This Row],[Date]])</f>
        <v>2024</v>
      </c>
      <c r="K23187" s="22">
        <f>MONTH(Actuals[[#This Row],[Date]])</f>
        <v>6</v>
      </c>
      <c r="L23187" s="12"/>
    </row>
    <row r="23188" spans="1:12" x14ac:dyDescent="0.3">
      <c r="A23188">
        <v>6</v>
      </c>
      <c r="B23188">
        <v>31843</v>
      </c>
      <c r="C23188">
        <v>6</v>
      </c>
      <c r="D23188">
        <v>91000</v>
      </c>
      <c r="E23188" s="46">
        <v>45445</v>
      </c>
      <c r="F23188">
        <v>-277</v>
      </c>
      <c r="I23188" t="str">
        <f>INDEX(LedgerMapping[[#All],[Level 3]],MATCH(Actuals[[#This Row],[Sub Ledger]],LedgerMapping[[#All],[Sub Ledger]],0))</f>
        <v>Other</v>
      </c>
      <c r="J23188" s="22">
        <f>YEAR(Actuals[[#This Row],[Date]])</f>
        <v>2024</v>
      </c>
      <c r="K23188" s="22">
        <f>MONTH(Actuals[[#This Row],[Date]])</f>
        <v>6</v>
      </c>
      <c r="L23188" s="12"/>
    </row>
    <row r="23189" spans="1:12" x14ac:dyDescent="0.3">
      <c r="A23189">
        <v>6</v>
      </c>
      <c r="B23189">
        <v>32827</v>
      </c>
      <c r="C23189">
        <v>1</v>
      </c>
      <c r="D23189">
        <v>91000</v>
      </c>
      <c r="E23189" s="46">
        <v>45476</v>
      </c>
      <c r="F23189">
        <v>-396</v>
      </c>
      <c r="I23189" t="str">
        <f>INDEX(LedgerMapping[[#All],[Level 3]],MATCH(Actuals[[#This Row],[Sub Ledger]],LedgerMapping[[#All],[Sub Ledger]],0))</f>
        <v>Other</v>
      </c>
      <c r="J23189" s="22">
        <f>YEAR(Actuals[[#This Row],[Date]])</f>
        <v>2024</v>
      </c>
      <c r="K23189" s="22">
        <f>MONTH(Actuals[[#This Row],[Date]])</f>
        <v>7</v>
      </c>
      <c r="L23189" s="12"/>
    </row>
    <row r="23190" spans="1:12" x14ac:dyDescent="0.3">
      <c r="A23190">
        <v>6</v>
      </c>
      <c r="B23190">
        <v>32854</v>
      </c>
      <c r="C23190">
        <v>2</v>
      </c>
      <c r="D23190">
        <v>91000</v>
      </c>
      <c r="E23190" s="46">
        <v>45476</v>
      </c>
      <c r="F23190">
        <v>-89</v>
      </c>
      <c r="I23190" t="str">
        <f>INDEX(LedgerMapping[[#All],[Level 3]],MATCH(Actuals[[#This Row],[Sub Ledger]],LedgerMapping[[#All],[Sub Ledger]],0))</f>
        <v>Other</v>
      </c>
      <c r="J23190" s="22">
        <f>YEAR(Actuals[[#This Row],[Date]])</f>
        <v>2024</v>
      </c>
      <c r="K23190" s="22">
        <f>MONTH(Actuals[[#This Row],[Date]])</f>
        <v>7</v>
      </c>
      <c r="L23190" s="12"/>
    </row>
    <row r="23191" spans="1:12" x14ac:dyDescent="0.3">
      <c r="A23191">
        <v>6</v>
      </c>
      <c r="B23191">
        <v>32882</v>
      </c>
      <c r="C23191">
        <v>3</v>
      </c>
      <c r="D23191">
        <v>91000</v>
      </c>
      <c r="E23191" s="46">
        <v>45476</v>
      </c>
      <c r="F23191">
        <v>-342</v>
      </c>
      <c r="I23191" t="str">
        <f>INDEX(LedgerMapping[[#All],[Level 3]],MATCH(Actuals[[#This Row],[Sub Ledger]],LedgerMapping[[#All],[Sub Ledger]],0))</f>
        <v>Other</v>
      </c>
      <c r="J23191" s="22">
        <f>YEAR(Actuals[[#This Row],[Date]])</f>
        <v>2024</v>
      </c>
      <c r="K23191" s="22">
        <f>MONTH(Actuals[[#This Row],[Date]])</f>
        <v>7</v>
      </c>
      <c r="L23191" s="12"/>
    </row>
    <row r="23192" spans="1:12" x14ac:dyDescent="0.3">
      <c r="A23192">
        <v>6</v>
      </c>
      <c r="B23192">
        <v>32908</v>
      </c>
      <c r="C23192">
        <v>4</v>
      </c>
      <c r="D23192">
        <v>91000</v>
      </c>
      <c r="E23192" s="46">
        <v>45476</v>
      </c>
      <c r="F23192">
        <v>-269</v>
      </c>
      <c r="I23192" t="str">
        <f>INDEX(LedgerMapping[[#All],[Level 3]],MATCH(Actuals[[#This Row],[Sub Ledger]],LedgerMapping[[#All],[Sub Ledger]],0))</f>
        <v>Other</v>
      </c>
      <c r="J23192" s="22">
        <f>YEAR(Actuals[[#This Row],[Date]])</f>
        <v>2024</v>
      </c>
      <c r="K23192" s="22">
        <f>MONTH(Actuals[[#This Row],[Date]])</f>
        <v>7</v>
      </c>
      <c r="L23192" s="12"/>
    </row>
    <row r="23193" spans="1:12" x14ac:dyDescent="0.3">
      <c r="A23193">
        <v>6</v>
      </c>
      <c r="B23193">
        <v>32934</v>
      </c>
      <c r="C23193">
        <v>5</v>
      </c>
      <c r="D23193">
        <v>91000</v>
      </c>
      <c r="E23193" s="46">
        <v>45476</v>
      </c>
      <c r="F23193">
        <v>-134</v>
      </c>
      <c r="I23193" t="str">
        <f>INDEX(LedgerMapping[[#All],[Level 3]],MATCH(Actuals[[#This Row],[Sub Ledger]],LedgerMapping[[#All],[Sub Ledger]],0))</f>
        <v>Other</v>
      </c>
      <c r="J23193" s="22">
        <f>YEAR(Actuals[[#This Row],[Date]])</f>
        <v>2024</v>
      </c>
      <c r="K23193" s="22">
        <f>MONTH(Actuals[[#This Row],[Date]])</f>
        <v>7</v>
      </c>
      <c r="L23193" s="12"/>
    </row>
    <row r="23194" spans="1:12" x14ac:dyDescent="0.3">
      <c r="A23194">
        <v>6</v>
      </c>
      <c r="B23194">
        <v>32967</v>
      </c>
      <c r="C23194">
        <v>6</v>
      </c>
      <c r="D23194">
        <v>91000</v>
      </c>
      <c r="E23194" s="46">
        <v>45476</v>
      </c>
      <c r="F23194">
        <v>-358</v>
      </c>
      <c r="I23194" t="str">
        <f>INDEX(LedgerMapping[[#All],[Level 3]],MATCH(Actuals[[#This Row],[Sub Ledger]],LedgerMapping[[#All],[Sub Ledger]],0))</f>
        <v>Other</v>
      </c>
      <c r="J23194" s="22">
        <f>YEAR(Actuals[[#This Row],[Date]])</f>
        <v>2024</v>
      </c>
      <c r="K23194" s="22">
        <f>MONTH(Actuals[[#This Row],[Date]])</f>
        <v>7</v>
      </c>
      <c r="L23194" s="12"/>
    </row>
    <row r="23195" spans="1:12" x14ac:dyDescent="0.3">
      <c r="A23195">
        <v>6</v>
      </c>
      <c r="B23195">
        <v>33951</v>
      </c>
      <c r="C23195">
        <v>1</v>
      </c>
      <c r="D23195">
        <v>91000</v>
      </c>
      <c r="E23195" s="46">
        <v>45507</v>
      </c>
      <c r="F23195">
        <v>-360</v>
      </c>
      <c r="I23195" t="str">
        <f>INDEX(LedgerMapping[[#All],[Level 3]],MATCH(Actuals[[#This Row],[Sub Ledger]],LedgerMapping[[#All],[Sub Ledger]],0))</f>
        <v>Other</v>
      </c>
      <c r="J23195" s="22">
        <f>YEAR(Actuals[[#This Row],[Date]])</f>
        <v>2024</v>
      </c>
      <c r="K23195" s="22">
        <f>MONTH(Actuals[[#This Row],[Date]])</f>
        <v>8</v>
      </c>
      <c r="L23195" s="12"/>
    </row>
    <row r="23196" spans="1:12" x14ac:dyDescent="0.3">
      <c r="A23196">
        <v>6</v>
      </c>
      <c r="B23196">
        <v>33978</v>
      </c>
      <c r="C23196">
        <v>2</v>
      </c>
      <c r="D23196">
        <v>91000</v>
      </c>
      <c r="E23196" s="46">
        <v>45507</v>
      </c>
      <c r="F23196">
        <v>-113</v>
      </c>
      <c r="I23196" t="str">
        <f>INDEX(LedgerMapping[[#All],[Level 3]],MATCH(Actuals[[#This Row],[Sub Ledger]],LedgerMapping[[#All],[Sub Ledger]],0))</f>
        <v>Other</v>
      </c>
      <c r="J23196" s="22">
        <f>YEAR(Actuals[[#This Row],[Date]])</f>
        <v>2024</v>
      </c>
      <c r="K23196" s="22">
        <f>MONTH(Actuals[[#This Row],[Date]])</f>
        <v>8</v>
      </c>
      <c r="L23196" s="12"/>
    </row>
    <row r="23197" spans="1:12" x14ac:dyDescent="0.3">
      <c r="A23197">
        <v>6</v>
      </c>
      <c r="B23197">
        <v>34006</v>
      </c>
      <c r="C23197">
        <v>3</v>
      </c>
      <c r="D23197">
        <v>91000</v>
      </c>
      <c r="E23197" s="46">
        <v>45507</v>
      </c>
      <c r="F23197">
        <v>-383</v>
      </c>
      <c r="I23197" t="str">
        <f>INDEX(LedgerMapping[[#All],[Level 3]],MATCH(Actuals[[#This Row],[Sub Ledger]],LedgerMapping[[#All],[Sub Ledger]],0))</f>
        <v>Other</v>
      </c>
      <c r="J23197" s="22">
        <f>YEAR(Actuals[[#This Row],[Date]])</f>
        <v>2024</v>
      </c>
      <c r="K23197" s="22">
        <f>MONTH(Actuals[[#This Row],[Date]])</f>
        <v>8</v>
      </c>
      <c r="L23197" s="12"/>
    </row>
    <row r="23198" spans="1:12" x14ac:dyDescent="0.3">
      <c r="A23198">
        <v>6</v>
      </c>
      <c r="B23198">
        <v>34032</v>
      </c>
      <c r="C23198">
        <v>4</v>
      </c>
      <c r="D23198">
        <v>91000</v>
      </c>
      <c r="E23198" s="46">
        <v>45507</v>
      </c>
      <c r="F23198">
        <v>-257</v>
      </c>
      <c r="I23198" t="str">
        <f>INDEX(LedgerMapping[[#All],[Level 3]],MATCH(Actuals[[#This Row],[Sub Ledger]],LedgerMapping[[#All],[Sub Ledger]],0))</f>
        <v>Other</v>
      </c>
      <c r="J23198" s="22">
        <f>YEAR(Actuals[[#This Row],[Date]])</f>
        <v>2024</v>
      </c>
      <c r="K23198" s="22">
        <f>MONTH(Actuals[[#This Row],[Date]])</f>
        <v>8</v>
      </c>
      <c r="L23198" s="12"/>
    </row>
    <row r="23199" spans="1:12" x14ac:dyDescent="0.3">
      <c r="A23199">
        <v>6</v>
      </c>
      <c r="B23199">
        <v>34058</v>
      </c>
      <c r="C23199">
        <v>5</v>
      </c>
      <c r="D23199">
        <v>91000</v>
      </c>
      <c r="E23199" s="46">
        <v>45507</v>
      </c>
      <c r="F23199">
        <v>-159</v>
      </c>
      <c r="I23199" t="str">
        <f>INDEX(LedgerMapping[[#All],[Level 3]],MATCH(Actuals[[#This Row],[Sub Ledger]],LedgerMapping[[#All],[Sub Ledger]],0))</f>
        <v>Other</v>
      </c>
      <c r="J23199" s="22">
        <f>YEAR(Actuals[[#This Row],[Date]])</f>
        <v>2024</v>
      </c>
      <c r="K23199" s="22">
        <f>MONTH(Actuals[[#This Row],[Date]])</f>
        <v>8</v>
      </c>
      <c r="L23199" s="12"/>
    </row>
    <row r="23200" spans="1:12" x14ac:dyDescent="0.3">
      <c r="A23200">
        <v>6</v>
      </c>
      <c r="B23200">
        <v>34090</v>
      </c>
      <c r="C23200">
        <v>6</v>
      </c>
      <c r="D23200">
        <v>91000</v>
      </c>
      <c r="E23200" s="46">
        <v>45507</v>
      </c>
      <c r="F23200">
        <v>-245</v>
      </c>
      <c r="I23200" t="str">
        <f>INDEX(LedgerMapping[[#All],[Level 3]],MATCH(Actuals[[#This Row],[Sub Ledger]],LedgerMapping[[#All],[Sub Ledger]],0))</f>
        <v>Other</v>
      </c>
      <c r="J23200" s="22">
        <f>YEAR(Actuals[[#This Row],[Date]])</f>
        <v>2024</v>
      </c>
      <c r="K23200" s="22">
        <f>MONTH(Actuals[[#This Row],[Date]])</f>
        <v>8</v>
      </c>
      <c r="L23200" s="12"/>
    </row>
    <row r="23201" spans="1:12" x14ac:dyDescent="0.3">
      <c r="A23201">
        <v>6</v>
      </c>
      <c r="B23201">
        <v>35102</v>
      </c>
      <c r="C23201">
        <v>1</v>
      </c>
      <c r="D23201">
        <v>91000</v>
      </c>
      <c r="E23201" s="46">
        <v>45536</v>
      </c>
      <c r="F23201">
        <v>-262</v>
      </c>
      <c r="I23201" t="str">
        <f>INDEX(LedgerMapping[[#All],[Level 3]],MATCH(Actuals[[#This Row],[Sub Ledger]],LedgerMapping[[#All],[Sub Ledger]],0))</f>
        <v>Other</v>
      </c>
      <c r="J23201" s="22">
        <f>YEAR(Actuals[[#This Row],[Date]])</f>
        <v>2024</v>
      </c>
      <c r="K23201" s="22">
        <f>MONTH(Actuals[[#This Row],[Date]])</f>
        <v>9</v>
      </c>
      <c r="L23201" s="12"/>
    </row>
    <row r="23202" spans="1:12" x14ac:dyDescent="0.3">
      <c r="A23202">
        <v>6</v>
      </c>
      <c r="B23202">
        <v>35129</v>
      </c>
      <c r="C23202">
        <v>2</v>
      </c>
      <c r="D23202">
        <v>91000</v>
      </c>
      <c r="E23202" s="46">
        <v>45536</v>
      </c>
      <c r="F23202">
        <v>-122</v>
      </c>
      <c r="I23202" t="str">
        <f>INDEX(LedgerMapping[[#All],[Level 3]],MATCH(Actuals[[#This Row],[Sub Ledger]],LedgerMapping[[#All],[Sub Ledger]],0))</f>
        <v>Other</v>
      </c>
      <c r="J23202" s="22">
        <f>YEAR(Actuals[[#This Row],[Date]])</f>
        <v>2024</v>
      </c>
      <c r="K23202" s="22">
        <f>MONTH(Actuals[[#This Row],[Date]])</f>
        <v>9</v>
      </c>
      <c r="L23202" s="12"/>
    </row>
    <row r="23203" spans="1:12" x14ac:dyDescent="0.3">
      <c r="A23203">
        <v>6</v>
      </c>
      <c r="B23203">
        <v>35157</v>
      </c>
      <c r="C23203">
        <v>3</v>
      </c>
      <c r="D23203">
        <v>91000</v>
      </c>
      <c r="E23203" s="46">
        <v>45536</v>
      </c>
      <c r="F23203">
        <v>-356</v>
      </c>
      <c r="I23203" t="str">
        <f>INDEX(LedgerMapping[[#All],[Level 3]],MATCH(Actuals[[#This Row],[Sub Ledger]],LedgerMapping[[#All],[Sub Ledger]],0))</f>
        <v>Other</v>
      </c>
      <c r="J23203" s="22">
        <f>YEAR(Actuals[[#This Row],[Date]])</f>
        <v>2024</v>
      </c>
      <c r="K23203" s="22">
        <f>MONTH(Actuals[[#This Row],[Date]])</f>
        <v>9</v>
      </c>
      <c r="L23203" s="12"/>
    </row>
    <row r="23204" spans="1:12" x14ac:dyDescent="0.3">
      <c r="A23204">
        <v>6</v>
      </c>
      <c r="B23204">
        <v>35183</v>
      </c>
      <c r="C23204">
        <v>4</v>
      </c>
      <c r="D23204">
        <v>91000</v>
      </c>
      <c r="E23204" s="46">
        <v>45536</v>
      </c>
      <c r="F23204">
        <v>-216</v>
      </c>
      <c r="I23204" t="str">
        <f>INDEX(LedgerMapping[[#All],[Level 3]],MATCH(Actuals[[#This Row],[Sub Ledger]],LedgerMapping[[#All],[Sub Ledger]],0))</f>
        <v>Other</v>
      </c>
      <c r="J23204" s="22">
        <f>YEAR(Actuals[[#This Row],[Date]])</f>
        <v>2024</v>
      </c>
      <c r="K23204" s="22">
        <f>MONTH(Actuals[[#This Row],[Date]])</f>
        <v>9</v>
      </c>
      <c r="L23204" s="12"/>
    </row>
    <row r="23205" spans="1:12" x14ac:dyDescent="0.3">
      <c r="A23205">
        <v>6</v>
      </c>
      <c r="B23205">
        <v>35209</v>
      </c>
      <c r="C23205">
        <v>5</v>
      </c>
      <c r="D23205">
        <v>91000</v>
      </c>
      <c r="E23205" s="46">
        <v>45536</v>
      </c>
      <c r="F23205">
        <v>-138</v>
      </c>
      <c r="I23205" t="str">
        <f>INDEX(LedgerMapping[[#All],[Level 3]],MATCH(Actuals[[#This Row],[Sub Ledger]],LedgerMapping[[#All],[Sub Ledger]],0))</f>
        <v>Other</v>
      </c>
      <c r="J23205" s="22">
        <f>YEAR(Actuals[[#This Row],[Date]])</f>
        <v>2024</v>
      </c>
      <c r="K23205" s="22">
        <f>MONTH(Actuals[[#This Row],[Date]])</f>
        <v>9</v>
      </c>
      <c r="L23205" s="12"/>
    </row>
    <row r="23206" spans="1:12" x14ac:dyDescent="0.3">
      <c r="A23206">
        <v>6</v>
      </c>
      <c r="B23206">
        <v>35242</v>
      </c>
      <c r="C23206">
        <v>6</v>
      </c>
      <c r="D23206">
        <v>91000</v>
      </c>
      <c r="E23206" s="46">
        <v>45536</v>
      </c>
      <c r="F23206">
        <v>-270</v>
      </c>
      <c r="I23206" t="str">
        <f>INDEX(LedgerMapping[[#All],[Level 3]],MATCH(Actuals[[#This Row],[Sub Ledger]],LedgerMapping[[#All],[Sub Ledger]],0))</f>
        <v>Other</v>
      </c>
      <c r="J23206" s="22">
        <f>YEAR(Actuals[[#This Row],[Date]])</f>
        <v>2024</v>
      </c>
      <c r="K23206" s="22">
        <f>MONTH(Actuals[[#This Row],[Date]])</f>
        <v>9</v>
      </c>
      <c r="L23206" s="12"/>
    </row>
    <row r="23207" spans="1:12" x14ac:dyDescent="0.3">
      <c r="A23207">
        <v>6</v>
      </c>
      <c r="B23207">
        <v>36252</v>
      </c>
      <c r="C23207">
        <v>1</v>
      </c>
      <c r="D23207">
        <v>91000</v>
      </c>
      <c r="E23207" s="46">
        <v>45567</v>
      </c>
      <c r="F23207">
        <v>-421</v>
      </c>
      <c r="I23207" t="str">
        <f>INDEX(LedgerMapping[[#All],[Level 3]],MATCH(Actuals[[#This Row],[Sub Ledger]],LedgerMapping[[#All],[Sub Ledger]],0))</f>
        <v>Other</v>
      </c>
      <c r="J23207" s="22">
        <f>YEAR(Actuals[[#This Row],[Date]])</f>
        <v>2024</v>
      </c>
      <c r="K23207" s="22">
        <f>MONTH(Actuals[[#This Row],[Date]])</f>
        <v>10</v>
      </c>
      <c r="L23207" s="12"/>
    </row>
    <row r="23208" spans="1:12" x14ac:dyDescent="0.3">
      <c r="A23208">
        <v>6</v>
      </c>
      <c r="B23208">
        <v>36279</v>
      </c>
      <c r="C23208">
        <v>2</v>
      </c>
      <c r="D23208">
        <v>91000</v>
      </c>
      <c r="E23208" s="46">
        <v>45567</v>
      </c>
      <c r="F23208">
        <v>-101</v>
      </c>
      <c r="I23208" t="str">
        <f>INDEX(LedgerMapping[[#All],[Level 3]],MATCH(Actuals[[#This Row],[Sub Ledger]],LedgerMapping[[#All],[Sub Ledger]],0))</f>
        <v>Other</v>
      </c>
      <c r="J23208" s="22">
        <f>YEAR(Actuals[[#This Row],[Date]])</f>
        <v>2024</v>
      </c>
      <c r="K23208" s="22">
        <f>MONTH(Actuals[[#This Row],[Date]])</f>
        <v>10</v>
      </c>
      <c r="L23208" s="12"/>
    </row>
    <row r="23209" spans="1:12" x14ac:dyDescent="0.3">
      <c r="A23209">
        <v>6</v>
      </c>
      <c r="B23209">
        <v>36307</v>
      </c>
      <c r="C23209">
        <v>3</v>
      </c>
      <c r="D23209">
        <v>91000</v>
      </c>
      <c r="E23209" s="46">
        <v>45567</v>
      </c>
      <c r="F23209">
        <v>-387</v>
      </c>
      <c r="I23209" t="str">
        <f>INDEX(LedgerMapping[[#All],[Level 3]],MATCH(Actuals[[#This Row],[Sub Ledger]],LedgerMapping[[#All],[Sub Ledger]],0))</f>
        <v>Other</v>
      </c>
      <c r="J23209" s="22">
        <f>YEAR(Actuals[[#This Row],[Date]])</f>
        <v>2024</v>
      </c>
      <c r="K23209" s="22">
        <f>MONTH(Actuals[[#This Row],[Date]])</f>
        <v>10</v>
      </c>
      <c r="L23209" s="12"/>
    </row>
    <row r="23210" spans="1:12" x14ac:dyDescent="0.3">
      <c r="A23210">
        <v>6</v>
      </c>
      <c r="B23210">
        <v>36333</v>
      </c>
      <c r="C23210">
        <v>4</v>
      </c>
      <c r="D23210">
        <v>91000</v>
      </c>
      <c r="E23210" s="46">
        <v>45567</v>
      </c>
      <c r="F23210">
        <v>-238</v>
      </c>
      <c r="I23210" t="str">
        <f>INDEX(LedgerMapping[[#All],[Level 3]],MATCH(Actuals[[#This Row],[Sub Ledger]],LedgerMapping[[#All],[Sub Ledger]],0))</f>
        <v>Other</v>
      </c>
      <c r="J23210" s="22">
        <f>YEAR(Actuals[[#This Row],[Date]])</f>
        <v>2024</v>
      </c>
      <c r="K23210" s="22">
        <f>MONTH(Actuals[[#This Row],[Date]])</f>
        <v>10</v>
      </c>
      <c r="L23210" s="12"/>
    </row>
    <row r="23211" spans="1:12" x14ac:dyDescent="0.3">
      <c r="A23211">
        <v>6</v>
      </c>
      <c r="B23211">
        <v>36359</v>
      </c>
      <c r="C23211">
        <v>5</v>
      </c>
      <c r="D23211">
        <v>91000</v>
      </c>
      <c r="E23211" s="46">
        <v>45567</v>
      </c>
      <c r="F23211">
        <v>-188</v>
      </c>
      <c r="I23211" t="str">
        <f>INDEX(LedgerMapping[[#All],[Level 3]],MATCH(Actuals[[#This Row],[Sub Ledger]],LedgerMapping[[#All],[Sub Ledger]],0))</f>
        <v>Other</v>
      </c>
      <c r="J23211" s="22">
        <f>YEAR(Actuals[[#This Row],[Date]])</f>
        <v>2024</v>
      </c>
      <c r="K23211" s="22">
        <f>MONTH(Actuals[[#This Row],[Date]])</f>
        <v>10</v>
      </c>
      <c r="L23211" s="12"/>
    </row>
    <row r="23212" spans="1:12" x14ac:dyDescent="0.3">
      <c r="A23212">
        <v>6</v>
      </c>
      <c r="B23212">
        <v>36392</v>
      </c>
      <c r="C23212">
        <v>6</v>
      </c>
      <c r="D23212">
        <v>91000</v>
      </c>
      <c r="E23212" s="46">
        <v>45567</v>
      </c>
      <c r="F23212">
        <v>-287</v>
      </c>
      <c r="I23212" t="str">
        <f>INDEX(LedgerMapping[[#All],[Level 3]],MATCH(Actuals[[#This Row],[Sub Ledger]],LedgerMapping[[#All],[Sub Ledger]],0))</f>
        <v>Other</v>
      </c>
      <c r="J23212" s="22">
        <f>YEAR(Actuals[[#This Row],[Date]])</f>
        <v>2024</v>
      </c>
      <c r="K23212" s="22">
        <f>MONTH(Actuals[[#This Row],[Date]])</f>
        <v>10</v>
      </c>
      <c r="L23212" s="12"/>
    </row>
    <row r="23213" spans="1:12" x14ac:dyDescent="0.3">
      <c r="A23213">
        <v>6</v>
      </c>
      <c r="B23213">
        <v>37402</v>
      </c>
      <c r="C23213">
        <v>1</v>
      </c>
      <c r="D23213">
        <v>91000</v>
      </c>
      <c r="E23213" s="46">
        <v>45597</v>
      </c>
      <c r="F23213">
        <v>-309</v>
      </c>
      <c r="I23213" t="str">
        <f>INDEX(LedgerMapping[[#All],[Level 3]],MATCH(Actuals[[#This Row],[Sub Ledger]],LedgerMapping[[#All],[Sub Ledger]],0))</f>
        <v>Other</v>
      </c>
      <c r="J23213" s="22">
        <f>YEAR(Actuals[[#This Row],[Date]])</f>
        <v>2024</v>
      </c>
      <c r="K23213" s="22">
        <f>MONTH(Actuals[[#This Row],[Date]])</f>
        <v>11</v>
      </c>
      <c r="L23213" s="12"/>
    </row>
    <row r="23214" spans="1:12" x14ac:dyDescent="0.3">
      <c r="A23214">
        <v>6</v>
      </c>
      <c r="B23214">
        <v>37429</v>
      </c>
      <c r="C23214">
        <v>2</v>
      </c>
      <c r="D23214">
        <v>91000</v>
      </c>
      <c r="E23214" s="46">
        <v>45597</v>
      </c>
      <c r="F23214">
        <v>-101</v>
      </c>
      <c r="I23214" t="str">
        <f>INDEX(LedgerMapping[[#All],[Level 3]],MATCH(Actuals[[#This Row],[Sub Ledger]],LedgerMapping[[#All],[Sub Ledger]],0))</f>
        <v>Other</v>
      </c>
      <c r="J23214" s="22">
        <f>YEAR(Actuals[[#This Row],[Date]])</f>
        <v>2024</v>
      </c>
      <c r="K23214" s="22">
        <f>MONTH(Actuals[[#This Row],[Date]])</f>
        <v>11</v>
      </c>
      <c r="L23214" s="12"/>
    </row>
    <row r="23215" spans="1:12" x14ac:dyDescent="0.3">
      <c r="A23215">
        <v>6</v>
      </c>
      <c r="B23215">
        <v>37457</v>
      </c>
      <c r="C23215">
        <v>3</v>
      </c>
      <c r="D23215">
        <v>91000</v>
      </c>
      <c r="E23215" s="46">
        <v>45597</v>
      </c>
      <c r="F23215">
        <v>-307</v>
      </c>
      <c r="I23215" t="str">
        <f>INDEX(LedgerMapping[[#All],[Level 3]],MATCH(Actuals[[#This Row],[Sub Ledger]],LedgerMapping[[#All],[Sub Ledger]],0))</f>
        <v>Other</v>
      </c>
      <c r="J23215" s="22">
        <f>YEAR(Actuals[[#This Row],[Date]])</f>
        <v>2024</v>
      </c>
      <c r="K23215" s="22">
        <f>MONTH(Actuals[[#This Row],[Date]])</f>
        <v>11</v>
      </c>
      <c r="L23215" s="12"/>
    </row>
    <row r="23216" spans="1:12" x14ac:dyDescent="0.3">
      <c r="A23216">
        <v>6</v>
      </c>
      <c r="B23216">
        <v>37483</v>
      </c>
      <c r="C23216">
        <v>4</v>
      </c>
      <c r="D23216">
        <v>91000</v>
      </c>
      <c r="E23216" s="46">
        <v>45597</v>
      </c>
      <c r="F23216">
        <v>-288</v>
      </c>
      <c r="I23216" t="str">
        <f>INDEX(LedgerMapping[[#All],[Level 3]],MATCH(Actuals[[#This Row],[Sub Ledger]],LedgerMapping[[#All],[Sub Ledger]],0))</f>
        <v>Other</v>
      </c>
      <c r="J23216" s="22">
        <f>YEAR(Actuals[[#This Row],[Date]])</f>
        <v>2024</v>
      </c>
      <c r="K23216" s="22">
        <f>MONTH(Actuals[[#This Row],[Date]])</f>
        <v>11</v>
      </c>
      <c r="L23216" s="12"/>
    </row>
    <row r="23217" spans="1:12" x14ac:dyDescent="0.3">
      <c r="A23217">
        <v>6</v>
      </c>
      <c r="B23217">
        <v>37509</v>
      </c>
      <c r="C23217">
        <v>5</v>
      </c>
      <c r="D23217">
        <v>91000</v>
      </c>
      <c r="E23217" s="46">
        <v>45597</v>
      </c>
      <c r="F23217">
        <v>-194</v>
      </c>
      <c r="I23217" t="str">
        <f>INDEX(LedgerMapping[[#All],[Level 3]],MATCH(Actuals[[#This Row],[Sub Ledger]],LedgerMapping[[#All],[Sub Ledger]],0))</f>
        <v>Other</v>
      </c>
      <c r="J23217" s="22">
        <f>YEAR(Actuals[[#This Row],[Date]])</f>
        <v>2024</v>
      </c>
      <c r="K23217" s="22">
        <f>MONTH(Actuals[[#This Row],[Date]])</f>
        <v>11</v>
      </c>
      <c r="L23217" s="12"/>
    </row>
    <row r="23218" spans="1:12" x14ac:dyDescent="0.3">
      <c r="A23218">
        <v>6</v>
      </c>
      <c r="B23218">
        <v>37542</v>
      </c>
      <c r="C23218">
        <v>6</v>
      </c>
      <c r="D23218">
        <v>91000</v>
      </c>
      <c r="E23218" s="46">
        <v>45597</v>
      </c>
      <c r="F23218">
        <v>-324</v>
      </c>
      <c r="I23218" t="str">
        <f>INDEX(LedgerMapping[[#All],[Level 3]],MATCH(Actuals[[#This Row],[Sub Ledger]],LedgerMapping[[#All],[Sub Ledger]],0))</f>
        <v>Other</v>
      </c>
      <c r="J23218" s="22">
        <f>YEAR(Actuals[[#This Row],[Date]])</f>
        <v>2024</v>
      </c>
      <c r="K23218" s="22">
        <f>MONTH(Actuals[[#This Row],[Date]])</f>
        <v>11</v>
      </c>
      <c r="L23218" s="12"/>
    </row>
    <row r="23219" spans="1:12" x14ac:dyDescent="0.3">
      <c r="A23219">
        <v>6</v>
      </c>
      <c r="B23219">
        <v>38552</v>
      </c>
      <c r="C23219">
        <v>1</v>
      </c>
      <c r="D23219">
        <v>91000</v>
      </c>
      <c r="E23219" s="46">
        <v>45628</v>
      </c>
      <c r="F23219">
        <v>-275</v>
      </c>
      <c r="I23219" t="str">
        <f>INDEX(LedgerMapping[[#All],[Level 3]],MATCH(Actuals[[#This Row],[Sub Ledger]],LedgerMapping[[#All],[Sub Ledger]],0))</f>
        <v>Other</v>
      </c>
      <c r="J23219" s="22">
        <f>YEAR(Actuals[[#This Row],[Date]])</f>
        <v>2024</v>
      </c>
      <c r="K23219" s="22">
        <f>MONTH(Actuals[[#This Row],[Date]])</f>
        <v>12</v>
      </c>
      <c r="L23219" s="12"/>
    </row>
    <row r="23220" spans="1:12" x14ac:dyDescent="0.3">
      <c r="A23220">
        <v>6</v>
      </c>
      <c r="B23220">
        <v>38579</v>
      </c>
      <c r="C23220">
        <v>2</v>
      </c>
      <c r="D23220">
        <v>91000</v>
      </c>
      <c r="E23220" s="46">
        <v>45628</v>
      </c>
      <c r="F23220">
        <v>-166</v>
      </c>
      <c r="I23220" t="str">
        <f>INDEX(LedgerMapping[[#All],[Level 3]],MATCH(Actuals[[#This Row],[Sub Ledger]],LedgerMapping[[#All],[Sub Ledger]],0))</f>
        <v>Other</v>
      </c>
      <c r="J23220" s="22">
        <f>YEAR(Actuals[[#This Row],[Date]])</f>
        <v>2024</v>
      </c>
      <c r="K23220" s="22">
        <f>MONTH(Actuals[[#This Row],[Date]])</f>
        <v>12</v>
      </c>
      <c r="L23220" s="12"/>
    </row>
    <row r="23221" spans="1:12" x14ac:dyDescent="0.3">
      <c r="A23221">
        <v>6</v>
      </c>
      <c r="B23221">
        <v>38607</v>
      </c>
      <c r="C23221">
        <v>3</v>
      </c>
      <c r="D23221">
        <v>91000</v>
      </c>
      <c r="E23221" s="46">
        <v>45628</v>
      </c>
      <c r="F23221">
        <v>-430</v>
      </c>
      <c r="I23221" t="str">
        <f>INDEX(LedgerMapping[[#All],[Level 3]],MATCH(Actuals[[#This Row],[Sub Ledger]],LedgerMapping[[#All],[Sub Ledger]],0))</f>
        <v>Other</v>
      </c>
      <c r="J23221" s="22">
        <f>YEAR(Actuals[[#This Row],[Date]])</f>
        <v>2024</v>
      </c>
      <c r="K23221" s="22">
        <f>MONTH(Actuals[[#This Row],[Date]])</f>
        <v>12</v>
      </c>
      <c r="L23221" s="12"/>
    </row>
    <row r="23222" spans="1:12" x14ac:dyDescent="0.3">
      <c r="A23222">
        <v>6</v>
      </c>
      <c r="B23222">
        <v>38633</v>
      </c>
      <c r="C23222">
        <v>4</v>
      </c>
      <c r="D23222">
        <v>91000</v>
      </c>
      <c r="E23222" s="46">
        <v>45628</v>
      </c>
      <c r="F23222">
        <v>-207</v>
      </c>
      <c r="I23222" t="str">
        <f>INDEX(LedgerMapping[[#All],[Level 3]],MATCH(Actuals[[#This Row],[Sub Ledger]],LedgerMapping[[#All],[Sub Ledger]],0))</f>
        <v>Other</v>
      </c>
      <c r="J23222" s="22">
        <f>YEAR(Actuals[[#This Row],[Date]])</f>
        <v>2024</v>
      </c>
      <c r="K23222" s="22">
        <f>MONTH(Actuals[[#This Row],[Date]])</f>
        <v>12</v>
      </c>
      <c r="L23222" s="12"/>
    </row>
    <row r="23223" spans="1:12" x14ac:dyDescent="0.3">
      <c r="A23223">
        <v>6</v>
      </c>
      <c r="B23223">
        <v>38659</v>
      </c>
      <c r="C23223">
        <v>5</v>
      </c>
      <c r="D23223">
        <v>91000</v>
      </c>
      <c r="E23223" s="46">
        <v>45628</v>
      </c>
      <c r="F23223">
        <v>-209</v>
      </c>
      <c r="I23223" t="str">
        <f>INDEX(LedgerMapping[[#All],[Level 3]],MATCH(Actuals[[#This Row],[Sub Ledger]],LedgerMapping[[#All],[Sub Ledger]],0))</f>
        <v>Other</v>
      </c>
      <c r="J23223" s="22">
        <f>YEAR(Actuals[[#This Row],[Date]])</f>
        <v>2024</v>
      </c>
      <c r="K23223" s="22">
        <f>MONTH(Actuals[[#This Row],[Date]])</f>
        <v>12</v>
      </c>
      <c r="L23223" s="12"/>
    </row>
    <row r="23224" spans="1:12" x14ac:dyDescent="0.3">
      <c r="A23224">
        <v>6</v>
      </c>
      <c r="B23224">
        <v>38692</v>
      </c>
      <c r="C23224">
        <v>6</v>
      </c>
      <c r="D23224">
        <v>91000</v>
      </c>
      <c r="E23224" s="46">
        <v>45628</v>
      </c>
      <c r="F23224">
        <v>-321</v>
      </c>
      <c r="I23224" t="str">
        <f>INDEX(LedgerMapping[[#All],[Level 3]],MATCH(Actuals[[#This Row],[Sub Ledger]],LedgerMapping[[#All],[Sub Ledger]],0))</f>
        <v>Other</v>
      </c>
      <c r="J23224" s="22">
        <f>YEAR(Actuals[[#This Row],[Date]])</f>
        <v>2024</v>
      </c>
      <c r="K23224" s="22">
        <f>MONTH(Actuals[[#This Row],[Date]])</f>
        <v>12</v>
      </c>
      <c r="L23224" s="12"/>
    </row>
    <row r="23225" spans="1:12" x14ac:dyDescent="0.3">
      <c r="A23225">
        <v>6</v>
      </c>
      <c r="B23225">
        <v>514</v>
      </c>
      <c r="C23225">
        <v>1</v>
      </c>
      <c r="D23225">
        <v>91000</v>
      </c>
      <c r="E23225" s="46">
        <v>44562</v>
      </c>
      <c r="F23225">
        <v>-218</v>
      </c>
      <c r="I23225" t="str">
        <f>INDEX(LedgerMapping[[#All],[Level 3]],MATCH(Actuals[[#This Row],[Sub Ledger]],LedgerMapping[[#All],[Sub Ledger]],0))</f>
        <v>Other</v>
      </c>
      <c r="J23225" s="22">
        <f>YEAR(Actuals[[#This Row],[Date]])</f>
        <v>2022</v>
      </c>
      <c r="K23225" s="22">
        <f>MONTH(Actuals[[#This Row],[Date]])</f>
        <v>1</v>
      </c>
      <c r="L23225" s="12"/>
    </row>
    <row r="23226" spans="1:12" x14ac:dyDescent="0.3">
      <c r="A23226">
        <v>11</v>
      </c>
      <c r="B23226">
        <v>23354</v>
      </c>
      <c r="C23226">
        <v>2</v>
      </c>
      <c r="D23226">
        <v>91000</v>
      </c>
      <c r="E23226" s="46">
        <v>45200</v>
      </c>
      <c r="F23226">
        <v>-84.35</v>
      </c>
      <c r="I23226" t="str">
        <f>INDEX(LedgerMapping[[#All],[Level 3]],MATCH(Actuals[[#This Row],[Sub Ledger]],LedgerMapping[[#All],[Sub Ledger]],0))</f>
        <v>Other</v>
      </c>
      <c r="J23226" s="22">
        <f>YEAR(Actuals[[#This Row],[Date]])</f>
        <v>2023</v>
      </c>
      <c r="K23226" s="22">
        <f>MONTH(Actuals[[#This Row],[Date]])</f>
        <v>10</v>
      </c>
      <c r="L23226" s="12"/>
    </row>
    <row r="23227" spans="1:12" x14ac:dyDescent="0.3">
      <c r="A23227">
        <v>11</v>
      </c>
      <c r="B23227">
        <v>14269</v>
      </c>
      <c r="C23227">
        <v>2</v>
      </c>
      <c r="D23227">
        <v>91000</v>
      </c>
      <c r="E23227" s="46">
        <v>44927</v>
      </c>
      <c r="F23227">
        <v>-26.9</v>
      </c>
      <c r="I23227" t="str">
        <f>INDEX(LedgerMapping[[#All],[Level 3]],MATCH(Actuals[[#This Row],[Sub Ledger]],LedgerMapping[[#All],[Sub Ledger]],0))</f>
        <v>Other</v>
      </c>
      <c r="J23227" s="22">
        <f>YEAR(Actuals[[#This Row],[Date]])</f>
        <v>2023</v>
      </c>
      <c r="K23227" s="22">
        <f>MONTH(Actuals[[#This Row],[Date]])</f>
        <v>1</v>
      </c>
      <c r="L23227" s="12"/>
    </row>
    <row r="23228" spans="1:12" x14ac:dyDescent="0.3">
      <c r="A23228">
        <v>11</v>
      </c>
      <c r="B23228">
        <v>14296</v>
      </c>
      <c r="C23228">
        <v>3</v>
      </c>
      <c r="D23228">
        <v>91000</v>
      </c>
      <c r="E23228" s="46">
        <v>44927</v>
      </c>
      <c r="F23228">
        <v>-106.69</v>
      </c>
      <c r="I23228" t="str">
        <f>INDEX(LedgerMapping[[#All],[Level 3]],MATCH(Actuals[[#This Row],[Sub Ledger]],LedgerMapping[[#All],[Sub Ledger]],0))</f>
        <v>Other</v>
      </c>
      <c r="J23228" s="22">
        <f>YEAR(Actuals[[#This Row],[Date]])</f>
        <v>2023</v>
      </c>
      <c r="K23228" s="22">
        <f>MONTH(Actuals[[#This Row],[Date]])</f>
        <v>1</v>
      </c>
      <c r="L23228" s="12"/>
    </row>
    <row r="23229" spans="1:12" x14ac:dyDescent="0.3">
      <c r="A23229">
        <v>11</v>
      </c>
      <c r="B23229">
        <v>14323</v>
      </c>
      <c r="C23229">
        <v>4</v>
      </c>
      <c r="D23229">
        <v>91000</v>
      </c>
      <c r="E23229" s="46">
        <v>44927</v>
      </c>
      <c r="F23229">
        <v>-71.58</v>
      </c>
      <c r="I23229" t="str">
        <f>INDEX(LedgerMapping[[#All],[Level 3]],MATCH(Actuals[[#This Row],[Sub Ledger]],LedgerMapping[[#All],[Sub Ledger]],0))</f>
        <v>Other</v>
      </c>
      <c r="J23229" s="22">
        <f>YEAR(Actuals[[#This Row],[Date]])</f>
        <v>2023</v>
      </c>
      <c r="K23229" s="22">
        <f>MONTH(Actuals[[#This Row],[Date]])</f>
        <v>1</v>
      </c>
      <c r="L23229" s="12"/>
    </row>
    <row r="23230" spans="1:12" x14ac:dyDescent="0.3">
      <c r="A23230">
        <v>11</v>
      </c>
      <c r="B23230">
        <v>15271</v>
      </c>
      <c r="C23230">
        <v>2</v>
      </c>
      <c r="D23230">
        <v>91000</v>
      </c>
      <c r="E23230" s="46">
        <v>44958</v>
      </c>
      <c r="F23230">
        <v>-25.84</v>
      </c>
      <c r="I23230" t="str">
        <f>INDEX(LedgerMapping[[#All],[Level 3]],MATCH(Actuals[[#This Row],[Sub Ledger]],LedgerMapping[[#All],[Sub Ledger]],0))</f>
        <v>Other</v>
      </c>
      <c r="J23230" s="22">
        <f>YEAR(Actuals[[#This Row],[Date]])</f>
        <v>2023</v>
      </c>
      <c r="K23230" s="22">
        <f>MONTH(Actuals[[#This Row],[Date]])</f>
        <v>2</v>
      </c>
      <c r="L23230" s="12"/>
    </row>
    <row r="23231" spans="1:12" x14ac:dyDescent="0.3">
      <c r="A23231">
        <v>11</v>
      </c>
      <c r="B23231">
        <v>15298</v>
      </c>
      <c r="C23231">
        <v>3</v>
      </c>
      <c r="D23231">
        <v>91000</v>
      </c>
      <c r="E23231" s="46">
        <v>44958</v>
      </c>
      <c r="F23231">
        <v>-65.2</v>
      </c>
      <c r="I23231" t="str">
        <f>INDEX(LedgerMapping[[#All],[Level 3]],MATCH(Actuals[[#This Row],[Sub Ledger]],LedgerMapping[[#All],[Sub Ledger]],0))</f>
        <v>Other</v>
      </c>
      <c r="J23231" s="22">
        <f>YEAR(Actuals[[#This Row],[Date]])</f>
        <v>2023</v>
      </c>
      <c r="K23231" s="22">
        <f>MONTH(Actuals[[#This Row],[Date]])</f>
        <v>2</v>
      </c>
      <c r="L23231" s="12"/>
    </row>
    <row r="23232" spans="1:12" x14ac:dyDescent="0.3">
      <c r="A23232">
        <v>11</v>
      </c>
      <c r="B23232">
        <v>15325</v>
      </c>
      <c r="C23232">
        <v>4</v>
      </c>
      <c r="D23232">
        <v>91000</v>
      </c>
      <c r="E23232" s="46">
        <v>44958</v>
      </c>
      <c r="F23232">
        <v>-103.49</v>
      </c>
      <c r="I23232" t="str">
        <f>INDEX(LedgerMapping[[#All],[Level 3]],MATCH(Actuals[[#This Row],[Sub Ledger]],LedgerMapping[[#All],[Sub Ledger]],0))</f>
        <v>Other</v>
      </c>
      <c r="J23232" s="22">
        <f>YEAR(Actuals[[#This Row],[Date]])</f>
        <v>2023</v>
      </c>
      <c r="K23232" s="22">
        <f>MONTH(Actuals[[#This Row],[Date]])</f>
        <v>2</v>
      </c>
      <c r="L23232" s="12"/>
    </row>
    <row r="23233" spans="1:12" x14ac:dyDescent="0.3">
      <c r="A23233">
        <v>11</v>
      </c>
      <c r="B23233">
        <v>16251</v>
      </c>
      <c r="C23233">
        <v>2</v>
      </c>
      <c r="D23233">
        <v>91000</v>
      </c>
      <c r="E23233" s="46">
        <v>44988</v>
      </c>
      <c r="F23233">
        <v>-19.45</v>
      </c>
      <c r="I23233" t="str">
        <f>INDEX(LedgerMapping[[#All],[Level 3]],MATCH(Actuals[[#This Row],[Sub Ledger]],LedgerMapping[[#All],[Sub Ledger]],0))</f>
        <v>Other</v>
      </c>
      <c r="J23233" s="22">
        <f>YEAR(Actuals[[#This Row],[Date]])</f>
        <v>2023</v>
      </c>
      <c r="K23233" s="22">
        <f>MONTH(Actuals[[#This Row],[Date]])</f>
        <v>3</v>
      </c>
      <c r="L23233" s="12"/>
    </row>
    <row r="23234" spans="1:12" x14ac:dyDescent="0.3">
      <c r="A23234">
        <v>11</v>
      </c>
      <c r="B23234">
        <v>16278</v>
      </c>
      <c r="C23234">
        <v>3</v>
      </c>
      <c r="D23234">
        <v>91000</v>
      </c>
      <c r="E23234" s="46">
        <v>44988</v>
      </c>
      <c r="F23234">
        <v>-73.709999999999994</v>
      </c>
      <c r="I23234" t="str">
        <f>INDEX(LedgerMapping[[#All],[Level 3]],MATCH(Actuals[[#This Row],[Sub Ledger]],LedgerMapping[[#All],[Sub Ledger]],0))</f>
        <v>Other</v>
      </c>
      <c r="J23234" s="22">
        <f>YEAR(Actuals[[#This Row],[Date]])</f>
        <v>2023</v>
      </c>
      <c r="K23234" s="22">
        <f>MONTH(Actuals[[#This Row],[Date]])</f>
        <v>3</v>
      </c>
      <c r="L23234" s="12"/>
    </row>
    <row r="23235" spans="1:12" x14ac:dyDescent="0.3">
      <c r="A23235">
        <v>11</v>
      </c>
      <c r="B23235">
        <v>16305</v>
      </c>
      <c r="C23235">
        <v>4</v>
      </c>
      <c r="D23235">
        <v>91000</v>
      </c>
      <c r="E23235" s="46">
        <v>44988</v>
      </c>
      <c r="F23235">
        <v>-97.11</v>
      </c>
      <c r="I23235" t="str">
        <f>INDEX(LedgerMapping[[#All],[Level 3]],MATCH(Actuals[[#This Row],[Sub Ledger]],LedgerMapping[[#All],[Sub Ledger]],0))</f>
        <v>Other</v>
      </c>
      <c r="J23235" s="22">
        <f>YEAR(Actuals[[#This Row],[Date]])</f>
        <v>2023</v>
      </c>
      <c r="K23235" s="22">
        <f>MONTH(Actuals[[#This Row],[Date]])</f>
        <v>3</v>
      </c>
      <c r="L23235" s="12"/>
    </row>
    <row r="23236" spans="1:12" x14ac:dyDescent="0.3">
      <c r="A23236">
        <v>11</v>
      </c>
      <c r="B23236">
        <v>16332</v>
      </c>
      <c r="C23236">
        <v>5</v>
      </c>
      <c r="D23236">
        <v>91000</v>
      </c>
      <c r="E23236" s="46">
        <v>44988</v>
      </c>
      <c r="F23236">
        <v>-26.9</v>
      </c>
      <c r="I23236" t="str">
        <f>INDEX(LedgerMapping[[#All],[Level 3]],MATCH(Actuals[[#This Row],[Sub Ledger]],LedgerMapping[[#All],[Sub Ledger]],0))</f>
        <v>Other</v>
      </c>
      <c r="J23236" s="22">
        <f>YEAR(Actuals[[#This Row],[Date]])</f>
        <v>2023</v>
      </c>
      <c r="K23236" s="22">
        <f>MONTH(Actuals[[#This Row],[Date]])</f>
        <v>3</v>
      </c>
      <c r="L23236" s="12"/>
    </row>
    <row r="23237" spans="1:12" x14ac:dyDescent="0.3">
      <c r="A23237">
        <v>11</v>
      </c>
      <c r="B23237">
        <v>17283</v>
      </c>
      <c r="C23237">
        <v>2</v>
      </c>
      <c r="D23237">
        <v>91000</v>
      </c>
      <c r="E23237" s="46">
        <v>45018</v>
      </c>
      <c r="F23237">
        <v>-52.43</v>
      </c>
      <c r="I23237" t="str">
        <f>INDEX(LedgerMapping[[#All],[Level 3]],MATCH(Actuals[[#This Row],[Sub Ledger]],LedgerMapping[[#All],[Sub Ledger]],0))</f>
        <v>Other</v>
      </c>
      <c r="J23237" s="22">
        <f>YEAR(Actuals[[#This Row],[Date]])</f>
        <v>2023</v>
      </c>
      <c r="K23237" s="22">
        <f>MONTH(Actuals[[#This Row],[Date]])</f>
        <v>4</v>
      </c>
      <c r="L23237" s="12"/>
    </row>
    <row r="23238" spans="1:12" x14ac:dyDescent="0.3">
      <c r="A23238">
        <v>11</v>
      </c>
      <c r="B23238">
        <v>17310</v>
      </c>
      <c r="C23238">
        <v>3</v>
      </c>
      <c r="D23238">
        <v>91000</v>
      </c>
      <c r="E23238" s="46">
        <v>45018</v>
      </c>
      <c r="F23238">
        <v>-70.52</v>
      </c>
      <c r="I23238" t="str">
        <f>INDEX(LedgerMapping[[#All],[Level 3]],MATCH(Actuals[[#This Row],[Sub Ledger]],LedgerMapping[[#All],[Sub Ledger]],0))</f>
        <v>Other</v>
      </c>
      <c r="J23238" s="22">
        <f>YEAR(Actuals[[#This Row],[Date]])</f>
        <v>2023</v>
      </c>
      <c r="K23238" s="22">
        <f>MONTH(Actuals[[#This Row],[Date]])</f>
        <v>4</v>
      </c>
      <c r="L23238" s="12"/>
    </row>
    <row r="23239" spans="1:12" x14ac:dyDescent="0.3">
      <c r="A23239">
        <v>11</v>
      </c>
      <c r="B23239">
        <v>17337</v>
      </c>
      <c r="C23239">
        <v>4</v>
      </c>
      <c r="D23239">
        <v>91000</v>
      </c>
      <c r="E23239" s="46">
        <v>45018</v>
      </c>
      <c r="F23239">
        <v>-117.32</v>
      </c>
      <c r="I23239" t="str">
        <f>INDEX(LedgerMapping[[#All],[Level 3]],MATCH(Actuals[[#This Row],[Sub Ledger]],LedgerMapping[[#All],[Sub Ledger]],0))</f>
        <v>Other</v>
      </c>
      <c r="J23239" s="22">
        <f>YEAR(Actuals[[#This Row],[Date]])</f>
        <v>2023</v>
      </c>
      <c r="K23239" s="22">
        <f>MONTH(Actuals[[#This Row],[Date]])</f>
        <v>4</v>
      </c>
      <c r="L23239" s="12"/>
    </row>
    <row r="23240" spans="1:12" x14ac:dyDescent="0.3">
      <c r="A23240">
        <v>11</v>
      </c>
      <c r="B23240">
        <v>17364</v>
      </c>
      <c r="C23240">
        <v>5</v>
      </c>
      <c r="D23240">
        <v>91000</v>
      </c>
      <c r="E23240" s="46">
        <v>45018</v>
      </c>
      <c r="F23240">
        <v>-26.9</v>
      </c>
      <c r="I23240" t="str">
        <f>INDEX(LedgerMapping[[#All],[Level 3]],MATCH(Actuals[[#This Row],[Sub Ledger]],LedgerMapping[[#All],[Sub Ledger]],0))</f>
        <v>Other</v>
      </c>
      <c r="J23240" s="22">
        <f>YEAR(Actuals[[#This Row],[Date]])</f>
        <v>2023</v>
      </c>
      <c r="K23240" s="22">
        <f>MONTH(Actuals[[#This Row],[Date]])</f>
        <v>4</v>
      </c>
      <c r="L23240" s="12"/>
    </row>
    <row r="23241" spans="1:12" x14ac:dyDescent="0.3">
      <c r="A23241">
        <v>11</v>
      </c>
      <c r="B23241">
        <v>18312</v>
      </c>
      <c r="C23241">
        <v>2</v>
      </c>
      <c r="D23241">
        <v>91000</v>
      </c>
      <c r="E23241" s="46">
        <v>45049</v>
      </c>
      <c r="F23241">
        <v>-26.9</v>
      </c>
      <c r="I23241" t="str">
        <f>INDEX(LedgerMapping[[#All],[Level 3]],MATCH(Actuals[[#This Row],[Sub Ledger]],LedgerMapping[[#All],[Sub Ledger]],0))</f>
        <v>Other</v>
      </c>
      <c r="J23241" s="22">
        <f>YEAR(Actuals[[#This Row],[Date]])</f>
        <v>2023</v>
      </c>
      <c r="K23241" s="22">
        <f>MONTH(Actuals[[#This Row],[Date]])</f>
        <v>5</v>
      </c>
      <c r="L23241" s="12"/>
    </row>
    <row r="23242" spans="1:12" x14ac:dyDescent="0.3">
      <c r="A23242">
        <v>11</v>
      </c>
      <c r="B23242">
        <v>18339</v>
      </c>
      <c r="C23242">
        <v>3</v>
      </c>
      <c r="D23242">
        <v>91000</v>
      </c>
      <c r="E23242" s="46">
        <v>45049</v>
      </c>
      <c r="F23242">
        <v>-77.959999999999994</v>
      </c>
      <c r="I23242" t="str">
        <f>INDEX(LedgerMapping[[#All],[Level 3]],MATCH(Actuals[[#This Row],[Sub Ledger]],LedgerMapping[[#All],[Sub Ledger]],0))</f>
        <v>Other</v>
      </c>
      <c r="J23242" s="22">
        <f>YEAR(Actuals[[#This Row],[Date]])</f>
        <v>2023</v>
      </c>
      <c r="K23242" s="22">
        <f>MONTH(Actuals[[#This Row],[Date]])</f>
        <v>5</v>
      </c>
      <c r="L23242" s="12"/>
    </row>
    <row r="23243" spans="1:12" x14ac:dyDescent="0.3">
      <c r="A23243">
        <v>11</v>
      </c>
      <c r="B23243">
        <v>18366</v>
      </c>
      <c r="C23243">
        <v>4</v>
      </c>
      <c r="D23243">
        <v>91000</v>
      </c>
      <c r="E23243" s="46">
        <v>45049</v>
      </c>
      <c r="F23243">
        <v>-77.959999999999994</v>
      </c>
      <c r="I23243" t="str">
        <f>INDEX(LedgerMapping[[#All],[Level 3]],MATCH(Actuals[[#This Row],[Sub Ledger]],LedgerMapping[[#All],[Sub Ledger]],0))</f>
        <v>Other</v>
      </c>
      <c r="J23243" s="22">
        <f>YEAR(Actuals[[#This Row],[Date]])</f>
        <v>2023</v>
      </c>
      <c r="K23243" s="22">
        <f>MONTH(Actuals[[#This Row],[Date]])</f>
        <v>5</v>
      </c>
      <c r="L23243" s="12"/>
    </row>
    <row r="23244" spans="1:12" x14ac:dyDescent="0.3">
      <c r="A23244">
        <v>11</v>
      </c>
      <c r="B23244">
        <v>18393</v>
      </c>
      <c r="C23244">
        <v>5</v>
      </c>
      <c r="D23244">
        <v>91000</v>
      </c>
      <c r="E23244" s="46">
        <v>45049</v>
      </c>
      <c r="F23244">
        <v>-19.45</v>
      </c>
      <c r="I23244" t="str">
        <f>INDEX(LedgerMapping[[#All],[Level 3]],MATCH(Actuals[[#This Row],[Sub Ledger]],LedgerMapping[[#All],[Sub Ledger]],0))</f>
        <v>Other</v>
      </c>
      <c r="J23244" s="22">
        <f>YEAR(Actuals[[#This Row],[Date]])</f>
        <v>2023</v>
      </c>
      <c r="K23244" s="22">
        <f>MONTH(Actuals[[#This Row],[Date]])</f>
        <v>5</v>
      </c>
      <c r="L23244" s="12"/>
    </row>
    <row r="23245" spans="1:12" x14ac:dyDescent="0.3">
      <c r="A23245">
        <v>11</v>
      </c>
      <c r="B23245">
        <v>19317</v>
      </c>
      <c r="C23245">
        <v>2</v>
      </c>
      <c r="D23245">
        <v>91000</v>
      </c>
      <c r="E23245" s="46">
        <v>45079</v>
      </c>
      <c r="F23245">
        <v>-29.03</v>
      </c>
      <c r="I23245" t="str">
        <f>INDEX(LedgerMapping[[#All],[Level 3]],MATCH(Actuals[[#This Row],[Sub Ledger]],LedgerMapping[[#All],[Sub Ledger]],0))</f>
        <v>Other</v>
      </c>
      <c r="J23245" s="22">
        <f>YEAR(Actuals[[#This Row],[Date]])</f>
        <v>2023</v>
      </c>
      <c r="K23245" s="22">
        <f>MONTH(Actuals[[#This Row],[Date]])</f>
        <v>6</v>
      </c>
      <c r="L23245" s="12"/>
    </row>
    <row r="23246" spans="1:12" x14ac:dyDescent="0.3">
      <c r="A23246">
        <v>11</v>
      </c>
      <c r="B23246">
        <v>19344</v>
      </c>
      <c r="C23246">
        <v>3</v>
      </c>
      <c r="D23246">
        <v>91000</v>
      </c>
      <c r="E23246" s="46">
        <v>45079</v>
      </c>
      <c r="F23246">
        <v>-39.67</v>
      </c>
      <c r="I23246" t="str">
        <f>INDEX(LedgerMapping[[#All],[Level 3]],MATCH(Actuals[[#This Row],[Sub Ledger]],LedgerMapping[[#All],[Sub Ledger]],0))</f>
        <v>Other</v>
      </c>
      <c r="J23246" s="22">
        <f>YEAR(Actuals[[#This Row],[Date]])</f>
        <v>2023</v>
      </c>
      <c r="K23246" s="22">
        <f>MONTH(Actuals[[#This Row],[Date]])</f>
        <v>6</v>
      </c>
      <c r="L23246" s="12"/>
    </row>
    <row r="23247" spans="1:12" x14ac:dyDescent="0.3">
      <c r="A23247">
        <v>11</v>
      </c>
      <c r="B23247">
        <v>19371</v>
      </c>
      <c r="C23247">
        <v>4</v>
      </c>
      <c r="D23247">
        <v>91000</v>
      </c>
      <c r="E23247" s="46">
        <v>45079</v>
      </c>
      <c r="F23247">
        <v>-82.22</v>
      </c>
      <c r="I23247" t="str">
        <f>INDEX(LedgerMapping[[#All],[Level 3]],MATCH(Actuals[[#This Row],[Sub Ledger]],LedgerMapping[[#All],[Sub Ledger]],0))</f>
        <v>Other</v>
      </c>
      <c r="J23247" s="22">
        <f>YEAR(Actuals[[#This Row],[Date]])</f>
        <v>2023</v>
      </c>
      <c r="K23247" s="22">
        <f>MONTH(Actuals[[#This Row],[Date]])</f>
        <v>6</v>
      </c>
      <c r="L23247" s="12"/>
    </row>
    <row r="23248" spans="1:12" x14ac:dyDescent="0.3">
      <c r="A23248">
        <v>11</v>
      </c>
      <c r="B23248">
        <v>19398</v>
      </c>
      <c r="C23248">
        <v>5</v>
      </c>
      <c r="D23248">
        <v>91000</v>
      </c>
      <c r="E23248" s="46">
        <v>45079</v>
      </c>
      <c r="F23248">
        <v>-59.88</v>
      </c>
      <c r="I23248" t="str">
        <f>INDEX(LedgerMapping[[#All],[Level 3]],MATCH(Actuals[[#This Row],[Sub Ledger]],LedgerMapping[[#All],[Sub Ledger]],0))</f>
        <v>Other</v>
      </c>
      <c r="J23248" s="22">
        <f>YEAR(Actuals[[#This Row],[Date]])</f>
        <v>2023</v>
      </c>
      <c r="K23248" s="22">
        <f>MONTH(Actuals[[#This Row],[Date]])</f>
        <v>6</v>
      </c>
      <c r="L23248" s="12"/>
    </row>
    <row r="23249" spans="1:12" x14ac:dyDescent="0.3">
      <c r="A23249">
        <v>11</v>
      </c>
      <c r="B23249">
        <v>20345</v>
      </c>
      <c r="C23249">
        <v>2</v>
      </c>
      <c r="D23249">
        <v>91000</v>
      </c>
      <c r="E23249" s="46">
        <v>45110</v>
      </c>
      <c r="F23249">
        <v>-48.18</v>
      </c>
      <c r="I23249" t="str">
        <f>INDEX(LedgerMapping[[#All],[Level 3]],MATCH(Actuals[[#This Row],[Sub Ledger]],LedgerMapping[[#All],[Sub Ledger]],0))</f>
        <v>Other</v>
      </c>
      <c r="J23249" s="22">
        <f>YEAR(Actuals[[#This Row],[Date]])</f>
        <v>2023</v>
      </c>
      <c r="K23249" s="22">
        <f>MONTH(Actuals[[#This Row],[Date]])</f>
        <v>7</v>
      </c>
      <c r="L23249" s="12"/>
    </row>
    <row r="23250" spans="1:12" x14ac:dyDescent="0.3">
      <c r="A23250">
        <v>11</v>
      </c>
      <c r="B23250">
        <v>20372</v>
      </c>
      <c r="C23250">
        <v>3</v>
      </c>
      <c r="D23250">
        <v>91000</v>
      </c>
      <c r="E23250" s="46">
        <v>45110</v>
      </c>
      <c r="F23250">
        <v>-40.729999999999997</v>
      </c>
      <c r="I23250" t="str">
        <f>INDEX(LedgerMapping[[#All],[Level 3]],MATCH(Actuals[[#This Row],[Sub Ledger]],LedgerMapping[[#All],[Sub Ledger]],0))</f>
        <v>Other</v>
      </c>
      <c r="J23250" s="22">
        <f>YEAR(Actuals[[#This Row],[Date]])</f>
        <v>2023</v>
      </c>
      <c r="K23250" s="22">
        <f>MONTH(Actuals[[#This Row],[Date]])</f>
        <v>7</v>
      </c>
      <c r="L23250" s="12"/>
    </row>
    <row r="23251" spans="1:12" x14ac:dyDescent="0.3">
      <c r="A23251">
        <v>11</v>
      </c>
      <c r="B23251">
        <v>20399</v>
      </c>
      <c r="C23251">
        <v>4</v>
      </c>
      <c r="D23251">
        <v>91000</v>
      </c>
      <c r="E23251" s="46">
        <v>45110</v>
      </c>
      <c r="F23251">
        <v>-102.43</v>
      </c>
      <c r="I23251" t="str">
        <f>INDEX(LedgerMapping[[#All],[Level 3]],MATCH(Actuals[[#This Row],[Sub Ledger]],LedgerMapping[[#All],[Sub Ledger]],0))</f>
        <v>Other</v>
      </c>
      <c r="J23251" s="22">
        <f>YEAR(Actuals[[#This Row],[Date]])</f>
        <v>2023</v>
      </c>
      <c r="K23251" s="22">
        <f>MONTH(Actuals[[#This Row],[Date]])</f>
        <v>7</v>
      </c>
      <c r="L23251" s="12"/>
    </row>
    <row r="23252" spans="1:12" x14ac:dyDescent="0.3">
      <c r="A23252">
        <v>11</v>
      </c>
      <c r="B23252">
        <v>20426</v>
      </c>
      <c r="C23252">
        <v>5</v>
      </c>
      <c r="D23252">
        <v>91000</v>
      </c>
      <c r="E23252" s="46">
        <v>45110</v>
      </c>
      <c r="F23252">
        <v>-60.94</v>
      </c>
      <c r="I23252" t="str">
        <f>INDEX(LedgerMapping[[#All],[Level 3]],MATCH(Actuals[[#This Row],[Sub Ledger]],LedgerMapping[[#All],[Sub Ledger]],0))</f>
        <v>Other</v>
      </c>
      <c r="J23252" s="22">
        <f>YEAR(Actuals[[#This Row],[Date]])</f>
        <v>2023</v>
      </c>
      <c r="K23252" s="22">
        <f>MONTH(Actuals[[#This Row],[Date]])</f>
        <v>7</v>
      </c>
      <c r="L23252" s="12"/>
    </row>
    <row r="23253" spans="1:12" x14ac:dyDescent="0.3">
      <c r="A23253">
        <v>11</v>
      </c>
      <c r="B23253">
        <v>21373</v>
      </c>
      <c r="C23253">
        <v>2</v>
      </c>
      <c r="D23253">
        <v>91000</v>
      </c>
      <c r="E23253" s="46">
        <v>45141</v>
      </c>
      <c r="F23253">
        <v>-68.39</v>
      </c>
      <c r="I23253" t="str">
        <f>INDEX(LedgerMapping[[#All],[Level 3]],MATCH(Actuals[[#This Row],[Sub Ledger]],LedgerMapping[[#All],[Sub Ledger]],0))</f>
        <v>Other</v>
      </c>
      <c r="J23253" s="22">
        <f>YEAR(Actuals[[#This Row],[Date]])</f>
        <v>2023</v>
      </c>
      <c r="K23253" s="22">
        <f>MONTH(Actuals[[#This Row],[Date]])</f>
        <v>8</v>
      </c>
      <c r="L23253" s="12"/>
    </row>
    <row r="23254" spans="1:12" x14ac:dyDescent="0.3">
      <c r="A23254">
        <v>11</v>
      </c>
      <c r="B23254">
        <v>21400</v>
      </c>
      <c r="C23254">
        <v>3</v>
      </c>
      <c r="D23254">
        <v>91000</v>
      </c>
      <c r="E23254" s="46">
        <v>45141</v>
      </c>
      <c r="F23254">
        <v>-118.39</v>
      </c>
      <c r="I23254" t="str">
        <f>INDEX(LedgerMapping[[#All],[Level 3]],MATCH(Actuals[[#This Row],[Sub Ledger]],LedgerMapping[[#All],[Sub Ledger]],0))</f>
        <v>Other</v>
      </c>
      <c r="J23254" s="22">
        <f>YEAR(Actuals[[#This Row],[Date]])</f>
        <v>2023</v>
      </c>
      <c r="K23254" s="22">
        <f>MONTH(Actuals[[#This Row],[Date]])</f>
        <v>8</v>
      </c>
      <c r="L23254" s="12"/>
    </row>
    <row r="23255" spans="1:12" x14ac:dyDescent="0.3">
      <c r="A23255">
        <v>11</v>
      </c>
      <c r="B23255">
        <v>21427</v>
      </c>
      <c r="C23255">
        <v>4</v>
      </c>
      <c r="D23255">
        <v>91000</v>
      </c>
      <c r="E23255" s="46">
        <v>45141</v>
      </c>
      <c r="F23255">
        <v>-112</v>
      </c>
      <c r="I23255" t="str">
        <f>INDEX(LedgerMapping[[#All],[Level 3]],MATCH(Actuals[[#This Row],[Sub Ledger]],LedgerMapping[[#All],[Sub Ledger]],0))</f>
        <v>Other</v>
      </c>
      <c r="J23255" s="22">
        <f>YEAR(Actuals[[#This Row],[Date]])</f>
        <v>2023</v>
      </c>
      <c r="K23255" s="22">
        <f>MONTH(Actuals[[#This Row],[Date]])</f>
        <v>8</v>
      </c>
      <c r="L23255" s="12"/>
    </row>
    <row r="23256" spans="1:12" x14ac:dyDescent="0.3">
      <c r="A23256">
        <v>11</v>
      </c>
      <c r="B23256">
        <v>21454</v>
      </c>
      <c r="C23256">
        <v>5</v>
      </c>
      <c r="D23256">
        <v>91000</v>
      </c>
      <c r="E23256" s="46">
        <v>45141</v>
      </c>
      <c r="F23256">
        <v>-21.58</v>
      </c>
      <c r="I23256" t="str">
        <f>INDEX(LedgerMapping[[#All],[Level 3]],MATCH(Actuals[[#This Row],[Sub Ledger]],LedgerMapping[[#All],[Sub Ledger]],0))</f>
        <v>Other</v>
      </c>
      <c r="J23256" s="22">
        <f>YEAR(Actuals[[#This Row],[Date]])</f>
        <v>2023</v>
      </c>
      <c r="K23256" s="22">
        <f>MONTH(Actuals[[#This Row],[Date]])</f>
        <v>8</v>
      </c>
      <c r="L23256" s="12"/>
    </row>
    <row r="23257" spans="1:12" x14ac:dyDescent="0.3">
      <c r="A23257">
        <v>11</v>
      </c>
      <c r="B23257">
        <v>22376</v>
      </c>
      <c r="C23257">
        <v>2</v>
      </c>
      <c r="D23257">
        <v>91000</v>
      </c>
      <c r="E23257" s="46">
        <v>45169</v>
      </c>
      <c r="F23257">
        <v>-69.45</v>
      </c>
      <c r="I23257" t="str">
        <f>INDEX(LedgerMapping[[#All],[Level 3]],MATCH(Actuals[[#This Row],[Sub Ledger]],LedgerMapping[[#All],[Sub Ledger]],0))</f>
        <v>Other</v>
      </c>
      <c r="J23257" s="22">
        <f>YEAR(Actuals[[#This Row],[Date]])</f>
        <v>2023</v>
      </c>
      <c r="K23257" s="22">
        <f>MONTH(Actuals[[#This Row],[Date]])</f>
        <v>8</v>
      </c>
      <c r="L23257" s="12"/>
    </row>
    <row r="23258" spans="1:12" x14ac:dyDescent="0.3">
      <c r="A23258">
        <v>11</v>
      </c>
      <c r="B23258">
        <v>22403</v>
      </c>
      <c r="C23258">
        <v>3</v>
      </c>
      <c r="D23258">
        <v>91000</v>
      </c>
      <c r="E23258" s="46">
        <v>45169</v>
      </c>
      <c r="F23258">
        <v>-90.73</v>
      </c>
      <c r="I23258" t="str">
        <f>INDEX(LedgerMapping[[#All],[Level 3]],MATCH(Actuals[[#This Row],[Sub Ledger]],LedgerMapping[[#All],[Sub Ledger]],0))</f>
        <v>Other</v>
      </c>
      <c r="J23258" s="22">
        <f>YEAR(Actuals[[#This Row],[Date]])</f>
        <v>2023</v>
      </c>
      <c r="K23258" s="22">
        <f>MONTH(Actuals[[#This Row],[Date]])</f>
        <v>8</v>
      </c>
      <c r="L23258" s="12"/>
    </row>
    <row r="23259" spans="1:12" x14ac:dyDescent="0.3">
      <c r="A23259">
        <v>11</v>
      </c>
      <c r="B23259">
        <v>22430</v>
      </c>
      <c r="C23259">
        <v>4</v>
      </c>
      <c r="D23259">
        <v>91000</v>
      </c>
      <c r="E23259" s="46">
        <v>45169</v>
      </c>
      <c r="F23259">
        <v>-114.13</v>
      </c>
      <c r="I23259" t="str">
        <f>INDEX(LedgerMapping[[#All],[Level 3]],MATCH(Actuals[[#This Row],[Sub Ledger]],LedgerMapping[[#All],[Sub Ledger]],0))</f>
        <v>Other</v>
      </c>
      <c r="J23259" s="22">
        <f>YEAR(Actuals[[#This Row],[Date]])</f>
        <v>2023</v>
      </c>
      <c r="K23259" s="22">
        <f>MONTH(Actuals[[#This Row],[Date]])</f>
        <v>8</v>
      </c>
      <c r="L23259" s="12"/>
    </row>
    <row r="23260" spans="1:12" x14ac:dyDescent="0.3">
      <c r="A23260">
        <v>11</v>
      </c>
      <c r="B23260">
        <v>23381</v>
      </c>
      <c r="C23260">
        <v>3</v>
      </c>
      <c r="D23260">
        <v>91000</v>
      </c>
      <c r="E23260" s="46">
        <v>45200</v>
      </c>
      <c r="F23260">
        <v>-90.73</v>
      </c>
      <c r="I23260" t="str">
        <f>INDEX(LedgerMapping[[#All],[Level 3]],MATCH(Actuals[[#This Row],[Sub Ledger]],LedgerMapping[[#All],[Sub Ledger]],0))</f>
        <v>Other</v>
      </c>
      <c r="J23260" s="22">
        <f>YEAR(Actuals[[#This Row],[Date]])</f>
        <v>2023</v>
      </c>
      <c r="K23260" s="22">
        <f>MONTH(Actuals[[#This Row],[Date]])</f>
        <v>10</v>
      </c>
      <c r="L23260" s="12"/>
    </row>
    <row r="23261" spans="1:12" x14ac:dyDescent="0.3">
      <c r="A23261">
        <v>11</v>
      </c>
      <c r="B23261">
        <v>23408</v>
      </c>
      <c r="C23261">
        <v>4</v>
      </c>
      <c r="D23261">
        <v>91000</v>
      </c>
      <c r="E23261" s="46">
        <v>45200</v>
      </c>
      <c r="F23261">
        <v>-109.88</v>
      </c>
      <c r="I23261" t="str">
        <f>INDEX(LedgerMapping[[#All],[Level 3]],MATCH(Actuals[[#This Row],[Sub Ledger]],LedgerMapping[[#All],[Sub Ledger]],0))</f>
        <v>Other</v>
      </c>
      <c r="J23261" s="22">
        <f>YEAR(Actuals[[#This Row],[Date]])</f>
        <v>2023</v>
      </c>
      <c r="K23261" s="22">
        <f>MONTH(Actuals[[#This Row],[Date]])</f>
        <v>10</v>
      </c>
      <c r="L23261" s="12"/>
    </row>
    <row r="23262" spans="1:12" x14ac:dyDescent="0.3">
      <c r="A23262">
        <v>11</v>
      </c>
      <c r="B23262">
        <v>23435</v>
      </c>
      <c r="C23262">
        <v>5</v>
      </c>
      <c r="D23262">
        <v>91000</v>
      </c>
      <c r="E23262" s="46">
        <v>45200</v>
      </c>
      <c r="F23262">
        <v>-27.96</v>
      </c>
      <c r="I23262" t="str">
        <f>INDEX(LedgerMapping[[#All],[Level 3]],MATCH(Actuals[[#This Row],[Sub Ledger]],LedgerMapping[[#All],[Sub Ledger]],0))</f>
        <v>Other</v>
      </c>
      <c r="J23262" s="22">
        <f>YEAR(Actuals[[#This Row],[Date]])</f>
        <v>2023</v>
      </c>
      <c r="K23262" s="22">
        <f>MONTH(Actuals[[#This Row],[Date]])</f>
        <v>10</v>
      </c>
      <c r="L23262" s="12"/>
    </row>
    <row r="23263" spans="1:12" x14ac:dyDescent="0.3">
      <c r="A23263">
        <v>11</v>
      </c>
      <c r="B23263">
        <v>24356</v>
      </c>
      <c r="C23263">
        <v>2</v>
      </c>
      <c r="D23263">
        <v>91000</v>
      </c>
      <c r="E23263" s="46">
        <v>45230</v>
      </c>
      <c r="F23263">
        <v>-52.43</v>
      </c>
      <c r="I23263" t="str">
        <f>INDEX(LedgerMapping[[#All],[Level 3]],MATCH(Actuals[[#This Row],[Sub Ledger]],LedgerMapping[[#All],[Sub Ledger]],0))</f>
        <v>Other</v>
      </c>
      <c r="J23263" s="22">
        <f>YEAR(Actuals[[#This Row],[Date]])</f>
        <v>2023</v>
      </c>
      <c r="K23263" s="22">
        <f>MONTH(Actuals[[#This Row],[Date]])</f>
        <v>10</v>
      </c>
      <c r="L23263" s="12"/>
    </row>
    <row r="23264" spans="1:12" x14ac:dyDescent="0.3">
      <c r="A23264">
        <v>11</v>
      </c>
      <c r="B23264">
        <v>24383</v>
      </c>
      <c r="C23264">
        <v>3</v>
      </c>
      <c r="D23264">
        <v>91000</v>
      </c>
      <c r="E23264" s="46">
        <v>45230</v>
      </c>
      <c r="F23264">
        <v>-71.58</v>
      </c>
      <c r="I23264" t="str">
        <f>INDEX(LedgerMapping[[#All],[Level 3]],MATCH(Actuals[[#This Row],[Sub Ledger]],LedgerMapping[[#All],[Sub Ledger]],0))</f>
        <v>Other</v>
      </c>
      <c r="J23264" s="22">
        <f>YEAR(Actuals[[#This Row],[Date]])</f>
        <v>2023</v>
      </c>
      <c r="K23264" s="22">
        <f>MONTH(Actuals[[#This Row],[Date]])</f>
        <v>10</v>
      </c>
      <c r="L23264" s="12"/>
    </row>
    <row r="23265" spans="1:12" x14ac:dyDescent="0.3">
      <c r="A23265">
        <v>11</v>
      </c>
      <c r="B23265">
        <v>24410</v>
      </c>
      <c r="C23265">
        <v>4</v>
      </c>
      <c r="D23265">
        <v>91000</v>
      </c>
      <c r="E23265" s="46">
        <v>45230</v>
      </c>
      <c r="F23265">
        <v>-112</v>
      </c>
      <c r="I23265" t="str">
        <f>INDEX(LedgerMapping[[#All],[Level 3]],MATCH(Actuals[[#This Row],[Sub Ledger]],LedgerMapping[[#All],[Sub Ledger]],0))</f>
        <v>Other</v>
      </c>
      <c r="J23265" s="22">
        <f>YEAR(Actuals[[#This Row],[Date]])</f>
        <v>2023</v>
      </c>
      <c r="K23265" s="22">
        <f>MONTH(Actuals[[#This Row],[Date]])</f>
        <v>10</v>
      </c>
      <c r="L23265" s="12"/>
    </row>
    <row r="23266" spans="1:12" x14ac:dyDescent="0.3">
      <c r="A23266">
        <v>11</v>
      </c>
      <c r="B23266">
        <v>24437</v>
      </c>
      <c r="C23266">
        <v>5</v>
      </c>
      <c r="D23266">
        <v>91000</v>
      </c>
      <c r="E23266" s="46">
        <v>45230</v>
      </c>
      <c r="F23266">
        <v>-23.71</v>
      </c>
      <c r="I23266" t="str">
        <f>INDEX(LedgerMapping[[#All],[Level 3]],MATCH(Actuals[[#This Row],[Sub Ledger]],LedgerMapping[[#All],[Sub Ledger]],0))</f>
        <v>Other</v>
      </c>
      <c r="J23266" s="22">
        <f>YEAR(Actuals[[#This Row],[Date]])</f>
        <v>2023</v>
      </c>
      <c r="K23266" s="22">
        <f>MONTH(Actuals[[#This Row],[Date]])</f>
        <v>10</v>
      </c>
      <c r="L23266" s="12"/>
    </row>
    <row r="23267" spans="1:12" x14ac:dyDescent="0.3">
      <c r="A23267">
        <v>11</v>
      </c>
      <c r="B23267">
        <v>25388</v>
      </c>
      <c r="C23267">
        <v>2</v>
      </c>
      <c r="D23267">
        <v>91000</v>
      </c>
      <c r="E23267" s="46">
        <v>45261</v>
      </c>
      <c r="F23267">
        <v>-24.77</v>
      </c>
      <c r="I23267" t="str">
        <f>INDEX(LedgerMapping[[#All],[Level 3]],MATCH(Actuals[[#This Row],[Sub Ledger]],LedgerMapping[[#All],[Sub Ledger]],0))</f>
        <v>Other</v>
      </c>
      <c r="J23267" s="22">
        <f>YEAR(Actuals[[#This Row],[Date]])</f>
        <v>2023</v>
      </c>
      <c r="K23267" s="22">
        <f>MONTH(Actuals[[#This Row],[Date]])</f>
        <v>12</v>
      </c>
      <c r="L23267" s="12"/>
    </row>
    <row r="23268" spans="1:12" x14ac:dyDescent="0.3">
      <c r="A23268">
        <v>11</v>
      </c>
      <c r="B23268">
        <v>25415</v>
      </c>
      <c r="C23268">
        <v>3</v>
      </c>
      <c r="D23268">
        <v>91000</v>
      </c>
      <c r="E23268" s="46">
        <v>45261</v>
      </c>
      <c r="F23268">
        <v>-63.07</v>
      </c>
      <c r="I23268" t="str">
        <f>INDEX(LedgerMapping[[#All],[Level 3]],MATCH(Actuals[[#This Row],[Sub Ledger]],LedgerMapping[[#All],[Sub Ledger]],0))</f>
        <v>Other</v>
      </c>
      <c r="J23268" s="22">
        <f>YEAR(Actuals[[#This Row],[Date]])</f>
        <v>2023</v>
      </c>
      <c r="K23268" s="22">
        <f>MONTH(Actuals[[#This Row],[Date]])</f>
        <v>12</v>
      </c>
      <c r="L23268" s="12"/>
    </row>
    <row r="23269" spans="1:12" x14ac:dyDescent="0.3">
      <c r="A23269">
        <v>11</v>
      </c>
      <c r="B23269">
        <v>25442</v>
      </c>
      <c r="C23269">
        <v>4</v>
      </c>
      <c r="D23269">
        <v>91000</v>
      </c>
      <c r="E23269" s="46">
        <v>45261</v>
      </c>
      <c r="F23269">
        <v>-67.319999999999993</v>
      </c>
      <c r="I23269" t="str">
        <f>INDEX(LedgerMapping[[#All],[Level 3]],MATCH(Actuals[[#This Row],[Sub Ledger]],LedgerMapping[[#All],[Sub Ledger]],0))</f>
        <v>Other</v>
      </c>
      <c r="J23269" s="22">
        <f>YEAR(Actuals[[#This Row],[Date]])</f>
        <v>2023</v>
      </c>
      <c r="K23269" s="22">
        <f>MONTH(Actuals[[#This Row],[Date]])</f>
        <v>12</v>
      </c>
      <c r="L23269" s="12"/>
    </row>
    <row r="23270" spans="1:12" x14ac:dyDescent="0.3">
      <c r="A23270">
        <v>11</v>
      </c>
      <c r="B23270">
        <v>25469</v>
      </c>
      <c r="C23270">
        <v>5</v>
      </c>
      <c r="D23270">
        <v>91000</v>
      </c>
      <c r="E23270" s="46">
        <v>45261</v>
      </c>
      <c r="F23270">
        <v>-52.43</v>
      </c>
      <c r="I23270" t="str">
        <f>INDEX(LedgerMapping[[#All],[Level 3]],MATCH(Actuals[[#This Row],[Sub Ledger]],LedgerMapping[[#All],[Sub Ledger]],0))</f>
        <v>Other</v>
      </c>
      <c r="J23270" s="22">
        <f>YEAR(Actuals[[#This Row],[Date]])</f>
        <v>2023</v>
      </c>
      <c r="K23270" s="22">
        <f>MONTH(Actuals[[#This Row],[Date]])</f>
        <v>12</v>
      </c>
      <c r="L23270" s="12"/>
    </row>
    <row r="23271" spans="1:12" x14ac:dyDescent="0.3">
      <c r="A23271">
        <v>11</v>
      </c>
      <c r="B23271">
        <v>26459</v>
      </c>
      <c r="C23271">
        <v>2</v>
      </c>
      <c r="D23271">
        <v>91000</v>
      </c>
      <c r="E23271" s="46">
        <v>45291</v>
      </c>
      <c r="F23271">
        <v>-116.26</v>
      </c>
      <c r="I23271" t="str">
        <f>INDEX(LedgerMapping[[#All],[Level 3]],MATCH(Actuals[[#This Row],[Sub Ledger]],LedgerMapping[[#All],[Sub Ledger]],0))</f>
        <v>Other</v>
      </c>
      <c r="J23271" s="22">
        <f>YEAR(Actuals[[#This Row],[Date]])</f>
        <v>2023</v>
      </c>
      <c r="K23271" s="22">
        <f>MONTH(Actuals[[#This Row],[Date]])</f>
        <v>12</v>
      </c>
      <c r="L23271" s="12"/>
    </row>
    <row r="23272" spans="1:12" x14ac:dyDescent="0.3">
      <c r="A23272">
        <v>11</v>
      </c>
      <c r="B23272">
        <v>26486</v>
      </c>
      <c r="C23272">
        <v>3</v>
      </c>
      <c r="D23272">
        <v>91000</v>
      </c>
      <c r="E23272" s="46">
        <v>45291</v>
      </c>
      <c r="F23272">
        <v>-132.22</v>
      </c>
      <c r="I23272" t="str">
        <f>INDEX(LedgerMapping[[#All],[Level 3]],MATCH(Actuals[[#This Row],[Sub Ledger]],LedgerMapping[[#All],[Sub Ledger]],0))</f>
        <v>Other</v>
      </c>
      <c r="J23272" s="22">
        <f>YEAR(Actuals[[#This Row],[Date]])</f>
        <v>2023</v>
      </c>
      <c r="K23272" s="22">
        <f>MONTH(Actuals[[#This Row],[Date]])</f>
        <v>12</v>
      </c>
      <c r="L23272" s="12"/>
    </row>
    <row r="23273" spans="1:12" x14ac:dyDescent="0.3">
      <c r="A23273">
        <v>11</v>
      </c>
      <c r="B23273">
        <v>26513</v>
      </c>
      <c r="C23273">
        <v>4</v>
      </c>
      <c r="D23273">
        <v>91000</v>
      </c>
      <c r="E23273" s="46">
        <v>45291</v>
      </c>
      <c r="F23273">
        <v>-120.52</v>
      </c>
      <c r="I23273" t="str">
        <f>INDEX(LedgerMapping[[#All],[Level 3]],MATCH(Actuals[[#This Row],[Sub Ledger]],LedgerMapping[[#All],[Sub Ledger]],0))</f>
        <v>Other</v>
      </c>
      <c r="J23273" s="22">
        <f>YEAR(Actuals[[#This Row],[Date]])</f>
        <v>2023</v>
      </c>
      <c r="K23273" s="22">
        <f>MONTH(Actuals[[#This Row],[Date]])</f>
        <v>12</v>
      </c>
      <c r="L23273" s="12"/>
    </row>
    <row r="23274" spans="1:12" x14ac:dyDescent="0.3">
      <c r="A23274">
        <v>11</v>
      </c>
      <c r="B23274">
        <v>26540</v>
      </c>
      <c r="C23274">
        <v>5</v>
      </c>
      <c r="D23274">
        <v>91000</v>
      </c>
      <c r="E23274" s="46">
        <v>45291</v>
      </c>
      <c r="F23274">
        <v>-25.84</v>
      </c>
      <c r="I23274" t="str">
        <f>INDEX(LedgerMapping[[#All],[Level 3]],MATCH(Actuals[[#This Row],[Sub Ledger]],LedgerMapping[[#All],[Sub Ledger]],0))</f>
        <v>Other</v>
      </c>
      <c r="J23274" s="22">
        <f>YEAR(Actuals[[#This Row],[Date]])</f>
        <v>2023</v>
      </c>
      <c r="K23274" s="22">
        <f>MONTH(Actuals[[#This Row],[Date]])</f>
        <v>12</v>
      </c>
      <c r="L23274" s="12"/>
    </row>
    <row r="23275" spans="1:12" x14ac:dyDescent="0.3">
      <c r="A23275">
        <v>11</v>
      </c>
      <c r="B23275">
        <v>27583</v>
      </c>
      <c r="C23275">
        <v>2</v>
      </c>
      <c r="D23275">
        <v>91000</v>
      </c>
      <c r="E23275" s="46">
        <v>45322</v>
      </c>
      <c r="F23275">
        <v>-82.22</v>
      </c>
      <c r="I23275" t="str">
        <f>INDEX(LedgerMapping[[#All],[Level 3]],MATCH(Actuals[[#This Row],[Sub Ledger]],LedgerMapping[[#All],[Sub Ledger]],0))</f>
        <v>Other</v>
      </c>
      <c r="J23275" s="22">
        <f>YEAR(Actuals[[#This Row],[Date]])</f>
        <v>2024</v>
      </c>
      <c r="K23275" s="22">
        <f>MONTH(Actuals[[#This Row],[Date]])</f>
        <v>1</v>
      </c>
      <c r="L23275" s="12"/>
    </row>
    <row r="23276" spans="1:12" x14ac:dyDescent="0.3">
      <c r="A23276">
        <v>11</v>
      </c>
      <c r="B23276">
        <v>27610</v>
      </c>
      <c r="C23276">
        <v>3</v>
      </c>
      <c r="D23276">
        <v>91000</v>
      </c>
      <c r="E23276" s="46">
        <v>45322</v>
      </c>
      <c r="F23276">
        <v>-175.83</v>
      </c>
      <c r="I23276" t="str">
        <f>INDEX(LedgerMapping[[#All],[Level 3]],MATCH(Actuals[[#This Row],[Sub Ledger]],LedgerMapping[[#All],[Sub Ledger]],0))</f>
        <v>Other</v>
      </c>
      <c r="J23276" s="22">
        <f>YEAR(Actuals[[#This Row],[Date]])</f>
        <v>2024</v>
      </c>
      <c r="K23276" s="22">
        <f>MONTH(Actuals[[#This Row],[Date]])</f>
        <v>1</v>
      </c>
      <c r="L23276" s="12"/>
    </row>
    <row r="23277" spans="1:12" x14ac:dyDescent="0.3">
      <c r="A23277">
        <v>11</v>
      </c>
      <c r="B23277">
        <v>27637</v>
      </c>
      <c r="C23277">
        <v>4</v>
      </c>
      <c r="D23277">
        <v>91000</v>
      </c>
      <c r="E23277" s="46">
        <v>45322</v>
      </c>
      <c r="F23277">
        <v>-135.41</v>
      </c>
      <c r="I23277" t="str">
        <f>INDEX(LedgerMapping[[#All],[Level 3]],MATCH(Actuals[[#This Row],[Sub Ledger]],LedgerMapping[[#All],[Sub Ledger]],0))</f>
        <v>Other</v>
      </c>
      <c r="J23277" s="22">
        <f>YEAR(Actuals[[#This Row],[Date]])</f>
        <v>2024</v>
      </c>
      <c r="K23277" s="22">
        <f>MONTH(Actuals[[#This Row],[Date]])</f>
        <v>1</v>
      </c>
      <c r="L23277" s="12"/>
    </row>
    <row r="23278" spans="1:12" x14ac:dyDescent="0.3">
      <c r="A23278">
        <v>11</v>
      </c>
      <c r="B23278">
        <v>27664</v>
      </c>
      <c r="C23278">
        <v>5</v>
      </c>
      <c r="D23278">
        <v>91000</v>
      </c>
      <c r="E23278" s="46">
        <v>45322</v>
      </c>
      <c r="F23278">
        <v>-59.88</v>
      </c>
      <c r="I23278" t="str">
        <f>INDEX(LedgerMapping[[#All],[Level 3]],MATCH(Actuals[[#This Row],[Sub Ledger]],LedgerMapping[[#All],[Sub Ledger]],0))</f>
        <v>Other</v>
      </c>
      <c r="J23278" s="22">
        <f>YEAR(Actuals[[#This Row],[Date]])</f>
        <v>2024</v>
      </c>
      <c r="K23278" s="22">
        <f>MONTH(Actuals[[#This Row],[Date]])</f>
        <v>1</v>
      </c>
      <c r="L23278" s="12"/>
    </row>
    <row r="23279" spans="1:12" x14ac:dyDescent="0.3">
      <c r="A23279">
        <v>11</v>
      </c>
      <c r="B23279">
        <v>28735</v>
      </c>
      <c r="C23279">
        <v>2</v>
      </c>
      <c r="D23279">
        <v>91000</v>
      </c>
      <c r="E23279" s="46">
        <v>45354</v>
      </c>
      <c r="F23279">
        <v>-64.13</v>
      </c>
      <c r="I23279" t="str">
        <f>INDEX(LedgerMapping[[#All],[Level 3]],MATCH(Actuals[[#This Row],[Sub Ledger]],LedgerMapping[[#All],[Sub Ledger]],0))</f>
        <v>Other</v>
      </c>
      <c r="J23279" s="22">
        <f>YEAR(Actuals[[#This Row],[Date]])</f>
        <v>2024</v>
      </c>
      <c r="K23279" s="22">
        <f>MONTH(Actuals[[#This Row],[Date]])</f>
        <v>3</v>
      </c>
      <c r="L23279" s="12"/>
    </row>
    <row r="23280" spans="1:12" x14ac:dyDescent="0.3">
      <c r="A23280">
        <v>11</v>
      </c>
      <c r="B23280">
        <v>28762</v>
      </c>
      <c r="C23280">
        <v>3</v>
      </c>
      <c r="D23280">
        <v>91000</v>
      </c>
      <c r="E23280" s="46">
        <v>45354</v>
      </c>
      <c r="F23280">
        <v>-112</v>
      </c>
      <c r="I23280" t="str">
        <f>INDEX(LedgerMapping[[#All],[Level 3]],MATCH(Actuals[[#This Row],[Sub Ledger]],LedgerMapping[[#All],[Sub Ledger]],0))</f>
        <v>Other</v>
      </c>
      <c r="J23280" s="22">
        <f>YEAR(Actuals[[#This Row],[Date]])</f>
        <v>2024</v>
      </c>
      <c r="K23280" s="22">
        <f>MONTH(Actuals[[#This Row],[Date]])</f>
        <v>3</v>
      </c>
      <c r="L23280" s="12"/>
    </row>
    <row r="23281" spans="1:12" x14ac:dyDescent="0.3">
      <c r="A23281">
        <v>11</v>
      </c>
      <c r="B23281">
        <v>28789</v>
      </c>
      <c r="C23281">
        <v>4</v>
      </c>
      <c r="D23281">
        <v>91000</v>
      </c>
      <c r="E23281" s="46">
        <v>45354</v>
      </c>
      <c r="F23281">
        <v>-126.9</v>
      </c>
      <c r="I23281" t="str">
        <f>INDEX(LedgerMapping[[#All],[Level 3]],MATCH(Actuals[[#This Row],[Sub Ledger]],LedgerMapping[[#All],[Sub Ledger]],0))</f>
        <v>Other</v>
      </c>
      <c r="J23281" s="22">
        <f>YEAR(Actuals[[#This Row],[Date]])</f>
        <v>2024</v>
      </c>
      <c r="K23281" s="22">
        <f>MONTH(Actuals[[#This Row],[Date]])</f>
        <v>3</v>
      </c>
      <c r="L23281" s="12"/>
    </row>
    <row r="23282" spans="1:12" x14ac:dyDescent="0.3">
      <c r="A23282">
        <v>11</v>
      </c>
      <c r="B23282">
        <v>28816</v>
      </c>
      <c r="C23282">
        <v>5</v>
      </c>
      <c r="D23282">
        <v>91000</v>
      </c>
      <c r="E23282" s="46">
        <v>45354</v>
      </c>
      <c r="F23282">
        <v>-29.03</v>
      </c>
      <c r="I23282" t="str">
        <f>INDEX(LedgerMapping[[#All],[Level 3]],MATCH(Actuals[[#This Row],[Sub Ledger]],LedgerMapping[[#All],[Sub Ledger]],0))</f>
        <v>Other</v>
      </c>
      <c r="J23282" s="22">
        <f>YEAR(Actuals[[#This Row],[Date]])</f>
        <v>2024</v>
      </c>
      <c r="K23282" s="22">
        <f>MONTH(Actuals[[#This Row],[Date]])</f>
        <v>3</v>
      </c>
      <c r="L23282" s="12"/>
    </row>
    <row r="23283" spans="1:12" x14ac:dyDescent="0.3">
      <c r="A23283">
        <v>11</v>
      </c>
      <c r="B23283">
        <v>29889</v>
      </c>
      <c r="C23283">
        <v>2</v>
      </c>
      <c r="D23283">
        <v>91000</v>
      </c>
      <c r="E23283" s="46">
        <v>45384</v>
      </c>
      <c r="F23283">
        <v>-54.56</v>
      </c>
      <c r="I23283" t="str">
        <f>INDEX(LedgerMapping[[#All],[Level 3]],MATCH(Actuals[[#This Row],[Sub Ledger]],LedgerMapping[[#All],[Sub Ledger]],0))</f>
        <v>Other</v>
      </c>
      <c r="J23283" s="22">
        <f>YEAR(Actuals[[#This Row],[Date]])</f>
        <v>2024</v>
      </c>
      <c r="K23283" s="22">
        <f>MONTH(Actuals[[#This Row],[Date]])</f>
        <v>4</v>
      </c>
      <c r="L23283" s="12"/>
    </row>
    <row r="23284" spans="1:12" x14ac:dyDescent="0.3">
      <c r="A23284">
        <v>11</v>
      </c>
      <c r="B23284">
        <v>29916</v>
      </c>
      <c r="C23284">
        <v>3</v>
      </c>
      <c r="D23284">
        <v>91000</v>
      </c>
      <c r="E23284" s="46">
        <v>45384</v>
      </c>
      <c r="F23284">
        <v>-146.05000000000001</v>
      </c>
      <c r="I23284" t="str">
        <f>INDEX(LedgerMapping[[#All],[Level 3]],MATCH(Actuals[[#This Row],[Sub Ledger]],LedgerMapping[[#All],[Sub Ledger]],0))</f>
        <v>Other</v>
      </c>
      <c r="J23284" s="22">
        <f>YEAR(Actuals[[#This Row],[Date]])</f>
        <v>2024</v>
      </c>
      <c r="K23284" s="22">
        <f>MONTH(Actuals[[#This Row],[Date]])</f>
        <v>4</v>
      </c>
      <c r="L23284" s="12"/>
    </row>
    <row r="23285" spans="1:12" x14ac:dyDescent="0.3">
      <c r="A23285">
        <v>11</v>
      </c>
      <c r="B23285">
        <v>29943</v>
      </c>
      <c r="C23285">
        <v>4</v>
      </c>
      <c r="D23285">
        <v>91000</v>
      </c>
      <c r="E23285" s="46">
        <v>45384</v>
      </c>
      <c r="F23285">
        <v>-139.66</v>
      </c>
      <c r="I23285" t="str">
        <f>INDEX(LedgerMapping[[#All],[Level 3]],MATCH(Actuals[[#This Row],[Sub Ledger]],LedgerMapping[[#All],[Sub Ledger]],0))</f>
        <v>Other</v>
      </c>
      <c r="J23285" s="22">
        <f>YEAR(Actuals[[#This Row],[Date]])</f>
        <v>2024</v>
      </c>
      <c r="K23285" s="22">
        <f>MONTH(Actuals[[#This Row],[Date]])</f>
        <v>4</v>
      </c>
      <c r="L23285" s="12"/>
    </row>
    <row r="23286" spans="1:12" x14ac:dyDescent="0.3">
      <c r="A23286">
        <v>11</v>
      </c>
      <c r="B23286">
        <v>31015</v>
      </c>
      <c r="C23286">
        <v>2</v>
      </c>
      <c r="D23286">
        <v>91000</v>
      </c>
      <c r="E23286" s="46">
        <v>45415</v>
      </c>
      <c r="F23286">
        <v>-53.5</v>
      </c>
      <c r="I23286" t="str">
        <f>INDEX(LedgerMapping[[#All],[Level 3]],MATCH(Actuals[[#This Row],[Sub Ledger]],LedgerMapping[[#All],[Sub Ledger]],0))</f>
        <v>Other</v>
      </c>
      <c r="J23286" s="22">
        <f>YEAR(Actuals[[#This Row],[Date]])</f>
        <v>2024</v>
      </c>
      <c r="K23286" s="22">
        <f>MONTH(Actuals[[#This Row],[Date]])</f>
        <v>5</v>
      </c>
      <c r="L23286" s="12"/>
    </row>
    <row r="23287" spans="1:12" x14ac:dyDescent="0.3">
      <c r="A23287">
        <v>11</v>
      </c>
      <c r="B23287">
        <v>31042</v>
      </c>
      <c r="C23287">
        <v>3</v>
      </c>
      <c r="D23287">
        <v>91000</v>
      </c>
      <c r="E23287" s="46">
        <v>45415</v>
      </c>
      <c r="F23287">
        <v>-156.68</v>
      </c>
      <c r="I23287" t="str">
        <f>INDEX(LedgerMapping[[#All],[Level 3]],MATCH(Actuals[[#This Row],[Sub Ledger]],LedgerMapping[[#All],[Sub Ledger]],0))</f>
        <v>Other</v>
      </c>
      <c r="J23287" s="22">
        <f>YEAR(Actuals[[#This Row],[Date]])</f>
        <v>2024</v>
      </c>
      <c r="K23287" s="22">
        <f>MONTH(Actuals[[#This Row],[Date]])</f>
        <v>5</v>
      </c>
      <c r="L23287" s="12"/>
    </row>
    <row r="23288" spans="1:12" x14ac:dyDescent="0.3">
      <c r="A23288">
        <v>11</v>
      </c>
      <c r="B23288">
        <v>31069</v>
      </c>
      <c r="C23288">
        <v>4</v>
      </c>
      <c r="D23288">
        <v>91000</v>
      </c>
      <c r="E23288" s="46">
        <v>45415</v>
      </c>
      <c r="F23288">
        <v>-127.96</v>
      </c>
      <c r="I23288" t="str">
        <f>INDEX(LedgerMapping[[#All],[Level 3]],MATCH(Actuals[[#This Row],[Sub Ledger]],LedgerMapping[[#All],[Sub Ledger]],0))</f>
        <v>Other</v>
      </c>
      <c r="J23288" s="22">
        <f>YEAR(Actuals[[#This Row],[Date]])</f>
        <v>2024</v>
      </c>
      <c r="K23288" s="22">
        <f>MONTH(Actuals[[#This Row],[Date]])</f>
        <v>5</v>
      </c>
      <c r="L23288" s="12"/>
    </row>
    <row r="23289" spans="1:12" x14ac:dyDescent="0.3">
      <c r="A23289">
        <v>11</v>
      </c>
      <c r="B23289">
        <v>32140</v>
      </c>
      <c r="C23289">
        <v>2</v>
      </c>
      <c r="D23289">
        <v>91000</v>
      </c>
      <c r="E23289" s="46">
        <v>45445</v>
      </c>
      <c r="F23289">
        <v>-109.88</v>
      </c>
      <c r="I23289" t="str">
        <f>INDEX(LedgerMapping[[#All],[Level 3]],MATCH(Actuals[[#This Row],[Sub Ledger]],LedgerMapping[[#All],[Sub Ledger]],0))</f>
        <v>Other</v>
      </c>
      <c r="J23289" s="22">
        <f>YEAR(Actuals[[#This Row],[Date]])</f>
        <v>2024</v>
      </c>
      <c r="K23289" s="22">
        <f>MONTH(Actuals[[#This Row],[Date]])</f>
        <v>6</v>
      </c>
      <c r="L23289" s="12"/>
    </row>
    <row r="23290" spans="1:12" x14ac:dyDescent="0.3">
      <c r="A23290">
        <v>11</v>
      </c>
      <c r="B23290">
        <v>32167</v>
      </c>
      <c r="C23290">
        <v>3</v>
      </c>
      <c r="D23290">
        <v>91000</v>
      </c>
      <c r="E23290" s="46">
        <v>45445</v>
      </c>
      <c r="F23290">
        <v>-121.58</v>
      </c>
      <c r="I23290" t="str">
        <f>INDEX(LedgerMapping[[#All],[Level 3]],MATCH(Actuals[[#This Row],[Sub Ledger]],LedgerMapping[[#All],[Sub Ledger]],0))</f>
        <v>Other</v>
      </c>
      <c r="J23290" s="22">
        <f>YEAR(Actuals[[#This Row],[Date]])</f>
        <v>2024</v>
      </c>
      <c r="K23290" s="22">
        <f>MONTH(Actuals[[#This Row],[Date]])</f>
        <v>6</v>
      </c>
      <c r="L23290" s="12"/>
    </row>
    <row r="23291" spans="1:12" x14ac:dyDescent="0.3">
      <c r="A23291">
        <v>11</v>
      </c>
      <c r="B23291">
        <v>32194</v>
      </c>
      <c r="C23291">
        <v>4</v>
      </c>
      <c r="D23291">
        <v>91000</v>
      </c>
      <c r="E23291" s="46">
        <v>45445</v>
      </c>
      <c r="F23291">
        <v>-148.16999999999999</v>
      </c>
      <c r="I23291" t="str">
        <f>INDEX(LedgerMapping[[#All],[Level 3]],MATCH(Actuals[[#This Row],[Sub Ledger]],LedgerMapping[[#All],[Sub Ledger]],0))</f>
        <v>Other</v>
      </c>
      <c r="J23291" s="22">
        <f>YEAR(Actuals[[#This Row],[Date]])</f>
        <v>2024</v>
      </c>
      <c r="K23291" s="22">
        <f>MONTH(Actuals[[#This Row],[Date]])</f>
        <v>6</v>
      </c>
      <c r="L23291" s="12"/>
    </row>
    <row r="23292" spans="1:12" x14ac:dyDescent="0.3">
      <c r="A23292">
        <v>11</v>
      </c>
      <c r="B23292">
        <v>32221</v>
      </c>
      <c r="C23292">
        <v>5</v>
      </c>
      <c r="D23292">
        <v>91000</v>
      </c>
      <c r="E23292" s="46">
        <v>45445</v>
      </c>
      <c r="F23292">
        <v>-47.11</v>
      </c>
      <c r="I23292" t="str">
        <f>INDEX(LedgerMapping[[#All],[Level 3]],MATCH(Actuals[[#This Row],[Sub Ledger]],LedgerMapping[[#All],[Sub Ledger]],0))</f>
        <v>Other</v>
      </c>
      <c r="J23292" s="22">
        <f>YEAR(Actuals[[#This Row],[Date]])</f>
        <v>2024</v>
      </c>
      <c r="K23292" s="22">
        <f>MONTH(Actuals[[#This Row],[Date]])</f>
        <v>6</v>
      </c>
      <c r="L23292" s="12"/>
    </row>
    <row r="23293" spans="1:12" x14ac:dyDescent="0.3">
      <c r="A23293">
        <v>11</v>
      </c>
      <c r="B23293">
        <v>33264</v>
      </c>
      <c r="C23293">
        <v>2</v>
      </c>
      <c r="D23293">
        <v>91000</v>
      </c>
      <c r="E23293" s="46">
        <v>45476</v>
      </c>
      <c r="F23293">
        <v>-88.6</v>
      </c>
      <c r="I23293" t="str">
        <f>INDEX(LedgerMapping[[#All],[Level 3]],MATCH(Actuals[[#This Row],[Sub Ledger]],LedgerMapping[[#All],[Sub Ledger]],0))</f>
        <v>Other</v>
      </c>
      <c r="J23293" s="22">
        <f>YEAR(Actuals[[#This Row],[Date]])</f>
        <v>2024</v>
      </c>
      <c r="K23293" s="22">
        <f>MONTH(Actuals[[#This Row],[Date]])</f>
        <v>7</v>
      </c>
      <c r="L23293" s="12"/>
    </row>
    <row r="23294" spans="1:12" x14ac:dyDescent="0.3">
      <c r="A23294">
        <v>11</v>
      </c>
      <c r="B23294">
        <v>33291</v>
      </c>
      <c r="C23294">
        <v>3</v>
      </c>
      <c r="D23294">
        <v>91000</v>
      </c>
      <c r="E23294" s="46">
        <v>45476</v>
      </c>
      <c r="F23294">
        <v>-99.24</v>
      </c>
      <c r="I23294" t="str">
        <f>INDEX(LedgerMapping[[#All],[Level 3]],MATCH(Actuals[[#This Row],[Sub Ledger]],LedgerMapping[[#All],[Sub Ledger]],0))</f>
        <v>Other</v>
      </c>
      <c r="J23294" s="22">
        <f>YEAR(Actuals[[#This Row],[Date]])</f>
        <v>2024</v>
      </c>
      <c r="K23294" s="22">
        <f>MONTH(Actuals[[#This Row],[Date]])</f>
        <v>7</v>
      </c>
      <c r="L23294" s="12"/>
    </row>
    <row r="23295" spans="1:12" x14ac:dyDescent="0.3">
      <c r="A23295">
        <v>11</v>
      </c>
      <c r="B23295">
        <v>33318</v>
      </c>
      <c r="C23295">
        <v>4</v>
      </c>
      <c r="D23295">
        <v>91000</v>
      </c>
      <c r="E23295" s="46">
        <v>45476</v>
      </c>
      <c r="F23295">
        <v>-92.86</v>
      </c>
      <c r="I23295" t="str">
        <f>INDEX(LedgerMapping[[#All],[Level 3]],MATCH(Actuals[[#This Row],[Sub Ledger]],LedgerMapping[[#All],[Sub Ledger]],0))</f>
        <v>Other</v>
      </c>
      <c r="J23295" s="22">
        <f>YEAR(Actuals[[#This Row],[Date]])</f>
        <v>2024</v>
      </c>
      <c r="K23295" s="22">
        <f>MONTH(Actuals[[#This Row],[Date]])</f>
        <v>7</v>
      </c>
      <c r="L23295" s="12"/>
    </row>
    <row r="23296" spans="1:12" x14ac:dyDescent="0.3">
      <c r="A23296">
        <v>11</v>
      </c>
      <c r="B23296">
        <v>34387</v>
      </c>
      <c r="C23296">
        <v>2</v>
      </c>
      <c r="D23296">
        <v>91000</v>
      </c>
      <c r="E23296" s="46">
        <v>45507</v>
      </c>
      <c r="F23296">
        <v>-55.62</v>
      </c>
      <c r="I23296" t="str">
        <f>INDEX(LedgerMapping[[#All],[Level 3]],MATCH(Actuals[[#This Row],[Sub Ledger]],LedgerMapping[[#All],[Sub Ledger]],0))</f>
        <v>Other</v>
      </c>
      <c r="J23296" s="22">
        <f>YEAR(Actuals[[#This Row],[Date]])</f>
        <v>2024</v>
      </c>
      <c r="K23296" s="22">
        <f>MONTH(Actuals[[#This Row],[Date]])</f>
        <v>8</v>
      </c>
      <c r="L23296" s="12"/>
    </row>
    <row r="23297" spans="1:12" x14ac:dyDescent="0.3">
      <c r="A23297">
        <v>11</v>
      </c>
      <c r="B23297">
        <v>34414</v>
      </c>
      <c r="C23297">
        <v>3</v>
      </c>
      <c r="D23297">
        <v>91000</v>
      </c>
      <c r="E23297" s="46">
        <v>45507</v>
      </c>
      <c r="F23297">
        <v>-130.09</v>
      </c>
      <c r="I23297" t="str">
        <f>INDEX(LedgerMapping[[#All],[Level 3]],MATCH(Actuals[[#This Row],[Sub Ledger]],LedgerMapping[[#All],[Sub Ledger]],0))</f>
        <v>Other</v>
      </c>
      <c r="J23297" s="22">
        <f>YEAR(Actuals[[#This Row],[Date]])</f>
        <v>2024</v>
      </c>
      <c r="K23297" s="22">
        <f>MONTH(Actuals[[#This Row],[Date]])</f>
        <v>8</v>
      </c>
      <c r="L23297" s="12"/>
    </row>
    <row r="23298" spans="1:12" x14ac:dyDescent="0.3">
      <c r="A23298">
        <v>11</v>
      </c>
      <c r="B23298">
        <v>34441</v>
      </c>
      <c r="C23298">
        <v>4</v>
      </c>
      <c r="D23298">
        <v>91000</v>
      </c>
      <c r="E23298" s="46">
        <v>45507</v>
      </c>
      <c r="F23298">
        <v>-124.77</v>
      </c>
      <c r="I23298" t="str">
        <f>INDEX(LedgerMapping[[#All],[Level 3]],MATCH(Actuals[[#This Row],[Sub Ledger]],LedgerMapping[[#All],[Sub Ledger]],0))</f>
        <v>Other</v>
      </c>
      <c r="J23298" s="22">
        <f>YEAR(Actuals[[#This Row],[Date]])</f>
        <v>2024</v>
      </c>
      <c r="K23298" s="22">
        <f>MONTH(Actuals[[#This Row],[Date]])</f>
        <v>8</v>
      </c>
      <c r="L23298" s="12"/>
    </row>
    <row r="23299" spans="1:12" x14ac:dyDescent="0.3">
      <c r="A23299">
        <v>11</v>
      </c>
      <c r="B23299">
        <v>34468</v>
      </c>
      <c r="C23299">
        <v>5</v>
      </c>
      <c r="D23299">
        <v>91000</v>
      </c>
      <c r="E23299" s="46">
        <v>45507</v>
      </c>
      <c r="F23299">
        <v>-43.92</v>
      </c>
      <c r="I23299" t="str">
        <f>INDEX(LedgerMapping[[#All],[Level 3]],MATCH(Actuals[[#This Row],[Sub Ledger]],LedgerMapping[[#All],[Sub Ledger]],0))</f>
        <v>Other</v>
      </c>
      <c r="J23299" s="22">
        <f>YEAR(Actuals[[#This Row],[Date]])</f>
        <v>2024</v>
      </c>
      <c r="K23299" s="22">
        <f>MONTH(Actuals[[#This Row],[Date]])</f>
        <v>8</v>
      </c>
      <c r="L23299" s="12"/>
    </row>
    <row r="23300" spans="1:12" x14ac:dyDescent="0.3">
      <c r="A23300">
        <v>11</v>
      </c>
      <c r="B23300">
        <v>35540</v>
      </c>
      <c r="C23300">
        <v>2</v>
      </c>
      <c r="D23300">
        <v>91000</v>
      </c>
      <c r="E23300" s="46">
        <v>45536</v>
      </c>
      <c r="F23300">
        <v>-107.75</v>
      </c>
      <c r="I23300" t="str">
        <f>INDEX(LedgerMapping[[#All],[Level 3]],MATCH(Actuals[[#This Row],[Sub Ledger]],LedgerMapping[[#All],[Sub Ledger]],0))</f>
        <v>Other</v>
      </c>
      <c r="J23300" s="22">
        <f>YEAR(Actuals[[#This Row],[Date]])</f>
        <v>2024</v>
      </c>
      <c r="K23300" s="22">
        <f>MONTH(Actuals[[#This Row],[Date]])</f>
        <v>9</v>
      </c>
      <c r="L23300" s="12"/>
    </row>
    <row r="23301" spans="1:12" x14ac:dyDescent="0.3">
      <c r="A23301">
        <v>11</v>
      </c>
      <c r="B23301">
        <v>35567</v>
      </c>
      <c r="C23301">
        <v>3</v>
      </c>
      <c r="D23301">
        <v>91000</v>
      </c>
      <c r="E23301" s="46">
        <v>45536</v>
      </c>
      <c r="F23301">
        <v>-114.13</v>
      </c>
      <c r="I23301" t="str">
        <f>INDEX(LedgerMapping[[#All],[Level 3]],MATCH(Actuals[[#This Row],[Sub Ledger]],LedgerMapping[[#All],[Sub Ledger]],0))</f>
        <v>Other</v>
      </c>
      <c r="J23301" s="22">
        <f>YEAR(Actuals[[#This Row],[Date]])</f>
        <v>2024</v>
      </c>
      <c r="K23301" s="22">
        <f>MONTH(Actuals[[#This Row],[Date]])</f>
        <v>9</v>
      </c>
      <c r="L23301" s="12"/>
    </row>
    <row r="23302" spans="1:12" x14ac:dyDescent="0.3">
      <c r="A23302">
        <v>11</v>
      </c>
      <c r="B23302">
        <v>35594</v>
      </c>
      <c r="C23302">
        <v>4</v>
      </c>
      <c r="D23302">
        <v>91000</v>
      </c>
      <c r="E23302" s="46">
        <v>45536</v>
      </c>
      <c r="F23302">
        <v>-108.81</v>
      </c>
      <c r="I23302" t="str">
        <f>INDEX(LedgerMapping[[#All],[Level 3]],MATCH(Actuals[[#This Row],[Sub Ledger]],LedgerMapping[[#All],[Sub Ledger]],0))</f>
        <v>Other</v>
      </c>
      <c r="J23302" s="22">
        <f>YEAR(Actuals[[#This Row],[Date]])</f>
        <v>2024</v>
      </c>
      <c r="K23302" s="22">
        <f>MONTH(Actuals[[#This Row],[Date]])</f>
        <v>9</v>
      </c>
      <c r="L23302" s="12"/>
    </row>
    <row r="23303" spans="1:12" x14ac:dyDescent="0.3">
      <c r="A23303">
        <v>11</v>
      </c>
      <c r="B23303">
        <v>35621</v>
      </c>
      <c r="C23303">
        <v>5</v>
      </c>
      <c r="D23303">
        <v>91000</v>
      </c>
      <c r="E23303" s="46">
        <v>45536</v>
      </c>
      <c r="F23303">
        <v>-22.64</v>
      </c>
      <c r="I23303" t="str">
        <f>INDEX(LedgerMapping[[#All],[Level 3]],MATCH(Actuals[[#This Row],[Sub Ledger]],LedgerMapping[[#All],[Sub Ledger]],0))</f>
        <v>Other</v>
      </c>
      <c r="J23303" s="22">
        <f>YEAR(Actuals[[#This Row],[Date]])</f>
        <v>2024</v>
      </c>
      <c r="K23303" s="22">
        <f>MONTH(Actuals[[#This Row],[Date]])</f>
        <v>9</v>
      </c>
      <c r="L23303" s="12"/>
    </row>
    <row r="23304" spans="1:12" x14ac:dyDescent="0.3">
      <c r="A23304">
        <v>11</v>
      </c>
      <c r="B23304">
        <v>36690</v>
      </c>
      <c r="C23304">
        <v>2</v>
      </c>
      <c r="D23304">
        <v>91000</v>
      </c>
      <c r="E23304" s="46">
        <v>45567</v>
      </c>
      <c r="F23304">
        <v>-84.35</v>
      </c>
      <c r="I23304" t="str">
        <f>INDEX(LedgerMapping[[#All],[Level 3]],MATCH(Actuals[[#This Row],[Sub Ledger]],LedgerMapping[[#All],[Sub Ledger]],0))</f>
        <v>Other</v>
      </c>
      <c r="J23304" s="22">
        <f>YEAR(Actuals[[#This Row],[Date]])</f>
        <v>2024</v>
      </c>
      <c r="K23304" s="22">
        <f>MONTH(Actuals[[#This Row],[Date]])</f>
        <v>10</v>
      </c>
      <c r="L23304" s="12"/>
    </row>
    <row r="23305" spans="1:12" x14ac:dyDescent="0.3">
      <c r="A23305">
        <v>11</v>
      </c>
      <c r="B23305">
        <v>36717</v>
      </c>
      <c r="C23305">
        <v>3</v>
      </c>
      <c r="D23305">
        <v>91000</v>
      </c>
      <c r="E23305" s="46">
        <v>45567</v>
      </c>
      <c r="F23305">
        <v>-115.2</v>
      </c>
      <c r="I23305" t="str">
        <f>INDEX(LedgerMapping[[#All],[Level 3]],MATCH(Actuals[[#This Row],[Sub Ledger]],LedgerMapping[[#All],[Sub Ledger]],0))</f>
        <v>Other</v>
      </c>
      <c r="J23305" s="22">
        <f>YEAR(Actuals[[#This Row],[Date]])</f>
        <v>2024</v>
      </c>
      <c r="K23305" s="22">
        <f>MONTH(Actuals[[#This Row],[Date]])</f>
        <v>10</v>
      </c>
      <c r="L23305" s="12"/>
    </row>
    <row r="23306" spans="1:12" x14ac:dyDescent="0.3">
      <c r="A23306">
        <v>11</v>
      </c>
      <c r="B23306">
        <v>36744</v>
      </c>
      <c r="C23306">
        <v>4</v>
      </c>
      <c r="D23306">
        <v>91000</v>
      </c>
      <c r="E23306" s="46">
        <v>45567</v>
      </c>
      <c r="F23306">
        <v>-113.07</v>
      </c>
      <c r="I23306" t="str">
        <f>INDEX(LedgerMapping[[#All],[Level 3]],MATCH(Actuals[[#This Row],[Sub Ledger]],LedgerMapping[[#All],[Sub Ledger]],0))</f>
        <v>Other</v>
      </c>
      <c r="J23306" s="22">
        <f>YEAR(Actuals[[#This Row],[Date]])</f>
        <v>2024</v>
      </c>
      <c r="K23306" s="22">
        <f>MONTH(Actuals[[#This Row],[Date]])</f>
        <v>10</v>
      </c>
      <c r="L23306" s="12"/>
    </row>
    <row r="23307" spans="1:12" x14ac:dyDescent="0.3">
      <c r="A23307">
        <v>11</v>
      </c>
      <c r="B23307">
        <v>36771</v>
      </c>
      <c r="C23307">
        <v>5</v>
      </c>
      <c r="D23307">
        <v>91000</v>
      </c>
      <c r="E23307" s="46">
        <v>45567</v>
      </c>
      <c r="F23307">
        <v>-58.81</v>
      </c>
      <c r="I23307" t="str">
        <f>INDEX(LedgerMapping[[#All],[Level 3]],MATCH(Actuals[[#This Row],[Sub Ledger]],LedgerMapping[[#All],[Sub Ledger]],0))</f>
        <v>Other</v>
      </c>
      <c r="J23307" s="22">
        <f>YEAR(Actuals[[#This Row],[Date]])</f>
        <v>2024</v>
      </c>
      <c r="K23307" s="22">
        <f>MONTH(Actuals[[#This Row],[Date]])</f>
        <v>10</v>
      </c>
      <c r="L23307" s="12"/>
    </row>
    <row r="23308" spans="1:12" x14ac:dyDescent="0.3">
      <c r="A23308">
        <v>11</v>
      </c>
      <c r="B23308">
        <v>37839</v>
      </c>
      <c r="C23308">
        <v>2</v>
      </c>
      <c r="D23308">
        <v>91000</v>
      </c>
      <c r="E23308" s="46">
        <v>45597</v>
      </c>
      <c r="F23308">
        <v>-39.67</v>
      </c>
      <c r="I23308" t="str">
        <f>INDEX(LedgerMapping[[#All],[Level 3]],MATCH(Actuals[[#This Row],[Sub Ledger]],LedgerMapping[[#All],[Sub Ledger]],0))</f>
        <v>Other</v>
      </c>
      <c r="J23308" s="22">
        <f>YEAR(Actuals[[#This Row],[Date]])</f>
        <v>2024</v>
      </c>
      <c r="K23308" s="22">
        <f>MONTH(Actuals[[#This Row],[Date]])</f>
        <v>11</v>
      </c>
      <c r="L23308" s="12"/>
    </row>
    <row r="23309" spans="1:12" x14ac:dyDescent="0.3">
      <c r="A23309">
        <v>11</v>
      </c>
      <c r="B23309">
        <v>37866</v>
      </c>
      <c r="C23309">
        <v>3</v>
      </c>
      <c r="D23309">
        <v>91000</v>
      </c>
      <c r="E23309" s="46">
        <v>45597</v>
      </c>
      <c r="F23309">
        <v>-156.68</v>
      </c>
      <c r="I23309" t="str">
        <f>INDEX(LedgerMapping[[#All],[Level 3]],MATCH(Actuals[[#This Row],[Sub Ledger]],LedgerMapping[[#All],[Sub Ledger]],0))</f>
        <v>Other</v>
      </c>
      <c r="J23309" s="22">
        <f>YEAR(Actuals[[#This Row],[Date]])</f>
        <v>2024</v>
      </c>
      <c r="K23309" s="22">
        <f>MONTH(Actuals[[#This Row],[Date]])</f>
        <v>11</v>
      </c>
      <c r="L23309" s="12"/>
    </row>
    <row r="23310" spans="1:12" x14ac:dyDescent="0.3">
      <c r="A23310">
        <v>11</v>
      </c>
      <c r="B23310">
        <v>37893</v>
      </c>
      <c r="C23310">
        <v>4</v>
      </c>
      <c r="D23310">
        <v>91000</v>
      </c>
      <c r="E23310" s="46">
        <v>45597</v>
      </c>
      <c r="F23310">
        <v>-163.07</v>
      </c>
      <c r="I23310" t="str">
        <f>INDEX(LedgerMapping[[#All],[Level 3]],MATCH(Actuals[[#This Row],[Sub Ledger]],LedgerMapping[[#All],[Sub Ledger]],0))</f>
        <v>Other</v>
      </c>
      <c r="J23310" s="22">
        <f>YEAR(Actuals[[#This Row],[Date]])</f>
        <v>2024</v>
      </c>
      <c r="K23310" s="22">
        <f>MONTH(Actuals[[#This Row],[Date]])</f>
        <v>11</v>
      </c>
      <c r="L23310" s="12"/>
    </row>
    <row r="23311" spans="1:12" x14ac:dyDescent="0.3">
      <c r="A23311">
        <v>11</v>
      </c>
      <c r="B23311">
        <v>37920</v>
      </c>
      <c r="C23311">
        <v>5</v>
      </c>
      <c r="D23311">
        <v>91000</v>
      </c>
      <c r="E23311" s="46">
        <v>45597</v>
      </c>
      <c r="F23311">
        <v>-20.52</v>
      </c>
      <c r="I23311" t="str">
        <f>INDEX(LedgerMapping[[#All],[Level 3]],MATCH(Actuals[[#This Row],[Sub Ledger]],LedgerMapping[[#All],[Sub Ledger]],0))</f>
        <v>Other</v>
      </c>
      <c r="J23311" s="22">
        <f>YEAR(Actuals[[#This Row],[Date]])</f>
        <v>2024</v>
      </c>
      <c r="K23311" s="22">
        <f>MONTH(Actuals[[#This Row],[Date]])</f>
        <v>11</v>
      </c>
      <c r="L23311" s="12"/>
    </row>
    <row r="23312" spans="1:12" x14ac:dyDescent="0.3">
      <c r="A23312">
        <v>11</v>
      </c>
      <c r="B23312">
        <v>38990</v>
      </c>
      <c r="C23312">
        <v>2</v>
      </c>
      <c r="D23312">
        <v>91000</v>
      </c>
      <c r="E23312" s="46">
        <v>45628</v>
      </c>
      <c r="F23312">
        <v>-94.98</v>
      </c>
      <c r="I23312" t="str">
        <f>INDEX(LedgerMapping[[#All],[Level 3]],MATCH(Actuals[[#This Row],[Sub Ledger]],LedgerMapping[[#All],[Sub Ledger]],0))</f>
        <v>Other</v>
      </c>
      <c r="J23312" s="22">
        <f>YEAR(Actuals[[#This Row],[Date]])</f>
        <v>2024</v>
      </c>
      <c r="K23312" s="22">
        <f>MONTH(Actuals[[#This Row],[Date]])</f>
        <v>12</v>
      </c>
      <c r="L23312" s="12"/>
    </row>
    <row r="23313" spans="1:12" x14ac:dyDescent="0.3">
      <c r="A23313">
        <v>11</v>
      </c>
      <c r="B23313">
        <v>39017</v>
      </c>
      <c r="C23313">
        <v>3</v>
      </c>
      <c r="D23313">
        <v>91000</v>
      </c>
      <c r="E23313" s="46">
        <v>45628</v>
      </c>
      <c r="F23313">
        <v>-96.05</v>
      </c>
      <c r="I23313" t="str">
        <f>INDEX(LedgerMapping[[#All],[Level 3]],MATCH(Actuals[[#This Row],[Sub Ledger]],LedgerMapping[[#All],[Sub Ledger]],0))</f>
        <v>Other</v>
      </c>
      <c r="J23313" s="22">
        <f>YEAR(Actuals[[#This Row],[Date]])</f>
        <v>2024</v>
      </c>
      <c r="K23313" s="22">
        <f>MONTH(Actuals[[#This Row],[Date]])</f>
        <v>12</v>
      </c>
      <c r="L23313" s="12"/>
    </row>
    <row r="23314" spans="1:12" x14ac:dyDescent="0.3">
      <c r="A23314">
        <v>11</v>
      </c>
      <c r="B23314">
        <v>39044</v>
      </c>
      <c r="C23314">
        <v>4</v>
      </c>
      <c r="D23314">
        <v>91000</v>
      </c>
      <c r="E23314" s="46">
        <v>45628</v>
      </c>
      <c r="F23314">
        <v>-175.83</v>
      </c>
      <c r="I23314" t="str">
        <f>INDEX(LedgerMapping[[#All],[Level 3]],MATCH(Actuals[[#This Row],[Sub Ledger]],LedgerMapping[[#All],[Sub Ledger]],0))</f>
        <v>Other</v>
      </c>
      <c r="J23314" s="22">
        <f>YEAR(Actuals[[#This Row],[Date]])</f>
        <v>2024</v>
      </c>
      <c r="K23314" s="22">
        <f>MONTH(Actuals[[#This Row],[Date]])</f>
        <v>12</v>
      </c>
      <c r="L23314" s="12"/>
    </row>
    <row r="23315" spans="1:12" x14ac:dyDescent="0.3">
      <c r="A23315">
        <v>11</v>
      </c>
      <c r="B23315">
        <v>39071</v>
      </c>
      <c r="C23315">
        <v>5</v>
      </c>
      <c r="D23315">
        <v>91000</v>
      </c>
      <c r="E23315" s="46">
        <v>45628</v>
      </c>
      <c r="F23315">
        <v>-19.45</v>
      </c>
      <c r="I23315" t="str">
        <f>INDEX(LedgerMapping[[#All],[Level 3]],MATCH(Actuals[[#This Row],[Sub Ledger]],LedgerMapping[[#All],[Sub Ledger]],0))</f>
        <v>Other</v>
      </c>
      <c r="J23315" s="22">
        <f>YEAR(Actuals[[#This Row],[Date]])</f>
        <v>2024</v>
      </c>
      <c r="K23315" s="22">
        <f>MONTH(Actuals[[#This Row],[Date]])</f>
        <v>12</v>
      </c>
      <c r="L23315" s="12"/>
    </row>
    <row r="23316" spans="1:12" x14ac:dyDescent="0.3">
      <c r="A23316">
        <v>8</v>
      </c>
      <c r="B23316">
        <v>1034</v>
      </c>
      <c r="C23316">
        <v>2</v>
      </c>
      <c r="D23316">
        <v>91000</v>
      </c>
      <c r="E23316" s="46">
        <v>44562</v>
      </c>
      <c r="F23316">
        <v>-135.28</v>
      </c>
      <c r="I23316" t="str">
        <f>INDEX(LedgerMapping[[#All],[Level 3]],MATCH(Actuals[[#This Row],[Sub Ledger]],LedgerMapping[[#All],[Sub Ledger]],0))</f>
        <v>Other</v>
      </c>
      <c r="J23316" s="22">
        <f>YEAR(Actuals[[#This Row],[Date]])</f>
        <v>2022</v>
      </c>
      <c r="K23316" s="22">
        <f>MONTH(Actuals[[#This Row],[Date]])</f>
        <v>1</v>
      </c>
      <c r="L23316" s="12"/>
    </row>
    <row r="23317" spans="1:12" x14ac:dyDescent="0.3">
      <c r="A23317">
        <v>8</v>
      </c>
      <c r="B23317">
        <v>2156</v>
      </c>
      <c r="C23317">
        <v>2</v>
      </c>
      <c r="D23317">
        <v>91000</v>
      </c>
      <c r="E23317" s="46">
        <v>44593</v>
      </c>
      <c r="F23317">
        <v>-159.52000000000001</v>
      </c>
      <c r="I23317" t="str">
        <f>INDEX(LedgerMapping[[#All],[Level 3]],MATCH(Actuals[[#This Row],[Sub Ledger]],LedgerMapping[[#All],[Sub Ledger]],0))</f>
        <v>Other</v>
      </c>
      <c r="J23317" s="22">
        <f>YEAR(Actuals[[#This Row],[Date]])</f>
        <v>2022</v>
      </c>
      <c r="K23317" s="22">
        <f>MONTH(Actuals[[#This Row],[Date]])</f>
        <v>2</v>
      </c>
      <c r="L23317" s="12"/>
    </row>
    <row r="23318" spans="1:12" x14ac:dyDescent="0.3">
      <c r="A23318">
        <v>8</v>
      </c>
      <c r="B23318">
        <v>3274</v>
      </c>
      <c r="C23318">
        <v>2</v>
      </c>
      <c r="D23318">
        <v>91000</v>
      </c>
      <c r="E23318" s="46">
        <v>44624</v>
      </c>
      <c r="F23318">
        <v>-121.64</v>
      </c>
      <c r="I23318" t="str">
        <f>INDEX(LedgerMapping[[#All],[Level 3]],MATCH(Actuals[[#This Row],[Sub Ledger]],LedgerMapping[[#All],[Sub Ledger]],0))</f>
        <v>Other</v>
      </c>
      <c r="J23318" s="22">
        <f>YEAR(Actuals[[#This Row],[Date]])</f>
        <v>2022</v>
      </c>
      <c r="K23318" s="22">
        <f>MONTH(Actuals[[#This Row],[Date]])</f>
        <v>3</v>
      </c>
      <c r="L23318" s="12"/>
    </row>
    <row r="23319" spans="1:12" x14ac:dyDescent="0.3">
      <c r="A23319">
        <v>8</v>
      </c>
      <c r="B23319">
        <v>4396</v>
      </c>
      <c r="C23319">
        <v>2</v>
      </c>
      <c r="D23319">
        <v>91000</v>
      </c>
      <c r="E23319" s="46">
        <v>44654</v>
      </c>
      <c r="F23319">
        <v>-185.28</v>
      </c>
      <c r="I23319" t="str">
        <f>INDEX(LedgerMapping[[#All],[Level 3]],MATCH(Actuals[[#This Row],[Sub Ledger]],LedgerMapping[[#All],[Sub Ledger]],0))</f>
        <v>Other</v>
      </c>
      <c r="J23319" s="22">
        <f>YEAR(Actuals[[#This Row],[Date]])</f>
        <v>2022</v>
      </c>
      <c r="K23319" s="22">
        <f>MONTH(Actuals[[#This Row],[Date]])</f>
        <v>4</v>
      </c>
      <c r="L23319" s="12"/>
    </row>
    <row r="23320" spans="1:12" x14ac:dyDescent="0.3">
      <c r="A23320">
        <v>8</v>
      </c>
      <c r="B23320">
        <v>5518</v>
      </c>
      <c r="C23320">
        <v>2</v>
      </c>
      <c r="D23320">
        <v>91000</v>
      </c>
      <c r="E23320" s="46">
        <v>44685</v>
      </c>
      <c r="F23320">
        <v>-159.52000000000001</v>
      </c>
      <c r="I23320" t="str">
        <f>INDEX(LedgerMapping[[#All],[Level 3]],MATCH(Actuals[[#This Row],[Sub Ledger]],LedgerMapping[[#All],[Sub Ledger]],0))</f>
        <v>Other</v>
      </c>
      <c r="J23320" s="22">
        <f>YEAR(Actuals[[#This Row],[Date]])</f>
        <v>2022</v>
      </c>
      <c r="K23320" s="22">
        <f>MONTH(Actuals[[#This Row],[Date]])</f>
        <v>5</v>
      </c>
      <c r="L23320" s="12"/>
    </row>
    <row r="23321" spans="1:12" x14ac:dyDescent="0.3">
      <c r="A23321">
        <v>8</v>
      </c>
      <c r="B23321">
        <v>6644</v>
      </c>
      <c r="C23321">
        <v>2</v>
      </c>
      <c r="D23321">
        <v>91000</v>
      </c>
      <c r="E23321" s="46">
        <v>44715</v>
      </c>
      <c r="F23321">
        <v>-139.83000000000001</v>
      </c>
      <c r="I23321" t="str">
        <f>INDEX(LedgerMapping[[#All],[Level 3]],MATCH(Actuals[[#This Row],[Sub Ledger]],LedgerMapping[[#All],[Sub Ledger]],0))</f>
        <v>Other</v>
      </c>
      <c r="J23321" s="22">
        <f>YEAR(Actuals[[#This Row],[Date]])</f>
        <v>2022</v>
      </c>
      <c r="K23321" s="22">
        <f>MONTH(Actuals[[#This Row],[Date]])</f>
        <v>6</v>
      </c>
      <c r="L23321" s="12"/>
    </row>
    <row r="23322" spans="1:12" x14ac:dyDescent="0.3">
      <c r="A23322">
        <v>8</v>
      </c>
      <c r="B23322">
        <v>7764</v>
      </c>
      <c r="C23322">
        <v>2</v>
      </c>
      <c r="D23322">
        <v>91000</v>
      </c>
      <c r="E23322" s="46">
        <v>44746</v>
      </c>
      <c r="F23322">
        <v>-123.16</v>
      </c>
      <c r="I23322" t="str">
        <f>INDEX(LedgerMapping[[#All],[Level 3]],MATCH(Actuals[[#This Row],[Sub Ledger]],LedgerMapping[[#All],[Sub Ledger]],0))</f>
        <v>Other</v>
      </c>
      <c r="J23322" s="22">
        <f>YEAR(Actuals[[#This Row],[Date]])</f>
        <v>2022</v>
      </c>
      <c r="K23322" s="22">
        <f>MONTH(Actuals[[#This Row],[Date]])</f>
        <v>7</v>
      </c>
      <c r="L23322" s="12"/>
    </row>
    <row r="23323" spans="1:12" x14ac:dyDescent="0.3">
      <c r="A23323">
        <v>8</v>
      </c>
      <c r="B23323">
        <v>8888</v>
      </c>
      <c r="C23323">
        <v>2</v>
      </c>
      <c r="D23323">
        <v>91000</v>
      </c>
      <c r="E23323" s="46">
        <v>44777</v>
      </c>
      <c r="F23323">
        <v>-139.83000000000001</v>
      </c>
      <c r="I23323" t="str">
        <f>INDEX(LedgerMapping[[#All],[Level 3]],MATCH(Actuals[[#This Row],[Sub Ledger]],LedgerMapping[[#All],[Sub Ledger]],0))</f>
        <v>Other</v>
      </c>
      <c r="J23323" s="22">
        <f>YEAR(Actuals[[#This Row],[Date]])</f>
        <v>2022</v>
      </c>
      <c r="K23323" s="22">
        <f>MONTH(Actuals[[#This Row],[Date]])</f>
        <v>8</v>
      </c>
      <c r="L23323" s="12"/>
    </row>
    <row r="23324" spans="1:12" x14ac:dyDescent="0.3">
      <c r="A23324">
        <v>8</v>
      </c>
      <c r="B23324">
        <v>10002</v>
      </c>
      <c r="C23324">
        <v>2</v>
      </c>
      <c r="D23324">
        <v>91000</v>
      </c>
      <c r="E23324" s="46">
        <v>44805</v>
      </c>
      <c r="F23324">
        <v>-214.07</v>
      </c>
      <c r="I23324" t="str">
        <f>INDEX(LedgerMapping[[#All],[Level 3]],MATCH(Actuals[[#This Row],[Sub Ledger]],LedgerMapping[[#All],[Sub Ledger]],0))</f>
        <v>Other</v>
      </c>
      <c r="J23324" s="22">
        <f>YEAR(Actuals[[#This Row],[Date]])</f>
        <v>2022</v>
      </c>
      <c r="K23324" s="22">
        <f>MONTH(Actuals[[#This Row],[Date]])</f>
        <v>9</v>
      </c>
      <c r="L23324" s="12"/>
    </row>
    <row r="23325" spans="1:12" x14ac:dyDescent="0.3">
      <c r="A23325">
        <v>8</v>
      </c>
      <c r="B23325">
        <v>11120</v>
      </c>
      <c r="C23325">
        <v>2</v>
      </c>
      <c r="D23325">
        <v>91000</v>
      </c>
      <c r="E23325" s="46">
        <v>44836</v>
      </c>
      <c r="F23325">
        <v>-151.94999999999999</v>
      </c>
      <c r="I23325" t="str">
        <f>INDEX(LedgerMapping[[#All],[Level 3]],MATCH(Actuals[[#This Row],[Sub Ledger]],LedgerMapping[[#All],[Sub Ledger]],0))</f>
        <v>Other</v>
      </c>
      <c r="J23325" s="22">
        <f>YEAR(Actuals[[#This Row],[Date]])</f>
        <v>2022</v>
      </c>
      <c r="K23325" s="22">
        <f>MONTH(Actuals[[#This Row],[Date]])</f>
        <v>10</v>
      </c>
      <c r="L23325" s="12"/>
    </row>
    <row r="23326" spans="1:12" x14ac:dyDescent="0.3">
      <c r="A23326">
        <v>8</v>
      </c>
      <c r="B23326">
        <v>12246</v>
      </c>
      <c r="C23326">
        <v>2</v>
      </c>
      <c r="D23326">
        <v>91000</v>
      </c>
      <c r="E23326" s="46">
        <v>44866</v>
      </c>
      <c r="F23326">
        <v>-98.92</v>
      </c>
      <c r="I23326" t="str">
        <f>INDEX(LedgerMapping[[#All],[Level 3]],MATCH(Actuals[[#This Row],[Sub Ledger]],LedgerMapping[[#All],[Sub Ledger]],0))</f>
        <v>Other</v>
      </c>
      <c r="J23326" s="22">
        <f>YEAR(Actuals[[#This Row],[Date]])</f>
        <v>2022</v>
      </c>
      <c r="K23326" s="22">
        <f>MONTH(Actuals[[#This Row],[Date]])</f>
        <v>11</v>
      </c>
      <c r="L23326" s="12"/>
    </row>
    <row r="23327" spans="1:12" x14ac:dyDescent="0.3">
      <c r="A23327">
        <v>8</v>
      </c>
      <c r="B23327">
        <v>13376</v>
      </c>
      <c r="C23327">
        <v>2</v>
      </c>
      <c r="D23327">
        <v>91000</v>
      </c>
      <c r="E23327" s="46">
        <v>44897</v>
      </c>
      <c r="F23327">
        <v>-153.46</v>
      </c>
      <c r="I23327" t="str">
        <f>INDEX(LedgerMapping[[#All],[Level 3]],MATCH(Actuals[[#This Row],[Sub Ledger]],LedgerMapping[[#All],[Sub Ledger]],0))</f>
        <v>Other</v>
      </c>
      <c r="J23327" s="22">
        <f>YEAR(Actuals[[#This Row],[Date]])</f>
        <v>2022</v>
      </c>
      <c r="K23327" s="22">
        <f>MONTH(Actuals[[#This Row],[Date]])</f>
        <v>12</v>
      </c>
      <c r="L23327" s="12"/>
    </row>
    <row r="23328" spans="1:12" x14ac:dyDescent="0.3">
      <c r="A23328">
        <v>8</v>
      </c>
      <c r="B23328">
        <v>14147</v>
      </c>
      <c r="C23328">
        <v>2</v>
      </c>
      <c r="D23328">
        <v>91000</v>
      </c>
      <c r="E23328" s="46">
        <v>44927</v>
      </c>
      <c r="F23328">
        <v>-139.83000000000001</v>
      </c>
      <c r="I23328" t="str">
        <f>INDEX(LedgerMapping[[#All],[Level 3]],MATCH(Actuals[[#This Row],[Sub Ledger]],LedgerMapping[[#All],[Sub Ledger]],0))</f>
        <v>Other</v>
      </c>
      <c r="J23328" s="22">
        <f>YEAR(Actuals[[#This Row],[Date]])</f>
        <v>2023</v>
      </c>
      <c r="K23328" s="22">
        <f>MONTH(Actuals[[#This Row],[Date]])</f>
        <v>1</v>
      </c>
      <c r="L23328" s="12"/>
    </row>
    <row r="23329" spans="1:12" x14ac:dyDescent="0.3">
      <c r="A23329">
        <v>12</v>
      </c>
      <c r="B23329">
        <v>14441</v>
      </c>
      <c r="C23329">
        <v>2</v>
      </c>
      <c r="D23329">
        <v>91000</v>
      </c>
      <c r="E23329" s="46">
        <v>44927</v>
      </c>
      <c r="F23329">
        <v>-46.05</v>
      </c>
      <c r="I23329" t="str">
        <f>INDEX(LedgerMapping[[#All],[Level 3]],MATCH(Actuals[[#This Row],[Sub Ledger]],LedgerMapping[[#All],[Sub Ledger]],0))</f>
        <v>Other</v>
      </c>
      <c r="J23329" s="22">
        <f>YEAR(Actuals[[#This Row],[Date]])</f>
        <v>2023</v>
      </c>
      <c r="K23329" s="22">
        <f>MONTH(Actuals[[#This Row],[Date]])</f>
        <v>1</v>
      </c>
      <c r="L23329" s="12"/>
    </row>
    <row r="23330" spans="1:12" x14ac:dyDescent="0.3">
      <c r="A23330">
        <v>8</v>
      </c>
      <c r="B23330">
        <v>15151</v>
      </c>
      <c r="C23330">
        <v>2</v>
      </c>
      <c r="D23330">
        <v>91000</v>
      </c>
      <c r="E23330" s="46">
        <v>44958</v>
      </c>
      <c r="F23330">
        <v>-148.91999999999999</v>
      </c>
      <c r="I23330" t="str">
        <f>INDEX(LedgerMapping[[#All],[Level 3]],MATCH(Actuals[[#This Row],[Sub Ledger]],LedgerMapping[[#All],[Sub Ledger]],0))</f>
        <v>Other</v>
      </c>
      <c r="J23330" s="22">
        <f>YEAR(Actuals[[#This Row],[Date]])</f>
        <v>2023</v>
      </c>
      <c r="K23330" s="22">
        <f>MONTH(Actuals[[#This Row],[Date]])</f>
        <v>2</v>
      </c>
      <c r="L23330" s="12"/>
    </row>
    <row r="23331" spans="1:12" x14ac:dyDescent="0.3">
      <c r="A23331">
        <v>8</v>
      </c>
      <c r="B23331">
        <v>16131</v>
      </c>
      <c r="C23331">
        <v>2</v>
      </c>
      <c r="D23331">
        <v>91000</v>
      </c>
      <c r="E23331" s="46">
        <v>44988</v>
      </c>
      <c r="F23331">
        <v>-156.49</v>
      </c>
      <c r="I23331" t="str">
        <f>INDEX(LedgerMapping[[#All],[Level 3]],MATCH(Actuals[[#This Row],[Sub Ledger]],LedgerMapping[[#All],[Sub Ledger]],0))</f>
        <v>Other</v>
      </c>
      <c r="J23331" s="22">
        <f>YEAR(Actuals[[#This Row],[Date]])</f>
        <v>2023</v>
      </c>
      <c r="K23331" s="22">
        <f>MONTH(Actuals[[#This Row],[Date]])</f>
        <v>3</v>
      </c>
      <c r="L23331" s="12"/>
    </row>
    <row r="23332" spans="1:12" x14ac:dyDescent="0.3">
      <c r="A23332">
        <v>12</v>
      </c>
      <c r="B23332">
        <v>16451</v>
      </c>
      <c r="C23332">
        <v>2</v>
      </c>
      <c r="D23332">
        <v>91000</v>
      </c>
      <c r="E23332" s="46">
        <v>44988</v>
      </c>
      <c r="F23332">
        <v>-44.98</v>
      </c>
      <c r="I23332" t="str">
        <f>INDEX(LedgerMapping[[#All],[Level 3]],MATCH(Actuals[[#This Row],[Sub Ledger]],LedgerMapping[[#All],[Sub Ledger]],0))</f>
        <v>Other</v>
      </c>
      <c r="J23332" s="22">
        <f>YEAR(Actuals[[#This Row],[Date]])</f>
        <v>2023</v>
      </c>
      <c r="K23332" s="22">
        <f>MONTH(Actuals[[#This Row],[Date]])</f>
        <v>3</v>
      </c>
      <c r="L23332" s="12"/>
    </row>
    <row r="23333" spans="1:12" x14ac:dyDescent="0.3">
      <c r="A23333">
        <v>8</v>
      </c>
      <c r="B23333">
        <v>17163</v>
      </c>
      <c r="C23333">
        <v>2</v>
      </c>
      <c r="D23333">
        <v>91000</v>
      </c>
      <c r="E23333" s="46">
        <v>45018</v>
      </c>
      <c r="F23333">
        <v>-126.19</v>
      </c>
      <c r="I23333" t="str">
        <f>INDEX(LedgerMapping[[#All],[Level 3]],MATCH(Actuals[[#This Row],[Sub Ledger]],LedgerMapping[[#All],[Sub Ledger]],0))</f>
        <v>Other</v>
      </c>
      <c r="J23333" s="22">
        <f>YEAR(Actuals[[#This Row],[Date]])</f>
        <v>2023</v>
      </c>
      <c r="K23333" s="22">
        <f>MONTH(Actuals[[#This Row],[Date]])</f>
        <v>4</v>
      </c>
      <c r="L23333" s="12"/>
    </row>
    <row r="23334" spans="1:12" x14ac:dyDescent="0.3">
      <c r="A23334">
        <v>12</v>
      </c>
      <c r="B23334">
        <v>17483</v>
      </c>
      <c r="C23334">
        <v>2</v>
      </c>
      <c r="D23334">
        <v>91000</v>
      </c>
      <c r="E23334" s="46">
        <v>45018</v>
      </c>
      <c r="F23334">
        <v>-51.37</v>
      </c>
      <c r="I23334" t="str">
        <f>INDEX(LedgerMapping[[#All],[Level 3]],MATCH(Actuals[[#This Row],[Sub Ledger]],LedgerMapping[[#All],[Sub Ledger]],0))</f>
        <v>Other</v>
      </c>
      <c r="J23334" s="22">
        <f>YEAR(Actuals[[#This Row],[Date]])</f>
        <v>2023</v>
      </c>
      <c r="K23334" s="22">
        <f>MONTH(Actuals[[#This Row],[Date]])</f>
        <v>4</v>
      </c>
      <c r="L23334" s="12"/>
    </row>
    <row r="23335" spans="1:12" x14ac:dyDescent="0.3">
      <c r="A23335">
        <v>8</v>
      </c>
      <c r="B23335">
        <v>18193</v>
      </c>
      <c r="C23335">
        <v>2</v>
      </c>
      <c r="D23335">
        <v>91000</v>
      </c>
      <c r="E23335" s="46">
        <v>45049</v>
      </c>
      <c r="F23335">
        <v>-139.83000000000001</v>
      </c>
      <c r="I23335" t="str">
        <f>INDEX(LedgerMapping[[#All],[Level 3]],MATCH(Actuals[[#This Row],[Sub Ledger]],LedgerMapping[[#All],[Sub Ledger]],0))</f>
        <v>Other</v>
      </c>
      <c r="J23335" s="22">
        <f>YEAR(Actuals[[#This Row],[Date]])</f>
        <v>2023</v>
      </c>
      <c r="K23335" s="22">
        <f>MONTH(Actuals[[#This Row],[Date]])</f>
        <v>5</v>
      </c>
      <c r="L23335" s="12"/>
    </row>
    <row r="23336" spans="1:12" x14ac:dyDescent="0.3">
      <c r="A23336">
        <v>8</v>
      </c>
      <c r="B23336">
        <v>19197</v>
      </c>
      <c r="C23336">
        <v>2</v>
      </c>
      <c r="D23336">
        <v>91000</v>
      </c>
      <c r="E23336" s="46">
        <v>45079</v>
      </c>
      <c r="F23336">
        <v>-189.82</v>
      </c>
      <c r="I23336" t="str">
        <f>INDEX(LedgerMapping[[#All],[Level 3]],MATCH(Actuals[[#This Row],[Sub Ledger]],LedgerMapping[[#All],[Sub Ledger]],0))</f>
        <v>Other</v>
      </c>
      <c r="J23336" s="22">
        <f>YEAR(Actuals[[#This Row],[Date]])</f>
        <v>2023</v>
      </c>
      <c r="K23336" s="22">
        <f>MONTH(Actuals[[#This Row],[Date]])</f>
        <v>6</v>
      </c>
      <c r="L23336" s="12"/>
    </row>
    <row r="23337" spans="1:12" x14ac:dyDescent="0.3">
      <c r="A23337">
        <v>12</v>
      </c>
      <c r="B23337">
        <v>19516</v>
      </c>
      <c r="C23337">
        <v>2</v>
      </c>
      <c r="D23337">
        <v>91000</v>
      </c>
      <c r="E23337" s="46">
        <v>45079</v>
      </c>
      <c r="F23337">
        <v>-52.43</v>
      </c>
      <c r="I23337" t="str">
        <f>INDEX(LedgerMapping[[#All],[Level 3]],MATCH(Actuals[[#This Row],[Sub Ledger]],LedgerMapping[[#All],[Sub Ledger]],0))</f>
        <v>Other</v>
      </c>
      <c r="J23337" s="22">
        <f>YEAR(Actuals[[#This Row],[Date]])</f>
        <v>2023</v>
      </c>
      <c r="K23337" s="22">
        <f>MONTH(Actuals[[#This Row],[Date]])</f>
        <v>6</v>
      </c>
      <c r="L23337" s="12"/>
    </row>
    <row r="23338" spans="1:12" x14ac:dyDescent="0.3">
      <c r="A23338">
        <v>8</v>
      </c>
      <c r="B23338">
        <v>20226</v>
      </c>
      <c r="C23338">
        <v>2</v>
      </c>
      <c r="D23338">
        <v>91000</v>
      </c>
      <c r="E23338" s="46">
        <v>45110</v>
      </c>
      <c r="F23338">
        <v>-173.16</v>
      </c>
      <c r="I23338" t="str">
        <f>INDEX(LedgerMapping[[#All],[Level 3]],MATCH(Actuals[[#This Row],[Sub Ledger]],LedgerMapping[[#All],[Sub Ledger]],0))</f>
        <v>Other</v>
      </c>
      <c r="J23338" s="22">
        <f>YEAR(Actuals[[#This Row],[Date]])</f>
        <v>2023</v>
      </c>
      <c r="K23338" s="22">
        <f>MONTH(Actuals[[#This Row],[Date]])</f>
        <v>7</v>
      </c>
      <c r="L23338" s="12"/>
    </row>
    <row r="23339" spans="1:12" x14ac:dyDescent="0.3">
      <c r="A23339">
        <v>12</v>
      </c>
      <c r="B23339">
        <v>20545</v>
      </c>
      <c r="C23339">
        <v>2</v>
      </c>
      <c r="D23339">
        <v>91000</v>
      </c>
      <c r="E23339" s="46">
        <v>45110</v>
      </c>
      <c r="F23339">
        <v>-42.86</v>
      </c>
      <c r="I23339" t="str">
        <f>INDEX(LedgerMapping[[#All],[Level 3]],MATCH(Actuals[[#This Row],[Sub Ledger]],LedgerMapping[[#All],[Sub Ledger]],0))</f>
        <v>Other</v>
      </c>
      <c r="J23339" s="22">
        <f>YEAR(Actuals[[#This Row],[Date]])</f>
        <v>2023</v>
      </c>
      <c r="K23339" s="22">
        <f>MONTH(Actuals[[#This Row],[Date]])</f>
        <v>7</v>
      </c>
      <c r="L23339" s="12"/>
    </row>
    <row r="23340" spans="1:12" x14ac:dyDescent="0.3">
      <c r="A23340">
        <v>8</v>
      </c>
      <c r="B23340">
        <v>21253</v>
      </c>
      <c r="C23340">
        <v>2</v>
      </c>
      <c r="D23340">
        <v>91000</v>
      </c>
      <c r="E23340" s="46">
        <v>45141</v>
      </c>
      <c r="F23340">
        <v>-209.52</v>
      </c>
      <c r="I23340" t="str">
        <f>INDEX(LedgerMapping[[#All],[Level 3]],MATCH(Actuals[[#This Row],[Sub Ledger]],LedgerMapping[[#All],[Sub Ledger]],0))</f>
        <v>Other</v>
      </c>
      <c r="J23340" s="22">
        <f>YEAR(Actuals[[#This Row],[Date]])</f>
        <v>2023</v>
      </c>
      <c r="K23340" s="22">
        <f>MONTH(Actuals[[#This Row],[Date]])</f>
        <v>8</v>
      </c>
      <c r="L23340" s="12"/>
    </row>
    <row r="23341" spans="1:12" x14ac:dyDescent="0.3">
      <c r="A23341">
        <v>8</v>
      </c>
      <c r="B23341">
        <v>22257</v>
      </c>
      <c r="C23341">
        <v>2</v>
      </c>
      <c r="D23341">
        <v>91000</v>
      </c>
      <c r="E23341" s="46">
        <v>45169</v>
      </c>
      <c r="F23341">
        <v>-144.37</v>
      </c>
      <c r="I23341" t="str">
        <f>INDEX(LedgerMapping[[#All],[Level 3]],MATCH(Actuals[[#This Row],[Sub Ledger]],LedgerMapping[[#All],[Sub Ledger]],0))</f>
        <v>Other</v>
      </c>
      <c r="J23341" s="22">
        <f>YEAR(Actuals[[#This Row],[Date]])</f>
        <v>2023</v>
      </c>
      <c r="K23341" s="22">
        <f>MONTH(Actuals[[#This Row],[Date]])</f>
        <v>8</v>
      </c>
      <c r="L23341" s="12"/>
    </row>
    <row r="23342" spans="1:12" x14ac:dyDescent="0.3">
      <c r="A23342">
        <v>8</v>
      </c>
      <c r="B23342">
        <v>23234</v>
      </c>
      <c r="C23342">
        <v>2</v>
      </c>
      <c r="D23342">
        <v>91000</v>
      </c>
      <c r="E23342" s="46">
        <v>45200</v>
      </c>
      <c r="F23342">
        <v>-161.04</v>
      </c>
      <c r="I23342" t="str">
        <f>INDEX(LedgerMapping[[#All],[Level 3]],MATCH(Actuals[[#This Row],[Sub Ledger]],LedgerMapping[[#All],[Sub Ledger]],0))</f>
        <v>Other</v>
      </c>
      <c r="J23342" s="22">
        <f>YEAR(Actuals[[#This Row],[Date]])</f>
        <v>2023</v>
      </c>
      <c r="K23342" s="22">
        <f>MONTH(Actuals[[#This Row],[Date]])</f>
        <v>10</v>
      </c>
      <c r="L23342" s="12"/>
    </row>
    <row r="23343" spans="1:12" x14ac:dyDescent="0.3">
      <c r="A23343">
        <v>8</v>
      </c>
      <c r="B23343">
        <v>24237</v>
      </c>
      <c r="C23343">
        <v>2</v>
      </c>
      <c r="D23343">
        <v>91000</v>
      </c>
      <c r="E23343" s="46">
        <v>45230</v>
      </c>
      <c r="F23343">
        <v>-173.16</v>
      </c>
      <c r="I23343" t="str">
        <f>INDEX(LedgerMapping[[#All],[Level 3]],MATCH(Actuals[[#This Row],[Sub Ledger]],LedgerMapping[[#All],[Sub Ledger]],0))</f>
        <v>Other</v>
      </c>
      <c r="J23343" s="22">
        <f>YEAR(Actuals[[#This Row],[Date]])</f>
        <v>2023</v>
      </c>
      <c r="K23343" s="22">
        <f>MONTH(Actuals[[#This Row],[Date]])</f>
        <v>10</v>
      </c>
      <c r="L23343" s="12"/>
    </row>
    <row r="23344" spans="1:12" x14ac:dyDescent="0.3">
      <c r="A23344">
        <v>12</v>
      </c>
      <c r="B23344">
        <v>24556</v>
      </c>
      <c r="C23344">
        <v>2</v>
      </c>
      <c r="D23344">
        <v>91000</v>
      </c>
      <c r="E23344" s="46">
        <v>45230</v>
      </c>
      <c r="F23344">
        <v>-20.52</v>
      </c>
      <c r="I23344" t="str">
        <f>INDEX(LedgerMapping[[#All],[Level 3]],MATCH(Actuals[[#This Row],[Sub Ledger]],LedgerMapping[[#All],[Sub Ledger]],0))</f>
        <v>Other</v>
      </c>
      <c r="J23344" s="22">
        <f>YEAR(Actuals[[#This Row],[Date]])</f>
        <v>2023</v>
      </c>
      <c r="K23344" s="22">
        <f>MONTH(Actuals[[#This Row],[Date]])</f>
        <v>10</v>
      </c>
      <c r="L23344" s="12"/>
    </row>
    <row r="23345" spans="1:12" x14ac:dyDescent="0.3">
      <c r="A23345">
        <v>8</v>
      </c>
      <c r="B23345">
        <v>25268</v>
      </c>
      <c r="C23345">
        <v>2</v>
      </c>
      <c r="D23345">
        <v>91000</v>
      </c>
      <c r="E23345" s="46">
        <v>45261</v>
      </c>
      <c r="F23345">
        <v>-188.31</v>
      </c>
      <c r="I23345" t="str">
        <f>INDEX(LedgerMapping[[#All],[Level 3]],MATCH(Actuals[[#This Row],[Sub Ledger]],LedgerMapping[[#All],[Sub Ledger]],0))</f>
        <v>Other</v>
      </c>
      <c r="J23345" s="22">
        <f>YEAR(Actuals[[#This Row],[Date]])</f>
        <v>2023</v>
      </c>
      <c r="K23345" s="22">
        <f>MONTH(Actuals[[#This Row],[Date]])</f>
        <v>12</v>
      </c>
      <c r="L23345" s="12"/>
    </row>
    <row r="23346" spans="1:12" x14ac:dyDescent="0.3">
      <c r="A23346">
        <v>12</v>
      </c>
      <c r="B23346">
        <v>25587</v>
      </c>
      <c r="C23346">
        <v>2</v>
      </c>
      <c r="D23346">
        <v>91000</v>
      </c>
      <c r="E23346" s="46">
        <v>45261</v>
      </c>
      <c r="F23346">
        <v>-58.81</v>
      </c>
      <c r="I23346" t="str">
        <f>INDEX(LedgerMapping[[#All],[Level 3]],MATCH(Actuals[[#This Row],[Sub Ledger]],LedgerMapping[[#All],[Sub Ledger]],0))</f>
        <v>Other</v>
      </c>
      <c r="J23346" s="22">
        <f>YEAR(Actuals[[#This Row],[Date]])</f>
        <v>2023</v>
      </c>
      <c r="K23346" s="22">
        <f>MONTH(Actuals[[#This Row],[Date]])</f>
        <v>12</v>
      </c>
      <c r="L23346" s="12"/>
    </row>
    <row r="23347" spans="1:12" x14ac:dyDescent="0.3">
      <c r="A23347">
        <v>8</v>
      </c>
      <c r="B23347">
        <v>26338</v>
      </c>
      <c r="C23347">
        <v>2</v>
      </c>
      <c r="D23347">
        <v>91000</v>
      </c>
      <c r="E23347" s="46">
        <v>45291</v>
      </c>
      <c r="F23347">
        <v>-235.28</v>
      </c>
      <c r="I23347" t="str">
        <f>INDEX(LedgerMapping[[#All],[Level 3]],MATCH(Actuals[[#This Row],[Sub Ledger]],LedgerMapping[[#All],[Sub Ledger]],0))</f>
        <v>Other</v>
      </c>
      <c r="J23347" s="22">
        <f>YEAR(Actuals[[#This Row],[Date]])</f>
        <v>2023</v>
      </c>
      <c r="K23347" s="22">
        <f>MONTH(Actuals[[#This Row],[Date]])</f>
        <v>12</v>
      </c>
      <c r="L23347" s="12"/>
    </row>
    <row r="23348" spans="1:12" x14ac:dyDescent="0.3">
      <c r="A23348">
        <v>13</v>
      </c>
      <c r="B23348">
        <v>26752</v>
      </c>
      <c r="C23348">
        <v>2</v>
      </c>
      <c r="D23348">
        <v>91000</v>
      </c>
      <c r="E23348" s="46">
        <v>45291</v>
      </c>
      <c r="F23348">
        <v>-247.87</v>
      </c>
      <c r="I23348" t="str">
        <f>INDEX(LedgerMapping[[#All],[Level 3]],MATCH(Actuals[[#This Row],[Sub Ledger]],LedgerMapping[[#All],[Sub Ledger]],0))</f>
        <v>Other</v>
      </c>
      <c r="J23348" s="22">
        <f>YEAR(Actuals[[#This Row],[Date]])</f>
        <v>2023</v>
      </c>
      <c r="K23348" s="22">
        <f>MONTH(Actuals[[#This Row],[Date]])</f>
        <v>12</v>
      </c>
      <c r="L23348" s="12"/>
    </row>
    <row r="23349" spans="1:12" x14ac:dyDescent="0.3">
      <c r="A23349">
        <v>8</v>
      </c>
      <c r="B23349">
        <v>27463</v>
      </c>
      <c r="C23349">
        <v>2</v>
      </c>
      <c r="D23349">
        <v>91000</v>
      </c>
      <c r="E23349" s="46">
        <v>45322</v>
      </c>
      <c r="F23349">
        <v>-344.37</v>
      </c>
      <c r="I23349" t="str">
        <f>INDEX(LedgerMapping[[#All],[Level 3]],MATCH(Actuals[[#This Row],[Sub Ledger]],LedgerMapping[[#All],[Sub Ledger]],0))</f>
        <v>Other</v>
      </c>
      <c r="J23349" s="22">
        <f>YEAR(Actuals[[#This Row],[Date]])</f>
        <v>2024</v>
      </c>
      <c r="K23349" s="22">
        <f>MONTH(Actuals[[#This Row],[Date]])</f>
        <v>1</v>
      </c>
      <c r="L23349" s="12"/>
    </row>
    <row r="23350" spans="1:12" x14ac:dyDescent="0.3">
      <c r="A23350">
        <v>12</v>
      </c>
      <c r="B23350">
        <v>27784</v>
      </c>
      <c r="C23350">
        <v>2</v>
      </c>
      <c r="D23350">
        <v>91000</v>
      </c>
      <c r="E23350" s="46">
        <v>45322</v>
      </c>
      <c r="F23350">
        <v>-26.9</v>
      </c>
      <c r="I23350" t="str">
        <f>INDEX(LedgerMapping[[#All],[Level 3]],MATCH(Actuals[[#This Row],[Sub Ledger]],LedgerMapping[[#All],[Sub Ledger]],0))</f>
        <v>Other</v>
      </c>
      <c r="J23350" s="22">
        <f>YEAR(Actuals[[#This Row],[Date]])</f>
        <v>2024</v>
      </c>
      <c r="K23350" s="22">
        <f>MONTH(Actuals[[#This Row],[Date]])</f>
        <v>1</v>
      </c>
      <c r="L23350" s="12"/>
    </row>
    <row r="23351" spans="1:12" x14ac:dyDescent="0.3">
      <c r="A23351">
        <v>13</v>
      </c>
      <c r="B23351">
        <v>27902</v>
      </c>
      <c r="C23351">
        <v>2</v>
      </c>
      <c r="D23351">
        <v>91000</v>
      </c>
      <c r="E23351" s="46">
        <v>45322</v>
      </c>
      <c r="F23351">
        <v>-242.6</v>
      </c>
      <c r="I23351" t="str">
        <f>INDEX(LedgerMapping[[#All],[Level 3]],MATCH(Actuals[[#This Row],[Sub Ledger]],LedgerMapping[[#All],[Sub Ledger]],0))</f>
        <v>Other</v>
      </c>
      <c r="J23351" s="22">
        <f>YEAR(Actuals[[#This Row],[Date]])</f>
        <v>2024</v>
      </c>
      <c r="K23351" s="22">
        <f>MONTH(Actuals[[#This Row],[Date]])</f>
        <v>1</v>
      </c>
      <c r="L23351" s="12"/>
    </row>
    <row r="23352" spans="1:12" x14ac:dyDescent="0.3">
      <c r="A23352">
        <v>8</v>
      </c>
      <c r="B23352">
        <v>28615</v>
      </c>
      <c r="C23352">
        <v>2</v>
      </c>
      <c r="D23352">
        <v>91000</v>
      </c>
      <c r="E23352" s="46">
        <v>45354</v>
      </c>
      <c r="F23352">
        <v>-230.73</v>
      </c>
      <c r="I23352" t="str">
        <f>INDEX(LedgerMapping[[#All],[Level 3]],MATCH(Actuals[[#This Row],[Sub Ledger]],LedgerMapping[[#All],[Sub Ledger]],0))</f>
        <v>Other</v>
      </c>
      <c r="J23352" s="22">
        <f>YEAR(Actuals[[#This Row],[Date]])</f>
        <v>2024</v>
      </c>
      <c r="K23352" s="22">
        <f>MONTH(Actuals[[#This Row],[Date]])</f>
        <v>3</v>
      </c>
      <c r="L23352" s="12"/>
    </row>
    <row r="23353" spans="1:12" x14ac:dyDescent="0.3">
      <c r="A23353">
        <v>12</v>
      </c>
      <c r="B23353">
        <v>28936</v>
      </c>
      <c r="C23353">
        <v>2</v>
      </c>
      <c r="D23353">
        <v>91000</v>
      </c>
      <c r="E23353" s="46">
        <v>45354</v>
      </c>
      <c r="F23353">
        <v>-24.77</v>
      </c>
      <c r="I23353" t="str">
        <f>INDEX(LedgerMapping[[#All],[Level 3]],MATCH(Actuals[[#This Row],[Sub Ledger]],LedgerMapping[[#All],[Sub Ledger]],0))</f>
        <v>Other</v>
      </c>
      <c r="J23353" s="22">
        <f>YEAR(Actuals[[#This Row],[Date]])</f>
        <v>2024</v>
      </c>
      <c r="K23353" s="22">
        <f>MONTH(Actuals[[#This Row],[Date]])</f>
        <v>3</v>
      </c>
      <c r="L23353" s="12"/>
    </row>
    <row r="23354" spans="1:12" x14ac:dyDescent="0.3">
      <c r="A23354">
        <v>13</v>
      </c>
      <c r="B23354">
        <v>29055</v>
      </c>
      <c r="C23354">
        <v>2</v>
      </c>
      <c r="D23354">
        <v>91000</v>
      </c>
      <c r="E23354" s="46">
        <v>45354</v>
      </c>
      <c r="F23354">
        <v>-239.09</v>
      </c>
      <c r="I23354" t="str">
        <f>INDEX(LedgerMapping[[#All],[Level 3]],MATCH(Actuals[[#This Row],[Sub Ledger]],LedgerMapping[[#All],[Sub Ledger]],0))</f>
        <v>Other</v>
      </c>
      <c r="J23354" s="22">
        <f>YEAR(Actuals[[#This Row],[Date]])</f>
        <v>2024</v>
      </c>
      <c r="K23354" s="22">
        <f>MONTH(Actuals[[#This Row],[Date]])</f>
        <v>3</v>
      </c>
      <c r="L23354" s="12"/>
    </row>
    <row r="23355" spans="1:12" x14ac:dyDescent="0.3">
      <c r="A23355">
        <v>8</v>
      </c>
      <c r="B23355">
        <v>29769</v>
      </c>
      <c r="C23355">
        <v>2</v>
      </c>
      <c r="D23355">
        <v>91000</v>
      </c>
      <c r="E23355" s="46">
        <v>45384</v>
      </c>
      <c r="F23355">
        <v>-209.52</v>
      </c>
      <c r="I23355" t="str">
        <f>INDEX(LedgerMapping[[#All],[Level 3]],MATCH(Actuals[[#This Row],[Sub Ledger]],LedgerMapping[[#All],[Sub Ledger]],0))</f>
        <v>Other</v>
      </c>
      <c r="J23355" s="22">
        <f>YEAR(Actuals[[#This Row],[Date]])</f>
        <v>2024</v>
      </c>
      <c r="K23355" s="22">
        <f>MONTH(Actuals[[#This Row],[Date]])</f>
        <v>4</v>
      </c>
      <c r="L23355" s="12"/>
    </row>
    <row r="23356" spans="1:12" x14ac:dyDescent="0.3">
      <c r="A23356">
        <v>12</v>
      </c>
      <c r="B23356">
        <v>30063</v>
      </c>
      <c r="C23356">
        <v>2</v>
      </c>
      <c r="D23356">
        <v>91000</v>
      </c>
      <c r="E23356" s="46">
        <v>45384</v>
      </c>
      <c r="F23356">
        <v>-25.84</v>
      </c>
      <c r="I23356" t="str">
        <f>INDEX(LedgerMapping[[#All],[Level 3]],MATCH(Actuals[[#This Row],[Sub Ledger]],LedgerMapping[[#All],[Sub Ledger]],0))</f>
        <v>Other</v>
      </c>
      <c r="J23356" s="22">
        <f>YEAR(Actuals[[#This Row],[Date]])</f>
        <v>2024</v>
      </c>
      <c r="K23356" s="22">
        <f>MONTH(Actuals[[#This Row],[Date]])</f>
        <v>4</v>
      </c>
      <c r="L23356" s="12"/>
    </row>
    <row r="23357" spans="1:12" x14ac:dyDescent="0.3">
      <c r="A23357">
        <v>13</v>
      </c>
      <c r="B23357">
        <v>30182</v>
      </c>
      <c r="C23357">
        <v>2</v>
      </c>
      <c r="D23357">
        <v>91000</v>
      </c>
      <c r="E23357" s="46">
        <v>45384</v>
      </c>
      <c r="F23357">
        <v>-195.24</v>
      </c>
      <c r="I23357" t="str">
        <f>INDEX(LedgerMapping[[#All],[Level 3]],MATCH(Actuals[[#This Row],[Sub Ledger]],LedgerMapping[[#All],[Sub Ledger]],0))</f>
        <v>Other</v>
      </c>
      <c r="J23357" s="22">
        <f>YEAR(Actuals[[#This Row],[Date]])</f>
        <v>2024</v>
      </c>
      <c r="K23357" s="22">
        <f>MONTH(Actuals[[#This Row],[Date]])</f>
        <v>4</v>
      </c>
      <c r="L23357" s="12"/>
    </row>
    <row r="23358" spans="1:12" x14ac:dyDescent="0.3">
      <c r="A23358">
        <v>8</v>
      </c>
      <c r="B23358">
        <v>30895</v>
      </c>
      <c r="C23358">
        <v>2</v>
      </c>
      <c r="D23358">
        <v>91000</v>
      </c>
      <c r="E23358" s="46">
        <v>45415</v>
      </c>
      <c r="F23358">
        <v>-214.07</v>
      </c>
      <c r="I23358" t="str">
        <f>INDEX(LedgerMapping[[#All],[Level 3]],MATCH(Actuals[[#This Row],[Sub Ledger]],LedgerMapping[[#All],[Sub Ledger]],0))</f>
        <v>Other</v>
      </c>
      <c r="J23358" s="22">
        <f>YEAR(Actuals[[#This Row],[Date]])</f>
        <v>2024</v>
      </c>
      <c r="K23358" s="22">
        <f>MONTH(Actuals[[#This Row],[Date]])</f>
        <v>5</v>
      </c>
      <c r="L23358" s="12"/>
    </row>
    <row r="23359" spans="1:12" x14ac:dyDescent="0.3">
      <c r="A23359">
        <v>12</v>
      </c>
      <c r="B23359">
        <v>31189</v>
      </c>
      <c r="C23359">
        <v>2</v>
      </c>
      <c r="D23359">
        <v>91000</v>
      </c>
      <c r="E23359" s="46">
        <v>45415</v>
      </c>
      <c r="F23359">
        <v>-43.92</v>
      </c>
      <c r="I23359" t="str">
        <f>INDEX(LedgerMapping[[#All],[Level 3]],MATCH(Actuals[[#This Row],[Sub Ledger]],LedgerMapping[[#All],[Sub Ledger]],0))</f>
        <v>Other</v>
      </c>
      <c r="J23359" s="22">
        <f>YEAR(Actuals[[#This Row],[Date]])</f>
        <v>2024</v>
      </c>
      <c r="K23359" s="22">
        <f>MONTH(Actuals[[#This Row],[Date]])</f>
        <v>5</v>
      </c>
      <c r="L23359" s="12"/>
    </row>
    <row r="23360" spans="1:12" x14ac:dyDescent="0.3">
      <c r="A23360">
        <v>13</v>
      </c>
      <c r="B23360">
        <v>31308</v>
      </c>
      <c r="C23360">
        <v>2</v>
      </c>
      <c r="D23360">
        <v>91000</v>
      </c>
      <c r="E23360" s="46">
        <v>45415</v>
      </c>
      <c r="F23360">
        <v>-156.63999999999999</v>
      </c>
      <c r="I23360" t="str">
        <f>INDEX(LedgerMapping[[#All],[Level 3]],MATCH(Actuals[[#This Row],[Sub Ledger]],LedgerMapping[[#All],[Sub Ledger]],0))</f>
        <v>Other</v>
      </c>
      <c r="J23360" s="22">
        <f>YEAR(Actuals[[#This Row],[Date]])</f>
        <v>2024</v>
      </c>
      <c r="K23360" s="22">
        <f>MONTH(Actuals[[#This Row],[Date]])</f>
        <v>5</v>
      </c>
      <c r="L23360" s="12"/>
    </row>
    <row r="23361" spans="1:12" x14ac:dyDescent="0.3">
      <c r="A23361">
        <v>8</v>
      </c>
      <c r="B23361">
        <v>32020</v>
      </c>
      <c r="C23361">
        <v>2</v>
      </c>
      <c r="D23361">
        <v>91000</v>
      </c>
      <c r="E23361" s="46">
        <v>45445</v>
      </c>
      <c r="F23361">
        <v>-270.13</v>
      </c>
      <c r="I23361" t="str">
        <f>INDEX(LedgerMapping[[#All],[Level 3]],MATCH(Actuals[[#This Row],[Sub Ledger]],LedgerMapping[[#All],[Sub Ledger]],0))</f>
        <v>Other</v>
      </c>
      <c r="J23361" s="22">
        <f>YEAR(Actuals[[#This Row],[Date]])</f>
        <v>2024</v>
      </c>
      <c r="K23361" s="22">
        <f>MONTH(Actuals[[#This Row],[Date]])</f>
        <v>6</v>
      </c>
      <c r="L23361" s="12"/>
    </row>
    <row r="23362" spans="1:12" x14ac:dyDescent="0.3">
      <c r="A23362">
        <v>13</v>
      </c>
      <c r="B23362">
        <v>32431</v>
      </c>
      <c r="C23362">
        <v>2</v>
      </c>
      <c r="D23362">
        <v>91000</v>
      </c>
      <c r="E23362" s="46">
        <v>45445</v>
      </c>
      <c r="F23362">
        <v>-239.09</v>
      </c>
      <c r="I23362" t="str">
        <f>INDEX(LedgerMapping[[#All],[Level 3]],MATCH(Actuals[[#This Row],[Sub Ledger]],LedgerMapping[[#All],[Sub Ledger]],0))</f>
        <v>Other</v>
      </c>
      <c r="J23362" s="22">
        <f>YEAR(Actuals[[#This Row],[Date]])</f>
        <v>2024</v>
      </c>
      <c r="K23362" s="22">
        <f>MONTH(Actuals[[#This Row],[Date]])</f>
        <v>6</v>
      </c>
      <c r="L23362" s="12"/>
    </row>
    <row r="23363" spans="1:12" x14ac:dyDescent="0.3">
      <c r="A23363">
        <v>8</v>
      </c>
      <c r="B23363">
        <v>33144</v>
      </c>
      <c r="C23363">
        <v>2</v>
      </c>
      <c r="D23363">
        <v>91000</v>
      </c>
      <c r="E23363" s="46">
        <v>45476</v>
      </c>
      <c r="F23363">
        <v>-204.98</v>
      </c>
      <c r="I23363" t="str">
        <f>INDEX(LedgerMapping[[#All],[Level 3]],MATCH(Actuals[[#This Row],[Sub Ledger]],LedgerMapping[[#All],[Sub Ledger]],0))</f>
        <v>Other</v>
      </c>
      <c r="J23363" s="22">
        <f>YEAR(Actuals[[#This Row],[Date]])</f>
        <v>2024</v>
      </c>
      <c r="K23363" s="22">
        <f>MONTH(Actuals[[#This Row],[Date]])</f>
        <v>7</v>
      </c>
      <c r="L23363" s="12"/>
    </row>
    <row r="23364" spans="1:12" x14ac:dyDescent="0.3">
      <c r="A23364">
        <v>12</v>
      </c>
      <c r="B23364">
        <v>33438</v>
      </c>
      <c r="C23364">
        <v>2</v>
      </c>
      <c r="D23364">
        <v>91000</v>
      </c>
      <c r="E23364" s="46">
        <v>45476</v>
      </c>
      <c r="F23364">
        <v>-23.71</v>
      </c>
      <c r="I23364" t="str">
        <f>INDEX(LedgerMapping[[#All],[Level 3]],MATCH(Actuals[[#This Row],[Sub Ledger]],LedgerMapping[[#All],[Sub Ledger]],0))</f>
        <v>Other</v>
      </c>
      <c r="J23364" s="22">
        <f>YEAR(Actuals[[#This Row],[Date]])</f>
        <v>2024</v>
      </c>
      <c r="K23364" s="22">
        <f>MONTH(Actuals[[#This Row],[Date]])</f>
        <v>7</v>
      </c>
      <c r="L23364" s="12"/>
    </row>
    <row r="23365" spans="1:12" x14ac:dyDescent="0.3">
      <c r="A23365">
        <v>13</v>
      </c>
      <c r="B23365">
        <v>33557</v>
      </c>
      <c r="C23365">
        <v>2</v>
      </c>
      <c r="D23365">
        <v>91000</v>
      </c>
      <c r="E23365" s="46">
        <v>45476</v>
      </c>
      <c r="F23365">
        <v>-149.62</v>
      </c>
      <c r="I23365" t="str">
        <f>INDEX(LedgerMapping[[#All],[Level 3]],MATCH(Actuals[[#This Row],[Sub Ledger]],LedgerMapping[[#All],[Sub Ledger]],0))</f>
        <v>Other</v>
      </c>
      <c r="J23365" s="22">
        <f>YEAR(Actuals[[#This Row],[Date]])</f>
        <v>2024</v>
      </c>
      <c r="K23365" s="22">
        <f>MONTH(Actuals[[#This Row],[Date]])</f>
        <v>7</v>
      </c>
      <c r="L23365" s="12"/>
    </row>
    <row r="23366" spans="1:12" x14ac:dyDescent="0.3">
      <c r="A23366">
        <v>8</v>
      </c>
      <c r="B23366">
        <v>34268</v>
      </c>
      <c r="C23366">
        <v>2</v>
      </c>
      <c r="D23366">
        <v>91000</v>
      </c>
      <c r="E23366" s="46">
        <v>45507</v>
      </c>
      <c r="F23366">
        <v>-292.85000000000002</v>
      </c>
      <c r="I23366" t="str">
        <f>INDEX(LedgerMapping[[#All],[Level 3]],MATCH(Actuals[[#This Row],[Sub Ledger]],LedgerMapping[[#All],[Sub Ledger]],0))</f>
        <v>Other</v>
      </c>
      <c r="J23366" s="22">
        <f>YEAR(Actuals[[#This Row],[Date]])</f>
        <v>2024</v>
      </c>
      <c r="K23366" s="22">
        <f>MONTH(Actuals[[#This Row],[Date]])</f>
        <v>8</v>
      </c>
      <c r="L23366" s="12"/>
    </row>
    <row r="23367" spans="1:12" x14ac:dyDescent="0.3">
      <c r="A23367">
        <v>12</v>
      </c>
      <c r="B23367">
        <v>34588</v>
      </c>
      <c r="C23367">
        <v>2</v>
      </c>
      <c r="D23367">
        <v>91000</v>
      </c>
      <c r="E23367" s="46">
        <v>45507</v>
      </c>
      <c r="F23367">
        <v>-40.729999999999997</v>
      </c>
      <c r="I23367" t="str">
        <f>INDEX(LedgerMapping[[#All],[Level 3]],MATCH(Actuals[[#This Row],[Sub Ledger]],LedgerMapping[[#All],[Sub Ledger]],0))</f>
        <v>Other</v>
      </c>
      <c r="J23367" s="22">
        <f>YEAR(Actuals[[#This Row],[Date]])</f>
        <v>2024</v>
      </c>
      <c r="K23367" s="22">
        <f>MONTH(Actuals[[#This Row],[Date]])</f>
        <v>8</v>
      </c>
      <c r="L23367" s="12"/>
    </row>
    <row r="23368" spans="1:12" x14ac:dyDescent="0.3">
      <c r="A23368">
        <v>13</v>
      </c>
      <c r="B23368">
        <v>34707</v>
      </c>
      <c r="C23368">
        <v>2</v>
      </c>
      <c r="D23368">
        <v>91000</v>
      </c>
      <c r="E23368" s="46">
        <v>45507</v>
      </c>
      <c r="F23368">
        <v>-179.45</v>
      </c>
      <c r="I23368" t="str">
        <f>INDEX(LedgerMapping[[#All],[Level 3]],MATCH(Actuals[[#This Row],[Sub Ledger]],LedgerMapping[[#All],[Sub Ledger]],0))</f>
        <v>Other</v>
      </c>
      <c r="J23368" s="22">
        <f>YEAR(Actuals[[#This Row],[Date]])</f>
        <v>2024</v>
      </c>
      <c r="K23368" s="22">
        <f>MONTH(Actuals[[#This Row],[Date]])</f>
        <v>8</v>
      </c>
      <c r="L23368" s="12"/>
    </row>
    <row r="23369" spans="1:12" x14ac:dyDescent="0.3">
      <c r="A23369">
        <v>8</v>
      </c>
      <c r="B23369">
        <v>35420</v>
      </c>
      <c r="C23369">
        <v>2</v>
      </c>
      <c r="D23369">
        <v>91000</v>
      </c>
      <c r="E23369" s="46">
        <v>45536</v>
      </c>
      <c r="F23369">
        <v>-217.1</v>
      </c>
      <c r="I23369" t="str">
        <f>INDEX(LedgerMapping[[#All],[Level 3]],MATCH(Actuals[[#This Row],[Sub Ledger]],LedgerMapping[[#All],[Sub Ledger]],0))</f>
        <v>Other</v>
      </c>
      <c r="J23369" s="22">
        <f>YEAR(Actuals[[#This Row],[Date]])</f>
        <v>2024</v>
      </c>
      <c r="K23369" s="22">
        <f>MONTH(Actuals[[#This Row],[Date]])</f>
        <v>9</v>
      </c>
      <c r="L23369" s="12"/>
    </row>
    <row r="23370" spans="1:12" x14ac:dyDescent="0.3">
      <c r="A23370">
        <v>12</v>
      </c>
      <c r="B23370">
        <v>35740</v>
      </c>
      <c r="C23370">
        <v>2</v>
      </c>
      <c r="D23370">
        <v>91000</v>
      </c>
      <c r="E23370" s="46">
        <v>45536</v>
      </c>
      <c r="F23370">
        <v>-58.81</v>
      </c>
      <c r="I23370" t="str">
        <f>INDEX(LedgerMapping[[#All],[Level 3]],MATCH(Actuals[[#This Row],[Sub Ledger]],LedgerMapping[[#All],[Sub Ledger]],0))</f>
        <v>Other</v>
      </c>
      <c r="J23370" s="22">
        <f>YEAR(Actuals[[#This Row],[Date]])</f>
        <v>2024</v>
      </c>
      <c r="K23370" s="22">
        <f>MONTH(Actuals[[#This Row],[Date]])</f>
        <v>9</v>
      </c>
      <c r="L23370" s="12"/>
    </row>
    <row r="23371" spans="1:12" x14ac:dyDescent="0.3">
      <c r="A23371">
        <v>13</v>
      </c>
      <c r="B23371">
        <v>35858</v>
      </c>
      <c r="C23371">
        <v>2</v>
      </c>
      <c r="D23371">
        <v>91000</v>
      </c>
      <c r="E23371" s="46">
        <v>45536</v>
      </c>
      <c r="F23371">
        <v>-175.94</v>
      </c>
      <c r="I23371" t="str">
        <f>INDEX(LedgerMapping[[#All],[Level 3]],MATCH(Actuals[[#This Row],[Sub Ledger]],LedgerMapping[[#All],[Sub Ledger]],0))</f>
        <v>Other</v>
      </c>
      <c r="J23371" s="22">
        <f>YEAR(Actuals[[#This Row],[Date]])</f>
        <v>2024</v>
      </c>
      <c r="K23371" s="22">
        <f>MONTH(Actuals[[#This Row],[Date]])</f>
        <v>9</v>
      </c>
      <c r="L23371" s="12"/>
    </row>
    <row r="23372" spans="1:12" x14ac:dyDescent="0.3">
      <c r="A23372">
        <v>8</v>
      </c>
      <c r="B23372">
        <v>36570</v>
      </c>
      <c r="C23372">
        <v>2</v>
      </c>
      <c r="D23372">
        <v>91000</v>
      </c>
      <c r="E23372" s="46">
        <v>45567</v>
      </c>
      <c r="F23372">
        <v>-227.7</v>
      </c>
      <c r="I23372" t="str">
        <f>INDEX(LedgerMapping[[#All],[Level 3]],MATCH(Actuals[[#This Row],[Sub Ledger]],LedgerMapping[[#All],[Sub Ledger]],0))</f>
        <v>Other</v>
      </c>
      <c r="J23372" s="22">
        <f>YEAR(Actuals[[#This Row],[Date]])</f>
        <v>2024</v>
      </c>
      <c r="K23372" s="22">
        <f>MONTH(Actuals[[#This Row],[Date]])</f>
        <v>10</v>
      </c>
      <c r="L23372" s="12"/>
    </row>
    <row r="23373" spans="1:12" x14ac:dyDescent="0.3">
      <c r="A23373">
        <v>12</v>
      </c>
      <c r="B23373">
        <v>36889</v>
      </c>
      <c r="C23373">
        <v>2</v>
      </c>
      <c r="D23373">
        <v>91000</v>
      </c>
      <c r="E23373" s="46">
        <v>45567</v>
      </c>
      <c r="F23373">
        <v>-23.71</v>
      </c>
      <c r="I23373" t="str">
        <f>INDEX(LedgerMapping[[#All],[Level 3]],MATCH(Actuals[[#This Row],[Sub Ledger]],LedgerMapping[[#All],[Sub Ledger]],0))</f>
        <v>Other</v>
      </c>
      <c r="J23373" s="22">
        <f>YEAR(Actuals[[#This Row],[Date]])</f>
        <v>2024</v>
      </c>
      <c r="K23373" s="22">
        <f>MONTH(Actuals[[#This Row],[Date]])</f>
        <v>10</v>
      </c>
      <c r="L23373" s="12"/>
    </row>
    <row r="23374" spans="1:12" x14ac:dyDescent="0.3">
      <c r="A23374">
        <v>13</v>
      </c>
      <c r="B23374">
        <v>37007</v>
      </c>
      <c r="C23374">
        <v>2</v>
      </c>
      <c r="D23374">
        <v>91000</v>
      </c>
      <c r="E23374" s="46">
        <v>45567</v>
      </c>
      <c r="F23374">
        <v>-195.24</v>
      </c>
      <c r="I23374" t="str">
        <f>INDEX(LedgerMapping[[#All],[Level 3]],MATCH(Actuals[[#This Row],[Sub Ledger]],LedgerMapping[[#All],[Sub Ledger]],0))</f>
        <v>Other</v>
      </c>
      <c r="J23374" s="22">
        <f>YEAR(Actuals[[#This Row],[Date]])</f>
        <v>2024</v>
      </c>
      <c r="K23374" s="22">
        <f>MONTH(Actuals[[#This Row],[Date]])</f>
        <v>10</v>
      </c>
      <c r="L23374" s="12"/>
    </row>
    <row r="23375" spans="1:12" x14ac:dyDescent="0.3">
      <c r="A23375">
        <v>8</v>
      </c>
      <c r="B23375">
        <v>37719</v>
      </c>
      <c r="C23375">
        <v>2</v>
      </c>
      <c r="D23375">
        <v>91000</v>
      </c>
      <c r="E23375" s="46">
        <v>45597</v>
      </c>
      <c r="F23375">
        <v>-323.16000000000003</v>
      </c>
      <c r="I23375" t="str">
        <f>INDEX(LedgerMapping[[#All],[Level 3]],MATCH(Actuals[[#This Row],[Sub Ledger]],LedgerMapping[[#All],[Sub Ledger]],0))</f>
        <v>Other</v>
      </c>
      <c r="J23375" s="22">
        <f>YEAR(Actuals[[#This Row],[Date]])</f>
        <v>2024</v>
      </c>
      <c r="K23375" s="22">
        <f>MONTH(Actuals[[#This Row],[Date]])</f>
        <v>11</v>
      </c>
      <c r="L23375" s="12"/>
    </row>
    <row r="23376" spans="1:12" x14ac:dyDescent="0.3">
      <c r="A23376">
        <v>12</v>
      </c>
      <c r="B23376">
        <v>38039</v>
      </c>
      <c r="C23376">
        <v>2</v>
      </c>
      <c r="D23376">
        <v>91000</v>
      </c>
      <c r="E23376" s="46">
        <v>45597</v>
      </c>
      <c r="F23376">
        <v>-22.64</v>
      </c>
      <c r="I23376" t="str">
        <f>INDEX(LedgerMapping[[#All],[Level 3]],MATCH(Actuals[[#This Row],[Sub Ledger]],LedgerMapping[[#All],[Sub Ledger]],0))</f>
        <v>Other</v>
      </c>
      <c r="J23376" s="22">
        <f>YEAR(Actuals[[#This Row],[Date]])</f>
        <v>2024</v>
      </c>
      <c r="K23376" s="22">
        <f>MONTH(Actuals[[#This Row],[Date]])</f>
        <v>11</v>
      </c>
      <c r="L23376" s="12"/>
    </row>
    <row r="23377" spans="1:12" x14ac:dyDescent="0.3">
      <c r="A23377">
        <v>13</v>
      </c>
      <c r="B23377">
        <v>38158</v>
      </c>
      <c r="C23377">
        <v>2</v>
      </c>
      <c r="D23377">
        <v>91000</v>
      </c>
      <c r="E23377" s="46">
        <v>45597</v>
      </c>
      <c r="F23377">
        <v>-139.1</v>
      </c>
      <c r="I23377" t="str">
        <f>INDEX(LedgerMapping[[#All],[Level 3]],MATCH(Actuals[[#This Row],[Sub Ledger]],LedgerMapping[[#All],[Sub Ledger]],0))</f>
        <v>Other</v>
      </c>
      <c r="J23377" s="22">
        <f>YEAR(Actuals[[#This Row],[Date]])</f>
        <v>2024</v>
      </c>
      <c r="K23377" s="22">
        <f>MONTH(Actuals[[#This Row],[Date]])</f>
        <v>11</v>
      </c>
      <c r="L23377" s="12"/>
    </row>
    <row r="23378" spans="1:12" x14ac:dyDescent="0.3">
      <c r="A23378">
        <v>8</v>
      </c>
      <c r="B23378">
        <v>38870</v>
      </c>
      <c r="C23378">
        <v>2</v>
      </c>
      <c r="D23378">
        <v>91000</v>
      </c>
      <c r="E23378" s="46">
        <v>45628</v>
      </c>
      <c r="F23378">
        <v>-177.7</v>
      </c>
      <c r="I23378" t="str">
        <f>INDEX(LedgerMapping[[#All],[Level 3]],MATCH(Actuals[[#This Row],[Sub Ledger]],LedgerMapping[[#All],[Sub Ledger]],0))</f>
        <v>Other</v>
      </c>
      <c r="J23378" s="22">
        <f>YEAR(Actuals[[#This Row],[Date]])</f>
        <v>2024</v>
      </c>
      <c r="K23378" s="22">
        <f>MONTH(Actuals[[#This Row],[Date]])</f>
        <v>12</v>
      </c>
      <c r="L23378" s="12"/>
    </row>
    <row r="23379" spans="1:12" x14ac:dyDescent="0.3">
      <c r="A23379">
        <v>12</v>
      </c>
      <c r="B23379">
        <v>39191</v>
      </c>
      <c r="C23379">
        <v>2</v>
      </c>
      <c r="D23379">
        <v>91000</v>
      </c>
      <c r="E23379" s="46">
        <v>45628</v>
      </c>
      <c r="F23379">
        <v>-58.81</v>
      </c>
      <c r="I23379" t="str">
        <f>INDEX(LedgerMapping[[#All],[Level 3]],MATCH(Actuals[[#This Row],[Sub Ledger]],LedgerMapping[[#All],[Sub Ledger]],0))</f>
        <v>Other</v>
      </c>
      <c r="J23379" s="22">
        <f>YEAR(Actuals[[#This Row],[Date]])</f>
        <v>2024</v>
      </c>
      <c r="K23379" s="22">
        <f>MONTH(Actuals[[#This Row],[Date]])</f>
        <v>12</v>
      </c>
      <c r="L23379" s="12"/>
    </row>
    <row r="23380" spans="1:12" x14ac:dyDescent="0.3">
      <c r="A23380">
        <v>13</v>
      </c>
      <c r="B23380">
        <v>39310</v>
      </c>
      <c r="C23380">
        <v>2</v>
      </c>
      <c r="D23380">
        <v>91000</v>
      </c>
      <c r="E23380" s="46">
        <v>45628</v>
      </c>
      <c r="F23380">
        <v>-247.87</v>
      </c>
      <c r="I23380" t="str">
        <f>INDEX(LedgerMapping[[#All],[Level 3]],MATCH(Actuals[[#This Row],[Sub Ledger]],LedgerMapping[[#All],[Sub Ledger]],0))</f>
        <v>Other</v>
      </c>
      <c r="J23380" s="22">
        <f>YEAR(Actuals[[#This Row],[Date]])</f>
        <v>2024</v>
      </c>
      <c r="K23380" s="22">
        <f>MONTH(Actuals[[#This Row],[Date]])</f>
        <v>12</v>
      </c>
      <c r="L23380" s="12"/>
    </row>
    <row r="23381" spans="1:12" x14ac:dyDescent="0.3">
      <c r="A23381">
        <v>3</v>
      </c>
      <c r="B23381">
        <v>104</v>
      </c>
      <c r="C23381">
        <v>6</v>
      </c>
      <c r="D23381">
        <v>91000</v>
      </c>
      <c r="E23381" s="46">
        <v>44562</v>
      </c>
      <c r="F23381">
        <v>-221</v>
      </c>
      <c r="I23381" t="str">
        <f>INDEX(LedgerMapping[[#All],[Level 3]],MATCH(Actuals[[#This Row],[Sub Ledger]],LedgerMapping[[#All],[Sub Ledger]],0))</f>
        <v>Other</v>
      </c>
      <c r="J23381" s="22">
        <f>YEAR(Actuals[[#This Row],[Date]])</f>
        <v>2022</v>
      </c>
      <c r="K23381" s="22">
        <f>MONTH(Actuals[[#This Row],[Date]])</f>
        <v>1</v>
      </c>
      <c r="L23381" s="12"/>
    </row>
    <row r="23382" spans="1:12" x14ac:dyDescent="0.3">
      <c r="A23382">
        <v>4</v>
      </c>
      <c r="B23382">
        <v>292</v>
      </c>
      <c r="C23382">
        <v>6</v>
      </c>
      <c r="D23382">
        <v>91000</v>
      </c>
      <c r="E23382" s="46">
        <v>44562</v>
      </c>
      <c r="F23382">
        <v>-174</v>
      </c>
      <c r="I23382" t="str">
        <f>INDEX(LedgerMapping[[#All],[Level 3]],MATCH(Actuals[[#This Row],[Sub Ledger]],LedgerMapping[[#All],[Sub Ledger]],0))</f>
        <v>Other</v>
      </c>
      <c r="J23382" s="22">
        <f>YEAR(Actuals[[#This Row],[Date]])</f>
        <v>2022</v>
      </c>
      <c r="K23382" s="22">
        <f>MONTH(Actuals[[#This Row],[Date]])</f>
        <v>1</v>
      </c>
      <c r="L23382" s="12"/>
    </row>
    <row r="23383" spans="1:12" x14ac:dyDescent="0.3">
      <c r="A23383">
        <v>5</v>
      </c>
      <c r="B23383">
        <v>433</v>
      </c>
      <c r="C23383">
        <v>6</v>
      </c>
      <c r="D23383">
        <v>91000</v>
      </c>
      <c r="E23383" s="46">
        <v>44562</v>
      </c>
      <c r="F23383">
        <v>-139</v>
      </c>
      <c r="I23383" t="str">
        <f>INDEX(LedgerMapping[[#All],[Level 3]],MATCH(Actuals[[#This Row],[Sub Ledger]],LedgerMapping[[#All],[Sub Ledger]],0))</f>
        <v>Other</v>
      </c>
      <c r="J23383" s="22">
        <f>YEAR(Actuals[[#This Row],[Date]])</f>
        <v>2022</v>
      </c>
      <c r="K23383" s="22">
        <f>MONTH(Actuals[[#This Row],[Date]])</f>
        <v>1</v>
      </c>
      <c r="L23383" s="12"/>
    </row>
    <row r="23384" spans="1:12" x14ac:dyDescent="0.3">
      <c r="A23384">
        <v>7</v>
      </c>
      <c r="B23384">
        <v>905</v>
      </c>
      <c r="C23384">
        <v>6</v>
      </c>
      <c r="D23384">
        <v>91000</v>
      </c>
      <c r="E23384" s="46">
        <v>44562</v>
      </c>
      <c r="F23384">
        <v>-142</v>
      </c>
      <c r="I23384" t="str">
        <f>INDEX(LedgerMapping[[#All],[Level 3]],MATCH(Actuals[[#This Row],[Sub Ledger]],LedgerMapping[[#All],[Sub Ledger]],0))</f>
        <v>Other</v>
      </c>
      <c r="J23384" s="22">
        <f>YEAR(Actuals[[#This Row],[Date]])</f>
        <v>2022</v>
      </c>
      <c r="K23384" s="22">
        <f>MONTH(Actuals[[#This Row],[Date]])</f>
        <v>1</v>
      </c>
      <c r="L23384" s="12"/>
    </row>
    <row r="23385" spans="1:12" x14ac:dyDescent="0.3">
      <c r="A23385">
        <v>8</v>
      </c>
      <c r="B23385">
        <v>1093</v>
      </c>
      <c r="C23385">
        <v>6</v>
      </c>
      <c r="D23385">
        <v>91000</v>
      </c>
      <c r="E23385" s="46">
        <v>44562</v>
      </c>
      <c r="F23385">
        <v>-126.19</v>
      </c>
      <c r="I23385" t="str">
        <f>INDEX(LedgerMapping[[#All],[Level 3]],MATCH(Actuals[[#This Row],[Sub Ledger]],LedgerMapping[[#All],[Sub Ledger]],0))</f>
        <v>Other</v>
      </c>
      <c r="J23385" s="22">
        <f>YEAR(Actuals[[#This Row],[Date]])</f>
        <v>2022</v>
      </c>
      <c r="K23385" s="22">
        <f>MONTH(Actuals[[#This Row],[Date]])</f>
        <v>1</v>
      </c>
      <c r="L23385" s="12"/>
    </row>
    <row r="23386" spans="1:12" x14ac:dyDescent="0.3">
      <c r="A23386">
        <v>3</v>
      </c>
      <c r="B23386">
        <v>1232</v>
      </c>
      <c r="C23386">
        <v>6</v>
      </c>
      <c r="D23386">
        <v>91000</v>
      </c>
      <c r="E23386" s="46">
        <v>44593</v>
      </c>
      <c r="F23386">
        <v>-221</v>
      </c>
      <c r="I23386" t="str">
        <f>INDEX(LedgerMapping[[#All],[Level 3]],MATCH(Actuals[[#This Row],[Sub Ledger]],LedgerMapping[[#All],[Sub Ledger]],0))</f>
        <v>Other</v>
      </c>
      <c r="J23386" s="22">
        <f>YEAR(Actuals[[#This Row],[Date]])</f>
        <v>2022</v>
      </c>
      <c r="K23386" s="22">
        <f>MONTH(Actuals[[#This Row],[Date]])</f>
        <v>2</v>
      </c>
      <c r="L23386" s="12"/>
    </row>
    <row r="23387" spans="1:12" x14ac:dyDescent="0.3">
      <c r="A23387">
        <v>4</v>
      </c>
      <c r="B23387">
        <v>1418</v>
      </c>
      <c r="C23387">
        <v>6</v>
      </c>
      <c r="D23387">
        <v>91000</v>
      </c>
      <c r="E23387" s="46">
        <v>44593</v>
      </c>
      <c r="F23387">
        <v>-166</v>
      </c>
      <c r="I23387" t="str">
        <f>INDEX(LedgerMapping[[#All],[Level 3]],MATCH(Actuals[[#This Row],[Sub Ledger]],LedgerMapping[[#All],[Sub Ledger]],0))</f>
        <v>Other</v>
      </c>
      <c r="J23387" s="22">
        <f>YEAR(Actuals[[#This Row],[Date]])</f>
        <v>2022</v>
      </c>
      <c r="K23387" s="22">
        <f>MONTH(Actuals[[#This Row],[Date]])</f>
        <v>2</v>
      </c>
      <c r="L23387" s="12"/>
    </row>
    <row r="23388" spans="1:12" x14ac:dyDescent="0.3">
      <c r="A23388">
        <v>5</v>
      </c>
      <c r="B23388">
        <v>1559</v>
      </c>
      <c r="C23388">
        <v>6</v>
      </c>
      <c r="D23388">
        <v>91000</v>
      </c>
      <c r="E23388" s="46">
        <v>44593</v>
      </c>
      <c r="F23388">
        <v>-137</v>
      </c>
      <c r="I23388" t="str">
        <f>INDEX(LedgerMapping[[#All],[Level 3]],MATCH(Actuals[[#This Row],[Sub Ledger]],LedgerMapping[[#All],[Sub Ledger]],0))</f>
        <v>Other</v>
      </c>
      <c r="J23388" s="22">
        <f>YEAR(Actuals[[#This Row],[Date]])</f>
        <v>2022</v>
      </c>
      <c r="K23388" s="22">
        <f>MONTH(Actuals[[#This Row],[Date]])</f>
        <v>2</v>
      </c>
      <c r="L23388" s="12"/>
    </row>
    <row r="23389" spans="1:12" x14ac:dyDescent="0.3">
      <c r="A23389">
        <v>7</v>
      </c>
      <c r="B23389">
        <v>2029</v>
      </c>
      <c r="C23389">
        <v>6</v>
      </c>
      <c r="D23389">
        <v>91000</v>
      </c>
      <c r="E23389" s="46">
        <v>44593</v>
      </c>
      <c r="F23389">
        <v>-154</v>
      </c>
      <c r="I23389" t="str">
        <f>INDEX(LedgerMapping[[#All],[Level 3]],MATCH(Actuals[[#This Row],[Sub Ledger]],LedgerMapping[[#All],[Sub Ledger]],0))</f>
        <v>Other</v>
      </c>
      <c r="J23389" s="22">
        <f>YEAR(Actuals[[#This Row],[Date]])</f>
        <v>2022</v>
      </c>
      <c r="K23389" s="22">
        <f>MONTH(Actuals[[#This Row],[Date]])</f>
        <v>2</v>
      </c>
      <c r="L23389" s="12"/>
    </row>
    <row r="23390" spans="1:12" x14ac:dyDescent="0.3">
      <c r="A23390">
        <v>8</v>
      </c>
      <c r="B23390">
        <v>2217</v>
      </c>
      <c r="C23390">
        <v>6</v>
      </c>
      <c r="D23390">
        <v>91000</v>
      </c>
      <c r="E23390" s="46">
        <v>44593</v>
      </c>
      <c r="F23390">
        <v>-171.64</v>
      </c>
      <c r="I23390" t="str">
        <f>INDEX(LedgerMapping[[#All],[Level 3]],MATCH(Actuals[[#This Row],[Sub Ledger]],LedgerMapping[[#All],[Sub Ledger]],0))</f>
        <v>Other</v>
      </c>
      <c r="J23390" s="22">
        <f>YEAR(Actuals[[#This Row],[Date]])</f>
        <v>2022</v>
      </c>
      <c r="K23390" s="22">
        <f>MONTH(Actuals[[#This Row],[Date]])</f>
        <v>2</v>
      </c>
      <c r="L23390" s="12"/>
    </row>
    <row r="23391" spans="1:12" x14ac:dyDescent="0.3">
      <c r="A23391">
        <v>3</v>
      </c>
      <c r="B23391">
        <v>2356</v>
      </c>
      <c r="C23391">
        <v>6</v>
      </c>
      <c r="D23391">
        <v>91000</v>
      </c>
      <c r="E23391" s="46">
        <v>44624</v>
      </c>
      <c r="F23391">
        <v>-151</v>
      </c>
      <c r="I23391" t="str">
        <f>INDEX(LedgerMapping[[#All],[Level 3]],MATCH(Actuals[[#This Row],[Sub Ledger]],LedgerMapping[[#All],[Sub Ledger]],0))</f>
        <v>Other</v>
      </c>
      <c r="J23391" s="22">
        <f>YEAR(Actuals[[#This Row],[Date]])</f>
        <v>2022</v>
      </c>
      <c r="K23391" s="22">
        <f>MONTH(Actuals[[#This Row],[Date]])</f>
        <v>3</v>
      </c>
      <c r="L23391" s="12"/>
    </row>
    <row r="23392" spans="1:12" x14ac:dyDescent="0.3">
      <c r="A23392">
        <v>4</v>
      </c>
      <c r="B23392">
        <v>2540</v>
      </c>
      <c r="C23392">
        <v>6</v>
      </c>
      <c r="D23392">
        <v>91000</v>
      </c>
      <c r="E23392" s="46">
        <v>44624</v>
      </c>
      <c r="F23392">
        <v>-157</v>
      </c>
      <c r="I23392" t="str">
        <f>INDEX(LedgerMapping[[#All],[Level 3]],MATCH(Actuals[[#This Row],[Sub Ledger]],LedgerMapping[[#All],[Sub Ledger]],0))</f>
        <v>Other</v>
      </c>
      <c r="J23392" s="22">
        <f>YEAR(Actuals[[#This Row],[Date]])</f>
        <v>2022</v>
      </c>
      <c r="K23392" s="22">
        <f>MONTH(Actuals[[#This Row],[Date]])</f>
        <v>3</v>
      </c>
      <c r="L23392" s="12"/>
    </row>
    <row r="23393" spans="1:12" x14ac:dyDescent="0.3">
      <c r="A23393">
        <v>5</v>
      </c>
      <c r="B23393">
        <v>2677</v>
      </c>
      <c r="C23393">
        <v>6</v>
      </c>
      <c r="D23393">
        <v>91000</v>
      </c>
      <c r="E23393" s="46">
        <v>44624</v>
      </c>
      <c r="F23393">
        <v>-214</v>
      </c>
      <c r="I23393" t="str">
        <f>INDEX(LedgerMapping[[#All],[Level 3]],MATCH(Actuals[[#This Row],[Sub Ledger]],LedgerMapping[[#All],[Sub Ledger]],0))</f>
        <v>Other</v>
      </c>
      <c r="J23393" s="22">
        <f>YEAR(Actuals[[#This Row],[Date]])</f>
        <v>2022</v>
      </c>
      <c r="K23393" s="22">
        <f>MONTH(Actuals[[#This Row],[Date]])</f>
        <v>3</v>
      </c>
      <c r="L23393" s="12"/>
    </row>
    <row r="23394" spans="1:12" x14ac:dyDescent="0.3">
      <c r="A23394">
        <v>7</v>
      </c>
      <c r="B23394">
        <v>3147</v>
      </c>
      <c r="C23394">
        <v>6</v>
      </c>
      <c r="D23394">
        <v>91000</v>
      </c>
      <c r="E23394" s="46">
        <v>44624</v>
      </c>
      <c r="F23394">
        <v>-138</v>
      </c>
      <c r="I23394" t="str">
        <f>INDEX(LedgerMapping[[#All],[Level 3]],MATCH(Actuals[[#This Row],[Sub Ledger]],LedgerMapping[[#All],[Sub Ledger]],0))</f>
        <v>Other</v>
      </c>
      <c r="J23394" s="22">
        <f>YEAR(Actuals[[#This Row],[Date]])</f>
        <v>2022</v>
      </c>
      <c r="K23394" s="22">
        <f>MONTH(Actuals[[#This Row],[Date]])</f>
        <v>3</v>
      </c>
      <c r="L23394" s="12"/>
    </row>
    <row r="23395" spans="1:12" x14ac:dyDescent="0.3">
      <c r="A23395">
        <v>8</v>
      </c>
      <c r="B23395">
        <v>3333</v>
      </c>
      <c r="C23395">
        <v>6</v>
      </c>
      <c r="D23395">
        <v>91000</v>
      </c>
      <c r="E23395" s="46">
        <v>44624</v>
      </c>
      <c r="F23395">
        <v>-165.58</v>
      </c>
      <c r="I23395" t="str">
        <f>INDEX(LedgerMapping[[#All],[Level 3]],MATCH(Actuals[[#This Row],[Sub Ledger]],LedgerMapping[[#All],[Sub Ledger]],0))</f>
        <v>Other</v>
      </c>
      <c r="J23395" s="22">
        <f>YEAR(Actuals[[#This Row],[Date]])</f>
        <v>2022</v>
      </c>
      <c r="K23395" s="22">
        <f>MONTH(Actuals[[#This Row],[Date]])</f>
        <v>3</v>
      </c>
      <c r="L23395" s="12"/>
    </row>
    <row r="23396" spans="1:12" x14ac:dyDescent="0.3">
      <c r="A23396">
        <v>3</v>
      </c>
      <c r="B23396">
        <v>3474</v>
      </c>
      <c r="C23396">
        <v>6</v>
      </c>
      <c r="D23396">
        <v>91000</v>
      </c>
      <c r="E23396" s="46">
        <v>44654</v>
      </c>
      <c r="F23396">
        <v>-157</v>
      </c>
      <c r="I23396" t="str">
        <f>INDEX(LedgerMapping[[#All],[Level 3]],MATCH(Actuals[[#This Row],[Sub Ledger]],LedgerMapping[[#All],[Sub Ledger]],0))</f>
        <v>Other</v>
      </c>
      <c r="J23396" s="22">
        <f>YEAR(Actuals[[#This Row],[Date]])</f>
        <v>2022</v>
      </c>
      <c r="K23396" s="22">
        <f>MONTH(Actuals[[#This Row],[Date]])</f>
        <v>4</v>
      </c>
      <c r="L23396" s="12"/>
    </row>
    <row r="23397" spans="1:12" x14ac:dyDescent="0.3">
      <c r="A23397">
        <v>4</v>
      </c>
      <c r="B23397">
        <v>3662</v>
      </c>
      <c r="C23397">
        <v>6</v>
      </c>
      <c r="D23397">
        <v>91000</v>
      </c>
      <c r="E23397" s="46">
        <v>44654</v>
      </c>
      <c r="F23397">
        <v>-162</v>
      </c>
      <c r="I23397" t="str">
        <f>INDEX(LedgerMapping[[#All],[Level 3]],MATCH(Actuals[[#This Row],[Sub Ledger]],LedgerMapping[[#All],[Sub Ledger]],0))</f>
        <v>Other</v>
      </c>
      <c r="J23397" s="22">
        <f>YEAR(Actuals[[#This Row],[Date]])</f>
        <v>2022</v>
      </c>
      <c r="K23397" s="22">
        <f>MONTH(Actuals[[#This Row],[Date]])</f>
        <v>4</v>
      </c>
      <c r="L23397" s="12"/>
    </row>
    <row r="23398" spans="1:12" x14ac:dyDescent="0.3">
      <c r="A23398">
        <v>5</v>
      </c>
      <c r="B23398">
        <v>3799</v>
      </c>
      <c r="C23398">
        <v>6</v>
      </c>
      <c r="D23398">
        <v>91000</v>
      </c>
      <c r="E23398" s="46">
        <v>44654</v>
      </c>
      <c r="F23398">
        <v>-222</v>
      </c>
      <c r="I23398" t="str">
        <f>INDEX(LedgerMapping[[#All],[Level 3]],MATCH(Actuals[[#This Row],[Sub Ledger]],LedgerMapping[[#All],[Sub Ledger]],0))</f>
        <v>Other</v>
      </c>
      <c r="J23398" s="22">
        <f>YEAR(Actuals[[#This Row],[Date]])</f>
        <v>2022</v>
      </c>
      <c r="K23398" s="22">
        <f>MONTH(Actuals[[#This Row],[Date]])</f>
        <v>4</v>
      </c>
      <c r="L23398" s="12"/>
    </row>
    <row r="23399" spans="1:12" x14ac:dyDescent="0.3">
      <c r="A23399">
        <v>7</v>
      </c>
      <c r="B23399">
        <v>4269</v>
      </c>
      <c r="C23399">
        <v>6</v>
      </c>
      <c r="D23399">
        <v>91000</v>
      </c>
      <c r="E23399" s="46">
        <v>44654</v>
      </c>
      <c r="F23399">
        <v>-176</v>
      </c>
      <c r="I23399" t="str">
        <f>INDEX(LedgerMapping[[#All],[Level 3]],MATCH(Actuals[[#This Row],[Sub Ledger]],LedgerMapping[[#All],[Sub Ledger]],0))</f>
        <v>Other</v>
      </c>
      <c r="J23399" s="22">
        <f>YEAR(Actuals[[#This Row],[Date]])</f>
        <v>2022</v>
      </c>
      <c r="K23399" s="22">
        <f>MONTH(Actuals[[#This Row],[Date]])</f>
        <v>4</v>
      </c>
      <c r="L23399" s="12"/>
    </row>
    <row r="23400" spans="1:12" x14ac:dyDescent="0.3">
      <c r="A23400">
        <v>8</v>
      </c>
      <c r="B23400">
        <v>4455</v>
      </c>
      <c r="C23400">
        <v>6</v>
      </c>
      <c r="D23400">
        <v>91000</v>
      </c>
      <c r="E23400" s="46">
        <v>44654</v>
      </c>
      <c r="F23400">
        <v>-154.97999999999999</v>
      </c>
      <c r="I23400" t="str">
        <f>INDEX(LedgerMapping[[#All],[Level 3]],MATCH(Actuals[[#This Row],[Sub Ledger]],LedgerMapping[[#All],[Sub Ledger]],0))</f>
        <v>Other</v>
      </c>
      <c r="J23400" s="22">
        <f>YEAR(Actuals[[#This Row],[Date]])</f>
        <v>2022</v>
      </c>
      <c r="K23400" s="22">
        <f>MONTH(Actuals[[#This Row],[Date]])</f>
        <v>4</v>
      </c>
      <c r="L23400" s="12"/>
    </row>
    <row r="23401" spans="1:12" x14ac:dyDescent="0.3">
      <c r="A23401">
        <v>3</v>
      </c>
      <c r="B23401">
        <v>4594</v>
      </c>
      <c r="C23401">
        <v>6</v>
      </c>
      <c r="D23401">
        <v>91000</v>
      </c>
      <c r="E23401" s="46">
        <v>44685</v>
      </c>
      <c r="F23401">
        <v>-149</v>
      </c>
      <c r="I23401" t="str">
        <f>INDEX(LedgerMapping[[#All],[Level 3]],MATCH(Actuals[[#This Row],[Sub Ledger]],LedgerMapping[[#All],[Sub Ledger]],0))</f>
        <v>Other</v>
      </c>
      <c r="J23401" s="22">
        <f>YEAR(Actuals[[#This Row],[Date]])</f>
        <v>2022</v>
      </c>
      <c r="K23401" s="22">
        <f>MONTH(Actuals[[#This Row],[Date]])</f>
        <v>5</v>
      </c>
      <c r="L23401" s="12"/>
    </row>
    <row r="23402" spans="1:12" x14ac:dyDescent="0.3">
      <c r="A23402">
        <v>4</v>
      </c>
      <c r="B23402">
        <v>4782</v>
      </c>
      <c r="C23402">
        <v>6</v>
      </c>
      <c r="D23402">
        <v>91000</v>
      </c>
      <c r="E23402" s="46">
        <v>44685</v>
      </c>
      <c r="F23402">
        <v>-184</v>
      </c>
      <c r="I23402" t="str">
        <f>INDEX(LedgerMapping[[#All],[Level 3]],MATCH(Actuals[[#This Row],[Sub Ledger]],LedgerMapping[[#All],[Sub Ledger]],0))</f>
        <v>Other</v>
      </c>
      <c r="J23402" s="22">
        <f>YEAR(Actuals[[#This Row],[Date]])</f>
        <v>2022</v>
      </c>
      <c r="K23402" s="22">
        <f>MONTH(Actuals[[#This Row],[Date]])</f>
        <v>5</v>
      </c>
      <c r="L23402" s="12"/>
    </row>
    <row r="23403" spans="1:12" x14ac:dyDescent="0.3">
      <c r="A23403">
        <v>5</v>
      </c>
      <c r="B23403">
        <v>4923</v>
      </c>
      <c r="C23403">
        <v>6</v>
      </c>
      <c r="D23403">
        <v>91000</v>
      </c>
      <c r="E23403" s="46">
        <v>44685</v>
      </c>
      <c r="F23403">
        <v>-174</v>
      </c>
      <c r="I23403" t="str">
        <f>INDEX(LedgerMapping[[#All],[Level 3]],MATCH(Actuals[[#This Row],[Sub Ledger]],LedgerMapping[[#All],[Sub Ledger]],0))</f>
        <v>Other</v>
      </c>
      <c r="J23403" s="22">
        <f>YEAR(Actuals[[#This Row],[Date]])</f>
        <v>2022</v>
      </c>
      <c r="K23403" s="22">
        <f>MONTH(Actuals[[#This Row],[Date]])</f>
        <v>5</v>
      </c>
      <c r="L23403" s="12"/>
    </row>
    <row r="23404" spans="1:12" x14ac:dyDescent="0.3">
      <c r="A23404">
        <v>7</v>
      </c>
      <c r="B23404">
        <v>5391</v>
      </c>
      <c r="C23404">
        <v>6</v>
      </c>
      <c r="D23404">
        <v>91000</v>
      </c>
      <c r="E23404" s="46">
        <v>44685</v>
      </c>
      <c r="F23404">
        <v>-142</v>
      </c>
      <c r="I23404" t="str">
        <f>INDEX(LedgerMapping[[#All],[Level 3]],MATCH(Actuals[[#This Row],[Sub Ledger]],LedgerMapping[[#All],[Sub Ledger]],0))</f>
        <v>Other</v>
      </c>
      <c r="J23404" s="22">
        <f>YEAR(Actuals[[#This Row],[Date]])</f>
        <v>2022</v>
      </c>
      <c r="K23404" s="22">
        <f>MONTH(Actuals[[#This Row],[Date]])</f>
        <v>5</v>
      </c>
      <c r="L23404" s="12"/>
    </row>
    <row r="23405" spans="1:12" x14ac:dyDescent="0.3">
      <c r="A23405">
        <v>8</v>
      </c>
      <c r="B23405">
        <v>5579</v>
      </c>
      <c r="C23405">
        <v>6</v>
      </c>
      <c r="D23405">
        <v>91000</v>
      </c>
      <c r="E23405" s="46">
        <v>44685</v>
      </c>
      <c r="F23405">
        <v>-147.4</v>
      </c>
      <c r="I23405" t="str">
        <f>INDEX(LedgerMapping[[#All],[Level 3]],MATCH(Actuals[[#This Row],[Sub Ledger]],LedgerMapping[[#All],[Sub Ledger]],0))</f>
        <v>Other</v>
      </c>
      <c r="J23405" s="22">
        <f>YEAR(Actuals[[#This Row],[Date]])</f>
        <v>2022</v>
      </c>
      <c r="K23405" s="22">
        <f>MONTH(Actuals[[#This Row],[Date]])</f>
        <v>5</v>
      </c>
      <c r="L23405" s="12"/>
    </row>
    <row r="23406" spans="1:12" x14ac:dyDescent="0.3">
      <c r="A23406">
        <v>3</v>
      </c>
      <c r="B23406">
        <v>5720</v>
      </c>
      <c r="C23406">
        <v>6</v>
      </c>
      <c r="D23406">
        <v>91000</v>
      </c>
      <c r="E23406" s="46">
        <v>44715</v>
      </c>
      <c r="F23406">
        <v>-174</v>
      </c>
      <c r="I23406" t="str">
        <f>INDEX(LedgerMapping[[#All],[Level 3]],MATCH(Actuals[[#This Row],[Sub Ledger]],LedgerMapping[[#All],[Sub Ledger]],0))</f>
        <v>Other</v>
      </c>
      <c r="J23406" s="22">
        <f>YEAR(Actuals[[#This Row],[Date]])</f>
        <v>2022</v>
      </c>
      <c r="K23406" s="22">
        <f>MONTH(Actuals[[#This Row],[Date]])</f>
        <v>6</v>
      </c>
      <c r="L23406" s="12"/>
    </row>
    <row r="23407" spans="1:12" x14ac:dyDescent="0.3">
      <c r="A23407">
        <v>4</v>
      </c>
      <c r="B23407">
        <v>5906</v>
      </c>
      <c r="C23407">
        <v>6</v>
      </c>
      <c r="D23407">
        <v>91000</v>
      </c>
      <c r="E23407" s="46">
        <v>44715</v>
      </c>
      <c r="F23407">
        <v>-138</v>
      </c>
      <c r="I23407" t="str">
        <f>INDEX(LedgerMapping[[#All],[Level 3]],MATCH(Actuals[[#This Row],[Sub Ledger]],LedgerMapping[[#All],[Sub Ledger]],0))</f>
        <v>Other</v>
      </c>
      <c r="J23407" s="22">
        <f>YEAR(Actuals[[#This Row],[Date]])</f>
        <v>2022</v>
      </c>
      <c r="K23407" s="22">
        <f>MONTH(Actuals[[#This Row],[Date]])</f>
        <v>6</v>
      </c>
      <c r="L23407" s="12"/>
    </row>
    <row r="23408" spans="1:12" x14ac:dyDescent="0.3">
      <c r="A23408">
        <v>5</v>
      </c>
      <c r="B23408">
        <v>6047</v>
      </c>
      <c r="C23408">
        <v>6</v>
      </c>
      <c r="D23408">
        <v>91000</v>
      </c>
      <c r="E23408" s="46">
        <v>44715</v>
      </c>
      <c r="F23408">
        <v>-171</v>
      </c>
      <c r="I23408" t="str">
        <f>INDEX(LedgerMapping[[#All],[Level 3]],MATCH(Actuals[[#This Row],[Sub Ledger]],LedgerMapping[[#All],[Sub Ledger]],0))</f>
        <v>Other</v>
      </c>
      <c r="J23408" s="22">
        <f>YEAR(Actuals[[#This Row],[Date]])</f>
        <v>2022</v>
      </c>
      <c r="K23408" s="22">
        <f>MONTH(Actuals[[#This Row],[Date]])</f>
        <v>6</v>
      </c>
      <c r="L23408" s="12"/>
    </row>
    <row r="23409" spans="1:12" x14ac:dyDescent="0.3">
      <c r="A23409">
        <v>7</v>
      </c>
      <c r="B23409">
        <v>6517</v>
      </c>
      <c r="C23409">
        <v>6</v>
      </c>
      <c r="D23409">
        <v>91000</v>
      </c>
      <c r="E23409" s="46">
        <v>44715</v>
      </c>
      <c r="F23409">
        <v>-193</v>
      </c>
      <c r="I23409" t="str">
        <f>INDEX(LedgerMapping[[#All],[Level 3]],MATCH(Actuals[[#This Row],[Sub Ledger]],LedgerMapping[[#All],[Sub Ledger]],0))</f>
        <v>Other</v>
      </c>
      <c r="J23409" s="22">
        <f>YEAR(Actuals[[#This Row],[Date]])</f>
        <v>2022</v>
      </c>
      <c r="K23409" s="22">
        <f>MONTH(Actuals[[#This Row],[Date]])</f>
        <v>6</v>
      </c>
      <c r="L23409" s="12"/>
    </row>
    <row r="23410" spans="1:12" x14ac:dyDescent="0.3">
      <c r="A23410">
        <v>8</v>
      </c>
      <c r="B23410">
        <v>6705</v>
      </c>
      <c r="C23410">
        <v>6</v>
      </c>
      <c r="D23410">
        <v>91000</v>
      </c>
      <c r="E23410" s="46">
        <v>44715</v>
      </c>
      <c r="F23410">
        <v>-156.49</v>
      </c>
      <c r="I23410" t="str">
        <f>INDEX(LedgerMapping[[#All],[Level 3]],MATCH(Actuals[[#This Row],[Sub Ledger]],LedgerMapping[[#All],[Sub Ledger]],0))</f>
        <v>Other</v>
      </c>
      <c r="J23410" s="22">
        <f>YEAR(Actuals[[#This Row],[Date]])</f>
        <v>2022</v>
      </c>
      <c r="K23410" s="22">
        <f>MONTH(Actuals[[#This Row],[Date]])</f>
        <v>6</v>
      </c>
      <c r="L23410" s="12"/>
    </row>
    <row r="23411" spans="1:12" x14ac:dyDescent="0.3">
      <c r="A23411">
        <v>3</v>
      </c>
      <c r="B23411">
        <v>6844</v>
      </c>
      <c r="C23411">
        <v>6</v>
      </c>
      <c r="D23411">
        <v>91000</v>
      </c>
      <c r="E23411" s="46">
        <v>44746</v>
      </c>
      <c r="F23411">
        <v>-222</v>
      </c>
      <c r="I23411" t="str">
        <f>INDEX(LedgerMapping[[#All],[Level 3]],MATCH(Actuals[[#This Row],[Sub Ledger]],LedgerMapping[[#All],[Sub Ledger]],0))</f>
        <v>Other</v>
      </c>
      <c r="J23411" s="22">
        <f>YEAR(Actuals[[#This Row],[Date]])</f>
        <v>2022</v>
      </c>
      <c r="K23411" s="22">
        <f>MONTH(Actuals[[#This Row],[Date]])</f>
        <v>7</v>
      </c>
      <c r="L23411" s="12"/>
    </row>
    <row r="23412" spans="1:12" x14ac:dyDescent="0.3">
      <c r="A23412">
        <v>4</v>
      </c>
      <c r="B23412">
        <v>7030</v>
      </c>
      <c r="C23412">
        <v>6</v>
      </c>
      <c r="D23412">
        <v>91000</v>
      </c>
      <c r="E23412" s="46">
        <v>44746</v>
      </c>
      <c r="F23412">
        <v>-171</v>
      </c>
      <c r="I23412" t="str">
        <f>INDEX(LedgerMapping[[#All],[Level 3]],MATCH(Actuals[[#This Row],[Sub Ledger]],LedgerMapping[[#All],[Sub Ledger]],0))</f>
        <v>Other</v>
      </c>
      <c r="J23412" s="22">
        <f>YEAR(Actuals[[#This Row],[Date]])</f>
        <v>2022</v>
      </c>
      <c r="K23412" s="22">
        <f>MONTH(Actuals[[#This Row],[Date]])</f>
        <v>7</v>
      </c>
      <c r="L23412" s="12"/>
    </row>
    <row r="23413" spans="1:12" x14ac:dyDescent="0.3">
      <c r="A23413">
        <v>5</v>
      </c>
      <c r="B23413">
        <v>7169</v>
      </c>
      <c r="C23413">
        <v>6</v>
      </c>
      <c r="D23413">
        <v>91000</v>
      </c>
      <c r="E23413" s="46">
        <v>44746</v>
      </c>
      <c r="F23413">
        <v>-162</v>
      </c>
      <c r="I23413" t="str">
        <f>INDEX(LedgerMapping[[#All],[Level 3]],MATCH(Actuals[[#This Row],[Sub Ledger]],LedgerMapping[[#All],[Sub Ledger]],0))</f>
        <v>Other</v>
      </c>
      <c r="J23413" s="22">
        <f>YEAR(Actuals[[#This Row],[Date]])</f>
        <v>2022</v>
      </c>
      <c r="K23413" s="22">
        <f>MONTH(Actuals[[#This Row],[Date]])</f>
        <v>7</v>
      </c>
      <c r="L23413" s="12"/>
    </row>
    <row r="23414" spans="1:12" x14ac:dyDescent="0.3">
      <c r="A23414">
        <v>7</v>
      </c>
      <c r="B23414">
        <v>7637</v>
      </c>
      <c r="C23414">
        <v>6</v>
      </c>
      <c r="D23414">
        <v>91000</v>
      </c>
      <c r="E23414" s="46">
        <v>44746</v>
      </c>
      <c r="F23414">
        <v>-203</v>
      </c>
      <c r="I23414" t="str">
        <f>INDEX(LedgerMapping[[#All],[Level 3]],MATCH(Actuals[[#This Row],[Sub Ledger]],LedgerMapping[[#All],[Sub Ledger]],0))</f>
        <v>Other</v>
      </c>
      <c r="J23414" s="22">
        <f>YEAR(Actuals[[#This Row],[Date]])</f>
        <v>2022</v>
      </c>
      <c r="K23414" s="22">
        <f>MONTH(Actuals[[#This Row],[Date]])</f>
        <v>7</v>
      </c>
      <c r="L23414" s="12"/>
    </row>
    <row r="23415" spans="1:12" x14ac:dyDescent="0.3">
      <c r="A23415">
        <v>8</v>
      </c>
      <c r="B23415">
        <v>7825</v>
      </c>
      <c r="C23415">
        <v>6</v>
      </c>
      <c r="D23415">
        <v>91000</v>
      </c>
      <c r="E23415" s="46">
        <v>44746</v>
      </c>
      <c r="F23415">
        <v>-111.04</v>
      </c>
      <c r="I23415" t="str">
        <f>INDEX(LedgerMapping[[#All],[Level 3]],MATCH(Actuals[[#This Row],[Sub Ledger]],LedgerMapping[[#All],[Sub Ledger]],0))</f>
        <v>Other</v>
      </c>
      <c r="J23415" s="22">
        <f>YEAR(Actuals[[#This Row],[Date]])</f>
        <v>2022</v>
      </c>
      <c r="K23415" s="22">
        <f>MONTH(Actuals[[#This Row],[Date]])</f>
        <v>7</v>
      </c>
      <c r="L23415" s="12"/>
    </row>
    <row r="23416" spans="1:12" x14ac:dyDescent="0.3">
      <c r="A23416">
        <v>3</v>
      </c>
      <c r="B23416">
        <v>7964</v>
      </c>
      <c r="C23416">
        <v>6</v>
      </c>
      <c r="D23416">
        <v>91000</v>
      </c>
      <c r="E23416" s="46">
        <v>44777</v>
      </c>
      <c r="F23416">
        <v>-186</v>
      </c>
      <c r="I23416" t="str">
        <f>INDEX(LedgerMapping[[#All],[Level 3]],MATCH(Actuals[[#This Row],[Sub Ledger]],LedgerMapping[[#All],[Sub Ledger]],0))</f>
        <v>Other</v>
      </c>
      <c r="J23416" s="22">
        <f>YEAR(Actuals[[#This Row],[Date]])</f>
        <v>2022</v>
      </c>
      <c r="K23416" s="22">
        <f>MONTH(Actuals[[#This Row],[Date]])</f>
        <v>8</v>
      </c>
      <c r="L23416" s="12"/>
    </row>
    <row r="23417" spans="1:12" x14ac:dyDescent="0.3">
      <c r="A23417">
        <v>4</v>
      </c>
      <c r="B23417">
        <v>8150</v>
      </c>
      <c r="C23417">
        <v>6</v>
      </c>
      <c r="D23417">
        <v>91000</v>
      </c>
      <c r="E23417" s="46">
        <v>44777</v>
      </c>
      <c r="F23417">
        <v>-186</v>
      </c>
      <c r="I23417" t="str">
        <f>INDEX(LedgerMapping[[#All],[Level 3]],MATCH(Actuals[[#This Row],[Sub Ledger]],LedgerMapping[[#All],[Sub Ledger]],0))</f>
        <v>Other</v>
      </c>
      <c r="J23417" s="22">
        <f>YEAR(Actuals[[#This Row],[Date]])</f>
        <v>2022</v>
      </c>
      <c r="K23417" s="22">
        <f>MONTH(Actuals[[#This Row],[Date]])</f>
        <v>8</v>
      </c>
      <c r="L23417" s="12"/>
    </row>
    <row r="23418" spans="1:12" x14ac:dyDescent="0.3">
      <c r="A23418">
        <v>5</v>
      </c>
      <c r="B23418">
        <v>8291</v>
      </c>
      <c r="C23418">
        <v>6</v>
      </c>
      <c r="D23418">
        <v>91000</v>
      </c>
      <c r="E23418" s="46">
        <v>44777</v>
      </c>
      <c r="F23418">
        <v>-139</v>
      </c>
      <c r="I23418" t="str">
        <f>INDEX(LedgerMapping[[#All],[Level 3]],MATCH(Actuals[[#This Row],[Sub Ledger]],LedgerMapping[[#All],[Sub Ledger]],0))</f>
        <v>Other</v>
      </c>
      <c r="J23418" s="22">
        <f>YEAR(Actuals[[#This Row],[Date]])</f>
        <v>2022</v>
      </c>
      <c r="K23418" s="22">
        <f>MONTH(Actuals[[#This Row],[Date]])</f>
        <v>8</v>
      </c>
      <c r="L23418" s="12"/>
    </row>
    <row r="23419" spans="1:12" x14ac:dyDescent="0.3">
      <c r="A23419">
        <v>7</v>
      </c>
      <c r="B23419">
        <v>8761</v>
      </c>
      <c r="C23419">
        <v>6</v>
      </c>
      <c r="D23419">
        <v>91000</v>
      </c>
      <c r="E23419" s="46">
        <v>44777</v>
      </c>
      <c r="F23419">
        <v>-178</v>
      </c>
      <c r="I23419" t="str">
        <f>INDEX(LedgerMapping[[#All],[Level 3]],MATCH(Actuals[[#This Row],[Sub Ledger]],LedgerMapping[[#All],[Sub Ledger]],0))</f>
        <v>Other</v>
      </c>
      <c r="J23419" s="22">
        <f>YEAR(Actuals[[#This Row],[Date]])</f>
        <v>2022</v>
      </c>
      <c r="K23419" s="22">
        <f>MONTH(Actuals[[#This Row],[Date]])</f>
        <v>8</v>
      </c>
      <c r="L23419" s="12"/>
    </row>
    <row r="23420" spans="1:12" x14ac:dyDescent="0.3">
      <c r="A23420">
        <v>8</v>
      </c>
      <c r="B23420">
        <v>8947</v>
      </c>
      <c r="C23420">
        <v>6</v>
      </c>
      <c r="D23420">
        <v>91000</v>
      </c>
      <c r="E23420" s="46">
        <v>44777</v>
      </c>
      <c r="F23420">
        <v>-108.01</v>
      </c>
      <c r="I23420" t="str">
        <f>INDEX(LedgerMapping[[#All],[Level 3]],MATCH(Actuals[[#This Row],[Sub Ledger]],LedgerMapping[[#All],[Sub Ledger]],0))</f>
        <v>Other</v>
      </c>
      <c r="J23420" s="22">
        <f>YEAR(Actuals[[#This Row],[Date]])</f>
        <v>2022</v>
      </c>
      <c r="K23420" s="22">
        <f>MONTH(Actuals[[#This Row],[Date]])</f>
        <v>8</v>
      </c>
      <c r="L23420" s="12"/>
    </row>
    <row r="23421" spans="1:12" x14ac:dyDescent="0.3">
      <c r="A23421">
        <v>3</v>
      </c>
      <c r="B23421">
        <v>9086</v>
      </c>
      <c r="C23421">
        <v>6</v>
      </c>
      <c r="D23421">
        <v>91000</v>
      </c>
      <c r="E23421" s="46">
        <v>44805</v>
      </c>
      <c r="F23421">
        <v>-176</v>
      </c>
      <c r="I23421" t="str">
        <f>INDEX(LedgerMapping[[#All],[Level 3]],MATCH(Actuals[[#This Row],[Sub Ledger]],LedgerMapping[[#All],[Sub Ledger]],0))</f>
        <v>Other</v>
      </c>
      <c r="J23421" s="22">
        <f>YEAR(Actuals[[#This Row],[Date]])</f>
        <v>2022</v>
      </c>
      <c r="K23421" s="22">
        <f>MONTH(Actuals[[#This Row],[Date]])</f>
        <v>9</v>
      </c>
      <c r="L23421" s="12"/>
    </row>
    <row r="23422" spans="1:12" x14ac:dyDescent="0.3">
      <c r="A23422">
        <v>4</v>
      </c>
      <c r="B23422">
        <v>9272</v>
      </c>
      <c r="C23422">
        <v>6</v>
      </c>
      <c r="D23422">
        <v>91000</v>
      </c>
      <c r="E23422" s="46">
        <v>44805</v>
      </c>
      <c r="F23422">
        <v>-209</v>
      </c>
      <c r="I23422" t="str">
        <f>INDEX(LedgerMapping[[#All],[Level 3]],MATCH(Actuals[[#This Row],[Sub Ledger]],LedgerMapping[[#All],[Sub Ledger]],0))</f>
        <v>Other</v>
      </c>
      <c r="J23422" s="22">
        <f>YEAR(Actuals[[#This Row],[Date]])</f>
        <v>2022</v>
      </c>
      <c r="K23422" s="22">
        <f>MONTH(Actuals[[#This Row],[Date]])</f>
        <v>9</v>
      </c>
      <c r="L23422" s="12"/>
    </row>
    <row r="23423" spans="1:12" x14ac:dyDescent="0.3">
      <c r="A23423">
        <v>5</v>
      </c>
      <c r="B23423">
        <v>9409</v>
      </c>
      <c r="C23423">
        <v>6</v>
      </c>
      <c r="D23423">
        <v>91000</v>
      </c>
      <c r="E23423" s="46">
        <v>44805</v>
      </c>
      <c r="F23423">
        <v>-202</v>
      </c>
      <c r="I23423" t="str">
        <f>INDEX(LedgerMapping[[#All],[Level 3]],MATCH(Actuals[[#This Row],[Sub Ledger]],LedgerMapping[[#All],[Sub Ledger]],0))</f>
        <v>Other</v>
      </c>
      <c r="J23423" s="22">
        <f>YEAR(Actuals[[#This Row],[Date]])</f>
        <v>2022</v>
      </c>
      <c r="K23423" s="22">
        <f>MONTH(Actuals[[#This Row],[Date]])</f>
        <v>9</v>
      </c>
      <c r="L23423" s="12"/>
    </row>
    <row r="23424" spans="1:12" x14ac:dyDescent="0.3">
      <c r="A23424">
        <v>7</v>
      </c>
      <c r="B23424">
        <v>9875</v>
      </c>
      <c r="C23424">
        <v>6</v>
      </c>
      <c r="D23424">
        <v>91000</v>
      </c>
      <c r="E23424" s="46">
        <v>44805</v>
      </c>
      <c r="F23424">
        <v>-145</v>
      </c>
      <c r="I23424" t="str">
        <f>INDEX(LedgerMapping[[#All],[Level 3]],MATCH(Actuals[[#This Row],[Sub Ledger]],LedgerMapping[[#All],[Sub Ledger]],0))</f>
        <v>Other</v>
      </c>
      <c r="J23424" s="22">
        <f>YEAR(Actuals[[#This Row],[Date]])</f>
        <v>2022</v>
      </c>
      <c r="K23424" s="22">
        <f>MONTH(Actuals[[#This Row],[Date]])</f>
        <v>9</v>
      </c>
      <c r="L23424" s="12"/>
    </row>
    <row r="23425" spans="1:12" x14ac:dyDescent="0.3">
      <c r="A23425">
        <v>8</v>
      </c>
      <c r="B23425">
        <v>10063</v>
      </c>
      <c r="C23425">
        <v>6</v>
      </c>
      <c r="D23425">
        <v>91000</v>
      </c>
      <c r="E23425" s="46">
        <v>44805</v>
      </c>
      <c r="F23425">
        <v>-164.07</v>
      </c>
      <c r="I23425" t="str">
        <f>INDEX(LedgerMapping[[#All],[Level 3]],MATCH(Actuals[[#This Row],[Sub Ledger]],LedgerMapping[[#All],[Sub Ledger]],0))</f>
        <v>Other</v>
      </c>
      <c r="J23425" s="22">
        <f>YEAR(Actuals[[#This Row],[Date]])</f>
        <v>2022</v>
      </c>
      <c r="K23425" s="22">
        <f>MONTH(Actuals[[#This Row],[Date]])</f>
        <v>9</v>
      </c>
      <c r="L23425" s="12"/>
    </row>
    <row r="23426" spans="1:12" x14ac:dyDescent="0.3">
      <c r="A23426">
        <v>3</v>
      </c>
      <c r="B23426">
        <v>10202</v>
      </c>
      <c r="C23426">
        <v>6</v>
      </c>
      <c r="D23426">
        <v>91000</v>
      </c>
      <c r="E23426" s="46">
        <v>44836</v>
      </c>
      <c r="F23426">
        <v>-191</v>
      </c>
      <c r="I23426" t="str">
        <f>INDEX(LedgerMapping[[#All],[Level 3]],MATCH(Actuals[[#This Row],[Sub Ledger]],LedgerMapping[[#All],[Sub Ledger]],0))</f>
        <v>Other</v>
      </c>
      <c r="J23426" s="22">
        <f>YEAR(Actuals[[#This Row],[Date]])</f>
        <v>2022</v>
      </c>
      <c r="K23426" s="22">
        <f>MONTH(Actuals[[#This Row],[Date]])</f>
        <v>10</v>
      </c>
      <c r="L23426" s="12"/>
    </row>
    <row r="23427" spans="1:12" x14ac:dyDescent="0.3">
      <c r="A23427">
        <v>4</v>
      </c>
      <c r="B23427">
        <v>10388</v>
      </c>
      <c r="C23427">
        <v>6</v>
      </c>
      <c r="D23427">
        <v>91000</v>
      </c>
      <c r="E23427" s="46">
        <v>44836</v>
      </c>
      <c r="F23427">
        <v>-139</v>
      </c>
      <c r="I23427" t="str">
        <f>INDEX(LedgerMapping[[#All],[Level 3]],MATCH(Actuals[[#This Row],[Sub Ledger]],LedgerMapping[[#All],[Sub Ledger]],0))</f>
        <v>Other</v>
      </c>
      <c r="J23427" s="22">
        <f>YEAR(Actuals[[#This Row],[Date]])</f>
        <v>2022</v>
      </c>
      <c r="K23427" s="22">
        <f>MONTH(Actuals[[#This Row],[Date]])</f>
        <v>10</v>
      </c>
      <c r="L23427" s="12"/>
    </row>
    <row r="23428" spans="1:12" x14ac:dyDescent="0.3">
      <c r="A23428">
        <v>5</v>
      </c>
      <c r="B23428">
        <v>10525</v>
      </c>
      <c r="C23428">
        <v>6</v>
      </c>
      <c r="D23428">
        <v>91000</v>
      </c>
      <c r="E23428" s="46">
        <v>44836</v>
      </c>
      <c r="F23428">
        <v>-147</v>
      </c>
      <c r="I23428" t="str">
        <f>INDEX(LedgerMapping[[#All],[Level 3]],MATCH(Actuals[[#This Row],[Sub Ledger]],LedgerMapping[[#All],[Sub Ledger]],0))</f>
        <v>Other</v>
      </c>
      <c r="J23428" s="22">
        <f>YEAR(Actuals[[#This Row],[Date]])</f>
        <v>2022</v>
      </c>
      <c r="K23428" s="22">
        <f>MONTH(Actuals[[#This Row],[Date]])</f>
        <v>10</v>
      </c>
      <c r="L23428" s="12"/>
    </row>
    <row r="23429" spans="1:12" x14ac:dyDescent="0.3">
      <c r="A23429">
        <v>7</v>
      </c>
      <c r="B23429">
        <v>10993</v>
      </c>
      <c r="C23429">
        <v>6</v>
      </c>
      <c r="D23429">
        <v>91000</v>
      </c>
      <c r="E23429" s="46">
        <v>44836</v>
      </c>
      <c r="F23429">
        <v>-184</v>
      </c>
      <c r="I23429" t="str">
        <f>INDEX(LedgerMapping[[#All],[Level 3]],MATCH(Actuals[[#This Row],[Sub Ledger]],LedgerMapping[[#All],[Sub Ledger]],0))</f>
        <v>Other</v>
      </c>
      <c r="J23429" s="22">
        <f>YEAR(Actuals[[#This Row],[Date]])</f>
        <v>2022</v>
      </c>
      <c r="K23429" s="22">
        <f>MONTH(Actuals[[#This Row],[Date]])</f>
        <v>10</v>
      </c>
      <c r="L23429" s="12"/>
    </row>
    <row r="23430" spans="1:12" x14ac:dyDescent="0.3">
      <c r="A23430">
        <v>8</v>
      </c>
      <c r="B23430">
        <v>11181</v>
      </c>
      <c r="C23430">
        <v>6</v>
      </c>
      <c r="D23430">
        <v>91000</v>
      </c>
      <c r="E23430" s="46">
        <v>44836</v>
      </c>
      <c r="F23430">
        <v>-156.49</v>
      </c>
      <c r="I23430" t="str">
        <f>INDEX(LedgerMapping[[#All],[Level 3]],MATCH(Actuals[[#This Row],[Sub Ledger]],LedgerMapping[[#All],[Sub Ledger]],0))</f>
        <v>Other</v>
      </c>
      <c r="J23430" s="22">
        <f>YEAR(Actuals[[#This Row],[Date]])</f>
        <v>2022</v>
      </c>
      <c r="K23430" s="22">
        <f>MONTH(Actuals[[#This Row],[Date]])</f>
        <v>10</v>
      </c>
      <c r="L23430" s="12"/>
    </row>
    <row r="23431" spans="1:12" x14ac:dyDescent="0.3">
      <c r="A23431">
        <v>3</v>
      </c>
      <c r="B23431">
        <v>11320</v>
      </c>
      <c r="C23431">
        <v>6</v>
      </c>
      <c r="D23431">
        <v>91000</v>
      </c>
      <c r="E23431" s="46">
        <v>44866</v>
      </c>
      <c r="F23431">
        <v>-184</v>
      </c>
      <c r="I23431" t="str">
        <f>INDEX(LedgerMapping[[#All],[Level 3]],MATCH(Actuals[[#This Row],[Sub Ledger]],LedgerMapping[[#All],[Sub Ledger]],0))</f>
        <v>Other</v>
      </c>
      <c r="J23431" s="22">
        <f>YEAR(Actuals[[#This Row],[Date]])</f>
        <v>2022</v>
      </c>
      <c r="K23431" s="22">
        <f>MONTH(Actuals[[#This Row],[Date]])</f>
        <v>11</v>
      </c>
      <c r="L23431" s="12"/>
    </row>
    <row r="23432" spans="1:12" x14ac:dyDescent="0.3">
      <c r="A23432">
        <v>4</v>
      </c>
      <c r="B23432">
        <v>11508</v>
      </c>
      <c r="C23432">
        <v>6</v>
      </c>
      <c r="D23432">
        <v>91000</v>
      </c>
      <c r="E23432" s="46">
        <v>44866</v>
      </c>
      <c r="F23432">
        <v>-173</v>
      </c>
      <c r="I23432" t="str">
        <f>INDEX(LedgerMapping[[#All],[Level 3]],MATCH(Actuals[[#This Row],[Sub Ledger]],LedgerMapping[[#All],[Sub Ledger]],0))</f>
        <v>Other</v>
      </c>
      <c r="J23432" s="22">
        <f>YEAR(Actuals[[#This Row],[Date]])</f>
        <v>2022</v>
      </c>
      <c r="K23432" s="22">
        <f>MONTH(Actuals[[#This Row],[Date]])</f>
        <v>11</v>
      </c>
      <c r="L23432" s="12"/>
    </row>
    <row r="23433" spans="1:12" x14ac:dyDescent="0.3">
      <c r="A23433">
        <v>5</v>
      </c>
      <c r="B23433">
        <v>11649</v>
      </c>
      <c r="C23433">
        <v>6</v>
      </c>
      <c r="D23433">
        <v>91000</v>
      </c>
      <c r="E23433" s="46">
        <v>44866</v>
      </c>
      <c r="F23433">
        <v>-198</v>
      </c>
      <c r="I23433" t="str">
        <f>INDEX(LedgerMapping[[#All],[Level 3]],MATCH(Actuals[[#This Row],[Sub Ledger]],LedgerMapping[[#All],[Sub Ledger]],0))</f>
        <v>Other</v>
      </c>
      <c r="J23433" s="22">
        <f>YEAR(Actuals[[#This Row],[Date]])</f>
        <v>2022</v>
      </c>
      <c r="K23433" s="22">
        <f>MONTH(Actuals[[#This Row],[Date]])</f>
        <v>11</v>
      </c>
      <c r="L23433" s="12"/>
    </row>
    <row r="23434" spans="1:12" x14ac:dyDescent="0.3">
      <c r="A23434">
        <v>7</v>
      </c>
      <c r="B23434">
        <v>12119</v>
      </c>
      <c r="C23434">
        <v>6</v>
      </c>
      <c r="D23434">
        <v>91000</v>
      </c>
      <c r="E23434" s="46">
        <v>44866</v>
      </c>
      <c r="F23434">
        <v>-136</v>
      </c>
      <c r="I23434" t="str">
        <f>INDEX(LedgerMapping[[#All],[Level 3]],MATCH(Actuals[[#This Row],[Sub Ledger]],LedgerMapping[[#All],[Sub Ledger]],0))</f>
        <v>Other</v>
      </c>
      <c r="J23434" s="22">
        <f>YEAR(Actuals[[#This Row],[Date]])</f>
        <v>2022</v>
      </c>
      <c r="K23434" s="22">
        <f>MONTH(Actuals[[#This Row],[Date]])</f>
        <v>11</v>
      </c>
      <c r="L23434" s="12"/>
    </row>
    <row r="23435" spans="1:12" x14ac:dyDescent="0.3">
      <c r="A23435">
        <v>8</v>
      </c>
      <c r="B23435">
        <v>12307</v>
      </c>
      <c r="C23435">
        <v>6</v>
      </c>
      <c r="D23435">
        <v>91000</v>
      </c>
      <c r="E23435" s="46">
        <v>44866</v>
      </c>
      <c r="F23435">
        <v>-130.72999999999999</v>
      </c>
      <c r="I23435" t="str">
        <f>INDEX(LedgerMapping[[#All],[Level 3]],MATCH(Actuals[[#This Row],[Sub Ledger]],LedgerMapping[[#All],[Sub Ledger]],0))</f>
        <v>Other</v>
      </c>
      <c r="J23435" s="22">
        <f>YEAR(Actuals[[#This Row],[Date]])</f>
        <v>2022</v>
      </c>
      <c r="K23435" s="22">
        <f>MONTH(Actuals[[#This Row],[Date]])</f>
        <v>11</v>
      </c>
      <c r="L23435" s="12"/>
    </row>
    <row r="23436" spans="1:12" x14ac:dyDescent="0.3">
      <c r="A23436">
        <v>3</v>
      </c>
      <c r="B23436">
        <v>12448</v>
      </c>
      <c r="C23436">
        <v>6</v>
      </c>
      <c r="D23436">
        <v>91000</v>
      </c>
      <c r="E23436" s="46">
        <v>44897</v>
      </c>
      <c r="F23436">
        <v>-158</v>
      </c>
      <c r="I23436" t="str">
        <f>INDEX(LedgerMapping[[#All],[Level 3]],MATCH(Actuals[[#This Row],[Sub Ledger]],LedgerMapping[[#All],[Sub Ledger]],0))</f>
        <v>Other</v>
      </c>
      <c r="J23436" s="22">
        <f>YEAR(Actuals[[#This Row],[Date]])</f>
        <v>2022</v>
      </c>
      <c r="K23436" s="22">
        <f>MONTH(Actuals[[#This Row],[Date]])</f>
        <v>12</v>
      </c>
      <c r="L23436" s="12"/>
    </row>
    <row r="23437" spans="1:12" x14ac:dyDescent="0.3">
      <c r="A23437">
        <v>4</v>
      </c>
      <c r="B23437">
        <v>12636</v>
      </c>
      <c r="C23437">
        <v>6</v>
      </c>
      <c r="D23437">
        <v>91000</v>
      </c>
      <c r="E23437" s="46">
        <v>44897</v>
      </c>
      <c r="F23437">
        <v>-188</v>
      </c>
      <c r="I23437" t="str">
        <f>INDEX(LedgerMapping[[#All],[Level 3]],MATCH(Actuals[[#This Row],[Sub Ledger]],LedgerMapping[[#All],[Sub Ledger]],0))</f>
        <v>Other</v>
      </c>
      <c r="J23437" s="22">
        <f>YEAR(Actuals[[#This Row],[Date]])</f>
        <v>2022</v>
      </c>
      <c r="K23437" s="22">
        <f>MONTH(Actuals[[#This Row],[Date]])</f>
        <v>12</v>
      </c>
      <c r="L23437" s="12"/>
    </row>
    <row r="23438" spans="1:12" x14ac:dyDescent="0.3">
      <c r="A23438">
        <v>5</v>
      </c>
      <c r="B23438">
        <v>12777</v>
      </c>
      <c r="C23438">
        <v>6</v>
      </c>
      <c r="D23438">
        <v>91000</v>
      </c>
      <c r="E23438" s="46">
        <v>44897</v>
      </c>
      <c r="F23438">
        <v>-130</v>
      </c>
      <c r="I23438" t="str">
        <f>INDEX(LedgerMapping[[#All],[Level 3]],MATCH(Actuals[[#This Row],[Sub Ledger]],LedgerMapping[[#All],[Sub Ledger]],0))</f>
        <v>Other</v>
      </c>
      <c r="J23438" s="22">
        <f>YEAR(Actuals[[#This Row],[Date]])</f>
        <v>2022</v>
      </c>
      <c r="K23438" s="22">
        <f>MONTH(Actuals[[#This Row],[Date]])</f>
        <v>12</v>
      </c>
      <c r="L23438" s="12"/>
    </row>
    <row r="23439" spans="1:12" x14ac:dyDescent="0.3">
      <c r="A23439">
        <v>7</v>
      </c>
      <c r="B23439">
        <v>13249</v>
      </c>
      <c r="C23439">
        <v>6</v>
      </c>
      <c r="D23439">
        <v>91000</v>
      </c>
      <c r="E23439" s="46">
        <v>44897</v>
      </c>
      <c r="F23439">
        <v>-190</v>
      </c>
      <c r="I23439" t="str">
        <f>INDEX(LedgerMapping[[#All],[Level 3]],MATCH(Actuals[[#This Row],[Sub Ledger]],LedgerMapping[[#All],[Sub Ledger]],0))</f>
        <v>Other</v>
      </c>
      <c r="J23439" s="22">
        <f>YEAR(Actuals[[#This Row],[Date]])</f>
        <v>2022</v>
      </c>
      <c r="K23439" s="22">
        <f>MONTH(Actuals[[#This Row],[Date]])</f>
        <v>12</v>
      </c>
      <c r="L23439" s="12"/>
    </row>
    <row r="23440" spans="1:12" x14ac:dyDescent="0.3">
      <c r="A23440">
        <v>8</v>
      </c>
      <c r="B23440">
        <v>13437</v>
      </c>
      <c r="C23440">
        <v>6</v>
      </c>
      <c r="D23440">
        <v>91000</v>
      </c>
      <c r="E23440" s="46">
        <v>44897</v>
      </c>
      <c r="F23440">
        <v>-203.46</v>
      </c>
      <c r="I23440" t="str">
        <f>INDEX(LedgerMapping[[#All],[Level 3]],MATCH(Actuals[[#This Row],[Sub Ledger]],LedgerMapping[[#All],[Sub Ledger]],0))</f>
        <v>Other</v>
      </c>
      <c r="J23440" s="22">
        <f>YEAR(Actuals[[#This Row],[Date]])</f>
        <v>2022</v>
      </c>
      <c r="K23440" s="22">
        <f>MONTH(Actuals[[#This Row],[Date]])</f>
        <v>12</v>
      </c>
      <c r="L23440" s="12"/>
    </row>
    <row r="23441" spans="1:12" x14ac:dyDescent="0.3">
      <c r="A23441">
        <v>3</v>
      </c>
      <c r="B23441">
        <v>13549</v>
      </c>
      <c r="C23441">
        <v>6</v>
      </c>
      <c r="D23441">
        <v>91000</v>
      </c>
      <c r="E23441" s="46">
        <v>44927</v>
      </c>
      <c r="F23441">
        <v>-261</v>
      </c>
      <c r="I23441" t="str">
        <f>INDEX(LedgerMapping[[#All],[Level 3]],MATCH(Actuals[[#This Row],[Sub Ledger]],LedgerMapping[[#All],[Sub Ledger]],0))</f>
        <v>Other</v>
      </c>
      <c r="J23441" s="22">
        <f>YEAR(Actuals[[#This Row],[Date]])</f>
        <v>2023</v>
      </c>
      <c r="K23441" s="22">
        <f>MONTH(Actuals[[#This Row],[Date]])</f>
        <v>1</v>
      </c>
      <c r="L23441" s="12"/>
    </row>
    <row r="23442" spans="1:12" x14ac:dyDescent="0.3">
      <c r="A23442">
        <v>4</v>
      </c>
      <c r="B23442">
        <v>13670</v>
      </c>
      <c r="C23442">
        <v>6</v>
      </c>
      <c r="D23442">
        <v>91000</v>
      </c>
      <c r="E23442" s="46">
        <v>44927</v>
      </c>
      <c r="F23442">
        <v>-247</v>
      </c>
      <c r="I23442" t="str">
        <f>INDEX(LedgerMapping[[#All],[Level 3]],MATCH(Actuals[[#This Row],[Sub Ledger]],LedgerMapping[[#All],[Sub Ledger]],0))</f>
        <v>Other</v>
      </c>
      <c r="J23442" s="22">
        <f>YEAR(Actuals[[#This Row],[Date]])</f>
        <v>2023</v>
      </c>
      <c r="K23442" s="22">
        <f>MONTH(Actuals[[#This Row],[Date]])</f>
        <v>1</v>
      </c>
      <c r="L23442" s="12"/>
    </row>
    <row r="23443" spans="1:12" x14ac:dyDescent="0.3">
      <c r="A23443">
        <v>5</v>
      </c>
      <c r="B23443">
        <v>13765</v>
      </c>
      <c r="C23443">
        <v>6</v>
      </c>
      <c r="D23443">
        <v>91000</v>
      </c>
      <c r="E23443" s="46">
        <v>44927</v>
      </c>
      <c r="F23443">
        <v>-155</v>
      </c>
      <c r="I23443" t="str">
        <f>INDEX(LedgerMapping[[#All],[Level 3]],MATCH(Actuals[[#This Row],[Sub Ledger]],LedgerMapping[[#All],[Sub Ledger]],0))</f>
        <v>Other</v>
      </c>
      <c r="J23443" s="22">
        <f>YEAR(Actuals[[#This Row],[Date]])</f>
        <v>2023</v>
      </c>
      <c r="K23443" s="22">
        <f>MONTH(Actuals[[#This Row],[Date]])</f>
        <v>1</v>
      </c>
      <c r="L23443" s="12"/>
    </row>
    <row r="23444" spans="1:12" x14ac:dyDescent="0.3">
      <c r="A23444">
        <v>7</v>
      </c>
      <c r="B23444">
        <v>14059</v>
      </c>
      <c r="C23444">
        <v>6</v>
      </c>
      <c r="D23444">
        <v>91000</v>
      </c>
      <c r="E23444" s="46">
        <v>44927</v>
      </c>
      <c r="F23444">
        <v>-257</v>
      </c>
      <c r="I23444" t="str">
        <f>INDEX(LedgerMapping[[#All],[Level 3]],MATCH(Actuals[[#This Row],[Sub Ledger]],LedgerMapping[[#All],[Sub Ledger]],0))</f>
        <v>Other</v>
      </c>
      <c r="J23444" s="22">
        <f>YEAR(Actuals[[#This Row],[Date]])</f>
        <v>2023</v>
      </c>
      <c r="K23444" s="22">
        <f>MONTH(Actuals[[#This Row],[Date]])</f>
        <v>1</v>
      </c>
      <c r="L23444" s="12"/>
    </row>
    <row r="23445" spans="1:12" x14ac:dyDescent="0.3">
      <c r="A23445">
        <v>8</v>
      </c>
      <c r="B23445">
        <v>14181</v>
      </c>
      <c r="C23445">
        <v>6</v>
      </c>
      <c r="D23445">
        <v>91000</v>
      </c>
      <c r="E23445" s="46">
        <v>44927</v>
      </c>
      <c r="F23445">
        <v>-171.64</v>
      </c>
      <c r="I23445" t="str">
        <f>INDEX(LedgerMapping[[#All],[Level 3]],MATCH(Actuals[[#This Row],[Sub Ledger]],LedgerMapping[[#All],[Sub Ledger]],0))</f>
        <v>Other</v>
      </c>
      <c r="J23445" s="22">
        <f>YEAR(Actuals[[#This Row],[Date]])</f>
        <v>2023</v>
      </c>
      <c r="K23445" s="22">
        <f>MONTH(Actuals[[#This Row],[Date]])</f>
        <v>1</v>
      </c>
      <c r="L23445" s="12"/>
    </row>
    <row r="23446" spans="1:12" x14ac:dyDescent="0.3">
      <c r="A23446">
        <v>11</v>
      </c>
      <c r="B23446">
        <v>14356</v>
      </c>
      <c r="C23446">
        <v>6</v>
      </c>
      <c r="D23446">
        <v>91000</v>
      </c>
      <c r="E23446" s="46">
        <v>44927</v>
      </c>
      <c r="F23446">
        <v>-107.75</v>
      </c>
      <c r="I23446" t="str">
        <f>INDEX(LedgerMapping[[#All],[Level 3]],MATCH(Actuals[[#This Row],[Sub Ledger]],LedgerMapping[[#All],[Sub Ledger]],0))</f>
        <v>Other</v>
      </c>
      <c r="J23446" s="22">
        <f>YEAR(Actuals[[#This Row],[Date]])</f>
        <v>2023</v>
      </c>
      <c r="K23446" s="22">
        <f>MONTH(Actuals[[#This Row],[Date]])</f>
        <v>1</v>
      </c>
      <c r="L23446" s="12"/>
    </row>
    <row r="23447" spans="1:12" x14ac:dyDescent="0.3">
      <c r="A23447">
        <v>12</v>
      </c>
      <c r="B23447">
        <v>14472</v>
      </c>
      <c r="C23447">
        <v>6</v>
      </c>
      <c r="D23447">
        <v>91000</v>
      </c>
      <c r="E23447" s="46">
        <v>44927</v>
      </c>
      <c r="F23447">
        <v>-129.03</v>
      </c>
      <c r="I23447" t="str">
        <f>INDEX(LedgerMapping[[#All],[Level 3]],MATCH(Actuals[[#This Row],[Sub Ledger]],LedgerMapping[[#All],[Sub Ledger]],0))</f>
        <v>Other</v>
      </c>
      <c r="J23447" s="22">
        <f>YEAR(Actuals[[#This Row],[Date]])</f>
        <v>2023</v>
      </c>
      <c r="K23447" s="22">
        <f>MONTH(Actuals[[#This Row],[Date]])</f>
        <v>1</v>
      </c>
      <c r="L23447" s="12"/>
    </row>
    <row r="23448" spans="1:12" x14ac:dyDescent="0.3">
      <c r="A23448">
        <v>3</v>
      </c>
      <c r="B23448">
        <v>14563</v>
      </c>
      <c r="C23448">
        <v>6</v>
      </c>
      <c r="D23448">
        <v>91000</v>
      </c>
      <c r="E23448" s="46">
        <v>44958</v>
      </c>
      <c r="F23448">
        <v>-245</v>
      </c>
      <c r="I23448" t="str">
        <f>INDEX(LedgerMapping[[#All],[Level 3]],MATCH(Actuals[[#This Row],[Sub Ledger]],LedgerMapping[[#All],[Sub Ledger]],0))</f>
        <v>Other</v>
      </c>
      <c r="J23448" s="22">
        <f>YEAR(Actuals[[#This Row],[Date]])</f>
        <v>2023</v>
      </c>
      <c r="K23448" s="22">
        <f>MONTH(Actuals[[#This Row],[Date]])</f>
        <v>2</v>
      </c>
      <c r="L23448" s="12"/>
    </row>
    <row r="23449" spans="1:12" x14ac:dyDescent="0.3">
      <c r="A23449">
        <v>4</v>
      </c>
      <c r="B23449">
        <v>14682</v>
      </c>
      <c r="C23449">
        <v>6</v>
      </c>
      <c r="D23449">
        <v>91000</v>
      </c>
      <c r="E23449" s="46">
        <v>44958</v>
      </c>
      <c r="F23449">
        <v>-174</v>
      </c>
      <c r="I23449" t="str">
        <f>INDEX(LedgerMapping[[#All],[Level 3]],MATCH(Actuals[[#This Row],[Sub Ledger]],LedgerMapping[[#All],[Sub Ledger]],0))</f>
        <v>Other</v>
      </c>
      <c r="J23449" s="22">
        <f>YEAR(Actuals[[#This Row],[Date]])</f>
        <v>2023</v>
      </c>
      <c r="K23449" s="22">
        <f>MONTH(Actuals[[#This Row],[Date]])</f>
        <v>2</v>
      </c>
      <c r="L23449" s="12"/>
    </row>
    <row r="23450" spans="1:12" x14ac:dyDescent="0.3">
      <c r="A23450">
        <v>5</v>
      </c>
      <c r="B23450">
        <v>14775</v>
      </c>
      <c r="C23450">
        <v>6</v>
      </c>
      <c r="D23450">
        <v>91000</v>
      </c>
      <c r="E23450" s="46">
        <v>44958</v>
      </c>
      <c r="F23450">
        <v>-163</v>
      </c>
      <c r="I23450" t="str">
        <f>INDEX(LedgerMapping[[#All],[Level 3]],MATCH(Actuals[[#This Row],[Sub Ledger]],LedgerMapping[[#All],[Sub Ledger]],0))</f>
        <v>Other</v>
      </c>
      <c r="J23450" s="22">
        <f>YEAR(Actuals[[#This Row],[Date]])</f>
        <v>2023</v>
      </c>
      <c r="K23450" s="22">
        <f>MONTH(Actuals[[#This Row],[Date]])</f>
        <v>2</v>
      </c>
      <c r="L23450" s="12"/>
    </row>
    <row r="23451" spans="1:12" x14ac:dyDescent="0.3">
      <c r="A23451">
        <v>7</v>
      </c>
      <c r="B23451">
        <v>15065</v>
      </c>
      <c r="C23451">
        <v>6</v>
      </c>
      <c r="D23451">
        <v>91000</v>
      </c>
      <c r="E23451" s="46">
        <v>44958</v>
      </c>
      <c r="F23451">
        <v>-235</v>
      </c>
      <c r="I23451" t="str">
        <f>INDEX(LedgerMapping[[#All],[Level 3]],MATCH(Actuals[[#This Row],[Sub Ledger]],LedgerMapping[[#All],[Sub Ledger]],0))</f>
        <v>Other</v>
      </c>
      <c r="J23451" s="22">
        <f>YEAR(Actuals[[#This Row],[Date]])</f>
        <v>2023</v>
      </c>
      <c r="K23451" s="22">
        <f>MONTH(Actuals[[#This Row],[Date]])</f>
        <v>2</v>
      </c>
      <c r="L23451" s="12"/>
    </row>
    <row r="23452" spans="1:12" x14ac:dyDescent="0.3">
      <c r="A23452">
        <v>8</v>
      </c>
      <c r="B23452">
        <v>15185</v>
      </c>
      <c r="C23452">
        <v>6</v>
      </c>
      <c r="D23452">
        <v>91000</v>
      </c>
      <c r="E23452" s="46">
        <v>44958</v>
      </c>
      <c r="F23452">
        <v>-167.1</v>
      </c>
      <c r="I23452" t="str">
        <f>INDEX(LedgerMapping[[#All],[Level 3]],MATCH(Actuals[[#This Row],[Sub Ledger]],LedgerMapping[[#All],[Sub Ledger]],0))</f>
        <v>Other</v>
      </c>
      <c r="J23452" s="22">
        <f>YEAR(Actuals[[#This Row],[Date]])</f>
        <v>2023</v>
      </c>
      <c r="K23452" s="22">
        <f>MONTH(Actuals[[#This Row],[Date]])</f>
        <v>2</v>
      </c>
      <c r="L23452" s="12"/>
    </row>
    <row r="23453" spans="1:12" x14ac:dyDescent="0.3">
      <c r="A23453">
        <v>11</v>
      </c>
      <c r="B23453">
        <v>15359</v>
      </c>
      <c r="C23453">
        <v>6</v>
      </c>
      <c r="D23453">
        <v>91000</v>
      </c>
      <c r="E23453" s="46">
        <v>44958</v>
      </c>
      <c r="F23453">
        <v>-159.88</v>
      </c>
      <c r="I23453" t="str">
        <f>INDEX(LedgerMapping[[#All],[Level 3]],MATCH(Actuals[[#This Row],[Sub Ledger]],LedgerMapping[[#All],[Sub Ledger]],0))</f>
        <v>Other</v>
      </c>
      <c r="J23453" s="22">
        <f>YEAR(Actuals[[#This Row],[Date]])</f>
        <v>2023</v>
      </c>
      <c r="K23453" s="22">
        <f>MONTH(Actuals[[#This Row],[Date]])</f>
        <v>2</v>
      </c>
      <c r="L23453" s="12"/>
    </row>
    <row r="23454" spans="1:12" x14ac:dyDescent="0.3">
      <c r="A23454">
        <v>12</v>
      </c>
      <c r="B23454">
        <v>15450</v>
      </c>
      <c r="C23454">
        <v>6</v>
      </c>
      <c r="D23454">
        <v>91000</v>
      </c>
      <c r="E23454" s="46">
        <v>44958</v>
      </c>
      <c r="F23454">
        <v>-168.39</v>
      </c>
      <c r="I23454" t="str">
        <f>INDEX(LedgerMapping[[#All],[Level 3]],MATCH(Actuals[[#This Row],[Sub Ledger]],LedgerMapping[[#All],[Sub Ledger]],0))</f>
        <v>Other</v>
      </c>
      <c r="J23454" s="22">
        <f>YEAR(Actuals[[#This Row],[Date]])</f>
        <v>2023</v>
      </c>
      <c r="K23454" s="22">
        <f>MONTH(Actuals[[#This Row],[Date]])</f>
        <v>2</v>
      </c>
      <c r="L23454" s="12"/>
    </row>
    <row r="23455" spans="1:12" x14ac:dyDescent="0.3">
      <c r="A23455">
        <v>3</v>
      </c>
      <c r="B23455">
        <v>15542</v>
      </c>
      <c r="C23455">
        <v>6</v>
      </c>
      <c r="D23455">
        <v>91000</v>
      </c>
      <c r="E23455" s="46">
        <v>44988</v>
      </c>
      <c r="F23455">
        <v>-194</v>
      </c>
      <c r="I23455" t="str">
        <f>INDEX(LedgerMapping[[#All],[Level 3]],MATCH(Actuals[[#This Row],[Sub Ledger]],LedgerMapping[[#All],[Sub Ledger]],0))</f>
        <v>Other</v>
      </c>
      <c r="J23455" s="22">
        <f>YEAR(Actuals[[#This Row],[Date]])</f>
        <v>2023</v>
      </c>
      <c r="K23455" s="22">
        <f>MONTH(Actuals[[#This Row],[Date]])</f>
        <v>3</v>
      </c>
      <c r="L23455" s="12"/>
    </row>
    <row r="23456" spans="1:12" x14ac:dyDescent="0.3">
      <c r="A23456">
        <v>4</v>
      </c>
      <c r="B23456">
        <v>15662</v>
      </c>
      <c r="C23456">
        <v>6</v>
      </c>
      <c r="D23456">
        <v>91000</v>
      </c>
      <c r="E23456" s="46">
        <v>44988</v>
      </c>
      <c r="F23456">
        <v>-230</v>
      </c>
      <c r="I23456" t="str">
        <f>INDEX(LedgerMapping[[#All],[Level 3]],MATCH(Actuals[[#This Row],[Sub Ledger]],LedgerMapping[[#All],[Sub Ledger]],0))</f>
        <v>Other</v>
      </c>
      <c r="J23456" s="22">
        <f>YEAR(Actuals[[#This Row],[Date]])</f>
        <v>2023</v>
      </c>
      <c r="K23456" s="22">
        <f>MONTH(Actuals[[#This Row],[Date]])</f>
        <v>3</v>
      </c>
      <c r="L23456" s="12"/>
    </row>
    <row r="23457" spans="1:12" x14ac:dyDescent="0.3">
      <c r="A23457">
        <v>5</v>
      </c>
      <c r="B23457">
        <v>15755</v>
      </c>
      <c r="C23457">
        <v>6</v>
      </c>
      <c r="D23457">
        <v>91000</v>
      </c>
      <c r="E23457" s="46">
        <v>44988</v>
      </c>
      <c r="F23457">
        <v>-229</v>
      </c>
      <c r="I23457" t="str">
        <f>INDEX(LedgerMapping[[#All],[Level 3]],MATCH(Actuals[[#This Row],[Sub Ledger]],LedgerMapping[[#All],[Sub Ledger]],0))</f>
        <v>Other</v>
      </c>
      <c r="J23457" s="22">
        <f>YEAR(Actuals[[#This Row],[Date]])</f>
        <v>2023</v>
      </c>
      <c r="K23457" s="22">
        <f>MONTH(Actuals[[#This Row],[Date]])</f>
        <v>3</v>
      </c>
      <c r="L23457" s="12"/>
    </row>
    <row r="23458" spans="1:12" x14ac:dyDescent="0.3">
      <c r="A23458">
        <v>7</v>
      </c>
      <c r="B23458">
        <v>16045</v>
      </c>
      <c r="C23458">
        <v>6</v>
      </c>
      <c r="D23458">
        <v>91000</v>
      </c>
      <c r="E23458" s="46">
        <v>44988</v>
      </c>
      <c r="F23458">
        <v>-238</v>
      </c>
      <c r="I23458" t="str">
        <f>INDEX(LedgerMapping[[#All],[Level 3]],MATCH(Actuals[[#This Row],[Sub Ledger]],LedgerMapping[[#All],[Sub Ledger]],0))</f>
        <v>Other</v>
      </c>
      <c r="J23458" s="22">
        <f>YEAR(Actuals[[#This Row],[Date]])</f>
        <v>2023</v>
      </c>
      <c r="K23458" s="22">
        <f>MONTH(Actuals[[#This Row],[Date]])</f>
        <v>3</v>
      </c>
      <c r="L23458" s="12"/>
    </row>
    <row r="23459" spans="1:12" x14ac:dyDescent="0.3">
      <c r="A23459">
        <v>8</v>
      </c>
      <c r="B23459">
        <v>16165</v>
      </c>
      <c r="C23459">
        <v>6</v>
      </c>
      <c r="D23459">
        <v>91000</v>
      </c>
      <c r="E23459" s="46">
        <v>44988</v>
      </c>
      <c r="F23459">
        <v>-250.43</v>
      </c>
      <c r="I23459" t="str">
        <f>INDEX(LedgerMapping[[#All],[Level 3]],MATCH(Actuals[[#This Row],[Sub Ledger]],LedgerMapping[[#All],[Sub Ledger]],0))</f>
        <v>Other</v>
      </c>
      <c r="J23459" s="22">
        <f>YEAR(Actuals[[#This Row],[Date]])</f>
        <v>2023</v>
      </c>
      <c r="K23459" s="22">
        <f>MONTH(Actuals[[#This Row],[Date]])</f>
        <v>3</v>
      </c>
      <c r="L23459" s="12"/>
    </row>
    <row r="23460" spans="1:12" x14ac:dyDescent="0.3">
      <c r="A23460">
        <v>11</v>
      </c>
      <c r="B23460">
        <v>16366</v>
      </c>
      <c r="C23460">
        <v>6</v>
      </c>
      <c r="D23460">
        <v>91000</v>
      </c>
      <c r="E23460" s="46">
        <v>44988</v>
      </c>
      <c r="F23460">
        <v>-84.35</v>
      </c>
      <c r="I23460" t="str">
        <f>INDEX(LedgerMapping[[#All],[Level 3]],MATCH(Actuals[[#This Row],[Sub Ledger]],LedgerMapping[[#All],[Sub Ledger]],0))</f>
        <v>Other</v>
      </c>
      <c r="J23460" s="22">
        <f>YEAR(Actuals[[#This Row],[Date]])</f>
        <v>2023</v>
      </c>
      <c r="K23460" s="22">
        <f>MONTH(Actuals[[#This Row],[Date]])</f>
        <v>3</v>
      </c>
      <c r="L23460" s="12"/>
    </row>
    <row r="23461" spans="1:12" x14ac:dyDescent="0.3">
      <c r="A23461">
        <v>12</v>
      </c>
      <c r="B23461">
        <v>16482</v>
      </c>
      <c r="C23461">
        <v>6</v>
      </c>
      <c r="D23461">
        <v>91000</v>
      </c>
      <c r="E23461" s="46">
        <v>44988</v>
      </c>
      <c r="F23461">
        <v>-93.92</v>
      </c>
      <c r="I23461" t="str">
        <f>INDEX(LedgerMapping[[#All],[Level 3]],MATCH(Actuals[[#This Row],[Sub Ledger]],LedgerMapping[[#All],[Sub Ledger]],0))</f>
        <v>Other</v>
      </c>
      <c r="J23461" s="22">
        <f>YEAR(Actuals[[#This Row],[Date]])</f>
        <v>2023</v>
      </c>
      <c r="K23461" s="22">
        <f>MONTH(Actuals[[#This Row],[Date]])</f>
        <v>3</v>
      </c>
      <c r="L23461" s="12"/>
    </row>
    <row r="23462" spans="1:12" x14ac:dyDescent="0.3">
      <c r="A23462">
        <v>3</v>
      </c>
      <c r="B23462">
        <v>16574</v>
      </c>
      <c r="C23462">
        <v>6</v>
      </c>
      <c r="D23462">
        <v>91000</v>
      </c>
      <c r="E23462" s="46">
        <v>45018</v>
      </c>
      <c r="F23462">
        <v>-216</v>
      </c>
      <c r="I23462" t="str">
        <f>INDEX(LedgerMapping[[#All],[Level 3]],MATCH(Actuals[[#This Row],[Sub Ledger]],LedgerMapping[[#All],[Sub Ledger]],0))</f>
        <v>Other</v>
      </c>
      <c r="J23462" s="22">
        <f>YEAR(Actuals[[#This Row],[Date]])</f>
        <v>2023</v>
      </c>
      <c r="K23462" s="22">
        <f>MONTH(Actuals[[#This Row],[Date]])</f>
        <v>4</v>
      </c>
      <c r="L23462" s="12"/>
    </row>
    <row r="23463" spans="1:12" x14ac:dyDescent="0.3">
      <c r="A23463">
        <v>4</v>
      </c>
      <c r="B23463">
        <v>16694</v>
      </c>
      <c r="C23463">
        <v>6</v>
      </c>
      <c r="D23463">
        <v>91000</v>
      </c>
      <c r="E23463" s="46">
        <v>45018</v>
      </c>
      <c r="F23463">
        <v>-194</v>
      </c>
      <c r="I23463" t="str">
        <f>INDEX(LedgerMapping[[#All],[Level 3]],MATCH(Actuals[[#This Row],[Sub Ledger]],LedgerMapping[[#All],[Sub Ledger]],0))</f>
        <v>Other</v>
      </c>
      <c r="J23463" s="22">
        <f>YEAR(Actuals[[#This Row],[Date]])</f>
        <v>2023</v>
      </c>
      <c r="K23463" s="22">
        <f>MONTH(Actuals[[#This Row],[Date]])</f>
        <v>4</v>
      </c>
      <c r="L23463" s="12"/>
    </row>
    <row r="23464" spans="1:12" x14ac:dyDescent="0.3">
      <c r="A23464">
        <v>5</v>
      </c>
      <c r="B23464">
        <v>16787</v>
      </c>
      <c r="C23464">
        <v>6</v>
      </c>
      <c r="D23464">
        <v>91000</v>
      </c>
      <c r="E23464" s="46">
        <v>45018</v>
      </c>
      <c r="F23464">
        <v>-262</v>
      </c>
      <c r="I23464" t="str">
        <f>INDEX(LedgerMapping[[#All],[Level 3]],MATCH(Actuals[[#This Row],[Sub Ledger]],LedgerMapping[[#All],[Sub Ledger]],0))</f>
        <v>Other</v>
      </c>
      <c r="J23464" s="22">
        <f>YEAR(Actuals[[#This Row],[Date]])</f>
        <v>2023</v>
      </c>
      <c r="K23464" s="22">
        <f>MONTH(Actuals[[#This Row],[Date]])</f>
        <v>4</v>
      </c>
      <c r="L23464" s="12"/>
    </row>
    <row r="23465" spans="1:12" x14ac:dyDescent="0.3">
      <c r="A23465">
        <v>7</v>
      </c>
      <c r="B23465">
        <v>17077</v>
      </c>
      <c r="C23465">
        <v>6</v>
      </c>
      <c r="D23465">
        <v>91000</v>
      </c>
      <c r="E23465" s="46">
        <v>45018</v>
      </c>
      <c r="F23465">
        <v>-170</v>
      </c>
      <c r="I23465" t="str">
        <f>INDEX(LedgerMapping[[#All],[Level 3]],MATCH(Actuals[[#This Row],[Sub Ledger]],LedgerMapping[[#All],[Sub Ledger]],0))</f>
        <v>Other</v>
      </c>
      <c r="J23465" s="22">
        <f>YEAR(Actuals[[#This Row],[Date]])</f>
        <v>2023</v>
      </c>
      <c r="K23465" s="22">
        <f>MONTH(Actuals[[#This Row],[Date]])</f>
        <v>4</v>
      </c>
      <c r="L23465" s="12"/>
    </row>
    <row r="23466" spans="1:12" x14ac:dyDescent="0.3">
      <c r="A23466">
        <v>8</v>
      </c>
      <c r="B23466">
        <v>17197</v>
      </c>
      <c r="C23466">
        <v>6</v>
      </c>
      <c r="D23466">
        <v>91000</v>
      </c>
      <c r="E23466" s="46">
        <v>45018</v>
      </c>
      <c r="F23466">
        <v>-192.85</v>
      </c>
      <c r="I23466" t="str">
        <f>INDEX(LedgerMapping[[#All],[Level 3]],MATCH(Actuals[[#This Row],[Sub Ledger]],LedgerMapping[[#All],[Sub Ledger]],0))</f>
        <v>Other</v>
      </c>
      <c r="J23466" s="22">
        <f>YEAR(Actuals[[#This Row],[Date]])</f>
        <v>2023</v>
      </c>
      <c r="K23466" s="22">
        <f>MONTH(Actuals[[#This Row],[Date]])</f>
        <v>4</v>
      </c>
      <c r="L23466" s="12"/>
    </row>
    <row r="23467" spans="1:12" x14ac:dyDescent="0.3">
      <c r="A23467">
        <v>11</v>
      </c>
      <c r="B23467">
        <v>17398</v>
      </c>
      <c r="C23467">
        <v>6</v>
      </c>
      <c r="D23467">
        <v>91000</v>
      </c>
      <c r="E23467" s="46">
        <v>45018</v>
      </c>
      <c r="F23467">
        <v>-168.39</v>
      </c>
      <c r="I23467" t="str">
        <f>INDEX(LedgerMapping[[#All],[Level 3]],MATCH(Actuals[[#This Row],[Sub Ledger]],LedgerMapping[[#All],[Sub Ledger]],0))</f>
        <v>Other</v>
      </c>
      <c r="J23467" s="22">
        <f>YEAR(Actuals[[#This Row],[Date]])</f>
        <v>2023</v>
      </c>
      <c r="K23467" s="22">
        <f>MONTH(Actuals[[#This Row],[Date]])</f>
        <v>4</v>
      </c>
      <c r="L23467" s="12"/>
    </row>
    <row r="23468" spans="1:12" x14ac:dyDescent="0.3">
      <c r="A23468">
        <v>12</v>
      </c>
      <c r="B23468">
        <v>17514</v>
      </c>
      <c r="C23468">
        <v>6</v>
      </c>
      <c r="D23468">
        <v>91000</v>
      </c>
      <c r="E23468" s="46">
        <v>45018</v>
      </c>
      <c r="F23468">
        <v>-168.39</v>
      </c>
      <c r="I23468" t="str">
        <f>INDEX(LedgerMapping[[#All],[Level 3]],MATCH(Actuals[[#This Row],[Sub Ledger]],LedgerMapping[[#All],[Sub Ledger]],0))</f>
        <v>Other</v>
      </c>
      <c r="J23468" s="22">
        <f>YEAR(Actuals[[#This Row],[Date]])</f>
        <v>2023</v>
      </c>
      <c r="K23468" s="22">
        <f>MONTH(Actuals[[#This Row],[Date]])</f>
        <v>4</v>
      </c>
      <c r="L23468" s="12"/>
    </row>
    <row r="23469" spans="1:12" x14ac:dyDescent="0.3">
      <c r="A23469">
        <v>3</v>
      </c>
      <c r="B23469">
        <v>17606</v>
      </c>
      <c r="C23469">
        <v>6</v>
      </c>
      <c r="D23469">
        <v>91000</v>
      </c>
      <c r="E23469" s="46">
        <v>45049</v>
      </c>
      <c r="F23469">
        <v>-242</v>
      </c>
      <c r="I23469" t="str">
        <f>INDEX(LedgerMapping[[#All],[Level 3]],MATCH(Actuals[[#This Row],[Sub Ledger]],LedgerMapping[[#All],[Sub Ledger]],0))</f>
        <v>Other</v>
      </c>
      <c r="J23469" s="22">
        <f>YEAR(Actuals[[#This Row],[Date]])</f>
        <v>2023</v>
      </c>
      <c r="K23469" s="22">
        <f>MONTH(Actuals[[#This Row],[Date]])</f>
        <v>5</v>
      </c>
      <c r="L23469" s="12"/>
    </row>
    <row r="23470" spans="1:12" x14ac:dyDescent="0.3">
      <c r="A23470">
        <v>4</v>
      </c>
      <c r="B23470">
        <v>17725</v>
      </c>
      <c r="C23470">
        <v>6</v>
      </c>
      <c r="D23470">
        <v>91000</v>
      </c>
      <c r="E23470" s="46">
        <v>45049</v>
      </c>
      <c r="F23470">
        <v>-222</v>
      </c>
      <c r="I23470" t="str">
        <f>INDEX(LedgerMapping[[#All],[Level 3]],MATCH(Actuals[[#This Row],[Sub Ledger]],LedgerMapping[[#All],[Sub Ledger]],0))</f>
        <v>Other</v>
      </c>
      <c r="J23470" s="22">
        <f>YEAR(Actuals[[#This Row],[Date]])</f>
        <v>2023</v>
      </c>
      <c r="K23470" s="22">
        <f>MONTH(Actuals[[#This Row],[Date]])</f>
        <v>5</v>
      </c>
      <c r="L23470" s="12"/>
    </row>
    <row r="23471" spans="1:12" x14ac:dyDescent="0.3">
      <c r="A23471">
        <v>5</v>
      </c>
      <c r="B23471">
        <v>17818</v>
      </c>
      <c r="C23471">
        <v>6</v>
      </c>
      <c r="D23471">
        <v>91000</v>
      </c>
      <c r="E23471" s="46">
        <v>45049</v>
      </c>
      <c r="F23471">
        <v>-230</v>
      </c>
      <c r="I23471" t="str">
        <f>INDEX(LedgerMapping[[#All],[Level 3]],MATCH(Actuals[[#This Row],[Sub Ledger]],LedgerMapping[[#All],[Sub Ledger]],0))</f>
        <v>Other</v>
      </c>
      <c r="J23471" s="22">
        <f>YEAR(Actuals[[#This Row],[Date]])</f>
        <v>2023</v>
      </c>
      <c r="K23471" s="22">
        <f>MONTH(Actuals[[#This Row],[Date]])</f>
        <v>5</v>
      </c>
      <c r="L23471" s="12"/>
    </row>
    <row r="23472" spans="1:12" x14ac:dyDescent="0.3">
      <c r="A23472">
        <v>7</v>
      </c>
      <c r="B23472">
        <v>18107</v>
      </c>
      <c r="C23472">
        <v>6</v>
      </c>
      <c r="D23472">
        <v>91000</v>
      </c>
      <c r="E23472" s="46">
        <v>45049</v>
      </c>
      <c r="F23472">
        <v>-155</v>
      </c>
      <c r="I23472" t="str">
        <f>INDEX(LedgerMapping[[#All],[Level 3]],MATCH(Actuals[[#This Row],[Sub Ledger]],LedgerMapping[[#All],[Sub Ledger]],0))</f>
        <v>Other</v>
      </c>
      <c r="J23472" s="22">
        <f>YEAR(Actuals[[#This Row],[Date]])</f>
        <v>2023</v>
      </c>
      <c r="K23472" s="22">
        <f>MONTH(Actuals[[#This Row],[Date]])</f>
        <v>5</v>
      </c>
      <c r="L23472" s="12"/>
    </row>
    <row r="23473" spans="1:12" x14ac:dyDescent="0.3">
      <c r="A23473">
        <v>8</v>
      </c>
      <c r="B23473">
        <v>18226</v>
      </c>
      <c r="C23473">
        <v>6</v>
      </c>
      <c r="D23473">
        <v>91000</v>
      </c>
      <c r="E23473" s="46">
        <v>45049</v>
      </c>
      <c r="F23473">
        <v>-217.1</v>
      </c>
      <c r="I23473" t="str">
        <f>INDEX(LedgerMapping[[#All],[Level 3]],MATCH(Actuals[[#This Row],[Sub Ledger]],LedgerMapping[[#All],[Sub Ledger]],0))</f>
        <v>Other</v>
      </c>
      <c r="J23473" s="22">
        <f>YEAR(Actuals[[#This Row],[Date]])</f>
        <v>2023</v>
      </c>
      <c r="K23473" s="22">
        <f>MONTH(Actuals[[#This Row],[Date]])</f>
        <v>5</v>
      </c>
      <c r="L23473" s="12"/>
    </row>
    <row r="23474" spans="1:12" x14ac:dyDescent="0.3">
      <c r="A23474">
        <v>11</v>
      </c>
      <c r="B23474">
        <v>18427</v>
      </c>
      <c r="C23474">
        <v>6</v>
      </c>
      <c r="D23474">
        <v>91000</v>
      </c>
      <c r="E23474" s="46">
        <v>45049</v>
      </c>
      <c r="F23474">
        <v>-99.24</v>
      </c>
      <c r="I23474" t="str">
        <f>INDEX(LedgerMapping[[#All],[Level 3]],MATCH(Actuals[[#This Row],[Sub Ledger]],LedgerMapping[[#All],[Sub Ledger]],0))</f>
        <v>Other</v>
      </c>
      <c r="J23474" s="22">
        <f>YEAR(Actuals[[#This Row],[Date]])</f>
        <v>2023</v>
      </c>
      <c r="K23474" s="22">
        <f>MONTH(Actuals[[#This Row],[Date]])</f>
        <v>5</v>
      </c>
      <c r="L23474" s="12"/>
    </row>
    <row r="23475" spans="1:12" x14ac:dyDescent="0.3">
      <c r="A23475">
        <v>12</v>
      </c>
      <c r="B23475">
        <v>18518</v>
      </c>
      <c r="C23475">
        <v>6</v>
      </c>
      <c r="D23475">
        <v>91000</v>
      </c>
      <c r="E23475" s="46">
        <v>45049</v>
      </c>
      <c r="F23475">
        <v>-167.32</v>
      </c>
      <c r="I23475" t="str">
        <f>INDEX(LedgerMapping[[#All],[Level 3]],MATCH(Actuals[[#This Row],[Sub Ledger]],LedgerMapping[[#All],[Sub Ledger]],0))</f>
        <v>Other</v>
      </c>
      <c r="J23475" s="22">
        <f>YEAR(Actuals[[#This Row],[Date]])</f>
        <v>2023</v>
      </c>
      <c r="K23475" s="22">
        <f>MONTH(Actuals[[#This Row],[Date]])</f>
        <v>5</v>
      </c>
      <c r="L23475" s="12"/>
    </row>
    <row r="23476" spans="1:12" x14ac:dyDescent="0.3">
      <c r="A23476">
        <v>3</v>
      </c>
      <c r="B23476">
        <v>18610</v>
      </c>
      <c r="C23476">
        <v>6</v>
      </c>
      <c r="D23476">
        <v>91000</v>
      </c>
      <c r="E23476" s="46">
        <v>45079</v>
      </c>
      <c r="F23476">
        <v>-209</v>
      </c>
      <c r="I23476" t="str">
        <f>INDEX(LedgerMapping[[#All],[Level 3]],MATCH(Actuals[[#This Row],[Sub Ledger]],LedgerMapping[[#All],[Sub Ledger]],0))</f>
        <v>Other</v>
      </c>
      <c r="J23476" s="22">
        <f>YEAR(Actuals[[#This Row],[Date]])</f>
        <v>2023</v>
      </c>
      <c r="K23476" s="22">
        <f>MONTH(Actuals[[#This Row],[Date]])</f>
        <v>6</v>
      </c>
      <c r="L23476" s="12"/>
    </row>
    <row r="23477" spans="1:12" x14ac:dyDescent="0.3">
      <c r="A23477">
        <v>4</v>
      </c>
      <c r="B23477">
        <v>18729</v>
      </c>
      <c r="C23477">
        <v>6</v>
      </c>
      <c r="D23477">
        <v>91000</v>
      </c>
      <c r="E23477" s="46">
        <v>45079</v>
      </c>
      <c r="F23477">
        <v>-222</v>
      </c>
      <c r="I23477" t="str">
        <f>INDEX(LedgerMapping[[#All],[Level 3]],MATCH(Actuals[[#This Row],[Sub Ledger]],LedgerMapping[[#All],[Sub Ledger]],0))</f>
        <v>Other</v>
      </c>
      <c r="J23477" s="22">
        <f>YEAR(Actuals[[#This Row],[Date]])</f>
        <v>2023</v>
      </c>
      <c r="K23477" s="22">
        <f>MONTH(Actuals[[#This Row],[Date]])</f>
        <v>6</v>
      </c>
      <c r="L23477" s="12"/>
    </row>
    <row r="23478" spans="1:12" x14ac:dyDescent="0.3">
      <c r="A23478">
        <v>5</v>
      </c>
      <c r="B23478">
        <v>18822</v>
      </c>
      <c r="C23478">
        <v>6</v>
      </c>
      <c r="D23478">
        <v>91000</v>
      </c>
      <c r="E23478" s="46">
        <v>45079</v>
      </c>
      <c r="F23478">
        <v>-264</v>
      </c>
      <c r="I23478" t="str">
        <f>INDEX(LedgerMapping[[#All],[Level 3]],MATCH(Actuals[[#This Row],[Sub Ledger]],LedgerMapping[[#All],[Sub Ledger]],0))</f>
        <v>Other</v>
      </c>
      <c r="J23478" s="22">
        <f>YEAR(Actuals[[#This Row],[Date]])</f>
        <v>2023</v>
      </c>
      <c r="K23478" s="22">
        <f>MONTH(Actuals[[#This Row],[Date]])</f>
        <v>6</v>
      </c>
      <c r="L23478" s="12"/>
    </row>
    <row r="23479" spans="1:12" x14ac:dyDescent="0.3">
      <c r="A23479">
        <v>7</v>
      </c>
      <c r="B23479">
        <v>19111</v>
      </c>
      <c r="C23479">
        <v>6</v>
      </c>
      <c r="D23479">
        <v>91000</v>
      </c>
      <c r="E23479" s="46">
        <v>45079</v>
      </c>
      <c r="F23479">
        <v>-281</v>
      </c>
      <c r="I23479" t="str">
        <f>INDEX(LedgerMapping[[#All],[Level 3]],MATCH(Actuals[[#This Row],[Sub Ledger]],LedgerMapping[[#All],[Sub Ledger]],0))</f>
        <v>Other</v>
      </c>
      <c r="J23479" s="22">
        <f>YEAR(Actuals[[#This Row],[Date]])</f>
        <v>2023</v>
      </c>
      <c r="K23479" s="22">
        <f>MONTH(Actuals[[#This Row],[Date]])</f>
        <v>6</v>
      </c>
      <c r="L23479" s="12"/>
    </row>
    <row r="23480" spans="1:12" x14ac:dyDescent="0.3">
      <c r="A23480">
        <v>8</v>
      </c>
      <c r="B23480">
        <v>19231</v>
      </c>
      <c r="C23480">
        <v>6</v>
      </c>
      <c r="D23480">
        <v>91000</v>
      </c>
      <c r="E23480" s="46">
        <v>45079</v>
      </c>
      <c r="F23480">
        <v>-154.97999999999999</v>
      </c>
      <c r="I23480" t="str">
        <f>INDEX(LedgerMapping[[#All],[Level 3]],MATCH(Actuals[[#This Row],[Sub Ledger]],LedgerMapping[[#All],[Sub Ledger]],0))</f>
        <v>Other</v>
      </c>
      <c r="J23480" s="22">
        <f>YEAR(Actuals[[#This Row],[Date]])</f>
        <v>2023</v>
      </c>
      <c r="K23480" s="22">
        <f>MONTH(Actuals[[#This Row],[Date]])</f>
        <v>6</v>
      </c>
      <c r="L23480" s="12"/>
    </row>
    <row r="23481" spans="1:12" x14ac:dyDescent="0.3">
      <c r="A23481">
        <v>11</v>
      </c>
      <c r="B23481">
        <v>19431</v>
      </c>
      <c r="C23481">
        <v>6</v>
      </c>
      <c r="D23481">
        <v>91000</v>
      </c>
      <c r="E23481" s="46">
        <v>45079</v>
      </c>
      <c r="F23481">
        <v>-135.41</v>
      </c>
      <c r="I23481" t="str">
        <f>INDEX(LedgerMapping[[#All],[Level 3]],MATCH(Actuals[[#This Row],[Sub Ledger]],LedgerMapping[[#All],[Sub Ledger]],0))</f>
        <v>Other</v>
      </c>
      <c r="J23481" s="22">
        <f>YEAR(Actuals[[#This Row],[Date]])</f>
        <v>2023</v>
      </c>
      <c r="K23481" s="22">
        <f>MONTH(Actuals[[#This Row],[Date]])</f>
        <v>6</v>
      </c>
      <c r="L23481" s="12"/>
    </row>
    <row r="23482" spans="1:12" x14ac:dyDescent="0.3">
      <c r="A23482">
        <v>12</v>
      </c>
      <c r="B23482">
        <v>19547</v>
      </c>
      <c r="C23482">
        <v>6</v>
      </c>
      <c r="D23482">
        <v>91000</v>
      </c>
      <c r="E23482" s="46">
        <v>45079</v>
      </c>
      <c r="F23482">
        <v>-103.49</v>
      </c>
      <c r="I23482" t="str">
        <f>INDEX(LedgerMapping[[#All],[Level 3]],MATCH(Actuals[[#This Row],[Sub Ledger]],LedgerMapping[[#All],[Sub Ledger]],0))</f>
        <v>Other</v>
      </c>
      <c r="J23482" s="22">
        <f>YEAR(Actuals[[#This Row],[Date]])</f>
        <v>2023</v>
      </c>
      <c r="K23482" s="22">
        <f>MONTH(Actuals[[#This Row],[Date]])</f>
        <v>6</v>
      </c>
      <c r="L23482" s="12"/>
    </row>
    <row r="23483" spans="1:12" x14ac:dyDescent="0.3">
      <c r="A23483">
        <v>3</v>
      </c>
      <c r="B23483">
        <v>19638</v>
      </c>
      <c r="C23483">
        <v>6</v>
      </c>
      <c r="D23483">
        <v>91000</v>
      </c>
      <c r="E23483" s="46">
        <v>45110</v>
      </c>
      <c r="F23483">
        <v>-218</v>
      </c>
      <c r="I23483" t="str">
        <f>INDEX(LedgerMapping[[#All],[Level 3]],MATCH(Actuals[[#This Row],[Sub Ledger]],LedgerMapping[[#All],[Sub Ledger]],0))</f>
        <v>Other</v>
      </c>
      <c r="J23483" s="22">
        <f>YEAR(Actuals[[#This Row],[Date]])</f>
        <v>2023</v>
      </c>
      <c r="K23483" s="22">
        <f>MONTH(Actuals[[#This Row],[Date]])</f>
        <v>7</v>
      </c>
      <c r="L23483" s="12"/>
    </row>
    <row r="23484" spans="1:12" x14ac:dyDescent="0.3">
      <c r="A23484">
        <v>4</v>
      </c>
      <c r="B23484">
        <v>19757</v>
      </c>
      <c r="C23484">
        <v>6</v>
      </c>
      <c r="D23484">
        <v>91000</v>
      </c>
      <c r="E23484" s="46">
        <v>45110</v>
      </c>
      <c r="F23484">
        <v>-186</v>
      </c>
      <c r="I23484" t="str">
        <f>INDEX(LedgerMapping[[#All],[Level 3]],MATCH(Actuals[[#This Row],[Sub Ledger]],LedgerMapping[[#All],[Sub Ledger]],0))</f>
        <v>Other</v>
      </c>
      <c r="J23484" s="22">
        <f>YEAR(Actuals[[#This Row],[Date]])</f>
        <v>2023</v>
      </c>
      <c r="K23484" s="22">
        <f>MONTH(Actuals[[#This Row],[Date]])</f>
        <v>7</v>
      </c>
      <c r="L23484" s="12"/>
    </row>
    <row r="23485" spans="1:12" x14ac:dyDescent="0.3">
      <c r="A23485">
        <v>5</v>
      </c>
      <c r="B23485">
        <v>19850</v>
      </c>
      <c r="C23485">
        <v>6</v>
      </c>
      <c r="D23485">
        <v>91000</v>
      </c>
      <c r="E23485" s="46">
        <v>45110</v>
      </c>
      <c r="F23485">
        <v>-188</v>
      </c>
      <c r="I23485" t="str">
        <f>INDEX(LedgerMapping[[#All],[Level 3]],MATCH(Actuals[[#This Row],[Sub Ledger]],LedgerMapping[[#All],[Sub Ledger]],0))</f>
        <v>Other</v>
      </c>
      <c r="J23485" s="22">
        <f>YEAR(Actuals[[#This Row],[Date]])</f>
        <v>2023</v>
      </c>
      <c r="K23485" s="22">
        <f>MONTH(Actuals[[#This Row],[Date]])</f>
        <v>7</v>
      </c>
      <c r="L23485" s="12"/>
    </row>
    <row r="23486" spans="1:12" x14ac:dyDescent="0.3">
      <c r="A23486">
        <v>7</v>
      </c>
      <c r="B23486">
        <v>20140</v>
      </c>
      <c r="C23486">
        <v>6</v>
      </c>
      <c r="D23486">
        <v>91000</v>
      </c>
      <c r="E23486" s="46">
        <v>45110</v>
      </c>
      <c r="F23486">
        <v>-159</v>
      </c>
      <c r="I23486" t="str">
        <f>INDEX(LedgerMapping[[#All],[Level 3]],MATCH(Actuals[[#This Row],[Sub Ledger]],LedgerMapping[[#All],[Sub Ledger]],0))</f>
        <v>Other</v>
      </c>
      <c r="J23486" s="22">
        <f>YEAR(Actuals[[#This Row],[Date]])</f>
        <v>2023</v>
      </c>
      <c r="K23486" s="22">
        <f>MONTH(Actuals[[#This Row],[Date]])</f>
        <v>7</v>
      </c>
      <c r="L23486" s="12"/>
    </row>
    <row r="23487" spans="1:12" x14ac:dyDescent="0.3">
      <c r="A23487">
        <v>8</v>
      </c>
      <c r="B23487">
        <v>20259</v>
      </c>
      <c r="C23487">
        <v>6</v>
      </c>
      <c r="D23487">
        <v>91000</v>
      </c>
      <c r="E23487" s="46">
        <v>45110</v>
      </c>
      <c r="F23487">
        <v>-233.76</v>
      </c>
      <c r="I23487" t="str">
        <f>INDEX(LedgerMapping[[#All],[Level 3]],MATCH(Actuals[[#This Row],[Sub Ledger]],LedgerMapping[[#All],[Sub Ledger]],0))</f>
        <v>Other</v>
      </c>
      <c r="J23487" s="22">
        <f>YEAR(Actuals[[#This Row],[Date]])</f>
        <v>2023</v>
      </c>
      <c r="K23487" s="22">
        <f>MONTH(Actuals[[#This Row],[Date]])</f>
        <v>7</v>
      </c>
      <c r="L23487" s="12"/>
    </row>
    <row r="23488" spans="1:12" x14ac:dyDescent="0.3">
      <c r="A23488">
        <v>11</v>
      </c>
      <c r="B23488">
        <v>20460</v>
      </c>
      <c r="C23488">
        <v>6</v>
      </c>
      <c r="D23488">
        <v>91000</v>
      </c>
      <c r="E23488" s="46">
        <v>45110</v>
      </c>
      <c r="F23488">
        <v>-97.11</v>
      </c>
      <c r="I23488" t="str">
        <f>INDEX(LedgerMapping[[#All],[Level 3]],MATCH(Actuals[[#This Row],[Sub Ledger]],LedgerMapping[[#All],[Sub Ledger]],0))</f>
        <v>Other</v>
      </c>
      <c r="J23488" s="22">
        <f>YEAR(Actuals[[#This Row],[Date]])</f>
        <v>2023</v>
      </c>
      <c r="K23488" s="22">
        <f>MONTH(Actuals[[#This Row],[Date]])</f>
        <v>7</v>
      </c>
      <c r="L23488" s="12"/>
    </row>
    <row r="23489" spans="1:12" x14ac:dyDescent="0.3">
      <c r="A23489">
        <v>12</v>
      </c>
      <c r="B23489">
        <v>20576</v>
      </c>
      <c r="C23489">
        <v>6</v>
      </c>
      <c r="D23489">
        <v>91000</v>
      </c>
      <c r="E23489" s="46">
        <v>45110</v>
      </c>
      <c r="F23489">
        <v>-152.43</v>
      </c>
      <c r="I23489" t="str">
        <f>INDEX(LedgerMapping[[#All],[Level 3]],MATCH(Actuals[[#This Row],[Sub Ledger]],LedgerMapping[[#All],[Sub Ledger]],0))</f>
        <v>Other</v>
      </c>
      <c r="J23489" s="22">
        <f>YEAR(Actuals[[#This Row],[Date]])</f>
        <v>2023</v>
      </c>
      <c r="K23489" s="22">
        <f>MONTH(Actuals[[#This Row],[Date]])</f>
        <v>7</v>
      </c>
      <c r="L23489" s="12"/>
    </row>
    <row r="23490" spans="1:12" x14ac:dyDescent="0.3">
      <c r="A23490">
        <v>3</v>
      </c>
      <c r="B23490">
        <v>20668</v>
      </c>
      <c r="C23490">
        <v>6</v>
      </c>
      <c r="D23490">
        <v>91000</v>
      </c>
      <c r="E23490" s="46">
        <v>45141</v>
      </c>
      <c r="F23490">
        <v>-235</v>
      </c>
      <c r="I23490" t="str">
        <f>INDEX(LedgerMapping[[#All],[Level 3]],MATCH(Actuals[[#This Row],[Sub Ledger]],LedgerMapping[[#All],[Sub Ledger]],0))</f>
        <v>Other</v>
      </c>
      <c r="J23490" s="22">
        <f>YEAR(Actuals[[#This Row],[Date]])</f>
        <v>2023</v>
      </c>
      <c r="K23490" s="22">
        <f>MONTH(Actuals[[#This Row],[Date]])</f>
        <v>8</v>
      </c>
      <c r="L23490" s="12"/>
    </row>
    <row r="23491" spans="1:12" x14ac:dyDescent="0.3">
      <c r="A23491">
        <v>4</v>
      </c>
      <c r="B23491">
        <v>20788</v>
      </c>
      <c r="C23491">
        <v>6</v>
      </c>
      <c r="D23491">
        <v>91000</v>
      </c>
      <c r="E23491" s="46">
        <v>45141</v>
      </c>
      <c r="F23491">
        <v>-230</v>
      </c>
      <c r="I23491" t="str">
        <f>INDEX(LedgerMapping[[#All],[Level 3]],MATCH(Actuals[[#This Row],[Sub Ledger]],LedgerMapping[[#All],[Sub Ledger]],0))</f>
        <v>Other</v>
      </c>
      <c r="J23491" s="22">
        <f>YEAR(Actuals[[#This Row],[Date]])</f>
        <v>2023</v>
      </c>
      <c r="K23491" s="22">
        <f>MONTH(Actuals[[#This Row],[Date]])</f>
        <v>8</v>
      </c>
      <c r="L23491" s="12"/>
    </row>
    <row r="23492" spans="1:12" x14ac:dyDescent="0.3">
      <c r="A23492">
        <v>5</v>
      </c>
      <c r="B23492">
        <v>20880</v>
      </c>
      <c r="C23492">
        <v>6</v>
      </c>
      <c r="D23492">
        <v>91000</v>
      </c>
      <c r="E23492" s="46">
        <v>45141</v>
      </c>
      <c r="F23492">
        <v>-257</v>
      </c>
      <c r="I23492" t="str">
        <f>INDEX(LedgerMapping[[#All],[Level 3]],MATCH(Actuals[[#This Row],[Sub Ledger]],LedgerMapping[[#All],[Sub Ledger]],0))</f>
        <v>Other</v>
      </c>
      <c r="J23492" s="22">
        <f>YEAR(Actuals[[#This Row],[Date]])</f>
        <v>2023</v>
      </c>
      <c r="K23492" s="22">
        <f>MONTH(Actuals[[#This Row],[Date]])</f>
        <v>8</v>
      </c>
      <c r="L23492" s="12"/>
    </row>
    <row r="23493" spans="1:12" x14ac:dyDescent="0.3">
      <c r="A23493">
        <v>7</v>
      </c>
      <c r="B23493">
        <v>21167</v>
      </c>
      <c r="C23493">
        <v>6</v>
      </c>
      <c r="D23493">
        <v>91000</v>
      </c>
      <c r="E23493" s="46">
        <v>45141</v>
      </c>
      <c r="F23493">
        <v>-184</v>
      </c>
      <c r="I23493" t="str">
        <f>INDEX(LedgerMapping[[#All],[Level 3]],MATCH(Actuals[[#This Row],[Sub Ledger]],LedgerMapping[[#All],[Sub Ledger]],0))</f>
        <v>Other</v>
      </c>
      <c r="J23493" s="22">
        <f>YEAR(Actuals[[#This Row],[Date]])</f>
        <v>2023</v>
      </c>
      <c r="K23493" s="22">
        <f>MONTH(Actuals[[#This Row],[Date]])</f>
        <v>8</v>
      </c>
      <c r="L23493" s="12"/>
    </row>
    <row r="23494" spans="1:12" x14ac:dyDescent="0.3">
      <c r="A23494">
        <v>8</v>
      </c>
      <c r="B23494">
        <v>21287</v>
      </c>
      <c r="C23494">
        <v>6</v>
      </c>
      <c r="D23494">
        <v>91000</v>
      </c>
      <c r="E23494" s="46">
        <v>45141</v>
      </c>
      <c r="F23494">
        <v>-173.16</v>
      </c>
      <c r="I23494" t="str">
        <f>INDEX(LedgerMapping[[#All],[Level 3]],MATCH(Actuals[[#This Row],[Sub Ledger]],LedgerMapping[[#All],[Sub Ledger]],0))</f>
        <v>Other</v>
      </c>
      <c r="J23494" s="22">
        <f>YEAR(Actuals[[#This Row],[Date]])</f>
        <v>2023</v>
      </c>
      <c r="K23494" s="22">
        <f>MONTH(Actuals[[#This Row],[Date]])</f>
        <v>8</v>
      </c>
      <c r="L23494" s="12"/>
    </row>
    <row r="23495" spans="1:12" x14ac:dyDescent="0.3">
      <c r="A23495">
        <v>11</v>
      </c>
      <c r="B23495">
        <v>21488</v>
      </c>
      <c r="C23495">
        <v>6</v>
      </c>
      <c r="D23495">
        <v>91000</v>
      </c>
      <c r="E23495" s="46">
        <v>45141</v>
      </c>
      <c r="F23495">
        <v>-107.75</v>
      </c>
      <c r="I23495" t="str">
        <f>INDEX(LedgerMapping[[#All],[Level 3]],MATCH(Actuals[[#This Row],[Sub Ledger]],LedgerMapping[[#All],[Sub Ledger]],0))</f>
        <v>Other</v>
      </c>
      <c r="J23495" s="22">
        <f>YEAR(Actuals[[#This Row],[Date]])</f>
        <v>2023</v>
      </c>
      <c r="K23495" s="22">
        <f>MONTH(Actuals[[#This Row],[Date]])</f>
        <v>8</v>
      </c>
      <c r="L23495" s="12"/>
    </row>
    <row r="23496" spans="1:12" x14ac:dyDescent="0.3">
      <c r="A23496">
        <v>12</v>
      </c>
      <c r="B23496">
        <v>21579</v>
      </c>
      <c r="C23496">
        <v>6</v>
      </c>
      <c r="D23496">
        <v>91000</v>
      </c>
      <c r="E23496" s="46">
        <v>45141</v>
      </c>
      <c r="F23496">
        <v>-150.30000000000001</v>
      </c>
      <c r="I23496" t="str">
        <f>INDEX(LedgerMapping[[#All],[Level 3]],MATCH(Actuals[[#This Row],[Sub Ledger]],LedgerMapping[[#All],[Sub Ledger]],0))</f>
        <v>Other</v>
      </c>
      <c r="J23496" s="22">
        <f>YEAR(Actuals[[#This Row],[Date]])</f>
        <v>2023</v>
      </c>
      <c r="K23496" s="22">
        <f>MONTH(Actuals[[#This Row],[Date]])</f>
        <v>8</v>
      </c>
      <c r="L23496" s="12"/>
    </row>
    <row r="23497" spans="1:12" x14ac:dyDescent="0.3">
      <c r="A23497">
        <v>3</v>
      </c>
      <c r="B23497">
        <v>21670</v>
      </c>
      <c r="C23497">
        <v>6</v>
      </c>
      <c r="D23497">
        <v>91000</v>
      </c>
      <c r="E23497" s="46">
        <v>45169</v>
      </c>
      <c r="F23497">
        <v>-245</v>
      </c>
      <c r="I23497" t="str">
        <f>INDEX(LedgerMapping[[#All],[Level 3]],MATCH(Actuals[[#This Row],[Sub Ledger]],LedgerMapping[[#All],[Sub Ledger]],0))</f>
        <v>Other</v>
      </c>
      <c r="J23497" s="22">
        <f>YEAR(Actuals[[#This Row],[Date]])</f>
        <v>2023</v>
      </c>
      <c r="K23497" s="22">
        <f>MONTH(Actuals[[#This Row],[Date]])</f>
        <v>8</v>
      </c>
      <c r="L23497" s="12"/>
    </row>
    <row r="23498" spans="1:12" x14ac:dyDescent="0.3">
      <c r="A23498">
        <v>4</v>
      </c>
      <c r="B23498">
        <v>21789</v>
      </c>
      <c r="C23498">
        <v>6</v>
      </c>
      <c r="D23498">
        <v>91000</v>
      </c>
      <c r="E23498" s="46">
        <v>45169</v>
      </c>
      <c r="F23498">
        <v>-157</v>
      </c>
      <c r="I23498" t="str">
        <f>INDEX(LedgerMapping[[#All],[Level 3]],MATCH(Actuals[[#This Row],[Sub Ledger]],LedgerMapping[[#All],[Sub Ledger]],0))</f>
        <v>Other</v>
      </c>
      <c r="J23498" s="22">
        <f>YEAR(Actuals[[#This Row],[Date]])</f>
        <v>2023</v>
      </c>
      <c r="K23498" s="22">
        <f>MONTH(Actuals[[#This Row],[Date]])</f>
        <v>8</v>
      </c>
      <c r="L23498" s="12"/>
    </row>
    <row r="23499" spans="1:12" x14ac:dyDescent="0.3">
      <c r="A23499">
        <v>5</v>
      </c>
      <c r="B23499">
        <v>21881</v>
      </c>
      <c r="C23499">
        <v>6</v>
      </c>
      <c r="D23499">
        <v>91000</v>
      </c>
      <c r="E23499" s="46">
        <v>45169</v>
      </c>
      <c r="F23499">
        <v>-169</v>
      </c>
      <c r="I23499" t="str">
        <f>INDEX(LedgerMapping[[#All],[Level 3]],MATCH(Actuals[[#This Row],[Sub Ledger]],LedgerMapping[[#All],[Sub Ledger]],0))</f>
        <v>Other</v>
      </c>
      <c r="J23499" s="22">
        <f>YEAR(Actuals[[#This Row],[Date]])</f>
        <v>2023</v>
      </c>
      <c r="K23499" s="22">
        <f>MONTH(Actuals[[#This Row],[Date]])</f>
        <v>8</v>
      </c>
      <c r="L23499" s="12"/>
    </row>
    <row r="23500" spans="1:12" x14ac:dyDescent="0.3">
      <c r="A23500">
        <v>7</v>
      </c>
      <c r="B23500">
        <v>22171</v>
      </c>
      <c r="C23500">
        <v>6</v>
      </c>
      <c r="D23500">
        <v>91000</v>
      </c>
      <c r="E23500" s="46">
        <v>45169</v>
      </c>
      <c r="F23500">
        <v>-233</v>
      </c>
      <c r="I23500" t="str">
        <f>INDEX(LedgerMapping[[#All],[Level 3]],MATCH(Actuals[[#This Row],[Sub Ledger]],LedgerMapping[[#All],[Sub Ledger]],0))</f>
        <v>Other</v>
      </c>
      <c r="J23500" s="22">
        <f>YEAR(Actuals[[#This Row],[Date]])</f>
        <v>2023</v>
      </c>
      <c r="K23500" s="22">
        <f>MONTH(Actuals[[#This Row],[Date]])</f>
        <v>8</v>
      </c>
      <c r="L23500" s="12"/>
    </row>
    <row r="23501" spans="1:12" x14ac:dyDescent="0.3">
      <c r="A23501">
        <v>8</v>
      </c>
      <c r="B23501">
        <v>22290</v>
      </c>
      <c r="C23501">
        <v>6</v>
      </c>
      <c r="D23501">
        <v>91000</v>
      </c>
      <c r="E23501" s="46">
        <v>45169</v>
      </c>
      <c r="F23501">
        <v>-171.64</v>
      </c>
      <c r="I23501" t="str">
        <f>INDEX(LedgerMapping[[#All],[Level 3]],MATCH(Actuals[[#This Row],[Sub Ledger]],LedgerMapping[[#All],[Sub Ledger]],0))</f>
        <v>Other</v>
      </c>
      <c r="J23501" s="22">
        <f>YEAR(Actuals[[#This Row],[Date]])</f>
        <v>2023</v>
      </c>
      <c r="K23501" s="22">
        <f>MONTH(Actuals[[#This Row],[Date]])</f>
        <v>8</v>
      </c>
      <c r="L23501" s="12"/>
    </row>
    <row r="23502" spans="1:12" x14ac:dyDescent="0.3">
      <c r="A23502">
        <v>11</v>
      </c>
      <c r="B23502">
        <v>22463</v>
      </c>
      <c r="C23502">
        <v>6</v>
      </c>
      <c r="D23502">
        <v>91000</v>
      </c>
      <c r="E23502" s="46">
        <v>45169</v>
      </c>
      <c r="F23502">
        <v>-183.28</v>
      </c>
      <c r="I23502" t="str">
        <f>INDEX(LedgerMapping[[#All],[Level 3]],MATCH(Actuals[[#This Row],[Sub Ledger]],LedgerMapping[[#All],[Sub Ledger]],0))</f>
        <v>Other</v>
      </c>
      <c r="J23502" s="22">
        <f>YEAR(Actuals[[#This Row],[Date]])</f>
        <v>2023</v>
      </c>
      <c r="K23502" s="22">
        <f>MONTH(Actuals[[#This Row],[Date]])</f>
        <v>8</v>
      </c>
      <c r="L23502" s="12"/>
    </row>
    <row r="23503" spans="1:12" x14ac:dyDescent="0.3">
      <c r="A23503">
        <v>12</v>
      </c>
      <c r="B23503">
        <v>22554</v>
      </c>
      <c r="C23503">
        <v>6</v>
      </c>
      <c r="D23503">
        <v>91000</v>
      </c>
      <c r="E23503" s="46">
        <v>45169</v>
      </c>
      <c r="F23503">
        <v>-180.09</v>
      </c>
      <c r="I23503" t="str">
        <f>INDEX(LedgerMapping[[#All],[Level 3]],MATCH(Actuals[[#This Row],[Sub Ledger]],LedgerMapping[[#All],[Sub Ledger]],0))</f>
        <v>Other</v>
      </c>
      <c r="J23503" s="22">
        <f>YEAR(Actuals[[#This Row],[Date]])</f>
        <v>2023</v>
      </c>
      <c r="K23503" s="22">
        <f>MONTH(Actuals[[#This Row],[Date]])</f>
        <v>8</v>
      </c>
      <c r="L23503" s="12"/>
    </row>
    <row r="23504" spans="1:12" x14ac:dyDescent="0.3">
      <c r="A23504">
        <v>3</v>
      </c>
      <c r="B23504">
        <v>22646</v>
      </c>
      <c r="C23504">
        <v>6</v>
      </c>
      <c r="D23504">
        <v>91000</v>
      </c>
      <c r="E23504" s="46">
        <v>45200</v>
      </c>
      <c r="F23504">
        <v>-202</v>
      </c>
      <c r="I23504" t="str">
        <f>INDEX(LedgerMapping[[#All],[Level 3]],MATCH(Actuals[[#This Row],[Sub Ledger]],LedgerMapping[[#All],[Sub Ledger]],0))</f>
        <v>Other</v>
      </c>
      <c r="J23504" s="22">
        <f>YEAR(Actuals[[#This Row],[Date]])</f>
        <v>2023</v>
      </c>
      <c r="K23504" s="22">
        <f>MONTH(Actuals[[#This Row],[Date]])</f>
        <v>10</v>
      </c>
      <c r="L23504" s="12"/>
    </row>
    <row r="23505" spans="1:12" x14ac:dyDescent="0.3">
      <c r="A23505">
        <v>4</v>
      </c>
      <c r="B23505">
        <v>22766</v>
      </c>
      <c r="C23505">
        <v>6</v>
      </c>
      <c r="D23505">
        <v>91000</v>
      </c>
      <c r="E23505" s="46">
        <v>45200</v>
      </c>
      <c r="F23505">
        <v>-187</v>
      </c>
      <c r="I23505" t="str">
        <f>INDEX(LedgerMapping[[#All],[Level 3]],MATCH(Actuals[[#This Row],[Sub Ledger]],LedgerMapping[[#All],[Sub Ledger]],0))</f>
        <v>Other</v>
      </c>
      <c r="J23505" s="22">
        <f>YEAR(Actuals[[#This Row],[Date]])</f>
        <v>2023</v>
      </c>
      <c r="K23505" s="22">
        <f>MONTH(Actuals[[#This Row],[Date]])</f>
        <v>10</v>
      </c>
      <c r="L23505" s="12"/>
    </row>
    <row r="23506" spans="1:12" x14ac:dyDescent="0.3">
      <c r="A23506">
        <v>5</v>
      </c>
      <c r="B23506">
        <v>22858</v>
      </c>
      <c r="C23506">
        <v>6</v>
      </c>
      <c r="D23506">
        <v>91000</v>
      </c>
      <c r="E23506" s="46">
        <v>45200</v>
      </c>
      <c r="F23506">
        <v>-173</v>
      </c>
      <c r="I23506" t="str">
        <f>INDEX(LedgerMapping[[#All],[Level 3]],MATCH(Actuals[[#This Row],[Sub Ledger]],LedgerMapping[[#All],[Sub Ledger]],0))</f>
        <v>Other</v>
      </c>
      <c r="J23506" s="22">
        <f>YEAR(Actuals[[#This Row],[Date]])</f>
        <v>2023</v>
      </c>
      <c r="K23506" s="22">
        <f>MONTH(Actuals[[#This Row],[Date]])</f>
        <v>10</v>
      </c>
      <c r="L23506" s="12"/>
    </row>
    <row r="23507" spans="1:12" x14ac:dyDescent="0.3">
      <c r="A23507">
        <v>7</v>
      </c>
      <c r="B23507">
        <v>23148</v>
      </c>
      <c r="C23507">
        <v>6</v>
      </c>
      <c r="D23507">
        <v>91000</v>
      </c>
      <c r="E23507" s="46">
        <v>45200</v>
      </c>
      <c r="F23507">
        <v>-278</v>
      </c>
      <c r="I23507" t="str">
        <f>INDEX(LedgerMapping[[#All],[Level 3]],MATCH(Actuals[[#This Row],[Sub Ledger]],LedgerMapping[[#All],[Sub Ledger]],0))</f>
        <v>Other</v>
      </c>
      <c r="J23507" s="22">
        <f>YEAR(Actuals[[#This Row],[Date]])</f>
        <v>2023</v>
      </c>
      <c r="K23507" s="22">
        <f>MONTH(Actuals[[#This Row],[Date]])</f>
        <v>10</v>
      </c>
      <c r="L23507" s="12"/>
    </row>
    <row r="23508" spans="1:12" x14ac:dyDescent="0.3">
      <c r="A23508">
        <v>7</v>
      </c>
      <c r="B23508">
        <v>27377</v>
      </c>
      <c r="C23508">
        <v>6</v>
      </c>
      <c r="D23508">
        <v>91000</v>
      </c>
      <c r="E23508" s="46">
        <v>45322</v>
      </c>
      <c r="F23508">
        <v>-268</v>
      </c>
      <c r="I23508" t="str">
        <f>INDEX(LedgerMapping[[#All],[Level 3]],MATCH(Actuals[[#This Row],[Sub Ledger]],LedgerMapping[[#All],[Sub Ledger]],0))</f>
        <v>Other</v>
      </c>
      <c r="J23508" s="22">
        <f>YEAR(Actuals[[#This Row],[Date]])</f>
        <v>2024</v>
      </c>
      <c r="K23508" s="22">
        <f>MONTH(Actuals[[#This Row],[Date]])</f>
        <v>1</v>
      </c>
      <c r="L23508" s="12"/>
    </row>
    <row r="23509" spans="1:12" x14ac:dyDescent="0.3">
      <c r="A23509">
        <v>11</v>
      </c>
      <c r="B23509">
        <v>23468</v>
      </c>
      <c r="C23509">
        <v>6</v>
      </c>
      <c r="D23509">
        <v>91000</v>
      </c>
      <c r="E23509" s="46">
        <v>45200</v>
      </c>
      <c r="F23509">
        <v>-132.22</v>
      </c>
      <c r="I23509" t="str">
        <f>INDEX(LedgerMapping[[#All],[Level 3]],MATCH(Actuals[[#This Row],[Sub Ledger]],LedgerMapping[[#All],[Sub Ledger]],0))</f>
        <v>Other</v>
      </c>
      <c r="J23509" s="22">
        <f>YEAR(Actuals[[#This Row],[Date]])</f>
        <v>2023</v>
      </c>
      <c r="K23509" s="22">
        <f>MONTH(Actuals[[#This Row],[Date]])</f>
        <v>10</v>
      </c>
      <c r="L23509" s="12"/>
    </row>
    <row r="23510" spans="1:12" x14ac:dyDescent="0.3">
      <c r="A23510">
        <v>12</v>
      </c>
      <c r="B23510">
        <v>23558</v>
      </c>
      <c r="C23510">
        <v>6</v>
      </c>
      <c r="D23510">
        <v>91000</v>
      </c>
      <c r="E23510" s="46">
        <v>45200</v>
      </c>
      <c r="F23510">
        <v>-120.52</v>
      </c>
      <c r="I23510" t="str">
        <f>INDEX(LedgerMapping[[#All],[Level 3]],MATCH(Actuals[[#This Row],[Sub Ledger]],LedgerMapping[[#All],[Sub Ledger]],0))</f>
        <v>Other</v>
      </c>
      <c r="J23510" s="22">
        <f>YEAR(Actuals[[#This Row],[Date]])</f>
        <v>2023</v>
      </c>
      <c r="K23510" s="22">
        <f>MONTH(Actuals[[#This Row],[Date]])</f>
        <v>10</v>
      </c>
      <c r="L23510" s="12"/>
    </row>
    <row r="23511" spans="1:12" x14ac:dyDescent="0.3">
      <c r="A23511">
        <v>3</v>
      </c>
      <c r="B23511">
        <v>23650</v>
      </c>
      <c r="C23511">
        <v>6</v>
      </c>
      <c r="D23511">
        <v>91000</v>
      </c>
      <c r="E23511" s="46">
        <v>45230</v>
      </c>
      <c r="F23511">
        <v>-181</v>
      </c>
      <c r="I23511" t="str">
        <f>INDEX(LedgerMapping[[#All],[Level 3]],MATCH(Actuals[[#This Row],[Sub Ledger]],LedgerMapping[[#All],[Sub Ledger]],0))</f>
        <v>Other</v>
      </c>
      <c r="J23511" s="22">
        <f>YEAR(Actuals[[#This Row],[Date]])</f>
        <v>2023</v>
      </c>
      <c r="K23511" s="22">
        <f>MONTH(Actuals[[#This Row],[Date]])</f>
        <v>10</v>
      </c>
      <c r="L23511" s="12"/>
    </row>
    <row r="23512" spans="1:12" x14ac:dyDescent="0.3">
      <c r="A23512">
        <v>4</v>
      </c>
      <c r="B23512">
        <v>23770</v>
      </c>
      <c r="C23512">
        <v>6</v>
      </c>
      <c r="D23512">
        <v>91000</v>
      </c>
      <c r="E23512" s="46">
        <v>45230</v>
      </c>
      <c r="F23512">
        <v>-278</v>
      </c>
      <c r="I23512" t="str">
        <f>INDEX(LedgerMapping[[#All],[Level 3]],MATCH(Actuals[[#This Row],[Sub Ledger]],LedgerMapping[[#All],[Sub Ledger]],0))</f>
        <v>Other</v>
      </c>
      <c r="J23512" s="22">
        <f>YEAR(Actuals[[#This Row],[Date]])</f>
        <v>2023</v>
      </c>
      <c r="K23512" s="22">
        <f>MONTH(Actuals[[#This Row],[Date]])</f>
        <v>10</v>
      </c>
      <c r="L23512" s="12"/>
    </row>
    <row r="23513" spans="1:12" x14ac:dyDescent="0.3">
      <c r="A23513">
        <v>5</v>
      </c>
      <c r="B23513">
        <v>23863</v>
      </c>
      <c r="C23513">
        <v>6</v>
      </c>
      <c r="D23513">
        <v>91000</v>
      </c>
      <c r="E23513" s="46">
        <v>45230</v>
      </c>
      <c r="F23513">
        <v>-229</v>
      </c>
      <c r="I23513" t="str">
        <f>INDEX(LedgerMapping[[#All],[Level 3]],MATCH(Actuals[[#This Row],[Sub Ledger]],LedgerMapping[[#All],[Sub Ledger]],0))</f>
        <v>Other</v>
      </c>
      <c r="J23513" s="22">
        <f>YEAR(Actuals[[#This Row],[Date]])</f>
        <v>2023</v>
      </c>
      <c r="K23513" s="22">
        <f>MONTH(Actuals[[#This Row],[Date]])</f>
        <v>10</v>
      </c>
      <c r="L23513" s="12"/>
    </row>
    <row r="23514" spans="1:12" x14ac:dyDescent="0.3">
      <c r="A23514">
        <v>7</v>
      </c>
      <c r="B23514">
        <v>24151</v>
      </c>
      <c r="C23514">
        <v>6</v>
      </c>
      <c r="D23514">
        <v>91000</v>
      </c>
      <c r="E23514" s="46">
        <v>45230</v>
      </c>
      <c r="F23514">
        <v>-190</v>
      </c>
      <c r="I23514" t="str">
        <f>INDEX(LedgerMapping[[#All],[Level 3]],MATCH(Actuals[[#This Row],[Sub Ledger]],LedgerMapping[[#All],[Sub Ledger]],0))</f>
        <v>Other</v>
      </c>
      <c r="J23514" s="22">
        <f>YEAR(Actuals[[#This Row],[Date]])</f>
        <v>2023</v>
      </c>
      <c r="K23514" s="22">
        <f>MONTH(Actuals[[#This Row],[Date]])</f>
        <v>10</v>
      </c>
      <c r="L23514" s="12"/>
    </row>
    <row r="23515" spans="1:12" x14ac:dyDescent="0.3">
      <c r="A23515">
        <v>8</v>
      </c>
      <c r="B23515">
        <v>24270</v>
      </c>
      <c r="C23515">
        <v>6</v>
      </c>
      <c r="D23515">
        <v>91000</v>
      </c>
      <c r="E23515" s="46">
        <v>45230</v>
      </c>
      <c r="F23515">
        <v>-250.43</v>
      </c>
      <c r="I23515" t="str">
        <f>INDEX(LedgerMapping[[#All],[Level 3]],MATCH(Actuals[[#This Row],[Sub Ledger]],LedgerMapping[[#All],[Sub Ledger]],0))</f>
        <v>Other</v>
      </c>
      <c r="J23515" s="22">
        <f>YEAR(Actuals[[#This Row],[Date]])</f>
        <v>2023</v>
      </c>
      <c r="K23515" s="22">
        <f>MONTH(Actuals[[#This Row],[Date]])</f>
        <v>10</v>
      </c>
      <c r="L23515" s="12"/>
    </row>
    <row r="23516" spans="1:12" x14ac:dyDescent="0.3">
      <c r="A23516">
        <v>11</v>
      </c>
      <c r="B23516">
        <v>24471</v>
      </c>
      <c r="C23516">
        <v>6</v>
      </c>
      <c r="D23516">
        <v>91000</v>
      </c>
      <c r="E23516" s="46">
        <v>45230</v>
      </c>
      <c r="F23516">
        <v>-180.09</v>
      </c>
      <c r="I23516" t="str">
        <f>INDEX(LedgerMapping[[#All],[Level 3]],MATCH(Actuals[[#This Row],[Sub Ledger]],LedgerMapping[[#All],[Sub Ledger]],0))</f>
        <v>Other</v>
      </c>
      <c r="J23516" s="22">
        <f>YEAR(Actuals[[#This Row],[Date]])</f>
        <v>2023</v>
      </c>
      <c r="K23516" s="22">
        <f>MONTH(Actuals[[#This Row],[Date]])</f>
        <v>10</v>
      </c>
      <c r="L23516" s="12"/>
    </row>
    <row r="23517" spans="1:12" x14ac:dyDescent="0.3">
      <c r="A23517">
        <v>12</v>
      </c>
      <c r="B23517">
        <v>24588</v>
      </c>
      <c r="C23517">
        <v>6</v>
      </c>
      <c r="D23517">
        <v>91000</v>
      </c>
      <c r="E23517" s="46">
        <v>45230</v>
      </c>
      <c r="F23517">
        <v>-112</v>
      </c>
      <c r="I23517" t="str">
        <f>INDEX(LedgerMapping[[#All],[Level 3]],MATCH(Actuals[[#This Row],[Sub Ledger]],LedgerMapping[[#All],[Sub Ledger]],0))</f>
        <v>Other</v>
      </c>
      <c r="J23517" s="22">
        <f>YEAR(Actuals[[#This Row],[Date]])</f>
        <v>2023</v>
      </c>
      <c r="K23517" s="22">
        <f>MONTH(Actuals[[#This Row],[Date]])</f>
        <v>10</v>
      </c>
      <c r="L23517" s="12"/>
    </row>
    <row r="23518" spans="1:12" x14ac:dyDescent="0.3">
      <c r="A23518">
        <v>3</v>
      </c>
      <c r="B23518">
        <v>24680</v>
      </c>
      <c r="C23518">
        <v>6</v>
      </c>
      <c r="D23518">
        <v>91000</v>
      </c>
      <c r="E23518" s="46">
        <v>45261</v>
      </c>
      <c r="F23518">
        <v>-230</v>
      </c>
      <c r="I23518" t="str">
        <f>INDEX(LedgerMapping[[#All],[Level 3]],MATCH(Actuals[[#This Row],[Sub Ledger]],LedgerMapping[[#All],[Sub Ledger]],0))</f>
        <v>Other</v>
      </c>
      <c r="J23518" s="22">
        <f>YEAR(Actuals[[#This Row],[Date]])</f>
        <v>2023</v>
      </c>
      <c r="K23518" s="22">
        <f>MONTH(Actuals[[#This Row],[Date]])</f>
        <v>12</v>
      </c>
      <c r="L23518" s="12"/>
    </row>
    <row r="23519" spans="1:12" x14ac:dyDescent="0.3">
      <c r="A23519">
        <v>4</v>
      </c>
      <c r="B23519">
        <v>24799</v>
      </c>
      <c r="C23519">
        <v>6</v>
      </c>
      <c r="D23519">
        <v>91000</v>
      </c>
      <c r="E23519" s="46">
        <v>45261</v>
      </c>
      <c r="F23519">
        <v>-159</v>
      </c>
      <c r="I23519" t="str">
        <f>INDEX(LedgerMapping[[#All],[Level 3]],MATCH(Actuals[[#This Row],[Sub Ledger]],LedgerMapping[[#All],[Sub Ledger]],0))</f>
        <v>Other</v>
      </c>
      <c r="J23519" s="22">
        <f>YEAR(Actuals[[#This Row],[Date]])</f>
        <v>2023</v>
      </c>
      <c r="K23519" s="22">
        <f>MONTH(Actuals[[#This Row],[Date]])</f>
        <v>12</v>
      </c>
      <c r="L23519" s="12"/>
    </row>
    <row r="23520" spans="1:12" x14ac:dyDescent="0.3">
      <c r="A23520">
        <v>5</v>
      </c>
      <c r="B23520">
        <v>24892</v>
      </c>
      <c r="C23520">
        <v>6</v>
      </c>
      <c r="D23520">
        <v>91000</v>
      </c>
      <c r="E23520" s="46">
        <v>45261</v>
      </c>
      <c r="F23520">
        <v>-201</v>
      </c>
      <c r="I23520" t="str">
        <f>INDEX(LedgerMapping[[#All],[Level 3]],MATCH(Actuals[[#This Row],[Sub Ledger]],LedgerMapping[[#All],[Sub Ledger]],0))</f>
        <v>Other</v>
      </c>
      <c r="J23520" s="22">
        <f>YEAR(Actuals[[#This Row],[Date]])</f>
        <v>2023</v>
      </c>
      <c r="K23520" s="22">
        <f>MONTH(Actuals[[#This Row],[Date]])</f>
        <v>12</v>
      </c>
      <c r="L23520" s="12"/>
    </row>
    <row r="23521" spans="1:12" x14ac:dyDescent="0.3">
      <c r="A23521">
        <v>7</v>
      </c>
      <c r="B23521">
        <v>25182</v>
      </c>
      <c r="C23521">
        <v>6</v>
      </c>
      <c r="D23521">
        <v>91000</v>
      </c>
      <c r="E23521" s="46">
        <v>45261</v>
      </c>
      <c r="F23521">
        <v>-238</v>
      </c>
      <c r="I23521" t="str">
        <f>INDEX(LedgerMapping[[#All],[Level 3]],MATCH(Actuals[[#This Row],[Sub Ledger]],LedgerMapping[[#All],[Sub Ledger]],0))</f>
        <v>Other</v>
      </c>
      <c r="J23521" s="22">
        <f>YEAR(Actuals[[#This Row],[Date]])</f>
        <v>2023</v>
      </c>
      <c r="K23521" s="22">
        <f>MONTH(Actuals[[#This Row],[Date]])</f>
        <v>12</v>
      </c>
      <c r="L23521" s="12"/>
    </row>
    <row r="23522" spans="1:12" x14ac:dyDescent="0.3">
      <c r="A23522">
        <v>8</v>
      </c>
      <c r="B23522">
        <v>25302</v>
      </c>
      <c r="C23522">
        <v>6</v>
      </c>
      <c r="D23522">
        <v>91000</v>
      </c>
      <c r="E23522" s="46">
        <v>45261</v>
      </c>
      <c r="F23522">
        <v>-195.88</v>
      </c>
      <c r="I23522" t="str">
        <f>INDEX(LedgerMapping[[#All],[Level 3]],MATCH(Actuals[[#This Row],[Sub Ledger]],LedgerMapping[[#All],[Sub Ledger]],0))</f>
        <v>Other</v>
      </c>
      <c r="J23522" s="22">
        <f>YEAR(Actuals[[#This Row],[Date]])</f>
        <v>2023</v>
      </c>
      <c r="K23522" s="22">
        <f>MONTH(Actuals[[#This Row],[Date]])</f>
        <v>12</v>
      </c>
      <c r="L23522" s="12"/>
    </row>
    <row r="23523" spans="1:12" x14ac:dyDescent="0.3">
      <c r="A23523">
        <v>11</v>
      </c>
      <c r="B23523">
        <v>25502</v>
      </c>
      <c r="C23523">
        <v>6</v>
      </c>
      <c r="D23523">
        <v>91000</v>
      </c>
      <c r="E23523" s="46">
        <v>45261</v>
      </c>
      <c r="F23523">
        <v>-141.79</v>
      </c>
      <c r="I23523" t="str">
        <f>INDEX(LedgerMapping[[#All],[Level 3]],MATCH(Actuals[[#This Row],[Sub Ledger]],LedgerMapping[[#All],[Sub Ledger]],0))</f>
        <v>Other</v>
      </c>
      <c r="J23523" s="22">
        <f>YEAR(Actuals[[#This Row],[Date]])</f>
        <v>2023</v>
      </c>
      <c r="K23523" s="22">
        <f>MONTH(Actuals[[#This Row],[Date]])</f>
        <v>12</v>
      </c>
      <c r="L23523" s="12"/>
    </row>
    <row r="23524" spans="1:12" x14ac:dyDescent="0.3">
      <c r="A23524">
        <v>12</v>
      </c>
      <c r="B23524">
        <v>25619</v>
      </c>
      <c r="C23524">
        <v>6</v>
      </c>
      <c r="D23524">
        <v>91000</v>
      </c>
      <c r="E23524" s="46">
        <v>45261</v>
      </c>
      <c r="F23524">
        <v>-92.86</v>
      </c>
      <c r="I23524" t="str">
        <f>INDEX(LedgerMapping[[#All],[Level 3]],MATCH(Actuals[[#This Row],[Sub Ledger]],LedgerMapping[[#All],[Sub Ledger]],0))</f>
        <v>Other</v>
      </c>
      <c r="J23524" s="22">
        <f>YEAR(Actuals[[#This Row],[Date]])</f>
        <v>2023</v>
      </c>
      <c r="K23524" s="22">
        <f>MONTH(Actuals[[#This Row],[Date]])</f>
        <v>12</v>
      </c>
      <c r="L23524" s="12"/>
    </row>
    <row r="23525" spans="1:12" x14ac:dyDescent="0.3">
      <c r="A23525">
        <v>3</v>
      </c>
      <c r="B23525">
        <v>25739</v>
      </c>
      <c r="C23525">
        <v>6</v>
      </c>
      <c r="D23525">
        <v>91000</v>
      </c>
      <c r="E23525" s="46">
        <v>45291</v>
      </c>
      <c r="F23525">
        <v>-290</v>
      </c>
      <c r="I23525" t="str">
        <f>INDEX(LedgerMapping[[#All],[Level 3]],MATCH(Actuals[[#This Row],[Sub Ledger]],LedgerMapping[[#All],[Sub Ledger]],0))</f>
        <v>Other</v>
      </c>
      <c r="J23525" s="22">
        <f>YEAR(Actuals[[#This Row],[Date]])</f>
        <v>2023</v>
      </c>
      <c r="K23525" s="22">
        <f>MONTH(Actuals[[#This Row],[Date]])</f>
        <v>12</v>
      </c>
      <c r="L23525" s="12"/>
    </row>
    <row r="23526" spans="1:12" x14ac:dyDescent="0.3">
      <c r="A23526">
        <v>4</v>
      </c>
      <c r="B23526">
        <v>25861</v>
      </c>
      <c r="C23526">
        <v>6</v>
      </c>
      <c r="D23526">
        <v>91000</v>
      </c>
      <c r="E23526" s="46">
        <v>45291</v>
      </c>
      <c r="F23526">
        <v>-296</v>
      </c>
      <c r="I23526" t="str">
        <f>INDEX(LedgerMapping[[#All],[Level 3]],MATCH(Actuals[[#This Row],[Sub Ledger]],LedgerMapping[[#All],[Sub Ledger]],0))</f>
        <v>Other</v>
      </c>
      <c r="J23526" s="22">
        <f>YEAR(Actuals[[#This Row],[Date]])</f>
        <v>2023</v>
      </c>
      <c r="K23526" s="22">
        <f>MONTH(Actuals[[#This Row],[Date]])</f>
        <v>12</v>
      </c>
      <c r="L23526" s="12"/>
    </row>
    <row r="23527" spans="1:12" x14ac:dyDescent="0.3">
      <c r="A23527">
        <v>5</v>
      </c>
      <c r="B23527">
        <v>25956</v>
      </c>
      <c r="C23527">
        <v>6</v>
      </c>
      <c r="D23527">
        <v>91000</v>
      </c>
      <c r="E23527" s="46">
        <v>45291</v>
      </c>
      <c r="F23527">
        <v>-319</v>
      </c>
      <c r="I23527" t="str">
        <f>INDEX(LedgerMapping[[#All],[Level 3]],MATCH(Actuals[[#This Row],[Sub Ledger]],LedgerMapping[[#All],[Sub Ledger]],0))</f>
        <v>Other</v>
      </c>
      <c r="J23527" s="22">
        <f>YEAR(Actuals[[#This Row],[Date]])</f>
        <v>2023</v>
      </c>
      <c r="K23527" s="22">
        <f>MONTH(Actuals[[#This Row],[Date]])</f>
        <v>12</v>
      </c>
      <c r="L23527" s="12"/>
    </row>
    <row r="23528" spans="1:12" x14ac:dyDescent="0.3">
      <c r="A23528">
        <v>7</v>
      </c>
      <c r="B23528">
        <v>26250</v>
      </c>
      <c r="C23528">
        <v>6</v>
      </c>
      <c r="D23528">
        <v>91000</v>
      </c>
      <c r="E23528" s="46">
        <v>45291</v>
      </c>
      <c r="F23528">
        <v>-250</v>
      </c>
      <c r="I23528" t="str">
        <f>INDEX(LedgerMapping[[#All],[Level 3]],MATCH(Actuals[[#This Row],[Sub Ledger]],LedgerMapping[[#All],[Sub Ledger]],0))</f>
        <v>Other</v>
      </c>
      <c r="J23528" s="22">
        <f>YEAR(Actuals[[#This Row],[Date]])</f>
        <v>2023</v>
      </c>
      <c r="K23528" s="22">
        <f>MONTH(Actuals[[#This Row],[Date]])</f>
        <v>12</v>
      </c>
      <c r="L23528" s="12"/>
    </row>
    <row r="23529" spans="1:12" x14ac:dyDescent="0.3">
      <c r="A23529">
        <v>8</v>
      </c>
      <c r="B23529">
        <v>26371</v>
      </c>
      <c r="C23529">
        <v>6</v>
      </c>
      <c r="D23529">
        <v>91000</v>
      </c>
      <c r="E23529" s="46">
        <v>45291</v>
      </c>
      <c r="F23529">
        <v>-221.64</v>
      </c>
      <c r="I23529" t="str">
        <f>INDEX(LedgerMapping[[#All],[Level 3]],MATCH(Actuals[[#This Row],[Sub Ledger]],LedgerMapping[[#All],[Sub Ledger]],0))</f>
        <v>Other</v>
      </c>
      <c r="J23529" s="22">
        <f>YEAR(Actuals[[#This Row],[Date]])</f>
        <v>2023</v>
      </c>
      <c r="K23529" s="22">
        <f>MONTH(Actuals[[#This Row],[Date]])</f>
        <v>12</v>
      </c>
      <c r="L23529" s="12"/>
    </row>
    <row r="23530" spans="1:12" x14ac:dyDescent="0.3">
      <c r="A23530">
        <v>11</v>
      </c>
      <c r="B23530">
        <v>26574</v>
      </c>
      <c r="C23530">
        <v>6</v>
      </c>
      <c r="D23530">
        <v>91000</v>
      </c>
      <c r="E23530" s="46">
        <v>45291</v>
      </c>
      <c r="F23530">
        <v>-135.41</v>
      </c>
      <c r="I23530" t="str">
        <f>INDEX(LedgerMapping[[#All],[Level 3]],MATCH(Actuals[[#This Row],[Sub Ledger]],LedgerMapping[[#All],[Sub Ledger]],0))</f>
        <v>Other</v>
      </c>
      <c r="J23530" s="22">
        <f>YEAR(Actuals[[#This Row],[Date]])</f>
        <v>2023</v>
      </c>
      <c r="K23530" s="22">
        <f>MONTH(Actuals[[#This Row],[Date]])</f>
        <v>12</v>
      </c>
      <c r="L23530" s="12"/>
    </row>
    <row r="23531" spans="1:12" x14ac:dyDescent="0.3">
      <c r="A23531">
        <v>12</v>
      </c>
      <c r="B23531">
        <v>26667</v>
      </c>
      <c r="C23531">
        <v>6</v>
      </c>
      <c r="D23531">
        <v>91000</v>
      </c>
      <c r="E23531" s="46">
        <v>45291</v>
      </c>
      <c r="F23531">
        <v>-149.24</v>
      </c>
      <c r="I23531" t="str">
        <f>INDEX(LedgerMapping[[#All],[Level 3]],MATCH(Actuals[[#This Row],[Sub Ledger]],LedgerMapping[[#All],[Sub Ledger]],0))</f>
        <v>Other</v>
      </c>
      <c r="J23531" s="22">
        <f>YEAR(Actuals[[#This Row],[Date]])</f>
        <v>2023</v>
      </c>
      <c r="K23531" s="22">
        <f>MONTH(Actuals[[#This Row],[Date]])</f>
        <v>12</v>
      </c>
      <c r="L23531" s="12"/>
    </row>
    <row r="23532" spans="1:12" x14ac:dyDescent="0.3">
      <c r="A23532">
        <v>13</v>
      </c>
      <c r="B23532">
        <v>26785</v>
      </c>
      <c r="C23532">
        <v>6</v>
      </c>
      <c r="D23532">
        <v>91000</v>
      </c>
      <c r="E23532" s="46">
        <v>45291</v>
      </c>
      <c r="F23532">
        <v>-167.17</v>
      </c>
      <c r="I23532" t="str">
        <f>INDEX(LedgerMapping[[#All],[Level 3]],MATCH(Actuals[[#This Row],[Sub Ledger]],LedgerMapping[[#All],[Sub Ledger]],0))</f>
        <v>Other</v>
      </c>
      <c r="J23532" s="22">
        <f>YEAR(Actuals[[#This Row],[Date]])</f>
        <v>2023</v>
      </c>
      <c r="K23532" s="22">
        <f>MONTH(Actuals[[#This Row],[Date]])</f>
        <v>12</v>
      </c>
      <c r="L23532" s="12"/>
    </row>
    <row r="23533" spans="1:12" x14ac:dyDescent="0.3">
      <c r="A23533">
        <v>3</v>
      </c>
      <c r="B23533">
        <v>26877</v>
      </c>
      <c r="C23533">
        <v>6</v>
      </c>
      <c r="D23533">
        <v>91000</v>
      </c>
      <c r="E23533" s="46">
        <v>45322</v>
      </c>
      <c r="F23533">
        <v>-403</v>
      </c>
      <c r="I23533" t="str">
        <f>INDEX(LedgerMapping[[#All],[Level 3]],MATCH(Actuals[[#This Row],[Sub Ledger]],LedgerMapping[[#All],[Sub Ledger]],0))</f>
        <v>Other</v>
      </c>
      <c r="J23533" s="22">
        <f>YEAR(Actuals[[#This Row],[Date]])</f>
        <v>2024</v>
      </c>
      <c r="K23533" s="22">
        <f>MONTH(Actuals[[#This Row],[Date]])</f>
        <v>1</v>
      </c>
      <c r="L23533" s="12"/>
    </row>
    <row r="23534" spans="1:12" x14ac:dyDescent="0.3">
      <c r="A23534">
        <v>4</v>
      </c>
      <c r="B23534">
        <v>26996</v>
      </c>
      <c r="C23534">
        <v>6</v>
      </c>
      <c r="D23534">
        <v>91000</v>
      </c>
      <c r="E23534" s="46">
        <v>45322</v>
      </c>
      <c r="F23534">
        <v>-245</v>
      </c>
      <c r="I23534" t="str">
        <f>INDEX(LedgerMapping[[#All],[Level 3]],MATCH(Actuals[[#This Row],[Sub Ledger]],LedgerMapping[[#All],[Sub Ledger]],0))</f>
        <v>Other</v>
      </c>
      <c r="J23534" s="22">
        <f>YEAR(Actuals[[#This Row],[Date]])</f>
        <v>2024</v>
      </c>
      <c r="K23534" s="22">
        <f>MONTH(Actuals[[#This Row],[Date]])</f>
        <v>1</v>
      </c>
      <c r="L23534" s="12"/>
    </row>
    <row r="23535" spans="1:12" x14ac:dyDescent="0.3">
      <c r="A23535">
        <v>5</v>
      </c>
      <c r="B23535">
        <v>27087</v>
      </c>
      <c r="C23535">
        <v>6</v>
      </c>
      <c r="D23535">
        <v>91000</v>
      </c>
      <c r="E23535" s="46">
        <v>45322</v>
      </c>
      <c r="F23535">
        <v>-216</v>
      </c>
      <c r="I23535" t="str">
        <f>INDEX(LedgerMapping[[#All],[Level 3]],MATCH(Actuals[[#This Row],[Sub Ledger]],LedgerMapping[[#All],[Sub Ledger]],0))</f>
        <v>Other</v>
      </c>
      <c r="J23535" s="22">
        <f>YEAR(Actuals[[#This Row],[Date]])</f>
        <v>2024</v>
      </c>
      <c r="K23535" s="22">
        <f>MONTH(Actuals[[#This Row],[Date]])</f>
        <v>1</v>
      </c>
      <c r="L23535" s="12"/>
    </row>
    <row r="23536" spans="1:12" x14ac:dyDescent="0.3">
      <c r="A23536">
        <v>8</v>
      </c>
      <c r="B23536">
        <v>27497</v>
      </c>
      <c r="C23536">
        <v>6</v>
      </c>
      <c r="D23536">
        <v>91000</v>
      </c>
      <c r="E23536" s="46">
        <v>45322</v>
      </c>
      <c r="F23536">
        <v>-218.61</v>
      </c>
      <c r="I23536" t="str">
        <f>INDEX(LedgerMapping[[#All],[Level 3]],MATCH(Actuals[[#This Row],[Sub Ledger]],LedgerMapping[[#All],[Sub Ledger]],0))</f>
        <v>Other</v>
      </c>
      <c r="J23536" s="22">
        <f>YEAR(Actuals[[#This Row],[Date]])</f>
        <v>2024</v>
      </c>
      <c r="K23536" s="22">
        <f>MONTH(Actuals[[#This Row],[Date]])</f>
        <v>1</v>
      </c>
      <c r="L23536" s="12"/>
    </row>
    <row r="23537" spans="1:12" x14ac:dyDescent="0.3">
      <c r="A23537">
        <v>11</v>
      </c>
      <c r="B23537">
        <v>27698</v>
      </c>
      <c r="C23537">
        <v>6</v>
      </c>
      <c r="D23537">
        <v>91000</v>
      </c>
      <c r="E23537" s="46">
        <v>45322</v>
      </c>
      <c r="F23537">
        <v>-170.51</v>
      </c>
      <c r="I23537" t="str">
        <f>INDEX(LedgerMapping[[#All],[Level 3]],MATCH(Actuals[[#This Row],[Sub Ledger]],LedgerMapping[[#All],[Sub Ledger]],0))</f>
        <v>Other</v>
      </c>
      <c r="J23537" s="22">
        <f>YEAR(Actuals[[#This Row],[Date]])</f>
        <v>2024</v>
      </c>
      <c r="K23537" s="22">
        <f>MONTH(Actuals[[#This Row],[Date]])</f>
        <v>1</v>
      </c>
      <c r="L23537" s="12"/>
    </row>
    <row r="23538" spans="1:12" x14ac:dyDescent="0.3">
      <c r="A23538">
        <v>12</v>
      </c>
      <c r="B23538">
        <v>27817</v>
      </c>
      <c r="C23538">
        <v>6</v>
      </c>
      <c r="D23538">
        <v>91000</v>
      </c>
      <c r="E23538" s="46">
        <v>45322</v>
      </c>
      <c r="F23538">
        <v>-225.83</v>
      </c>
      <c r="I23538" t="str">
        <f>INDEX(LedgerMapping[[#All],[Level 3]],MATCH(Actuals[[#This Row],[Sub Ledger]],LedgerMapping[[#All],[Sub Ledger]],0))</f>
        <v>Other</v>
      </c>
      <c r="J23538" s="22">
        <f>YEAR(Actuals[[#This Row],[Date]])</f>
        <v>2024</v>
      </c>
      <c r="K23538" s="22">
        <f>MONTH(Actuals[[#This Row],[Date]])</f>
        <v>1</v>
      </c>
      <c r="L23538" s="12"/>
    </row>
    <row r="23539" spans="1:12" x14ac:dyDescent="0.3">
      <c r="A23539">
        <v>13</v>
      </c>
      <c r="B23539">
        <v>27935</v>
      </c>
      <c r="C23539">
        <v>6</v>
      </c>
      <c r="D23539">
        <v>91000</v>
      </c>
      <c r="E23539" s="46">
        <v>45322</v>
      </c>
      <c r="F23539">
        <v>-251.37</v>
      </c>
      <c r="I23539" t="str">
        <f>INDEX(LedgerMapping[[#All],[Level 3]],MATCH(Actuals[[#This Row],[Sub Ledger]],LedgerMapping[[#All],[Sub Ledger]],0))</f>
        <v>Other</v>
      </c>
      <c r="J23539" s="22">
        <f>YEAR(Actuals[[#This Row],[Date]])</f>
        <v>2024</v>
      </c>
      <c r="K23539" s="22">
        <f>MONTH(Actuals[[#This Row],[Date]])</f>
        <v>1</v>
      </c>
      <c r="L23539" s="12"/>
    </row>
    <row r="23540" spans="1:12" x14ac:dyDescent="0.3">
      <c r="A23540">
        <v>3</v>
      </c>
      <c r="B23540">
        <v>28027</v>
      </c>
      <c r="C23540">
        <v>6</v>
      </c>
      <c r="D23540">
        <v>91000</v>
      </c>
      <c r="E23540" s="46">
        <v>45354</v>
      </c>
      <c r="F23540">
        <v>-356</v>
      </c>
      <c r="I23540" t="str">
        <f>INDEX(LedgerMapping[[#All],[Level 3]],MATCH(Actuals[[#This Row],[Sub Ledger]],LedgerMapping[[#All],[Sub Ledger]],0))</f>
        <v>Other</v>
      </c>
      <c r="J23540" s="22">
        <f>YEAR(Actuals[[#This Row],[Date]])</f>
        <v>2024</v>
      </c>
      <c r="K23540" s="22">
        <f>MONTH(Actuals[[#This Row],[Date]])</f>
        <v>3</v>
      </c>
      <c r="L23540" s="12"/>
    </row>
    <row r="23541" spans="1:12" x14ac:dyDescent="0.3">
      <c r="A23541">
        <v>4</v>
      </c>
      <c r="B23541">
        <v>28146</v>
      </c>
      <c r="C23541">
        <v>6</v>
      </c>
      <c r="D23541">
        <v>91000</v>
      </c>
      <c r="E23541" s="46">
        <v>45354</v>
      </c>
      <c r="F23541">
        <v>-242</v>
      </c>
      <c r="I23541" t="str">
        <f>INDEX(LedgerMapping[[#All],[Level 3]],MATCH(Actuals[[#This Row],[Sub Ledger]],LedgerMapping[[#All],[Sub Ledger]],0))</f>
        <v>Other</v>
      </c>
      <c r="J23541" s="22">
        <f>YEAR(Actuals[[#This Row],[Date]])</f>
        <v>2024</v>
      </c>
      <c r="K23541" s="22">
        <f>MONTH(Actuals[[#This Row],[Date]])</f>
        <v>3</v>
      </c>
      <c r="L23541" s="12"/>
    </row>
    <row r="23542" spans="1:12" x14ac:dyDescent="0.3">
      <c r="A23542">
        <v>5</v>
      </c>
      <c r="B23542">
        <v>28239</v>
      </c>
      <c r="C23542">
        <v>6</v>
      </c>
      <c r="D23542">
        <v>91000</v>
      </c>
      <c r="E23542" s="46">
        <v>45354</v>
      </c>
      <c r="F23542">
        <v>-293</v>
      </c>
      <c r="I23542" t="str">
        <f>INDEX(LedgerMapping[[#All],[Level 3]],MATCH(Actuals[[#This Row],[Sub Ledger]],LedgerMapping[[#All],[Sub Ledger]],0))</f>
        <v>Other</v>
      </c>
      <c r="J23542" s="22">
        <f>YEAR(Actuals[[#This Row],[Date]])</f>
        <v>2024</v>
      </c>
      <c r="K23542" s="22">
        <f>MONTH(Actuals[[#This Row],[Date]])</f>
        <v>3</v>
      </c>
      <c r="L23542" s="12"/>
    </row>
    <row r="23543" spans="1:12" x14ac:dyDescent="0.3">
      <c r="A23543">
        <v>7</v>
      </c>
      <c r="B23543">
        <v>28529</v>
      </c>
      <c r="C23543">
        <v>6</v>
      </c>
      <c r="D23543">
        <v>91000</v>
      </c>
      <c r="E23543" s="46">
        <v>45354</v>
      </c>
      <c r="F23543">
        <v>-256</v>
      </c>
      <c r="I23543" t="str">
        <f>INDEX(LedgerMapping[[#All],[Level 3]],MATCH(Actuals[[#This Row],[Sub Ledger]],LedgerMapping[[#All],[Sub Ledger]],0))</f>
        <v>Other</v>
      </c>
      <c r="J23543" s="22">
        <f>YEAR(Actuals[[#This Row],[Date]])</f>
        <v>2024</v>
      </c>
      <c r="K23543" s="22">
        <f>MONTH(Actuals[[#This Row],[Date]])</f>
        <v>3</v>
      </c>
      <c r="L23543" s="12"/>
    </row>
    <row r="23544" spans="1:12" x14ac:dyDescent="0.3">
      <c r="A23544">
        <v>8</v>
      </c>
      <c r="B23544">
        <v>28649</v>
      </c>
      <c r="C23544">
        <v>6</v>
      </c>
      <c r="D23544">
        <v>91000</v>
      </c>
      <c r="E23544" s="46">
        <v>45354</v>
      </c>
      <c r="F23544">
        <v>-212.55</v>
      </c>
      <c r="I23544" t="str">
        <f>INDEX(LedgerMapping[[#All],[Level 3]],MATCH(Actuals[[#This Row],[Sub Ledger]],LedgerMapping[[#All],[Sub Ledger]],0))</f>
        <v>Other</v>
      </c>
      <c r="J23544" s="22">
        <f>YEAR(Actuals[[#This Row],[Date]])</f>
        <v>2024</v>
      </c>
      <c r="K23544" s="22">
        <f>MONTH(Actuals[[#This Row],[Date]])</f>
        <v>3</v>
      </c>
      <c r="L23544" s="12"/>
    </row>
    <row r="23545" spans="1:12" x14ac:dyDescent="0.3">
      <c r="A23545">
        <v>11</v>
      </c>
      <c r="B23545">
        <v>28850</v>
      </c>
      <c r="C23545">
        <v>6</v>
      </c>
      <c r="D23545">
        <v>91000</v>
      </c>
      <c r="E23545" s="46">
        <v>45354</v>
      </c>
      <c r="F23545">
        <v>-125.83</v>
      </c>
      <c r="I23545" t="str">
        <f>INDEX(LedgerMapping[[#All],[Level 3]],MATCH(Actuals[[#This Row],[Sub Ledger]],LedgerMapping[[#All],[Sub Ledger]],0))</f>
        <v>Other</v>
      </c>
      <c r="J23545" s="22">
        <f>YEAR(Actuals[[#This Row],[Date]])</f>
        <v>2024</v>
      </c>
      <c r="K23545" s="22">
        <f>MONTH(Actuals[[#This Row],[Date]])</f>
        <v>3</v>
      </c>
      <c r="L23545" s="12"/>
    </row>
    <row r="23546" spans="1:12" x14ac:dyDescent="0.3">
      <c r="A23546">
        <v>12</v>
      </c>
      <c r="B23546">
        <v>28970</v>
      </c>
      <c r="C23546">
        <v>6</v>
      </c>
      <c r="D23546">
        <v>91000</v>
      </c>
      <c r="E23546" s="46">
        <v>45354</v>
      </c>
      <c r="F23546">
        <v>-154.56</v>
      </c>
      <c r="I23546" t="str">
        <f>INDEX(LedgerMapping[[#All],[Level 3]],MATCH(Actuals[[#This Row],[Sub Ledger]],LedgerMapping[[#All],[Sub Ledger]],0))</f>
        <v>Other</v>
      </c>
      <c r="J23546" s="22">
        <f>YEAR(Actuals[[#This Row],[Date]])</f>
        <v>2024</v>
      </c>
      <c r="K23546" s="22">
        <f>MONTH(Actuals[[#This Row],[Date]])</f>
        <v>3</v>
      </c>
      <c r="L23546" s="12"/>
    </row>
    <row r="23547" spans="1:12" x14ac:dyDescent="0.3">
      <c r="A23547">
        <v>13</v>
      </c>
      <c r="B23547">
        <v>29088</v>
      </c>
      <c r="C23547">
        <v>6</v>
      </c>
      <c r="D23547">
        <v>91000</v>
      </c>
      <c r="E23547" s="46">
        <v>45354</v>
      </c>
      <c r="F23547">
        <v>-156.63999999999999</v>
      </c>
      <c r="I23547" t="str">
        <f>INDEX(LedgerMapping[[#All],[Level 3]],MATCH(Actuals[[#This Row],[Sub Ledger]],LedgerMapping[[#All],[Sub Ledger]],0))</f>
        <v>Other</v>
      </c>
      <c r="J23547" s="22">
        <f>YEAR(Actuals[[#This Row],[Date]])</f>
        <v>2024</v>
      </c>
      <c r="K23547" s="22">
        <f>MONTH(Actuals[[#This Row],[Date]])</f>
        <v>3</v>
      </c>
      <c r="L23547" s="12"/>
    </row>
    <row r="23548" spans="1:12" x14ac:dyDescent="0.3">
      <c r="A23548">
        <v>3</v>
      </c>
      <c r="B23548">
        <v>29180</v>
      </c>
      <c r="C23548">
        <v>6</v>
      </c>
      <c r="D23548">
        <v>91000</v>
      </c>
      <c r="E23548" s="46">
        <v>45384</v>
      </c>
      <c r="F23548">
        <v>-292</v>
      </c>
      <c r="I23548" t="str">
        <f>INDEX(LedgerMapping[[#All],[Level 3]],MATCH(Actuals[[#This Row],[Sub Ledger]],LedgerMapping[[#All],[Sub Ledger]],0))</f>
        <v>Other</v>
      </c>
      <c r="J23548" s="22">
        <f>YEAR(Actuals[[#This Row],[Date]])</f>
        <v>2024</v>
      </c>
      <c r="K23548" s="22">
        <f>MONTH(Actuals[[#This Row],[Date]])</f>
        <v>4</v>
      </c>
      <c r="L23548" s="12"/>
    </row>
    <row r="23549" spans="1:12" x14ac:dyDescent="0.3">
      <c r="A23549">
        <v>4</v>
      </c>
      <c r="B23549">
        <v>29300</v>
      </c>
      <c r="C23549">
        <v>6</v>
      </c>
      <c r="D23549">
        <v>91000</v>
      </c>
      <c r="E23549" s="46">
        <v>45384</v>
      </c>
      <c r="F23549">
        <v>-222</v>
      </c>
      <c r="I23549" t="str">
        <f>INDEX(LedgerMapping[[#All],[Level 3]],MATCH(Actuals[[#This Row],[Sub Ledger]],LedgerMapping[[#All],[Sub Ledger]],0))</f>
        <v>Other</v>
      </c>
      <c r="J23549" s="22">
        <f>YEAR(Actuals[[#This Row],[Date]])</f>
        <v>2024</v>
      </c>
      <c r="K23549" s="22">
        <f>MONTH(Actuals[[#This Row],[Date]])</f>
        <v>4</v>
      </c>
      <c r="L23549" s="12"/>
    </row>
    <row r="23550" spans="1:12" x14ac:dyDescent="0.3">
      <c r="A23550">
        <v>5</v>
      </c>
      <c r="B23550">
        <v>29393</v>
      </c>
      <c r="C23550">
        <v>6</v>
      </c>
      <c r="D23550">
        <v>91000</v>
      </c>
      <c r="E23550" s="46">
        <v>45384</v>
      </c>
      <c r="F23550">
        <v>-252</v>
      </c>
      <c r="I23550" t="str">
        <f>INDEX(LedgerMapping[[#All],[Level 3]],MATCH(Actuals[[#This Row],[Sub Ledger]],LedgerMapping[[#All],[Sub Ledger]],0))</f>
        <v>Other</v>
      </c>
      <c r="J23550" s="22">
        <f>YEAR(Actuals[[#This Row],[Date]])</f>
        <v>2024</v>
      </c>
      <c r="K23550" s="22">
        <f>MONTH(Actuals[[#This Row],[Date]])</f>
        <v>4</v>
      </c>
      <c r="L23550" s="12"/>
    </row>
    <row r="23551" spans="1:12" x14ac:dyDescent="0.3">
      <c r="A23551">
        <v>7</v>
      </c>
      <c r="B23551">
        <v>29683</v>
      </c>
      <c r="C23551">
        <v>6</v>
      </c>
      <c r="D23551">
        <v>91000</v>
      </c>
      <c r="E23551" s="46">
        <v>45384</v>
      </c>
      <c r="F23551">
        <v>-285</v>
      </c>
      <c r="I23551" t="str">
        <f>INDEX(LedgerMapping[[#All],[Level 3]],MATCH(Actuals[[#This Row],[Sub Ledger]],LedgerMapping[[#All],[Sub Ledger]],0))</f>
        <v>Other</v>
      </c>
      <c r="J23551" s="22">
        <f>YEAR(Actuals[[#This Row],[Date]])</f>
        <v>2024</v>
      </c>
      <c r="K23551" s="22">
        <f>MONTH(Actuals[[#This Row],[Date]])</f>
        <v>4</v>
      </c>
      <c r="L23551" s="12"/>
    </row>
    <row r="23552" spans="1:12" x14ac:dyDescent="0.3">
      <c r="A23552">
        <v>8</v>
      </c>
      <c r="B23552">
        <v>29803</v>
      </c>
      <c r="C23552">
        <v>6</v>
      </c>
      <c r="D23552">
        <v>91000</v>
      </c>
      <c r="E23552" s="46">
        <v>45384</v>
      </c>
      <c r="F23552">
        <v>-274.67</v>
      </c>
      <c r="I23552" t="str">
        <f>INDEX(LedgerMapping[[#All],[Level 3]],MATCH(Actuals[[#This Row],[Sub Ledger]],LedgerMapping[[#All],[Sub Ledger]],0))</f>
        <v>Other</v>
      </c>
      <c r="J23552" s="22">
        <f>YEAR(Actuals[[#This Row],[Date]])</f>
        <v>2024</v>
      </c>
      <c r="K23552" s="22">
        <f>MONTH(Actuals[[#This Row],[Date]])</f>
        <v>4</v>
      </c>
      <c r="L23552" s="12"/>
    </row>
    <row r="23553" spans="1:12" x14ac:dyDescent="0.3">
      <c r="A23553">
        <v>11</v>
      </c>
      <c r="B23553">
        <v>29977</v>
      </c>
      <c r="C23553">
        <v>6</v>
      </c>
      <c r="D23553">
        <v>91000</v>
      </c>
      <c r="E23553" s="46">
        <v>45384</v>
      </c>
      <c r="F23553">
        <v>-156.68</v>
      </c>
      <c r="I23553" t="str">
        <f>INDEX(LedgerMapping[[#All],[Level 3]],MATCH(Actuals[[#This Row],[Sub Ledger]],LedgerMapping[[#All],[Sub Ledger]],0))</f>
        <v>Other</v>
      </c>
      <c r="J23553" s="22">
        <f>YEAR(Actuals[[#This Row],[Date]])</f>
        <v>2024</v>
      </c>
      <c r="K23553" s="22">
        <f>MONTH(Actuals[[#This Row],[Date]])</f>
        <v>4</v>
      </c>
      <c r="L23553" s="12"/>
    </row>
    <row r="23554" spans="1:12" x14ac:dyDescent="0.3">
      <c r="A23554">
        <v>12</v>
      </c>
      <c r="B23554">
        <v>30097</v>
      </c>
      <c r="C23554">
        <v>6</v>
      </c>
      <c r="D23554">
        <v>91000</v>
      </c>
      <c r="E23554" s="46">
        <v>45384</v>
      </c>
      <c r="F23554">
        <v>-180.09</v>
      </c>
      <c r="I23554" t="str">
        <f>INDEX(LedgerMapping[[#All],[Level 3]],MATCH(Actuals[[#This Row],[Sub Ledger]],LedgerMapping[[#All],[Sub Ledger]],0))</f>
        <v>Other</v>
      </c>
      <c r="J23554" s="22">
        <f>YEAR(Actuals[[#This Row],[Date]])</f>
        <v>2024</v>
      </c>
      <c r="K23554" s="22">
        <f>MONTH(Actuals[[#This Row],[Date]])</f>
        <v>4</v>
      </c>
      <c r="L23554" s="12"/>
    </row>
    <row r="23555" spans="1:12" x14ac:dyDescent="0.3">
      <c r="A23555">
        <v>13</v>
      </c>
      <c r="B23555">
        <v>30214</v>
      </c>
      <c r="C23555">
        <v>6</v>
      </c>
      <c r="D23555">
        <v>91000</v>
      </c>
      <c r="E23555" s="46">
        <v>45384</v>
      </c>
      <c r="F23555">
        <v>-158.38999999999999</v>
      </c>
      <c r="I23555" t="str">
        <f>INDEX(LedgerMapping[[#All],[Level 3]],MATCH(Actuals[[#This Row],[Sub Ledger]],LedgerMapping[[#All],[Sub Ledger]],0))</f>
        <v>Other</v>
      </c>
      <c r="J23555" s="22">
        <f>YEAR(Actuals[[#This Row],[Date]])</f>
        <v>2024</v>
      </c>
      <c r="K23555" s="22">
        <f>MONTH(Actuals[[#This Row],[Date]])</f>
        <v>4</v>
      </c>
      <c r="L23555" s="12"/>
    </row>
    <row r="23556" spans="1:12" x14ac:dyDescent="0.3">
      <c r="A23556">
        <v>3</v>
      </c>
      <c r="B23556">
        <v>30306</v>
      </c>
      <c r="C23556">
        <v>6</v>
      </c>
      <c r="D23556">
        <v>91000</v>
      </c>
      <c r="E23556" s="46">
        <v>45415</v>
      </c>
      <c r="F23556">
        <v>-336</v>
      </c>
      <c r="I23556" t="str">
        <f>INDEX(LedgerMapping[[#All],[Level 3]],MATCH(Actuals[[#This Row],[Sub Ledger]],LedgerMapping[[#All],[Sub Ledger]],0))</f>
        <v>Other</v>
      </c>
      <c r="J23556" s="22">
        <f>YEAR(Actuals[[#This Row],[Date]])</f>
        <v>2024</v>
      </c>
      <c r="K23556" s="22">
        <f>MONTH(Actuals[[#This Row],[Date]])</f>
        <v>5</v>
      </c>
      <c r="L23556" s="12"/>
    </row>
    <row r="23557" spans="1:12" x14ac:dyDescent="0.3">
      <c r="A23557">
        <v>4</v>
      </c>
      <c r="B23557">
        <v>30426</v>
      </c>
      <c r="C23557">
        <v>6</v>
      </c>
      <c r="D23557">
        <v>91000</v>
      </c>
      <c r="E23557" s="46">
        <v>45415</v>
      </c>
      <c r="F23557">
        <v>-327</v>
      </c>
      <c r="I23557" t="str">
        <f>INDEX(LedgerMapping[[#All],[Level 3]],MATCH(Actuals[[#This Row],[Sub Ledger]],LedgerMapping[[#All],[Sub Ledger]],0))</f>
        <v>Other</v>
      </c>
      <c r="J23557" s="22">
        <f>YEAR(Actuals[[#This Row],[Date]])</f>
        <v>2024</v>
      </c>
      <c r="K23557" s="22">
        <f>MONTH(Actuals[[#This Row],[Date]])</f>
        <v>5</v>
      </c>
      <c r="L23557" s="12"/>
    </row>
    <row r="23558" spans="1:12" x14ac:dyDescent="0.3">
      <c r="A23558">
        <v>5</v>
      </c>
      <c r="B23558">
        <v>30519</v>
      </c>
      <c r="C23558">
        <v>6</v>
      </c>
      <c r="D23558">
        <v>91000</v>
      </c>
      <c r="E23558" s="46">
        <v>45415</v>
      </c>
      <c r="F23558">
        <v>-282</v>
      </c>
      <c r="I23558" t="str">
        <f>INDEX(LedgerMapping[[#All],[Level 3]],MATCH(Actuals[[#This Row],[Sub Ledger]],LedgerMapping[[#All],[Sub Ledger]],0))</f>
        <v>Other</v>
      </c>
      <c r="J23558" s="22">
        <f>YEAR(Actuals[[#This Row],[Date]])</f>
        <v>2024</v>
      </c>
      <c r="K23558" s="22">
        <f>MONTH(Actuals[[#This Row],[Date]])</f>
        <v>5</v>
      </c>
      <c r="L23558" s="12"/>
    </row>
    <row r="23559" spans="1:12" x14ac:dyDescent="0.3">
      <c r="A23559">
        <v>7</v>
      </c>
      <c r="B23559">
        <v>30809</v>
      </c>
      <c r="C23559">
        <v>6</v>
      </c>
      <c r="D23559">
        <v>91000</v>
      </c>
      <c r="E23559" s="46">
        <v>45415</v>
      </c>
      <c r="F23559">
        <v>-288</v>
      </c>
      <c r="I23559" t="str">
        <f>INDEX(LedgerMapping[[#All],[Level 3]],MATCH(Actuals[[#This Row],[Sub Ledger]],LedgerMapping[[#All],[Sub Ledger]],0))</f>
        <v>Other</v>
      </c>
      <c r="J23559" s="22">
        <f>YEAR(Actuals[[#This Row],[Date]])</f>
        <v>2024</v>
      </c>
      <c r="K23559" s="22">
        <f>MONTH(Actuals[[#This Row],[Date]])</f>
        <v>5</v>
      </c>
      <c r="L23559" s="12"/>
    </row>
    <row r="23560" spans="1:12" x14ac:dyDescent="0.3">
      <c r="A23560">
        <v>8</v>
      </c>
      <c r="B23560">
        <v>30929</v>
      </c>
      <c r="C23560">
        <v>6</v>
      </c>
      <c r="D23560">
        <v>91000</v>
      </c>
      <c r="E23560" s="46">
        <v>45415</v>
      </c>
      <c r="F23560">
        <v>-335.28</v>
      </c>
      <c r="I23560" t="str">
        <f>INDEX(LedgerMapping[[#All],[Level 3]],MATCH(Actuals[[#This Row],[Sub Ledger]],LedgerMapping[[#All],[Sub Ledger]],0))</f>
        <v>Other</v>
      </c>
      <c r="J23560" s="22">
        <f>YEAR(Actuals[[#This Row],[Date]])</f>
        <v>2024</v>
      </c>
      <c r="K23560" s="22">
        <f>MONTH(Actuals[[#This Row],[Date]])</f>
        <v>5</v>
      </c>
      <c r="L23560" s="12"/>
    </row>
    <row r="23561" spans="1:12" x14ac:dyDescent="0.3">
      <c r="A23561">
        <v>11</v>
      </c>
      <c r="B23561">
        <v>31103</v>
      </c>
      <c r="C23561">
        <v>6</v>
      </c>
      <c r="D23561">
        <v>91000</v>
      </c>
      <c r="E23561" s="46">
        <v>45415</v>
      </c>
      <c r="F23561">
        <v>-163.07</v>
      </c>
      <c r="I23561" t="str">
        <f>INDEX(LedgerMapping[[#All],[Level 3]],MATCH(Actuals[[#This Row],[Sub Ledger]],LedgerMapping[[#All],[Sub Ledger]],0))</f>
        <v>Other</v>
      </c>
      <c r="J23561" s="22">
        <f>YEAR(Actuals[[#This Row],[Date]])</f>
        <v>2024</v>
      </c>
      <c r="K23561" s="22">
        <f>MONTH(Actuals[[#This Row],[Date]])</f>
        <v>5</v>
      </c>
      <c r="L23561" s="12"/>
    </row>
    <row r="23562" spans="1:12" x14ac:dyDescent="0.3">
      <c r="A23562">
        <v>12</v>
      </c>
      <c r="B23562">
        <v>31223</v>
      </c>
      <c r="C23562">
        <v>6</v>
      </c>
      <c r="D23562">
        <v>91000</v>
      </c>
      <c r="E23562" s="46">
        <v>45415</v>
      </c>
      <c r="F23562">
        <v>-192.85</v>
      </c>
      <c r="I23562" t="str">
        <f>INDEX(LedgerMapping[[#All],[Level 3]],MATCH(Actuals[[#This Row],[Sub Ledger]],LedgerMapping[[#All],[Sub Ledger]],0))</f>
        <v>Other</v>
      </c>
      <c r="J23562" s="22">
        <f>YEAR(Actuals[[#This Row],[Date]])</f>
        <v>2024</v>
      </c>
      <c r="K23562" s="22">
        <f>MONTH(Actuals[[#This Row],[Date]])</f>
        <v>5</v>
      </c>
      <c r="L23562" s="12"/>
    </row>
    <row r="23563" spans="1:12" x14ac:dyDescent="0.3">
      <c r="A23563">
        <v>13</v>
      </c>
      <c r="B23563">
        <v>31340</v>
      </c>
      <c r="C23563">
        <v>6</v>
      </c>
      <c r="D23563">
        <v>91000</v>
      </c>
      <c r="E23563" s="46">
        <v>45415</v>
      </c>
      <c r="F23563">
        <v>-161.9</v>
      </c>
      <c r="I23563" t="str">
        <f>INDEX(LedgerMapping[[#All],[Level 3]],MATCH(Actuals[[#This Row],[Sub Ledger]],LedgerMapping[[#All],[Sub Ledger]],0))</f>
        <v>Other</v>
      </c>
      <c r="J23563" s="22">
        <f>YEAR(Actuals[[#This Row],[Date]])</f>
        <v>2024</v>
      </c>
      <c r="K23563" s="22">
        <f>MONTH(Actuals[[#This Row],[Date]])</f>
        <v>5</v>
      </c>
      <c r="L23563" s="12"/>
    </row>
    <row r="23564" spans="1:12" x14ac:dyDescent="0.3">
      <c r="A23564">
        <v>3</v>
      </c>
      <c r="B23564">
        <v>31432</v>
      </c>
      <c r="C23564">
        <v>6</v>
      </c>
      <c r="D23564">
        <v>91000</v>
      </c>
      <c r="E23564" s="46">
        <v>45445</v>
      </c>
      <c r="F23564">
        <v>-289</v>
      </c>
      <c r="I23564" t="str">
        <f>INDEX(LedgerMapping[[#All],[Level 3]],MATCH(Actuals[[#This Row],[Sub Ledger]],LedgerMapping[[#All],[Sub Ledger]],0))</f>
        <v>Other</v>
      </c>
      <c r="J23564" s="22">
        <f>YEAR(Actuals[[#This Row],[Date]])</f>
        <v>2024</v>
      </c>
      <c r="K23564" s="22">
        <f>MONTH(Actuals[[#This Row],[Date]])</f>
        <v>6</v>
      </c>
      <c r="L23564" s="12"/>
    </row>
    <row r="23565" spans="1:12" x14ac:dyDescent="0.3">
      <c r="A23565">
        <v>4</v>
      </c>
      <c r="B23565">
        <v>31552</v>
      </c>
      <c r="C23565">
        <v>6</v>
      </c>
      <c r="D23565">
        <v>91000</v>
      </c>
      <c r="E23565" s="46">
        <v>45445</v>
      </c>
      <c r="F23565">
        <v>-248</v>
      </c>
      <c r="I23565" t="str">
        <f>INDEX(LedgerMapping[[#All],[Level 3]],MATCH(Actuals[[#This Row],[Sub Ledger]],LedgerMapping[[#All],[Sub Ledger]],0))</f>
        <v>Other</v>
      </c>
      <c r="J23565" s="22">
        <f>YEAR(Actuals[[#This Row],[Date]])</f>
        <v>2024</v>
      </c>
      <c r="K23565" s="22">
        <f>MONTH(Actuals[[#This Row],[Date]])</f>
        <v>6</v>
      </c>
      <c r="L23565" s="12"/>
    </row>
    <row r="23566" spans="1:12" x14ac:dyDescent="0.3">
      <c r="A23566">
        <v>5</v>
      </c>
      <c r="B23566">
        <v>31645</v>
      </c>
      <c r="C23566">
        <v>6</v>
      </c>
      <c r="D23566">
        <v>91000</v>
      </c>
      <c r="E23566" s="46">
        <v>45445</v>
      </c>
      <c r="F23566">
        <v>-309</v>
      </c>
      <c r="I23566" t="str">
        <f>INDEX(LedgerMapping[[#All],[Level 3]],MATCH(Actuals[[#This Row],[Sub Ledger]],LedgerMapping[[#All],[Sub Ledger]],0))</f>
        <v>Other</v>
      </c>
      <c r="J23566" s="22">
        <f>YEAR(Actuals[[#This Row],[Date]])</f>
        <v>2024</v>
      </c>
      <c r="K23566" s="22">
        <f>MONTH(Actuals[[#This Row],[Date]])</f>
        <v>6</v>
      </c>
      <c r="L23566" s="12"/>
    </row>
    <row r="23567" spans="1:12" x14ac:dyDescent="0.3">
      <c r="A23567">
        <v>7</v>
      </c>
      <c r="B23567">
        <v>31934</v>
      </c>
      <c r="C23567">
        <v>6</v>
      </c>
      <c r="D23567">
        <v>91000</v>
      </c>
      <c r="E23567" s="46">
        <v>45445</v>
      </c>
      <c r="F23567">
        <v>-337</v>
      </c>
      <c r="I23567" t="str">
        <f>INDEX(LedgerMapping[[#All],[Level 3]],MATCH(Actuals[[#This Row],[Sub Ledger]],LedgerMapping[[#All],[Sub Ledger]],0))</f>
        <v>Other</v>
      </c>
      <c r="J23567" s="22">
        <f>YEAR(Actuals[[#This Row],[Date]])</f>
        <v>2024</v>
      </c>
      <c r="K23567" s="22">
        <f>MONTH(Actuals[[#This Row],[Date]])</f>
        <v>6</v>
      </c>
      <c r="L23567" s="12"/>
    </row>
    <row r="23568" spans="1:12" x14ac:dyDescent="0.3">
      <c r="A23568">
        <v>8</v>
      </c>
      <c r="B23568">
        <v>32054</v>
      </c>
      <c r="C23568">
        <v>6</v>
      </c>
      <c r="D23568">
        <v>91000</v>
      </c>
      <c r="E23568" s="46">
        <v>45445</v>
      </c>
      <c r="F23568">
        <v>-254.97</v>
      </c>
      <c r="I23568" t="str">
        <f>INDEX(LedgerMapping[[#All],[Level 3]],MATCH(Actuals[[#This Row],[Sub Ledger]],LedgerMapping[[#All],[Sub Ledger]],0))</f>
        <v>Other</v>
      </c>
      <c r="J23568" s="22">
        <f>YEAR(Actuals[[#This Row],[Date]])</f>
        <v>2024</v>
      </c>
      <c r="K23568" s="22">
        <f>MONTH(Actuals[[#This Row],[Date]])</f>
        <v>6</v>
      </c>
      <c r="L23568" s="12"/>
    </row>
    <row r="23569" spans="1:12" x14ac:dyDescent="0.3">
      <c r="A23569">
        <v>11</v>
      </c>
      <c r="B23569">
        <v>32254</v>
      </c>
      <c r="C23569">
        <v>6</v>
      </c>
      <c r="D23569">
        <v>91000</v>
      </c>
      <c r="E23569" s="46">
        <v>45445</v>
      </c>
      <c r="F23569">
        <v>-129.03</v>
      </c>
      <c r="I23569" t="str">
        <f>INDEX(LedgerMapping[[#All],[Level 3]],MATCH(Actuals[[#This Row],[Sub Ledger]],LedgerMapping[[#All],[Sub Ledger]],0))</f>
        <v>Other</v>
      </c>
      <c r="J23569" s="22">
        <f>YEAR(Actuals[[#This Row],[Date]])</f>
        <v>2024</v>
      </c>
      <c r="K23569" s="22">
        <f>MONTH(Actuals[[#This Row],[Date]])</f>
        <v>6</v>
      </c>
      <c r="L23569" s="12"/>
    </row>
    <row r="23570" spans="1:12" x14ac:dyDescent="0.3">
      <c r="A23570">
        <v>12</v>
      </c>
      <c r="B23570">
        <v>32346</v>
      </c>
      <c r="C23570">
        <v>6</v>
      </c>
      <c r="D23570">
        <v>91000</v>
      </c>
      <c r="E23570" s="46">
        <v>45445</v>
      </c>
      <c r="F23570">
        <v>-183.28</v>
      </c>
      <c r="I23570" t="str">
        <f>INDEX(LedgerMapping[[#All],[Level 3]],MATCH(Actuals[[#This Row],[Sub Ledger]],LedgerMapping[[#All],[Sub Ledger]],0))</f>
        <v>Other</v>
      </c>
      <c r="J23570" s="22">
        <f>YEAR(Actuals[[#This Row],[Date]])</f>
        <v>2024</v>
      </c>
      <c r="K23570" s="22">
        <f>MONTH(Actuals[[#This Row],[Date]])</f>
        <v>6</v>
      </c>
      <c r="L23570" s="12"/>
    </row>
    <row r="23571" spans="1:12" x14ac:dyDescent="0.3">
      <c r="A23571">
        <v>13</v>
      </c>
      <c r="B23571">
        <v>32464</v>
      </c>
      <c r="C23571">
        <v>6</v>
      </c>
      <c r="D23571">
        <v>91000</v>
      </c>
      <c r="E23571" s="46">
        <v>45445</v>
      </c>
      <c r="F23571">
        <v>-139.1</v>
      </c>
      <c r="I23571" t="str">
        <f>INDEX(LedgerMapping[[#All],[Level 3]],MATCH(Actuals[[#This Row],[Sub Ledger]],LedgerMapping[[#All],[Sub Ledger]],0))</f>
        <v>Other</v>
      </c>
      <c r="J23571" s="22">
        <f>YEAR(Actuals[[#This Row],[Date]])</f>
        <v>2024</v>
      </c>
      <c r="K23571" s="22">
        <f>MONTH(Actuals[[#This Row],[Date]])</f>
        <v>6</v>
      </c>
      <c r="L23571" s="12"/>
    </row>
    <row r="23572" spans="1:12" x14ac:dyDescent="0.3">
      <c r="A23572">
        <v>3</v>
      </c>
      <c r="B23572">
        <v>32556</v>
      </c>
      <c r="C23572">
        <v>6</v>
      </c>
      <c r="D23572">
        <v>91000</v>
      </c>
      <c r="E23572" s="46">
        <v>45476</v>
      </c>
      <c r="F23572">
        <v>-283</v>
      </c>
      <c r="I23572" t="str">
        <f>INDEX(LedgerMapping[[#All],[Level 3]],MATCH(Actuals[[#This Row],[Sub Ledger]],LedgerMapping[[#All],[Sub Ledger]],0))</f>
        <v>Other</v>
      </c>
      <c r="J23572" s="22">
        <f>YEAR(Actuals[[#This Row],[Date]])</f>
        <v>2024</v>
      </c>
      <c r="K23572" s="22">
        <f>MONTH(Actuals[[#This Row],[Date]])</f>
        <v>7</v>
      </c>
      <c r="L23572" s="12"/>
    </row>
    <row r="23573" spans="1:12" x14ac:dyDescent="0.3">
      <c r="A23573">
        <v>4</v>
      </c>
      <c r="B23573">
        <v>32676</v>
      </c>
      <c r="C23573">
        <v>6</v>
      </c>
      <c r="D23573">
        <v>91000</v>
      </c>
      <c r="E23573" s="46">
        <v>45476</v>
      </c>
      <c r="F23573">
        <v>-317</v>
      </c>
      <c r="I23573" t="str">
        <f>INDEX(LedgerMapping[[#All],[Level 3]],MATCH(Actuals[[#This Row],[Sub Ledger]],LedgerMapping[[#All],[Sub Ledger]],0))</f>
        <v>Other</v>
      </c>
      <c r="J23573" s="22">
        <f>YEAR(Actuals[[#This Row],[Date]])</f>
        <v>2024</v>
      </c>
      <c r="K23573" s="22">
        <f>MONTH(Actuals[[#This Row],[Date]])</f>
        <v>7</v>
      </c>
      <c r="L23573" s="12"/>
    </row>
    <row r="23574" spans="1:12" x14ac:dyDescent="0.3">
      <c r="A23574">
        <v>5</v>
      </c>
      <c r="B23574">
        <v>32769</v>
      </c>
      <c r="C23574">
        <v>6</v>
      </c>
      <c r="D23574">
        <v>91000</v>
      </c>
      <c r="E23574" s="46">
        <v>45476</v>
      </c>
      <c r="F23574">
        <v>-334</v>
      </c>
      <c r="I23574" t="str">
        <f>INDEX(LedgerMapping[[#All],[Level 3]],MATCH(Actuals[[#This Row],[Sub Ledger]],LedgerMapping[[#All],[Sub Ledger]],0))</f>
        <v>Other</v>
      </c>
      <c r="J23574" s="22">
        <f>YEAR(Actuals[[#This Row],[Date]])</f>
        <v>2024</v>
      </c>
      <c r="K23574" s="22">
        <f>MONTH(Actuals[[#This Row],[Date]])</f>
        <v>7</v>
      </c>
      <c r="L23574" s="12"/>
    </row>
    <row r="23575" spans="1:12" x14ac:dyDescent="0.3">
      <c r="A23575">
        <v>7</v>
      </c>
      <c r="B23575">
        <v>33058</v>
      </c>
      <c r="C23575">
        <v>6</v>
      </c>
      <c r="D23575">
        <v>91000</v>
      </c>
      <c r="E23575" s="46">
        <v>45476</v>
      </c>
      <c r="F23575">
        <v>-283</v>
      </c>
      <c r="I23575" t="str">
        <f>INDEX(LedgerMapping[[#All],[Level 3]],MATCH(Actuals[[#This Row],[Sub Ledger]],LedgerMapping[[#All],[Sub Ledger]],0))</f>
        <v>Other</v>
      </c>
      <c r="J23575" s="22">
        <f>YEAR(Actuals[[#This Row],[Date]])</f>
        <v>2024</v>
      </c>
      <c r="K23575" s="22">
        <f>MONTH(Actuals[[#This Row],[Date]])</f>
        <v>7</v>
      </c>
      <c r="L23575" s="12"/>
    </row>
    <row r="23576" spans="1:12" x14ac:dyDescent="0.3">
      <c r="A23576">
        <v>8</v>
      </c>
      <c r="B23576">
        <v>33178</v>
      </c>
      <c r="C23576">
        <v>6</v>
      </c>
      <c r="D23576">
        <v>91000</v>
      </c>
      <c r="E23576" s="46">
        <v>45476</v>
      </c>
      <c r="F23576">
        <v>-261.04000000000002</v>
      </c>
      <c r="I23576" t="str">
        <f>INDEX(LedgerMapping[[#All],[Level 3]],MATCH(Actuals[[#This Row],[Sub Ledger]],LedgerMapping[[#All],[Sub Ledger]],0))</f>
        <v>Other</v>
      </c>
      <c r="J23576" s="22">
        <f>YEAR(Actuals[[#This Row],[Date]])</f>
        <v>2024</v>
      </c>
      <c r="K23576" s="22">
        <f>MONTH(Actuals[[#This Row],[Date]])</f>
        <v>7</v>
      </c>
      <c r="L23576" s="12"/>
    </row>
    <row r="23577" spans="1:12" x14ac:dyDescent="0.3">
      <c r="A23577">
        <v>11</v>
      </c>
      <c r="B23577">
        <v>33352</v>
      </c>
      <c r="C23577">
        <v>6</v>
      </c>
      <c r="D23577">
        <v>91000</v>
      </c>
      <c r="E23577" s="46">
        <v>45476</v>
      </c>
      <c r="F23577">
        <v>-143.91999999999999</v>
      </c>
      <c r="I23577" t="str">
        <f>INDEX(LedgerMapping[[#All],[Level 3]],MATCH(Actuals[[#This Row],[Sub Ledger]],LedgerMapping[[#All],[Sub Ledger]],0))</f>
        <v>Other</v>
      </c>
      <c r="J23577" s="22">
        <f>YEAR(Actuals[[#This Row],[Date]])</f>
        <v>2024</v>
      </c>
      <c r="K23577" s="22">
        <f>MONTH(Actuals[[#This Row],[Date]])</f>
        <v>7</v>
      </c>
      <c r="L23577" s="12"/>
    </row>
    <row r="23578" spans="1:12" x14ac:dyDescent="0.3">
      <c r="A23578">
        <v>12</v>
      </c>
      <c r="B23578">
        <v>33472</v>
      </c>
      <c r="C23578">
        <v>6</v>
      </c>
      <c r="D23578">
        <v>91000</v>
      </c>
      <c r="E23578" s="46">
        <v>45476</v>
      </c>
      <c r="F23578">
        <v>-168.39</v>
      </c>
      <c r="I23578" t="str">
        <f>INDEX(LedgerMapping[[#All],[Level 3]],MATCH(Actuals[[#This Row],[Sub Ledger]],LedgerMapping[[#All],[Sub Ledger]],0))</f>
        <v>Other</v>
      </c>
      <c r="J23578" s="22">
        <f>YEAR(Actuals[[#This Row],[Date]])</f>
        <v>2024</v>
      </c>
      <c r="K23578" s="22">
        <f>MONTH(Actuals[[#This Row],[Date]])</f>
        <v>7</v>
      </c>
      <c r="L23578" s="12"/>
    </row>
    <row r="23579" spans="1:12" x14ac:dyDescent="0.3">
      <c r="A23579">
        <v>13</v>
      </c>
      <c r="B23579">
        <v>33589</v>
      </c>
      <c r="C23579">
        <v>6</v>
      </c>
      <c r="D23579">
        <v>91000</v>
      </c>
      <c r="E23579" s="46">
        <v>45476</v>
      </c>
      <c r="F23579">
        <v>-246.11</v>
      </c>
      <c r="I23579" t="str">
        <f>INDEX(LedgerMapping[[#All],[Level 3]],MATCH(Actuals[[#This Row],[Sub Ledger]],LedgerMapping[[#All],[Sub Ledger]],0))</f>
        <v>Other</v>
      </c>
      <c r="J23579" s="22">
        <f>YEAR(Actuals[[#This Row],[Date]])</f>
        <v>2024</v>
      </c>
      <c r="K23579" s="22">
        <f>MONTH(Actuals[[#This Row],[Date]])</f>
        <v>7</v>
      </c>
      <c r="L23579" s="12"/>
    </row>
    <row r="23580" spans="1:12" x14ac:dyDescent="0.3">
      <c r="A23580">
        <v>3</v>
      </c>
      <c r="B23580">
        <v>33681</v>
      </c>
      <c r="C23580">
        <v>6</v>
      </c>
      <c r="D23580">
        <v>91000</v>
      </c>
      <c r="E23580" s="46">
        <v>45507</v>
      </c>
      <c r="F23580">
        <v>-269</v>
      </c>
      <c r="I23580" t="str">
        <f>INDEX(LedgerMapping[[#All],[Level 3]],MATCH(Actuals[[#This Row],[Sub Ledger]],LedgerMapping[[#All],[Sub Ledger]],0))</f>
        <v>Other</v>
      </c>
      <c r="J23580" s="22">
        <f>YEAR(Actuals[[#This Row],[Date]])</f>
        <v>2024</v>
      </c>
      <c r="K23580" s="22">
        <f>MONTH(Actuals[[#This Row],[Date]])</f>
        <v>8</v>
      </c>
      <c r="L23580" s="12"/>
    </row>
    <row r="23581" spans="1:12" x14ac:dyDescent="0.3">
      <c r="A23581">
        <v>4</v>
      </c>
      <c r="B23581">
        <v>33801</v>
      </c>
      <c r="C23581">
        <v>6</v>
      </c>
      <c r="D23581">
        <v>91000</v>
      </c>
      <c r="E23581" s="46">
        <v>45507</v>
      </c>
      <c r="F23581">
        <v>-245</v>
      </c>
      <c r="I23581" t="str">
        <f>INDEX(LedgerMapping[[#All],[Level 3]],MATCH(Actuals[[#This Row],[Sub Ledger]],LedgerMapping[[#All],[Sub Ledger]],0))</f>
        <v>Other</v>
      </c>
      <c r="J23581" s="22">
        <f>YEAR(Actuals[[#This Row],[Date]])</f>
        <v>2024</v>
      </c>
      <c r="K23581" s="22">
        <f>MONTH(Actuals[[#This Row],[Date]])</f>
        <v>8</v>
      </c>
      <c r="L23581" s="12"/>
    </row>
    <row r="23582" spans="1:12" x14ac:dyDescent="0.3">
      <c r="A23582">
        <v>5</v>
      </c>
      <c r="B23582">
        <v>33893</v>
      </c>
      <c r="C23582">
        <v>6</v>
      </c>
      <c r="D23582">
        <v>91000</v>
      </c>
      <c r="E23582" s="46">
        <v>45507</v>
      </c>
      <c r="F23582">
        <v>-318</v>
      </c>
      <c r="I23582" t="str">
        <f>INDEX(LedgerMapping[[#All],[Level 3]],MATCH(Actuals[[#This Row],[Sub Ledger]],LedgerMapping[[#All],[Sub Ledger]],0))</f>
        <v>Other</v>
      </c>
      <c r="J23582" s="22">
        <f>YEAR(Actuals[[#This Row],[Date]])</f>
        <v>2024</v>
      </c>
      <c r="K23582" s="22">
        <f>MONTH(Actuals[[#This Row],[Date]])</f>
        <v>8</v>
      </c>
      <c r="L23582" s="12"/>
    </row>
    <row r="23583" spans="1:12" x14ac:dyDescent="0.3">
      <c r="A23583">
        <v>7</v>
      </c>
      <c r="B23583">
        <v>34182</v>
      </c>
      <c r="C23583">
        <v>6</v>
      </c>
      <c r="D23583">
        <v>91000</v>
      </c>
      <c r="E23583" s="46">
        <v>45507</v>
      </c>
      <c r="F23583">
        <v>-222</v>
      </c>
      <c r="I23583" t="str">
        <f>INDEX(LedgerMapping[[#All],[Level 3]],MATCH(Actuals[[#This Row],[Sub Ledger]],LedgerMapping[[#All],[Sub Ledger]],0))</f>
        <v>Other</v>
      </c>
      <c r="J23583" s="22">
        <f>YEAR(Actuals[[#This Row],[Date]])</f>
        <v>2024</v>
      </c>
      <c r="K23583" s="22">
        <f>MONTH(Actuals[[#This Row],[Date]])</f>
        <v>8</v>
      </c>
      <c r="L23583" s="12"/>
    </row>
    <row r="23584" spans="1:12" x14ac:dyDescent="0.3">
      <c r="A23584">
        <v>8</v>
      </c>
      <c r="B23584">
        <v>34301</v>
      </c>
      <c r="C23584">
        <v>6</v>
      </c>
      <c r="D23584">
        <v>91000</v>
      </c>
      <c r="E23584" s="46">
        <v>45507</v>
      </c>
      <c r="F23584">
        <v>-229.22</v>
      </c>
      <c r="I23584" t="str">
        <f>INDEX(LedgerMapping[[#All],[Level 3]],MATCH(Actuals[[#This Row],[Sub Ledger]],LedgerMapping[[#All],[Sub Ledger]],0))</f>
        <v>Other</v>
      </c>
      <c r="J23584" s="22">
        <f>YEAR(Actuals[[#This Row],[Date]])</f>
        <v>2024</v>
      </c>
      <c r="K23584" s="22">
        <f>MONTH(Actuals[[#This Row],[Date]])</f>
        <v>8</v>
      </c>
      <c r="L23584" s="12"/>
    </row>
    <row r="23585" spans="1:12" x14ac:dyDescent="0.3">
      <c r="A23585">
        <v>11</v>
      </c>
      <c r="B23585">
        <v>34502</v>
      </c>
      <c r="C23585">
        <v>6</v>
      </c>
      <c r="D23585">
        <v>91000</v>
      </c>
      <c r="E23585" s="46">
        <v>45507</v>
      </c>
      <c r="F23585">
        <v>-230.09</v>
      </c>
      <c r="I23585" t="str">
        <f>INDEX(LedgerMapping[[#All],[Level 3]],MATCH(Actuals[[#This Row],[Sub Ledger]],LedgerMapping[[#All],[Sub Ledger]],0))</f>
        <v>Other</v>
      </c>
      <c r="J23585" s="22">
        <f>YEAR(Actuals[[#This Row],[Date]])</f>
        <v>2024</v>
      </c>
      <c r="K23585" s="22">
        <f>MONTH(Actuals[[#This Row],[Date]])</f>
        <v>8</v>
      </c>
      <c r="L23585" s="12"/>
    </row>
    <row r="23586" spans="1:12" x14ac:dyDescent="0.3">
      <c r="A23586">
        <v>12</v>
      </c>
      <c r="B23586">
        <v>34622</v>
      </c>
      <c r="C23586">
        <v>6</v>
      </c>
      <c r="D23586">
        <v>91000</v>
      </c>
      <c r="E23586" s="46">
        <v>45507</v>
      </c>
      <c r="F23586">
        <v>-206.68</v>
      </c>
      <c r="I23586" t="str">
        <f>INDEX(LedgerMapping[[#All],[Level 3]],MATCH(Actuals[[#This Row],[Sub Ledger]],LedgerMapping[[#All],[Sub Ledger]],0))</f>
        <v>Other</v>
      </c>
      <c r="J23586" s="22">
        <f>YEAR(Actuals[[#This Row],[Date]])</f>
        <v>2024</v>
      </c>
      <c r="K23586" s="22">
        <f>MONTH(Actuals[[#This Row],[Date]])</f>
        <v>8</v>
      </c>
      <c r="L23586" s="12"/>
    </row>
    <row r="23587" spans="1:12" x14ac:dyDescent="0.3">
      <c r="A23587">
        <v>13</v>
      </c>
      <c r="B23587">
        <v>34739</v>
      </c>
      <c r="C23587">
        <v>6</v>
      </c>
      <c r="D23587">
        <v>91000</v>
      </c>
      <c r="E23587" s="46">
        <v>45507</v>
      </c>
      <c r="F23587">
        <v>-137.34</v>
      </c>
      <c r="I23587" t="str">
        <f>INDEX(LedgerMapping[[#All],[Level 3]],MATCH(Actuals[[#This Row],[Sub Ledger]],LedgerMapping[[#All],[Sub Ledger]],0))</f>
        <v>Other</v>
      </c>
      <c r="J23587" s="22">
        <f>YEAR(Actuals[[#This Row],[Date]])</f>
        <v>2024</v>
      </c>
      <c r="K23587" s="22">
        <f>MONTH(Actuals[[#This Row],[Date]])</f>
        <v>8</v>
      </c>
      <c r="L23587" s="12"/>
    </row>
    <row r="23588" spans="1:12" x14ac:dyDescent="0.3">
      <c r="A23588">
        <v>3</v>
      </c>
      <c r="B23588">
        <v>34831</v>
      </c>
      <c r="C23588">
        <v>6</v>
      </c>
      <c r="D23588">
        <v>91000</v>
      </c>
      <c r="E23588" s="46">
        <v>45536</v>
      </c>
      <c r="F23588">
        <v>-306</v>
      </c>
      <c r="I23588" t="str">
        <f>INDEX(LedgerMapping[[#All],[Level 3]],MATCH(Actuals[[#This Row],[Sub Ledger]],LedgerMapping[[#All],[Sub Ledger]],0))</f>
        <v>Other</v>
      </c>
      <c r="J23588" s="22">
        <f>YEAR(Actuals[[#This Row],[Date]])</f>
        <v>2024</v>
      </c>
      <c r="K23588" s="22">
        <f>MONTH(Actuals[[#This Row],[Date]])</f>
        <v>9</v>
      </c>
      <c r="L23588" s="12"/>
    </row>
    <row r="23589" spans="1:12" x14ac:dyDescent="0.3">
      <c r="A23589">
        <v>4</v>
      </c>
      <c r="B23589">
        <v>34951</v>
      </c>
      <c r="C23589">
        <v>6</v>
      </c>
      <c r="D23589">
        <v>91000</v>
      </c>
      <c r="E23589" s="46">
        <v>45536</v>
      </c>
      <c r="F23589">
        <v>-299</v>
      </c>
      <c r="I23589" t="str">
        <f>INDEX(LedgerMapping[[#All],[Level 3]],MATCH(Actuals[[#This Row],[Sub Ledger]],LedgerMapping[[#All],[Sub Ledger]],0))</f>
        <v>Other</v>
      </c>
      <c r="J23589" s="22">
        <f>YEAR(Actuals[[#This Row],[Date]])</f>
        <v>2024</v>
      </c>
      <c r="K23589" s="22">
        <f>MONTH(Actuals[[#This Row],[Date]])</f>
        <v>9</v>
      </c>
      <c r="L23589" s="12"/>
    </row>
    <row r="23590" spans="1:12" x14ac:dyDescent="0.3">
      <c r="A23590">
        <v>5</v>
      </c>
      <c r="B23590">
        <v>35044</v>
      </c>
      <c r="C23590">
        <v>6</v>
      </c>
      <c r="D23590">
        <v>91000</v>
      </c>
      <c r="E23590" s="46">
        <v>45536</v>
      </c>
      <c r="F23590">
        <v>-216</v>
      </c>
      <c r="I23590" t="str">
        <f>INDEX(LedgerMapping[[#All],[Level 3]],MATCH(Actuals[[#This Row],[Sub Ledger]],LedgerMapping[[#All],[Sub Ledger]],0))</f>
        <v>Other</v>
      </c>
      <c r="J23590" s="22">
        <f>YEAR(Actuals[[#This Row],[Date]])</f>
        <v>2024</v>
      </c>
      <c r="K23590" s="22">
        <f>MONTH(Actuals[[#This Row],[Date]])</f>
        <v>9</v>
      </c>
      <c r="L23590" s="12"/>
    </row>
    <row r="23591" spans="1:12" x14ac:dyDescent="0.3">
      <c r="A23591">
        <v>7</v>
      </c>
      <c r="B23591">
        <v>35334</v>
      </c>
      <c r="C23591">
        <v>6</v>
      </c>
      <c r="D23591">
        <v>91000</v>
      </c>
      <c r="E23591" s="46">
        <v>45536</v>
      </c>
      <c r="F23591">
        <v>-306</v>
      </c>
      <c r="I23591" t="str">
        <f>INDEX(LedgerMapping[[#All],[Level 3]],MATCH(Actuals[[#This Row],[Sub Ledger]],LedgerMapping[[#All],[Sub Ledger]],0))</f>
        <v>Other</v>
      </c>
      <c r="J23591" s="22">
        <f>YEAR(Actuals[[#This Row],[Date]])</f>
        <v>2024</v>
      </c>
      <c r="K23591" s="22">
        <f>MONTH(Actuals[[#This Row],[Date]])</f>
        <v>9</v>
      </c>
      <c r="L23591" s="12"/>
    </row>
    <row r="23592" spans="1:12" x14ac:dyDescent="0.3">
      <c r="A23592">
        <v>8</v>
      </c>
      <c r="B23592">
        <v>35454</v>
      </c>
      <c r="C23592">
        <v>6</v>
      </c>
      <c r="D23592">
        <v>91000</v>
      </c>
      <c r="E23592" s="46">
        <v>45536</v>
      </c>
      <c r="F23592">
        <v>-256.49</v>
      </c>
      <c r="I23592" t="str">
        <f>INDEX(LedgerMapping[[#All],[Level 3]],MATCH(Actuals[[#This Row],[Sub Ledger]],LedgerMapping[[#All],[Sub Ledger]],0))</f>
        <v>Other</v>
      </c>
      <c r="J23592" s="22">
        <f>YEAR(Actuals[[#This Row],[Date]])</f>
        <v>2024</v>
      </c>
      <c r="K23592" s="22">
        <f>MONTH(Actuals[[#This Row],[Date]])</f>
        <v>9</v>
      </c>
      <c r="L23592" s="12"/>
    </row>
    <row r="23593" spans="1:12" x14ac:dyDescent="0.3">
      <c r="A23593">
        <v>11</v>
      </c>
      <c r="B23593">
        <v>35654</v>
      </c>
      <c r="C23593">
        <v>6</v>
      </c>
      <c r="D23593">
        <v>91000</v>
      </c>
      <c r="E23593" s="46">
        <v>45536</v>
      </c>
      <c r="F23593">
        <v>-146.05000000000001</v>
      </c>
      <c r="I23593" t="str">
        <f>INDEX(LedgerMapping[[#All],[Level 3]],MATCH(Actuals[[#This Row],[Sub Ledger]],LedgerMapping[[#All],[Sub Ledger]],0))</f>
        <v>Other</v>
      </c>
      <c r="J23593" s="22">
        <f>YEAR(Actuals[[#This Row],[Date]])</f>
        <v>2024</v>
      </c>
      <c r="K23593" s="22">
        <f>MONTH(Actuals[[#This Row],[Date]])</f>
        <v>9</v>
      </c>
      <c r="L23593" s="12"/>
    </row>
    <row r="23594" spans="1:12" x14ac:dyDescent="0.3">
      <c r="A23594">
        <v>12</v>
      </c>
      <c r="B23594">
        <v>35773</v>
      </c>
      <c r="C23594">
        <v>6</v>
      </c>
      <c r="D23594">
        <v>91000</v>
      </c>
      <c r="E23594" s="46">
        <v>45536</v>
      </c>
      <c r="F23594">
        <v>-243.92</v>
      </c>
      <c r="I23594" t="str">
        <f>INDEX(LedgerMapping[[#All],[Level 3]],MATCH(Actuals[[#This Row],[Sub Ledger]],LedgerMapping[[#All],[Sub Ledger]],0))</f>
        <v>Other</v>
      </c>
      <c r="J23594" s="22">
        <f>YEAR(Actuals[[#This Row],[Date]])</f>
        <v>2024</v>
      </c>
      <c r="K23594" s="22">
        <f>MONTH(Actuals[[#This Row],[Date]])</f>
        <v>9</v>
      </c>
      <c r="L23594" s="12"/>
    </row>
    <row r="23595" spans="1:12" x14ac:dyDescent="0.3">
      <c r="A23595">
        <v>13</v>
      </c>
      <c r="B23595">
        <v>35891</v>
      </c>
      <c r="C23595">
        <v>6</v>
      </c>
      <c r="D23595">
        <v>91000</v>
      </c>
      <c r="E23595" s="46">
        <v>45536</v>
      </c>
      <c r="F23595">
        <v>-168.92</v>
      </c>
      <c r="I23595" t="str">
        <f>INDEX(LedgerMapping[[#All],[Level 3]],MATCH(Actuals[[#This Row],[Sub Ledger]],LedgerMapping[[#All],[Sub Ledger]],0))</f>
        <v>Other</v>
      </c>
      <c r="J23595" s="22">
        <f>YEAR(Actuals[[#This Row],[Date]])</f>
        <v>2024</v>
      </c>
      <c r="K23595" s="22">
        <f>MONTH(Actuals[[#This Row],[Date]])</f>
        <v>9</v>
      </c>
      <c r="L23595" s="12"/>
    </row>
    <row r="23596" spans="1:12" x14ac:dyDescent="0.3">
      <c r="A23596">
        <v>3</v>
      </c>
      <c r="B23596">
        <v>35982</v>
      </c>
      <c r="C23596">
        <v>6</v>
      </c>
      <c r="D23596">
        <v>91000</v>
      </c>
      <c r="E23596" s="46">
        <v>45567</v>
      </c>
      <c r="F23596">
        <v>-327</v>
      </c>
      <c r="I23596" t="str">
        <f>INDEX(LedgerMapping[[#All],[Level 3]],MATCH(Actuals[[#This Row],[Sub Ledger]],LedgerMapping[[#All],[Sub Ledger]],0))</f>
        <v>Other</v>
      </c>
      <c r="J23596" s="22">
        <f>YEAR(Actuals[[#This Row],[Date]])</f>
        <v>2024</v>
      </c>
      <c r="K23596" s="22">
        <f>MONTH(Actuals[[#This Row],[Date]])</f>
        <v>10</v>
      </c>
      <c r="L23596" s="12"/>
    </row>
    <row r="23597" spans="1:12" x14ac:dyDescent="0.3">
      <c r="A23597">
        <v>4</v>
      </c>
      <c r="B23597">
        <v>36101</v>
      </c>
      <c r="C23597">
        <v>6</v>
      </c>
      <c r="D23597">
        <v>91000</v>
      </c>
      <c r="E23597" s="46">
        <v>45567</v>
      </c>
      <c r="F23597">
        <v>-290</v>
      </c>
      <c r="I23597" t="str">
        <f>INDEX(LedgerMapping[[#All],[Level 3]],MATCH(Actuals[[#This Row],[Sub Ledger]],LedgerMapping[[#All],[Sub Ledger]],0))</f>
        <v>Other</v>
      </c>
      <c r="J23597" s="22">
        <f>YEAR(Actuals[[#This Row],[Date]])</f>
        <v>2024</v>
      </c>
      <c r="K23597" s="22">
        <f>MONTH(Actuals[[#This Row],[Date]])</f>
        <v>10</v>
      </c>
      <c r="L23597" s="12"/>
    </row>
    <row r="23598" spans="1:12" x14ac:dyDescent="0.3">
      <c r="A23598">
        <v>5</v>
      </c>
      <c r="B23598">
        <v>36194</v>
      </c>
      <c r="C23598">
        <v>6</v>
      </c>
      <c r="D23598">
        <v>91000</v>
      </c>
      <c r="E23598" s="46">
        <v>45567</v>
      </c>
      <c r="F23598">
        <v>-232</v>
      </c>
      <c r="I23598" t="str">
        <f>INDEX(LedgerMapping[[#All],[Level 3]],MATCH(Actuals[[#This Row],[Sub Ledger]],LedgerMapping[[#All],[Sub Ledger]],0))</f>
        <v>Other</v>
      </c>
      <c r="J23598" s="22">
        <f>YEAR(Actuals[[#This Row],[Date]])</f>
        <v>2024</v>
      </c>
      <c r="K23598" s="22">
        <f>MONTH(Actuals[[#This Row],[Date]])</f>
        <v>10</v>
      </c>
      <c r="L23598" s="12"/>
    </row>
    <row r="23599" spans="1:12" x14ac:dyDescent="0.3">
      <c r="A23599">
        <v>7</v>
      </c>
      <c r="B23599">
        <v>36484</v>
      </c>
      <c r="C23599">
        <v>6</v>
      </c>
      <c r="D23599">
        <v>91000</v>
      </c>
      <c r="E23599" s="46">
        <v>45567</v>
      </c>
      <c r="F23599">
        <v>-299</v>
      </c>
      <c r="I23599" t="str">
        <f>INDEX(LedgerMapping[[#All],[Level 3]],MATCH(Actuals[[#This Row],[Sub Ledger]],LedgerMapping[[#All],[Sub Ledger]],0))</f>
        <v>Other</v>
      </c>
      <c r="J23599" s="22">
        <f>YEAR(Actuals[[#This Row],[Date]])</f>
        <v>2024</v>
      </c>
      <c r="K23599" s="22">
        <f>MONTH(Actuals[[#This Row],[Date]])</f>
        <v>10</v>
      </c>
      <c r="L23599" s="12"/>
    </row>
    <row r="23600" spans="1:12" x14ac:dyDescent="0.3">
      <c r="A23600">
        <v>8</v>
      </c>
      <c r="B23600">
        <v>36604</v>
      </c>
      <c r="C23600">
        <v>6</v>
      </c>
      <c r="D23600">
        <v>91000</v>
      </c>
      <c r="E23600" s="46">
        <v>45567</v>
      </c>
      <c r="F23600">
        <v>-220.13</v>
      </c>
      <c r="I23600" t="str">
        <f>INDEX(LedgerMapping[[#All],[Level 3]],MATCH(Actuals[[#This Row],[Sub Ledger]],LedgerMapping[[#All],[Sub Ledger]],0))</f>
        <v>Other</v>
      </c>
      <c r="J23600" s="22">
        <f>YEAR(Actuals[[#This Row],[Date]])</f>
        <v>2024</v>
      </c>
      <c r="K23600" s="22">
        <f>MONTH(Actuals[[#This Row],[Date]])</f>
        <v>10</v>
      </c>
      <c r="L23600" s="12"/>
    </row>
    <row r="23601" spans="1:12" x14ac:dyDescent="0.3">
      <c r="A23601">
        <v>11</v>
      </c>
      <c r="B23601">
        <v>36803</v>
      </c>
      <c r="C23601">
        <v>6</v>
      </c>
      <c r="D23601">
        <v>91000</v>
      </c>
      <c r="E23601" s="46">
        <v>45567</v>
      </c>
      <c r="F23601">
        <v>-125.83</v>
      </c>
      <c r="I23601" t="str">
        <f>INDEX(LedgerMapping[[#All],[Level 3]],MATCH(Actuals[[#This Row],[Sub Ledger]],LedgerMapping[[#All],[Sub Ledger]],0))</f>
        <v>Other</v>
      </c>
      <c r="J23601" s="22">
        <f>YEAR(Actuals[[#This Row],[Date]])</f>
        <v>2024</v>
      </c>
      <c r="K23601" s="22">
        <f>MONTH(Actuals[[#This Row],[Date]])</f>
        <v>10</v>
      </c>
      <c r="L23601" s="12"/>
    </row>
    <row r="23602" spans="1:12" x14ac:dyDescent="0.3">
      <c r="A23602">
        <v>12</v>
      </c>
      <c r="B23602">
        <v>36922</v>
      </c>
      <c r="C23602">
        <v>6</v>
      </c>
      <c r="D23602">
        <v>91000</v>
      </c>
      <c r="E23602" s="46">
        <v>45567</v>
      </c>
      <c r="F23602">
        <v>-156.68</v>
      </c>
      <c r="I23602" t="str">
        <f>INDEX(LedgerMapping[[#All],[Level 3]],MATCH(Actuals[[#This Row],[Sub Ledger]],LedgerMapping[[#All],[Sub Ledger]],0))</f>
        <v>Other</v>
      </c>
      <c r="J23602" s="22">
        <f>YEAR(Actuals[[#This Row],[Date]])</f>
        <v>2024</v>
      </c>
      <c r="K23602" s="22">
        <f>MONTH(Actuals[[#This Row],[Date]])</f>
        <v>10</v>
      </c>
      <c r="L23602" s="12"/>
    </row>
    <row r="23603" spans="1:12" x14ac:dyDescent="0.3">
      <c r="A23603">
        <v>13</v>
      </c>
      <c r="B23603">
        <v>37039</v>
      </c>
      <c r="C23603">
        <v>6</v>
      </c>
      <c r="D23603">
        <v>91000</v>
      </c>
      <c r="E23603" s="46">
        <v>45567</v>
      </c>
      <c r="F23603">
        <v>-160.15</v>
      </c>
      <c r="I23603" t="str">
        <f>INDEX(LedgerMapping[[#All],[Level 3]],MATCH(Actuals[[#This Row],[Sub Ledger]],LedgerMapping[[#All],[Sub Ledger]],0))</f>
        <v>Other</v>
      </c>
      <c r="J23603" s="22">
        <f>YEAR(Actuals[[#This Row],[Date]])</f>
        <v>2024</v>
      </c>
      <c r="K23603" s="22">
        <f>MONTH(Actuals[[#This Row],[Date]])</f>
        <v>10</v>
      </c>
      <c r="L23603" s="12"/>
    </row>
    <row r="23604" spans="1:12" x14ac:dyDescent="0.3">
      <c r="A23604">
        <v>3</v>
      </c>
      <c r="B23604">
        <v>37131</v>
      </c>
      <c r="C23604">
        <v>6</v>
      </c>
      <c r="D23604">
        <v>91000</v>
      </c>
      <c r="E23604" s="46">
        <v>45597</v>
      </c>
      <c r="F23604">
        <v>-421</v>
      </c>
      <c r="I23604" t="str">
        <f>INDEX(LedgerMapping[[#All],[Level 3]],MATCH(Actuals[[#This Row],[Sub Ledger]],LedgerMapping[[#All],[Sub Ledger]],0))</f>
        <v>Other</v>
      </c>
      <c r="J23604" s="22">
        <f>YEAR(Actuals[[#This Row],[Date]])</f>
        <v>2024</v>
      </c>
      <c r="K23604" s="22">
        <f>MONTH(Actuals[[#This Row],[Date]])</f>
        <v>11</v>
      </c>
      <c r="L23604" s="12"/>
    </row>
    <row r="23605" spans="1:12" x14ac:dyDescent="0.3">
      <c r="A23605">
        <v>4</v>
      </c>
      <c r="B23605">
        <v>37251</v>
      </c>
      <c r="C23605">
        <v>6</v>
      </c>
      <c r="D23605">
        <v>91000</v>
      </c>
      <c r="E23605" s="46">
        <v>45597</v>
      </c>
      <c r="F23605">
        <v>-346</v>
      </c>
      <c r="I23605" t="str">
        <f>INDEX(LedgerMapping[[#All],[Level 3]],MATCH(Actuals[[#This Row],[Sub Ledger]],LedgerMapping[[#All],[Sub Ledger]],0))</f>
        <v>Other</v>
      </c>
      <c r="J23605" s="22">
        <f>YEAR(Actuals[[#This Row],[Date]])</f>
        <v>2024</v>
      </c>
      <c r="K23605" s="22">
        <f>MONTH(Actuals[[#This Row],[Date]])</f>
        <v>11</v>
      </c>
      <c r="L23605" s="12"/>
    </row>
    <row r="23606" spans="1:12" x14ac:dyDescent="0.3">
      <c r="A23606">
        <v>5</v>
      </c>
      <c r="B23606">
        <v>37344</v>
      </c>
      <c r="C23606">
        <v>6</v>
      </c>
      <c r="D23606">
        <v>91000</v>
      </c>
      <c r="E23606" s="46">
        <v>45597</v>
      </c>
      <c r="F23606">
        <v>-278</v>
      </c>
      <c r="I23606" t="str">
        <f>INDEX(LedgerMapping[[#All],[Level 3]],MATCH(Actuals[[#This Row],[Sub Ledger]],LedgerMapping[[#All],[Sub Ledger]],0))</f>
        <v>Other</v>
      </c>
      <c r="J23606" s="22">
        <f>YEAR(Actuals[[#This Row],[Date]])</f>
        <v>2024</v>
      </c>
      <c r="K23606" s="22">
        <f>MONTH(Actuals[[#This Row],[Date]])</f>
        <v>11</v>
      </c>
      <c r="L23606" s="12"/>
    </row>
    <row r="23607" spans="1:12" x14ac:dyDescent="0.3">
      <c r="A23607">
        <v>7</v>
      </c>
      <c r="B23607">
        <v>37633</v>
      </c>
      <c r="C23607">
        <v>6</v>
      </c>
      <c r="D23607">
        <v>91000</v>
      </c>
      <c r="E23607" s="46">
        <v>45597</v>
      </c>
      <c r="F23607">
        <v>-325</v>
      </c>
      <c r="I23607" t="str">
        <f>INDEX(LedgerMapping[[#All],[Level 3]],MATCH(Actuals[[#This Row],[Sub Ledger]],LedgerMapping[[#All],[Sub Ledger]],0))</f>
        <v>Other</v>
      </c>
      <c r="J23607" s="22">
        <f>YEAR(Actuals[[#This Row],[Date]])</f>
        <v>2024</v>
      </c>
      <c r="K23607" s="22">
        <f>MONTH(Actuals[[#This Row],[Date]])</f>
        <v>11</v>
      </c>
      <c r="L23607" s="12"/>
    </row>
    <row r="23608" spans="1:12" x14ac:dyDescent="0.3">
      <c r="A23608">
        <v>8</v>
      </c>
      <c r="B23608">
        <v>37753</v>
      </c>
      <c r="C23608">
        <v>6</v>
      </c>
      <c r="D23608">
        <v>91000</v>
      </c>
      <c r="E23608" s="46">
        <v>45597</v>
      </c>
      <c r="F23608">
        <v>-312.55</v>
      </c>
      <c r="I23608" t="str">
        <f>INDEX(LedgerMapping[[#All],[Level 3]],MATCH(Actuals[[#This Row],[Sub Ledger]],LedgerMapping[[#All],[Sub Ledger]],0))</f>
        <v>Other</v>
      </c>
      <c r="J23608" s="22">
        <f>YEAR(Actuals[[#This Row],[Date]])</f>
        <v>2024</v>
      </c>
      <c r="K23608" s="22">
        <f>MONTH(Actuals[[#This Row],[Date]])</f>
        <v>11</v>
      </c>
      <c r="L23608" s="12"/>
    </row>
    <row r="23609" spans="1:12" x14ac:dyDescent="0.3">
      <c r="A23609">
        <v>11</v>
      </c>
      <c r="B23609">
        <v>37953</v>
      </c>
      <c r="C23609">
        <v>6</v>
      </c>
      <c r="D23609">
        <v>91000</v>
      </c>
      <c r="E23609" s="46">
        <v>45597</v>
      </c>
      <c r="F23609">
        <v>-159.88</v>
      </c>
      <c r="I23609" t="str">
        <f>INDEX(LedgerMapping[[#All],[Level 3]],MATCH(Actuals[[#This Row],[Sub Ledger]],LedgerMapping[[#All],[Sub Ledger]],0))</f>
        <v>Other</v>
      </c>
      <c r="J23609" s="22">
        <f>YEAR(Actuals[[#This Row],[Date]])</f>
        <v>2024</v>
      </c>
      <c r="K23609" s="22">
        <f>MONTH(Actuals[[#This Row],[Date]])</f>
        <v>11</v>
      </c>
      <c r="L23609" s="12"/>
    </row>
    <row r="23610" spans="1:12" x14ac:dyDescent="0.3">
      <c r="A23610">
        <v>12</v>
      </c>
      <c r="B23610">
        <v>38073</v>
      </c>
      <c r="C23610">
        <v>6</v>
      </c>
      <c r="D23610">
        <v>91000</v>
      </c>
      <c r="E23610" s="46">
        <v>45597</v>
      </c>
      <c r="F23610">
        <v>-243.92</v>
      </c>
      <c r="I23610" t="str">
        <f>INDEX(LedgerMapping[[#All],[Level 3]],MATCH(Actuals[[#This Row],[Sub Ledger]],LedgerMapping[[#All],[Sub Ledger]],0))</f>
        <v>Other</v>
      </c>
      <c r="J23610" s="22">
        <f>YEAR(Actuals[[#This Row],[Date]])</f>
        <v>2024</v>
      </c>
      <c r="K23610" s="22">
        <f>MONTH(Actuals[[#This Row],[Date]])</f>
        <v>11</v>
      </c>
      <c r="L23610" s="12"/>
    </row>
    <row r="23611" spans="1:12" x14ac:dyDescent="0.3">
      <c r="A23611">
        <v>13</v>
      </c>
      <c r="B23611">
        <v>38189</v>
      </c>
      <c r="C23611">
        <v>6</v>
      </c>
      <c r="D23611">
        <v>91000</v>
      </c>
      <c r="E23611" s="46">
        <v>45597</v>
      </c>
      <c r="F23611">
        <v>-286.45999999999998</v>
      </c>
      <c r="I23611" t="str">
        <f>INDEX(LedgerMapping[[#All],[Level 3]],MATCH(Actuals[[#This Row],[Sub Ledger]],LedgerMapping[[#All],[Sub Ledger]],0))</f>
        <v>Other</v>
      </c>
      <c r="J23611" s="22">
        <f>YEAR(Actuals[[#This Row],[Date]])</f>
        <v>2024</v>
      </c>
      <c r="K23611" s="22">
        <f>MONTH(Actuals[[#This Row],[Date]])</f>
        <v>11</v>
      </c>
      <c r="L23611" s="12"/>
    </row>
    <row r="23612" spans="1:12" x14ac:dyDescent="0.3">
      <c r="A23612">
        <v>3</v>
      </c>
      <c r="B23612">
        <v>38281</v>
      </c>
      <c r="C23612">
        <v>6</v>
      </c>
      <c r="D23612">
        <v>91000</v>
      </c>
      <c r="E23612" s="46">
        <v>45628</v>
      </c>
      <c r="F23612">
        <v>-286</v>
      </c>
      <c r="I23612" t="str">
        <f>INDEX(LedgerMapping[[#All],[Level 3]],MATCH(Actuals[[#This Row],[Sub Ledger]],LedgerMapping[[#All],[Sub Ledger]],0))</f>
        <v>Other</v>
      </c>
      <c r="J23612" s="22">
        <f>YEAR(Actuals[[#This Row],[Date]])</f>
        <v>2024</v>
      </c>
      <c r="K23612" s="22">
        <f>MONTH(Actuals[[#This Row],[Date]])</f>
        <v>12</v>
      </c>
      <c r="L23612" s="12"/>
    </row>
    <row r="23613" spans="1:12" x14ac:dyDescent="0.3">
      <c r="A23613">
        <v>4</v>
      </c>
      <c r="B23613">
        <v>38401</v>
      </c>
      <c r="C23613">
        <v>6</v>
      </c>
      <c r="D23613">
        <v>91000</v>
      </c>
      <c r="E23613" s="46">
        <v>45628</v>
      </c>
      <c r="F23613">
        <v>-240</v>
      </c>
      <c r="I23613" t="str">
        <f>INDEX(LedgerMapping[[#All],[Level 3]],MATCH(Actuals[[#This Row],[Sub Ledger]],LedgerMapping[[#All],[Sub Ledger]],0))</f>
        <v>Other</v>
      </c>
      <c r="J23613" s="22">
        <f>YEAR(Actuals[[#This Row],[Date]])</f>
        <v>2024</v>
      </c>
      <c r="K23613" s="22">
        <f>MONTH(Actuals[[#This Row],[Date]])</f>
        <v>12</v>
      </c>
      <c r="L23613" s="12"/>
    </row>
    <row r="23614" spans="1:12" x14ac:dyDescent="0.3">
      <c r="A23614">
        <v>5</v>
      </c>
      <c r="B23614">
        <v>38494</v>
      </c>
      <c r="C23614">
        <v>6</v>
      </c>
      <c r="D23614">
        <v>91000</v>
      </c>
      <c r="E23614" s="46">
        <v>45628</v>
      </c>
      <c r="F23614">
        <v>-346</v>
      </c>
      <c r="I23614" t="str">
        <f>INDEX(LedgerMapping[[#All],[Level 3]],MATCH(Actuals[[#This Row],[Sub Ledger]],LedgerMapping[[#All],[Sub Ledger]],0))</f>
        <v>Other</v>
      </c>
      <c r="J23614" s="22">
        <f>YEAR(Actuals[[#This Row],[Date]])</f>
        <v>2024</v>
      </c>
      <c r="K23614" s="22">
        <f>MONTH(Actuals[[#This Row],[Date]])</f>
        <v>12</v>
      </c>
      <c r="L23614" s="12"/>
    </row>
    <row r="23615" spans="1:12" x14ac:dyDescent="0.3">
      <c r="A23615">
        <v>7</v>
      </c>
      <c r="B23615">
        <v>38784</v>
      </c>
      <c r="C23615">
        <v>6</v>
      </c>
      <c r="D23615">
        <v>91000</v>
      </c>
      <c r="E23615" s="46">
        <v>45628</v>
      </c>
      <c r="F23615">
        <v>-266</v>
      </c>
      <c r="I23615" t="str">
        <f>INDEX(LedgerMapping[[#All],[Level 3]],MATCH(Actuals[[#This Row],[Sub Ledger]],LedgerMapping[[#All],[Sub Ledger]],0))</f>
        <v>Other</v>
      </c>
      <c r="J23615" s="22">
        <f>YEAR(Actuals[[#This Row],[Date]])</f>
        <v>2024</v>
      </c>
      <c r="K23615" s="22">
        <f>MONTH(Actuals[[#This Row],[Date]])</f>
        <v>12</v>
      </c>
      <c r="L23615" s="12"/>
    </row>
    <row r="23616" spans="1:12" x14ac:dyDescent="0.3">
      <c r="A23616">
        <v>8</v>
      </c>
      <c r="B23616">
        <v>38904</v>
      </c>
      <c r="C23616">
        <v>6</v>
      </c>
      <c r="D23616">
        <v>91000</v>
      </c>
      <c r="E23616" s="46">
        <v>45628</v>
      </c>
      <c r="F23616">
        <v>-232.25</v>
      </c>
      <c r="I23616" t="str">
        <f>INDEX(LedgerMapping[[#All],[Level 3]],MATCH(Actuals[[#This Row],[Sub Ledger]],LedgerMapping[[#All],[Sub Ledger]],0))</f>
        <v>Other</v>
      </c>
      <c r="J23616" s="22">
        <f>YEAR(Actuals[[#This Row],[Date]])</f>
        <v>2024</v>
      </c>
      <c r="K23616" s="22">
        <f>MONTH(Actuals[[#This Row],[Date]])</f>
        <v>12</v>
      </c>
      <c r="L23616" s="12"/>
    </row>
    <row r="23617" spans="1:12" x14ac:dyDescent="0.3">
      <c r="A23617">
        <v>11</v>
      </c>
      <c r="B23617">
        <v>39105</v>
      </c>
      <c r="C23617">
        <v>6</v>
      </c>
      <c r="D23617">
        <v>91000</v>
      </c>
      <c r="E23617" s="46">
        <v>45628</v>
      </c>
      <c r="F23617">
        <v>-201.36</v>
      </c>
      <c r="I23617" t="str">
        <f>INDEX(LedgerMapping[[#All],[Level 3]],MATCH(Actuals[[#This Row],[Sub Ledger]],LedgerMapping[[#All],[Sub Ledger]],0))</f>
        <v>Other</v>
      </c>
      <c r="J23617" s="22">
        <f>YEAR(Actuals[[#This Row],[Date]])</f>
        <v>2024</v>
      </c>
      <c r="K23617" s="22">
        <f>MONTH(Actuals[[#This Row],[Date]])</f>
        <v>12</v>
      </c>
      <c r="L23617" s="12"/>
    </row>
    <row r="23618" spans="1:12" x14ac:dyDescent="0.3">
      <c r="A23618">
        <v>12</v>
      </c>
      <c r="B23618">
        <v>39225</v>
      </c>
      <c r="C23618">
        <v>6</v>
      </c>
      <c r="D23618">
        <v>91000</v>
      </c>
      <c r="E23618" s="46">
        <v>45628</v>
      </c>
      <c r="F23618">
        <v>-225.83</v>
      </c>
      <c r="I23618" t="str">
        <f>INDEX(LedgerMapping[[#All],[Level 3]],MATCH(Actuals[[#This Row],[Sub Ledger]],LedgerMapping[[#All],[Sub Ledger]],0))</f>
        <v>Other</v>
      </c>
      <c r="J23618" s="22">
        <f>YEAR(Actuals[[#This Row],[Date]])</f>
        <v>2024</v>
      </c>
      <c r="K23618" s="22">
        <f>MONTH(Actuals[[#This Row],[Date]])</f>
        <v>12</v>
      </c>
      <c r="L23618" s="12"/>
    </row>
    <row r="23619" spans="1:12" x14ac:dyDescent="0.3">
      <c r="A23619">
        <v>8</v>
      </c>
      <c r="B23619">
        <v>23268</v>
      </c>
      <c r="C23619">
        <v>6</v>
      </c>
      <c r="D23619">
        <v>91000</v>
      </c>
      <c r="E23619" s="46">
        <v>45200</v>
      </c>
      <c r="F23619">
        <v>-154.97999999999999</v>
      </c>
      <c r="I23619" t="str">
        <f>INDEX(LedgerMapping[[#All],[Level 3]],MATCH(Actuals[[#This Row],[Sub Ledger]],LedgerMapping[[#All],[Sub Ledger]],0))</f>
        <v>Other</v>
      </c>
      <c r="J23619" s="22">
        <f>YEAR(Actuals[[#This Row],[Date]])</f>
        <v>2023</v>
      </c>
      <c r="K23619" s="22">
        <f>MONTH(Actuals[[#This Row],[Date]])</f>
        <v>10</v>
      </c>
      <c r="L23619" s="12"/>
    </row>
    <row r="23620" spans="1:12" x14ac:dyDescent="0.3">
      <c r="A23620">
        <v>13</v>
      </c>
      <c r="B23620">
        <v>39343</v>
      </c>
      <c r="C23620">
        <v>6</v>
      </c>
      <c r="D23620">
        <v>91000</v>
      </c>
      <c r="E23620" s="46">
        <v>45628</v>
      </c>
      <c r="F23620">
        <v>-226.81</v>
      </c>
      <c r="I23620" t="str">
        <f>INDEX(LedgerMapping[[#All],[Level 3]],MATCH(Actuals[[#This Row],[Sub Ledger]],LedgerMapping[[#All],[Sub Ledger]],0))</f>
        <v>Other</v>
      </c>
      <c r="J23620" s="22">
        <f>YEAR(Actuals[[#This Row],[Date]])</f>
        <v>2024</v>
      </c>
      <c r="K23620" s="22">
        <f>MONTH(Actuals[[#This Row],[Date]])</f>
        <v>12</v>
      </c>
      <c r="L23620" s="12"/>
    </row>
    <row r="23621" spans="1:12" x14ac:dyDescent="0.3">
      <c r="A23621">
        <v>4</v>
      </c>
      <c r="B23621">
        <v>20753</v>
      </c>
      <c r="C23621">
        <v>1</v>
      </c>
      <c r="D23621">
        <v>91000</v>
      </c>
      <c r="E23621" s="46">
        <v>45141</v>
      </c>
      <c r="F23621">
        <v>-403</v>
      </c>
      <c r="I23621" t="str">
        <f>INDEX(LedgerMapping[[#All],[Level 3]],MATCH(Actuals[[#This Row],[Sub Ledger]],LedgerMapping[[#All],[Sub Ledger]],0))</f>
        <v>Other</v>
      </c>
      <c r="J23621" s="22">
        <f>YEAR(Actuals[[#This Row],[Date]])</f>
        <v>2023</v>
      </c>
      <c r="K23621" s="22">
        <f>MONTH(Actuals[[#This Row],[Date]])</f>
        <v>8</v>
      </c>
      <c r="L23621" s="12"/>
    </row>
    <row r="23622" spans="1:12" x14ac:dyDescent="0.3">
      <c r="A23622">
        <v>5</v>
      </c>
      <c r="B23622">
        <v>20846</v>
      </c>
      <c r="C23622">
        <v>1</v>
      </c>
      <c r="D23622">
        <v>91000</v>
      </c>
      <c r="E23622" s="46">
        <v>45141</v>
      </c>
      <c r="F23622">
        <v>-247</v>
      </c>
      <c r="I23622" t="str">
        <f>INDEX(LedgerMapping[[#All],[Level 3]],MATCH(Actuals[[#This Row],[Sub Ledger]],LedgerMapping[[#All],[Sub Ledger]],0))</f>
        <v>Other</v>
      </c>
      <c r="J23622" s="22">
        <f>YEAR(Actuals[[#This Row],[Date]])</f>
        <v>2023</v>
      </c>
      <c r="K23622" s="22">
        <f>MONTH(Actuals[[#This Row],[Date]])</f>
        <v>8</v>
      </c>
      <c r="L23622" s="12"/>
    </row>
    <row r="23623" spans="1:12" x14ac:dyDescent="0.3">
      <c r="A23623">
        <v>7</v>
      </c>
      <c r="B23623">
        <v>21132</v>
      </c>
      <c r="C23623">
        <v>1</v>
      </c>
      <c r="D23623">
        <v>91000</v>
      </c>
      <c r="E23623" s="46">
        <v>45141</v>
      </c>
      <c r="F23623">
        <v>-192</v>
      </c>
      <c r="I23623" t="str">
        <f>INDEX(LedgerMapping[[#All],[Level 3]],MATCH(Actuals[[#This Row],[Sub Ledger]],LedgerMapping[[#All],[Sub Ledger]],0))</f>
        <v>Other</v>
      </c>
      <c r="J23623" s="22">
        <f>YEAR(Actuals[[#This Row],[Date]])</f>
        <v>2023</v>
      </c>
      <c r="K23623" s="22">
        <f>MONTH(Actuals[[#This Row],[Date]])</f>
        <v>8</v>
      </c>
      <c r="L23623" s="12"/>
    </row>
    <row r="23624" spans="1:12" x14ac:dyDescent="0.3">
      <c r="A23624">
        <v>8</v>
      </c>
      <c r="B23624">
        <v>21225</v>
      </c>
      <c r="C23624">
        <v>1</v>
      </c>
      <c r="D23624">
        <v>91000</v>
      </c>
      <c r="E23624" s="46">
        <v>45141</v>
      </c>
      <c r="F23624">
        <v>-414.06</v>
      </c>
      <c r="I23624" t="str">
        <f>INDEX(LedgerMapping[[#All],[Level 3]],MATCH(Actuals[[#This Row],[Sub Ledger]],LedgerMapping[[#All],[Sub Ledger]],0))</f>
        <v>Other</v>
      </c>
      <c r="J23624" s="22">
        <f>YEAR(Actuals[[#This Row],[Date]])</f>
        <v>2023</v>
      </c>
      <c r="K23624" s="22">
        <f>MONTH(Actuals[[#This Row],[Date]])</f>
        <v>8</v>
      </c>
      <c r="L23624" s="12"/>
    </row>
    <row r="23625" spans="1:12" x14ac:dyDescent="0.3">
      <c r="A23625">
        <v>11</v>
      </c>
      <c r="B23625">
        <v>21345</v>
      </c>
      <c r="C23625">
        <v>1</v>
      </c>
      <c r="D23625">
        <v>91000</v>
      </c>
      <c r="E23625" s="46">
        <v>45141</v>
      </c>
      <c r="F23625">
        <v>-126.9</v>
      </c>
      <c r="I23625" t="str">
        <f>INDEX(LedgerMapping[[#All],[Level 3]],MATCH(Actuals[[#This Row],[Sub Ledger]],LedgerMapping[[#All],[Sub Ledger]],0))</f>
        <v>Other</v>
      </c>
      <c r="J23625" s="22">
        <f>YEAR(Actuals[[#This Row],[Date]])</f>
        <v>2023</v>
      </c>
      <c r="K23625" s="22">
        <f>MONTH(Actuals[[#This Row],[Date]])</f>
        <v>8</v>
      </c>
      <c r="L23625" s="12"/>
    </row>
    <row r="23626" spans="1:12" x14ac:dyDescent="0.3">
      <c r="A23626">
        <v>12</v>
      </c>
      <c r="B23626">
        <v>21546</v>
      </c>
      <c r="C23626">
        <v>1</v>
      </c>
      <c r="D23626">
        <v>91000</v>
      </c>
      <c r="E23626" s="46">
        <v>45141</v>
      </c>
      <c r="F23626">
        <v>-90.73</v>
      </c>
      <c r="I23626" t="str">
        <f>INDEX(LedgerMapping[[#All],[Level 3]],MATCH(Actuals[[#This Row],[Sub Ledger]],LedgerMapping[[#All],[Sub Ledger]],0))</f>
        <v>Other</v>
      </c>
      <c r="J23626" s="22">
        <f>YEAR(Actuals[[#This Row],[Date]])</f>
        <v>2023</v>
      </c>
      <c r="K23626" s="22">
        <f>MONTH(Actuals[[#This Row],[Date]])</f>
        <v>8</v>
      </c>
      <c r="L23626" s="12"/>
    </row>
    <row r="23627" spans="1:12" x14ac:dyDescent="0.3">
      <c r="A23627">
        <v>3</v>
      </c>
      <c r="B23627">
        <v>21636</v>
      </c>
      <c r="C23627">
        <v>1</v>
      </c>
      <c r="D23627">
        <v>91000</v>
      </c>
      <c r="E23627" s="46">
        <v>45169</v>
      </c>
      <c r="F23627">
        <v>-322</v>
      </c>
      <c r="I23627" t="str">
        <f>INDEX(LedgerMapping[[#All],[Level 3]],MATCH(Actuals[[#This Row],[Sub Ledger]],LedgerMapping[[#All],[Sub Ledger]],0))</f>
        <v>Other</v>
      </c>
      <c r="J23627" s="22">
        <f>YEAR(Actuals[[#This Row],[Date]])</f>
        <v>2023</v>
      </c>
      <c r="K23627" s="22">
        <f>MONTH(Actuals[[#This Row],[Date]])</f>
        <v>8</v>
      </c>
      <c r="L23627" s="12"/>
    </row>
    <row r="23628" spans="1:12" x14ac:dyDescent="0.3">
      <c r="A23628">
        <v>4</v>
      </c>
      <c r="B23628">
        <v>21755</v>
      </c>
      <c r="C23628">
        <v>1</v>
      </c>
      <c r="D23628">
        <v>91000</v>
      </c>
      <c r="E23628" s="46">
        <v>45169</v>
      </c>
      <c r="F23628">
        <v>-306</v>
      </c>
      <c r="I23628" t="str">
        <f>INDEX(LedgerMapping[[#All],[Level 3]],MATCH(Actuals[[#This Row],[Sub Ledger]],LedgerMapping[[#All],[Sub Ledger]],0))</f>
        <v>Other</v>
      </c>
      <c r="J23628" s="22">
        <f>YEAR(Actuals[[#This Row],[Date]])</f>
        <v>2023</v>
      </c>
      <c r="K23628" s="22">
        <f>MONTH(Actuals[[#This Row],[Date]])</f>
        <v>8</v>
      </c>
      <c r="L23628" s="12"/>
    </row>
    <row r="23629" spans="1:12" x14ac:dyDescent="0.3">
      <c r="A23629">
        <v>5</v>
      </c>
      <c r="B23629">
        <v>21847</v>
      </c>
      <c r="C23629">
        <v>1</v>
      </c>
      <c r="D23629">
        <v>91000</v>
      </c>
      <c r="E23629" s="46">
        <v>45169</v>
      </c>
      <c r="F23629">
        <v>-269</v>
      </c>
      <c r="I23629" t="str">
        <f>INDEX(LedgerMapping[[#All],[Level 3]],MATCH(Actuals[[#This Row],[Sub Ledger]],LedgerMapping[[#All],[Sub Ledger]],0))</f>
        <v>Other</v>
      </c>
      <c r="J23629" s="22">
        <f>YEAR(Actuals[[#This Row],[Date]])</f>
        <v>2023</v>
      </c>
      <c r="K23629" s="22">
        <f>MONTH(Actuals[[#This Row],[Date]])</f>
        <v>8</v>
      </c>
      <c r="L23629" s="12"/>
    </row>
    <row r="23630" spans="1:12" x14ac:dyDescent="0.3">
      <c r="A23630">
        <v>7</v>
      </c>
      <c r="B23630">
        <v>22136</v>
      </c>
      <c r="C23630">
        <v>1</v>
      </c>
      <c r="D23630">
        <v>91000</v>
      </c>
      <c r="E23630" s="46">
        <v>45169</v>
      </c>
      <c r="F23630">
        <v>-222</v>
      </c>
      <c r="I23630" t="str">
        <f>INDEX(LedgerMapping[[#All],[Level 3]],MATCH(Actuals[[#This Row],[Sub Ledger]],LedgerMapping[[#All],[Sub Ledger]],0))</f>
        <v>Other</v>
      </c>
      <c r="J23630" s="22">
        <f>YEAR(Actuals[[#This Row],[Date]])</f>
        <v>2023</v>
      </c>
      <c r="K23630" s="22">
        <f>MONTH(Actuals[[#This Row],[Date]])</f>
        <v>8</v>
      </c>
      <c r="L23630" s="12"/>
    </row>
    <row r="23631" spans="1:12" x14ac:dyDescent="0.3">
      <c r="A23631">
        <v>8</v>
      </c>
      <c r="B23631">
        <v>22229</v>
      </c>
      <c r="C23631">
        <v>1</v>
      </c>
      <c r="D23631">
        <v>91000</v>
      </c>
      <c r="E23631" s="46">
        <v>45169</v>
      </c>
      <c r="F23631">
        <v>-298.91000000000003</v>
      </c>
      <c r="I23631" t="str">
        <f>INDEX(LedgerMapping[[#All],[Level 3]],MATCH(Actuals[[#This Row],[Sub Ledger]],LedgerMapping[[#All],[Sub Ledger]],0))</f>
        <v>Other</v>
      </c>
      <c r="J23631" s="22">
        <f>YEAR(Actuals[[#This Row],[Date]])</f>
        <v>2023</v>
      </c>
      <c r="K23631" s="22">
        <f>MONTH(Actuals[[#This Row],[Date]])</f>
        <v>8</v>
      </c>
      <c r="L23631" s="12"/>
    </row>
    <row r="23632" spans="1:12" x14ac:dyDescent="0.3">
      <c r="A23632">
        <v>11</v>
      </c>
      <c r="B23632">
        <v>22348</v>
      </c>
      <c r="C23632">
        <v>1</v>
      </c>
      <c r="D23632">
        <v>91000</v>
      </c>
      <c r="E23632" s="46">
        <v>45169</v>
      </c>
      <c r="F23632">
        <v>-171.58</v>
      </c>
      <c r="I23632" t="str">
        <f>INDEX(LedgerMapping[[#All],[Level 3]],MATCH(Actuals[[#This Row],[Sub Ledger]],LedgerMapping[[#All],[Sub Ledger]],0))</f>
        <v>Other</v>
      </c>
      <c r="J23632" s="22">
        <f>YEAR(Actuals[[#This Row],[Date]])</f>
        <v>2023</v>
      </c>
      <c r="K23632" s="22">
        <f>MONTH(Actuals[[#This Row],[Date]])</f>
        <v>8</v>
      </c>
      <c r="L23632" s="12"/>
    </row>
    <row r="23633" spans="1:12" x14ac:dyDescent="0.3">
      <c r="A23633">
        <v>12</v>
      </c>
      <c r="B23633">
        <v>22521</v>
      </c>
      <c r="C23633">
        <v>1</v>
      </c>
      <c r="D23633">
        <v>91000</v>
      </c>
      <c r="E23633" s="46">
        <v>45169</v>
      </c>
      <c r="F23633">
        <v>-46.05</v>
      </c>
      <c r="I23633" t="str">
        <f>INDEX(LedgerMapping[[#All],[Level 3]],MATCH(Actuals[[#This Row],[Sub Ledger]],LedgerMapping[[#All],[Sub Ledger]],0))</f>
        <v>Other</v>
      </c>
      <c r="J23633" s="22">
        <f>YEAR(Actuals[[#This Row],[Date]])</f>
        <v>2023</v>
      </c>
      <c r="K23633" s="22">
        <f>MONTH(Actuals[[#This Row],[Date]])</f>
        <v>8</v>
      </c>
      <c r="L23633" s="12"/>
    </row>
    <row r="23634" spans="1:12" x14ac:dyDescent="0.3">
      <c r="A23634">
        <v>3</v>
      </c>
      <c r="B23634">
        <v>22611</v>
      </c>
      <c r="C23634">
        <v>1</v>
      </c>
      <c r="D23634">
        <v>91000</v>
      </c>
      <c r="E23634" s="46">
        <v>45200</v>
      </c>
      <c r="F23634">
        <v>-370</v>
      </c>
      <c r="I23634" t="str">
        <f>INDEX(LedgerMapping[[#All],[Level 3]],MATCH(Actuals[[#This Row],[Sub Ledger]],LedgerMapping[[#All],[Sub Ledger]],0))</f>
        <v>Other</v>
      </c>
      <c r="J23634" s="22">
        <f>YEAR(Actuals[[#This Row],[Date]])</f>
        <v>2023</v>
      </c>
      <c r="K23634" s="22">
        <f>MONTH(Actuals[[#This Row],[Date]])</f>
        <v>10</v>
      </c>
      <c r="L23634" s="12"/>
    </row>
    <row r="23635" spans="1:12" x14ac:dyDescent="0.3">
      <c r="A23635">
        <v>4</v>
      </c>
      <c r="B23635">
        <v>22731</v>
      </c>
      <c r="C23635">
        <v>1</v>
      </c>
      <c r="D23635">
        <v>91000</v>
      </c>
      <c r="E23635" s="46">
        <v>45200</v>
      </c>
      <c r="F23635">
        <v>-349</v>
      </c>
      <c r="I23635" t="str">
        <f>INDEX(LedgerMapping[[#All],[Level 3]],MATCH(Actuals[[#This Row],[Sub Ledger]],LedgerMapping[[#All],[Sub Ledger]],0))</f>
        <v>Other</v>
      </c>
      <c r="J23635" s="22">
        <f>YEAR(Actuals[[#This Row],[Date]])</f>
        <v>2023</v>
      </c>
      <c r="K23635" s="22">
        <f>MONTH(Actuals[[#This Row],[Date]])</f>
        <v>10</v>
      </c>
      <c r="L23635" s="12"/>
    </row>
    <row r="23636" spans="1:12" x14ac:dyDescent="0.3">
      <c r="A23636">
        <v>5</v>
      </c>
      <c r="B23636">
        <v>22824</v>
      </c>
      <c r="C23636">
        <v>1</v>
      </c>
      <c r="D23636">
        <v>91000</v>
      </c>
      <c r="E23636" s="46">
        <v>45200</v>
      </c>
      <c r="F23636">
        <v>-232</v>
      </c>
      <c r="I23636" t="str">
        <f>INDEX(LedgerMapping[[#All],[Level 3]],MATCH(Actuals[[#This Row],[Sub Ledger]],LedgerMapping[[#All],[Sub Ledger]],0))</f>
        <v>Other</v>
      </c>
      <c r="J23636" s="22">
        <f>YEAR(Actuals[[#This Row],[Date]])</f>
        <v>2023</v>
      </c>
      <c r="K23636" s="22">
        <f>MONTH(Actuals[[#This Row],[Date]])</f>
        <v>10</v>
      </c>
      <c r="L23636" s="12"/>
    </row>
    <row r="23637" spans="1:12" x14ac:dyDescent="0.3">
      <c r="A23637">
        <v>7</v>
      </c>
      <c r="B23637">
        <v>23113</v>
      </c>
      <c r="C23637">
        <v>1</v>
      </c>
      <c r="D23637">
        <v>91000</v>
      </c>
      <c r="E23637" s="46">
        <v>45200</v>
      </c>
      <c r="F23637">
        <v>-235</v>
      </c>
      <c r="I23637" t="str">
        <f>INDEX(LedgerMapping[[#All],[Level 3]],MATCH(Actuals[[#This Row],[Sub Ledger]],LedgerMapping[[#All],[Sub Ledger]],0))</f>
        <v>Other</v>
      </c>
      <c r="J23637" s="22">
        <f>YEAR(Actuals[[#This Row],[Date]])</f>
        <v>2023</v>
      </c>
      <c r="K23637" s="22">
        <f>MONTH(Actuals[[#This Row],[Date]])</f>
        <v>10</v>
      </c>
      <c r="L23637" s="12"/>
    </row>
    <row r="23638" spans="1:12" x14ac:dyDescent="0.3">
      <c r="A23638">
        <v>8</v>
      </c>
      <c r="B23638">
        <v>23206</v>
      </c>
      <c r="C23638">
        <v>1</v>
      </c>
      <c r="D23638">
        <v>91000</v>
      </c>
      <c r="E23638" s="46">
        <v>45200</v>
      </c>
      <c r="F23638">
        <v>-286.79000000000002</v>
      </c>
      <c r="I23638" t="str">
        <f>INDEX(LedgerMapping[[#All],[Level 3]],MATCH(Actuals[[#This Row],[Sub Ledger]],LedgerMapping[[#All],[Sub Ledger]],0))</f>
        <v>Other</v>
      </c>
      <c r="J23638" s="22">
        <f>YEAR(Actuals[[#This Row],[Date]])</f>
        <v>2023</v>
      </c>
      <c r="K23638" s="22">
        <f>MONTH(Actuals[[#This Row],[Date]])</f>
        <v>10</v>
      </c>
      <c r="L23638" s="12"/>
    </row>
    <row r="23639" spans="1:12" x14ac:dyDescent="0.3">
      <c r="A23639">
        <v>11</v>
      </c>
      <c r="B23639">
        <v>23326</v>
      </c>
      <c r="C23639">
        <v>1</v>
      </c>
      <c r="D23639">
        <v>91000</v>
      </c>
      <c r="E23639" s="46">
        <v>45200</v>
      </c>
      <c r="F23639">
        <v>-130.09</v>
      </c>
      <c r="I23639" t="str">
        <f>INDEX(LedgerMapping[[#All],[Level 3]],MATCH(Actuals[[#This Row],[Sub Ledger]],LedgerMapping[[#All],[Sub Ledger]],0))</f>
        <v>Other</v>
      </c>
      <c r="J23639" s="22">
        <f>YEAR(Actuals[[#This Row],[Date]])</f>
        <v>2023</v>
      </c>
      <c r="K23639" s="22">
        <f>MONTH(Actuals[[#This Row],[Date]])</f>
        <v>10</v>
      </c>
      <c r="L23639" s="12"/>
    </row>
    <row r="23640" spans="1:12" x14ac:dyDescent="0.3">
      <c r="A23640">
        <v>12</v>
      </c>
      <c r="B23640">
        <v>23526</v>
      </c>
      <c r="C23640">
        <v>1</v>
      </c>
      <c r="D23640">
        <v>91000</v>
      </c>
      <c r="E23640" s="46">
        <v>45200</v>
      </c>
      <c r="F23640">
        <v>-94.98</v>
      </c>
      <c r="I23640" t="str">
        <f>INDEX(LedgerMapping[[#All],[Level 3]],MATCH(Actuals[[#This Row],[Sub Ledger]],LedgerMapping[[#All],[Sub Ledger]],0))</f>
        <v>Other</v>
      </c>
      <c r="J23640" s="22">
        <f>YEAR(Actuals[[#This Row],[Date]])</f>
        <v>2023</v>
      </c>
      <c r="K23640" s="22">
        <f>MONTH(Actuals[[#This Row],[Date]])</f>
        <v>10</v>
      </c>
      <c r="L23640" s="12"/>
    </row>
    <row r="23641" spans="1:12" x14ac:dyDescent="0.3">
      <c r="A23641">
        <v>3</v>
      </c>
      <c r="B23641">
        <v>23615</v>
      </c>
      <c r="C23641">
        <v>1</v>
      </c>
      <c r="D23641">
        <v>91000</v>
      </c>
      <c r="E23641" s="46">
        <v>45230</v>
      </c>
      <c r="F23641">
        <v>-334</v>
      </c>
      <c r="I23641" t="str">
        <f>INDEX(LedgerMapping[[#All],[Level 3]],MATCH(Actuals[[#This Row],[Sub Ledger]],LedgerMapping[[#All],[Sub Ledger]],0))</f>
        <v>Other</v>
      </c>
      <c r="J23641" s="22">
        <f>YEAR(Actuals[[#This Row],[Date]])</f>
        <v>2023</v>
      </c>
      <c r="K23641" s="22">
        <f>MONTH(Actuals[[#This Row],[Date]])</f>
        <v>10</v>
      </c>
      <c r="L23641" s="12"/>
    </row>
    <row r="23642" spans="1:12" x14ac:dyDescent="0.3">
      <c r="A23642">
        <v>4</v>
      </c>
      <c r="B23642">
        <v>23735</v>
      </c>
      <c r="C23642">
        <v>1</v>
      </c>
      <c r="D23642">
        <v>91000</v>
      </c>
      <c r="E23642" s="46">
        <v>45230</v>
      </c>
      <c r="F23642">
        <v>-360</v>
      </c>
      <c r="I23642" t="str">
        <f>INDEX(LedgerMapping[[#All],[Level 3]],MATCH(Actuals[[#This Row],[Sub Ledger]],LedgerMapping[[#All],[Sub Ledger]],0))</f>
        <v>Other</v>
      </c>
      <c r="J23642" s="22">
        <f>YEAR(Actuals[[#This Row],[Date]])</f>
        <v>2023</v>
      </c>
      <c r="K23642" s="22">
        <f>MONTH(Actuals[[#This Row],[Date]])</f>
        <v>10</v>
      </c>
      <c r="L23642" s="12"/>
    </row>
    <row r="23643" spans="1:12" x14ac:dyDescent="0.3">
      <c r="A23643">
        <v>5</v>
      </c>
      <c r="B23643">
        <v>23828</v>
      </c>
      <c r="C23643">
        <v>1</v>
      </c>
      <c r="D23643">
        <v>91000</v>
      </c>
      <c r="E23643" s="46">
        <v>45230</v>
      </c>
      <c r="F23643">
        <v>-259</v>
      </c>
      <c r="I23643" t="str">
        <f>INDEX(LedgerMapping[[#All],[Level 3]],MATCH(Actuals[[#This Row],[Sub Ledger]],LedgerMapping[[#All],[Sub Ledger]],0))</f>
        <v>Other</v>
      </c>
      <c r="J23643" s="22">
        <f>YEAR(Actuals[[#This Row],[Date]])</f>
        <v>2023</v>
      </c>
      <c r="K23643" s="22">
        <f>MONTH(Actuals[[#This Row],[Date]])</f>
        <v>10</v>
      </c>
      <c r="L23643" s="12"/>
    </row>
    <row r="23644" spans="1:12" x14ac:dyDescent="0.3">
      <c r="A23644">
        <v>7</v>
      </c>
      <c r="B23644">
        <v>24117</v>
      </c>
      <c r="C23644">
        <v>1</v>
      </c>
      <c r="D23644">
        <v>91000</v>
      </c>
      <c r="E23644" s="46">
        <v>45230</v>
      </c>
      <c r="F23644">
        <v>-253</v>
      </c>
      <c r="I23644" t="str">
        <f>INDEX(LedgerMapping[[#All],[Level 3]],MATCH(Actuals[[#This Row],[Sub Ledger]],LedgerMapping[[#All],[Sub Ledger]],0))</f>
        <v>Other</v>
      </c>
      <c r="J23644" s="22">
        <f>YEAR(Actuals[[#This Row],[Date]])</f>
        <v>2023</v>
      </c>
      <c r="K23644" s="22">
        <f>MONTH(Actuals[[#This Row],[Date]])</f>
        <v>10</v>
      </c>
      <c r="L23644" s="12"/>
    </row>
    <row r="23645" spans="1:12" x14ac:dyDescent="0.3">
      <c r="A23645">
        <v>8</v>
      </c>
      <c r="B23645">
        <v>24209</v>
      </c>
      <c r="C23645">
        <v>1</v>
      </c>
      <c r="D23645">
        <v>91000</v>
      </c>
      <c r="E23645" s="46">
        <v>45230</v>
      </c>
      <c r="F23645">
        <v>-323.16000000000003</v>
      </c>
      <c r="I23645" t="str">
        <f>INDEX(LedgerMapping[[#All],[Level 3]],MATCH(Actuals[[#This Row],[Sub Ledger]],LedgerMapping[[#All],[Sub Ledger]],0))</f>
        <v>Other</v>
      </c>
      <c r="J23645" s="22">
        <f>YEAR(Actuals[[#This Row],[Date]])</f>
        <v>2023</v>
      </c>
      <c r="K23645" s="22">
        <f>MONTH(Actuals[[#This Row],[Date]])</f>
        <v>10</v>
      </c>
      <c r="L23645" s="12"/>
    </row>
    <row r="23646" spans="1:12" x14ac:dyDescent="0.3">
      <c r="A23646">
        <v>11</v>
      </c>
      <c r="B23646">
        <v>24328</v>
      </c>
      <c r="C23646">
        <v>1</v>
      </c>
      <c r="D23646">
        <v>91000</v>
      </c>
      <c r="E23646" s="46">
        <v>45230</v>
      </c>
      <c r="F23646">
        <v>-122.64</v>
      </c>
      <c r="I23646" t="str">
        <f>INDEX(LedgerMapping[[#All],[Level 3]],MATCH(Actuals[[#This Row],[Sub Ledger]],LedgerMapping[[#All],[Sub Ledger]],0))</f>
        <v>Other</v>
      </c>
      <c r="J23646" s="22">
        <f>YEAR(Actuals[[#This Row],[Date]])</f>
        <v>2023</v>
      </c>
      <c r="K23646" s="22">
        <f>MONTH(Actuals[[#This Row],[Date]])</f>
        <v>10</v>
      </c>
      <c r="L23646" s="12"/>
    </row>
    <row r="23647" spans="1:12" x14ac:dyDescent="0.3">
      <c r="A23647">
        <v>12</v>
      </c>
      <c r="B23647">
        <v>24529</v>
      </c>
      <c r="C23647">
        <v>1</v>
      </c>
      <c r="D23647">
        <v>91000</v>
      </c>
      <c r="E23647" s="46">
        <v>45230</v>
      </c>
      <c r="F23647">
        <v>-81.150000000000006</v>
      </c>
      <c r="I23647" t="str">
        <f>INDEX(LedgerMapping[[#All],[Level 3]],MATCH(Actuals[[#This Row],[Sub Ledger]],LedgerMapping[[#All],[Sub Ledger]],0))</f>
        <v>Other</v>
      </c>
      <c r="J23647" s="22">
        <f>YEAR(Actuals[[#This Row],[Date]])</f>
        <v>2023</v>
      </c>
      <c r="K23647" s="22">
        <f>MONTH(Actuals[[#This Row],[Date]])</f>
        <v>10</v>
      </c>
      <c r="L23647" s="12"/>
    </row>
    <row r="23648" spans="1:12" x14ac:dyDescent="0.3">
      <c r="A23648">
        <v>3</v>
      </c>
      <c r="B23648">
        <v>24645</v>
      </c>
      <c r="C23648">
        <v>1</v>
      </c>
      <c r="D23648">
        <v>91000</v>
      </c>
      <c r="E23648" s="46">
        <v>45261</v>
      </c>
      <c r="F23648">
        <v>-399</v>
      </c>
      <c r="I23648" t="str">
        <f>INDEX(LedgerMapping[[#All],[Level 3]],MATCH(Actuals[[#This Row],[Sub Ledger]],LedgerMapping[[#All],[Sub Ledger]],0))</f>
        <v>Other</v>
      </c>
      <c r="J23648" s="22">
        <f>YEAR(Actuals[[#This Row],[Date]])</f>
        <v>2023</v>
      </c>
      <c r="K23648" s="22">
        <f>MONTH(Actuals[[#This Row],[Date]])</f>
        <v>12</v>
      </c>
      <c r="L23648" s="12"/>
    </row>
    <row r="23649" spans="1:12" x14ac:dyDescent="0.3">
      <c r="A23649">
        <v>4</v>
      </c>
      <c r="B23649">
        <v>24765</v>
      </c>
      <c r="C23649">
        <v>1</v>
      </c>
      <c r="D23649">
        <v>91000</v>
      </c>
      <c r="E23649" s="46">
        <v>45261</v>
      </c>
      <c r="F23649">
        <v>-349</v>
      </c>
      <c r="I23649" t="str">
        <f>INDEX(LedgerMapping[[#All],[Level 3]],MATCH(Actuals[[#This Row],[Sub Ledger]],LedgerMapping[[#All],[Sub Ledger]],0))</f>
        <v>Other</v>
      </c>
      <c r="J23649" s="22">
        <f>YEAR(Actuals[[#This Row],[Date]])</f>
        <v>2023</v>
      </c>
      <c r="K23649" s="22">
        <f>MONTH(Actuals[[#This Row],[Date]])</f>
        <v>12</v>
      </c>
      <c r="L23649" s="12"/>
    </row>
    <row r="23650" spans="1:12" x14ac:dyDescent="0.3">
      <c r="A23650">
        <v>5</v>
      </c>
      <c r="B23650">
        <v>24857</v>
      </c>
      <c r="C23650">
        <v>1</v>
      </c>
      <c r="D23650">
        <v>91000</v>
      </c>
      <c r="E23650" s="46">
        <v>45261</v>
      </c>
      <c r="F23650">
        <v>-194</v>
      </c>
      <c r="I23650" t="str">
        <f>INDEX(LedgerMapping[[#All],[Level 3]],MATCH(Actuals[[#This Row],[Sub Ledger]],LedgerMapping[[#All],[Sub Ledger]],0))</f>
        <v>Other</v>
      </c>
      <c r="J23650" s="22">
        <f>YEAR(Actuals[[#This Row],[Date]])</f>
        <v>2023</v>
      </c>
      <c r="K23650" s="22">
        <f>MONTH(Actuals[[#This Row],[Date]])</f>
        <v>12</v>
      </c>
      <c r="L23650" s="12"/>
    </row>
    <row r="23651" spans="1:12" x14ac:dyDescent="0.3">
      <c r="A23651">
        <v>7</v>
      </c>
      <c r="B23651">
        <v>25147</v>
      </c>
      <c r="C23651">
        <v>1</v>
      </c>
      <c r="D23651">
        <v>91000</v>
      </c>
      <c r="E23651" s="46">
        <v>45261</v>
      </c>
      <c r="F23651">
        <v>-331</v>
      </c>
      <c r="I23651" t="str">
        <f>INDEX(LedgerMapping[[#All],[Level 3]],MATCH(Actuals[[#This Row],[Sub Ledger]],LedgerMapping[[#All],[Sub Ledger]],0))</f>
        <v>Other</v>
      </c>
      <c r="J23651" s="22">
        <f>YEAR(Actuals[[#This Row],[Date]])</f>
        <v>2023</v>
      </c>
      <c r="K23651" s="22">
        <f>MONTH(Actuals[[#This Row],[Date]])</f>
        <v>12</v>
      </c>
      <c r="L23651" s="12"/>
    </row>
    <row r="23652" spans="1:12" x14ac:dyDescent="0.3">
      <c r="A23652">
        <v>8</v>
      </c>
      <c r="B23652">
        <v>25240</v>
      </c>
      <c r="C23652">
        <v>1</v>
      </c>
      <c r="D23652">
        <v>91000</v>
      </c>
      <c r="E23652" s="46">
        <v>45261</v>
      </c>
      <c r="F23652">
        <v>-377.7</v>
      </c>
      <c r="I23652" t="str">
        <f>INDEX(LedgerMapping[[#All],[Level 3]],MATCH(Actuals[[#This Row],[Sub Ledger]],LedgerMapping[[#All],[Sub Ledger]],0))</f>
        <v>Other</v>
      </c>
      <c r="J23652" s="22">
        <f>YEAR(Actuals[[#This Row],[Date]])</f>
        <v>2023</v>
      </c>
      <c r="K23652" s="22">
        <f>MONTH(Actuals[[#This Row],[Date]])</f>
        <v>12</v>
      </c>
      <c r="L23652" s="12"/>
    </row>
    <row r="23653" spans="1:12" x14ac:dyDescent="0.3">
      <c r="A23653">
        <v>11</v>
      </c>
      <c r="B23653">
        <v>25360</v>
      </c>
      <c r="C23653">
        <v>1</v>
      </c>
      <c r="D23653">
        <v>91000</v>
      </c>
      <c r="E23653" s="46">
        <v>45261</v>
      </c>
      <c r="F23653">
        <v>-180.09</v>
      </c>
      <c r="I23653" t="str">
        <f>INDEX(LedgerMapping[[#All],[Level 3]],MATCH(Actuals[[#This Row],[Sub Ledger]],LedgerMapping[[#All],[Sub Ledger]],0))</f>
        <v>Other</v>
      </c>
      <c r="J23653" s="22">
        <f>YEAR(Actuals[[#This Row],[Date]])</f>
        <v>2023</v>
      </c>
      <c r="K23653" s="22">
        <f>MONTH(Actuals[[#This Row],[Date]])</f>
        <v>12</v>
      </c>
      <c r="L23653" s="12"/>
    </row>
    <row r="23654" spans="1:12" x14ac:dyDescent="0.3">
      <c r="A23654">
        <v>12</v>
      </c>
      <c r="B23654">
        <v>25560</v>
      </c>
      <c r="C23654">
        <v>1</v>
      </c>
      <c r="D23654">
        <v>91000</v>
      </c>
      <c r="E23654" s="46">
        <v>45261</v>
      </c>
      <c r="F23654">
        <v>-72.64</v>
      </c>
      <c r="I23654" t="str">
        <f>INDEX(LedgerMapping[[#All],[Level 3]],MATCH(Actuals[[#This Row],[Sub Ledger]],LedgerMapping[[#All],[Sub Ledger]],0))</f>
        <v>Other</v>
      </c>
      <c r="J23654" s="22">
        <f>YEAR(Actuals[[#This Row],[Date]])</f>
        <v>2023</v>
      </c>
      <c r="K23654" s="22">
        <f>MONTH(Actuals[[#This Row],[Date]])</f>
        <v>12</v>
      </c>
      <c r="L23654" s="12"/>
    </row>
    <row r="23655" spans="1:12" x14ac:dyDescent="0.3">
      <c r="A23655">
        <v>3</v>
      </c>
      <c r="B23655">
        <v>25704</v>
      </c>
      <c r="C23655">
        <v>1</v>
      </c>
      <c r="D23655">
        <v>91000</v>
      </c>
      <c r="E23655" s="46">
        <v>45291</v>
      </c>
      <c r="F23655">
        <v>-384</v>
      </c>
      <c r="I23655" t="str">
        <f>INDEX(LedgerMapping[[#All],[Level 3]],MATCH(Actuals[[#This Row],[Sub Ledger]],LedgerMapping[[#All],[Sub Ledger]],0))</f>
        <v>Other</v>
      </c>
      <c r="J23655" s="22">
        <f>YEAR(Actuals[[#This Row],[Date]])</f>
        <v>2023</v>
      </c>
      <c r="K23655" s="22">
        <f>MONTH(Actuals[[#This Row],[Date]])</f>
        <v>12</v>
      </c>
      <c r="L23655" s="12"/>
    </row>
    <row r="23656" spans="1:12" x14ac:dyDescent="0.3">
      <c r="A23656">
        <v>4</v>
      </c>
      <c r="B23656">
        <v>25826</v>
      </c>
      <c r="C23656">
        <v>1</v>
      </c>
      <c r="D23656">
        <v>91000</v>
      </c>
      <c r="E23656" s="46">
        <v>45291</v>
      </c>
      <c r="F23656">
        <v>-428</v>
      </c>
      <c r="I23656" t="str">
        <f>INDEX(LedgerMapping[[#All],[Level 3]],MATCH(Actuals[[#This Row],[Sub Ledger]],LedgerMapping[[#All],[Sub Ledger]],0))</f>
        <v>Other</v>
      </c>
      <c r="J23656" s="22">
        <f>YEAR(Actuals[[#This Row],[Date]])</f>
        <v>2023</v>
      </c>
      <c r="K23656" s="22">
        <f>MONTH(Actuals[[#This Row],[Date]])</f>
        <v>12</v>
      </c>
      <c r="L23656" s="12"/>
    </row>
    <row r="23657" spans="1:12" x14ac:dyDescent="0.3">
      <c r="A23657">
        <v>5</v>
      </c>
      <c r="B23657">
        <v>25921</v>
      </c>
      <c r="C23657">
        <v>1</v>
      </c>
      <c r="D23657">
        <v>91000</v>
      </c>
      <c r="E23657" s="46">
        <v>45291</v>
      </c>
      <c r="F23657">
        <v>-370</v>
      </c>
      <c r="I23657" t="str">
        <f>INDEX(LedgerMapping[[#All],[Level 3]],MATCH(Actuals[[#This Row],[Sub Ledger]],LedgerMapping[[#All],[Sub Ledger]],0))</f>
        <v>Other</v>
      </c>
      <c r="J23657" s="22">
        <f>YEAR(Actuals[[#This Row],[Date]])</f>
        <v>2023</v>
      </c>
      <c r="K23657" s="22">
        <f>MONTH(Actuals[[#This Row],[Date]])</f>
        <v>12</v>
      </c>
      <c r="L23657" s="12"/>
    </row>
    <row r="23658" spans="1:12" x14ac:dyDescent="0.3">
      <c r="A23658">
        <v>7</v>
      </c>
      <c r="B23658">
        <v>26215</v>
      </c>
      <c r="C23658">
        <v>1</v>
      </c>
      <c r="D23658">
        <v>91000</v>
      </c>
      <c r="E23658" s="46">
        <v>45291</v>
      </c>
      <c r="F23658">
        <v>-324</v>
      </c>
      <c r="I23658" t="str">
        <f>INDEX(LedgerMapping[[#All],[Level 3]],MATCH(Actuals[[#This Row],[Sub Ledger]],LedgerMapping[[#All],[Sub Ledger]],0))</f>
        <v>Other</v>
      </c>
      <c r="J23658" s="22">
        <f>YEAR(Actuals[[#This Row],[Date]])</f>
        <v>2023</v>
      </c>
      <c r="K23658" s="22">
        <f>MONTH(Actuals[[#This Row],[Date]])</f>
        <v>12</v>
      </c>
      <c r="L23658" s="12"/>
    </row>
    <row r="23659" spans="1:12" x14ac:dyDescent="0.3">
      <c r="A23659">
        <v>8</v>
      </c>
      <c r="B23659">
        <v>26310</v>
      </c>
      <c r="C23659">
        <v>1</v>
      </c>
      <c r="D23659">
        <v>91000</v>
      </c>
      <c r="E23659" s="46">
        <v>45291</v>
      </c>
      <c r="F23659">
        <v>-577.70000000000005</v>
      </c>
      <c r="I23659" t="str">
        <f>INDEX(LedgerMapping[[#All],[Level 3]],MATCH(Actuals[[#This Row],[Sub Ledger]],LedgerMapping[[#All],[Sub Ledger]],0))</f>
        <v>Other</v>
      </c>
      <c r="J23659" s="22">
        <f>YEAR(Actuals[[#This Row],[Date]])</f>
        <v>2023</v>
      </c>
      <c r="K23659" s="22">
        <f>MONTH(Actuals[[#This Row],[Date]])</f>
        <v>12</v>
      </c>
      <c r="L23659" s="12"/>
    </row>
    <row r="23660" spans="1:12" x14ac:dyDescent="0.3">
      <c r="A23660">
        <v>11</v>
      </c>
      <c r="B23660">
        <v>26431</v>
      </c>
      <c r="C23660">
        <v>1</v>
      </c>
      <c r="D23660">
        <v>91000</v>
      </c>
      <c r="E23660" s="46">
        <v>45291</v>
      </c>
      <c r="F23660">
        <v>-274.77</v>
      </c>
      <c r="I23660" t="str">
        <f>INDEX(LedgerMapping[[#All],[Level 3]],MATCH(Actuals[[#This Row],[Sub Ledger]],LedgerMapping[[#All],[Sub Ledger]],0))</f>
        <v>Other</v>
      </c>
      <c r="J23660" s="22">
        <f>YEAR(Actuals[[#This Row],[Date]])</f>
        <v>2023</v>
      </c>
      <c r="K23660" s="22">
        <f>MONTH(Actuals[[#This Row],[Date]])</f>
        <v>12</v>
      </c>
      <c r="L23660" s="12"/>
    </row>
    <row r="23661" spans="1:12" x14ac:dyDescent="0.3">
      <c r="A23661">
        <v>12</v>
      </c>
      <c r="B23661">
        <v>26633</v>
      </c>
      <c r="C23661">
        <v>1</v>
      </c>
      <c r="D23661">
        <v>91000</v>
      </c>
      <c r="E23661" s="46">
        <v>45291</v>
      </c>
      <c r="F23661">
        <v>-137.54</v>
      </c>
      <c r="I23661" t="str">
        <f>INDEX(LedgerMapping[[#All],[Level 3]],MATCH(Actuals[[#This Row],[Sub Ledger]],LedgerMapping[[#All],[Sub Ledger]],0))</f>
        <v>Other</v>
      </c>
      <c r="J23661" s="22">
        <f>YEAR(Actuals[[#This Row],[Date]])</f>
        <v>2023</v>
      </c>
      <c r="K23661" s="22">
        <f>MONTH(Actuals[[#This Row],[Date]])</f>
        <v>12</v>
      </c>
      <c r="L23661" s="12"/>
    </row>
    <row r="23662" spans="1:12" x14ac:dyDescent="0.3">
      <c r="A23662">
        <v>13</v>
      </c>
      <c r="B23662">
        <v>26725</v>
      </c>
      <c r="C23662">
        <v>1</v>
      </c>
      <c r="D23662">
        <v>91000</v>
      </c>
      <c r="E23662" s="46">
        <v>45291</v>
      </c>
      <c r="F23662">
        <v>-74.19</v>
      </c>
      <c r="I23662" t="str">
        <f>INDEX(LedgerMapping[[#All],[Level 3]],MATCH(Actuals[[#This Row],[Sub Ledger]],LedgerMapping[[#All],[Sub Ledger]],0))</f>
        <v>Other</v>
      </c>
      <c r="J23662" s="22">
        <f>YEAR(Actuals[[#This Row],[Date]])</f>
        <v>2023</v>
      </c>
      <c r="K23662" s="22">
        <f>MONTH(Actuals[[#This Row],[Date]])</f>
        <v>12</v>
      </c>
      <c r="L23662" s="12"/>
    </row>
    <row r="23663" spans="1:12" x14ac:dyDescent="0.3">
      <c r="A23663">
        <v>3</v>
      </c>
      <c r="B23663">
        <v>26842</v>
      </c>
      <c r="C23663">
        <v>1</v>
      </c>
      <c r="D23663">
        <v>91000</v>
      </c>
      <c r="E23663" s="46">
        <v>45322</v>
      </c>
      <c r="F23663">
        <v>-480</v>
      </c>
      <c r="I23663" t="str">
        <f>INDEX(LedgerMapping[[#All],[Level 3]],MATCH(Actuals[[#This Row],[Sub Ledger]],LedgerMapping[[#All],[Sub Ledger]],0))</f>
        <v>Other</v>
      </c>
      <c r="J23663" s="22">
        <f>YEAR(Actuals[[#This Row],[Date]])</f>
        <v>2024</v>
      </c>
      <c r="K23663" s="22">
        <f>MONTH(Actuals[[#This Row],[Date]])</f>
        <v>1</v>
      </c>
      <c r="L23663" s="12"/>
    </row>
    <row r="23664" spans="1:12" x14ac:dyDescent="0.3">
      <c r="A23664">
        <v>4</v>
      </c>
      <c r="B23664">
        <v>26962</v>
      </c>
      <c r="C23664">
        <v>1</v>
      </c>
      <c r="D23664">
        <v>91000</v>
      </c>
      <c r="E23664" s="46">
        <v>45322</v>
      </c>
      <c r="F23664">
        <v>-371</v>
      </c>
      <c r="I23664" t="str">
        <f>INDEX(LedgerMapping[[#All],[Level 3]],MATCH(Actuals[[#This Row],[Sub Ledger]],LedgerMapping[[#All],[Sub Ledger]],0))</f>
        <v>Other</v>
      </c>
      <c r="J23664" s="22">
        <f>YEAR(Actuals[[#This Row],[Date]])</f>
        <v>2024</v>
      </c>
      <c r="K23664" s="22">
        <f>MONTH(Actuals[[#This Row],[Date]])</f>
        <v>1</v>
      </c>
      <c r="L23664" s="12"/>
    </row>
    <row r="23665" spans="1:12" x14ac:dyDescent="0.3">
      <c r="A23665">
        <v>5</v>
      </c>
      <c r="B23665">
        <v>27054</v>
      </c>
      <c r="C23665">
        <v>1</v>
      </c>
      <c r="D23665">
        <v>91000</v>
      </c>
      <c r="E23665" s="46">
        <v>45322</v>
      </c>
      <c r="F23665">
        <v>-322</v>
      </c>
      <c r="I23665" t="str">
        <f>INDEX(LedgerMapping[[#All],[Level 3]],MATCH(Actuals[[#This Row],[Sub Ledger]],LedgerMapping[[#All],[Sub Ledger]],0))</f>
        <v>Other</v>
      </c>
      <c r="J23665" s="22">
        <f>YEAR(Actuals[[#This Row],[Date]])</f>
        <v>2024</v>
      </c>
      <c r="K23665" s="22">
        <f>MONTH(Actuals[[#This Row],[Date]])</f>
        <v>1</v>
      </c>
      <c r="L23665" s="12"/>
    </row>
    <row r="23666" spans="1:12" x14ac:dyDescent="0.3">
      <c r="A23666">
        <v>7</v>
      </c>
      <c r="B23666">
        <v>27342</v>
      </c>
      <c r="C23666">
        <v>1</v>
      </c>
      <c r="D23666">
        <v>91000</v>
      </c>
      <c r="E23666" s="46">
        <v>45322</v>
      </c>
      <c r="F23666">
        <v>-326</v>
      </c>
      <c r="I23666" t="str">
        <f>INDEX(LedgerMapping[[#All],[Level 3]],MATCH(Actuals[[#This Row],[Sub Ledger]],LedgerMapping[[#All],[Sub Ledger]],0))</f>
        <v>Other</v>
      </c>
      <c r="J23666" s="22">
        <f>YEAR(Actuals[[#This Row],[Date]])</f>
        <v>2024</v>
      </c>
      <c r="K23666" s="22">
        <f>MONTH(Actuals[[#This Row],[Date]])</f>
        <v>1</v>
      </c>
      <c r="L23666" s="12"/>
    </row>
    <row r="23667" spans="1:12" x14ac:dyDescent="0.3">
      <c r="A23667">
        <v>8</v>
      </c>
      <c r="B23667">
        <v>27435</v>
      </c>
      <c r="C23667">
        <v>1</v>
      </c>
      <c r="D23667">
        <v>91000</v>
      </c>
      <c r="E23667" s="46">
        <v>45322</v>
      </c>
      <c r="F23667">
        <v>-426.18</v>
      </c>
      <c r="I23667" t="str">
        <f>INDEX(LedgerMapping[[#All],[Level 3]],MATCH(Actuals[[#This Row],[Sub Ledger]],LedgerMapping[[#All],[Sub Ledger]],0))</f>
        <v>Other</v>
      </c>
      <c r="J23667" s="22">
        <f>YEAR(Actuals[[#This Row],[Date]])</f>
        <v>2024</v>
      </c>
      <c r="K23667" s="22">
        <f>MONTH(Actuals[[#This Row],[Date]])</f>
        <v>1</v>
      </c>
      <c r="L23667" s="12"/>
    </row>
    <row r="23668" spans="1:12" x14ac:dyDescent="0.3">
      <c r="A23668">
        <v>11</v>
      </c>
      <c r="B23668">
        <v>27555</v>
      </c>
      <c r="C23668">
        <v>1</v>
      </c>
      <c r="D23668">
        <v>91000</v>
      </c>
      <c r="E23668" s="46">
        <v>45322</v>
      </c>
      <c r="F23668">
        <v>-242.85</v>
      </c>
      <c r="I23668" t="str">
        <f>INDEX(LedgerMapping[[#All],[Level 3]],MATCH(Actuals[[#This Row],[Sub Ledger]],LedgerMapping[[#All],[Sub Ledger]],0))</f>
        <v>Other</v>
      </c>
      <c r="J23668" s="22">
        <f>YEAR(Actuals[[#This Row],[Date]])</f>
        <v>2024</v>
      </c>
      <c r="K23668" s="22">
        <f>MONTH(Actuals[[#This Row],[Date]])</f>
        <v>1</v>
      </c>
      <c r="L23668" s="12"/>
    </row>
    <row r="23669" spans="1:12" x14ac:dyDescent="0.3">
      <c r="A23669">
        <v>12</v>
      </c>
      <c r="B23669">
        <v>27756</v>
      </c>
      <c r="C23669">
        <v>1</v>
      </c>
      <c r="D23669">
        <v>91000</v>
      </c>
      <c r="E23669" s="46">
        <v>45322</v>
      </c>
      <c r="F23669">
        <v>-137.54</v>
      </c>
      <c r="I23669" t="str">
        <f>INDEX(LedgerMapping[[#All],[Level 3]],MATCH(Actuals[[#This Row],[Sub Ledger]],LedgerMapping[[#All],[Sub Ledger]],0))</f>
        <v>Other</v>
      </c>
      <c r="J23669" s="22">
        <f>YEAR(Actuals[[#This Row],[Date]])</f>
        <v>2024</v>
      </c>
      <c r="K23669" s="22">
        <f>MONTH(Actuals[[#This Row],[Date]])</f>
        <v>1</v>
      </c>
      <c r="L23669" s="12"/>
    </row>
    <row r="23670" spans="1:12" x14ac:dyDescent="0.3">
      <c r="A23670">
        <v>13</v>
      </c>
      <c r="B23670">
        <v>27875</v>
      </c>
      <c r="C23670">
        <v>1</v>
      </c>
      <c r="D23670">
        <v>91000</v>
      </c>
      <c r="E23670" s="46">
        <v>45322</v>
      </c>
      <c r="F23670">
        <v>-79.45</v>
      </c>
      <c r="I23670" t="str">
        <f>INDEX(LedgerMapping[[#All],[Level 3]],MATCH(Actuals[[#This Row],[Sub Ledger]],LedgerMapping[[#All],[Sub Ledger]],0))</f>
        <v>Other</v>
      </c>
      <c r="J23670" s="22">
        <f>YEAR(Actuals[[#This Row],[Date]])</f>
        <v>2024</v>
      </c>
      <c r="K23670" s="22">
        <f>MONTH(Actuals[[#This Row],[Date]])</f>
        <v>1</v>
      </c>
      <c r="L23670" s="12"/>
    </row>
    <row r="23671" spans="1:12" x14ac:dyDescent="0.3">
      <c r="A23671">
        <v>3</v>
      </c>
      <c r="B23671">
        <v>27992</v>
      </c>
      <c r="C23671">
        <v>1</v>
      </c>
      <c r="D23671">
        <v>91000</v>
      </c>
      <c r="E23671" s="46">
        <v>45354</v>
      </c>
      <c r="F23671">
        <v>-559</v>
      </c>
      <c r="I23671" t="str">
        <f>INDEX(LedgerMapping[[#All],[Level 3]],MATCH(Actuals[[#This Row],[Sub Ledger]],LedgerMapping[[#All],[Sub Ledger]],0))</f>
        <v>Other</v>
      </c>
      <c r="J23671" s="22">
        <f>YEAR(Actuals[[#This Row],[Date]])</f>
        <v>2024</v>
      </c>
      <c r="K23671" s="22">
        <f>MONTH(Actuals[[#This Row],[Date]])</f>
        <v>3</v>
      </c>
      <c r="L23671" s="12"/>
    </row>
    <row r="23672" spans="1:12" x14ac:dyDescent="0.3">
      <c r="A23672">
        <v>4</v>
      </c>
      <c r="B23672">
        <v>28112</v>
      </c>
      <c r="C23672">
        <v>1</v>
      </c>
      <c r="D23672">
        <v>91000</v>
      </c>
      <c r="E23672" s="46">
        <v>45354</v>
      </c>
      <c r="F23672">
        <v>-533</v>
      </c>
      <c r="I23672" t="str">
        <f>INDEX(LedgerMapping[[#All],[Level 3]],MATCH(Actuals[[#This Row],[Sub Ledger]],LedgerMapping[[#All],[Sub Ledger]],0))</f>
        <v>Other</v>
      </c>
      <c r="J23672" s="22">
        <f>YEAR(Actuals[[#This Row],[Date]])</f>
        <v>2024</v>
      </c>
      <c r="K23672" s="22">
        <f>MONTH(Actuals[[#This Row],[Date]])</f>
        <v>3</v>
      </c>
      <c r="L23672" s="12"/>
    </row>
    <row r="23673" spans="1:12" x14ac:dyDescent="0.3">
      <c r="A23673">
        <v>5</v>
      </c>
      <c r="B23673">
        <v>28204</v>
      </c>
      <c r="C23673">
        <v>1</v>
      </c>
      <c r="D23673">
        <v>91000</v>
      </c>
      <c r="E23673" s="46">
        <v>45354</v>
      </c>
      <c r="F23673">
        <v>-306</v>
      </c>
      <c r="I23673" t="str">
        <f>INDEX(LedgerMapping[[#All],[Level 3]],MATCH(Actuals[[#This Row],[Sub Ledger]],LedgerMapping[[#All],[Sub Ledger]],0))</f>
        <v>Other</v>
      </c>
      <c r="J23673" s="22">
        <f>YEAR(Actuals[[#This Row],[Date]])</f>
        <v>2024</v>
      </c>
      <c r="K23673" s="22">
        <f>MONTH(Actuals[[#This Row],[Date]])</f>
        <v>3</v>
      </c>
      <c r="L23673" s="12"/>
    </row>
    <row r="23674" spans="1:12" x14ac:dyDescent="0.3">
      <c r="A23674">
        <v>7</v>
      </c>
      <c r="B23674">
        <v>28494</v>
      </c>
      <c r="C23674">
        <v>1</v>
      </c>
      <c r="D23674">
        <v>91000</v>
      </c>
      <c r="E23674" s="46">
        <v>45354</v>
      </c>
      <c r="F23674">
        <v>-485</v>
      </c>
      <c r="I23674" t="str">
        <f>INDEX(LedgerMapping[[#All],[Level 3]],MATCH(Actuals[[#This Row],[Sub Ledger]],LedgerMapping[[#All],[Sub Ledger]],0))</f>
        <v>Other</v>
      </c>
      <c r="J23674" s="22">
        <f>YEAR(Actuals[[#This Row],[Date]])</f>
        <v>2024</v>
      </c>
      <c r="K23674" s="22">
        <f>MONTH(Actuals[[#This Row],[Date]])</f>
        <v>3</v>
      </c>
      <c r="L23674" s="12"/>
    </row>
    <row r="23675" spans="1:12" x14ac:dyDescent="0.3">
      <c r="A23675">
        <v>8</v>
      </c>
      <c r="B23675">
        <v>28587</v>
      </c>
      <c r="C23675">
        <v>1</v>
      </c>
      <c r="D23675">
        <v>91000</v>
      </c>
      <c r="E23675" s="46">
        <v>45354</v>
      </c>
      <c r="F23675">
        <v>-588.29999999999995</v>
      </c>
      <c r="I23675" t="str">
        <f>INDEX(LedgerMapping[[#All],[Level 3]],MATCH(Actuals[[#This Row],[Sub Ledger]],LedgerMapping[[#All],[Sub Ledger]],0))</f>
        <v>Other</v>
      </c>
      <c r="J23675" s="22">
        <f>YEAR(Actuals[[#This Row],[Date]])</f>
        <v>2024</v>
      </c>
      <c r="K23675" s="22">
        <f>MONTH(Actuals[[#This Row],[Date]])</f>
        <v>3</v>
      </c>
      <c r="L23675" s="12"/>
    </row>
    <row r="23676" spans="1:12" x14ac:dyDescent="0.3">
      <c r="A23676">
        <v>11</v>
      </c>
      <c r="B23676">
        <v>28707</v>
      </c>
      <c r="C23676">
        <v>1</v>
      </c>
      <c r="D23676">
        <v>91000</v>
      </c>
      <c r="E23676" s="46">
        <v>45354</v>
      </c>
      <c r="F23676">
        <v>-252.43</v>
      </c>
      <c r="I23676" t="str">
        <f>INDEX(LedgerMapping[[#All],[Level 3]],MATCH(Actuals[[#This Row],[Sub Ledger]],LedgerMapping[[#All],[Sub Ledger]],0))</f>
        <v>Other</v>
      </c>
      <c r="J23676" s="22">
        <f>YEAR(Actuals[[#This Row],[Date]])</f>
        <v>2024</v>
      </c>
      <c r="K23676" s="22">
        <f>MONTH(Actuals[[#This Row],[Date]])</f>
        <v>3</v>
      </c>
      <c r="L23676" s="12"/>
    </row>
    <row r="23677" spans="1:12" x14ac:dyDescent="0.3">
      <c r="A23677">
        <v>12</v>
      </c>
      <c r="B23677">
        <v>28908</v>
      </c>
      <c r="C23677">
        <v>1</v>
      </c>
      <c r="D23677">
        <v>91000</v>
      </c>
      <c r="E23677" s="46">
        <v>45354</v>
      </c>
      <c r="F23677">
        <v>-124.77</v>
      </c>
      <c r="I23677" t="str">
        <f>INDEX(LedgerMapping[[#All],[Level 3]],MATCH(Actuals[[#This Row],[Sub Ledger]],LedgerMapping[[#All],[Sub Ledger]],0))</f>
        <v>Other</v>
      </c>
      <c r="J23677" s="22">
        <f>YEAR(Actuals[[#This Row],[Date]])</f>
        <v>2024</v>
      </c>
      <c r="K23677" s="22">
        <f>MONTH(Actuals[[#This Row],[Date]])</f>
        <v>3</v>
      </c>
      <c r="L23677" s="12"/>
    </row>
    <row r="23678" spans="1:12" x14ac:dyDescent="0.3">
      <c r="A23678">
        <v>13</v>
      </c>
      <c r="B23678">
        <v>29028</v>
      </c>
      <c r="C23678">
        <v>1</v>
      </c>
      <c r="D23678">
        <v>91000</v>
      </c>
      <c r="E23678" s="46">
        <v>45354</v>
      </c>
      <c r="F23678">
        <v>-125.06</v>
      </c>
      <c r="I23678" t="str">
        <f>INDEX(LedgerMapping[[#All],[Level 3]],MATCH(Actuals[[#This Row],[Sub Ledger]],LedgerMapping[[#All],[Sub Ledger]],0))</f>
        <v>Other</v>
      </c>
      <c r="J23678" s="22">
        <f>YEAR(Actuals[[#This Row],[Date]])</f>
        <v>2024</v>
      </c>
      <c r="K23678" s="22">
        <f>MONTH(Actuals[[#This Row],[Date]])</f>
        <v>3</v>
      </c>
      <c r="L23678" s="12"/>
    </row>
    <row r="23679" spans="1:12" x14ac:dyDescent="0.3">
      <c r="A23679">
        <v>3</v>
      </c>
      <c r="B23679">
        <v>29145</v>
      </c>
      <c r="C23679">
        <v>1</v>
      </c>
      <c r="D23679">
        <v>91000</v>
      </c>
      <c r="E23679" s="46">
        <v>45384</v>
      </c>
      <c r="F23679">
        <v>-576</v>
      </c>
      <c r="I23679" t="str">
        <f>INDEX(LedgerMapping[[#All],[Level 3]],MATCH(Actuals[[#This Row],[Sub Ledger]],LedgerMapping[[#All],[Sub Ledger]],0))</f>
        <v>Other</v>
      </c>
      <c r="J23679" s="22">
        <f>YEAR(Actuals[[#This Row],[Date]])</f>
        <v>2024</v>
      </c>
      <c r="K23679" s="22">
        <f>MONTH(Actuals[[#This Row],[Date]])</f>
        <v>4</v>
      </c>
      <c r="L23679" s="12"/>
    </row>
    <row r="23680" spans="1:12" x14ac:dyDescent="0.3">
      <c r="A23680">
        <v>4</v>
      </c>
      <c r="B23680">
        <v>29265</v>
      </c>
      <c r="C23680">
        <v>1</v>
      </c>
      <c r="D23680">
        <v>91000</v>
      </c>
      <c r="E23680" s="46">
        <v>45384</v>
      </c>
      <c r="F23680">
        <v>-393</v>
      </c>
      <c r="I23680" t="str">
        <f>INDEX(LedgerMapping[[#All],[Level 3]],MATCH(Actuals[[#This Row],[Sub Ledger]],LedgerMapping[[#All],[Sub Ledger]],0))</f>
        <v>Other</v>
      </c>
      <c r="J23680" s="22">
        <f>YEAR(Actuals[[#This Row],[Date]])</f>
        <v>2024</v>
      </c>
      <c r="K23680" s="22">
        <f>MONTH(Actuals[[#This Row],[Date]])</f>
        <v>4</v>
      </c>
      <c r="L23680" s="12"/>
    </row>
    <row r="23681" spans="1:12" x14ac:dyDescent="0.3">
      <c r="A23681">
        <v>5</v>
      </c>
      <c r="B23681">
        <v>29358</v>
      </c>
      <c r="C23681">
        <v>1</v>
      </c>
      <c r="D23681">
        <v>91000</v>
      </c>
      <c r="E23681" s="46">
        <v>45384</v>
      </c>
      <c r="F23681">
        <v>-349</v>
      </c>
      <c r="I23681" t="str">
        <f>INDEX(LedgerMapping[[#All],[Level 3]],MATCH(Actuals[[#This Row],[Sub Ledger]],LedgerMapping[[#All],[Sub Ledger]],0))</f>
        <v>Other</v>
      </c>
      <c r="J23681" s="22">
        <f>YEAR(Actuals[[#This Row],[Date]])</f>
        <v>2024</v>
      </c>
      <c r="K23681" s="22">
        <f>MONTH(Actuals[[#This Row],[Date]])</f>
        <v>4</v>
      </c>
      <c r="L23681" s="12"/>
    </row>
    <row r="23682" spans="1:12" x14ac:dyDescent="0.3">
      <c r="A23682">
        <v>7</v>
      </c>
      <c r="B23682">
        <v>29648</v>
      </c>
      <c r="C23682">
        <v>1</v>
      </c>
      <c r="D23682">
        <v>91000</v>
      </c>
      <c r="E23682" s="46">
        <v>45384</v>
      </c>
      <c r="F23682">
        <v>-395</v>
      </c>
      <c r="I23682" t="str">
        <f>INDEX(LedgerMapping[[#All],[Level 3]],MATCH(Actuals[[#This Row],[Sub Ledger]],LedgerMapping[[#All],[Sub Ledger]],0))</f>
        <v>Other</v>
      </c>
      <c r="J23682" s="22">
        <f>YEAR(Actuals[[#This Row],[Date]])</f>
        <v>2024</v>
      </c>
      <c r="K23682" s="22">
        <f>MONTH(Actuals[[#This Row],[Date]])</f>
        <v>4</v>
      </c>
      <c r="L23682" s="12"/>
    </row>
    <row r="23683" spans="1:12" x14ac:dyDescent="0.3">
      <c r="A23683">
        <v>8</v>
      </c>
      <c r="B23683">
        <v>29741</v>
      </c>
      <c r="C23683">
        <v>1</v>
      </c>
      <c r="D23683">
        <v>91000</v>
      </c>
      <c r="E23683" s="46">
        <v>45384</v>
      </c>
      <c r="F23683">
        <v>-509.52</v>
      </c>
      <c r="I23683" t="str">
        <f>INDEX(LedgerMapping[[#All],[Level 3]],MATCH(Actuals[[#This Row],[Sub Ledger]],LedgerMapping[[#All],[Sub Ledger]],0))</f>
        <v>Other</v>
      </c>
      <c r="J23683" s="22">
        <f>YEAR(Actuals[[#This Row],[Date]])</f>
        <v>2024</v>
      </c>
      <c r="K23683" s="22">
        <f>MONTH(Actuals[[#This Row],[Date]])</f>
        <v>4</v>
      </c>
      <c r="L23683" s="12"/>
    </row>
    <row r="23684" spans="1:12" x14ac:dyDescent="0.3">
      <c r="A23684">
        <v>11</v>
      </c>
      <c r="B23684">
        <v>29861</v>
      </c>
      <c r="C23684">
        <v>1</v>
      </c>
      <c r="D23684">
        <v>91000</v>
      </c>
      <c r="E23684" s="46">
        <v>45384</v>
      </c>
      <c r="F23684">
        <v>-252.43</v>
      </c>
      <c r="I23684" t="str">
        <f>INDEX(LedgerMapping[[#All],[Level 3]],MATCH(Actuals[[#This Row],[Sub Ledger]],LedgerMapping[[#All],[Sub Ledger]],0))</f>
        <v>Other</v>
      </c>
      <c r="J23684" s="22">
        <f>YEAR(Actuals[[#This Row],[Date]])</f>
        <v>2024</v>
      </c>
      <c r="K23684" s="22">
        <f>MONTH(Actuals[[#This Row],[Date]])</f>
        <v>4</v>
      </c>
      <c r="L23684" s="12"/>
    </row>
    <row r="23685" spans="1:12" x14ac:dyDescent="0.3">
      <c r="A23685">
        <v>12</v>
      </c>
      <c r="B23685">
        <v>30035</v>
      </c>
      <c r="C23685">
        <v>1</v>
      </c>
      <c r="D23685">
        <v>91000</v>
      </c>
      <c r="E23685" s="46">
        <v>45384</v>
      </c>
      <c r="F23685">
        <v>-122.64</v>
      </c>
      <c r="I23685" t="str">
        <f>INDEX(LedgerMapping[[#All],[Level 3]],MATCH(Actuals[[#This Row],[Sub Ledger]],LedgerMapping[[#All],[Sub Ledger]],0))</f>
        <v>Other</v>
      </c>
      <c r="J23685" s="22">
        <f>YEAR(Actuals[[#This Row],[Date]])</f>
        <v>2024</v>
      </c>
      <c r="K23685" s="22">
        <f>MONTH(Actuals[[#This Row],[Date]])</f>
        <v>4</v>
      </c>
      <c r="L23685" s="12"/>
    </row>
    <row r="23686" spans="1:12" x14ac:dyDescent="0.3">
      <c r="A23686">
        <v>13</v>
      </c>
      <c r="B23686">
        <v>30155</v>
      </c>
      <c r="C23686">
        <v>1</v>
      </c>
      <c r="D23686">
        <v>91000</v>
      </c>
      <c r="E23686" s="46">
        <v>45384</v>
      </c>
      <c r="F23686">
        <v>-65.41</v>
      </c>
      <c r="I23686" t="str">
        <f>INDEX(LedgerMapping[[#All],[Level 3]],MATCH(Actuals[[#This Row],[Sub Ledger]],LedgerMapping[[#All],[Sub Ledger]],0))</f>
        <v>Other</v>
      </c>
      <c r="J23686" s="22">
        <f>YEAR(Actuals[[#This Row],[Date]])</f>
        <v>2024</v>
      </c>
      <c r="K23686" s="22">
        <f>MONTH(Actuals[[#This Row],[Date]])</f>
        <v>4</v>
      </c>
      <c r="L23686" s="12"/>
    </row>
    <row r="23687" spans="1:12" x14ac:dyDescent="0.3">
      <c r="A23687">
        <v>3</v>
      </c>
      <c r="B23687">
        <v>30271</v>
      </c>
      <c r="C23687">
        <v>1</v>
      </c>
      <c r="D23687">
        <v>91000</v>
      </c>
      <c r="E23687" s="46">
        <v>45415</v>
      </c>
      <c r="F23687">
        <v>-596</v>
      </c>
      <c r="I23687" t="str">
        <f>INDEX(LedgerMapping[[#All],[Level 3]],MATCH(Actuals[[#This Row],[Sub Ledger]],LedgerMapping[[#All],[Sub Ledger]],0))</f>
        <v>Other</v>
      </c>
      <c r="J23687" s="22">
        <f>YEAR(Actuals[[#This Row],[Date]])</f>
        <v>2024</v>
      </c>
      <c r="K23687" s="22">
        <f>MONTH(Actuals[[#This Row],[Date]])</f>
        <v>5</v>
      </c>
      <c r="L23687" s="12"/>
    </row>
    <row r="23688" spans="1:12" x14ac:dyDescent="0.3">
      <c r="A23688">
        <v>4</v>
      </c>
      <c r="B23688">
        <v>30391</v>
      </c>
      <c r="C23688">
        <v>1</v>
      </c>
      <c r="D23688">
        <v>91000</v>
      </c>
      <c r="E23688" s="46">
        <v>45415</v>
      </c>
      <c r="F23688">
        <v>-392</v>
      </c>
      <c r="I23688" t="str">
        <f>INDEX(LedgerMapping[[#All],[Level 3]],MATCH(Actuals[[#This Row],[Sub Ledger]],LedgerMapping[[#All],[Sub Ledger]],0))</f>
        <v>Other</v>
      </c>
      <c r="J23688" s="22">
        <f>YEAR(Actuals[[#This Row],[Date]])</f>
        <v>2024</v>
      </c>
      <c r="K23688" s="22">
        <f>MONTH(Actuals[[#This Row],[Date]])</f>
        <v>5</v>
      </c>
      <c r="L23688" s="12"/>
    </row>
    <row r="23689" spans="1:12" x14ac:dyDescent="0.3">
      <c r="A23689">
        <v>5</v>
      </c>
      <c r="B23689">
        <v>30484</v>
      </c>
      <c r="C23689">
        <v>1</v>
      </c>
      <c r="D23689">
        <v>91000</v>
      </c>
      <c r="E23689" s="46">
        <v>45415</v>
      </c>
      <c r="F23689">
        <v>-295</v>
      </c>
      <c r="I23689" t="str">
        <f>INDEX(LedgerMapping[[#All],[Level 3]],MATCH(Actuals[[#This Row],[Sub Ledger]],LedgerMapping[[#All],[Sub Ledger]],0))</f>
        <v>Other</v>
      </c>
      <c r="J23689" s="22">
        <f>YEAR(Actuals[[#This Row],[Date]])</f>
        <v>2024</v>
      </c>
      <c r="K23689" s="22">
        <f>MONTH(Actuals[[#This Row],[Date]])</f>
        <v>5</v>
      </c>
      <c r="L23689" s="12"/>
    </row>
    <row r="23690" spans="1:12" x14ac:dyDescent="0.3">
      <c r="A23690">
        <v>7</v>
      </c>
      <c r="B23690">
        <v>30774</v>
      </c>
      <c r="C23690">
        <v>1</v>
      </c>
      <c r="D23690">
        <v>91000</v>
      </c>
      <c r="E23690" s="46">
        <v>45415</v>
      </c>
      <c r="F23690">
        <v>-378</v>
      </c>
      <c r="I23690" t="str">
        <f>INDEX(LedgerMapping[[#All],[Level 3]],MATCH(Actuals[[#This Row],[Sub Ledger]],LedgerMapping[[#All],[Sub Ledger]],0))</f>
        <v>Other</v>
      </c>
      <c r="J23690" s="22">
        <f>YEAR(Actuals[[#This Row],[Date]])</f>
        <v>2024</v>
      </c>
      <c r="K23690" s="22">
        <f>MONTH(Actuals[[#This Row],[Date]])</f>
        <v>5</v>
      </c>
      <c r="L23690" s="12"/>
    </row>
    <row r="23691" spans="1:12" x14ac:dyDescent="0.3">
      <c r="A23691">
        <v>8</v>
      </c>
      <c r="B23691">
        <v>30867</v>
      </c>
      <c r="C23691">
        <v>1</v>
      </c>
      <c r="D23691">
        <v>91000</v>
      </c>
      <c r="E23691" s="46">
        <v>45415</v>
      </c>
      <c r="F23691">
        <v>-647.39</v>
      </c>
      <c r="I23691" t="str">
        <f>INDEX(LedgerMapping[[#All],[Level 3]],MATCH(Actuals[[#This Row],[Sub Ledger]],LedgerMapping[[#All],[Sub Ledger]],0))</f>
        <v>Other</v>
      </c>
      <c r="J23691" s="22">
        <f>YEAR(Actuals[[#This Row],[Date]])</f>
        <v>2024</v>
      </c>
      <c r="K23691" s="22">
        <f>MONTH(Actuals[[#This Row],[Date]])</f>
        <v>5</v>
      </c>
      <c r="L23691" s="12"/>
    </row>
    <row r="23692" spans="1:12" x14ac:dyDescent="0.3">
      <c r="A23692">
        <v>11</v>
      </c>
      <c r="B23692">
        <v>30987</v>
      </c>
      <c r="C23692">
        <v>1</v>
      </c>
      <c r="D23692">
        <v>91000</v>
      </c>
      <c r="E23692" s="46">
        <v>45415</v>
      </c>
      <c r="F23692">
        <v>-187.54</v>
      </c>
      <c r="I23692" t="str">
        <f>INDEX(LedgerMapping[[#All],[Level 3]],MATCH(Actuals[[#This Row],[Sub Ledger]],LedgerMapping[[#All],[Sub Ledger]],0))</f>
        <v>Other</v>
      </c>
      <c r="J23692" s="22">
        <f>YEAR(Actuals[[#This Row],[Date]])</f>
        <v>2024</v>
      </c>
      <c r="K23692" s="22">
        <f>MONTH(Actuals[[#This Row],[Date]])</f>
        <v>5</v>
      </c>
      <c r="L23692" s="12"/>
    </row>
    <row r="23693" spans="1:12" x14ac:dyDescent="0.3">
      <c r="A23693">
        <v>12</v>
      </c>
      <c r="B23693">
        <v>31161</v>
      </c>
      <c r="C23693">
        <v>1</v>
      </c>
      <c r="D23693">
        <v>91000</v>
      </c>
      <c r="E23693" s="46">
        <v>45415</v>
      </c>
      <c r="F23693">
        <v>-124.77</v>
      </c>
      <c r="I23693" t="str">
        <f>INDEX(LedgerMapping[[#All],[Level 3]],MATCH(Actuals[[#This Row],[Sub Ledger]],LedgerMapping[[#All],[Sub Ledger]],0))</f>
        <v>Other</v>
      </c>
      <c r="J23693" s="22">
        <f>YEAR(Actuals[[#This Row],[Date]])</f>
        <v>2024</v>
      </c>
      <c r="K23693" s="22">
        <f>MONTH(Actuals[[#This Row],[Date]])</f>
        <v>5</v>
      </c>
      <c r="L23693" s="12"/>
    </row>
    <row r="23694" spans="1:12" x14ac:dyDescent="0.3">
      <c r="A23694">
        <v>13</v>
      </c>
      <c r="B23694">
        <v>31281</v>
      </c>
      <c r="C23694">
        <v>1</v>
      </c>
      <c r="D23694">
        <v>91000</v>
      </c>
      <c r="E23694" s="46">
        <v>45415</v>
      </c>
      <c r="F23694">
        <v>-91.73</v>
      </c>
      <c r="I23694" t="str">
        <f>INDEX(LedgerMapping[[#All],[Level 3]],MATCH(Actuals[[#This Row],[Sub Ledger]],LedgerMapping[[#All],[Sub Ledger]],0))</f>
        <v>Other</v>
      </c>
      <c r="J23694" s="22">
        <f>YEAR(Actuals[[#This Row],[Date]])</f>
        <v>2024</v>
      </c>
      <c r="K23694" s="22">
        <f>MONTH(Actuals[[#This Row],[Date]])</f>
        <v>5</v>
      </c>
      <c r="L23694" s="12"/>
    </row>
    <row r="23695" spans="1:12" x14ac:dyDescent="0.3">
      <c r="A23695">
        <v>3</v>
      </c>
      <c r="B23695">
        <v>31397</v>
      </c>
      <c r="C23695">
        <v>1</v>
      </c>
      <c r="D23695">
        <v>91000</v>
      </c>
      <c r="E23695" s="46">
        <v>45445</v>
      </c>
      <c r="F23695">
        <v>-570</v>
      </c>
      <c r="I23695" t="str">
        <f>INDEX(LedgerMapping[[#All],[Level 3]],MATCH(Actuals[[#This Row],[Sub Ledger]],LedgerMapping[[#All],[Sub Ledger]],0))</f>
        <v>Other</v>
      </c>
      <c r="J23695" s="22">
        <f>YEAR(Actuals[[#This Row],[Date]])</f>
        <v>2024</v>
      </c>
      <c r="K23695" s="22">
        <f>MONTH(Actuals[[#This Row],[Date]])</f>
        <v>6</v>
      </c>
      <c r="L23695" s="12"/>
    </row>
    <row r="23696" spans="1:12" x14ac:dyDescent="0.3">
      <c r="A23696">
        <v>4</v>
      </c>
      <c r="B23696">
        <v>31517</v>
      </c>
      <c r="C23696">
        <v>1</v>
      </c>
      <c r="D23696">
        <v>91000</v>
      </c>
      <c r="E23696" s="46">
        <v>45445</v>
      </c>
      <c r="F23696">
        <v>-438</v>
      </c>
      <c r="I23696" t="str">
        <f>INDEX(LedgerMapping[[#All],[Level 3]],MATCH(Actuals[[#This Row],[Sub Ledger]],LedgerMapping[[#All],[Sub Ledger]],0))</f>
        <v>Other</v>
      </c>
      <c r="J23696" s="22">
        <f>YEAR(Actuals[[#This Row],[Date]])</f>
        <v>2024</v>
      </c>
      <c r="K23696" s="22">
        <f>MONTH(Actuals[[#This Row],[Date]])</f>
        <v>6</v>
      </c>
      <c r="L23696" s="12"/>
    </row>
    <row r="23697" spans="1:12" x14ac:dyDescent="0.3">
      <c r="A23697">
        <v>5</v>
      </c>
      <c r="B23697">
        <v>31610</v>
      </c>
      <c r="C23697">
        <v>1</v>
      </c>
      <c r="D23697">
        <v>91000</v>
      </c>
      <c r="E23697" s="46">
        <v>45445</v>
      </c>
      <c r="F23697">
        <v>-313</v>
      </c>
      <c r="I23697" t="str">
        <f>INDEX(LedgerMapping[[#All],[Level 3]],MATCH(Actuals[[#This Row],[Sub Ledger]],LedgerMapping[[#All],[Sub Ledger]],0))</f>
        <v>Other</v>
      </c>
      <c r="J23697" s="22">
        <f>YEAR(Actuals[[#This Row],[Date]])</f>
        <v>2024</v>
      </c>
      <c r="K23697" s="22">
        <f>MONTH(Actuals[[#This Row],[Date]])</f>
        <v>6</v>
      </c>
      <c r="L23697" s="12"/>
    </row>
    <row r="23698" spans="1:12" x14ac:dyDescent="0.3">
      <c r="A23698">
        <v>7</v>
      </c>
      <c r="B23698">
        <v>31900</v>
      </c>
      <c r="C23698">
        <v>1</v>
      </c>
      <c r="D23698">
        <v>91000</v>
      </c>
      <c r="E23698" s="46">
        <v>45445</v>
      </c>
      <c r="F23698">
        <v>-379</v>
      </c>
      <c r="I23698" t="str">
        <f>INDEX(LedgerMapping[[#All],[Level 3]],MATCH(Actuals[[#This Row],[Sub Ledger]],LedgerMapping[[#All],[Sub Ledger]],0))</f>
        <v>Other</v>
      </c>
      <c r="J23698" s="22">
        <f>YEAR(Actuals[[#This Row],[Date]])</f>
        <v>2024</v>
      </c>
      <c r="K23698" s="22">
        <f>MONTH(Actuals[[#This Row],[Date]])</f>
        <v>6</v>
      </c>
      <c r="L23698" s="12"/>
    </row>
    <row r="23699" spans="1:12" x14ac:dyDescent="0.3">
      <c r="A23699">
        <v>8</v>
      </c>
      <c r="B23699">
        <v>31992</v>
      </c>
      <c r="C23699">
        <v>1</v>
      </c>
      <c r="D23699">
        <v>91000</v>
      </c>
      <c r="E23699" s="46">
        <v>45445</v>
      </c>
      <c r="F23699">
        <v>-492.85</v>
      </c>
      <c r="I23699" t="str">
        <f>INDEX(LedgerMapping[[#All],[Level 3]],MATCH(Actuals[[#This Row],[Sub Ledger]],LedgerMapping[[#All],[Sub Ledger]],0))</f>
        <v>Other</v>
      </c>
      <c r="J23699" s="22">
        <f>YEAR(Actuals[[#This Row],[Date]])</f>
        <v>2024</v>
      </c>
      <c r="K23699" s="22">
        <f>MONTH(Actuals[[#This Row],[Date]])</f>
        <v>6</v>
      </c>
      <c r="L23699" s="12"/>
    </row>
    <row r="23700" spans="1:12" x14ac:dyDescent="0.3">
      <c r="A23700">
        <v>11</v>
      </c>
      <c r="B23700">
        <v>32112</v>
      </c>
      <c r="C23700">
        <v>1</v>
      </c>
      <c r="D23700">
        <v>91000</v>
      </c>
      <c r="E23700" s="46">
        <v>45445</v>
      </c>
      <c r="F23700">
        <v>-230.09</v>
      </c>
      <c r="I23700" t="str">
        <f>INDEX(LedgerMapping[[#All],[Level 3]],MATCH(Actuals[[#This Row],[Sub Ledger]],LedgerMapping[[#All],[Sub Ledger]],0))</f>
        <v>Other</v>
      </c>
      <c r="J23700" s="22">
        <f>YEAR(Actuals[[#This Row],[Date]])</f>
        <v>2024</v>
      </c>
      <c r="K23700" s="22">
        <f>MONTH(Actuals[[#This Row],[Date]])</f>
        <v>6</v>
      </c>
      <c r="L23700" s="12"/>
    </row>
    <row r="23701" spans="1:12" x14ac:dyDescent="0.3">
      <c r="A23701">
        <v>12</v>
      </c>
      <c r="B23701">
        <v>32312</v>
      </c>
      <c r="C23701">
        <v>1</v>
      </c>
      <c r="D23701">
        <v>91000</v>
      </c>
      <c r="E23701" s="46">
        <v>45445</v>
      </c>
      <c r="F23701">
        <v>-129.03</v>
      </c>
      <c r="I23701" t="str">
        <f>INDEX(LedgerMapping[[#All],[Level 3]],MATCH(Actuals[[#This Row],[Sub Ledger]],LedgerMapping[[#All],[Sub Ledger]],0))</f>
        <v>Other</v>
      </c>
      <c r="J23701" s="22">
        <f>YEAR(Actuals[[#This Row],[Date]])</f>
        <v>2024</v>
      </c>
      <c r="K23701" s="22">
        <f>MONTH(Actuals[[#This Row],[Date]])</f>
        <v>6</v>
      </c>
      <c r="L23701" s="12"/>
    </row>
    <row r="23702" spans="1:12" x14ac:dyDescent="0.3">
      <c r="A23702">
        <v>13</v>
      </c>
      <c r="B23702">
        <v>32404</v>
      </c>
      <c r="C23702">
        <v>1</v>
      </c>
      <c r="D23702">
        <v>91000</v>
      </c>
      <c r="E23702" s="46">
        <v>45445</v>
      </c>
      <c r="F23702">
        <v>-149.62</v>
      </c>
      <c r="I23702" t="str">
        <f>INDEX(LedgerMapping[[#All],[Level 3]],MATCH(Actuals[[#This Row],[Sub Ledger]],LedgerMapping[[#All],[Sub Ledger]],0))</f>
        <v>Other</v>
      </c>
      <c r="J23702" s="22">
        <f>YEAR(Actuals[[#This Row],[Date]])</f>
        <v>2024</v>
      </c>
      <c r="K23702" s="22">
        <f>MONTH(Actuals[[#This Row],[Date]])</f>
        <v>6</v>
      </c>
      <c r="L23702" s="12"/>
    </row>
    <row r="23703" spans="1:12" x14ac:dyDescent="0.3">
      <c r="A23703">
        <v>3</v>
      </c>
      <c r="B23703">
        <v>32521</v>
      </c>
      <c r="C23703">
        <v>1</v>
      </c>
      <c r="D23703">
        <v>91000</v>
      </c>
      <c r="E23703" s="46">
        <v>45476</v>
      </c>
      <c r="F23703">
        <v>-468</v>
      </c>
      <c r="I23703" t="str">
        <f>INDEX(LedgerMapping[[#All],[Level 3]],MATCH(Actuals[[#This Row],[Sub Ledger]],LedgerMapping[[#All],[Sub Ledger]],0))</f>
        <v>Other</v>
      </c>
      <c r="J23703" s="22">
        <f>YEAR(Actuals[[#This Row],[Date]])</f>
        <v>2024</v>
      </c>
      <c r="K23703" s="22">
        <f>MONTH(Actuals[[#This Row],[Date]])</f>
        <v>7</v>
      </c>
      <c r="L23703" s="12"/>
    </row>
    <row r="23704" spans="1:12" x14ac:dyDescent="0.3">
      <c r="A23704">
        <v>4</v>
      </c>
      <c r="B23704">
        <v>32641</v>
      </c>
      <c r="C23704">
        <v>1</v>
      </c>
      <c r="D23704">
        <v>91000</v>
      </c>
      <c r="E23704" s="46">
        <v>45476</v>
      </c>
      <c r="F23704">
        <v>-538</v>
      </c>
      <c r="I23704" t="str">
        <f>INDEX(LedgerMapping[[#All],[Level 3]],MATCH(Actuals[[#This Row],[Sub Ledger]],LedgerMapping[[#All],[Sub Ledger]],0))</f>
        <v>Other</v>
      </c>
      <c r="J23704" s="22">
        <f>YEAR(Actuals[[#This Row],[Date]])</f>
        <v>2024</v>
      </c>
      <c r="K23704" s="22">
        <f>MONTH(Actuals[[#This Row],[Date]])</f>
        <v>7</v>
      </c>
      <c r="L23704" s="12"/>
    </row>
    <row r="23705" spans="1:12" x14ac:dyDescent="0.3">
      <c r="A23705">
        <v>5</v>
      </c>
      <c r="B23705">
        <v>32734</v>
      </c>
      <c r="C23705">
        <v>1</v>
      </c>
      <c r="D23705">
        <v>91000</v>
      </c>
      <c r="E23705" s="46">
        <v>45476</v>
      </c>
      <c r="F23705">
        <v>-342</v>
      </c>
      <c r="I23705" t="str">
        <f>INDEX(LedgerMapping[[#All],[Level 3]],MATCH(Actuals[[#This Row],[Sub Ledger]],LedgerMapping[[#All],[Sub Ledger]],0))</f>
        <v>Other</v>
      </c>
      <c r="J23705" s="22">
        <f>YEAR(Actuals[[#This Row],[Date]])</f>
        <v>2024</v>
      </c>
      <c r="K23705" s="22">
        <f>MONTH(Actuals[[#This Row],[Date]])</f>
        <v>7</v>
      </c>
      <c r="L23705" s="12"/>
    </row>
    <row r="23706" spans="1:12" x14ac:dyDescent="0.3">
      <c r="A23706">
        <v>7</v>
      </c>
      <c r="B23706">
        <v>33024</v>
      </c>
      <c r="C23706">
        <v>1</v>
      </c>
      <c r="D23706">
        <v>91000</v>
      </c>
      <c r="E23706" s="46">
        <v>45476</v>
      </c>
      <c r="F23706">
        <v>-424</v>
      </c>
      <c r="I23706" t="str">
        <f>INDEX(LedgerMapping[[#All],[Level 3]],MATCH(Actuals[[#This Row],[Sub Ledger]],LedgerMapping[[#All],[Sub Ledger]],0))</f>
        <v>Other</v>
      </c>
      <c r="J23706" s="22">
        <f>YEAR(Actuals[[#This Row],[Date]])</f>
        <v>2024</v>
      </c>
      <c r="K23706" s="22">
        <f>MONTH(Actuals[[#This Row],[Date]])</f>
        <v>7</v>
      </c>
      <c r="L23706" s="12"/>
    </row>
    <row r="23707" spans="1:12" x14ac:dyDescent="0.3">
      <c r="A23707">
        <v>8</v>
      </c>
      <c r="B23707">
        <v>33116</v>
      </c>
      <c r="C23707">
        <v>1</v>
      </c>
      <c r="D23707">
        <v>91000</v>
      </c>
      <c r="E23707" s="46">
        <v>45476</v>
      </c>
      <c r="F23707">
        <v>-420.12</v>
      </c>
      <c r="I23707" t="str">
        <f>INDEX(LedgerMapping[[#All],[Level 3]],MATCH(Actuals[[#This Row],[Sub Ledger]],LedgerMapping[[#All],[Sub Ledger]],0))</f>
        <v>Other</v>
      </c>
      <c r="J23707" s="22">
        <f>YEAR(Actuals[[#This Row],[Date]])</f>
        <v>2024</v>
      </c>
      <c r="K23707" s="22">
        <f>MONTH(Actuals[[#This Row],[Date]])</f>
        <v>7</v>
      </c>
      <c r="L23707" s="12"/>
    </row>
    <row r="23708" spans="1:12" x14ac:dyDescent="0.3">
      <c r="A23708">
        <v>11</v>
      </c>
      <c r="B23708">
        <v>33236</v>
      </c>
      <c r="C23708">
        <v>1</v>
      </c>
      <c r="D23708">
        <v>91000</v>
      </c>
      <c r="E23708" s="46">
        <v>45476</v>
      </c>
      <c r="F23708">
        <v>-243.92</v>
      </c>
      <c r="I23708" t="str">
        <f>INDEX(LedgerMapping[[#All],[Level 3]],MATCH(Actuals[[#This Row],[Sub Ledger]],LedgerMapping[[#All],[Sub Ledger]],0))</f>
        <v>Other</v>
      </c>
      <c r="J23708" s="22">
        <f>YEAR(Actuals[[#This Row],[Date]])</f>
        <v>2024</v>
      </c>
      <c r="K23708" s="22">
        <f>MONTH(Actuals[[#This Row],[Date]])</f>
        <v>7</v>
      </c>
      <c r="L23708" s="12"/>
    </row>
    <row r="23709" spans="1:12" x14ac:dyDescent="0.3">
      <c r="A23709">
        <v>12</v>
      </c>
      <c r="B23709">
        <v>33410</v>
      </c>
      <c r="C23709">
        <v>1</v>
      </c>
      <c r="D23709">
        <v>91000</v>
      </c>
      <c r="E23709" s="46">
        <v>45476</v>
      </c>
      <c r="F23709">
        <v>-107.75</v>
      </c>
      <c r="I23709" t="str">
        <f>INDEX(LedgerMapping[[#All],[Level 3]],MATCH(Actuals[[#This Row],[Sub Ledger]],LedgerMapping[[#All],[Sub Ledger]],0))</f>
        <v>Other</v>
      </c>
      <c r="J23709" s="22">
        <f>YEAR(Actuals[[#This Row],[Date]])</f>
        <v>2024</v>
      </c>
      <c r="K23709" s="22">
        <f>MONTH(Actuals[[#This Row],[Date]])</f>
        <v>7</v>
      </c>
      <c r="L23709" s="12"/>
    </row>
    <row r="23710" spans="1:12" x14ac:dyDescent="0.3">
      <c r="A23710">
        <v>13</v>
      </c>
      <c r="B23710">
        <v>33530</v>
      </c>
      <c r="C23710">
        <v>1</v>
      </c>
      <c r="D23710">
        <v>91000</v>
      </c>
      <c r="E23710" s="46">
        <v>45476</v>
      </c>
      <c r="F23710">
        <v>-142.61000000000001</v>
      </c>
      <c r="I23710" t="str">
        <f>INDEX(LedgerMapping[[#All],[Level 3]],MATCH(Actuals[[#This Row],[Sub Ledger]],LedgerMapping[[#All],[Sub Ledger]],0))</f>
        <v>Other</v>
      </c>
      <c r="J23710" s="22">
        <f>YEAR(Actuals[[#This Row],[Date]])</f>
        <v>2024</v>
      </c>
      <c r="K23710" s="22">
        <f>MONTH(Actuals[[#This Row],[Date]])</f>
        <v>7</v>
      </c>
      <c r="L23710" s="12"/>
    </row>
    <row r="23711" spans="1:12" x14ac:dyDescent="0.3">
      <c r="A23711">
        <v>3</v>
      </c>
      <c r="B23711">
        <v>33646</v>
      </c>
      <c r="C23711">
        <v>1</v>
      </c>
      <c r="D23711">
        <v>91000</v>
      </c>
      <c r="E23711" s="46">
        <v>45507</v>
      </c>
      <c r="F23711">
        <v>-468</v>
      </c>
      <c r="I23711" t="str">
        <f>INDEX(LedgerMapping[[#All],[Level 3]],MATCH(Actuals[[#This Row],[Sub Ledger]],LedgerMapping[[#All],[Sub Ledger]],0))</f>
        <v>Other</v>
      </c>
      <c r="J23711" s="22">
        <f>YEAR(Actuals[[#This Row],[Date]])</f>
        <v>2024</v>
      </c>
      <c r="K23711" s="22">
        <f>MONTH(Actuals[[#This Row],[Date]])</f>
        <v>8</v>
      </c>
      <c r="L23711" s="12"/>
    </row>
    <row r="23712" spans="1:12" x14ac:dyDescent="0.3">
      <c r="A23712">
        <v>4</v>
      </c>
      <c r="B23712">
        <v>33766</v>
      </c>
      <c r="C23712">
        <v>1</v>
      </c>
      <c r="D23712">
        <v>91000</v>
      </c>
      <c r="E23712" s="46">
        <v>45507</v>
      </c>
      <c r="F23712">
        <v>-380</v>
      </c>
      <c r="I23712" t="str">
        <f>INDEX(LedgerMapping[[#All],[Level 3]],MATCH(Actuals[[#This Row],[Sub Ledger]],LedgerMapping[[#All],[Sub Ledger]],0))</f>
        <v>Other</v>
      </c>
      <c r="J23712" s="22">
        <f>YEAR(Actuals[[#This Row],[Date]])</f>
        <v>2024</v>
      </c>
      <c r="K23712" s="22">
        <f>MONTH(Actuals[[#This Row],[Date]])</f>
        <v>8</v>
      </c>
      <c r="L23712" s="12"/>
    </row>
    <row r="23713" spans="1:12" x14ac:dyDescent="0.3">
      <c r="A23713">
        <v>5</v>
      </c>
      <c r="B23713">
        <v>33859</v>
      </c>
      <c r="C23713">
        <v>1</v>
      </c>
      <c r="D23713">
        <v>91000</v>
      </c>
      <c r="E23713" s="46">
        <v>45507</v>
      </c>
      <c r="F23713">
        <v>-278</v>
      </c>
      <c r="I23713" t="str">
        <f>INDEX(LedgerMapping[[#All],[Level 3]],MATCH(Actuals[[#This Row],[Sub Ledger]],LedgerMapping[[#All],[Sub Ledger]],0))</f>
        <v>Other</v>
      </c>
      <c r="J23713" s="22">
        <f>YEAR(Actuals[[#This Row],[Date]])</f>
        <v>2024</v>
      </c>
      <c r="K23713" s="22">
        <f>MONTH(Actuals[[#This Row],[Date]])</f>
        <v>8</v>
      </c>
      <c r="L23713" s="12"/>
    </row>
    <row r="23714" spans="1:12" x14ac:dyDescent="0.3">
      <c r="A23714">
        <v>7</v>
      </c>
      <c r="B23714">
        <v>34147</v>
      </c>
      <c r="C23714">
        <v>1</v>
      </c>
      <c r="D23714">
        <v>91000</v>
      </c>
      <c r="E23714" s="46">
        <v>45507</v>
      </c>
      <c r="F23714">
        <v>-399</v>
      </c>
      <c r="I23714" t="str">
        <f>INDEX(LedgerMapping[[#All],[Level 3]],MATCH(Actuals[[#This Row],[Sub Ledger]],LedgerMapping[[#All],[Sub Ledger]],0))</f>
        <v>Other</v>
      </c>
      <c r="J23714" s="22">
        <f>YEAR(Actuals[[#This Row],[Date]])</f>
        <v>2024</v>
      </c>
      <c r="K23714" s="22">
        <f>MONTH(Actuals[[#This Row],[Date]])</f>
        <v>8</v>
      </c>
      <c r="L23714" s="12"/>
    </row>
    <row r="23715" spans="1:12" x14ac:dyDescent="0.3">
      <c r="A23715">
        <v>8</v>
      </c>
      <c r="B23715">
        <v>34240</v>
      </c>
      <c r="C23715">
        <v>1</v>
      </c>
      <c r="D23715">
        <v>91000</v>
      </c>
      <c r="E23715" s="46">
        <v>45507</v>
      </c>
      <c r="F23715">
        <v>-489.82</v>
      </c>
      <c r="I23715" t="str">
        <f>INDEX(LedgerMapping[[#All],[Level 3]],MATCH(Actuals[[#This Row],[Sub Ledger]],LedgerMapping[[#All],[Sub Ledger]],0))</f>
        <v>Other</v>
      </c>
      <c r="J23715" s="22">
        <f>YEAR(Actuals[[#This Row],[Date]])</f>
        <v>2024</v>
      </c>
      <c r="K23715" s="22">
        <f>MONTH(Actuals[[#This Row],[Date]])</f>
        <v>8</v>
      </c>
      <c r="L23715" s="12"/>
    </row>
    <row r="23716" spans="1:12" x14ac:dyDescent="0.3">
      <c r="A23716">
        <v>11</v>
      </c>
      <c r="B23716">
        <v>34359</v>
      </c>
      <c r="C23716">
        <v>1</v>
      </c>
      <c r="D23716">
        <v>91000</v>
      </c>
      <c r="E23716" s="46">
        <v>45507</v>
      </c>
      <c r="F23716">
        <v>-300.3</v>
      </c>
      <c r="I23716" t="str">
        <f>INDEX(LedgerMapping[[#All],[Level 3]],MATCH(Actuals[[#This Row],[Sub Ledger]],LedgerMapping[[#All],[Sub Ledger]],0))</f>
        <v>Other</v>
      </c>
      <c r="J23716" s="22">
        <f>YEAR(Actuals[[#This Row],[Date]])</f>
        <v>2024</v>
      </c>
      <c r="K23716" s="22">
        <f>MONTH(Actuals[[#This Row],[Date]])</f>
        <v>8</v>
      </c>
      <c r="L23716" s="12"/>
    </row>
    <row r="23717" spans="1:12" x14ac:dyDescent="0.3">
      <c r="A23717">
        <v>12</v>
      </c>
      <c r="B23717">
        <v>34560</v>
      </c>
      <c r="C23717">
        <v>1</v>
      </c>
      <c r="D23717">
        <v>91000</v>
      </c>
      <c r="E23717" s="46">
        <v>45507</v>
      </c>
      <c r="F23717">
        <v>-108.81</v>
      </c>
      <c r="I23717" t="str">
        <f>INDEX(LedgerMapping[[#All],[Level 3]],MATCH(Actuals[[#This Row],[Sub Ledger]],LedgerMapping[[#All],[Sub Ledger]],0))</f>
        <v>Other</v>
      </c>
      <c r="J23717" s="22">
        <f>YEAR(Actuals[[#This Row],[Date]])</f>
        <v>2024</v>
      </c>
      <c r="K23717" s="22">
        <f>MONTH(Actuals[[#This Row],[Date]])</f>
        <v>8</v>
      </c>
      <c r="L23717" s="12"/>
    </row>
    <row r="23718" spans="1:12" x14ac:dyDescent="0.3">
      <c r="A23718">
        <v>13</v>
      </c>
      <c r="B23718">
        <v>34680</v>
      </c>
      <c r="C23718">
        <v>1</v>
      </c>
      <c r="D23718">
        <v>91000</v>
      </c>
      <c r="E23718" s="46">
        <v>45507</v>
      </c>
      <c r="F23718">
        <v>-160.15</v>
      </c>
      <c r="I23718" t="str">
        <f>INDEX(LedgerMapping[[#All],[Level 3]],MATCH(Actuals[[#This Row],[Sub Ledger]],LedgerMapping[[#All],[Sub Ledger]],0))</f>
        <v>Other</v>
      </c>
      <c r="J23718" s="22">
        <f>YEAR(Actuals[[#This Row],[Date]])</f>
        <v>2024</v>
      </c>
      <c r="K23718" s="22">
        <f>MONTH(Actuals[[#This Row],[Date]])</f>
        <v>8</v>
      </c>
      <c r="L23718" s="12"/>
    </row>
    <row r="23719" spans="1:12" x14ac:dyDescent="0.3">
      <c r="A23719">
        <v>3</v>
      </c>
      <c r="B23719">
        <v>34796</v>
      </c>
      <c r="C23719">
        <v>1</v>
      </c>
      <c r="D23719">
        <v>91000</v>
      </c>
      <c r="E23719" s="46">
        <v>45536</v>
      </c>
      <c r="F23719">
        <v>-517</v>
      </c>
      <c r="I23719" t="str">
        <f>INDEX(LedgerMapping[[#All],[Level 3]],MATCH(Actuals[[#This Row],[Sub Ledger]],LedgerMapping[[#All],[Sub Ledger]],0))</f>
        <v>Other</v>
      </c>
      <c r="J23719" s="22">
        <f>YEAR(Actuals[[#This Row],[Date]])</f>
        <v>2024</v>
      </c>
      <c r="K23719" s="22">
        <f>MONTH(Actuals[[#This Row],[Date]])</f>
        <v>9</v>
      </c>
      <c r="L23719" s="12"/>
    </row>
    <row r="23720" spans="1:12" x14ac:dyDescent="0.3">
      <c r="A23720">
        <v>4</v>
      </c>
      <c r="B23720">
        <v>34916</v>
      </c>
      <c r="C23720">
        <v>1</v>
      </c>
      <c r="D23720">
        <v>91000</v>
      </c>
      <c r="E23720" s="46">
        <v>45536</v>
      </c>
      <c r="F23720">
        <v>-483</v>
      </c>
      <c r="I23720" t="str">
        <f>INDEX(LedgerMapping[[#All],[Level 3]],MATCH(Actuals[[#This Row],[Sub Ledger]],LedgerMapping[[#All],[Sub Ledger]],0))</f>
        <v>Other</v>
      </c>
      <c r="J23720" s="22">
        <f>YEAR(Actuals[[#This Row],[Date]])</f>
        <v>2024</v>
      </c>
      <c r="K23720" s="22">
        <f>MONTH(Actuals[[#This Row],[Date]])</f>
        <v>9</v>
      </c>
      <c r="L23720" s="12"/>
    </row>
    <row r="23721" spans="1:12" x14ac:dyDescent="0.3">
      <c r="A23721">
        <v>5</v>
      </c>
      <c r="B23721">
        <v>35009</v>
      </c>
      <c r="C23721">
        <v>1</v>
      </c>
      <c r="D23721">
        <v>91000</v>
      </c>
      <c r="E23721" s="46">
        <v>45536</v>
      </c>
      <c r="F23721">
        <v>-396</v>
      </c>
      <c r="I23721" t="str">
        <f>INDEX(LedgerMapping[[#All],[Level 3]],MATCH(Actuals[[#This Row],[Sub Ledger]],LedgerMapping[[#All],[Sub Ledger]],0))</f>
        <v>Other</v>
      </c>
      <c r="J23721" s="22">
        <f>YEAR(Actuals[[#This Row],[Date]])</f>
        <v>2024</v>
      </c>
      <c r="K23721" s="22">
        <f>MONTH(Actuals[[#This Row],[Date]])</f>
        <v>9</v>
      </c>
      <c r="L23721" s="12"/>
    </row>
    <row r="23722" spans="1:12" x14ac:dyDescent="0.3">
      <c r="A23722">
        <v>7</v>
      </c>
      <c r="B23722">
        <v>35299</v>
      </c>
      <c r="C23722">
        <v>1</v>
      </c>
      <c r="D23722">
        <v>91000</v>
      </c>
      <c r="E23722" s="46">
        <v>45536</v>
      </c>
      <c r="F23722">
        <v>-368</v>
      </c>
      <c r="I23722" t="str">
        <f>INDEX(LedgerMapping[[#All],[Level 3]],MATCH(Actuals[[#This Row],[Sub Ledger]],LedgerMapping[[#All],[Sub Ledger]],0))</f>
        <v>Other</v>
      </c>
      <c r="J23722" s="22">
        <f>YEAR(Actuals[[#This Row],[Date]])</f>
        <v>2024</v>
      </c>
      <c r="K23722" s="22">
        <f>MONTH(Actuals[[#This Row],[Date]])</f>
        <v>9</v>
      </c>
      <c r="L23722" s="12"/>
    </row>
    <row r="23723" spans="1:12" x14ac:dyDescent="0.3">
      <c r="A23723">
        <v>8</v>
      </c>
      <c r="B23723">
        <v>35392</v>
      </c>
      <c r="C23723">
        <v>1</v>
      </c>
      <c r="D23723">
        <v>91000</v>
      </c>
      <c r="E23723" s="46">
        <v>45536</v>
      </c>
      <c r="F23723">
        <v>-489.82</v>
      </c>
      <c r="I23723" t="str">
        <f>INDEX(LedgerMapping[[#All],[Level 3]],MATCH(Actuals[[#This Row],[Sub Ledger]],LedgerMapping[[#All],[Sub Ledger]],0))</f>
        <v>Other</v>
      </c>
      <c r="J23723" s="22">
        <f>YEAR(Actuals[[#This Row],[Date]])</f>
        <v>2024</v>
      </c>
      <c r="K23723" s="22">
        <f>MONTH(Actuals[[#This Row],[Date]])</f>
        <v>9</v>
      </c>
      <c r="L23723" s="12"/>
    </row>
    <row r="23724" spans="1:12" x14ac:dyDescent="0.3">
      <c r="A23724">
        <v>11</v>
      </c>
      <c r="B23724">
        <v>35512</v>
      </c>
      <c r="C23724">
        <v>1</v>
      </c>
      <c r="D23724">
        <v>91000</v>
      </c>
      <c r="E23724" s="46">
        <v>45536</v>
      </c>
      <c r="F23724">
        <v>-183.28</v>
      </c>
      <c r="I23724" t="str">
        <f>INDEX(LedgerMapping[[#All],[Level 3]],MATCH(Actuals[[#This Row],[Sub Ledger]],LedgerMapping[[#All],[Sub Ledger]],0))</f>
        <v>Other</v>
      </c>
      <c r="J23724" s="22">
        <f>YEAR(Actuals[[#This Row],[Date]])</f>
        <v>2024</v>
      </c>
      <c r="K23724" s="22">
        <f>MONTH(Actuals[[#This Row],[Date]])</f>
        <v>9</v>
      </c>
      <c r="L23724" s="12"/>
    </row>
    <row r="23725" spans="1:12" x14ac:dyDescent="0.3">
      <c r="A23725">
        <v>12</v>
      </c>
      <c r="B23725">
        <v>35712</v>
      </c>
      <c r="C23725">
        <v>1</v>
      </c>
      <c r="D23725">
        <v>91000</v>
      </c>
      <c r="E23725" s="46">
        <v>45536</v>
      </c>
      <c r="F23725">
        <v>-144.97999999999999</v>
      </c>
      <c r="I23725" t="str">
        <f>INDEX(LedgerMapping[[#All],[Level 3]],MATCH(Actuals[[#This Row],[Sub Ledger]],LedgerMapping[[#All],[Sub Ledger]],0))</f>
        <v>Other</v>
      </c>
      <c r="J23725" s="22">
        <f>YEAR(Actuals[[#This Row],[Date]])</f>
        <v>2024</v>
      </c>
      <c r="K23725" s="22">
        <f>MONTH(Actuals[[#This Row],[Date]])</f>
        <v>9</v>
      </c>
      <c r="L23725" s="12"/>
    </row>
    <row r="23726" spans="1:12" x14ac:dyDescent="0.3">
      <c r="A23726">
        <v>13</v>
      </c>
      <c r="B23726">
        <v>35831</v>
      </c>
      <c r="C23726">
        <v>1</v>
      </c>
      <c r="D23726">
        <v>91000</v>
      </c>
      <c r="E23726" s="46">
        <v>45536</v>
      </c>
      <c r="F23726">
        <v>-82.96</v>
      </c>
      <c r="I23726" t="str">
        <f>INDEX(LedgerMapping[[#All],[Level 3]],MATCH(Actuals[[#This Row],[Sub Ledger]],LedgerMapping[[#All],[Sub Ledger]],0))</f>
        <v>Other</v>
      </c>
      <c r="J23726" s="22">
        <f>YEAR(Actuals[[#This Row],[Date]])</f>
        <v>2024</v>
      </c>
      <c r="K23726" s="22">
        <f>MONTH(Actuals[[#This Row],[Date]])</f>
        <v>9</v>
      </c>
      <c r="L23726" s="12"/>
    </row>
    <row r="23727" spans="1:12" x14ac:dyDescent="0.3">
      <c r="A23727">
        <v>3</v>
      </c>
      <c r="B23727">
        <v>35948</v>
      </c>
      <c r="C23727">
        <v>1</v>
      </c>
      <c r="D23727">
        <v>91000</v>
      </c>
      <c r="E23727" s="46">
        <v>45567</v>
      </c>
      <c r="F23727">
        <v>-403</v>
      </c>
      <c r="I23727" t="str">
        <f>INDEX(LedgerMapping[[#All],[Level 3]],MATCH(Actuals[[#This Row],[Sub Ledger]],LedgerMapping[[#All],[Sub Ledger]],0))</f>
        <v>Other</v>
      </c>
      <c r="J23727" s="22">
        <f>YEAR(Actuals[[#This Row],[Date]])</f>
        <v>2024</v>
      </c>
      <c r="K23727" s="22">
        <f>MONTH(Actuals[[#This Row],[Date]])</f>
        <v>10</v>
      </c>
      <c r="L23727" s="12"/>
    </row>
    <row r="23728" spans="1:12" x14ac:dyDescent="0.3">
      <c r="A23728">
        <v>4</v>
      </c>
      <c r="B23728">
        <v>36067</v>
      </c>
      <c r="C23728">
        <v>1</v>
      </c>
      <c r="D23728">
        <v>91000</v>
      </c>
      <c r="E23728" s="46">
        <v>45567</v>
      </c>
      <c r="F23728">
        <v>-519</v>
      </c>
      <c r="I23728" t="str">
        <f>INDEX(LedgerMapping[[#All],[Level 3]],MATCH(Actuals[[#This Row],[Sub Ledger]],LedgerMapping[[#All],[Sub Ledger]],0))</f>
        <v>Other</v>
      </c>
      <c r="J23728" s="22">
        <f>YEAR(Actuals[[#This Row],[Date]])</f>
        <v>2024</v>
      </c>
      <c r="K23728" s="22">
        <f>MONTH(Actuals[[#This Row],[Date]])</f>
        <v>10</v>
      </c>
      <c r="L23728" s="12"/>
    </row>
    <row r="23729" spans="1:12" x14ac:dyDescent="0.3">
      <c r="A23729">
        <v>5</v>
      </c>
      <c r="B23729">
        <v>36159</v>
      </c>
      <c r="C23729">
        <v>1</v>
      </c>
      <c r="D23729">
        <v>91000</v>
      </c>
      <c r="E23729" s="46">
        <v>45567</v>
      </c>
      <c r="F23729">
        <v>-367</v>
      </c>
      <c r="I23729" t="str">
        <f>INDEX(LedgerMapping[[#All],[Level 3]],MATCH(Actuals[[#This Row],[Sub Ledger]],LedgerMapping[[#All],[Sub Ledger]],0))</f>
        <v>Other</v>
      </c>
      <c r="J23729" s="22">
        <f>YEAR(Actuals[[#This Row],[Date]])</f>
        <v>2024</v>
      </c>
      <c r="K23729" s="22">
        <f>MONTH(Actuals[[#This Row],[Date]])</f>
        <v>10</v>
      </c>
      <c r="L23729" s="12"/>
    </row>
    <row r="23730" spans="1:12" x14ac:dyDescent="0.3">
      <c r="A23730">
        <v>7</v>
      </c>
      <c r="B23730">
        <v>36449</v>
      </c>
      <c r="C23730">
        <v>1</v>
      </c>
      <c r="D23730">
        <v>91000</v>
      </c>
      <c r="E23730" s="46">
        <v>45567</v>
      </c>
      <c r="F23730">
        <v>-440</v>
      </c>
      <c r="I23730" t="str">
        <f>INDEX(LedgerMapping[[#All],[Level 3]],MATCH(Actuals[[#This Row],[Sub Ledger]],LedgerMapping[[#All],[Sub Ledger]],0))</f>
        <v>Other</v>
      </c>
      <c r="J23730" s="22">
        <f>YEAR(Actuals[[#This Row],[Date]])</f>
        <v>2024</v>
      </c>
      <c r="K23730" s="22">
        <f>MONTH(Actuals[[#This Row],[Date]])</f>
        <v>10</v>
      </c>
      <c r="L23730" s="12"/>
    </row>
    <row r="23731" spans="1:12" x14ac:dyDescent="0.3">
      <c r="A23731">
        <v>8</v>
      </c>
      <c r="B23731">
        <v>36542</v>
      </c>
      <c r="C23731">
        <v>1</v>
      </c>
      <c r="D23731">
        <v>91000</v>
      </c>
      <c r="E23731" s="46">
        <v>45567</v>
      </c>
      <c r="F23731">
        <v>-594.36</v>
      </c>
      <c r="I23731" t="str">
        <f>INDEX(LedgerMapping[[#All],[Level 3]],MATCH(Actuals[[#This Row],[Sub Ledger]],LedgerMapping[[#All],[Sub Ledger]],0))</f>
        <v>Other</v>
      </c>
      <c r="J23731" s="22">
        <f>YEAR(Actuals[[#This Row],[Date]])</f>
        <v>2024</v>
      </c>
      <c r="K23731" s="22">
        <f>MONTH(Actuals[[#This Row],[Date]])</f>
        <v>10</v>
      </c>
      <c r="L23731" s="12"/>
    </row>
    <row r="23732" spans="1:12" x14ac:dyDescent="0.3">
      <c r="A23732">
        <v>11</v>
      </c>
      <c r="B23732">
        <v>36662</v>
      </c>
      <c r="C23732">
        <v>1</v>
      </c>
      <c r="D23732">
        <v>91000</v>
      </c>
      <c r="E23732" s="46">
        <v>45567</v>
      </c>
      <c r="F23732">
        <v>-272.64</v>
      </c>
      <c r="I23732" t="str">
        <f>INDEX(LedgerMapping[[#All],[Level 3]],MATCH(Actuals[[#This Row],[Sub Ledger]],LedgerMapping[[#All],[Sub Ledger]],0))</f>
        <v>Other</v>
      </c>
      <c r="J23732" s="22">
        <f>YEAR(Actuals[[#This Row],[Date]])</f>
        <v>2024</v>
      </c>
      <c r="K23732" s="22">
        <f>MONTH(Actuals[[#This Row],[Date]])</f>
        <v>10</v>
      </c>
      <c r="L23732" s="12"/>
    </row>
    <row r="23733" spans="1:12" x14ac:dyDescent="0.3">
      <c r="A23733">
        <v>12</v>
      </c>
      <c r="B23733">
        <v>36861</v>
      </c>
      <c r="C23733">
        <v>1</v>
      </c>
      <c r="D23733">
        <v>91000</v>
      </c>
      <c r="E23733" s="46">
        <v>45567</v>
      </c>
      <c r="F23733">
        <v>-98.18</v>
      </c>
      <c r="I23733" t="str">
        <f>INDEX(LedgerMapping[[#All],[Level 3]],MATCH(Actuals[[#This Row],[Sub Ledger]],LedgerMapping[[#All],[Sub Ledger]],0))</f>
        <v>Other</v>
      </c>
      <c r="J23733" s="22">
        <f>YEAR(Actuals[[#This Row],[Date]])</f>
        <v>2024</v>
      </c>
      <c r="K23733" s="22">
        <f>MONTH(Actuals[[#This Row],[Date]])</f>
        <v>10</v>
      </c>
      <c r="L23733" s="12"/>
    </row>
    <row r="23734" spans="1:12" x14ac:dyDescent="0.3">
      <c r="A23734">
        <v>13</v>
      </c>
      <c r="B23734">
        <v>36980</v>
      </c>
      <c r="C23734">
        <v>1</v>
      </c>
      <c r="D23734">
        <v>91000</v>
      </c>
      <c r="E23734" s="46">
        <v>45567</v>
      </c>
      <c r="F23734">
        <v>-170.67</v>
      </c>
      <c r="I23734" t="str">
        <f>INDEX(LedgerMapping[[#All],[Level 3]],MATCH(Actuals[[#This Row],[Sub Ledger]],LedgerMapping[[#All],[Sub Ledger]],0))</f>
        <v>Other</v>
      </c>
      <c r="J23734" s="22">
        <f>YEAR(Actuals[[#This Row],[Date]])</f>
        <v>2024</v>
      </c>
      <c r="K23734" s="22">
        <f>MONTH(Actuals[[#This Row],[Date]])</f>
        <v>10</v>
      </c>
      <c r="L23734" s="12"/>
    </row>
    <row r="23735" spans="1:12" x14ac:dyDescent="0.3">
      <c r="A23735">
        <v>3</v>
      </c>
      <c r="B23735">
        <v>37096</v>
      </c>
      <c r="C23735">
        <v>1</v>
      </c>
      <c r="D23735">
        <v>91000</v>
      </c>
      <c r="E23735" s="46">
        <v>45597</v>
      </c>
      <c r="F23735">
        <v>-634</v>
      </c>
      <c r="I23735" t="str">
        <f>INDEX(LedgerMapping[[#All],[Level 3]],MATCH(Actuals[[#This Row],[Sub Ledger]],LedgerMapping[[#All],[Sub Ledger]],0))</f>
        <v>Other</v>
      </c>
      <c r="J23735" s="22">
        <f>YEAR(Actuals[[#This Row],[Date]])</f>
        <v>2024</v>
      </c>
      <c r="K23735" s="22">
        <f>MONTH(Actuals[[#This Row],[Date]])</f>
        <v>11</v>
      </c>
      <c r="L23735" s="12"/>
    </row>
    <row r="23736" spans="1:12" x14ac:dyDescent="0.3">
      <c r="A23736">
        <v>4</v>
      </c>
      <c r="B23736">
        <v>37216</v>
      </c>
      <c r="C23736">
        <v>1</v>
      </c>
      <c r="D23736">
        <v>91000</v>
      </c>
      <c r="E23736" s="46">
        <v>45597</v>
      </c>
      <c r="F23736">
        <v>-510</v>
      </c>
      <c r="I23736" t="str">
        <f>INDEX(LedgerMapping[[#All],[Level 3]],MATCH(Actuals[[#This Row],[Sub Ledger]],LedgerMapping[[#All],[Sub Ledger]],0))</f>
        <v>Other</v>
      </c>
      <c r="J23736" s="22">
        <f>YEAR(Actuals[[#This Row],[Date]])</f>
        <v>2024</v>
      </c>
      <c r="K23736" s="22">
        <f>MONTH(Actuals[[#This Row],[Date]])</f>
        <v>11</v>
      </c>
      <c r="L23736" s="12"/>
    </row>
    <row r="23737" spans="1:12" x14ac:dyDescent="0.3">
      <c r="A23737">
        <v>5</v>
      </c>
      <c r="B23737">
        <v>37309</v>
      </c>
      <c r="C23737">
        <v>1</v>
      </c>
      <c r="D23737">
        <v>91000</v>
      </c>
      <c r="E23737" s="46">
        <v>45597</v>
      </c>
      <c r="F23737">
        <v>-346</v>
      </c>
      <c r="I23737" t="str">
        <f>INDEX(LedgerMapping[[#All],[Level 3]],MATCH(Actuals[[#This Row],[Sub Ledger]],LedgerMapping[[#All],[Sub Ledger]],0))</f>
        <v>Other</v>
      </c>
      <c r="J23737" s="22">
        <f>YEAR(Actuals[[#This Row],[Date]])</f>
        <v>2024</v>
      </c>
      <c r="K23737" s="22">
        <f>MONTH(Actuals[[#This Row],[Date]])</f>
        <v>11</v>
      </c>
      <c r="L23737" s="12"/>
    </row>
    <row r="23738" spans="1:12" x14ac:dyDescent="0.3">
      <c r="A23738">
        <v>7</v>
      </c>
      <c r="B23738">
        <v>37599</v>
      </c>
      <c r="C23738">
        <v>1</v>
      </c>
      <c r="D23738">
        <v>91000</v>
      </c>
      <c r="E23738" s="46">
        <v>45597</v>
      </c>
      <c r="F23738">
        <v>-365</v>
      </c>
      <c r="I23738" t="str">
        <f>INDEX(LedgerMapping[[#All],[Level 3]],MATCH(Actuals[[#This Row],[Sub Ledger]],LedgerMapping[[#All],[Sub Ledger]],0))</f>
        <v>Other</v>
      </c>
      <c r="J23738" s="22">
        <f>YEAR(Actuals[[#This Row],[Date]])</f>
        <v>2024</v>
      </c>
      <c r="K23738" s="22">
        <f>MONTH(Actuals[[#This Row],[Date]])</f>
        <v>11</v>
      </c>
      <c r="L23738" s="12"/>
    </row>
    <row r="23739" spans="1:12" x14ac:dyDescent="0.3">
      <c r="A23739">
        <v>8</v>
      </c>
      <c r="B23739">
        <v>37691</v>
      </c>
      <c r="C23739">
        <v>1</v>
      </c>
      <c r="D23739">
        <v>91000</v>
      </c>
      <c r="E23739" s="46">
        <v>45597</v>
      </c>
      <c r="F23739">
        <v>-462.55</v>
      </c>
      <c r="I23739" t="str">
        <f>INDEX(LedgerMapping[[#All],[Level 3]],MATCH(Actuals[[#This Row],[Sub Ledger]],LedgerMapping[[#All],[Sub Ledger]],0))</f>
        <v>Other</v>
      </c>
      <c r="J23739" s="22">
        <f>YEAR(Actuals[[#This Row],[Date]])</f>
        <v>2024</v>
      </c>
      <c r="K23739" s="22">
        <f>MONTH(Actuals[[#This Row],[Date]])</f>
        <v>11</v>
      </c>
      <c r="L23739" s="12"/>
    </row>
    <row r="23740" spans="1:12" x14ac:dyDescent="0.3">
      <c r="A23740">
        <v>11</v>
      </c>
      <c r="B23740">
        <v>37811</v>
      </c>
      <c r="C23740">
        <v>1</v>
      </c>
      <c r="D23740">
        <v>91000</v>
      </c>
      <c r="E23740" s="46">
        <v>45597</v>
      </c>
      <c r="F23740">
        <v>-174.77</v>
      </c>
      <c r="I23740" t="str">
        <f>INDEX(LedgerMapping[[#All],[Level 3]],MATCH(Actuals[[#This Row],[Sub Ledger]],LedgerMapping[[#All],[Sub Ledger]],0))</f>
        <v>Other</v>
      </c>
      <c r="J23740" s="22">
        <f>YEAR(Actuals[[#This Row],[Date]])</f>
        <v>2024</v>
      </c>
      <c r="K23740" s="22">
        <f>MONTH(Actuals[[#This Row],[Date]])</f>
        <v>11</v>
      </c>
      <c r="L23740" s="12"/>
    </row>
    <row r="23741" spans="1:12" x14ac:dyDescent="0.3">
      <c r="A23741">
        <v>12</v>
      </c>
      <c r="B23741">
        <v>38011</v>
      </c>
      <c r="C23741">
        <v>1</v>
      </c>
      <c r="D23741">
        <v>91000</v>
      </c>
      <c r="E23741" s="46">
        <v>45597</v>
      </c>
      <c r="F23741">
        <v>-86.47</v>
      </c>
      <c r="I23741" t="str">
        <f>INDEX(LedgerMapping[[#All],[Level 3]],MATCH(Actuals[[#This Row],[Sub Ledger]],LedgerMapping[[#All],[Sub Ledger]],0))</f>
        <v>Other</v>
      </c>
      <c r="J23741" s="22">
        <f>YEAR(Actuals[[#This Row],[Date]])</f>
        <v>2024</v>
      </c>
      <c r="K23741" s="22">
        <f>MONTH(Actuals[[#This Row],[Date]])</f>
        <v>11</v>
      </c>
      <c r="L23741" s="12"/>
    </row>
    <row r="23742" spans="1:12" x14ac:dyDescent="0.3">
      <c r="A23742">
        <v>13</v>
      </c>
      <c r="B23742">
        <v>38131</v>
      </c>
      <c r="C23742">
        <v>1</v>
      </c>
      <c r="D23742">
        <v>91000</v>
      </c>
      <c r="E23742" s="46">
        <v>45597</v>
      </c>
      <c r="F23742">
        <v>-114.54</v>
      </c>
      <c r="I23742" t="str">
        <f>INDEX(LedgerMapping[[#All],[Level 3]],MATCH(Actuals[[#This Row],[Sub Ledger]],LedgerMapping[[#All],[Sub Ledger]],0))</f>
        <v>Other</v>
      </c>
      <c r="J23742" s="22">
        <f>YEAR(Actuals[[#This Row],[Date]])</f>
        <v>2024</v>
      </c>
      <c r="K23742" s="22">
        <f>MONTH(Actuals[[#This Row],[Date]])</f>
        <v>11</v>
      </c>
      <c r="L23742" s="12"/>
    </row>
    <row r="23743" spans="1:12" x14ac:dyDescent="0.3">
      <c r="A23743">
        <v>3</v>
      </c>
      <c r="B23743">
        <v>38246</v>
      </c>
      <c r="C23743">
        <v>1</v>
      </c>
      <c r="D23743">
        <v>91000</v>
      </c>
      <c r="E23743" s="46">
        <v>45628</v>
      </c>
      <c r="F23743">
        <v>-522</v>
      </c>
      <c r="I23743" t="str">
        <f>INDEX(LedgerMapping[[#All],[Level 3]],MATCH(Actuals[[#This Row],[Sub Ledger]],LedgerMapping[[#All],[Sub Ledger]],0))</f>
        <v>Other</v>
      </c>
      <c r="J23743" s="22">
        <f>YEAR(Actuals[[#This Row],[Date]])</f>
        <v>2024</v>
      </c>
      <c r="K23743" s="22">
        <f>MONTH(Actuals[[#This Row],[Date]])</f>
        <v>12</v>
      </c>
      <c r="L23743" s="12"/>
    </row>
    <row r="23744" spans="1:12" x14ac:dyDescent="0.3">
      <c r="A23744">
        <v>4</v>
      </c>
      <c r="B23744">
        <v>38366</v>
      </c>
      <c r="C23744">
        <v>1</v>
      </c>
      <c r="D23744">
        <v>91000</v>
      </c>
      <c r="E23744" s="46">
        <v>45628</v>
      </c>
      <c r="F23744">
        <v>-474</v>
      </c>
      <c r="I23744" t="str">
        <f>INDEX(LedgerMapping[[#All],[Level 3]],MATCH(Actuals[[#This Row],[Sub Ledger]],LedgerMapping[[#All],[Sub Ledger]],0))</f>
        <v>Other</v>
      </c>
      <c r="J23744" s="22">
        <f>YEAR(Actuals[[#This Row],[Date]])</f>
        <v>2024</v>
      </c>
      <c r="K23744" s="22">
        <f>MONTH(Actuals[[#This Row],[Date]])</f>
        <v>12</v>
      </c>
      <c r="L23744" s="12"/>
    </row>
    <row r="23745" spans="1:12" x14ac:dyDescent="0.3">
      <c r="A23745">
        <v>5</v>
      </c>
      <c r="B23745">
        <v>38459</v>
      </c>
      <c r="C23745">
        <v>1</v>
      </c>
      <c r="D23745">
        <v>91000</v>
      </c>
      <c r="E23745" s="46">
        <v>45628</v>
      </c>
      <c r="F23745">
        <v>-286</v>
      </c>
      <c r="I23745" t="str">
        <f>INDEX(LedgerMapping[[#All],[Level 3]],MATCH(Actuals[[#This Row],[Sub Ledger]],LedgerMapping[[#All],[Sub Ledger]],0))</f>
        <v>Other</v>
      </c>
      <c r="J23745" s="22">
        <f>YEAR(Actuals[[#This Row],[Date]])</f>
        <v>2024</v>
      </c>
      <c r="K23745" s="22">
        <f>MONTH(Actuals[[#This Row],[Date]])</f>
        <v>12</v>
      </c>
      <c r="L23745" s="12"/>
    </row>
    <row r="23746" spans="1:12" x14ac:dyDescent="0.3">
      <c r="A23746">
        <v>7</v>
      </c>
      <c r="B23746">
        <v>38749</v>
      </c>
      <c r="C23746">
        <v>1</v>
      </c>
      <c r="D23746">
        <v>91000</v>
      </c>
      <c r="E23746" s="46">
        <v>45628</v>
      </c>
      <c r="F23746">
        <v>-426</v>
      </c>
      <c r="I23746" t="str">
        <f>INDEX(LedgerMapping[[#All],[Level 3]],MATCH(Actuals[[#This Row],[Sub Ledger]],LedgerMapping[[#All],[Sub Ledger]],0))</f>
        <v>Other</v>
      </c>
      <c r="J23746" s="22">
        <f>YEAR(Actuals[[#This Row],[Date]])</f>
        <v>2024</v>
      </c>
      <c r="K23746" s="22">
        <f>MONTH(Actuals[[#This Row],[Date]])</f>
        <v>12</v>
      </c>
      <c r="L23746" s="12"/>
    </row>
    <row r="23747" spans="1:12" x14ac:dyDescent="0.3">
      <c r="A23747">
        <v>8</v>
      </c>
      <c r="B23747">
        <v>38842</v>
      </c>
      <c r="C23747">
        <v>1</v>
      </c>
      <c r="D23747">
        <v>91000</v>
      </c>
      <c r="E23747" s="46">
        <v>45628</v>
      </c>
      <c r="F23747">
        <v>-494.36</v>
      </c>
      <c r="I23747" t="str">
        <f>INDEX(LedgerMapping[[#All],[Level 3]],MATCH(Actuals[[#This Row],[Sub Ledger]],LedgerMapping[[#All],[Sub Ledger]],0))</f>
        <v>Other</v>
      </c>
      <c r="J23747" s="22">
        <f>YEAR(Actuals[[#This Row],[Date]])</f>
        <v>2024</v>
      </c>
      <c r="K23747" s="22">
        <f>MONTH(Actuals[[#This Row],[Date]])</f>
        <v>12</v>
      </c>
      <c r="L23747" s="12"/>
    </row>
    <row r="23748" spans="1:12" x14ac:dyDescent="0.3">
      <c r="A23748">
        <v>11</v>
      </c>
      <c r="B23748">
        <v>38962</v>
      </c>
      <c r="C23748">
        <v>1</v>
      </c>
      <c r="D23748">
        <v>91000</v>
      </c>
      <c r="E23748" s="46">
        <v>45628</v>
      </c>
      <c r="F23748">
        <v>-205.62</v>
      </c>
      <c r="I23748" t="str">
        <f>INDEX(LedgerMapping[[#All],[Level 3]],MATCH(Actuals[[#This Row],[Sub Ledger]],LedgerMapping[[#All],[Sub Ledger]],0))</f>
        <v>Other</v>
      </c>
      <c r="J23748" s="22">
        <f>YEAR(Actuals[[#This Row],[Date]])</f>
        <v>2024</v>
      </c>
      <c r="K23748" s="22">
        <f>MONTH(Actuals[[#This Row],[Date]])</f>
        <v>12</v>
      </c>
      <c r="L23748" s="12"/>
    </row>
    <row r="23749" spans="1:12" x14ac:dyDescent="0.3">
      <c r="A23749">
        <v>12</v>
      </c>
      <c r="B23749">
        <v>39163</v>
      </c>
      <c r="C23749">
        <v>1</v>
      </c>
      <c r="D23749">
        <v>91000</v>
      </c>
      <c r="E23749" s="46">
        <v>45628</v>
      </c>
      <c r="F23749">
        <v>-134.34</v>
      </c>
      <c r="I23749" t="str">
        <f>INDEX(LedgerMapping[[#All],[Level 3]],MATCH(Actuals[[#This Row],[Sub Ledger]],LedgerMapping[[#All],[Sub Ledger]],0))</f>
        <v>Other</v>
      </c>
      <c r="J23749" s="22">
        <f>YEAR(Actuals[[#This Row],[Date]])</f>
        <v>2024</v>
      </c>
      <c r="K23749" s="22">
        <f>MONTH(Actuals[[#This Row],[Date]])</f>
        <v>12</v>
      </c>
      <c r="L23749" s="12"/>
    </row>
    <row r="23750" spans="1:12" x14ac:dyDescent="0.3">
      <c r="A23750">
        <v>13</v>
      </c>
      <c r="B23750">
        <v>39283</v>
      </c>
      <c r="C23750">
        <v>1</v>
      </c>
      <c r="D23750">
        <v>91000</v>
      </c>
      <c r="E23750" s="46">
        <v>45628</v>
      </c>
      <c r="F23750">
        <v>-125.06</v>
      </c>
      <c r="I23750" t="str">
        <f>INDEX(LedgerMapping[[#All],[Level 3]],MATCH(Actuals[[#This Row],[Sub Ledger]],LedgerMapping[[#All],[Sub Ledger]],0))</f>
        <v>Other</v>
      </c>
      <c r="J23750" s="22">
        <f>YEAR(Actuals[[#This Row],[Date]])</f>
        <v>2024</v>
      </c>
      <c r="K23750" s="22">
        <f>MONTH(Actuals[[#This Row],[Date]])</f>
        <v>12</v>
      </c>
      <c r="L23750" s="12"/>
    </row>
    <row r="23751" spans="1:12" x14ac:dyDescent="0.3">
      <c r="A23751">
        <v>3</v>
      </c>
      <c r="B23751">
        <v>20633</v>
      </c>
      <c r="C23751">
        <v>1</v>
      </c>
      <c r="D23751">
        <v>91000</v>
      </c>
      <c r="E23751" s="46">
        <v>45141</v>
      </c>
      <c r="F23751">
        <v>-399</v>
      </c>
      <c r="I23751" t="str">
        <f>INDEX(LedgerMapping[[#All],[Level 3]],MATCH(Actuals[[#This Row],[Sub Ledger]],LedgerMapping[[#All],[Sub Ledger]],0))</f>
        <v>Other</v>
      </c>
      <c r="J23751" s="22">
        <f>YEAR(Actuals[[#This Row],[Date]])</f>
        <v>2023</v>
      </c>
      <c r="K23751" s="22">
        <f>MONTH(Actuals[[#This Row],[Date]])</f>
        <v>8</v>
      </c>
      <c r="L23751" s="12"/>
    </row>
    <row r="23752" spans="1:12" x14ac:dyDescent="0.3">
      <c r="A23752">
        <v>3</v>
      </c>
      <c r="B23752">
        <v>44</v>
      </c>
      <c r="C23752">
        <v>1</v>
      </c>
      <c r="D23752">
        <v>91000</v>
      </c>
      <c r="E23752" s="46">
        <v>44562</v>
      </c>
      <c r="F23752">
        <v>-247</v>
      </c>
      <c r="I23752" t="str">
        <f>INDEX(LedgerMapping[[#All],[Level 3]],MATCH(Actuals[[#This Row],[Sub Ledger]],LedgerMapping[[#All],[Sub Ledger]],0))</f>
        <v>Other</v>
      </c>
      <c r="J23752" s="22">
        <f>YEAR(Actuals[[#This Row],[Date]])</f>
        <v>2022</v>
      </c>
      <c r="K23752" s="22">
        <f>MONTH(Actuals[[#This Row],[Date]])</f>
        <v>1</v>
      </c>
      <c r="L23752" s="12"/>
    </row>
    <row r="23753" spans="1:12" x14ac:dyDescent="0.3">
      <c r="A23753">
        <v>4</v>
      </c>
      <c r="B23753">
        <v>232</v>
      </c>
      <c r="C23753">
        <v>1</v>
      </c>
      <c r="D23753">
        <v>91000</v>
      </c>
      <c r="E23753" s="46">
        <v>44562</v>
      </c>
      <c r="F23753">
        <v>-216</v>
      </c>
      <c r="I23753" t="str">
        <f>INDEX(LedgerMapping[[#All],[Level 3]],MATCH(Actuals[[#This Row],[Sub Ledger]],LedgerMapping[[#All],[Sub Ledger]],0))</f>
        <v>Other</v>
      </c>
      <c r="J23753" s="22">
        <f>YEAR(Actuals[[#This Row],[Date]])</f>
        <v>2022</v>
      </c>
      <c r="K23753" s="22">
        <f>MONTH(Actuals[[#This Row],[Date]])</f>
        <v>1</v>
      </c>
      <c r="L23753" s="12"/>
    </row>
    <row r="23754" spans="1:12" x14ac:dyDescent="0.3">
      <c r="A23754">
        <v>5</v>
      </c>
      <c r="B23754">
        <v>373</v>
      </c>
      <c r="C23754">
        <v>1</v>
      </c>
      <c r="D23754">
        <v>91000</v>
      </c>
      <c r="E23754" s="46">
        <v>44562</v>
      </c>
      <c r="F23754">
        <v>-176</v>
      </c>
      <c r="I23754" t="str">
        <f>INDEX(LedgerMapping[[#All],[Level 3]],MATCH(Actuals[[#This Row],[Sub Ledger]],LedgerMapping[[#All],[Sub Ledger]],0))</f>
        <v>Other</v>
      </c>
      <c r="J23754" s="22">
        <f>YEAR(Actuals[[#This Row],[Date]])</f>
        <v>2022</v>
      </c>
      <c r="K23754" s="22">
        <f>MONTH(Actuals[[#This Row],[Date]])</f>
        <v>1</v>
      </c>
      <c r="L23754" s="12"/>
    </row>
    <row r="23755" spans="1:12" x14ac:dyDescent="0.3">
      <c r="A23755">
        <v>7</v>
      </c>
      <c r="B23755">
        <v>845</v>
      </c>
      <c r="C23755">
        <v>1</v>
      </c>
      <c r="D23755">
        <v>91000</v>
      </c>
      <c r="E23755" s="46">
        <v>44562</v>
      </c>
      <c r="F23755">
        <v>-177</v>
      </c>
      <c r="I23755" t="str">
        <f>INDEX(LedgerMapping[[#All],[Level 3]],MATCH(Actuals[[#This Row],[Sub Ledger]],LedgerMapping[[#All],[Sub Ledger]],0))</f>
        <v>Other</v>
      </c>
      <c r="J23755" s="22">
        <f>YEAR(Actuals[[#This Row],[Date]])</f>
        <v>2022</v>
      </c>
      <c r="K23755" s="22">
        <f>MONTH(Actuals[[#This Row],[Date]])</f>
        <v>1</v>
      </c>
      <c r="L23755" s="12"/>
    </row>
    <row r="23756" spans="1:12" x14ac:dyDescent="0.3">
      <c r="A23756">
        <v>8</v>
      </c>
      <c r="B23756">
        <v>986</v>
      </c>
      <c r="C23756">
        <v>1</v>
      </c>
      <c r="D23756">
        <v>91000</v>
      </c>
      <c r="E23756" s="46">
        <v>44562</v>
      </c>
      <c r="F23756">
        <v>-280.73</v>
      </c>
      <c r="I23756" t="str">
        <f>INDEX(LedgerMapping[[#All],[Level 3]],MATCH(Actuals[[#This Row],[Sub Ledger]],LedgerMapping[[#All],[Sub Ledger]],0))</f>
        <v>Other</v>
      </c>
      <c r="J23756" s="22">
        <f>YEAR(Actuals[[#This Row],[Date]])</f>
        <v>2022</v>
      </c>
      <c r="K23756" s="22">
        <f>MONTH(Actuals[[#This Row],[Date]])</f>
        <v>1</v>
      </c>
      <c r="L23756" s="12"/>
    </row>
    <row r="23757" spans="1:12" x14ac:dyDescent="0.3">
      <c r="A23757">
        <v>3</v>
      </c>
      <c r="B23757">
        <v>1174</v>
      </c>
      <c r="C23757">
        <v>1</v>
      </c>
      <c r="D23757">
        <v>91000</v>
      </c>
      <c r="E23757" s="46">
        <v>44593</v>
      </c>
      <c r="F23757">
        <v>-309</v>
      </c>
      <c r="I23757" t="str">
        <f>INDEX(LedgerMapping[[#All],[Level 3]],MATCH(Actuals[[#This Row],[Sub Ledger]],LedgerMapping[[#All],[Sub Ledger]],0))</f>
        <v>Other</v>
      </c>
      <c r="J23757" s="22">
        <f>YEAR(Actuals[[#This Row],[Date]])</f>
        <v>2022</v>
      </c>
      <c r="K23757" s="22">
        <f>MONTH(Actuals[[#This Row],[Date]])</f>
        <v>2</v>
      </c>
      <c r="L23757" s="12"/>
    </row>
    <row r="23758" spans="1:12" x14ac:dyDescent="0.3">
      <c r="A23758">
        <v>4</v>
      </c>
      <c r="B23758">
        <v>1358</v>
      </c>
      <c r="C23758">
        <v>1</v>
      </c>
      <c r="D23758">
        <v>91000</v>
      </c>
      <c r="E23758" s="46">
        <v>44593</v>
      </c>
      <c r="F23758">
        <v>-216</v>
      </c>
      <c r="I23758" t="str">
        <f>INDEX(LedgerMapping[[#All],[Level 3]],MATCH(Actuals[[#This Row],[Sub Ledger]],LedgerMapping[[#All],[Sub Ledger]],0))</f>
        <v>Other</v>
      </c>
      <c r="J23758" s="22">
        <f>YEAR(Actuals[[#This Row],[Date]])</f>
        <v>2022</v>
      </c>
      <c r="K23758" s="22">
        <f>MONTH(Actuals[[#This Row],[Date]])</f>
        <v>2</v>
      </c>
      <c r="L23758" s="12"/>
    </row>
    <row r="23759" spans="1:12" x14ac:dyDescent="0.3">
      <c r="A23759">
        <v>5</v>
      </c>
      <c r="B23759">
        <v>1497</v>
      </c>
      <c r="C23759">
        <v>1</v>
      </c>
      <c r="D23759">
        <v>91000</v>
      </c>
      <c r="E23759" s="46">
        <v>44593</v>
      </c>
      <c r="F23759">
        <v>-259</v>
      </c>
      <c r="I23759" t="str">
        <f>INDEX(LedgerMapping[[#All],[Level 3]],MATCH(Actuals[[#This Row],[Sub Ledger]],LedgerMapping[[#All],[Sub Ledger]],0))</f>
        <v>Other</v>
      </c>
      <c r="J23759" s="22">
        <f>YEAR(Actuals[[#This Row],[Date]])</f>
        <v>2022</v>
      </c>
      <c r="K23759" s="22">
        <f>MONTH(Actuals[[#This Row],[Date]])</f>
        <v>2</v>
      </c>
      <c r="L23759" s="12"/>
    </row>
    <row r="23760" spans="1:12" x14ac:dyDescent="0.3">
      <c r="A23760">
        <v>7</v>
      </c>
      <c r="B23760">
        <v>1969</v>
      </c>
      <c r="C23760">
        <v>1</v>
      </c>
      <c r="D23760">
        <v>91000</v>
      </c>
      <c r="E23760" s="46">
        <v>44593</v>
      </c>
      <c r="F23760">
        <v>-192</v>
      </c>
      <c r="I23760" t="str">
        <f>INDEX(LedgerMapping[[#All],[Level 3]],MATCH(Actuals[[#This Row],[Sub Ledger]],LedgerMapping[[#All],[Sub Ledger]],0))</f>
        <v>Other</v>
      </c>
      <c r="J23760" s="22">
        <f>YEAR(Actuals[[#This Row],[Date]])</f>
        <v>2022</v>
      </c>
      <c r="K23760" s="22">
        <f>MONTH(Actuals[[#This Row],[Date]])</f>
        <v>2</v>
      </c>
      <c r="L23760" s="12"/>
    </row>
    <row r="23761" spans="1:12" x14ac:dyDescent="0.3">
      <c r="A23761">
        <v>8</v>
      </c>
      <c r="B23761">
        <v>2108</v>
      </c>
      <c r="C23761">
        <v>1</v>
      </c>
      <c r="D23761">
        <v>91000</v>
      </c>
      <c r="E23761" s="46">
        <v>44593</v>
      </c>
      <c r="F23761">
        <v>-261.04000000000002</v>
      </c>
      <c r="I23761" t="str">
        <f>INDEX(LedgerMapping[[#All],[Level 3]],MATCH(Actuals[[#This Row],[Sub Ledger]],LedgerMapping[[#All],[Sub Ledger]],0))</f>
        <v>Other</v>
      </c>
      <c r="J23761" s="22">
        <f>YEAR(Actuals[[#This Row],[Date]])</f>
        <v>2022</v>
      </c>
      <c r="K23761" s="22">
        <f>MONTH(Actuals[[#This Row],[Date]])</f>
        <v>2</v>
      </c>
      <c r="L23761" s="12"/>
    </row>
    <row r="23762" spans="1:12" x14ac:dyDescent="0.3">
      <c r="A23762">
        <v>3</v>
      </c>
      <c r="B23762">
        <v>2296</v>
      </c>
      <c r="C23762">
        <v>1</v>
      </c>
      <c r="D23762">
        <v>91000</v>
      </c>
      <c r="E23762" s="46">
        <v>44624</v>
      </c>
      <c r="F23762">
        <v>-301</v>
      </c>
      <c r="I23762" t="str">
        <f>INDEX(LedgerMapping[[#All],[Level 3]],MATCH(Actuals[[#This Row],[Sub Ledger]],LedgerMapping[[#All],[Sub Ledger]],0))</f>
        <v>Other</v>
      </c>
      <c r="J23762" s="22">
        <f>YEAR(Actuals[[#This Row],[Date]])</f>
        <v>2022</v>
      </c>
      <c r="K23762" s="22">
        <f>MONTH(Actuals[[#This Row],[Date]])</f>
        <v>3</v>
      </c>
      <c r="L23762" s="12"/>
    </row>
    <row r="23763" spans="1:12" x14ac:dyDescent="0.3">
      <c r="A23763">
        <v>4</v>
      </c>
      <c r="B23763">
        <v>2482</v>
      </c>
      <c r="C23763">
        <v>1</v>
      </c>
      <c r="D23763">
        <v>91000</v>
      </c>
      <c r="E23763" s="46">
        <v>44624</v>
      </c>
      <c r="F23763">
        <v>-309</v>
      </c>
      <c r="I23763" t="str">
        <f>INDEX(LedgerMapping[[#All],[Level 3]],MATCH(Actuals[[#This Row],[Sub Ledger]],LedgerMapping[[#All],[Sub Ledger]],0))</f>
        <v>Other</v>
      </c>
      <c r="J23763" s="22">
        <f>YEAR(Actuals[[#This Row],[Date]])</f>
        <v>2022</v>
      </c>
      <c r="K23763" s="22">
        <f>MONTH(Actuals[[#This Row],[Date]])</f>
        <v>3</v>
      </c>
      <c r="L23763" s="12"/>
    </row>
    <row r="23764" spans="1:12" x14ac:dyDescent="0.3">
      <c r="A23764">
        <v>5</v>
      </c>
      <c r="B23764">
        <v>2619</v>
      </c>
      <c r="C23764">
        <v>1</v>
      </c>
      <c r="D23764">
        <v>91000</v>
      </c>
      <c r="E23764" s="46">
        <v>44624</v>
      </c>
      <c r="F23764">
        <v>-213</v>
      </c>
      <c r="I23764" t="str">
        <f>INDEX(LedgerMapping[[#All],[Level 3]],MATCH(Actuals[[#This Row],[Sub Ledger]],LedgerMapping[[#All],[Sub Ledger]],0))</f>
        <v>Other</v>
      </c>
      <c r="J23764" s="22">
        <f>YEAR(Actuals[[#This Row],[Date]])</f>
        <v>2022</v>
      </c>
      <c r="K23764" s="22">
        <f>MONTH(Actuals[[#This Row],[Date]])</f>
        <v>3</v>
      </c>
      <c r="L23764" s="12"/>
    </row>
    <row r="23765" spans="1:12" x14ac:dyDescent="0.3">
      <c r="A23765">
        <v>7</v>
      </c>
      <c r="B23765">
        <v>3085</v>
      </c>
      <c r="C23765">
        <v>1</v>
      </c>
      <c r="D23765">
        <v>91000</v>
      </c>
      <c r="E23765" s="46">
        <v>44624</v>
      </c>
      <c r="F23765">
        <v>-266</v>
      </c>
      <c r="I23765" t="str">
        <f>INDEX(LedgerMapping[[#All],[Level 3]],MATCH(Actuals[[#This Row],[Sub Ledger]],LedgerMapping[[#All],[Sub Ledger]],0))</f>
        <v>Other</v>
      </c>
      <c r="J23765" s="22">
        <f>YEAR(Actuals[[#This Row],[Date]])</f>
        <v>2022</v>
      </c>
      <c r="K23765" s="22">
        <f>MONTH(Actuals[[#This Row],[Date]])</f>
        <v>3</v>
      </c>
      <c r="L23765" s="12"/>
    </row>
    <row r="23766" spans="1:12" x14ac:dyDescent="0.3">
      <c r="A23766">
        <v>8</v>
      </c>
      <c r="B23766">
        <v>3226</v>
      </c>
      <c r="C23766">
        <v>1</v>
      </c>
      <c r="D23766">
        <v>91000</v>
      </c>
      <c r="E23766" s="46">
        <v>44624</v>
      </c>
      <c r="F23766">
        <v>-321.64</v>
      </c>
      <c r="I23766" t="str">
        <f>INDEX(LedgerMapping[[#All],[Level 3]],MATCH(Actuals[[#This Row],[Sub Ledger]],LedgerMapping[[#All],[Sub Ledger]],0))</f>
        <v>Other</v>
      </c>
      <c r="J23766" s="22">
        <f>YEAR(Actuals[[#This Row],[Date]])</f>
        <v>2022</v>
      </c>
      <c r="K23766" s="22">
        <f>MONTH(Actuals[[#This Row],[Date]])</f>
        <v>3</v>
      </c>
      <c r="L23766" s="12"/>
    </row>
    <row r="23767" spans="1:12" x14ac:dyDescent="0.3">
      <c r="A23767">
        <v>3</v>
      </c>
      <c r="B23767">
        <v>3412</v>
      </c>
      <c r="C23767">
        <v>1</v>
      </c>
      <c r="D23767">
        <v>91000</v>
      </c>
      <c r="E23767" s="46">
        <v>44654</v>
      </c>
      <c r="F23767">
        <v>-270</v>
      </c>
      <c r="I23767" t="str">
        <f>INDEX(LedgerMapping[[#All],[Level 3]],MATCH(Actuals[[#This Row],[Sub Ledger]],LedgerMapping[[#All],[Sub Ledger]],0))</f>
        <v>Other</v>
      </c>
      <c r="J23767" s="22">
        <f>YEAR(Actuals[[#This Row],[Date]])</f>
        <v>2022</v>
      </c>
      <c r="K23767" s="22">
        <f>MONTH(Actuals[[#This Row],[Date]])</f>
        <v>4</v>
      </c>
      <c r="L23767" s="12"/>
    </row>
    <row r="23768" spans="1:12" x14ac:dyDescent="0.3">
      <c r="A23768">
        <v>4</v>
      </c>
      <c r="B23768">
        <v>3600</v>
      </c>
      <c r="C23768">
        <v>1</v>
      </c>
      <c r="D23768">
        <v>91000</v>
      </c>
      <c r="E23768" s="46">
        <v>44654</v>
      </c>
      <c r="F23768">
        <v>-256</v>
      </c>
      <c r="I23768" t="str">
        <f>INDEX(LedgerMapping[[#All],[Level 3]],MATCH(Actuals[[#This Row],[Sub Ledger]],LedgerMapping[[#All],[Sub Ledger]],0))</f>
        <v>Other</v>
      </c>
      <c r="J23768" s="22">
        <f>YEAR(Actuals[[#This Row],[Date]])</f>
        <v>2022</v>
      </c>
      <c r="K23768" s="22">
        <f>MONTH(Actuals[[#This Row],[Date]])</f>
        <v>4</v>
      </c>
      <c r="L23768" s="12"/>
    </row>
    <row r="23769" spans="1:12" x14ac:dyDescent="0.3">
      <c r="A23769">
        <v>5</v>
      </c>
      <c r="B23769">
        <v>3741</v>
      </c>
      <c r="C23769">
        <v>1</v>
      </c>
      <c r="D23769">
        <v>91000</v>
      </c>
      <c r="E23769" s="46">
        <v>44654</v>
      </c>
      <c r="F23769">
        <v>-176</v>
      </c>
      <c r="I23769" t="str">
        <f>INDEX(LedgerMapping[[#All],[Level 3]],MATCH(Actuals[[#This Row],[Sub Ledger]],LedgerMapping[[#All],[Sub Ledger]],0))</f>
        <v>Other</v>
      </c>
      <c r="J23769" s="22">
        <f>YEAR(Actuals[[#This Row],[Date]])</f>
        <v>2022</v>
      </c>
      <c r="K23769" s="22">
        <f>MONTH(Actuals[[#This Row],[Date]])</f>
        <v>4</v>
      </c>
      <c r="L23769" s="12"/>
    </row>
    <row r="23770" spans="1:12" x14ac:dyDescent="0.3">
      <c r="A23770">
        <v>7</v>
      </c>
      <c r="B23770">
        <v>4209</v>
      </c>
      <c r="C23770">
        <v>1</v>
      </c>
      <c r="D23770">
        <v>91000</v>
      </c>
      <c r="E23770" s="46">
        <v>44654</v>
      </c>
      <c r="F23770">
        <v>-155</v>
      </c>
      <c r="I23770" t="str">
        <f>INDEX(LedgerMapping[[#All],[Level 3]],MATCH(Actuals[[#This Row],[Sub Ledger]],LedgerMapping[[#All],[Sub Ledger]],0))</f>
        <v>Other</v>
      </c>
      <c r="J23770" s="22">
        <f>YEAR(Actuals[[#This Row],[Date]])</f>
        <v>2022</v>
      </c>
      <c r="K23770" s="22">
        <f>MONTH(Actuals[[#This Row],[Date]])</f>
        <v>4</v>
      </c>
      <c r="L23770" s="12"/>
    </row>
    <row r="23771" spans="1:12" x14ac:dyDescent="0.3">
      <c r="A23771">
        <v>8</v>
      </c>
      <c r="B23771">
        <v>4348</v>
      </c>
      <c r="C23771">
        <v>1</v>
      </c>
      <c r="D23771">
        <v>91000</v>
      </c>
      <c r="E23771" s="46">
        <v>44654</v>
      </c>
      <c r="F23771">
        <v>-220.13</v>
      </c>
      <c r="I23771" t="str">
        <f>INDEX(LedgerMapping[[#All],[Level 3]],MATCH(Actuals[[#This Row],[Sub Ledger]],LedgerMapping[[#All],[Sub Ledger]],0))</f>
        <v>Other</v>
      </c>
      <c r="J23771" s="22">
        <f>YEAR(Actuals[[#This Row],[Date]])</f>
        <v>2022</v>
      </c>
      <c r="K23771" s="22">
        <f>MONTH(Actuals[[#This Row],[Date]])</f>
        <v>4</v>
      </c>
      <c r="L23771" s="12"/>
    </row>
    <row r="23772" spans="1:12" x14ac:dyDescent="0.3">
      <c r="A23772">
        <v>3</v>
      </c>
      <c r="B23772">
        <v>4534</v>
      </c>
      <c r="C23772">
        <v>1</v>
      </c>
      <c r="D23772">
        <v>91000</v>
      </c>
      <c r="E23772" s="46">
        <v>44685</v>
      </c>
      <c r="F23772">
        <v>-224</v>
      </c>
      <c r="I23772" t="str">
        <f>INDEX(LedgerMapping[[#All],[Level 3]],MATCH(Actuals[[#This Row],[Sub Ledger]],LedgerMapping[[#All],[Sub Ledger]],0))</f>
        <v>Other</v>
      </c>
      <c r="J23772" s="22">
        <f>YEAR(Actuals[[#This Row],[Date]])</f>
        <v>2022</v>
      </c>
      <c r="K23772" s="22">
        <f>MONTH(Actuals[[#This Row],[Date]])</f>
        <v>5</v>
      </c>
      <c r="L23772" s="12"/>
    </row>
    <row r="23773" spans="1:12" x14ac:dyDescent="0.3">
      <c r="A23773">
        <v>4</v>
      </c>
      <c r="B23773">
        <v>4720</v>
      </c>
      <c r="C23773">
        <v>1</v>
      </c>
      <c r="D23773">
        <v>91000</v>
      </c>
      <c r="E23773" s="46">
        <v>44685</v>
      </c>
      <c r="F23773">
        <v>-236</v>
      </c>
      <c r="I23773" t="str">
        <f>INDEX(LedgerMapping[[#All],[Level 3]],MATCH(Actuals[[#This Row],[Sub Ledger]],LedgerMapping[[#All],[Sub Ledger]],0))</f>
        <v>Other</v>
      </c>
      <c r="J23773" s="22">
        <f>YEAR(Actuals[[#This Row],[Date]])</f>
        <v>2022</v>
      </c>
      <c r="K23773" s="22">
        <f>MONTH(Actuals[[#This Row],[Date]])</f>
        <v>5</v>
      </c>
      <c r="L23773" s="12"/>
    </row>
    <row r="23774" spans="1:12" x14ac:dyDescent="0.3">
      <c r="A23774">
        <v>5</v>
      </c>
      <c r="B23774">
        <v>4861</v>
      </c>
      <c r="C23774">
        <v>1</v>
      </c>
      <c r="D23774">
        <v>91000</v>
      </c>
      <c r="E23774" s="46">
        <v>44685</v>
      </c>
      <c r="F23774">
        <v>-228</v>
      </c>
      <c r="I23774" t="str">
        <f>INDEX(LedgerMapping[[#All],[Level 3]],MATCH(Actuals[[#This Row],[Sub Ledger]],LedgerMapping[[#All],[Sub Ledger]],0))</f>
        <v>Other</v>
      </c>
      <c r="J23774" s="22">
        <f>YEAR(Actuals[[#This Row],[Date]])</f>
        <v>2022</v>
      </c>
      <c r="K23774" s="22">
        <f>MONTH(Actuals[[#This Row],[Date]])</f>
        <v>5</v>
      </c>
      <c r="L23774" s="12"/>
    </row>
    <row r="23775" spans="1:12" x14ac:dyDescent="0.3">
      <c r="A23775">
        <v>7</v>
      </c>
      <c r="B23775">
        <v>5331</v>
      </c>
      <c r="C23775">
        <v>1</v>
      </c>
      <c r="D23775">
        <v>91000</v>
      </c>
      <c r="E23775" s="46">
        <v>44685</v>
      </c>
      <c r="F23775">
        <v>-170</v>
      </c>
      <c r="I23775" t="str">
        <f>INDEX(LedgerMapping[[#All],[Level 3]],MATCH(Actuals[[#This Row],[Sub Ledger]],LedgerMapping[[#All],[Sub Ledger]],0))</f>
        <v>Other</v>
      </c>
      <c r="J23775" s="22">
        <f>YEAR(Actuals[[#This Row],[Date]])</f>
        <v>2022</v>
      </c>
      <c r="K23775" s="22">
        <f>MONTH(Actuals[[#This Row],[Date]])</f>
        <v>5</v>
      </c>
      <c r="L23775" s="12"/>
    </row>
    <row r="23776" spans="1:12" x14ac:dyDescent="0.3">
      <c r="A23776">
        <v>8</v>
      </c>
      <c r="B23776">
        <v>5470</v>
      </c>
      <c r="C23776">
        <v>1</v>
      </c>
      <c r="D23776">
        <v>91000</v>
      </c>
      <c r="E23776" s="46">
        <v>44685</v>
      </c>
      <c r="F23776">
        <v>-371.64</v>
      </c>
      <c r="I23776" t="str">
        <f>INDEX(LedgerMapping[[#All],[Level 3]],MATCH(Actuals[[#This Row],[Sub Ledger]],LedgerMapping[[#All],[Sub Ledger]],0))</f>
        <v>Other</v>
      </c>
      <c r="J23776" s="22">
        <f>YEAR(Actuals[[#This Row],[Date]])</f>
        <v>2022</v>
      </c>
      <c r="K23776" s="22">
        <f>MONTH(Actuals[[#This Row],[Date]])</f>
        <v>5</v>
      </c>
      <c r="L23776" s="12"/>
    </row>
    <row r="23777" spans="1:12" x14ac:dyDescent="0.3">
      <c r="A23777">
        <v>3</v>
      </c>
      <c r="B23777">
        <v>5658</v>
      </c>
      <c r="C23777">
        <v>1</v>
      </c>
      <c r="D23777">
        <v>91000</v>
      </c>
      <c r="E23777" s="46">
        <v>44715</v>
      </c>
      <c r="F23777">
        <v>-224</v>
      </c>
      <c r="I23777" t="str">
        <f>INDEX(LedgerMapping[[#All],[Level 3]],MATCH(Actuals[[#This Row],[Sub Ledger]],LedgerMapping[[#All],[Sub Ledger]],0))</f>
        <v>Other</v>
      </c>
      <c r="J23777" s="22">
        <f>YEAR(Actuals[[#This Row],[Date]])</f>
        <v>2022</v>
      </c>
      <c r="K23777" s="22">
        <f>MONTH(Actuals[[#This Row],[Date]])</f>
        <v>6</v>
      </c>
      <c r="L23777" s="12"/>
    </row>
    <row r="23778" spans="1:12" x14ac:dyDescent="0.3">
      <c r="A23778">
        <v>4</v>
      </c>
      <c r="B23778">
        <v>5846</v>
      </c>
      <c r="C23778">
        <v>1</v>
      </c>
      <c r="D23778">
        <v>91000</v>
      </c>
      <c r="E23778" s="46">
        <v>44715</v>
      </c>
      <c r="F23778">
        <v>-290</v>
      </c>
      <c r="I23778" t="str">
        <f>INDEX(LedgerMapping[[#All],[Level 3]],MATCH(Actuals[[#This Row],[Sub Ledger]],LedgerMapping[[#All],[Sub Ledger]],0))</f>
        <v>Other</v>
      </c>
      <c r="J23778" s="22">
        <f>YEAR(Actuals[[#This Row],[Date]])</f>
        <v>2022</v>
      </c>
      <c r="K23778" s="22">
        <f>MONTH(Actuals[[#This Row],[Date]])</f>
        <v>6</v>
      </c>
      <c r="L23778" s="12"/>
    </row>
    <row r="23779" spans="1:12" x14ac:dyDescent="0.3">
      <c r="A23779">
        <v>5</v>
      </c>
      <c r="B23779">
        <v>5985</v>
      </c>
      <c r="C23779">
        <v>1</v>
      </c>
      <c r="D23779">
        <v>91000</v>
      </c>
      <c r="E23779" s="46">
        <v>44715</v>
      </c>
      <c r="F23779">
        <v>-222</v>
      </c>
      <c r="I23779" t="str">
        <f>INDEX(LedgerMapping[[#All],[Level 3]],MATCH(Actuals[[#This Row],[Sub Ledger]],LedgerMapping[[#All],[Sub Ledger]],0))</f>
        <v>Other</v>
      </c>
      <c r="J23779" s="22">
        <f>YEAR(Actuals[[#This Row],[Date]])</f>
        <v>2022</v>
      </c>
      <c r="K23779" s="22">
        <f>MONTH(Actuals[[#This Row],[Date]])</f>
        <v>6</v>
      </c>
      <c r="L23779" s="12"/>
    </row>
    <row r="23780" spans="1:12" x14ac:dyDescent="0.3">
      <c r="A23780">
        <v>7</v>
      </c>
      <c r="B23780">
        <v>6455</v>
      </c>
      <c r="C23780">
        <v>1</v>
      </c>
      <c r="D23780">
        <v>91000</v>
      </c>
      <c r="E23780" s="46">
        <v>44715</v>
      </c>
      <c r="F23780">
        <v>-288</v>
      </c>
      <c r="I23780" t="str">
        <f>INDEX(LedgerMapping[[#All],[Level 3]],MATCH(Actuals[[#This Row],[Sub Ledger]],LedgerMapping[[#All],[Sub Ledger]],0))</f>
        <v>Other</v>
      </c>
      <c r="J23780" s="22">
        <f>YEAR(Actuals[[#This Row],[Date]])</f>
        <v>2022</v>
      </c>
      <c r="K23780" s="22">
        <f>MONTH(Actuals[[#This Row],[Date]])</f>
        <v>6</v>
      </c>
      <c r="L23780" s="12"/>
    </row>
    <row r="23781" spans="1:12" x14ac:dyDescent="0.3">
      <c r="A23781">
        <v>8</v>
      </c>
      <c r="B23781">
        <v>6596</v>
      </c>
      <c r="C23781">
        <v>1</v>
      </c>
      <c r="D23781">
        <v>91000</v>
      </c>
      <c r="E23781" s="46">
        <v>44715</v>
      </c>
      <c r="F23781">
        <v>-262.55</v>
      </c>
      <c r="I23781" t="str">
        <f>INDEX(LedgerMapping[[#All],[Level 3]],MATCH(Actuals[[#This Row],[Sub Ledger]],LedgerMapping[[#All],[Sub Ledger]],0))</f>
        <v>Other</v>
      </c>
      <c r="J23781" s="22">
        <f>YEAR(Actuals[[#This Row],[Date]])</f>
        <v>2022</v>
      </c>
      <c r="K23781" s="22">
        <f>MONTH(Actuals[[#This Row],[Date]])</f>
        <v>6</v>
      </c>
      <c r="L23781" s="12"/>
    </row>
    <row r="23782" spans="1:12" x14ac:dyDescent="0.3">
      <c r="A23782">
        <v>3</v>
      </c>
      <c r="B23782">
        <v>6784</v>
      </c>
      <c r="C23782">
        <v>1</v>
      </c>
      <c r="D23782">
        <v>91000</v>
      </c>
      <c r="E23782" s="46">
        <v>44746</v>
      </c>
      <c r="F23782">
        <v>-327</v>
      </c>
      <c r="I23782" t="str">
        <f>INDEX(LedgerMapping[[#All],[Level 3]],MATCH(Actuals[[#This Row],[Sub Ledger]],LedgerMapping[[#All],[Sub Ledger]],0))</f>
        <v>Other</v>
      </c>
      <c r="J23782" s="22">
        <f>YEAR(Actuals[[#This Row],[Date]])</f>
        <v>2022</v>
      </c>
      <c r="K23782" s="22">
        <f>MONTH(Actuals[[#This Row],[Date]])</f>
        <v>7</v>
      </c>
      <c r="L23782" s="12"/>
    </row>
    <row r="23783" spans="1:12" x14ac:dyDescent="0.3">
      <c r="A23783">
        <v>4</v>
      </c>
      <c r="B23783">
        <v>6970</v>
      </c>
      <c r="C23783">
        <v>1</v>
      </c>
      <c r="D23783">
        <v>91000</v>
      </c>
      <c r="E23783" s="46">
        <v>44746</v>
      </c>
      <c r="F23783">
        <v>-216</v>
      </c>
      <c r="I23783" t="str">
        <f>INDEX(LedgerMapping[[#All],[Level 3]],MATCH(Actuals[[#This Row],[Sub Ledger]],LedgerMapping[[#All],[Sub Ledger]],0))</f>
        <v>Other</v>
      </c>
      <c r="J23783" s="22">
        <f>YEAR(Actuals[[#This Row],[Date]])</f>
        <v>2022</v>
      </c>
      <c r="K23783" s="22">
        <f>MONTH(Actuals[[#This Row],[Date]])</f>
        <v>7</v>
      </c>
      <c r="L23783" s="12"/>
    </row>
    <row r="23784" spans="1:12" x14ac:dyDescent="0.3">
      <c r="A23784">
        <v>5</v>
      </c>
      <c r="B23784">
        <v>7109</v>
      </c>
      <c r="C23784">
        <v>1</v>
      </c>
      <c r="D23784">
        <v>91000</v>
      </c>
      <c r="E23784" s="46">
        <v>44746</v>
      </c>
      <c r="F23784">
        <v>-156</v>
      </c>
      <c r="I23784" t="str">
        <f>INDEX(LedgerMapping[[#All],[Level 3]],MATCH(Actuals[[#This Row],[Sub Ledger]],LedgerMapping[[#All],[Sub Ledger]],0))</f>
        <v>Other</v>
      </c>
      <c r="J23784" s="22">
        <f>YEAR(Actuals[[#This Row],[Date]])</f>
        <v>2022</v>
      </c>
      <c r="K23784" s="22">
        <f>MONTH(Actuals[[#This Row],[Date]])</f>
        <v>7</v>
      </c>
      <c r="L23784" s="12"/>
    </row>
    <row r="23785" spans="1:12" x14ac:dyDescent="0.3">
      <c r="A23785">
        <v>7</v>
      </c>
      <c r="B23785">
        <v>7577</v>
      </c>
      <c r="C23785">
        <v>1</v>
      </c>
      <c r="D23785">
        <v>91000</v>
      </c>
      <c r="E23785" s="46">
        <v>44746</v>
      </c>
      <c r="F23785">
        <v>-288</v>
      </c>
      <c r="I23785" t="str">
        <f>INDEX(LedgerMapping[[#All],[Level 3]],MATCH(Actuals[[#This Row],[Sub Ledger]],LedgerMapping[[#All],[Sub Ledger]],0))</f>
        <v>Other</v>
      </c>
      <c r="J23785" s="22">
        <f>YEAR(Actuals[[#This Row],[Date]])</f>
        <v>2022</v>
      </c>
      <c r="K23785" s="22">
        <f>MONTH(Actuals[[#This Row],[Date]])</f>
        <v>7</v>
      </c>
      <c r="L23785" s="12"/>
    </row>
    <row r="23786" spans="1:12" x14ac:dyDescent="0.3">
      <c r="A23786">
        <v>8</v>
      </c>
      <c r="B23786">
        <v>7716</v>
      </c>
      <c r="C23786">
        <v>1</v>
      </c>
      <c r="D23786">
        <v>91000</v>
      </c>
      <c r="E23786" s="46">
        <v>44746</v>
      </c>
      <c r="F23786">
        <v>-230.73</v>
      </c>
      <c r="I23786" t="str">
        <f>INDEX(LedgerMapping[[#All],[Level 3]],MATCH(Actuals[[#This Row],[Sub Ledger]],LedgerMapping[[#All],[Sub Ledger]],0))</f>
        <v>Other</v>
      </c>
      <c r="J23786" s="22">
        <f>YEAR(Actuals[[#This Row],[Date]])</f>
        <v>2022</v>
      </c>
      <c r="K23786" s="22">
        <f>MONTH(Actuals[[#This Row],[Date]])</f>
        <v>7</v>
      </c>
      <c r="L23786" s="12"/>
    </row>
    <row r="23787" spans="1:12" x14ac:dyDescent="0.3">
      <c r="A23787">
        <v>3</v>
      </c>
      <c r="B23787">
        <v>7904</v>
      </c>
      <c r="C23787">
        <v>1</v>
      </c>
      <c r="D23787">
        <v>91000</v>
      </c>
      <c r="E23787" s="46">
        <v>44777</v>
      </c>
      <c r="F23787">
        <v>-230</v>
      </c>
      <c r="I23787" t="str">
        <f>INDEX(LedgerMapping[[#All],[Level 3]],MATCH(Actuals[[#This Row],[Sub Ledger]],LedgerMapping[[#All],[Sub Ledger]],0))</f>
        <v>Other</v>
      </c>
      <c r="J23787" s="22">
        <f>YEAR(Actuals[[#This Row],[Date]])</f>
        <v>2022</v>
      </c>
      <c r="K23787" s="22">
        <f>MONTH(Actuals[[#This Row],[Date]])</f>
        <v>8</v>
      </c>
      <c r="L23787" s="12"/>
    </row>
    <row r="23788" spans="1:12" x14ac:dyDescent="0.3">
      <c r="A23788">
        <v>4</v>
      </c>
      <c r="B23788">
        <v>8090</v>
      </c>
      <c r="C23788">
        <v>1</v>
      </c>
      <c r="D23788">
        <v>91000</v>
      </c>
      <c r="E23788" s="46">
        <v>44777</v>
      </c>
      <c r="F23788">
        <v>-262</v>
      </c>
      <c r="I23788" t="str">
        <f>INDEX(LedgerMapping[[#All],[Level 3]],MATCH(Actuals[[#This Row],[Sub Ledger]],LedgerMapping[[#All],[Sub Ledger]],0))</f>
        <v>Other</v>
      </c>
      <c r="J23788" s="22">
        <f>YEAR(Actuals[[#This Row],[Date]])</f>
        <v>2022</v>
      </c>
      <c r="K23788" s="22">
        <f>MONTH(Actuals[[#This Row],[Date]])</f>
        <v>8</v>
      </c>
      <c r="L23788" s="12"/>
    </row>
    <row r="23789" spans="1:12" x14ac:dyDescent="0.3">
      <c r="A23789">
        <v>5</v>
      </c>
      <c r="B23789">
        <v>8229</v>
      </c>
      <c r="C23789">
        <v>1</v>
      </c>
      <c r="D23789">
        <v>91000</v>
      </c>
      <c r="E23789" s="46">
        <v>44777</v>
      </c>
      <c r="F23789">
        <v>-192</v>
      </c>
      <c r="I23789" t="str">
        <f>INDEX(LedgerMapping[[#All],[Level 3]],MATCH(Actuals[[#This Row],[Sub Ledger]],LedgerMapping[[#All],[Sub Ledger]],0))</f>
        <v>Other</v>
      </c>
      <c r="J23789" s="22">
        <f>YEAR(Actuals[[#This Row],[Date]])</f>
        <v>2022</v>
      </c>
      <c r="K23789" s="22">
        <f>MONTH(Actuals[[#This Row],[Date]])</f>
        <v>8</v>
      </c>
      <c r="L23789" s="12"/>
    </row>
    <row r="23790" spans="1:12" x14ac:dyDescent="0.3">
      <c r="A23790">
        <v>7</v>
      </c>
      <c r="B23790">
        <v>8699</v>
      </c>
      <c r="C23790">
        <v>1</v>
      </c>
      <c r="D23790">
        <v>91000</v>
      </c>
      <c r="E23790" s="46">
        <v>44777</v>
      </c>
      <c r="F23790">
        <v>-186</v>
      </c>
      <c r="I23790" t="str">
        <f>INDEX(LedgerMapping[[#All],[Level 3]],MATCH(Actuals[[#This Row],[Sub Ledger]],LedgerMapping[[#All],[Sub Ledger]],0))</f>
        <v>Other</v>
      </c>
      <c r="J23790" s="22">
        <f>YEAR(Actuals[[#This Row],[Date]])</f>
        <v>2022</v>
      </c>
      <c r="K23790" s="22">
        <f>MONTH(Actuals[[#This Row],[Date]])</f>
        <v>8</v>
      </c>
      <c r="L23790" s="12"/>
    </row>
    <row r="23791" spans="1:12" x14ac:dyDescent="0.3">
      <c r="A23791">
        <v>8</v>
      </c>
      <c r="B23791">
        <v>8840</v>
      </c>
      <c r="C23791">
        <v>1</v>
      </c>
      <c r="D23791">
        <v>91000</v>
      </c>
      <c r="E23791" s="46">
        <v>44777</v>
      </c>
      <c r="F23791">
        <v>-238.31</v>
      </c>
      <c r="I23791" t="str">
        <f>INDEX(LedgerMapping[[#All],[Level 3]],MATCH(Actuals[[#This Row],[Sub Ledger]],LedgerMapping[[#All],[Sub Ledger]],0))</f>
        <v>Other</v>
      </c>
      <c r="J23791" s="22">
        <f>YEAR(Actuals[[#This Row],[Date]])</f>
        <v>2022</v>
      </c>
      <c r="K23791" s="22">
        <f>MONTH(Actuals[[#This Row],[Date]])</f>
        <v>8</v>
      </c>
      <c r="L23791" s="12"/>
    </row>
    <row r="23792" spans="1:12" x14ac:dyDescent="0.3">
      <c r="A23792">
        <v>3</v>
      </c>
      <c r="B23792">
        <v>9026</v>
      </c>
      <c r="C23792">
        <v>1</v>
      </c>
      <c r="D23792">
        <v>91000</v>
      </c>
      <c r="E23792" s="46">
        <v>44805</v>
      </c>
      <c r="F23792">
        <v>-264</v>
      </c>
      <c r="I23792" t="str">
        <f>INDEX(LedgerMapping[[#All],[Level 3]],MATCH(Actuals[[#This Row],[Sub Ledger]],LedgerMapping[[#All],[Sub Ledger]],0))</f>
        <v>Other</v>
      </c>
      <c r="J23792" s="22">
        <f>YEAR(Actuals[[#This Row],[Date]])</f>
        <v>2022</v>
      </c>
      <c r="K23792" s="22">
        <f>MONTH(Actuals[[#This Row],[Date]])</f>
        <v>9</v>
      </c>
      <c r="L23792" s="12"/>
    </row>
    <row r="23793" spans="1:12" x14ac:dyDescent="0.3">
      <c r="A23793">
        <v>4</v>
      </c>
      <c r="B23793">
        <v>9212</v>
      </c>
      <c r="C23793">
        <v>1</v>
      </c>
      <c r="D23793">
        <v>91000</v>
      </c>
      <c r="E23793" s="46">
        <v>44805</v>
      </c>
      <c r="F23793">
        <v>-264</v>
      </c>
      <c r="I23793" t="str">
        <f>INDEX(LedgerMapping[[#All],[Level 3]],MATCH(Actuals[[#This Row],[Sub Ledger]],LedgerMapping[[#All],[Sub Ledger]],0))</f>
        <v>Other</v>
      </c>
      <c r="J23793" s="22">
        <f>YEAR(Actuals[[#This Row],[Date]])</f>
        <v>2022</v>
      </c>
      <c r="K23793" s="22">
        <f>MONTH(Actuals[[#This Row],[Date]])</f>
        <v>9</v>
      </c>
      <c r="L23793" s="12"/>
    </row>
    <row r="23794" spans="1:12" x14ac:dyDescent="0.3">
      <c r="A23794">
        <v>5</v>
      </c>
      <c r="B23794">
        <v>9351</v>
      </c>
      <c r="C23794">
        <v>1</v>
      </c>
      <c r="D23794">
        <v>91000</v>
      </c>
      <c r="E23794" s="46">
        <v>44805</v>
      </c>
      <c r="F23794">
        <v>-163</v>
      </c>
      <c r="I23794" t="str">
        <f>INDEX(LedgerMapping[[#All],[Level 3]],MATCH(Actuals[[#This Row],[Sub Ledger]],LedgerMapping[[#All],[Sub Ledger]],0))</f>
        <v>Other</v>
      </c>
      <c r="J23794" s="22">
        <f>YEAR(Actuals[[#This Row],[Date]])</f>
        <v>2022</v>
      </c>
      <c r="K23794" s="22">
        <f>MONTH(Actuals[[#This Row],[Date]])</f>
        <v>9</v>
      </c>
      <c r="L23794" s="12"/>
    </row>
    <row r="23795" spans="1:12" x14ac:dyDescent="0.3">
      <c r="A23795">
        <v>7</v>
      </c>
      <c r="B23795">
        <v>9815</v>
      </c>
      <c r="C23795">
        <v>1</v>
      </c>
      <c r="D23795">
        <v>91000</v>
      </c>
      <c r="E23795" s="46">
        <v>44805</v>
      </c>
      <c r="F23795">
        <v>-230</v>
      </c>
      <c r="I23795" t="str">
        <f>INDEX(LedgerMapping[[#All],[Level 3]],MATCH(Actuals[[#This Row],[Sub Ledger]],LedgerMapping[[#All],[Sub Ledger]],0))</f>
        <v>Other</v>
      </c>
      <c r="J23795" s="22">
        <f>YEAR(Actuals[[#This Row],[Date]])</f>
        <v>2022</v>
      </c>
      <c r="K23795" s="22">
        <f>MONTH(Actuals[[#This Row],[Date]])</f>
        <v>9</v>
      </c>
      <c r="L23795" s="12"/>
    </row>
    <row r="23796" spans="1:12" x14ac:dyDescent="0.3">
      <c r="A23796">
        <v>8</v>
      </c>
      <c r="B23796">
        <v>9954</v>
      </c>
      <c r="C23796">
        <v>1</v>
      </c>
      <c r="D23796">
        <v>91000</v>
      </c>
      <c r="E23796" s="46">
        <v>44805</v>
      </c>
      <c r="F23796">
        <v>-388.31</v>
      </c>
      <c r="I23796" t="str">
        <f>INDEX(LedgerMapping[[#All],[Level 3]],MATCH(Actuals[[#This Row],[Sub Ledger]],LedgerMapping[[#All],[Sub Ledger]],0))</f>
        <v>Other</v>
      </c>
      <c r="J23796" s="22">
        <f>YEAR(Actuals[[#This Row],[Date]])</f>
        <v>2022</v>
      </c>
      <c r="K23796" s="22">
        <f>MONTH(Actuals[[#This Row],[Date]])</f>
        <v>9</v>
      </c>
      <c r="L23796" s="12"/>
    </row>
    <row r="23797" spans="1:12" x14ac:dyDescent="0.3">
      <c r="A23797">
        <v>3</v>
      </c>
      <c r="B23797">
        <v>10142</v>
      </c>
      <c r="C23797">
        <v>1</v>
      </c>
      <c r="D23797">
        <v>91000</v>
      </c>
      <c r="E23797" s="46">
        <v>44836</v>
      </c>
      <c r="F23797">
        <v>-250</v>
      </c>
      <c r="I23797" t="str">
        <f>INDEX(LedgerMapping[[#All],[Level 3]],MATCH(Actuals[[#This Row],[Sub Ledger]],LedgerMapping[[#All],[Sub Ledger]],0))</f>
        <v>Other</v>
      </c>
      <c r="J23797" s="22">
        <f>YEAR(Actuals[[#This Row],[Date]])</f>
        <v>2022</v>
      </c>
      <c r="K23797" s="22">
        <f>MONTH(Actuals[[#This Row],[Date]])</f>
        <v>10</v>
      </c>
      <c r="L23797" s="12"/>
    </row>
    <row r="23798" spans="1:12" x14ac:dyDescent="0.3">
      <c r="A23798">
        <v>4</v>
      </c>
      <c r="B23798">
        <v>10328</v>
      </c>
      <c r="C23798">
        <v>1</v>
      </c>
      <c r="D23798">
        <v>91000</v>
      </c>
      <c r="E23798" s="46">
        <v>44836</v>
      </c>
      <c r="F23798">
        <v>-216</v>
      </c>
      <c r="I23798" t="str">
        <f>INDEX(LedgerMapping[[#All],[Level 3]],MATCH(Actuals[[#This Row],[Sub Ledger]],LedgerMapping[[#All],[Sub Ledger]],0))</f>
        <v>Other</v>
      </c>
      <c r="J23798" s="22">
        <f>YEAR(Actuals[[#This Row],[Date]])</f>
        <v>2022</v>
      </c>
      <c r="K23798" s="22">
        <f>MONTH(Actuals[[#This Row],[Date]])</f>
        <v>10</v>
      </c>
      <c r="L23798" s="12"/>
    </row>
    <row r="23799" spans="1:12" x14ac:dyDescent="0.3">
      <c r="A23799">
        <v>5</v>
      </c>
      <c r="B23799">
        <v>10467</v>
      </c>
      <c r="C23799">
        <v>1</v>
      </c>
      <c r="D23799">
        <v>91000</v>
      </c>
      <c r="E23799" s="46">
        <v>44836</v>
      </c>
      <c r="F23799">
        <v>-188</v>
      </c>
      <c r="I23799" t="str">
        <f>INDEX(LedgerMapping[[#All],[Level 3]],MATCH(Actuals[[#This Row],[Sub Ledger]],LedgerMapping[[#All],[Sub Ledger]],0))</f>
        <v>Other</v>
      </c>
      <c r="J23799" s="22">
        <f>YEAR(Actuals[[#This Row],[Date]])</f>
        <v>2022</v>
      </c>
      <c r="K23799" s="22">
        <f>MONTH(Actuals[[#This Row],[Date]])</f>
        <v>10</v>
      </c>
      <c r="L23799" s="12"/>
    </row>
    <row r="23800" spans="1:12" x14ac:dyDescent="0.3">
      <c r="A23800">
        <v>7</v>
      </c>
      <c r="B23800">
        <v>10933</v>
      </c>
      <c r="C23800">
        <v>1</v>
      </c>
      <c r="D23800">
        <v>91000</v>
      </c>
      <c r="E23800" s="46">
        <v>44836</v>
      </c>
      <c r="F23800">
        <v>-197</v>
      </c>
      <c r="I23800" t="str">
        <f>INDEX(LedgerMapping[[#All],[Level 3]],MATCH(Actuals[[#This Row],[Sub Ledger]],LedgerMapping[[#All],[Sub Ledger]],0))</f>
        <v>Other</v>
      </c>
      <c r="J23800" s="22">
        <f>YEAR(Actuals[[#This Row],[Date]])</f>
        <v>2022</v>
      </c>
      <c r="K23800" s="22">
        <f>MONTH(Actuals[[#This Row],[Date]])</f>
        <v>10</v>
      </c>
      <c r="L23800" s="12"/>
    </row>
    <row r="23801" spans="1:12" x14ac:dyDescent="0.3">
      <c r="A23801">
        <v>8</v>
      </c>
      <c r="B23801">
        <v>11072</v>
      </c>
      <c r="C23801">
        <v>1</v>
      </c>
      <c r="D23801">
        <v>91000</v>
      </c>
      <c r="E23801" s="46">
        <v>44836</v>
      </c>
      <c r="F23801">
        <v>-298.91000000000003</v>
      </c>
      <c r="I23801" t="str">
        <f>INDEX(LedgerMapping[[#All],[Level 3]],MATCH(Actuals[[#This Row],[Sub Ledger]],LedgerMapping[[#All],[Sub Ledger]],0))</f>
        <v>Other</v>
      </c>
      <c r="J23801" s="22">
        <f>YEAR(Actuals[[#This Row],[Date]])</f>
        <v>2022</v>
      </c>
      <c r="K23801" s="22">
        <f>MONTH(Actuals[[#This Row],[Date]])</f>
        <v>10</v>
      </c>
      <c r="L23801" s="12"/>
    </row>
    <row r="23802" spans="1:12" x14ac:dyDescent="0.3">
      <c r="A23802">
        <v>3</v>
      </c>
      <c r="B23802">
        <v>11260</v>
      </c>
      <c r="C23802">
        <v>1</v>
      </c>
      <c r="D23802">
        <v>91000</v>
      </c>
      <c r="E23802" s="46">
        <v>44866</v>
      </c>
      <c r="F23802">
        <v>-337</v>
      </c>
      <c r="I23802" t="str">
        <f>INDEX(LedgerMapping[[#All],[Level 3]],MATCH(Actuals[[#This Row],[Sub Ledger]],LedgerMapping[[#All],[Sub Ledger]],0))</f>
        <v>Other</v>
      </c>
      <c r="J23802" s="22">
        <f>YEAR(Actuals[[#This Row],[Date]])</f>
        <v>2022</v>
      </c>
      <c r="K23802" s="22">
        <f>MONTH(Actuals[[#This Row],[Date]])</f>
        <v>11</v>
      </c>
      <c r="L23802" s="12"/>
    </row>
    <row r="23803" spans="1:12" x14ac:dyDescent="0.3">
      <c r="A23803">
        <v>4</v>
      </c>
      <c r="B23803">
        <v>11446</v>
      </c>
      <c r="C23803">
        <v>1</v>
      </c>
      <c r="D23803">
        <v>91000</v>
      </c>
      <c r="E23803" s="46">
        <v>44866</v>
      </c>
      <c r="F23803">
        <v>-277</v>
      </c>
      <c r="I23803" t="str">
        <f>INDEX(LedgerMapping[[#All],[Level 3]],MATCH(Actuals[[#This Row],[Sub Ledger]],LedgerMapping[[#All],[Sub Ledger]],0))</f>
        <v>Other</v>
      </c>
      <c r="J23803" s="22">
        <f>YEAR(Actuals[[#This Row],[Date]])</f>
        <v>2022</v>
      </c>
      <c r="K23803" s="22">
        <f>MONTH(Actuals[[#This Row],[Date]])</f>
        <v>11</v>
      </c>
      <c r="L23803" s="12"/>
    </row>
    <row r="23804" spans="1:12" x14ac:dyDescent="0.3">
      <c r="A23804">
        <v>5</v>
      </c>
      <c r="B23804">
        <v>11587</v>
      </c>
      <c r="C23804">
        <v>1</v>
      </c>
      <c r="D23804">
        <v>91000</v>
      </c>
      <c r="E23804" s="46">
        <v>44866</v>
      </c>
      <c r="F23804">
        <v>-218</v>
      </c>
      <c r="I23804" t="str">
        <f>INDEX(LedgerMapping[[#All],[Level 3]],MATCH(Actuals[[#This Row],[Sub Ledger]],LedgerMapping[[#All],[Sub Ledger]],0))</f>
        <v>Other</v>
      </c>
      <c r="J23804" s="22">
        <f>YEAR(Actuals[[#This Row],[Date]])</f>
        <v>2022</v>
      </c>
      <c r="K23804" s="22">
        <f>MONTH(Actuals[[#This Row],[Date]])</f>
        <v>11</v>
      </c>
      <c r="L23804" s="12"/>
    </row>
    <row r="23805" spans="1:12" x14ac:dyDescent="0.3">
      <c r="A23805">
        <v>7</v>
      </c>
      <c r="B23805">
        <v>12057</v>
      </c>
      <c r="C23805">
        <v>1</v>
      </c>
      <c r="D23805">
        <v>91000</v>
      </c>
      <c r="E23805" s="46">
        <v>44866</v>
      </c>
      <c r="F23805">
        <v>-198</v>
      </c>
      <c r="I23805" t="str">
        <f>INDEX(LedgerMapping[[#All],[Level 3]],MATCH(Actuals[[#This Row],[Sub Ledger]],LedgerMapping[[#All],[Sub Ledger]],0))</f>
        <v>Other</v>
      </c>
      <c r="J23805" s="22">
        <f>YEAR(Actuals[[#This Row],[Date]])</f>
        <v>2022</v>
      </c>
      <c r="K23805" s="22">
        <f>MONTH(Actuals[[#This Row],[Date]])</f>
        <v>11</v>
      </c>
      <c r="L23805" s="12"/>
    </row>
    <row r="23806" spans="1:12" x14ac:dyDescent="0.3">
      <c r="A23806">
        <v>8</v>
      </c>
      <c r="B23806">
        <v>12198</v>
      </c>
      <c r="C23806">
        <v>1</v>
      </c>
      <c r="D23806">
        <v>91000</v>
      </c>
      <c r="E23806" s="46">
        <v>44866</v>
      </c>
      <c r="F23806">
        <v>-239.82</v>
      </c>
      <c r="I23806" t="str">
        <f>INDEX(LedgerMapping[[#All],[Level 3]],MATCH(Actuals[[#This Row],[Sub Ledger]],LedgerMapping[[#All],[Sub Ledger]],0))</f>
        <v>Other</v>
      </c>
      <c r="J23806" s="22">
        <f>YEAR(Actuals[[#This Row],[Date]])</f>
        <v>2022</v>
      </c>
      <c r="K23806" s="22">
        <f>MONTH(Actuals[[#This Row],[Date]])</f>
        <v>11</v>
      </c>
      <c r="L23806" s="12"/>
    </row>
    <row r="23807" spans="1:12" x14ac:dyDescent="0.3">
      <c r="A23807">
        <v>3</v>
      </c>
      <c r="B23807">
        <v>12386</v>
      </c>
      <c r="C23807">
        <v>1</v>
      </c>
      <c r="D23807">
        <v>91000</v>
      </c>
      <c r="E23807" s="46">
        <v>44897</v>
      </c>
      <c r="F23807">
        <v>-256</v>
      </c>
      <c r="I23807" t="str">
        <f>INDEX(LedgerMapping[[#All],[Level 3]],MATCH(Actuals[[#This Row],[Sub Ledger]],LedgerMapping[[#All],[Sub Ledger]],0))</f>
        <v>Other</v>
      </c>
      <c r="J23807" s="22">
        <f>YEAR(Actuals[[#This Row],[Date]])</f>
        <v>2022</v>
      </c>
      <c r="K23807" s="22">
        <f>MONTH(Actuals[[#This Row],[Date]])</f>
        <v>12</v>
      </c>
      <c r="L23807" s="12"/>
    </row>
    <row r="23808" spans="1:12" x14ac:dyDescent="0.3">
      <c r="A23808">
        <v>4</v>
      </c>
      <c r="B23808">
        <v>12574</v>
      </c>
      <c r="C23808">
        <v>1</v>
      </c>
      <c r="D23808">
        <v>91000</v>
      </c>
      <c r="E23808" s="46">
        <v>44897</v>
      </c>
      <c r="F23808">
        <v>-232</v>
      </c>
      <c r="I23808" t="str">
        <f>INDEX(LedgerMapping[[#All],[Level 3]],MATCH(Actuals[[#This Row],[Sub Ledger]],LedgerMapping[[#All],[Sub Ledger]],0))</f>
        <v>Other</v>
      </c>
      <c r="J23808" s="22">
        <f>YEAR(Actuals[[#This Row],[Date]])</f>
        <v>2022</v>
      </c>
      <c r="K23808" s="22">
        <f>MONTH(Actuals[[#This Row],[Date]])</f>
        <v>12</v>
      </c>
      <c r="L23808" s="12"/>
    </row>
    <row r="23809" spans="1:12" x14ac:dyDescent="0.3">
      <c r="A23809">
        <v>5</v>
      </c>
      <c r="B23809">
        <v>12715</v>
      </c>
      <c r="C23809">
        <v>1</v>
      </c>
      <c r="D23809">
        <v>91000</v>
      </c>
      <c r="E23809" s="46">
        <v>44897</v>
      </c>
      <c r="F23809">
        <v>-226</v>
      </c>
      <c r="I23809" t="str">
        <f>INDEX(LedgerMapping[[#All],[Level 3]],MATCH(Actuals[[#This Row],[Sub Ledger]],LedgerMapping[[#All],[Sub Ledger]],0))</f>
        <v>Other</v>
      </c>
      <c r="J23809" s="22">
        <f>YEAR(Actuals[[#This Row],[Date]])</f>
        <v>2022</v>
      </c>
      <c r="K23809" s="22">
        <f>MONTH(Actuals[[#This Row],[Date]])</f>
        <v>12</v>
      </c>
      <c r="L23809" s="12"/>
    </row>
    <row r="23810" spans="1:12" x14ac:dyDescent="0.3">
      <c r="A23810">
        <v>7</v>
      </c>
      <c r="B23810">
        <v>13187</v>
      </c>
      <c r="C23810">
        <v>1</v>
      </c>
      <c r="D23810">
        <v>91000</v>
      </c>
      <c r="E23810" s="46">
        <v>44897</v>
      </c>
      <c r="F23810">
        <v>-178</v>
      </c>
      <c r="I23810" t="str">
        <f>INDEX(LedgerMapping[[#All],[Level 3]],MATCH(Actuals[[#This Row],[Sub Ledger]],LedgerMapping[[#All],[Sub Ledger]],0))</f>
        <v>Other</v>
      </c>
      <c r="J23810" s="22">
        <f>YEAR(Actuals[[#This Row],[Date]])</f>
        <v>2022</v>
      </c>
      <c r="K23810" s="22">
        <f>MONTH(Actuals[[#This Row],[Date]])</f>
        <v>12</v>
      </c>
      <c r="L23810" s="12"/>
    </row>
    <row r="23811" spans="1:12" x14ac:dyDescent="0.3">
      <c r="A23811">
        <v>8</v>
      </c>
      <c r="B23811">
        <v>13328</v>
      </c>
      <c r="C23811">
        <v>1</v>
      </c>
      <c r="D23811">
        <v>91000</v>
      </c>
      <c r="E23811" s="46">
        <v>44897</v>
      </c>
      <c r="F23811">
        <v>-289.82</v>
      </c>
      <c r="I23811" t="str">
        <f>INDEX(LedgerMapping[[#All],[Level 3]],MATCH(Actuals[[#This Row],[Sub Ledger]],LedgerMapping[[#All],[Sub Ledger]],0))</f>
        <v>Other</v>
      </c>
      <c r="J23811" s="22">
        <f>YEAR(Actuals[[#This Row],[Date]])</f>
        <v>2022</v>
      </c>
      <c r="K23811" s="22">
        <f>MONTH(Actuals[[#This Row],[Date]])</f>
        <v>12</v>
      </c>
      <c r="L23811" s="12"/>
    </row>
    <row r="23812" spans="1:12" x14ac:dyDescent="0.3">
      <c r="A23812">
        <v>3</v>
      </c>
      <c r="B23812">
        <v>13514</v>
      </c>
      <c r="C23812">
        <v>1</v>
      </c>
      <c r="D23812">
        <v>91000</v>
      </c>
      <c r="E23812" s="46">
        <v>44927</v>
      </c>
      <c r="F23812">
        <v>-353</v>
      </c>
      <c r="I23812" t="str">
        <f>INDEX(LedgerMapping[[#All],[Level 3]],MATCH(Actuals[[#This Row],[Sub Ledger]],LedgerMapping[[#All],[Sub Ledger]],0))</f>
        <v>Other</v>
      </c>
      <c r="J23812" s="22">
        <f>YEAR(Actuals[[#This Row],[Date]])</f>
        <v>2023</v>
      </c>
      <c r="K23812" s="22">
        <f>MONTH(Actuals[[#This Row],[Date]])</f>
        <v>1</v>
      </c>
      <c r="L23812" s="12"/>
    </row>
    <row r="23813" spans="1:12" x14ac:dyDescent="0.3">
      <c r="A23813">
        <v>4</v>
      </c>
      <c r="B23813">
        <v>13636</v>
      </c>
      <c r="C23813">
        <v>1</v>
      </c>
      <c r="D23813">
        <v>91000</v>
      </c>
      <c r="E23813" s="46">
        <v>44927</v>
      </c>
      <c r="F23813">
        <v>-252</v>
      </c>
      <c r="I23813" t="str">
        <f>INDEX(LedgerMapping[[#All],[Level 3]],MATCH(Actuals[[#This Row],[Sub Ledger]],LedgerMapping[[#All],[Sub Ledger]],0))</f>
        <v>Other</v>
      </c>
      <c r="J23813" s="22">
        <f>YEAR(Actuals[[#This Row],[Date]])</f>
        <v>2023</v>
      </c>
      <c r="K23813" s="22">
        <f>MONTH(Actuals[[#This Row],[Date]])</f>
        <v>1</v>
      </c>
      <c r="L23813" s="12"/>
    </row>
    <row r="23814" spans="1:12" x14ac:dyDescent="0.3">
      <c r="A23814">
        <v>5</v>
      </c>
      <c r="B23814">
        <v>13730</v>
      </c>
      <c r="C23814">
        <v>1</v>
      </c>
      <c r="D23814">
        <v>91000</v>
      </c>
      <c r="E23814" s="46">
        <v>44927</v>
      </c>
      <c r="F23814">
        <v>-290</v>
      </c>
      <c r="I23814" t="str">
        <f>INDEX(LedgerMapping[[#All],[Level 3]],MATCH(Actuals[[#This Row],[Sub Ledger]],LedgerMapping[[#All],[Sub Ledger]],0))</f>
        <v>Other</v>
      </c>
      <c r="J23814" s="22">
        <f>YEAR(Actuals[[#This Row],[Date]])</f>
        <v>2023</v>
      </c>
      <c r="K23814" s="22">
        <f>MONTH(Actuals[[#This Row],[Date]])</f>
        <v>1</v>
      </c>
      <c r="L23814" s="12"/>
    </row>
    <row r="23815" spans="1:12" x14ac:dyDescent="0.3">
      <c r="A23815">
        <v>7</v>
      </c>
      <c r="B23815">
        <v>14024</v>
      </c>
      <c r="C23815">
        <v>1</v>
      </c>
      <c r="D23815">
        <v>91000</v>
      </c>
      <c r="E23815" s="46">
        <v>44927</v>
      </c>
      <c r="F23815">
        <v>-194</v>
      </c>
      <c r="I23815" t="str">
        <f>INDEX(LedgerMapping[[#All],[Level 3]],MATCH(Actuals[[#This Row],[Sub Ledger]],LedgerMapping[[#All],[Sub Ledger]],0))</f>
        <v>Other</v>
      </c>
      <c r="J23815" s="22">
        <f>YEAR(Actuals[[#This Row],[Date]])</f>
        <v>2023</v>
      </c>
      <c r="K23815" s="22">
        <f>MONTH(Actuals[[#This Row],[Date]])</f>
        <v>1</v>
      </c>
      <c r="L23815" s="12"/>
    </row>
    <row r="23816" spans="1:12" x14ac:dyDescent="0.3">
      <c r="A23816">
        <v>8</v>
      </c>
      <c r="B23816">
        <v>14119</v>
      </c>
      <c r="C23816">
        <v>1</v>
      </c>
      <c r="D23816">
        <v>91000</v>
      </c>
      <c r="E23816" s="46">
        <v>44927</v>
      </c>
      <c r="F23816">
        <v>-359.52</v>
      </c>
      <c r="I23816" t="str">
        <f>INDEX(LedgerMapping[[#All],[Level 3]],MATCH(Actuals[[#This Row],[Sub Ledger]],LedgerMapping[[#All],[Sub Ledger]],0))</f>
        <v>Other</v>
      </c>
      <c r="J23816" s="22">
        <f>YEAR(Actuals[[#This Row],[Date]])</f>
        <v>2023</v>
      </c>
      <c r="K23816" s="22">
        <f>MONTH(Actuals[[#This Row],[Date]])</f>
        <v>1</v>
      </c>
      <c r="L23816" s="12"/>
    </row>
    <row r="23817" spans="1:12" x14ac:dyDescent="0.3">
      <c r="A23817">
        <v>11</v>
      </c>
      <c r="B23817">
        <v>14241</v>
      </c>
      <c r="C23817">
        <v>1</v>
      </c>
      <c r="D23817">
        <v>91000</v>
      </c>
      <c r="E23817" s="46">
        <v>44927</v>
      </c>
      <c r="F23817">
        <v>-133.28</v>
      </c>
      <c r="I23817" t="str">
        <f>INDEX(LedgerMapping[[#All],[Level 3]],MATCH(Actuals[[#This Row],[Sub Ledger]],LedgerMapping[[#All],[Sub Ledger]],0))</f>
        <v>Other</v>
      </c>
      <c r="J23817" s="22">
        <f>YEAR(Actuals[[#This Row],[Date]])</f>
        <v>2023</v>
      </c>
      <c r="K23817" s="22">
        <f>MONTH(Actuals[[#This Row],[Date]])</f>
        <v>1</v>
      </c>
      <c r="L23817" s="12"/>
    </row>
    <row r="23818" spans="1:12" x14ac:dyDescent="0.3">
      <c r="A23818">
        <v>12</v>
      </c>
      <c r="B23818">
        <v>14414</v>
      </c>
      <c r="C23818">
        <v>1</v>
      </c>
      <c r="D23818">
        <v>91000</v>
      </c>
      <c r="E23818" s="46">
        <v>44927</v>
      </c>
      <c r="F23818">
        <v>-85.41</v>
      </c>
      <c r="I23818" t="str">
        <f>INDEX(LedgerMapping[[#All],[Level 3]],MATCH(Actuals[[#This Row],[Sub Ledger]],LedgerMapping[[#All],[Sub Ledger]],0))</f>
        <v>Other</v>
      </c>
      <c r="J23818" s="22">
        <f>YEAR(Actuals[[#This Row],[Date]])</f>
        <v>2023</v>
      </c>
      <c r="K23818" s="22">
        <f>MONTH(Actuals[[#This Row],[Date]])</f>
        <v>1</v>
      </c>
      <c r="L23818" s="12"/>
    </row>
    <row r="23819" spans="1:12" x14ac:dyDescent="0.3">
      <c r="A23819">
        <v>3</v>
      </c>
      <c r="B23819">
        <v>14529</v>
      </c>
      <c r="C23819">
        <v>1</v>
      </c>
      <c r="D23819">
        <v>91000</v>
      </c>
      <c r="E23819" s="46">
        <v>44958</v>
      </c>
      <c r="F23819">
        <v>-302</v>
      </c>
      <c r="I23819" t="str">
        <f>INDEX(LedgerMapping[[#All],[Level 3]],MATCH(Actuals[[#This Row],[Sub Ledger]],LedgerMapping[[#All],[Sub Ledger]],0))</f>
        <v>Other</v>
      </c>
      <c r="J23819" s="22">
        <f>YEAR(Actuals[[#This Row],[Date]])</f>
        <v>2023</v>
      </c>
      <c r="K23819" s="22">
        <f>MONTH(Actuals[[#This Row],[Date]])</f>
        <v>2</v>
      </c>
      <c r="L23819" s="12"/>
    </row>
    <row r="23820" spans="1:12" x14ac:dyDescent="0.3">
      <c r="A23820">
        <v>4</v>
      </c>
      <c r="B23820">
        <v>14648</v>
      </c>
      <c r="C23820">
        <v>1</v>
      </c>
      <c r="D23820">
        <v>91000</v>
      </c>
      <c r="E23820" s="46">
        <v>44958</v>
      </c>
      <c r="F23820">
        <v>-346</v>
      </c>
      <c r="I23820" t="str">
        <f>INDEX(LedgerMapping[[#All],[Level 3]],MATCH(Actuals[[#This Row],[Sub Ledger]],LedgerMapping[[#All],[Sub Ledger]],0))</f>
        <v>Other</v>
      </c>
      <c r="J23820" s="22">
        <f>YEAR(Actuals[[#This Row],[Date]])</f>
        <v>2023</v>
      </c>
      <c r="K23820" s="22">
        <f>MONTH(Actuals[[#This Row],[Date]])</f>
        <v>2</v>
      </c>
      <c r="L23820" s="12"/>
    </row>
    <row r="23821" spans="1:12" x14ac:dyDescent="0.3">
      <c r="A23821">
        <v>5</v>
      </c>
      <c r="B23821">
        <v>14740</v>
      </c>
      <c r="C23821">
        <v>1</v>
      </c>
      <c r="D23821">
        <v>91000</v>
      </c>
      <c r="E23821" s="46">
        <v>44958</v>
      </c>
      <c r="F23821">
        <v>-269</v>
      </c>
      <c r="I23821" t="str">
        <f>INDEX(LedgerMapping[[#All],[Level 3]],MATCH(Actuals[[#This Row],[Sub Ledger]],LedgerMapping[[#All],[Sub Ledger]],0))</f>
        <v>Other</v>
      </c>
      <c r="J23821" s="22">
        <f>YEAR(Actuals[[#This Row],[Date]])</f>
        <v>2023</v>
      </c>
      <c r="K23821" s="22">
        <f>MONTH(Actuals[[#This Row],[Date]])</f>
        <v>2</v>
      </c>
      <c r="L23821" s="12"/>
    </row>
    <row r="23822" spans="1:12" x14ac:dyDescent="0.3">
      <c r="A23822">
        <v>7</v>
      </c>
      <c r="B23822">
        <v>15030</v>
      </c>
      <c r="C23822">
        <v>1</v>
      </c>
      <c r="D23822">
        <v>91000</v>
      </c>
      <c r="E23822" s="46">
        <v>44958</v>
      </c>
      <c r="F23822">
        <v>-314</v>
      </c>
      <c r="I23822" t="str">
        <f>INDEX(LedgerMapping[[#All],[Level 3]],MATCH(Actuals[[#This Row],[Sub Ledger]],LedgerMapping[[#All],[Sub Ledger]],0))</f>
        <v>Other</v>
      </c>
      <c r="J23822" s="22">
        <f>YEAR(Actuals[[#This Row],[Date]])</f>
        <v>2023</v>
      </c>
      <c r="K23822" s="22">
        <f>MONTH(Actuals[[#This Row],[Date]])</f>
        <v>2</v>
      </c>
      <c r="L23822" s="12"/>
    </row>
    <row r="23823" spans="1:12" x14ac:dyDescent="0.3">
      <c r="A23823">
        <v>8</v>
      </c>
      <c r="B23823">
        <v>15123</v>
      </c>
      <c r="C23823">
        <v>1</v>
      </c>
      <c r="D23823">
        <v>91000</v>
      </c>
      <c r="E23823" s="46">
        <v>44958</v>
      </c>
      <c r="F23823">
        <v>-398.91</v>
      </c>
      <c r="I23823" t="str">
        <f>INDEX(LedgerMapping[[#All],[Level 3]],MATCH(Actuals[[#This Row],[Sub Ledger]],LedgerMapping[[#All],[Sub Ledger]],0))</f>
        <v>Other</v>
      </c>
      <c r="J23823" s="22">
        <f>YEAR(Actuals[[#This Row],[Date]])</f>
        <v>2023</v>
      </c>
      <c r="K23823" s="22">
        <f>MONTH(Actuals[[#This Row],[Date]])</f>
        <v>2</v>
      </c>
      <c r="L23823" s="12"/>
    </row>
    <row r="23824" spans="1:12" x14ac:dyDescent="0.3">
      <c r="A23824">
        <v>11</v>
      </c>
      <c r="B23824">
        <v>15243</v>
      </c>
      <c r="C23824">
        <v>1</v>
      </c>
      <c r="D23824">
        <v>91000</v>
      </c>
      <c r="E23824" s="46">
        <v>44958</v>
      </c>
      <c r="F23824">
        <v>-162</v>
      </c>
      <c r="I23824" t="str">
        <f>INDEX(LedgerMapping[[#All],[Level 3]],MATCH(Actuals[[#This Row],[Sub Ledger]],LedgerMapping[[#All],[Sub Ledger]],0))</f>
        <v>Other</v>
      </c>
      <c r="J23824" s="22">
        <f>YEAR(Actuals[[#This Row],[Date]])</f>
        <v>2023</v>
      </c>
      <c r="K23824" s="22">
        <f>MONTH(Actuals[[#This Row],[Date]])</f>
        <v>2</v>
      </c>
      <c r="L23824" s="12"/>
    </row>
    <row r="23825" spans="1:12" x14ac:dyDescent="0.3">
      <c r="A23825">
        <v>12</v>
      </c>
      <c r="B23825">
        <v>15417</v>
      </c>
      <c r="C23825">
        <v>1</v>
      </c>
      <c r="D23825">
        <v>91000</v>
      </c>
      <c r="E23825" s="46">
        <v>44958</v>
      </c>
      <c r="F23825">
        <v>-77.959999999999994</v>
      </c>
      <c r="I23825" t="str">
        <f>INDEX(LedgerMapping[[#All],[Level 3]],MATCH(Actuals[[#This Row],[Sub Ledger]],LedgerMapping[[#All],[Sub Ledger]],0))</f>
        <v>Other</v>
      </c>
      <c r="J23825" s="22">
        <f>YEAR(Actuals[[#This Row],[Date]])</f>
        <v>2023</v>
      </c>
      <c r="K23825" s="22">
        <f>MONTH(Actuals[[#This Row],[Date]])</f>
        <v>2</v>
      </c>
      <c r="L23825" s="12"/>
    </row>
    <row r="23826" spans="1:12" x14ac:dyDescent="0.3">
      <c r="A23826">
        <v>3</v>
      </c>
      <c r="B23826">
        <v>15507</v>
      </c>
      <c r="C23826">
        <v>1</v>
      </c>
      <c r="D23826">
        <v>91000</v>
      </c>
      <c r="E23826" s="46">
        <v>44988</v>
      </c>
      <c r="F23826">
        <v>-438</v>
      </c>
      <c r="I23826" t="str">
        <f>INDEX(LedgerMapping[[#All],[Level 3]],MATCH(Actuals[[#This Row],[Sub Ledger]],LedgerMapping[[#All],[Sub Ledger]],0))</f>
        <v>Other</v>
      </c>
      <c r="J23826" s="22">
        <f>YEAR(Actuals[[#This Row],[Date]])</f>
        <v>2023</v>
      </c>
      <c r="K23826" s="22">
        <f>MONTH(Actuals[[#This Row],[Date]])</f>
        <v>3</v>
      </c>
      <c r="L23826" s="12"/>
    </row>
    <row r="23827" spans="1:12" x14ac:dyDescent="0.3">
      <c r="A23827">
        <v>4</v>
      </c>
      <c r="B23827">
        <v>15627</v>
      </c>
      <c r="C23827">
        <v>1</v>
      </c>
      <c r="D23827">
        <v>91000</v>
      </c>
      <c r="E23827" s="46">
        <v>44988</v>
      </c>
      <c r="F23827">
        <v>-286</v>
      </c>
      <c r="I23827" t="str">
        <f>INDEX(LedgerMapping[[#All],[Level 3]],MATCH(Actuals[[#This Row],[Sub Ledger]],LedgerMapping[[#All],[Sub Ledger]],0))</f>
        <v>Other</v>
      </c>
      <c r="J23827" s="22">
        <f>YEAR(Actuals[[#This Row],[Date]])</f>
        <v>2023</v>
      </c>
      <c r="K23827" s="22">
        <f>MONTH(Actuals[[#This Row],[Date]])</f>
        <v>3</v>
      </c>
      <c r="L23827" s="12"/>
    </row>
    <row r="23828" spans="1:12" x14ac:dyDescent="0.3">
      <c r="A23828">
        <v>5</v>
      </c>
      <c r="B23828">
        <v>15720</v>
      </c>
      <c r="C23828">
        <v>1</v>
      </c>
      <c r="D23828">
        <v>91000</v>
      </c>
      <c r="E23828" s="46">
        <v>44988</v>
      </c>
      <c r="F23828">
        <v>-201</v>
      </c>
      <c r="I23828" t="str">
        <f>INDEX(LedgerMapping[[#All],[Level 3]],MATCH(Actuals[[#This Row],[Sub Ledger]],LedgerMapping[[#All],[Sub Ledger]],0))</f>
        <v>Other</v>
      </c>
      <c r="J23828" s="22">
        <f>YEAR(Actuals[[#This Row],[Date]])</f>
        <v>2023</v>
      </c>
      <c r="K23828" s="22">
        <f>MONTH(Actuals[[#This Row],[Date]])</f>
        <v>3</v>
      </c>
      <c r="L23828" s="12"/>
    </row>
    <row r="23829" spans="1:12" x14ac:dyDescent="0.3">
      <c r="A23829">
        <v>7</v>
      </c>
      <c r="B23829">
        <v>16010</v>
      </c>
      <c r="C23829">
        <v>1</v>
      </c>
      <c r="D23829">
        <v>91000</v>
      </c>
      <c r="E23829" s="46">
        <v>44988</v>
      </c>
      <c r="F23829">
        <v>-262</v>
      </c>
      <c r="I23829" t="str">
        <f>INDEX(LedgerMapping[[#All],[Level 3]],MATCH(Actuals[[#This Row],[Sub Ledger]],LedgerMapping[[#All],[Sub Ledger]],0))</f>
        <v>Other</v>
      </c>
      <c r="J23829" s="22">
        <f>YEAR(Actuals[[#This Row],[Date]])</f>
        <v>2023</v>
      </c>
      <c r="K23829" s="22">
        <f>MONTH(Actuals[[#This Row],[Date]])</f>
        <v>3</v>
      </c>
      <c r="L23829" s="12"/>
    </row>
    <row r="23830" spans="1:12" x14ac:dyDescent="0.3">
      <c r="A23830">
        <v>8</v>
      </c>
      <c r="B23830">
        <v>16103</v>
      </c>
      <c r="C23830">
        <v>1</v>
      </c>
      <c r="D23830">
        <v>91000</v>
      </c>
      <c r="E23830" s="46">
        <v>44988</v>
      </c>
      <c r="F23830">
        <v>-365.58</v>
      </c>
      <c r="I23830" t="str">
        <f>INDEX(LedgerMapping[[#All],[Level 3]],MATCH(Actuals[[#This Row],[Sub Ledger]],LedgerMapping[[#All],[Sub Ledger]],0))</f>
        <v>Other</v>
      </c>
      <c r="J23830" s="22">
        <f>YEAR(Actuals[[#This Row],[Date]])</f>
        <v>2023</v>
      </c>
      <c r="K23830" s="22">
        <f>MONTH(Actuals[[#This Row],[Date]])</f>
        <v>3</v>
      </c>
      <c r="L23830" s="12"/>
    </row>
    <row r="23831" spans="1:12" x14ac:dyDescent="0.3">
      <c r="A23831">
        <v>11</v>
      </c>
      <c r="B23831">
        <v>16223</v>
      </c>
      <c r="C23831">
        <v>1</v>
      </c>
      <c r="D23831">
        <v>91000</v>
      </c>
      <c r="E23831" s="46">
        <v>44988</v>
      </c>
      <c r="F23831">
        <v>-163.07</v>
      </c>
      <c r="I23831" t="str">
        <f>INDEX(LedgerMapping[[#All],[Level 3]],MATCH(Actuals[[#This Row],[Sub Ledger]],LedgerMapping[[#All],[Sub Ledger]],0))</f>
        <v>Other</v>
      </c>
      <c r="J23831" s="22">
        <f>YEAR(Actuals[[#This Row],[Date]])</f>
        <v>2023</v>
      </c>
      <c r="K23831" s="22">
        <f>MONTH(Actuals[[#This Row],[Date]])</f>
        <v>3</v>
      </c>
      <c r="L23831" s="12"/>
    </row>
    <row r="23832" spans="1:12" x14ac:dyDescent="0.3">
      <c r="A23832">
        <v>12</v>
      </c>
      <c r="B23832">
        <v>16424</v>
      </c>
      <c r="C23832">
        <v>1</v>
      </c>
      <c r="D23832">
        <v>91000</v>
      </c>
      <c r="E23832" s="46">
        <v>44988</v>
      </c>
      <c r="F23832">
        <v>-87.54</v>
      </c>
      <c r="I23832" t="str">
        <f>INDEX(LedgerMapping[[#All],[Level 3]],MATCH(Actuals[[#This Row],[Sub Ledger]],LedgerMapping[[#All],[Sub Ledger]],0))</f>
        <v>Other</v>
      </c>
      <c r="J23832" s="22">
        <f>YEAR(Actuals[[#This Row],[Date]])</f>
        <v>2023</v>
      </c>
      <c r="K23832" s="22">
        <f>MONTH(Actuals[[#This Row],[Date]])</f>
        <v>3</v>
      </c>
      <c r="L23832" s="12"/>
    </row>
    <row r="23833" spans="1:12" x14ac:dyDescent="0.3">
      <c r="A23833">
        <v>3</v>
      </c>
      <c r="B23833">
        <v>16539</v>
      </c>
      <c r="C23833">
        <v>1</v>
      </c>
      <c r="D23833">
        <v>91000</v>
      </c>
      <c r="E23833" s="46">
        <v>45018</v>
      </c>
      <c r="F23833">
        <v>-382</v>
      </c>
      <c r="I23833" t="str">
        <f>INDEX(LedgerMapping[[#All],[Level 3]],MATCH(Actuals[[#This Row],[Sub Ledger]],LedgerMapping[[#All],[Sub Ledger]],0))</f>
        <v>Other</v>
      </c>
      <c r="J23833" s="22">
        <f>YEAR(Actuals[[#This Row],[Date]])</f>
        <v>2023</v>
      </c>
      <c r="K23833" s="22">
        <f>MONTH(Actuals[[#This Row],[Date]])</f>
        <v>4</v>
      </c>
      <c r="L23833" s="12"/>
    </row>
    <row r="23834" spans="1:12" x14ac:dyDescent="0.3">
      <c r="A23834">
        <v>4</v>
      </c>
      <c r="B23834">
        <v>16659</v>
      </c>
      <c r="C23834">
        <v>1</v>
      </c>
      <c r="D23834">
        <v>91000</v>
      </c>
      <c r="E23834" s="46">
        <v>45018</v>
      </c>
      <c r="F23834">
        <v>-410</v>
      </c>
      <c r="I23834" t="str">
        <f>INDEX(LedgerMapping[[#All],[Level 3]],MATCH(Actuals[[#This Row],[Sub Ledger]],LedgerMapping[[#All],[Sub Ledger]],0))</f>
        <v>Other</v>
      </c>
      <c r="J23834" s="22">
        <f>YEAR(Actuals[[#This Row],[Date]])</f>
        <v>2023</v>
      </c>
      <c r="K23834" s="22">
        <f>MONTH(Actuals[[#This Row],[Date]])</f>
        <v>4</v>
      </c>
      <c r="L23834" s="12"/>
    </row>
    <row r="23835" spans="1:12" x14ac:dyDescent="0.3">
      <c r="A23835">
        <v>5</v>
      </c>
      <c r="B23835">
        <v>16752</v>
      </c>
      <c r="C23835">
        <v>1</v>
      </c>
      <c r="D23835">
        <v>91000</v>
      </c>
      <c r="E23835" s="46">
        <v>45018</v>
      </c>
      <c r="F23835">
        <v>-256</v>
      </c>
      <c r="I23835" t="str">
        <f>INDEX(LedgerMapping[[#All],[Level 3]],MATCH(Actuals[[#This Row],[Sub Ledger]],LedgerMapping[[#All],[Sub Ledger]],0))</f>
        <v>Other</v>
      </c>
      <c r="J23835" s="22">
        <f>YEAR(Actuals[[#This Row],[Date]])</f>
        <v>2023</v>
      </c>
      <c r="K23835" s="22">
        <f>MONTH(Actuals[[#This Row],[Date]])</f>
        <v>4</v>
      </c>
      <c r="L23835" s="12"/>
    </row>
    <row r="23836" spans="1:12" x14ac:dyDescent="0.3">
      <c r="A23836">
        <v>7</v>
      </c>
      <c r="B23836">
        <v>17042</v>
      </c>
      <c r="C23836">
        <v>1</v>
      </c>
      <c r="D23836">
        <v>91000</v>
      </c>
      <c r="E23836" s="46">
        <v>45018</v>
      </c>
      <c r="F23836">
        <v>-236</v>
      </c>
      <c r="I23836" t="str">
        <f>INDEX(LedgerMapping[[#All],[Level 3]],MATCH(Actuals[[#This Row],[Sub Ledger]],LedgerMapping[[#All],[Sub Ledger]],0))</f>
        <v>Other</v>
      </c>
      <c r="J23836" s="22">
        <f>YEAR(Actuals[[#This Row],[Date]])</f>
        <v>2023</v>
      </c>
      <c r="K23836" s="22">
        <f>MONTH(Actuals[[#This Row],[Date]])</f>
        <v>4</v>
      </c>
      <c r="L23836" s="12"/>
    </row>
    <row r="23837" spans="1:12" x14ac:dyDescent="0.3">
      <c r="A23837">
        <v>8</v>
      </c>
      <c r="B23837">
        <v>17135</v>
      </c>
      <c r="C23837">
        <v>1</v>
      </c>
      <c r="D23837">
        <v>91000</v>
      </c>
      <c r="E23837" s="46">
        <v>45018</v>
      </c>
      <c r="F23837">
        <v>-315.58</v>
      </c>
      <c r="I23837" t="str">
        <f>INDEX(LedgerMapping[[#All],[Level 3]],MATCH(Actuals[[#This Row],[Sub Ledger]],LedgerMapping[[#All],[Sub Ledger]],0))</f>
        <v>Other</v>
      </c>
      <c r="J23837" s="22">
        <f>YEAR(Actuals[[#This Row],[Date]])</f>
        <v>2023</v>
      </c>
      <c r="K23837" s="22">
        <f>MONTH(Actuals[[#This Row],[Date]])</f>
        <v>4</v>
      </c>
      <c r="L23837" s="12"/>
    </row>
    <row r="23838" spans="1:12" x14ac:dyDescent="0.3">
      <c r="A23838">
        <v>11</v>
      </c>
      <c r="B23838">
        <v>17255</v>
      </c>
      <c r="C23838">
        <v>1</v>
      </c>
      <c r="D23838">
        <v>91000</v>
      </c>
      <c r="E23838" s="46">
        <v>45018</v>
      </c>
      <c r="F23838">
        <v>-150.30000000000001</v>
      </c>
      <c r="I23838" t="str">
        <f>INDEX(LedgerMapping[[#All],[Level 3]],MATCH(Actuals[[#This Row],[Sub Ledger]],LedgerMapping[[#All],[Sub Ledger]],0))</f>
        <v>Other</v>
      </c>
      <c r="J23838" s="22">
        <f>YEAR(Actuals[[#This Row],[Date]])</f>
        <v>2023</v>
      </c>
      <c r="K23838" s="22">
        <f>MONTH(Actuals[[#This Row],[Date]])</f>
        <v>4</v>
      </c>
      <c r="L23838" s="12"/>
    </row>
    <row r="23839" spans="1:12" x14ac:dyDescent="0.3">
      <c r="A23839">
        <v>12</v>
      </c>
      <c r="B23839">
        <v>17456</v>
      </c>
      <c r="C23839">
        <v>1</v>
      </c>
      <c r="D23839">
        <v>91000</v>
      </c>
      <c r="E23839" s="46">
        <v>45018</v>
      </c>
      <c r="F23839">
        <v>-50.3</v>
      </c>
      <c r="I23839" t="str">
        <f>INDEX(LedgerMapping[[#All],[Level 3]],MATCH(Actuals[[#This Row],[Sub Ledger]],LedgerMapping[[#All],[Sub Ledger]],0))</f>
        <v>Other</v>
      </c>
      <c r="J23839" s="22">
        <f>YEAR(Actuals[[#This Row],[Date]])</f>
        <v>2023</v>
      </c>
      <c r="K23839" s="22">
        <f>MONTH(Actuals[[#This Row],[Date]])</f>
        <v>4</v>
      </c>
      <c r="L23839" s="12"/>
    </row>
    <row r="23840" spans="1:12" x14ac:dyDescent="0.3">
      <c r="A23840">
        <v>3</v>
      </c>
      <c r="B23840">
        <v>17571</v>
      </c>
      <c r="C23840">
        <v>1</v>
      </c>
      <c r="D23840">
        <v>91000</v>
      </c>
      <c r="E23840" s="46">
        <v>45049</v>
      </c>
      <c r="F23840">
        <v>-426</v>
      </c>
      <c r="I23840" t="str">
        <f>INDEX(LedgerMapping[[#All],[Level 3]],MATCH(Actuals[[#This Row],[Sub Ledger]],LedgerMapping[[#All],[Sub Ledger]],0))</f>
        <v>Other</v>
      </c>
      <c r="J23840" s="22">
        <f>YEAR(Actuals[[#This Row],[Date]])</f>
        <v>2023</v>
      </c>
      <c r="K23840" s="22">
        <f>MONTH(Actuals[[#This Row],[Date]])</f>
        <v>5</v>
      </c>
      <c r="L23840" s="12"/>
    </row>
    <row r="23841" spans="1:12" x14ac:dyDescent="0.3">
      <c r="A23841">
        <v>4</v>
      </c>
      <c r="B23841">
        <v>17691</v>
      </c>
      <c r="C23841">
        <v>1</v>
      </c>
      <c r="D23841">
        <v>91000</v>
      </c>
      <c r="E23841" s="46">
        <v>45049</v>
      </c>
      <c r="F23841">
        <v>-271</v>
      </c>
      <c r="I23841" t="str">
        <f>INDEX(LedgerMapping[[#All],[Level 3]],MATCH(Actuals[[#This Row],[Sub Ledger]],LedgerMapping[[#All],[Sub Ledger]],0))</f>
        <v>Other</v>
      </c>
      <c r="J23841" s="22">
        <f>YEAR(Actuals[[#This Row],[Date]])</f>
        <v>2023</v>
      </c>
      <c r="K23841" s="22">
        <f>MONTH(Actuals[[#This Row],[Date]])</f>
        <v>5</v>
      </c>
      <c r="L23841" s="12"/>
    </row>
    <row r="23842" spans="1:12" x14ac:dyDescent="0.3">
      <c r="A23842">
        <v>5</v>
      </c>
      <c r="B23842">
        <v>17783</v>
      </c>
      <c r="C23842">
        <v>1</v>
      </c>
      <c r="D23842">
        <v>91000</v>
      </c>
      <c r="E23842" s="46">
        <v>45049</v>
      </c>
      <c r="F23842">
        <v>-177</v>
      </c>
      <c r="I23842" t="str">
        <f>INDEX(LedgerMapping[[#All],[Level 3]],MATCH(Actuals[[#This Row],[Sub Ledger]],LedgerMapping[[#All],[Sub Ledger]],0))</f>
        <v>Other</v>
      </c>
      <c r="J23842" s="22">
        <f>YEAR(Actuals[[#This Row],[Date]])</f>
        <v>2023</v>
      </c>
      <c r="K23842" s="22">
        <f>MONTH(Actuals[[#This Row],[Date]])</f>
        <v>5</v>
      </c>
      <c r="L23842" s="12"/>
    </row>
    <row r="23843" spans="1:12" x14ac:dyDescent="0.3">
      <c r="A23843">
        <v>7</v>
      </c>
      <c r="B23843">
        <v>18072</v>
      </c>
      <c r="C23843">
        <v>1</v>
      </c>
      <c r="D23843">
        <v>91000</v>
      </c>
      <c r="E23843" s="46">
        <v>45049</v>
      </c>
      <c r="F23843">
        <v>-285</v>
      </c>
      <c r="I23843" t="str">
        <f>INDEX(LedgerMapping[[#All],[Level 3]],MATCH(Actuals[[#This Row],[Sub Ledger]],LedgerMapping[[#All],[Sub Ledger]],0))</f>
        <v>Other</v>
      </c>
      <c r="J23843" s="22">
        <f>YEAR(Actuals[[#This Row],[Date]])</f>
        <v>2023</v>
      </c>
      <c r="K23843" s="22">
        <f>MONTH(Actuals[[#This Row],[Date]])</f>
        <v>5</v>
      </c>
      <c r="L23843" s="12"/>
    </row>
    <row r="23844" spans="1:12" x14ac:dyDescent="0.3">
      <c r="A23844">
        <v>8</v>
      </c>
      <c r="B23844">
        <v>18165</v>
      </c>
      <c r="C23844">
        <v>1</v>
      </c>
      <c r="D23844">
        <v>91000</v>
      </c>
      <c r="E23844" s="46">
        <v>45049</v>
      </c>
      <c r="F23844">
        <v>-292.85000000000002</v>
      </c>
      <c r="I23844" t="str">
        <f>INDEX(LedgerMapping[[#All],[Level 3]],MATCH(Actuals[[#This Row],[Sub Ledger]],LedgerMapping[[#All],[Sub Ledger]],0))</f>
        <v>Other</v>
      </c>
      <c r="J23844" s="22">
        <f>YEAR(Actuals[[#This Row],[Date]])</f>
        <v>2023</v>
      </c>
      <c r="K23844" s="22">
        <f>MONTH(Actuals[[#This Row],[Date]])</f>
        <v>5</v>
      </c>
      <c r="L23844" s="12"/>
    </row>
    <row r="23845" spans="1:12" x14ac:dyDescent="0.3">
      <c r="A23845">
        <v>11</v>
      </c>
      <c r="B23845">
        <v>18284</v>
      </c>
      <c r="C23845">
        <v>1</v>
      </c>
      <c r="D23845">
        <v>91000</v>
      </c>
      <c r="E23845" s="46">
        <v>45049</v>
      </c>
      <c r="F23845">
        <v>-142.86000000000001</v>
      </c>
      <c r="I23845" t="str">
        <f>INDEX(LedgerMapping[[#All],[Level 3]],MATCH(Actuals[[#This Row],[Sub Ledger]],LedgerMapping[[#All],[Sub Ledger]],0))</f>
        <v>Other</v>
      </c>
      <c r="J23845" s="22">
        <f>YEAR(Actuals[[#This Row],[Date]])</f>
        <v>2023</v>
      </c>
      <c r="K23845" s="22">
        <f>MONTH(Actuals[[#This Row],[Date]])</f>
        <v>5</v>
      </c>
      <c r="L23845" s="12"/>
    </row>
    <row r="23846" spans="1:12" x14ac:dyDescent="0.3">
      <c r="A23846">
        <v>12</v>
      </c>
      <c r="B23846">
        <v>18485</v>
      </c>
      <c r="C23846">
        <v>1</v>
      </c>
      <c r="D23846">
        <v>91000</v>
      </c>
      <c r="E23846" s="46">
        <v>45049</v>
      </c>
      <c r="F23846">
        <v>-119.45</v>
      </c>
      <c r="I23846" t="str">
        <f>INDEX(LedgerMapping[[#All],[Level 3]],MATCH(Actuals[[#This Row],[Sub Ledger]],LedgerMapping[[#All],[Sub Ledger]],0))</f>
        <v>Other</v>
      </c>
      <c r="J23846" s="22">
        <f>YEAR(Actuals[[#This Row],[Date]])</f>
        <v>2023</v>
      </c>
      <c r="K23846" s="22">
        <f>MONTH(Actuals[[#This Row],[Date]])</f>
        <v>5</v>
      </c>
      <c r="L23846" s="12"/>
    </row>
    <row r="23847" spans="1:12" x14ac:dyDescent="0.3">
      <c r="A23847">
        <v>3</v>
      </c>
      <c r="B23847">
        <v>18575</v>
      </c>
      <c r="C23847">
        <v>1</v>
      </c>
      <c r="D23847">
        <v>91000</v>
      </c>
      <c r="E23847" s="46">
        <v>45079</v>
      </c>
      <c r="F23847">
        <v>-457</v>
      </c>
      <c r="I23847" t="str">
        <f>INDEX(LedgerMapping[[#All],[Level 3]],MATCH(Actuals[[#This Row],[Sub Ledger]],LedgerMapping[[#All],[Sub Ledger]],0))</f>
        <v>Other</v>
      </c>
      <c r="J23847" s="22">
        <f>YEAR(Actuals[[#This Row],[Date]])</f>
        <v>2023</v>
      </c>
      <c r="K23847" s="22">
        <f>MONTH(Actuals[[#This Row],[Date]])</f>
        <v>6</v>
      </c>
      <c r="L23847" s="12"/>
    </row>
    <row r="23848" spans="1:12" x14ac:dyDescent="0.3">
      <c r="A23848">
        <v>4</v>
      </c>
      <c r="B23848">
        <v>18695</v>
      </c>
      <c r="C23848">
        <v>1</v>
      </c>
      <c r="D23848">
        <v>91000</v>
      </c>
      <c r="E23848" s="46">
        <v>45079</v>
      </c>
      <c r="F23848">
        <v>-359</v>
      </c>
      <c r="I23848" t="str">
        <f>INDEX(LedgerMapping[[#All],[Level 3]],MATCH(Actuals[[#This Row],[Sub Ledger]],LedgerMapping[[#All],[Sub Ledger]],0))</f>
        <v>Other</v>
      </c>
      <c r="J23848" s="22">
        <f>YEAR(Actuals[[#This Row],[Date]])</f>
        <v>2023</v>
      </c>
      <c r="K23848" s="22">
        <f>MONTH(Actuals[[#This Row],[Date]])</f>
        <v>6</v>
      </c>
      <c r="L23848" s="12"/>
    </row>
    <row r="23849" spans="1:12" x14ac:dyDescent="0.3">
      <c r="A23849">
        <v>5</v>
      </c>
      <c r="B23849">
        <v>18787</v>
      </c>
      <c r="C23849">
        <v>1</v>
      </c>
      <c r="D23849">
        <v>91000</v>
      </c>
      <c r="E23849" s="46">
        <v>45079</v>
      </c>
      <c r="F23849">
        <v>-173</v>
      </c>
      <c r="I23849" t="str">
        <f>INDEX(LedgerMapping[[#All],[Level 3]],MATCH(Actuals[[#This Row],[Sub Ledger]],LedgerMapping[[#All],[Sub Ledger]],0))</f>
        <v>Other</v>
      </c>
      <c r="J23849" s="22">
        <f>YEAR(Actuals[[#This Row],[Date]])</f>
        <v>2023</v>
      </c>
      <c r="K23849" s="22">
        <f>MONTH(Actuals[[#This Row],[Date]])</f>
        <v>6</v>
      </c>
      <c r="L23849" s="12"/>
    </row>
    <row r="23850" spans="1:12" x14ac:dyDescent="0.3">
      <c r="A23850">
        <v>7</v>
      </c>
      <c r="B23850">
        <v>19076</v>
      </c>
      <c r="C23850">
        <v>1</v>
      </c>
      <c r="D23850">
        <v>91000</v>
      </c>
      <c r="E23850" s="46">
        <v>45079</v>
      </c>
      <c r="F23850">
        <v>-279</v>
      </c>
      <c r="I23850" t="str">
        <f>INDEX(LedgerMapping[[#All],[Level 3]],MATCH(Actuals[[#This Row],[Sub Ledger]],LedgerMapping[[#All],[Sub Ledger]],0))</f>
        <v>Other</v>
      </c>
      <c r="J23850" s="22">
        <f>YEAR(Actuals[[#This Row],[Date]])</f>
        <v>2023</v>
      </c>
      <c r="K23850" s="22">
        <f>MONTH(Actuals[[#This Row],[Date]])</f>
        <v>6</v>
      </c>
      <c r="L23850" s="12"/>
    </row>
    <row r="23851" spans="1:12" x14ac:dyDescent="0.3">
      <c r="A23851">
        <v>8</v>
      </c>
      <c r="B23851">
        <v>19169</v>
      </c>
      <c r="C23851">
        <v>1</v>
      </c>
      <c r="D23851">
        <v>91000</v>
      </c>
      <c r="E23851" s="46">
        <v>45079</v>
      </c>
      <c r="F23851">
        <v>-474.67</v>
      </c>
      <c r="I23851" t="str">
        <f>INDEX(LedgerMapping[[#All],[Level 3]],MATCH(Actuals[[#This Row],[Sub Ledger]],LedgerMapping[[#All],[Sub Ledger]],0))</f>
        <v>Other</v>
      </c>
      <c r="J23851" s="22">
        <f>YEAR(Actuals[[#This Row],[Date]])</f>
        <v>2023</v>
      </c>
      <c r="K23851" s="22">
        <f>MONTH(Actuals[[#This Row],[Date]])</f>
        <v>6</v>
      </c>
      <c r="L23851" s="12"/>
    </row>
    <row r="23852" spans="1:12" x14ac:dyDescent="0.3">
      <c r="A23852">
        <v>11</v>
      </c>
      <c r="B23852">
        <v>19289</v>
      </c>
      <c r="C23852">
        <v>1</v>
      </c>
      <c r="D23852">
        <v>91000</v>
      </c>
      <c r="E23852" s="46">
        <v>45079</v>
      </c>
      <c r="F23852">
        <v>-163.07</v>
      </c>
      <c r="I23852" t="str">
        <f>INDEX(LedgerMapping[[#All],[Level 3]],MATCH(Actuals[[#This Row],[Sub Ledger]],LedgerMapping[[#All],[Sub Ledger]],0))</f>
        <v>Other</v>
      </c>
      <c r="J23852" s="22">
        <f>YEAR(Actuals[[#This Row],[Date]])</f>
        <v>2023</v>
      </c>
      <c r="K23852" s="22">
        <f>MONTH(Actuals[[#This Row],[Date]])</f>
        <v>6</v>
      </c>
      <c r="L23852" s="12"/>
    </row>
    <row r="23853" spans="1:12" x14ac:dyDescent="0.3">
      <c r="A23853">
        <v>12</v>
      </c>
      <c r="B23853">
        <v>19489</v>
      </c>
      <c r="C23853">
        <v>1</v>
      </c>
      <c r="D23853">
        <v>91000</v>
      </c>
      <c r="E23853" s="46">
        <v>45079</v>
      </c>
      <c r="F23853">
        <v>-40.729999999999997</v>
      </c>
      <c r="I23853" t="str">
        <f>INDEX(LedgerMapping[[#All],[Level 3]],MATCH(Actuals[[#This Row],[Sub Ledger]],LedgerMapping[[#All],[Sub Ledger]],0))</f>
        <v>Other</v>
      </c>
      <c r="J23853" s="22">
        <f>YEAR(Actuals[[#This Row],[Date]])</f>
        <v>2023</v>
      </c>
      <c r="K23853" s="22">
        <f>MONTH(Actuals[[#This Row],[Date]])</f>
        <v>6</v>
      </c>
      <c r="L23853" s="12"/>
    </row>
    <row r="23854" spans="1:12" x14ac:dyDescent="0.3">
      <c r="A23854">
        <v>3</v>
      </c>
      <c r="B23854">
        <v>19604</v>
      </c>
      <c r="C23854">
        <v>1</v>
      </c>
      <c r="D23854">
        <v>91000</v>
      </c>
      <c r="E23854" s="46">
        <v>45110</v>
      </c>
      <c r="F23854">
        <v>-346</v>
      </c>
      <c r="I23854" t="str">
        <f>INDEX(LedgerMapping[[#All],[Level 3]],MATCH(Actuals[[#This Row],[Sub Ledger]],LedgerMapping[[#All],[Sub Ledger]],0))</f>
        <v>Other</v>
      </c>
      <c r="J23854" s="22">
        <f>YEAR(Actuals[[#This Row],[Date]])</f>
        <v>2023</v>
      </c>
      <c r="K23854" s="22">
        <f>MONTH(Actuals[[#This Row],[Date]])</f>
        <v>7</v>
      </c>
      <c r="L23854" s="12"/>
    </row>
    <row r="23855" spans="1:12" x14ac:dyDescent="0.3">
      <c r="A23855">
        <v>4</v>
      </c>
      <c r="B23855">
        <v>19723</v>
      </c>
      <c r="C23855">
        <v>1</v>
      </c>
      <c r="D23855">
        <v>91000</v>
      </c>
      <c r="E23855" s="46">
        <v>45110</v>
      </c>
      <c r="F23855">
        <v>-291</v>
      </c>
      <c r="I23855" t="str">
        <f>INDEX(LedgerMapping[[#All],[Level 3]],MATCH(Actuals[[#This Row],[Sub Ledger]],LedgerMapping[[#All],[Sub Ledger]],0))</f>
        <v>Other</v>
      </c>
      <c r="J23855" s="22">
        <f>YEAR(Actuals[[#This Row],[Date]])</f>
        <v>2023</v>
      </c>
      <c r="K23855" s="22">
        <f>MONTH(Actuals[[#This Row],[Date]])</f>
        <v>7</v>
      </c>
      <c r="L23855" s="12"/>
    </row>
    <row r="23856" spans="1:12" x14ac:dyDescent="0.3">
      <c r="A23856">
        <v>5</v>
      </c>
      <c r="B23856">
        <v>19815</v>
      </c>
      <c r="C23856">
        <v>1</v>
      </c>
      <c r="D23856">
        <v>91000</v>
      </c>
      <c r="E23856" s="46">
        <v>45110</v>
      </c>
      <c r="F23856">
        <v>-216</v>
      </c>
      <c r="I23856" t="str">
        <f>INDEX(LedgerMapping[[#All],[Level 3]],MATCH(Actuals[[#This Row],[Sub Ledger]],LedgerMapping[[#All],[Sub Ledger]],0))</f>
        <v>Other</v>
      </c>
      <c r="J23856" s="22">
        <f>YEAR(Actuals[[#This Row],[Date]])</f>
        <v>2023</v>
      </c>
      <c r="K23856" s="22">
        <f>MONTH(Actuals[[#This Row],[Date]])</f>
        <v>7</v>
      </c>
      <c r="L23856" s="12"/>
    </row>
    <row r="23857" spans="1:12" x14ac:dyDescent="0.3">
      <c r="A23857">
        <v>7</v>
      </c>
      <c r="B23857">
        <v>20105</v>
      </c>
      <c r="C23857">
        <v>1</v>
      </c>
      <c r="D23857">
        <v>91000</v>
      </c>
      <c r="E23857" s="46">
        <v>45110</v>
      </c>
      <c r="F23857">
        <v>-269</v>
      </c>
      <c r="I23857" t="str">
        <f>INDEX(LedgerMapping[[#All],[Level 3]],MATCH(Actuals[[#This Row],[Sub Ledger]],LedgerMapping[[#All],[Sub Ledger]],0))</f>
        <v>Other</v>
      </c>
      <c r="J23857" s="22">
        <f>YEAR(Actuals[[#This Row],[Date]])</f>
        <v>2023</v>
      </c>
      <c r="K23857" s="22">
        <f>MONTH(Actuals[[#This Row],[Date]])</f>
        <v>7</v>
      </c>
      <c r="L23857" s="12"/>
    </row>
    <row r="23858" spans="1:12" x14ac:dyDescent="0.3">
      <c r="A23858">
        <v>8</v>
      </c>
      <c r="B23858">
        <v>20198</v>
      </c>
      <c r="C23858">
        <v>1</v>
      </c>
      <c r="D23858">
        <v>91000</v>
      </c>
      <c r="E23858" s="46">
        <v>45110</v>
      </c>
      <c r="F23858">
        <v>-333.76</v>
      </c>
      <c r="I23858" t="str">
        <f>INDEX(LedgerMapping[[#All],[Level 3]],MATCH(Actuals[[#This Row],[Sub Ledger]],LedgerMapping[[#All],[Sub Ledger]],0))</f>
        <v>Other</v>
      </c>
      <c r="J23858" s="22">
        <f>YEAR(Actuals[[#This Row],[Date]])</f>
        <v>2023</v>
      </c>
      <c r="K23858" s="22">
        <f>MONTH(Actuals[[#This Row],[Date]])</f>
        <v>7</v>
      </c>
      <c r="L23858" s="12"/>
    </row>
    <row r="23859" spans="1:12" x14ac:dyDescent="0.3">
      <c r="A23859">
        <v>11</v>
      </c>
      <c r="B23859">
        <v>20317</v>
      </c>
      <c r="C23859">
        <v>1</v>
      </c>
      <c r="D23859">
        <v>91000</v>
      </c>
      <c r="E23859" s="46">
        <v>45110</v>
      </c>
      <c r="F23859">
        <v>-180.09</v>
      </c>
      <c r="I23859" t="str">
        <f>INDEX(LedgerMapping[[#All],[Level 3]],MATCH(Actuals[[#This Row],[Sub Ledger]],LedgerMapping[[#All],[Sub Ledger]],0))</f>
        <v>Other</v>
      </c>
      <c r="J23859" s="22">
        <f>YEAR(Actuals[[#This Row],[Date]])</f>
        <v>2023</v>
      </c>
      <c r="K23859" s="22">
        <f>MONTH(Actuals[[#This Row],[Date]])</f>
        <v>7</v>
      </c>
      <c r="L23859" s="12"/>
    </row>
    <row r="23860" spans="1:12" x14ac:dyDescent="0.3">
      <c r="A23860">
        <v>12</v>
      </c>
      <c r="B23860">
        <v>20518</v>
      </c>
      <c r="C23860">
        <v>1</v>
      </c>
      <c r="D23860">
        <v>91000</v>
      </c>
      <c r="E23860" s="46">
        <v>45110</v>
      </c>
      <c r="F23860">
        <v>-77.959999999999994</v>
      </c>
      <c r="I23860" t="str">
        <f>INDEX(LedgerMapping[[#All],[Level 3]],MATCH(Actuals[[#This Row],[Sub Ledger]],LedgerMapping[[#All],[Sub Ledger]],0))</f>
        <v>Other</v>
      </c>
      <c r="J23860" s="22">
        <f>YEAR(Actuals[[#This Row],[Date]])</f>
        <v>2023</v>
      </c>
      <c r="K23860" s="22">
        <f>MONTH(Actuals[[#This Row],[Date]])</f>
        <v>7</v>
      </c>
      <c r="L23860" s="12"/>
    </row>
    <row r="23861" spans="1:12" x14ac:dyDescent="0.3">
      <c r="A23861">
        <v>3</v>
      </c>
      <c r="B23861">
        <v>45</v>
      </c>
      <c r="C23861">
        <v>1</v>
      </c>
      <c r="D23861">
        <v>92000</v>
      </c>
      <c r="E23861" s="46">
        <v>44562</v>
      </c>
      <c r="F23861">
        <v>412</v>
      </c>
      <c r="I23861" t="str">
        <f>INDEX(LedgerMapping[[#All],[Level 3]],MATCH(Actuals[[#This Row],[Sub Ledger]],LedgerMapping[[#All],[Sub Ledger]],0))</f>
        <v>Other</v>
      </c>
      <c r="J23861" s="22">
        <f>YEAR(Actuals[[#This Row],[Date]])</f>
        <v>2022</v>
      </c>
      <c r="K23861" s="22">
        <f>MONTH(Actuals[[#This Row],[Date]])</f>
        <v>1</v>
      </c>
      <c r="L23861" s="12"/>
    </row>
    <row r="23862" spans="1:12" x14ac:dyDescent="0.3">
      <c r="A23862">
        <v>4</v>
      </c>
      <c r="B23862">
        <v>233</v>
      </c>
      <c r="C23862">
        <v>1</v>
      </c>
      <c r="D23862">
        <v>92000</v>
      </c>
      <c r="E23862" s="46">
        <v>44562</v>
      </c>
      <c r="F23862">
        <v>360</v>
      </c>
      <c r="I23862" t="str">
        <f>INDEX(LedgerMapping[[#All],[Level 3]],MATCH(Actuals[[#This Row],[Sub Ledger]],LedgerMapping[[#All],[Sub Ledger]],0))</f>
        <v>Other</v>
      </c>
      <c r="J23862" s="22">
        <f>YEAR(Actuals[[#This Row],[Date]])</f>
        <v>2022</v>
      </c>
      <c r="K23862" s="22">
        <f>MONTH(Actuals[[#This Row],[Date]])</f>
        <v>1</v>
      </c>
      <c r="L23862" s="12"/>
    </row>
    <row r="23863" spans="1:12" x14ac:dyDescent="0.3">
      <c r="A23863">
        <v>5</v>
      </c>
      <c r="B23863">
        <v>374</v>
      </c>
      <c r="C23863">
        <v>1</v>
      </c>
      <c r="D23863">
        <v>92000</v>
      </c>
      <c r="E23863" s="46">
        <v>44562</v>
      </c>
      <c r="F23863">
        <v>294</v>
      </c>
      <c r="I23863" t="str">
        <f>INDEX(LedgerMapping[[#All],[Level 3]],MATCH(Actuals[[#This Row],[Sub Ledger]],LedgerMapping[[#All],[Sub Ledger]],0))</f>
        <v>Other</v>
      </c>
      <c r="J23863" s="22">
        <f>YEAR(Actuals[[#This Row],[Date]])</f>
        <v>2022</v>
      </c>
      <c r="K23863" s="22">
        <f>MONTH(Actuals[[#This Row],[Date]])</f>
        <v>1</v>
      </c>
      <c r="L23863" s="12"/>
    </row>
    <row r="23864" spans="1:12" x14ac:dyDescent="0.3">
      <c r="A23864">
        <v>7</v>
      </c>
      <c r="B23864">
        <v>846</v>
      </c>
      <c r="C23864">
        <v>1</v>
      </c>
      <c r="D23864">
        <v>92000</v>
      </c>
      <c r="E23864" s="46">
        <v>44562</v>
      </c>
      <c r="F23864">
        <v>295</v>
      </c>
      <c r="I23864" t="str">
        <f>INDEX(LedgerMapping[[#All],[Level 3]],MATCH(Actuals[[#This Row],[Sub Ledger]],LedgerMapping[[#All],[Sub Ledger]],0))</f>
        <v>Other</v>
      </c>
      <c r="J23864" s="22">
        <f>YEAR(Actuals[[#This Row],[Date]])</f>
        <v>2022</v>
      </c>
      <c r="K23864" s="22">
        <f>MONTH(Actuals[[#This Row],[Date]])</f>
        <v>1</v>
      </c>
      <c r="L23864" s="12"/>
    </row>
    <row r="23865" spans="1:12" x14ac:dyDescent="0.3">
      <c r="A23865">
        <v>8</v>
      </c>
      <c r="B23865">
        <v>987</v>
      </c>
      <c r="C23865">
        <v>1</v>
      </c>
      <c r="D23865">
        <v>92000</v>
      </c>
      <c r="E23865" s="46">
        <v>44562</v>
      </c>
      <c r="F23865">
        <v>470.79</v>
      </c>
      <c r="I23865" t="str">
        <f>INDEX(LedgerMapping[[#All],[Level 3]],MATCH(Actuals[[#This Row],[Sub Ledger]],LedgerMapping[[#All],[Sub Ledger]],0))</f>
        <v>Other</v>
      </c>
      <c r="J23865" s="22">
        <f>YEAR(Actuals[[#This Row],[Date]])</f>
        <v>2022</v>
      </c>
      <c r="K23865" s="22">
        <f>MONTH(Actuals[[#This Row],[Date]])</f>
        <v>1</v>
      </c>
      <c r="L23865" s="12"/>
    </row>
    <row r="23866" spans="1:12" x14ac:dyDescent="0.3">
      <c r="A23866">
        <v>3</v>
      </c>
      <c r="B23866">
        <v>1175</v>
      </c>
      <c r="C23866">
        <v>1</v>
      </c>
      <c r="D23866">
        <v>92000</v>
      </c>
      <c r="E23866" s="46">
        <v>44593</v>
      </c>
      <c r="F23866">
        <v>514</v>
      </c>
      <c r="I23866" t="str">
        <f>INDEX(LedgerMapping[[#All],[Level 3]],MATCH(Actuals[[#This Row],[Sub Ledger]],LedgerMapping[[#All],[Sub Ledger]],0))</f>
        <v>Other</v>
      </c>
      <c r="J23866" s="22">
        <f>YEAR(Actuals[[#This Row],[Date]])</f>
        <v>2022</v>
      </c>
      <c r="K23866" s="22">
        <f>MONTH(Actuals[[#This Row],[Date]])</f>
        <v>2</v>
      </c>
      <c r="L23866" s="12"/>
    </row>
    <row r="23867" spans="1:12" x14ac:dyDescent="0.3">
      <c r="A23867">
        <v>4</v>
      </c>
      <c r="B23867">
        <v>1359</v>
      </c>
      <c r="C23867">
        <v>1</v>
      </c>
      <c r="D23867">
        <v>92000</v>
      </c>
      <c r="E23867" s="46">
        <v>44593</v>
      </c>
      <c r="F23867">
        <v>360</v>
      </c>
      <c r="I23867" t="str">
        <f>INDEX(LedgerMapping[[#All],[Level 3]],MATCH(Actuals[[#This Row],[Sub Ledger]],LedgerMapping[[#All],[Sub Ledger]],0))</f>
        <v>Other</v>
      </c>
      <c r="J23867" s="22">
        <f>YEAR(Actuals[[#This Row],[Date]])</f>
        <v>2022</v>
      </c>
      <c r="K23867" s="22">
        <f>MONTH(Actuals[[#This Row],[Date]])</f>
        <v>2</v>
      </c>
      <c r="L23867" s="12"/>
    </row>
    <row r="23868" spans="1:12" x14ac:dyDescent="0.3">
      <c r="A23868">
        <v>5</v>
      </c>
      <c r="B23868">
        <v>1498</v>
      </c>
      <c r="C23868">
        <v>1</v>
      </c>
      <c r="D23868">
        <v>92000</v>
      </c>
      <c r="E23868" s="46">
        <v>44593</v>
      </c>
      <c r="F23868">
        <v>432</v>
      </c>
      <c r="I23868" t="str">
        <f>INDEX(LedgerMapping[[#All],[Level 3]],MATCH(Actuals[[#This Row],[Sub Ledger]],LedgerMapping[[#All],[Sub Ledger]],0))</f>
        <v>Other</v>
      </c>
      <c r="J23868" s="22">
        <f>YEAR(Actuals[[#This Row],[Date]])</f>
        <v>2022</v>
      </c>
      <c r="K23868" s="22">
        <f>MONTH(Actuals[[#This Row],[Date]])</f>
        <v>2</v>
      </c>
      <c r="L23868" s="12"/>
    </row>
    <row r="23869" spans="1:12" x14ac:dyDescent="0.3">
      <c r="A23869">
        <v>7</v>
      </c>
      <c r="B23869">
        <v>1970</v>
      </c>
      <c r="C23869">
        <v>1</v>
      </c>
      <c r="D23869">
        <v>92000</v>
      </c>
      <c r="E23869" s="46">
        <v>44593</v>
      </c>
      <c r="F23869">
        <v>320</v>
      </c>
      <c r="I23869" t="str">
        <f>INDEX(LedgerMapping[[#All],[Level 3]],MATCH(Actuals[[#This Row],[Sub Ledger]],LedgerMapping[[#All],[Sub Ledger]],0))</f>
        <v>Other</v>
      </c>
      <c r="J23869" s="22">
        <f>YEAR(Actuals[[#This Row],[Date]])</f>
        <v>2022</v>
      </c>
      <c r="K23869" s="22">
        <f>MONTH(Actuals[[#This Row],[Date]])</f>
        <v>2</v>
      </c>
      <c r="L23869" s="12"/>
    </row>
    <row r="23870" spans="1:12" x14ac:dyDescent="0.3">
      <c r="A23870">
        <v>8</v>
      </c>
      <c r="B23870">
        <v>2109</v>
      </c>
      <c r="C23870">
        <v>1</v>
      </c>
      <c r="D23870">
        <v>92000</v>
      </c>
      <c r="E23870" s="46">
        <v>44593</v>
      </c>
      <c r="F23870">
        <v>437.45</v>
      </c>
      <c r="I23870" t="str">
        <f>INDEX(LedgerMapping[[#All],[Level 3]],MATCH(Actuals[[#This Row],[Sub Ledger]],LedgerMapping[[#All],[Sub Ledger]],0))</f>
        <v>Other</v>
      </c>
      <c r="J23870" s="22">
        <f>YEAR(Actuals[[#This Row],[Date]])</f>
        <v>2022</v>
      </c>
      <c r="K23870" s="22">
        <f>MONTH(Actuals[[#This Row],[Date]])</f>
        <v>2</v>
      </c>
      <c r="L23870" s="12"/>
    </row>
    <row r="23871" spans="1:12" x14ac:dyDescent="0.3">
      <c r="A23871">
        <v>3</v>
      </c>
      <c r="B23871">
        <v>2297</v>
      </c>
      <c r="C23871">
        <v>1</v>
      </c>
      <c r="D23871">
        <v>92000</v>
      </c>
      <c r="E23871" s="46">
        <v>44624</v>
      </c>
      <c r="F23871">
        <v>501</v>
      </c>
      <c r="I23871" t="str">
        <f>INDEX(LedgerMapping[[#All],[Level 3]],MATCH(Actuals[[#This Row],[Sub Ledger]],LedgerMapping[[#All],[Sub Ledger]],0))</f>
        <v>Other</v>
      </c>
      <c r="J23871" s="22">
        <f>YEAR(Actuals[[#This Row],[Date]])</f>
        <v>2022</v>
      </c>
      <c r="K23871" s="22">
        <f>MONTH(Actuals[[#This Row],[Date]])</f>
        <v>3</v>
      </c>
      <c r="L23871" s="12"/>
    </row>
    <row r="23872" spans="1:12" x14ac:dyDescent="0.3">
      <c r="A23872">
        <v>4</v>
      </c>
      <c r="B23872">
        <v>2483</v>
      </c>
      <c r="C23872">
        <v>1</v>
      </c>
      <c r="D23872">
        <v>92000</v>
      </c>
      <c r="E23872" s="46">
        <v>44624</v>
      </c>
      <c r="F23872">
        <v>514</v>
      </c>
      <c r="I23872" t="str">
        <f>INDEX(LedgerMapping[[#All],[Level 3]],MATCH(Actuals[[#This Row],[Sub Ledger]],LedgerMapping[[#All],[Sub Ledger]],0))</f>
        <v>Other</v>
      </c>
      <c r="J23872" s="22">
        <f>YEAR(Actuals[[#This Row],[Date]])</f>
        <v>2022</v>
      </c>
      <c r="K23872" s="22">
        <f>MONTH(Actuals[[#This Row],[Date]])</f>
        <v>3</v>
      </c>
      <c r="L23872" s="12"/>
    </row>
    <row r="23873" spans="1:12" x14ac:dyDescent="0.3">
      <c r="A23873">
        <v>5</v>
      </c>
      <c r="B23873">
        <v>2620</v>
      </c>
      <c r="C23873">
        <v>1</v>
      </c>
      <c r="D23873">
        <v>92000</v>
      </c>
      <c r="E23873" s="46">
        <v>44624</v>
      </c>
      <c r="F23873">
        <v>355</v>
      </c>
      <c r="I23873" t="str">
        <f>INDEX(LedgerMapping[[#All],[Level 3]],MATCH(Actuals[[#This Row],[Sub Ledger]],LedgerMapping[[#All],[Sub Ledger]],0))</f>
        <v>Other</v>
      </c>
      <c r="J23873" s="22">
        <f>YEAR(Actuals[[#This Row],[Date]])</f>
        <v>2022</v>
      </c>
      <c r="K23873" s="22">
        <f>MONTH(Actuals[[#This Row],[Date]])</f>
        <v>3</v>
      </c>
      <c r="L23873" s="12"/>
    </row>
    <row r="23874" spans="1:12" x14ac:dyDescent="0.3">
      <c r="A23874">
        <v>7</v>
      </c>
      <c r="B23874">
        <v>3086</v>
      </c>
      <c r="C23874">
        <v>1</v>
      </c>
      <c r="D23874">
        <v>92000</v>
      </c>
      <c r="E23874" s="46">
        <v>44624</v>
      </c>
      <c r="F23874">
        <v>444</v>
      </c>
      <c r="I23874" t="str">
        <f>INDEX(LedgerMapping[[#All],[Level 3]],MATCH(Actuals[[#This Row],[Sub Ledger]],LedgerMapping[[#All],[Sub Ledger]],0))</f>
        <v>Other</v>
      </c>
      <c r="J23874" s="22">
        <f>YEAR(Actuals[[#This Row],[Date]])</f>
        <v>2022</v>
      </c>
      <c r="K23874" s="22">
        <f>MONTH(Actuals[[#This Row],[Date]])</f>
        <v>3</v>
      </c>
      <c r="L23874" s="12"/>
    </row>
    <row r="23875" spans="1:12" x14ac:dyDescent="0.3">
      <c r="A23875">
        <v>8</v>
      </c>
      <c r="B23875">
        <v>3227</v>
      </c>
      <c r="C23875">
        <v>1</v>
      </c>
      <c r="D23875">
        <v>92000</v>
      </c>
      <c r="E23875" s="46">
        <v>44624</v>
      </c>
      <c r="F23875">
        <v>538.97</v>
      </c>
      <c r="I23875" t="str">
        <f>INDEX(LedgerMapping[[#All],[Level 3]],MATCH(Actuals[[#This Row],[Sub Ledger]],LedgerMapping[[#All],[Sub Ledger]],0))</f>
        <v>Other</v>
      </c>
      <c r="J23875" s="22">
        <f>YEAR(Actuals[[#This Row],[Date]])</f>
        <v>2022</v>
      </c>
      <c r="K23875" s="22">
        <f>MONTH(Actuals[[#This Row],[Date]])</f>
        <v>3</v>
      </c>
      <c r="L23875" s="12"/>
    </row>
    <row r="23876" spans="1:12" x14ac:dyDescent="0.3">
      <c r="A23876">
        <v>3</v>
      </c>
      <c r="B23876">
        <v>3413</v>
      </c>
      <c r="C23876">
        <v>1</v>
      </c>
      <c r="D23876">
        <v>92000</v>
      </c>
      <c r="E23876" s="46">
        <v>44654</v>
      </c>
      <c r="F23876">
        <v>451</v>
      </c>
      <c r="I23876" t="str">
        <f>INDEX(LedgerMapping[[#All],[Level 3]],MATCH(Actuals[[#This Row],[Sub Ledger]],LedgerMapping[[#All],[Sub Ledger]],0))</f>
        <v>Other</v>
      </c>
      <c r="J23876" s="22">
        <f>YEAR(Actuals[[#This Row],[Date]])</f>
        <v>2022</v>
      </c>
      <c r="K23876" s="22">
        <f>MONTH(Actuals[[#This Row],[Date]])</f>
        <v>4</v>
      </c>
      <c r="L23876" s="12"/>
    </row>
    <row r="23877" spans="1:12" x14ac:dyDescent="0.3">
      <c r="A23877">
        <v>4</v>
      </c>
      <c r="B23877">
        <v>3601</v>
      </c>
      <c r="C23877">
        <v>1</v>
      </c>
      <c r="D23877">
        <v>92000</v>
      </c>
      <c r="E23877" s="46">
        <v>44654</v>
      </c>
      <c r="F23877">
        <v>426</v>
      </c>
      <c r="I23877" t="str">
        <f>INDEX(LedgerMapping[[#All],[Level 3]],MATCH(Actuals[[#This Row],[Sub Ledger]],LedgerMapping[[#All],[Sub Ledger]],0))</f>
        <v>Other</v>
      </c>
      <c r="J23877" s="22">
        <f>YEAR(Actuals[[#This Row],[Date]])</f>
        <v>2022</v>
      </c>
      <c r="K23877" s="22">
        <f>MONTH(Actuals[[#This Row],[Date]])</f>
        <v>4</v>
      </c>
      <c r="L23877" s="12"/>
    </row>
    <row r="23878" spans="1:12" x14ac:dyDescent="0.3">
      <c r="A23878">
        <v>5</v>
      </c>
      <c r="B23878">
        <v>3742</v>
      </c>
      <c r="C23878">
        <v>1</v>
      </c>
      <c r="D23878">
        <v>92000</v>
      </c>
      <c r="E23878" s="46">
        <v>44654</v>
      </c>
      <c r="F23878">
        <v>294</v>
      </c>
      <c r="I23878" t="str">
        <f>INDEX(LedgerMapping[[#All],[Level 3]],MATCH(Actuals[[#This Row],[Sub Ledger]],LedgerMapping[[#All],[Sub Ledger]],0))</f>
        <v>Other</v>
      </c>
      <c r="J23878" s="22">
        <f>YEAR(Actuals[[#This Row],[Date]])</f>
        <v>2022</v>
      </c>
      <c r="K23878" s="22">
        <f>MONTH(Actuals[[#This Row],[Date]])</f>
        <v>4</v>
      </c>
      <c r="L23878" s="12"/>
    </row>
    <row r="23879" spans="1:12" x14ac:dyDescent="0.3">
      <c r="A23879">
        <v>7</v>
      </c>
      <c r="B23879">
        <v>4210</v>
      </c>
      <c r="C23879">
        <v>1</v>
      </c>
      <c r="D23879">
        <v>92000</v>
      </c>
      <c r="E23879" s="46">
        <v>44654</v>
      </c>
      <c r="F23879">
        <v>259</v>
      </c>
      <c r="I23879" t="str">
        <f>INDEX(LedgerMapping[[#All],[Level 3]],MATCH(Actuals[[#This Row],[Sub Ledger]],LedgerMapping[[#All],[Sub Ledger]],0))</f>
        <v>Other</v>
      </c>
      <c r="J23879" s="22">
        <f>YEAR(Actuals[[#This Row],[Date]])</f>
        <v>2022</v>
      </c>
      <c r="K23879" s="22">
        <f>MONTH(Actuals[[#This Row],[Date]])</f>
        <v>4</v>
      </c>
      <c r="L23879" s="12"/>
    </row>
    <row r="23880" spans="1:12" x14ac:dyDescent="0.3">
      <c r="A23880">
        <v>8</v>
      </c>
      <c r="B23880">
        <v>4349</v>
      </c>
      <c r="C23880">
        <v>1</v>
      </c>
      <c r="D23880">
        <v>92000</v>
      </c>
      <c r="E23880" s="46">
        <v>44654</v>
      </c>
      <c r="F23880">
        <v>369.27</v>
      </c>
      <c r="I23880" t="str">
        <f>INDEX(LedgerMapping[[#All],[Level 3]],MATCH(Actuals[[#This Row],[Sub Ledger]],LedgerMapping[[#All],[Sub Ledger]],0))</f>
        <v>Other</v>
      </c>
      <c r="J23880" s="22">
        <f>YEAR(Actuals[[#This Row],[Date]])</f>
        <v>2022</v>
      </c>
      <c r="K23880" s="22">
        <f>MONTH(Actuals[[#This Row],[Date]])</f>
        <v>4</v>
      </c>
      <c r="L23880" s="12"/>
    </row>
    <row r="23881" spans="1:12" x14ac:dyDescent="0.3">
      <c r="A23881">
        <v>3</v>
      </c>
      <c r="B23881">
        <v>4535</v>
      </c>
      <c r="C23881">
        <v>1</v>
      </c>
      <c r="D23881">
        <v>92000</v>
      </c>
      <c r="E23881" s="46">
        <v>44685</v>
      </c>
      <c r="F23881">
        <v>374</v>
      </c>
      <c r="I23881" t="str">
        <f>INDEX(LedgerMapping[[#All],[Level 3]],MATCH(Actuals[[#This Row],[Sub Ledger]],LedgerMapping[[#All],[Sub Ledger]],0))</f>
        <v>Other</v>
      </c>
      <c r="J23881" s="22">
        <f>YEAR(Actuals[[#This Row],[Date]])</f>
        <v>2022</v>
      </c>
      <c r="K23881" s="22">
        <f>MONTH(Actuals[[#This Row],[Date]])</f>
        <v>5</v>
      </c>
      <c r="L23881" s="12"/>
    </row>
    <row r="23882" spans="1:12" x14ac:dyDescent="0.3">
      <c r="A23882">
        <v>4</v>
      </c>
      <c r="B23882">
        <v>4721</v>
      </c>
      <c r="C23882">
        <v>1</v>
      </c>
      <c r="D23882">
        <v>92000</v>
      </c>
      <c r="E23882" s="46">
        <v>44685</v>
      </c>
      <c r="F23882">
        <v>393</v>
      </c>
      <c r="I23882" t="str">
        <f>INDEX(LedgerMapping[[#All],[Level 3]],MATCH(Actuals[[#This Row],[Sub Ledger]],LedgerMapping[[#All],[Sub Ledger]],0))</f>
        <v>Other</v>
      </c>
      <c r="J23882" s="22">
        <f>YEAR(Actuals[[#This Row],[Date]])</f>
        <v>2022</v>
      </c>
      <c r="K23882" s="22">
        <f>MONTH(Actuals[[#This Row],[Date]])</f>
        <v>5</v>
      </c>
      <c r="L23882" s="12"/>
    </row>
    <row r="23883" spans="1:12" x14ac:dyDescent="0.3">
      <c r="A23883">
        <v>5</v>
      </c>
      <c r="B23883">
        <v>4862</v>
      </c>
      <c r="C23883">
        <v>1</v>
      </c>
      <c r="D23883">
        <v>92000</v>
      </c>
      <c r="E23883" s="46">
        <v>44685</v>
      </c>
      <c r="F23883">
        <v>380</v>
      </c>
      <c r="I23883" t="str">
        <f>INDEX(LedgerMapping[[#All],[Level 3]],MATCH(Actuals[[#This Row],[Sub Ledger]],LedgerMapping[[#All],[Sub Ledger]],0))</f>
        <v>Other</v>
      </c>
      <c r="J23883" s="22">
        <f>YEAR(Actuals[[#This Row],[Date]])</f>
        <v>2022</v>
      </c>
      <c r="K23883" s="22">
        <f>MONTH(Actuals[[#This Row],[Date]])</f>
        <v>5</v>
      </c>
      <c r="L23883" s="12"/>
    </row>
    <row r="23884" spans="1:12" x14ac:dyDescent="0.3">
      <c r="A23884">
        <v>7</v>
      </c>
      <c r="B23884">
        <v>5332</v>
      </c>
      <c r="C23884">
        <v>1</v>
      </c>
      <c r="D23884">
        <v>92000</v>
      </c>
      <c r="E23884" s="46">
        <v>44685</v>
      </c>
      <c r="F23884">
        <v>284</v>
      </c>
      <c r="I23884" t="str">
        <f>INDEX(LedgerMapping[[#All],[Level 3]],MATCH(Actuals[[#This Row],[Sub Ledger]],LedgerMapping[[#All],[Sub Ledger]],0))</f>
        <v>Other</v>
      </c>
      <c r="J23884" s="22">
        <f>YEAR(Actuals[[#This Row],[Date]])</f>
        <v>2022</v>
      </c>
      <c r="K23884" s="22">
        <f>MONTH(Actuals[[#This Row],[Date]])</f>
        <v>5</v>
      </c>
      <c r="L23884" s="12"/>
    </row>
    <row r="23885" spans="1:12" x14ac:dyDescent="0.3">
      <c r="A23885">
        <v>8</v>
      </c>
      <c r="B23885">
        <v>5471</v>
      </c>
      <c r="C23885">
        <v>1</v>
      </c>
      <c r="D23885">
        <v>92000</v>
      </c>
      <c r="E23885" s="46">
        <v>44685</v>
      </c>
      <c r="F23885">
        <v>622.29999999999995</v>
      </c>
      <c r="I23885" t="str">
        <f>INDEX(LedgerMapping[[#All],[Level 3]],MATCH(Actuals[[#This Row],[Sub Ledger]],LedgerMapping[[#All],[Sub Ledger]],0))</f>
        <v>Other</v>
      </c>
      <c r="J23885" s="22">
        <f>YEAR(Actuals[[#This Row],[Date]])</f>
        <v>2022</v>
      </c>
      <c r="K23885" s="22">
        <f>MONTH(Actuals[[#This Row],[Date]])</f>
        <v>5</v>
      </c>
      <c r="L23885" s="12"/>
    </row>
    <row r="23886" spans="1:12" x14ac:dyDescent="0.3">
      <c r="A23886">
        <v>3</v>
      </c>
      <c r="B23886">
        <v>5659</v>
      </c>
      <c r="C23886">
        <v>1</v>
      </c>
      <c r="D23886">
        <v>92000</v>
      </c>
      <c r="E23886" s="46">
        <v>44715</v>
      </c>
      <c r="F23886">
        <v>374</v>
      </c>
      <c r="I23886" t="str">
        <f>INDEX(LedgerMapping[[#All],[Level 3]],MATCH(Actuals[[#This Row],[Sub Ledger]],LedgerMapping[[#All],[Sub Ledger]],0))</f>
        <v>Other</v>
      </c>
      <c r="J23886" s="22">
        <f>YEAR(Actuals[[#This Row],[Date]])</f>
        <v>2022</v>
      </c>
      <c r="K23886" s="22">
        <f>MONTH(Actuals[[#This Row],[Date]])</f>
        <v>6</v>
      </c>
      <c r="L23886" s="12"/>
    </row>
    <row r="23887" spans="1:12" x14ac:dyDescent="0.3">
      <c r="A23887">
        <v>4</v>
      </c>
      <c r="B23887">
        <v>5847</v>
      </c>
      <c r="C23887">
        <v>1</v>
      </c>
      <c r="D23887">
        <v>92000</v>
      </c>
      <c r="E23887" s="46">
        <v>44715</v>
      </c>
      <c r="F23887">
        <v>484</v>
      </c>
      <c r="I23887" t="str">
        <f>INDEX(LedgerMapping[[#All],[Level 3]],MATCH(Actuals[[#This Row],[Sub Ledger]],LedgerMapping[[#All],[Sub Ledger]],0))</f>
        <v>Other</v>
      </c>
      <c r="J23887" s="22">
        <f>YEAR(Actuals[[#This Row],[Date]])</f>
        <v>2022</v>
      </c>
      <c r="K23887" s="22">
        <f>MONTH(Actuals[[#This Row],[Date]])</f>
        <v>6</v>
      </c>
      <c r="L23887" s="12"/>
    </row>
    <row r="23888" spans="1:12" x14ac:dyDescent="0.3">
      <c r="A23888">
        <v>5</v>
      </c>
      <c r="B23888">
        <v>5986</v>
      </c>
      <c r="C23888">
        <v>1</v>
      </c>
      <c r="D23888">
        <v>92000</v>
      </c>
      <c r="E23888" s="46">
        <v>44715</v>
      </c>
      <c r="F23888">
        <v>371</v>
      </c>
      <c r="I23888" t="str">
        <f>INDEX(LedgerMapping[[#All],[Level 3]],MATCH(Actuals[[#This Row],[Sub Ledger]],LedgerMapping[[#All],[Sub Ledger]],0))</f>
        <v>Other</v>
      </c>
      <c r="J23888" s="22">
        <f>YEAR(Actuals[[#This Row],[Date]])</f>
        <v>2022</v>
      </c>
      <c r="K23888" s="22">
        <f>MONTH(Actuals[[#This Row],[Date]])</f>
        <v>6</v>
      </c>
      <c r="L23888" s="12"/>
    </row>
    <row r="23889" spans="1:12" x14ac:dyDescent="0.3">
      <c r="A23889">
        <v>7</v>
      </c>
      <c r="B23889">
        <v>6456</v>
      </c>
      <c r="C23889">
        <v>1</v>
      </c>
      <c r="D23889">
        <v>92000</v>
      </c>
      <c r="E23889" s="46">
        <v>44715</v>
      </c>
      <c r="F23889">
        <v>480</v>
      </c>
      <c r="I23889" t="str">
        <f>INDEX(LedgerMapping[[#All],[Level 3]],MATCH(Actuals[[#This Row],[Sub Ledger]],LedgerMapping[[#All],[Sub Ledger]],0))</f>
        <v>Other</v>
      </c>
      <c r="J23889" s="22">
        <f>YEAR(Actuals[[#This Row],[Date]])</f>
        <v>2022</v>
      </c>
      <c r="K23889" s="22">
        <f>MONTH(Actuals[[#This Row],[Date]])</f>
        <v>6</v>
      </c>
      <c r="L23889" s="12"/>
    </row>
    <row r="23890" spans="1:12" x14ac:dyDescent="0.3">
      <c r="A23890">
        <v>8</v>
      </c>
      <c r="B23890">
        <v>6597</v>
      </c>
      <c r="C23890">
        <v>1</v>
      </c>
      <c r="D23890">
        <v>92000</v>
      </c>
      <c r="E23890" s="46">
        <v>44715</v>
      </c>
      <c r="F23890">
        <v>442</v>
      </c>
      <c r="I23890" t="str">
        <f>INDEX(LedgerMapping[[#All],[Level 3]],MATCH(Actuals[[#This Row],[Sub Ledger]],LedgerMapping[[#All],[Sub Ledger]],0))</f>
        <v>Other</v>
      </c>
      <c r="J23890" s="22">
        <f>YEAR(Actuals[[#This Row],[Date]])</f>
        <v>2022</v>
      </c>
      <c r="K23890" s="22">
        <f>MONTH(Actuals[[#This Row],[Date]])</f>
        <v>6</v>
      </c>
      <c r="L23890" s="12"/>
    </row>
    <row r="23891" spans="1:12" x14ac:dyDescent="0.3">
      <c r="A23891">
        <v>3</v>
      </c>
      <c r="B23891">
        <v>6785</v>
      </c>
      <c r="C23891">
        <v>1</v>
      </c>
      <c r="D23891">
        <v>92000</v>
      </c>
      <c r="E23891" s="46">
        <v>44746</v>
      </c>
      <c r="F23891">
        <v>546</v>
      </c>
      <c r="I23891" t="str">
        <f>INDEX(LedgerMapping[[#All],[Level 3]],MATCH(Actuals[[#This Row],[Sub Ledger]],LedgerMapping[[#All],[Sub Ledger]],0))</f>
        <v>Other</v>
      </c>
      <c r="J23891" s="22">
        <f>YEAR(Actuals[[#This Row],[Date]])</f>
        <v>2022</v>
      </c>
      <c r="K23891" s="22">
        <f>MONTH(Actuals[[#This Row],[Date]])</f>
        <v>7</v>
      </c>
      <c r="L23891" s="12"/>
    </row>
    <row r="23892" spans="1:12" x14ac:dyDescent="0.3">
      <c r="A23892">
        <v>4</v>
      </c>
      <c r="B23892">
        <v>6971</v>
      </c>
      <c r="C23892">
        <v>1</v>
      </c>
      <c r="D23892">
        <v>92000</v>
      </c>
      <c r="E23892" s="46">
        <v>44746</v>
      </c>
      <c r="F23892">
        <v>360</v>
      </c>
      <c r="I23892" t="str">
        <f>INDEX(LedgerMapping[[#All],[Level 3]],MATCH(Actuals[[#This Row],[Sub Ledger]],LedgerMapping[[#All],[Sub Ledger]],0))</f>
        <v>Other</v>
      </c>
      <c r="J23892" s="22">
        <f>YEAR(Actuals[[#This Row],[Date]])</f>
        <v>2022</v>
      </c>
      <c r="K23892" s="22">
        <f>MONTH(Actuals[[#This Row],[Date]])</f>
        <v>7</v>
      </c>
      <c r="L23892" s="12"/>
    </row>
    <row r="23893" spans="1:12" x14ac:dyDescent="0.3">
      <c r="A23893">
        <v>5</v>
      </c>
      <c r="B23893">
        <v>7110</v>
      </c>
      <c r="C23893">
        <v>1</v>
      </c>
      <c r="D23893">
        <v>92000</v>
      </c>
      <c r="E23893" s="46">
        <v>44746</v>
      </c>
      <c r="F23893">
        <v>260</v>
      </c>
      <c r="I23893" t="str">
        <f>INDEX(LedgerMapping[[#All],[Level 3]],MATCH(Actuals[[#This Row],[Sub Ledger]],LedgerMapping[[#All],[Sub Ledger]],0))</f>
        <v>Other</v>
      </c>
      <c r="J23893" s="22">
        <f>YEAR(Actuals[[#This Row],[Date]])</f>
        <v>2022</v>
      </c>
      <c r="K23893" s="22">
        <f>MONTH(Actuals[[#This Row],[Date]])</f>
        <v>7</v>
      </c>
      <c r="L23893" s="12"/>
    </row>
    <row r="23894" spans="1:12" x14ac:dyDescent="0.3">
      <c r="A23894">
        <v>7</v>
      </c>
      <c r="B23894">
        <v>7578</v>
      </c>
      <c r="C23894">
        <v>1</v>
      </c>
      <c r="D23894">
        <v>92000</v>
      </c>
      <c r="E23894" s="46">
        <v>44746</v>
      </c>
      <c r="F23894">
        <v>480</v>
      </c>
      <c r="I23894" t="str">
        <f>INDEX(LedgerMapping[[#All],[Level 3]],MATCH(Actuals[[#This Row],[Sub Ledger]],LedgerMapping[[#All],[Sub Ledger]],0))</f>
        <v>Other</v>
      </c>
      <c r="J23894" s="22">
        <f>YEAR(Actuals[[#This Row],[Date]])</f>
        <v>2022</v>
      </c>
      <c r="K23894" s="22">
        <f>MONTH(Actuals[[#This Row],[Date]])</f>
        <v>7</v>
      </c>
      <c r="L23894" s="12"/>
    </row>
    <row r="23895" spans="1:12" x14ac:dyDescent="0.3">
      <c r="A23895">
        <v>8</v>
      </c>
      <c r="B23895">
        <v>7717</v>
      </c>
      <c r="C23895">
        <v>1</v>
      </c>
      <c r="D23895">
        <v>92000</v>
      </c>
      <c r="E23895" s="46">
        <v>44746</v>
      </c>
      <c r="F23895">
        <v>385.94</v>
      </c>
      <c r="I23895" t="str">
        <f>INDEX(LedgerMapping[[#All],[Level 3]],MATCH(Actuals[[#This Row],[Sub Ledger]],LedgerMapping[[#All],[Sub Ledger]],0))</f>
        <v>Other</v>
      </c>
      <c r="J23895" s="22">
        <f>YEAR(Actuals[[#This Row],[Date]])</f>
        <v>2022</v>
      </c>
      <c r="K23895" s="22">
        <f>MONTH(Actuals[[#This Row],[Date]])</f>
        <v>7</v>
      </c>
      <c r="L23895" s="12"/>
    </row>
    <row r="23896" spans="1:12" x14ac:dyDescent="0.3">
      <c r="A23896">
        <v>3</v>
      </c>
      <c r="B23896">
        <v>7905</v>
      </c>
      <c r="C23896">
        <v>1</v>
      </c>
      <c r="D23896">
        <v>92000</v>
      </c>
      <c r="E23896" s="46">
        <v>44777</v>
      </c>
      <c r="F23896">
        <v>382</v>
      </c>
      <c r="I23896" t="str">
        <f>INDEX(LedgerMapping[[#All],[Level 3]],MATCH(Actuals[[#This Row],[Sub Ledger]],LedgerMapping[[#All],[Sub Ledger]],0))</f>
        <v>Other</v>
      </c>
      <c r="J23896" s="22">
        <f>YEAR(Actuals[[#This Row],[Date]])</f>
        <v>2022</v>
      </c>
      <c r="K23896" s="22">
        <f>MONTH(Actuals[[#This Row],[Date]])</f>
        <v>8</v>
      </c>
      <c r="L23896" s="12"/>
    </row>
    <row r="23897" spans="1:12" x14ac:dyDescent="0.3">
      <c r="A23897">
        <v>4</v>
      </c>
      <c r="B23897">
        <v>8091</v>
      </c>
      <c r="C23897">
        <v>1</v>
      </c>
      <c r="D23897">
        <v>92000</v>
      </c>
      <c r="E23897" s="46">
        <v>44777</v>
      </c>
      <c r="F23897">
        <v>436</v>
      </c>
      <c r="I23897" t="str">
        <f>INDEX(LedgerMapping[[#All],[Level 3]],MATCH(Actuals[[#This Row],[Sub Ledger]],LedgerMapping[[#All],[Sub Ledger]],0))</f>
        <v>Other</v>
      </c>
      <c r="J23897" s="22">
        <f>YEAR(Actuals[[#This Row],[Date]])</f>
        <v>2022</v>
      </c>
      <c r="K23897" s="22">
        <f>MONTH(Actuals[[#This Row],[Date]])</f>
        <v>8</v>
      </c>
      <c r="L23897" s="12"/>
    </row>
    <row r="23898" spans="1:12" x14ac:dyDescent="0.3">
      <c r="A23898">
        <v>5</v>
      </c>
      <c r="B23898">
        <v>8230</v>
      </c>
      <c r="C23898">
        <v>1</v>
      </c>
      <c r="D23898">
        <v>92000</v>
      </c>
      <c r="E23898" s="46">
        <v>44777</v>
      </c>
      <c r="F23898">
        <v>320</v>
      </c>
      <c r="I23898" t="str">
        <f>INDEX(LedgerMapping[[#All],[Level 3]],MATCH(Actuals[[#This Row],[Sub Ledger]],LedgerMapping[[#All],[Sub Ledger]],0))</f>
        <v>Other</v>
      </c>
      <c r="J23898" s="22">
        <f>YEAR(Actuals[[#This Row],[Date]])</f>
        <v>2022</v>
      </c>
      <c r="K23898" s="22">
        <f>MONTH(Actuals[[#This Row],[Date]])</f>
        <v>8</v>
      </c>
      <c r="L23898" s="12"/>
    </row>
    <row r="23899" spans="1:12" x14ac:dyDescent="0.3">
      <c r="A23899">
        <v>7</v>
      </c>
      <c r="B23899">
        <v>8700</v>
      </c>
      <c r="C23899">
        <v>1</v>
      </c>
      <c r="D23899">
        <v>92000</v>
      </c>
      <c r="E23899" s="46">
        <v>44777</v>
      </c>
      <c r="F23899">
        <v>310</v>
      </c>
      <c r="I23899" t="str">
        <f>INDEX(LedgerMapping[[#All],[Level 3]],MATCH(Actuals[[#This Row],[Sub Ledger]],LedgerMapping[[#All],[Sub Ledger]],0))</f>
        <v>Other</v>
      </c>
      <c r="J23899" s="22">
        <f>YEAR(Actuals[[#This Row],[Date]])</f>
        <v>2022</v>
      </c>
      <c r="K23899" s="22">
        <f>MONTH(Actuals[[#This Row],[Date]])</f>
        <v>8</v>
      </c>
      <c r="L23899" s="12"/>
    </row>
    <row r="23900" spans="1:12" x14ac:dyDescent="0.3">
      <c r="A23900">
        <v>8</v>
      </c>
      <c r="B23900">
        <v>8841</v>
      </c>
      <c r="C23900">
        <v>1</v>
      </c>
      <c r="D23900">
        <v>92000</v>
      </c>
      <c r="E23900" s="46">
        <v>44777</v>
      </c>
      <c r="F23900">
        <v>399.57</v>
      </c>
      <c r="I23900" t="str">
        <f>INDEX(LedgerMapping[[#All],[Level 3]],MATCH(Actuals[[#This Row],[Sub Ledger]],LedgerMapping[[#All],[Sub Ledger]],0))</f>
        <v>Other</v>
      </c>
      <c r="J23900" s="22">
        <f>YEAR(Actuals[[#This Row],[Date]])</f>
        <v>2022</v>
      </c>
      <c r="K23900" s="22">
        <f>MONTH(Actuals[[#This Row],[Date]])</f>
        <v>8</v>
      </c>
      <c r="L23900" s="12"/>
    </row>
    <row r="23901" spans="1:12" x14ac:dyDescent="0.3">
      <c r="A23901">
        <v>3</v>
      </c>
      <c r="B23901">
        <v>9027</v>
      </c>
      <c r="C23901">
        <v>1</v>
      </c>
      <c r="D23901">
        <v>92000</v>
      </c>
      <c r="E23901" s="46">
        <v>44805</v>
      </c>
      <c r="F23901">
        <v>440</v>
      </c>
      <c r="I23901" t="str">
        <f>INDEX(LedgerMapping[[#All],[Level 3]],MATCH(Actuals[[#This Row],[Sub Ledger]],LedgerMapping[[#All],[Sub Ledger]],0))</f>
        <v>Other</v>
      </c>
      <c r="J23901" s="22">
        <f>YEAR(Actuals[[#This Row],[Date]])</f>
        <v>2022</v>
      </c>
      <c r="K23901" s="22">
        <f>MONTH(Actuals[[#This Row],[Date]])</f>
        <v>9</v>
      </c>
      <c r="L23901" s="12"/>
    </row>
    <row r="23902" spans="1:12" x14ac:dyDescent="0.3">
      <c r="A23902">
        <v>4</v>
      </c>
      <c r="B23902">
        <v>9213</v>
      </c>
      <c r="C23902">
        <v>1</v>
      </c>
      <c r="D23902">
        <v>92000</v>
      </c>
      <c r="E23902" s="46">
        <v>44805</v>
      </c>
      <c r="F23902">
        <v>440</v>
      </c>
      <c r="I23902" t="str">
        <f>INDEX(LedgerMapping[[#All],[Level 3]],MATCH(Actuals[[#This Row],[Sub Ledger]],LedgerMapping[[#All],[Sub Ledger]],0))</f>
        <v>Other</v>
      </c>
      <c r="J23902" s="22">
        <f>YEAR(Actuals[[#This Row],[Date]])</f>
        <v>2022</v>
      </c>
      <c r="K23902" s="22">
        <f>MONTH(Actuals[[#This Row],[Date]])</f>
        <v>9</v>
      </c>
      <c r="L23902" s="12"/>
    </row>
    <row r="23903" spans="1:12" x14ac:dyDescent="0.3">
      <c r="A23903">
        <v>5</v>
      </c>
      <c r="B23903">
        <v>9352</v>
      </c>
      <c r="C23903">
        <v>1</v>
      </c>
      <c r="D23903">
        <v>92000</v>
      </c>
      <c r="E23903" s="46">
        <v>44805</v>
      </c>
      <c r="F23903">
        <v>272</v>
      </c>
      <c r="I23903" t="str">
        <f>INDEX(LedgerMapping[[#All],[Level 3]],MATCH(Actuals[[#This Row],[Sub Ledger]],LedgerMapping[[#All],[Sub Ledger]],0))</f>
        <v>Other</v>
      </c>
      <c r="J23903" s="22">
        <f>YEAR(Actuals[[#This Row],[Date]])</f>
        <v>2022</v>
      </c>
      <c r="K23903" s="22">
        <f>MONTH(Actuals[[#This Row],[Date]])</f>
        <v>9</v>
      </c>
      <c r="L23903" s="12"/>
    </row>
    <row r="23904" spans="1:12" x14ac:dyDescent="0.3">
      <c r="A23904">
        <v>7</v>
      </c>
      <c r="B23904">
        <v>9816</v>
      </c>
      <c r="C23904">
        <v>1</v>
      </c>
      <c r="D23904">
        <v>92000</v>
      </c>
      <c r="E23904" s="46">
        <v>44805</v>
      </c>
      <c r="F23904">
        <v>384</v>
      </c>
      <c r="I23904" t="str">
        <f>INDEX(LedgerMapping[[#All],[Level 3]],MATCH(Actuals[[#This Row],[Sub Ledger]],LedgerMapping[[#All],[Sub Ledger]],0))</f>
        <v>Other</v>
      </c>
      <c r="J23904" s="22">
        <f>YEAR(Actuals[[#This Row],[Date]])</f>
        <v>2022</v>
      </c>
      <c r="K23904" s="22">
        <f>MONTH(Actuals[[#This Row],[Date]])</f>
        <v>9</v>
      </c>
      <c r="L23904" s="12"/>
    </row>
    <row r="23905" spans="1:12" x14ac:dyDescent="0.3">
      <c r="A23905">
        <v>8</v>
      </c>
      <c r="B23905">
        <v>9955</v>
      </c>
      <c r="C23905">
        <v>1</v>
      </c>
      <c r="D23905">
        <v>92000</v>
      </c>
      <c r="E23905" s="46">
        <v>44805</v>
      </c>
      <c r="F23905">
        <v>649.58000000000004</v>
      </c>
      <c r="I23905" t="str">
        <f>INDEX(LedgerMapping[[#All],[Level 3]],MATCH(Actuals[[#This Row],[Sub Ledger]],LedgerMapping[[#All],[Sub Ledger]],0))</f>
        <v>Other</v>
      </c>
      <c r="J23905" s="22">
        <f>YEAR(Actuals[[#This Row],[Date]])</f>
        <v>2022</v>
      </c>
      <c r="K23905" s="22">
        <f>MONTH(Actuals[[#This Row],[Date]])</f>
        <v>9</v>
      </c>
      <c r="L23905" s="12"/>
    </row>
    <row r="23906" spans="1:12" x14ac:dyDescent="0.3">
      <c r="A23906">
        <v>3</v>
      </c>
      <c r="B23906">
        <v>10143</v>
      </c>
      <c r="C23906">
        <v>1</v>
      </c>
      <c r="D23906">
        <v>92000</v>
      </c>
      <c r="E23906" s="46">
        <v>44836</v>
      </c>
      <c r="F23906">
        <v>418</v>
      </c>
      <c r="I23906" t="str">
        <f>INDEX(LedgerMapping[[#All],[Level 3]],MATCH(Actuals[[#This Row],[Sub Ledger]],LedgerMapping[[#All],[Sub Ledger]],0))</f>
        <v>Other</v>
      </c>
      <c r="J23906" s="22">
        <f>YEAR(Actuals[[#This Row],[Date]])</f>
        <v>2022</v>
      </c>
      <c r="K23906" s="22">
        <f>MONTH(Actuals[[#This Row],[Date]])</f>
        <v>10</v>
      </c>
      <c r="L23906" s="12"/>
    </row>
    <row r="23907" spans="1:12" x14ac:dyDescent="0.3">
      <c r="A23907">
        <v>4</v>
      </c>
      <c r="B23907">
        <v>10329</v>
      </c>
      <c r="C23907">
        <v>1</v>
      </c>
      <c r="D23907">
        <v>92000</v>
      </c>
      <c r="E23907" s="46">
        <v>44836</v>
      </c>
      <c r="F23907">
        <v>360</v>
      </c>
      <c r="I23907" t="str">
        <f>INDEX(LedgerMapping[[#All],[Level 3]],MATCH(Actuals[[#This Row],[Sub Ledger]],LedgerMapping[[#All],[Sub Ledger]],0))</f>
        <v>Other</v>
      </c>
      <c r="J23907" s="22">
        <f>YEAR(Actuals[[#This Row],[Date]])</f>
        <v>2022</v>
      </c>
      <c r="K23907" s="22">
        <f>MONTH(Actuals[[#This Row],[Date]])</f>
        <v>10</v>
      </c>
      <c r="L23907" s="12"/>
    </row>
    <row r="23908" spans="1:12" x14ac:dyDescent="0.3">
      <c r="A23908">
        <v>5</v>
      </c>
      <c r="B23908">
        <v>10468</v>
      </c>
      <c r="C23908">
        <v>1</v>
      </c>
      <c r="D23908">
        <v>92000</v>
      </c>
      <c r="E23908" s="46">
        <v>44836</v>
      </c>
      <c r="F23908">
        <v>313</v>
      </c>
      <c r="I23908" t="str">
        <f>INDEX(LedgerMapping[[#All],[Level 3]],MATCH(Actuals[[#This Row],[Sub Ledger]],LedgerMapping[[#All],[Sub Ledger]],0))</f>
        <v>Other</v>
      </c>
      <c r="J23908" s="22">
        <f>YEAR(Actuals[[#This Row],[Date]])</f>
        <v>2022</v>
      </c>
      <c r="K23908" s="22">
        <f>MONTH(Actuals[[#This Row],[Date]])</f>
        <v>10</v>
      </c>
      <c r="L23908" s="12"/>
    </row>
    <row r="23909" spans="1:12" x14ac:dyDescent="0.3">
      <c r="A23909">
        <v>7</v>
      </c>
      <c r="B23909">
        <v>10934</v>
      </c>
      <c r="C23909">
        <v>1</v>
      </c>
      <c r="D23909">
        <v>92000</v>
      </c>
      <c r="E23909" s="46">
        <v>44836</v>
      </c>
      <c r="F23909">
        <v>328</v>
      </c>
      <c r="I23909" t="str">
        <f>INDEX(LedgerMapping[[#All],[Level 3]],MATCH(Actuals[[#This Row],[Sub Ledger]],LedgerMapping[[#All],[Sub Ledger]],0))</f>
        <v>Other</v>
      </c>
      <c r="J23909" s="22">
        <f>YEAR(Actuals[[#This Row],[Date]])</f>
        <v>2022</v>
      </c>
      <c r="K23909" s="22">
        <f>MONTH(Actuals[[#This Row],[Date]])</f>
        <v>10</v>
      </c>
      <c r="L23909" s="12"/>
    </row>
    <row r="23910" spans="1:12" x14ac:dyDescent="0.3">
      <c r="A23910">
        <v>8</v>
      </c>
      <c r="B23910">
        <v>11073</v>
      </c>
      <c r="C23910">
        <v>1</v>
      </c>
      <c r="D23910">
        <v>92000</v>
      </c>
      <c r="E23910" s="46">
        <v>44836</v>
      </c>
      <c r="F23910">
        <v>502.61</v>
      </c>
      <c r="I23910" t="str">
        <f>INDEX(LedgerMapping[[#All],[Level 3]],MATCH(Actuals[[#This Row],[Sub Ledger]],LedgerMapping[[#All],[Sub Ledger]],0))</f>
        <v>Other</v>
      </c>
      <c r="J23910" s="22">
        <f>YEAR(Actuals[[#This Row],[Date]])</f>
        <v>2022</v>
      </c>
      <c r="K23910" s="22">
        <f>MONTH(Actuals[[#This Row],[Date]])</f>
        <v>10</v>
      </c>
      <c r="L23910" s="12"/>
    </row>
    <row r="23911" spans="1:12" x14ac:dyDescent="0.3">
      <c r="A23911">
        <v>3</v>
      </c>
      <c r="B23911">
        <v>11261</v>
      </c>
      <c r="C23911">
        <v>1</v>
      </c>
      <c r="D23911">
        <v>92000</v>
      </c>
      <c r="E23911" s="46">
        <v>44866</v>
      </c>
      <c r="F23911">
        <v>561</v>
      </c>
      <c r="I23911" t="str">
        <f>INDEX(LedgerMapping[[#All],[Level 3]],MATCH(Actuals[[#This Row],[Sub Ledger]],LedgerMapping[[#All],[Sub Ledger]],0))</f>
        <v>Other</v>
      </c>
      <c r="J23911" s="22">
        <f>YEAR(Actuals[[#This Row],[Date]])</f>
        <v>2022</v>
      </c>
      <c r="K23911" s="22">
        <f>MONTH(Actuals[[#This Row],[Date]])</f>
        <v>11</v>
      </c>
      <c r="L23911" s="12"/>
    </row>
    <row r="23912" spans="1:12" x14ac:dyDescent="0.3">
      <c r="A23912">
        <v>4</v>
      </c>
      <c r="B23912">
        <v>11447</v>
      </c>
      <c r="C23912">
        <v>1</v>
      </c>
      <c r="D23912">
        <v>92000</v>
      </c>
      <c r="E23912" s="46">
        <v>44866</v>
      </c>
      <c r="F23912">
        <v>462</v>
      </c>
      <c r="I23912" t="str">
        <f>INDEX(LedgerMapping[[#All],[Level 3]],MATCH(Actuals[[#This Row],[Sub Ledger]],LedgerMapping[[#All],[Sub Ledger]],0))</f>
        <v>Other</v>
      </c>
      <c r="J23912" s="22">
        <f>YEAR(Actuals[[#This Row],[Date]])</f>
        <v>2022</v>
      </c>
      <c r="K23912" s="22">
        <f>MONTH(Actuals[[#This Row],[Date]])</f>
        <v>11</v>
      </c>
      <c r="L23912" s="12"/>
    </row>
    <row r="23913" spans="1:12" x14ac:dyDescent="0.3">
      <c r="A23913">
        <v>5</v>
      </c>
      <c r="B23913">
        <v>11588</v>
      </c>
      <c r="C23913">
        <v>1</v>
      </c>
      <c r="D23913">
        <v>92000</v>
      </c>
      <c r="E23913" s="46">
        <v>44866</v>
      </c>
      <c r="F23913">
        <v>364</v>
      </c>
      <c r="I23913" t="str">
        <f>INDEX(LedgerMapping[[#All],[Level 3]],MATCH(Actuals[[#This Row],[Sub Ledger]],LedgerMapping[[#All],[Sub Ledger]],0))</f>
        <v>Other</v>
      </c>
      <c r="J23913" s="22">
        <f>YEAR(Actuals[[#This Row],[Date]])</f>
        <v>2022</v>
      </c>
      <c r="K23913" s="22">
        <f>MONTH(Actuals[[#This Row],[Date]])</f>
        <v>11</v>
      </c>
      <c r="L23913" s="12"/>
    </row>
    <row r="23914" spans="1:12" x14ac:dyDescent="0.3">
      <c r="A23914">
        <v>7</v>
      </c>
      <c r="B23914">
        <v>12058</v>
      </c>
      <c r="C23914">
        <v>1</v>
      </c>
      <c r="D23914">
        <v>92000</v>
      </c>
      <c r="E23914" s="46">
        <v>44866</v>
      </c>
      <c r="F23914">
        <v>329</v>
      </c>
      <c r="I23914" t="str">
        <f>INDEX(LedgerMapping[[#All],[Level 3]],MATCH(Actuals[[#This Row],[Sub Ledger]],LedgerMapping[[#All],[Sub Ledger]],0))</f>
        <v>Other</v>
      </c>
      <c r="J23914" s="22">
        <f>YEAR(Actuals[[#This Row],[Date]])</f>
        <v>2022</v>
      </c>
      <c r="K23914" s="22">
        <f>MONTH(Actuals[[#This Row],[Date]])</f>
        <v>11</v>
      </c>
      <c r="L23914" s="12"/>
    </row>
    <row r="23915" spans="1:12" x14ac:dyDescent="0.3">
      <c r="A23915">
        <v>8</v>
      </c>
      <c r="B23915">
        <v>12199</v>
      </c>
      <c r="C23915">
        <v>1</v>
      </c>
      <c r="D23915">
        <v>92000</v>
      </c>
      <c r="E23915" s="46">
        <v>44866</v>
      </c>
      <c r="F23915">
        <v>402.6</v>
      </c>
      <c r="I23915" t="str">
        <f>INDEX(LedgerMapping[[#All],[Level 3]],MATCH(Actuals[[#This Row],[Sub Ledger]],LedgerMapping[[#All],[Sub Ledger]],0))</f>
        <v>Other</v>
      </c>
      <c r="J23915" s="22">
        <f>YEAR(Actuals[[#This Row],[Date]])</f>
        <v>2022</v>
      </c>
      <c r="K23915" s="22">
        <f>MONTH(Actuals[[#This Row],[Date]])</f>
        <v>11</v>
      </c>
      <c r="L23915" s="12"/>
    </row>
    <row r="23916" spans="1:12" x14ac:dyDescent="0.3">
      <c r="A23916">
        <v>3</v>
      </c>
      <c r="B23916">
        <v>12387</v>
      </c>
      <c r="C23916">
        <v>1</v>
      </c>
      <c r="D23916">
        <v>92000</v>
      </c>
      <c r="E23916" s="46">
        <v>44897</v>
      </c>
      <c r="F23916">
        <v>426</v>
      </c>
      <c r="I23916" t="str">
        <f>INDEX(LedgerMapping[[#All],[Level 3]],MATCH(Actuals[[#This Row],[Sub Ledger]],LedgerMapping[[#All],[Sub Ledger]],0))</f>
        <v>Other</v>
      </c>
      <c r="J23916" s="22">
        <f>YEAR(Actuals[[#This Row],[Date]])</f>
        <v>2022</v>
      </c>
      <c r="K23916" s="22">
        <f>MONTH(Actuals[[#This Row],[Date]])</f>
        <v>12</v>
      </c>
      <c r="L23916" s="12"/>
    </row>
    <row r="23917" spans="1:12" x14ac:dyDescent="0.3">
      <c r="A23917">
        <v>4</v>
      </c>
      <c r="B23917">
        <v>12575</v>
      </c>
      <c r="C23917">
        <v>1</v>
      </c>
      <c r="D23917">
        <v>92000</v>
      </c>
      <c r="E23917" s="46">
        <v>44897</v>
      </c>
      <c r="F23917">
        <v>387</v>
      </c>
      <c r="I23917" t="str">
        <f>INDEX(LedgerMapping[[#All],[Level 3]],MATCH(Actuals[[#This Row],[Sub Ledger]],LedgerMapping[[#All],[Sub Ledger]],0))</f>
        <v>Other</v>
      </c>
      <c r="J23917" s="22">
        <f>YEAR(Actuals[[#This Row],[Date]])</f>
        <v>2022</v>
      </c>
      <c r="K23917" s="22">
        <f>MONTH(Actuals[[#This Row],[Date]])</f>
        <v>12</v>
      </c>
      <c r="L23917" s="12"/>
    </row>
    <row r="23918" spans="1:12" x14ac:dyDescent="0.3">
      <c r="A23918">
        <v>5</v>
      </c>
      <c r="B23918">
        <v>12716</v>
      </c>
      <c r="C23918">
        <v>1</v>
      </c>
      <c r="D23918">
        <v>92000</v>
      </c>
      <c r="E23918" s="46">
        <v>44897</v>
      </c>
      <c r="F23918">
        <v>378</v>
      </c>
      <c r="I23918" t="str">
        <f>INDEX(LedgerMapping[[#All],[Level 3]],MATCH(Actuals[[#This Row],[Sub Ledger]],LedgerMapping[[#All],[Sub Ledger]],0))</f>
        <v>Other</v>
      </c>
      <c r="J23918" s="22">
        <f>YEAR(Actuals[[#This Row],[Date]])</f>
        <v>2022</v>
      </c>
      <c r="K23918" s="22">
        <f>MONTH(Actuals[[#This Row],[Date]])</f>
        <v>12</v>
      </c>
      <c r="L23918" s="12"/>
    </row>
    <row r="23919" spans="1:12" x14ac:dyDescent="0.3">
      <c r="A23919">
        <v>7</v>
      </c>
      <c r="B23919">
        <v>13188</v>
      </c>
      <c r="C23919">
        <v>1</v>
      </c>
      <c r="D23919">
        <v>92000</v>
      </c>
      <c r="E23919" s="46">
        <v>44897</v>
      </c>
      <c r="F23919">
        <v>297</v>
      </c>
      <c r="I23919" t="str">
        <f>INDEX(LedgerMapping[[#All],[Level 3]],MATCH(Actuals[[#This Row],[Sub Ledger]],LedgerMapping[[#All],[Sub Ledger]],0))</f>
        <v>Other</v>
      </c>
      <c r="J23919" s="22">
        <f>YEAR(Actuals[[#This Row],[Date]])</f>
        <v>2022</v>
      </c>
      <c r="K23919" s="22">
        <f>MONTH(Actuals[[#This Row],[Date]])</f>
        <v>12</v>
      </c>
      <c r="L23919" s="12"/>
    </row>
    <row r="23920" spans="1:12" x14ac:dyDescent="0.3">
      <c r="A23920">
        <v>8</v>
      </c>
      <c r="B23920">
        <v>13329</v>
      </c>
      <c r="C23920">
        <v>1</v>
      </c>
      <c r="D23920">
        <v>92000</v>
      </c>
      <c r="E23920" s="46">
        <v>44897</v>
      </c>
      <c r="F23920">
        <v>485.94</v>
      </c>
      <c r="I23920" t="str">
        <f>INDEX(LedgerMapping[[#All],[Level 3]],MATCH(Actuals[[#This Row],[Sub Ledger]],LedgerMapping[[#All],[Sub Ledger]],0))</f>
        <v>Other</v>
      </c>
      <c r="J23920" s="22">
        <f>YEAR(Actuals[[#This Row],[Date]])</f>
        <v>2022</v>
      </c>
      <c r="K23920" s="22">
        <f>MONTH(Actuals[[#This Row],[Date]])</f>
        <v>12</v>
      </c>
      <c r="L23920" s="12"/>
    </row>
    <row r="23921" spans="1:12" x14ac:dyDescent="0.3">
      <c r="A23921">
        <v>3</v>
      </c>
      <c r="B23921">
        <v>13515</v>
      </c>
      <c r="C23921">
        <v>1</v>
      </c>
      <c r="D23921">
        <v>92000</v>
      </c>
      <c r="E23921" s="46">
        <v>44927</v>
      </c>
      <c r="F23921">
        <v>588</v>
      </c>
      <c r="I23921" t="str">
        <f>INDEX(LedgerMapping[[#All],[Level 3]],MATCH(Actuals[[#This Row],[Sub Ledger]],LedgerMapping[[#All],[Sub Ledger]],0))</f>
        <v>Other</v>
      </c>
      <c r="J23921" s="22">
        <f>YEAR(Actuals[[#This Row],[Date]])</f>
        <v>2023</v>
      </c>
      <c r="K23921" s="22">
        <f>MONTH(Actuals[[#This Row],[Date]])</f>
        <v>1</v>
      </c>
      <c r="L23921" s="12"/>
    </row>
    <row r="23922" spans="1:12" x14ac:dyDescent="0.3">
      <c r="A23922">
        <v>4</v>
      </c>
      <c r="B23922">
        <v>13637</v>
      </c>
      <c r="C23922">
        <v>1</v>
      </c>
      <c r="D23922">
        <v>92000</v>
      </c>
      <c r="E23922" s="46">
        <v>44927</v>
      </c>
      <c r="F23922">
        <v>421</v>
      </c>
      <c r="I23922" t="str">
        <f>INDEX(LedgerMapping[[#All],[Level 3]],MATCH(Actuals[[#This Row],[Sub Ledger]],LedgerMapping[[#All],[Sub Ledger]],0))</f>
        <v>Other</v>
      </c>
      <c r="J23922" s="22">
        <f>YEAR(Actuals[[#This Row],[Date]])</f>
        <v>2023</v>
      </c>
      <c r="K23922" s="22">
        <f>MONTH(Actuals[[#This Row],[Date]])</f>
        <v>1</v>
      </c>
      <c r="L23922" s="12"/>
    </row>
    <row r="23923" spans="1:12" x14ac:dyDescent="0.3">
      <c r="A23923">
        <v>5</v>
      </c>
      <c r="B23923">
        <v>13731</v>
      </c>
      <c r="C23923">
        <v>1</v>
      </c>
      <c r="D23923">
        <v>92000</v>
      </c>
      <c r="E23923" s="46">
        <v>44927</v>
      </c>
      <c r="F23923">
        <v>484</v>
      </c>
      <c r="I23923" t="str">
        <f>INDEX(LedgerMapping[[#All],[Level 3]],MATCH(Actuals[[#This Row],[Sub Ledger]],LedgerMapping[[#All],[Sub Ledger]],0))</f>
        <v>Other</v>
      </c>
      <c r="J23923" s="22">
        <f>YEAR(Actuals[[#This Row],[Date]])</f>
        <v>2023</v>
      </c>
      <c r="K23923" s="22">
        <f>MONTH(Actuals[[#This Row],[Date]])</f>
        <v>1</v>
      </c>
      <c r="L23923" s="12"/>
    </row>
    <row r="23924" spans="1:12" x14ac:dyDescent="0.3">
      <c r="A23924">
        <v>7</v>
      </c>
      <c r="B23924">
        <v>14025</v>
      </c>
      <c r="C23924">
        <v>1</v>
      </c>
      <c r="D23924">
        <v>92000</v>
      </c>
      <c r="E23924" s="46">
        <v>44927</v>
      </c>
      <c r="F23924">
        <v>324</v>
      </c>
      <c r="I23924" t="str">
        <f>INDEX(LedgerMapping[[#All],[Level 3]],MATCH(Actuals[[#This Row],[Sub Ledger]],LedgerMapping[[#All],[Sub Ledger]],0))</f>
        <v>Other</v>
      </c>
      <c r="J23924" s="22">
        <f>YEAR(Actuals[[#This Row],[Date]])</f>
        <v>2023</v>
      </c>
      <c r="K23924" s="22">
        <f>MONTH(Actuals[[#This Row],[Date]])</f>
        <v>1</v>
      </c>
      <c r="L23924" s="12"/>
    </row>
    <row r="23925" spans="1:12" x14ac:dyDescent="0.3">
      <c r="A23925">
        <v>8</v>
      </c>
      <c r="B23925">
        <v>14120</v>
      </c>
      <c r="C23925">
        <v>1</v>
      </c>
      <c r="D23925">
        <v>92000</v>
      </c>
      <c r="E23925" s="46">
        <v>44927</v>
      </c>
      <c r="F23925">
        <v>601.09</v>
      </c>
      <c r="I23925" t="str">
        <f>INDEX(LedgerMapping[[#All],[Level 3]],MATCH(Actuals[[#This Row],[Sub Ledger]],LedgerMapping[[#All],[Sub Ledger]],0))</f>
        <v>Other</v>
      </c>
      <c r="J23925" s="22">
        <f>YEAR(Actuals[[#This Row],[Date]])</f>
        <v>2023</v>
      </c>
      <c r="K23925" s="22">
        <f>MONTH(Actuals[[#This Row],[Date]])</f>
        <v>1</v>
      </c>
      <c r="L23925" s="12"/>
    </row>
    <row r="23926" spans="1:12" x14ac:dyDescent="0.3">
      <c r="A23926">
        <v>11</v>
      </c>
      <c r="B23926">
        <v>14242</v>
      </c>
      <c r="C23926">
        <v>1</v>
      </c>
      <c r="D23926">
        <v>92000</v>
      </c>
      <c r="E23926" s="46">
        <v>44927</v>
      </c>
      <c r="F23926">
        <v>225.23</v>
      </c>
      <c r="I23926" t="str">
        <f>INDEX(LedgerMapping[[#All],[Level 3]],MATCH(Actuals[[#This Row],[Sub Ledger]],LedgerMapping[[#All],[Sub Ledger]],0))</f>
        <v>Other</v>
      </c>
      <c r="J23926" s="22">
        <f>YEAR(Actuals[[#This Row],[Date]])</f>
        <v>2023</v>
      </c>
      <c r="K23926" s="22">
        <f>MONTH(Actuals[[#This Row],[Date]])</f>
        <v>1</v>
      </c>
      <c r="L23926" s="12"/>
    </row>
    <row r="23927" spans="1:12" x14ac:dyDescent="0.3">
      <c r="A23927">
        <v>12</v>
      </c>
      <c r="B23927">
        <v>14415</v>
      </c>
      <c r="C23927">
        <v>1</v>
      </c>
      <c r="D23927">
        <v>92000</v>
      </c>
      <c r="E23927" s="46">
        <v>44927</v>
      </c>
      <c r="F23927">
        <v>144.38</v>
      </c>
      <c r="I23927" t="str">
        <f>INDEX(LedgerMapping[[#All],[Level 3]],MATCH(Actuals[[#This Row],[Sub Ledger]],LedgerMapping[[#All],[Sub Ledger]],0))</f>
        <v>Other</v>
      </c>
      <c r="J23927" s="22">
        <f>YEAR(Actuals[[#This Row],[Date]])</f>
        <v>2023</v>
      </c>
      <c r="K23927" s="22">
        <f>MONTH(Actuals[[#This Row],[Date]])</f>
        <v>1</v>
      </c>
      <c r="L23927" s="12"/>
    </row>
    <row r="23928" spans="1:12" x14ac:dyDescent="0.3">
      <c r="A23928">
        <v>3</v>
      </c>
      <c r="B23928">
        <v>14530</v>
      </c>
      <c r="C23928">
        <v>1</v>
      </c>
      <c r="D23928">
        <v>92000</v>
      </c>
      <c r="E23928" s="46">
        <v>44958</v>
      </c>
      <c r="F23928">
        <v>504</v>
      </c>
      <c r="I23928" t="str">
        <f>INDEX(LedgerMapping[[#All],[Level 3]],MATCH(Actuals[[#This Row],[Sub Ledger]],LedgerMapping[[#All],[Sub Ledger]],0))</f>
        <v>Other</v>
      </c>
      <c r="J23928" s="22">
        <f>YEAR(Actuals[[#This Row],[Date]])</f>
        <v>2023</v>
      </c>
      <c r="K23928" s="22">
        <f>MONTH(Actuals[[#This Row],[Date]])</f>
        <v>2</v>
      </c>
      <c r="L23928" s="12"/>
    </row>
    <row r="23929" spans="1:12" x14ac:dyDescent="0.3">
      <c r="A23929">
        <v>4</v>
      </c>
      <c r="B23929">
        <v>14649</v>
      </c>
      <c r="C23929">
        <v>1</v>
      </c>
      <c r="D23929">
        <v>92000</v>
      </c>
      <c r="E23929" s="46">
        <v>44958</v>
      </c>
      <c r="F23929">
        <v>577</v>
      </c>
      <c r="I23929" t="str">
        <f>INDEX(LedgerMapping[[#All],[Level 3]],MATCH(Actuals[[#This Row],[Sub Ledger]],LedgerMapping[[#All],[Sub Ledger]],0))</f>
        <v>Other</v>
      </c>
      <c r="J23929" s="22">
        <f>YEAR(Actuals[[#This Row],[Date]])</f>
        <v>2023</v>
      </c>
      <c r="K23929" s="22">
        <f>MONTH(Actuals[[#This Row],[Date]])</f>
        <v>2</v>
      </c>
      <c r="L23929" s="12"/>
    </row>
    <row r="23930" spans="1:12" x14ac:dyDescent="0.3">
      <c r="A23930">
        <v>5</v>
      </c>
      <c r="B23930">
        <v>14741</v>
      </c>
      <c r="C23930">
        <v>1</v>
      </c>
      <c r="D23930">
        <v>92000</v>
      </c>
      <c r="E23930" s="46">
        <v>44958</v>
      </c>
      <c r="F23930">
        <v>448</v>
      </c>
      <c r="I23930" t="str">
        <f>INDEX(LedgerMapping[[#All],[Level 3]],MATCH(Actuals[[#This Row],[Sub Ledger]],LedgerMapping[[#All],[Sub Ledger]],0))</f>
        <v>Other</v>
      </c>
      <c r="J23930" s="22">
        <f>YEAR(Actuals[[#This Row],[Date]])</f>
        <v>2023</v>
      </c>
      <c r="K23930" s="22">
        <f>MONTH(Actuals[[#This Row],[Date]])</f>
        <v>2</v>
      </c>
      <c r="L23930" s="12"/>
    </row>
    <row r="23931" spans="1:12" x14ac:dyDescent="0.3">
      <c r="A23931">
        <v>7</v>
      </c>
      <c r="B23931">
        <v>15031</v>
      </c>
      <c r="C23931">
        <v>1</v>
      </c>
      <c r="D23931">
        <v>92000</v>
      </c>
      <c r="E23931" s="46">
        <v>44958</v>
      </c>
      <c r="F23931">
        <v>523</v>
      </c>
      <c r="I23931" t="str">
        <f>INDEX(LedgerMapping[[#All],[Level 3]],MATCH(Actuals[[#This Row],[Sub Ledger]],LedgerMapping[[#All],[Sub Ledger]],0))</f>
        <v>Other</v>
      </c>
      <c r="J23931" s="22">
        <f>YEAR(Actuals[[#This Row],[Date]])</f>
        <v>2023</v>
      </c>
      <c r="K23931" s="22">
        <f>MONTH(Actuals[[#This Row],[Date]])</f>
        <v>2</v>
      </c>
      <c r="L23931" s="12"/>
    </row>
    <row r="23932" spans="1:12" x14ac:dyDescent="0.3">
      <c r="A23932">
        <v>8</v>
      </c>
      <c r="B23932">
        <v>15124</v>
      </c>
      <c r="C23932">
        <v>1</v>
      </c>
      <c r="D23932">
        <v>92000</v>
      </c>
      <c r="E23932" s="46">
        <v>44958</v>
      </c>
      <c r="F23932">
        <v>667.76</v>
      </c>
      <c r="I23932" t="str">
        <f>INDEX(LedgerMapping[[#All],[Level 3]],MATCH(Actuals[[#This Row],[Sub Ledger]],LedgerMapping[[#All],[Sub Ledger]],0))</f>
        <v>Other</v>
      </c>
      <c r="J23932" s="22">
        <f>YEAR(Actuals[[#This Row],[Date]])</f>
        <v>2023</v>
      </c>
      <c r="K23932" s="22">
        <f>MONTH(Actuals[[#This Row],[Date]])</f>
        <v>2</v>
      </c>
      <c r="L23932" s="12"/>
    </row>
    <row r="23933" spans="1:12" x14ac:dyDescent="0.3">
      <c r="A23933">
        <v>11</v>
      </c>
      <c r="B23933">
        <v>15244</v>
      </c>
      <c r="C23933">
        <v>1</v>
      </c>
      <c r="D23933">
        <v>92000</v>
      </c>
      <c r="E23933" s="46">
        <v>44958</v>
      </c>
      <c r="F23933">
        <v>270.98</v>
      </c>
      <c r="I23933" t="str">
        <f>INDEX(LedgerMapping[[#All],[Level 3]],MATCH(Actuals[[#This Row],[Sub Ledger]],LedgerMapping[[#All],[Sub Ledger]],0))</f>
        <v>Other</v>
      </c>
      <c r="J23933" s="22">
        <f>YEAR(Actuals[[#This Row],[Date]])</f>
        <v>2023</v>
      </c>
      <c r="K23933" s="22">
        <f>MONTH(Actuals[[#This Row],[Date]])</f>
        <v>2</v>
      </c>
      <c r="L23933" s="12"/>
    </row>
    <row r="23934" spans="1:12" x14ac:dyDescent="0.3">
      <c r="A23934">
        <v>12</v>
      </c>
      <c r="B23934">
        <v>15418</v>
      </c>
      <c r="C23934">
        <v>1</v>
      </c>
      <c r="D23934">
        <v>92000</v>
      </c>
      <c r="E23934" s="46">
        <v>44958</v>
      </c>
      <c r="F23934">
        <v>131.61000000000001</v>
      </c>
      <c r="I23934" t="str">
        <f>INDEX(LedgerMapping[[#All],[Level 3]],MATCH(Actuals[[#This Row],[Sub Ledger]],LedgerMapping[[#All],[Sub Ledger]],0))</f>
        <v>Other</v>
      </c>
      <c r="J23934" s="22">
        <f>YEAR(Actuals[[#This Row],[Date]])</f>
        <v>2023</v>
      </c>
      <c r="K23934" s="22">
        <f>MONTH(Actuals[[#This Row],[Date]])</f>
        <v>2</v>
      </c>
      <c r="L23934" s="12"/>
    </row>
    <row r="23935" spans="1:12" x14ac:dyDescent="0.3">
      <c r="A23935">
        <v>3</v>
      </c>
      <c r="B23935">
        <v>15508</v>
      </c>
      <c r="C23935">
        <v>1</v>
      </c>
      <c r="D23935">
        <v>92000</v>
      </c>
      <c r="E23935" s="46">
        <v>44988</v>
      </c>
      <c r="F23935">
        <v>729</v>
      </c>
      <c r="I23935" t="str">
        <f>INDEX(LedgerMapping[[#All],[Level 3]],MATCH(Actuals[[#This Row],[Sub Ledger]],LedgerMapping[[#All],[Sub Ledger]],0))</f>
        <v>Other</v>
      </c>
      <c r="J23935" s="22">
        <f>YEAR(Actuals[[#This Row],[Date]])</f>
        <v>2023</v>
      </c>
      <c r="K23935" s="22">
        <f>MONTH(Actuals[[#This Row],[Date]])</f>
        <v>3</v>
      </c>
      <c r="L23935" s="12"/>
    </row>
    <row r="23936" spans="1:12" x14ac:dyDescent="0.3">
      <c r="A23936">
        <v>4</v>
      </c>
      <c r="B23936">
        <v>15628</v>
      </c>
      <c r="C23936">
        <v>1</v>
      </c>
      <c r="D23936">
        <v>92000</v>
      </c>
      <c r="E23936" s="46">
        <v>44988</v>
      </c>
      <c r="F23936">
        <v>478</v>
      </c>
      <c r="I23936" t="str">
        <f>INDEX(LedgerMapping[[#All],[Level 3]],MATCH(Actuals[[#This Row],[Sub Ledger]],LedgerMapping[[#All],[Sub Ledger]],0))</f>
        <v>Other</v>
      </c>
      <c r="J23936" s="22">
        <f>YEAR(Actuals[[#This Row],[Date]])</f>
        <v>2023</v>
      </c>
      <c r="K23936" s="22">
        <f>MONTH(Actuals[[#This Row],[Date]])</f>
        <v>3</v>
      </c>
      <c r="L23936" s="12"/>
    </row>
    <row r="23937" spans="1:12" x14ac:dyDescent="0.3">
      <c r="A23937">
        <v>5</v>
      </c>
      <c r="B23937">
        <v>15721</v>
      </c>
      <c r="C23937">
        <v>1</v>
      </c>
      <c r="D23937">
        <v>92000</v>
      </c>
      <c r="E23937" s="46">
        <v>44988</v>
      </c>
      <c r="F23937">
        <v>334</v>
      </c>
      <c r="I23937" t="str">
        <f>INDEX(LedgerMapping[[#All],[Level 3]],MATCH(Actuals[[#This Row],[Sub Ledger]],LedgerMapping[[#All],[Sub Ledger]],0))</f>
        <v>Other</v>
      </c>
      <c r="J23937" s="22">
        <f>YEAR(Actuals[[#This Row],[Date]])</f>
        <v>2023</v>
      </c>
      <c r="K23937" s="22">
        <f>MONTH(Actuals[[#This Row],[Date]])</f>
        <v>3</v>
      </c>
      <c r="L23937" s="12"/>
    </row>
    <row r="23938" spans="1:12" x14ac:dyDescent="0.3">
      <c r="A23938">
        <v>7</v>
      </c>
      <c r="B23938">
        <v>16011</v>
      </c>
      <c r="C23938">
        <v>1</v>
      </c>
      <c r="D23938">
        <v>92000</v>
      </c>
      <c r="E23938" s="46">
        <v>44988</v>
      </c>
      <c r="F23938">
        <v>436</v>
      </c>
      <c r="I23938" t="str">
        <f>INDEX(LedgerMapping[[#All],[Level 3]],MATCH(Actuals[[#This Row],[Sub Ledger]],LedgerMapping[[#All],[Sub Ledger]],0))</f>
        <v>Other</v>
      </c>
      <c r="J23938" s="22">
        <f>YEAR(Actuals[[#This Row],[Date]])</f>
        <v>2023</v>
      </c>
      <c r="K23938" s="22">
        <f>MONTH(Actuals[[#This Row],[Date]])</f>
        <v>3</v>
      </c>
      <c r="L23938" s="12"/>
    </row>
    <row r="23939" spans="1:12" x14ac:dyDescent="0.3">
      <c r="A23939">
        <v>8</v>
      </c>
      <c r="B23939">
        <v>16104</v>
      </c>
      <c r="C23939">
        <v>1</v>
      </c>
      <c r="D23939">
        <v>92000</v>
      </c>
      <c r="E23939" s="46">
        <v>44988</v>
      </c>
      <c r="F23939">
        <v>611.70000000000005</v>
      </c>
      <c r="I23939" t="str">
        <f>INDEX(LedgerMapping[[#All],[Level 3]],MATCH(Actuals[[#This Row],[Sub Ledger]],LedgerMapping[[#All],[Sub Ledger]],0))</f>
        <v>Other</v>
      </c>
      <c r="J23939" s="22">
        <f>YEAR(Actuals[[#This Row],[Date]])</f>
        <v>2023</v>
      </c>
      <c r="K23939" s="22">
        <f>MONTH(Actuals[[#This Row],[Date]])</f>
        <v>3</v>
      </c>
      <c r="L23939" s="12"/>
    </row>
    <row r="23940" spans="1:12" x14ac:dyDescent="0.3">
      <c r="A23940">
        <v>11</v>
      </c>
      <c r="B23940">
        <v>16224</v>
      </c>
      <c r="C23940">
        <v>1</v>
      </c>
      <c r="D23940">
        <v>92000</v>
      </c>
      <c r="E23940" s="46">
        <v>44988</v>
      </c>
      <c r="F23940">
        <v>274.17</v>
      </c>
      <c r="I23940" t="str">
        <f>INDEX(LedgerMapping[[#All],[Level 3]],MATCH(Actuals[[#This Row],[Sub Ledger]],LedgerMapping[[#All],[Sub Ledger]],0))</f>
        <v>Other</v>
      </c>
      <c r="J23940" s="22">
        <f>YEAR(Actuals[[#This Row],[Date]])</f>
        <v>2023</v>
      </c>
      <c r="K23940" s="22">
        <f>MONTH(Actuals[[#This Row],[Date]])</f>
        <v>3</v>
      </c>
      <c r="L23940" s="12"/>
    </row>
    <row r="23941" spans="1:12" x14ac:dyDescent="0.3">
      <c r="A23941">
        <v>12</v>
      </c>
      <c r="B23941">
        <v>16425</v>
      </c>
      <c r="C23941">
        <v>1</v>
      </c>
      <c r="D23941">
        <v>92000</v>
      </c>
      <c r="E23941" s="46">
        <v>44988</v>
      </c>
      <c r="F23941">
        <v>148.63</v>
      </c>
      <c r="I23941" t="str">
        <f>INDEX(LedgerMapping[[#All],[Level 3]],MATCH(Actuals[[#This Row],[Sub Ledger]],LedgerMapping[[#All],[Sub Ledger]],0))</f>
        <v>Other</v>
      </c>
      <c r="J23941" s="22">
        <f>YEAR(Actuals[[#This Row],[Date]])</f>
        <v>2023</v>
      </c>
      <c r="K23941" s="22">
        <f>MONTH(Actuals[[#This Row],[Date]])</f>
        <v>3</v>
      </c>
      <c r="L23941" s="12"/>
    </row>
    <row r="23942" spans="1:12" x14ac:dyDescent="0.3">
      <c r="A23942">
        <v>3</v>
      </c>
      <c r="B23942">
        <v>16540</v>
      </c>
      <c r="C23942">
        <v>1</v>
      </c>
      <c r="D23942">
        <v>92000</v>
      </c>
      <c r="E23942" s="46">
        <v>45018</v>
      </c>
      <c r="F23942">
        <v>636</v>
      </c>
      <c r="I23942" t="str">
        <f>INDEX(LedgerMapping[[#All],[Level 3]],MATCH(Actuals[[#This Row],[Sub Ledger]],LedgerMapping[[#All],[Sub Ledger]],0))</f>
        <v>Other</v>
      </c>
      <c r="J23942" s="22">
        <f>YEAR(Actuals[[#This Row],[Date]])</f>
        <v>2023</v>
      </c>
      <c r="K23942" s="22">
        <f>MONTH(Actuals[[#This Row],[Date]])</f>
        <v>4</v>
      </c>
      <c r="L23942" s="12"/>
    </row>
    <row r="23943" spans="1:12" x14ac:dyDescent="0.3">
      <c r="A23943">
        <v>4</v>
      </c>
      <c r="B23943">
        <v>16660</v>
      </c>
      <c r="C23943">
        <v>1</v>
      </c>
      <c r="D23943">
        <v>92000</v>
      </c>
      <c r="E23943" s="46">
        <v>45018</v>
      </c>
      <c r="F23943">
        <v>684</v>
      </c>
      <c r="I23943" t="str">
        <f>INDEX(LedgerMapping[[#All],[Level 3]],MATCH(Actuals[[#This Row],[Sub Ledger]],LedgerMapping[[#All],[Sub Ledger]],0))</f>
        <v>Other</v>
      </c>
      <c r="J23943" s="22">
        <f>YEAR(Actuals[[#This Row],[Date]])</f>
        <v>2023</v>
      </c>
      <c r="K23943" s="22">
        <f>MONTH(Actuals[[#This Row],[Date]])</f>
        <v>4</v>
      </c>
      <c r="L23943" s="12"/>
    </row>
    <row r="23944" spans="1:12" x14ac:dyDescent="0.3">
      <c r="A23944">
        <v>5</v>
      </c>
      <c r="B23944">
        <v>16753</v>
      </c>
      <c r="C23944">
        <v>1</v>
      </c>
      <c r="D23944">
        <v>92000</v>
      </c>
      <c r="E23944" s="46">
        <v>45018</v>
      </c>
      <c r="F23944">
        <v>426</v>
      </c>
      <c r="I23944" t="str">
        <f>INDEX(LedgerMapping[[#All],[Level 3]],MATCH(Actuals[[#This Row],[Sub Ledger]],LedgerMapping[[#All],[Sub Ledger]],0))</f>
        <v>Other</v>
      </c>
      <c r="J23944" s="22">
        <f>YEAR(Actuals[[#This Row],[Date]])</f>
        <v>2023</v>
      </c>
      <c r="K23944" s="22">
        <f>MONTH(Actuals[[#This Row],[Date]])</f>
        <v>4</v>
      </c>
      <c r="L23944" s="12"/>
    </row>
    <row r="23945" spans="1:12" x14ac:dyDescent="0.3">
      <c r="A23945">
        <v>7</v>
      </c>
      <c r="B23945">
        <v>17043</v>
      </c>
      <c r="C23945">
        <v>1</v>
      </c>
      <c r="D23945">
        <v>92000</v>
      </c>
      <c r="E23945" s="46">
        <v>45018</v>
      </c>
      <c r="F23945">
        <v>393</v>
      </c>
      <c r="I23945" t="str">
        <f>INDEX(LedgerMapping[[#All],[Level 3]],MATCH(Actuals[[#This Row],[Sub Ledger]],LedgerMapping[[#All],[Sub Ledger]],0))</f>
        <v>Other</v>
      </c>
      <c r="J23945" s="22">
        <f>YEAR(Actuals[[#This Row],[Date]])</f>
        <v>2023</v>
      </c>
      <c r="K23945" s="22">
        <f>MONTH(Actuals[[#This Row],[Date]])</f>
        <v>4</v>
      </c>
      <c r="L23945" s="12"/>
    </row>
    <row r="23946" spans="1:12" x14ac:dyDescent="0.3">
      <c r="A23946">
        <v>8</v>
      </c>
      <c r="B23946">
        <v>17136</v>
      </c>
      <c r="C23946">
        <v>1</v>
      </c>
      <c r="D23946">
        <v>92000</v>
      </c>
      <c r="E23946" s="46">
        <v>45018</v>
      </c>
      <c r="F23946">
        <v>528.36</v>
      </c>
      <c r="I23946" t="str">
        <f>INDEX(LedgerMapping[[#All],[Level 3]],MATCH(Actuals[[#This Row],[Sub Ledger]],LedgerMapping[[#All],[Sub Ledger]],0))</f>
        <v>Other</v>
      </c>
      <c r="J23946" s="22">
        <f>YEAR(Actuals[[#This Row],[Date]])</f>
        <v>2023</v>
      </c>
      <c r="K23946" s="22">
        <f>MONTH(Actuals[[#This Row],[Date]])</f>
        <v>4</v>
      </c>
      <c r="L23946" s="12"/>
    </row>
    <row r="23947" spans="1:12" x14ac:dyDescent="0.3">
      <c r="A23947">
        <v>11</v>
      </c>
      <c r="B23947">
        <v>17256</v>
      </c>
      <c r="C23947">
        <v>1</v>
      </c>
      <c r="D23947">
        <v>92000</v>
      </c>
      <c r="E23947" s="46">
        <v>45018</v>
      </c>
      <c r="F23947">
        <v>253.96</v>
      </c>
      <c r="I23947" t="str">
        <f>INDEX(LedgerMapping[[#All],[Level 3]],MATCH(Actuals[[#This Row],[Sub Ledger]],LedgerMapping[[#All],[Sub Ledger]],0))</f>
        <v>Other</v>
      </c>
      <c r="J23947" s="22">
        <f>YEAR(Actuals[[#This Row],[Date]])</f>
        <v>2023</v>
      </c>
      <c r="K23947" s="22">
        <f>MONTH(Actuals[[#This Row],[Date]])</f>
        <v>4</v>
      </c>
      <c r="L23947" s="12"/>
    </row>
    <row r="23948" spans="1:12" x14ac:dyDescent="0.3">
      <c r="A23948">
        <v>12</v>
      </c>
      <c r="B23948">
        <v>17457</v>
      </c>
      <c r="C23948">
        <v>1</v>
      </c>
      <c r="D23948">
        <v>92000</v>
      </c>
      <c r="E23948" s="46">
        <v>45018</v>
      </c>
      <c r="F23948">
        <v>85.87</v>
      </c>
      <c r="I23948" t="str">
        <f>INDEX(LedgerMapping[[#All],[Level 3]],MATCH(Actuals[[#This Row],[Sub Ledger]],LedgerMapping[[#All],[Sub Ledger]],0))</f>
        <v>Other</v>
      </c>
      <c r="J23948" s="22">
        <f>YEAR(Actuals[[#This Row],[Date]])</f>
        <v>2023</v>
      </c>
      <c r="K23948" s="22">
        <f>MONTH(Actuals[[#This Row],[Date]])</f>
        <v>4</v>
      </c>
      <c r="L23948" s="12"/>
    </row>
    <row r="23949" spans="1:12" x14ac:dyDescent="0.3">
      <c r="A23949">
        <v>3</v>
      </c>
      <c r="B23949">
        <v>17572</v>
      </c>
      <c r="C23949">
        <v>1</v>
      </c>
      <c r="D23949">
        <v>92000</v>
      </c>
      <c r="E23949" s="46">
        <v>45049</v>
      </c>
      <c r="F23949">
        <v>710</v>
      </c>
      <c r="I23949" t="str">
        <f>INDEX(LedgerMapping[[#All],[Level 3]],MATCH(Actuals[[#This Row],[Sub Ledger]],LedgerMapping[[#All],[Sub Ledger]],0))</f>
        <v>Other</v>
      </c>
      <c r="J23949" s="22">
        <f>YEAR(Actuals[[#This Row],[Date]])</f>
        <v>2023</v>
      </c>
      <c r="K23949" s="22">
        <f>MONTH(Actuals[[#This Row],[Date]])</f>
        <v>5</v>
      </c>
      <c r="L23949" s="12"/>
    </row>
    <row r="23950" spans="1:12" x14ac:dyDescent="0.3">
      <c r="A23950">
        <v>4</v>
      </c>
      <c r="B23950">
        <v>17692</v>
      </c>
      <c r="C23950">
        <v>1</v>
      </c>
      <c r="D23950">
        <v>92000</v>
      </c>
      <c r="E23950" s="46">
        <v>45049</v>
      </c>
      <c r="F23950">
        <v>452</v>
      </c>
      <c r="I23950" t="str">
        <f>INDEX(LedgerMapping[[#All],[Level 3]],MATCH(Actuals[[#This Row],[Sub Ledger]],LedgerMapping[[#All],[Sub Ledger]],0))</f>
        <v>Other</v>
      </c>
      <c r="J23950" s="22">
        <f>YEAR(Actuals[[#This Row],[Date]])</f>
        <v>2023</v>
      </c>
      <c r="K23950" s="22">
        <f>MONTH(Actuals[[#This Row],[Date]])</f>
        <v>5</v>
      </c>
      <c r="L23950" s="12"/>
    </row>
    <row r="23951" spans="1:12" x14ac:dyDescent="0.3">
      <c r="A23951">
        <v>5</v>
      </c>
      <c r="B23951">
        <v>17784</v>
      </c>
      <c r="C23951">
        <v>1</v>
      </c>
      <c r="D23951">
        <v>92000</v>
      </c>
      <c r="E23951" s="46">
        <v>45049</v>
      </c>
      <c r="F23951">
        <v>295</v>
      </c>
      <c r="I23951" t="str">
        <f>INDEX(LedgerMapping[[#All],[Level 3]],MATCH(Actuals[[#This Row],[Sub Ledger]],LedgerMapping[[#All],[Sub Ledger]],0))</f>
        <v>Other</v>
      </c>
      <c r="J23951" s="22">
        <f>YEAR(Actuals[[#This Row],[Date]])</f>
        <v>2023</v>
      </c>
      <c r="K23951" s="22">
        <f>MONTH(Actuals[[#This Row],[Date]])</f>
        <v>5</v>
      </c>
      <c r="L23951" s="12"/>
    </row>
    <row r="23952" spans="1:12" x14ac:dyDescent="0.3">
      <c r="A23952">
        <v>7</v>
      </c>
      <c r="B23952">
        <v>18073</v>
      </c>
      <c r="C23952">
        <v>1</v>
      </c>
      <c r="D23952">
        <v>92000</v>
      </c>
      <c r="E23952" s="46">
        <v>45049</v>
      </c>
      <c r="F23952">
        <v>475</v>
      </c>
      <c r="I23952" t="str">
        <f>INDEX(LedgerMapping[[#All],[Level 3]],MATCH(Actuals[[#This Row],[Sub Ledger]],LedgerMapping[[#All],[Sub Ledger]],0))</f>
        <v>Other</v>
      </c>
      <c r="J23952" s="22">
        <f>YEAR(Actuals[[#This Row],[Date]])</f>
        <v>2023</v>
      </c>
      <c r="K23952" s="22">
        <f>MONTH(Actuals[[#This Row],[Date]])</f>
        <v>5</v>
      </c>
      <c r="L23952" s="12"/>
    </row>
    <row r="23953" spans="1:12" x14ac:dyDescent="0.3">
      <c r="A23953">
        <v>8</v>
      </c>
      <c r="B23953">
        <v>18166</v>
      </c>
      <c r="C23953">
        <v>1</v>
      </c>
      <c r="D23953">
        <v>92000</v>
      </c>
      <c r="E23953" s="46">
        <v>45049</v>
      </c>
      <c r="F23953">
        <v>492</v>
      </c>
      <c r="I23953" t="str">
        <f>INDEX(LedgerMapping[[#All],[Level 3]],MATCH(Actuals[[#This Row],[Sub Ledger]],LedgerMapping[[#All],[Sub Ledger]],0))</f>
        <v>Other</v>
      </c>
      <c r="J23953" s="22">
        <f>YEAR(Actuals[[#This Row],[Date]])</f>
        <v>2023</v>
      </c>
      <c r="K23953" s="22">
        <f>MONTH(Actuals[[#This Row],[Date]])</f>
        <v>5</v>
      </c>
      <c r="L23953" s="12"/>
    </row>
    <row r="23954" spans="1:12" x14ac:dyDescent="0.3">
      <c r="A23954">
        <v>11</v>
      </c>
      <c r="B23954">
        <v>18285</v>
      </c>
      <c r="C23954">
        <v>1</v>
      </c>
      <c r="D23954">
        <v>92000</v>
      </c>
      <c r="E23954" s="46">
        <v>45049</v>
      </c>
      <c r="F23954">
        <v>241.19</v>
      </c>
      <c r="I23954" t="str">
        <f>INDEX(LedgerMapping[[#All],[Level 3]],MATCH(Actuals[[#This Row],[Sub Ledger]],LedgerMapping[[#All],[Sub Ledger]],0))</f>
        <v>Other</v>
      </c>
      <c r="J23954" s="22">
        <f>YEAR(Actuals[[#This Row],[Date]])</f>
        <v>2023</v>
      </c>
      <c r="K23954" s="22">
        <f>MONTH(Actuals[[#This Row],[Date]])</f>
        <v>5</v>
      </c>
      <c r="L23954" s="12"/>
    </row>
    <row r="23955" spans="1:12" x14ac:dyDescent="0.3">
      <c r="A23955">
        <v>12</v>
      </c>
      <c r="B23955">
        <v>18486</v>
      </c>
      <c r="C23955">
        <v>1</v>
      </c>
      <c r="D23955">
        <v>92000</v>
      </c>
      <c r="E23955" s="46">
        <v>45049</v>
      </c>
      <c r="F23955">
        <v>200.76</v>
      </c>
      <c r="I23955" t="str">
        <f>INDEX(LedgerMapping[[#All],[Level 3]],MATCH(Actuals[[#This Row],[Sub Ledger]],LedgerMapping[[#All],[Sub Ledger]],0))</f>
        <v>Other</v>
      </c>
      <c r="J23955" s="22">
        <f>YEAR(Actuals[[#This Row],[Date]])</f>
        <v>2023</v>
      </c>
      <c r="K23955" s="22">
        <f>MONTH(Actuals[[#This Row],[Date]])</f>
        <v>5</v>
      </c>
      <c r="L23955" s="12"/>
    </row>
    <row r="23956" spans="1:12" x14ac:dyDescent="0.3">
      <c r="A23956">
        <v>3</v>
      </c>
      <c r="B23956">
        <v>18576</v>
      </c>
      <c r="C23956">
        <v>1</v>
      </c>
      <c r="D23956">
        <v>92000</v>
      </c>
      <c r="E23956" s="46">
        <v>45079</v>
      </c>
      <c r="F23956">
        <v>761</v>
      </c>
      <c r="I23956" t="str">
        <f>INDEX(LedgerMapping[[#All],[Level 3]],MATCH(Actuals[[#This Row],[Sub Ledger]],LedgerMapping[[#All],[Sub Ledger]],0))</f>
        <v>Other</v>
      </c>
      <c r="J23956" s="22">
        <f>YEAR(Actuals[[#This Row],[Date]])</f>
        <v>2023</v>
      </c>
      <c r="K23956" s="22">
        <f>MONTH(Actuals[[#This Row],[Date]])</f>
        <v>6</v>
      </c>
      <c r="L23956" s="12"/>
    </row>
    <row r="23957" spans="1:12" x14ac:dyDescent="0.3">
      <c r="A23957">
        <v>4</v>
      </c>
      <c r="B23957">
        <v>18696</v>
      </c>
      <c r="C23957">
        <v>1</v>
      </c>
      <c r="D23957">
        <v>92000</v>
      </c>
      <c r="E23957" s="46">
        <v>45079</v>
      </c>
      <c r="F23957">
        <v>599</v>
      </c>
      <c r="I23957" t="str">
        <f>INDEX(LedgerMapping[[#All],[Level 3]],MATCH(Actuals[[#This Row],[Sub Ledger]],LedgerMapping[[#All],[Sub Ledger]],0))</f>
        <v>Other</v>
      </c>
      <c r="J23957" s="22">
        <f>YEAR(Actuals[[#This Row],[Date]])</f>
        <v>2023</v>
      </c>
      <c r="K23957" s="22">
        <f>MONTH(Actuals[[#This Row],[Date]])</f>
        <v>6</v>
      </c>
      <c r="L23957" s="12"/>
    </row>
    <row r="23958" spans="1:12" x14ac:dyDescent="0.3">
      <c r="A23958">
        <v>5</v>
      </c>
      <c r="B23958">
        <v>18788</v>
      </c>
      <c r="C23958">
        <v>1</v>
      </c>
      <c r="D23958">
        <v>92000</v>
      </c>
      <c r="E23958" s="46">
        <v>45079</v>
      </c>
      <c r="F23958">
        <v>288</v>
      </c>
      <c r="I23958" t="str">
        <f>INDEX(LedgerMapping[[#All],[Level 3]],MATCH(Actuals[[#This Row],[Sub Ledger]],LedgerMapping[[#All],[Sub Ledger]],0))</f>
        <v>Other</v>
      </c>
      <c r="J23958" s="22">
        <f>YEAR(Actuals[[#This Row],[Date]])</f>
        <v>2023</v>
      </c>
      <c r="K23958" s="22">
        <f>MONTH(Actuals[[#This Row],[Date]])</f>
        <v>6</v>
      </c>
      <c r="L23958" s="12"/>
    </row>
    <row r="23959" spans="1:12" x14ac:dyDescent="0.3">
      <c r="A23959">
        <v>7</v>
      </c>
      <c r="B23959">
        <v>19077</v>
      </c>
      <c r="C23959">
        <v>1</v>
      </c>
      <c r="D23959">
        <v>92000</v>
      </c>
      <c r="E23959" s="46">
        <v>45079</v>
      </c>
      <c r="F23959">
        <v>466</v>
      </c>
      <c r="I23959" t="str">
        <f>INDEX(LedgerMapping[[#All],[Level 3]],MATCH(Actuals[[#This Row],[Sub Ledger]],LedgerMapping[[#All],[Sub Ledger]],0))</f>
        <v>Other</v>
      </c>
      <c r="J23959" s="22">
        <f>YEAR(Actuals[[#This Row],[Date]])</f>
        <v>2023</v>
      </c>
      <c r="K23959" s="22">
        <f>MONTH(Actuals[[#This Row],[Date]])</f>
        <v>6</v>
      </c>
      <c r="L23959" s="12"/>
    </row>
    <row r="23960" spans="1:12" x14ac:dyDescent="0.3">
      <c r="A23960">
        <v>8</v>
      </c>
      <c r="B23960">
        <v>19170</v>
      </c>
      <c r="C23960">
        <v>1</v>
      </c>
      <c r="D23960">
        <v>92000</v>
      </c>
      <c r="E23960" s="46">
        <v>45079</v>
      </c>
      <c r="F23960">
        <v>793.52</v>
      </c>
      <c r="I23960" t="str">
        <f>INDEX(LedgerMapping[[#All],[Level 3]],MATCH(Actuals[[#This Row],[Sub Ledger]],LedgerMapping[[#All],[Sub Ledger]],0))</f>
        <v>Other</v>
      </c>
      <c r="J23960" s="22">
        <f>YEAR(Actuals[[#This Row],[Date]])</f>
        <v>2023</v>
      </c>
      <c r="K23960" s="22">
        <f>MONTH(Actuals[[#This Row],[Date]])</f>
        <v>6</v>
      </c>
      <c r="L23960" s="12"/>
    </row>
    <row r="23961" spans="1:12" x14ac:dyDescent="0.3">
      <c r="A23961">
        <v>11</v>
      </c>
      <c r="B23961">
        <v>19290</v>
      </c>
      <c r="C23961">
        <v>1</v>
      </c>
      <c r="D23961">
        <v>92000</v>
      </c>
      <c r="E23961" s="46">
        <v>45079</v>
      </c>
      <c r="F23961">
        <v>274.17</v>
      </c>
      <c r="I23961" t="str">
        <f>INDEX(LedgerMapping[[#All],[Level 3]],MATCH(Actuals[[#This Row],[Sub Ledger]],LedgerMapping[[#All],[Sub Ledger]],0))</f>
        <v>Other</v>
      </c>
      <c r="J23961" s="22">
        <f>YEAR(Actuals[[#This Row],[Date]])</f>
        <v>2023</v>
      </c>
      <c r="K23961" s="22">
        <f>MONTH(Actuals[[#This Row],[Date]])</f>
        <v>6</v>
      </c>
      <c r="L23961" s="12"/>
    </row>
    <row r="23962" spans="1:12" x14ac:dyDescent="0.3">
      <c r="A23962">
        <v>12</v>
      </c>
      <c r="B23962">
        <v>19490</v>
      </c>
      <c r="C23962">
        <v>1</v>
      </c>
      <c r="D23962">
        <v>92000</v>
      </c>
      <c r="E23962" s="46">
        <v>45079</v>
      </c>
      <c r="F23962">
        <v>70.97</v>
      </c>
      <c r="I23962" t="str">
        <f>INDEX(LedgerMapping[[#All],[Level 3]],MATCH(Actuals[[#This Row],[Sub Ledger]],LedgerMapping[[#All],[Sub Ledger]],0))</f>
        <v>Other</v>
      </c>
      <c r="J23962" s="22">
        <f>YEAR(Actuals[[#This Row],[Date]])</f>
        <v>2023</v>
      </c>
      <c r="K23962" s="22">
        <f>MONTH(Actuals[[#This Row],[Date]])</f>
        <v>6</v>
      </c>
      <c r="L23962" s="12"/>
    </row>
    <row r="23963" spans="1:12" x14ac:dyDescent="0.3">
      <c r="A23963">
        <v>3</v>
      </c>
      <c r="B23963">
        <v>19605</v>
      </c>
      <c r="C23963">
        <v>1</v>
      </c>
      <c r="D23963">
        <v>92000</v>
      </c>
      <c r="E23963" s="46">
        <v>45110</v>
      </c>
      <c r="F23963">
        <v>576</v>
      </c>
      <c r="I23963" t="str">
        <f>INDEX(LedgerMapping[[#All],[Level 3]],MATCH(Actuals[[#This Row],[Sub Ledger]],LedgerMapping[[#All],[Sub Ledger]],0))</f>
        <v>Other</v>
      </c>
      <c r="J23963" s="22">
        <f>YEAR(Actuals[[#This Row],[Date]])</f>
        <v>2023</v>
      </c>
      <c r="K23963" s="22">
        <f>MONTH(Actuals[[#This Row],[Date]])</f>
        <v>7</v>
      </c>
      <c r="L23963" s="12"/>
    </row>
    <row r="23964" spans="1:12" x14ac:dyDescent="0.3">
      <c r="A23964">
        <v>4</v>
      </c>
      <c r="B23964">
        <v>19724</v>
      </c>
      <c r="C23964">
        <v>1</v>
      </c>
      <c r="D23964">
        <v>92000</v>
      </c>
      <c r="E23964" s="46">
        <v>45110</v>
      </c>
      <c r="F23964">
        <v>486</v>
      </c>
      <c r="I23964" t="str">
        <f>INDEX(LedgerMapping[[#All],[Level 3]],MATCH(Actuals[[#This Row],[Sub Ledger]],LedgerMapping[[#All],[Sub Ledger]],0))</f>
        <v>Other</v>
      </c>
      <c r="J23964" s="22">
        <f>YEAR(Actuals[[#This Row],[Date]])</f>
        <v>2023</v>
      </c>
      <c r="K23964" s="22">
        <f>MONTH(Actuals[[#This Row],[Date]])</f>
        <v>7</v>
      </c>
      <c r="L23964" s="12"/>
    </row>
    <row r="23965" spans="1:12" x14ac:dyDescent="0.3">
      <c r="A23965">
        <v>5</v>
      </c>
      <c r="B23965">
        <v>19816</v>
      </c>
      <c r="C23965">
        <v>1</v>
      </c>
      <c r="D23965">
        <v>92000</v>
      </c>
      <c r="E23965" s="46">
        <v>45110</v>
      </c>
      <c r="F23965">
        <v>360</v>
      </c>
      <c r="I23965" t="str">
        <f>INDEX(LedgerMapping[[#All],[Level 3]],MATCH(Actuals[[#This Row],[Sub Ledger]],LedgerMapping[[#All],[Sub Ledger]],0))</f>
        <v>Other</v>
      </c>
      <c r="J23965" s="22">
        <f>YEAR(Actuals[[#This Row],[Date]])</f>
        <v>2023</v>
      </c>
      <c r="K23965" s="22">
        <f>MONTH(Actuals[[#This Row],[Date]])</f>
        <v>7</v>
      </c>
      <c r="L23965" s="12"/>
    </row>
    <row r="23966" spans="1:12" x14ac:dyDescent="0.3">
      <c r="A23966">
        <v>7</v>
      </c>
      <c r="B23966">
        <v>20106</v>
      </c>
      <c r="C23966">
        <v>1</v>
      </c>
      <c r="D23966">
        <v>92000</v>
      </c>
      <c r="E23966" s="46">
        <v>45110</v>
      </c>
      <c r="F23966">
        <v>448</v>
      </c>
      <c r="I23966" t="str">
        <f>INDEX(LedgerMapping[[#All],[Level 3]],MATCH(Actuals[[#This Row],[Sub Ledger]],LedgerMapping[[#All],[Sub Ledger]],0))</f>
        <v>Other</v>
      </c>
      <c r="J23966" s="22">
        <f>YEAR(Actuals[[#This Row],[Date]])</f>
        <v>2023</v>
      </c>
      <c r="K23966" s="22">
        <f>MONTH(Actuals[[#This Row],[Date]])</f>
        <v>7</v>
      </c>
      <c r="L23966" s="12"/>
    </row>
    <row r="23967" spans="1:12" x14ac:dyDescent="0.3">
      <c r="A23967">
        <v>8</v>
      </c>
      <c r="B23967">
        <v>20199</v>
      </c>
      <c r="C23967">
        <v>1</v>
      </c>
      <c r="D23967">
        <v>92000</v>
      </c>
      <c r="E23967" s="46">
        <v>45110</v>
      </c>
      <c r="F23967">
        <v>558.66999999999996</v>
      </c>
      <c r="I23967" t="str">
        <f>INDEX(LedgerMapping[[#All],[Level 3]],MATCH(Actuals[[#This Row],[Sub Ledger]],LedgerMapping[[#All],[Sub Ledger]],0))</f>
        <v>Other</v>
      </c>
      <c r="J23967" s="22">
        <f>YEAR(Actuals[[#This Row],[Date]])</f>
        <v>2023</v>
      </c>
      <c r="K23967" s="22">
        <f>MONTH(Actuals[[#This Row],[Date]])</f>
        <v>7</v>
      </c>
      <c r="L23967" s="12"/>
    </row>
    <row r="23968" spans="1:12" x14ac:dyDescent="0.3">
      <c r="A23968">
        <v>11</v>
      </c>
      <c r="B23968">
        <v>20318</v>
      </c>
      <c r="C23968">
        <v>1</v>
      </c>
      <c r="D23968">
        <v>92000</v>
      </c>
      <c r="E23968" s="46">
        <v>45110</v>
      </c>
      <c r="F23968">
        <v>300.76</v>
      </c>
      <c r="I23968" t="str">
        <f>INDEX(LedgerMapping[[#All],[Level 3]],MATCH(Actuals[[#This Row],[Sub Ledger]],LedgerMapping[[#All],[Sub Ledger]],0))</f>
        <v>Other</v>
      </c>
      <c r="J23968" s="22">
        <f>YEAR(Actuals[[#This Row],[Date]])</f>
        <v>2023</v>
      </c>
      <c r="K23968" s="22">
        <f>MONTH(Actuals[[#This Row],[Date]])</f>
        <v>7</v>
      </c>
      <c r="L23968" s="12"/>
    </row>
    <row r="23969" spans="1:12" x14ac:dyDescent="0.3">
      <c r="A23969">
        <v>12</v>
      </c>
      <c r="B23969">
        <v>20519</v>
      </c>
      <c r="C23969">
        <v>1</v>
      </c>
      <c r="D23969">
        <v>92000</v>
      </c>
      <c r="E23969" s="46">
        <v>45110</v>
      </c>
      <c r="F23969">
        <v>132.68</v>
      </c>
      <c r="I23969" t="str">
        <f>INDEX(LedgerMapping[[#All],[Level 3]],MATCH(Actuals[[#This Row],[Sub Ledger]],LedgerMapping[[#All],[Sub Ledger]],0))</f>
        <v>Other</v>
      </c>
      <c r="J23969" s="22">
        <f>YEAR(Actuals[[#This Row],[Date]])</f>
        <v>2023</v>
      </c>
      <c r="K23969" s="22">
        <f>MONTH(Actuals[[#This Row],[Date]])</f>
        <v>7</v>
      </c>
      <c r="L23969" s="12"/>
    </row>
    <row r="23970" spans="1:12" x14ac:dyDescent="0.3">
      <c r="A23970">
        <v>3</v>
      </c>
      <c r="B23970">
        <v>20634</v>
      </c>
      <c r="C23970">
        <v>1</v>
      </c>
      <c r="D23970">
        <v>92000</v>
      </c>
      <c r="E23970" s="46">
        <v>45141</v>
      </c>
      <c r="F23970">
        <v>666</v>
      </c>
      <c r="I23970" t="str">
        <f>INDEX(LedgerMapping[[#All],[Level 3]],MATCH(Actuals[[#This Row],[Sub Ledger]],LedgerMapping[[#All],[Sub Ledger]],0))</f>
        <v>Other</v>
      </c>
      <c r="J23970" s="22">
        <f>YEAR(Actuals[[#This Row],[Date]])</f>
        <v>2023</v>
      </c>
      <c r="K23970" s="22">
        <f>MONTH(Actuals[[#This Row],[Date]])</f>
        <v>8</v>
      </c>
      <c r="L23970" s="12"/>
    </row>
    <row r="23971" spans="1:12" x14ac:dyDescent="0.3">
      <c r="A23971">
        <v>4</v>
      </c>
      <c r="B23971">
        <v>20754</v>
      </c>
      <c r="C23971">
        <v>1</v>
      </c>
      <c r="D23971">
        <v>92000</v>
      </c>
      <c r="E23971" s="46">
        <v>45141</v>
      </c>
      <c r="F23971">
        <v>672</v>
      </c>
      <c r="I23971" t="str">
        <f>INDEX(LedgerMapping[[#All],[Level 3]],MATCH(Actuals[[#This Row],[Sub Ledger]],LedgerMapping[[#All],[Sub Ledger]],0))</f>
        <v>Other</v>
      </c>
      <c r="J23971" s="22">
        <f>YEAR(Actuals[[#This Row],[Date]])</f>
        <v>2023</v>
      </c>
      <c r="K23971" s="22">
        <f>MONTH(Actuals[[#This Row],[Date]])</f>
        <v>8</v>
      </c>
      <c r="L23971" s="12"/>
    </row>
    <row r="23972" spans="1:12" x14ac:dyDescent="0.3">
      <c r="A23972">
        <v>5</v>
      </c>
      <c r="B23972">
        <v>20847</v>
      </c>
      <c r="C23972">
        <v>1</v>
      </c>
      <c r="D23972">
        <v>92000</v>
      </c>
      <c r="E23972" s="46">
        <v>45141</v>
      </c>
      <c r="F23972">
        <v>412</v>
      </c>
      <c r="I23972" t="str">
        <f>INDEX(LedgerMapping[[#All],[Level 3]],MATCH(Actuals[[#This Row],[Sub Ledger]],LedgerMapping[[#All],[Sub Ledger]],0))</f>
        <v>Other</v>
      </c>
      <c r="J23972" s="22">
        <f>YEAR(Actuals[[#This Row],[Date]])</f>
        <v>2023</v>
      </c>
      <c r="K23972" s="22">
        <f>MONTH(Actuals[[#This Row],[Date]])</f>
        <v>8</v>
      </c>
      <c r="L23972" s="12"/>
    </row>
    <row r="23973" spans="1:12" x14ac:dyDescent="0.3">
      <c r="A23973">
        <v>7</v>
      </c>
      <c r="B23973">
        <v>21133</v>
      </c>
      <c r="C23973">
        <v>1</v>
      </c>
      <c r="D23973">
        <v>92000</v>
      </c>
      <c r="E23973" s="46">
        <v>45141</v>
      </c>
      <c r="F23973">
        <v>320</v>
      </c>
      <c r="I23973" t="str">
        <f>INDEX(LedgerMapping[[#All],[Level 3]],MATCH(Actuals[[#This Row],[Sub Ledger]],LedgerMapping[[#All],[Sub Ledger]],0))</f>
        <v>Other</v>
      </c>
      <c r="J23973" s="22">
        <f>YEAR(Actuals[[#This Row],[Date]])</f>
        <v>2023</v>
      </c>
      <c r="K23973" s="22">
        <f>MONTH(Actuals[[#This Row],[Date]])</f>
        <v>8</v>
      </c>
      <c r="L23973" s="12"/>
    </row>
    <row r="23974" spans="1:12" x14ac:dyDescent="0.3">
      <c r="A23974">
        <v>8</v>
      </c>
      <c r="B23974">
        <v>21226</v>
      </c>
      <c r="C23974">
        <v>1</v>
      </c>
      <c r="D23974">
        <v>92000</v>
      </c>
      <c r="E23974" s="46">
        <v>45141</v>
      </c>
      <c r="F23974">
        <v>693.52</v>
      </c>
      <c r="I23974" t="str">
        <f>INDEX(LedgerMapping[[#All],[Level 3]],MATCH(Actuals[[#This Row],[Sub Ledger]],LedgerMapping[[#All],[Sub Ledger]],0))</f>
        <v>Other</v>
      </c>
      <c r="J23974" s="22">
        <f>YEAR(Actuals[[#This Row],[Date]])</f>
        <v>2023</v>
      </c>
      <c r="K23974" s="22">
        <f>MONTH(Actuals[[#This Row],[Date]])</f>
        <v>8</v>
      </c>
      <c r="L23974" s="12"/>
    </row>
    <row r="23975" spans="1:12" x14ac:dyDescent="0.3">
      <c r="A23975">
        <v>11</v>
      </c>
      <c r="B23975">
        <v>21346</v>
      </c>
      <c r="C23975">
        <v>1</v>
      </c>
      <c r="D23975">
        <v>92000</v>
      </c>
      <c r="E23975" s="46">
        <v>45141</v>
      </c>
      <c r="F23975">
        <v>213.53</v>
      </c>
      <c r="I23975" t="str">
        <f>INDEX(LedgerMapping[[#All],[Level 3]],MATCH(Actuals[[#This Row],[Sub Ledger]],LedgerMapping[[#All],[Sub Ledger]],0))</f>
        <v>Other</v>
      </c>
      <c r="J23975" s="22">
        <f>YEAR(Actuals[[#This Row],[Date]])</f>
        <v>2023</v>
      </c>
      <c r="K23975" s="22">
        <f>MONTH(Actuals[[#This Row],[Date]])</f>
        <v>8</v>
      </c>
      <c r="L23975" s="12"/>
    </row>
    <row r="23976" spans="1:12" x14ac:dyDescent="0.3">
      <c r="A23976">
        <v>12</v>
      </c>
      <c r="B23976">
        <v>21547</v>
      </c>
      <c r="C23976">
        <v>1</v>
      </c>
      <c r="D23976">
        <v>92000</v>
      </c>
      <c r="E23976" s="46">
        <v>45141</v>
      </c>
      <c r="F23976">
        <v>153.94999999999999</v>
      </c>
      <c r="I23976" t="str">
        <f>INDEX(LedgerMapping[[#All],[Level 3]],MATCH(Actuals[[#This Row],[Sub Ledger]],LedgerMapping[[#All],[Sub Ledger]],0))</f>
        <v>Other</v>
      </c>
      <c r="J23976" s="22">
        <f>YEAR(Actuals[[#This Row],[Date]])</f>
        <v>2023</v>
      </c>
      <c r="K23976" s="22">
        <f>MONTH(Actuals[[#This Row],[Date]])</f>
        <v>8</v>
      </c>
      <c r="L23976" s="12"/>
    </row>
    <row r="23977" spans="1:12" x14ac:dyDescent="0.3">
      <c r="A23977">
        <v>3</v>
      </c>
      <c r="B23977">
        <v>21637</v>
      </c>
      <c r="C23977">
        <v>1</v>
      </c>
      <c r="D23977">
        <v>92000</v>
      </c>
      <c r="E23977" s="46">
        <v>45169</v>
      </c>
      <c r="F23977">
        <v>537</v>
      </c>
      <c r="I23977" t="str">
        <f>INDEX(LedgerMapping[[#All],[Level 3]],MATCH(Actuals[[#This Row],[Sub Ledger]],LedgerMapping[[#All],[Sub Ledger]],0))</f>
        <v>Other</v>
      </c>
      <c r="J23977" s="22">
        <f>YEAR(Actuals[[#This Row],[Date]])</f>
        <v>2023</v>
      </c>
      <c r="K23977" s="22">
        <f>MONTH(Actuals[[#This Row],[Date]])</f>
        <v>8</v>
      </c>
      <c r="L23977" s="12"/>
    </row>
    <row r="23978" spans="1:12" x14ac:dyDescent="0.3">
      <c r="A23978">
        <v>4</v>
      </c>
      <c r="B23978">
        <v>21756</v>
      </c>
      <c r="C23978">
        <v>1</v>
      </c>
      <c r="D23978">
        <v>92000</v>
      </c>
      <c r="E23978" s="46">
        <v>45169</v>
      </c>
      <c r="F23978">
        <v>509</v>
      </c>
      <c r="I23978" t="str">
        <f>INDEX(LedgerMapping[[#All],[Level 3]],MATCH(Actuals[[#This Row],[Sub Ledger]],LedgerMapping[[#All],[Sub Ledger]],0))</f>
        <v>Other</v>
      </c>
      <c r="J23978" s="22">
        <f>YEAR(Actuals[[#This Row],[Date]])</f>
        <v>2023</v>
      </c>
      <c r="K23978" s="22">
        <f>MONTH(Actuals[[#This Row],[Date]])</f>
        <v>8</v>
      </c>
      <c r="L23978" s="12"/>
    </row>
    <row r="23979" spans="1:12" x14ac:dyDescent="0.3">
      <c r="A23979">
        <v>5</v>
      </c>
      <c r="B23979">
        <v>21848</v>
      </c>
      <c r="C23979">
        <v>1</v>
      </c>
      <c r="D23979">
        <v>92000</v>
      </c>
      <c r="E23979" s="46">
        <v>45169</v>
      </c>
      <c r="F23979">
        <v>448</v>
      </c>
      <c r="I23979" t="str">
        <f>INDEX(LedgerMapping[[#All],[Level 3]],MATCH(Actuals[[#This Row],[Sub Ledger]],LedgerMapping[[#All],[Sub Ledger]],0))</f>
        <v>Other</v>
      </c>
      <c r="J23979" s="22">
        <f>YEAR(Actuals[[#This Row],[Date]])</f>
        <v>2023</v>
      </c>
      <c r="K23979" s="22">
        <f>MONTH(Actuals[[#This Row],[Date]])</f>
        <v>8</v>
      </c>
      <c r="L23979" s="12"/>
    </row>
    <row r="23980" spans="1:12" x14ac:dyDescent="0.3">
      <c r="A23980">
        <v>7</v>
      </c>
      <c r="B23980">
        <v>22137</v>
      </c>
      <c r="C23980">
        <v>1</v>
      </c>
      <c r="D23980">
        <v>92000</v>
      </c>
      <c r="E23980" s="46">
        <v>45169</v>
      </c>
      <c r="F23980">
        <v>369</v>
      </c>
      <c r="I23980" t="str">
        <f>INDEX(LedgerMapping[[#All],[Level 3]],MATCH(Actuals[[#This Row],[Sub Ledger]],LedgerMapping[[#All],[Sub Ledger]],0))</f>
        <v>Other</v>
      </c>
      <c r="J23980" s="22">
        <f>YEAR(Actuals[[#This Row],[Date]])</f>
        <v>2023</v>
      </c>
      <c r="K23980" s="22">
        <f>MONTH(Actuals[[#This Row],[Date]])</f>
        <v>8</v>
      </c>
      <c r="L23980" s="12"/>
    </row>
    <row r="23981" spans="1:12" x14ac:dyDescent="0.3">
      <c r="A23981">
        <v>8</v>
      </c>
      <c r="B23981">
        <v>22230</v>
      </c>
      <c r="C23981">
        <v>1</v>
      </c>
      <c r="D23981">
        <v>92000</v>
      </c>
      <c r="E23981" s="46">
        <v>45169</v>
      </c>
      <c r="F23981">
        <v>502.61</v>
      </c>
      <c r="I23981" t="str">
        <f>INDEX(LedgerMapping[[#All],[Level 3]],MATCH(Actuals[[#This Row],[Sub Ledger]],LedgerMapping[[#All],[Sub Ledger]],0))</f>
        <v>Other</v>
      </c>
      <c r="J23981" s="22">
        <f>YEAR(Actuals[[#This Row],[Date]])</f>
        <v>2023</v>
      </c>
      <c r="K23981" s="22">
        <f>MONTH(Actuals[[#This Row],[Date]])</f>
        <v>8</v>
      </c>
      <c r="L23981" s="12"/>
    </row>
    <row r="23982" spans="1:12" x14ac:dyDescent="0.3">
      <c r="A23982">
        <v>11</v>
      </c>
      <c r="B23982">
        <v>22349</v>
      </c>
      <c r="C23982">
        <v>1</v>
      </c>
      <c r="D23982">
        <v>92000</v>
      </c>
      <c r="E23982" s="46">
        <v>45169</v>
      </c>
      <c r="F23982">
        <v>289.06</v>
      </c>
      <c r="I23982" t="str">
        <f>INDEX(LedgerMapping[[#All],[Level 3]],MATCH(Actuals[[#This Row],[Sub Ledger]],LedgerMapping[[#All],[Sub Ledger]],0))</f>
        <v>Other</v>
      </c>
      <c r="J23982" s="22">
        <f>YEAR(Actuals[[#This Row],[Date]])</f>
        <v>2023</v>
      </c>
      <c r="K23982" s="22">
        <f>MONTH(Actuals[[#This Row],[Date]])</f>
        <v>8</v>
      </c>
      <c r="L23982" s="12"/>
    </row>
    <row r="23983" spans="1:12" x14ac:dyDescent="0.3">
      <c r="A23983">
        <v>12</v>
      </c>
      <c r="B23983">
        <v>22522</v>
      </c>
      <c r="C23983">
        <v>1</v>
      </c>
      <c r="D23983">
        <v>92000</v>
      </c>
      <c r="E23983" s="46">
        <v>45169</v>
      </c>
      <c r="F23983">
        <v>78.42</v>
      </c>
      <c r="I23983" t="str">
        <f>INDEX(LedgerMapping[[#All],[Level 3]],MATCH(Actuals[[#This Row],[Sub Ledger]],LedgerMapping[[#All],[Sub Ledger]],0))</f>
        <v>Other</v>
      </c>
      <c r="J23983" s="22">
        <f>YEAR(Actuals[[#This Row],[Date]])</f>
        <v>2023</v>
      </c>
      <c r="K23983" s="22">
        <f>MONTH(Actuals[[#This Row],[Date]])</f>
        <v>8</v>
      </c>
      <c r="L23983" s="12"/>
    </row>
    <row r="23984" spans="1:12" x14ac:dyDescent="0.3">
      <c r="A23984">
        <v>3</v>
      </c>
      <c r="B23984">
        <v>22612</v>
      </c>
      <c r="C23984">
        <v>1</v>
      </c>
      <c r="D23984">
        <v>92000</v>
      </c>
      <c r="E23984" s="46">
        <v>45200</v>
      </c>
      <c r="F23984">
        <v>618</v>
      </c>
      <c r="I23984" t="str">
        <f>INDEX(LedgerMapping[[#All],[Level 3]],MATCH(Actuals[[#This Row],[Sub Ledger]],LedgerMapping[[#All],[Sub Ledger]],0))</f>
        <v>Other</v>
      </c>
      <c r="J23984" s="22">
        <f>YEAR(Actuals[[#This Row],[Date]])</f>
        <v>2023</v>
      </c>
      <c r="K23984" s="22">
        <f>MONTH(Actuals[[#This Row],[Date]])</f>
        <v>10</v>
      </c>
      <c r="L23984" s="12"/>
    </row>
    <row r="23985" spans="1:12" x14ac:dyDescent="0.3">
      <c r="A23985">
        <v>4</v>
      </c>
      <c r="B23985">
        <v>22732</v>
      </c>
      <c r="C23985">
        <v>1</v>
      </c>
      <c r="D23985">
        <v>92000</v>
      </c>
      <c r="E23985" s="46">
        <v>45200</v>
      </c>
      <c r="F23985">
        <v>582</v>
      </c>
      <c r="I23985" t="str">
        <f>INDEX(LedgerMapping[[#All],[Level 3]],MATCH(Actuals[[#This Row],[Sub Ledger]],LedgerMapping[[#All],[Sub Ledger]],0))</f>
        <v>Other</v>
      </c>
      <c r="J23985" s="22">
        <f>YEAR(Actuals[[#This Row],[Date]])</f>
        <v>2023</v>
      </c>
      <c r="K23985" s="22">
        <f>MONTH(Actuals[[#This Row],[Date]])</f>
        <v>10</v>
      </c>
      <c r="L23985" s="12"/>
    </row>
    <row r="23986" spans="1:12" x14ac:dyDescent="0.3">
      <c r="A23986">
        <v>5</v>
      </c>
      <c r="B23986">
        <v>22825</v>
      </c>
      <c r="C23986">
        <v>1</v>
      </c>
      <c r="D23986">
        <v>92000</v>
      </c>
      <c r="E23986" s="46">
        <v>45200</v>
      </c>
      <c r="F23986">
        <v>387</v>
      </c>
      <c r="I23986" t="str">
        <f>INDEX(LedgerMapping[[#All],[Level 3]],MATCH(Actuals[[#This Row],[Sub Ledger]],LedgerMapping[[#All],[Sub Ledger]],0))</f>
        <v>Other</v>
      </c>
      <c r="J23986" s="22">
        <f>YEAR(Actuals[[#This Row],[Date]])</f>
        <v>2023</v>
      </c>
      <c r="K23986" s="22">
        <f>MONTH(Actuals[[#This Row],[Date]])</f>
        <v>10</v>
      </c>
      <c r="L23986" s="12"/>
    </row>
    <row r="23987" spans="1:12" x14ac:dyDescent="0.3">
      <c r="A23987">
        <v>7</v>
      </c>
      <c r="B23987">
        <v>23114</v>
      </c>
      <c r="C23987">
        <v>1</v>
      </c>
      <c r="D23987">
        <v>92000</v>
      </c>
      <c r="E23987" s="46">
        <v>45200</v>
      </c>
      <c r="F23987">
        <v>392</v>
      </c>
      <c r="I23987" t="str">
        <f>INDEX(LedgerMapping[[#All],[Level 3]],MATCH(Actuals[[#This Row],[Sub Ledger]],LedgerMapping[[#All],[Sub Ledger]],0))</f>
        <v>Other</v>
      </c>
      <c r="J23987" s="22">
        <f>YEAR(Actuals[[#This Row],[Date]])</f>
        <v>2023</v>
      </c>
      <c r="K23987" s="22">
        <f>MONTH(Actuals[[#This Row],[Date]])</f>
        <v>10</v>
      </c>
      <c r="L23987" s="12"/>
    </row>
    <row r="23988" spans="1:12" x14ac:dyDescent="0.3">
      <c r="A23988">
        <v>8</v>
      </c>
      <c r="B23988">
        <v>23207</v>
      </c>
      <c r="C23988">
        <v>1</v>
      </c>
      <c r="D23988">
        <v>92000</v>
      </c>
      <c r="E23988" s="46">
        <v>45200</v>
      </c>
      <c r="F23988">
        <v>479.88</v>
      </c>
      <c r="I23988" t="str">
        <f>INDEX(LedgerMapping[[#All],[Level 3]],MATCH(Actuals[[#This Row],[Sub Ledger]],LedgerMapping[[#All],[Sub Ledger]],0))</f>
        <v>Other</v>
      </c>
      <c r="J23988" s="22">
        <f>YEAR(Actuals[[#This Row],[Date]])</f>
        <v>2023</v>
      </c>
      <c r="K23988" s="22">
        <f>MONTH(Actuals[[#This Row],[Date]])</f>
        <v>10</v>
      </c>
      <c r="L23988" s="12"/>
    </row>
    <row r="23989" spans="1:12" x14ac:dyDescent="0.3">
      <c r="A23989">
        <v>11</v>
      </c>
      <c r="B23989">
        <v>23327</v>
      </c>
      <c r="C23989">
        <v>1</v>
      </c>
      <c r="D23989">
        <v>92000</v>
      </c>
      <c r="E23989" s="46">
        <v>45200</v>
      </c>
      <c r="F23989">
        <v>219.91</v>
      </c>
      <c r="I23989" t="str">
        <f>INDEX(LedgerMapping[[#All],[Level 3]],MATCH(Actuals[[#This Row],[Sub Ledger]],LedgerMapping[[#All],[Sub Ledger]],0))</f>
        <v>Other</v>
      </c>
      <c r="J23989" s="22">
        <f>YEAR(Actuals[[#This Row],[Date]])</f>
        <v>2023</v>
      </c>
      <c r="K23989" s="22">
        <f>MONTH(Actuals[[#This Row],[Date]])</f>
        <v>10</v>
      </c>
      <c r="L23989" s="12"/>
    </row>
    <row r="23990" spans="1:12" x14ac:dyDescent="0.3">
      <c r="A23990">
        <v>12</v>
      </c>
      <c r="B23990">
        <v>23527</v>
      </c>
      <c r="C23990">
        <v>1</v>
      </c>
      <c r="D23990">
        <v>92000</v>
      </c>
      <c r="E23990" s="46">
        <v>45200</v>
      </c>
      <c r="F23990">
        <v>160.34</v>
      </c>
      <c r="I23990" t="str">
        <f>INDEX(LedgerMapping[[#All],[Level 3]],MATCH(Actuals[[#This Row],[Sub Ledger]],LedgerMapping[[#All],[Sub Ledger]],0))</f>
        <v>Other</v>
      </c>
      <c r="J23990" s="22">
        <f>YEAR(Actuals[[#This Row],[Date]])</f>
        <v>2023</v>
      </c>
      <c r="K23990" s="22">
        <f>MONTH(Actuals[[#This Row],[Date]])</f>
        <v>10</v>
      </c>
      <c r="L23990" s="12"/>
    </row>
    <row r="23991" spans="1:12" x14ac:dyDescent="0.3">
      <c r="A23991">
        <v>3</v>
      </c>
      <c r="B23991">
        <v>23616</v>
      </c>
      <c r="C23991">
        <v>1</v>
      </c>
      <c r="D23991">
        <v>92000</v>
      </c>
      <c r="E23991" s="46">
        <v>45230</v>
      </c>
      <c r="F23991">
        <v>556</v>
      </c>
      <c r="I23991" t="str">
        <f>INDEX(LedgerMapping[[#All],[Level 3]],MATCH(Actuals[[#This Row],[Sub Ledger]],LedgerMapping[[#All],[Sub Ledger]],0))</f>
        <v>Other</v>
      </c>
      <c r="J23991" s="22">
        <f>YEAR(Actuals[[#This Row],[Date]])</f>
        <v>2023</v>
      </c>
      <c r="K23991" s="22">
        <f>MONTH(Actuals[[#This Row],[Date]])</f>
        <v>10</v>
      </c>
      <c r="L23991" s="12"/>
    </row>
    <row r="23992" spans="1:12" x14ac:dyDescent="0.3">
      <c r="A23992">
        <v>4</v>
      </c>
      <c r="B23992">
        <v>23736</v>
      </c>
      <c r="C23992">
        <v>1</v>
      </c>
      <c r="D23992">
        <v>92000</v>
      </c>
      <c r="E23992" s="46">
        <v>45230</v>
      </c>
      <c r="F23992">
        <v>600</v>
      </c>
      <c r="I23992" t="str">
        <f>INDEX(LedgerMapping[[#All],[Level 3]],MATCH(Actuals[[#This Row],[Sub Ledger]],LedgerMapping[[#All],[Sub Ledger]],0))</f>
        <v>Other</v>
      </c>
      <c r="J23992" s="22">
        <f>YEAR(Actuals[[#This Row],[Date]])</f>
        <v>2023</v>
      </c>
      <c r="K23992" s="22">
        <f>MONTH(Actuals[[#This Row],[Date]])</f>
        <v>10</v>
      </c>
      <c r="L23992" s="12"/>
    </row>
    <row r="23993" spans="1:12" x14ac:dyDescent="0.3">
      <c r="A23993">
        <v>5</v>
      </c>
      <c r="B23993">
        <v>23829</v>
      </c>
      <c r="C23993">
        <v>1</v>
      </c>
      <c r="D23993">
        <v>92000</v>
      </c>
      <c r="E23993" s="46">
        <v>45230</v>
      </c>
      <c r="F23993">
        <v>432</v>
      </c>
      <c r="I23993" t="str">
        <f>INDEX(LedgerMapping[[#All],[Level 3]],MATCH(Actuals[[#This Row],[Sub Ledger]],LedgerMapping[[#All],[Sub Ledger]],0))</f>
        <v>Other</v>
      </c>
      <c r="J23993" s="22">
        <f>YEAR(Actuals[[#This Row],[Date]])</f>
        <v>2023</v>
      </c>
      <c r="K23993" s="22">
        <f>MONTH(Actuals[[#This Row],[Date]])</f>
        <v>10</v>
      </c>
      <c r="L23993" s="12"/>
    </row>
    <row r="23994" spans="1:12" x14ac:dyDescent="0.3">
      <c r="A23994">
        <v>7</v>
      </c>
      <c r="B23994">
        <v>24118</v>
      </c>
      <c r="C23994">
        <v>1</v>
      </c>
      <c r="D23994">
        <v>92000</v>
      </c>
      <c r="E23994" s="46">
        <v>45230</v>
      </c>
      <c r="F23994">
        <v>422</v>
      </c>
      <c r="I23994" t="str">
        <f>INDEX(LedgerMapping[[#All],[Level 3]],MATCH(Actuals[[#This Row],[Sub Ledger]],LedgerMapping[[#All],[Sub Ledger]],0))</f>
        <v>Other</v>
      </c>
      <c r="J23994" s="22">
        <f>YEAR(Actuals[[#This Row],[Date]])</f>
        <v>2023</v>
      </c>
      <c r="K23994" s="22">
        <f>MONTH(Actuals[[#This Row],[Date]])</f>
        <v>10</v>
      </c>
      <c r="L23994" s="12"/>
    </row>
    <row r="23995" spans="1:12" x14ac:dyDescent="0.3">
      <c r="A23995">
        <v>8</v>
      </c>
      <c r="B23995">
        <v>24210</v>
      </c>
      <c r="C23995">
        <v>1</v>
      </c>
      <c r="D23995">
        <v>92000</v>
      </c>
      <c r="E23995" s="46">
        <v>45230</v>
      </c>
      <c r="F23995">
        <v>540.49</v>
      </c>
      <c r="I23995" t="str">
        <f>INDEX(LedgerMapping[[#All],[Level 3]],MATCH(Actuals[[#This Row],[Sub Ledger]],LedgerMapping[[#All],[Sub Ledger]],0))</f>
        <v>Other</v>
      </c>
      <c r="J23995" s="22">
        <f>YEAR(Actuals[[#This Row],[Date]])</f>
        <v>2023</v>
      </c>
      <c r="K23995" s="22">
        <f>MONTH(Actuals[[#This Row],[Date]])</f>
        <v>10</v>
      </c>
      <c r="L23995" s="12"/>
    </row>
    <row r="23996" spans="1:12" x14ac:dyDescent="0.3">
      <c r="A23996">
        <v>11</v>
      </c>
      <c r="B23996">
        <v>24329</v>
      </c>
      <c r="C23996">
        <v>1</v>
      </c>
      <c r="D23996">
        <v>92000</v>
      </c>
      <c r="E23996" s="46">
        <v>45230</v>
      </c>
      <c r="F23996">
        <v>207.15</v>
      </c>
      <c r="I23996" t="str">
        <f>INDEX(LedgerMapping[[#All],[Level 3]],MATCH(Actuals[[#This Row],[Sub Ledger]],LedgerMapping[[#All],[Sub Ledger]],0))</f>
        <v>Other</v>
      </c>
      <c r="J23996" s="22">
        <f>YEAR(Actuals[[#This Row],[Date]])</f>
        <v>2023</v>
      </c>
      <c r="K23996" s="22">
        <f>MONTH(Actuals[[#This Row],[Date]])</f>
        <v>10</v>
      </c>
      <c r="L23996" s="12"/>
    </row>
    <row r="23997" spans="1:12" x14ac:dyDescent="0.3">
      <c r="A23997">
        <v>12</v>
      </c>
      <c r="B23997">
        <v>24530</v>
      </c>
      <c r="C23997">
        <v>1</v>
      </c>
      <c r="D23997">
        <v>92000</v>
      </c>
      <c r="E23997" s="46">
        <v>45230</v>
      </c>
      <c r="F23997">
        <v>136.93</v>
      </c>
      <c r="I23997" t="str">
        <f>INDEX(LedgerMapping[[#All],[Level 3]],MATCH(Actuals[[#This Row],[Sub Ledger]],LedgerMapping[[#All],[Sub Ledger]],0))</f>
        <v>Other</v>
      </c>
      <c r="J23997" s="22">
        <f>YEAR(Actuals[[#This Row],[Date]])</f>
        <v>2023</v>
      </c>
      <c r="K23997" s="22">
        <f>MONTH(Actuals[[#This Row],[Date]])</f>
        <v>10</v>
      </c>
      <c r="L23997" s="12"/>
    </row>
    <row r="23998" spans="1:12" x14ac:dyDescent="0.3">
      <c r="A23998">
        <v>3</v>
      </c>
      <c r="B23998">
        <v>24646</v>
      </c>
      <c r="C23998">
        <v>1</v>
      </c>
      <c r="D23998">
        <v>92000</v>
      </c>
      <c r="E23998" s="46">
        <v>45261</v>
      </c>
      <c r="F23998">
        <v>666</v>
      </c>
      <c r="I23998" t="str">
        <f>INDEX(LedgerMapping[[#All],[Level 3]],MATCH(Actuals[[#This Row],[Sub Ledger]],LedgerMapping[[#All],[Sub Ledger]],0))</f>
        <v>Other</v>
      </c>
      <c r="J23998" s="22">
        <f>YEAR(Actuals[[#This Row],[Date]])</f>
        <v>2023</v>
      </c>
      <c r="K23998" s="22">
        <f>MONTH(Actuals[[#This Row],[Date]])</f>
        <v>12</v>
      </c>
      <c r="L23998" s="12"/>
    </row>
    <row r="23999" spans="1:12" x14ac:dyDescent="0.3">
      <c r="A23999">
        <v>4</v>
      </c>
      <c r="B23999">
        <v>24766</v>
      </c>
      <c r="C23999">
        <v>1</v>
      </c>
      <c r="D23999">
        <v>92000</v>
      </c>
      <c r="E23999" s="46">
        <v>45261</v>
      </c>
      <c r="F23999">
        <v>582</v>
      </c>
      <c r="I23999" t="str">
        <f>INDEX(LedgerMapping[[#All],[Level 3]],MATCH(Actuals[[#This Row],[Sub Ledger]],LedgerMapping[[#All],[Sub Ledger]],0))</f>
        <v>Other</v>
      </c>
      <c r="J23999" s="22">
        <f>YEAR(Actuals[[#This Row],[Date]])</f>
        <v>2023</v>
      </c>
      <c r="K23999" s="22">
        <f>MONTH(Actuals[[#This Row],[Date]])</f>
        <v>12</v>
      </c>
      <c r="L23999" s="12"/>
    </row>
    <row r="24000" spans="1:12" x14ac:dyDescent="0.3">
      <c r="A24000">
        <v>5</v>
      </c>
      <c r="B24000">
        <v>24858</v>
      </c>
      <c r="C24000">
        <v>1</v>
      </c>
      <c r="D24000">
        <v>92000</v>
      </c>
      <c r="E24000" s="46">
        <v>45261</v>
      </c>
      <c r="F24000">
        <v>324</v>
      </c>
      <c r="I24000" t="str">
        <f>INDEX(LedgerMapping[[#All],[Level 3]],MATCH(Actuals[[#This Row],[Sub Ledger]],LedgerMapping[[#All],[Sub Ledger]],0))</f>
        <v>Other</v>
      </c>
      <c r="J24000" s="22">
        <f>YEAR(Actuals[[#This Row],[Date]])</f>
        <v>2023</v>
      </c>
      <c r="K24000" s="22">
        <f>MONTH(Actuals[[#This Row],[Date]])</f>
        <v>12</v>
      </c>
      <c r="L24000" s="12"/>
    </row>
    <row r="24001" spans="1:12" x14ac:dyDescent="0.3">
      <c r="A24001">
        <v>7</v>
      </c>
      <c r="B24001">
        <v>25148</v>
      </c>
      <c r="C24001">
        <v>1</v>
      </c>
      <c r="D24001">
        <v>92000</v>
      </c>
      <c r="E24001" s="46">
        <v>45261</v>
      </c>
      <c r="F24001">
        <v>552</v>
      </c>
      <c r="I24001" t="str">
        <f>INDEX(LedgerMapping[[#All],[Level 3]],MATCH(Actuals[[#This Row],[Sub Ledger]],LedgerMapping[[#All],[Sub Ledger]],0))</f>
        <v>Other</v>
      </c>
      <c r="J24001" s="22">
        <f>YEAR(Actuals[[#This Row],[Date]])</f>
        <v>2023</v>
      </c>
      <c r="K24001" s="22">
        <f>MONTH(Actuals[[#This Row],[Date]])</f>
        <v>12</v>
      </c>
      <c r="L24001" s="12"/>
    </row>
    <row r="24002" spans="1:12" x14ac:dyDescent="0.3">
      <c r="A24002">
        <v>8</v>
      </c>
      <c r="B24002">
        <v>25241</v>
      </c>
      <c r="C24002">
        <v>1</v>
      </c>
      <c r="D24002">
        <v>92000</v>
      </c>
      <c r="E24002" s="46">
        <v>45261</v>
      </c>
      <c r="F24002">
        <v>634.42999999999995</v>
      </c>
      <c r="I24002" t="str">
        <f>INDEX(LedgerMapping[[#All],[Level 3]],MATCH(Actuals[[#This Row],[Sub Ledger]],LedgerMapping[[#All],[Sub Ledger]],0))</f>
        <v>Other</v>
      </c>
      <c r="J24002" s="22">
        <f>YEAR(Actuals[[#This Row],[Date]])</f>
        <v>2023</v>
      </c>
      <c r="K24002" s="22">
        <f>MONTH(Actuals[[#This Row],[Date]])</f>
        <v>12</v>
      </c>
      <c r="L24002" s="12"/>
    </row>
    <row r="24003" spans="1:12" x14ac:dyDescent="0.3">
      <c r="A24003">
        <v>11</v>
      </c>
      <c r="B24003">
        <v>25361</v>
      </c>
      <c r="C24003">
        <v>1</v>
      </c>
      <c r="D24003">
        <v>92000</v>
      </c>
      <c r="E24003" s="46">
        <v>45261</v>
      </c>
      <c r="F24003">
        <v>300.76</v>
      </c>
      <c r="I24003" t="str">
        <f>INDEX(LedgerMapping[[#All],[Level 3]],MATCH(Actuals[[#This Row],[Sub Ledger]],LedgerMapping[[#All],[Sub Ledger]],0))</f>
        <v>Other</v>
      </c>
      <c r="J24003" s="22">
        <f>YEAR(Actuals[[#This Row],[Date]])</f>
        <v>2023</v>
      </c>
      <c r="K24003" s="22">
        <f>MONTH(Actuals[[#This Row],[Date]])</f>
        <v>12</v>
      </c>
      <c r="L24003" s="12"/>
    </row>
    <row r="24004" spans="1:12" x14ac:dyDescent="0.3">
      <c r="A24004">
        <v>12</v>
      </c>
      <c r="B24004">
        <v>25561</v>
      </c>
      <c r="C24004">
        <v>1</v>
      </c>
      <c r="D24004">
        <v>92000</v>
      </c>
      <c r="E24004" s="46">
        <v>45261</v>
      </c>
      <c r="F24004">
        <v>123.1</v>
      </c>
      <c r="I24004" t="str">
        <f>INDEX(LedgerMapping[[#All],[Level 3]],MATCH(Actuals[[#This Row],[Sub Ledger]],LedgerMapping[[#All],[Sub Ledger]],0))</f>
        <v>Other</v>
      </c>
      <c r="J24004" s="22">
        <f>YEAR(Actuals[[#This Row],[Date]])</f>
        <v>2023</v>
      </c>
      <c r="K24004" s="22">
        <f>MONTH(Actuals[[#This Row],[Date]])</f>
        <v>12</v>
      </c>
      <c r="L24004" s="12"/>
    </row>
    <row r="24005" spans="1:12" x14ac:dyDescent="0.3">
      <c r="A24005">
        <v>3</v>
      </c>
      <c r="B24005">
        <v>25705</v>
      </c>
      <c r="C24005">
        <v>1</v>
      </c>
      <c r="D24005">
        <v>92000</v>
      </c>
      <c r="E24005" s="46">
        <v>45291</v>
      </c>
      <c r="F24005">
        <v>640</v>
      </c>
      <c r="I24005" t="str">
        <f>INDEX(LedgerMapping[[#All],[Level 3]],MATCH(Actuals[[#This Row],[Sub Ledger]],LedgerMapping[[#All],[Sub Ledger]],0))</f>
        <v>Other</v>
      </c>
      <c r="J24005" s="22">
        <f>YEAR(Actuals[[#This Row],[Date]])</f>
        <v>2023</v>
      </c>
      <c r="K24005" s="22">
        <f>MONTH(Actuals[[#This Row],[Date]])</f>
        <v>12</v>
      </c>
      <c r="L24005" s="12"/>
    </row>
    <row r="24006" spans="1:12" x14ac:dyDescent="0.3">
      <c r="A24006">
        <v>4</v>
      </c>
      <c r="B24006">
        <v>25827</v>
      </c>
      <c r="C24006">
        <v>1</v>
      </c>
      <c r="D24006">
        <v>92000</v>
      </c>
      <c r="E24006" s="46">
        <v>45291</v>
      </c>
      <c r="F24006">
        <v>714</v>
      </c>
      <c r="I24006" t="str">
        <f>INDEX(LedgerMapping[[#All],[Level 3]],MATCH(Actuals[[#This Row],[Sub Ledger]],LedgerMapping[[#All],[Sub Ledger]],0))</f>
        <v>Other</v>
      </c>
      <c r="J24006" s="22">
        <f>YEAR(Actuals[[#This Row],[Date]])</f>
        <v>2023</v>
      </c>
      <c r="K24006" s="22">
        <f>MONTH(Actuals[[#This Row],[Date]])</f>
        <v>12</v>
      </c>
      <c r="L24006" s="12"/>
    </row>
    <row r="24007" spans="1:12" x14ac:dyDescent="0.3">
      <c r="A24007">
        <v>5</v>
      </c>
      <c r="B24007">
        <v>25922</v>
      </c>
      <c r="C24007">
        <v>1</v>
      </c>
      <c r="D24007">
        <v>92000</v>
      </c>
      <c r="E24007" s="46">
        <v>45291</v>
      </c>
      <c r="F24007">
        <v>616</v>
      </c>
      <c r="I24007" t="str">
        <f>INDEX(LedgerMapping[[#All],[Level 3]],MATCH(Actuals[[#This Row],[Sub Ledger]],LedgerMapping[[#All],[Sub Ledger]],0))</f>
        <v>Other</v>
      </c>
      <c r="J24007" s="22">
        <f>YEAR(Actuals[[#This Row],[Date]])</f>
        <v>2023</v>
      </c>
      <c r="K24007" s="22">
        <f>MONTH(Actuals[[#This Row],[Date]])</f>
        <v>12</v>
      </c>
      <c r="L24007" s="12"/>
    </row>
    <row r="24008" spans="1:12" x14ac:dyDescent="0.3">
      <c r="A24008">
        <v>7</v>
      </c>
      <c r="B24008">
        <v>26216</v>
      </c>
      <c r="C24008">
        <v>1</v>
      </c>
      <c r="D24008">
        <v>92000</v>
      </c>
      <c r="E24008" s="46">
        <v>45291</v>
      </c>
      <c r="F24008">
        <v>540</v>
      </c>
      <c r="I24008" t="str">
        <f>INDEX(LedgerMapping[[#All],[Level 3]],MATCH(Actuals[[#This Row],[Sub Ledger]],LedgerMapping[[#All],[Sub Ledger]],0))</f>
        <v>Other</v>
      </c>
      <c r="J24008" s="22">
        <f>YEAR(Actuals[[#This Row],[Date]])</f>
        <v>2023</v>
      </c>
      <c r="K24008" s="22">
        <f>MONTH(Actuals[[#This Row],[Date]])</f>
        <v>12</v>
      </c>
      <c r="L24008" s="12"/>
    </row>
    <row r="24009" spans="1:12" x14ac:dyDescent="0.3">
      <c r="A24009">
        <v>8</v>
      </c>
      <c r="B24009">
        <v>26311</v>
      </c>
      <c r="C24009">
        <v>1</v>
      </c>
      <c r="D24009">
        <v>92000</v>
      </c>
      <c r="E24009" s="46">
        <v>45291</v>
      </c>
      <c r="F24009">
        <v>967.77</v>
      </c>
      <c r="I24009" t="str">
        <f>INDEX(LedgerMapping[[#All],[Level 3]],MATCH(Actuals[[#This Row],[Sub Ledger]],LedgerMapping[[#All],[Sub Ledger]],0))</f>
        <v>Other</v>
      </c>
      <c r="J24009" s="22">
        <f>YEAR(Actuals[[#This Row],[Date]])</f>
        <v>2023</v>
      </c>
      <c r="K24009" s="22">
        <f>MONTH(Actuals[[#This Row],[Date]])</f>
        <v>12</v>
      </c>
      <c r="L24009" s="12"/>
    </row>
    <row r="24010" spans="1:12" x14ac:dyDescent="0.3">
      <c r="A24010">
        <v>11</v>
      </c>
      <c r="B24010">
        <v>26432</v>
      </c>
      <c r="C24010">
        <v>1</v>
      </c>
      <c r="D24010">
        <v>92000</v>
      </c>
      <c r="E24010" s="46">
        <v>45291</v>
      </c>
      <c r="F24010">
        <v>460.34</v>
      </c>
      <c r="I24010" t="str">
        <f>INDEX(LedgerMapping[[#All],[Level 3]],MATCH(Actuals[[#This Row],[Sub Ledger]],LedgerMapping[[#All],[Sub Ledger]],0))</f>
        <v>Other</v>
      </c>
      <c r="J24010" s="22">
        <f>YEAR(Actuals[[#This Row],[Date]])</f>
        <v>2023</v>
      </c>
      <c r="K24010" s="22">
        <f>MONTH(Actuals[[#This Row],[Date]])</f>
        <v>12</v>
      </c>
      <c r="L24010" s="12"/>
    </row>
    <row r="24011" spans="1:12" x14ac:dyDescent="0.3">
      <c r="A24011">
        <v>12</v>
      </c>
      <c r="B24011">
        <v>26634</v>
      </c>
      <c r="C24011">
        <v>1</v>
      </c>
      <c r="D24011">
        <v>92000</v>
      </c>
      <c r="E24011" s="46">
        <v>45291</v>
      </c>
      <c r="F24011">
        <v>232.68</v>
      </c>
      <c r="I24011" t="str">
        <f>INDEX(LedgerMapping[[#All],[Level 3]],MATCH(Actuals[[#This Row],[Sub Ledger]],LedgerMapping[[#All],[Sub Ledger]],0))</f>
        <v>Other</v>
      </c>
      <c r="J24011" s="22">
        <f>YEAR(Actuals[[#This Row],[Date]])</f>
        <v>2023</v>
      </c>
      <c r="K24011" s="22">
        <f>MONTH(Actuals[[#This Row],[Date]])</f>
        <v>12</v>
      </c>
      <c r="L24011" s="12"/>
    </row>
    <row r="24012" spans="1:12" x14ac:dyDescent="0.3">
      <c r="A24012">
        <v>13</v>
      </c>
      <c r="B24012">
        <v>26726</v>
      </c>
      <c r="C24012">
        <v>1</v>
      </c>
      <c r="D24012">
        <v>92000</v>
      </c>
      <c r="E24012" s="46">
        <v>45291</v>
      </c>
      <c r="F24012">
        <v>127.57</v>
      </c>
      <c r="I24012" t="str">
        <f>INDEX(LedgerMapping[[#All],[Level 3]],MATCH(Actuals[[#This Row],[Sub Ledger]],LedgerMapping[[#All],[Sub Ledger]],0))</f>
        <v>Other</v>
      </c>
      <c r="J24012" s="22">
        <f>YEAR(Actuals[[#This Row],[Date]])</f>
        <v>2023</v>
      </c>
      <c r="K24012" s="22">
        <f>MONTH(Actuals[[#This Row],[Date]])</f>
        <v>12</v>
      </c>
      <c r="L24012" s="12"/>
    </row>
    <row r="24013" spans="1:12" x14ac:dyDescent="0.3">
      <c r="A24013">
        <v>3</v>
      </c>
      <c r="B24013">
        <v>26843</v>
      </c>
      <c r="C24013">
        <v>1</v>
      </c>
      <c r="D24013">
        <v>92000</v>
      </c>
      <c r="E24013" s="46">
        <v>45322</v>
      </c>
      <c r="F24013">
        <v>800</v>
      </c>
      <c r="I24013" t="str">
        <f>INDEX(LedgerMapping[[#All],[Level 3]],MATCH(Actuals[[#This Row],[Sub Ledger]],LedgerMapping[[#All],[Sub Ledger]],0))</f>
        <v>Other</v>
      </c>
      <c r="J24013" s="22">
        <f>YEAR(Actuals[[#This Row],[Date]])</f>
        <v>2024</v>
      </c>
      <c r="K24013" s="22">
        <f>MONTH(Actuals[[#This Row],[Date]])</f>
        <v>1</v>
      </c>
      <c r="L24013" s="12"/>
    </row>
    <row r="24014" spans="1:12" x14ac:dyDescent="0.3">
      <c r="A24014">
        <v>4</v>
      </c>
      <c r="B24014">
        <v>26963</v>
      </c>
      <c r="C24014">
        <v>1</v>
      </c>
      <c r="D24014">
        <v>92000</v>
      </c>
      <c r="E24014" s="46">
        <v>45322</v>
      </c>
      <c r="F24014">
        <v>619</v>
      </c>
      <c r="I24014" t="str">
        <f>INDEX(LedgerMapping[[#All],[Level 3]],MATCH(Actuals[[#This Row],[Sub Ledger]],LedgerMapping[[#All],[Sub Ledger]],0))</f>
        <v>Other</v>
      </c>
      <c r="J24014" s="22">
        <f>YEAR(Actuals[[#This Row],[Date]])</f>
        <v>2024</v>
      </c>
      <c r="K24014" s="22">
        <f>MONTH(Actuals[[#This Row],[Date]])</f>
        <v>1</v>
      </c>
      <c r="L24014" s="12"/>
    </row>
    <row r="24015" spans="1:12" x14ac:dyDescent="0.3">
      <c r="A24015">
        <v>5</v>
      </c>
      <c r="B24015">
        <v>27055</v>
      </c>
      <c r="C24015">
        <v>1</v>
      </c>
      <c r="D24015">
        <v>92000</v>
      </c>
      <c r="E24015" s="46">
        <v>45322</v>
      </c>
      <c r="F24015">
        <v>537</v>
      </c>
      <c r="I24015" t="str">
        <f>INDEX(LedgerMapping[[#All],[Level 3]],MATCH(Actuals[[#This Row],[Sub Ledger]],LedgerMapping[[#All],[Sub Ledger]],0))</f>
        <v>Other</v>
      </c>
      <c r="J24015" s="22">
        <f>YEAR(Actuals[[#This Row],[Date]])</f>
        <v>2024</v>
      </c>
      <c r="K24015" s="22">
        <f>MONTH(Actuals[[#This Row],[Date]])</f>
        <v>1</v>
      </c>
      <c r="L24015" s="12"/>
    </row>
    <row r="24016" spans="1:12" x14ac:dyDescent="0.3">
      <c r="A24016">
        <v>7</v>
      </c>
      <c r="B24016">
        <v>27343</v>
      </c>
      <c r="C24016">
        <v>1</v>
      </c>
      <c r="D24016">
        <v>92000</v>
      </c>
      <c r="E24016" s="46">
        <v>45322</v>
      </c>
      <c r="F24016">
        <v>544</v>
      </c>
      <c r="I24016" t="str">
        <f>INDEX(LedgerMapping[[#All],[Level 3]],MATCH(Actuals[[#This Row],[Sub Ledger]],LedgerMapping[[#All],[Sub Ledger]],0))</f>
        <v>Other</v>
      </c>
      <c r="J24016" s="22">
        <f>YEAR(Actuals[[#This Row],[Date]])</f>
        <v>2024</v>
      </c>
      <c r="K24016" s="22">
        <f>MONTH(Actuals[[#This Row],[Date]])</f>
        <v>1</v>
      </c>
      <c r="L24016" s="12"/>
    </row>
    <row r="24017" spans="1:12" x14ac:dyDescent="0.3">
      <c r="A24017">
        <v>8</v>
      </c>
      <c r="B24017">
        <v>27436</v>
      </c>
      <c r="C24017">
        <v>1</v>
      </c>
      <c r="D24017">
        <v>92000</v>
      </c>
      <c r="E24017" s="46">
        <v>45322</v>
      </c>
      <c r="F24017">
        <v>713.22</v>
      </c>
      <c r="I24017" t="str">
        <f>INDEX(LedgerMapping[[#All],[Level 3]],MATCH(Actuals[[#This Row],[Sub Ledger]],LedgerMapping[[#All],[Sub Ledger]],0))</f>
        <v>Other</v>
      </c>
      <c r="J24017" s="22">
        <f>YEAR(Actuals[[#This Row],[Date]])</f>
        <v>2024</v>
      </c>
      <c r="K24017" s="22">
        <f>MONTH(Actuals[[#This Row],[Date]])</f>
        <v>1</v>
      </c>
      <c r="L24017" s="12"/>
    </row>
    <row r="24018" spans="1:12" x14ac:dyDescent="0.3">
      <c r="A24018">
        <v>11</v>
      </c>
      <c r="B24018">
        <v>27556</v>
      </c>
      <c r="C24018">
        <v>1</v>
      </c>
      <c r="D24018">
        <v>92000</v>
      </c>
      <c r="E24018" s="46">
        <v>45322</v>
      </c>
      <c r="F24018">
        <v>406.09</v>
      </c>
      <c r="I24018" t="str">
        <f>INDEX(LedgerMapping[[#All],[Level 3]],MATCH(Actuals[[#This Row],[Sub Ledger]],LedgerMapping[[#All],[Sub Ledger]],0))</f>
        <v>Other</v>
      </c>
      <c r="J24018" s="22">
        <f>YEAR(Actuals[[#This Row],[Date]])</f>
        <v>2024</v>
      </c>
      <c r="K24018" s="22">
        <f>MONTH(Actuals[[#This Row],[Date]])</f>
        <v>1</v>
      </c>
      <c r="L24018" s="12"/>
    </row>
    <row r="24019" spans="1:12" x14ac:dyDescent="0.3">
      <c r="A24019">
        <v>12</v>
      </c>
      <c r="B24019">
        <v>27757</v>
      </c>
      <c r="C24019">
        <v>1</v>
      </c>
      <c r="D24019">
        <v>92000</v>
      </c>
      <c r="E24019" s="46">
        <v>45322</v>
      </c>
      <c r="F24019">
        <v>232.68</v>
      </c>
      <c r="I24019" t="str">
        <f>INDEX(LedgerMapping[[#All],[Level 3]],MATCH(Actuals[[#This Row],[Sub Ledger]],LedgerMapping[[#All],[Sub Ledger]],0))</f>
        <v>Other</v>
      </c>
      <c r="J24019" s="22">
        <f>YEAR(Actuals[[#This Row],[Date]])</f>
        <v>2024</v>
      </c>
      <c r="K24019" s="22">
        <f>MONTH(Actuals[[#This Row],[Date]])</f>
        <v>1</v>
      </c>
      <c r="L24019" s="12"/>
    </row>
    <row r="24020" spans="1:12" x14ac:dyDescent="0.3">
      <c r="A24020">
        <v>13</v>
      </c>
      <c r="B24020">
        <v>27876</v>
      </c>
      <c r="C24020">
        <v>1</v>
      </c>
      <c r="D24020">
        <v>92000</v>
      </c>
      <c r="E24020" s="46">
        <v>45322</v>
      </c>
      <c r="F24020">
        <v>134.59</v>
      </c>
      <c r="I24020" t="str">
        <f>INDEX(LedgerMapping[[#All],[Level 3]],MATCH(Actuals[[#This Row],[Sub Ledger]],LedgerMapping[[#All],[Sub Ledger]],0))</f>
        <v>Other</v>
      </c>
      <c r="J24020" s="22">
        <f>YEAR(Actuals[[#This Row],[Date]])</f>
        <v>2024</v>
      </c>
      <c r="K24020" s="22">
        <f>MONTH(Actuals[[#This Row],[Date]])</f>
        <v>1</v>
      </c>
      <c r="L24020" s="12"/>
    </row>
    <row r="24021" spans="1:12" x14ac:dyDescent="0.3">
      <c r="A24021">
        <v>3</v>
      </c>
      <c r="B24021">
        <v>27993</v>
      </c>
      <c r="C24021">
        <v>1</v>
      </c>
      <c r="D24021">
        <v>92000</v>
      </c>
      <c r="E24021" s="46">
        <v>45354</v>
      </c>
      <c r="F24021">
        <v>932</v>
      </c>
      <c r="I24021" t="str">
        <f>INDEX(LedgerMapping[[#All],[Level 3]],MATCH(Actuals[[#This Row],[Sub Ledger]],LedgerMapping[[#All],[Sub Ledger]],0))</f>
        <v>Other</v>
      </c>
      <c r="J24021" s="22">
        <f>YEAR(Actuals[[#This Row],[Date]])</f>
        <v>2024</v>
      </c>
      <c r="K24021" s="22">
        <f>MONTH(Actuals[[#This Row],[Date]])</f>
        <v>3</v>
      </c>
      <c r="L24021" s="12"/>
    </row>
    <row r="24022" spans="1:12" x14ac:dyDescent="0.3">
      <c r="A24022">
        <v>4</v>
      </c>
      <c r="B24022">
        <v>28113</v>
      </c>
      <c r="C24022">
        <v>1</v>
      </c>
      <c r="D24022">
        <v>92000</v>
      </c>
      <c r="E24022" s="46">
        <v>45354</v>
      </c>
      <c r="F24022">
        <v>889</v>
      </c>
      <c r="I24022" t="str">
        <f>INDEX(LedgerMapping[[#All],[Level 3]],MATCH(Actuals[[#This Row],[Sub Ledger]],LedgerMapping[[#All],[Sub Ledger]],0))</f>
        <v>Other</v>
      </c>
      <c r="J24022" s="22">
        <f>YEAR(Actuals[[#This Row],[Date]])</f>
        <v>2024</v>
      </c>
      <c r="K24022" s="22">
        <f>MONTH(Actuals[[#This Row],[Date]])</f>
        <v>3</v>
      </c>
      <c r="L24022" s="12"/>
    </row>
    <row r="24023" spans="1:12" x14ac:dyDescent="0.3">
      <c r="A24023">
        <v>5</v>
      </c>
      <c r="B24023">
        <v>28205</v>
      </c>
      <c r="C24023">
        <v>1</v>
      </c>
      <c r="D24023">
        <v>92000</v>
      </c>
      <c r="E24023" s="46">
        <v>45354</v>
      </c>
      <c r="F24023">
        <v>509</v>
      </c>
      <c r="I24023" t="str">
        <f>INDEX(LedgerMapping[[#All],[Level 3]],MATCH(Actuals[[#This Row],[Sub Ledger]],LedgerMapping[[#All],[Sub Ledger]],0))</f>
        <v>Other</v>
      </c>
      <c r="J24023" s="22">
        <f>YEAR(Actuals[[#This Row],[Date]])</f>
        <v>2024</v>
      </c>
      <c r="K24023" s="22">
        <f>MONTH(Actuals[[#This Row],[Date]])</f>
        <v>3</v>
      </c>
      <c r="L24023" s="12"/>
    </row>
    <row r="24024" spans="1:12" x14ac:dyDescent="0.3">
      <c r="A24024">
        <v>7</v>
      </c>
      <c r="B24024">
        <v>28495</v>
      </c>
      <c r="C24024">
        <v>1</v>
      </c>
      <c r="D24024">
        <v>92000</v>
      </c>
      <c r="E24024" s="46">
        <v>45354</v>
      </c>
      <c r="F24024">
        <v>809</v>
      </c>
      <c r="I24024" t="str">
        <f>INDEX(LedgerMapping[[#All],[Level 3]],MATCH(Actuals[[#This Row],[Sub Ledger]],LedgerMapping[[#All],[Sub Ledger]],0))</f>
        <v>Other</v>
      </c>
      <c r="J24024" s="22">
        <f>YEAR(Actuals[[#This Row],[Date]])</f>
        <v>2024</v>
      </c>
      <c r="K24024" s="22">
        <f>MONTH(Actuals[[#This Row],[Date]])</f>
        <v>3</v>
      </c>
      <c r="L24024" s="12"/>
    </row>
    <row r="24025" spans="1:12" x14ac:dyDescent="0.3">
      <c r="A24025">
        <v>8</v>
      </c>
      <c r="B24025">
        <v>28588</v>
      </c>
      <c r="C24025">
        <v>1</v>
      </c>
      <c r="D24025">
        <v>92000</v>
      </c>
      <c r="E24025" s="46">
        <v>45354</v>
      </c>
      <c r="F24025">
        <v>982.92</v>
      </c>
      <c r="I24025" t="str">
        <f>INDEX(LedgerMapping[[#All],[Level 3]],MATCH(Actuals[[#This Row],[Sub Ledger]],LedgerMapping[[#All],[Sub Ledger]],0))</f>
        <v>Other</v>
      </c>
      <c r="J24025" s="22">
        <f>YEAR(Actuals[[#This Row],[Date]])</f>
        <v>2024</v>
      </c>
      <c r="K24025" s="22">
        <f>MONTH(Actuals[[#This Row],[Date]])</f>
        <v>3</v>
      </c>
      <c r="L24025" s="12"/>
    </row>
    <row r="24026" spans="1:12" x14ac:dyDescent="0.3">
      <c r="A24026">
        <v>11</v>
      </c>
      <c r="B24026">
        <v>28708</v>
      </c>
      <c r="C24026">
        <v>1</v>
      </c>
      <c r="D24026">
        <v>92000</v>
      </c>
      <c r="E24026" s="46">
        <v>45354</v>
      </c>
      <c r="F24026">
        <v>422.04</v>
      </c>
      <c r="I24026" t="str">
        <f>INDEX(LedgerMapping[[#All],[Level 3]],MATCH(Actuals[[#This Row],[Sub Ledger]],LedgerMapping[[#All],[Sub Ledger]],0))</f>
        <v>Other</v>
      </c>
      <c r="J24026" s="22">
        <f>YEAR(Actuals[[#This Row],[Date]])</f>
        <v>2024</v>
      </c>
      <c r="K24026" s="22">
        <f>MONTH(Actuals[[#This Row],[Date]])</f>
        <v>3</v>
      </c>
      <c r="L24026" s="12"/>
    </row>
    <row r="24027" spans="1:12" x14ac:dyDescent="0.3">
      <c r="A24027">
        <v>12</v>
      </c>
      <c r="B24027">
        <v>28909</v>
      </c>
      <c r="C24027">
        <v>1</v>
      </c>
      <c r="D24027">
        <v>92000</v>
      </c>
      <c r="E24027" s="46">
        <v>45354</v>
      </c>
      <c r="F24027">
        <v>209.27</v>
      </c>
      <c r="I24027" t="str">
        <f>INDEX(LedgerMapping[[#All],[Level 3]],MATCH(Actuals[[#This Row],[Sub Ledger]],LedgerMapping[[#All],[Sub Ledger]],0))</f>
        <v>Other</v>
      </c>
      <c r="J24027" s="22">
        <f>YEAR(Actuals[[#This Row],[Date]])</f>
        <v>2024</v>
      </c>
      <c r="K24027" s="22">
        <f>MONTH(Actuals[[#This Row],[Date]])</f>
        <v>3</v>
      </c>
      <c r="L24027" s="12"/>
    </row>
    <row r="24028" spans="1:12" x14ac:dyDescent="0.3">
      <c r="A24028">
        <v>13</v>
      </c>
      <c r="B24028">
        <v>29029</v>
      </c>
      <c r="C24028">
        <v>1</v>
      </c>
      <c r="D24028">
        <v>92000</v>
      </c>
      <c r="E24028" s="46">
        <v>45354</v>
      </c>
      <c r="F24028">
        <v>213.54</v>
      </c>
      <c r="I24028" t="str">
        <f>INDEX(LedgerMapping[[#All],[Level 3]],MATCH(Actuals[[#This Row],[Sub Ledger]],LedgerMapping[[#All],[Sub Ledger]],0))</f>
        <v>Other</v>
      </c>
      <c r="J24028" s="22">
        <f>YEAR(Actuals[[#This Row],[Date]])</f>
        <v>2024</v>
      </c>
      <c r="K24028" s="22">
        <f>MONTH(Actuals[[#This Row],[Date]])</f>
        <v>3</v>
      </c>
      <c r="L24028" s="12"/>
    </row>
    <row r="24029" spans="1:12" x14ac:dyDescent="0.3">
      <c r="A24029">
        <v>3</v>
      </c>
      <c r="B24029">
        <v>29146</v>
      </c>
      <c r="C24029">
        <v>1</v>
      </c>
      <c r="D24029">
        <v>92000</v>
      </c>
      <c r="E24029" s="46">
        <v>45384</v>
      </c>
      <c r="F24029">
        <v>960</v>
      </c>
      <c r="I24029" t="str">
        <f>INDEX(LedgerMapping[[#All],[Level 3]],MATCH(Actuals[[#This Row],[Sub Ledger]],LedgerMapping[[#All],[Sub Ledger]],0))</f>
        <v>Other</v>
      </c>
      <c r="J24029" s="22">
        <f>YEAR(Actuals[[#This Row],[Date]])</f>
        <v>2024</v>
      </c>
      <c r="K24029" s="22">
        <f>MONTH(Actuals[[#This Row],[Date]])</f>
        <v>4</v>
      </c>
      <c r="L24029" s="12"/>
    </row>
    <row r="24030" spans="1:12" x14ac:dyDescent="0.3">
      <c r="A24030">
        <v>4</v>
      </c>
      <c r="B24030">
        <v>29266</v>
      </c>
      <c r="C24030">
        <v>1</v>
      </c>
      <c r="D24030">
        <v>92000</v>
      </c>
      <c r="E24030" s="46">
        <v>45384</v>
      </c>
      <c r="F24030">
        <v>655</v>
      </c>
      <c r="I24030" t="str">
        <f>INDEX(LedgerMapping[[#All],[Level 3]],MATCH(Actuals[[#This Row],[Sub Ledger]],LedgerMapping[[#All],[Sub Ledger]],0))</f>
        <v>Other</v>
      </c>
      <c r="J24030" s="22">
        <f>YEAR(Actuals[[#This Row],[Date]])</f>
        <v>2024</v>
      </c>
      <c r="K24030" s="22">
        <f>MONTH(Actuals[[#This Row],[Date]])</f>
        <v>4</v>
      </c>
      <c r="L24030" s="12"/>
    </row>
    <row r="24031" spans="1:12" x14ac:dyDescent="0.3">
      <c r="A24031">
        <v>5</v>
      </c>
      <c r="B24031">
        <v>29359</v>
      </c>
      <c r="C24031">
        <v>1</v>
      </c>
      <c r="D24031">
        <v>92000</v>
      </c>
      <c r="E24031" s="46">
        <v>45384</v>
      </c>
      <c r="F24031">
        <v>582</v>
      </c>
      <c r="I24031" t="str">
        <f>INDEX(LedgerMapping[[#All],[Level 3]],MATCH(Actuals[[#This Row],[Sub Ledger]],LedgerMapping[[#All],[Sub Ledger]],0))</f>
        <v>Other</v>
      </c>
      <c r="J24031" s="22">
        <f>YEAR(Actuals[[#This Row],[Date]])</f>
        <v>2024</v>
      </c>
      <c r="K24031" s="22">
        <f>MONTH(Actuals[[#This Row],[Date]])</f>
        <v>4</v>
      </c>
      <c r="L24031" s="12"/>
    </row>
    <row r="24032" spans="1:12" x14ac:dyDescent="0.3">
      <c r="A24032">
        <v>7</v>
      </c>
      <c r="B24032">
        <v>29649</v>
      </c>
      <c r="C24032">
        <v>1</v>
      </c>
      <c r="D24032">
        <v>92000</v>
      </c>
      <c r="E24032" s="46">
        <v>45384</v>
      </c>
      <c r="F24032">
        <v>659</v>
      </c>
      <c r="I24032" t="str">
        <f>INDEX(LedgerMapping[[#All],[Level 3]],MATCH(Actuals[[#This Row],[Sub Ledger]],LedgerMapping[[#All],[Sub Ledger]],0))</f>
        <v>Other</v>
      </c>
      <c r="J24032" s="22">
        <f>YEAR(Actuals[[#This Row],[Date]])</f>
        <v>2024</v>
      </c>
      <c r="K24032" s="22">
        <f>MONTH(Actuals[[#This Row],[Date]])</f>
        <v>4</v>
      </c>
      <c r="L24032" s="12"/>
    </row>
    <row r="24033" spans="1:12" x14ac:dyDescent="0.3">
      <c r="A24033">
        <v>8</v>
      </c>
      <c r="B24033">
        <v>29742</v>
      </c>
      <c r="C24033">
        <v>1</v>
      </c>
      <c r="D24033">
        <v>92000</v>
      </c>
      <c r="E24033" s="46">
        <v>45384</v>
      </c>
      <c r="F24033">
        <v>851.1</v>
      </c>
      <c r="I24033" t="str">
        <f>INDEX(LedgerMapping[[#All],[Level 3]],MATCH(Actuals[[#This Row],[Sub Ledger]],LedgerMapping[[#All],[Sub Ledger]],0))</f>
        <v>Other</v>
      </c>
      <c r="J24033" s="22">
        <f>YEAR(Actuals[[#This Row],[Date]])</f>
        <v>2024</v>
      </c>
      <c r="K24033" s="22">
        <f>MONTH(Actuals[[#This Row],[Date]])</f>
        <v>4</v>
      </c>
      <c r="L24033" s="12"/>
    </row>
    <row r="24034" spans="1:12" x14ac:dyDescent="0.3">
      <c r="A24034">
        <v>11</v>
      </c>
      <c r="B24034">
        <v>29862</v>
      </c>
      <c r="C24034">
        <v>1</v>
      </c>
      <c r="D24034">
        <v>92000</v>
      </c>
      <c r="E24034" s="46">
        <v>45384</v>
      </c>
      <c r="F24034">
        <v>422.04</v>
      </c>
      <c r="I24034" t="str">
        <f>INDEX(LedgerMapping[[#All],[Level 3]],MATCH(Actuals[[#This Row],[Sub Ledger]],LedgerMapping[[#All],[Sub Ledger]],0))</f>
        <v>Other</v>
      </c>
      <c r="J24034" s="22">
        <f>YEAR(Actuals[[#This Row],[Date]])</f>
        <v>2024</v>
      </c>
      <c r="K24034" s="22">
        <f>MONTH(Actuals[[#This Row],[Date]])</f>
        <v>4</v>
      </c>
      <c r="L24034" s="12"/>
    </row>
    <row r="24035" spans="1:12" x14ac:dyDescent="0.3">
      <c r="A24035">
        <v>12</v>
      </c>
      <c r="B24035">
        <v>30036</v>
      </c>
      <c r="C24035">
        <v>1</v>
      </c>
      <c r="D24035">
        <v>92000</v>
      </c>
      <c r="E24035" s="46">
        <v>45384</v>
      </c>
      <c r="F24035">
        <v>207.15</v>
      </c>
      <c r="I24035" t="str">
        <f>INDEX(LedgerMapping[[#All],[Level 3]],MATCH(Actuals[[#This Row],[Sub Ledger]],LedgerMapping[[#All],[Sub Ledger]],0))</f>
        <v>Other</v>
      </c>
      <c r="J24035" s="22">
        <f>YEAR(Actuals[[#This Row],[Date]])</f>
        <v>2024</v>
      </c>
      <c r="K24035" s="22">
        <f>MONTH(Actuals[[#This Row],[Date]])</f>
        <v>4</v>
      </c>
      <c r="L24035" s="12"/>
    </row>
    <row r="24036" spans="1:12" x14ac:dyDescent="0.3">
      <c r="A24036">
        <v>13</v>
      </c>
      <c r="B24036">
        <v>30156</v>
      </c>
      <c r="C24036">
        <v>1</v>
      </c>
      <c r="D24036">
        <v>92000</v>
      </c>
      <c r="E24036" s="46">
        <v>45384</v>
      </c>
      <c r="F24036">
        <v>113.53</v>
      </c>
      <c r="I24036" t="str">
        <f>INDEX(LedgerMapping[[#All],[Level 3]],MATCH(Actuals[[#This Row],[Sub Ledger]],LedgerMapping[[#All],[Sub Ledger]],0))</f>
        <v>Other</v>
      </c>
      <c r="J24036" s="22">
        <f>YEAR(Actuals[[#This Row],[Date]])</f>
        <v>2024</v>
      </c>
      <c r="K24036" s="22">
        <f>MONTH(Actuals[[#This Row],[Date]])</f>
        <v>4</v>
      </c>
      <c r="L24036" s="12"/>
    </row>
    <row r="24037" spans="1:12" x14ac:dyDescent="0.3">
      <c r="A24037">
        <v>3</v>
      </c>
      <c r="B24037">
        <v>30272</v>
      </c>
      <c r="C24037">
        <v>1</v>
      </c>
      <c r="D24037">
        <v>92000</v>
      </c>
      <c r="E24037" s="46">
        <v>45415</v>
      </c>
      <c r="F24037">
        <v>994</v>
      </c>
      <c r="I24037" t="str">
        <f>INDEX(LedgerMapping[[#All],[Level 3]],MATCH(Actuals[[#This Row],[Sub Ledger]],LedgerMapping[[#All],[Sub Ledger]],0))</f>
        <v>Other</v>
      </c>
      <c r="J24037" s="22">
        <f>YEAR(Actuals[[#This Row],[Date]])</f>
        <v>2024</v>
      </c>
      <c r="K24037" s="22">
        <f>MONTH(Actuals[[#This Row],[Date]])</f>
        <v>5</v>
      </c>
      <c r="L24037" s="12"/>
    </row>
    <row r="24038" spans="1:12" x14ac:dyDescent="0.3">
      <c r="A24038">
        <v>4</v>
      </c>
      <c r="B24038">
        <v>30392</v>
      </c>
      <c r="C24038">
        <v>1</v>
      </c>
      <c r="D24038">
        <v>92000</v>
      </c>
      <c r="E24038" s="46">
        <v>45415</v>
      </c>
      <c r="F24038">
        <v>653</v>
      </c>
      <c r="I24038" t="str">
        <f>INDEX(LedgerMapping[[#All],[Level 3]],MATCH(Actuals[[#This Row],[Sub Ledger]],LedgerMapping[[#All],[Sub Ledger]],0))</f>
        <v>Other</v>
      </c>
      <c r="J24038" s="22">
        <f>YEAR(Actuals[[#This Row],[Date]])</f>
        <v>2024</v>
      </c>
      <c r="K24038" s="22">
        <f>MONTH(Actuals[[#This Row],[Date]])</f>
        <v>5</v>
      </c>
      <c r="L24038" s="12"/>
    </row>
    <row r="24039" spans="1:12" x14ac:dyDescent="0.3">
      <c r="A24039">
        <v>5</v>
      </c>
      <c r="B24039">
        <v>30485</v>
      </c>
      <c r="C24039">
        <v>1</v>
      </c>
      <c r="D24039">
        <v>92000</v>
      </c>
      <c r="E24039" s="46">
        <v>45415</v>
      </c>
      <c r="F24039">
        <v>492</v>
      </c>
      <c r="I24039" t="str">
        <f>INDEX(LedgerMapping[[#All],[Level 3]],MATCH(Actuals[[#This Row],[Sub Ledger]],LedgerMapping[[#All],[Sub Ledger]],0))</f>
        <v>Other</v>
      </c>
      <c r="J24039" s="22">
        <f>YEAR(Actuals[[#This Row],[Date]])</f>
        <v>2024</v>
      </c>
      <c r="K24039" s="22">
        <f>MONTH(Actuals[[#This Row],[Date]])</f>
        <v>5</v>
      </c>
      <c r="L24039" s="12"/>
    </row>
    <row r="24040" spans="1:12" x14ac:dyDescent="0.3">
      <c r="A24040">
        <v>7</v>
      </c>
      <c r="B24040">
        <v>30775</v>
      </c>
      <c r="C24040">
        <v>1</v>
      </c>
      <c r="D24040">
        <v>92000</v>
      </c>
      <c r="E24040" s="46">
        <v>45415</v>
      </c>
      <c r="F24040">
        <v>630</v>
      </c>
      <c r="I24040" t="str">
        <f>INDEX(LedgerMapping[[#All],[Level 3]],MATCH(Actuals[[#This Row],[Sub Ledger]],LedgerMapping[[#All],[Sub Ledger]],0))</f>
        <v>Other</v>
      </c>
      <c r="J24040" s="22">
        <f>YEAR(Actuals[[#This Row],[Date]])</f>
        <v>2024</v>
      </c>
      <c r="K24040" s="22">
        <f>MONTH(Actuals[[#This Row],[Date]])</f>
        <v>5</v>
      </c>
      <c r="L24040" s="12"/>
    </row>
    <row r="24041" spans="1:12" x14ac:dyDescent="0.3">
      <c r="A24041">
        <v>8</v>
      </c>
      <c r="B24041">
        <v>30868</v>
      </c>
      <c r="C24041">
        <v>1</v>
      </c>
      <c r="D24041">
        <v>92000</v>
      </c>
      <c r="E24041" s="46">
        <v>45415</v>
      </c>
      <c r="F24041">
        <v>1082.92</v>
      </c>
      <c r="I24041" t="str">
        <f>INDEX(LedgerMapping[[#All],[Level 3]],MATCH(Actuals[[#This Row],[Sub Ledger]],LedgerMapping[[#All],[Sub Ledger]],0))</f>
        <v>Other</v>
      </c>
      <c r="J24041" s="22">
        <f>YEAR(Actuals[[#This Row],[Date]])</f>
        <v>2024</v>
      </c>
      <c r="K24041" s="22">
        <f>MONTH(Actuals[[#This Row],[Date]])</f>
        <v>5</v>
      </c>
      <c r="L24041" s="12"/>
    </row>
    <row r="24042" spans="1:12" x14ac:dyDescent="0.3">
      <c r="A24042">
        <v>11</v>
      </c>
      <c r="B24042">
        <v>30988</v>
      </c>
      <c r="C24042">
        <v>1</v>
      </c>
      <c r="D24042">
        <v>92000</v>
      </c>
      <c r="E24042" s="46">
        <v>45415</v>
      </c>
      <c r="F24042">
        <v>314.58999999999997</v>
      </c>
      <c r="I24042" t="str">
        <f>INDEX(LedgerMapping[[#All],[Level 3]],MATCH(Actuals[[#This Row],[Sub Ledger]],LedgerMapping[[#All],[Sub Ledger]],0))</f>
        <v>Other</v>
      </c>
      <c r="J24042" s="22">
        <f>YEAR(Actuals[[#This Row],[Date]])</f>
        <v>2024</v>
      </c>
      <c r="K24042" s="22">
        <f>MONTH(Actuals[[#This Row],[Date]])</f>
        <v>5</v>
      </c>
      <c r="L24042" s="12"/>
    </row>
    <row r="24043" spans="1:12" x14ac:dyDescent="0.3">
      <c r="A24043">
        <v>12</v>
      </c>
      <c r="B24043">
        <v>31162</v>
      </c>
      <c r="C24043">
        <v>1</v>
      </c>
      <c r="D24043">
        <v>92000</v>
      </c>
      <c r="E24043" s="46">
        <v>45415</v>
      </c>
      <c r="F24043">
        <v>209.27</v>
      </c>
      <c r="I24043" t="str">
        <f>INDEX(LedgerMapping[[#All],[Level 3]],MATCH(Actuals[[#This Row],[Sub Ledger]],LedgerMapping[[#All],[Sub Ledger]],0))</f>
        <v>Other</v>
      </c>
      <c r="J24043" s="22">
        <f>YEAR(Actuals[[#This Row],[Date]])</f>
        <v>2024</v>
      </c>
      <c r="K24043" s="22">
        <f>MONTH(Actuals[[#This Row],[Date]])</f>
        <v>5</v>
      </c>
      <c r="L24043" s="12"/>
    </row>
    <row r="24044" spans="1:12" x14ac:dyDescent="0.3">
      <c r="A24044">
        <v>13</v>
      </c>
      <c r="B24044">
        <v>31282</v>
      </c>
      <c r="C24044">
        <v>1</v>
      </c>
      <c r="D24044">
        <v>92000</v>
      </c>
      <c r="E24044" s="46">
        <v>45415</v>
      </c>
      <c r="F24044">
        <v>155.63999999999999</v>
      </c>
      <c r="I24044" t="str">
        <f>INDEX(LedgerMapping[[#All],[Level 3]],MATCH(Actuals[[#This Row],[Sub Ledger]],LedgerMapping[[#All],[Sub Ledger]],0))</f>
        <v>Other</v>
      </c>
      <c r="J24044" s="22">
        <f>YEAR(Actuals[[#This Row],[Date]])</f>
        <v>2024</v>
      </c>
      <c r="K24044" s="22">
        <f>MONTH(Actuals[[#This Row],[Date]])</f>
        <v>5</v>
      </c>
      <c r="L24044" s="12"/>
    </row>
    <row r="24045" spans="1:12" x14ac:dyDescent="0.3">
      <c r="A24045">
        <v>3</v>
      </c>
      <c r="B24045">
        <v>31398</v>
      </c>
      <c r="C24045">
        <v>1</v>
      </c>
      <c r="D24045">
        <v>92000</v>
      </c>
      <c r="E24045" s="46">
        <v>45445</v>
      </c>
      <c r="F24045">
        <v>950</v>
      </c>
      <c r="I24045" t="str">
        <f>INDEX(LedgerMapping[[#All],[Level 3]],MATCH(Actuals[[#This Row],[Sub Ledger]],LedgerMapping[[#All],[Sub Ledger]],0))</f>
        <v>Other</v>
      </c>
      <c r="J24045" s="22">
        <f>YEAR(Actuals[[#This Row],[Date]])</f>
        <v>2024</v>
      </c>
      <c r="K24045" s="22">
        <f>MONTH(Actuals[[#This Row],[Date]])</f>
        <v>6</v>
      </c>
      <c r="L24045" s="12"/>
    </row>
    <row r="24046" spans="1:12" x14ac:dyDescent="0.3">
      <c r="A24046">
        <v>4</v>
      </c>
      <c r="B24046">
        <v>31518</v>
      </c>
      <c r="C24046">
        <v>1</v>
      </c>
      <c r="D24046">
        <v>92000</v>
      </c>
      <c r="E24046" s="46">
        <v>45445</v>
      </c>
      <c r="F24046">
        <v>729</v>
      </c>
      <c r="I24046" t="str">
        <f>INDEX(LedgerMapping[[#All],[Level 3]],MATCH(Actuals[[#This Row],[Sub Ledger]],LedgerMapping[[#All],[Sub Ledger]],0))</f>
        <v>Other</v>
      </c>
      <c r="J24046" s="22">
        <f>YEAR(Actuals[[#This Row],[Date]])</f>
        <v>2024</v>
      </c>
      <c r="K24046" s="22">
        <f>MONTH(Actuals[[#This Row],[Date]])</f>
        <v>6</v>
      </c>
      <c r="L24046" s="12"/>
    </row>
    <row r="24047" spans="1:12" x14ac:dyDescent="0.3">
      <c r="A24047">
        <v>5</v>
      </c>
      <c r="B24047">
        <v>31611</v>
      </c>
      <c r="C24047">
        <v>1</v>
      </c>
      <c r="D24047">
        <v>92000</v>
      </c>
      <c r="E24047" s="46">
        <v>45445</v>
      </c>
      <c r="F24047">
        <v>522</v>
      </c>
      <c r="I24047" t="str">
        <f>INDEX(LedgerMapping[[#All],[Level 3]],MATCH(Actuals[[#This Row],[Sub Ledger]],LedgerMapping[[#All],[Sub Ledger]],0))</f>
        <v>Other</v>
      </c>
      <c r="J24047" s="22">
        <f>YEAR(Actuals[[#This Row],[Date]])</f>
        <v>2024</v>
      </c>
      <c r="K24047" s="22">
        <f>MONTH(Actuals[[#This Row],[Date]])</f>
        <v>6</v>
      </c>
      <c r="L24047" s="12"/>
    </row>
    <row r="24048" spans="1:12" x14ac:dyDescent="0.3">
      <c r="A24048">
        <v>7</v>
      </c>
      <c r="B24048">
        <v>31901</v>
      </c>
      <c r="C24048">
        <v>1</v>
      </c>
      <c r="D24048">
        <v>92000</v>
      </c>
      <c r="E24048" s="46">
        <v>45445</v>
      </c>
      <c r="F24048">
        <v>632</v>
      </c>
      <c r="I24048" t="str">
        <f>INDEX(LedgerMapping[[#All],[Level 3]],MATCH(Actuals[[#This Row],[Sub Ledger]],LedgerMapping[[#All],[Sub Ledger]],0))</f>
        <v>Other</v>
      </c>
      <c r="J24048" s="22">
        <f>YEAR(Actuals[[#This Row],[Date]])</f>
        <v>2024</v>
      </c>
      <c r="K24048" s="22">
        <f>MONTH(Actuals[[#This Row],[Date]])</f>
        <v>6</v>
      </c>
      <c r="L24048" s="12"/>
    </row>
    <row r="24049" spans="1:12" x14ac:dyDescent="0.3">
      <c r="A24049">
        <v>8</v>
      </c>
      <c r="B24049">
        <v>31993</v>
      </c>
      <c r="C24049">
        <v>1</v>
      </c>
      <c r="D24049">
        <v>92000</v>
      </c>
      <c r="E24049" s="46">
        <v>45445</v>
      </c>
      <c r="F24049">
        <v>823.82</v>
      </c>
      <c r="I24049" t="str">
        <f>INDEX(LedgerMapping[[#All],[Level 3]],MATCH(Actuals[[#This Row],[Sub Ledger]],LedgerMapping[[#All],[Sub Ledger]],0))</f>
        <v>Other</v>
      </c>
      <c r="J24049" s="22">
        <f>YEAR(Actuals[[#This Row],[Date]])</f>
        <v>2024</v>
      </c>
      <c r="K24049" s="22">
        <f>MONTH(Actuals[[#This Row],[Date]])</f>
        <v>6</v>
      </c>
      <c r="L24049" s="12"/>
    </row>
    <row r="24050" spans="1:12" x14ac:dyDescent="0.3">
      <c r="A24050">
        <v>11</v>
      </c>
      <c r="B24050">
        <v>32113</v>
      </c>
      <c r="C24050">
        <v>1</v>
      </c>
      <c r="D24050">
        <v>92000</v>
      </c>
      <c r="E24050" s="46">
        <v>45445</v>
      </c>
      <c r="F24050">
        <v>384.81</v>
      </c>
      <c r="I24050" t="str">
        <f>INDEX(LedgerMapping[[#All],[Level 3]],MATCH(Actuals[[#This Row],[Sub Ledger]],LedgerMapping[[#All],[Sub Ledger]],0))</f>
        <v>Other</v>
      </c>
      <c r="J24050" s="22">
        <f>YEAR(Actuals[[#This Row],[Date]])</f>
        <v>2024</v>
      </c>
      <c r="K24050" s="22">
        <f>MONTH(Actuals[[#This Row],[Date]])</f>
        <v>6</v>
      </c>
      <c r="L24050" s="12"/>
    </row>
    <row r="24051" spans="1:12" x14ac:dyDescent="0.3">
      <c r="A24051">
        <v>12</v>
      </c>
      <c r="B24051">
        <v>32313</v>
      </c>
      <c r="C24051">
        <v>1</v>
      </c>
      <c r="D24051">
        <v>92000</v>
      </c>
      <c r="E24051" s="46">
        <v>45445</v>
      </c>
      <c r="F24051">
        <v>217.78</v>
      </c>
      <c r="I24051" t="str">
        <f>INDEX(LedgerMapping[[#All],[Level 3]],MATCH(Actuals[[#This Row],[Sub Ledger]],LedgerMapping[[#All],[Sub Ledger]],0))</f>
        <v>Other</v>
      </c>
      <c r="J24051" s="22">
        <f>YEAR(Actuals[[#This Row],[Date]])</f>
        <v>2024</v>
      </c>
      <c r="K24051" s="22">
        <f>MONTH(Actuals[[#This Row],[Date]])</f>
        <v>6</v>
      </c>
      <c r="L24051" s="12"/>
    </row>
    <row r="24052" spans="1:12" x14ac:dyDescent="0.3">
      <c r="A24052">
        <v>13</v>
      </c>
      <c r="B24052">
        <v>32405</v>
      </c>
      <c r="C24052">
        <v>1</v>
      </c>
      <c r="D24052">
        <v>92000</v>
      </c>
      <c r="E24052" s="46">
        <v>45445</v>
      </c>
      <c r="F24052">
        <v>253.89</v>
      </c>
      <c r="I24052" t="str">
        <f>INDEX(LedgerMapping[[#All],[Level 3]],MATCH(Actuals[[#This Row],[Sub Ledger]],LedgerMapping[[#All],[Sub Ledger]],0))</f>
        <v>Other</v>
      </c>
      <c r="J24052" s="22">
        <f>YEAR(Actuals[[#This Row],[Date]])</f>
        <v>2024</v>
      </c>
      <c r="K24052" s="22">
        <f>MONTH(Actuals[[#This Row],[Date]])</f>
        <v>6</v>
      </c>
      <c r="L24052" s="12"/>
    </row>
    <row r="24053" spans="1:12" x14ac:dyDescent="0.3">
      <c r="A24053">
        <v>3</v>
      </c>
      <c r="B24053">
        <v>32522</v>
      </c>
      <c r="C24053">
        <v>1</v>
      </c>
      <c r="D24053">
        <v>92000</v>
      </c>
      <c r="E24053" s="46">
        <v>45476</v>
      </c>
      <c r="F24053">
        <v>781</v>
      </c>
      <c r="I24053" t="str">
        <f>INDEX(LedgerMapping[[#All],[Level 3]],MATCH(Actuals[[#This Row],[Sub Ledger]],LedgerMapping[[#All],[Sub Ledger]],0))</f>
        <v>Other</v>
      </c>
      <c r="J24053" s="22">
        <f>YEAR(Actuals[[#This Row],[Date]])</f>
        <v>2024</v>
      </c>
      <c r="K24053" s="22">
        <f>MONTH(Actuals[[#This Row],[Date]])</f>
        <v>7</v>
      </c>
      <c r="L24053" s="12"/>
    </row>
    <row r="24054" spans="1:12" x14ac:dyDescent="0.3">
      <c r="A24054">
        <v>4</v>
      </c>
      <c r="B24054">
        <v>32642</v>
      </c>
      <c r="C24054">
        <v>1</v>
      </c>
      <c r="D24054">
        <v>92000</v>
      </c>
      <c r="E24054" s="46">
        <v>45476</v>
      </c>
      <c r="F24054">
        <v>896</v>
      </c>
      <c r="I24054" t="str">
        <f>INDEX(LedgerMapping[[#All],[Level 3]],MATCH(Actuals[[#This Row],[Sub Ledger]],LedgerMapping[[#All],[Sub Ledger]],0))</f>
        <v>Other</v>
      </c>
      <c r="J24054" s="22">
        <f>YEAR(Actuals[[#This Row],[Date]])</f>
        <v>2024</v>
      </c>
      <c r="K24054" s="22">
        <f>MONTH(Actuals[[#This Row],[Date]])</f>
        <v>7</v>
      </c>
      <c r="L24054" s="12"/>
    </row>
    <row r="24055" spans="1:12" x14ac:dyDescent="0.3">
      <c r="A24055">
        <v>5</v>
      </c>
      <c r="B24055">
        <v>32735</v>
      </c>
      <c r="C24055">
        <v>1</v>
      </c>
      <c r="D24055">
        <v>92000</v>
      </c>
      <c r="E24055" s="46">
        <v>45476</v>
      </c>
      <c r="F24055">
        <v>571</v>
      </c>
      <c r="I24055" t="str">
        <f>INDEX(LedgerMapping[[#All],[Level 3]],MATCH(Actuals[[#This Row],[Sub Ledger]],LedgerMapping[[#All],[Sub Ledger]],0))</f>
        <v>Other</v>
      </c>
      <c r="J24055" s="22">
        <f>YEAR(Actuals[[#This Row],[Date]])</f>
        <v>2024</v>
      </c>
      <c r="K24055" s="22">
        <f>MONTH(Actuals[[#This Row],[Date]])</f>
        <v>7</v>
      </c>
      <c r="L24055" s="12"/>
    </row>
    <row r="24056" spans="1:12" x14ac:dyDescent="0.3">
      <c r="A24056">
        <v>7</v>
      </c>
      <c r="B24056">
        <v>33025</v>
      </c>
      <c r="C24056">
        <v>1</v>
      </c>
      <c r="D24056">
        <v>92000</v>
      </c>
      <c r="E24056" s="46">
        <v>45476</v>
      </c>
      <c r="F24056">
        <v>707</v>
      </c>
      <c r="I24056" t="str">
        <f>INDEX(LedgerMapping[[#All],[Level 3]],MATCH(Actuals[[#This Row],[Sub Ledger]],LedgerMapping[[#All],[Sub Ledger]],0))</f>
        <v>Other</v>
      </c>
      <c r="J24056" s="22">
        <f>YEAR(Actuals[[#This Row],[Date]])</f>
        <v>2024</v>
      </c>
      <c r="K24056" s="22">
        <f>MONTH(Actuals[[#This Row],[Date]])</f>
        <v>7</v>
      </c>
      <c r="L24056" s="12"/>
    </row>
    <row r="24057" spans="1:12" x14ac:dyDescent="0.3">
      <c r="A24057">
        <v>8</v>
      </c>
      <c r="B24057">
        <v>33117</v>
      </c>
      <c r="C24057">
        <v>1</v>
      </c>
      <c r="D24057">
        <v>92000</v>
      </c>
      <c r="E24057" s="46">
        <v>45476</v>
      </c>
      <c r="F24057">
        <v>704.12</v>
      </c>
      <c r="I24057" t="str">
        <f>INDEX(LedgerMapping[[#All],[Level 3]],MATCH(Actuals[[#This Row],[Sub Ledger]],LedgerMapping[[#All],[Sub Ledger]],0))</f>
        <v>Other</v>
      </c>
      <c r="J24057" s="22">
        <f>YEAR(Actuals[[#This Row],[Date]])</f>
        <v>2024</v>
      </c>
      <c r="K24057" s="22">
        <f>MONTH(Actuals[[#This Row],[Date]])</f>
        <v>7</v>
      </c>
      <c r="L24057" s="12"/>
    </row>
    <row r="24058" spans="1:12" x14ac:dyDescent="0.3">
      <c r="A24058">
        <v>11</v>
      </c>
      <c r="B24058">
        <v>33237</v>
      </c>
      <c r="C24058">
        <v>1</v>
      </c>
      <c r="D24058">
        <v>92000</v>
      </c>
      <c r="E24058" s="46">
        <v>45476</v>
      </c>
      <c r="F24058">
        <v>409.28</v>
      </c>
      <c r="I24058" t="str">
        <f>INDEX(LedgerMapping[[#All],[Level 3]],MATCH(Actuals[[#This Row],[Sub Ledger]],LedgerMapping[[#All],[Sub Ledger]],0))</f>
        <v>Other</v>
      </c>
      <c r="J24058" s="22">
        <f>YEAR(Actuals[[#This Row],[Date]])</f>
        <v>2024</v>
      </c>
      <c r="K24058" s="22">
        <f>MONTH(Actuals[[#This Row],[Date]])</f>
        <v>7</v>
      </c>
      <c r="L24058" s="12"/>
    </row>
    <row r="24059" spans="1:12" x14ac:dyDescent="0.3">
      <c r="A24059">
        <v>12</v>
      </c>
      <c r="B24059">
        <v>33411</v>
      </c>
      <c r="C24059">
        <v>1</v>
      </c>
      <c r="D24059">
        <v>92000</v>
      </c>
      <c r="E24059" s="46">
        <v>45476</v>
      </c>
      <c r="F24059">
        <v>180.55</v>
      </c>
      <c r="I24059" t="str">
        <f>INDEX(LedgerMapping[[#All],[Level 3]],MATCH(Actuals[[#This Row],[Sub Ledger]],LedgerMapping[[#All],[Sub Ledger]],0))</f>
        <v>Other</v>
      </c>
      <c r="J24059" s="22">
        <f>YEAR(Actuals[[#This Row],[Date]])</f>
        <v>2024</v>
      </c>
      <c r="K24059" s="22">
        <f>MONTH(Actuals[[#This Row],[Date]])</f>
        <v>7</v>
      </c>
      <c r="L24059" s="12"/>
    </row>
    <row r="24060" spans="1:12" x14ac:dyDescent="0.3">
      <c r="A24060">
        <v>13</v>
      </c>
      <c r="B24060">
        <v>33531</v>
      </c>
      <c r="C24060">
        <v>1</v>
      </c>
      <c r="D24060">
        <v>92000</v>
      </c>
      <c r="E24060" s="46">
        <v>45476</v>
      </c>
      <c r="F24060">
        <v>243.36</v>
      </c>
      <c r="I24060" t="str">
        <f>INDEX(LedgerMapping[[#All],[Level 3]],MATCH(Actuals[[#This Row],[Sub Ledger]],LedgerMapping[[#All],[Sub Ledger]],0))</f>
        <v>Other</v>
      </c>
      <c r="J24060" s="22">
        <f>YEAR(Actuals[[#This Row],[Date]])</f>
        <v>2024</v>
      </c>
      <c r="K24060" s="22">
        <f>MONTH(Actuals[[#This Row],[Date]])</f>
        <v>7</v>
      </c>
      <c r="L24060" s="12"/>
    </row>
    <row r="24061" spans="1:12" x14ac:dyDescent="0.3">
      <c r="A24061">
        <v>3</v>
      </c>
      <c r="B24061">
        <v>33647</v>
      </c>
      <c r="C24061">
        <v>1</v>
      </c>
      <c r="D24061">
        <v>92000</v>
      </c>
      <c r="E24061" s="46">
        <v>45507</v>
      </c>
      <c r="F24061">
        <v>781</v>
      </c>
      <c r="I24061" t="str">
        <f>INDEX(LedgerMapping[[#All],[Level 3]],MATCH(Actuals[[#This Row],[Sub Ledger]],LedgerMapping[[#All],[Sub Ledger]],0))</f>
        <v>Other</v>
      </c>
      <c r="J24061" s="22">
        <f>YEAR(Actuals[[#This Row],[Date]])</f>
        <v>2024</v>
      </c>
      <c r="K24061" s="22">
        <f>MONTH(Actuals[[#This Row],[Date]])</f>
        <v>8</v>
      </c>
      <c r="L24061" s="12"/>
    </row>
    <row r="24062" spans="1:12" x14ac:dyDescent="0.3">
      <c r="A24062">
        <v>4</v>
      </c>
      <c r="B24062">
        <v>33767</v>
      </c>
      <c r="C24062">
        <v>1</v>
      </c>
      <c r="D24062">
        <v>92000</v>
      </c>
      <c r="E24062" s="46">
        <v>45507</v>
      </c>
      <c r="F24062">
        <v>633</v>
      </c>
      <c r="I24062" t="str">
        <f>INDEX(LedgerMapping[[#All],[Level 3]],MATCH(Actuals[[#This Row],[Sub Ledger]],LedgerMapping[[#All],[Sub Ledger]],0))</f>
        <v>Other</v>
      </c>
      <c r="J24062" s="22">
        <f>YEAR(Actuals[[#This Row],[Date]])</f>
        <v>2024</v>
      </c>
      <c r="K24062" s="22">
        <f>MONTH(Actuals[[#This Row],[Date]])</f>
        <v>8</v>
      </c>
      <c r="L24062" s="12"/>
    </row>
    <row r="24063" spans="1:12" x14ac:dyDescent="0.3">
      <c r="A24063">
        <v>5</v>
      </c>
      <c r="B24063">
        <v>33860</v>
      </c>
      <c r="C24063">
        <v>1</v>
      </c>
      <c r="D24063">
        <v>92000</v>
      </c>
      <c r="E24063" s="46">
        <v>45507</v>
      </c>
      <c r="F24063">
        <v>464</v>
      </c>
      <c r="I24063" t="str">
        <f>INDEX(LedgerMapping[[#All],[Level 3]],MATCH(Actuals[[#This Row],[Sub Ledger]],LedgerMapping[[#All],[Sub Ledger]],0))</f>
        <v>Other</v>
      </c>
      <c r="J24063" s="22">
        <f>YEAR(Actuals[[#This Row],[Date]])</f>
        <v>2024</v>
      </c>
      <c r="K24063" s="22">
        <f>MONTH(Actuals[[#This Row],[Date]])</f>
        <v>8</v>
      </c>
      <c r="L24063" s="12"/>
    </row>
    <row r="24064" spans="1:12" x14ac:dyDescent="0.3">
      <c r="A24064">
        <v>7</v>
      </c>
      <c r="B24064">
        <v>34148</v>
      </c>
      <c r="C24064">
        <v>1</v>
      </c>
      <c r="D24064">
        <v>92000</v>
      </c>
      <c r="E24064" s="46">
        <v>45507</v>
      </c>
      <c r="F24064">
        <v>666</v>
      </c>
      <c r="I24064" t="str">
        <f>INDEX(LedgerMapping[[#All],[Level 3]],MATCH(Actuals[[#This Row],[Sub Ledger]],LedgerMapping[[#All],[Sub Ledger]],0))</f>
        <v>Other</v>
      </c>
      <c r="J24064" s="22">
        <f>YEAR(Actuals[[#This Row],[Date]])</f>
        <v>2024</v>
      </c>
      <c r="K24064" s="22">
        <f>MONTH(Actuals[[#This Row],[Date]])</f>
        <v>8</v>
      </c>
      <c r="L24064" s="12"/>
    </row>
    <row r="24065" spans="1:12" x14ac:dyDescent="0.3">
      <c r="A24065">
        <v>8</v>
      </c>
      <c r="B24065">
        <v>34241</v>
      </c>
      <c r="C24065">
        <v>1</v>
      </c>
      <c r="D24065">
        <v>92000</v>
      </c>
      <c r="E24065" s="46">
        <v>45507</v>
      </c>
      <c r="F24065">
        <v>819.28</v>
      </c>
      <c r="I24065" t="str">
        <f>INDEX(LedgerMapping[[#All],[Level 3]],MATCH(Actuals[[#This Row],[Sub Ledger]],LedgerMapping[[#All],[Sub Ledger]],0))</f>
        <v>Other</v>
      </c>
      <c r="J24065" s="22">
        <f>YEAR(Actuals[[#This Row],[Date]])</f>
        <v>2024</v>
      </c>
      <c r="K24065" s="22">
        <f>MONTH(Actuals[[#This Row],[Date]])</f>
        <v>8</v>
      </c>
      <c r="L24065" s="12"/>
    </row>
    <row r="24066" spans="1:12" x14ac:dyDescent="0.3">
      <c r="A24066">
        <v>11</v>
      </c>
      <c r="B24066">
        <v>34360</v>
      </c>
      <c r="C24066">
        <v>1</v>
      </c>
      <c r="D24066">
        <v>92000</v>
      </c>
      <c r="E24066" s="46">
        <v>45507</v>
      </c>
      <c r="F24066">
        <v>502.9</v>
      </c>
      <c r="I24066" t="str">
        <f>INDEX(LedgerMapping[[#All],[Level 3]],MATCH(Actuals[[#This Row],[Sub Ledger]],LedgerMapping[[#All],[Sub Ledger]],0))</f>
        <v>Other</v>
      </c>
      <c r="J24066" s="22">
        <f>YEAR(Actuals[[#This Row],[Date]])</f>
        <v>2024</v>
      </c>
      <c r="K24066" s="22">
        <f>MONTH(Actuals[[#This Row],[Date]])</f>
        <v>8</v>
      </c>
      <c r="L24066" s="12"/>
    </row>
    <row r="24067" spans="1:12" x14ac:dyDescent="0.3">
      <c r="A24067">
        <v>12</v>
      </c>
      <c r="B24067">
        <v>34561</v>
      </c>
      <c r="C24067">
        <v>1</v>
      </c>
      <c r="D24067">
        <v>92000</v>
      </c>
      <c r="E24067" s="46">
        <v>45507</v>
      </c>
      <c r="F24067">
        <v>183.74</v>
      </c>
      <c r="I24067" t="str">
        <f>INDEX(LedgerMapping[[#All],[Level 3]],MATCH(Actuals[[#This Row],[Sub Ledger]],LedgerMapping[[#All],[Sub Ledger]],0))</f>
        <v>Other</v>
      </c>
      <c r="J24067" s="22">
        <f>YEAR(Actuals[[#This Row],[Date]])</f>
        <v>2024</v>
      </c>
      <c r="K24067" s="22">
        <f>MONTH(Actuals[[#This Row],[Date]])</f>
        <v>8</v>
      </c>
      <c r="L24067" s="12"/>
    </row>
    <row r="24068" spans="1:12" x14ac:dyDescent="0.3">
      <c r="A24068">
        <v>13</v>
      </c>
      <c r="B24068">
        <v>34681</v>
      </c>
      <c r="C24068">
        <v>1</v>
      </c>
      <c r="D24068">
        <v>92000</v>
      </c>
      <c r="E24068" s="46">
        <v>45507</v>
      </c>
      <c r="F24068">
        <v>269.68</v>
      </c>
      <c r="I24068" t="str">
        <f>INDEX(LedgerMapping[[#All],[Level 3]],MATCH(Actuals[[#This Row],[Sub Ledger]],LedgerMapping[[#All],[Sub Ledger]],0))</f>
        <v>Other</v>
      </c>
      <c r="J24068" s="22">
        <f>YEAR(Actuals[[#This Row],[Date]])</f>
        <v>2024</v>
      </c>
      <c r="K24068" s="22">
        <f>MONTH(Actuals[[#This Row],[Date]])</f>
        <v>8</v>
      </c>
      <c r="L24068" s="12"/>
    </row>
    <row r="24069" spans="1:12" x14ac:dyDescent="0.3">
      <c r="A24069">
        <v>3</v>
      </c>
      <c r="B24069">
        <v>34797</v>
      </c>
      <c r="C24069">
        <v>1</v>
      </c>
      <c r="D24069">
        <v>92000</v>
      </c>
      <c r="E24069" s="46">
        <v>45536</v>
      </c>
      <c r="F24069">
        <v>862</v>
      </c>
      <c r="I24069" t="str">
        <f>INDEX(LedgerMapping[[#All],[Level 3]],MATCH(Actuals[[#This Row],[Sub Ledger]],LedgerMapping[[#All],[Sub Ledger]],0))</f>
        <v>Other</v>
      </c>
      <c r="J24069" s="22">
        <f>YEAR(Actuals[[#This Row],[Date]])</f>
        <v>2024</v>
      </c>
      <c r="K24069" s="22">
        <f>MONTH(Actuals[[#This Row],[Date]])</f>
        <v>9</v>
      </c>
      <c r="L24069" s="12"/>
    </row>
    <row r="24070" spans="1:12" x14ac:dyDescent="0.3">
      <c r="A24070">
        <v>4</v>
      </c>
      <c r="B24070">
        <v>34917</v>
      </c>
      <c r="C24070">
        <v>1</v>
      </c>
      <c r="D24070">
        <v>92000</v>
      </c>
      <c r="E24070" s="46">
        <v>45536</v>
      </c>
      <c r="F24070">
        <v>806</v>
      </c>
      <c r="I24070" t="str">
        <f>INDEX(LedgerMapping[[#All],[Level 3]],MATCH(Actuals[[#This Row],[Sub Ledger]],LedgerMapping[[#All],[Sub Ledger]],0))</f>
        <v>Other</v>
      </c>
      <c r="J24070" s="22">
        <f>YEAR(Actuals[[#This Row],[Date]])</f>
        <v>2024</v>
      </c>
      <c r="K24070" s="22">
        <f>MONTH(Actuals[[#This Row],[Date]])</f>
        <v>9</v>
      </c>
      <c r="L24070" s="12"/>
    </row>
    <row r="24071" spans="1:12" x14ac:dyDescent="0.3">
      <c r="A24071">
        <v>5</v>
      </c>
      <c r="B24071">
        <v>35010</v>
      </c>
      <c r="C24071">
        <v>1</v>
      </c>
      <c r="D24071">
        <v>92000</v>
      </c>
      <c r="E24071" s="46">
        <v>45536</v>
      </c>
      <c r="F24071">
        <v>660</v>
      </c>
      <c r="I24071" t="str">
        <f>INDEX(LedgerMapping[[#All],[Level 3]],MATCH(Actuals[[#This Row],[Sub Ledger]],LedgerMapping[[#All],[Sub Ledger]],0))</f>
        <v>Other</v>
      </c>
      <c r="J24071" s="22">
        <f>YEAR(Actuals[[#This Row],[Date]])</f>
        <v>2024</v>
      </c>
      <c r="K24071" s="22">
        <f>MONTH(Actuals[[#This Row],[Date]])</f>
        <v>9</v>
      </c>
      <c r="L24071" s="12"/>
    </row>
    <row r="24072" spans="1:12" x14ac:dyDescent="0.3">
      <c r="A24072">
        <v>7</v>
      </c>
      <c r="B24072">
        <v>35300</v>
      </c>
      <c r="C24072">
        <v>1</v>
      </c>
      <c r="D24072">
        <v>92000</v>
      </c>
      <c r="E24072" s="46">
        <v>45536</v>
      </c>
      <c r="F24072">
        <v>614</v>
      </c>
      <c r="I24072" t="str">
        <f>INDEX(LedgerMapping[[#All],[Level 3]],MATCH(Actuals[[#This Row],[Sub Ledger]],LedgerMapping[[#All],[Sub Ledger]],0))</f>
        <v>Other</v>
      </c>
      <c r="J24072" s="22">
        <f>YEAR(Actuals[[#This Row],[Date]])</f>
        <v>2024</v>
      </c>
      <c r="K24072" s="22">
        <f>MONTH(Actuals[[#This Row],[Date]])</f>
        <v>9</v>
      </c>
      <c r="L24072" s="12"/>
    </row>
    <row r="24073" spans="1:12" x14ac:dyDescent="0.3">
      <c r="A24073">
        <v>8</v>
      </c>
      <c r="B24073">
        <v>35393</v>
      </c>
      <c r="C24073">
        <v>1</v>
      </c>
      <c r="D24073">
        <v>92000</v>
      </c>
      <c r="E24073" s="46">
        <v>45536</v>
      </c>
      <c r="F24073">
        <v>819.28</v>
      </c>
      <c r="I24073" t="str">
        <f>INDEX(LedgerMapping[[#All],[Level 3]],MATCH(Actuals[[#This Row],[Sub Ledger]],LedgerMapping[[#All],[Sub Ledger]],0))</f>
        <v>Other</v>
      </c>
      <c r="J24073" s="22">
        <f>YEAR(Actuals[[#This Row],[Date]])</f>
        <v>2024</v>
      </c>
      <c r="K24073" s="22">
        <f>MONTH(Actuals[[#This Row],[Date]])</f>
        <v>9</v>
      </c>
      <c r="L24073" s="12"/>
    </row>
    <row r="24074" spans="1:12" x14ac:dyDescent="0.3">
      <c r="A24074">
        <v>11</v>
      </c>
      <c r="B24074">
        <v>35513</v>
      </c>
      <c r="C24074">
        <v>1</v>
      </c>
      <c r="D24074">
        <v>92000</v>
      </c>
      <c r="E24074" s="46">
        <v>45536</v>
      </c>
      <c r="F24074">
        <v>307.14999999999998</v>
      </c>
      <c r="I24074" t="str">
        <f>INDEX(LedgerMapping[[#All],[Level 3]],MATCH(Actuals[[#This Row],[Sub Ledger]],LedgerMapping[[#All],[Sub Ledger]],0))</f>
        <v>Other</v>
      </c>
      <c r="J24074" s="22">
        <f>YEAR(Actuals[[#This Row],[Date]])</f>
        <v>2024</v>
      </c>
      <c r="K24074" s="22">
        <f>MONTH(Actuals[[#This Row],[Date]])</f>
        <v>9</v>
      </c>
      <c r="L24074" s="12"/>
    </row>
    <row r="24075" spans="1:12" x14ac:dyDescent="0.3">
      <c r="A24075">
        <v>12</v>
      </c>
      <c r="B24075">
        <v>35713</v>
      </c>
      <c r="C24075">
        <v>1</v>
      </c>
      <c r="D24075">
        <v>92000</v>
      </c>
      <c r="E24075" s="46">
        <v>45536</v>
      </c>
      <c r="F24075">
        <v>243.32</v>
      </c>
      <c r="I24075" t="str">
        <f>INDEX(LedgerMapping[[#All],[Level 3]],MATCH(Actuals[[#This Row],[Sub Ledger]],LedgerMapping[[#All],[Sub Ledger]],0))</f>
        <v>Other</v>
      </c>
      <c r="J24075" s="22">
        <f>YEAR(Actuals[[#This Row],[Date]])</f>
        <v>2024</v>
      </c>
      <c r="K24075" s="22">
        <f>MONTH(Actuals[[#This Row],[Date]])</f>
        <v>9</v>
      </c>
      <c r="L24075" s="12"/>
    </row>
    <row r="24076" spans="1:12" x14ac:dyDescent="0.3">
      <c r="A24076">
        <v>13</v>
      </c>
      <c r="B24076">
        <v>35832</v>
      </c>
      <c r="C24076">
        <v>1</v>
      </c>
      <c r="D24076">
        <v>92000</v>
      </c>
      <c r="E24076" s="46">
        <v>45536</v>
      </c>
      <c r="F24076">
        <v>141.61000000000001</v>
      </c>
      <c r="I24076" t="str">
        <f>INDEX(LedgerMapping[[#All],[Level 3]],MATCH(Actuals[[#This Row],[Sub Ledger]],LedgerMapping[[#All],[Sub Ledger]],0))</f>
        <v>Other</v>
      </c>
      <c r="J24076" s="22">
        <f>YEAR(Actuals[[#This Row],[Date]])</f>
        <v>2024</v>
      </c>
      <c r="K24076" s="22">
        <f>MONTH(Actuals[[#This Row],[Date]])</f>
        <v>9</v>
      </c>
      <c r="L24076" s="12"/>
    </row>
    <row r="24077" spans="1:12" x14ac:dyDescent="0.3">
      <c r="A24077">
        <v>3</v>
      </c>
      <c r="B24077">
        <v>35949</v>
      </c>
      <c r="C24077">
        <v>1</v>
      </c>
      <c r="D24077">
        <v>92000</v>
      </c>
      <c r="E24077" s="46">
        <v>45567</v>
      </c>
      <c r="F24077">
        <v>672</v>
      </c>
      <c r="I24077" t="str">
        <f>INDEX(LedgerMapping[[#All],[Level 3]],MATCH(Actuals[[#This Row],[Sub Ledger]],LedgerMapping[[#All],[Sub Ledger]],0))</f>
        <v>Other</v>
      </c>
      <c r="J24077" s="22">
        <f>YEAR(Actuals[[#This Row],[Date]])</f>
        <v>2024</v>
      </c>
      <c r="K24077" s="22">
        <f>MONTH(Actuals[[#This Row],[Date]])</f>
        <v>10</v>
      </c>
      <c r="L24077" s="12"/>
    </row>
    <row r="24078" spans="1:12" x14ac:dyDescent="0.3">
      <c r="A24078">
        <v>3</v>
      </c>
      <c r="B24078">
        <v>37097</v>
      </c>
      <c r="C24078">
        <v>1</v>
      </c>
      <c r="D24078">
        <v>92000</v>
      </c>
      <c r="E24078" s="46">
        <v>45597</v>
      </c>
      <c r="F24078">
        <v>1056</v>
      </c>
      <c r="I24078" t="str">
        <f>INDEX(LedgerMapping[[#All],[Level 3]],MATCH(Actuals[[#This Row],[Sub Ledger]],LedgerMapping[[#All],[Sub Ledger]],0))</f>
        <v>Other</v>
      </c>
      <c r="J24078" s="22">
        <f>YEAR(Actuals[[#This Row],[Date]])</f>
        <v>2024</v>
      </c>
      <c r="K24078" s="22">
        <f>MONTH(Actuals[[#This Row],[Date]])</f>
        <v>11</v>
      </c>
      <c r="L24078" s="12"/>
    </row>
    <row r="24079" spans="1:12" x14ac:dyDescent="0.3">
      <c r="A24079">
        <v>4</v>
      </c>
      <c r="B24079">
        <v>37217</v>
      </c>
      <c r="C24079">
        <v>1</v>
      </c>
      <c r="D24079">
        <v>92000</v>
      </c>
      <c r="E24079" s="46">
        <v>45597</v>
      </c>
      <c r="F24079">
        <v>849</v>
      </c>
      <c r="I24079" t="str">
        <f>INDEX(LedgerMapping[[#All],[Level 3]],MATCH(Actuals[[#This Row],[Sub Ledger]],LedgerMapping[[#All],[Sub Ledger]],0))</f>
        <v>Other</v>
      </c>
      <c r="J24079" s="22">
        <f>YEAR(Actuals[[#This Row],[Date]])</f>
        <v>2024</v>
      </c>
      <c r="K24079" s="22">
        <f>MONTH(Actuals[[#This Row],[Date]])</f>
        <v>11</v>
      </c>
      <c r="L24079" s="12"/>
    </row>
    <row r="24080" spans="1:12" x14ac:dyDescent="0.3">
      <c r="A24080">
        <v>5</v>
      </c>
      <c r="B24080">
        <v>37310</v>
      </c>
      <c r="C24080">
        <v>1</v>
      </c>
      <c r="D24080">
        <v>92000</v>
      </c>
      <c r="E24080" s="46">
        <v>45597</v>
      </c>
      <c r="F24080">
        <v>576</v>
      </c>
      <c r="I24080" t="str">
        <f>INDEX(LedgerMapping[[#All],[Level 3]],MATCH(Actuals[[#This Row],[Sub Ledger]],LedgerMapping[[#All],[Sub Ledger]],0))</f>
        <v>Other</v>
      </c>
      <c r="J24080" s="22">
        <f>YEAR(Actuals[[#This Row],[Date]])</f>
        <v>2024</v>
      </c>
      <c r="K24080" s="22">
        <f>MONTH(Actuals[[#This Row],[Date]])</f>
        <v>11</v>
      </c>
      <c r="L24080" s="12"/>
    </row>
    <row r="24081" spans="1:12" x14ac:dyDescent="0.3">
      <c r="A24081">
        <v>7</v>
      </c>
      <c r="B24081">
        <v>37600</v>
      </c>
      <c r="C24081">
        <v>1</v>
      </c>
      <c r="D24081">
        <v>92000</v>
      </c>
      <c r="E24081" s="46">
        <v>45597</v>
      </c>
      <c r="F24081">
        <v>608</v>
      </c>
      <c r="I24081" t="str">
        <f>INDEX(LedgerMapping[[#All],[Level 3]],MATCH(Actuals[[#This Row],[Sub Ledger]],LedgerMapping[[#All],[Sub Ledger]],0))</f>
        <v>Other</v>
      </c>
      <c r="J24081" s="22">
        <f>YEAR(Actuals[[#This Row],[Date]])</f>
        <v>2024</v>
      </c>
      <c r="K24081" s="22">
        <f>MONTH(Actuals[[#This Row],[Date]])</f>
        <v>11</v>
      </c>
      <c r="L24081" s="12"/>
    </row>
    <row r="24082" spans="1:12" x14ac:dyDescent="0.3">
      <c r="A24082">
        <v>8</v>
      </c>
      <c r="B24082">
        <v>37692</v>
      </c>
      <c r="C24082">
        <v>1</v>
      </c>
      <c r="D24082">
        <v>92000</v>
      </c>
      <c r="E24082" s="46">
        <v>45597</v>
      </c>
      <c r="F24082">
        <v>772.31</v>
      </c>
      <c r="I24082" t="str">
        <f>INDEX(LedgerMapping[[#All],[Level 3]],MATCH(Actuals[[#This Row],[Sub Ledger]],LedgerMapping[[#All],[Sub Ledger]],0))</f>
        <v>Other</v>
      </c>
      <c r="J24082" s="22">
        <f>YEAR(Actuals[[#This Row],[Date]])</f>
        <v>2024</v>
      </c>
      <c r="K24082" s="22">
        <f>MONTH(Actuals[[#This Row],[Date]])</f>
        <v>11</v>
      </c>
      <c r="L24082" s="12"/>
    </row>
    <row r="24083" spans="1:12" x14ac:dyDescent="0.3">
      <c r="A24083">
        <v>11</v>
      </c>
      <c r="B24083">
        <v>37812</v>
      </c>
      <c r="C24083">
        <v>1</v>
      </c>
      <c r="D24083">
        <v>92000</v>
      </c>
      <c r="E24083" s="46">
        <v>45597</v>
      </c>
      <c r="F24083">
        <v>293.32</v>
      </c>
      <c r="I24083" t="str">
        <f>INDEX(LedgerMapping[[#All],[Level 3]],MATCH(Actuals[[#This Row],[Sub Ledger]],LedgerMapping[[#All],[Sub Ledger]],0))</f>
        <v>Other</v>
      </c>
      <c r="J24083" s="22">
        <f>YEAR(Actuals[[#This Row],[Date]])</f>
        <v>2024</v>
      </c>
      <c r="K24083" s="22">
        <f>MONTH(Actuals[[#This Row],[Date]])</f>
        <v>11</v>
      </c>
      <c r="L24083" s="12"/>
    </row>
    <row r="24084" spans="1:12" x14ac:dyDescent="0.3">
      <c r="A24084">
        <v>12</v>
      </c>
      <c r="B24084">
        <v>38012</v>
      </c>
      <c r="C24084">
        <v>1</v>
      </c>
      <c r="D24084">
        <v>92000</v>
      </c>
      <c r="E24084" s="46">
        <v>45597</v>
      </c>
      <c r="F24084">
        <v>146.51</v>
      </c>
      <c r="I24084" t="str">
        <f>INDEX(LedgerMapping[[#All],[Level 3]],MATCH(Actuals[[#This Row],[Sub Ledger]],LedgerMapping[[#All],[Sub Ledger]],0))</f>
        <v>Other</v>
      </c>
      <c r="J24084" s="22">
        <f>YEAR(Actuals[[#This Row],[Date]])</f>
        <v>2024</v>
      </c>
      <c r="K24084" s="22">
        <f>MONTH(Actuals[[#This Row],[Date]])</f>
        <v>11</v>
      </c>
      <c r="L24084" s="12"/>
    </row>
    <row r="24085" spans="1:12" x14ac:dyDescent="0.3">
      <c r="A24085">
        <v>13</v>
      </c>
      <c r="B24085">
        <v>38132</v>
      </c>
      <c r="C24085">
        <v>1</v>
      </c>
      <c r="D24085">
        <v>92000</v>
      </c>
      <c r="E24085" s="46">
        <v>45597</v>
      </c>
      <c r="F24085">
        <v>194.24</v>
      </c>
      <c r="I24085" t="str">
        <f>INDEX(LedgerMapping[[#All],[Level 3]],MATCH(Actuals[[#This Row],[Sub Ledger]],LedgerMapping[[#All],[Sub Ledger]],0))</f>
        <v>Other</v>
      </c>
      <c r="J24085" s="22">
        <f>YEAR(Actuals[[#This Row],[Date]])</f>
        <v>2024</v>
      </c>
      <c r="K24085" s="22">
        <f>MONTH(Actuals[[#This Row],[Date]])</f>
        <v>11</v>
      </c>
      <c r="L24085" s="12"/>
    </row>
    <row r="24086" spans="1:12" x14ac:dyDescent="0.3">
      <c r="A24086">
        <v>3</v>
      </c>
      <c r="B24086">
        <v>38247</v>
      </c>
      <c r="C24086">
        <v>1</v>
      </c>
      <c r="D24086">
        <v>92000</v>
      </c>
      <c r="E24086" s="46">
        <v>45628</v>
      </c>
      <c r="F24086">
        <v>871</v>
      </c>
      <c r="I24086" t="str">
        <f>INDEX(LedgerMapping[[#All],[Level 3]],MATCH(Actuals[[#This Row],[Sub Ledger]],LedgerMapping[[#All],[Sub Ledger]],0))</f>
        <v>Other</v>
      </c>
      <c r="J24086" s="22">
        <f>YEAR(Actuals[[#This Row],[Date]])</f>
        <v>2024</v>
      </c>
      <c r="K24086" s="22">
        <f>MONTH(Actuals[[#This Row],[Date]])</f>
        <v>12</v>
      </c>
      <c r="L24086" s="12"/>
    </row>
    <row r="24087" spans="1:12" x14ac:dyDescent="0.3">
      <c r="A24087">
        <v>4</v>
      </c>
      <c r="B24087">
        <v>38367</v>
      </c>
      <c r="C24087">
        <v>1</v>
      </c>
      <c r="D24087">
        <v>92000</v>
      </c>
      <c r="E24087" s="46">
        <v>45628</v>
      </c>
      <c r="F24087">
        <v>790</v>
      </c>
      <c r="I24087" t="str">
        <f>INDEX(LedgerMapping[[#All],[Level 3]],MATCH(Actuals[[#This Row],[Sub Ledger]],LedgerMapping[[#All],[Sub Ledger]],0))</f>
        <v>Other</v>
      </c>
      <c r="J24087" s="22">
        <f>YEAR(Actuals[[#This Row],[Date]])</f>
        <v>2024</v>
      </c>
      <c r="K24087" s="22">
        <f>MONTH(Actuals[[#This Row],[Date]])</f>
        <v>12</v>
      </c>
      <c r="L24087" s="12"/>
    </row>
    <row r="24088" spans="1:12" x14ac:dyDescent="0.3">
      <c r="A24088">
        <v>5</v>
      </c>
      <c r="B24088">
        <v>38460</v>
      </c>
      <c r="C24088">
        <v>1</v>
      </c>
      <c r="D24088">
        <v>92000</v>
      </c>
      <c r="E24088" s="46">
        <v>45628</v>
      </c>
      <c r="F24088">
        <v>478</v>
      </c>
      <c r="I24088" t="str">
        <f>INDEX(LedgerMapping[[#All],[Level 3]],MATCH(Actuals[[#This Row],[Sub Ledger]],LedgerMapping[[#All],[Sub Ledger]],0))</f>
        <v>Other</v>
      </c>
      <c r="J24088" s="22">
        <f>YEAR(Actuals[[#This Row],[Date]])</f>
        <v>2024</v>
      </c>
      <c r="K24088" s="22">
        <f>MONTH(Actuals[[#This Row],[Date]])</f>
        <v>12</v>
      </c>
      <c r="L24088" s="12"/>
    </row>
    <row r="24089" spans="1:12" x14ac:dyDescent="0.3">
      <c r="A24089">
        <v>7</v>
      </c>
      <c r="B24089">
        <v>38750</v>
      </c>
      <c r="C24089">
        <v>1</v>
      </c>
      <c r="D24089">
        <v>92000</v>
      </c>
      <c r="E24089" s="46">
        <v>45628</v>
      </c>
      <c r="F24089">
        <v>710</v>
      </c>
      <c r="I24089" t="str">
        <f>INDEX(LedgerMapping[[#All],[Level 3]],MATCH(Actuals[[#This Row],[Sub Ledger]],LedgerMapping[[#All],[Sub Ledger]],0))</f>
        <v>Other</v>
      </c>
      <c r="J24089" s="22">
        <f>YEAR(Actuals[[#This Row],[Date]])</f>
        <v>2024</v>
      </c>
      <c r="K24089" s="22">
        <f>MONTH(Actuals[[#This Row],[Date]])</f>
        <v>12</v>
      </c>
      <c r="L24089" s="12"/>
    </row>
    <row r="24090" spans="1:12" x14ac:dyDescent="0.3">
      <c r="A24090">
        <v>8</v>
      </c>
      <c r="B24090">
        <v>38843</v>
      </c>
      <c r="C24090">
        <v>1</v>
      </c>
      <c r="D24090">
        <v>92000</v>
      </c>
      <c r="E24090" s="46">
        <v>45628</v>
      </c>
      <c r="F24090">
        <v>828.37</v>
      </c>
      <c r="I24090" t="str">
        <f>INDEX(LedgerMapping[[#All],[Level 3]],MATCH(Actuals[[#This Row],[Sub Ledger]],LedgerMapping[[#All],[Sub Ledger]],0))</f>
        <v>Other</v>
      </c>
      <c r="J24090" s="22">
        <f>YEAR(Actuals[[#This Row],[Date]])</f>
        <v>2024</v>
      </c>
      <c r="K24090" s="22">
        <f>MONTH(Actuals[[#This Row],[Date]])</f>
        <v>12</v>
      </c>
      <c r="L24090" s="12"/>
    </row>
    <row r="24091" spans="1:12" x14ac:dyDescent="0.3">
      <c r="A24091">
        <v>11</v>
      </c>
      <c r="B24091">
        <v>38963</v>
      </c>
      <c r="C24091">
        <v>1</v>
      </c>
      <c r="D24091">
        <v>92000</v>
      </c>
      <c r="E24091" s="46">
        <v>45628</v>
      </c>
      <c r="F24091">
        <v>345.45</v>
      </c>
      <c r="I24091" t="str">
        <f>INDEX(LedgerMapping[[#All],[Level 3]],MATCH(Actuals[[#This Row],[Sub Ledger]],LedgerMapping[[#All],[Sub Ledger]],0))</f>
        <v>Other</v>
      </c>
      <c r="J24091" s="22">
        <f>YEAR(Actuals[[#This Row],[Date]])</f>
        <v>2024</v>
      </c>
      <c r="K24091" s="22">
        <f>MONTH(Actuals[[#This Row],[Date]])</f>
        <v>12</v>
      </c>
      <c r="L24091" s="12"/>
    </row>
    <row r="24092" spans="1:12" x14ac:dyDescent="0.3">
      <c r="A24092">
        <v>12</v>
      </c>
      <c r="B24092">
        <v>39164</v>
      </c>
      <c r="C24092">
        <v>1</v>
      </c>
      <c r="D24092">
        <v>92000</v>
      </c>
      <c r="E24092" s="46">
        <v>45628</v>
      </c>
      <c r="F24092">
        <v>226.3</v>
      </c>
      <c r="I24092" t="str">
        <f>INDEX(LedgerMapping[[#All],[Level 3]],MATCH(Actuals[[#This Row],[Sub Ledger]],LedgerMapping[[#All],[Sub Ledger]],0))</f>
        <v>Other</v>
      </c>
      <c r="J24092" s="22">
        <f>YEAR(Actuals[[#This Row],[Date]])</f>
        <v>2024</v>
      </c>
      <c r="K24092" s="22">
        <f>MONTH(Actuals[[#This Row],[Date]])</f>
        <v>12</v>
      </c>
      <c r="L24092" s="12"/>
    </row>
    <row r="24093" spans="1:12" x14ac:dyDescent="0.3">
      <c r="A24093">
        <v>13</v>
      </c>
      <c r="B24093">
        <v>39284</v>
      </c>
      <c r="C24093">
        <v>1</v>
      </c>
      <c r="D24093">
        <v>92000</v>
      </c>
      <c r="E24093" s="46">
        <v>45628</v>
      </c>
      <c r="F24093">
        <v>213.54</v>
      </c>
      <c r="I24093" t="str">
        <f>INDEX(LedgerMapping[[#All],[Level 3]],MATCH(Actuals[[#This Row],[Sub Ledger]],LedgerMapping[[#All],[Sub Ledger]],0))</f>
        <v>Other</v>
      </c>
      <c r="J24093" s="22">
        <f>YEAR(Actuals[[#This Row],[Date]])</f>
        <v>2024</v>
      </c>
      <c r="K24093" s="22">
        <f>MONTH(Actuals[[#This Row],[Date]])</f>
        <v>12</v>
      </c>
      <c r="L24093" s="12"/>
    </row>
    <row r="24094" spans="1:12" x14ac:dyDescent="0.3">
      <c r="A24094">
        <v>4</v>
      </c>
      <c r="B24094">
        <v>36068</v>
      </c>
      <c r="C24094">
        <v>1</v>
      </c>
      <c r="D24094">
        <v>92000</v>
      </c>
      <c r="E24094" s="46">
        <v>45567</v>
      </c>
      <c r="F24094">
        <v>866</v>
      </c>
      <c r="I24094" t="str">
        <f>INDEX(LedgerMapping[[#All],[Level 3]],MATCH(Actuals[[#This Row],[Sub Ledger]],LedgerMapping[[#All],[Sub Ledger]],0))</f>
        <v>Other</v>
      </c>
      <c r="J24094" s="22">
        <f>YEAR(Actuals[[#This Row],[Date]])</f>
        <v>2024</v>
      </c>
      <c r="K24094" s="22">
        <f>MONTH(Actuals[[#This Row],[Date]])</f>
        <v>10</v>
      </c>
      <c r="L24094" s="12"/>
    </row>
    <row r="24095" spans="1:12" x14ac:dyDescent="0.3">
      <c r="A24095">
        <v>5</v>
      </c>
      <c r="B24095">
        <v>36160</v>
      </c>
      <c r="C24095">
        <v>1</v>
      </c>
      <c r="D24095">
        <v>92000</v>
      </c>
      <c r="E24095" s="46">
        <v>45567</v>
      </c>
      <c r="F24095">
        <v>612</v>
      </c>
      <c r="I24095" t="str">
        <f>INDEX(LedgerMapping[[#All],[Level 3]],MATCH(Actuals[[#This Row],[Sub Ledger]],LedgerMapping[[#All],[Sub Ledger]],0))</f>
        <v>Other</v>
      </c>
      <c r="J24095" s="22">
        <f>YEAR(Actuals[[#This Row],[Date]])</f>
        <v>2024</v>
      </c>
      <c r="K24095" s="22">
        <f>MONTH(Actuals[[#This Row],[Date]])</f>
        <v>10</v>
      </c>
      <c r="L24095" s="12"/>
    </row>
    <row r="24096" spans="1:12" x14ac:dyDescent="0.3">
      <c r="A24096">
        <v>7</v>
      </c>
      <c r="B24096">
        <v>36450</v>
      </c>
      <c r="C24096">
        <v>1</v>
      </c>
      <c r="D24096">
        <v>92000</v>
      </c>
      <c r="E24096" s="46">
        <v>45567</v>
      </c>
      <c r="F24096">
        <v>734</v>
      </c>
      <c r="I24096" t="str">
        <f>INDEX(LedgerMapping[[#All],[Level 3]],MATCH(Actuals[[#This Row],[Sub Ledger]],LedgerMapping[[#All],[Sub Ledger]],0))</f>
        <v>Other</v>
      </c>
      <c r="J24096" s="22">
        <f>YEAR(Actuals[[#This Row],[Date]])</f>
        <v>2024</v>
      </c>
      <c r="K24096" s="22">
        <f>MONTH(Actuals[[#This Row],[Date]])</f>
        <v>10</v>
      </c>
      <c r="L24096" s="12"/>
    </row>
    <row r="24097" spans="1:12" x14ac:dyDescent="0.3">
      <c r="A24097">
        <v>8</v>
      </c>
      <c r="B24097">
        <v>36543</v>
      </c>
      <c r="C24097">
        <v>1</v>
      </c>
      <c r="D24097">
        <v>92000</v>
      </c>
      <c r="E24097" s="46">
        <v>45567</v>
      </c>
      <c r="F24097">
        <v>993.52</v>
      </c>
      <c r="I24097" t="str">
        <f>INDEX(LedgerMapping[[#All],[Level 3]],MATCH(Actuals[[#This Row],[Sub Ledger]],LedgerMapping[[#All],[Sub Ledger]],0))</f>
        <v>Other</v>
      </c>
      <c r="J24097" s="22">
        <f>YEAR(Actuals[[#This Row],[Date]])</f>
        <v>2024</v>
      </c>
      <c r="K24097" s="22">
        <f>MONTH(Actuals[[#This Row],[Date]])</f>
        <v>10</v>
      </c>
      <c r="L24097" s="12"/>
    </row>
    <row r="24098" spans="1:12" x14ac:dyDescent="0.3">
      <c r="A24098">
        <v>11</v>
      </c>
      <c r="B24098">
        <v>36663</v>
      </c>
      <c r="C24098">
        <v>1</v>
      </c>
      <c r="D24098">
        <v>92000</v>
      </c>
      <c r="E24098" s="46">
        <v>45567</v>
      </c>
      <c r="F24098">
        <v>456.09</v>
      </c>
      <c r="I24098" t="str">
        <f>INDEX(LedgerMapping[[#All],[Level 3]],MATCH(Actuals[[#This Row],[Sub Ledger]],LedgerMapping[[#All],[Sub Ledger]],0))</f>
        <v>Other</v>
      </c>
      <c r="J24098" s="22">
        <f>YEAR(Actuals[[#This Row],[Date]])</f>
        <v>2024</v>
      </c>
      <c r="K24098" s="22">
        <f>MONTH(Actuals[[#This Row],[Date]])</f>
        <v>10</v>
      </c>
      <c r="L24098" s="12"/>
    </row>
    <row r="24099" spans="1:12" x14ac:dyDescent="0.3">
      <c r="A24099">
        <v>12</v>
      </c>
      <c r="B24099">
        <v>36862</v>
      </c>
      <c r="C24099">
        <v>1</v>
      </c>
      <c r="D24099">
        <v>92000</v>
      </c>
      <c r="E24099" s="46">
        <v>45567</v>
      </c>
      <c r="F24099">
        <v>165.66</v>
      </c>
      <c r="I24099" t="str">
        <f>INDEX(LedgerMapping[[#All],[Level 3]],MATCH(Actuals[[#This Row],[Sub Ledger]],LedgerMapping[[#All],[Sub Ledger]],0))</f>
        <v>Other</v>
      </c>
      <c r="J24099" s="22">
        <f>YEAR(Actuals[[#This Row],[Date]])</f>
        <v>2024</v>
      </c>
      <c r="K24099" s="22">
        <f>MONTH(Actuals[[#This Row],[Date]])</f>
        <v>10</v>
      </c>
      <c r="L24099" s="12"/>
    </row>
    <row r="24100" spans="1:12" x14ac:dyDescent="0.3">
      <c r="A24100">
        <v>13</v>
      </c>
      <c r="B24100">
        <v>36981</v>
      </c>
      <c r="C24100">
        <v>1</v>
      </c>
      <c r="D24100">
        <v>92000</v>
      </c>
      <c r="E24100" s="46">
        <v>45567</v>
      </c>
      <c r="F24100">
        <v>288.98</v>
      </c>
      <c r="I24100" t="str">
        <f>INDEX(LedgerMapping[[#All],[Level 3]],MATCH(Actuals[[#This Row],[Sub Ledger]],LedgerMapping[[#All],[Sub Ledger]],0))</f>
        <v>Other</v>
      </c>
      <c r="J24100" s="22">
        <f>YEAR(Actuals[[#This Row],[Date]])</f>
        <v>2024</v>
      </c>
      <c r="K24100" s="22">
        <f>MONTH(Actuals[[#This Row],[Date]])</f>
        <v>10</v>
      </c>
      <c r="L24100" s="12"/>
    </row>
    <row r="24101" spans="1:12" x14ac:dyDescent="0.3">
      <c r="A24101">
        <v>5</v>
      </c>
      <c r="B24101">
        <v>38495</v>
      </c>
      <c r="C24101">
        <v>6</v>
      </c>
      <c r="D24101">
        <v>92000</v>
      </c>
      <c r="E24101" s="46">
        <v>45628</v>
      </c>
      <c r="F24101">
        <v>577</v>
      </c>
      <c r="I24101" t="str">
        <f>INDEX(LedgerMapping[[#All],[Level 3]],MATCH(Actuals[[#This Row],[Sub Ledger]],LedgerMapping[[#All],[Sub Ledger]],0))</f>
        <v>Other</v>
      </c>
      <c r="J24101" s="22">
        <f>YEAR(Actuals[[#This Row],[Date]])</f>
        <v>2024</v>
      </c>
      <c r="K24101" s="22">
        <f>MONTH(Actuals[[#This Row],[Date]])</f>
        <v>12</v>
      </c>
      <c r="L24101" s="12"/>
    </row>
    <row r="24102" spans="1:12" x14ac:dyDescent="0.3">
      <c r="A24102">
        <v>7</v>
      </c>
      <c r="B24102">
        <v>38785</v>
      </c>
      <c r="C24102">
        <v>6</v>
      </c>
      <c r="D24102">
        <v>92000</v>
      </c>
      <c r="E24102" s="46">
        <v>45628</v>
      </c>
      <c r="F24102">
        <v>444</v>
      </c>
      <c r="I24102" t="str">
        <f>INDEX(LedgerMapping[[#All],[Level 3]],MATCH(Actuals[[#This Row],[Sub Ledger]],LedgerMapping[[#All],[Sub Ledger]],0))</f>
        <v>Other</v>
      </c>
      <c r="J24102" s="22">
        <f>YEAR(Actuals[[#This Row],[Date]])</f>
        <v>2024</v>
      </c>
      <c r="K24102" s="22">
        <f>MONTH(Actuals[[#This Row],[Date]])</f>
        <v>12</v>
      </c>
      <c r="L24102" s="12"/>
    </row>
    <row r="24103" spans="1:12" x14ac:dyDescent="0.3">
      <c r="A24103">
        <v>8</v>
      </c>
      <c r="B24103">
        <v>38905</v>
      </c>
      <c r="C24103">
        <v>6</v>
      </c>
      <c r="D24103">
        <v>92000</v>
      </c>
      <c r="E24103" s="46">
        <v>45628</v>
      </c>
      <c r="F24103">
        <v>388.97</v>
      </c>
      <c r="I24103" t="str">
        <f>INDEX(LedgerMapping[[#All],[Level 3]],MATCH(Actuals[[#This Row],[Sub Ledger]],LedgerMapping[[#All],[Sub Ledger]],0))</f>
        <v>Other</v>
      </c>
      <c r="J24103" s="22">
        <f>YEAR(Actuals[[#This Row],[Date]])</f>
        <v>2024</v>
      </c>
      <c r="K24103" s="22">
        <f>MONTH(Actuals[[#This Row],[Date]])</f>
        <v>12</v>
      </c>
      <c r="L24103" s="12"/>
    </row>
    <row r="24104" spans="1:12" x14ac:dyDescent="0.3">
      <c r="A24104">
        <v>11</v>
      </c>
      <c r="B24104">
        <v>39106</v>
      </c>
      <c r="C24104">
        <v>6</v>
      </c>
      <c r="D24104">
        <v>92000</v>
      </c>
      <c r="E24104" s="46">
        <v>45628</v>
      </c>
      <c r="F24104">
        <v>336.94</v>
      </c>
      <c r="I24104" t="str">
        <f>INDEX(LedgerMapping[[#All],[Level 3]],MATCH(Actuals[[#This Row],[Sub Ledger]],LedgerMapping[[#All],[Sub Ledger]],0))</f>
        <v>Other</v>
      </c>
      <c r="J24104" s="22">
        <f>YEAR(Actuals[[#This Row],[Date]])</f>
        <v>2024</v>
      </c>
      <c r="K24104" s="22">
        <f>MONTH(Actuals[[#This Row],[Date]])</f>
        <v>12</v>
      </c>
      <c r="L24104" s="12"/>
    </row>
    <row r="24105" spans="1:12" x14ac:dyDescent="0.3">
      <c r="A24105">
        <v>12</v>
      </c>
      <c r="B24105">
        <v>39226</v>
      </c>
      <c r="C24105">
        <v>6</v>
      </c>
      <c r="D24105">
        <v>92000</v>
      </c>
      <c r="E24105" s="46">
        <v>45628</v>
      </c>
      <c r="F24105">
        <v>378.43</v>
      </c>
      <c r="I24105" t="str">
        <f>INDEX(LedgerMapping[[#All],[Level 3]],MATCH(Actuals[[#This Row],[Sub Ledger]],LedgerMapping[[#All],[Sub Ledger]],0))</f>
        <v>Other</v>
      </c>
      <c r="J24105" s="22">
        <f>YEAR(Actuals[[#This Row],[Date]])</f>
        <v>2024</v>
      </c>
      <c r="K24105" s="22">
        <f>MONTH(Actuals[[#This Row],[Date]])</f>
        <v>12</v>
      </c>
      <c r="L24105" s="12"/>
    </row>
    <row r="24106" spans="1:12" x14ac:dyDescent="0.3">
      <c r="A24106">
        <v>13</v>
      </c>
      <c r="B24106">
        <v>39344</v>
      </c>
      <c r="C24106">
        <v>6</v>
      </c>
      <c r="D24106">
        <v>92000</v>
      </c>
      <c r="E24106" s="46">
        <v>45628</v>
      </c>
      <c r="F24106">
        <v>380.21</v>
      </c>
      <c r="I24106" t="str">
        <f>INDEX(LedgerMapping[[#All],[Level 3]],MATCH(Actuals[[#This Row],[Sub Ledger]],LedgerMapping[[#All],[Sub Ledger]],0))</f>
        <v>Other</v>
      </c>
      <c r="J24106" s="22">
        <f>YEAR(Actuals[[#This Row],[Date]])</f>
        <v>2024</v>
      </c>
      <c r="K24106" s="22">
        <f>MONTH(Actuals[[#This Row],[Date]])</f>
        <v>12</v>
      </c>
      <c r="L24106" s="12"/>
    </row>
    <row r="24107" spans="1:12" x14ac:dyDescent="0.3">
      <c r="A24107">
        <v>3</v>
      </c>
      <c r="B24107">
        <v>105</v>
      </c>
      <c r="C24107">
        <v>6</v>
      </c>
      <c r="D24107">
        <v>92000</v>
      </c>
      <c r="E24107" s="46">
        <v>44562</v>
      </c>
      <c r="F24107">
        <v>368</v>
      </c>
      <c r="I24107" t="str">
        <f>INDEX(LedgerMapping[[#All],[Level 3]],MATCH(Actuals[[#This Row],[Sub Ledger]],LedgerMapping[[#All],[Sub Ledger]],0))</f>
        <v>Other</v>
      </c>
      <c r="J24107" s="22">
        <f>YEAR(Actuals[[#This Row],[Date]])</f>
        <v>2022</v>
      </c>
      <c r="K24107" s="22">
        <f>MONTH(Actuals[[#This Row],[Date]])</f>
        <v>1</v>
      </c>
      <c r="L24107" s="12"/>
    </row>
    <row r="24108" spans="1:12" x14ac:dyDescent="0.3">
      <c r="A24108">
        <v>4</v>
      </c>
      <c r="B24108">
        <v>293</v>
      </c>
      <c r="C24108">
        <v>6</v>
      </c>
      <c r="D24108">
        <v>92000</v>
      </c>
      <c r="E24108" s="46">
        <v>44562</v>
      </c>
      <c r="F24108">
        <v>291</v>
      </c>
      <c r="I24108" t="str">
        <f>INDEX(LedgerMapping[[#All],[Level 3]],MATCH(Actuals[[#This Row],[Sub Ledger]],LedgerMapping[[#All],[Sub Ledger]],0))</f>
        <v>Other</v>
      </c>
      <c r="J24108" s="22">
        <f>YEAR(Actuals[[#This Row],[Date]])</f>
        <v>2022</v>
      </c>
      <c r="K24108" s="22">
        <f>MONTH(Actuals[[#This Row],[Date]])</f>
        <v>1</v>
      </c>
      <c r="L24108" s="12"/>
    </row>
    <row r="24109" spans="1:12" x14ac:dyDescent="0.3">
      <c r="A24109">
        <v>5</v>
      </c>
      <c r="B24109">
        <v>434</v>
      </c>
      <c r="C24109">
        <v>6</v>
      </c>
      <c r="D24109">
        <v>92000</v>
      </c>
      <c r="E24109" s="46">
        <v>44562</v>
      </c>
      <c r="F24109">
        <v>232</v>
      </c>
      <c r="I24109" t="str">
        <f>INDEX(LedgerMapping[[#All],[Level 3]],MATCH(Actuals[[#This Row],[Sub Ledger]],LedgerMapping[[#All],[Sub Ledger]],0))</f>
        <v>Other</v>
      </c>
      <c r="J24109" s="22">
        <f>YEAR(Actuals[[#This Row],[Date]])</f>
        <v>2022</v>
      </c>
      <c r="K24109" s="22">
        <f>MONTH(Actuals[[#This Row],[Date]])</f>
        <v>1</v>
      </c>
      <c r="L24109" s="12"/>
    </row>
    <row r="24110" spans="1:12" x14ac:dyDescent="0.3">
      <c r="A24110">
        <v>7</v>
      </c>
      <c r="B24110">
        <v>906</v>
      </c>
      <c r="C24110">
        <v>6</v>
      </c>
      <c r="D24110">
        <v>92000</v>
      </c>
      <c r="E24110" s="46">
        <v>44562</v>
      </c>
      <c r="F24110">
        <v>238</v>
      </c>
      <c r="I24110" t="str">
        <f>INDEX(LedgerMapping[[#All],[Level 3]],MATCH(Actuals[[#This Row],[Sub Ledger]],LedgerMapping[[#All],[Sub Ledger]],0))</f>
        <v>Other</v>
      </c>
      <c r="J24110" s="22">
        <f>YEAR(Actuals[[#This Row],[Date]])</f>
        <v>2022</v>
      </c>
      <c r="K24110" s="22">
        <f>MONTH(Actuals[[#This Row],[Date]])</f>
        <v>1</v>
      </c>
      <c r="L24110" s="12"/>
    </row>
    <row r="24111" spans="1:12" x14ac:dyDescent="0.3">
      <c r="A24111">
        <v>8</v>
      </c>
      <c r="B24111">
        <v>1094</v>
      </c>
      <c r="C24111">
        <v>6</v>
      </c>
      <c r="D24111">
        <v>92000</v>
      </c>
      <c r="E24111" s="46">
        <v>44562</v>
      </c>
      <c r="F24111">
        <v>213.21</v>
      </c>
      <c r="I24111" t="str">
        <f>INDEX(LedgerMapping[[#All],[Level 3]],MATCH(Actuals[[#This Row],[Sub Ledger]],LedgerMapping[[#All],[Sub Ledger]],0))</f>
        <v>Other</v>
      </c>
      <c r="J24111" s="22">
        <f>YEAR(Actuals[[#This Row],[Date]])</f>
        <v>2022</v>
      </c>
      <c r="K24111" s="22">
        <f>MONTH(Actuals[[#This Row],[Date]])</f>
        <v>1</v>
      </c>
      <c r="L24111" s="12"/>
    </row>
    <row r="24112" spans="1:12" x14ac:dyDescent="0.3">
      <c r="A24112">
        <v>3</v>
      </c>
      <c r="B24112">
        <v>1233</v>
      </c>
      <c r="C24112">
        <v>6</v>
      </c>
      <c r="D24112">
        <v>92000</v>
      </c>
      <c r="E24112" s="46">
        <v>44593</v>
      </c>
      <c r="F24112">
        <v>368</v>
      </c>
      <c r="I24112" t="str">
        <f>INDEX(LedgerMapping[[#All],[Level 3]],MATCH(Actuals[[#This Row],[Sub Ledger]],LedgerMapping[[#All],[Sub Ledger]],0))</f>
        <v>Other</v>
      </c>
      <c r="J24112" s="22">
        <f>YEAR(Actuals[[#This Row],[Date]])</f>
        <v>2022</v>
      </c>
      <c r="K24112" s="22">
        <f>MONTH(Actuals[[#This Row],[Date]])</f>
        <v>2</v>
      </c>
      <c r="L24112" s="12"/>
    </row>
    <row r="24113" spans="1:12" x14ac:dyDescent="0.3">
      <c r="A24113">
        <v>4</v>
      </c>
      <c r="B24113">
        <v>1419</v>
      </c>
      <c r="C24113">
        <v>6</v>
      </c>
      <c r="D24113">
        <v>92000</v>
      </c>
      <c r="E24113" s="46">
        <v>44593</v>
      </c>
      <c r="F24113">
        <v>278</v>
      </c>
      <c r="I24113" t="str">
        <f>INDEX(LedgerMapping[[#All],[Level 3]],MATCH(Actuals[[#This Row],[Sub Ledger]],LedgerMapping[[#All],[Sub Ledger]],0))</f>
        <v>Other</v>
      </c>
      <c r="J24113" s="22">
        <f>YEAR(Actuals[[#This Row],[Date]])</f>
        <v>2022</v>
      </c>
      <c r="K24113" s="22">
        <f>MONTH(Actuals[[#This Row],[Date]])</f>
        <v>2</v>
      </c>
      <c r="L24113" s="12"/>
    </row>
    <row r="24114" spans="1:12" x14ac:dyDescent="0.3">
      <c r="A24114">
        <v>5</v>
      </c>
      <c r="B24114">
        <v>1560</v>
      </c>
      <c r="C24114">
        <v>6</v>
      </c>
      <c r="D24114">
        <v>92000</v>
      </c>
      <c r="E24114" s="46">
        <v>44593</v>
      </c>
      <c r="F24114">
        <v>228</v>
      </c>
      <c r="I24114" t="str">
        <f>INDEX(LedgerMapping[[#All],[Level 3]],MATCH(Actuals[[#This Row],[Sub Ledger]],LedgerMapping[[#All],[Sub Ledger]],0))</f>
        <v>Other</v>
      </c>
      <c r="J24114" s="22">
        <f>YEAR(Actuals[[#This Row],[Date]])</f>
        <v>2022</v>
      </c>
      <c r="K24114" s="22">
        <f>MONTH(Actuals[[#This Row],[Date]])</f>
        <v>2</v>
      </c>
      <c r="L24114" s="12"/>
    </row>
    <row r="24115" spans="1:12" x14ac:dyDescent="0.3">
      <c r="A24115">
        <v>7</v>
      </c>
      <c r="B24115">
        <v>2030</v>
      </c>
      <c r="C24115">
        <v>6</v>
      </c>
      <c r="D24115">
        <v>92000</v>
      </c>
      <c r="E24115" s="46">
        <v>44593</v>
      </c>
      <c r="F24115">
        <v>257</v>
      </c>
      <c r="I24115" t="str">
        <f>INDEX(LedgerMapping[[#All],[Level 3]],MATCH(Actuals[[#This Row],[Sub Ledger]],LedgerMapping[[#All],[Sub Ledger]],0))</f>
        <v>Other</v>
      </c>
      <c r="J24115" s="22">
        <f>YEAR(Actuals[[#This Row],[Date]])</f>
        <v>2022</v>
      </c>
      <c r="K24115" s="22">
        <f>MONTH(Actuals[[#This Row],[Date]])</f>
        <v>2</v>
      </c>
      <c r="L24115" s="12"/>
    </row>
    <row r="24116" spans="1:12" x14ac:dyDescent="0.3">
      <c r="A24116">
        <v>8</v>
      </c>
      <c r="B24116">
        <v>2218</v>
      </c>
      <c r="C24116">
        <v>6</v>
      </c>
      <c r="D24116">
        <v>92000</v>
      </c>
      <c r="E24116" s="46">
        <v>44593</v>
      </c>
      <c r="F24116">
        <v>288.97000000000003</v>
      </c>
      <c r="I24116" t="str">
        <f>INDEX(LedgerMapping[[#All],[Level 3]],MATCH(Actuals[[#This Row],[Sub Ledger]],LedgerMapping[[#All],[Sub Ledger]],0))</f>
        <v>Other</v>
      </c>
      <c r="J24116" s="22">
        <f>YEAR(Actuals[[#This Row],[Date]])</f>
        <v>2022</v>
      </c>
      <c r="K24116" s="22">
        <f>MONTH(Actuals[[#This Row],[Date]])</f>
        <v>2</v>
      </c>
      <c r="L24116" s="12"/>
    </row>
    <row r="24117" spans="1:12" x14ac:dyDescent="0.3">
      <c r="A24117">
        <v>3</v>
      </c>
      <c r="B24117">
        <v>2357</v>
      </c>
      <c r="C24117">
        <v>6</v>
      </c>
      <c r="D24117">
        <v>92000</v>
      </c>
      <c r="E24117" s="46">
        <v>44624</v>
      </c>
      <c r="F24117">
        <v>252</v>
      </c>
      <c r="I24117" t="str">
        <f>INDEX(LedgerMapping[[#All],[Level 3]],MATCH(Actuals[[#This Row],[Sub Ledger]],LedgerMapping[[#All],[Sub Ledger]],0))</f>
        <v>Other</v>
      </c>
      <c r="J24117" s="22">
        <f>YEAR(Actuals[[#This Row],[Date]])</f>
        <v>2022</v>
      </c>
      <c r="K24117" s="22">
        <f>MONTH(Actuals[[#This Row],[Date]])</f>
        <v>3</v>
      </c>
      <c r="L24117" s="12"/>
    </row>
    <row r="24118" spans="1:12" x14ac:dyDescent="0.3">
      <c r="A24118">
        <v>4</v>
      </c>
      <c r="B24118">
        <v>2541</v>
      </c>
      <c r="C24118">
        <v>6</v>
      </c>
      <c r="D24118">
        <v>92000</v>
      </c>
      <c r="E24118" s="46">
        <v>44624</v>
      </c>
      <c r="F24118">
        <v>261</v>
      </c>
      <c r="I24118" t="str">
        <f>INDEX(LedgerMapping[[#All],[Level 3]],MATCH(Actuals[[#This Row],[Sub Ledger]],LedgerMapping[[#All],[Sub Ledger]],0))</f>
        <v>Other</v>
      </c>
      <c r="J24118" s="22">
        <f>YEAR(Actuals[[#This Row],[Date]])</f>
        <v>2022</v>
      </c>
      <c r="K24118" s="22">
        <f>MONTH(Actuals[[#This Row],[Date]])</f>
        <v>3</v>
      </c>
      <c r="L24118" s="12"/>
    </row>
    <row r="24119" spans="1:12" x14ac:dyDescent="0.3">
      <c r="A24119">
        <v>5</v>
      </c>
      <c r="B24119">
        <v>2678</v>
      </c>
      <c r="C24119">
        <v>6</v>
      </c>
      <c r="D24119">
        <v>92000</v>
      </c>
      <c r="E24119" s="46">
        <v>44624</v>
      </c>
      <c r="F24119">
        <v>358</v>
      </c>
      <c r="I24119" t="str">
        <f>INDEX(LedgerMapping[[#All],[Level 3]],MATCH(Actuals[[#This Row],[Sub Ledger]],LedgerMapping[[#All],[Sub Ledger]],0))</f>
        <v>Other</v>
      </c>
      <c r="J24119" s="22">
        <f>YEAR(Actuals[[#This Row],[Date]])</f>
        <v>2022</v>
      </c>
      <c r="K24119" s="22">
        <f>MONTH(Actuals[[#This Row],[Date]])</f>
        <v>3</v>
      </c>
      <c r="L24119" s="12"/>
    </row>
    <row r="24120" spans="1:12" x14ac:dyDescent="0.3">
      <c r="A24120">
        <v>7</v>
      </c>
      <c r="B24120">
        <v>3148</v>
      </c>
      <c r="C24120">
        <v>6</v>
      </c>
      <c r="D24120">
        <v>92000</v>
      </c>
      <c r="E24120" s="46">
        <v>44624</v>
      </c>
      <c r="F24120">
        <v>229</v>
      </c>
      <c r="I24120" t="str">
        <f>INDEX(LedgerMapping[[#All],[Level 3]],MATCH(Actuals[[#This Row],[Sub Ledger]],LedgerMapping[[#All],[Sub Ledger]],0))</f>
        <v>Other</v>
      </c>
      <c r="J24120" s="22">
        <f>YEAR(Actuals[[#This Row],[Date]])</f>
        <v>2022</v>
      </c>
      <c r="K24120" s="22">
        <f>MONTH(Actuals[[#This Row],[Date]])</f>
        <v>3</v>
      </c>
      <c r="L24120" s="12"/>
    </row>
    <row r="24121" spans="1:12" x14ac:dyDescent="0.3">
      <c r="A24121">
        <v>8</v>
      </c>
      <c r="B24121">
        <v>3334</v>
      </c>
      <c r="C24121">
        <v>6</v>
      </c>
      <c r="D24121">
        <v>92000</v>
      </c>
      <c r="E24121" s="46">
        <v>44624</v>
      </c>
      <c r="F24121">
        <v>279.87</v>
      </c>
      <c r="I24121" t="str">
        <f>INDEX(LedgerMapping[[#All],[Level 3]],MATCH(Actuals[[#This Row],[Sub Ledger]],LedgerMapping[[#All],[Sub Ledger]],0))</f>
        <v>Other</v>
      </c>
      <c r="J24121" s="22">
        <f>YEAR(Actuals[[#This Row],[Date]])</f>
        <v>2022</v>
      </c>
      <c r="K24121" s="22">
        <f>MONTH(Actuals[[#This Row],[Date]])</f>
        <v>3</v>
      </c>
      <c r="L24121" s="12"/>
    </row>
    <row r="24122" spans="1:12" x14ac:dyDescent="0.3">
      <c r="A24122">
        <v>3</v>
      </c>
      <c r="B24122">
        <v>3475</v>
      </c>
      <c r="C24122">
        <v>6</v>
      </c>
      <c r="D24122">
        <v>92000</v>
      </c>
      <c r="E24122" s="46">
        <v>44654</v>
      </c>
      <c r="F24122">
        <v>262</v>
      </c>
      <c r="I24122" t="str">
        <f>INDEX(LedgerMapping[[#All],[Level 3]],MATCH(Actuals[[#This Row],[Sub Ledger]],LedgerMapping[[#All],[Sub Ledger]],0))</f>
        <v>Other</v>
      </c>
      <c r="J24122" s="22">
        <f>YEAR(Actuals[[#This Row],[Date]])</f>
        <v>2022</v>
      </c>
      <c r="K24122" s="22">
        <f>MONTH(Actuals[[#This Row],[Date]])</f>
        <v>4</v>
      </c>
      <c r="L24122" s="12"/>
    </row>
    <row r="24123" spans="1:12" x14ac:dyDescent="0.3">
      <c r="A24123">
        <v>4</v>
      </c>
      <c r="B24123">
        <v>3663</v>
      </c>
      <c r="C24123">
        <v>6</v>
      </c>
      <c r="D24123">
        <v>92000</v>
      </c>
      <c r="E24123" s="46">
        <v>44654</v>
      </c>
      <c r="F24123">
        <v>271</v>
      </c>
      <c r="I24123" t="str">
        <f>INDEX(LedgerMapping[[#All],[Level 3]],MATCH(Actuals[[#This Row],[Sub Ledger]],LedgerMapping[[#All],[Sub Ledger]],0))</f>
        <v>Other</v>
      </c>
      <c r="J24123" s="22">
        <f>YEAR(Actuals[[#This Row],[Date]])</f>
        <v>2022</v>
      </c>
      <c r="K24123" s="22">
        <f>MONTH(Actuals[[#This Row],[Date]])</f>
        <v>4</v>
      </c>
      <c r="L24123" s="12"/>
    </row>
    <row r="24124" spans="1:12" x14ac:dyDescent="0.3">
      <c r="A24124">
        <v>5</v>
      </c>
      <c r="B24124">
        <v>3800</v>
      </c>
      <c r="C24124">
        <v>6</v>
      </c>
      <c r="D24124">
        <v>92000</v>
      </c>
      <c r="E24124" s="46">
        <v>44654</v>
      </c>
      <c r="F24124">
        <v>371</v>
      </c>
      <c r="I24124" t="str">
        <f>INDEX(LedgerMapping[[#All],[Level 3]],MATCH(Actuals[[#This Row],[Sub Ledger]],LedgerMapping[[#All],[Sub Ledger]],0))</f>
        <v>Other</v>
      </c>
      <c r="J24124" s="22">
        <f>YEAR(Actuals[[#This Row],[Date]])</f>
        <v>2022</v>
      </c>
      <c r="K24124" s="22">
        <f>MONTH(Actuals[[#This Row],[Date]])</f>
        <v>4</v>
      </c>
      <c r="L24124" s="12"/>
    </row>
    <row r="24125" spans="1:12" x14ac:dyDescent="0.3">
      <c r="A24125">
        <v>7</v>
      </c>
      <c r="B24125">
        <v>4270</v>
      </c>
      <c r="C24125">
        <v>6</v>
      </c>
      <c r="D24125">
        <v>92000</v>
      </c>
      <c r="E24125" s="46">
        <v>44654</v>
      </c>
      <c r="F24125">
        <v>294</v>
      </c>
      <c r="I24125" t="str">
        <f>INDEX(LedgerMapping[[#All],[Level 3]],MATCH(Actuals[[#This Row],[Sub Ledger]],LedgerMapping[[#All],[Sub Ledger]],0))</f>
        <v>Other</v>
      </c>
      <c r="J24125" s="22">
        <f>YEAR(Actuals[[#This Row],[Date]])</f>
        <v>2022</v>
      </c>
      <c r="K24125" s="22">
        <f>MONTH(Actuals[[#This Row],[Date]])</f>
        <v>4</v>
      </c>
      <c r="L24125" s="12"/>
    </row>
    <row r="24126" spans="1:12" x14ac:dyDescent="0.3">
      <c r="A24126">
        <v>8</v>
      </c>
      <c r="B24126">
        <v>4456</v>
      </c>
      <c r="C24126">
        <v>6</v>
      </c>
      <c r="D24126">
        <v>92000</v>
      </c>
      <c r="E24126" s="46">
        <v>44654</v>
      </c>
      <c r="F24126">
        <v>261.69</v>
      </c>
      <c r="I24126" t="str">
        <f>INDEX(LedgerMapping[[#All],[Level 3]],MATCH(Actuals[[#This Row],[Sub Ledger]],LedgerMapping[[#All],[Sub Ledger]],0))</f>
        <v>Other</v>
      </c>
      <c r="J24126" s="22">
        <f>YEAR(Actuals[[#This Row],[Date]])</f>
        <v>2022</v>
      </c>
      <c r="K24126" s="22">
        <f>MONTH(Actuals[[#This Row],[Date]])</f>
        <v>4</v>
      </c>
      <c r="L24126" s="12"/>
    </row>
    <row r="24127" spans="1:12" x14ac:dyDescent="0.3">
      <c r="A24127">
        <v>3</v>
      </c>
      <c r="B24127">
        <v>4595</v>
      </c>
      <c r="C24127">
        <v>6</v>
      </c>
      <c r="D24127">
        <v>92000</v>
      </c>
      <c r="E24127" s="46">
        <v>44685</v>
      </c>
      <c r="F24127">
        <v>249</v>
      </c>
      <c r="I24127" t="str">
        <f>INDEX(LedgerMapping[[#All],[Level 3]],MATCH(Actuals[[#This Row],[Sub Ledger]],LedgerMapping[[#All],[Sub Ledger]],0))</f>
        <v>Other</v>
      </c>
      <c r="J24127" s="22">
        <f>YEAR(Actuals[[#This Row],[Date]])</f>
        <v>2022</v>
      </c>
      <c r="K24127" s="22">
        <f>MONTH(Actuals[[#This Row],[Date]])</f>
        <v>5</v>
      </c>
      <c r="L24127" s="12"/>
    </row>
    <row r="24128" spans="1:12" x14ac:dyDescent="0.3">
      <c r="A24128">
        <v>4</v>
      </c>
      <c r="B24128">
        <v>4783</v>
      </c>
      <c r="C24128">
        <v>6</v>
      </c>
      <c r="D24128">
        <v>92000</v>
      </c>
      <c r="E24128" s="46">
        <v>44685</v>
      </c>
      <c r="F24128">
        <v>307</v>
      </c>
      <c r="I24128" t="str">
        <f>INDEX(LedgerMapping[[#All],[Level 3]],MATCH(Actuals[[#This Row],[Sub Ledger]],LedgerMapping[[#All],[Sub Ledger]],0))</f>
        <v>Other</v>
      </c>
      <c r="J24128" s="22">
        <f>YEAR(Actuals[[#This Row],[Date]])</f>
        <v>2022</v>
      </c>
      <c r="K24128" s="22">
        <f>MONTH(Actuals[[#This Row],[Date]])</f>
        <v>5</v>
      </c>
      <c r="L24128" s="12"/>
    </row>
    <row r="24129" spans="1:12" x14ac:dyDescent="0.3">
      <c r="A24129">
        <v>5</v>
      </c>
      <c r="B24129">
        <v>4924</v>
      </c>
      <c r="C24129">
        <v>6</v>
      </c>
      <c r="D24129">
        <v>92000</v>
      </c>
      <c r="E24129" s="46">
        <v>44685</v>
      </c>
      <c r="F24129">
        <v>291</v>
      </c>
      <c r="I24129" t="str">
        <f>INDEX(LedgerMapping[[#All],[Level 3]],MATCH(Actuals[[#This Row],[Sub Ledger]],LedgerMapping[[#All],[Sub Ledger]],0))</f>
        <v>Other</v>
      </c>
      <c r="J24129" s="22">
        <f>YEAR(Actuals[[#This Row],[Date]])</f>
        <v>2022</v>
      </c>
      <c r="K24129" s="22">
        <f>MONTH(Actuals[[#This Row],[Date]])</f>
        <v>5</v>
      </c>
      <c r="L24129" s="12"/>
    </row>
    <row r="24130" spans="1:12" x14ac:dyDescent="0.3">
      <c r="A24130">
        <v>7</v>
      </c>
      <c r="B24130">
        <v>5392</v>
      </c>
      <c r="C24130">
        <v>6</v>
      </c>
      <c r="D24130">
        <v>92000</v>
      </c>
      <c r="E24130" s="46">
        <v>44685</v>
      </c>
      <c r="F24130">
        <v>237</v>
      </c>
      <c r="I24130" t="str">
        <f>INDEX(LedgerMapping[[#All],[Level 3]],MATCH(Actuals[[#This Row],[Sub Ledger]],LedgerMapping[[#All],[Sub Ledger]],0))</f>
        <v>Other</v>
      </c>
      <c r="J24130" s="22">
        <f>YEAR(Actuals[[#This Row],[Date]])</f>
        <v>2022</v>
      </c>
      <c r="K24130" s="22">
        <f>MONTH(Actuals[[#This Row],[Date]])</f>
        <v>5</v>
      </c>
      <c r="L24130" s="12"/>
    </row>
    <row r="24131" spans="1:12" x14ac:dyDescent="0.3">
      <c r="A24131">
        <v>8</v>
      </c>
      <c r="B24131">
        <v>5580</v>
      </c>
      <c r="C24131">
        <v>6</v>
      </c>
      <c r="D24131">
        <v>92000</v>
      </c>
      <c r="E24131" s="46">
        <v>44685</v>
      </c>
      <c r="F24131">
        <v>248.06</v>
      </c>
      <c r="I24131" t="str">
        <f>INDEX(LedgerMapping[[#All],[Level 3]],MATCH(Actuals[[#This Row],[Sub Ledger]],LedgerMapping[[#All],[Sub Ledger]],0))</f>
        <v>Other</v>
      </c>
      <c r="J24131" s="22">
        <f>YEAR(Actuals[[#This Row],[Date]])</f>
        <v>2022</v>
      </c>
      <c r="K24131" s="22">
        <f>MONTH(Actuals[[#This Row],[Date]])</f>
        <v>5</v>
      </c>
      <c r="L24131" s="12"/>
    </row>
    <row r="24132" spans="1:12" x14ac:dyDescent="0.3">
      <c r="A24132">
        <v>3</v>
      </c>
      <c r="B24132">
        <v>5721</v>
      </c>
      <c r="C24132">
        <v>6</v>
      </c>
      <c r="D24132">
        <v>92000</v>
      </c>
      <c r="E24132" s="46">
        <v>44715</v>
      </c>
      <c r="F24132">
        <v>291</v>
      </c>
      <c r="I24132" t="str">
        <f>INDEX(LedgerMapping[[#All],[Level 3]],MATCH(Actuals[[#This Row],[Sub Ledger]],LedgerMapping[[#All],[Sub Ledger]],0))</f>
        <v>Other</v>
      </c>
      <c r="J24132" s="22">
        <f>YEAR(Actuals[[#This Row],[Date]])</f>
        <v>2022</v>
      </c>
      <c r="K24132" s="22">
        <f>MONTH(Actuals[[#This Row],[Date]])</f>
        <v>6</v>
      </c>
      <c r="L24132" s="12"/>
    </row>
    <row r="24133" spans="1:12" x14ac:dyDescent="0.3">
      <c r="A24133">
        <v>4</v>
      </c>
      <c r="B24133">
        <v>5907</v>
      </c>
      <c r="C24133">
        <v>6</v>
      </c>
      <c r="D24133">
        <v>92000</v>
      </c>
      <c r="E24133" s="46">
        <v>44715</v>
      </c>
      <c r="F24133">
        <v>230</v>
      </c>
      <c r="I24133" t="str">
        <f>INDEX(LedgerMapping[[#All],[Level 3]],MATCH(Actuals[[#This Row],[Sub Ledger]],LedgerMapping[[#All],[Sub Ledger]],0))</f>
        <v>Other</v>
      </c>
      <c r="J24133" s="22">
        <f>YEAR(Actuals[[#This Row],[Date]])</f>
        <v>2022</v>
      </c>
      <c r="K24133" s="22">
        <f>MONTH(Actuals[[#This Row],[Date]])</f>
        <v>6</v>
      </c>
      <c r="L24133" s="12"/>
    </row>
    <row r="24134" spans="1:12" x14ac:dyDescent="0.3">
      <c r="A24134">
        <v>5</v>
      </c>
      <c r="B24134">
        <v>6048</v>
      </c>
      <c r="C24134">
        <v>6</v>
      </c>
      <c r="D24134">
        <v>92000</v>
      </c>
      <c r="E24134" s="46">
        <v>44715</v>
      </c>
      <c r="F24134">
        <v>285</v>
      </c>
      <c r="I24134" t="str">
        <f>INDEX(LedgerMapping[[#All],[Level 3]],MATCH(Actuals[[#This Row],[Sub Ledger]],LedgerMapping[[#All],[Sub Ledger]],0))</f>
        <v>Other</v>
      </c>
      <c r="J24134" s="22">
        <f>YEAR(Actuals[[#This Row],[Date]])</f>
        <v>2022</v>
      </c>
      <c r="K24134" s="22">
        <f>MONTH(Actuals[[#This Row],[Date]])</f>
        <v>6</v>
      </c>
      <c r="L24134" s="12"/>
    </row>
    <row r="24135" spans="1:12" x14ac:dyDescent="0.3">
      <c r="A24135">
        <v>7</v>
      </c>
      <c r="B24135">
        <v>6518</v>
      </c>
      <c r="C24135">
        <v>6</v>
      </c>
      <c r="D24135">
        <v>92000</v>
      </c>
      <c r="E24135" s="46">
        <v>44715</v>
      </c>
      <c r="F24135">
        <v>322</v>
      </c>
      <c r="I24135" t="str">
        <f>INDEX(LedgerMapping[[#All],[Level 3]],MATCH(Actuals[[#This Row],[Sub Ledger]],LedgerMapping[[#All],[Sub Ledger]],0))</f>
        <v>Other</v>
      </c>
      <c r="J24135" s="22">
        <f>YEAR(Actuals[[#This Row],[Date]])</f>
        <v>2022</v>
      </c>
      <c r="K24135" s="22">
        <f>MONTH(Actuals[[#This Row],[Date]])</f>
        <v>6</v>
      </c>
      <c r="L24135" s="12"/>
    </row>
    <row r="24136" spans="1:12" x14ac:dyDescent="0.3">
      <c r="A24136">
        <v>8</v>
      </c>
      <c r="B24136">
        <v>6706</v>
      </c>
      <c r="C24136">
        <v>6</v>
      </c>
      <c r="D24136">
        <v>92000</v>
      </c>
      <c r="E24136" s="46">
        <v>44715</v>
      </c>
      <c r="F24136">
        <v>264.72000000000003</v>
      </c>
      <c r="I24136" t="str">
        <f>INDEX(LedgerMapping[[#All],[Level 3]],MATCH(Actuals[[#This Row],[Sub Ledger]],LedgerMapping[[#All],[Sub Ledger]],0))</f>
        <v>Other</v>
      </c>
      <c r="J24136" s="22">
        <f>YEAR(Actuals[[#This Row],[Date]])</f>
        <v>2022</v>
      </c>
      <c r="K24136" s="22">
        <f>MONTH(Actuals[[#This Row],[Date]])</f>
        <v>6</v>
      </c>
      <c r="L24136" s="12"/>
    </row>
    <row r="24137" spans="1:12" x14ac:dyDescent="0.3">
      <c r="A24137">
        <v>3</v>
      </c>
      <c r="B24137">
        <v>6845</v>
      </c>
      <c r="C24137">
        <v>6</v>
      </c>
      <c r="D24137">
        <v>92000</v>
      </c>
      <c r="E24137" s="46">
        <v>44746</v>
      </c>
      <c r="F24137">
        <v>371</v>
      </c>
      <c r="I24137" t="str">
        <f>INDEX(LedgerMapping[[#All],[Level 3]],MATCH(Actuals[[#This Row],[Sub Ledger]],LedgerMapping[[#All],[Sub Ledger]],0))</f>
        <v>Other</v>
      </c>
      <c r="J24137" s="22">
        <f>YEAR(Actuals[[#This Row],[Date]])</f>
        <v>2022</v>
      </c>
      <c r="K24137" s="22">
        <f>MONTH(Actuals[[#This Row],[Date]])</f>
        <v>7</v>
      </c>
      <c r="L24137" s="12"/>
    </row>
    <row r="24138" spans="1:12" x14ac:dyDescent="0.3">
      <c r="A24138">
        <v>4</v>
      </c>
      <c r="B24138">
        <v>7031</v>
      </c>
      <c r="C24138">
        <v>6</v>
      </c>
      <c r="D24138">
        <v>92000</v>
      </c>
      <c r="E24138" s="46">
        <v>44746</v>
      </c>
      <c r="F24138">
        <v>285</v>
      </c>
      <c r="I24138" t="str">
        <f>INDEX(LedgerMapping[[#All],[Level 3]],MATCH(Actuals[[#This Row],[Sub Ledger]],LedgerMapping[[#All],[Sub Ledger]],0))</f>
        <v>Other</v>
      </c>
      <c r="J24138" s="22">
        <f>YEAR(Actuals[[#This Row],[Date]])</f>
        <v>2022</v>
      </c>
      <c r="K24138" s="22">
        <f>MONTH(Actuals[[#This Row],[Date]])</f>
        <v>7</v>
      </c>
      <c r="L24138" s="12"/>
    </row>
    <row r="24139" spans="1:12" x14ac:dyDescent="0.3">
      <c r="A24139">
        <v>5</v>
      </c>
      <c r="B24139">
        <v>7170</v>
      </c>
      <c r="C24139">
        <v>6</v>
      </c>
      <c r="D24139">
        <v>92000</v>
      </c>
      <c r="E24139" s="46">
        <v>44746</v>
      </c>
      <c r="F24139">
        <v>271</v>
      </c>
      <c r="I24139" t="str">
        <f>INDEX(LedgerMapping[[#All],[Level 3]],MATCH(Actuals[[#This Row],[Sub Ledger]],LedgerMapping[[#All],[Sub Ledger]],0))</f>
        <v>Other</v>
      </c>
      <c r="J24139" s="22">
        <f>YEAR(Actuals[[#This Row],[Date]])</f>
        <v>2022</v>
      </c>
      <c r="K24139" s="22">
        <f>MONTH(Actuals[[#This Row],[Date]])</f>
        <v>7</v>
      </c>
      <c r="L24139" s="12"/>
    </row>
    <row r="24140" spans="1:12" x14ac:dyDescent="0.3">
      <c r="A24140">
        <v>7</v>
      </c>
      <c r="B24140">
        <v>7638</v>
      </c>
      <c r="C24140">
        <v>6</v>
      </c>
      <c r="D24140">
        <v>92000</v>
      </c>
      <c r="E24140" s="46">
        <v>44746</v>
      </c>
      <c r="F24140">
        <v>339</v>
      </c>
      <c r="I24140" t="str">
        <f>INDEX(LedgerMapping[[#All],[Level 3]],MATCH(Actuals[[#This Row],[Sub Ledger]],LedgerMapping[[#All],[Sub Ledger]],0))</f>
        <v>Other</v>
      </c>
      <c r="J24140" s="22">
        <f>YEAR(Actuals[[#This Row],[Date]])</f>
        <v>2022</v>
      </c>
      <c r="K24140" s="22">
        <f>MONTH(Actuals[[#This Row],[Date]])</f>
        <v>7</v>
      </c>
      <c r="L24140" s="12"/>
    </row>
    <row r="24141" spans="1:12" x14ac:dyDescent="0.3">
      <c r="A24141">
        <v>8</v>
      </c>
      <c r="B24141">
        <v>7826</v>
      </c>
      <c r="C24141">
        <v>6</v>
      </c>
      <c r="D24141">
        <v>92000</v>
      </c>
      <c r="E24141" s="46">
        <v>44746</v>
      </c>
      <c r="F24141">
        <v>188.96</v>
      </c>
      <c r="I24141" t="str">
        <f>INDEX(LedgerMapping[[#All],[Level 3]],MATCH(Actuals[[#This Row],[Sub Ledger]],LedgerMapping[[#All],[Sub Ledger]],0))</f>
        <v>Other</v>
      </c>
      <c r="J24141" s="22">
        <f>YEAR(Actuals[[#This Row],[Date]])</f>
        <v>2022</v>
      </c>
      <c r="K24141" s="22">
        <f>MONTH(Actuals[[#This Row],[Date]])</f>
        <v>7</v>
      </c>
      <c r="L24141" s="12"/>
    </row>
    <row r="24142" spans="1:12" x14ac:dyDescent="0.3">
      <c r="A24142">
        <v>3</v>
      </c>
      <c r="B24142">
        <v>7965</v>
      </c>
      <c r="C24142">
        <v>6</v>
      </c>
      <c r="D24142">
        <v>92000</v>
      </c>
      <c r="E24142" s="46">
        <v>44777</v>
      </c>
      <c r="F24142">
        <v>310</v>
      </c>
      <c r="I24142" t="str">
        <f>INDEX(LedgerMapping[[#All],[Level 3]],MATCH(Actuals[[#This Row],[Sub Ledger]],LedgerMapping[[#All],[Sub Ledger]],0))</f>
        <v>Other</v>
      </c>
      <c r="J24142" s="22">
        <f>YEAR(Actuals[[#This Row],[Date]])</f>
        <v>2022</v>
      </c>
      <c r="K24142" s="22">
        <f>MONTH(Actuals[[#This Row],[Date]])</f>
        <v>8</v>
      </c>
      <c r="L24142" s="12"/>
    </row>
    <row r="24143" spans="1:12" x14ac:dyDescent="0.3">
      <c r="A24143">
        <v>4</v>
      </c>
      <c r="B24143">
        <v>8151</v>
      </c>
      <c r="C24143">
        <v>6</v>
      </c>
      <c r="D24143">
        <v>92000</v>
      </c>
      <c r="E24143" s="46">
        <v>44777</v>
      </c>
      <c r="F24143">
        <v>310</v>
      </c>
      <c r="I24143" t="str">
        <f>INDEX(LedgerMapping[[#All],[Level 3]],MATCH(Actuals[[#This Row],[Sub Ledger]],LedgerMapping[[#All],[Sub Ledger]],0))</f>
        <v>Other</v>
      </c>
      <c r="J24143" s="22">
        <f>YEAR(Actuals[[#This Row],[Date]])</f>
        <v>2022</v>
      </c>
      <c r="K24143" s="22">
        <f>MONTH(Actuals[[#This Row],[Date]])</f>
        <v>8</v>
      </c>
      <c r="L24143" s="12"/>
    </row>
    <row r="24144" spans="1:12" x14ac:dyDescent="0.3">
      <c r="A24144">
        <v>5</v>
      </c>
      <c r="B24144">
        <v>8292</v>
      </c>
      <c r="C24144">
        <v>6</v>
      </c>
      <c r="D24144">
        <v>92000</v>
      </c>
      <c r="E24144" s="46">
        <v>44777</v>
      </c>
      <c r="F24144">
        <v>232</v>
      </c>
      <c r="I24144" t="str">
        <f>INDEX(LedgerMapping[[#All],[Level 3]],MATCH(Actuals[[#This Row],[Sub Ledger]],LedgerMapping[[#All],[Sub Ledger]],0))</f>
        <v>Other</v>
      </c>
      <c r="J24144" s="22">
        <f>YEAR(Actuals[[#This Row],[Date]])</f>
        <v>2022</v>
      </c>
      <c r="K24144" s="22">
        <f>MONTH(Actuals[[#This Row],[Date]])</f>
        <v>8</v>
      </c>
      <c r="L24144" s="12"/>
    </row>
    <row r="24145" spans="1:12" x14ac:dyDescent="0.3">
      <c r="A24145">
        <v>7</v>
      </c>
      <c r="B24145">
        <v>8762</v>
      </c>
      <c r="C24145">
        <v>6</v>
      </c>
      <c r="D24145">
        <v>92000</v>
      </c>
      <c r="E24145" s="46">
        <v>44777</v>
      </c>
      <c r="F24145">
        <v>296</v>
      </c>
      <c r="I24145" t="str">
        <f>INDEX(LedgerMapping[[#All],[Level 3]],MATCH(Actuals[[#This Row],[Sub Ledger]],LedgerMapping[[#All],[Sub Ledger]],0))</f>
        <v>Other</v>
      </c>
      <c r="J24145" s="22">
        <f>YEAR(Actuals[[#This Row],[Date]])</f>
        <v>2022</v>
      </c>
      <c r="K24145" s="22">
        <f>MONTH(Actuals[[#This Row],[Date]])</f>
        <v>8</v>
      </c>
      <c r="L24145" s="12"/>
    </row>
    <row r="24146" spans="1:12" x14ac:dyDescent="0.3">
      <c r="A24146">
        <v>8</v>
      </c>
      <c r="B24146">
        <v>8948</v>
      </c>
      <c r="C24146">
        <v>6</v>
      </c>
      <c r="D24146">
        <v>92000</v>
      </c>
      <c r="E24146" s="46">
        <v>44777</v>
      </c>
      <c r="F24146">
        <v>182.9</v>
      </c>
      <c r="I24146" t="str">
        <f>INDEX(LedgerMapping[[#All],[Level 3]],MATCH(Actuals[[#This Row],[Sub Ledger]],LedgerMapping[[#All],[Sub Ledger]],0))</f>
        <v>Other</v>
      </c>
      <c r="J24146" s="22">
        <f>YEAR(Actuals[[#This Row],[Date]])</f>
        <v>2022</v>
      </c>
      <c r="K24146" s="22">
        <f>MONTH(Actuals[[#This Row],[Date]])</f>
        <v>8</v>
      </c>
      <c r="L24146" s="12"/>
    </row>
    <row r="24147" spans="1:12" x14ac:dyDescent="0.3">
      <c r="A24147">
        <v>3</v>
      </c>
      <c r="B24147">
        <v>9087</v>
      </c>
      <c r="C24147">
        <v>6</v>
      </c>
      <c r="D24147">
        <v>92000</v>
      </c>
      <c r="E24147" s="46">
        <v>44805</v>
      </c>
      <c r="F24147">
        <v>294</v>
      </c>
      <c r="I24147" t="str">
        <f>INDEX(LedgerMapping[[#All],[Level 3]],MATCH(Actuals[[#This Row],[Sub Ledger]],LedgerMapping[[#All],[Sub Ledger]],0))</f>
        <v>Other</v>
      </c>
      <c r="J24147" s="22">
        <f>YEAR(Actuals[[#This Row],[Date]])</f>
        <v>2022</v>
      </c>
      <c r="K24147" s="22">
        <f>MONTH(Actuals[[#This Row],[Date]])</f>
        <v>9</v>
      </c>
      <c r="L24147" s="12"/>
    </row>
    <row r="24148" spans="1:12" x14ac:dyDescent="0.3">
      <c r="A24148">
        <v>4</v>
      </c>
      <c r="B24148">
        <v>9273</v>
      </c>
      <c r="C24148">
        <v>6</v>
      </c>
      <c r="D24148">
        <v>92000</v>
      </c>
      <c r="E24148" s="46">
        <v>44805</v>
      </c>
      <c r="F24148">
        <v>348</v>
      </c>
      <c r="I24148" t="str">
        <f>INDEX(LedgerMapping[[#All],[Level 3]],MATCH(Actuals[[#This Row],[Sub Ledger]],LedgerMapping[[#All],[Sub Ledger]],0))</f>
        <v>Other</v>
      </c>
      <c r="J24148" s="22">
        <f>YEAR(Actuals[[#This Row],[Date]])</f>
        <v>2022</v>
      </c>
      <c r="K24148" s="22">
        <f>MONTH(Actuals[[#This Row],[Date]])</f>
        <v>9</v>
      </c>
      <c r="L24148" s="12"/>
    </row>
    <row r="24149" spans="1:12" x14ac:dyDescent="0.3">
      <c r="A24149">
        <v>5</v>
      </c>
      <c r="B24149">
        <v>9410</v>
      </c>
      <c r="C24149">
        <v>6</v>
      </c>
      <c r="D24149">
        <v>92000</v>
      </c>
      <c r="E24149" s="46">
        <v>44805</v>
      </c>
      <c r="F24149">
        <v>336</v>
      </c>
      <c r="I24149" t="str">
        <f>INDEX(LedgerMapping[[#All],[Level 3]],MATCH(Actuals[[#This Row],[Sub Ledger]],LedgerMapping[[#All],[Sub Ledger]],0))</f>
        <v>Other</v>
      </c>
      <c r="J24149" s="22">
        <f>YEAR(Actuals[[#This Row],[Date]])</f>
        <v>2022</v>
      </c>
      <c r="K24149" s="22">
        <f>MONTH(Actuals[[#This Row],[Date]])</f>
        <v>9</v>
      </c>
      <c r="L24149" s="12"/>
    </row>
    <row r="24150" spans="1:12" x14ac:dyDescent="0.3">
      <c r="A24150">
        <v>7</v>
      </c>
      <c r="B24150">
        <v>9876</v>
      </c>
      <c r="C24150">
        <v>6</v>
      </c>
      <c r="D24150">
        <v>92000</v>
      </c>
      <c r="E24150" s="46">
        <v>44805</v>
      </c>
      <c r="F24150">
        <v>242</v>
      </c>
      <c r="I24150" t="str">
        <f>INDEX(LedgerMapping[[#All],[Level 3]],MATCH(Actuals[[#This Row],[Sub Ledger]],LedgerMapping[[#All],[Sub Ledger]],0))</f>
        <v>Other</v>
      </c>
      <c r="J24150" s="22">
        <f>YEAR(Actuals[[#This Row],[Date]])</f>
        <v>2022</v>
      </c>
      <c r="K24150" s="22">
        <f>MONTH(Actuals[[#This Row],[Date]])</f>
        <v>9</v>
      </c>
      <c r="L24150" s="12"/>
    </row>
    <row r="24151" spans="1:12" x14ac:dyDescent="0.3">
      <c r="A24151">
        <v>8</v>
      </c>
      <c r="B24151">
        <v>10064</v>
      </c>
      <c r="C24151">
        <v>6</v>
      </c>
      <c r="D24151">
        <v>92000</v>
      </c>
      <c r="E24151" s="46">
        <v>44805</v>
      </c>
      <c r="F24151">
        <v>276.83999999999997</v>
      </c>
      <c r="I24151" t="str">
        <f>INDEX(LedgerMapping[[#All],[Level 3]],MATCH(Actuals[[#This Row],[Sub Ledger]],LedgerMapping[[#All],[Sub Ledger]],0))</f>
        <v>Other</v>
      </c>
      <c r="J24151" s="22">
        <f>YEAR(Actuals[[#This Row],[Date]])</f>
        <v>2022</v>
      </c>
      <c r="K24151" s="22">
        <f>MONTH(Actuals[[#This Row],[Date]])</f>
        <v>9</v>
      </c>
      <c r="L24151" s="12"/>
    </row>
    <row r="24152" spans="1:12" x14ac:dyDescent="0.3">
      <c r="A24152">
        <v>3</v>
      </c>
      <c r="B24152">
        <v>10203</v>
      </c>
      <c r="C24152">
        <v>6</v>
      </c>
      <c r="D24152">
        <v>92000</v>
      </c>
      <c r="E24152" s="46">
        <v>44836</v>
      </c>
      <c r="F24152">
        <v>319</v>
      </c>
      <c r="I24152" t="str">
        <f>INDEX(LedgerMapping[[#All],[Level 3]],MATCH(Actuals[[#This Row],[Sub Ledger]],LedgerMapping[[#All],[Sub Ledger]],0))</f>
        <v>Other</v>
      </c>
      <c r="J24152" s="22">
        <f>YEAR(Actuals[[#This Row],[Date]])</f>
        <v>2022</v>
      </c>
      <c r="K24152" s="22">
        <f>MONTH(Actuals[[#This Row],[Date]])</f>
        <v>10</v>
      </c>
      <c r="L24152" s="12"/>
    </row>
    <row r="24153" spans="1:12" x14ac:dyDescent="0.3">
      <c r="A24153">
        <v>4</v>
      </c>
      <c r="B24153">
        <v>10389</v>
      </c>
      <c r="C24153">
        <v>6</v>
      </c>
      <c r="D24153">
        <v>92000</v>
      </c>
      <c r="E24153" s="46">
        <v>44836</v>
      </c>
      <c r="F24153">
        <v>232</v>
      </c>
      <c r="I24153" t="str">
        <f>INDEX(LedgerMapping[[#All],[Level 3]],MATCH(Actuals[[#This Row],[Sub Ledger]],LedgerMapping[[#All],[Sub Ledger]],0))</f>
        <v>Other</v>
      </c>
      <c r="J24153" s="22">
        <f>YEAR(Actuals[[#This Row],[Date]])</f>
        <v>2022</v>
      </c>
      <c r="K24153" s="22">
        <f>MONTH(Actuals[[#This Row],[Date]])</f>
        <v>10</v>
      </c>
      <c r="L24153" s="12"/>
    </row>
    <row r="24154" spans="1:12" x14ac:dyDescent="0.3">
      <c r="A24154">
        <v>5</v>
      </c>
      <c r="B24154">
        <v>10526</v>
      </c>
      <c r="C24154">
        <v>6</v>
      </c>
      <c r="D24154">
        <v>92000</v>
      </c>
      <c r="E24154" s="46">
        <v>44836</v>
      </c>
      <c r="F24154">
        <v>246</v>
      </c>
      <c r="I24154" t="str">
        <f>INDEX(LedgerMapping[[#All],[Level 3]],MATCH(Actuals[[#This Row],[Sub Ledger]],LedgerMapping[[#All],[Sub Ledger]],0))</f>
        <v>Other</v>
      </c>
      <c r="J24154" s="22">
        <f>YEAR(Actuals[[#This Row],[Date]])</f>
        <v>2022</v>
      </c>
      <c r="K24154" s="22">
        <f>MONTH(Actuals[[#This Row],[Date]])</f>
        <v>10</v>
      </c>
      <c r="L24154" s="12"/>
    </row>
    <row r="24155" spans="1:12" x14ac:dyDescent="0.3">
      <c r="A24155">
        <v>7</v>
      </c>
      <c r="B24155">
        <v>10994</v>
      </c>
      <c r="C24155">
        <v>6</v>
      </c>
      <c r="D24155">
        <v>92000</v>
      </c>
      <c r="E24155" s="46">
        <v>44836</v>
      </c>
      <c r="F24155">
        <v>307</v>
      </c>
      <c r="I24155" t="str">
        <f>INDEX(LedgerMapping[[#All],[Level 3]],MATCH(Actuals[[#This Row],[Sub Ledger]],LedgerMapping[[#All],[Sub Ledger]],0))</f>
        <v>Other</v>
      </c>
      <c r="J24155" s="22">
        <f>YEAR(Actuals[[#This Row],[Date]])</f>
        <v>2022</v>
      </c>
      <c r="K24155" s="22">
        <f>MONTH(Actuals[[#This Row],[Date]])</f>
        <v>10</v>
      </c>
      <c r="L24155" s="12"/>
    </row>
    <row r="24156" spans="1:12" x14ac:dyDescent="0.3">
      <c r="A24156">
        <v>8</v>
      </c>
      <c r="B24156">
        <v>11182</v>
      </c>
      <c r="C24156">
        <v>6</v>
      </c>
      <c r="D24156">
        <v>92000</v>
      </c>
      <c r="E24156" s="46">
        <v>44836</v>
      </c>
      <c r="F24156">
        <v>264.72000000000003</v>
      </c>
      <c r="I24156" t="str">
        <f>INDEX(LedgerMapping[[#All],[Level 3]],MATCH(Actuals[[#This Row],[Sub Ledger]],LedgerMapping[[#All],[Sub Ledger]],0))</f>
        <v>Other</v>
      </c>
      <c r="J24156" s="22">
        <f>YEAR(Actuals[[#This Row],[Date]])</f>
        <v>2022</v>
      </c>
      <c r="K24156" s="22">
        <f>MONTH(Actuals[[#This Row],[Date]])</f>
        <v>10</v>
      </c>
      <c r="L24156" s="12"/>
    </row>
    <row r="24157" spans="1:12" x14ac:dyDescent="0.3">
      <c r="A24157">
        <v>3</v>
      </c>
      <c r="B24157">
        <v>11321</v>
      </c>
      <c r="C24157">
        <v>6</v>
      </c>
      <c r="D24157">
        <v>92000</v>
      </c>
      <c r="E24157" s="46">
        <v>44866</v>
      </c>
      <c r="F24157">
        <v>307</v>
      </c>
      <c r="I24157" t="str">
        <f>INDEX(LedgerMapping[[#All],[Level 3]],MATCH(Actuals[[#This Row],[Sub Ledger]],LedgerMapping[[#All],[Sub Ledger]],0))</f>
        <v>Other</v>
      </c>
      <c r="J24157" s="22">
        <f>YEAR(Actuals[[#This Row],[Date]])</f>
        <v>2022</v>
      </c>
      <c r="K24157" s="22">
        <f>MONTH(Actuals[[#This Row],[Date]])</f>
        <v>11</v>
      </c>
      <c r="L24157" s="12"/>
    </row>
    <row r="24158" spans="1:12" x14ac:dyDescent="0.3">
      <c r="A24158">
        <v>4</v>
      </c>
      <c r="B24158">
        <v>11509</v>
      </c>
      <c r="C24158">
        <v>6</v>
      </c>
      <c r="D24158">
        <v>92000</v>
      </c>
      <c r="E24158" s="46">
        <v>44866</v>
      </c>
      <c r="F24158">
        <v>288</v>
      </c>
      <c r="I24158" t="str">
        <f>INDEX(LedgerMapping[[#All],[Level 3]],MATCH(Actuals[[#This Row],[Sub Ledger]],LedgerMapping[[#All],[Sub Ledger]],0))</f>
        <v>Other</v>
      </c>
      <c r="J24158" s="22">
        <f>YEAR(Actuals[[#This Row],[Date]])</f>
        <v>2022</v>
      </c>
      <c r="K24158" s="22">
        <f>MONTH(Actuals[[#This Row],[Date]])</f>
        <v>11</v>
      </c>
      <c r="L24158" s="12"/>
    </row>
    <row r="24159" spans="1:12" x14ac:dyDescent="0.3">
      <c r="A24159">
        <v>5</v>
      </c>
      <c r="B24159">
        <v>11650</v>
      </c>
      <c r="C24159">
        <v>6</v>
      </c>
      <c r="D24159">
        <v>92000</v>
      </c>
      <c r="E24159" s="46">
        <v>44866</v>
      </c>
      <c r="F24159">
        <v>329</v>
      </c>
      <c r="I24159" t="str">
        <f>INDEX(LedgerMapping[[#All],[Level 3]],MATCH(Actuals[[#This Row],[Sub Ledger]],LedgerMapping[[#All],[Sub Ledger]],0))</f>
        <v>Other</v>
      </c>
      <c r="J24159" s="22">
        <f>YEAR(Actuals[[#This Row],[Date]])</f>
        <v>2022</v>
      </c>
      <c r="K24159" s="22">
        <f>MONTH(Actuals[[#This Row],[Date]])</f>
        <v>11</v>
      </c>
      <c r="L24159" s="12"/>
    </row>
    <row r="24160" spans="1:12" x14ac:dyDescent="0.3">
      <c r="A24160">
        <v>7</v>
      </c>
      <c r="B24160">
        <v>12120</v>
      </c>
      <c r="C24160">
        <v>6</v>
      </c>
      <c r="D24160">
        <v>92000</v>
      </c>
      <c r="E24160" s="46">
        <v>44866</v>
      </c>
      <c r="F24160">
        <v>226</v>
      </c>
      <c r="I24160" t="str">
        <f>INDEX(LedgerMapping[[#All],[Level 3]],MATCH(Actuals[[#This Row],[Sub Ledger]],LedgerMapping[[#All],[Sub Ledger]],0))</f>
        <v>Other</v>
      </c>
      <c r="J24160" s="22">
        <f>YEAR(Actuals[[#This Row],[Date]])</f>
        <v>2022</v>
      </c>
      <c r="K24160" s="22">
        <f>MONTH(Actuals[[#This Row],[Date]])</f>
        <v>11</v>
      </c>
      <c r="L24160" s="12"/>
    </row>
    <row r="24161" spans="1:12" x14ac:dyDescent="0.3">
      <c r="A24161">
        <v>8</v>
      </c>
      <c r="B24161">
        <v>12308</v>
      </c>
      <c r="C24161">
        <v>6</v>
      </c>
      <c r="D24161">
        <v>92000</v>
      </c>
      <c r="E24161" s="46">
        <v>44866</v>
      </c>
      <c r="F24161">
        <v>220.78</v>
      </c>
      <c r="I24161" t="str">
        <f>INDEX(LedgerMapping[[#All],[Level 3]],MATCH(Actuals[[#This Row],[Sub Ledger]],LedgerMapping[[#All],[Sub Ledger]],0))</f>
        <v>Other</v>
      </c>
      <c r="J24161" s="22">
        <f>YEAR(Actuals[[#This Row],[Date]])</f>
        <v>2022</v>
      </c>
      <c r="K24161" s="22">
        <f>MONTH(Actuals[[#This Row],[Date]])</f>
        <v>11</v>
      </c>
      <c r="L24161" s="12"/>
    </row>
    <row r="24162" spans="1:12" x14ac:dyDescent="0.3">
      <c r="A24162">
        <v>3</v>
      </c>
      <c r="B24162">
        <v>12449</v>
      </c>
      <c r="C24162">
        <v>6</v>
      </c>
      <c r="D24162">
        <v>92000</v>
      </c>
      <c r="E24162" s="46">
        <v>44897</v>
      </c>
      <c r="F24162">
        <v>263</v>
      </c>
      <c r="I24162" t="str">
        <f>INDEX(LedgerMapping[[#All],[Level 3]],MATCH(Actuals[[#This Row],[Sub Ledger]],LedgerMapping[[#All],[Sub Ledger]],0))</f>
        <v>Other</v>
      </c>
      <c r="J24162" s="22">
        <f>YEAR(Actuals[[#This Row],[Date]])</f>
        <v>2022</v>
      </c>
      <c r="K24162" s="22">
        <f>MONTH(Actuals[[#This Row],[Date]])</f>
        <v>12</v>
      </c>
      <c r="L24162" s="12"/>
    </row>
    <row r="24163" spans="1:12" x14ac:dyDescent="0.3">
      <c r="A24163">
        <v>4</v>
      </c>
      <c r="B24163">
        <v>12637</v>
      </c>
      <c r="C24163">
        <v>6</v>
      </c>
      <c r="D24163">
        <v>92000</v>
      </c>
      <c r="E24163" s="46">
        <v>44897</v>
      </c>
      <c r="F24163">
        <v>313</v>
      </c>
      <c r="I24163" t="str">
        <f>INDEX(LedgerMapping[[#All],[Level 3]],MATCH(Actuals[[#This Row],[Sub Ledger]],LedgerMapping[[#All],[Sub Ledger]],0))</f>
        <v>Other</v>
      </c>
      <c r="J24163" s="22">
        <f>YEAR(Actuals[[#This Row],[Date]])</f>
        <v>2022</v>
      </c>
      <c r="K24163" s="22">
        <f>MONTH(Actuals[[#This Row],[Date]])</f>
        <v>12</v>
      </c>
      <c r="L24163" s="12"/>
    </row>
    <row r="24164" spans="1:12" x14ac:dyDescent="0.3">
      <c r="A24164">
        <v>5</v>
      </c>
      <c r="B24164">
        <v>12778</v>
      </c>
      <c r="C24164">
        <v>6</v>
      </c>
      <c r="D24164">
        <v>92000</v>
      </c>
      <c r="E24164" s="46">
        <v>44897</v>
      </c>
      <c r="F24164">
        <v>216</v>
      </c>
      <c r="I24164" t="str">
        <f>INDEX(LedgerMapping[[#All],[Level 3]],MATCH(Actuals[[#This Row],[Sub Ledger]],LedgerMapping[[#All],[Sub Ledger]],0))</f>
        <v>Other</v>
      </c>
      <c r="J24164" s="22">
        <f>YEAR(Actuals[[#This Row],[Date]])</f>
        <v>2022</v>
      </c>
      <c r="K24164" s="22">
        <f>MONTH(Actuals[[#This Row],[Date]])</f>
        <v>12</v>
      </c>
      <c r="L24164" s="12"/>
    </row>
    <row r="24165" spans="1:12" x14ac:dyDescent="0.3">
      <c r="A24165">
        <v>7</v>
      </c>
      <c r="B24165">
        <v>13250</v>
      </c>
      <c r="C24165">
        <v>6</v>
      </c>
      <c r="D24165">
        <v>92000</v>
      </c>
      <c r="E24165" s="46">
        <v>44897</v>
      </c>
      <c r="F24165">
        <v>316</v>
      </c>
      <c r="I24165" t="str">
        <f>INDEX(LedgerMapping[[#All],[Level 3]],MATCH(Actuals[[#This Row],[Sub Ledger]],LedgerMapping[[#All],[Sub Ledger]],0))</f>
        <v>Other</v>
      </c>
      <c r="J24165" s="22">
        <f>YEAR(Actuals[[#This Row],[Date]])</f>
        <v>2022</v>
      </c>
      <c r="K24165" s="22">
        <f>MONTH(Actuals[[#This Row],[Date]])</f>
        <v>12</v>
      </c>
      <c r="L24165" s="12"/>
    </row>
    <row r="24166" spans="1:12" x14ac:dyDescent="0.3">
      <c r="A24166">
        <v>8</v>
      </c>
      <c r="B24166">
        <v>13438</v>
      </c>
      <c r="C24166">
        <v>6</v>
      </c>
      <c r="D24166">
        <v>92000</v>
      </c>
      <c r="E24166" s="46">
        <v>44897</v>
      </c>
      <c r="F24166">
        <v>343.51</v>
      </c>
      <c r="I24166" t="str">
        <f>INDEX(LedgerMapping[[#All],[Level 3]],MATCH(Actuals[[#This Row],[Sub Ledger]],LedgerMapping[[#All],[Sub Ledger]],0))</f>
        <v>Other</v>
      </c>
      <c r="J24166" s="22">
        <f>YEAR(Actuals[[#This Row],[Date]])</f>
        <v>2022</v>
      </c>
      <c r="K24166" s="22">
        <f>MONTH(Actuals[[#This Row],[Date]])</f>
        <v>12</v>
      </c>
      <c r="L24166" s="12"/>
    </row>
    <row r="24167" spans="1:12" x14ac:dyDescent="0.3">
      <c r="A24167">
        <v>3</v>
      </c>
      <c r="B24167">
        <v>13550</v>
      </c>
      <c r="C24167">
        <v>6</v>
      </c>
      <c r="D24167">
        <v>92000</v>
      </c>
      <c r="E24167" s="46">
        <v>44927</v>
      </c>
      <c r="F24167">
        <v>435</v>
      </c>
      <c r="I24167" t="str">
        <f>INDEX(LedgerMapping[[#All],[Level 3]],MATCH(Actuals[[#This Row],[Sub Ledger]],LedgerMapping[[#All],[Sub Ledger]],0))</f>
        <v>Other</v>
      </c>
      <c r="J24167" s="22">
        <f>YEAR(Actuals[[#This Row],[Date]])</f>
        <v>2023</v>
      </c>
      <c r="K24167" s="22">
        <f>MONTH(Actuals[[#This Row],[Date]])</f>
        <v>1</v>
      </c>
      <c r="L24167" s="12"/>
    </row>
    <row r="24168" spans="1:12" x14ac:dyDescent="0.3">
      <c r="A24168">
        <v>4</v>
      </c>
      <c r="B24168">
        <v>13671</v>
      </c>
      <c r="C24168">
        <v>6</v>
      </c>
      <c r="D24168">
        <v>92000</v>
      </c>
      <c r="E24168" s="46">
        <v>44927</v>
      </c>
      <c r="F24168">
        <v>412</v>
      </c>
      <c r="I24168" t="str">
        <f>INDEX(LedgerMapping[[#All],[Level 3]],MATCH(Actuals[[#This Row],[Sub Ledger]],LedgerMapping[[#All],[Sub Ledger]],0))</f>
        <v>Other</v>
      </c>
      <c r="J24168" s="22">
        <f>YEAR(Actuals[[#This Row],[Date]])</f>
        <v>2023</v>
      </c>
      <c r="K24168" s="22">
        <f>MONTH(Actuals[[#This Row],[Date]])</f>
        <v>1</v>
      </c>
      <c r="L24168" s="12"/>
    </row>
    <row r="24169" spans="1:12" x14ac:dyDescent="0.3">
      <c r="A24169">
        <v>5</v>
      </c>
      <c r="B24169">
        <v>13766</v>
      </c>
      <c r="C24169">
        <v>6</v>
      </c>
      <c r="D24169">
        <v>92000</v>
      </c>
      <c r="E24169" s="46">
        <v>44927</v>
      </c>
      <c r="F24169">
        <v>259</v>
      </c>
      <c r="I24169" t="str">
        <f>INDEX(LedgerMapping[[#All],[Level 3]],MATCH(Actuals[[#This Row],[Sub Ledger]],LedgerMapping[[#All],[Sub Ledger]],0))</f>
        <v>Other</v>
      </c>
      <c r="J24169" s="22">
        <f>YEAR(Actuals[[#This Row],[Date]])</f>
        <v>2023</v>
      </c>
      <c r="K24169" s="22">
        <f>MONTH(Actuals[[#This Row],[Date]])</f>
        <v>1</v>
      </c>
      <c r="L24169" s="12"/>
    </row>
    <row r="24170" spans="1:12" x14ac:dyDescent="0.3">
      <c r="A24170">
        <v>7</v>
      </c>
      <c r="B24170">
        <v>14060</v>
      </c>
      <c r="C24170">
        <v>6</v>
      </c>
      <c r="D24170">
        <v>92000</v>
      </c>
      <c r="E24170" s="46">
        <v>44927</v>
      </c>
      <c r="F24170">
        <v>428</v>
      </c>
      <c r="I24170" t="str">
        <f>INDEX(LedgerMapping[[#All],[Level 3]],MATCH(Actuals[[#This Row],[Sub Ledger]],LedgerMapping[[#All],[Sub Ledger]],0))</f>
        <v>Other</v>
      </c>
      <c r="J24170" s="22">
        <f>YEAR(Actuals[[#This Row],[Date]])</f>
        <v>2023</v>
      </c>
      <c r="K24170" s="22">
        <f>MONTH(Actuals[[#This Row],[Date]])</f>
        <v>1</v>
      </c>
      <c r="L24170" s="12"/>
    </row>
    <row r="24171" spans="1:12" x14ac:dyDescent="0.3">
      <c r="A24171">
        <v>8</v>
      </c>
      <c r="B24171">
        <v>14182</v>
      </c>
      <c r="C24171">
        <v>6</v>
      </c>
      <c r="D24171">
        <v>92000</v>
      </c>
      <c r="E24171" s="46">
        <v>44927</v>
      </c>
      <c r="F24171">
        <v>288.97000000000003</v>
      </c>
      <c r="I24171" t="str">
        <f>INDEX(LedgerMapping[[#All],[Level 3]],MATCH(Actuals[[#This Row],[Sub Ledger]],LedgerMapping[[#All],[Sub Ledger]],0))</f>
        <v>Other</v>
      </c>
      <c r="J24171" s="22">
        <f>YEAR(Actuals[[#This Row],[Date]])</f>
        <v>2023</v>
      </c>
      <c r="K24171" s="22">
        <f>MONTH(Actuals[[#This Row],[Date]])</f>
        <v>1</v>
      </c>
      <c r="L24171" s="12"/>
    </row>
    <row r="24172" spans="1:12" x14ac:dyDescent="0.3">
      <c r="A24172">
        <v>11</v>
      </c>
      <c r="B24172">
        <v>14357</v>
      </c>
      <c r="C24172">
        <v>6</v>
      </c>
      <c r="D24172">
        <v>92000</v>
      </c>
      <c r="E24172" s="46">
        <v>44927</v>
      </c>
      <c r="F24172">
        <v>180.55</v>
      </c>
      <c r="I24172" t="str">
        <f>INDEX(LedgerMapping[[#All],[Level 3]],MATCH(Actuals[[#This Row],[Sub Ledger]],LedgerMapping[[#All],[Sub Ledger]],0))</f>
        <v>Other</v>
      </c>
      <c r="J24172" s="22">
        <f>YEAR(Actuals[[#This Row],[Date]])</f>
        <v>2023</v>
      </c>
      <c r="K24172" s="22">
        <f>MONTH(Actuals[[#This Row],[Date]])</f>
        <v>1</v>
      </c>
      <c r="L24172" s="12"/>
    </row>
    <row r="24173" spans="1:12" x14ac:dyDescent="0.3">
      <c r="A24173">
        <v>12</v>
      </c>
      <c r="B24173">
        <v>14473</v>
      </c>
      <c r="C24173">
        <v>6</v>
      </c>
      <c r="D24173">
        <v>92000</v>
      </c>
      <c r="E24173" s="46">
        <v>44927</v>
      </c>
      <c r="F24173">
        <v>217.78</v>
      </c>
      <c r="I24173" t="str">
        <f>INDEX(LedgerMapping[[#All],[Level 3]],MATCH(Actuals[[#This Row],[Sub Ledger]],LedgerMapping[[#All],[Sub Ledger]],0))</f>
        <v>Other</v>
      </c>
      <c r="J24173" s="22">
        <f>YEAR(Actuals[[#This Row],[Date]])</f>
        <v>2023</v>
      </c>
      <c r="K24173" s="22">
        <f>MONTH(Actuals[[#This Row],[Date]])</f>
        <v>1</v>
      </c>
      <c r="L24173" s="12"/>
    </row>
    <row r="24174" spans="1:12" x14ac:dyDescent="0.3">
      <c r="A24174">
        <v>3</v>
      </c>
      <c r="B24174">
        <v>14564</v>
      </c>
      <c r="C24174">
        <v>6</v>
      </c>
      <c r="D24174">
        <v>92000</v>
      </c>
      <c r="E24174" s="46">
        <v>44958</v>
      </c>
      <c r="F24174">
        <v>409</v>
      </c>
      <c r="I24174" t="str">
        <f>INDEX(LedgerMapping[[#All],[Level 3]],MATCH(Actuals[[#This Row],[Sub Ledger]],LedgerMapping[[#All],[Sub Ledger]],0))</f>
        <v>Other</v>
      </c>
      <c r="J24174" s="22">
        <f>YEAR(Actuals[[#This Row],[Date]])</f>
        <v>2023</v>
      </c>
      <c r="K24174" s="22">
        <f>MONTH(Actuals[[#This Row],[Date]])</f>
        <v>2</v>
      </c>
      <c r="L24174" s="12"/>
    </row>
    <row r="24175" spans="1:12" x14ac:dyDescent="0.3">
      <c r="A24175">
        <v>4</v>
      </c>
      <c r="B24175">
        <v>14683</v>
      </c>
      <c r="C24175">
        <v>6</v>
      </c>
      <c r="D24175">
        <v>92000</v>
      </c>
      <c r="E24175" s="46">
        <v>44958</v>
      </c>
      <c r="F24175">
        <v>291</v>
      </c>
      <c r="I24175" t="str">
        <f>INDEX(LedgerMapping[[#All],[Level 3]],MATCH(Actuals[[#This Row],[Sub Ledger]],LedgerMapping[[#All],[Sub Ledger]],0))</f>
        <v>Other</v>
      </c>
      <c r="J24175" s="22">
        <f>YEAR(Actuals[[#This Row],[Date]])</f>
        <v>2023</v>
      </c>
      <c r="K24175" s="22">
        <f>MONTH(Actuals[[#This Row],[Date]])</f>
        <v>2</v>
      </c>
      <c r="L24175" s="12"/>
    </row>
    <row r="24176" spans="1:12" x14ac:dyDescent="0.3">
      <c r="A24176">
        <v>5</v>
      </c>
      <c r="B24176">
        <v>14776</v>
      </c>
      <c r="C24176">
        <v>6</v>
      </c>
      <c r="D24176">
        <v>92000</v>
      </c>
      <c r="E24176" s="46">
        <v>44958</v>
      </c>
      <c r="F24176">
        <v>272</v>
      </c>
      <c r="I24176" t="str">
        <f>INDEX(LedgerMapping[[#All],[Level 3]],MATCH(Actuals[[#This Row],[Sub Ledger]],LedgerMapping[[#All],[Sub Ledger]],0))</f>
        <v>Other</v>
      </c>
      <c r="J24176" s="22">
        <f>YEAR(Actuals[[#This Row],[Date]])</f>
        <v>2023</v>
      </c>
      <c r="K24176" s="22">
        <f>MONTH(Actuals[[#This Row],[Date]])</f>
        <v>2</v>
      </c>
      <c r="L24176" s="12"/>
    </row>
    <row r="24177" spans="1:12" x14ac:dyDescent="0.3">
      <c r="A24177">
        <v>7</v>
      </c>
      <c r="B24177">
        <v>15066</v>
      </c>
      <c r="C24177">
        <v>6</v>
      </c>
      <c r="D24177">
        <v>92000</v>
      </c>
      <c r="E24177" s="46">
        <v>44958</v>
      </c>
      <c r="F24177">
        <v>392</v>
      </c>
      <c r="I24177" t="str">
        <f>INDEX(LedgerMapping[[#All],[Level 3]],MATCH(Actuals[[#This Row],[Sub Ledger]],LedgerMapping[[#All],[Sub Ledger]],0))</f>
        <v>Other</v>
      </c>
      <c r="J24177" s="22">
        <f>YEAR(Actuals[[#This Row],[Date]])</f>
        <v>2023</v>
      </c>
      <c r="K24177" s="22">
        <f>MONTH(Actuals[[#This Row],[Date]])</f>
        <v>2</v>
      </c>
      <c r="L24177" s="12"/>
    </row>
    <row r="24178" spans="1:12" x14ac:dyDescent="0.3">
      <c r="A24178">
        <v>8</v>
      </c>
      <c r="B24178">
        <v>15186</v>
      </c>
      <c r="C24178">
        <v>6</v>
      </c>
      <c r="D24178">
        <v>92000</v>
      </c>
      <c r="E24178" s="46">
        <v>44958</v>
      </c>
      <c r="F24178">
        <v>282.89999999999998</v>
      </c>
      <c r="I24178" t="str">
        <f>INDEX(LedgerMapping[[#All],[Level 3]],MATCH(Actuals[[#This Row],[Sub Ledger]],LedgerMapping[[#All],[Sub Ledger]],0))</f>
        <v>Other</v>
      </c>
      <c r="J24178" s="22">
        <f>YEAR(Actuals[[#This Row],[Date]])</f>
        <v>2023</v>
      </c>
      <c r="K24178" s="22">
        <f>MONTH(Actuals[[#This Row],[Date]])</f>
        <v>2</v>
      </c>
      <c r="L24178" s="12"/>
    </row>
    <row r="24179" spans="1:12" x14ac:dyDescent="0.3">
      <c r="A24179">
        <v>11</v>
      </c>
      <c r="B24179">
        <v>15360</v>
      </c>
      <c r="C24179">
        <v>6</v>
      </c>
      <c r="D24179">
        <v>92000</v>
      </c>
      <c r="E24179" s="46">
        <v>44958</v>
      </c>
      <c r="F24179">
        <v>268.85000000000002</v>
      </c>
      <c r="I24179" t="str">
        <f>INDEX(LedgerMapping[[#All],[Level 3]],MATCH(Actuals[[#This Row],[Sub Ledger]],LedgerMapping[[#All],[Sub Ledger]],0))</f>
        <v>Other</v>
      </c>
      <c r="J24179" s="22">
        <f>YEAR(Actuals[[#This Row],[Date]])</f>
        <v>2023</v>
      </c>
      <c r="K24179" s="22">
        <f>MONTH(Actuals[[#This Row],[Date]])</f>
        <v>2</v>
      </c>
      <c r="L24179" s="12"/>
    </row>
    <row r="24180" spans="1:12" x14ac:dyDescent="0.3">
      <c r="A24180">
        <v>12</v>
      </c>
      <c r="B24180">
        <v>15451</v>
      </c>
      <c r="C24180">
        <v>6</v>
      </c>
      <c r="D24180">
        <v>92000</v>
      </c>
      <c r="E24180" s="46">
        <v>44958</v>
      </c>
      <c r="F24180">
        <v>283.74</v>
      </c>
      <c r="I24180" t="str">
        <f>INDEX(LedgerMapping[[#All],[Level 3]],MATCH(Actuals[[#This Row],[Sub Ledger]],LedgerMapping[[#All],[Sub Ledger]],0))</f>
        <v>Other</v>
      </c>
      <c r="J24180" s="22">
        <f>YEAR(Actuals[[#This Row],[Date]])</f>
        <v>2023</v>
      </c>
      <c r="K24180" s="22">
        <f>MONTH(Actuals[[#This Row],[Date]])</f>
        <v>2</v>
      </c>
      <c r="L24180" s="12"/>
    </row>
    <row r="24181" spans="1:12" x14ac:dyDescent="0.3">
      <c r="A24181">
        <v>3</v>
      </c>
      <c r="B24181">
        <v>15543</v>
      </c>
      <c r="C24181">
        <v>6</v>
      </c>
      <c r="D24181">
        <v>92000</v>
      </c>
      <c r="E24181" s="46">
        <v>44988</v>
      </c>
      <c r="F24181">
        <v>324</v>
      </c>
      <c r="I24181" t="str">
        <f>INDEX(LedgerMapping[[#All],[Level 3]],MATCH(Actuals[[#This Row],[Sub Ledger]],LedgerMapping[[#All],[Sub Ledger]],0))</f>
        <v>Other</v>
      </c>
      <c r="J24181" s="22">
        <f>YEAR(Actuals[[#This Row],[Date]])</f>
        <v>2023</v>
      </c>
      <c r="K24181" s="22">
        <f>MONTH(Actuals[[#This Row],[Date]])</f>
        <v>3</v>
      </c>
      <c r="L24181" s="12"/>
    </row>
    <row r="24182" spans="1:12" x14ac:dyDescent="0.3">
      <c r="A24182">
        <v>4</v>
      </c>
      <c r="B24182">
        <v>15663</v>
      </c>
      <c r="C24182">
        <v>6</v>
      </c>
      <c r="D24182">
        <v>92000</v>
      </c>
      <c r="E24182" s="46">
        <v>44988</v>
      </c>
      <c r="F24182">
        <v>385</v>
      </c>
      <c r="I24182" t="str">
        <f>INDEX(LedgerMapping[[#All],[Level 3]],MATCH(Actuals[[#This Row],[Sub Ledger]],LedgerMapping[[#All],[Sub Ledger]],0))</f>
        <v>Other</v>
      </c>
      <c r="J24182" s="22">
        <f>YEAR(Actuals[[#This Row],[Date]])</f>
        <v>2023</v>
      </c>
      <c r="K24182" s="22">
        <f>MONTH(Actuals[[#This Row],[Date]])</f>
        <v>3</v>
      </c>
      <c r="L24182" s="12"/>
    </row>
    <row r="24183" spans="1:12" x14ac:dyDescent="0.3">
      <c r="A24183">
        <v>5</v>
      </c>
      <c r="B24183">
        <v>15756</v>
      </c>
      <c r="C24183">
        <v>6</v>
      </c>
      <c r="D24183">
        <v>92000</v>
      </c>
      <c r="E24183" s="46">
        <v>44988</v>
      </c>
      <c r="F24183">
        <v>381</v>
      </c>
      <c r="I24183" t="str">
        <f>INDEX(LedgerMapping[[#All],[Level 3]],MATCH(Actuals[[#This Row],[Sub Ledger]],LedgerMapping[[#All],[Sub Ledger]],0))</f>
        <v>Other</v>
      </c>
      <c r="J24183" s="22">
        <f>YEAR(Actuals[[#This Row],[Date]])</f>
        <v>2023</v>
      </c>
      <c r="K24183" s="22">
        <f>MONTH(Actuals[[#This Row],[Date]])</f>
        <v>3</v>
      </c>
      <c r="L24183" s="12"/>
    </row>
    <row r="24184" spans="1:12" x14ac:dyDescent="0.3">
      <c r="A24184">
        <v>7</v>
      </c>
      <c r="B24184">
        <v>16046</v>
      </c>
      <c r="C24184">
        <v>6</v>
      </c>
      <c r="D24184">
        <v>92000</v>
      </c>
      <c r="E24184" s="46">
        <v>44988</v>
      </c>
      <c r="F24184">
        <v>396</v>
      </c>
      <c r="I24184" t="str">
        <f>INDEX(LedgerMapping[[#All],[Level 3]],MATCH(Actuals[[#This Row],[Sub Ledger]],LedgerMapping[[#All],[Sub Ledger]],0))</f>
        <v>Other</v>
      </c>
      <c r="J24184" s="22">
        <f>YEAR(Actuals[[#This Row],[Date]])</f>
        <v>2023</v>
      </c>
      <c r="K24184" s="22">
        <f>MONTH(Actuals[[#This Row],[Date]])</f>
        <v>3</v>
      </c>
      <c r="L24184" s="12"/>
    </row>
    <row r="24185" spans="1:12" x14ac:dyDescent="0.3">
      <c r="A24185">
        <v>8</v>
      </c>
      <c r="B24185">
        <v>16166</v>
      </c>
      <c r="C24185">
        <v>6</v>
      </c>
      <c r="D24185">
        <v>92000</v>
      </c>
      <c r="E24185" s="46">
        <v>44988</v>
      </c>
      <c r="F24185">
        <v>422.3</v>
      </c>
      <c r="I24185" t="str">
        <f>INDEX(LedgerMapping[[#All],[Level 3]],MATCH(Actuals[[#This Row],[Sub Ledger]],LedgerMapping[[#All],[Sub Ledger]],0))</f>
        <v>Other</v>
      </c>
      <c r="J24185" s="22">
        <f>YEAR(Actuals[[#This Row],[Date]])</f>
        <v>2023</v>
      </c>
      <c r="K24185" s="22">
        <f>MONTH(Actuals[[#This Row],[Date]])</f>
        <v>3</v>
      </c>
      <c r="L24185" s="12"/>
    </row>
    <row r="24186" spans="1:12" x14ac:dyDescent="0.3">
      <c r="A24186">
        <v>11</v>
      </c>
      <c r="B24186">
        <v>16367</v>
      </c>
      <c r="C24186">
        <v>6</v>
      </c>
      <c r="D24186">
        <v>92000</v>
      </c>
      <c r="E24186" s="46">
        <v>44988</v>
      </c>
      <c r="F24186">
        <v>143.31</v>
      </c>
      <c r="I24186" t="str">
        <f>INDEX(LedgerMapping[[#All],[Level 3]],MATCH(Actuals[[#This Row],[Sub Ledger]],LedgerMapping[[#All],[Sub Ledger]],0))</f>
        <v>Other</v>
      </c>
      <c r="J24186" s="22">
        <f>YEAR(Actuals[[#This Row],[Date]])</f>
        <v>2023</v>
      </c>
      <c r="K24186" s="22">
        <f>MONTH(Actuals[[#This Row],[Date]])</f>
        <v>3</v>
      </c>
      <c r="L24186" s="12"/>
    </row>
    <row r="24187" spans="1:12" x14ac:dyDescent="0.3">
      <c r="A24187">
        <v>12</v>
      </c>
      <c r="B24187">
        <v>16483</v>
      </c>
      <c r="C24187">
        <v>6</v>
      </c>
      <c r="D24187">
        <v>92000</v>
      </c>
      <c r="E24187" s="46">
        <v>44988</v>
      </c>
      <c r="F24187">
        <v>158.21</v>
      </c>
      <c r="I24187" t="str">
        <f>INDEX(LedgerMapping[[#All],[Level 3]],MATCH(Actuals[[#This Row],[Sub Ledger]],LedgerMapping[[#All],[Sub Ledger]],0))</f>
        <v>Other</v>
      </c>
      <c r="J24187" s="22">
        <f>YEAR(Actuals[[#This Row],[Date]])</f>
        <v>2023</v>
      </c>
      <c r="K24187" s="22">
        <f>MONTH(Actuals[[#This Row],[Date]])</f>
        <v>3</v>
      </c>
      <c r="L24187" s="12"/>
    </row>
    <row r="24188" spans="1:12" x14ac:dyDescent="0.3">
      <c r="A24188">
        <v>3</v>
      </c>
      <c r="B24188">
        <v>16575</v>
      </c>
      <c r="C24188">
        <v>6</v>
      </c>
      <c r="D24188">
        <v>92000</v>
      </c>
      <c r="E24188" s="46">
        <v>45018</v>
      </c>
      <c r="F24188">
        <v>360</v>
      </c>
      <c r="I24188" t="str">
        <f>INDEX(LedgerMapping[[#All],[Level 3]],MATCH(Actuals[[#This Row],[Sub Ledger]],LedgerMapping[[#All],[Sub Ledger]],0))</f>
        <v>Other</v>
      </c>
      <c r="J24188" s="22">
        <f>YEAR(Actuals[[#This Row],[Date]])</f>
        <v>2023</v>
      </c>
      <c r="K24188" s="22">
        <f>MONTH(Actuals[[#This Row],[Date]])</f>
        <v>4</v>
      </c>
      <c r="L24188" s="12"/>
    </row>
    <row r="24189" spans="1:12" x14ac:dyDescent="0.3">
      <c r="A24189">
        <v>4</v>
      </c>
      <c r="B24189">
        <v>16695</v>
      </c>
      <c r="C24189">
        <v>6</v>
      </c>
      <c r="D24189">
        <v>92000</v>
      </c>
      <c r="E24189" s="46">
        <v>45018</v>
      </c>
      <c r="F24189">
        <v>324</v>
      </c>
      <c r="I24189" t="str">
        <f>INDEX(LedgerMapping[[#All],[Level 3]],MATCH(Actuals[[#This Row],[Sub Ledger]],LedgerMapping[[#All],[Sub Ledger]],0))</f>
        <v>Other</v>
      </c>
      <c r="J24189" s="22">
        <f>YEAR(Actuals[[#This Row],[Date]])</f>
        <v>2023</v>
      </c>
      <c r="K24189" s="22">
        <f>MONTH(Actuals[[#This Row],[Date]])</f>
        <v>4</v>
      </c>
      <c r="L24189" s="12"/>
    </row>
    <row r="24190" spans="1:12" x14ac:dyDescent="0.3">
      <c r="A24190">
        <v>5</v>
      </c>
      <c r="B24190">
        <v>16788</v>
      </c>
      <c r="C24190">
        <v>6</v>
      </c>
      <c r="D24190">
        <v>92000</v>
      </c>
      <c r="E24190" s="46">
        <v>45018</v>
      </c>
      <c r="F24190">
        <v>436</v>
      </c>
      <c r="I24190" t="str">
        <f>INDEX(LedgerMapping[[#All],[Level 3]],MATCH(Actuals[[#This Row],[Sub Ledger]],LedgerMapping[[#All],[Sub Ledger]],0))</f>
        <v>Other</v>
      </c>
      <c r="J24190" s="22">
        <f>YEAR(Actuals[[#This Row],[Date]])</f>
        <v>2023</v>
      </c>
      <c r="K24190" s="22">
        <f>MONTH(Actuals[[#This Row],[Date]])</f>
        <v>4</v>
      </c>
      <c r="L24190" s="12"/>
    </row>
    <row r="24191" spans="1:12" x14ac:dyDescent="0.3">
      <c r="A24191">
        <v>7</v>
      </c>
      <c r="B24191">
        <v>17078</v>
      </c>
      <c r="C24191">
        <v>6</v>
      </c>
      <c r="D24191">
        <v>92000</v>
      </c>
      <c r="E24191" s="46">
        <v>45018</v>
      </c>
      <c r="F24191">
        <v>284</v>
      </c>
      <c r="I24191" t="str">
        <f>INDEX(LedgerMapping[[#All],[Level 3]],MATCH(Actuals[[#This Row],[Sub Ledger]],LedgerMapping[[#All],[Sub Ledger]],0))</f>
        <v>Other</v>
      </c>
      <c r="J24191" s="22">
        <f>YEAR(Actuals[[#This Row],[Date]])</f>
        <v>2023</v>
      </c>
      <c r="K24191" s="22">
        <f>MONTH(Actuals[[#This Row],[Date]])</f>
        <v>4</v>
      </c>
      <c r="L24191" s="12"/>
    </row>
    <row r="24192" spans="1:12" x14ac:dyDescent="0.3">
      <c r="A24192">
        <v>8</v>
      </c>
      <c r="B24192">
        <v>17198</v>
      </c>
      <c r="C24192">
        <v>6</v>
      </c>
      <c r="D24192">
        <v>92000</v>
      </c>
      <c r="E24192" s="46">
        <v>45018</v>
      </c>
      <c r="F24192">
        <v>325.33</v>
      </c>
      <c r="I24192" t="str">
        <f>INDEX(LedgerMapping[[#All],[Level 3]],MATCH(Actuals[[#This Row],[Sub Ledger]],LedgerMapping[[#All],[Sub Ledger]],0))</f>
        <v>Other</v>
      </c>
      <c r="J24192" s="22">
        <f>YEAR(Actuals[[#This Row],[Date]])</f>
        <v>2023</v>
      </c>
      <c r="K24192" s="22">
        <f>MONTH(Actuals[[#This Row],[Date]])</f>
        <v>4</v>
      </c>
      <c r="L24192" s="12"/>
    </row>
    <row r="24193" spans="1:12" x14ac:dyDescent="0.3">
      <c r="A24193">
        <v>11</v>
      </c>
      <c r="B24193">
        <v>17399</v>
      </c>
      <c r="C24193">
        <v>6</v>
      </c>
      <c r="D24193">
        <v>92000</v>
      </c>
      <c r="E24193" s="46">
        <v>45018</v>
      </c>
      <c r="F24193">
        <v>283.74</v>
      </c>
      <c r="I24193" t="str">
        <f>INDEX(LedgerMapping[[#All],[Level 3]],MATCH(Actuals[[#This Row],[Sub Ledger]],LedgerMapping[[#All],[Sub Ledger]],0))</f>
        <v>Other</v>
      </c>
      <c r="J24193" s="22">
        <f>YEAR(Actuals[[#This Row],[Date]])</f>
        <v>2023</v>
      </c>
      <c r="K24193" s="22">
        <f>MONTH(Actuals[[#This Row],[Date]])</f>
        <v>4</v>
      </c>
      <c r="L24193" s="12"/>
    </row>
    <row r="24194" spans="1:12" x14ac:dyDescent="0.3">
      <c r="A24194">
        <v>12</v>
      </c>
      <c r="B24194">
        <v>17515</v>
      </c>
      <c r="C24194">
        <v>6</v>
      </c>
      <c r="D24194">
        <v>92000</v>
      </c>
      <c r="E24194" s="46">
        <v>45018</v>
      </c>
      <c r="F24194">
        <v>283.74</v>
      </c>
      <c r="I24194" t="str">
        <f>INDEX(LedgerMapping[[#All],[Level 3]],MATCH(Actuals[[#This Row],[Sub Ledger]],LedgerMapping[[#All],[Sub Ledger]],0))</f>
        <v>Other</v>
      </c>
      <c r="J24194" s="22">
        <f>YEAR(Actuals[[#This Row],[Date]])</f>
        <v>2023</v>
      </c>
      <c r="K24194" s="22">
        <f>MONTH(Actuals[[#This Row],[Date]])</f>
        <v>4</v>
      </c>
      <c r="L24194" s="12"/>
    </row>
    <row r="24195" spans="1:12" x14ac:dyDescent="0.3">
      <c r="A24195">
        <v>3</v>
      </c>
      <c r="B24195">
        <v>17607</v>
      </c>
      <c r="C24195">
        <v>6</v>
      </c>
      <c r="D24195">
        <v>92000</v>
      </c>
      <c r="E24195" s="46">
        <v>45049</v>
      </c>
      <c r="F24195">
        <v>404</v>
      </c>
      <c r="I24195" t="str">
        <f>INDEX(LedgerMapping[[#All],[Level 3]],MATCH(Actuals[[#This Row],[Sub Ledger]],LedgerMapping[[#All],[Sub Ledger]],0))</f>
        <v>Other</v>
      </c>
      <c r="J24195" s="22">
        <f>YEAR(Actuals[[#This Row],[Date]])</f>
        <v>2023</v>
      </c>
      <c r="K24195" s="22">
        <f>MONTH(Actuals[[#This Row],[Date]])</f>
        <v>5</v>
      </c>
      <c r="L24195" s="12"/>
    </row>
    <row r="24196" spans="1:12" x14ac:dyDescent="0.3">
      <c r="A24196">
        <v>4</v>
      </c>
      <c r="B24196">
        <v>17726</v>
      </c>
      <c r="C24196">
        <v>6</v>
      </c>
      <c r="D24196">
        <v>92000</v>
      </c>
      <c r="E24196" s="46">
        <v>45049</v>
      </c>
      <c r="F24196">
        <v>370</v>
      </c>
      <c r="I24196" t="str">
        <f>INDEX(LedgerMapping[[#All],[Level 3]],MATCH(Actuals[[#This Row],[Sub Ledger]],LedgerMapping[[#All],[Sub Ledger]],0))</f>
        <v>Other</v>
      </c>
      <c r="J24196" s="22">
        <f>YEAR(Actuals[[#This Row],[Date]])</f>
        <v>2023</v>
      </c>
      <c r="K24196" s="22">
        <f>MONTH(Actuals[[#This Row],[Date]])</f>
        <v>5</v>
      </c>
      <c r="L24196" s="12"/>
    </row>
    <row r="24197" spans="1:12" x14ac:dyDescent="0.3">
      <c r="A24197">
        <v>5</v>
      </c>
      <c r="B24197">
        <v>17819</v>
      </c>
      <c r="C24197">
        <v>6</v>
      </c>
      <c r="D24197">
        <v>92000</v>
      </c>
      <c r="E24197" s="46">
        <v>45049</v>
      </c>
      <c r="F24197">
        <v>384</v>
      </c>
      <c r="I24197" t="str">
        <f>INDEX(LedgerMapping[[#All],[Level 3]],MATCH(Actuals[[#This Row],[Sub Ledger]],LedgerMapping[[#All],[Sub Ledger]],0))</f>
        <v>Other</v>
      </c>
      <c r="J24197" s="22">
        <f>YEAR(Actuals[[#This Row],[Date]])</f>
        <v>2023</v>
      </c>
      <c r="K24197" s="22">
        <f>MONTH(Actuals[[#This Row],[Date]])</f>
        <v>5</v>
      </c>
      <c r="L24197" s="12"/>
    </row>
    <row r="24198" spans="1:12" x14ac:dyDescent="0.3">
      <c r="A24198">
        <v>7</v>
      </c>
      <c r="B24198">
        <v>18108</v>
      </c>
      <c r="C24198">
        <v>6</v>
      </c>
      <c r="D24198">
        <v>92000</v>
      </c>
      <c r="E24198" s="46">
        <v>45049</v>
      </c>
      <c r="F24198">
        <v>259</v>
      </c>
      <c r="I24198" t="str">
        <f>INDEX(LedgerMapping[[#All],[Level 3]],MATCH(Actuals[[#This Row],[Sub Ledger]],LedgerMapping[[#All],[Sub Ledger]],0))</f>
        <v>Other</v>
      </c>
      <c r="J24198" s="22">
        <f>YEAR(Actuals[[#This Row],[Date]])</f>
        <v>2023</v>
      </c>
      <c r="K24198" s="22">
        <f>MONTH(Actuals[[#This Row],[Date]])</f>
        <v>5</v>
      </c>
      <c r="L24198" s="12"/>
    </row>
    <row r="24199" spans="1:12" x14ac:dyDescent="0.3">
      <c r="A24199">
        <v>8</v>
      </c>
      <c r="B24199">
        <v>18227</v>
      </c>
      <c r="C24199">
        <v>6</v>
      </c>
      <c r="D24199">
        <v>92000</v>
      </c>
      <c r="E24199" s="46">
        <v>45049</v>
      </c>
      <c r="F24199">
        <v>364.72</v>
      </c>
      <c r="I24199" t="str">
        <f>INDEX(LedgerMapping[[#All],[Level 3]],MATCH(Actuals[[#This Row],[Sub Ledger]],LedgerMapping[[#All],[Sub Ledger]],0))</f>
        <v>Other</v>
      </c>
      <c r="J24199" s="22">
        <f>YEAR(Actuals[[#This Row],[Date]])</f>
        <v>2023</v>
      </c>
      <c r="K24199" s="22">
        <f>MONTH(Actuals[[#This Row],[Date]])</f>
        <v>5</v>
      </c>
      <c r="L24199" s="12"/>
    </row>
    <row r="24200" spans="1:12" x14ac:dyDescent="0.3">
      <c r="A24200">
        <v>11</v>
      </c>
      <c r="B24200">
        <v>18428</v>
      </c>
      <c r="C24200">
        <v>6</v>
      </c>
      <c r="D24200">
        <v>92000</v>
      </c>
      <c r="E24200" s="46">
        <v>45049</v>
      </c>
      <c r="F24200">
        <v>166.72</v>
      </c>
      <c r="I24200" t="str">
        <f>INDEX(LedgerMapping[[#All],[Level 3]],MATCH(Actuals[[#This Row],[Sub Ledger]],LedgerMapping[[#All],[Sub Ledger]],0))</f>
        <v>Other</v>
      </c>
      <c r="J24200" s="22">
        <f>YEAR(Actuals[[#This Row],[Date]])</f>
        <v>2023</v>
      </c>
      <c r="K24200" s="22">
        <f>MONTH(Actuals[[#This Row],[Date]])</f>
        <v>5</v>
      </c>
      <c r="L24200" s="12"/>
    </row>
    <row r="24201" spans="1:12" x14ac:dyDescent="0.3">
      <c r="A24201">
        <v>12</v>
      </c>
      <c r="B24201">
        <v>18519</v>
      </c>
      <c r="C24201">
        <v>6</v>
      </c>
      <c r="D24201">
        <v>92000</v>
      </c>
      <c r="E24201" s="46">
        <v>45049</v>
      </c>
      <c r="F24201">
        <v>281.62</v>
      </c>
      <c r="I24201" t="str">
        <f>INDEX(LedgerMapping[[#All],[Level 3]],MATCH(Actuals[[#This Row],[Sub Ledger]],LedgerMapping[[#All],[Sub Ledger]],0))</f>
        <v>Other</v>
      </c>
      <c r="J24201" s="22">
        <f>YEAR(Actuals[[#This Row],[Date]])</f>
        <v>2023</v>
      </c>
      <c r="K24201" s="22">
        <f>MONTH(Actuals[[#This Row],[Date]])</f>
        <v>5</v>
      </c>
      <c r="L24201" s="12"/>
    </row>
    <row r="24202" spans="1:12" x14ac:dyDescent="0.3">
      <c r="A24202">
        <v>3</v>
      </c>
      <c r="B24202">
        <v>18611</v>
      </c>
      <c r="C24202">
        <v>6</v>
      </c>
      <c r="D24202">
        <v>92000</v>
      </c>
      <c r="E24202" s="46">
        <v>45079</v>
      </c>
      <c r="F24202">
        <v>349</v>
      </c>
      <c r="I24202" t="str">
        <f>INDEX(LedgerMapping[[#All],[Level 3]],MATCH(Actuals[[#This Row],[Sub Ledger]],LedgerMapping[[#All],[Sub Ledger]],0))</f>
        <v>Other</v>
      </c>
      <c r="J24202" s="22">
        <f>YEAR(Actuals[[#This Row],[Date]])</f>
        <v>2023</v>
      </c>
      <c r="K24202" s="22">
        <f>MONTH(Actuals[[#This Row],[Date]])</f>
        <v>6</v>
      </c>
      <c r="L24202" s="12"/>
    </row>
    <row r="24203" spans="1:12" x14ac:dyDescent="0.3">
      <c r="A24203">
        <v>4</v>
      </c>
      <c r="B24203">
        <v>18730</v>
      </c>
      <c r="C24203">
        <v>6</v>
      </c>
      <c r="D24203">
        <v>92000</v>
      </c>
      <c r="E24203" s="46">
        <v>45079</v>
      </c>
      <c r="F24203">
        <v>370</v>
      </c>
      <c r="I24203" t="str">
        <f>INDEX(LedgerMapping[[#All],[Level 3]],MATCH(Actuals[[#This Row],[Sub Ledger]],LedgerMapping[[#All],[Sub Ledger]],0))</f>
        <v>Other</v>
      </c>
      <c r="J24203" s="22">
        <f>YEAR(Actuals[[#This Row],[Date]])</f>
        <v>2023</v>
      </c>
      <c r="K24203" s="22">
        <f>MONTH(Actuals[[#This Row],[Date]])</f>
        <v>6</v>
      </c>
      <c r="L24203" s="12"/>
    </row>
    <row r="24204" spans="1:12" x14ac:dyDescent="0.3">
      <c r="A24204">
        <v>5</v>
      </c>
      <c r="B24204">
        <v>18823</v>
      </c>
      <c r="C24204">
        <v>6</v>
      </c>
      <c r="D24204">
        <v>92000</v>
      </c>
      <c r="E24204" s="46">
        <v>45079</v>
      </c>
      <c r="F24204">
        <v>440</v>
      </c>
      <c r="I24204" t="str">
        <f>INDEX(LedgerMapping[[#All],[Level 3]],MATCH(Actuals[[#This Row],[Sub Ledger]],LedgerMapping[[#All],[Sub Ledger]],0))</f>
        <v>Other</v>
      </c>
      <c r="J24204" s="22">
        <f>YEAR(Actuals[[#This Row],[Date]])</f>
        <v>2023</v>
      </c>
      <c r="K24204" s="22">
        <f>MONTH(Actuals[[#This Row],[Date]])</f>
        <v>6</v>
      </c>
      <c r="L24204" s="12"/>
    </row>
    <row r="24205" spans="1:12" x14ac:dyDescent="0.3">
      <c r="A24205">
        <v>7</v>
      </c>
      <c r="B24205">
        <v>19112</v>
      </c>
      <c r="C24205">
        <v>6</v>
      </c>
      <c r="D24205">
        <v>92000</v>
      </c>
      <c r="E24205" s="46">
        <v>45079</v>
      </c>
      <c r="F24205">
        <v>468</v>
      </c>
      <c r="I24205" t="str">
        <f>INDEX(LedgerMapping[[#All],[Level 3]],MATCH(Actuals[[#This Row],[Sub Ledger]],LedgerMapping[[#All],[Sub Ledger]],0))</f>
        <v>Other</v>
      </c>
      <c r="J24205" s="22">
        <f>YEAR(Actuals[[#This Row],[Date]])</f>
        <v>2023</v>
      </c>
      <c r="K24205" s="22">
        <f>MONTH(Actuals[[#This Row],[Date]])</f>
        <v>6</v>
      </c>
      <c r="L24205" s="12"/>
    </row>
    <row r="24206" spans="1:12" x14ac:dyDescent="0.3">
      <c r="A24206">
        <v>8</v>
      </c>
      <c r="B24206">
        <v>19232</v>
      </c>
      <c r="C24206">
        <v>6</v>
      </c>
      <c r="D24206">
        <v>92000</v>
      </c>
      <c r="E24206" s="46">
        <v>45079</v>
      </c>
      <c r="F24206">
        <v>261.69</v>
      </c>
      <c r="I24206" t="str">
        <f>INDEX(LedgerMapping[[#All],[Level 3]],MATCH(Actuals[[#This Row],[Sub Ledger]],LedgerMapping[[#All],[Sub Ledger]],0))</f>
        <v>Other</v>
      </c>
      <c r="J24206" s="22">
        <f>YEAR(Actuals[[#This Row],[Date]])</f>
        <v>2023</v>
      </c>
      <c r="K24206" s="22">
        <f>MONTH(Actuals[[#This Row],[Date]])</f>
        <v>6</v>
      </c>
      <c r="L24206" s="12"/>
    </row>
    <row r="24207" spans="1:12" x14ac:dyDescent="0.3">
      <c r="A24207">
        <v>11</v>
      </c>
      <c r="B24207">
        <v>19432</v>
      </c>
      <c r="C24207">
        <v>6</v>
      </c>
      <c r="D24207">
        <v>92000</v>
      </c>
      <c r="E24207" s="46">
        <v>45079</v>
      </c>
      <c r="F24207">
        <v>227.36</v>
      </c>
      <c r="I24207" t="str">
        <f>INDEX(LedgerMapping[[#All],[Level 3]],MATCH(Actuals[[#This Row],[Sub Ledger]],LedgerMapping[[#All],[Sub Ledger]],0))</f>
        <v>Other</v>
      </c>
      <c r="J24207" s="22">
        <f>YEAR(Actuals[[#This Row],[Date]])</f>
        <v>2023</v>
      </c>
      <c r="K24207" s="22">
        <f>MONTH(Actuals[[#This Row],[Date]])</f>
        <v>6</v>
      </c>
      <c r="L24207" s="12"/>
    </row>
    <row r="24208" spans="1:12" x14ac:dyDescent="0.3">
      <c r="A24208">
        <v>12</v>
      </c>
      <c r="B24208">
        <v>19548</v>
      </c>
      <c r="C24208">
        <v>6</v>
      </c>
      <c r="D24208">
        <v>92000</v>
      </c>
      <c r="E24208" s="46">
        <v>45079</v>
      </c>
      <c r="F24208">
        <v>175.23</v>
      </c>
      <c r="I24208" t="str">
        <f>INDEX(LedgerMapping[[#All],[Level 3]],MATCH(Actuals[[#This Row],[Sub Ledger]],LedgerMapping[[#All],[Sub Ledger]],0))</f>
        <v>Other</v>
      </c>
      <c r="J24208" s="22">
        <f>YEAR(Actuals[[#This Row],[Date]])</f>
        <v>2023</v>
      </c>
      <c r="K24208" s="22">
        <f>MONTH(Actuals[[#This Row],[Date]])</f>
        <v>6</v>
      </c>
      <c r="L24208" s="12"/>
    </row>
    <row r="24209" spans="1:12" x14ac:dyDescent="0.3">
      <c r="A24209">
        <v>3</v>
      </c>
      <c r="B24209">
        <v>19639</v>
      </c>
      <c r="C24209">
        <v>6</v>
      </c>
      <c r="D24209">
        <v>92000</v>
      </c>
      <c r="E24209" s="46">
        <v>45110</v>
      </c>
      <c r="F24209">
        <v>365</v>
      </c>
      <c r="I24209" t="str">
        <f>INDEX(LedgerMapping[[#All],[Level 3]],MATCH(Actuals[[#This Row],[Sub Ledger]],LedgerMapping[[#All],[Sub Ledger]],0))</f>
        <v>Other</v>
      </c>
      <c r="J24209" s="22">
        <f>YEAR(Actuals[[#This Row],[Date]])</f>
        <v>2023</v>
      </c>
      <c r="K24209" s="22">
        <f>MONTH(Actuals[[#This Row],[Date]])</f>
        <v>7</v>
      </c>
      <c r="L24209" s="12"/>
    </row>
    <row r="24210" spans="1:12" x14ac:dyDescent="0.3">
      <c r="A24210">
        <v>4</v>
      </c>
      <c r="B24210">
        <v>19758</v>
      </c>
      <c r="C24210">
        <v>6</v>
      </c>
      <c r="D24210">
        <v>92000</v>
      </c>
      <c r="E24210" s="46">
        <v>45110</v>
      </c>
      <c r="F24210">
        <v>310</v>
      </c>
      <c r="I24210" t="str">
        <f>INDEX(LedgerMapping[[#All],[Level 3]],MATCH(Actuals[[#This Row],[Sub Ledger]],LedgerMapping[[#All],[Sub Ledger]],0))</f>
        <v>Other</v>
      </c>
      <c r="J24210" s="22">
        <f>YEAR(Actuals[[#This Row],[Date]])</f>
        <v>2023</v>
      </c>
      <c r="K24210" s="22">
        <f>MONTH(Actuals[[#This Row],[Date]])</f>
        <v>7</v>
      </c>
      <c r="L24210" s="12"/>
    </row>
    <row r="24211" spans="1:12" x14ac:dyDescent="0.3">
      <c r="A24211">
        <v>5</v>
      </c>
      <c r="B24211">
        <v>19851</v>
      </c>
      <c r="C24211">
        <v>6</v>
      </c>
      <c r="D24211">
        <v>92000</v>
      </c>
      <c r="E24211" s="46">
        <v>45110</v>
      </c>
      <c r="F24211">
        <v>313</v>
      </c>
      <c r="I24211" t="str">
        <f>INDEX(LedgerMapping[[#All],[Level 3]],MATCH(Actuals[[#This Row],[Sub Ledger]],LedgerMapping[[#All],[Sub Ledger]],0))</f>
        <v>Other</v>
      </c>
      <c r="J24211" s="22">
        <f>YEAR(Actuals[[#This Row],[Date]])</f>
        <v>2023</v>
      </c>
      <c r="K24211" s="22">
        <f>MONTH(Actuals[[#This Row],[Date]])</f>
        <v>7</v>
      </c>
      <c r="L24211" s="12"/>
    </row>
    <row r="24212" spans="1:12" x14ac:dyDescent="0.3">
      <c r="A24212">
        <v>7</v>
      </c>
      <c r="B24212">
        <v>20141</v>
      </c>
      <c r="C24212">
        <v>6</v>
      </c>
      <c r="D24212">
        <v>92000</v>
      </c>
      <c r="E24212" s="46">
        <v>45110</v>
      </c>
      <c r="F24212">
        <v>265</v>
      </c>
      <c r="I24212" t="str">
        <f>INDEX(LedgerMapping[[#All],[Level 3]],MATCH(Actuals[[#This Row],[Sub Ledger]],LedgerMapping[[#All],[Sub Ledger]],0))</f>
        <v>Other</v>
      </c>
      <c r="J24212" s="22">
        <f>YEAR(Actuals[[#This Row],[Date]])</f>
        <v>2023</v>
      </c>
      <c r="K24212" s="22">
        <f>MONTH(Actuals[[#This Row],[Date]])</f>
        <v>7</v>
      </c>
      <c r="L24212" s="12"/>
    </row>
    <row r="24213" spans="1:12" x14ac:dyDescent="0.3">
      <c r="A24213">
        <v>8</v>
      </c>
      <c r="B24213">
        <v>20260</v>
      </c>
      <c r="C24213">
        <v>6</v>
      </c>
      <c r="D24213">
        <v>92000</v>
      </c>
      <c r="E24213" s="46">
        <v>45110</v>
      </c>
      <c r="F24213">
        <v>393.51</v>
      </c>
      <c r="I24213" t="str">
        <f>INDEX(LedgerMapping[[#All],[Level 3]],MATCH(Actuals[[#This Row],[Sub Ledger]],LedgerMapping[[#All],[Sub Ledger]],0))</f>
        <v>Other</v>
      </c>
      <c r="J24213" s="22">
        <f>YEAR(Actuals[[#This Row],[Date]])</f>
        <v>2023</v>
      </c>
      <c r="K24213" s="22">
        <f>MONTH(Actuals[[#This Row],[Date]])</f>
        <v>7</v>
      </c>
      <c r="L24213" s="12"/>
    </row>
    <row r="24214" spans="1:12" x14ac:dyDescent="0.3">
      <c r="A24214">
        <v>11</v>
      </c>
      <c r="B24214">
        <v>20461</v>
      </c>
      <c r="C24214">
        <v>6</v>
      </c>
      <c r="D24214">
        <v>92000</v>
      </c>
      <c r="E24214" s="46">
        <v>45110</v>
      </c>
      <c r="F24214">
        <v>163.53</v>
      </c>
      <c r="I24214" t="str">
        <f>INDEX(LedgerMapping[[#All],[Level 3]],MATCH(Actuals[[#This Row],[Sub Ledger]],LedgerMapping[[#All],[Sub Ledger]],0))</f>
        <v>Other</v>
      </c>
      <c r="J24214" s="22">
        <f>YEAR(Actuals[[#This Row],[Date]])</f>
        <v>2023</v>
      </c>
      <c r="K24214" s="22">
        <f>MONTH(Actuals[[#This Row],[Date]])</f>
        <v>7</v>
      </c>
      <c r="L24214" s="12"/>
    </row>
    <row r="24215" spans="1:12" x14ac:dyDescent="0.3">
      <c r="A24215">
        <v>12</v>
      </c>
      <c r="B24215">
        <v>20577</v>
      </c>
      <c r="C24215">
        <v>6</v>
      </c>
      <c r="D24215">
        <v>92000</v>
      </c>
      <c r="E24215" s="46">
        <v>45110</v>
      </c>
      <c r="F24215">
        <v>256.08</v>
      </c>
      <c r="I24215" t="str">
        <f>INDEX(LedgerMapping[[#All],[Level 3]],MATCH(Actuals[[#This Row],[Sub Ledger]],LedgerMapping[[#All],[Sub Ledger]],0))</f>
        <v>Other</v>
      </c>
      <c r="J24215" s="22">
        <f>YEAR(Actuals[[#This Row],[Date]])</f>
        <v>2023</v>
      </c>
      <c r="K24215" s="22">
        <f>MONTH(Actuals[[#This Row],[Date]])</f>
        <v>7</v>
      </c>
      <c r="L24215" s="12"/>
    </row>
    <row r="24216" spans="1:12" x14ac:dyDescent="0.3">
      <c r="A24216">
        <v>3</v>
      </c>
      <c r="B24216">
        <v>20669</v>
      </c>
      <c r="C24216">
        <v>6</v>
      </c>
      <c r="D24216">
        <v>92000</v>
      </c>
      <c r="E24216" s="46">
        <v>45141</v>
      </c>
      <c r="F24216">
        <v>392</v>
      </c>
      <c r="I24216" t="str">
        <f>INDEX(LedgerMapping[[#All],[Level 3]],MATCH(Actuals[[#This Row],[Sub Ledger]],LedgerMapping[[#All],[Sub Ledger]],0))</f>
        <v>Other</v>
      </c>
      <c r="J24216" s="22">
        <f>YEAR(Actuals[[#This Row],[Date]])</f>
        <v>2023</v>
      </c>
      <c r="K24216" s="22">
        <f>MONTH(Actuals[[#This Row],[Date]])</f>
        <v>8</v>
      </c>
      <c r="L24216" s="12"/>
    </row>
    <row r="24217" spans="1:12" x14ac:dyDescent="0.3">
      <c r="A24217">
        <v>4</v>
      </c>
      <c r="B24217">
        <v>20789</v>
      </c>
      <c r="C24217">
        <v>6</v>
      </c>
      <c r="D24217">
        <v>92000</v>
      </c>
      <c r="E24217" s="46">
        <v>45141</v>
      </c>
      <c r="F24217">
        <v>384</v>
      </c>
      <c r="I24217" t="str">
        <f>INDEX(LedgerMapping[[#All],[Level 3]],MATCH(Actuals[[#This Row],[Sub Ledger]],LedgerMapping[[#All],[Sub Ledger]],0))</f>
        <v>Other</v>
      </c>
      <c r="J24217" s="22">
        <f>YEAR(Actuals[[#This Row],[Date]])</f>
        <v>2023</v>
      </c>
      <c r="K24217" s="22">
        <f>MONTH(Actuals[[#This Row],[Date]])</f>
        <v>8</v>
      </c>
      <c r="L24217" s="12"/>
    </row>
    <row r="24218" spans="1:12" x14ac:dyDescent="0.3">
      <c r="A24218">
        <v>5</v>
      </c>
      <c r="B24218">
        <v>20881</v>
      </c>
      <c r="C24218">
        <v>6</v>
      </c>
      <c r="D24218">
        <v>92000</v>
      </c>
      <c r="E24218" s="46">
        <v>45141</v>
      </c>
      <c r="F24218">
        <v>428</v>
      </c>
      <c r="I24218" t="str">
        <f>INDEX(LedgerMapping[[#All],[Level 3]],MATCH(Actuals[[#This Row],[Sub Ledger]],LedgerMapping[[#All],[Sub Ledger]],0))</f>
        <v>Other</v>
      </c>
      <c r="J24218" s="22">
        <f>YEAR(Actuals[[#This Row],[Date]])</f>
        <v>2023</v>
      </c>
      <c r="K24218" s="22">
        <f>MONTH(Actuals[[#This Row],[Date]])</f>
        <v>8</v>
      </c>
      <c r="L24218" s="12"/>
    </row>
    <row r="24219" spans="1:12" x14ac:dyDescent="0.3">
      <c r="A24219">
        <v>7</v>
      </c>
      <c r="B24219">
        <v>21168</v>
      </c>
      <c r="C24219">
        <v>6</v>
      </c>
      <c r="D24219">
        <v>92000</v>
      </c>
      <c r="E24219" s="46">
        <v>45141</v>
      </c>
      <c r="F24219">
        <v>307</v>
      </c>
      <c r="I24219" t="str">
        <f>INDEX(LedgerMapping[[#All],[Level 3]],MATCH(Actuals[[#This Row],[Sub Ledger]],LedgerMapping[[#All],[Sub Ledger]],0))</f>
        <v>Other</v>
      </c>
      <c r="J24219" s="22">
        <f>YEAR(Actuals[[#This Row],[Date]])</f>
        <v>2023</v>
      </c>
      <c r="K24219" s="22">
        <f>MONTH(Actuals[[#This Row],[Date]])</f>
        <v>8</v>
      </c>
      <c r="L24219" s="12"/>
    </row>
    <row r="24220" spans="1:12" x14ac:dyDescent="0.3">
      <c r="A24220">
        <v>8</v>
      </c>
      <c r="B24220">
        <v>21288</v>
      </c>
      <c r="C24220">
        <v>6</v>
      </c>
      <c r="D24220">
        <v>92000</v>
      </c>
      <c r="E24220" s="46">
        <v>45141</v>
      </c>
      <c r="F24220">
        <v>292</v>
      </c>
      <c r="I24220" t="str">
        <f>INDEX(LedgerMapping[[#All],[Level 3]],MATCH(Actuals[[#This Row],[Sub Ledger]],LedgerMapping[[#All],[Sub Ledger]],0))</f>
        <v>Other</v>
      </c>
      <c r="J24220" s="22">
        <f>YEAR(Actuals[[#This Row],[Date]])</f>
        <v>2023</v>
      </c>
      <c r="K24220" s="22">
        <f>MONTH(Actuals[[#This Row],[Date]])</f>
        <v>8</v>
      </c>
      <c r="L24220" s="12"/>
    </row>
    <row r="24221" spans="1:12" x14ac:dyDescent="0.3">
      <c r="A24221">
        <v>11</v>
      </c>
      <c r="B24221">
        <v>21489</v>
      </c>
      <c r="C24221">
        <v>6</v>
      </c>
      <c r="D24221">
        <v>92000</v>
      </c>
      <c r="E24221" s="46">
        <v>45141</v>
      </c>
      <c r="F24221">
        <v>180.55</v>
      </c>
      <c r="I24221" t="str">
        <f>INDEX(LedgerMapping[[#All],[Level 3]],MATCH(Actuals[[#This Row],[Sub Ledger]],LedgerMapping[[#All],[Sub Ledger]],0))</f>
        <v>Other</v>
      </c>
      <c r="J24221" s="22">
        <f>YEAR(Actuals[[#This Row],[Date]])</f>
        <v>2023</v>
      </c>
      <c r="K24221" s="22">
        <f>MONTH(Actuals[[#This Row],[Date]])</f>
        <v>8</v>
      </c>
      <c r="L24221" s="12"/>
    </row>
    <row r="24222" spans="1:12" x14ac:dyDescent="0.3">
      <c r="A24222">
        <v>12</v>
      </c>
      <c r="B24222">
        <v>21580</v>
      </c>
      <c r="C24222">
        <v>6</v>
      </c>
      <c r="D24222">
        <v>92000</v>
      </c>
      <c r="E24222" s="46">
        <v>45141</v>
      </c>
      <c r="F24222">
        <v>251.83</v>
      </c>
      <c r="I24222" t="str">
        <f>INDEX(LedgerMapping[[#All],[Level 3]],MATCH(Actuals[[#This Row],[Sub Ledger]],LedgerMapping[[#All],[Sub Ledger]],0))</f>
        <v>Other</v>
      </c>
      <c r="J24222" s="22">
        <f>YEAR(Actuals[[#This Row],[Date]])</f>
        <v>2023</v>
      </c>
      <c r="K24222" s="22">
        <f>MONTH(Actuals[[#This Row],[Date]])</f>
        <v>8</v>
      </c>
      <c r="L24222" s="12"/>
    </row>
    <row r="24223" spans="1:12" x14ac:dyDescent="0.3">
      <c r="A24223">
        <v>3</v>
      </c>
      <c r="B24223">
        <v>21671</v>
      </c>
      <c r="C24223">
        <v>6</v>
      </c>
      <c r="D24223">
        <v>92000</v>
      </c>
      <c r="E24223" s="46">
        <v>45169</v>
      </c>
      <c r="F24223">
        <v>408</v>
      </c>
      <c r="I24223" t="str">
        <f>INDEX(LedgerMapping[[#All],[Level 3]],MATCH(Actuals[[#This Row],[Sub Ledger]],LedgerMapping[[#All],[Sub Ledger]],0))</f>
        <v>Other</v>
      </c>
      <c r="J24223" s="22">
        <f>YEAR(Actuals[[#This Row],[Date]])</f>
        <v>2023</v>
      </c>
      <c r="K24223" s="22">
        <f>MONTH(Actuals[[#This Row],[Date]])</f>
        <v>8</v>
      </c>
      <c r="L24223" s="12"/>
    </row>
    <row r="24224" spans="1:12" x14ac:dyDescent="0.3">
      <c r="A24224">
        <v>4</v>
      </c>
      <c r="B24224">
        <v>21790</v>
      </c>
      <c r="C24224">
        <v>6</v>
      </c>
      <c r="D24224">
        <v>92000</v>
      </c>
      <c r="E24224" s="46">
        <v>45169</v>
      </c>
      <c r="F24224">
        <v>262</v>
      </c>
      <c r="I24224" t="str">
        <f>INDEX(LedgerMapping[[#All],[Level 3]],MATCH(Actuals[[#This Row],[Sub Ledger]],LedgerMapping[[#All],[Sub Ledger]],0))</f>
        <v>Other</v>
      </c>
      <c r="J24224" s="22">
        <f>YEAR(Actuals[[#This Row],[Date]])</f>
        <v>2023</v>
      </c>
      <c r="K24224" s="22">
        <f>MONTH(Actuals[[#This Row],[Date]])</f>
        <v>8</v>
      </c>
      <c r="L24224" s="12"/>
    </row>
    <row r="24225" spans="1:12" x14ac:dyDescent="0.3">
      <c r="A24225">
        <v>5</v>
      </c>
      <c r="B24225">
        <v>21882</v>
      </c>
      <c r="C24225">
        <v>6</v>
      </c>
      <c r="D24225">
        <v>92000</v>
      </c>
      <c r="E24225" s="46">
        <v>45169</v>
      </c>
      <c r="F24225">
        <v>281</v>
      </c>
      <c r="I24225" t="str">
        <f>INDEX(LedgerMapping[[#All],[Level 3]],MATCH(Actuals[[#This Row],[Sub Ledger]],LedgerMapping[[#All],[Sub Ledger]],0))</f>
        <v>Other</v>
      </c>
      <c r="J24225" s="22">
        <f>YEAR(Actuals[[#This Row],[Date]])</f>
        <v>2023</v>
      </c>
      <c r="K24225" s="22">
        <f>MONTH(Actuals[[#This Row],[Date]])</f>
        <v>8</v>
      </c>
      <c r="L24225" s="12"/>
    </row>
    <row r="24226" spans="1:12" x14ac:dyDescent="0.3">
      <c r="A24226">
        <v>7</v>
      </c>
      <c r="B24226">
        <v>22172</v>
      </c>
      <c r="C24226">
        <v>6</v>
      </c>
      <c r="D24226">
        <v>92000</v>
      </c>
      <c r="E24226" s="46">
        <v>45169</v>
      </c>
      <c r="F24226">
        <v>388</v>
      </c>
      <c r="I24226" t="str">
        <f>INDEX(LedgerMapping[[#All],[Level 3]],MATCH(Actuals[[#This Row],[Sub Ledger]],LedgerMapping[[#All],[Sub Ledger]],0))</f>
        <v>Other</v>
      </c>
      <c r="J24226" s="22">
        <f>YEAR(Actuals[[#This Row],[Date]])</f>
        <v>2023</v>
      </c>
      <c r="K24226" s="22">
        <f>MONTH(Actuals[[#This Row],[Date]])</f>
        <v>8</v>
      </c>
      <c r="L24226" s="12"/>
    </row>
    <row r="24227" spans="1:12" x14ac:dyDescent="0.3">
      <c r="A24227">
        <v>8</v>
      </c>
      <c r="B24227">
        <v>22291</v>
      </c>
      <c r="C24227">
        <v>6</v>
      </c>
      <c r="D24227">
        <v>92000</v>
      </c>
      <c r="E24227" s="46">
        <v>45169</v>
      </c>
      <c r="F24227">
        <v>288.97000000000003</v>
      </c>
      <c r="I24227" t="str">
        <f>INDEX(LedgerMapping[[#All],[Level 3]],MATCH(Actuals[[#This Row],[Sub Ledger]],LedgerMapping[[#All],[Sub Ledger]],0))</f>
        <v>Other</v>
      </c>
      <c r="J24227" s="22">
        <f>YEAR(Actuals[[#This Row],[Date]])</f>
        <v>2023</v>
      </c>
      <c r="K24227" s="22">
        <f>MONTH(Actuals[[#This Row],[Date]])</f>
        <v>8</v>
      </c>
      <c r="L24227" s="12"/>
    </row>
    <row r="24228" spans="1:12" x14ac:dyDescent="0.3">
      <c r="A24228">
        <v>11</v>
      </c>
      <c r="B24228">
        <v>22464</v>
      </c>
      <c r="C24228">
        <v>6</v>
      </c>
      <c r="D24228">
        <v>92000</v>
      </c>
      <c r="E24228" s="46">
        <v>45169</v>
      </c>
      <c r="F24228">
        <v>307.14999999999998</v>
      </c>
      <c r="I24228" t="str">
        <f>INDEX(LedgerMapping[[#All],[Level 3]],MATCH(Actuals[[#This Row],[Sub Ledger]],LedgerMapping[[#All],[Sub Ledger]],0))</f>
        <v>Other</v>
      </c>
      <c r="J24228" s="22">
        <f>YEAR(Actuals[[#This Row],[Date]])</f>
        <v>2023</v>
      </c>
      <c r="K24228" s="22">
        <f>MONTH(Actuals[[#This Row],[Date]])</f>
        <v>8</v>
      </c>
      <c r="L24228" s="12"/>
    </row>
    <row r="24229" spans="1:12" x14ac:dyDescent="0.3">
      <c r="A24229">
        <v>12</v>
      </c>
      <c r="B24229">
        <v>22555</v>
      </c>
      <c r="C24229">
        <v>6</v>
      </c>
      <c r="D24229">
        <v>92000</v>
      </c>
      <c r="E24229" s="46">
        <v>45169</v>
      </c>
      <c r="F24229">
        <v>301.83</v>
      </c>
      <c r="I24229" t="str">
        <f>INDEX(LedgerMapping[[#All],[Level 3]],MATCH(Actuals[[#This Row],[Sub Ledger]],LedgerMapping[[#All],[Sub Ledger]],0))</f>
        <v>Other</v>
      </c>
      <c r="J24229" s="22">
        <f>YEAR(Actuals[[#This Row],[Date]])</f>
        <v>2023</v>
      </c>
      <c r="K24229" s="22">
        <f>MONTH(Actuals[[#This Row],[Date]])</f>
        <v>8</v>
      </c>
      <c r="L24229" s="12"/>
    </row>
    <row r="24230" spans="1:12" x14ac:dyDescent="0.3">
      <c r="A24230">
        <v>3</v>
      </c>
      <c r="B24230">
        <v>22647</v>
      </c>
      <c r="C24230">
        <v>6</v>
      </c>
      <c r="D24230">
        <v>92000</v>
      </c>
      <c r="E24230" s="46">
        <v>45200</v>
      </c>
      <c r="F24230">
        <v>336</v>
      </c>
      <c r="I24230" t="str">
        <f>INDEX(LedgerMapping[[#All],[Level 3]],MATCH(Actuals[[#This Row],[Sub Ledger]],LedgerMapping[[#All],[Sub Ledger]],0))</f>
        <v>Other</v>
      </c>
      <c r="J24230" s="22">
        <f>YEAR(Actuals[[#This Row],[Date]])</f>
        <v>2023</v>
      </c>
      <c r="K24230" s="22">
        <f>MONTH(Actuals[[#This Row],[Date]])</f>
        <v>10</v>
      </c>
      <c r="L24230" s="12"/>
    </row>
    <row r="24231" spans="1:12" x14ac:dyDescent="0.3">
      <c r="A24231">
        <v>4</v>
      </c>
      <c r="B24231">
        <v>22767</v>
      </c>
      <c r="C24231">
        <v>6</v>
      </c>
      <c r="D24231">
        <v>92000</v>
      </c>
      <c r="E24231" s="46">
        <v>45200</v>
      </c>
      <c r="F24231">
        <v>313</v>
      </c>
      <c r="I24231" t="str">
        <f>INDEX(LedgerMapping[[#All],[Level 3]],MATCH(Actuals[[#This Row],[Sub Ledger]],LedgerMapping[[#All],[Sub Ledger]],0))</f>
        <v>Other</v>
      </c>
      <c r="J24231" s="22">
        <f>YEAR(Actuals[[#This Row],[Date]])</f>
        <v>2023</v>
      </c>
      <c r="K24231" s="22">
        <f>MONTH(Actuals[[#This Row],[Date]])</f>
        <v>10</v>
      </c>
      <c r="L24231" s="12"/>
    </row>
    <row r="24232" spans="1:12" x14ac:dyDescent="0.3">
      <c r="A24232">
        <v>5</v>
      </c>
      <c r="B24232">
        <v>22859</v>
      </c>
      <c r="C24232">
        <v>6</v>
      </c>
      <c r="D24232">
        <v>92000</v>
      </c>
      <c r="E24232" s="46">
        <v>45200</v>
      </c>
      <c r="F24232">
        <v>288</v>
      </c>
      <c r="I24232" t="str">
        <f>INDEX(LedgerMapping[[#All],[Level 3]],MATCH(Actuals[[#This Row],[Sub Ledger]],LedgerMapping[[#All],[Sub Ledger]],0))</f>
        <v>Other</v>
      </c>
      <c r="J24232" s="22">
        <f>YEAR(Actuals[[#This Row],[Date]])</f>
        <v>2023</v>
      </c>
      <c r="K24232" s="22">
        <f>MONTH(Actuals[[#This Row],[Date]])</f>
        <v>10</v>
      </c>
      <c r="L24232" s="12"/>
    </row>
    <row r="24233" spans="1:12" x14ac:dyDescent="0.3">
      <c r="A24233">
        <v>7</v>
      </c>
      <c r="B24233">
        <v>23149</v>
      </c>
      <c r="C24233">
        <v>6</v>
      </c>
      <c r="D24233">
        <v>92000</v>
      </c>
      <c r="E24233" s="46">
        <v>45200</v>
      </c>
      <c r="F24233">
        <v>464</v>
      </c>
      <c r="I24233" t="str">
        <f>INDEX(LedgerMapping[[#All],[Level 3]],MATCH(Actuals[[#This Row],[Sub Ledger]],LedgerMapping[[#All],[Sub Ledger]],0))</f>
        <v>Other</v>
      </c>
      <c r="J24233" s="22">
        <f>YEAR(Actuals[[#This Row],[Date]])</f>
        <v>2023</v>
      </c>
      <c r="K24233" s="22">
        <f>MONTH(Actuals[[#This Row],[Date]])</f>
        <v>10</v>
      </c>
      <c r="L24233" s="12"/>
    </row>
    <row r="24234" spans="1:12" x14ac:dyDescent="0.3">
      <c r="A24234">
        <v>8</v>
      </c>
      <c r="B24234">
        <v>23269</v>
      </c>
      <c r="C24234">
        <v>6</v>
      </c>
      <c r="D24234">
        <v>92000</v>
      </c>
      <c r="E24234" s="46">
        <v>45200</v>
      </c>
      <c r="F24234">
        <v>261.69</v>
      </c>
      <c r="I24234" t="str">
        <f>INDEX(LedgerMapping[[#All],[Level 3]],MATCH(Actuals[[#This Row],[Sub Ledger]],LedgerMapping[[#All],[Sub Ledger]],0))</f>
        <v>Other</v>
      </c>
      <c r="J24234" s="22">
        <f>YEAR(Actuals[[#This Row],[Date]])</f>
        <v>2023</v>
      </c>
      <c r="K24234" s="22">
        <f>MONTH(Actuals[[#This Row],[Date]])</f>
        <v>10</v>
      </c>
      <c r="L24234" s="12"/>
    </row>
    <row r="24235" spans="1:12" x14ac:dyDescent="0.3">
      <c r="A24235">
        <v>11</v>
      </c>
      <c r="B24235">
        <v>23469</v>
      </c>
      <c r="C24235">
        <v>6</v>
      </c>
      <c r="D24235">
        <v>92000</v>
      </c>
      <c r="E24235" s="46">
        <v>45200</v>
      </c>
      <c r="F24235">
        <v>222.04</v>
      </c>
      <c r="I24235" t="str">
        <f>INDEX(LedgerMapping[[#All],[Level 3]],MATCH(Actuals[[#This Row],[Sub Ledger]],LedgerMapping[[#All],[Sub Ledger]],0))</f>
        <v>Other</v>
      </c>
      <c r="J24235" s="22">
        <f>YEAR(Actuals[[#This Row],[Date]])</f>
        <v>2023</v>
      </c>
      <c r="K24235" s="22">
        <f>MONTH(Actuals[[#This Row],[Date]])</f>
        <v>10</v>
      </c>
      <c r="L24235" s="12"/>
    </row>
    <row r="24236" spans="1:12" x14ac:dyDescent="0.3">
      <c r="A24236">
        <v>12</v>
      </c>
      <c r="B24236">
        <v>23559</v>
      </c>
      <c r="C24236">
        <v>6</v>
      </c>
      <c r="D24236">
        <v>92000</v>
      </c>
      <c r="E24236" s="46">
        <v>45200</v>
      </c>
      <c r="F24236">
        <v>202.89</v>
      </c>
      <c r="I24236" t="str">
        <f>INDEX(LedgerMapping[[#All],[Level 3]],MATCH(Actuals[[#This Row],[Sub Ledger]],LedgerMapping[[#All],[Sub Ledger]],0))</f>
        <v>Other</v>
      </c>
      <c r="J24236" s="22">
        <f>YEAR(Actuals[[#This Row],[Date]])</f>
        <v>2023</v>
      </c>
      <c r="K24236" s="22">
        <f>MONTH(Actuals[[#This Row],[Date]])</f>
        <v>10</v>
      </c>
      <c r="L24236" s="12"/>
    </row>
    <row r="24237" spans="1:12" x14ac:dyDescent="0.3">
      <c r="A24237">
        <v>3</v>
      </c>
      <c r="B24237">
        <v>23651</v>
      </c>
      <c r="C24237">
        <v>6</v>
      </c>
      <c r="D24237">
        <v>92000</v>
      </c>
      <c r="E24237" s="46">
        <v>45230</v>
      </c>
      <c r="F24237">
        <v>302</v>
      </c>
      <c r="I24237" t="str">
        <f>INDEX(LedgerMapping[[#All],[Level 3]],MATCH(Actuals[[#This Row],[Sub Ledger]],LedgerMapping[[#All],[Sub Ledger]],0))</f>
        <v>Other</v>
      </c>
      <c r="J24237" s="22">
        <f>YEAR(Actuals[[#This Row],[Date]])</f>
        <v>2023</v>
      </c>
      <c r="K24237" s="22">
        <f>MONTH(Actuals[[#This Row],[Date]])</f>
        <v>10</v>
      </c>
      <c r="L24237" s="12"/>
    </row>
    <row r="24238" spans="1:12" x14ac:dyDescent="0.3">
      <c r="A24238">
        <v>4</v>
      </c>
      <c r="B24238">
        <v>23771</v>
      </c>
      <c r="C24238">
        <v>6</v>
      </c>
      <c r="D24238">
        <v>92000</v>
      </c>
      <c r="E24238" s="46">
        <v>45230</v>
      </c>
      <c r="F24238">
        <v>464</v>
      </c>
      <c r="I24238" t="str">
        <f>INDEX(LedgerMapping[[#All],[Level 3]],MATCH(Actuals[[#This Row],[Sub Ledger]],LedgerMapping[[#All],[Sub Ledger]],0))</f>
        <v>Other</v>
      </c>
      <c r="J24238" s="22">
        <f>YEAR(Actuals[[#This Row],[Date]])</f>
        <v>2023</v>
      </c>
      <c r="K24238" s="22">
        <f>MONTH(Actuals[[#This Row],[Date]])</f>
        <v>10</v>
      </c>
      <c r="L24238" s="12"/>
    </row>
    <row r="24239" spans="1:12" x14ac:dyDescent="0.3">
      <c r="A24239">
        <v>5</v>
      </c>
      <c r="B24239">
        <v>23864</v>
      </c>
      <c r="C24239">
        <v>6</v>
      </c>
      <c r="D24239">
        <v>92000</v>
      </c>
      <c r="E24239" s="46">
        <v>45230</v>
      </c>
      <c r="F24239">
        <v>381</v>
      </c>
      <c r="I24239" t="str">
        <f>INDEX(LedgerMapping[[#All],[Level 3]],MATCH(Actuals[[#This Row],[Sub Ledger]],LedgerMapping[[#All],[Sub Ledger]],0))</f>
        <v>Other</v>
      </c>
      <c r="J24239" s="22">
        <f>YEAR(Actuals[[#This Row],[Date]])</f>
        <v>2023</v>
      </c>
      <c r="K24239" s="22">
        <f>MONTH(Actuals[[#This Row],[Date]])</f>
        <v>10</v>
      </c>
      <c r="L24239" s="12"/>
    </row>
    <row r="24240" spans="1:12" x14ac:dyDescent="0.3">
      <c r="A24240">
        <v>7</v>
      </c>
      <c r="B24240">
        <v>24152</v>
      </c>
      <c r="C24240">
        <v>6</v>
      </c>
      <c r="D24240">
        <v>92000</v>
      </c>
      <c r="E24240" s="46">
        <v>45230</v>
      </c>
      <c r="F24240">
        <v>316</v>
      </c>
      <c r="I24240" t="str">
        <f>INDEX(LedgerMapping[[#All],[Level 3]],MATCH(Actuals[[#This Row],[Sub Ledger]],LedgerMapping[[#All],[Sub Ledger]],0))</f>
        <v>Other</v>
      </c>
      <c r="J24240" s="22">
        <f>YEAR(Actuals[[#This Row],[Date]])</f>
        <v>2023</v>
      </c>
      <c r="K24240" s="22">
        <f>MONTH(Actuals[[#This Row],[Date]])</f>
        <v>10</v>
      </c>
      <c r="L24240" s="12"/>
    </row>
    <row r="24241" spans="1:12" x14ac:dyDescent="0.3">
      <c r="A24241">
        <v>8</v>
      </c>
      <c r="B24241">
        <v>24271</v>
      </c>
      <c r="C24241">
        <v>6</v>
      </c>
      <c r="D24241">
        <v>92000</v>
      </c>
      <c r="E24241" s="46">
        <v>45230</v>
      </c>
      <c r="F24241">
        <v>422.3</v>
      </c>
      <c r="I24241" t="str">
        <f>INDEX(LedgerMapping[[#All],[Level 3]],MATCH(Actuals[[#This Row],[Sub Ledger]],LedgerMapping[[#All],[Sub Ledger]],0))</f>
        <v>Other</v>
      </c>
      <c r="J24241" s="22">
        <f>YEAR(Actuals[[#This Row],[Date]])</f>
        <v>2023</v>
      </c>
      <c r="K24241" s="22">
        <f>MONTH(Actuals[[#This Row],[Date]])</f>
        <v>10</v>
      </c>
      <c r="L24241" s="12"/>
    </row>
    <row r="24242" spans="1:12" x14ac:dyDescent="0.3">
      <c r="A24242">
        <v>11</v>
      </c>
      <c r="B24242">
        <v>24472</v>
      </c>
      <c r="C24242">
        <v>6</v>
      </c>
      <c r="D24242">
        <v>92000</v>
      </c>
      <c r="E24242" s="46">
        <v>45230</v>
      </c>
      <c r="F24242">
        <v>301.83</v>
      </c>
      <c r="I24242" t="str">
        <f>INDEX(LedgerMapping[[#All],[Level 3]],MATCH(Actuals[[#This Row],[Sub Ledger]],LedgerMapping[[#All],[Sub Ledger]],0))</f>
        <v>Other</v>
      </c>
      <c r="J24242" s="22">
        <f>YEAR(Actuals[[#This Row],[Date]])</f>
        <v>2023</v>
      </c>
      <c r="K24242" s="22">
        <f>MONTH(Actuals[[#This Row],[Date]])</f>
        <v>10</v>
      </c>
      <c r="L24242" s="12"/>
    </row>
    <row r="24243" spans="1:12" x14ac:dyDescent="0.3">
      <c r="A24243">
        <v>12</v>
      </c>
      <c r="B24243">
        <v>24589</v>
      </c>
      <c r="C24243">
        <v>6</v>
      </c>
      <c r="D24243">
        <v>92000</v>
      </c>
      <c r="E24243" s="46">
        <v>45230</v>
      </c>
      <c r="F24243">
        <v>190.12</v>
      </c>
      <c r="I24243" t="str">
        <f>INDEX(LedgerMapping[[#All],[Level 3]],MATCH(Actuals[[#This Row],[Sub Ledger]],LedgerMapping[[#All],[Sub Ledger]],0))</f>
        <v>Other</v>
      </c>
      <c r="J24243" s="22">
        <f>YEAR(Actuals[[#This Row],[Date]])</f>
        <v>2023</v>
      </c>
      <c r="K24243" s="22">
        <f>MONTH(Actuals[[#This Row],[Date]])</f>
        <v>10</v>
      </c>
      <c r="L24243" s="12"/>
    </row>
    <row r="24244" spans="1:12" x14ac:dyDescent="0.3">
      <c r="A24244">
        <v>3</v>
      </c>
      <c r="B24244">
        <v>24681</v>
      </c>
      <c r="C24244">
        <v>6</v>
      </c>
      <c r="D24244">
        <v>92000</v>
      </c>
      <c r="E24244" s="46">
        <v>45261</v>
      </c>
      <c r="F24244">
        <v>384</v>
      </c>
      <c r="I24244" t="str">
        <f>INDEX(LedgerMapping[[#All],[Level 3]],MATCH(Actuals[[#This Row],[Sub Ledger]],LedgerMapping[[#All],[Sub Ledger]],0))</f>
        <v>Other</v>
      </c>
      <c r="J24244" s="22">
        <f>YEAR(Actuals[[#This Row],[Date]])</f>
        <v>2023</v>
      </c>
      <c r="K24244" s="22">
        <f>MONTH(Actuals[[#This Row],[Date]])</f>
        <v>12</v>
      </c>
      <c r="L24244" s="12"/>
    </row>
    <row r="24245" spans="1:12" x14ac:dyDescent="0.3">
      <c r="A24245">
        <v>4</v>
      </c>
      <c r="B24245">
        <v>24800</v>
      </c>
      <c r="C24245">
        <v>6</v>
      </c>
      <c r="D24245">
        <v>92000</v>
      </c>
      <c r="E24245" s="46">
        <v>45261</v>
      </c>
      <c r="F24245">
        <v>265</v>
      </c>
      <c r="I24245" t="str">
        <f>INDEX(LedgerMapping[[#All],[Level 3]],MATCH(Actuals[[#This Row],[Sub Ledger]],LedgerMapping[[#All],[Sub Ledger]],0))</f>
        <v>Other</v>
      </c>
      <c r="J24245" s="22">
        <f>YEAR(Actuals[[#This Row],[Date]])</f>
        <v>2023</v>
      </c>
      <c r="K24245" s="22">
        <f>MONTH(Actuals[[#This Row],[Date]])</f>
        <v>12</v>
      </c>
      <c r="L24245" s="12"/>
    </row>
    <row r="24246" spans="1:12" x14ac:dyDescent="0.3">
      <c r="A24246">
        <v>5</v>
      </c>
      <c r="B24246">
        <v>24893</v>
      </c>
      <c r="C24246">
        <v>6</v>
      </c>
      <c r="D24246">
        <v>92000</v>
      </c>
      <c r="E24246" s="46">
        <v>45261</v>
      </c>
      <c r="F24246">
        <v>334</v>
      </c>
      <c r="I24246" t="str">
        <f>INDEX(LedgerMapping[[#All],[Level 3]],MATCH(Actuals[[#This Row],[Sub Ledger]],LedgerMapping[[#All],[Sub Ledger]],0))</f>
        <v>Other</v>
      </c>
      <c r="J24246" s="22">
        <f>YEAR(Actuals[[#This Row],[Date]])</f>
        <v>2023</v>
      </c>
      <c r="K24246" s="22">
        <f>MONTH(Actuals[[#This Row],[Date]])</f>
        <v>12</v>
      </c>
      <c r="L24246" s="12"/>
    </row>
    <row r="24247" spans="1:12" x14ac:dyDescent="0.3">
      <c r="A24247">
        <v>7</v>
      </c>
      <c r="B24247">
        <v>25183</v>
      </c>
      <c r="C24247">
        <v>6</v>
      </c>
      <c r="D24247">
        <v>92000</v>
      </c>
      <c r="E24247" s="46">
        <v>45261</v>
      </c>
      <c r="F24247">
        <v>396</v>
      </c>
      <c r="I24247" t="str">
        <f>INDEX(LedgerMapping[[#All],[Level 3]],MATCH(Actuals[[#This Row],[Sub Ledger]],LedgerMapping[[#All],[Sub Ledger]],0))</f>
        <v>Other</v>
      </c>
      <c r="J24247" s="22">
        <f>YEAR(Actuals[[#This Row],[Date]])</f>
        <v>2023</v>
      </c>
      <c r="K24247" s="22">
        <f>MONTH(Actuals[[#This Row],[Date]])</f>
        <v>12</v>
      </c>
      <c r="L24247" s="12"/>
    </row>
    <row r="24248" spans="1:12" x14ac:dyDescent="0.3">
      <c r="A24248">
        <v>8</v>
      </c>
      <c r="B24248">
        <v>25303</v>
      </c>
      <c r="C24248">
        <v>6</v>
      </c>
      <c r="D24248">
        <v>92000</v>
      </c>
      <c r="E24248" s="46">
        <v>45261</v>
      </c>
      <c r="F24248">
        <v>331.39</v>
      </c>
      <c r="I24248" t="str">
        <f>INDEX(LedgerMapping[[#All],[Level 3]],MATCH(Actuals[[#This Row],[Sub Ledger]],LedgerMapping[[#All],[Sub Ledger]],0))</f>
        <v>Other</v>
      </c>
      <c r="J24248" s="22">
        <f>YEAR(Actuals[[#This Row],[Date]])</f>
        <v>2023</v>
      </c>
      <c r="K24248" s="22">
        <f>MONTH(Actuals[[#This Row],[Date]])</f>
        <v>12</v>
      </c>
      <c r="L24248" s="12"/>
    </row>
    <row r="24249" spans="1:12" x14ac:dyDescent="0.3">
      <c r="A24249">
        <v>11</v>
      </c>
      <c r="B24249">
        <v>25503</v>
      </c>
      <c r="C24249">
        <v>6</v>
      </c>
      <c r="D24249">
        <v>92000</v>
      </c>
      <c r="E24249" s="46">
        <v>45261</v>
      </c>
      <c r="F24249">
        <v>239.06</v>
      </c>
      <c r="I24249" t="str">
        <f>INDEX(LedgerMapping[[#All],[Level 3]],MATCH(Actuals[[#This Row],[Sub Ledger]],LedgerMapping[[#All],[Sub Ledger]],0))</f>
        <v>Other</v>
      </c>
      <c r="J24249" s="22">
        <f>YEAR(Actuals[[#This Row],[Date]])</f>
        <v>2023</v>
      </c>
      <c r="K24249" s="22">
        <f>MONTH(Actuals[[#This Row],[Date]])</f>
        <v>12</v>
      </c>
      <c r="L24249" s="12"/>
    </row>
    <row r="24250" spans="1:12" x14ac:dyDescent="0.3">
      <c r="A24250">
        <v>12</v>
      </c>
      <c r="B24250">
        <v>25620</v>
      </c>
      <c r="C24250">
        <v>6</v>
      </c>
      <c r="D24250">
        <v>92000</v>
      </c>
      <c r="E24250" s="46">
        <v>45261</v>
      </c>
      <c r="F24250">
        <v>157.15</v>
      </c>
      <c r="I24250" t="str">
        <f>INDEX(LedgerMapping[[#All],[Level 3]],MATCH(Actuals[[#This Row],[Sub Ledger]],LedgerMapping[[#All],[Sub Ledger]],0))</f>
        <v>Other</v>
      </c>
      <c r="J24250" s="22">
        <f>YEAR(Actuals[[#This Row],[Date]])</f>
        <v>2023</v>
      </c>
      <c r="K24250" s="22">
        <f>MONTH(Actuals[[#This Row],[Date]])</f>
        <v>12</v>
      </c>
      <c r="L24250" s="12"/>
    </row>
    <row r="24251" spans="1:12" x14ac:dyDescent="0.3">
      <c r="A24251">
        <v>3</v>
      </c>
      <c r="B24251">
        <v>25740</v>
      </c>
      <c r="C24251">
        <v>6</v>
      </c>
      <c r="D24251">
        <v>92000</v>
      </c>
      <c r="E24251" s="46">
        <v>45291</v>
      </c>
      <c r="F24251">
        <v>483</v>
      </c>
      <c r="I24251" t="str">
        <f>INDEX(LedgerMapping[[#All],[Level 3]],MATCH(Actuals[[#This Row],[Sub Ledger]],LedgerMapping[[#All],[Sub Ledger]],0))</f>
        <v>Other</v>
      </c>
      <c r="J24251" s="22">
        <f>YEAR(Actuals[[#This Row],[Date]])</f>
        <v>2023</v>
      </c>
      <c r="K24251" s="22">
        <f>MONTH(Actuals[[#This Row],[Date]])</f>
        <v>12</v>
      </c>
      <c r="L24251" s="12"/>
    </row>
    <row r="24252" spans="1:12" x14ac:dyDescent="0.3">
      <c r="A24252">
        <v>4</v>
      </c>
      <c r="B24252">
        <v>25862</v>
      </c>
      <c r="C24252">
        <v>6</v>
      </c>
      <c r="D24252">
        <v>92000</v>
      </c>
      <c r="E24252" s="46">
        <v>45291</v>
      </c>
      <c r="F24252">
        <v>494</v>
      </c>
      <c r="I24252" t="str">
        <f>INDEX(LedgerMapping[[#All],[Level 3]],MATCH(Actuals[[#This Row],[Sub Ledger]],LedgerMapping[[#All],[Sub Ledger]],0))</f>
        <v>Other</v>
      </c>
      <c r="J24252" s="22">
        <f>YEAR(Actuals[[#This Row],[Date]])</f>
        <v>2023</v>
      </c>
      <c r="K24252" s="22">
        <f>MONTH(Actuals[[#This Row],[Date]])</f>
        <v>12</v>
      </c>
      <c r="L24252" s="12"/>
    </row>
    <row r="24253" spans="1:12" x14ac:dyDescent="0.3">
      <c r="A24253">
        <v>5</v>
      </c>
      <c r="B24253">
        <v>25957</v>
      </c>
      <c r="C24253">
        <v>6</v>
      </c>
      <c r="D24253">
        <v>92000</v>
      </c>
      <c r="E24253" s="46">
        <v>45291</v>
      </c>
      <c r="F24253">
        <v>532</v>
      </c>
      <c r="I24253" t="str">
        <f>INDEX(LedgerMapping[[#All],[Level 3]],MATCH(Actuals[[#This Row],[Sub Ledger]],LedgerMapping[[#All],[Sub Ledger]],0))</f>
        <v>Other</v>
      </c>
      <c r="J24253" s="22">
        <f>YEAR(Actuals[[#This Row],[Date]])</f>
        <v>2023</v>
      </c>
      <c r="K24253" s="22">
        <f>MONTH(Actuals[[#This Row],[Date]])</f>
        <v>12</v>
      </c>
      <c r="L24253" s="12"/>
    </row>
    <row r="24254" spans="1:12" x14ac:dyDescent="0.3">
      <c r="A24254">
        <v>7</v>
      </c>
      <c r="B24254">
        <v>26251</v>
      </c>
      <c r="C24254">
        <v>6</v>
      </c>
      <c r="D24254">
        <v>92000</v>
      </c>
      <c r="E24254" s="46">
        <v>45291</v>
      </c>
      <c r="F24254">
        <v>417</v>
      </c>
      <c r="I24254" t="str">
        <f>INDEX(LedgerMapping[[#All],[Level 3]],MATCH(Actuals[[#This Row],[Sub Ledger]],LedgerMapping[[#All],[Sub Ledger]],0))</f>
        <v>Other</v>
      </c>
      <c r="J24254" s="22">
        <f>YEAR(Actuals[[#This Row],[Date]])</f>
        <v>2023</v>
      </c>
      <c r="K24254" s="22">
        <f>MONTH(Actuals[[#This Row],[Date]])</f>
        <v>12</v>
      </c>
      <c r="L24254" s="12"/>
    </row>
    <row r="24255" spans="1:12" x14ac:dyDescent="0.3">
      <c r="A24255">
        <v>8</v>
      </c>
      <c r="B24255">
        <v>26372</v>
      </c>
      <c r="C24255">
        <v>6</v>
      </c>
      <c r="D24255">
        <v>92000</v>
      </c>
      <c r="E24255" s="46">
        <v>45291</v>
      </c>
      <c r="F24255">
        <v>373.82</v>
      </c>
      <c r="I24255" t="str">
        <f>INDEX(LedgerMapping[[#All],[Level 3]],MATCH(Actuals[[#This Row],[Sub Ledger]],LedgerMapping[[#All],[Sub Ledger]],0))</f>
        <v>Other</v>
      </c>
      <c r="J24255" s="22">
        <f>YEAR(Actuals[[#This Row],[Date]])</f>
        <v>2023</v>
      </c>
      <c r="K24255" s="22">
        <f>MONTH(Actuals[[#This Row],[Date]])</f>
        <v>12</v>
      </c>
      <c r="L24255" s="12"/>
    </row>
    <row r="24256" spans="1:12" x14ac:dyDescent="0.3">
      <c r="A24256">
        <v>11</v>
      </c>
      <c r="B24256">
        <v>26575</v>
      </c>
      <c r="C24256">
        <v>6</v>
      </c>
      <c r="D24256">
        <v>92000</v>
      </c>
      <c r="E24256" s="46">
        <v>45291</v>
      </c>
      <c r="F24256">
        <v>227.36</v>
      </c>
      <c r="I24256" t="str">
        <f>INDEX(LedgerMapping[[#All],[Level 3]],MATCH(Actuals[[#This Row],[Sub Ledger]],LedgerMapping[[#All],[Sub Ledger]],0))</f>
        <v>Other</v>
      </c>
      <c r="J24256" s="22">
        <f>YEAR(Actuals[[#This Row],[Date]])</f>
        <v>2023</v>
      </c>
      <c r="K24256" s="22">
        <f>MONTH(Actuals[[#This Row],[Date]])</f>
        <v>12</v>
      </c>
      <c r="L24256" s="12"/>
    </row>
    <row r="24257" spans="1:12" x14ac:dyDescent="0.3">
      <c r="A24257">
        <v>12</v>
      </c>
      <c r="B24257">
        <v>26668</v>
      </c>
      <c r="C24257">
        <v>6</v>
      </c>
      <c r="D24257">
        <v>92000</v>
      </c>
      <c r="E24257" s="46">
        <v>45291</v>
      </c>
      <c r="F24257">
        <v>250.76</v>
      </c>
      <c r="I24257" t="str">
        <f>INDEX(LedgerMapping[[#All],[Level 3]],MATCH(Actuals[[#This Row],[Sub Ledger]],LedgerMapping[[#All],[Sub Ledger]],0))</f>
        <v>Other</v>
      </c>
      <c r="J24257" s="22">
        <f>YEAR(Actuals[[#This Row],[Date]])</f>
        <v>2023</v>
      </c>
      <c r="K24257" s="22">
        <f>MONTH(Actuals[[#This Row],[Date]])</f>
        <v>12</v>
      </c>
      <c r="L24257" s="12"/>
    </row>
    <row r="24258" spans="1:12" x14ac:dyDescent="0.3">
      <c r="A24258">
        <v>13</v>
      </c>
      <c r="B24258">
        <v>26786</v>
      </c>
      <c r="C24258">
        <v>6</v>
      </c>
      <c r="D24258">
        <v>92000</v>
      </c>
      <c r="E24258" s="46">
        <v>45291</v>
      </c>
      <c r="F24258">
        <v>281.95999999999998</v>
      </c>
      <c r="I24258" t="str">
        <f>INDEX(LedgerMapping[[#All],[Level 3]],MATCH(Actuals[[#This Row],[Sub Ledger]],LedgerMapping[[#All],[Sub Ledger]],0))</f>
        <v>Other</v>
      </c>
      <c r="J24258" s="22">
        <f>YEAR(Actuals[[#This Row],[Date]])</f>
        <v>2023</v>
      </c>
      <c r="K24258" s="22">
        <f>MONTH(Actuals[[#This Row],[Date]])</f>
        <v>12</v>
      </c>
      <c r="L24258" s="12"/>
    </row>
    <row r="24259" spans="1:12" x14ac:dyDescent="0.3">
      <c r="A24259">
        <v>3</v>
      </c>
      <c r="B24259">
        <v>26878</v>
      </c>
      <c r="C24259">
        <v>6</v>
      </c>
      <c r="D24259">
        <v>92000</v>
      </c>
      <c r="E24259" s="46">
        <v>45322</v>
      </c>
      <c r="F24259">
        <v>672</v>
      </c>
      <c r="I24259" t="str">
        <f>INDEX(LedgerMapping[[#All],[Level 3]],MATCH(Actuals[[#This Row],[Sub Ledger]],LedgerMapping[[#All],[Sub Ledger]],0))</f>
        <v>Other</v>
      </c>
      <c r="J24259" s="22">
        <f>YEAR(Actuals[[#This Row],[Date]])</f>
        <v>2024</v>
      </c>
      <c r="K24259" s="22">
        <f>MONTH(Actuals[[#This Row],[Date]])</f>
        <v>1</v>
      </c>
      <c r="L24259" s="12"/>
    </row>
    <row r="24260" spans="1:12" x14ac:dyDescent="0.3">
      <c r="A24260">
        <v>4</v>
      </c>
      <c r="B24260">
        <v>26997</v>
      </c>
      <c r="C24260">
        <v>6</v>
      </c>
      <c r="D24260">
        <v>92000</v>
      </c>
      <c r="E24260" s="46">
        <v>45322</v>
      </c>
      <c r="F24260">
        <v>409</v>
      </c>
      <c r="I24260" t="str">
        <f>INDEX(LedgerMapping[[#All],[Level 3]],MATCH(Actuals[[#This Row],[Sub Ledger]],LedgerMapping[[#All],[Sub Ledger]],0))</f>
        <v>Other</v>
      </c>
      <c r="J24260" s="22">
        <f>YEAR(Actuals[[#This Row],[Date]])</f>
        <v>2024</v>
      </c>
      <c r="K24260" s="22">
        <f>MONTH(Actuals[[#This Row],[Date]])</f>
        <v>1</v>
      </c>
      <c r="L24260" s="12"/>
    </row>
    <row r="24261" spans="1:12" x14ac:dyDescent="0.3">
      <c r="A24261">
        <v>5</v>
      </c>
      <c r="B24261">
        <v>27088</v>
      </c>
      <c r="C24261">
        <v>6</v>
      </c>
      <c r="D24261">
        <v>92000</v>
      </c>
      <c r="E24261" s="46">
        <v>45322</v>
      </c>
      <c r="F24261">
        <v>360</v>
      </c>
      <c r="I24261" t="str">
        <f>INDEX(LedgerMapping[[#All],[Level 3]],MATCH(Actuals[[#This Row],[Sub Ledger]],LedgerMapping[[#All],[Sub Ledger]],0))</f>
        <v>Other</v>
      </c>
      <c r="J24261" s="22">
        <f>YEAR(Actuals[[#This Row],[Date]])</f>
        <v>2024</v>
      </c>
      <c r="K24261" s="22">
        <f>MONTH(Actuals[[#This Row],[Date]])</f>
        <v>1</v>
      </c>
      <c r="L24261" s="12"/>
    </row>
    <row r="24262" spans="1:12" x14ac:dyDescent="0.3">
      <c r="A24262">
        <v>7</v>
      </c>
      <c r="B24262">
        <v>27378</v>
      </c>
      <c r="C24262">
        <v>6</v>
      </c>
      <c r="D24262">
        <v>92000</v>
      </c>
      <c r="E24262" s="46">
        <v>45322</v>
      </c>
      <c r="F24262">
        <v>447</v>
      </c>
      <c r="I24262" t="str">
        <f>INDEX(LedgerMapping[[#All],[Level 3]],MATCH(Actuals[[#This Row],[Sub Ledger]],LedgerMapping[[#All],[Sub Ledger]],0))</f>
        <v>Other</v>
      </c>
      <c r="J24262" s="22">
        <f>YEAR(Actuals[[#This Row],[Date]])</f>
        <v>2024</v>
      </c>
      <c r="K24262" s="22">
        <f>MONTH(Actuals[[#This Row],[Date]])</f>
        <v>1</v>
      </c>
      <c r="L24262" s="12"/>
    </row>
    <row r="24263" spans="1:12" x14ac:dyDescent="0.3">
      <c r="A24263">
        <v>8</v>
      </c>
      <c r="B24263">
        <v>27498</v>
      </c>
      <c r="C24263">
        <v>6</v>
      </c>
      <c r="D24263">
        <v>92000</v>
      </c>
      <c r="E24263" s="46">
        <v>45322</v>
      </c>
      <c r="F24263">
        <v>367.75</v>
      </c>
      <c r="I24263" t="str">
        <f>INDEX(LedgerMapping[[#All],[Level 3]],MATCH(Actuals[[#This Row],[Sub Ledger]],LedgerMapping[[#All],[Sub Ledger]],0))</f>
        <v>Other</v>
      </c>
      <c r="J24263" s="22">
        <f>YEAR(Actuals[[#This Row],[Date]])</f>
        <v>2024</v>
      </c>
      <c r="K24263" s="22">
        <f>MONTH(Actuals[[#This Row],[Date]])</f>
        <v>1</v>
      </c>
      <c r="L24263" s="12"/>
    </row>
    <row r="24264" spans="1:12" x14ac:dyDescent="0.3">
      <c r="A24264">
        <v>11</v>
      </c>
      <c r="B24264">
        <v>27699</v>
      </c>
      <c r="C24264">
        <v>6</v>
      </c>
      <c r="D24264">
        <v>92000</v>
      </c>
      <c r="E24264" s="46">
        <v>45322</v>
      </c>
      <c r="F24264">
        <v>285.87</v>
      </c>
      <c r="I24264" t="str">
        <f>INDEX(LedgerMapping[[#All],[Level 3]],MATCH(Actuals[[#This Row],[Sub Ledger]],LedgerMapping[[#All],[Sub Ledger]],0))</f>
        <v>Other</v>
      </c>
      <c r="J24264" s="22">
        <f>YEAR(Actuals[[#This Row],[Date]])</f>
        <v>2024</v>
      </c>
      <c r="K24264" s="22">
        <f>MONTH(Actuals[[#This Row],[Date]])</f>
        <v>1</v>
      </c>
      <c r="L24264" s="12"/>
    </row>
    <row r="24265" spans="1:12" x14ac:dyDescent="0.3">
      <c r="A24265">
        <v>12</v>
      </c>
      <c r="B24265">
        <v>27818</v>
      </c>
      <c r="C24265">
        <v>6</v>
      </c>
      <c r="D24265">
        <v>92000</v>
      </c>
      <c r="E24265" s="46">
        <v>45322</v>
      </c>
      <c r="F24265">
        <v>378.43</v>
      </c>
      <c r="I24265" t="str">
        <f>INDEX(LedgerMapping[[#All],[Level 3]],MATCH(Actuals[[#This Row],[Sub Ledger]],LedgerMapping[[#All],[Sub Ledger]],0))</f>
        <v>Other</v>
      </c>
      <c r="J24265" s="22">
        <f>YEAR(Actuals[[#This Row],[Date]])</f>
        <v>2024</v>
      </c>
      <c r="K24265" s="22">
        <f>MONTH(Actuals[[#This Row],[Date]])</f>
        <v>1</v>
      </c>
      <c r="L24265" s="12"/>
    </row>
    <row r="24266" spans="1:12" x14ac:dyDescent="0.3">
      <c r="A24266">
        <v>13</v>
      </c>
      <c r="B24266">
        <v>27936</v>
      </c>
      <c r="C24266">
        <v>6</v>
      </c>
      <c r="D24266">
        <v>92000</v>
      </c>
      <c r="E24266" s="46">
        <v>45322</v>
      </c>
      <c r="F24266">
        <v>422.31</v>
      </c>
      <c r="I24266" t="str">
        <f>INDEX(LedgerMapping[[#All],[Level 3]],MATCH(Actuals[[#This Row],[Sub Ledger]],LedgerMapping[[#All],[Sub Ledger]],0))</f>
        <v>Other</v>
      </c>
      <c r="J24266" s="22">
        <f>YEAR(Actuals[[#This Row],[Date]])</f>
        <v>2024</v>
      </c>
      <c r="K24266" s="22">
        <f>MONTH(Actuals[[#This Row],[Date]])</f>
        <v>1</v>
      </c>
      <c r="L24266" s="12"/>
    </row>
    <row r="24267" spans="1:12" x14ac:dyDescent="0.3">
      <c r="A24267">
        <v>3</v>
      </c>
      <c r="B24267">
        <v>28028</v>
      </c>
      <c r="C24267">
        <v>6</v>
      </c>
      <c r="D24267">
        <v>92000</v>
      </c>
      <c r="E24267" s="46">
        <v>45354</v>
      </c>
      <c r="F24267">
        <v>593</v>
      </c>
      <c r="I24267" t="str">
        <f>INDEX(LedgerMapping[[#All],[Level 3]],MATCH(Actuals[[#This Row],[Sub Ledger]],LedgerMapping[[#All],[Sub Ledger]],0))</f>
        <v>Other</v>
      </c>
      <c r="J24267" s="22">
        <f>YEAR(Actuals[[#This Row],[Date]])</f>
        <v>2024</v>
      </c>
      <c r="K24267" s="22">
        <f>MONTH(Actuals[[#This Row],[Date]])</f>
        <v>3</v>
      </c>
      <c r="L24267" s="12"/>
    </row>
    <row r="24268" spans="1:12" x14ac:dyDescent="0.3">
      <c r="A24268">
        <v>4</v>
      </c>
      <c r="B24268">
        <v>28147</v>
      </c>
      <c r="C24268">
        <v>6</v>
      </c>
      <c r="D24268">
        <v>92000</v>
      </c>
      <c r="E24268" s="46">
        <v>45354</v>
      </c>
      <c r="F24268">
        <v>403</v>
      </c>
      <c r="I24268" t="str">
        <f>INDEX(LedgerMapping[[#All],[Level 3]],MATCH(Actuals[[#This Row],[Sub Ledger]],LedgerMapping[[#All],[Sub Ledger]],0))</f>
        <v>Other</v>
      </c>
      <c r="J24268" s="22">
        <f>YEAR(Actuals[[#This Row],[Date]])</f>
        <v>2024</v>
      </c>
      <c r="K24268" s="22">
        <f>MONTH(Actuals[[#This Row],[Date]])</f>
        <v>3</v>
      </c>
      <c r="L24268" s="12"/>
    </row>
    <row r="24269" spans="1:12" x14ac:dyDescent="0.3">
      <c r="A24269">
        <v>5</v>
      </c>
      <c r="B24269">
        <v>28240</v>
      </c>
      <c r="C24269">
        <v>6</v>
      </c>
      <c r="D24269">
        <v>92000</v>
      </c>
      <c r="E24269" s="46">
        <v>45354</v>
      </c>
      <c r="F24269">
        <v>488</v>
      </c>
      <c r="I24269" t="str">
        <f>INDEX(LedgerMapping[[#All],[Level 3]],MATCH(Actuals[[#This Row],[Sub Ledger]],LedgerMapping[[#All],[Sub Ledger]],0))</f>
        <v>Other</v>
      </c>
      <c r="J24269" s="22">
        <f>YEAR(Actuals[[#This Row],[Date]])</f>
        <v>2024</v>
      </c>
      <c r="K24269" s="22">
        <f>MONTH(Actuals[[#This Row],[Date]])</f>
        <v>3</v>
      </c>
      <c r="L24269" s="12"/>
    </row>
    <row r="24270" spans="1:12" x14ac:dyDescent="0.3">
      <c r="A24270">
        <v>7</v>
      </c>
      <c r="B24270">
        <v>28530</v>
      </c>
      <c r="C24270">
        <v>6</v>
      </c>
      <c r="D24270">
        <v>92000</v>
      </c>
      <c r="E24270" s="46">
        <v>45354</v>
      </c>
      <c r="F24270">
        <v>426</v>
      </c>
      <c r="I24270" t="str">
        <f>INDEX(LedgerMapping[[#All],[Level 3]],MATCH(Actuals[[#This Row],[Sub Ledger]],LedgerMapping[[#All],[Sub Ledger]],0))</f>
        <v>Other</v>
      </c>
      <c r="J24270" s="22">
        <f>YEAR(Actuals[[#This Row],[Date]])</f>
        <v>2024</v>
      </c>
      <c r="K24270" s="22">
        <f>MONTH(Actuals[[#This Row],[Date]])</f>
        <v>3</v>
      </c>
      <c r="L24270" s="12"/>
    </row>
    <row r="24271" spans="1:12" x14ac:dyDescent="0.3">
      <c r="A24271">
        <v>8</v>
      </c>
      <c r="B24271">
        <v>28650</v>
      </c>
      <c r="C24271">
        <v>6</v>
      </c>
      <c r="D24271">
        <v>92000</v>
      </c>
      <c r="E24271" s="46">
        <v>45354</v>
      </c>
      <c r="F24271">
        <v>357.15</v>
      </c>
      <c r="I24271" t="str">
        <f>INDEX(LedgerMapping[[#All],[Level 3]],MATCH(Actuals[[#This Row],[Sub Ledger]],LedgerMapping[[#All],[Sub Ledger]],0))</f>
        <v>Other</v>
      </c>
      <c r="J24271" s="22">
        <f>YEAR(Actuals[[#This Row],[Date]])</f>
        <v>2024</v>
      </c>
      <c r="K24271" s="22">
        <f>MONTH(Actuals[[#This Row],[Date]])</f>
        <v>3</v>
      </c>
      <c r="L24271" s="12"/>
    </row>
    <row r="24272" spans="1:12" x14ac:dyDescent="0.3">
      <c r="A24272">
        <v>11</v>
      </c>
      <c r="B24272">
        <v>28851</v>
      </c>
      <c r="C24272">
        <v>6</v>
      </c>
      <c r="D24272">
        <v>92000</v>
      </c>
      <c r="E24272" s="46">
        <v>45354</v>
      </c>
      <c r="F24272">
        <v>212.47</v>
      </c>
      <c r="I24272" t="str">
        <f>INDEX(LedgerMapping[[#All],[Level 3]],MATCH(Actuals[[#This Row],[Sub Ledger]],LedgerMapping[[#All],[Sub Ledger]],0))</f>
        <v>Other</v>
      </c>
      <c r="J24272" s="22">
        <f>YEAR(Actuals[[#This Row],[Date]])</f>
        <v>2024</v>
      </c>
      <c r="K24272" s="22">
        <f>MONTH(Actuals[[#This Row],[Date]])</f>
        <v>3</v>
      </c>
      <c r="L24272" s="12"/>
    </row>
    <row r="24273" spans="1:12" x14ac:dyDescent="0.3">
      <c r="A24273">
        <v>12</v>
      </c>
      <c r="B24273">
        <v>28971</v>
      </c>
      <c r="C24273">
        <v>6</v>
      </c>
      <c r="D24273">
        <v>92000</v>
      </c>
      <c r="E24273" s="46">
        <v>45354</v>
      </c>
      <c r="F24273">
        <v>259.27</v>
      </c>
      <c r="I24273" t="str">
        <f>INDEX(LedgerMapping[[#All],[Level 3]],MATCH(Actuals[[#This Row],[Sub Ledger]],LedgerMapping[[#All],[Sub Ledger]],0))</f>
        <v>Other</v>
      </c>
      <c r="J24273" s="22">
        <f>YEAR(Actuals[[#This Row],[Date]])</f>
        <v>2024</v>
      </c>
      <c r="K24273" s="22">
        <f>MONTH(Actuals[[#This Row],[Date]])</f>
        <v>3</v>
      </c>
      <c r="L24273" s="12"/>
    </row>
    <row r="24274" spans="1:12" x14ac:dyDescent="0.3">
      <c r="A24274">
        <v>13</v>
      </c>
      <c r="B24274">
        <v>29089</v>
      </c>
      <c r="C24274">
        <v>6</v>
      </c>
      <c r="D24274">
        <v>92000</v>
      </c>
      <c r="E24274" s="46">
        <v>45354</v>
      </c>
      <c r="F24274">
        <v>264.41000000000003</v>
      </c>
      <c r="I24274" t="str">
        <f>INDEX(LedgerMapping[[#All],[Level 3]],MATCH(Actuals[[#This Row],[Sub Ledger]],LedgerMapping[[#All],[Sub Ledger]],0))</f>
        <v>Other</v>
      </c>
      <c r="J24274" s="22">
        <f>YEAR(Actuals[[#This Row],[Date]])</f>
        <v>2024</v>
      </c>
      <c r="K24274" s="22">
        <f>MONTH(Actuals[[#This Row],[Date]])</f>
        <v>3</v>
      </c>
      <c r="L24274" s="12"/>
    </row>
    <row r="24275" spans="1:12" x14ac:dyDescent="0.3">
      <c r="A24275">
        <v>3</v>
      </c>
      <c r="B24275">
        <v>29181</v>
      </c>
      <c r="C24275">
        <v>6</v>
      </c>
      <c r="D24275">
        <v>92000</v>
      </c>
      <c r="E24275" s="46">
        <v>45384</v>
      </c>
      <c r="F24275">
        <v>487</v>
      </c>
      <c r="I24275" t="str">
        <f>INDEX(LedgerMapping[[#All],[Level 3]],MATCH(Actuals[[#This Row],[Sub Ledger]],LedgerMapping[[#All],[Sub Ledger]],0))</f>
        <v>Other</v>
      </c>
      <c r="J24275" s="22">
        <f>YEAR(Actuals[[#This Row],[Date]])</f>
        <v>2024</v>
      </c>
      <c r="K24275" s="22">
        <f>MONTH(Actuals[[#This Row],[Date]])</f>
        <v>4</v>
      </c>
      <c r="L24275" s="12"/>
    </row>
    <row r="24276" spans="1:12" x14ac:dyDescent="0.3">
      <c r="A24276">
        <v>4</v>
      </c>
      <c r="B24276">
        <v>29301</v>
      </c>
      <c r="C24276">
        <v>6</v>
      </c>
      <c r="D24276">
        <v>92000</v>
      </c>
      <c r="E24276" s="46">
        <v>45384</v>
      </c>
      <c r="F24276">
        <v>369</v>
      </c>
      <c r="I24276" t="str">
        <f>INDEX(LedgerMapping[[#All],[Level 3]],MATCH(Actuals[[#This Row],[Sub Ledger]],LedgerMapping[[#All],[Sub Ledger]],0))</f>
        <v>Other</v>
      </c>
      <c r="J24276" s="22">
        <f>YEAR(Actuals[[#This Row],[Date]])</f>
        <v>2024</v>
      </c>
      <c r="K24276" s="22">
        <f>MONTH(Actuals[[#This Row],[Date]])</f>
        <v>4</v>
      </c>
      <c r="L24276" s="12"/>
    </row>
    <row r="24277" spans="1:12" x14ac:dyDescent="0.3">
      <c r="A24277">
        <v>5</v>
      </c>
      <c r="B24277">
        <v>29394</v>
      </c>
      <c r="C24277">
        <v>6</v>
      </c>
      <c r="D24277">
        <v>92000</v>
      </c>
      <c r="E24277" s="46">
        <v>45384</v>
      </c>
      <c r="F24277">
        <v>421</v>
      </c>
      <c r="I24277" t="str">
        <f>INDEX(LedgerMapping[[#All],[Level 3]],MATCH(Actuals[[#This Row],[Sub Ledger]],LedgerMapping[[#All],[Sub Ledger]],0))</f>
        <v>Other</v>
      </c>
      <c r="J24277" s="22">
        <f>YEAR(Actuals[[#This Row],[Date]])</f>
        <v>2024</v>
      </c>
      <c r="K24277" s="22">
        <f>MONTH(Actuals[[#This Row],[Date]])</f>
        <v>4</v>
      </c>
      <c r="L24277" s="12"/>
    </row>
    <row r="24278" spans="1:12" x14ac:dyDescent="0.3">
      <c r="A24278">
        <v>7</v>
      </c>
      <c r="B24278">
        <v>29684</v>
      </c>
      <c r="C24278">
        <v>6</v>
      </c>
      <c r="D24278">
        <v>92000</v>
      </c>
      <c r="E24278" s="46">
        <v>45384</v>
      </c>
      <c r="F24278">
        <v>475</v>
      </c>
      <c r="I24278" t="str">
        <f>INDEX(LedgerMapping[[#All],[Level 3]],MATCH(Actuals[[#This Row],[Sub Ledger]],LedgerMapping[[#All],[Sub Ledger]],0))</f>
        <v>Other</v>
      </c>
      <c r="J24278" s="22">
        <f>YEAR(Actuals[[#This Row],[Date]])</f>
        <v>2024</v>
      </c>
      <c r="K24278" s="22">
        <f>MONTH(Actuals[[#This Row],[Date]])</f>
        <v>4</v>
      </c>
      <c r="L24278" s="12"/>
    </row>
    <row r="24279" spans="1:12" x14ac:dyDescent="0.3">
      <c r="A24279">
        <v>8</v>
      </c>
      <c r="B24279">
        <v>29804</v>
      </c>
      <c r="C24279">
        <v>6</v>
      </c>
      <c r="D24279">
        <v>92000</v>
      </c>
      <c r="E24279" s="46">
        <v>45384</v>
      </c>
      <c r="F24279">
        <v>463.21</v>
      </c>
      <c r="I24279" t="str">
        <f>INDEX(LedgerMapping[[#All],[Level 3]],MATCH(Actuals[[#This Row],[Sub Ledger]],LedgerMapping[[#All],[Sub Ledger]],0))</f>
        <v>Other</v>
      </c>
      <c r="J24279" s="22">
        <f>YEAR(Actuals[[#This Row],[Date]])</f>
        <v>2024</v>
      </c>
      <c r="K24279" s="22">
        <f>MONTH(Actuals[[#This Row],[Date]])</f>
        <v>4</v>
      </c>
      <c r="L24279" s="12"/>
    </row>
    <row r="24280" spans="1:12" x14ac:dyDescent="0.3">
      <c r="A24280">
        <v>11</v>
      </c>
      <c r="B24280">
        <v>29978</v>
      </c>
      <c r="C24280">
        <v>6</v>
      </c>
      <c r="D24280">
        <v>92000</v>
      </c>
      <c r="E24280" s="46">
        <v>45384</v>
      </c>
      <c r="F24280">
        <v>263.52999999999997</v>
      </c>
      <c r="I24280" t="str">
        <f>INDEX(LedgerMapping[[#All],[Level 3]],MATCH(Actuals[[#This Row],[Sub Ledger]],LedgerMapping[[#All],[Sub Ledger]],0))</f>
        <v>Other</v>
      </c>
      <c r="J24280" s="22">
        <f>YEAR(Actuals[[#This Row],[Date]])</f>
        <v>2024</v>
      </c>
      <c r="K24280" s="22">
        <f>MONTH(Actuals[[#This Row],[Date]])</f>
        <v>4</v>
      </c>
      <c r="L24280" s="12"/>
    </row>
    <row r="24281" spans="1:12" x14ac:dyDescent="0.3">
      <c r="A24281">
        <v>12</v>
      </c>
      <c r="B24281">
        <v>30098</v>
      </c>
      <c r="C24281">
        <v>6</v>
      </c>
      <c r="D24281">
        <v>92000</v>
      </c>
      <c r="E24281" s="46">
        <v>45384</v>
      </c>
      <c r="F24281">
        <v>300.76</v>
      </c>
      <c r="I24281" t="str">
        <f>INDEX(LedgerMapping[[#All],[Level 3]],MATCH(Actuals[[#This Row],[Sub Ledger]],LedgerMapping[[#All],[Sub Ledger]],0))</f>
        <v>Other</v>
      </c>
      <c r="J24281" s="22">
        <f>YEAR(Actuals[[#This Row],[Date]])</f>
        <v>2024</v>
      </c>
      <c r="K24281" s="22">
        <f>MONTH(Actuals[[#This Row],[Date]])</f>
        <v>4</v>
      </c>
      <c r="L24281" s="12"/>
    </row>
    <row r="24282" spans="1:12" x14ac:dyDescent="0.3">
      <c r="A24282">
        <v>13</v>
      </c>
      <c r="B24282">
        <v>30215</v>
      </c>
      <c r="C24282">
        <v>6</v>
      </c>
      <c r="D24282">
        <v>92000</v>
      </c>
      <c r="E24282" s="46">
        <v>45384</v>
      </c>
      <c r="F24282">
        <v>267.92</v>
      </c>
      <c r="I24282" t="str">
        <f>INDEX(LedgerMapping[[#All],[Level 3]],MATCH(Actuals[[#This Row],[Sub Ledger]],LedgerMapping[[#All],[Sub Ledger]],0))</f>
        <v>Other</v>
      </c>
      <c r="J24282" s="22">
        <f>YEAR(Actuals[[#This Row],[Date]])</f>
        <v>2024</v>
      </c>
      <c r="K24282" s="22">
        <f>MONTH(Actuals[[#This Row],[Date]])</f>
        <v>4</v>
      </c>
      <c r="L24282" s="12"/>
    </row>
    <row r="24283" spans="1:12" x14ac:dyDescent="0.3">
      <c r="A24283">
        <v>3</v>
      </c>
      <c r="B24283">
        <v>30307</v>
      </c>
      <c r="C24283">
        <v>6</v>
      </c>
      <c r="D24283">
        <v>92000</v>
      </c>
      <c r="E24283" s="46">
        <v>45415</v>
      </c>
      <c r="F24283">
        <v>560</v>
      </c>
      <c r="I24283" t="str">
        <f>INDEX(LedgerMapping[[#All],[Level 3]],MATCH(Actuals[[#This Row],[Sub Ledger]],LedgerMapping[[#All],[Sub Ledger]],0))</f>
        <v>Other</v>
      </c>
      <c r="J24283" s="22">
        <f>YEAR(Actuals[[#This Row],[Date]])</f>
        <v>2024</v>
      </c>
      <c r="K24283" s="22">
        <f>MONTH(Actuals[[#This Row],[Date]])</f>
        <v>5</v>
      </c>
      <c r="L24283" s="12"/>
    </row>
    <row r="24284" spans="1:12" x14ac:dyDescent="0.3">
      <c r="A24284">
        <v>4</v>
      </c>
      <c r="B24284">
        <v>30427</v>
      </c>
      <c r="C24284">
        <v>6</v>
      </c>
      <c r="D24284">
        <v>92000</v>
      </c>
      <c r="E24284" s="46">
        <v>45415</v>
      </c>
      <c r="F24284">
        <v>546</v>
      </c>
      <c r="I24284" t="str">
        <f>INDEX(LedgerMapping[[#All],[Level 3]],MATCH(Actuals[[#This Row],[Sub Ledger]],LedgerMapping[[#All],[Sub Ledger]],0))</f>
        <v>Other</v>
      </c>
      <c r="J24284" s="22">
        <f>YEAR(Actuals[[#This Row],[Date]])</f>
        <v>2024</v>
      </c>
      <c r="K24284" s="22">
        <f>MONTH(Actuals[[#This Row],[Date]])</f>
        <v>5</v>
      </c>
      <c r="L24284" s="12"/>
    </row>
    <row r="24285" spans="1:12" x14ac:dyDescent="0.3">
      <c r="A24285">
        <v>5</v>
      </c>
      <c r="B24285">
        <v>30520</v>
      </c>
      <c r="C24285">
        <v>6</v>
      </c>
      <c r="D24285">
        <v>92000</v>
      </c>
      <c r="E24285" s="46">
        <v>45415</v>
      </c>
      <c r="F24285">
        <v>470</v>
      </c>
      <c r="I24285" t="str">
        <f>INDEX(LedgerMapping[[#All],[Level 3]],MATCH(Actuals[[#This Row],[Sub Ledger]],LedgerMapping[[#All],[Sub Ledger]],0))</f>
        <v>Other</v>
      </c>
      <c r="J24285" s="22">
        <f>YEAR(Actuals[[#This Row],[Date]])</f>
        <v>2024</v>
      </c>
      <c r="K24285" s="22">
        <f>MONTH(Actuals[[#This Row],[Date]])</f>
        <v>5</v>
      </c>
      <c r="L24285" s="12"/>
    </row>
    <row r="24286" spans="1:12" x14ac:dyDescent="0.3">
      <c r="A24286">
        <v>7</v>
      </c>
      <c r="B24286">
        <v>30810</v>
      </c>
      <c r="C24286">
        <v>6</v>
      </c>
      <c r="D24286">
        <v>92000</v>
      </c>
      <c r="E24286" s="46">
        <v>45415</v>
      </c>
      <c r="F24286">
        <v>480</v>
      </c>
      <c r="I24286" t="str">
        <f>INDEX(LedgerMapping[[#All],[Level 3]],MATCH(Actuals[[#This Row],[Sub Ledger]],LedgerMapping[[#All],[Sub Ledger]],0))</f>
        <v>Other</v>
      </c>
      <c r="J24286" s="22">
        <f>YEAR(Actuals[[#This Row],[Date]])</f>
        <v>2024</v>
      </c>
      <c r="K24286" s="22">
        <f>MONTH(Actuals[[#This Row],[Date]])</f>
        <v>5</v>
      </c>
      <c r="L24286" s="12"/>
    </row>
    <row r="24287" spans="1:12" x14ac:dyDescent="0.3">
      <c r="A24287">
        <v>8</v>
      </c>
      <c r="B24287">
        <v>30930</v>
      </c>
      <c r="C24287">
        <v>6</v>
      </c>
      <c r="D24287">
        <v>92000</v>
      </c>
      <c r="E24287" s="46">
        <v>45415</v>
      </c>
      <c r="F24287">
        <v>563.21</v>
      </c>
      <c r="I24287" t="str">
        <f>INDEX(LedgerMapping[[#All],[Level 3]],MATCH(Actuals[[#This Row],[Sub Ledger]],LedgerMapping[[#All],[Sub Ledger]],0))</f>
        <v>Other</v>
      </c>
      <c r="J24287" s="22">
        <f>YEAR(Actuals[[#This Row],[Date]])</f>
        <v>2024</v>
      </c>
      <c r="K24287" s="22">
        <f>MONTH(Actuals[[#This Row],[Date]])</f>
        <v>5</v>
      </c>
      <c r="L24287" s="12"/>
    </row>
    <row r="24288" spans="1:12" x14ac:dyDescent="0.3">
      <c r="A24288">
        <v>11</v>
      </c>
      <c r="B24288">
        <v>31104</v>
      </c>
      <c r="C24288">
        <v>6</v>
      </c>
      <c r="D24288">
        <v>92000</v>
      </c>
      <c r="E24288" s="46">
        <v>45415</v>
      </c>
      <c r="F24288">
        <v>274.17</v>
      </c>
      <c r="I24288" t="str">
        <f>INDEX(LedgerMapping[[#All],[Level 3]],MATCH(Actuals[[#This Row],[Sub Ledger]],LedgerMapping[[#All],[Sub Ledger]],0))</f>
        <v>Other</v>
      </c>
      <c r="J24288" s="22">
        <f>YEAR(Actuals[[#This Row],[Date]])</f>
        <v>2024</v>
      </c>
      <c r="K24288" s="22">
        <f>MONTH(Actuals[[#This Row],[Date]])</f>
        <v>5</v>
      </c>
      <c r="L24288" s="12"/>
    </row>
    <row r="24289" spans="1:12" x14ac:dyDescent="0.3">
      <c r="A24289">
        <v>12</v>
      </c>
      <c r="B24289">
        <v>31224</v>
      </c>
      <c r="C24289">
        <v>6</v>
      </c>
      <c r="D24289">
        <v>92000</v>
      </c>
      <c r="E24289" s="46">
        <v>45415</v>
      </c>
      <c r="F24289">
        <v>324.17</v>
      </c>
      <c r="I24289" t="str">
        <f>INDEX(LedgerMapping[[#All],[Level 3]],MATCH(Actuals[[#This Row],[Sub Ledger]],LedgerMapping[[#All],[Sub Ledger]],0))</f>
        <v>Other</v>
      </c>
      <c r="J24289" s="22">
        <f>YEAR(Actuals[[#This Row],[Date]])</f>
        <v>2024</v>
      </c>
      <c r="K24289" s="22">
        <f>MONTH(Actuals[[#This Row],[Date]])</f>
        <v>5</v>
      </c>
      <c r="L24289" s="12"/>
    </row>
    <row r="24290" spans="1:12" x14ac:dyDescent="0.3">
      <c r="A24290">
        <v>13</v>
      </c>
      <c r="B24290">
        <v>31341</v>
      </c>
      <c r="C24290">
        <v>6</v>
      </c>
      <c r="D24290">
        <v>92000</v>
      </c>
      <c r="E24290" s="46">
        <v>45415</v>
      </c>
      <c r="F24290">
        <v>273.19</v>
      </c>
      <c r="I24290" t="str">
        <f>INDEX(LedgerMapping[[#All],[Level 3]],MATCH(Actuals[[#This Row],[Sub Ledger]],LedgerMapping[[#All],[Sub Ledger]],0))</f>
        <v>Other</v>
      </c>
      <c r="J24290" s="22">
        <f>YEAR(Actuals[[#This Row],[Date]])</f>
        <v>2024</v>
      </c>
      <c r="K24290" s="22">
        <f>MONTH(Actuals[[#This Row],[Date]])</f>
        <v>5</v>
      </c>
      <c r="L24290" s="12"/>
    </row>
    <row r="24291" spans="1:12" x14ac:dyDescent="0.3">
      <c r="A24291">
        <v>3</v>
      </c>
      <c r="B24291">
        <v>31433</v>
      </c>
      <c r="C24291">
        <v>6</v>
      </c>
      <c r="D24291">
        <v>92000</v>
      </c>
      <c r="E24291" s="46">
        <v>45445</v>
      </c>
      <c r="F24291">
        <v>481</v>
      </c>
      <c r="I24291" t="str">
        <f>INDEX(LedgerMapping[[#All],[Level 3]],MATCH(Actuals[[#This Row],[Sub Ledger]],LedgerMapping[[#All],[Sub Ledger]],0))</f>
        <v>Other</v>
      </c>
      <c r="J24291" s="22">
        <f>YEAR(Actuals[[#This Row],[Date]])</f>
        <v>2024</v>
      </c>
      <c r="K24291" s="22">
        <f>MONTH(Actuals[[#This Row],[Date]])</f>
        <v>6</v>
      </c>
      <c r="L24291" s="12"/>
    </row>
    <row r="24292" spans="1:12" x14ac:dyDescent="0.3">
      <c r="A24292">
        <v>4</v>
      </c>
      <c r="B24292">
        <v>31553</v>
      </c>
      <c r="C24292">
        <v>6</v>
      </c>
      <c r="D24292">
        <v>92000</v>
      </c>
      <c r="E24292" s="46">
        <v>45445</v>
      </c>
      <c r="F24292">
        <v>413</v>
      </c>
      <c r="I24292" t="str">
        <f>INDEX(LedgerMapping[[#All],[Level 3]],MATCH(Actuals[[#This Row],[Sub Ledger]],LedgerMapping[[#All],[Sub Ledger]],0))</f>
        <v>Other</v>
      </c>
      <c r="J24292" s="22">
        <f>YEAR(Actuals[[#This Row],[Date]])</f>
        <v>2024</v>
      </c>
      <c r="K24292" s="22">
        <f>MONTH(Actuals[[#This Row],[Date]])</f>
        <v>6</v>
      </c>
      <c r="L24292" s="12"/>
    </row>
    <row r="24293" spans="1:12" x14ac:dyDescent="0.3">
      <c r="A24293">
        <v>5</v>
      </c>
      <c r="B24293">
        <v>31646</v>
      </c>
      <c r="C24293">
        <v>6</v>
      </c>
      <c r="D24293">
        <v>92000</v>
      </c>
      <c r="E24293" s="46">
        <v>45445</v>
      </c>
      <c r="F24293">
        <v>514</v>
      </c>
      <c r="I24293" t="str">
        <f>INDEX(LedgerMapping[[#All],[Level 3]],MATCH(Actuals[[#This Row],[Sub Ledger]],LedgerMapping[[#All],[Sub Ledger]],0))</f>
        <v>Other</v>
      </c>
      <c r="J24293" s="22">
        <f>YEAR(Actuals[[#This Row],[Date]])</f>
        <v>2024</v>
      </c>
      <c r="K24293" s="22">
        <f>MONTH(Actuals[[#This Row],[Date]])</f>
        <v>6</v>
      </c>
      <c r="L24293" s="12"/>
    </row>
    <row r="24294" spans="1:12" x14ac:dyDescent="0.3">
      <c r="A24294">
        <v>7</v>
      </c>
      <c r="B24294">
        <v>31935</v>
      </c>
      <c r="C24294">
        <v>6</v>
      </c>
      <c r="D24294">
        <v>92000</v>
      </c>
      <c r="E24294" s="46">
        <v>45445</v>
      </c>
      <c r="F24294">
        <v>561</v>
      </c>
      <c r="I24294" t="str">
        <f>INDEX(LedgerMapping[[#All],[Level 3]],MATCH(Actuals[[#This Row],[Sub Ledger]],LedgerMapping[[#All],[Sub Ledger]],0))</f>
        <v>Other</v>
      </c>
      <c r="J24294" s="22">
        <f>YEAR(Actuals[[#This Row],[Date]])</f>
        <v>2024</v>
      </c>
      <c r="K24294" s="22">
        <f>MONTH(Actuals[[#This Row],[Date]])</f>
        <v>6</v>
      </c>
      <c r="L24294" s="12"/>
    </row>
    <row r="24295" spans="1:12" x14ac:dyDescent="0.3">
      <c r="A24295">
        <v>8</v>
      </c>
      <c r="B24295">
        <v>32055</v>
      </c>
      <c r="C24295">
        <v>6</v>
      </c>
      <c r="D24295">
        <v>92000</v>
      </c>
      <c r="E24295" s="46">
        <v>45445</v>
      </c>
      <c r="F24295">
        <v>426.85</v>
      </c>
      <c r="I24295" t="str">
        <f>INDEX(LedgerMapping[[#All],[Level 3]],MATCH(Actuals[[#This Row],[Sub Ledger]],LedgerMapping[[#All],[Sub Ledger]],0))</f>
        <v>Other</v>
      </c>
      <c r="J24295" s="22">
        <f>YEAR(Actuals[[#This Row],[Date]])</f>
        <v>2024</v>
      </c>
      <c r="K24295" s="22">
        <f>MONTH(Actuals[[#This Row],[Date]])</f>
        <v>6</v>
      </c>
      <c r="L24295" s="12"/>
    </row>
    <row r="24296" spans="1:12" x14ac:dyDescent="0.3">
      <c r="A24296">
        <v>11</v>
      </c>
      <c r="B24296">
        <v>32255</v>
      </c>
      <c r="C24296">
        <v>6</v>
      </c>
      <c r="D24296">
        <v>92000</v>
      </c>
      <c r="E24296" s="46">
        <v>45445</v>
      </c>
      <c r="F24296">
        <v>217.78</v>
      </c>
      <c r="I24296" t="str">
        <f>INDEX(LedgerMapping[[#All],[Level 3]],MATCH(Actuals[[#This Row],[Sub Ledger]],LedgerMapping[[#All],[Sub Ledger]],0))</f>
        <v>Other</v>
      </c>
      <c r="J24296" s="22">
        <f>YEAR(Actuals[[#This Row],[Date]])</f>
        <v>2024</v>
      </c>
      <c r="K24296" s="22">
        <f>MONTH(Actuals[[#This Row],[Date]])</f>
        <v>6</v>
      </c>
      <c r="L24296" s="12"/>
    </row>
    <row r="24297" spans="1:12" x14ac:dyDescent="0.3">
      <c r="A24297">
        <v>12</v>
      </c>
      <c r="B24297">
        <v>32347</v>
      </c>
      <c r="C24297">
        <v>6</v>
      </c>
      <c r="D24297">
        <v>92000</v>
      </c>
      <c r="E24297" s="46">
        <v>45445</v>
      </c>
      <c r="F24297">
        <v>307.14999999999998</v>
      </c>
      <c r="I24297" t="str">
        <f>INDEX(LedgerMapping[[#All],[Level 3]],MATCH(Actuals[[#This Row],[Sub Ledger]],LedgerMapping[[#All],[Sub Ledger]],0))</f>
        <v>Other</v>
      </c>
      <c r="J24297" s="22">
        <f>YEAR(Actuals[[#This Row],[Date]])</f>
        <v>2024</v>
      </c>
      <c r="K24297" s="22">
        <f>MONTH(Actuals[[#This Row],[Date]])</f>
        <v>6</v>
      </c>
      <c r="L24297" s="12"/>
    </row>
    <row r="24298" spans="1:12" x14ac:dyDescent="0.3">
      <c r="A24298">
        <v>13</v>
      </c>
      <c r="B24298">
        <v>32465</v>
      </c>
      <c r="C24298">
        <v>6</v>
      </c>
      <c r="D24298">
        <v>92000</v>
      </c>
      <c r="E24298" s="46">
        <v>45445</v>
      </c>
      <c r="F24298">
        <v>236.34</v>
      </c>
      <c r="I24298" t="str">
        <f>INDEX(LedgerMapping[[#All],[Level 3]],MATCH(Actuals[[#This Row],[Sub Ledger]],LedgerMapping[[#All],[Sub Ledger]],0))</f>
        <v>Other</v>
      </c>
      <c r="J24298" s="22">
        <f>YEAR(Actuals[[#This Row],[Date]])</f>
        <v>2024</v>
      </c>
      <c r="K24298" s="22">
        <f>MONTH(Actuals[[#This Row],[Date]])</f>
        <v>6</v>
      </c>
      <c r="L24298" s="12"/>
    </row>
    <row r="24299" spans="1:12" x14ac:dyDescent="0.3">
      <c r="A24299">
        <v>3</v>
      </c>
      <c r="B24299">
        <v>32557</v>
      </c>
      <c r="C24299">
        <v>6</v>
      </c>
      <c r="D24299">
        <v>92000</v>
      </c>
      <c r="E24299" s="46">
        <v>45476</v>
      </c>
      <c r="F24299">
        <v>473</v>
      </c>
      <c r="I24299" t="str">
        <f>INDEX(LedgerMapping[[#All],[Level 3]],MATCH(Actuals[[#This Row],[Sub Ledger]],LedgerMapping[[#All],[Sub Ledger]],0))</f>
        <v>Other</v>
      </c>
      <c r="J24299" s="22">
        <f>YEAR(Actuals[[#This Row],[Date]])</f>
        <v>2024</v>
      </c>
      <c r="K24299" s="22">
        <f>MONTH(Actuals[[#This Row],[Date]])</f>
        <v>7</v>
      </c>
      <c r="L24299" s="12"/>
    </row>
    <row r="24300" spans="1:12" x14ac:dyDescent="0.3">
      <c r="A24300">
        <v>4</v>
      </c>
      <c r="B24300">
        <v>32677</v>
      </c>
      <c r="C24300">
        <v>6</v>
      </c>
      <c r="D24300">
        <v>92000</v>
      </c>
      <c r="E24300" s="46">
        <v>45476</v>
      </c>
      <c r="F24300">
        <v>528</v>
      </c>
      <c r="I24300" t="str">
        <f>INDEX(LedgerMapping[[#All],[Level 3]],MATCH(Actuals[[#This Row],[Sub Ledger]],LedgerMapping[[#All],[Sub Ledger]],0))</f>
        <v>Other</v>
      </c>
      <c r="J24300" s="22">
        <f>YEAR(Actuals[[#This Row],[Date]])</f>
        <v>2024</v>
      </c>
      <c r="K24300" s="22">
        <f>MONTH(Actuals[[#This Row],[Date]])</f>
        <v>7</v>
      </c>
      <c r="L24300" s="12"/>
    </row>
    <row r="24301" spans="1:12" x14ac:dyDescent="0.3">
      <c r="A24301">
        <v>5</v>
      </c>
      <c r="B24301">
        <v>32770</v>
      </c>
      <c r="C24301">
        <v>6</v>
      </c>
      <c r="D24301">
        <v>92000</v>
      </c>
      <c r="E24301" s="46">
        <v>45476</v>
      </c>
      <c r="F24301">
        <v>556</v>
      </c>
      <c r="I24301" t="str">
        <f>INDEX(LedgerMapping[[#All],[Level 3]],MATCH(Actuals[[#This Row],[Sub Ledger]],LedgerMapping[[#All],[Sub Ledger]],0))</f>
        <v>Other</v>
      </c>
      <c r="J24301" s="22">
        <f>YEAR(Actuals[[#This Row],[Date]])</f>
        <v>2024</v>
      </c>
      <c r="K24301" s="22">
        <f>MONTH(Actuals[[#This Row],[Date]])</f>
        <v>7</v>
      </c>
      <c r="L24301" s="12"/>
    </row>
    <row r="24302" spans="1:12" x14ac:dyDescent="0.3">
      <c r="A24302">
        <v>7</v>
      </c>
      <c r="B24302">
        <v>33059</v>
      </c>
      <c r="C24302">
        <v>6</v>
      </c>
      <c r="D24302">
        <v>92000</v>
      </c>
      <c r="E24302" s="46">
        <v>45476</v>
      </c>
      <c r="F24302">
        <v>473</v>
      </c>
      <c r="I24302" t="str">
        <f>INDEX(LedgerMapping[[#All],[Level 3]],MATCH(Actuals[[#This Row],[Sub Ledger]],LedgerMapping[[#All],[Sub Ledger]],0))</f>
        <v>Other</v>
      </c>
      <c r="J24302" s="22">
        <f>YEAR(Actuals[[#This Row],[Date]])</f>
        <v>2024</v>
      </c>
      <c r="K24302" s="22">
        <f>MONTH(Actuals[[#This Row],[Date]])</f>
        <v>7</v>
      </c>
      <c r="L24302" s="12"/>
    </row>
    <row r="24303" spans="1:12" x14ac:dyDescent="0.3">
      <c r="A24303">
        <v>8</v>
      </c>
      <c r="B24303">
        <v>33179</v>
      </c>
      <c r="C24303">
        <v>6</v>
      </c>
      <c r="D24303">
        <v>92000</v>
      </c>
      <c r="E24303" s="46">
        <v>45476</v>
      </c>
      <c r="F24303">
        <v>437.45</v>
      </c>
      <c r="I24303" t="str">
        <f>INDEX(LedgerMapping[[#All],[Level 3]],MATCH(Actuals[[#This Row],[Sub Ledger]],LedgerMapping[[#All],[Sub Ledger]],0))</f>
        <v>Other</v>
      </c>
      <c r="J24303" s="22">
        <f>YEAR(Actuals[[#This Row],[Date]])</f>
        <v>2024</v>
      </c>
      <c r="K24303" s="22">
        <f>MONTH(Actuals[[#This Row],[Date]])</f>
        <v>7</v>
      </c>
      <c r="L24303" s="12"/>
    </row>
    <row r="24304" spans="1:12" x14ac:dyDescent="0.3">
      <c r="A24304">
        <v>11</v>
      </c>
      <c r="B24304">
        <v>33353</v>
      </c>
      <c r="C24304">
        <v>6</v>
      </c>
      <c r="D24304">
        <v>92000</v>
      </c>
      <c r="E24304" s="46">
        <v>45476</v>
      </c>
      <c r="F24304">
        <v>241.19</v>
      </c>
      <c r="I24304" t="str">
        <f>INDEX(LedgerMapping[[#All],[Level 3]],MATCH(Actuals[[#This Row],[Sub Ledger]],LedgerMapping[[#All],[Sub Ledger]],0))</f>
        <v>Other</v>
      </c>
      <c r="J24304" s="22">
        <f>YEAR(Actuals[[#This Row],[Date]])</f>
        <v>2024</v>
      </c>
      <c r="K24304" s="22">
        <f>MONTH(Actuals[[#This Row],[Date]])</f>
        <v>7</v>
      </c>
      <c r="L24304" s="12"/>
    </row>
    <row r="24305" spans="1:12" x14ac:dyDescent="0.3">
      <c r="A24305">
        <v>12</v>
      </c>
      <c r="B24305">
        <v>33473</v>
      </c>
      <c r="C24305">
        <v>6</v>
      </c>
      <c r="D24305">
        <v>92000</v>
      </c>
      <c r="E24305" s="46">
        <v>45476</v>
      </c>
      <c r="F24305">
        <v>282.68</v>
      </c>
      <c r="I24305" t="str">
        <f>INDEX(LedgerMapping[[#All],[Level 3]],MATCH(Actuals[[#This Row],[Sub Ledger]],LedgerMapping[[#All],[Sub Ledger]],0))</f>
        <v>Other</v>
      </c>
      <c r="J24305" s="22">
        <f>YEAR(Actuals[[#This Row],[Date]])</f>
        <v>2024</v>
      </c>
      <c r="K24305" s="22">
        <f>MONTH(Actuals[[#This Row],[Date]])</f>
        <v>7</v>
      </c>
      <c r="L24305" s="12"/>
    </row>
    <row r="24306" spans="1:12" x14ac:dyDescent="0.3">
      <c r="A24306">
        <v>13</v>
      </c>
      <c r="B24306">
        <v>33590</v>
      </c>
      <c r="C24306">
        <v>6</v>
      </c>
      <c r="D24306">
        <v>92000</v>
      </c>
      <c r="E24306" s="46">
        <v>45476</v>
      </c>
      <c r="F24306">
        <v>413.54</v>
      </c>
      <c r="I24306" t="str">
        <f>INDEX(LedgerMapping[[#All],[Level 3]],MATCH(Actuals[[#This Row],[Sub Ledger]],LedgerMapping[[#All],[Sub Ledger]],0))</f>
        <v>Other</v>
      </c>
      <c r="J24306" s="22">
        <f>YEAR(Actuals[[#This Row],[Date]])</f>
        <v>2024</v>
      </c>
      <c r="K24306" s="22">
        <f>MONTH(Actuals[[#This Row],[Date]])</f>
        <v>7</v>
      </c>
      <c r="L24306" s="12"/>
    </row>
    <row r="24307" spans="1:12" x14ac:dyDescent="0.3">
      <c r="A24307">
        <v>3</v>
      </c>
      <c r="B24307">
        <v>33682</v>
      </c>
      <c r="C24307">
        <v>6</v>
      </c>
      <c r="D24307">
        <v>92000</v>
      </c>
      <c r="E24307" s="46">
        <v>45507</v>
      </c>
      <c r="F24307">
        <v>448</v>
      </c>
      <c r="I24307" t="str">
        <f>INDEX(LedgerMapping[[#All],[Level 3]],MATCH(Actuals[[#This Row],[Sub Ledger]],LedgerMapping[[#All],[Sub Ledger]],0))</f>
        <v>Other</v>
      </c>
      <c r="J24307" s="22">
        <f>YEAR(Actuals[[#This Row],[Date]])</f>
        <v>2024</v>
      </c>
      <c r="K24307" s="22">
        <f>MONTH(Actuals[[#This Row],[Date]])</f>
        <v>8</v>
      </c>
      <c r="L24307" s="12"/>
    </row>
    <row r="24308" spans="1:12" x14ac:dyDescent="0.3">
      <c r="A24308">
        <v>4</v>
      </c>
      <c r="B24308">
        <v>33802</v>
      </c>
      <c r="C24308">
        <v>6</v>
      </c>
      <c r="D24308">
        <v>92000</v>
      </c>
      <c r="E24308" s="46">
        <v>45507</v>
      </c>
      <c r="F24308">
        <v>408</v>
      </c>
      <c r="I24308" t="str">
        <f>INDEX(LedgerMapping[[#All],[Level 3]],MATCH(Actuals[[#This Row],[Sub Ledger]],LedgerMapping[[#All],[Sub Ledger]],0))</f>
        <v>Other</v>
      </c>
      <c r="J24308" s="22">
        <f>YEAR(Actuals[[#This Row],[Date]])</f>
        <v>2024</v>
      </c>
      <c r="K24308" s="22">
        <f>MONTH(Actuals[[#This Row],[Date]])</f>
        <v>8</v>
      </c>
      <c r="L24308" s="12"/>
    </row>
    <row r="24309" spans="1:12" x14ac:dyDescent="0.3">
      <c r="A24309">
        <v>5</v>
      </c>
      <c r="B24309">
        <v>33894</v>
      </c>
      <c r="C24309">
        <v>6</v>
      </c>
      <c r="D24309">
        <v>92000</v>
      </c>
      <c r="E24309" s="46">
        <v>45507</v>
      </c>
      <c r="F24309">
        <v>530</v>
      </c>
      <c r="I24309" t="str">
        <f>INDEX(LedgerMapping[[#All],[Level 3]],MATCH(Actuals[[#This Row],[Sub Ledger]],LedgerMapping[[#All],[Sub Ledger]],0))</f>
        <v>Other</v>
      </c>
      <c r="J24309" s="22">
        <f>YEAR(Actuals[[#This Row],[Date]])</f>
        <v>2024</v>
      </c>
      <c r="K24309" s="22">
        <f>MONTH(Actuals[[#This Row],[Date]])</f>
        <v>8</v>
      </c>
      <c r="L24309" s="12"/>
    </row>
    <row r="24310" spans="1:12" x14ac:dyDescent="0.3">
      <c r="A24310">
        <v>7</v>
      </c>
      <c r="B24310">
        <v>34183</v>
      </c>
      <c r="C24310">
        <v>6</v>
      </c>
      <c r="D24310">
        <v>92000</v>
      </c>
      <c r="E24310" s="46">
        <v>45507</v>
      </c>
      <c r="F24310">
        <v>369</v>
      </c>
      <c r="I24310" t="str">
        <f>INDEX(LedgerMapping[[#All],[Level 3]],MATCH(Actuals[[#This Row],[Sub Ledger]],LedgerMapping[[#All],[Sub Ledger]],0))</f>
        <v>Other</v>
      </c>
      <c r="J24310" s="22">
        <f>YEAR(Actuals[[#This Row],[Date]])</f>
        <v>2024</v>
      </c>
      <c r="K24310" s="22">
        <f>MONTH(Actuals[[#This Row],[Date]])</f>
        <v>8</v>
      </c>
      <c r="L24310" s="12"/>
    </row>
    <row r="24311" spans="1:12" x14ac:dyDescent="0.3">
      <c r="A24311">
        <v>8</v>
      </c>
      <c r="B24311">
        <v>34302</v>
      </c>
      <c r="C24311">
        <v>6</v>
      </c>
      <c r="D24311">
        <v>92000</v>
      </c>
      <c r="E24311" s="46">
        <v>45507</v>
      </c>
      <c r="F24311">
        <v>385.94</v>
      </c>
      <c r="I24311" t="str">
        <f>INDEX(LedgerMapping[[#All],[Level 3]],MATCH(Actuals[[#This Row],[Sub Ledger]],LedgerMapping[[#All],[Sub Ledger]],0))</f>
        <v>Other</v>
      </c>
      <c r="J24311" s="22">
        <f>YEAR(Actuals[[#This Row],[Date]])</f>
        <v>2024</v>
      </c>
      <c r="K24311" s="22">
        <f>MONTH(Actuals[[#This Row],[Date]])</f>
        <v>8</v>
      </c>
      <c r="L24311" s="12"/>
    </row>
    <row r="24312" spans="1:12" x14ac:dyDescent="0.3">
      <c r="A24312">
        <v>11</v>
      </c>
      <c r="B24312">
        <v>34503</v>
      </c>
      <c r="C24312">
        <v>6</v>
      </c>
      <c r="D24312">
        <v>92000</v>
      </c>
      <c r="E24312" s="46">
        <v>45507</v>
      </c>
      <c r="F24312">
        <v>384.81</v>
      </c>
      <c r="I24312" t="str">
        <f>INDEX(LedgerMapping[[#All],[Level 3]],MATCH(Actuals[[#This Row],[Sub Ledger]],LedgerMapping[[#All],[Sub Ledger]],0))</f>
        <v>Other</v>
      </c>
      <c r="J24312" s="22">
        <f>YEAR(Actuals[[#This Row],[Date]])</f>
        <v>2024</v>
      </c>
      <c r="K24312" s="22">
        <f>MONTH(Actuals[[#This Row],[Date]])</f>
        <v>8</v>
      </c>
      <c r="L24312" s="12"/>
    </row>
    <row r="24313" spans="1:12" x14ac:dyDescent="0.3">
      <c r="A24313">
        <v>12</v>
      </c>
      <c r="B24313">
        <v>34623</v>
      </c>
      <c r="C24313">
        <v>6</v>
      </c>
      <c r="D24313">
        <v>92000</v>
      </c>
      <c r="E24313" s="46">
        <v>45507</v>
      </c>
      <c r="F24313">
        <v>347.57</v>
      </c>
      <c r="I24313" t="str">
        <f>INDEX(LedgerMapping[[#All],[Level 3]],MATCH(Actuals[[#This Row],[Sub Ledger]],LedgerMapping[[#All],[Sub Ledger]],0))</f>
        <v>Other</v>
      </c>
      <c r="J24313" s="22">
        <f>YEAR(Actuals[[#This Row],[Date]])</f>
        <v>2024</v>
      </c>
      <c r="K24313" s="22">
        <f>MONTH(Actuals[[#This Row],[Date]])</f>
        <v>8</v>
      </c>
      <c r="L24313" s="12"/>
    </row>
    <row r="24314" spans="1:12" x14ac:dyDescent="0.3">
      <c r="A24314">
        <v>13</v>
      </c>
      <c r="B24314">
        <v>34740</v>
      </c>
      <c r="C24314">
        <v>6</v>
      </c>
      <c r="D24314">
        <v>92000</v>
      </c>
      <c r="E24314" s="46">
        <v>45507</v>
      </c>
      <c r="F24314">
        <v>232.84</v>
      </c>
      <c r="I24314" t="str">
        <f>INDEX(LedgerMapping[[#All],[Level 3]],MATCH(Actuals[[#This Row],[Sub Ledger]],LedgerMapping[[#All],[Sub Ledger]],0))</f>
        <v>Other</v>
      </c>
      <c r="J24314" s="22">
        <f>YEAR(Actuals[[#This Row],[Date]])</f>
        <v>2024</v>
      </c>
      <c r="K24314" s="22">
        <f>MONTH(Actuals[[#This Row],[Date]])</f>
        <v>8</v>
      </c>
      <c r="L24314" s="12"/>
    </row>
    <row r="24315" spans="1:12" x14ac:dyDescent="0.3">
      <c r="A24315">
        <v>3</v>
      </c>
      <c r="B24315">
        <v>34832</v>
      </c>
      <c r="C24315">
        <v>6</v>
      </c>
      <c r="D24315">
        <v>92000</v>
      </c>
      <c r="E24315" s="46">
        <v>45536</v>
      </c>
      <c r="F24315">
        <v>509</v>
      </c>
      <c r="I24315" t="str">
        <f>INDEX(LedgerMapping[[#All],[Level 3]],MATCH(Actuals[[#This Row],[Sub Ledger]],LedgerMapping[[#All],[Sub Ledger]],0))</f>
        <v>Other</v>
      </c>
      <c r="J24315" s="22">
        <f>YEAR(Actuals[[#This Row],[Date]])</f>
        <v>2024</v>
      </c>
      <c r="K24315" s="22">
        <f>MONTH(Actuals[[#This Row],[Date]])</f>
        <v>9</v>
      </c>
      <c r="L24315" s="12"/>
    </row>
    <row r="24316" spans="1:12" x14ac:dyDescent="0.3">
      <c r="A24316">
        <v>4</v>
      </c>
      <c r="B24316">
        <v>34952</v>
      </c>
      <c r="C24316">
        <v>6</v>
      </c>
      <c r="D24316">
        <v>92000</v>
      </c>
      <c r="E24316" s="46">
        <v>45536</v>
      </c>
      <c r="F24316">
        <v>499</v>
      </c>
      <c r="I24316" t="str">
        <f>INDEX(LedgerMapping[[#All],[Level 3]],MATCH(Actuals[[#This Row],[Sub Ledger]],LedgerMapping[[#All],[Sub Ledger]],0))</f>
        <v>Other</v>
      </c>
      <c r="J24316" s="22">
        <f>YEAR(Actuals[[#This Row],[Date]])</f>
        <v>2024</v>
      </c>
      <c r="K24316" s="22">
        <f>MONTH(Actuals[[#This Row],[Date]])</f>
        <v>9</v>
      </c>
      <c r="L24316" s="12"/>
    </row>
    <row r="24317" spans="1:12" x14ac:dyDescent="0.3">
      <c r="A24317">
        <v>5</v>
      </c>
      <c r="B24317">
        <v>35045</v>
      </c>
      <c r="C24317">
        <v>6</v>
      </c>
      <c r="D24317">
        <v>92000</v>
      </c>
      <c r="E24317" s="46">
        <v>45536</v>
      </c>
      <c r="F24317">
        <v>360</v>
      </c>
      <c r="I24317" t="str">
        <f>INDEX(LedgerMapping[[#All],[Level 3]],MATCH(Actuals[[#This Row],[Sub Ledger]],LedgerMapping[[#All],[Sub Ledger]],0))</f>
        <v>Other</v>
      </c>
      <c r="J24317" s="22">
        <f>YEAR(Actuals[[#This Row],[Date]])</f>
        <v>2024</v>
      </c>
      <c r="K24317" s="22">
        <f>MONTH(Actuals[[#This Row],[Date]])</f>
        <v>9</v>
      </c>
      <c r="L24317" s="12"/>
    </row>
    <row r="24318" spans="1:12" x14ac:dyDescent="0.3">
      <c r="A24318">
        <v>7</v>
      </c>
      <c r="B24318">
        <v>35335</v>
      </c>
      <c r="C24318">
        <v>6</v>
      </c>
      <c r="D24318">
        <v>92000</v>
      </c>
      <c r="E24318" s="46">
        <v>45536</v>
      </c>
      <c r="F24318">
        <v>509</v>
      </c>
      <c r="I24318" t="str">
        <f>INDEX(LedgerMapping[[#All],[Level 3]],MATCH(Actuals[[#This Row],[Sub Ledger]],LedgerMapping[[#All],[Sub Ledger]],0))</f>
        <v>Other</v>
      </c>
      <c r="J24318" s="22">
        <f>YEAR(Actuals[[#This Row],[Date]])</f>
        <v>2024</v>
      </c>
      <c r="K24318" s="22">
        <f>MONTH(Actuals[[#This Row],[Date]])</f>
        <v>9</v>
      </c>
      <c r="L24318" s="12"/>
    </row>
    <row r="24319" spans="1:12" x14ac:dyDescent="0.3">
      <c r="A24319">
        <v>8</v>
      </c>
      <c r="B24319">
        <v>35455</v>
      </c>
      <c r="C24319">
        <v>6</v>
      </c>
      <c r="D24319">
        <v>92000</v>
      </c>
      <c r="E24319" s="46">
        <v>45536</v>
      </c>
      <c r="F24319">
        <v>431.39</v>
      </c>
      <c r="I24319" t="str">
        <f>INDEX(LedgerMapping[[#All],[Level 3]],MATCH(Actuals[[#This Row],[Sub Ledger]],LedgerMapping[[#All],[Sub Ledger]],0))</f>
        <v>Other</v>
      </c>
      <c r="J24319" s="22">
        <f>YEAR(Actuals[[#This Row],[Date]])</f>
        <v>2024</v>
      </c>
      <c r="K24319" s="22">
        <f>MONTH(Actuals[[#This Row],[Date]])</f>
        <v>9</v>
      </c>
      <c r="L24319" s="12"/>
    </row>
    <row r="24320" spans="1:12" x14ac:dyDescent="0.3">
      <c r="A24320">
        <v>11</v>
      </c>
      <c r="B24320">
        <v>35655</v>
      </c>
      <c r="C24320">
        <v>6</v>
      </c>
      <c r="D24320">
        <v>92000</v>
      </c>
      <c r="E24320" s="46">
        <v>45536</v>
      </c>
      <c r="F24320">
        <v>244.38</v>
      </c>
      <c r="I24320" t="str">
        <f>INDEX(LedgerMapping[[#All],[Level 3]],MATCH(Actuals[[#This Row],[Sub Ledger]],LedgerMapping[[#All],[Sub Ledger]],0))</f>
        <v>Other</v>
      </c>
      <c r="J24320" s="22">
        <f>YEAR(Actuals[[#This Row],[Date]])</f>
        <v>2024</v>
      </c>
      <c r="K24320" s="22">
        <f>MONTH(Actuals[[#This Row],[Date]])</f>
        <v>9</v>
      </c>
      <c r="L24320" s="12"/>
    </row>
    <row r="24321" spans="1:12" x14ac:dyDescent="0.3">
      <c r="A24321">
        <v>12</v>
      </c>
      <c r="B24321">
        <v>35774</v>
      </c>
      <c r="C24321">
        <v>6</v>
      </c>
      <c r="D24321">
        <v>92000</v>
      </c>
      <c r="E24321" s="46">
        <v>45536</v>
      </c>
      <c r="F24321">
        <v>409.28</v>
      </c>
      <c r="I24321" t="str">
        <f>INDEX(LedgerMapping[[#All],[Level 3]],MATCH(Actuals[[#This Row],[Sub Ledger]],LedgerMapping[[#All],[Sub Ledger]],0))</f>
        <v>Other</v>
      </c>
      <c r="J24321" s="22">
        <f>YEAR(Actuals[[#This Row],[Date]])</f>
        <v>2024</v>
      </c>
      <c r="K24321" s="22">
        <f>MONTH(Actuals[[#This Row],[Date]])</f>
        <v>9</v>
      </c>
      <c r="L24321" s="12"/>
    </row>
    <row r="24322" spans="1:12" x14ac:dyDescent="0.3">
      <c r="A24322">
        <v>13</v>
      </c>
      <c r="B24322">
        <v>35892</v>
      </c>
      <c r="C24322">
        <v>6</v>
      </c>
      <c r="D24322">
        <v>92000</v>
      </c>
      <c r="E24322" s="46">
        <v>45536</v>
      </c>
      <c r="F24322">
        <v>283.70999999999998</v>
      </c>
      <c r="I24322" t="str">
        <f>INDEX(LedgerMapping[[#All],[Level 3]],MATCH(Actuals[[#This Row],[Sub Ledger]],LedgerMapping[[#All],[Sub Ledger]],0))</f>
        <v>Other</v>
      </c>
      <c r="J24322" s="22">
        <f>YEAR(Actuals[[#This Row],[Date]])</f>
        <v>2024</v>
      </c>
      <c r="K24322" s="22">
        <f>MONTH(Actuals[[#This Row],[Date]])</f>
        <v>9</v>
      </c>
      <c r="L24322" s="12"/>
    </row>
    <row r="24323" spans="1:12" x14ac:dyDescent="0.3">
      <c r="A24323">
        <v>3</v>
      </c>
      <c r="B24323">
        <v>35983</v>
      </c>
      <c r="C24323">
        <v>6</v>
      </c>
      <c r="D24323">
        <v>92000</v>
      </c>
      <c r="E24323" s="46">
        <v>45567</v>
      </c>
      <c r="F24323">
        <v>546</v>
      </c>
      <c r="I24323" t="str">
        <f>INDEX(LedgerMapping[[#All],[Level 3]],MATCH(Actuals[[#This Row],[Sub Ledger]],LedgerMapping[[#All],[Sub Ledger]],0))</f>
        <v>Other</v>
      </c>
      <c r="J24323" s="22">
        <f>YEAR(Actuals[[#This Row],[Date]])</f>
        <v>2024</v>
      </c>
      <c r="K24323" s="22">
        <f>MONTH(Actuals[[#This Row],[Date]])</f>
        <v>10</v>
      </c>
      <c r="L24323" s="12"/>
    </row>
    <row r="24324" spans="1:12" x14ac:dyDescent="0.3">
      <c r="A24324">
        <v>4</v>
      </c>
      <c r="B24324">
        <v>36102</v>
      </c>
      <c r="C24324">
        <v>6</v>
      </c>
      <c r="D24324">
        <v>92000</v>
      </c>
      <c r="E24324" s="46">
        <v>45567</v>
      </c>
      <c r="F24324">
        <v>483</v>
      </c>
      <c r="I24324" t="str">
        <f>INDEX(LedgerMapping[[#All],[Level 3]],MATCH(Actuals[[#This Row],[Sub Ledger]],LedgerMapping[[#All],[Sub Ledger]],0))</f>
        <v>Other</v>
      </c>
      <c r="J24324" s="22">
        <f>YEAR(Actuals[[#This Row],[Date]])</f>
        <v>2024</v>
      </c>
      <c r="K24324" s="22">
        <f>MONTH(Actuals[[#This Row],[Date]])</f>
        <v>10</v>
      </c>
      <c r="L24324" s="12"/>
    </row>
    <row r="24325" spans="1:12" x14ac:dyDescent="0.3">
      <c r="A24325">
        <v>5</v>
      </c>
      <c r="B24325">
        <v>36195</v>
      </c>
      <c r="C24325">
        <v>6</v>
      </c>
      <c r="D24325">
        <v>92000</v>
      </c>
      <c r="E24325" s="46">
        <v>45567</v>
      </c>
      <c r="F24325">
        <v>387</v>
      </c>
      <c r="I24325" t="str">
        <f>INDEX(LedgerMapping[[#All],[Level 3]],MATCH(Actuals[[#This Row],[Sub Ledger]],LedgerMapping[[#All],[Sub Ledger]],0))</f>
        <v>Other</v>
      </c>
      <c r="J24325" s="22">
        <f>YEAR(Actuals[[#This Row],[Date]])</f>
        <v>2024</v>
      </c>
      <c r="K24325" s="22">
        <f>MONTH(Actuals[[#This Row],[Date]])</f>
        <v>10</v>
      </c>
      <c r="L24325" s="12"/>
    </row>
    <row r="24326" spans="1:12" x14ac:dyDescent="0.3">
      <c r="A24326">
        <v>7</v>
      </c>
      <c r="B24326">
        <v>36485</v>
      </c>
      <c r="C24326">
        <v>6</v>
      </c>
      <c r="D24326">
        <v>92000</v>
      </c>
      <c r="E24326" s="46">
        <v>45567</v>
      </c>
      <c r="F24326">
        <v>499</v>
      </c>
      <c r="I24326" t="str">
        <f>INDEX(LedgerMapping[[#All],[Level 3]],MATCH(Actuals[[#This Row],[Sub Ledger]],LedgerMapping[[#All],[Sub Ledger]],0))</f>
        <v>Other</v>
      </c>
      <c r="J24326" s="22">
        <f>YEAR(Actuals[[#This Row],[Date]])</f>
        <v>2024</v>
      </c>
      <c r="K24326" s="22">
        <f>MONTH(Actuals[[#This Row],[Date]])</f>
        <v>10</v>
      </c>
      <c r="L24326" s="12"/>
    </row>
    <row r="24327" spans="1:12" x14ac:dyDescent="0.3">
      <c r="A24327">
        <v>8</v>
      </c>
      <c r="B24327">
        <v>36605</v>
      </c>
      <c r="C24327">
        <v>6</v>
      </c>
      <c r="D24327">
        <v>92000</v>
      </c>
      <c r="E24327" s="46">
        <v>45567</v>
      </c>
      <c r="F24327">
        <v>369.27</v>
      </c>
      <c r="I24327" t="str">
        <f>INDEX(LedgerMapping[[#All],[Level 3]],MATCH(Actuals[[#This Row],[Sub Ledger]],LedgerMapping[[#All],[Sub Ledger]],0))</f>
        <v>Other</v>
      </c>
      <c r="J24327" s="22">
        <f>YEAR(Actuals[[#This Row],[Date]])</f>
        <v>2024</v>
      </c>
      <c r="K24327" s="22">
        <f>MONTH(Actuals[[#This Row],[Date]])</f>
        <v>10</v>
      </c>
      <c r="L24327" s="12"/>
    </row>
    <row r="24328" spans="1:12" x14ac:dyDescent="0.3">
      <c r="A24328">
        <v>11</v>
      </c>
      <c r="B24328">
        <v>36804</v>
      </c>
      <c r="C24328">
        <v>6</v>
      </c>
      <c r="D24328">
        <v>92000</v>
      </c>
      <c r="E24328" s="46">
        <v>45567</v>
      </c>
      <c r="F24328">
        <v>212.47</v>
      </c>
      <c r="I24328" t="str">
        <f>INDEX(LedgerMapping[[#All],[Level 3]],MATCH(Actuals[[#This Row],[Sub Ledger]],LedgerMapping[[#All],[Sub Ledger]],0))</f>
        <v>Other</v>
      </c>
      <c r="J24328" s="22">
        <f>YEAR(Actuals[[#This Row],[Date]])</f>
        <v>2024</v>
      </c>
      <c r="K24328" s="22">
        <f>MONTH(Actuals[[#This Row],[Date]])</f>
        <v>10</v>
      </c>
      <c r="L24328" s="12"/>
    </row>
    <row r="24329" spans="1:12" x14ac:dyDescent="0.3">
      <c r="A24329">
        <v>12</v>
      </c>
      <c r="B24329">
        <v>36923</v>
      </c>
      <c r="C24329">
        <v>6</v>
      </c>
      <c r="D24329">
        <v>92000</v>
      </c>
      <c r="E24329" s="46">
        <v>45567</v>
      </c>
      <c r="F24329">
        <v>263.52999999999997</v>
      </c>
      <c r="I24329" t="str">
        <f>INDEX(LedgerMapping[[#All],[Level 3]],MATCH(Actuals[[#This Row],[Sub Ledger]],LedgerMapping[[#All],[Sub Ledger]],0))</f>
        <v>Other</v>
      </c>
      <c r="J24329" s="22">
        <f>YEAR(Actuals[[#This Row],[Date]])</f>
        <v>2024</v>
      </c>
      <c r="K24329" s="22">
        <f>MONTH(Actuals[[#This Row],[Date]])</f>
        <v>10</v>
      </c>
      <c r="L24329" s="12"/>
    </row>
    <row r="24330" spans="1:12" x14ac:dyDescent="0.3">
      <c r="A24330">
        <v>13</v>
      </c>
      <c r="B24330">
        <v>37040</v>
      </c>
      <c r="C24330">
        <v>6</v>
      </c>
      <c r="D24330">
        <v>92000</v>
      </c>
      <c r="E24330" s="46">
        <v>45567</v>
      </c>
      <c r="F24330">
        <v>269.68</v>
      </c>
      <c r="I24330" t="str">
        <f>INDEX(LedgerMapping[[#All],[Level 3]],MATCH(Actuals[[#This Row],[Sub Ledger]],LedgerMapping[[#All],[Sub Ledger]],0))</f>
        <v>Other</v>
      </c>
      <c r="J24330" s="22">
        <f>YEAR(Actuals[[#This Row],[Date]])</f>
        <v>2024</v>
      </c>
      <c r="K24330" s="22">
        <f>MONTH(Actuals[[#This Row],[Date]])</f>
        <v>10</v>
      </c>
      <c r="L24330" s="12"/>
    </row>
    <row r="24331" spans="1:12" x14ac:dyDescent="0.3">
      <c r="A24331">
        <v>3</v>
      </c>
      <c r="B24331">
        <v>37132</v>
      </c>
      <c r="C24331">
        <v>6</v>
      </c>
      <c r="D24331">
        <v>92000</v>
      </c>
      <c r="E24331" s="46">
        <v>45597</v>
      </c>
      <c r="F24331">
        <v>702</v>
      </c>
      <c r="I24331" t="str">
        <f>INDEX(LedgerMapping[[#All],[Level 3]],MATCH(Actuals[[#This Row],[Sub Ledger]],LedgerMapping[[#All],[Sub Ledger]],0))</f>
        <v>Other</v>
      </c>
      <c r="J24331" s="22">
        <f>YEAR(Actuals[[#This Row],[Date]])</f>
        <v>2024</v>
      </c>
      <c r="K24331" s="22">
        <f>MONTH(Actuals[[#This Row],[Date]])</f>
        <v>11</v>
      </c>
      <c r="L24331" s="12"/>
    </row>
    <row r="24332" spans="1:12" x14ac:dyDescent="0.3">
      <c r="A24332">
        <v>4</v>
      </c>
      <c r="B24332">
        <v>37252</v>
      </c>
      <c r="C24332">
        <v>6</v>
      </c>
      <c r="D24332">
        <v>92000</v>
      </c>
      <c r="E24332" s="46">
        <v>45597</v>
      </c>
      <c r="F24332">
        <v>576</v>
      </c>
      <c r="I24332" t="str">
        <f>INDEX(LedgerMapping[[#All],[Level 3]],MATCH(Actuals[[#This Row],[Sub Ledger]],LedgerMapping[[#All],[Sub Ledger]],0))</f>
        <v>Other</v>
      </c>
      <c r="J24332" s="22">
        <f>YEAR(Actuals[[#This Row],[Date]])</f>
        <v>2024</v>
      </c>
      <c r="K24332" s="22">
        <f>MONTH(Actuals[[#This Row],[Date]])</f>
        <v>11</v>
      </c>
      <c r="L24332" s="12"/>
    </row>
    <row r="24333" spans="1:12" x14ac:dyDescent="0.3">
      <c r="A24333">
        <v>5</v>
      </c>
      <c r="B24333">
        <v>37345</v>
      </c>
      <c r="C24333">
        <v>6</v>
      </c>
      <c r="D24333">
        <v>92000</v>
      </c>
      <c r="E24333" s="46">
        <v>45597</v>
      </c>
      <c r="F24333">
        <v>462</v>
      </c>
      <c r="I24333" t="str">
        <f>INDEX(LedgerMapping[[#All],[Level 3]],MATCH(Actuals[[#This Row],[Sub Ledger]],LedgerMapping[[#All],[Sub Ledger]],0))</f>
        <v>Other</v>
      </c>
      <c r="J24333" s="22">
        <f>YEAR(Actuals[[#This Row],[Date]])</f>
        <v>2024</v>
      </c>
      <c r="K24333" s="22">
        <f>MONTH(Actuals[[#This Row],[Date]])</f>
        <v>11</v>
      </c>
      <c r="L24333" s="12"/>
    </row>
    <row r="24334" spans="1:12" x14ac:dyDescent="0.3">
      <c r="A24334">
        <v>7</v>
      </c>
      <c r="B24334">
        <v>37634</v>
      </c>
      <c r="C24334">
        <v>6</v>
      </c>
      <c r="D24334">
        <v>92000</v>
      </c>
      <c r="E24334" s="46">
        <v>45597</v>
      </c>
      <c r="F24334">
        <v>542</v>
      </c>
      <c r="I24334" t="str">
        <f>INDEX(LedgerMapping[[#All],[Level 3]],MATCH(Actuals[[#This Row],[Sub Ledger]],LedgerMapping[[#All],[Sub Ledger]],0))</f>
        <v>Other</v>
      </c>
      <c r="J24334" s="22">
        <f>YEAR(Actuals[[#This Row],[Date]])</f>
        <v>2024</v>
      </c>
      <c r="K24334" s="22">
        <f>MONTH(Actuals[[#This Row],[Date]])</f>
        <v>11</v>
      </c>
      <c r="L24334" s="12"/>
    </row>
    <row r="24335" spans="1:12" x14ac:dyDescent="0.3">
      <c r="A24335">
        <v>8</v>
      </c>
      <c r="B24335">
        <v>37754</v>
      </c>
      <c r="C24335">
        <v>6</v>
      </c>
      <c r="D24335">
        <v>92000</v>
      </c>
      <c r="E24335" s="46">
        <v>45597</v>
      </c>
      <c r="F24335">
        <v>523.82000000000005</v>
      </c>
      <c r="I24335" t="str">
        <f>INDEX(LedgerMapping[[#All],[Level 3]],MATCH(Actuals[[#This Row],[Sub Ledger]],LedgerMapping[[#All],[Sub Ledger]],0))</f>
        <v>Other</v>
      </c>
      <c r="J24335" s="22">
        <f>YEAR(Actuals[[#This Row],[Date]])</f>
        <v>2024</v>
      </c>
      <c r="K24335" s="22">
        <f>MONTH(Actuals[[#This Row],[Date]])</f>
        <v>11</v>
      </c>
      <c r="L24335" s="12"/>
    </row>
    <row r="24336" spans="1:12" x14ac:dyDescent="0.3">
      <c r="A24336">
        <v>11</v>
      </c>
      <c r="B24336">
        <v>37954</v>
      </c>
      <c r="C24336">
        <v>6</v>
      </c>
      <c r="D24336">
        <v>92000</v>
      </c>
      <c r="E24336" s="46">
        <v>45597</v>
      </c>
      <c r="F24336">
        <v>268.85000000000002</v>
      </c>
      <c r="I24336" t="str">
        <f>INDEX(LedgerMapping[[#All],[Level 3]],MATCH(Actuals[[#This Row],[Sub Ledger]],LedgerMapping[[#All],[Sub Ledger]],0))</f>
        <v>Other</v>
      </c>
      <c r="J24336" s="22">
        <f>YEAR(Actuals[[#This Row],[Date]])</f>
        <v>2024</v>
      </c>
      <c r="K24336" s="22">
        <f>MONTH(Actuals[[#This Row],[Date]])</f>
        <v>11</v>
      </c>
      <c r="L24336" s="12"/>
    </row>
    <row r="24337" spans="1:12" x14ac:dyDescent="0.3">
      <c r="A24337">
        <v>12</v>
      </c>
      <c r="B24337">
        <v>38074</v>
      </c>
      <c r="C24337">
        <v>6</v>
      </c>
      <c r="D24337">
        <v>92000</v>
      </c>
      <c r="E24337" s="46">
        <v>45597</v>
      </c>
      <c r="F24337">
        <v>409.28</v>
      </c>
      <c r="I24337" t="str">
        <f>INDEX(LedgerMapping[[#All],[Level 3]],MATCH(Actuals[[#This Row],[Sub Ledger]],LedgerMapping[[#All],[Sub Ledger]],0))</f>
        <v>Other</v>
      </c>
      <c r="J24337" s="22">
        <f>YEAR(Actuals[[#This Row],[Date]])</f>
        <v>2024</v>
      </c>
      <c r="K24337" s="22">
        <f>MONTH(Actuals[[#This Row],[Date]])</f>
        <v>11</v>
      </c>
      <c r="L24337" s="12"/>
    </row>
    <row r="24338" spans="1:12" x14ac:dyDescent="0.3">
      <c r="A24338">
        <v>13</v>
      </c>
      <c r="B24338">
        <v>38190</v>
      </c>
      <c r="C24338">
        <v>6</v>
      </c>
      <c r="D24338">
        <v>92000</v>
      </c>
      <c r="E24338" s="46">
        <v>45597</v>
      </c>
      <c r="F24338">
        <v>480.21</v>
      </c>
      <c r="I24338" t="str">
        <f>INDEX(LedgerMapping[[#All],[Level 3]],MATCH(Actuals[[#This Row],[Sub Ledger]],LedgerMapping[[#All],[Sub Ledger]],0))</f>
        <v>Other</v>
      </c>
      <c r="J24338" s="22">
        <f>YEAR(Actuals[[#This Row],[Date]])</f>
        <v>2024</v>
      </c>
      <c r="K24338" s="22">
        <f>MONTH(Actuals[[#This Row],[Date]])</f>
        <v>11</v>
      </c>
      <c r="L24338" s="12"/>
    </row>
    <row r="24339" spans="1:12" x14ac:dyDescent="0.3">
      <c r="A24339">
        <v>3</v>
      </c>
      <c r="B24339">
        <v>38282</v>
      </c>
      <c r="C24339">
        <v>6</v>
      </c>
      <c r="D24339">
        <v>92000</v>
      </c>
      <c r="E24339" s="46">
        <v>45628</v>
      </c>
      <c r="F24339">
        <v>478</v>
      </c>
      <c r="I24339" t="str">
        <f>INDEX(LedgerMapping[[#All],[Level 3]],MATCH(Actuals[[#This Row],[Sub Ledger]],LedgerMapping[[#All],[Sub Ledger]],0))</f>
        <v>Other</v>
      </c>
      <c r="J24339" s="22">
        <f>YEAR(Actuals[[#This Row],[Date]])</f>
        <v>2024</v>
      </c>
      <c r="K24339" s="22">
        <f>MONTH(Actuals[[#This Row],[Date]])</f>
        <v>12</v>
      </c>
      <c r="L24339" s="12"/>
    </row>
    <row r="24340" spans="1:12" x14ac:dyDescent="0.3">
      <c r="A24340">
        <v>4</v>
      </c>
      <c r="B24340">
        <v>38402</v>
      </c>
      <c r="C24340">
        <v>6</v>
      </c>
      <c r="D24340">
        <v>92000</v>
      </c>
      <c r="E24340" s="46">
        <v>45628</v>
      </c>
      <c r="F24340">
        <v>400</v>
      </c>
      <c r="I24340" t="str">
        <f>INDEX(LedgerMapping[[#All],[Level 3]],MATCH(Actuals[[#This Row],[Sub Ledger]],LedgerMapping[[#All],[Sub Ledger]],0))</f>
        <v>Other</v>
      </c>
      <c r="J24340" s="22">
        <f>YEAR(Actuals[[#This Row],[Date]])</f>
        <v>2024</v>
      </c>
      <c r="K24340" s="22">
        <f>MONTH(Actuals[[#This Row],[Date]])</f>
        <v>12</v>
      </c>
      <c r="L24340" s="12"/>
    </row>
    <row r="24341" spans="1:12" x14ac:dyDescent="0.3">
      <c r="A24341">
        <v>8</v>
      </c>
      <c r="B24341">
        <v>1035</v>
      </c>
      <c r="C24341">
        <v>2</v>
      </c>
      <c r="D24341">
        <v>92000</v>
      </c>
      <c r="E24341" s="46">
        <v>44562</v>
      </c>
      <c r="F24341">
        <v>228.36</v>
      </c>
      <c r="I24341" t="str">
        <f>INDEX(LedgerMapping[[#All],[Level 3]],MATCH(Actuals[[#This Row],[Sub Ledger]],LedgerMapping[[#All],[Sub Ledger]],0))</f>
        <v>Other</v>
      </c>
      <c r="J24341" s="22">
        <f>YEAR(Actuals[[#This Row],[Date]])</f>
        <v>2022</v>
      </c>
      <c r="K24341" s="22">
        <f>MONTH(Actuals[[#This Row],[Date]])</f>
        <v>1</v>
      </c>
      <c r="L24341" s="12"/>
    </row>
    <row r="24342" spans="1:12" x14ac:dyDescent="0.3">
      <c r="A24342">
        <v>8</v>
      </c>
      <c r="B24342">
        <v>2157</v>
      </c>
      <c r="C24342">
        <v>2</v>
      </c>
      <c r="D24342">
        <v>92000</v>
      </c>
      <c r="E24342" s="46">
        <v>44593</v>
      </c>
      <c r="F24342">
        <v>269.27</v>
      </c>
      <c r="I24342" t="str">
        <f>INDEX(LedgerMapping[[#All],[Level 3]],MATCH(Actuals[[#This Row],[Sub Ledger]],LedgerMapping[[#All],[Sub Ledger]],0))</f>
        <v>Other</v>
      </c>
      <c r="J24342" s="22">
        <f>YEAR(Actuals[[#This Row],[Date]])</f>
        <v>2022</v>
      </c>
      <c r="K24342" s="22">
        <f>MONTH(Actuals[[#This Row],[Date]])</f>
        <v>2</v>
      </c>
      <c r="L24342" s="12"/>
    </row>
    <row r="24343" spans="1:12" x14ac:dyDescent="0.3">
      <c r="A24343">
        <v>8</v>
      </c>
      <c r="B24343">
        <v>3275</v>
      </c>
      <c r="C24343">
        <v>2</v>
      </c>
      <c r="D24343">
        <v>92000</v>
      </c>
      <c r="E24343" s="46">
        <v>44624</v>
      </c>
      <c r="F24343">
        <v>205.63</v>
      </c>
      <c r="I24343" t="str">
        <f>INDEX(LedgerMapping[[#All],[Level 3]],MATCH(Actuals[[#This Row],[Sub Ledger]],LedgerMapping[[#All],[Sub Ledger]],0))</f>
        <v>Other</v>
      </c>
      <c r="J24343" s="22">
        <f>YEAR(Actuals[[#This Row],[Date]])</f>
        <v>2022</v>
      </c>
      <c r="K24343" s="22">
        <f>MONTH(Actuals[[#This Row],[Date]])</f>
        <v>3</v>
      </c>
      <c r="L24343" s="12"/>
    </row>
    <row r="24344" spans="1:12" x14ac:dyDescent="0.3">
      <c r="A24344">
        <v>8</v>
      </c>
      <c r="B24344">
        <v>4397</v>
      </c>
      <c r="C24344">
        <v>2</v>
      </c>
      <c r="D24344">
        <v>92000</v>
      </c>
      <c r="E24344" s="46">
        <v>44654</v>
      </c>
      <c r="F24344">
        <v>313.20999999999998</v>
      </c>
      <c r="I24344" t="str">
        <f>INDEX(LedgerMapping[[#All],[Level 3]],MATCH(Actuals[[#This Row],[Sub Ledger]],LedgerMapping[[#All],[Sub Ledger]],0))</f>
        <v>Other</v>
      </c>
      <c r="J24344" s="22">
        <f>YEAR(Actuals[[#This Row],[Date]])</f>
        <v>2022</v>
      </c>
      <c r="K24344" s="22">
        <f>MONTH(Actuals[[#This Row],[Date]])</f>
        <v>4</v>
      </c>
      <c r="L24344" s="12"/>
    </row>
    <row r="24345" spans="1:12" x14ac:dyDescent="0.3">
      <c r="A24345">
        <v>8</v>
      </c>
      <c r="B24345">
        <v>5519</v>
      </c>
      <c r="C24345">
        <v>2</v>
      </c>
      <c r="D24345">
        <v>92000</v>
      </c>
      <c r="E24345" s="46">
        <v>44685</v>
      </c>
      <c r="F24345">
        <v>270.77999999999997</v>
      </c>
      <c r="I24345" t="str">
        <f>INDEX(LedgerMapping[[#All],[Level 3]],MATCH(Actuals[[#This Row],[Sub Ledger]],LedgerMapping[[#All],[Sub Ledger]],0))</f>
        <v>Other</v>
      </c>
      <c r="J24345" s="22">
        <f>YEAR(Actuals[[#This Row],[Date]])</f>
        <v>2022</v>
      </c>
      <c r="K24345" s="22">
        <f>MONTH(Actuals[[#This Row],[Date]])</f>
        <v>5</v>
      </c>
      <c r="L24345" s="12"/>
    </row>
    <row r="24346" spans="1:12" x14ac:dyDescent="0.3">
      <c r="A24346">
        <v>8</v>
      </c>
      <c r="B24346">
        <v>6645</v>
      </c>
      <c r="C24346">
        <v>2</v>
      </c>
      <c r="D24346">
        <v>92000</v>
      </c>
      <c r="E24346" s="46">
        <v>44715</v>
      </c>
      <c r="F24346">
        <v>235.93</v>
      </c>
      <c r="I24346" t="str">
        <f>INDEX(LedgerMapping[[#All],[Level 3]],MATCH(Actuals[[#This Row],[Sub Ledger]],LedgerMapping[[#All],[Sub Ledger]],0))</f>
        <v>Other</v>
      </c>
      <c r="J24346" s="22">
        <f>YEAR(Actuals[[#This Row],[Date]])</f>
        <v>2022</v>
      </c>
      <c r="K24346" s="22">
        <f>MONTH(Actuals[[#This Row],[Date]])</f>
        <v>6</v>
      </c>
      <c r="L24346" s="12"/>
    </row>
    <row r="24347" spans="1:12" x14ac:dyDescent="0.3">
      <c r="A24347">
        <v>8</v>
      </c>
      <c r="B24347">
        <v>7765</v>
      </c>
      <c r="C24347">
        <v>2</v>
      </c>
      <c r="D24347">
        <v>92000</v>
      </c>
      <c r="E24347" s="46">
        <v>44746</v>
      </c>
      <c r="F24347">
        <v>207.15</v>
      </c>
      <c r="I24347" t="str">
        <f>INDEX(LedgerMapping[[#All],[Level 3]],MATCH(Actuals[[#This Row],[Sub Ledger]],LedgerMapping[[#All],[Sub Ledger]],0))</f>
        <v>Other</v>
      </c>
      <c r="J24347" s="22">
        <f>YEAR(Actuals[[#This Row],[Date]])</f>
        <v>2022</v>
      </c>
      <c r="K24347" s="22">
        <f>MONTH(Actuals[[#This Row],[Date]])</f>
        <v>7</v>
      </c>
      <c r="L24347" s="12"/>
    </row>
    <row r="24348" spans="1:12" x14ac:dyDescent="0.3">
      <c r="A24348">
        <v>8</v>
      </c>
      <c r="B24348">
        <v>8889</v>
      </c>
      <c r="C24348">
        <v>2</v>
      </c>
      <c r="D24348">
        <v>92000</v>
      </c>
      <c r="E24348" s="46">
        <v>44777</v>
      </c>
      <c r="F24348">
        <v>235.93</v>
      </c>
      <c r="I24348" t="str">
        <f>INDEX(LedgerMapping[[#All],[Level 3]],MATCH(Actuals[[#This Row],[Sub Ledger]],LedgerMapping[[#All],[Sub Ledger]],0))</f>
        <v>Other</v>
      </c>
      <c r="J24348" s="22">
        <f>YEAR(Actuals[[#This Row],[Date]])</f>
        <v>2022</v>
      </c>
      <c r="K24348" s="22">
        <f>MONTH(Actuals[[#This Row],[Date]])</f>
        <v>8</v>
      </c>
      <c r="L24348" s="12"/>
    </row>
    <row r="24349" spans="1:12" x14ac:dyDescent="0.3">
      <c r="A24349">
        <v>8</v>
      </c>
      <c r="B24349">
        <v>10003</v>
      </c>
      <c r="C24349">
        <v>2</v>
      </c>
      <c r="D24349">
        <v>92000</v>
      </c>
      <c r="E24349" s="46">
        <v>44805</v>
      </c>
      <c r="F24349">
        <v>358.66</v>
      </c>
      <c r="I24349" t="str">
        <f>INDEX(LedgerMapping[[#All],[Level 3]],MATCH(Actuals[[#This Row],[Sub Ledger]],LedgerMapping[[#All],[Sub Ledger]],0))</f>
        <v>Other</v>
      </c>
      <c r="J24349" s="22">
        <f>YEAR(Actuals[[#This Row],[Date]])</f>
        <v>2022</v>
      </c>
      <c r="K24349" s="22">
        <f>MONTH(Actuals[[#This Row],[Date]])</f>
        <v>9</v>
      </c>
      <c r="L24349" s="12"/>
    </row>
    <row r="24350" spans="1:12" x14ac:dyDescent="0.3">
      <c r="A24350">
        <v>8</v>
      </c>
      <c r="B24350">
        <v>11121</v>
      </c>
      <c r="C24350">
        <v>2</v>
      </c>
      <c r="D24350">
        <v>92000</v>
      </c>
      <c r="E24350" s="46">
        <v>44836</v>
      </c>
      <c r="F24350">
        <v>255.63</v>
      </c>
      <c r="I24350" t="str">
        <f>INDEX(LedgerMapping[[#All],[Level 3]],MATCH(Actuals[[#This Row],[Sub Ledger]],LedgerMapping[[#All],[Sub Ledger]],0))</f>
        <v>Other</v>
      </c>
      <c r="J24350" s="22">
        <f>YEAR(Actuals[[#This Row],[Date]])</f>
        <v>2022</v>
      </c>
      <c r="K24350" s="22">
        <f>MONTH(Actuals[[#This Row],[Date]])</f>
        <v>10</v>
      </c>
      <c r="L24350" s="12"/>
    </row>
    <row r="24351" spans="1:12" x14ac:dyDescent="0.3">
      <c r="A24351">
        <v>8</v>
      </c>
      <c r="B24351">
        <v>12247</v>
      </c>
      <c r="C24351">
        <v>2</v>
      </c>
      <c r="D24351">
        <v>92000</v>
      </c>
      <c r="E24351" s="46">
        <v>44866</v>
      </c>
      <c r="F24351">
        <v>167.75</v>
      </c>
      <c r="I24351" t="str">
        <f>INDEX(LedgerMapping[[#All],[Level 3]],MATCH(Actuals[[#This Row],[Sub Ledger]],LedgerMapping[[#All],[Sub Ledger]],0))</f>
        <v>Other</v>
      </c>
      <c r="J24351" s="22">
        <f>YEAR(Actuals[[#This Row],[Date]])</f>
        <v>2022</v>
      </c>
      <c r="K24351" s="22">
        <f>MONTH(Actuals[[#This Row],[Date]])</f>
        <v>11</v>
      </c>
      <c r="L24351" s="12"/>
    </row>
    <row r="24352" spans="1:12" x14ac:dyDescent="0.3">
      <c r="A24352">
        <v>8</v>
      </c>
      <c r="B24352">
        <v>13377</v>
      </c>
      <c r="C24352">
        <v>2</v>
      </c>
      <c r="D24352">
        <v>92000</v>
      </c>
      <c r="E24352" s="46">
        <v>44897</v>
      </c>
      <c r="F24352">
        <v>257.14999999999998</v>
      </c>
      <c r="I24352" t="str">
        <f>INDEX(LedgerMapping[[#All],[Level 3]],MATCH(Actuals[[#This Row],[Sub Ledger]],LedgerMapping[[#All],[Sub Ledger]],0))</f>
        <v>Other</v>
      </c>
      <c r="J24352" s="22">
        <f>YEAR(Actuals[[#This Row],[Date]])</f>
        <v>2022</v>
      </c>
      <c r="K24352" s="22">
        <f>MONTH(Actuals[[#This Row],[Date]])</f>
        <v>12</v>
      </c>
      <c r="L24352" s="12"/>
    </row>
    <row r="24353" spans="1:12" x14ac:dyDescent="0.3">
      <c r="A24353">
        <v>8</v>
      </c>
      <c r="B24353">
        <v>14148</v>
      </c>
      <c r="C24353">
        <v>2</v>
      </c>
      <c r="D24353">
        <v>92000</v>
      </c>
      <c r="E24353" s="46">
        <v>44927</v>
      </c>
      <c r="F24353">
        <v>235.93</v>
      </c>
      <c r="I24353" t="str">
        <f>INDEX(LedgerMapping[[#All],[Level 3]],MATCH(Actuals[[#This Row],[Sub Ledger]],LedgerMapping[[#All],[Sub Ledger]],0))</f>
        <v>Other</v>
      </c>
      <c r="J24353" s="22">
        <f>YEAR(Actuals[[#This Row],[Date]])</f>
        <v>2023</v>
      </c>
      <c r="K24353" s="22">
        <f>MONTH(Actuals[[#This Row],[Date]])</f>
        <v>1</v>
      </c>
      <c r="L24353" s="12"/>
    </row>
    <row r="24354" spans="1:12" x14ac:dyDescent="0.3">
      <c r="A24354">
        <v>12</v>
      </c>
      <c r="B24354">
        <v>14442</v>
      </c>
      <c r="C24354">
        <v>2</v>
      </c>
      <c r="D24354">
        <v>92000</v>
      </c>
      <c r="E24354" s="46">
        <v>44927</v>
      </c>
      <c r="F24354">
        <v>79.48</v>
      </c>
      <c r="I24354" t="str">
        <f>INDEX(LedgerMapping[[#All],[Level 3]],MATCH(Actuals[[#This Row],[Sub Ledger]],LedgerMapping[[#All],[Sub Ledger]],0))</f>
        <v>Other</v>
      </c>
      <c r="J24354" s="22">
        <f>YEAR(Actuals[[#This Row],[Date]])</f>
        <v>2023</v>
      </c>
      <c r="K24354" s="22">
        <f>MONTH(Actuals[[#This Row],[Date]])</f>
        <v>1</v>
      </c>
      <c r="L24354" s="12"/>
    </row>
    <row r="24355" spans="1:12" x14ac:dyDescent="0.3">
      <c r="A24355">
        <v>8</v>
      </c>
      <c r="B24355">
        <v>15152</v>
      </c>
      <c r="C24355">
        <v>2</v>
      </c>
      <c r="D24355">
        <v>92000</v>
      </c>
      <c r="E24355" s="46">
        <v>44958</v>
      </c>
      <c r="F24355">
        <v>252.6</v>
      </c>
      <c r="I24355" t="str">
        <f>INDEX(LedgerMapping[[#All],[Level 3]],MATCH(Actuals[[#This Row],[Sub Ledger]],LedgerMapping[[#All],[Sub Ledger]],0))</f>
        <v>Other</v>
      </c>
      <c r="J24355" s="22">
        <f>YEAR(Actuals[[#This Row],[Date]])</f>
        <v>2023</v>
      </c>
      <c r="K24355" s="22">
        <f>MONTH(Actuals[[#This Row],[Date]])</f>
        <v>2</v>
      </c>
      <c r="L24355" s="12"/>
    </row>
    <row r="24356" spans="1:12" x14ac:dyDescent="0.3">
      <c r="A24356">
        <v>8</v>
      </c>
      <c r="B24356">
        <v>16132</v>
      </c>
      <c r="C24356">
        <v>2</v>
      </c>
      <c r="D24356">
        <v>92000</v>
      </c>
      <c r="E24356" s="46">
        <v>44988</v>
      </c>
      <c r="F24356">
        <v>264.72000000000003</v>
      </c>
      <c r="I24356" t="str">
        <f>INDEX(LedgerMapping[[#All],[Level 3]],MATCH(Actuals[[#This Row],[Sub Ledger]],LedgerMapping[[#All],[Sub Ledger]],0))</f>
        <v>Other</v>
      </c>
      <c r="J24356" s="22">
        <f>YEAR(Actuals[[#This Row],[Date]])</f>
        <v>2023</v>
      </c>
      <c r="K24356" s="22">
        <f>MONTH(Actuals[[#This Row],[Date]])</f>
        <v>3</v>
      </c>
      <c r="L24356" s="12"/>
    </row>
    <row r="24357" spans="1:12" x14ac:dyDescent="0.3">
      <c r="A24357">
        <v>12</v>
      </c>
      <c r="B24357">
        <v>16452</v>
      </c>
      <c r="C24357">
        <v>2</v>
      </c>
      <c r="D24357">
        <v>92000</v>
      </c>
      <c r="E24357" s="46">
        <v>44988</v>
      </c>
      <c r="F24357">
        <v>77.36</v>
      </c>
      <c r="I24357" t="str">
        <f>INDEX(LedgerMapping[[#All],[Level 3]],MATCH(Actuals[[#This Row],[Sub Ledger]],LedgerMapping[[#All],[Sub Ledger]],0))</f>
        <v>Other</v>
      </c>
      <c r="J24357" s="22">
        <f>YEAR(Actuals[[#This Row],[Date]])</f>
        <v>2023</v>
      </c>
      <c r="K24357" s="22">
        <f>MONTH(Actuals[[#This Row],[Date]])</f>
        <v>3</v>
      </c>
      <c r="L24357" s="12"/>
    </row>
    <row r="24358" spans="1:12" x14ac:dyDescent="0.3">
      <c r="A24358">
        <v>8</v>
      </c>
      <c r="B24358">
        <v>17164</v>
      </c>
      <c r="C24358">
        <v>2</v>
      </c>
      <c r="D24358">
        <v>92000</v>
      </c>
      <c r="E24358" s="46">
        <v>45018</v>
      </c>
      <c r="F24358">
        <v>213.21</v>
      </c>
      <c r="I24358" t="str">
        <f>INDEX(LedgerMapping[[#All],[Level 3]],MATCH(Actuals[[#This Row],[Sub Ledger]],LedgerMapping[[#All],[Sub Ledger]],0))</f>
        <v>Other</v>
      </c>
      <c r="J24358" s="22">
        <f>YEAR(Actuals[[#This Row],[Date]])</f>
        <v>2023</v>
      </c>
      <c r="K24358" s="22">
        <f>MONTH(Actuals[[#This Row],[Date]])</f>
        <v>4</v>
      </c>
      <c r="L24358" s="12"/>
    </row>
    <row r="24359" spans="1:12" x14ac:dyDescent="0.3">
      <c r="A24359">
        <v>12</v>
      </c>
      <c r="B24359">
        <v>17484</v>
      </c>
      <c r="C24359">
        <v>2</v>
      </c>
      <c r="D24359">
        <v>92000</v>
      </c>
      <c r="E24359" s="46">
        <v>45018</v>
      </c>
      <c r="F24359">
        <v>87.99</v>
      </c>
      <c r="I24359" t="str">
        <f>INDEX(LedgerMapping[[#All],[Level 3]],MATCH(Actuals[[#This Row],[Sub Ledger]],LedgerMapping[[#All],[Sub Ledger]],0))</f>
        <v>Other</v>
      </c>
      <c r="J24359" s="22">
        <f>YEAR(Actuals[[#This Row],[Date]])</f>
        <v>2023</v>
      </c>
      <c r="K24359" s="22">
        <f>MONTH(Actuals[[#This Row],[Date]])</f>
        <v>4</v>
      </c>
      <c r="L24359" s="12"/>
    </row>
    <row r="24360" spans="1:12" x14ac:dyDescent="0.3">
      <c r="A24360">
        <v>8</v>
      </c>
      <c r="B24360">
        <v>18194</v>
      </c>
      <c r="C24360">
        <v>2</v>
      </c>
      <c r="D24360">
        <v>92000</v>
      </c>
      <c r="E24360" s="46">
        <v>45049</v>
      </c>
      <c r="F24360">
        <v>235.93</v>
      </c>
      <c r="I24360" t="str">
        <f>INDEX(LedgerMapping[[#All],[Level 3]],MATCH(Actuals[[#This Row],[Sub Ledger]],LedgerMapping[[#All],[Sub Ledger]],0))</f>
        <v>Other</v>
      </c>
      <c r="J24360" s="22">
        <f>YEAR(Actuals[[#This Row],[Date]])</f>
        <v>2023</v>
      </c>
      <c r="K24360" s="22">
        <f>MONTH(Actuals[[#This Row],[Date]])</f>
        <v>5</v>
      </c>
      <c r="L24360" s="12"/>
    </row>
    <row r="24361" spans="1:12" x14ac:dyDescent="0.3">
      <c r="A24361">
        <v>8</v>
      </c>
      <c r="B24361">
        <v>19198</v>
      </c>
      <c r="C24361">
        <v>2</v>
      </c>
      <c r="D24361">
        <v>92000</v>
      </c>
      <c r="E24361" s="46">
        <v>45079</v>
      </c>
      <c r="F24361">
        <v>320.77999999999997</v>
      </c>
      <c r="I24361" t="str">
        <f>INDEX(LedgerMapping[[#All],[Level 3]],MATCH(Actuals[[#This Row],[Sub Ledger]],LedgerMapping[[#All],[Sub Ledger]],0))</f>
        <v>Other</v>
      </c>
      <c r="J24361" s="22">
        <f>YEAR(Actuals[[#This Row],[Date]])</f>
        <v>2023</v>
      </c>
      <c r="K24361" s="22">
        <f>MONTH(Actuals[[#This Row],[Date]])</f>
        <v>6</v>
      </c>
      <c r="L24361" s="12"/>
    </row>
    <row r="24362" spans="1:12" x14ac:dyDescent="0.3">
      <c r="A24362">
        <v>12</v>
      </c>
      <c r="B24362">
        <v>19517</v>
      </c>
      <c r="C24362">
        <v>2</v>
      </c>
      <c r="D24362">
        <v>92000</v>
      </c>
      <c r="E24362" s="46">
        <v>45079</v>
      </c>
      <c r="F24362">
        <v>89.06</v>
      </c>
      <c r="I24362" t="str">
        <f>INDEX(LedgerMapping[[#All],[Level 3]],MATCH(Actuals[[#This Row],[Sub Ledger]],LedgerMapping[[#All],[Sub Ledger]],0))</f>
        <v>Other</v>
      </c>
      <c r="J24362" s="22">
        <f>YEAR(Actuals[[#This Row],[Date]])</f>
        <v>2023</v>
      </c>
      <c r="K24362" s="22">
        <f>MONTH(Actuals[[#This Row],[Date]])</f>
        <v>6</v>
      </c>
      <c r="L24362" s="12"/>
    </row>
    <row r="24363" spans="1:12" x14ac:dyDescent="0.3">
      <c r="A24363">
        <v>8</v>
      </c>
      <c r="B24363">
        <v>20227</v>
      </c>
      <c r="C24363">
        <v>2</v>
      </c>
      <c r="D24363">
        <v>92000</v>
      </c>
      <c r="E24363" s="46">
        <v>45110</v>
      </c>
      <c r="F24363">
        <v>292</v>
      </c>
      <c r="I24363" t="str">
        <f>INDEX(LedgerMapping[[#All],[Level 3]],MATCH(Actuals[[#This Row],[Sub Ledger]],LedgerMapping[[#All],[Sub Ledger]],0))</f>
        <v>Other</v>
      </c>
      <c r="J24363" s="22">
        <f>YEAR(Actuals[[#This Row],[Date]])</f>
        <v>2023</v>
      </c>
      <c r="K24363" s="22">
        <f>MONTH(Actuals[[#This Row],[Date]])</f>
        <v>7</v>
      </c>
      <c r="L24363" s="12"/>
    </row>
    <row r="24364" spans="1:12" x14ac:dyDescent="0.3">
      <c r="A24364">
        <v>12</v>
      </c>
      <c r="B24364">
        <v>20546</v>
      </c>
      <c r="C24364">
        <v>2</v>
      </c>
      <c r="D24364">
        <v>92000</v>
      </c>
      <c r="E24364" s="46">
        <v>45110</v>
      </c>
      <c r="F24364">
        <v>73.099999999999994</v>
      </c>
      <c r="I24364" t="str">
        <f>INDEX(LedgerMapping[[#All],[Level 3]],MATCH(Actuals[[#This Row],[Sub Ledger]],LedgerMapping[[#All],[Sub Ledger]],0))</f>
        <v>Other</v>
      </c>
      <c r="J24364" s="22">
        <f>YEAR(Actuals[[#This Row],[Date]])</f>
        <v>2023</v>
      </c>
      <c r="K24364" s="22">
        <f>MONTH(Actuals[[#This Row],[Date]])</f>
        <v>7</v>
      </c>
      <c r="L24364" s="12"/>
    </row>
    <row r="24365" spans="1:12" x14ac:dyDescent="0.3">
      <c r="A24365">
        <v>8</v>
      </c>
      <c r="B24365">
        <v>21254</v>
      </c>
      <c r="C24365">
        <v>2</v>
      </c>
      <c r="D24365">
        <v>92000</v>
      </c>
      <c r="E24365" s="46">
        <v>45141</v>
      </c>
      <c r="F24365">
        <v>352.6</v>
      </c>
      <c r="I24365" t="str">
        <f>INDEX(LedgerMapping[[#All],[Level 3]],MATCH(Actuals[[#This Row],[Sub Ledger]],LedgerMapping[[#All],[Sub Ledger]],0))</f>
        <v>Other</v>
      </c>
      <c r="J24365" s="22">
        <f>YEAR(Actuals[[#This Row],[Date]])</f>
        <v>2023</v>
      </c>
      <c r="K24365" s="22">
        <f>MONTH(Actuals[[#This Row],[Date]])</f>
        <v>8</v>
      </c>
      <c r="L24365" s="12"/>
    </row>
    <row r="24366" spans="1:12" x14ac:dyDescent="0.3">
      <c r="A24366">
        <v>8</v>
      </c>
      <c r="B24366">
        <v>22258</v>
      </c>
      <c r="C24366">
        <v>2</v>
      </c>
      <c r="D24366">
        <v>92000</v>
      </c>
      <c r="E24366" s="46">
        <v>45169</v>
      </c>
      <c r="F24366">
        <v>243.51</v>
      </c>
      <c r="I24366" t="str">
        <f>INDEX(LedgerMapping[[#All],[Level 3]],MATCH(Actuals[[#This Row],[Sub Ledger]],LedgerMapping[[#All],[Sub Ledger]],0))</f>
        <v>Other</v>
      </c>
      <c r="J24366" s="22">
        <f>YEAR(Actuals[[#This Row],[Date]])</f>
        <v>2023</v>
      </c>
      <c r="K24366" s="22">
        <f>MONTH(Actuals[[#This Row],[Date]])</f>
        <v>8</v>
      </c>
      <c r="L24366" s="12"/>
    </row>
    <row r="24367" spans="1:12" x14ac:dyDescent="0.3">
      <c r="A24367">
        <v>8</v>
      </c>
      <c r="B24367">
        <v>23235</v>
      </c>
      <c r="C24367">
        <v>2</v>
      </c>
      <c r="D24367">
        <v>92000</v>
      </c>
      <c r="E24367" s="46">
        <v>45200</v>
      </c>
      <c r="F24367">
        <v>272.3</v>
      </c>
      <c r="I24367" t="str">
        <f>INDEX(LedgerMapping[[#All],[Level 3]],MATCH(Actuals[[#This Row],[Sub Ledger]],LedgerMapping[[#All],[Sub Ledger]],0))</f>
        <v>Other</v>
      </c>
      <c r="J24367" s="22">
        <f>YEAR(Actuals[[#This Row],[Date]])</f>
        <v>2023</v>
      </c>
      <c r="K24367" s="22">
        <f>MONTH(Actuals[[#This Row],[Date]])</f>
        <v>10</v>
      </c>
      <c r="L24367" s="12"/>
    </row>
    <row r="24368" spans="1:12" x14ac:dyDescent="0.3">
      <c r="A24368">
        <v>8</v>
      </c>
      <c r="B24368">
        <v>24238</v>
      </c>
      <c r="C24368">
        <v>2</v>
      </c>
      <c r="D24368">
        <v>92000</v>
      </c>
      <c r="E24368" s="46">
        <v>45230</v>
      </c>
      <c r="F24368">
        <v>292</v>
      </c>
      <c r="I24368" t="str">
        <f>INDEX(LedgerMapping[[#All],[Level 3]],MATCH(Actuals[[#This Row],[Sub Ledger]],LedgerMapping[[#All],[Sub Ledger]],0))</f>
        <v>Other</v>
      </c>
      <c r="J24368" s="22">
        <f>YEAR(Actuals[[#This Row],[Date]])</f>
        <v>2023</v>
      </c>
      <c r="K24368" s="22">
        <f>MONTH(Actuals[[#This Row],[Date]])</f>
        <v>10</v>
      </c>
      <c r="L24368" s="12"/>
    </row>
    <row r="24369" spans="1:12" x14ac:dyDescent="0.3">
      <c r="A24369">
        <v>12</v>
      </c>
      <c r="B24369">
        <v>24557</v>
      </c>
      <c r="C24369">
        <v>2</v>
      </c>
      <c r="D24369">
        <v>92000</v>
      </c>
      <c r="E24369" s="46">
        <v>45230</v>
      </c>
      <c r="F24369">
        <v>36.93</v>
      </c>
      <c r="I24369" t="str">
        <f>INDEX(LedgerMapping[[#All],[Level 3]],MATCH(Actuals[[#This Row],[Sub Ledger]],LedgerMapping[[#All],[Sub Ledger]],0))</f>
        <v>Other</v>
      </c>
      <c r="J24369" s="22">
        <f>YEAR(Actuals[[#This Row],[Date]])</f>
        <v>2023</v>
      </c>
      <c r="K24369" s="22">
        <f>MONTH(Actuals[[#This Row],[Date]])</f>
        <v>10</v>
      </c>
      <c r="L24369" s="12"/>
    </row>
    <row r="24370" spans="1:12" x14ac:dyDescent="0.3">
      <c r="A24370">
        <v>8</v>
      </c>
      <c r="B24370">
        <v>25269</v>
      </c>
      <c r="C24370">
        <v>2</v>
      </c>
      <c r="D24370">
        <v>92000</v>
      </c>
      <c r="E24370" s="46">
        <v>45261</v>
      </c>
      <c r="F24370">
        <v>316.24</v>
      </c>
      <c r="I24370" t="str">
        <f>INDEX(LedgerMapping[[#All],[Level 3]],MATCH(Actuals[[#This Row],[Sub Ledger]],LedgerMapping[[#All],[Sub Ledger]],0))</f>
        <v>Other</v>
      </c>
      <c r="J24370" s="22">
        <f>YEAR(Actuals[[#This Row],[Date]])</f>
        <v>2023</v>
      </c>
      <c r="K24370" s="22">
        <f>MONTH(Actuals[[#This Row],[Date]])</f>
        <v>12</v>
      </c>
      <c r="L24370" s="12"/>
    </row>
    <row r="24371" spans="1:12" x14ac:dyDescent="0.3">
      <c r="A24371">
        <v>12</v>
      </c>
      <c r="B24371">
        <v>25588</v>
      </c>
      <c r="C24371">
        <v>2</v>
      </c>
      <c r="D24371">
        <v>92000</v>
      </c>
      <c r="E24371" s="46">
        <v>45261</v>
      </c>
      <c r="F24371">
        <v>99.7</v>
      </c>
      <c r="I24371" t="str">
        <f>INDEX(LedgerMapping[[#All],[Level 3]],MATCH(Actuals[[#This Row],[Sub Ledger]],LedgerMapping[[#All],[Sub Ledger]],0))</f>
        <v>Other</v>
      </c>
      <c r="J24371" s="22">
        <f>YEAR(Actuals[[#This Row],[Date]])</f>
        <v>2023</v>
      </c>
      <c r="K24371" s="22">
        <f>MONTH(Actuals[[#This Row],[Date]])</f>
        <v>12</v>
      </c>
      <c r="L24371" s="12"/>
    </row>
    <row r="24372" spans="1:12" x14ac:dyDescent="0.3">
      <c r="A24372">
        <v>8</v>
      </c>
      <c r="B24372">
        <v>26339</v>
      </c>
      <c r="C24372">
        <v>2</v>
      </c>
      <c r="D24372">
        <v>92000</v>
      </c>
      <c r="E24372" s="46">
        <v>45291</v>
      </c>
      <c r="F24372">
        <v>395.03</v>
      </c>
      <c r="I24372" t="str">
        <f>INDEX(LedgerMapping[[#All],[Level 3]],MATCH(Actuals[[#This Row],[Sub Ledger]],LedgerMapping[[#All],[Sub Ledger]],0))</f>
        <v>Other</v>
      </c>
      <c r="J24372" s="22">
        <f>YEAR(Actuals[[#This Row],[Date]])</f>
        <v>2023</v>
      </c>
      <c r="K24372" s="22">
        <f>MONTH(Actuals[[#This Row],[Date]])</f>
        <v>12</v>
      </c>
      <c r="L24372" s="12"/>
    </row>
    <row r="24373" spans="1:12" x14ac:dyDescent="0.3">
      <c r="A24373">
        <v>13</v>
      </c>
      <c r="B24373">
        <v>26753</v>
      </c>
      <c r="C24373">
        <v>2</v>
      </c>
      <c r="D24373">
        <v>92000</v>
      </c>
      <c r="E24373" s="46">
        <v>45291</v>
      </c>
      <c r="F24373">
        <v>415.29</v>
      </c>
      <c r="I24373" t="str">
        <f>INDEX(LedgerMapping[[#All],[Level 3]],MATCH(Actuals[[#This Row],[Sub Ledger]],LedgerMapping[[#All],[Sub Ledger]],0))</f>
        <v>Other</v>
      </c>
      <c r="J24373" s="22">
        <f>YEAR(Actuals[[#This Row],[Date]])</f>
        <v>2023</v>
      </c>
      <c r="K24373" s="22">
        <f>MONTH(Actuals[[#This Row],[Date]])</f>
        <v>12</v>
      </c>
      <c r="L24373" s="12"/>
    </row>
    <row r="24374" spans="1:12" x14ac:dyDescent="0.3">
      <c r="A24374">
        <v>8</v>
      </c>
      <c r="B24374">
        <v>27464</v>
      </c>
      <c r="C24374">
        <v>2</v>
      </c>
      <c r="D24374">
        <v>92000</v>
      </c>
      <c r="E24374" s="46">
        <v>45322</v>
      </c>
      <c r="F24374">
        <v>576.85</v>
      </c>
      <c r="I24374" t="str">
        <f>INDEX(LedgerMapping[[#All],[Level 3]],MATCH(Actuals[[#This Row],[Sub Ledger]],LedgerMapping[[#All],[Sub Ledger]],0))</f>
        <v>Other</v>
      </c>
      <c r="J24374" s="22">
        <f>YEAR(Actuals[[#This Row],[Date]])</f>
        <v>2024</v>
      </c>
      <c r="K24374" s="22">
        <f>MONTH(Actuals[[#This Row],[Date]])</f>
        <v>1</v>
      </c>
      <c r="L24374" s="12"/>
    </row>
    <row r="24375" spans="1:12" x14ac:dyDescent="0.3">
      <c r="A24375">
        <v>12</v>
      </c>
      <c r="B24375">
        <v>27785</v>
      </c>
      <c r="C24375">
        <v>2</v>
      </c>
      <c r="D24375">
        <v>92000</v>
      </c>
      <c r="E24375" s="46">
        <v>45322</v>
      </c>
      <c r="F24375">
        <v>47.57</v>
      </c>
      <c r="I24375" t="str">
        <f>INDEX(LedgerMapping[[#All],[Level 3]],MATCH(Actuals[[#This Row],[Sub Ledger]],LedgerMapping[[#All],[Sub Ledger]],0))</f>
        <v>Other</v>
      </c>
      <c r="J24375" s="22">
        <f>YEAR(Actuals[[#This Row],[Date]])</f>
        <v>2024</v>
      </c>
      <c r="K24375" s="22">
        <f>MONTH(Actuals[[#This Row],[Date]])</f>
        <v>1</v>
      </c>
      <c r="L24375" s="12"/>
    </row>
    <row r="24376" spans="1:12" x14ac:dyDescent="0.3">
      <c r="A24376">
        <v>13</v>
      </c>
      <c r="B24376">
        <v>27903</v>
      </c>
      <c r="C24376">
        <v>2</v>
      </c>
      <c r="D24376">
        <v>92000</v>
      </c>
      <c r="E24376" s="46">
        <v>45322</v>
      </c>
      <c r="F24376">
        <v>408.28</v>
      </c>
      <c r="I24376" t="str">
        <f>INDEX(LedgerMapping[[#All],[Level 3]],MATCH(Actuals[[#This Row],[Sub Ledger]],LedgerMapping[[#All],[Sub Ledger]],0))</f>
        <v>Other</v>
      </c>
      <c r="J24376" s="22">
        <f>YEAR(Actuals[[#This Row],[Date]])</f>
        <v>2024</v>
      </c>
      <c r="K24376" s="22">
        <f>MONTH(Actuals[[#This Row],[Date]])</f>
        <v>1</v>
      </c>
      <c r="L24376" s="12"/>
    </row>
    <row r="24377" spans="1:12" x14ac:dyDescent="0.3">
      <c r="A24377">
        <v>8</v>
      </c>
      <c r="B24377">
        <v>28616</v>
      </c>
      <c r="C24377">
        <v>2</v>
      </c>
      <c r="D24377">
        <v>92000</v>
      </c>
      <c r="E24377" s="46">
        <v>45354</v>
      </c>
      <c r="F24377">
        <v>385.94</v>
      </c>
      <c r="I24377" t="str">
        <f>INDEX(LedgerMapping[[#All],[Level 3]],MATCH(Actuals[[#This Row],[Sub Ledger]],LedgerMapping[[#All],[Sub Ledger]],0))</f>
        <v>Other</v>
      </c>
      <c r="J24377" s="22">
        <f>YEAR(Actuals[[#This Row],[Date]])</f>
        <v>2024</v>
      </c>
      <c r="K24377" s="22">
        <f>MONTH(Actuals[[#This Row],[Date]])</f>
        <v>3</v>
      </c>
      <c r="L24377" s="12"/>
    </row>
    <row r="24378" spans="1:12" x14ac:dyDescent="0.3">
      <c r="A24378">
        <v>12</v>
      </c>
      <c r="B24378">
        <v>28937</v>
      </c>
      <c r="C24378">
        <v>2</v>
      </c>
      <c r="D24378">
        <v>92000</v>
      </c>
      <c r="E24378" s="46">
        <v>45354</v>
      </c>
      <c r="F24378">
        <v>43.31</v>
      </c>
      <c r="I24378" t="str">
        <f>INDEX(LedgerMapping[[#All],[Level 3]],MATCH(Actuals[[#This Row],[Sub Ledger]],LedgerMapping[[#All],[Sub Ledger]],0))</f>
        <v>Other</v>
      </c>
      <c r="J24378" s="22">
        <f>YEAR(Actuals[[#This Row],[Date]])</f>
        <v>2024</v>
      </c>
      <c r="K24378" s="22">
        <f>MONTH(Actuals[[#This Row],[Date]])</f>
        <v>3</v>
      </c>
      <c r="L24378" s="12"/>
    </row>
    <row r="24379" spans="1:12" x14ac:dyDescent="0.3">
      <c r="A24379">
        <v>13</v>
      </c>
      <c r="B24379">
        <v>29056</v>
      </c>
      <c r="C24379">
        <v>2</v>
      </c>
      <c r="D24379">
        <v>92000</v>
      </c>
      <c r="E24379" s="46">
        <v>45354</v>
      </c>
      <c r="F24379">
        <v>401.26</v>
      </c>
      <c r="I24379" t="str">
        <f>INDEX(LedgerMapping[[#All],[Level 3]],MATCH(Actuals[[#This Row],[Sub Ledger]],LedgerMapping[[#All],[Sub Ledger]],0))</f>
        <v>Other</v>
      </c>
      <c r="J24379" s="22">
        <f>YEAR(Actuals[[#This Row],[Date]])</f>
        <v>2024</v>
      </c>
      <c r="K24379" s="22">
        <f>MONTH(Actuals[[#This Row],[Date]])</f>
        <v>3</v>
      </c>
      <c r="L24379" s="12"/>
    </row>
    <row r="24380" spans="1:12" x14ac:dyDescent="0.3">
      <c r="A24380">
        <v>8</v>
      </c>
      <c r="B24380">
        <v>29770</v>
      </c>
      <c r="C24380">
        <v>2</v>
      </c>
      <c r="D24380">
        <v>92000</v>
      </c>
      <c r="E24380" s="46">
        <v>45384</v>
      </c>
      <c r="F24380">
        <v>352.6</v>
      </c>
      <c r="I24380" t="str">
        <f>INDEX(LedgerMapping[[#All],[Level 3]],MATCH(Actuals[[#This Row],[Sub Ledger]],LedgerMapping[[#All],[Sub Ledger]],0))</f>
        <v>Other</v>
      </c>
      <c r="J24380" s="22">
        <f>YEAR(Actuals[[#This Row],[Date]])</f>
        <v>2024</v>
      </c>
      <c r="K24380" s="22">
        <f>MONTH(Actuals[[#This Row],[Date]])</f>
        <v>4</v>
      </c>
      <c r="L24380" s="12"/>
    </row>
    <row r="24381" spans="1:12" x14ac:dyDescent="0.3">
      <c r="A24381">
        <v>12</v>
      </c>
      <c r="B24381">
        <v>30064</v>
      </c>
      <c r="C24381">
        <v>2</v>
      </c>
      <c r="D24381">
        <v>92000</v>
      </c>
      <c r="E24381" s="46">
        <v>45384</v>
      </c>
      <c r="F24381">
        <v>45.44</v>
      </c>
      <c r="I24381" t="str">
        <f>INDEX(LedgerMapping[[#All],[Level 3]],MATCH(Actuals[[#This Row],[Sub Ledger]],LedgerMapping[[#All],[Sub Ledger]],0))</f>
        <v>Other</v>
      </c>
      <c r="J24381" s="22">
        <f>YEAR(Actuals[[#This Row],[Date]])</f>
        <v>2024</v>
      </c>
      <c r="K24381" s="22">
        <f>MONTH(Actuals[[#This Row],[Date]])</f>
        <v>4</v>
      </c>
      <c r="L24381" s="12"/>
    </row>
    <row r="24382" spans="1:12" x14ac:dyDescent="0.3">
      <c r="A24382">
        <v>13</v>
      </c>
      <c r="B24382">
        <v>30183</v>
      </c>
      <c r="C24382">
        <v>2</v>
      </c>
      <c r="D24382">
        <v>92000</v>
      </c>
      <c r="E24382" s="46">
        <v>45384</v>
      </c>
      <c r="F24382">
        <v>329.33</v>
      </c>
      <c r="I24382" t="str">
        <f>INDEX(LedgerMapping[[#All],[Level 3]],MATCH(Actuals[[#This Row],[Sub Ledger]],LedgerMapping[[#All],[Sub Ledger]],0))</f>
        <v>Other</v>
      </c>
      <c r="J24382" s="22">
        <f>YEAR(Actuals[[#This Row],[Date]])</f>
        <v>2024</v>
      </c>
      <c r="K24382" s="22">
        <f>MONTH(Actuals[[#This Row],[Date]])</f>
        <v>4</v>
      </c>
      <c r="L24382" s="12"/>
    </row>
    <row r="24383" spans="1:12" x14ac:dyDescent="0.3">
      <c r="A24383">
        <v>8</v>
      </c>
      <c r="B24383">
        <v>30896</v>
      </c>
      <c r="C24383">
        <v>2</v>
      </c>
      <c r="D24383">
        <v>92000</v>
      </c>
      <c r="E24383" s="46">
        <v>45415</v>
      </c>
      <c r="F24383">
        <v>360.18</v>
      </c>
      <c r="I24383" t="str">
        <f>INDEX(LedgerMapping[[#All],[Level 3]],MATCH(Actuals[[#This Row],[Sub Ledger]],LedgerMapping[[#All],[Sub Ledger]],0))</f>
        <v>Other</v>
      </c>
      <c r="J24383" s="22">
        <f>YEAR(Actuals[[#This Row],[Date]])</f>
        <v>2024</v>
      </c>
      <c r="K24383" s="22">
        <f>MONTH(Actuals[[#This Row],[Date]])</f>
        <v>5</v>
      </c>
      <c r="L24383" s="12"/>
    </row>
    <row r="24384" spans="1:12" x14ac:dyDescent="0.3">
      <c r="A24384">
        <v>12</v>
      </c>
      <c r="B24384">
        <v>31190</v>
      </c>
      <c r="C24384">
        <v>2</v>
      </c>
      <c r="D24384">
        <v>92000</v>
      </c>
      <c r="E24384" s="46">
        <v>45415</v>
      </c>
      <c r="F24384">
        <v>74.16</v>
      </c>
      <c r="I24384" t="str">
        <f>INDEX(LedgerMapping[[#All],[Level 3]],MATCH(Actuals[[#This Row],[Sub Ledger]],LedgerMapping[[#All],[Sub Ledger]],0))</f>
        <v>Other</v>
      </c>
      <c r="J24384" s="22">
        <f>YEAR(Actuals[[#This Row],[Date]])</f>
        <v>2024</v>
      </c>
      <c r="K24384" s="22">
        <f>MONTH(Actuals[[#This Row],[Date]])</f>
        <v>5</v>
      </c>
      <c r="L24384" s="12"/>
    </row>
    <row r="24385" spans="1:12" x14ac:dyDescent="0.3">
      <c r="A24385">
        <v>13</v>
      </c>
      <c r="B24385">
        <v>31309</v>
      </c>
      <c r="C24385">
        <v>2</v>
      </c>
      <c r="D24385">
        <v>92000</v>
      </c>
      <c r="E24385" s="46">
        <v>45415</v>
      </c>
      <c r="F24385">
        <v>264.41000000000003</v>
      </c>
      <c r="I24385" t="str">
        <f>INDEX(LedgerMapping[[#All],[Level 3]],MATCH(Actuals[[#This Row],[Sub Ledger]],LedgerMapping[[#All],[Sub Ledger]],0))</f>
        <v>Other</v>
      </c>
      <c r="J24385" s="22">
        <f>YEAR(Actuals[[#This Row],[Date]])</f>
        <v>2024</v>
      </c>
      <c r="K24385" s="22">
        <f>MONTH(Actuals[[#This Row],[Date]])</f>
        <v>5</v>
      </c>
      <c r="L24385" s="12"/>
    </row>
    <row r="24386" spans="1:12" x14ac:dyDescent="0.3">
      <c r="A24386">
        <v>8</v>
      </c>
      <c r="B24386">
        <v>32021</v>
      </c>
      <c r="C24386">
        <v>2</v>
      </c>
      <c r="D24386">
        <v>92000</v>
      </c>
      <c r="E24386" s="46">
        <v>45445</v>
      </c>
      <c r="F24386">
        <v>454.12</v>
      </c>
      <c r="I24386" t="str">
        <f>INDEX(LedgerMapping[[#All],[Level 3]],MATCH(Actuals[[#This Row],[Sub Ledger]],LedgerMapping[[#All],[Sub Ledger]],0))</f>
        <v>Other</v>
      </c>
      <c r="J24386" s="22">
        <f>YEAR(Actuals[[#This Row],[Date]])</f>
        <v>2024</v>
      </c>
      <c r="K24386" s="22">
        <f>MONTH(Actuals[[#This Row],[Date]])</f>
        <v>6</v>
      </c>
      <c r="L24386" s="12"/>
    </row>
    <row r="24387" spans="1:12" x14ac:dyDescent="0.3">
      <c r="A24387">
        <v>13</v>
      </c>
      <c r="B24387">
        <v>32432</v>
      </c>
      <c r="C24387">
        <v>2</v>
      </c>
      <c r="D24387">
        <v>92000</v>
      </c>
      <c r="E24387" s="46">
        <v>45445</v>
      </c>
      <c r="F24387">
        <v>401.26</v>
      </c>
      <c r="I24387" t="str">
        <f>INDEX(LedgerMapping[[#All],[Level 3]],MATCH(Actuals[[#This Row],[Sub Ledger]],LedgerMapping[[#All],[Sub Ledger]],0))</f>
        <v>Other</v>
      </c>
      <c r="J24387" s="22">
        <f>YEAR(Actuals[[#This Row],[Date]])</f>
        <v>2024</v>
      </c>
      <c r="K24387" s="22">
        <f>MONTH(Actuals[[#This Row],[Date]])</f>
        <v>6</v>
      </c>
      <c r="L24387" s="12"/>
    </row>
    <row r="24388" spans="1:12" x14ac:dyDescent="0.3">
      <c r="A24388">
        <v>8</v>
      </c>
      <c r="B24388">
        <v>33145</v>
      </c>
      <c r="C24388">
        <v>2</v>
      </c>
      <c r="D24388">
        <v>92000</v>
      </c>
      <c r="E24388" s="46">
        <v>45476</v>
      </c>
      <c r="F24388">
        <v>343.51</v>
      </c>
      <c r="I24388" t="str">
        <f>INDEX(LedgerMapping[[#All],[Level 3]],MATCH(Actuals[[#This Row],[Sub Ledger]],LedgerMapping[[#All],[Sub Ledger]],0))</f>
        <v>Other</v>
      </c>
      <c r="J24388" s="22">
        <f>YEAR(Actuals[[#This Row],[Date]])</f>
        <v>2024</v>
      </c>
      <c r="K24388" s="22">
        <f>MONTH(Actuals[[#This Row],[Date]])</f>
        <v>7</v>
      </c>
      <c r="L24388" s="12"/>
    </row>
    <row r="24389" spans="1:12" x14ac:dyDescent="0.3">
      <c r="A24389">
        <v>12</v>
      </c>
      <c r="B24389">
        <v>33439</v>
      </c>
      <c r="C24389">
        <v>2</v>
      </c>
      <c r="D24389">
        <v>92000</v>
      </c>
      <c r="E24389" s="46">
        <v>45476</v>
      </c>
      <c r="F24389">
        <v>42.25</v>
      </c>
      <c r="I24389" t="str">
        <f>INDEX(LedgerMapping[[#All],[Level 3]],MATCH(Actuals[[#This Row],[Sub Ledger]],LedgerMapping[[#All],[Sub Ledger]],0))</f>
        <v>Other</v>
      </c>
      <c r="J24389" s="22">
        <f>YEAR(Actuals[[#This Row],[Date]])</f>
        <v>2024</v>
      </c>
      <c r="K24389" s="22">
        <f>MONTH(Actuals[[#This Row],[Date]])</f>
        <v>7</v>
      </c>
      <c r="L24389" s="12"/>
    </row>
    <row r="24390" spans="1:12" x14ac:dyDescent="0.3">
      <c r="A24390">
        <v>13</v>
      </c>
      <c r="B24390">
        <v>33558</v>
      </c>
      <c r="C24390">
        <v>2</v>
      </c>
      <c r="D24390">
        <v>92000</v>
      </c>
      <c r="E24390" s="46">
        <v>45476</v>
      </c>
      <c r="F24390">
        <v>253.89</v>
      </c>
      <c r="I24390" t="str">
        <f>INDEX(LedgerMapping[[#All],[Level 3]],MATCH(Actuals[[#This Row],[Sub Ledger]],LedgerMapping[[#All],[Sub Ledger]],0))</f>
        <v>Other</v>
      </c>
      <c r="J24390" s="22">
        <f>YEAR(Actuals[[#This Row],[Date]])</f>
        <v>2024</v>
      </c>
      <c r="K24390" s="22">
        <f>MONTH(Actuals[[#This Row],[Date]])</f>
        <v>7</v>
      </c>
      <c r="L24390" s="12"/>
    </row>
    <row r="24391" spans="1:12" x14ac:dyDescent="0.3">
      <c r="A24391">
        <v>8</v>
      </c>
      <c r="B24391">
        <v>34269</v>
      </c>
      <c r="C24391">
        <v>2</v>
      </c>
      <c r="D24391">
        <v>92000</v>
      </c>
      <c r="E24391" s="46">
        <v>45507</v>
      </c>
      <c r="F24391">
        <v>490.48</v>
      </c>
      <c r="I24391" t="str">
        <f>INDEX(LedgerMapping[[#All],[Level 3]],MATCH(Actuals[[#This Row],[Sub Ledger]],LedgerMapping[[#All],[Sub Ledger]],0))</f>
        <v>Other</v>
      </c>
      <c r="J24391" s="22">
        <f>YEAR(Actuals[[#This Row],[Date]])</f>
        <v>2024</v>
      </c>
      <c r="K24391" s="22">
        <f>MONTH(Actuals[[#This Row],[Date]])</f>
        <v>8</v>
      </c>
      <c r="L24391" s="12"/>
    </row>
    <row r="24392" spans="1:12" x14ac:dyDescent="0.3">
      <c r="A24392">
        <v>12</v>
      </c>
      <c r="B24392">
        <v>34589</v>
      </c>
      <c r="C24392">
        <v>2</v>
      </c>
      <c r="D24392">
        <v>92000</v>
      </c>
      <c r="E24392" s="46">
        <v>45507</v>
      </c>
      <c r="F24392">
        <v>70.97</v>
      </c>
      <c r="I24392" t="str">
        <f>INDEX(LedgerMapping[[#All],[Level 3]],MATCH(Actuals[[#This Row],[Sub Ledger]],LedgerMapping[[#All],[Sub Ledger]],0))</f>
        <v>Other</v>
      </c>
      <c r="J24392" s="22">
        <f>YEAR(Actuals[[#This Row],[Date]])</f>
        <v>2024</v>
      </c>
      <c r="K24392" s="22">
        <f>MONTH(Actuals[[#This Row],[Date]])</f>
        <v>8</v>
      </c>
      <c r="L24392" s="12"/>
    </row>
    <row r="24393" spans="1:12" x14ac:dyDescent="0.3">
      <c r="A24393">
        <v>13</v>
      </c>
      <c r="B24393">
        <v>34708</v>
      </c>
      <c r="C24393">
        <v>2</v>
      </c>
      <c r="D24393">
        <v>92000</v>
      </c>
      <c r="E24393" s="46">
        <v>45507</v>
      </c>
      <c r="F24393">
        <v>303.01</v>
      </c>
      <c r="I24393" t="str">
        <f>INDEX(LedgerMapping[[#All],[Level 3]],MATCH(Actuals[[#This Row],[Sub Ledger]],LedgerMapping[[#All],[Sub Ledger]],0))</f>
        <v>Other</v>
      </c>
      <c r="J24393" s="22">
        <f>YEAR(Actuals[[#This Row],[Date]])</f>
        <v>2024</v>
      </c>
      <c r="K24393" s="22">
        <f>MONTH(Actuals[[#This Row],[Date]])</f>
        <v>8</v>
      </c>
      <c r="L24393" s="12"/>
    </row>
    <row r="24394" spans="1:12" x14ac:dyDescent="0.3">
      <c r="A24394">
        <v>8</v>
      </c>
      <c r="B24394">
        <v>35421</v>
      </c>
      <c r="C24394">
        <v>2</v>
      </c>
      <c r="D24394">
        <v>92000</v>
      </c>
      <c r="E24394" s="46">
        <v>45536</v>
      </c>
      <c r="F24394">
        <v>364.72</v>
      </c>
      <c r="I24394" t="str">
        <f>INDEX(LedgerMapping[[#All],[Level 3]],MATCH(Actuals[[#This Row],[Sub Ledger]],LedgerMapping[[#All],[Sub Ledger]],0))</f>
        <v>Other</v>
      </c>
      <c r="J24394" s="22">
        <f>YEAR(Actuals[[#This Row],[Date]])</f>
        <v>2024</v>
      </c>
      <c r="K24394" s="22">
        <f>MONTH(Actuals[[#This Row],[Date]])</f>
        <v>9</v>
      </c>
      <c r="L24394" s="12"/>
    </row>
    <row r="24395" spans="1:12" x14ac:dyDescent="0.3">
      <c r="A24395">
        <v>12</v>
      </c>
      <c r="B24395">
        <v>35741</v>
      </c>
      <c r="C24395">
        <v>2</v>
      </c>
      <c r="D24395">
        <v>92000</v>
      </c>
      <c r="E24395" s="46">
        <v>45536</v>
      </c>
      <c r="F24395">
        <v>100.76</v>
      </c>
      <c r="I24395" t="str">
        <f>INDEX(LedgerMapping[[#All],[Level 3]],MATCH(Actuals[[#This Row],[Sub Ledger]],LedgerMapping[[#All],[Sub Ledger]],0))</f>
        <v>Other</v>
      </c>
      <c r="J24395" s="22">
        <f>YEAR(Actuals[[#This Row],[Date]])</f>
        <v>2024</v>
      </c>
      <c r="K24395" s="22">
        <f>MONTH(Actuals[[#This Row],[Date]])</f>
        <v>9</v>
      </c>
      <c r="L24395" s="12"/>
    </row>
    <row r="24396" spans="1:12" x14ac:dyDescent="0.3">
      <c r="A24396">
        <v>13</v>
      </c>
      <c r="B24396">
        <v>35859</v>
      </c>
      <c r="C24396">
        <v>2</v>
      </c>
      <c r="D24396">
        <v>92000</v>
      </c>
      <c r="E24396" s="46">
        <v>45536</v>
      </c>
      <c r="F24396">
        <v>295.99</v>
      </c>
      <c r="I24396" t="str">
        <f>INDEX(LedgerMapping[[#All],[Level 3]],MATCH(Actuals[[#This Row],[Sub Ledger]],LedgerMapping[[#All],[Sub Ledger]],0))</f>
        <v>Other</v>
      </c>
      <c r="J24396" s="22">
        <f>YEAR(Actuals[[#This Row],[Date]])</f>
        <v>2024</v>
      </c>
      <c r="K24396" s="22">
        <f>MONTH(Actuals[[#This Row],[Date]])</f>
        <v>9</v>
      </c>
      <c r="L24396" s="12"/>
    </row>
    <row r="24397" spans="1:12" x14ac:dyDescent="0.3">
      <c r="A24397">
        <v>8</v>
      </c>
      <c r="B24397">
        <v>36571</v>
      </c>
      <c r="C24397">
        <v>2</v>
      </c>
      <c r="D24397">
        <v>92000</v>
      </c>
      <c r="E24397" s="46">
        <v>45567</v>
      </c>
      <c r="F24397">
        <v>382.91</v>
      </c>
      <c r="I24397" t="str">
        <f>INDEX(LedgerMapping[[#All],[Level 3]],MATCH(Actuals[[#This Row],[Sub Ledger]],LedgerMapping[[#All],[Sub Ledger]],0))</f>
        <v>Other</v>
      </c>
      <c r="J24397" s="22">
        <f>YEAR(Actuals[[#This Row],[Date]])</f>
        <v>2024</v>
      </c>
      <c r="K24397" s="22">
        <f>MONTH(Actuals[[#This Row],[Date]])</f>
        <v>10</v>
      </c>
      <c r="L24397" s="12"/>
    </row>
    <row r="24398" spans="1:12" x14ac:dyDescent="0.3">
      <c r="A24398">
        <v>12</v>
      </c>
      <c r="B24398">
        <v>36890</v>
      </c>
      <c r="C24398">
        <v>2</v>
      </c>
      <c r="D24398">
        <v>92000</v>
      </c>
      <c r="E24398" s="46">
        <v>45567</v>
      </c>
      <c r="F24398">
        <v>41.19</v>
      </c>
      <c r="I24398" t="str">
        <f>INDEX(LedgerMapping[[#All],[Level 3]],MATCH(Actuals[[#This Row],[Sub Ledger]],LedgerMapping[[#All],[Sub Ledger]],0))</f>
        <v>Other</v>
      </c>
      <c r="J24398" s="22">
        <f>YEAR(Actuals[[#This Row],[Date]])</f>
        <v>2024</v>
      </c>
      <c r="K24398" s="22">
        <f>MONTH(Actuals[[#This Row],[Date]])</f>
        <v>10</v>
      </c>
      <c r="L24398" s="12"/>
    </row>
    <row r="24399" spans="1:12" x14ac:dyDescent="0.3">
      <c r="A24399">
        <v>13</v>
      </c>
      <c r="B24399">
        <v>37008</v>
      </c>
      <c r="C24399">
        <v>2</v>
      </c>
      <c r="D24399">
        <v>92000</v>
      </c>
      <c r="E24399" s="46">
        <v>45567</v>
      </c>
      <c r="F24399">
        <v>329.33</v>
      </c>
      <c r="I24399" t="str">
        <f>INDEX(LedgerMapping[[#All],[Level 3]],MATCH(Actuals[[#This Row],[Sub Ledger]],LedgerMapping[[#All],[Sub Ledger]],0))</f>
        <v>Other</v>
      </c>
      <c r="J24399" s="22">
        <f>YEAR(Actuals[[#This Row],[Date]])</f>
        <v>2024</v>
      </c>
      <c r="K24399" s="22">
        <f>MONTH(Actuals[[#This Row],[Date]])</f>
        <v>10</v>
      </c>
      <c r="L24399" s="12"/>
    </row>
    <row r="24400" spans="1:12" x14ac:dyDescent="0.3">
      <c r="A24400">
        <v>8</v>
      </c>
      <c r="B24400">
        <v>37720</v>
      </c>
      <c r="C24400">
        <v>2</v>
      </c>
      <c r="D24400">
        <v>92000</v>
      </c>
      <c r="E24400" s="46">
        <v>45597</v>
      </c>
      <c r="F24400">
        <v>543.52</v>
      </c>
      <c r="I24400" t="str">
        <f>INDEX(LedgerMapping[[#All],[Level 3]],MATCH(Actuals[[#This Row],[Sub Ledger]],LedgerMapping[[#All],[Sub Ledger]],0))</f>
        <v>Other</v>
      </c>
      <c r="J24400" s="22">
        <f>YEAR(Actuals[[#This Row],[Date]])</f>
        <v>2024</v>
      </c>
      <c r="K24400" s="22">
        <f>MONTH(Actuals[[#This Row],[Date]])</f>
        <v>11</v>
      </c>
      <c r="L24400" s="12"/>
    </row>
    <row r="24401" spans="1:12" x14ac:dyDescent="0.3">
      <c r="A24401">
        <v>12</v>
      </c>
      <c r="B24401">
        <v>38040</v>
      </c>
      <c r="C24401">
        <v>2</v>
      </c>
      <c r="D24401">
        <v>92000</v>
      </c>
      <c r="E24401" s="46">
        <v>45597</v>
      </c>
      <c r="F24401">
        <v>39.06</v>
      </c>
      <c r="I24401" t="str">
        <f>INDEX(LedgerMapping[[#All],[Level 3]],MATCH(Actuals[[#This Row],[Sub Ledger]],LedgerMapping[[#All],[Sub Ledger]],0))</f>
        <v>Other</v>
      </c>
      <c r="J24401" s="22">
        <f>YEAR(Actuals[[#This Row],[Date]])</f>
        <v>2024</v>
      </c>
      <c r="K24401" s="22">
        <f>MONTH(Actuals[[#This Row],[Date]])</f>
        <v>11</v>
      </c>
      <c r="L24401" s="12"/>
    </row>
    <row r="24402" spans="1:12" x14ac:dyDescent="0.3">
      <c r="A24402">
        <v>13</v>
      </c>
      <c r="B24402">
        <v>38159</v>
      </c>
      <c r="C24402">
        <v>2</v>
      </c>
      <c r="D24402">
        <v>92000</v>
      </c>
      <c r="E24402" s="46">
        <v>45597</v>
      </c>
      <c r="F24402">
        <v>236.34</v>
      </c>
      <c r="I24402" t="str">
        <f>INDEX(LedgerMapping[[#All],[Level 3]],MATCH(Actuals[[#This Row],[Sub Ledger]],LedgerMapping[[#All],[Sub Ledger]],0))</f>
        <v>Other</v>
      </c>
      <c r="J24402" s="22">
        <f>YEAR(Actuals[[#This Row],[Date]])</f>
        <v>2024</v>
      </c>
      <c r="K24402" s="22">
        <f>MONTH(Actuals[[#This Row],[Date]])</f>
        <v>11</v>
      </c>
      <c r="L24402" s="12"/>
    </row>
    <row r="24403" spans="1:12" x14ac:dyDescent="0.3">
      <c r="A24403">
        <v>8</v>
      </c>
      <c r="B24403">
        <v>38871</v>
      </c>
      <c r="C24403">
        <v>2</v>
      </c>
      <c r="D24403">
        <v>92000</v>
      </c>
      <c r="E24403" s="46">
        <v>45628</v>
      </c>
      <c r="F24403">
        <v>298.06</v>
      </c>
      <c r="I24403" t="str">
        <f>INDEX(LedgerMapping[[#All],[Level 3]],MATCH(Actuals[[#This Row],[Sub Ledger]],LedgerMapping[[#All],[Sub Ledger]],0))</f>
        <v>Other</v>
      </c>
      <c r="J24403" s="22">
        <f>YEAR(Actuals[[#This Row],[Date]])</f>
        <v>2024</v>
      </c>
      <c r="K24403" s="22">
        <f>MONTH(Actuals[[#This Row],[Date]])</f>
        <v>12</v>
      </c>
      <c r="L24403" s="12"/>
    </row>
    <row r="24404" spans="1:12" x14ac:dyDescent="0.3">
      <c r="A24404">
        <v>12</v>
      </c>
      <c r="B24404">
        <v>39192</v>
      </c>
      <c r="C24404">
        <v>2</v>
      </c>
      <c r="D24404">
        <v>92000</v>
      </c>
      <c r="E24404" s="46">
        <v>45628</v>
      </c>
      <c r="F24404">
        <v>100.76</v>
      </c>
      <c r="I24404" t="str">
        <f>INDEX(LedgerMapping[[#All],[Level 3]],MATCH(Actuals[[#This Row],[Sub Ledger]],LedgerMapping[[#All],[Sub Ledger]],0))</f>
        <v>Other</v>
      </c>
      <c r="J24404" s="22">
        <f>YEAR(Actuals[[#This Row],[Date]])</f>
        <v>2024</v>
      </c>
      <c r="K24404" s="22">
        <f>MONTH(Actuals[[#This Row],[Date]])</f>
        <v>12</v>
      </c>
      <c r="L24404" s="12"/>
    </row>
    <row r="24405" spans="1:12" x14ac:dyDescent="0.3">
      <c r="A24405">
        <v>13</v>
      </c>
      <c r="B24405">
        <v>39311</v>
      </c>
      <c r="C24405">
        <v>2</v>
      </c>
      <c r="D24405">
        <v>92000</v>
      </c>
      <c r="E24405" s="46">
        <v>45628</v>
      </c>
      <c r="F24405">
        <v>418.8</v>
      </c>
      <c r="I24405" t="str">
        <f>INDEX(LedgerMapping[[#All],[Level 3]],MATCH(Actuals[[#This Row],[Sub Ledger]],LedgerMapping[[#All],[Sub Ledger]],0))</f>
        <v>Other</v>
      </c>
      <c r="J24405" s="22">
        <f>YEAR(Actuals[[#This Row],[Date]])</f>
        <v>2024</v>
      </c>
      <c r="K24405" s="22">
        <f>MONTH(Actuals[[#This Row],[Date]])</f>
        <v>12</v>
      </c>
      <c r="L24405" s="12"/>
    </row>
    <row r="24406" spans="1:12" x14ac:dyDescent="0.3">
      <c r="A24406">
        <v>11</v>
      </c>
      <c r="B24406">
        <v>26487</v>
      </c>
      <c r="C24406">
        <v>3</v>
      </c>
      <c r="D24406">
        <v>92000</v>
      </c>
      <c r="E24406" s="46">
        <v>45291</v>
      </c>
      <c r="F24406">
        <v>222.04</v>
      </c>
      <c r="I24406" t="str">
        <f>INDEX(LedgerMapping[[#All],[Level 3]],MATCH(Actuals[[#This Row],[Sub Ledger]],LedgerMapping[[#All],[Sub Ledger]],0))</f>
        <v>Other</v>
      </c>
      <c r="J24406" s="22">
        <f>YEAR(Actuals[[#This Row],[Date]])</f>
        <v>2023</v>
      </c>
      <c r="K24406" s="22">
        <f>MONTH(Actuals[[#This Row],[Date]])</f>
        <v>12</v>
      </c>
      <c r="L24406" s="12"/>
    </row>
    <row r="24407" spans="1:12" x14ac:dyDescent="0.3">
      <c r="A24407">
        <v>11</v>
      </c>
      <c r="B24407">
        <v>14270</v>
      </c>
      <c r="C24407">
        <v>2</v>
      </c>
      <c r="D24407">
        <v>92000</v>
      </c>
      <c r="E24407" s="46">
        <v>44927</v>
      </c>
      <c r="F24407">
        <v>46.5</v>
      </c>
      <c r="I24407" t="str">
        <f>INDEX(LedgerMapping[[#All],[Level 3]],MATCH(Actuals[[#This Row],[Sub Ledger]],LedgerMapping[[#All],[Sub Ledger]],0))</f>
        <v>Other</v>
      </c>
      <c r="J24407" s="22">
        <f>YEAR(Actuals[[#This Row],[Date]])</f>
        <v>2023</v>
      </c>
      <c r="K24407" s="22">
        <f>MONTH(Actuals[[#This Row],[Date]])</f>
        <v>1</v>
      </c>
      <c r="L24407" s="12"/>
    </row>
    <row r="24408" spans="1:12" x14ac:dyDescent="0.3">
      <c r="A24408">
        <v>11</v>
      </c>
      <c r="B24408">
        <v>14297</v>
      </c>
      <c r="C24408">
        <v>3</v>
      </c>
      <c r="D24408">
        <v>92000</v>
      </c>
      <c r="E24408" s="46">
        <v>44927</v>
      </c>
      <c r="F24408">
        <v>179.49</v>
      </c>
      <c r="I24408" t="str">
        <f>INDEX(LedgerMapping[[#All],[Level 3]],MATCH(Actuals[[#This Row],[Sub Ledger]],LedgerMapping[[#All],[Sub Ledger]],0))</f>
        <v>Other</v>
      </c>
      <c r="J24408" s="22">
        <f>YEAR(Actuals[[#This Row],[Date]])</f>
        <v>2023</v>
      </c>
      <c r="K24408" s="22">
        <f>MONTH(Actuals[[#This Row],[Date]])</f>
        <v>1</v>
      </c>
      <c r="L24408" s="12"/>
    </row>
    <row r="24409" spans="1:12" x14ac:dyDescent="0.3">
      <c r="A24409">
        <v>11</v>
      </c>
      <c r="B24409">
        <v>14324</v>
      </c>
      <c r="C24409">
        <v>4</v>
      </c>
      <c r="D24409">
        <v>92000</v>
      </c>
      <c r="E24409" s="46">
        <v>44927</v>
      </c>
      <c r="F24409">
        <v>122.04</v>
      </c>
      <c r="I24409" t="str">
        <f>INDEX(LedgerMapping[[#All],[Level 3]],MATCH(Actuals[[#This Row],[Sub Ledger]],LedgerMapping[[#All],[Sub Ledger]],0))</f>
        <v>Other</v>
      </c>
      <c r="J24409" s="22">
        <f>YEAR(Actuals[[#This Row],[Date]])</f>
        <v>2023</v>
      </c>
      <c r="K24409" s="22">
        <f>MONTH(Actuals[[#This Row],[Date]])</f>
        <v>1</v>
      </c>
      <c r="L24409" s="12"/>
    </row>
    <row r="24410" spans="1:12" x14ac:dyDescent="0.3">
      <c r="A24410">
        <v>11</v>
      </c>
      <c r="B24410">
        <v>15272</v>
      </c>
      <c r="C24410">
        <v>2</v>
      </c>
      <c r="D24410">
        <v>92000</v>
      </c>
      <c r="E24410" s="46">
        <v>44958</v>
      </c>
      <c r="F24410">
        <v>44.38</v>
      </c>
      <c r="I24410" t="str">
        <f>INDEX(LedgerMapping[[#All],[Level 3]],MATCH(Actuals[[#This Row],[Sub Ledger]],LedgerMapping[[#All],[Sub Ledger]],0))</f>
        <v>Other</v>
      </c>
      <c r="J24410" s="22">
        <f>YEAR(Actuals[[#This Row],[Date]])</f>
        <v>2023</v>
      </c>
      <c r="K24410" s="22">
        <f>MONTH(Actuals[[#This Row],[Date]])</f>
        <v>2</v>
      </c>
      <c r="L24410" s="12"/>
    </row>
    <row r="24411" spans="1:12" x14ac:dyDescent="0.3">
      <c r="A24411">
        <v>11</v>
      </c>
      <c r="B24411">
        <v>15299</v>
      </c>
      <c r="C24411">
        <v>3</v>
      </c>
      <c r="D24411">
        <v>92000</v>
      </c>
      <c r="E24411" s="46">
        <v>44958</v>
      </c>
      <c r="F24411">
        <v>111.4</v>
      </c>
      <c r="I24411" t="str">
        <f>INDEX(LedgerMapping[[#All],[Level 3]],MATCH(Actuals[[#This Row],[Sub Ledger]],LedgerMapping[[#All],[Sub Ledger]],0))</f>
        <v>Other</v>
      </c>
      <c r="J24411" s="22">
        <f>YEAR(Actuals[[#This Row],[Date]])</f>
        <v>2023</v>
      </c>
      <c r="K24411" s="22">
        <f>MONTH(Actuals[[#This Row],[Date]])</f>
        <v>2</v>
      </c>
      <c r="L24411" s="12"/>
    </row>
    <row r="24412" spans="1:12" x14ac:dyDescent="0.3">
      <c r="A24412">
        <v>11</v>
      </c>
      <c r="B24412">
        <v>15326</v>
      </c>
      <c r="C24412">
        <v>4</v>
      </c>
      <c r="D24412">
        <v>92000</v>
      </c>
      <c r="E24412" s="46">
        <v>44958</v>
      </c>
      <c r="F24412">
        <v>174.17</v>
      </c>
      <c r="I24412" t="str">
        <f>INDEX(LedgerMapping[[#All],[Level 3]],MATCH(Actuals[[#This Row],[Sub Ledger]],LedgerMapping[[#All],[Sub Ledger]],0))</f>
        <v>Other</v>
      </c>
      <c r="J24412" s="22">
        <f>YEAR(Actuals[[#This Row],[Date]])</f>
        <v>2023</v>
      </c>
      <c r="K24412" s="22">
        <f>MONTH(Actuals[[#This Row],[Date]])</f>
        <v>2</v>
      </c>
      <c r="L24412" s="12"/>
    </row>
    <row r="24413" spans="1:12" x14ac:dyDescent="0.3">
      <c r="A24413">
        <v>11</v>
      </c>
      <c r="B24413">
        <v>16252</v>
      </c>
      <c r="C24413">
        <v>2</v>
      </c>
      <c r="D24413">
        <v>92000</v>
      </c>
      <c r="E24413" s="46">
        <v>44988</v>
      </c>
      <c r="F24413">
        <v>35.869999999999997</v>
      </c>
      <c r="I24413" t="str">
        <f>INDEX(LedgerMapping[[#All],[Level 3]],MATCH(Actuals[[#This Row],[Sub Ledger]],LedgerMapping[[#All],[Sub Ledger]],0))</f>
        <v>Other</v>
      </c>
      <c r="J24413" s="22">
        <f>YEAR(Actuals[[#This Row],[Date]])</f>
        <v>2023</v>
      </c>
      <c r="K24413" s="22">
        <f>MONTH(Actuals[[#This Row],[Date]])</f>
        <v>3</v>
      </c>
      <c r="L24413" s="12"/>
    </row>
    <row r="24414" spans="1:12" x14ac:dyDescent="0.3">
      <c r="A24414">
        <v>11</v>
      </c>
      <c r="B24414">
        <v>16279</v>
      </c>
      <c r="C24414">
        <v>3</v>
      </c>
      <c r="D24414">
        <v>92000</v>
      </c>
      <c r="E24414" s="46">
        <v>44988</v>
      </c>
      <c r="F24414">
        <v>124.17</v>
      </c>
      <c r="I24414" t="str">
        <f>INDEX(LedgerMapping[[#All],[Level 3]],MATCH(Actuals[[#This Row],[Sub Ledger]],LedgerMapping[[#All],[Sub Ledger]],0))</f>
        <v>Other</v>
      </c>
      <c r="J24414" s="22">
        <f>YEAR(Actuals[[#This Row],[Date]])</f>
        <v>2023</v>
      </c>
      <c r="K24414" s="22">
        <f>MONTH(Actuals[[#This Row],[Date]])</f>
        <v>3</v>
      </c>
      <c r="L24414" s="12"/>
    </row>
    <row r="24415" spans="1:12" x14ac:dyDescent="0.3">
      <c r="A24415">
        <v>11</v>
      </c>
      <c r="B24415">
        <v>16306</v>
      </c>
      <c r="C24415">
        <v>4</v>
      </c>
      <c r="D24415">
        <v>92000</v>
      </c>
      <c r="E24415" s="46">
        <v>44988</v>
      </c>
      <c r="F24415">
        <v>163.53</v>
      </c>
      <c r="I24415" t="str">
        <f>INDEX(LedgerMapping[[#All],[Level 3]],MATCH(Actuals[[#This Row],[Sub Ledger]],LedgerMapping[[#All],[Sub Ledger]],0))</f>
        <v>Other</v>
      </c>
      <c r="J24415" s="22">
        <f>YEAR(Actuals[[#This Row],[Date]])</f>
        <v>2023</v>
      </c>
      <c r="K24415" s="22">
        <f>MONTH(Actuals[[#This Row],[Date]])</f>
        <v>3</v>
      </c>
      <c r="L24415" s="12"/>
    </row>
    <row r="24416" spans="1:12" x14ac:dyDescent="0.3">
      <c r="A24416">
        <v>11</v>
      </c>
      <c r="B24416">
        <v>16333</v>
      </c>
      <c r="C24416">
        <v>5</v>
      </c>
      <c r="D24416">
        <v>92000</v>
      </c>
      <c r="E24416" s="46">
        <v>44988</v>
      </c>
      <c r="F24416">
        <v>47.57</v>
      </c>
      <c r="I24416" t="str">
        <f>INDEX(LedgerMapping[[#All],[Level 3]],MATCH(Actuals[[#This Row],[Sub Ledger]],LedgerMapping[[#All],[Sub Ledger]],0))</f>
        <v>Other</v>
      </c>
      <c r="J24416" s="22">
        <f>YEAR(Actuals[[#This Row],[Date]])</f>
        <v>2023</v>
      </c>
      <c r="K24416" s="22">
        <f>MONTH(Actuals[[#This Row],[Date]])</f>
        <v>3</v>
      </c>
      <c r="L24416" s="12"/>
    </row>
    <row r="24417" spans="1:12" x14ac:dyDescent="0.3">
      <c r="A24417">
        <v>11</v>
      </c>
      <c r="B24417">
        <v>17284</v>
      </c>
      <c r="C24417">
        <v>2</v>
      </c>
      <c r="D24417">
        <v>92000</v>
      </c>
      <c r="E24417" s="46">
        <v>45018</v>
      </c>
      <c r="F24417">
        <v>90.12</v>
      </c>
      <c r="I24417" t="str">
        <f>INDEX(LedgerMapping[[#All],[Level 3]],MATCH(Actuals[[#This Row],[Sub Ledger]],LedgerMapping[[#All],[Sub Ledger]],0))</f>
        <v>Other</v>
      </c>
      <c r="J24417" s="22">
        <f>YEAR(Actuals[[#This Row],[Date]])</f>
        <v>2023</v>
      </c>
      <c r="K24417" s="22">
        <f>MONTH(Actuals[[#This Row],[Date]])</f>
        <v>4</v>
      </c>
      <c r="L24417" s="12"/>
    </row>
    <row r="24418" spans="1:12" x14ac:dyDescent="0.3">
      <c r="A24418">
        <v>11</v>
      </c>
      <c r="B24418">
        <v>17311</v>
      </c>
      <c r="C24418">
        <v>3</v>
      </c>
      <c r="D24418">
        <v>92000</v>
      </c>
      <c r="E24418" s="46">
        <v>45018</v>
      </c>
      <c r="F24418">
        <v>119.91</v>
      </c>
      <c r="I24418" t="str">
        <f>INDEX(LedgerMapping[[#All],[Level 3]],MATCH(Actuals[[#This Row],[Sub Ledger]],LedgerMapping[[#All],[Sub Ledger]],0))</f>
        <v>Other</v>
      </c>
      <c r="J24418" s="22">
        <f>YEAR(Actuals[[#This Row],[Date]])</f>
        <v>2023</v>
      </c>
      <c r="K24418" s="22">
        <f>MONTH(Actuals[[#This Row],[Date]])</f>
        <v>4</v>
      </c>
      <c r="L24418" s="12"/>
    </row>
    <row r="24419" spans="1:12" x14ac:dyDescent="0.3">
      <c r="A24419">
        <v>11</v>
      </c>
      <c r="B24419">
        <v>17338</v>
      </c>
      <c r="C24419">
        <v>4</v>
      </c>
      <c r="D24419">
        <v>92000</v>
      </c>
      <c r="E24419" s="46">
        <v>45018</v>
      </c>
      <c r="F24419">
        <v>197.57</v>
      </c>
      <c r="I24419" t="str">
        <f>INDEX(LedgerMapping[[#All],[Level 3]],MATCH(Actuals[[#This Row],[Sub Ledger]],LedgerMapping[[#All],[Sub Ledger]],0))</f>
        <v>Other</v>
      </c>
      <c r="J24419" s="22">
        <f>YEAR(Actuals[[#This Row],[Date]])</f>
        <v>2023</v>
      </c>
      <c r="K24419" s="22">
        <f>MONTH(Actuals[[#This Row],[Date]])</f>
        <v>4</v>
      </c>
      <c r="L24419" s="12"/>
    </row>
    <row r="24420" spans="1:12" x14ac:dyDescent="0.3">
      <c r="A24420">
        <v>11</v>
      </c>
      <c r="B24420">
        <v>17365</v>
      </c>
      <c r="C24420">
        <v>5</v>
      </c>
      <c r="D24420">
        <v>92000</v>
      </c>
      <c r="E24420" s="46">
        <v>45018</v>
      </c>
      <c r="F24420">
        <v>48.63</v>
      </c>
      <c r="I24420" t="str">
        <f>INDEX(LedgerMapping[[#All],[Level 3]],MATCH(Actuals[[#This Row],[Sub Ledger]],LedgerMapping[[#All],[Sub Ledger]],0))</f>
        <v>Other</v>
      </c>
      <c r="J24420" s="22">
        <f>YEAR(Actuals[[#This Row],[Date]])</f>
        <v>2023</v>
      </c>
      <c r="K24420" s="22">
        <f>MONTH(Actuals[[#This Row],[Date]])</f>
        <v>4</v>
      </c>
      <c r="L24420" s="12"/>
    </row>
    <row r="24421" spans="1:12" x14ac:dyDescent="0.3">
      <c r="A24421">
        <v>11</v>
      </c>
      <c r="B24421">
        <v>18313</v>
      </c>
      <c r="C24421">
        <v>2</v>
      </c>
      <c r="D24421">
        <v>92000</v>
      </c>
      <c r="E24421" s="46">
        <v>45049</v>
      </c>
      <c r="F24421">
        <v>47.57</v>
      </c>
      <c r="I24421" t="str">
        <f>INDEX(LedgerMapping[[#All],[Level 3]],MATCH(Actuals[[#This Row],[Sub Ledger]],LedgerMapping[[#All],[Sub Ledger]],0))</f>
        <v>Other</v>
      </c>
      <c r="J24421" s="22">
        <f>YEAR(Actuals[[#This Row],[Date]])</f>
        <v>2023</v>
      </c>
      <c r="K24421" s="22">
        <f>MONTH(Actuals[[#This Row],[Date]])</f>
        <v>5</v>
      </c>
      <c r="L24421" s="12"/>
    </row>
    <row r="24422" spans="1:12" x14ac:dyDescent="0.3">
      <c r="A24422">
        <v>11</v>
      </c>
      <c r="B24422">
        <v>18340</v>
      </c>
      <c r="C24422">
        <v>3</v>
      </c>
      <c r="D24422">
        <v>92000</v>
      </c>
      <c r="E24422" s="46">
        <v>45049</v>
      </c>
      <c r="F24422">
        <v>131.61000000000001</v>
      </c>
      <c r="I24422" t="str">
        <f>INDEX(LedgerMapping[[#All],[Level 3]],MATCH(Actuals[[#This Row],[Sub Ledger]],LedgerMapping[[#All],[Sub Ledger]],0))</f>
        <v>Other</v>
      </c>
      <c r="J24422" s="22">
        <f>YEAR(Actuals[[#This Row],[Date]])</f>
        <v>2023</v>
      </c>
      <c r="K24422" s="22">
        <f>MONTH(Actuals[[#This Row],[Date]])</f>
        <v>5</v>
      </c>
      <c r="L24422" s="12"/>
    </row>
    <row r="24423" spans="1:12" x14ac:dyDescent="0.3">
      <c r="A24423">
        <v>11</v>
      </c>
      <c r="B24423">
        <v>18367</v>
      </c>
      <c r="C24423">
        <v>4</v>
      </c>
      <c r="D24423">
        <v>92000</v>
      </c>
      <c r="E24423" s="46">
        <v>45049</v>
      </c>
      <c r="F24423">
        <v>131.61000000000001</v>
      </c>
      <c r="I24423" t="str">
        <f>INDEX(LedgerMapping[[#All],[Level 3]],MATCH(Actuals[[#This Row],[Sub Ledger]],LedgerMapping[[#All],[Sub Ledger]],0))</f>
        <v>Other</v>
      </c>
      <c r="J24423" s="22">
        <f>YEAR(Actuals[[#This Row],[Date]])</f>
        <v>2023</v>
      </c>
      <c r="K24423" s="22">
        <f>MONTH(Actuals[[#This Row],[Date]])</f>
        <v>5</v>
      </c>
      <c r="L24423" s="12"/>
    </row>
    <row r="24424" spans="1:12" x14ac:dyDescent="0.3">
      <c r="A24424">
        <v>11</v>
      </c>
      <c r="B24424">
        <v>18394</v>
      </c>
      <c r="C24424">
        <v>5</v>
      </c>
      <c r="D24424">
        <v>92000</v>
      </c>
      <c r="E24424" s="46">
        <v>45049</v>
      </c>
      <c r="F24424">
        <v>35.869999999999997</v>
      </c>
      <c r="I24424" t="str">
        <f>INDEX(LedgerMapping[[#All],[Level 3]],MATCH(Actuals[[#This Row],[Sub Ledger]],LedgerMapping[[#All],[Sub Ledger]],0))</f>
        <v>Other</v>
      </c>
      <c r="J24424" s="22">
        <f>YEAR(Actuals[[#This Row],[Date]])</f>
        <v>2023</v>
      </c>
      <c r="K24424" s="22">
        <f>MONTH(Actuals[[#This Row],[Date]])</f>
        <v>5</v>
      </c>
      <c r="L24424" s="12"/>
    </row>
    <row r="24425" spans="1:12" x14ac:dyDescent="0.3">
      <c r="A24425">
        <v>11</v>
      </c>
      <c r="B24425">
        <v>19318</v>
      </c>
      <c r="C24425">
        <v>2</v>
      </c>
      <c r="D24425">
        <v>92000</v>
      </c>
      <c r="E24425" s="46">
        <v>45079</v>
      </c>
      <c r="F24425">
        <v>49.7</v>
      </c>
      <c r="I24425" t="str">
        <f>INDEX(LedgerMapping[[#All],[Level 3]],MATCH(Actuals[[#This Row],[Sub Ledger]],LedgerMapping[[#All],[Sub Ledger]],0))</f>
        <v>Other</v>
      </c>
      <c r="J24425" s="22">
        <f>YEAR(Actuals[[#This Row],[Date]])</f>
        <v>2023</v>
      </c>
      <c r="K24425" s="22">
        <f>MONTH(Actuals[[#This Row],[Date]])</f>
        <v>6</v>
      </c>
      <c r="L24425" s="12"/>
    </row>
    <row r="24426" spans="1:12" x14ac:dyDescent="0.3">
      <c r="A24426">
        <v>11</v>
      </c>
      <c r="B24426">
        <v>19345</v>
      </c>
      <c r="C24426">
        <v>3</v>
      </c>
      <c r="D24426">
        <v>92000</v>
      </c>
      <c r="E24426" s="46">
        <v>45079</v>
      </c>
      <c r="F24426">
        <v>68.849999999999994</v>
      </c>
      <c r="I24426" t="str">
        <f>INDEX(LedgerMapping[[#All],[Level 3]],MATCH(Actuals[[#This Row],[Sub Ledger]],LedgerMapping[[#All],[Sub Ledger]],0))</f>
        <v>Other</v>
      </c>
      <c r="J24426" s="22">
        <f>YEAR(Actuals[[#This Row],[Date]])</f>
        <v>2023</v>
      </c>
      <c r="K24426" s="22">
        <f>MONTH(Actuals[[#This Row],[Date]])</f>
        <v>6</v>
      </c>
      <c r="L24426" s="12"/>
    </row>
    <row r="24427" spans="1:12" x14ac:dyDescent="0.3">
      <c r="A24427">
        <v>11</v>
      </c>
      <c r="B24427">
        <v>19372</v>
      </c>
      <c r="C24427">
        <v>4</v>
      </c>
      <c r="D24427">
        <v>92000</v>
      </c>
      <c r="E24427" s="46">
        <v>45079</v>
      </c>
      <c r="F24427">
        <v>138</v>
      </c>
      <c r="I24427" t="str">
        <f>INDEX(LedgerMapping[[#All],[Level 3]],MATCH(Actuals[[#This Row],[Sub Ledger]],LedgerMapping[[#All],[Sub Ledger]],0))</f>
        <v>Other</v>
      </c>
      <c r="J24427" s="22">
        <f>YEAR(Actuals[[#This Row],[Date]])</f>
        <v>2023</v>
      </c>
      <c r="K24427" s="22">
        <f>MONTH(Actuals[[#This Row],[Date]])</f>
        <v>6</v>
      </c>
      <c r="L24427" s="12"/>
    </row>
    <row r="24428" spans="1:12" x14ac:dyDescent="0.3">
      <c r="A24428">
        <v>11</v>
      </c>
      <c r="B24428">
        <v>19399</v>
      </c>
      <c r="C24428">
        <v>5</v>
      </c>
      <c r="D24428">
        <v>92000</v>
      </c>
      <c r="E24428" s="46">
        <v>45079</v>
      </c>
      <c r="F24428">
        <v>101.82</v>
      </c>
      <c r="I24428" t="str">
        <f>INDEX(LedgerMapping[[#All],[Level 3]],MATCH(Actuals[[#This Row],[Sub Ledger]],LedgerMapping[[#All],[Sub Ledger]],0))</f>
        <v>Other</v>
      </c>
      <c r="J24428" s="22">
        <f>YEAR(Actuals[[#This Row],[Date]])</f>
        <v>2023</v>
      </c>
      <c r="K24428" s="22">
        <f>MONTH(Actuals[[#This Row],[Date]])</f>
        <v>6</v>
      </c>
      <c r="L24428" s="12"/>
    </row>
    <row r="24429" spans="1:12" x14ac:dyDescent="0.3">
      <c r="A24429">
        <v>11</v>
      </c>
      <c r="B24429">
        <v>20346</v>
      </c>
      <c r="C24429">
        <v>2</v>
      </c>
      <c r="D24429">
        <v>92000</v>
      </c>
      <c r="E24429" s="46">
        <v>45110</v>
      </c>
      <c r="F24429">
        <v>82.68</v>
      </c>
      <c r="I24429" t="str">
        <f>INDEX(LedgerMapping[[#All],[Level 3]],MATCH(Actuals[[#This Row],[Sub Ledger]],LedgerMapping[[#All],[Sub Ledger]],0))</f>
        <v>Other</v>
      </c>
      <c r="J24429" s="22">
        <f>YEAR(Actuals[[#This Row],[Date]])</f>
        <v>2023</v>
      </c>
      <c r="K24429" s="22">
        <f>MONTH(Actuals[[#This Row],[Date]])</f>
        <v>7</v>
      </c>
      <c r="L24429" s="12"/>
    </row>
    <row r="24430" spans="1:12" x14ac:dyDescent="0.3">
      <c r="A24430">
        <v>11</v>
      </c>
      <c r="B24430">
        <v>20373</v>
      </c>
      <c r="C24430">
        <v>3</v>
      </c>
      <c r="D24430">
        <v>92000</v>
      </c>
      <c r="E24430" s="46">
        <v>45110</v>
      </c>
      <c r="F24430">
        <v>70.97</v>
      </c>
      <c r="I24430" t="str">
        <f>INDEX(LedgerMapping[[#All],[Level 3]],MATCH(Actuals[[#This Row],[Sub Ledger]],LedgerMapping[[#All],[Sub Ledger]],0))</f>
        <v>Other</v>
      </c>
      <c r="J24430" s="22">
        <f>YEAR(Actuals[[#This Row],[Date]])</f>
        <v>2023</v>
      </c>
      <c r="K24430" s="22">
        <f>MONTH(Actuals[[#This Row],[Date]])</f>
        <v>7</v>
      </c>
      <c r="L24430" s="12"/>
    </row>
    <row r="24431" spans="1:12" x14ac:dyDescent="0.3">
      <c r="A24431">
        <v>11</v>
      </c>
      <c r="B24431">
        <v>20400</v>
      </c>
      <c r="C24431">
        <v>4</v>
      </c>
      <c r="D24431">
        <v>92000</v>
      </c>
      <c r="E24431" s="46">
        <v>45110</v>
      </c>
      <c r="F24431">
        <v>172.04</v>
      </c>
      <c r="I24431" t="str">
        <f>INDEX(LedgerMapping[[#All],[Level 3]],MATCH(Actuals[[#This Row],[Sub Ledger]],LedgerMapping[[#All],[Sub Ledger]],0))</f>
        <v>Other</v>
      </c>
      <c r="J24431" s="22">
        <f>YEAR(Actuals[[#This Row],[Date]])</f>
        <v>2023</v>
      </c>
      <c r="K24431" s="22">
        <f>MONTH(Actuals[[#This Row],[Date]])</f>
        <v>7</v>
      </c>
      <c r="L24431" s="12"/>
    </row>
    <row r="24432" spans="1:12" x14ac:dyDescent="0.3">
      <c r="A24432">
        <v>11</v>
      </c>
      <c r="B24432">
        <v>20427</v>
      </c>
      <c r="C24432">
        <v>5</v>
      </c>
      <c r="D24432">
        <v>92000</v>
      </c>
      <c r="E24432" s="46">
        <v>45110</v>
      </c>
      <c r="F24432">
        <v>102.89</v>
      </c>
      <c r="I24432" t="str">
        <f>INDEX(LedgerMapping[[#All],[Level 3]],MATCH(Actuals[[#This Row],[Sub Ledger]],LedgerMapping[[#All],[Sub Ledger]],0))</f>
        <v>Other</v>
      </c>
      <c r="J24432" s="22">
        <f>YEAR(Actuals[[#This Row],[Date]])</f>
        <v>2023</v>
      </c>
      <c r="K24432" s="22">
        <f>MONTH(Actuals[[#This Row],[Date]])</f>
        <v>7</v>
      </c>
      <c r="L24432" s="12"/>
    </row>
    <row r="24433" spans="1:12" x14ac:dyDescent="0.3">
      <c r="A24433">
        <v>11</v>
      </c>
      <c r="B24433">
        <v>21374</v>
      </c>
      <c r="C24433">
        <v>2</v>
      </c>
      <c r="D24433">
        <v>92000</v>
      </c>
      <c r="E24433" s="46">
        <v>45141</v>
      </c>
      <c r="F24433">
        <v>116.72</v>
      </c>
      <c r="I24433" t="str">
        <f>INDEX(LedgerMapping[[#All],[Level 3]],MATCH(Actuals[[#This Row],[Sub Ledger]],LedgerMapping[[#All],[Sub Ledger]],0))</f>
        <v>Other</v>
      </c>
      <c r="J24433" s="22">
        <f>YEAR(Actuals[[#This Row],[Date]])</f>
        <v>2023</v>
      </c>
      <c r="K24433" s="22">
        <f>MONTH(Actuals[[#This Row],[Date]])</f>
        <v>8</v>
      </c>
      <c r="L24433" s="12"/>
    </row>
    <row r="24434" spans="1:12" x14ac:dyDescent="0.3">
      <c r="A24434">
        <v>11</v>
      </c>
      <c r="B24434">
        <v>21401</v>
      </c>
      <c r="C24434">
        <v>3</v>
      </c>
      <c r="D24434">
        <v>92000</v>
      </c>
      <c r="E24434" s="46">
        <v>45141</v>
      </c>
      <c r="F24434">
        <v>199.7</v>
      </c>
      <c r="I24434" t="str">
        <f>INDEX(LedgerMapping[[#All],[Level 3]],MATCH(Actuals[[#This Row],[Sub Ledger]],LedgerMapping[[#All],[Sub Ledger]],0))</f>
        <v>Other</v>
      </c>
      <c r="J24434" s="22">
        <f>YEAR(Actuals[[#This Row],[Date]])</f>
        <v>2023</v>
      </c>
      <c r="K24434" s="22">
        <f>MONTH(Actuals[[#This Row],[Date]])</f>
        <v>8</v>
      </c>
      <c r="L24434" s="12"/>
    </row>
    <row r="24435" spans="1:12" x14ac:dyDescent="0.3">
      <c r="A24435">
        <v>11</v>
      </c>
      <c r="B24435">
        <v>21428</v>
      </c>
      <c r="C24435">
        <v>4</v>
      </c>
      <c r="D24435">
        <v>92000</v>
      </c>
      <c r="E24435" s="46">
        <v>45141</v>
      </c>
      <c r="F24435">
        <v>188</v>
      </c>
      <c r="I24435" t="str">
        <f>INDEX(LedgerMapping[[#All],[Level 3]],MATCH(Actuals[[#This Row],[Sub Ledger]],LedgerMapping[[#All],[Sub Ledger]],0))</f>
        <v>Other</v>
      </c>
      <c r="J24435" s="22">
        <f>YEAR(Actuals[[#This Row],[Date]])</f>
        <v>2023</v>
      </c>
      <c r="K24435" s="22">
        <f>MONTH(Actuals[[#This Row],[Date]])</f>
        <v>8</v>
      </c>
      <c r="L24435" s="12"/>
    </row>
    <row r="24436" spans="1:12" x14ac:dyDescent="0.3">
      <c r="A24436">
        <v>11</v>
      </c>
      <c r="B24436">
        <v>21455</v>
      </c>
      <c r="C24436">
        <v>5</v>
      </c>
      <c r="D24436">
        <v>92000</v>
      </c>
      <c r="E24436" s="46">
        <v>45141</v>
      </c>
      <c r="F24436">
        <v>37.99</v>
      </c>
      <c r="I24436" t="str">
        <f>INDEX(LedgerMapping[[#All],[Level 3]],MATCH(Actuals[[#This Row],[Sub Ledger]],LedgerMapping[[#All],[Sub Ledger]],0))</f>
        <v>Other</v>
      </c>
      <c r="J24436" s="22">
        <f>YEAR(Actuals[[#This Row],[Date]])</f>
        <v>2023</v>
      </c>
      <c r="K24436" s="22">
        <f>MONTH(Actuals[[#This Row],[Date]])</f>
        <v>8</v>
      </c>
      <c r="L24436" s="12"/>
    </row>
    <row r="24437" spans="1:12" x14ac:dyDescent="0.3">
      <c r="A24437">
        <v>11</v>
      </c>
      <c r="B24437">
        <v>22377</v>
      </c>
      <c r="C24437">
        <v>2</v>
      </c>
      <c r="D24437">
        <v>92000</v>
      </c>
      <c r="E24437" s="46">
        <v>45169</v>
      </c>
      <c r="F24437">
        <v>118.85</v>
      </c>
      <c r="I24437" t="str">
        <f>INDEX(LedgerMapping[[#All],[Level 3]],MATCH(Actuals[[#This Row],[Sub Ledger]],LedgerMapping[[#All],[Sub Ledger]],0))</f>
        <v>Other</v>
      </c>
      <c r="J24437" s="22">
        <f>YEAR(Actuals[[#This Row],[Date]])</f>
        <v>2023</v>
      </c>
      <c r="K24437" s="22">
        <f>MONTH(Actuals[[#This Row],[Date]])</f>
        <v>8</v>
      </c>
      <c r="L24437" s="12"/>
    </row>
    <row r="24438" spans="1:12" x14ac:dyDescent="0.3">
      <c r="A24438">
        <v>11</v>
      </c>
      <c r="B24438">
        <v>22404</v>
      </c>
      <c r="C24438">
        <v>3</v>
      </c>
      <c r="D24438">
        <v>92000</v>
      </c>
      <c r="E24438" s="46">
        <v>45169</v>
      </c>
      <c r="F24438">
        <v>153.94999999999999</v>
      </c>
      <c r="I24438" t="str">
        <f>INDEX(LedgerMapping[[#All],[Level 3]],MATCH(Actuals[[#This Row],[Sub Ledger]],LedgerMapping[[#All],[Sub Ledger]],0))</f>
        <v>Other</v>
      </c>
      <c r="J24438" s="22">
        <f>YEAR(Actuals[[#This Row],[Date]])</f>
        <v>2023</v>
      </c>
      <c r="K24438" s="22">
        <f>MONTH(Actuals[[#This Row],[Date]])</f>
        <v>8</v>
      </c>
      <c r="L24438" s="12"/>
    </row>
    <row r="24439" spans="1:12" x14ac:dyDescent="0.3">
      <c r="A24439">
        <v>11</v>
      </c>
      <c r="B24439">
        <v>22431</v>
      </c>
      <c r="C24439">
        <v>4</v>
      </c>
      <c r="D24439">
        <v>92000</v>
      </c>
      <c r="E24439" s="46">
        <v>45169</v>
      </c>
      <c r="F24439">
        <v>192.25</v>
      </c>
      <c r="I24439" t="str">
        <f>INDEX(LedgerMapping[[#All],[Level 3]],MATCH(Actuals[[#This Row],[Sub Ledger]],LedgerMapping[[#All],[Sub Ledger]],0))</f>
        <v>Other</v>
      </c>
      <c r="J24439" s="22">
        <f>YEAR(Actuals[[#This Row],[Date]])</f>
        <v>2023</v>
      </c>
      <c r="K24439" s="22">
        <f>MONTH(Actuals[[#This Row],[Date]])</f>
        <v>8</v>
      </c>
      <c r="L24439" s="12"/>
    </row>
    <row r="24440" spans="1:12" x14ac:dyDescent="0.3">
      <c r="A24440">
        <v>11</v>
      </c>
      <c r="B24440">
        <v>23355</v>
      </c>
      <c r="C24440">
        <v>2</v>
      </c>
      <c r="D24440">
        <v>92000</v>
      </c>
      <c r="E24440" s="46">
        <v>45200</v>
      </c>
      <c r="F24440">
        <v>143.31</v>
      </c>
      <c r="I24440" t="str">
        <f>INDEX(LedgerMapping[[#All],[Level 3]],MATCH(Actuals[[#This Row],[Sub Ledger]],LedgerMapping[[#All],[Sub Ledger]],0))</f>
        <v>Other</v>
      </c>
      <c r="J24440" s="22">
        <f>YEAR(Actuals[[#This Row],[Date]])</f>
        <v>2023</v>
      </c>
      <c r="K24440" s="22">
        <f>MONTH(Actuals[[#This Row],[Date]])</f>
        <v>10</v>
      </c>
      <c r="L24440" s="12"/>
    </row>
    <row r="24441" spans="1:12" x14ac:dyDescent="0.3">
      <c r="A24441">
        <v>11</v>
      </c>
      <c r="B24441">
        <v>23382</v>
      </c>
      <c r="C24441">
        <v>3</v>
      </c>
      <c r="D24441">
        <v>92000</v>
      </c>
      <c r="E24441" s="46">
        <v>45200</v>
      </c>
      <c r="F24441">
        <v>153.94999999999999</v>
      </c>
      <c r="I24441" t="str">
        <f>INDEX(LedgerMapping[[#All],[Level 3]],MATCH(Actuals[[#This Row],[Sub Ledger]],LedgerMapping[[#All],[Sub Ledger]],0))</f>
        <v>Other</v>
      </c>
      <c r="J24441" s="22">
        <f>YEAR(Actuals[[#This Row],[Date]])</f>
        <v>2023</v>
      </c>
      <c r="K24441" s="22">
        <f>MONTH(Actuals[[#This Row],[Date]])</f>
        <v>10</v>
      </c>
      <c r="L24441" s="12"/>
    </row>
    <row r="24442" spans="1:12" x14ac:dyDescent="0.3">
      <c r="A24442">
        <v>11</v>
      </c>
      <c r="B24442">
        <v>23409</v>
      </c>
      <c r="C24442">
        <v>4</v>
      </c>
      <c r="D24442">
        <v>92000</v>
      </c>
      <c r="E24442" s="46">
        <v>45200</v>
      </c>
      <c r="F24442">
        <v>185.87</v>
      </c>
      <c r="I24442" t="str">
        <f>INDEX(LedgerMapping[[#All],[Level 3]],MATCH(Actuals[[#This Row],[Sub Ledger]],LedgerMapping[[#All],[Sub Ledger]],0))</f>
        <v>Other</v>
      </c>
      <c r="J24442" s="22">
        <f>YEAR(Actuals[[#This Row],[Date]])</f>
        <v>2023</v>
      </c>
      <c r="K24442" s="22">
        <f>MONTH(Actuals[[#This Row],[Date]])</f>
        <v>10</v>
      </c>
      <c r="L24442" s="12"/>
    </row>
    <row r="24443" spans="1:12" x14ac:dyDescent="0.3">
      <c r="A24443">
        <v>11</v>
      </c>
      <c r="B24443">
        <v>23436</v>
      </c>
      <c r="C24443">
        <v>5</v>
      </c>
      <c r="D24443">
        <v>92000</v>
      </c>
      <c r="E24443" s="46">
        <v>45200</v>
      </c>
      <c r="F24443">
        <v>49.7</v>
      </c>
      <c r="I24443" t="str">
        <f>INDEX(LedgerMapping[[#All],[Level 3]],MATCH(Actuals[[#This Row],[Sub Ledger]],LedgerMapping[[#All],[Sub Ledger]],0))</f>
        <v>Other</v>
      </c>
      <c r="J24443" s="22">
        <f>YEAR(Actuals[[#This Row],[Date]])</f>
        <v>2023</v>
      </c>
      <c r="K24443" s="22">
        <f>MONTH(Actuals[[#This Row],[Date]])</f>
        <v>10</v>
      </c>
      <c r="L24443" s="12"/>
    </row>
    <row r="24444" spans="1:12" x14ac:dyDescent="0.3">
      <c r="A24444">
        <v>11</v>
      </c>
      <c r="B24444">
        <v>24357</v>
      </c>
      <c r="C24444">
        <v>2</v>
      </c>
      <c r="D24444">
        <v>92000</v>
      </c>
      <c r="E24444" s="46">
        <v>45230</v>
      </c>
      <c r="F24444">
        <v>90.12</v>
      </c>
      <c r="I24444" t="str">
        <f>INDEX(LedgerMapping[[#All],[Level 3]],MATCH(Actuals[[#This Row],[Sub Ledger]],LedgerMapping[[#All],[Sub Ledger]],0))</f>
        <v>Other</v>
      </c>
      <c r="J24444" s="22">
        <f>YEAR(Actuals[[#This Row],[Date]])</f>
        <v>2023</v>
      </c>
      <c r="K24444" s="22">
        <f>MONTH(Actuals[[#This Row],[Date]])</f>
        <v>10</v>
      </c>
      <c r="L24444" s="12"/>
    </row>
    <row r="24445" spans="1:12" x14ac:dyDescent="0.3">
      <c r="A24445">
        <v>11</v>
      </c>
      <c r="B24445">
        <v>24384</v>
      </c>
      <c r="C24445">
        <v>3</v>
      </c>
      <c r="D24445">
        <v>92000</v>
      </c>
      <c r="E24445" s="46">
        <v>45230</v>
      </c>
      <c r="F24445">
        <v>122.04</v>
      </c>
      <c r="I24445" t="str">
        <f>INDEX(LedgerMapping[[#All],[Level 3]],MATCH(Actuals[[#This Row],[Sub Ledger]],LedgerMapping[[#All],[Sub Ledger]],0))</f>
        <v>Other</v>
      </c>
      <c r="J24445" s="22">
        <f>YEAR(Actuals[[#This Row],[Date]])</f>
        <v>2023</v>
      </c>
      <c r="K24445" s="22">
        <f>MONTH(Actuals[[#This Row],[Date]])</f>
        <v>10</v>
      </c>
      <c r="L24445" s="12"/>
    </row>
    <row r="24446" spans="1:12" x14ac:dyDescent="0.3">
      <c r="A24446">
        <v>11</v>
      </c>
      <c r="B24446">
        <v>24411</v>
      </c>
      <c r="C24446">
        <v>4</v>
      </c>
      <c r="D24446">
        <v>92000</v>
      </c>
      <c r="E24446" s="46">
        <v>45230</v>
      </c>
      <c r="F24446">
        <v>189.06</v>
      </c>
      <c r="I24446" t="str">
        <f>INDEX(LedgerMapping[[#All],[Level 3]],MATCH(Actuals[[#This Row],[Sub Ledger]],LedgerMapping[[#All],[Sub Ledger]],0))</f>
        <v>Other</v>
      </c>
      <c r="J24446" s="22">
        <f>YEAR(Actuals[[#This Row],[Date]])</f>
        <v>2023</v>
      </c>
      <c r="K24446" s="22">
        <f>MONTH(Actuals[[#This Row],[Date]])</f>
        <v>10</v>
      </c>
      <c r="L24446" s="12"/>
    </row>
    <row r="24447" spans="1:12" x14ac:dyDescent="0.3">
      <c r="A24447">
        <v>11</v>
      </c>
      <c r="B24447">
        <v>24438</v>
      </c>
      <c r="C24447">
        <v>5</v>
      </c>
      <c r="D24447">
        <v>92000</v>
      </c>
      <c r="E24447" s="46">
        <v>45230</v>
      </c>
      <c r="F24447">
        <v>42.25</v>
      </c>
      <c r="I24447" t="str">
        <f>INDEX(LedgerMapping[[#All],[Level 3]],MATCH(Actuals[[#This Row],[Sub Ledger]],LedgerMapping[[#All],[Sub Ledger]],0))</f>
        <v>Other</v>
      </c>
      <c r="J24447" s="22">
        <f>YEAR(Actuals[[#This Row],[Date]])</f>
        <v>2023</v>
      </c>
      <c r="K24447" s="22">
        <f>MONTH(Actuals[[#This Row],[Date]])</f>
        <v>10</v>
      </c>
      <c r="L24447" s="12"/>
    </row>
    <row r="24448" spans="1:12" x14ac:dyDescent="0.3">
      <c r="A24448">
        <v>11</v>
      </c>
      <c r="B24448">
        <v>25389</v>
      </c>
      <c r="C24448">
        <v>2</v>
      </c>
      <c r="D24448">
        <v>92000</v>
      </c>
      <c r="E24448" s="46">
        <v>45261</v>
      </c>
      <c r="F24448">
        <v>44.38</v>
      </c>
      <c r="I24448" t="str">
        <f>INDEX(LedgerMapping[[#All],[Level 3]],MATCH(Actuals[[#This Row],[Sub Ledger]],LedgerMapping[[#All],[Sub Ledger]],0))</f>
        <v>Other</v>
      </c>
      <c r="J24448" s="22">
        <f>YEAR(Actuals[[#This Row],[Date]])</f>
        <v>2023</v>
      </c>
      <c r="K24448" s="22">
        <f>MONTH(Actuals[[#This Row],[Date]])</f>
        <v>12</v>
      </c>
      <c r="L24448" s="12"/>
    </row>
    <row r="24449" spans="1:12" x14ac:dyDescent="0.3">
      <c r="A24449">
        <v>11</v>
      </c>
      <c r="B24449">
        <v>25416</v>
      </c>
      <c r="C24449">
        <v>3</v>
      </c>
      <c r="D24449">
        <v>92000</v>
      </c>
      <c r="E24449" s="46">
        <v>45261</v>
      </c>
      <c r="F24449">
        <v>107.14</v>
      </c>
      <c r="I24449" t="str">
        <f>INDEX(LedgerMapping[[#All],[Level 3]],MATCH(Actuals[[#This Row],[Sub Ledger]],LedgerMapping[[#All],[Sub Ledger]],0))</f>
        <v>Other</v>
      </c>
      <c r="J24449" s="22">
        <f>YEAR(Actuals[[#This Row],[Date]])</f>
        <v>2023</v>
      </c>
      <c r="K24449" s="22">
        <f>MONTH(Actuals[[#This Row],[Date]])</f>
        <v>12</v>
      </c>
      <c r="L24449" s="12"/>
    </row>
    <row r="24450" spans="1:12" x14ac:dyDescent="0.3">
      <c r="A24450">
        <v>11</v>
      </c>
      <c r="B24450">
        <v>25443</v>
      </c>
      <c r="C24450">
        <v>4</v>
      </c>
      <c r="D24450">
        <v>92000</v>
      </c>
      <c r="E24450" s="46">
        <v>45261</v>
      </c>
      <c r="F24450">
        <v>113.53</v>
      </c>
      <c r="I24450" t="str">
        <f>INDEX(LedgerMapping[[#All],[Level 3]],MATCH(Actuals[[#This Row],[Sub Ledger]],LedgerMapping[[#All],[Sub Ledger]],0))</f>
        <v>Other</v>
      </c>
      <c r="J24450" s="22">
        <f>YEAR(Actuals[[#This Row],[Date]])</f>
        <v>2023</v>
      </c>
      <c r="K24450" s="22">
        <f>MONTH(Actuals[[#This Row],[Date]])</f>
        <v>12</v>
      </c>
      <c r="L24450" s="12"/>
    </row>
    <row r="24451" spans="1:12" x14ac:dyDescent="0.3">
      <c r="A24451">
        <v>11</v>
      </c>
      <c r="B24451">
        <v>25470</v>
      </c>
      <c r="C24451">
        <v>5</v>
      </c>
      <c r="D24451">
        <v>92000</v>
      </c>
      <c r="E24451" s="46">
        <v>45261</v>
      </c>
      <c r="F24451">
        <v>89.06</v>
      </c>
      <c r="I24451" t="str">
        <f>INDEX(LedgerMapping[[#All],[Level 3]],MATCH(Actuals[[#This Row],[Sub Ledger]],LedgerMapping[[#All],[Sub Ledger]],0))</f>
        <v>Other</v>
      </c>
      <c r="J24451" s="22">
        <f>YEAR(Actuals[[#This Row],[Date]])</f>
        <v>2023</v>
      </c>
      <c r="K24451" s="22">
        <f>MONTH(Actuals[[#This Row],[Date]])</f>
        <v>12</v>
      </c>
      <c r="L24451" s="12"/>
    </row>
    <row r="24452" spans="1:12" x14ac:dyDescent="0.3">
      <c r="A24452">
        <v>11</v>
      </c>
      <c r="B24452">
        <v>26460</v>
      </c>
      <c r="C24452">
        <v>2</v>
      </c>
      <c r="D24452">
        <v>92000</v>
      </c>
      <c r="E24452" s="46">
        <v>45291</v>
      </c>
      <c r="F24452">
        <v>196.51</v>
      </c>
      <c r="I24452" t="str">
        <f>INDEX(LedgerMapping[[#All],[Level 3]],MATCH(Actuals[[#This Row],[Sub Ledger]],LedgerMapping[[#All],[Sub Ledger]],0))</f>
        <v>Other</v>
      </c>
      <c r="J24452" s="22">
        <f>YEAR(Actuals[[#This Row],[Date]])</f>
        <v>2023</v>
      </c>
      <c r="K24452" s="22">
        <f>MONTH(Actuals[[#This Row],[Date]])</f>
        <v>12</v>
      </c>
      <c r="L24452" s="12"/>
    </row>
    <row r="24453" spans="1:12" x14ac:dyDescent="0.3">
      <c r="A24453">
        <v>11</v>
      </c>
      <c r="B24453">
        <v>26514</v>
      </c>
      <c r="C24453">
        <v>4</v>
      </c>
      <c r="D24453">
        <v>92000</v>
      </c>
      <c r="E24453" s="46">
        <v>45291</v>
      </c>
      <c r="F24453">
        <v>202.89</v>
      </c>
      <c r="I24453" t="str">
        <f>INDEX(LedgerMapping[[#All],[Level 3]],MATCH(Actuals[[#This Row],[Sub Ledger]],LedgerMapping[[#All],[Sub Ledger]],0))</f>
        <v>Other</v>
      </c>
      <c r="J24453" s="22">
        <f>YEAR(Actuals[[#This Row],[Date]])</f>
        <v>2023</v>
      </c>
      <c r="K24453" s="22">
        <f>MONTH(Actuals[[#This Row],[Date]])</f>
        <v>12</v>
      </c>
      <c r="L24453" s="12"/>
    </row>
    <row r="24454" spans="1:12" x14ac:dyDescent="0.3">
      <c r="A24454">
        <v>11</v>
      </c>
      <c r="B24454">
        <v>26541</v>
      </c>
      <c r="C24454">
        <v>5</v>
      </c>
      <c r="D24454">
        <v>92000</v>
      </c>
      <c r="E24454" s="46">
        <v>45291</v>
      </c>
      <c r="F24454">
        <v>45.44</v>
      </c>
      <c r="I24454" t="str">
        <f>INDEX(LedgerMapping[[#All],[Level 3]],MATCH(Actuals[[#This Row],[Sub Ledger]],LedgerMapping[[#All],[Sub Ledger]],0))</f>
        <v>Other</v>
      </c>
      <c r="J24454" s="22">
        <f>YEAR(Actuals[[#This Row],[Date]])</f>
        <v>2023</v>
      </c>
      <c r="K24454" s="22">
        <f>MONTH(Actuals[[#This Row],[Date]])</f>
        <v>12</v>
      </c>
      <c r="L24454" s="12"/>
    </row>
    <row r="24455" spans="1:12" x14ac:dyDescent="0.3">
      <c r="A24455">
        <v>11</v>
      </c>
      <c r="B24455">
        <v>27584</v>
      </c>
      <c r="C24455">
        <v>2</v>
      </c>
      <c r="D24455">
        <v>92000</v>
      </c>
      <c r="E24455" s="46">
        <v>45322</v>
      </c>
      <c r="F24455">
        <v>138</v>
      </c>
      <c r="I24455" t="str">
        <f>INDEX(LedgerMapping[[#All],[Level 3]],MATCH(Actuals[[#This Row],[Sub Ledger]],LedgerMapping[[#All],[Sub Ledger]],0))</f>
        <v>Other</v>
      </c>
      <c r="J24455" s="22">
        <f>YEAR(Actuals[[#This Row],[Date]])</f>
        <v>2024</v>
      </c>
      <c r="K24455" s="22">
        <f>MONTH(Actuals[[#This Row],[Date]])</f>
        <v>1</v>
      </c>
      <c r="L24455" s="12"/>
    </row>
    <row r="24456" spans="1:12" x14ac:dyDescent="0.3">
      <c r="A24456">
        <v>11</v>
      </c>
      <c r="B24456">
        <v>27611</v>
      </c>
      <c r="C24456">
        <v>3</v>
      </c>
      <c r="D24456">
        <v>92000</v>
      </c>
      <c r="E24456" s="46">
        <v>45322</v>
      </c>
      <c r="F24456">
        <v>294.38</v>
      </c>
      <c r="I24456" t="str">
        <f>INDEX(LedgerMapping[[#All],[Level 3]],MATCH(Actuals[[#This Row],[Sub Ledger]],LedgerMapping[[#All],[Sub Ledger]],0))</f>
        <v>Other</v>
      </c>
      <c r="J24456" s="22">
        <f>YEAR(Actuals[[#This Row],[Date]])</f>
        <v>2024</v>
      </c>
      <c r="K24456" s="22">
        <f>MONTH(Actuals[[#This Row],[Date]])</f>
        <v>1</v>
      </c>
      <c r="L24456" s="12"/>
    </row>
    <row r="24457" spans="1:12" x14ac:dyDescent="0.3">
      <c r="A24457">
        <v>11</v>
      </c>
      <c r="B24457">
        <v>27638</v>
      </c>
      <c r="C24457">
        <v>4</v>
      </c>
      <c r="D24457">
        <v>92000</v>
      </c>
      <c r="E24457" s="46">
        <v>45322</v>
      </c>
      <c r="F24457">
        <v>228.42</v>
      </c>
      <c r="I24457" t="str">
        <f>INDEX(LedgerMapping[[#All],[Level 3]],MATCH(Actuals[[#This Row],[Sub Ledger]],LedgerMapping[[#All],[Sub Ledger]],0))</f>
        <v>Other</v>
      </c>
      <c r="J24457" s="22">
        <f>YEAR(Actuals[[#This Row],[Date]])</f>
        <v>2024</v>
      </c>
      <c r="K24457" s="22">
        <f>MONTH(Actuals[[#This Row],[Date]])</f>
        <v>1</v>
      </c>
      <c r="L24457" s="12"/>
    </row>
    <row r="24458" spans="1:12" x14ac:dyDescent="0.3">
      <c r="A24458">
        <v>11</v>
      </c>
      <c r="B24458">
        <v>27665</v>
      </c>
      <c r="C24458">
        <v>5</v>
      </c>
      <c r="D24458">
        <v>92000</v>
      </c>
      <c r="E24458" s="46">
        <v>45322</v>
      </c>
      <c r="F24458">
        <v>101.82</v>
      </c>
      <c r="I24458" t="str">
        <f>INDEX(LedgerMapping[[#All],[Level 3]],MATCH(Actuals[[#This Row],[Sub Ledger]],LedgerMapping[[#All],[Sub Ledger]],0))</f>
        <v>Other</v>
      </c>
      <c r="J24458" s="22">
        <f>YEAR(Actuals[[#This Row],[Date]])</f>
        <v>2024</v>
      </c>
      <c r="K24458" s="22">
        <f>MONTH(Actuals[[#This Row],[Date]])</f>
        <v>1</v>
      </c>
      <c r="L24458" s="12"/>
    </row>
    <row r="24459" spans="1:12" x14ac:dyDescent="0.3">
      <c r="A24459">
        <v>11</v>
      </c>
      <c r="B24459">
        <v>28736</v>
      </c>
      <c r="C24459">
        <v>2</v>
      </c>
      <c r="D24459">
        <v>92000</v>
      </c>
      <c r="E24459" s="46">
        <v>45354</v>
      </c>
      <c r="F24459">
        <v>109.27</v>
      </c>
      <c r="I24459" t="str">
        <f>INDEX(LedgerMapping[[#All],[Level 3]],MATCH(Actuals[[#This Row],[Sub Ledger]],LedgerMapping[[#All],[Sub Ledger]],0))</f>
        <v>Other</v>
      </c>
      <c r="J24459" s="22">
        <f>YEAR(Actuals[[#This Row],[Date]])</f>
        <v>2024</v>
      </c>
      <c r="K24459" s="22">
        <f>MONTH(Actuals[[#This Row],[Date]])</f>
        <v>3</v>
      </c>
      <c r="L24459" s="12"/>
    </row>
    <row r="24460" spans="1:12" x14ac:dyDescent="0.3">
      <c r="A24460">
        <v>11</v>
      </c>
      <c r="B24460">
        <v>28763</v>
      </c>
      <c r="C24460">
        <v>3</v>
      </c>
      <c r="D24460">
        <v>92000</v>
      </c>
      <c r="E24460" s="46">
        <v>45354</v>
      </c>
      <c r="F24460">
        <v>188</v>
      </c>
      <c r="I24460" t="str">
        <f>INDEX(LedgerMapping[[#All],[Level 3]],MATCH(Actuals[[#This Row],[Sub Ledger]],LedgerMapping[[#All],[Sub Ledger]],0))</f>
        <v>Other</v>
      </c>
      <c r="J24460" s="22">
        <f>YEAR(Actuals[[#This Row],[Date]])</f>
        <v>2024</v>
      </c>
      <c r="K24460" s="22">
        <f>MONTH(Actuals[[#This Row],[Date]])</f>
        <v>3</v>
      </c>
      <c r="L24460" s="12"/>
    </row>
    <row r="24461" spans="1:12" x14ac:dyDescent="0.3">
      <c r="A24461">
        <v>11</v>
      </c>
      <c r="B24461">
        <v>28790</v>
      </c>
      <c r="C24461">
        <v>4</v>
      </c>
      <c r="D24461">
        <v>92000</v>
      </c>
      <c r="E24461" s="46">
        <v>45354</v>
      </c>
      <c r="F24461">
        <v>213.53</v>
      </c>
      <c r="I24461" t="str">
        <f>INDEX(LedgerMapping[[#All],[Level 3]],MATCH(Actuals[[#This Row],[Sub Ledger]],LedgerMapping[[#All],[Sub Ledger]],0))</f>
        <v>Other</v>
      </c>
      <c r="J24461" s="22">
        <f>YEAR(Actuals[[#This Row],[Date]])</f>
        <v>2024</v>
      </c>
      <c r="K24461" s="22">
        <f>MONTH(Actuals[[#This Row],[Date]])</f>
        <v>3</v>
      </c>
      <c r="L24461" s="12"/>
    </row>
    <row r="24462" spans="1:12" x14ac:dyDescent="0.3">
      <c r="A24462">
        <v>11</v>
      </c>
      <c r="B24462">
        <v>28817</v>
      </c>
      <c r="C24462">
        <v>5</v>
      </c>
      <c r="D24462">
        <v>92000</v>
      </c>
      <c r="E24462" s="46">
        <v>45354</v>
      </c>
      <c r="F24462">
        <v>50.76</v>
      </c>
      <c r="I24462" t="str">
        <f>INDEX(LedgerMapping[[#All],[Level 3]],MATCH(Actuals[[#This Row],[Sub Ledger]],LedgerMapping[[#All],[Sub Ledger]],0))</f>
        <v>Other</v>
      </c>
      <c r="J24462" s="22">
        <f>YEAR(Actuals[[#This Row],[Date]])</f>
        <v>2024</v>
      </c>
      <c r="K24462" s="22">
        <f>MONTH(Actuals[[#This Row],[Date]])</f>
        <v>3</v>
      </c>
      <c r="L24462" s="12"/>
    </row>
    <row r="24463" spans="1:12" x14ac:dyDescent="0.3">
      <c r="A24463">
        <v>11</v>
      </c>
      <c r="B24463">
        <v>29890</v>
      </c>
      <c r="C24463">
        <v>2</v>
      </c>
      <c r="D24463">
        <v>92000</v>
      </c>
      <c r="E24463" s="46">
        <v>45384</v>
      </c>
      <c r="F24463">
        <v>93.31</v>
      </c>
      <c r="I24463" t="str">
        <f>INDEX(LedgerMapping[[#All],[Level 3]],MATCH(Actuals[[#This Row],[Sub Ledger]],LedgerMapping[[#All],[Sub Ledger]],0))</f>
        <v>Other</v>
      </c>
      <c r="J24463" s="22">
        <f>YEAR(Actuals[[#This Row],[Date]])</f>
        <v>2024</v>
      </c>
      <c r="K24463" s="22">
        <f>MONTH(Actuals[[#This Row],[Date]])</f>
        <v>4</v>
      </c>
      <c r="L24463" s="12"/>
    </row>
    <row r="24464" spans="1:12" x14ac:dyDescent="0.3">
      <c r="A24464">
        <v>11</v>
      </c>
      <c r="B24464">
        <v>29917</v>
      </c>
      <c r="C24464">
        <v>3</v>
      </c>
      <c r="D24464">
        <v>92000</v>
      </c>
      <c r="E24464" s="46">
        <v>45384</v>
      </c>
      <c r="F24464">
        <v>245.44</v>
      </c>
      <c r="I24464" t="str">
        <f>INDEX(LedgerMapping[[#All],[Level 3]],MATCH(Actuals[[#This Row],[Sub Ledger]],LedgerMapping[[#All],[Sub Ledger]],0))</f>
        <v>Other</v>
      </c>
      <c r="J24464" s="22">
        <f>YEAR(Actuals[[#This Row],[Date]])</f>
        <v>2024</v>
      </c>
      <c r="K24464" s="22">
        <f>MONTH(Actuals[[#This Row],[Date]])</f>
        <v>4</v>
      </c>
      <c r="L24464" s="12"/>
    </row>
    <row r="24465" spans="1:12" x14ac:dyDescent="0.3">
      <c r="A24465">
        <v>11</v>
      </c>
      <c r="B24465">
        <v>29944</v>
      </c>
      <c r="C24465">
        <v>4</v>
      </c>
      <c r="D24465">
        <v>92000</v>
      </c>
      <c r="E24465" s="46">
        <v>45384</v>
      </c>
      <c r="F24465">
        <v>234.81</v>
      </c>
      <c r="I24465" t="str">
        <f>INDEX(LedgerMapping[[#All],[Level 3]],MATCH(Actuals[[#This Row],[Sub Ledger]],LedgerMapping[[#All],[Sub Ledger]],0))</f>
        <v>Other</v>
      </c>
      <c r="J24465" s="22">
        <f>YEAR(Actuals[[#This Row],[Date]])</f>
        <v>2024</v>
      </c>
      <c r="K24465" s="22">
        <f>MONTH(Actuals[[#This Row],[Date]])</f>
        <v>4</v>
      </c>
      <c r="L24465" s="12"/>
    </row>
    <row r="24466" spans="1:12" x14ac:dyDescent="0.3">
      <c r="A24466">
        <v>11</v>
      </c>
      <c r="B24466">
        <v>31016</v>
      </c>
      <c r="C24466">
        <v>2</v>
      </c>
      <c r="D24466">
        <v>92000</v>
      </c>
      <c r="E24466" s="46">
        <v>45415</v>
      </c>
      <c r="F24466">
        <v>92.25</v>
      </c>
      <c r="I24466" t="str">
        <f>INDEX(LedgerMapping[[#All],[Level 3]],MATCH(Actuals[[#This Row],[Sub Ledger]],LedgerMapping[[#All],[Sub Ledger]],0))</f>
        <v>Other</v>
      </c>
      <c r="J24466" s="22">
        <f>YEAR(Actuals[[#This Row],[Date]])</f>
        <v>2024</v>
      </c>
      <c r="K24466" s="22">
        <f>MONTH(Actuals[[#This Row],[Date]])</f>
        <v>5</v>
      </c>
      <c r="L24466" s="12"/>
    </row>
    <row r="24467" spans="1:12" x14ac:dyDescent="0.3">
      <c r="A24467">
        <v>11</v>
      </c>
      <c r="B24467">
        <v>31043</v>
      </c>
      <c r="C24467">
        <v>3</v>
      </c>
      <c r="D24467">
        <v>92000</v>
      </c>
      <c r="E24467" s="46">
        <v>45415</v>
      </c>
      <c r="F24467">
        <v>263.52999999999997</v>
      </c>
      <c r="I24467" t="str">
        <f>INDEX(LedgerMapping[[#All],[Level 3]],MATCH(Actuals[[#This Row],[Sub Ledger]],LedgerMapping[[#All],[Sub Ledger]],0))</f>
        <v>Other</v>
      </c>
      <c r="J24467" s="22">
        <f>YEAR(Actuals[[#This Row],[Date]])</f>
        <v>2024</v>
      </c>
      <c r="K24467" s="22">
        <f>MONTH(Actuals[[#This Row],[Date]])</f>
        <v>5</v>
      </c>
      <c r="L24467" s="12"/>
    </row>
    <row r="24468" spans="1:12" x14ac:dyDescent="0.3">
      <c r="A24468">
        <v>11</v>
      </c>
      <c r="B24468">
        <v>31070</v>
      </c>
      <c r="C24468">
        <v>4</v>
      </c>
      <c r="D24468">
        <v>92000</v>
      </c>
      <c r="E24468" s="46">
        <v>45415</v>
      </c>
      <c r="F24468">
        <v>215.66</v>
      </c>
      <c r="I24468" t="str">
        <f>INDEX(LedgerMapping[[#All],[Level 3]],MATCH(Actuals[[#This Row],[Sub Ledger]],LedgerMapping[[#All],[Sub Ledger]],0))</f>
        <v>Other</v>
      </c>
      <c r="J24468" s="22">
        <f>YEAR(Actuals[[#This Row],[Date]])</f>
        <v>2024</v>
      </c>
      <c r="K24468" s="22">
        <f>MONTH(Actuals[[#This Row],[Date]])</f>
        <v>5</v>
      </c>
      <c r="L24468" s="12"/>
    </row>
    <row r="24469" spans="1:12" x14ac:dyDescent="0.3">
      <c r="A24469">
        <v>11</v>
      </c>
      <c r="B24469">
        <v>32141</v>
      </c>
      <c r="C24469">
        <v>2</v>
      </c>
      <c r="D24469">
        <v>92000</v>
      </c>
      <c r="E24469" s="46">
        <v>45445</v>
      </c>
      <c r="F24469">
        <v>185.87</v>
      </c>
      <c r="I24469" t="str">
        <f>INDEX(LedgerMapping[[#All],[Level 3]],MATCH(Actuals[[#This Row],[Sub Ledger]],LedgerMapping[[#All],[Sub Ledger]],0))</f>
        <v>Other</v>
      </c>
      <c r="J24469" s="22">
        <f>YEAR(Actuals[[#This Row],[Date]])</f>
        <v>2024</v>
      </c>
      <c r="K24469" s="22">
        <f>MONTH(Actuals[[#This Row],[Date]])</f>
        <v>6</v>
      </c>
      <c r="L24469" s="12"/>
    </row>
    <row r="24470" spans="1:12" x14ac:dyDescent="0.3">
      <c r="A24470">
        <v>11</v>
      </c>
      <c r="B24470">
        <v>32168</v>
      </c>
      <c r="C24470">
        <v>3</v>
      </c>
      <c r="D24470">
        <v>92000</v>
      </c>
      <c r="E24470" s="46">
        <v>45445</v>
      </c>
      <c r="F24470">
        <v>205.02</v>
      </c>
      <c r="I24470" t="str">
        <f>INDEX(LedgerMapping[[#All],[Level 3]],MATCH(Actuals[[#This Row],[Sub Ledger]],LedgerMapping[[#All],[Sub Ledger]],0))</f>
        <v>Other</v>
      </c>
      <c r="J24470" s="22">
        <f>YEAR(Actuals[[#This Row],[Date]])</f>
        <v>2024</v>
      </c>
      <c r="K24470" s="22">
        <f>MONTH(Actuals[[#This Row],[Date]])</f>
        <v>6</v>
      </c>
      <c r="L24470" s="12"/>
    </row>
    <row r="24471" spans="1:12" x14ac:dyDescent="0.3">
      <c r="A24471">
        <v>11</v>
      </c>
      <c r="B24471">
        <v>32195</v>
      </c>
      <c r="C24471">
        <v>4</v>
      </c>
      <c r="D24471">
        <v>92000</v>
      </c>
      <c r="E24471" s="46">
        <v>45445</v>
      </c>
      <c r="F24471">
        <v>249.7</v>
      </c>
      <c r="I24471" t="str">
        <f>INDEX(LedgerMapping[[#All],[Level 3]],MATCH(Actuals[[#This Row],[Sub Ledger]],LedgerMapping[[#All],[Sub Ledger]],0))</f>
        <v>Other</v>
      </c>
      <c r="J24471" s="22">
        <f>YEAR(Actuals[[#This Row],[Date]])</f>
        <v>2024</v>
      </c>
      <c r="K24471" s="22">
        <f>MONTH(Actuals[[#This Row],[Date]])</f>
        <v>6</v>
      </c>
      <c r="L24471" s="12"/>
    </row>
    <row r="24472" spans="1:12" x14ac:dyDescent="0.3">
      <c r="A24472">
        <v>11</v>
      </c>
      <c r="B24472">
        <v>32222</v>
      </c>
      <c r="C24472">
        <v>5</v>
      </c>
      <c r="D24472">
        <v>92000</v>
      </c>
      <c r="E24472" s="46">
        <v>45445</v>
      </c>
      <c r="F24472">
        <v>80.55</v>
      </c>
      <c r="I24472" t="str">
        <f>INDEX(LedgerMapping[[#All],[Level 3]],MATCH(Actuals[[#This Row],[Sub Ledger]],LedgerMapping[[#All],[Sub Ledger]],0))</f>
        <v>Other</v>
      </c>
      <c r="J24472" s="22">
        <f>YEAR(Actuals[[#This Row],[Date]])</f>
        <v>2024</v>
      </c>
      <c r="K24472" s="22">
        <f>MONTH(Actuals[[#This Row],[Date]])</f>
        <v>6</v>
      </c>
      <c r="L24472" s="12"/>
    </row>
    <row r="24473" spans="1:12" x14ac:dyDescent="0.3">
      <c r="A24473">
        <v>11</v>
      </c>
      <c r="B24473">
        <v>33265</v>
      </c>
      <c r="C24473">
        <v>2</v>
      </c>
      <c r="D24473">
        <v>92000</v>
      </c>
      <c r="E24473" s="46">
        <v>45476</v>
      </c>
      <c r="F24473">
        <v>149.69999999999999</v>
      </c>
      <c r="I24473" t="str">
        <f>INDEX(LedgerMapping[[#All],[Level 3]],MATCH(Actuals[[#This Row],[Sub Ledger]],LedgerMapping[[#All],[Sub Ledger]],0))</f>
        <v>Other</v>
      </c>
      <c r="J24473" s="22">
        <f>YEAR(Actuals[[#This Row],[Date]])</f>
        <v>2024</v>
      </c>
      <c r="K24473" s="22">
        <f>MONTH(Actuals[[#This Row],[Date]])</f>
        <v>7</v>
      </c>
      <c r="L24473" s="12"/>
    </row>
    <row r="24474" spans="1:12" x14ac:dyDescent="0.3">
      <c r="A24474">
        <v>11</v>
      </c>
      <c r="B24474">
        <v>33292</v>
      </c>
      <c r="C24474">
        <v>3</v>
      </c>
      <c r="D24474">
        <v>92000</v>
      </c>
      <c r="E24474" s="46">
        <v>45476</v>
      </c>
      <c r="F24474">
        <v>168.85</v>
      </c>
      <c r="I24474" t="str">
        <f>INDEX(LedgerMapping[[#All],[Level 3]],MATCH(Actuals[[#This Row],[Sub Ledger]],LedgerMapping[[#All],[Sub Ledger]],0))</f>
        <v>Other</v>
      </c>
      <c r="J24474" s="22">
        <f>YEAR(Actuals[[#This Row],[Date]])</f>
        <v>2024</v>
      </c>
      <c r="K24474" s="22">
        <f>MONTH(Actuals[[#This Row],[Date]])</f>
        <v>7</v>
      </c>
      <c r="L24474" s="12"/>
    </row>
    <row r="24475" spans="1:12" x14ac:dyDescent="0.3">
      <c r="A24475">
        <v>11</v>
      </c>
      <c r="B24475">
        <v>33319</v>
      </c>
      <c r="C24475">
        <v>4</v>
      </c>
      <c r="D24475">
        <v>92000</v>
      </c>
      <c r="E24475" s="46">
        <v>45476</v>
      </c>
      <c r="F24475">
        <v>157.15</v>
      </c>
      <c r="I24475" t="str">
        <f>INDEX(LedgerMapping[[#All],[Level 3]],MATCH(Actuals[[#This Row],[Sub Ledger]],LedgerMapping[[#All],[Sub Ledger]],0))</f>
        <v>Other</v>
      </c>
      <c r="J24475" s="22">
        <f>YEAR(Actuals[[#This Row],[Date]])</f>
        <v>2024</v>
      </c>
      <c r="K24475" s="22">
        <f>MONTH(Actuals[[#This Row],[Date]])</f>
        <v>7</v>
      </c>
      <c r="L24475" s="12"/>
    </row>
    <row r="24476" spans="1:12" x14ac:dyDescent="0.3">
      <c r="A24476">
        <v>11</v>
      </c>
      <c r="B24476">
        <v>34388</v>
      </c>
      <c r="C24476">
        <v>2</v>
      </c>
      <c r="D24476">
        <v>92000</v>
      </c>
      <c r="E24476" s="46">
        <v>45507</v>
      </c>
      <c r="F24476">
        <v>94.38</v>
      </c>
      <c r="I24476" t="str">
        <f>INDEX(LedgerMapping[[#All],[Level 3]],MATCH(Actuals[[#This Row],[Sub Ledger]],LedgerMapping[[#All],[Sub Ledger]],0))</f>
        <v>Other</v>
      </c>
      <c r="J24476" s="22">
        <f>YEAR(Actuals[[#This Row],[Date]])</f>
        <v>2024</v>
      </c>
      <c r="K24476" s="22">
        <f>MONTH(Actuals[[#This Row],[Date]])</f>
        <v>8</v>
      </c>
      <c r="L24476" s="12"/>
    </row>
    <row r="24477" spans="1:12" x14ac:dyDescent="0.3">
      <c r="A24477">
        <v>11</v>
      </c>
      <c r="B24477">
        <v>34415</v>
      </c>
      <c r="C24477">
        <v>3</v>
      </c>
      <c r="D24477">
        <v>92000</v>
      </c>
      <c r="E24477" s="46">
        <v>45507</v>
      </c>
      <c r="F24477">
        <v>219.91</v>
      </c>
      <c r="I24477" t="str">
        <f>INDEX(LedgerMapping[[#All],[Level 3]],MATCH(Actuals[[#This Row],[Sub Ledger]],LedgerMapping[[#All],[Sub Ledger]],0))</f>
        <v>Other</v>
      </c>
      <c r="J24477" s="22">
        <f>YEAR(Actuals[[#This Row],[Date]])</f>
        <v>2024</v>
      </c>
      <c r="K24477" s="22">
        <f>MONTH(Actuals[[#This Row],[Date]])</f>
        <v>8</v>
      </c>
      <c r="L24477" s="12"/>
    </row>
    <row r="24478" spans="1:12" x14ac:dyDescent="0.3">
      <c r="A24478">
        <v>11</v>
      </c>
      <c r="B24478">
        <v>34442</v>
      </c>
      <c r="C24478">
        <v>4</v>
      </c>
      <c r="D24478">
        <v>92000</v>
      </c>
      <c r="E24478" s="46">
        <v>45507</v>
      </c>
      <c r="F24478">
        <v>209.27</v>
      </c>
      <c r="I24478" t="str">
        <f>INDEX(LedgerMapping[[#All],[Level 3]],MATCH(Actuals[[#This Row],[Sub Ledger]],LedgerMapping[[#All],[Sub Ledger]],0))</f>
        <v>Other</v>
      </c>
      <c r="J24478" s="22">
        <f>YEAR(Actuals[[#This Row],[Date]])</f>
        <v>2024</v>
      </c>
      <c r="K24478" s="22">
        <f>MONTH(Actuals[[#This Row],[Date]])</f>
        <v>8</v>
      </c>
      <c r="L24478" s="12"/>
    </row>
    <row r="24479" spans="1:12" x14ac:dyDescent="0.3">
      <c r="A24479">
        <v>11</v>
      </c>
      <c r="B24479">
        <v>34469</v>
      </c>
      <c r="C24479">
        <v>5</v>
      </c>
      <c r="D24479">
        <v>92000</v>
      </c>
      <c r="E24479" s="46">
        <v>45507</v>
      </c>
      <c r="F24479">
        <v>74.16</v>
      </c>
      <c r="I24479" t="str">
        <f>INDEX(LedgerMapping[[#All],[Level 3]],MATCH(Actuals[[#This Row],[Sub Ledger]],LedgerMapping[[#All],[Sub Ledger]],0))</f>
        <v>Other</v>
      </c>
      <c r="J24479" s="22">
        <f>YEAR(Actuals[[#This Row],[Date]])</f>
        <v>2024</v>
      </c>
      <c r="K24479" s="22">
        <f>MONTH(Actuals[[#This Row],[Date]])</f>
        <v>8</v>
      </c>
      <c r="L24479" s="12"/>
    </row>
    <row r="24480" spans="1:12" x14ac:dyDescent="0.3">
      <c r="A24480">
        <v>11</v>
      </c>
      <c r="B24480">
        <v>35541</v>
      </c>
      <c r="C24480">
        <v>2</v>
      </c>
      <c r="D24480">
        <v>92000</v>
      </c>
      <c r="E24480" s="46">
        <v>45536</v>
      </c>
      <c r="F24480">
        <v>180.55</v>
      </c>
      <c r="I24480" t="str">
        <f>INDEX(LedgerMapping[[#All],[Level 3]],MATCH(Actuals[[#This Row],[Sub Ledger]],LedgerMapping[[#All],[Sub Ledger]],0))</f>
        <v>Other</v>
      </c>
      <c r="J24480" s="22">
        <f>YEAR(Actuals[[#This Row],[Date]])</f>
        <v>2024</v>
      </c>
      <c r="K24480" s="22">
        <f>MONTH(Actuals[[#This Row],[Date]])</f>
        <v>9</v>
      </c>
      <c r="L24480" s="12"/>
    </row>
    <row r="24481" spans="1:12" x14ac:dyDescent="0.3">
      <c r="A24481">
        <v>11</v>
      </c>
      <c r="B24481">
        <v>35568</v>
      </c>
      <c r="C24481">
        <v>3</v>
      </c>
      <c r="D24481">
        <v>92000</v>
      </c>
      <c r="E24481" s="46">
        <v>45536</v>
      </c>
      <c r="F24481">
        <v>192.25</v>
      </c>
      <c r="I24481" t="str">
        <f>INDEX(LedgerMapping[[#All],[Level 3]],MATCH(Actuals[[#This Row],[Sub Ledger]],LedgerMapping[[#All],[Sub Ledger]],0))</f>
        <v>Other</v>
      </c>
      <c r="J24481" s="22">
        <f>YEAR(Actuals[[#This Row],[Date]])</f>
        <v>2024</v>
      </c>
      <c r="K24481" s="22">
        <f>MONTH(Actuals[[#This Row],[Date]])</f>
        <v>9</v>
      </c>
      <c r="L24481" s="12"/>
    </row>
    <row r="24482" spans="1:12" x14ac:dyDescent="0.3">
      <c r="A24482">
        <v>11</v>
      </c>
      <c r="B24482">
        <v>35595</v>
      </c>
      <c r="C24482">
        <v>4</v>
      </c>
      <c r="D24482">
        <v>92000</v>
      </c>
      <c r="E24482" s="46">
        <v>45536</v>
      </c>
      <c r="F24482">
        <v>183.74</v>
      </c>
      <c r="I24482" t="str">
        <f>INDEX(LedgerMapping[[#All],[Level 3]],MATCH(Actuals[[#This Row],[Sub Ledger]],LedgerMapping[[#All],[Sub Ledger]],0))</f>
        <v>Other</v>
      </c>
      <c r="J24482" s="22">
        <f>YEAR(Actuals[[#This Row],[Date]])</f>
        <v>2024</v>
      </c>
      <c r="K24482" s="22">
        <f>MONTH(Actuals[[#This Row],[Date]])</f>
        <v>9</v>
      </c>
      <c r="L24482" s="12"/>
    </row>
    <row r="24483" spans="1:12" x14ac:dyDescent="0.3">
      <c r="A24483">
        <v>11</v>
      </c>
      <c r="B24483">
        <v>35622</v>
      </c>
      <c r="C24483">
        <v>5</v>
      </c>
      <c r="D24483">
        <v>92000</v>
      </c>
      <c r="E24483" s="46">
        <v>45536</v>
      </c>
      <c r="F24483">
        <v>40.119999999999997</v>
      </c>
      <c r="I24483" t="str">
        <f>INDEX(LedgerMapping[[#All],[Level 3]],MATCH(Actuals[[#This Row],[Sub Ledger]],LedgerMapping[[#All],[Sub Ledger]],0))</f>
        <v>Other</v>
      </c>
      <c r="J24483" s="22">
        <f>YEAR(Actuals[[#This Row],[Date]])</f>
        <v>2024</v>
      </c>
      <c r="K24483" s="22">
        <f>MONTH(Actuals[[#This Row],[Date]])</f>
        <v>9</v>
      </c>
      <c r="L24483" s="12"/>
    </row>
    <row r="24484" spans="1:12" x14ac:dyDescent="0.3">
      <c r="A24484">
        <v>11</v>
      </c>
      <c r="B24484">
        <v>36691</v>
      </c>
      <c r="C24484">
        <v>2</v>
      </c>
      <c r="D24484">
        <v>92000</v>
      </c>
      <c r="E24484" s="46">
        <v>45567</v>
      </c>
      <c r="F24484">
        <v>143.31</v>
      </c>
      <c r="I24484" t="str">
        <f>INDEX(LedgerMapping[[#All],[Level 3]],MATCH(Actuals[[#This Row],[Sub Ledger]],LedgerMapping[[#All],[Sub Ledger]],0))</f>
        <v>Other</v>
      </c>
      <c r="J24484" s="22">
        <f>YEAR(Actuals[[#This Row],[Date]])</f>
        <v>2024</v>
      </c>
      <c r="K24484" s="22">
        <f>MONTH(Actuals[[#This Row],[Date]])</f>
        <v>10</v>
      </c>
      <c r="L24484" s="12"/>
    </row>
    <row r="24485" spans="1:12" x14ac:dyDescent="0.3">
      <c r="A24485">
        <v>11</v>
      </c>
      <c r="B24485">
        <v>36718</v>
      </c>
      <c r="C24485">
        <v>3</v>
      </c>
      <c r="D24485">
        <v>92000</v>
      </c>
      <c r="E24485" s="46">
        <v>45567</v>
      </c>
      <c r="F24485">
        <v>194.38</v>
      </c>
      <c r="I24485" t="str">
        <f>INDEX(LedgerMapping[[#All],[Level 3]],MATCH(Actuals[[#This Row],[Sub Ledger]],LedgerMapping[[#All],[Sub Ledger]],0))</f>
        <v>Other</v>
      </c>
      <c r="J24485" s="22">
        <f>YEAR(Actuals[[#This Row],[Date]])</f>
        <v>2024</v>
      </c>
      <c r="K24485" s="22">
        <f>MONTH(Actuals[[#This Row],[Date]])</f>
        <v>10</v>
      </c>
      <c r="L24485" s="12"/>
    </row>
    <row r="24486" spans="1:12" x14ac:dyDescent="0.3">
      <c r="A24486">
        <v>11</v>
      </c>
      <c r="B24486">
        <v>36745</v>
      </c>
      <c r="C24486">
        <v>4</v>
      </c>
      <c r="D24486">
        <v>92000</v>
      </c>
      <c r="E24486" s="46">
        <v>45567</v>
      </c>
      <c r="F24486">
        <v>191.19</v>
      </c>
      <c r="I24486" t="str">
        <f>INDEX(LedgerMapping[[#All],[Level 3]],MATCH(Actuals[[#This Row],[Sub Ledger]],LedgerMapping[[#All],[Sub Ledger]],0))</f>
        <v>Other</v>
      </c>
      <c r="J24486" s="22">
        <f>YEAR(Actuals[[#This Row],[Date]])</f>
        <v>2024</v>
      </c>
      <c r="K24486" s="22">
        <f>MONTH(Actuals[[#This Row],[Date]])</f>
        <v>10</v>
      </c>
      <c r="L24486" s="12"/>
    </row>
    <row r="24487" spans="1:12" x14ac:dyDescent="0.3">
      <c r="A24487">
        <v>11</v>
      </c>
      <c r="B24487">
        <v>36772</v>
      </c>
      <c r="C24487">
        <v>5</v>
      </c>
      <c r="D24487">
        <v>92000</v>
      </c>
      <c r="E24487" s="46">
        <v>45567</v>
      </c>
      <c r="F24487">
        <v>99.7</v>
      </c>
      <c r="I24487" t="str">
        <f>INDEX(LedgerMapping[[#All],[Level 3]],MATCH(Actuals[[#This Row],[Sub Ledger]],LedgerMapping[[#All],[Sub Ledger]],0))</f>
        <v>Other</v>
      </c>
      <c r="J24487" s="22">
        <f>YEAR(Actuals[[#This Row],[Date]])</f>
        <v>2024</v>
      </c>
      <c r="K24487" s="22">
        <f>MONTH(Actuals[[#This Row],[Date]])</f>
        <v>10</v>
      </c>
      <c r="L24487" s="12"/>
    </row>
    <row r="24488" spans="1:12" x14ac:dyDescent="0.3">
      <c r="A24488">
        <v>11</v>
      </c>
      <c r="B24488">
        <v>37840</v>
      </c>
      <c r="C24488">
        <v>2</v>
      </c>
      <c r="D24488">
        <v>92000</v>
      </c>
      <c r="E24488" s="46">
        <v>45597</v>
      </c>
      <c r="F24488">
        <v>68.849999999999994</v>
      </c>
      <c r="I24488" t="str">
        <f>INDEX(LedgerMapping[[#All],[Level 3]],MATCH(Actuals[[#This Row],[Sub Ledger]],LedgerMapping[[#All],[Sub Ledger]],0))</f>
        <v>Other</v>
      </c>
      <c r="J24488" s="22">
        <f>YEAR(Actuals[[#This Row],[Date]])</f>
        <v>2024</v>
      </c>
      <c r="K24488" s="22">
        <f>MONTH(Actuals[[#This Row],[Date]])</f>
        <v>11</v>
      </c>
      <c r="L24488" s="12"/>
    </row>
    <row r="24489" spans="1:12" x14ac:dyDescent="0.3">
      <c r="A24489">
        <v>11</v>
      </c>
      <c r="B24489">
        <v>37867</v>
      </c>
      <c r="C24489">
        <v>3</v>
      </c>
      <c r="D24489">
        <v>92000</v>
      </c>
      <c r="E24489" s="46">
        <v>45597</v>
      </c>
      <c r="F24489">
        <v>263.52999999999997</v>
      </c>
      <c r="I24489" t="str">
        <f>INDEX(LedgerMapping[[#All],[Level 3]],MATCH(Actuals[[#This Row],[Sub Ledger]],LedgerMapping[[#All],[Sub Ledger]],0))</f>
        <v>Other</v>
      </c>
      <c r="J24489" s="22">
        <f>YEAR(Actuals[[#This Row],[Date]])</f>
        <v>2024</v>
      </c>
      <c r="K24489" s="22">
        <f>MONTH(Actuals[[#This Row],[Date]])</f>
        <v>11</v>
      </c>
      <c r="L24489" s="12"/>
    </row>
    <row r="24490" spans="1:12" x14ac:dyDescent="0.3">
      <c r="A24490">
        <v>11</v>
      </c>
      <c r="B24490">
        <v>37894</v>
      </c>
      <c r="C24490">
        <v>4</v>
      </c>
      <c r="D24490">
        <v>92000</v>
      </c>
      <c r="E24490" s="46">
        <v>45597</v>
      </c>
      <c r="F24490">
        <v>273.10000000000002</v>
      </c>
      <c r="I24490" t="str">
        <f>INDEX(LedgerMapping[[#All],[Level 3]],MATCH(Actuals[[#This Row],[Sub Ledger]],LedgerMapping[[#All],[Sub Ledger]],0))</f>
        <v>Other</v>
      </c>
      <c r="J24490" s="22">
        <f>YEAR(Actuals[[#This Row],[Date]])</f>
        <v>2024</v>
      </c>
      <c r="K24490" s="22">
        <f>MONTH(Actuals[[#This Row],[Date]])</f>
        <v>11</v>
      </c>
      <c r="L24490" s="12"/>
    </row>
    <row r="24491" spans="1:12" x14ac:dyDescent="0.3">
      <c r="A24491">
        <v>11</v>
      </c>
      <c r="B24491">
        <v>37921</v>
      </c>
      <c r="C24491">
        <v>5</v>
      </c>
      <c r="D24491">
        <v>92000</v>
      </c>
      <c r="E24491" s="46">
        <v>45597</v>
      </c>
      <c r="F24491">
        <v>35.869999999999997</v>
      </c>
      <c r="I24491" t="str">
        <f>INDEX(LedgerMapping[[#All],[Level 3]],MATCH(Actuals[[#This Row],[Sub Ledger]],LedgerMapping[[#All],[Sub Ledger]],0))</f>
        <v>Other</v>
      </c>
      <c r="J24491" s="22">
        <f>YEAR(Actuals[[#This Row],[Date]])</f>
        <v>2024</v>
      </c>
      <c r="K24491" s="22">
        <f>MONTH(Actuals[[#This Row],[Date]])</f>
        <v>11</v>
      </c>
      <c r="L24491" s="12"/>
    </row>
    <row r="24492" spans="1:12" x14ac:dyDescent="0.3">
      <c r="A24492">
        <v>11</v>
      </c>
      <c r="B24492">
        <v>38991</v>
      </c>
      <c r="C24492">
        <v>2</v>
      </c>
      <c r="D24492">
        <v>92000</v>
      </c>
      <c r="E24492" s="46">
        <v>45628</v>
      </c>
      <c r="F24492">
        <v>160.34</v>
      </c>
      <c r="I24492" t="str">
        <f>INDEX(LedgerMapping[[#All],[Level 3]],MATCH(Actuals[[#This Row],[Sub Ledger]],LedgerMapping[[#All],[Sub Ledger]],0))</f>
        <v>Other</v>
      </c>
      <c r="J24492" s="22">
        <f>YEAR(Actuals[[#This Row],[Date]])</f>
        <v>2024</v>
      </c>
      <c r="K24492" s="22">
        <f>MONTH(Actuals[[#This Row],[Date]])</f>
        <v>12</v>
      </c>
      <c r="L24492" s="12"/>
    </row>
    <row r="24493" spans="1:12" x14ac:dyDescent="0.3">
      <c r="A24493">
        <v>11</v>
      </c>
      <c r="B24493">
        <v>39018</v>
      </c>
      <c r="C24493">
        <v>3</v>
      </c>
      <c r="D24493">
        <v>92000</v>
      </c>
      <c r="E24493" s="46">
        <v>45628</v>
      </c>
      <c r="F24493">
        <v>162.46</v>
      </c>
      <c r="I24493" t="str">
        <f>INDEX(LedgerMapping[[#All],[Level 3]],MATCH(Actuals[[#This Row],[Sub Ledger]],LedgerMapping[[#All],[Sub Ledger]],0))</f>
        <v>Other</v>
      </c>
      <c r="J24493" s="22">
        <f>YEAR(Actuals[[#This Row],[Date]])</f>
        <v>2024</v>
      </c>
      <c r="K24493" s="22">
        <f>MONTH(Actuals[[#This Row],[Date]])</f>
        <v>12</v>
      </c>
      <c r="L24493" s="12"/>
    </row>
    <row r="24494" spans="1:12" x14ac:dyDescent="0.3">
      <c r="A24494">
        <v>11</v>
      </c>
      <c r="B24494">
        <v>39045</v>
      </c>
      <c r="C24494">
        <v>4</v>
      </c>
      <c r="D24494">
        <v>92000</v>
      </c>
      <c r="E24494" s="46">
        <v>45628</v>
      </c>
      <c r="F24494">
        <v>294.38</v>
      </c>
      <c r="I24494" t="str">
        <f>INDEX(LedgerMapping[[#All],[Level 3]],MATCH(Actuals[[#This Row],[Sub Ledger]],LedgerMapping[[#All],[Sub Ledger]],0))</f>
        <v>Other</v>
      </c>
      <c r="J24494" s="22">
        <f>YEAR(Actuals[[#This Row],[Date]])</f>
        <v>2024</v>
      </c>
      <c r="K24494" s="22">
        <f>MONTH(Actuals[[#This Row],[Date]])</f>
        <v>12</v>
      </c>
      <c r="L24494" s="12"/>
    </row>
    <row r="24495" spans="1:12" x14ac:dyDescent="0.3">
      <c r="A24495">
        <v>11</v>
      </c>
      <c r="B24495">
        <v>39072</v>
      </c>
      <c r="C24495">
        <v>5</v>
      </c>
      <c r="D24495">
        <v>92000</v>
      </c>
      <c r="E24495" s="46">
        <v>45628</v>
      </c>
      <c r="F24495">
        <v>34.799999999999997</v>
      </c>
      <c r="I24495" t="str">
        <f>INDEX(LedgerMapping[[#All],[Level 3]],MATCH(Actuals[[#This Row],[Sub Ledger]],LedgerMapping[[#All],[Sub Ledger]],0))</f>
        <v>Other</v>
      </c>
      <c r="J24495" s="22">
        <f>YEAR(Actuals[[#This Row],[Date]])</f>
        <v>2024</v>
      </c>
      <c r="K24495" s="22">
        <f>MONTH(Actuals[[#This Row],[Date]])</f>
        <v>12</v>
      </c>
      <c r="L24495" s="12"/>
    </row>
    <row r="24496" spans="1:12" x14ac:dyDescent="0.3">
      <c r="A24496">
        <v>6</v>
      </c>
      <c r="B24496">
        <v>29592</v>
      </c>
      <c r="C24496">
        <v>6</v>
      </c>
      <c r="D24496">
        <v>92000</v>
      </c>
      <c r="E24496" s="46">
        <v>45384</v>
      </c>
      <c r="F24496">
        <v>436</v>
      </c>
      <c r="I24496" t="str">
        <f>INDEX(LedgerMapping[[#All],[Level 3]],MATCH(Actuals[[#This Row],[Sub Ledger]],LedgerMapping[[#All],[Sub Ledger]],0))</f>
        <v>Other</v>
      </c>
      <c r="J24496" s="22">
        <f>YEAR(Actuals[[#This Row],[Date]])</f>
        <v>2024</v>
      </c>
      <c r="K24496" s="22">
        <f>MONTH(Actuals[[#This Row],[Date]])</f>
        <v>4</v>
      </c>
      <c r="L24496" s="12"/>
    </row>
    <row r="24497" spans="1:12" x14ac:dyDescent="0.3">
      <c r="A24497">
        <v>6</v>
      </c>
      <c r="B24497">
        <v>1736</v>
      </c>
      <c r="C24497">
        <v>3</v>
      </c>
      <c r="D24497">
        <v>92000</v>
      </c>
      <c r="E24497" s="46">
        <v>44593</v>
      </c>
      <c r="F24497">
        <v>417</v>
      </c>
      <c r="I24497" t="str">
        <f>INDEX(LedgerMapping[[#All],[Level 3]],MATCH(Actuals[[#This Row],[Sub Ledger]],LedgerMapping[[#All],[Sub Ledger]],0))</f>
        <v>Other</v>
      </c>
      <c r="J24497" s="22">
        <f>YEAR(Actuals[[#This Row],[Date]])</f>
        <v>2022</v>
      </c>
      <c r="K24497" s="22">
        <f>MONTH(Actuals[[#This Row],[Date]])</f>
        <v>2</v>
      </c>
      <c r="L24497" s="12"/>
    </row>
    <row r="24498" spans="1:12" x14ac:dyDescent="0.3">
      <c r="A24498">
        <v>6</v>
      </c>
      <c r="B24498">
        <v>1783</v>
      </c>
      <c r="C24498">
        <v>4</v>
      </c>
      <c r="D24498">
        <v>92000</v>
      </c>
      <c r="E24498" s="46">
        <v>44593</v>
      </c>
      <c r="F24498">
        <v>257</v>
      </c>
      <c r="I24498" t="str">
        <f>INDEX(LedgerMapping[[#All],[Level 3]],MATCH(Actuals[[#This Row],[Sub Ledger]],LedgerMapping[[#All],[Sub Ledger]],0))</f>
        <v>Other</v>
      </c>
      <c r="J24498" s="22">
        <f>YEAR(Actuals[[#This Row],[Date]])</f>
        <v>2022</v>
      </c>
      <c r="K24498" s="22">
        <f>MONTH(Actuals[[#This Row],[Date]])</f>
        <v>2</v>
      </c>
      <c r="L24498" s="12"/>
    </row>
    <row r="24499" spans="1:12" x14ac:dyDescent="0.3">
      <c r="A24499">
        <v>6</v>
      </c>
      <c r="B24499">
        <v>1830</v>
      </c>
      <c r="C24499">
        <v>5</v>
      </c>
      <c r="D24499">
        <v>92000</v>
      </c>
      <c r="E24499" s="46">
        <v>44593</v>
      </c>
      <c r="F24499">
        <v>117</v>
      </c>
      <c r="I24499" t="str">
        <f>INDEX(LedgerMapping[[#All],[Level 3]],MATCH(Actuals[[#This Row],[Sub Ledger]],LedgerMapping[[#All],[Sub Ledger]],0))</f>
        <v>Other</v>
      </c>
      <c r="J24499" s="22">
        <f>YEAR(Actuals[[#This Row],[Date]])</f>
        <v>2022</v>
      </c>
      <c r="K24499" s="22">
        <f>MONTH(Actuals[[#This Row],[Date]])</f>
        <v>2</v>
      </c>
      <c r="L24499" s="12"/>
    </row>
    <row r="24500" spans="1:12" x14ac:dyDescent="0.3">
      <c r="A24500">
        <v>6</v>
      </c>
      <c r="B24500">
        <v>1891</v>
      </c>
      <c r="C24500">
        <v>6</v>
      </c>
      <c r="D24500">
        <v>92000</v>
      </c>
      <c r="E24500" s="46">
        <v>44593</v>
      </c>
      <c r="F24500">
        <v>237</v>
      </c>
      <c r="I24500" t="str">
        <f>INDEX(LedgerMapping[[#All],[Level 3]],MATCH(Actuals[[#This Row],[Sub Ledger]],LedgerMapping[[#All],[Sub Ledger]],0))</f>
        <v>Other</v>
      </c>
      <c r="J24500" s="22">
        <f>YEAR(Actuals[[#This Row],[Date]])</f>
        <v>2022</v>
      </c>
      <c r="K24500" s="22">
        <f>MONTH(Actuals[[#This Row],[Date]])</f>
        <v>2</v>
      </c>
      <c r="L24500" s="12"/>
    </row>
    <row r="24501" spans="1:12" x14ac:dyDescent="0.3">
      <c r="A24501">
        <v>6</v>
      </c>
      <c r="B24501">
        <v>2757</v>
      </c>
      <c r="C24501">
        <v>1</v>
      </c>
      <c r="D24501">
        <v>92000</v>
      </c>
      <c r="E24501" s="46">
        <v>44624</v>
      </c>
      <c r="F24501">
        <v>299</v>
      </c>
      <c r="I24501" t="str">
        <f>INDEX(LedgerMapping[[#All],[Level 3]],MATCH(Actuals[[#This Row],[Sub Ledger]],LedgerMapping[[#All],[Sub Ledger]],0))</f>
        <v>Other</v>
      </c>
      <c r="J24501" s="22">
        <f>YEAR(Actuals[[#This Row],[Date]])</f>
        <v>2022</v>
      </c>
      <c r="K24501" s="22">
        <f>MONTH(Actuals[[#This Row],[Date]])</f>
        <v>3</v>
      </c>
      <c r="L24501" s="12"/>
    </row>
    <row r="24502" spans="1:12" x14ac:dyDescent="0.3">
      <c r="A24502">
        <v>6</v>
      </c>
      <c r="B24502">
        <v>2805</v>
      </c>
      <c r="C24502">
        <v>2</v>
      </c>
      <c r="D24502">
        <v>92000</v>
      </c>
      <c r="E24502" s="46">
        <v>44624</v>
      </c>
      <c r="F24502">
        <v>77</v>
      </c>
      <c r="I24502" t="str">
        <f>INDEX(LedgerMapping[[#All],[Level 3]],MATCH(Actuals[[#This Row],[Sub Ledger]],LedgerMapping[[#All],[Sub Ledger]],0))</f>
        <v>Other</v>
      </c>
      <c r="J24502" s="22">
        <f>YEAR(Actuals[[#This Row],[Date]])</f>
        <v>2022</v>
      </c>
      <c r="K24502" s="22">
        <f>MONTH(Actuals[[#This Row],[Date]])</f>
        <v>3</v>
      </c>
      <c r="L24502" s="12"/>
    </row>
    <row r="24503" spans="1:12" x14ac:dyDescent="0.3">
      <c r="A24503">
        <v>6</v>
      </c>
      <c r="B24503">
        <v>2854</v>
      </c>
      <c r="C24503">
        <v>3</v>
      </c>
      <c r="D24503">
        <v>92000</v>
      </c>
      <c r="E24503" s="46">
        <v>44624</v>
      </c>
      <c r="F24503">
        <v>400</v>
      </c>
      <c r="I24503" t="str">
        <f>INDEX(LedgerMapping[[#All],[Level 3]],MATCH(Actuals[[#This Row],[Sub Ledger]],LedgerMapping[[#All],[Sub Ledger]],0))</f>
        <v>Other</v>
      </c>
      <c r="J24503" s="22">
        <f>YEAR(Actuals[[#This Row],[Date]])</f>
        <v>2022</v>
      </c>
      <c r="K24503" s="22">
        <f>MONTH(Actuals[[#This Row],[Date]])</f>
        <v>3</v>
      </c>
      <c r="L24503" s="12"/>
    </row>
    <row r="24504" spans="1:12" x14ac:dyDescent="0.3">
      <c r="A24504">
        <v>6</v>
      </c>
      <c r="B24504">
        <v>2901</v>
      </c>
      <c r="C24504">
        <v>4</v>
      </c>
      <c r="D24504">
        <v>92000</v>
      </c>
      <c r="E24504" s="46">
        <v>44624</v>
      </c>
      <c r="F24504">
        <v>280</v>
      </c>
      <c r="I24504" t="str">
        <f>INDEX(LedgerMapping[[#All],[Level 3]],MATCH(Actuals[[#This Row],[Sub Ledger]],LedgerMapping[[#All],[Sub Ledger]],0))</f>
        <v>Other</v>
      </c>
      <c r="J24504" s="22">
        <f>YEAR(Actuals[[#This Row],[Date]])</f>
        <v>2022</v>
      </c>
      <c r="K24504" s="22">
        <f>MONTH(Actuals[[#This Row],[Date]])</f>
        <v>3</v>
      </c>
      <c r="L24504" s="12"/>
    </row>
    <row r="24505" spans="1:12" x14ac:dyDescent="0.3">
      <c r="A24505">
        <v>6</v>
      </c>
      <c r="B24505">
        <v>2948</v>
      </c>
      <c r="C24505">
        <v>5</v>
      </c>
      <c r="D24505">
        <v>92000</v>
      </c>
      <c r="E24505" s="46">
        <v>44624</v>
      </c>
      <c r="F24505">
        <v>156</v>
      </c>
      <c r="I24505" t="str">
        <f>INDEX(LedgerMapping[[#All],[Level 3]],MATCH(Actuals[[#This Row],[Sub Ledger]],LedgerMapping[[#All],[Sub Ledger]],0))</f>
        <v>Other</v>
      </c>
      <c r="J24505" s="22">
        <f>YEAR(Actuals[[#This Row],[Date]])</f>
        <v>2022</v>
      </c>
      <c r="K24505" s="22">
        <f>MONTH(Actuals[[#This Row],[Date]])</f>
        <v>3</v>
      </c>
      <c r="L24505" s="12"/>
    </row>
    <row r="24506" spans="1:12" x14ac:dyDescent="0.3">
      <c r="A24506">
        <v>6</v>
      </c>
      <c r="B24506">
        <v>3007</v>
      </c>
      <c r="C24506">
        <v>6</v>
      </c>
      <c r="D24506">
        <v>92000</v>
      </c>
      <c r="E24506" s="46">
        <v>44624</v>
      </c>
      <c r="F24506">
        <v>358</v>
      </c>
      <c r="I24506" t="str">
        <f>INDEX(LedgerMapping[[#All],[Level 3]],MATCH(Actuals[[#This Row],[Sub Ledger]],LedgerMapping[[#All],[Sub Ledger]],0))</f>
        <v>Other</v>
      </c>
      <c r="J24506" s="22">
        <f>YEAR(Actuals[[#This Row],[Date]])</f>
        <v>2022</v>
      </c>
      <c r="K24506" s="22">
        <f>MONTH(Actuals[[#This Row],[Date]])</f>
        <v>3</v>
      </c>
      <c r="L24506" s="12"/>
    </row>
    <row r="24507" spans="1:12" x14ac:dyDescent="0.3">
      <c r="A24507">
        <v>6</v>
      </c>
      <c r="B24507">
        <v>3879</v>
      </c>
      <c r="C24507">
        <v>1</v>
      </c>
      <c r="D24507">
        <v>92000</v>
      </c>
      <c r="E24507" s="46">
        <v>44654</v>
      </c>
      <c r="F24507">
        <v>338</v>
      </c>
      <c r="I24507" t="str">
        <f>INDEX(LedgerMapping[[#All],[Level 3]],MATCH(Actuals[[#This Row],[Sub Ledger]],LedgerMapping[[#All],[Sub Ledger]],0))</f>
        <v>Other</v>
      </c>
      <c r="J24507" s="22">
        <f>YEAR(Actuals[[#This Row],[Date]])</f>
        <v>2022</v>
      </c>
      <c r="K24507" s="22">
        <f>MONTH(Actuals[[#This Row],[Date]])</f>
        <v>4</v>
      </c>
      <c r="L24507" s="12"/>
    </row>
    <row r="24508" spans="1:12" x14ac:dyDescent="0.3">
      <c r="A24508">
        <v>6</v>
      </c>
      <c r="B24508">
        <v>3927</v>
      </c>
      <c r="C24508">
        <v>2</v>
      </c>
      <c r="D24508">
        <v>92000</v>
      </c>
      <c r="E24508" s="46">
        <v>44654</v>
      </c>
      <c r="F24508">
        <v>176</v>
      </c>
      <c r="I24508" t="str">
        <f>INDEX(LedgerMapping[[#All],[Level 3]],MATCH(Actuals[[#This Row],[Sub Ledger]],LedgerMapping[[#All],[Sub Ledger]],0))</f>
        <v>Other</v>
      </c>
      <c r="J24508" s="22">
        <f>YEAR(Actuals[[#This Row],[Date]])</f>
        <v>2022</v>
      </c>
      <c r="K24508" s="22">
        <f>MONTH(Actuals[[#This Row],[Date]])</f>
        <v>4</v>
      </c>
      <c r="L24508" s="12"/>
    </row>
    <row r="24509" spans="1:12" x14ac:dyDescent="0.3">
      <c r="A24509">
        <v>6</v>
      </c>
      <c r="B24509">
        <v>3976</v>
      </c>
      <c r="C24509">
        <v>3</v>
      </c>
      <c r="D24509">
        <v>92000</v>
      </c>
      <c r="E24509" s="46">
        <v>44654</v>
      </c>
      <c r="F24509">
        <v>380</v>
      </c>
      <c r="I24509" t="str">
        <f>INDEX(LedgerMapping[[#All],[Level 3]],MATCH(Actuals[[#This Row],[Sub Ledger]],LedgerMapping[[#All],[Sub Ledger]],0))</f>
        <v>Other</v>
      </c>
      <c r="J24509" s="22">
        <f>YEAR(Actuals[[#This Row],[Date]])</f>
        <v>2022</v>
      </c>
      <c r="K24509" s="22">
        <f>MONTH(Actuals[[#This Row],[Date]])</f>
        <v>4</v>
      </c>
      <c r="L24509" s="12"/>
    </row>
    <row r="24510" spans="1:12" x14ac:dyDescent="0.3">
      <c r="A24510">
        <v>6</v>
      </c>
      <c r="B24510">
        <v>4023</v>
      </c>
      <c r="C24510">
        <v>4</v>
      </c>
      <c r="D24510">
        <v>92000</v>
      </c>
      <c r="E24510" s="46">
        <v>44654</v>
      </c>
      <c r="F24510">
        <v>280</v>
      </c>
      <c r="I24510" t="str">
        <f>INDEX(LedgerMapping[[#All],[Level 3]],MATCH(Actuals[[#This Row],[Sub Ledger]],LedgerMapping[[#All],[Sub Ledger]],0))</f>
        <v>Other</v>
      </c>
      <c r="J24510" s="22">
        <f>YEAR(Actuals[[#This Row],[Date]])</f>
        <v>2022</v>
      </c>
      <c r="K24510" s="22">
        <f>MONTH(Actuals[[#This Row],[Date]])</f>
        <v>4</v>
      </c>
      <c r="L24510" s="12"/>
    </row>
    <row r="24511" spans="1:12" x14ac:dyDescent="0.3">
      <c r="A24511">
        <v>6</v>
      </c>
      <c r="B24511">
        <v>4070</v>
      </c>
      <c r="C24511">
        <v>5</v>
      </c>
      <c r="D24511">
        <v>92000</v>
      </c>
      <c r="E24511" s="46">
        <v>44654</v>
      </c>
      <c r="F24511">
        <v>150</v>
      </c>
      <c r="I24511" t="str">
        <f>INDEX(LedgerMapping[[#All],[Level 3]],MATCH(Actuals[[#This Row],[Sub Ledger]],LedgerMapping[[#All],[Sub Ledger]],0))</f>
        <v>Other</v>
      </c>
      <c r="J24511" s="22">
        <f>YEAR(Actuals[[#This Row],[Date]])</f>
        <v>2022</v>
      </c>
      <c r="K24511" s="22">
        <f>MONTH(Actuals[[#This Row],[Date]])</f>
        <v>4</v>
      </c>
      <c r="L24511" s="12"/>
    </row>
    <row r="24512" spans="1:12" x14ac:dyDescent="0.3">
      <c r="A24512">
        <v>6</v>
      </c>
      <c r="B24512">
        <v>4131</v>
      </c>
      <c r="C24512">
        <v>6</v>
      </c>
      <c r="D24512">
        <v>92000</v>
      </c>
      <c r="E24512" s="46">
        <v>44654</v>
      </c>
      <c r="F24512">
        <v>380</v>
      </c>
      <c r="I24512" t="str">
        <f>INDEX(LedgerMapping[[#All],[Level 3]],MATCH(Actuals[[#This Row],[Sub Ledger]],LedgerMapping[[#All],[Sub Ledger]],0))</f>
        <v>Other</v>
      </c>
      <c r="J24512" s="22">
        <f>YEAR(Actuals[[#This Row],[Date]])</f>
        <v>2022</v>
      </c>
      <c r="K24512" s="22">
        <f>MONTH(Actuals[[#This Row],[Date]])</f>
        <v>4</v>
      </c>
      <c r="L24512" s="12"/>
    </row>
    <row r="24513" spans="1:12" x14ac:dyDescent="0.3">
      <c r="A24513">
        <v>6</v>
      </c>
      <c r="B24513">
        <v>5003</v>
      </c>
      <c r="C24513">
        <v>1</v>
      </c>
      <c r="D24513">
        <v>92000</v>
      </c>
      <c r="E24513" s="46">
        <v>44685</v>
      </c>
      <c r="F24513">
        <v>319</v>
      </c>
      <c r="I24513" t="str">
        <f>INDEX(LedgerMapping[[#All],[Level 3]],MATCH(Actuals[[#This Row],[Sub Ledger]],LedgerMapping[[#All],[Sub Ledger]],0))</f>
        <v>Other</v>
      </c>
      <c r="J24513" s="22">
        <f>YEAR(Actuals[[#This Row],[Date]])</f>
        <v>2022</v>
      </c>
      <c r="K24513" s="22">
        <f>MONTH(Actuals[[#This Row],[Date]])</f>
        <v>5</v>
      </c>
      <c r="L24513" s="12"/>
    </row>
    <row r="24514" spans="1:12" x14ac:dyDescent="0.3">
      <c r="A24514">
        <v>6</v>
      </c>
      <c r="B24514">
        <v>5051</v>
      </c>
      <c r="C24514">
        <v>2</v>
      </c>
      <c r="D24514">
        <v>92000</v>
      </c>
      <c r="E24514" s="46">
        <v>44685</v>
      </c>
      <c r="F24514">
        <v>142</v>
      </c>
      <c r="I24514" t="str">
        <f>INDEX(LedgerMapping[[#All],[Level 3]],MATCH(Actuals[[#This Row],[Sub Ledger]],LedgerMapping[[#All],[Sub Ledger]],0))</f>
        <v>Other</v>
      </c>
      <c r="J24514" s="22">
        <f>YEAR(Actuals[[#This Row],[Date]])</f>
        <v>2022</v>
      </c>
      <c r="K24514" s="22">
        <f>MONTH(Actuals[[#This Row],[Date]])</f>
        <v>5</v>
      </c>
      <c r="L24514" s="12"/>
    </row>
    <row r="24515" spans="1:12" x14ac:dyDescent="0.3">
      <c r="A24515">
        <v>6</v>
      </c>
      <c r="B24515">
        <v>5100</v>
      </c>
      <c r="C24515">
        <v>3</v>
      </c>
      <c r="D24515">
        <v>92000</v>
      </c>
      <c r="E24515" s="46">
        <v>44685</v>
      </c>
      <c r="F24515">
        <v>302</v>
      </c>
      <c r="I24515" t="str">
        <f>INDEX(LedgerMapping[[#All],[Level 3]],MATCH(Actuals[[#This Row],[Sub Ledger]],LedgerMapping[[#All],[Sub Ledger]],0))</f>
        <v>Other</v>
      </c>
      <c r="J24515" s="22">
        <f>YEAR(Actuals[[#This Row],[Date]])</f>
        <v>2022</v>
      </c>
      <c r="K24515" s="22">
        <f>MONTH(Actuals[[#This Row],[Date]])</f>
        <v>5</v>
      </c>
      <c r="L24515" s="12"/>
    </row>
    <row r="24516" spans="1:12" x14ac:dyDescent="0.3">
      <c r="A24516">
        <v>6</v>
      </c>
      <c r="B24516">
        <v>5147</v>
      </c>
      <c r="C24516">
        <v>4</v>
      </c>
      <c r="D24516">
        <v>92000</v>
      </c>
      <c r="E24516" s="46">
        <v>44685</v>
      </c>
      <c r="F24516">
        <v>164</v>
      </c>
      <c r="I24516" t="str">
        <f>INDEX(LedgerMapping[[#All],[Level 3]],MATCH(Actuals[[#This Row],[Sub Ledger]],LedgerMapping[[#All],[Sub Ledger]],0))</f>
        <v>Other</v>
      </c>
      <c r="J24516" s="22">
        <f>YEAR(Actuals[[#This Row],[Date]])</f>
        <v>2022</v>
      </c>
      <c r="K24516" s="22">
        <f>MONTH(Actuals[[#This Row],[Date]])</f>
        <v>5</v>
      </c>
      <c r="L24516" s="12"/>
    </row>
    <row r="24517" spans="1:12" x14ac:dyDescent="0.3">
      <c r="A24517">
        <v>6</v>
      </c>
      <c r="B24517">
        <v>5194</v>
      </c>
      <c r="C24517">
        <v>5</v>
      </c>
      <c r="D24517">
        <v>92000</v>
      </c>
      <c r="E24517" s="46">
        <v>44685</v>
      </c>
      <c r="F24517">
        <v>177</v>
      </c>
      <c r="I24517" t="str">
        <f>INDEX(LedgerMapping[[#All],[Level 3]],MATCH(Actuals[[#This Row],[Sub Ledger]],LedgerMapping[[#All],[Sub Ledger]],0))</f>
        <v>Other</v>
      </c>
      <c r="J24517" s="22">
        <f>YEAR(Actuals[[#This Row],[Date]])</f>
        <v>2022</v>
      </c>
      <c r="K24517" s="22">
        <f>MONTH(Actuals[[#This Row],[Date]])</f>
        <v>5</v>
      </c>
      <c r="L24517" s="12"/>
    </row>
    <row r="24518" spans="1:12" x14ac:dyDescent="0.3">
      <c r="A24518">
        <v>6</v>
      </c>
      <c r="B24518">
        <v>5253</v>
      </c>
      <c r="C24518">
        <v>6</v>
      </c>
      <c r="D24518">
        <v>92000</v>
      </c>
      <c r="E24518" s="46">
        <v>44685</v>
      </c>
      <c r="F24518">
        <v>305</v>
      </c>
      <c r="I24518" t="str">
        <f>INDEX(LedgerMapping[[#All],[Level 3]],MATCH(Actuals[[#This Row],[Sub Ledger]],LedgerMapping[[#All],[Sub Ledger]],0))</f>
        <v>Other</v>
      </c>
      <c r="J24518" s="22">
        <f>YEAR(Actuals[[#This Row],[Date]])</f>
        <v>2022</v>
      </c>
      <c r="K24518" s="22">
        <f>MONTH(Actuals[[#This Row],[Date]])</f>
        <v>5</v>
      </c>
      <c r="L24518" s="12"/>
    </row>
    <row r="24519" spans="1:12" x14ac:dyDescent="0.3">
      <c r="A24519">
        <v>6</v>
      </c>
      <c r="B24519">
        <v>6127</v>
      </c>
      <c r="C24519">
        <v>1</v>
      </c>
      <c r="D24519">
        <v>92000</v>
      </c>
      <c r="E24519" s="46">
        <v>44715</v>
      </c>
      <c r="F24519">
        <v>288</v>
      </c>
      <c r="I24519" t="str">
        <f>INDEX(LedgerMapping[[#All],[Level 3]],MATCH(Actuals[[#This Row],[Sub Ledger]],LedgerMapping[[#All],[Sub Ledger]],0))</f>
        <v>Other</v>
      </c>
      <c r="J24519" s="22">
        <f>YEAR(Actuals[[#This Row],[Date]])</f>
        <v>2022</v>
      </c>
      <c r="K24519" s="22">
        <f>MONTH(Actuals[[#This Row],[Date]])</f>
        <v>6</v>
      </c>
      <c r="L24519" s="12"/>
    </row>
    <row r="24520" spans="1:12" x14ac:dyDescent="0.3">
      <c r="A24520">
        <v>6</v>
      </c>
      <c r="B24520">
        <v>6175</v>
      </c>
      <c r="C24520">
        <v>2</v>
      </c>
      <c r="D24520">
        <v>92000</v>
      </c>
      <c r="E24520" s="46">
        <v>44715</v>
      </c>
      <c r="F24520">
        <v>139</v>
      </c>
      <c r="I24520" t="str">
        <f>INDEX(LedgerMapping[[#All],[Level 3]],MATCH(Actuals[[#This Row],[Sub Ledger]],LedgerMapping[[#All],[Sub Ledger]],0))</f>
        <v>Other</v>
      </c>
      <c r="J24520" s="22">
        <f>YEAR(Actuals[[#This Row],[Date]])</f>
        <v>2022</v>
      </c>
      <c r="K24520" s="22">
        <f>MONTH(Actuals[[#This Row],[Date]])</f>
        <v>6</v>
      </c>
      <c r="L24520" s="12"/>
    </row>
    <row r="24521" spans="1:12" x14ac:dyDescent="0.3">
      <c r="A24521">
        <v>6</v>
      </c>
      <c r="B24521">
        <v>6224</v>
      </c>
      <c r="C24521">
        <v>3</v>
      </c>
      <c r="D24521">
        <v>92000</v>
      </c>
      <c r="E24521" s="46">
        <v>44715</v>
      </c>
      <c r="F24521">
        <v>368</v>
      </c>
      <c r="I24521" t="str">
        <f>INDEX(LedgerMapping[[#All],[Level 3]],MATCH(Actuals[[#This Row],[Sub Ledger]],LedgerMapping[[#All],[Sub Ledger]],0))</f>
        <v>Other</v>
      </c>
      <c r="J24521" s="22">
        <f>YEAR(Actuals[[#This Row],[Date]])</f>
        <v>2022</v>
      </c>
      <c r="K24521" s="22">
        <f>MONTH(Actuals[[#This Row],[Date]])</f>
        <v>6</v>
      </c>
      <c r="L24521" s="12"/>
    </row>
    <row r="24522" spans="1:12" x14ac:dyDescent="0.3">
      <c r="A24522">
        <v>6</v>
      </c>
      <c r="B24522">
        <v>6271</v>
      </c>
      <c r="C24522">
        <v>4</v>
      </c>
      <c r="D24522">
        <v>92000</v>
      </c>
      <c r="E24522" s="46">
        <v>44715</v>
      </c>
      <c r="F24522">
        <v>313</v>
      </c>
      <c r="I24522" t="str">
        <f>INDEX(LedgerMapping[[#All],[Level 3]],MATCH(Actuals[[#This Row],[Sub Ledger]],LedgerMapping[[#All],[Sub Ledger]],0))</f>
        <v>Other</v>
      </c>
      <c r="J24522" s="22">
        <f>YEAR(Actuals[[#This Row],[Date]])</f>
        <v>2022</v>
      </c>
      <c r="K24522" s="22">
        <f>MONTH(Actuals[[#This Row],[Date]])</f>
        <v>6</v>
      </c>
      <c r="L24522" s="12"/>
    </row>
    <row r="24523" spans="1:12" x14ac:dyDescent="0.3">
      <c r="A24523">
        <v>6</v>
      </c>
      <c r="B24523">
        <v>6318</v>
      </c>
      <c r="C24523">
        <v>5</v>
      </c>
      <c r="D24523">
        <v>92000</v>
      </c>
      <c r="E24523" s="46">
        <v>44715</v>
      </c>
      <c r="F24523">
        <v>128</v>
      </c>
      <c r="I24523" t="str">
        <f>INDEX(LedgerMapping[[#All],[Level 3]],MATCH(Actuals[[#This Row],[Sub Ledger]],LedgerMapping[[#All],[Sub Ledger]],0))</f>
        <v>Other</v>
      </c>
      <c r="J24523" s="22">
        <f>YEAR(Actuals[[#This Row],[Date]])</f>
        <v>2022</v>
      </c>
      <c r="K24523" s="22">
        <f>MONTH(Actuals[[#This Row],[Date]])</f>
        <v>6</v>
      </c>
      <c r="L24523" s="12"/>
    </row>
    <row r="24524" spans="1:12" x14ac:dyDescent="0.3">
      <c r="A24524">
        <v>6</v>
      </c>
      <c r="B24524">
        <v>6377</v>
      </c>
      <c r="C24524">
        <v>6</v>
      </c>
      <c r="D24524">
        <v>92000</v>
      </c>
      <c r="E24524" s="46">
        <v>44715</v>
      </c>
      <c r="F24524">
        <v>206</v>
      </c>
      <c r="I24524" t="str">
        <f>INDEX(LedgerMapping[[#All],[Level 3]],MATCH(Actuals[[#This Row],[Sub Ledger]],LedgerMapping[[#All],[Sub Ledger]],0))</f>
        <v>Other</v>
      </c>
      <c r="J24524" s="22">
        <f>YEAR(Actuals[[#This Row],[Date]])</f>
        <v>2022</v>
      </c>
      <c r="K24524" s="22">
        <f>MONTH(Actuals[[#This Row],[Date]])</f>
        <v>6</v>
      </c>
      <c r="L24524" s="12"/>
    </row>
    <row r="24525" spans="1:12" x14ac:dyDescent="0.3">
      <c r="A24525">
        <v>6</v>
      </c>
      <c r="B24525">
        <v>7249</v>
      </c>
      <c r="C24525">
        <v>1</v>
      </c>
      <c r="D24525">
        <v>92000</v>
      </c>
      <c r="E24525" s="46">
        <v>44746</v>
      </c>
      <c r="F24525">
        <v>363</v>
      </c>
      <c r="I24525" t="str">
        <f>INDEX(LedgerMapping[[#All],[Level 3]],MATCH(Actuals[[#This Row],[Sub Ledger]],LedgerMapping[[#All],[Sub Ledger]],0))</f>
        <v>Other</v>
      </c>
      <c r="J24525" s="22">
        <f>YEAR(Actuals[[#This Row],[Date]])</f>
        <v>2022</v>
      </c>
      <c r="K24525" s="22">
        <f>MONTH(Actuals[[#This Row],[Date]])</f>
        <v>7</v>
      </c>
      <c r="L24525" s="12"/>
    </row>
    <row r="24526" spans="1:12" x14ac:dyDescent="0.3">
      <c r="A24526">
        <v>6</v>
      </c>
      <c r="B24526">
        <v>7297</v>
      </c>
      <c r="C24526">
        <v>2</v>
      </c>
      <c r="D24526">
        <v>92000</v>
      </c>
      <c r="E24526" s="46">
        <v>44746</v>
      </c>
      <c r="F24526">
        <v>172</v>
      </c>
      <c r="I24526" t="str">
        <f>INDEX(LedgerMapping[[#All],[Level 3]],MATCH(Actuals[[#This Row],[Sub Ledger]],LedgerMapping[[#All],[Sub Ledger]],0))</f>
        <v>Other</v>
      </c>
      <c r="J24526" s="22">
        <f>YEAR(Actuals[[#This Row],[Date]])</f>
        <v>2022</v>
      </c>
      <c r="K24526" s="22">
        <f>MONTH(Actuals[[#This Row],[Date]])</f>
        <v>7</v>
      </c>
      <c r="L24526" s="12"/>
    </row>
    <row r="24527" spans="1:12" x14ac:dyDescent="0.3">
      <c r="A24527">
        <v>6</v>
      </c>
      <c r="B24527">
        <v>7346</v>
      </c>
      <c r="C24527">
        <v>3</v>
      </c>
      <c r="D24527">
        <v>92000</v>
      </c>
      <c r="E24527" s="46">
        <v>44746</v>
      </c>
      <c r="F24527">
        <v>360</v>
      </c>
      <c r="I24527" t="str">
        <f>INDEX(LedgerMapping[[#All],[Level 3]],MATCH(Actuals[[#This Row],[Sub Ledger]],LedgerMapping[[#All],[Sub Ledger]],0))</f>
        <v>Other</v>
      </c>
      <c r="J24527" s="22">
        <f>YEAR(Actuals[[#This Row],[Date]])</f>
        <v>2022</v>
      </c>
      <c r="K24527" s="22">
        <f>MONTH(Actuals[[#This Row],[Date]])</f>
        <v>7</v>
      </c>
      <c r="L24527" s="12"/>
    </row>
    <row r="24528" spans="1:12" x14ac:dyDescent="0.3">
      <c r="A24528">
        <v>6</v>
      </c>
      <c r="B24528">
        <v>7393</v>
      </c>
      <c r="C24528">
        <v>4</v>
      </c>
      <c r="D24528">
        <v>92000</v>
      </c>
      <c r="E24528" s="46">
        <v>44746</v>
      </c>
      <c r="F24528">
        <v>238</v>
      </c>
      <c r="I24528" t="str">
        <f>INDEX(LedgerMapping[[#All],[Level 3]],MATCH(Actuals[[#This Row],[Sub Ledger]],LedgerMapping[[#All],[Sub Ledger]],0))</f>
        <v>Other</v>
      </c>
      <c r="J24528" s="22">
        <f>YEAR(Actuals[[#This Row],[Date]])</f>
        <v>2022</v>
      </c>
      <c r="K24528" s="22">
        <f>MONTH(Actuals[[#This Row],[Date]])</f>
        <v>7</v>
      </c>
      <c r="L24528" s="12"/>
    </row>
    <row r="24529" spans="1:12" x14ac:dyDescent="0.3">
      <c r="A24529">
        <v>6</v>
      </c>
      <c r="B24529">
        <v>7440</v>
      </c>
      <c r="C24529">
        <v>5</v>
      </c>
      <c r="D24529">
        <v>92000</v>
      </c>
      <c r="E24529" s="46">
        <v>44746</v>
      </c>
      <c r="F24529">
        <v>100</v>
      </c>
      <c r="I24529" t="str">
        <f>INDEX(LedgerMapping[[#All],[Level 3]],MATCH(Actuals[[#This Row],[Sub Ledger]],LedgerMapping[[#All],[Sub Ledger]],0))</f>
        <v>Other</v>
      </c>
      <c r="J24529" s="22">
        <f>YEAR(Actuals[[#This Row],[Date]])</f>
        <v>2022</v>
      </c>
      <c r="K24529" s="22">
        <f>MONTH(Actuals[[#This Row],[Date]])</f>
        <v>7</v>
      </c>
      <c r="L24529" s="12"/>
    </row>
    <row r="24530" spans="1:12" x14ac:dyDescent="0.3">
      <c r="A24530">
        <v>6</v>
      </c>
      <c r="B24530">
        <v>7499</v>
      </c>
      <c r="C24530">
        <v>6</v>
      </c>
      <c r="D24530">
        <v>92000</v>
      </c>
      <c r="E24530" s="46">
        <v>44746</v>
      </c>
      <c r="F24530">
        <v>225</v>
      </c>
      <c r="I24530" t="str">
        <f>INDEX(LedgerMapping[[#All],[Level 3]],MATCH(Actuals[[#This Row],[Sub Ledger]],LedgerMapping[[#All],[Sub Ledger]],0))</f>
        <v>Other</v>
      </c>
      <c r="J24530" s="22">
        <f>YEAR(Actuals[[#This Row],[Date]])</f>
        <v>2022</v>
      </c>
      <c r="K24530" s="22">
        <f>MONTH(Actuals[[#This Row],[Date]])</f>
        <v>7</v>
      </c>
      <c r="L24530" s="12"/>
    </row>
    <row r="24531" spans="1:12" x14ac:dyDescent="0.3">
      <c r="A24531">
        <v>6</v>
      </c>
      <c r="B24531">
        <v>8371</v>
      </c>
      <c r="C24531">
        <v>1</v>
      </c>
      <c r="D24531">
        <v>92000</v>
      </c>
      <c r="E24531" s="46">
        <v>44777</v>
      </c>
      <c r="F24531">
        <v>424</v>
      </c>
      <c r="I24531" t="str">
        <f>INDEX(LedgerMapping[[#All],[Level 3]],MATCH(Actuals[[#This Row],[Sub Ledger]],LedgerMapping[[#All],[Sub Ledger]],0))</f>
        <v>Other</v>
      </c>
      <c r="J24531" s="22">
        <f>YEAR(Actuals[[#This Row],[Date]])</f>
        <v>2022</v>
      </c>
      <c r="K24531" s="22">
        <f>MONTH(Actuals[[#This Row],[Date]])</f>
        <v>8</v>
      </c>
      <c r="L24531" s="12"/>
    </row>
    <row r="24532" spans="1:12" x14ac:dyDescent="0.3">
      <c r="A24532">
        <v>6</v>
      </c>
      <c r="B24532">
        <v>8419</v>
      </c>
      <c r="C24532">
        <v>2</v>
      </c>
      <c r="D24532">
        <v>92000</v>
      </c>
      <c r="E24532" s="46">
        <v>44777</v>
      </c>
      <c r="F24532">
        <v>145</v>
      </c>
      <c r="I24532" t="str">
        <f>INDEX(LedgerMapping[[#All],[Level 3]],MATCH(Actuals[[#This Row],[Sub Ledger]],LedgerMapping[[#All],[Sub Ledger]],0))</f>
        <v>Other</v>
      </c>
      <c r="J24532" s="22">
        <f>YEAR(Actuals[[#This Row],[Date]])</f>
        <v>2022</v>
      </c>
      <c r="K24532" s="22">
        <f>MONTH(Actuals[[#This Row],[Date]])</f>
        <v>8</v>
      </c>
      <c r="L24532" s="12"/>
    </row>
    <row r="24533" spans="1:12" x14ac:dyDescent="0.3">
      <c r="A24533">
        <v>6</v>
      </c>
      <c r="B24533">
        <v>8468</v>
      </c>
      <c r="C24533">
        <v>3</v>
      </c>
      <c r="D24533">
        <v>92000</v>
      </c>
      <c r="E24533" s="46">
        <v>44777</v>
      </c>
      <c r="F24533">
        <v>368</v>
      </c>
      <c r="I24533" t="str">
        <f>INDEX(LedgerMapping[[#All],[Level 3]],MATCH(Actuals[[#This Row],[Sub Ledger]],LedgerMapping[[#All],[Sub Ledger]],0))</f>
        <v>Other</v>
      </c>
      <c r="J24533" s="22">
        <f>YEAR(Actuals[[#This Row],[Date]])</f>
        <v>2022</v>
      </c>
      <c r="K24533" s="22">
        <f>MONTH(Actuals[[#This Row],[Date]])</f>
        <v>8</v>
      </c>
      <c r="L24533" s="12"/>
    </row>
    <row r="24534" spans="1:12" x14ac:dyDescent="0.3">
      <c r="A24534">
        <v>6</v>
      </c>
      <c r="B24534">
        <v>8515</v>
      </c>
      <c r="C24534">
        <v>4</v>
      </c>
      <c r="D24534">
        <v>92000</v>
      </c>
      <c r="E24534" s="46">
        <v>44777</v>
      </c>
      <c r="F24534">
        <v>201</v>
      </c>
      <c r="I24534" t="str">
        <f>INDEX(LedgerMapping[[#All],[Level 3]],MATCH(Actuals[[#This Row],[Sub Ledger]],LedgerMapping[[#All],[Sub Ledger]],0))</f>
        <v>Other</v>
      </c>
      <c r="J24534" s="22">
        <f>YEAR(Actuals[[#This Row],[Date]])</f>
        <v>2022</v>
      </c>
      <c r="K24534" s="22">
        <f>MONTH(Actuals[[#This Row],[Date]])</f>
        <v>8</v>
      </c>
      <c r="L24534" s="12"/>
    </row>
    <row r="24535" spans="1:12" x14ac:dyDescent="0.3">
      <c r="A24535">
        <v>6</v>
      </c>
      <c r="B24535">
        <v>8562</v>
      </c>
      <c r="C24535">
        <v>5</v>
      </c>
      <c r="D24535">
        <v>92000</v>
      </c>
      <c r="E24535" s="46">
        <v>44777</v>
      </c>
      <c r="F24535">
        <v>192</v>
      </c>
      <c r="I24535" t="str">
        <f>INDEX(LedgerMapping[[#All],[Level 3]],MATCH(Actuals[[#This Row],[Sub Ledger]],LedgerMapping[[#All],[Sub Ledger]],0))</f>
        <v>Other</v>
      </c>
      <c r="J24535" s="22">
        <f>YEAR(Actuals[[#This Row],[Date]])</f>
        <v>2022</v>
      </c>
      <c r="K24535" s="22">
        <f>MONTH(Actuals[[#This Row],[Date]])</f>
        <v>8</v>
      </c>
      <c r="L24535" s="12"/>
    </row>
    <row r="24536" spans="1:12" x14ac:dyDescent="0.3">
      <c r="A24536">
        <v>6</v>
      </c>
      <c r="B24536">
        <v>8621</v>
      </c>
      <c r="C24536">
        <v>6</v>
      </c>
      <c r="D24536">
        <v>92000</v>
      </c>
      <c r="E24536" s="46">
        <v>44777</v>
      </c>
      <c r="F24536">
        <v>308</v>
      </c>
      <c r="I24536" t="str">
        <f>INDEX(LedgerMapping[[#All],[Level 3]],MATCH(Actuals[[#This Row],[Sub Ledger]],LedgerMapping[[#All],[Sub Ledger]],0))</f>
        <v>Other</v>
      </c>
      <c r="J24536" s="22">
        <f>YEAR(Actuals[[#This Row],[Date]])</f>
        <v>2022</v>
      </c>
      <c r="K24536" s="22">
        <f>MONTH(Actuals[[#This Row],[Date]])</f>
        <v>8</v>
      </c>
      <c r="L24536" s="12"/>
    </row>
    <row r="24537" spans="1:12" x14ac:dyDescent="0.3">
      <c r="A24537">
        <v>6</v>
      </c>
      <c r="B24537">
        <v>9489</v>
      </c>
      <c r="C24537">
        <v>1</v>
      </c>
      <c r="D24537">
        <v>92000</v>
      </c>
      <c r="E24537" s="46">
        <v>44805</v>
      </c>
      <c r="F24537">
        <v>378</v>
      </c>
      <c r="I24537" t="str">
        <f>INDEX(LedgerMapping[[#All],[Level 3]],MATCH(Actuals[[#This Row],[Sub Ledger]],LedgerMapping[[#All],[Sub Ledger]],0))</f>
        <v>Other</v>
      </c>
      <c r="J24537" s="22">
        <f>YEAR(Actuals[[#This Row],[Date]])</f>
        <v>2022</v>
      </c>
      <c r="K24537" s="22">
        <f>MONTH(Actuals[[#This Row],[Date]])</f>
        <v>9</v>
      </c>
      <c r="L24537" s="12"/>
    </row>
    <row r="24538" spans="1:12" x14ac:dyDescent="0.3">
      <c r="A24538">
        <v>6</v>
      </c>
      <c r="B24538">
        <v>9537</v>
      </c>
      <c r="C24538">
        <v>2</v>
      </c>
      <c r="D24538">
        <v>92000</v>
      </c>
      <c r="E24538" s="46">
        <v>44805</v>
      </c>
      <c r="F24538">
        <v>144</v>
      </c>
      <c r="I24538" t="str">
        <f>INDEX(LedgerMapping[[#All],[Level 3]],MATCH(Actuals[[#This Row],[Sub Ledger]],LedgerMapping[[#All],[Sub Ledger]],0))</f>
        <v>Other</v>
      </c>
      <c r="J24538" s="22">
        <f>YEAR(Actuals[[#This Row],[Date]])</f>
        <v>2022</v>
      </c>
      <c r="K24538" s="22">
        <f>MONTH(Actuals[[#This Row],[Date]])</f>
        <v>9</v>
      </c>
      <c r="L24538" s="12"/>
    </row>
    <row r="24539" spans="1:12" x14ac:dyDescent="0.3">
      <c r="A24539">
        <v>6</v>
      </c>
      <c r="B24539">
        <v>9586</v>
      </c>
      <c r="C24539">
        <v>3</v>
      </c>
      <c r="D24539">
        <v>92000</v>
      </c>
      <c r="E24539" s="46">
        <v>44805</v>
      </c>
      <c r="F24539">
        <v>360</v>
      </c>
      <c r="I24539" t="str">
        <f>INDEX(LedgerMapping[[#All],[Level 3]],MATCH(Actuals[[#This Row],[Sub Ledger]],LedgerMapping[[#All],[Sub Ledger]],0))</f>
        <v>Other</v>
      </c>
      <c r="J24539" s="22">
        <f>YEAR(Actuals[[#This Row],[Date]])</f>
        <v>2022</v>
      </c>
      <c r="K24539" s="22">
        <f>MONTH(Actuals[[#This Row],[Date]])</f>
        <v>9</v>
      </c>
      <c r="L24539" s="12"/>
    </row>
    <row r="24540" spans="1:12" x14ac:dyDescent="0.3">
      <c r="A24540">
        <v>6</v>
      </c>
      <c r="B24540">
        <v>9633</v>
      </c>
      <c r="C24540">
        <v>4</v>
      </c>
      <c r="D24540">
        <v>92000</v>
      </c>
      <c r="E24540" s="46">
        <v>44805</v>
      </c>
      <c r="F24540">
        <v>208</v>
      </c>
      <c r="I24540" t="str">
        <f>INDEX(LedgerMapping[[#All],[Level 3]],MATCH(Actuals[[#This Row],[Sub Ledger]],LedgerMapping[[#All],[Sub Ledger]],0))</f>
        <v>Other</v>
      </c>
      <c r="J24540" s="22">
        <f>YEAR(Actuals[[#This Row],[Date]])</f>
        <v>2022</v>
      </c>
      <c r="K24540" s="22">
        <f>MONTH(Actuals[[#This Row],[Date]])</f>
        <v>9</v>
      </c>
      <c r="L24540" s="12"/>
    </row>
    <row r="24541" spans="1:12" x14ac:dyDescent="0.3">
      <c r="A24541">
        <v>6</v>
      </c>
      <c r="B24541">
        <v>9680</v>
      </c>
      <c r="C24541">
        <v>5</v>
      </c>
      <c r="D24541">
        <v>92000</v>
      </c>
      <c r="E24541" s="46">
        <v>44805</v>
      </c>
      <c r="F24541">
        <v>112</v>
      </c>
      <c r="I24541" t="str">
        <f>INDEX(LedgerMapping[[#All],[Level 3]],MATCH(Actuals[[#This Row],[Sub Ledger]],LedgerMapping[[#All],[Sub Ledger]],0))</f>
        <v>Other</v>
      </c>
      <c r="J24541" s="22">
        <f>YEAR(Actuals[[#This Row],[Date]])</f>
        <v>2022</v>
      </c>
      <c r="K24541" s="22">
        <f>MONTH(Actuals[[#This Row],[Date]])</f>
        <v>9</v>
      </c>
      <c r="L24541" s="12"/>
    </row>
    <row r="24542" spans="1:12" x14ac:dyDescent="0.3">
      <c r="A24542">
        <v>6</v>
      </c>
      <c r="B24542">
        <v>9737</v>
      </c>
      <c r="C24542">
        <v>6</v>
      </c>
      <c r="D24542">
        <v>92000</v>
      </c>
      <c r="E24542" s="46">
        <v>44805</v>
      </c>
      <c r="F24542">
        <v>226</v>
      </c>
      <c r="I24542" t="str">
        <f>INDEX(LedgerMapping[[#All],[Level 3]],MATCH(Actuals[[#This Row],[Sub Ledger]],LedgerMapping[[#All],[Sub Ledger]],0))</f>
        <v>Other</v>
      </c>
      <c r="J24542" s="22">
        <f>YEAR(Actuals[[#This Row],[Date]])</f>
        <v>2022</v>
      </c>
      <c r="K24542" s="22">
        <f>MONTH(Actuals[[#This Row],[Date]])</f>
        <v>9</v>
      </c>
      <c r="L24542" s="12"/>
    </row>
    <row r="24543" spans="1:12" x14ac:dyDescent="0.3">
      <c r="A24543">
        <v>6</v>
      </c>
      <c r="B24543">
        <v>10605</v>
      </c>
      <c r="C24543">
        <v>1</v>
      </c>
      <c r="D24543">
        <v>92000</v>
      </c>
      <c r="E24543" s="46">
        <v>44836</v>
      </c>
      <c r="F24543">
        <v>320</v>
      </c>
      <c r="I24543" t="str">
        <f>INDEX(LedgerMapping[[#All],[Level 3]],MATCH(Actuals[[#This Row],[Sub Ledger]],LedgerMapping[[#All],[Sub Ledger]],0))</f>
        <v>Other</v>
      </c>
      <c r="J24543" s="22">
        <f>YEAR(Actuals[[#This Row],[Date]])</f>
        <v>2022</v>
      </c>
      <c r="K24543" s="22">
        <f>MONTH(Actuals[[#This Row],[Date]])</f>
        <v>10</v>
      </c>
      <c r="L24543" s="12"/>
    </row>
    <row r="24544" spans="1:12" x14ac:dyDescent="0.3">
      <c r="A24544">
        <v>6</v>
      </c>
      <c r="B24544">
        <v>10653</v>
      </c>
      <c r="C24544">
        <v>2</v>
      </c>
      <c r="D24544">
        <v>92000</v>
      </c>
      <c r="E24544" s="46">
        <v>44836</v>
      </c>
      <c r="F24544">
        <v>127</v>
      </c>
      <c r="I24544" t="str">
        <f>INDEX(LedgerMapping[[#All],[Level 3]],MATCH(Actuals[[#This Row],[Sub Ledger]],LedgerMapping[[#All],[Sub Ledger]],0))</f>
        <v>Other</v>
      </c>
      <c r="J24544" s="22">
        <f>YEAR(Actuals[[#This Row],[Date]])</f>
        <v>2022</v>
      </c>
      <c r="K24544" s="22">
        <f>MONTH(Actuals[[#This Row],[Date]])</f>
        <v>10</v>
      </c>
      <c r="L24544" s="12"/>
    </row>
    <row r="24545" spans="1:12" x14ac:dyDescent="0.3">
      <c r="A24545">
        <v>6</v>
      </c>
      <c r="B24545">
        <v>10702</v>
      </c>
      <c r="C24545">
        <v>3</v>
      </c>
      <c r="D24545">
        <v>92000</v>
      </c>
      <c r="E24545" s="46">
        <v>44836</v>
      </c>
      <c r="F24545">
        <v>381</v>
      </c>
      <c r="I24545" t="str">
        <f>INDEX(LedgerMapping[[#All],[Level 3]],MATCH(Actuals[[#This Row],[Sub Ledger]],LedgerMapping[[#All],[Sub Ledger]],0))</f>
        <v>Other</v>
      </c>
      <c r="J24545" s="22">
        <f>YEAR(Actuals[[#This Row],[Date]])</f>
        <v>2022</v>
      </c>
      <c r="K24545" s="22">
        <f>MONTH(Actuals[[#This Row],[Date]])</f>
        <v>10</v>
      </c>
      <c r="L24545" s="12"/>
    </row>
    <row r="24546" spans="1:12" x14ac:dyDescent="0.3">
      <c r="A24546">
        <v>6</v>
      </c>
      <c r="B24546">
        <v>10749</v>
      </c>
      <c r="C24546">
        <v>4</v>
      </c>
      <c r="D24546">
        <v>92000</v>
      </c>
      <c r="E24546" s="46">
        <v>44836</v>
      </c>
      <c r="F24546">
        <v>322</v>
      </c>
      <c r="I24546" t="str">
        <f>INDEX(LedgerMapping[[#All],[Level 3]],MATCH(Actuals[[#This Row],[Sub Ledger]],LedgerMapping[[#All],[Sub Ledger]],0))</f>
        <v>Other</v>
      </c>
      <c r="J24546" s="22">
        <f>YEAR(Actuals[[#This Row],[Date]])</f>
        <v>2022</v>
      </c>
      <c r="K24546" s="22">
        <f>MONTH(Actuals[[#This Row],[Date]])</f>
        <v>10</v>
      </c>
      <c r="L24546" s="12"/>
    </row>
    <row r="24547" spans="1:12" x14ac:dyDescent="0.3">
      <c r="A24547">
        <v>6</v>
      </c>
      <c r="B24547">
        <v>10796</v>
      </c>
      <c r="C24547">
        <v>5</v>
      </c>
      <c r="D24547">
        <v>92000</v>
      </c>
      <c r="E24547" s="46">
        <v>44836</v>
      </c>
      <c r="F24547">
        <v>192</v>
      </c>
      <c r="I24547" t="str">
        <f>INDEX(LedgerMapping[[#All],[Level 3]],MATCH(Actuals[[#This Row],[Sub Ledger]],LedgerMapping[[#All],[Sub Ledger]],0))</f>
        <v>Other</v>
      </c>
      <c r="J24547" s="22">
        <f>YEAR(Actuals[[#This Row],[Date]])</f>
        <v>2022</v>
      </c>
      <c r="K24547" s="22">
        <f>MONTH(Actuals[[#This Row],[Date]])</f>
        <v>10</v>
      </c>
      <c r="L24547" s="12"/>
    </row>
    <row r="24548" spans="1:12" x14ac:dyDescent="0.3">
      <c r="A24548">
        <v>6</v>
      </c>
      <c r="B24548">
        <v>10855</v>
      </c>
      <c r="C24548">
        <v>6</v>
      </c>
      <c r="D24548">
        <v>92000</v>
      </c>
      <c r="E24548" s="46">
        <v>44836</v>
      </c>
      <c r="F24548">
        <v>319</v>
      </c>
      <c r="I24548" t="str">
        <f>INDEX(LedgerMapping[[#All],[Level 3]],MATCH(Actuals[[#This Row],[Sub Ledger]],LedgerMapping[[#All],[Sub Ledger]],0))</f>
        <v>Other</v>
      </c>
      <c r="J24548" s="22">
        <f>YEAR(Actuals[[#This Row],[Date]])</f>
        <v>2022</v>
      </c>
      <c r="K24548" s="22">
        <f>MONTH(Actuals[[#This Row],[Date]])</f>
        <v>10</v>
      </c>
      <c r="L24548" s="12"/>
    </row>
    <row r="24549" spans="1:12" x14ac:dyDescent="0.3">
      <c r="A24549">
        <v>6</v>
      </c>
      <c r="B24549">
        <v>11729</v>
      </c>
      <c r="C24549">
        <v>1</v>
      </c>
      <c r="D24549">
        <v>92000</v>
      </c>
      <c r="E24549" s="46">
        <v>44866</v>
      </c>
      <c r="F24549">
        <v>332</v>
      </c>
      <c r="I24549" t="str">
        <f>INDEX(LedgerMapping[[#All],[Level 3]],MATCH(Actuals[[#This Row],[Sub Ledger]],LedgerMapping[[#All],[Sub Ledger]],0))</f>
        <v>Other</v>
      </c>
      <c r="J24549" s="22">
        <f>YEAR(Actuals[[#This Row],[Date]])</f>
        <v>2022</v>
      </c>
      <c r="K24549" s="22">
        <f>MONTH(Actuals[[#This Row],[Date]])</f>
        <v>11</v>
      </c>
      <c r="L24549" s="12"/>
    </row>
    <row r="24550" spans="1:12" x14ac:dyDescent="0.3">
      <c r="A24550">
        <v>6</v>
      </c>
      <c r="B24550">
        <v>11777</v>
      </c>
      <c r="C24550">
        <v>2</v>
      </c>
      <c r="D24550">
        <v>92000</v>
      </c>
      <c r="E24550" s="46">
        <v>44866</v>
      </c>
      <c r="F24550">
        <v>192</v>
      </c>
      <c r="I24550" t="str">
        <f>INDEX(LedgerMapping[[#All],[Level 3]],MATCH(Actuals[[#This Row],[Sub Ledger]],LedgerMapping[[#All],[Sub Ledger]],0))</f>
        <v>Other</v>
      </c>
      <c r="J24550" s="22">
        <f>YEAR(Actuals[[#This Row],[Date]])</f>
        <v>2022</v>
      </c>
      <c r="K24550" s="22">
        <f>MONTH(Actuals[[#This Row],[Date]])</f>
        <v>11</v>
      </c>
      <c r="L24550" s="12"/>
    </row>
    <row r="24551" spans="1:12" x14ac:dyDescent="0.3">
      <c r="A24551">
        <v>6</v>
      </c>
      <c r="B24551">
        <v>11826</v>
      </c>
      <c r="C24551">
        <v>3</v>
      </c>
      <c r="D24551">
        <v>92000</v>
      </c>
      <c r="E24551" s="46">
        <v>44866</v>
      </c>
      <c r="F24551">
        <v>360</v>
      </c>
      <c r="I24551" t="str">
        <f>INDEX(LedgerMapping[[#All],[Level 3]],MATCH(Actuals[[#This Row],[Sub Ledger]],LedgerMapping[[#All],[Sub Ledger]],0))</f>
        <v>Other</v>
      </c>
      <c r="J24551" s="22">
        <f>YEAR(Actuals[[#This Row],[Date]])</f>
        <v>2022</v>
      </c>
      <c r="K24551" s="22">
        <f>MONTH(Actuals[[#This Row],[Date]])</f>
        <v>11</v>
      </c>
      <c r="L24551" s="12"/>
    </row>
    <row r="24552" spans="1:12" x14ac:dyDescent="0.3">
      <c r="A24552">
        <v>6</v>
      </c>
      <c r="B24552">
        <v>11873</v>
      </c>
      <c r="C24552">
        <v>4</v>
      </c>
      <c r="D24552">
        <v>92000</v>
      </c>
      <c r="E24552" s="46">
        <v>44866</v>
      </c>
      <c r="F24552">
        <v>228</v>
      </c>
      <c r="I24552" t="str">
        <f>INDEX(LedgerMapping[[#All],[Level 3]],MATCH(Actuals[[#This Row],[Sub Ledger]],LedgerMapping[[#All],[Sub Ledger]],0))</f>
        <v>Other</v>
      </c>
      <c r="J24552" s="22">
        <f>YEAR(Actuals[[#This Row],[Date]])</f>
        <v>2022</v>
      </c>
      <c r="K24552" s="22">
        <f>MONTH(Actuals[[#This Row],[Date]])</f>
        <v>11</v>
      </c>
      <c r="L24552" s="12"/>
    </row>
    <row r="24553" spans="1:12" x14ac:dyDescent="0.3">
      <c r="A24553">
        <v>6</v>
      </c>
      <c r="B24553">
        <v>11920</v>
      </c>
      <c r="C24553">
        <v>5</v>
      </c>
      <c r="D24553">
        <v>92000</v>
      </c>
      <c r="E24553" s="46">
        <v>44866</v>
      </c>
      <c r="F24553">
        <v>121</v>
      </c>
      <c r="I24553" t="str">
        <f>INDEX(LedgerMapping[[#All],[Level 3]],MATCH(Actuals[[#This Row],[Sub Ledger]],LedgerMapping[[#All],[Sub Ledger]],0))</f>
        <v>Other</v>
      </c>
      <c r="J24553" s="22">
        <f>YEAR(Actuals[[#This Row],[Date]])</f>
        <v>2022</v>
      </c>
      <c r="K24553" s="22">
        <f>MONTH(Actuals[[#This Row],[Date]])</f>
        <v>11</v>
      </c>
      <c r="L24553" s="12"/>
    </row>
    <row r="24554" spans="1:12" x14ac:dyDescent="0.3">
      <c r="A24554">
        <v>6</v>
      </c>
      <c r="B24554">
        <v>11979</v>
      </c>
      <c r="C24554">
        <v>6</v>
      </c>
      <c r="D24554">
        <v>92000</v>
      </c>
      <c r="E24554" s="46">
        <v>44866</v>
      </c>
      <c r="F24554">
        <v>240</v>
      </c>
      <c r="I24554" t="str">
        <f>INDEX(LedgerMapping[[#All],[Level 3]],MATCH(Actuals[[#This Row],[Sub Ledger]],LedgerMapping[[#All],[Sub Ledger]],0))</f>
        <v>Other</v>
      </c>
      <c r="J24554" s="22">
        <f>YEAR(Actuals[[#This Row],[Date]])</f>
        <v>2022</v>
      </c>
      <c r="K24554" s="22">
        <f>MONTH(Actuals[[#This Row],[Date]])</f>
        <v>11</v>
      </c>
      <c r="L24554" s="12"/>
    </row>
    <row r="24555" spans="1:12" x14ac:dyDescent="0.3">
      <c r="A24555">
        <v>6</v>
      </c>
      <c r="B24555">
        <v>12857</v>
      </c>
      <c r="C24555">
        <v>1</v>
      </c>
      <c r="D24555">
        <v>92000</v>
      </c>
      <c r="E24555" s="46">
        <v>44897</v>
      </c>
      <c r="F24555">
        <v>281</v>
      </c>
      <c r="I24555" t="str">
        <f>INDEX(LedgerMapping[[#All],[Level 3]],MATCH(Actuals[[#This Row],[Sub Ledger]],LedgerMapping[[#All],[Sub Ledger]],0))</f>
        <v>Other</v>
      </c>
      <c r="J24555" s="22">
        <f>YEAR(Actuals[[#This Row],[Date]])</f>
        <v>2022</v>
      </c>
      <c r="K24555" s="22">
        <f>MONTH(Actuals[[#This Row],[Date]])</f>
        <v>12</v>
      </c>
      <c r="L24555" s="12"/>
    </row>
    <row r="24556" spans="1:12" x14ac:dyDescent="0.3">
      <c r="A24556">
        <v>6</v>
      </c>
      <c r="B24556">
        <v>12905</v>
      </c>
      <c r="C24556">
        <v>2</v>
      </c>
      <c r="D24556">
        <v>92000</v>
      </c>
      <c r="E24556" s="46">
        <v>44897</v>
      </c>
      <c r="F24556">
        <v>111</v>
      </c>
      <c r="I24556" t="str">
        <f>INDEX(LedgerMapping[[#All],[Level 3]],MATCH(Actuals[[#This Row],[Sub Ledger]],LedgerMapping[[#All],[Sub Ledger]],0))</f>
        <v>Other</v>
      </c>
      <c r="J24556" s="22">
        <f>YEAR(Actuals[[#This Row],[Date]])</f>
        <v>2022</v>
      </c>
      <c r="K24556" s="22">
        <f>MONTH(Actuals[[#This Row],[Date]])</f>
        <v>12</v>
      </c>
      <c r="L24556" s="12"/>
    </row>
    <row r="24557" spans="1:12" x14ac:dyDescent="0.3">
      <c r="A24557">
        <v>6</v>
      </c>
      <c r="B24557">
        <v>12954</v>
      </c>
      <c r="C24557">
        <v>3</v>
      </c>
      <c r="D24557">
        <v>92000</v>
      </c>
      <c r="E24557" s="46">
        <v>44897</v>
      </c>
      <c r="F24557">
        <v>328</v>
      </c>
      <c r="I24557" t="str">
        <f>INDEX(LedgerMapping[[#All],[Level 3]],MATCH(Actuals[[#This Row],[Sub Ledger]],LedgerMapping[[#All],[Sub Ledger]],0))</f>
        <v>Other</v>
      </c>
      <c r="J24557" s="22">
        <f>YEAR(Actuals[[#This Row],[Date]])</f>
        <v>2022</v>
      </c>
      <c r="K24557" s="22">
        <f>MONTH(Actuals[[#This Row],[Date]])</f>
        <v>12</v>
      </c>
      <c r="L24557" s="12"/>
    </row>
    <row r="24558" spans="1:12" x14ac:dyDescent="0.3">
      <c r="A24558">
        <v>6</v>
      </c>
      <c r="B24558">
        <v>13001</v>
      </c>
      <c r="C24558">
        <v>4</v>
      </c>
      <c r="D24558">
        <v>92000</v>
      </c>
      <c r="E24558" s="46">
        <v>44897</v>
      </c>
      <c r="F24558">
        <v>305</v>
      </c>
      <c r="I24558" t="str">
        <f>INDEX(LedgerMapping[[#All],[Level 3]],MATCH(Actuals[[#This Row],[Sub Ledger]],LedgerMapping[[#All],[Sub Ledger]],0))</f>
        <v>Other</v>
      </c>
      <c r="J24558" s="22">
        <f>YEAR(Actuals[[#This Row],[Date]])</f>
        <v>2022</v>
      </c>
      <c r="K24558" s="22">
        <f>MONTH(Actuals[[#This Row],[Date]])</f>
        <v>12</v>
      </c>
      <c r="L24558" s="12"/>
    </row>
    <row r="24559" spans="1:12" x14ac:dyDescent="0.3">
      <c r="A24559">
        <v>6</v>
      </c>
      <c r="B24559">
        <v>13048</v>
      </c>
      <c r="C24559">
        <v>5</v>
      </c>
      <c r="D24559">
        <v>92000</v>
      </c>
      <c r="E24559" s="46">
        <v>44897</v>
      </c>
      <c r="F24559">
        <v>210</v>
      </c>
      <c r="I24559" t="str">
        <f>INDEX(LedgerMapping[[#All],[Level 3]],MATCH(Actuals[[#This Row],[Sub Ledger]],LedgerMapping[[#All],[Sub Ledger]],0))</f>
        <v>Other</v>
      </c>
      <c r="J24559" s="22">
        <f>YEAR(Actuals[[#This Row],[Date]])</f>
        <v>2022</v>
      </c>
      <c r="K24559" s="22">
        <f>MONTH(Actuals[[#This Row],[Date]])</f>
        <v>12</v>
      </c>
      <c r="L24559" s="12"/>
    </row>
    <row r="24560" spans="1:12" x14ac:dyDescent="0.3">
      <c r="A24560">
        <v>6</v>
      </c>
      <c r="B24560">
        <v>13109</v>
      </c>
      <c r="C24560">
        <v>6</v>
      </c>
      <c r="D24560">
        <v>92000</v>
      </c>
      <c r="E24560" s="46">
        <v>44897</v>
      </c>
      <c r="F24560">
        <v>268</v>
      </c>
      <c r="I24560" t="str">
        <f>INDEX(LedgerMapping[[#All],[Level 3]],MATCH(Actuals[[#This Row],[Sub Ledger]],LedgerMapping[[#All],[Sub Ledger]],0))</f>
        <v>Other</v>
      </c>
      <c r="J24560" s="22">
        <f>YEAR(Actuals[[#This Row],[Date]])</f>
        <v>2022</v>
      </c>
      <c r="K24560" s="22">
        <f>MONTH(Actuals[[#This Row],[Date]])</f>
        <v>12</v>
      </c>
      <c r="L24560" s="12"/>
    </row>
    <row r="24561" spans="1:12" x14ac:dyDescent="0.3">
      <c r="A24561">
        <v>6</v>
      </c>
      <c r="B24561">
        <v>13826</v>
      </c>
      <c r="C24561">
        <v>1</v>
      </c>
      <c r="D24561">
        <v>92000</v>
      </c>
      <c r="E24561" s="46">
        <v>44927</v>
      </c>
      <c r="F24561">
        <v>464</v>
      </c>
      <c r="I24561" t="str">
        <f>INDEX(LedgerMapping[[#All],[Level 3]],MATCH(Actuals[[#This Row],[Sub Ledger]],LedgerMapping[[#All],[Sub Ledger]],0))</f>
        <v>Other</v>
      </c>
      <c r="J24561" s="22">
        <f>YEAR(Actuals[[#This Row],[Date]])</f>
        <v>2023</v>
      </c>
      <c r="K24561" s="22">
        <f>MONTH(Actuals[[#This Row],[Date]])</f>
        <v>1</v>
      </c>
      <c r="L24561" s="12"/>
    </row>
    <row r="24562" spans="1:12" x14ac:dyDescent="0.3">
      <c r="A24562">
        <v>6</v>
      </c>
      <c r="B24562">
        <v>13853</v>
      </c>
      <c r="C24562">
        <v>2</v>
      </c>
      <c r="D24562">
        <v>92000</v>
      </c>
      <c r="E24562" s="46">
        <v>44927</v>
      </c>
      <c r="F24562">
        <v>117</v>
      </c>
      <c r="I24562" t="str">
        <f>INDEX(LedgerMapping[[#All],[Level 3]],MATCH(Actuals[[#This Row],[Sub Ledger]],LedgerMapping[[#All],[Sub Ledger]],0))</f>
        <v>Other</v>
      </c>
      <c r="J24562" s="22">
        <f>YEAR(Actuals[[#This Row],[Date]])</f>
        <v>2023</v>
      </c>
      <c r="K24562" s="22">
        <f>MONTH(Actuals[[#This Row],[Date]])</f>
        <v>1</v>
      </c>
      <c r="L24562" s="12"/>
    </row>
    <row r="24563" spans="1:12" x14ac:dyDescent="0.3">
      <c r="A24563">
        <v>6</v>
      </c>
      <c r="B24563">
        <v>13881</v>
      </c>
      <c r="C24563">
        <v>3</v>
      </c>
      <c r="D24563">
        <v>92000</v>
      </c>
      <c r="E24563" s="46">
        <v>44927</v>
      </c>
      <c r="F24563">
        <v>332</v>
      </c>
      <c r="I24563" t="str">
        <f>INDEX(LedgerMapping[[#All],[Level 3]],MATCH(Actuals[[#This Row],[Sub Ledger]],LedgerMapping[[#All],[Sub Ledger]],0))</f>
        <v>Other</v>
      </c>
      <c r="J24563" s="22">
        <f>YEAR(Actuals[[#This Row],[Date]])</f>
        <v>2023</v>
      </c>
      <c r="K24563" s="22">
        <f>MONTH(Actuals[[#This Row],[Date]])</f>
        <v>1</v>
      </c>
      <c r="L24563" s="12"/>
    </row>
    <row r="24564" spans="1:12" x14ac:dyDescent="0.3">
      <c r="A24564">
        <v>6</v>
      </c>
      <c r="B24564">
        <v>13907</v>
      </c>
      <c r="C24564">
        <v>4</v>
      </c>
      <c r="D24564">
        <v>92000</v>
      </c>
      <c r="E24564" s="46">
        <v>44927</v>
      </c>
      <c r="F24564">
        <v>281</v>
      </c>
      <c r="I24564" t="str">
        <f>INDEX(LedgerMapping[[#All],[Level 3]],MATCH(Actuals[[#This Row],[Sub Ledger]],LedgerMapping[[#All],[Sub Ledger]],0))</f>
        <v>Other</v>
      </c>
      <c r="J24564" s="22">
        <f>YEAR(Actuals[[#This Row],[Date]])</f>
        <v>2023</v>
      </c>
      <c r="K24564" s="22">
        <f>MONTH(Actuals[[#This Row],[Date]])</f>
        <v>1</v>
      </c>
      <c r="L24564" s="12"/>
    </row>
    <row r="24565" spans="1:12" x14ac:dyDescent="0.3">
      <c r="A24565">
        <v>6</v>
      </c>
      <c r="B24565">
        <v>13933</v>
      </c>
      <c r="C24565">
        <v>5</v>
      </c>
      <c r="D24565">
        <v>92000</v>
      </c>
      <c r="E24565" s="46">
        <v>44927</v>
      </c>
      <c r="F24565">
        <v>206</v>
      </c>
      <c r="I24565" t="str">
        <f>INDEX(LedgerMapping[[#All],[Level 3]],MATCH(Actuals[[#This Row],[Sub Ledger]],LedgerMapping[[#All],[Sub Ledger]],0))</f>
        <v>Other</v>
      </c>
      <c r="J24565" s="22">
        <f>YEAR(Actuals[[#This Row],[Date]])</f>
        <v>2023</v>
      </c>
      <c r="K24565" s="22">
        <f>MONTH(Actuals[[#This Row],[Date]])</f>
        <v>1</v>
      </c>
      <c r="L24565" s="12"/>
    </row>
    <row r="24566" spans="1:12" x14ac:dyDescent="0.3">
      <c r="A24566">
        <v>6</v>
      </c>
      <c r="B24566">
        <v>13966</v>
      </c>
      <c r="C24566">
        <v>6</v>
      </c>
      <c r="D24566">
        <v>92000</v>
      </c>
      <c r="E24566" s="46">
        <v>44927</v>
      </c>
      <c r="F24566">
        <v>363</v>
      </c>
      <c r="I24566" t="str">
        <f>INDEX(LedgerMapping[[#All],[Level 3]],MATCH(Actuals[[#This Row],[Sub Ledger]],LedgerMapping[[#All],[Sub Ledger]],0))</f>
        <v>Other</v>
      </c>
      <c r="J24566" s="22">
        <f>YEAR(Actuals[[#This Row],[Date]])</f>
        <v>2023</v>
      </c>
      <c r="K24566" s="22">
        <f>MONTH(Actuals[[#This Row],[Date]])</f>
        <v>1</v>
      </c>
      <c r="L24566" s="12"/>
    </row>
    <row r="24567" spans="1:12" x14ac:dyDescent="0.3">
      <c r="A24567">
        <v>6</v>
      </c>
      <c r="B24567">
        <v>14834</v>
      </c>
      <c r="C24567">
        <v>1</v>
      </c>
      <c r="D24567">
        <v>92000</v>
      </c>
      <c r="E24567" s="46">
        <v>44958</v>
      </c>
      <c r="F24567">
        <v>388</v>
      </c>
      <c r="I24567" t="str">
        <f>INDEX(LedgerMapping[[#All],[Level 3]],MATCH(Actuals[[#This Row],[Sub Ledger]],LedgerMapping[[#All],[Sub Ledger]],0))</f>
        <v>Other</v>
      </c>
      <c r="J24567" s="22">
        <f>YEAR(Actuals[[#This Row],[Date]])</f>
        <v>2023</v>
      </c>
      <c r="K24567" s="22">
        <f>MONTH(Actuals[[#This Row],[Date]])</f>
        <v>2</v>
      </c>
      <c r="L24567" s="12"/>
    </row>
    <row r="24568" spans="1:12" x14ac:dyDescent="0.3">
      <c r="A24568">
        <v>6</v>
      </c>
      <c r="B24568">
        <v>14861</v>
      </c>
      <c r="C24568">
        <v>2</v>
      </c>
      <c r="D24568">
        <v>92000</v>
      </c>
      <c r="E24568" s="46">
        <v>44958</v>
      </c>
      <c r="F24568">
        <v>148</v>
      </c>
      <c r="I24568" t="str">
        <f>INDEX(LedgerMapping[[#All],[Level 3]],MATCH(Actuals[[#This Row],[Sub Ledger]],LedgerMapping[[#All],[Sub Ledger]],0))</f>
        <v>Other</v>
      </c>
      <c r="J24568" s="22">
        <f>YEAR(Actuals[[#This Row],[Date]])</f>
        <v>2023</v>
      </c>
      <c r="K24568" s="22">
        <f>MONTH(Actuals[[#This Row],[Date]])</f>
        <v>2</v>
      </c>
      <c r="L24568" s="12"/>
    </row>
    <row r="24569" spans="1:12" x14ac:dyDescent="0.3">
      <c r="A24569">
        <v>6</v>
      </c>
      <c r="B24569">
        <v>14889</v>
      </c>
      <c r="C24569">
        <v>3</v>
      </c>
      <c r="D24569">
        <v>92000</v>
      </c>
      <c r="E24569" s="46">
        <v>44958</v>
      </c>
      <c r="F24569">
        <v>457</v>
      </c>
      <c r="I24569" t="str">
        <f>INDEX(LedgerMapping[[#All],[Level 3]],MATCH(Actuals[[#This Row],[Sub Ledger]],LedgerMapping[[#All],[Sub Ledger]],0))</f>
        <v>Other</v>
      </c>
      <c r="J24569" s="22">
        <f>YEAR(Actuals[[#This Row],[Date]])</f>
        <v>2023</v>
      </c>
      <c r="K24569" s="22">
        <f>MONTH(Actuals[[#This Row],[Date]])</f>
        <v>2</v>
      </c>
      <c r="L24569" s="12"/>
    </row>
    <row r="24570" spans="1:12" x14ac:dyDescent="0.3">
      <c r="A24570">
        <v>6</v>
      </c>
      <c r="B24570">
        <v>14915</v>
      </c>
      <c r="C24570">
        <v>4</v>
      </c>
      <c r="D24570">
        <v>92000</v>
      </c>
      <c r="E24570" s="46">
        <v>44958</v>
      </c>
      <c r="F24570">
        <v>271</v>
      </c>
      <c r="I24570" t="str">
        <f>INDEX(LedgerMapping[[#All],[Level 3]],MATCH(Actuals[[#This Row],[Sub Ledger]],LedgerMapping[[#All],[Sub Ledger]],0))</f>
        <v>Other</v>
      </c>
      <c r="J24570" s="22">
        <f>YEAR(Actuals[[#This Row],[Date]])</f>
        <v>2023</v>
      </c>
      <c r="K24570" s="22">
        <f>MONTH(Actuals[[#This Row],[Date]])</f>
        <v>2</v>
      </c>
      <c r="L24570" s="12"/>
    </row>
    <row r="24571" spans="1:12" x14ac:dyDescent="0.3">
      <c r="A24571">
        <v>6</v>
      </c>
      <c r="B24571">
        <v>14941</v>
      </c>
      <c r="C24571">
        <v>5</v>
      </c>
      <c r="D24571">
        <v>92000</v>
      </c>
      <c r="E24571" s="46">
        <v>44958</v>
      </c>
      <c r="F24571">
        <v>238</v>
      </c>
      <c r="I24571" t="str">
        <f>INDEX(LedgerMapping[[#All],[Level 3]],MATCH(Actuals[[#This Row],[Sub Ledger]],LedgerMapping[[#All],[Sub Ledger]],0))</f>
        <v>Other</v>
      </c>
      <c r="J24571" s="22">
        <f>YEAR(Actuals[[#This Row],[Date]])</f>
        <v>2023</v>
      </c>
      <c r="K24571" s="22">
        <f>MONTH(Actuals[[#This Row],[Date]])</f>
        <v>2</v>
      </c>
      <c r="L24571" s="12"/>
    </row>
    <row r="24572" spans="1:12" x14ac:dyDescent="0.3">
      <c r="A24572">
        <v>6</v>
      </c>
      <c r="B24572">
        <v>14974</v>
      </c>
      <c r="C24572">
        <v>6</v>
      </c>
      <c r="D24572">
        <v>92000</v>
      </c>
      <c r="E24572" s="46">
        <v>44958</v>
      </c>
      <c r="F24572">
        <v>332</v>
      </c>
      <c r="I24572" t="str">
        <f>INDEX(LedgerMapping[[#All],[Level 3]],MATCH(Actuals[[#This Row],[Sub Ledger]],LedgerMapping[[#All],[Sub Ledger]],0))</f>
        <v>Other</v>
      </c>
      <c r="J24572" s="22">
        <f>YEAR(Actuals[[#This Row],[Date]])</f>
        <v>2023</v>
      </c>
      <c r="K24572" s="22">
        <f>MONTH(Actuals[[#This Row],[Date]])</f>
        <v>2</v>
      </c>
      <c r="L24572" s="12"/>
    </row>
    <row r="24573" spans="1:12" x14ac:dyDescent="0.3">
      <c r="A24573">
        <v>6</v>
      </c>
      <c r="B24573">
        <v>15814</v>
      </c>
      <c r="C24573">
        <v>1</v>
      </c>
      <c r="D24573">
        <v>92000</v>
      </c>
      <c r="E24573" s="46">
        <v>44988</v>
      </c>
      <c r="F24573">
        <v>420</v>
      </c>
      <c r="I24573" t="str">
        <f>INDEX(LedgerMapping[[#All],[Level 3]],MATCH(Actuals[[#This Row],[Sub Ledger]],LedgerMapping[[#All],[Sub Ledger]],0))</f>
        <v>Other</v>
      </c>
      <c r="J24573" s="22">
        <f>YEAR(Actuals[[#This Row],[Date]])</f>
        <v>2023</v>
      </c>
      <c r="K24573" s="22">
        <f>MONTH(Actuals[[#This Row],[Date]])</f>
        <v>3</v>
      </c>
      <c r="L24573" s="12"/>
    </row>
    <row r="24574" spans="1:12" x14ac:dyDescent="0.3">
      <c r="A24574">
        <v>6</v>
      </c>
      <c r="B24574">
        <v>15841</v>
      </c>
      <c r="C24574">
        <v>2</v>
      </c>
      <c r="D24574">
        <v>92000</v>
      </c>
      <c r="E24574" s="46">
        <v>44988</v>
      </c>
      <c r="F24574">
        <v>80</v>
      </c>
      <c r="I24574" t="str">
        <f>INDEX(LedgerMapping[[#All],[Level 3]],MATCH(Actuals[[#This Row],[Sub Ledger]],LedgerMapping[[#All],[Sub Ledger]],0))</f>
        <v>Other</v>
      </c>
      <c r="J24574" s="22">
        <f>YEAR(Actuals[[#This Row],[Date]])</f>
        <v>2023</v>
      </c>
      <c r="K24574" s="22">
        <f>MONTH(Actuals[[#This Row],[Date]])</f>
        <v>3</v>
      </c>
      <c r="L24574" s="12"/>
    </row>
    <row r="24575" spans="1:12" x14ac:dyDescent="0.3">
      <c r="A24575">
        <v>6</v>
      </c>
      <c r="B24575">
        <v>15869</v>
      </c>
      <c r="C24575">
        <v>3</v>
      </c>
      <c r="D24575">
        <v>92000</v>
      </c>
      <c r="E24575" s="46">
        <v>44988</v>
      </c>
      <c r="F24575">
        <v>484</v>
      </c>
      <c r="I24575" t="str">
        <f>INDEX(LedgerMapping[[#All],[Level 3]],MATCH(Actuals[[#This Row],[Sub Ledger]],LedgerMapping[[#All],[Sub Ledger]],0))</f>
        <v>Other</v>
      </c>
      <c r="J24575" s="22">
        <f>YEAR(Actuals[[#This Row],[Date]])</f>
        <v>2023</v>
      </c>
      <c r="K24575" s="22">
        <f>MONTH(Actuals[[#This Row],[Date]])</f>
        <v>3</v>
      </c>
      <c r="L24575" s="12"/>
    </row>
    <row r="24576" spans="1:12" x14ac:dyDescent="0.3">
      <c r="A24576">
        <v>6</v>
      </c>
      <c r="B24576">
        <v>15895</v>
      </c>
      <c r="C24576">
        <v>4</v>
      </c>
      <c r="D24576">
        <v>92000</v>
      </c>
      <c r="E24576" s="46">
        <v>44988</v>
      </c>
      <c r="F24576">
        <v>263</v>
      </c>
      <c r="I24576" t="str">
        <f>INDEX(LedgerMapping[[#All],[Level 3]],MATCH(Actuals[[#This Row],[Sub Ledger]],LedgerMapping[[#All],[Sub Ledger]],0))</f>
        <v>Other</v>
      </c>
      <c r="J24576" s="22">
        <f>YEAR(Actuals[[#This Row],[Date]])</f>
        <v>2023</v>
      </c>
      <c r="K24576" s="22">
        <f>MONTH(Actuals[[#This Row],[Date]])</f>
        <v>3</v>
      </c>
      <c r="L24576" s="12"/>
    </row>
    <row r="24577" spans="1:12" x14ac:dyDescent="0.3">
      <c r="A24577">
        <v>6</v>
      </c>
      <c r="B24577">
        <v>15921</v>
      </c>
      <c r="C24577">
        <v>5</v>
      </c>
      <c r="D24577">
        <v>92000</v>
      </c>
      <c r="E24577" s="46">
        <v>44988</v>
      </c>
      <c r="F24577">
        <v>232</v>
      </c>
      <c r="I24577" t="str">
        <f>INDEX(LedgerMapping[[#All],[Level 3]],MATCH(Actuals[[#This Row],[Sub Ledger]],LedgerMapping[[#All],[Sub Ledger]],0))</f>
        <v>Other</v>
      </c>
      <c r="J24577" s="22">
        <f>YEAR(Actuals[[#This Row],[Date]])</f>
        <v>2023</v>
      </c>
      <c r="K24577" s="22">
        <f>MONTH(Actuals[[#This Row],[Date]])</f>
        <v>3</v>
      </c>
      <c r="L24577" s="12"/>
    </row>
    <row r="24578" spans="1:12" x14ac:dyDescent="0.3">
      <c r="A24578">
        <v>6</v>
      </c>
      <c r="B24578">
        <v>15954</v>
      </c>
      <c r="C24578">
        <v>6</v>
      </c>
      <c r="D24578">
        <v>92000</v>
      </c>
      <c r="E24578" s="46">
        <v>44988</v>
      </c>
      <c r="F24578">
        <v>326</v>
      </c>
      <c r="I24578" t="str">
        <f>INDEX(LedgerMapping[[#All],[Level 3]],MATCH(Actuals[[#This Row],[Sub Ledger]],LedgerMapping[[#All],[Sub Ledger]],0))</f>
        <v>Other</v>
      </c>
      <c r="J24578" s="22">
        <f>YEAR(Actuals[[#This Row],[Date]])</f>
        <v>2023</v>
      </c>
      <c r="K24578" s="22">
        <f>MONTH(Actuals[[#This Row],[Date]])</f>
        <v>3</v>
      </c>
      <c r="L24578" s="12"/>
    </row>
    <row r="24579" spans="1:12" x14ac:dyDescent="0.3">
      <c r="A24579">
        <v>6</v>
      </c>
      <c r="B24579">
        <v>16846</v>
      </c>
      <c r="C24579">
        <v>1</v>
      </c>
      <c r="D24579">
        <v>92000</v>
      </c>
      <c r="E24579" s="46">
        <v>45018</v>
      </c>
      <c r="F24579">
        <v>466</v>
      </c>
      <c r="I24579" t="str">
        <f>INDEX(LedgerMapping[[#All],[Level 3]],MATCH(Actuals[[#This Row],[Sub Ledger]],LedgerMapping[[#All],[Sub Ledger]],0))</f>
        <v>Other</v>
      </c>
      <c r="J24579" s="22">
        <f>YEAR(Actuals[[#This Row],[Date]])</f>
        <v>2023</v>
      </c>
      <c r="K24579" s="22">
        <f>MONTH(Actuals[[#This Row],[Date]])</f>
        <v>4</v>
      </c>
      <c r="L24579" s="12"/>
    </row>
    <row r="24580" spans="1:12" x14ac:dyDescent="0.3">
      <c r="A24580">
        <v>6</v>
      </c>
      <c r="B24580">
        <v>16873</v>
      </c>
      <c r="C24580">
        <v>2</v>
      </c>
      <c r="D24580">
        <v>92000</v>
      </c>
      <c r="E24580" s="46">
        <v>45018</v>
      </c>
      <c r="F24580">
        <v>112</v>
      </c>
      <c r="I24580" t="str">
        <f>INDEX(LedgerMapping[[#All],[Level 3]],MATCH(Actuals[[#This Row],[Sub Ledger]],LedgerMapping[[#All],[Sub Ledger]],0))</f>
        <v>Other</v>
      </c>
      <c r="J24580" s="22">
        <f>YEAR(Actuals[[#This Row],[Date]])</f>
        <v>2023</v>
      </c>
      <c r="K24580" s="22">
        <f>MONTH(Actuals[[#This Row],[Date]])</f>
        <v>4</v>
      </c>
      <c r="L24580" s="12"/>
    </row>
    <row r="24581" spans="1:12" x14ac:dyDescent="0.3">
      <c r="A24581">
        <v>6</v>
      </c>
      <c r="B24581">
        <v>16901</v>
      </c>
      <c r="C24581">
        <v>3</v>
      </c>
      <c r="D24581">
        <v>92000</v>
      </c>
      <c r="E24581" s="46">
        <v>45018</v>
      </c>
      <c r="F24581">
        <v>427</v>
      </c>
      <c r="I24581" t="str">
        <f>INDEX(LedgerMapping[[#All],[Level 3]],MATCH(Actuals[[#This Row],[Sub Ledger]],LedgerMapping[[#All],[Sub Ledger]],0))</f>
        <v>Other</v>
      </c>
      <c r="J24581" s="22">
        <f>YEAR(Actuals[[#This Row],[Date]])</f>
        <v>2023</v>
      </c>
      <c r="K24581" s="22">
        <f>MONTH(Actuals[[#This Row],[Date]])</f>
        <v>4</v>
      </c>
      <c r="L24581" s="12"/>
    </row>
    <row r="24582" spans="1:12" x14ac:dyDescent="0.3">
      <c r="A24582">
        <v>6</v>
      </c>
      <c r="B24582">
        <v>16927</v>
      </c>
      <c r="C24582">
        <v>4</v>
      </c>
      <c r="D24582">
        <v>92000</v>
      </c>
      <c r="E24582" s="46">
        <v>45018</v>
      </c>
      <c r="F24582">
        <v>305</v>
      </c>
      <c r="I24582" t="str">
        <f>INDEX(LedgerMapping[[#All],[Level 3]],MATCH(Actuals[[#This Row],[Sub Ledger]],LedgerMapping[[#All],[Sub Ledger]],0))</f>
        <v>Other</v>
      </c>
      <c r="J24582" s="22">
        <f>YEAR(Actuals[[#This Row],[Date]])</f>
        <v>2023</v>
      </c>
      <c r="K24582" s="22">
        <f>MONTH(Actuals[[#This Row],[Date]])</f>
        <v>4</v>
      </c>
      <c r="L24582" s="12"/>
    </row>
    <row r="24583" spans="1:12" x14ac:dyDescent="0.3">
      <c r="A24583">
        <v>6</v>
      </c>
      <c r="B24583">
        <v>16953</v>
      </c>
      <c r="C24583">
        <v>5</v>
      </c>
      <c r="D24583">
        <v>92000</v>
      </c>
      <c r="E24583" s="46">
        <v>45018</v>
      </c>
      <c r="F24583">
        <v>184</v>
      </c>
      <c r="I24583" t="str">
        <f>INDEX(LedgerMapping[[#All],[Level 3]],MATCH(Actuals[[#This Row],[Sub Ledger]],LedgerMapping[[#All],[Sub Ledger]],0))</f>
        <v>Other</v>
      </c>
      <c r="J24583" s="22">
        <f>YEAR(Actuals[[#This Row],[Date]])</f>
        <v>2023</v>
      </c>
      <c r="K24583" s="22">
        <f>MONTH(Actuals[[#This Row],[Date]])</f>
        <v>4</v>
      </c>
      <c r="L24583" s="12"/>
    </row>
    <row r="24584" spans="1:12" x14ac:dyDescent="0.3">
      <c r="A24584">
        <v>6</v>
      </c>
      <c r="B24584">
        <v>16986</v>
      </c>
      <c r="C24584">
        <v>6</v>
      </c>
      <c r="D24584">
        <v>92000</v>
      </c>
      <c r="E24584" s="46">
        <v>45018</v>
      </c>
      <c r="F24584">
        <v>421</v>
      </c>
      <c r="I24584" t="str">
        <f>INDEX(LedgerMapping[[#All],[Level 3]],MATCH(Actuals[[#This Row],[Sub Ledger]],LedgerMapping[[#All],[Sub Ledger]],0))</f>
        <v>Other</v>
      </c>
      <c r="J24584" s="22">
        <f>YEAR(Actuals[[#This Row],[Date]])</f>
        <v>2023</v>
      </c>
      <c r="K24584" s="22">
        <f>MONTH(Actuals[[#This Row],[Date]])</f>
        <v>4</v>
      </c>
      <c r="L24584" s="12"/>
    </row>
    <row r="24585" spans="1:12" x14ac:dyDescent="0.3">
      <c r="A24585">
        <v>6</v>
      </c>
      <c r="B24585">
        <v>17877</v>
      </c>
      <c r="C24585">
        <v>1</v>
      </c>
      <c r="D24585">
        <v>92000</v>
      </c>
      <c r="E24585" s="46">
        <v>45049</v>
      </c>
      <c r="F24585">
        <v>479</v>
      </c>
      <c r="I24585" t="str">
        <f>INDEX(LedgerMapping[[#All],[Level 3]],MATCH(Actuals[[#This Row],[Sub Ledger]],LedgerMapping[[#All],[Sub Ledger]],0))</f>
        <v>Other</v>
      </c>
      <c r="J24585" s="22">
        <f>YEAR(Actuals[[#This Row],[Date]])</f>
        <v>2023</v>
      </c>
      <c r="K24585" s="22">
        <f>MONTH(Actuals[[#This Row],[Date]])</f>
        <v>5</v>
      </c>
      <c r="L24585" s="12"/>
    </row>
    <row r="24586" spans="1:12" x14ac:dyDescent="0.3">
      <c r="A24586">
        <v>6</v>
      </c>
      <c r="B24586">
        <v>17904</v>
      </c>
      <c r="C24586">
        <v>2</v>
      </c>
      <c r="D24586">
        <v>92000</v>
      </c>
      <c r="E24586" s="46">
        <v>45049</v>
      </c>
      <c r="F24586">
        <v>135</v>
      </c>
      <c r="I24586" t="str">
        <f>INDEX(LedgerMapping[[#All],[Level 3]],MATCH(Actuals[[#This Row],[Sub Ledger]],LedgerMapping[[#All],[Sub Ledger]],0))</f>
        <v>Other</v>
      </c>
      <c r="J24586" s="22">
        <f>YEAR(Actuals[[#This Row],[Date]])</f>
        <v>2023</v>
      </c>
      <c r="K24586" s="22">
        <f>MONTH(Actuals[[#This Row],[Date]])</f>
        <v>5</v>
      </c>
      <c r="L24586" s="12"/>
    </row>
    <row r="24587" spans="1:12" x14ac:dyDescent="0.3">
      <c r="A24587">
        <v>6</v>
      </c>
      <c r="B24587">
        <v>17932</v>
      </c>
      <c r="C24587">
        <v>3</v>
      </c>
      <c r="D24587">
        <v>92000</v>
      </c>
      <c r="E24587" s="46">
        <v>45049</v>
      </c>
      <c r="F24587">
        <v>532</v>
      </c>
      <c r="I24587" t="str">
        <f>INDEX(LedgerMapping[[#All],[Level 3]],MATCH(Actuals[[#This Row],[Sub Ledger]],LedgerMapping[[#All],[Sub Ledger]],0))</f>
        <v>Other</v>
      </c>
      <c r="J24587" s="22">
        <f>YEAR(Actuals[[#This Row],[Date]])</f>
        <v>2023</v>
      </c>
      <c r="K24587" s="22">
        <f>MONTH(Actuals[[#This Row],[Date]])</f>
        <v>5</v>
      </c>
      <c r="L24587" s="12"/>
    </row>
    <row r="24588" spans="1:12" x14ac:dyDescent="0.3">
      <c r="A24588">
        <v>6</v>
      </c>
      <c r="B24588">
        <v>17958</v>
      </c>
      <c r="C24588">
        <v>4</v>
      </c>
      <c r="D24588">
        <v>92000</v>
      </c>
      <c r="E24588" s="46">
        <v>45049</v>
      </c>
      <c r="F24588">
        <v>230</v>
      </c>
      <c r="I24588" t="str">
        <f>INDEX(LedgerMapping[[#All],[Level 3]],MATCH(Actuals[[#This Row],[Sub Ledger]],LedgerMapping[[#All],[Sub Ledger]],0))</f>
        <v>Other</v>
      </c>
      <c r="J24588" s="22">
        <f>YEAR(Actuals[[#This Row],[Date]])</f>
        <v>2023</v>
      </c>
      <c r="K24588" s="22">
        <f>MONTH(Actuals[[#This Row],[Date]])</f>
        <v>5</v>
      </c>
      <c r="L24588" s="12"/>
    </row>
    <row r="24589" spans="1:12" x14ac:dyDescent="0.3">
      <c r="A24589">
        <v>6</v>
      </c>
      <c r="B24589">
        <v>17984</v>
      </c>
      <c r="C24589">
        <v>5</v>
      </c>
      <c r="D24589">
        <v>92000</v>
      </c>
      <c r="E24589" s="46">
        <v>45049</v>
      </c>
      <c r="F24589">
        <v>148</v>
      </c>
      <c r="I24589" t="str">
        <f>INDEX(LedgerMapping[[#All],[Level 3]],MATCH(Actuals[[#This Row],[Sub Ledger]],LedgerMapping[[#All],[Sub Ledger]],0))</f>
        <v>Other</v>
      </c>
      <c r="J24589" s="22">
        <f>YEAR(Actuals[[#This Row],[Date]])</f>
        <v>2023</v>
      </c>
      <c r="K24589" s="22">
        <f>MONTH(Actuals[[#This Row],[Date]])</f>
        <v>5</v>
      </c>
      <c r="L24589" s="12"/>
    </row>
    <row r="24590" spans="1:12" x14ac:dyDescent="0.3">
      <c r="A24590">
        <v>6</v>
      </c>
      <c r="B24590">
        <v>18016</v>
      </c>
      <c r="C24590">
        <v>6</v>
      </c>
      <c r="D24590">
        <v>92000</v>
      </c>
      <c r="E24590" s="46">
        <v>45049</v>
      </c>
      <c r="F24590">
        <v>328</v>
      </c>
      <c r="I24590" t="str">
        <f>INDEX(LedgerMapping[[#All],[Level 3]],MATCH(Actuals[[#This Row],[Sub Ledger]],LedgerMapping[[#All],[Sub Ledger]],0))</f>
        <v>Other</v>
      </c>
      <c r="J24590" s="22">
        <f>YEAR(Actuals[[#This Row],[Date]])</f>
        <v>2023</v>
      </c>
      <c r="K24590" s="22">
        <f>MONTH(Actuals[[#This Row],[Date]])</f>
        <v>5</v>
      </c>
      <c r="L24590" s="12"/>
    </row>
    <row r="24591" spans="1:12" x14ac:dyDescent="0.3">
      <c r="A24591">
        <v>6</v>
      </c>
      <c r="B24591">
        <v>18881</v>
      </c>
      <c r="C24591">
        <v>1</v>
      </c>
      <c r="D24591">
        <v>92000</v>
      </c>
      <c r="E24591" s="46">
        <v>45079</v>
      </c>
      <c r="F24591">
        <v>288</v>
      </c>
      <c r="I24591" t="str">
        <f>INDEX(LedgerMapping[[#All],[Level 3]],MATCH(Actuals[[#This Row],[Sub Ledger]],LedgerMapping[[#All],[Sub Ledger]],0))</f>
        <v>Other</v>
      </c>
      <c r="J24591" s="22">
        <f>YEAR(Actuals[[#This Row],[Date]])</f>
        <v>2023</v>
      </c>
      <c r="K24591" s="22">
        <f>MONTH(Actuals[[#This Row],[Date]])</f>
        <v>6</v>
      </c>
      <c r="L24591" s="12"/>
    </row>
    <row r="24592" spans="1:12" x14ac:dyDescent="0.3">
      <c r="A24592">
        <v>6</v>
      </c>
      <c r="B24592">
        <v>18908</v>
      </c>
      <c r="C24592">
        <v>2</v>
      </c>
      <c r="D24592">
        <v>92000</v>
      </c>
      <c r="E24592" s="46">
        <v>45079</v>
      </c>
      <c r="F24592">
        <v>158</v>
      </c>
      <c r="I24592" t="str">
        <f>INDEX(LedgerMapping[[#All],[Level 3]],MATCH(Actuals[[#This Row],[Sub Ledger]],LedgerMapping[[#All],[Sub Ledger]],0))</f>
        <v>Other</v>
      </c>
      <c r="J24592" s="22">
        <f>YEAR(Actuals[[#This Row],[Date]])</f>
        <v>2023</v>
      </c>
      <c r="K24592" s="22">
        <f>MONTH(Actuals[[#This Row],[Date]])</f>
        <v>6</v>
      </c>
      <c r="L24592" s="12"/>
    </row>
    <row r="24593" spans="1:12" x14ac:dyDescent="0.3">
      <c r="A24593">
        <v>6</v>
      </c>
      <c r="B24593">
        <v>18936</v>
      </c>
      <c r="C24593">
        <v>3</v>
      </c>
      <c r="D24593">
        <v>92000</v>
      </c>
      <c r="E24593" s="46">
        <v>45079</v>
      </c>
      <c r="F24593">
        <v>448</v>
      </c>
      <c r="I24593" t="str">
        <f>INDEX(LedgerMapping[[#All],[Level 3]],MATCH(Actuals[[#This Row],[Sub Ledger]],LedgerMapping[[#All],[Sub Ledger]],0))</f>
        <v>Other</v>
      </c>
      <c r="J24593" s="22">
        <f>YEAR(Actuals[[#This Row],[Date]])</f>
        <v>2023</v>
      </c>
      <c r="K24593" s="22">
        <f>MONTH(Actuals[[#This Row],[Date]])</f>
        <v>6</v>
      </c>
      <c r="L24593" s="12"/>
    </row>
    <row r="24594" spans="1:12" x14ac:dyDescent="0.3">
      <c r="A24594">
        <v>6</v>
      </c>
      <c r="B24594">
        <v>18962</v>
      </c>
      <c r="C24594">
        <v>4</v>
      </c>
      <c r="D24594">
        <v>92000</v>
      </c>
      <c r="E24594" s="46">
        <v>45079</v>
      </c>
      <c r="F24594">
        <v>225</v>
      </c>
      <c r="I24594" t="str">
        <f>INDEX(LedgerMapping[[#All],[Level 3]],MATCH(Actuals[[#This Row],[Sub Ledger]],LedgerMapping[[#All],[Sub Ledger]],0))</f>
        <v>Other</v>
      </c>
      <c r="J24594" s="22">
        <f>YEAR(Actuals[[#This Row],[Date]])</f>
        <v>2023</v>
      </c>
      <c r="K24594" s="22">
        <f>MONTH(Actuals[[#This Row],[Date]])</f>
        <v>6</v>
      </c>
      <c r="L24594" s="12"/>
    </row>
    <row r="24595" spans="1:12" x14ac:dyDescent="0.3">
      <c r="A24595">
        <v>6</v>
      </c>
      <c r="B24595">
        <v>18988</v>
      </c>
      <c r="C24595">
        <v>5</v>
      </c>
      <c r="D24595">
        <v>92000</v>
      </c>
      <c r="E24595" s="46">
        <v>45079</v>
      </c>
      <c r="F24595">
        <v>177</v>
      </c>
      <c r="I24595" t="str">
        <f>INDEX(LedgerMapping[[#All],[Level 3]],MATCH(Actuals[[#This Row],[Sub Ledger]],LedgerMapping[[#All],[Sub Ledger]],0))</f>
        <v>Other</v>
      </c>
      <c r="J24595" s="22">
        <f>YEAR(Actuals[[#This Row],[Date]])</f>
        <v>2023</v>
      </c>
      <c r="K24595" s="22">
        <f>MONTH(Actuals[[#This Row],[Date]])</f>
        <v>6</v>
      </c>
      <c r="L24595" s="12"/>
    </row>
    <row r="24596" spans="1:12" x14ac:dyDescent="0.3">
      <c r="A24596">
        <v>6</v>
      </c>
      <c r="B24596">
        <v>19020</v>
      </c>
      <c r="C24596">
        <v>6</v>
      </c>
      <c r="D24596">
        <v>92000</v>
      </c>
      <c r="E24596" s="46">
        <v>45079</v>
      </c>
      <c r="F24596">
        <v>399</v>
      </c>
      <c r="I24596" t="str">
        <f>INDEX(LedgerMapping[[#All],[Level 3]],MATCH(Actuals[[#This Row],[Sub Ledger]],LedgerMapping[[#All],[Sub Ledger]],0))</f>
        <v>Other</v>
      </c>
      <c r="J24596" s="22">
        <f>YEAR(Actuals[[#This Row],[Date]])</f>
        <v>2023</v>
      </c>
      <c r="K24596" s="22">
        <f>MONTH(Actuals[[#This Row],[Date]])</f>
        <v>6</v>
      </c>
      <c r="L24596" s="12"/>
    </row>
    <row r="24597" spans="1:12" x14ac:dyDescent="0.3">
      <c r="A24597">
        <v>6</v>
      </c>
      <c r="B24597">
        <v>19909</v>
      </c>
      <c r="C24597">
        <v>1</v>
      </c>
      <c r="D24597">
        <v>92000</v>
      </c>
      <c r="E24597" s="46">
        <v>45110</v>
      </c>
      <c r="F24597">
        <v>403</v>
      </c>
      <c r="I24597" t="str">
        <f>INDEX(LedgerMapping[[#All],[Level 3]],MATCH(Actuals[[#This Row],[Sub Ledger]],LedgerMapping[[#All],[Sub Ledger]],0))</f>
        <v>Other</v>
      </c>
      <c r="J24597" s="22">
        <f>YEAR(Actuals[[#This Row],[Date]])</f>
        <v>2023</v>
      </c>
      <c r="K24597" s="22">
        <f>MONTH(Actuals[[#This Row],[Date]])</f>
        <v>7</v>
      </c>
      <c r="L24597" s="12"/>
    </row>
    <row r="24598" spans="1:12" x14ac:dyDescent="0.3">
      <c r="A24598">
        <v>6</v>
      </c>
      <c r="B24598">
        <v>19936</v>
      </c>
      <c r="C24598">
        <v>2</v>
      </c>
      <c r="D24598">
        <v>92000</v>
      </c>
      <c r="E24598" s="46">
        <v>45110</v>
      </c>
      <c r="F24598">
        <v>145</v>
      </c>
      <c r="I24598" t="str">
        <f>INDEX(LedgerMapping[[#All],[Level 3]],MATCH(Actuals[[#This Row],[Sub Ledger]],LedgerMapping[[#All],[Sub Ledger]],0))</f>
        <v>Other</v>
      </c>
      <c r="J24598" s="22">
        <f>YEAR(Actuals[[#This Row],[Date]])</f>
        <v>2023</v>
      </c>
      <c r="K24598" s="22">
        <f>MONTH(Actuals[[#This Row],[Date]])</f>
        <v>7</v>
      </c>
      <c r="L24598" s="12"/>
    </row>
    <row r="24599" spans="1:12" x14ac:dyDescent="0.3">
      <c r="A24599">
        <v>6</v>
      </c>
      <c r="B24599">
        <v>19964</v>
      </c>
      <c r="C24599">
        <v>3</v>
      </c>
      <c r="D24599">
        <v>92000</v>
      </c>
      <c r="E24599" s="46">
        <v>45110</v>
      </c>
      <c r="F24599">
        <v>462</v>
      </c>
      <c r="I24599" t="str">
        <f>INDEX(LedgerMapping[[#All],[Level 3]],MATCH(Actuals[[#This Row],[Sub Ledger]],LedgerMapping[[#All],[Sub Ledger]],0))</f>
        <v>Other</v>
      </c>
      <c r="J24599" s="22">
        <f>YEAR(Actuals[[#This Row],[Date]])</f>
        <v>2023</v>
      </c>
      <c r="K24599" s="22">
        <f>MONTH(Actuals[[#This Row],[Date]])</f>
        <v>7</v>
      </c>
      <c r="L24599" s="12"/>
    </row>
    <row r="24600" spans="1:12" x14ac:dyDescent="0.3">
      <c r="A24600">
        <v>6</v>
      </c>
      <c r="B24600">
        <v>19990</v>
      </c>
      <c r="C24600">
        <v>4</v>
      </c>
      <c r="D24600">
        <v>92000</v>
      </c>
      <c r="E24600" s="46">
        <v>45110</v>
      </c>
      <c r="F24600">
        <v>291</v>
      </c>
      <c r="I24600" t="str">
        <f>INDEX(LedgerMapping[[#All],[Level 3]],MATCH(Actuals[[#This Row],[Sub Ledger]],LedgerMapping[[#All],[Sub Ledger]],0))</f>
        <v>Other</v>
      </c>
      <c r="J24600" s="22">
        <f>YEAR(Actuals[[#This Row],[Date]])</f>
        <v>2023</v>
      </c>
      <c r="K24600" s="22">
        <f>MONTH(Actuals[[#This Row],[Date]])</f>
        <v>7</v>
      </c>
      <c r="L24600" s="12"/>
    </row>
    <row r="24601" spans="1:12" x14ac:dyDescent="0.3">
      <c r="A24601">
        <v>6</v>
      </c>
      <c r="B24601">
        <v>20016</v>
      </c>
      <c r="C24601">
        <v>5</v>
      </c>
      <c r="D24601">
        <v>92000</v>
      </c>
      <c r="E24601" s="46">
        <v>45110</v>
      </c>
      <c r="F24601">
        <v>188</v>
      </c>
      <c r="I24601" t="str">
        <f>INDEX(LedgerMapping[[#All],[Level 3]],MATCH(Actuals[[#This Row],[Sub Ledger]],LedgerMapping[[#All],[Sub Ledger]],0))</f>
        <v>Other</v>
      </c>
      <c r="J24601" s="22">
        <f>YEAR(Actuals[[#This Row],[Date]])</f>
        <v>2023</v>
      </c>
      <c r="K24601" s="22">
        <f>MONTH(Actuals[[#This Row],[Date]])</f>
        <v>7</v>
      </c>
      <c r="L24601" s="12"/>
    </row>
    <row r="24602" spans="1:12" x14ac:dyDescent="0.3">
      <c r="A24602">
        <v>6</v>
      </c>
      <c r="B24602">
        <v>20049</v>
      </c>
      <c r="C24602">
        <v>6</v>
      </c>
      <c r="D24602">
        <v>92000</v>
      </c>
      <c r="E24602" s="46">
        <v>45110</v>
      </c>
      <c r="F24602">
        <v>326</v>
      </c>
      <c r="I24602" t="str">
        <f>INDEX(LedgerMapping[[#All],[Level 3]],MATCH(Actuals[[#This Row],[Sub Ledger]],LedgerMapping[[#All],[Sub Ledger]],0))</f>
        <v>Other</v>
      </c>
      <c r="J24602" s="22">
        <f>YEAR(Actuals[[#This Row],[Date]])</f>
        <v>2023</v>
      </c>
      <c r="K24602" s="22">
        <f>MONTH(Actuals[[#This Row],[Date]])</f>
        <v>7</v>
      </c>
      <c r="L24602" s="12"/>
    </row>
    <row r="24603" spans="1:12" x14ac:dyDescent="0.3">
      <c r="A24603">
        <v>6</v>
      </c>
      <c r="B24603">
        <v>20939</v>
      </c>
      <c r="C24603">
        <v>1</v>
      </c>
      <c r="D24603">
        <v>92000</v>
      </c>
      <c r="E24603" s="46">
        <v>45141</v>
      </c>
      <c r="F24603">
        <v>331</v>
      </c>
      <c r="I24603" t="str">
        <f>INDEX(LedgerMapping[[#All],[Level 3]],MATCH(Actuals[[#This Row],[Sub Ledger]],LedgerMapping[[#All],[Sub Ledger]],0))</f>
        <v>Other</v>
      </c>
      <c r="J24603" s="22">
        <f>YEAR(Actuals[[#This Row],[Date]])</f>
        <v>2023</v>
      </c>
      <c r="K24603" s="22">
        <f>MONTH(Actuals[[#This Row],[Date]])</f>
        <v>8</v>
      </c>
      <c r="L24603" s="12"/>
    </row>
    <row r="24604" spans="1:12" x14ac:dyDescent="0.3">
      <c r="A24604">
        <v>6</v>
      </c>
      <c r="B24604">
        <v>20966</v>
      </c>
      <c r="C24604">
        <v>2</v>
      </c>
      <c r="D24604">
        <v>92000</v>
      </c>
      <c r="E24604" s="46">
        <v>45141</v>
      </c>
      <c r="F24604">
        <v>128</v>
      </c>
      <c r="I24604" t="str">
        <f>INDEX(LedgerMapping[[#All],[Level 3]],MATCH(Actuals[[#This Row],[Sub Ledger]],LedgerMapping[[#All],[Sub Ledger]],0))</f>
        <v>Other</v>
      </c>
      <c r="J24604" s="22">
        <f>YEAR(Actuals[[#This Row],[Date]])</f>
        <v>2023</v>
      </c>
      <c r="K24604" s="22">
        <f>MONTH(Actuals[[#This Row],[Date]])</f>
        <v>8</v>
      </c>
      <c r="L24604" s="12"/>
    </row>
    <row r="24605" spans="1:12" x14ac:dyDescent="0.3">
      <c r="A24605">
        <v>6</v>
      </c>
      <c r="B24605">
        <v>20994</v>
      </c>
      <c r="C24605">
        <v>3</v>
      </c>
      <c r="D24605">
        <v>92000</v>
      </c>
      <c r="E24605" s="46">
        <v>45141</v>
      </c>
      <c r="F24605">
        <v>470</v>
      </c>
      <c r="I24605" t="str">
        <f>INDEX(LedgerMapping[[#All],[Level 3]],MATCH(Actuals[[#This Row],[Sub Ledger]],LedgerMapping[[#All],[Sub Ledger]],0))</f>
        <v>Other</v>
      </c>
      <c r="J24605" s="22">
        <f>YEAR(Actuals[[#This Row],[Date]])</f>
        <v>2023</v>
      </c>
      <c r="K24605" s="22">
        <f>MONTH(Actuals[[#This Row],[Date]])</f>
        <v>8</v>
      </c>
      <c r="L24605" s="12"/>
    </row>
    <row r="24606" spans="1:12" x14ac:dyDescent="0.3">
      <c r="A24606">
        <v>6</v>
      </c>
      <c r="B24606">
        <v>21020</v>
      </c>
      <c r="C24606">
        <v>4</v>
      </c>
      <c r="D24606">
        <v>92000</v>
      </c>
      <c r="E24606" s="46">
        <v>45141</v>
      </c>
      <c r="F24606">
        <v>329</v>
      </c>
      <c r="I24606" t="str">
        <f>INDEX(LedgerMapping[[#All],[Level 3]],MATCH(Actuals[[#This Row],[Sub Ledger]],LedgerMapping[[#All],[Sub Ledger]],0))</f>
        <v>Other</v>
      </c>
      <c r="J24606" s="22">
        <f>YEAR(Actuals[[#This Row],[Date]])</f>
        <v>2023</v>
      </c>
      <c r="K24606" s="22">
        <f>MONTH(Actuals[[#This Row],[Date]])</f>
        <v>8</v>
      </c>
      <c r="L24606" s="12"/>
    </row>
    <row r="24607" spans="1:12" x14ac:dyDescent="0.3">
      <c r="A24607">
        <v>6</v>
      </c>
      <c r="B24607">
        <v>21046</v>
      </c>
      <c r="C24607">
        <v>5</v>
      </c>
      <c r="D24607">
        <v>92000</v>
      </c>
      <c r="E24607" s="46">
        <v>45141</v>
      </c>
      <c r="F24607">
        <v>242</v>
      </c>
      <c r="I24607" t="str">
        <f>INDEX(LedgerMapping[[#All],[Level 3]],MATCH(Actuals[[#This Row],[Sub Ledger]],LedgerMapping[[#All],[Sub Ledger]],0))</f>
        <v>Other</v>
      </c>
      <c r="J24607" s="22">
        <f>YEAR(Actuals[[#This Row],[Date]])</f>
        <v>2023</v>
      </c>
      <c r="K24607" s="22">
        <f>MONTH(Actuals[[#This Row],[Date]])</f>
        <v>8</v>
      </c>
      <c r="L24607" s="12"/>
    </row>
    <row r="24608" spans="1:12" x14ac:dyDescent="0.3">
      <c r="A24608">
        <v>6</v>
      </c>
      <c r="B24608">
        <v>21076</v>
      </c>
      <c r="C24608">
        <v>6</v>
      </c>
      <c r="D24608">
        <v>92000</v>
      </c>
      <c r="E24608" s="46">
        <v>45141</v>
      </c>
      <c r="F24608">
        <v>410</v>
      </c>
      <c r="I24608" t="str">
        <f>INDEX(LedgerMapping[[#All],[Level 3]],MATCH(Actuals[[#This Row],[Sub Ledger]],LedgerMapping[[#All],[Sub Ledger]],0))</f>
        <v>Other</v>
      </c>
      <c r="J24608" s="22">
        <f>YEAR(Actuals[[#This Row],[Date]])</f>
        <v>2023</v>
      </c>
      <c r="K24608" s="22">
        <f>MONTH(Actuals[[#This Row],[Date]])</f>
        <v>8</v>
      </c>
      <c r="L24608" s="12"/>
    </row>
    <row r="24609" spans="1:12" x14ac:dyDescent="0.3">
      <c r="A24609">
        <v>6</v>
      </c>
      <c r="B24609">
        <v>21940</v>
      </c>
      <c r="C24609">
        <v>1</v>
      </c>
      <c r="D24609">
        <v>92000</v>
      </c>
      <c r="E24609" s="46">
        <v>45169</v>
      </c>
      <c r="F24609">
        <v>302</v>
      </c>
      <c r="I24609" t="str">
        <f>INDEX(LedgerMapping[[#All],[Level 3]],MATCH(Actuals[[#This Row],[Sub Ledger]],LedgerMapping[[#All],[Sub Ledger]],0))</f>
        <v>Other</v>
      </c>
      <c r="J24609" s="22">
        <f>YEAR(Actuals[[#This Row],[Date]])</f>
        <v>2023</v>
      </c>
      <c r="K24609" s="22">
        <f>MONTH(Actuals[[#This Row],[Date]])</f>
        <v>8</v>
      </c>
      <c r="L24609" s="12"/>
    </row>
    <row r="24610" spans="1:12" x14ac:dyDescent="0.3">
      <c r="A24610">
        <v>6</v>
      </c>
      <c r="B24610">
        <v>21967</v>
      </c>
      <c r="C24610">
        <v>2</v>
      </c>
      <c r="D24610">
        <v>92000</v>
      </c>
      <c r="E24610" s="46">
        <v>45169</v>
      </c>
      <c r="F24610">
        <v>129</v>
      </c>
      <c r="I24610" t="str">
        <f>INDEX(LedgerMapping[[#All],[Level 3]],MATCH(Actuals[[#This Row],[Sub Ledger]],LedgerMapping[[#All],[Sub Ledger]],0))</f>
        <v>Other</v>
      </c>
      <c r="J24610" s="22">
        <f>YEAR(Actuals[[#This Row],[Date]])</f>
        <v>2023</v>
      </c>
      <c r="K24610" s="22">
        <f>MONTH(Actuals[[#This Row],[Date]])</f>
        <v>8</v>
      </c>
      <c r="L24610" s="12"/>
    </row>
    <row r="24611" spans="1:12" x14ac:dyDescent="0.3">
      <c r="A24611">
        <v>6</v>
      </c>
      <c r="B24611">
        <v>21995</v>
      </c>
      <c r="C24611">
        <v>3</v>
      </c>
      <c r="D24611">
        <v>92000</v>
      </c>
      <c r="E24611" s="46">
        <v>45169</v>
      </c>
      <c r="F24611">
        <v>528</v>
      </c>
      <c r="I24611" t="str">
        <f>INDEX(LedgerMapping[[#All],[Level 3]],MATCH(Actuals[[#This Row],[Sub Ledger]],LedgerMapping[[#All],[Sub Ledger]],0))</f>
        <v>Other</v>
      </c>
      <c r="J24611" s="22">
        <f>YEAR(Actuals[[#This Row],[Date]])</f>
        <v>2023</v>
      </c>
      <c r="K24611" s="22">
        <f>MONTH(Actuals[[#This Row],[Date]])</f>
        <v>8</v>
      </c>
      <c r="L24611" s="12"/>
    </row>
    <row r="24612" spans="1:12" x14ac:dyDescent="0.3">
      <c r="A24612">
        <v>6</v>
      </c>
      <c r="B24612">
        <v>22021</v>
      </c>
      <c r="C24612">
        <v>4</v>
      </c>
      <c r="D24612">
        <v>92000</v>
      </c>
      <c r="E24612" s="46">
        <v>45169</v>
      </c>
      <c r="F24612">
        <v>307</v>
      </c>
      <c r="I24612" t="str">
        <f>INDEX(LedgerMapping[[#All],[Level 3]],MATCH(Actuals[[#This Row],[Sub Ledger]],LedgerMapping[[#All],[Sub Ledger]],0))</f>
        <v>Other</v>
      </c>
      <c r="J24612" s="22">
        <f>YEAR(Actuals[[#This Row],[Date]])</f>
        <v>2023</v>
      </c>
      <c r="K24612" s="22">
        <f>MONTH(Actuals[[#This Row],[Date]])</f>
        <v>8</v>
      </c>
      <c r="L24612" s="12"/>
    </row>
    <row r="24613" spans="1:12" x14ac:dyDescent="0.3">
      <c r="A24613">
        <v>6</v>
      </c>
      <c r="B24613">
        <v>22047</v>
      </c>
      <c r="C24613">
        <v>5</v>
      </c>
      <c r="D24613">
        <v>92000</v>
      </c>
      <c r="E24613" s="46">
        <v>45169</v>
      </c>
      <c r="F24613">
        <v>182</v>
      </c>
      <c r="I24613" t="str">
        <f>INDEX(LedgerMapping[[#All],[Level 3]],MATCH(Actuals[[#This Row],[Sub Ledger]],LedgerMapping[[#All],[Sub Ledger]],0))</f>
        <v>Other</v>
      </c>
      <c r="J24613" s="22">
        <f>YEAR(Actuals[[#This Row],[Date]])</f>
        <v>2023</v>
      </c>
      <c r="K24613" s="22">
        <f>MONTH(Actuals[[#This Row],[Date]])</f>
        <v>8</v>
      </c>
      <c r="L24613" s="12"/>
    </row>
    <row r="24614" spans="1:12" x14ac:dyDescent="0.3">
      <c r="A24614">
        <v>6</v>
      </c>
      <c r="B24614">
        <v>22080</v>
      </c>
      <c r="C24614">
        <v>6</v>
      </c>
      <c r="D24614">
        <v>92000</v>
      </c>
      <c r="E24614" s="46">
        <v>45169</v>
      </c>
      <c r="F24614">
        <v>370</v>
      </c>
      <c r="I24614" t="str">
        <f>INDEX(LedgerMapping[[#All],[Level 3]],MATCH(Actuals[[#This Row],[Sub Ledger]],LedgerMapping[[#All],[Sub Ledger]],0))</f>
        <v>Other</v>
      </c>
      <c r="J24614" s="22">
        <f>YEAR(Actuals[[#This Row],[Date]])</f>
        <v>2023</v>
      </c>
      <c r="K24614" s="22">
        <f>MONTH(Actuals[[#This Row],[Date]])</f>
        <v>8</v>
      </c>
      <c r="L24614" s="12"/>
    </row>
    <row r="24615" spans="1:12" x14ac:dyDescent="0.3">
      <c r="A24615">
        <v>6</v>
      </c>
      <c r="B24615">
        <v>22917</v>
      </c>
      <c r="C24615">
        <v>1</v>
      </c>
      <c r="D24615">
        <v>92000</v>
      </c>
      <c r="E24615" s="46">
        <v>45200</v>
      </c>
      <c r="F24615">
        <v>367</v>
      </c>
      <c r="I24615" t="str">
        <f>INDEX(LedgerMapping[[#All],[Level 3]],MATCH(Actuals[[#This Row],[Sub Ledger]],LedgerMapping[[#All],[Sub Ledger]],0))</f>
        <v>Other</v>
      </c>
      <c r="J24615" s="22">
        <f>YEAR(Actuals[[#This Row],[Date]])</f>
        <v>2023</v>
      </c>
      <c r="K24615" s="22">
        <f>MONTH(Actuals[[#This Row],[Date]])</f>
        <v>10</v>
      </c>
      <c r="L24615" s="12"/>
    </row>
    <row r="24616" spans="1:12" x14ac:dyDescent="0.3">
      <c r="A24616">
        <v>6</v>
      </c>
      <c r="B24616">
        <v>22944</v>
      </c>
      <c r="C24616">
        <v>2</v>
      </c>
      <c r="D24616">
        <v>92000</v>
      </c>
      <c r="E24616" s="46">
        <v>45200</v>
      </c>
      <c r="F24616">
        <v>90</v>
      </c>
      <c r="I24616" t="str">
        <f>INDEX(LedgerMapping[[#All],[Level 3]],MATCH(Actuals[[#This Row],[Sub Ledger]],LedgerMapping[[#All],[Sub Ledger]],0))</f>
        <v>Other</v>
      </c>
      <c r="J24616" s="22">
        <f>YEAR(Actuals[[#This Row],[Date]])</f>
        <v>2023</v>
      </c>
      <c r="K24616" s="22">
        <f>MONTH(Actuals[[#This Row],[Date]])</f>
        <v>10</v>
      </c>
      <c r="L24616" s="12"/>
    </row>
    <row r="24617" spans="1:12" x14ac:dyDescent="0.3">
      <c r="A24617">
        <v>6</v>
      </c>
      <c r="B24617">
        <v>22972</v>
      </c>
      <c r="C24617">
        <v>3</v>
      </c>
      <c r="D24617">
        <v>92000</v>
      </c>
      <c r="E24617" s="46">
        <v>45200</v>
      </c>
      <c r="F24617">
        <v>408</v>
      </c>
      <c r="I24617" t="str">
        <f>INDEX(LedgerMapping[[#All],[Level 3]],MATCH(Actuals[[#This Row],[Sub Ledger]],LedgerMapping[[#All],[Sub Ledger]],0))</f>
        <v>Other</v>
      </c>
      <c r="J24617" s="22">
        <f>YEAR(Actuals[[#This Row],[Date]])</f>
        <v>2023</v>
      </c>
      <c r="K24617" s="22">
        <f>MONTH(Actuals[[#This Row],[Date]])</f>
        <v>10</v>
      </c>
      <c r="L24617" s="12"/>
    </row>
    <row r="24618" spans="1:12" x14ac:dyDescent="0.3">
      <c r="A24618">
        <v>6</v>
      </c>
      <c r="B24618">
        <v>22998</v>
      </c>
      <c r="C24618">
        <v>4</v>
      </c>
      <c r="D24618">
        <v>92000</v>
      </c>
      <c r="E24618" s="46">
        <v>45200</v>
      </c>
      <c r="F24618">
        <v>247</v>
      </c>
      <c r="I24618" t="str">
        <f>INDEX(LedgerMapping[[#All],[Level 3]],MATCH(Actuals[[#This Row],[Sub Ledger]],LedgerMapping[[#All],[Sub Ledger]],0))</f>
        <v>Other</v>
      </c>
      <c r="J24618" s="22">
        <f>YEAR(Actuals[[#This Row],[Date]])</f>
        <v>2023</v>
      </c>
      <c r="K24618" s="22">
        <f>MONTH(Actuals[[#This Row],[Date]])</f>
        <v>10</v>
      </c>
      <c r="L24618" s="12"/>
    </row>
    <row r="24619" spans="1:12" x14ac:dyDescent="0.3">
      <c r="A24619">
        <v>6</v>
      </c>
      <c r="B24619">
        <v>23024</v>
      </c>
      <c r="C24619">
        <v>5</v>
      </c>
      <c r="D24619">
        <v>92000</v>
      </c>
      <c r="E24619" s="46">
        <v>45200</v>
      </c>
      <c r="F24619">
        <v>288</v>
      </c>
      <c r="I24619" t="str">
        <f>INDEX(LedgerMapping[[#All],[Level 3]],MATCH(Actuals[[#This Row],[Sub Ledger]],LedgerMapping[[#All],[Sub Ledger]],0))</f>
        <v>Other</v>
      </c>
      <c r="J24619" s="22">
        <f>YEAR(Actuals[[#This Row],[Date]])</f>
        <v>2023</v>
      </c>
      <c r="K24619" s="22">
        <f>MONTH(Actuals[[#This Row],[Date]])</f>
        <v>10</v>
      </c>
      <c r="L24619" s="12"/>
    </row>
    <row r="24620" spans="1:12" x14ac:dyDescent="0.3">
      <c r="A24620">
        <v>6</v>
      </c>
      <c r="B24620">
        <v>23057</v>
      </c>
      <c r="C24620">
        <v>6</v>
      </c>
      <c r="D24620">
        <v>92000</v>
      </c>
      <c r="E24620" s="46">
        <v>45200</v>
      </c>
      <c r="F24620">
        <v>406</v>
      </c>
      <c r="I24620" t="str">
        <f>INDEX(LedgerMapping[[#All],[Level 3]],MATCH(Actuals[[#This Row],[Sub Ledger]],LedgerMapping[[#All],[Sub Ledger]],0))</f>
        <v>Other</v>
      </c>
      <c r="J24620" s="22">
        <f>YEAR(Actuals[[#This Row],[Date]])</f>
        <v>2023</v>
      </c>
      <c r="K24620" s="22">
        <f>MONTH(Actuals[[#This Row],[Date]])</f>
        <v>10</v>
      </c>
      <c r="L24620" s="12"/>
    </row>
    <row r="24621" spans="1:12" x14ac:dyDescent="0.3">
      <c r="A24621">
        <v>6</v>
      </c>
      <c r="B24621">
        <v>23922</v>
      </c>
      <c r="C24621">
        <v>1</v>
      </c>
      <c r="D24621">
        <v>92000</v>
      </c>
      <c r="E24621" s="46">
        <v>45230</v>
      </c>
      <c r="F24621">
        <v>475</v>
      </c>
      <c r="I24621" t="str">
        <f>INDEX(LedgerMapping[[#All],[Level 3]],MATCH(Actuals[[#This Row],[Sub Ledger]],LedgerMapping[[#All],[Sub Ledger]],0))</f>
        <v>Other</v>
      </c>
      <c r="J24621" s="22">
        <f>YEAR(Actuals[[#This Row],[Date]])</f>
        <v>2023</v>
      </c>
      <c r="K24621" s="22">
        <f>MONTH(Actuals[[#This Row],[Date]])</f>
        <v>10</v>
      </c>
      <c r="L24621" s="12"/>
    </row>
    <row r="24622" spans="1:12" x14ac:dyDescent="0.3">
      <c r="A24622">
        <v>6</v>
      </c>
      <c r="B24622">
        <v>23949</v>
      </c>
      <c r="C24622">
        <v>2</v>
      </c>
      <c r="D24622">
        <v>92000</v>
      </c>
      <c r="E24622" s="46">
        <v>45230</v>
      </c>
      <c r="F24622">
        <v>74</v>
      </c>
      <c r="I24622" t="str">
        <f>INDEX(LedgerMapping[[#All],[Level 3]],MATCH(Actuals[[#This Row],[Sub Ledger]],LedgerMapping[[#All],[Sub Ledger]],0))</f>
        <v>Other</v>
      </c>
      <c r="J24622" s="22">
        <f>YEAR(Actuals[[#This Row],[Date]])</f>
        <v>2023</v>
      </c>
      <c r="K24622" s="22">
        <f>MONTH(Actuals[[#This Row],[Date]])</f>
        <v>10</v>
      </c>
      <c r="L24622" s="12"/>
    </row>
    <row r="24623" spans="1:12" x14ac:dyDescent="0.3">
      <c r="A24623">
        <v>6</v>
      </c>
      <c r="B24623">
        <v>23977</v>
      </c>
      <c r="C24623">
        <v>3</v>
      </c>
      <c r="D24623">
        <v>92000</v>
      </c>
      <c r="E24623" s="46">
        <v>45230</v>
      </c>
      <c r="F24623">
        <v>501</v>
      </c>
      <c r="I24623" t="str">
        <f>INDEX(LedgerMapping[[#All],[Level 3]],MATCH(Actuals[[#This Row],[Sub Ledger]],LedgerMapping[[#All],[Sub Ledger]],0))</f>
        <v>Other</v>
      </c>
      <c r="J24623" s="22">
        <f>YEAR(Actuals[[#This Row],[Date]])</f>
        <v>2023</v>
      </c>
      <c r="K24623" s="22">
        <f>MONTH(Actuals[[#This Row],[Date]])</f>
        <v>10</v>
      </c>
      <c r="L24623" s="12"/>
    </row>
    <row r="24624" spans="1:12" x14ac:dyDescent="0.3">
      <c r="A24624">
        <v>6</v>
      </c>
      <c r="B24624">
        <v>24003</v>
      </c>
      <c r="C24624">
        <v>4</v>
      </c>
      <c r="D24624">
        <v>92000</v>
      </c>
      <c r="E24624" s="46">
        <v>45230</v>
      </c>
      <c r="F24624">
        <v>320</v>
      </c>
      <c r="I24624" t="str">
        <f>INDEX(LedgerMapping[[#All],[Level 3]],MATCH(Actuals[[#This Row],[Sub Ledger]],LedgerMapping[[#All],[Sub Ledger]],0))</f>
        <v>Other</v>
      </c>
      <c r="J24624" s="22">
        <f>YEAR(Actuals[[#This Row],[Date]])</f>
        <v>2023</v>
      </c>
      <c r="K24624" s="22">
        <f>MONTH(Actuals[[#This Row],[Date]])</f>
        <v>10</v>
      </c>
      <c r="L24624" s="12"/>
    </row>
    <row r="24625" spans="1:12" x14ac:dyDescent="0.3">
      <c r="A24625">
        <v>6</v>
      </c>
      <c r="B24625">
        <v>24029</v>
      </c>
      <c r="C24625">
        <v>5</v>
      </c>
      <c r="D24625">
        <v>92000</v>
      </c>
      <c r="E24625" s="46">
        <v>45230</v>
      </c>
      <c r="F24625">
        <v>273</v>
      </c>
      <c r="I24625" t="str">
        <f>INDEX(LedgerMapping[[#All],[Level 3]],MATCH(Actuals[[#This Row],[Sub Ledger]],LedgerMapping[[#All],[Sub Ledger]],0))</f>
        <v>Other</v>
      </c>
      <c r="J24625" s="22">
        <f>YEAR(Actuals[[#This Row],[Date]])</f>
        <v>2023</v>
      </c>
      <c r="K24625" s="22">
        <f>MONTH(Actuals[[#This Row],[Date]])</f>
        <v>10</v>
      </c>
      <c r="L24625" s="12"/>
    </row>
    <row r="24626" spans="1:12" x14ac:dyDescent="0.3">
      <c r="A24626">
        <v>6</v>
      </c>
      <c r="B24626">
        <v>24061</v>
      </c>
      <c r="C24626">
        <v>6</v>
      </c>
      <c r="D24626">
        <v>92000</v>
      </c>
      <c r="E24626" s="46">
        <v>45230</v>
      </c>
      <c r="F24626">
        <v>265</v>
      </c>
      <c r="I24626" t="str">
        <f>INDEX(LedgerMapping[[#All],[Level 3]],MATCH(Actuals[[#This Row],[Sub Ledger]],LedgerMapping[[#All],[Sub Ledger]],0))</f>
        <v>Other</v>
      </c>
      <c r="J24626" s="22">
        <f>YEAR(Actuals[[#This Row],[Date]])</f>
        <v>2023</v>
      </c>
      <c r="K24626" s="22">
        <f>MONTH(Actuals[[#This Row],[Date]])</f>
        <v>10</v>
      </c>
      <c r="L24626" s="12"/>
    </row>
    <row r="24627" spans="1:12" x14ac:dyDescent="0.3">
      <c r="A24627">
        <v>6</v>
      </c>
      <c r="B24627">
        <v>24951</v>
      </c>
      <c r="C24627">
        <v>1</v>
      </c>
      <c r="D24627">
        <v>92000</v>
      </c>
      <c r="E24627" s="46">
        <v>45261</v>
      </c>
      <c r="F24627">
        <v>298</v>
      </c>
      <c r="I24627" t="str">
        <f>INDEX(LedgerMapping[[#All],[Level 3]],MATCH(Actuals[[#This Row],[Sub Ledger]],LedgerMapping[[#All],[Sub Ledger]],0))</f>
        <v>Other</v>
      </c>
      <c r="J24627" s="22">
        <f>YEAR(Actuals[[#This Row],[Date]])</f>
        <v>2023</v>
      </c>
      <c r="K24627" s="22">
        <f>MONTH(Actuals[[#This Row],[Date]])</f>
        <v>12</v>
      </c>
      <c r="L24627" s="12"/>
    </row>
    <row r="24628" spans="1:12" x14ac:dyDescent="0.3">
      <c r="A24628">
        <v>6</v>
      </c>
      <c r="B24628">
        <v>24978</v>
      </c>
      <c r="C24628">
        <v>2</v>
      </c>
      <c r="D24628">
        <v>92000</v>
      </c>
      <c r="E24628" s="46">
        <v>45261</v>
      </c>
      <c r="F24628">
        <v>84</v>
      </c>
      <c r="I24628" t="str">
        <f>INDEX(LedgerMapping[[#All],[Level 3]],MATCH(Actuals[[#This Row],[Sub Ledger]],LedgerMapping[[#All],[Sub Ledger]],0))</f>
        <v>Other</v>
      </c>
      <c r="J24628" s="22">
        <f>YEAR(Actuals[[#This Row],[Date]])</f>
        <v>2023</v>
      </c>
      <c r="K24628" s="22">
        <f>MONTH(Actuals[[#This Row],[Date]])</f>
        <v>12</v>
      </c>
      <c r="L24628" s="12"/>
    </row>
    <row r="24629" spans="1:12" x14ac:dyDescent="0.3">
      <c r="A24629">
        <v>6</v>
      </c>
      <c r="B24629">
        <v>25006</v>
      </c>
      <c r="C24629">
        <v>3</v>
      </c>
      <c r="D24629">
        <v>92000</v>
      </c>
      <c r="E24629" s="46">
        <v>45261</v>
      </c>
      <c r="F24629">
        <v>519</v>
      </c>
      <c r="I24629" t="str">
        <f>INDEX(LedgerMapping[[#All],[Level 3]],MATCH(Actuals[[#This Row],[Sub Ledger]],LedgerMapping[[#All],[Sub Ledger]],0))</f>
        <v>Other</v>
      </c>
      <c r="J24629" s="22">
        <f>YEAR(Actuals[[#This Row],[Date]])</f>
        <v>2023</v>
      </c>
      <c r="K24629" s="22">
        <f>MONTH(Actuals[[#This Row],[Date]])</f>
        <v>12</v>
      </c>
      <c r="L24629" s="12"/>
    </row>
    <row r="24630" spans="1:12" x14ac:dyDescent="0.3">
      <c r="A24630">
        <v>6</v>
      </c>
      <c r="B24630">
        <v>25032</v>
      </c>
      <c r="C24630">
        <v>4</v>
      </c>
      <c r="D24630">
        <v>92000</v>
      </c>
      <c r="E24630" s="46">
        <v>45261</v>
      </c>
      <c r="F24630">
        <v>285</v>
      </c>
      <c r="I24630" t="str">
        <f>INDEX(LedgerMapping[[#All],[Level 3]],MATCH(Actuals[[#This Row],[Sub Ledger]],LedgerMapping[[#All],[Sub Ledger]],0))</f>
        <v>Other</v>
      </c>
      <c r="J24630" s="22">
        <f>YEAR(Actuals[[#This Row],[Date]])</f>
        <v>2023</v>
      </c>
      <c r="K24630" s="22">
        <f>MONTH(Actuals[[#This Row],[Date]])</f>
        <v>12</v>
      </c>
      <c r="L24630" s="12"/>
    </row>
    <row r="24631" spans="1:12" x14ac:dyDescent="0.3">
      <c r="A24631">
        <v>6</v>
      </c>
      <c r="B24631">
        <v>25058</v>
      </c>
      <c r="C24631">
        <v>5</v>
      </c>
      <c r="D24631">
        <v>92000</v>
      </c>
      <c r="E24631" s="46">
        <v>45261</v>
      </c>
      <c r="F24631">
        <v>137</v>
      </c>
      <c r="I24631" t="str">
        <f>INDEX(LedgerMapping[[#All],[Level 3]],MATCH(Actuals[[#This Row],[Sub Ledger]],LedgerMapping[[#All],[Sub Ledger]],0))</f>
        <v>Other</v>
      </c>
      <c r="J24631" s="22">
        <f>YEAR(Actuals[[#This Row],[Date]])</f>
        <v>2023</v>
      </c>
      <c r="K24631" s="22">
        <f>MONTH(Actuals[[#This Row],[Date]])</f>
        <v>12</v>
      </c>
      <c r="L24631" s="12"/>
    </row>
    <row r="24632" spans="1:12" x14ac:dyDescent="0.3">
      <c r="A24632">
        <v>6</v>
      </c>
      <c r="B24632">
        <v>25091</v>
      </c>
      <c r="C24632">
        <v>6</v>
      </c>
      <c r="D24632">
        <v>92000</v>
      </c>
      <c r="E24632" s="46">
        <v>45261</v>
      </c>
      <c r="F24632">
        <v>388</v>
      </c>
      <c r="I24632" t="str">
        <f>INDEX(LedgerMapping[[#All],[Level 3]],MATCH(Actuals[[#This Row],[Sub Ledger]],LedgerMapping[[#All],[Sub Ledger]],0))</f>
        <v>Other</v>
      </c>
      <c r="J24632" s="22">
        <f>YEAR(Actuals[[#This Row],[Date]])</f>
        <v>2023</v>
      </c>
      <c r="K24632" s="22">
        <f>MONTH(Actuals[[#This Row],[Date]])</f>
        <v>12</v>
      </c>
      <c r="L24632" s="12"/>
    </row>
    <row r="24633" spans="1:12" x14ac:dyDescent="0.3">
      <c r="A24633">
        <v>6</v>
      </c>
      <c r="B24633">
        <v>26017</v>
      </c>
      <c r="C24633">
        <v>1</v>
      </c>
      <c r="D24633">
        <v>92000</v>
      </c>
      <c r="E24633" s="46">
        <v>45291</v>
      </c>
      <c r="F24633">
        <v>452</v>
      </c>
      <c r="I24633" t="str">
        <f>INDEX(LedgerMapping[[#All],[Level 3]],MATCH(Actuals[[#This Row],[Sub Ledger]],LedgerMapping[[#All],[Sub Ledger]],0))</f>
        <v>Other</v>
      </c>
      <c r="J24633" s="22">
        <f>YEAR(Actuals[[#This Row],[Date]])</f>
        <v>2023</v>
      </c>
      <c r="K24633" s="22">
        <f>MONTH(Actuals[[#This Row],[Date]])</f>
        <v>12</v>
      </c>
      <c r="L24633" s="12"/>
    </row>
    <row r="24634" spans="1:12" x14ac:dyDescent="0.3">
      <c r="A24634">
        <v>6</v>
      </c>
      <c r="B24634">
        <v>26044</v>
      </c>
      <c r="C24634">
        <v>2</v>
      </c>
      <c r="D24634">
        <v>92000</v>
      </c>
      <c r="E24634" s="46">
        <v>45291</v>
      </c>
      <c r="F24634">
        <v>161</v>
      </c>
      <c r="I24634" t="str">
        <f>INDEX(LedgerMapping[[#All],[Level 3]],MATCH(Actuals[[#This Row],[Sub Ledger]],LedgerMapping[[#All],[Sub Ledger]],0))</f>
        <v>Other</v>
      </c>
      <c r="J24634" s="22">
        <f>YEAR(Actuals[[#This Row],[Date]])</f>
        <v>2023</v>
      </c>
      <c r="K24634" s="22">
        <f>MONTH(Actuals[[#This Row],[Date]])</f>
        <v>12</v>
      </c>
      <c r="L24634" s="12"/>
    </row>
    <row r="24635" spans="1:12" x14ac:dyDescent="0.3">
      <c r="A24635">
        <v>6</v>
      </c>
      <c r="B24635">
        <v>26072</v>
      </c>
      <c r="C24635">
        <v>3</v>
      </c>
      <c r="D24635">
        <v>92000</v>
      </c>
      <c r="E24635" s="46">
        <v>45291</v>
      </c>
      <c r="F24635">
        <v>782</v>
      </c>
      <c r="I24635" t="str">
        <f>INDEX(LedgerMapping[[#All],[Level 3]],MATCH(Actuals[[#This Row],[Sub Ledger]],LedgerMapping[[#All],[Sub Ledger]],0))</f>
        <v>Other</v>
      </c>
      <c r="J24635" s="22">
        <f>YEAR(Actuals[[#This Row],[Date]])</f>
        <v>2023</v>
      </c>
      <c r="K24635" s="22">
        <f>MONTH(Actuals[[#This Row],[Date]])</f>
        <v>12</v>
      </c>
      <c r="L24635" s="12"/>
    </row>
    <row r="24636" spans="1:12" x14ac:dyDescent="0.3">
      <c r="A24636">
        <v>6</v>
      </c>
      <c r="B24636">
        <v>26098</v>
      </c>
      <c r="C24636">
        <v>4</v>
      </c>
      <c r="D24636">
        <v>92000</v>
      </c>
      <c r="E24636" s="46">
        <v>45291</v>
      </c>
      <c r="F24636">
        <v>418</v>
      </c>
      <c r="I24636" t="str">
        <f>INDEX(LedgerMapping[[#All],[Level 3]],MATCH(Actuals[[#This Row],[Sub Ledger]],LedgerMapping[[#All],[Sub Ledger]],0))</f>
        <v>Other</v>
      </c>
      <c r="J24636" s="22">
        <f>YEAR(Actuals[[#This Row],[Date]])</f>
        <v>2023</v>
      </c>
      <c r="K24636" s="22">
        <f>MONTH(Actuals[[#This Row],[Date]])</f>
        <v>12</v>
      </c>
      <c r="L24636" s="12"/>
    </row>
    <row r="24637" spans="1:12" x14ac:dyDescent="0.3">
      <c r="A24637">
        <v>6</v>
      </c>
      <c r="B24637">
        <v>26124</v>
      </c>
      <c r="C24637">
        <v>5</v>
      </c>
      <c r="D24637">
        <v>92000</v>
      </c>
      <c r="E24637" s="46">
        <v>45291</v>
      </c>
      <c r="F24637">
        <v>371</v>
      </c>
      <c r="I24637" t="str">
        <f>INDEX(LedgerMapping[[#All],[Level 3]],MATCH(Actuals[[#This Row],[Sub Ledger]],LedgerMapping[[#All],[Sub Ledger]],0))</f>
        <v>Other</v>
      </c>
      <c r="J24637" s="22">
        <f>YEAR(Actuals[[#This Row],[Date]])</f>
        <v>2023</v>
      </c>
      <c r="K24637" s="22">
        <f>MONTH(Actuals[[#This Row],[Date]])</f>
        <v>12</v>
      </c>
      <c r="L24637" s="12"/>
    </row>
    <row r="24638" spans="1:12" x14ac:dyDescent="0.3">
      <c r="A24638">
        <v>6</v>
      </c>
      <c r="B24638">
        <v>26157</v>
      </c>
      <c r="C24638">
        <v>6</v>
      </c>
      <c r="D24638">
        <v>92000</v>
      </c>
      <c r="E24638" s="46">
        <v>45291</v>
      </c>
      <c r="F24638">
        <v>510</v>
      </c>
      <c r="I24638" t="str">
        <f>INDEX(LedgerMapping[[#All],[Level 3]],MATCH(Actuals[[#This Row],[Sub Ledger]],LedgerMapping[[#All],[Sub Ledger]],0))</f>
        <v>Other</v>
      </c>
      <c r="J24638" s="22">
        <f>YEAR(Actuals[[#This Row],[Date]])</f>
        <v>2023</v>
      </c>
      <c r="K24638" s="22">
        <f>MONTH(Actuals[[#This Row],[Date]])</f>
        <v>12</v>
      </c>
      <c r="L24638" s="12"/>
    </row>
    <row r="24639" spans="1:12" x14ac:dyDescent="0.3">
      <c r="A24639">
        <v>6</v>
      </c>
      <c r="B24639">
        <v>27146</v>
      </c>
      <c r="C24639">
        <v>1</v>
      </c>
      <c r="D24639">
        <v>92000</v>
      </c>
      <c r="E24639" s="46">
        <v>45322</v>
      </c>
      <c r="F24639">
        <v>447</v>
      </c>
      <c r="I24639" t="str">
        <f>INDEX(LedgerMapping[[#All],[Level 3]],MATCH(Actuals[[#This Row],[Sub Ledger]],LedgerMapping[[#All],[Sub Ledger]],0))</f>
        <v>Other</v>
      </c>
      <c r="J24639" s="22">
        <f>YEAR(Actuals[[#This Row],[Date]])</f>
        <v>2024</v>
      </c>
      <c r="K24639" s="22">
        <f>MONTH(Actuals[[#This Row],[Date]])</f>
        <v>1</v>
      </c>
      <c r="L24639" s="12"/>
    </row>
    <row r="24640" spans="1:12" x14ac:dyDescent="0.3">
      <c r="A24640">
        <v>6</v>
      </c>
      <c r="B24640">
        <v>27173</v>
      </c>
      <c r="C24640">
        <v>2</v>
      </c>
      <c r="D24640">
        <v>92000</v>
      </c>
      <c r="E24640" s="46">
        <v>45322</v>
      </c>
      <c r="F24640">
        <v>204</v>
      </c>
      <c r="I24640" t="str">
        <f>INDEX(LedgerMapping[[#All],[Level 3]],MATCH(Actuals[[#This Row],[Sub Ledger]],LedgerMapping[[#All],[Sub Ledger]],0))</f>
        <v>Other</v>
      </c>
      <c r="J24640" s="22">
        <f>YEAR(Actuals[[#This Row],[Date]])</f>
        <v>2024</v>
      </c>
      <c r="K24640" s="22">
        <f>MONTH(Actuals[[#This Row],[Date]])</f>
        <v>1</v>
      </c>
      <c r="L24640" s="12"/>
    </row>
    <row r="24641" spans="1:12" x14ac:dyDescent="0.3">
      <c r="A24641">
        <v>6</v>
      </c>
      <c r="B24641">
        <v>27201</v>
      </c>
      <c r="C24641">
        <v>3</v>
      </c>
      <c r="D24641">
        <v>92000</v>
      </c>
      <c r="E24641" s="46">
        <v>45322</v>
      </c>
      <c r="F24641">
        <v>702</v>
      </c>
      <c r="I24641" t="str">
        <f>INDEX(LedgerMapping[[#All],[Level 3]],MATCH(Actuals[[#This Row],[Sub Ledger]],LedgerMapping[[#All],[Sub Ledger]],0))</f>
        <v>Other</v>
      </c>
      <c r="J24641" s="22">
        <f>YEAR(Actuals[[#This Row],[Date]])</f>
        <v>2024</v>
      </c>
      <c r="K24641" s="22">
        <f>MONTH(Actuals[[#This Row],[Date]])</f>
        <v>1</v>
      </c>
      <c r="L24641" s="12"/>
    </row>
    <row r="24642" spans="1:12" x14ac:dyDescent="0.3">
      <c r="A24642">
        <v>6</v>
      </c>
      <c r="B24642">
        <v>27227</v>
      </c>
      <c r="C24642">
        <v>4</v>
      </c>
      <c r="D24642">
        <v>92000</v>
      </c>
      <c r="E24642" s="46">
        <v>45322</v>
      </c>
      <c r="F24642">
        <v>492</v>
      </c>
      <c r="I24642" t="str">
        <f>INDEX(LedgerMapping[[#All],[Level 3]],MATCH(Actuals[[#This Row],[Sub Ledger]],LedgerMapping[[#All],[Sub Ledger]],0))</f>
        <v>Other</v>
      </c>
      <c r="J24642" s="22">
        <f>YEAR(Actuals[[#This Row],[Date]])</f>
        <v>2024</v>
      </c>
      <c r="K24642" s="22">
        <f>MONTH(Actuals[[#This Row],[Date]])</f>
        <v>1</v>
      </c>
      <c r="L24642" s="12"/>
    </row>
    <row r="24643" spans="1:12" x14ac:dyDescent="0.3">
      <c r="A24643">
        <v>6</v>
      </c>
      <c r="B24643">
        <v>27253</v>
      </c>
      <c r="C24643">
        <v>5</v>
      </c>
      <c r="D24643">
        <v>92000</v>
      </c>
      <c r="E24643" s="46">
        <v>45322</v>
      </c>
      <c r="F24643">
        <v>223</v>
      </c>
      <c r="I24643" t="str">
        <f>INDEX(LedgerMapping[[#All],[Level 3]],MATCH(Actuals[[#This Row],[Sub Ledger]],LedgerMapping[[#All],[Sub Ledger]],0))</f>
        <v>Other</v>
      </c>
      <c r="J24643" s="22">
        <f>YEAR(Actuals[[#This Row],[Date]])</f>
        <v>2024</v>
      </c>
      <c r="K24643" s="22">
        <f>MONTH(Actuals[[#This Row],[Date]])</f>
        <v>1</v>
      </c>
      <c r="L24643" s="12"/>
    </row>
    <row r="24644" spans="1:12" x14ac:dyDescent="0.3">
      <c r="A24644">
        <v>6</v>
      </c>
      <c r="B24644">
        <v>27286</v>
      </c>
      <c r="C24644">
        <v>6</v>
      </c>
      <c r="D24644">
        <v>92000</v>
      </c>
      <c r="E24644" s="46">
        <v>45322</v>
      </c>
      <c r="F24644">
        <v>427</v>
      </c>
      <c r="I24644" t="str">
        <f>INDEX(LedgerMapping[[#All],[Level 3]],MATCH(Actuals[[#This Row],[Sub Ledger]],LedgerMapping[[#All],[Sub Ledger]],0))</f>
        <v>Other</v>
      </c>
      <c r="J24644" s="22">
        <f>YEAR(Actuals[[#This Row],[Date]])</f>
        <v>2024</v>
      </c>
      <c r="K24644" s="22">
        <f>MONTH(Actuals[[#This Row],[Date]])</f>
        <v>1</v>
      </c>
      <c r="L24644" s="12"/>
    </row>
    <row r="24645" spans="1:12" x14ac:dyDescent="0.3">
      <c r="A24645">
        <v>6</v>
      </c>
      <c r="B24645">
        <v>28298</v>
      </c>
      <c r="C24645">
        <v>1</v>
      </c>
      <c r="D24645">
        <v>92000</v>
      </c>
      <c r="E24645" s="46">
        <v>45354</v>
      </c>
      <c r="F24645">
        <v>612</v>
      </c>
      <c r="I24645" t="str">
        <f>INDEX(LedgerMapping[[#All],[Level 3]],MATCH(Actuals[[#This Row],[Sub Ledger]],LedgerMapping[[#All],[Sub Ledger]],0))</f>
        <v>Other</v>
      </c>
      <c r="J24645" s="22">
        <f>YEAR(Actuals[[#This Row],[Date]])</f>
        <v>2024</v>
      </c>
      <c r="K24645" s="22">
        <f>MONTH(Actuals[[#This Row],[Date]])</f>
        <v>3</v>
      </c>
      <c r="L24645" s="12"/>
    </row>
    <row r="24646" spans="1:12" x14ac:dyDescent="0.3">
      <c r="A24646">
        <v>6</v>
      </c>
      <c r="B24646">
        <v>28325</v>
      </c>
      <c r="C24646">
        <v>2</v>
      </c>
      <c r="D24646">
        <v>92000</v>
      </c>
      <c r="E24646" s="46">
        <v>45354</v>
      </c>
      <c r="F24646">
        <v>153</v>
      </c>
      <c r="I24646" t="str">
        <f>INDEX(LedgerMapping[[#All],[Level 3]],MATCH(Actuals[[#This Row],[Sub Ledger]],LedgerMapping[[#All],[Sub Ledger]],0))</f>
        <v>Other</v>
      </c>
      <c r="J24646" s="22">
        <f>YEAR(Actuals[[#This Row],[Date]])</f>
        <v>2024</v>
      </c>
      <c r="K24646" s="22">
        <f>MONTH(Actuals[[#This Row],[Date]])</f>
        <v>3</v>
      </c>
      <c r="L24646" s="12"/>
    </row>
    <row r="24647" spans="1:12" x14ac:dyDescent="0.3">
      <c r="A24647">
        <v>6</v>
      </c>
      <c r="B24647">
        <v>28353</v>
      </c>
      <c r="C24647">
        <v>3</v>
      </c>
      <c r="D24647">
        <v>92000</v>
      </c>
      <c r="E24647" s="46">
        <v>45354</v>
      </c>
      <c r="F24647">
        <v>761</v>
      </c>
      <c r="I24647" t="str">
        <f>INDEX(LedgerMapping[[#All],[Level 3]],MATCH(Actuals[[#This Row],[Sub Ledger]],LedgerMapping[[#All],[Sub Ledger]],0))</f>
        <v>Other</v>
      </c>
      <c r="J24647" s="22">
        <f>YEAR(Actuals[[#This Row],[Date]])</f>
        <v>2024</v>
      </c>
      <c r="K24647" s="22">
        <f>MONTH(Actuals[[#This Row],[Date]])</f>
        <v>3</v>
      </c>
      <c r="L24647" s="12"/>
    </row>
    <row r="24648" spans="1:12" x14ac:dyDescent="0.3">
      <c r="A24648">
        <v>6</v>
      </c>
      <c r="B24648">
        <v>28379</v>
      </c>
      <c r="C24648">
        <v>4</v>
      </c>
      <c r="D24648">
        <v>92000</v>
      </c>
      <c r="E24648" s="46">
        <v>45354</v>
      </c>
      <c r="F24648">
        <v>408</v>
      </c>
      <c r="I24648" t="str">
        <f>INDEX(LedgerMapping[[#All],[Level 3]],MATCH(Actuals[[#This Row],[Sub Ledger]],LedgerMapping[[#All],[Sub Ledger]],0))</f>
        <v>Other</v>
      </c>
      <c r="J24648" s="22">
        <f>YEAR(Actuals[[#This Row],[Date]])</f>
        <v>2024</v>
      </c>
      <c r="K24648" s="22">
        <f>MONTH(Actuals[[#This Row],[Date]])</f>
        <v>3</v>
      </c>
      <c r="L24648" s="12"/>
    </row>
    <row r="24649" spans="1:12" x14ac:dyDescent="0.3">
      <c r="A24649">
        <v>6</v>
      </c>
      <c r="B24649">
        <v>28405</v>
      </c>
      <c r="C24649">
        <v>5</v>
      </c>
      <c r="D24649">
        <v>92000</v>
      </c>
      <c r="E24649" s="46">
        <v>45354</v>
      </c>
      <c r="F24649">
        <v>310</v>
      </c>
      <c r="I24649" t="str">
        <f>INDEX(LedgerMapping[[#All],[Level 3]],MATCH(Actuals[[#This Row],[Sub Ledger]],LedgerMapping[[#All],[Sub Ledger]],0))</f>
        <v>Other</v>
      </c>
      <c r="J24649" s="22">
        <f>YEAR(Actuals[[#This Row],[Date]])</f>
        <v>2024</v>
      </c>
      <c r="K24649" s="22">
        <f>MONTH(Actuals[[#This Row],[Date]])</f>
        <v>3</v>
      </c>
      <c r="L24649" s="12"/>
    </row>
    <row r="24650" spans="1:12" x14ac:dyDescent="0.3">
      <c r="A24650">
        <v>6</v>
      </c>
      <c r="B24650">
        <v>28438</v>
      </c>
      <c r="C24650">
        <v>6</v>
      </c>
      <c r="D24650">
        <v>92000</v>
      </c>
      <c r="E24650" s="46">
        <v>45354</v>
      </c>
      <c r="F24650">
        <v>519</v>
      </c>
      <c r="I24650" t="str">
        <f>INDEX(LedgerMapping[[#All],[Level 3]],MATCH(Actuals[[#This Row],[Sub Ledger]],LedgerMapping[[#All],[Sub Ledger]],0))</f>
        <v>Other</v>
      </c>
      <c r="J24650" s="22">
        <f>YEAR(Actuals[[#This Row],[Date]])</f>
        <v>2024</v>
      </c>
      <c r="K24650" s="22">
        <f>MONTH(Actuals[[#This Row],[Date]])</f>
        <v>3</v>
      </c>
      <c r="L24650" s="12"/>
    </row>
    <row r="24651" spans="1:12" x14ac:dyDescent="0.3">
      <c r="A24651">
        <v>6</v>
      </c>
      <c r="B24651">
        <v>29452</v>
      </c>
      <c r="C24651">
        <v>1</v>
      </c>
      <c r="D24651">
        <v>92000</v>
      </c>
      <c r="E24651" s="46">
        <v>45384</v>
      </c>
      <c r="F24651">
        <v>499</v>
      </c>
      <c r="I24651" t="str">
        <f>INDEX(LedgerMapping[[#All],[Level 3]],MATCH(Actuals[[#This Row],[Sub Ledger]],LedgerMapping[[#All],[Sub Ledger]],0))</f>
        <v>Other</v>
      </c>
      <c r="J24651" s="22">
        <f>YEAR(Actuals[[#This Row],[Date]])</f>
        <v>2024</v>
      </c>
      <c r="K24651" s="22">
        <f>MONTH(Actuals[[#This Row],[Date]])</f>
        <v>4</v>
      </c>
      <c r="L24651" s="12"/>
    </row>
    <row r="24652" spans="1:12" x14ac:dyDescent="0.3">
      <c r="A24652">
        <v>6</v>
      </c>
      <c r="B24652">
        <v>29479</v>
      </c>
      <c r="C24652">
        <v>2</v>
      </c>
      <c r="D24652">
        <v>92000</v>
      </c>
      <c r="E24652" s="46">
        <v>45384</v>
      </c>
      <c r="F24652">
        <v>176</v>
      </c>
      <c r="I24652" t="str">
        <f>INDEX(LedgerMapping[[#All],[Level 3]],MATCH(Actuals[[#This Row],[Sub Ledger]],LedgerMapping[[#All],[Sub Ledger]],0))</f>
        <v>Other</v>
      </c>
      <c r="J24652" s="22">
        <f>YEAR(Actuals[[#This Row],[Date]])</f>
        <v>2024</v>
      </c>
      <c r="K24652" s="22">
        <f>MONTH(Actuals[[#This Row],[Date]])</f>
        <v>4</v>
      </c>
      <c r="L24652" s="12"/>
    </row>
    <row r="24653" spans="1:12" x14ac:dyDescent="0.3">
      <c r="A24653">
        <v>6</v>
      </c>
      <c r="B24653">
        <v>29507</v>
      </c>
      <c r="C24653">
        <v>3</v>
      </c>
      <c r="D24653">
        <v>92000</v>
      </c>
      <c r="E24653" s="46">
        <v>45384</v>
      </c>
      <c r="F24653">
        <v>704</v>
      </c>
      <c r="I24653" t="str">
        <f>INDEX(LedgerMapping[[#All],[Level 3]],MATCH(Actuals[[#This Row],[Sub Ledger]],LedgerMapping[[#All],[Sub Ledger]],0))</f>
        <v>Other</v>
      </c>
      <c r="J24653" s="22">
        <f>YEAR(Actuals[[#This Row],[Date]])</f>
        <v>2024</v>
      </c>
      <c r="K24653" s="22">
        <f>MONTH(Actuals[[#This Row],[Date]])</f>
        <v>4</v>
      </c>
      <c r="L24653" s="12"/>
    </row>
    <row r="24654" spans="1:12" x14ac:dyDescent="0.3">
      <c r="A24654">
        <v>6</v>
      </c>
      <c r="B24654">
        <v>29533</v>
      </c>
      <c r="C24654">
        <v>4</v>
      </c>
      <c r="D24654">
        <v>92000</v>
      </c>
      <c r="E24654" s="46">
        <v>45384</v>
      </c>
      <c r="F24654">
        <v>396</v>
      </c>
      <c r="I24654" t="str">
        <f>INDEX(LedgerMapping[[#All],[Level 3]],MATCH(Actuals[[#This Row],[Sub Ledger]],LedgerMapping[[#All],[Sub Ledger]],0))</f>
        <v>Other</v>
      </c>
      <c r="J24654" s="22">
        <f>YEAR(Actuals[[#This Row],[Date]])</f>
        <v>2024</v>
      </c>
      <c r="K24654" s="22">
        <f>MONTH(Actuals[[#This Row],[Date]])</f>
        <v>4</v>
      </c>
      <c r="L24654" s="12"/>
    </row>
    <row r="24655" spans="1:12" x14ac:dyDescent="0.3">
      <c r="A24655">
        <v>6</v>
      </c>
      <c r="B24655">
        <v>29559</v>
      </c>
      <c r="C24655">
        <v>5</v>
      </c>
      <c r="D24655">
        <v>92000</v>
      </c>
      <c r="E24655" s="46">
        <v>45384</v>
      </c>
      <c r="F24655">
        <v>246</v>
      </c>
      <c r="I24655" t="str">
        <f>INDEX(LedgerMapping[[#All],[Level 3]],MATCH(Actuals[[#This Row],[Sub Ledger]],LedgerMapping[[#All],[Sub Ledger]],0))</f>
        <v>Other</v>
      </c>
      <c r="J24655" s="22">
        <f>YEAR(Actuals[[#This Row],[Date]])</f>
        <v>2024</v>
      </c>
      <c r="K24655" s="22">
        <f>MONTH(Actuals[[#This Row],[Date]])</f>
        <v>4</v>
      </c>
      <c r="L24655" s="12"/>
    </row>
    <row r="24656" spans="1:12" x14ac:dyDescent="0.3">
      <c r="A24656">
        <v>6</v>
      </c>
      <c r="B24656">
        <v>1687</v>
      </c>
      <c r="C24656">
        <v>2</v>
      </c>
      <c r="D24656">
        <v>92000</v>
      </c>
      <c r="E24656" s="46">
        <v>44593</v>
      </c>
      <c r="F24656">
        <v>135</v>
      </c>
      <c r="I24656" t="str">
        <f>INDEX(LedgerMapping[[#All],[Level 3]],MATCH(Actuals[[#This Row],[Sub Ledger]],LedgerMapping[[#All],[Sub Ledger]],0))</f>
        <v>Other</v>
      </c>
      <c r="J24656" s="22">
        <f>YEAR(Actuals[[#This Row],[Date]])</f>
        <v>2022</v>
      </c>
      <c r="K24656" s="22">
        <f>MONTH(Actuals[[#This Row],[Date]])</f>
        <v>2</v>
      </c>
      <c r="L24656" s="12"/>
    </row>
    <row r="24657" spans="1:12" x14ac:dyDescent="0.3">
      <c r="A24657">
        <v>6</v>
      </c>
      <c r="B24657">
        <v>30578</v>
      </c>
      <c r="C24657">
        <v>1</v>
      </c>
      <c r="D24657">
        <v>92000</v>
      </c>
      <c r="E24657" s="46">
        <v>45415</v>
      </c>
      <c r="F24657">
        <v>582</v>
      </c>
      <c r="I24657" t="str">
        <f>INDEX(LedgerMapping[[#All],[Level 3]],MATCH(Actuals[[#This Row],[Sub Ledger]],LedgerMapping[[#All],[Sub Ledger]],0))</f>
        <v>Other</v>
      </c>
      <c r="J24657" s="22">
        <f>YEAR(Actuals[[#This Row],[Date]])</f>
        <v>2024</v>
      </c>
      <c r="K24657" s="22">
        <f>MONTH(Actuals[[#This Row],[Date]])</f>
        <v>5</v>
      </c>
      <c r="L24657" s="12"/>
    </row>
    <row r="24658" spans="1:12" x14ac:dyDescent="0.3">
      <c r="A24658">
        <v>6</v>
      </c>
      <c r="B24658">
        <v>30605</v>
      </c>
      <c r="C24658">
        <v>2</v>
      </c>
      <c r="D24658">
        <v>92000</v>
      </c>
      <c r="E24658" s="46">
        <v>45415</v>
      </c>
      <c r="F24658">
        <v>276</v>
      </c>
      <c r="I24658" t="str">
        <f>INDEX(LedgerMapping[[#All],[Level 3]],MATCH(Actuals[[#This Row],[Sub Ledger]],LedgerMapping[[#All],[Sub Ledger]],0))</f>
        <v>Other</v>
      </c>
      <c r="J24658" s="22">
        <f>YEAR(Actuals[[#This Row],[Date]])</f>
        <v>2024</v>
      </c>
      <c r="K24658" s="22">
        <f>MONTH(Actuals[[#This Row],[Date]])</f>
        <v>5</v>
      </c>
      <c r="L24658" s="12"/>
    </row>
    <row r="24659" spans="1:12" x14ac:dyDescent="0.3">
      <c r="A24659">
        <v>6</v>
      </c>
      <c r="B24659">
        <v>30633</v>
      </c>
      <c r="C24659">
        <v>3</v>
      </c>
      <c r="D24659">
        <v>92000</v>
      </c>
      <c r="E24659" s="46">
        <v>45415</v>
      </c>
      <c r="F24659">
        <v>534</v>
      </c>
      <c r="I24659" t="str">
        <f>INDEX(LedgerMapping[[#All],[Level 3]],MATCH(Actuals[[#This Row],[Sub Ledger]],LedgerMapping[[#All],[Sub Ledger]],0))</f>
        <v>Other</v>
      </c>
      <c r="J24659" s="22">
        <f>YEAR(Actuals[[#This Row],[Date]])</f>
        <v>2024</v>
      </c>
      <c r="K24659" s="22">
        <f>MONTH(Actuals[[#This Row],[Date]])</f>
        <v>5</v>
      </c>
      <c r="L24659" s="12"/>
    </row>
    <row r="24660" spans="1:12" x14ac:dyDescent="0.3">
      <c r="A24660">
        <v>6</v>
      </c>
      <c r="B24660">
        <v>30659</v>
      </c>
      <c r="C24660">
        <v>4</v>
      </c>
      <c r="D24660">
        <v>92000</v>
      </c>
      <c r="E24660" s="46">
        <v>45415</v>
      </c>
      <c r="F24660">
        <v>309</v>
      </c>
      <c r="I24660" t="str">
        <f>INDEX(LedgerMapping[[#All],[Level 3]],MATCH(Actuals[[#This Row],[Sub Ledger]],LedgerMapping[[#All],[Sub Ledger]],0))</f>
        <v>Other</v>
      </c>
      <c r="J24660" s="22">
        <f>YEAR(Actuals[[#This Row],[Date]])</f>
        <v>2024</v>
      </c>
      <c r="K24660" s="22">
        <f>MONTH(Actuals[[#This Row],[Date]])</f>
        <v>5</v>
      </c>
      <c r="L24660" s="12"/>
    </row>
    <row r="24661" spans="1:12" x14ac:dyDescent="0.3">
      <c r="A24661">
        <v>6</v>
      </c>
      <c r="B24661">
        <v>30685</v>
      </c>
      <c r="C24661">
        <v>5</v>
      </c>
      <c r="D24661">
        <v>92000</v>
      </c>
      <c r="E24661" s="46">
        <v>45415</v>
      </c>
      <c r="F24661">
        <v>257</v>
      </c>
      <c r="I24661" t="str">
        <f>INDEX(LedgerMapping[[#All],[Level 3]],MATCH(Actuals[[#This Row],[Sub Ledger]],LedgerMapping[[#All],[Sub Ledger]],0))</f>
        <v>Other</v>
      </c>
      <c r="J24661" s="22">
        <f>YEAR(Actuals[[#This Row],[Date]])</f>
        <v>2024</v>
      </c>
      <c r="K24661" s="22">
        <f>MONTH(Actuals[[#This Row],[Date]])</f>
        <v>5</v>
      </c>
      <c r="L24661" s="12"/>
    </row>
    <row r="24662" spans="1:12" x14ac:dyDescent="0.3">
      <c r="A24662">
        <v>6</v>
      </c>
      <c r="B24662">
        <v>30718</v>
      </c>
      <c r="C24662">
        <v>6</v>
      </c>
      <c r="D24662">
        <v>92000</v>
      </c>
      <c r="E24662" s="46">
        <v>45415</v>
      </c>
      <c r="F24662">
        <v>391</v>
      </c>
      <c r="I24662" t="str">
        <f>INDEX(LedgerMapping[[#All],[Level 3]],MATCH(Actuals[[#This Row],[Sub Ledger]],LedgerMapping[[#All],[Sub Ledger]],0))</f>
        <v>Other</v>
      </c>
      <c r="J24662" s="22">
        <f>YEAR(Actuals[[#This Row],[Date]])</f>
        <v>2024</v>
      </c>
      <c r="K24662" s="22">
        <f>MONTH(Actuals[[#This Row],[Date]])</f>
        <v>5</v>
      </c>
      <c r="L24662" s="12"/>
    </row>
    <row r="24663" spans="1:12" x14ac:dyDescent="0.3">
      <c r="A24663">
        <v>6</v>
      </c>
      <c r="B24663">
        <v>31704</v>
      </c>
      <c r="C24663">
        <v>1</v>
      </c>
      <c r="D24663">
        <v>92000</v>
      </c>
      <c r="E24663" s="46">
        <v>45445</v>
      </c>
      <c r="F24663">
        <v>560</v>
      </c>
      <c r="I24663" t="str">
        <f>INDEX(LedgerMapping[[#All],[Level 3]],MATCH(Actuals[[#This Row],[Sub Ledger]],LedgerMapping[[#All],[Sub Ledger]],0))</f>
        <v>Other</v>
      </c>
      <c r="J24663" s="22">
        <f>YEAR(Actuals[[#This Row],[Date]])</f>
        <v>2024</v>
      </c>
      <c r="K24663" s="22">
        <f>MONTH(Actuals[[#This Row],[Date]])</f>
        <v>6</v>
      </c>
      <c r="L24663" s="12"/>
    </row>
    <row r="24664" spans="1:12" x14ac:dyDescent="0.3">
      <c r="A24664">
        <v>6</v>
      </c>
      <c r="B24664">
        <v>31731</v>
      </c>
      <c r="C24664">
        <v>2</v>
      </c>
      <c r="D24664">
        <v>92000</v>
      </c>
      <c r="E24664" s="46">
        <v>45445</v>
      </c>
      <c r="F24664">
        <v>180</v>
      </c>
      <c r="I24664" t="str">
        <f>INDEX(LedgerMapping[[#All],[Level 3]],MATCH(Actuals[[#This Row],[Sub Ledger]],LedgerMapping[[#All],[Sub Ledger]],0))</f>
        <v>Other</v>
      </c>
      <c r="J24664" s="22">
        <f>YEAR(Actuals[[#This Row],[Date]])</f>
        <v>2024</v>
      </c>
      <c r="K24664" s="22">
        <f>MONTH(Actuals[[#This Row],[Date]])</f>
        <v>6</v>
      </c>
      <c r="L24664" s="12"/>
    </row>
    <row r="24665" spans="1:12" x14ac:dyDescent="0.3">
      <c r="A24665">
        <v>6</v>
      </c>
      <c r="B24665">
        <v>31759</v>
      </c>
      <c r="C24665">
        <v>3</v>
      </c>
      <c r="D24665">
        <v>92000</v>
      </c>
      <c r="E24665" s="46">
        <v>45445</v>
      </c>
      <c r="F24665">
        <v>652</v>
      </c>
      <c r="I24665" t="str">
        <f>INDEX(LedgerMapping[[#All],[Level 3]],MATCH(Actuals[[#This Row],[Sub Ledger]],LedgerMapping[[#All],[Sub Ledger]],0))</f>
        <v>Other</v>
      </c>
      <c r="J24665" s="22">
        <f>YEAR(Actuals[[#This Row],[Date]])</f>
        <v>2024</v>
      </c>
      <c r="K24665" s="22">
        <f>MONTH(Actuals[[#This Row],[Date]])</f>
        <v>6</v>
      </c>
      <c r="L24665" s="12"/>
    </row>
    <row r="24666" spans="1:12" x14ac:dyDescent="0.3">
      <c r="A24666">
        <v>6</v>
      </c>
      <c r="B24666">
        <v>31785</v>
      </c>
      <c r="C24666">
        <v>4</v>
      </c>
      <c r="D24666">
        <v>92000</v>
      </c>
      <c r="E24666" s="46">
        <v>45445</v>
      </c>
      <c r="F24666">
        <v>367</v>
      </c>
      <c r="I24666" t="str">
        <f>INDEX(LedgerMapping[[#All],[Level 3]],MATCH(Actuals[[#This Row],[Sub Ledger]],LedgerMapping[[#All],[Sub Ledger]],0))</f>
        <v>Other</v>
      </c>
      <c r="J24666" s="22">
        <f>YEAR(Actuals[[#This Row],[Date]])</f>
        <v>2024</v>
      </c>
      <c r="K24666" s="22">
        <f>MONTH(Actuals[[#This Row],[Date]])</f>
        <v>6</v>
      </c>
      <c r="L24666" s="12"/>
    </row>
    <row r="24667" spans="1:12" x14ac:dyDescent="0.3">
      <c r="A24667">
        <v>6</v>
      </c>
      <c r="B24667">
        <v>31811</v>
      </c>
      <c r="C24667">
        <v>5</v>
      </c>
      <c r="D24667">
        <v>92000</v>
      </c>
      <c r="E24667" s="46">
        <v>45445</v>
      </c>
      <c r="F24667">
        <v>259</v>
      </c>
      <c r="I24667" t="str">
        <f>INDEX(LedgerMapping[[#All],[Level 3]],MATCH(Actuals[[#This Row],[Sub Ledger]],LedgerMapping[[#All],[Sub Ledger]],0))</f>
        <v>Other</v>
      </c>
      <c r="J24667" s="22">
        <f>YEAR(Actuals[[#This Row],[Date]])</f>
        <v>2024</v>
      </c>
      <c r="K24667" s="22">
        <f>MONTH(Actuals[[#This Row],[Date]])</f>
        <v>6</v>
      </c>
      <c r="L24667" s="12"/>
    </row>
    <row r="24668" spans="1:12" x14ac:dyDescent="0.3">
      <c r="A24668">
        <v>6</v>
      </c>
      <c r="B24668">
        <v>31844</v>
      </c>
      <c r="C24668">
        <v>6</v>
      </c>
      <c r="D24668">
        <v>92000</v>
      </c>
      <c r="E24668" s="46">
        <v>45445</v>
      </c>
      <c r="F24668">
        <v>462</v>
      </c>
      <c r="I24668" t="str">
        <f>INDEX(LedgerMapping[[#All],[Level 3]],MATCH(Actuals[[#This Row],[Sub Ledger]],LedgerMapping[[#All],[Sub Ledger]],0))</f>
        <v>Other</v>
      </c>
      <c r="J24668" s="22">
        <f>YEAR(Actuals[[#This Row],[Date]])</f>
        <v>2024</v>
      </c>
      <c r="K24668" s="22">
        <f>MONTH(Actuals[[#This Row],[Date]])</f>
        <v>6</v>
      </c>
      <c r="L24668" s="12"/>
    </row>
    <row r="24669" spans="1:12" x14ac:dyDescent="0.3">
      <c r="A24669">
        <v>6</v>
      </c>
      <c r="B24669">
        <v>32828</v>
      </c>
      <c r="C24669">
        <v>1</v>
      </c>
      <c r="D24669">
        <v>92000</v>
      </c>
      <c r="E24669" s="46">
        <v>45476</v>
      </c>
      <c r="F24669">
        <v>660</v>
      </c>
      <c r="I24669" t="str">
        <f>INDEX(LedgerMapping[[#All],[Level 3]],MATCH(Actuals[[#This Row],[Sub Ledger]],LedgerMapping[[#All],[Sub Ledger]],0))</f>
        <v>Other</v>
      </c>
      <c r="J24669" s="22">
        <f>YEAR(Actuals[[#This Row],[Date]])</f>
        <v>2024</v>
      </c>
      <c r="K24669" s="22">
        <f>MONTH(Actuals[[#This Row],[Date]])</f>
        <v>7</v>
      </c>
      <c r="L24669" s="12"/>
    </row>
    <row r="24670" spans="1:12" x14ac:dyDescent="0.3">
      <c r="A24670">
        <v>6</v>
      </c>
      <c r="B24670">
        <v>32855</v>
      </c>
      <c r="C24670">
        <v>2</v>
      </c>
      <c r="D24670">
        <v>92000</v>
      </c>
      <c r="E24670" s="46">
        <v>45476</v>
      </c>
      <c r="F24670">
        <v>148</v>
      </c>
      <c r="I24670" t="str">
        <f>INDEX(LedgerMapping[[#All],[Level 3]],MATCH(Actuals[[#This Row],[Sub Ledger]],LedgerMapping[[#All],[Sub Ledger]],0))</f>
        <v>Other</v>
      </c>
      <c r="J24670" s="22">
        <f>YEAR(Actuals[[#This Row],[Date]])</f>
        <v>2024</v>
      </c>
      <c r="K24670" s="22">
        <f>MONTH(Actuals[[#This Row],[Date]])</f>
        <v>7</v>
      </c>
      <c r="L24670" s="12"/>
    </row>
    <row r="24671" spans="1:12" x14ac:dyDescent="0.3">
      <c r="A24671">
        <v>6</v>
      </c>
      <c r="B24671">
        <v>32883</v>
      </c>
      <c r="C24671">
        <v>3</v>
      </c>
      <c r="D24671">
        <v>92000</v>
      </c>
      <c r="E24671" s="46">
        <v>45476</v>
      </c>
      <c r="F24671">
        <v>569</v>
      </c>
      <c r="I24671" t="str">
        <f>INDEX(LedgerMapping[[#All],[Level 3]],MATCH(Actuals[[#This Row],[Sub Ledger]],LedgerMapping[[#All],[Sub Ledger]],0))</f>
        <v>Other</v>
      </c>
      <c r="J24671" s="22">
        <f>YEAR(Actuals[[#This Row],[Date]])</f>
        <v>2024</v>
      </c>
      <c r="K24671" s="22">
        <f>MONTH(Actuals[[#This Row],[Date]])</f>
        <v>7</v>
      </c>
      <c r="L24671" s="12"/>
    </row>
    <row r="24672" spans="1:12" x14ac:dyDescent="0.3">
      <c r="A24672">
        <v>6</v>
      </c>
      <c r="B24672">
        <v>32909</v>
      </c>
      <c r="C24672">
        <v>4</v>
      </c>
      <c r="D24672">
        <v>92000</v>
      </c>
      <c r="E24672" s="46">
        <v>45476</v>
      </c>
      <c r="F24672">
        <v>448</v>
      </c>
      <c r="I24672" t="str">
        <f>INDEX(LedgerMapping[[#All],[Level 3]],MATCH(Actuals[[#This Row],[Sub Ledger]],LedgerMapping[[#All],[Sub Ledger]],0))</f>
        <v>Other</v>
      </c>
      <c r="J24672" s="22">
        <f>YEAR(Actuals[[#This Row],[Date]])</f>
        <v>2024</v>
      </c>
      <c r="K24672" s="22">
        <f>MONTH(Actuals[[#This Row],[Date]])</f>
        <v>7</v>
      </c>
      <c r="L24672" s="12"/>
    </row>
    <row r="24673" spans="1:12" x14ac:dyDescent="0.3">
      <c r="A24673">
        <v>6</v>
      </c>
      <c r="B24673">
        <v>32935</v>
      </c>
      <c r="C24673">
        <v>5</v>
      </c>
      <c r="D24673">
        <v>92000</v>
      </c>
      <c r="E24673" s="46">
        <v>45476</v>
      </c>
      <c r="F24673">
        <v>223</v>
      </c>
      <c r="I24673" t="str">
        <f>INDEX(LedgerMapping[[#All],[Level 3]],MATCH(Actuals[[#This Row],[Sub Ledger]],LedgerMapping[[#All],[Sub Ledger]],0))</f>
        <v>Other</v>
      </c>
      <c r="J24673" s="22">
        <f>YEAR(Actuals[[#This Row],[Date]])</f>
        <v>2024</v>
      </c>
      <c r="K24673" s="22">
        <f>MONTH(Actuals[[#This Row],[Date]])</f>
        <v>7</v>
      </c>
      <c r="L24673" s="12"/>
    </row>
    <row r="24674" spans="1:12" x14ac:dyDescent="0.3">
      <c r="A24674">
        <v>6</v>
      </c>
      <c r="B24674">
        <v>32968</v>
      </c>
      <c r="C24674">
        <v>6</v>
      </c>
      <c r="D24674">
        <v>92000</v>
      </c>
      <c r="E24674" s="46">
        <v>45476</v>
      </c>
      <c r="F24674">
        <v>598</v>
      </c>
      <c r="I24674" t="str">
        <f>INDEX(LedgerMapping[[#All],[Level 3]],MATCH(Actuals[[#This Row],[Sub Ledger]],LedgerMapping[[#All],[Sub Ledger]],0))</f>
        <v>Other</v>
      </c>
      <c r="J24674" s="22">
        <f>YEAR(Actuals[[#This Row],[Date]])</f>
        <v>2024</v>
      </c>
      <c r="K24674" s="22">
        <f>MONTH(Actuals[[#This Row],[Date]])</f>
        <v>7</v>
      </c>
      <c r="L24674" s="12"/>
    </row>
    <row r="24675" spans="1:12" x14ac:dyDescent="0.3">
      <c r="A24675">
        <v>6</v>
      </c>
      <c r="B24675">
        <v>33952</v>
      </c>
      <c r="C24675">
        <v>1</v>
      </c>
      <c r="D24675">
        <v>92000</v>
      </c>
      <c r="E24675" s="46">
        <v>45507</v>
      </c>
      <c r="F24675">
        <v>600</v>
      </c>
      <c r="I24675" t="str">
        <f>INDEX(LedgerMapping[[#All],[Level 3]],MATCH(Actuals[[#This Row],[Sub Ledger]],LedgerMapping[[#All],[Sub Ledger]],0))</f>
        <v>Other</v>
      </c>
      <c r="J24675" s="22">
        <f>YEAR(Actuals[[#This Row],[Date]])</f>
        <v>2024</v>
      </c>
      <c r="K24675" s="22">
        <f>MONTH(Actuals[[#This Row],[Date]])</f>
        <v>8</v>
      </c>
      <c r="L24675" s="12"/>
    </row>
    <row r="24676" spans="1:12" x14ac:dyDescent="0.3">
      <c r="A24676">
        <v>6</v>
      </c>
      <c r="B24676">
        <v>33979</v>
      </c>
      <c r="C24676">
        <v>2</v>
      </c>
      <c r="D24676">
        <v>92000</v>
      </c>
      <c r="E24676" s="46">
        <v>45507</v>
      </c>
      <c r="F24676">
        <v>188</v>
      </c>
      <c r="I24676" t="str">
        <f>INDEX(LedgerMapping[[#All],[Level 3]],MATCH(Actuals[[#This Row],[Sub Ledger]],LedgerMapping[[#All],[Sub Ledger]],0))</f>
        <v>Other</v>
      </c>
      <c r="J24676" s="22">
        <f>YEAR(Actuals[[#This Row],[Date]])</f>
        <v>2024</v>
      </c>
      <c r="K24676" s="22">
        <f>MONTH(Actuals[[#This Row],[Date]])</f>
        <v>8</v>
      </c>
      <c r="L24676" s="12"/>
    </row>
    <row r="24677" spans="1:12" x14ac:dyDescent="0.3">
      <c r="A24677">
        <v>6</v>
      </c>
      <c r="B24677">
        <v>34007</v>
      </c>
      <c r="C24677">
        <v>3</v>
      </c>
      <c r="D24677">
        <v>92000</v>
      </c>
      <c r="E24677" s="46">
        <v>45507</v>
      </c>
      <c r="F24677">
        <v>639</v>
      </c>
      <c r="I24677" t="str">
        <f>INDEX(LedgerMapping[[#All],[Level 3]],MATCH(Actuals[[#This Row],[Sub Ledger]],LedgerMapping[[#All],[Sub Ledger]],0))</f>
        <v>Other</v>
      </c>
      <c r="J24677" s="22">
        <f>YEAR(Actuals[[#This Row],[Date]])</f>
        <v>2024</v>
      </c>
      <c r="K24677" s="22">
        <f>MONTH(Actuals[[#This Row],[Date]])</f>
        <v>8</v>
      </c>
      <c r="L24677" s="12"/>
    </row>
    <row r="24678" spans="1:12" x14ac:dyDescent="0.3">
      <c r="A24678">
        <v>6</v>
      </c>
      <c r="B24678">
        <v>34033</v>
      </c>
      <c r="C24678">
        <v>4</v>
      </c>
      <c r="D24678">
        <v>92000</v>
      </c>
      <c r="E24678" s="46">
        <v>45507</v>
      </c>
      <c r="F24678">
        <v>428</v>
      </c>
      <c r="I24678" t="str">
        <f>INDEX(LedgerMapping[[#All],[Level 3]],MATCH(Actuals[[#This Row],[Sub Ledger]],LedgerMapping[[#All],[Sub Ledger]],0))</f>
        <v>Other</v>
      </c>
      <c r="J24678" s="22">
        <f>YEAR(Actuals[[#This Row],[Date]])</f>
        <v>2024</v>
      </c>
      <c r="K24678" s="22">
        <f>MONTH(Actuals[[#This Row],[Date]])</f>
        <v>8</v>
      </c>
      <c r="L24678" s="12"/>
    </row>
    <row r="24679" spans="1:12" x14ac:dyDescent="0.3">
      <c r="A24679">
        <v>6</v>
      </c>
      <c r="B24679">
        <v>34059</v>
      </c>
      <c r="C24679">
        <v>5</v>
      </c>
      <c r="D24679">
        <v>92000</v>
      </c>
      <c r="E24679" s="46">
        <v>45507</v>
      </c>
      <c r="F24679">
        <v>265</v>
      </c>
      <c r="I24679" t="str">
        <f>INDEX(LedgerMapping[[#All],[Level 3]],MATCH(Actuals[[#This Row],[Sub Ledger]],LedgerMapping[[#All],[Sub Ledger]],0))</f>
        <v>Other</v>
      </c>
      <c r="J24679" s="22">
        <f>YEAR(Actuals[[#This Row],[Date]])</f>
        <v>2024</v>
      </c>
      <c r="K24679" s="22">
        <f>MONTH(Actuals[[#This Row],[Date]])</f>
        <v>8</v>
      </c>
      <c r="L24679" s="12"/>
    </row>
    <row r="24680" spans="1:12" x14ac:dyDescent="0.3">
      <c r="A24680">
        <v>6</v>
      </c>
      <c r="B24680">
        <v>34091</v>
      </c>
      <c r="C24680">
        <v>6</v>
      </c>
      <c r="D24680">
        <v>92000</v>
      </c>
      <c r="E24680" s="46">
        <v>45507</v>
      </c>
      <c r="F24680">
        <v>409</v>
      </c>
      <c r="I24680" t="str">
        <f>INDEX(LedgerMapping[[#All],[Level 3]],MATCH(Actuals[[#This Row],[Sub Ledger]],LedgerMapping[[#All],[Sub Ledger]],0))</f>
        <v>Other</v>
      </c>
      <c r="J24680" s="22">
        <f>YEAR(Actuals[[#This Row],[Date]])</f>
        <v>2024</v>
      </c>
      <c r="K24680" s="22">
        <f>MONTH(Actuals[[#This Row],[Date]])</f>
        <v>8</v>
      </c>
      <c r="L24680" s="12"/>
    </row>
    <row r="24681" spans="1:12" x14ac:dyDescent="0.3">
      <c r="A24681">
        <v>6</v>
      </c>
      <c r="B24681">
        <v>35103</v>
      </c>
      <c r="C24681">
        <v>1</v>
      </c>
      <c r="D24681">
        <v>92000</v>
      </c>
      <c r="E24681" s="46">
        <v>45536</v>
      </c>
      <c r="F24681">
        <v>436</v>
      </c>
      <c r="I24681" t="str">
        <f>INDEX(LedgerMapping[[#All],[Level 3]],MATCH(Actuals[[#This Row],[Sub Ledger]],LedgerMapping[[#All],[Sub Ledger]],0))</f>
        <v>Other</v>
      </c>
      <c r="J24681" s="22">
        <f>YEAR(Actuals[[#This Row],[Date]])</f>
        <v>2024</v>
      </c>
      <c r="K24681" s="22">
        <f>MONTH(Actuals[[#This Row],[Date]])</f>
        <v>9</v>
      </c>
      <c r="L24681" s="12"/>
    </row>
    <row r="24682" spans="1:12" x14ac:dyDescent="0.3">
      <c r="A24682">
        <v>6</v>
      </c>
      <c r="B24682">
        <v>35130</v>
      </c>
      <c r="C24682">
        <v>2</v>
      </c>
      <c r="D24682">
        <v>92000</v>
      </c>
      <c r="E24682" s="46">
        <v>45536</v>
      </c>
      <c r="F24682">
        <v>204</v>
      </c>
      <c r="I24682" t="str">
        <f>INDEX(LedgerMapping[[#All],[Level 3]],MATCH(Actuals[[#This Row],[Sub Ledger]],LedgerMapping[[#All],[Sub Ledger]],0))</f>
        <v>Other</v>
      </c>
      <c r="J24682" s="22">
        <f>YEAR(Actuals[[#This Row],[Date]])</f>
        <v>2024</v>
      </c>
      <c r="K24682" s="22">
        <f>MONTH(Actuals[[#This Row],[Date]])</f>
        <v>9</v>
      </c>
      <c r="L24682" s="12"/>
    </row>
    <row r="24683" spans="1:12" x14ac:dyDescent="0.3">
      <c r="A24683">
        <v>6</v>
      </c>
      <c r="B24683">
        <v>35158</v>
      </c>
      <c r="C24683">
        <v>3</v>
      </c>
      <c r="D24683">
        <v>92000</v>
      </c>
      <c r="E24683" s="46">
        <v>45536</v>
      </c>
      <c r="F24683">
        <v>594</v>
      </c>
      <c r="I24683" t="str">
        <f>INDEX(LedgerMapping[[#All],[Level 3]],MATCH(Actuals[[#This Row],[Sub Ledger]],LedgerMapping[[#All],[Sub Ledger]],0))</f>
        <v>Other</v>
      </c>
      <c r="J24683" s="22">
        <f>YEAR(Actuals[[#This Row],[Date]])</f>
        <v>2024</v>
      </c>
      <c r="K24683" s="22">
        <f>MONTH(Actuals[[#This Row],[Date]])</f>
        <v>9</v>
      </c>
      <c r="L24683" s="12"/>
    </row>
    <row r="24684" spans="1:12" x14ac:dyDescent="0.3">
      <c r="A24684">
        <v>6</v>
      </c>
      <c r="B24684">
        <v>35184</v>
      </c>
      <c r="C24684">
        <v>4</v>
      </c>
      <c r="D24684">
        <v>92000</v>
      </c>
      <c r="E24684" s="46">
        <v>45536</v>
      </c>
      <c r="F24684">
        <v>360</v>
      </c>
      <c r="I24684" t="str">
        <f>INDEX(LedgerMapping[[#All],[Level 3]],MATCH(Actuals[[#This Row],[Sub Ledger]],LedgerMapping[[#All],[Sub Ledger]],0))</f>
        <v>Other</v>
      </c>
      <c r="J24684" s="22">
        <f>YEAR(Actuals[[#This Row],[Date]])</f>
        <v>2024</v>
      </c>
      <c r="K24684" s="22">
        <f>MONTH(Actuals[[#This Row],[Date]])</f>
        <v>9</v>
      </c>
      <c r="L24684" s="12"/>
    </row>
    <row r="24685" spans="1:12" x14ac:dyDescent="0.3">
      <c r="A24685">
        <v>6</v>
      </c>
      <c r="B24685">
        <v>35210</v>
      </c>
      <c r="C24685">
        <v>5</v>
      </c>
      <c r="D24685">
        <v>92000</v>
      </c>
      <c r="E24685" s="46">
        <v>45536</v>
      </c>
      <c r="F24685">
        <v>230</v>
      </c>
      <c r="I24685" t="str">
        <f>INDEX(LedgerMapping[[#All],[Level 3]],MATCH(Actuals[[#This Row],[Sub Ledger]],LedgerMapping[[#All],[Sub Ledger]],0))</f>
        <v>Other</v>
      </c>
      <c r="J24685" s="22">
        <f>YEAR(Actuals[[#This Row],[Date]])</f>
        <v>2024</v>
      </c>
      <c r="K24685" s="22">
        <f>MONTH(Actuals[[#This Row],[Date]])</f>
        <v>9</v>
      </c>
      <c r="L24685" s="12"/>
    </row>
    <row r="24686" spans="1:12" x14ac:dyDescent="0.3">
      <c r="A24686">
        <v>6</v>
      </c>
      <c r="B24686">
        <v>35243</v>
      </c>
      <c r="C24686">
        <v>6</v>
      </c>
      <c r="D24686">
        <v>92000</v>
      </c>
      <c r="E24686" s="46">
        <v>45536</v>
      </c>
      <c r="F24686">
        <v>451</v>
      </c>
      <c r="I24686" t="str">
        <f>INDEX(LedgerMapping[[#All],[Level 3]],MATCH(Actuals[[#This Row],[Sub Ledger]],LedgerMapping[[#All],[Sub Ledger]],0))</f>
        <v>Other</v>
      </c>
      <c r="J24686" s="22">
        <f>YEAR(Actuals[[#This Row],[Date]])</f>
        <v>2024</v>
      </c>
      <c r="K24686" s="22">
        <f>MONTH(Actuals[[#This Row],[Date]])</f>
        <v>9</v>
      </c>
      <c r="L24686" s="12"/>
    </row>
    <row r="24687" spans="1:12" x14ac:dyDescent="0.3">
      <c r="A24687">
        <v>6</v>
      </c>
      <c r="B24687">
        <v>36253</v>
      </c>
      <c r="C24687">
        <v>1</v>
      </c>
      <c r="D24687">
        <v>92000</v>
      </c>
      <c r="E24687" s="46">
        <v>45567</v>
      </c>
      <c r="F24687">
        <v>702</v>
      </c>
      <c r="I24687" t="str">
        <f>INDEX(LedgerMapping[[#All],[Level 3]],MATCH(Actuals[[#This Row],[Sub Ledger]],LedgerMapping[[#All],[Sub Ledger]],0))</f>
        <v>Other</v>
      </c>
      <c r="J24687" s="22">
        <f>YEAR(Actuals[[#This Row],[Date]])</f>
        <v>2024</v>
      </c>
      <c r="K24687" s="22">
        <f>MONTH(Actuals[[#This Row],[Date]])</f>
        <v>10</v>
      </c>
      <c r="L24687" s="12"/>
    </row>
    <row r="24688" spans="1:12" x14ac:dyDescent="0.3">
      <c r="A24688">
        <v>6</v>
      </c>
      <c r="B24688">
        <v>36280</v>
      </c>
      <c r="C24688">
        <v>2</v>
      </c>
      <c r="D24688">
        <v>92000</v>
      </c>
      <c r="E24688" s="46">
        <v>45567</v>
      </c>
      <c r="F24688">
        <v>168</v>
      </c>
      <c r="I24688" t="str">
        <f>INDEX(LedgerMapping[[#All],[Level 3]],MATCH(Actuals[[#This Row],[Sub Ledger]],LedgerMapping[[#All],[Sub Ledger]],0))</f>
        <v>Other</v>
      </c>
      <c r="J24688" s="22">
        <f>YEAR(Actuals[[#This Row],[Date]])</f>
        <v>2024</v>
      </c>
      <c r="K24688" s="22">
        <f>MONTH(Actuals[[#This Row],[Date]])</f>
        <v>10</v>
      </c>
      <c r="L24688" s="12"/>
    </row>
    <row r="24689" spans="1:12" x14ac:dyDescent="0.3">
      <c r="A24689">
        <v>6</v>
      </c>
      <c r="B24689">
        <v>36308</v>
      </c>
      <c r="C24689">
        <v>3</v>
      </c>
      <c r="D24689">
        <v>92000</v>
      </c>
      <c r="E24689" s="46">
        <v>45567</v>
      </c>
      <c r="F24689">
        <v>646</v>
      </c>
      <c r="I24689" t="str">
        <f>INDEX(LedgerMapping[[#All],[Level 3]],MATCH(Actuals[[#This Row],[Sub Ledger]],LedgerMapping[[#All],[Sub Ledger]],0))</f>
        <v>Other</v>
      </c>
      <c r="J24689" s="22">
        <f>YEAR(Actuals[[#This Row],[Date]])</f>
        <v>2024</v>
      </c>
      <c r="K24689" s="22">
        <f>MONTH(Actuals[[#This Row],[Date]])</f>
        <v>10</v>
      </c>
      <c r="L24689" s="12"/>
    </row>
    <row r="24690" spans="1:12" x14ac:dyDescent="0.3">
      <c r="A24690">
        <v>6</v>
      </c>
      <c r="B24690">
        <v>36334</v>
      </c>
      <c r="C24690">
        <v>4</v>
      </c>
      <c r="D24690">
        <v>92000</v>
      </c>
      <c r="E24690" s="46">
        <v>45567</v>
      </c>
      <c r="F24690">
        <v>396</v>
      </c>
      <c r="I24690" t="str">
        <f>INDEX(LedgerMapping[[#All],[Level 3]],MATCH(Actuals[[#This Row],[Sub Ledger]],LedgerMapping[[#All],[Sub Ledger]],0))</f>
        <v>Other</v>
      </c>
      <c r="J24690" s="22">
        <f>YEAR(Actuals[[#This Row],[Date]])</f>
        <v>2024</v>
      </c>
      <c r="K24690" s="22">
        <f>MONTH(Actuals[[#This Row],[Date]])</f>
        <v>10</v>
      </c>
      <c r="L24690" s="12"/>
    </row>
    <row r="24691" spans="1:12" x14ac:dyDescent="0.3">
      <c r="A24691">
        <v>6</v>
      </c>
      <c r="B24691">
        <v>36360</v>
      </c>
      <c r="C24691">
        <v>5</v>
      </c>
      <c r="D24691">
        <v>92000</v>
      </c>
      <c r="E24691" s="46">
        <v>45567</v>
      </c>
      <c r="F24691">
        <v>313</v>
      </c>
      <c r="I24691" t="str">
        <f>INDEX(LedgerMapping[[#All],[Level 3]],MATCH(Actuals[[#This Row],[Sub Ledger]],LedgerMapping[[#All],[Sub Ledger]],0))</f>
        <v>Other</v>
      </c>
      <c r="J24691" s="22">
        <f>YEAR(Actuals[[#This Row],[Date]])</f>
        <v>2024</v>
      </c>
      <c r="K24691" s="22">
        <f>MONTH(Actuals[[#This Row],[Date]])</f>
        <v>10</v>
      </c>
      <c r="L24691" s="12"/>
    </row>
    <row r="24692" spans="1:12" x14ac:dyDescent="0.3">
      <c r="A24692">
        <v>6</v>
      </c>
      <c r="B24692">
        <v>36393</v>
      </c>
      <c r="C24692">
        <v>6</v>
      </c>
      <c r="D24692">
        <v>92000</v>
      </c>
      <c r="E24692" s="46">
        <v>45567</v>
      </c>
      <c r="F24692">
        <v>479</v>
      </c>
      <c r="I24692" t="str">
        <f>INDEX(LedgerMapping[[#All],[Level 3]],MATCH(Actuals[[#This Row],[Sub Ledger]],LedgerMapping[[#All],[Sub Ledger]],0))</f>
        <v>Other</v>
      </c>
      <c r="J24692" s="22">
        <f>YEAR(Actuals[[#This Row],[Date]])</f>
        <v>2024</v>
      </c>
      <c r="K24692" s="22">
        <f>MONTH(Actuals[[#This Row],[Date]])</f>
        <v>10</v>
      </c>
      <c r="L24692" s="12"/>
    </row>
    <row r="24693" spans="1:12" x14ac:dyDescent="0.3">
      <c r="A24693">
        <v>6</v>
      </c>
      <c r="B24693">
        <v>37403</v>
      </c>
      <c r="C24693">
        <v>1</v>
      </c>
      <c r="D24693">
        <v>92000</v>
      </c>
      <c r="E24693" s="46">
        <v>45597</v>
      </c>
      <c r="F24693">
        <v>515</v>
      </c>
      <c r="I24693" t="str">
        <f>INDEX(LedgerMapping[[#All],[Level 3]],MATCH(Actuals[[#This Row],[Sub Ledger]],LedgerMapping[[#All],[Sub Ledger]],0))</f>
        <v>Other</v>
      </c>
      <c r="J24693" s="22">
        <f>YEAR(Actuals[[#This Row],[Date]])</f>
        <v>2024</v>
      </c>
      <c r="K24693" s="22">
        <f>MONTH(Actuals[[#This Row],[Date]])</f>
        <v>11</v>
      </c>
      <c r="L24693" s="12"/>
    </row>
    <row r="24694" spans="1:12" x14ac:dyDescent="0.3">
      <c r="A24694">
        <v>6</v>
      </c>
      <c r="B24694">
        <v>37430</v>
      </c>
      <c r="C24694">
        <v>2</v>
      </c>
      <c r="D24694">
        <v>92000</v>
      </c>
      <c r="E24694" s="46">
        <v>45597</v>
      </c>
      <c r="F24694">
        <v>168</v>
      </c>
      <c r="I24694" t="str">
        <f>INDEX(LedgerMapping[[#All],[Level 3]],MATCH(Actuals[[#This Row],[Sub Ledger]],LedgerMapping[[#All],[Sub Ledger]],0))</f>
        <v>Other</v>
      </c>
      <c r="J24694" s="22">
        <f>YEAR(Actuals[[#This Row],[Date]])</f>
        <v>2024</v>
      </c>
      <c r="K24694" s="22">
        <f>MONTH(Actuals[[#This Row],[Date]])</f>
        <v>11</v>
      </c>
      <c r="L24694" s="12"/>
    </row>
    <row r="24695" spans="1:12" x14ac:dyDescent="0.3">
      <c r="A24695">
        <v>6</v>
      </c>
      <c r="B24695">
        <v>37458</v>
      </c>
      <c r="C24695">
        <v>3</v>
      </c>
      <c r="D24695">
        <v>92000</v>
      </c>
      <c r="E24695" s="46">
        <v>45597</v>
      </c>
      <c r="F24695">
        <v>512</v>
      </c>
      <c r="I24695" t="str">
        <f>INDEX(LedgerMapping[[#All],[Level 3]],MATCH(Actuals[[#This Row],[Sub Ledger]],LedgerMapping[[#All],[Sub Ledger]],0))</f>
        <v>Other</v>
      </c>
      <c r="J24695" s="22">
        <f>YEAR(Actuals[[#This Row],[Date]])</f>
        <v>2024</v>
      </c>
      <c r="K24695" s="22">
        <f>MONTH(Actuals[[#This Row],[Date]])</f>
        <v>11</v>
      </c>
      <c r="L24695" s="12"/>
    </row>
    <row r="24696" spans="1:12" x14ac:dyDescent="0.3">
      <c r="A24696">
        <v>6</v>
      </c>
      <c r="B24696">
        <v>37484</v>
      </c>
      <c r="C24696">
        <v>4</v>
      </c>
      <c r="D24696">
        <v>92000</v>
      </c>
      <c r="E24696" s="46">
        <v>45597</v>
      </c>
      <c r="F24696">
        <v>480</v>
      </c>
      <c r="I24696" t="str">
        <f>INDEX(LedgerMapping[[#All],[Level 3]],MATCH(Actuals[[#This Row],[Sub Ledger]],LedgerMapping[[#All],[Sub Ledger]],0))</f>
        <v>Other</v>
      </c>
      <c r="J24696" s="22">
        <f>YEAR(Actuals[[#This Row],[Date]])</f>
        <v>2024</v>
      </c>
      <c r="K24696" s="22">
        <f>MONTH(Actuals[[#This Row],[Date]])</f>
        <v>11</v>
      </c>
      <c r="L24696" s="12"/>
    </row>
    <row r="24697" spans="1:12" x14ac:dyDescent="0.3">
      <c r="A24697">
        <v>6</v>
      </c>
      <c r="B24697">
        <v>37510</v>
      </c>
      <c r="C24697">
        <v>5</v>
      </c>
      <c r="D24697">
        <v>92000</v>
      </c>
      <c r="E24697" s="46">
        <v>45597</v>
      </c>
      <c r="F24697">
        <v>323</v>
      </c>
      <c r="I24697" t="str">
        <f>INDEX(LedgerMapping[[#All],[Level 3]],MATCH(Actuals[[#This Row],[Sub Ledger]],LedgerMapping[[#All],[Sub Ledger]],0))</f>
        <v>Other</v>
      </c>
      <c r="J24697" s="22">
        <f>YEAR(Actuals[[#This Row],[Date]])</f>
        <v>2024</v>
      </c>
      <c r="K24697" s="22">
        <f>MONTH(Actuals[[#This Row],[Date]])</f>
        <v>11</v>
      </c>
      <c r="L24697" s="12"/>
    </row>
    <row r="24698" spans="1:12" x14ac:dyDescent="0.3">
      <c r="A24698">
        <v>6</v>
      </c>
      <c r="B24698">
        <v>37543</v>
      </c>
      <c r="C24698">
        <v>6</v>
      </c>
      <c r="D24698">
        <v>92000</v>
      </c>
      <c r="E24698" s="46">
        <v>45597</v>
      </c>
      <c r="F24698">
        <v>540</v>
      </c>
      <c r="I24698" t="str">
        <f>INDEX(LedgerMapping[[#All],[Level 3]],MATCH(Actuals[[#This Row],[Sub Ledger]],LedgerMapping[[#All],[Sub Ledger]],0))</f>
        <v>Other</v>
      </c>
      <c r="J24698" s="22">
        <f>YEAR(Actuals[[#This Row],[Date]])</f>
        <v>2024</v>
      </c>
      <c r="K24698" s="22">
        <f>MONTH(Actuals[[#This Row],[Date]])</f>
        <v>11</v>
      </c>
      <c r="L24698" s="12"/>
    </row>
    <row r="24699" spans="1:12" x14ac:dyDescent="0.3">
      <c r="A24699">
        <v>6</v>
      </c>
      <c r="B24699">
        <v>38553</v>
      </c>
      <c r="C24699">
        <v>1</v>
      </c>
      <c r="D24699">
        <v>92000</v>
      </c>
      <c r="E24699" s="46">
        <v>45628</v>
      </c>
      <c r="F24699">
        <v>459</v>
      </c>
      <c r="I24699" t="str">
        <f>INDEX(LedgerMapping[[#All],[Level 3]],MATCH(Actuals[[#This Row],[Sub Ledger]],LedgerMapping[[#All],[Sub Ledger]],0))</f>
        <v>Other</v>
      </c>
      <c r="J24699" s="22">
        <f>YEAR(Actuals[[#This Row],[Date]])</f>
        <v>2024</v>
      </c>
      <c r="K24699" s="22">
        <f>MONTH(Actuals[[#This Row],[Date]])</f>
        <v>12</v>
      </c>
      <c r="L24699" s="12"/>
    </row>
    <row r="24700" spans="1:12" x14ac:dyDescent="0.3">
      <c r="A24700">
        <v>6</v>
      </c>
      <c r="B24700">
        <v>38580</v>
      </c>
      <c r="C24700">
        <v>2</v>
      </c>
      <c r="D24700">
        <v>92000</v>
      </c>
      <c r="E24700" s="46">
        <v>45628</v>
      </c>
      <c r="F24700">
        <v>276</v>
      </c>
      <c r="I24700" t="str">
        <f>INDEX(LedgerMapping[[#All],[Level 3]],MATCH(Actuals[[#This Row],[Sub Ledger]],LedgerMapping[[#All],[Sub Ledger]],0))</f>
        <v>Other</v>
      </c>
      <c r="J24700" s="22">
        <f>YEAR(Actuals[[#This Row],[Date]])</f>
        <v>2024</v>
      </c>
      <c r="K24700" s="22">
        <f>MONTH(Actuals[[#This Row],[Date]])</f>
        <v>12</v>
      </c>
      <c r="L24700" s="12"/>
    </row>
    <row r="24701" spans="1:12" x14ac:dyDescent="0.3">
      <c r="A24701">
        <v>6</v>
      </c>
      <c r="B24701">
        <v>38608</v>
      </c>
      <c r="C24701">
        <v>3</v>
      </c>
      <c r="D24701">
        <v>92000</v>
      </c>
      <c r="E24701" s="46">
        <v>45628</v>
      </c>
      <c r="F24701">
        <v>716</v>
      </c>
      <c r="I24701" t="str">
        <f>INDEX(LedgerMapping[[#All],[Level 3]],MATCH(Actuals[[#This Row],[Sub Ledger]],LedgerMapping[[#All],[Sub Ledger]],0))</f>
        <v>Other</v>
      </c>
      <c r="J24701" s="22">
        <f>YEAR(Actuals[[#This Row],[Date]])</f>
        <v>2024</v>
      </c>
      <c r="K24701" s="22">
        <f>MONTH(Actuals[[#This Row],[Date]])</f>
        <v>12</v>
      </c>
      <c r="L24701" s="12"/>
    </row>
    <row r="24702" spans="1:12" x14ac:dyDescent="0.3">
      <c r="A24702">
        <v>6</v>
      </c>
      <c r="B24702">
        <v>38634</v>
      </c>
      <c r="C24702">
        <v>4</v>
      </c>
      <c r="D24702">
        <v>92000</v>
      </c>
      <c r="E24702" s="46">
        <v>45628</v>
      </c>
      <c r="F24702">
        <v>345</v>
      </c>
      <c r="I24702" t="str">
        <f>INDEX(LedgerMapping[[#All],[Level 3]],MATCH(Actuals[[#This Row],[Sub Ledger]],LedgerMapping[[#All],[Sub Ledger]],0))</f>
        <v>Other</v>
      </c>
      <c r="J24702" s="22">
        <f>YEAR(Actuals[[#This Row],[Date]])</f>
        <v>2024</v>
      </c>
      <c r="K24702" s="22">
        <f>MONTH(Actuals[[#This Row],[Date]])</f>
        <v>12</v>
      </c>
      <c r="L24702" s="12"/>
    </row>
    <row r="24703" spans="1:12" x14ac:dyDescent="0.3">
      <c r="A24703">
        <v>6</v>
      </c>
      <c r="B24703">
        <v>38660</v>
      </c>
      <c r="C24703">
        <v>5</v>
      </c>
      <c r="D24703">
        <v>92000</v>
      </c>
      <c r="E24703" s="46">
        <v>45628</v>
      </c>
      <c r="F24703">
        <v>348</v>
      </c>
      <c r="I24703" t="str">
        <f>INDEX(LedgerMapping[[#All],[Level 3]],MATCH(Actuals[[#This Row],[Sub Ledger]],LedgerMapping[[#All],[Sub Ledger]],0))</f>
        <v>Other</v>
      </c>
      <c r="J24703" s="22">
        <f>YEAR(Actuals[[#This Row],[Date]])</f>
        <v>2024</v>
      </c>
      <c r="K24703" s="22">
        <f>MONTH(Actuals[[#This Row],[Date]])</f>
        <v>12</v>
      </c>
      <c r="L24703" s="12"/>
    </row>
    <row r="24704" spans="1:12" x14ac:dyDescent="0.3">
      <c r="A24704">
        <v>6</v>
      </c>
      <c r="B24704">
        <v>38693</v>
      </c>
      <c r="C24704">
        <v>6</v>
      </c>
      <c r="D24704">
        <v>92000</v>
      </c>
      <c r="E24704" s="46">
        <v>45628</v>
      </c>
      <c r="F24704">
        <v>535</v>
      </c>
      <c r="I24704" t="str">
        <f>INDEX(LedgerMapping[[#All],[Level 3]],MATCH(Actuals[[#This Row],[Sub Ledger]],LedgerMapping[[#All],[Sub Ledger]],0))</f>
        <v>Other</v>
      </c>
      <c r="J24704" s="22">
        <f>YEAR(Actuals[[#This Row],[Date]])</f>
        <v>2024</v>
      </c>
      <c r="K24704" s="22">
        <f>MONTH(Actuals[[#This Row],[Date]])</f>
        <v>12</v>
      </c>
      <c r="L24704" s="12"/>
    </row>
    <row r="24705" spans="1:12" x14ac:dyDescent="0.3">
      <c r="A24705">
        <v>6</v>
      </c>
      <c r="B24705">
        <v>515</v>
      </c>
      <c r="C24705">
        <v>1</v>
      </c>
      <c r="D24705">
        <v>92000</v>
      </c>
      <c r="E24705" s="46">
        <v>44562</v>
      </c>
      <c r="F24705">
        <v>364</v>
      </c>
      <c r="I24705" t="str">
        <f>INDEX(LedgerMapping[[#All],[Level 3]],MATCH(Actuals[[#This Row],[Sub Ledger]],LedgerMapping[[#All],[Sub Ledger]],0))</f>
        <v>Other</v>
      </c>
      <c r="J24705" s="22">
        <f>YEAR(Actuals[[#This Row],[Date]])</f>
        <v>2022</v>
      </c>
      <c r="K24705" s="22">
        <f>MONTH(Actuals[[#This Row],[Date]])</f>
        <v>1</v>
      </c>
      <c r="L24705" s="12"/>
    </row>
    <row r="24706" spans="1:12" x14ac:dyDescent="0.3">
      <c r="A24706">
        <v>6</v>
      </c>
      <c r="B24706">
        <v>563</v>
      </c>
      <c r="C24706">
        <v>2</v>
      </c>
      <c r="D24706">
        <v>92000</v>
      </c>
      <c r="E24706" s="46">
        <v>44562</v>
      </c>
      <c r="F24706">
        <v>124</v>
      </c>
      <c r="I24706" t="str">
        <f>INDEX(LedgerMapping[[#All],[Level 3]],MATCH(Actuals[[#This Row],[Sub Ledger]],LedgerMapping[[#All],[Sub Ledger]],0))</f>
        <v>Other</v>
      </c>
      <c r="J24706" s="22">
        <f>YEAR(Actuals[[#This Row],[Date]])</f>
        <v>2022</v>
      </c>
      <c r="K24706" s="22">
        <f>MONTH(Actuals[[#This Row],[Date]])</f>
        <v>1</v>
      </c>
      <c r="L24706" s="12"/>
    </row>
    <row r="24707" spans="1:12" x14ac:dyDescent="0.3">
      <c r="A24707">
        <v>6</v>
      </c>
      <c r="B24707">
        <v>612</v>
      </c>
      <c r="C24707">
        <v>3</v>
      </c>
      <c r="D24707">
        <v>92000</v>
      </c>
      <c r="E24707" s="46">
        <v>44562</v>
      </c>
      <c r="F24707">
        <v>345</v>
      </c>
      <c r="I24707" t="str">
        <f>INDEX(LedgerMapping[[#All],[Level 3]],MATCH(Actuals[[#This Row],[Sub Ledger]],LedgerMapping[[#All],[Sub Ledger]],0))</f>
        <v>Other</v>
      </c>
      <c r="J24707" s="22">
        <f>YEAR(Actuals[[#This Row],[Date]])</f>
        <v>2022</v>
      </c>
      <c r="K24707" s="22">
        <f>MONTH(Actuals[[#This Row],[Date]])</f>
        <v>1</v>
      </c>
      <c r="L24707" s="12"/>
    </row>
    <row r="24708" spans="1:12" x14ac:dyDescent="0.3">
      <c r="A24708">
        <v>6</v>
      </c>
      <c r="B24708">
        <v>659</v>
      </c>
      <c r="C24708">
        <v>4</v>
      </c>
      <c r="D24708">
        <v>92000</v>
      </c>
      <c r="E24708" s="46">
        <v>44562</v>
      </c>
      <c r="F24708">
        <v>220</v>
      </c>
      <c r="I24708" t="str">
        <f>INDEX(LedgerMapping[[#All],[Level 3]],MATCH(Actuals[[#This Row],[Sub Ledger]],LedgerMapping[[#All],[Sub Ledger]],0))</f>
        <v>Other</v>
      </c>
      <c r="J24708" s="22">
        <f>YEAR(Actuals[[#This Row],[Date]])</f>
        <v>2022</v>
      </c>
      <c r="K24708" s="22">
        <f>MONTH(Actuals[[#This Row],[Date]])</f>
        <v>1</v>
      </c>
      <c r="L24708" s="12"/>
    </row>
    <row r="24709" spans="1:12" x14ac:dyDescent="0.3">
      <c r="A24709">
        <v>6</v>
      </c>
      <c r="B24709">
        <v>706</v>
      </c>
      <c r="C24709">
        <v>5</v>
      </c>
      <c r="D24709">
        <v>92000</v>
      </c>
      <c r="E24709" s="46">
        <v>44562</v>
      </c>
      <c r="F24709">
        <v>145</v>
      </c>
      <c r="I24709" t="str">
        <f>INDEX(LedgerMapping[[#All],[Level 3]],MATCH(Actuals[[#This Row],[Sub Ledger]],LedgerMapping[[#All],[Sub Ledger]],0))</f>
        <v>Other</v>
      </c>
      <c r="J24709" s="22">
        <f>YEAR(Actuals[[#This Row],[Date]])</f>
        <v>2022</v>
      </c>
      <c r="K24709" s="22">
        <f>MONTH(Actuals[[#This Row],[Date]])</f>
        <v>1</v>
      </c>
      <c r="L24709" s="12"/>
    </row>
    <row r="24710" spans="1:12" x14ac:dyDescent="0.3">
      <c r="A24710">
        <v>6</v>
      </c>
      <c r="B24710">
        <v>765</v>
      </c>
      <c r="C24710">
        <v>6</v>
      </c>
      <c r="D24710">
        <v>92000</v>
      </c>
      <c r="E24710" s="46">
        <v>44562</v>
      </c>
      <c r="F24710">
        <v>291</v>
      </c>
      <c r="I24710" t="str">
        <f>INDEX(LedgerMapping[[#All],[Level 3]],MATCH(Actuals[[#This Row],[Sub Ledger]],LedgerMapping[[#All],[Sub Ledger]],0))</f>
        <v>Other</v>
      </c>
      <c r="J24710" s="22">
        <f>YEAR(Actuals[[#This Row],[Date]])</f>
        <v>2022</v>
      </c>
      <c r="K24710" s="22">
        <f>MONTH(Actuals[[#This Row],[Date]])</f>
        <v>1</v>
      </c>
      <c r="L24710" s="12"/>
    </row>
    <row r="24711" spans="1:12" x14ac:dyDescent="0.3">
      <c r="A24711">
        <v>6</v>
      </c>
      <c r="B24711">
        <v>1639</v>
      </c>
      <c r="C24711">
        <v>1</v>
      </c>
      <c r="D24711">
        <v>92000</v>
      </c>
      <c r="E24711" s="46">
        <v>44593</v>
      </c>
      <c r="F24711">
        <v>291</v>
      </c>
      <c r="I24711" t="str">
        <f>INDEX(LedgerMapping[[#All],[Level 3]],MATCH(Actuals[[#This Row],[Sub Ledger]],LedgerMapping[[#All],[Sub Ledger]],0))</f>
        <v>Other</v>
      </c>
      <c r="J24711" s="22">
        <f>YEAR(Actuals[[#This Row],[Date]])</f>
        <v>2022</v>
      </c>
      <c r="K24711" s="22">
        <f>MONTH(Actuals[[#This Row],[Date]])</f>
        <v>2</v>
      </c>
      <c r="L24711" s="12"/>
    </row>
    <row r="24712" spans="1:12" x14ac:dyDescent="0.3">
      <c r="A24712">
        <v>4</v>
      </c>
      <c r="B24712">
        <v>13477</v>
      </c>
      <c r="C24712">
        <v>7</v>
      </c>
      <c r="D24712">
        <v>92000</v>
      </c>
      <c r="E24712" s="46">
        <v>44926</v>
      </c>
      <c r="F24712">
        <v>4833</v>
      </c>
      <c r="I24712" t="str">
        <f>INDEX(LedgerMapping[[#All],[Level 3]],MATCH(Actuals[[#This Row],[Sub Ledger]],LedgerMapping[[#All],[Sub Ledger]],0))</f>
        <v>Other</v>
      </c>
      <c r="J24712" s="22">
        <f>YEAR(Actuals[[#This Row],[Date]])</f>
        <v>2022</v>
      </c>
      <c r="K24712" s="22">
        <f>MONTH(Actuals[[#This Row],[Date]])</f>
        <v>12</v>
      </c>
      <c r="L24712" s="12"/>
    </row>
    <row r="24713" spans="1:12" x14ac:dyDescent="0.3">
      <c r="A24713">
        <v>5</v>
      </c>
      <c r="B24713">
        <v>13480</v>
      </c>
      <c r="C24713">
        <v>7</v>
      </c>
      <c r="D24713">
        <v>92000</v>
      </c>
      <c r="E24713" s="46">
        <v>44926</v>
      </c>
      <c r="F24713">
        <v>-14059.8</v>
      </c>
      <c r="I24713" t="str">
        <f>INDEX(LedgerMapping[[#All],[Level 3]],MATCH(Actuals[[#This Row],[Sub Ledger]],LedgerMapping[[#All],[Sub Ledger]],0))</f>
        <v>Other</v>
      </c>
      <c r="J24713" s="22">
        <f>YEAR(Actuals[[#This Row],[Date]])</f>
        <v>2022</v>
      </c>
      <c r="K24713" s="22">
        <f>MONTH(Actuals[[#This Row],[Date]])</f>
        <v>12</v>
      </c>
      <c r="L24713" s="12"/>
    </row>
    <row r="24714" spans="1:12" x14ac:dyDescent="0.3">
      <c r="A24714">
        <v>6</v>
      </c>
      <c r="B24714">
        <v>13483</v>
      </c>
      <c r="C24714">
        <v>7</v>
      </c>
      <c r="D24714">
        <v>92000</v>
      </c>
      <c r="E24714" s="46">
        <v>44926</v>
      </c>
      <c r="F24714">
        <v>-29794.5</v>
      </c>
      <c r="I24714" t="str">
        <f>INDEX(LedgerMapping[[#All],[Level 3]],MATCH(Actuals[[#This Row],[Sub Ledger]],LedgerMapping[[#All],[Sub Ledger]],0))</f>
        <v>Other</v>
      </c>
      <c r="J24714" s="22">
        <f>YEAR(Actuals[[#This Row],[Date]])</f>
        <v>2022</v>
      </c>
      <c r="K24714" s="22">
        <f>MONTH(Actuals[[#This Row],[Date]])</f>
        <v>12</v>
      </c>
      <c r="L24714" s="12"/>
    </row>
    <row r="24715" spans="1:12" x14ac:dyDescent="0.3">
      <c r="A24715">
        <v>7</v>
      </c>
      <c r="B24715">
        <v>13486</v>
      </c>
      <c r="C24715">
        <v>7</v>
      </c>
      <c r="D24715">
        <v>92000</v>
      </c>
      <c r="E24715" s="46">
        <v>44926</v>
      </c>
      <c r="F24715">
        <v>-22169.7</v>
      </c>
      <c r="I24715" t="str">
        <f>INDEX(LedgerMapping[[#All],[Level 3]],MATCH(Actuals[[#This Row],[Sub Ledger]],LedgerMapping[[#All],[Sub Ledger]],0))</f>
        <v>Other</v>
      </c>
      <c r="J24715" s="22">
        <f>YEAR(Actuals[[#This Row],[Date]])</f>
        <v>2022</v>
      </c>
      <c r="K24715" s="22">
        <f>MONTH(Actuals[[#This Row],[Date]])</f>
        <v>12</v>
      </c>
      <c r="L24715" s="12"/>
    </row>
    <row r="24716" spans="1:12" x14ac:dyDescent="0.3">
      <c r="A24716">
        <v>8</v>
      </c>
      <c r="B24716">
        <v>13489</v>
      </c>
      <c r="C24716">
        <v>7</v>
      </c>
      <c r="D24716">
        <v>92000</v>
      </c>
      <c r="E24716" s="46">
        <v>44926</v>
      </c>
      <c r="F24716">
        <v>-11239.2</v>
      </c>
      <c r="I24716" t="str">
        <f>INDEX(LedgerMapping[[#All],[Level 3]],MATCH(Actuals[[#This Row],[Sub Ledger]],LedgerMapping[[#All],[Sub Ledger]],0))</f>
        <v>Other</v>
      </c>
      <c r="J24716" s="22">
        <f>YEAR(Actuals[[#This Row],[Date]])</f>
        <v>2022</v>
      </c>
      <c r="K24716" s="22">
        <f>MONTH(Actuals[[#This Row],[Date]])</f>
        <v>12</v>
      </c>
      <c r="L24716" s="12"/>
    </row>
    <row r="24717" spans="1:12" x14ac:dyDescent="0.3">
      <c r="A24717">
        <v>4</v>
      </c>
      <c r="B24717">
        <v>25657</v>
      </c>
      <c r="C24717">
        <v>7</v>
      </c>
      <c r="D24717">
        <v>92000</v>
      </c>
      <c r="E24717" s="46">
        <v>45290</v>
      </c>
      <c r="F24717">
        <v>-11799.9</v>
      </c>
      <c r="I24717" t="str">
        <f>INDEX(LedgerMapping[[#All],[Level 3]],MATCH(Actuals[[#This Row],[Sub Ledger]],LedgerMapping[[#All],[Sub Ledger]],0))</f>
        <v>Other</v>
      </c>
      <c r="J24717" s="22">
        <f>YEAR(Actuals[[#This Row],[Date]])</f>
        <v>2023</v>
      </c>
      <c r="K24717" s="22">
        <f>MONTH(Actuals[[#This Row],[Date]])</f>
        <v>12</v>
      </c>
      <c r="L24717" s="12"/>
    </row>
    <row r="24718" spans="1:12" x14ac:dyDescent="0.3">
      <c r="A24718">
        <v>5</v>
      </c>
      <c r="B24718">
        <v>25660</v>
      </c>
      <c r="C24718">
        <v>7</v>
      </c>
      <c r="D24718">
        <v>92000</v>
      </c>
      <c r="E24718" s="46">
        <v>45290</v>
      </c>
      <c r="F24718">
        <v>-16755.3</v>
      </c>
      <c r="I24718" t="str">
        <f>INDEX(LedgerMapping[[#All],[Level 3]],MATCH(Actuals[[#This Row],[Sub Ledger]],LedgerMapping[[#All],[Sub Ledger]],0))</f>
        <v>Other</v>
      </c>
      <c r="J24718" s="22">
        <f>YEAR(Actuals[[#This Row],[Date]])</f>
        <v>2023</v>
      </c>
      <c r="K24718" s="22">
        <f>MONTH(Actuals[[#This Row],[Date]])</f>
        <v>12</v>
      </c>
      <c r="L24718" s="12"/>
    </row>
    <row r="24719" spans="1:12" x14ac:dyDescent="0.3">
      <c r="A24719">
        <v>6</v>
      </c>
      <c r="B24719">
        <v>25663</v>
      </c>
      <c r="C24719">
        <v>7</v>
      </c>
      <c r="D24719">
        <v>92000</v>
      </c>
      <c r="E24719" s="46">
        <v>45290</v>
      </c>
      <c r="F24719">
        <v>-19199.7</v>
      </c>
      <c r="I24719" t="str">
        <f>INDEX(LedgerMapping[[#All],[Level 3]],MATCH(Actuals[[#This Row],[Sub Ledger]],LedgerMapping[[#All],[Sub Ledger]],0))</f>
        <v>Other</v>
      </c>
      <c r="J24719" s="22">
        <f>YEAR(Actuals[[#This Row],[Date]])</f>
        <v>2023</v>
      </c>
      <c r="K24719" s="22">
        <f>MONTH(Actuals[[#This Row],[Date]])</f>
        <v>12</v>
      </c>
      <c r="L24719" s="12"/>
    </row>
    <row r="24720" spans="1:12" x14ac:dyDescent="0.3">
      <c r="A24720">
        <v>7</v>
      </c>
      <c r="B24720">
        <v>25666</v>
      </c>
      <c r="C24720">
        <v>7</v>
      </c>
      <c r="D24720">
        <v>92000</v>
      </c>
      <c r="E24720" s="46">
        <v>45290</v>
      </c>
      <c r="F24720">
        <v>-8609.4</v>
      </c>
      <c r="I24720" t="str">
        <f>INDEX(LedgerMapping[[#All],[Level 3]],MATCH(Actuals[[#This Row],[Sub Ledger]],LedgerMapping[[#All],[Sub Ledger]],0))</f>
        <v>Other</v>
      </c>
      <c r="J24720" s="22">
        <f>YEAR(Actuals[[#This Row],[Date]])</f>
        <v>2023</v>
      </c>
      <c r="K24720" s="22">
        <f>MONTH(Actuals[[#This Row],[Date]])</f>
        <v>12</v>
      </c>
      <c r="L24720" s="12"/>
    </row>
    <row r="24721" spans="1:12" x14ac:dyDescent="0.3">
      <c r="A24721">
        <v>8</v>
      </c>
      <c r="B24721">
        <v>25669</v>
      </c>
      <c r="C24721">
        <v>7</v>
      </c>
      <c r="D24721">
        <v>92000</v>
      </c>
      <c r="E24721" s="46">
        <v>45290</v>
      </c>
      <c r="F24721">
        <v>-10404</v>
      </c>
      <c r="I24721" t="str">
        <f>INDEX(LedgerMapping[[#All],[Level 3]],MATCH(Actuals[[#This Row],[Sub Ledger]],LedgerMapping[[#All],[Sub Ledger]],0))</f>
        <v>Other</v>
      </c>
      <c r="J24721" s="22">
        <f>YEAR(Actuals[[#This Row],[Date]])</f>
        <v>2023</v>
      </c>
      <c r="K24721" s="22">
        <f>MONTH(Actuals[[#This Row],[Date]])</f>
        <v>12</v>
      </c>
      <c r="L24721" s="12"/>
    </row>
    <row r="24722" spans="1:12" x14ac:dyDescent="0.3">
      <c r="A24722">
        <v>11</v>
      </c>
      <c r="B24722">
        <v>25674</v>
      </c>
      <c r="C24722">
        <v>7</v>
      </c>
      <c r="D24722">
        <v>92000</v>
      </c>
      <c r="E24722" s="46">
        <v>45290</v>
      </c>
      <c r="F24722">
        <v>37639.800000000003</v>
      </c>
      <c r="I24722" t="str">
        <f>INDEX(LedgerMapping[[#All],[Level 3]],MATCH(Actuals[[#This Row],[Sub Ledger]],LedgerMapping[[#All],[Sub Ledger]],0))</f>
        <v>Other</v>
      </c>
      <c r="J24722" s="22">
        <f>YEAR(Actuals[[#This Row],[Date]])</f>
        <v>2023</v>
      </c>
      <c r="K24722" s="22">
        <f>MONTH(Actuals[[#This Row],[Date]])</f>
        <v>12</v>
      </c>
      <c r="L24722" s="12"/>
    </row>
    <row r="24723" spans="1:12" x14ac:dyDescent="0.3">
      <c r="A24723">
        <v>12</v>
      </c>
      <c r="B24723">
        <v>25679</v>
      </c>
      <c r="C24723">
        <v>7</v>
      </c>
      <c r="D24723">
        <v>92000</v>
      </c>
      <c r="E24723" s="46">
        <v>45290</v>
      </c>
      <c r="F24723">
        <v>34059.599999999999</v>
      </c>
      <c r="I24723" t="str">
        <f>INDEX(LedgerMapping[[#All],[Level 3]],MATCH(Actuals[[#This Row],[Sub Ledger]],LedgerMapping[[#All],[Sub Ledger]],0))</f>
        <v>Other</v>
      </c>
      <c r="J24723" s="22">
        <f>YEAR(Actuals[[#This Row],[Date]])</f>
        <v>2023</v>
      </c>
      <c r="K24723" s="22">
        <f>MONTH(Actuals[[#This Row],[Date]])</f>
        <v>12</v>
      </c>
      <c r="L24723" s="12"/>
    </row>
    <row r="24724" spans="1:12" x14ac:dyDescent="0.3">
      <c r="A24724">
        <v>4</v>
      </c>
      <c r="B24724">
        <v>39381</v>
      </c>
      <c r="C24724">
        <v>7</v>
      </c>
      <c r="D24724">
        <v>92000</v>
      </c>
      <c r="E24724" s="46">
        <v>45657</v>
      </c>
      <c r="F24724">
        <v>-13120.2</v>
      </c>
      <c r="I24724" t="str">
        <f>INDEX(LedgerMapping[[#All],[Level 3]],MATCH(Actuals[[#This Row],[Sub Ledger]],LedgerMapping[[#All],[Sub Ledger]],0))</f>
        <v>Other</v>
      </c>
      <c r="J24724" s="22">
        <f>YEAR(Actuals[[#This Row],[Date]])</f>
        <v>2024</v>
      </c>
      <c r="K24724" s="22">
        <f>MONTH(Actuals[[#This Row],[Date]])</f>
        <v>12</v>
      </c>
      <c r="L24724" s="12"/>
    </row>
    <row r="24725" spans="1:12" x14ac:dyDescent="0.3">
      <c r="A24725">
        <v>5</v>
      </c>
      <c r="B24725">
        <v>39384</v>
      </c>
      <c r="C24725">
        <v>7</v>
      </c>
      <c r="D24725">
        <v>92000</v>
      </c>
      <c r="E24725" s="46">
        <v>45657</v>
      </c>
      <c r="F24725">
        <v>-13706.1</v>
      </c>
      <c r="I24725" t="str">
        <f>INDEX(LedgerMapping[[#All],[Level 3]],MATCH(Actuals[[#This Row],[Sub Ledger]],LedgerMapping[[#All],[Sub Ledger]],0))</f>
        <v>Other</v>
      </c>
      <c r="J24725" s="22">
        <f>YEAR(Actuals[[#This Row],[Date]])</f>
        <v>2024</v>
      </c>
      <c r="K24725" s="22">
        <f>MONTH(Actuals[[#This Row],[Date]])</f>
        <v>12</v>
      </c>
      <c r="L24725" s="12"/>
    </row>
    <row r="24726" spans="1:12" x14ac:dyDescent="0.3">
      <c r="A24726">
        <v>6</v>
      </c>
      <c r="B24726">
        <v>39387</v>
      </c>
      <c r="C24726">
        <v>7</v>
      </c>
      <c r="D24726">
        <v>92000</v>
      </c>
      <c r="E24726" s="46">
        <v>45657</v>
      </c>
      <c r="F24726">
        <v>945</v>
      </c>
      <c r="I24726" t="str">
        <f>INDEX(LedgerMapping[[#All],[Level 3]],MATCH(Actuals[[#This Row],[Sub Ledger]],LedgerMapping[[#All],[Sub Ledger]],0))</f>
        <v>Other</v>
      </c>
      <c r="J24726" s="22">
        <f>YEAR(Actuals[[#This Row],[Date]])</f>
        <v>2024</v>
      </c>
      <c r="K24726" s="22">
        <f>MONTH(Actuals[[#This Row],[Date]])</f>
        <v>12</v>
      </c>
      <c r="L24726" s="12"/>
    </row>
    <row r="24727" spans="1:12" x14ac:dyDescent="0.3">
      <c r="A24727">
        <v>7</v>
      </c>
      <c r="B24727">
        <v>39390</v>
      </c>
      <c r="C24727">
        <v>7</v>
      </c>
      <c r="D24727">
        <v>92000</v>
      </c>
      <c r="E24727" s="46">
        <v>45657</v>
      </c>
      <c r="F24727">
        <v>-14129.1</v>
      </c>
      <c r="I24727" t="str">
        <f>INDEX(LedgerMapping[[#All],[Level 3]],MATCH(Actuals[[#This Row],[Sub Ledger]],LedgerMapping[[#All],[Sub Ledger]],0))</f>
        <v>Other</v>
      </c>
      <c r="J24727" s="22">
        <f>YEAR(Actuals[[#This Row],[Date]])</f>
        <v>2024</v>
      </c>
      <c r="K24727" s="22">
        <f>MONTH(Actuals[[#This Row],[Date]])</f>
        <v>12</v>
      </c>
      <c r="L24727" s="12"/>
    </row>
    <row r="24728" spans="1:12" x14ac:dyDescent="0.3">
      <c r="A24728">
        <v>8</v>
      </c>
      <c r="B24728">
        <v>39393</v>
      </c>
      <c r="C24728">
        <v>7</v>
      </c>
      <c r="D24728">
        <v>92000</v>
      </c>
      <c r="E24728" s="46">
        <v>45657</v>
      </c>
      <c r="F24728">
        <v>-6210.9</v>
      </c>
      <c r="I24728" t="str">
        <f>INDEX(LedgerMapping[[#All],[Level 3]],MATCH(Actuals[[#This Row],[Sub Ledger]],LedgerMapping[[#All],[Sub Ledger]],0))</f>
        <v>Other</v>
      </c>
      <c r="J24728" s="22">
        <f>YEAR(Actuals[[#This Row],[Date]])</f>
        <v>2024</v>
      </c>
      <c r="K24728" s="22">
        <f>MONTH(Actuals[[#This Row],[Date]])</f>
        <v>12</v>
      </c>
      <c r="L24728" s="12"/>
    </row>
    <row r="24729" spans="1:12" x14ac:dyDescent="0.3">
      <c r="A24729">
        <v>11</v>
      </c>
      <c r="B24729">
        <v>39398</v>
      </c>
      <c r="C24729">
        <v>7</v>
      </c>
      <c r="D24729">
        <v>92000</v>
      </c>
      <c r="E24729" s="46">
        <v>45657</v>
      </c>
      <c r="F24729">
        <v>32129.1</v>
      </c>
      <c r="I24729" t="str">
        <f>INDEX(LedgerMapping[[#All],[Level 3]],MATCH(Actuals[[#This Row],[Sub Ledger]],LedgerMapping[[#All],[Sub Ledger]],0))</f>
        <v>Other</v>
      </c>
      <c r="J24729" s="22">
        <f>YEAR(Actuals[[#This Row],[Date]])</f>
        <v>2024</v>
      </c>
      <c r="K24729" s="22">
        <f>MONTH(Actuals[[#This Row],[Date]])</f>
        <v>12</v>
      </c>
      <c r="L24729" s="12"/>
    </row>
    <row r="24730" spans="1:12" x14ac:dyDescent="0.3">
      <c r="A24730">
        <v>12</v>
      </c>
      <c r="B24730">
        <v>39403</v>
      </c>
      <c r="C24730">
        <v>7</v>
      </c>
      <c r="D24730">
        <v>92000</v>
      </c>
      <c r="E24730" s="46">
        <v>45657</v>
      </c>
      <c r="F24730">
        <v>21733.200000000001</v>
      </c>
      <c r="I24730" t="str">
        <f>INDEX(LedgerMapping[[#All],[Level 3]],MATCH(Actuals[[#This Row],[Sub Ledger]],LedgerMapping[[#All],[Sub Ledger]],0))</f>
        <v>Other</v>
      </c>
      <c r="J24730" s="22">
        <f>YEAR(Actuals[[#This Row],[Date]])</f>
        <v>2024</v>
      </c>
      <c r="K24730" s="22">
        <f>MONTH(Actuals[[#This Row],[Date]])</f>
        <v>12</v>
      </c>
      <c r="L24730" s="12"/>
    </row>
    <row r="24731" spans="1:12" x14ac:dyDescent="0.3">
      <c r="A24731">
        <v>13</v>
      </c>
      <c r="B24731">
        <v>39408</v>
      </c>
      <c r="C24731">
        <v>7</v>
      </c>
      <c r="D24731">
        <v>92000</v>
      </c>
      <c r="E24731" s="46">
        <v>45657</v>
      </c>
      <c r="F24731">
        <v>17619.3</v>
      </c>
      <c r="I24731" t="str">
        <f>INDEX(LedgerMapping[[#All],[Level 3]],MATCH(Actuals[[#This Row],[Sub Ledger]],LedgerMapping[[#All],[Sub Ledger]],0))</f>
        <v>Other</v>
      </c>
      <c r="J24731" s="22">
        <f>YEAR(Actuals[[#This Row],[Date]])</f>
        <v>2024</v>
      </c>
      <c r="K24731" s="22">
        <f>MONTH(Actuals[[#This Row],[Date]])</f>
        <v>12</v>
      </c>
      <c r="L24731" s="12"/>
    </row>
    <row r="24732" spans="1:12" x14ac:dyDescent="0.3">
      <c r="A24732">
        <v>12</v>
      </c>
      <c r="B24732">
        <v>25680</v>
      </c>
      <c r="C24732">
        <v>7</v>
      </c>
      <c r="D24732">
        <v>93000</v>
      </c>
      <c r="E24732" s="46">
        <v>45290</v>
      </c>
      <c r="F24732">
        <v>-37844</v>
      </c>
      <c r="I24732" t="str">
        <f>INDEX(LedgerMapping[[#All],[Level 3]],MATCH(Actuals[[#This Row],[Sub Ledger]],LedgerMapping[[#All],[Sub Ledger]],0))</f>
        <v>Other</v>
      </c>
      <c r="J24732" s="22">
        <f>YEAR(Actuals[[#This Row],[Date]])</f>
        <v>2023</v>
      </c>
      <c r="K24732" s="22">
        <f>MONTH(Actuals[[#This Row],[Date]])</f>
        <v>12</v>
      </c>
      <c r="L24732" s="12"/>
    </row>
    <row r="24733" spans="1:12" x14ac:dyDescent="0.3">
      <c r="A24733">
        <v>5</v>
      </c>
      <c r="B24733">
        <v>13481</v>
      </c>
      <c r="C24733">
        <v>7</v>
      </c>
      <c r="D24733">
        <v>93000</v>
      </c>
      <c r="E24733" s="46">
        <v>44926</v>
      </c>
      <c r="F24733">
        <v>15622</v>
      </c>
      <c r="I24733" t="str">
        <f>INDEX(LedgerMapping[[#All],[Level 3]],MATCH(Actuals[[#This Row],[Sub Ledger]],LedgerMapping[[#All],[Sub Ledger]],0))</f>
        <v>Other</v>
      </c>
      <c r="J24733" s="22">
        <f>YEAR(Actuals[[#This Row],[Date]])</f>
        <v>2022</v>
      </c>
      <c r="K24733" s="22">
        <f>MONTH(Actuals[[#This Row],[Date]])</f>
        <v>12</v>
      </c>
      <c r="L24733" s="12"/>
    </row>
    <row r="24734" spans="1:12" x14ac:dyDescent="0.3">
      <c r="A24734">
        <v>6</v>
      </c>
      <c r="B24734">
        <v>13484</v>
      </c>
      <c r="C24734">
        <v>7</v>
      </c>
      <c r="D24734">
        <v>93000</v>
      </c>
      <c r="E24734" s="46">
        <v>44926</v>
      </c>
      <c r="F24734">
        <v>33105</v>
      </c>
      <c r="I24734" t="str">
        <f>INDEX(LedgerMapping[[#All],[Level 3]],MATCH(Actuals[[#This Row],[Sub Ledger]],LedgerMapping[[#All],[Sub Ledger]],0))</f>
        <v>Other</v>
      </c>
      <c r="J24734" s="22">
        <f>YEAR(Actuals[[#This Row],[Date]])</f>
        <v>2022</v>
      </c>
      <c r="K24734" s="22">
        <f>MONTH(Actuals[[#This Row],[Date]])</f>
        <v>12</v>
      </c>
      <c r="L24734" s="12"/>
    </row>
    <row r="24735" spans="1:12" x14ac:dyDescent="0.3">
      <c r="A24735">
        <v>7</v>
      </c>
      <c r="B24735">
        <v>13487</v>
      </c>
      <c r="C24735">
        <v>7</v>
      </c>
      <c r="D24735">
        <v>93000</v>
      </c>
      <c r="E24735" s="46">
        <v>44926</v>
      </c>
      <c r="F24735">
        <v>24633</v>
      </c>
      <c r="I24735" t="str">
        <f>INDEX(LedgerMapping[[#All],[Level 3]],MATCH(Actuals[[#This Row],[Sub Ledger]],LedgerMapping[[#All],[Sub Ledger]],0))</f>
        <v>Other</v>
      </c>
      <c r="J24735" s="22">
        <f>YEAR(Actuals[[#This Row],[Date]])</f>
        <v>2022</v>
      </c>
      <c r="K24735" s="22">
        <f>MONTH(Actuals[[#This Row],[Date]])</f>
        <v>12</v>
      </c>
      <c r="L24735" s="12"/>
    </row>
    <row r="24736" spans="1:12" x14ac:dyDescent="0.3">
      <c r="A24736">
        <v>8</v>
      </c>
      <c r="B24736">
        <v>13490</v>
      </c>
      <c r="C24736">
        <v>7</v>
      </c>
      <c r="D24736">
        <v>93000</v>
      </c>
      <c r="E24736" s="46">
        <v>44926</v>
      </c>
      <c r="F24736">
        <v>12488</v>
      </c>
      <c r="I24736" t="str">
        <f>INDEX(LedgerMapping[[#All],[Level 3]],MATCH(Actuals[[#This Row],[Sub Ledger]],LedgerMapping[[#All],[Sub Ledger]],0))</f>
        <v>Other</v>
      </c>
      <c r="J24736" s="22">
        <f>YEAR(Actuals[[#This Row],[Date]])</f>
        <v>2022</v>
      </c>
      <c r="K24736" s="22">
        <f>MONTH(Actuals[[#This Row],[Date]])</f>
        <v>12</v>
      </c>
      <c r="L24736" s="12"/>
    </row>
    <row r="24737" spans="1:12" x14ac:dyDescent="0.3">
      <c r="A24737">
        <v>4</v>
      </c>
      <c r="B24737">
        <v>25658</v>
      </c>
      <c r="C24737">
        <v>7</v>
      </c>
      <c r="D24737">
        <v>93000</v>
      </c>
      <c r="E24737" s="46">
        <v>45290</v>
      </c>
      <c r="F24737">
        <v>13111</v>
      </c>
      <c r="I24737" t="str">
        <f>INDEX(LedgerMapping[[#All],[Level 3]],MATCH(Actuals[[#This Row],[Sub Ledger]],LedgerMapping[[#All],[Sub Ledger]],0))</f>
        <v>Other</v>
      </c>
      <c r="J24737" s="22">
        <f>YEAR(Actuals[[#This Row],[Date]])</f>
        <v>2023</v>
      </c>
      <c r="K24737" s="22">
        <f>MONTH(Actuals[[#This Row],[Date]])</f>
        <v>12</v>
      </c>
      <c r="L24737" s="12"/>
    </row>
    <row r="24738" spans="1:12" x14ac:dyDescent="0.3">
      <c r="A24738">
        <v>5</v>
      </c>
      <c r="B24738">
        <v>25661</v>
      </c>
      <c r="C24738">
        <v>7</v>
      </c>
      <c r="D24738">
        <v>93000</v>
      </c>
      <c r="E24738" s="46">
        <v>45290</v>
      </c>
      <c r="F24738">
        <v>18617</v>
      </c>
      <c r="I24738" t="str">
        <f>INDEX(LedgerMapping[[#All],[Level 3]],MATCH(Actuals[[#This Row],[Sub Ledger]],LedgerMapping[[#All],[Sub Ledger]],0))</f>
        <v>Other</v>
      </c>
      <c r="J24738" s="22">
        <f>YEAR(Actuals[[#This Row],[Date]])</f>
        <v>2023</v>
      </c>
      <c r="K24738" s="22">
        <f>MONTH(Actuals[[#This Row],[Date]])</f>
        <v>12</v>
      </c>
      <c r="L24738" s="12"/>
    </row>
    <row r="24739" spans="1:12" x14ac:dyDescent="0.3">
      <c r="A24739">
        <v>6</v>
      </c>
      <c r="B24739">
        <v>25664</v>
      </c>
      <c r="C24739">
        <v>7</v>
      </c>
      <c r="D24739">
        <v>93000</v>
      </c>
      <c r="E24739" s="46">
        <v>45290</v>
      </c>
      <c r="F24739">
        <v>21333</v>
      </c>
      <c r="I24739" t="str">
        <f>INDEX(LedgerMapping[[#All],[Level 3]],MATCH(Actuals[[#This Row],[Sub Ledger]],LedgerMapping[[#All],[Sub Ledger]],0))</f>
        <v>Other</v>
      </c>
      <c r="J24739" s="22">
        <f>YEAR(Actuals[[#This Row],[Date]])</f>
        <v>2023</v>
      </c>
      <c r="K24739" s="22">
        <f>MONTH(Actuals[[#This Row],[Date]])</f>
        <v>12</v>
      </c>
      <c r="L24739" s="12"/>
    </row>
    <row r="24740" spans="1:12" x14ac:dyDescent="0.3">
      <c r="A24740">
        <v>7</v>
      </c>
      <c r="B24740">
        <v>25667</v>
      </c>
      <c r="C24740">
        <v>7</v>
      </c>
      <c r="D24740">
        <v>93000</v>
      </c>
      <c r="E24740" s="46">
        <v>45290</v>
      </c>
      <c r="F24740">
        <v>9566</v>
      </c>
      <c r="I24740" t="str">
        <f>INDEX(LedgerMapping[[#All],[Level 3]],MATCH(Actuals[[#This Row],[Sub Ledger]],LedgerMapping[[#All],[Sub Ledger]],0))</f>
        <v>Other</v>
      </c>
      <c r="J24740" s="22">
        <f>YEAR(Actuals[[#This Row],[Date]])</f>
        <v>2023</v>
      </c>
      <c r="K24740" s="22">
        <f>MONTH(Actuals[[#This Row],[Date]])</f>
        <v>12</v>
      </c>
      <c r="L24740" s="12"/>
    </row>
    <row r="24741" spans="1:12" x14ac:dyDescent="0.3">
      <c r="A24741">
        <v>8</v>
      </c>
      <c r="B24741">
        <v>25670</v>
      </c>
      <c r="C24741">
        <v>7</v>
      </c>
      <c r="D24741">
        <v>93000</v>
      </c>
      <c r="E24741" s="46">
        <v>45290</v>
      </c>
      <c r="F24741">
        <v>11560</v>
      </c>
      <c r="I24741" t="str">
        <f>INDEX(LedgerMapping[[#All],[Level 3]],MATCH(Actuals[[#This Row],[Sub Ledger]],LedgerMapping[[#All],[Sub Ledger]],0))</f>
        <v>Other</v>
      </c>
      <c r="J24741" s="22">
        <f>YEAR(Actuals[[#This Row],[Date]])</f>
        <v>2023</v>
      </c>
      <c r="K24741" s="22">
        <f>MONTH(Actuals[[#This Row],[Date]])</f>
        <v>12</v>
      </c>
      <c r="L24741" s="12"/>
    </row>
    <row r="24742" spans="1:12" x14ac:dyDescent="0.3">
      <c r="A24742">
        <v>11</v>
      </c>
      <c r="B24742">
        <v>25675</v>
      </c>
      <c r="C24742">
        <v>7</v>
      </c>
      <c r="D24742">
        <v>93000</v>
      </c>
      <c r="E24742" s="46">
        <v>45290</v>
      </c>
      <c r="F24742">
        <v>-41822</v>
      </c>
      <c r="I24742" t="str">
        <f>INDEX(LedgerMapping[[#All],[Level 3]],MATCH(Actuals[[#This Row],[Sub Ledger]],LedgerMapping[[#All],[Sub Ledger]],0))</f>
        <v>Other</v>
      </c>
      <c r="J24742" s="22">
        <f>YEAR(Actuals[[#This Row],[Date]])</f>
        <v>2023</v>
      </c>
      <c r="K24742" s="22">
        <f>MONTH(Actuals[[#This Row],[Date]])</f>
        <v>12</v>
      </c>
      <c r="L24742" s="12"/>
    </row>
    <row r="24743" spans="1:12" x14ac:dyDescent="0.3">
      <c r="A24743">
        <v>4</v>
      </c>
      <c r="B24743">
        <v>13478</v>
      </c>
      <c r="C24743">
        <v>7</v>
      </c>
      <c r="D24743">
        <v>93000</v>
      </c>
      <c r="E24743" s="46">
        <v>44926</v>
      </c>
      <c r="F24743">
        <v>-5370</v>
      </c>
      <c r="I24743" t="str">
        <f>INDEX(LedgerMapping[[#All],[Level 3]],MATCH(Actuals[[#This Row],[Sub Ledger]],LedgerMapping[[#All],[Sub Ledger]],0))</f>
        <v>Other</v>
      </c>
      <c r="J24743" s="22">
        <f>YEAR(Actuals[[#This Row],[Date]])</f>
        <v>2022</v>
      </c>
      <c r="K24743" s="22">
        <f>MONTH(Actuals[[#This Row],[Date]])</f>
        <v>12</v>
      </c>
      <c r="L24743" s="12"/>
    </row>
    <row r="24744" spans="1:12" x14ac:dyDescent="0.3">
      <c r="A24744">
        <v>4</v>
      </c>
      <c r="B24744">
        <v>39382</v>
      </c>
      <c r="C24744">
        <v>7</v>
      </c>
      <c r="D24744">
        <v>93000</v>
      </c>
      <c r="E24744" s="46">
        <v>45657</v>
      </c>
      <c r="F24744">
        <v>14578</v>
      </c>
      <c r="I24744" t="str">
        <f>INDEX(LedgerMapping[[#All],[Level 3]],MATCH(Actuals[[#This Row],[Sub Ledger]],LedgerMapping[[#All],[Sub Ledger]],0))</f>
        <v>Other</v>
      </c>
      <c r="J24744" s="22">
        <f>YEAR(Actuals[[#This Row],[Date]])</f>
        <v>2024</v>
      </c>
      <c r="K24744" s="22">
        <f>MONTH(Actuals[[#This Row],[Date]])</f>
        <v>12</v>
      </c>
      <c r="L24744" s="12"/>
    </row>
    <row r="24745" spans="1:12" x14ac:dyDescent="0.3">
      <c r="A24745">
        <v>5</v>
      </c>
      <c r="B24745">
        <v>39385</v>
      </c>
      <c r="C24745">
        <v>7</v>
      </c>
      <c r="D24745">
        <v>93000</v>
      </c>
      <c r="E24745" s="46">
        <v>45657</v>
      </c>
      <c r="F24745">
        <v>15229</v>
      </c>
      <c r="I24745" t="str">
        <f>INDEX(LedgerMapping[[#All],[Level 3]],MATCH(Actuals[[#This Row],[Sub Ledger]],LedgerMapping[[#All],[Sub Ledger]],0))</f>
        <v>Other</v>
      </c>
      <c r="J24745" s="22">
        <f>YEAR(Actuals[[#This Row],[Date]])</f>
        <v>2024</v>
      </c>
      <c r="K24745" s="22">
        <f>MONTH(Actuals[[#This Row],[Date]])</f>
        <v>12</v>
      </c>
      <c r="L24745" s="12"/>
    </row>
    <row r="24746" spans="1:12" x14ac:dyDescent="0.3">
      <c r="A24746">
        <v>6</v>
      </c>
      <c r="B24746">
        <v>39388</v>
      </c>
      <c r="C24746">
        <v>7</v>
      </c>
      <c r="D24746">
        <v>93000</v>
      </c>
      <c r="E24746" s="46">
        <v>45657</v>
      </c>
      <c r="F24746">
        <v>-1050</v>
      </c>
      <c r="I24746" t="str">
        <f>INDEX(LedgerMapping[[#All],[Level 3]],MATCH(Actuals[[#This Row],[Sub Ledger]],LedgerMapping[[#All],[Sub Ledger]],0))</f>
        <v>Other</v>
      </c>
      <c r="J24746" s="22">
        <f>YEAR(Actuals[[#This Row],[Date]])</f>
        <v>2024</v>
      </c>
      <c r="K24746" s="22">
        <f>MONTH(Actuals[[#This Row],[Date]])</f>
        <v>12</v>
      </c>
      <c r="L24746" s="12"/>
    </row>
    <row r="24747" spans="1:12" x14ac:dyDescent="0.3">
      <c r="A24747">
        <v>7</v>
      </c>
      <c r="B24747">
        <v>39391</v>
      </c>
      <c r="C24747">
        <v>7</v>
      </c>
      <c r="D24747">
        <v>93000</v>
      </c>
      <c r="E24747" s="46">
        <v>45657</v>
      </c>
      <c r="F24747">
        <v>15699</v>
      </c>
      <c r="I24747" t="str">
        <f>INDEX(LedgerMapping[[#All],[Level 3]],MATCH(Actuals[[#This Row],[Sub Ledger]],LedgerMapping[[#All],[Sub Ledger]],0))</f>
        <v>Other</v>
      </c>
      <c r="J24747" s="22">
        <f>YEAR(Actuals[[#This Row],[Date]])</f>
        <v>2024</v>
      </c>
      <c r="K24747" s="22">
        <f>MONTH(Actuals[[#This Row],[Date]])</f>
        <v>12</v>
      </c>
      <c r="L24747" s="12"/>
    </row>
    <row r="24748" spans="1:12" x14ac:dyDescent="0.3">
      <c r="A24748">
        <v>8</v>
      </c>
      <c r="B24748">
        <v>39394</v>
      </c>
      <c r="C24748">
        <v>7</v>
      </c>
      <c r="D24748">
        <v>93000</v>
      </c>
      <c r="E24748" s="46">
        <v>45657</v>
      </c>
      <c r="F24748">
        <v>6901</v>
      </c>
      <c r="I24748" t="str">
        <f>INDEX(LedgerMapping[[#All],[Level 3]],MATCH(Actuals[[#This Row],[Sub Ledger]],LedgerMapping[[#All],[Sub Ledger]],0))</f>
        <v>Other</v>
      </c>
      <c r="J24748" s="22">
        <f>YEAR(Actuals[[#This Row],[Date]])</f>
        <v>2024</v>
      </c>
      <c r="K24748" s="22">
        <f>MONTH(Actuals[[#This Row],[Date]])</f>
        <v>12</v>
      </c>
      <c r="L24748" s="12"/>
    </row>
    <row r="24749" spans="1:12" x14ac:dyDescent="0.3">
      <c r="A24749">
        <v>11</v>
      </c>
      <c r="B24749">
        <v>39399</v>
      </c>
      <c r="C24749">
        <v>7</v>
      </c>
      <c r="D24749">
        <v>93000</v>
      </c>
      <c r="E24749" s="46">
        <v>45657</v>
      </c>
      <c r="F24749">
        <v>-35699</v>
      </c>
      <c r="I24749" t="str">
        <f>INDEX(LedgerMapping[[#All],[Level 3]],MATCH(Actuals[[#This Row],[Sub Ledger]],LedgerMapping[[#All],[Sub Ledger]],0))</f>
        <v>Other</v>
      </c>
      <c r="J24749" s="22">
        <f>YEAR(Actuals[[#This Row],[Date]])</f>
        <v>2024</v>
      </c>
      <c r="K24749" s="22">
        <f>MONTH(Actuals[[#This Row],[Date]])</f>
        <v>12</v>
      </c>
      <c r="L24749" s="12"/>
    </row>
    <row r="24750" spans="1:12" x14ac:dyDescent="0.3">
      <c r="A24750">
        <v>12</v>
      </c>
      <c r="B24750">
        <v>39404</v>
      </c>
      <c r="C24750">
        <v>7</v>
      </c>
      <c r="D24750">
        <v>93000</v>
      </c>
      <c r="E24750" s="46">
        <v>45657</v>
      </c>
      <c r="F24750">
        <v>-24148</v>
      </c>
      <c r="I24750" t="str">
        <f>INDEX(LedgerMapping[[#All],[Level 3]],MATCH(Actuals[[#This Row],[Sub Ledger]],LedgerMapping[[#All],[Sub Ledger]],0))</f>
        <v>Other</v>
      </c>
      <c r="J24750" s="22">
        <f>YEAR(Actuals[[#This Row],[Date]])</f>
        <v>2024</v>
      </c>
      <c r="K24750" s="22">
        <f>MONTH(Actuals[[#This Row],[Date]])</f>
        <v>12</v>
      </c>
      <c r="L24750" s="12"/>
    </row>
    <row r="24751" spans="1:12" x14ac:dyDescent="0.3">
      <c r="A24751">
        <v>13</v>
      </c>
      <c r="B24751">
        <v>39409</v>
      </c>
      <c r="C24751">
        <v>7</v>
      </c>
      <c r="D24751">
        <v>93000</v>
      </c>
      <c r="E24751" s="46">
        <v>45657</v>
      </c>
      <c r="F24751">
        <v>-19577</v>
      </c>
      <c r="I24751" t="str">
        <f>INDEX(LedgerMapping[[#All],[Level 3]],MATCH(Actuals[[#This Row],[Sub Ledger]],LedgerMapping[[#All],[Sub Ledger]],0))</f>
        <v>Other</v>
      </c>
      <c r="J24751" s="22">
        <f>YEAR(Actuals[[#This Row],[Date]])</f>
        <v>2024</v>
      </c>
      <c r="K24751" s="22">
        <f>MONTH(Actuals[[#This Row],[Date]])</f>
        <v>12</v>
      </c>
      <c r="L24751" s="12"/>
    </row>
    <row r="24752" spans="1:12" x14ac:dyDescent="0.3">
      <c r="A24752">
        <v>3</v>
      </c>
      <c r="B24752">
        <v>182</v>
      </c>
      <c r="C24752">
        <v>7</v>
      </c>
      <c r="D24752">
        <v>89000</v>
      </c>
      <c r="E24752" s="46">
        <v>44562</v>
      </c>
      <c r="F24752">
        <v>48</v>
      </c>
      <c r="I24752" t="str">
        <f>INDEX(LedgerMapping[[#All],[Level 3]],MATCH(Actuals[[#This Row],[Sub Ledger]],LedgerMapping[[#All],[Sub Ledger]],0))</f>
        <v>Interest</v>
      </c>
      <c r="J24752" s="22">
        <f>YEAR(Actuals[[#This Row],[Date]])</f>
        <v>2022</v>
      </c>
      <c r="K24752" s="22">
        <f>MONTH(Actuals[[#This Row],[Date]])</f>
        <v>1</v>
      </c>
      <c r="L24752" s="12"/>
    </row>
    <row r="24753" spans="1:12" x14ac:dyDescent="0.3">
      <c r="A24753">
        <v>3</v>
      </c>
      <c r="B24753">
        <v>1308</v>
      </c>
      <c r="C24753">
        <v>7</v>
      </c>
      <c r="D24753">
        <v>89000</v>
      </c>
      <c r="E24753" s="46">
        <v>44593</v>
      </c>
      <c r="F24753">
        <v>34</v>
      </c>
      <c r="I24753" t="str">
        <f>INDEX(LedgerMapping[[#All],[Level 3]],MATCH(Actuals[[#This Row],[Sub Ledger]],LedgerMapping[[#All],[Sub Ledger]],0))</f>
        <v>Interest</v>
      </c>
      <c r="J24753" s="22">
        <f>YEAR(Actuals[[#This Row],[Date]])</f>
        <v>2022</v>
      </c>
      <c r="K24753" s="22">
        <f>MONTH(Actuals[[#This Row],[Date]])</f>
        <v>2</v>
      </c>
      <c r="L24753" s="12"/>
    </row>
    <row r="24754" spans="1:12" x14ac:dyDescent="0.3">
      <c r="A24754">
        <v>3</v>
      </c>
      <c r="B24754">
        <v>2432</v>
      </c>
      <c r="C24754">
        <v>7</v>
      </c>
      <c r="D24754">
        <v>89000</v>
      </c>
      <c r="E24754" s="46">
        <v>44624</v>
      </c>
      <c r="F24754">
        <v>60</v>
      </c>
      <c r="I24754" t="str">
        <f>INDEX(LedgerMapping[[#All],[Level 3]],MATCH(Actuals[[#This Row],[Sub Ledger]],LedgerMapping[[#All],[Sub Ledger]],0))</f>
        <v>Interest</v>
      </c>
      <c r="J24754" s="22">
        <f>YEAR(Actuals[[#This Row],[Date]])</f>
        <v>2022</v>
      </c>
      <c r="K24754" s="22">
        <f>MONTH(Actuals[[#This Row],[Date]])</f>
        <v>3</v>
      </c>
      <c r="L24754" s="12"/>
    </row>
    <row r="24755" spans="1:12" x14ac:dyDescent="0.3">
      <c r="A24755">
        <v>3</v>
      </c>
      <c r="B24755">
        <v>3550</v>
      </c>
      <c r="C24755">
        <v>7</v>
      </c>
      <c r="D24755">
        <v>89000</v>
      </c>
      <c r="E24755" s="46">
        <v>44654</v>
      </c>
      <c r="F24755">
        <v>70</v>
      </c>
      <c r="I24755" t="str">
        <f>INDEX(LedgerMapping[[#All],[Level 3]],MATCH(Actuals[[#This Row],[Sub Ledger]],LedgerMapping[[#All],[Sub Ledger]],0))</f>
        <v>Interest</v>
      </c>
      <c r="J24755" s="22">
        <f>YEAR(Actuals[[#This Row],[Date]])</f>
        <v>2022</v>
      </c>
      <c r="K24755" s="22">
        <f>MONTH(Actuals[[#This Row],[Date]])</f>
        <v>4</v>
      </c>
      <c r="L24755" s="12"/>
    </row>
    <row r="24756" spans="1:12" x14ac:dyDescent="0.3">
      <c r="A24756">
        <v>3</v>
      </c>
      <c r="B24756">
        <v>4670</v>
      </c>
      <c r="C24756">
        <v>7</v>
      </c>
      <c r="D24756">
        <v>89000</v>
      </c>
      <c r="E24756" s="46">
        <v>44685</v>
      </c>
      <c r="F24756">
        <v>70</v>
      </c>
      <c r="I24756" t="str">
        <f>INDEX(LedgerMapping[[#All],[Level 3]],MATCH(Actuals[[#This Row],[Sub Ledger]],LedgerMapping[[#All],[Sub Ledger]],0))</f>
        <v>Interest</v>
      </c>
      <c r="J24756" s="22">
        <f>YEAR(Actuals[[#This Row],[Date]])</f>
        <v>2022</v>
      </c>
      <c r="K24756" s="22">
        <f>MONTH(Actuals[[#This Row],[Date]])</f>
        <v>5</v>
      </c>
      <c r="L24756" s="12"/>
    </row>
    <row r="24757" spans="1:12" x14ac:dyDescent="0.3">
      <c r="A24757">
        <v>3</v>
      </c>
      <c r="B24757">
        <v>5796</v>
      </c>
      <c r="C24757">
        <v>7</v>
      </c>
      <c r="D24757">
        <v>89000</v>
      </c>
      <c r="E24757" s="46">
        <v>44715</v>
      </c>
      <c r="F24757">
        <v>70</v>
      </c>
      <c r="I24757" t="str">
        <f>INDEX(LedgerMapping[[#All],[Level 3]],MATCH(Actuals[[#This Row],[Sub Ledger]],LedgerMapping[[#All],[Sub Ledger]],0))</f>
        <v>Interest</v>
      </c>
      <c r="J24757" s="22">
        <f>YEAR(Actuals[[#This Row],[Date]])</f>
        <v>2022</v>
      </c>
      <c r="K24757" s="22">
        <f>MONTH(Actuals[[#This Row],[Date]])</f>
        <v>6</v>
      </c>
      <c r="L24757" s="12"/>
    </row>
    <row r="24758" spans="1:12" x14ac:dyDescent="0.3">
      <c r="A24758">
        <v>3</v>
      </c>
      <c r="B24758">
        <v>6920</v>
      </c>
      <c r="C24758">
        <v>7</v>
      </c>
      <c r="D24758">
        <v>89000</v>
      </c>
      <c r="E24758" s="46">
        <v>44746</v>
      </c>
      <c r="F24758">
        <v>56</v>
      </c>
      <c r="I24758" t="str">
        <f>INDEX(LedgerMapping[[#All],[Level 3]],MATCH(Actuals[[#This Row],[Sub Ledger]],LedgerMapping[[#All],[Sub Ledger]],0))</f>
        <v>Interest</v>
      </c>
      <c r="J24758" s="22">
        <f>YEAR(Actuals[[#This Row],[Date]])</f>
        <v>2022</v>
      </c>
      <c r="K24758" s="22">
        <f>MONTH(Actuals[[#This Row],[Date]])</f>
        <v>7</v>
      </c>
      <c r="L24758" s="12"/>
    </row>
    <row r="24759" spans="1:12" x14ac:dyDescent="0.3">
      <c r="A24759">
        <v>3</v>
      </c>
      <c r="B24759">
        <v>8040</v>
      </c>
      <c r="C24759">
        <v>7</v>
      </c>
      <c r="D24759">
        <v>89000</v>
      </c>
      <c r="E24759" s="46">
        <v>44777</v>
      </c>
      <c r="F24759">
        <v>53</v>
      </c>
      <c r="I24759" t="str">
        <f>INDEX(LedgerMapping[[#All],[Level 3]],MATCH(Actuals[[#This Row],[Sub Ledger]],LedgerMapping[[#All],[Sub Ledger]],0))</f>
        <v>Interest</v>
      </c>
      <c r="J24759" s="22">
        <f>YEAR(Actuals[[#This Row],[Date]])</f>
        <v>2022</v>
      </c>
      <c r="K24759" s="22">
        <f>MONTH(Actuals[[#This Row],[Date]])</f>
        <v>8</v>
      </c>
      <c r="L24759" s="12"/>
    </row>
    <row r="24760" spans="1:12" x14ac:dyDescent="0.3">
      <c r="A24760">
        <v>3</v>
      </c>
      <c r="B24760">
        <v>9162</v>
      </c>
      <c r="C24760">
        <v>7</v>
      </c>
      <c r="D24760">
        <v>89000</v>
      </c>
      <c r="E24760" s="46">
        <v>44805</v>
      </c>
      <c r="F24760">
        <v>42</v>
      </c>
      <c r="I24760" t="str">
        <f>INDEX(LedgerMapping[[#All],[Level 3]],MATCH(Actuals[[#This Row],[Sub Ledger]],LedgerMapping[[#All],[Sub Ledger]],0))</f>
        <v>Interest</v>
      </c>
      <c r="J24760" s="22">
        <f>YEAR(Actuals[[#This Row],[Date]])</f>
        <v>2022</v>
      </c>
      <c r="K24760" s="22">
        <f>MONTH(Actuals[[#This Row],[Date]])</f>
        <v>9</v>
      </c>
      <c r="L24760" s="12"/>
    </row>
    <row r="24761" spans="1:12" x14ac:dyDescent="0.3">
      <c r="A24761">
        <v>3</v>
      </c>
      <c r="B24761">
        <v>10278</v>
      </c>
      <c r="C24761">
        <v>7</v>
      </c>
      <c r="D24761">
        <v>89000</v>
      </c>
      <c r="E24761" s="46">
        <v>44836</v>
      </c>
      <c r="F24761">
        <v>62</v>
      </c>
      <c r="I24761" t="str">
        <f>INDEX(LedgerMapping[[#All],[Level 3]],MATCH(Actuals[[#This Row],[Sub Ledger]],LedgerMapping[[#All],[Sub Ledger]],0))</f>
        <v>Interest</v>
      </c>
      <c r="J24761" s="22">
        <f>YEAR(Actuals[[#This Row],[Date]])</f>
        <v>2022</v>
      </c>
      <c r="K24761" s="22">
        <f>MONTH(Actuals[[#This Row],[Date]])</f>
        <v>10</v>
      </c>
      <c r="L24761" s="12"/>
    </row>
    <row r="24762" spans="1:12" x14ac:dyDescent="0.3">
      <c r="A24762">
        <v>3</v>
      </c>
      <c r="B24762">
        <v>11396</v>
      </c>
      <c r="C24762">
        <v>7</v>
      </c>
      <c r="D24762">
        <v>89000</v>
      </c>
      <c r="E24762" s="46">
        <v>44866</v>
      </c>
      <c r="F24762">
        <v>35</v>
      </c>
      <c r="I24762" t="str">
        <f>INDEX(LedgerMapping[[#All],[Level 3]],MATCH(Actuals[[#This Row],[Sub Ledger]],LedgerMapping[[#All],[Sub Ledger]],0))</f>
        <v>Interest</v>
      </c>
      <c r="J24762" s="22">
        <f>YEAR(Actuals[[#This Row],[Date]])</f>
        <v>2022</v>
      </c>
      <c r="K24762" s="22">
        <f>MONTH(Actuals[[#This Row],[Date]])</f>
        <v>11</v>
      </c>
      <c r="L24762" s="12"/>
    </row>
    <row r="24763" spans="1:12" x14ac:dyDescent="0.3">
      <c r="A24763">
        <v>3</v>
      </c>
      <c r="B24763">
        <v>12524</v>
      </c>
      <c r="C24763">
        <v>7</v>
      </c>
      <c r="D24763">
        <v>89000</v>
      </c>
      <c r="E24763" s="46">
        <v>44897</v>
      </c>
      <c r="F24763">
        <v>81</v>
      </c>
      <c r="I24763" t="str">
        <f>INDEX(LedgerMapping[[#All],[Level 3]],MATCH(Actuals[[#This Row],[Sub Ledger]],LedgerMapping[[#All],[Sub Ledger]],0))</f>
        <v>Interest</v>
      </c>
      <c r="J24763" s="22">
        <f>YEAR(Actuals[[#This Row],[Date]])</f>
        <v>2022</v>
      </c>
      <c r="K24763" s="22">
        <f>MONTH(Actuals[[#This Row],[Date]])</f>
        <v>12</v>
      </c>
      <c r="L24763" s="12"/>
    </row>
    <row r="24764" spans="1:12" x14ac:dyDescent="0.3">
      <c r="A24764">
        <v>3</v>
      </c>
      <c r="B24764">
        <v>13606</v>
      </c>
      <c r="C24764">
        <v>7</v>
      </c>
      <c r="D24764">
        <v>89000</v>
      </c>
      <c r="E24764" s="46">
        <v>44927</v>
      </c>
      <c r="F24764">
        <v>77</v>
      </c>
      <c r="I24764" t="str">
        <f>INDEX(LedgerMapping[[#All],[Level 3]],MATCH(Actuals[[#This Row],[Sub Ledger]],LedgerMapping[[#All],[Sub Ledger]],0))</f>
        <v>Interest</v>
      </c>
      <c r="J24764" s="22">
        <f>YEAR(Actuals[[#This Row],[Date]])</f>
        <v>2023</v>
      </c>
      <c r="K24764" s="22">
        <f>MONTH(Actuals[[#This Row],[Date]])</f>
        <v>1</v>
      </c>
      <c r="L24764" s="12"/>
    </row>
    <row r="24765" spans="1:12" x14ac:dyDescent="0.3">
      <c r="A24765">
        <v>3</v>
      </c>
      <c r="B24765">
        <v>14618</v>
      </c>
      <c r="C24765">
        <v>7</v>
      </c>
      <c r="D24765">
        <v>89000</v>
      </c>
      <c r="E24765" s="46">
        <v>44958</v>
      </c>
      <c r="F24765">
        <v>38</v>
      </c>
      <c r="I24765" t="str">
        <f>INDEX(LedgerMapping[[#All],[Level 3]],MATCH(Actuals[[#This Row],[Sub Ledger]],LedgerMapping[[#All],[Sub Ledger]],0))</f>
        <v>Interest</v>
      </c>
      <c r="J24765" s="22">
        <f>YEAR(Actuals[[#This Row],[Date]])</f>
        <v>2023</v>
      </c>
      <c r="K24765" s="22">
        <f>MONTH(Actuals[[#This Row],[Date]])</f>
        <v>2</v>
      </c>
      <c r="L24765" s="12"/>
    </row>
    <row r="24766" spans="1:12" x14ac:dyDescent="0.3">
      <c r="A24766">
        <v>3</v>
      </c>
      <c r="B24766">
        <v>15597</v>
      </c>
      <c r="C24766">
        <v>7</v>
      </c>
      <c r="D24766">
        <v>89000</v>
      </c>
      <c r="E24766" s="46">
        <v>44988</v>
      </c>
      <c r="F24766">
        <v>48</v>
      </c>
      <c r="I24766" t="str">
        <f>INDEX(LedgerMapping[[#All],[Level 3]],MATCH(Actuals[[#This Row],[Sub Ledger]],LedgerMapping[[#All],[Sub Ledger]],0))</f>
        <v>Interest</v>
      </c>
      <c r="J24766" s="22">
        <f>YEAR(Actuals[[#This Row],[Date]])</f>
        <v>2023</v>
      </c>
      <c r="K24766" s="22">
        <f>MONTH(Actuals[[#This Row],[Date]])</f>
        <v>3</v>
      </c>
      <c r="L24766" s="12"/>
    </row>
    <row r="24767" spans="1:12" x14ac:dyDescent="0.3">
      <c r="A24767">
        <v>3</v>
      </c>
      <c r="B24767">
        <v>16629</v>
      </c>
      <c r="C24767">
        <v>7</v>
      </c>
      <c r="D24767">
        <v>89000</v>
      </c>
      <c r="E24767" s="46">
        <v>45018</v>
      </c>
      <c r="F24767">
        <v>86</v>
      </c>
      <c r="I24767" t="str">
        <f>INDEX(LedgerMapping[[#All],[Level 3]],MATCH(Actuals[[#This Row],[Sub Ledger]],LedgerMapping[[#All],[Sub Ledger]],0))</f>
        <v>Interest</v>
      </c>
      <c r="J24767" s="22">
        <f>YEAR(Actuals[[#This Row],[Date]])</f>
        <v>2023</v>
      </c>
      <c r="K24767" s="22">
        <f>MONTH(Actuals[[#This Row],[Date]])</f>
        <v>4</v>
      </c>
      <c r="L24767" s="12"/>
    </row>
    <row r="24768" spans="1:12" x14ac:dyDescent="0.3">
      <c r="A24768">
        <v>3</v>
      </c>
      <c r="B24768">
        <v>17661</v>
      </c>
      <c r="C24768">
        <v>7</v>
      </c>
      <c r="D24768">
        <v>89000</v>
      </c>
      <c r="E24768" s="46">
        <v>45049</v>
      </c>
      <c r="F24768">
        <v>34</v>
      </c>
      <c r="I24768" t="str">
        <f>INDEX(LedgerMapping[[#All],[Level 3]],MATCH(Actuals[[#This Row],[Sub Ledger]],LedgerMapping[[#All],[Sub Ledger]],0))</f>
        <v>Interest</v>
      </c>
      <c r="J24768" s="22">
        <f>YEAR(Actuals[[#This Row],[Date]])</f>
        <v>2023</v>
      </c>
      <c r="K24768" s="22">
        <f>MONTH(Actuals[[#This Row],[Date]])</f>
        <v>5</v>
      </c>
      <c r="L24768" s="12"/>
    </row>
    <row r="24769" spans="1:12" x14ac:dyDescent="0.3">
      <c r="A24769">
        <v>3</v>
      </c>
      <c r="B24769">
        <v>18665</v>
      </c>
      <c r="C24769">
        <v>7</v>
      </c>
      <c r="D24769">
        <v>89000</v>
      </c>
      <c r="E24769" s="46">
        <v>45079</v>
      </c>
      <c r="F24769">
        <v>40</v>
      </c>
      <c r="I24769" t="str">
        <f>INDEX(LedgerMapping[[#All],[Level 3]],MATCH(Actuals[[#This Row],[Sub Ledger]],LedgerMapping[[#All],[Sub Ledger]],0))</f>
        <v>Interest</v>
      </c>
      <c r="J24769" s="22">
        <f>YEAR(Actuals[[#This Row],[Date]])</f>
        <v>2023</v>
      </c>
      <c r="K24769" s="22">
        <f>MONTH(Actuals[[#This Row],[Date]])</f>
        <v>6</v>
      </c>
      <c r="L24769" s="12"/>
    </row>
    <row r="24770" spans="1:12" x14ac:dyDescent="0.3">
      <c r="A24770">
        <v>3</v>
      </c>
      <c r="B24770">
        <v>19693</v>
      </c>
      <c r="C24770">
        <v>7</v>
      </c>
      <c r="D24770">
        <v>89000</v>
      </c>
      <c r="E24770" s="46">
        <v>45110</v>
      </c>
      <c r="F24770">
        <v>81</v>
      </c>
      <c r="I24770" t="str">
        <f>INDEX(LedgerMapping[[#All],[Level 3]],MATCH(Actuals[[#This Row],[Sub Ledger]],LedgerMapping[[#All],[Sub Ledger]],0))</f>
        <v>Interest</v>
      </c>
      <c r="J24770" s="22">
        <f>YEAR(Actuals[[#This Row],[Date]])</f>
        <v>2023</v>
      </c>
      <c r="K24770" s="22">
        <f>MONTH(Actuals[[#This Row],[Date]])</f>
        <v>7</v>
      </c>
      <c r="L24770" s="12"/>
    </row>
    <row r="24771" spans="1:12" x14ac:dyDescent="0.3">
      <c r="A24771">
        <v>3</v>
      </c>
      <c r="B24771">
        <v>20723</v>
      </c>
      <c r="C24771">
        <v>7</v>
      </c>
      <c r="D24771">
        <v>89000</v>
      </c>
      <c r="E24771" s="46">
        <v>45141</v>
      </c>
      <c r="F24771">
        <v>44</v>
      </c>
      <c r="I24771" t="str">
        <f>INDEX(LedgerMapping[[#All],[Level 3]],MATCH(Actuals[[#This Row],[Sub Ledger]],LedgerMapping[[#All],[Sub Ledger]],0))</f>
        <v>Interest</v>
      </c>
      <c r="J24771" s="22">
        <f>YEAR(Actuals[[#This Row],[Date]])</f>
        <v>2023</v>
      </c>
      <c r="K24771" s="22">
        <f>MONTH(Actuals[[#This Row],[Date]])</f>
        <v>8</v>
      </c>
      <c r="L24771" s="12"/>
    </row>
    <row r="24772" spans="1:12" x14ac:dyDescent="0.3">
      <c r="A24772">
        <v>3</v>
      </c>
      <c r="B24772">
        <v>21725</v>
      </c>
      <c r="C24772">
        <v>7</v>
      </c>
      <c r="D24772">
        <v>89000</v>
      </c>
      <c r="E24772" s="46">
        <v>45169</v>
      </c>
      <c r="F24772">
        <v>36</v>
      </c>
      <c r="I24772" t="str">
        <f>INDEX(LedgerMapping[[#All],[Level 3]],MATCH(Actuals[[#This Row],[Sub Ledger]],LedgerMapping[[#All],[Sub Ledger]],0))</f>
        <v>Interest</v>
      </c>
      <c r="J24772" s="22">
        <f>YEAR(Actuals[[#This Row],[Date]])</f>
        <v>2023</v>
      </c>
      <c r="K24772" s="22">
        <f>MONTH(Actuals[[#This Row],[Date]])</f>
        <v>8</v>
      </c>
      <c r="L24772" s="12"/>
    </row>
    <row r="24773" spans="1:12" x14ac:dyDescent="0.3">
      <c r="A24773">
        <v>3</v>
      </c>
      <c r="B24773">
        <v>22701</v>
      </c>
      <c r="C24773">
        <v>7</v>
      </c>
      <c r="D24773">
        <v>89000</v>
      </c>
      <c r="E24773" s="46">
        <v>45200</v>
      </c>
      <c r="F24773">
        <v>73</v>
      </c>
      <c r="I24773" t="str">
        <f>INDEX(LedgerMapping[[#All],[Level 3]],MATCH(Actuals[[#This Row],[Sub Ledger]],LedgerMapping[[#All],[Sub Ledger]],0))</f>
        <v>Interest</v>
      </c>
      <c r="J24773" s="22">
        <f>YEAR(Actuals[[#This Row],[Date]])</f>
        <v>2023</v>
      </c>
      <c r="K24773" s="22">
        <f>MONTH(Actuals[[#This Row],[Date]])</f>
        <v>10</v>
      </c>
      <c r="L24773" s="12"/>
    </row>
    <row r="24774" spans="1:12" x14ac:dyDescent="0.3">
      <c r="A24774">
        <v>3</v>
      </c>
      <c r="B24774">
        <v>23705</v>
      </c>
      <c r="C24774">
        <v>7</v>
      </c>
      <c r="D24774">
        <v>89000</v>
      </c>
      <c r="E24774" s="46">
        <v>45230</v>
      </c>
      <c r="F24774">
        <v>35</v>
      </c>
      <c r="I24774" t="str">
        <f>INDEX(LedgerMapping[[#All],[Level 3]],MATCH(Actuals[[#This Row],[Sub Ledger]],LedgerMapping[[#All],[Sub Ledger]],0))</f>
        <v>Interest</v>
      </c>
      <c r="J24774" s="22">
        <f>YEAR(Actuals[[#This Row],[Date]])</f>
        <v>2023</v>
      </c>
      <c r="K24774" s="22">
        <f>MONTH(Actuals[[#This Row],[Date]])</f>
        <v>10</v>
      </c>
      <c r="L24774" s="12"/>
    </row>
    <row r="24775" spans="1:12" x14ac:dyDescent="0.3">
      <c r="A24775">
        <v>3</v>
      </c>
      <c r="B24775">
        <v>24735</v>
      </c>
      <c r="C24775">
        <v>7</v>
      </c>
      <c r="D24775">
        <v>89000</v>
      </c>
      <c r="E24775" s="46">
        <v>45261</v>
      </c>
      <c r="F24775">
        <v>35</v>
      </c>
      <c r="I24775" t="str">
        <f>INDEX(LedgerMapping[[#All],[Level 3]],MATCH(Actuals[[#This Row],[Sub Ledger]],LedgerMapping[[#All],[Sub Ledger]],0))</f>
        <v>Interest</v>
      </c>
      <c r="J24775" s="22">
        <f>YEAR(Actuals[[#This Row],[Date]])</f>
        <v>2023</v>
      </c>
      <c r="K24775" s="22">
        <f>MONTH(Actuals[[#This Row],[Date]])</f>
        <v>12</v>
      </c>
      <c r="L24775" s="12"/>
    </row>
    <row r="24776" spans="1:12" x14ac:dyDescent="0.3">
      <c r="A24776">
        <v>3</v>
      </c>
      <c r="B24776">
        <v>25796</v>
      </c>
      <c r="C24776">
        <v>7</v>
      </c>
      <c r="D24776">
        <v>89000</v>
      </c>
      <c r="E24776" s="46">
        <v>45291</v>
      </c>
      <c r="F24776">
        <v>75</v>
      </c>
      <c r="I24776" t="str">
        <f>INDEX(LedgerMapping[[#All],[Level 3]],MATCH(Actuals[[#This Row],[Sub Ledger]],LedgerMapping[[#All],[Sub Ledger]],0))</f>
        <v>Interest</v>
      </c>
      <c r="J24776" s="22">
        <f>YEAR(Actuals[[#This Row],[Date]])</f>
        <v>2023</v>
      </c>
      <c r="K24776" s="22">
        <f>MONTH(Actuals[[#This Row],[Date]])</f>
        <v>12</v>
      </c>
      <c r="L24776" s="12"/>
    </row>
    <row r="24777" spans="1:12" x14ac:dyDescent="0.3">
      <c r="A24777">
        <v>3</v>
      </c>
      <c r="B24777">
        <v>26932</v>
      </c>
      <c r="C24777">
        <v>7</v>
      </c>
      <c r="D24777">
        <v>89000</v>
      </c>
      <c r="E24777" s="46">
        <v>45322</v>
      </c>
      <c r="F24777">
        <v>111</v>
      </c>
      <c r="I24777" t="str">
        <f>INDEX(LedgerMapping[[#All],[Level 3]],MATCH(Actuals[[#This Row],[Sub Ledger]],LedgerMapping[[#All],[Sub Ledger]],0))</f>
        <v>Interest</v>
      </c>
      <c r="J24777" s="22">
        <f>YEAR(Actuals[[#This Row],[Date]])</f>
        <v>2024</v>
      </c>
      <c r="K24777" s="22">
        <f>MONTH(Actuals[[#This Row],[Date]])</f>
        <v>1</v>
      </c>
      <c r="L24777" s="12"/>
    </row>
    <row r="24778" spans="1:12" x14ac:dyDescent="0.3">
      <c r="A24778">
        <v>3</v>
      </c>
      <c r="B24778">
        <v>28082</v>
      </c>
      <c r="C24778">
        <v>7</v>
      </c>
      <c r="D24778">
        <v>89000</v>
      </c>
      <c r="E24778" s="46">
        <v>45354</v>
      </c>
      <c r="F24778">
        <v>105</v>
      </c>
      <c r="I24778" t="str">
        <f>INDEX(LedgerMapping[[#All],[Level 3]],MATCH(Actuals[[#This Row],[Sub Ledger]],LedgerMapping[[#All],[Sub Ledger]],0))</f>
        <v>Interest</v>
      </c>
      <c r="J24778" s="22">
        <f>YEAR(Actuals[[#This Row],[Date]])</f>
        <v>2024</v>
      </c>
      <c r="K24778" s="22">
        <f>MONTH(Actuals[[#This Row],[Date]])</f>
        <v>3</v>
      </c>
      <c r="L24778" s="12"/>
    </row>
    <row r="24779" spans="1:12" x14ac:dyDescent="0.3">
      <c r="A24779">
        <v>3</v>
      </c>
      <c r="B24779">
        <v>29235</v>
      </c>
      <c r="C24779">
        <v>7</v>
      </c>
      <c r="D24779">
        <v>89000</v>
      </c>
      <c r="E24779" s="46">
        <v>45384</v>
      </c>
      <c r="F24779">
        <v>107</v>
      </c>
      <c r="I24779" t="str">
        <f>INDEX(LedgerMapping[[#All],[Level 3]],MATCH(Actuals[[#This Row],[Sub Ledger]],LedgerMapping[[#All],[Sub Ledger]],0))</f>
        <v>Interest</v>
      </c>
      <c r="J24779" s="22">
        <f>YEAR(Actuals[[#This Row],[Date]])</f>
        <v>2024</v>
      </c>
      <c r="K24779" s="22">
        <f>MONTH(Actuals[[#This Row],[Date]])</f>
        <v>4</v>
      </c>
      <c r="L24779" s="12"/>
    </row>
    <row r="24780" spans="1:12" x14ac:dyDescent="0.3">
      <c r="A24780">
        <v>3</v>
      </c>
      <c r="B24780">
        <v>30361</v>
      </c>
      <c r="C24780">
        <v>7</v>
      </c>
      <c r="D24780">
        <v>89000</v>
      </c>
      <c r="E24780" s="46">
        <v>45415</v>
      </c>
      <c r="F24780">
        <v>109</v>
      </c>
      <c r="I24780" t="str">
        <f>INDEX(LedgerMapping[[#All],[Level 3]],MATCH(Actuals[[#This Row],[Sub Ledger]],LedgerMapping[[#All],[Sub Ledger]],0))</f>
        <v>Interest</v>
      </c>
      <c r="J24780" s="22">
        <f>YEAR(Actuals[[#This Row],[Date]])</f>
        <v>2024</v>
      </c>
      <c r="K24780" s="22">
        <f>MONTH(Actuals[[#This Row],[Date]])</f>
        <v>5</v>
      </c>
      <c r="L24780" s="12"/>
    </row>
    <row r="24781" spans="1:12" x14ac:dyDescent="0.3">
      <c r="A24781">
        <v>3</v>
      </c>
      <c r="B24781">
        <v>31487</v>
      </c>
      <c r="C24781">
        <v>7</v>
      </c>
      <c r="D24781">
        <v>89000</v>
      </c>
      <c r="E24781" s="46">
        <v>45445</v>
      </c>
      <c r="F24781">
        <v>99</v>
      </c>
      <c r="I24781" t="str">
        <f>INDEX(LedgerMapping[[#All],[Level 3]],MATCH(Actuals[[#This Row],[Sub Ledger]],LedgerMapping[[#All],[Sub Ledger]],0))</f>
        <v>Interest</v>
      </c>
      <c r="J24781" s="22">
        <f>YEAR(Actuals[[#This Row],[Date]])</f>
        <v>2024</v>
      </c>
      <c r="K24781" s="22">
        <f>MONTH(Actuals[[#This Row],[Date]])</f>
        <v>6</v>
      </c>
      <c r="L24781" s="12"/>
    </row>
    <row r="24782" spans="1:12" x14ac:dyDescent="0.3">
      <c r="A24782">
        <v>3</v>
      </c>
      <c r="B24782">
        <v>32611</v>
      </c>
      <c r="C24782">
        <v>7</v>
      </c>
      <c r="D24782">
        <v>89000</v>
      </c>
      <c r="E24782" s="46">
        <v>45476</v>
      </c>
      <c r="F24782">
        <v>139</v>
      </c>
      <c r="I24782" t="str">
        <f>INDEX(LedgerMapping[[#All],[Level 3]],MATCH(Actuals[[#This Row],[Sub Ledger]],LedgerMapping[[#All],[Sub Ledger]],0))</f>
        <v>Interest</v>
      </c>
      <c r="J24782" s="22">
        <f>YEAR(Actuals[[#This Row],[Date]])</f>
        <v>2024</v>
      </c>
      <c r="K24782" s="22">
        <f>MONTH(Actuals[[#This Row],[Date]])</f>
        <v>7</v>
      </c>
      <c r="L24782" s="12"/>
    </row>
    <row r="24783" spans="1:12" x14ac:dyDescent="0.3">
      <c r="A24783">
        <v>3</v>
      </c>
      <c r="B24783">
        <v>33736</v>
      </c>
      <c r="C24783">
        <v>7</v>
      </c>
      <c r="D24783">
        <v>89000</v>
      </c>
      <c r="E24783" s="46">
        <v>45507</v>
      </c>
      <c r="F24783">
        <v>82</v>
      </c>
      <c r="I24783" t="str">
        <f>INDEX(LedgerMapping[[#All],[Level 3]],MATCH(Actuals[[#This Row],[Sub Ledger]],LedgerMapping[[#All],[Sub Ledger]],0))</f>
        <v>Interest</v>
      </c>
      <c r="J24783" s="22">
        <f>YEAR(Actuals[[#This Row],[Date]])</f>
        <v>2024</v>
      </c>
      <c r="K24783" s="22">
        <f>MONTH(Actuals[[#This Row],[Date]])</f>
        <v>8</v>
      </c>
      <c r="L24783" s="12"/>
    </row>
    <row r="24784" spans="1:12" x14ac:dyDescent="0.3">
      <c r="A24784">
        <v>3</v>
      </c>
      <c r="B24784">
        <v>34886</v>
      </c>
      <c r="C24784">
        <v>7</v>
      </c>
      <c r="D24784">
        <v>89000</v>
      </c>
      <c r="E24784" s="46">
        <v>45536</v>
      </c>
      <c r="F24784">
        <v>103</v>
      </c>
      <c r="I24784" t="str">
        <f>INDEX(LedgerMapping[[#All],[Level 3]],MATCH(Actuals[[#This Row],[Sub Ledger]],LedgerMapping[[#All],[Sub Ledger]],0))</f>
        <v>Interest</v>
      </c>
      <c r="J24784" s="22">
        <f>YEAR(Actuals[[#This Row],[Date]])</f>
        <v>2024</v>
      </c>
      <c r="K24784" s="22">
        <f>MONTH(Actuals[[#This Row],[Date]])</f>
        <v>9</v>
      </c>
      <c r="L24784" s="12"/>
    </row>
    <row r="24785" spans="1:12" x14ac:dyDescent="0.3">
      <c r="A24785">
        <v>3</v>
      </c>
      <c r="B24785">
        <v>36037</v>
      </c>
      <c r="C24785">
        <v>7</v>
      </c>
      <c r="D24785">
        <v>89000</v>
      </c>
      <c r="E24785" s="46">
        <v>45567</v>
      </c>
      <c r="F24785">
        <v>78</v>
      </c>
      <c r="I24785" t="str">
        <f>INDEX(LedgerMapping[[#All],[Level 3]],MATCH(Actuals[[#This Row],[Sub Ledger]],LedgerMapping[[#All],[Sub Ledger]],0))</f>
        <v>Interest</v>
      </c>
      <c r="J24785" s="22">
        <f>YEAR(Actuals[[#This Row],[Date]])</f>
        <v>2024</v>
      </c>
      <c r="K24785" s="22">
        <f>MONTH(Actuals[[#This Row],[Date]])</f>
        <v>10</v>
      </c>
      <c r="L24785" s="12"/>
    </row>
    <row r="24786" spans="1:12" x14ac:dyDescent="0.3">
      <c r="A24786">
        <v>3</v>
      </c>
      <c r="B24786">
        <v>37186</v>
      </c>
      <c r="C24786">
        <v>7</v>
      </c>
      <c r="D24786">
        <v>89000</v>
      </c>
      <c r="E24786" s="46">
        <v>45597</v>
      </c>
      <c r="F24786">
        <v>103</v>
      </c>
      <c r="I24786" t="str">
        <f>INDEX(LedgerMapping[[#All],[Level 3]],MATCH(Actuals[[#This Row],[Sub Ledger]],LedgerMapping[[#All],[Sub Ledger]],0))</f>
        <v>Interest</v>
      </c>
      <c r="J24786" s="22">
        <f>YEAR(Actuals[[#This Row],[Date]])</f>
        <v>2024</v>
      </c>
      <c r="K24786" s="22">
        <f>MONTH(Actuals[[#This Row],[Date]])</f>
        <v>11</v>
      </c>
      <c r="L24786" s="12"/>
    </row>
    <row r="24787" spans="1:12" x14ac:dyDescent="0.3">
      <c r="A24787">
        <v>3</v>
      </c>
      <c r="B24787">
        <v>38336</v>
      </c>
      <c r="C24787">
        <v>7</v>
      </c>
      <c r="D24787">
        <v>89000</v>
      </c>
      <c r="E24787" s="46">
        <v>45628</v>
      </c>
      <c r="F24787">
        <v>71</v>
      </c>
      <c r="I24787" t="str">
        <f>INDEX(LedgerMapping[[#All],[Level 3]],MATCH(Actuals[[#This Row],[Sub Ledger]],LedgerMapping[[#All],[Sub Ledger]],0))</f>
        <v>Interest</v>
      </c>
      <c r="J24787" s="22">
        <f>YEAR(Actuals[[#This Row],[Date]])</f>
        <v>2024</v>
      </c>
      <c r="K24787" s="22">
        <f>MONTH(Actuals[[#This Row],[Date]])</f>
        <v>12</v>
      </c>
      <c r="L24787" s="12"/>
    </row>
    <row r="24788" spans="1:12" x14ac:dyDescent="0.3">
      <c r="A24788">
        <v>3</v>
      </c>
      <c r="B24788">
        <v>184</v>
      </c>
      <c r="C24788">
        <v>7</v>
      </c>
      <c r="D24788">
        <v>91000</v>
      </c>
      <c r="E24788" s="46">
        <v>44562</v>
      </c>
      <c r="F24788">
        <v>-58</v>
      </c>
      <c r="I24788" t="str">
        <f>INDEX(LedgerMapping[[#All],[Level 3]],MATCH(Actuals[[#This Row],[Sub Ledger]],LedgerMapping[[#All],[Sub Ledger]],0))</f>
        <v>Other</v>
      </c>
      <c r="J24788" s="22">
        <f>YEAR(Actuals[[#This Row],[Date]])</f>
        <v>2022</v>
      </c>
      <c r="K24788" s="22">
        <f>MONTH(Actuals[[#This Row],[Date]])</f>
        <v>1</v>
      </c>
      <c r="L24788" s="12"/>
    </row>
    <row r="24789" spans="1:12" x14ac:dyDescent="0.3">
      <c r="A24789">
        <v>3</v>
      </c>
      <c r="B24789">
        <v>1310</v>
      </c>
      <c r="C24789">
        <v>7</v>
      </c>
      <c r="D24789">
        <v>91000</v>
      </c>
      <c r="E24789" s="46">
        <v>44593</v>
      </c>
      <c r="F24789">
        <v>-42</v>
      </c>
      <c r="I24789" t="str">
        <f>INDEX(LedgerMapping[[#All],[Level 3]],MATCH(Actuals[[#This Row],[Sub Ledger]],LedgerMapping[[#All],[Sub Ledger]],0))</f>
        <v>Other</v>
      </c>
      <c r="J24789" s="22">
        <f>YEAR(Actuals[[#This Row],[Date]])</f>
        <v>2022</v>
      </c>
      <c r="K24789" s="22">
        <f>MONTH(Actuals[[#This Row],[Date]])</f>
        <v>2</v>
      </c>
      <c r="L24789" s="12"/>
    </row>
    <row r="24790" spans="1:12" x14ac:dyDescent="0.3">
      <c r="A24790">
        <v>3</v>
      </c>
      <c r="B24790">
        <v>2434</v>
      </c>
      <c r="C24790">
        <v>7</v>
      </c>
      <c r="D24790">
        <v>91000</v>
      </c>
      <c r="E24790" s="46">
        <v>44624</v>
      </c>
      <c r="F24790">
        <v>-74</v>
      </c>
      <c r="I24790" t="str">
        <f>INDEX(LedgerMapping[[#All],[Level 3]],MATCH(Actuals[[#This Row],[Sub Ledger]],LedgerMapping[[#All],[Sub Ledger]],0))</f>
        <v>Other</v>
      </c>
      <c r="J24790" s="22">
        <f>YEAR(Actuals[[#This Row],[Date]])</f>
        <v>2022</v>
      </c>
      <c r="K24790" s="22">
        <f>MONTH(Actuals[[#This Row],[Date]])</f>
        <v>3</v>
      </c>
      <c r="L24790" s="12"/>
    </row>
    <row r="24791" spans="1:12" x14ac:dyDescent="0.3">
      <c r="A24791">
        <v>3</v>
      </c>
      <c r="B24791">
        <v>3552</v>
      </c>
      <c r="C24791">
        <v>7</v>
      </c>
      <c r="D24791">
        <v>91000</v>
      </c>
      <c r="E24791" s="46">
        <v>44654</v>
      </c>
      <c r="F24791">
        <v>-86</v>
      </c>
      <c r="I24791" t="str">
        <f>INDEX(LedgerMapping[[#All],[Level 3]],MATCH(Actuals[[#This Row],[Sub Ledger]],LedgerMapping[[#All],[Sub Ledger]],0))</f>
        <v>Other</v>
      </c>
      <c r="J24791" s="22">
        <f>YEAR(Actuals[[#This Row],[Date]])</f>
        <v>2022</v>
      </c>
      <c r="K24791" s="22">
        <f>MONTH(Actuals[[#This Row],[Date]])</f>
        <v>4</v>
      </c>
      <c r="L24791" s="12"/>
    </row>
    <row r="24792" spans="1:12" x14ac:dyDescent="0.3">
      <c r="A24792">
        <v>3</v>
      </c>
      <c r="B24792">
        <v>4672</v>
      </c>
      <c r="C24792">
        <v>7</v>
      </c>
      <c r="D24792">
        <v>91000</v>
      </c>
      <c r="E24792" s="46">
        <v>44685</v>
      </c>
      <c r="F24792">
        <v>-85</v>
      </c>
      <c r="I24792" t="str">
        <f>INDEX(LedgerMapping[[#All],[Level 3]],MATCH(Actuals[[#This Row],[Sub Ledger]],LedgerMapping[[#All],[Sub Ledger]],0))</f>
        <v>Other</v>
      </c>
      <c r="J24792" s="22">
        <f>YEAR(Actuals[[#This Row],[Date]])</f>
        <v>2022</v>
      </c>
      <c r="K24792" s="22">
        <f>MONTH(Actuals[[#This Row],[Date]])</f>
        <v>5</v>
      </c>
      <c r="L24792" s="12"/>
    </row>
    <row r="24793" spans="1:12" x14ac:dyDescent="0.3">
      <c r="A24793">
        <v>3</v>
      </c>
      <c r="B24793">
        <v>5798</v>
      </c>
      <c r="C24793">
        <v>7</v>
      </c>
      <c r="D24793">
        <v>91000</v>
      </c>
      <c r="E24793" s="46">
        <v>44715</v>
      </c>
      <c r="F24793">
        <v>-86</v>
      </c>
      <c r="I24793" t="str">
        <f>INDEX(LedgerMapping[[#All],[Level 3]],MATCH(Actuals[[#This Row],[Sub Ledger]],LedgerMapping[[#All],[Sub Ledger]],0))</f>
        <v>Other</v>
      </c>
      <c r="J24793" s="22">
        <f>YEAR(Actuals[[#This Row],[Date]])</f>
        <v>2022</v>
      </c>
      <c r="K24793" s="22">
        <f>MONTH(Actuals[[#This Row],[Date]])</f>
        <v>6</v>
      </c>
      <c r="L24793" s="12"/>
    </row>
    <row r="24794" spans="1:12" x14ac:dyDescent="0.3">
      <c r="A24794">
        <v>3</v>
      </c>
      <c r="B24794">
        <v>6922</v>
      </c>
      <c r="C24794">
        <v>7</v>
      </c>
      <c r="D24794">
        <v>91000</v>
      </c>
      <c r="E24794" s="46">
        <v>44746</v>
      </c>
      <c r="F24794">
        <v>-68</v>
      </c>
      <c r="I24794" t="str">
        <f>INDEX(LedgerMapping[[#All],[Level 3]],MATCH(Actuals[[#This Row],[Sub Ledger]],LedgerMapping[[#All],[Sub Ledger]],0))</f>
        <v>Other</v>
      </c>
      <c r="J24794" s="22">
        <f>YEAR(Actuals[[#This Row],[Date]])</f>
        <v>2022</v>
      </c>
      <c r="K24794" s="22">
        <f>MONTH(Actuals[[#This Row],[Date]])</f>
        <v>7</v>
      </c>
      <c r="L24794" s="12"/>
    </row>
    <row r="24795" spans="1:12" x14ac:dyDescent="0.3">
      <c r="A24795">
        <v>3</v>
      </c>
      <c r="B24795">
        <v>8042</v>
      </c>
      <c r="C24795">
        <v>7</v>
      </c>
      <c r="D24795">
        <v>91000</v>
      </c>
      <c r="E24795" s="46">
        <v>44777</v>
      </c>
      <c r="F24795">
        <v>-65</v>
      </c>
      <c r="I24795" t="str">
        <f>INDEX(LedgerMapping[[#All],[Level 3]],MATCH(Actuals[[#This Row],[Sub Ledger]],LedgerMapping[[#All],[Sub Ledger]],0))</f>
        <v>Other</v>
      </c>
      <c r="J24795" s="22">
        <f>YEAR(Actuals[[#This Row],[Date]])</f>
        <v>2022</v>
      </c>
      <c r="K24795" s="22">
        <f>MONTH(Actuals[[#This Row],[Date]])</f>
        <v>8</v>
      </c>
      <c r="L24795" s="12"/>
    </row>
    <row r="24796" spans="1:12" x14ac:dyDescent="0.3">
      <c r="A24796">
        <v>3</v>
      </c>
      <c r="B24796">
        <v>9164</v>
      </c>
      <c r="C24796">
        <v>7</v>
      </c>
      <c r="D24796">
        <v>91000</v>
      </c>
      <c r="E24796" s="46">
        <v>44805</v>
      </c>
      <c r="F24796">
        <v>-51</v>
      </c>
      <c r="I24796" t="str">
        <f>INDEX(LedgerMapping[[#All],[Level 3]],MATCH(Actuals[[#This Row],[Sub Ledger]],LedgerMapping[[#All],[Sub Ledger]],0))</f>
        <v>Other</v>
      </c>
      <c r="J24796" s="22">
        <f>YEAR(Actuals[[#This Row],[Date]])</f>
        <v>2022</v>
      </c>
      <c r="K24796" s="22">
        <f>MONTH(Actuals[[#This Row],[Date]])</f>
        <v>9</v>
      </c>
      <c r="L24796" s="12"/>
    </row>
    <row r="24797" spans="1:12" x14ac:dyDescent="0.3">
      <c r="A24797">
        <v>3</v>
      </c>
      <c r="B24797">
        <v>10280</v>
      </c>
      <c r="C24797">
        <v>7</v>
      </c>
      <c r="D24797">
        <v>91000</v>
      </c>
      <c r="E24797" s="46">
        <v>44836</v>
      </c>
      <c r="F24797">
        <v>-76</v>
      </c>
      <c r="I24797" t="str">
        <f>INDEX(LedgerMapping[[#All],[Level 3]],MATCH(Actuals[[#This Row],[Sub Ledger]],LedgerMapping[[#All],[Sub Ledger]],0))</f>
        <v>Other</v>
      </c>
      <c r="J24797" s="22">
        <f>YEAR(Actuals[[#This Row],[Date]])</f>
        <v>2022</v>
      </c>
      <c r="K24797" s="22">
        <f>MONTH(Actuals[[#This Row],[Date]])</f>
        <v>10</v>
      </c>
      <c r="L24797" s="12"/>
    </row>
    <row r="24798" spans="1:12" x14ac:dyDescent="0.3">
      <c r="A24798">
        <v>3</v>
      </c>
      <c r="B24798">
        <v>11398</v>
      </c>
      <c r="C24798">
        <v>7</v>
      </c>
      <c r="D24798">
        <v>91000</v>
      </c>
      <c r="E24798" s="46">
        <v>44866</v>
      </c>
      <c r="F24798">
        <v>-43</v>
      </c>
      <c r="I24798" t="str">
        <f>INDEX(LedgerMapping[[#All],[Level 3]],MATCH(Actuals[[#This Row],[Sub Ledger]],LedgerMapping[[#All],[Sub Ledger]],0))</f>
        <v>Other</v>
      </c>
      <c r="J24798" s="22">
        <f>YEAR(Actuals[[#This Row],[Date]])</f>
        <v>2022</v>
      </c>
      <c r="K24798" s="22">
        <f>MONTH(Actuals[[#This Row],[Date]])</f>
        <v>11</v>
      </c>
      <c r="L24798" s="12"/>
    </row>
    <row r="24799" spans="1:12" x14ac:dyDescent="0.3">
      <c r="A24799">
        <v>3</v>
      </c>
      <c r="B24799">
        <v>12526</v>
      </c>
      <c r="C24799">
        <v>7</v>
      </c>
      <c r="D24799">
        <v>91000</v>
      </c>
      <c r="E24799" s="46">
        <v>44897</v>
      </c>
      <c r="F24799">
        <v>-99</v>
      </c>
      <c r="I24799" t="str">
        <f>INDEX(LedgerMapping[[#All],[Level 3]],MATCH(Actuals[[#This Row],[Sub Ledger]],LedgerMapping[[#All],[Sub Ledger]],0))</f>
        <v>Other</v>
      </c>
      <c r="J24799" s="22">
        <f>YEAR(Actuals[[#This Row],[Date]])</f>
        <v>2022</v>
      </c>
      <c r="K24799" s="22">
        <f>MONTH(Actuals[[#This Row],[Date]])</f>
        <v>12</v>
      </c>
      <c r="L24799" s="12"/>
    </row>
    <row r="24800" spans="1:12" x14ac:dyDescent="0.3">
      <c r="A24800">
        <v>3</v>
      </c>
      <c r="B24800">
        <v>13608</v>
      </c>
      <c r="C24800">
        <v>7</v>
      </c>
      <c r="D24800">
        <v>91000</v>
      </c>
      <c r="E24800" s="46">
        <v>44927</v>
      </c>
      <c r="F24800">
        <v>-94</v>
      </c>
      <c r="I24800" t="str">
        <f>INDEX(LedgerMapping[[#All],[Level 3]],MATCH(Actuals[[#This Row],[Sub Ledger]],LedgerMapping[[#All],[Sub Ledger]],0))</f>
        <v>Other</v>
      </c>
      <c r="J24800" s="22">
        <f>YEAR(Actuals[[#This Row],[Date]])</f>
        <v>2023</v>
      </c>
      <c r="K24800" s="22">
        <f>MONTH(Actuals[[#This Row],[Date]])</f>
        <v>1</v>
      </c>
      <c r="L24800" s="12"/>
    </row>
    <row r="24801" spans="1:12" x14ac:dyDescent="0.3">
      <c r="A24801">
        <v>3</v>
      </c>
      <c r="B24801">
        <v>14620</v>
      </c>
      <c r="C24801">
        <v>7</v>
      </c>
      <c r="D24801">
        <v>91000</v>
      </c>
      <c r="E24801" s="46">
        <v>44958</v>
      </c>
      <c r="F24801">
        <v>-46</v>
      </c>
      <c r="I24801" t="str">
        <f>INDEX(LedgerMapping[[#All],[Level 3]],MATCH(Actuals[[#This Row],[Sub Ledger]],LedgerMapping[[#All],[Sub Ledger]],0))</f>
        <v>Other</v>
      </c>
      <c r="J24801" s="22">
        <f>YEAR(Actuals[[#This Row],[Date]])</f>
        <v>2023</v>
      </c>
      <c r="K24801" s="22">
        <f>MONTH(Actuals[[#This Row],[Date]])</f>
        <v>2</v>
      </c>
      <c r="L24801" s="12"/>
    </row>
    <row r="24802" spans="1:12" x14ac:dyDescent="0.3">
      <c r="A24802">
        <v>3</v>
      </c>
      <c r="B24802">
        <v>15599</v>
      </c>
      <c r="C24802">
        <v>7</v>
      </c>
      <c r="D24802">
        <v>91000</v>
      </c>
      <c r="E24802" s="46">
        <v>44988</v>
      </c>
      <c r="F24802">
        <v>-58</v>
      </c>
      <c r="I24802" t="str">
        <f>INDEX(LedgerMapping[[#All],[Level 3]],MATCH(Actuals[[#This Row],[Sub Ledger]],LedgerMapping[[#All],[Sub Ledger]],0))</f>
        <v>Other</v>
      </c>
      <c r="J24802" s="22">
        <f>YEAR(Actuals[[#This Row],[Date]])</f>
        <v>2023</v>
      </c>
      <c r="K24802" s="22">
        <f>MONTH(Actuals[[#This Row],[Date]])</f>
        <v>3</v>
      </c>
      <c r="L24802" s="12"/>
    </row>
    <row r="24803" spans="1:12" x14ac:dyDescent="0.3">
      <c r="A24803">
        <v>3</v>
      </c>
      <c r="B24803">
        <v>16631</v>
      </c>
      <c r="C24803">
        <v>7</v>
      </c>
      <c r="D24803">
        <v>91000</v>
      </c>
      <c r="E24803" s="46">
        <v>45018</v>
      </c>
      <c r="F24803">
        <v>-106</v>
      </c>
      <c r="I24803" t="str">
        <f>INDEX(LedgerMapping[[#All],[Level 3]],MATCH(Actuals[[#This Row],[Sub Ledger]],LedgerMapping[[#All],[Sub Ledger]],0))</f>
        <v>Other</v>
      </c>
      <c r="J24803" s="22">
        <f>YEAR(Actuals[[#This Row],[Date]])</f>
        <v>2023</v>
      </c>
      <c r="K24803" s="22">
        <f>MONTH(Actuals[[#This Row],[Date]])</f>
        <v>4</v>
      </c>
      <c r="L24803" s="12"/>
    </row>
    <row r="24804" spans="1:12" x14ac:dyDescent="0.3">
      <c r="A24804">
        <v>3</v>
      </c>
      <c r="B24804">
        <v>17663</v>
      </c>
      <c r="C24804">
        <v>7</v>
      </c>
      <c r="D24804">
        <v>91000</v>
      </c>
      <c r="E24804" s="46">
        <v>45049</v>
      </c>
      <c r="F24804">
        <v>-42</v>
      </c>
      <c r="I24804" t="str">
        <f>INDEX(LedgerMapping[[#All],[Level 3]],MATCH(Actuals[[#This Row],[Sub Ledger]],LedgerMapping[[#All],[Sub Ledger]],0))</f>
        <v>Other</v>
      </c>
      <c r="J24804" s="22">
        <f>YEAR(Actuals[[#This Row],[Date]])</f>
        <v>2023</v>
      </c>
      <c r="K24804" s="22">
        <f>MONTH(Actuals[[#This Row],[Date]])</f>
        <v>5</v>
      </c>
      <c r="L24804" s="12"/>
    </row>
    <row r="24805" spans="1:12" x14ac:dyDescent="0.3">
      <c r="A24805">
        <v>3</v>
      </c>
      <c r="B24805">
        <v>18667</v>
      </c>
      <c r="C24805">
        <v>7</v>
      </c>
      <c r="D24805">
        <v>91000</v>
      </c>
      <c r="E24805" s="46">
        <v>45079</v>
      </c>
      <c r="F24805">
        <v>-49</v>
      </c>
      <c r="I24805" t="str">
        <f>INDEX(LedgerMapping[[#All],[Level 3]],MATCH(Actuals[[#This Row],[Sub Ledger]],LedgerMapping[[#All],[Sub Ledger]],0))</f>
        <v>Other</v>
      </c>
      <c r="J24805" s="22">
        <f>YEAR(Actuals[[#This Row],[Date]])</f>
        <v>2023</v>
      </c>
      <c r="K24805" s="22">
        <f>MONTH(Actuals[[#This Row],[Date]])</f>
        <v>6</v>
      </c>
      <c r="L24805" s="12"/>
    </row>
    <row r="24806" spans="1:12" x14ac:dyDescent="0.3">
      <c r="A24806">
        <v>3</v>
      </c>
      <c r="B24806">
        <v>19695</v>
      </c>
      <c r="C24806">
        <v>7</v>
      </c>
      <c r="D24806">
        <v>91000</v>
      </c>
      <c r="E24806" s="46">
        <v>45110</v>
      </c>
      <c r="F24806">
        <v>-99</v>
      </c>
      <c r="I24806" t="str">
        <f>INDEX(LedgerMapping[[#All],[Level 3]],MATCH(Actuals[[#This Row],[Sub Ledger]],LedgerMapping[[#All],[Sub Ledger]],0))</f>
        <v>Other</v>
      </c>
      <c r="J24806" s="22">
        <f>YEAR(Actuals[[#This Row],[Date]])</f>
        <v>2023</v>
      </c>
      <c r="K24806" s="22">
        <f>MONTH(Actuals[[#This Row],[Date]])</f>
        <v>7</v>
      </c>
      <c r="L24806" s="12"/>
    </row>
    <row r="24807" spans="1:12" x14ac:dyDescent="0.3">
      <c r="A24807">
        <v>3</v>
      </c>
      <c r="B24807">
        <v>20725</v>
      </c>
      <c r="C24807">
        <v>7</v>
      </c>
      <c r="D24807">
        <v>91000</v>
      </c>
      <c r="E24807" s="46">
        <v>45141</v>
      </c>
      <c r="F24807">
        <v>-54</v>
      </c>
      <c r="I24807" t="str">
        <f>INDEX(LedgerMapping[[#All],[Level 3]],MATCH(Actuals[[#This Row],[Sub Ledger]],LedgerMapping[[#All],[Sub Ledger]],0))</f>
        <v>Other</v>
      </c>
      <c r="J24807" s="22">
        <f>YEAR(Actuals[[#This Row],[Date]])</f>
        <v>2023</v>
      </c>
      <c r="K24807" s="22">
        <f>MONTH(Actuals[[#This Row],[Date]])</f>
        <v>8</v>
      </c>
      <c r="L24807" s="12"/>
    </row>
    <row r="24808" spans="1:12" x14ac:dyDescent="0.3">
      <c r="A24808">
        <v>3</v>
      </c>
      <c r="B24808">
        <v>21727</v>
      </c>
      <c r="C24808">
        <v>7</v>
      </c>
      <c r="D24808">
        <v>91000</v>
      </c>
      <c r="E24808" s="46">
        <v>45169</v>
      </c>
      <c r="F24808">
        <v>-44</v>
      </c>
      <c r="I24808" t="str">
        <f>INDEX(LedgerMapping[[#All],[Level 3]],MATCH(Actuals[[#This Row],[Sub Ledger]],LedgerMapping[[#All],[Sub Ledger]],0))</f>
        <v>Other</v>
      </c>
      <c r="J24808" s="22">
        <f>YEAR(Actuals[[#This Row],[Date]])</f>
        <v>2023</v>
      </c>
      <c r="K24808" s="22">
        <f>MONTH(Actuals[[#This Row],[Date]])</f>
        <v>8</v>
      </c>
      <c r="L24808" s="12"/>
    </row>
    <row r="24809" spans="1:12" x14ac:dyDescent="0.3">
      <c r="A24809">
        <v>3</v>
      </c>
      <c r="B24809">
        <v>22703</v>
      </c>
      <c r="C24809">
        <v>7</v>
      </c>
      <c r="D24809">
        <v>91000</v>
      </c>
      <c r="E24809" s="46">
        <v>45200</v>
      </c>
      <c r="F24809">
        <v>-90</v>
      </c>
      <c r="I24809" t="str">
        <f>INDEX(LedgerMapping[[#All],[Level 3]],MATCH(Actuals[[#This Row],[Sub Ledger]],LedgerMapping[[#All],[Sub Ledger]],0))</f>
        <v>Other</v>
      </c>
      <c r="J24809" s="22">
        <f>YEAR(Actuals[[#This Row],[Date]])</f>
        <v>2023</v>
      </c>
      <c r="K24809" s="22">
        <f>MONTH(Actuals[[#This Row],[Date]])</f>
        <v>10</v>
      </c>
      <c r="L24809" s="12"/>
    </row>
    <row r="24810" spans="1:12" x14ac:dyDescent="0.3">
      <c r="A24810">
        <v>3</v>
      </c>
      <c r="B24810">
        <v>23707</v>
      </c>
      <c r="C24810">
        <v>7</v>
      </c>
      <c r="D24810">
        <v>91000</v>
      </c>
      <c r="E24810" s="46">
        <v>45230</v>
      </c>
      <c r="F24810">
        <v>-43</v>
      </c>
      <c r="I24810" t="str">
        <f>INDEX(LedgerMapping[[#All],[Level 3]],MATCH(Actuals[[#This Row],[Sub Ledger]],LedgerMapping[[#All],[Sub Ledger]],0))</f>
        <v>Other</v>
      </c>
      <c r="J24810" s="22">
        <f>YEAR(Actuals[[#This Row],[Date]])</f>
        <v>2023</v>
      </c>
      <c r="K24810" s="22">
        <f>MONTH(Actuals[[#This Row],[Date]])</f>
        <v>10</v>
      </c>
      <c r="L24810" s="12"/>
    </row>
    <row r="24811" spans="1:12" x14ac:dyDescent="0.3">
      <c r="A24811">
        <v>3</v>
      </c>
      <c r="B24811">
        <v>24737</v>
      </c>
      <c r="C24811">
        <v>7</v>
      </c>
      <c r="D24811">
        <v>91000</v>
      </c>
      <c r="E24811" s="46">
        <v>45261</v>
      </c>
      <c r="F24811">
        <v>-43</v>
      </c>
      <c r="I24811" t="str">
        <f>INDEX(LedgerMapping[[#All],[Level 3]],MATCH(Actuals[[#This Row],[Sub Ledger]],LedgerMapping[[#All],[Sub Ledger]],0))</f>
        <v>Other</v>
      </c>
      <c r="J24811" s="22">
        <f>YEAR(Actuals[[#This Row],[Date]])</f>
        <v>2023</v>
      </c>
      <c r="K24811" s="22">
        <f>MONTH(Actuals[[#This Row],[Date]])</f>
        <v>12</v>
      </c>
      <c r="L24811" s="12"/>
    </row>
    <row r="24812" spans="1:12" x14ac:dyDescent="0.3">
      <c r="A24812">
        <v>3</v>
      </c>
      <c r="B24812">
        <v>25798</v>
      </c>
      <c r="C24812">
        <v>7</v>
      </c>
      <c r="D24812">
        <v>91000</v>
      </c>
      <c r="E24812" s="46">
        <v>45291</v>
      </c>
      <c r="F24812">
        <v>-92</v>
      </c>
      <c r="I24812" t="str">
        <f>INDEX(LedgerMapping[[#All],[Level 3]],MATCH(Actuals[[#This Row],[Sub Ledger]],LedgerMapping[[#All],[Sub Ledger]],0))</f>
        <v>Other</v>
      </c>
      <c r="J24812" s="22">
        <f>YEAR(Actuals[[#This Row],[Date]])</f>
        <v>2023</v>
      </c>
      <c r="K24812" s="22">
        <f>MONTH(Actuals[[#This Row],[Date]])</f>
        <v>12</v>
      </c>
      <c r="L24812" s="12"/>
    </row>
    <row r="24813" spans="1:12" x14ac:dyDescent="0.3">
      <c r="A24813">
        <v>3</v>
      </c>
      <c r="B24813">
        <v>26934</v>
      </c>
      <c r="C24813">
        <v>7</v>
      </c>
      <c r="D24813">
        <v>91000</v>
      </c>
      <c r="E24813" s="46">
        <v>45322</v>
      </c>
      <c r="F24813">
        <v>-137</v>
      </c>
      <c r="I24813" t="str">
        <f>INDEX(LedgerMapping[[#All],[Level 3]],MATCH(Actuals[[#This Row],[Sub Ledger]],LedgerMapping[[#All],[Sub Ledger]],0))</f>
        <v>Other</v>
      </c>
      <c r="J24813" s="22">
        <f>YEAR(Actuals[[#This Row],[Date]])</f>
        <v>2024</v>
      </c>
      <c r="K24813" s="22">
        <f>MONTH(Actuals[[#This Row],[Date]])</f>
        <v>1</v>
      </c>
      <c r="L24813" s="12"/>
    </row>
    <row r="24814" spans="1:12" x14ac:dyDescent="0.3">
      <c r="A24814">
        <v>3</v>
      </c>
      <c r="B24814">
        <v>28084</v>
      </c>
      <c r="C24814">
        <v>7</v>
      </c>
      <c r="D24814">
        <v>91000</v>
      </c>
      <c r="E24814" s="46">
        <v>45354</v>
      </c>
      <c r="F24814">
        <v>-130</v>
      </c>
      <c r="I24814" t="str">
        <f>INDEX(LedgerMapping[[#All],[Level 3]],MATCH(Actuals[[#This Row],[Sub Ledger]],LedgerMapping[[#All],[Sub Ledger]],0))</f>
        <v>Other</v>
      </c>
      <c r="J24814" s="22">
        <f>YEAR(Actuals[[#This Row],[Date]])</f>
        <v>2024</v>
      </c>
      <c r="K24814" s="22">
        <f>MONTH(Actuals[[#This Row],[Date]])</f>
        <v>3</v>
      </c>
      <c r="L24814" s="12"/>
    </row>
    <row r="24815" spans="1:12" x14ac:dyDescent="0.3">
      <c r="A24815">
        <v>3</v>
      </c>
      <c r="B24815">
        <v>29237</v>
      </c>
      <c r="C24815">
        <v>7</v>
      </c>
      <c r="D24815">
        <v>91000</v>
      </c>
      <c r="E24815" s="46">
        <v>45384</v>
      </c>
      <c r="F24815">
        <v>-130</v>
      </c>
      <c r="I24815" t="str">
        <f>INDEX(LedgerMapping[[#All],[Level 3]],MATCH(Actuals[[#This Row],[Sub Ledger]],LedgerMapping[[#All],[Sub Ledger]],0))</f>
        <v>Other</v>
      </c>
      <c r="J24815" s="22">
        <f>YEAR(Actuals[[#This Row],[Date]])</f>
        <v>2024</v>
      </c>
      <c r="K24815" s="22">
        <f>MONTH(Actuals[[#This Row],[Date]])</f>
        <v>4</v>
      </c>
      <c r="L24815" s="12"/>
    </row>
    <row r="24816" spans="1:12" x14ac:dyDescent="0.3">
      <c r="A24816">
        <v>3</v>
      </c>
      <c r="B24816">
        <v>30363</v>
      </c>
      <c r="C24816">
        <v>7</v>
      </c>
      <c r="D24816">
        <v>91000</v>
      </c>
      <c r="E24816" s="46">
        <v>45415</v>
      </c>
      <c r="F24816">
        <v>-134</v>
      </c>
      <c r="I24816" t="str">
        <f>INDEX(LedgerMapping[[#All],[Level 3]],MATCH(Actuals[[#This Row],[Sub Ledger]],LedgerMapping[[#All],[Sub Ledger]],0))</f>
        <v>Other</v>
      </c>
      <c r="J24816" s="22">
        <f>YEAR(Actuals[[#This Row],[Date]])</f>
        <v>2024</v>
      </c>
      <c r="K24816" s="22">
        <f>MONTH(Actuals[[#This Row],[Date]])</f>
        <v>5</v>
      </c>
      <c r="L24816" s="12"/>
    </row>
    <row r="24817" spans="1:12" x14ac:dyDescent="0.3">
      <c r="A24817">
        <v>3</v>
      </c>
      <c r="B24817">
        <v>31489</v>
      </c>
      <c r="C24817">
        <v>7</v>
      </c>
      <c r="D24817">
        <v>91000</v>
      </c>
      <c r="E24817" s="46">
        <v>45445</v>
      </c>
      <c r="F24817">
        <v>-122</v>
      </c>
      <c r="I24817" t="str">
        <f>INDEX(LedgerMapping[[#All],[Level 3]],MATCH(Actuals[[#This Row],[Sub Ledger]],LedgerMapping[[#All],[Sub Ledger]],0))</f>
        <v>Other</v>
      </c>
      <c r="J24817" s="22">
        <f>YEAR(Actuals[[#This Row],[Date]])</f>
        <v>2024</v>
      </c>
      <c r="K24817" s="22">
        <f>MONTH(Actuals[[#This Row],[Date]])</f>
        <v>6</v>
      </c>
      <c r="L24817" s="12"/>
    </row>
    <row r="24818" spans="1:12" x14ac:dyDescent="0.3">
      <c r="A24818">
        <v>3</v>
      </c>
      <c r="B24818">
        <v>32613</v>
      </c>
      <c r="C24818">
        <v>7</v>
      </c>
      <c r="D24818">
        <v>91000</v>
      </c>
      <c r="E24818" s="46">
        <v>45476</v>
      </c>
      <c r="F24818">
        <v>-171</v>
      </c>
      <c r="I24818" t="str">
        <f>INDEX(LedgerMapping[[#All],[Level 3]],MATCH(Actuals[[#This Row],[Sub Ledger]],LedgerMapping[[#All],[Sub Ledger]],0))</f>
        <v>Other</v>
      </c>
      <c r="J24818" s="22">
        <f>YEAR(Actuals[[#This Row],[Date]])</f>
        <v>2024</v>
      </c>
      <c r="K24818" s="22">
        <f>MONTH(Actuals[[#This Row],[Date]])</f>
        <v>7</v>
      </c>
      <c r="L24818" s="12"/>
    </row>
    <row r="24819" spans="1:12" x14ac:dyDescent="0.3">
      <c r="A24819">
        <v>3</v>
      </c>
      <c r="B24819">
        <v>33738</v>
      </c>
      <c r="C24819">
        <v>7</v>
      </c>
      <c r="D24819">
        <v>91000</v>
      </c>
      <c r="E24819" s="46">
        <v>45507</v>
      </c>
      <c r="F24819">
        <v>-101</v>
      </c>
      <c r="I24819" t="str">
        <f>INDEX(LedgerMapping[[#All],[Level 3]],MATCH(Actuals[[#This Row],[Sub Ledger]],LedgerMapping[[#All],[Sub Ledger]],0))</f>
        <v>Other</v>
      </c>
      <c r="J24819" s="22">
        <f>YEAR(Actuals[[#This Row],[Date]])</f>
        <v>2024</v>
      </c>
      <c r="K24819" s="22">
        <f>MONTH(Actuals[[#This Row],[Date]])</f>
        <v>8</v>
      </c>
      <c r="L24819" s="12"/>
    </row>
    <row r="24820" spans="1:12" x14ac:dyDescent="0.3">
      <c r="A24820">
        <v>3</v>
      </c>
      <c r="B24820">
        <v>34888</v>
      </c>
      <c r="C24820">
        <v>7</v>
      </c>
      <c r="D24820">
        <v>91000</v>
      </c>
      <c r="E24820" s="46">
        <v>45536</v>
      </c>
      <c r="F24820">
        <v>-126</v>
      </c>
      <c r="I24820" t="str">
        <f>INDEX(LedgerMapping[[#All],[Level 3]],MATCH(Actuals[[#This Row],[Sub Ledger]],LedgerMapping[[#All],[Sub Ledger]],0))</f>
        <v>Other</v>
      </c>
      <c r="J24820" s="22">
        <f>YEAR(Actuals[[#This Row],[Date]])</f>
        <v>2024</v>
      </c>
      <c r="K24820" s="22">
        <f>MONTH(Actuals[[#This Row],[Date]])</f>
        <v>9</v>
      </c>
      <c r="L24820" s="12"/>
    </row>
    <row r="24821" spans="1:12" x14ac:dyDescent="0.3">
      <c r="A24821">
        <v>3</v>
      </c>
      <c r="B24821">
        <v>36039</v>
      </c>
      <c r="C24821">
        <v>7</v>
      </c>
      <c r="D24821">
        <v>91000</v>
      </c>
      <c r="E24821" s="46">
        <v>45567</v>
      </c>
      <c r="F24821">
        <v>-96</v>
      </c>
      <c r="I24821" t="str">
        <f>INDEX(LedgerMapping[[#All],[Level 3]],MATCH(Actuals[[#This Row],[Sub Ledger]],LedgerMapping[[#All],[Sub Ledger]],0))</f>
        <v>Other</v>
      </c>
      <c r="J24821" s="22">
        <f>YEAR(Actuals[[#This Row],[Date]])</f>
        <v>2024</v>
      </c>
      <c r="K24821" s="22">
        <f>MONTH(Actuals[[#This Row],[Date]])</f>
        <v>10</v>
      </c>
      <c r="L24821" s="12"/>
    </row>
    <row r="24822" spans="1:12" x14ac:dyDescent="0.3">
      <c r="A24822">
        <v>3</v>
      </c>
      <c r="B24822">
        <v>37188</v>
      </c>
      <c r="C24822">
        <v>7</v>
      </c>
      <c r="D24822">
        <v>91000</v>
      </c>
      <c r="E24822" s="46">
        <v>45597</v>
      </c>
      <c r="F24822">
        <v>-127</v>
      </c>
      <c r="I24822" t="str">
        <f>INDEX(LedgerMapping[[#All],[Level 3]],MATCH(Actuals[[#This Row],[Sub Ledger]],LedgerMapping[[#All],[Sub Ledger]],0))</f>
        <v>Other</v>
      </c>
      <c r="J24822" s="22">
        <f>YEAR(Actuals[[#This Row],[Date]])</f>
        <v>2024</v>
      </c>
      <c r="K24822" s="22">
        <f>MONTH(Actuals[[#This Row],[Date]])</f>
        <v>11</v>
      </c>
      <c r="L24822" s="12"/>
    </row>
    <row r="24823" spans="1:12" x14ac:dyDescent="0.3">
      <c r="A24823">
        <v>3</v>
      </c>
      <c r="B24823">
        <v>38338</v>
      </c>
      <c r="C24823">
        <v>7</v>
      </c>
      <c r="D24823">
        <v>91000</v>
      </c>
      <c r="E24823" s="46">
        <v>45628</v>
      </c>
      <c r="F24823">
        <v>-87</v>
      </c>
      <c r="I24823" t="str">
        <f>INDEX(LedgerMapping[[#All],[Level 3]],MATCH(Actuals[[#This Row],[Sub Ledger]],LedgerMapping[[#All],[Sub Ledger]],0))</f>
        <v>Other</v>
      </c>
      <c r="J24823" s="22">
        <f>YEAR(Actuals[[#This Row],[Date]])</f>
        <v>2024</v>
      </c>
      <c r="K24823" s="22">
        <f>MONTH(Actuals[[#This Row],[Date]])</f>
        <v>12</v>
      </c>
      <c r="L24823" s="12"/>
    </row>
    <row r="24824" spans="1:12" x14ac:dyDescent="0.3">
      <c r="A24824">
        <v>3</v>
      </c>
      <c r="B24824">
        <v>185</v>
      </c>
      <c r="C24824">
        <v>7</v>
      </c>
      <c r="D24824">
        <v>92000</v>
      </c>
      <c r="E24824" s="46">
        <v>44562</v>
      </c>
      <c r="F24824">
        <v>98</v>
      </c>
      <c r="I24824" t="str">
        <f>INDEX(LedgerMapping[[#All],[Level 3]],MATCH(Actuals[[#This Row],[Sub Ledger]],LedgerMapping[[#All],[Sub Ledger]],0))</f>
        <v>Other</v>
      </c>
      <c r="J24824" s="22">
        <f>YEAR(Actuals[[#This Row],[Date]])</f>
        <v>2022</v>
      </c>
      <c r="K24824" s="22">
        <f>MONTH(Actuals[[#This Row],[Date]])</f>
        <v>1</v>
      </c>
      <c r="L24824" s="12"/>
    </row>
    <row r="24825" spans="1:12" x14ac:dyDescent="0.3">
      <c r="A24825">
        <v>3</v>
      </c>
      <c r="B24825">
        <v>1311</v>
      </c>
      <c r="C24825">
        <v>7</v>
      </c>
      <c r="D24825">
        <v>92000</v>
      </c>
      <c r="E24825" s="46">
        <v>44593</v>
      </c>
      <c r="F24825">
        <v>70</v>
      </c>
      <c r="I24825" t="str">
        <f>INDEX(LedgerMapping[[#All],[Level 3]],MATCH(Actuals[[#This Row],[Sub Ledger]],LedgerMapping[[#All],[Sub Ledger]],0))</f>
        <v>Other</v>
      </c>
      <c r="J24825" s="22">
        <f>YEAR(Actuals[[#This Row],[Date]])</f>
        <v>2022</v>
      </c>
      <c r="K24825" s="22">
        <f>MONTH(Actuals[[#This Row],[Date]])</f>
        <v>2</v>
      </c>
      <c r="L24825" s="12"/>
    </row>
    <row r="24826" spans="1:12" x14ac:dyDescent="0.3">
      <c r="A24826">
        <v>3</v>
      </c>
      <c r="B24826">
        <v>2435</v>
      </c>
      <c r="C24826">
        <v>7</v>
      </c>
      <c r="D24826">
        <v>92000</v>
      </c>
      <c r="E24826" s="46">
        <v>44624</v>
      </c>
      <c r="F24826">
        <v>123</v>
      </c>
      <c r="I24826" t="str">
        <f>INDEX(LedgerMapping[[#All],[Level 3]],MATCH(Actuals[[#This Row],[Sub Ledger]],LedgerMapping[[#All],[Sub Ledger]],0))</f>
        <v>Other</v>
      </c>
      <c r="J24826" s="22">
        <f>YEAR(Actuals[[#This Row],[Date]])</f>
        <v>2022</v>
      </c>
      <c r="K24826" s="22">
        <f>MONTH(Actuals[[#This Row],[Date]])</f>
        <v>3</v>
      </c>
      <c r="L24826" s="12"/>
    </row>
    <row r="24827" spans="1:12" x14ac:dyDescent="0.3">
      <c r="A24827">
        <v>3</v>
      </c>
      <c r="B24827">
        <v>3553</v>
      </c>
      <c r="C24827">
        <v>7</v>
      </c>
      <c r="D24827">
        <v>92000</v>
      </c>
      <c r="E24827" s="46">
        <v>44654</v>
      </c>
      <c r="F24827">
        <v>142</v>
      </c>
      <c r="I24827" t="str">
        <f>INDEX(LedgerMapping[[#All],[Level 3]],MATCH(Actuals[[#This Row],[Sub Ledger]],LedgerMapping[[#All],[Sub Ledger]],0))</f>
        <v>Other</v>
      </c>
      <c r="J24827" s="22">
        <f>YEAR(Actuals[[#This Row],[Date]])</f>
        <v>2022</v>
      </c>
      <c r="K24827" s="22">
        <f>MONTH(Actuals[[#This Row],[Date]])</f>
        <v>4</v>
      </c>
      <c r="L24827" s="12"/>
    </row>
    <row r="24828" spans="1:12" x14ac:dyDescent="0.3">
      <c r="A24828">
        <v>3</v>
      </c>
      <c r="B24828">
        <v>4673</v>
      </c>
      <c r="C24828">
        <v>7</v>
      </c>
      <c r="D24828">
        <v>92000</v>
      </c>
      <c r="E24828" s="46">
        <v>44685</v>
      </c>
      <c r="F24828">
        <v>142</v>
      </c>
      <c r="I24828" t="str">
        <f>INDEX(LedgerMapping[[#All],[Level 3]],MATCH(Actuals[[#This Row],[Sub Ledger]],LedgerMapping[[#All],[Sub Ledger]],0))</f>
        <v>Other</v>
      </c>
      <c r="J24828" s="22">
        <f>YEAR(Actuals[[#This Row],[Date]])</f>
        <v>2022</v>
      </c>
      <c r="K24828" s="22">
        <f>MONTH(Actuals[[#This Row],[Date]])</f>
        <v>5</v>
      </c>
      <c r="L24828" s="12"/>
    </row>
    <row r="24829" spans="1:12" x14ac:dyDescent="0.3">
      <c r="A24829">
        <v>3</v>
      </c>
      <c r="B24829">
        <v>5799</v>
      </c>
      <c r="C24829">
        <v>7</v>
      </c>
      <c r="D24829">
        <v>92000</v>
      </c>
      <c r="E24829" s="46">
        <v>44715</v>
      </c>
      <c r="F24829">
        <v>144</v>
      </c>
      <c r="I24829" t="str">
        <f>INDEX(LedgerMapping[[#All],[Level 3]],MATCH(Actuals[[#This Row],[Sub Ledger]],LedgerMapping[[#All],[Sub Ledger]],0))</f>
        <v>Other</v>
      </c>
      <c r="J24829" s="22">
        <f>YEAR(Actuals[[#This Row],[Date]])</f>
        <v>2022</v>
      </c>
      <c r="K24829" s="22">
        <f>MONTH(Actuals[[#This Row],[Date]])</f>
        <v>6</v>
      </c>
      <c r="L24829" s="12"/>
    </row>
    <row r="24830" spans="1:12" x14ac:dyDescent="0.3">
      <c r="A24830">
        <v>3</v>
      </c>
      <c r="B24830">
        <v>6923</v>
      </c>
      <c r="C24830">
        <v>7</v>
      </c>
      <c r="D24830">
        <v>92000</v>
      </c>
      <c r="E24830" s="46">
        <v>44746</v>
      </c>
      <c r="F24830">
        <v>114</v>
      </c>
      <c r="I24830" t="str">
        <f>INDEX(LedgerMapping[[#All],[Level 3]],MATCH(Actuals[[#This Row],[Sub Ledger]],LedgerMapping[[#All],[Sub Ledger]],0))</f>
        <v>Other</v>
      </c>
      <c r="J24830" s="22">
        <f>YEAR(Actuals[[#This Row],[Date]])</f>
        <v>2022</v>
      </c>
      <c r="K24830" s="22">
        <f>MONTH(Actuals[[#This Row],[Date]])</f>
        <v>7</v>
      </c>
      <c r="L24830" s="12"/>
    </row>
    <row r="24831" spans="1:12" x14ac:dyDescent="0.3">
      <c r="A24831">
        <v>3</v>
      </c>
      <c r="B24831">
        <v>8043</v>
      </c>
      <c r="C24831">
        <v>7</v>
      </c>
      <c r="D24831">
        <v>92000</v>
      </c>
      <c r="E24831" s="46">
        <v>44777</v>
      </c>
      <c r="F24831">
        <v>108</v>
      </c>
      <c r="I24831" t="str">
        <f>INDEX(LedgerMapping[[#All],[Level 3]],MATCH(Actuals[[#This Row],[Sub Ledger]],LedgerMapping[[#All],[Sub Ledger]],0))</f>
        <v>Other</v>
      </c>
      <c r="J24831" s="22">
        <f>YEAR(Actuals[[#This Row],[Date]])</f>
        <v>2022</v>
      </c>
      <c r="K24831" s="22">
        <f>MONTH(Actuals[[#This Row],[Date]])</f>
        <v>8</v>
      </c>
      <c r="L24831" s="12"/>
    </row>
    <row r="24832" spans="1:12" x14ac:dyDescent="0.3">
      <c r="A24832">
        <v>3</v>
      </c>
      <c r="B24832">
        <v>9165</v>
      </c>
      <c r="C24832">
        <v>7</v>
      </c>
      <c r="D24832">
        <v>92000</v>
      </c>
      <c r="E24832" s="46">
        <v>44805</v>
      </c>
      <c r="F24832">
        <v>85</v>
      </c>
      <c r="I24832" t="str">
        <f>INDEX(LedgerMapping[[#All],[Level 3]],MATCH(Actuals[[#This Row],[Sub Ledger]],LedgerMapping[[#All],[Sub Ledger]],0))</f>
        <v>Other</v>
      </c>
      <c r="J24832" s="22">
        <f>YEAR(Actuals[[#This Row],[Date]])</f>
        <v>2022</v>
      </c>
      <c r="K24832" s="22">
        <f>MONTH(Actuals[[#This Row],[Date]])</f>
        <v>9</v>
      </c>
      <c r="L24832" s="12"/>
    </row>
    <row r="24833" spans="1:12" x14ac:dyDescent="0.3">
      <c r="A24833">
        <v>3</v>
      </c>
      <c r="B24833">
        <v>10281</v>
      </c>
      <c r="C24833">
        <v>7</v>
      </c>
      <c r="D24833">
        <v>92000</v>
      </c>
      <c r="E24833" s="46">
        <v>44836</v>
      </c>
      <c r="F24833">
        <v>127</v>
      </c>
      <c r="I24833" t="str">
        <f>INDEX(LedgerMapping[[#All],[Level 3]],MATCH(Actuals[[#This Row],[Sub Ledger]],LedgerMapping[[#All],[Sub Ledger]],0))</f>
        <v>Other</v>
      </c>
      <c r="J24833" s="22">
        <f>YEAR(Actuals[[#This Row],[Date]])</f>
        <v>2022</v>
      </c>
      <c r="K24833" s="22">
        <f>MONTH(Actuals[[#This Row],[Date]])</f>
        <v>10</v>
      </c>
      <c r="L24833" s="12"/>
    </row>
    <row r="24834" spans="1:12" x14ac:dyDescent="0.3">
      <c r="A24834">
        <v>3</v>
      </c>
      <c r="B24834">
        <v>11399</v>
      </c>
      <c r="C24834">
        <v>7</v>
      </c>
      <c r="D24834">
        <v>92000</v>
      </c>
      <c r="E24834" s="46">
        <v>44866</v>
      </c>
      <c r="F24834">
        <v>72</v>
      </c>
      <c r="I24834" t="str">
        <f>INDEX(LedgerMapping[[#All],[Level 3]],MATCH(Actuals[[#This Row],[Sub Ledger]],LedgerMapping[[#All],[Sub Ledger]],0))</f>
        <v>Other</v>
      </c>
      <c r="J24834" s="22">
        <f>YEAR(Actuals[[#This Row],[Date]])</f>
        <v>2022</v>
      </c>
      <c r="K24834" s="22">
        <f>MONTH(Actuals[[#This Row],[Date]])</f>
        <v>11</v>
      </c>
      <c r="L24834" s="12"/>
    </row>
    <row r="24835" spans="1:12" x14ac:dyDescent="0.3">
      <c r="A24835">
        <v>3</v>
      </c>
      <c r="B24835">
        <v>12527</v>
      </c>
      <c r="C24835">
        <v>7</v>
      </c>
      <c r="D24835">
        <v>92000</v>
      </c>
      <c r="E24835" s="46">
        <v>44897</v>
      </c>
      <c r="F24835">
        <v>166</v>
      </c>
      <c r="I24835" t="str">
        <f>INDEX(LedgerMapping[[#All],[Level 3]],MATCH(Actuals[[#This Row],[Sub Ledger]],LedgerMapping[[#All],[Sub Ledger]],0))</f>
        <v>Other</v>
      </c>
      <c r="J24835" s="22">
        <f>YEAR(Actuals[[#This Row],[Date]])</f>
        <v>2022</v>
      </c>
      <c r="K24835" s="22">
        <f>MONTH(Actuals[[#This Row],[Date]])</f>
        <v>12</v>
      </c>
      <c r="L24835" s="12"/>
    </row>
    <row r="24836" spans="1:12" x14ac:dyDescent="0.3">
      <c r="A24836">
        <v>3</v>
      </c>
      <c r="B24836">
        <v>13474</v>
      </c>
      <c r="C24836">
        <v>7</v>
      </c>
      <c r="D24836">
        <v>92000</v>
      </c>
      <c r="E24836" s="46">
        <v>44926</v>
      </c>
      <c r="F24836">
        <v>-15187.5</v>
      </c>
      <c r="I24836" t="str">
        <f>INDEX(LedgerMapping[[#All],[Level 3]],MATCH(Actuals[[#This Row],[Sub Ledger]],LedgerMapping[[#All],[Sub Ledger]],0))</f>
        <v>Other</v>
      </c>
      <c r="J24836" s="22">
        <f>YEAR(Actuals[[#This Row],[Date]])</f>
        <v>2022</v>
      </c>
      <c r="K24836" s="22">
        <f>MONTH(Actuals[[#This Row],[Date]])</f>
        <v>12</v>
      </c>
      <c r="L24836" s="12"/>
    </row>
    <row r="24837" spans="1:12" x14ac:dyDescent="0.3">
      <c r="A24837">
        <v>3</v>
      </c>
      <c r="B24837">
        <v>13609</v>
      </c>
      <c r="C24837">
        <v>7</v>
      </c>
      <c r="D24837">
        <v>92000</v>
      </c>
      <c r="E24837" s="46">
        <v>44927</v>
      </c>
      <c r="F24837">
        <v>158</v>
      </c>
      <c r="I24837" t="str">
        <f>INDEX(LedgerMapping[[#All],[Level 3]],MATCH(Actuals[[#This Row],[Sub Ledger]],LedgerMapping[[#All],[Sub Ledger]],0))</f>
        <v>Other</v>
      </c>
      <c r="J24837" s="22">
        <f>YEAR(Actuals[[#This Row],[Date]])</f>
        <v>2023</v>
      </c>
      <c r="K24837" s="22">
        <f>MONTH(Actuals[[#This Row],[Date]])</f>
        <v>1</v>
      </c>
      <c r="L24837" s="12"/>
    </row>
    <row r="24838" spans="1:12" x14ac:dyDescent="0.3">
      <c r="A24838">
        <v>3</v>
      </c>
      <c r="B24838">
        <v>14621</v>
      </c>
      <c r="C24838">
        <v>7</v>
      </c>
      <c r="D24838">
        <v>92000</v>
      </c>
      <c r="E24838" s="46">
        <v>44958</v>
      </c>
      <c r="F24838">
        <v>77</v>
      </c>
      <c r="I24838" t="str">
        <f>INDEX(LedgerMapping[[#All],[Level 3]],MATCH(Actuals[[#This Row],[Sub Ledger]],LedgerMapping[[#All],[Sub Ledger]],0))</f>
        <v>Other</v>
      </c>
      <c r="J24838" s="22">
        <f>YEAR(Actuals[[#This Row],[Date]])</f>
        <v>2023</v>
      </c>
      <c r="K24838" s="22">
        <f>MONTH(Actuals[[#This Row],[Date]])</f>
        <v>2</v>
      </c>
      <c r="L24838" s="12"/>
    </row>
    <row r="24839" spans="1:12" x14ac:dyDescent="0.3">
      <c r="A24839">
        <v>3</v>
      </c>
      <c r="B24839">
        <v>15600</v>
      </c>
      <c r="C24839">
        <v>7</v>
      </c>
      <c r="D24839">
        <v>92000</v>
      </c>
      <c r="E24839" s="46">
        <v>44988</v>
      </c>
      <c r="F24839">
        <v>98</v>
      </c>
      <c r="I24839" t="str">
        <f>INDEX(LedgerMapping[[#All],[Level 3]],MATCH(Actuals[[#This Row],[Sub Ledger]],LedgerMapping[[#All],[Sub Ledger]],0))</f>
        <v>Other</v>
      </c>
      <c r="J24839" s="22">
        <f>YEAR(Actuals[[#This Row],[Date]])</f>
        <v>2023</v>
      </c>
      <c r="K24839" s="22">
        <f>MONTH(Actuals[[#This Row],[Date]])</f>
        <v>3</v>
      </c>
      <c r="L24839" s="12"/>
    </row>
    <row r="24840" spans="1:12" x14ac:dyDescent="0.3">
      <c r="A24840">
        <v>3</v>
      </c>
      <c r="B24840">
        <v>16632</v>
      </c>
      <c r="C24840">
        <v>7</v>
      </c>
      <c r="D24840">
        <v>92000</v>
      </c>
      <c r="E24840" s="46">
        <v>45018</v>
      </c>
      <c r="F24840">
        <v>177</v>
      </c>
      <c r="I24840" t="str">
        <f>INDEX(LedgerMapping[[#All],[Level 3]],MATCH(Actuals[[#This Row],[Sub Ledger]],LedgerMapping[[#All],[Sub Ledger]],0))</f>
        <v>Other</v>
      </c>
      <c r="J24840" s="22">
        <f>YEAR(Actuals[[#This Row],[Date]])</f>
        <v>2023</v>
      </c>
      <c r="K24840" s="22">
        <f>MONTH(Actuals[[#This Row],[Date]])</f>
        <v>4</v>
      </c>
      <c r="L24840" s="12"/>
    </row>
    <row r="24841" spans="1:12" x14ac:dyDescent="0.3">
      <c r="A24841">
        <v>3</v>
      </c>
      <c r="B24841">
        <v>17664</v>
      </c>
      <c r="C24841">
        <v>7</v>
      </c>
      <c r="D24841">
        <v>92000</v>
      </c>
      <c r="E24841" s="46">
        <v>45049</v>
      </c>
      <c r="F24841">
        <v>70</v>
      </c>
      <c r="I24841" t="str">
        <f>INDEX(LedgerMapping[[#All],[Level 3]],MATCH(Actuals[[#This Row],[Sub Ledger]],LedgerMapping[[#All],[Sub Ledger]],0))</f>
        <v>Other</v>
      </c>
      <c r="J24841" s="22">
        <f>YEAR(Actuals[[#This Row],[Date]])</f>
        <v>2023</v>
      </c>
      <c r="K24841" s="22">
        <f>MONTH(Actuals[[#This Row],[Date]])</f>
        <v>5</v>
      </c>
      <c r="L24841" s="12"/>
    </row>
    <row r="24842" spans="1:12" x14ac:dyDescent="0.3">
      <c r="A24842">
        <v>3</v>
      </c>
      <c r="B24842">
        <v>18668</v>
      </c>
      <c r="C24842">
        <v>7</v>
      </c>
      <c r="D24842">
        <v>92000</v>
      </c>
      <c r="E24842" s="46">
        <v>45079</v>
      </c>
      <c r="F24842">
        <v>82</v>
      </c>
      <c r="I24842" t="str">
        <f>INDEX(LedgerMapping[[#All],[Level 3]],MATCH(Actuals[[#This Row],[Sub Ledger]],LedgerMapping[[#All],[Sub Ledger]],0))</f>
        <v>Other</v>
      </c>
      <c r="J24842" s="22">
        <f>YEAR(Actuals[[#This Row],[Date]])</f>
        <v>2023</v>
      </c>
      <c r="K24842" s="22">
        <f>MONTH(Actuals[[#This Row],[Date]])</f>
        <v>6</v>
      </c>
      <c r="L24842" s="12"/>
    </row>
    <row r="24843" spans="1:12" x14ac:dyDescent="0.3">
      <c r="A24843">
        <v>3</v>
      </c>
      <c r="B24843">
        <v>19696</v>
      </c>
      <c r="C24843">
        <v>7</v>
      </c>
      <c r="D24843">
        <v>92000</v>
      </c>
      <c r="E24843" s="46">
        <v>45110</v>
      </c>
      <c r="F24843">
        <v>166</v>
      </c>
      <c r="I24843" t="str">
        <f>INDEX(LedgerMapping[[#All],[Level 3]],MATCH(Actuals[[#This Row],[Sub Ledger]],LedgerMapping[[#All],[Sub Ledger]],0))</f>
        <v>Other</v>
      </c>
      <c r="J24843" s="22">
        <f>YEAR(Actuals[[#This Row],[Date]])</f>
        <v>2023</v>
      </c>
      <c r="K24843" s="22">
        <f>MONTH(Actuals[[#This Row],[Date]])</f>
        <v>7</v>
      </c>
      <c r="L24843" s="12"/>
    </row>
    <row r="24844" spans="1:12" x14ac:dyDescent="0.3">
      <c r="A24844">
        <v>3</v>
      </c>
      <c r="B24844">
        <v>20726</v>
      </c>
      <c r="C24844">
        <v>7</v>
      </c>
      <c r="D24844">
        <v>92000</v>
      </c>
      <c r="E24844" s="46">
        <v>45141</v>
      </c>
      <c r="F24844">
        <v>89</v>
      </c>
      <c r="I24844" t="str">
        <f>INDEX(LedgerMapping[[#All],[Level 3]],MATCH(Actuals[[#This Row],[Sub Ledger]],LedgerMapping[[#All],[Sub Ledger]],0))</f>
        <v>Other</v>
      </c>
      <c r="J24844" s="22">
        <f>YEAR(Actuals[[#This Row],[Date]])</f>
        <v>2023</v>
      </c>
      <c r="K24844" s="22">
        <f>MONTH(Actuals[[#This Row],[Date]])</f>
        <v>8</v>
      </c>
      <c r="L24844" s="12"/>
    </row>
    <row r="24845" spans="1:12" x14ac:dyDescent="0.3">
      <c r="A24845">
        <v>3</v>
      </c>
      <c r="B24845">
        <v>21728</v>
      </c>
      <c r="C24845">
        <v>7</v>
      </c>
      <c r="D24845">
        <v>92000</v>
      </c>
      <c r="E24845" s="46">
        <v>45169</v>
      </c>
      <c r="F24845">
        <v>73</v>
      </c>
      <c r="I24845" t="str">
        <f>INDEX(LedgerMapping[[#All],[Level 3]],MATCH(Actuals[[#This Row],[Sub Ledger]],LedgerMapping[[#All],[Sub Ledger]],0))</f>
        <v>Other</v>
      </c>
      <c r="J24845" s="22">
        <f>YEAR(Actuals[[#This Row],[Date]])</f>
        <v>2023</v>
      </c>
      <c r="K24845" s="22">
        <f>MONTH(Actuals[[#This Row],[Date]])</f>
        <v>8</v>
      </c>
      <c r="L24845" s="12"/>
    </row>
    <row r="24846" spans="1:12" x14ac:dyDescent="0.3">
      <c r="A24846">
        <v>3</v>
      </c>
      <c r="B24846">
        <v>22704</v>
      </c>
      <c r="C24846">
        <v>7</v>
      </c>
      <c r="D24846">
        <v>92000</v>
      </c>
      <c r="E24846" s="46">
        <v>45200</v>
      </c>
      <c r="F24846">
        <v>150</v>
      </c>
      <c r="I24846" t="str">
        <f>INDEX(LedgerMapping[[#All],[Level 3]],MATCH(Actuals[[#This Row],[Sub Ledger]],LedgerMapping[[#All],[Sub Ledger]],0))</f>
        <v>Other</v>
      </c>
      <c r="J24846" s="22">
        <f>YEAR(Actuals[[#This Row],[Date]])</f>
        <v>2023</v>
      </c>
      <c r="K24846" s="22">
        <f>MONTH(Actuals[[#This Row],[Date]])</f>
        <v>10</v>
      </c>
      <c r="L24846" s="12"/>
    </row>
    <row r="24847" spans="1:12" x14ac:dyDescent="0.3">
      <c r="A24847">
        <v>3</v>
      </c>
      <c r="B24847">
        <v>23708</v>
      </c>
      <c r="C24847">
        <v>7</v>
      </c>
      <c r="D24847">
        <v>92000</v>
      </c>
      <c r="E24847" s="46">
        <v>45230</v>
      </c>
      <c r="F24847">
        <v>72</v>
      </c>
      <c r="I24847" t="str">
        <f>INDEX(LedgerMapping[[#All],[Level 3]],MATCH(Actuals[[#This Row],[Sub Ledger]],LedgerMapping[[#All],[Sub Ledger]],0))</f>
        <v>Other</v>
      </c>
      <c r="J24847" s="22">
        <f>YEAR(Actuals[[#This Row],[Date]])</f>
        <v>2023</v>
      </c>
      <c r="K24847" s="22">
        <f>MONTH(Actuals[[#This Row],[Date]])</f>
        <v>10</v>
      </c>
      <c r="L24847" s="12"/>
    </row>
    <row r="24848" spans="1:12" x14ac:dyDescent="0.3">
      <c r="A24848">
        <v>3</v>
      </c>
      <c r="B24848">
        <v>24738</v>
      </c>
      <c r="C24848">
        <v>7</v>
      </c>
      <c r="D24848">
        <v>92000</v>
      </c>
      <c r="E24848" s="46">
        <v>45261</v>
      </c>
      <c r="F24848">
        <v>72</v>
      </c>
      <c r="I24848" t="str">
        <f>INDEX(LedgerMapping[[#All],[Level 3]],MATCH(Actuals[[#This Row],[Sub Ledger]],LedgerMapping[[#All],[Sub Ledger]],0))</f>
        <v>Other</v>
      </c>
      <c r="J24848" s="22">
        <f>YEAR(Actuals[[#This Row],[Date]])</f>
        <v>2023</v>
      </c>
      <c r="K24848" s="22">
        <f>MONTH(Actuals[[#This Row],[Date]])</f>
        <v>12</v>
      </c>
      <c r="L24848" s="12"/>
    </row>
    <row r="24849" spans="1:12" x14ac:dyDescent="0.3">
      <c r="A24849">
        <v>3</v>
      </c>
      <c r="B24849">
        <v>25654</v>
      </c>
      <c r="C24849">
        <v>7</v>
      </c>
      <c r="D24849">
        <v>92000</v>
      </c>
      <c r="E24849" s="46">
        <v>45290</v>
      </c>
      <c r="F24849">
        <v>-9109.7999999999993</v>
      </c>
      <c r="I24849" t="str">
        <f>INDEX(LedgerMapping[[#All],[Level 3]],MATCH(Actuals[[#This Row],[Sub Ledger]],LedgerMapping[[#All],[Sub Ledger]],0))</f>
        <v>Other</v>
      </c>
      <c r="J24849" s="22">
        <f>YEAR(Actuals[[#This Row],[Date]])</f>
        <v>2023</v>
      </c>
      <c r="K24849" s="22">
        <f>MONTH(Actuals[[#This Row],[Date]])</f>
        <v>12</v>
      </c>
      <c r="L24849" s="12"/>
    </row>
    <row r="24850" spans="1:12" x14ac:dyDescent="0.3">
      <c r="A24850">
        <v>3</v>
      </c>
      <c r="B24850">
        <v>25799</v>
      </c>
      <c r="C24850">
        <v>7</v>
      </c>
      <c r="D24850">
        <v>92000</v>
      </c>
      <c r="E24850" s="46">
        <v>45291</v>
      </c>
      <c r="F24850">
        <v>153</v>
      </c>
      <c r="I24850" t="str">
        <f>INDEX(LedgerMapping[[#All],[Level 3]],MATCH(Actuals[[#This Row],[Sub Ledger]],LedgerMapping[[#All],[Sub Ledger]],0))</f>
        <v>Other</v>
      </c>
      <c r="J24850" s="22">
        <f>YEAR(Actuals[[#This Row],[Date]])</f>
        <v>2023</v>
      </c>
      <c r="K24850" s="22">
        <f>MONTH(Actuals[[#This Row],[Date]])</f>
        <v>12</v>
      </c>
      <c r="L24850" s="12"/>
    </row>
    <row r="24851" spans="1:12" x14ac:dyDescent="0.3">
      <c r="A24851">
        <v>3</v>
      </c>
      <c r="B24851">
        <v>26935</v>
      </c>
      <c r="C24851">
        <v>7</v>
      </c>
      <c r="D24851">
        <v>92000</v>
      </c>
      <c r="E24851" s="46">
        <v>45322</v>
      </c>
      <c r="F24851">
        <v>228</v>
      </c>
      <c r="I24851" t="str">
        <f>INDEX(LedgerMapping[[#All],[Level 3]],MATCH(Actuals[[#This Row],[Sub Ledger]],LedgerMapping[[#All],[Sub Ledger]],0))</f>
        <v>Other</v>
      </c>
      <c r="J24851" s="22">
        <f>YEAR(Actuals[[#This Row],[Date]])</f>
        <v>2024</v>
      </c>
      <c r="K24851" s="22">
        <f>MONTH(Actuals[[#This Row],[Date]])</f>
        <v>1</v>
      </c>
      <c r="L24851" s="12"/>
    </row>
    <row r="24852" spans="1:12" x14ac:dyDescent="0.3">
      <c r="A24852">
        <v>3</v>
      </c>
      <c r="B24852">
        <v>28085</v>
      </c>
      <c r="C24852">
        <v>7</v>
      </c>
      <c r="D24852">
        <v>92000</v>
      </c>
      <c r="E24852" s="46">
        <v>45354</v>
      </c>
      <c r="F24852">
        <v>216</v>
      </c>
      <c r="I24852" t="str">
        <f>INDEX(LedgerMapping[[#All],[Level 3]],MATCH(Actuals[[#This Row],[Sub Ledger]],LedgerMapping[[#All],[Sub Ledger]],0))</f>
        <v>Other</v>
      </c>
      <c r="J24852" s="22">
        <f>YEAR(Actuals[[#This Row],[Date]])</f>
        <v>2024</v>
      </c>
      <c r="K24852" s="22">
        <f>MONTH(Actuals[[#This Row],[Date]])</f>
        <v>3</v>
      </c>
      <c r="L24852" s="12"/>
    </row>
    <row r="24853" spans="1:12" x14ac:dyDescent="0.3">
      <c r="A24853">
        <v>3</v>
      </c>
      <c r="B24853">
        <v>29238</v>
      </c>
      <c r="C24853">
        <v>7</v>
      </c>
      <c r="D24853">
        <v>92000</v>
      </c>
      <c r="E24853" s="46">
        <v>45384</v>
      </c>
      <c r="F24853">
        <v>218</v>
      </c>
      <c r="I24853" t="str">
        <f>INDEX(LedgerMapping[[#All],[Level 3]],MATCH(Actuals[[#This Row],[Sub Ledger]],LedgerMapping[[#All],[Sub Ledger]],0))</f>
        <v>Other</v>
      </c>
      <c r="J24853" s="22">
        <f>YEAR(Actuals[[#This Row],[Date]])</f>
        <v>2024</v>
      </c>
      <c r="K24853" s="22">
        <f>MONTH(Actuals[[#This Row],[Date]])</f>
        <v>4</v>
      </c>
      <c r="L24853" s="12"/>
    </row>
    <row r="24854" spans="1:12" x14ac:dyDescent="0.3">
      <c r="A24854">
        <v>3</v>
      </c>
      <c r="B24854">
        <v>30364</v>
      </c>
      <c r="C24854">
        <v>7</v>
      </c>
      <c r="D24854">
        <v>92000</v>
      </c>
      <c r="E24854" s="46">
        <v>45415</v>
      </c>
      <c r="F24854">
        <v>224</v>
      </c>
      <c r="I24854" t="str">
        <f>INDEX(LedgerMapping[[#All],[Level 3]],MATCH(Actuals[[#This Row],[Sub Ledger]],LedgerMapping[[#All],[Sub Ledger]],0))</f>
        <v>Other</v>
      </c>
      <c r="J24854" s="22">
        <f>YEAR(Actuals[[#This Row],[Date]])</f>
        <v>2024</v>
      </c>
      <c r="K24854" s="22">
        <f>MONTH(Actuals[[#This Row],[Date]])</f>
        <v>5</v>
      </c>
      <c r="L24854" s="12"/>
    </row>
    <row r="24855" spans="1:12" x14ac:dyDescent="0.3">
      <c r="A24855">
        <v>3</v>
      </c>
      <c r="B24855">
        <v>31490</v>
      </c>
      <c r="C24855">
        <v>7</v>
      </c>
      <c r="D24855">
        <v>92000</v>
      </c>
      <c r="E24855" s="46">
        <v>45445</v>
      </c>
      <c r="F24855">
        <v>204</v>
      </c>
      <c r="I24855" t="str">
        <f>INDEX(LedgerMapping[[#All],[Level 3]],MATCH(Actuals[[#This Row],[Sub Ledger]],LedgerMapping[[#All],[Sub Ledger]],0))</f>
        <v>Other</v>
      </c>
      <c r="J24855" s="22">
        <f>YEAR(Actuals[[#This Row],[Date]])</f>
        <v>2024</v>
      </c>
      <c r="K24855" s="22">
        <f>MONTH(Actuals[[#This Row],[Date]])</f>
        <v>6</v>
      </c>
      <c r="L24855" s="12"/>
    </row>
    <row r="24856" spans="1:12" x14ac:dyDescent="0.3">
      <c r="A24856">
        <v>3</v>
      </c>
      <c r="B24856">
        <v>32614</v>
      </c>
      <c r="C24856">
        <v>7</v>
      </c>
      <c r="D24856">
        <v>92000</v>
      </c>
      <c r="E24856" s="46">
        <v>45476</v>
      </c>
      <c r="F24856">
        <v>285</v>
      </c>
      <c r="I24856" t="str">
        <f>INDEX(LedgerMapping[[#All],[Level 3]],MATCH(Actuals[[#This Row],[Sub Ledger]],LedgerMapping[[#All],[Sub Ledger]],0))</f>
        <v>Other</v>
      </c>
      <c r="J24856" s="22">
        <f>YEAR(Actuals[[#This Row],[Date]])</f>
        <v>2024</v>
      </c>
      <c r="K24856" s="22">
        <f>MONTH(Actuals[[#This Row],[Date]])</f>
        <v>7</v>
      </c>
      <c r="L24856" s="12"/>
    </row>
    <row r="24857" spans="1:12" x14ac:dyDescent="0.3">
      <c r="A24857">
        <v>3</v>
      </c>
      <c r="B24857">
        <v>33739</v>
      </c>
      <c r="C24857">
        <v>7</v>
      </c>
      <c r="D24857">
        <v>92000</v>
      </c>
      <c r="E24857" s="46">
        <v>45507</v>
      </c>
      <c r="F24857">
        <v>168</v>
      </c>
      <c r="I24857" t="str">
        <f>INDEX(LedgerMapping[[#All],[Level 3]],MATCH(Actuals[[#This Row],[Sub Ledger]],LedgerMapping[[#All],[Sub Ledger]],0))</f>
        <v>Other</v>
      </c>
      <c r="J24857" s="22">
        <f>YEAR(Actuals[[#This Row],[Date]])</f>
        <v>2024</v>
      </c>
      <c r="K24857" s="22">
        <f>MONTH(Actuals[[#This Row],[Date]])</f>
        <v>8</v>
      </c>
      <c r="L24857" s="12"/>
    </row>
    <row r="24858" spans="1:12" x14ac:dyDescent="0.3">
      <c r="A24858">
        <v>3</v>
      </c>
      <c r="B24858">
        <v>34889</v>
      </c>
      <c r="C24858">
        <v>7</v>
      </c>
      <c r="D24858">
        <v>92000</v>
      </c>
      <c r="E24858" s="46">
        <v>45536</v>
      </c>
      <c r="F24858">
        <v>211</v>
      </c>
      <c r="I24858" t="str">
        <f>INDEX(LedgerMapping[[#All],[Level 3]],MATCH(Actuals[[#This Row],[Sub Ledger]],LedgerMapping[[#All],[Sub Ledger]],0))</f>
        <v>Other</v>
      </c>
      <c r="J24858" s="22">
        <f>YEAR(Actuals[[#This Row],[Date]])</f>
        <v>2024</v>
      </c>
      <c r="K24858" s="22">
        <f>MONTH(Actuals[[#This Row],[Date]])</f>
        <v>9</v>
      </c>
      <c r="L24858" s="12"/>
    </row>
    <row r="24859" spans="1:12" x14ac:dyDescent="0.3">
      <c r="A24859">
        <v>3</v>
      </c>
      <c r="B24859">
        <v>36040</v>
      </c>
      <c r="C24859">
        <v>7</v>
      </c>
      <c r="D24859">
        <v>92000</v>
      </c>
      <c r="E24859" s="46">
        <v>45567</v>
      </c>
      <c r="F24859">
        <v>160</v>
      </c>
      <c r="I24859" t="str">
        <f>INDEX(LedgerMapping[[#All],[Level 3]],MATCH(Actuals[[#This Row],[Sub Ledger]],LedgerMapping[[#All],[Sub Ledger]],0))</f>
        <v>Other</v>
      </c>
      <c r="J24859" s="22">
        <f>YEAR(Actuals[[#This Row],[Date]])</f>
        <v>2024</v>
      </c>
      <c r="K24859" s="22">
        <f>MONTH(Actuals[[#This Row],[Date]])</f>
        <v>10</v>
      </c>
      <c r="L24859" s="12"/>
    </row>
    <row r="24860" spans="1:12" x14ac:dyDescent="0.3">
      <c r="A24860">
        <v>3</v>
      </c>
      <c r="B24860">
        <v>37189</v>
      </c>
      <c r="C24860">
        <v>7</v>
      </c>
      <c r="D24860">
        <v>92000</v>
      </c>
      <c r="E24860" s="46">
        <v>45597</v>
      </c>
      <c r="F24860">
        <v>212</v>
      </c>
      <c r="I24860" t="str">
        <f>INDEX(LedgerMapping[[#All],[Level 3]],MATCH(Actuals[[#This Row],[Sub Ledger]],LedgerMapping[[#All],[Sub Ledger]],0))</f>
        <v>Other</v>
      </c>
      <c r="J24860" s="22">
        <f>YEAR(Actuals[[#This Row],[Date]])</f>
        <v>2024</v>
      </c>
      <c r="K24860" s="22">
        <f>MONTH(Actuals[[#This Row],[Date]])</f>
        <v>11</v>
      </c>
      <c r="L24860" s="12"/>
    </row>
    <row r="24861" spans="1:12" x14ac:dyDescent="0.3">
      <c r="A24861">
        <v>3</v>
      </c>
      <c r="B24861">
        <v>38339</v>
      </c>
      <c r="C24861">
        <v>7</v>
      </c>
      <c r="D24861">
        <v>92000</v>
      </c>
      <c r="E24861" s="46">
        <v>45628</v>
      </c>
      <c r="F24861">
        <v>145</v>
      </c>
      <c r="I24861" t="str">
        <f>INDEX(LedgerMapping[[#All],[Level 3]],MATCH(Actuals[[#This Row],[Sub Ledger]],LedgerMapping[[#All],[Sub Ledger]],0))</f>
        <v>Other</v>
      </c>
      <c r="J24861" s="22">
        <f>YEAR(Actuals[[#This Row],[Date]])</f>
        <v>2024</v>
      </c>
      <c r="K24861" s="22">
        <f>MONTH(Actuals[[#This Row],[Date]])</f>
        <v>12</v>
      </c>
      <c r="L24861" s="12"/>
    </row>
    <row r="24862" spans="1:12" x14ac:dyDescent="0.3">
      <c r="A24862">
        <v>3</v>
      </c>
      <c r="B24862">
        <v>39378</v>
      </c>
      <c r="C24862">
        <v>7</v>
      </c>
      <c r="D24862">
        <v>92000</v>
      </c>
      <c r="E24862" s="46">
        <v>45657</v>
      </c>
      <c r="F24862">
        <v>-11299.5</v>
      </c>
      <c r="I24862" t="str">
        <f>INDEX(LedgerMapping[[#All],[Level 3]],MATCH(Actuals[[#This Row],[Sub Ledger]],LedgerMapping[[#All],[Sub Ledger]],0))</f>
        <v>Other</v>
      </c>
      <c r="J24862" s="22">
        <f>YEAR(Actuals[[#This Row],[Date]])</f>
        <v>2024</v>
      </c>
      <c r="K24862" s="22">
        <f>MONTH(Actuals[[#This Row],[Date]])</f>
        <v>12</v>
      </c>
      <c r="L24862" s="12"/>
    </row>
    <row r="24863" spans="1:12" x14ac:dyDescent="0.3">
      <c r="A24863">
        <v>3</v>
      </c>
      <c r="B24863">
        <v>13475</v>
      </c>
      <c r="C24863">
        <v>7</v>
      </c>
      <c r="D24863">
        <v>93000</v>
      </c>
      <c r="E24863" s="46">
        <v>44926</v>
      </c>
      <c r="F24863">
        <v>16875</v>
      </c>
      <c r="I24863" t="str">
        <f>INDEX(LedgerMapping[[#All],[Level 3]],MATCH(Actuals[[#This Row],[Sub Ledger]],LedgerMapping[[#All],[Sub Ledger]],0))</f>
        <v>Other</v>
      </c>
      <c r="J24863" s="22">
        <f>YEAR(Actuals[[#This Row],[Date]])</f>
        <v>2022</v>
      </c>
      <c r="K24863" s="22">
        <f>MONTH(Actuals[[#This Row],[Date]])</f>
        <v>12</v>
      </c>
      <c r="L24863" s="12"/>
    </row>
    <row r="24864" spans="1:12" x14ac:dyDescent="0.3">
      <c r="A24864">
        <v>3</v>
      </c>
      <c r="B24864">
        <v>25655</v>
      </c>
      <c r="C24864">
        <v>7</v>
      </c>
      <c r="D24864">
        <v>93000</v>
      </c>
      <c r="E24864" s="46">
        <v>45290</v>
      </c>
      <c r="F24864">
        <v>10122</v>
      </c>
      <c r="I24864" t="str">
        <f>INDEX(LedgerMapping[[#All],[Level 3]],MATCH(Actuals[[#This Row],[Sub Ledger]],LedgerMapping[[#All],[Sub Ledger]],0))</f>
        <v>Other</v>
      </c>
      <c r="J24864" s="22">
        <f>YEAR(Actuals[[#This Row],[Date]])</f>
        <v>2023</v>
      </c>
      <c r="K24864" s="22">
        <f>MONTH(Actuals[[#This Row],[Date]])</f>
        <v>12</v>
      </c>
      <c r="L24864" s="12"/>
    </row>
    <row r="24865" spans="1:12" x14ac:dyDescent="0.3">
      <c r="A24865">
        <v>3</v>
      </c>
      <c r="B24865">
        <v>39379</v>
      </c>
      <c r="C24865">
        <v>7</v>
      </c>
      <c r="D24865">
        <v>93000</v>
      </c>
      <c r="E24865" s="46">
        <v>45657</v>
      </c>
      <c r="F24865">
        <v>12555</v>
      </c>
      <c r="I24865" t="str">
        <f>INDEX(LedgerMapping[[#All],[Level 3]],MATCH(Actuals[[#This Row],[Sub Ledger]],LedgerMapping[[#All],[Sub Ledger]],0))</f>
        <v>Other</v>
      </c>
      <c r="J24865" s="22">
        <f>YEAR(Actuals[[#This Row],[Date]])</f>
        <v>2024</v>
      </c>
      <c r="K24865" s="22">
        <f>MONTH(Actuals[[#This Row],[Date]])</f>
        <v>12</v>
      </c>
      <c r="L24865" s="12"/>
    </row>
    <row r="24866" spans="1:12" x14ac:dyDescent="0.3">
      <c r="A24866">
        <v>7</v>
      </c>
      <c r="B24866">
        <v>22177</v>
      </c>
      <c r="C24866">
        <v>6</v>
      </c>
      <c r="D24866">
        <v>101000</v>
      </c>
      <c r="E24866" s="46">
        <v>45169</v>
      </c>
      <c r="F24866">
        <v>421875</v>
      </c>
      <c r="I24866" t="str">
        <f>INDEX(LedgerMapping[[#All],[Level 3]],MATCH(Actuals[[#This Row],[Sub Ledger]],LedgerMapping[[#All],[Sub Ledger]],0))</f>
        <v>Business to Business Revenue</v>
      </c>
      <c r="J24866" s="22">
        <f>YEAR(Actuals[[#This Row],[Date]])</f>
        <v>2023</v>
      </c>
      <c r="K24866" s="22">
        <f>MONTH(Actuals[[#This Row],[Date]])</f>
        <v>8</v>
      </c>
      <c r="L24866" s="12"/>
    </row>
    <row r="24867" spans="1:12" x14ac:dyDescent="0.3">
      <c r="A24867">
        <v>8</v>
      </c>
      <c r="B24867">
        <v>22296</v>
      </c>
      <c r="C24867">
        <v>6</v>
      </c>
      <c r="D24867">
        <v>101000</v>
      </c>
      <c r="E24867" s="46">
        <v>45169</v>
      </c>
      <c r="F24867">
        <v>716599.28</v>
      </c>
      <c r="I24867" t="str">
        <f>INDEX(LedgerMapping[[#All],[Level 3]],MATCH(Actuals[[#This Row],[Sub Ledger]],LedgerMapping[[#All],[Sub Ledger]],0))</f>
        <v>Business to Business Revenue</v>
      </c>
      <c r="J24867" s="22">
        <f>YEAR(Actuals[[#This Row],[Date]])</f>
        <v>2023</v>
      </c>
      <c r="K24867" s="22">
        <f>MONTH(Actuals[[#This Row],[Date]])</f>
        <v>8</v>
      </c>
      <c r="L24867" s="12"/>
    </row>
    <row r="24868" spans="1:12" x14ac:dyDescent="0.3">
      <c r="A24868">
        <v>11</v>
      </c>
      <c r="B24868">
        <v>22469</v>
      </c>
      <c r="C24868">
        <v>6</v>
      </c>
      <c r="D24868">
        <v>101000</v>
      </c>
      <c r="E24868" s="46">
        <v>45169</v>
      </c>
      <c r="F24868">
        <v>78279.88</v>
      </c>
      <c r="I24868" t="str">
        <f>INDEX(LedgerMapping[[#All],[Level 3]],MATCH(Actuals[[#This Row],[Sub Ledger]],LedgerMapping[[#All],[Sub Ledger]],0))</f>
        <v>Business to Business Revenue</v>
      </c>
      <c r="J24868" s="22">
        <f>YEAR(Actuals[[#This Row],[Date]])</f>
        <v>2023</v>
      </c>
      <c r="K24868" s="22">
        <f>MONTH(Actuals[[#This Row],[Date]])</f>
        <v>8</v>
      </c>
      <c r="L24868" s="12"/>
    </row>
    <row r="24869" spans="1:12" x14ac:dyDescent="0.3">
      <c r="A24869">
        <v>12</v>
      </c>
      <c r="B24869">
        <v>22559</v>
      </c>
      <c r="C24869">
        <v>6</v>
      </c>
      <c r="D24869">
        <v>101000</v>
      </c>
      <c r="E24869" s="46">
        <v>45169</v>
      </c>
      <c r="F24869">
        <v>1776.32</v>
      </c>
      <c r="I24869" t="str">
        <f>INDEX(LedgerMapping[[#All],[Level 3]],MATCH(Actuals[[#This Row],[Sub Ledger]],LedgerMapping[[#All],[Sub Ledger]],0))</f>
        <v>Business to Business Revenue</v>
      </c>
      <c r="J24869" s="22">
        <f>YEAR(Actuals[[#This Row],[Date]])</f>
        <v>2023</v>
      </c>
      <c r="K24869" s="22">
        <f>MONTH(Actuals[[#This Row],[Date]])</f>
        <v>8</v>
      </c>
      <c r="L24869" s="12"/>
    </row>
    <row r="24870" spans="1:12" x14ac:dyDescent="0.3">
      <c r="A24870">
        <v>3</v>
      </c>
      <c r="B24870">
        <v>22652</v>
      </c>
      <c r="C24870">
        <v>6</v>
      </c>
      <c r="D24870">
        <v>101000</v>
      </c>
      <c r="E24870" s="46">
        <v>45200</v>
      </c>
      <c r="F24870">
        <v>482263</v>
      </c>
      <c r="I24870" t="str">
        <f>INDEX(LedgerMapping[[#All],[Level 3]],MATCH(Actuals[[#This Row],[Sub Ledger]],LedgerMapping[[#All],[Sub Ledger]],0))</f>
        <v>Business to Business Revenue</v>
      </c>
      <c r="J24870" s="22">
        <f>YEAR(Actuals[[#This Row],[Date]])</f>
        <v>2023</v>
      </c>
      <c r="K24870" s="22">
        <f>MONTH(Actuals[[#This Row],[Date]])</f>
        <v>10</v>
      </c>
      <c r="L24870" s="12"/>
    </row>
    <row r="24871" spans="1:12" x14ac:dyDescent="0.3">
      <c r="A24871">
        <v>4</v>
      </c>
      <c r="B24871">
        <v>22772</v>
      </c>
      <c r="C24871">
        <v>6</v>
      </c>
      <c r="D24871">
        <v>101000</v>
      </c>
      <c r="E24871" s="46">
        <v>45200</v>
      </c>
      <c r="F24871">
        <v>257906</v>
      </c>
      <c r="I24871" t="str">
        <f>INDEX(LedgerMapping[[#All],[Level 3]],MATCH(Actuals[[#This Row],[Sub Ledger]],LedgerMapping[[#All],[Sub Ledger]],0))</f>
        <v>Business to Business Revenue</v>
      </c>
      <c r="J24871" s="22">
        <f>YEAR(Actuals[[#This Row],[Date]])</f>
        <v>2023</v>
      </c>
      <c r="K24871" s="22">
        <f>MONTH(Actuals[[#This Row],[Date]])</f>
        <v>10</v>
      </c>
      <c r="L24871" s="12"/>
    </row>
    <row r="24872" spans="1:12" x14ac:dyDescent="0.3">
      <c r="A24872">
        <v>5</v>
      </c>
      <c r="B24872">
        <v>22864</v>
      </c>
      <c r="C24872">
        <v>6</v>
      </c>
      <c r="D24872">
        <v>101000</v>
      </c>
      <c r="E24872" s="46">
        <v>45200</v>
      </c>
      <c r="F24872">
        <v>379768</v>
      </c>
      <c r="I24872" t="str">
        <f>INDEX(LedgerMapping[[#All],[Level 3]],MATCH(Actuals[[#This Row],[Sub Ledger]],LedgerMapping[[#All],[Sub Ledger]],0))</f>
        <v>Business to Business Revenue</v>
      </c>
      <c r="J24872" s="22">
        <f>YEAR(Actuals[[#This Row],[Date]])</f>
        <v>2023</v>
      </c>
      <c r="K24872" s="22">
        <f>MONTH(Actuals[[#This Row],[Date]])</f>
        <v>10</v>
      </c>
      <c r="L24872" s="12"/>
    </row>
    <row r="24873" spans="1:12" x14ac:dyDescent="0.3">
      <c r="A24873">
        <v>6</v>
      </c>
      <c r="B24873">
        <v>23061</v>
      </c>
      <c r="C24873">
        <v>6</v>
      </c>
      <c r="D24873">
        <v>101000</v>
      </c>
      <c r="E24873" s="46">
        <v>45200</v>
      </c>
      <c r="F24873">
        <v>207726</v>
      </c>
      <c r="I24873" t="str">
        <f>INDEX(LedgerMapping[[#All],[Level 3]],MATCH(Actuals[[#This Row],[Sub Ledger]],LedgerMapping[[#All],[Sub Ledger]],0))</f>
        <v>Business to Business Revenue</v>
      </c>
      <c r="J24873" s="22">
        <f>YEAR(Actuals[[#This Row],[Date]])</f>
        <v>2023</v>
      </c>
      <c r="K24873" s="22">
        <f>MONTH(Actuals[[#This Row],[Date]])</f>
        <v>10</v>
      </c>
      <c r="L24873" s="12"/>
    </row>
    <row r="24874" spans="1:12" x14ac:dyDescent="0.3">
      <c r="A24874">
        <v>7</v>
      </c>
      <c r="B24874">
        <v>23154</v>
      </c>
      <c r="C24874">
        <v>6</v>
      </c>
      <c r="D24874">
        <v>101000</v>
      </c>
      <c r="E24874" s="46">
        <v>45200</v>
      </c>
      <c r="F24874">
        <v>263574</v>
      </c>
      <c r="I24874" t="str">
        <f>INDEX(LedgerMapping[[#All],[Level 3]],MATCH(Actuals[[#This Row],[Sub Ledger]],LedgerMapping[[#All],[Sub Ledger]],0))</f>
        <v>Business to Business Revenue</v>
      </c>
      <c r="J24874" s="22">
        <f>YEAR(Actuals[[#This Row],[Date]])</f>
        <v>2023</v>
      </c>
      <c r="K24874" s="22">
        <f>MONTH(Actuals[[#This Row],[Date]])</f>
        <v>10</v>
      </c>
      <c r="L24874" s="12"/>
    </row>
    <row r="24875" spans="1:12" x14ac:dyDescent="0.3">
      <c r="A24875">
        <v>8</v>
      </c>
      <c r="B24875">
        <v>23274</v>
      </c>
      <c r="C24875">
        <v>6</v>
      </c>
      <c r="D24875">
        <v>101000</v>
      </c>
      <c r="E24875" s="46">
        <v>45200</v>
      </c>
      <c r="F24875">
        <v>801926.63</v>
      </c>
      <c r="I24875" t="str">
        <f>INDEX(LedgerMapping[[#All],[Level 3]],MATCH(Actuals[[#This Row],[Sub Ledger]],LedgerMapping[[#All],[Sub Ledger]],0))</f>
        <v>Business to Business Revenue</v>
      </c>
      <c r="J24875" s="22">
        <f>YEAR(Actuals[[#This Row],[Date]])</f>
        <v>2023</v>
      </c>
      <c r="K24875" s="22">
        <f>MONTH(Actuals[[#This Row],[Date]])</f>
        <v>10</v>
      </c>
      <c r="L24875" s="12"/>
    </row>
    <row r="24876" spans="1:12" x14ac:dyDescent="0.3">
      <c r="A24876">
        <v>11</v>
      </c>
      <c r="B24876">
        <v>23474</v>
      </c>
      <c r="C24876">
        <v>6</v>
      </c>
      <c r="D24876">
        <v>101000</v>
      </c>
      <c r="E24876" s="46">
        <v>45200</v>
      </c>
      <c r="F24876">
        <v>72410.62</v>
      </c>
      <c r="I24876" t="str">
        <f>INDEX(LedgerMapping[[#All],[Level 3]],MATCH(Actuals[[#This Row],[Sub Ledger]],LedgerMapping[[#All],[Sub Ledger]],0))</f>
        <v>Business to Business Revenue</v>
      </c>
      <c r="J24876" s="22">
        <f>YEAR(Actuals[[#This Row],[Date]])</f>
        <v>2023</v>
      </c>
      <c r="K24876" s="22">
        <f>MONTH(Actuals[[#This Row],[Date]])</f>
        <v>10</v>
      </c>
      <c r="L24876" s="12"/>
    </row>
    <row r="24877" spans="1:12" x14ac:dyDescent="0.3">
      <c r="A24877">
        <v>12</v>
      </c>
      <c r="B24877">
        <v>23563</v>
      </c>
      <c r="C24877">
        <v>6</v>
      </c>
      <c r="D24877">
        <v>101000</v>
      </c>
      <c r="E24877" s="46">
        <v>45200</v>
      </c>
      <c r="F24877">
        <v>3711.47</v>
      </c>
      <c r="I24877" t="str">
        <f>INDEX(LedgerMapping[[#All],[Level 3]],MATCH(Actuals[[#This Row],[Sub Ledger]],LedgerMapping[[#All],[Sub Ledger]],0))</f>
        <v>Business to Business Revenue</v>
      </c>
      <c r="J24877" s="22">
        <f>YEAR(Actuals[[#This Row],[Date]])</f>
        <v>2023</v>
      </c>
      <c r="K24877" s="22">
        <f>MONTH(Actuals[[#This Row],[Date]])</f>
        <v>10</v>
      </c>
      <c r="L24877" s="12"/>
    </row>
    <row r="24878" spans="1:12" x14ac:dyDescent="0.3">
      <c r="A24878">
        <v>3</v>
      </c>
      <c r="B24878">
        <v>23656</v>
      </c>
      <c r="C24878">
        <v>6</v>
      </c>
      <c r="D24878">
        <v>101000</v>
      </c>
      <c r="E24878" s="46">
        <v>45230</v>
      </c>
      <c r="F24878">
        <v>461698</v>
      </c>
      <c r="I24878" t="str">
        <f>INDEX(LedgerMapping[[#All],[Level 3]],MATCH(Actuals[[#This Row],[Sub Ledger]],LedgerMapping[[#All],[Sub Ledger]],0))</f>
        <v>Business to Business Revenue</v>
      </c>
      <c r="J24878" s="22">
        <f>YEAR(Actuals[[#This Row],[Date]])</f>
        <v>2023</v>
      </c>
      <c r="K24878" s="22">
        <f>MONTH(Actuals[[#This Row],[Date]])</f>
        <v>10</v>
      </c>
      <c r="L24878" s="12"/>
    </row>
    <row r="24879" spans="1:12" x14ac:dyDescent="0.3">
      <c r="A24879">
        <v>4</v>
      </c>
      <c r="B24879">
        <v>23776</v>
      </c>
      <c r="C24879">
        <v>6</v>
      </c>
      <c r="D24879">
        <v>101000</v>
      </c>
      <c r="E24879" s="46">
        <v>45230</v>
      </c>
      <c r="F24879">
        <v>391175</v>
      </c>
      <c r="I24879" t="str">
        <f>INDEX(LedgerMapping[[#All],[Level 3]],MATCH(Actuals[[#This Row],[Sub Ledger]],LedgerMapping[[#All],[Sub Ledger]],0))</f>
        <v>Business to Business Revenue</v>
      </c>
      <c r="J24879" s="22">
        <f>YEAR(Actuals[[#This Row],[Date]])</f>
        <v>2023</v>
      </c>
      <c r="K24879" s="22">
        <f>MONTH(Actuals[[#This Row],[Date]])</f>
        <v>10</v>
      </c>
      <c r="L24879" s="12"/>
    </row>
    <row r="24880" spans="1:12" x14ac:dyDescent="0.3">
      <c r="A24880">
        <v>5</v>
      </c>
      <c r="B24880">
        <v>23869</v>
      </c>
      <c r="C24880">
        <v>6</v>
      </c>
      <c r="D24880">
        <v>101000</v>
      </c>
      <c r="E24880" s="46">
        <v>45230</v>
      </c>
      <c r="F24880">
        <v>453341</v>
      </c>
      <c r="I24880" t="str">
        <f>INDEX(LedgerMapping[[#All],[Level 3]],MATCH(Actuals[[#This Row],[Sub Ledger]],LedgerMapping[[#All],[Sub Ledger]],0))</f>
        <v>Business to Business Revenue</v>
      </c>
      <c r="J24880" s="22">
        <f>YEAR(Actuals[[#This Row],[Date]])</f>
        <v>2023</v>
      </c>
      <c r="K24880" s="22">
        <f>MONTH(Actuals[[#This Row],[Date]])</f>
        <v>10</v>
      </c>
      <c r="L24880" s="12"/>
    </row>
    <row r="24881" spans="1:12" x14ac:dyDescent="0.3">
      <c r="A24881">
        <v>6</v>
      </c>
      <c r="B24881">
        <v>24065</v>
      </c>
      <c r="C24881">
        <v>6</v>
      </c>
      <c r="D24881">
        <v>101000</v>
      </c>
      <c r="E24881" s="46">
        <v>45230</v>
      </c>
      <c r="F24881">
        <v>255540</v>
      </c>
      <c r="I24881" t="str">
        <f>INDEX(LedgerMapping[[#All],[Level 3]],MATCH(Actuals[[#This Row],[Sub Ledger]],LedgerMapping[[#All],[Sub Ledger]],0))</f>
        <v>Business to Business Revenue</v>
      </c>
      <c r="J24881" s="22">
        <f>YEAR(Actuals[[#This Row],[Date]])</f>
        <v>2023</v>
      </c>
      <c r="K24881" s="22">
        <f>MONTH(Actuals[[#This Row],[Date]])</f>
        <v>10</v>
      </c>
      <c r="L24881" s="12"/>
    </row>
    <row r="24882" spans="1:12" x14ac:dyDescent="0.3">
      <c r="A24882">
        <v>7</v>
      </c>
      <c r="B24882">
        <v>24157</v>
      </c>
      <c r="C24882">
        <v>6</v>
      </c>
      <c r="D24882">
        <v>101000</v>
      </c>
      <c r="E24882" s="46">
        <v>45230</v>
      </c>
      <c r="F24882">
        <v>979234</v>
      </c>
      <c r="I24882" t="str">
        <f>INDEX(LedgerMapping[[#All],[Level 3]],MATCH(Actuals[[#This Row],[Sub Ledger]],LedgerMapping[[#All],[Sub Ledger]],0))</f>
        <v>Business to Business Revenue</v>
      </c>
      <c r="J24882" s="22">
        <f>YEAR(Actuals[[#This Row],[Date]])</f>
        <v>2023</v>
      </c>
      <c r="K24882" s="22">
        <f>MONTH(Actuals[[#This Row],[Date]])</f>
        <v>10</v>
      </c>
      <c r="L24882" s="12"/>
    </row>
    <row r="24883" spans="1:12" x14ac:dyDescent="0.3">
      <c r="A24883">
        <v>8</v>
      </c>
      <c r="B24883">
        <v>24276</v>
      </c>
      <c r="C24883">
        <v>6</v>
      </c>
      <c r="D24883">
        <v>101000</v>
      </c>
      <c r="E24883" s="46">
        <v>45230</v>
      </c>
      <c r="F24883">
        <v>851739.68</v>
      </c>
      <c r="I24883" t="str">
        <f>INDEX(LedgerMapping[[#All],[Level 3]],MATCH(Actuals[[#This Row],[Sub Ledger]],LedgerMapping[[#All],[Sub Ledger]],0))</f>
        <v>Business to Business Revenue</v>
      </c>
      <c r="J24883" s="22">
        <f>YEAR(Actuals[[#This Row],[Date]])</f>
        <v>2023</v>
      </c>
      <c r="K24883" s="22">
        <f>MONTH(Actuals[[#This Row],[Date]])</f>
        <v>10</v>
      </c>
      <c r="L24883" s="12"/>
    </row>
    <row r="24884" spans="1:12" x14ac:dyDescent="0.3">
      <c r="A24884">
        <v>11</v>
      </c>
      <c r="B24884">
        <v>24477</v>
      </c>
      <c r="C24884">
        <v>6</v>
      </c>
      <c r="D24884">
        <v>101000</v>
      </c>
      <c r="E24884" s="46">
        <v>45230</v>
      </c>
      <c r="F24884">
        <v>241211.64</v>
      </c>
      <c r="I24884" t="str">
        <f>INDEX(LedgerMapping[[#All],[Level 3]],MATCH(Actuals[[#This Row],[Sub Ledger]],LedgerMapping[[#All],[Sub Ledger]],0))</f>
        <v>Business to Business Revenue</v>
      </c>
      <c r="J24884" s="22">
        <f>YEAR(Actuals[[#This Row],[Date]])</f>
        <v>2023</v>
      </c>
      <c r="K24884" s="22">
        <f>MONTH(Actuals[[#This Row],[Date]])</f>
        <v>10</v>
      </c>
      <c r="L24884" s="12"/>
    </row>
    <row r="24885" spans="1:12" x14ac:dyDescent="0.3">
      <c r="A24885">
        <v>12</v>
      </c>
      <c r="B24885">
        <v>24593</v>
      </c>
      <c r="C24885">
        <v>6</v>
      </c>
      <c r="D24885">
        <v>101000</v>
      </c>
      <c r="E24885" s="46">
        <v>45230</v>
      </c>
      <c r="F24885">
        <v>7760.48</v>
      </c>
      <c r="I24885" t="str">
        <f>INDEX(LedgerMapping[[#All],[Level 3]],MATCH(Actuals[[#This Row],[Sub Ledger]],LedgerMapping[[#All],[Sub Ledger]],0))</f>
        <v>Business to Business Revenue</v>
      </c>
      <c r="J24885" s="22">
        <f>YEAR(Actuals[[#This Row],[Date]])</f>
        <v>2023</v>
      </c>
      <c r="K24885" s="22">
        <f>MONTH(Actuals[[#This Row],[Date]])</f>
        <v>10</v>
      </c>
      <c r="L24885" s="12"/>
    </row>
    <row r="24886" spans="1:12" x14ac:dyDescent="0.3">
      <c r="A24886">
        <v>3</v>
      </c>
      <c r="B24886">
        <v>24686</v>
      </c>
      <c r="C24886">
        <v>6</v>
      </c>
      <c r="D24886">
        <v>101000</v>
      </c>
      <c r="E24886" s="46">
        <v>45261</v>
      </c>
      <c r="F24886">
        <v>334789</v>
      </c>
      <c r="I24886" t="str">
        <f>INDEX(LedgerMapping[[#All],[Level 3]],MATCH(Actuals[[#This Row],[Sub Ledger]],LedgerMapping[[#All],[Sub Ledger]],0))</f>
        <v>Business to Business Revenue</v>
      </c>
      <c r="J24886" s="22">
        <f>YEAR(Actuals[[#This Row],[Date]])</f>
        <v>2023</v>
      </c>
      <c r="K24886" s="22">
        <f>MONTH(Actuals[[#This Row],[Date]])</f>
        <v>12</v>
      </c>
      <c r="L24886" s="12"/>
    </row>
    <row r="24887" spans="1:12" x14ac:dyDescent="0.3">
      <c r="A24887">
        <v>4</v>
      </c>
      <c r="B24887">
        <v>24805</v>
      </c>
      <c r="C24887">
        <v>6</v>
      </c>
      <c r="D24887">
        <v>101000</v>
      </c>
      <c r="E24887" s="46">
        <v>45261</v>
      </c>
      <c r="F24887">
        <v>84573</v>
      </c>
      <c r="I24887" t="str">
        <f>INDEX(LedgerMapping[[#All],[Level 3]],MATCH(Actuals[[#This Row],[Sub Ledger]],LedgerMapping[[#All],[Sub Ledger]],0))</f>
        <v>Business to Business Revenue</v>
      </c>
      <c r="J24887" s="22">
        <f>YEAR(Actuals[[#This Row],[Date]])</f>
        <v>2023</v>
      </c>
      <c r="K24887" s="22">
        <f>MONTH(Actuals[[#This Row],[Date]])</f>
        <v>12</v>
      </c>
      <c r="L24887" s="12"/>
    </row>
    <row r="24888" spans="1:12" x14ac:dyDescent="0.3">
      <c r="A24888">
        <v>5</v>
      </c>
      <c r="B24888">
        <v>24898</v>
      </c>
      <c r="C24888">
        <v>6</v>
      </c>
      <c r="D24888">
        <v>101000</v>
      </c>
      <c r="E24888" s="46">
        <v>45261</v>
      </c>
      <c r="F24888">
        <v>393699</v>
      </c>
      <c r="I24888" t="str">
        <f>INDEX(LedgerMapping[[#All],[Level 3]],MATCH(Actuals[[#This Row],[Sub Ledger]],LedgerMapping[[#All],[Sub Ledger]],0))</f>
        <v>Business to Business Revenue</v>
      </c>
      <c r="J24888" s="22">
        <f>YEAR(Actuals[[#This Row],[Date]])</f>
        <v>2023</v>
      </c>
      <c r="K24888" s="22">
        <f>MONTH(Actuals[[#This Row],[Date]])</f>
        <v>12</v>
      </c>
      <c r="L24888" s="12"/>
    </row>
    <row r="24889" spans="1:12" x14ac:dyDescent="0.3">
      <c r="A24889">
        <v>6</v>
      </c>
      <c r="B24889">
        <v>25095</v>
      </c>
      <c r="C24889">
        <v>6</v>
      </c>
      <c r="D24889">
        <v>101000</v>
      </c>
      <c r="E24889" s="46">
        <v>45261</v>
      </c>
      <c r="F24889">
        <v>179100</v>
      </c>
      <c r="I24889" t="str">
        <f>INDEX(LedgerMapping[[#All],[Level 3]],MATCH(Actuals[[#This Row],[Sub Ledger]],LedgerMapping[[#All],[Sub Ledger]],0))</f>
        <v>Business to Business Revenue</v>
      </c>
      <c r="J24889" s="22">
        <f>YEAR(Actuals[[#This Row],[Date]])</f>
        <v>2023</v>
      </c>
      <c r="K24889" s="22">
        <f>MONTH(Actuals[[#This Row],[Date]])</f>
        <v>12</v>
      </c>
      <c r="L24889" s="12"/>
    </row>
    <row r="24890" spans="1:12" x14ac:dyDescent="0.3">
      <c r="A24890">
        <v>7</v>
      </c>
      <c r="B24890">
        <v>25188</v>
      </c>
      <c r="C24890">
        <v>6</v>
      </c>
      <c r="D24890">
        <v>101000</v>
      </c>
      <c r="E24890" s="46">
        <v>45261</v>
      </c>
      <c r="F24890">
        <v>606666</v>
      </c>
      <c r="I24890" t="str">
        <f>INDEX(LedgerMapping[[#All],[Level 3]],MATCH(Actuals[[#This Row],[Sub Ledger]],LedgerMapping[[#All],[Sub Ledger]],0))</f>
        <v>Business to Business Revenue</v>
      </c>
      <c r="J24890" s="22">
        <f>YEAR(Actuals[[#This Row],[Date]])</f>
        <v>2023</v>
      </c>
      <c r="K24890" s="22">
        <f>MONTH(Actuals[[#This Row],[Date]])</f>
        <v>12</v>
      </c>
      <c r="L24890" s="12"/>
    </row>
    <row r="24891" spans="1:12" x14ac:dyDescent="0.3">
      <c r="A24891">
        <v>8</v>
      </c>
      <c r="B24891">
        <v>25308</v>
      </c>
      <c r="C24891">
        <v>6</v>
      </c>
      <c r="D24891">
        <v>101000</v>
      </c>
      <c r="E24891" s="46">
        <v>45261</v>
      </c>
      <c r="F24891">
        <v>806213.07</v>
      </c>
      <c r="I24891" t="str">
        <f>INDEX(LedgerMapping[[#All],[Level 3]],MATCH(Actuals[[#This Row],[Sub Ledger]],LedgerMapping[[#All],[Sub Ledger]],0))</f>
        <v>Business to Business Revenue</v>
      </c>
      <c r="J24891" s="22">
        <f>YEAR(Actuals[[#This Row],[Date]])</f>
        <v>2023</v>
      </c>
      <c r="K24891" s="22">
        <f>MONTH(Actuals[[#This Row],[Date]])</f>
        <v>12</v>
      </c>
      <c r="L24891" s="12"/>
    </row>
    <row r="24892" spans="1:12" x14ac:dyDescent="0.3">
      <c r="A24892">
        <v>11</v>
      </c>
      <c r="B24892">
        <v>25508</v>
      </c>
      <c r="C24892">
        <v>6</v>
      </c>
      <c r="D24892">
        <v>101000</v>
      </c>
      <c r="E24892" s="46">
        <v>45261</v>
      </c>
      <c r="F24892">
        <v>111559.22</v>
      </c>
      <c r="I24892" t="str">
        <f>INDEX(LedgerMapping[[#All],[Level 3]],MATCH(Actuals[[#This Row],[Sub Ledger]],LedgerMapping[[#All],[Sub Ledger]],0))</f>
        <v>Business to Business Revenue</v>
      </c>
      <c r="J24892" s="22">
        <f>YEAR(Actuals[[#This Row],[Date]])</f>
        <v>2023</v>
      </c>
      <c r="K24892" s="22">
        <f>MONTH(Actuals[[#This Row],[Date]])</f>
        <v>12</v>
      </c>
      <c r="L24892" s="12"/>
    </row>
    <row r="24893" spans="1:12" x14ac:dyDescent="0.3">
      <c r="A24893">
        <v>12</v>
      </c>
      <c r="B24893">
        <v>25624</v>
      </c>
      <c r="C24893">
        <v>6</v>
      </c>
      <c r="D24893">
        <v>101000</v>
      </c>
      <c r="E24893" s="46">
        <v>45261</v>
      </c>
      <c r="F24893">
        <v>1457.17</v>
      </c>
      <c r="I24893" t="str">
        <f>INDEX(LedgerMapping[[#All],[Level 3]],MATCH(Actuals[[#This Row],[Sub Ledger]],LedgerMapping[[#All],[Sub Ledger]],0))</f>
        <v>Business to Business Revenue</v>
      </c>
      <c r="J24893" s="22">
        <f>YEAR(Actuals[[#This Row],[Date]])</f>
        <v>2023</v>
      </c>
      <c r="K24893" s="22">
        <f>MONTH(Actuals[[#This Row],[Date]])</f>
        <v>12</v>
      </c>
      <c r="L24893" s="12"/>
    </row>
    <row r="24894" spans="1:12" x14ac:dyDescent="0.3">
      <c r="A24894">
        <v>3</v>
      </c>
      <c r="B24894">
        <v>25745</v>
      </c>
      <c r="C24894">
        <v>6</v>
      </c>
      <c r="D24894">
        <v>101000</v>
      </c>
      <c r="E24894" s="46">
        <v>45291</v>
      </c>
      <c r="F24894">
        <v>319739</v>
      </c>
      <c r="I24894" t="str">
        <f>INDEX(LedgerMapping[[#All],[Level 3]],MATCH(Actuals[[#This Row],[Sub Ledger]],LedgerMapping[[#All],[Sub Ledger]],0))</f>
        <v>Business to Business Revenue</v>
      </c>
      <c r="J24894" s="22">
        <f>YEAR(Actuals[[#This Row],[Date]])</f>
        <v>2023</v>
      </c>
      <c r="K24894" s="22">
        <f>MONTH(Actuals[[#This Row],[Date]])</f>
        <v>12</v>
      </c>
      <c r="L24894" s="12"/>
    </row>
    <row r="24895" spans="1:12" x14ac:dyDescent="0.3">
      <c r="A24895">
        <v>4</v>
      </c>
      <c r="B24895">
        <v>25867</v>
      </c>
      <c r="C24895">
        <v>6</v>
      </c>
      <c r="D24895">
        <v>101000</v>
      </c>
      <c r="E24895" s="46">
        <v>45291</v>
      </c>
      <c r="F24895">
        <v>484806</v>
      </c>
      <c r="I24895" t="str">
        <f>INDEX(LedgerMapping[[#All],[Level 3]],MATCH(Actuals[[#This Row],[Sub Ledger]],LedgerMapping[[#All],[Sub Ledger]],0))</f>
        <v>Business to Business Revenue</v>
      </c>
      <c r="J24895" s="22">
        <f>YEAR(Actuals[[#This Row],[Date]])</f>
        <v>2023</v>
      </c>
      <c r="K24895" s="22">
        <f>MONTH(Actuals[[#This Row],[Date]])</f>
        <v>12</v>
      </c>
      <c r="L24895" s="12"/>
    </row>
    <row r="24896" spans="1:12" x14ac:dyDescent="0.3">
      <c r="A24896">
        <v>5</v>
      </c>
      <c r="B24896">
        <v>25962</v>
      </c>
      <c r="C24896">
        <v>6</v>
      </c>
      <c r="D24896">
        <v>101000</v>
      </c>
      <c r="E24896" s="46">
        <v>45291</v>
      </c>
      <c r="F24896">
        <v>300467</v>
      </c>
      <c r="I24896" t="str">
        <f>INDEX(LedgerMapping[[#All],[Level 3]],MATCH(Actuals[[#This Row],[Sub Ledger]],LedgerMapping[[#All],[Sub Ledger]],0))</f>
        <v>Business to Business Revenue</v>
      </c>
      <c r="J24896" s="22">
        <f>YEAR(Actuals[[#This Row],[Date]])</f>
        <v>2023</v>
      </c>
      <c r="K24896" s="22">
        <f>MONTH(Actuals[[#This Row],[Date]])</f>
        <v>12</v>
      </c>
      <c r="L24896" s="12"/>
    </row>
    <row r="24897" spans="1:12" x14ac:dyDescent="0.3">
      <c r="A24897">
        <v>6</v>
      </c>
      <c r="B24897">
        <v>26161</v>
      </c>
      <c r="C24897">
        <v>6</v>
      </c>
      <c r="D24897">
        <v>101000</v>
      </c>
      <c r="E24897" s="46">
        <v>45291</v>
      </c>
      <c r="F24897">
        <v>205288</v>
      </c>
      <c r="I24897" t="str">
        <f>INDEX(LedgerMapping[[#All],[Level 3]],MATCH(Actuals[[#This Row],[Sub Ledger]],LedgerMapping[[#All],[Sub Ledger]],0))</f>
        <v>Business to Business Revenue</v>
      </c>
      <c r="J24897" s="22">
        <f>YEAR(Actuals[[#This Row],[Date]])</f>
        <v>2023</v>
      </c>
      <c r="K24897" s="22">
        <f>MONTH(Actuals[[#This Row],[Date]])</f>
        <v>12</v>
      </c>
      <c r="L24897" s="12"/>
    </row>
    <row r="24898" spans="1:12" x14ac:dyDescent="0.3">
      <c r="A24898">
        <v>7</v>
      </c>
      <c r="B24898">
        <v>26256</v>
      </c>
      <c r="C24898">
        <v>6</v>
      </c>
      <c r="D24898">
        <v>101000</v>
      </c>
      <c r="E24898" s="46">
        <v>45291</v>
      </c>
      <c r="F24898">
        <v>855751</v>
      </c>
      <c r="I24898" t="str">
        <f>INDEX(LedgerMapping[[#All],[Level 3]],MATCH(Actuals[[#This Row],[Sub Ledger]],LedgerMapping[[#All],[Sub Ledger]],0))</f>
        <v>Business to Business Revenue</v>
      </c>
      <c r="J24898" s="22">
        <f>YEAR(Actuals[[#This Row],[Date]])</f>
        <v>2023</v>
      </c>
      <c r="K24898" s="22">
        <f>MONTH(Actuals[[#This Row],[Date]])</f>
        <v>12</v>
      </c>
      <c r="L24898" s="12"/>
    </row>
    <row r="24899" spans="1:12" x14ac:dyDescent="0.3">
      <c r="A24899">
        <v>8</v>
      </c>
      <c r="B24899">
        <v>26377</v>
      </c>
      <c r="C24899">
        <v>6</v>
      </c>
      <c r="D24899">
        <v>101000</v>
      </c>
      <c r="E24899" s="46">
        <v>45291</v>
      </c>
      <c r="F24899">
        <v>931342.68</v>
      </c>
      <c r="I24899" t="str">
        <f>INDEX(LedgerMapping[[#All],[Level 3]],MATCH(Actuals[[#This Row],[Sub Ledger]],LedgerMapping[[#All],[Sub Ledger]],0))</f>
        <v>Business to Business Revenue</v>
      </c>
      <c r="J24899" s="22">
        <f>YEAR(Actuals[[#This Row],[Date]])</f>
        <v>2023</v>
      </c>
      <c r="K24899" s="22">
        <f>MONTH(Actuals[[#This Row],[Date]])</f>
        <v>12</v>
      </c>
      <c r="L24899" s="12"/>
    </row>
    <row r="24900" spans="1:12" x14ac:dyDescent="0.3">
      <c r="A24900">
        <v>11</v>
      </c>
      <c r="B24900">
        <v>26580</v>
      </c>
      <c r="C24900">
        <v>6</v>
      </c>
      <c r="D24900">
        <v>101000</v>
      </c>
      <c r="E24900" s="46">
        <v>45291</v>
      </c>
      <c r="F24900">
        <v>70886.12</v>
      </c>
      <c r="I24900" t="str">
        <f>INDEX(LedgerMapping[[#All],[Level 3]],MATCH(Actuals[[#This Row],[Sub Ledger]],LedgerMapping[[#All],[Sub Ledger]],0))</f>
        <v>Business to Business Revenue</v>
      </c>
      <c r="J24900" s="22">
        <f>YEAR(Actuals[[#This Row],[Date]])</f>
        <v>2023</v>
      </c>
      <c r="K24900" s="22">
        <f>MONTH(Actuals[[#This Row],[Date]])</f>
        <v>12</v>
      </c>
      <c r="L24900" s="12"/>
    </row>
    <row r="24901" spans="1:12" x14ac:dyDescent="0.3">
      <c r="A24901">
        <v>12</v>
      </c>
      <c r="B24901">
        <v>26672</v>
      </c>
      <c r="C24901">
        <v>6</v>
      </c>
      <c r="D24901">
        <v>101000</v>
      </c>
      <c r="E24901" s="46">
        <v>45291</v>
      </c>
      <c r="F24901">
        <v>250049.04</v>
      </c>
      <c r="I24901" t="str">
        <f>INDEX(LedgerMapping[[#All],[Level 3]],MATCH(Actuals[[#This Row],[Sub Ledger]],LedgerMapping[[#All],[Sub Ledger]],0))</f>
        <v>Business to Business Revenue</v>
      </c>
      <c r="J24901" s="22">
        <f>YEAR(Actuals[[#This Row],[Date]])</f>
        <v>2023</v>
      </c>
      <c r="K24901" s="22">
        <f>MONTH(Actuals[[#This Row],[Date]])</f>
        <v>12</v>
      </c>
      <c r="L24901" s="12"/>
    </row>
    <row r="24902" spans="1:12" x14ac:dyDescent="0.3">
      <c r="A24902">
        <v>13</v>
      </c>
      <c r="B24902">
        <v>26790</v>
      </c>
      <c r="C24902">
        <v>6</v>
      </c>
      <c r="D24902">
        <v>101000</v>
      </c>
      <c r="E24902" s="46">
        <v>45291</v>
      </c>
      <c r="F24902">
        <v>124015.84</v>
      </c>
      <c r="I24902" t="str">
        <f>INDEX(LedgerMapping[[#All],[Level 3]],MATCH(Actuals[[#This Row],[Sub Ledger]],LedgerMapping[[#All],[Sub Ledger]],0))</f>
        <v>Business to Business Revenue</v>
      </c>
      <c r="J24902" s="22">
        <f>YEAR(Actuals[[#This Row],[Date]])</f>
        <v>2023</v>
      </c>
      <c r="K24902" s="22">
        <f>MONTH(Actuals[[#This Row],[Date]])</f>
        <v>12</v>
      </c>
      <c r="L24902" s="12"/>
    </row>
    <row r="24903" spans="1:12" x14ac:dyDescent="0.3">
      <c r="A24903">
        <v>3</v>
      </c>
      <c r="B24903">
        <v>26883</v>
      </c>
      <c r="C24903">
        <v>6</v>
      </c>
      <c r="D24903">
        <v>101000</v>
      </c>
      <c r="E24903" s="46">
        <v>45322</v>
      </c>
      <c r="F24903">
        <v>419318</v>
      </c>
      <c r="I24903" t="str">
        <f>INDEX(LedgerMapping[[#All],[Level 3]],MATCH(Actuals[[#This Row],[Sub Ledger]],LedgerMapping[[#All],[Sub Ledger]],0))</f>
        <v>Business to Business Revenue</v>
      </c>
      <c r="J24903" s="22">
        <f>YEAR(Actuals[[#This Row],[Date]])</f>
        <v>2024</v>
      </c>
      <c r="K24903" s="22">
        <f>MONTH(Actuals[[#This Row],[Date]])</f>
        <v>1</v>
      </c>
      <c r="L24903" s="12"/>
    </row>
    <row r="24904" spans="1:12" x14ac:dyDescent="0.3">
      <c r="A24904">
        <v>4</v>
      </c>
      <c r="B24904">
        <v>27002</v>
      </c>
      <c r="C24904">
        <v>6</v>
      </c>
      <c r="D24904">
        <v>101000</v>
      </c>
      <c r="E24904" s="46">
        <v>45322</v>
      </c>
      <c r="F24904">
        <v>608904</v>
      </c>
      <c r="I24904" t="str">
        <f>INDEX(LedgerMapping[[#All],[Level 3]],MATCH(Actuals[[#This Row],[Sub Ledger]],LedgerMapping[[#All],[Sub Ledger]],0))</f>
        <v>Business to Business Revenue</v>
      </c>
      <c r="J24904" s="22">
        <f>YEAR(Actuals[[#This Row],[Date]])</f>
        <v>2024</v>
      </c>
      <c r="K24904" s="22">
        <f>MONTH(Actuals[[#This Row],[Date]])</f>
        <v>1</v>
      </c>
      <c r="L24904" s="12"/>
    </row>
    <row r="24905" spans="1:12" x14ac:dyDescent="0.3">
      <c r="A24905">
        <v>5</v>
      </c>
      <c r="B24905">
        <v>27093</v>
      </c>
      <c r="C24905">
        <v>6</v>
      </c>
      <c r="D24905">
        <v>101000</v>
      </c>
      <c r="E24905" s="46">
        <v>45322</v>
      </c>
      <c r="F24905">
        <v>549789</v>
      </c>
      <c r="I24905" t="str">
        <f>INDEX(LedgerMapping[[#All],[Level 3]],MATCH(Actuals[[#This Row],[Sub Ledger]],LedgerMapping[[#All],[Sub Ledger]],0))</f>
        <v>Business to Business Revenue</v>
      </c>
      <c r="J24905" s="22">
        <f>YEAR(Actuals[[#This Row],[Date]])</f>
        <v>2024</v>
      </c>
      <c r="K24905" s="22">
        <f>MONTH(Actuals[[#This Row],[Date]])</f>
        <v>1</v>
      </c>
      <c r="L24905" s="12"/>
    </row>
    <row r="24906" spans="1:12" x14ac:dyDescent="0.3">
      <c r="A24906">
        <v>6</v>
      </c>
      <c r="B24906">
        <v>27290</v>
      </c>
      <c r="C24906">
        <v>6</v>
      </c>
      <c r="D24906">
        <v>101000</v>
      </c>
      <c r="E24906" s="46">
        <v>45322</v>
      </c>
      <c r="F24906">
        <v>341120</v>
      </c>
      <c r="I24906" t="str">
        <f>INDEX(LedgerMapping[[#All],[Level 3]],MATCH(Actuals[[#This Row],[Sub Ledger]],LedgerMapping[[#All],[Sub Ledger]],0))</f>
        <v>Business to Business Revenue</v>
      </c>
      <c r="J24906" s="22">
        <f>YEAR(Actuals[[#This Row],[Date]])</f>
        <v>2024</v>
      </c>
      <c r="K24906" s="22">
        <f>MONTH(Actuals[[#This Row],[Date]])</f>
        <v>1</v>
      </c>
      <c r="L24906" s="12"/>
    </row>
    <row r="24907" spans="1:12" x14ac:dyDescent="0.3">
      <c r="A24907">
        <v>7</v>
      </c>
      <c r="B24907">
        <v>27383</v>
      </c>
      <c r="C24907">
        <v>6</v>
      </c>
      <c r="D24907">
        <v>101000</v>
      </c>
      <c r="E24907" s="46">
        <v>45322</v>
      </c>
      <c r="F24907">
        <v>958829</v>
      </c>
      <c r="I24907" t="str">
        <f>INDEX(LedgerMapping[[#All],[Level 3]],MATCH(Actuals[[#This Row],[Sub Ledger]],LedgerMapping[[#All],[Sub Ledger]],0))</f>
        <v>Business to Business Revenue</v>
      </c>
      <c r="J24907" s="22">
        <f>YEAR(Actuals[[#This Row],[Date]])</f>
        <v>2024</v>
      </c>
      <c r="K24907" s="22">
        <f>MONTH(Actuals[[#This Row],[Date]])</f>
        <v>1</v>
      </c>
      <c r="L24907" s="12"/>
    </row>
    <row r="24908" spans="1:12" x14ac:dyDescent="0.3">
      <c r="A24908">
        <v>8</v>
      </c>
      <c r="B24908">
        <v>27503</v>
      </c>
      <c r="C24908">
        <v>6</v>
      </c>
      <c r="D24908">
        <v>101000</v>
      </c>
      <c r="E24908" s="46">
        <v>45322</v>
      </c>
      <c r="F24908">
        <v>1057963.22</v>
      </c>
      <c r="I24908" t="str">
        <f>INDEX(LedgerMapping[[#All],[Level 3]],MATCH(Actuals[[#This Row],[Sub Ledger]],LedgerMapping[[#All],[Sub Ledger]],0))</f>
        <v>Business to Business Revenue</v>
      </c>
      <c r="J24908" s="22">
        <f>YEAR(Actuals[[#This Row],[Date]])</f>
        <v>2024</v>
      </c>
      <c r="K24908" s="22">
        <f>MONTH(Actuals[[#This Row],[Date]])</f>
        <v>1</v>
      </c>
      <c r="L24908" s="12"/>
    </row>
    <row r="24909" spans="1:12" x14ac:dyDescent="0.3">
      <c r="A24909">
        <v>11</v>
      </c>
      <c r="B24909">
        <v>27704</v>
      </c>
      <c r="C24909">
        <v>6</v>
      </c>
      <c r="D24909">
        <v>101000</v>
      </c>
      <c r="E24909" s="46">
        <v>45322</v>
      </c>
      <c r="F24909">
        <v>962958.06</v>
      </c>
      <c r="I24909" t="str">
        <f>INDEX(LedgerMapping[[#All],[Level 3]],MATCH(Actuals[[#This Row],[Sub Ledger]],LedgerMapping[[#All],[Sub Ledger]],0))</f>
        <v>Business to Business Revenue</v>
      </c>
      <c r="J24909" s="22">
        <f>YEAR(Actuals[[#This Row],[Date]])</f>
        <v>2024</v>
      </c>
      <c r="K24909" s="22">
        <f>MONTH(Actuals[[#This Row],[Date]])</f>
        <v>1</v>
      </c>
      <c r="L24909" s="12"/>
    </row>
    <row r="24910" spans="1:12" x14ac:dyDescent="0.3">
      <c r="A24910">
        <v>12</v>
      </c>
      <c r="B24910">
        <v>27823</v>
      </c>
      <c r="C24910">
        <v>6</v>
      </c>
      <c r="D24910">
        <v>101000</v>
      </c>
      <c r="E24910" s="46">
        <v>45322</v>
      </c>
      <c r="F24910">
        <v>345956.14</v>
      </c>
      <c r="I24910" t="str">
        <f>INDEX(LedgerMapping[[#All],[Level 3]],MATCH(Actuals[[#This Row],[Sub Ledger]],LedgerMapping[[#All],[Sub Ledger]],0))</f>
        <v>Business to Business Revenue</v>
      </c>
      <c r="J24910" s="22">
        <f>YEAR(Actuals[[#This Row],[Date]])</f>
        <v>2024</v>
      </c>
      <c r="K24910" s="22">
        <f>MONTH(Actuals[[#This Row],[Date]])</f>
        <v>1</v>
      </c>
      <c r="L24910" s="12"/>
    </row>
    <row r="24911" spans="1:12" x14ac:dyDescent="0.3">
      <c r="A24911">
        <v>13</v>
      </c>
      <c r="B24911">
        <v>27940</v>
      </c>
      <c r="C24911">
        <v>6</v>
      </c>
      <c r="D24911">
        <v>101000</v>
      </c>
      <c r="E24911" s="46">
        <v>45322</v>
      </c>
      <c r="F24911">
        <v>331374.09000000003</v>
      </c>
      <c r="I24911" t="str">
        <f>INDEX(LedgerMapping[[#All],[Level 3]],MATCH(Actuals[[#This Row],[Sub Ledger]],LedgerMapping[[#All],[Sub Ledger]],0))</f>
        <v>Business to Business Revenue</v>
      </c>
      <c r="J24911" s="22">
        <f>YEAR(Actuals[[#This Row],[Date]])</f>
        <v>2024</v>
      </c>
      <c r="K24911" s="22">
        <f>MONTH(Actuals[[#This Row],[Date]])</f>
        <v>1</v>
      </c>
      <c r="L24911" s="12"/>
    </row>
    <row r="24912" spans="1:12" x14ac:dyDescent="0.3">
      <c r="A24912">
        <v>3</v>
      </c>
      <c r="B24912">
        <v>28033</v>
      </c>
      <c r="C24912">
        <v>6</v>
      </c>
      <c r="D24912">
        <v>101000</v>
      </c>
      <c r="E24912" s="46">
        <v>45354</v>
      </c>
      <c r="F24912">
        <v>513368</v>
      </c>
      <c r="I24912" t="str">
        <f>INDEX(LedgerMapping[[#All],[Level 3]],MATCH(Actuals[[#This Row],[Sub Ledger]],LedgerMapping[[#All],[Sub Ledger]],0))</f>
        <v>Business to Business Revenue</v>
      </c>
      <c r="J24912" s="22">
        <f>YEAR(Actuals[[#This Row],[Date]])</f>
        <v>2024</v>
      </c>
      <c r="K24912" s="22">
        <f>MONTH(Actuals[[#This Row],[Date]])</f>
        <v>3</v>
      </c>
      <c r="L24912" s="12"/>
    </row>
    <row r="24913" spans="1:12" x14ac:dyDescent="0.3">
      <c r="A24913">
        <v>4</v>
      </c>
      <c r="B24913">
        <v>28152</v>
      </c>
      <c r="C24913">
        <v>6</v>
      </c>
      <c r="D24913">
        <v>101000</v>
      </c>
      <c r="E24913" s="46">
        <v>45354</v>
      </c>
      <c r="F24913">
        <v>672566</v>
      </c>
      <c r="I24913" t="str">
        <f>INDEX(LedgerMapping[[#All],[Level 3]],MATCH(Actuals[[#This Row],[Sub Ledger]],LedgerMapping[[#All],[Sub Ledger]],0))</f>
        <v>Business to Business Revenue</v>
      </c>
      <c r="J24913" s="22">
        <f>YEAR(Actuals[[#This Row],[Date]])</f>
        <v>2024</v>
      </c>
      <c r="K24913" s="22">
        <f>MONTH(Actuals[[#This Row],[Date]])</f>
        <v>3</v>
      </c>
      <c r="L24913" s="12"/>
    </row>
    <row r="24914" spans="1:12" x14ac:dyDescent="0.3">
      <c r="A24914">
        <v>5</v>
      </c>
      <c r="B24914">
        <v>28245</v>
      </c>
      <c r="C24914">
        <v>6</v>
      </c>
      <c r="D24914">
        <v>101000</v>
      </c>
      <c r="E24914" s="46">
        <v>45354</v>
      </c>
      <c r="F24914">
        <v>647685</v>
      </c>
      <c r="I24914" t="str">
        <f>INDEX(LedgerMapping[[#All],[Level 3]],MATCH(Actuals[[#This Row],[Sub Ledger]],LedgerMapping[[#All],[Sub Ledger]],0))</f>
        <v>Business to Business Revenue</v>
      </c>
      <c r="J24914" s="22">
        <f>YEAR(Actuals[[#This Row],[Date]])</f>
        <v>2024</v>
      </c>
      <c r="K24914" s="22">
        <f>MONTH(Actuals[[#This Row],[Date]])</f>
        <v>3</v>
      </c>
      <c r="L24914" s="12"/>
    </row>
    <row r="24915" spans="1:12" x14ac:dyDescent="0.3">
      <c r="A24915">
        <v>6</v>
      </c>
      <c r="B24915">
        <v>28442</v>
      </c>
      <c r="C24915">
        <v>6</v>
      </c>
      <c r="D24915">
        <v>101000</v>
      </c>
      <c r="E24915" s="46">
        <v>45354</v>
      </c>
      <c r="F24915">
        <v>276502</v>
      </c>
      <c r="I24915" t="str">
        <f>INDEX(LedgerMapping[[#All],[Level 3]],MATCH(Actuals[[#This Row],[Sub Ledger]],LedgerMapping[[#All],[Sub Ledger]],0))</f>
        <v>Business to Business Revenue</v>
      </c>
      <c r="J24915" s="22">
        <f>YEAR(Actuals[[#This Row],[Date]])</f>
        <v>2024</v>
      </c>
      <c r="K24915" s="22">
        <f>MONTH(Actuals[[#This Row],[Date]])</f>
        <v>3</v>
      </c>
      <c r="L24915" s="12"/>
    </row>
    <row r="24916" spans="1:12" x14ac:dyDescent="0.3">
      <c r="A24916">
        <v>7</v>
      </c>
      <c r="B24916">
        <v>28535</v>
      </c>
      <c r="C24916">
        <v>6</v>
      </c>
      <c r="D24916">
        <v>101000</v>
      </c>
      <c r="E24916" s="46">
        <v>45354</v>
      </c>
      <c r="F24916">
        <v>755997</v>
      </c>
      <c r="I24916" t="str">
        <f>INDEX(LedgerMapping[[#All],[Level 3]],MATCH(Actuals[[#This Row],[Sub Ledger]],LedgerMapping[[#All],[Sub Ledger]],0))</f>
        <v>Business to Business Revenue</v>
      </c>
      <c r="J24916" s="22">
        <f>YEAR(Actuals[[#This Row],[Date]])</f>
        <v>2024</v>
      </c>
      <c r="K24916" s="22">
        <f>MONTH(Actuals[[#This Row],[Date]])</f>
        <v>3</v>
      </c>
      <c r="L24916" s="12"/>
    </row>
    <row r="24917" spans="1:12" x14ac:dyDescent="0.3">
      <c r="A24917">
        <v>8</v>
      </c>
      <c r="B24917">
        <v>28655</v>
      </c>
      <c r="C24917">
        <v>6</v>
      </c>
      <c r="D24917">
        <v>101000</v>
      </c>
      <c r="E24917" s="46">
        <v>45354</v>
      </c>
      <c r="F24917">
        <v>1308099.7</v>
      </c>
      <c r="I24917" t="str">
        <f>INDEX(LedgerMapping[[#All],[Level 3]],MATCH(Actuals[[#This Row],[Sub Ledger]],LedgerMapping[[#All],[Sub Ledger]],0))</f>
        <v>Business to Business Revenue</v>
      </c>
      <c r="J24917" s="22">
        <f>YEAR(Actuals[[#This Row],[Date]])</f>
        <v>2024</v>
      </c>
      <c r="K24917" s="22">
        <f>MONTH(Actuals[[#This Row],[Date]])</f>
        <v>3</v>
      </c>
      <c r="L24917" s="12"/>
    </row>
    <row r="24918" spans="1:12" x14ac:dyDescent="0.3">
      <c r="A24918">
        <v>11</v>
      </c>
      <c r="B24918">
        <v>28856</v>
      </c>
      <c r="C24918">
        <v>6</v>
      </c>
      <c r="D24918">
        <v>101000</v>
      </c>
      <c r="E24918" s="46">
        <v>45354</v>
      </c>
      <c r="F24918">
        <v>259787.51</v>
      </c>
      <c r="I24918" t="str">
        <f>INDEX(LedgerMapping[[#All],[Level 3]],MATCH(Actuals[[#This Row],[Sub Ledger]],LedgerMapping[[#All],[Sub Ledger]],0))</f>
        <v>Business to Business Revenue</v>
      </c>
      <c r="J24918" s="22">
        <f>YEAR(Actuals[[#This Row],[Date]])</f>
        <v>2024</v>
      </c>
      <c r="K24918" s="22">
        <f>MONTH(Actuals[[#This Row],[Date]])</f>
        <v>3</v>
      </c>
      <c r="L24918" s="12"/>
    </row>
    <row r="24919" spans="1:12" x14ac:dyDescent="0.3">
      <c r="A24919">
        <v>12</v>
      </c>
      <c r="B24919">
        <v>28976</v>
      </c>
      <c r="C24919">
        <v>6</v>
      </c>
      <c r="D24919">
        <v>101000</v>
      </c>
      <c r="E24919" s="46">
        <v>45354</v>
      </c>
      <c r="F24919">
        <v>172050.77</v>
      </c>
      <c r="I24919" t="str">
        <f>INDEX(LedgerMapping[[#All],[Level 3]],MATCH(Actuals[[#This Row],[Sub Ledger]],LedgerMapping[[#All],[Sub Ledger]],0))</f>
        <v>Business to Business Revenue</v>
      </c>
      <c r="J24919" s="22">
        <f>YEAR(Actuals[[#This Row],[Date]])</f>
        <v>2024</v>
      </c>
      <c r="K24919" s="22">
        <f>MONTH(Actuals[[#This Row],[Date]])</f>
        <v>3</v>
      </c>
      <c r="L24919" s="12"/>
    </row>
    <row r="24920" spans="1:12" x14ac:dyDescent="0.3">
      <c r="A24920">
        <v>13</v>
      </c>
      <c r="B24920">
        <v>29093</v>
      </c>
      <c r="C24920">
        <v>6</v>
      </c>
      <c r="D24920">
        <v>101000</v>
      </c>
      <c r="E24920" s="46">
        <v>45354</v>
      </c>
      <c r="F24920">
        <v>608674</v>
      </c>
      <c r="I24920" t="str">
        <f>INDEX(LedgerMapping[[#All],[Level 3]],MATCH(Actuals[[#This Row],[Sub Ledger]],LedgerMapping[[#All],[Sub Ledger]],0))</f>
        <v>Business to Business Revenue</v>
      </c>
      <c r="J24920" s="22">
        <f>YEAR(Actuals[[#This Row],[Date]])</f>
        <v>2024</v>
      </c>
      <c r="K24920" s="22">
        <f>MONTH(Actuals[[#This Row],[Date]])</f>
        <v>3</v>
      </c>
      <c r="L24920" s="12"/>
    </row>
    <row r="24921" spans="1:12" x14ac:dyDescent="0.3">
      <c r="A24921">
        <v>3</v>
      </c>
      <c r="B24921">
        <v>29186</v>
      </c>
      <c r="C24921">
        <v>6</v>
      </c>
      <c r="D24921">
        <v>101000</v>
      </c>
      <c r="E24921" s="46">
        <v>45384</v>
      </c>
      <c r="F24921">
        <v>290998</v>
      </c>
      <c r="I24921" t="str">
        <f>INDEX(LedgerMapping[[#All],[Level 3]],MATCH(Actuals[[#This Row],[Sub Ledger]],LedgerMapping[[#All],[Sub Ledger]],0))</f>
        <v>Business to Business Revenue</v>
      </c>
      <c r="J24921" s="22">
        <f>YEAR(Actuals[[#This Row],[Date]])</f>
        <v>2024</v>
      </c>
      <c r="K24921" s="22">
        <f>MONTH(Actuals[[#This Row],[Date]])</f>
        <v>4</v>
      </c>
      <c r="L24921" s="12"/>
    </row>
    <row r="24922" spans="1:12" x14ac:dyDescent="0.3">
      <c r="A24922">
        <v>4</v>
      </c>
      <c r="B24922">
        <v>29306</v>
      </c>
      <c r="C24922">
        <v>6</v>
      </c>
      <c r="D24922">
        <v>101000</v>
      </c>
      <c r="E24922" s="46">
        <v>45384</v>
      </c>
      <c r="F24922">
        <v>395131</v>
      </c>
      <c r="I24922" t="str">
        <f>INDEX(LedgerMapping[[#All],[Level 3]],MATCH(Actuals[[#This Row],[Sub Ledger]],LedgerMapping[[#All],[Sub Ledger]],0))</f>
        <v>Business to Business Revenue</v>
      </c>
      <c r="J24922" s="22">
        <f>YEAR(Actuals[[#This Row],[Date]])</f>
        <v>2024</v>
      </c>
      <c r="K24922" s="22">
        <f>MONTH(Actuals[[#This Row],[Date]])</f>
        <v>4</v>
      </c>
      <c r="L24922" s="12"/>
    </row>
    <row r="24923" spans="1:12" x14ac:dyDescent="0.3">
      <c r="A24923">
        <v>5</v>
      </c>
      <c r="B24923">
        <v>29399</v>
      </c>
      <c r="C24923">
        <v>6</v>
      </c>
      <c r="D24923">
        <v>101000</v>
      </c>
      <c r="E24923" s="46">
        <v>45384</v>
      </c>
      <c r="F24923">
        <v>267291</v>
      </c>
      <c r="I24923" t="str">
        <f>INDEX(LedgerMapping[[#All],[Level 3]],MATCH(Actuals[[#This Row],[Sub Ledger]],LedgerMapping[[#All],[Sub Ledger]],0))</f>
        <v>Business to Business Revenue</v>
      </c>
      <c r="J24923" s="22">
        <f>YEAR(Actuals[[#This Row],[Date]])</f>
        <v>2024</v>
      </c>
      <c r="K24923" s="22">
        <f>MONTH(Actuals[[#This Row],[Date]])</f>
        <v>4</v>
      </c>
      <c r="L24923" s="12"/>
    </row>
    <row r="24924" spans="1:12" x14ac:dyDescent="0.3">
      <c r="A24924">
        <v>6</v>
      </c>
      <c r="B24924">
        <v>29596</v>
      </c>
      <c r="C24924">
        <v>6</v>
      </c>
      <c r="D24924">
        <v>101000</v>
      </c>
      <c r="E24924" s="46">
        <v>45384</v>
      </c>
      <c r="F24924">
        <v>183407</v>
      </c>
      <c r="I24924" t="str">
        <f>INDEX(LedgerMapping[[#All],[Level 3]],MATCH(Actuals[[#This Row],[Sub Ledger]],LedgerMapping[[#All],[Sub Ledger]],0))</f>
        <v>Business to Business Revenue</v>
      </c>
      <c r="J24924" s="22">
        <f>YEAR(Actuals[[#This Row],[Date]])</f>
        <v>2024</v>
      </c>
      <c r="K24924" s="22">
        <f>MONTH(Actuals[[#This Row],[Date]])</f>
        <v>4</v>
      </c>
      <c r="L24924" s="12"/>
    </row>
    <row r="24925" spans="1:12" x14ac:dyDescent="0.3">
      <c r="A24925">
        <v>7</v>
      </c>
      <c r="B24925">
        <v>29689</v>
      </c>
      <c r="C24925">
        <v>6</v>
      </c>
      <c r="D24925">
        <v>101000</v>
      </c>
      <c r="E24925" s="46">
        <v>45384</v>
      </c>
      <c r="F24925">
        <v>633943</v>
      </c>
      <c r="I24925" t="str">
        <f>INDEX(LedgerMapping[[#All],[Level 3]],MATCH(Actuals[[#This Row],[Sub Ledger]],LedgerMapping[[#All],[Sub Ledger]],0))</f>
        <v>Business to Business Revenue</v>
      </c>
      <c r="J24925" s="22">
        <f>YEAR(Actuals[[#This Row],[Date]])</f>
        <v>2024</v>
      </c>
      <c r="K24925" s="22">
        <f>MONTH(Actuals[[#This Row],[Date]])</f>
        <v>4</v>
      </c>
      <c r="L24925" s="12"/>
    </row>
    <row r="24926" spans="1:12" x14ac:dyDescent="0.3">
      <c r="A24926">
        <v>8</v>
      </c>
      <c r="B24926">
        <v>29809</v>
      </c>
      <c r="C24926">
        <v>6</v>
      </c>
      <c r="D24926">
        <v>101000</v>
      </c>
      <c r="E24926" s="46">
        <v>45384</v>
      </c>
      <c r="F24926">
        <v>735363.27</v>
      </c>
      <c r="I24926" t="str">
        <f>INDEX(LedgerMapping[[#All],[Level 3]],MATCH(Actuals[[#This Row],[Sub Ledger]],LedgerMapping[[#All],[Sub Ledger]],0))</f>
        <v>Business to Business Revenue</v>
      </c>
      <c r="J24926" s="22">
        <f>YEAR(Actuals[[#This Row],[Date]])</f>
        <v>2024</v>
      </c>
      <c r="K24926" s="22">
        <f>MONTH(Actuals[[#This Row],[Date]])</f>
        <v>4</v>
      </c>
      <c r="L24926" s="12"/>
    </row>
    <row r="24927" spans="1:12" x14ac:dyDescent="0.3">
      <c r="A24927">
        <v>11</v>
      </c>
      <c r="B24927">
        <v>29983</v>
      </c>
      <c r="C24927">
        <v>6</v>
      </c>
      <c r="D24927">
        <v>101000</v>
      </c>
      <c r="E24927" s="46">
        <v>45384</v>
      </c>
      <c r="F24927">
        <v>68171.179999999993</v>
      </c>
      <c r="I24927" t="str">
        <f>INDEX(LedgerMapping[[#All],[Level 3]],MATCH(Actuals[[#This Row],[Sub Ledger]],LedgerMapping[[#All],[Sub Ledger]],0))</f>
        <v>Business to Business Revenue</v>
      </c>
      <c r="J24927" s="22">
        <f>YEAR(Actuals[[#This Row],[Date]])</f>
        <v>2024</v>
      </c>
      <c r="K24927" s="22">
        <f>MONTH(Actuals[[#This Row],[Date]])</f>
        <v>4</v>
      </c>
      <c r="L24927" s="12"/>
    </row>
    <row r="24928" spans="1:12" x14ac:dyDescent="0.3">
      <c r="A24928">
        <v>12</v>
      </c>
      <c r="B24928">
        <v>30103</v>
      </c>
      <c r="C24928">
        <v>6</v>
      </c>
      <c r="D24928">
        <v>101000</v>
      </c>
      <c r="E24928" s="46">
        <v>45384</v>
      </c>
      <c r="F24928">
        <v>244431.91</v>
      </c>
      <c r="I24928" t="str">
        <f>INDEX(LedgerMapping[[#All],[Level 3]],MATCH(Actuals[[#This Row],[Sub Ledger]],LedgerMapping[[#All],[Sub Ledger]],0))</f>
        <v>Business to Business Revenue</v>
      </c>
      <c r="J24928" s="22">
        <f>YEAR(Actuals[[#This Row],[Date]])</f>
        <v>2024</v>
      </c>
      <c r="K24928" s="22">
        <f>MONTH(Actuals[[#This Row],[Date]])</f>
        <v>4</v>
      </c>
      <c r="L24928" s="12"/>
    </row>
    <row r="24929" spans="1:12" x14ac:dyDescent="0.3">
      <c r="A24929">
        <v>13</v>
      </c>
      <c r="B24929">
        <v>30219</v>
      </c>
      <c r="C24929">
        <v>6</v>
      </c>
      <c r="D24929">
        <v>101000</v>
      </c>
      <c r="E24929" s="46">
        <v>45384</v>
      </c>
      <c r="F24929">
        <v>116573.6</v>
      </c>
      <c r="I24929" t="str">
        <f>INDEX(LedgerMapping[[#All],[Level 3]],MATCH(Actuals[[#This Row],[Sub Ledger]],LedgerMapping[[#All],[Sub Ledger]],0))</f>
        <v>Business to Business Revenue</v>
      </c>
      <c r="J24929" s="22">
        <f>YEAR(Actuals[[#This Row],[Date]])</f>
        <v>2024</v>
      </c>
      <c r="K24929" s="22">
        <f>MONTH(Actuals[[#This Row],[Date]])</f>
        <v>4</v>
      </c>
      <c r="L24929" s="12"/>
    </row>
    <row r="24930" spans="1:12" x14ac:dyDescent="0.3">
      <c r="A24930">
        <v>3</v>
      </c>
      <c r="B24930">
        <v>30312</v>
      </c>
      <c r="C24930">
        <v>6</v>
      </c>
      <c r="D24930">
        <v>101000</v>
      </c>
      <c r="E24930" s="46">
        <v>45415</v>
      </c>
      <c r="F24930">
        <v>270952</v>
      </c>
      <c r="I24930" t="str">
        <f>INDEX(LedgerMapping[[#All],[Level 3]],MATCH(Actuals[[#This Row],[Sub Ledger]],LedgerMapping[[#All],[Sub Ledger]],0))</f>
        <v>Business to Business Revenue</v>
      </c>
      <c r="J24930" s="22">
        <f>YEAR(Actuals[[#This Row],[Date]])</f>
        <v>2024</v>
      </c>
      <c r="K24930" s="22">
        <f>MONTH(Actuals[[#This Row],[Date]])</f>
        <v>5</v>
      </c>
      <c r="L24930" s="12"/>
    </row>
    <row r="24931" spans="1:12" x14ac:dyDescent="0.3">
      <c r="A24931">
        <v>4</v>
      </c>
      <c r="B24931">
        <v>30432</v>
      </c>
      <c r="C24931">
        <v>6</v>
      </c>
      <c r="D24931">
        <v>101000</v>
      </c>
      <c r="E24931" s="46">
        <v>45415</v>
      </c>
      <c r="F24931">
        <v>447709</v>
      </c>
      <c r="I24931" t="str">
        <f>INDEX(LedgerMapping[[#All],[Level 3]],MATCH(Actuals[[#This Row],[Sub Ledger]],LedgerMapping[[#All],[Sub Ledger]],0))</f>
        <v>Business to Business Revenue</v>
      </c>
      <c r="J24931" s="22">
        <f>YEAR(Actuals[[#This Row],[Date]])</f>
        <v>2024</v>
      </c>
      <c r="K24931" s="22">
        <f>MONTH(Actuals[[#This Row],[Date]])</f>
        <v>5</v>
      </c>
      <c r="L24931" s="12"/>
    </row>
    <row r="24932" spans="1:12" x14ac:dyDescent="0.3">
      <c r="A24932">
        <v>5</v>
      </c>
      <c r="B24932">
        <v>30525</v>
      </c>
      <c r="C24932">
        <v>6</v>
      </c>
      <c r="D24932">
        <v>101000</v>
      </c>
      <c r="E24932" s="46">
        <v>45415</v>
      </c>
      <c r="F24932">
        <v>489268</v>
      </c>
      <c r="I24932" t="str">
        <f>INDEX(LedgerMapping[[#All],[Level 3]],MATCH(Actuals[[#This Row],[Sub Ledger]],LedgerMapping[[#All],[Sub Ledger]],0))</f>
        <v>Business to Business Revenue</v>
      </c>
      <c r="J24932" s="22">
        <f>YEAR(Actuals[[#This Row],[Date]])</f>
        <v>2024</v>
      </c>
      <c r="K24932" s="22">
        <f>MONTH(Actuals[[#This Row],[Date]])</f>
        <v>5</v>
      </c>
      <c r="L24932" s="12"/>
    </row>
    <row r="24933" spans="1:12" x14ac:dyDescent="0.3">
      <c r="A24933">
        <v>6</v>
      </c>
      <c r="B24933">
        <v>30722</v>
      </c>
      <c r="C24933">
        <v>6</v>
      </c>
      <c r="D24933">
        <v>101000</v>
      </c>
      <c r="E24933" s="46">
        <v>45415</v>
      </c>
      <c r="F24933">
        <v>278547</v>
      </c>
      <c r="I24933" t="str">
        <f>INDEX(LedgerMapping[[#All],[Level 3]],MATCH(Actuals[[#This Row],[Sub Ledger]],LedgerMapping[[#All],[Sub Ledger]],0))</f>
        <v>Business to Business Revenue</v>
      </c>
      <c r="J24933" s="22">
        <f>YEAR(Actuals[[#This Row],[Date]])</f>
        <v>2024</v>
      </c>
      <c r="K24933" s="22">
        <f>MONTH(Actuals[[#This Row],[Date]])</f>
        <v>5</v>
      </c>
      <c r="L24933" s="12"/>
    </row>
    <row r="24934" spans="1:12" x14ac:dyDescent="0.3">
      <c r="A24934">
        <v>7</v>
      </c>
      <c r="B24934">
        <v>30815</v>
      </c>
      <c r="C24934">
        <v>6</v>
      </c>
      <c r="D24934">
        <v>101000</v>
      </c>
      <c r="E24934" s="46">
        <v>45415</v>
      </c>
      <c r="F24934">
        <v>803810</v>
      </c>
      <c r="I24934" t="str">
        <f>INDEX(LedgerMapping[[#All],[Level 3]],MATCH(Actuals[[#This Row],[Sub Ledger]],LedgerMapping[[#All],[Sub Ledger]],0))</f>
        <v>Business to Business Revenue</v>
      </c>
      <c r="J24934" s="22">
        <f>YEAR(Actuals[[#This Row],[Date]])</f>
        <v>2024</v>
      </c>
      <c r="K24934" s="22">
        <f>MONTH(Actuals[[#This Row],[Date]])</f>
        <v>5</v>
      </c>
      <c r="L24934" s="12"/>
    </row>
    <row r="24935" spans="1:12" x14ac:dyDescent="0.3">
      <c r="A24935">
        <v>8</v>
      </c>
      <c r="B24935">
        <v>30935</v>
      </c>
      <c r="C24935">
        <v>6</v>
      </c>
      <c r="D24935">
        <v>101000</v>
      </c>
      <c r="E24935" s="46">
        <v>45415</v>
      </c>
      <c r="F24935">
        <v>787618.79</v>
      </c>
      <c r="I24935" t="str">
        <f>INDEX(LedgerMapping[[#All],[Level 3]],MATCH(Actuals[[#This Row],[Sub Ledger]],LedgerMapping[[#All],[Sub Ledger]],0))</f>
        <v>Business to Business Revenue</v>
      </c>
      <c r="J24935" s="22">
        <f>YEAR(Actuals[[#This Row],[Date]])</f>
        <v>2024</v>
      </c>
      <c r="K24935" s="22">
        <f>MONTH(Actuals[[#This Row],[Date]])</f>
        <v>5</v>
      </c>
      <c r="L24935" s="12"/>
    </row>
    <row r="24936" spans="1:12" x14ac:dyDescent="0.3">
      <c r="A24936">
        <v>11</v>
      </c>
      <c r="B24936">
        <v>31109</v>
      </c>
      <c r="C24936">
        <v>6</v>
      </c>
      <c r="D24936">
        <v>101000</v>
      </c>
      <c r="E24936" s="46">
        <v>45415</v>
      </c>
      <c r="F24936">
        <v>821935.22</v>
      </c>
      <c r="I24936" t="str">
        <f>INDEX(LedgerMapping[[#All],[Level 3]],MATCH(Actuals[[#This Row],[Sub Ledger]],LedgerMapping[[#All],[Sub Ledger]],0))</f>
        <v>Business to Business Revenue</v>
      </c>
      <c r="J24936" s="22">
        <f>YEAR(Actuals[[#This Row],[Date]])</f>
        <v>2024</v>
      </c>
      <c r="K24936" s="22">
        <f>MONTH(Actuals[[#This Row],[Date]])</f>
        <v>5</v>
      </c>
      <c r="L24936" s="12"/>
    </row>
    <row r="24937" spans="1:12" x14ac:dyDescent="0.3">
      <c r="A24937">
        <v>12</v>
      </c>
      <c r="B24937">
        <v>31229</v>
      </c>
      <c r="C24937">
        <v>6</v>
      </c>
      <c r="D24937">
        <v>101000</v>
      </c>
      <c r="E24937" s="46">
        <v>45415</v>
      </c>
      <c r="F24937">
        <v>236001.97</v>
      </c>
      <c r="I24937" t="str">
        <f>INDEX(LedgerMapping[[#All],[Level 3]],MATCH(Actuals[[#This Row],[Sub Ledger]],LedgerMapping[[#All],[Sub Ledger]],0))</f>
        <v>Business to Business Revenue</v>
      </c>
      <c r="J24937" s="22">
        <f>YEAR(Actuals[[#This Row],[Date]])</f>
        <v>2024</v>
      </c>
      <c r="K24937" s="22">
        <f>MONTH(Actuals[[#This Row],[Date]])</f>
        <v>5</v>
      </c>
      <c r="L24937" s="12"/>
    </row>
    <row r="24938" spans="1:12" x14ac:dyDescent="0.3">
      <c r="A24938">
        <v>13</v>
      </c>
      <c r="B24938">
        <v>31345</v>
      </c>
      <c r="C24938">
        <v>6</v>
      </c>
      <c r="D24938">
        <v>101000</v>
      </c>
      <c r="E24938" s="46">
        <v>45415</v>
      </c>
      <c r="F24938">
        <v>261820.17</v>
      </c>
      <c r="I24938" t="str">
        <f>INDEX(LedgerMapping[[#All],[Level 3]],MATCH(Actuals[[#This Row],[Sub Ledger]],LedgerMapping[[#All],[Sub Ledger]],0))</f>
        <v>Business to Business Revenue</v>
      </c>
      <c r="J24938" s="22">
        <f>YEAR(Actuals[[#This Row],[Date]])</f>
        <v>2024</v>
      </c>
      <c r="K24938" s="22">
        <f>MONTH(Actuals[[#This Row],[Date]])</f>
        <v>5</v>
      </c>
      <c r="L24938" s="12"/>
    </row>
    <row r="24939" spans="1:12" x14ac:dyDescent="0.3">
      <c r="A24939">
        <v>3</v>
      </c>
      <c r="B24939">
        <v>31438</v>
      </c>
      <c r="C24939">
        <v>6</v>
      </c>
      <c r="D24939">
        <v>101000</v>
      </c>
      <c r="E24939" s="46">
        <v>45445</v>
      </c>
      <c r="F24939">
        <v>391472</v>
      </c>
      <c r="I24939" t="str">
        <f>INDEX(LedgerMapping[[#All],[Level 3]],MATCH(Actuals[[#This Row],[Sub Ledger]],LedgerMapping[[#All],[Sub Ledger]],0))</f>
        <v>Business to Business Revenue</v>
      </c>
      <c r="J24939" s="22">
        <f>YEAR(Actuals[[#This Row],[Date]])</f>
        <v>2024</v>
      </c>
      <c r="K24939" s="22">
        <f>MONTH(Actuals[[#This Row],[Date]])</f>
        <v>6</v>
      </c>
      <c r="L24939" s="12"/>
    </row>
    <row r="24940" spans="1:12" x14ac:dyDescent="0.3">
      <c r="A24940">
        <v>4</v>
      </c>
      <c r="B24940">
        <v>31558</v>
      </c>
      <c r="C24940">
        <v>6</v>
      </c>
      <c r="D24940">
        <v>101000</v>
      </c>
      <c r="E24940" s="46">
        <v>45445</v>
      </c>
      <c r="F24940">
        <v>542828</v>
      </c>
      <c r="I24940" t="str">
        <f>INDEX(LedgerMapping[[#All],[Level 3]],MATCH(Actuals[[#This Row],[Sub Ledger]],LedgerMapping[[#All],[Sub Ledger]],0))</f>
        <v>Business to Business Revenue</v>
      </c>
      <c r="J24940" s="22">
        <f>YEAR(Actuals[[#This Row],[Date]])</f>
        <v>2024</v>
      </c>
      <c r="K24940" s="22">
        <f>MONTH(Actuals[[#This Row],[Date]])</f>
        <v>6</v>
      </c>
      <c r="L24940" s="12"/>
    </row>
    <row r="24941" spans="1:12" x14ac:dyDescent="0.3">
      <c r="A24941">
        <v>5</v>
      </c>
      <c r="B24941">
        <v>31651</v>
      </c>
      <c r="C24941">
        <v>6</v>
      </c>
      <c r="D24941">
        <v>101000</v>
      </c>
      <c r="E24941" s="46">
        <v>45445</v>
      </c>
      <c r="F24941">
        <v>443914</v>
      </c>
      <c r="I24941" t="str">
        <f>INDEX(LedgerMapping[[#All],[Level 3]],MATCH(Actuals[[#This Row],[Sub Ledger]],LedgerMapping[[#All],[Sub Ledger]],0))</f>
        <v>Business to Business Revenue</v>
      </c>
      <c r="J24941" s="22">
        <f>YEAR(Actuals[[#This Row],[Date]])</f>
        <v>2024</v>
      </c>
      <c r="K24941" s="22">
        <f>MONTH(Actuals[[#This Row],[Date]])</f>
        <v>6</v>
      </c>
      <c r="L24941" s="12"/>
    </row>
    <row r="24942" spans="1:12" x14ac:dyDescent="0.3">
      <c r="A24942">
        <v>6</v>
      </c>
      <c r="B24942">
        <v>31848</v>
      </c>
      <c r="C24942">
        <v>6</v>
      </c>
      <c r="D24942">
        <v>101000</v>
      </c>
      <c r="E24942" s="46">
        <v>45445</v>
      </c>
      <c r="F24942">
        <v>222214</v>
      </c>
      <c r="I24942" t="str">
        <f>INDEX(LedgerMapping[[#All],[Level 3]],MATCH(Actuals[[#This Row],[Sub Ledger]],LedgerMapping[[#All],[Sub Ledger]],0))</f>
        <v>Business to Business Revenue</v>
      </c>
      <c r="J24942" s="22">
        <f>YEAR(Actuals[[#This Row],[Date]])</f>
        <v>2024</v>
      </c>
      <c r="K24942" s="22">
        <f>MONTH(Actuals[[#This Row],[Date]])</f>
        <v>6</v>
      </c>
      <c r="L24942" s="12"/>
    </row>
    <row r="24943" spans="1:12" x14ac:dyDescent="0.3">
      <c r="A24943">
        <v>7</v>
      </c>
      <c r="B24943">
        <v>31940</v>
      </c>
      <c r="C24943">
        <v>6</v>
      </c>
      <c r="D24943">
        <v>101000</v>
      </c>
      <c r="E24943" s="46">
        <v>45445</v>
      </c>
      <c r="F24943">
        <v>625909</v>
      </c>
      <c r="I24943" t="str">
        <f>INDEX(LedgerMapping[[#All],[Level 3]],MATCH(Actuals[[#This Row],[Sub Ledger]],LedgerMapping[[#All],[Sub Ledger]],0))</f>
        <v>Business to Business Revenue</v>
      </c>
      <c r="J24943" s="22">
        <f>YEAR(Actuals[[#This Row],[Date]])</f>
        <v>2024</v>
      </c>
      <c r="K24943" s="22">
        <f>MONTH(Actuals[[#This Row],[Date]])</f>
        <v>6</v>
      </c>
      <c r="L24943" s="12"/>
    </row>
    <row r="24944" spans="1:12" x14ac:dyDescent="0.3">
      <c r="A24944">
        <v>8</v>
      </c>
      <c r="B24944">
        <v>32060</v>
      </c>
      <c r="C24944">
        <v>6</v>
      </c>
      <c r="D24944">
        <v>101000</v>
      </c>
      <c r="E24944" s="46">
        <v>45445</v>
      </c>
      <c r="F24944">
        <v>1296752.52</v>
      </c>
      <c r="I24944" t="str">
        <f>INDEX(LedgerMapping[[#All],[Level 3]],MATCH(Actuals[[#This Row],[Sub Ledger]],LedgerMapping[[#All],[Sub Ledger]],0))</f>
        <v>Business to Business Revenue</v>
      </c>
      <c r="J24944" s="22">
        <f>YEAR(Actuals[[#This Row],[Date]])</f>
        <v>2024</v>
      </c>
      <c r="K24944" s="22">
        <f>MONTH(Actuals[[#This Row],[Date]])</f>
        <v>6</v>
      </c>
      <c r="L24944" s="12"/>
    </row>
    <row r="24945" spans="1:12" x14ac:dyDescent="0.3">
      <c r="A24945">
        <v>11</v>
      </c>
      <c r="B24945">
        <v>32260</v>
      </c>
      <c r="C24945">
        <v>6</v>
      </c>
      <c r="D24945">
        <v>101000</v>
      </c>
      <c r="E24945" s="46">
        <v>45445</v>
      </c>
      <c r="F24945">
        <v>197606.57</v>
      </c>
      <c r="I24945" t="str">
        <f>INDEX(LedgerMapping[[#All],[Level 3]],MATCH(Actuals[[#This Row],[Sub Ledger]],LedgerMapping[[#All],[Sub Ledger]],0))</f>
        <v>Business to Business Revenue</v>
      </c>
      <c r="J24945" s="22">
        <f>YEAR(Actuals[[#This Row],[Date]])</f>
        <v>2024</v>
      </c>
      <c r="K24945" s="22">
        <f>MONTH(Actuals[[#This Row],[Date]])</f>
        <v>6</v>
      </c>
      <c r="L24945" s="12"/>
    </row>
    <row r="24946" spans="1:12" x14ac:dyDescent="0.3">
      <c r="A24946">
        <v>12</v>
      </c>
      <c r="B24946">
        <v>32352</v>
      </c>
      <c r="C24946">
        <v>6</v>
      </c>
      <c r="D24946">
        <v>101000</v>
      </c>
      <c r="E24946" s="46">
        <v>45445</v>
      </c>
      <c r="F24946">
        <v>204613.08</v>
      </c>
      <c r="I24946" t="str">
        <f>INDEX(LedgerMapping[[#All],[Level 3]],MATCH(Actuals[[#This Row],[Sub Ledger]],LedgerMapping[[#All],[Sub Ledger]],0))</f>
        <v>Business to Business Revenue</v>
      </c>
      <c r="J24946" s="22">
        <f>YEAR(Actuals[[#This Row],[Date]])</f>
        <v>2024</v>
      </c>
      <c r="K24946" s="22">
        <f>MONTH(Actuals[[#This Row],[Date]])</f>
        <v>6</v>
      </c>
      <c r="L24946" s="12"/>
    </row>
    <row r="24947" spans="1:12" x14ac:dyDescent="0.3">
      <c r="A24947">
        <v>13</v>
      </c>
      <c r="B24947">
        <v>32469</v>
      </c>
      <c r="C24947">
        <v>6</v>
      </c>
      <c r="D24947">
        <v>101000</v>
      </c>
      <c r="E24947" s="46">
        <v>45445</v>
      </c>
      <c r="F24947">
        <v>454485.16</v>
      </c>
      <c r="I24947" t="str">
        <f>INDEX(LedgerMapping[[#All],[Level 3]],MATCH(Actuals[[#This Row],[Sub Ledger]],LedgerMapping[[#All],[Sub Ledger]],0))</f>
        <v>Business to Business Revenue</v>
      </c>
      <c r="J24947" s="22">
        <f>YEAR(Actuals[[#This Row],[Date]])</f>
        <v>2024</v>
      </c>
      <c r="K24947" s="22">
        <f>MONTH(Actuals[[#This Row],[Date]])</f>
        <v>6</v>
      </c>
      <c r="L24947" s="12"/>
    </row>
    <row r="24948" spans="1:12" x14ac:dyDescent="0.3">
      <c r="A24948">
        <v>3</v>
      </c>
      <c r="B24948">
        <v>32562</v>
      </c>
      <c r="C24948">
        <v>6</v>
      </c>
      <c r="D24948">
        <v>101000</v>
      </c>
      <c r="E24948" s="46">
        <v>45476</v>
      </c>
      <c r="F24948">
        <v>197890</v>
      </c>
      <c r="I24948" t="str">
        <f>INDEX(LedgerMapping[[#All],[Level 3]],MATCH(Actuals[[#This Row],[Sub Ledger]],LedgerMapping[[#All],[Sub Ledger]],0))</f>
        <v>Business to Business Revenue</v>
      </c>
      <c r="J24948" s="22">
        <f>YEAR(Actuals[[#This Row],[Date]])</f>
        <v>2024</v>
      </c>
      <c r="K24948" s="22">
        <f>MONTH(Actuals[[#This Row],[Date]])</f>
        <v>7</v>
      </c>
      <c r="L24948" s="12"/>
    </row>
    <row r="24949" spans="1:12" x14ac:dyDescent="0.3">
      <c r="A24949">
        <v>4</v>
      </c>
      <c r="B24949">
        <v>32682</v>
      </c>
      <c r="C24949">
        <v>6</v>
      </c>
      <c r="D24949">
        <v>101000</v>
      </c>
      <c r="E24949" s="46">
        <v>45476</v>
      </c>
      <c r="F24949">
        <v>345705</v>
      </c>
      <c r="I24949" t="str">
        <f>INDEX(LedgerMapping[[#All],[Level 3]],MATCH(Actuals[[#This Row],[Sub Ledger]],LedgerMapping[[#All],[Sub Ledger]],0))</f>
        <v>Business to Business Revenue</v>
      </c>
      <c r="J24949" s="22">
        <f>YEAR(Actuals[[#This Row],[Date]])</f>
        <v>2024</v>
      </c>
      <c r="K24949" s="22">
        <f>MONTH(Actuals[[#This Row],[Date]])</f>
        <v>7</v>
      </c>
      <c r="L24949" s="12"/>
    </row>
    <row r="24950" spans="1:12" x14ac:dyDescent="0.3">
      <c r="A24950">
        <v>5</v>
      </c>
      <c r="B24950">
        <v>32775</v>
      </c>
      <c r="C24950">
        <v>6</v>
      </c>
      <c r="D24950">
        <v>101000</v>
      </c>
      <c r="E24950" s="46">
        <v>45476</v>
      </c>
      <c r="F24950">
        <v>194213</v>
      </c>
      <c r="I24950" t="str">
        <f>INDEX(LedgerMapping[[#All],[Level 3]],MATCH(Actuals[[#This Row],[Sub Ledger]],LedgerMapping[[#All],[Sub Ledger]],0))</f>
        <v>Business to Business Revenue</v>
      </c>
      <c r="J24950" s="22">
        <f>YEAR(Actuals[[#This Row],[Date]])</f>
        <v>2024</v>
      </c>
      <c r="K24950" s="22">
        <f>MONTH(Actuals[[#This Row],[Date]])</f>
        <v>7</v>
      </c>
      <c r="L24950" s="12"/>
    </row>
    <row r="24951" spans="1:12" x14ac:dyDescent="0.3">
      <c r="A24951">
        <v>6</v>
      </c>
      <c r="B24951">
        <v>32972</v>
      </c>
      <c r="C24951">
        <v>6</v>
      </c>
      <c r="D24951">
        <v>101000</v>
      </c>
      <c r="E24951" s="46">
        <v>45476</v>
      </c>
      <c r="F24951">
        <v>135485</v>
      </c>
      <c r="I24951" t="str">
        <f>INDEX(LedgerMapping[[#All],[Level 3]],MATCH(Actuals[[#This Row],[Sub Ledger]],LedgerMapping[[#All],[Sub Ledger]],0))</f>
        <v>Business to Business Revenue</v>
      </c>
      <c r="J24951" s="22">
        <f>YEAR(Actuals[[#This Row],[Date]])</f>
        <v>2024</v>
      </c>
      <c r="K24951" s="22">
        <f>MONTH(Actuals[[#This Row],[Date]])</f>
        <v>7</v>
      </c>
      <c r="L24951" s="12"/>
    </row>
    <row r="24952" spans="1:12" x14ac:dyDescent="0.3">
      <c r="A24952">
        <v>7</v>
      </c>
      <c r="B24952">
        <v>33064</v>
      </c>
      <c r="C24952">
        <v>6</v>
      </c>
      <c r="D24952">
        <v>101000</v>
      </c>
      <c r="E24952" s="46">
        <v>45476</v>
      </c>
      <c r="F24952">
        <v>481117</v>
      </c>
      <c r="I24952" t="str">
        <f>INDEX(LedgerMapping[[#All],[Level 3]],MATCH(Actuals[[#This Row],[Sub Ledger]],LedgerMapping[[#All],[Sub Ledger]],0))</f>
        <v>Business to Business Revenue</v>
      </c>
      <c r="J24952" s="22">
        <f>YEAR(Actuals[[#This Row],[Date]])</f>
        <v>2024</v>
      </c>
      <c r="K24952" s="22">
        <f>MONTH(Actuals[[#This Row],[Date]])</f>
        <v>7</v>
      </c>
      <c r="L24952" s="12"/>
    </row>
    <row r="24953" spans="1:12" x14ac:dyDescent="0.3">
      <c r="A24953">
        <v>8</v>
      </c>
      <c r="B24953">
        <v>33184</v>
      </c>
      <c r="C24953">
        <v>6</v>
      </c>
      <c r="D24953">
        <v>101000</v>
      </c>
      <c r="E24953" s="46">
        <v>45476</v>
      </c>
      <c r="F24953">
        <v>431271.24</v>
      </c>
      <c r="I24953" t="str">
        <f>INDEX(LedgerMapping[[#All],[Level 3]],MATCH(Actuals[[#This Row],[Sub Ledger]],LedgerMapping[[#All],[Sub Ledger]],0))</f>
        <v>Business to Business Revenue</v>
      </c>
      <c r="J24953" s="22">
        <f>YEAR(Actuals[[#This Row],[Date]])</f>
        <v>2024</v>
      </c>
      <c r="K24953" s="22">
        <f>MONTH(Actuals[[#This Row],[Date]])</f>
        <v>7</v>
      </c>
      <c r="L24953" s="12"/>
    </row>
    <row r="24954" spans="1:12" x14ac:dyDescent="0.3">
      <c r="A24954">
        <v>11</v>
      </c>
      <c r="B24954">
        <v>33358</v>
      </c>
      <c r="C24954">
        <v>6</v>
      </c>
      <c r="D24954">
        <v>101000</v>
      </c>
      <c r="E24954" s="46">
        <v>45476</v>
      </c>
      <c r="F24954">
        <v>51494.27</v>
      </c>
      <c r="I24954" t="str">
        <f>INDEX(LedgerMapping[[#All],[Level 3]],MATCH(Actuals[[#This Row],[Sub Ledger]],LedgerMapping[[#All],[Sub Ledger]],0))</f>
        <v>Business to Business Revenue</v>
      </c>
      <c r="J24954" s="22">
        <f>YEAR(Actuals[[#This Row],[Date]])</f>
        <v>2024</v>
      </c>
      <c r="K24954" s="22">
        <f>MONTH(Actuals[[#This Row],[Date]])</f>
        <v>7</v>
      </c>
      <c r="L24954" s="12"/>
    </row>
    <row r="24955" spans="1:12" x14ac:dyDescent="0.3">
      <c r="A24955">
        <v>12</v>
      </c>
      <c r="B24955">
        <v>33478</v>
      </c>
      <c r="C24955">
        <v>6</v>
      </c>
      <c r="D24955">
        <v>101000</v>
      </c>
      <c r="E24955" s="46">
        <v>45476</v>
      </c>
      <c r="F24955">
        <v>132350.03</v>
      </c>
      <c r="I24955" t="str">
        <f>INDEX(LedgerMapping[[#All],[Level 3]],MATCH(Actuals[[#This Row],[Sub Ledger]],LedgerMapping[[#All],[Sub Ledger]],0))</f>
        <v>Business to Business Revenue</v>
      </c>
      <c r="J24955" s="22">
        <f>YEAR(Actuals[[#This Row],[Date]])</f>
        <v>2024</v>
      </c>
      <c r="K24955" s="22">
        <f>MONTH(Actuals[[#This Row],[Date]])</f>
        <v>7</v>
      </c>
      <c r="L24955" s="12"/>
    </row>
    <row r="24956" spans="1:12" x14ac:dyDescent="0.3">
      <c r="A24956">
        <v>13</v>
      </c>
      <c r="B24956">
        <v>33594</v>
      </c>
      <c r="C24956">
        <v>6</v>
      </c>
      <c r="D24956">
        <v>101000</v>
      </c>
      <c r="E24956" s="46">
        <v>45476</v>
      </c>
      <c r="F24956">
        <v>133344.09</v>
      </c>
      <c r="I24956" t="str">
        <f>INDEX(LedgerMapping[[#All],[Level 3]],MATCH(Actuals[[#This Row],[Sub Ledger]],LedgerMapping[[#All],[Sub Ledger]],0))</f>
        <v>Business to Business Revenue</v>
      </c>
      <c r="J24956" s="22">
        <f>YEAR(Actuals[[#This Row],[Date]])</f>
        <v>2024</v>
      </c>
      <c r="K24956" s="22">
        <f>MONTH(Actuals[[#This Row],[Date]])</f>
        <v>7</v>
      </c>
      <c r="L24956" s="12"/>
    </row>
    <row r="24957" spans="1:12" x14ac:dyDescent="0.3">
      <c r="A24957">
        <v>3</v>
      </c>
      <c r="B24957">
        <v>33687</v>
      </c>
      <c r="C24957">
        <v>6</v>
      </c>
      <c r="D24957">
        <v>101000</v>
      </c>
      <c r="E24957" s="46">
        <v>45507</v>
      </c>
      <c r="F24957">
        <v>201013</v>
      </c>
      <c r="I24957" t="str">
        <f>INDEX(LedgerMapping[[#All],[Level 3]],MATCH(Actuals[[#This Row],[Sub Ledger]],LedgerMapping[[#All],[Sub Ledger]],0))</f>
        <v>Business to Business Revenue</v>
      </c>
      <c r="J24957" s="22">
        <f>YEAR(Actuals[[#This Row],[Date]])</f>
        <v>2024</v>
      </c>
      <c r="K24957" s="22">
        <f>MONTH(Actuals[[#This Row],[Date]])</f>
        <v>8</v>
      </c>
      <c r="L24957" s="12"/>
    </row>
    <row r="24958" spans="1:12" x14ac:dyDescent="0.3">
      <c r="A24958">
        <v>4</v>
      </c>
      <c r="B24958">
        <v>33807</v>
      </c>
      <c r="C24958">
        <v>6</v>
      </c>
      <c r="D24958">
        <v>101000</v>
      </c>
      <c r="E24958" s="46">
        <v>45507</v>
      </c>
      <c r="F24958">
        <v>335496</v>
      </c>
      <c r="I24958" t="str">
        <f>INDEX(LedgerMapping[[#All],[Level 3]],MATCH(Actuals[[#This Row],[Sub Ledger]],LedgerMapping[[#All],[Sub Ledger]],0))</f>
        <v>Business to Business Revenue</v>
      </c>
      <c r="J24958" s="22">
        <f>YEAR(Actuals[[#This Row],[Date]])</f>
        <v>2024</v>
      </c>
      <c r="K24958" s="22">
        <f>MONTH(Actuals[[#This Row],[Date]])</f>
        <v>8</v>
      </c>
      <c r="L24958" s="12"/>
    </row>
    <row r="24959" spans="1:12" x14ac:dyDescent="0.3">
      <c r="A24959">
        <v>5</v>
      </c>
      <c r="B24959">
        <v>33899</v>
      </c>
      <c r="C24959">
        <v>6</v>
      </c>
      <c r="D24959">
        <v>101000</v>
      </c>
      <c r="E24959" s="46">
        <v>45507</v>
      </c>
      <c r="F24959">
        <v>382688</v>
      </c>
      <c r="I24959" t="str">
        <f>INDEX(LedgerMapping[[#All],[Level 3]],MATCH(Actuals[[#This Row],[Sub Ledger]],LedgerMapping[[#All],[Sub Ledger]],0))</f>
        <v>Business to Business Revenue</v>
      </c>
      <c r="J24959" s="22">
        <f>YEAR(Actuals[[#This Row],[Date]])</f>
        <v>2024</v>
      </c>
      <c r="K24959" s="22">
        <f>MONTH(Actuals[[#This Row],[Date]])</f>
        <v>8</v>
      </c>
      <c r="L24959" s="12"/>
    </row>
    <row r="24960" spans="1:12" x14ac:dyDescent="0.3">
      <c r="A24960">
        <v>6</v>
      </c>
      <c r="B24960">
        <v>34095</v>
      </c>
      <c r="C24960">
        <v>6</v>
      </c>
      <c r="D24960">
        <v>101000</v>
      </c>
      <c r="E24960" s="46">
        <v>45507</v>
      </c>
      <c r="F24960">
        <v>226464</v>
      </c>
      <c r="I24960" t="str">
        <f>INDEX(LedgerMapping[[#All],[Level 3]],MATCH(Actuals[[#This Row],[Sub Ledger]],LedgerMapping[[#All],[Sub Ledger]],0))</f>
        <v>Business to Business Revenue</v>
      </c>
      <c r="J24960" s="22">
        <f>YEAR(Actuals[[#This Row],[Date]])</f>
        <v>2024</v>
      </c>
      <c r="K24960" s="22">
        <f>MONTH(Actuals[[#This Row],[Date]])</f>
        <v>8</v>
      </c>
      <c r="L24960" s="12"/>
    </row>
    <row r="24961" spans="1:12" x14ac:dyDescent="0.3">
      <c r="A24961">
        <v>7</v>
      </c>
      <c r="B24961">
        <v>34188</v>
      </c>
      <c r="C24961">
        <v>6</v>
      </c>
      <c r="D24961">
        <v>101000</v>
      </c>
      <c r="E24961" s="46">
        <v>45507</v>
      </c>
      <c r="F24961">
        <v>703315</v>
      </c>
      <c r="I24961" t="str">
        <f>INDEX(LedgerMapping[[#All],[Level 3]],MATCH(Actuals[[#This Row],[Sub Ledger]],LedgerMapping[[#All],[Sub Ledger]],0))</f>
        <v>Business to Business Revenue</v>
      </c>
      <c r="J24961" s="22">
        <f>YEAR(Actuals[[#This Row],[Date]])</f>
        <v>2024</v>
      </c>
      <c r="K24961" s="22">
        <f>MONTH(Actuals[[#This Row],[Date]])</f>
        <v>8</v>
      </c>
      <c r="L24961" s="12"/>
    </row>
    <row r="24962" spans="1:12" x14ac:dyDescent="0.3">
      <c r="A24962">
        <v>8</v>
      </c>
      <c r="B24962">
        <v>34307</v>
      </c>
      <c r="C24962">
        <v>6</v>
      </c>
      <c r="D24962">
        <v>101000</v>
      </c>
      <c r="E24962" s="46">
        <v>45507</v>
      </c>
      <c r="F24962">
        <v>584786.22</v>
      </c>
      <c r="I24962" t="str">
        <f>INDEX(LedgerMapping[[#All],[Level 3]],MATCH(Actuals[[#This Row],[Sub Ledger]],LedgerMapping[[#All],[Sub Ledger]],0))</f>
        <v>Business to Business Revenue</v>
      </c>
      <c r="J24962" s="22">
        <f>YEAR(Actuals[[#This Row],[Date]])</f>
        <v>2024</v>
      </c>
      <c r="K24962" s="22">
        <f>MONTH(Actuals[[#This Row],[Date]])</f>
        <v>8</v>
      </c>
      <c r="L24962" s="12"/>
    </row>
    <row r="24963" spans="1:12" x14ac:dyDescent="0.3">
      <c r="A24963">
        <v>11</v>
      </c>
      <c r="B24963">
        <v>34508</v>
      </c>
      <c r="C24963">
        <v>6</v>
      </c>
      <c r="D24963">
        <v>101000</v>
      </c>
      <c r="E24963" s="46">
        <v>45507</v>
      </c>
      <c r="F24963">
        <v>598502.34</v>
      </c>
      <c r="I24963" t="str">
        <f>INDEX(LedgerMapping[[#All],[Level 3]],MATCH(Actuals[[#This Row],[Sub Ledger]],LedgerMapping[[#All],[Sub Ledger]],0))</f>
        <v>Business to Business Revenue</v>
      </c>
      <c r="J24963" s="22">
        <f>YEAR(Actuals[[#This Row],[Date]])</f>
        <v>2024</v>
      </c>
      <c r="K24963" s="22">
        <f>MONTH(Actuals[[#This Row],[Date]])</f>
        <v>8</v>
      </c>
      <c r="L24963" s="12"/>
    </row>
    <row r="24964" spans="1:12" x14ac:dyDescent="0.3">
      <c r="A24964">
        <v>12</v>
      </c>
      <c r="B24964">
        <v>34628</v>
      </c>
      <c r="C24964">
        <v>6</v>
      </c>
      <c r="D24964">
        <v>101000</v>
      </c>
      <c r="E24964" s="46">
        <v>45507</v>
      </c>
      <c r="F24964">
        <v>183858.44</v>
      </c>
      <c r="I24964" t="str">
        <f>INDEX(LedgerMapping[[#All],[Level 3]],MATCH(Actuals[[#This Row],[Sub Ledger]],LedgerMapping[[#All],[Sub Ledger]],0))</f>
        <v>Business to Business Revenue</v>
      </c>
      <c r="J24964" s="22">
        <f>YEAR(Actuals[[#This Row],[Date]])</f>
        <v>2024</v>
      </c>
      <c r="K24964" s="22">
        <f>MONTH(Actuals[[#This Row],[Date]])</f>
        <v>8</v>
      </c>
      <c r="L24964" s="12"/>
    </row>
    <row r="24965" spans="1:12" x14ac:dyDescent="0.3">
      <c r="A24965">
        <v>13</v>
      </c>
      <c r="B24965">
        <v>34744</v>
      </c>
      <c r="C24965">
        <v>6</v>
      </c>
      <c r="D24965">
        <v>101000</v>
      </c>
      <c r="E24965" s="46">
        <v>45507</v>
      </c>
      <c r="F24965">
        <v>161649.88</v>
      </c>
      <c r="I24965" t="str">
        <f>INDEX(LedgerMapping[[#All],[Level 3]],MATCH(Actuals[[#This Row],[Sub Ledger]],LedgerMapping[[#All],[Sub Ledger]],0))</f>
        <v>Business to Business Revenue</v>
      </c>
      <c r="J24965" s="22">
        <f>YEAR(Actuals[[#This Row],[Date]])</f>
        <v>2024</v>
      </c>
      <c r="K24965" s="22">
        <f>MONTH(Actuals[[#This Row],[Date]])</f>
        <v>8</v>
      </c>
      <c r="L24965" s="12"/>
    </row>
    <row r="24966" spans="1:12" x14ac:dyDescent="0.3">
      <c r="A24966">
        <v>3</v>
      </c>
      <c r="B24966">
        <v>34837</v>
      </c>
      <c r="C24966">
        <v>6</v>
      </c>
      <c r="D24966">
        <v>101000</v>
      </c>
      <c r="E24966" s="46">
        <v>45536</v>
      </c>
      <c r="F24966">
        <v>333023</v>
      </c>
      <c r="I24966" t="str">
        <f>INDEX(LedgerMapping[[#All],[Level 3]],MATCH(Actuals[[#This Row],[Sub Ledger]],LedgerMapping[[#All],[Sub Ledger]],0))</f>
        <v>Business to Business Revenue</v>
      </c>
      <c r="J24966" s="22">
        <f>YEAR(Actuals[[#This Row],[Date]])</f>
        <v>2024</v>
      </c>
      <c r="K24966" s="22">
        <f>MONTH(Actuals[[#This Row],[Date]])</f>
        <v>9</v>
      </c>
      <c r="L24966" s="12"/>
    </row>
    <row r="24967" spans="1:12" x14ac:dyDescent="0.3">
      <c r="A24967">
        <v>4</v>
      </c>
      <c r="B24967">
        <v>34957</v>
      </c>
      <c r="C24967">
        <v>6</v>
      </c>
      <c r="D24967">
        <v>101000</v>
      </c>
      <c r="E24967" s="46">
        <v>45536</v>
      </c>
      <c r="F24967">
        <v>484913</v>
      </c>
      <c r="I24967" t="str">
        <f>INDEX(LedgerMapping[[#All],[Level 3]],MATCH(Actuals[[#This Row],[Sub Ledger]],LedgerMapping[[#All],[Sub Ledger]],0))</f>
        <v>Business to Business Revenue</v>
      </c>
      <c r="J24967" s="22">
        <f>YEAR(Actuals[[#This Row],[Date]])</f>
        <v>2024</v>
      </c>
      <c r="K24967" s="22">
        <f>MONTH(Actuals[[#This Row],[Date]])</f>
        <v>9</v>
      </c>
      <c r="L24967" s="12"/>
    </row>
    <row r="24968" spans="1:12" x14ac:dyDescent="0.3">
      <c r="A24968">
        <v>5</v>
      </c>
      <c r="B24968">
        <v>35050</v>
      </c>
      <c r="C24968">
        <v>6</v>
      </c>
      <c r="D24968">
        <v>101000</v>
      </c>
      <c r="E24968" s="46">
        <v>45536</v>
      </c>
      <c r="F24968">
        <v>299992</v>
      </c>
      <c r="I24968" t="str">
        <f>INDEX(LedgerMapping[[#All],[Level 3]],MATCH(Actuals[[#This Row],[Sub Ledger]],LedgerMapping[[#All],[Sub Ledger]],0))</f>
        <v>Business to Business Revenue</v>
      </c>
      <c r="J24968" s="22">
        <f>YEAR(Actuals[[#This Row],[Date]])</f>
        <v>2024</v>
      </c>
      <c r="K24968" s="22">
        <f>MONTH(Actuals[[#This Row],[Date]])</f>
        <v>9</v>
      </c>
      <c r="L24968" s="12"/>
    </row>
    <row r="24969" spans="1:12" x14ac:dyDescent="0.3">
      <c r="A24969">
        <v>6</v>
      </c>
      <c r="B24969">
        <v>35247</v>
      </c>
      <c r="C24969">
        <v>6</v>
      </c>
      <c r="D24969">
        <v>101000</v>
      </c>
      <c r="E24969" s="46">
        <v>45536</v>
      </c>
      <c r="F24969">
        <v>218085</v>
      </c>
      <c r="I24969" t="str">
        <f>INDEX(LedgerMapping[[#All],[Level 3]],MATCH(Actuals[[#This Row],[Sub Ledger]],LedgerMapping[[#All],[Sub Ledger]],0))</f>
        <v>Business to Business Revenue</v>
      </c>
      <c r="J24969" s="22">
        <f>YEAR(Actuals[[#This Row],[Date]])</f>
        <v>2024</v>
      </c>
      <c r="K24969" s="22">
        <f>MONTH(Actuals[[#This Row],[Date]])</f>
        <v>9</v>
      </c>
      <c r="L24969" s="12"/>
    </row>
    <row r="24970" spans="1:12" x14ac:dyDescent="0.3">
      <c r="A24970">
        <v>7</v>
      </c>
      <c r="B24970">
        <v>35340</v>
      </c>
      <c r="C24970">
        <v>6</v>
      </c>
      <c r="D24970">
        <v>101000</v>
      </c>
      <c r="E24970" s="46">
        <v>45536</v>
      </c>
      <c r="F24970">
        <v>513572</v>
      </c>
      <c r="I24970" t="str">
        <f>INDEX(LedgerMapping[[#All],[Level 3]],MATCH(Actuals[[#This Row],[Sub Ledger]],LedgerMapping[[#All],[Sub Ledger]],0))</f>
        <v>Business to Business Revenue</v>
      </c>
      <c r="J24970" s="22">
        <f>YEAR(Actuals[[#This Row],[Date]])</f>
        <v>2024</v>
      </c>
      <c r="K24970" s="22">
        <f>MONTH(Actuals[[#This Row],[Date]])</f>
        <v>9</v>
      </c>
      <c r="L24970" s="12"/>
    </row>
    <row r="24971" spans="1:12" x14ac:dyDescent="0.3">
      <c r="A24971">
        <v>8</v>
      </c>
      <c r="B24971">
        <v>35460</v>
      </c>
      <c r="C24971">
        <v>6</v>
      </c>
      <c r="D24971">
        <v>101000</v>
      </c>
      <c r="E24971" s="46">
        <v>45536</v>
      </c>
      <c r="F24971">
        <v>845000.16</v>
      </c>
      <c r="I24971" t="str">
        <f>INDEX(LedgerMapping[[#All],[Level 3]],MATCH(Actuals[[#This Row],[Sub Ledger]],LedgerMapping[[#All],[Sub Ledger]],0))</f>
        <v>Business to Business Revenue</v>
      </c>
      <c r="J24971" s="22">
        <f>YEAR(Actuals[[#This Row],[Date]])</f>
        <v>2024</v>
      </c>
      <c r="K24971" s="22">
        <f>MONTH(Actuals[[#This Row],[Date]])</f>
        <v>9</v>
      </c>
      <c r="L24971" s="12"/>
    </row>
    <row r="24972" spans="1:12" x14ac:dyDescent="0.3">
      <c r="A24972">
        <v>11</v>
      </c>
      <c r="B24972">
        <v>35660</v>
      </c>
      <c r="C24972">
        <v>6</v>
      </c>
      <c r="D24972">
        <v>101000</v>
      </c>
      <c r="E24972" s="46">
        <v>45536</v>
      </c>
      <c r="F24972">
        <v>113219.89</v>
      </c>
      <c r="I24972" t="str">
        <f>INDEX(LedgerMapping[[#All],[Level 3]],MATCH(Actuals[[#This Row],[Sub Ledger]],LedgerMapping[[#All],[Sub Ledger]],0))</f>
        <v>Business to Business Revenue</v>
      </c>
      <c r="J24972" s="22">
        <f>YEAR(Actuals[[#This Row],[Date]])</f>
        <v>2024</v>
      </c>
      <c r="K24972" s="22">
        <f>MONTH(Actuals[[#This Row],[Date]])</f>
        <v>9</v>
      </c>
      <c r="L24972" s="12"/>
    </row>
    <row r="24973" spans="1:12" x14ac:dyDescent="0.3">
      <c r="A24973">
        <v>12</v>
      </c>
      <c r="B24973">
        <v>35779</v>
      </c>
      <c r="C24973">
        <v>6</v>
      </c>
      <c r="D24973">
        <v>101000</v>
      </c>
      <c r="E24973" s="46">
        <v>45536</v>
      </c>
      <c r="F24973">
        <v>170524.15</v>
      </c>
      <c r="I24973" t="str">
        <f>INDEX(LedgerMapping[[#All],[Level 3]],MATCH(Actuals[[#This Row],[Sub Ledger]],LedgerMapping[[#All],[Sub Ledger]],0))</f>
        <v>Business to Business Revenue</v>
      </c>
      <c r="J24973" s="22">
        <f>YEAR(Actuals[[#This Row],[Date]])</f>
        <v>2024</v>
      </c>
      <c r="K24973" s="22">
        <f>MONTH(Actuals[[#This Row],[Date]])</f>
        <v>9</v>
      </c>
      <c r="L24973" s="12"/>
    </row>
    <row r="24974" spans="1:12" x14ac:dyDescent="0.3">
      <c r="A24974">
        <v>13</v>
      </c>
      <c r="B24974">
        <v>35896</v>
      </c>
      <c r="C24974">
        <v>6</v>
      </c>
      <c r="D24974">
        <v>101000</v>
      </c>
      <c r="E24974" s="46">
        <v>45536</v>
      </c>
      <c r="F24974">
        <v>421307.35</v>
      </c>
      <c r="I24974" t="str">
        <f>INDEX(LedgerMapping[[#All],[Level 3]],MATCH(Actuals[[#This Row],[Sub Ledger]],LedgerMapping[[#All],[Sub Ledger]],0))</f>
        <v>Business to Business Revenue</v>
      </c>
      <c r="J24974" s="22">
        <f>YEAR(Actuals[[#This Row],[Date]])</f>
        <v>2024</v>
      </c>
      <c r="K24974" s="22">
        <f>MONTH(Actuals[[#This Row],[Date]])</f>
        <v>9</v>
      </c>
      <c r="L24974" s="12"/>
    </row>
    <row r="24975" spans="1:12" x14ac:dyDescent="0.3">
      <c r="A24975">
        <v>3</v>
      </c>
      <c r="B24975">
        <v>35988</v>
      </c>
      <c r="C24975">
        <v>6</v>
      </c>
      <c r="D24975">
        <v>101000</v>
      </c>
      <c r="E24975" s="46">
        <v>45567</v>
      </c>
      <c r="F24975">
        <v>256906</v>
      </c>
      <c r="I24975" t="str">
        <f>INDEX(LedgerMapping[[#All],[Level 3]],MATCH(Actuals[[#This Row],[Sub Ledger]],LedgerMapping[[#All],[Sub Ledger]],0))</f>
        <v>Business to Business Revenue</v>
      </c>
      <c r="J24975" s="22">
        <f>YEAR(Actuals[[#This Row],[Date]])</f>
        <v>2024</v>
      </c>
      <c r="K24975" s="22">
        <f>MONTH(Actuals[[#This Row],[Date]])</f>
        <v>10</v>
      </c>
      <c r="L24975" s="12"/>
    </row>
    <row r="24976" spans="1:12" x14ac:dyDescent="0.3">
      <c r="A24976">
        <v>4</v>
      </c>
      <c r="B24976">
        <v>36107</v>
      </c>
      <c r="C24976">
        <v>6</v>
      </c>
      <c r="D24976">
        <v>101000</v>
      </c>
      <c r="E24976" s="46">
        <v>45567</v>
      </c>
      <c r="F24976">
        <v>468192</v>
      </c>
      <c r="I24976" t="str">
        <f>INDEX(LedgerMapping[[#All],[Level 3]],MATCH(Actuals[[#This Row],[Sub Ledger]],LedgerMapping[[#All],[Sub Ledger]],0))</f>
        <v>Business to Business Revenue</v>
      </c>
      <c r="J24976" s="22">
        <f>YEAR(Actuals[[#This Row],[Date]])</f>
        <v>2024</v>
      </c>
      <c r="K24976" s="22">
        <f>MONTH(Actuals[[#This Row],[Date]])</f>
        <v>10</v>
      </c>
      <c r="L24976" s="12"/>
    </row>
    <row r="24977" spans="1:12" x14ac:dyDescent="0.3">
      <c r="A24977">
        <v>5</v>
      </c>
      <c r="B24977">
        <v>36200</v>
      </c>
      <c r="C24977">
        <v>6</v>
      </c>
      <c r="D24977">
        <v>101000</v>
      </c>
      <c r="E24977" s="46">
        <v>45567</v>
      </c>
      <c r="F24977">
        <v>236056</v>
      </c>
      <c r="I24977" t="str">
        <f>INDEX(LedgerMapping[[#All],[Level 3]],MATCH(Actuals[[#This Row],[Sub Ledger]],LedgerMapping[[#All],[Sub Ledger]],0))</f>
        <v>Business to Business Revenue</v>
      </c>
      <c r="J24977" s="22">
        <f>YEAR(Actuals[[#This Row],[Date]])</f>
        <v>2024</v>
      </c>
      <c r="K24977" s="22">
        <f>MONTH(Actuals[[#This Row],[Date]])</f>
        <v>10</v>
      </c>
      <c r="L24977" s="12"/>
    </row>
    <row r="24978" spans="1:12" x14ac:dyDescent="0.3">
      <c r="A24978">
        <v>6</v>
      </c>
      <c r="B24978">
        <v>36397</v>
      </c>
      <c r="C24978">
        <v>6</v>
      </c>
      <c r="D24978">
        <v>101000</v>
      </c>
      <c r="E24978" s="46">
        <v>45567</v>
      </c>
      <c r="F24978">
        <v>167985</v>
      </c>
      <c r="I24978" t="str">
        <f>INDEX(LedgerMapping[[#All],[Level 3]],MATCH(Actuals[[#This Row],[Sub Ledger]],LedgerMapping[[#All],[Sub Ledger]],0))</f>
        <v>Business to Business Revenue</v>
      </c>
      <c r="J24978" s="22">
        <f>YEAR(Actuals[[#This Row],[Date]])</f>
        <v>2024</v>
      </c>
      <c r="K24978" s="22">
        <f>MONTH(Actuals[[#This Row],[Date]])</f>
        <v>10</v>
      </c>
      <c r="L24978" s="12"/>
    </row>
    <row r="24979" spans="1:12" x14ac:dyDescent="0.3">
      <c r="A24979">
        <v>7</v>
      </c>
      <c r="B24979">
        <v>36490</v>
      </c>
      <c r="C24979">
        <v>6</v>
      </c>
      <c r="D24979">
        <v>101000</v>
      </c>
      <c r="E24979" s="46">
        <v>45567</v>
      </c>
      <c r="F24979">
        <v>600314</v>
      </c>
      <c r="I24979" t="str">
        <f>INDEX(LedgerMapping[[#All],[Level 3]],MATCH(Actuals[[#This Row],[Sub Ledger]],LedgerMapping[[#All],[Sub Ledger]],0))</f>
        <v>Business to Business Revenue</v>
      </c>
      <c r="J24979" s="22">
        <f>YEAR(Actuals[[#This Row],[Date]])</f>
        <v>2024</v>
      </c>
      <c r="K24979" s="22">
        <f>MONTH(Actuals[[#This Row],[Date]])</f>
        <v>10</v>
      </c>
      <c r="L24979" s="12"/>
    </row>
    <row r="24980" spans="1:12" x14ac:dyDescent="0.3">
      <c r="A24980">
        <v>8</v>
      </c>
      <c r="B24980">
        <v>36610</v>
      </c>
      <c r="C24980">
        <v>6</v>
      </c>
      <c r="D24980">
        <v>101000</v>
      </c>
      <c r="E24980" s="46">
        <v>45567</v>
      </c>
      <c r="F24980">
        <v>708199.13</v>
      </c>
      <c r="I24980" t="str">
        <f>INDEX(LedgerMapping[[#All],[Level 3]],MATCH(Actuals[[#This Row],[Sub Ledger]],LedgerMapping[[#All],[Sub Ledger]],0))</f>
        <v>Business to Business Revenue</v>
      </c>
      <c r="J24980" s="22">
        <f>YEAR(Actuals[[#This Row],[Date]])</f>
        <v>2024</v>
      </c>
      <c r="K24980" s="22">
        <f>MONTH(Actuals[[#This Row],[Date]])</f>
        <v>10</v>
      </c>
      <c r="L24980" s="12"/>
    </row>
    <row r="24981" spans="1:12" x14ac:dyDescent="0.3">
      <c r="A24981">
        <v>11</v>
      </c>
      <c r="B24981">
        <v>36809</v>
      </c>
      <c r="C24981">
        <v>6</v>
      </c>
      <c r="D24981">
        <v>101000</v>
      </c>
      <c r="E24981" s="46">
        <v>45567</v>
      </c>
      <c r="F24981">
        <v>69071.199999999997</v>
      </c>
      <c r="I24981" t="str">
        <f>INDEX(LedgerMapping[[#All],[Level 3]],MATCH(Actuals[[#This Row],[Sub Ledger]],LedgerMapping[[#All],[Sub Ledger]],0))</f>
        <v>Business to Business Revenue</v>
      </c>
      <c r="J24981" s="22">
        <f>YEAR(Actuals[[#This Row],[Date]])</f>
        <v>2024</v>
      </c>
      <c r="K24981" s="22">
        <f>MONTH(Actuals[[#This Row],[Date]])</f>
        <v>10</v>
      </c>
      <c r="L24981" s="12"/>
    </row>
    <row r="24982" spans="1:12" x14ac:dyDescent="0.3">
      <c r="A24982">
        <v>12</v>
      </c>
      <c r="B24982">
        <v>36928</v>
      </c>
      <c r="C24982">
        <v>6</v>
      </c>
      <c r="D24982">
        <v>101000</v>
      </c>
      <c r="E24982" s="46">
        <v>45567</v>
      </c>
      <c r="F24982">
        <v>206625.89</v>
      </c>
      <c r="I24982" t="str">
        <f>INDEX(LedgerMapping[[#All],[Level 3]],MATCH(Actuals[[#This Row],[Sub Ledger]],LedgerMapping[[#All],[Sub Ledger]],0))</f>
        <v>Business to Business Revenue</v>
      </c>
      <c r="J24982" s="22">
        <f>YEAR(Actuals[[#This Row],[Date]])</f>
        <v>2024</v>
      </c>
      <c r="K24982" s="22">
        <f>MONTH(Actuals[[#This Row],[Date]])</f>
        <v>10</v>
      </c>
      <c r="L24982" s="12"/>
    </row>
    <row r="24983" spans="1:12" x14ac:dyDescent="0.3">
      <c r="A24983">
        <v>13</v>
      </c>
      <c r="B24983">
        <v>37044</v>
      </c>
      <c r="C24983">
        <v>6</v>
      </c>
      <c r="D24983">
        <v>101000</v>
      </c>
      <c r="E24983" s="46">
        <v>45567</v>
      </c>
      <c r="F24983">
        <v>123907.07</v>
      </c>
      <c r="I24983" t="str">
        <f>INDEX(LedgerMapping[[#All],[Level 3]],MATCH(Actuals[[#This Row],[Sub Ledger]],LedgerMapping[[#All],[Sub Ledger]],0))</f>
        <v>Business to Business Revenue</v>
      </c>
      <c r="J24983" s="22">
        <f>YEAR(Actuals[[#This Row],[Date]])</f>
        <v>2024</v>
      </c>
      <c r="K24983" s="22">
        <f>MONTH(Actuals[[#This Row],[Date]])</f>
        <v>10</v>
      </c>
      <c r="L24983" s="12"/>
    </row>
    <row r="24984" spans="1:12" x14ac:dyDescent="0.3">
      <c r="A24984">
        <v>3</v>
      </c>
      <c r="B24984">
        <v>37137</v>
      </c>
      <c r="C24984">
        <v>6</v>
      </c>
      <c r="D24984">
        <v>101000</v>
      </c>
      <c r="E24984" s="46">
        <v>45597</v>
      </c>
      <c r="F24984">
        <v>254915</v>
      </c>
      <c r="I24984" t="str">
        <f>INDEX(LedgerMapping[[#All],[Level 3]],MATCH(Actuals[[#This Row],[Sub Ledger]],LedgerMapping[[#All],[Sub Ledger]],0))</f>
        <v>Business to Business Revenue</v>
      </c>
      <c r="J24984" s="22">
        <f>YEAR(Actuals[[#This Row],[Date]])</f>
        <v>2024</v>
      </c>
      <c r="K24984" s="22">
        <f>MONTH(Actuals[[#This Row],[Date]])</f>
        <v>11</v>
      </c>
      <c r="L24984" s="12"/>
    </row>
    <row r="24985" spans="1:12" x14ac:dyDescent="0.3">
      <c r="A24985">
        <v>4</v>
      </c>
      <c r="B24985">
        <v>37257</v>
      </c>
      <c r="C24985">
        <v>6</v>
      </c>
      <c r="D24985">
        <v>101000</v>
      </c>
      <c r="E24985" s="46">
        <v>45597</v>
      </c>
      <c r="F24985">
        <v>448588</v>
      </c>
      <c r="I24985" t="str">
        <f>INDEX(LedgerMapping[[#All],[Level 3]],MATCH(Actuals[[#This Row],[Sub Ledger]],LedgerMapping[[#All],[Sub Ledger]],0))</f>
        <v>Business to Business Revenue</v>
      </c>
      <c r="J24985" s="22">
        <f>YEAR(Actuals[[#This Row],[Date]])</f>
        <v>2024</v>
      </c>
      <c r="K24985" s="22">
        <f>MONTH(Actuals[[#This Row],[Date]])</f>
        <v>11</v>
      </c>
      <c r="L24985" s="12"/>
    </row>
    <row r="24986" spans="1:12" x14ac:dyDescent="0.3">
      <c r="A24986">
        <v>5</v>
      </c>
      <c r="B24986">
        <v>37350</v>
      </c>
      <c r="C24986">
        <v>6</v>
      </c>
      <c r="D24986">
        <v>101000</v>
      </c>
      <c r="E24986" s="46">
        <v>45597</v>
      </c>
      <c r="F24986">
        <v>416200</v>
      </c>
      <c r="I24986" t="str">
        <f>INDEX(LedgerMapping[[#All],[Level 3]],MATCH(Actuals[[#This Row],[Sub Ledger]],LedgerMapping[[#All],[Sub Ledger]],0))</f>
        <v>Business to Business Revenue</v>
      </c>
      <c r="J24986" s="22">
        <f>YEAR(Actuals[[#This Row],[Date]])</f>
        <v>2024</v>
      </c>
      <c r="K24986" s="22">
        <f>MONTH(Actuals[[#This Row],[Date]])</f>
        <v>11</v>
      </c>
      <c r="L24986" s="12"/>
    </row>
    <row r="24987" spans="1:12" x14ac:dyDescent="0.3">
      <c r="A24987">
        <v>6</v>
      </c>
      <c r="B24987">
        <v>37547</v>
      </c>
      <c r="C24987">
        <v>6</v>
      </c>
      <c r="D24987">
        <v>101000</v>
      </c>
      <c r="E24987" s="46">
        <v>45597</v>
      </c>
      <c r="F24987">
        <v>316575</v>
      </c>
      <c r="I24987" t="str">
        <f>INDEX(LedgerMapping[[#All],[Level 3]],MATCH(Actuals[[#This Row],[Sub Ledger]],LedgerMapping[[#All],[Sub Ledger]],0))</f>
        <v>Business to Business Revenue</v>
      </c>
      <c r="J24987" s="22">
        <f>YEAR(Actuals[[#This Row],[Date]])</f>
        <v>2024</v>
      </c>
      <c r="K24987" s="22">
        <f>MONTH(Actuals[[#This Row],[Date]])</f>
        <v>11</v>
      </c>
      <c r="L24987" s="12"/>
    </row>
    <row r="24988" spans="1:12" x14ac:dyDescent="0.3">
      <c r="A24988">
        <v>7</v>
      </c>
      <c r="B24988">
        <v>37639</v>
      </c>
      <c r="C24988">
        <v>6</v>
      </c>
      <c r="D24988">
        <v>101000</v>
      </c>
      <c r="E24988" s="46">
        <v>45597</v>
      </c>
      <c r="F24988">
        <v>761544</v>
      </c>
      <c r="I24988" t="str">
        <f>INDEX(LedgerMapping[[#All],[Level 3]],MATCH(Actuals[[#This Row],[Sub Ledger]],LedgerMapping[[#All],[Sub Ledger]],0))</f>
        <v>Business to Business Revenue</v>
      </c>
      <c r="J24988" s="22">
        <f>YEAR(Actuals[[#This Row],[Date]])</f>
        <v>2024</v>
      </c>
      <c r="K24988" s="22">
        <f>MONTH(Actuals[[#This Row],[Date]])</f>
        <v>11</v>
      </c>
      <c r="L24988" s="12"/>
    </row>
    <row r="24989" spans="1:12" x14ac:dyDescent="0.3">
      <c r="A24989">
        <v>8</v>
      </c>
      <c r="B24989">
        <v>37759</v>
      </c>
      <c r="C24989">
        <v>6</v>
      </c>
      <c r="D24989">
        <v>101000</v>
      </c>
      <c r="E24989" s="46">
        <v>45597</v>
      </c>
      <c r="F24989">
        <v>718975.08</v>
      </c>
      <c r="I24989" t="str">
        <f>INDEX(LedgerMapping[[#All],[Level 3]],MATCH(Actuals[[#This Row],[Sub Ledger]],LedgerMapping[[#All],[Sub Ledger]],0))</f>
        <v>Business to Business Revenue</v>
      </c>
      <c r="J24989" s="22">
        <f>YEAR(Actuals[[#This Row],[Date]])</f>
        <v>2024</v>
      </c>
      <c r="K24989" s="22">
        <f>MONTH(Actuals[[#This Row],[Date]])</f>
        <v>11</v>
      </c>
      <c r="L24989" s="12"/>
    </row>
    <row r="24990" spans="1:12" x14ac:dyDescent="0.3">
      <c r="A24990">
        <v>11</v>
      </c>
      <c r="B24990">
        <v>37959</v>
      </c>
      <c r="C24990">
        <v>6</v>
      </c>
      <c r="D24990">
        <v>101000</v>
      </c>
      <c r="E24990" s="46">
        <v>45597</v>
      </c>
      <c r="F24990">
        <v>781473.83</v>
      </c>
      <c r="I24990" t="str">
        <f>INDEX(LedgerMapping[[#All],[Level 3]],MATCH(Actuals[[#This Row],[Sub Ledger]],LedgerMapping[[#All],[Sub Ledger]],0))</f>
        <v>Business to Business Revenue</v>
      </c>
      <c r="J24990" s="22">
        <f>YEAR(Actuals[[#This Row],[Date]])</f>
        <v>2024</v>
      </c>
      <c r="K24990" s="22">
        <f>MONTH(Actuals[[#This Row],[Date]])</f>
        <v>11</v>
      </c>
      <c r="L24990" s="12"/>
    </row>
    <row r="24991" spans="1:12" x14ac:dyDescent="0.3">
      <c r="A24991">
        <v>12</v>
      </c>
      <c r="B24991">
        <v>38079</v>
      </c>
      <c r="C24991">
        <v>6</v>
      </c>
      <c r="D24991">
        <v>101000</v>
      </c>
      <c r="E24991" s="46">
        <v>45597</v>
      </c>
      <c r="F24991">
        <v>247856.44</v>
      </c>
      <c r="I24991" t="str">
        <f>INDEX(LedgerMapping[[#All],[Level 3]],MATCH(Actuals[[#This Row],[Sub Ledger]],LedgerMapping[[#All],[Sub Ledger]],0))</f>
        <v>Business to Business Revenue</v>
      </c>
      <c r="J24991" s="22">
        <f>YEAR(Actuals[[#This Row],[Date]])</f>
        <v>2024</v>
      </c>
      <c r="K24991" s="22">
        <f>MONTH(Actuals[[#This Row],[Date]])</f>
        <v>11</v>
      </c>
      <c r="L24991" s="12"/>
    </row>
    <row r="24992" spans="1:12" x14ac:dyDescent="0.3">
      <c r="A24992">
        <v>13</v>
      </c>
      <c r="B24992">
        <v>38194</v>
      </c>
      <c r="C24992">
        <v>6</v>
      </c>
      <c r="D24992">
        <v>101000</v>
      </c>
      <c r="E24992" s="46">
        <v>45597</v>
      </c>
      <c r="F24992">
        <v>244781.25</v>
      </c>
      <c r="I24992" t="str">
        <f>INDEX(LedgerMapping[[#All],[Level 3]],MATCH(Actuals[[#This Row],[Sub Ledger]],LedgerMapping[[#All],[Sub Ledger]],0))</f>
        <v>Business to Business Revenue</v>
      </c>
      <c r="J24992" s="22">
        <f>YEAR(Actuals[[#This Row],[Date]])</f>
        <v>2024</v>
      </c>
      <c r="K24992" s="22">
        <f>MONTH(Actuals[[#This Row],[Date]])</f>
        <v>11</v>
      </c>
      <c r="L24992" s="12"/>
    </row>
    <row r="24993" spans="1:12" x14ac:dyDescent="0.3">
      <c r="A24993">
        <v>3</v>
      </c>
      <c r="B24993">
        <v>38287</v>
      </c>
      <c r="C24993">
        <v>6</v>
      </c>
      <c r="D24993">
        <v>101000</v>
      </c>
      <c r="E24993" s="46">
        <v>45628</v>
      </c>
      <c r="F24993">
        <v>407564</v>
      </c>
      <c r="I24993" t="str">
        <f>INDEX(LedgerMapping[[#All],[Level 3]],MATCH(Actuals[[#This Row],[Sub Ledger]],LedgerMapping[[#All],[Sub Ledger]],0))</f>
        <v>Business to Business Revenue</v>
      </c>
      <c r="J24993" s="22">
        <f>YEAR(Actuals[[#This Row],[Date]])</f>
        <v>2024</v>
      </c>
      <c r="K24993" s="22">
        <f>MONTH(Actuals[[#This Row],[Date]])</f>
        <v>12</v>
      </c>
      <c r="L24993" s="12"/>
    </row>
    <row r="24994" spans="1:12" x14ac:dyDescent="0.3">
      <c r="A24994">
        <v>4</v>
      </c>
      <c r="B24994">
        <v>38407</v>
      </c>
      <c r="C24994">
        <v>6</v>
      </c>
      <c r="D24994">
        <v>101000</v>
      </c>
      <c r="E24994" s="46">
        <v>45628</v>
      </c>
      <c r="F24994">
        <v>532500</v>
      </c>
      <c r="I24994" t="str">
        <f>INDEX(LedgerMapping[[#All],[Level 3]],MATCH(Actuals[[#This Row],[Sub Ledger]],LedgerMapping[[#All],[Sub Ledger]],0))</f>
        <v>Business to Business Revenue</v>
      </c>
      <c r="J24994" s="22">
        <f>YEAR(Actuals[[#This Row],[Date]])</f>
        <v>2024</v>
      </c>
      <c r="K24994" s="22">
        <f>MONTH(Actuals[[#This Row],[Date]])</f>
        <v>12</v>
      </c>
      <c r="L24994" s="12"/>
    </row>
    <row r="24995" spans="1:12" x14ac:dyDescent="0.3">
      <c r="A24995">
        <v>5</v>
      </c>
      <c r="B24995">
        <v>38500</v>
      </c>
      <c r="C24995">
        <v>6</v>
      </c>
      <c r="D24995">
        <v>101000</v>
      </c>
      <c r="E24995" s="46">
        <v>45628</v>
      </c>
      <c r="F24995">
        <v>449538</v>
      </c>
      <c r="I24995" t="str">
        <f>INDEX(LedgerMapping[[#All],[Level 3]],MATCH(Actuals[[#This Row],[Sub Ledger]],LedgerMapping[[#All],[Sub Ledger]],0))</f>
        <v>Business to Business Revenue</v>
      </c>
      <c r="J24995" s="22">
        <f>YEAR(Actuals[[#This Row],[Date]])</f>
        <v>2024</v>
      </c>
      <c r="K24995" s="22">
        <f>MONTH(Actuals[[#This Row],[Date]])</f>
        <v>12</v>
      </c>
      <c r="L24995" s="12"/>
    </row>
    <row r="24996" spans="1:12" x14ac:dyDescent="0.3">
      <c r="A24996">
        <v>6</v>
      </c>
      <c r="B24996">
        <v>38697</v>
      </c>
      <c r="C24996">
        <v>6</v>
      </c>
      <c r="D24996">
        <v>101000</v>
      </c>
      <c r="E24996" s="46">
        <v>45628</v>
      </c>
      <c r="F24996">
        <v>279740</v>
      </c>
      <c r="I24996" t="str">
        <f>INDEX(LedgerMapping[[#All],[Level 3]],MATCH(Actuals[[#This Row],[Sub Ledger]],LedgerMapping[[#All],[Sub Ledger]],0))</f>
        <v>Business to Business Revenue</v>
      </c>
      <c r="J24996" s="22">
        <f>YEAR(Actuals[[#This Row],[Date]])</f>
        <v>2024</v>
      </c>
      <c r="K24996" s="22">
        <f>MONTH(Actuals[[#This Row],[Date]])</f>
        <v>12</v>
      </c>
      <c r="L24996" s="12"/>
    </row>
    <row r="24997" spans="1:12" x14ac:dyDescent="0.3">
      <c r="A24997">
        <v>7</v>
      </c>
      <c r="B24997">
        <v>38790</v>
      </c>
      <c r="C24997">
        <v>6</v>
      </c>
      <c r="D24997">
        <v>101000</v>
      </c>
      <c r="E24997" s="46">
        <v>45628</v>
      </c>
      <c r="F24997">
        <v>657189</v>
      </c>
      <c r="I24997" t="str">
        <f>INDEX(LedgerMapping[[#All],[Level 3]],MATCH(Actuals[[#This Row],[Sub Ledger]],LedgerMapping[[#All],[Sub Ledger]],0))</f>
        <v>Business to Business Revenue</v>
      </c>
      <c r="J24997" s="22">
        <f>YEAR(Actuals[[#This Row],[Date]])</f>
        <v>2024</v>
      </c>
      <c r="K24997" s="22">
        <f>MONTH(Actuals[[#This Row],[Date]])</f>
        <v>12</v>
      </c>
      <c r="L24997" s="12"/>
    </row>
    <row r="24998" spans="1:12" x14ac:dyDescent="0.3">
      <c r="A24998">
        <v>8</v>
      </c>
      <c r="B24998">
        <v>38910</v>
      </c>
      <c r="C24998">
        <v>6</v>
      </c>
      <c r="D24998">
        <v>101000</v>
      </c>
      <c r="E24998" s="46">
        <v>45628</v>
      </c>
      <c r="F24998">
        <v>1075340.81</v>
      </c>
      <c r="I24998" t="str">
        <f>INDEX(LedgerMapping[[#All],[Level 3]],MATCH(Actuals[[#This Row],[Sub Ledger]],LedgerMapping[[#All],[Sub Ledger]],0))</f>
        <v>Business to Business Revenue</v>
      </c>
      <c r="J24998" s="22">
        <f>YEAR(Actuals[[#This Row],[Date]])</f>
        <v>2024</v>
      </c>
      <c r="K24998" s="22">
        <f>MONTH(Actuals[[#This Row],[Date]])</f>
        <v>12</v>
      </c>
      <c r="L24998" s="12"/>
    </row>
    <row r="24999" spans="1:12" x14ac:dyDescent="0.3">
      <c r="A24999">
        <v>11</v>
      </c>
      <c r="B24999">
        <v>39111</v>
      </c>
      <c r="C24999">
        <v>6</v>
      </c>
      <c r="D24999">
        <v>101000</v>
      </c>
      <c r="E24999" s="46">
        <v>45628</v>
      </c>
      <c r="F24999">
        <v>152812.12</v>
      </c>
      <c r="I24999" t="str">
        <f>INDEX(LedgerMapping[[#All],[Level 3]],MATCH(Actuals[[#This Row],[Sub Ledger]],LedgerMapping[[#All],[Sub Ledger]],0))</f>
        <v>Business to Business Revenue</v>
      </c>
      <c r="J24999" s="22">
        <f>YEAR(Actuals[[#This Row],[Date]])</f>
        <v>2024</v>
      </c>
      <c r="K24999" s="22">
        <f>MONTH(Actuals[[#This Row],[Date]])</f>
        <v>12</v>
      </c>
      <c r="L24999" s="12"/>
    </row>
    <row r="25000" spans="1:12" x14ac:dyDescent="0.3">
      <c r="A25000">
        <v>12</v>
      </c>
      <c r="B25000">
        <v>39231</v>
      </c>
      <c r="C25000">
        <v>6</v>
      </c>
      <c r="D25000">
        <v>101000</v>
      </c>
      <c r="E25000" s="46">
        <v>45628</v>
      </c>
      <c r="F25000">
        <v>174033.79</v>
      </c>
      <c r="I25000" t="str">
        <f>INDEX(LedgerMapping[[#All],[Level 3]],MATCH(Actuals[[#This Row],[Sub Ledger]],LedgerMapping[[#All],[Sub Ledger]],0))</f>
        <v>Business to Business Revenue</v>
      </c>
      <c r="J25000" s="22">
        <f>YEAR(Actuals[[#This Row],[Date]])</f>
        <v>2024</v>
      </c>
      <c r="K25000" s="22">
        <f>MONTH(Actuals[[#This Row],[Date]])</f>
        <v>12</v>
      </c>
      <c r="L25000" s="12"/>
    </row>
    <row r="25001" spans="1:12" x14ac:dyDescent="0.3">
      <c r="A25001">
        <v>13</v>
      </c>
      <c r="B25001">
        <v>39348</v>
      </c>
      <c r="C25001">
        <v>6</v>
      </c>
      <c r="D25001">
        <v>101000</v>
      </c>
      <c r="E25001" s="46">
        <v>45628</v>
      </c>
      <c r="F25001">
        <v>487315.6</v>
      </c>
      <c r="I25001" t="str">
        <f>INDEX(LedgerMapping[[#All],[Level 3]],MATCH(Actuals[[#This Row],[Sub Ledger]],LedgerMapping[[#All],[Sub Ledger]],0))</f>
        <v>Business to Business Revenue</v>
      </c>
      <c r="J25001" s="22">
        <f>YEAR(Actuals[[#This Row],[Date]])</f>
        <v>2024</v>
      </c>
      <c r="K25001" s="22">
        <f>MONTH(Actuals[[#This Row],[Date]])</f>
        <v>12</v>
      </c>
      <c r="L25001" s="12"/>
    </row>
    <row r="25002" spans="1:12" x14ac:dyDescent="0.3">
      <c r="A25002">
        <v>4</v>
      </c>
      <c r="B25002">
        <v>299</v>
      </c>
      <c r="C25002">
        <v>6</v>
      </c>
      <c r="D25002">
        <v>101001</v>
      </c>
      <c r="E25002" s="46">
        <v>44562</v>
      </c>
      <c r="F25002">
        <v>84486</v>
      </c>
      <c r="I25002" t="str">
        <f>INDEX(LedgerMapping[[#All],[Level 3]],MATCH(Actuals[[#This Row],[Sub Ledger]],LedgerMapping[[#All],[Sub Ledger]],0))</f>
        <v>Business to Consumer Revenue</v>
      </c>
      <c r="J25002" s="22">
        <f>YEAR(Actuals[[#This Row],[Date]])</f>
        <v>2022</v>
      </c>
      <c r="K25002" s="22">
        <f>MONTH(Actuals[[#This Row],[Date]])</f>
        <v>1</v>
      </c>
      <c r="L25002" s="12"/>
    </row>
    <row r="25003" spans="1:12" x14ac:dyDescent="0.3">
      <c r="A25003">
        <v>5</v>
      </c>
      <c r="B25003">
        <v>440</v>
      </c>
      <c r="C25003">
        <v>6</v>
      </c>
      <c r="D25003">
        <v>101001</v>
      </c>
      <c r="E25003" s="46">
        <v>44562</v>
      </c>
      <c r="F25003">
        <v>44322.95</v>
      </c>
      <c r="I25003" t="str">
        <f>INDEX(LedgerMapping[[#All],[Level 3]],MATCH(Actuals[[#This Row],[Sub Ledger]],LedgerMapping[[#All],[Sub Ledger]],0))</f>
        <v>Business to Consumer Revenue</v>
      </c>
      <c r="J25003" s="22">
        <f>YEAR(Actuals[[#This Row],[Date]])</f>
        <v>2022</v>
      </c>
      <c r="K25003" s="22">
        <f>MONTH(Actuals[[#This Row],[Date]])</f>
        <v>1</v>
      </c>
      <c r="L25003" s="12"/>
    </row>
    <row r="25004" spans="1:12" x14ac:dyDescent="0.3">
      <c r="A25004">
        <v>6</v>
      </c>
      <c r="B25004">
        <v>771</v>
      </c>
      <c r="C25004">
        <v>6</v>
      </c>
      <c r="D25004">
        <v>101001</v>
      </c>
      <c r="E25004" s="46">
        <v>44562</v>
      </c>
      <c r="F25004">
        <v>100252.8</v>
      </c>
      <c r="I25004" t="str">
        <f>INDEX(LedgerMapping[[#All],[Level 3]],MATCH(Actuals[[#This Row],[Sub Ledger]],LedgerMapping[[#All],[Sub Ledger]],0))</f>
        <v>Business to Consumer Revenue</v>
      </c>
      <c r="J25004" s="22">
        <f>YEAR(Actuals[[#This Row],[Date]])</f>
        <v>2022</v>
      </c>
      <c r="K25004" s="22">
        <f>MONTH(Actuals[[#This Row],[Date]])</f>
        <v>1</v>
      </c>
      <c r="L25004" s="12"/>
    </row>
    <row r="25005" spans="1:12" x14ac:dyDescent="0.3">
      <c r="A25005">
        <v>7</v>
      </c>
      <c r="B25005">
        <v>912</v>
      </c>
      <c r="C25005">
        <v>6</v>
      </c>
      <c r="D25005">
        <v>101001</v>
      </c>
      <c r="E25005" s="46">
        <v>44562</v>
      </c>
      <c r="F25005">
        <v>55546.14</v>
      </c>
      <c r="I25005" t="str">
        <f>INDEX(LedgerMapping[[#All],[Level 3]],MATCH(Actuals[[#This Row],[Sub Ledger]],LedgerMapping[[#All],[Sub Ledger]],0))</f>
        <v>Business to Consumer Revenue</v>
      </c>
      <c r="J25005" s="22">
        <f>YEAR(Actuals[[#This Row],[Date]])</f>
        <v>2022</v>
      </c>
      <c r="K25005" s="22">
        <f>MONTH(Actuals[[#This Row],[Date]])</f>
        <v>1</v>
      </c>
      <c r="L25005" s="12"/>
    </row>
    <row r="25006" spans="1:12" x14ac:dyDescent="0.3">
      <c r="A25006">
        <v>8</v>
      </c>
      <c r="B25006">
        <v>1100</v>
      </c>
      <c r="C25006">
        <v>6</v>
      </c>
      <c r="D25006">
        <v>101001</v>
      </c>
      <c r="E25006" s="46">
        <v>44562</v>
      </c>
      <c r="F25006">
        <v>164023.71960000001</v>
      </c>
      <c r="I25006" t="str">
        <f>INDEX(LedgerMapping[[#All],[Level 3]],MATCH(Actuals[[#This Row],[Sub Ledger]],LedgerMapping[[#All],[Sub Ledger]],0))</f>
        <v>Business to Consumer Revenue</v>
      </c>
      <c r="J25006" s="22">
        <f>YEAR(Actuals[[#This Row],[Date]])</f>
        <v>2022</v>
      </c>
      <c r="K25006" s="22">
        <f>MONTH(Actuals[[#This Row],[Date]])</f>
        <v>1</v>
      </c>
      <c r="L25006" s="12"/>
    </row>
    <row r="25007" spans="1:12" x14ac:dyDescent="0.3">
      <c r="A25007">
        <v>3</v>
      </c>
      <c r="B25007">
        <v>110</v>
      </c>
      <c r="C25007">
        <v>6</v>
      </c>
      <c r="D25007">
        <v>101001</v>
      </c>
      <c r="E25007" s="46">
        <v>44562</v>
      </c>
      <c r="F25007">
        <v>58885.75</v>
      </c>
      <c r="I25007" t="str">
        <f>INDEX(LedgerMapping[[#All],[Level 3]],MATCH(Actuals[[#This Row],[Sub Ledger]],LedgerMapping[[#All],[Sub Ledger]],0))</f>
        <v>Business to Consumer Revenue</v>
      </c>
      <c r="J25007" s="22">
        <f>YEAR(Actuals[[#This Row],[Date]])</f>
        <v>2022</v>
      </c>
      <c r="K25007" s="22">
        <f>MONTH(Actuals[[#This Row],[Date]])</f>
        <v>1</v>
      </c>
      <c r="L25007" s="12"/>
    </row>
    <row r="25008" spans="1:12" x14ac:dyDescent="0.3">
      <c r="A25008">
        <v>3</v>
      </c>
      <c r="B25008">
        <v>1239</v>
      </c>
      <c r="C25008">
        <v>6</v>
      </c>
      <c r="D25008">
        <v>101001</v>
      </c>
      <c r="E25008" s="46">
        <v>44593</v>
      </c>
      <c r="F25008">
        <v>93967.92</v>
      </c>
      <c r="I25008" t="str">
        <f>INDEX(LedgerMapping[[#All],[Level 3]],MATCH(Actuals[[#This Row],[Sub Ledger]],LedgerMapping[[#All],[Sub Ledger]],0))</f>
        <v>Business to Consumer Revenue</v>
      </c>
      <c r="J25008" s="22">
        <f>YEAR(Actuals[[#This Row],[Date]])</f>
        <v>2022</v>
      </c>
      <c r="K25008" s="22">
        <f>MONTH(Actuals[[#This Row],[Date]])</f>
        <v>2</v>
      </c>
      <c r="L25008" s="12"/>
    </row>
    <row r="25009" spans="1:12" x14ac:dyDescent="0.3">
      <c r="A25009">
        <v>4</v>
      </c>
      <c r="B25009">
        <v>1424</v>
      </c>
      <c r="C25009">
        <v>6</v>
      </c>
      <c r="D25009">
        <v>101001</v>
      </c>
      <c r="E25009" s="46">
        <v>44593</v>
      </c>
      <c r="F25009">
        <v>191420.6</v>
      </c>
      <c r="I25009" t="str">
        <f>INDEX(LedgerMapping[[#All],[Level 3]],MATCH(Actuals[[#This Row],[Sub Ledger]],LedgerMapping[[#All],[Sub Ledger]],0))</f>
        <v>Business to Consumer Revenue</v>
      </c>
      <c r="J25009" s="22">
        <f>YEAR(Actuals[[#This Row],[Date]])</f>
        <v>2022</v>
      </c>
      <c r="K25009" s="22">
        <f>MONTH(Actuals[[#This Row],[Date]])</f>
        <v>2</v>
      </c>
      <c r="L25009" s="12"/>
    </row>
    <row r="25010" spans="1:12" x14ac:dyDescent="0.3">
      <c r="A25010">
        <v>5</v>
      </c>
      <c r="B25010">
        <v>1566</v>
      </c>
      <c r="C25010">
        <v>6</v>
      </c>
      <c r="D25010">
        <v>101001</v>
      </c>
      <c r="E25010" s="46">
        <v>44593</v>
      </c>
      <c r="F25010">
        <v>228589.47</v>
      </c>
      <c r="I25010" t="str">
        <f>INDEX(LedgerMapping[[#All],[Level 3]],MATCH(Actuals[[#This Row],[Sub Ledger]],LedgerMapping[[#All],[Sub Ledger]],0))</f>
        <v>Business to Consumer Revenue</v>
      </c>
      <c r="J25010" s="22">
        <f>YEAR(Actuals[[#This Row],[Date]])</f>
        <v>2022</v>
      </c>
      <c r="K25010" s="22">
        <f>MONTH(Actuals[[#This Row],[Date]])</f>
        <v>2</v>
      </c>
      <c r="L25010" s="12"/>
    </row>
    <row r="25011" spans="1:12" x14ac:dyDescent="0.3">
      <c r="A25011">
        <v>6</v>
      </c>
      <c r="B25011">
        <v>1897</v>
      </c>
      <c r="C25011">
        <v>6</v>
      </c>
      <c r="D25011">
        <v>101001</v>
      </c>
      <c r="E25011" s="46">
        <v>44593</v>
      </c>
      <c r="F25011">
        <v>262828.08</v>
      </c>
      <c r="I25011" t="str">
        <f>INDEX(LedgerMapping[[#All],[Level 3]],MATCH(Actuals[[#This Row],[Sub Ledger]],LedgerMapping[[#All],[Sub Ledger]],0))</f>
        <v>Business to Consumer Revenue</v>
      </c>
      <c r="J25011" s="22">
        <f>YEAR(Actuals[[#This Row],[Date]])</f>
        <v>2022</v>
      </c>
      <c r="K25011" s="22">
        <f>MONTH(Actuals[[#This Row],[Date]])</f>
        <v>2</v>
      </c>
      <c r="L25011" s="12"/>
    </row>
    <row r="25012" spans="1:12" x14ac:dyDescent="0.3">
      <c r="A25012">
        <v>7</v>
      </c>
      <c r="B25012">
        <v>2035</v>
      </c>
      <c r="C25012">
        <v>6</v>
      </c>
      <c r="D25012">
        <v>101001</v>
      </c>
      <c r="E25012" s="46">
        <v>44593</v>
      </c>
      <c r="F25012">
        <v>301086.17</v>
      </c>
      <c r="I25012" t="str">
        <f>INDEX(LedgerMapping[[#All],[Level 3]],MATCH(Actuals[[#This Row],[Sub Ledger]],LedgerMapping[[#All],[Sub Ledger]],0))</f>
        <v>Business to Consumer Revenue</v>
      </c>
      <c r="J25012" s="22">
        <f>YEAR(Actuals[[#This Row],[Date]])</f>
        <v>2022</v>
      </c>
      <c r="K25012" s="22">
        <f>MONTH(Actuals[[#This Row],[Date]])</f>
        <v>2</v>
      </c>
      <c r="L25012" s="12"/>
    </row>
    <row r="25013" spans="1:12" x14ac:dyDescent="0.3">
      <c r="A25013">
        <v>8</v>
      </c>
      <c r="B25013">
        <v>2224</v>
      </c>
      <c r="C25013">
        <v>6</v>
      </c>
      <c r="D25013">
        <v>101001</v>
      </c>
      <c r="E25013" s="46">
        <v>44593</v>
      </c>
      <c r="F25013">
        <v>450263.04959999991</v>
      </c>
      <c r="I25013" t="str">
        <f>INDEX(LedgerMapping[[#All],[Level 3]],MATCH(Actuals[[#This Row],[Sub Ledger]],LedgerMapping[[#All],[Sub Ledger]],0))</f>
        <v>Business to Consumer Revenue</v>
      </c>
      <c r="J25013" s="22">
        <f>YEAR(Actuals[[#This Row],[Date]])</f>
        <v>2022</v>
      </c>
      <c r="K25013" s="22">
        <f>MONTH(Actuals[[#This Row],[Date]])</f>
        <v>2</v>
      </c>
      <c r="L25013" s="12"/>
    </row>
    <row r="25014" spans="1:12" x14ac:dyDescent="0.3">
      <c r="A25014">
        <v>3</v>
      </c>
      <c r="B25014">
        <v>2363</v>
      </c>
      <c r="C25014">
        <v>6</v>
      </c>
      <c r="D25014">
        <v>101001</v>
      </c>
      <c r="E25014" s="46">
        <v>44624</v>
      </c>
      <c r="F25014">
        <v>127273.60000000001</v>
      </c>
      <c r="I25014" t="str">
        <f>INDEX(LedgerMapping[[#All],[Level 3]],MATCH(Actuals[[#This Row],[Sub Ledger]],LedgerMapping[[#All],[Sub Ledger]],0))</f>
        <v>Business to Consumer Revenue</v>
      </c>
      <c r="J25014" s="22">
        <f>YEAR(Actuals[[#This Row],[Date]])</f>
        <v>2022</v>
      </c>
      <c r="K25014" s="22">
        <f>MONTH(Actuals[[#This Row],[Date]])</f>
        <v>3</v>
      </c>
      <c r="L25014" s="12"/>
    </row>
    <row r="25015" spans="1:12" x14ac:dyDescent="0.3">
      <c r="A25015">
        <v>4</v>
      </c>
      <c r="B25015">
        <v>2547</v>
      </c>
      <c r="C25015">
        <v>6</v>
      </c>
      <c r="D25015">
        <v>101001</v>
      </c>
      <c r="E25015" s="46">
        <v>44624</v>
      </c>
      <c r="F25015">
        <v>76417.11</v>
      </c>
      <c r="I25015" t="str">
        <f>INDEX(LedgerMapping[[#All],[Level 3]],MATCH(Actuals[[#This Row],[Sub Ledger]],LedgerMapping[[#All],[Sub Ledger]],0))</f>
        <v>Business to Consumer Revenue</v>
      </c>
      <c r="J25015" s="22">
        <f>YEAR(Actuals[[#This Row],[Date]])</f>
        <v>2022</v>
      </c>
      <c r="K25015" s="22">
        <f>MONTH(Actuals[[#This Row],[Date]])</f>
        <v>3</v>
      </c>
      <c r="L25015" s="12"/>
    </row>
    <row r="25016" spans="1:12" x14ac:dyDescent="0.3">
      <c r="A25016">
        <v>5</v>
      </c>
      <c r="B25016">
        <v>2684</v>
      </c>
      <c r="C25016">
        <v>6</v>
      </c>
      <c r="D25016">
        <v>101001</v>
      </c>
      <c r="E25016" s="46">
        <v>44624</v>
      </c>
      <c r="F25016">
        <v>130535.02</v>
      </c>
      <c r="I25016" t="str">
        <f>INDEX(LedgerMapping[[#All],[Level 3]],MATCH(Actuals[[#This Row],[Sub Ledger]],LedgerMapping[[#All],[Sub Ledger]],0))</f>
        <v>Business to Consumer Revenue</v>
      </c>
      <c r="J25016" s="22">
        <f>YEAR(Actuals[[#This Row],[Date]])</f>
        <v>2022</v>
      </c>
      <c r="K25016" s="22">
        <f>MONTH(Actuals[[#This Row],[Date]])</f>
        <v>3</v>
      </c>
      <c r="L25016" s="12"/>
    </row>
    <row r="25017" spans="1:12" x14ac:dyDescent="0.3">
      <c r="A25017">
        <v>6</v>
      </c>
      <c r="B25017">
        <v>3013</v>
      </c>
      <c r="C25017">
        <v>6</v>
      </c>
      <c r="D25017">
        <v>101001</v>
      </c>
      <c r="E25017" s="46">
        <v>44624</v>
      </c>
      <c r="F25017">
        <v>127766.87</v>
      </c>
      <c r="I25017" t="str">
        <f>INDEX(LedgerMapping[[#All],[Level 3]],MATCH(Actuals[[#This Row],[Sub Ledger]],LedgerMapping[[#All],[Sub Ledger]],0))</f>
        <v>Business to Consumer Revenue</v>
      </c>
      <c r="J25017" s="22">
        <f>YEAR(Actuals[[#This Row],[Date]])</f>
        <v>2022</v>
      </c>
      <c r="K25017" s="22">
        <f>MONTH(Actuals[[#This Row],[Date]])</f>
        <v>3</v>
      </c>
      <c r="L25017" s="12"/>
    </row>
    <row r="25018" spans="1:12" x14ac:dyDescent="0.3">
      <c r="A25018">
        <v>7</v>
      </c>
      <c r="B25018">
        <v>3154</v>
      </c>
      <c r="C25018">
        <v>6</v>
      </c>
      <c r="D25018">
        <v>101001</v>
      </c>
      <c r="E25018" s="46">
        <v>44624</v>
      </c>
      <c r="F25018">
        <v>398417.21</v>
      </c>
      <c r="I25018" t="str">
        <f>INDEX(LedgerMapping[[#All],[Level 3]],MATCH(Actuals[[#This Row],[Sub Ledger]],LedgerMapping[[#All],[Sub Ledger]],0))</f>
        <v>Business to Consumer Revenue</v>
      </c>
      <c r="J25018" s="22">
        <f>YEAR(Actuals[[#This Row],[Date]])</f>
        <v>2022</v>
      </c>
      <c r="K25018" s="22">
        <f>MONTH(Actuals[[#This Row],[Date]])</f>
        <v>3</v>
      </c>
      <c r="L25018" s="12"/>
    </row>
    <row r="25019" spans="1:12" x14ac:dyDescent="0.3">
      <c r="A25019">
        <v>8</v>
      </c>
      <c r="B25019">
        <v>3340</v>
      </c>
      <c r="C25019">
        <v>6</v>
      </c>
      <c r="D25019">
        <v>101001</v>
      </c>
      <c r="E25019" s="46">
        <v>44624</v>
      </c>
      <c r="F25019">
        <v>288378.20549999998</v>
      </c>
      <c r="I25019" t="str">
        <f>INDEX(LedgerMapping[[#All],[Level 3]],MATCH(Actuals[[#This Row],[Sub Ledger]],LedgerMapping[[#All],[Sub Ledger]],0))</f>
        <v>Business to Consumer Revenue</v>
      </c>
      <c r="J25019" s="22">
        <f>YEAR(Actuals[[#This Row],[Date]])</f>
        <v>2022</v>
      </c>
      <c r="K25019" s="22">
        <f>MONTH(Actuals[[#This Row],[Date]])</f>
        <v>3</v>
      </c>
      <c r="L25019" s="12"/>
    </row>
    <row r="25020" spans="1:12" x14ac:dyDescent="0.3">
      <c r="A25020">
        <v>3</v>
      </c>
      <c r="B25020">
        <v>3480</v>
      </c>
      <c r="C25020">
        <v>6</v>
      </c>
      <c r="D25020">
        <v>101001</v>
      </c>
      <c r="E25020" s="46">
        <v>44654</v>
      </c>
      <c r="F25020">
        <v>93196.08</v>
      </c>
      <c r="I25020" t="str">
        <f>INDEX(LedgerMapping[[#All],[Level 3]],MATCH(Actuals[[#This Row],[Sub Ledger]],LedgerMapping[[#All],[Sub Ledger]],0))</f>
        <v>Business to Consumer Revenue</v>
      </c>
      <c r="J25020" s="22">
        <f>YEAR(Actuals[[#This Row],[Date]])</f>
        <v>2022</v>
      </c>
      <c r="K25020" s="22">
        <f>MONTH(Actuals[[#This Row],[Date]])</f>
        <v>4</v>
      </c>
      <c r="L25020" s="12"/>
    </row>
    <row r="25021" spans="1:12" x14ac:dyDescent="0.3">
      <c r="A25021">
        <v>4</v>
      </c>
      <c r="B25021">
        <v>3668</v>
      </c>
      <c r="C25021">
        <v>6</v>
      </c>
      <c r="D25021">
        <v>101001</v>
      </c>
      <c r="E25021" s="46">
        <v>44654</v>
      </c>
      <c r="F25021">
        <v>140419.54</v>
      </c>
      <c r="I25021" t="str">
        <f>INDEX(LedgerMapping[[#All],[Level 3]],MATCH(Actuals[[#This Row],[Sub Ledger]],LedgerMapping[[#All],[Sub Ledger]],0))</f>
        <v>Business to Consumer Revenue</v>
      </c>
      <c r="J25021" s="22">
        <f>YEAR(Actuals[[#This Row],[Date]])</f>
        <v>2022</v>
      </c>
      <c r="K25021" s="22">
        <f>MONTH(Actuals[[#This Row],[Date]])</f>
        <v>4</v>
      </c>
      <c r="L25021" s="12"/>
    </row>
    <row r="25022" spans="1:12" x14ac:dyDescent="0.3">
      <c r="A25022">
        <v>5</v>
      </c>
      <c r="B25022">
        <v>3805</v>
      </c>
      <c r="C25022">
        <v>6</v>
      </c>
      <c r="D25022">
        <v>101001</v>
      </c>
      <c r="E25022" s="46">
        <v>44654</v>
      </c>
      <c r="F25022">
        <v>78543.5</v>
      </c>
      <c r="I25022" t="str">
        <f>INDEX(LedgerMapping[[#All],[Level 3]],MATCH(Actuals[[#This Row],[Sub Ledger]],LedgerMapping[[#All],[Sub Ledger]],0))</f>
        <v>Business to Consumer Revenue</v>
      </c>
      <c r="J25022" s="22">
        <f>YEAR(Actuals[[#This Row],[Date]])</f>
        <v>2022</v>
      </c>
      <c r="K25022" s="22">
        <f>MONTH(Actuals[[#This Row],[Date]])</f>
        <v>4</v>
      </c>
      <c r="L25022" s="12"/>
    </row>
    <row r="25023" spans="1:12" x14ac:dyDescent="0.3">
      <c r="A25023">
        <v>6</v>
      </c>
      <c r="B25023">
        <v>4136</v>
      </c>
      <c r="C25023">
        <v>6</v>
      </c>
      <c r="D25023">
        <v>101001</v>
      </c>
      <c r="E25023" s="46">
        <v>44654</v>
      </c>
      <c r="F25023">
        <v>133748</v>
      </c>
      <c r="I25023" t="str">
        <f>INDEX(LedgerMapping[[#All],[Level 3]],MATCH(Actuals[[#This Row],[Sub Ledger]],LedgerMapping[[#All],[Sub Ledger]],0))</f>
        <v>Business to Consumer Revenue</v>
      </c>
      <c r="J25023" s="22">
        <f>YEAR(Actuals[[#This Row],[Date]])</f>
        <v>2022</v>
      </c>
      <c r="K25023" s="22">
        <f>MONTH(Actuals[[#This Row],[Date]])</f>
        <v>4</v>
      </c>
      <c r="L25023" s="12"/>
    </row>
    <row r="25024" spans="1:12" x14ac:dyDescent="0.3">
      <c r="A25024">
        <v>7</v>
      </c>
      <c r="B25024">
        <v>4275</v>
      </c>
      <c r="C25024">
        <v>6</v>
      </c>
      <c r="D25024">
        <v>101001</v>
      </c>
      <c r="E25024" s="46">
        <v>44654</v>
      </c>
      <c r="F25024">
        <v>90641.52</v>
      </c>
      <c r="I25024" t="str">
        <f>INDEX(LedgerMapping[[#All],[Level 3]],MATCH(Actuals[[#This Row],[Sub Ledger]],LedgerMapping[[#All],[Sub Ledger]],0))</f>
        <v>Business to Consumer Revenue</v>
      </c>
      <c r="J25024" s="22">
        <f>YEAR(Actuals[[#This Row],[Date]])</f>
        <v>2022</v>
      </c>
      <c r="K25024" s="22">
        <f>MONTH(Actuals[[#This Row],[Date]])</f>
        <v>4</v>
      </c>
      <c r="L25024" s="12"/>
    </row>
    <row r="25025" spans="1:12" x14ac:dyDescent="0.3">
      <c r="A25025">
        <v>8</v>
      </c>
      <c r="B25025">
        <v>4462</v>
      </c>
      <c r="C25025">
        <v>6</v>
      </c>
      <c r="D25025">
        <v>101001</v>
      </c>
      <c r="E25025" s="46">
        <v>44654</v>
      </c>
      <c r="F25025">
        <v>342603.61600000004</v>
      </c>
      <c r="I25025" t="str">
        <f>INDEX(LedgerMapping[[#All],[Level 3]],MATCH(Actuals[[#This Row],[Sub Ledger]],LedgerMapping[[#All],[Sub Ledger]],0))</f>
        <v>Business to Consumer Revenue</v>
      </c>
      <c r="J25025" s="22">
        <f>YEAR(Actuals[[#This Row],[Date]])</f>
        <v>2022</v>
      </c>
      <c r="K25025" s="22">
        <f>MONTH(Actuals[[#This Row],[Date]])</f>
        <v>4</v>
      </c>
      <c r="L25025" s="12"/>
    </row>
    <row r="25026" spans="1:12" x14ac:dyDescent="0.3">
      <c r="A25026">
        <v>3</v>
      </c>
      <c r="B25026">
        <v>4600</v>
      </c>
      <c r="C25026">
        <v>6</v>
      </c>
      <c r="D25026">
        <v>101001</v>
      </c>
      <c r="E25026" s="46">
        <v>44685</v>
      </c>
      <c r="F25026">
        <v>156708</v>
      </c>
      <c r="I25026" t="str">
        <f>INDEX(LedgerMapping[[#All],[Level 3]],MATCH(Actuals[[#This Row],[Sub Ledger]],LedgerMapping[[#All],[Sub Ledger]],0))</f>
        <v>Business to Consumer Revenue</v>
      </c>
      <c r="J25026" s="22">
        <f>YEAR(Actuals[[#This Row],[Date]])</f>
        <v>2022</v>
      </c>
      <c r="K25026" s="22">
        <f>MONTH(Actuals[[#This Row],[Date]])</f>
        <v>5</v>
      </c>
      <c r="L25026" s="12"/>
    </row>
    <row r="25027" spans="1:12" x14ac:dyDescent="0.3">
      <c r="A25027">
        <v>4</v>
      </c>
      <c r="B25027">
        <v>4789</v>
      </c>
      <c r="C25027">
        <v>6</v>
      </c>
      <c r="D25027">
        <v>101001</v>
      </c>
      <c r="E25027" s="46">
        <v>44685</v>
      </c>
      <c r="F25027">
        <v>384347.2</v>
      </c>
      <c r="I25027" t="str">
        <f>INDEX(LedgerMapping[[#All],[Level 3]],MATCH(Actuals[[#This Row],[Sub Ledger]],LedgerMapping[[#All],[Sub Ledger]],0))</f>
        <v>Business to Consumer Revenue</v>
      </c>
      <c r="J25027" s="22">
        <f>YEAR(Actuals[[#This Row],[Date]])</f>
        <v>2022</v>
      </c>
      <c r="K25027" s="22">
        <f>MONTH(Actuals[[#This Row],[Date]])</f>
        <v>5</v>
      </c>
      <c r="L25027" s="12"/>
    </row>
    <row r="25028" spans="1:12" x14ac:dyDescent="0.3">
      <c r="A25028">
        <v>5</v>
      </c>
      <c r="B25028">
        <v>4930</v>
      </c>
      <c r="C25028">
        <v>6</v>
      </c>
      <c r="D25028">
        <v>101001</v>
      </c>
      <c r="E25028" s="46">
        <v>44685</v>
      </c>
      <c r="F25028">
        <v>351430.76</v>
      </c>
      <c r="I25028" t="str">
        <f>INDEX(LedgerMapping[[#All],[Level 3]],MATCH(Actuals[[#This Row],[Sub Ledger]],LedgerMapping[[#All],[Sub Ledger]],0))</f>
        <v>Business to Consumer Revenue</v>
      </c>
      <c r="J25028" s="22">
        <f>YEAR(Actuals[[#This Row],[Date]])</f>
        <v>2022</v>
      </c>
      <c r="K25028" s="22">
        <f>MONTH(Actuals[[#This Row],[Date]])</f>
        <v>5</v>
      </c>
      <c r="L25028" s="12"/>
    </row>
    <row r="25029" spans="1:12" x14ac:dyDescent="0.3">
      <c r="A25029">
        <v>6</v>
      </c>
      <c r="B25029">
        <v>5259</v>
      </c>
      <c r="C25029">
        <v>6</v>
      </c>
      <c r="D25029">
        <v>101001</v>
      </c>
      <c r="E25029" s="46">
        <v>44685</v>
      </c>
      <c r="F25029">
        <v>415108.54</v>
      </c>
      <c r="I25029" t="str">
        <f>INDEX(LedgerMapping[[#All],[Level 3]],MATCH(Actuals[[#This Row],[Sub Ledger]],LedgerMapping[[#All],[Sub Ledger]],0))</f>
        <v>Business to Consumer Revenue</v>
      </c>
      <c r="J25029" s="22">
        <f>YEAR(Actuals[[#This Row],[Date]])</f>
        <v>2022</v>
      </c>
      <c r="K25029" s="22">
        <f>MONTH(Actuals[[#This Row],[Date]])</f>
        <v>5</v>
      </c>
      <c r="L25029" s="12"/>
    </row>
    <row r="25030" spans="1:12" x14ac:dyDescent="0.3">
      <c r="A25030">
        <v>7</v>
      </c>
      <c r="B25030">
        <v>5398</v>
      </c>
      <c r="C25030">
        <v>6</v>
      </c>
      <c r="D25030">
        <v>101001</v>
      </c>
      <c r="E25030" s="46">
        <v>44685</v>
      </c>
      <c r="F25030">
        <v>469251.75</v>
      </c>
      <c r="I25030" t="str">
        <f>INDEX(LedgerMapping[[#All],[Level 3]],MATCH(Actuals[[#This Row],[Sub Ledger]],LedgerMapping[[#All],[Sub Ledger]],0))</f>
        <v>Business to Consumer Revenue</v>
      </c>
      <c r="J25030" s="22">
        <f>YEAR(Actuals[[#This Row],[Date]])</f>
        <v>2022</v>
      </c>
      <c r="K25030" s="22">
        <f>MONTH(Actuals[[#This Row],[Date]])</f>
        <v>5</v>
      </c>
      <c r="L25030" s="12"/>
    </row>
    <row r="25031" spans="1:12" x14ac:dyDescent="0.3">
      <c r="A25031">
        <v>8</v>
      </c>
      <c r="B25031">
        <v>5586</v>
      </c>
      <c r="C25031">
        <v>6</v>
      </c>
      <c r="D25031">
        <v>101001</v>
      </c>
      <c r="E25031" s="46">
        <v>44685</v>
      </c>
      <c r="F25031">
        <v>550398.12710000004</v>
      </c>
      <c r="I25031" t="str">
        <f>INDEX(LedgerMapping[[#All],[Level 3]],MATCH(Actuals[[#This Row],[Sub Ledger]],LedgerMapping[[#All],[Sub Ledger]],0))</f>
        <v>Business to Consumer Revenue</v>
      </c>
      <c r="J25031" s="22">
        <f>YEAR(Actuals[[#This Row],[Date]])</f>
        <v>2022</v>
      </c>
      <c r="K25031" s="22">
        <f>MONTH(Actuals[[#This Row],[Date]])</f>
        <v>5</v>
      </c>
      <c r="L25031" s="12"/>
    </row>
    <row r="25032" spans="1:12" x14ac:dyDescent="0.3">
      <c r="A25032">
        <v>3</v>
      </c>
      <c r="B25032">
        <v>5726</v>
      </c>
      <c r="C25032">
        <v>6</v>
      </c>
      <c r="D25032">
        <v>101001</v>
      </c>
      <c r="E25032" s="46">
        <v>44715</v>
      </c>
      <c r="F25032">
        <v>153049.04999999999</v>
      </c>
      <c r="I25032" t="str">
        <f>INDEX(LedgerMapping[[#All],[Level 3]],MATCH(Actuals[[#This Row],[Sub Ledger]],LedgerMapping[[#All],[Sub Ledger]],0))</f>
        <v>Business to Consumer Revenue</v>
      </c>
      <c r="J25032" s="22">
        <f>YEAR(Actuals[[#This Row],[Date]])</f>
        <v>2022</v>
      </c>
      <c r="K25032" s="22">
        <f>MONTH(Actuals[[#This Row],[Date]])</f>
        <v>6</v>
      </c>
      <c r="L25032" s="12"/>
    </row>
    <row r="25033" spans="1:12" x14ac:dyDescent="0.3">
      <c r="A25033">
        <v>4</v>
      </c>
      <c r="B25033">
        <v>5913</v>
      </c>
      <c r="C25033">
        <v>6</v>
      </c>
      <c r="D25033">
        <v>101001</v>
      </c>
      <c r="E25033" s="46">
        <v>44715</v>
      </c>
      <c r="F25033">
        <v>137549.72</v>
      </c>
      <c r="I25033" t="str">
        <f>INDEX(LedgerMapping[[#All],[Level 3]],MATCH(Actuals[[#This Row],[Sub Ledger]],LedgerMapping[[#All],[Sub Ledger]],0))</f>
        <v>Business to Consumer Revenue</v>
      </c>
      <c r="J25033" s="22">
        <f>YEAR(Actuals[[#This Row],[Date]])</f>
        <v>2022</v>
      </c>
      <c r="K25033" s="22">
        <f>MONTH(Actuals[[#This Row],[Date]])</f>
        <v>6</v>
      </c>
      <c r="L25033" s="12"/>
    </row>
    <row r="25034" spans="1:12" x14ac:dyDescent="0.3">
      <c r="A25034">
        <v>5</v>
      </c>
      <c r="B25034">
        <v>6054</v>
      </c>
      <c r="C25034">
        <v>6</v>
      </c>
      <c r="D25034">
        <v>101001</v>
      </c>
      <c r="E25034" s="46">
        <v>44715</v>
      </c>
      <c r="F25034">
        <v>261523.44</v>
      </c>
      <c r="I25034" t="str">
        <f>INDEX(LedgerMapping[[#All],[Level 3]],MATCH(Actuals[[#This Row],[Sub Ledger]],LedgerMapping[[#All],[Sub Ledger]],0))</f>
        <v>Business to Consumer Revenue</v>
      </c>
      <c r="J25034" s="22">
        <f>YEAR(Actuals[[#This Row],[Date]])</f>
        <v>2022</v>
      </c>
      <c r="K25034" s="22">
        <f>MONTH(Actuals[[#This Row],[Date]])</f>
        <v>6</v>
      </c>
      <c r="L25034" s="12"/>
    </row>
    <row r="25035" spans="1:12" x14ac:dyDescent="0.3">
      <c r="A25035">
        <v>6</v>
      </c>
      <c r="B25035">
        <v>6383</v>
      </c>
      <c r="C25035">
        <v>6</v>
      </c>
      <c r="D25035">
        <v>101001</v>
      </c>
      <c r="E25035" s="46">
        <v>44715</v>
      </c>
      <c r="F25035">
        <v>224292.52</v>
      </c>
      <c r="I25035" t="str">
        <f>INDEX(LedgerMapping[[#All],[Level 3]],MATCH(Actuals[[#This Row],[Sub Ledger]],LedgerMapping[[#All],[Sub Ledger]],0))</f>
        <v>Business to Consumer Revenue</v>
      </c>
      <c r="J25035" s="22">
        <f>YEAR(Actuals[[#This Row],[Date]])</f>
        <v>2022</v>
      </c>
      <c r="K25035" s="22">
        <f>MONTH(Actuals[[#This Row],[Date]])</f>
        <v>6</v>
      </c>
      <c r="L25035" s="12"/>
    </row>
    <row r="25036" spans="1:12" x14ac:dyDescent="0.3">
      <c r="A25036">
        <v>7</v>
      </c>
      <c r="B25036">
        <v>6524</v>
      </c>
      <c r="C25036">
        <v>6</v>
      </c>
      <c r="D25036">
        <v>101001</v>
      </c>
      <c r="E25036" s="46">
        <v>44715</v>
      </c>
      <c r="F25036">
        <v>521328.08</v>
      </c>
      <c r="I25036" t="str">
        <f>INDEX(LedgerMapping[[#All],[Level 3]],MATCH(Actuals[[#This Row],[Sub Ledger]],LedgerMapping[[#All],[Sub Ledger]],0))</f>
        <v>Business to Consumer Revenue</v>
      </c>
      <c r="J25036" s="22">
        <f>YEAR(Actuals[[#This Row],[Date]])</f>
        <v>2022</v>
      </c>
      <c r="K25036" s="22">
        <f>MONTH(Actuals[[#This Row],[Date]])</f>
        <v>6</v>
      </c>
      <c r="L25036" s="12"/>
    </row>
    <row r="25037" spans="1:12" x14ac:dyDescent="0.3">
      <c r="A25037">
        <v>8</v>
      </c>
      <c r="B25037">
        <v>6712</v>
      </c>
      <c r="C25037">
        <v>6</v>
      </c>
      <c r="D25037">
        <v>101001</v>
      </c>
      <c r="E25037" s="46">
        <v>44715</v>
      </c>
      <c r="F25037">
        <v>339094.36800000002</v>
      </c>
      <c r="I25037" t="str">
        <f>INDEX(LedgerMapping[[#All],[Level 3]],MATCH(Actuals[[#This Row],[Sub Ledger]],LedgerMapping[[#All],[Sub Ledger]],0))</f>
        <v>Business to Consumer Revenue</v>
      </c>
      <c r="J25037" s="22">
        <f>YEAR(Actuals[[#This Row],[Date]])</f>
        <v>2022</v>
      </c>
      <c r="K25037" s="22">
        <f>MONTH(Actuals[[#This Row],[Date]])</f>
        <v>6</v>
      </c>
      <c r="L25037" s="12"/>
    </row>
    <row r="25038" spans="1:12" x14ac:dyDescent="0.3">
      <c r="A25038">
        <v>3</v>
      </c>
      <c r="B25038">
        <v>6850</v>
      </c>
      <c r="C25038">
        <v>6</v>
      </c>
      <c r="D25038">
        <v>101001</v>
      </c>
      <c r="E25038" s="46">
        <v>44746</v>
      </c>
      <c r="F25038">
        <v>114656.85</v>
      </c>
      <c r="I25038" t="str">
        <f>INDEX(LedgerMapping[[#All],[Level 3]],MATCH(Actuals[[#This Row],[Sub Ledger]],LedgerMapping[[#All],[Sub Ledger]],0))</f>
        <v>Business to Consumer Revenue</v>
      </c>
      <c r="J25038" s="22">
        <f>YEAR(Actuals[[#This Row],[Date]])</f>
        <v>2022</v>
      </c>
      <c r="K25038" s="22">
        <f>MONTH(Actuals[[#This Row],[Date]])</f>
        <v>7</v>
      </c>
      <c r="L25038" s="12"/>
    </row>
    <row r="25039" spans="1:12" x14ac:dyDescent="0.3">
      <c r="A25039">
        <v>4</v>
      </c>
      <c r="B25039">
        <v>7036</v>
      </c>
      <c r="C25039">
        <v>6</v>
      </c>
      <c r="D25039">
        <v>101001</v>
      </c>
      <c r="E25039" s="46">
        <v>44746</v>
      </c>
      <c r="F25039">
        <v>114631.63</v>
      </c>
      <c r="I25039" t="str">
        <f>INDEX(LedgerMapping[[#All],[Level 3]],MATCH(Actuals[[#This Row],[Sub Ledger]],LedgerMapping[[#All],[Sub Ledger]],0))</f>
        <v>Business to Consumer Revenue</v>
      </c>
      <c r="J25039" s="22">
        <f>YEAR(Actuals[[#This Row],[Date]])</f>
        <v>2022</v>
      </c>
      <c r="K25039" s="22">
        <f>MONTH(Actuals[[#This Row],[Date]])</f>
        <v>7</v>
      </c>
      <c r="L25039" s="12"/>
    </row>
    <row r="25040" spans="1:12" x14ac:dyDescent="0.3">
      <c r="A25040">
        <v>5</v>
      </c>
      <c r="B25040">
        <v>7176</v>
      </c>
      <c r="C25040">
        <v>6</v>
      </c>
      <c r="D25040">
        <v>101001</v>
      </c>
      <c r="E25040" s="46">
        <v>44746</v>
      </c>
      <c r="F25040">
        <v>60126.3</v>
      </c>
      <c r="I25040" t="str">
        <f>INDEX(LedgerMapping[[#All],[Level 3]],MATCH(Actuals[[#This Row],[Sub Ledger]],LedgerMapping[[#All],[Sub Ledger]],0))</f>
        <v>Business to Consumer Revenue</v>
      </c>
      <c r="J25040" s="22">
        <f>YEAR(Actuals[[#This Row],[Date]])</f>
        <v>2022</v>
      </c>
      <c r="K25040" s="22">
        <f>MONTH(Actuals[[#This Row],[Date]])</f>
        <v>7</v>
      </c>
      <c r="L25040" s="12"/>
    </row>
    <row r="25041" spans="1:12" x14ac:dyDescent="0.3">
      <c r="A25041">
        <v>6</v>
      </c>
      <c r="B25041">
        <v>7505</v>
      </c>
      <c r="C25041">
        <v>6</v>
      </c>
      <c r="D25041">
        <v>101001</v>
      </c>
      <c r="E25041" s="46">
        <v>44746</v>
      </c>
      <c r="F25041">
        <v>126615.75</v>
      </c>
      <c r="I25041" t="str">
        <f>INDEX(LedgerMapping[[#All],[Level 3]],MATCH(Actuals[[#This Row],[Sub Ledger]],LedgerMapping[[#All],[Sub Ledger]],0))</f>
        <v>Business to Consumer Revenue</v>
      </c>
      <c r="J25041" s="22">
        <f>YEAR(Actuals[[#This Row],[Date]])</f>
        <v>2022</v>
      </c>
      <c r="K25041" s="22">
        <f>MONTH(Actuals[[#This Row],[Date]])</f>
        <v>7</v>
      </c>
      <c r="L25041" s="12"/>
    </row>
    <row r="25042" spans="1:12" x14ac:dyDescent="0.3">
      <c r="A25042">
        <v>7</v>
      </c>
      <c r="B25042">
        <v>7644</v>
      </c>
      <c r="C25042">
        <v>6</v>
      </c>
      <c r="D25042">
        <v>101001</v>
      </c>
      <c r="E25042" s="46">
        <v>44746</v>
      </c>
      <c r="F25042">
        <v>77391.75</v>
      </c>
      <c r="I25042" t="str">
        <f>INDEX(LedgerMapping[[#All],[Level 3]],MATCH(Actuals[[#This Row],[Sub Ledger]],LedgerMapping[[#All],[Sub Ledger]],0))</f>
        <v>Business to Consumer Revenue</v>
      </c>
      <c r="J25042" s="22">
        <f>YEAR(Actuals[[#This Row],[Date]])</f>
        <v>2022</v>
      </c>
      <c r="K25042" s="22">
        <f>MONTH(Actuals[[#This Row],[Date]])</f>
        <v>7</v>
      </c>
      <c r="L25042" s="12"/>
    </row>
    <row r="25043" spans="1:12" x14ac:dyDescent="0.3">
      <c r="A25043">
        <v>8</v>
      </c>
      <c r="B25043">
        <v>7832</v>
      </c>
      <c r="C25043">
        <v>6</v>
      </c>
      <c r="D25043">
        <v>101001</v>
      </c>
      <c r="E25043" s="46">
        <v>44746</v>
      </c>
      <c r="F25043">
        <v>217887.72820000001</v>
      </c>
      <c r="I25043" t="str">
        <f>INDEX(LedgerMapping[[#All],[Level 3]],MATCH(Actuals[[#This Row],[Sub Ledger]],LedgerMapping[[#All],[Sub Ledger]],0))</f>
        <v>Business to Consumer Revenue</v>
      </c>
      <c r="J25043" s="22">
        <f>YEAR(Actuals[[#This Row],[Date]])</f>
        <v>2022</v>
      </c>
      <c r="K25043" s="22">
        <f>MONTH(Actuals[[#This Row],[Date]])</f>
        <v>7</v>
      </c>
      <c r="L25043" s="12"/>
    </row>
    <row r="25044" spans="1:12" x14ac:dyDescent="0.3">
      <c r="A25044">
        <v>3</v>
      </c>
      <c r="B25044">
        <v>7971</v>
      </c>
      <c r="C25044">
        <v>6</v>
      </c>
      <c r="D25044">
        <v>101001</v>
      </c>
      <c r="E25044" s="46">
        <v>44777</v>
      </c>
      <c r="F25044">
        <v>144071.62</v>
      </c>
      <c r="I25044" t="str">
        <f>INDEX(LedgerMapping[[#All],[Level 3]],MATCH(Actuals[[#This Row],[Sub Ledger]],LedgerMapping[[#All],[Sub Ledger]],0))</f>
        <v>Business to Consumer Revenue</v>
      </c>
      <c r="J25044" s="22">
        <f>YEAR(Actuals[[#This Row],[Date]])</f>
        <v>2022</v>
      </c>
      <c r="K25044" s="22">
        <f>MONTH(Actuals[[#This Row],[Date]])</f>
        <v>8</v>
      </c>
      <c r="L25044" s="12"/>
    </row>
    <row r="25045" spans="1:12" x14ac:dyDescent="0.3">
      <c r="A25045">
        <v>4</v>
      </c>
      <c r="B25045">
        <v>8157</v>
      </c>
      <c r="C25045">
        <v>6</v>
      </c>
      <c r="D25045">
        <v>101001</v>
      </c>
      <c r="E25045" s="46">
        <v>44777</v>
      </c>
      <c r="F25045">
        <v>273342.96000000002</v>
      </c>
      <c r="I25045" t="str">
        <f>INDEX(LedgerMapping[[#All],[Level 3]],MATCH(Actuals[[#This Row],[Sub Ledger]],LedgerMapping[[#All],[Sub Ledger]],0))</f>
        <v>Business to Consumer Revenue</v>
      </c>
      <c r="J25045" s="22">
        <f>YEAR(Actuals[[#This Row],[Date]])</f>
        <v>2022</v>
      </c>
      <c r="K25045" s="22">
        <f>MONTH(Actuals[[#This Row],[Date]])</f>
        <v>8</v>
      </c>
      <c r="L25045" s="12"/>
    </row>
    <row r="25046" spans="1:12" x14ac:dyDescent="0.3">
      <c r="A25046">
        <v>5</v>
      </c>
      <c r="B25046">
        <v>8298</v>
      </c>
      <c r="C25046">
        <v>6</v>
      </c>
      <c r="D25046">
        <v>101001</v>
      </c>
      <c r="E25046" s="46">
        <v>44777</v>
      </c>
      <c r="F25046">
        <v>295526.77</v>
      </c>
      <c r="I25046" t="str">
        <f>INDEX(LedgerMapping[[#All],[Level 3]],MATCH(Actuals[[#This Row],[Sub Ledger]],LedgerMapping[[#All],[Sub Ledger]],0))</f>
        <v>Business to Consumer Revenue</v>
      </c>
      <c r="J25046" s="22">
        <f>YEAR(Actuals[[#This Row],[Date]])</f>
        <v>2022</v>
      </c>
      <c r="K25046" s="22">
        <f>MONTH(Actuals[[#This Row],[Date]])</f>
        <v>8</v>
      </c>
      <c r="L25046" s="12"/>
    </row>
    <row r="25047" spans="1:12" x14ac:dyDescent="0.3">
      <c r="A25047">
        <v>6</v>
      </c>
      <c r="B25047">
        <v>8627</v>
      </c>
      <c r="C25047">
        <v>6</v>
      </c>
      <c r="D25047">
        <v>101001</v>
      </c>
      <c r="E25047" s="46">
        <v>44777</v>
      </c>
      <c r="F25047">
        <v>299759.2</v>
      </c>
      <c r="I25047" t="str">
        <f>INDEX(LedgerMapping[[#All],[Level 3]],MATCH(Actuals[[#This Row],[Sub Ledger]],LedgerMapping[[#All],[Sub Ledger]],0))</f>
        <v>Business to Consumer Revenue</v>
      </c>
      <c r="J25047" s="22">
        <f>YEAR(Actuals[[#This Row],[Date]])</f>
        <v>2022</v>
      </c>
      <c r="K25047" s="22">
        <f>MONTH(Actuals[[#This Row],[Date]])</f>
        <v>8</v>
      </c>
      <c r="L25047" s="12"/>
    </row>
    <row r="25048" spans="1:12" x14ac:dyDescent="0.3">
      <c r="A25048">
        <v>7</v>
      </c>
      <c r="B25048">
        <v>8767</v>
      </c>
      <c r="C25048">
        <v>6</v>
      </c>
      <c r="D25048">
        <v>101001</v>
      </c>
      <c r="E25048" s="46">
        <v>44777</v>
      </c>
      <c r="F25048">
        <v>500017.6</v>
      </c>
      <c r="I25048" t="str">
        <f>INDEX(LedgerMapping[[#All],[Level 3]],MATCH(Actuals[[#This Row],[Sub Ledger]],LedgerMapping[[#All],[Sub Ledger]],0))</f>
        <v>Business to Consumer Revenue</v>
      </c>
      <c r="J25048" s="22">
        <f>YEAR(Actuals[[#This Row],[Date]])</f>
        <v>2022</v>
      </c>
      <c r="K25048" s="22">
        <f>MONTH(Actuals[[#This Row],[Date]])</f>
        <v>8</v>
      </c>
      <c r="L25048" s="12"/>
    </row>
    <row r="25049" spans="1:12" x14ac:dyDescent="0.3">
      <c r="A25049">
        <v>8</v>
      </c>
      <c r="B25049">
        <v>8954</v>
      </c>
      <c r="C25049">
        <v>6</v>
      </c>
      <c r="D25049">
        <v>101001</v>
      </c>
      <c r="E25049" s="46">
        <v>44777</v>
      </c>
      <c r="F25049">
        <v>377538.52500000002</v>
      </c>
      <c r="I25049" t="str">
        <f>INDEX(LedgerMapping[[#All],[Level 3]],MATCH(Actuals[[#This Row],[Sub Ledger]],LedgerMapping[[#All],[Sub Ledger]],0))</f>
        <v>Business to Consumer Revenue</v>
      </c>
      <c r="J25049" s="22">
        <f>YEAR(Actuals[[#This Row],[Date]])</f>
        <v>2022</v>
      </c>
      <c r="K25049" s="22">
        <f>MONTH(Actuals[[#This Row],[Date]])</f>
        <v>8</v>
      </c>
      <c r="L25049" s="12"/>
    </row>
    <row r="25050" spans="1:12" x14ac:dyDescent="0.3">
      <c r="A25050">
        <v>3</v>
      </c>
      <c r="B25050">
        <v>9093</v>
      </c>
      <c r="C25050">
        <v>6</v>
      </c>
      <c r="D25050">
        <v>101001</v>
      </c>
      <c r="E25050" s="46">
        <v>44805</v>
      </c>
      <c r="F25050">
        <v>121499.63</v>
      </c>
      <c r="I25050" t="str">
        <f>INDEX(LedgerMapping[[#All],[Level 3]],MATCH(Actuals[[#This Row],[Sub Ledger]],LedgerMapping[[#All],[Sub Ledger]],0))</f>
        <v>Business to Consumer Revenue</v>
      </c>
      <c r="J25050" s="22">
        <f>YEAR(Actuals[[#This Row],[Date]])</f>
        <v>2022</v>
      </c>
      <c r="K25050" s="22">
        <f>MONTH(Actuals[[#This Row],[Date]])</f>
        <v>9</v>
      </c>
      <c r="L25050" s="12"/>
    </row>
    <row r="25051" spans="1:12" x14ac:dyDescent="0.3">
      <c r="A25051">
        <v>4</v>
      </c>
      <c r="B25051">
        <v>9279</v>
      </c>
      <c r="C25051">
        <v>6</v>
      </c>
      <c r="D25051">
        <v>101001</v>
      </c>
      <c r="E25051" s="46">
        <v>44805</v>
      </c>
      <c r="F25051">
        <v>110084</v>
      </c>
      <c r="I25051" t="str">
        <f>INDEX(LedgerMapping[[#All],[Level 3]],MATCH(Actuals[[#This Row],[Sub Ledger]],LedgerMapping[[#All],[Sub Ledger]],0))</f>
        <v>Business to Consumer Revenue</v>
      </c>
      <c r="J25051" s="22">
        <f>YEAR(Actuals[[#This Row],[Date]])</f>
        <v>2022</v>
      </c>
      <c r="K25051" s="22">
        <f>MONTH(Actuals[[#This Row],[Date]])</f>
        <v>9</v>
      </c>
      <c r="L25051" s="12"/>
    </row>
    <row r="25052" spans="1:12" x14ac:dyDescent="0.3">
      <c r="A25052">
        <v>5</v>
      </c>
      <c r="B25052">
        <v>9416</v>
      </c>
      <c r="C25052">
        <v>6</v>
      </c>
      <c r="D25052">
        <v>101001</v>
      </c>
      <c r="E25052" s="46">
        <v>44805</v>
      </c>
      <c r="F25052">
        <v>243552.64000000001</v>
      </c>
      <c r="I25052" t="str">
        <f>INDEX(LedgerMapping[[#All],[Level 3]],MATCH(Actuals[[#This Row],[Sub Ledger]],LedgerMapping[[#All],[Sub Ledger]],0))</f>
        <v>Business to Consumer Revenue</v>
      </c>
      <c r="J25052" s="22">
        <f>YEAR(Actuals[[#This Row],[Date]])</f>
        <v>2022</v>
      </c>
      <c r="K25052" s="22">
        <f>MONTH(Actuals[[#This Row],[Date]])</f>
        <v>9</v>
      </c>
      <c r="L25052" s="12"/>
    </row>
    <row r="25053" spans="1:12" x14ac:dyDescent="0.3">
      <c r="A25053">
        <v>6</v>
      </c>
      <c r="B25053">
        <v>9743</v>
      </c>
      <c r="C25053">
        <v>6</v>
      </c>
      <c r="D25053">
        <v>101001</v>
      </c>
      <c r="E25053" s="46">
        <v>44805</v>
      </c>
      <c r="F25053">
        <v>158989.87</v>
      </c>
      <c r="I25053" t="str">
        <f>INDEX(LedgerMapping[[#All],[Level 3]],MATCH(Actuals[[#This Row],[Sub Ledger]],LedgerMapping[[#All],[Sub Ledger]],0))</f>
        <v>Business to Consumer Revenue</v>
      </c>
      <c r="J25053" s="22">
        <f>YEAR(Actuals[[#This Row],[Date]])</f>
        <v>2022</v>
      </c>
      <c r="K25053" s="22">
        <f>MONTH(Actuals[[#This Row],[Date]])</f>
        <v>9</v>
      </c>
      <c r="L25053" s="12"/>
    </row>
    <row r="25054" spans="1:12" x14ac:dyDescent="0.3">
      <c r="A25054">
        <v>7</v>
      </c>
      <c r="B25054">
        <v>9881</v>
      </c>
      <c r="C25054">
        <v>6</v>
      </c>
      <c r="D25054">
        <v>101001</v>
      </c>
      <c r="E25054" s="46">
        <v>44805</v>
      </c>
      <c r="F25054">
        <v>382950</v>
      </c>
      <c r="I25054" t="str">
        <f>INDEX(LedgerMapping[[#All],[Level 3]],MATCH(Actuals[[#This Row],[Sub Ledger]],LedgerMapping[[#All],[Sub Ledger]],0))</f>
        <v>Business to Consumer Revenue</v>
      </c>
      <c r="J25054" s="22">
        <f>YEAR(Actuals[[#This Row],[Date]])</f>
        <v>2022</v>
      </c>
      <c r="K25054" s="22">
        <f>MONTH(Actuals[[#This Row],[Date]])</f>
        <v>9</v>
      </c>
      <c r="L25054" s="12"/>
    </row>
    <row r="25055" spans="1:12" x14ac:dyDescent="0.3">
      <c r="A25055">
        <v>8</v>
      </c>
      <c r="B25055">
        <v>10070</v>
      </c>
      <c r="C25055">
        <v>6</v>
      </c>
      <c r="D25055">
        <v>101001</v>
      </c>
      <c r="E25055" s="46">
        <v>44805</v>
      </c>
      <c r="F25055">
        <v>451618.88459999999</v>
      </c>
      <c r="I25055" t="str">
        <f>INDEX(LedgerMapping[[#All],[Level 3]],MATCH(Actuals[[#This Row],[Sub Ledger]],LedgerMapping[[#All],[Sub Ledger]],0))</f>
        <v>Business to Consumer Revenue</v>
      </c>
      <c r="J25055" s="22">
        <f>YEAR(Actuals[[#This Row],[Date]])</f>
        <v>2022</v>
      </c>
      <c r="K25055" s="22">
        <f>MONTH(Actuals[[#This Row],[Date]])</f>
        <v>9</v>
      </c>
      <c r="L25055" s="12"/>
    </row>
    <row r="25056" spans="1:12" x14ac:dyDescent="0.3">
      <c r="A25056">
        <v>3</v>
      </c>
      <c r="B25056">
        <v>10209</v>
      </c>
      <c r="C25056">
        <v>6</v>
      </c>
      <c r="D25056">
        <v>101001</v>
      </c>
      <c r="E25056" s="46">
        <v>44836</v>
      </c>
      <c r="F25056">
        <v>163872.17000000001</v>
      </c>
      <c r="I25056" t="str">
        <f>INDEX(LedgerMapping[[#All],[Level 3]],MATCH(Actuals[[#This Row],[Sub Ledger]],LedgerMapping[[#All],[Sub Ledger]],0))</f>
        <v>Business to Consumer Revenue</v>
      </c>
      <c r="J25056" s="22">
        <f>YEAR(Actuals[[#This Row],[Date]])</f>
        <v>2022</v>
      </c>
      <c r="K25056" s="22">
        <f>MONTH(Actuals[[#This Row],[Date]])</f>
        <v>10</v>
      </c>
      <c r="L25056" s="12"/>
    </row>
    <row r="25057" spans="1:12" x14ac:dyDescent="0.3">
      <c r="A25057">
        <v>4</v>
      </c>
      <c r="B25057">
        <v>10395</v>
      </c>
      <c r="C25057">
        <v>6</v>
      </c>
      <c r="D25057">
        <v>101001</v>
      </c>
      <c r="E25057" s="46">
        <v>44836</v>
      </c>
      <c r="F25057">
        <v>106145.25</v>
      </c>
      <c r="I25057" t="str">
        <f>INDEX(LedgerMapping[[#All],[Level 3]],MATCH(Actuals[[#This Row],[Sub Ledger]],LedgerMapping[[#All],[Sub Ledger]],0))</f>
        <v>Business to Consumer Revenue</v>
      </c>
      <c r="J25057" s="22">
        <f>YEAR(Actuals[[#This Row],[Date]])</f>
        <v>2022</v>
      </c>
      <c r="K25057" s="22">
        <f>MONTH(Actuals[[#This Row],[Date]])</f>
        <v>10</v>
      </c>
      <c r="L25057" s="12"/>
    </row>
    <row r="25058" spans="1:12" x14ac:dyDescent="0.3">
      <c r="A25058">
        <v>5</v>
      </c>
      <c r="B25058">
        <v>10531</v>
      </c>
      <c r="C25058">
        <v>6</v>
      </c>
      <c r="D25058">
        <v>101001</v>
      </c>
      <c r="E25058" s="46">
        <v>44836</v>
      </c>
      <c r="F25058">
        <v>103822.68</v>
      </c>
      <c r="I25058" t="str">
        <f>INDEX(LedgerMapping[[#All],[Level 3]],MATCH(Actuals[[#This Row],[Sub Ledger]],LedgerMapping[[#All],[Sub Ledger]],0))</f>
        <v>Business to Consumer Revenue</v>
      </c>
      <c r="J25058" s="22">
        <f>YEAR(Actuals[[#This Row],[Date]])</f>
        <v>2022</v>
      </c>
      <c r="K25058" s="22">
        <f>MONTH(Actuals[[#This Row],[Date]])</f>
        <v>10</v>
      </c>
      <c r="L25058" s="12"/>
    </row>
    <row r="25059" spans="1:12" x14ac:dyDescent="0.3">
      <c r="A25059">
        <v>6</v>
      </c>
      <c r="B25059">
        <v>10861</v>
      </c>
      <c r="C25059">
        <v>6</v>
      </c>
      <c r="D25059">
        <v>101001</v>
      </c>
      <c r="E25059" s="46">
        <v>44836</v>
      </c>
      <c r="F25059">
        <v>138603.75</v>
      </c>
      <c r="I25059" t="str">
        <f>INDEX(LedgerMapping[[#All],[Level 3]],MATCH(Actuals[[#This Row],[Sub Ledger]],LedgerMapping[[#All],[Sub Ledger]],0))</f>
        <v>Business to Consumer Revenue</v>
      </c>
      <c r="J25059" s="22">
        <f>YEAR(Actuals[[#This Row],[Date]])</f>
        <v>2022</v>
      </c>
      <c r="K25059" s="22">
        <f>MONTH(Actuals[[#This Row],[Date]])</f>
        <v>10</v>
      </c>
      <c r="L25059" s="12"/>
    </row>
    <row r="25060" spans="1:12" x14ac:dyDescent="0.3">
      <c r="A25060">
        <v>7</v>
      </c>
      <c r="B25060">
        <v>10999</v>
      </c>
      <c r="C25060">
        <v>6</v>
      </c>
      <c r="D25060">
        <v>101001</v>
      </c>
      <c r="E25060" s="46">
        <v>44836</v>
      </c>
      <c r="F25060">
        <v>80007.899999999994</v>
      </c>
      <c r="I25060" t="str">
        <f>INDEX(LedgerMapping[[#All],[Level 3]],MATCH(Actuals[[#This Row],[Sub Ledger]],LedgerMapping[[#All],[Sub Ledger]],0))</f>
        <v>Business to Consumer Revenue</v>
      </c>
      <c r="J25060" s="22">
        <f>YEAR(Actuals[[#This Row],[Date]])</f>
        <v>2022</v>
      </c>
      <c r="K25060" s="22">
        <f>MONTH(Actuals[[#This Row],[Date]])</f>
        <v>10</v>
      </c>
      <c r="L25060" s="12"/>
    </row>
    <row r="25061" spans="1:12" x14ac:dyDescent="0.3">
      <c r="A25061">
        <v>8</v>
      </c>
      <c r="B25061">
        <v>11188</v>
      </c>
      <c r="C25061">
        <v>6</v>
      </c>
      <c r="D25061">
        <v>101001</v>
      </c>
      <c r="E25061" s="46">
        <v>44836</v>
      </c>
      <c r="F25061">
        <v>303600.17450000002</v>
      </c>
      <c r="I25061" t="str">
        <f>INDEX(LedgerMapping[[#All],[Level 3]],MATCH(Actuals[[#This Row],[Sub Ledger]],LedgerMapping[[#All],[Sub Ledger]],0))</f>
        <v>Business to Consumer Revenue</v>
      </c>
      <c r="J25061" s="22">
        <f>YEAR(Actuals[[#This Row],[Date]])</f>
        <v>2022</v>
      </c>
      <c r="K25061" s="22">
        <f>MONTH(Actuals[[#This Row],[Date]])</f>
        <v>10</v>
      </c>
      <c r="L25061" s="12"/>
    </row>
    <row r="25062" spans="1:12" x14ac:dyDescent="0.3">
      <c r="A25062">
        <v>3</v>
      </c>
      <c r="B25062">
        <v>11327</v>
      </c>
      <c r="C25062">
        <v>6</v>
      </c>
      <c r="D25062">
        <v>101001</v>
      </c>
      <c r="E25062" s="46">
        <v>44866</v>
      </c>
      <c r="F25062">
        <v>155530.5</v>
      </c>
      <c r="I25062" t="str">
        <f>INDEX(LedgerMapping[[#All],[Level 3]],MATCH(Actuals[[#This Row],[Sub Ledger]],LedgerMapping[[#All],[Sub Ledger]],0))</f>
        <v>Business to Consumer Revenue</v>
      </c>
      <c r="J25062" s="22">
        <f>YEAR(Actuals[[#This Row],[Date]])</f>
        <v>2022</v>
      </c>
      <c r="K25062" s="22">
        <f>MONTH(Actuals[[#This Row],[Date]])</f>
        <v>11</v>
      </c>
      <c r="L25062" s="12"/>
    </row>
    <row r="25063" spans="1:12" x14ac:dyDescent="0.3">
      <c r="A25063">
        <v>4</v>
      </c>
      <c r="B25063">
        <v>11515</v>
      </c>
      <c r="C25063">
        <v>6</v>
      </c>
      <c r="D25063">
        <v>101001</v>
      </c>
      <c r="E25063" s="46">
        <v>44866</v>
      </c>
      <c r="F25063">
        <v>349220.29</v>
      </c>
      <c r="I25063" t="str">
        <f>INDEX(LedgerMapping[[#All],[Level 3]],MATCH(Actuals[[#This Row],[Sub Ledger]],LedgerMapping[[#All],[Sub Ledger]],0))</f>
        <v>Business to Consumer Revenue</v>
      </c>
      <c r="J25063" s="22">
        <f>YEAR(Actuals[[#This Row],[Date]])</f>
        <v>2022</v>
      </c>
      <c r="K25063" s="22">
        <f>MONTH(Actuals[[#This Row],[Date]])</f>
        <v>11</v>
      </c>
      <c r="L25063" s="12"/>
    </row>
    <row r="25064" spans="1:12" x14ac:dyDescent="0.3">
      <c r="A25064">
        <v>5</v>
      </c>
      <c r="B25064">
        <v>11655</v>
      </c>
      <c r="C25064">
        <v>6</v>
      </c>
      <c r="D25064">
        <v>101001</v>
      </c>
      <c r="E25064" s="46">
        <v>44866</v>
      </c>
      <c r="F25064">
        <v>395923.69</v>
      </c>
      <c r="I25064" t="str">
        <f>INDEX(LedgerMapping[[#All],[Level 3]],MATCH(Actuals[[#This Row],[Sub Ledger]],LedgerMapping[[#All],[Sub Ledger]],0))</f>
        <v>Business to Consumer Revenue</v>
      </c>
      <c r="J25064" s="22">
        <f>YEAR(Actuals[[#This Row],[Date]])</f>
        <v>2022</v>
      </c>
      <c r="K25064" s="22">
        <f>MONTH(Actuals[[#This Row],[Date]])</f>
        <v>11</v>
      </c>
      <c r="L25064" s="12"/>
    </row>
    <row r="25065" spans="1:12" x14ac:dyDescent="0.3">
      <c r="A25065">
        <v>6</v>
      </c>
      <c r="B25065">
        <v>11984</v>
      </c>
      <c r="C25065">
        <v>6</v>
      </c>
      <c r="D25065">
        <v>101001</v>
      </c>
      <c r="E25065" s="46">
        <v>44866</v>
      </c>
      <c r="F25065">
        <v>316155.7</v>
      </c>
      <c r="I25065" t="str">
        <f>INDEX(LedgerMapping[[#All],[Level 3]],MATCH(Actuals[[#This Row],[Sub Ledger]],LedgerMapping[[#All],[Sub Ledger]],0))</f>
        <v>Business to Consumer Revenue</v>
      </c>
      <c r="J25065" s="22">
        <f>YEAR(Actuals[[#This Row],[Date]])</f>
        <v>2022</v>
      </c>
      <c r="K25065" s="22">
        <f>MONTH(Actuals[[#This Row],[Date]])</f>
        <v>11</v>
      </c>
      <c r="L25065" s="12"/>
    </row>
    <row r="25066" spans="1:12" x14ac:dyDescent="0.3">
      <c r="A25066">
        <v>7</v>
      </c>
      <c r="B25066">
        <v>12125</v>
      </c>
      <c r="C25066">
        <v>6</v>
      </c>
      <c r="D25066">
        <v>101001</v>
      </c>
      <c r="E25066" s="46">
        <v>44866</v>
      </c>
      <c r="F25066">
        <v>461152.8</v>
      </c>
      <c r="I25066" t="str">
        <f>INDEX(LedgerMapping[[#All],[Level 3]],MATCH(Actuals[[#This Row],[Sub Ledger]],LedgerMapping[[#All],[Sub Ledger]],0))</f>
        <v>Business to Consumer Revenue</v>
      </c>
      <c r="J25066" s="22">
        <f>YEAR(Actuals[[#This Row],[Date]])</f>
        <v>2022</v>
      </c>
      <c r="K25066" s="22">
        <f>MONTH(Actuals[[#This Row],[Date]])</f>
        <v>11</v>
      </c>
      <c r="L25066" s="12"/>
    </row>
    <row r="25067" spans="1:12" x14ac:dyDescent="0.3">
      <c r="A25067">
        <v>8</v>
      </c>
      <c r="B25067">
        <v>12314</v>
      </c>
      <c r="C25067">
        <v>6</v>
      </c>
      <c r="D25067">
        <v>101001</v>
      </c>
      <c r="E25067" s="46">
        <v>44866</v>
      </c>
      <c r="F25067">
        <v>539173.04209999996</v>
      </c>
      <c r="I25067" t="str">
        <f>INDEX(LedgerMapping[[#All],[Level 3]],MATCH(Actuals[[#This Row],[Sub Ledger]],LedgerMapping[[#All],[Sub Ledger]],0))</f>
        <v>Business to Consumer Revenue</v>
      </c>
      <c r="J25067" s="22">
        <f>YEAR(Actuals[[#This Row],[Date]])</f>
        <v>2022</v>
      </c>
      <c r="K25067" s="22">
        <f>MONTH(Actuals[[#This Row],[Date]])</f>
        <v>11</v>
      </c>
      <c r="L25067" s="12"/>
    </row>
    <row r="25068" spans="1:12" x14ac:dyDescent="0.3">
      <c r="A25068">
        <v>3</v>
      </c>
      <c r="B25068">
        <v>12455</v>
      </c>
      <c r="C25068">
        <v>6</v>
      </c>
      <c r="D25068">
        <v>101001</v>
      </c>
      <c r="E25068" s="46">
        <v>44897</v>
      </c>
      <c r="F25068">
        <v>137077.5</v>
      </c>
      <c r="I25068" t="str">
        <f>INDEX(LedgerMapping[[#All],[Level 3]],MATCH(Actuals[[#This Row],[Sub Ledger]],LedgerMapping[[#All],[Sub Ledger]],0))</f>
        <v>Business to Consumer Revenue</v>
      </c>
      <c r="J25068" s="22">
        <f>YEAR(Actuals[[#This Row],[Date]])</f>
        <v>2022</v>
      </c>
      <c r="K25068" s="22">
        <f>MONTH(Actuals[[#This Row],[Date]])</f>
        <v>12</v>
      </c>
      <c r="L25068" s="12"/>
    </row>
    <row r="25069" spans="1:12" x14ac:dyDescent="0.3">
      <c r="A25069">
        <v>4</v>
      </c>
      <c r="B25069">
        <v>12643</v>
      </c>
      <c r="C25069">
        <v>6</v>
      </c>
      <c r="D25069">
        <v>101001</v>
      </c>
      <c r="E25069" s="46">
        <v>44897</v>
      </c>
      <c r="F25069">
        <v>82484.25</v>
      </c>
      <c r="I25069" t="str">
        <f>INDEX(LedgerMapping[[#All],[Level 3]],MATCH(Actuals[[#This Row],[Sub Ledger]],LedgerMapping[[#All],[Sub Ledger]],0))</f>
        <v>Business to Consumer Revenue</v>
      </c>
      <c r="J25069" s="22">
        <f>YEAR(Actuals[[#This Row],[Date]])</f>
        <v>2022</v>
      </c>
      <c r="K25069" s="22">
        <f>MONTH(Actuals[[#This Row],[Date]])</f>
        <v>12</v>
      </c>
      <c r="L25069" s="12"/>
    </row>
    <row r="25070" spans="1:12" x14ac:dyDescent="0.3">
      <c r="A25070">
        <v>5</v>
      </c>
      <c r="B25070">
        <v>12783</v>
      </c>
      <c r="C25070">
        <v>6</v>
      </c>
      <c r="D25070">
        <v>101001</v>
      </c>
      <c r="E25070" s="46">
        <v>44897</v>
      </c>
      <c r="F25070">
        <v>259796.46</v>
      </c>
      <c r="I25070" t="str">
        <f>INDEX(LedgerMapping[[#All],[Level 3]],MATCH(Actuals[[#This Row],[Sub Ledger]],LedgerMapping[[#All],[Sub Ledger]],0))</f>
        <v>Business to Consumer Revenue</v>
      </c>
      <c r="J25070" s="22">
        <f>YEAR(Actuals[[#This Row],[Date]])</f>
        <v>2022</v>
      </c>
      <c r="K25070" s="22">
        <f>MONTH(Actuals[[#This Row],[Date]])</f>
        <v>12</v>
      </c>
      <c r="L25070" s="12"/>
    </row>
    <row r="25071" spans="1:12" x14ac:dyDescent="0.3">
      <c r="A25071">
        <v>6</v>
      </c>
      <c r="B25071">
        <v>13114</v>
      </c>
      <c r="C25071">
        <v>6</v>
      </c>
      <c r="D25071">
        <v>101001</v>
      </c>
      <c r="E25071" s="46">
        <v>44897</v>
      </c>
      <c r="F25071">
        <v>150758.16</v>
      </c>
      <c r="I25071" t="str">
        <f>INDEX(LedgerMapping[[#All],[Level 3]],MATCH(Actuals[[#This Row],[Sub Ledger]],LedgerMapping[[#All],[Sub Ledger]],0))</f>
        <v>Business to Consumer Revenue</v>
      </c>
      <c r="J25071" s="22">
        <f>YEAR(Actuals[[#This Row],[Date]])</f>
        <v>2022</v>
      </c>
      <c r="K25071" s="22">
        <f>MONTH(Actuals[[#This Row],[Date]])</f>
        <v>12</v>
      </c>
      <c r="L25071" s="12"/>
    </row>
    <row r="25072" spans="1:12" x14ac:dyDescent="0.3">
      <c r="A25072">
        <v>7</v>
      </c>
      <c r="B25072">
        <v>13255</v>
      </c>
      <c r="C25072">
        <v>6</v>
      </c>
      <c r="D25072">
        <v>101001</v>
      </c>
      <c r="E25072" s="46">
        <v>44897</v>
      </c>
      <c r="F25072">
        <v>376626.25</v>
      </c>
      <c r="I25072" t="str">
        <f>INDEX(LedgerMapping[[#All],[Level 3]],MATCH(Actuals[[#This Row],[Sub Ledger]],LedgerMapping[[#All],[Sub Ledger]],0))</f>
        <v>Business to Consumer Revenue</v>
      </c>
      <c r="J25072" s="22">
        <f>YEAR(Actuals[[#This Row],[Date]])</f>
        <v>2022</v>
      </c>
      <c r="K25072" s="22">
        <f>MONTH(Actuals[[#This Row],[Date]])</f>
        <v>12</v>
      </c>
      <c r="L25072" s="12"/>
    </row>
    <row r="25073" spans="1:12" x14ac:dyDescent="0.3">
      <c r="A25073">
        <v>8</v>
      </c>
      <c r="B25073">
        <v>13444</v>
      </c>
      <c r="C25073">
        <v>6</v>
      </c>
      <c r="D25073">
        <v>101001</v>
      </c>
      <c r="E25073" s="46">
        <v>44897</v>
      </c>
      <c r="F25073">
        <v>321980.239</v>
      </c>
      <c r="I25073" t="str">
        <f>INDEX(LedgerMapping[[#All],[Level 3]],MATCH(Actuals[[#This Row],[Sub Ledger]],LedgerMapping[[#All],[Sub Ledger]],0))</f>
        <v>Business to Consumer Revenue</v>
      </c>
      <c r="J25073" s="22">
        <f>YEAR(Actuals[[#This Row],[Date]])</f>
        <v>2022</v>
      </c>
      <c r="K25073" s="22">
        <f>MONTH(Actuals[[#This Row],[Date]])</f>
        <v>12</v>
      </c>
      <c r="L25073" s="12"/>
    </row>
    <row r="25074" spans="1:12" x14ac:dyDescent="0.3">
      <c r="A25074">
        <v>3</v>
      </c>
      <c r="B25074">
        <v>13555</v>
      </c>
      <c r="C25074">
        <v>6</v>
      </c>
      <c r="D25074">
        <v>101001</v>
      </c>
      <c r="E25074" s="46">
        <v>44927</v>
      </c>
      <c r="F25074">
        <v>386874.96</v>
      </c>
      <c r="I25074" t="str">
        <f>INDEX(LedgerMapping[[#All],[Level 3]],MATCH(Actuals[[#This Row],[Sub Ledger]],LedgerMapping[[#All],[Sub Ledger]],0))</f>
        <v>Business to Consumer Revenue</v>
      </c>
      <c r="J25074" s="22">
        <f>YEAR(Actuals[[#This Row],[Date]])</f>
        <v>2023</v>
      </c>
      <c r="K25074" s="22">
        <f>MONTH(Actuals[[#This Row],[Date]])</f>
        <v>1</v>
      </c>
      <c r="L25074" s="12"/>
    </row>
    <row r="25075" spans="1:12" x14ac:dyDescent="0.3">
      <c r="A25075">
        <v>4</v>
      </c>
      <c r="B25075">
        <v>13676</v>
      </c>
      <c r="C25075">
        <v>6</v>
      </c>
      <c r="D25075">
        <v>101001</v>
      </c>
      <c r="E25075" s="46">
        <v>44927</v>
      </c>
      <c r="F25075">
        <v>291814.40000000002</v>
      </c>
      <c r="I25075" t="str">
        <f>INDEX(LedgerMapping[[#All],[Level 3]],MATCH(Actuals[[#This Row],[Sub Ledger]],LedgerMapping[[#All],[Sub Ledger]],0))</f>
        <v>Business to Consumer Revenue</v>
      </c>
      <c r="J25075" s="22">
        <f>YEAR(Actuals[[#This Row],[Date]])</f>
        <v>2023</v>
      </c>
      <c r="K25075" s="22">
        <f>MONTH(Actuals[[#This Row],[Date]])</f>
        <v>1</v>
      </c>
      <c r="L25075" s="12"/>
    </row>
    <row r="25076" spans="1:12" x14ac:dyDescent="0.3">
      <c r="A25076">
        <v>5</v>
      </c>
      <c r="B25076">
        <v>13771</v>
      </c>
      <c r="C25076">
        <v>6</v>
      </c>
      <c r="D25076">
        <v>101001</v>
      </c>
      <c r="E25076" s="46">
        <v>44927</v>
      </c>
      <c r="F25076">
        <v>352413.36</v>
      </c>
      <c r="I25076" t="str">
        <f>INDEX(LedgerMapping[[#All],[Level 3]],MATCH(Actuals[[#This Row],[Sub Ledger]],LedgerMapping[[#All],[Sub Ledger]],0))</f>
        <v>Business to Consumer Revenue</v>
      </c>
      <c r="J25076" s="22">
        <f>YEAR(Actuals[[#This Row],[Date]])</f>
        <v>2023</v>
      </c>
      <c r="K25076" s="22">
        <f>MONTH(Actuals[[#This Row],[Date]])</f>
        <v>1</v>
      </c>
      <c r="L25076" s="12"/>
    </row>
    <row r="25077" spans="1:12" x14ac:dyDescent="0.3">
      <c r="A25077">
        <v>6</v>
      </c>
      <c r="B25077">
        <v>13970</v>
      </c>
      <c r="C25077">
        <v>6</v>
      </c>
      <c r="D25077">
        <v>101001</v>
      </c>
      <c r="E25077" s="46">
        <v>44927</v>
      </c>
      <c r="F25077">
        <v>151421.9</v>
      </c>
      <c r="I25077" t="str">
        <f>INDEX(LedgerMapping[[#All],[Level 3]],MATCH(Actuals[[#This Row],[Sub Ledger]],LedgerMapping[[#All],[Sub Ledger]],0))</f>
        <v>Business to Consumer Revenue</v>
      </c>
      <c r="J25077" s="22">
        <f>YEAR(Actuals[[#This Row],[Date]])</f>
        <v>2023</v>
      </c>
      <c r="K25077" s="22">
        <f>MONTH(Actuals[[#This Row],[Date]])</f>
        <v>1</v>
      </c>
      <c r="L25077" s="12"/>
    </row>
    <row r="25078" spans="1:12" x14ac:dyDescent="0.3">
      <c r="A25078">
        <v>7</v>
      </c>
      <c r="B25078">
        <v>14065</v>
      </c>
      <c r="C25078">
        <v>6</v>
      </c>
      <c r="D25078">
        <v>101001</v>
      </c>
      <c r="E25078" s="46">
        <v>44927</v>
      </c>
      <c r="F25078">
        <v>252101.85</v>
      </c>
      <c r="I25078" t="str">
        <f>INDEX(LedgerMapping[[#All],[Level 3]],MATCH(Actuals[[#This Row],[Sub Ledger]],LedgerMapping[[#All],[Sub Ledger]],0))</f>
        <v>Business to Consumer Revenue</v>
      </c>
      <c r="J25078" s="22">
        <f>YEAR(Actuals[[#This Row],[Date]])</f>
        <v>2023</v>
      </c>
      <c r="K25078" s="22">
        <f>MONTH(Actuals[[#This Row],[Date]])</f>
        <v>1</v>
      </c>
      <c r="L25078" s="12"/>
    </row>
    <row r="25079" spans="1:12" x14ac:dyDescent="0.3">
      <c r="A25079">
        <v>8</v>
      </c>
      <c r="B25079">
        <v>14187</v>
      </c>
      <c r="C25079">
        <v>6</v>
      </c>
      <c r="D25079">
        <v>101001</v>
      </c>
      <c r="E25079" s="46">
        <v>44927</v>
      </c>
      <c r="F25079">
        <v>860335.0906</v>
      </c>
      <c r="I25079" t="str">
        <f>INDEX(LedgerMapping[[#All],[Level 3]],MATCH(Actuals[[#This Row],[Sub Ledger]],LedgerMapping[[#All],[Sub Ledger]],0))</f>
        <v>Business to Consumer Revenue</v>
      </c>
      <c r="J25079" s="22">
        <f>YEAR(Actuals[[#This Row],[Date]])</f>
        <v>2023</v>
      </c>
      <c r="K25079" s="22">
        <f>MONTH(Actuals[[#This Row],[Date]])</f>
        <v>1</v>
      </c>
      <c r="L25079" s="12"/>
    </row>
    <row r="25080" spans="1:12" x14ac:dyDescent="0.3">
      <c r="A25080">
        <v>11</v>
      </c>
      <c r="B25080">
        <v>14362</v>
      </c>
      <c r="C25080">
        <v>6</v>
      </c>
      <c r="D25080">
        <v>101001</v>
      </c>
      <c r="E25080" s="46">
        <v>44927</v>
      </c>
      <c r="F25080">
        <v>89485.623900000006</v>
      </c>
      <c r="I25080" t="str">
        <f>INDEX(LedgerMapping[[#All],[Level 3]],MATCH(Actuals[[#This Row],[Sub Ledger]],LedgerMapping[[#All],[Sub Ledger]],0))</f>
        <v>Business to Consumer Revenue</v>
      </c>
      <c r="J25080" s="22">
        <f>YEAR(Actuals[[#This Row],[Date]])</f>
        <v>2023</v>
      </c>
      <c r="K25080" s="22">
        <f>MONTH(Actuals[[#This Row],[Date]])</f>
        <v>1</v>
      </c>
      <c r="L25080" s="12"/>
    </row>
    <row r="25081" spans="1:12" x14ac:dyDescent="0.3">
      <c r="A25081">
        <v>12</v>
      </c>
      <c r="B25081">
        <v>14477</v>
      </c>
      <c r="C25081">
        <v>6</v>
      </c>
      <c r="D25081">
        <v>101001</v>
      </c>
      <c r="E25081" s="46">
        <v>44927</v>
      </c>
      <c r="F25081">
        <v>6189.6869999999999</v>
      </c>
      <c r="I25081" t="str">
        <f>INDEX(LedgerMapping[[#All],[Level 3]],MATCH(Actuals[[#This Row],[Sub Ledger]],LedgerMapping[[#All],[Sub Ledger]],0))</f>
        <v>Business to Consumer Revenue</v>
      </c>
      <c r="J25081" s="22">
        <f>YEAR(Actuals[[#This Row],[Date]])</f>
        <v>2023</v>
      </c>
      <c r="K25081" s="22">
        <f>MONTH(Actuals[[#This Row],[Date]])</f>
        <v>1</v>
      </c>
      <c r="L25081" s="12"/>
    </row>
    <row r="25082" spans="1:12" x14ac:dyDescent="0.3">
      <c r="A25082">
        <v>3</v>
      </c>
      <c r="B25082">
        <v>14569</v>
      </c>
      <c r="C25082">
        <v>6</v>
      </c>
      <c r="D25082">
        <v>101001</v>
      </c>
      <c r="E25082" s="46">
        <v>44958</v>
      </c>
      <c r="F25082">
        <v>434021.76</v>
      </c>
      <c r="I25082" t="str">
        <f>INDEX(LedgerMapping[[#All],[Level 3]],MATCH(Actuals[[#This Row],[Sub Ledger]],LedgerMapping[[#All],[Sub Ledger]],0))</f>
        <v>Business to Consumer Revenue</v>
      </c>
      <c r="J25082" s="22">
        <f>YEAR(Actuals[[#This Row],[Date]])</f>
        <v>2023</v>
      </c>
      <c r="K25082" s="22">
        <f>MONTH(Actuals[[#This Row],[Date]])</f>
        <v>2</v>
      </c>
      <c r="L25082" s="12"/>
    </row>
    <row r="25083" spans="1:12" x14ac:dyDescent="0.3">
      <c r="A25083">
        <v>4</v>
      </c>
      <c r="B25083">
        <v>14688</v>
      </c>
      <c r="C25083">
        <v>6</v>
      </c>
      <c r="D25083">
        <v>101001</v>
      </c>
      <c r="E25083" s="46">
        <v>44958</v>
      </c>
      <c r="F25083">
        <v>345878.28</v>
      </c>
      <c r="I25083" t="str">
        <f>INDEX(LedgerMapping[[#All],[Level 3]],MATCH(Actuals[[#This Row],[Sub Ledger]],LedgerMapping[[#All],[Sub Ledger]],0))</f>
        <v>Business to Consumer Revenue</v>
      </c>
      <c r="J25083" s="22">
        <f>YEAR(Actuals[[#This Row],[Date]])</f>
        <v>2023</v>
      </c>
      <c r="K25083" s="22">
        <f>MONTH(Actuals[[#This Row],[Date]])</f>
        <v>2</v>
      </c>
      <c r="L25083" s="12"/>
    </row>
    <row r="25084" spans="1:12" x14ac:dyDescent="0.3">
      <c r="A25084">
        <v>5</v>
      </c>
      <c r="B25084">
        <v>14781</v>
      </c>
      <c r="C25084">
        <v>6</v>
      </c>
      <c r="D25084">
        <v>101001</v>
      </c>
      <c r="E25084" s="46">
        <v>44958</v>
      </c>
      <c r="F25084">
        <v>354196.08</v>
      </c>
      <c r="I25084" t="str">
        <f>INDEX(LedgerMapping[[#All],[Level 3]],MATCH(Actuals[[#This Row],[Sub Ledger]],LedgerMapping[[#All],[Sub Ledger]],0))</f>
        <v>Business to Consumer Revenue</v>
      </c>
      <c r="J25084" s="22">
        <f>YEAR(Actuals[[#This Row],[Date]])</f>
        <v>2023</v>
      </c>
      <c r="K25084" s="22">
        <f>MONTH(Actuals[[#This Row],[Date]])</f>
        <v>2</v>
      </c>
      <c r="L25084" s="12"/>
    </row>
    <row r="25085" spans="1:12" x14ac:dyDescent="0.3">
      <c r="A25085">
        <v>6</v>
      </c>
      <c r="B25085">
        <v>14978</v>
      </c>
      <c r="C25085">
        <v>6</v>
      </c>
      <c r="D25085">
        <v>101001</v>
      </c>
      <c r="E25085" s="46">
        <v>44958</v>
      </c>
      <c r="F25085">
        <v>290444.25</v>
      </c>
      <c r="I25085" t="str">
        <f>INDEX(LedgerMapping[[#All],[Level 3]],MATCH(Actuals[[#This Row],[Sub Ledger]],LedgerMapping[[#All],[Sub Ledger]],0))</f>
        <v>Business to Consumer Revenue</v>
      </c>
      <c r="J25085" s="22">
        <f>YEAR(Actuals[[#This Row],[Date]])</f>
        <v>2023</v>
      </c>
      <c r="K25085" s="22">
        <f>MONTH(Actuals[[#This Row],[Date]])</f>
        <v>2</v>
      </c>
      <c r="L25085" s="12"/>
    </row>
    <row r="25086" spans="1:12" x14ac:dyDescent="0.3">
      <c r="A25086">
        <v>7</v>
      </c>
      <c r="B25086">
        <v>15071</v>
      </c>
      <c r="C25086">
        <v>6</v>
      </c>
      <c r="D25086">
        <v>101001</v>
      </c>
      <c r="E25086" s="46">
        <v>44958</v>
      </c>
      <c r="F25086">
        <v>808458.14</v>
      </c>
      <c r="I25086" t="str">
        <f>INDEX(LedgerMapping[[#All],[Level 3]],MATCH(Actuals[[#This Row],[Sub Ledger]],LedgerMapping[[#All],[Sub Ledger]],0))</f>
        <v>Business to Consumer Revenue</v>
      </c>
      <c r="J25086" s="22">
        <f>YEAR(Actuals[[#This Row],[Date]])</f>
        <v>2023</v>
      </c>
      <c r="K25086" s="22">
        <f>MONTH(Actuals[[#This Row],[Date]])</f>
        <v>2</v>
      </c>
      <c r="L25086" s="12"/>
    </row>
    <row r="25087" spans="1:12" x14ac:dyDescent="0.3">
      <c r="A25087">
        <v>8</v>
      </c>
      <c r="B25087">
        <v>15191</v>
      </c>
      <c r="C25087">
        <v>6</v>
      </c>
      <c r="D25087">
        <v>101001</v>
      </c>
      <c r="E25087" s="46">
        <v>44958</v>
      </c>
      <c r="F25087">
        <v>871740.65519999992</v>
      </c>
      <c r="I25087" t="str">
        <f>INDEX(LedgerMapping[[#All],[Level 3]],MATCH(Actuals[[#This Row],[Sub Ledger]],LedgerMapping[[#All],[Sub Ledger]],0))</f>
        <v>Business to Consumer Revenue</v>
      </c>
      <c r="J25087" s="22">
        <f>YEAR(Actuals[[#This Row],[Date]])</f>
        <v>2023</v>
      </c>
      <c r="K25087" s="22">
        <f>MONTH(Actuals[[#This Row],[Date]])</f>
        <v>2</v>
      </c>
      <c r="L25087" s="12"/>
    </row>
    <row r="25088" spans="1:12" x14ac:dyDescent="0.3">
      <c r="A25088">
        <v>11</v>
      </c>
      <c r="B25088">
        <v>15365</v>
      </c>
      <c r="C25088">
        <v>6</v>
      </c>
      <c r="D25088">
        <v>101001</v>
      </c>
      <c r="E25088" s="46">
        <v>44958</v>
      </c>
      <c r="F25088">
        <v>246830.3352</v>
      </c>
      <c r="I25088" t="str">
        <f>INDEX(LedgerMapping[[#All],[Level 3]],MATCH(Actuals[[#This Row],[Sub Ledger]],LedgerMapping[[#All],[Sub Ledger]],0))</f>
        <v>Business to Consumer Revenue</v>
      </c>
      <c r="J25088" s="22">
        <f>YEAR(Actuals[[#This Row],[Date]])</f>
        <v>2023</v>
      </c>
      <c r="K25088" s="22">
        <f>MONTH(Actuals[[#This Row],[Date]])</f>
        <v>2</v>
      </c>
      <c r="L25088" s="12"/>
    </row>
    <row r="25089" spans="1:12" x14ac:dyDescent="0.3">
      <c r="A25089">
        <v>12</v>
      </c>
      <c r="B25089">
        <v>15455</v>
      </c>
      <c r="C25089">
        <v>6</v>
      </c>
      <c r="D25089">
        <v>101001</v>
      </c>
      <c r="E25089" s="46">
        <v>44958</v>
      </c>
      <c r="F25089">
        <v>7146.1543999999994</v>
      </c>
      <c r="I25089" t="str">
        <f>INDEX(LedgerMapping[[#All],[Level 3]],MATCH(Actuals[[#This Row],[Sub Ledger]],LedgerMapping[[#All],[Sub Ledger]],0))</f>
        <v>Business to Consumer Revenue</v>
      </c>
      <c r="J25089" s="22">
        <f>YEAR(Actuals[[#This Row],[Date]])</f>
        <v>2023</v>
      </c>
      <c r="K25089" s="22">
        <f>MONTH(Actuals[[#This Row],[Date]])</f>
        <v>2</v>
      </c>
      <c r="L25089" s="12"/>
    </row>
    <row r="25090" spans="1:12" x14ac:dyDescent="0.3">
      <c r="A25090">
        <v>3</v>
      </c>
      <c r="B25090">
        <v>15548</v>
      </c>
      <c r="C25090">
        <v>6</v>
      </c>
      <c r="D25090">
        <v>101001</v>
      </c>
      <c r="E25090" s="46">
        <v>44988</v>
      </c>
      <c r="F25090">
        <v>332661.98</v>
      </c>
      <c r="I25090" t="str">
        <f>INDEX(LedgerMapping[[#All],[Level 3]],MATCH(Actuals[[#This Row],[Sub Ledger]],LedgerMapping[[#All],[Sub Ledger]],0))</f>
        <v>Business to Consumer Revenue</v>
      </c>
      <c r="J25090" s="22">
        <f>YEAR(Actuals[[#This Row],[Date]])</f>
        <v>2023</v>
      </c>
      <c r="K25090" s="22">
        <f>MONTH(Actuals[[#This Row],[Date]])</f>
        <v>3</v>
      </c>
      <c r="L25090" s="12"/>
    </row>
    <row r="25091" spans="1:12" x14ac:dyDescent="0.3">
      <c r="A25091">
        <v>4</v>
      </c>
      <c r="B25091">
        <v>15668</v>
      </c>
      <c r="C25091">
        <v>6</v>
      </c>
      <c r="D25091">
        <v>101001</v>
      </c>
      <c r="E25091" s="46">
        <v>44988</v>
      </c>
      <c r="F25091">
        <v>104804</v>
      </c>
      <c r="I25091" t="str">
        <f>INDEX(LedgerMapping[[#All],[Level 3]],MATCH(Actuals[[#This Row],[Sub Ledger]],LedgerMapping[[#All],[Sub Ledger]],0))</f>
        <v>Business to Consumer Revenue</v>
      </c>
      <c r="J25091" s="22">
        <f>YEAR(Actuals[[#This Row],[Date]])</f>
        <v>2023</v>
      </c>
      <c r="K25091" s="22">
        <f>MONTH(Actuals[[#This Row],[Date]])</f>
        <v>3</v>
      </c>
      <c r="L25091" s="12"/>
    </row>
    <row r="25092" spans="1:12" x14ac:dyDescent="0.3">
      <c r="A25092">
        <v>5</v>
      </c>
      <c r="B25092">
        <v>15761</v>
      </c>
      <c r="C25092">
        <v>6</v>
      </c>
      <c r="D25092">
        <v>101001</v>
      </c>
      <c r="E25092" s="46">
        <v>44988</v>
      </c>
      <c r="F25092">
        <v>407312.28</v>
      </c>
      <c r="I25092" t="str">
        <f>INDEX(LedgerMapping[[#All],[Level 3]],MATCH(Actuals[[#This Row],[Sub Ledger]],LedgerMapping[[#All],[Sub Ledger]],0))</f>
        <v>Business to Consumer Revenue</v>
      </c>
      <c r="J25092" s="22">
        <f>YEAR(Actuals[[#This Row],[Date]])</f>
        <v>2023</v>
      </c>
      <c r="K25092" s="22">
        <f>MONTH(Actuals[[#This Row],[Date]])</f>
        <v>3</v>
      </c>
      <c r="L25092" s="12"/>
    </row>
    <row r="25093" spans="1:12" x14ac:dyDescent="0.3">
      <c r="A25093">
        <v>6</v>
      </c>
      <c r="B25093">
        <v>15958</v>
      </c>
      <c r="C25093">
        <v>6</v>
      </c>
      <c r="D25093">
        <v>101001</v>
      </c>
      <c r="E25093" s="46">
        <v>44988</v>
      </c>
      <c r="F25093">
        <v>157356</v>
      </c>
      <c r="I25093" t="str">
        <f>INDEX(LedgerMapping[[#All],[Level 3]],MATCH(Actuals[[#This Row],[Sub Ledger]],LedgerMapping[[#All],[Sub Ledger]],0))</f>
        <v>Business to Consumer Revenue</v>
      </c>
      <c r="J25093" s="22">
        <f>YEAR(Actuals[[#This Row],[Date]])</f>
        <v>2023</v>
      </c>
      <c r="K25093" s="22">
        <f>MONTH(Actuals[[#This Row],[Date]])</f>
        <v>3</v>
      </c>
      <c r="L25093" s="12"/>
    </row>
    <row r="25094" spans="1:12" x14ac:dyDescent="0.3">
      <c r="A25094">
        <v>7</v>
      </c>
      <c r="B25094">
        <v>16051</v>
      </c>
      <c r="C25094">
        <v>6</v>
      </c>
      <c r="D25094">
        <v>101001</v>
      </c>
      <c r="E25094" s="46">
        <v>44988</v>
      </c>
      <c r="F25094">
        <v>720097.2</v>
      </c>
      <c r="I25094" t="str">
        <f>INDEX(LedgerMapping[[#All],[Level 3]],MATCH(Actuals[[#This Row],[Sub Ledger]],LedgerMapping[[#All],[Sub Ledger]],0))</f>
        <v>Business to Consumer Revenue</v>
      </c>
      <c r="J25094" s="22">
        <f>YEAR(Actuals[[#This Row],[Date]])</f>
        <v>2023</v>
      </c>
      <c r="K25094" s="22">
        <f>MONTH(Actuals[[#This Row],[Date]])</f>
        <v>3</v>
      </c>
      <c r="L25094" s="12"/>
    </row>
    <row r="25095" spans="1:12" x14ac:dyDescent="0.3">
      <c r="A25095">
        <v>8</v>
      </c>
      <c r="B25095">
        <v>16171</v>
      </c>
      <c r="C25095">
        <v>6</v>
      </c>
      <c r="D25095">
        <v>101001</v>
      </c>
      <c r="E25095" s="46">
        <v>44988</v>
      </c>
      <c r="F25095">
        <v>720012.95799999998</v>
      </c>
      <c r="I25095" t="str">
        <f>INDEX(LedgerMapping[[#All],[Level 3]],MATCH(Actuals[[#This Row],[Sub Ledger]],LedgerMapping[[#All],[Sub Ledger]],0))</f>
        <v>Business to Consumer Revenue</v>
      </c>
      <c r="J25095" s="22">
        <f>YEAR(Actuals[[#This Row],[Date]])</f>
        <v>2023</v>
      </c>
      <c r="K25095" s="22">
        <f>MONTH(Actuals[[#This Row],[Date]])</f>
        <v>3</v>
      </c>
      <c r="L25095" s="12"/>
    </row>
    <row r="25096" spans="1:12" x14ac:dyDescent="0.3">
      <c r="A25096">
        <v>11</v>
      </c>
      <c r="B25096">
        <v>16372</v>
      </c>
      <c r="C25096">
        <v>6</v>
      </c>
      <c r="D25096">
        <v>101001</v>
      </c>
      <c r="E25096" s="46">
        <v>44988</v>
      </c>
      <c r="F25096">
        <v>162190.9982</v>
      </c>
      <c r="I25096" t="str">
        <f>INDEX(LedgerMapping[[#All],[Level 3]],MATCH(Actuals[[#This Row],[Sub Ledger]],LedgerMapping[[#All],[Sub Ledger]],0))</f>
        <v>Business to Consumer Revenue</v>
      </c>
      <c r="J25096" s="22">
        <f>YEAR(Actuals[[#This Row],[Date]])</f>
        <v>2023</v>
      </c>
      <c r="K25096" s="22">
        <f>MONTH(Actuals[[#This Row],[Date]])</f>
        <v>3</v>
      </c>
      <c r="L25096" s="12"/>
    </row>
    <row r="25097" spans="1:12" x14ac:dyDescent="0.3">
      <c r="A25097">
        <v>12</v>
      </c>
      <c r="B25097">
        <v>16487</v>
      </c>
      <c r="C25097">
        <v>6</v>
      </c>
      <c r="D25097">
        <v>101001</v>
      </c>
      <c r="E25097" s="46">
        <v>44988</v>
      </c>
      <c r="F25097">
        <v>3890.0749999999998</v>
      </c>
      <c r="I25097" t="str">
        <f>INDEX(LedgerMapping[[#All],[Level 3]],MATCH(Actuals[[#This Row],[Sub Ledger]],LedgerMapping[[#All],[Sub Ledger]],0))</f>
        <v>Business to Consumer Revenue</v>
      </c>
      <c r="J25097" s="22">
        <f>YEAR(Actuals[[#This Row],[Date]])</f>
        <v>2023</v>
      </c>
      <c r="K25097" s="22">
        <f>MONTH(Actuals[[#This Row],[Date]])</f>
        <v>3</v>
      </c>
      <c r="L25097" s="12"/>
    </row>
    <row r="25098" spans="1:12" x14ac:dyDescent="0.3">
      <c r="A25098">
        <v>3</v>
      </c>
      <c r="B25098">
        <v>16580</v>
      </c>
      <c r="C25098">
        <v>6</v>
      </c>
      <c r="D25098">
        <v>101001</v>
      </c>
      <c r="E25098" s="46">
        <v>45018</v>
      </c>
      <c r="F25098">
        <v>290546.2</v>
      </c>
      <c r="I25098" t="str">
        <f>INDEX(LedgerMapping[[#All],[Level 3]],MATCH(Actuals[[#This Row],[Sub Ledger]],LedgerMapping[[#All],[Sub Ledger]],0))</f>
        <v>Business to Consumer Revenue</v>
      </c>
      <c r="J25098" s="22">
        <f>YEAR(Actuals[[#This Row],[Date]])</f>
        <v>2023</v>
      </c>
      <c r="K25098" s="22">
        <f>MONTH(Actuals[[#This Row],[Date]])</f>
        <v>4</v>
      </c>
      <c r="L25098" s="12"/>
    </row>
    <row r="25099" spans="1:12" x14ac:dyDescent="0.3">
      <c r="A25099">
        <v>4</v>
      </c>
      <c r="B25099">
        <v>16700</v>
      </c>
      <c r="C25099">
        <v>6</v>
      </c>
      <c r="D25099">
        <v>101001</v>
      </c>
      <c r="E25099" s="46">
        <v>45018</v>
      </c>
      <c r="F25099">
        <v>201898.2</v>
      </c>
      <c r="I25099" t="str">
        <f>INDEX(LedgerMapping[[#All],[Level 3]],MATCH(Actuals[[#This Row],[Sub Ledger]],LedgerMapping[[#All],[Sub Ledger]],0))</f>
        <v>Business to Consumer Revenue</v>
      </c>
      <c r="J25099" s="22">
        <f>YEAR(Actuals[[#This Row],[Date]])</f>
        <v>2023</v>
      </c>
      <c r="K25099" s="22">
        <f>MONTH(Actuals[[#This Row],[Date]])</f>
        <v>4</v>
      </c>
      <c r="L25099" s="12"/>
    </row>
    <row r="25100" spans="1:12" x14ac:dyDescent="0.3">
      <c r="A25100">
        <v>5</v>
      </c>
      <c r="B25100">
        <v>16793</v>
      </c>
      <c r="C25100">
        <v>6</v>
      </c>
      <c r="D25100">
        <v>101001</v>
      </c>
      <c r="E25100" s="46">
        <v>45018</v>
      </c>
      <c r="F25100">
        <v>293066.53000000003</v>
      </c>
      <c r="I25100" t="str">
        <f>INDEX(LedgerMapping[[#All],[Level 3]],MATCH(Actuals[[#This Row],[Sub Ledger]],LedgerMapping[[#All],[Sub Ledger]],0))</f>
        <v>Business to Consumer Revenue</v>
      </c>
      <c r="J25100" s="22">
        <f>YEAR(Actuals[[#This Row],[Date]])</f>
        <v>2023</v>
      </c>
      <c r="K25100" s="22">
        <f>MONTH(Actuals[[#This Row],[Date]])</f>
        <v>4</v>
      </c>
      <c r="L25100" s="12"/>
    </row>
    <row r="25101" spans="1:12" x14ac:dyDescent="0.3">
      <c r="A25101">
        <v>6</v>
      </c>
      <c r="B25101">
        <v>16990</v>
      </c>
      <c r="C25101">
        <v>6</v>
      </c>
      <c r="D25101">
        <v>101001</v>
      </c>
      <c r="E25101" s="46">
        <v>45018</v>
      </c>
      <c r="F25101">
        <v>135026.57999999999</v>
      </c>
      <c r="I25101" t="str">
        <f>INDEX(LedgerMapping[[#All],[Level 3]],MATCH(Actuals[[#This Row],[Sub Ledger]],LedgerMapping[[#All],[Sub Ledger]],0))</f>
        <v>Business to Consumer Revenue</v>
      </c>
      <c r="J25101" s="22">
        <f>YEAR(Actuals[[#This Row],[Date]])</f>
        <v>2023</v>
      </c>
      <c r="K25101" s="22">
        <f>MONTH(Actuals[[#This Row],[Date]])</f>
        <v>4</v>
      </c>
      <c r="L25101" s="12"/>
    </row>
    <row r="25102" spans="1:12" x14ac:dyDescent="0.3">
      <c r="A25102">
        <v>7</v>
      </c>
      <c r="B25102">
        <v>17083</v>
      </c>
      <c r="C25102">
        <v>6</v>
      </c>
      <c r="D25102">
        <v>101001</v>
      </c>
      <c r="E25102" s="46">
        <v>45018</v>
      </c>
      <c r="F25102">
        <v>198661.88</v>
      </c>
      <c r="I25102" t="str">
        <f>INDEX(LedgerMapping[[#All],[Level 3]],MATCH(Actuals[[#This Row],[Sub Ledger]],LedgerMapping[[#All],[Sub Ledger]],0))</f>
        <v>Business to Consumer Revenue</v>
      </c>
      <c r="J25102" s="22">
        <f>YEAR(Actuals[[#This Row],[Date]])</f>
        <v>2023</v>
      </c>
      <c r="K25102" s="22">
        <f>MONTH(Actuals[[#This Row],[Date]])</f>
        <v>4</v>
      </c>
      <c r="L25102" s="12"/>
    </row>
    <row r="25103" spans="1:12" x14ac:dyDescent="0.3">
      <c r="A25103">
        <v>8</v>
      </c>
      <c r="B25103">
        <v>17203</v>
      </c>
      <c r="C25103">
        <v>6</v>
      </c>
      <c r="D25103">
        <v>101001</v>
      </c>
      <c r="E25103" s="46">
        <v>45018</v>
      </c>
      <c r="F25103">
        <v>558064.06039999996</v>
      </c>
      <c r="I25103" t="str">
        <f>INDEX(LedgerMapping[[#All],[Level 3]],MATCH(Actuals[[#This Row],[Sub Ledger]],LedgerMapping[[#All],[Sub Ledger]],0))</f>
        <v>Business to Consumer Revenue</v>
      </c>
      <c r="J25103" s="22">
        <f>YEAR(Actuals[[#This Row],[Date]])</f>
        <v>2023</v>
      </c>
      <c r="K25103" s="22">
        <f>MONTH(Actuals[[#This Row],[Date]])</f>
        <v>4</v>
      </c>
      <c r="L25103" s="12"/>
    </row>
    <row r="25104" spans="1:12" x14ac:dyDescent="0.3">
      <c r="A25104">
        <v>11</v>
      </c>
      <c r="B25104">
        <v>17404</v>
      </c>
      <c r="C25104">
        <v>6</v>
      </c>
      <c r="D25104">
        <v>101001</v>
      </c>
      <c r="E25104" s="46">
        <v>45018</v>
      </c>
      <c r="F25104">
        <v>53213.264999999999</v>
      </c>
      <c r="I25104" t="str">
        <f>INDEX(LedgerMapping[[#All],[Level 3]],MATCH(Actuals[[#This Row],[Sub Ledger]],LedgerMapping[[#All],[Sub Ledger]],0))</f>
        <v>Business to Consumer Revenue</v>
      </c>
      <c r="J25104" s="22">
        <f>YEAR(Actuals[[#This Row],[Date]])</f>
        <v>2023</v>
      </c>
      <c r="K25104" s="22">
        <f>MONTH(Actuals[[#This Row],[Date]])</f>
        <v>4</v>
      </c>
      <c r="L25104" s="12"/>
    </row>
    <row r="25105" spans="1:12" x14ac:dyDescent="0.3">
      <c r="A25105">
        <v>12</v>
      </c>
      <c r="B25105">
        <v>17519</v>
      </c>
      <c r="C25105">
        <v>6</v>
      </c>
      <c r="D25105">
        <v>101001</v>
      </c>
      <c r="E25105" s="46">
        <v>45018</v>
      </c>
      <c r="F25105">
        <v>3368.0429999999997</v>
      </c>
      <c r="I25105" t="str">
        <f>INDEX(LedgerMapping[[#All],[Level 3]],MATCH(Actuals[[#This Row],[Sub Ledger]],LedgerMapping[[#All],[Sub Ledger]],0))</f>
        <v>Business to Consumer Revenue</v>
      </c>
      <c r="J25105" s="22">
        <f>YEAR(Actuals[[#This Row],[Date]])</f>
        <v>2023</v>
      </c>
      <c r="K25105" s="22">
        <f>MONTH(Actuals[[#This Row],[Date]])</f>
        <v>4</v>
      </c>
      <c r="L25105" s="12"/>
    </row>
    <row r="25106" spans="1:12" x14ac:dyDescent="0.3">
      <c r="A25106">
        <v>3</v>
      </c>
      <c r="B25106">
        <v>17612</v>
      </c>
      <c r="C25106">
        <v>6</v>
      </c>
      <c r="D25106">
        <v>101001</v>
      </c>
      <c r="E25106" s="46">
        <v>45049</v>
      </c>
      <c r="F25106">
        <v>374826.75</v>
      </c>
      <c r="I25106" t="str">
        <f>INDEX(LedgerMapping[[#All],[Level 3]],MATCH(Actuals[[#This Row],[Sub Ledger]],LedgerMapping[[#All],[Sub Ledger]],0))</f>
        <v>Business to Consumer Revenue</v>
      </c>
      <c r="J25106" s="22">
        <f>YEAR(Actuals[[#This Row],[Date]])</f>
        <v>2023</v>
      </c>
      <c r="K25106" s="22">
        <f>MONTH(Actuals[[#This Row],[Date]])</f>
        <v>5</v>
      </c>
      <c r="L25106" s="12"/>
    </row>
    <row r="25107" spans="1:12" x14ac:dyDescent="0.3">
      <c r="A25107">
        <v>4</v>
      </c>
      <c r="B25107">
        <v>17731</v>
      </c>
      <c r="C25107">
        <v>6</v>
      </c>
      <c r="D25107">
        <v>101001</v>
      </c>
      <c r="E25107" s="46">
        <v>45049</v>
      </c>
      <c r="F25107">
        <v>351556</v>
      </c>
      <c r="I25107" t="str">
        <f>INDEX(LedgerMapping[[#All],[Level 3]],MATCH(Actuals[[#This Row],[Sub Ledger]],LedgerMapping[[#All],[Sub Ledger]],0))</f>
        <v>Business to Consumer Revenue</v>
      </c>
      <c r="J25107" s="22">
        <f>YEAR(Actuals[[#This Row],[Date]])</f>
        <v>2023</v>
      </c>
      <c r="K25107" s="22">
        <f>MONTH(Actuals[[#This Row],[Date]])</f>
        <v>5</v>
      </c>
      <c r="L25107" s="12"/>
    </row>
    <row r="25108" spans="1:12" x14ac:dyDescent="0.3">
      <c r="A25108">
        <v>5</v>
      </c>
      <c r="B25108">
        <v>17824</v>
      </c>
      <c r="C25108">
        <v>6</v>
      </c>
      <c r="D25108">
        <v>101001</v>
      </c>
      <c r="E25108" s="46">
        <v>45049</v>
      </c>
      <c r="F25108">
        <v>330460.5</v>
      </c>
      <c r="I25108" t="str">
        <f>INDEX(LedgerMapping[[#All],[Level 3]],MATCH(Actuals[[#This Row],[Sub Ledger]],LedgerMapping[[#All],[Sub Ledger]],0))</f>
        <v>Business to Consumer Revenue</v>
      </c>
      <c r="J25108" s="22">
        <f>YEAR(Actuals[[#This Row],[Date]])</f>
        <v>2023</v>
      </c>
      <c r="K25108" s="22">
        <f>MONTH(Actuals[[#This Row],[Date]])</f>
        <v>5</v>
      </c>
      <c r="L25108" s="12"/>
    </row>
    <row r="25109" spans="1:12" x14ac:dyDescent="0.3">
      <c r="A25109">
        <v>6</v>
      </c>
      <c r="B25109">
        <v>18020</v>
      </c>
      <c r="C25109">
        <v>6</v>
      </c>
      <c r="D25109">
        <v>101001</v>
      </c>
      <c r="E25109" s="46">
        <v>45049</v>
      </c>
      <c r="F25109">
        <v>239629.6</v>
      </c>
      <c r="I25109" t="str">
        <f>INDEX(LedgerMapping[[#All],[Level 3]],MATCH(Actuals[[#This Row],[Sub Ledger]],LedgerMapping[[#All],[Sub Ledger]],0))</f>
        <v>Business to Consumer Revenue</v>
      </c>
      <c r="J25109" s="22">
        <f>YEAR(Actuals[[#This Row],[Date]])</f>
        <v>2023</v>
      </c>
      <c r="K25109" s="22">
        <f>MONTH(Actuals[[#This Row],[Date]])</f>
        <v>5</v>
      </c>
      <c r="L25109" s="12"/>
    </row>
    <row r="25110" spans="1:12" x14ac:dyDescent="0.3">
      <c r="A25110">
        <v>7</v>
      </c>
      <c r="B25110">
        <v>18113</v>
      </c>
      <c r="C25110">
        <v>6</v>
      </c>
      <c r="D25110">
        <v>101001</v>
      </c>
      <c r="E25110" s="46">
        <v>45049</v>
      </c>
      <c r="F25110">
        <v>706370.7</v>
      </c>
      <c r="I25110" t="str">
        <f>INDEX(LedgerMapping[[#All],[Level 3]],MATCH(Actuals[[#This Row],[Sub Ledger]],LedgerMapping[[#All],[Sub Ledger]],0))</f>
        <v>Business to Consumer Revenue</v>
      </c>
      <c r="J25110" s="22">
        <f>YEAR(Actuals[[#This Row],[Date]])</f>
        <v>2023</v>
      </c>
      <c r="K25110" s="22">
        <f>MONTH(Actuals[[#This Row],[Date]])</f>
        <v>5</v>
      </c>
      <c r="L25110" s="12"/>
    </row>
    <row r="25111" spans="1:12" x14ac:dyDescent="0.3">
      <c r="A25111">
        <v>8</v>
      </c>
      <c r="B25111">
        <v>18232</v>
      </c>
      <c r="C25111">
        <v>6</v>
      </c>
      <c r="D25111">
        <v>101001</v>
      </c>
      <c r="E25111" s="46">
        <v>45049</v>
      </c>
      <c r="F25111">
        <v>669145.24800000002</v>
      </c>
      <c r="I25111" t="str">
        <f>INDEX(LedgerMapping[[#All],[Level 3]],MATCH(Actuals[[#This Row],[Sub Ledger]],LedgerMapping[[#All],[Sub Ledger]],0))</f>
        <v>Business to Consumer Revenue</v>
      </c>
      <c r="J25111" s="22">
        <f>YEAR(Actuals[[#This Row],[Date]])</f>
        <v>2023</v>
      </c>
      <c r="K25111" s="22">
        <f>MONTH(Actuals[[#This Row],[Date]])</f>
        <v>5</v>
      </c>
      <c r="L25111" s="12"/>
    </row>
    <row r="25112" spans="1:12" x14ac:dyDescent="0.3">
      <c r="A25112">
        <v>11</v>
      </c>
      <c r="B25112">
        <v>18433</v>
      </c>
      <c r="C25112">
        <v>6</v>
      </c>
      <c r="D25112">
        <v>101001</v>
      </c>
      <c r="E25112" s="46">
        <v>45049</v>
      </c>
      <c r="F25112">
        <v>184025.8756</v>
      </c>
      <c r="I25112" t="str">
        <f>INDEX(LedgerMapping[[#All],[Level 3]],MATCH(Actuals[[#This Row],[Sub Ledger]],LedgerMapping[[#All],[Sub Ledger]],0))</f>
        <v>Business to Consumer Revenue</v>
      </c>
      <c r="J25112" s="22">
        <f>YEAR(Actuals[[#This Row],[Date]])</f>
        <v>2023</v>
      </c>
      <c r="K25112" s="22">
        <f>MONTH(Actuals[[#This Row],[Date]])</f>
        <v>5</v>
      </c>
      <c r="L25112" s="12"/>
    </row>
    <row r="25113" spans="1:12" x14ac:dyDescent="0.3">
      <c r="A25113">
        <v>12</v>
      </c>
      <c r="B25113">
        <v>18523</v>
      </c>
      <c r="C25113">
        <v>6</v>
      </c>
      <c r="D25113">
        <v>101001</v>
      </c>
      <c r="E25113" s="46">
        <v>45049</v>
      </c>
      <c r="F25113">
        <v>3855.1440000000002</v>
      </c>
      <c r="I25113" t="str">
        <f>INDEX(LedgerMapping[[#All],[Level 3]],MATCH(Actuals[[#This Row],[Sub Ledger]],LedgerMapping[[#All],[Sub Ledger]],0))</f>
        <v>Business to Consumer Revenue</v>
      </c>
      <c r="J25113" s="22">
        <f>YEAR(Actuals[[#This Row],[Date]])</f>
        <v>2023</v>
      </c>
      <c r="K25113" s="22">
        <f>MONTH(Actuals[[#This Row],[Date]])</f>
        <v>5</v>
      </c>
      <c r="L25113" s="12"/>
    </row>
    <row r="25114" spans="1:12" x14ac:dyDescent="0.3">
      <c r="A25114">
        <v>3</v>
      </c>
      <c r="B25114">
        <v>18616</v>
      </c>
      <c r="C25114">
        <v>6</v>
      </c>
      <c r="D25114">
        <v>101001</v>
      </c>
      <c r="E25114" s="46">
        <v>45079</v>
      </c>
      <c r="F25114">
        <v>273879</v>
      </c>
      <c r="I25114" t="str">
        <f>INDEX(LedgerMapping[[#All],[Level 3]],MATCH(Actuals[[#This Row],[Sub Ledger]],LedgerMapping[[#All],[Sub Ledger]],0))</f>
        <v>Business to Consumer Revenue</v>
      </c>
      <c r="J25114" s="22">
        <f>YEAR(Actuals[[#This Row],[Date]])</f>
        <v>2023</v>
      </c>
      <c r="K25114" s="22">
        <f>MONTH(Actuals[[#This Row],[Date]])</f>
        <v>6</v>
      </c>
      <c r="L25114" s="12"/>
    </row>
    <row r="25115" spans="1:12" x14ac:dyDescent="0.3">
      <c r="A25115">
        <v>4</v>
      </c>
      <c r="B25115">
        <v>18735</v>
      </c>
      <c r="C25115">
        <v>6</v>
      </c>
      <c r="D25115">
        <v>101001</v>
      </c>
      <c r="E25115" s="46">
        <v>45079</v>
      </c>
      <c r="F25115">
        <v>87279.99</v>
      </c>
      <c r="I25115" t="str">
        <f>INDEX(LedgerMapping[[#All],[Level 3]],MATCH(Actuals[[#This Row],[Sub Ledger]],LedgerMapping[[#All],[Sub Ledger]],0))</f>
        <v>Business to Consumer Revenue</v>
      </c>
      <c r="J25115" s="22">
        <f>YEAR(Actuals[[#This Row],[Date]])</f>
        <v>2023</v>
      </c>
      <c r="K25115" s="22">
        <f>MONTH(Actuals[[#This Row],[Date]])</f>
        <v>6</v>
      </c>
      <c r="L25115" s="12"/>
    </row>
    <row r="25116" spans="1:12" x14ac:dyDescent="0.3">
      <c r="A25116">
        <v>5</v>
      </c>
      <c r="B25116">
        <v>18828</v>
      </c>
      <c r="C25116">
        <v>6</v>
      </c>
      <c r="D25116">
        <v>101001</v>
      </c>
      <c r="E25116" s="46">
        <v>45079</v>
      </c>
      <c r="F25116">
        <v>307849.03000000003</v>
      </c>
      <c r="I25116" t="str">
        <f>INDEX(LedgerMapping[[#All],[Level 3]],MATCH(Actuals[[#This Row],[Sub Ledger]],LedgerMapping[[#All],[Sub Ledger]],0))</f>
        <v>Business to Consumer Revenue</v>
      </c>
      <c r="J25116" s="22">
        <f>YEAR(Actuals[[#This Row],[Date]])</f>
        <v>2023</v>
      </c>
      <c r="K25116" s="22">
        <f>MONTH(Actuals[[#This Row],[Date]])</f>
        <v>6</v>
      </c>
      <c r="L25116" s="12"/>
    </row>
    <row r="25117" spans="1:12" x14ac:dyDescent="0.3">
      <c r="A25117">
        <v>6</v>
      </c>
      <c r="B25117">
        <v>19024</v>
      </c>
      <c r="C25117">
        <v>6</v>
      </c>
      <c r="D25117">
        <v>101001</v>
      </c>
      <c r="E25117" s="46">
        <v>45079</v>
      </c>
      <c r="F25117">
        <v>128142.93</v>
      </c>
      <c r="I25117" t="str">
        <f>INDEX(LedgerMapping[[#All],[Level 3]],MATCH(Actuals[[#This Row],[Sub Ledger]],LedgerMapping[[#All],[Sub Ledger]],0))</f>
        <v>Business to Consumer Revenue</v>
      </c>
      <c r="J25117" s="22">
        <f>YEAR(Actuals[[#This Row],[Date]])</f>
        <v>2023</v>
      </c>
      <c r="K25117" s="22">
        <f>MONTH(Actuals[[#This Row],[Date]])</f>
        <v>6</v>
      </c>
      <c r="L25117" s="12"/>
    </row>
    <row r="25118" spans="1:12" x14ac:dyDescent="0.3">
      <c r="A25118">
        <v>7</v>
      </c>
      <c r="B25118">
        <v>19117</v>
      </c>
      <c r="C25118">
        <v>6</v>
      </c>
      <c r="D25118">
        <v>101001</v>
      </c>
      <c r="E25118" s="46">
        <v>45079</v>
      </c>
      <c r="F25118">
        <v>481152.49</v>
      </c>
      <c r="I25118" t="str">
        <f>INDEX(LedgerMapping[[#All],[Level 3]],MATCH(Actuals[[#This Row],[Sub Ledger]],LedgerMapping[[#All],[Sub Ledger]],0))</f>
        <v>Business to Consumer Revenue</v>
      </c>
      <c r="J25118" s="22">
        <f>YEAR(Actuals[[#This Row],[Date]])</f>
        <v>2023</v>
      </c>
      <c r="K25118" s="22">
        <f>MONTH(Actuals[[#This Row],[Date]])</f>
        <v>6</v>
      </c>
      <c r="L25118" s="12"/>
    </row>
    <row r="25119" spans="1:12" x14ac:dyDescent="0.3">
      <c r="A25119">
        <v>8</v>
      </c>
      <c r="B25119">
        <v>19237</v>
      </c>
      <c r="C25119">
        <v>6</v>
      </c>
      <c r="D25119">
        <v>101001</v>
      </c>
      <c r="E25119" s="46">
        <v>45079</v>
      </c>
      <c r="F25119">
        <v>668671.22250000003</v>
      </c>
      <c r="I25119" t="str">
        <f>INDEX(LedgerMapping[[#All],[Level 3]],MATCH(Actuals[[#This Row],[Sub Ledger]],LedgerMapping[[#All],[Sub Ledger]],0))</f>
        <v>Business to Consumer Revenue</v>
      </c>
      <c r="J25119" s="22">
        <f>YEAR(Actuals[[#This Row],[Date]])</f>
        <v>2023</v>
      </c>
      <c r="K25119" s="22">
        <f>MONTH(Actuals[[#This Row],[Date]])</f>
        <v>6</v>
      </c>
      <c r="L25119" s="12"/>
    </row>
    <row r="25120" spans="1:12" x14ac:dyDescent="0.3">
      <c r="A25120">
        <v>11</v>
      </c>
      <c r="B25120">
        <v>19437</v>
      </c>
      <c r="C25120">
        <v>6</v>
      </c>
      <c r="D25120">
        <v>101001</v>
      </c>
      <c r="E25120" s="46">
        <v>45079</v>
      </c>
      <c r="F25120">
        <v>80070.392000000007</v>
      </c>
      <c r="I25120" t="str">
        <f>INDEX(LedgerMapping[[#All],[Level 3]],MATCH(Actuals[[#This Row],[Sub Ledger]],LedgerMapping[[#All],[Sub Ledger]],0))</f>
        <v>Business to Consumer Revenue</v>
      </c>
      <c r="J25120" s="22">
        <f>YEAR(Actuals[[#This Row],[Date]])</f>
        <v>2023</v>
      </c>
      <c r="K25120" s="22">
        <f>MONTH(Actuals[[#This Row],[Date]])</f>
        <v>6</v>
      </c>
      <c r="L25120" s="12"/>
    </row>
    <row r="25121" spans="1:12" x14ac:dyDescent="0.3">
      <c r="A25121">
        <v>12</v>
      </c>
      <c r="B25121">
        <v>19552</v>
      </c>
      <c r="C25121">
        <v>6</v>
      </c>
      <c r="D25121">
        <v>101001</v>
      </c>
      <c r="E25121" s="46">
        <v>45079</v>
      </c>
      <c r="F25121">
        <v>1001.6006</v>
      </c>
      <c r="I25121" t="str">
        <f>INDEX(LedgerMapping[[#All],[Level 3]],MATCH(Actuals[[#This Row],[Sub Ledger]],LedgerMapping[[#All],[Sub Ledger]],0))</f>
        <v>Business to Consumer Revenue</v>
      </c>
      <c r="J25121" s="22">
        <f>YEAR(Actuals[[#This Row],[Date]])</f>
        <v>2023</v>
      </c>
      <c r="K25121" s="22">
        <f>MONTH(Actuals[[#This Row],[Date]])</f>
        <v>6</v>
      </c>
      <c r="L25121" s="12"/>
    </row>
    <row r="25122" spans="1:12" x14ac:dyDescent="0.3">
      <c r="A25122">
        <v>3</v>
      </c>
      <c r="B25122">
        <v>19644</v>
      </c>
      <c r="C25122">
        <v>6</v>
      </c>
      <c r="D25122">
        <v>101001</v>
      </c>
      <c r="E25122" s="46">
        <v>45110</v>
      </c>
      <c r="F25122">
        <v>245052</v>
      </c>
      <c r="I25122" t="str">
        <f>INDEX(LedgerMapping[[#All],[Level 3]],MATCH(Actuals[[#This Row],[Sub Ledger]],LedgerMapping[[#All],[Sub Ledger]],0))</f>
        <v>Business to Consumer Revenue</v>
      </c>
      <c r="J25122" s="22">
        <f>YEAR(Actuals[[#This Row],[Date]])</f>
        <v>2023</v>
      </c>
      <c r="K25122" s="22">
        <f>MONTH(Actuals[[#This Row],[Date]])</f>
        <v>7</v>
      </c>
      <c r="L25122" s="12"/>
    </row>
    <row r="25123" spans="1:12" x14ac:dyDescent="0.3">
      <c r="A25123">
        <v>4</v>
      </c>
      <c r="B25123">
        <v>19763</v>
      </c>
      <c r="C25123">
        <v>6</v>
      </c>
      <c r="D25123">
        <v>101001</v>
      </c>
      <c r="E25123" s="46">
        <v>45110</v>
      </c>
      <c r="F25123">
        <v>164556.70000000001</v>
      </c>
      <c r="I25123" t="str">
        <f>INDEX(LedgerMapping[[#All],[Level 3]],MATCH(Actuals[[#This Row],[Sub Ledger]],LedgerMapping[[#All],[Sub Ledger]],0))</f>
        <v>Business to Consumer Revenue</v>
      </c>
      <c r="J25123" s="22">
        <f>YEAR(Actuals[[#This Row],[Date]])</f>
        <v>2023</v>
      </c>
      <c r="K25123" s="22">
        <f>MONTH(Actuals[[#This Row],[Date]])</f>
        <v>7</v>
      </c>
      <c r="L25123" s="12"/>
    </row>
    <row r="25124" spans="1:12" x14ac:dyDescent="0.3">
      <c r="A25124">
        <v>5</v>
      </c>
      <c r="B25124">
        <v>19856</v>
      </c>
      <c r="C25124">
        <v>6</v>
      </c>
      <c r="D25124">
        <v>101001</v>
      </c>
      <c r="E25124" s="46">
        <v>45110</v>
      </c>
      <c r="F25124">
        <v>220638.4</v>
      </c>
      <c r="I25124" t="str">
        <f>INDEX(LedgerMapping[[#All],[Level 3]],MATCH(Actuals[[#This Row],[Sub Ledger]],LedgerMapping[[#All],[Sub Ledger]],0))</f>
        <v>Business to Consumer Revenue</v>
      </c>
      <c r="J25124" s="22">
        <f>YEAR(Actuals[[#This Row],[Date]])</f>
        <v>2023</v>
      </c>
      <c r="K25124" s="22">
        <f>MONTH(Actuals[[#This Row],[Date]])</f>
        <v>7</v>
      </c>
      <c r="L25124" s="12"/>
    </row>
    <row r="25125" spans="1:12" x14ac:dyDescent="0.3">
      <c r="A25125">
        <v>6</v>
      </c>
      <c r="B25125">
        <v>20053</v>
      </c>
      <c r="C25125">
        <v>6</v>
      </c>
      <c r="D25125">
        <v>101001</v>
      </c>
      <c r="E25125" s="46">
        <v>45110</v>
      </c>
      <c r="F25125">
        <v>114887.76</v>
      </c>
      <c r="I25125" t="str">
        <f>INDEX(LedgerMapping[[#All],[Level 3]],MATCH(Actuals[[#This Row],[Sub Ledger]],LedgerMapping[[#All],[Sub Ledger]],0))</f>
        <v>Business to Consumer Revenue</v>
      </c>
      <c r="J25125" s="22">
        <f>YEAR(Actuals[[#This Row],[Date]])</f>
        <v>2023</v>
      </c>
      <c r="K25125" s="22">
        <f>MONTH(Actuals[[#This Row],[Date]])</f>
        <v>7</v>
      </c>
      <c r="L25125" s="12"/>
    </row>
    <row r="25126" spans="1:12" x14ac:dyDescent="0.3">
      <c r="A25126">
        <v>7</v>
      </c>
      <c r="B25126">
        <v>20146</v>
      </c>
      <c r="C25126">
        <v>6</v>
      </c>
      <c r="D25126">
        <v>101001</v>
      </c>
      <c r="E25126" s="46">
        <v>45110</v>
      </c>
      <c r="F25126">
        <v>157464.84</v>
      </c>
      <c r="I25126" t="str">
        <f>INDEX(LedgerMapping[[#All],[Level 3]],MATCH(Actuals[[#This Row],[Sub Ledger]],LedgerMapping[[#All],[Sub Ledger]],0))</f>
        <v>Business to Consumer Revenue</v>
      </c>
      <c r="J25126" s="22">
        <f>YEAR(Actuals[[#This Row],[Date]])</f>
        <v>2023</v>
      </c>
      <c r="K25126" s="22">
        <f>MONTH(Actuals[[#This Row],[Date]])</f>
        <v>7</v>
      </c>
      <c r="L25126" s="12"/>
    </row>
    <row r="25127" spans="1:12" x14ac:dyDescent="0.3">
      <c r="A25127">
        <v>8</v>
      </c>
      <c r="B25127">
        <v>20265</v>
      </c>
      <c r="C25127">
        <v>6</v>
      </c>
      <c r="D25127">
        <v>101001</v>
      </c>
      <c r="E25127" s="46">
        <v>45110</v>
      </c>
      <c r="F25127">
        <v>361544.16759999999</v>
      </c>
      <c r="I25127" t="str">
        <f>INDEX(LedgerMapping[[#All],[Level 3]],MATCH(Actuals[[#This Row],[Sub Ledger]],LedgerMapping[[#All],[Sub Ledger]],0))</f>
        <v>Business to Consumer Revenue</v>
      </c>
      <c r="J25127" s="22">
        <f>YEAR(Actuals[[#This Row],[Date]])</f>
        <v>2023</v>
      </c>
      <c r="K25127" s="22">
        <f>MONTH(Actuals[[#This Row],[Date]])</f>
        <v>7</v>
      </c>
      <c r="L25127" s="12"/>
    </row>
    <row r="25128" spans="1:12" x14ac:dyDescent="0.3">
      <c r="A25128">
        <v>11</v>
      </c>
      <c r="B25128">
        <v>20466</v>
      </c>
      <c r="C25128">
        <v>6</v>
      </c>
      <c r="D25128">
        <v>101001</v>
      </c>
      <c r="E25128" s="46">
        <v>45110</v>
      </c>
      <c r="F25128">
        <v>33614.989099999999</v>
      </c>
      <c r="I25128" t="str">
        <f>INDEX(LedgerMapping[[#All],[Level 3]],MATCH(Actuals[[#This Row],[Sub Ledger]],LedgerMapping[[#All],[Sub Ledger]],0))</f>
        <v>Business to Consumer Revenue</v>
      </c>
      <c r="J25128" s="22">
        <f>YEAR(Actuals[[#This Row],[Date]])</f>
        <v>2023</v>
      </c>
      <c r="K25128" s="22">
        <f>MONTH(Actuals[[#This Row],[Date]])</f>
        <v>7</v>
      </c>
      <c r="L25128" s="12"/>
    </row>
    <row r="25129" spans="1:12" x14ac:dyDescent="0.3">
      <c r="A25129">
        <v>12</v>
      </c>
      <c r="B25129">
        <v>20581</v>
      </c>
      <c r="C25129">
        <v>6</v>
      </c>
      <c r="D25129">
        <v>101001</v>
      </c>
      <c r="E25129" s="46">
        <v>45110</v>
      </c>
      <c r="F25129">
        <v>12364.1852</v>
      </c>
      <c r="I25129" t="str">
        <f>INDEX(LedgerMapping[[#All],[Level 3]],MATCH(Actuals[[#This Row],[Sub Ledger]],LedgerMapping[[#All],[Sub Ledger]],0))</f>
        <v>Business to Consumer Revenue</v>
      </c>
      <c r="J25129" s="22">
        <f>YEAR(Actuals[[#This Row],[Date]])</f>
        <v>2023</v>
      </c>
      <c r="K25129" s="22">
        <f>MONTH(Actuals[[#This Row],[Date]])</f>
        <v>7</v>
      </c>
      <c r="L25129" s="12"/>
    </row>
    <row r="25130" spans="1:12" x14ac:dyDescent="0.3">
      <c r="A25130">
        <v>3</v>
      </c>
      <c r="B25130">
        <v>20674</v>
      </c>
      <c r="C25130">
        <v>6</v>
      </c>
      <c r="D25130">
        <v>101001</v>
      </c>
      <c r="E25130" s="46">
        <v>45141</v>
      </c>
      <c r="F25130">
        <v>264648.24</v>
      </c>
      <c r="I25130" t="str">
        <f>INDEX(LedgerMapping[[#All],[Level 3]],MATCH(Actuals[[#This Row],[Sub Ledger]],LedgerMapping[[#All],[Sub Ledger]],0))</f>
        <v>Business to Consumer Revenue</v>
      </c>
      <c r="J25130" s="22">
        <f>YEAR(Actuals[[#This Row],[Date]])</f>
        <v>2023</v>
      </c>
      <c r="K25130" s="22">
        <f>MONTH(Actuals[[#This Row],[Date]])</f>
        <v>8</v>
      </c>
      <c r="L25130" s="12"/>
    </row>
    <row r="25131" spans="1:12" x14ac:dyDescent="0.3">
      <c r="A25131">
        <v>4</v>
      </c>
      <c r="B25131">
        <v>20794</v>
      </c>
      <c r="C25131">
        <v>6</v>
      </c>
      <c r="D25131">
        <v>101001</v>
      </c>
      <c r="E25131" s="46">
        <v>45141</v>
      </c>
      <c r="F25131">
        <v>252293.34</v>
      </c>
      <c r="I25131" t="str">
        <f>INDEX(LedgerMapping[[#All],[Level 3]],MATCH(Actuals[[#This Row],[Sub Ledger]],LedgerMapping[[#All],[Sub Ledger]],0))</f>
        <v>Business to Consumer Revenue</v>
      </c>
      <c r="J25131" s="22">
        <f>YEAR(Actuals[[#This Row],[Date]])</f>
        <v>2023</v>
      </c>
      <c r="K25131" s="22">
        <f>MONTH(Actuals[[#This Row],[Date]])</f>
        <v>8</v>
      </c>
      <c r="L25131" s="12"/>
    </row>
    <row r="25132" spans="1:12" x14ac:dyDescent="0.3">
      <c r="A25132">
        <v>5</v>
      </c>
      <c r="B25132">
        <v>20886</v>
      </c>
      <c r="C25132">
        <v>6</v>
      </c>
      <c r="D25132">
        <v>101001</v>
      </c>
      <c r="E25132" s="46">
        <v>45141</v>
      </c>
      <c r="F25132">
        <v>279330.40000000002</v>
      </c>
      <c r="I25132" t="str">
        <f>INDEX(LedgerMapping[[#All],[Level 3]],MATCH(Actuals[[#This Row],[Sub Ledger]],LedgerMapping[[#All],[Sub Ledger]],0))</f>
        <v>Business to Consumer Revenue</v>
      </c>
      <c r="J25132" s="22">
        <f>YEAR(Actuals[[#This Row],[Date]])</f>
        <v>2023</v>
      </c>
      <c r="K25132" s="22">
        <f>MONTH(Actuals[[#This Row],[Date]])</f>
        <v>8</v>
      </c>
      <c r="L25132" s="12"/>
    </row>
    <row r="25133" spans="1:12" x14ac:dyDescent="0.3">
      <c r="A25133">
        <v>6</v>
      </c>
      <c r="B25133">
        <v>21080</v>
      </c>
      <c r="C25133">
        <v>6</v>
      </c>
      <c r="D25133">
        <v>101001</v>
      </c>
      <c r="E25133" s="46">
        <v>45141</v>
      </c>
      <c r="F25133">
        <v>181498.01</v>
      </c>
      <c r="I25133" t="str">
        <f>INDEX(LedgerMapping[[#All],[Level 3]],MATCH(Actuals[[#This Row],[Sub Ledger]],LedgerMapping[[#All],[Sub Ledger]],0))</f>
        <v>Business to Consumer Revenue</v>
      </c>
      <c r="J25133" s="22">
        <f>YEAR(Actuals[[#This Row],[Date]])</f>
        <v>2023</v>
      </c>
      <c r="K25133" s="22">
        <f>MONTH(Actuals[[#This Row],[Date]])</f>
        <v>8</v>
      </c>
      <c r="L25133" s="12"/>
    </row>
    <row r="25134" spans="1:12" x14ac:dyDescent="0.3">
      <c r="A25134">
        <v>7</v>
      </c>
      <c r="B25134">
        <v>21173</v>
      </c>
      <c r="C25134">
        <v>6</v>
      </c>
      <c r="D25134">
        <v>101001</v>
      </c>
      <c r="E25134" s="46">
        <v>45141</v>
      </c>
      <c r="F25134">
        <v>661140.80000000005</v>
      </c>
      <c r="I25134" t="str">
        <f>INDEX(LedgerMapping[[#All],[Level 3]],MATCH(Actuals[[#This Row],[Sub Ledger]],LedgerMapping[[#All],[Sub Ledger]],0))</f>
        <v>Business to Consumer Revenue</v>
      </c>
      <c r="J25134" s="22">
        <f>YEAR(Actuals[[#This Row],[Date]])</f>
        <v>2023</v>
      </c>
      <c r="K25134" s="22">
        <f>MONTH(Actuals[[#This Row],[Date]])</f>
        <v>8</v>
      </c>
      <c r="L25134" s="12"/>
    </row>
    <row r="25135" spans="1:12" x14ac:dyDescent="0.3">
      <c r="A25135">
        <v>8</v>
      </c>
      <c r="B25135">
        <v>21293</v>
      </c>
      <c r="C25135">
        <v>6</v>
      </c>
      <c r="D25135">
        <v>101001</v>
      </c>
      <c r="E25135" s="46">
        <v>45141</v>
      </c>
      <c r="F25135">
        <v>450353.08500000002</v>
      </c>
      <c r="I25135" t="str">
        <f>INDEX(LedgerMapping[[#All],[Level 3]],MATCH(Actuals[[#This Row],[Sub Ledger]],LedgerMapping[[#All],[Sub Ledger]],0))</f>
        <v>Business to Consumer Revenue</v>
      </c>
      <c r="J25135" s="22">
        <f>YEAR(Actuals[[#This Row],[Date]])</f>
        <v>2023</v>
      </c>
      <c r="K25135" s="22">
        <f>MONTH(Actuals[[#This Row],[Date]])</f>
        <v>8</v>
      </c>
      <c r="L25135" s="12"/>
    </row>
    <row r="25136" spans="1:12" x14ac:dyDescent="0.3">
      <c r="A25136">
        <v>11</v>
      </c>
      <c r="B25136">
        <v>21494</v>
      </c>
      <c r="C25136">
        <v>6</v>
      </c>
      <c r="D25136">
        <v>101001</v>
      </c>
      <c r="E25136" s="46">
        <v>45141</v>
      </c>
      <c r="F25136">
        <v>139162.4068</v>
      </c>
      <c r="I25136" t="str">
        <f>INDEX(LedgerMapping[[#All],[Level 3]],MATCH(Actuals[[#This Row],[Sub Ledger]],LedgerMapping[[#All],[Sub Ledger]],0))</f>
        <v>Business to Consumer Revenue</v>
      </c>
      <c r="J25136" s="22">
        <f>YEAR(Actuals[[#This Row],[Date]])</f>
        <v>2023</v>
      </c>
      <c r="K25136" s="22">
        <f>MONTH(Actuals[[#This Row],[Date]])</f>
        <v>8</v>
      </c>
      <c r="L25136" s="12"/>
    </row>
    <row r="25137" spans="1:12" x14ac:dyDescent="0.3">
      <c r="A25137">
        <v>12</v>
      </c>
      <c r="B25137">
        <v>21584</v>
      </c>
      <c r="C25137">
        <v>6</v>
      </c>
      <c r="D25137">
        <v>101001</v>
      </c>
      <c r="E25137" s="46">
        <v>45141</v>
      </c>
      <c r="F25137">
        <v>3359.1040000000003</v>
      </c>
      <c r="I25137" t="str">
        <f>INDEX(LedgerMapping[[#All],[Level 3]],MATCH(Actuals[[#This Row],[Sub Ledger]],LedgerMapping[[#All],[Sub Ledger]],0))</f>
        <v>Business to Consumer Revenue</v>
      </c>
      <c r="J25137" s="22">
        <f>YEAR(Actuals[[#This Row],[Date]])</f>
        <v>2023</v>
      </c>
      <c r="K25137" s="22">
        <f>MONTH(Actuals[[#This Row],[Date]])</f>
        <v>8</v>
      </c>
      <c r="L25137" s="12"/>
    </row>
    <row r="25138" spans="1:12" x14ac:dyDescent="0.3">
      <c r="A25138">
        <v>3</v>
      </c>
      <c r="B25138">
        <v>21676</v>
      </c>
      <c r="C25138">
        <v>6</v>
      </c>
      <c r="D25138">
        <v>101001</v>
      </c>
      <c r="E25138" s="46">
        <v>45169</v>
      </c>
      <c r="F25138">
        <v>169632</v>
      </c>
      <c r="I25138" t="str">
        <f>INDEX(LedgerMapping[[#All],[Level 3]],MATCH(Actuals[[#This Row],[Sub Ledger]],LedgerMapping[[#All],[Sub Ledger]],0))</f>
        <v>Business to Consumer Revenue</v>
      </c>
      <c r="J25138" s="22">
        <f>YEAR(Actuals[[#This Row],[Date]])</f>
        <v>2023</v>
      </c>
      <c r="K25138" s="22">
        <f>MONTH(Actuals[[#This Row],[Date]])</f>
        <v>8</v>
      </c>
      <c r="L25138" s="12"/>
    </row>
    <row r="25139" spans="1:12" x14ac:dyDescent="0.3">
      <c r="A25139">
        <v>4</v>
      </c>
      <c r="B25139">
        <v>21795</v>
      </c>
      <c r="C25139">
        <v>6</v>
      </c>
      <c r="D25139">
        <v>101001</v>
      </c>
      <c r="E25139" s="46">
        <v>45169</v>
      </c>
      <c r="F25139">
        <v>58978.28</v>
      </c>
      <c r="I25139" t="str">
        <f>INDEX(LedgerMapping[[#All],[Level 3]],MATCH(Actuals[[#This Row],[Sub Ledger]],LedgerMapping[[#All],[Sub Ledger]],0))</f>
        <v>Business to Consumer Revenue</v>
      </c>
      <c r="J25139" s="22">
        <f>YEAR(Actuals[[#This Row],[Date]])</f>
        <v>2023</v>
      </c>
      <c r="K25139" s="22">
        <f>MONTH(Actuals[[#This Row],[Date]])</f>
        <v>8</v>
      </c>
      <c r="L25139" s="12"/>
    </row>
    <row r="25140" spans="1:12" x14ac:dyDescent="0.3">
      <c r="A25140">
        <v>5</v>
      </c>
      <c r="B25140">
        <v>21887</v>
      </c>
      <c r="C25140">
        <v>6</v>
      </c>
      <c r="D25140">
        <v>101001</v>
      </c>
      <c r="E25140" s="46">
        <v>45169</v>
      </c>
      <c r="F25140">
        <v>237725.72</v>
      </c>
      <c r="I25140" t="str">
        <f>INDEX(LedgerMapping[[#All],[Level 3]],MATCH(Actuals[[#This Row],[Sub Ledger]],LedgerMapping[[#All],[Sub Ledger]],0))</f>
        <v>Business to Consumer Revenue</v>
      </c>
      <c r="J25140" s="22">
        <f>YEAR(Actuals[[#This Row],[Date]])</f>
        <v>2023</v>
      </c>
      <c r="K25140" s="22">
        <f>MONTH(Actuals[[#This Row],[Date]])</f>
        <v>8</v>
      </c>
      <c r="L25140" s="12"/>
    </row>
    <row r="25141" spans="1:12" x14ac:dyDescent="0.3">
      <c r="A25141">
        <v>6</v>
      </c>
      <c r="B25141">
        <v>22084</v>
      </c>
      <c r="C25141">
        <v>6</v>
      </c>
      <c r="D25141">
        <v>101001</v>
      </c>
      <c r="E25141" s="46">
        <v>45169</v>
      </c>
      <c r="F25141">
        <v>114837.52</v>
      </c>
      <c r="I25141" t="str">
        <f>INDEX(LedgerMapping[[#All],[Level 3]],MATCH(Actuals[[#This Row],[Sub Ledger]],LedgerMapping[[#All],[Sub Ledger]],0))</f>
        <v>Business to Consumer Revenue</v>
      </c>
      <c r="J25141" s="22">
        <f>YEAR(Actuals[[#This Row],[Date]])</f>
        <v>2023</v>
      </c>
      <c r="K25141" s="22">
        <f>MONTH(Actuals[[#This Row],[Date]])</f>
        <v>8</v>
      </c>
      <c r="L25141" s="12"/>
    </row>
    <row r="25142" spans="1:12" x14ac:dyDescent="0.3">
      <c r="A25142">
        <v>7</v>
      </c>
      <c r="B25142">
        <v>22177</v>
      </c>
      <c r="C25142">
        <v>6</v>
      </c>
      <c r="D25142">
        <v>101001</v>
      </c>
      <c r="E25142" s="46">
        <v>45169</v>
      </c>
      <c r="F25142">
        <v>307968.75</v>
      </c>
      <c r="I25142" t="str">
        <f>INDEX(LedgerMapping[[#All],[Level 3]],MATCH(Actuals[[#This Row],[Sub Ledger]],LedgerMapping[[#All],[Sub Ledger]],0))</f>
        <v>Business to Consumer Revenue</v>
      </c>
      <c r="J25142" s="22">
        <f>YEAR(Actuals[[#This Row],[Date]])</f>
        <v>2023</v>
      </c>
      <c r="K25142" s="22">
        <f>MONTH(Actuals[[#This Row],[Date]])</f>
        <v>8</v>
      </c>
      <c r="L25142" s="12"/>
    </row>
    <row r="25143" spans="1:12" x14ac:dyDescent="0.3">
      <c r="A25143">
        <v>8</v>
      </c>
      <c r="B25143">
        <v>22296</v>
      </c>
      <c r="C25143">
        <v>6</v>
      </c>
      <c r="D25143">
        <v>101001</v>
      </c>
      <c r="E25143" s="46">
        <v>45169</v>
      </c>
      <c r="F25143">
        <v>501619.49600000004</v>
      </c>
      <c r="I25143" t="str">
        <f>INDEX(LedgerMapping[[#All],[Level 3]],MATCH(Actuals[[#This Row],[Sub Ledger]],LedgerMapping[[#All],[Sub Ledger]],0))</f>
        <v>Business to Consumer Revenue</v>
      </c>
      <c r="J25143" s="22">
        <f>YEAR(Actuals[[#This Row],[Date]])</f>
        <v>2023</v>
      </c>
      <c r="K25143" s="22">
        <f>MONTH(Actuals[[#This Row],[Date]])</f>
        <v>8</v>
      </c>
      <c r="L25143" s="12"/>
    </row>
    <row r="25144" spans="1:12" x14ac:dyDescent="0.3">
      <c r="A25144">
        <v>11</v>
      </c>
      <c r="B25144">
        <v>22469</v>
      </c>
      <c r="C25144">
        <v>6</v>
      </c>
      <c r="D25144">
        <v>101001</v>
      </c>
      <c r="E25144" s="46">
        <v>45169</v>
      </c>
      <c r="F25144">
        <v>59492.708800000008</v>
      </c>
      <c r="I25144" t="str">
        <f>INDEX(LedgerMapping[[#All],[Level 3]],MATCH(Actuals[[#This Row],[Sub Ledger]],LedgerMapping[[#All],[Sub Ledger]],0))</f>
        <v>Business to Consumer Revenue</v>
      </c>
      <c r="J25144" s="22">
        <f>YEAR(Actuals[[#This Row],[Date]])</f>
        <v>2023</v>
      </c>
      <c r="K25144" s="22">
        <f>MONTH(Actuals[[#This Row],[Date]])</f>
        <v>8</v>
      </c>
      <c r="L25144" s="12"/>
    </row>
    <row r="25145" spans="1:12" x14ac:dyDescent="0.3">
      <c r="A25145">
        <v>12</v>
      </c>
      <c r="B25145">
        <v>22559</v>
      </c>
      <c r="C25145">
        <v>6</v>
      </c>
      <c r="D25145">
        <v>101001</v>
      </c>
      <c r="E25145" s="46">
        <v>45169</v>
      </c>
      <c r="F25145">
        <v>1421.056</v>
      </c>
      <c r="I25145" t="str">
        <f>INDEX(LedgerMapping[[#All],[Level 3]],MATCH(Actuals[[#This Row],[Sub Ledger]],LedgerMapping[[#All],[Sub Ledger]],0))</f>
        <v>Business to Consumer Revenue</v>
      </c>
      <c r="J25145" s="22">
        <f>YEAR(Actuals[[#This Row],[Date]])</f>
        <v>2023</v>
      </c>
      <c r="K25145" s="22">
        <f>MONTH(Actuals[[#This Row],[Date]])</f>
        <v>8</v>
      </c>
      <c r="L25145" s="12"/>
    </row>
    <row r="25146" spans="1:12" x14ac:dyDescent="0.3">
      <c r="A25146">
        <v>3</v>
      </c>
      <c r="B25146">
        <v>22652</v>
      </c>
      <c r="C25146">
        <v>6</v>
      </c>
      <c r="D25146">
        <v>101001</v>
      </c>
      <c r="E25146" s="46">
        <v>45200</v>
      </c>
      <c r="F25146">
        <v>342406.73</v>
      </c>
      <c r="I25146" t="str">
        <f>INDEX(LedgerMapping[[#All],[Level 3]],MATCH(Actuals[[#This Row],[Sub Ledger]],LedgerMapping[[#All],[Sub Ledger]],0))</f>
        <v>Business to Consumer Revenue</v>
      </c>
      <c r="J25146" s="22">
        <f>YEAR(Actuals[[#This Row],[Date]])</f>
        <v>2023</v>
      </c>
      <c r="K25146" s="22">
        <f>MONTH(Actuals[[#This Row],[Date]])</f>
        <v>10</v>
      </c>
      <c r="L25146" s="12"/>
    </row>
    <row r="25147" spans="1:12" x14ac:dyDescent="0.3">
      <c r="A25147">
        <v>4</v>
      </c>
      <c r="B25147">
        <v>22772</v>
      </c>
      <c r="C25147">
        <v>6</v>
      </c>
      <c r="D25147">
        <v>101001</v>
      </c>
      <c r="E25147" s="46">
        <v>45200</v>
      </c>
      <c r="F25147">
        <v>201166.68</v>
      </c>
      <c r="I25147" t="str">
        <f>INDEX(LedgerMapping[[#All],[Level 3]],MATCH(Actuals[[#This Row],[Sub Ledger]],LedgerMapping[[#All],[Sub Ledger]],0))</f>
        <v>Business to Consumer Revenue</v>
      </c>
      <c r="J25147" s="22">
        <f>YEAR(Actuals[[#This Row],[Date]])</f>
        <v>2023</v>
      </c>
      <c r="K25147" s="22">
        <f>MONTH(Actuals[[#This Row],[Date]])</f>
        <v>10</v>
      </c>
      <c r="L25147" s="12"/>
    </row>
    <row r="25148" spans="1:12" x14ac:dyDescent="0.3">
      <c r="A25148">
        <v>5</v>
      </c>
      <c r="B25148">
        <v>22864</v>
      </c>
      <c r="C25148">
        <v>6</v>
      </c>
      <c r="D25148">
        <v>101001</v>
      </c>
      <c r="E25148" s="46">
        <v>45200</v>
      </c>
      <c r="F25148">
        <v>292421.36</v>
      </c>
      <c r="I25148" t="str">
        <f>INDEX(LedgerMapping[[#All],[Level 3]],MATCH(Actuals[[#This Row],[Sub Ledger]],LedgerMapping[[#All],[Sub Ledger]],0))</f>
        <v>Business to Consumer Revenue</v>
      </c>
      <c r="J25148" s="22">
        <f>YEAR(Actuals[[#This Row],[Date]])</f>
        <v>2023</v>
      </c>
      <c r="K25148" s="22">
        <f>MONTH(Actuals[[#This Row],[Date]])</f>
        <v>10</v>
      </c>
      <c r="L25148" s="12"/>
    </row>
    <row r="25149" spans="1:12" x14ac:dyDescent="0.3">
      <c r="A25149">
        <v>6</v>
      </c>
      <c r="B25149">
        <v>23061</v>
      </c>
      <c r="C25149">
        <v>6</v>
      </c>
      <c r="D25149">
        <v>101001</v>
      </c>
      <c r="E25149" s="46">
        <v>45200</v>
      </c>
      <c r="F25149">
        <v>166180.79999999999</v>
      </c>
      <c r="I25149" t="str">
        <f>INDEX(LedgerMapping[[#All],[Level 3]],MATCH(Actuals[[#This Row],[Sub Ledger]],LedgerMapping[[#All],[Sub Ledger]],0))</f>
        <v>Business to Consumer Revenue</v>
      </c>
      <c r="J25149" s="22">
        <f>YEAR(Actuals[[#This Row],[Date]])</f>
        <v>2023</v>
      </c>
      <c r="K25149" s="22">
        <f>MONTH(Actuals[[#This Row],[Date]])</f>
        <v>10</v>
      </c>
      <c r="L25149" s="12"/>
    </row>
    <row r="25150" spans="1:12" x14ac:dyDescent="0.3">
      <c r="A25150">
        <v>7</v>
      </c>
      <c r="B25150">
        <v>23154</v>
      </c>
      <c r="C25150">
        <v>6</v>
      </c>
      <c r="D25150">
        <v>101001</v>
      </c>
      <c r="E25150" s="46">
        <v>45200</v>
      </c>
      <c r="F25150">
        <v>200316.24</v>
      </c>
      <c r="I25150" t="str">
        <f>INDEX(LedgerMapping[[#All],[Level 3]],MATCH(Actuals[[#This Row],[Sub Ledger]],LedgerMapping[[#All],[Sub Ledger]],0))</f>
        <v>Business to Consumer Revenue</v>
      </c>
      <c r="J25150" s="22">
        <f>YEAR(Actuals[[#This Row],[Date]])</f>
        <v>2023</v>
      </c>
      <c r="K25150" s="22">
        <f>MONTH(Actuals[[#This Row],[Date]])</f>
        <v>10</v>
      </c>
      <c r="L25150" s="12"/>
    </row>
    <row r="25151" spans="1:12" x14ac:dyDescent="0.3">
      <c r="A25151">
        <v>8</v>
      </c>
      <c r="B25151">
        <v>23274</v>
      </c>
      <c r="C25151">
        <v>6</v>
      </c>
      <c r="D25151">
        <v>101001</v>
      </c>
      <c r="E25151" s="46">
        <v>45200</v>
      </c>
      <c r="F25151">
        <v>601444.97250000003</v>
      </c>
      <c r="I25151" t="str">
        <f>INDEX(LedgerMapping[[#All],[Level 3]],MATCH(Actuals[[#This Row],[Sub Ledger]],LedgerMapping[[#All],[Sub Ledger]],0))</f>
        <v>Business to Consumer Revenue</v>
      </c>
      <c r="J25151" s="22">
        <f>YEAR(Actuals[[#This Row],[Date]])</f>
        <v>2023</v>
      </c>
      <c r="K25151" s="22">
        <f>MONTH(Actuals[[#This Row],[Date]])</f>
        <v>10</v>
      </c>
      <c r="L25151" s="12"/>
    </row>
    <row r="25152" spans="1:12" x14ac:dyDescent="0.3">
      <c r="A25152">
        <v>11</v>
      </c>
      <c r="B25152">
        <v>23474</v>
      </c>
      <c r="C25152">
        <v>6</v>
      </c>
      <c r="D25152">
        <v>101001</v>
      </c>
      <c r="E25152" s="46">
        <v>45200</v>
      </c>
      <c r="F25152">
        <v>52135.646399999998</v>
      </c>
      <c r="I25152" t="str">
        <f>INDEX(LedgerMapping[[#All],[Level 3]],MATCH(Actuals[[#This Row],[Sub Ledger]],LedgerMapping[[#All],[Sub Ledger]],0))</f>
        <v>Business to Consumer Revenue</v>
      </c>
      <c r="J25152" s="22">
        <f>YEAR(Actuals[[#This Row],[Date]])</f>
        <v>2023</v>
      </c>
      <c r="K25152" s="22">
        <f>MONTH(Actuals[[#This Row],[Date]])</f>
        <v>10</v>
      </c>
      <c r="L25152" s="12"/>
    </row>
    <row r="25153" spans="1:12" x14ac:dyDescent="0.3">
      <c r="A25153">
        <v>12</v>
      </c>
      <c r="B25153">
        <v>23563</v>
      </c>
      <c r="C25153">
        <v>6</v>
      </c>
      <c r="D25153">
        <v>101001</v>
      </c>
      <c r="E25153" s="46">
        <v>45200</v>
      </c>
      <c r="F25153">
        <v>2969.1759999999999</v>
      </c>
      <c r="I25153" t="str">
        <f>INDEX(LedgerMapping[[#All],[Level 3]],MATCH(Actuals[[#This Row],[Sub Ledger]],LedgerMapping[[#All],[Sub Ledger]],0))</f>
        <v>Business to Consumer Revenue</v>
      </c>
      <c r="J25153" s="22">
        <f>YEAR(Actuals[[#This Row],[Date]])</f>
        <v>2023</v>
      </c>
      <c r="K25153" s="22">
        <f>MONTH(Actuals[[#This Row],[Date]])</f>
        <v>10</v>
      </c>
      <c r="L25153" s="12"/>
    </row>
    <row r="25154" spans="1:12" x14ac:dyDescent="0.3">
      <c r="A25154">
        <v>3</v>
      </c>
      <c r="B25154">
        <v>23656</v>
      </c>
      <c r="C25154">
        <v>6</v>
      </c>
      <c r="D25154">
        <v>101001</v>
      </c>
      <c r="E25154" s="46">
        <v>45230</v>
      </c>
      <c r="F25154">
        <v>346273.5</v>
      </c>
      <c r="I25154" t="str">
        <f>INDEX(LedgerMapping[[#All],[Level 3]],MATCH(Actuals[[#This Row],[Sub Ledger]],LedgerMapping[[#All],[Sub Ledger]],0))</f>
        <v>Business to Consumer Revenue</v>
      </c>
      <c r="J25154" s="22">
        <f>YEAR(Actuals[[#This Row],[Date]])</f>
        <v>2023</v>
      </c>
      <c r="K25154" s="22">
        <f>MONTH(Actuals[[#This Row],[Date]])</f>
        <v>10</v>
      </c>
      <c r="L25154" s="12"/>
    </row>
    <row r="25155" spans="1:12" x14ac:dyDescent="0.3">
      <c r="A25155">
        <v>4</v>
      </c>
      <c r="B25155">
        <v>23776</v>
      </c>
      <c r="C25155">
        <v>6</v>
      </c>
      <c r="D25155">
        <v>101001</v>
      </c>
      <c r="E25155" s="46">
        <v>45230</v>
      </c>
      <c r="F25155">
        <v>277734.25</v>
      </c>
      <c r="I25155" t="str">
        <f>INDEX(LedgerMapping[[#All],[Level 3]],MATCH(Actuals[[#This Row],[Sub Ledger]],LedgerMapping[[#All],[Sub Ledger]],0))</f>
        <v>Business to Consumer Revenue</v>
      </c>
      <c r="J25155" s="22">
        <f>YEAR(Actuals[[#This Row],[Date]])</f>
        <v>2023</v>
      </c>
      <c r="K25155" s="22">
        <f>MONTH(Actuals[[#This Row],[Date]])</f>
        <v>10</v>
      </c>
      <c r="L25155" s="12"/>
    </row>
    <row r="25156" spans="1:12" x14ac:dyDescent="0.3">
      <c r="A25156">
        <v>5</v>
      </c>
      <c r="B25156">
        <v>23869</v>
      </c>
      <c r="C25156">
        <v>6</v>
      </c>
      <c r="D25156">
        <v>101001</v>
      </c>
      <c r="E25156" s="46">
        <v>45230</v>
      </c>
      <c r="F25156">
        <v>330938.93</v>
      </c>
      <c r="I25156" t="str">
        <f>INDEX(LedgerMapping[[#All],[Level 3]],MATCH(Actuals[[#This Row],[Sub Ledger]],LedgerMapping[[#All],[Sub Ledger]],0))</f>
        <v>Business to Consumer Revenue</v>
      </c>
      <c r="J25156" s="22">
        <f>YEAR(Actuals[[#This Row],[Date]])</f>
        <v>2023</v>
      </c>
      <c r="K25156" s="22">
        <f>MONTH(Actuals[[#This Row],[Date]])</f>
        <v>10</v>
      </c>
      <c r="L25156" s="12"/>
    </row>
    <row r="25157" spans="1:12" x14ac:dyDescent="0.3">
      <c r="A25157">
        <v>6</v>
      </c>
      <c r="B25157">
        <v>24065</v>
      </c>
      <c r="C25157">
        <v>6</v>
      </c>
      <c r="D25157">
        <v>101001</v>
      </c>
      <c r="E25157" s="46">
        <v>45230</v>
      </c>
      <c r="F25157">
        <v>191655</v>
      </c>
      <c r="I25157" t="str">
        <f>INDEX(LedgerMapping[[#All],[Level 3]],MATCH(Actuals[[#This Row],[Sub Ledger]],LedgerMapping[[#All],[Sub Ledger]],0))</f>
        <v>Business to Consumer Revenue</v>
      </c>
      <c r="J25157" s="22">
        <f>YEAR(Actuals[[#This Row],[Date]])</f>
        <v>2023</v>
      </c>
      <c r="K25157" s="22">
        <f>MONTH(Actuals[[#This Row],[Date]])</f>
        <v>10</v>
      </c>
      <c r="L25157" s="12"/>
    </row>
    <row r="25158" spans="1:12" x14ac:dyDescent="0.3">
      <c r="A25158">
        <v>7</v>
      </c>
      <c r="B25158">
        <v>24157</v>
      </c>
      <c r="C25158">
        <v>6</v>
      </c>
      <c r="D25158">
        <v>101001</v>
      </c>
      <c r="E25158" s="46">
        <v>45230</v>
      </c>
      <c r="F25158">
        <v>724633.16</v>
      </c>
      <c r="I25158" t="str">
        <f>INDEX(LedgerMapping[[#All],[Level 3]],MATCH(Actuals[[#This Row],[Sub Ledger]],LedgerMapping[[#All],[Sub Ledger]],0))</f>
        <v>Business to Consumer Revenue</v>
      </c>
      <c r="J25158" s="22">
        <f>YEAR(Actuals[[#This Row],[Date]])</f>
        <v>2023</v>
      </c>
      <c r="K25158" s="22">
        <f>MONTH(Actuals[[#This Row],[Date]])</f>
        <v>10</v>
      </c>
      <c r="L25158" s="12"/>
    </row>
    <row r="25159" spans="1:12" x14ac:dyDescent="0.3">
      <c r="A25159">
        <v>8</v>
      </c>
      <c r="B25159">
        <v>24276</v>
      </c>
      <c r="C25159">
        <v>6</v>
      </c>
      <c r="D25159">
        <v>101001</v>
      </c>
      <c r="E25159" s="46">
        <v>45230</v>
      </c>
      <c r="F25159">
        <v>604735.17280000006</v>
      </c>
      <c r="I25159" t="str">
        <f>INDEX(LedgerMapping[[#All],[Level 3]],MATCH(Actuals[[#This Row],[Sub Ledger]],LedgerMapping[[#All],[Sub Ledger]],0))</f>
        <v>Business to Consumer Revenue</v>
      </c>
      <c r="J25159" s="22">
        <f>YEAR(Actuals[[#This Row],[Date]])</f>
        <v>2023</v>
      </c>
      <c r="K25159" s="22">
        <f>MONTH(Actuals[[#This Row],[Date]])</f>
        <v>10</v>
      </c>
      <c r="L25159" s="12"/>
    </row>
    <row r="25160" spans="1:12" x14ac:dyDescent="0.3">
      <c r="A25160">
        <v>11</v>
      </c>
      <c r="B25160">
        <v>24477</v>
      </c>
      <c r="C25160">
        <v>6</v>
      </c>
      <c r="D25160">
        <v>101001</v>
      </c>
      <c r="E25160" s="46">
        <v>45230</v>
      </c>
      <c r="F25160">
        <v>173672.38080000001</v>
      </c>
      <c r="I25160" t="str">
        <f>INDEX(LedgerMapping[[#All],[Level 3]],MATCH(Actuals[[#This Row],[Sub Ledger]],LedgerMapping[[#All],[Sub Ledger]],0))</f>
        <v>Business to Consumer Revenue</v>
      </c>
      <c r="J25160" s="22">
        <f>YEAR(Actuals[[#This Row],[Date]])</f>
        <v>2023</v>
      </c>
      <c r="K25160" s="22">
        <f>MONTH(Actuals[[#This Row],[Date]])</f>
        <v>10</v>
      </c>
      <c r="L25160" s="12"/>
    </row>
    <row r="25161" spans="1:12" x14ac:dyDescent="0.3">
      <c r="A25161">
        <v>12</v>
      </c>
      <c r="B25161">
        <v>24593</v>
      </c>
      <c r="C25161">
        <v>6</v>
      </c>
      <c r="D25161">
        <v>101001</v>
      </c>
      <c r="E25161" s="46">
        <v>45230</v>
      </c>
      <c r="F25161">
        <v>5432.3359999999993</v>
      </c>
      <c r="I25161" t="str">
        <f>INDEX(LedgerMapping[[#All],[Level 3]],MATCH(Actuals[[#This Row],[Sub Ledger]],LedgerMapping[[#All],[Sub Ledger]],0))</f>
        <v>Business to Consumer Revenue</v>
      </c>
      <c r="J25161" s="22">
        <f>YEAR(Actuals[[#This Row],[Date]])</f>
        <v>2023</v>
      </c>
      <c r="K25161" s="22">
        <f>MONTH(Actuals[[#This Row],[Date]])</f>
        <v>10</v>
      </c>
      <c r="L25161" s="12"/>
    </row>
    <row r="25162" spans="1:12" x14ac:dyDescent="0.3">
      <c r="A25162">
        <v>3</v>
      </c>
      <c r="B25162">
        <v>24686</v>
      </c>
      <c r="C25162">
        <v>6</v>
      </c>
      <c r="D25162">
        <v>101001</v>
      </c>
      <c r="E25162" s="46">
        <v>45261</v>
      </c>
      <c r="F25162">
        <v>241048.08</v>
      </c>
      <c r="I25162" t="str">
        <f>INDEX(LedgerMapping[[#All],[Level 3]],MATCH(Actuals[[#This Row],[Sub Ledger]],LedgerMapping[[#All],[Sub Ledger]],0))</f>
        <v>Business to Consumer Revenue</v>
      </c>
      <c r="J25162" s="22">
        <f>YEAR(Actuals[[#This Row],[Date]])</f>
        <v>2023</v>
      </c>
      <c r="K25162" s="22">
        <f>MONTH(Actuals[[#This Row],[Date]])</f>
        <v>12</v>
      </c>
      <c r="L25162" s="12"/>
    </row>
    <row r="25163" spans="1:12" x14ac:dyDescent="0.3">
      <c r="A25163">
        <v>4</v>
      </c>
      <c r="B25163">
        <v>24805</v>
      </c>
      <c r="C25163">
        <v>6</v>
      </c>
      <c r="D25163">
        <v>101001</v>
      </c>
      <c r="E25163" s="46">
        <v>45261</v>
      </c>
      <c r="F25163">
        <v>60892.56</v>
      </c>
      <c r="I25163" t="str">
        <f>INDEX(LedgerMapping[[#All],[Level 3]],MATCH(Actuals[[#This Row],[Sub Ledger]],LedgerMapping[[#All],[Sub Ledger]],0))</f>
        <v>Business to Consumer Revenue</v>
      </c>
      <c r="J25163" s="22">
        <f>YEAR(Actuals[[#This Row],[Date]])</f>
        <v>2023</v>
      </c>
      <c r="K25163" s="22">
        <f>MONTH(Actuals[[#This Row],[Date]])</f>
        <v>12</v>
      </c>
      <c r="L25163" s="12"/>
    </row>
    <row r="25164" spans="1:12" x14ac:dyDescent="0.3">
      <c r="A25164">
        <v>5</v>
      </c>
      <c r="B25164">
        <v>24898</v>
      </c>
      <c r="C25164">
        <v>6</v>
      </c>
      <c r="D25164">
        <v>101001</v>
      </c>
      <c r="E25164" s="46">
        <v>45261</v>
      </c>
      <c r="F25164">
        <v>283463.28000000003</v>
      </c>
      <c r="I25164" t="str">
        <f>INDEX(LedgerMapping[[#All],[Level 3]],MATCH(Actuals[[#This Row],[Sub Ledger]],LedgerMapping[[#All],[Sub Ledger]],0))</f>
        <v>Business to Consumer Revenue</v>
      </c>
      <c r="J25164" s="22">
        <f>YEAR(Actuals[[#This Row],[Date]])</f>
        <v>2023</v>
      </c>
      <c r="K25164" s="22">
        <f>MONTH(Actuals[[#This Row],[Date]])</f>
        <v>12</v>
      </c>
      <c r="L25164" s="12"/>
    </row>
    <row r="25165" spans="1:12" x14ac:dyDescent="0.3">
      <c r="A25165">
        <v>6</v>
      </c>
      <c r="B25165">
        <v>25095</v>
      </c>
      <c r="C25165">
        <v>6</v>
      </c>
      <c r="D25165">
        <v>101001</v>
      </c>
      <c r="E25165" s="46">
        <v>45261</v>
      </c>
      <c r="F25165">
        <v>132534</v>
      </c>
      <c r="I25165" t="str">
        <f>INDEX(LedgerMapping[[#All],[Level 3]],MATCH(Actuals[[#This Row],[Sub Ledger]],LedgerMapping[[#All],[Sub Ledger]],0))</f>
        <v>Business to Consumer Revenue</v>
      </c>
      <c r="J25165" s="22">
        <f>YEAR(Actuals[[#This Row],[Date]])</f>
        <v>2023</v>
      </c>
      <c r="K25165" s="22">
        <f>MONTH(Actuals[[#This Row],[Date]])</f>
        <v>12</v>
      </c>
      <c r="L25165" s="12"/>
    </row>
    <row r="25166" spans="1:12" x14ac:dyDescent="0.3">
      <c r="A25166">
        <v>7</v>
      </c>
      <c r="B25166">
        <v>25188</v>
      </c>
      <c r="C25166">
        <v>6</v>
      </c>
      <c r="D25166">
        <v>101001</v>
      </c>
      <c r="E25166" s="46">
        <v>45261</v>
      </c>
      <c r="F25166">
        <v>473199.48</v>
      </c>
      <c r="I25166" t="str">
        <f>INDEX(LedgerMapping[[#All],[Level 3]],MATCH(Actuals[[#This Row],[Sub Ledger]],LedgerMapping[[#All],[Sub Ledger]],0))</f>
        <v>Business to Consumer Revenue</v>
      </c>
      <c r="J25166" s="22">
        <f>YEAR(Actuals[[#This Row],[Date]])</f>
        <v>2023</v>
      </c>
      <c r="K25166" s="22">
        <f>MONTH(Actuals[[#This Row],[Date]])</f>
        <v>12</v>
      </c>
      <c r="L25166" s="12"/>
    </row>
    <row r="25167" spans="1:12" x14ac:dyDescent="0.3">
      <c r="A25167">
        <v>8</v>
      </c>
      <c r="B25167">
        <v>25308</v>
      </c>
      <c r="C25167">
        <v>6</v>
      </c>
      <c r="D25167">
        <v>101001</v>
      </c>
      <c r="E25167" s="46">
        <v>45261</v>
      </c>
      <c r="F25167">
        <v>564349.14899999998</v>
      </c>
      <c r="I25167" t="str">
        <f>INDEX(LedgerMapping[[#All],[Level 3]],MATCH(Actuals[[#This Row],[Sub Ledger]],LedgerMapping[[#All],[Sub Ledger]],0))</f>
        <v>Business to Consumer Revenue</v>
      </c>
      <c r="J25167" s="22">
        <f>YEAR(Actuals[[#This Row],[Date]])</f>
        <v>2023</v>
      </c>
      <c r="K25167" s="22">
        <f>MONTH(Actuals[[#This Row],[Date]])</f>
        <v>12</v>
      </c>
      <c r="L25167" s="12"/>
    </row>
    <row r="25168" spans="1:12" x14ac:dyDescent="0.3">
      <c r="A25168">
        <v>11</v>
      </c>
      <c r="B25168">
        <v>25508</v>
      </c>
      <c r="C25168">
        <v>6</v>
      </c>
      <c r="D25168">
        <v>101001</v>
      </c>
      <c r="E25168" s="46">
        <v>45261</v>
      </c>
      <c r="F25168">
        <v>78091.453999999998</v>
      </c>
      <c r="I25168" t="str">
        <f>INDEX(LedgerMapping[[#All],[Level 3]],MATCH(Actuals[[#This Row],[Sub Ledger]],LedgerMapping[[#All],[Sub Ledger]],0))</f>
        <v>Business to Consumer Revenue</v>
      </c>
      <c r="J25168" s="22">
        <f>YEAR(Actuals[[#This Row],[Date]])</f>
        <v>2023</v>
      </c>
      <c r="K25168" s="22">
        <f>MONTH(Actuals[[#This Row],[Date]])</f>
        <v>12</v>
      </c>
      <c r="L25168" s="12"/>
    </row>
    <row r="25169" spans="1:12" x14ac:dyDescent="0.3">
      <c r="A25169">
        <v>12</v>
      </c>
      <c r="B25169">
        <v>25624</v>
      </c>
      <c r="C25169">
        <v>6</v>
      </c>
      <c r="D25169">
        <v>101001</v>
      </c>
      <c r="E25169" s="46">
        <v>45261</v>
      </c>
      <c r="F25169">
        <v>1063.7341000000001</v>
      </c>
      <c r="I25169" t="str">
        <f>INDEX(LedgerMapping[[#All],[Level 3]],MATCH(Actuals[[#This Row],[Sub Ledger]],LedgerMapping[[#All],[Sub Ledger]],0))</f>
        <v>Business to Consumer Revenue</v>
      </c>
      <c r="J25169" s="22">
        <f>YEAR(Actuals[[#This Row],[Date]])</f>
        <v>2023</v>
      </c>
      <c r="K25169" s="22">
        <f>MONTH(Actuals[[#This Row],[Date]])</f>
        <v>12</v>
      </c>
      <c r="L25169" s="12"/>
    </row>
    <row r="25170" spans="1:12" x14ac:dyDescent="0.3">
      <c r="A25170">
        <v>3</v>
      </c>
      <c r="B25170">
        <v>25745</v>
      </c>
      <c r="C25170">
        <v>6</v>
      </c>
      <c r="D25170">
        <v>101001</v>
      </c>
      <c r="E25170" s="46">
        <v>45291</v>
      </c>
      <c r="F25170">
        <v>243001.64</v>
      </c>
      <c r="I25170" t="str">
        <f>INDEX(LedgerMapping[[#All],[Level 3]],MATCH(Actuals[[#This Row],[Sub Ledger]],LedgerMapping[[#All],[Sub Ledger]],0))</f>
        <v>Business to Consumer Revenue</v>
      </c>
      <c r="J25170" s="22">
        <f>YEAR(Actuals[[#This Row],[Date]])</f>
        <v>2023</v>
      </c>
      <c r="K25170" s="22">
        <f>MONTH(Actuals[[#This Row],[Date]])</f>
        <v>12</v>
      </c>
      <c r="L25170" s="12"/>
    </row>
    <row r="25171" spans="1:12" x14ac:dyDescent="0.3">
      <c r="A25171">
        <v>4</v>
      </c>
      <c r="B25171">
        <v>25867</v>
      </c>
      <c r="C25171">
        <v>6</v>
      </c>
      <c r="D25171">
        <v>101001</v>
      </c>
      <c r="E25171" s="46">
        <v>45291</v>
      </c>
      <c r="F25171">
        <v>344212.26</v>
      </c>
      <c r="I25171" t="str">
        <f>INDEX(LedgerMapping[[#All],[Level 3]],MATCH(Actuals[[#This Row],[Sub Ledger]],LedgerMapping[[#All],[Sub Ledger]],0))</f>
        <v>Business to Consumer Revenue</v>
      </c>
      <c r="J25171" s="22">
        <f>YEAR(Actuals[[#This Row],[Date]])</f>
        <v>2023</v>
      </c>
      <c r="K25171" s="22">
        <f>MONTH(Actuals[[#This Row],[Date]])</f>
        <v>12</v>
      </c>
      <c r="L25171" s="12"/>
    </row>
    <row r="25172" spans="1:12" x14ac:dyDescent="0.3">
      <c r="A25172">
        <v>5</v>
      </c>
      <c r="B25172">
        <v>25962</v>
      </c>
      <c r="C25172">
        <v>6</v>
      </c>
      <c r="D25172">
        <v>101001</v>
      </c>
      <c r="E25172" s="46">
        <v>45291</v>
      </c>
      <c r="F25172">
        <v>228354.92</v>
      </c>
      <c r="I25172" t="str">
        <f>INDEX(LedgerMapping[[#All],[Level 3]],MATCH(Actuals[[#This Row],[Sub Ledger]],LedgerMapping[[#All],[Sub Ledger]],0))</f>
        <v>Business to Consumer Revenue</v>
      </c>
      <c r="J25172" s="22">
        <f>YEAR(Actuals[[#This Row],[Date]])</f>
        <v>2023</v>
      </c>
      <c r="K25172" s="22">
        <f>MONTH(Actuals[[#This Row],[Date]])</f>
        <v>12</v>
      </c>
      <c r="L25172" s="12"/>
    </row>
    <row r="25173" spans="1:12" x14ac:dyDescent="0.3">
      <c r="A25173">
        <v>6</v>
      </c>
      <c r="B25173">
        <v>26161</v>
      </c>
      <c r="C25173">
        <v>6</v>
      </c>
      <c r="D25173">
        <v>101001</v>
      </c>
      <c r="E25173" s="46">
        <v>45291</v>
      </c>
      <c r="F25173">
        <v>147807.35999999999</v>
      </c>
      <c r="I25173" t="str">
        <f>INDEX(LedgerMapping[[#All],[Level 3]],MATCH(Actuals[[#This Row],[Sub Ledger]],LedgerMapping[[#All],[Sub Ledger]],0))</f>
        <v>Business to Consumer Revenue</v>
      </c>
      <c r="J25173" s="22">
        <f>YEAR(Actuals[[#This Row],[Date]])</f>
        <v>2023</v>
      </c>
      <c r="K25173" s="22">
        <f>MONTH(Actuals[[#This Row],[Date]])</f>
        <v>12</v>
      </c>
      <c r="L25173" s="12"/>
    </row>
    <row r="25174" spans="1:12" x14ac:dyDescent="0.3">
      <c r="A25174">
        <v>7</v>
      </c>
      <c r="B25174">
        <v>26256</v>
      </c>
      <c r="C25174">
        <v>6</v>
      </c>
      <c r="D25174">
        <v>101001</v>
      </c>
      <c r="E25174" s="46">
        <v>45291</v>
      </c>
      <c r="F25174">
        <v>599025.69999999995</v>
      </c>
      <c r="I25174" t="str">
        <f>INDEX(LedgerMapping[[#All],[Level 3]],MATCH(Actuals[[#This Row],[Sub Ledger]],LedgerMapping[[#All],[Sub Ledger]],0))</f>
        <v>Business to Consumer Revenue</v>
      </c>
      <c r="J25174" s="22">
        <f>YEAR(Actuals[[#This Row],[Date]])</f>
        <v>2023</v>
      </c>
      <c r="K25174" s="22">
        <f>MONTH(Actuals[[#This Row],[Date]])</f>
        <v>12</v>
      </c>
      <c r="L25174" s="12"/>
    </row>
    <row r="25175" spans="1:12" x14ac:dyDescent="0.3">
      <c r="A25175">
        <v>8</v>
      </c>
      <c r="B25175">
        <v>26377</v>
      </c>
      <c r="C25175">
        <v>6</v>
      </c>
      <c r="D25175">
        <v>101001</v>
      </c>
      <c r="E25175" s="46">
        <v>45291</v>
      </c>
      <c r="F25175">
        <v>651939.87600000005</v>
      </c>
      <c r="I25175" t="str">
        <f>INDEX(LedgerMapping[[#All],[Level 3]],MATCH(Actuals[[#This Row],[Sub Ledger]],LedgerMapping[[#All],[Sub Ledger]],0))</f>
        <v>Business to Consumer Revenue</v>
      </c>
      <c r="J25175" s="22">
        <f>YEAR(Actuals[[#This Row],[Date]])</f>
        <v>2023</v>
      </c>
      <c r="K25175" s="22">
        <f>MONTH(Actuals[[#This Row],[Date]])</f>
        <v>12</v>
      </c>
      <c r="L25175" s="12"/>
    </row>
    <row r="25176" spans="1:12" x14ac:dyDescent="0.3">
      <c r="A25176">
        <v>11</v>
      </c>
      <c r="B25176">
        <v>26580</v>
      </c>
      <c r="C25176">
        <v>6</v>
      </c>
      <c r="D25176">
        <v>101001</v>
      </c>
      <c r="E25176" s="46">
        <v>45291</v>
      </c>
      <c r="F25176">
        <v>54582.312399999995</v>
      </c>
      <c r="I25176" t="str">
        <f>INDEX(LedgerMapping[[#All],[Level 3]],MATCH(Actuals[[#This Row],[Sub Ledger]],LedgerMapping[[#All],[Sub Ledger]],0))</f>
        <v>Business to Consumer Revenue</v>
      </c>
      <c r="J25176" s="22">
        <f>YEAR(Actuals[[#This Row],[Date]])</f>
        <v>2023</v>
      </c>
      <c r="K25176" s="22">
        <f>MONTH(Actuals[[#This Row],[Date]])</f>
        <v>12</v>
      </c>
      <c r="L25176" s="12"/>
    </row>
    <row r="25177" spans="1:12" x14ac:dyDescent="0.3">
      <c r="A25177">
        <v>12</v>
      </c>
      <c r="B25177">
        <v>26672</v>
      </c>
      <c r="C25177">
        <v>6</v>
      </c>
      <c r="D25177">
        <v>101001</v>
      </c>
      <c r="E25177" s="46">
        <v>45291</v>
      </c>
      <c r="F25177">
        <v>197538.74160000001</v>
      </c>
      <c r="I25177" t="str">
        <f>INDEX(LedgerMapping[[#All],[Level 3]],MATCH(Actuals[[#This Row],[Sub Ledger]],LedgerMapping[[#All],[Sub Ledger]],0))</f>
        <v>Business to Consumer Revenue</v>
      </c>
      <c r="J25177" s="22">
        <f>YEAR(Actuals[[#This Row],[Date]])</f>
        <v>2023</v>
      </c>
      <c r="K25177" s="22">
        <f>MONTH(Actuals[[#This Row],[Date]])</f>
        <v>12</v>
      </c>
      <c r="L25177" s="12"/>
    </row>
    <row r="25178" spans="1:12" x14ac:dyDescent="0.3">
      <c r="A25178">
        <v>13</v>
      </c>
      <c r="B25178">
        <v>26790</v>
      </c>
      <c r="C25178">
        <v>6</v>
      </c>
      <c r="D25178">
        <v>101001</v>
      </c>
      <c r="E25178" s="46">
        <v>45291</v>
      </c>
      <c r="F25178">
        <v>97972.513599999991</v>
      </c>
      <c r="I25178" t="str">
        <f>INDEX(LedgerMapping[[#All],[Level 3]],MATCH(Actuals[[#This Row],[Sub Ledger]],LedgerMapping[[#All],[Sub Ledger]],0))</f>
        <v>Business to Consumer Revenue</v>
      </c>
      <c r="J25178" s="22">
        <f>YEAR(Actuals[[#This Row],[Date]])</f>
        <v>2023</v>
      </c>
      <c r="K25178" s="22">
        <f>MONTH(Actuals[[#This Row],[Date]])</f>
        <v>12</v>
      </c>
      <c r="L25178" s="12"/>
    </row>
    <row r="25179" spans="1:12" x14ac:dyDescent="0.3">
      <c r="A25179">
        <v>3</v>
      </c>
      <c r="B25179">
        <v>26883</v>
      </c>
      <c r="C25179">
        <v>6</v>
      </c>
      <c r="D25179">
        <v>101001</v>
      </c>
      <c r="E25179" s="46">
        <v>45322</v>
      </c>
      <c r="F25179">
        <v>327068.03999999998</v>
      </c>
      <c r="I25179" t="str">
        <f>INDEX(LedgerMapping[[#All],[Level 3]],MATCH(Actuals[[#This Row],[Sub Ledger]],LedgerMapping[[#All],[Sub Ledger]],0))</f>
        <v>Business to Consumer Revenue</v>
      </c>
      <c r="J25179" s="22">
        <f>YEAR(Actuals[[#This Row],[Date]])</f>
        <v>2024</v>
      </c>
      <c r="K25179" s="22">
        <f>MONTH(Actuals[[#This Row],[Date]])</f>
        <v>1</v>
      </c>
      <c r="L25179" s="12"/>
    </row>
    <row r="25180" spans="1:12" x14ac:dyDescent="0.3">
      <c r="A25180">
        <v>4</v>
      </c>
      <c r="B25180">
        <v>27002</v>
      </c>
      <c r="C25180">
        <v>6</v>
      </c>
      <c r="D25180">
        <v>101001</v>
      </c>
      <c r="E25180" s="46">
        <v>45322</v>
      </c>
      <c r="F25180">
        <v>438410.88</v>
      </c>
      <c r="I25180" t="str">
        <f>INDEX(LedgerMapping[[#All],[Level 3]],MATCH(Actuals[[#This Row],[Sub Ledger]],LedgerMapping[[#All],[Sub Ledger]],0))</f>
        <v>Business to Consumer Revenue</v>
      </c>
      <c r="J25180" s="22">
        <f>YEAR(Actuals[[#This Row],[Date]])</f>
        <v>2024</v>
      </c>
      <c r="K25180" s="22">
        <f>MONTH(Actuals[[#This Row],[Date]])</f>
        <v>1</v>
      </c>
      <c r="L25180" s="12"/>
    </row>
    <row r="25181" spans="1:12" x14ac:dyDescent="0.3">
      <c r="A25181">
        <v>5</v>
      </c>
      <c r="B25181">
        <v>27093</v>
      </c>
      <c r="C25181">
        <v>6</v>
      </c>
      <c r="D25181">
        <v>101001</v>
      </c>
      <c r="E25181" s="46">
        <v>45322</v>
      </c>
      <c r="F25181">
        <v>390350.19</v>
      </c>
      <c r="I25181" t="str">
        <f>INDEX(LedgerMapping[[#All],[Level 3]],MATCH(Actuals[[#This Row],[Sub Ledger]],LedgerMapping[[#All],[Sub Ledger]],0))</f>
        <v>Business to Consumer Revenue</v>
      </c>
      <c r="J25181" s="22">
        <f>YEAR(Actuals[[#This Row],[Date]])</f>
        <v>2024</v>
      </c>
      <c r="K25181" s="22">
        <f>MONTH(Actuals[[#This Row],[Date]])</f>
        <v>1</v>
      </c>
      <c r="L25181" s="12"/>
    </row>
    <row r="25182" spans="1:12" x14ac:dyDescent="0.3">
      <c r="A25182">
        <v>6</v>
      </c>
      <c r="B25182">
        <v>27290</v>
      </c>
      <c r="C25182">
        <v>6</v>
      </c>
      <c r="D25182">
        <v>101001</v>
      </c>
      <c r="E25182" s="46">
        <v>45322</v>
      </c>
      <c r="F25182">
        <v>266073.59999999998</v>
      </c>
      <c r="I25182" t="str">
        <f>INDEX(LedgerMapping[[#All],[Level 3]],MATCH(Actuals[[#This Row],[Sub Ledger]],LedgerMapping[[#All],[Sub Ledger]],0))</f>
        <v>Business to Consumer Revenue</v>
      </c>
      <c r="J25182" s="22">
        <f>YEAR(Actuals[[#This Row],[Date]])</f>
        <v>2024</v>
      </c>
      <c r="K25182" s="22">
        <f>MONTH(Actuals[[#This Row],[Date]])</f>
        <v>1</v>
      </c>
      <c r="L25182" s="12"/>
    </row>
    <row r="25183" spans="1:12" x14ac:dyDescent="0.3">
      <c r="A25183">
        <v>7</v>
      </c>
      <c r="B25183">
        <v>27383</v>
      </c>
      <c r="C25183">
        <v>6</v>
      </c>
      <c r="D25183">
        <v>101001</v>
      </c>
      <c r="E25183" s="46">
        <v>45322</v>
      </c>
      <c r="F25183">
        <v>699945.17</v>
      </c>
      <c r="I25183" t="str">
        <f>INDEX(LedgerMapping[[#All],[Level 3]],MATCH(Actuals[[#This Row],[Sub Ledger]],LedgerMapping[[#All],[Sub Ledger]],0))</f>
        <v>Business to Consumer Revenue</v>
      </c>
      <c r="J25183" s="22">
        <f>YEAR(Actuals[[#This Row],[Date]])</f>
        <v>2024</v>
      </c>
      <c r="K25183" s="22">
        <f>MONTH(Actuals[[#This Row],[Date]])</f>
        <v>1</v>
      </c>
      <c r="L25183" s="12"/>
    </row>
    <row r="25184" spans="1:12" x14ac:dyDescent="0.3">
      <c r="A25184">
        <v>8</v>
      </c>
      <c r="B25184">
        <v>27503</v>
      </c>
      <c r="C25184">
        <v>6</v>
      </c>
      <c r="D25184">
        <v>101001</v>
      </c>
      <c r="E25184" s="46">
        <v>45322</v>
      </c>
      <c r="F25184">
        <v>825211.31160000002</v>
      </c>
      <c r="I25184" t="str">
        <f>INDEX(LedgerMapping[[#All],[Level 3]],MATCH(Actuals[[#This Row],[Sub Ledger]],LedgerMapping[[#All],[Sub Ledger]],0))</f>
        <v>Business to Consumer Revenue</v>
      </c>
      <c r="J25184" s="22">
        <f>YEAR(Actuals[[#This Row],[Date]])</f>
        <v>2024</v>
      </c>
      <c r="K25184" s="22">
        <f>MONTH(Actuals[[#This Row],[Date]])</f>
        <v>1</v>
      </c>
      <c r="L25184" s="12"/>
    </row>
    <row r="25185" spans="1:12" x14ac:dyDescent="0.3">
      <c r="A25185">
        <v>11</v>
      </c>
      <c r="B25185">
        <v>27704</v>
      </c>
      <c r="C25185">
        <v>6</v>
      </c>
      <c r="D25185">
        <v>101001</v>
      </c>
      <c r="E25185" s="46">
        <v>45322</v>
      </c>
      <c r="F25185">
        <v>674070.64199999999</v>
      </c>
      <c r="I25185" t="str">
        <f>INDEX(LedgerMapping[[#All],[Level 3]],MATCH(Actuals[[#This Row],[Sub Ledger]],LedgerMapping[[#All],[Sub Ledger]],0))</f>
        <v>Business to Consumer Revenue</v>
      </c>
      <c r="J25185" s="22">
        <f>YEAR(Actuals[[#This Row],[Date]])</f>
        <v>2024</v>
      </c>
      <c r="K25185" s="22">
        <f>MONTH(Actuals[[#This Row],[Date]])</f>
        <v>1</v>
      </c>
      <c r="L25185" s="12"/>
    </row>
    <row r="25186" spans="1:12" x14ac:dyDescent="0.3">
      <c r="A25186">
        <v>12</v>
      </c>
      <c r="B25186">
        <v>27823</v>
      </c>
      <c r="C25186">
        <v>6</v>
      </c>
      <c r="D25186">
        <v>101001</v>
      </c>
      <c r="E25186" s="46">
        <v>45322</v>
      </c>
      <c r="F25186">
        <v>273305.35060000001</v>
      </c>
      <c r="I25186" t="str">
        <f>INDEX(LedgerMapping[[#All],[Level 3]],MATCH(Actuals[[#This Row],[Sub Ledger]],LedgerMapping[[#All],[Sub Ledger]],0))</f>
        <v>Business to Consumer Revenue</v>
      </c>
      <c r="J25186" s="22">
        <f>YEAR(Actuals[[#This Row],[Date]])</f>
        <v>2024</v>
      </c>
      <c r="K25186" s="22">
        <f>MONTH(Actuals[[#This Row],[Date]])</f>
        <v>1</v>
      </c>
      <c r="L25186" s="12"/>
    </row>
    <row r="25187" spans="1:12" x14ac:dyDescent="0.3">
      <c r="A25187">
        <v>13</v>
      </c>
      <c r="B25187">
        <v>27940</v>
      </c>
      <c r="C25187">
        <v>6</v>
      </c>
      <c r="D25187">
        <v>101001</v>
      </c>
      <c r="E25187" s="46">
        <v>45322</v>
      </c>
      <c r="F25187">
        <v>235275.60390000002</v>
      </c>
      <c r="I25187" t="str">
        <f>INDEX(LedgerMapping[[#All],[Level 3]],MATCH(Actuals[[#This Row],[Sub Ledger]],LedgerMapping[[#All],[Sub Ledger]],0))</f>
        <v>Business to Consumer Revenue</v>
      </c>
      <c r="J25187" s="22">
        <f>YEAR(Actuals[[#This Row],[Date]])</f>
        <v>2024</v>
      </c>
      <c r="K25187" s="22">
        <f>MONTH(Actuals[[#This Row],[Date]])</f>
        <v>1</v>
      </c>
      <c r="L25187" s="12"/>
    </row>
    <row r="25188" spans="1:12" x14ac:dyDescent="0.3">
      <c r="A25188">
        <v>3</v>
      </c>
      <c r="B25188">
        <v>28033</v>
      </c>
      <c r="C25188">
        <v>6</v>
      </c>
      <c r="D25188">
        <v>101001</v>
      </c>
      <c r="E25188" s="46">
        <v>45354</v>
      </c>
      <c r="F25188">
        <v>405560.72</v>
      </c>
      <c r="I25188" t="str">
        <f>INDEX(LedgerMapping[[#All],[Level 3]],MATCH(Actuals[[#This Row],[Sub Ledger]],LedgerMapping[[#All],[Sub Ledger]],0))</f>
        <v>Business to Consumer Revenue</v>
      </c>
      <c r="J25188" s="22">
        <f>YEAR(Actuals[[#This Row],[Date]])</f>
        <v>2024</v>
      </c>
      <c r="K25188" s="22">
        <f>MONTH(Actuals[[#This Row],[Date]])</f>
        <v>3</v>
      </c>
      <c r="L25188" s="12"/>
    </row>
    <row r="25189" spans="1:12" x14ac:dyDescent="0.3">
      <c r="A25189">
        <v>4</v>
      </c>
      <c r="B25189">
        <v>28152</v>
      </c>
      <c r="C25189">
        <v>6</v>
      </c>
      <c r="D25189">
        <v>101001</v>
      </c>
      <c r="E25189" s="46">
        <v>45354</v>
      </c>
      <c r="F25189">
        <v>497698.84</v>
      </c>
      <c r="I25189" t="str">
        <f>INDEX(LedgerMapping[[#All],[Level 3]],MATCH(Actuals[[#This Row],[Sub Ledger]],LedgerMapping[[#All],[Sub Ledger]],0))</f>
        <v>Business to Consumer Revenue</v>
      </c>
      <c r="J25189" s="22">
        <f>YEAR(Actuals[[#This Row],[Date]])</f>
        <v>2024</v>
      </c>
      <c r="K25189" s="22">
        <f>MONTH(Actuals[[#This Row],[Date]])</f>
        <v>3</v>
      </c>
      <c r="L25189" s="12"/>
    </row>
    <row r="25190" spans="1:12" x14ac:dyDescent="0.3">
      <c r="A25190">
        <v>5</v>
      </c>
      <c r="B25190">
        <v>28245</v>
      </c>
      <c r="C25190">
        <v>6</v>
      </c>
      <c r="D25190">
        <v>101001</v>
      </c>
      <c r="E25190" s="46">
        <v>45354</v>
      </c>
      <c r="F25190">
        <v>479286.9</v>
      </c>
      <c r="I25190" t="str">
        <f>INDEX(LedgerMapping[[#All],[Level 3]],MATCH(Actuals[[#This Row],[Sub Ledger]],LedgerMapping[[#All],[Sub Ledger]],0))</f>
        <v>Business to Consumer Revenue</v>
      </c>
      <c r="J25190" s="22">
        <f>YEAR(Actuals[[#This Row],[Date]])</f>
        <v>2024</v>
      </c>
      <c r="K25190" s="22">
        <f>MONTH(Actuals[[#This Row],[Date]])</f>
        <v>3</v>
      </c>
      <c r="L25190" s="12"/>
    </row>
    <row r="25191" spans="1:12" x14ac:dyDescent="0.3">
      <c r="A25191">
        <v>6</v>
      </c>
      <c r="B25191">
        <v>28442</v>
      </c>
      <c r="C25191">
        <v>6</v>
      </c>
      <c r="D25191">
        <v>101001</v>
      </c>
      <c r="E25191" s="46">
        <v>45354</v>
      </c>
      <c r="F25191">
        <v>196316.42</v>
      </c>
      <c r="I25191" t="str">
        <f>INDEX(LedgerMapping[[#All],[Level 3]],MATCH(Actuals[[#This Row],[Sub Ledger]],LedgerMapping[[#All],[Sub Ledger]],0))</f>
        <v>Business to Consumer Revenue</v>
      </c>
      <c r="J25191" s="22">
        <f>YEAR(Actuals[[#This Row],[Date]])</f>
        <v>2024</v>
      </c>
      <c r="K25191" s="22">
        <f>MONTH(Actuals[[#This Row],[Date]])</f>
        <v>3</v>
      </c>
      <c r="L25191" s="12"/>
    </row>
    <row r="25192" spans="1:12" x14ac:dyDescent="0.3">
      <c r="A25192">
        <v>7</v>
      </c>
      <c r="B25192">
        <v>28535</v>
      </c>
      <c r="C25192">
        <v>6</v>
      </c>
      <c r="D25192">
        <v>101001</v>
      </c>
      <c r="E25192" s="46">
        <v>45354</v>
      </c>
      <c r="F25192">
        <v>559437.78</v>
      </c>
      <c r="I25192" t="str">
        <f>INDEX(LedgerMapping[[#All],[Level 3]],MATCH(Actuals[[#This Row],[Sub Ledger]],LedgerMapping[[#All],[Sub Ledger]],0))</f>
        <v>Business to Consumer Revenue</v>
      </c>
      <c r="J25192" s="22">
        <f>YEAR(Actuals[[#This Row],[Date]])</f>
        <v>2024</v>
      </c>
      <c r="K25192" s="22">
        <f>MONTH(Actuals[[#This Row],[Date]])</f>
        <v>3</v>
      </c>
      <c r="L25192" s="12"/>
    </row>
    <row r="25193" spans="1:12" x14ac:dyDescent="0.3">
      <c r="A25193">
        <v>8</v>
      </c>
      <c r="B25193">
        <v>28655</v>
      </c>
      <c r="C25193">
        <v>6</v>
      </c>
      <c r="D25193">
        <v>101001</v>
      </c>
      <c r="E25193" s="46">
        <v>45354</v>
      </c>
      <c r="F25193">
        <v>1046479.76</v>
      </c>
      <c r="I25193" t="str">
        <f>INDEX(LedgerMapping[[#All],[Level 3]],MATCH(Actuals[[#This Row],[Sub Ledger]],LedgerMapping[[#All],[Sub Ledger]],0))</f>
        <v>Business to Consumer Revenue</v>
      </c>
      <c r="J25193" s="22">
        <f>YEAR(Actuals[[#This Row],[Date]])</f>
        <v>2024</v>
      </c>
      <c r="K25193" s="22">
        <f>MONTH(Actuals[[#This Row],[Date]])</f>
        <v>3</v>
      </c>
      <c r="L25193" s="12"/>
    </row>
    <row r="25194" spans="1:12" x14ac:dyDescent="0.3">
      <c r="A25194">
        <v>11</v>
      </c>
      <c r="B25194">
        <v>28856</v>
      </c>
      <c r="C25194">
        <v>6</v>
      </c>
      <c r="D25194">
        <v>101001</v>
      </c>
      <c r="E25194" s="46">
        <v>45354</v>
      </c>
      <c r="F25194">
        <v>189644.8823</v>
      </c>
      <c r="I25194" t="str">
        <f>INDEX(LedgerMapping[[#All],[Level 3]],MATCH(Actuals[[#This Row],[Sub Ledger]],LedgerMapping[[#All],[Sub Ledger]],0))</f>
        <v>Business to Consumer Revenue</v>
      </c>
      <c r="J25194" s="22">
        <f>YEAR(Actuals[[#This Row],[Date]])</f>
        <v>2024</v>
      </c>
      <c r="K25194" s="22">
        <f>MONTH(Actuals[[#This Row],[Date]])</f>
        <v>3</v>
      </c>
      <c r="L25194" s="12"/>
    </row>
    <row r="25195" spans="1:12" x14ac:dyDescent="0.3">
      <c r="A25195">
        <v>12</v>
      </c>
      <c r="B25195">
        <v>28976</v>
      </c>
      <c r="C25195">
        <v>6</v>
      </c>
      <c r="D25195">
        <v>101001</v>
      </c>
      <c r="E25195" s="46">
        <v>45354</v>
      </c>
      <c r="F25195">
        <v>123876.55439999999</v>
      </c>
      <c r="I25195" t="str">
        <f>INDEX(LedgerMapping[[#All],[Level 3]],MATCH(Actuals[[#This Row],[Sub Ledger]],LedgerMapping[[#All],[Sub Ledger]],0))</f>
        <v>Business to Consumer Revenue</v>
      </c>
      <c r="J25195" s="22">
        <f>YEAR(Actuals[[#This Row],[Date]])</f>
        <v>2024</v>
      </c>
      <c r="K25195" s="22">
        <f>MONTH(Actuals[[#This Row],[Date]])</f>
        <v>3</v>
      </c>
      <c r="L25195" s="12"/>
    </row>
    <row r="25196" spans="1:12" x14ac:dyDescent="0.3">
      <c r="A25196">
        <v>13</v>
      </c>
      <c r="B25196">
        <v>29093</v>
      </c>
      <c r="C25196">
        <v>6</v>
      </c>
      <c r="D25196">
        <v>101001</v>
      </c>
      <c r="E25196" s="46">
        <v>45354</v>
      </c>
      <c r="F25196">
        <v>462592.24</v>
      </c>
      <c r="I25196" t="str">
        <f>INDEX(LedgerMapping[[#All],[Level 3]],MATCH(Actuals[[#This Row],[Sub Ledger]],LedgerMapping[[#All],[Sub Ledger]],0))</f>
        <v>Business to Consumer Revenue</v>
      </c>
      <c r="J25196" s="22">
        <f>YEAR(Actuals[[#This Row],[Date]])</f>
        <v>2024</v>
      </c>
      <c r="K25196" s="22">
        <f>MONTH(Actuals[[#This Row],[Date]])</f>
        <v>3</v>
      </c>
      <c r="L25196" s="12"/>
    </row>
    <row r="25197" spans="1:12" x14ac:dyDescent="0.3">
      <c r="A25197">
        <v>3</v>
      </c>
      <c r="B25197">
        <v>29186</v>
      </c>
      <c r="C25197">
        <v>6</v>
      </c>
      <c r="D25197">
        <v>101001</v>
      </c>
      <c r="E25197" s="46">
        <v>45384</v>
      </c>
      <c r="F25197">
        <v>224068.46</v>
      </c>
      <c r="I25197" t="str">
        <f>INDEX(LedgerMapping[[#All],[Level 3]],MATCH(Actuals[[#This Row],[Sub Ledger]],LedgerMapping[[#All],[Sub Ledger]],0))</f>
        <v>Business to Consumer Revenue</v>
      </c>
      <c r="J25197" s="22">
        <f>YEAR(Actuals[[#This Row],[Date]])</f>
        <v>2024</v>
      </c>
      <c r="K25197" s="22">
        <f>MONTH(Actuals[[#This Row],[Date]])</f>
        <v>4</v>
      </c>
      <c r="L25197" s="12"/>
    </row>
    <row r="25198" spans="1:12" x14ac:dyDescent="0.3">
      <c r="A25198">
        <v>4</v>
      </c>
      <c r="B25198">
        <v>29306</v>
      </c>
      <c r="C25198">
        <v>6</v>
      </c>
      <c r="D25198">
        <v>101001</v>
      </c>
      <c r="E25198" s="46">
        <v>45384</v>
      </c>
      <c r="F25198">
        <v>296348.25</v>
      </c>
      <c r="I25198" t="str">
        <f>INDEX(LedgerMapping[[#All],[Level 3]],MATCH(Actuals[[#This Row],[Sub Ledger]],LedgerMapping[[#All],[Sub Ledger]],0))</f>
        <v>Business to Consumer Revenue</v>
      </c>
      <c r="J25198" s="22">
        <f>YEAR(Actuals[[#This Row],[Date]])</f>
        <v>2024</v>
      </c>
      <c r="K25198" s="22">
        <f>MONTH(Actuals[[#This Row],[Date]])</f>
        <v>4</v>
      </c>
      <c r="L25198" s="12"/>
    </row>
    <row r="25199" spans="1:12" x14ac:dyDescent="0.3">
      <c r="A25199">
        <v>5</v>
      </c>
      <c r="B25199">
        <v>29399</v>
      </c>
      <c r="C25199">
        <v>6</v>
      </c>
      <c r="D25199">
        <v>101001</v>
      </c>
      <c r="E25199" s="46">
        <v>45384</v>
      </c>
      <c r="F25199">
        <v>205814.07</v>
      </c>
      <c r="I25199" t="str">
        <f>INDEX(LedgerMapping[[#All],[Level 3]],MATCH(Actuals[[#This Row],[Sub Ledger]],LedgerMapping[[#All],[Sub Ledger]],0))</f>
        <v>Business to Consumer Revenue</v>
      </c>
      <c r="J25199" s="22">
        <f>YEAR(Actuals[[#This Row],[Date]])</f>
        <v>2024</v>
      </c>
      <c r="K25199" s="22">
        <f>MONTH(Actuals[[#This Row],[Date]])</f>
        <v>4</v>
      </c>
      <c r="L25199" s="12"/>
    </row>
    <row r="25200" spans="1:12" x14ac:dyDescent="0.3">
      <c r="A25200">
        <v>6</v>
      </c>
      <c r="B25200">
        <v>29596</v>
      </c>
      <c r="C25200">
        <v>6</v>
      </c>
      <c r="D25200">
        <v>101001</v>
      </c>
      <c r="E25200" s="46">
        <v>45384</v>
      </c>
      <c r="F25200">
        <v>143057.46</v>
      </c>
      <c r="I25200" t="str">
        <f>INDEX(LedgerMapping[[#All],[Level 3]],MATCH(Actuals[[#This Row],[Sub Ledger]],LedgerMapping[[#All],[Sub Ledger]],0))</f>
        <v>Business to Consumer Revenue</v>
      </c>
      <c r="J25200" s="22">
        <f>YEAR(Actuals[[#This Row],[Date]])</f>
        <v>2024</v>
      </c>
      <c r="K25200" s="22">
        <f>MONTH(Actuals[[#This Row],[Date]])</f>
        <v>4</v>
      </c>
      <c r="L25200" s="12"/>
    </row>
    <row r="25201" spans="1:12" x14ac:dyDescent="0.3">
      <c r="A25201">
        <v>7</v>
      </c>
      <c r="B25201">
        <v>29689</v>
      </c>
      <c r="C25201">
        <v>6</v>
      </c>
      <c r="D25201">
        <v>101001</v>
      </c>
      <c r="E25201" s="46">
        <v>45384</v>
      </c>
      <c r="F25201">
        <v>469117.82</v>
      </c>
      <c r="I25201" t="str">
        <f>INDEX(LedgerMapping[[#All],[Level 3]],MATCH(Actuals[[#This Row],[Sub Ledger]],LedgerMapping[[#All],[Sub Ledger]],0))</f>
        <v>Business to Consumer Revenue</v>
      </c>
      <c r="J25201" s="22">
        <f>YEAR(Actuals[[#This Row],[Date]])</f>
        <v>2024</v>
      </c>
      <c r="K25201" s="22">
        <f>MONTH(Actuals[[#This Row],[Date]])</f>
        <v>4</v>
      </c>
      <c r="L25201" s="12"/>
    </row>
    <row r="25202" spans="1:12" x14ac:dyDescent="0.3">
      <c r="A25202">
        <v>8</v>
      </c>
      <c r="B25202">
        <v>29809</v>
      </c>
      <c r="C25202">
        <v>6</v>
      </c>
      <c r="D25202">
        <v>101001</v>
      </c>
      <c r="E25202" s="46">
        <v>45384</v>
      </c>
      <c r="F25202">
        <v>544168.81980000006</v>
      </c>
      <c r="I25202" t="str">
        <f>INDEX(LedgerMapping[[#All],[Level 3]],MATCH(Actuals[[#This Row],[Sub Ledger]],LedgerMapping[[#All],[Sub Ledger]],0))</f>
        <v>Business to Consumer Revenue</v>
      </c>
      <c r="J25202" s="22">
        <f>YEAR(Actuals[[#This Row],[Date]])</f>
        <v>2024</v>
      </c>
      <c r="K25202" s="22">
        <f>MONTH(Actuals[[#This Row],[Date]])</f>
        <v>4</v>
      </c>
      <c r="L25202" s="12"/>
    </row>
    <row r="25203" spans="1:12" x14ac:dyDescent="0.3">
      <c r="A25203">
        <v>11</v>
      </c>
      <c r="B25203">
        <v>29983</v>
      </c>
      <c r="C25203">
        <v>6</v>
      </c>
      <c r="D25203">
        <v>101001</v>
      </c>
      <c r="E25203" s="46">
        <v>45384</v>
      </c>
      <c r="F25203">
        <v>51128.384999999987</v>
      </c>
      <c r="I25203" t="str">
        <f>INDEX(LedgerMapping[[#All],[Level 3]],MATCH(Actuals[[#This Row],[Sub Ledger]],LedgerMapping[[#All],[Sub Ledger]],0))</f>
        <v>Business to Consumer Revenue</v>
      </c>
      <c r="J25203" s="22">
        <f>YEAR(Actuals[[#This Row],[Date]])</f>
        <v>2024</v>
      </c>
      <c r="K25203" s="22">
        <f>MONTH(Actuals[[#This Row],[Date]])</f>
        <v>4</v>
      </c>
      <c r="L25203" s="12"/>
    </row>
    <row r="25204" spans="1:12" x14ac:dyDescent="0.3">
      <c r="A25204">
        <v>12</v>
      </c>
      <c r="B25204">
        <v>30103</v>
      </c>
      <c r="C25204">
        <v>6</v>
      </c>
      <c r="D25204">
        <v>101001</v>
      </c>
      <c r="E25204" s="46">
        <v>45384</v>
      </c>
      <c r="F25204">
        <v>195545.52800000002</v>
      </c>
      <c r="I25204" t="str">
        <f>INDEX(LedgerMapping[[#All],[Level 3]],MATCH(Actuals[[#This Row],[Sub Ledger]],LedgerMapping[[#All],[Sub Ledger]],0))</f>
        <v>Business to Consumer Revenue</v>
      </c>
      <c r="J25204" s="22">
        <f>YEAR(Actuals[[#This Row],[Date]])</f>
        <v>2024</v>
      </c>
      <c r="K25204" s="22">
        <f>MONTH(Actuals[[#This Row],[Date]])</f>
        <v>4</v>
      </c>
      <c r="L25204" s="12"/>
    </row>
    <row r="25205" spans="1:12" x14ac:dyDescent="0.3">
      <c r="A25205">
        <v>13</v>
      </c>
      <c r="B25205">
        <v>30219</v>
      </c>
      <c r="C25205">
        <v>6</v>
      </c>
      <c r="D25205">
        <v>101001</v>
      </c>
      <c r="E25205" s="46">
        <v>45384</v>
      </c>
      <c r="F25205">
        <v>81601.52</v>
      </c>
      <c r="I25205" t="str">
        <f>INDEX(LedgerMapping[[#All],[Level 3]],MATCH(Actuals[[#This Row],[Sub Ledger]],LedgerMapping[[#All],[Sub Ledger]],0))</f>
        <v>Business to Consumer Revenue</v>
      </c>
      <c r="J25205" s="22">
        <f>YEAR(Actuals[[#This Row],[Date]])</f>
        <v>2024</v>
      </c>
      <c r="K25205" s="22">
        <f>MONTH(Actuals[[#This Row],[Date]])</f>
        <v>4</v>
      </c>
      <c r="L25205" s="12"/>
    </row>
    <row r="25206" spans="1:12" x14ac:dyDescent="0.3">
      <c r="A25206">
        <v>3</v>
      </c>
      <c r="B25206">
        <v>30312</v>
      </c>
      <c r="C25206">
        <v>6</v>
      </c>
      <c r="D25206">
        <v>101001</v>
      </c>
      <c r="E25206" s="46">
        <v>45415</v>
      </c>
      <c r="F25206">
        <v>195085.44</v>
      </c>
      <c r="I25206" t="str">
        <f>INDEX(LedgerMapping[[#All],[Level 3]],MATCH(Actuals[[#This Row],[Sub Ledger]],LedgerMapping[[#All],[Sub Ledger]],0))</f>
        <v>Business to Consumer Revenue</v>
      </c>
      <c r="J25206" s="22">
        <f>YEAR(Actuals[[#This Row],[Date]])</f>
        <v>2024</v>
      </c>
      <c r="K25206" s="22">
        <f>MONTH(Actuals[[#This Row],[Date]])</f>
        <v>5</v>
      </c>
      <c r="L25206" s="12"/>
    </row>
    <row r="25207" spans="1:12" x14ac:dyDescent="0.3">
      <c r="A25207">
        <v>4</v>
      </c>
      <c r="B25207">
        <v>30432</v>
      </c>
      <c r="C25207">
        <v>6</v>
      </c>
      <c r="D25207">
        <v>101001</v>
      </c>
      <c r="E25207" s="46">
        <v>45415</v>
      </c>
      <c r="F25207">
        <v>313396.3</v>
      </c>
      <c r="I25207" t="str">
        <f>INDEX(LedgerMapping[[#All],[Level 3]],MATCH(Actuals[[#This Row],[Sub Ledger]],LedgerMapping[[#All],[Sub Ledger]],0))</f>
        <v>Business to Consumer Revenue</v>
      </c>
      <c r="J25207" s="22">
        <f>YEAR(Actuals[[#This Row],[Date]])</f>
        <v>2024</v>
      </c>
      <c r="K25207" s="22">
        <f>MONTH(Actuals[[#This Row],[Date]])</f>
        <v>5</v>
      </c>
      <c r="L25207" s="12"/>
    </row>
    <row r="25208" spans="1:12" x14ac:dyDescent="0.3">
      <c r="A25208">
        <v>5</v>
      </c>
      <c r="B25208">
        <v>30525</v>
      </c>
      <c r="C25208">
        <v>6</v>
      </c>
      <c r="D25208">
        <v>101001</v>
      </c>
      <c r="E25208" s="46">
        <v>45415</v>
      </c>
      <c r="F25208">
        <v>352272.96</v>
      </c>
      <c r="I25208" t="str">
        <f>INDEX(LedgerMapping[[#All],[Level 3]],MATCH(Actuals[[#This Row],[Sub Ledger]],LedgerMapping[[#All],[Sub Ledger]],0))</f>
        <v>Business to Consumer Revenue</v>
      </c>
      <c r="J25208" s="22">
        <f>YEAR(Actuals[[#This Row],[Date]])</f>
        <v>2024</v>
      </c>
      <c r="K25208" s="22">
        <f>MONTH(Actuals[[#This Row],[Date]])</f>
        <v>5</v>
      </c>
      <c r="L25208" s="12"/>
    </row>
    <row r="25209" spans="1:12" x14ac:dyDescent="0.3">
      <c r="A25209">
        <v>6</v>
      </c>
      <c r="B25209">
        <v>30722</v>
      </c>
      <c r="C25209">
        <v>6</v>
      </c>
      <c r="D25209">
        <v>101001</v>
      </c>
      <c r="E25209" s="46">
        <v>45415</v>
      </c>
      <c r="F25209">
        <v>217266.66</v>
      </c>
      <c r="I25209" t="str">
        <f>INDEX(LedgerMapping[[#All],[Level 3]],MATCH(Actuals[[#This Row],[Sub Ledger]],LedgerMapping[[#All],[Sub Ledger]],0))</f>
        <v>Business to Consumer Revenue</v>
      </c>
      <c r="J25209" s="22">
        <f>YEAR(Actuals[[#This Row],[Date]])</f>
        <v>2024</v>
      </c>
      <c r="K25209" s="22">
        <f>MONTH(Actuals[[#This Row],[Date]])</f>
        <v>5</v>
      </c>
      <c r="L25209" s="12"/>
    </row>
    <row r="25210" spans="1:12" x14ac:dyDescent="0.3">
      <c r="A25210">
        <v>7</v>
      </c>
      <c r="B25210">
        <v>30815</v>
      </c>
      <c r="C25210">
        <v>6</v>
      </c>
      <c r="D25210">
        <v>101001</v>
      </c>
      <c r="E25210" s="46">
        <v>45415</v>
      </c>
      <c r="F25210">
        <v>602857.5</v>
      </c>
      <c r="I25210" t="str">
        <f>INDEX(LedgerMapping[[#All],[Level 3]],MATCH(Actuals[[#This Row],[Sub Ledger]],LedgerMapping[[#All],[Sub Ledger]],0))</f>
        <v>Business to Consumer Revenue</v>
      </c>
      <c r="J25210" s="22">
        <f>YEAR(Actuals[[#This Row],[Date]])</f>
        <v>2024</v>
      </c>
      <c r="K25210" s="22">
        <f>MONTH(Actuals[[#This Row],[Date]])</f>
        <v>5</v>
      </c>
      <c r="L25210" s="12"/>
    </row>
    <row r="25211" spans="1:12" x14ac:dyDescent="0.3">
      <c r="A25211">
        <v>8</v>
      </c>
      <c r="B25211">
        <v>30935</v>
      </c>
      <c r="C25211">
        <v>6</v>
      </c>
      <c r="D25211">
        <v>101001</v>
      </c>
      <c r="E25211" s="46">
        <v>45415</v>
      </c>
      <c r="F25211">
        <v>598590.28040000005</v>
      </c>
      <c r="I25211" t="str">
        <f>INDEX(LedgerMapping[[#All],[Level 3]],MATCH(Actuals[[#This Row],[Sub Ledger]],LedgerMapping[[#All],[Sub Ledger]],0))</f>
        <v>Business to Consumer Revenue</v>
      </c>
      <c r="J25211" s="22">
        <f>YEAR(Actuals[[#This Row],[Date]])</f>
        <v>2024</v>
      </c>
      <c r="K25211" s="22">
        <f>MONTH(Actuals[[#This Row],[Date]])</f>
        <v>5</v>
      </c>
      <c r="L25211" s="12"/>
    </row>
    <row r="25212" spans="1:12" x14ac:dyDescent="0.3">
      <c r="A25212">
        <v>11</v>
      </c>
      <c r="B25212">
        <v>31109</v>
      </c>
      <c r="C25212">
        <v>6</v>
      </c>
      <c r="D25212">
        <v>101001</v>
      </c>
      <c r="E25212" s="46">
        <v>45415</v>
      </c>
      <c r="F25212">
        <v>608232.06279999996</v>
      </c>
      <c r="I25212" t="str">
        <f>INDEX(LedgerMapping[[#All],[Level 3]],MATCH(Actuals[[#This Row],[Sub Ledger]],LedgerMapping[[#All],[Sub Ledger]],0))</f>
        <v>Business to Consumer Revenue</v>
      </c>
      <c r="J25212" s="22">
        <f>YEAR(Actuals[[#This Row],[Date]])</f>
        <v>2024</v>
      </c>
      <c r="K25212" s="22">
        <f>MONTH(Actuals[[#This Row],[Date]])</f>
        <v>5</v>
      </c>
      <c r="L25212" s="12"/>
    </row>
    <row r="25213" spans="1:12" x14ac:dyDescent="0.3">
      <c r="A25213">
        <v>12</v>
      </c>
      <c r="B25213">
        <v>31229</v>
      </c>
      <c r="C25213">
        <v>6</v>
      </c>
      <c r="D25213">
        <v>101001</v>
      </c>
      <c r="E25213" s="46">
        <v>45415</v>
      </c>
      <c r="F25213">
        <v>179361.49719999998</v>
      </c>
      <c r="I25213" t="str">
        <f>INDEX(LedgerMapping[[#All],[Level 3]],MATCH(Actuals[[#This Row],[Sub Ledger]],LedgerMapping[[#All],[Sub Ledger]],0))</f>
        <v>Business to Consumer Revenue</v>
      </c>
      <c r="J25213" s="22">
        <f>YEAR(Actuals[[#This Row],[Date]])</f>
        <v>2024</v>
      </c>
      <c r="K25213" s="22">
        <f>MONTH(Actuals[[#This Row],[Date]])</f>
        <v>5</v>
      </c>
      <c r="L25213" s="12"/>
    </row>
    <row r="25214" spans="1:12" x14ac:dyDescent="0.3">
      <c r="A25214">
        <v>13</v>
      </c>
      <c r="B25214">
        <v>31345</v>
      </c>
      <c r="C25214">
        <v>6</v>
      </c>
      <c r="D25214">
        <v>101001</v>
      </c>
      <c r="E25214" s="46">
        <v>45415</v>
      </c>
      <c r="F25214">
        <v>185892.32070000001</v>
      </c>
      <c r="I25214" t="str">
        <f>INDEX(LedgerMapping[[#All],[Level 3]],MATCH(Actuals[[#This Row],[Sub Ledger]],LedgerMapping[[#All],[Sub Ledger]],0))</f>
        <v>Business to Consumer Revenue</v>
      </c>
      <c r="J25214" s="22">
        <f>YEAR(Actuals[[#This Row],[Date]])</f>
        <v>2024</v>
      </c>
      <c r="K25214" s="22">
        <f>MONTH(Actuals[[#This Row],[Date]])</f>
        <v>5</v>
      </c>
      <c r="L25214" s="12"/>
    </row>
    <row r="25215" spans="1:12" x14ac:dyDescent="0.3">
      <c r="A25215">
        <v>3</v>
      </c>
      <c r="B25215">
        <v>31438</v>
      </c>
      <c r="C25215">
        <v>6</v>
      </c>
      <c r="D25215">
        <v>101001</v>
      </c>
      <c r="E25215" s="46">
        <v>45445</v>
      </c>
      <c r="F25215">
        <v>293604</v>
      </c>
      <c r="I25215" t="str">
        <f>INDEX(LedgerMapping[[#All],[Level 3]],MATCH(Actuals[[#This Row],[Sub Ledger]],LedgerMapping[[#All],[Sub Ledger]],0))</f>
        <v>Business to Consumer Revenue</v>
      </c>
      <c r="J25215" s="22">
        <f>YEAR(Actuals[[#This Row],[Date]])</f>
        <v>2024</v>
      </c>
      <c r="K25215" s="22">
        <f>MONTH(Actuals[[#This Row],[Date]])</f>
        <v>6</v>
      </c>
      <c r="L25215" s="12"/>
    </row>
    <row r="25216" spans="1:12" x14ac:dyDescent="0.3">
      <c r="A25216">
        <v>4</v>
      </c>
      <c r="B25216">
        <v>31558</v>
      </c>
      <c r="C25216">
        <v>6</v>
      </c>
      <c r="D25216">
        <v>101001</v>
      </c>
      <c r="E25216" s="46">
        <v>45445</v>
      </c>
      <c r="F25216">
        <v>417977.56</v>
      </c>
      <c r="I25216" t="str">
        <f>INDEX(LedgerMapping[[#All],[Level 3]],MATCH(Actuals[[#This Row],[Sub Ledger]],LedgerMapping[[#All],[Sub Ledger]],0))</f>
        <v>Business to Consumer Revenue</v>
      </c>
      <c r="J25216" s="22">
        <f>YEAR(Actuals[[#This Row],[Date]])</f>
        <v>2024</v>
      </c>
      <c r="K25216" s="22">
        <f>MONTH(Actuals[[#This Row],[Date]])</f>
        <v>6</v>
      </c>
      <c r="L25216" s="12"/>
    </row>
    <row r="25217" spans="1:12" x14ac:dyDescent="0.3">
      <c r="A25217">
        <v>5</v>
      </c>
      <c r="B25217">
        <v>31651</v>
      </c>
      <c r="C25217">
        <v>6</v>
      </c>
      <c r="D25217">
        <v>101001</v>
      </c>
      <c r="E25217" s="46">
        <v>45445</v>
      </c>
      <c r="F25217">
        <v>324057.21999999997</v>
      </c>
      <c r="I25217" t="str">
        <f>INDEX(LedgerMapping[[#All],[Level 3]],MATCH(Actuals[[#This Row],[Sub Ledger]],LedgerMapping[[#All],[Sub Ledger]],0))</f>
        <v>Business to Consumer Revenue</v>
      </c>
      <c r="J25217" s="22">
        <f>YEAR(Actuals[[#This Row],[Date]])</f>
        <v>2024</v>
      </c>
      <c r="K25217" s="22">
        <f>MONTH(Actuals[[#This Row],[Date]])</f>
        <v>6</v>
      </c>
      <c r="L25217" s="12"/>
    </row>
    <row r="25218" spans="1:12" x14ac:dyDescent="0.3">
      <c r="A25218">
        <v>6</v>
      </c>
      <c r="B25218">
        <v>31848</v>
      </c>
      <c r="C25218">
        <v>6</v>
      </c>
      <c r="D25218">
        <v>101001</v>
      </c>
      <c r="E25218" s="46">
        <v>45445</v>
      </c>
      <c r="F25218">
        <v>166660.5</v>
      </c>
      <c r="I25218" t="str">
        <f>INDEX(LedgerMapping[[#All],[Level 3]],MATCH(Actuals[[#This Row],[Sub Ledger]],LedgerMapping[[#All],[Sub Ledger]],0))</f>
        <v>Business to Consumer Revenue</v>
      </c>
      <c r="J25218" s="22">
        <f>YEAR(Actuals[[#This Row],[Date]])</f>
        <v>2024</v>
      </c>
      <c r="K25218" s="22">
        <f>MONTH(Actuals[[#This Row],[Date]])</f>
        <v>6</v>
      </c>
      <c r="L25218" s="12"/>
    </row>
    <row r="25219" spans="1:12" x14ac:dyDescent="0.3">
      <c r="A25219">
        <v>7</v>
      </c>
      <c r="B25219">
        <v>31940</v>
      </c>
      <c r="C25219">
        <v>6</v>
      </c>
      <c r="D25219">
        <v>101001</v>
      </c>
      <c r="E25219" s="46">
        <v>45445</v>
      </c>
      <c r="F25219">
        <v>494468.11</v>
      </c>
      <c r="I25219" t="str">
        <f>INDEX(LedgerMapping[[#All],[Level 3]],MATCH(Actuals[[#This Row],[Sub Ledger]],LedgerMapping[[#All],[Sub Ledger]],0))</f>
        <v>Business to Consumer Revenue</v>
      </c>
      <c r="J25219" s="22">
        <f>YEAR(Actuals[[#This Row],[Date]])</f>
        <v>2024</v>
      </c>
      <c r="K25219" s="22">
        <f>MONTH(Actuals[[#This Row],[Date]])</f>
        <v>6</v>
      </c>
      <c r="L25219" s="12"/>
    </row>
    <row r="25220" spans="1:12" x14ac:dyDescent="0.3">
      <c r="A25220">
        <v>8</v>
      </c>
      <c r="B25220">
        <v>32060</v>
      </c>
      <c r="C25220">
        <v>6</v>
      </c>
      <c r="D25220">
        <v>101001</v>
      </c>
      <c r="E25220" s="46">
        <v>45445</v>
      </c>
      <c r="F25220">
        <v>907726.76400000008</v>
      </c>
      <c r="I25220" t="str">
        <f>INDEX(LedgerMapping[[#All],[Level 3]],MATCH(Actuals[[#This Row],[Sub Ledger]],LedgerMapping[[#All],[Sub Ledger]],0))</f>
        <v>Business to Consumer Revenue</v>
      </c>
      <c r="J25220" s="22">
        <f>YEAR(Actuals[[#This Row],[Date]])</f>
        <v>2024</v>
      </c>
      <c r="K25220" s="22">
        <f>MONTH(Actuals[[#This Row],[Date]])</f>
        <v>6</v>
      </c>
      <c r="L25220" s="12"/>
    </row>
    <row r="25221" spans="1:12" x14ac:dyDescent="0.3">
      <c r="A25221">
        <v>11</v>
      </c>
      <c r="B25221">
        <v>32260</v>
      </c>
      <c r="C25221">
        <v>6</v>
      </c>
      <c r="D25221">
        <v>101001</v>
      </c>
      <c r="E25221" s="46">
        <v>45445</v>
      </c>
      <c r="F25221">
        <v>140300.66469999999</v>
      </c>
      <c r="I25221" t="str">
        <f>INDEX(LedgerMapping[[#All],[Level 3]],MATCH(Actuals[[#This Row],[Sub Ledger]],LedgerMapping[[#All],[Sub Ledger]],0))</f>
        <v>Business to Consumer Revenue</v>
      </c>
      <c r="J25221" s="22">
        <f>YEAR(Actuals[[#This Row],[Date]])</f>
        <v>2024</v>
      </c>
      <c r="K25221" s="22">
        <f>MONTH(Actuals[[#This Row],[Date]])</f>
        <v>6</v>
      </c>
      <c r="L25221" s="12"/>
    </row>
    <row r="25222" spans="1:12" x14ac:dyDescent="0.3">
      <c r="A25222">
        <v>12</v>
      </c>
      <c r="B25222">
        <v>32352</v>
      </c>
      <c r="C25222">
        <v>6</v>
      </c>
      <c r="D25222">
        <v>101001</v>
      </c>
      <c r="E25222" s="46">
        <v>45445</v>
      </c>
      <c r="F25222">
        <v>153459.80999999997</v>
      </c>
      <c r="I25222" t="str">
        <f>INDEX(LedgerMapping[[#All],[Level 3]],MATCH(Actuals[[#This Row],[Sub Ledger]],LedgerMapping[[#All],[Sub Ledger]],0))</f>
        <v>Business to Consumer Revenue</v>
      </c>
      <c r="J25222" s="22">
        <f>YEAR(Actuals[[#This Row],[Date]])</f>
        <v>2024</v>
      </c>
      <c r="K25222" s="22">
        <f>MONTH(Actuals[[#This Row],[Date]])</f>
        <v>6</v>
      </c>
      <c r="L25222" s="12"/>
    </row>
    <row r="25223" spans="1:12" x14ac:dyDescent="0.3">
      <c r="A25223">
        <v>13</v>
      </c>
      <c r="B25223">
        <v>32469</v>
      </c>
      <c r="C25223">
        <v>6</v>
      </c>
      <c r="D25223">
        <v>101001</v>
      </c>
      <c r="E25223" s="46">
        <v>45445</v>
      </c>
      <c r="F25223">
        <v>331774.16680000001</v>
      </c>
      <c r="I25223" t="str">
        <f>INDEX(LedgerMapping[[#All],[Level 3]],MATCH(Actuals[[#This Row],[Sub Ledger]],LedgerMapping[[#All],[Sub Ledger]],0))</f>
        <v>Business to Consumer Revenue</v>
      </c>
      <c r="J25223" s="22">
        <f>YEAR(Actuals[[#This Row],[Date]])</f>
        <v>2024</v>
      </c>
      <c r="K25223" s="22">
        <f>MONTH(Actuals[[#This Row],[Date]])</f>
        <v>6</v>
      </c>
      <c r="L25223" s="12"/>
    </row>
    <row r="25224" spans="1:12" x14ac:dyDescent="0.3">
      <c r="A25224">
        <v>3</v>
      </c>
      <c r="B25224">
        <v>32562</v>
      </c>
      <c r="C25224">
        <v>6</v>
      </c>
      <c r="D25224">
        <v>101001</v>
      </c>
      <c r="E25224" s="46">
        <v>45476</v>
      </c>
      <c r="F25224">
        <v>154354.20000000001</v>
      </c>
      <c r="I25224" t="str">
        <f>INDEX(LedgerMapping[[#All],[Level 3]],MATCH(Actuals[[#This Row],[Sub Ledger]],LedgerMapping[[#All],[Sub Ledger]],0))</f>
        <v>Business to Consumer Revenue</v>
      </c>
      <c r="J25224" s="22">
        <f>YEAR(Actuals[[#This Row],[Date]])</f>
        <v>2024</v>
      </c>
      <c r="K25224" s="22">
        <f>MONTH(Actuals[[#This Row],[Date]])</f>
        <v>7</v>
      </c>
      <c r="L25224" s="12"/>
    </row>
    <row r="25225" spans="1:12" x14ac:dyDescent="0.3">
      <c r="A25225">
        <v>4</v>
      </c>
      <c r="B25225">
        <v>32682</v>
      </c>
      <c r="C25225">
        <v>6</v>
      </c>
      <c r="D25225">
        <v>101001</v>
      </c>
      <c r="E25225" s="46">
        <v>45476</v>
      </c>
      <c r="F25225">
        <v>269649.90000000002</v>
      </c>
      <c r="I25225" t="str">
        <f>INDEX(LedgerMapping[[#All],[Level 3]],MATCH(Actuals[[#This Row],[Sub Ledger]],LedgerMapping[[#All],[Sub Ledger]],0))</f>
        <v>Business to Consumer Revenue</v>
      </c>
      <c r="J25225" s="22">
        <f>YEAR(Actuals[[#This Row],[Date]])</f>
        <v>2024</v>
      </c>
      <c r="K25225" s="22">
        <f>MONTH(Actuals[[#This Row],[Date]])</f>
        <v>7</v>
      </c>
      <c r="L25225" s="12"/>
    </row>
    <row r="25226" spans="1:12" x14ac:dyDescent="0.3">
      <c r="A25226">
        <v>5</v>
      </c>
      <c r="B25226">
        <v>32775</v>
      </c>
      <c r="C25226">
        <v>6</v>
      </c>
      <c r="D25226">
        <v>101001</v>
      </c>
      <c r="E25226" s="46">
        <v>45476</v>
      </c>
      <c r="F25226">
        <v>155370.4</v>
      </c>
      <c r="I25226" t="str">
        <f>INDEX(LedgerMapping[[#All],[Level 3]],MATCH(Actuals[[#This Row],[Sub Ledger]],LedgerMapping[[#All],[Sub Ledger]],0))</f>
        <v>Business to Consumer Revenue</v>
      </c>
      <c r="J25226" s="22">
        <f>YEAR(Actuals[[#This Row],[Date]])</f>
        <v>2024</v>
      </c>
      <c r="K25226" s="22">
        <f>MONTH(Actuals[[#This Row],[Date]])</f>
        <v>7</v>
      </c>
      <c r="L25226" s="12"/>
    </row>
    <row r="25227" spans="1:12" x14ac:dyDescent="0.3">
      <c r="A25227">
        <v>6</v>
      </c>
      <c r="B25227">
        <v>32972</v>
      </c>
      <c r="C25227">
        <v>6</v>
      </c>
      <c r="D25227">
        <v>101001</v>
      </c>
      <c r="E25227" s="46">
        <v>45476</v>
      </c>
      <c r="F25227">
        <v>104323.45</v>
      </c>
      <c r="I25227" t="str">
        <f>INDEX(LedgerMapping[[#All],[Level 3]],MATCH(Actuals[[#This Row],[Sub Ledger]],LedgerMapping[[#All],[Sub Ledger]],0))</f>
        <v>Business to Consumer Revenue</v>
      </c>
      <c r="J25227" s="22">
        <f>YEAR(Actuals[[#This Row],[Date]])</f>
        <v>2024</v>
      </c>
      <c r="K25227" s="22">
        <f>MONTH(Actuals[[#This Row],[Date]])</f>
        <v>7</v>
      </c>
      <c r="L25227" s="12"/>
    </row>
    <row r="25228" spans="1:12" x14ac:dyDescent="0.3">
      <c r="A25228">
        <v>7</v>
      </c>
      <c r="B25228">
        <v>33064</v>
      </c>
      <c r="C25228">
        <v>6</v>
      </c>
      <c r="D25228">
        <v>101001</v>
      </c>
      <c r="E25228" s="46">
        <v>45476</v>
      </c>
      <c r="F25228">
        <v>341593.07</v>
      </c>
      <c r="I25228" t="str">
        <f>INDEX(LedgerMapping[[#All],[Level 3]],MATCH(Actuals[[#This Row],[Sub Ledger]],LedgerMapping[[#All],[Sub Ledger]],0))</f>
        <v>Business to Consumer Revenue</v>
      </c>
      <c r="J25228" s="22">
        <f>YEAR(Actuals[[#This Row],[Date]])</f>
        <v>2024</v>
      </c>
      <c r="K25228" s="22">
        <f>MONTH(Actuals[[#This Row],[Date]])</f>
        <v>7</v>
      </c>
      <c r="L25228" s="12"/>
    </row>
    <row r="25229" spans="1:12" x14ac:dyDescent="0.3">
      <c r="A25229">
        <v>8</v>
      </c>
      <c r="B25229">
        <v>33184</v>
      </c>
      <c r="C25229">
        <v>6</v>
      </c>
      <c r="D25229">
        <v>101001</v>
      </c>
      <c r="E25229" s="46">
        <v>45476</v>
      </c>
      <c r="F25229">
        <v>310515.2928</v>
      </c>
      <c r="I25229" t="str">
        <f>INDEX(LedgerMapping[[#All],[Level 3]],MATCH(Actuals[[#This Row],[Sub Ledger]],LedgerMapping[[#All],[Sub Ledger]],0))</f>
        <v>Business to Consumer Revenue</v>
      </c>
      <c r="J25229" s="22">
        <f>YEAR(Actuals[[#This Row],[Date]])</f>
        <v>2024</v>
      </c>
      <c r="K25229" s="22">
        <f>MONTH(Actuals[[#This Row],[Date]])</f>
        <v>7</v>
      </c>
      <c r="L25229" s="12"/>
    </row>
    <row r="25230" spans="1:12" x14ac:dyDescent="0.3">
      <c r="A25230">
        <v>11</v>
      </c>
      <c r="B25230">
        <v>33358</v>
      </c>
      <c r="C25230">
        <v>6</v>
      </c>
      <c r="D25230">
        <v>101001</v>
      </c>
      <c r="E25230" s="46">
        <v>45476</v>
      </c>
      <c r="F25230">
        <v>40165.530599999998</v>
      </c>
      <c r="I25230" t="str">
        <f>INDEX(LedgerMapping[[#All],[Level 3]],MATCH(Actuals[[#This Row],[Sub Ledger]],LedgerMapping[[#All],[Sub Ledger]],0))</f>
        <v>Business to Consumer Revenue</v>
      </c>
      <c r="J25230" s="22">
        <f>YEAR(Actuals[[#This Row],[Date]])</f>
        <v>2024</v>
      </c>
      <c r="K25230" s="22">
        <f>MONTH(Actuals[[#This Row],[Date]])</f>
        <v>7</v>
      </c>
      <c r="L25230" s="12"/>
    </row>
    <row r="25231" spans="1:12" x14ac:dyDescent="0.3">
      <c r="A25231">
        <v>12</v>
      </c>
      <c r="B25231">
        <v>33478</v>
      </c>
      <c r="C25231">
        <v>6</v>
      </c>
      <c r="D25231">
        <v>101001</v>
      </c>
      <c r="E25231" s="46">
        <v>45476</v>
      </c>
      <c r="F25231">
        <v>99262.522500000006</v>
      </c>
      <c r="I25231" t="str">
        <f>INDEX(LedgerMapping[[#All],[Level 3]],MATCH(Actuals[[#This Row],[Sub Ledger]],LedgerMapping[[#All],[Sub Ledger]],0))</f>
        <v>Business to Consumer Revenue</v>
      </c>
      <c r="J25231" s="22">
        <f>YEAR(Actuals[[#This Row],[Date]])</f>
        <v>2024</v>
      </c>
      <c r="K25231" s="22">
        <f>MONTH(Actuals[[#This Row],[Date]])</f>
        <v>7</v>
      </c>
      <c r="L25231" s="12"/>
    </row>
    <row r="25232" spans="1:12" x14ac:dyDescent="0.3">
      <c r="A25232">
        <v>13</v>
      </c>
      <c r="B25232">
        <v>33594</v>
      </c>
      <c r="C25232">
        <v>6</v>
      </c>
      <c r="D25232">
        <v>101001</v>
      </c>
      <c r="E25232" s="46">
        <v>45476</v>
      </c>
      <c r="F25232">
        <v>98674.626600000003</v>
      </c>
      <c r="I25232" t="str">
        <f>INDEX(LedgerMapping[[#All],[Level 3]],MATCH(Actuals[[#This Row],[Sub Ledger]],LedgerMapping[[#All],[Sub Ledger]],0))</f>
        <v>Business to Consumer Revenue</v>
      </c>
      <c r="J25232" s="22">
        <f>YEAR(Actuals[[#This Row],[Date]])</f>
        <v>2024</v>
      </c>
      <c r="K25232" s="22">
        <f>MONTH(Actuals[[#This Row],[Date]])</f>
        <v>7</v>
      </c>
      <c r="L25232" s="12"/>
    </row>
    <row r="25233" spans="1:12" x14ac:dyDescent="0.3">
      <c r="A25233">
        <v>3</v>
      </c>
      <c r="B25233">
        <v>33687</v>
      </c>
      <c r="C25233">
        <v>6</v>
      </c>
      <c r="D25233">
        <v>101001</v>
      </c>
      <c r="E25233" s="46">
        <v>45507</v>
      </c>
      <c r="F25233">
        <v>142719.23000000001</v>
      </c>
      <c r="I25233" t="str">
        <f>INDEX(LedgerMapping[[#All],[Level 3]],MATCH(Actuals[[#This Row],[Sub Ledger]],LedgerMapping[[#All],[Sub Ledger]],0))</f>
        <v>Business to Consumer Revenue</v>
      </c>
      <c r="J25233" s="22">
        <f>YEAR(Actuals[[#This Row],[Date]])</f>
        <v>2024</v>
      </c>
      <c r="K25233" s="22">
        <f>MONTH(Actuals[[#This Row],[Date]])</f>
        <v>8</v>
      </c>
      <c r="L25233" s="12"/>
    </row>
    <row r="25234" spans="1:12" x14ac:dyDescent="0.3">
      <c r="A25234">
        <v>4</v>
      </c>
      <c r="B25234">
        <v>33807</v>
      </c>
      <c r="C25234">
        <v>6</v>
      </c>
      <c r="D25234">
        <v>101001</v>
      </c>
      <c r="E25234" s="46">
        <v>45507</v>
      </c>
      <c r="F25234">
        <v>251622</v>
      </c>
      <c r="I25234" t="str">
        <f>INDEX(LedgerMapping[[#All],[Level 3]],MATCH(Actuals[[#This Row],[Sub Ledger]],LedgerMapping[[#All],[Sub Ledger]],0))</f>
        <v>Business to Consumer Revenue</v>
      </c>
      <c r="J25234" s="22">
        <f>YEAR(Actuals[[#This Row],[Date]])</f>
        <v>2024</v>
      </c>
      <c r="K25234" s="22">
        <f>MONTH(Actuals[[#This Row],[Date]])</f>
        <v>8</v>
      </c>
      <c r="L25234" s="12"/>
    </row>
    <row r="25235" spans="1:12" x14ac:dyDescent="0.3">
      <c r="A25235">
        <v>5</v>
      </c>
      <c r="B25235">
        <v>33899</v>
      </c>
      <c r="C25235">
        <v>6</v>
      </c>
      <c r="D25235">
        <v>101001</v>
      </c>
      <c r="E25235" s="46">
        <v>45507</v>
      </c>
      <c r="F25235">
        <v>302323.52</v>
      </c>
      <c r="I25235" t="str">
        <f>INDEX(LedgerMapping[[#All],[Level 3]],MATCH(Actuals[[#This Row],[Sub Ledger]],LedgerMapping[[#All],[Sub Ledger]],0))</f>
        <v>Business to Consumer Revenue</v>
      </c>
      <c r="J25235" s="22">
        <f>YEAR(Actuals[[#This Row],[Date]])</f>
        <v>2024</v>
      </c>
      <c r="K25235" s="22">
        <f>MONTH(Actuals[[#This Row],[Date]])</f>
        <v>8</v>
      </c>
      <c r="L25235" s="12"/>
    </row>
    <row r="25236" spans="1:12" x14ac:dyDescent="0.3">
      <c r="A25236">
        <v>6</v>
      </c>
      <c r="B25236">
        <v>34095</v>
      </c>
      <c r="C25236">
        <v>6</v>
      </c>
      <c r="D25236">
        <v>101001</v>
      </c>
      <c r="E25236" s="46">
        <v>45507</v>
      </c>
      <c r="F25236">
        <v>163054.07999999999</v>
      </c>
      <c r="I25236" t="str">
        <f>INDEX(LedgerMapping[[#All],[Level 3]],MATCH(Actuals[[#This Row],[Sub Ledger]],LedgerMapping[[#All],[Sub Ledger]],0))</f>
        <v>Business to Consumer Revenue</v>
      </c>
      <c r="J25236" s="22">
        <f>YEAR(Actuals[[#This Row],[Date]])</f>
        <v>2024</v>
      </c>
      <c r="K25236" s="22">
        <f>MONTH(Actuals[[#This Row],[Date]])</f>
        <v>8</v>
      </c>
      <c r="L25236" s="12"/>
    </row>
    <row r="25237" spans="1:12" x14ac:dyDescent="0.3">
      <c r="A25237">
        <v>7</v>
      </c>
      <c r="B25237">
        <v>34188</v>
      </c>
      <c r="C25237">
        <v>6</v>
      </c>
      <c r="D25237">
        <v>101001</v>
      </c>
      <c r="E25237" s="46">
        <v>45507</v>
      </c>
      <c r="F25237">
        <v>555618.85</v>
      </c>
      <c r="I25237" t="str">
        <f>INDEX(LedgerMapping[[#All],[Level 3]],MATCH(Actuals[[#This Row],[Sub Ledger]],LedgerMapping[[#All],[Sub Ledger]],0))</f>
        <v>Business to Consumer Revenue</v>
      </c>
      <c r="J25237" s="22">
        <f>YEAR(Actuals[[#This Row],[Date]])</f>
        <v>2024</v>
      </c>
      <c r="K25237" s="22">
        <f>MONTH(Actuals[[#This Row],[Date]])</f>
        <v>8</v>
      </c>
      <c r="L25237" s="12"/>
    </row>
    <row r="25238" spans="1:12" x14ac:dyDescent="0.3">
      <c r="A25238">
        <v>8</v>
      </c>
      <c r="B25238">
        <v>34307</v>
      </c>
      <c r="C25238">
        <v>6</v>
      </c>
      <c r="D25238">
        <v>101001</v>
      </c>
      <c r="E25238" s="46">
        <v>45507</v>
      </c>
      <c r="F25238">
        <v>432741.8028</v>
      </c>
      <c r="I25238" t="str">
        <f>INDEX(LedgerMapping[[#All],[Level 3]],MATCH(Actuals[[#This Row],[Sub Ledger]],LedgerMapping[[#All],[Sub Ledger]],0))</f>
        <v>Business to Consumer Revenue</v>
      </c>
      <c r="J25238" s="22">
        <f>YEAR(Actuals[[#This Row],[Date]])</f>
        <v>2024</v>
      </c>
      <c r="K25238" s="22">
        <f>MONTH(Actuals[[#This Row],[Date]])</f>
        <v>8</v>
      </c>
      <c r="L25238" s="12"/>
    </row>
    <row r="25239" spans="1:12" x14ac:dyDescent="0.3">
      <c r="A25239">
        <v>11</v>
      </c>
      <c r="B25239">
        <v>34508</v>
      </c>
      <c r="C25239">
        <v>6</v>
      </c>
      <c r="D25239">
        <v>101001</v>
      </c>
      <c r="E25239" s="46">
        <v>45507</v>
      </c>
      <c r="F25239">
        <v>418951.63799999998</v>
      </c>
      <c r="I25239" t="str">
        <f>INDEX(LedgerMapping[[#All],[Level 3]],MATCH(Actuals[[#This Row],[Sub Ledger]],LedgerMapping[[#All],[Sub Ledger]],0))</f>
        <v>Business to Consumer Revenue</v>
      </c>
      <c r="J25239" s="22">
        <f>YEAR(Actuals[[#This Row],[Date]])</f>
        <v>2024</v>
      </c>
      <c r="K25239" s="22">
        <f>MONTH(Actuals[[#This Row],[Date]])</f>
        <v>8</v>
      </c>
      <c r="L25239" s="12"/>
    </row>
    <row r="25240" spans="1:12" x14ac:dyDescent="0.3">
      <c r="A25240">
        <v>12</v>
      </c>
      <c r="B25240">
        <v>34628</v>
      </c>
      <c r="C25240">
        <v>6</v>
      </c>
      <c r="D25240">
        <v>101001</v>
      </c>
      <c r="E25240" s="46">
        <v>45507</v>
      </c>
      <c r="F25240">
        <v>130539.4924</v>
      </c>
      <c r="I25240" t="str">
        <f>INDEX(LedgerMapping[[#All],[Level 3]],MATCH(Actuals[[#This Row],[Sub Ledger]],LedgerMapping[[#All],[Sub Ledger]],0))</f>
        <v>Business to Consumer Revenue</v>
      </c>
      <c r="J25240" s="22">
        <f>YEAR(Actuals[[#This Row],[Date]])</f>
        <v>2024</v>
      </c>
      <c r="K25240" s="22">
        <f>MONTH(Actuals[[#This Row],[Date]])</f>
        <v>8</v>
      </c>
      <c r="L25240" s="12"/>
    </row>
    <row r="25241" spans="1:12" x14ac:dyDescent="0.3">
      <c r="A25241">
        <v>13</v>
      </c>
      <c r="B25241">
        <v>34744</v>
      </c>
      <c r="C25241">
        <v>6</v>
      </c>
      <c r="D25241">
        <v>101001</v>
      </c>
      <c r="E25241" s="46">
        <v>45507</v>
      </c>
      <c r="F25241">
        <v>129319.90400000001</v>
      </c>
      <c r="I25241" t="str">
        <f>INDEX(LedgerMapping[[#All],[Level 3]],MATCH(Actuals[[#This Row],[Sub Ledger]],LedgerMapping[[#All],[Sub Ledger]],0))</f>
        <v>Business to Consumer Revenue</v>
      </c>
      <c r="J25241" s="22">
        <f>YEAR(Actuals[[#This Row],[Date]])</f>
        <v>2024</v>
      </c>
      <c r="K25241" s="22">
        <f>MONTH(Actuals[[#This Row],[Date]])</f>
        <v>8</v>
      </c>
      <c r="L25241" s="12"/>
    </row>
    <row r="25242" spans="1:12" x14ac:dyDescent="0.3">
      <c r="A25242">
        <v>3</v>
      </c>
      <c r="B25242">
        <v>34837</v>
      </c>
      <c r="C25242">
        <v>6</v>
      </c>
      <c r="D25242">
        <v>101001</v>
      </c>
      <c r="E25242" s="46">
        <v>45536</v>
      </c>
      <c r="F25242">
        <v>233116.1</v>
      </c>
      <c r="I25242" t="str">
        <f>INDEX(LedgerMapping[[#All],[Level 3]],MATCH(Actuals[[#This Row],[Sub Ledger]],LedgerMapping[[#All],[Sub Ledger]],0))</f>
        <v>Business to Consumer Revenue</v>
      </c>
      <c r="J25242" s="22">
        <f>YEAR(Actuals[[#This Row],[Date]])</f>
        <v>2024</v>
      </c>
      <c r="K25242" s="22">
        <f>MONTH(Actuals[[#This Row],[Date]])</f>
        <v>9</v>
      </c>
      <c r="L25242" s="12"/>
    </row>
    <row r="25243" spans="1:12" x14ac:dyDescent="0.3">
      <c r="A25243">
        <v>4</v>
      </c>
      <c r="B25243">
        <v>34957</v>
      </c>
      <c r="C25243">
        <v>6</v>
      </c>
      <c r="D25243">
        <v>101001</v>
      </c>
      <c r="E25243" s="46">
        <v>45536</v>
      </c>
      <c r="F25243">
        <v>344288.23</v>
      </c>
      <c r="I25243" t="str">
        <f>INDEX(LedgerMapping[[#All],[Level 3]],MATCH(Actuals[[#This Row],[Sub Ledger]],LedgerMapping[[#All],[Sub Ledger]],0))</f>
        <v>Business to Consumer Revenue</v>
      </c>
      <c r="J25243" s="22">
        <f>YEAR(Actuals[[#This Row],[Date]])</f>
        <v>2024</v>
      </c>
      <c r="K25243" s="22">
        <f>MONTH(Actuals[[#This Row],[Date]])</f>
        <v>9</v>
      </c>
      <c r="L25243" s="12"/>
    </row>
    <row r="25244" spans="1:12" x14ac:dyDescent="0.3">
      <c r="A25244">
        <v>5</v>
      </c>
      <c r="B25244">
        <v>35050</v>
      </c>
      <c r="C25244">
        <v>6</v>
      </c>
      <c r="D25244">
        <v>101001</v>
      </c>
      <c r="E25244" s="46">
        <v>45536</v>
      </c>
      <c r="F25244">
        <v>236993.68</v>
      </c>
      <c r="I25244" t="str">
        <f>INDEX(LedgerMapping[[#All],[Level 3]],MATCH(Actuals[[#This Row],[Sub Ledger]],LedgerMapping[[#All],[Sub Ledger]],0))</f>
        <v>Business to Consumer Revenue</v>
      </c>
      <c r="J25244" s="22">
        <f>YEAR(Actuals[[#This Row],[Date]])</f>
        <v>2024</v>
      </c>
      <c r="K25244" s="22">
        <f>MONTH(Actuals[[#This Row],[Date]])</f>
        <v>9</v>
      </c>
      <c r="L25244" s="12"/>
    </row>
    <row r="25245" spans="1:12" x14ac:dyDescent="0.3">
      <c r="A25245">
        <v>6</v>
      </c>
      <c r="B25245">
        <v>35247</v>
      </c>
      <c r="C25245">
        <v>6</v>
      </c>
      <c r="D25245">
        <v>101001</v>
      </c>
      <c r="E25245" s="46">
        <v>45536</v>
      </c>
      <c r="F25245">
        <v>163563.75</v>
      </c>
      <c r="I25245" t="str">
        <f>INDEX(LedgerMapping[[#All],[Level 3]],MATCH(Actuals[[#This Row],[Sub Ledger]],LedgerMapping[[#All],[Sub Ledger]],0))</f>
        <v>Business to Consumer Revenue</v>
      </c>
      <c r="J25245" s="22">
        <f>YEAR(Actuals[[#This Row],[Date]])</f>
        <v>2024</v>
      </c>
      <c r="K25245" s="22">
        <f>MONTH(Actuals[[#This Row],[Date]])</f>
        <v>9</v>
      </c>
      <c r="L25245" s="12"/>
    </row>
    <row r="25246" spans="1:12" x14ac:dyDescent="0.3">
      <c r="A25246">
        <v>7</v>
      </c>
      <c r="B25246">
        <v>35340</v>
      </c>
      <c r="C25246">
        <v>6</v>
      </c>
      <c r="D25246">
        <v>101001</v>
      </c>
      <c r="E25246" s="46">
        <v>45536</v>
      </c>
      <c r="F25246">
        <v>380043.28</v>
      </c>
      <c r="I25246" t="str">
        <f>INDEX(LedgerMapping[[#All],[Level 3]],MATCH(Actuals[[#This Row],[Sub Ledger]],LedgerMapping[[#All],[Sub Ledger]],0))</f>
        <v>Business to Consumer Revenue</v>
      </c>
      <c r="J25246" s="22">
        <f>YEAR(Actuals[[#This Row],[Date]])</f>
        <v>2024</v>
      </c>
      <c r="K25246" s="22">
        <f>MONTH(Actuals[[#This Row],[Date]])</f>
        <v>9</v>
      </c>
      <c r="L25246" s="12"/>
    </row>
    <row r="25247" spans="1:12" x14ac:dyDescent="0.3">
      <c r="A25247">
        <v>8</v>
      </c>
      <c r="B25247">
        <v>35460</v>
      </c>
      <c r="C25247">
        <v>6</v>
      </c>
      <c r="D25247">
        <v>101001</v>
      </c>
      <c r="E25247" s="46">
        <v>45536</v>
      </c>
      <c r="F25247">
        <v>591500.11200000008</v>
      </c>
      <c r="I25247" t="str">
        <f>INDEX(LedgerMapping[[#All],[Level 3]],MATCH(Actuals[[#This Row],[Sub Ledger]],LedgerMapping[[#All],[Sub Ledger]],0))</f>
        <v>Business to Consumer Revenue</v>
      </c>
      <c r="J25247" s="22">
        <f>YEAR(Actuals[[#This Row],[Date]])</f>
        <v>2024</v>
      </c>
      <c r="K25247" s="22">
        <f>MONTH(Actuals[[#This Row],[Date]])</f>
        <v>9</v>
      </c>
      <c r="L25247" s="12"/>
    </row>
    <row r="25248" spans="1:12" x14ac:dyDescent="0.3">
      <c r="A25248">
        <v>11</v>
      </c>
      <c r="B25248">
        <v>35660</v>
      </c>
      <c r="C25248">
        <v>6</v>
      </c>
      <c r="D25248">
        <v>101001</v>
      </c>
      <c r="E25248" s="46">
        <v>45536</v>
      </c>
      <c r="F25248">
        <v>80386.121899999998</v>
      </c>
      <c r="I25248" t="str">
        <f>INDEX(LedgerMapping[[#All],[Level 3]],MATCH(Actuals[[#This Row],[Sub Ledger]],LedgerMapping[[#All],[Sub Ledger]],0))</f>
        <v>Business to Consumer Revenue</v>
      </c>
      <c r="J25248" s="22">
        <f>YEAR(Actuals[[#This Row],[Date]])</f>
        <v>2024</v>
      </c>
      <c r="K25248" s="22">
        <f>MONTH(Actuals[[#This Row],[Date]])</f>
        <v>9</v>
      </c>
      <c r="L25248" s="12"/>
    </row>
    <row r="25249" spans="1:12" x14ac:dyDescent="0.3">
      <c r="A25249">
        <v>12</v>
      </c>
      <c r="B25249">
        <v>35779</v>
      </c>
      <c r="C25249">
        <v>6</v>
      </c>
      <c r="D25249">
        <v>101001</v>
      </c>
      <c r="E25249" s="46">
        <v>45536</v>
      </c>
      <c r="F25249">
        <v>136419.32</v>
      </c>
      <c r="I25249" t="str">
        <f>INDEX(LedgerMapping[[#All],[Level 3]],MATCH(Actuals[[#This Row],[Sub Ledger]],LedgerMapping[[#All],[Sub Ledger]],0))</f>
        <v>Business to Consumer Revenue</v>
      </c>
      <c r="J25249" s="22">
        <f>YEAR(Actuals[[#This Row],[Date]])</f>
        <v>2024</v>
      </c>
      <c r="K25249" s="22">
        <f>MONTH(Actuals[[#This Row],[Date]])</f>
        <v>9</v>
      </c>
      <c r="L25249" s="12"/>
    </row>
    <row r="25250" spans="1:12" x14ac:dyDescent="0.3">
      <c r="A25250">
        <v>13</v>
      </c>
      <c r="B25250">
        <v>35896</v>
      </c>
      <c r="C25250">
        <v>6</v>
      </c>
      <c r="D25250">
        <v>101001</v>
      </c>
      <c r="E25250" s="46">
        <v>45536</v>
      </c>
      <c r="F25250">
        <v>332832.80650000001</v>
      </c>
      <c r="I25250" t="str">
        <f>INDEX(LedgerMapping[[#All],[Level 3]],MATCH(Actuals[[#This Row],[Sub Ledger]],LedgerMapping[[#All],[Sub Ledger]],0))</f>
        <v>Business to Consumer Revenue</v>
      </c>
      <c r="J25250" s="22">
        <f>YEAR(Actuals[[#This Row],[Date]])</f>
        <v>2024</v>
      </c>
      <c r="K25250" s="22">
        <f>MONTH(Actuals[[#This Row],[Date]])</f>
        <v>9</v>
      </c>
      <c r="L25250" s="12"/>
    </row>
    <row r="25251" spans="1:12" x14ac:dyDescent="0.3">
      <c r="A25251">
        <v>3</v>
      </c>
      <c r="B25251">
        <v>35988</v>
      </c>
      <c r="C25251">
        <v>6</v>
      </c>
      <c r="D25251">
        <v>101001</v>
      </c>
      <c r="E25251" s="46">
        <v>45567</v>
      </c>
      <c r="F25251">
        <v>182403.26</v>
      </c>
      <c r="I25251" t="str">
        <f>INDEX(LedgerMapping[[#All],[Level 3]],MATCH(Actuals[[#This Row],[Sub Ledger]],LedgerMapping[[#All],[Sub Ledger]],0))</f>
        <v>Business to Consumer Revenue</v>
      </c>
      <c r="J25251" s="22">
        <f>YEAR(Actuals[[#This Row],[Date]])</f>
        <v>2024</v>
      </c>
      <c r="K25251" s="22">
        <f>MONTH(Actuals[[#This Row],[Date]])</f>
        <v>10</v>
      </c>
      <c r="L25251" s="12"/>
    </row>
    <row r="25252" spans="1:12" x14ac:dyDescent="0.3">
      <c r="A25252">
        <v>4</v>
      </c>
      <c r="B25252">
        <v>36107</v>
      </c>
      <c r="C25252">
        <v>6</v>
      </c>
      <c r="D25252">
        <v>101001</v>
      </c>
      <c r="E25252" s="46">
        <v>45567</v>
      </c>
      <c r="F25252">
        <v>369871.68</v>
      </c>
      <c r="I25252" t="str">
        <f>INDEX(LedgerMapping[[#All],[Level 3]],MATCH(Actuals[[#This Row],[Sub Ledger]],LedgerMapping[[#All],[Sub Ledger]],0))</f>
        <v>Business to Consumer Revenue</v>
      </c>
      <c r="J25252" s="22">
        <f>YEAR(Actuals[[#This Row],[Date]])</f>
        <v>2024</v>
      </c>
      <c r="K25252" s="22">
        <f>MONTH(Actuals[[#This Row],[Date]])</f>
        <v>10</v>
      </c>
      <c r="L25252" s="12"/>
    </row>
    <row r="25253" spans="1:12" x14ac:dyDescent="0.3">
      <c r="A25253">
        <v>5</v>
      </c>
      <c r="B25253">
        <v>36200</v>
      </c>
      <c r="C25253">
        <v>6</v>
      </c>
      <c r="D25253">
        <v>101001</v>
      </c>
      <c r="E25253" s="46">
        <v>45567</v>
      </c>
      <c r="F25253">
        <v>179402.56</v>
      </c>
      <c r="I25253" t="str">
        <f>INDEX(LedgerMapping[[#All],[Level 3]],MATCH(Actuals[[#This Row],[Sub Ledger]],LedgerMapping[[#All],[Sub Ledger]],0))</f>
        <v>Business to Consumer Revenue</v>
      </c>
      <c r="J25253" s="22">
        <f>YEAR(Actuals[[#This Row],[Date]])</f>
        <v>2024</v>
      </c>
      <c r="K25253" s="22">
        <f>MONTH(Actuals[[#This Row],[Date]])</f>
        <v>10</v>
      </c>
      <c r="L25253" s="12"/>
    </row>
    <row r="25254" spans="1:12" x14ac:dyDescent="0.3">
      <c r="A25254">
        <v>6</v>
      </c>
      <c r="B25254">
        <v>36397</v>
      </c>
      <c r="C25254">
        <v>6</v>
      </c>
      <c r="D25254">
        <v>101001</v>
      </c>
      <c r="E25254" s="46">
        <v>45567</v>
      </c>
      <c r="F25254">
        <v>117589.5</v>
      </c>
      <c r="I25254" t="str">
        <f>INDEX(LedgerMapping[[#All],[Level 3]],MATCH(Actuals[[#This Row],[Sub Ledger]],LedgerMapping[[#All],[Sub Ledger]],0))</f>
        <v>Business to Consumer Revenue</v>
      </c>
      <c r="J25254" s="22">
        <f>YEAR(Actuals[[#This Row],[Date]])</f>
        <v>2024</v>
      </c>
      <c r="K25254" s="22">
        <f>MONTH(Actuals[[#This Row],[Date]])</f>
        <v>10</v>
      </c>
      <c r="L25254" s="12"/>
    </row>
    <row r="25255" spans="1:12" x14ac:dyDescent="0.3">
      <c r="A25255">
        <v>7</v>
      </c>
      <c r="B25255">
        <v>36490</v>
      </c>
      <c r="C25255">
        <v>6</v>
      </c>
      <c r="D25255">
        <v>101001</v>
      </c>
      <c r="E25255" s="46">
        <v>45567</v>
      </c>
      <c r="F25255">
        <v>432226.08</v>
      </c>
      <c r="I25255" t="str">
        <f>INDEX(LedgerMapping[[#All],[Level 3]],MATCH(Actuals[[#This Row],[Sub Ledger]],LedgerMapping[[#All],[Sub Ledger]],0))</f>
        <v>Business to Consumer Revenue</v>
      </c>
      <c r="J25255" s="22">
        <f>YEAR(Actuals[[#This Row],[Date]])</f>
        <v>2024</v>
      </c>
      <c r="K25255" s="22">
        <f>MONTH(Actuals[[#This Row],[Date]])</f>
        <v>10</v>
      </c>
      <c r="L25255" s="12"/>
    </row>
    <row r="25256" spans="1:12" x14ac:dyDescent="0.3">
      <c r="A25256">
        <v>8</v>
      </c>
      <c r="B25256">
        <v>36610</v>
      </c>
      <c r="C25256">
        <v>6</v>
      </c>
      <c r="D25256">
        <v>101001</v>
      </c>
      <c r="E25256" s="46">
        <v>45567</v>
      </c>
      <c r="F25256">
        <v>538231.33880000003</v>
      </c>
      <c r="I25256" t="str">
        <f>INDEX(LedgerMapping[[#All],[Level 3]],MATCH(Actuals[[#This Row],[Sub Ledger]],LedgerMapping[[#All],[Sub Ledger]],0))</f>
        <v>Business to Consumer Revenue</v>
      </c>
      <c r="J25256" s="22">
        <f>YEAR(Actuals[[#This Row],[Date]])</f>
        <v>2024</v>
      </c>
      <c r="K25256" s="22">
        <f>MONTH(Actuals[[#This Row],[Date]])</f>
        <v>10</v>
      </c>
      <c r="L25256" s="12"/>
    </row>
    <row r="25257" spans="1:12" x14ac:dyDescent="0.3">
      <c r="A25257">
        <v>11</v>
      </c>
      <c r="B25257">
        <v>36809</v>
      </c>
      <c r="C25257">
        <v>6</v>
      </c>
      <c r="D25257">
        <v>101001</v>
      </c>
      <c r="E25257" s="46">
        <v>45567</v>
      </c>
      <c r="F25257">
        <v>53875.535999999993</v>
      </c>
      <c r="I25257" t="str">
        <f>INDEX(LedgerMapping[[#All],[Level 3]],MATCH(Actuals[[#This Row],[Sub Ledger]],LedgerMapping[[#All],[Sub Ledger]],0))</f>
        <v>Business to Consumer Revenue</v>
      </c>
      <c r="J25257" s="22">
        <f>YEAR(Actuals[[#This Row],[Date]])</f>
        <v>2024</v>
      </c>
      <c r="K25257" s="22">
        <f>MONTH(Actuals[[#This Row],[Date]])</f>
        <v>10</v>
      </c>
      <c r="L25257" s="12"/>
    </row>
    <row r="25258" spans="1:12" x14ac:dyDescent="0.3">
      <c r="A25258">
        <v>12</v>
      </c>
      <c r="B25258">
        <v>36928</v>
      </c>
      <c r="C25258">
        <v>6</v>
      </c>
      <c r="D25258">
        <v>101001</v>
      </c>
      <c r="E25258" s="46">
        <v>45567</v>
      </c>
      <c r="F25258">
        <v>165300.712</v>
      </c>
      <c r="I25258" t="str">
        <f>INDEX(LedgerMapping[[#All],[Level 3]],MATCH(Actuals[[#This Row],[Sub Ledger]],LedgerMapping[[#All],[Sub Ledger]],0))</f>
        <v>Business to Consumer Revenue</v>
      </c>
      <c r="J25258" s="22">
        <f>YEAR(Actuals[[#This Row],[Date]])</f>
        <v>2024</v>
      </c>
      <c r="K25258" s="22">
        <f>MONTH(Actuals[[#This Row],[Date]])</f>
        <v>10</v>
      </c>
      <c r="L25258" s="12"/>
    </row>
    <row r="25259" spans="1:12" x14ac:dyDescent="0.3">
      <c r="A25259">
        <v>13</v>
      </c>
      <c r="B25259">
        <v>37044</v>
      </c>
      <c r="C25259">
        <v>6</v>
      </c>
      <c r="D25259">
        <v>101001</v>
      </c>
      <c r="E25259" s="46">
        <v>45567</v>
      </c>
      <c r="F25259">
        <v>95408.443900000013</v>
      </c>
      <c r="I25259" t="str">
        <f>INDEX(LedgerMapping[[#All],[Level 3]],MATCH(Actuals[[#This Row],[Sub Ledger]],LedgerMapping[[#All],[Sub Ledger]],0))</f>
        <v>Business to Consumer Revenue</v>
      </c>
      <c r="J25259" s="22">
        <f>YEAR(Actuals[[#This Row],[Date]])</f>
        <v>2024</v>
      </c>
      <c r="K25259" s="22">
        <f>MONTH(Actuals[[#This Row],[Date]])</f>
        <v>10</v>
      </c>
      <c r="L25259" s="12"/>
    </row>
    <row r="25260" spans="1:12" x14ac:dyDescent="0.3">
      <c r="A25260">
        <v>3</v>
      </c>
      <c r="B25260">
        <v>37137</v>
      </c>
      <c r="C25260">
        <v>6</v>
      </c>
      <c r="D25260">
        <v>101001</v>
      </c>
      <c r="E25260" s="46">
        <v>45597</v>
      </c>
      <c r="F25260">
        <v>191186.25</v>
      </c>
      <c r="I25260" t="str">
        <f>INDEX(LedgerMapping[[#All],[Level 3]],MATCH(Actuals[[#This Row],[Sub Ledger]],LedgerMapping[[#All],[Sub Ledger]],0))</f>
        <v>Business to Consumer Revenue</v>
      </c>
      <c r="J25260" s="22">
        <f>YEAR(Actuals[[#This Row],[Date]])</f>
        <v>2024</v>
      </c>
      <c r="K25260" s="22">
        <f>MONTH(Actuals[[#This Row],[Date]])</f>
        <v>11</v>
      </c>
      <c r="L25260" s="12"/>
    </row>
    <row r="25261" spans="1:12" x14ac:dyDescent="0.3">
      <c r="A25261">
        <v>4</v>
      </c>
      <c r="B25261">
        <v>37257</v>
      </c>
      <c r="C25261">
        <v>6</v>
      </c>
      <c r="D25261">
        <v>101001</v>
      </c>
      <c r="E25261" s="46">
        <v>45597</v>
      </c>
      <c r="F25261">
        <v>331955.12</v>
      </c>
      <c r="I25261" t="str">
        <f>INDEX(LedgerMapping[[#All],[Level 3]],MATCH(Actuals[[#This Row],[Sub Ledger]],LedgerMapping[[#All],[Sub Ledger]],0))</f>
        <v>Business to Consumer Revenue</v>
      </c>
      <c r="J25261" s="22">
        <f>YEAR(Actuals[[#This Row],[Date]])</f>
        <v>2024</v>
      </c>
      <c r="K25261" s="22">
        <f>MONTH(Actuals[[#This Row],[Date]])</f>
        <v>11</v>
      </c>
      <c r="L25261" s="12"/>
    </row>
    <row r="25262" spans="1:12" x14ac:dyDescent="0.3">
      <c r="A25262">
        <v>5</v>
      </c>
      <c r="B25262">
        <v>37350</v>
      </c>
      <c r="C25262">
        <v>6</v>
      </c>
      <c r="D25262">
        <v>101001</v>
      </c>
      <c r="E25262" s="46">
        <v>45597</v>
      </c>
      <c r="F25262">
        <v>291340</v>
      </c>
      <c r="I25262" t="str">
        <f>INDEX(LedgerMapping[[#All],[Level 3]],MATCH(Actuals[[#This Row],[Sub Ledger]],LedgerMapping[[#All],[Sub Ledger]],0))</f>
        <v>Business to Consumer Revenue</v>
      </c>
      <c r="J25262" s="22">
        <f>YEAR(Actuals[[#This Row],[Date]])</f>
        <v>2024</v>
      </c>
      <c r="K25262" s="22">
        <f>MONTH(Actuals[[#This Row],[Date]])</f>
        <v>11</v>
      </c>
      <c r="L25262" s="12"/>
    </row>
    <row r="25263" spans="1:12" x14ac:dyDescent="0.3">
      <c r="A25263">
        <v>6</v>
      </c>
      <c r="B25263">
        <v>37547</v>
      </c>
      <c r="C25263">
        <v>6</v>
      </c>
      <c r="D25263">
        <v>101001</v>
      </c>
      <c r="E25263" s="46">
        <v>45597</v>
      </c>
      <c r="F25263">
        <v>237431.25</v>
      </c>
      <c r="I25263" t="str">
        <f>INDEX(LedgerMapping[[#All],[Level 3]],MATCH(Actuals[[#This Row],[Sub Ledger]],LedgerMapping[[#All],[Sub Ledger]],0))</f>
        <v>Business to Consumer Revenue</v>
      </c>
      <c r="J25263" s="22">
        <f>YEAR(Actuals[[#This Row],[Date]])</f>
        <v>2024</v>
      </c>
      <c r="K25263" s="22">
        <f>MONTH(Actuals[[#This Row],[Date]])</f>
        <v>11</v>
      </c>
      <c r="L25263" s="12"/>
    </row>
    <row r="25264" spans="1:12" x14ac:dyDescent="0.3">
      <c r="A25264">
        <v>7</v>
      </c>
      <c r="B25264">
        <v>37639</v>
      </c>
      <c r="C25264">
        <v>6</v>
      </c>
      <c r="D25264">
        <v>101001</v>
      </c>
      <c r="E25264" s="46">
        <v>45597</v>
      </c>
      <c r="F25264">
        <v>594004.31999999995</v>
      </c>
      <c r="I25264" t="str">
        <f>INDEX(LedgerMapping[[#All],[Level 3]],MATCH(Actuals[[#This Row],[Sub Ledger]],LedgerMapping[[#All],[Sub Ledger]],0))</f>
        <v>Business to Consumer Revenue</v>
      </c>
      <c r="J25264" s="22">
        <f>YEAR(Actuals[[#This Row],[Date]])</f>
        <v>2024</v>
      </c>
      <c r="K25264" s="22">
        <f>MONTH(Actuals[[#This Row],[Date]])</f>
        <v>11</v>
      </c>
      <c r="L25264" s="12"/>
    </row>
    <row r="25265" spans="1:12" x14ac:dyDescent="0.3">
      <c r="A25265">
        <v>8</v>
      </c>
      <c r="B25265">
        <v>37759</v>
      </c>
      <c r="C25265">
        <v>6</v>
      </c>
      <c r="D25265">
        <v>101001</v>
      </c>
      <c r="E25265" s="46">
        <v>45597</v>
      </c>
      <c r="F25265">
        <v>560800.56239999994</v>
      </c>
      <c r="I25265" t="str">
        <f>INDEX(LedgerMapping[[#All],[Level 3]],MATCH(Actuals[[#This Row],[Sub Ledger]],LedgerMapping[[#All],[Sub Ledger]],0))</f>
        <v>Business to Consumer Revenue</v>
      </c>
      <c r="J25265" s="22">
        <f>YEAR(Actuals[[#This Row],[Date]])</f>
        <v>2024</v>
      </c>
      <c r="K25265" s="22">
        <f>MONTH(Actuals[[#This Row],[Date]])</f>
        <v>11</v>
      </c>
      <c r="L25265" s="12"/>
    </row>
    <row r="25266" spans="1:12" x14ac:dyDescent="0.3">
      <c r="A25266">
        <v>11</v>
      </c>
      <c r="B25266">
        <v>37959</v>
      </c>
      <c r="C25266">
        <v>6</v>
      </c>
      <c r="D25266">
        <v>101001</v>
      </c>
      <c r="E25266" s="46">
        <v>45597</v>
      </c>
      <c r="F25266">
        <v>562661.15760000004</v>
      </c>
      <c r="I25266" t="str">
        <f>INDEX(LedgerMapping[[#All],[Level 3]],MATCH(Actuals[[#This Row],[Sub Ledger]],LedgerMapping[[#All],[Sub Ledger]],0))</f>
        <v>Business to Consumer Revenue</v>
      </c>
      <c r="J25266" s="22">
        <f>YEAR(Actuals[[#This Row],[Date]])</f>
        <v>2024</v>
      </c>
      <c r="K25266" s="22">
        <f>MONTH(Actuals[[#This Row],[Date]])</f>
        <v>11</v>
      </c>
      <c r="L25266" s="12"/>
    </row>
    <row r="25267" spans="1:12" x14ac:dyDescent="0.3">
      <c r="A25267">
        <v>12</v>
      </c>
      <c r="B25267">
        <v>38079</v>
      </c>
      <c r="C25267">
        <v>6</v>
      </c>
      <c r="D25267">
        <v>101001</v>
      </c>
      <c r="E25267" s="46">
        <v>45597</v>
      </c>
      <c r="F25267">
        <v>175978.07239999998</v>
      </c>
      <c r="I25267" t="str">
        <f>INDEX(LedgerMapping[[#All],[Level 3]],MATCH(Actuals[[#This Row],[Sub Ledger]],LedgerMapping[[#All],[Sub Ledger]],0))</f>
        <v>Business to Consumer Revenue</v>
      </c>
      <c r="J25267" s="22">
        <f>YEAR(Actuals[[#This Row],[Date]])</f>
        <v>2024</v>
      </c>
      <c r="K25267" s="22">
        <f>MONTH(Actuals[[#This Row],[Date]])</f>
        <v>11</v>
      </c>
      <c r="L25267" s="12"/>
    </row>
    <row r="25268" spans="1:12" x14ac:dyDescent="0.3">
      <c r="A25268">
        <v>13</v>
      </c>
      <c r="B25268">
        <v>38194</v>
      </c>
      <c r="C25268">
        <v>6</v>
      </c>
      <c r="D25268">
        <v>101001</v>
      </c>
      <c r="E25268" s="46">
        <v>45597</v>
      </c>
      <c r="F25268">
        <v>190929.375</v>
      </c>
      <c r="I25268" t="str">
        <f>INDEX(LedgerMapping[[#All],[Level 3]],MATCH(Actuals[[#This Row],[Sub Ledger]],LedgerMapping[[#All],[Sub Ledger]],0))</f>
        <v>Business to Consumer Revenue</v>
      </c>
      <c r="J25268" s="22">
        <f>YEAR(Actuals[[#This Row],[Date]])</f>
        <v>2024</v>
      </c>
      <c r="K25268" s="22">
        <f>MONTH(Actuals[[#This Row],[Date]])</f>
        <v>11</v>
      </c>
      <c r="L25268" s="12"/>
    </row>
    <row r="25269" spans="1:12" x14ac:dyDescent="0.3">
      <c r="A25269">
        <v>3</v>
      </c>
      <c r="B25269">
        <v>38287</v>
      </c>
      <c r="C25269">
        <v>6</v>
      </c>
      <c r="D25269">
        <v>101001</v>
      </c>
      <c r="E25269" s="46">
        <v>45628</v>
      </c>
      <c r="F25269">
        <v>289370.44</v>
      </c>
      <c r="I25269" t="str">
        <f>INDEX(LedgerMapping[[#All],[Level 3]],MATCH(Actuals[[#This Row],[Sub Ledger]],LedgerMapping[[#All],[Sub Ledger]],0))</f>
        <v>Business to Consumer Revenue</v>
      </c>
      <c r="J25269" s="22">
        <f>YEAR(Actuals[[#This Row],[Date]])</f>
        <v>2024</v>
      </c>
      <c r="K25269" s="22">
        <f>MONTH(Actuals[[#This Row],[Date]])</f>
        <v>12</v>
      </c>
      <c r="L25269" s="12"/>
    </row>
    <row r="25270" spans="1:12" x14ac:dyDescent="0.3">
      <c r="A25270">
        <v>4</v>
      </c>
      <c r="B25270">
        <v>38407</v>
      </c>
      <c r="C25270">
        <v>6</v>
      </c>
      <c r="D25270">
        <v>101001</v>
      </c>
      <c r="E25270" s="46">
        <v>45628</v>
      </c>
      <c r="F25270">
        <v>394050</v>
      </c>
      <c r="I25270" t="str">
        <f>INDEX(LedgerMapping[[#All],[Level 3]],MATCH(Actuals[[#This Row],[Sub Ledger]],LedgerMapping[[#All],[Sub Ledger]],0))</f>
        <v>Business to Consumer Revenue</v>
      </c>
      <c r="J25270" s="22">
        <f>YEAR(Actuals[[#This Row],[Date]])</f>
        <v>2024</v>
      </c>
      <c r="K25270" s="22">
        <f>MONTH(Actuals[[#This Row],[Date]])</f>
        <v>12</v>
      </c>
      <c r="L25270" s="12"/>
    </row>
    <row r="25271" spans="1:12" x14ac:dyDescent="0.3">
      <c r="A25271">
        <v>5</v>
      </c>
      <c r="B25271">
        <v>38500</v>
      </c>
      <c r="C25271">
        <v>6</v>
      </c>
      <c r="D25271">
        <v>101001</v>
      </c>
      <c r="E25271" s="46">
        <v>45628</v>
      </c>
      <c r="F25271">
        <v>341648.88</v>
      </c>
      <c r="I25271" t="str">
        <f>INDEX(LedgerMapping[[#All],[Level 3]],MATCH(Actuals[[#This Row],[Sub Ledger]],LedgerMapping[[#All],[Sub Ledger]],0))</f>
        <v>Business to Consumer Revenue</v>
      </c>
      <c r="J25271" s="22">
        <f>YEAR(Actuals[[#This Row],[Date]])</f>
        <v>2024</v>
      </c>
      <c r="K25271" s="22">
        <f>MONTH(Actuals[[#This Row],[Date]])</f>
        <v>12</v>
      </c>
      <c r="L25271" s="12"/>
    </row>
    <row r="25272" spans="1:12" x14ac:dyDescent="0.3">
      <c r="A25272">
        <v>6</v>
      </c>
      <c r="B25272">
        <v>38697</v>
      </c>
      <c r="C25272">
        <v>6</v>
      </c>
      <c r="D25272">
        <v>101001</v>
      </c>
      <c r="E25272" s="46">
        <v>45628</v>
      </c>
      <c r="F25272">
        <v>207007.6</v>
      </c>
      <c r="I25272" t="str">
        <f>INDEX(LedgerMapping[[#All],[Level 3]],MATCH(Actuals[[#This Row],[Sub Ledger]],LedgerMapping[[#All],[Sub Ledger]],0))</f>
        <v>Business to Consumer Revenue</v>
      </c>
      <c r="J25272" s="22">
        <f>YEAR(Actuals[[#This Row],[Date]])</f>
        <v>2024</v>
      </c>
      <c r="K25272" s="22">
        <f>MONTH(Actuals[[#This Row],[Date]])</f>
        <v>12</v>
      </c>
      <c r="L25272" s="12"/>
    </row>
    <row r="25273" spans="1:12" x14ac:dyDescent="0.3">
      <c r="A25273">
        <v>7</v>
      </c>
      <c r="B25273">
        <v>38790</v>
      </c>
      <c r="C25273">
        <v>6</v>
      </c>
      <c r="D25273">
        <v>101001</v>
      </c>
      <c r="E25273" s="46">
        <v>45628</v>
      </c>
      <c r="F25273">
        <v>519179.31</v>
      </c>
      <c r="I25273" t="str">
        <f>INDEX(LedgerMapping[[#All],[Level 3]],MATCH(Actuals[[#This Row],[Sub Ledger]],LedgerMapping[[#All],[Sub Ledger]],0))</f>
        <v>Business to Consumer Revenue</v>
      </c>
      <c r="J25273" s="22">
        <f>YEAR(Actuals[[#This Row],[Date]])</f>
        <v>2024</v>
      </c>
      <c r="K25273" s="22">
        <f>MONTH(Actuals[[#This Row],[Date]])</f>
        <v>12</v>
      </c>
      <c r="L25273" s="12"/>
    </row>
    <row r="25274" spans="1:12" x14ac:dyDescent="0.3">
      <c r="A25274">
        <v>8</v>
      </c>
      <c r="B25274">
        <v>38910</v>
      </c>
      <c r="C25274">
        <v>6</v>
      </c>
      <c r="D25274">
        <v>101001</v>
      </c>
      <c r="E25274" s="46">
        <v>45628</v>
      </c>
      <c r="F25274">
        <v>763491.97510000004</v>
      </c>
      <c r="I25274" t="str">
        <f>INDEX(LedgerMapping[[#All],[Level 3]],MATCH(Actuals[[#This Row],[Sub Ledger]],LedgerMapping[[#All],[Sub Ledger]],0))</f>
        <v>Business to Consumer Revenue</v>
      </c>
      <c r="J25274" s="22">
        <f>YEAR(Actuals[[#This Row],[Date]])</f>
        <v>2024</v>
      </c>
      <c r="K25274" s="22">
        <f>MONTH(Actuals[[#This Row],[Date]])</f>
        <v>12</v>
      </c>
      <c r="L25274" s="12"/>
    </row>
    <row r="25275" spans="1:12" x14ac:dyDescent="0.3">
      <c r="A25275">
        <v>11</v>
      </c>
      <c r="B25275">
        <v>39111</v>
      </c>
      <c r="C25275">
        <v>6</v>
      </c>
      <c r="D25275">
        <v>101001</v>
      </c>
      <c r="E25275" s="46">
        <v>45628</v>
      </c>
      <c r="F25275">
        <v>119193.45359999999</v>
      </c>
      <c r="I25275" t="str">
        <f>INDEX(LedgerMapping[[#All],[Level 3]],MATCH(Actuals[[#This Row],[Sub Ledger]],LedgerMapping[[#All],[Sub Ledger]],0))</f>
        <v>Business to Consumer Revenue</v>
      </c>
      <c r="J25275" s="22">
        <f>YEAR(Actuals[[#This Row],[Date]])</f>
        <v>2024</v>
      </c>
      <c r="K25275" s="22">
        <f>MONTH(Actuals[[#This Row],[Date]])</f>
        <v>12</v>
      </c>
      <c r="L25275" s="12"/>
    </row>
    <row r="25276" spans="1:12" x14ac:dyDescent="0.3">
      <c r="A25276">
        <v>12</v>
      </c>
      <c r="B25276">
        <v>39231</v>
      </c>
      <c r="C25276">
        <v>6</v>
      </c>
      <c r="D25276">
        <v>101001</v>
      </c>
      <c r="E25276" s="46">
        <v>45628</v>
      </c>
      <c r="F25276">
        <v>135746.35620000001</v>
      </c>
      <c r="I25276" t="str">
        <f>INDEX(LedgerMapping[[#All],[Level 3]],MATCH(Actuals[[#This Row],[Sub Ledger]],LedgerMapping[[#All],[Sub Ledger]],0))</f>
        <v>Business to Consumer Revenue</v>
      </c>
      <c r="J25276" s="22">
        <f>YEAR(Actuals[[#This Row],[Date]])</f>
        <v>2024</v>
      </c>
      <c r="K25276" s="22">
        <f>MONTH(Actuals[[#This Row],[Date]])</f>
        <v>12</v>
      </c>
      <c r="L25276" s="12"/>
    </row>
    <row r="25277" spans="1:12" x14ac:dyDescent="0.3">
      <c r="A25277">
        <v>13</v>
      </c>
      <c r="B25277">
        <v>39348</v>
      </c>
      <c r="C25277">
        <v>6</v>
      </c>
      <c r="D25277">
        <v>101001</v>
      </c>
      <c r="E25277" s="46">
        <v>45628</v>
      </c>
      <c r="F25277">
        <v>345994.076</v>
      </c>
      <c r="I25277" t="str">
        <f>INDEX(LedgerMapping[[#All],[Level 3]],MATCH(Actuals[[#This Row],[Sub Ledger]],LedgerMapping[[#All],[Sub Ledger]],0))</f>
        <v>Business to Consumer Revenue</v>
      </c>
      <c r="J25277" s="22">
        <f>YEAR(Actuals[[#This Row],[Date]])</f>
        <v>2024</v>
      </c>
      <c r="K25277" s="22">
        <f>MONTH(Actuals[[#This Row],[Date]])</f>
        <v>12</v>
      </c>
      <c r="L25277" s="12"/>
    </row>
    <row r="25278" spans="1:12" x14ac:dyDescent="0.3">
      <c r="A25278">
        <v>8</v>
      </c>
      <c r="B25278">
        <v>27468</v>
      </c>
      <c r="C25278">
        <v>6</v>
      </c>
      <c r="D25278">
        <v>53000</v>
      </c>
      <c r="E25278" s="46">
        <v>45350</v>
      </c>
      <c r="F25278">
        <v>-32372.800800000001</v>
      </c>
      <c r="I25278" t="str">
        <f>INDEX(LedgerMapping[[#All],[Level 3]],MATCH(Actuals[[#This Row],[Sub Ledger]],LedgerMapping[[#All],[Sub Ledger]],0))</f>
        <v>Standard Returns</v>
      </c>
      <c r="J25278" s="22">
        <f>YEAR(Actuals[[#This Row],[Date]])</f>
        <v>2024</v>
      </c>
      <c r="K25278" s="22">
        <f>MONTH(Actuals[[#This Row],[Date]])</f>
        <v>2</v>
      </c>
    </row>
    <row r="25279" spans="1:12" x14ac:dyDescent="0.3">
      <c r="A25279">
        <v>8</v>
      </c>
      <c r="B25279">
        <v>27469</v>
      </c>
      <c r="C25279">
        <v>6</v>
      </c>
      <c r="D25279">
        <v>54000</v>
      </c>
      <c r="E25279" s="46">
        <v>45350</v>
      </c>
      <c r="F25279">
        <v>-21146.9643</v>
      </c>
      <c r="I25279" t="str">
        <f>INDEX(LedgerMapping[[#All],[Level 3]],MATCH(Actuals[[#This Row],[Sub Ledger]],LedgerMapping[[#All],[Sub Ledger]],0))</f>
        <v>Standard Discount</v>
      </c>
      <c r="J25279" s="22">
        <f>YEAR(Actuals[[#This Row],[Date]])</f>
        <v>2024</v>
      </c>
      <c r="K25279" s="22">
        <f>MONTH(Actuals[[#This Row],[Date]])</f>
        <v>2</v>
      </c>
    </row>
    <row r="25280" spans="1:12" x14ac:dyDescent="0.3">
      <c r="A25280">
        <v>8</v>
      </c>
      <c r="B25280">
        <v>27470</v>
      </c>
      <c r="C25280">
        <v>6</v>
      </c>
      <c r="D25280">
        <v>56000</v>
      </c>
      <c r="E25280" s="46">
        <v>45350</v>
      </c>
      <c r="F25280">
        <v>-316050.95610000001</v>
      </c>
      <c r="I25280" t="str">
        <f>INDEX(LedgerMapping[[#All],[Level 3]],MATCH(Actuals[[#This Row],[Sub Ledger]],LedgerMapping[[#All],[Sub Ledger]],0))</f>
        <v>Standard Cost of Sales</v>
      </c>
      <c r="J25280" s="22">
        <f>YEAR(Actuals[[#This Row],[Date]])</f>
        <v>2024</v>
      </c>
      <c r="K25280" s="22">
        <f>MONTH(Actuals[[#This Row],[Date]])</f>
        <v>2</v>
      </c>
    </row>
    <row r="25281" spans="1:11" x14ac:dyDescent="0.3">
      <c r="A25281">
        <v>8</v>
      </c>
      <c r="B25281">
        <v>27471</v>
      </c>
      <c r="C25281">
        <v>6</v>
      </c>
      <c r="D25281">
        <v>57000</v>
      </c>
      <c r="E25281" s="46">
        <v>45350</v>
      </c>
      <c r="F25281">
        <v>-46179.789099999995</v>
      </c>
      <c r="I25281" t="str">
        <f>INDEX(LedgerMapping[[#All],[Level 3]],MATCH(Actuals[[#This Row],[Sub Ledger]],LedgerMapping[[#All],[Sub Ledger]],0))</f>
        <v>Other adjustment</v>
      </c>
      <c r="J25281" s="22">
        <f>YEAR(Actuals[[#This Row],[Date]])</f>
        <v>2024</v>
      </c>
      <c r="K25281" s="22">
        <f>MONTH(Actuals[[#This Row],[Date]])</f>
        <v>2</v>
      </c>
    </row>
    <row r="25282" spans="1:11" x14ac:dyDescent="0.3">
      <c r="A25282">
        <v>8</v>
      </c>
      <c r="B25282">
        <v>27472</v>
      </c>
      <c r="C25282">
        <v>6</v>
      </c>
      <c r="D25282">
        <v>60000</v>
      </c>
      <c r="E25282" s="46">
        <v>45350</v>
      </c>
      <c r="F25282">
        <v>-42642.350200000001</v>
      </c>
      <c r="I25282" t="str">
        <f>INDEX(LedgerMapping[[#All],[Level 3]],MATCH(Actuals[[#This Row],[Sub Ledger]],LedgerMapping[[#All],[Sub Ledger]],0))</f>
        <v>Marketing</v>
      </c>
      <c r="J25282" s="22">
        <f>YEAR(Actuals[[#This Row],[Date]])</f>
        <v>2024</v>
      </c>
      <c r="K25282" s="22">
        <f>MONTH(Actuals[[#This Row],[Date]])</f>
        <v>2</v>
      </c>
    </row>
    <row r="25283" spans="1:11" x14ac:dyDescent="0.3">
      <c r="A25283">
        <v>8</v>
      </c>
      <c r="B25283">
        <v>27473</v>
      </c>
      <c r="C25283">
        <v>6</v>
      </c>
      <c r="D25283">
        <v>61000</v>
      </c>
      <c r="E25283" s="46">
        <v>45350</v>
      </c>
      <c r="F25283">
        <v>-3747.4023999999999</v>
      </c>
      <c r="I25283" t="str">
        <f>INDEX(LedgerMapping[[#All],[Level 3]],MATCH(Actuals[[#This Row],[Sub Ledger]],LedgerMapping[[#All],[Sub Ledger]],0))</f>
        <v>Marketing</v>
      </c>
      <c r="J25283" s="22">
        <f>YEAR(Actuals[[#This Row],[Date]])</f>
        <v>2024</v>
      </c>
      <c r="K25283" s="22">
        <f>MONTH(Actuals[[#This Row],[Date]])</f>
        <v>2</v>
      </c>
    </row>
    <row r="25284" spans="1:11" x14ac:dyDescent="0.3">
      <c r="A25284">
        <v>8</v>
      </c>
      <c r="B25284">
        <v>27474</v>
      </c>
      <c r="C25284">
        <v>6</v>
      </c>
      <c r="D25284">
        <v>62000</v>
      </c>
      <c r="E25284" s="46">
        <v>45350</v>
      </c>
      <c r="F25284">
        <v>-2038.8959999999997</v>
      </c>
      <c r="I25284" t="str">
        <f>INDEX(LedgerMapping[[#All],[Level 3]],MATCH(Actuals[[#This Row],[Sub Ledger]],LedgerMapping[[#All],[Sub Ledger]],0))</f>
        <v>Marketing</v>
      </c>
      <c r="J25284" s="22">
        <f>YEAR(Actuals[[#This Row],[Date]])</f>
        <v>2024</v>
      </c>
      <c r="K25284" s="22">
        <f>MONTH(Actuals[[#This Row],[Date]])</f>
        <v>2</v>
      </c>
    </row>
    <row r="25285" spans="1:11" x14ac:dyDescent="0.3">
      <c r="A25285">
        <v>8</v>
      </c>
      <c r="B25285">
        <v>27475</v>
      </c>
      <c r="C25285">
        <v>6</v>
      </c>
      <c r="D25285">
        <v>63000</v>
      </c>
      <c r="E25285" s="46">
        <v>45350</v>
      </c>
      <c r="F25285">
        <v>-52897.52</v>
      </c>
      <c r="I25285" t="str">
        <f>INDEX(LedgerMapping[[#All],[Level 3]],MATCH(Actuals[[#This Row],[Sub Ledger]],LedgerMapping[[#All],[Sub Ledger]],0))</f>
        <v>Marketing</v>
      </c>
      <c r="J25285" s="22">
        <f>YEAR(Actuals[[#This Row],[Date]])</f>
        <v>2024</v>
      </c>
      <c r="K25285" s="22">
        <f>MONTH(Actuals[[#This Row],[Date]])</f>
        <v>2</v>
      </c>
    </row>
    <row r="25286" spans="1:11" x14ac:dyDescent="0.3">
      <c r="A25286">
        <v>8</v>
      </c>
      <c r="B25286">
        <v>27476</v>
      </c>
      <c r="C25286">
        <v>6</v>
      </c>
      <c r="D25286">
        <v>65000</v>
      </c>
      <c r="E25286" s="46">
        <v>45350</v>
      </c>
      <c r="F25286">
        <v>-375.2518</v>
      </c>
      <c r="I25286" t="str">
        <f>INDEX(LedgerMapping[[#All],[Level 3]],MATCH(Actuals[[#This Row],[Sub Ledger]],LedgerMapping[[#All],[Sub Ledger]],0))</f>
        <v>Administration</v>
      </c>
      <c r="J25286" s="22">
        <f>YEAR(Actuals[[#This Row],[Date]])</f>
        <v>2024</v>
      </c>
      <c r="K25286" s="22">
        <f>MONTH(Actuals[[#This Row],[Date]])</f>
        <v>2</v>
      </c>
    </row>
    <row r="25287" spans="1:11" x14ac:dyDescent="0.3">
      <c r="A25287">
        <v>8</v>
      </c>
      <c r="B25287">
        <v>27477</v>
      </c>
      <c r="C25287">
        <v>6</v>
      </c>
      <c r="D25287">
        <v>66000</v>
      </c>
      <c r="E25287" s="46">
        <v>45350</v>
      </c>
      <c r="F25287">
        <v>-330.65699999999998</v>
      </c>
      <c r="I25287" t="str">
        <f>INDEX(LedgerMapping[[#All],[Level 3]],MATCH(Actuals[[#This Row],[Sub Ledger]],LedgerMapping[[#All],[Sub Ledger]],0))</f>
        <v>Administration</v>
      </c>
      <c r="J25287" s="22">
        <f>YEAR(Actuals[[#This Row],[Date]])</f>
        <v>2024</v>
      </c>
      <c r="K25287" s="22">
        <f>MONTH(Actuals[[#This Row],[Date]])</f>
        <v>2</v>
      </c>
    </row>
    <row r="25288" spans="1:11" x14ac:dyDescent="0.3">
      <c r="A25288">
        <v>8</v>
      </c>
      <c r="B25288">
        <v>27478</v>
      </c>
      <c r="C25288">
        <v>6</v>
      </c>
      <c r="D25288">
        <v>67000</v>
      </c>
      <c r="E25288" s="46">
        <v>45350</v>
      </c>
      <c r="F25288">
        <v>-181.071</v>
      </c>
      <c r="I25288" t="str">
        <f>INDEX(LedgerMapping[[#All],[Level 3]],MATCH(Actuals[[#This Row],[Sub Ledger]],LedgerMapping[[#All],[Sub Ledger]],0))</f>
        <v>Administration</v>
      </c>
      <c r="J25288" s="22">
        <f>YEAR(Actuals[[#This Row],[Date]])</f>
        <v>2024</v>
      </c>
      <c r="K25288" s="22">
        <f>MONTH(Actuals[[#This Row],[Date]])</f>
        <v>2</v>
      </c>
    </row>
    <row r="25289" spans="1:11" x14ac:dyDescent="0.3">
      <c r="A25289">
        <v>8</v>
      </c>
      <c r="B25289">
        <v>27479</v>
      </c>
      <c r="C25289">
        <v>6</v>
      </c>
      <c r="D25289">
        <v>68000</v>
      </c>
      <c r="E25289" s="46">
        <v>45350</v>
      </c>
      <c r="F25289">
        <v>-142.94799999999998</v>
      </c>
      <c r="I25289" t="str">
        <f>INDEX(LedgerMapping[[#All],[Level 3]],MATCH(Actuals[[#This Row],[Sub Ledger]],LedgerMapping[[#All],[Sub Ledger]],0))</f>
        <v>Administration</v>
      </c>
      <c r="J25289" s="22">
        <f>YEAR(Actuals[[#This Row],[Date]])</f>
        <v>2024</v>
      </c>
      <c r="K25289" s="22">
        <f>MONTH(Actuals[[#This Row],[Date]])</f>
        <v>2</v>
      </c>
    </row>
    <row r="25290" spans="1:11" x14ac:dyDescent="0.3">
      <c r="A25290">
        <v>8</v>
      </c>
      <c r="B25290">
        <v>27480</v>
      </c>
      <c r="C25290">
        <v>6</v>
      </c>
      <c r="D25290">
        <v>69000</v>
      </c>
      <c r="E25290" s="46">
        <v>45350</v>
      </c>
      <c r="F25290">
        <v>-40.908000000000001</v>
      </c>
      <c r="I25290" t="str">
        <f>INDEX(LedgerMapping[[#All],[Level 3]],MATCH(Actuals[[#This Row],[Sub Ledger]],LedgerMapping[[#All],[Sub Ledger]],0))</f>
        <v>Administration</v>
      </c>
      <c r="J25290" s="22">
        <f>YEAR(Actuals[[#This Row],[Date]])</f>
        <v>2024</v>
      </c>
      <c r="K25290" s="22">
        <f>MONTH(Actuals[[#This Row],[Date]])</f>
        <v>2</v>
      </c>
    </row>
    <row r="25291" spans="1:11" x14ac:dyDescent="0.3">
      <c r="A25291">
        <v>8</v>
      </c>
      <c r="B25291">
        <v>27481</v>
      </c>
      <c r="C25291">
        <v>6</v>
      </c>
      <c r="D25291">
        <v>71000</v>
      </c>
      <c r="E25291" s="46">
        <v>45350</v>
      </c>
      <c r="F25291">
        <v>-58.364899999999999</v>
      </c>
      <c r="I25291" t="str">
        <f>INDEX(LedgerMapping[[#All],[Level 3]],MATCH(Actuals[[#This Row],[Sub Ledger]],LedgerMapping[[#All],[Sub Ledger]],0))</f>
        <v>Indirect Labour</v>
      </c>
      <c r="J25291" s="22">
        <f>YEAR(Actuals[[#This Row],[Date]])</f>
        <v>2024</v>
      </c>
      <c r="K25291" s="22">
        <f>MONTH(Actuals[[#This Row],[Date]])</f>
        <v>2</v>
      </c>
    </row>
    <row r="25292" spans="1:11" x14ac:dyDescent="0.3">
      <c r="A25292">
        <v>8</v>
      </c>
      <c r="B25292">
        <v>27482</v>
      </c>
      <c r="C25292">
        <v>6</v>
      </c>
      <c r="D25292">
        <v>72000</v>
      </c>
      <c r="E25292" s="46">
        <v>45350</v>
      </c>
      <c r="F25292">
        <v>-2095.1073000000001</v>
      </c>
      <c r="I25292" t="str">
        <f>INDEX(LedgerMapping[[#All],[Level 3]],MATCH(Actuals[[#This Row],[Sub Ledger]],LedgerMapping[[#All],[Sub Ledger]],0))</f>
        <v>Indirect Labour</v>
      </c>
      <c r="J25292" s="22">
        <f>YEAR(Actuals[[#This Row],[Date]])</f>
        <v>2024</v>
      </c>
      <c r="K25292" s="22">
        <f>MONTH(Actuals[[#This Row],[Date]])</f>
        <v>2</v>
      </c>
    </row>
    <row r="25293" spans="1:11" x14ac:dyDescent="0.3">
      <c r="A25293">
        <v>8</v>
      </c>
      <c r="B25293">
        <v>27483</v>
      </c>
      <c r="C25293">
        <v>6</v>
      </c>
      <c r="D25293">
        <v>73000</v>
      </c>
      <c r="E25293" s="46">
        <v>45350</v>
      </c>
      <c r="F25293">
        <v>-308.40160000000003</v>
      </c>
      <c r="I25293" t="str">
        <f>INDEX(LedgerMapping[[#All],[Level 3]],MATCH(Actuals[[#This Row],[Sub Ledger]],LedgerMapping[[#All],[Sub Ledger]],0))</f>
        <v>Administration</v>
      </c>
      <c r="J25293" s="22">
        <f>YEAR(Actuals[[#This Row],[Date]])</f>
        <v>2024</v>
      </c>
      <c r="K25293" s="22">
        <f>MONTH(Actuals[[#This Row],[Date]])</f>
        <v>2</v>
      </c>
    </row>
    <row r="25294" spans="1:11" x14ac:dyDescent="0.3">
      <c r="A25294">
        <v>8</v>
      </c>
      <c r="B25294">
        <v>27484</v>
      </c>
      <c r="C25294">
        <v>6</v>
      </c>
      <c r="D25294">
        <v>74000</v>
      </c>
      <c r="E25294" s="46">
        <v>45350</v>
      </c>
      <c r="F25294">
        <v>-381.7047</v>
      </c>
      <c r="I25294" t="str">
        <f>INDEX(LedgerMapping[[#All],[Level 3]],MATCH(Actuals[[#This Row],[Sub Ledger]],LedgerMapping[[#All],[Sub Ledger]],0))</f>
        <v>Administration</v>
      </c>
      <c r="J25294" s="22">
        <f>YEAR(Actuals[[#This Row],[Date]])</f>
        <v>2024</v>
      </c>
      <c r="K25294" s="22">
        <f>MONTH(Actuals[[#This Row],[Date]])</f>
        <v>2</v>
      </c>
    </row>
    <row r="25295" spans="1:11" x14ac:dyDescent="0.3">
      <c r="A25295">
        <v>8</v>
      </c>
      <c r="B25295">
        <v>27485</v>
      </c>
      <c r="C25295">
        <v>6</v>
      </c>
      <c r="D25295">
        <v>76000</v>
      </c>
      <c r="E25295" s="46">
        <v>45350</v>
      </c>
      <c r="F25295">
        <v>-8348.0696000000007</v>
      </c>
      <c r="I25295" t="str">
        <f>INDEX(LedgerMapping[[#All],[Level 3]],MATCH(Actuals[[#This Row],[Sub Ledger]],LedgerMapping[[#All],[Sub Ledger]],0))</f>
        <v>Administration</v>
      </c>
      <c r="J25295" s="22">
        <f>YEAR(Actuals[[#This Row],[Date]])</f>
        <v>2024</v>
      </c>
      <c r="K25295" s="22">
        <f>MONTH(Actuals[[#This Row],[Date]])</f>
        <v>2</v>
      </c>
    </row>
    <row r="25296" spans="1:11" x14ac:dyDescent="0.3">
      <c r="A25296">
        <v>8</v>
      </c>
      <c r="B25296">
        <v>27486</v>
      </c>
      <c r="C25296">
        <v>6</v>
      </c>
      <c r="D25296">
        <v>77000</v>
      </c>
      <c r="E25296" s="46">
        <v>45350</v>
      </c>
      <c r="F25296">
        <v>-715.33619999999996</v>
      </c>
      <c r="I25296" t="str">
        <f>INDEX(LedgerMapping[[#All],[Level 3]],MATCH(Actuals[[#This Row],[Sub Ledger]],LedgerMapping[[#All],[Sub Ledger]],0))</f>
        <v>Administration</v>
      </c>
      <c r="J25296" s="22">
        <f>YEAR(Actuals[[#This Row],[Date]])</f>
        <v>2024</v>
      </c>
      <c r="K25296" s="22">
        <f>MONTH(Actuals[[#This Row],[Date]])</f>
        <v>2</v>
      </c>
    </row>
    <row r="25297" spans="1:11" x14ac:dyDescent="0.3">
      <c r="A25297">
        <v>8</v>
      </c>
      <c r="B25297">
        <v>27487</v>
      </c>
      <c r="C25297">
        <v>6</v>
      </c>
      <c r="D25297">
        <v>78000</v>
      </c>
      <c r="E25297" s="46">
        <v>45350</v>
      </c>
      <c r="F25297">
        <v>-252.6</v>
      </c>
      <c r="I25297" t="str">
        <f>INDEX(LedgerMapping[[#All],[Level 3]],MATCH(Actuals[[#This Row],[Sub Ledger]],LedgerMapping[[#All],[Sub Ledger]],0))</f>
        <v>Administration</v>
      </c>
      <c r="J25297" s="22">
        <f>YEAR(Actuals[[#This Row],[Date]])</f>
        <v>2024</v>
      </c>
      <c r="K25297" s="22">
        <f>MONTH(Actuals[[#This Row],[Date]])</f>
        <v>2</v>
      </c>
    </row>
    <row r="25298" spans="1:11" x14ac:dyDescent="0.3">
      <c r="A25298">
        <v>8</v>
      </c>
      <c r="B25298">
        <v>27488</v>
      </c>
      <c r="C25298">
        <v>6</v>
      </c>
      <c r="D25298">
        <v>80000</v>
      </c>
      <c r="E25298" s="46">
        <v>45350</v>
      </c>
      <c r="F25298">
        <v>-907.85799999999995</v>
      </c>
      <c r="I25298" t="str">
        <f>INDEX(LedgerMapping[[#All],[Level 3]],MATCH(Actuals[[#This Row],[Sub Ledger]],LedgerMapping[[#All],[Sub Ledger]],0))</f>
        <v>Travel and Expenses</v>
      </c>
      <c r="J25298" s="22">
        <f>YEAR(Actuals[[#This Row],[Date]])</f>
        <v>2024</v>
      </c>
      <c r="K25298" s="22">
        <f>MONTH(Actuals[[#This Row],[Date]])</f>
        <v>2</v>
      </c>
    </row>
    <row r="25299" spans="1:11" x14ac:dyDescent="0.3">
      <c r="A25299">
        <v>8</v>
      </c>
      <c r="B25299">
        <v>27489</v>
      </c>
      <c r="C25299">
        <v>6</v>
      </c>
      <c r="D25299">
        <v>81000</v>
      </c>
      <c r="E25299" s="46">
        <v>45350</v>
      </c>
      <c r="F25299">
        <v>-609.76</v>
      </c>
      <c r="I25299" t="str">
        <f>INDEX(LedgerMapping[[#All],[Level 3]],MATCH(Actuals[[#This Row],[Sub Ledger]],LedgerMapping[[#All],[Sub Ledger]],0))</f>
        <v>Depreciation</v>
      </c>
      <c r="J25299" s="22">
        <f>YEAR(Actuals[[#This Row],[Date]])</f>
        <v>2024</v>
      </c>
      <c r="K25299" s="22">
        <f>MONTH(Actuals[[#This Row],[Date]])</f>
        <v>2</v>
      </c>
    </row>
    <row r="25300" spans="1:11" x14ac:dyDescent="0.3">
      <c r="A25300">
        <v>8</v>
      </c>
      <c r="B25300">
        <v>27490</v>
      </c>
      <c r="C25300">
        <v>6</v>
      </c>
      <c r="D25300">
        <v>82000</v>
      </c>
      <c r="E25300" s="46">
        <v>45350</v>
      </c>
      <c r="F25300">
        <v>-63.540700000000001</v>
      </c>
      <c r="I25300" t="str">
        <f>INDEX(LedgerMapping[[#All],[Level 3]],MATCH(Actuals[[#This Row],[Sub Ledger]],LedgerMapping[[#All],[Sub Ledger]],0))</f>
        <v>Depreciation</v>
      </c>
      <c r="J25300" s="22">
        <f>YEAR(Actuals[[#This Row],[Date]])</f>
        <v>2024</v>
      </c>
      <c r="K25300" s="22">
        <f>MONTH(Actuals[[#This Row],[Date]])</f>
        <v>2</v>
      </c>
    </row>
    <row r="25301" spans="1:11" x14ac:dyDescent="0.3">
      <c r="A25301">
        <v>8</v>
      </c>
      <c r="B25301">
        <v>27491</v>
      </c>
      <c r="C25301">
        <v>6</v>
      </c>
      <c r="D25301">
        <v>83000</v>
      </c>
      <c r="E25301" s="46">
        <v>45350</v>
      </c>
      <c r="F25301">
        <v>-211.69</v>
      </c>
      <c r="I25301" t="str">
        <f>INDEX(LedgerMapping[[#All],[Level 3]],MATCH(Actuals[[#This Row],[Sub Ledger]],LedgerMapping[[#All],[Sub Ledger]],0))</f>
        <v>Depreciation</v>
      </c>
      <c r="J25301" s="22">
        <f>YEAR(Actuals[[#This Row],[Date]])</f>
        <v>2024</v>
      </c>
      <c r="K25301" s="22">
        <f>MONTH(Actuals[[#This Row],[Date]])</f>
        <v>2</v>
      </c>
    </row>
    <row r="25302" spans="1:11" x14ac:dyDescent="0.3">
      <c r="A25302">
        <v>8</v>
      </c>
      <c r="B25302">
        <v>27492</v>
      </c>
      <c r="C25302">
        <v>6</v>
      </c>
      <c r="D25302">
        <v>84000</v>
      </c>
      <c r="E25302" s="46">
        <v>45350</v>
      </c>
      <c r="F25302">
        <v>-188.10839999999999</v>
      </c>
      <c r="I25302" t="str">
        <f>INDEX(LedgerMapping[[#All],[Level 3]],MATCH(Actuals[[#This Row],[Sub Ledger]],LedgerMapping[[#All],[Sub Ledger]],0))</f>
        <v>Depreciation</v>
      </c>
      <c r="J25302" s="22">
        <f>YEAR(Actuals[[#This Row],[Date]])</f>
        <v>2024</v>
      </c>
      <c r="K25302" s="22">
        <f>MONTH(Actuals[[#This Row],[Date]])</f>
        <v>2</v>
      </c>
    </row>
    <row r="25303" spans="1:11" x14ac:dyDescent="0.3">
      <c r="A25303">
        <v>8</v>
      </c>
      <c r="B25303">
        <v>27493</v>
      </c>
      <c r="C25303">
        <v>6</v>
      </c>
      <c r="D25303">
        <v>85000</v>
      </c>
      <c r="E25303" s="46">
        <v>45350</v>
      </c>
      <c r="F25303">
        <v>-165.88460000000001</v>
      </c>
      <c r="I25303" t="str">
        <f>INDEX(LedgerMapping[[#All],[Level 3]],MATCH(Actuals[[#This Row],[Sub Ledger]],LedgerMapping[[#All],[Sub Ledger]],0))</f>
        <v>Ammortisation</v>
      </c>
      <c r="J25303" s="22">
        <f>YEAR(Actuals[[#This Row],[Date]])</f>
        <v>2024</v>
      </c>
      <c r="K25303" s="22">
        <f>MONTH(Actuals[[#This Row],[Date]])</f>
        <v>2</v>
      </c>
    </row>
    <row r="25304" spans="1:11" x14ac:dyDescent="0.3">
      <c r="A25304">
        <v>8</v>
      </c>
      <c r="B25304">
        <v>27494</v>
      </c>
      <c r="C25304">
        <v>6</v>
      </c>
      <c r="D25304">
        <v>87000</v>
      </c>
      <c r="E25304" s="46">
        <v>45350</v>
      </c>
      <c r="F25304">
        <v>-811.08719999999994</v>
      </c>
      <c r="I25304" t="str">
        <f>INDEX(LedgerMapping[[#All],[Level 3]],MATCH(Actuals[[#This Row],[Sub Ledger]],LedgerMapping[[#All],[Sub Ledger]],0))</f>
        <v>Administration</v>
      </c>
      <c r="J25304" s="22">
        <f>YEAR(Actuals[[#This Row],[Date]])</f>
        <v>2024</v>
      </c>
      <c r="K25304" s="22">
        <f>MONTH(Actuals[[#This Row],[Date]])</f>
        <v>2</v>
      </c>
    </row>
    <row r="25305" spans="1:11" x14ac:dyDescent="0.3">
      <c r="A25305">
        <v>8</v>
      </c>
      <c r="B25305">
        <v>27496</v>
      </c>
      <c r="C25305">
        <v>6</v>
      </c>
      <c r="D25305">
        <v>90000</v>
      </c>
      <c r="E25305" s="46">
        <v>45350</v>
      </c>
      <c r="F25305">
        <v>-267.07009999999997</v>
      </c>
      <c r="I25305" t="str">
        <f>INDEX(LedgerMapping[[#All],[Level 3]],MATCH(Actuals[[#This Row],[Sub Ledger]],LedgerMapping[[#All],[Sub Ledger]],0))</f>
        <v>Interest</v>
      </c>
      <c r="J25305" s="22">
        <f>YEAR(Actuals[[#This Row],[Date]])</f>
        <v>2024</v>
      </c>
      <c r="K25305" s="22">
        <f>MONTH(Actuals[[#This Row],[Date]])</f>
        <v>2</v>
      </c>
    </row>
    <row r="25306" spans="1:11" x14ac:dyDescent="0.3">
      <c r="A25306">
        <v>8</v>
      </c>
      <c r="B25306">
        <v>27499</v>
      </c>
      <c r="C25306">
        <v>6</v>
      </c>
      <c r="D25306">
        <v>94000</v>
      </c>
      <c r="E25306" s="46">
        <v>45350</v>
      </c>
      <c r="F25306">
        <v>-73800.8894</v>
      </c>
      <c r="I25306" t="str">
        <f>INDEX(LedgerMapping[[#All],[Level 3]],MATCH(Actuals[[#This Row],[Sub Ledger]],LedgerMapping[[#All],[Sub Ledger]],0))</f>
        <v>Tax</v>
      </c>
      <c r="J25306" s="22">
        <f>YEAR(Actuals[[#This Row],[Date]])</f>
        <v>2024</v>
      </c>
      <c r="K25306" s="22">
        <f>MONTH(Actuals[[#This Row],[Date]])</f>
        <v>2</v>
      </c>
    </row>
    <row r="25307" spans="1:11" x14ac:dyDescent="0.3">
      <c r="A25307">
        <v>7</v>
      </c>
      <c r="B25307">
        <v>27348</v>
      </c>
      <c r="C25307">
        <v>6</v>
      </c>
      <c r="D25307">
        <v>53000</v>
      </c>
      <c r="E25307" s="46">
        <v>45350</v>
      </c>
      <c r="F25307">
        <v>-36818.879999999997</v>
      </c>
      <c r="I25307" t="str">
        <f>INDEX(LedgerMapping[[#All],[Level 3]],MATCH(Actuals[[#This Row],[Sub Ledger]],LedgerMapping[[#All],[Sub Ledger]],0))</f>
        <v>Standard Returns</v>
      </c>
      <c r="J25307" s="22">
        <f>YEAR(Actuals[[#This Row],[Date]])</f>
        <v>2024</v>
      </c>
      <c r="K25307" s="22">
        <f>MONTH(Actuals[[#This Row],[Date]])</f>
        <v>2</v>
      </c>
    </row>
    <row r="25308" spans="1:11" x14ac:dyDescent="0.3">
      <c r="A25308">
        <v>7</v>
      </c>
      <c r="B25308">
        <v>27349</v>
      </c>
      <c r="C25308">
        <v>6</v>
      </c>
      <c r="D25308">
        <v>54000</v>
      </c>
      <c r="E25308" s="46">
        <v>45350</v>
      </c>
      <c r="F25308">
        <v>-8244.6299999999992</v>
      </c>
      <c r="I25308" t="str">
        <f>INDEX(LedgerMapping[[#All],[Level 3]],MATCH(Actuals[[#This Row],[Sub Ledger]],LedgerMapping[[#All],[Sub Ledger]],0))</f>
        <v>Standard Discount</v>
      </c>
      <c r="J25308" s="22">
        <f>YEAR(Actuals[[#This Row],[Date]])</f>
        <v>2024</v>
      </c>
      <c r="K25308" s="22">
        <f>MONTH(Actuals[[#This Row],[Date]])</f>
        <v>2</v>
      </c>
    </row>
    <row r="25309" spans="1:11" x14ac:dyDescent="0.3">
      <c r="A25309">
        <v>7</v>
      </c>
      <c r="B25309">
        <v>27350</v>
      </c>
      <c r="C25309">
        <v>6</v>
      </c>
      <c r="D25309">
        <v>56000</v>
      </c>
      <c r="E25309" s="46">
        <v>45350</v>
      </c>
      <c r="F25309">
        <v>-223837.02</v>
      </c>
      <c r="I25309" t="str">
        <f>INDEX(LedgerMapping[[#All],[Level 3]],MATCH(Actuals[[#This Row],[Sub Ledger]],LedgerMapping[[#All],[Sub Ledger]],0))</f>
        <v>Standard Cost of Sales</v>
      </c>
      <c r="J25309" s="22">
        <f>YEAR(Actuals[[#This Row],[Date]])</f>
        <v>2024</v>
      </c>
      <c r="K25309" s="22">
        <f>MONTH(Actuals[[#This Row],[Date]])</f>
        <v>2</v>
      </c>
    </row>
    <row r="25310" spans="1:11" x14ac:dyDescent="0.3">
      <c r="A25310">
        <v>7</v>
      </c>
      <c r="B25310">
        <v>27351</v>
      </c>
      <c r="C25310">
        <v>6</v>
      </c>
      <c r="D25310">
        <v>57000</v>
      </c>
      <c r="E25310" s="46">
        <v>45350</v>
      </c>
      <c r="F25310">
        <v>-74788.479999999996</v>
      </c>
      <c r="I25310" t="str">
        <f>INDEX(LedgerMapping[[#All],[Level 3]],MATCH(Actuals[[#This Row],[Sub Ledger]],LedgerMapping[[#All],[Sub Ledger]],0))</f>
        <v>Other adjustment</v>
      </c>
      <c r="J25310" s="22">
        <f>YEAR(Actuals[[#This Row],[Date]])</f>
        <v>2024</v>
      </c>
      <c r="K25310" s="22">
        <f>MONTH(Actuals[[#This Row],[Date]])</f>
        <v>2</v>
      </c>
    </row>
    <row r="25311" spans="1:11" x14ac:dyDescent="0.3">
      <c r="A25311">
        <v>7</v>
      </c>
      <c r="B25311">
        <v>27352</v>
      </c>
      <c r="C25311">
        <v>6</v>
      </c>
      <c r="D25311">
        <v>60000</v>
      </c>
      <c r="E25311" s="46">
        <v>45350</v>
      </c>
      <c r="F25311">
        <v>-58514.3</v>
      </c>
      <c r="I25311" t="str">
        <f>INDEX(LedgerMapping[[#All],[Level 3]],MATCH(Actuals[[#This Row],[Sub Ledger]],LedgerMapping[[#All],[Sub Ledger]],0))</f>
        <v>Marketing</v>
      </c>
      <c r="J25311" s="22">
        <f>YEAR(Actuals[[#This Row],[Date]])</f>
        <v>2024</v>
      </c>
      <c r="K25311" s="22">
        <f>MONTH(Actuals[[#This Row],[Date]])</f>
        <v>2</v>
      </c>
    </row>
    <row r="25312" spans="1:11" x14ac:dyDescent="0.3">
      <c r="A25312">
        <v>7</v>
      </c>
      <c r="B25312">
        <v>27353</v>
      </c>
      <c r="C25312">
        <v>6</v>
      </c>
      <c r="D25312">
        <v>61000</v>
      </c>
      <c r="E25312" s="46">
        <v>45350</v>
      </c>
      <c r="F25312">
        <v>-5712.42</v>
      </c>
      <c r="I25312" t="str">
        <f>INDEX(LedgerMapping[[#All],[Level 3]],MATCH(Actuals[[#This Row],[Sub Ledger]],LedgerMapping[[#All],[Sub Ledger]],0))</f>
        <v>Marketing</v>
      </c>
      <c r="J25312" s="22">
        <f>YEAR(Actuals[[#This Row],[Date]])</f>
        <v>2024</v>
      </c>
      <c r="K25312" s="22">
        <f>MONTH(Actuals[[#This Row],[Date]])</f>
        <v>2</v>
      </c>
    </row>
    <row r="25313" spans="1:11" x14ac:dyDescent="0.3">
      <c r="A25313">
        <v>7</v>
      </c>
      <c r="B25313">
        <v>27354</v>
      </c>
      <c r="C25313">
        <v>6</v>
      </c>
      <c r="D25313">
        <v>62000</v>
      </c>
      <c r="E25313" s="46">
        <v>45350</v>
      </c>
      <c r="F25313">
        <v>-3392.0899999999997</v>
      </c>
      <c r="I25313" t="str">
        <f>INDEX(LedgerMapping[[#All],[Level 3]],MATCH(Actuals[[#This Row],[Sub Ledger]],LedgerMapping[[#All],[Sub Ledger]],0))</f>
        <v>Marketing</v>
      </c>
      <c r="J25313" s="22">
        <f>YEAR(Actuals[[#This Row],[Date]])</f>
        <v>2024</v>
      </c>
      <c r="K25313" s="22">
        <f>MONTH(Actuals[[#This Row],[Date]])</f>
        <v>2</v>
      </c>
    </row>
    <row r="25314" spans="1:11" x14ac:dyDescent="0.3">
      <c r="A25314">
        <v>7</v>
      </c>
      <c r="B25314">
        <v>27355</v>
      </c>
      <c r="C25314">
        <v>6</v>
      </c>
      <c r="D25314">
        <v>63000</v>
      </c>
      <c r="E25314" s="46">
        <v>45350</v>
      </c>
      <c r="F25314">
        <v>-47941</v>
      </c>
      <c r="I25314" t="str">
        <f>INDEX(LedgerMapping[[#All],[Level 3]],MATCH(Actuals[[#This Row],[Sub Ledger]],LedgerMapping[[#All],[Sub Ledger]],0))</f>
        <v>Marketing</v>
      </c>
      <c r="J25314" s="22">
        <f>YEAR(Actuals[[#This Row],[Date]])</f>
        <v>2024</v>
      </c>
      <c r="K25314" s="22">
        <f>MONTH(Actuals[[#This Row],[Date]])</f>
        <v>2</v>
      </c>
    </row>
    <row r="25315" spans="1:11" x14ac:dyDescent="0.3">
      <c r="A25315">
        <v>7</v>
      </c>
      <c r="B25315">
        <v>27356</v>
      </c>
      <c r="C25315">
        <v>6</v>
      </c>
      <c r="D25315">
        <v>65000</v>
      </c>
      <c r="E25315" s="46">
        <v>45350</v>
      </c>
      <c r="F25315">
        <v>-703.04000000000008</v>
      </c>
      <c r="I25315" t="str">
        <f>INDEX(LedgerMapping[[#All],[Level 3]],MATCH(Actuals[[#This Row],[Sub Ledger]],LedgerMapping[[#All],[Sub Ledger]],0))</f>
        <v>Administration</v>
      </c>
      <c r="J25315" s="22">
        <f>YEAR(Actuals[[#This Row],[Date]])</f>
        <v>2024</v>
      </c>
      <c r="K25315" s="22">
        <f>MONTH(Actuals[[#This Row],[Date]])</f>
        <v>2</v>
      </c>
    </row>
    <row r="25316" spans="1:11" x14ac:dyDescent="0.3">
      <c r="A25316">
        <v>7</v>
      </c>
      <c r="B25316">
        <v>27357</v>
      </c>
      <c r="C25316">
        <v>6</v>
      </c>
      <c r="D25316">
        <v>66000</v>
      </c>
      <c r="E25316" s="46">
        <v>45350</v>
      </c>
      <c r="F25316">
        <v>-615</v>
      </c>
      <c r="I25316" t="str">
        <f>INDEX(LedgerMapping[[#All],[Level 3]],MATCH(Actuals[[#This Row],[Sub Ledger]],LedgerMapping[[#All],[Sub Ledger]],0))</f>
        <v>Administration</v>
      </c>
      <c r="J25316" s="22">
        <f>YEAR(Actuals[[#This Row],[Date]])</f>
        <v>2024</v>
      </c>
      <c r="K25316" s="22">
        <f>MONTH(Actuals[[#This Row],[Date]])</f>
        <v>2</v>
      </c>
    </row>
    <row r="25317" spans="1:11" x14ac:dyDescent="0.3">
      <c r="A25317">
        <v>7</v>
      </c>
      <c r="B25317">
        <v>27358</v>
      </c>
      <c r="C25317">
        <v>6</v>
      </c>
      <c r="D25317">
        <v>67000</v>
      </c>
      <c r="E25317" s="46">
        <v>45350</v>
      </c>
      <c r="F25317">
        <v>-312</v>
      </c>
      <c r="I25317" t="str">
        <f>INDEX(LedgerMapping[[#All],[Level 3]],MATCH(Actuals[[#This Row],[Sub Ledger]],LedgerMapping[[#All],[Sub Ledger]],0))</f>
        <v>Administration</v>
      </c>
      <c r="J25317" s="22">
        <f>YEAR(Actuals[[#This Row],[Date]])</f>
        <v>2024</v>
      </c>
      <c r="K25317" s="22">
        <f>MONTH(Actuals[[#This Row],[Date]])</f>
        <v>2</v>
      </c>
    </row>
    <row r="25318" spans="1:11" x14ac:dyDescent="0.3">
      <c r="A25318">
        <v>7</v>
      </c>
      <c r="B25318">
        <v>27359</v>
      </c>
      <c r="C25318">
        <v>6</v>
      </c>
      <c r="D25318">
        <v>68000</v>
      </c>
      <c r="E25318" s="46">
        <v>45350</v>
      </c>
      <c r="F25318">
        <v>-243.36</v>
      </c>
      <c r="I25318" t="str">
        <f>INDEX(LedgerMapping[[#All],[Level 3]],MATCH(Actuals[[#This Row],[Sub Ledger]],LedgerMapping[[#All],[Sub Ledger]],0))</f>
        <v>Administration</v>
      </c>
      <c r="J25318" s="22">
        <f>YEAR(Actuals[[#This Row],[Date]])</f>
        <v>2024</v>
      </c>
      <c r="K25318" s="22">
        <f>MONTH(Actuals[[#This Row],[Date]])</f>
        <v>2</v>
      </c>
    </row>
    <row r="25319" spans="1:11" x14ac:dyDescent="0.3">
      <c r="A25319">
        <v>7</v>
      </c>
      <c r="B25319">
        <v>27360</v>
      </c>
      <c r="C25319">
        <v>6</v>
      </c>
      <c r="D25319">
        <v>69000</v>
      </c>
      <c r="E25319" s="46">
        <v>45350</v>
      </c>
      <c r="F25319">
        <v>-66.64</v>
      </c>
      <c r="I25319" t="str">
        <f>INDEX(LedgerMapping[[#All],[Level 3]],MATCH(Actuals[[#This Row],[Sub Ledger]],LedgerMapping[[#All],[Sub Ledger]],0))</f>
        <v>Administration</v>
      </c>
      <c r="J25319" s="22">
        <f>YEAR(Actuals[[#This Row],[Date]])</f>
        <v>2024</v>
      </c>
      <c r="K25319" s="22">
        <f>MONTH(Actuals[[#This Row],[Date]])</f>
        <v>2</v>
      </c>
    </row>
    <row r="25320" spans="1:11" x14ac:dyDescent="0.3">
      <c r="A25320">
        <v>7</v>
      </c>
      <c r="B25320">
        <v>27361</v>
      </c>
      <c r="C25320">
        <v>6</v>
      </c>
      <c r="D25320">
        <v>71000</v>
      </c>
      <c r="E25320" s="46">
        <v>45350</v>
      </c>
      <c r="F25320">
        <v>-98.98</v>
      </c>
      <c r="I25320" t="str">
        <f>INDEX(LedgerMapping[[#All],[Level 3]],MATCH(Actuals[[#This Row],[Sub Ledger]],LedgerMapping[[#All],[Sub Ledger]],0))</f>
        <v>Indirect Labour</v>
      </c>
      <c r="J25320" s="22">
        <f>YEAR(Actuals[[#This Row],[Date]])</f>
        <v>2024</v>
      </c>
      <c r="K25320" s="22">
        <f>MONTH(Actuals[[#This Row],[Date]])</f>
        <v>2</v>
      </c>
    </row>
    <row r="25321" spans="1:11" x14ac:dyDescent="0.3">
      <c r="A25321">
        <v>7</v>
      </c>
      <c r="B25321">
        <v>27362</v>
      </c>
      <c r="C25321">
        <v>6</v>
      </c>
      <c r="D25321">
        <v>72000</v>
      </c>
      <c r="E25321" s="46">
        <v>45350</v>
      </c>
      <c r="F25321">
        <v>-2933.52</v>
      </c>
      <c r="I25321" t="str">
        <f>INDEX(LedgerMapping[[#All],[Level 3]],MATCH(Actuals[[#This Row],[Sub Ledger]],LedgerMapping[[#All],[Sub Ledger]],0))</f>
        <v>Indirect Labour</v>
      </c>
      <c r="J25321" s="22">
        <f>YEAR(Actuals[[#This Row],[Date]])</f>
        <v>2024</v>
      </c>
      <c r="K25321" s="22">
        <f>MONTH(Actuals[[#This Row],[Date]])</f>
        <v>2</v>
      </c>
    </row>
    <row r="25322" spans="1:11" x14ac:dyDescent="0.3">
      <c r="A25322">
        <v>7</v>
      </c>
      <c r="B25322">
        <v>27363</v>
      </c>
      <c r="C25322">
        <v>6</v>
      </c>
      <c r="D25322">
        <v>73000</v>
      </c>
      <c r="E25322" s="46">
        <v>45350</v>
      </c>
      <c r="F25322">
        <v>-496.65000000000003</v>
      </c>
      <c r="I25322" t="str">
        <f>INDEX(LedgerMapping[[#All],[Level 3]],MATCH(Actuals[[#This Row],[Sub Ledger]],LedgerMapping[[#All],[Sub Ledger]],0))</f>
        <v>Administration</v>
      </c>
      <c r="J25322" s="22">
        <f>YEAR(Actuals[[#This Row],[Date]])</f>
        <v>2024</v>
      </c>
      <c r="K25322" s="22">
        <f>MONTH(Actuals[[#This Row],[Date]])</f>
        <v>2</v>
      </c>
    </row>
    <row r="25323" spans="1:11" x14ac:dyDescent="0.3">
      <c r="A25323">
        <v>7</v>
      </c>
      <c r="B25323">
        <v>27364</v>
      </c>
      <c r="C25323">
        <v>6</v>
      </c>
      <c r="D25323">
        <v>74000</v>
      </c>
      <c r="E25323" s="46">
        <v>45350</v>
      </c>
      <c r="F25323">
        <v>-349.46</v>
      </c>
      <c r="I25323" t="str">
        <f>INDEX(LedgerMapping[[#All],[Level 3]],MATCH(Actuals[[#This Row],[Sub Ledger]],LedgerMapping[[#All],[Sub Ledger]],0))</f>
        <v>Administration</v>
      </c>
      <c r="J25323" s="22">
        <f>YEAR(Actuals[[#This Row],[Date]])</f>
        <v>2024</v>
      </c>
      <c r="K25323" s="22">
        <f>MONTH(Actuals[[#This Row],[Date]])</f>
        <v>2</v>
      </c>
    </row>
    <row r="25324" spans="1:11" x14ac:dyDescent="0.3">
      <c r="A25324">
        <v>7</v>
      </c>
      <c r="B25324">
        <v>27365</v>
      </c>
      <c r="C25324">
        <v>6</v>
      </c>
      <c r="D25324">
        <v>76000</v>
      </c>
      <c r="E25324" s="46">
        <v>45350</v>
      </c>
      <c r="F25324">
        <v>-7904</v>
      </c>
      <c r="I25324" t="str">
        <f>INDEX(LedgerMapping[[#All],[Level 3]],MATCH(Actuals[[#This Row],[Sub Ledger]],LedgerMapping[[#All],[Sub Ledger]],0))</f>
        <v>Administration</v>
      </c>
      <c r="J25324" s="22">
        <f>YEAR(Actuals[[#This Row],[Date]])</f>
        <v>2024</v>
      </c>
      <c r="K25324" s="22">
        <f>MONTH(Actuals[[#This Row],[Date]])</f>
        <v>2</v>
      </c>
    </row>
    <row r="25325" spans="1:11" x14ac:dyDescent="0.3">
      <c r="A25325">
        <v>7</v>
      </c>
      <c r="B25325">
        <v>27366</v>
      </c>
      <c r="C25325">
        <v>6</v>
      </c>
      <c r="D25325">
        <v>77000</v>
      </c>
      <c r="E25325" s="46">
        <v>45350</v>
      </c>
      <c r="F25325">
        <v>-1088.78</v>
      </c>
      <c r="I25325" t="str">
        <f>INDEX(LedgerMapping[[#All],[Level 3]],MATCH(Actuals[[#This Row],[Sub Ledger]],LedgerMapping[[#All],[Sub Ledger]],0))</f>
        <v>Administration</v>
      </c>
      <c r="J25325" s="22">
        <f>YEAR(Actuals[[#This Row],[Date]])</f>
        <v>2024</v>
      </c>
      <c r="K25325" s="22">
        <f>MONTH(Actuals[[#This Row],[Date]])</f>
        <v>2</v>
      </c>
    </row>
    <row r="25326" spans="1:11" x14ac:dyDescent="0.3">
      <c r="A25326">
        <v>7</v>
      </c>
      <c r="B25326">
        <v>27367</v>
      </c>
      <c r="C25326">
        <v>6</v>
      </c>
      <c r="D25326">
        <v>78000</v>
      </c>
      <c r="E25326" s="46">
        <v>45350</v>
      </c>
      <c r="F25326">
        <v>-316.8</v>
      </c>
      <c r="I25326" t="str">
        <f>INDEX(LedgerMapping[[#All],[Level 3]],MATCH(Actuals[[#This Row],[Sub Ledger]],LedgerMapping[[#All],[Sub Ledger]],0))</f>
        <v>Administration</v>
      </c>
      <c r="J25326" s="22">
        <f>YEAR(Actuals[[#This Row],[Date]])</f>
        <v>2024</v>
      </c>
      <c r="K25326" s="22">
        <f>MONTH(Actuals[[#This Row],[Date]])</f>
        <v>2</v>
      </c>
    </row>
    <row r="25327" spans="1:11" x14ac:dyDescent="0.3">
      <c r="A25327">
        <v>7</v>
      </c>
      <c r="B25327">
        <v>27368</v>
      </c>
      <c r="C25327">
        <v>6</v>
      </c>
      <c r="D25327">
        <v>80000</v>
      </c>
      <c r="E25327" s="46">
        <v>45350</v>
      </c>
      <c r="F25327">
        <v>-1205.55</v>
      </c>
      <c r="I25327" t="str">
        <f>INDEX(LedgerMapping[[#All],[Level 3]],MATCH(Actuals[[#This Row],[Sub Ledger]],LedgerMapping[[#All],[Sub Ledger]],0))</f>
        <v>Travel and Expenses</v>
      </c>
      <c r="J25327" s="22">
        <f>YEAR(Actuals[[#This Row],[Date]])</f>
        <v>2024</v>
      </c>
      <c r="K25327" s="22">
        <f>MONTH(Actuals[[#This Row],[Date]])</f>
        <v>2</v>
      </c>
    </row>
    <row r="25328" spans="1:11" x14ac:dyDescent="0.3">
      <c r="A25328">
        <v>7</v>
      </c>
      <c r="B25328">
        <v>27369</v>
      </c>
      <c r="C25328">
        <v>6</v>
      </c>
      <c r="D25328">
        <v>81000</v>
      </c>
      <c r="E25328" s="46">
        <v>45350</v>
      </c>
      <c r="F25328">
        <v>-816.4</v>
      </c>
      <c r="I25328" t="str">
        <f>INDEX(LedgerMapping[[#All],[Level 3]],MATCH(Actuals[[#This Row],[Sub Ledger]],LedgerMapping[[#All],[Sub Ledger]],0))</f>
        <v>Depreciation</v>
      </c>
      <c r="J25328" s="22">
        <f>YEAR(Actuals[[#This Row],[Date]])</f>
        <v>2024</v>
      </c>
      <c r="K25328" s="22">
        <f>MONTH(Actuals[[#This Row],[Date]])</f>
        <v>2</v>
      </c>
    </row>
    <row r="25329" spans="1:11" x14ac:dyDescent="0.3">
      <c r="A25329">
        <v>7</v>
      </c>
      <c r="B25329">
        <v>27370</v>
      </c>
      <c r="C25329">
        <v>6</v>
      </c>
      <c r="D25329">
        <v>82000</v>
      </c>
      <c r="E25329" s="46">
        <v>45350</v>
      </c>
      <c r="F25329">
        <v>-76</v>
      </c>
      <c r="I25329" t="str">
        <f>INDEX(LedgerMapping[[#All],[Level 3]],MATCH(Actuals[[#This Row],[Sub Ledger]],LedgerMapping[[#All],[Sub Ledger]],0))</f>
        <v>Depreciation</v>
      </c>
      <c r="J25329" s="22">
        <f>YEAR(Actuals[[#This Row],[Date]])</f>
        <v>2024</v>
      </c>
      <c r="K25329" s="22">
        <f>MONTH(Actuals[[#This Row],[Date]])</f>
        <v>2</v>
      </c>
    </row>
    <row r="25330" spans="1:11" x14ac:dyDescent="0.3">
      <c r="A25330">
        <v>7</v>
      </c>
      <c r="B25330">
        <v>27371</v>
      </c>
      <c r="C25330">
        <v>6</v>
      </c>
      <c r="D25330">
        <v>83000</v>
      </c>
      <c r="E25330" s="46">
        <v>45350</v>
      </c>
      <c r="F25330">
        <v>-255.35999999999999</v>
      </c>
      <c r="I25330" t="str">
        <f>INDEX(LedgerMapping[[#All],[Level 3]],MATCH(Actuals[[#This Row],[Sub Ledger]],LedgerMapping[[#All],[Sub Ledger]],0))</f>
        <v>Depreciation</v>
      </c>
      <c r="J25330" s="22">
        <f>YEAR(Actuals[[#This Row],[Date]])</f>
        <v>2024</v>
      </c>
      <c r="K25330" s="22">
        <f>MONTH(Actuals[[#This Row],[Date]])</f>
        <v>2</v>
      </c>
    </row>
    <row r="25331" spans="1:11" x14ac:dyDescent="0.3">
      <c r="A25331">
        <v>7</v>
      </c>
      <c r="B25331">
        <v>27372</v>
      </c>
      <c r="C25331">
        <v>6</v>
      </c>
      <c r="D25331">
        <v>84000</v>
      </c>
      <c r="E25331" s="46">
        <v>45350</v>
      </c>
      <c r="F25331">
        <v>-214.07999999999998</v>
      </c>
      <c r="I25331" t="str">
        <f>INDEX(LedgerMapping[[#All],[Level 3]],MATCH(Actuals[[#This Row],[Sub Ledger]],LedgerMapping[[#All],[Sub Ledger]],0))</f>
        <v>Depreciation</v>
      </c>
      <c r="J25331" s="22">
        <f>YEAR(Actuals[[#This Row],[Date]])</f>
        <v>2024</v>
      </c>
      <c r="K25331" s="22">
        <f>MONTH(Actuals[[#This Row],[Date]])</f>
        <v>2</v>
      </c>
    </row>
    <row r="25332" spans="1:11" x14ac:dyDescent="0.3">
      <c r="A25332">
        <v>7</v>
      </c>
      <c r="B25332">
        <v>27373</v>
      </c>
      <c r="C25332">
        <v>6</v>
      </c>
      <c r="D25332">
        <v>85000</v>
      </c>
      <c r="E25332" s="46">
        <v>45350</v>
      </c>
      <c r="F25332">
        <v>-222.60000000000002</v>
      </c>
      <c r="I25332" t="str">
        <f>INDEX(LedgerMapping[[#All],[Level 3]],MATCH(Actuals[[#This Row],[Sub Ledger]],LedgerMapping[[#All],[Sub Ledger]],0))</f>
        <v>Ammortisation</v>
      </c>
      <c r="J25332" s="22">
        <f>YEAR(Actuals[[#This Row],[Date]])</f>
        <v>2024</v>
      </c>
      <c r="K25332" s="22">
        <f>MONTH(Actuals[[#This Row],[Date]])</f>
        <v>2</v>
      </c>
    </row>
    <row r="25333" spans="1:11" x14ac:dyDescent="0.3">
      <c r="A25333">
        <v>7</v>
      </c>
      <c r="B25333">
        <v>27374</v>
      </c>
      <c r="C25333">
        <v>6</v>
      </c>
      <c r="D25333">
        <v>87000</v>
      </c>
      <c r="E25333" s="46">
        <v>45350</v>
      </c>
      <c r="F25333">
        <v>-1123.2</v>
      </c>
      <c r="I25333" t="str">
        <f>INDEX(LedgerMapping[[#All],[Level 3]],MATCH(Actuals[[#This Row],[Sub Ledger]],LedgerMapping[[#All],[Sub Ledger]],0))</f>
        <v>Administration</v>
      </c>
      <c r="J25333" s="22">
        <f>YEAR(Actuals[[#This Row],[Date]])</f>
        <v>2024</v>
      </c>
      <c r="K25333" s="22">
        <f>MONTH(Actuals[[#This Row],[Date]])</f>
        <v>2</v>
      </c>
    </row>
    <row r="25334" spans="1:11" x14ac:dyDescent="0.3">
      <c r="A25334">
        <v>7</v>
      </c>
      <c r="B25334">
        <v>27376</v>
      </c>
      <c r="C25334">
        <v>6</v>
      </c>
      <c r="D25334">
        <v>90000</v>
      </c>
      <c r="E25334" s="46">
        <v>45350</v>
      </c>
      <c r="F25334">
        <v>-341.7</v>
      </c>
      <c r="I25334" t="str">
        <f>INDEX(LedgerMapping[[#All],[Level 3]],MATCH(Actuals[[#This Row],[Sub Ledger]],LedgerMapping[[#All],[Sub Ledger]],0))</f>
        <v>Interest</v>
      </c>
      <c r="J25334" s="22">
        <f>YEAR(Actuals[[#This Row],[Date]])</f>
        <v>2024</v>
      </c>
      <c r="K25334" s="22">
        <f>MONTH(Actuals[[#This Row],[Date]])</f>
        <v>2</v>
      </c>
    </row>
    <row r="25335" spans="1:11" x14ac:dyDescent="0.3">
      <c r="A25335">
        <v>7</v>
      </c>
      <c r="B25335">
        <v>27379</v>
      </c>
      <c r="C25335">
        <v>6</v>
      </c>
      <c r="D25335">
        <v>94000</v>
      </c>
      <c r="E25335" s="46">
        <v>45350</v>
      </c>
      <c r="F25335">
        <v>-66805.440000000002</v>
      </c>
      <c r="I25335" t="str">
        <f>INDEX(LedgerMapping[[#All],[Level 3]],MATCH(Actuals[[#This Row],[Sub Ledger]],LedgerMapping[[#All],[Sub Ledger]],0))</f>
        <v>Tax</v>
      </c>
      <c r="J25335" s="22">
        <f>YEAR(Actuals[[#This Row],[Date]])</f>
        <v>2024</v>
      </c>
      <c r="K25335" s="22">
        <f>MONTH(Actuals[[#This Row],[Date]])</f>
        <v>2</v>
      </c>
    </row>
    <row r="25336" spans="1:11" x14ac:dyDescent="0.3">
      <c r="A25336">
        <v>3</v>
      </c>
      <c r="B25336">
        <v>26848</v>
      </c>
      <c r="C25336">
        <v>6</v>
      </c>
      <c r="D25336">
        <v>53000</v>
      </c>
      <c r="E25336" s="46">
        <v>45350</v>
      </c>
      <c r="F25336">
        <v>-4025.2799999999997</v>
      </c>
      <c r="I25336" t="str">
        <f>INDEX(LedgerMapping[[#All],[Level 3]],MATCH(Actuals[[#This Row],[Sub Ledger]],LedgerMapping[[#All],[Sub Ledger]],0))</f>
        <v>Standard Returns</v>
      </c>
      <c r="J25336" s="22">
        <f>YEAR(Actuals[[#This Row],[Date]])</f>
        <v>2024</v>
      </c>
      <c r="K25336" s="22">
        <f>MONTH(Actuals[[#This Row],[Date]])</f>
        <v>2</v>
      </c>
    </row>
    <row r="25337" spans="1:11" x14ac:dyDescent="0.3">
      <c r="A25337">
        <v>3</v>
      </c>
      <c r="B25337">
        <v>26849</v>
      </c>
      <c r="C25337">
        <v>6</v>
      </c>
      <c r="D25337">
        <v>54000</v>
      </c>
      <c r="E25337" s="46">
        <v>45350</v>
      </c>
      <c r="F25337">
        <v>-2845.25</v>
      </c>
      <c r="I25337" t="str">
        <f>INDEX(LedgerMapping[[#All],[Level 3]],MATCH(Actuals[[#This Row],[Sub Ledger]],LedgerMapping[[#All],[Sub Ledger]],0))</f>
        <v>Standard Discount</v>
      </c>
      <c r="J25337" s="22">
        <f>YEAR(Actuals[[#This Row],[Date]])</f>
        <v>2024</v>
      </c>
      <c r="K25337" s="22">
        <f>MONTH(Actuals[[#This Row],[Date]])</f>
        <v>2</v>
      </c>
    </row>
    <row r="25338" spans="1:11" x14ac:dyDescent="0.3">
      <c r="A25338">
        <v>3</v>
      </c>
      <c r="B25338">
        <v>26850</v>
      </c>
      <c r="C25338">
        <v>6</v>
      </c>
      <c r="D25338">
        <v>56000</v>
      </c>
      <c r="E25338" s="46">
        <v>45350</v>
      </c>
      <c r="F25338">
        <v>-113662.64</v>
      </c>
      <c r="I25338" t="str">
        <f>INDEX(LedgerMapping[[#All],[Level 3]],MATCH(Actuals[[#This Row],[Sub Ledger]],LedgerMapping[[#All],[Sub Ledger]],0))</f>
        <v>Standard Cost of Sales</v>
      </c>
      <c r="J25338" s="22">
        <f>YEAR(Actuals[[#This Row],[Date]])</f>
        <v>2024</v>
      </c>
      <c r="K25338" s="22">
        <f>MONTH(Actuals[[#This Row],[Date]])</f>
        <v>2</v>
      </c>
    </row>
    <row r="25339" spans="1:11" x14ac:dyDescent="0.3">
      <c r="A25339">
        <v>3</v>
      </c>
      <c r="B25339">
        <v>26851</v>
      </c>
      <c r="C25339">
        <v>6</v>
      </c>
      <c r="D25339">
        <v>57000</v>
      </c>
      <c r="E25339" s="46">
        <v>45350</v>
      </c>
      <c r="F25339">
        <v>-12327.42</v>
      </c>
      <c r="I25339" t="str">
        <f>INDEX(LedgerMapping[[#All],[Level 3]],MATCH(Actuals[[#This Row],[Sub Ledger]],LedgerMapping[[#All],[Sub Ledger]],0))</f>
        <v>Other adjustment</v>
      </c>
      <c r="J25339" s="22">
        <f>YEAR(Actuals[[#This Row],[Date]])</f>
        <v>2024</v>
      </c>
      <c r="K25339" s="22">
        <f>MONTH(Actuals[[#This Row],[Date]])</f>
        <v>2</v>
      </c>
    </row>
    <row r="25340" spans="1:11" x14ac:dyDescent="0.3">
      <c r="A25340">
        <v>3</v>
      </c>
      <c r="B25340">
        <v>26852</v>
      </c>
      <c r="C25340">
        <v>6</v>
      </c>
      <c r="D25340">
        <v>60000</v>
      </c>
      <c r="E25340" s="46">
        <v>45350</v>
      </c>
      <c r="F25340">
        <v>-50715</v>
      </c>
      <c r="I25340" t="str">
        <f>INDEX(LedgerMapping[[#All],[Level 3]],MATCH(Actuals[[#This Row],[Sub Ledger]],LedgerMapping[[#All],[Sub Ledger]],0))</f>
        <v>Marketing</v>
      </c>
      <c r="J25340" s="22">
        <f>YEAR(Actuals[[#This Row],[Date]])</f>
        <v>2024</v>
      </c>
      <c r="K25340" s="22">
        <f>MONTH(Actuals[[#This Row],[Date]])</f>
        <v>2</v>
      </c>
    </row>
    <row r="25341" spans="1:11" x14ac:dyDescent="0.3">
      <c r="A25341">
        <v>3</v>
      </c>
      <c r="B25341">
        <v>26853</v>
      </c>
      <c r="C25341">
        <v>6</v>
      </c>
      <c r="D25341">
        <v>61000</v>
      </c>
      <c r="E25341" s="46">
        <v>45350</v>
      </c>
      <c r="F25341">
        <v>-4826.79</v>
      </c>
      <c r="I25341" t="str">
        <f>INDEX(LedgerMapping[[#All],[Level 3]],MATCH(Actuals[[#This Row],[Sub Ledger]],LedgerMapping[[#All],[Sub Ledger]],0))</f>
        <v>Marketing</v>
      </c>
      <c r="J25341" s="22">
        <f>YEAR(Actuals[[#This Row],[Date]])</f>
        <v>2024</v>
      </c>
      <c r="K25341" s="22">
        <f>MONTH(Actuals[[#This Row],[Date]])</f>
        <v>2</v>
      </c>
    </row>
    <row r="25342" spans="1:11" x14ac:dyDescent="0.3">
      <c r="A25342">
        <v>3</v>
      </c>
      <c r="B25342">
        <v>26854</v>
      </c>
      <c r="C25342">
        <v>6</v>
      </c>
      <c r="D25342">
        <v>62000</v>
      </c>
      <c r="E25342" s="46">
        <v>45350</v>
      </c>
      <c r="F25342">
        <v>-4120.5599999999995</v>
      </c>
      <c r="I25342" t="str">
        <f>INDEX(LedgerMapping[[#All],[Level 3]],MATCH(Actuals[[#This Row],[Sub Ledger]],LedgerMapping[[#All],[Sub Ledger]],0))</f>
        <v>Marketing</v>
      </c>
      <c r="J25342" s="22">
        <f>YEAR(Actuals[[#This Row],[Date]])</f>
        <v>2024</v>
      </c>
      <c r="K25342" s="22">
        <f>MONTH(Actuals[[#This Row],[Date]])</f>
        <v>2</v>
      </c>
    </row>
    <row r="25343" spans="1:11" x14ac:dyDescent="0.3">
      <c r="A25343">
        <v>3</v>
      </c>
      <c r="B25343">
        <v>26855</v>
      </c>
      <c r="C25343">
        <v>6</v>
      </c>
      <c r="D25343">
        <v>63000</v>
      </c>
      <c r="E25343" s="46">
        <v>45350</v>
      </c>
      <c r="F25343">
        <v>-9150.98</v>
      </c>
      <c r="I25343" t="str">
        <f>INDEX(LedgerMapping[[#All],[Level 3]],MATCH(Actuals[[#This Row],[Sub Ledger]],LedgerMapping[[#All],[Sub Ledger]],0))</f>
        <v>Marketing</v>
      </c>
      <c r="J25343" s="22">
        <f>YEAR(Actuals[[#This Row],[Date]])</f>
        <v>2024</v>
      </c>
      <c r="K25343" s="22">
        <f>MONTH(Actuals[[#This Row],[Date]])</f>
        <v>2</v>
      </c>
    </row>
    <row r="25344" spans="1:11" x14ac:dyDescent="0.3">
      <c r="A25344">
        <v>3</v>
      </c>
      <c r="B25344">
        <v>26856</v>
      </c>
      <c r="C25344">
        <v>6</v>
      </c>
      <c r="D25344">
        <v>65000</v>
      </c>
      <c r="E25344" s="46">
        <v>45350</v>
      </c>
      <c r="F25344">
        <v>-764.36</v>
      </c>
      <c r="I25344" t="str">
        <f>INDEX(LedgerMapping[[#All],[Level 3]],MATCH(Actuals[[#This Row],[Sub Ledger]],LedgerMapping[[#All],[Sub Ledger]],0))</f>
        <v>Administration</v>
      </c>
      <c r="J25344" s="22">
        <f>YEAR(Actuals[[#This Row],[Date]])</f>
        <v>2024</v>
      </c>
      <c r="K25344" s="22">
        <f>MONTH(Actuals[[#This Row],[Date]])</f>
        <v>2</v>
      </c>
    </row>
    <row r="25345" spans="1:11" x14ac:dyDescent="0.3">
      <c r="A25345">
        <v>3</v>
      </c>
      <c r="B25345">
        <v>26857</v>
      </c>
      <c r="C25345">
        <v>6</v>
      </c>
      <c r="D25345">
        <v>66000</v>
      </c>
      <c r="E25345" s="46">
        <v>45350</v>
      </c>
      <c r="F25345">
        <v>-730.32</v>
      </c>
      <c r="I25345" t="str">
        <f>INDEX(LedgerMapping[[#All],[Level 3]],MATCH(Actuals[[#This Row],[Sub Ledger]],LedgerMapping[[#All],[Sub Ledger]],0))</f>
        <v>Administration</v>
      </c>
      <c r="J25345" s="22">
        <f>YEAR(Actuals[[#This Row],[Date]])</f>
        <v>2024</v>
      </c>
      <c r="K25345" s="22">
        <f>MONTH(Actuals[[#This Row],[Date]])</f>
        <v>2</v>
      </c>
    </row>
    <row r="25346" spans="1:11" x14ac:dyDescent="0.3">
      <c r="A25346">
        <v>3</v>
      </c>
      <c r="B25346">
        <v>26858</v>
      </c>
      <c r="C25346">
        <v>6</v>
      </c>
      <c r="D25346">
        <v>67000</v>
      </c>
      <c r="E25346" s="46">
        <v>45350</v>
      </c>
      <c r="F25346">
        <v>-342</v>
      </c>
      <c r="I25346" t="str">
        <f>INDEX(LedgerMapping[[#All],[Level 3]],MATCH(Actuals[[#This Row],[Sub Ledger]],LedgerMapping[[#All],[Sub Ledger]],0))</f>
        <v>Administration</v>
      </c>
      <c r="J25346" s="22">
        <f>YEAR(Actuals[[#This Row],[Date]])</f>
        <v>2024</v>
      </c>
      <c r="K25346" s="22">
        <f>MONTH(Actuals[[#This Row],[Date]])</f>
        <v>2</v>
      </c>
    </row>
    <row r="25347" spans="1:11" x14ac:dyDescent="0.3">
      <c r="A25347">
        <v>3</v>
      </c>
      <c r="B25347">
        <v>26859</v>
      </c>
      <c r="C25347">
        <v>6</v>
      </c>
      <c r="D25347">
        <v>68000</v>
      </c>
      <c r="E25347" s="46">
        <v>45350</v>
      </c>
      <c r="F25347">
        <v>-275.39999999999998</v>
      </c>
      <c r="I25347" t="str">
        <f>INDEX(LedgerMapping[[#All],[Level 3]],MATCH(Actuals[[#This Row],[Sub Ledger]],LedgerMapping[[#All],[Sub Ledger]],0))</f>
        <v>Administration</v>
      </c>
      <c r="J25347" s="22">
        <f>YEAR(Actuals[[#This Row],[Date]])</f>
        <v>2024</v>
      </c>
      <c r="K25347" s="22">
        <f>MONTH(Actuals[[#This Row],[Date]])</f>
        <v>2</v>
      </c>
    </row>
    <row r="25348" spans="1:11" x14ac:dyDescent="0.3">
      <c r="A25348">
        <v>3</v>
      </c>
      <c r="B25348">
        <v>26860</v>
      </c>
      <c r="C25348">
        <v>6</v>
      </c>
      <c r="D25348">
        <v>69000</v>
      </c>
      <c r="E25348" s="46">
        <v>45350</v>
      </c>
      <c r="F25348">
        <v>-75.05</v>
      </c>
      <c r="I25348" t="str">
        <f>INDEX(LedgerMapping[[#All],[Level 3]],MATCH(Actuals[[#This Row],[Sub Ledger]],LedgerMapping[[#All],[Sub Ledger]],0))</f>
        <v>Administration</v>
      </c>
      <c r="J25348" s="22">
        <f>YEAR(Actuals[[#This Row],[Date]])</f>
        <v>2024</v>
      </c>
      <c r="K25348" s="22">
        <f>MONTH(Actuals[[#This Row],[Date]])</f>
        <v>2</v>
      </c>
    </row>
    <row r="25349" spans="1:11" x14ac:dyDescent="0.3">
      <c r="A25349">
        <v>3</v>
      </c>
      <c r="B25349">
        <v>26861</v>
      </c>
      <c r="C25349">
        <v>6</v>
      </c>
      <c r="D25349">
        <v>71000</v>
      </c>
      <c r="E25349" s="46">
        <v>45350</v>
      </c>
      <c r="F25349">
        <v>-117</v>
      </c>
      <c r="I25349" t="str">
        <f>INDEX(LedgerMapping[[#All],[Level 3]],MATCH(Actuals[[#This Row],[Sub Ledger]],LedgerMapping[[#All],[Sub Ledger]],0))</f>
        <v>Indirect Labour</v>
      </c>
      <c r="J25349" s="22">
        <f>YEAR(Actuals[[#This Row],[Date]])</f>
        <v>2024</v>
      </c>
      <c r="K25349" s="22">
        <f>MONTH(Actuals[[#This Row],[Date]])</f>
        <v>2</v>
      </c>
    </row>
    <row r="25350" spans="1:11" x14ac:dyDescent="0.3">
      <c r="A25350">
        <v>3</v>
      </c>
      <c r="B25350">
        <v>26862</v>
      </c>
      <c r="C25350">
        <v>6</v>
      </c>
      <c r="D25350">
        <v>72000</v>
      </c>
      <c r="E25350" s="46">
        <v>45350</v>
      </c>
      <c r="F25350">
        <v>-329.7</v>
      </c>
      <c r="I25350" t="str">
        <f>INDEX(LedgerMapping[[#All],[Level 3]],MATCH(Actuals[[#This Row],[Sub Ledger]],LedgerMapping[[#All],[Sub Ledger]],0))</f>
        <v>Indirect Labour</v>
      </c>
      <c r="J25350" s="22">
        <f>YEAR(Actuals[[#This Row],[Date]])</f>
        <v>2024</v>
      </c>
      <c r="K25350" s="22">
        <f>MONTH(Actuals[[#This Row],[Date]])</f>
        <v>2</v>
      </c>
    </row>
    <row r="25351" spans="1:11" x14ac:dyDescent="0.3">
      <c r="A25351">
        <v>3</v>
      </c>
      <c r="B25351">
        <v>26863</v>
      </c>
      <c r="C25351">
        <v>6</v>
      </c>
      <c r="D25351">
        <v>73000</v>
      </c>
      <c r="E25351" s="46">
        <v>45350</v>
      </c>
      <c r="F25351">
        <v>-487.06</v>
      </c>
      <c r="I25351" t="str">
        <f>INDEX(LedgerMapping[[#All],[Level 3]],MATCH(Actuals[[#This Row],[Sub Ledger]],LedgerMapping[[#All],[Sub Ledger]],0))</f>
        <v>Administration</v>
      </c>
      <c r="J25351" s="22">
        <f>YEAR(Actuals[[#This Row],[Date]])</f>
        <v>2024</v>
      </c>
      <c r="K25351" s="22">
        <f>MONTH(Actuals[[#This Row],[Date]])</f>
        <v>2</v>
      </c>
    </row>
    <row r="25352" spans="1:11" x14ac:dyDescent="0.3">
      <c r="A25352">
        <v>3</v>
      </c>
      <c r="B25352">
        <v>26864</v>
      </c>
      <c r="C25352">
        <v>6</v>
      </c>
      <c r="D25352">
        <v>74000</v>
      </c>
      <c r="E25352" s="46">
        <v>45350</v>
      </c>
      <c r="F25352">
        <v>-339.04</v>
      </c>
      <c r="I25352" t="str">
        <f>INDEX(LedgerMapping[[#All],[Level 3]],MATCH(Actuals[[#This Row],[Sub Ledger]],LedgerMapping[[#All],[Sub Ledger]],0))</f>
        <v>Administration</v>
      </c>
      <c r="J25352" s="22">
        <f>YEAR(Actuals[[#This Row],[Date]])</f>
        <v>2024</v>
      </c>
      <c r="K25352" s="22">
        <f>MONTH(Actuals[[#This Row],[Date]])</f>
        <v>2</v>
      </c>
    </row>
    <row r="25353" spans="1:11" x14ac:dyDescent="0.3">
      <c r="A25353">
        <v>3</v>
      </c>
      <c r="B25353">
        <v>26865</v>
      </c>
      <c r="C25353">
        <v>6</v>
      </c>
      <c r="D25353">
        <v>76000</v>
      </c>
      <c r="E25353" s="46">
        <v>45350</v>
      </c>
      <c r="F25353">
        <v>-3108.6</v>
      </c>
      <c r="I25353" t="str">
        <f>INDEX(LedgerMapping[[#All],[Level 3]],MATCH(Actuals[[#This Row],[Sub Ledger]],LedgerMapping[[#All],[Sub Ledger]],0))</f>
        <v>Administration</v>
      </c>
      <c r="J25353" s="22">
        <f>YEAR(Actuals[[#This Row],[Date]])</f>
        <v>2024</v>
      </c>
      <c r="K25353" s="22">
        <f>MONTH(Actuals[[#This Row],[Date]])</f>
        <v>2</v>
      </c>
    </row>
    <row r="25354" spans="1:11" x14ac:dyDescent="0.3">
      <c r="A25354">
        <v>3</v>
      </c>
      <c r="B25354">
        <v>26866</v>
      </c>
      <c r="C25354">
        <v>6</v>
      </c>
      <c r="D25354">
        <v>77000</v>
      </c>
      <c r="E25354" s="46">
        <v>45350</v>
      </c>
      <c r="F25354">
        <v>-1053.6600000000001</v>
      </c>
      <c r="I25354" t="str">
        <f>INDEX(LedgerMapping[[#All],[Level 3]],MATCH(Actuals[[#This Row],[Sub Ledger]],LedgerMapping[[#All],[Sub Ledger]],0))</f>
        <v>Administration</v>
      </c>
      <c r="J25354" s="22">
        <f>YEAR(Actuals[[#This Row],[Date]])</f>
        <v>2024</v>
      </c>
      <c r="K25354" s="22">
        <f>MONTH(Actuals[[#This Row],[Date]])</f>
        <v>2</v>
      </c>
    </row>
    <row r="25355" spans="1:11" x14ac:dyDescent="0.3">
      <c r="A25355">
        <v>3</v>
      </c>
      <c r="B25355">
        <v>26867</v>
      </c>
      <c r="C25355">
        <v>6</v>
      </c>
      <c r="D25355">
        <v>78000</v>
      </c>
      <c r="E25355" s="46">
        <v>45350</v>
      </c>
      <c r="F25355">
        <v>-284.05</v>
      </c>
      <c r="I25355" t="str">
        <f>INDEX(LedgerMapping[[#All],[Level 3]],MATCH(Actuals[[#This Row],[Sub Ledger]],LedgerMapping[[#All],[Sub Ledger]],0))</f>
        <v>Administration</v>
      </c>
      <c r="J25355" s="22">
        <f>YEAR(Actuals[[#This Row],[Date]])</f>
        <v>2024</v>
      </c>
      <c r="K25355" s="22">
        <f>MONTH(Actuals[[#This Row],[Date]])</f>
        <v>2</v>
      </c>
    </row>
    <row r="25356" spans="1:11" x14ac:dyDescent="0.3">
      <c r="A25356">
        <v>3</v>
      </c>
      <c r="B25356">
        <v>26868</v>
      </c>
      <c r="C25356">
        <v>6</v>
      </c>
      <c r="D25356">
        <v>80000</v>
      </c>
      <c r="E25356" s="46">
        <v>45350</v>
      </c>
      <c r="F25356">
        <v>-1302.0800000000002</v>
      </c>
      <c r="I25356" t="str">
        <f>INDEX(LedgerMapping[[#All],[Level 3]],MATCH(Actuals[[#This Row],[Sub Ledger]],LedgerMapping[[#All],[Sub Ledger]],0))</f>
        <v>Travel and Expenses</v>
      </c>
      <c r="J25356" s="22">
        <f>YEAR(Actuals[[#This Row],[Date]])</f>
        <v>2024</v>
      </c>
      <c r="K25356" s="22">
        <f>MONTH(Actuals[[#This Row],[Date]])</f>
        <v>2</v>
      </c>
    </row>
    <row r="25357" spans="1:11" x14ac:dyDescent="0.3">
      <c r="A25357">
        <v>3</v>
      </c>
      <c r="B25357">
        <v>26869</v>
      </c>
      <c r="C25357">
        <v>6</v>
      </c>
      <c r="D25357">
        <v>81000</v>
      </c>
      <c r="E25357" s="46">
        <v>45350</v>
      </c>
      <c r="F25357">
        <v>-767.25</v>
      </c>
      <c r="I25357" t="str">
        <f>INDEX(LedgerMapping[[#All],[Level 3]],MATCH(Actuals[[#This Row],[Sub Ledger]],LedgerMapping[[#All],[Sub Ledger]],0))</f>
        <v>Depreciation</v>
      </c>
      <c r="J25357" s="22">
        <f>YEAR(Actuals[[#This Row],[Date]])</f>
        <v>2024</v>
      </c>
      <c r="K25357" s="22">
        <f>MONTH(Actuals[[#This Row],[Date]])</f>
        <v>2</v>
      </c>
    </row>
    <row r="25358" spans="1:11" x14ac:dyDescent="0.3">
      <c r="A25358">
        <v>3</v>
      </c>
      <c r="B25358">
        <v>26870</v>
      </c>
      <c r="C25358">
        <v>6</v>
      </c>
      <c r="D25358">
        <v>82000</v>
      </c>
      <c r="E25358" s="46">
        <v>45350</v>
      </c>
      <c r="F25358">
        <v>-79.2</v>
      </c>
      <c r="I25358" t="str">
        <f>INDEX(LedgerMapping[[#All],[Level 3]],MATCH(Actuals[[#This Row],[Sub Ledger]],LedgerMapping[[#All],[Sub Ledger]],0))</f>
        <v>Depreciation</v>
      </c>
      <c r="J25358" s="22">
        <f>YEAR(Actuals[[#This Row],[Date]])</f>
        <v>2024</v>
      </c>
      <c r="K25358" s="22">
        <f>MONTH(Actuals[[#This Row],[Date]])</f>
        <v>2</v>
      </c>
    </row>
    <row r="25359" spans="1:11" x14ac:dyDescent="0.3">
      <c r="A25359">
        <v>3</v>
      </c>
      <c r="B25359">
        <v>26871</v>
      </c>
      <c r="C25359">
        <v>6</v>
      </c>
      <c r="D25359">
        <v>83000</v>
      </c>
      <c r="E25359" s="46">
        <v>45350</v>
      </c>
      <c r="F25359">
        <v>-276.36</v>
      </c>
      <c r="I25359" t="str">
        <f>INDEX(LedgerMapping[[#All],[Level 3]],MATCH(Actuals[[#This Row],[Sub Ledger]],LedgerMapping[[#All],[Sub Ledger]],0))</f>
        <v>Depreciation</v>
      </c>
      <c r="J25359" s="22">
        <f>YEAR(Actuals[[#This Row],[Date]])</f>
        <v>2024</v>
      </c>
      <c r="K25359" s="22">
        <f>MONTH(Actuals[[#This Row],[Date]])</f>
        <v>2</v>
      </c>
    </row>
    <row r="25360" spans="1:11" x14ac:dyDescent="0.3">
      <c r="A25360">
        <v>3</v>
      </c>
      <c r="B25360">
        <v>26872</v>
      </c>
      <c r="C25360">
        <v>6</v>
      </c>
      <c r="D25360">
        <v>84000</v>
      </c>
      <c r="E25360" s="46">
        <v>45350</v>
      </c>
      <c r="F25360">
        <v>-262.08</v>
      </c>
      <c r="I25360" t="str">
        <f>INDEX(LedgerMapping[[#All],[Level 3]],MATCH(Actuals[[#This Row],[Sub Ledger]],LedgerMapping[[#All],[Sub Ledger]],0))</f>
        <v>Depreciation</v>
      </c>
      <c r="J25360" s="22">
        <f>YEAR(Actuals[[#This Row],[Date]])</f>
        <v>2024</v>
      </c>
      <c r="K25360" s="22">
        <f>MONTH(Actuals[[#This Row],[Date]])</f>
        <v>2</v>
      </c>
    </row>
    <row r="25361" spans="1:11" x14ac:dyDescent="0.3">
      <c r="A25361">
        <v>3</v>
      </c>
      <c r="B25361">
        <v>26873</v>
      </c>
      <c r="C25361">
        <v>6</v>
      </c>
      <c r="D25361">
        <v>85000</v>
      </c>
      <c r="E25361" s="46">
        <v>45350</v>
      </c>
      <c r="F25361">
        <v>-231.75</v>
      </c>
      <c r="I25361" t="str">
        <f>INDEX(LedgerMapping[[#All],[Level 3]],MATCH(Actuals[[#This Row],[Sub Ledger]],LedgerMapping[[#All],[Sub Ledger]],0))</f>
        <v>Ammortisation</v>
      </c>
      <c r="J25361" s="22">
        <f>YEAR(Actuals[[#This Row],[Date]])</f>
        <v>2024</v>
      </c>
      <c r="K25361" s="22">
        <f>MONTH(Actuals[[#This Row],[Date]])</f>
        <v>2</v>
      </c>
    </row>
    <row r="25362" spans="1:11" x14ac:dyDescent="0.3">
      <c r="A25362">
        <v>3</v>
      </c>
      <c r="B25362">
        <v>26874</v>
      </c>
      <c r="C25362">
        <v>6</v>
      </c>
      <c r="D25362">
        <v>87000</v>
      </c>
      <c r="E25362" s="46">
        <v>45350</v>
      </c>
      <c r="F25362">
        <v>-1023.13</v>
      </c>
      <c r="I25362" t="str">
        <f>INDEX(LedgerMapping[[#All],[Level 3]],MATCH(Actuals[[#This Row],[Sub Ledger]],LedgerMapping[[#All],[Sub Ledger]],0))</f>
        <v>Administration</v>
      </c>
      <c r="J25362" s="22">
        <f>YEAR(Actuals[[#This Row],[Date]])</f>
        <v>2024</v>
      </c>
      <c r="K25362" s="22">
        <f>MONTH(Actuals[[#This Row],[Date]])</f>
        <v>2</v>
      </c>
    </row>
    <row r="25363" spans="1:11" x14ac:dyDescent="0.3">
      <c r="A25363">
        <v>3</v>
      </c>
      <c r="B25363">
        <v>26876</v>
      </c>
      <c r="C25363">
        <v>6</v>
      </c>
      <c r="D25363">
        <v>90000</v>
      </c>
      <c r="E25363" s="46">
        <v>45350</v>
      </c>
      <c r="F25363">
        <v>-498.96</v>
      </c>
      <c r="I25363" t="str">
        <f>INDEX(LedgerMapping[[#All],[Level 3]],MATCH(Actuals[[#This Row],[Sub Ledger]],LedgerMapping[[#All],[Sub Ledger]],0))</f>
        <v>Interest</v>
      </c>
      <c r="J25363" s="22">
        <f>YEAR(Actuals[[#This Row],[Date]])</f>
        <v>2024</v>
      </c>
      <c r="K25363" s="22">
        <f>MONTH(Actuals[[#This Row],[Date]])</f>
        <v>2</v>
      </c>
    </row>
    <row r="25364" spans="1:11" x14ac:dyDescent="0.3">
      <c r="A25364">
        <v>3</v>
      </c>
      <c r="B25364">
        <v>26879</v>
      </c>
      <c r="C25364">
        <v>6</v>
      </c>
      <c r="D25364">
        <v>94000</v>
      </c>
      <c r="E25364" s="46">
        <v>45350</v>
      </c>
      <c r="F25364">
        <v>-3624.89</v>
      </c>
      <c r="I25364" t="str">
        <f>INDEX(LedgerMapping[[#All],[Level 3]],MATCH(Actuals[[#This Row],[Sub Ledger]],LedgerMapping[[#All],[Sub Ledger]],0))</f>
        <v>Tax</v>
      </c>
      <c r="J25364" s="22">
        <f>YEAR(Actuals[[#This Row],[Date]])</f>
        <v>2024</v>
      </c>
      <c r="K25364" s="22">
        <f>MONTH(Actuals[[#This Row],[Date]])</f>
        <v>2</v>
      </c>
    </row>
    <row r="25365" spans="1:11" x14ac:dyDescent="0.3">
      <c r="A25365">
        <v>5</v>
      </c>
      <c r="B25365">
        <v>27060</v>
      </c>
      <c r="C25365">
        <v>6</v>
      </c>
      <c r="D25365">
        <v>54000</v>
      </c>
      <c r="E25365" s="46">
        <v>45350</v>
      </c>
      <c r="F25365">
        <v>-6247.86</v>
      </c>
      <c r="I25365" t="str">
        <f>INDEX(LedgerMapping[[#All],[Level 3]],MATCH(Actuals[[#This Row],[Sub Ledger]],LedgerMapping[[#All],[Sub Ledger]],0))</f>
        <v>Standard Discount</v>
      </c>
      <c r="J25365" s="22">
        <f>YEAR(Actuals[[#This Row],[Date]])</f>
        <v>2024</v>
      </c>
      <c r="K25365" s="22">
        <f>MONTH(Actuals[[#This Row],[Date]])</f>
        <v>2</v>
      </c>
    </row>
    <row r="25366" spans="1:11" x14ac:dyDescent="0.3">
      <c r="A25366">
        <v>5</v>
      </c>
      <c r="B25366">
        <v>27061</v>
      </c>
      <c r="C25366">
        <v>6</v>
      </c>
      <c r="D25366">
        <v>56000</v>
      </c>
      <c r="E25366" s="46">
        <v>45350</v>
      </c>
      <c r="F25366">
        <v>-154051.80000000002</v>
      </c>
      <c r="I25366" t="str">
        <f>INDEX(LedgerMapping[[#All],[Level 3]],MATCH(Actuals[[#This Row],[Sub Ledger]],LedgerMapping[[#All],[Sub Ledger]],0))</f>
        <v>Standard Cost of Sales</v>
      </c>
      <c r="J25366" s="22">
        <f>YEAR(Actuals[[#This Row],[Date]])</f>
        <v>2024</v>
      </c>
      <c r="K25366" s="22">
        <f>MONTH(Actuals[[#This Row],[Date]])</f>
        <v>2</v>
      </c>
    </row>
    <row r="25367" spans="1:11" x14ac:dyDescent="0.3">
      <c r="A25367">
        <v>5</v>
      </c>
      <c r="B25367">
        <v>27062</v>
      </c>
      <c r="C25367">
        <v>6</v>
      </c>
      <c r="D25367">
        <v>60000</v>
      </c>
      <c r="E25367" s="46">
        <v>45350</v>
      </c>
      <c r="F25367">
        <v>-47157.049999999996</v>
      </c>
      <c r="I25367" t="str">
        <f>INDEX(LedgerMapping[[#All],[Level 3]],MATCH(Actuals[[#This Row],[Sub Ledger]],LedgerMapping[[#All],[Sub Ledger]],0))</f>
        <v>Marketing</v>
      </c>
      <c r="J25367" s="22">
        <f>YEAR(Actuals[[#This Row],[Date]])</f>
        <v>2024</v>
      </c>
      <c r="K25367" s="22">
        <f>MONTH(Actuals[[#This Row],[Date]])</f>
        <v>2</v>
      </c>
    </row>
    <row r="25368" spans="1:11" x14ac:dyDescent="0.3">
      <c r="A25368">
        <v>5</v>
      </c>
      <c r="B25368">
        <v>27063</v>
      </c>
      <c r="C25368">
        <v>6</v>
      </c>
      <c r="D25368">
        <v>61000</v>
      </c>
      <c r="E25368" s="46">
        <v>45350</v>
      </c>
      <c r="F25368">
        <v>-6295.3600000000006</v>
      </c>
      <c r="I25368" t="str">
        <f>INDEX(LedgerMapping[[#All],[Level 3]],MATCH(Actuals[[#This Row],[Sub Ledger]],LedgerMapping[[#All],[Sub Ledger]],0))</f>
        <v>Marketing</v>
      </c>
      <c r="J25368" s="22">
        <f>YEAR(Actuals[[#This Row],[Date]])</f>
        <v>2024</v>
      </c>
      <c r="K25368" s="22">
        <f>MONTH(Actuals[[#This Row],[Date]])</f>
        <v>2</v>
      </c>
    </row>
    <row r="25369" spans="1:11" x14ac:dyDescent="0.3">
      <c r="A25369">
        <v>5</v>
      </c>
      <c r="B25369">
        <v>27064</v>
      </c>
      <c r="C25369">
        <v>6</v>
      </c>
      <c r="D25369">
        <v>62000</v>
      </c>
      <c r="E25369" s="46">
        <v>45350</v>
      </c>
      <c r="F25369">
        <v>-2469.62</v>
      </c>
      <c r="I25369" t="str">
        <f>INDEX(LedgerMapping[[#All],[Level 3]],MATCH(Actuals[[#This Row],[Sub Ledger]],LedgerMapping[[#All],[Sub Ledger]],0))</f>
        <v>Marketing</v>
      </c>
      <c r="J25369" s="22">
        <f>YEAR(Actuals[[#This Row],[Date]])</f>
        <v>2024</v>
      </c>
      <c r="K25369" s="22">
        <f>MONTH(Actuals[[#This Row],[Date]])</f>
        <v>2</v>
      </c>
    </row>
    <row r="25370" spans="1:11" x14ac:dyDescent="0.3">
      <c r="A25370">
        <v>5</v>
      </c>
      <c r="B25370">
        <v>27065</v>
      </c>
      <c r="C25370">
        <v>6</v>
      </c>
      <c r="D25370">
        <v>63000</v>
      </c>
      <c r="E25370" s="46">
        <v>45350</v>
      </c>
      <c r="F25370">
        <v>-25482.2</v>
      </c>
      <c r="I25370" t="str">
        <f>INDEX(LedgerMapping[[#All],[Level 3]],MATCH(Actuals[[#This Row],[Sub Ledger]],LedgerMapping[[#All],[Sub Ledger]],0))</f>
        <v>Marketing</v>
      </c>
      <c r="J25370" s="22">
        <f>YEAR(Actuals[[#This Row],[Date]])</f>
        <v>2024</v>
      </c>
      <c r="K25370" s="22">
        <f>MONTH(Actuals[[#This Row],[Date]])</f>
        <v>2</v>
      </c>
    </row>
    <row r="25371" spans="1:11" x14ac:dyDescent="0.3">
      <c r="A25371">
        <v>5</v>
      </c>
      <c r="B25371">
        <v>27066</v>
      </c>
      <c r="C25371">
        <v>6</v>
      </c>
      <c r="D25371">
        <v>65000</v>
      </c>
      <c r="E25371" s="46">
        <v>45350</v>
      </c>
      <c r="F25371">
        <v>-457.8</v>
      </c>
      <c r="I25371" t="str">
        <f>INDEX(LedgerMapping[[#All],[Level 3]],MATCH(Actuals[[#This Row],[Sub Ledger]],LedgerMapping[[#All],[Sub Ledger]],0))</f>
        <v>Administration</v>
      </c>
      <c r="J25371" s="22">
        <f>YEAR(Actuals[[#This Row],[Date]])</f>
        <v>2024</v>
      </c>
      <c r="K25371" s="22">
        <f>MONTH(Actuals[[#This Row],[Date]])</f>
        <v>2</v>
      </c>
    </row>
    <row r="25372" spans="1:11" x14ac:dyDescent="0.3">
      <c r="A25372">
        <v>5</v>
      </c>
      <c r="B25372">
        <v>27067</v>
      </c>
      <c r="C25372">
        <v>6</v>
      </c>
      <c r="D25372">
        <v>66000</v>
      </c>
      <c r="E25372" s="46">
        <v>45350</v>
      </c>
      <c r="F25372">
        <v>-396</v>
      </c>
      <c r="I25372" t="str">
        <f>INDEX(LedgerMapping[[#All],[Level 3]],MATCH(Actuals[[#This Row],[Sub Ledger]],LedgerMapping[[#All],[Sub Ledger]],0))</f>
        <v>Administration</v>
      </c>
      <c r="J25372" s="22">
        <f>YEAR(Actuals[[#This Row],[Date]])</f>
        <v>2024</v>
      </c>
      <c r="K25372" s="22">
        <f>MONTH(Actuals[[#This Row],[Date]])</f>
        <v>2</v>
      </c>
    </row>
    <row r="25373" spans="1:11" x14ac:dyDescent="0.3">
      <c r="A25373">
        <v>5</v>
      </c>
      <c r="B25373">
        <v>27068</v>
      </c>
      <c r="C25373">
        <v>6</v>
      </c>
      <c r="D25373">
        <v>67000</v>
      </c>
      <c r="E25373" s="46">
        <v>45350</v>
      </c>
      <c r="F25373">
        <v>-199.68</v>
      </c>
      <c r="I25373" t="str">
        <f>INDEX(LedgerMapping[[#All],[Level 3]],MATCH(Actuals[[#This Row],[Sub Ledger]],LedgerMapping[[#All],[Sub Ledger]],0))</f>
        <v>Administration</v>
      </c>
      <c r="J25373" s="22">
        <f>YEAR(Actuals[[#This Row],[Date]])</f>
        <v>2024</v>
      </c>
      <c r="K25373" s="22">
        <f>MONTH(Actuals[[#This Row],[Date]])</f>
        <v>2</v>
      </c>
    </row>
    <row r="25374" spans="1:11" x14ac:dyDescent="0.3">
      <c r="A25374">
        <v>5</v>
      </c>
      <c r="B25374">
        <v>27069</v>
      </c>
      <c r="C25374">
        <v>6</v>
      </c>
      <c r="D25374">
        <v>68000</v>
      </c>
      <c r="E25374" s="46">
        <v>45350</v>
      </c>
      <c r="F25374">
        <v>-153.26</v>
      </c>
      <c r="I25374" t="str">
        <f>INDEX(LedgerMapping[[#All],[Level 3]],MATCH(Actuals[[#This Row],[Sub Ledger]],LedgerMapping[[#All],[Sub Ledger]],0))</f>
        <v>Administration</v>
      </c>
      <c r="J25374" s="22">
        <f>YEAR(Actuals[[#This Row],[Date]])</f>
        <v>2024</v>
      </c>
      <c r="K25374" s="22">
        <f>MONTH(Actuals[[#This Row],[Date]])</f>
        <v>2</v>
      </c>
    </row>
    <row r="25375" spans="1:11" x14ac:dyDescent="0.3">
      <c r="A25375">
        <v>5</v>
      </c>
      <c r="B25375">
        <v>27070</v>
      </c>
      <c r="C25375">
        <v>6</v>
      </c>
      <c r="D25375">
        <v>69000</v>
      </c>
      <c r="E25375" s="46">
        <v>45350</v>
      </c>
      <c r="F25375">
        <v>-44</v>
      </c>
      <c r="I25375" t="str">
        <f>INDEX(LedgerMapping[[#All],[Level 3]],MATCH(Actuals[[#This Row],[Sub Ledger]],LedgerMapping[[#All],[Sub Ledger]],0))</f>
        <v>Administration</v>
      </c>
      <c r="J25375" s="22">
        <f>YEAR(Actuals[[#This Row],[Date]])</f>
        <v>2024</v>
      </c>
      <c r="K25375" s="22">
        <f>MONTH(Actuals[[#This Row],[Date]])</f>
        <v>2</v>
      </c>
    </row>
    <row r="25376" spans="1:11" x14ac:dyDescent="0.3">
      <c r="A25376">
        <v>5</v>
      </c>
      <c r="B25376">
        <v>27071</v>
      </c>
      <c r="C25376">
        <v>6</v>
      </c>
      <c r="D25376">
        <v>71000</v>
      </c>
      <c r="E25376" s="46">
        <v>45350</v>
      </c>
      <c r="F25376">
        <v>-61.44</v>
      </c>
      <c r="I25376" t="str">
        <f>INDEX(LedgerMapping[[#All],[Level 3]],MATCH(Actuals[[#This Row],[Sub Ledger]],LedgerMapping[[#All],[Sub Ledger]],0))</f>
        <v>Indirect Labour</v>
      </c>
      <c r="J25376" s="22">
        <f>YEAR(Actuals[[#This Row],[Date]])</f>
        <v>2024</v>
      </c>
      <c r="K25376" s="22">
        <f>MONTH(Actuals[[#This Row],[Date]])</f>
        <v>2</v>
      </c>
    </row>
    <row r="25377" spans="1:11" x14ac:dyDescent="0.3">
      <c r="A25377">
        <v>5</v>
      </c>
      <c r="B25377">
        <v>27072</v>
      </c>
      <c r="C25377">
        <v>6</v>
      </c>
      <c r="D25377">
        <v>72000</v>
      </c>
      <c r="E25377" s="46">
        <v>45350</v>
      </c>
      <c r="F25377">
        <v>-1513.68</v>
      </c>
      <c r="I25377" t="str">
        <f>INDEX(LedgerMapping[[#All],[Level 3]],MATCH(Actuals[[#This Row],[Sub Ledger]],LedgerMapping[[#All],[Sub Ledger]],0))</f>
        <v>Indirect Labour</v>
      </c>
      <c r="J25377" s="22">
        <f>YEAR(Actuals[[#This Row],[Date]])</f>
        <v>2024</v>
      </c>
      <c r="K25377" s="22">
        <f>MONTH(Actuals[[#This Row],[Date]])</f>
        <v>2</v>
      </c>
    </row>
    <row r="25378" spans="1:11" x14ac:dyDescent="0.3">
      <c r="A25378">
        <v>5</v>
      </c>
      <c r="B25378">
        <v>27073</v>
      </c>
      <c r="C25378">
        <v>6</v>
      </c>
      <c r="D25378">
        <v>73000</v>
      </c>
      <c r="E25378" s="46">
        <v>45350</v>
      </c>
      <c r="F25378">
        <v>-317.3</v>
      </c>
      <c r="I25378" t="str">
        <f>INDEX(LedgerMapping[[#All],[Level 3]],MATCH(Actuals[[#This Row],[Sub Ledger]],LedgerMapping[[#All],[Sub Ledger]],0))</f>
        <v>Administration</v>
      </c>
      <c r="J25378" s="22">
        <f>YEAR(Actuals[[#This Row],[Date]])</f>
        <v>2024</v>
      </c>
      <c r="K25378" s="22">
        <f>MONTH(Actuals[[#This Row],[Date]])</f>
        <v>2</v>
      </c>
    </row>
    <row r="25379" spans="1:11" x14ac:dyDescent="0.3">
      <c r="A25379">
        <v>5</v>
      </c>
      <c r="B25379">
        <v>27074</v>
      </c>
      <c r="C25379">
        <v>6</v>
      </c>
      <c r="D25379">
        <v>74000</v>
      </c>
      <c r="E25379" s="46">
        <v>45350</v>
      </c>
      <c r="F25379">
        <v>-256.32</v>
      </c>
      <c r="I25379" t="str">
        <f>INDEX(LedgerMapping[[#All],[Level 3]],MATCH(Actuals[[#This Row],[Sub Ledger]],LedgerMapping[[#All],[Sub Ledger]],0))</f>
        <v>Administration</v>
      </c>
      <c r="J25379" s="22">
        <f>YEAR(Actuals[[#This Row],[Date]])</f>
        <v>2024</v>
      </c>
      <c r="K25379" s="22">
        <f>MONTH(Actuals[[#This Row],[Date]])</f>
        <v>2</v>
      </c>
    </row>
    <row r="25380" spans="1:11" x14ac:dyDescent="0.3">
      <c r="A25380">
        <v>5</v>
      </c>
      <c r="B25380">
        <v>27075</v>
      </c>
      <c r="C25380">
        <v>6</v>
      </c>
      <c r="D25380">
        <v>76000</v>
      </c>
      <c r="E25380" s="46">
        <v>45350</v>
      </c>
      <c r="F25380">
        <v>-3930.44</v>
      </c>
      <c r="I25380" t="str">
        <f>INDEX(LedgerMapping[[#All],[Level 3]],MATCH(Actuals[[#This Row],[Sub Ledger]],LedgerMapping[[#All],[Sub Ledger]],0))</f>
        <v>Administration</v>
      </c>
      <c r="J25380" s="22">
        <f>YEAR(Actuals[[#This Row],[Date]])</f>
        <v>2024</v>
      </c>
      <c r="K25380" s="22">
        <f>MONTH(Actuals[[#This Row],[Date]])</f>
        <v>2</v>
      </c>
    </row>
    <row r="25381" spans="1:11" x14ac:dyDescent="0.3">
      <c r="A25381">
        <v>5</v>
      </c>
      <c r="B25381">
        <v>27076</v>
      </c>
      <c r="C25381">
        <v>6</v>
      </c>
      <c r="D25381">
        <v>77000</v>
      </c>
      <c r="E25381" s="46">
        <v>45350</v>
      </c>
      <c r="F25381">
        <v>-826.2</v>
      </c>
      <c r="I25381" t="str">
        <f>INDEX(LedgerMapping[[#All],[Level 3]],MATCH(Actuals[[#This Row],[Sub Ledger]],LedgerMapping[[#All],[Sub Ledger]],0))</f>
        <v>Administration</v>
      </c>
      <c r="J25381" s="22">
        <f>YEAR(Actuals[[#This Row],[Date]])</f>
        <v>2024</v>
      </c>
      <c r="K25381" s="22">
        <f>MONTH(Actuals[[#This Row],[Date]])</f>
        <v>2</v>
      </c>
    </row>
    <row r="25382" spans="1:11" x14ac:dyDescent="0.3">
      <c r="A25382">
        <v>5</v>
      </c>
      <c r="B25382">
        <v>27077</v>
      </c>
      <c r="C25382">
        <v>6</v>
      </c>
      <c r="D25382">
        <v>78000</v>
      </c>
      <c r="E25382" s="46">
        <v>45350</v>
      </c>
      <c r="F25382">
        <v>-236.54999999999998</v>
      </c>
      <c r="I25382" t="str">
        <f>INDEX(LedgerMapping[[#All],[Level 3]],MATCH(Actuals[[#This Row],[Sub Ledger]],LedgerMapping[[#All],[Sub Ledger]],0))</f>
        <v>Administration</v>
      </c>
      <c r="J25382" s="22">
        <f>YEAR(Actuals[[#This Row],[Date]])</f>
        <v>2024</v>
      </c>
      <c r="K25382" s="22">
        <f>MONTH(Actuals[[#This Row],[Date]])</f>
        <v>2</v>
      </c>
    </row>
    <row r="25383" spans="1:11" x14ac:dyDescent="0.3">
      <c r="A25383">
        <v>5</v>
      </c>
      <c r="B25383">
        <v>27078</v>
      </c>
      <c r="C25383">
        <v>6</v>
      </c>
      <c r="D25383">
        <v>80000</v>
      </c>
      <c r="E25383" s="46">
        <v>45350</v>
      </c>
      <c r="F25383">
        <v>-936.54</v>
      </c>
      <c r="I25383" t="str">
        <f>INDEX(LedgerMapping[[#All],[Level 3]],MATCH(Actuals[[#This Row],[Sub Ledger]],LedgerMapping[[#All],[Sub Ledger]],0))</f>
        <v>Travel and Expenses</v>
      </c>
      <c r="J25383" s="22">
        <f>YEAR(Actuals[[#This Row],[Date]])</f>
        <v>2024</v>
      </c>
      <c r="K25383" s="22">
        <f>MONTH(Actuals[[#This Row],[Date]])</f>
        <v>2</v>
      </c>
    </row>
    <row r="25384" spans="1:11" x14ac:dyDescent="0.3">
      <c r="A25384">
        <v>5</v>
      </c>
      <c r="B25384">
        <v>27079</v>
      </c>
      <c r="C25384">
        <v>6</v>
      </c>
      <c r="D25384">
        <v>81000</v>
      </c>
      <c r="E25384" s="46">
        <v>45350</v>
      </c>
      <c r="F25384">
        <v>-585</v>
      </c>
      <c r="I25384" t="str">
        <f>INDEX(LedgerMapping[[#All],[Level 3]],MATCH(Actuals[[#This Row],[Sub Ledger]],LedgerMapping[[#All],[Sub Ledger]],0))</f>
        <v>Depreciation</v>
      </c>
      <c r="J25384" s="22">
        <f>YEAR(Actuals[[#This Row],[Date]])</f>
        <v>2024</v>
      </c>
      <c r="K25384" s="22">
        <f>MONTH(Actuals[[#This Row],[Date]])</f>
        <v>2</v>
      </c>
    </row>
    <row r="25385" spans="1:11" x14ac:dyDescent="0.3">
      <c r="A25385">
        <v>5</v>
      </c>
      <c r="B25385">
        <v>27080</v>
      </c>
      <c r="C25385">
        <v>6</v>
      </c>
      <c r="D25385">
        <v>82000</v>
      </c>
      <c r="E25385" s="46">
        <v>45350</v>
      </c>
      <c r="F25385">
        <v>-58.800000000000004</v>
      </c>
      <c r="I25385" t="str">
        <f>INDEX(LedgerMapping[[#All],[Level 3]],MATCH(Actuals[[#This Row],[Sub Ledger]],LedgerMapping[[#All],[Sub Ledger]],0))</f>
        <v>Depreciation</v>
      </c>
      <c r="J25385" s="22">
        <f>YEAR(Actuals[[#This Row],[Date]])</f>
        <v>2024</v>
      </c>
      <c r="K25385" s="22">
        <f>MONTH(Actuals[[#This Row],[Date]])</f>
        <v>2</v>
      </c>
    </row>
    <row r="25386" spans="1:11" x14ac:dyDescent="0.3">
      <c r="A25386">
        <v>5</v>
      </c>
      <c r="B25386">
        <v>27081</v>
      </c>
      <c r="C25386">
        <v>6</v>
      </c>
      <c r="D25386">
        <v>83000</v>
      </c>
      <c r="E25386" s="46">
        <v>45350</v>
      </c>
      <c r="F25386">
        <v>-187.2</v>
      </c>
      <c r="I25386" t="str">
        <f>INDEX(LedgerMapping[[#All],[Level 3]],MATCH(Actuals[[#This Row],[Sub Ledger]],LedgerMapping[[#All],[Sub Ledger]],0))</f>
        <v>Depreciation</v>
      </c>
      <c r="J25386" s="22">
        <f>YEAR(Actuals[[#This Row],[Date]])</f>
        <v>2024</v>
      </c>
      <c r="K25386" s="22">
        <f>MONTH(Actuals[[#This Row],[Date]])</f>
        <v>2</v>
      </c>
    </row>
    <row r="25387" spans="1:11" x14ac:dyDescent="0.3">
      <c r="A25387">
        <v>5</v>
      </c>
      <c r="B25387">
        <v>27082</v>
      </c>
      <c r="C25387">
        <v>6</v>
      </c>
      <c r="D25387">
        <v>84000</v>
      </c>
      <c r="E25387" s="46">
        <v>45350</v>
      </c>
      <c r="F25387">
        <v>-166.86</v>
      </c>
      <c r="I25387" t="str">
        <f>INDEX(LedgerMapping[[#All],[Level 3]],MATCH(Actuals[[#This Row],[Sub Ledger]],LedgerMapping[[#All],[Sub Ledger]],0))</f>
        <v>Depreciation</v>
      </c>
      <c r="J25387" s="22">
        <f>YEAR(Actuals[[#This Row],[Date]])</f>
        <v>2024</v>
      </c>
      <c r="K25387" s="22">
        <f>MONTH(Actuals[[#This Row],[Date]])</f>
        <v>2</v>
      </c>
    </row>
    <row r="25388" spans="1:11" x14ac:dyDescent="0.3">
      <c r="A25388">
        <v>5</v>
      </c>
      <c r="B25388">
        <v>27083</v>
      </c>
      <c r="C25388">
        <v>6</v>
      </c>
      <c r="D25388">
        <v>85000</v>
      </c>
      <c r="E25388" s="46">
        <v>45350</v>
      </c>
      <c r="F25388">
        <v>-150.72</v>
      </c>
      <c r="I25388" t="str">
        <f>INDEX(LedgerMapping[[#All],[Level 3]],MATCH(Actuals[[#This Row],[Sub Ledger]],LedgerMapping[[#All],[Sub Ledger]],0))</f>
        <v>Ammortisation</v>
      </c>
      <c r="J25388" s="22">
        <f>YEAR(Actuals[[#This Row],[Date]])</f>
        <v>2024</v>
      </c>
      <c r="K25388" s="22">
        <f>MONTH(Actuals[[#This Row],[Date]])</f>
        <v>2</v>
      </c>
    </row>
    <row r="25389" spans="1:11" x14ac:dyDescent="0.3">
      <c r="A25389">
        <v>5</v>
      </c>
      <c r="B25389">
        <v>27084</v>
      </c>
      <c r="C25389">
        <v>6</v>
      </c>
      <c r="D25389">
        <v>87000</v>
      </c>
      <c r="E25389" s="46">
        <v>45350</v>
      </c>
      <c r="F25389">
        <v>-846.44999999999993</v>
      </c>
      <c r="I25389" t="str">
        <f>INDEX(LedgerMapping[[#All],[Level 3]],MATCH(Actuals[[#This Row],[Sub Ledger]],LedgerMapping[[#All],[Sub Ledger]],0))</f>
        <v>Administration</v>
      </c>
      <c r="J25389" s="22">
        <f>YEAR(Actuals[[#This Row],[Date]])</f>
        <v>2024</v>
      </c>
      <c r="K25389" s="22">
        <f>MONTH(Actuals[[#This Row],[Date]])</f>
        <v>2</v>
      </c>
    </row>
    <row r="25390" spans="1:11" x14ac:dyDescent="0.3">
      <c r="A25390">
        <v>5</v>
      </c>
      <c r="B25390">
        <v>27086</v>
      </c>
      <c r="C25390">
        <v>6</v>
      </c>
      <c r="D25390">
        <v>90000</v>
      </c>
      <c r="E25390" s="46">
        <v>45350</v>
      </c>
      <c r="F25390">
        <v>-270</v>
      </c>
      <c r="I25390" t="str">
        <f>INDEX(LedgerMapping[[#All],[Level 3]],MATCH(Actuals[[#This Row],[Sub Ledger]],LedgerMapping[[#All],[Sub Ledger]],0))</f>
        <v>Interest</v>
      </c>
      <c r="J25390" s="22">
        <f>YEAR(Actuals[[#This Row],[Date]])</f>
        <v>2024</v>
      </c>
      <c r="K25390" s="22">
        <f>MONTH(Actuals[[#This Row],[Date]])</f>
        <v>2</v>
      </c>
    </row>
    <row r="25391" spans="1:11" x14ac:dyDescent="0.3">
      <c r="A25391">
        <v>5</v>
      </c>
      <c r="B25391">
        <v>27089</v>
      </c>
      <c r="C25391">
        <v>6</v>
      </c>
      <c r="D25391">
        <v>94000</v>
      </c>
      <c r="E25391" s="46">
        <v>45350</v>
      </c>
      <c r="F25391">
        <v>-35058.799999999996</v>
      </c>
      <c r="I25391" t="str">
        <f>INDEX(LedgerMapping[[#All],[Level 3]],MATCH(Actuals[[#This Row],[Sub Ledger]],LedgerMapping[[#All],[Sub Ledger]],0))</f>
        <v>Tax</v>
      </c>
      <c r="J25391" s="22">
        <f>YEAR(Actuals[[#This Row],[Date]])</f>
        <v>2024</v>
      </c>
      <c r="K25391" s="22">
        <f>MONTH(Actuals[[#This Row],[Date]])</f>
        <v>2</v>
      </c>
    </row>
    <row r="25392" spans="1:11" x14ac:dyDescent="0.3">
      <c r="A25392">
        <v>4</v>
      </c>
      <c r="B25392">
        <v>26968</v>
      </c>
      <c r="C25392">
        <v>6</v>
      </c>
      <c r="D25392">
        <v>54000</v>
      </c>
      <c r="E25392" s="46">
        <v>45350</v>
      </c>
      <c r="F25392">
        <v>-21574.38</v>
      </c>
      <c r="I25392" t="str">
        <f>INDEX(LedgerMapping[[#All],[Level 3]],MATCH(Actuals[[#This Row],[Sub Ledger]],LedgerMapping[[#All],[Sub Ledger]],0))</f>
        <v>Standard Discount</v>
      </c>
      <c r="J25392" s="22">
        <f>YEAR(Actuals[[#This Row],[Date]])</f>
        <v>2024</v>
      </c>
      <c r="K25392" s="22">
        <f>MONTH(Actuals[[#This Row],[Date]])</f>
        <v>2</v>
      </c>
    </row>
    <row r="25393" spans="1:11" x14ac:dyDescent="0.3">
      <c r="A25393">
        <v>4</v>
      </c>
      <c r="B25393">
        <v>26969</v>
      </c>
      <c r="C25393">
        <v>6</v>
      </c>
      <c r="D25393">
        <v>56000</v>
      </c>
      <c r="E25393" s="46">
        <v>45350</v>
      </c>
      <c r="F25393">
        <v>-143988.6</v>
      </c>
      <c r="I25393" t="str">
        <f>INDEX(LedgerMapping[[#All],[Level 3]],MATCH(Actuals[[#This Row],[Sub Ledger]],LedgerMapping[[#All],[Sub Ledger]],0))</f>
        <v>Standard Cost of Sales</v>
      </c>
      <c r="J25393" s="22">
        <f>YEAR(Actuals[[#This Row],[Date]])</f>
        <v>2024</v>
      </c>
      <c r="K25393" s="22">
        <f>MONTH(Actuals[[#This Row],[Date]])</f>
        <v>2</v>
      </c>
    </row>
    <row r="25394" spans="1:11" x14ac:dyDescent="0.3">
      <c r="A25394">
        <v>4</v>
      </c>
      <c r="B25394">
        <v>26970</v>
      </c>
      <c r="C25394">
        <v>6</v>
      </c>
      <c r="D25394">
        <v>57000</v>
      </c>
      <c r="E25394" s="46">
        <v>45350</v>
      </c>
      <c r="F25394">
        <v>-9589.65</v>
      </c>
      <c r="I25394" t="str">
        <f>INDEX(LedgerMapping[[#All],[Level 3]],MATCH(Actuals[[#This Row],[Sub Ledger]],LedgerMapping[[#All],[Sub Ledger]],0))</f>
        <v>Other adjustment</v>
      </c>
      <c r="J25394" s="22">
        <f>YEAR(Actuals[[#This Row],[Date]])</f>
        <v>2024</v>
      </c>
      <c r="K25394" s="22">
        <f>MONTH(Actuals[[#This Row],[Date]])</f>
        <v>2</v>
      </c>
    </row>
    <row r="25395" spans="1:11" x14ac:dyDescent="0.3">
      <c r="A25395">
        <v>4</v>
      </c>
      <c r="B25395">
        <v>26971</v>
      </c>
      <c r="C25395">
        <v>6</v>
      </c>
      <c r="D25395">
        <v>60000</v>
      </c>
      <c r="E25395" s="46">
        <v>45350</v>
      </c>
      <c r="F25395">
        <v>-51596.82</v>
      </c>
      <c r="I25395" t="str">
        <f>INDEX(LedgerMapping[[#All],[Level 3]],MATCH(Actuals[[#This Row],[Sub Ledger]],LedgerMapping[[#All],[Sub Ledger]],0))</f>
        <v>Marketing</v>
      </c>
      <c r="J25395" s="22">
        <f>YEAR(Actuals[[#This Row],[Date]])</f>
        <v>2024</v>
      </c>
      <c r="K25395" s="22">
        <f>MONTH(Actuals[[#This Row],[Date]])</f>
        <v>2</v>
      </c>
    </row>
    <row r="25396" spans="1:11" x14ac:dyDescent="0.3">
      <c r="A25396">
        <v>4</v>
      </c>
      <c r="B25396">
        <v>26972</v>
      </c>
      <c r="C25396">
        <v>6</v>
      </c>
      <c r="D25396">
        <v>61000</v>
      </c>
      <c r="E25396" s="46">
        <v>45350</v>
      </c>
      <c r="F25396">
        <v>-5999.64</v>
      </c>
      <c r="I25396" t="str">
        <f>INDEX(LedgerMapping[[#All],[Level 3]],MATCH(Actuals[[#This Row],[Sub Ledger]],LedgerMapping[[#All],[Sub Ledger]],0))</f>
        <v>Marketing</v>
      </c>
      <c r="J25396" s="22">
        <f>YEAR(Actuals[[#This Row],[Date]])</f>
        <v>2024</v>
      </c>
      <c r="K25396" s="22">
        <f>MONTH(Actuals[[#This Row],[Date]])</f>
        <v>2</v>
      </c>
    </row>
    <row r="25397" spans="1:11" x14ac:dyDescent="0.3">
      <c r="A25397">
        <v>4</v>
      </c>
      <c r="B25397">
        <v>26973</v>
      </c>
      <c r="C25397">
        <v>6</v>
      </c>
      <c r="D25397">
        <v>62000</v>
      </c>
      <c r="E25397" s="46">
        <v>45350</v>
      </c>
      <c r="F25397">
        <v>-4491.9000000000005</v>
      </c>
      <c r="I25397" t="str">
        <f>INDEX(LedgerMapping[[#All],[Level 3]],MATCH(Actuals[[#This Row],[Sub Ledger]],LedgerMapping[[#All],[Sub Ledger]],0))</f>
        <v>Marketing</v>
      </c>
      <c r="J25397" s="22">
        <f>YEAR(Actuals[[#This Row],[Date]])</f>
        <v>2024</v>
      </c>
      <c r="K25397" s="22">
        <f>MONTH(Actuals[[#This Row],[Date]])</f>
        <v>2</v>
      </c>
    </row>
    <row r="25398" spans="1:11" x14ac:dyDescent="0.3">
      <c r="A25398">
        <v>4</v>
      </c>
      <c r="B25398">
        <v>26974</v>
      </c>
      <c r="C25398">
        <v>6</v>
      </c>
      <c r="D25398">
        <v>63000</v>
      </c>
      <c r="E25398" s="46">
        <v>45350</v>
      </c>
      <c r="F25398">
        <v>-29227.200000000001</v>
      </c>
      <c r="I25398" t="str">
        <f>INDEX(LedgerMapping[[#All],[Level 3]],MATCH(Actuals[[#This Row],[Sub Ledger]],LedgerMapping[[#All],[Sub Ledger]],0))</f>
        <v>Marketing</v>
      </c>
      <c r="J25398" s="22">
        <f>YEAR(Actuals[[#This Row],[Date]])</f>
        <v>2024</v>
      </c>
      <c r="K25398" s="22">
        <f>MONTH(Actuals[[#This Row],[Date]])</f>
        <v>2</v>
      </c>
    </row>
    <row r="25399" spans="1:11" x14ac:dyDescent="0.3">
      <c r="A25399">
        <v>4</v>
      </c>
      <c r="B25399">
        <v>26975</v>
      </c>
      <c r="C25399">
        <v>6</v>
      </c>
      <c r="D25399">
        <v>65000</v>
      </c>
      <c r="E25399" s="46">
        <v>45350</v>
      </c>
      <c r="F25399">
        <v>-754.6</v>
      </c>
      <c r="I25399" t="str">
        <f>INDEX(LedgerMapping[[#All],[Level 3]],MATCH(Actuals[[#This Row],[Sub Ledger]],LedgerMapping[[#All],[Sub Ledger]],0))</f>
        <v>Administration</v>
      </c>
      <c r="J25399" s="22">
        <f>YEAR(Actuals[[#This Row],[Date]])</f>
        <v>2024</v>
      </c>
      <c r="K25399" s="22">
        <f>MONTH(Actuals[[#This Row],[Date]])</f>
        <v>2</v>
      </c>
    </row>
    <row r="25400" spans="1:11" x14ac:dyDescent="0.3">
      <c r="A25400">
        <v>4</v>
      </c>
      <c r="B25400">
        <v>26976</v>
      </c>
      <c r="C25400">
        <v>6</v>
      </c>
      <c r="D25400">
        <v>66000</v>
      </c>
      <c r="E25400" s="46">
        <v>45350</v>
      </c>
      <c r="F25400">
        <v>-693</v>
      </c>
      <c r="I25400" t="str">
        <f>INDEX(LedgerMapping[[#All],[Level 3]],MATCH(Actuals[[#This Row],[Sub Ledger]],LedgerMapping[[#All],[Sub Ledger]],0))</f>
        <v>Administration</v>
      </c>
      <c r="J25400" s="22">
        <f>YEAR(Actuals[[#This Row],[Date]])</f>
        <v>2024</v>
      </c>
      <c r="K25400" s="22">
        <f>MONTH(Actuals[[#This Row],[Date]])</f>
        <v>2</v>
      </c>
    </row>
    <row r="25401" spans="1:11" x14ac:dyDescent="0.3">
      <c r="A25401">
        <v>4</v>
      </c>
      <c r="B25401">
        <v>26977</v>
      </c>
      <c r="C25401">
        <v>6</v>
      </c>
      <c r="D25401">
        <v>67000</v>
      </c>
      <c r="E25401" s="46">
        <v>45350</v>
      </c>
      <c r="F25401">
        <v>-352</v>
      </c>
      <c r="I25401" t="str">
        <f>INDEX(LedgerMapping[[#All],[Level 3]],MATCH(Actuals[[#This Row],[Sub Ledger]],LedgerMapping[[#All],[Sub Ledger]],0))</f>
        <v>Administration</v>
      </c>
      <c r="J25401" s="22">
        <f>YEAR(Actuals[[#This Row],[Date]])</f>
        <v>2024</v>
      </c>
      <c r="K25401" s="22">
        <f>MONTH(Actuals[[#This Row],[Date]])</f>
        <v>2</v>
      </c>
    </row>
    <row r="25402" spans="1:11" x14ac:dyDescent="0.3">
      <c r="A25402">
        <v>4</v>
      </c>
      <c r="B25402">
        <v>26978</v>
      </c>
      <c r="C25402">
        <v>6</v>
      </c>
      <c r="D25402">
        <v>68000</v>
      </c>
      <c r="E25402" s="46">
        <v>45350</v>
      </c>
      <c r="F25402">
        <v>-264</v>
      </c>
      <c r="I25402" t="str">
        <f>INDEX(LedgerMapping[[#All],[Level 3]],MATCH(Actuals[[#This Row],[Sub Ledger]],LedgerMapping[[#All],[Sub Ledger]],0))</f>
        <v>Administration</v>
      </c>
      <c r="J25402" s="22">
        <f>YEAR(Actuals[[#This Row],[Date]])</f>
        <v>2024</v>
      </c>
      <c r="K25402" s="22">
        <f>MONTH(Actuals[[#This Row],[Date]])</f>
        <v>2</v>
      </c>
    </row>
    <row r="25403" spans="1:11" x14ac:dyDescent="0.3">
      <c r="A25403">
        <v>4</v>
      </c>
      <c r="B25403">
        <v>26979</v>
      </c>
      <c r="C25403">
        <v>6</v>
      </c>
      <c r="D25403">
        <v>69000</v>
      </c>
      <c r="E25403" s="46">
        <v>45350</v>
      </c>
      <c r="F25403">
        <v>-75.459999999999994</v>
      </c>
      <c r="I25403" t="str">
        <f>INDEX(LedgerMapping[[#All],[Level 3]],MATCH(Actuals[[#This Row],[Sub Ledger]],LedgerMapping[[#All],[Sub Ledger]],0))</f>
        <v>Administration</v>
      </c>
      <c r="J25403" s="22">
        <f>YEAR(Actuals[[#This Row],[Date]])</f>
        <v>2024</v>
      </c>
      <c r="K25403" s="22">
        <f>MONTH(Actuals[[#This Row],[Date]])</f>
        <v>2</v>
      </c>
    </row>
    <row r="25404" spans="1:11" x14ac:dyDescent="0.3">
      <c r="A25404">
        <v>4</v>
      </c>
      <c r="B25404">
        <v>26980</v>
      </c>
      <c r="C25404">
        <v>6</v>
      </c>
      <c r="D25404">
        <v>71000</v>
      </c>
      <c r="E25404" s="46">
        <v>45350</v>
      </c>
      <c r="F25404">
        <v>-108.3</v>
      </c>
      <c r="I25404" t="str">
        <f>INDEX(LedgerMapping[[#All],[Level 3]],MATCH(Actuals[[#This Row],[Sub Ledger]],LedgerMapping[[#All],[Sub Ledger]],0))</f>
        <v>Indirect Labour</v>
      </c>
      <c r="J25404" s="22">
        <f>YEAR(Actuals[[#This Row],[Date]])</f>
        <v>2024</v>
      </c>
      <c r="K25404" s="22">
        <f>MONTH(Actuals[[#This Row],[Date]])</f>
        <v>2</v>
      </c>
    </row>
    <row r="25405" spans="1:11" x14ac:dyDescent="0.3">
      <c r="A25405">
        <v>4</v>
      </c>
      <c r="B25405">
        <v>26981</v>
      </c>
      <c r="C25405">
        <v>6</v>
      </c>
      <c r="D25405">
        <v>72000</v>
      </c>
      <c r="E25405" s="46">
        <v>45350</v>
      </c>
      <c r="F25405">
        <v>-638.4</v>
      </c>
      <c r="I25405" t="str">
        <f>INDEX(LedgerMapping[[#All],[Level 3]],MATCH(Actuals[[#This Row],[Sub Ledger]],LedgerMapping[[#All],[Sub Ledger]],0))</f>
        <v>Indirect Labour</v>
      </c>
      <c r="J25405" s="22">
        <f>YEAR(Actuals[[#This Row],[Date]])</f>
        <v>2024</v>
      </c>
      <c r="K25405" s="22">
        <f>MONTH(Actuals[[#This Row],[Date]])</f>
        <v>2</v>
      </c>
    </row>
    <row r="25406" spans="1:11" x14ac:dyDescent="0.3">
      <c r="A25406">
        <v>4</v>
      </c>
      <c r="B25406">
        <v>26982</v>
      </c>
      <c r="C25406">
        <v>6</v>
      </c>
      <c r="D25406">
        <v>73000</v>
      </c>
      <c r="E25406" s="46">
        <v>45350</v>
      </c>
      <c r="F25406">
        <v>-500.58000000000004</v>
      </c>
      <c r="I25406" t="str">
        <f>INDEX(LedgerMapping[[#All],[Level 3]],MATCH(Actuals[[#This Row],[Sub Ledger]],LedgerMapping[[#All],[Sub Ledger]],0))</f>
        <v>Administration</v>
      </c>
      <c r="J25406" s="22">
        <f>YEAR(Actuals[[#This Row],[Date]])</f>
        <v>2024</v>
      </c>
      <c r="K25406" s="22">
        <f>MONTH(Actuals[[#This Row],[Date]])</f>
        <v>2</v>
      </c>
    </row>
    <row r="25407" spans="1:11" x14ac:dyDescent="0.3">
      <c r="A25407">
        <v>4</v>
      </c>
      <c r="B25407">
        <v>26983</v>
      </c>
      <c r="C25407">
        <v>6</v>
      </c>
      <c r="D25407">
        <v>74000</v>
      </c>
      <c r="E25407" s="46">
        <v>45350</v>
      </c>
      <c r="F25407">
        <v>-387.59999999999997</v>
      </c>
      <c r="I25407" t="str">
        <f>INDEX(LedgerMapping[[#All],[Level 3]],MATCH(Actuals[[#This Row],[Sub Ledger]],LedgerMapping[[#All],[Sub Ledger]],0))</f>
        <v>Administration</v>
      </c>
      <c r="J25407" s="22">
        <f>YEAR(Actuals[[#This Row],[Date]])</f>
        <v>2024</v>
      </c>
      <c r="K25407" s="22">
        <f>MONTH(Actuals[[#This Row],[Date]])</f>
        <v>2</v>
      </c>
    </row>
    <row r="25408" spans="1:11" x14ac:dyDescent="0.3">
      <c r="A25408">
        <v>4</v>
      </c>
      <c r="B25408">
        <v>26984</v>
      </c>
      <c r="C25408">
        <v>6</v>
      </c>
      <c r="D25408">
        <v>76000</v>
      </c>
      <c r="E25408" s="46">
        <v>45350</v>
      </c>
      <c r="F25408">
        <v>-5694.87</v>
      </c>
      <c r="I25408" t="str">
        <f>INDEX(LedgerMapping[[#All],[Level 3]],MATCH(Actuals[[#This Row],[Sub Ledger]],LedgerMapping[[#All],[Sub Ledger]],0))</f>
        <v>Administration</v>
      </c>
      <c r="J25408" s="22">
        <f>YEAR(Actuals[[#This Row],[Date]])</f>
        <v>2024</v>
      </c>
      <c r="K25408" s="22">
        <f>MONTH(Actuals[[#This Row],[Date]])</f>
        <v>2</v>
      </c>
    </row>
    <row r="25409" spans="1:11" x14ac:dyDescent="0.3">
      <c r="A25409">
        <v>4</v>
      </c>
      <c r="B25409">
        <v>26985</v>
      </c>
      <c r="C25409">
        <v>6</v>
      </c>
      <c r="D25409">
        <v>77000</v>
      </c>
      <c r="E25409" s="46">
        <v>45350</v>
      </c>
      <c r="F25409">
        <v>-1059.45</v>
      </c>
      <c r="I25409" t="str">
        <f>INDEX(LedgerMapping[[#All],[Level 3]],MATCH(Actuals[[#This Row],[Sub Ledger]],LedgerMapping[[#All],[Sub Ledger]],0))</f>
        <v>Administration</v>
      </c>
      <c r="J25409" s="22">
        <f>YEAR(Actuals[[#This Row],[Date]])</f>
        <v>2024</v>
      </c>
      <c r="K25409" s="22">
        <f>MONTH(Actuals[[#This Row],[Date]])</f>
        <v>2</v>
      </c>
    </row>
    <row r="25410" spans="1:11" x14ac:dyDescent="0.3">
      <c r="A25410">
        <v>4</v>
      </c>
      <c r="B25410">
        <v>26986</v>
      </c>
      <c r="C25410">
        <v>6</v>
      </c>
      <c r="D25410">
        <v>78000</v>
      </c>
      <c r="E25410" s="46">
        <v>45350</v>
      </c>
      <c r="F25410">
        <v>-276.45</v>
      </c>
      <c r="I25410" t="str">
        <f>INDEX(LedgerMapping[[#All],[Level 3]],MATCH(Actuals[[#This Row],[Sub Ledger]],LedgerMapping[[#All],[Sub Ledger]],0))</f>
        <v>Administration</v>
      </c>
      <c r="J25410" s="22">
        <f>YEAR(Actuals[[#This Row],[Date]])</f>
        <v>2024</v>
      </c>
      <c r="K25410" s="22">
        <f>MONTH(Actuals[[#This Row],[Date]])</f>
        <v>2</v>
      </c>
    </row>
    <row r="25411" spans="1:11" x14ac:dyDescent="0.3">
      <c r="A25411">
        <v>4</v>
      </c>
      <c r="B25411">
        <v>26987</v>
      </c>
      <c r="C25411">
        <v>6</v>
      </c>
      <c r="D25411">
        <v>80000</v>
      </c>
      <c r="E25411" s="46">
        <v>45350</v>
      </c>
      <c r="F25411">
        <v>-1096.92</v>
      </c>
      <c r="I25411" t="str">
        <f>INDEX(LedgerMapping[[#All],[Level 3]],MATCH(Actuals[[#This Row],[Sub Ledger]],LedgerMapping[[#All],[Sub Ledger]],0))</f>
        <v>Travel and Expenses</v>
      </c>
      <c r="J25411" s="22">
        <f>YEAR(Actuals[[#This Row],[Date]])</f>
        <v>2024</v>
      </c>
      <c r="K25411" s="22">
        <f>MONTH(Actuals[[#This Row],[Date]])</f>
        <v>2</v>
      </c>
    </row>
    <row r="25412" spans="1:11" x14ac:dyDescent="0.3">
      <c r="A25412">
        <v>4</v>
      </c>
      <c r="B25412">
        <v>26988</v>
      </c>
      <c r="C25412">
        <v>6</v>
      </c>
      <c r="D25412">
        <v>81000</v>
      </c>
      <c r="E25412" s="46">
        <v>45350</v>
      </c>
      <c r="F25412">
        <v>-699.72</v>
      </c>
      <c r="I25412" t="str">
        <f>INDEX(LedgerMapping[[#All],[Level 3]],MATCH(Actuals[[#This Row],[Sub Ledger]],LedgerMapping[[#All],[Sub Ledger]],0))</f>
        <v>Depreciation</v>
      </c>
      <c r="J25412" s="22">
        <f>YEAR(Actuals[[#This Row],[Date]])</f>
        <v>2024</v>
      </c>
      <c r="K25412" s="22">
        <f>MONTH(Actuals[[#This Row],[Date]])</f>
        <v>2</v>
      </c>
    </row>
    <row r="25413" spans="1:11" x14ac:dyDescent="0.3">
      <c r="A25413">
        <v>4</v>
      </c>
      <c r="B25413">
        <v>26989</v>
      </c>
      <c r="C25413">
        <v>6</v>
      </c>
      <c r="D25413">
        <v>82000</v>
      </c>
      <c r="E25413" s="46">
        <v>45350</v>
      </c>
      <c r="F25413">
        <v>-65.959999999999994</v>
      </c>
      <c r="I25413" t="str">
        <f>INDEX(LedgerMapping[[#All],[Level 3]],MATCH(Actuals[[#This Row],[Sub Ledger]],LedgerMapping[[#All],[Sub Ledger]],0))</f>
        <v>Depreciation</v>
      </c>
      <c r="J25413" s="22">
        <f>YEAR(Actuals[[#This Row],[Date]])</f>
        <v>2024</v>
      </c>
      <c r="K25413" s="22">
        <f>MONTH(Actuals[[#This Row],[Date]])</f>
        <v>2</v>
      </c>
    </row>
    <row r="25414" spans="1:11" x14ac:dyDescent="0.3">
      <c r="A25414">
        <v>4</v>
      </c>
      <c r="B25414">
        <v>26990</v>
      </c>
      <c r="C25414">
        <v>6</v>
      </c>
      <c r="D25414">
        <v>83000</v>
      </c>
      <c r="E25414" s="46">
        <v>45350</v>
      </c>
      <c r="F25414">
        <v>-228</v>
      </c>
      <c r="I25414" t="str">
        <f>INDEX(LedgerMapping[[#All],[Level 3]],MATCH(Actuals[[#This Row],[Sub Ledger]],LedgerMapping[[#All],[Sub Ledger]],0))</f>
        <v>Depreciation</v>
      </c>
      <c r="J25414" s="22">
        <f>YEAR(Actuals[[#This Row],[Date]])</f>
        <v>2024</v>
      </c>
      <c r="K25414" s="22">
        <f>MONTH(Actuals[[#This Row],[Date]])</f>
        <v>2</v>
      </c>
    </row>
    <row r="25415" spans="1:11" x14ac:dyDescent="0.3">
      <c r="A25415">
        <v>4</v>
      </c>
      <c r="B25415">
        <v>26991</v>
      </c>
      <c r="C25415">
        <v>6</v>
      </c>
      <c r="D25415">
        <v>84000</v>
      </c>
      <c r="E25415" s="46">
        <v>45350</v>
      </c>
      <c r="F25415">
        <v>-208.08</v>
      </c>
      <c r="I25415" t="str">
        <f>INDEX(LedgerMapping[[#All],[Level 3]],MATCH(Actuals[[#This Row],[Sub Ledger]],LedgerMapping[[#All],[Sub Ledger]],0))</f>
        <v>Depreciation</v>
      </c>
      <c r="J25415" s="22">
        <f>YEAR(Actuals[[#This Row],[Date]])</f>
        <v>2024</v>
      </c>
      <c r="K25415" s="22">
        <f>MONTH(Actuals[[#This Row],[Date]])</f>
        <v>2</v>
      </c>
    </row>
    <row r="25416" spans="1:11" x14ac:dyDescent="0.3">
      <c r="A25416">
        <v>4</v>
      </c>
      <c r="B25416">
        <v>26992</v>
      </c>
      <c r="C25416">
        <v>6</v>
      </c>
      <c r="D25416">
        <v>85000</v>
      </c>
      <c r="E25416" s="46">
        <v>45350</v>
      </c>
      <c r="F25416">
        <v>-197.76</v>
      </c>
      <c r="I25416" t="str">
        <f>INDEX(LedgerMapping[[#All],[Level 3]],MATCH(Actuals[[#This Row],[Sub Ledger]],LedgerMapping[[#All],[Sub Ledger]],0))</f>
        <v>Ammortisation</v>
      </c>
      <c r="J25416" s="22">
        <f>YEAR(Actuals[[#This Row],[Date]])</f>
        <v>2024</v>
      </c>
      <c r="K25416" s="22">
        <f>MONTH(Actuals[[#This Row],[Date]])</f>
        <v>2</v>
      </c>
    </row>
    <row r="25417" spans="1:11" x14ac:dyDescent="0.3">
      <c r="A25417">
        <v>4</v>
      </c>
      <c r="B25417">
        <v>26993</v>
      </c>
      <c r="C25417">
        <v>6</v>
      </c>
      <c r="D25417">
        <v>87000</v>
      </c>
      <c r="E25417" s="46">
        <v>45350</v>
      </c>
      <c r="F25417">
        <v>-1029.6000000000001</v>
      </c>
      <c r="I25417" t="str">
        <f>INDEX(LedgerMapping[[#All],[Level 3]],MATCH(Actuals[[#This Row],[Sub Ledger]],LedgerMapping[[#All],[Sub Ledger]],0))</f>
        <v>Administration</v>
      </c>
      <c r="J25417" s="22">
        <f>YEAR(Actuals[[#This Row],[Date]])</f>
        <v>2024</v>
      </c>
      <c r="K25417" s="22">
        <f>MONTH(Actuals[[#This Row],[Date]])</f>
        <v>2</v>
      </c>
    </row>
    <row r="25418" spans="1:11" x14ac:dyDescent="0.3">
      <c r="A25418">
        <v>4</v>
      </c>
      <c r="B25418">
        <v>26995</v>
      </c>
      <c r="C25418">
        <v>6</v>
      </c>
      <c r="D25418">
        <v>90000</v>
      </c>
      <c r="E25418" s="46">
        <v>45350</v>
      </c>
      <c r="F25418">
        <v>-309.06</v>
      </c>
      <c r="I25418" t="str">
        <f>INDEX(LedgerMapping[[#All],[Level 3]],MATCH(Actuals[[#This Row],[Sub Ledger]],LedgerMapping[[#All],[Sub Ledger]],0))</f>
        <v>Interest</v>
      </c>
      <c r="J25418" s="22">
        <f>YEAR(Actuals[[#This Row],[Date]])</f>
        <v>2024</v>
      </c>
      <c r="K25418" s="22">
        <f>MONTH(Actuals[[#This Row],[Date]])</f>
        <v>2</v>
      </c>
    </row>
    <row r="25419" spans="1:11" x14ac:dyDescent="0.3">
      <c r="A25419">
        <v>4</v>
      </c>
      <c r="B25419">
        <v>26998</v>
      </c>
      <c r="C25419">
        <v>6</v>
      </c>
      <c r="D25419">
        <v>94000</v>
      </c>
      <c r="E25419" s="46">
        <v>45350</v>
      </c>
      <c r="F25419">
        <v>-45755.85</v>
      </c>
      <c r="I25419" t="str">
        <f>INDEX(LedgerMapping[[#All],[Level 3]],MATCH(Actuals[[#This Row],[Sub Ledger]],LedgerMapping[[#All],[Sub Ledger]],0))</f>
        <v>Tax</v>
      </c>
      <c r="J25419" s="22">
        <f>YEAR(Actuals[[#This Row],[Date]])</f>
        <v>2024</v>
      </c>
      <c r="K25419" s="22">
        <f>MONTH(Actuals[[#This Row],[Date]])</f>
        <v>2</v>
      </c>
    </row>
    <row r="25420" spans="1:11" x14ac:dyDescent="0.3">
      <c r="A25420">
        <v>6</v>
      </c>
      <c r="B25420">
        <v>27256</v>
      </c>
      <c r="C25420">
        <v>6</v>
      </c>
      <c r="D25420">
        <v>53000</v>
      </c>
      <c r="E25420" s="46">
        <v>45350</v>
      </c>
      <c r="F25420">
        <v>-20057.66</v>
      </c>
      <c r="I25420" t="str">
        <f>INDEX(LedgerMapping[[#All],[Level 3]],MATCH(Actuals[[#This Row],[Sub Ledger]],LedgerMapping[[#All],[Sub Ledger]],0))</f>
        <v>Standard Returns</v>
      </c>
      <c r="J25420" s="22">
        <f>YEAR(Actuals[[#This Row],[Date]])</f>
        <v>2024</v>
      </c>
      <c r="K25420" s="22">
        <f>MONTH(Actuals[[#This Row],[Date]])</f>
        <v>2</v>
      </c>
    </row>
    <row r="25421" spans="1:11" x14ac:dyDescent="0.3">
      <c r="A25421">
        <v>6</v>
      </c>
      <c r="B25421">
        <v>27257</v>
      </c>
      <c r="C25421">
        <v>6</v>
      </c>
      <c r="D25421">
        <v>54000</v>
      </c>
      <c r="E25421" s="46">
        <v>45350</v>
      </c>
      <c r="F25421">
        <v>-7814.4</v>
      </c>
      <c r="I25421" t="str">
        <f>INDEX(LedgerMapping[[#All],[Level 3]],MATCH(Actuals[[#This Row],[Sub Ledger]],LedgerMapping[[#All],[Sub Ledger]],0))</f>
        <v>Standard Discount</v>
      </c>
      <c r="J25421" s="22">
        <f>YEAR(Actuals[[#This Row],[Date]])</f>
        <v>2024</v>
      </c>
      <c r="K25421" s="22">
        <f>MONTH(Actuals[[#This Row],[Date]])</f>
        <v>2</v>
      </c>
    </row>
    <row r="25422" spans="1:11" x14ac:dyDescent="0.3">
      <c r="A25422">
        <v>6</v>
      </c>
      <c r="B25422">
        <v>27258</v>
      </c>
      <c r="C25422">
        <v>6</v>
      </c>
      <c r="D25422">
        <v>56000</v>
      </c>
      <c r="E25422" s="46">
        <v>45350</v>
      </c>
      <c r="F25422">
        <v>-109585.75</v>
      </c>
      <c r="I25422" t="str">
        <f>INDEX(LedgerMapping[[#All],[Level 3]],MATCH(Actuals[[#This Row],[Sub Ledger]],LedgerMapping[[#All],[Sub Ledger]],0))</f>
        <v>Standard Cost of Sales</v>
      </c>
      <c r="J25422" s="22">
        <f>YEAR(Actuals[[#This Row],[Date]])</f>
        <v>2024</v>
      </c>
      <c r="K25422" s="22">
        <f>MONTH(Actuals[[#This Row],[Date]])</f>
        <v>2</v>
      </c>
    </row>
    <row r="25423" spans="1:11" x14ac:dyDescent="0.3">
      <c r="A25423">
        <v>6</v>
      </c>
      <c r="B25423">
        <v>27259</v>
      </c>
      <c r="C25423">
        <v>6</v>
      </c>
      <c r="D25423">
        <v>57000</v>
      </c>
      <c r="E25423" s="46">
        <v>45350</v>
      </c>
      <c r="F25423">
        <v>-21081.010000000002</v>
      </c>
      <c r="I25423" t="str">
        <f>INDEX(LedgerMapping[[#All],[Level 3]],MATCH(Actuals[[#This Row],[Sub Ledger]],LedgerMapping[[#All],[Sub Ledger]],0))</f>
        <v>Other adjustment</v>
      </c>
      <c r="J25423" s="22">
        <f>YEAR(Actuals[[#This Row],[Date]])</f>
        <v>2024</v>
      </c>
      <c r="K25423" s="22">
        <f>MONTH(Actuals[[#This Row],[Date]])</f>
        <v>2</v>
      </c>
    </row>
    <row r="25424" spans="1:11" x14ac:dyDescent="0.3">
      <c r="A25424">
        <v>6</v>
      </c>
      <c r="B25424">
        <v>27260</v>
      </c>
      <c r="C25424">
        <v>6</v>
      </c>
      <c r="D25424">
        <v>60000</v>
      </c>
      <c r="E25424" s="46">
        <v>45350</v>
      </c>
      <c r="F25424">
        <v>-19377.689999999999</v>
      </c>
      <c r="I25424" t="str">
        <f>INDEX(LedgerMapping[[#All],[Level 3]],MATCH(Actuals[[#This Row],[Sub Ledger]],LedgerMapping[[#All],[Sub Ledger]],0))</f>
        <v>Marketing</v>
      </c>
      <c r="J25424" s="22">
        <f>YEAR(Actuals[[#This Row],[Date]])</f>
        <v>2024</v>
      </c>
      <c r="K25424" s="22">
        <f>MONTH(Actuals[[#This Row],[Date]])</f>
        <v>2</v>
      </c>
    </row>
    <row r="25425" spans="1:11" x14ac:dyDescent="0.3">
      <c r="A25425">
        <v>6</v>
      </c>
      <c r="B25425">
        <v>27261</v>
      </c>
      <c r="C25425">
        <v>6</v>
      </c>
      <c r="D25425">
        <v>61000</v>
      </c>
      <c r="E25425" s="46">
        <v>45350</v>
      </c>
      <c r="F25425">
        <v>-1622.61</v>
      </c>
      <c r="I25425" t="str">
        <f>INDEX(LedgerMapping[[#All],[Level 3]],MATCH(Actuals[[#This Row],[Sub Ledger]],LedgerMapping[[#All],[Sub Ledger]],0))</f>
        <v>Marketing</v>
      </c>
      <c r="J25425" s="22">
        <f>YEAR(Actuals[[#This Row],[Date]])</f>
        <v>2024</v>
      </c>
      <c r="K25425" s="22">
        <f>MONTH(Actuals[[#This Row],[Date]])</f>
        <v>2</v>
      </c>
    </row>
    <row r="25426" spans="1:11" x14ac:dyDescent="0.3">
      <c r="A25426">
        <v>6</v>
      </c>
      <c r="B25426">
        <v>27262</v>
      </c>
      <c r="C25426">
        <v>6</v>
      </c>
      <c r="D25426">
        <v>62000</v>
      </c>
      <c r="E25426" s="46">
        <v>45350</v>
      </c>
      <c r="F25426">
        <v>-1845</v>
      </c>
      <c r="I25426" t="str">
        <f>INDEX(LedgerMapping[[#All],[Level 3]],MATCH(Actuals[[#This Row],[Sub Ledger]],LedgerMapping[[#All],[Sub Ledger]],0))</f>
        <v>Marketing</v>
      </c>
      <c r="J25426" s="22">
        <f>YEAR(Actuals[[#This Row],[Date]])</f>
        <v>2024</v>
      </c>
      <c r="K25426" s="22">
        <f>MONTH(Actuals[[#This Row],[Date]])</f>
        <v>2</v>
      </c>
    </row>
    <row r="25427" spans="1:11" x14ac:dyDescent="0.3">
      <c r="A25427">
        <v>6</v>
      </c>
      <c r="B25427">
        <v>27263</v>
      </c>
      <c r="C25427">
        <v>6</v>
      </c>
      <c r="D25427">
        <v>63000</v>
      </c>
      <c r="E25427" s="46">
        <v>45350</v>
      </c>
      <c r="F25427">
        <v>-6238.65</v>
      </c>
      <c r="I25427" t="str">
        <f>INDEX(LedgerMapping[[#All],[Level 3]],MATCH(Actuals[[#This Row],[Sub Ledger]],LedgerMapping[[#All],[Sub Ledger]],0))</f>
        <v>Marketing</v>
      </c>
      <c r="J25427" s="22">
        <f>YEAR(Actuals[[#This Row],[Date]])</f>
        <v>2024</v>
      </c>
      <c r="K25427" s="22">
        <f>MONTH(Actuals[[#This Row],[Date]])</f>
        <v>2</v>
      </c>
    </row>
    <row r="25428" spans="1:11" x14ac:dyDescent="0.3">
      <c r="A25428">
        <v>6</v>
      </c>
      <c r="B25428">
        <v>27264</v>
      </c>
      <c r="C25428">
        <v>6</v>
      </c>
      <c r="D25428">
        <v>65000</v>
      </c>
      <c r="E25428" s="46">
        <v>45350</v>
      </c>
      <c r="F25428">
        <v>-335.15999999999997</v>
      </c>
      <c r="I25428" t="str">
        <f>INDEX(LedgerMapping[[#All],[Level 3]],MATCH(Actuals[[#This Row],[Sub Ledger]],LedgerMapping[[#All],[Sub Ledger]],0))</f>
        <v>Administration</v>
      </c>
      <c r="J25428" s="22">
        <f>YEAR(Actuals[[#This Row],[Date]])</f>
        <v>2024</v>
      </c>
      <c r="K25428" s="22">
        <f>MONTH(Actuals[[#This Row],[Date]])</f>
        <v>2</v>
      </c>
    </row>
    <row r="25429" spans="1:11" x14ac:dyDescent="0.3">
      <c r="A25429">
        <v>6</v>
      </c>
      <c r="B25429">
        <v>27265</v>
      </c>
      <c r="C25429">
        <v>6</v>
      </c>
      <c r="D25429">
        <v>66000</v>
      </c>
      <c r="E25429" s="46">
        <v>45350</v>
      </c>
      <c r="F25429">
        <v>-298.56</v>
      </c>
      <c r="I25429" t="str">
        <f>INDEX(LedgerMapping[[#All],[Level 3]],MATCH(Actuals[[#This Row],[Sub Ledger]],LedgerMapping[[#All],[Sub Ledger]],0))</f>
        <v>Administration</v>
      </c>
      <c r="J25429" s="22">
        <f>YEAR(Actuals[[#This Row],[Date]])</f>
        <v>2024</v>
      </c>
      <c r="K25429" s="22">
        <f>MONTH(Actuals[[#This Row],[Date]])</f>
        <v>2</v>
      </c>
    </row>
    <row r="25430" spans="1:11" x14ac:dyDescent="0.3">
      <c r="A25430">
        <v>6</v>
      </c>
      <c r="B25430">
        <v>27266</v>
      </c>
      <c r="C25430">
        <v>6</v>
      </c>
      <c r="D25430">
        <v>67000</v>
      </c>
      <c r="E25430" s="46">
        <v>45350</v>
      </c>
      <c r="F25430">
        <v>-152.29</v>
      </c>
      <c r="I25430" t="str">
        <f>INDEX(LedgerMapping[[#All],[Level 3]],MATCH(Actuals[[#This Row],[Sub Ledger]],LedgerMapping[[#All],[Sub Ledger]],0))</f>
        <v>Administration</v>
      </c>
      <c r="J25430" s="22">
        <f>YEAR(Actuals[[#This Row],[Date]])</f>
        <v>2024</v>
      </c>
      <c r="K25430" s="22">
        <f>MONTH(Actuals[[#This Row],[Date]])</f>
        <v>2</v>
      </c>
    </row>
    <row r="25431" spans="1:11" x14ac:dyDescent="0.3">
      <c r="A25431">
        <v>6</v>
      </c>
      <c r="B25431">
        <v>27267</v>
      </c>
      <c r="C25431">
        <v>6</v>
      </c>
      <c r="D25431">
        <v>68000</v>
      </c>
      <c r="E25431" s="46">
        <v>45350</v>
      </c>
      <c r="F25431">
        <v>-112.52</v>
      </c>
      <c r="I25431" t="str">
        <f>INDEX(LedgerMapping[[#All],[Level 3]],MATCH(Actuals[[#This Row],[Sub Ledger]],LedgerMapping[[#All],[Sub Ledger]],0))</f>
        <v>Administration</v>
      </c>
      <c r="J25431" s="22">
        <f>YEAR(Actuals[[#This Row],[Date]])</f>
        <v>2024</v>
      </c>
      <c r="K25431" s="22">
        <f>MONTH(Actuals[[#This Row],[Date]])</f>
        <v>2</v>
      </c>
    </row>
    <row r="25432" spans="1:11" x14ac:dyDescent="0.3">
      <c r="A25432">
        <v>6</v>
      </c>
      <c r="B25432">
        <v>27268</v>
      </c>
      <c r="C25432">
        <v>6</v>
      </c>
      <c r="D25432">
        <v>69000</v>
      </c>
      <c r="E25432" s="46">
        <v>45350</v>
      </c>
      <c r="F25432">
        <v>-35.020000000000003</v>
      </c>
      <c r="I25432" t="str">
        <f>INDEX(LedgerMapping[[#All],[Level 3]],MATCH(Actuals[[#This Row],[Sub Ledger]],LedgerMapping[[#All],[Sub Ledger]],0))</f>
        <v>Administration</v>
      </c>
      <c r="J25432" s="22">
        <f>YEAR(Actuals[[#This Row],[Date]])</f>
        <v>2024</v>
      </c>
      <c r="K25432" s="22">
        <f>MONTH(Actuals[[#This Row],[Date]])</f>
        <v>2</v>
      </c>
    </row>
    <row r="25433" spans="1:11" x14ac:dyDescent="0.3">
      <c r="A25433">
        <v>6</v>
      </c>
      <c r="B25433">
        <v>27269</v>
      </c>
      <c r="C25433">
        <v>6</v>
      </c>
      <c r="D25433">
        <v>71000</v>
      </c>
      <c r="E25433" s="46">
        <v>45350</v>
      </c>
      <c r="F25433">
        <v>-56.7</v>
      </c>
      <c r="I25433" t="str">
        <f>INDEX(LedgerMapping[[#All],[Level 3]],MATCH(Actuals[[#This Row],[Sub Ledger]],LedgerMapping[[#All],[Sub Ledger]],0))</f>
        <v>Indirect Labour</v>
      </c>
      <c r="J25433" s="22">
        <f>YEAR(Actuals[[#This Row],[Date]])</f>
        <v>2024</v>
      </c>
      <c r="K25433" s="22">
        <f>MONTH(Actuals[[#This Row],[Date]])</f>
        <v>2</v>
      </c>
    </row>
    <row r="25434" spans="1:11" x14ac:dyDescent="0.3">
      <c r="A25434">
        <v>6</v>
      </c>
      <c r="B25434">
        <v>27270</v>
      </c>
      <c r="C25434">
        <v>6</v>
      </c>
      <c r="D25434">
        <v>72000</v>
      </c>
      <c r="E25434" s="46">
        <v>45350</v>
      </c>
      <c r="F25434">
        <v>-498.75</v>
      </c>
      <c r="I25434" t="str">
        <f>INDEX(LedgerMapping[[#All],[Level 3]],MATCH(Actuals[[#This Row],[Sub Ledger]],LedgerMapping[[#All],[Sub Ledger]],0))</f>
        <v>Indirect Labour</v>
      </c>
      <c r="J25434" s="22">
        <f>YEAR(Actuals[[#This Row],[Date]])</f>
        <v>2024</v>
      </c>
      <c r="K25434" s="22">
        <f>MONTH(Actuals[[#This Row],[Date]])</f>
        <v>2</v>
      </c>
    </row>
    <row r="25435" spans="1:11" x14ac:dyDescent="0.3">
      <c r="A25435">
        <v>6</v>
      </c>
      <c r="B25435">
        <v>27271</v>
      </c>
      <c r="C25435">
        <v>6</v>
      </c>
      <c r="D25435">
        <v>73000</v>
      </c>
      <c r="E25435" s="46">
        <v>45350</v>
      </c>
      <c r="F25435">
        <v>-216.3</v>
      </c>
      <c r="I25435" t="str">
        <f>INDEX(LedgerMapping[[#All],[Level 3]],MATCH(Actuals[[#This Row],[Sub Ledger]],LedgerMapping[[#All],[Sub Ledger]],0))</f>
        <v>Administration</v>
      </c>
      <c r="J25435" s="22">
        <f>YEAR(Actuals[[#This Row],[Date]])</f>
        <v>2024</v>
      </c>
      <c r="K25435" s="22">
        <f>MONTH(Actuals[[#This Row],[Date]])</f>
        <v>2</v>
      </c>
    </row>
    <row r="25436" spans="1:11" x14ac:dyDescent="0.3">
      <c r="A25436">
        <v>6</v>
      </c>
      <c r="B25436">
        <v>27272</v>
      </c>
      <c r="C25436">
        <v>6</v>
      </c>
      <c r="D25436">
        <v>74000</v>
      </c>
      <c r="E25436" s="46">
        <v>45350</v>
      </c>
      <c r="F25436">
        <v>-170.34</v>
      </c>
      <c r="I25436" t="str">
        <f>INDEX(LedgerMapping[[#All],[Level 3]],MATCH(Actuals[[#This Row],[Sub Ledger]],LedgerMapping[[#All],[Sub Ledger]],0))</f>
        <v>Administration</v>
      </c>
      <c r="J25436" s="22">
        <f>YEAR(Actuals[[#This Row],[Date]])</f>
        <v>2024</v>
      </c>
      <c r="K25436" s="22">
        <f>MONTH(Actuals[[#This Row],[Date]])</f>
        <v>2</v>
      </c>
    </row>
    <row r="25437" spans="1:11" x14ac:dyDescent="0.3">
      <c r="A25437">
        <v>6</v>
      </c>
      <c r="B25437">
        <v>27273</v>
      </c>
      <c r="C25437">
        <v>6</v>
      </c>
      <c r="D25437">
        <v>76000</v>
      </c>
      <c r="E25437" s="46">
        <v>45350</v>
      </c>
      <c r="F25437">
        <v>-1372.99</v>
      </c>
      <c r="I25437" t="str">
        <f>INDEX(LedgerMapping[[#All],[Level 3]],MATCH(Actuals[[#This Row],[Sub Ledger]],LedgerMapping[[#All],[Sub Ledger]],0))</f>
        <v>Administration</v>
      </c>
      <c r="J25437" s="22">
        <f>YEAR(Actuals[[#This Row],[Date]])</f>
        <v>2024</v>
      </c>
      <c r="K25437" s="22">
        <f>MONTH(Actuals[[#This Row],[Date]])</f>
        <v>2</v>
      </c>
    </row>
    <row r="25438" spans="1:11" x14ac:dyDescent="0.3">
      <c r="A25438">
        <v>6</v>
      </c>
      <c r="B25438">
        <v>27274</v>
      </c>
      <c r="C25438">
        <v>6</v>
      </c>
      <c r="D25438">
        <v>77000</v>
      </c>
      <c r="E25438" s="46">
        <v>45350</v>
      </c>
      <c r="F25438">
        <v>-424.34</v>
      </c>
      <c r="I25438" t="str">
        <f>INDEX(LedgerMapping[[#All],[Level 3]],MATCH(Actuals[[#This Row],[Sub Ledger]],LedgerMapping[[#All],[Sub Ledger]],0))</f>
        <v>Administration</v>
      </c>
      <c r="J25438" s="22">
        <f>YEAR(Actuals[[#This Row],[Date]])</f>
        <v>2024</v>
      </c>
      <c r="K25438" s="22">
        <f>MONTH(Actuals[[#This Row],[Date]])</f>
        <v>2</v>
      </c>
    </row>
    <row r="25439" spans="1:11" x14ac:dyDescent="0.3">
      <c r="A25439">
        <v>6</v>
      </c>
      <c r="B25439">
        <v>27275</v>
      </c>
      <c r="C25439">
        <v>6</v>
      </c>
      <c r="D25439">
        <v>78000</v>
      </c>
      <c r="E25439" s="46">
        <v>45350</v>
      </c>
      <c r="F25439">
        <v>-121.54</v>
      </c>
      <c r="I25439" t="str">
        <f>INDEX(LedgerMapping[[#All],[Level 3]],MATCH(Actuals[[#This Row],[Sub Ledger]],LedgerMapping[[#All],[Sub Ledger]],0))</f>
        <v>Administration</v>
      </c>
      <c r="J25439" s="22">
        <f>YEAR(Actuals[[#This Row],[Date]])</f>
        <v>2024</v>
      </c>
      <c r="K25439" s="22">
        <f>MONTH(Actuals[[#This Row],[Date]])</f>
        <v>2</v>
      </c>
    </row>
    <row r="25440" spans="1:11" x14ac:dyDescent="0.3">
      <c r="A25440">
        <v>6</v>
      </c>
      <c r="B25440">
        <v>27276</v>
      </c>
      <c r="C25440">
        <v>6</v>
      </c>
      <c r="D25440">
        <v>80000</v>
      </c>
      <c r="E25440" s="46">
        <v>45350</v>
      </c>
      <c r="F25440">
        <v>-442.32</v>
      </c>
      <c r="I25440" t="str">
        <f>INDEX(LedgerMapping[[#All],[Level 3]],MATCH(Actuals[[#This Row],[Sub Ledger]],LedgerMapping[[#All],[Sub Ledger]],0))</f>
        <v>Travel and Expenses</v>
      </c>
      <c r="J25440" s="22">
        <f>YEAR(Actuals[[#This Row],[Date]])</f>
        <v>2024</v>
      </c>
      <c r="K25440" s="22">
        <f>MONTH(Actuals[[#This Row],[Date]])</f>
        <v>2</v>
      </c>
    </row>
    <row r="25441" spans="1:11" x14ac:dyDescent="0.3">
      <c r="A25441">
        <v>6</v>
      </c>
      <c r="B25441">
        <v>27277</v>
      </c>
      <c r="C25441">
        <v>6</v>
      </c>
      <c r="D25441">
        <v>81000</v>
      </c>
      <c r="E25441" s="46">
        <v>45350</v>
      </c>
      <c r="F25441">
        <v>-282</v>
      </c>
      <c r="I25441" t="str">
        <f>INDEX(LedgerMapping[[#All],[Level 3]],MATCH(Actuals[[#This Row],[Sub Ledger]],LedgerMapping[[#All],[Sub Ledger]],0))</f>
        <v>Depreciation</v>
      </c>
      <c r="J25441" s="22">
        <f>YEAR(Actuals[[#This Row],[Date]])</f>
        <v>2024</v>
      </c>
      <c r="K25441" s="22">
        <f>MONTH(Actuals[[#This Row],[Date]])</f>
        <v>2</v>
      </c>
    </row>
    <row r="25442" spans="1:11" x14ac:dyDescent="0.3">
      <c r="A25442">
        <v>6</v>
      </c>
      <c r="B25442">
        <v>27278</v>
      </c>
      <c r="C25442">
        <v>6</v>
      </c>
      <c r="D25442">
        <v>82000</v>
      </c>
      <c r="E25442" s="46">
        <v>45350</v>
      </c>
      <c r="F25442">
        <v>-26.599999999999998</v>
      </c>
      <c r="I25442" t="str">
        <f>INDEX(LedgerMapping[[#All],[Level 3]],MATCH(Actuals[[#This Row],[Sub Ledger]],LedgerMapping[[#All],[Sub Ledger]],0))</f>
        <v>Depreciation</v>
      </c>
      <c r="J25442" s="22">
        <f>YEAR(Actuals[[#This Row],[Date]])</f>
        <v>2024</v>
      </c>
      <c r="K25442" s="22">
        <f>MONTH(Actuals[[#This Row],[Date]])</f>
        <v>2</v>
      </c>
    </row>
    <row r="25443" spans="1:11" x14ac:dyDescent="0.3">
      <c r="A25443">
        <v>6</v>
      </c>
      <c r="B25443">
        <v>27279</v>
      </c>
      <c r="C25443">
        <v>6</v>
      </c>
      <c r="D25443">
        <v>83000</v>
      </c>
      <c r="E25443" s="46">
        <v>45350</v>
      </c>
      <c r="F25443">
        <v>-94.09</v>
      </c>
      <c r="I25443" t="str">
        <f>INDEX(LedgerMapping[[#All],[Level 3]],MATCH(Actuals[[#This Row],[Sub Ledger]],LedgerMapping[[#All],[Sub Ledger]],0))</f>
        <v>Depreciation</v>
      </c>
      <c r="J25443" s="22">
        <f>YEAR(Actuals[[#This Row],[Date]])</f>
        <v>2024</v>
      </c>
      <c r="K25443" s="22">
        <f>MONTH(Actuals[[#This Row],[Date]])</f>
        <v>2</v>
      </c>
    </row>
    <row r="25444" spans="1:11" x14ac:dyDescent="0.3">
      <c r="A25444">
        <v>6</v>
      </c>
      <c r="B25444">
        <v>27280</v>
      </c>
      <c r="C25444">
        <v>6</v>
      </c>
      <c r="D25444">
        <v>84000</v>
      </c>
      <c r="E25444" s="46">
        <v>45350</v>
      </c>
      <c r="F25444">
        <v>-82</v>
      </c>
      <c r="I25444" t="str">
        <f>INDEX(LedgerMapping[[#All],[Level 3]],MATCH(Actuals[[#This Row],[Sub Ledger]],LedgerMapping[[#All],[Sub Ledger]],0))</f>
        <v>Depreciation</v>
      </c>
      <c r="J25444" s="22">
        <f>YEAR(Actuals[[#This Row],[Date]])</f>
        <v>2024</v>
      </c>
      <c r="K25444" s="22">
        <f>MONTH(Actuals[[#This Row],[Date]])</f>
        <v>2</v>
      </c>
    </row>
    <row r="25445" spans="1:11" x14ac:dyDescent="0.3">
      <c r="A25445">
        <v>6</v>
      </c>
      <c r="B25445">
        <v>27281</v>
      </c>
      <c r="C25445">
        <v>6</v>
      </c>
      <c r="D25445">
        <v>85000</v>
      </c>
      <c r="E25445" s="46">
        <v>45350</v>
      </c>
      <c r="F25445">
        <v>-80.08</v>
      </c>
      <c r="I25445" t="str">
        <f>INDEX(LedgerMapping[[#All],[Level 3]],MATCH(Actuals[[#This Row],[Sub Ledger]],LedgerMapping[[#All],[Sub Ledger]],0))</f>
        <v>Ammortisation</v>
      </c>
      <c r="J25445" s="22">
        <f>YEAR(Actuals[[#This Row],[Date]])</f>
        <v>2024</v>
      </c>
      <c r="K25445" s="22">
        <f>MONTH(Actuals[[#This Row],[Date]])</f>
        <v>2</v>
      </c>
    </row>
    <row r="25446" spans="1:11" x14ac:dyDescent="0.3">
      <c r="A25446">
        <v>6</v>
      </c>
      <c r="B25446">
        <v>27282</v>
      </c>
      <c r="C25446">
        <v>6</v>
      </c>
      <c r="D25446">
        <v>87000</v>
      </c>
      <c r="E25446" s="46">
        <v>45350</v>
      </c>
      <c r="F25446">
        <v>-399.36</v>
      </c>
      <c r="I25446" t="str">
        <f>INDEX(LedgerMapping[[#All],[Level 3]],MATCH(Actuals[[#This Row],[Sub Ledger]],LedgerMapping[[#All],[Sub Ledger]],0))</f>
        <v>Administration</v>
      </c>
      <c r="J25446" s="22">
        <f>YEAR(Actuals[[#This Row],[Date]])</f>
        <v>2024</v>
      </c>
      <c r="K25446" s="22">
        <f>MONTH(Actuals[[#This Row],[Date]])</f>
        <v>2</v>
      </c>
    </row>
    <row r="25447" spans="1:11" x14ac:dyDescent="0.3">
      <c r="A25447">
        <v>6</v>
      </c>
      <c r="B25447">
        <v>27284</v>
      </c>
      <c r="C25447">
        <v>6</v>
      </c>
      <c r="D25447">
        <v>90000</v>
      </c>
      <c r="E25447" s="46">
        <v>45350</v>
      </c>
      <c r="F25447">
        <v>-320</v>
      </c>
      <c r="I25447" t="str">
        <f>INDEX(LedgerMapping[[#All],[Level 3]],MATCH(Actuals[[#This Row],[Sub Ledger]],LedgerMapping[[#All],[Sub Ledger]],0))</f>
        <v>Interest</v>
      </c>
      <c r="J25447" s="22">
        <f>YEAR(Actuals[[#This Row],[Date]])</f>
        <v>2024</v>
      </c>
      <c r="K25447" s="22">
        <f>MONTH(Actuals[[#This Row],[Date]])</f>
        <v>2</v>
      </c>
    </row>
    <row r="25448" spans="1:11" x14ac:dyDescent="0.3">
      <c r="A25448">
        <v>11</v>
      </c>
      <c r="B25448">
        <v>27669</v>
      </c>
      <c r="C25448">
        <v>6</v>
      </c>
      <c r="D25448">
        <v>53000</v>
      </c>
      <c r="E25448" s="46">
        <v>45350</v>
      </c>
      <c r="F25448">
        <v>-50555.883000000002</v>
      </c>
      <c r="I25448" t="str">
        <f>INDEX(LedgerMapping[[#All],[Level 3]],MATCH(Actuals[[#This Row],[Sub Ledger]],LedgerMapping[[#All],[Sub Ledger]],0))</f>
        <v>Standard Returns</v>
      </c>
      <c r="J25448" s="22">
        <f>YEAR(Actuals[[#This Row],[Date]])</f>
        <v>2024</v>
      </c>
      <c r="K25448" s="22">
        <f>MONTH(Actuals[[#This Row],[Date]])</f>
        <v>2</v>
      </c>
    </row>
    <row r="25449" spans="1:11" x14ac:dyDescent="0.3">
      <c r="A25449">
        <v>11</v>
      </c>
      <c r="B25449">
        <v>27670</v>
      </c>
      <c r="C25449">
        <v>6</v>
      </c>
      <c r="D25449">
        <v>54000</v>
      </c>
      <c r="E25449" s="46">
        <v>45350</v>
      </c>
      <c r="F25449">
        <v>-47113.164000000004</v>
      </c>
      <c r="I25449" t="str">
        <f>INDEX(LedgerMapping[[#All],[Level 3]],MATCH(Actuals[[#This Row],[Sub Ledger]],LedgerMapping[[#All],[Sub Ledger]],0))</f>
        <v>Standard Discount</v>
      </c>
      <c r="J25449" s="22">
        <f>YEAR(Actuals[[#This Row],[Date]])</f>
        <v>2024</v>
      </c>
      <c r="K25449" s="22">
        <f>MONTH(Actuals[[#This Row],[Date]])</f>
        <v>2</v>
      </c>
    </row>
    <row r="25450" spans="1:11" x14ac:dyDescent="0.3">
      <c r="A25450">
        <v>11</v>
      </c>
      <c r="B25450">
        <v>27671</v>
      </c>
      <c r="C25450">
        <v>6</v>
      </c>
      <c r="D25450">
        <v>56000</v>
      </c>
      <c r="E25450" s="46">
        <v>45350</v>
      </c>
      <c r="F25450">
        <v>-202644.96</v>
      </c>
      <c r="I25450" t="str">
        <f>INDEX(LedgerMapping[[#All],[Level 3]],MATCH(Actuals[[#This Row],[Sub Ledger]],LedgerMapping[[#All],[Sub Ledger]],0))</f>
        <v>Standard Cost of Sales</v>
      </c>
      <c r="J25450" s="22">
        <f>YEAR(Actuals[[#This Row],[Date]])</f>
        <v>2024</v>
      </c>
      <c r="K25450" s="22">
        <f>MONTH(Actuals[[#This Row],[Date]])</f>
        <v>2</v>
      </c>
    </row>
    <row r="25451" spans="1:11" x14ac:dyDescent="0.3">
      <c r="A25451">
        <v>11</v>
      </c>
      <c r="B25451">
        <v>27672</v>
      </c>
      <c r="C25451">
        <v>6</v>
      </c>
      <c r="D25451">
        <v>57000</v>
      </c>
      <c r="E25451" s="46">
        <v>45350</v>
      </c>
      <c r="F25451">
        <v>-28310.759399999999</v>
      </c>
      <c r="I25451" t="str">
        <f>INDEX(LedgerMapping[[#All],[Level 3]],MATCH(Actuals[[#This Row],[Sub Ledger]],LedgerMapping[[#All],[Sub Ledger]],0))</f>
        <v>Other adjustment</v>
      </c>
      <c r="J25451" s="22">
        <f>YEAR(Actuals[[#This Row],[Date]])</f>
        <v>2024</v>
      </c>
      <c r="K25451" s="22">
        <f>MONTH(Actuals[[#This Row],[Date]])</f>
        <v>2</v>
      </c>
    </row>
    <row r="25452" spans="1:11" x14ac:dyDescent="0.3">
      <c r="A25452">
        <v>11</v>
      </c>
      <c r="B25452">
        <v>27673</v>
      </c>
      <c r="C25452">
        <v>6</v>
      </c>
      <c r="D25452">
        <v>60000</v>
      </c>
      <c r="E25452" s="46">
        <v>45350</v>
      </c>
      <c r="F25452">
        <v>-22205.062099999999</v>
      </c>
      <c r="I25452" t="str">
        <f>INDEX(LedgerMapping[[#All],[Level 3]],MATCH(Actuals[[#This Row],[Sub Ledger]],LedgerMapping[[#All],[Sub Ledger]],0))</f>
        <v>Marketing</v>
      </c>
      <c r="J25452" s="22">
        <f>YEAR(Actuals[[#This Row],[Date]])</f>
        <v>2024</v>
      </c>
      <c r="K25452" s="22">
        <f>MONTH(Actuals[[#This Row],[Date]])</f>
        <v>2</v>
      </c>
    </row>
    <row r="25453" spans="1:11" x14ac:dyDescent="0.3">
      <c r="A25453">
        <v>11</v>
      </c>
      <c r="B25453">
        <v>27674</v>
      </c>
      <c r="C25453">
        <v>6</v>
      </c>
      <c r="D25453">
        <v>61000</v>
      </c>
      <c r="E25453" s="46">
        <v>45350</v>
      </c>
      <c r="F25453">
        <v>-2050.8858</v>
      </c>
      <c r="I25453" t="str">
        <f>INDEX(LedgerMapping[[#All],[Level 3]],MATCH(Actuals[[#This Row],[Sub Ledger]],LedgerMapping[[#All],[Sub Ledger]],0))</f>
        <v>Marketing</v>
      </c>
      <c r="J25453" s="22">
        <f>YEAR(Actuals[[#This Row],[Date]])</f>
        <v>2024</v>
      </c>
      <c r="K25453" s="22">
        <f>MONTH(Actuals[[#This Row],[Date]])</f>
        <v>2</v>
      </c>
    </row>
    <row r="25454" spans="1:11" x14ac:dyDescent="0.3">
      <c r="A25454">
        <v>11</v>
      </c>
      <c r="B25454">
        <v>27675</v>
      </c>
      <c r="C25454">
        <v>6</v>
      </c>
      <c r="D25454">
        <v>62000</v>
      </c>
      <c r="E25454" s="46">
        <v>45350</v>
      </c>
      <c r="F25454">
        <v>-1381.0596</v>
      </c>
      <c r="I25454" t="str">
        <f>INDEX(LedgerMapping[[#All],[Level 3]],MATCH(Actuals[[#This Row],[Sub Ledger]],LedgerMapping[[#All],[Sub Ledger]],0))</f>
        <v>Marketing</v>
      </c>
      <c r="J25454" s="22">
        <f>YEAR(Actuals[[#This Row],[Date]])</f>
        <v>2024</v>
      </c>
      <c r="K25454" s="22">
        <f>MONTH(Actuals[[#This Row],[Date]])</f>
        <v>2</v>
      </c>
    </row>
    <row r="25455" spans="1:11" x14ac:dyDescent="0.3">
      <c r="A25455">
        <v>11</v>
      </c>
      <c r="B25455">
        <v>27676</v>
      </c>
      <c r="C25455">
        <v>6</v>
      </c>
      <c r="D25455">
        <v>63000</v>
      </c>
      <c r="E25455" s="46">
        <v>45350</v>
      </c>
      <c r="F25455">
        <v>-15322.7664</v>
      </c>
      <c r="I25455" t="str">
        <f>INDEX(LedgerMapping[[#All],[Level 3]],MATCH(Actuals[[#This Row],[Sub Ledger]],LedgerMapping[[#All],[Sub Ledger]],0))</f>
        <v>Marketing</v>
      </c>
      <c r="J25455" s="22">
        <f>YEAR(Actuals[[#This Row],[Date]])</f>
        <v>2024</v>
      </c>
      <c r="K25455" s="22">
        <f>MONTH(Actuals[[#This Row],[Date]])</f>
        <v>2</v>
      </c>
    </row>
    <row r="25456" spans="1:11" x14ac:dyDescent="0.3">
      <c r="A25456">
        <v>11</v>
      </c>
      <c r="B25456">
        <v>27677</v>
      </c>
      <c r="C25456">
        <v>6</v>
      </c>
      <c r="D25456">
        <v>65000</v>
      </c>
      <c r="E25456" s="46">
        <v>45350</v>
      </c>
      <c r="F25456">
        <v>-273.35699999999997</v>
      </c>
      <c r="I25456" t="str">
        <f>INDEX(LedgerMapping[[#All],[Level 3]],MATCH(Actuals[[#This Row],[Sub Ledger]],LedgerMapping[[#All],[Sub Ledger]],0))</f>
        <v>Administration</v>
      </c>
      <c r="J25456" s="22">
        <f>YEAR(Actuals[[#This Row],[Date]])</f>
        <v>2024</v>
      </c>
      <c r="K25456" s="22">
        <f>MONTH(Actuals[[#This Row],[Date]])</f>
        <v>2</v>
      </c>
    </row>
    <row r="25457" spans="1:11" x14ac:dyDescent="0.3">
      <c r="A25457">
        <v>11</v>
      </c>
      <c r="B25457">
        <v>27678</v>
      </c>
      <c r="C25457">
        <v>6</v>
      </c>
      <c r="D25457">
        <v>66000</v>
      </c>
      <c r="E25457" s="46">
        <v>45350</v>
      </c>
      <c r="F25457">
        <v>-235.87</v>
      </c>
      <c r="I25457" t="str">
        <f>INDEX(LedgerMapping[[#All],[Level 3]],MATCH(Actuals[[#This Row],[Sub Ledger]],LedgerMapping[[#All],[Sub Ledger]],0))</f>
        <v>Administration</v>
      </c>
      <c r="J25457" s="22">
        <f>YEAR(Actuals[[#This Row],[Date]])</f>
        <v>2024</v>
      </c>
      <c r="K25457" s="22">
        <f>MONTH(Actuals[[#This Row],[Date]])</f>
        <v>2</v>
      </c>
    </row>
    <row r="25458" spans="1:11" x14ac:dyDescent="0.3">
      <c r="A25458">
        <v>11</v>
      </c>
      <c r="B25458">
        <v>27679</v>
      </c>
      <c r="C25458">
        <v>6</v>
      </c>
      <c r="D25458">
        <v>67000</v>
      </c>
      <c r="E25458" s="46">
        <v>45350</v>
      </c>
      <c r="F25458">
        <v>-130.0787</v>
      </c>
      <c r="I25458" t="str">
        <f>INDEX(LedgerMapping[[#All],[Level 3]],MATCH(Actuals[[#This Row],[Sub Ledger]],LedgerMapping[[#All],[Sub Ledger]],0))</f>
        <v>Administration</v>
      </c>
      <c r="J25458" s="22">
        <f>YEAR(Actuals[[#This Row],[Date]])</f>
        <v>2024</v>
      </c>
      <c r="K25458" s="22">
        <f>MONTH(Actuals[[#This Row],[Date]])</f>
        <v>2</v>
      </c>
    </row>
    <row r="25459" spans="1:11" x14ac:dyDescent="0.3">
      <c r="A25459">
        <v>11</v>
      </c>
      <c r="B25459">
        <v>27680</v>
      </c>
      <c r="C25459">
        <v>6</v>
      </c>
      <c r="D25459">
        <v>68000</v>
      </c>
      <c r="E25459" s="46">
        <v>45350</v>
      </c>
      <c r="F25459">
        <v>-93.724800000000002</v>
      </c>
      <c r="I25459" t="str">
        <f>INDEX(LedgerMapping[[#All],[Level 3]],MATCH(Actuals[[#This Row],[Sub Ledger]],LedgerMapping[[#All],[Sub Ledger]],0))</f>
        <v>Administration</v>
      </c>
      <c r="J25459" s="22">
        <f>YEAR(Actuals[[#This Row],[Date]])</f>
        <v>2024</v>
      </c>
      <c r="K25459" s="22">
        <f>MONTH(Actuals[[#This Row],[Date]])</f>
        <v>2</v>
      </c>
    </row>
    <row r="25460" spans="1:11" x14ac:dyDescent="0.3">
      <c r="A25460">
        <v>11</v>
      </c>
      <c r="B25460">
        <v>27681</v>
      </c>
      <c r="C25460">
        <v>6</v>
      </c>
      <c r="D25460">
        <v>69000</v>
      </c>
      <c r="E25460" s="46">
        <v>45350</v>
      </c>
      <c r="F25460">
        <v>-26.815799999999999</v>
      </c>
      <c r="I25460" t="str">
        <f>INDEX(LedgerMapping[[#All],[Level 3]],MATCH(Actuals[[#This Row],[Sub Ledger]],LedgerMapping[[#All],[Sub Ledger]],0))</f>
        <v>Administration</v>
      </c>
      <c r="J25460" s="22">
        <f>YEAR(Actuals[[#This Row],[Date]])</f>
        <v>2024</v>
      </c>
      <c r="K25460" s="22">
        <f>MONTH(Actuals[[#This Row],[Date]])</f>
        <v>2</v>
      </c>
    </row>
    <row r="25461" spans="1:11" x14ac:dyDescent="0.3">
      <c r="A25461">
        <v>11</v>
      </c>
      <c r="B25461">
        <v>27682</v>
      </c>
      <c r="C25461">
        <v>6</v>
      </c>
      <c r="D25461">
        <v>71000</v>
      </c>
      <c r="E25461" s="46">
        <v>45350</v>
      </c>
      <c r="F25461">
        <v>-41.013000000000005</v>
      </c>
      <c r="I25461" t="str">
        <f>INDEX(LedgerMapping[[#All],[Level 3]],MATCH(Actuals[[#This Row],[Sub Ledger]],LedgerMapping[[#All],[Sub Ledger]],0))</f>
        <v>Indirect Labour</v>
      </c>
      <c r="J25461" s="22">
        <f>YEAR(Actuals[[#This Row],[Date]])</f>
        <v>2024</v>
      </c>
      <c r="K25461" s="22">
        <f>MONTH(Actuals[[#This Row],[Date]])</f>
        <v>2</v>
      </c>
    </row>
    <row r="25462" spans="1:11" x14ac:dyDescent="0.3">
      <c r="A25462">
        <v>11</v>
      </c>
      <c r="B25462">
        <v>27683</v>
      </c>
      <c r="C25462">
        <v>6</v>
      </c>
      <c r="D25462">
        <v>72000</v>
      </c>
      <c r="E25462" s="46">
        <v>45350</v>
      </c>
      <c r="F25462">
        <v>-736.80320000000006</v>
      </c>
      <c r="I25462" t="str">
        <f>INDEX(LedgerMapping[[#All],[Level 3]],MATCH(Actuals[[#This Row],[Sub Ledger]],LedgerMapping[[#All],[Sub Ledger]],0))</f>
        <v>Indirect Labour</v>
      </c>
      <c r="J25462" s="22">
        <f>YEAR(Actuals[[#This Row],[Date]])</f>
        <v>2024</v>
      </c>
      <c r="K25462" s="22">
        <f>MONTH(Actuals[[#This Row],[Date]])</f>
        <v>2</v>
      </c>
    </row>
    <row r="25463" spans="1:11" x14ac:dyDescent="0.3">
      <c r="A25463">
        <v>11</v>
      </c>
      <c r="B25463">
        <v>27684</v>
      </c>
      <c r="C25463">
        <v>6</v>
      </c>
      <c r="D25463">
        <v>73000</v>
      </c>
      <c r="E25463" s="46">
        <v>45350</v>
      </c>
      <c r="F25463">
        <v>-188.87440000000001</v>
      </c>
      <c r="I25463" t="str">
        <f>INDEX(LedgerMapping[[#All],[Level 3]],MATCH(Actuals[[#This Row],[Sub Ledger]],LedgerMapping[[#All],[Sub Ledger]],0))</f>
        <v>Administration</v>
      </c>
      <c r="J25463" s="22">
        <f>YEAR(Actuals[[#This Row],[Date]])</f>
        <v>2024</v>
      </c>
      <c r="K25463" s="22">
        <f>MONTH(Actuals[[#This Row],[Date]])</f>
        <v>2</v>
      </c>
    </row>
    <row r="25464" spans="1:11" x14ac:dyDescent="0.3">
      <c r="A25464">
        <v>11</v>
      </c>
      <c r="B25464">
        <v>27685</v>
      </c>
      <c r="C25464">
        <v>6</v>
      </c>
      <c r="D25464">
        <v>74000</v>
      </c>
      <c r="E25464" s="46">
        <v>45350</v>
      </c>
      <c r="F25464">
        <v>-250.76</v>
      </c>
      <c r="I25464" t="str">
        <f>INDEX(LedgerMapping[[#All],[Level 3]],MATCH(Actuals[[#This Row],[Sub Ledger]],LedgerMapping[[#All],[Sub Ledger]],0))</f>
        <v>Administration</v>
      </c>
      <c r="J25464" s="22">
        <f>YEAR(Actuals[[#This Row],[Date]])</f>
        <v>2024</v>
      </c>
      <c r="K25464" s="22">
        <f>MONTH(Actuals[[#This Row],[Date]])</f>
        <v>2</v>
      </c>
    </row>
    <row r="25465" spans="1:11" x14ac:dyDescent="0.3">
      <c r="A25465">
        <v>11</v>
      </c>
      <c r="B25465">
        <v>27686</v>
      </c>
      <c r="C25465">
        <v>6</v>
      </c>
      <c r="D25465">
        <v>76000</v>
      </c>
      <c r="E25465" s="46">
        <v>45350</v>
      </c>
      <c r="F25465">
        <v>-5886.0945000000002</v>
      </c>
      <c r="I25465" t="str">
        <f>INDEX(LedgerMapping[[#All],[Level 3]],MATCH(Actuals[[#This Row],[Sub Ledger]],LedgerMapping[[#All],[Sub Ledger]],0))</f>
        <v>Administration</v>
      </c>
      <c r="J25465" s="22">
        <f>YEAR(Actuals[[#This Row],[Date]])</f>
        <v>2024</v>
      </c>
      <c r="K25465" s="22">
        <f>MONTH(Actuals[[#This Row],[Date]])</f>
        <v>2</v>
      </c>
    </row>
    <row r="25466" spans="1:11" x14ac:dyDescent="0.3">
      <c r="A25466">
        <v>11</v>
      </c>
      <c r="B25466">
        <v>27687</v>
      </c>
      <c r="C25466">
        <v>6</v>
      </c>
      <c r="D25466">
        <v>77000</v>
      </c>
      <c r="E25466" s="46">
        <v>45350</v>
      </c>
      <c r="F25466">
        <v>-422.03700000000003</v>
      </c>
      <c r="I25466" t="str">
        <f>INDEX(LedgerMapping[[#All],[Level 3]],MATCH(Actuals[[#This Row],[Sub Ledger]],LedgerMapping[[#All],[Sub Ledger]],0))</f>
        <v>Administration</v>
      </c>
      <c r="J25466" s="22">
        <f>YEAR(Actuals[[#This Row],[Date]])</f>
        <v>2024</v>
      </c>
      <c r="K25466" s="22">
        <f>MONTH(Actuals[[#This Row],[Date]])</f>
        <v>2</v>
      </c>
    </row>
    <row r="25467" spans="1:11" x14ac:dyDescent="0.3">
      <c r="A25467">
        <v>11</v>
      </c>
      <c r="B25467">
        <v>27688</v>
      </c>
      <c r="C25467">
        <v>6</v>
      </c>
      <c r="D25467">
        <v>78000</v>
      </c>
      <c r="E25467" s="46">
        <v>45350</v>
      </c>
      <c r="F25467">
        <v>-140.64959999999999</v>
      </c>
      <c r="I25467" t="str">
        <f>INDEX(LedgerMapping[[#All],[Level 3]],MATCH(Actuals[[#This Row],[Sub Ledger]],LedgerMapping[[#All],[Sub Ledger]],0))</f>
        <v>Administration</v>
      </c>
      <c r="J25467" s="22">
        <f>YEAR(Actuals[[#This Row],[Date]])</f>
        <v>2024</v>
      </c>
      <c r="K25467" s="22">
        <f>MONTH(Actuals[[#This Row],[Date]])</f>
        <v>2</v>
      </c>
    </row>
    <row r="25468" spans="1:11" x14ac:dyDescent="0.3">
      <c r="A25468">
        <v>11</v>
      </c>
      <c r="B25468">
        <v>27689</v>
      </c>
      <c r="C25468">
        <v>6</v>
      </c>
      <c r="D25468">
        <v>80000</v>
      </c>
      <c r="E25468" s="46">
        <v>45350</v>
      </c>
      <c r="F25468">
        <v>-582.77099999999996</v>
      </c>
      <c r="I25468" t="str">
        <f>INDEX(LedgerMapping[[#All],[Level 3]],MATCH(Actuals[[#This Row],[Sub Ledger]],LedgerMapping[[#All],[Sub Ledger]],0))</f>
        <v>Travel and Expenses</v>
      </c>
      <c r="J25468" s="22">
        <f>YEAR(Actuals[[#This Row],[Date]])</f>
        <v>2024</v>
      </c>
      <c r="K25468" s="22">
        <f>MONTH(Actuals[[#This Row],[Date]])</f>
        <v>2</v>
      </c>
    </row>
    <row r="25469" spans="1:11" x14ac:dyDescent="0.3">
      <c r="A25469">
        <v>11</v>
      </c>
      <c r="B25469">
        <v>27690</v>
      </c>
      <c r="C25469">
        <v>6</v>
      </c>
      <c r="D25469">
        <v>81000</v>
      </c>
      <c r="E25469" s="46">
        <v>45350</v>
      </c>
      <c r="F25469">
        <v>-343.32</v>
      </c>
      <c r="I25469" t="str">
        <f>INDEX(LedgerMapping[[#All],[Level 3]],MATCH(Actuals[[#This Row],[Sub Ledger]],LedgerMapping[[#All],[Sub Ledger]],0))</f>
        <v>Depreciation</v>
      </c>
      <c r="J25469" s="22">
        <f>YEAR(Actuals[[#This Row],[Date]])</f>
        <v>2024</v>
      </c>
      <c r="K25469" s="22">
        <f>MONTH(Actuals[[#This Row],[Date]])</f>
        <v>2</v>
      </c>
    </row>
    <row r="25470" spans="1:11" x14ac:dyDescent="0.3">
      <c r="A25470">
        <v>11</v>
      </c>
      <c r="B25470">
        <v>27691</v>
      </c>
      <c r="C25470">
        <v>6</v>
      </c>
      <c r="D25470">
        <v>82000</v>
      </c>
      <c r="E25470" s="46">
        <v>45350</v>
      </c>
      <c r="F25470">
        <v>-38.0379</v>
      </c>
      <c r="I25470" t="str">
        <f>INDEX(LedgerMapping[[#All],[Level 3]],MATCH(Actuals[[#This Row],[Sub Ledger]],LedgerMapping[[#All],[Sub Ledger]],0))</f>
        <v>Depreciation</v>
      </c>
      <c r="J25470" s="22">
        <f>YEAR(Actuals[[#This Row],[Date]])</f>
        <v>2024</v>
      </c>
      <c r="K25470" s="22">
        <f>MONTH(Actuals[[#This Row],[Date]])</f>
        <v>2</v>
      </c>
    </row>
    <row r="25471" spans="1:11" x14ac:dyDescent="0.3">
      <c r="A25471">
        <v>11</v>
      </c>
      <c r="B25471">
        <v>27692</v>
      </c>
      <c r="C25471">
        <v>6</v>
      </c>
      <c r="D25471">
        <v>83000</v>
      </c>
      <c r="E25471" s="46">
        <v>45350</v>
      </c>
      <c r="F25471">
        <v>-121.2384</v>
      </c>
      <c r="I25471" t="str">
        <f>INDEX(LedgerMapping[[#All],[Level 3]],MATCH(Actuals[[#This Row],[Sub Ledger]],LedgerMapping[[#All],[Sub Ledger]],0))</f>
        <v>Depreciation</v>
      </c>
      <c r="J25471" s="22">
        <f>YEAR(Actuals[[#This Row],[Date]])</f>
        <v>2024</v>
      </c>
      <c r="K25471" s="22">
        <f>MONTH(Actuals[[#This Row],[Date]])</f>
        <v>2</v>
      </c>
    </row>
    <row r="25472" spans="1:11" x14ac:dyDescent="0.3">
      <c r="A25472">
        <v>11</v>
      </c>
      <c r="B25472">
        <v>27693</v>
      </c>
      <c r="C25472">
        <v>6</v>
      </c>
      <c r="D25472">
        <v>84000</v>
      </c>
      <c r="E25472" s="46">
        <v>45350</v>
      </c>
      <c r="F25472">
        <v>-106.944</v>
      </c>
      <c r="I25472" t="str">
        <f>INDEX(LedgerMapping[[#All],[Level 3]],MATCH(Actuals[[#This Row],[Sub Ledger]],LedgerMapping[[#All],[Sub Ledger]],0))</f>
        <v>Depreciation</v>
      </c>
      <c r="J25472" s="22">
        <f>YEAR(Actuals[[#This Row],[Date]])</f>
        <v>2024</v>
      </c>
      <c r="K25472" s="22">
        <f>MONTH(Actuals[[#This Row],[Date]])</f>
        <v>2</v>
      </c>
    </row>
    <row r="25473" spans="1:11" x14ac:dyDescent="0.3">
      <c r="A25473">
        <v>11</v>
      </c>
      <c r="B25473">
        <v>27694</v>
      </c>
      <c r="C25473">
        <v>6</v>
      </c>
      <c r="D25473">
        <v>85000</v>
      </c>
      <c r="E25473" s="46">
        <v>45350</v>
      </c>
      <c r="F25473">
        <v>-95.721999999999994</v>
      </c>
      <c r="I25473" t="str">
        <f>INDEX(LedgerMapping[[#All],[Level 3]],MATCH(Actuals[[#This Row],[Sub Ledger]],LedgerMapping[[#All],[Sub Ledger]],0))</f>
        <v>Ammortisation</v>
      </c>
      <c r="J25473" s="22">
        <f>YEAR(Actuals[[#This Row],[Date]])</f>
        <v>2024</v>
      </c>
      <c r="K25473" s="22">
        <f>MONTH(Actuals[[#This Row],[Date]])</f>
        <v>2</v>
      </c>
    </row>
    <row r="25474" spans="1:11" x14ac:dyDescent="0.3">
      <c r="A25474">
        <v>11</v>
      </c>
      <c r="B25474">
        <v>27695</v>
      </c>
      <c r="C25474">
        <v>6</v>
      </c>
      <c r="D25474">
        <v>87000</v>
      </c>
      <c r="E25474" s="46">
        <v>45350</v>
      </c>
      <c r="F25474">
        <v>-430.69439999999997</v>
      </c>
      <c r="I25474" t="str">
        <f>INDEX(LedgerMapping[[#All],[Level 3]],MATCH(Actuals[[#This Row],[Sub Ledger]],LedgerMapping[[#All],[Sub Ledger]],0))</f>
        <v>Administration</v>
      </c>
      <c r="J25474" s="22">
        <f>YEAR(Actuals[[#This Row],[Date]])</f>
        <v>2024</v>
      </c>
      <c r="K25474" s="22">
        <f>MONTH(Actuals[[#This Row],[Date]])</f>
        <v>2</v>
      </c>
    </row>
    <row r="25475" spans="1:11" x14ac:dyDescent="0.3">
      <c r="A25475">
        <v>11</v>
      </c>
      <c r="B25475">
        <v>27697</v>
      </c>
      <c r="C25475">
        <v>6</v>
      </c>
      <c r="D25475">
        <v>90000</v>
      </c>
      <c r="E25475" s="46">
        <v>45350</v>
      </c>
      <c r="F25475">
        <v>-218.8818</v>
      </c>
      <c r="I25475" t="str">
        <f>INDEX(LedgerMapping[[#All],[Level 3]],MATCH(Actuals[[#This Row],[Sub Ledger]],LedgerMapping[[#All],[Sub Ledger]],0))</f>
        <v>Interest</v>
      </c>
      <c r="J25475" s="22">
        <f>YEAR(Actuals[[#This Row],[Date]])</f>
        <v>2024</v>
      </c>
      <c r="K25475" s="22">
        <f>MONTH(Actuals[[#This Row],[Date]])</f>
        <v>2</v>
      </c>
    </row>
    <row r="25476" spans="1:11" x14ac:dyDescent="0.3">
      <c r="A25476">
        <v>11</v>
      </c>
      <c r="B25476">
        <v>27700</v>
      </c>
      <c r="C25476">
        <v>6</v>
      </c>
      <c r="D25476">
        <v>94000</v>
      </c>
      <c r="E25476" s="46">
        <v>45350</v>
      </c>
      <c r="F25476">
        <v>-74561.98980000001</v>
      </c>
      <c r="I25476" t="str">
        <f>INDEX(LedgerMapping[[#All],[Level 3]],MATCH(Actuals[[#This Row],[Sub Ledger]],LedgerMapping[[#All],[Sub Ledger]],0))</f>
        <v>Tax</v>
      </c>
      <c r="J25476" s="22">
        <f>YEAR(Actuals[[#This Row],[Date]])</f>
        <v>2024</v>
      </c>
      <c r="K25476" s="22">
        <f>MONTH(Actuals[[#This Row],[Date]])</f>
        <v>2</v>
      </c>
    </row>
    <row r="25477" spans="1:11" x14ac:dyDescent="0.3">
      <c r="A25477">
        <v>12</v>
      </c>
      <c r="B25477">
        <v>27789</v>
      </c>
      <c r="C25477">
        <v>6</v>
      </c>
      <c r="D25477">
        <v>54000</v>
      </c>
      <c r="E25477" s="46">
        <v>45350</v>
      </c>
      <c r="F25477">
        <v>-16815.893399999997</v>
      </c>
      <c r="I25477" t="str">
        <f>INDEX(LedgerMapping[[#All],[Level 3]],MATCH(Actuals[[#This Row],[Sub Ledger]],LedgerMapping[[#All],[Sub Ledger]],0))</f>
        <v>Standard Discount</v>
      </c>
      <c r="J25477" s="22">
        <f>YEAR(Actuals[[#This Row],[Date]])</f>
        <v>2024</v>
      </c>
      <c r="K25477" s="22">
        <f>MONTH(Actuals[[#This Row],[Date]])</f>
        <v>2</v>
      </c>
    </row>
    <row r="25478" spans="1:11" x14ac:dyDescent="0.3">
      <c r="A25478">
        <v>12</v>
      </c>
      <c r="B25478">
        <v>27790</v>
      </c>
      <c r="C25478">
        <v>6</v>
      </c>
      <c r="D25478">
        <v>56000</v>
      </c>
      <c r="E25478" s="46">
        <v>45350</v>
      </c>
      <c r="F25478">
        <v>-72770.057000000001</v>
      </c>
      <c r="I25478" t="str">
        <f>INDEX(LedgerMapping[[#All],[Level 3]],MATCH(Actuals[[#This Row],[Sub Ledger]],LedgerMapping[[#All],[Sub Ledger]],0))</f>
        <v>Standard Cost of Sales</v>
      </c>
      <c r="J25478" s="22">
        <f>YEAR(Actuals[[#This Row],[Date]])</f>
        <v>2024</v>
      </c>
      <c r="K25478" s="22">
        <f>MONTH(Actuals[[#This Row],[Date]])</f>
        <v>2</v>
      </c>
    </row>
    <row r="25479" spans="1:11" x14ac:dyDescent="0.3">
      <c r="A25479">
        <v>12</v>
      </c>
      <c r="B25479">
        <v>27791</v>
      </c>
      <c r="C25479">
        <v>6</v>
      </c>
      <c r="D25479">
        <v>57000</v>
      </c>
      <c r="E25479" s="46">
        <v>45350</v>
      </c>
      <c r="F25479">
        <v>-10067.251700000001</v>
      </c>
      <c r="I25479" t="str">
        <f>INDEX(LedgerMapping[[#All],[Level 3]],MATCH(Actuals[[#This Row],[Sub Ledger]],LedgerMapping[[#All],[Sub Ledger]],0))</f>
        <v>Other adjustment</v>
      </c>
      <c r="J25479" s="22">
        <f>YEAR(Actuals[[#This Row],[Date]])</f>
        <v>2024</v>
      </c>
      <c r="K25479" s="22">
        <f>MONTH(Actuals[[#This Row],[Date]])</f>
        <v>2</v>
      </c>
    </row>
    <row r="25480" spans="1:11" x14ac:dyDescent="0.3">
      <c r="A25480">
        <v>12</v>
      </c>
      <c r="B25480">
        <v>27792</v>
      </c>
      <c r="C25480">
        <v>6</v>
      </c>
      <c r="D25480">
        <v>60000</v>
      </c>
      <c r="E25480" s="46">
        <v>45350</v>
      </c>
      <c r="F25480">
        <v>-41529.644</v>
      </c>
      <c r="I25480" t="str">
        <f>INDEX(LedgerMapping[[#All],[Level 3]],MATCH(Actuals[[#This Row],[Sub Ledger]],LedgerMapping[[#All],[Sub Ledger]],0))</f>
        <v>Marketing</v>
      </c>
      <c r="J25480" s="22">
        <f>YEAR(Actuals[[#This Row],[Date]])</f>
        <v>2024</v>
      </c>
      <c r="K25480" s="22">
        <f>MONTH(Actuals[[#This Row],[Date]])</f>
        <v>2</v>
      </c>
    </row>
    <row r="25481" spans="1:11" x14ac:dyDescent="0.3">
      <c r="A25481">
        <v>12</v>
      </c>
      <c r="B25481">
        <v>27793</v>
      </c>
      <c r="C25481">
        <v>6</v>
      </c>
      <c r="D25481">
        <v>61000</v>
      </c>
      <c r="E25481" s="46">
        <v>45350</v>
      </c>
      <c r="F25481">
        <v>-3577.4182000000001</v>
      </c>
      <c r="I25481" t="str">
        <f>INDEX(LedgerMapping[[#All],[Level 3]],MATCH(Actuals[[#This Row],[Sub Ledger]],LedgerMapping[[#All],[Sub Ledger]],0))</f>
        <v>Marketing</v>
      </c>
      <c r="J25481" s="22">
        <f>YEAR(Actuals[[#This Row],[Date]])</f>
        <v>2024</v>
      </c>
      <c r="K25481" s="22">
        <f>MONTH(Actuals[[#This Row],[Date]])</f>
        <v>2</v>
      </c>
    </row>
    <row r="25482" spans="1:11" x14ac:dyDescent="0.3">
      <c r="A25482">
        <v>12</v>
      </c>
      <c r="B25482">
        <v>27794</v>
      </c>
      <c r="C25482">
        <v>6</v>
      </c>
      <c r="D25482">
        <v>62000</v>
      </c>
      <c r="E25482" s="46">
        <v>45350</v>
      </c>
      <c r="F25482">
        <v>-2151.1035000000002</v>
      </c>
      <c r="I25482" t="str">
        <f>INDEX(LedgerMapping[[#All],[Level 3]],MATCH(Actuals[[#This Row],[Sub Ledger]],LedgerMapping[[#All],[Sub Ledger]],0))</f>
        <v>Marketing</v>
      </c>
      <c r="J25482" s="22">
        <f>YEAR(Actuals[[#This Row],[Date]])</f>
        <v>2024</v>
      </c>
      <c r="K25482" s="22">
        <f>MONTH(Actuals[[#This Row],[Date]])</f>
        <v>2</v>
      </c>
    </row>
    <row r="25483" spans="1:11" x14ac:dyDescent="0.3">
      <c r="A25483">
        <v>12</v>
      </c>
      <c r="B25483">
        <v>27795</v>
      </c>
      <c r="C25483">
        <v>6</v>
      </c>
      <c r="D25483">
        <v>63000</v>
      </c>
      <c r="E25483" s="46">
        <v>45350</v>
      </c>
      <c r="F25483">
        <v>-10378.61</v>
      </c>
      <c r="I25483" t="str">
        <f>INDEX(LedgerMapping[[#All],[Level 3]],MATCH(Actuals[[#This Row],[Sub Ledger]],LedgerMapping[[#All],[Sub Ledger]],0))</f>
        <v>Marketing</v>
      </c>
      <c r="J25483" s="22">
        <f>YEAR(Actuals[[#This Row],[Date]])</f>
        <v>2024</v>
      </c>
      <c r="K25483" s="22">
        <f>MONTH(Actuals[[#This Row],[Date]])</f>
        <v>2</v>
      </c>
    </row>
    <row r="25484" spans="1:11" x14ac:dyDescent="0.3">
      <c r="A25484">
        <v>12</v>
      </c>
      <c r="B25484">
        <v>27796</v>
      </c>
      <c r="C25484">
        <v>6</v>
      </c>
      <c r="D25484">
        <v>65000</v>
      </c>
      <c r="E25484" s="46">
        <v>45350</v>
      </c>
      <c r="F25484">
        <v>-380.73149999999998</v>
      </c>
      <c r="I25484" t="str">
        <f>INDEX(LedgerMapping[[#All],[Level 3]],MATCH(Actuals[[#This Row],[Sub Ledger]],LedgerMapping[[#All],[Sub Ledger]],0))</f>
        <v>Administration</v>
      </c>
      <c r="J25484" s="22">
        <f>YEAR(Actuals[[#This Row],[Date]])</f>
        <v>2024</v>
      </c>
      <c r="K25484" s="22">
        <f>MONTH(Actuals[[#This Row],[Date]])</f>
        <v>2</v>
      </c>
    </row>
    <row r="25485" spans="1:11" x14ac:dyDescent="0.3">
      <c r="A25485">
        <v>12</v>
      </c>
      <c r="B25485">
        <v>27797</v>
      </c>
      <c r="C25485">
        <v>6</v>
      </c>
      <c r="D25485">
        <v>66000</v>
      </c>
      <c r="E25485" s="46">
        <v>45350</v>
      </c>
      <c r="F25485">
        <v>-364.6</v>
      </c>
      <c r="I25485" t="str">
        <f>INDEX(LedgerMapping[[#All],[Level 3]],MATCH(Actuals[[#This Row],[Sub Ledger]],LedgerMapping[[#All],[Sub Ledger]],0))</f>
        <v>Administration</v>
      </c>
      <c r="J25485" s="22">
        <f>YEAR(Actuals[[#This Row],[Date]])</f>
        <v>2024</v>
      </c>
      <c r="K25485" s="22">
        <f>MONTH(Actuals[[#This Row],[Date]])</f>
        <v>2</v>
      </c>
    </row>
    <row r="25486" spans="1:11" x14ac:dyDescent="0.3">
      <c r="A25486">
        <v>12</v>
      </c>
      <c r="B25486">
        <v>27798</v>
      </c>
      <c r="C25486">
        <v>6</v>
      </c>
      <c r="D25486">
        <v>67000</v>
      </c>
      <c r="E25486" s="46">
        <v>45350</v>
      </c>
      <c r="F25486">
        <v>-198.4751</v>
      </c>
      <c r="I25486" t="str">
        <f>INDEX(LedgerMapping[[#All],[Level 3]],MATCH(Actuals[[#This Row],[Sub Ledger]],LedgerMapping[[#All],[Sub Ledger]],0))</f>
        <v>Administration</v>
      </c>
      <c r="J25486" s="22">
        <f>YEAR(Actuals[[#This Row],[Date]])</f>
        <v>2024</v>
      </c>
      <c r="K25486" s="22">
        <f>MONTH(Actuals[[#This Row],[Date]])</f>
        <v>2</v>
      </c>
    </row>
    <row r="25487" spans="1:11" x14ac:dyDescent="0.3">
      <c r="A25487">
        <v>12</v>
      </c>
      <c r="B25487">
        <v>27799</v>
      </c>
      <c r="C25487">
        <v>6</v>
      </c>
      <c r="D25487">
        <v>68000</v>
      </c>
      <c r="E25487" s="46">
        <v>45350</v>
      </c>
      <c r="F25487">
        <v>-138.16799999999998</v>
      </c>
      <c r="I25487" t="str">
        <f>INDEX(LedgerMapping[[#All],[Level 3]],MATCH(Actuals[[#This Row],[Sub Ledger]],LedgerMapping[[#All],[Sub Ledger]],0))</f>
        <v>Administration</v>
      </c>
      <c r="J25487" s="22">
        <f>YEAR(Actuals[[#This Row],[Date]])</f>
        <v>2024</v>
      </c>
      <c r="K25487" s="22">
        <f>MONTH(Actuals[[#This Row],[Date]])</f>
        <v>2</v>
      </c>
    </row>
    <row r="25488" spans="1:11" x14ac:dyDescent="0.3">
      <c r="A25488">
        <v>12</v>
      </c>
      <c r="B25488">
        <v>27800</v>
      </c>
      <c r="C25488">
        <v>6</v>
      </c>
      <c r="D25488">
        <v>69000</v>
      </c>
      <c r="E25488" s="46">
        <v>45350</v>
      </c>
      <c r="F25488">
        <v>-40.366199999999999</v>
      </c>
      <c r="I25488" t="str">
        <f>INDEX(LedgerMapping[[#All],[Level 3]],MATCH(Actuals[[#This Row],[Sub Ledger]],LedgerMapping[[#All],[Sub Ledger]],0))</f>
        <v>Administration</v>
      </c>
      <c r="J25488" s="22">
        <f>YEAR(Actuals[[#This Row],[Date]])</f>
        <v>2024</v>
      </c>
      <c r="K25488" s="22">
        <f>MONTH(Actuals[[#This Row],[Date]])</f>
        <v>2</v>
      </c>
    </row>
    <row r="25489" spans="1:11" x14ac:dyDescent="0.3">
      <c r="A25489">
        <v>12</v>
      </c>
      <c r="B25489">
        <v>27801</v>
      </c>
      <c r="C25489">
        <v>6</v>
      </c>
      <c r="D25489">
        <v>71000</v>
      </c>
      <c r="E25489" s="46">
        <v>45350</v>
      </c>
      <c r="F25489">
        <v>-58.3232</v>
      </c>
      <c r="I25489" t="str">
        <f>INDEX(LedgerMapping[[#All],[Level 3]],MATCH(Actuals[[#This Row],[Sub Ledger]],LedgerMapping[[#All],[Sub Ledger]],0))</f>
        <v>Indirect Labour</v>
      </c>
      <c r="J25489" s="22">
        <f>YEAR(Actuals[[#This Row],[Date]])</f>
        <v>2024</v>
      </c>
      <c r="K25489" s="22">
        <f>MONTH(Actuals[[#This Row],[Date]])</f>
        <v>2</v>
      </c>
    </row>
    <row r="25490" spans="1:11" x14ac:dyDescent="0.3">
      <c r="A25490">
        <v>12</v>
      </c>
      <c r="B25490">
        <v>27802</v>
      </c>
      <c r="C25490">
        <v>6</v>
      </c>
      <c r="D25490">
        <v>72000</v>
      </c>
      <c r="E25490" s="46">
        <v>45350</v>
      </c>
      <c r="F25490">
        <v>-664.56959999999992</v>
      </c>
      <c r="I25490" t="str">
        <f>INDEX(LedgerMapping[[#All],[Level 3]],MATCH(Actuals[[#This Row],[Sub Ledger]],LedgerMapping[[#All],[Sub Ledger]],0))</f>
        <v>Indirect Labour</v>
      </c>
      <c r="J25490" s="22">
        <f>YEAR(Actuals[[#This Row],[Date]])</f>
        <v>2024</v>
      </c>
      <c r="K25490" s="22">
        <f>MONTH(Actuals[[#This Row],[Date]])</f>
        <v>2</v>
      </c>
    </row>
    <row r="25491" spans="1:11" x14ac:dyDescent="0.3">
      <c r="A25491">
        <v>12</v>
      </c>
      <c r="B25491">
        <v>27803</v>
      </c>
      <c r="C25491">
        <v>6</v>
      </c>
      <c r="D25491">
        <v>73000</v>
      </c>
      <c r="E25491" s="46">
        <v>45350</v>
      </c>
      <c r="F25491">
        <v>-289.68079999999998</v>
      </c>
      <c r="I25491" t="str">
        <f>INDEX(LedgerMapping[[#All],[Level 3]],MATCH(Actuals[[#This Row],[Sub Ledger]],LedgerMapping[[#All],[Sub Ledger]],0))</f>
        <v>Administration</v>
      </c>
      <c r="J25491" s="22">
        <f>YEAR(Actuals[[#This Row],[Date]])</f>
        <v>2024</v>
      </c>
      <c r="K25491" s="22">
        <f>MONTH(Actuals[[#This Row],[Date]])</f>
        <v>2</v>
      </c>
    </row>
    <row r="25492" spans="1:11" x14ac:dyDescent="0.3">
      <c r="A25492">
        <v>12</v>
      </c>
      <c r="B25492">
        <v>27804</v>
      </c>
      <c r="C25492">
        <v>6</v>
      </c>
      <c r="D25492">
        <v>74000</v>
      </c>
      <c r="E25492" s="46">
        <v>45350</v>
      </c>
      <c r="F25492">
        <v>-305.15229999999997</v>
      </c>
      <c r="I25492" t="str">
        <f>INDEX(LedgerMapping[[#All],[Level 3]],MATCH(Actuals[[#This Row],[Sub Ledger]],LedgerMapping[[#All],[Sub Ledger]],0))</f>
        <v>Administration</v>
      </c>
      <c r="J25492" s="22">
        <f>YEAR(Actuals[[#This Row],[Date]])</f>
        <v>2024</v>
      </c>
      <c r="K25492" s="22">
        <f>MONTH(Actuals[[#This Row],[Date]])</f>
        <v>2</v>
      </c>
    </row>
    <row r="25493" spans="1:11" x14ac:dyDescent="0.3">
      <c r="A25493">
        <v>12</v>
      </c>
      <c r="B25493">
        <v>27805</v>
      </c>
      <c r="C25493">
        <v>6</v>
      </c>
      <c r="D25493">
        <v>76000</v>
      </c>
      <c r="E25493" s="46">
        <v>45350</v>
      </c>
      <c r="F25493">
        <v>-3088.7584000000002</v>
      </c>
      <c r="I25493" t="str">
        <f>INDEX(LedgerMapping[[#All],[Level 3]],MATCH(Actuals[[#This Row],[Sub Ledger]],LedgerMapping[[#All],[Sub Ledger]],0))</f>
        <v>Administration</v>
      </c>
      <c r="J25493" s="22">
        <f>YEAR(Actuals[[#This Row],[Date]])</f>
        <v>2024</v>
      </c>
      <c r="K25493" s="22">
        <f>MONTH(Actuals[[#This Row],[Date]])</f>
        <v>2</v>
      </c>
    </row>
    <row r="25494" spans="1:11" x14ac:dyDescent="0.3">
      <c r="A25494">
        <v>12</v>
      </c>
      <c r="B25494">
        <v>27806</v>
      </c>
      <c r="C25494">
        <v>6</v>
      </c>
      <c r="D25494">
        <v>77000</v>
      </c>
      <c r="E25494" s="46">
        <v>45350</v>
      </c>
      <c r="F25494">
        <v>-719.59469999999999</v>
      </c>
      <c r="I25494" t="str">
        <f>INDEX(LedgerMapping[[#All],[Level 3]],MATCH(Actuals[[#This Row],[Sub Ledger]],LedgerMapping[[#All],[Sub Ledger]],0))</f>
        <v>Administration</v>
      </c>
      <c r="J25494" s="22">
        <f>YEAR(Actuals[[#This Row],[Date]])</f>
        <v>2024</v>
      </c>
      <c r="K25494" s="22">
        <f>MONTH(Actuals[[#This Row],[Date]])</f>
        <v>2</v>
      </c>
    </row>
    <row r="25495" spans="1:11" x14ac:dyDescent="0.3">
      <c r="A25495">
        <v>12</v>
      </c>
      <c r="B25495">
        <v>27807</v>
      </c>
      <c r="C25495">
        <v>6</v>
      </c>
      <c r="D25495">
        <v>78000</v>
      </c>
      <c r="E25495" s="46">
        <v>45350</v>
      </c>
      <c r="F25495">
        <v>-226.1</v>
      </c>
      <c r="I25495" t="str">
        <f>INDEX(LedgerMapping[[#All],[Level 3]],MATCH(Actuals[[#This Row],[Sub Ledger]],LedgerMapping[[#All],[Sub Ledger]],0))</f>
        <v>Administration</v>
      </c>
      <c r="J25495" s="22">
        <f>YEAR(Actuals[[#This Row],[Date]])</f>
        <v>2024</v>
      </c>
      <c r="K25495" s="22">
        <f>MONTH(Actuals[[#This Row],[Date]])</f>
        <v>2</v>
      </c>
    </row>
    <row r="25496" spans="1:11" x14ac:dyDescent="0.3">
      <c r="A25496">
        <v>12</v>
      </c>
      <c r="B25496">
        <v>27808</v>
      </c>
      <c r="C25496">
        <v>6</v>
      </c>
      <c r="D25496">
        <v>80000</v>
      </c>
      <c r="E25496" s="46">
        <v>45350</v>
      </c>
      <c r="F25496">
        <v>-948.46070000000009</v>
      </c>
      <c r="I25496" t="str">
        <f>INDEX(LedgerMapping[[#All],[Level 3]],MATCH(Actuals[[#This Row],[Sub Ledger]],LedgerMapping[[#All],[Sub Ledger]],0))</f>
        <v>Travel and Expenses</v>
      </c>
      <c r="J25496" s="22">
        <f>YEAR(Actuals[[#This Row],[Date]])</f>
        <v>2024</v>
      </c>
      <c r="K25496" s="22">
        <f>MONTH(Actuals[[#This Row],[Date]])</f>
        <v>2</v>
      </c>
    </row>
    <row r="25497" spans="1:11" x14ac:dyDescent="0.3">
      <c r="A25497">
        <v>12</v>
      </c>
      <c r="B25497">
        <v>27809</v>
      </c>
      <c r="C25497">
        <v>6</v>
      </c>
      <c r="D25497">
        <v>81000</v>
      </c>
      <c r="E25497" s="46">
        <v>45350</v>
      </c>
      <c r="F25497">
        <v>-552.53899999999999</v>
      </c>
      <c r="I25497" t="str">
        <f>INDEX(LedgerMapping[[#All],[Level 3]],MATCH(Actuals[[#This Row],[Sub Ledger]],LedgerMapping[[#All],[Sub Ledger]],0))</f>
        <v>Depreciation</v>
      </c>
      <c r="J25497" s="22">
        <f>YEAR(Actuals[[#This Row],[Date]])</f>
        <v>2024</v>
      </c>
      <c r="K25497" s="22">
        <f>MONTH(Actuals[[#This Row],[Date]])</f>
        <v>2</v>
      </c>
    </row>
    <row r="25498" spans="1:11" x14ac:dyDescent="0.3">
      <c r="A25498">
        <v>12</v>
      </c>
      <c r="B25498">
        <v>27810</v>
      </c>
      <c r="C25498">
        <v>6</v>
      </c>
      <c r="D25498">
        <v>82000</v>
      </c>
      <c r="E25498" s="46">
        <v>45350</v>
      </c>
      <c r="F25498">
        <v>-60.171999999999997</v>
      </c>
      <c r="I25498" t="str">
        <f>INDEX(LedgerMapping[[#All],[Level 3]],MATCH(Actuals[[#This Row],[Sub Ledger]],LedgerMapping[[#All],[Sub Ledger]],0))</f>
        <v>Depreciation</v>
      </c>
      <c r="J25498" s="22">
        <f>YEAR(Actuals[[#This Row],[Date]])</f>
        <v>2024</v>
      </c>
      <c r="K25498" s="22">
        <f>MONTH(Actuals[[#This Row],[Date]])</f>
        <v>2</v>
      </c>
    </row>
    <row r="25499" spans="1:11" x14ac:dyDescent="0.3">
      <c r="A25499">
        <v>12</v>
      </c>
      <c r="B25499">
        <v>27811</v>
      </c>
      <c r="C25499">
        <v>6</v>
      </c>
      <c r="D25499">
        <v>83000</v>
      </c>
      <c r="E25499" s="46">
        <v>45350</v>
      </c>
      <c r="F25499">
        <v>-217.74200000000002</v>
      </c>
      <c r="I25499" t="str">
        <f>INDEX(LedgerMapping[[#All],[Level 3]],MATCH(Actuals[[#This Row],[Sub Ledger]],LedgerMapping[[#All],[Sub Ledger]],0))</f>
        <v>Depreciation</v>
      </c>
      <c r="J25499" s="22">
        <f>YEAR(Actuals[[#This Row],[Date]])</f>
        <v>2024</v>
      </c>
      <c r="K25499" s="22">
        <f>MONTH(Actuals[[#This Row],[Date]])</f>
        <v>2</v>
      </c>
    </row>
    <row r="25500" spans="1:11" x14ac:dyDescent="0.3">
      <c r="A25500">
        <v>12</v>
      </c>
      <c r="B25500">
        <v>27812</v>
      </c>
      <c r="C25500">
        <v>6</v>
      </c>
      <c r="D25500">
        <v>84000</v>
      </c>
      <c r="E25500" s="46">
        <v>45350</v>
      </c>
      <c r="F25500">
        <v>-189.06</v>
      </c>
      <c r="I25500" t="str">
        <f>INDEX(LedgerMapping[[#All],[Level 3]],MATCH(Actuals[[#This Row],[Sub Ledger]],LedgerMapping[[#All],[Sub Ledger]],0))</f>
        <v>Depreciation</v>
      </c>
      <c r="J25500" s="22">
        <f>YEAR(Actuals[[#This Row],[Date]])</f>
        <v>2024</v>
      </c>
      <c r="K25500" s="22">
        <f>MONTH(Actuals[[#This Row],[Date]])</f>
        <v>2</v>
      </c>
    </row>
    <row r="25501" spans="1:11" x14ac:dyDescent="0.3">
      <c r="A25501">
        <v>12</v>
      </c>
      <c r="B25501">
        <v>27813</v>
      </c>
      <c r="C25501">
        <v>6</v>
      </c>
      <c r="D25501">
        <v>85000</v>
      </c>
      <c r="E25501" s="46">
        <v>45350</v>
      </c>
      <c r="F25501">
        <v>-170.5385</v>
      </c>
      <c r="I25501" t="str">
        <f>INDEX(LedgerMapping[[#All],[Level 3]],MATCH(Actuals[[#This Row],[Sub Ledger]],LedgerMapping[[#All],[Sub Ledger]],0))</f>
        <v>Ammortisation</v>
      </c>
      <c r="J25501" s="22">
        <f>YEAR(Actuals[[#This Row],[Date]])</f>
        <v>2024</v>
      </c>
      <c r="K25501" s="22">
        <f>MONTH(Actuals[[#This Row],[Date]])</f>
        <v>2</v>
      </c>
    </row>
    <row r="25502" spans="1:11" x14ac:dyDescent="0.3">
      <c r="A25502">
        <v>12</v>
      </c>
      <c r="B25502">
        <v>27814</v>
      </c>
      <c r="C25502">
        <v>6</v>
      </c>
      <c r="D25502">
        <v>87000</v>
      </c>
      <c r="E25502" s="46">
        <v>45350</v>
      </c>
      <c r="F25502">
        <v>-797.39920000000006</v>
      </c>
      <c r="I25502" t="str">
        <f>INDEX(LedgerMapping[[#All],[Level 3]],MATCH(Actuals[[#This Row],[Sub Ledger]],LedgerMapping[[#All],[Sub Ledger]],0))</f>
        <v>Administration</v>
      </c>
      <c r="J25502" s="22">
        <f>YEAR(Actuals[[#This Row],[Date]])</f>
        <v>2024</v>
      </c>
      <c r="K25502" s="22">
        <f>MONTH(Actuals[[#This Row],[Date]])</f>
        <v>2</v>
      </c>
    </row>
    <row r="25503" spans="1:11" x14ac:dyDescent="0.3">
      <c r="A25503">
        <v>12</v>
      </c>
      <c r="B25503">
        <v>27816</v>
      </c>
      <c r="C25503">
        <v>6</v>
      </c>
      <c r="D25503">
        <v>90000</v>
      </c>
      <c r="E25503" s="46">
        <v>45350</v>
      </c>
      <c r="F25503">
        <v>-272.3904</v>
      </c>
      <c r="I25503" t="str">
        <f>INDEX(LedgerMapping[[#All],[Level 3]],MATCH(Actuals[[#This Row],[Sub Ledger]],LedgerMapping[[#All],[Sub Ledger]],0))</f>
        <v>Interest</v>
      </c>
      <c r="J25503" s="22">
        <f>YEAR(Actuals[[#This Row],[Date]])</f>
        <v>2024</v>
      </c>
      <c r="K25503" s="22">
        <f>MONTH(Actuals[[#This Row],[Date]])</f>
        <v>2</v>
      </c>
    </row>
    <row r="25504" spans="1:11" x14ac:dyDescent="0.3">
      <c r="A25504">
        <v>12</v>
      </c>
      <c r="B25504">
        <v>27819</v>
      </c>
      <c r="C25504">
        <v>6</v>
      </c>
      <c r="D25504">
        <v>94000</v>
      </c>
      <c r="E25504" s="46">
        <v>45350</v>
      </c>
      <c r="F25504">
        <v>-26681.3923</v>
      </c>
      <c r="I25504" t="str">
        <f>INDEX(LedgerMapping[[#All],[Level 3]],MATCH(Actuals[[#This Row],[Sub Ledger]],LedgerMapping[[#All],[Sub Ledger]],0))</f>
        <v>Tax</v>
      </c>
      <c r="J25504" s="22">
        <f>YEAR(Actuals[[#This Row],[Date]])</f>
        <v>2024</v>
      </c>
      <c r="K25504" s="22">
        <f>MONTH(Actuals[[#This Row],[Date]])</f>
        <v>2</v>
      </c>
    </row>
    <row r="25505" spans="1:11" x14ac:dyDescent="0.3">
      <c r="A25505">
        <v>13</v>
      </c>
      <c r="B25505">
        <v>27906</v>
      </c>
      <c r="C25505">
        <v>6</v>
      </c>
      <c r="D25505">
        <v>53000</v>
      </c>
      <c r="E25505" s="46">
        <v>45350</v>
      </c>
      <c r="F25505">
        <v>-3346.7259000000004</v>
      </c>
      <c r="I25505" t="str">
        <f>INDEX(LedgerMapping[[#All],[Level 3]],MATCH(Actuals[[#This Row],[Sub Ledger]],LedgerMapping[[#All],[Sub Ledger]],0))</f>
        <v>Standard Returns</v>
      </c>
      <c r="J25505" s="22">
        <f>YEAR(Actuals[[#This Row],[Date]])</f>
        <v>2024</v>
      </c>
      <c r="K25505" s="22">
        <f>MONTH(Actuals[[#This Row],[Date]])</f>
        <v>2</v>
      </c>
    </row>
    <row r="25506" spans="1:11" x14ac:dyDescent="0.3">
      <c r="A25506">
        <v>13</v>
      </c>
      <c r="B25506">
        <v>27907</v>
      </c>
      <c r="C25506">
        <v>6</v>
      </c>
      <c r="D25506">
        <v>54000</v>
      </c>
      <c r="E25506" s="46">
        <v>45350</v>
      </c>
      <c r="F25506">
        <v>-37217.575199999999</v>
      </c>
      <c r="I25506" t="str">
        <f>INDEX(LedgerMapping[[#All],[Level 3]],MATCH(Actuals[[#This Row],[Sub Ledger]],LedgerMapping[[#All],[Sub Ledger]],0))</f>
        <v>Standard Discount</v>
      </c>
      <c r="J25506" s="22">
        <f>YEAR(Actuals[[#This Row],[Date]])</f>
        <v>2024</v>
      </c>
      <c r="K25506" s="22">
        <f>MONTH(Actuals[[#This Row],[Date]])</f>
        <v>2</v>
      </c>
    </row>
    <row r="25507" spans="1:11" x14ac:dyDescent="0.3">
      <c r="A25507">
        <v>13</v>
      </c>
      <c r="B25507">
        <v>27908</v>
      </c>
      <c r="C25507">
        <v>6</v>
      </c>
      <c r="D25507">
        <v>56000</v>
      </c>
      <c r="E25507" s="46">
        <v>45350</v>
      </c>
      <c r="F25507">
        <v>-84557.761499999993</v>
      </c>
      <c r="I25507" t="str">
        <f>INDEX(LedgerMapping[[#All],[Level 3]],MATCH(Actuals[[#This Row],[Sub Ledger]],LedgerMapping[[#All],[Sub Ledger]],0))</f>
        <v>Standard Cost of Sales</v>
      </c>
      <c r="J25507" s="22">
        <f>YEAR(Actuals[[#This Row],[Date]])</f>
        <v>2024</v>
      </c>
      <c r="K25507" s="22">
        <f>MONTH(Actuals[[#This Row],[Date]])</f>
        <v>2</v>
      </c>
    </row>
    <row r="25508" spans="1:11" x14ac:dyDescent="0.3">
      <c r="A25508">
        <v>13</v>
      </c>
      <c r="B25508">
        <v>27909</v>
      </c>
      <c r="C25508">
        <v>6</v>
      </c>
      <c r="D25508">
        <v>57000</v>
      </c>
      <c r="E25508" s="46">
        <v>45350</v>
      </c>
      <c r="F25508">
        <v>-25599.980499999998</v>
      </c>
      <c r="I25508" t="str">
        <f>INDEX(LedgerMapping[[#All],[Level 3]],MATCH(Actuals[[#This Row],[Sub Ledger]],LedgerMapping[[#All],[Sub Ledger]],0))</f>
        <v>Other adjustment</v>
      </c>
      <c r="J25508" s="22">
        <f>YEAR(Actuals[[#This Row],[Date]])</f>
        <v>2024</v>
      </c>
      <c r="K25508" s="22">
        <f>MONTH(Actuals[[#This Row],[Date]])</f>
        <v>2</v>
      </c>
    </row>
    <row r="25509" spans="1:11" x14ac:dyDescent="0.3">
      <c r="A25509">
        <v>13</v>
      </c>
      <c r="B25509">
        <v>27910</v>
      </c>
      <c r="C25509">
        <v>6</v>
      </c>
      <c r="D25509">
        <v>60000</v>
      </c>
      <c r="E25509" s="46">
        <v>45350</v>
      </c>
      <c r="F25509">
        <v>-45554.878599999996</v>
      </c>
      <c r="I25509" t="str">
        <f>INDEX(LedgerMapping[[#All],[Level 3]],MATCH(Actuals[[#This Row],[Sub Ledger]],LedgerMapping[[#All],[Sub Ledger]],0))</f>
        <v>Marketing</v>
      </c>
      <c r="J25509" s="22">
        <f>YEAR(Actuals[[#This Row],[Date]])</f>
        <v>2024</v>
      </c>
      <c r="K25509" s="22">
        <f>MONTH(Actuals[[#This Row],[Date]])</f>
        <v>2</v>
      </c>
    </row>
    <row r="25510" spans="1:11" x14ac:dyDescent="0.3">
      <c r="A25510">
        <v>13</v>
      </c>
      <c r="B25510">
        <v>27911</v>
      </c>
      <c r="C25510">
        <v>6</v>
      </c>
      <c r="D25510">
        <v>61000</v>
      </c>
      <c r="E25510" s="46">
        <v>45350</v>
      </c>
      <c r="F25510">
        <v>-5299.4296000000004</v>
      </c>
      <c r="I25510" t="str">
        <f>INDEX(LedgerMapping[[#All],[Level 3]],MATCH(Actuals[[#This Row],[Sub Ledger]],LedgerMapping[[#All],[Sub Ledger]],0))</f>
        <v>Marketing</v>
      </c>
      <c r="J25510" s="22">
        <f>YEAR(Actuals[[#This Row],[Date]])</f>
        <v>2024</v>
      </c>
      <c r="K25510" s="22">
        <f>MONTH(Actuals[[#This Row],[Date]])</f>
        <v>2</v>
      </c>
    </row>
    <row r="25511" spans="1:11" x14ac:dyDescent="0.3">
      <c r="A25511">
        <v>13</v>
      </c>
      <c r="B25511">
        <v>27912</v>
      </c>
      <c r="C25511">
        <v>6</v>
      </c>
      <c r="D25511">
        <v>62000</v>
      </c>
      <c r="E25511" s="46">
        <v>45350</v>
      </c>
      <c r="F25511">
        <v>-3815.36</v>
      </c>
      <c r="I25511" t="str">
        <f>INDEX(LedgerMapping[[#All],[Level 3]],MATCH(Actuals[[#This Row],[Sub Ledger]],LedgerMapping[[#All],[Sub Ledger]],0))</f>
        <v>Marketing</v>
      </c>
      <c r="J25511" s="22">
        <f>YEAR(Actuals[[#This Row],[Date]])</f>
        <v>2024</v>
      </c>
      <c r="K25511" s="22">
        <f>MONTH(Actuals[[#This Row],[Date]])</f>
        <v>2</v>
      </c>
    </row>
    <row r="25512" spans="1:11" x14ac:dyDescent="0.3">
      <c r="A25512">
        <v>13</v>
      </c>
      <c r="B25512">
        <v>27913</v>
      </c>
      <c r="C25512">
        <v>6</v>
      </c>
      <c r="D25512">
        <v>63000</v>
      </c>
      <c r="E25512" s="46">
        <v>45350</v>
      </c>
      <c r="F25512">
        <v>-17067.079399999999</v>
      </c>
      <c r="I25512" t="str">
        <f>INDEX(LedgerMapping[[#All],[Level 3]],MATCH(Actuals[[#This Row],[Sub Ledger]],LedgerMapping[[#All],[Sub Ledger]],0))</f>
        <v>Marketing</v>
      </c>
      <c r="J25512" s="22">
        <f>YEAR(Actuals[[#This Row],[Date]])</f>
        <v>2024</v>
      </c>
      <c r="K25512" s="22">
        <f>MONTH(Actuals[[#This Row],[Date]])</f>
        <v>2</v>
      </c>
    </row>
    <row r="25513" spans="1:11" x14ac:dyDescent="0.3">
      <c r="A25513">
        <v>13</v>
      </c>
      <c r="B25513">
        <v>27914</v>
      </c>
      <c r="C25513">
        <v>6</v>
      </c>
      <c r="D25513">
        <v>65000</v>
      </c>
      <c r="E25513" s="46">
        <v>45350</v>
      </c>
      <c r="F25513">
        <v>-726.17110000000002</v>
      </c>
      <c r="I25513" t="str">
        <f>INDEX(LedgerMapping[[#All],[Level 3]],MATCH(Actuals[[#This Row],[Sub Ledger]],LedgerMapping[[#All],[Sub Ledger]],0))</f>
        <v>Administration</v>
      </c>
      <c r="J25513" s="22">
        <f>YEAR(Actuals[[#This Row],[Date]])</f>
        <v>2024</v>
      </c>
      <c r="K25513" s="22">
        <f>MONTH(Actuals[[#This Row],[Date]])</f>
        <v>2</v>
      </c>
    </row>
    <row r="25514" spans="1:11" x14ac:dyDescent="0.3">
      <c r="A25514">
        <v>13</v>
      </c>
      <c r="B25514">
        <v>27915</v>
      </c>
      <c r="C25514">
        <v>6</v>
      </c>
      <c r="D25514">
        <v>66000</v>
      </c>
      <c r="E25514" s="46">
        <v>45350</v>
      </c>
      <c r="F25514">
        <v>-693.81420000000003</v>
      </c>
      <c r="I25514" t="str">
        <f>INDEX(LedgerMapping[[#All],[Level 3]],MATCH(Actuals[[#This Row],[Sub Ledger]],LedgerMapping[[#All],[Sub Ledger]],0))</f>
        <v>Administration</v>
      </c>
      <c r="J25514" s="22">
        <f>YEAR(Actuals[[#This Row],[Date]])</f>
        <v>2024</v>
      </c>
      <c r="K25514" s="22">
        <f>MONTH(Actuals[[#This Row],[Date]])</f>
        <v>2</v>
      </c>
    </row>
    <row r="25515" spans="1:11" x14ac:dyDescent="0.3">
      <c r="A25515">
        <v>13</v>
      </c>
      <c r="B25515">
        <v>27916</v>
      </c>
      <c r="C25515">
        <v>6</v>
      </c>
      <c r="D25515">
        <v>67000</v>
      </c>
      <c r="E25515" s="46">
        <v>45350</v>
      </c>
      <c r="F25515">
        <v>-327.95699999999999</v>
      </c>
      <c r="I25515" t="str">
        <f>INDEX(LedgerMapping[[#All],[Level 3]],MATCH(Actuals[[#This Row],[Sub Ledger]],LedgerMapping[[#All],[Sub Ledger]],0))</f>
        <v>Administration</v>
      </c>
      <c r="J25515" s="22">
        <f>YEAR(Actuals[[#This Row],[Date]])</f>
        <v>2024</v>
      </c>
      <c r="K25515" s="22">
        <f>MONTH(Actuals[[#This Row],[Date]])</f>
        <v>2</v>
      </c>
    </row>
    <row r="25516" spans="1:11" x14ac:dyDescent="0.3">
      <c r="A25516">
        <v>13</v>
      </c>
      <c r="B25516">
        <v>27917</v>
      </c>
      <c r="C25516">
        <v>6</v>
      </c>
      <c r="D25516">
        <v>68000</v>
      </c>
      <c r="E25516" s="46">
        <v>45350</v>
      </c>
      <c r="F25516">
        <v>-264.04559999999998</v>
      </c>
      <c r="I25516" t="str">
        <f>INDEX(LedgerMapping[[#All],[Level 3]],MATCH(Actuals[[#This Row],[Sub Ledger]],LedgerMapping[[#All],[Sub Ledger]],0))</f>
        <v>Administration</v>
      </c>
      <c r="J25516" s="22">
        <f>YEAR(Actuals[[#This Row],[Date]])</f>
        <v>2024</v>
      </c>
      <c r="K25516" s="22">
        <f>MONTH(Actuals[[#This Row],[Date]])</f>
        <v>2</v>
      </c>
    </row>
    <row r="25517" spans="1:11" x14ac:dyDescent="0.3">
      <c r="A25517">
        <v>13</v>
      </c>
      <c r="B25517">
        <v>27918</v>
      </c>
      <c r="C25517">
        <v>6</v>
      </c>
      <c r="D25517">
        <v>69000</v>
      </c>
      <c r="E25517" s="46">
        <v>45350</v>
      </c>
      <c r="F25517">
        <v>-73.622399999999999</v>
      </c>
      <c r="I25517" t="str">
        <f>INDEX(LedgerMapping[[#All],[Level 3]],MATCH(Actuals[[#This Row],[Sub Ledger]],LedgerMapping[[#All],[Sub Ledger]],0))</f>
        <v>Administration</v>
      </c>
      <c r="J25517" s="22">
        <f>YEAR(Actuals[[#This Row],[Date]])</f>
        <v>2024</v>
      </c>
      <c r="K25517" s="22">
        <f>MONTH(Actuals[[#This Row],[Date]])</f>
        <v>2</v>
      </c>
    </row>
    <row r="25518" spans="1:11" x14ac:dyDescent="0.3">
      <c r="A25518">
        <v>13</v>
      </c>
      <c r="B25518">
        <v>27919</v>
      </c>
      <c r="C25518">
        <v>6</v>
      </c>
      <c r="D25518">
        <v>71000</v>
      </c>
      <c r="E25518" s="46">
        <v>45350</v>
      </c>
      <c r="F25518">
        <v>-113.3309</v>
      </c>
      <c r="I25518" t="str">
        <f>INDEX(LedgerMapping[[#All],[Level 3]],MATCH(Actuals[[#This Row],[Sub Ledger]],LedgerMapping[[#All],[Sub Ledger]],0))</f>
        <v>Indirect Labour</v>
      </c>
      <c r="J25518" s="22">
        <f>YEAR(Actuals[[#This Row],[Date]])</f>
        <v>2024</v>
      </c>
      <c r="K25518" s="22">
        <f>MONTH(Actuals[[#This Row],[Date]])</f>
        <v>2</v>
      </c>
    </row>
    <row r="25519" spans="1:11" x14ac:dyDescent="0.3">
      <c r="A25519">
        <v>13</v>
      </c>
      <c r="B25519">
        <v>27920</v>
      </c>
      <c r="C25519">
        <v>6</v>
      </c>
      <c r="D25519">
        <v>72000</v>
      </c>
      <c r="E25519" s="46">
        <v>45350</v>
      </c>
      <c r="F25519">
        <v>-1004.1925</v>
      </c>
      <c r="I25519" t="str">
        <f>INDEX(LedgerMapping[[#All],[Level 3]],MATCH(Actuals[[#This Row],[Sub Ledger]],LedgerMapping[[#All],[Sub Ledger]],0))</f>
        <v>Indirect Labour</v>
      </c>
      <c r="J25519" s="22">
        <f>YEAR(Actuals[[#This Row],[Date]])</f>
        <v>2024</v>
      </c>
      <c r="K25519" s="22">
        <f>MONTH(Actuals[[#This Row],[Date]])</f>
        <v>2</v>
      </c>
    </row>
    <row r="25520" spans="1:11" x14ac:dyDescent="0.3">
      <c r="A25520">
        <v>13</v>
      </c>
      <c r="B25520">
        <v>27921</v>
      </c>
      <c r="C25520">
        <v>6</v>
      </c>
      <c r="D25520">
        <v>73000</v>
      </c>
      <c r="E25520" s="46">
        <v>45350</v>
      </c>
      <c r="F25520">
        <v>-466.17</v>
      </c>
      <c r="I25520" t="str">
        <f>INDEX(LedgerMapping[[#All],[Level 3]],MATCH(Actuals[[#This Row],[Sub Ledger]],LedgerMapping[[#All],[Sub Ledger]],0))</f>
        <v>Administration</v>
      </c>
      <c r="J25520" s="22">
        <f>YEAR(Actuals[[#This Row],[Date]])</f>
        <v>2024</v>
      </c>
      <c r="K25520" s="22">
        <f>MONTH(Actuals[[#This Row],[Date]])</f>
        <v>2</v>
      </c>
    </row>
    <row r="25521" spans="1:11" x14ac:dyDescent="0.3">
      <c r="A25521">
        <v>13</v>
      </c>
      <c r="B25521">
        <v>27922</v>
      </c>
      <c r="C25521">
        <v>6</v>
      </c>
      <c r="D25521">
        <v>74000</v>
      </c>
      <c r="E25521" s="46">
        <v>45350</v>
      </c>
      <c r="F25521">
        <v>-684.86880000000008</v>
      </c>
      <c r="I25521" t="str">
        <f>INDEX(LedgerMapping[[#All],[Level 3]],MATCH(Actuals[[#This Row],[Sub Ledger]],LedgerMapping[[#All],[Sub Ledger]],0))</f>
        <v>Administration</v>
      </c>
      <c r="J25521" s="22">
        <f>YEAR(Actuals[[#This Row],[Date]])</f>
        <v>2024</v>
      </c>
      <c r="K25521" s="22">
        <f>MONTH(Actuals[[#This Row],[Date]])</f>
        <v>2</v>
      </c>
    </row>
    <row r="25522" spans="1:11" x14ac:dyDescent="0.3">
      <c r="A25522">
        <v>13</v>
      </c>
      <c r="B25522">
        <v>27923</v>
      </c>
      <c r="C25522">
        <v>6</v>
      </c>
      <c r="D25522">
        <v>76000</v>
      </c>
      <c r="E25522" s="46">
        <v>45350</v>
      </c>
      <c r="F25522">
        <v>-3111.9935999999998</v>
      </c>
      <c r="I25522" t="str">
        <f>INDEX(LedgerMapping[[#All],[Level 3]],MATCH(Actuals[[#This Row],[Sub Ledger]],LedgerMapping[[#All],[Sub Ledger]],0))</f>
        <v>Administration</v>
      </c>
      <c r="J25522" s="22">
        <f>YEAR(Actuals[[#This Row],[Date]])</f>
        <v>2024</v>
      </c>
      <c r="K25522" s="22">
        <f>MONTH(Actuals[[#This Row],[Date]])</f>
        <v>2</v>
      </c>
    </row>
    <row r="25523" spans="1:11" x14ac:dyDescent="0.3">
      <c r="A25523">
        <v>13</v>
      </c>
      <c r="B25523">
        <v>27924</v>
      </c>
      <c r="C25523">
        <v>6</v>
      </c>
      <c r="D25523">
        <v>77000</v>
      </c>
      <c r="E25523" s="46">
        <v>45350</v>
      </c>
      <c r="F25523">
        <v>-966.18</v>
      </c>
      <c r="I25523" t="str">
        <f>INDEX(LedgerMapping[[#All],[Level 3]],MATCH(Actuals[[#This Row],[Sub Ledger]],LedgerMapping[[#All],[Sub Ledger]],0))</f>
        <v>Administration</v>
      </c>
      <c r="J25523" s="22">
        <f>YEAR(Actuals[[#This Row],[Date]])</f>
        <v>2024</v>
      </c>
      <c r="K25523" s="22">
        <f>MONTH(Actuals[[#This Row],[Date]])</f>
        <v>2</v>
      </c>
    </row>
    <row r="25524" spans="1:11" x14ac:dyDescent="0.3">
      <c r="A25524">
        <v>13</v>
      </c>
      <c r="B25524">
        <v>27925</v>
      </c>
      <c r="C25524">
        <v>6</v>
      </c>
      <c r="D25524">
        <v>78000</v>
      </c>
      <c r="E25524" s="46">
        <v>45350</v>
      </c>
      <c r="F25524">
        <v>-305.26650000000001</v>
      </c>
      <c r="I25524" t="str">
        <f>INDEX(LedgerMapping[[#All],[Level 3]],MATCH(Actuals[[#This Row],[Sub Ledger]],LedgerMapping[[#All],[Sub Ledger]],0))</f>
        <v>Administration</v>
      </c>
      <c r="J25524" s="22">
        <f>YEAR(Actuals[[#This Row],[Date]])</f>
        <v>2024</v>
      </c>
      <c r="K25524" s="22">
        <f>MONTH(Actuals[[#This Row],[Date]])</f>
        <v>2</v>
      </c>
    </row>
    <row r="25525" spans="1:11" x14ac:dyDescent="0.3">
      <c r="A25525">
        <v>13</v>
      </c>
      <c r="B25525">
        <v>27926</v>
      </c>
      <c r="C25525">
        <v>6</v>
      </c>
      <c r="D25525">
        <v>80000</v>
      </c>
      <c r="E25525" s="46">
        <v>45350</v>
      </c>
      <c r="F25525">
        <v>-1106.54</v>
      </c>
      <c r="I25525" t="str">
        <f>INDEX(LedgerMapping[[#All],[Level 3]],MATCH(Actuals[[#This Row],[Sub Ledger]],LedgerMapping[[#All],[Sub Ledger]],0))</f>
        <v>Travel and Expenses</v>
      </c>
      <c r="J25525" s="22">
        <f>YEAR(Actuals[[#This Row],[Date]])</f>
        <v>2024</v>
      </c>
      <c r="K25525" s="22">
        <f>MONTH(Actuals[[#This Row],[Date]])</f>
        <v>2</v>
      </c>
    </row>
    <row r="25526" spans="1:11" x14ac:dyDescent="0.3">
      <c r="A25526">
        <v>13</v>
      </c>
      <c r="B25526">
        <v>27927</v>
      </c>
      <c r="C25526">
        <v>6</v>
      </c>
      <c r="D25526">
        <v>81000</v>
      </c>
      <c r="E25526" s="46">
        <v>45350</v>
      </c>
      <c r="F25526">
        <v>-671.7704</v>
      </c>
      <c r="I25526" t="str">
        <f>INDEX(LedgerMapping[[#All],[Level 3]],MATCH(Actuals[[#This Row],[Sub Ledger]],LedgerMapping[[#All],[Sub Ledger]],0))</f>
        <v>Depreciation</v>
      </c>
      <c r="J25526" s="22">
        <f>YEAR(Actuals[[#This Row],[Date]])</f>
        <v>2024</v>
      </c>
      <c r="K25526" s="22">
        <f>MONTH(Actuals[[#This Row],[Date]])</f>
        <v>2</v>
      </c>
    </row>
    <row r="25527" spans="1:11" x14ac:dyDescent="0.3">
      <c r="A25527">
        <v>13</v>
      </c>
      <c r="B25527">
        <v>27928</v>
      </c>
      <c r="C25527">
        <v>6</v>
      </c>
      <c r="D25527">
        <v>82000</v>
      </c>
      <c r="E25527" s="46">
        <v>45350</v>
      </c>
      <c r="F25527">
        <v>-66.883200000000002</v>
      </c>
      <c r="I25527" t="str">
        <f>INDEX(LedgerMapping[[#All],[Level 3]],MATCH(Actuals[[#This Row],[Sub Ledger]],LedgerMapping[[#All],[Sub Ledger]],0))</f>
        <v>Depreciation</v>
      </c>
      <c r="J25527" s="22">
        <f>YEAR(Actuals[[#This Row],[Date]])</f>
        <v>2024</v>
      </c>
      <c r="K25527" s="22">
        <f>MONTH(Actuals[[#This Row],[Date]])</f>
        <v>2</v>
      </c>
    </row>
    <row r="25528" spans="1:11" x14ac:dyDescent="0.3">
      <c r="A25528">
        <v>13</v>
      </c>
      <c r="B25528">
        <v>27929</v>
      </c>
      <c r="C25528">
        <v>6</v>
      </c>
      <c r="D25528">
        <v>83000</v>
      </c>
      <c r="E25528" s="46">
        <v>45350</v>
      </c>
      <c r="F25528">
        <v>-240.9264</v>
      </c>
      <c r="I25528" t="str">
        <f>INDEX(LedgerMapping[[#All],[Level 3]],MATCH(Actuals[[#This Row],[Sub Ledger]],LedgerMapping[[#All],[Sub Ledger]],0))</f>
        <v>Depreciation</v>
      </c>
      <c r="J25528" s="22">
        <f>YEAR(Actuals[[#This Row],[Date]])</f>
        <v>2024</v>
      </c>
      <c r="K25528" s="22">
        <f>MONTH(Actuals[[#This Row],[Date]])</f>
        <v>2</v>
      </c>
    </row>
    <row r="25529" spans="1:11" x14ac:dyDescent="0.3">
      <c r="A25529">
        <v>13</v>
      </c>
      <c r="B25529">
        <v>27930</v>
      </c>
      <c r="C25529">
        <v>6</v>
      </c>
      <c r="D25529">
        <v>84000</v>
      </c>
      <c r="E25529" s="46">
        <v>45350</v>
      </c>
      <c r="F25529">
        <v>-218.13339999999999</v>
      </c>
      <c r="I25529" t="str">
        <f>INDEX(LedgerMapping[[#All],[Level 3]],MATCH(Actuals[[#This Row],[Sub Ledger]],LedgerMapping[[#All],[Sub Ledger]],0))</f>
        <v>Depreciation</v>
      </c>
      <c r="J25529" s="22">
        <f>YEAR(Actuals[[#This Row],[Date]])</f>
        <v>2024</v>
      </c>
      <c r="K25529" s="22">
        <f>MONTH(Actuals[[#This Row],[Date]])</f>
        <v>2</v>
      </c>
    </row>
    <row r="25530" spans="1:11" x14ac:dyDescent="0.3">
      <c r="A25530">
        <v>13</v>
      </c>
      <c r="B25530">
        <v>27931</v>
      </c>
      <c r="C25530">
        <v>6</v>
      </c>
      <c r="D25530">
        <v>85000</v>
      </c>
      <c r="E25530" s="46">
        <v>45350</v>
      </c>
      <c r="F25530">
        <v>-186.47040000000001</v>
      </c>
      <c r="I25530" t="str">
        <f>INDEX(LedgerMapping[[#All],[Level 3]],MATCH(Actuals[[#This Row],[Sub Ledger]],LedgerMapping[[#All],[Sub Ledger]],0))</f>
        <v>Ammortisation</v>
      </c>
      <c r="J25530" s="22">
        <f>YEAR(Actuals[[#This Row],[Date]])</f>
        <v>2024</v>
      </c>
      <c r="K25530" s="22">
        <f>MONTH(Actuals[[#This Row],[Date]])</f>
        <v>2</v>
      </c>
    </row>
    <row r="25531" spans="1:11" x14ac:dyDescent="0.3">
      <c r="A25531">
        <v>13</v>
      </c>
      <c r="B25531">
        <v>27932</v>
      </c>
      <c r="C25531">
        <v>6</v>
      </c>
      <c r="D25531">
        <v>87000</v>
      </c>
      <c r="E25531" s="46">
        <v>45350</v>
      </c>
      <c r="F25531">
        <v>-977.0992</v>
      </c>
      <c r="I25531" t="str">
        <f>INDEX(LedgerMapping[[#All],[Level 3]],MATCH(Actuals[[#This Row],[Sub Ledger]],LedgerMapping[[#All],[Sub Ledger]],0))</f>
        <v>Administration</v>
      </c>
      <c r="J25531" s="22">
        <f>YEAR(Actuals[[#This Row],[Date]])</f>
        <v>2024</v>
      </c>
      <c r="K25531" s="22">
        <f>MONTH(Actuals[[#This Row],[Date]])</f>
        <v>2</v>
      </c>
    </row>
    <row r="25532" spans="1:11" x14ac:dyDescent="0.3">
      <c r="A25532">
        <v>13</v>
      </c>
      <c r="B25532">
        <v>27934</v>
      </c>
      <c r="C25532">
        <v>6</v>
      </c>
      <c r="D25532">
        <v>90000</v>
      </c>
      <c r="E25532" s="46">
        <v>45350</v>
      </c>
      <c r="F25532">
        <v>-301.19749999999999</v>
      </c>
      <c r="I25532" t="str">
        <f>INDEX(LedgerMapping[[#All],[Level 3]],MATCH(Actuals[[#This Row],[Sub Ledger]],LedgerMapping[[#All],[Sub Ledger]],0))</f>
        <v>Interest</v>
      </c>
      <c r="J25532" s="22">
        <f>YEAR(Actuals[[#This Row],[Date]])</f>
        <v>2024</v>
      </c>
      <c r="K25532" s="22">
        <f>MONTH(Actuals[[#This Row],[Date]])</f>
        <v>2</v>
      </c>
    </row>
    <row r="25533" spans="1:11" x14ac:dyDescent="0.3">
      <c r="A25533">
        <v>13</v>
      </c>
      <c r="B25533">
        <v>27852</v>
      </c>
      <c r="C25533">
        <v>1</v>
      </c>
      <c r="D25533">
        <v>60000</v>
      </c>
      <c r="E25533" s="46">
        <v>45350</v>
      </c>
      <c r="F25533">
        <v>-16787.576000000001</v>
      </c>
      <c r="I25533" t="str">
        <f>INDEX(LedgerMapping[[#All],[Level 3]],MATCH(Actuals[[#This Row],[Sub Ledger]],LedgerMapping[[#All],[Sub Ledger]],0))</f>
        <v>Marketing</v>
      </c>
      <c r="J25533" s="22">
        <f>YEAR(Actuals[[#This Row],[Date]])</f>
        <v>2024</v>
      </c>
      <c r="K25533" s="22">
        <f>MONTH(Actuals[[#This Row],[Date]])</f>
        <v>2</v>
      </c>
    </row>
    <row r="25534" spans="1:11" x14ac:dyDescent="0.3">
      <c r="A25534">
        <v>13</v>
      </c>
      <c r="B25534">
        <v>27853</v>
      </c>
      <c r="C25534">
        <v>1</v>
      </c>
      <c r="D25534">
        <v>61000</v>
      </c>
      <c r="E25534" s="46">
        <v>45350</v>
      </c>
      <c r="F25534">
        <v>-1913.4570000000001</v>
      </c>
      <c r="I25534" t="str">
        <f>INDEX(LedgerMapping[[#All],[Level 3]],MATCH(Actuals[[#This Row],[Sub Ledger]],LedgerMapping[[#All],[Sub Ledger]],0))</f>
        <v>Marketing</v>
      </c>
      <c r="J25534" s="22">
        <f>YEAR(Actuals[[#This Row],[Date]])</f>
        <v>2024</v>
      </c>
      <c r="K25534" s="22">
        <f>MONTH(Actuals[[#This Row],[Date]])</f>
        <v>2</v>
      </c>
    </row>
    <row r="25535" spans="1:11" x14ac:dyDescent="0.3">
      <c r="A25535">
        <v>13</v>
      </c>
      <c r="B25535">
        <v>27854</v>
      </c>
      <c r="C25535">
        <v>1</v>
      </c>
      <c r="D25535">
        <v>62000</v>
      </c>
      <c r="E25535" s="46">
        <v>45350</v>
      </c>
      <c r="F25535">
        <v>-1591.1232</v>
      </c>
      <c r="I25535" t="str">
        <f>INDEX(LedgerMapping[[#All],[Level 3]],MATCH(Actuals[[#This Row],[Sub Ledger]],LedgerMapping[[#All],[Sub Ledger]],0))</f>
        <v>Marketing</v>
      </c>
      <c r="J25535" s="22">
        <f>YEAR(Actuals[[#This Row],[Date]])</f>
        <v>2024</v>
      </c>
      <c r="K25535" s="22">
        <f>MONTH(Actuals[[#This Row],[Date]])</f>
        <v>2</v>
      </c>
    </row>
    <row r="25536" spans="1:11" x14ac:dyDescent="0.3">
      <c r="A25536">
        <v>13</v>
      </c>
      <c r="B25536">
        <v>27855</v>
      </c>
      <c r="C25536">
        <v>1</v>
      </c>
      <c r="D25536">
        <v>65000</v>
      </c>
      <c r="E25536" s="46">
        <v>45350</v>
      </c>
      <c r="F25536">
        <v>-313.87950000000001</v>
      </c>
      <c r="I25536" t="str">
        <f>INDEX(LedgerMapping[[#All],[Level 3]],MATCH(Actuals[[#This Row],[Sub Ledger]],LedgerMapping[[#All],[Sub Ledger]],0))</f>
        <v>Administration</v>
      </c>
      <c r="J25536" s="22">
        <f>YEAR(Actuals[[#This Row],[Date]])</f>
        <v>2024</v>
      </c>
      <c r="K25536" s="22">
        <f>MONTH(Actuals[[#This Row],[Date]])</f>
        <v>2</v>
      </c>
    </row>
    <row r="25537" spans="1:11" x14ac:dyDescent="0.3">
      <c r="A25537">
        <v>13</v>
      </c>
      <c r="B25537">
        <v>27856</v>
      </c>
      <c r="C25537">
        <v>1</v>
      </c>
      <c r="D25537">
        <v>66000</v>
      </c>
      <c r="E25537" s="46">
        <v>45350</v>
      </c>
      <c r="F25537">
        <v>-290.09220000000005</v>
      </c>
      <c r="I25537" t="str">
        <f>INDEX(LedgerMapping[[#All],[Level 3]],MATCH(Actuals[[#This Row],[Sub Ledger]],LedgerMapping[[#All],[Sub Ledger]],0))</f>
        <v>Administration</v>
      </c>
      <c r="J25537" s="22">
        <f>YEAR(Actuals[[#This Row],[Date]])</f>
        <v>2024</v>
      </c>
      <c r="K25537" s="22">
        <f>MONTH(Actuals[[#This Row],[Date]])</f>
        <v>2</v>
      </c>
    </row>
    <row r="25538" spans="1:11" x14ac:dyDescent="0.3">
      <c r="A25538">
        <v>13</v>
      </c>
      <c r="B25538">
        <v>27857</v>
      </c>
      <c r="C25538">
        <v>1</v>
      </c>
      <c r="D25538">
        <v>67000</v>
      </c>
      <c r="E25538" s="46">
        <v>45350</v>
      </c>
      <c r="F25538">
        <v>-147.27440000000001</v>
      </c>
      <c r="I25538" t="str">
        <f>INDEX(LedgerMapping[[#All],[Level 3]],MATCH(Actuals[[#This Row],[Sub Ledger]],LedgerMapping[[#All],[Sub Ledger]],0))</f>
        <v>Administration</v>
      </c>
      <c r="J25538" s="22">
        <f>YEAR(Actuals[[#This Row],[Date]])</f>
        <v>2024</v>
      </c>
      <c r="K25538" s="22">
        <f>MONTH(Actuals[[#This Row],[Date]])</f>
        <v>2</v>
      </c>
    </row>
    <row r="25539" spans="1:11" x14ac:dyDescent="0.3">
      <c r="A25539">
        <v>13</v>
      </c>
      <c r="B25539">
        <v>27858</v>
      </c>
      <c r="C25539">
        <v>1</v>
      </c>
      <c r="D25539">
        <v>68000</v>
      </c>
      <c r="E25539" s="46">
        <v>45350</v>
      </c>
      <c r="F25539">
        <v>-108.6504</v>
      </c>
      <c r="I25539" t="str">
        <f>INDEX(LedgerMapping[[#All],[Level 3]],MATCH(Actuals[[#This Row],[Sub Ledger]],LedgerMapping[[#All],[Sub Ledger]],0))</f>
        <v>Administration</v>
      </c>
      <c r="J25539" s="22">
        <f>YEAR(Actuals[[#This Row],[Date]])</f>
        <v>2024</v>
      </c>
      <c r="K25539" s="22">
        <f>MONTH(Actuals[[#This Row],[Date]])</f>
        <v>2</v>
      </c>
    </row>
    <row r="25540" spans="1:11" x14ac:dyDescent="0.3">
      <c r="A25540">
        <v>13</v>
      </c>
      <c r="B25540">
        <v>27859</v>
      </c>
      <c r="C25540">
        <v>1</v>
      </c>
      <c r="D25540">
        <v>69000</v>
      </c>
      <c r="E25540" s="46">
        <v>45350</v>
      </c>
      <c r="F25540">
        <v>-32.83</v>
      </c>
      <c r="I25540" t="str">
        <f>INDEX(LedgerMapping[[#All],[Level 3]],MATCH(Actuals[[#This Row],[Sub Ledger]],LedgerMapping[[#All],[Sub Ledger]],0))</f>
        <v>Administration</v>
      </c>
      <c r="J25540" s="22">
        <f>YEAR(Actuals[[#This Row],[Date]])</f>
        <v>2024</v>
      </c>
      <c r="K25540" s="22">
        <f>MONTH(Actuals[[#This Row],[Date]])</f>
        <v>2</v>
      </c>
    </row>
    <row r="25541" spans="1:11" x14ac:dyDescent="0.3">
      <c r="A25541">
        <v>13</v>
      </c>
      <c r="B25541">
        <v>27860</v>
      </c>
      <c r="C25541">
        <v>1</v>
      </c>
      <c r="D25541">
        <v>71000</v>
      </c>
      <c r="E25541" s="46">
        <v>45350</v>
      </c>
      <c r="F25541">
        <v>-49.213499999999996</v>
      </c>
      <c r="I25541" t="str">
        <f>INDEX(LedgerMapping[[#All],[Level 3]],MATCH(Actuals[[#This Row],[Sub Ledger]],LedgerMapping[[#All],[Sub Ledger]],0))</f>
        <v>Indirect Labour</v>
      </c>
      <c r="J25541" s="22">
        <f>YEAR(Actuals[[#This Row],[Date]])</f>
        <v>2024</v>
      </c>
      <c r="K25541" s="22">
        <f>MONTH(Actuals[[#This Row],[Date]])</f>
        <v>2</v>
      </c>
    </row>
    <row r="25542" spans="1:11" x14ac:dyDescent="0.3">
      <c r="A25542">
        <v>13</v>
      </c>
      <c r="B25542">
        <v>27861</v>
      </c>
      <c r="C25542">
        <v>1</v>
      </c>
      <c r="D25542">
        <v>73000</v>
      </c>
      <c r="E25542" s="46">
        <v>45350</v>
      </c>
      <c r="F25542">
        <v>-192.89550000000003</v>
      </c>
      <c r="I25542" t="str">
        <f>INDEX(LedgerMapping[[#All],[Level 3]],MATCH(Actuals[[#This Row],[Sub Ledger]],LedgerMapping[[#All],[Sub Ledger]],0))</f>
        <v>Administration</v>
      </c>
      <c r="J25542" s="22">
        <f>YEAR(Actuals[[#This Row],[Date]])</f>
        <v>2024</v>
      </c>
      <c r="K25542" s="22">
        <f>MONTH(Actuals[[#This Row],[Date]])</f>
        <v>2</v>
      </c>
    </row>
    <row r="25543" spans="1:11" x14ac:dyDescent="0.3">
      <c r="A25543">
        <v>13</v>
      </c>
      <c r="B25543">
        <v>27862</v>
      </c>
      <c r="C25543">
        <v>1</v>
      </c>
      <c r="D25543">
        <v>74000</v>
      </c>
      <c r="E25543" s="46">
        <v>45350</v>
      </c>
      <c r="F25543">
        <v>-794.99680000000001</v>
      </c>
      <c r="I25543" t="str">
        <f>INDEX(LedgerMapping[[#All],[Level 3]],MATCH(Actuals[[#This Row],[Sub Ledger]],LedgerMapping[[#All],[Sub Ledger]],0))</f>
        <v>Administration</v>
      </c>
      <c r="J25543" s="22">
        <f>YEAR(Actuals[[#This Row],[Date]])</f>
        <v>2024</v>
      </c>
      <c r="K25543" s="22">
        <f>MONTH(Actuals[[#This Row],[Date]])</f>
        <v>2</v>
      </c>
    </row>
    <row r="25544" spans="1:11" x14ac:dyDescent="0.3">
      <c r="A25544">
        <v>13</v>
      </c>
      <c r="B25544">
        <v>27863</v>
      </c>
      <c r="C25544">
        <v>1</v>
      </c>
      <c r="D25544">
        <v>76000</v>
      </c>
      <c r="E25544" s="46">
        <v>45350</v>
      </c>
      <c r="F25544">
        <v>-186.47040000000001</v>
      </c>
      <c r="I25544" t="str">
        <f>INDEX(LedgerMapping[[#All],[Level 3]],MATCH(Actuals[[#This Row],[Sub Ledger]],LedgerMapping[[#All],[Sub Ledger]],0))</f>
        <v>Administration</v>
      </c>
      <c r="J25544" s="22">
        <f>YEAR(Actuals[[#This Row],[Date]])</f>
        <v>2024</v>
      </c>
      <c r="K25544" s="22">
        <f>MONTH(Actuals[[#This Row],[Date]])</f>
        <v>2</v>
      </c>
    </row>
    <row r="25545" spans="1:11" x14ac:dyDescent="0.3">
      <c r="A25545">
        <v>13</v>
      </c>
      <c r="B25545">
        <v>27864</v>
      </c>
      <c r="C25545">
        <v>1</v>
      </c>
      <c r="D25545">
        <v>77000</v>
      </c>
      <c r="E25545" s="46">
        <v>45350</v>
      </c>
      <c r="F25545">
        <v>-362.5752</v>
      </c>
      <c r="I25545" t="str">
        <f>INDEX(LedgerMapping[[#All],[Level 3]],MATCH(Actuals[[#This Row],[Sub Ledger]],LedgerMapping[[#All],[Sub Ledger]],0))</f>
        <v>Administration</v>
      </c>
      <c r="J25545" s="22">
        <f>YEAR(Actuals[[#This Row],[Date]])</f>
        <v>2024</v>
      </c>
      <c r="K25545" s="22">
        <f>MONTH(Actuals[[#This Row],[Date]])</f>
        <v>2</v>
      </c>
    </row>
    <row r="25546" spans="1:11" x14ac:dyDescent="0.3">
      <c r="A25546">
        <v>13</v>
      </c>
      <c r="B25546">
        <v>27865</v>
      </c>
      <c r="C25546">
        <v>1</v>
      </c>
      <c r="D25546">
        <v>78000</v>
      </c>
      <c r="E25546" s="46">
        <v>45350</v>
      </c>
      <c r="F25546">
        <v>-112.8978</v>
      </c>
      <c r="I25546" t="str">
        <f>INDEX(LedgerMapping[[#All],[Level 3]],MATCH(Actuals[[#This Row],[Sub Ledger]],LedgerMapping[[#All],[Sub Ledger]],0))</f>
        <v>Administration</v>
      </c>
      <c r="J25546" s="22">
        <f>YEAR(Actuals[[#This Row],[Date]])</f>
        <v>2024</v>
      </c>
      <c r="K25546" s="22">
        <f>MONTH(Actuals[[#This Row],[Date]])</f>
        <v>2</v>
      </c>
    </row>
    <row r="25547" spans="1:11" x14ac:dyDescent="0.3">
      <c r="A25547">
        <v>13</v>
      </c>
      <c r="B25547">
        <v>27866</v>
      </c>
      <c r="C25547">
        <v>1</v>
      </c>
      <c r="D25547">
        <v>80000</v>
      </c>
      <c r="E25547" s="46">
        <v>45350</v>
      </c>
      <c r="F25547">
        <v>-353.6918</v>
      </c>
      <c r="I25547" t="str">
        <f>INDEX(LedgerMapping[[#All],[Level 3]],MATCH(Actuals[[#This Row],[Sub Ledger]],LedgerMapping[[#All],[Sub Ledger]],0))</f>
        <v>Travel and Expenses</v>
      </c>
      <c r="J25547" s="22">
        <f>YEAR(Actuals[[#This Row],[Date]])</f>
        <v>2024</v>
      </c>
      <c r="K25547" s="22">
        <f>MONTH(Actuals[[#This Row],[Date]])</f>
        <v>2</v>
      </c>
    </row>
    <row r="25548" spans="1:11" x14ac:dyDescent="0.3">
      <c r="A25548">
        <v>13</v>
      </c>
      <c r="B25548">
        <v>27867</v>
      </c>
      <c r="C25548">
        <v>1</v>
      </c>
      <c r="D25548">
        <v>81000</v>
      </c>
      <c r="E25548" s="46">
        <v>45350</v>
      </c>
      <c r="F25548">
        <v>-228.5412</v>
      </c>
      <c r="I25548" t="str">
        <f>INDEX(LedgerMapping[[#All],[Level 3]],MATCH(Actuals[[#This Row],[Sub Ledger]],LedgerMapping[[#All],[Sub Ledger]],0))</f>
        <v>Depreciation</v>
      </c>
      <c r="J25548" s="22">
        <f>YEAR(Actuals[[#This Row],[Date]])</f>
        <v>2024</v>
      </c>
      <c r="K25548" s="22">
        <f>MONTH(Actuals[[#This Row],[Date]])</f>
        <v>2</v>
      </c>
    </row>
    <row r="25549" spans="1:11" x14ac:dyDescent="0.3">
      <c r="A25549">
        <v>13</v>
      </c>
      <c r="B25549">
        <v>27868</v>
      </c>
      <c r="C25549">
        <v>1</v>
      </c>
      <c r="D25549">
        <v>82000</v>
      </c>
      <c r="E25549" s="46">
        <v>45350</v>
      </c>
      <c r="F25549">
        <v>-22.523</v>
      </c>
      <c r="I25549" t="str">
        <f>INDEX(LedgerMapping[[#All],[Level 3]],MATCH(Actuals[[#This Row],[Sub Ledger]],LedgerMapping[[#All],[Sub Ledger]],0))</f>
        <v>Depreciation</v>
      </c>
      <c r="J25549" s="22">
        <f>YEAR(Actuals[[#This Row],[Date]])</f>
        <v>2024</v>
      </c>
      <c r="K25549" s="22">
        <f>MONTH(Actuals[[#This Row],[Date]])</f>
        <v>2</v>
      </c>
    </row>
    <row r="25550" spans="1:11" x14ac:dyDescent="0.3">
      <c r="A25550">
        <v>13</v>
      </c>
      <c r="B25550">
        <v>27869</v>
      </c>
      <c r="C25550">
        <v>1</v>
      </c>
      <c r="D25550">
        <v>83000</v>
      </c>
      <c r="E25550" s="46">
        <v>45350</v>
      </c>
      <c r="F25550">
        <v>-80.019000000000005</v>
      </c>
      <c r="I25550" t="str">
        <f>INDEX(LedgerMapping[[#All],[Level 3]],MATCH(Actuals[[#This Row],[Sub Ledger]],LedgerMapping[[#All],[Sub Ledger]],0))</f>
        <v>Depreciation</v>
      </c>
      <c r="J25550" s="22">
        <f>YEAR(Actuals[[#This Row],[Date]])</f>
        <v>2024</v>
      </c>
      <c r="K25550" s="22">
        <f>MONTH(Actuals[[#This Row],[Date]])</f>
        <v>2</v>
      </c>
    </row>
    <row r="25551" spans="1:11" x14ac:dyDescent="0.3">
      <c r="A25551">
        <v>13</v>
      </c>
      <c r="B25551">
        <v>27870</v>
      </c>
      <c r="C25551">
        <v>1</v>
      </c>
      <c r="D25551">
        <v>84000</v>
      </c>
      <c r="E25551" s="46">
        <v>45350</v>
      </c>
      <c r="F25551">
        <v>-65.882400000000004</v>
      </c>
      <c r="I25551" t="str">
        <f>INDEX(LedgerMapping[[#All],[Level 3]],MATCH(Actuals[[#This Row],[Sub Ledger]],LedgerMapping[[#All],[Sub Ledger]],0))</f>
        <v>Depreciation</v>
      </c>
      <c r="J25551" s="22">
        <f>YEAR(Actuals[[#This Row],[Date]])</f>
        <v>2024</v>
      </c>
      <c r="K25551" s="22">
        <f>MONTH(Actuals[[#This Row],[Date]])</f>
        <v>2</v>
      </c>
    </row>
    <row r="25552" spans="1:11" x14ac:dyDescent="0.3">
      <c r="A25552">
        <v>13</v>
      </c>
      <c r="B25552">
        <v>27871</v>
      </c>
      <c r="C25552">
        <v>1</v>
      </c>
      <c r="D25552">
        <v>85000</v>
      </c>
      <c r="E25552" s="46">
        <v>45350</v>
      </c>
      <c r="F25552">
        <v>-63.2866</v>
      </c>
      <c r="I25552" t="str">
        <f>INDEX(LedgerMapping[[#All],[Level 3]],MATCH(Actuals[[#This Row],[Sub Ledger]],LedgerMapping[[#All],[Sub Ledger]],0))</f>
        <v>Ammortisation</v>
      </c>
      <c r="J25552" s="22">
        <f>YEAR(Actuals[[#This Row],[Date]])</f>
        <v>2024</v>
      </c>
      <c r="K25552" s="22">
        <f>MONTH(Actuals[[#This Row],[Date]])</f>
        <v>2</v>
      </c>
    </row>
    <row r="25553" spans="1:11" x14ac:dyDescent="0.3">
      <c r="A25553">
        <v>13</v>
      </c>
      <c r="B25553">
        <v>27872</v>
      </c>
      <c r="C25553">
        <v>1</v>
      </c>
      <c r="D25553">
        <v>87000</v>
      </c>
      <c r="E25553" s="46">
        <v>45350</v>
      </c>
      <c r="F25553">
        <v>-332.90250000000003</v>
      </c>
      <c r="I25553" t="str">
        <f>INDEX(LedgerMapping[[#All],[Level 3]],MATCH(Actuals[[#This Row],[Sub Ledger]],LedgerMapping[[#All],[Sub Ledger]],0))</f>
        <v>Administration</v>
      </c>
      <c r="J25553" s="22">
        <f>YEAR(Actuals[[#This Row],[Date]])</f>
        <v>2024</v>
      </c>
      <c r="K25553" s="22">
        <f>MONTH(Actuals[[#This Row],[Date]])</f>
        <v>2</v>
      </c>
    </row>
    <row r="25554" spans="1:11" x14ac:dyDescent="0.3">
      <c r="A25554">
        <v>13</v>
      </c>
      <c r="B25554">
        <v>27874</v>
      </c>
      <c r="C25554">
        <v>1</v>
      </c>
      <c r="D25554">
        <v>90000</v>
      </c>
      <c r="E25554" s="46">
        <v>45350</v>
      </c>
      <c r="F25554">
        <v>-103.27500000000001</v>
      </c>
      <c r="I25554" t="str">
        <f>INDEX(LedgerMapping[[#All],[Level 3]],MATCH(Actuals[[#This Row],[Sub Ledger]],LedgerMapping[[#All],[Sub Ledger]],0))</f>
        <v>Interest</v>
      </c>
      <c r="J25554" s="22">
        <f>YEAR(Actuals[[#This Row],[Date]])</f>
        <v>2024</v>
      </c>
      <c r="K25554" s="22">
        <f>MONTH(Actuals[[#This Row],[Date]])</f>
        <v>2</v>
      </c>
    </row>
    <row r="25555" spans="1:11" x14ac:dyDescent="0.3">
      <c r="A25555">
        <v>12</v>
      </c>
      <c r="B25555">
        <v>27733</v>
      </c>
      <c r="C25555">
        <v>1</v>
      </c>
      <c r="D25555">
        <v>60000</v>
      </c>
      <c r="E25555" s="46">
        <v>45350</v>
      </c>
      <c r="F25555">
        <v>-30724.367999999999</v>
      </c>
      <c r="I25555" t="str">
        <f>INDEX(LedgerMapping[[#All],[Level 3]],MATCH(Actuals[[#This Row],[Sub Ledger]],LedgerMapping[[#All],[Sub Ledger]],0))</f>
        <v>Marketing</v>
      </c>
      <c r="J25555" s="22">
        <f>YEAR(Actuals[[#This Row],[Date]])</f>
        <v>2024</v>
      </c>
      <c r="K25555" s="22">
        <f>MONTH(Actuals[[#This Row],[Date]])</f>
        <v>2</v>
      </c>
    </row>
    <row r="25556" spans="1:11" x14ac:dyDescent="0.3">
      <c r="A25556">
        <v>12</v>
      </c>
      <c r="B25556">
        <v>27734</v>
      </c>
      <c r="C25556">
        <v>1</v>
      </c>
      <c r="D25556">
        <v>61000</v>
      </c>
      <c r="E25556" s="46">
        <v>45350</v>
      </c>
      <c r="F25556">
        <v>-2574.8519999999999</v>
      </c>
      <c r="I25556" t="str">
        <f>INDEX(LedgerMapping[[#All],[Level 3]],MATCH(Actuals[[#This Row],[Sub Ledger]],LedgerMapping[[#All],[Sub Ledger]],0))</f>
        <v>Marketing</v>
      </c>
      <c r="J25556" s="22">
        <f>YEAR(Actuals[[#This Row],[Date]])</f>
        <v>2024</v>
      </c>
      <c r="K25556" s="22">
        <f>MONTH(Actuals[[#This Row],[Date]])</f>
        <v>2</v>
      </c>
    </row>
    <row r="25557" spans="1:11" x14ac:dyDescent="0.3">
      <c r="A25557">
        <v>12</v>
      </c>
      <c r="B25557">
        <v>27735</v>
      </c>
      <c r="C25557">
        <v>1</v>
      </c>
      <c r="D25557">
        <v>62000</v>
      </c>
      <c r="E25557" s="46">
        <v>45350</v>
      </c>
      <c r="F25557">
        <v>-2706.2220000000002</v>
      </c>
      <c r="I25557" t="str">
        <f>INDEX(LedgerMapping[[#All],[Level 3]],MATCH(Actuals[[#This Row],[Sub Ledger]],LedgerMapping[[#All],[Sub Ledger]],0))</f>
        <v>Marketing</v>
      </c>
      <c r="J25557" s="22">
        <f>YEAR(Actuals[[#This Row],[Date]])</f>
        <v>2024</v>
      </c>
      <c r="K25557" s="22">
        <f>MONTH(Actuals[[#This Row],[Date]])</f>
        <v>2</v>
      </c>
    </row>
    <row r="25558" spans="1:11" x14ac:dyDescent="0.3">
      <c r="A25558">
        <v>12</v>
      </c>
      <c r="B25558">
        <v>27736</v>
      </c>
      <c r="C25558">
        <v>1</v>
      </c>
      <c r="D25558">
        <v>65000</v>
      </c>
      <c r="E25558" s="46">
        <v>45350</v>
      </c>
      <c r="F25558">
        <v>-476.65800000000002</v>
      </c>
      <c r="I25558" t="str">
        <f>INDEX(LedgerMapping[[#All],[Level 3]],MATCH(Actuals[[#This Row],[Sub Ledger]],LedgerMapping[[#All],[Sub Ledger]],0))</f>
        <v>Administration</v>
      </c>
      <c r="J25558" s="22">
        <f>YEAR(Actuals[[#This Row],[Date]])</f>
        <v>2024</v>
      </c>
      <c r="K25558" s="22">
        <f>MONTH(Actuals[[#This Row],[Date]])</f>
        <v>2</v>
      </c>
    </row>
    <row r="25559" spans="1:11" x14ac:dyDescent="0.3">
      <c r="A25559">
        <v>12</v>
      </c>
      <c r="B25559">
        <v>27737</v>
      </c>
      <c r="C25559">
        <v>1</v>
      </c>
      <c r="D25559">
        <v>66000</v>
      </c>
      <c r="E25559" s="46">
        <v>45350</v>
      </c>
      <c r="F25559">
        <v>-416.59470000000005</v>
      </c>
      <c r="I25559" t="str">
        <f>INDEX(LedgerMapping[[#All],[Level 3]],MATCH(Actuals[[#This Row],[Sub Ledger]],LedgerMapping[[#All],[Sub Ledger]],0))</f>
        <v>Administration</v>
      </c>
      <c r="J25559" s="22">
        <f>YEAR(Actuals[[#This Row],[Date]])</f>
        <v>2024</v>
      </c>
      <c r="K25559" s="22">
        <f>MONTH(Actuals[[#This Row],[Date]])</f>
        <v>2</v>
      </c>
    </row>
    <row r="25560" spans="1:11" x14ac:dyDescent="0.3">
      <c r="A25560">
        <v>12</v>
      </c>
      <c r="B25560">
        <v>27738</v>
      </c>
      <c r="C25560">
        <v>1</v>
      </c>
      <c r="D25560">
        <v>67000</v>
      </c>
      <c r="E25560" s="46">
        <v>45350</v>
      </c>
      <c r="F25560">
        <v>-207.0702</v>
      </c>
      <c r="I25560" t="str">
        <f>INDEX(LedgerMapping[[#All],[Level 3]],MATCH(Actuals[[#This Row],[Sub Ledger]],LedgerMapping[[#All],[Sub Ledger]],0))</f>
        <v>Administration</v>
      </c>
      <c r="J25560" s="22">
        <f>YEAR(Actuals[[#This Row],[Date]])</f>
        <v>2024</v>
      </c>
      <c r="K25560" s="22">
        <f>MONTH(Actuals[[#This Row],[Date]])</f>
        <v>2</v>
      </c>
    </row>
    <row r="25561" spans="1:11" x14ac:dyDescent="0.3">
      <c r="A25561">
        <v>12</v>
      </c>
      <c r="B25561">
        <v>27739</v>
      </c>
      <c r="C25561">
        <v>1</v>
      </c>
      <c r="D25561">
        <v>68000</v>
      </c>
      <c r="E25561" s="46">
        <v>45350</v>
      </c>
      <c r="F25561">
        <v>-153.94999999999999</v>
      </c>
      <c r="I25561" t="str">
        <f>INDEX(LedgerMapping[[#All],[Level 3]],MATCH(Actuals[[#This Row],[Sub Ledger]],LedgerMapping[[#All],[Sub Ledger]],0))</f>
        <v>Administration</v>
      </c>
      <c r="J25561" s="22">
        <f>YEAR(Actuals[[#This Row],[Date]])</f>
        <v>2024</v>
      </c>
      <c r="K25561" s="22">
        <f>MONTH(Actuals[[#This Row],[Date]])</f>
        <v>2</v>
      </c>
    </row>
    <row r="25562" spans="1:11" x14ac:dyDescent="0.3">
      <c r="A25562">
        <v>12</v>
      </c>
      <c r="B25562">
        <v>27740</v>
      </c>
      <c r="C25562">
        <v>1</v>
      </c>
      <c r="D25562">
        <v>69000</v>
      </c>
      <c r="E25562" s="46">
        <v>45350</v>
      </c>
      <c r="F25562">
        <v>-47.43</v>
      </c>
      <c r="I25562" t="str">
        <f>INDEX(LedgerMapping[[#All],[Level 3]],MATCH(Actuals[[#This Row],[Sub Ledger]],LedgerMapping[[#All],[Sub Ledger]],0))</f>
        <v>Administration</v>
      </c>
      <c r="J25562" s="22">
        <f>YEAR(Actuals[[#This Row],[Date]])</f>
        <v>2024</v>
      </c>
      <c r="K25562" s="22">
        <f>MONTH(Actuals[[#This Row],[Date]])</f>
        <v>2</v>
      </c>
    </row>
    <row r="25563" spans="1:11" x14ac:dyDescent="0.3">
      <c r="A25563">
        <v>12</v>
      </c>
      <c r="B25563">
        <v>27741</v>
      </c>
      <c r="C25563">
        <v>1</v>
      </c>
      <c r="D25563">
        <v>71000</v>
      </c>
      <c r="E25563" s="46">
        <v>45350</v>
      </c>
      <c r="F25563">
        <v>-69.388800000000003</v>
      </c>
      <c r="I25563" t="str">
        <f>INDEX(LedgerMapping[[#All],[Level 3]],MATCH(Actuals[[#This Row],[Sub Ledger]],LedgerMapping[[#All],[Sub Ledger]],0))</f>
        <v>Indirect Labour</v>
      </c>
      <c r="J25563" s="22">
        <f>YEAR(Actuals[[#This Row],[Date]])</f>
        <v>2024</v>
      </c>
      <c r="K25563" s="22">
        <f>MONTH(Actuals[[#This Row],[Date]])</f>
        <v>2</v>
      </c>
    </row>
    <row r="25564" spans="1:11" x14ac:dyDescent="0.3">
      <c r="A25564">
        <v>12</v>
      </c>
      <c r="B25564">
        <v>27742</v>
      </c>
      <c r="C25564">
        <v>1</v>
      </c>
      <c r="D25564">
        <v>73000</v>
      </c>
      <c r="E25564" s="46">
        <v>45350</v>
      </c>
      <c r="F25564">
        <v>-285.5068</v>
      </c>
      <c r="I25564" t="str">
        <f>INDEX(LedgerMapping[[#All],[Level 3]],MATCH(Actuals[[#This Row],[Sub Ledger]],LedgerMapping[[#All],[Sub Ledger]],0))</f>
        <v>Administration</v>
      </c>
      <c r="J25564" s="22">
        <f>YEAR(Actuals[[#This Row],[Date]])</f>
        <v>2024</v>
      </c>
      <c r="K25564" s="22">
        <f>MONTH(Actuals[[#This Row],[Date]])</f>
        <v>2</v>
      </c>
    </row>
    <row r="25565" spans="1:11" x14ac:dyDescent="0.3">
      <c r="A25565">
        <v>12</v>
      </c>
      <c r="B25565">
        <v>27743</v>
      </c>
      <c r="C25565">
        <v>1</v>
      </c>
      <c r="D25565">
        <v>74000</v>
      </c>
      <c r="E25565" s="46">
        <v>45350</v>
      </c>
      <c r="F25565">
        <v>-405.02</v>
      </c>
      <c r="I25565" t="str">
        <f>INDEX(LedgerMapping[[#All],[Level 3]],MATCH(Actuals[[#This Row],[Sub Ledger]],LedgerMapping[[#All],[Sub Ledger]],0))</f>
        <v>Administration</v>
      </c>
      <c r="J25565" s="22">
        <f>YEAR(Actuals[[#This Row],[Date]])</f>
        <v>2024</v>
      </c>
      <c r="K25565" s="22">
        <f>MONTH(Actuals[[#This Row],[Date]])</f>
        <v>2</v>
      </c>
    </row>
    <row r="25566" spans="1:11" x14ac:dyDescent="0.3">
      <c r="A25566">
        <v>12</v>
      </c>
      <c r="B25566">
        <v>27744</v>
      </c>
      <c r="C25566">
        <v>1</v>
      </c>
      <c r="D25566">
        <v>76000</v>
      </c>
      <c r="E25566" s="46">
        <v>45350</v>
      </c>
      <c r="F25566">
        <v>-323.03700000000003</v>
      </c>
      <c r="I25566" t="str">
        <f>INDEX(LedgerMapping[[#All],[Level 3]],MATCH(Actuals[[#This Row],[Sub Ledger]],LedgerMapping[[#All],[Sub Ledger]],0))</f>
        <v>Administration</v>
      </c>
      <c r="J25566" s="22">
        <f>YEAR(Actuals[[#This Row],[Date]])</f>
        <v>2024</v>
      </c>
      <c r="K25566" s="22">
        <f>MONTH(Actuals[[#This Row],[Date]])</f>
        <v>2</v>
      </c>
    </row>
    <row r="25567" spans="1:11" x14ac:dyDescent="0.3">
      <c r="A25567">
        <v>12</v>
      </c>
      <c r="B25567">
        <v>27745</v>
      </c>
      <c r="C25567">
        <v>1</v>
      </c>
      <c r="D25567">
        <v>77000</v>
      </c>
      <c r="E25567" s="46">
        <v>45350</v>
      </c>
      <c r="F25567">
        <v>-556.58600000000001</v>
      </c>
      <c r="I25567" t="str">
        <f>INDEX(LedgerMapping[[#All],[Level 3]],MATCH(Actuals[[#This Row],[Sub Ledger]],LedgerMapping[[#All],[Sub Ledger]],0))</f>
        <v>Administration</v>
      </c>
      <c r="J25567" s="22">
        <f>YEAR(Actuals[[#This Row],[Date]])</f>
        <v>2024</v>
      </c>
      <c r="K25567" s="22">
        <f>MONTH(Actuals[[#This Row],[Date]])</f>
        <v>2</v>
      </c>
    </row>
    <row r="25568" spans="1:11" x14ac:dyDescent="0.3">
      <c r="A25568">
        <v>12</v>
      </c>
      <c r="B25568">
        <v>27746</v>
      </c>
      <c r="C25568">
        <v>1</v>
      </c>
      <c r="D25568">
        <v>78000</v>
      </c>
      <c r="E25568" s="46">
        <v>45350</v>
      </c>
      <c r="F25568">
        <v>-169.91</v>
      </c>
      <c r="I25568" t="str">
        <f>INDEX(LedgerMapping[[#All],[Level 3]],MATCH(Actuals[[#This Row],[Sub Ledger]],LedgerMapping[[#All],[Sub Ledger]],0))</f>
        <v>Administration</v>
      </c>
      <c r="J25568" s="22">
        <f>YEAR(Actuals[[#This Row],[Date]])</f>
        <v>2024</v>
      </c>
      <c r="K25568" s="22">
        <f>MONTH(Actuals[[#This Row],[Date]])</f>
        <v>2</v>
      </c>
    </row>
    <row r="25569" spans="1:11" x14ac:dyDescent="0.3">
      <c r="A25569">
        <v>12</v>
      </c>
      <c r="B25569">
        <v>27747</v>
      </c>
      <c r="C25569">
        <v>1</v>
      </c>
      <c r="D25569">
        <v>80000</v>
      </c>
      <c r="E25569" s="46">
        <v>45350</v>
      </c>
      <c r="F25569">
        <v>-611.4624</v>
      </c>
      <c r="I25569" t="str">
        <f>INDEX(LedgerMapping[[#All],[Level 3]],MATCH(Actuals[[#This Row],[Sub Ledger]],LedgerMapping[[#All],[Sub Ledger]],0))</f>
        <v>Travel and Expenses</v>
      </c>
      <c r="J25569" s="22">
        <f>YEAR(Actuals[[#This Row],[Date]])</f>
        <v>2024</v>
      </c>
      <c r="K25569" s="22">
        <f>MONTH(Actuals[[#This Row],[Date]])</f>
        <v>2</v>
      </c>
    </row>
    <row r="25570" spans="1:11" x14ac:dyDescent="0.3">
      <c r="A25570">
        <v>12</v>
      </c>
      <c r="B25570">
        <v>27748</v>
      </c>
      <c r="C25570">
        <v>1</v>
      </c>
      <c r="D25570">
        <v>81000</v>
      </c>
      <c r="E25570" s="46">
        <v>45350</v>
      </c>
      <c r="F25570">
        <v>-406.21140000000003</v>
      </c>
      <c r="I25570" t="str">
        <f>INDEX(LedgerMapping[[#All],[Level 3]],MATCH(Actuals[[#This Row],[Sub Ledger]],LedgerMapping[[#All],[Sub Ledger]],0))</f>
        <v>Depreciation</v>
      </c>
      <c r="J25570" s="22">
        <f>YEAR(Actuals[[#This Row],[Date]])</f>
        <v>2024</v>
      </c>
      <c r="K25570" s="22">
        <f>MONTH(Actuals[[#This Row],[Date]])</f>
        <v>2</v>
      </c>
    </row>
    <row r="25571" spans="1:11" x14ac:dyDescent="0.3">
      <c r="A25571">
        <v>12</v>
      </c>
      <c r="B25571">
        <v>27749</v>
      </c>
      <c r="C25571">
        <v>1</v>
      </c>
      <c r="D25571">
        <v>82000</v>
      </c>
      <c r="E25571" s="46">
        <v>45350</v>
      </c>
      <c r="F25571">
        <v>-37.888199999999998</v>
      </c>
      <c r="I25571" t="str">
        <f>INDEX(LedgerMapping[[#All],[Level 3]],MATCH(Actuals[[#This Row],[Sub Ledger]],LedgerMapping[[#All],[Sub Ledger]],0))</f>
        <v>Depreciation</v>
      </c>
      <c r="J25571" s="22">
        <f>YEAR(Actuals[[#This Row],[Date]])</f>
        <v>2024</v>
      </c>
      <c r="K25571" s="22">
        <f>MONTH(Actuals[[#This Row],[Date]])</f>
        <v>2</v>
      </c>
    </row>
    <row r="25572" spans="1:11" x14ac:dyDescent="0.3">
      <c r="A25572">
        <v>12</v>
      </c>
      <c r="B25572">
        <v>27750</v>
      </c>
      <c r="C25572">
        <v>1</v>
      </c>
      <c r="D25572">
        <v>83000</v>
      </c>
      <c r="E25572" s="46">
        <v>45350</v>
      </c>
      <c r="F25572">
        <v>-138.29930000000002</v>
      </c>
      <c r="I25572" t="str">
        <f>INDEX(LedgerMapping[[#All],[Level 3]],MATCH(Actuals[[#This Row],[Sub Ledger]],LedgerMapping[[#All],[Sub Ledger]],0))</f>
        <v>Depreciation</v>
      </c>
      <c r="J25572" s="22">
        <f>YEAR(Actuals[[#This Row],[Date]])</f>
        <v>2024</v>
      </c>
      <c r="K25572" s="22">
        <f>MONTH(Actuals[[#This Row],[Date]])</f>
        <v>2</v>
      </c>
    </row>
    <row r="25573" spans="1:11" x14ac:dyDescent="0.3">
      <c r="A25573">
        <v>12</v>
      </c>
      <c r="B25573">
        <v>27751</v>
      </c>
      <c r="C25573">
        <v>1</v>
      </c>
      <c r="D25573">
        <v>84000</v>
      </c>
      <c r="E25573" s="46">
        <v>45350</v>
      </c>
      <c r="F25573">
        <v>-120.2216</v>
      </c>
      <c r="I25573" t="str">
        <f>INDEX(LedgerMapping[[#All],[Level 3]],MATCH(Actuals[[#This Row],[Sub Ledger]],LedgerMapping[[#All],[Sub Ledger]],0))</f>
        <v>Depreciation</v>
      </c>
      <c r="J25573" s="22">
        <f>YEAR(Actuals[[#This Row],[Date]])</f>
        <v>2024</v>
      </c>
      <c r="K25573" s="22">
        <f>MONTH(Actuals[[#This Row],[Date]])</f>
        <v>2</v>
      </c>
    </row>
    <row r="25574" spans="1:11" x14ac:dyDescent="0.3">
      <c r="A25574">
        <v>12</v>
      </c>
      <c r="B25574">
        <v>27752</v>
      </c>
      <c r="C25574">
        <v>1</v>
      </c>
      <c r="D25574">
        <v>85000</v>
      </c>
      <c r="E25574" s="46">
        <v>45350</v>
      </c>
      <c r="F25574">
        <v>-112.54810000000001</v>
      </c>
      <c r="I25574" t="str">
        <f>INDEX(LedgerMapping[[#All],[Level 3]],MATCH(Actuals[[#This Row],[Sub Ledger]],LedgerMapping[[#All],[Sub Ledger]],0))</f>
        <v>Ammortisation</v>
      </c>
      <c r="J25574" s="22">
        <f>YEAR(Actuals[[#This Row],[Date]])</f>
        <v>2024</v>
      </c>
      <c r="K25574" s="22">
        <f>MONTH(Actuals[[#This Row],[Date]])</f>
        <v>2</v>
      </c>
    </row>
    <row r="25575" spans="1:11" x14ac:dyDescent="0.3">
      <c r="A25575">
        <v>12</v>
      </c>
      <c r="B25575">
        <v>27753</v>
      </c>
      <c r="C25575">
        <v>1</v>
      </c>
      <c r="D25575">
        <v>87000</v>
      </c>
      <c r="E25575" s="46">
        <v>45350</v>
      </c>
      <c r="F25575">
        <v>-552.23040000000003</v>
      </c>
      <c r="I25575" t="str">
        <f>INDEX(LedgerMapping[[#All],[Level 3]],MATCH(Actuals[[#This Row],[Sub Ledger]],LedgerMapping[[#All],[Sub Ledger]],0))</f>
        <v>Administration</v>
      </c>
      <c r="J25575" s="22">
        <f>YEAR(Actuals[[#This Row],[Date]])</f>
        <v>2024</v>
      </c>
      <c r="K25575" s="22">
        <f>MONTH(Actuals[[#This Row],[Date]])</f>
        <v>2</v>
      </c>
    </row>
    <row r="25576" spans="1:11" x14ac:dyDescent="0.3">
      <c r="A25576">
        <v>12</v>
      </c>
      <c r="B25576">
        <v>27755</v>
      </c>
      <c r="C25576">
        <v>1</v>
      </c>
      <c r="D25576">
        <v>90000</v>
      </c>
      <c r="E25576" s="46">
        <v>45350</v>
      </c>
      <c r="F25576">
        <v>-167.20319999999998</v>
      </c>
      <c r="I25576" t="str">
        <f>INDEX(LedgerMapping[[#All],[Level 3]],MATCH(Actuals[[#This Row],[Sub Ledger]],LedgerMapping[[#All],[Sub Ledger]],0))</f>
        <v>Interest</v>
      </c>
      <c r="J25576" s="22">
        <f>YEAR(Actuals[[#This Row],[Date]])</f>
        <v>2024</v>
      </c>
      <c r="K25576" s="22">
        <f>MONTH(Actuals[[#This Row],[Date]])</f>
        <v>2</v>
      </c>
    </row>
    <row r="25577" spans="1:11" x14ac:dyDescent="0.3">
      <c r="A25577">
        <v>12</v>
      </c>
      <c r="B25577">
        <v>27758</v>
      </c>
      <c r="C25577">
        <v>1</v>
      </c>
      <c r="D25577">
        <v>94000</v>
      </c>
      <c r="E25577" s="46">
        <v>45350</v>
      </c>
      <c r="F25577">
        <v>-132.47999999999999</v>
      </c>
      <c r="I25577" t="str">
        <f>INDEX(LedgerMapping[[#All],[Level 3]],MATCH(Actuals[[#This Row],[Sub Ledger]],LedgerMapping[[#All],[Sub Ledger]],0))</f>
        <v>Tax</v>
      </c>
      <c r="J25577" s="22">
        <f>YEAR(Actuals[[#This Row],[Date]])</f>
        <v>2024</v>
      </c>
      <c r="K25577" s="22">
        <f>MONTH(Actuals[[#This Row],[Date]])</f>
        <v>2</v>
      </c>
    </row>
    <row r="25578" spans="1:11" x14ac:dyDescent="0.3">
      <c r="A25578">
        <v>11</v>
      </c>
      <c r="B25578">
        <v>27532</v>
      </c>
      <c r="C25578">
        <v>1</v>
      </c>
      <c r="D25578">
        <v>60000</v>
      </c>
      <c r="E25578" s="46">
        <v>45350</v>
      </c>
      <c r="F25578">
        <v>-33329.617200000001</v>
      </c>
      <c r="I25578" t="str">
        <f>INDEX(LedgerMapping[[#All],[Level 3]],MATCH(Actuals[[#This Row],[Sub Ledger]],LedgerMapping[[#All],[Sub Ledger]],0))</f>
        <v>Marketing</v>
      </c>
      <c r="J25578" s="22">
        <f>YEAR(Actuals[[#This Row],[Date]])</f>
        <v>2024</v>
      </c>
      <c r="K25578" s="22">
        <f>MONTH(Actuals[[#This Row],[Date]])</f>
        <v>2</v>
      </c>
    </row>
    <row r="25579" spans="1:11" x14ac:dyDescent="0.3">
      <c r="A25579">
        <v>11</v>
      </c>
      <c r="B25579">
        <v>27533</v>
      </c>
      <c r="C25579">
        <v>1</v>
      </c>
      <c r="D25579">
        <v>61000</v>
      </c>
      <c r="E25579" s="46">
        <v>45350</v>
      </c>
      <c r="F25579">
        <v>-3627.8340000000003</v>
      </c>
      <c r="I25579" t="str">
        <f>INDEX(LedgerMapping[[#All],[Level 3]],MATCH(Actuals[[#This Row],[Sub Ledger]],LedgerMapping[[#All],[Sub Ledger]],0))</f>
        <v>Marketing</v>
      </c>
      <c r="J25579" s="22">
        <f>YEAR(Actuals[[#This Row],[Date]])</f>
        <v>2024</v>
      </c>
      <c r="K25579" s="22">
        <f>MONTH(Actuals[[#This Row],[Date]])</f>
        <v>2</v>
      </c>
    </row>
    <row r="25580" spans="1:11" x14ac:dyDescent="0.3">
      <c r="A25580">
        <v>11</v>
      </c>
      <c r="B25580">
        <v>27534</v>
      </c>
      <c r="C25580">
        <v>1</v>
      </c>
      <c r="D25580">
        <v>62000</v>
      </c>
      <c r="E25580" s="46">
        <v>45350</v>
      </c>
      <c r="F25580">
        <v>-3140.4232999999999</v>
      </c>
      <c r="I25580" t="str">
        <f>INDEX(LedgerMapping[[#All],[Level 3]],MATCH(Actuals[[#This Row],[Sub Ledger]],LedgerMapping[[#All],[Sub Ledger]],0))</f>
        <v>Marketing</v>
      </c>
      <c r="J25580" s="22">
        <f>YEAR(Actuals[[#This Row],[Date]])</f>
        <v>2024</v>
      </c>
      <c r="K25580" s="22">
        <f>MONTH(Actuals[[#This Row],[Date]])</f>
        <v>2</v>
      </c>
    </row>
    <row r="25581" spans="1:11" x14ac:dyDescent="0.3">
      <c r="A25581">
        <v>11</v>
      </c>
      <c r="B25581">
        <v>27535</v>
      </c>
      <c r="C25581">
        <v>1</v>
      </c>
      <c r="D25581">
        <v>65000</v>
      </c>
      <c r="E25581" s="46">
        <v>45350</v>
      </c>
      <c r="F25581">
        <v>-583.8664</v>
      </c>
      <c r="I25581" t="str">
        <f>INDEX(LedgerMapping[[#All],[Level 3]],MATCH(Actuals[[#This Row],[Sub Ledger]],LedgerMapping[[#All],[Sub Ledger]],0))</f>
        <v>Administration</v>
      </c>
      <c r="J25581" s="22">
        <f>YEAR(Actuals[[#This Row],[Date]])</f>
        <v>2024</v>
      </c>
      <c r="K25581" s="22">
        <f>MONTH(Actuals[[#This Row],[Date]])</f>
        <v>2</v>
      </c>
    </row>
    <row r="25582" spans="1:11" x14ac:dyDescent="0.3">
      <c r="A25582">
        <v>11</v>
      </c>
      <c r="B25582">
        <v>27536</v>
      </c>
      <c r="C25582">
        <v>1</v>
      </c>
      <c r="D25582">
        <v>66000</v>
      </c>
      <c r="E25582" s="46">
        <v>45350</v>
      </c>
      <c r="F25582">
        <v>-515.4434</v>
      </c>
      <c r="I25582" t="str">
        <f>INDEX(LedgerMapping[[#All],[Level 3]],MATCH(Actuals[[#This Row],[Sub Ledger]],LedgerMapping[[#All],[Sub Ledger]],0))</f>
        <v>Administration</v>
      </c>
      <c r="J25582" s="22">
        <f>YEAR(Actuals[[#This Row],[Date]])</f>
        <v>2024</v>
      </c>
      <c r="K25582" s="22">
        <f>MONTH(Actuals[[#This Row],[Date]])</f>
        <v>2</v>
      </c>
    </row>
    <row r="25583" spans="1:11" x14ac:dyDescent="0.3">
      <c r="A25583">
        <v>11</v>
      </c>
      <c r="B25583">
        <v>27537</v>
      </c>
      <c r="C25583">
        <v>1</v>
      </c>
      <c r="D25583">
        <v>67000</v>
      </c>
      <c r="E25583" s="46">
        <v>45350</v>
      </c>
      <c r="F25583">
        <v>-252.46980000000002</v>
      </c>
      <c r="I25583" t="str">
        <f>INDEX(LedgerMapping[[#All],[Level 3]],MATCH(Actuals[[#This Row],[Sub Ledger]],LedgerMapping[[#All],[Sub Ledger]],0))</f>
        <v>Administration</v>
      </c>
      <c r="J25583" s="22">
        <f>YEAR(Actuals[[#This Row],[Date]])</f>
        <v>2024</v>
      </c>
      <c r="K25583" s="22">
        <f>MONTH(Actuals[[#This Row],[Date]])</f>
        <v>2</v>
      </c>
    </row>
    <row r="25584" spans="1:11" x14ac:dyDescent="0.3">
      <c r="A25584">
        <v>11</v>
      </c>
      <c r="B25584">
        <v>27538</v>
      </c>
      <c r="C25584">
        <v>1</v>
      </c>
      <c r="D25584">
        <v>68000</v>
      </c>
      <c r="E25584" s="46">
        <v>45350</v>
      </c>
      <c r="F25584">
        <v>-188.54859999999999</v>
      </c>
      <c r="I25584" t="str">
        <f>INDEX(LedgerMapping[[#All],[Level 3]],MATCH(Actuals[[#This Row],[Sub Ledger]],LedgerMapping[[#All],[Sub Ledger]],0))</f>
        <v>Administration</v>
      </c>
      <c r="J25584" s="22">
        <f>YEAR(Actuals[[#This Row],[Date]])</f>
        <v>2024</v>
      </c>
      <c r="K25584" s="22">
        <f>MONTH(Actuals[[#This Row],[Date]])</f>
        <v>2</v>
      </c>
    </row>
    <row r="25585" spans="1:11" x14ac:dyDescent="0.3">
      <c r="A25585">
        <v>11</v>
      </c>
      <c r="B25585">
        <v>27539</v>
      </c>
      <c r="C25585">
        <v>1</v>
      </c>
      <c r="D25585">
        <v>69000</v>
      </c>
      <c r="E25585" s="46">
        <v>45350</v>
      </c>
      <c r="F25585">
        <v>-54.283000000000001</v>
      </c>
      <c r="I25585" t="str">
        <f>INDEX(LedgerMapping[[#All],[Level 3]],MATCH(Actuals[[#This Row],[Sub Ledger]],LedgerMapping[[#All],[Sub Ledger]],0))</f>
        <v>Administration</v>
      </c>
      <c r="J25585" s="22">
        <f>YEAR(Actuals[[#This Row],[Date]])</f>
        <v>2024</v>
      </c>
      <c r="K25585" s="22">
        <f>MONTH(Actuals[[#This Row],[Date]])</f>
        <v>2</v>
      </c>
    </row>
    <row r="25586" spans="1:11" x14ac:dyDescent="0.3">
      <c r="A25586">
        <v>11</v>
      </c>
      <c r="B25586">
        <v>27540</v>
      </c>
      <c r="C25586">
        <v>1</v>
      </c>
      <c r="D25586">
        <v>71000</v>
      </c>
      <c r="E25586" s="46">
        <v>45350</v>
      </c>
      <c r="F25586">
        <v>-88.869900000000001</v>
      </c>
      <c r="I25586" t="str">
        <f>INDEX(LedgerMapping[[#All],[Level 3]],MATCH(Actuals[[#This Row],[Sub Ledger]],LedgerMapping[[#All],[Sub Ledger]],0))</f>
        <v>Indirect Labour</v>
      </c>
      <c r="J25586" s="22">
        <f>YEAR(Actuals[[#This Row],[Date]])</f>
        <v>2024</v>
      </c>
      <c r="K25586" s="22">
        <f>MONTH(Actuals[[#This Row],[Date]])</f>
        <v>2</v>
      </c>
    </row>
    <row r="25587" spans="1:11" x14ac:dyDescent="0.3">
      <c r="A25587">
        <v>11</v>
      </c>
      <c r="B25587">
        <v>27541</v>
      </c>
      <c r="C25587">
        <v>1</v>
      </c>
      <c r="D25587">
        <v>73000</v>
      </c>
      <c r="E25587" s="46">
        <v>45350</v>
      </c>
      <c r="F25587">
        <v>-333.23149999999998</v>
      </c>
      <c r="I25587" t="str">
        <f>INDEX(LedgerMapping[[#All],[Level 3]],MATCH(Actuals[[#This Row],[Sub Ledger]],LedgerMapping[[#All],[Sub Ledger]],0))</f>
        <v>Administration</v>
      </c>
      <c r="J25587" s="22">
        <f>YEAR(Actuals[[#This Row],[Date]])</f>
        <v>2024</v>
      </c>
      <c r="K25587" s="22">
        <f>MONTH(Actuals[[#This Row],[Date]])</f>
        <v>2</v>
      </c>
    </row>
    <row r="25588" spans="1:11" x14ac:dyDescent="0.3">
      <c r="A25588">
        <v>11</v>
      </c>
      <c r="B25588">
        <v>27542</v>
      </c>
      <c r="C25588">
        <v>1</v>
      </c>
      <c r="D25588">
        <v>74000</v>
      </c>
      <c r="E25588" s="46">
        <v>45350</v>
      </c>
      <c r="F25588">
        <v>-351.04570000000001</v>
      </c>
      <c r="I25588" t="str">
        <f>INDEX(LedgerMapping[[#All],[Level 3]],MATCH(Actuals[[#This Row],[Sub Ledger]],LedgerMapping[[#All],[Sub Ledger]],0))</f>
        <v>Administration</v>
      </c>
      <c r="J25588" s="22">
        <f>YEAR(Actuals[[#This Row],[Date]])</f>
        <v>2024</v>
      </c>
      <c r="K25588" s="22">
        <f>MONTH(Actuals[[#This Row],[Date]])</f>
        <v>2</v>
      </c>
    </row>
    <row r="25589" spans="1:11" x14ac:dyDescent="0.3">
      <c r="A25589">
        <v>11</v>
      </c>
      <c r="B25589">
        <v>27543</v>
      </c>
      <c r="C25589">
        <v>1</v>
      </c>
      <c r="D25589">
        <v>76000</v>
      </c>
      <c r="E25589" s="46">
        <v>45350</v>
      </c>
      <c r="F25589">
        <v>-389.06</v>
      </c>
      <c r="I25589" t="str">
        <f>INDEX(LedgerMapping[[#All],[Level 3]],MATCH(Actuals[[#This Row],[Sub Ledger]],LedgerMapping[[#All],[Sub Ledger]],0))</f>
        <v>Administration</v>
      </c>
      <c r="J25589" s="22">
        <f>YEAR(Actuals[[#This Row],[Date]])</f>
        <v>2024</v>
      </c>
      <c r="K25589" s="22">
        <f>MONTH(Actuals[[#This Row],[Date]])</f>
        <v>2</v>
      </c>
    </row>
    <row r="25590" spans="1:11" x14ac:dyDescent="0.3">
      <c r="A25590">
        <v>11</v>
      </c>
      <c r="B25590">
        <v>27544</v>
      </c>
      <c r="C25590">
        <v>1</v>
      </c>
      <c r="D25590">
        <v>77000</v>
      </c>
      <c r="E25590" s="46">
        <v>45350</v>
      </c>
      <c r="F25590">
        <v>-705.62639999999999</v>
      </c>
      <c r="I25590" t="str">
        <f>INDEX(LedgerMapping[[#All],[Level 3]],MATCH(Actuals[[#This Row],[Sub Ledger]],LedgerMapping[[#All],[Sub Ledger]],0))</f>
        <v>Administration</v>
      </c>
      <c r="J25590" s="22">
        <f>YEAR(Actuals[[#This Row],[Date]])</f>
        <v>2024</v>
      </c>
      <c r="K25590" s="22">
        <f>MONTH(Actuals[[#This Row],[Date]])</f>
        <v>2</v>
      </c>
    </row>
    <row r="25591" spans="1:11" x14ac:dyDescent="0.3">
      <c r="A25591">
        <v>11</v>
      </c>
      <c r="B25591">
        <v>27545</v>
      </c>
      <c r="C25591">
        <v>1</v>
      </c>
      <c r="D25591">
        <v>78000</v>
      </c>
      <c r="E25591" s="46">
        <v>45350</v>
      </c>
      <c r="F25591">
        <v>-197.83149999999998</v>
      </c>
      <c r="I25591" t="str">
        <f>INDEX(LedgerMapping[[#All],[Level 3]],MATCH(Actuals[[#This Row],[Sub Ledger]],LedgerMapping[[#All],[Sub Ledger]],0))</f>
        <v>Administration</v>
      </c>
      <c r="J25591" s="22">
        <f>YEAR(Actuals[[#This Row],[Date]])</f>
        <v>2024</v>
      </c>
      <c r="K25591" s="22">
        <f>MONTH(Actuals[[#This Row],[Date]])</f>
        <v>2</v>
      </c>
    </row>
    <row r="25592" spans="1:11" x14ac:dyDescent="0.3">
      <c r="A25592">
        <v>11</v>
      </c>
      <c r="B25592">
        <v>27546</v>
      </c>
      <c r="C25592">
        <v>1</v>
      </c>
      <c r="D25592">
        <v>80000</v>
      </c>
      <c r="E25592" s="46">
        <v>45350</v>
      </c>
      <c r="F25592">
        <v>-782.9452</v>
      </c>
      <c r="I25592" t="str">
        <f>INDEX(LedgerMapping[[#All],[Level 3]],MATCH(Actuals[[#This Row],[Sub Ledger]],LedgerMapping[[#All],[Sub Ledger]],0))</f>
        <v>Travel and Expenses</v>
      </c>
      <c r="J25592" s="22">
        <f>YEAR(Actuals[[#This Row],[Date]])</f>
        <v>2024</v>
      </c>
      <c r="K25592" s="22">
        <f>MONTH(Actuals[[#This Row],[Date]])</f>
        <v>2</v>
      </c>
    </row>
    <row r="25593" spans="1:11" x14ac:dyDescent="0.3">
      <c r="A25593">
        <v>11</v>
      </c>
      <c r="B25593">
        <v>27547</v>
      </c>
      <c r="C25593">
        <v>1</v>
      </c>
      <c r="D25593">
        <v>81000</v>
      </c>
      <c r="E25593" s="46">
        <v>45350</v>
      </c>
      <c r="F25593">
        <v>-499.7</v>
      </c>
      <c r="I25593" t="str">
        <f>INDEX(LedgerMapping[[#All],[Level 3]],MATCH(Actuals[[#This Row],[Sub Ledger]],LedgerMapping[[#All],[Sub Ledger]],0))</f>
        <v>Depreciation</v>
      </c>
      <c r="J25593" s="22">
        <f>YEAR(Actuals[[#This Row],[Date]])</f>
        <v>2024</v>
      </c>
      <c r="K25593" s="22">
        <f>MONTH(Actuals[[#This Row],[Date]])</f>
        <v>2</v>
      </c>
    </row>
    <row r="25594" spans="1:11" x14ac:dyDescent="0.3">
      <c r="A25594">
        <v>11</v>
      </c>
      <c r="B25594">
        <v>27548</v>
      </c>
      <c r="C25594">
        <v>1</v>
      </c>
      <c r="D25594">
        <v>82000</v>
      </c>
      <c r="E25594" s="46">
        <v>45350</v>
      </c>
      <c r="F25594">
        <v>-51.3018</v>
      </c>
      <c r="I25594" t="str">
        <f>INDEX(LedgerMapping[[#All],[Level 3]],MATCH(Actuals[[#This Row],[Sub Ledger]],LedgerMapping[[#All],[Sub Ledger]],0))</f>
        <v>Depreciation</v>
      </c>
      <c r="J25594" s="22">
        <f>YEAR(Actuals[[#This Row],[Date]])</f>
        <v>2024</v>
      </c>
      <c r="K25594" s="22">
        <f>MONTH(Actuals[[#This Row],[Date]])</f>
        <v>2</v>
      </c>
    </row>
    <row r="25595" spans="1:11" x14ac:dyDescent="0.3">
      <c r="A25595">
        <v>11</v>
      </c>
      <c r="B25595">
        <v>27549</v>
      </c>
      <c r="C25595">
        <v>1</v>
      </c>
      <c r="D25595">
        <v>83000</v>
      </c>
      <c r="E25595" s="46">
        <v>45350</v>
      </c>
      <c r="F25595">
        <v>-172.31040000000002</v>
      </c>
      <c r="I25595" t="str">
        <f>INDEX(LedgerMapping[[#All],[Level 3]],MATCH(Actuals[[#This Row],[Sub Ledger]],LedgerMapping[[#All],[Sub Ledger]],0))</f>
        <v>Depreciation</v>
      </c>
      <c r="J25595" s="22">
        <f>YEAR(Actuals[[#This Row],[Date]])</f>
        <v>2024</v>
      </c>
      <c r="K25595" s="22">
        <f>MONTH(Actuals[[#This Row],[Date]])</f>
        <v>2</v>
      </c>
    </row>
    <row r="25596" spans="1:11" x14ac:dyDescent="0.3">
      <c r="A25596">
        <v>11</v>
      </c>
      <c r="B25596">
        <v>27550</v>
      </c>
      <c r="C25596">
        <v>1</v>
      </c>
      <c r="D25596">
        <v>84000</v>
      </c>
      <c r="E25596" s="46">
        <v>45350</v>
      </c>
      <c r="F25596">
        <v>-157.6773</v>
      </c>
      <c r="I25596" t="str">
        <f>INDEX(LedgerMapping[[#All],[Level 3]],MATCH(Actuals[[#This Row],[Sub Ledger]],LedgerMapping[[#All],[Sub Ledger]],0))</f>
        <v>Depreciation</v>
      </c>
      <c r="J25596" s="22">
        <f>YEAR(Actuals[[#This Row],[Date]])</f>
        <v>2024</v>
      </c>
      <c r="K25596" s="22">
        <f>MONTH(Actuals[[#This Row],[Date]])</f>
        <v>2</v>
      </c>
    </row>
    <row r="25597" spans="1:11" x14ac:dyDescent="0.3">
      <c r="A25597">
        <v>11</v>
      </c>
      <c r="B25597">
        <v>27551</v>
      </c>
      <c r="C25597">
        <v>1</v>
      </c>
      <c r="D25597">
        <v>85000</v>
      </c>
      <c r="E25597" s="46">
        <v>45350</v>
      </c>
      <c r="F25597">
        <v>-147.60930000000002</v>
      </c>
      <c r="I25597" t="str">
        <f>INDEX(LedgerMapping[[#All],[Level 3]],MATCH(Actuals[[#This Row],[Sub Ledger]],LedgerMapping[[#All],[Sub Ledger]],0))</f>
        <v>Ammortisation</v>
      </c>
      <c r="J25597" s="22">
        <f>YEAR(Actuals[[#This Row],[Date]])</f>
        <v>2024</v>
      </c>
      <c r="K25597" s="22">
        <f>MONTH(Actuals[[#This Row],[Date]])</f>
        <v>2</v>
      </c>
    </row>
    <row r="25598" spans="1:11" x14ac:dyDescent="0.3">
      <c r="A25598">
        <v>11</v>
      </c>
      <c r="B25598">
        <v>27552</v>
      </c>
      <c r="C25598">
        <v>1</v>
      </c>
      <c r="D25598">
        <v>87000</v>
      </c>
      <c r="E25598" s="46">
        <v>45350</v>
      </c>
      <c r="F25598">
        <v>-666.37890000000004</v>
      </c>
      <c r="I25598" t="str">
        <f>INDEX(LedgerMapping[[#All],[Level 3]],MATCH(Actuals[[#This Row],[Sub Ledger]],LedgerMapping[[#All],[Sub Ledger]],0))</f>
        <v>Administration</v>
      </c>
      <c r="J25598" s="22">
        <f>YEAR(Actuals[[#This Row],[Date]])</f>
        <v>2024</v>
      </c>
      <c r="K25598" s="22">
        <f>MONTH(Actuals[[#This Row],[Date]])</f>
        <v>2</v>
      </c>
    </row>
    <row r="25599" spans="1:11" x14ac:dyDescent="0.3">
      <c r="A25599">
        <v>11</v>
      </c>
      <c r="B25599">
        <v>27554</v>
      </c>
      <c r="C25599">
        <v>1</v>
      </c>
      <c r="D25599">
        <v>90000</v>
      </c>
      <c r="E25599" s="46">
        <v>45350</v>
      </c>
      <c r="F25599">
        <v>-308.0702</v>
      </c>
      <c r="I25599" t="str">
        <f>INDEX(LedgerMapping[[#All],[Level 3]],MATCH(Actuals[[#This Row],[Sub Ledger]],LedgerMapping[[#All],[Sub Ledger]],0))</f>
        <v>Interest</v>
      </c>
      <c r="J25599" s="22">
        <f>YEAR(Actuals[[#This Row],[Date]])</f>
        <v>2024</v>
      </c>
      <c r="K25599" s="22">
        <f>MONTH(Actuals[[#This Row],[Date]])</f>
        <v>2</v>
      </c>
    </row>
    <row r="25600" spans="1:11" x14ac:dyDescent="0.3">
      <c r="A25600">
        <v>11</v>
      </c>
      <c r="B25600">
        <v>27557</v>
      </c>
      <c r="C25600">
        <v>1</v>
      </c>
      <c r="D25600">
        <v>94000</v>
      </c>
      <c r="E25600" s="46">
        <v>45350</v>
      </c>
      <c r="F25600">
        <v>-235.3785</v>
      </c>
      <c r="I25600" t="str">
        <f>INDEX(LedgerMapping[[#All],[Level 3]],MATCH(Actuals[[#This Row],[Sub Ledger]],LedgerMapping[[#All],[Sub Ledger]],0))</f>
        <v>Tax</v>
      </c>
      <c r="J25600" s="22">
        <f>YEAR(Actuals[[#This Row],[Date]])</f>
        <v>2024</v>
      </c>
      <c r="K25600" s="22">
        <f>MONTH(Actuals[[#This Row],[Date]])</f>
        <v>2</v>
      </c>
    </row>
    <row r="25601" spans="1:11" x14ac:dyDescent="0.3">
      <c r="A25601">
        <v>6</v>
      </c>
      <c r="B25601">
        <v>27122</v>
      </c>
      <c r="C25601">
        <v>1</v>
      </c>
      <c r="D25601">
        <v>60000</v>
      </c>
      <c r="E25601" s="46">
        <v>45350</v>
      </c>
      <c r="F25601">
        <v>-24367.7</v>
      </c>
      <c r="I25601" t="str">
        <f>INDEX(LedgerMapping[[#All],[Level 3]],MATCH(Actuals[[#This Row],[Sub Ledger]],LedgerMapping[[#All],[Sub Ledger]],0))</f>
        <v>Marketing</v>
      </c>
      <c r="J25601" s="22">
        <f>YEAR(Actuals[[#This Row],[Date]])</f>
        <v>2024</v>
      </c>
      <c r="K25601" s="22">
        <f>MONTH(Actuals[[#This Row],[Date]])</f>
        <v>2</v>
      </c>
    </row>
    <row r="25602" spans="1:11" x14ac:dyDescent="0.3">
      <c r="A25602">
        <v>6</v>
      </c>
      <c r="B25602">
        <v>27123</v>
      </c>
      <c r="C25602">
        <v>1</v>
      </c>
      <c r="D25602">
        <v>61000</v>
      </c>
      <c r="E25602" s="46">
        <v>45350</v>
      </c>
      <c r="F25602">
        <v>-2890.1800000000003</v>
      </c>
      <c r="I25602" t="str">
        <f>INDEX(LedgerMapping[[#All],[Level 3]],MATCH(Actuals[[#This Row],[Sub Ledger]],LedgerMapping[[#All],[Sub Ledger]],0))</f>
        <v>Marketing</v>
      </c>
      <c r="J25602" s="22">
        <f>YEAR(Actuals[[#This Row],[Date]])</f>
        <v>2024</v>
      </c>
      <c r="K25602" s="22">
        <f>MONTH(Actuals[[#This Row],[Date]])</f>
        <v>2</v>
      </c>
    </row>
    <row r="25603" spans="1:11" x14ac:dyDescent="0.3">
      <c r="A25603">
        <v>6</v>
      </c>
      <c r="B25603">
        <v>27124</v>
      </c>
      <c r="C25603">
        <v>1</v>
      </c>
      <c r="D25603">
        <v>62000</v>
      </c>
      <c r="E25603" s="46">
        <v>45350</v>
      </c>
      <c r="F25603">
        <v>-1576.93</v>
      </c>
      <c r="I25603" t="str">
        <f>INDEX(LedgerMapping[[#All],[Level 3]],MATCH(Actuals[[#This Row],[Sub Ledger]],LedgerMapping[[#All],[Sub Ledger]],0))</f>
        <v>Marketing</v>
      </c>
      <c r="J25603" s="22">
        <f>YEAR(Actuals[[#This Row],[Date]])</f>
        <v>2024</v>
      </c>
      <c r="K25603" s="22">
        <f>MONTH(Actuals[[#This Row],[Date]])</f>
        <v>2</v>
      </c>
    </row>
    <row r="25604" spans="1:11" x14ac:dyDescent="0.3">
      <c r="A25604">
        <v>6</v>
      </c>
      <c r="B25604">
        <v>27125</v>
      </c>
      <c r="C25604">
        <v>1</v>
      </c>
      <c r="D25604">
        <v>65000</v>
      </c>
      <c r="E25604" s="46">
        <v>45350</v>
      </c>
      <c r="F25604">
        <v>-267.8</v>
      </c>
      <c r="I25604" t="str">
        <f>INDEX(LedgerMapping[[#All],[Level 3]],MATCH(Actuals[[#This Row],[Sub Ledger]],LedgerMapping[[#All],[Sub Ledger]],0))</f>
        <v>Administration</v>
      </c>
      <c r="J25604" s="22">
        <f>YEAR(Actuals[[#This Row],[Date]])</f>
        <v>2024</v>
      </c>
      <c r="K25604" s="22">
        <f>MONTH(Actuals[[#This Row],[Date]])</f>
        <v>2</v>
      </c>
    </row>
    <row r="25605" spans="1:11" x14ac:dyDescent="0.3">
      <c r="A25605">
        <v>6</v>
      </c>
      <c r="B25605">
        <v>27126</v>
      </c>
      <c r="C25605">
        <v>1</v>
      </c>
      <c r="D25605">
        <v>66000</v>
      </c>
      <c r="E25605" s="46">
        <v>45350</v>
      </c>
      <c r="F25605">
        <v>-246.48000000000002</v>
      </c>
      <c r="I25605" t="str">
        <f>INDEX(LedgerMapping[[#All],[Level 3]],MATCH(Actuals[[#This Row],[Sub Ledger]],LedgerMapping[[#All],[Sub Ledger]],0))</f>
        <v>Administration</v>
      </c>
      <c r="J25605" s="22">
        <f>YEAR(Actuals[[#This Row],[Date]])</f>
        <v>2024</v>
      </c>
      <c r="K25605" s="22">
        <f>MONTH(Actuals[[#This Row],[Date]])</f>
        <v>2</v>
      </c>
    </row>
    <row r="25606" spans="1:11" x14ac:dyDescent="0.3">
      <c r="A25606">
        <v>6</v>
      </c>
      <c r="B25606">
        <v>27127</v>
      </c>
      <c r="C25606">
        <v>1</v>
      </c>
      <c r="D25606">
        <v>67000</v>
      </c>
      <c r="E25606" s="46">
        <v>45350</v>
      </c>
      <c r="F25606">
        <v>-130</v>
      </c>
      <c r="I25606" t="str">
        <f>INDEX(LedgerMapping[[#All],[Level 3]],MATCH(Actuals[[#This Row],[Sub Ledger]],LedgerMapping[[#All],[Sub Ledger]],0))</f>
        <v>Administration</v>
      </c>
      <c r="J25606" s="22">
        <f>YEAR(Actuals[[#This Row],[Date]])</f>
        <v>2024</v>
      </c>
      <c r="K25606" s="22">
        <f>MONTH(Actuals[[#This Row],[Date]])</f>
        <v>2</v>
      </c>
    </row>
    <row r="25607" spans="1:11" x14ac:dyDescent="0.3">
      <c r="A25607">
        <v>6</v>
      </c>
      <c r="B25607">
        <v>27128</v>
      </c>
      <c r="C25607">
        <v>1</v>
      </c>
      <c r="D25607">
        <v>68000</v>
      </c>
      <c r="E25607" s="46">
        <v>45350</v>
      </c>
      <c r="F25607">
        <v>-92.7</v>
      </c>
      <c r="I25607" t="str">
        <f>INDEX(LedgerMapping[[#All],[Level 3]],MATCH(Actuals[[#This Row],[Sub Ledger]],LedgerMapping[[#All],[Sub Ledger]],0))</f>
        <v>Administration</v>
      </c>
      <c r="J25607" s="22">
        <f>YEAR(Actuals[[#This Row],[Date]])</f>
        <v>2024</v>
      </c>
      <c r="K25607" s="22">
        <f>MONTH(Actuals[[#This Row],[Date]])</f>
        <v>2</v>
      </c>
    </row>
    <row r="25608" spans="1:11" x14ac:dyDescent="0.3">
      <c r="A25608">
        <v>6</v>
      </c>
      <c r="B25608">
        <v>27129</v>
      </c>
      <c r="C25608">
        <v>1</v>
      </c>
      <c r="D25608">
        <v>69000</v>
      </c>
      <c r="E25608" s="46">
        <v>45350</v>
      </c>
      <c r="F25608">
        <v>-26.52</v>
      </c>
      <c r="I25608" t="str">
        <f>INDEX(LedgerMapping[[#All],[Level 3]],MATCH(Actuals[[#This Row],[Sub Ledger]],LedgerMapping[[#All],[Sub Ledger]],0))</f>
        <v>Administration</v>
      </c>
      <c r="J25608" s="22">
        <f>YEAR(Actuals[[#This Row],[Date]])</f>
        <v>2024</v>
      </c>
      <c r="K25608" s="22">
        <f>MONTH(Actuals[[#This Row],[Date]])</f>
        <v>2</v>
      </c>
    </row>
    <row r="25609" spans="1:11" x14ac:dyDescent="0.3">
      <c r="A25609">
        <v>6</v>
      </c>
      <c r="B25609">
        <v>27130</v>
      </c>
      <c r="C25609">
        <v>1</v>
      </c>
      <c r="D25609">
        <v>71000</v>
      </c>
      <c r="E25609" s="46">
        <v>45350</v>
      </c>
      <c r="F25609">
        <v>-37.83</v>
      </c>
      <c r="I25609" t="str">
        <f>INDEX(LedgerMapping[[#All],[Level 3]],MATCH(Actuals[[#This Row],[Sub Ledger]],LedgerMapping[[#All],[Sub Ledger]],0))</f>
        <v>Indirect Labour</v>
      </c>
      <c r="J25609" s="22">
        <f>YEAR(Actuals[[#This Row],[Date]])</f>
        <v>2024</v>
      </c>
      <c r="K25609" s="22">
        <f>MONTH(Actuals[[#This Row],[Date]])</f>
        <v>2</v>
      </c>
    </row>
    <row r="25610" spans="1:11" x14ac:dyDescent="0.3">
      <c r="A25610">
        <v>6</v>
      </c>
      <c r="B25610">
        <v>27131</v>
      </c>
      <c r="C25610">
        <v>1</v>
      </c>
      <c r="D25610">
        <v>73000</v>
      </c>
      <c r="E25610" s="46">
        <v>45350</v>
      </c>
      <c r="F25610">
        <v>-185.64000000000001</v>
      </c>
      <c r="I25610" t="str">
        <f>INDEX(LedgerMapping[[#All],[Level 3]],MATCH(Actuals[[#This Row],[Sub Ledger]],LedgerMapping[[#All],[Sub Ledger]],0))</f>
        <v>Administration</v>
      </c>
      <c r="J25610" s="22">
        <f>YEAR(Actuals[[#This Row],[Date]])</f>
        <v>2024</v>
      </c>
      <c r="K25610" s="22">
        <f>MONTH(Actuals[[#This Row],[Date]])</f>
        <v>2</v>
      </c>
    </row>
    <row r="25611" spans="1:11" x14ac:dyDescent="0.3">
      <c r="A25611">
        <v>6</v>
      </c>
      <c r="B25611">
        <v>27132</v>
      </c>
      <c r="C25611">
        <v>1</v>
      </c>
      <c r="D25611">
        <v>74000</v>
      </c>
      <c r="E25611" s="46">
        <v>45350</v>
      </c>
      <c r="F25611">
        <v>-126.35</v>
      </c>
      <c r="I25611" t="str">
        <f>INDEX(LedgerMapping[[#All],[Level 3]],MATCH(Actuals[[#This Row],[Sub Ledger]],LedgerMapping[[#All],[Sub Ledger]],0))</f>
        <v>Administration</v>
      </c>
      <c r="J25611" s="22">
        <f>YEAR(Actuals[[#This Row],[Date]])</f>
        <v>2024</v>
      </c>
      <c r="K25611" s="22">
        <f>MONTH(Actuals[[#This Row],[Date]])</f>
        <v>2</v>
      </c>
    </row>
    <row r="25612" spans="1:11" x14ac:dyDescent="0.3">
      <c r="A25612">
        <v>6</v>
      </c>
      <c r="B25612">
        <v>27133</v>
      </c>
      <c r="C25612">
        <v>1</v>
      </c>
      <c r="D25612">
        <v>76000</v>
      </c>
      <c r="E25612" s="46">
        <v>45350</v>
      </c>
      <c r="F25612">
        <v>-232.26</v>
      </c>
      <c r="I25612" t="str">
        <f>INDEX(LedgerMapping[[#All],[Level 3]],MATCH(Actuals[[#This Row],[Sub Ledger]],LedgerMapping[[#All],[Sub Ledger]],0))</f>
        <v>Administration</v>
      </c>
      <c r="J25612" s="22">
        <f>YEAR(Actuals[[#This Row],[Date]])</f>
        <v>2024</v>
      </c>
      <c r="K25612" s="22">
        <f>MONTH(Actuals[[#This Row],[Date]])</f>
        <v>2</v>
      </c>
    </row>
    <row r="25613" spans="1:11" x14ac:dyDescent="0.3">
      <c r="A25613">
        <v>6</v>
      </c>
      <c r="B25613">
        <v>27134</v>
      </c>
      <c r="C25613">
        <v>1</v>
      </c>
      <c r="D25613">
        <v>77000</v>
      </c>
      <c r="E25613" s="46">
        <v>45350</v>
      </c>
      <c r="F25613">
        <v>-432.28000000000003</v>
      </c>
      <c r="I25613" t="str">
        <f>INDEX(LedgerMapping[[#All],[Level 3]],MATCH(Actuals[[#This Row],[Sub Ledger]],LedgerMapping[[#All],[Sub Ledger]],0))</f>
        <v>Administration</v>
      </c>
      <c r="J25613" s="22">
        <f>YEAR(Actuals[[#This Row],[Date]])</f>
        <v>2024</v>
      </c>
      <c r="K25613" s="22">
        <f>MONTH(Actuals[[#This Row],[Date]])</f>
        <v>2</v>
      </c>
    </row>
    <row r="25614" spans="1:11" x14ac:dyDescent="0.3">
      <c r="A25614">
        <v>6</v>
      </c>
      <c r="B25614">
        <v>27135</v>
      </c>
      <c r="C25614">
        <v>1</v>
      </c>
      <c r="D25614">
        <v>78000</v>
      </c>
      <c r="E25614" s="46">
        <v>45350</v>
      </c>
      <c r="F25614">
        <v>-121.92</v>
      </c>
      <c r="I25614" t="str">
        <f>INDEX(LedgerMapping[[#All],[Level 3]],MATCH(Actuals[[#This Row],[Sub Ledger]],LedgerMapping[[#All],[Sub Ledger]],0))</f>
        <v>Administration</v>
      </c>
      <c r="J25614" s="22">
        <f>YEAR(Actuals[[#This Row],[Date]])</f>
        <v>2024</v>
      </c>
      <c r="K25614" s="22">
        <f>MONTH(Actuals[[#This Row],[Date]])</f>
        <v>2</v>
      </c>
    </row>
    <row r="25615" spans="1:11" x14ac:dyDescent="0.3">
      <c r="A25615">
        <v>6</v>
      </c>
      <c r="B25615">
        <v>27136</v>
      </c>
      <c r="C25615">
        <v>1</v>
      </c>
      <c r="D25615">
        <v>80000</v>
      </c>
      <c r="E25615" s="46">
        <v>45350</v>
      </c>
      <c r="F25615">
        <v>-513.45000000000005</v>
      </c>
      <c r="I25615" t="str">
        <f>INDEX(LedgerMapping[[#All],[Level 3]],MATCH(Actuals[[#This Row],[Sub Ledger]],LedgerMapping[[#All],[Sub Ledger]],0))</f>
        <v>Travel and Expenses</v>
      </c>
      <c r="J25615" s="22">
        <f>YEAR(Actuals[[#This Row],[Date]])</f>
        <v>2024</v>
      </c>
      <c r="K25615" s="22">
        <f>MONTH(Actuals[[#This Row],[Date]])</f>
        <v>2</v>
      </c>
    </row>
    <row r="25616" spans="1:11" x14ac:dyDescent="0.3">
      <c r="A25616">
        <v>6</v>
      </c>
      <c r="B25616">
        <v>27137</v>
      </c>
      <c r="C25616">
        <v>1</v>
      </c>
      <c r="D25616">
        <v>81000</v>
      </c>
      <c r="E25616" s="46">
        <v>45350</v>
      </c>
      <c r="F25616">
        <v>-305.02</v>
      </c>
      <c r="I25616" t="str">
        <f>INDEX(LedgerMapping[[#All],[Level 3]],MATCH(Actuals[[#This Row],[Sub Ledger]],LedgerMapping[[#All],[Sub Ledger]],0))</f>
        <v>Depreciation</v>
      </c>
      <c r="J25616" s="22">
        <f>YEAR(Actuals[[#This Row],[Date]])</f>
        <v>2024</v>
      </c>
      <c r="K25616" s="22">
        <f>MONTH(Actuals[[#This Row],[Date]])</f>
        <v>2</v>
      </c>
    </row>
    <row r="25617" spans="1:11" x14ac:dyDescent="0.3">
      <c r="A25617">
        <v>6</v>
      </c>
      <c r="B25617">
        <v>27138</v>
      </c>
      <c r="C25617">
        <v>1</v>
      </c>
      <c r="D25617">
        <v>82000</v>
      </c>
      <c r="E25617" s="46">
        <v>45350</v>
      </c>
      <c r="F25617">
        <v>-27.84</v>
      </c>
      <c r="I25617" t="str">
        <f>INDEX(LedgerMapping[[#All],[Level 3]],MATCH(Actuals[[#This Row],[Sub Ledger]],LedgerMapping[[#All],[Sub Ledger]],0))</f>
        <v>Depreciation</v>
      </c>
      <c r="J25617" s="22">
        <f>YEAR(Actuals[[#This Row],[Date]])</f>
        <v>2024</v>
      </c>
      <c r="K25617" s="22">
        <f>MONTH(Actuals[[#This Row],[Date]])</f>
        <v>2</v>
      </c>
    </row>
    <row r="25618" spans="1:11" x14ac:dyDescent="0.3">
      <c r="A25618">
        <v>6</v>
      </c>
      <c r="B25618">
        <v>27139</v>
      </c>
      <c r="C25618">
        <v>1</v>
      </c>
      <c r="D25618">
        <v>83000</v>
      </c>
      <c r="E25618" s="46">
        <v>45350</v>
      </c>
      <c r="F25618">
        <v>-100.88</v>
      </c>
      <c r="I25618" t="str">
        <f>INDEX(LedgerMapping[[#All],[Level 3]],MATCH(Actuals[[#This Row],[Sub Ledger]],LedgerMapping[[#All],[Sub Ledger]],0))</f>
        <v>Depreciation</v>
      </c>
      <c r="J25618" s="22">
        <f>YEAR(Actuals[[#This Row],[Date]])</f>
        <v>2024</v>
      </c>
      <c r="K25618" s="22">
        <f>MONTH(Actuals[[#This Row],[Date]])</f>
        <v>2</v>
      </c>
    </row>
    <row r="25619" spans="1:11" x14ac:dyDescent="0.3">
      <c r="A25619">
        <v>6</v>
      </c>
      <c r="B25619">
        <v>27140</v>
      </c>
      <c r="C25619">
        <v>1</v>
      </c>
      <c r="D25619">
        <v>84000</v>
      </c>
      <c r="E25619" s="46">
        <v>45350</v>
      </c>
      <c r="F25619">
        <v>-87.72</v>
      </c>
      <c r="I25619" t="str">
        <f>INDEX(LedgerMapping[[#All],[Level 3]],MATCH(Actuals[[#This Row],[Sub Ledger]],LedgerMapping[[#All],[Sub Ledger]],0))</f>
        <v>Depreciation</v>
      </c>
      <c r="J25619" s="22">
        <f>YEAR(Actuals[[#This Row],[Date]])</f>
        <v>2024</v>
      </c>
      <c r="K25619" s="22">
        <f>MONTH(Actuals[[#This Row],[Date]])</f>
        <v>2</v>
      </c>
    </row>
    <row r="25620" spans="1:11" x14ac:dyDescent="0.3">
      <c r="A25620">
        <v>6</v>
      </c>
      <c r="B25620">
        <v>27141</v>
      </c>
      <c r="C25620">
        <v>1</v>
      </c>
      <c r="D25620">
        <v>85000</v>
      </c>
      <c r="E25620" s="46">
        <v>45350</v>
      </c>
      <c r="F25620">
        <v>-83.83</v>
      </c>
      <c r="I25620" t="str">
        <f>INDEX(LedgerMapping[[#All],[Level 3]],MATCH(Actuals[[#This Row],[Sub Ledger]],LedgerMapping[[#All],[Sub Ledger]],0))</f>
        <v>Ammortisation</v>
      </c>
      <c r="J25620" s="22">
        <f>YEAR(Actuals[[#This Row],[Date]])</f>
        <v>2024</v>
      </c>
      <c r="K25620" s="22">
        <f>MONTH(Actuals[[#This Row],[Date]])</f>
        <v>2</v>
      </c>
    </row>
    <row r="25621" spans="1:11" x14ac:dyDescent="0.3">
      <c r="A25621">
        <v>6</v>
      </c>
      <c r="B25621">
        <v>27142</v>
      </c>
      <c r="C25621">
        <v>1</v>
      </c>
      <c r="D25621">
        <v>87000</v>
      </c>
      <c r="E25621" s="46">
        <v>45350</v>
      </c>
      <c r="F25621">
        <v>-473.55</v>
      </c>
      <c r="I25621" t="str">
        <f>INDEX(LedgerMapping[[#All],[Level 3]],MATCH(Actuals[[#This Row],[Sub Ledger]],LedgerMapping[[#All],[Sub Ledger]],0))</f>
        <v>Administration</v>
      </c>
      <c r="J25621" s="22">
        <f>YEAR(Actuals[[#This Row],[Date]])</f>
        <v>2024</v>
      </c>
      <c r="K25621" s="22">
        <f>MONTH(Actuals[[#This Row],[Date]])</f>
        <v>2</v>
      </c>
    </row>
    <row r="25622" spans="1:11" x14ac:dyDescent="0.3">
      <c r="A25622">
        <v>6</v>
      </c>
      <c r="B25622">
        <v>27144</v>
      </c>
      <c r="C25622">
        <v>1</v>
      </c>
      <c r="D25622">
        <v>90000</v>
      </c>
      <c r="E25622" s="46">
        <v>45350</v>
      </c>
      <c r="F25622">
        <v>-321.59999999999997</v>
      </c>
      <c r="I25622" t="str">
        <f>INDEX(LedgerMapping[[#All],[Level 3]],MATCH(Actuals[[#This Row],[Sub Ledger]],LedgerMapping[[#All],[Sub Ledger]],0))</f>
        <v>Interest</v>
      </c>
      <c r="J25622" s="22">
        <f>YEAR(Actuals[[#This Row],[Date]])</f>
        <v>2024</v>
      </c>
      <c r="K25622" s="22">
        <f>MONTH(Actuals[[#This Row],[Date]])</f>
        <v>2</v>
      </c>
    </row>
    <row r="25623" spans="1:11" x14ac:dyDescent="0.3">
      <c r="A25623">
        <v>5</v>
      </c>
      <c r="B25623">
        <v>27031</v>
      </c>
      <c r="C25623">
        <v>1</v>
      </c>
      <c r="D25623">
        <v>60000</v>
      </c>
      <c r="E25623" s="46">
        <v>45350</v>
      </c>
      <c r="F25623">
        <v>-56598.15</v>
      </c>
      <c r="I25623" t="str">
        <f>INDEX(LedgerMapping[[#All],[Level 3]],MATCH(Actuals[[#This Row],[Sub Ledger]],LedgerMapping[[#All],[Sub Ledger]],0))</f>
        <v>Marketing</v>
      </c>
      <c r="J25623" s="22">
        <f>YEAR(Actuals[[#This Row],[Date]])</f>
        <v>2024</v>
      </c>
      <c r="K25623" s="22">
        <f>MONTH(Actuals[[#This Row],[Date]])</f>
        <v>2</v>
      </c>
    </row>
    <row r="25624" spans="1:11" x14ac:dyDescent="0.3">
      <c r="A25624">
        <v>5</v>
      </c>
      <c r="B25624">
        <v>27032</v>
      </c>
      <c r="C25624">
        <v>1</v>
      </c>
      <c r="D25624">
        <v>61000</v>
      </c>
      <c r="E25624" s="46">
        <v>45350</v>
      </c>
      <c r="F25624">
        <v>-4556.72</v>
      </c>
      <c r="I25624" t="str">
        <f>INDEX(LedgerMapping[[#All],[Level 3]],MATCH(Actuals[[#This Row],[Sub Ledger]],LedgerMapping[[#All],[Sub Ledger]],0))</f>
        <v>Marketing</v>
      </c>
      <c r="J25624" s="22">
        <f>YEAR(Actuals[[#This Row],[Date]])</f>
        <v>2024</v>
      </c>
      <c r="K25624" s="22">
        <f>MONTH(Actuals[[#This Row],[Date]])</f>
        <v>2</v>
      </c>
    </row>
    <row r="25625" spans="1:11" x14ac:dyDescent="0.3">
      <c r="A25625">
        <v>5</v>
      </c>
      <c r="B25625">
        <v>27033</v>
      </c>
      <c r="C25625">
        <v>1</v>
      </c>
      <c r="D25625">
        <v>62000</v>
      </c>
      <c r="E25625" s="46">
        <v>45350</v>
      </c>
      <c r="F25625">
        <v>-4424</v>
      </c>
      <c r="I25625" t="str">
        <f>INDEX(LedgerMapping[[#All],[Level 3]],MATCH(Actuals[[#This Row],[Sub Ledger]],LedgerMapping[[#All],[Sub Ledger]],0))</f>
        <v>Marketing</v>
      </c>
      <c r="J25625" s="22">
        <f>YEAR(Actuals[[#This Row],[Date]])</f>
        <v>2024</v>
      </c>
      <c r="K25625" s="22">
        <f>MONTH(Actuals[[#This Row],[Date]])</f>
        <v>2</v>
      </c>
    </row>
    <row r="25626" spans="1:11" x14ac:dyDescent="0.3">
      <c r="A25626">
        <v>5</v>
      </c>
      <c r="B25626">
        <v>27034</v>
      </c>
      <c r="C25626">
        <v>1</v>
      </c>
      <c r="D25626">
        <v>65000</v>
      </c>
      <c r="E25626" s="46">
        <v>45350</v>
      </c>
      <c r="F25626">
        <v>-869</v>
      </c>
      <c r="I25626" t="str">
        <f>INDEX(LedgerMapping[[#All],[Level 3]],MATCH(Actuals[[#This Row],[Sub Ledger]],LedgerMapping[[#All],[Sub Ledger]],0))</f>
        <v>Administration</v>
      </c>
      <c r="J25626" s="22">
        <f>YEAR(Actuals[[#This Row],[Date]])</f>
        <v>2024</v>
      </c>
      <c r="K25626" s="22">
        <f>MONTH(Actuals[[#This Row],[Date]])</f>
        <v>2</v>
      </c>
    </row>
    <row r="25627" spans="1:11" x14ac:dyDescent="0.3">
      <c r="A25627">
        <v>5</v>
      </c>
      <c r="B25627">
        <v>27035</v>
      </c>
      <c r="C25627">
        <v>1</v>
      </c>
      <c r="D25627">
        <v>66000</v>
      </c>
      <c r="E25627" s="46">
        <v>45350</v>
      </c>
      <c r="F25627">
        <v>-767.27</v>
      </c>
      <c r="I25627" t="str">
        <f>INDEX(LedgerMapping[[#All],[Level 3]],MATCH(Actuals[[#This Row],[Sub Ledger]],LedgerMapping[[#All],[Sub Ledger]],0))</f>
        <v>Administration</v>
      </c>
      <c r="J25627" s="22">
        <f>YEAR(Actuals[[#This Row],[Date]])</f>
        <v>2024</v>
      </c>
      <c r="K25627" s="22">
        <f>MONTH(Actuals[[#This Row],[Date]])</f>
        <v>2</v>
      </c>
    </row>
    <row r="25628" spans="1:11" x14ac:dyDescent="0.3">
      <c r="A25628">
        <v>5</v>
      </c>
      <c r="B25628">
        <v>27036</v>
      </c>
      <c r="C25628">
        <v>1</v>
      </c>
      <c r="D25628">
        <v>67000</v>
      </c>
      <c r="E25628" s="46">
        <v>45350</v>
      </c>
      <c r="F25628">
        <v>-383.18</v>
      </c>
      <c r="I25628" t="str">
        <f>INDEX(LedgerMapping[[#All],[Level 3]],MATCH(Actuals[[#This Row],[Sub Ledger]],LedgerMapping[[#All],[Sub Ledger]],0))</f>
        <v>Administration</v>
      </c>
      <c r="J25628" s="22">
        <f>YEAR(Actuals[[#This Row],[Date]])</f>
        <v>2024</v>
      </c>
      <c r="K25628" s="22">
        <f>MONTH(Actuals[[#This Row],[Date]])</f>
        <v>2</v>
      </c>
    </row>
    <row r="25629" spans="1:11" x14ac:dyDescent="0.3">
      <c r="A25629">
        <v>5</v>
      </c>
      <c r="B25629">
        <v>27037</v>
      </c>
      <c r="C25629">
        <v>1</v>
      </c>
      <c r="D25629">
        <v>68000</v>
      </c>
      <c r="E25629" s="46">
        <v>45350</v>
      </c>
      <c r="F25629">
        <v>-311.06</v>
      </c>
      <c r="I25629" t="str">
        <f>INDEX(LedgerMapping[[#All],[Level 3]],MATCH(Actuals[[#This Row],[Sub Ledger]],LedgerMapping[[#All],[Sub Ledger]],0))</f>
        <v>Administration</v>
      </c>
      <c r="J25629" s="22">
        <f>YEAR(Actuals[[#This Row],[Date]])</f>
        <v>2024</v>
      </c>
      <c r="K25629" s="22">
        <f>MONTH(Actuals[[#This Row],[Date]])</f>
        <v>2</v>
      </c>
    </row>
    <row r="25630" spans="1:11" x14ac:dyDescent="0.3">
      <c r="A25630">
        <v>5</v>
      </c>
      <c r="B25630">
        <v>27038</v>
      </c>
      <c r="C25630">
        <v>1</v>
      </c>
      <c r="D25630">
        <v>69000</v>
      </c>
      <c r="E25630" s="46">
        <v>45350</v>
      </c>
      <c r="F25630">
        <v>-90.48</v>
      </c>
      <c r="I25630" t="str">
        <f>INDEX(LedgerMapping[[#All],[Level 3]],MATCH(Actuals[[#This Row],[Sub Ledger]],LedgerMapping[[#All],[Sub Ledger]],0))</f>
        <v>Administration</v>
      </c>
      <c r="J25630" s="22">
        <f>YEAR(Actuals[[#This Row],[Date]])</f>
        <v>2024</v>
      </c>
      <c r="K25630" s="22">
        <f>MONTH(Actuals[[#This Row],[Date]])</f>
        <v>2</v>
      </c>
    </row>
    <row r="25631" spans="1:11" x14ac:dyDescent="0.3">
      <c r="A25631">
        <v>5</v>
      </c>
      <c r="B25631">
        <v>27039</v>
      </c>
      <c r="C25631">
        <v>1</v>
      </c>
      <c r="D25631">
        <v>71000</v>
      </c>
      <c r="E25631" s="46">
        <v>45350</v>
      </c>
      <c r="F25631">
        <v>-127.07</v>
      </c>
      <c r="I25631" t="str">
        <f>INDEX(LedgerMapping[[#All],[Level 3]],MATCH(Actuals[[#This Row],[Sub Ledger]],LedgerMapping[[#All],[Sub Ledger]],0))</f>
        <v>Indirect Labour</v>
      </c>
      <c r="J25631" s="22">
        <f>YEAR(Actuals[[#This Row],[Date]])</f>
        <v>2024</v>
      </c>
      <c r="K25631" s="22">
        <f>MONTH(Actuals[[#This Row],[Date]])</f>
        <v>2</v>
      </c>
    </row>
    <row r="25632" spans="1:11" x14ac:dyDescent="0.3">
      <c r="A25632">
        <v>5</v>
      </c>
      <c r="B25632">
        <v>27040</v>
      </c>
      <c r="C25632">
        <v>1</v>
      </c>
      <c r="D25632">
        <v>73000</v>
      </c>
      <c r="E25632" s="46">
        <v>45350</v>
      </c>
      <c r="F25632">
        <v>-539.31999999999994</v>
      </c>
      <c r="I25632" t="str">
        <f>INDEX(LedgerMapping[[#All],[Level 3]],MATCH(Actuals[[#This Row],[Sub Ledger]],LedgerMapping[[#All],[Sub Ledger]],0))</f>
        <v>Administration</v>
      </c>
      <c r="J25632" s="22">
        <f>YEAR(Actuals[[#This Row],[Date]])</f>
        <v>2024</v>
      </c>
      <c r="K25632" s="22">
        <f>MONTH(Actuals[[#This Row],[Date]])</f>
        <v>2</v>
      </c>
    </row>
    <row r="25633" spans="1:11" x14ac:dyDescent="0.3">
      <c r="A25633">
        <v>5</v>
      </c>
      <c r="B25633">
        <v>27041</v>
      </c>
      <c r="C25633">
        <v>1</v>
      </c>
      <c r="D25633">
        <v>74000</v>
      </c>
      <c r="E25633" s="46">
        <v>45350</v>
      </c>
      <c r="F25633">
        <v>-364.8</v>
      </c>
      <c r="I25633" t="str">
        <f>INDEX(LedgerMapping[[#All],[Level 3]],MATCH(Actuals[[#This Row],[Sub Ledger]],LedgerMapping[[#All],[Sub Ledger]],0))</f>
        <v>Administration</v>
      </c>
      <c r="J25633" s="22">
        <f>YEAR(Actuals[[#This Row],[Date]])</f>
        <v>2024</v>
      </c>
      <c r="K25633" s="22">
        <f>MONTH(Actuals[[#This Row],[Date]])</f>
        <v>2</v>
      </c>
    </row>
    <row r="25634" spans="1:11" x14ac:dyDescent="0.3">
      <c r="A25634">
        <v>5</v>
      </c>
      <c r="B25634">
        <v>27042</v>
      </c>
      <c r="C25634">
        <v>1</v>
      </c>
      <c r="D25634">
        <v>76000</v>
      </c>
      <c r="E25634" s="46">
        <v>45350</v>
      </c>
      <c r="F25634">
        <v>-623.28</v>
      </c>
      <c r="I25634" t="str">
        <f>INDEX(LedgerMapping[[#All],[Level 3]],MATCH(Actuals[[#This Row],[Sub Ledger]],LedgerMapping[[#All],[Sub Ledger]],0))</f>
        <v>Administration</v>
      </c>
      <c r="J25634" s="22">
        <f>YEAR(Actuals[[#This Row],[Date]])</f>
        <v>2024</v>
      </c>
      <c r="K25634" s="22">
        <f>MONTH(Actuals[[#This Row],[Date]])</f>
        <v>2</v>
      </c>
    </row>
    <row r="25635" spans="1:11" x14ac:dyDescent="0.3">
      <c r="A25635">
        <v>5</v>
      </c>
      <c r="B25635">
        <v>27043</v>
      </c>
      <c r="C25635">
        <v>1</v>
      </c>
      <c r="D25635">
        <v>77000</v>
      </c>
      <c r="E25635" s="46">
        <v>45350</v>
      </c>
      <c r="F25635">
        <v>-1145</v>
      </c>
      <c r="I25635" t="str">
        <f>INDEX(LedgerMapping[[#All],[Level 3]],MATCH(Actuals[[#This Row],[Sub Ledger]],LedgerMapping[[#All],[Sub Ledger]],0))</f>
        <v>Administration</v>
      </c>
      <c r="J25635" s="22">
        <f>YEAR(Actuals[[#This Row],[Date]])</f>
        <v>2024</v>
      </c>
      <c r="K25635" s="22">
        <f>MONTH(Actuals[[#This Row],[Date]])</f>
        <v>2</v>
      </c>
    </row>
    <row r="25636" spans="1:11" x14ac:dyDescent="0.3">
      <c r="A25636">
        <v>5</v>
      </c>
      <c r="B25636">
        <v>27044</v>
      </c>
      <c r="C25636">
        <v>1</v>
      </c>
      <c r="D25636">
        <v>78000</v>
      </c>
      <c r="E25636" s="46">
        <v>45350</v>
      </c>
      <c r="F25636">
        <v>-330.27</v>
      </c>
      <c r="I25636" t="str">
        <f>INDEX(LedgerMapping[[#All],[Level 3]],MATCH(Actuals[[#This Row],[Sub Ledger]],LedgerMapping[[#All],[Sub Ledger]],0))</f>
        <v>Administration</v>
      </c>
      <c r="J25636" s="22">
        <f>YEAR(Actuals[[#This Row],[Date]])</f>
        <v>2024</v>
      </c>
      <c r="K25636" s="22">
        <f>MONTH(Actuals[[#This Row],[Date]])</f>
        <v>2</v>
      </c>
    </row>
    <row r="25637" spans="1:11" x14ac:dyDescent="0.3">
      <c r="A25637">
        <v>5</v>
      </c>
      <c r="B25637">
        <v>27045</v>
      </c>
      <c r="C25637">
        <v>1</v>
      </c>
      <c r="D25637">
        <v>80000</v>
      </c>
      <c r="E25637" s="46">
        <v>45350</v>
      </c>
      <c r="F25637">
        <v>-1244.1599999999999</v>
      </c>
      <c r="I25637" t="str">
        <f>INDEX(LedgerMapping[[#All],[Level 3]],MATCH(Actuals[[#This Row],[Sub Ledger]],LedgerMapping[[#All],[Sub Ledger]],0))</f>
        <v>Travel and Expenses</v>
      </c>
      <c r="J25637" s="22">
        <f>YEAR(Actuals[[#This Row],[Date]])</f>
        <v>2024</v>
      </c>
      <c r="K25637" s="22">
        <f>MONTH(Actuals[[#This Row],[Date]])</f>
        <v>2</v>
      </c>
    </row>
    <row r="25638" spans="1:11" x14ac:dyDescent="0.3">
      <c r="A25638">
        <v>5</v>
      </c>
      <c r="B25638">
        <v>27046</v>
      </c>
      <c r="C25638">
        <v>1</v>
      </c>
      <c r="D25638">
        <v>81000</v>
      </c>
      <c r="E25638" s="46">
        <v>45350</v>
      </c>
      <c r="F25638">
        <v>-777.93999999999994</v>
      </c>
      <c r="I25638" t="str">
        <f>INDEX(LedgerMapping[[#All],[Level 3]],MATCH(Actuals[[#This Row],[Sub Ledger]],LedgerMapping[[#All],[Sub Ledger]],0))</f>
        <v>Depreciation</v>
      </c>
      <c r="J25638" s="22">
        <f>YEAR(Actuals[[#This Row],[Date]])</f>
        <v>2024</v>
      </c>
      <c r="K25638" s="22">
        <f>MONTH(Actuals[[#This Row],[Date]])</f>
        <v>2</v>
      </c>
    </row>
    <row r="25639" spans="1:11" x14ac:dyDescent="0.3">
      <c r="A25639">
        <v>5</v>
      </c>
      <c r="B25639">
        <v>27047</v>
      </c>
      <c r="C25639">
        <v>1</v>
      </c>
      <c r="D25639">
        <v>82000</v>
      </c>
      <c r="E25639" s="46">
        <v>45350</v>
      </c>
      <c r="F25639">
        <v>-81.599999999999994</v>
      </c>
      <c r="I25639" t="str">
        <f>INDEX(LedgerMapping[[#All],[Level 3]],MATCH(Actuals[[#This Row],[Sub Ledger]],LedgerMapping[[#All],[Sub Ledger]],0))</f>
        <v>Depreciation</v>
      </c>
      <c r="J25639" s="22">
        <f>YEAR(Actuals[[#This Row],[Date]])</f>
        <v>2024</v>
      </c>
      <c r="K25639" s="22">
        <f>MONTH(Actuals[[#This Row],[Date]])</f>
        <v>2</v>
      </c>
    </row>
    <row r="25640" spans="1:11" x14ac:dyDescent="0.3">
      <c r="A25640">
        <v>5</v>
      </c>
      <c r="B25640">
        <v>27048</v>
      </c>
      <c r="C25640">
        <v>1</v>
      </c>
      <c r="D25640">
        <v>83000</v>
      </c>
      <c r="E25640" s="46">
        <v>45350</v>
      </c>
      <c r="F25640">
        <v>-269.76</v>
      </c>
      <c r="I25640" t="str">
        <f>INDEX(LedgerMapping[[#All],[Level 3]],MATCH(Actuals[[#This Row],[Sub Ledger]],LedgerMapping[[#All],[Sub Ledger]],0))</f>
        <v>Depreciation</v>
      </c>
      <c r="J25640" s="22">
        <f>YEAR(Actuals[[#This Row],[Date]])</f>
        <v>2024</v>
      </c>
      <c r="K25640" s="22">
        <f>MONTH(Actuals[[#This Row],[Date]])</f>
        <v>2</v>
      </c>
    </row>
    <row r="25641" spans="1:11" x14ac:dyDescent="0.3">
      <c r="A25641">
        <v>5</v>
      </c>
      <c r="B25641">
        <v>27049</v>
      </c>
      <c r="C25641">
        <v>1</v>
      </c>
      <c r="D25641">
        <v>84000</v>
      </c>
      <c r="E25641" s="46">
        <v>45350</v>
      </c>
      <c r="F25641">
        <v>-228.95</v>
      </c>
      <c r="I25641" t="str">
        <f>INDEX(LedgerMapping[[#All],[Level 3]],MATCH(Actuals[[#This Row],[Sub Ledger]],LedgerMapping[[#All],[Sub Ledger]],0))</f>
        <v>Depreciation</v>
      </c>
      <c r="J25641" s="22">
        <f>YEAR(Actuals[[#This Row],[Date]])</f>
        <v>2024</v>
      </c>
      <c r="K25641" s="22">
        <f>MONTH(Actuals[[#This Row],[Date]])</f>
        <v>2</v>
      </c>
    </row>
    <row r="25642" spans="1:11" x14ac:dyDescent="0.3">
      <c r="A25642">
        <v>5</v>
      </c>
      <c r="B25642">
        <v>27050</v>
      </c>
      <c r="C25642">
        <v>1</v>
      </c>
      <c r="D25642">
        <v>85000</v>
      </c>
      <c r="E25642" s="46">
        <v>45350</v>
      </c>
      <c r="F25642">
        <v>-226.24</v>
      </c>
      <c r="I25642" t="str">
        <f>INDEX(LedgerMapping[[#All],[Level 3]],MATCH(Actuals[[#This Row],[Sub Ledger]],LedgerMapping[[#All],[Sub Ledger]],0))</f>
        <v>Ammortisation</v>
      </c>
      <c r="J25642" s="22">
        <f>YEAR(Actuals[[#This Row],[Date]])</f>
        <v>2024</v>
      </c>
      <c r="K25642" s="22">
        <f>MONTH(Actuals[[#This Row],[Date]])</f>
        <v>2</v>
      </c>
    </row>
    <row r="25643" spans="1:11" x14ac:dyDescent="0.3">
      <c r="A25643">
        <v>5</v>
      </c>
      <c r="B25643">
        <v>27051</v>
      </c>
      <c r="C25643">
        <v>1</v>
      </c>
      <c r="D25643">
        <v>87000</v>
      </c>
      <c r="E25643" s="46">
        <v>45350</v>
      </c>
      <c r="F25643">
        <v>-1145.3399999999999</v>
      </c>
      <c r="I25643" t="str">
        <f>INDEX(LedgerMapping[[#All],[Level 3]],MATCH(Actuals[[#This Row],[Sub Ledger]],LedgerMapping[[#All],[Sub Ledger]],0))</f>
        <v>Administration</v>
      </c>
      <c r="J25643" s="22">
        <f>YEAR(Actuals[[#This Row],[Date]])</f>
        <v>2024</v>
      </c>
      <c r="K25643" s="22">
        <f>MONTH(Actuals[[#This Row],[Date]])</f>
        <v>2</v>
      </c>
    </row>
    <row r="25644" spans="1:11" x14ac:dyDescent="0.3">
      <c r="A25644">
        <v>5</v>
      </c>
      <c r="B25644">
        <v>27053</v>
      </c>
      <c r="C25644">
        <v>1</v>
      </c>
      <c r="D25644">
        <v>90000</v>
      </c>
      <c r="E25644" s="46">
        <v>45350</v>
      </c>
      <c r="F25644">
        <v>-423.15000000000003</v>
      </c>
      <c r="I25644" t="str">
        <f>INDEX(LedgerMapping[[#All],[Level 3]],MATCH(Actuals[[#This Row],[Sub Ledger]],LedgerMapping[[#All],[Sub Ledger]],0))</f>
        <v>Interest</v>
      </c>
      <c r="J25644" s="22">
        <f>YEAR(Actuals[[#This Row],[Date]])</f>
        <v>2024</v>
      </c>
      <c r="K25644" s="22">
        <f>MONTH(Actuals[[#This Row],[Date]])</f>
        <v>2</v>
      </c>
    </row>
    <row r="25645" spans="1:11" x14ac:dyDescent="0.3">
      <c r="A25645">
        <v>5</v>
      </c>
      <c r="B25645">
        <v>27056</v>
      </c>
      <c r="C25645">
        <v>1</v>
      </c>
      <c r="D25645">
        <v>94000</v>
      </c>
      <c r="E25645" s="46">
        <v>45350</v>
      </c>
      <c r="F25645">
        <v>-302.64</v>
      </c>
      <c r="I25645" t="str">
        <f>INDEX(LedgerMapping[[#All],[Level 3]],MATCH(Actuals[[#This Row],[Sub Ledger]],LedgerMapping[[#All],[Sub Ledger]],0))</f>
        <v>Tax</v>
      </c>
      <c r="J25645" s="22">
        <f>YEAR(Actuals[[#This Row],[Date]])</f>
        <v>2024</v>
      </c>
      <c r="K25645" s="22">
        <f>MONTH(Actuals[[#This Row],[Date]])</f>
        <v>2</v>
      </c>
    </row>
    <row r="25646" spans="1:11" x14ac:dyDescent="0.3">
      <c r="A25646">
        <v>4</v>
      </c>
      <c r="B25646">
        <v>26939</v>
      </c>
      <c r="C25646">
        <v>1</v>
      </c>
      <c r="D25646">
        <v>60000</v>
      </c>
      <c r="E25646" s="46">
        <v>45350</v>
      </c>
      <c r="F25646">
        <v>-85284</v>
      </c>
      <c r="I25646" t="str">
        <f>INDEX(LedgerMapping[[#All],[Level 3]],MATCH(Actuals[[#This Row],[Sub Ledger]],LedgerMapping[[#All],[Sub Ledger]],0))</f>
        <v>Marketing</v>
      </c>
      <c r="J25646" s="22">
        <f>YEAR(Actuals[[#This Row],[Date]])</f>
        <v>2024</v>
      </c>
      <c r="K25646" s="22">
        <f>MONTH(Actuals[[#This Row],[Date]])</f>
        <v>2</v>
      </c>
    </row>
    <row r="25647" spans="1:11" x14ac:dyDescent="0.3">
      <c r="A25647">
        <v>4</v>
      </c>
      <c r="B25647">
        <v>26940</v>
      </c>
      <c r="C25647">
        <v>1</v>
      </c>
      <c r="D25647">
        <v>61000</v>
      </c>
      <c r="E25647" s="46">
        <v>45350</v>
      </c>
      <c r="F25647">
        <v>-9187.5</v>
      </c>
      <c r="I25647" t="str">
        <f>INDEX(LedgerMapping[[#All],[Level 3]],MATCH(Actuals[[#This Row],[Sub Ledger]],LedgerMapping[[#All],[Sub Ledger]],0))</f>
        <v>Marketing</v>
      </c>
      <c r="J25647" s="22">
        <f>YEAR(Actuals[[#This Row],[Date]])</f>
        <v>2024</v>
      </c>
      <c r="K25647" s="22">
        <f>MONTH(Actuals[[#This Row],[Date]])</f>
        <v>2</v>
      </c>
    </row>
    <row r="25648" spans="1:11" x14ac:dyDescent="0.3">
      <c r="A25648">
        <v>4</v>
      </c>
      <c r="B25648">
        <v>26941</v>
      </c>
      <c r="C25648">
        <v>1</v>
      </c>
      <c r="D25648">
        <v>62000</v>
      </c>
      <c r="E25648" s="46">
        <v>45350</v>
      </c>
      <c r="F25648">
        <v>-8575</v>
      </c>
      <c r="I25648" t="str">
        <f>INDEX(LedgerMapping[[#All],[Level 3]],MATCH(Actuals[[#This Row],[Sub Ledger]],LedgerMapping[[#All],[Sub Ledger]],0))</f>
        <v>Marketing</v>
      </c>
      <c r="J25648" s="22">
        <f>YEAR(Actuals[[#This Row],[Date]])</f>
        <v>2024</v>
      </c>
      <c r="K25648" s="22">
        <f>MONTH(Actuals[[#This Row],[Date]])</f>
        <v>2</v>
      </c>
    </row>
    <row r="25649" spans="1:11" x14ac:dyDescent="0.3">
      <c r="A25649">
        <v>4</v>
      </c>
      <c r="B25649">
        <v>26942</v>
      </c>
      <c r="C25649">
        <v>1</v>
      </c>
      <c r="D25649">
        <v>65000</v>
      </c>
      <c r="E25649" s="46">
        <v>45350</v>
      </c>
      <c r="F25649">
        <v>-1466.6399999999999</v>
      </c>
      <c r="I25649" t="str">
        <f>INDEX(LedgerMapping[[#All],[Level 3]],MATCH(Actuals[[#This Row],[Sub Ledger]],LedgerMapping[[#All],[Sub Ledger]],0))</f>
        <v>Administration</v>
      </c>
      <c r="J25649" s="22">
        <f>YEAR(Actuals[[#This Row],[Date]])</f>
        <v>2024</v>
      </c>
      <c r="K25649" s="22">
        <f>MONTH(Actuals[[#This Row],[Date]])</f>
        <v>2</v>
      </c>
    </row>
    <row r="25650" spans="1:11" x14ac:dyDescent="0.3">
      <c r="A25650">
        <v>4</v>
      </c>
      <c r="B25650">
        <v>26943</v>
      </c>
      <c r="C25650">
        <v>1</v>
      </c>
      <c r="D25650">
        <v>66000</v>
      </c>
      <c r="E25650" s="46">
        <v>45350</v>
      </c>
      <c r="F25650">
        <v>-1361.25</v>
      </c>
      <c r="I25650" t="str">
        <f>INDEX(LedgerMapping[[#All],[Level 3]],MATCH(Actuals[[#This Row],[Sub Ledger]],LedgerMapping[[#All],[Sub Ledger]],0))</f>
        <v>Administration</v>
      </c>
      <c r="J25650" s="22">
        <f>YEAR(Actuals[[#This Row],[Date]])</f>
        <v>2024</v>
      </c>
      <c r="K25650" s="22">
        <f>MONTH(Actuals[[#This Row],[Date]])</f>
        <v>2</v>
      </c>
    </row>
    <row r="25651" spans="1:11" x14ac:dyDescent="0.3">
      <c r="A25651">
        <v>4</v>
      </c>
      <c r="B25651">
        <v>26944</v>
      </c>
      <c r="C25651">
        <v>1</v>
      </c>
      <c r="D25651">
        <v>67000</v>
      </c>
      <c r="E25651" s="46">
        <v>45350</v>
      </c>
      <c r="F25651">
        <v>-718.2</v>
      </c>
      <c r="I25651" t="str">
        <f>INDEX(LedgerMapping[[#All],[Level 3]],MATCH(Actuals[[#This Row],[Sub Ledger]],LedgerMapping[[#All],[Sub Ledger]],0))</f>
        <v>Administration</v>
      </c>
      <c r="J25651" s="22">
        <f>YEAR(Actuals[[#This Row],[Date]])</f>
        <v>2024</v>
      </c>
      <c r="K25651" s="22">
        <f>MONTH(Actuals[[#This Row],[Date]])</f>
        <v>2</v>
      </c>
    </row>
    <row r="25652" spans="1:11" x14ac:dyDescent="0.3">
      <c r="A25652">
        <v>4</v>
      </c>
      <c r="B25652">
        <v>26945</v>
      </c>
      <c r="C25652">
        <v>1</v>
      </c>
      <c r="D25652">
        <v>68000</v>
      </c>
      <c r="E25652" s="46">
        <v>45350</v>
      </c>
      <c r="F25652">
        <v>-495.9</v>
      </c>
      <c r="I25652" t="str">
        <f>INDEX(LedgerMapping[[#All],[Level 3]],MATCH(Actuals[[#This Row],[Sub Ledger]],LedgerMapping[[#All],[Sub Ledger]],0))</f>
        <v>Administration</v>
      </c>
      <c r="J25652" s="22">
        <f>YEAR(Actuals[[#This Row],[Date]])</f>
        <v>2024</v>
      </c>
      <c r="K25652" s="22">
        <f>MONTH(Actuals[[#This Row],[Date]])</f>
        <v>2</v>
      </c>
    </row>
    <row r="25653" spans="1:11" x14ac:dyDescent="0.3">
      <c r="A25653">
        <v>4</v>
      </c>
      <c r="B25653">
        <v>26946</v>
      </c>
      <c r="C25653">
        <v>1</v>
      </c>
      <c r="D25653">
        <v>69000</v>
      </c>
      <c r="E25653" s="46">
        <v>45350</v>
      </c>
      <c r="F25653">
        <v>-147.97999999999999</v>
      </c>
      <c r="I25653" t="str">
        <f>INDEX(LedgerMapping[[#All],[Level 3]],MATCH(Actuals[[#This Row],[Sub Ledger]],LedgerMapping[[#All],[Sub Ledger]],0))</f>
        <v>Administration</v>
      </c>
      <c r="J25653" s="22">
        <f>YEAR(Actuals[[#This Row],[Date]])</f>
        <v>2024</v>
      </c>
      <c r="K25653" s="22">
        <f>MONTH(Actuals[[#This Row],[Date]])</f>
        <v>2</v>
      </c>
    </row>
    <row r="25654" spans="1:11" x14ac:dyDescent="0.3">
      <c r="A25654">
        <v>4</v>
      </c>
      <c r="B25654">
        <v>26947</v>
      </c>
      <c r="C25654">
        <v>1</v>
      </c>
      <c r="D25654">
        <v>71000</v>
      </c>
      <c r="E25654" s="46">
        <v>45350</v>
      </c>
      <c r="F25654">
        <v>-238.68</v>
      </c>
      <c r="I25654" t="str">
        <f>INDEX(LedgerMapping[[#All],[Level 3]],MATCH(Actuals[[#This Row],[Sub Ledger]],LedgerMapping[[#All],[Sub Ledger]],0))</f>
        <v>Indirect Labour</v>
      </c>
      <c r="J25654" s="22">
        <f>YEAR(Actuals[[#This Row],[Date]])</f>
        <v>2024</v>
      </c>
      <c r="K25654" s="22">
        <f>MONTH(Actuals[[#This Row],[Date]])</f>
        <v>2</v>
      </c>
    </row>
    <row r="25655" spans="1:11" x14ac:dyDescent="0.3">
      <c r="A25655">
        <v>4</v>
      </c>
      <c r="B25655">
        <v>26948</v>
      </c>
      <c r="C25655">
        <v>1</v>
      </c>
      <c r="D25655">
        <v>73000</v>
      </c>
      <c r="E25655" s="46">
        <v>45350</v>
      </c>
      <c r="F25655">
        <v>-930.24</v>
      </c>
      <c r="I25655" t="str">
        <f>INDEX(LedgerMapping[[#All],[Level 3]],MATCH(Actuals[[#This Row],[Sub Ledger]],LedgerMapping[[#All],[Sub Ledger]],0))</f>
        <v>Administration</v>
      </c>
      <c r="J25655" s="22">
        <f>YEAR(Actuals[[#This Row],[Date]])</f>
        <v>2024</v>
      </c>
      <c r="K25655" s="22">
        <f>MONTH(Actuals[[#This Row],[Date]])</f>
        <v>2</v>
      </c>
    </row>
    <row r="25656" spans="1:11" x14ac:dyDescent="0.3">
      <c r="A25656">
        <v>4</v>
      </c>
      <c r="B25656">
        <v>26949</v>
      </c>
      <c r="C25656">
        <v>1</v>
      </c>
      <c r="D25656">
        <v>74000</v>
      </c>
      <c r="E25656" s="46">
        <v>45350</v>
      </c>
      <c r="F25656">
        <v>-503.71999999999997</v>
      </c>
      <c r="I25656" t="str">
        <f>INDEX(LedgerMapping[[#All],[Level 3]],MATCH(Actuals[[#This Row],[Sub Ledger]],LedgerMapping[[#All],[Sub Ledger]],0))</f>
        <v>Administration</v>
      </c>
      <c r="J25656" s="22">
        <f>YEAR(Actuals[[#This Row],[Date]])</f>
        <v>2024</v>
      </c>
      <c r="K25656" s="22">
        <f>MONTH(Actuals[[#This Row],[Date]])</f>
        <v>2</v>
      </c>
    </row>
    <row r="25657" spans="1:11" x14ac:dyDescent="0.3">
      <c r="A25657">
        <v>4</v>
      </c>
      <c r="B25657">
        <v>26950</v>
      </c>
      <c r="C25657">
        <v>1</v>
      </c>
      <c r="D25657">
        <v>76000</v>
      </c>
      <c r="E25657" s="46">
        <v>45350</v>
      </c>
      <c r="F25657">
        <v>-1001.1600000000001</v>
      </c>
      <c r="I25657" t="str">
        <f>INDEX(LedgerMapping[[#All],[Level 3]],MATCH(Actuals[[#This Row],[Sub Ledger]],LedgerMapping[[#All],[Sub Ledger]],0))</f>
        <v>Administration</v>
      </c>
      <c r="J25657" s="22">
        <f>YEAR(Actuals[[#This Row],[Date]])</f>
        <v>2024</v>
      </c>
      <c r="K25657" s="22">
        <f>MONTH(Actuals[[#This Row],[Date]])</f>
        <v>2</v>
      </c>
    </row>
    <row r="25658" spans="1:11" x14ac:dyDescent="0.3">
      <c r="A25658">
        <v>4</v>
      </c>
      <c r="B25658">
        <v>26951</v>
      </c>
      <c r="C25658">
        <v>1</v>
      </c>
      <c r="D25658">
        <v>77000</v>
      </c>
      <c r="E25658" s="46">
        <v>45350</v>
      </c>
      <c r="F25658">
        <v>-1766.49</v>
      </c>
      <c r="I25658" t="str">
        <f>INDEX(LedgerMapping[[#All],[Level 3]],MATCH(Actuals[[#This Row],[Sub Ledger]],LedgerMapping[[#All],[Sub Ledger]],0))</f>
        <v>Administration</v>
      </c>
      <c r="J25658" s="22">
        <f>YEAR(Actuals[[#This Row],[Date]])</f>
        <v>2024</v>
      </c>
      <c r="K25658" s="22">
        <f>MONTH(Actuals[[#This Row],[Date]])</f>
        <v>2</v>
      </c>
    </row>
    <row r="25659" spans="1:11" x14ac:dyDescent="0.3">
      <c r="A25659">
        <v>4</v>
      </c>
      <c r="B25659">
        <v>26952</v>
      </c>
      <c r="C25659">
        <v>1</v>
      </c>
      <c r="D25659">
        <v>78000</v>
      </c>
      <c r="E25659" s="46">
        <v>45350</v>
      </c>
      <c r="F25659">
        <v>-450.45</v>
      </c>
      <c r="I25659" t="str">
        <f>INDEX(LedgerMapping[[#All],[Level 3]],MATCH(Actuals[[#This Row],[Sub Ledger]],LedgerMapping[[#All],[Sub Ledger]],0))</f>
        <v>Administration</v>
      </c>
      <c r="J25659" s="22">
        <f>YEAR(Actuals[[#This Row],[Date]])</f>
        <v>2024</v>
      </c>
      <c r="K25659" s="22">
        <f>MONTH(Actuals[[#This Row],[Date]])</f>
        <v>2</v>
      </c>
    </row>
    <row r="25660" spans="1:11" x14ac:dyDescent="0.3">
      <c r="A25660">
        <v>4</v>
      </c>
      <c r="B25660">
        <v>26953</v>
      </c>
      <c r="C25660">
        <v>1</v>
      </c>
      <c r="D25660">
        <v>80000</v>
      </c>
      <c r="E25660" s="46">
        <v>45350</v>
      </c>
      <c r="F25660">
        <v>-1704.29</v>
      </c>
      <c r="I25660" t="str">
        <f>INDEX(LedgerMapping[[#All],[Level 3]],MATCH(Actuals[[#This Row],[Sub Ledger]],LedgerMapping[[#All],[Sub Ledger]],0))</f>
        <v>Travel and Expenses</v>
      </c>
      <c r="J25660" s="22">
        <f>YEAR(Actuals[[#This Row],[Date]])</f>
        <v>2024</v>
      </c>
      <c r="K25660" s="22">
        <f>MONTH(Actuals[[#This Row],[Date]])</f>
        <v>2</v>
      </c>
    </row>
    <row r="25661" spans="1:11" x14ac:dyDescent="0.3">
      <c r="A25661">
        <v>4</v>
      </c>
      <c r="B25661">
        <v>26954</v>
      </c>
      <c r="C25661">
        <v>1</v>
      </c>
      <c r="D25661">
        <v>81000</v>
      </c>
      <c r="E25661" s="46">
        <v>45350</v>
      </c>
      <c r="F25661">
        <v>-1033.5999999999999</v>
      </c>
      <c r="I25661" t="str">
        <f>INDEX(LedgerMapping[[#All],[Level 3]],MATCH(Actuals[[#This Row],[Sub Ledger]],LedgerMapping[[#All],[Sub Ledger]],0))</f>
        <v>Depreciation</v>
      </c>
      <c r="J25661" s="22">
        <f>YEAR(Actuals[[#This Row],[Date]])</f>
        <v>2024</v>
      </c>
      <c r="K25661" s="22">
        <f>MONTH(Actuals[[#This Row],[Date]])</f>
        <v>2</v>
      </c>
    </row>
    <row r="25662" spans="1:11" x14ac:dyDescent="0.3">
      <c r="A25662">
        <v>4</v>
      </c>
      <c r="B25662">
        <v>26955</v>
      </c>
      <c r="C25662">
        <v>1</v>
      </c>
      <c r="D25662">
        <v>82000</v>
      </c>
      <c r="E25662" s="46">
        <v>45350</v>
      </c>
      <c r="F25662">
        <v>-103.88</v>
      </c>
      <c r="I25662" t="str">
        <f>INDEX(LedgerMapping[[#All],[Level 3]],MATCH(Actuals[[#This Row],[Sub Ledger]],LedgerMapping[[#All],[Sub Ledger]],0))</f>
        <v>Depreciation</v>
      </c>
      <c r="J25662" s="22">
        <f>YEAR(Actuals[[#This Row],[Date]])</f>
        <v>2024</v>
      </c>
      <c r="K25662" s="22">
        <f>MONTH(Actuals[[#This Row],[Date]])</f>
        <v>2</v>
      </c>
    </row>
    <row r="25663" spans="1:11" x14ac:dyDescent="0.3">
      <c r="A25663">
        <v>4</v>
      </c>
      <c r="B25663">
        <v>26956</v>
      </c>
      <c r="C25663">
        <v>1</v>
      </c>
      <c r="D25663">
        <v>83000</v>
      </c>
      <c r="E25663" s="46">
        <v>45350</v>
      </c>
      <c r="F25663">
        <v>-360.84</v>
      </c>
      <c r="I25663" t="str">
        <f>INDEX(LedgerMapping[[#All],[Level 3]],MATCH(Actuals[[#This Row],[Sub Ledger]],LedgerMapping[[#All],[Sub Ledger]],0))</f>
        <v>Depreciation</v>
      </c>
      <c r="J25663" s="22">
        <f>YEAR(Actuals[[#This Row],[Date]])</f>
        <v>2024</v>
      </c>
      <c r="K25663" s="22">
        <f>MONTH(Actuals[[#This Row],[Date]])</f>
        <v>2</v>
      </c>
    </row>
    <row r="25664" spans="1:11" x14ac:dyDescent="0.3">
      <c r="A25664">
        <v>4</v>
      </c>
      <c r="B25664">
        <v>26957</v>
      </c>
      <c r="C25664">
        <v>1</v>
      </c>
      <c r="D25664">
        <v>84000</v>
      </c>
      <c r="E25664" s="46">
        <v>45350</v>
      </c>
      <c r="F25664">
        <v>-312.08999999999997</v>
      </c>
      <c r="I25664" t="str">
        <f>INDEX(LedgerMapping[[#All],[Level 3]],MATCH(Actuals[[#This Row],[Sub Ledger]],LedgerMapping[[#All],[Sub Ledger]],0))</f>
        <v>Depreciation</v>
      </c>
      <c r="J25664" s="22">
        <f>YEAR(Actuals[[#This Row],[Date]])</f>
        <v>2024</v>
      </c>
      <c r="K25664" s="22">
        <f>MONTH(Actuals[[#This Row],[Date]])</f>
        <v>2</v>
      </c>
    </row>
    <row r="25665" spans="1:11" x14ac:dyDescent="0.3">
      <c r="A25665">
        <v>4</v>
      </c>
      <c r="B25665">
        <v>26958</v>
      </c>
      <c r="C25665">
        <v>1</v>
      </c>
      <c r="D25665">
        <v>85000</v>
      </c>
      <c r="E25665" s="46">
        <v>45350</v>
      </c>
      <c r="F25665">
        <v>-292.04000000000002</v>
      </c>
      <c r="I25665" t="str">
        <f>INDEX(LedgerMapping[[#All],[Level 3]],MATCH(Actuals[[#This Row],[Sub Ledger]],LedgerMapping[[#All],[Sub Ledger]],0))</f>
        <v>Ammortisation</v>
      </c>
      <c r="J25665" s="22">
        <f>YEAR(Actuals[[#This Row],[Date]])</f>
        <v>2024</v>
      </c>
      <c r="K25665" s="22">
        <f>MONTH(Actuals[[#This Row],[Date]])</f>
        <v>2</v>
      </c>
    </row>
    <row r="25666" spans="1:11" x14ac:dyDescent="0.3">
      <c r="A25666">
        <v>4</v>
      </c>
      <c r="B25666">
        <v>26959</v>
      </c>
      <c r="C25666">
        <v>1</v>
      </c>
      <c r="D25666">
        <v>87000</v>
      </c>
      <c r="E25666" s="46">
        <v>45350</v>
      </c>
      <c r="F25666">
        <v>-1603.8</v>
      </c>
      <c r="I25666" t="str">
        <f>INDEX(LedgerMapping[[#All],[Level 3]],MATCH(Actuals[[#This Row],[Sub Ledger]],LedgerMapping[[#All],[Sub Ledger]],0))</f>
        <v>Administration</v>
      </c>
      <c r="J25666" s="22">
        <f>YEAR(Actuals[[#This Row],[Date]])</f>
        <v>2024</v>
      </c>
      <c r="K25666" s="22">
        <f>MONTH(Actuals[[#This Row],[Date]])</f>
        <v>2</v>
      </c>
    </row>
    <row r="25667" spans="1:11" x14ac:dyDescent="0.3">
      <c r="A25667">
        <v>4</v>
      </c>
      <c r="B25667">
        <v>26961</v>
      </c>
      <c r="C25667">
        <v>1</v>
      </c>
      <c r="D25667">
        <v>90000</v>
      </c>
      <c r="E25667" s="46">
        <v>45350</v>
      </c>
      <c r="F25667">
        <v>-477.92</v>
      </c>
      <c r="I25667" t="str">
        <f>INDEX(LedgerMapping[[#All],[Level 3]],MATCH(Actuals[[#This Row],[Sub Ledger]],LedgerMapping[[#All],[Sub Ledger]],0))</f>
        <v>Interest</v>
      </c>
      <c r="J25667" s="22">
        <f>YEAR(Actuals[[#This Row],[Date]])</f>
        <v>2024</v>
      </c>
      <c r="K25667" s="22">
        <f>MONTH(Actuals[[#This Row],[Date]])</f>
        <v>2</v>
      </c>
    </row>
    <row r="25668" spans="1:11" x14ac:dyDescent="0.3">
      <c r="A25668">
        <v>4</v>
      </c>
      <c r="B25668">
        <v>26964</v>
      </c>
      <c r="C25668">
        <v>1</v>
      </c>
      <c r="D25668">
        <v>94000</v>
      </c>
      <c r="E25668" s="46">
        <v>45350</v>
      </c>
      <c r="F25668">
        <v>-376.2</v>
      </c>
      <c r="I25668" t="str">
        <f>INDEX(LedgerMapping[[#All],[Level 3]],MATCH(Actuals[[#This Row],[Sub Ledger]],LedgerMapping[[#All],[Sub Ledger]],0))</f>
        <v>Tax</v>
      </c>
      <c r="J25668" s="22">
        <f>YEAR(Actuals[[#This Row],[Date]])</f>
        <v>2024</v>
      </c>
      <c r="K25668" s="22">
        <f>MONTH(Actuals[[#This Row],[Date]])</f>
        <v>2</v>
      </c>
    </row>
    <row r="25669" spans="1:11" x14ac:dyDescent="0.3">
      <c r="A25669">
        <v>3</v>
      </c>
      <c r="B25669">
        <v>26819</v>
      </c>
      <c r="C25669">
        <v>1</v>
      </c>
      <c r="D25669">
        <v>60000</v>
      </c>
      <c r="E25669" s="46">
        <v>45350</v>
      </c>
      <c r="F25669">
        <v>-75900</v>
      </c>
      <c r="I25669" t="str">
        <f>INDEX(LedgerMapping[[#All],[Level 3]],MATCH(Actuals[[#This Row],[Sub Ledger]],LedgerMapping[[#All],[Sub Ledger]],0))</f>
        <v>Marketing</v>
      </c>
      <c r="J25669" s="22">
        <f>YEAR(Actuals[[#This Row],[Date]])</f>
        <v>2024</v>
      </c>
      <c r="K25669" s="22">
        <f>MONTH(Actuals[[#This Row],[Date]])</f>
        <v>2</v>
      </c>
    </row>
    <row r="25670" spans="1:11" x14ac:dyDescent="0.3">
      <c r="A25670">
        <v>3</v>
      </c>
      <c r="B25670">
        <v>26820</v>
      </c>
      <c r="C25670">
        <v>1</v>
      </c>
      <c r="D25670">
        <v>61000</v>
      </c>
      <c r="E25670" s="46">
        <v>45350</v>
      </c>
      <c r="F25670">
        <v>-7554.36</v>
      </c>
      <c r="I25670" t="str">
        <f>INDEX(LedgerMapping[[#All],[Level 3]],MATCH(Actuals[[#This Row],[Sub Ledger]],LedgerMapping[[#All],[Sub Ledger]],0))</f>
        <v>Marketing</v>
      </c>
      <c r="J25670" s="22">
        <f>YEAR(Actuals[[#This Row],[Date]])</f>
        <v>2024</v>
      </c>
      <c r="K25670" s="22">
        <f>MONTH(Actuals[[#This Row],[Date]])</f>
        <v>2</v>
      </c>
    </row>
    <row r="25671" spans="1:11" x14ac:dyDescent="0.3">
      <c r="A25671">
        <v>3</v>
      </c>
      <c r="B25671">
        <v>26821</v>
      </c>
      <c r="C25671">
        <v>1</v>
      </c>
      <c r="D25671">
        <v>62000</v>
      </c>
      <c r="E25671" s="46">
        <v>45350</v>
      </c>
      <c r="F25671">
        <v>-4010.82</v>
      </c>
      <c r="I25671" t="str">
        <f>INDEX(LedgerMapping[[#All],[Level 3]],MATCH(Actuals[[#This Row],[Sub Ledger]],LedgerMapping[[#All],[Sub Ledger]],0))</f>
        <v>Marketing</v>
      </c>
      <c r="J25671" s="22">
        <f>YEAR(Actuals[[#This Row],[Date]])</f>
        <v>2024</v>
      </c>
      <c r="K25671" s="22">
        <f>MONTH(Actuals[[#This Row],[Date]])</f>
        <v>2</v>
      </c>
    </row>
    <row r="25672" spans="1:11" x14ac:dyDescent="0.3">
      <c r="A25672">
        <v>3</v>
      </c>
      <c r="B25672">
        <v>26822</v>
      </c>
      <c r="C25672">
        <v>1</v>
      </c>
      <c r="D25672">
        <v>65000</v>
      </c>
      <c r="E25672" s="46">
        <v>45350</v>
      </c>
      <c r="F25672">
        <v>-703.80000000000007</v>
      </c>
      <c r="I25672" t="str">
        <f>INDEX(LedgerMapping[[#All],[Level 3]],MATCH(Actuals[[#This Row],[Sub Ledger]],LedgerMapping[[#All],[Sub Ledger]],0))</f>
        <v>Administration</v>
      </c>
      <c r="J25672" s="22">
        <f>YEAR(Actuals[[#This Row],[Date]])</f>
        <v>2024</v>
      </c>
      <c r="K25672" s="22">
        <f>MONTH(Actuals[[#This Row],[Date]])</f>
        <v>2</v>
      </c>
    </row>
    <row r="25673" spans="1:11" x14ac:dyDescent="0.3">
      <c r="A25673">
        <v>3</v>
      </c>
      <c r="B25673">
        <v>26823</v>
      </c>
      <c r="C25673">
        <v>1</v>
      </c>
      <c r="D25673">
        <v>66000</v>
      </c>
      <c r="E25673" s="46">
        <v>45350</v>
      </c>
      <c r="F25673">
        <v>-646.84</v>
      </c>
      <c r="I25673" t="str">
        <f>INDEX(LedgerMapping[[#All],[Level 3]],MATCH(Actuals[[#This Row],[Sub Ledger]],LedgerMapping[[#All],[Sub Ledger]],0))</f>
        <v>Administration</v>
      </c>
      <c r="J25673" s="22">
        <f>YEAR(Actuals[[#This Row],[Date]])</f>
        <v>2024</v>
      </c>
      <c r="K25673" s="22">
        <f>MONTH(Actuals[[#This Row],[Date]])</f>
        <v>2</v>
      </c>
    </row>
    <row r="25674" spans="1:11" x14ac:dyDescent="0.3">
      <c r="A25674">
        <v>3</v>
      </c>
      <c r="B25674">
        <v>26824</v>
      </c>
      <c r="C25674">
        <v>1</v>
      </c>
      <c r="D25674">
        <v>67000</v>
      </c>
      <c r="E25674" s="46">
        <v>45350</v>
      </c>
      <c r="F25674">
        <v>-343.2</v>
      </c>
      <c r="I25674" t="str">
        <f>INDEX(LedgerMapping[[#All],[Level 3]],MATCH(Actuals[[#This Row],[Sub Ledger]],LedgerMapping[[#All],[Sub Ledger]],0))</f>
        <v>Administration</v>
      </c>
      <c r="J25674" s="22">
        <f>YEAR(Actuals[[#This Row],[Date]])</f>
        <v>2024</v>
      </c>
      <c r="K25674" s="22">
        <f>MONTH(Actuals[[#This Row],[Date]])</f>
        <v>2</v>
      </c>
    </row>
    <row r="25675" spans="1:11" x14ac:dyDescent="0.3">
      <c r="A25675">
        <v>3</v>
      </c>
      <c r="B25675">
        <v>26825</v>
      </c>
      <c r="C25675">
        <v>1</v>
      </c>
      <c r="D25675">
        <v>68000</v>
      </c>
      <c r="E25675" s="46">
        <v>45350</v>
      </c>
      <c r="F25675">
        <v>-252.45</v>
      </c>
      <c r="I25675" t="str">
        <f>INDEX(LedgerMapping[[#All],[Level 3]],MATCH(Actuals[[#This Row],[Sub Ledger]],LedgerMapping[[#All],[Sub Ledger]],0))</f>
        <v>Administration</v>
      </c>
      <c r="J25675" s="22">
        <f>YEAR(Actuals[[#This Row],[Date]])</f>
        <v>2024</v>
      </c>
      <c r="K25675" s="22">
        <f>MONTH(Actuals[[#This Row],[Date]])</f>
        <v>2</v>
      </c>
    </row>
    <row r="25676" spans="1:11" x14ac:dyDescent="0.3">
      <c r="A25676">
        <v>3</v>
      </c>
      <c r="B25676">
        <v>26826</v>
      </c>
      <c r="C25676">
        <v>1</v>
      </c>
      <c r="D25676">
        <v>69000</v>
      </c>
      <c r="E25676" s="46">
        <v>45350</v>
      </c>
      <c r="F25676">
        <v>-69.69</v>
      </c>
      <c r="I25676" t="str">
        <f>INDEX(LedgerMapping[[#All],[Level 3]],MATCH(Actuals[[#This Row],[Sub Ledger]],LedgerMapping[[#All],[Sub Ledger]],0))</f>
        <v>Administration</v>
      </c>
      <c r="J25676" s="22">
        <f>YEAR(Actuals[[#This Row],[Date]])</f>
        <v>2024</v>
      </c>
      <c r="K25676" s="22">
        <f>MONTH(Actuals[[#This Row],[Date]])</f>
        <v>2</v>
      </c>
    </row>
    <row r="25677" spans="1:11" x14ac:dyDescent="0.3">
      <c r="A25677">
        <v>3</v>
      </c>
      <c r="B25677">
        <v>26827</v>
      </c>
      <c r="C25677">
        <v>1</v>
      </c>
      <c r="D25677">
        <v>71000</v>
      </c>
      <c r="E25677" s="46">
        <v>45350</v>
      </c>
      <c r="F25677">
        <v>-96.039999999999992</v>
      </c>
      <c r="I25677" t="str">
        <f>INDEX(LedgerMapping[[#All],[Level 3]],MATCH(Actuals[[#This Row],[Sub Ledger]],LedgerMapping[[#All],[Sub Ledger]],0))</f>
        <v>Indirect Labour</v>
      </c>
      <c r="J25677" s="22">
        <f>YEAR(Actuals[[#This Row],[Date]])</f>
        <v>2024</v>
      </c>
      <c r="K25677" s="22">
        <f>MONTH(Actuals[[#This Row],[Date]])</f>
        <v>2</v>
      </c>
    </row>
    <row r="25678" spans="1:11" x14ac:dyDescent="0.3">
      <c r="A25678">
        <v>3</v>
      </c>
      <c r="B25678">
        <v>26828</v>
      </c>
      <c r="C25678">
        <v>1</v>
      </c>
      <c r="D25678">
        <v>73000</v>
      </c>
      <c r="E25678" s="46">
        <v>45350</v>
      </c>
      <c r="F25678">
        <v>-511.19</v>
      </c>
      <c r="I25678" t="str">
        <f>INDEX(LedgerMapping[[#All],[Level 3]],MATCH(Actuals[[#This Row],[Sub Ledger]],LedgerMapping[[#All],[Sub Ledger]],0))</f>
        <v>Administration</v>
      </c>
      <c r="J25678" s="22">
        <f>YEAR(Actuals[[#This Row],[Date]])</f>
        <v>2024</v>
      </c>
      <c r="K25678" s="22">
        <f>MONTH(Actuals[[#This Row],[Date]])</f>
        <v>2</v>
      </c>
    </row>
    <row r="25679" spans="1:11" x14ac:dyDescent="0.3">
      <c r="A25679">
        <v>3</v>
      </c>
      <c r="B25679">
        <v>26829</v>
      </c>
      <c r="C25679">
        <v>1</v>
      </c>
      <c r="D25679">
        <v>74000</v>
      </c>
      <c r="E25679" s="46">
        <v>45350</v>
      </c>
      <c r="F25679">
        <v>-261.25</v>
      </c>
      <c r="I25679" t="str">
        <f>INDEX(LedgerMapping[[#All],[Level 3]],MATCH(Actuals[[#This Row],[Sub Ledger]],LedgerMapping[[#All],[Sub Ledger]],0))</f>
        <v>Administration</v>
      </c>
      <c r="J25679" s="22">
        <f>YEAR(Actuals[[#This Row],[Date]])</f>
        <v>2024</v>
      </c>
      <c r="K25679" s="22">
        <f>MONTH(Actuals[[#This Row],[Date]])</f>
        <v>2</v>
      </c>
    </row>
    <row r="25680" spans="1:11" x14ac:dyDescent="0.3">
      <c r="A25680">
        <v>3</v>
      </c>
      <c r="B25680">
        <v>26830</v>
      </c>
      <c r="C25680">
        <v>1</v>
      </c>
      <c r="D25680">
        <v>76000</v>
      </c>
      <c r="E25680" s="46">
        <v>45350</v>
      </c>
      <c r="F25680">
        <v>-703.80000000000007</v>
      </c>
      <c r="I25680" t="str">
        <f>INDEX(LedgerMapping[[#All],[Level 3]],MATCH(Actuals[[#This Row],[Sub Ledger]],LedgerMapping[[#All],[Sub Ledger]],0))</f>
        <v>Administration</v>
      </c>
      <c r="J25680" s="22">
        <f>YEAR(Actuals[[#This Row],[Date]])</f>
        <v>2024</v>
      </c>
      <c r="K25680" s="22">
        <f>MONTH(Actuals[[#This Row],[Date]])</f>
        <v>2</v>
      </c>
    </row>
    <row r="25681" spans="1:11" x14ac:dyDescent="0.3">
      <c r="A25681">
        <v>3</v>
      </c>
      <c r="B25681">
        <v>26831</v>
      </c>
      <c r="C25681">
        <v>1</v>
      </c>
      <c r="D25681">
        <v>77000</v>
      </c>
      <c r="E25681" s="46">
        <v>45350</v>
      </c>
      <c r="F25681">
        <v>-1279.26</v>
      </c>
      <c r="I25681" t="str">
        <f>INDEX(LedgerMapping[[#All],[Level 3]],MATCH(Actuals[[#This Row],[Sub Ledger]],LedgerMapping[[#All],[Sub Ledger]],0))</f>
        <v>Administration</v>
      </c>
      <c r="J25681" s="22">
        <f>YEAR(Actuals[[#This Row],[Date]])</f>
        <v>2024</v>
      </c>
      <c r="K25681" s="22">
        <f>MONTH(Actuals[[#This Row],[Date]])</f>
        <v>2</v>
      </c>
    </row>
    <row r="25682" spans="1:11" x14ac:dyDescent="0.3">
      <c r="A25682">
        <v>3</v>
      </c>
      <c r="B25682">
        <v>26832</v>
      </c>
      <c r="C25682">
        <v>1</v>
      </c>
      <c r="D25682">
        <v>78000</v>
      </c>
      <c r="E25682" s="46">
        <v>45350</v>
      </c>
      <c r="F25682">
        <v>-367.65</v>
      </c>
      <c r="I25682" t="str">
        <f>INDEX(LedgerMapping[[#All],[Level 3]],MATCH(Actuals[[#This Row],[Sub Ledger]],LedgerMapping[[#All],[Sub Ledger]],0))</f>
        <v>Administration</v>
      </c>
      <c r="J25682" s="22">
        <f>YEAR(Actuals[[#This Row],[Date]])</f>
        <v>2024</v>
      </c>
      <c r="K25682" s="22">
        <f>MONTH(Actuals[[#This Row],[Date]])</f>
        <v>2</v>
      </c>
    </row>
    <row r="25683" spans="1:11" x14ac:dyDescent="0.3">
      <c r="A25683">
        <v>3</v>
      </c>
      <c r="B25683">
        <v>26833</v>
      </c>
      <c r="C25683">
        <v>1</v>
      </c>
      <c r="D25683">
        <v>80000</v>
      </c>
      <c r="E25683" s="46">
        <v>45350</v>
      </c>
      <c r="F25683">
        <v>-1590.75</v>
      </c>
      <c r="I25683" t="str">
        <f>INDEX(LedgerMapping[[#All],[Level 3]],MATCH(Actuals[[#This Row],[Sub Ledger]],LedgerMapping[[#All],[Sub Ledger]],0))</f>
        <v>Travel and Expenses</v>
      </c>
      <c r="J25683" s="22">
        <f>YEAR(Actuals[[#This Row],[Date]])</f>
        <v>2024</v>
      </c>
      <c r="K25683" s="22">
        <f>MONTH(Actuals[[#This Row],[Date]])</f>
        <v>2</v>
      </c>
    </row>
    <row r="25684" spans="1:11" x14ac:dyDescent="0.3">
      <c r="A25684">
        <v>3</v>
      </c>
      <c r="B25684">
        <v>26834</v>
      </c>
      <c r="C25684">
        <v>1</v>
      </c>
      <c r="D25684">
        <v>81000</v>
      </c>
      <c r="E25684" s="46">
        <v>45350</v>
      </c>
      <c r="F25684">
        <v>-975</v>
      </c>
      <c r="I25684" t="str">
        <f>INDEX(LedgerMapping[[#All],[Level 3]],MATCH(Actuals[[#This Row],[Sub Ledger]],LedgerMapping[[#All],[Sub Ledger]],0))</f>
        <v>Depreciation</v>
      </c>
      <c r="J25684" s="22">
        <f>YEAR(Actuals[[#This Row],[Date]])</f>
        <v>2024</v>
      </c>
      <c r="K25684" s="22">
        <f>MONTH(Actuals[[#This Row],[Date]])</f>
        <v>2</v>
      </c>
    </row>
    <row r="25685" spans="1:11" x14ac:dyDescent="0.3">
      <c r="A25685">
        <v>3</v>
      </c>
      <c r="B25685">
        <v>26835</v>
      </c>
      <c r="C25685">
        <v>1</v>
      </c>
      <c r="D25685">
        <v>82000</v>
      </c>
      <c r="E25685" s="46">
        <v>45350</v>
      </c>
      <c r="F25685">
        <v>-94.05</v>
      </c>
      <c r="I25685" t="str">
        <f>INDEX(LedgerMapping[[#All],[Level 3]],MATCH(Actuals[[#This Row],[Sub Ledger]],LedgerMapping[[#All],[Sub Ledger]],0))</f>
        <v>Depreciation</v>
      </c>
      <c r="J25685" s="22">
        <f>YEAR(Actuals[[#This Row],[Date]])</f>
        <v>2024</v>
      </c>
      <c r="K25685" s="22">
        <f>MONTH(Actuals[[#This Row],[Date]])</f>
        <v>2</v>
      </c>
    </row>
    <row r="25686" spans="1:11" x14ac:dyDescent="0.3">
      <c r="A25686">
        <v>3</v>
      </c>
      <c r="B25686">
        <v>26836</v>
      </c>
      <c r="C25686">
        <v>1</v>
      </c>
      <c r="D25686">
        <v>83000</v>
      </c>
      <c r="E25686" s="46">
        <v>45350</v>
      </c>
      <c r="F25686">
        <v>-331.2</v>
      </c>
      <c r="I25686" t="str">
        <f>INDEX(LedgerMapping[[#All],[Level 3]],MATCH(Actuals[[#This Row],[Sub Ledger]],LedgerMapping[[#All],[Sub Ledger]],0))</f>
        <v>Depreciation</v>
      </c>
      <c r="J25686" s="22">
        <f>YEAR(Actuals[[#This Row],[Date]])</f>
        <v>2024</v>
      </c>
      <c r="K25686" s="22">
        <f>MONTH(Actuals[[#This Row],[Date]])</f>
        <v>2</v>
      </c>
    </row>
    <row r="25687" spans="1:11" x14ac:dyDescent="0.3">
      <c r="A25687">
        <v>3</v>
      </c>
      <c r="B25687">
        <v>26837</v>
      </c>
      <c r="C25687">
        <v>1</v>
      </c>
      <c r="D25687">
        <v>84000</v>
      </c>
      <c r="E25687" s="46">
        <v>45350</v>
      </c>
      <c r="F25687">
        <v>-291</v>
      </c>
      <c r="I25687" t="str">
        <f>INDEX(LedgerMapping[[#All],[Level 3]],MATCH(Actuals[[#This Row],[Sub Ledger]],LedgerMapping[[#All],[Sub Ledger]],0))</f>
        <v>Depreciation</v>
      </c>
      <c r="J25687" s="22">
        <f>YEAR(Actuals[[#This Row],[Date]])</f>
        <v>2024</v>
      </c>
      <c r="K25687" s="22">
        <f>MONTH(Actuals[[#This Row],[Date]])</f>
        <v>2</v>
      </c>
    </row>
    <row r="25688" spans="1:11" x14ac:dyDescent="0.3">
      <c r="A25688">
        <v>3</v>
      </c>
      <c r="B25688">
        <v>26838</v>
      </c>
      <c r="C25688">
        <v>1</v>
      </c>
      <c r="D25688">
        <v>85000</v>
      </c>
      <c r="E25688" s="46">
        <v>45350</v>
      </c>
      <c r="F25688">
        <v>-267.71999999999997</v>
      </c>
      <c r="I25688" t="str">
        <f>INDEX(LedgerMapping[[#All],[Level 3]],MATCH(Actuals[[#This Row],[Sub Ledger]],LedgerMapping[[#All],[Sub Ledger]],0))</f>
        <v>Ammortisation</v>
      </c>
      <c r="J25688" s="22">
        <f>YEAR(Actuals[[#This Row],[Date]])</f>
        <v>2024</v>
      </c>
      <c r="K25688" s="22">
        <f>MONTH(Actuals[[#This Row],[Date]])</f>
        <v>2</v>
      </c>
    </row>
    <row r="25689" spans="1:11" x14ac:dyDescent="0.3">
      <c r="A25689">
        <v>3</v>
      </c>
      <c r="B25689">
        <v>26839</v>
      </c>
      <c r="C25689">
        <v>1</v>
      </c>
      <c r="D25689">
        <v>87000</v>
      </c>
      <c r="E25689" s="46">
        <v>45350</v>
      </c>
      <c r="F25689">
        <v>-1363.5</v>
      </c>
      <c r="I25689" t="str">
        <f>INDEX(LedgerMapping[[#All],[Level 3]],MATCH(Actuals[[#This Row],[Sub Ledger]],LedgerMapping[[#All],[Sub Ledger]],0))</f>
        <v>Administration</v>
      </c>
      <c r="J25689" s="22">
        <f>YEAR(Actuals[[#This Row],[Date]])</f>
        <v>2024</v>
      </c>
      <c r="K25689" s="22">
        <f>MONTH(Actuals[[#This Row],[Date]])</f>
        <v>2</v>
      </c>
    </row>
    <row r="25690" spans="1:11" x14ac:dyDescent="0.3">
      <c r="A25690">
        <v>3</v>
      </c>
      <c r="B25690">
        <v>26841</v>
      </c>
      <c r="C25690">
        <v>1</v>
      </c>
      <c r="D25690">
        <v>90000</v>
      </c>
      <c r="E25690" s="46">
        <v>45350</v>
      </c>
      <c r="F25690">
        <v>-606</v>
      </c>
      <c r="I25690" t="str">
        <f>INDEX(LedgerMapping[[#All],[Level 3]],MATCH(Actuals[[#This Row],[Sub Ledger]],LedgerMapping[[#All],[Sub Ledger]],0))</f>
        <v>Interest</v>
      </c>
      <c r="J25690" s="22">
        <f>YEAR(Actuals[[#This Row],[Date]])</f>
        <v>2024</v>
      </c>
      <c r="K25690" s="22">
        <f>MONTH(Actuals[[#This Row],[Date]])</f>
        <v>2</v>
      </c>
    </row>
    <row r="25691" spans="1:11" x14ac:dyDescent="0.3">
      <c r="A25691">
        <v>3</v>
      </c>
      <c r="B25691">
        <v>26844</v>
      </c>
      <c r="C25691">
        <v>1</v>
      </c>
      <c r="D25691">
        <v>94000</v>
      </c>
      <c r="E25691" s="46">
        <v>45350</v>
      </c>
      <c r="F25691">
        <v>-52.5</v>
      </c>
      <c r="I25691" t="str">
        <f>INDEX(LedgerMapping[[#All],[Level 3]],MATCH(Actuals[[#This Row],[Sub Ledger]],LedgerMapping[[#All],[Sub Ledger]],0))</f>
        <v>Tax</v>
      </c>
      <c r="J25691" s="22">
        <f>YEAR(Actuals[[#This Row],[Date]])</f>
        <v>2024</v>
      </c>
      <c r="K25691" s="22">
        <f>MONTH(Actuals[[#This Row],[Date]])</f>
        <v>2</v>
      </c>
    </row>
    <row r="25692" spans="1:11" x14ac:dyDescent="0.3">
      <c r="A25692">
        <v>8</v>
      </c>
      <c r="B25692">
        <v>27412</v>
      </c>
      <c r="C25692">
        <v>1</v>
      </c>
      <c r="D25692">
        <v>60000</v>
      </c>
      <c r="E25692" s="46">
        <v>45350</v>
      </c>
      <c r="F25692">
        <v>-107489.4666</v>
      </c>
      <c r="I25692" t="str">
        <f>INDEX(LedgerMapping[[#All],[Level 3]],MATCH(Actuals[[#This Row],[Sub Ledger]],LedgerMapping[[#All],[Sub Ledger]],0))</f>
        <v>Marketing</v>
      </c>
      <c r="J25692" s="22">
        <f>YEAR(Actuals[[#This Row],[Date]])</f>
        <v>2024</v>
      </c>
      <c r="K25692" s="22">
        <f>MONTH(Actuals[[#This Row],[Date]])</f>
        <v>2</v>
      </c>
    </row>
    <row r="25693" spans="1:11" x14ac:dyDescent="0.3">
      <c r="A25693">
        <v>8</v>
      </c>
      <c r="B25693">
        <v>27413</v>
      </c>
      <c r="C25693">
        <v>1</v>
      </c>
      <c r="D25693">
        <v>61000</v>
      </c>
      <c r="E25693" s="46">
        <v>45350</v>
      </c>
      <c r="F25693">
        <v>-13364.837100000001</v>
      </c>
      <c r="I25693" t="str">
        <f>INDEX(LedgerMapping[[#All],[Level 3]],MATCH(Actuals[[#This Row],[Sub Ledger]],LedgerMapping[[#All],[Sub Ledger]],0))</f>
        <v>Marketing</v>
      </c>
      <c r="J25693" s="22">
        <f>YEAR(Actuals[[#This Row],[Date]])</f>
        <v>2024</v>
      </c>
      <c r="K25693" s="22">
        <f>MONTH(Actuals[[#This Row],[Date]])</f>
        <v>2</v>
      </c>
    </row>
    <row r="25694" spans="1:11" x14ac:dyDescent="0.3">
      <c r="A25694">
        <v>8</v>
      </c>
      <c r="B25694">
        <v>27414</v>
      </c>
      <c r="C25694">
        <v>1</v>
      </c>
      <c r="D25694">
        <v>62000</v>
      </c>
      <c r="E25694" s="46">
        <v>45350</v>
      </c>
      <c r="F25694">
        <v>-8910.7772000000004</v>
      </c>
      <c r="I25694" t="str">
        <f>INDEX(LedgerMapping[[#All],[Level 3]],MATCH(Actuals[[#This Row],[Sub Ledger]],LedgerMapping[[#All],[Sub Ledger]],0))</f>
        <v>Marketing</v>
      </c>
      <c r="J25694" s="22">
        <f>YEAR(Actuals[[#This Row],[Date]])</f>
        <v>2024</v>
      </c>
      <c r="K25694" s="22">
        <f>MONTH(Actuals[[#This Row],[Date]])</f>
        <v>2</v>
      </c>
    </row>
    <row r="25695" spans="1:11" x14ac:dyDescent="0.3">
      <c r="A25695">
        <v>8</v>
      </c>
      <c r="B25695">
        <v>27415</v>
      </c>
      <c r="C25695">
        <v>1</v>
      </c>
      <c r="D25695">
        <v>65000</v>
      </c>
      <c r="E25695" s="46">
        <v>45350</v>
      </c>
      <c r="F25695">
        <v>-1545.3984</v>
      </c>
      <c r="I25695" t="str">
        <f>INDEX(LedgerMapping[[#All],[Level 3]],MATCH(Actuals[[#This Row],[Sub Ledger]],LedgerMapping[[#All],[Sub Ledger]],0))</f>
        <v>Administration</v>
      </c>
      <c r="J25695" s="22">
        <f>YEAR(Actuals[[#This Row],[Date]])</f>
        <v>2024</v>
      </c>
      <c r="K25695" s="22">
        <f>MONTH(Actuals[[#This Row],[Date]])</f>
        <v>2</v>
      </c>
    </row>
    <row r="25696" spans="1:11" x14ac:dyDescent="0.3">
      <c r="A25696">
        <v>8</v>
      </c>
      <c r="B25696">
        <v>27416</v>
      </c>
      <c r="C25696">
        <v>1</v>
      </c>
      <c r="D25696">
        <v>66000</v>
      </c>
      <c r="E25696" s="46">
        <v>45350</v>
      </c>
      <c r="F25696">
        <v>-1378.1322</v>
      </c>
      <c r="I25696" t="str">
        <f>INDEX(LedgerMapping[[#All],[Level 3]],MATCH(Actuals[[#This Row],[Sub Ledger]],LedgerMapping[[#All],[Sub Ledger]],0))</f>
        <v>Administration</v>
      </c>
      <c r="J25696" s="22">
        <f>YEAR(Actuals[[#This Row],[Date]])</f>
        <v>2024</v>
      </c>
      <c r="K25696" s="22">
        <f>MONTH(Actuals[[#This Row],[Date]])</f>
        <v>2</v>
      </c>
    </row>
    <row r="25697" spans="1:11" x14ac:dyDescent="0.3">
      <c r="A25697">
        <v>8</v>
      </c>
      <c r="B25697">
        <v>27417</v>
      </c>
      <c r="C25697">
        <v>1</v>
      </c>
      <c r="D25697">
        <v>67000</v>
      </c>
      <c r="E25697" s="46">
        <v>45350</v>
      </c>
      <c r="F25697">
        <v>-673.08119999999997</v>
      </c>
      <c r="I25697" t="str">
        <f>INDEX(LedgerMapping[[#All],[Level 3]],MATCH(Actuals[[#This Row],[Sub Ledger]],LedgerMapping[[#All],[Sub Ledger]],0))</f>
        <v>Administration</v>
      </c>
      <c r="J25697" s="22">
        <f>YEAR(Actuals[[#This Row],[Date]])</f>
        <v>2024</v>
      </c>
      <c r="K25697" s="22">
        <f>MONTH(Actuals[[#This Row],[Date]])</f>
        <v>2</v>
      </c>
    </row>
    <row r="25698" spans="1:11" x14ac:dyDescent="0.3">
      <c r="A25698">
        <v>8</v>
      </c>
      <c r="B25698">
        <v>27418</v>
      </c>
      <c r="C25698">
        <v>1</v>
      </c>
      <c r="D25698">
        <v>68000</v>
      </c>
      <c r="E25698" s="46">
        <v>45350</v>
      </c>
      <c r="F25698">
        <v>-510.18</v>
      </c>
      <c r="I25698" t="str">
        <f>INDEX(LedgerMapping[[#All],[Level 3]],MATCH(Actuals[[#This Row],[Sub Ledger]],LedgerMapping[[#All],[Sub Ledger]],0))</f>
        <v>Administration</v>
      </c>
      <c r="J25698" s="22">
        <f>YEAR(Actuals[[#This Row],[Date]])</f>
        <v>2024</v>
      </c>
      <c r="K25698" s="22">
        <f>MONTH(Actuals[[#This Row],[Date]])</f>
        <v>2</v>
      </c>
    </row>
    <row r="25699" spans="1:11" x14ac:dyDescent="0.3">
      <c r="A25699">
        <v>8</v>
      </c>
      <c r="B25699">
        <v>27419</v>
      </c>
      <c r="C25699">
        <v>1</v>
      </c>
      <c r="D25699">
        <v>69000</v>
      </c>
      <c r="E25699" s="46">
        <v>45350</v>
      </c>
      <c r="F25699">
        <v>-145.0829</v>
      </c>
      <c r="I25699" t="str">
        <f>INDEX(LedgerMapping[[#All],[Level 3]],MATCH(Actuals[[#This Row],[Sub Ledger]],LedgerMapping[[#All],[Sub Ledger]],0))</f>
        <v>Administration</v>
      </c>
      <c r="J25699" s="22">
        <f>YEAR(Actuals[[#This Row],[Date]])</f>
        <v>2024</v>
      </c>
      <c r="K25699" s="22">
        <f>MONTH(Actuals[[#This Row],[Date]])</f>
        <v>2</v>
      </c>
    </row>
    <row r="25700" spans="1:11" x14ac:dyDescent="0.3">
      <c r="A25700">
        <v>8</v>
      </c>
      <c r="B25700">
        <v>27420</v>
      </c>
      <c r="C25700">
        <v>1</v>
      </c>
      <c r="D25700">
        <v>71000</v>
      </c>
      <c r="E25700" s="46">
        <v>45350</v>
      </c>
      <c r="F25700">
        <v>-231.81900000000002</v>
      </c>
      <c r="I25700" t="str">
        <f>INDEX(LedgerMapping[[#All],[Level 3]],MATCH(Actuals[[#This Row],[Sub Ledger]],LedgerMapping[[#All],[Sub Ledger]],0))</f>
        <v>Indirect Labour</v>
      </c>
      <c r="J25700" s="22">
        <f>YEAR(Actuals[[#This Row],[Date]])</f>
        <v>2024</v>
      </c>
      <c r="K25700" s="22">
        <f>MONTH(Actuals[[#This Row],[Date]])</f>
        <v>2</v>
      </c>
    </row>
    <row r="25701" spans="1:11" x14ac:dyDescent="0.3">
      <c r="A25701">
        <v>8</v>
      </c>
      <c r="B25701">
        <v>27421</v>
      </c>
      <c r="C25701">
        <v>1</v>
      </c>
      <c r="D25701">
        <v>73000</v>
      </c>
      <c r="E25701" s="46">
        <v>45350</v>
      </c>
      <c r="F25701">
        <v>-956.20920000000001</v>
      </c>
      <c r="I25701" t="str">
        <f>INDEX(LedgerMapping[[#All],[Level 3]],MATCH(Actuals[[#This Row],[Sub Ledger]],LedgerMapping[[#All],[Sub Ledger]],0))</f>
        <v>Administration</v>
      </c>
      <c r="J25701" s="22">
        <f>YEAR(Actuals[[#This Row],[Date]])</f>
        <v>2024</v>
      </c>
      <c r="K25701" s="22">
        <f>MONTH(Actuals[[#This Row],[Date]])</f>
        <v>2</v>
      </c>
    </row>
    <row r="25702" spans="1:11" x14ac:dyDescent="0.3">
      <c r="A25702">
        <v>8</v>
      </c>
      <c r="B25702">
        <v>27422</v>
      </c>
      <c r="C25702">
        <v>1</v>
      </c>
      <c r="D25702">
        <v>74000</v>
      </c>
      <c r="E25702" s="46">
        <v>45350</v>
      </c>
      <c r="F25702">
        <v>-654.12</v>
      </c>
      <c r="I25702" t="str">
        <f>INDEX(LedgerMapping[[#All],[Level 3]],MATCH(Actuals[[#This Row],[Sub Ledger]],LedgerMapping[[#All],[Sub Ledger]],0))</f>
        <v>Administration</v>
      </c>
      <c r="J25702" s="22">
        <f>YEAR(Actuals[[#This Row],[Date]])</f>
        <v>2024</v>
      </c>
      <c r="K25702" s="22">
        <f>MONTH(Actuals[[#This Row],[Date]])</f>
        <v>2</v>
      </c>
    </row>
    <row r="25703" spans="1:11" x14ac:dyDescent="0.3">
      <c r="A25703">
        <v>8</v>
      </c>
      <c r="B25703">
        <v>27423</v>
      </c>
      <c r="C25703">
        <v>1</v>
      </c>
      <c r="D25703">
        <v>76000</v>
      </c>
      <c r="E25703" s="46">
        <v>45350</v>
      </c>
      <c r="F25703">
        <v>-1028.7740000000001</v>
      </c>
      <c r="I25703" t="str">
        <f>INDEX(LedgerMapping[[#All],[Level 3]],MATCH(Actuals[[#This Row],[Sub Ledger]],LedgerMapping[[#All],[Sub Ledger]],0))</f>
        <v>Administration</v>
      </c>
      <c r="J25703" s="22">
        <f>YEAR(Actuals[[#This Row],[Date]])</f>
        <v>2024</v>
      </c>
      <c r="K25703" s="22">
        <f>MONTH(Actuals[[#This Row],[Date]])</f>
        <v>2</v>
      </c>
    </row>
    <row r="25704" spans="1:11" x14ac:dyDescent="0.3">
      <c r="A25704">
        <v>8</v>
      </c>
      <c r="B25704">
        <v>27424</v>
      </c>
      <c r="C25704">
        <v>1</v>
      </c>
      <c r="D25704">
        <v>77000</v>
      </c>
      <c r="E25704" s="46">
        <v>45350</v>
      </c>
      <c r="F25704">
        <v>-1987.0518</v>
      </c>
      <c r="I25704" t="str">
        <f>INDEX(LedgerMapping[[#All],[Level 3]],MATCH(Actuals[[#This Row],[Sub Ledger]],LedgerMapping[[#All],[Sub Ledger]],0))</f>
        <v>Administration</v>
      </c>
      <c r="J25704" s="22">
        <f>YEAR(Actuals[[#This Row],[Date]])</f>
        <v>2024</v>
      </c>
      <c r="K25704" s="22">
        <f>MONTH(Actuals[[#This Row],[Date]])</f>
        <v>2</v>
      </c>
    </row>
    <row r="25705" spans="1:11" x14ac:dyDescent="0.3">
      <c r="A25705">
        <v>8</v>
      </c>
      <c r="B25705">
        <v>27425</v>
      </c>
      <c r="C25705">
        <v>1</v>
      </c>
      <c r="D25705">
        <v>78000</v>
      </c>
      <c r="E25705" s="46">
        <v>45350</v>
      </c>
      <c r="F25705">
        <v>-548.19900000000007</v>
      </c>
      <c r="I25705" t="str">
        <f>INDEX(LedgerMapping[[#All],[Level 3]],MATCH(Actuals[[#This Row],[Sub Ledger]],LedgerMapping[[#All],[Sub Ledger]],0))</f>
        <v>Administration</v>
      </c>
      <c r="J25705" s="22">
        <f>YEAR(Actuals[[#This Row],[Date]])</f>
        <v>2024</v>
      </c>
      <c r="K25705" s="22">
        <f>MONTH(Actuals[[#This Row],[Date]])</f>
        <v>2</v>
      </c>
    </row>
    <row r="25706" spans="1:11" x14ac:dyDescent="0.3">
      <c r="A25706">
        <v>8</v>
      </c>
      <c r="B25706">
        <v>27426</v>
      </c>
      <c r="C25706">
        <v>1</v>
      </c>
      <c r="D25706">
        <v>80000</v>
      </c>
      <c r="E25706" s="46">
        <v>45350</v>
      </c>
      <c r="F25706">
        <v>-2008.6079999999999</v>
      </c>
      <c r="I25706" t="str">
        <f>INDEX(LedgerMapping[[#All],[Level 3]],MATCH(Actuals[[#This Row],[Sub Ledger]],LedgerMapping[[#All],[Sub Ledger]],0))</f>
        <v>Travel and Expenses</v>
      </c>
      <c r="J25706" s="22">
        <f>YEAR(Actuals[[#This Row],[Date]])</f>
        <v>2024</v>
      </c>
      <c r="K25706" s="22">
        <f>MONTH(Actuals[[#This Row],[Date]])</f>
        <v>2</v>
      </c>
    </row>
    <row r="25707" spans="1:11" x14ac:dyDescent="0.3">
      <c r="A25707">
        <v>8</v>
      </c>
      <c r="B25707">
        <v>27427</v>
      </c>
      <c r="C25707">
        <v>1</v>
      </c>
      <c r="D25707">
        <v>81000</v>
      </c>
      <c r="E25707" s="46">
        <v>45350</v>
      </c>
      <c r="F25707">
        <v>-1231.2112999999999</v>
      </c>
      <c r="I25707" t="str">
        <f>INDEX(LedgerMapping[[#All],[Level 3]],MATCH(Actuals[[#This Row],[Sub Ledger]],LedgerMapping[[#All],[Sub Ledger]],0))</f>
        <v>Depreciation</v>
      </c>
      <c r="J25707" s="22">
        <f>YEAR(Actuals[[#This Row],[Date]])</f>
        <v>2024</v>
      </c>
      <c r="K25707" s="22">
        <f>MONTH(Actuals[[#This Row],[Date]])</f>
        <v>2</v>
      </c>
    </row>
    <row r="25708" spans="1:11" x14ac:dyDescent="0.3">
      <c r="A25708">
        <v>8</v>
      </c>
      <c r="B25708">
        <v>27428</v>
      </c>
      <c r="C25708">
        <v>1</v>
      </c>
      <c r="D25708">
        <v>82000</v>
      </c>
      <c r="E25708" s="46">
        <v>45350</v>
      </c>
      <c r="F25708">
        <v>-117.6195</v>
      </c>
      <c r="I25708" t="str">
        <f>INDEX(LedgerMapping[[#All],[Level 3]],MATCH(Actuals[[#This Row],[Sub Ledger]],LedgerMapping[[#All],[Sub Ledger]],0))</f>
        <v>Depreciation</v>
      </c>
      <c r="J25708" s="22">
        <f>YEAR(Actuals[[#This Row],[Date]])</f>
        <v>2024</v>
      </c>
      <c r="K25708" s="22">
        <f>MONTH(Actuals[[#This Row],[Date]])</f>
        <v>2</v>
      </c>
    </row>
    <row r="25709" spans="1:11" x14ac:dyDescent="0.3">
      <c r="A25709">
        <v>8</v>
      </c>
      <c r="B25709">
        <v>27429</v>
      </c>
      <c r="C25709">
        <v>1</v>
      </c>
      <c r="D25709">
        <v>83000</v>
      </c>
      <c r="E25709" s="46">
        <v>45350</v>
      </c>
      <c r="F25709">
        <v>-438.4776</v>
      </c>
      <c r="I25709" t="str">
        <f>INDEX(LedgerMapping[[#All],[Level 3]],MATCH(Actuals[[#This Row],[Sub Ledger]],LedgerMapping[[#All],[Sub Ledger]],0))</f>
        <v>Depreciation</v>
      </c>
      <c r="J25709" s="22">
        <f>YEAR(Actuals[[#This Row],[Date]])</f>
        <v>2024</v>
      </c>
      <c r="K25709" s="22">
        <f>MONTH(Actuals[[#This Row],[Date]])</f>
        <v>2</v>
      </c>
    </row>
    <row r="25710" spans="1:11" x14ac:dyDescent="0.3">
      <c r="A25710">
        <v>8</v>
      </c>
      <c r="B25710">
        <v>27430</v>
      </c>
      <c r="C25710">
        <v>1</v>
      </c>
      <c r="D25710">
        <v>84000</v>
      </c>
      <c r="E25710" s="46">
        <v>45350</v>
      </c>
      <c r="F25710">
        <v>-339.29249999999996</v>
      </c>
      <c r="I25710" t="str">
        <f>INDEX(LedgerMapping[[#All],[Level 3]],MATCH(Actuals[[#This Row],[Sub Ledger]],LedgerMapping[[#All],[Sub Ledger]],0))</f>
        <v>Depreciation</v>
      </c>
      <c r="J25710" s="22">
        <f>YEAR(Actuals[[#This Row],[Date]])</f>
        <v>2024</v>
      </c>
      <c r="K25710" s="22">
        <f>MONTH(Actuals[[#This Row],[Date]])</f>
        <v>2</v>
      </c>
    </row>
    <row r="25711" spans="1:11" x14ac:dyDescent="0.3">
      <c r="A25711">
        <v>8</v>
      </c>
      <c r="B25711">
        <v>27431</v>
      </c>
      <c r="C25711">
        <v>1</v>
      </c>
      <c r="D25711">
        <v>85000</v>
      </c>
      <c r="E25711" s="46">
        <v>45350</v>
      </c>
      <c r="F25711">
        <v>-353.81529999999998</v>
      </c>
      <c r="I25711" t="str">
        <f>INDEX(LedgerMapping[[#All],[Level 3]],MATCH(Actuals[[#This Row],[Sub Ledger]],LedgerMapping[[#All],[Sub Ledger]],0))</f>
        <v>Ammortisation</v>
      </c>
      <c r="J25711" s="22">
        <f>YEAR(Actuals[[#This Row],[Date]])</f>
        <v>2024</v>
      </c>
      <c r="K25711" s="22">
        <f>MONTH(Actuals[[#This Row],[Date]])</f>
        <v>2</v>
      </c>
    </row>
    <row r="25712" spans="1:11" x14ac:dyDescent="0.3">
      <c r="A25712">
        <v>8</v>
      </c>
      <c r="B25712">
        <v>27432</v>
      </c>
      <c r="C25712">
        <v>1</v>
      </c>
      <c r="D25712">
        <v>87000</v>
      </c>
      <c r="E25712" s="46">
        <v>45350</v>
      </c>
      <c r="F25712">
        <v>-1872.0057999999999</v>
      </c>
      <c r="I25712" t="str">
        <f>INDEX(LedgerMapping[[#All],[Level 3]],MATCH(Actuals[[#This Row],[Sub Ledger]],LedgerMapping[[#All],[Sub Ledger]],0))</f>
        <v>Administration</v>
      </c>
      <c r="J25712" s="22">
        <f>YEAR(Actuals[[#This Row],[Date]])</f>
        <v>2024</v>
      </c>
      <c r="K25712" s="22">
        <f>MONTH(Actuals[[#This Row],[Date]])</f>
        <v>2</v>
      </c>
    </row>
    <row r="25713" spans="1:11" x14ac:dyDescent="0.3">
      <c r="A25713">
        <v>8</v>
      </c>
      <c r="B25713">
        <v>27434</v>
      </c>
      <c r="C25713">
        <v>1</v>
      </c>
      <c r="D25713">
        <v>90000</v>
      </c>
      <c r="E25713" s="46">
        <v>45350</v>
      </c>
      <c r="F25713">
        <v>-523.73159999999996</v>
      </c>
      <c r="I25713" t="str">
        <f>INDEX(LedgerMapping[[#All],[Level 3]],MATCH(Actuals[[#This Row],[Sub Ledger]],LedgerMapping[[#All],[Sub Ledger]],0))</f>
        <v>Interest</v>
      </c>
      <c r="J25713" s="22">
        <f>YEAR(Actuals[[#This Row],[Date]])</f>
        <v>2024</v>
      </c>
      <c r="K25713" s="22">
        <f>MONTH(Actuals[[#This Row],[Date]])</f>
        <v>2</v>
      </c>
    </row>
    <row r="25714" spans="1:11" x14ac:dyDescent="0.3">
      <c r="A25714">
        <v>8</v>
      </c>
      <c r="B25714">
        <v>27437</v>
      </c>
      <c r="C25714">
        <v>1</v>
      </c>
      <c r="D25714">
        <v>94000</v>
      </c>
      <c r="E25714" s="46">
        <v>45350</v>
      </c>
      <c r="F25714">
        <v>-427.22879999999998</v>
      </c>
      <c r="I25714" t="str">
        <f>INDEX(LedgerMapping[[#All],[Level 3]],MATCH(Actuals[[#This Row],[Sub Ledger]],LedgerMapping[[#All],[Sub Ledger]],0))</f>
        <v>Tax</v>
      </c>
      <c r="J25714" s="22">
        <f>YEAR(Actuals[[#This Row],[Date]])</f>
        <v>2024</v>
      </c>
      <c r="K25714" s="22">
        <f>MONTH(Actuals[[#This Row],[Date]])</f>
        <v>2</v>
      </c>
    </row>
    <row r="25715" spans="1:11" x14ac:dyDescent="0.3">
      <c r="A25715">
        <v>7</v>
      </c>
      <c r="B25715">
        <v>27319</v>
      </c>
      <c r="C25715">
        <v>1</v>
      </c>
      <c r="D25715">
        <v>60000</v>
      </c>
      <c r="E25715" s="46">
        <v>45350</v>
      </c>
      <c r="F25715">
        <v>-84510.74</v>
      </c>
      <c r="I25715" t="str">
        <f>INDEX(LedgerMapping[[#All],[Level 3]],MATCH(Actuals[[#This Row],[Sub Ledger]],LedgerMapping[[#All],[Sub Ledger]],0))</f>
        <v>Marketing</v>
      </c>
      <c r="J25715" s="22">
        <f>YEAR(Actuals[[#This Row],[Date]])</f>
        <v>2024</v>
      </c>
      <c r="K25715" s="22">
        <f>MONTH(Actuals[[#This Row],[Date]])</f>
        <v>2</v>
      </c>
    </row>
    <row r="25716" spans="1:11" x14ac:dyDescent="0.3">
      <c r="A25716">
        <v>7</v>
      </c>
      <c r="B25716">
        <v>27320</v>
      </c>
      <c r="C25716">
        <v>1</v>
      </c>
      <c r="D25716">
        <v>61000</v>
      </c>
      <c r="E25716" s="46">
        <v>45350</v>
      </c>
      <c r="F25716">
        <v>-8670.85</v>
      </c>
      <c r="I25716" t="str">
        <f>INDEX(LedgerMapping[[#All],[Level 3]],MATCH(Actuals[[#This Row],[Sub Ledger]],LedgerMapping[[#All],[Sub Ledger]],0))</f>
        <v>Marketing</v>
      </c>
      <c r="J25716" s="22">
        <f>YEAR(Actuals[[#This Row],[Date]])</f>
        <v>2024</v>
      </c>
      <c r="K25716" s="22">
        <f>MONTH(Actuals[[#This Row],[Date]])</f>
        <v>2</v>
      </c>
    </row>
    <row r="25717" spans="1:11" x14ac:dyDescent="0.3">
      <c r="A25717">
        <v>7</v>
      </c>
      <c r="B25717">
        <v>27321</v>
      </c>
      <c r="C25717">
        <v>1</v>
      </c>
      <c r="D25717">
        <v>62000</v>
      </c>
      <c r="E25717" s="46">
        <v>45350</v>
      </c>
      <c r="F25717">
        <v>-4893.45</v>
      </c>
      <c r="I25717" t="str">
        <f>INDEX(LedgerMapping[[#All],[Level 3]],MATCH(Actuals[[#This Row],[Sub Ledger]],LedgerMapping[[#All],[Sub Ledger]],0))</f>
        <v>Marketing</v>
      </c>
      <c r="J25717" s="22">
        <f>YEAR(Actuals[[#This Row],[Date]])</f>
        <v>2024</v>
      </c>
      <c r="K25717" s="22">
        <f>MONTH(Actuals[[#This Row],[Date]])</f>
        <v>2</v>
      </c>
    </row>
    <row r="25718" spans="1:11" x14ac:dyDescent="0.3">
      <c r="A25718">
        <v>7</v>
      </c>
      <c r="B25718">
        <v>27322</v>
      </c>
      <c r="C25718">
        <v>1</v>
      </c>
      <c r="D25718">
        <v>65000</v>
      </c>
      <c r="E25718" s="46">
        <v>45350</v>
      </c>
      <c r="F25718">
        <v>-963.05000000000007</v>
      </c>
      <c r="I25718" t="str">
        <f>INDEX(LedgerMapping[[#All],[Level 3]],MATCH(Actuals[[#This Row],[Sub Ledger]],LedgerMapping[[#All],[Sub Ledger]],0))</f>
        <v>Administration</v>
      </c>
      <c r="J25718" s="22">
        <f>YEAR(Actuals[[#This Row],[Date]])</f>
        <v>2024</v>
      </c>
      <c r="K25718" s="22">
        <f>MONTH(Actuals[[#This Row],[Date]])</f>
        <v>2</v>
      </c>
    </row>
    <row r="25719" spans="1:11" x14ac:dyDescent="0.3">
      <c r="A25719">
        <v>7</v>
      </c>
      <c r="B25719">
        <v>27323</v>
      </c>
      <c r="C25719">
        <v>1</v>
      </c>
      <c r="D25719">
        <v>66000</v>
      </c>
      <c r="E25719" s="46">
        <v>45350</v>
      </c>
      <c r="F25719">
        <v>-816</v>
      </c>
      <c r="I25719" t="str">
        <f>INDEX(LedgerMapping[[#All],[Level 3]],MATCH(Actuals[[#This Row],[Sub Ledger]],LedgerMapping[[#All],[Sub Ledger]],0))</f>
        <v>Administration</v>
      </c>
      <c r="J25719" s="22">
        <f>YEAR(Actuals[[#This Row],[Date]])</f>
        <v>2024</v>
      </c>
      <c r="K25719" s="22">
        <f>MONTH(Actuals[[#This Row],[Date]])</f>
        <v>2</v>
      </c>
    </row>
    <row r="25720" spans="1:11" x14ac:dyDescent="0.3">
      <c r="A25720">
        <v>7</v>
      </c>
      <c r="B25720">
        <v>27324</v>
      </c>
      <c r="C25720">
        <v>1</v>
      </c>
      <c r="D25720">
        <v>67000</v>
      </c>
      <c r="E25720" s="46">
        <v>45350</v>
      </c>
      <c r="F25720">
        <v>-450.84000000000003</v>
      </c>
      <c r="I25720" t="str">
        <f>INDEX(LedgerMapping[[#All],[Level 3]],MATCH(Actuals[[#This Row],[Sub Ledger]],LedgerMapping[[#All],[Sub Ledger]],0))</f>
        <v>Administration</v>
      </c>
      <c r="J25720" s="22">
        <f>YEAR(Actuals[[#This Row],[Date]])</f>
        <v>2024</v>
      </c>
      <c r="K25720" s="22">
        <f>MONTH(Actuals[[#This Row],[Date]])</f>
        <v>2</v>
      </c>
    </row>
    <row r="25721" spans="1:11" x14ac:dyDescent="0.3">
      <c r="A25721">
        <v>7</v>
      </c>
      <c r="B25721">
        <v>27325</v>
      </c>
      <c r="C25721">
        <v>1</v>
      </c>
      <c r="D25721">
        <v>68000</v>
      </c>
      <c r="E25721" s="46">
        <v>45350</v>
      </c>
      <c r="F25721">
        <v>-329.46</v>
      </c>
      <c r="I25721" t="str">
        <f>INDEX(LedgerMapping[[#All],[Level 3]],MATCH(Actuals[[#This Row],[Sub Ledger]],LedgerMapping[[#All],[Sub Ledger]],0))</f>
        <v>Administration</v>
      </c>
      <c r="J25721" s="22">
        <f>YEAR(Actuals[[#This Row],[Date]])</f>
        <v>2024</v>
      </c>
      <c r="K25721" s="22">
        <f>MONTH(Actuals[[#This Row],[Date]])</f>
        <v>2</v>
      </c>
    </row>
    <row r="25722" spans="1:11" x14ac:dyDescent="0.3">
      <c r="A25722">
        <v>7</v>
      </c>
      <c r="B25722">
        <v>27326</v>
      </c>
      <c r="C25722">
        <v>1</v>
      </c>
      <c r="D25722">
        <v>69000</v>
      </c>
      <c r="E25722" s="46">
        <v>45350</v>
      </c>
      <c r="F25722">
        <v>-94.94</v>
      </c>
      <c r="I25722" t="str">
        <f>INDEX(LedgerMapping[[#All],[Level 3]],MATCH(Actuals[[#This Row],[Sub Ledger]],LedgerMapping[[#All],[Sub Ledger]],0))</f>
        <v>Administration</v>
      </c>
      <c r="J25722" s="22">
        <f>YEAR(Actuals[[#This Row],[Date]])</f>
        <v>2024</v>
      </c>
      <c r="K25722" s="22">
        <f>MONTH(Actuals[[#This Row],[Date]])</f>
        <v>2</v>
      </c>
    </row>
    <row r="25723" spans="1:11" x14ac:dyDescent="0.3">
      <c r="A25723">
        <v>7</v>
      </c>
      <c r="B25723">
        <v>27327</v>
      </c>
      <c r="C25723">
        <v>1</v>
      </c>
      <c r="D25723">
        <v>71000</v>
      </c>
      <c r="E25723" s="46">
        <v>45350</v>
      </c>
      <c r="F25723">
        <v>-128.04</v>
      </c>
      <c r="I25723" t="str">
        <f>INDEX(LedgerMapping[[#All],[Level 3]],MATCH(Actuals[[#This Row],[Sub Ledger]],LedgerMapping[[#All],[Sub Ledger]],0))</f>
        <v>Indirect Labour</v>
      </c>
      <c r="J25723" s="22">
        <f>YEAR(Actuals[[#This Row],[Date]])</f>
        <v>2024</v>
      </c>
      <c r="K25723" s="22">
        <f>MONTH(Actuals[[#This Row],[Date]])</f>
        <v>2</v>
      </c>
    </row>
    <row r="25724" spans="1:11" x14ac:dyDescent="0.3">
      <c r="A25724">
        <v>7</v>
      </c>
      <c r="B25724">
        <v>27328</v>
      </c>
      <c r="C25724">
        <v>1</v>
      </c>
      <c r="D25724">
        <v>73000</v>
      </c>
      <c r="E25724" s="46">
        <v>45350</v>
      </c>
      <c r="F25724">
        <v>-614.4</v>
      </c>
      <c r="I25724" t="str">
        <f>INDEX(LedgerMapping[[#All],[Level 3]],MATCH(Actuals[[#This Row],[Sub Ledger]],LedgerMapping[[#All],[Sub Ledger]],0))</f>
        <v>Administration</v>
      </c>
      <c r="J25724" s="22">
        <f>YEAR(Actuals[[#This Row],[Date]])</f>
        <v>2024</v>
      </c>
      <c r="K25724" s="22">
        <f>MONTH(Actuals[[#This Row],[Date]])</f>
        <v>2</v>
      </c>
    </row>
    <row r="25725" spans="1:11" x14ac:dyDescent="0.3">
      <c r="A25725">
        <v>7</v>
      </c>
      <c r="B25725">
        <v>27329</v>
      </c>
      <c r="C25725">
        <v>1</v>
      </c>
      <c r="D25725">
        <v>74000</v>
      </c>
      <c r="E25725" s="46">
        <v>45350</v>
      </c>
      <c r="F25725">
        <v>-397.58</v>
      </c>
      <c r="I25725" t="str">
        <f>INDEX(LedgerMapping[[#All],[Level 3]],MATCH(Actuals[[#This Row],[Sub Ledger]],LedgerMapping[[#All],[Sub Ledger]],0))</f>
        <v>Administration</v>
      </c>
      <c r="J25725" s="22">
        <f>YEAR(Actuals[[#This Row],[Date]])</f>
        <v>2024</v>
      </c>
      <c r="K25725" s="22">
        <f>MONTH(Actuals[[#This Row],[Date]])</f>
        <v>2</v>
      </c>
    </row>
    <row r="25726" spans="1:11" x14ac:dyDescent="0.3">
      <c r="A25726">
        <v>7</v>
      </c>
      <c r="B25726">
        <v>27330</v>
      </c>
      <c r="C25726">
        <v>1</v>
      </c>
      <c r="D25726">
        <v>76000</v>
      </c>
      <c r="E25726" s="46">
        <v>45350</v>
      </c>
      <c r="F25726">
        <v>-775.19999999999993</v>
      </c>
      <c r="I25726" t="str">
        <f>INDEX(LedgerMapping[[#All],[Level 3]],MATCH(Actuals[[#This Row],[Sub Ledger]],LedgerMapping[[#All],[Sub Ledger]],0))</f>
        <v>Administration</v>
      </c>
      <c r="J25726" s="22">
        <f>YEAR(Actuals[[#This Row],[Date]])</f>
        <v>2024</v>
      </c>
      <c r="K25726" s="22">
        <f>MONTH(Actuals[[#This Row],[Date]])</f>
        <v>2</v>
      </c>
    </row>
    <row r="25727" spans="1:11" x14ac:dyDescent="0.3">
      <c r="A25727">
        <v>7</v>
      </c>
      <c r="B25727">
        <v>27331</v>
      </c>
      <c r="C25727">
        <v>1</v>
      </c>
      <c r="D25727">
        <v>77000</v>
      </c>
      <c r="E25727" s="46">
        <v>45350</v>
      </c>
      <c r="F25727">
        <v>-1453.32</v>
      </c>
      <c r="I25727" t="str">
        <f>INDEX(LedgerMapping[[#All],[Level 3]],MATCH(Actuals[[#This Row],[Sub Ledger]],LedgerMapping[[#All],[Sub Ledger]],0))</f>
        <v>Administration</v>
      </c>
      <c r="J25727" s="22">
        <f>YEAR(Actuals[[#This Row],[Date]])</f>
        <v>2024</v>
      </c>
      <c r="K25727" s="22">
        <f>MONTH(Actuals[[#This Row],[Date]])</f>
        <v>2</v>
      </c>
    </row>
    <row r="25728" spans="1:11" x14ac:dyDescent="0.3">
      <c r="A25728">
        <v>7</v>
      </c>
      <c r="B25728">
        <v>27332</v>
      </c>
      <c r="C25728">
        <v>1</v>
      </c>
      <c r="D25728">
        <v>78000</v>
      </c>
      <c r="E25728" s="46">
        <v>45350</v>
      </c>
      <c r="F25728">
        <v>-421.74</v>
      </c>
      <c r="I25728" t="str">
        <f>INDEX(LedgerMapping[[#All],[Level 3]],MATCH(Actuals[[#This Row],[Sub Ledger]],LedgerMapping[[#All],[Sub Ledger]],0))</f>
        <v>Administration</v>
      </c>
      <c r="J25728" s="22">
        <f>YEAR(Actuals[[#This Row],[Date]])</f>
        <v>2024</v>
      </c>
      <c r="K25728" s="22">
        <f>MONTH(Actuals[[#This Row],[Date]])</f>
        <v>2</v>
      </c>
    </row>
    <row r="25729" spans="1:11" x14ac:dyDescent="0.3">
      <c r="A25729">
        <v>7</v>
      </c>
      <c r="B25729">
        <v>27333</v>
      </c>
      <c r="C25729">
        <v>1</v>
      </c>
      <c r="D25729">
        <v>80000</v>
      </c>
      <c r="E25729" s="46">
        <v>45350</v>
      </c>
      <c r="F25729">
        <v>-1541.76</v>
      </c>
      <c r="I25729" t="str">
        <f>INDEX(LedgerMapping[[#All],[Level 3]],MATCH(Actuals[[#This Row],[Sub Ledger]],LedgerMapping[[#All],[Sub Ledger]],0))</f>
        <v>Travel and Expenses</v>
      </c>
      <c r="J25729" s="22">
        <f>YEAR(Actuals[[#This Row],[Date]])</f>
        <v>2024</v>
      </c>
      <c r="K25729" s="22">
        <f>MONTH(Actuals[[#This Row],[Date]])</f>
        <v>2</v>
      </c>
    </row>
    <row r="25730" spans="1:11" x14ac:dyDescent="0.3">
      <c r="A25730">
        <v>7</v>
      </c>
      <c r="B25730">
        <v>27334</v>
      </c>
      <c r="C25730">
        <v>1</v>
      </c>
      <c r="D25730">
        <v>81000</v>
      </c>
      <c r="E25730" s="46">
        <v>45350</v>
      </c>
      <c r="F25730">
        <v>-974.12</v>
      </c>
      <c r="I25730" t="str">
        <f>INDEX(LedgerMapping[[#All],[Level 3]],MATCH(Actuals[[#This Row],[Sub Ledger]],LedgerMapping[[#All],[Sub Ledger]],0))</f>
        <v>Depreciation</v>
      </c>
      <c r="J25730" s="22">
        <f>YEAR(Actuals[[#This Row],[Date]])</f>
        <v>2024</v>
      </c>
      <c r="K25730" s="22">
        <f>MONTH(Actuals[[#This Row],[Date]])</f>
        <v>2</v>
      </c>
    </row>
    <row r="25731" spans="1:11" x14ac:dyDescent="0.3">
      <c r="A25731">
        <v>7</v>
      </c>
      <c r="B25731">
        <v>27335</v>
      </c>
      <c r="C25731">
        <v>1</v>
      </c>
      <c r="D25731">
        <v>82000</v>
      </c>
      <c r="E25731" s="46">
        <v>45350</v>
      </c>
      <c r="F25731">
        <v>-93.1</v>
      </c>
      <c r="I25731" t="str">
        <f>INDEX(LedgerMapping[[#All],[Level 3]],MATCH(Actuals[[#This Row],[Sub Ledger]],LedgerMapping[[#All],[Sub Ledger]],0))</f>
        <v>Depreciation</v>
      </c>
      <c r="J25731" s="22">
        <f>YEAR(Actuals[[#This Row],[Date]])</f>
        <v>2024</v>
      </c>
      <c r="K25731" s="22">
        <f>MONTH(Actuals[[#This Row],[Date]])</f>
        <v>2</v>
      </c>
    </row>
    <row r="25732" spans="1:11" x14ac:dyDescent="0.3">
      <c r="A25732">
        <v>7</v>
      </c>
      <c r="B25732">
        <v>27336</v>
      </c>
      <c r="C25732">
        <v>1</v>
      </c>
      <c r="D25732">
        <v>83000</v>
      </c>
      <c r="E25732" s="46">
        <v>45350</v>
      </c>
      <c r="F25732">
        <v>-328.68</v>
      </c>
      <c r="I25732" t="str">
        <f>INDEX(LedgerMapping[[#All],[Level 3]],MATCH(Actuals[[#This Row],[Sub Ledger]],LedgerMapping[[#All],[Sub Ledger]],0))</f>
        <v>Depreciation</v>
      </c>
      <c r="J25732" s="22">
        <f>YEAR(Actuals[[#This Row],[Date]])</f>
        <v>2024</v>
      </c>
      <c r="K25732" s="22">
        <f>MONTH(Actuals[[#This Row],[Date]])</f>
        <v>2</v>
      </c>
    </row>
    <row r="25733" spans="1:11" x14ac:dyDescent="0.3">
      <c r="A25733">
        <v>7</v>
      </c>
      <c r="B25733">
        <v>27337</v>
      </c>
      <c r="C25733">
        <v>1</v>
      </c>
      <c r="D25733">
        <v>84000</v>
      </c>
      <c r="E25733" s="46">
        <v>45350</v>
      </c>
      <c r="F25733">
        <v>-277.44</v>
      </c>
      <c r="I25733" t="str">
        <f>INDEX(LedgerMapping[[#All],[Level 3]],MATCH(Actuals[[#This Row],[Sub Ledger]],LedgerMapping[[#All],[Sub Ledger]],0))</f>
        <v>Depreciation</v>
      </c>
      <c r="J25733" s="22">
        <f>YEAR(Actuals[[#This Row],[Date]])</f>
        <v>2024</v>
      </c>
      <c r="K25733" s="22">
        <f>MONTH(Actuals[[#This Row],[Date]])</f>
        <v>2</v>
      </c>
    </row>
    <row r="25734" spans="1:11" x14ac:dyDescent="0.3">
      <c r="A25734">
        <v>7</v>
      </c>
      <c r="B25734">
        <v>27338</v>
      </c>
      <c r="C25734">
        <v>1</v>
      </c>
      <c r="D25734">
        <v>85000</v>
      </c>
      <c r="E25734" s="46">
        <v>45350</v>
      </c>
      <c r="F25734">
        <v>-257.05</v>
      </c>
      <c r="I25734" t="str">
        <f>INDEX(LedgerMapping[[#All],[Level 3]],MATCH(Actuals[[#This Row],[Sub Ledger]],LedgerMapping[[#All],[Sub Ledger]],0))</f>
        <v>Ammortisation</v>
      </c>
      <c r="J25734" s="22">
        <f>YEAR(Actuals[[#This Row],[Date]])</f>
        <v>2024</v>
      </c>
      <c r="K25734" s="22">
        <f>MONTH(Actuals[[#This Row],[Date]])</f>
        <v>2</v>
      </c>
    </row>
    <row r="25735" spans="1:11" x14ac:dyDescent="0.3">
      <c r="A25735">
        <v>7</v>
      </c>
      <c r="B25735">
        <v>27339</v>
      </c>
      <c r="C25735">
        <v>1</v>
      </c>
      <c r="D25735">
        <v>87000</v>
      </c>
      <c r="E25735" s="46">
        <v>45350</v>
      </c>
      <c r="F25735">
        <v>-1453.5</v>
      </c>
      <c r="I25735" t="str">
        <f>INDEX(LedgerMapping[[#All],[Level 3]],MATCH(Actuals[[#This Row],[Sub Ledger]],LedgerMapping[[#All],[Sub Ledger]],0))</f>
        <v>Administration</v>
      </c>
      <c r="J25735" s="22">
        <f>YEAR(Actuals[[#This Row],[Date]])</f>
        <v>2024</v>
      </c>
      <c r="K25735" s="22">
        <f>MONTH(Actuals[[#This Row],[Date]])</f>
        <v>2</v>
      </c>
    </row>
    <row r="25736" spans="1:11" x14ac:dyDescent="0.3">
      <c r="A25736">
        <v>7</v>
      </c>
      <c r="B25736">
        <v>27341</v>
      </c>
      <c r="C25736">
        <v>1</v>
      </c>
      <c r="D25736">
        <v>90000</v>
      </c>
      <c r="E25736" s="46">
        <v>45350</v>
      </c>
      <c r="F25736">
        <v>-408</v>
      </c>
      <c r="I25736" t="str">
        <f>INDEX(LedgerMapping[[#All],[Level 3]],MATCH(Actuals[[#This Row],[Sub Ledger]],LedgerMapping[[#All],[Sub Ledger]],0))</f>
        <v>Interest</v>
      </c>
      <c r="J25736" s="22">
        <f>YEAR(Actuals[[#This Row],[Date]])</f>
        <v>2024</v>
      </c>
      <c r="K25736" s="22">
        <f>MONTH(Actuals[[#This Row],[Date]])</f>
        <v>2</v>
      </c>
    </row>
    <row r="25737" spans="1:11" x14ac:dyDescent="0.3">
      <c r="A25737">
        <v>7</v>
      </c>
      <c r="B25737">
        <v>27344</v>
      </c>
      <c r="C25737">
        <v>1</v>
      </c>
      <c r="D25737">
        <v>94000</v>
      </c>
      <c r="E25737" s="46">
        <v>45350</v>
      </c>
      <c r="F25737">
        <v>-354.96</v>
      </c>
      <c r="I25737" t="str">
        <f>INDEX(LedgerMapping[[#All],[Level 3]],MATCH(Actuals[[#This Row],[Sub Ledger]],LedgerMapping[[#All],[Sub Ledger]],0))</f>
        <v>Tax</v>
      </c>
      <c r="J25737" s="22">
        <f>YEAR(Actuals[[#This Row],[Date]])</f>
        <v>2024</v>
      </c>
      <c r="K25737" s="22">
        <f>MONTH(Actuals[[#This Row],[Date]])</f>
        <v>2</v>
      </c>
    </row>
    <row r="25738" spans="1:11" x14ac:dyDescent="0.3">
      <c r="A25738">
        <v>11</v>
      </c>
      <c r="B25738">
        <v>27560</v>
      </c>
      <c r="C25738">
        <v>2</v>
      </c>
      <c r="D25738">
        <v>60000</v>
      </c>
      <c r="E25738" s="46">
        <v>45350</v>
      </c>
      <c r="F25738">
        <v>-11672.242399999999</v>
      </c>
      <c r="I25738" t="str">
        <f>INDEX(LedgerMapping[[#All],[Level 3]],MATCH(Actuals[[#This Row],[Sub Ledger]],LedgerMapping[[#All],[Sub Ledger]],0))</f>
        <v>Marketing</v>
      </c>
      <c r="J25738" s="22">
        <f>YEAR(Actuals[[#This Row],[Date]])</f>
        <v>2024</v>
      </c>
      <c r="K25738" s="22">
        <f>MONTH(Actuals[[#This Row],[Date]])</f>
        <v>2</v>
      </c>
    </row>
    <row r="25739" spans="1:11" x14ac:dyDescent="0.3">
      <c r="A25739">
        <v>11</v>
      </c>
      <c r="B25739">
        <v>27561</v>
      </c>
      <c r="C25739">
        <v>2</v>
      </c>
      <c r="D25739">
        <v>61000</v>
      </c>
      <c r="E25739" s="46">
        <v>45350</v>
      </c>
      <c r="F25739">
        <v>-1340.1908000000001</v>
      </c>
      <c r="I25739" t="str">
        <f>INDEX(LedgerMapping[[#All],[Level 3]],MATCH(Actuals[[#This Row],[Sub Ledger]],LedgerMapping[[#All],[Sub Ledger]],0))</f>
        <v>Marketing</v>
      </c>
      <c r="J25739" s="22">
        <f>YEAR(Actuals[[#This Row],[Date]])</f>
        <v>2024</v>
      </c>
      <c r="K25739" s="22">
        <f>MONTH(Actuals[[#This Row],[Date]])</f>
        <v>2</v>
      </c>
    </row>
    <row r="25740" spans="1:11" x14ac:dyDescent="0.3">
      <c r="A25740">
        <v>11</v>
      </c>
      <c r="B25740">
        <v>27562</v>
      </c>
      <c r="C25740">
        <v>2</v>
      </c>
      <c r="D25740">
        <v>62000</v>
      </c>
      <c r="E25740" s="46">
        <v>45350</v>
      </c>
      <c r="F25740">
        <v>-885.16799999999989</v>
      </c>
      <c r="I25740" t="str">
        <f>INDEX(LedgerMapping[[#All],[Level 3]],MATCH(Actuals[[#This Row],[Sub Ledger]],LedgerMapping[[#All],[Sub Ledger]],0))</f>
        <v>Marketing</v>
      </c>
      <c r="J25740" s="22">
        <f>YEAR(Actuals[[#This Row],[Date]])</f>
        <v>2024</v>
      </c>
      <c r="K25740" s="22">
        <f>MONTH(Actuals[[#This Row],[Date]])</f>
        <v>2</v>
      </c>
    </row>
    <row r="25741" spans="1:11" x14ac:dyDescent="0.3">
      <c r="A25741">
        <v>11</v>
      </c>
      <c r="B25741">
        <v>27563</v>
      </c>
      <c r="C25741">
        <v>2</v>
      </c>
      <c r="D25741">
        <v>65000</v>
      </c>
      <c r="E25741" s="46">
        <v>45350</v>
      </c>
      <c r="F25741">
        <v>-181.28490000000002</v>
      </c>
      <c r="I25741" t="str">
        <f>INDEX(LedgerMapping[[#All],[Level 3]],MATCH(Actuals[[#This Row],[Sub Ledger]],LedgerMapping[[#All],[Sub Ledger]],0))</f>
        <v>Administration</v>
      </c>
      <c r="J25741" s="22">
        <f>YEAR(Actuals[[#This Row],[Date]])</f>
        <v>2024</v>
      </c>
      <c r="K25741" s="22">
        <f>MONTH(Actuals[[#This Row],[Date]])</f>
        <v>2</v>
      </c>
    </row>
    <row r="25742" spans="1:11" x14ac:dyDescent="0.3">
      <c r="A25742">
        <v>11</v>
      </c>
      <c r="B25742">
        <v>27564</v>
      </c>
      <c r="C25742">
        <v>2</v>
      </c>
      <c r="D25742">
        <v>66000</v>
      </c>
      <c r="E25742" s="46">
        <v>45350</v>
      </c>
      <c r="F25742">
        <v>-159.21080000000001</v>
      </c>
      <c r="I25742" t="str">
        <f>INDEX(LedgerMapping[[#All],[Level 3]],MATCH(Actuals[[#This Row],[Sub Ledger]],LedgerMapping[[#All],[Sub Ledger]],0))</f>
        <v>Administration</v>
      </c>
      <c r="J25742" s="22">
        <f>YEAR(Actuals[[#This Row],[Date]])</f>
        <v>2024</v>
      </c>
      <c r="K25742" s="22">
        <f>MONTH(Actuals[[#This Row],[Date]])</f>
        <v>2</v>
      </c>
    </row>
    <row r="25743" spans="1:11" x14ac:dyDescent="0.3">
      <c r="A25743">
        <v>11</v>
      </c>
      <c r="B25743">
        <v>27565</v>
      </c>
      <c r="C25743">
        <v>2</v>
      </c>
      <c r="D25743">
        <v>67000</v>
      </c>
      <c r="E25743" s="46">
        <v>45350</v>
      </c>
      <c r="F25743">
        <v>-81.853200000000001</v>
      </c>
      <c r="I25743" t="str">
        <f>INDEX(LedgerMapping[[#All],[Level 3]],MATCH(Actuals[[#This Row],[Sub Ledger]],LedgerMapping[[#All],[Sub Ledger]],0))</f>
        <v>Administration</v>
      </c>
      <c r="J25743" s="22">
        <f>YEAR(Actuals[[#This Row],[Date]])</f>
        <v>2024</v>
      </c>
      <c r="K25743" s="22">
        <f>MONTH(Actuals[[#This Row],[Date]])</f>
        <v>2</v>
      </c>
    </row>
    <row r="25744" spans="1:11" x14ac:dyDescent="0.3">
      <c r="A25744">
        <v>11</v>
      </c>
      <c r="B25744">
        <v>27566</v>
      </c>
      <c r="C25744">
        <v>2</v>
      </c>
      <c r="D25744">
        <v>68000</v>
      </c>
      <c r="E25744" s="46">
        <v>45350</v>
      </c>
      <c r="F25744">
        <v>-61.624099999999999</v>
      </c>
      <c r="I25744" t="str">
        <f>INDEX(LedgerMapping[[#All],[Level 3]],MATCH(Actuals[[#This Row],[Sub Ledger]],LedgerMapping[[#All],[Sub Ledger]],0))</f>
        <v>Administration</v>
      </c>
      <c r="J25744" s="22">
        <f>YEAR(Actuals[[#This Row],[Date]])</f>
        <v>2024</v>
      </c>
      <c r="K25744" s="22">
        <f>MONTH(Actuals[[#This Row],[Date]])</f>
        <v>2</v>
      </c>
    </row>
    <row r="25745" spans="1:11" x14ac:dyDescent="0.3">
      <c r="A25745">
        <v>11</v>
      </c>
      <c r="B25745">
        <v>27567</v>
      </c>
      <c r="C25745">
        <v>2</v>
      </c>
      <c r="D25745">
        <v>69000</v>
      </c>
      <c r="E25745" s="46">
        <v>45350</v>
      </c>
      <c r="F25745">
        <v>-18.84</v>
      </c>
      <c r="I25745" t="str">
        <f>INDEX(LedgerMapping[[#All],[Level 3]],MATCH(Actuals[[#This Row],[Sub Ledger]],LedgerMapping[[#All],[Sub Ledger]],0))</f>
        <v>Administration</v>
      </c>
      <c r="J25745" s="22">
        <f>YEAR(Actuals[[#This Row],[Date]])</f>
        <v>2024</v>
      </c>
      <c r="K25745" s="22">
        <f>MONTH(Actuals[[#This Row],[Date]])</f>
        <v>2</v>
      </c>
    </row>
    <row r="25746" spans="1:11" x14ac:dyDescent="0.3">
      <c r="A25746">
        <v>11</v>
      </c>
      <c r="B25746">
        <v>27568</v>
      </c>
      <c r="C25746">
        <v>2</v>
      </c>
      <c r="D25746">
        <v>71000</v>
      </c>
      <c r="E25746" s="46">
        <v>45350</v>
      </c>
      <c r="F25746">
        <v>-25.501299999999997</v>
      </c>
      <c r="I25746" t="str">
        <f>INDEX(LedgerMapping[[#All],[Level 3]],MATCH(Actuals[[#This Row],[Sub Ledger]],LedgerMapping[[#All],[Sub Ledger]],0))</f>
        <v>Indirect Labour</v>
      </c>
      <c r="J25746" s="22">
        <f>YEAR(Actuals[[#This Row],[Date]])</f>
        <v>2024</v>
      </c>
      <c r="K25746" s="22">
        <f>MONTH(Actuals[[#This Row],[Date]])</f>
        <v>2</v>
      </c>
    </row>
    <row r="25747" spans="1:11" x14ac:dyDescent="0.3">
      <c r="A25747">
        <v>11</v>
      </c>
      <c r="B25747">
        <v>27569</v>
      </c>
      <c r="C25747">
        <v>2</v>
      </c>
      <c r="D25747">
        <v>73000</v>
      </c>
      <c r="E25747" s="46">
        <v>45350</v>
      </c>
      <c r="F25747">
        <v>-108.9888</v>
      </c>
      <c r="I25747" t="str">
        <f>INDEX(LedgerMapping[[#All],[Level 3]],MATCH(Actuals[[#This Row],[Sub Ledger]],LedgerMapping[[#All],[Sub Ledger]],0))</f>
        <v>Administration</v>
      </c>
      <c r="J25747" s="22">
        <f>YEAR(Actuals[[#This Row],[Date]])</f>
        <v>2024</v>
      </c>
      <c r="K25747" s="22">
        <f>MONTH(Actuals[[#This Row],[Date]])</f>
        <v>2</v>
      </c>
    </row>
    <row r="25748" spans="1:11" x14ac:dyDescent="0.3">
      <c r="A25748">
        <v>11</v>
      </c>
      <c r="B25748">
        <v>27570</v>
      </c>
      <c r="C25748">
        <v>2</v>
      </c>
      <c r="D25748">
        <v>74000</v>
      </c>
      <c r="E25748" s="46">
        <v>45350</v>
      </c>
      <c r="F25748">
        <v>-291.79249999999996</v>
      </c>
      <c r="I25748" t="str">
        <f>INDEX(LedgerMapping[[#All],[Level 3]],MATCH(Actuals[[#This Row],[Sub Ledger]],LedgerMapping[[#All],[Sub Ledger]],0))</f>
        <v>Administration</v>
      </c>
      <c r="J25748" s="22">
        <f>YEAR(Actuals[[#This Row],[Date]])</f>
        <v>2024</v>
      </c>
      <c r="K25748" s="22">
        <f>MONTH(Actuals[[#This Row],[Date]])</f>
        <v>2</v>
      </c>
    </row>
    <row r="25749" spans="1:11" x14ac:dyDescent="0.3">
      <c r="A25749">
        <v>11</v>
      </c>
      <c r="B25749">
        <v>27571</v>
      </c>
      <c r="C25749">
        <v>2</v>
      </c>
      <c r="D25749">
        <v>76000</v>
      </c>
      <c r="E25749" s="46">
        <v>45350</v>
      </c>
      <c r="F25749">
        <v>-128.41999999999999</v>
      </c>
      <c r="I25749" t="str">
        <f>INDEX(LedgerMapping[[#All],[Level 3]],MATCH(Actuals[[#This Row],[Sub Ledger]],LedgerMapping[[#All],[Sub Ledger]],0))</f>
        <v>Administration</v>
      </c>
      <c r="J25749" s="22">
        <f>YEAR(Actuals[[#This Row],[Date]])</f>
        <v>2024</v>
      </c>
      <c r="K25749" s="22">
        <f>MONTH(Actuals[[#This Row],[Date]])</f>
        <v>2</v>
      </c>
    </row>
    <row r="25750" spans="1:11" x14ac:dyDescent="0.3">
      <c r="A25750">
        <v>11</v>
      </c>
      <c r="B25750">
        <v>27572</v>
      </c>
      <c r="C25750">
        <v>2</v>
      </c>
      <c r="D25750">
        <v>77000</v>
      </c>
      <c r="E25750" s="46">
        <v>45350</v>
      </c>
      <c r="F25750">
        <v>-236.24220000000003</v>
      </c>
      <c r="I25750" t="str">
        <f>INDEX(LedgerMapping[[#All],[Level 3]],MATCH(Actuals[[#This Row],[Sub Ledger]],LedgerMapping[[#All],[Sub Ledger]],0))</f>
        <v>Administration</v>
      </c>
      <c r="J25750" s="22">
        <f>YEAR(Actuals[[#This Row],[Date]])</f>
        <v>2024</v>
      </c>
      <c r="K25750" s="22">
        <f>MONTH(Actuals[[#This Row],[Date]])</f>
        <v>2</v>
      </c>
    </row>
    <row r="25751" spans="1:11" x14ac:dyDescent="0.3">
      <c r="A25751">
        <v>11</v>
      </c>
      <c r="B25751">
        <v>27573</v>
      </c>
      <c r="C25751">
        <v>2</v>
      </c>
      <c r="D25751">
        <v>78000</v>
      </c>
      <c r="E25751" s="46">
        <v>45350</v>
      </c>
      <c r="F25751">
        <v>-82.659200000000013</v>
      </c>
      <c r="I25751" t="str">
        <f>INDEX(LedgerMapping[[#All],[Level 3]],MATCH(Actuals[[#This Row],[Sub Ledger]],LedgerMapping[[#All],[Sub Ledger]],0))</f>
        <v>Administration</v>
      </c>
      <c r="J25751" s="22">
        <f>YEAR(Actuals[[#This Row],[Date]])</f>
        <v>2024</v>
      </c>
      <c r="K25751" s="22">
        <f>MONTH(Actuals[[#This Row],[Date]])</f>
        <v>2</v>
      </c>
    </row>
    <row r="25752" spans="1:11" x14ac:dyDescent="0.3">
      <c r="A25752">
        <v>11</v>
      </c>
      <c r="B25752">
        <v>27574</v>
      </c>
      <c r="C25752">
        <v>2</v>
      </c>
      <c r="D25752">
        <v>80000</v>
      </c>
      <c r="E25752" s="46">
        <v>45350</v>
      </c>
      <c r="F25752">
        <v>-278.56200000000001</v>
      </c>
      <c r="I25752" t="str">
        <f>INDEX(LedgerMapping[[#All],[Level 3]],MATCH(Actuals[[#This Row],[Sub Ledger]],LedgerMapping[[#All],[Sub Ledger]],0))</f>
        <v>Travel and Expenses</v>
      </c>
      <c r="J25752" s="22">
        <f>YEAR(Actuals[[#This Row],[Date]])</f>
        <v>2024</v>
      </c>
      <c r="K25752" s="22">
        <f>MONTH(Actuals[[#This Row],[Date]])</f>
        <v>2</v>
      </c>
    </row>
    <row r="25753" spans="1:11" x14ac:dyDescent="0.3">
      <c r="A25753">
        <v>11</v>
      </c>
      <c r="B25753">
        <v>27575</v>
      </c>
      <c r="C25753">
        <v>2</v>
      </c>
      <c r="D25753">
        <v>81000</v>
      </c>
      <c r="E25753" s="46">
        <v>45350</v>
      </c>
      <c r="F25753">
        <v>-166.10220000000001</v>
      </c>
      <c r="I25753" t="str">
        <f>INDEX(LedgerMapping[[#All],[Level 3]],MATCH(Actuals[[#This Row],[Sub Ledger]],LedgerMapping[[#All],[Sub Ledger]],0))</f>
        <v>Depreciation</v>
      </c>
      <c r="J25753" s="22">
        <f>YEAR(Actuals[[#This Row],[Date]])</f>
        <v>2024</v>
      </c>
      <c r="K25753" s="22">
        <f>MONTH(Actuals[[#This Row],[Date]])</f>
        <v>2</v>
      </c>
    </row>
    <row r="25754" spans="1:11" x14ac:dyDescent="0.3">
      <c r="A25754">
        <v>11</v>
      </c>
      <c r="B25754">
        <v>27576</v>
      </c>
      <c r="C25754">
        <v>2</v>
      </c>
      <c r="D25754">
        <v>82000</v>
      </c>
      <c r="E25754" s="46">
        <v>45350</v>
      </c>
      <c r="F25754">
        <v>-17.246600000000001</v>
      </c>
      <c r="I25754" t="str">
        <f>INDEX(LedgerMapping[[#All],[Level 3]],MATCH(Actuals[[#This Row],[Sub Ledger]],LedgerMapping[[#All],[Sub Ledger]],0))</f>
        <v>Depreciation</v>
      </c>
      <c r="J25754" s="22">
        <f>YEAR(Actuals[[#This Row],[Date]])</f>
        <v>2024</v>
      </c>
      <c r="K25754" s="22">
        <f>MONTH(Actuals[[#This Row],[Date]])</f>
        <v>2</v>
      </c>
    </row>
    <row r="25755" spans="1:11" x14ac:dyDescent="0.3">
      <c r="A25755">
        <v>11</v>
      </c>
      <c r="B25755">
        <v>27577</v>
      </c>
      <c r="C25755">
        <v>2</v>
      </c>
      <c r="D25755">
        <v>83000</v>
      </c>
      <c r="E25755" s="46">
        <v>45350</v>
      </c>
      <c r="F25755">
        <v>-61.5366</v>
      </c>
      <c r="I25755" t="str">
        <f>INDEX(LedgerMapping[[#All],[Level 3]],MATCH(Actuals[[#This Row],[Sub Ledger]],LedgerMapping[[#All],[Sub Ledger]],0))</f>
        <v>Depreciation</v>
      </c>
      <c r="J25755" s="22">
        <f>YEAR(Actuals[[#This Row],[Date]])</f>
        <v>2024</v>
      </c>
      <c r="K25755" s="22">
        <f>MONTH(Actuals[[#This Row],[Date]])</f>
        <v>2</v>
      </c>
    </row>
    <row r="25756" spans="1:11" x14ac:dyDescent="0.3">
      <c r="A25756">
        <v>11</v>
      </c>
      <c r="B25756">
        <v>27578</v>
      </c>
      <c r="C25756">
        <v>2</v>
      </c>
      <c r="D25756">
        <v>84000</v>
      </c>
      <c r="E25756" s="46">
        <v>45350</v>
      </c>
      <c r="F25756">
        <v>-53.410499999999999</v>
      </c>
      <c r="I25756" t="str">
        <f>INDEX(LedgerMapping[[#All],[Level 3]],MATCH(Actuals[[#This Row],[Sub Ledger]],LedgerMapping[[#All],[Sub Ledger]],0))</f>
        <v>Depreciation</v>
      </c>
      <c r="J25756" s="22">
        <f>YEAR(Actuals[[#This Row],[Date]])</f>
        <v>2024</v>
      </c>
      <c r="K25756" s="22">
        <f>MONTH(Actuals[[#This Row],[Date]])</f>
        <v>2</v>
      </c>
    </row>
    <row r="25757" spans="1:11" x14ac:dyDescent="0.3">
      <c r="A25757">
        <v>11</v>
      </c>
      <c r="B25757">
        <v>27579</v>
      </c>
      <c r="C25757">
        <v>2</v>
      </c>
      <c r="D25757">
        <v>85000</v>
      </c>
      <c r="E25757" s="46">
        <v>45350</v>
      </c>
      <c r="F25757">
        <v>-52.185000000000002</v>
      </c>
      <c r="I25757" t="str">
        <f>INDEX(LedgerMapping[[#All],[Level 3]],MATCH(Actuals[[#This Row],[Sub Ledger]],LedgerMapping[[#All],[Sub Ledger]],0))</f>
        <v>Ammortisation</v>
      </c>
      <c r="J25757" s="22">
        <f>YEAR(Actuals[[#This Row],[Date]])</f>
        <v>2024</v>
      </c>
      <c r="K25757" s="22">
        <f>MONTH(Actuals[[#This Row],[Date]])</f>
        <v>2</v>
      </c>
    </row>
    <row r="25758" spans="1:11" x14ac:dyDescent="0.3">
      <c r="A25758">
        <v>11</v>
      </c>
      <c r="B25758">
        <v>27580</v>
      </c>
      <c r="C25758">
        <v>2</v>
      </c>
      <c r="D25758">
        <v>87000</v>
      </c>
      <c r="E25758" s="46">
        <v>45350</v>
      </c>
      <c r="F25758">
        <v>-225.23</v>
      </c>
      <c r="I25758" t="str">
        <f>INDEX(LedgerMapping[[#All],[Level 3]],MATCH(Actuals[[#This Row],[Sub Ledger]],LedgerMapping[[#All],[Sub Ledger]],0))</f>
        <v>Administration</v>
      </c>
      <c r="J25758" s="22">
        <f>YEAR(Actuals[[#This Row],[Date]])</f>
        <v>2024</v>
      </c>
      <c r="K25758" s="22">
        <f>MONTH(Actuals[[#This Row],[Date]])</f>
        <v>2</v>
      </c>
    </row>
    <row r="25759" spans="1:11" x14ac:dyDescent="0.3">
      <c r="A25759">
        <v>11</v>
      </c>
      <c r="B25759">
        <v>27582</v>
      </c>
      <c r="C25759">
        <v>2</v>
      </c>
      <c r="D25759">
        <v>90000</v>
      </c>
      <c r="E25759" s="46">
        <v>45350</v>
      </c>
      <c r="F25759">
        <v>-102.9105</v>
      </c>
      <c r="I25759" t="str">
        <f>INDEX(LedgerMapping[[#All],[Level 3]],MATCH(Actuals[[#This Row],[Sub Ledger]],LedgerMapping[[#All],[Sub Ledger]],0))</f>
        <v>Interest</v>
      </c>
      <c r="J25759" s="22">
        <f>YEAR(Actuals[[#This Row],[Date]])</f>
        <v>2024</v>
      </c>
      <c r="K25759" s="22">
        <f>MONTH(Actuals[[#This Row],[Date]])</f>
        <v>2</v>
      </c>
    </row>
    <row r="25760" spans="1:11" x14ac:dyDescent="0.3">
      <c r="A25760">
        <v>11</v>
      </c>
      <c r="B25760">
        <v>27585</v>
      </c>
      <c r="C25760">
        <v>2</v>
      </c>
      <c r="D25760">
        <v>94000</v>
      </c>
      <c r="E25760" s="46">
        <v>45350</v>
      </c>
      <c r="F25760">
        <v>-72.973100000000002</v>
      </c>
      <c r="I25760" t="str">
        <f>INDEX(LedgerMapping[[#All],[Level 3]],MATCH(Actuals[[#This Row],[Sub Ledger]],LedgerMapping[[#All],[Sub Ledger]],0))</f>
        <v>Tax</v>
      </c>
      <c r="J25760" s="22">
        <f>YEAR(Actuals[[#This Row],[Date]])</f>
        <v>2024</v>
      </c>
      <c r="K25760" s="22">
        <f>MONTH(Actuals[[#This Row],[Date]])</f>
        <v>2</v>
      </c>
    </row>
    <row r="25761" spans="1:11" x14ac:dyDescent="0.3">
      <c r="A25761">
        <v>11</v>
      </c>
      <c r="B25761">
        <v>27587</v>
      </c>
      <c r="C25761">
        <v>3</v>
      </c>
      <c r="D25761">
        <v>60000</v>
      </c>
      <c r="E25761" s="46">
        <v>45350</v>
      </c>
      <c r="F25761">
        <v>-24295.200800000002</v>
      </c>
      <c r="I25761" t="str">
        <f>INDEX(LedgerMapping[[#All],[Level 3]],MATCH(Actuals[[#This Row],[Sub Ledger]],LedgerMapping[[#All],[Sub Ledger]],0))</f>
        <v>Marketing</v>
      </c>
      <c r="J25761" s="22">
        <f>YEAR(Actuals[[#This Row],[Date]])</f>
        <v>2024</v>
      </c>
      <c r="K25761" s="22">
        <f>MONTH(Actuals[[#This Row],[Date]])</f>
        <v>2</v>
      </c>
    </row>
    <row r="25762" spans="1:11" x14ac:dyDescent="0.3">
      <c r="A25762">
        <v>11</v>
      </c>
      <c r="B25762">
        <v>27588</v>
      </c>
      <c r="C25762">
        <v>3</v>
      </c>
      <c r="D25762">
        <v>61000</v>
      </c>
      <c r="E25762" s="46">
        <v>45350</v>
      </c>
      <c r="F25762">
        <v>-2324.6534999999999</v>
      </c>
      <c r="I25762" t="str">
        <f>INDEX(LedgerMapping[[#All],[Level 3]],MATCH(Actuals[[#This Row],[Sub Ledger]],LedgerMapping[[#All],[Sub Ledger]],0))</f>
        <v>Marketing</v>
      </c>
      <c r="J25762" s="22">
        <f>YEAR(Actuals[[#This Row],[Date]])</f>
        <v>2024</v>
      </c>
      <c r="K25762" s="22">
        <f>MONTH(Actuals[[#This Row],[Date]])</f>
        <v>2</v>
      </c>
    </row>
    <row r="25763" spans="1:11" x14ac:dyDescent="0.3">
      <c r="A25763">
        <v>11</v>
      </c>
      <c r="B25763">
        <v>27589</v>
      </c>
      <c r="C25763">
        <v>3</v>
      </c>
      <c r="D25763">
        <v>62000</v>
      </c>
      <c r="E25763" s="46">
        <v>45350</v>
      </c>
      <c r="F25763">
        <v>-1879.4635999999998</v>
      </c>
      <c r="I25763" t="str">
        <f>INDEX(LedgerMapping[[#All],[Level 3]],MATCH(Actuals[[#This Row],[Sub Ledger]],LedgerMapping[[#All],[Sub Ledger]],0))</f>
        <v>Marketing</v>
      </c>
      <c r="J25763" s="22">
        <f>YEAR(Actuals[[#This Row],[Date]])</f>
        <v>2024</v>
      </c>
      <c r="K25763" s="22">
        <f>MONTH(Actuals[[#This Row],[Date]])</f>
        <v>2</v>
      </c>
    </row>
    <row r="25764" spans="1:11" x14ac:dyDescent="0.3">
      <c r="A25764">
        <v>11</v>
      </c>
      <c r="B25764">
        <v>27590</v>
      </c>
      <c r="C25764">
        <v>3</v>
      </c>
      <c r="D25764">
        <v>65000</v>
      </c>
      <c r="E25764" s="46">
        <v>45350</v>
      </c>
      <c r="F25764">
        <v>-311.99900000000002</v>
      </c>
      <c r="I25764" t="str">
        <f>INDEX(LedgerMapping[[#All],[Level 3]],MATCH(Actuals[[#This Row],[Sub Ledger]],LedgerMapping[[#All],[Sub Ledger]],0))</f>
        <v>Administration</v>
      </c>
      <c r="J25764" s="22">
        <f>YEAR(Actuals[[#This Row],[Date]])</f>
        <v>2024</v>
      </c>
      <c r="K25764" s="22">
        <f>MONTH(Actuals[[#This Row],[Date]])</f>
        <v>2</v>
      </c>
    </row>
    <row r="25765" spans="1:11" x14ac:dyDescent="0.3">
      <c r="A25765">
        <v>11</v>
      </c>
      <c r="B25765">
        <v>27591</v>
      </c>
      <c r="C25765">
        <v>3</v>
      </c>
      <c r="D25765">
        <v>66000</v>
      </c>
      <c r="E25765" s="46">
        <v>45350</v>
      </c>
      <c r="F25765">
        <v>-296.70299999999997</v>
      </c>
      <c r="I25765" t="str">
        <f>INDEX(LedgerMapping[[#All],[Level 3]],MATCH(Actuals[[#This Row],[Sub Ledger]],LedgerMapping[[#All],[Sub Ledger]],0))</f>
        <v>Administration</v>
      </c>
      <c r="J25765" s="22">
        <f>YEAR(Actuals[[#This Row],[Date]])</f>
        <v>2024</v>
      </c>
      <c r="K25765" s="22">
        <f>MONTH(Actuals[[#This Row],[Date]])</f>
        <v>2</v>
      </c>
    </row>
    <row r="25766" spans="1:11" x14ac:dyDescent="0.3">
      <c r="A25766">
        <v>11</v>
      </c>
      <c r="B25766">
        <v>27592</v>
      </c>
      <c r="C25766">
        <v>3</v>
      </c>
      <c r="D25766">
        <v>67000</v>
      </c>
      <c r="E25766" s="46">
        <v>45350</v>
      </c>
      <c r="F25766">
        <v>-153.46980000000002</v>
      </c>
      <c r="I25766" t="str">
        <f>INDEX(LedgerMapping[[#All],[Level 3]],MATCH(Actuals[[#This Row],[Sub Ledger]],LedgerMapping[[#All],[Sub Ledger]],0))</f>
        <v>Administration</v>
      </c>
      <c r="J25766" s="22">
        <f>YEAR(Actuals[[#This Row],[Date]])</f>
        <v>2024</v>
      </c>
      <c r="K25766" s="22">
        <f>MONTH(Actuals[[#This Row],[Date]])</f>
        <v>2</v>
      </c>
    </row>
    <row r="25767" spans="1:11" x14ac:dyDescent="0.3">
      <c r="A25767">
        <v>11</v>
      </c>
      <c r="B25767">
        <v>27593</v>
      </c>
      <c r="C25767">
        <v>3</v>
      </c>
      <c r="D25767">
        <v>68000</v>
      </c>
      <c r="E25767" s="46">
        <v>45350</v>
      </c>
      <c r="F25767">
        <v>-116.8065</v>
      </c>
      <c r="I25767" t="str">
        <f>INDEX(LedgerMapping[[#All],[Level 3]],MATCH(Actuals[[#This Row],[Sub Ledger]],LedgerMapping[[#All],[Sub Ledger]],0))</f>
        <v>Administration</v>
      </c>
      <c r="J25767" s="22">
        <f>YEAR(Actuals[[#This Row],[Date]])</f>
        <v>2024</v>
      </c>
      <c r="K25767" s="22">
        <f>MONTH(Actuals[[#This Row],[Date]])</f>
        <v>2</v>
      </c>
    </row>
    <row r="25768" spans="1:11" x14ac:dyDescent="0.3">
      <c r="A25768">
        <v>11</v>
      </c>
      <c r="B25768">
        <v>27594</v>
      </c>
      <c r="C25768">
        <v>3</v>
      </c>
      <c r="D25768">
        <v>69000</v>
      </c>
      <c r="E25768" s="46">
        <v>45350</v>
      </c>
      <c r="F25768">
        <v>-32.052999999999997</v>
      </c>
      <c r="I25768" t="str">
        <f>INDEX(LedgerMapping[[#All],[Level 3]],MATCH(Actuals[[#This Row],[Sub Ledger]],LedgerMapping[[#All],[Sub Ledger]],0))</f>
        <v>Administration</v>
      </c>
      <c r="J25768" s="22">
        <f>YEAR(Actuals[[#This Row],[Date]])</f>
        <v>2024</v>
      </c>
      <c r="K25768" s="22">
        <f>MONTH(Actuals[[#This Row],[Date]])</f>
        <v>2</v>
      </c>
    </row>
    <row r="25769" spans="1:11" x14ac:dyDescent="0.3">
      <c r="A25769">
        <v>11</v>
      </c>
      <c r="B25769">
        <v>27595</v>
      </c>
      <c r="C25769">
        <v>3</v>
      </c>
      <c r="D25769">
        <v>71000</v>
      </c>
      <c r="E25769" s="46">
        <v>45350</v>
      </c>
      <c r="F25769">
        <v>-54.411000000000001</v>
      </c>
      <c r="I25769" t="str">
        <f>INDEX(LedgerMapping[[#All],[Level 3]],MATCH(Actuals[[#This Row],[Sub Ledger]],LedgerMapping[[#All],[Sub Ledger]],0))</f>
        <v>Indirect Labour</v>
      </c>
      <c r="J25769" s="22">
        <f>YEAR(Actuals[[#This Row],[Date]])</f>
        <v>2024</v>
      </c>
      <c r="K25769" s="22">
        <f>MONTH(Actuals[[#This Row],[Date]])</f>
        <v>2</v>
      </c>
    </row>
    <row r="25770" spans="1:11" x14ac:dyDescent="0.3">
      <c r="A25770">
        <v>11</v>
      </c>
      <c r="B25770">
        <v>27596</v>
      </c>
      <c r="C25770">
        <v>3</v>
      </c>
      <c r="D25770">
        <v>73000</v>
      </c>
      <c r="E25770" s="46">
        <v>45350</v>
      </c>
      <c r="F25770">
        <v>-213.53</v>
      </c>
      <c r="I25770" t="str">
        <f>INDEX(LedgerMapping[[#All],[Level 3]],MATCH(Actuals[[#This Row],[Sub Ledger]],LedgerMapping[[#All],[Sub Ledger]],0))</f>
        <v>Administration</v>
      </c>
      <c r="J25770" s="22">
        <f>YEAR(Actuals[[#This Row],[Date]])</f>
        <v>2024</v>
      </c>
      <c r="K25770" s="22">
        <f>MONTH(Actuals[[#This Row],[Date]])</f>
        <v>2</v>
      </c>
    </row>
    <row r="25771" spans="1:11" x14ac:dyDescent="0.3">
      <c r="A25771">
        <v>11</v>
      </c>
      <c r="B25771">
        <v>27597</v>
      </c>
      <c r="C25771">
        <v>3</v>
      </c>
      <c r="D25771">
        <v>74000</v>
      </c>
      <c r="E25771" s="46">
        <v>45350</v>
      </c>
      <c r="F25771">
        <v>-289.7568</v>
      </c>
      <c r="I25771" t="str">
        <f>INDEX(LedgerMapping[[#All],[Level 3]],MATCH(Actuals[[#This Row],[Sub Ledger]],LedgerMapping[[#All],[Sub Ledger]],0))</f>
        <v>Administration</v>
      </c>
      <c r="J25771" s="22">
        <f>YEAR(Actuals[[#This Row],[Date]])</f>
        <v>2024</v>
      </c>
      <c r="K25771" s="22">
        <f>MONTH(Actuals[[#This Row],[Date]])</f>
        <v>2</v>
      </c>
    </row>
    <row r="25772" spans="1:11" x14ac:dyDescent="0.3">
      <c r="A25772">
        <v>11</v>
      </c>
      <c r="B25772">
        <v>27598</v>
      </c>
      <c r="C25772">
        <v>3</v>
      </c>
      <c r="D25772">
        <v>76000</v>
      </c>
      <c r="E25772" s="46">
        <v>45350</v>
      </c>
      <c r="F25772">
        <v>-254.34830000000002</v>
      </c>
      <c r="I25772" t="str">
        <f>INDEX(LedgerMapping[[#All],[Level 3]],MATCH(Actuals[[#This Row],[Sub Ledger]],LedgerMapping[[#All],[Sub Ledger]],0))</f>
        <v>Administration</v>
      </c>
      <c r="J25772" s="22">
        <f>YEAR(Actuals[[#This Row],[Date]])</f>
        <v>2024</v>
      </c>
      <c r="K25772" s="22">
        <f>MONTH(Actuals[[#This Row],[Date]])</f>
        <v>2</v>
      </c>
    </row>
    <row r="25773" spans="1:11" x14ac:dyDescent="0.3">
      <c r="A25773">
        <v>11</v>
      </c>
      <c r="B25773">
        <v>27599</v>
      </c>
      <c r="C25773">
        <v>3</v>
      </c>
      <c r="D25773">
        <v>77000</v>
      </c>
      <c r="E25773" s="46">
        <v>45350</v>
      </c>
      <c r="F25773">
        <v>-448.37099999999998</v>
      </c>
      <c r="I25773" t="str">
        <f>INDEX(LedgerMapping[[#All],[Level 3]],MATCH(Actuals[[#This Row],[Sub Ledger]],LedgerMapping[[#All],[Sub Ledger]],0))</f>
        <v>Administration</v>
      </c>
      <c r="J25773" s="22">
        <f>YEAR(Actuals[[#This Row],[Date]])</f>
        <v>2024</v>
      </c>
      <c r="K25773" s="22">
        <f>MONTH(Actuals[[#This Row],[Date]])</f>
        <v>2</v>
      </c>
    </row>
    <row r="25774" spans="1:11" x14ac:dyDescent="0.3">
      <c r="A25774">
        <v>11</v>
      </c>
      <c r="B25774">
        <v>27600</v>
      </c>
      <c r="C25774">
        <v>3</v>
      </c>
      <c r="D25774">
        <v>78000</v>
      </c>
      <c r="E25774" s="46">
        <v>45350</v>
      </c>
      <c r="F25774">
        <v>-150.5214</v>
      </c>
      <c r="I25774" t="str">
        <f>INDEX(LedgerMapping[[#All],[Level 3]],MATCH(Actuals[[#This Row],[Sub Ledger]],LedgerMapping[[#All],[Sub Ledger]],0))</f>
        <v>Administration</v>
      </c>
      <c r="J25774" s="22">
        <f>YEAR(Actuals[[#This Row],[Date]])</f>
        <v>2024</v>
      </c>
      <c r="K25774" s="22">
        <f>MONTH(Actuals[[#This Row],[Date]])</f>
        <v>2</v>
      </c>
    </row>
    <row r="25775" spans="1:11" x14ac:dyDescent="0.3">
      <c r="A25775">
        <v>11</v>
      </c>
      <c r="B25775">
        <v>27601</v>
      </c>
      <c r="C25775">
        <v>3</v>
      </c>
      <c r="D25775">
        <v>80000</v>
      </c>
      <c r="E25775" s="46">
        <v>45350</v>
      </c>
      <c r="F25775">
        <v>-575.89200000000005</v>
      </c>
      <c r="I25775" t="str">
        <f>INDEX(LedgerMapping[[#All],[Level 3]],MATCH(Actuals[[#This Row],[Sub Ledger]],LedgerMapping[[#All],[Sub Ledger]],0))</f>
        <v>Travel and Expenses</v>
      </c>
      <c r="J25775" s="22">
        <f>YEAR(Actuals[[#This Row],[Date]])</f>
        <v>2024</v>
      </c>
      <c r="K25775" s="22">
        <f>MONTH(Actuals[[#This Row],[Date]])</f>
        <v>2</v>
      </c>
    </row>
    <row r="25776" spans="1:11" x14ac:dyDescent="0.3">
      <c r="A25776">
        <v>11</v>
      </c>
      <c r="B25776">
        <v>27602</v>
      </c>
      <c r="C25776">
        <v>3</v>
      </c>
      <c r="D25776">
        <v>81000</v>
      </c>
      <c r="E25776" s="46">
        <v>45350</v>
      </c>
      <c r="F25776">
        <v>-361.29309999999998</v>
      </c>
      <c r="I25776" t="str">
        <f>INDEX(LedgerMapping[[#All],[Level 3]],MATCH(Actuals[[#This Row],[Sub Ledger]],LedgerMapping[[#All],[Sub Ledger]],0))</f>
        <v>Depreciation</v>
      </c>
      <c r="J25776" s="22">
        <f>YEAR(Actuals[[#This Row],[Date]])</f>
        <v>2024</v>
      </c>
      <c r="K25776" s="22">
        <f>MONTH(Actuals[[#This Row],[Date]])</f>
        <v>2</v>
      </c>
    </row>
    <row r="25777" spans="1:11" x14ac:dyDescent="0.3">
      <c r="A25777">
        <v>11</v>
      </c>
      <c r="B25777">
        <v>27603</v>
      </c>
      <c r="C25777">
        <v>3</v>
      </c>
      <c r="D25777">
        <v>82000</v>
      </c>
      <c r="E25777" s="46">
        <v>45350</v>
      </c>
      <c r="F25777">
        <v>-36.850300000000004</v>
      </c>
      <c r="I25777" t="str">
        <f>INDEX(LedgerMapping[[#All],[Level 3]],MATCH(Actuals[[#This Row],[Sub Ledger]],LedgerMapping[[#All],[Sub Ledger]],0))</f>
        <v>Depreciation</v>
      </c>
      <c r="J25777" s="22">
        <f>YEAR(Actuals[[#This Row],[Date]])</f>
        <v>2024</v>
      </c>
      <c r="K25777" s="22">
        <f>MONTH(Actuals[[#This Row],[Date]])</f>
        <v>2</v>
      </c>
    </row>
    <row r="25778" spans="1:11" x14ac:dyDescent="0.3">
      <c r="A25778">
        <v>11</v>
      </c>
      <c r="B25778">
        <v>27604</v>
      </c>
      <c r="C25778">
        <v>3</v>
      </c>
      <c r="D25778">
        <v>83000</v>
      </c>
      <c r="E25778" s="46">
        <v>45350</v>
      </c>
      <c r="F25778">
        <v>-128.41999999999999</v>
      </c>
      <c r="I25778" t="str">
        <f>INDEX(LedgerMapping[[#All],[Level 3]],MATCH(Actuals[[#This Row],[Sub Ledger]],LedgerMapping[[#All],[Sub Ledger]],0))</f>
        <v>Depreciation</v>
      </c>
      <c r="J25778" s="22">
        <f>YEAR(Actuals[[#This Row],[Date]])</f>
        <v>2024</v>
      </c>
      <c r="K25778" s="22">
        <f>MONTH(Actuals[[#This Row],[Date]])</f>
        <v>2</v>
      </c>
    </row>
    <row r="25779" spans="1:11" x14ac:dyDescent="0.3">
      <c r="A25779">
        <v>11</v>
      </c>
      <c r="B25779">
        <v>27605</v>
      </c>
      <c r="C25779">
        <v>3</v>
      </c>
      <c r="D25779">
        <v>84000</v>
      </c>
      <c r="E25779" s="46">
        <v>45350</v>
      </c>
      <c r="F25779">
        <v>-109.86750000000001</v>
      </c>
      <c r="I25779" t="str">
        <f>INDEX(LedgerMapping[[#All],[Level 3]],MATCH(Actuals[[#This Row],[Sub Ledger]],LedgerMapping[[#All],[Sub Ledger]],0))</f>
        <v>Depreciation</v>
      </c>
      <c r="J25779" s="22">
        <f>YEAR(Actuals[[#This Row],[Date]])</f>
        <v>2024</v>
      </c>
      <c r="K25779" s="22">
        <f>MONTH(Actuals[[#This Row],[Date]])</f>
        <v>2</v>
      </c>
    </row>
    <row r="25780" spans="1:11" x14ac:dyDescent="0.3">
      <c r="A25780">
        <v>11</v>
      </c>
      <c r="B25780">
        <v>27606</v>
      </c>
      <c r="C25780">
        <v>3</v>
      </c>
      <c r="D25780">
        <v>85000</v>
      </c>
      <c r="E25780" s="46">
        <v>45350</v>
      </c>
      <c r="F25780">
        <v>-100.8322</v>
      </c>
      <c r="I25780" t="str">
        <f>INDEX(LedgerMapping[[#All],[Level 3]],MATCH(Actuals[[#This Row],[Sub Ledger]],LedgerMapping[[#All],[Sub Ledger]],0))</f>
        <v>Ammortisation</v>
      </c>
      <c r="J25780" s="22">
        <f>YEAR(Actuals[[#This Row],[Date]])</f>
        <v>2024</v>
      </c>
      <c r="K25780" s="22">
        <f>MONTH(Actuals[[#This Row],[Date]])</f>
        <v>2</v>
      </c>
    </row>
    <row r="25781" spans="1:11" x14ac:dyDescent="0.3">
      <c r="A25781">
        <v>11</v>
      </c>
      <c r="B25781">
        <v>27607</v>
      </c>
      <c r="C25781">
        <v>3</v>
      </c>
      <c r="D25781">
        <v>87000</v>
      </c>
      <c r="E25781" s="46">
        <v>45350</v>
      </c>
      <c r="F25781">
        <v>-439.66719999999998</v>
      </c>
      <c r="I25781" t="str">
        <f>INDEX(LedgerMapping[[#All],[Level 3]],MATCH(Actuals[[#This Row],[Sub Ledger]],LedgerMapping[[#All],[Sub Ledger]],0))</f>
        <v>Administration</v>
      </c>
      <c r="J25781" s="22">
        <f>YEAR(Actuals[[#This Row],[Date]])</f>
        <v>2024</v>
      </c>
      <c r="K25781" s="22">
        <f>MONTH(Actuals[[#This Row],[Date]])</f>
        <v>2</v>
      </c>
    </row>
    <row r="25782" spans="1:11" x14ac:dyDescent="0.3">
      <c r="A25782">
        <v>11</v>
      </c>
      <c r="B25782">
        <v>27609</v>
      </c>
      <c r="C25782">
        <v>3</v>
      </c>
      <c r="D25782">
        <v>90000</v>
      </c>
      <c r="E25782" s="46">
        <v>45350</v>
      </c>
      <c r="F25782">
        <v>-227.60939999999999</v>
      </c>
      <c r="I25782" t="str">
        <f>INDEX(LedgerMapping[[#All],[Level 3]],MATCH(Actuals[[#This Row],[Sub Ledger]],LedgerMapping[[#All],[Sub Ledger]],0))</f>
        <v>Interest</v>
      </c>
      <c r="J25782" s="22">
        <f>YEAR(Actuals[[#This Row],[Date]])</f>
        <v>2024</v>
      </c>
      <c r="K25782" s="22">
        <f>MONTH(Actuals[[#This Row],[Date]])</f>
        <v>2</v>
      </c>
    </row>
    <row r="25783" spans="1:11" x14ac:dyDescent="0.3">
      <c r="A25783">
        <v>11</v>
      </c>
      <c r="B25783">
        <v>27612</v>
      </c>
      <c r="C25783">
        <v>3</v>
      </c>
      <c r="D25783">
        <v>94000</v>
      </c>
      <c r="E25783" s="46">
        <v>45350</v>
      </c>
      <c r="F25783">
        <v>-155.57849999999999</v>
      </c>
      <c r="I25783" t="str">
        <f>INDEX(LedgerMapping[[#All],[Level 3]],MATCH(Actuals[[#This Row],[Sub Ledger]],LedgerMapping[[#All],[Sub Ledger]],0))</f>
        <v>Tax</v>
      </c>
      <c r="J25783" s="22">
        <f>YEAR(Actuals[[#This Row],[Date]])</f>
        <v>2024</v>
      </c>
      <c r="K25783" s="22">
        <f>MONTH(Actuals[[#This Row],[Date]])</f>
        <v>2</v>
      </c>
    </row>
    <row r="25784" spans="1:11" x14ac:dyDescent="0.3">
      <c r="A25784">
        <v>11</v>
      </c>
      <c r="B25784">
        <v>27614</v>
      </c>
      <c r="C25784">
        <v>4</v>
      </c>
      <c r="D25784">
        <v>60000</v>
      </c>
      <c r="E25784" s="46">
        <v>45350</v>
      </c>
      <c r="F25784">
        <v>-19839.466499999999</v>
      </c>
      <c r="I25784" t="str">
        <f>INDEX(LedgerMapping[[#All],[Level 3]],MATCH(Actuals[[#This Row],[Sub Ledger]],LedgerMapping[[#All],[Sub Ledger]],0))</f>
        <v>Marketing</v>
      </c>
      <c r="J25784" s="22">
        <f>YEAR(Actuals[[#This Row],[Date]])</f>
        <v>2024</v>
      </c>
      <c r="K25784" s="22">
        <f>MONTH(Actuals[[#This Row],[Date]])</f>
        <v>2</v>
      </c>
    </row>
    <row r="25785" spans="1:11" x14ac:dyDescent="0.3">
      <c r="A25785">
        <v>11</v>
      </c>
      <c r="B25785">
        <v>27615</v>
      </c>
      <c r="C25785">
        <v>4</v>
      </c>
      <c r="D25785">
        <v>61000</v>
      </c>
      <c r="E25785" s="46">
        <v>45350</v>
      </c>
      <c r="F25785">
        <v>-2069.7665999999999</v>
      </c>
      <c r="I25785" t="str">
        <f>INDEX(LedgerMapping[[#All],[Level 3]],MATCH(Actuals[[#This Row],[Sub Ledger]],LedgerMapping[[#All],[Sub Ledger]],0))</f>
        <v>Marketing</v>
      </c>
      <c r="J25785" s="22">
        <f>YEAR(Actuals[[#This Row],[Date]])</f>
        <v>2024</v>
      </c>
      <c r="K25785" s="22">
        <f>MONTH(Actuals[[#This Row],[Date]])</f>
        <v>2</v>
      </c>
    </row>
    <row r="25786" spans="1:11" x14ac:dyDescent="0.3">
      <c r="A25786">
        <v>11</v>
      </c>
      <c r="B25786">
        <v>27616</v>
      </c>
      <c r="C25786">
        <v>4</v>
      </c>
      <c r="D25786">
        <v>62000</v>
      </c>
      <c r="E25786" s="46">
        <v>45350</v>
      </c>
      <c r="F25786">
        <v>-1919.6990999999998</v>
      </c>
      <c r="I25786" t="str">
        <f>INDEX(LedgerMapping[[#All],[Level 3]],MATCH(Actuals[[#This Row],[Sub Ledger]],LedgerMapping[[#All],[Sub Ledger]],0))</f>
        <v>Marketing</v>
      </c>
      <c r="J25786" s="22">
        <f>YEAR(Actuals[[#This Row],[Date]])</f>
        <v>2024</v>
      </c>
      <c r="K25786" s="22">
        <f>MONTH(Actuals[[#This Row],[Date]])</f>
        <v>2</v>
      </c>
    </row>
    <row r="25787" spans="1:11" x14ac:dyDescent="0.3">
      <c r="A25787">
        <v>11</v>
      </c>
      <c r="B25787">
        <v>27617</v>
      </c>
      <c r="C25787">
        <v>4</v>
      </c>
      <c r="D25787">
        <v>65000</v>
      </c>
      <c r="E25787" s="46">
        <v>45350</v>
      </c>
      <c r="F25787">
        <v>-348.0138</v>
      </c>
      <c r="I25787" t="str">
        <f>INDEX(LedgerMapping[[#All],[Level 3]],MATCH(Actuals[[#This Row],[Sub Ledger]],LedgerMapping[[#All],[Sub Ledger]],0))</f>
        <v>Administration</v>
      </c>
      <c r="J25787" s="22">
        <f>YEAR(Actuals[[#This Row],[Date]])</f>
        <v>2024</v>
      </c>
      <c r="K25787" s="22">
        <f>MONTH(Actuals[[#This Row],[Date]])</f>
        <v>2</v>
      </c>
    </row>
    <row r="25788" spans="1:11" x14ac:dyDescent="0.3">
      <c r="A25788">
        <v>11</v>
      </c>
      <c r="B25788">
        <v>27618</v>
      </c>
      <c r="C25788">
        <v>4</v>
      </c>
      <c r="D25788">
        <v>66000</v>
      </c>
      <c r="E25788" s="46">
        <v>45350</v>
      </c>
      <c r="F25788">
        <v>-296.90879999999999</v>
      </c>
      <c r="I25788" t="str">
        <f>INDEX(LedgerMapping[[#All],[Level 3]],MATCH(Actuals[[#This Row],[Sub Ledger]],LedgerMapping[[#All],[Sub Ledger]],0))</f>
        <v>Administration</v>
      </c>
      <c r="J25788" s="22">
        <f>YEAR(Actuals[[#This Row],[Date]])</f>
        <v>2024</v>
      </c>
      <c r="K25788" s="22">
        <f>MONTH(Actuals[[#This Row],[Date]])</f>
        <v>2</v>
      </c>
    </row>
    <row r="25789" spans="1:11" x14ac:dyDescent="0.3">
      <c r="A25789">
        <v>11</v>
      </c>
      <c r="B25789">
        <v>27619</v>
      </c>
      <c r="C25789">
        <v>4</v>
      </c>
      <c r="D25789">
        <v>67000</v>
      </c>
      <c r="E25789" s="46">
        <v>45350</v>
      </c>
      <c r="F25789">
        <v>-153.94999999999999</v>
      </c>
      <c r="I25789" t="str">
        <f>INDEX(LedgerMapping[[#All],[Level 3]],MATCH(Actuals[[#This Row],[Sub Ledger]],LedgerMapping[[#All],[Sub Ledger]],0))</f>
        <v>Administration</v>
      </c>
      <c r="J25789" s="22">
        <f>YEAR(Actuals[[#This Row],[Date]])</f>
        <v>2024</v>
      </c>
      <c r="K25789" s="22">
        <f>MONTH(Actuals[[#This Row],[Date]])</f>
        <v>2</v>
      </c>
    </row>
    <row r="25790" spans="1:11" x14ac:dyDescent="0.3">
      <c r="A25790">
        <v>11</v>
      </c>
      <c r="B25790">
        <v>27620</v>
      </c>
      <c r="C25790">
        <v>4</v>
      </c>
      <c r="D25790">
        <v>68000</v>
      </c>
      <c r="E25790" s="46">
        <v>45350</v>
      </c>
      <c r="F25790">
        <v>-121.3888</v>
      </c>
      <c r="I25790" t="str">
        <f>INDEX(LedgerMapping[[#All],[Level 3]],MATCH(Actuals[[#This Row],[Sub Ledger]],LedgerMapping[[#All],[Sub Ledger]],0))</f>
        <v>Administration</v>
      </c>
      <c r="J25790" s="22">
        <f>YEAR(Actuals[[#This Row],[Date]])</f>
        <v>2024</v>
      </c>
      <c r="K25790" s="22">
        <f>MONTH(Actuals[[#This Row],[Date]])</f>
        <v>2</v>
      </c>
    </row>
    <row r="25791" spans="1:11" x14ac:dyDescent="0.3">
      <c r="A25791">
        <v>11</v>
      </c>
      <c r="B25791">
        <v>27621</v>
      </c>
      <c r="C25791">
        <v>4</v>
      </c>
      <c r="D25791">
        <v>69000</v>
      </c>
      <c r="E25791" s="46">
        <v>45350</v>
      </c>
      <c r="F25791">
        <v>-34.103999999999999</v>
      </c>
      <c r="I25791" t="str">
        <f>INDEX(LedgerMapping[[#All],[Level 3]],MATCH(Actuals[[#This Row],[Sub Ledger]],LedgerMapping[[#All],[Sub Ledger]],0))</f>
        <v>Administration</v>
      </c>
      <c r="J25791" s="22">
        <f>YEAR(Actuals[[#This Row],[Date]])</f>
        <v>2024</v>
      </c>
      <c r="K25791" s="22">
        <f>MONTH(Actuals[[#This Row],[Date]])</f>
        <v>2</v>
      </c>
    </row>
    <row r="25792" spans="1:11" x14ac:dyDescent="0.3">
      <c r="A25792">
        <v>11</v>
      </c>
      <c r="B25792">
        <v>27622</v>
      </c>
      <c r="C25792">
        <v>4</v>
      </c>
      <c r="D25792">
        <v>71000</v>
      </c>
      <c r="E25792" s="46">
        <v>45350</v>
      </c>
      <c r="F25792">
        <v>-52.871000000000002</v>
      </c>
      <c r="I25792" t="str">
        <f>INDEX(LedgerMapping[[#All],[Level 3]],MATCH(Actuals[[#This Row],[Sub Ledger]],LedgerMapping[[#All],[Sub Ledger]],0))</f>
        <v>Indirect Labour</v>
      </c>
      <c r="J25792" s="22">
        <f>YEAR(Actuals[[#This Row],[Date]])</f>
        <v>2024</v>
      </c>
      <c r="K25792" s="22">
        <f>MONTH(Actuals[[#This Row],[Date]])</f>
        <v>2</v>
      </c>
    </row>
    <row r="25793" spans="1:11" x14ac:dyDescent="0.3">
      <c r="A25793">
        <v>11</v>
      </c>
      <c r="B25793">
        <v>27623</v>
      </c>
      <c r="C25793">
        <v>4</v>
      </c>
      <c r="D25793">
        <v>73000</v>
      </c>
      <c r="E25793" s="46">
        <v>45350</v>
      </c>
      <c r="F25793">
        <v>-206.08</v>
      </c>
      <c r="I25793" t="str">
        <f>INDEX(LedgerMapping[[#All],[Level 3]],MATCH(Actuals[[#This Row],[Sub Ledger]],LedgerMapping[[#All],[Sub Ledger]],0))</f>
        <v>Administration</v>
      </c>
      <c r="J25793" s="22">
        <f>YEAR(Actuals[[#This Row],[Date]])</f>
        <v>2024</v>
      </c>
      <c r="K25793" s="22">
        <f>MONTH(Actuals[[#This Row],[Date]])</f>
        <v>2</v>
      </c>
    </row>
    <row r="25794" spans="1:11" x14ac:dyDescent="0.3">
      <c r="A25794">
        <v>11</v>
      </c>
      <c r="B25794">
        <v>27624</v>
      </c>
      <c r="C25794">
        <v>4</v>
      </c>
      <c r="D25794">
        <v>74000</v>
      </c>
      <c r="E25794" s="46">
        <v>45350</v>
      </c>
      <c r="F25794">
        <v>-343.75459999999998</v>
      </c>
      <c r="I25794" t="str">
        <f>INDEX(LedgerMapping[[#All],[Level 3]],MATCH(Actuals[[#This Row],[Sub Ledger]],LedgerMapping[[#All],[Sub Ledger]],0))</f>
        <v>Administration</v>
      </c>
      <c r="J25794" s="22">
        <f>YEAR(Actuals[[#This Row],[Date]])</f>
        <v>2024</v>
      </c>
      <c r="K25794" s="22">
        <f>MONTH(Actuals[[#This Row],[Date]])</f>
        <v>2</v>
      </c>
    </row>
    <row r="25795" spans="1:11" x14ac:dyDescent="0.3">
      <c r="A25795">
        <v>11</v>
      </c>
      <c r="B25795">
        <v>27625</v>
      </c>
      <c r="C25795">
        <v>4</v>
      </c>
      <c r="D25795">
        <v>76000</v>
      </c>
      <c r="E25795" s="46">
        <v>45350</v>
      </c>
      <c r="F25795">
        <v>-229.79300000000001</v>
      </c>
      <c r="I25795" t="str">
        <f>INDEX(LedgerMapping[[#All],[Level 3]],MATCH(Actuals[[#This Row],[Sub Ledger]],LedgerMapping[[#All],[Sub Ledger]],0))</f>
        <v>Administration</v>
      </c>
      <c r="J25795" s="22">
        <f>YEAR(Actuals[[#This Row],[Date]])</f>
        <v>2024</v>
      </c>
      <c r="K25795" s="22">
        <f>MONTH(Actuals[[#This Row],[Date]])</f>
        <v>2</v>
      </c>
    </row>
    <row r="25796" spans="1:11" x14ac:dyDescent="0.3">
      <c r="A25796">
        <v>11</v>
      </c>
      <c r="B25796">
        <v>27626</v>
      </c>
      <c r="C25796">
        <v>4</v>
      </c>
      <c r="D25796">
        <v>77000</v>
      </c>
      <c r="E25796" s="46">
        <v>45350</v>
      </c>
      <c r="F25796">
        <v>-396.76229999999998</v>
      </c>
      <c r="I25796" t="str">
        <f>INDEX(LedgerMapping[[#All],[Level 3]],MATCH(Actuals[[#This Row],[Sub Ledger]],LedgerMapping[[#All],[Sub Ledger]],0))</f>
        <v>Administration</v>
      </c>
      <c r="J25796" s="22">
        <f>YEAR(Actuals[[#This Row],[Date]])</f>
        <v>2024</v>
      </c>
      <c r="K25796" s="22">
        <f>MONTH(Actuals[[#This Row],[Date]])</f>
        <v>2</v>
      </c>
    </row>
    <row r="25797" spans="1:11" x14ac:dyDescent="0.3">
      <c r="A25797">
        <v>11</v>
      </c>
      <c r="B25797">
        <v>27627</v>
      </c>
      <c r="C25797">
        <v>4</v>
      </c>
      <c r="D25797">
        <v>78000</v>
      </c>
      <c r="E25797" s="46">
        <v>45350</v>
      </c>
      <c r="F25797">
        <v>-124.4808</v>
      </c>
      <c r="I25797" t="str">
        <f>INDEX(LedgerMapping[[#All],[Level 3]],MATCH(Actuals[[#This Row],[Sub Ledger]],LedgerMapping[[#All],[Sub Ledger]],0))</f>
        <v>Administration</v>
      </c>
      <c r="J25797" s="22">
        <f>YEAR(Actuals[[#This Row],[Date]])</f>
        <v>2024</v>
      </c>
      <c r="K25797" s="22">
        <f>MONTH(Actuals[[#This Row],[Date]])</f>
        <v>2</v>
      </c>
    </row>
    <row r="25798" spans="1:11" x14ac:dyDescent="0.3">
      <c r="A25798">
        <v>11</v>
      </c>
      <c r="B25798">
        <v>27628</v>
      </c>
      <c r="C25798">
        <v>4</v>
      </c>
      <c r="D25798">
        <v>80000</v>
      </c>
      <c r="E25798" s="46">
        <v>45350</v>
      </c>
      <c r="F25798">
        <v>-444.88079999999997</v>
      </c>
      <c r="I25798" t="str">
        <f>INDEX(LedgerMapping[[#All],[Level 3]],MATCH(Actuals[[#This Row],[Sub Ledger]],LedgerMapping[[#All],[Sub Ledger]],0))</f>
        <v>Travel and Expenses</v>
      </c>
      <c r="J25798" s="22">
        <f>YEAR(Actuals[[#This Row],[Date]])</f>
        <v>2024</v>
      </c>
      <c r="K25798" s="22">
        <f>MONTH(Actuals[[#This Row],[Date]])</f>
        <v>2</v>
      </c>
    </row>
    <row r="25799" spans="1:11" x14ac:dyDescent="0.3">
      <c r="A25799">
        <v>11</v>
      </c>
      <c r="B25799">
        <v>27629</v>
      </c>
      <c r="C25799">
        <v>4</v>
      </c>
      <c r="D25799">
        <v>81000</v>
      </c>
      <c r="E25799" s="46">
        <v>45350</v>
      </c>
      <c r="F25799">
        <v>-275.98759999999999</v>
      </c>
      <c r="I25799" t="str">
        <f>INDEX(LedgerMapping[[#All],[Level 3]],MATCH(Actuals[[#This Row],[Sub Ledger]],LedgerMapping[[#All],[Sub Ledger]],0))</f>
        <v>Depreciation</v>
      </c>
      <c r="J25799" s="22">
        <f>YEAR(Actuals[[#This Row],[Date]])</f>
        <v>2024</v>
      </c>
      <c r="K25799" s="22">
        <f>MONTH(Actuals[[#This Row],[Date]])</f>
        <v>2</v>
      </c>
    </row>
    <row r="25800" spans="1:11" x14ac:dyDescent="0.3">
      <c r="A25800">
        <v>11</v>
      </c>
      <c r="B25800">
        <v>27630</v>
      </c>
      <c r="C25800">
        <v>4</v>
      </c>
      <c r="D25800">
        <v>82000</v>
      </c>
      <c r="E25800" s="46">
        <v>45350</v>
      </c>
      <c r="F25800">
        <v>-28.988400000000002</v>
      </c>
      <c r="I25800" t="str">
        <f>INDEX(LedgerMapping[[#All],[Level 3]],MATCH(Actuals[[#This Row],[Sub Ledger]],LedgerMapping[[#All],[Sub Ledger]],0))</f>
        <v>Depreciation</v>
      </c>
      <c r="J25800" s="22">
        <f>YEAR(Actuals[[#This Row],[Date]])</f>
        <v>2024</v>
      </c>
      <c r="K25800" s="22">
        <f>MONTH(Actuals[[#This Row],[Date]])</f>
        <v>2</v>
      </c>
    </row>
    <row r="25801" spans="1:11" x14ac:dyDescent="0.3">
      <c r="A25801">
        <v>11</v>
      </c>
      <c r="B25801">
        <v>27631</v>
      </c>
      <c r="C25801">
        <v>4</v>
      </c>
      <c r="D25801">
        <v>83000</v>
      </c>
      <c r="E25801" s="46">
        <v>45350</v>
      </c>
      <c r="F25801">
        <v>-100.76</v>
      </c>
      <c r="I25801" t="str">
        <f>INDEX(LedgerMapping[[#All],[Level 3]],MATCH(Actuals[[#This Row],[Sub Ledger]],LedgerMapping[[#All],[Sub Ledger]],0))</f>
        <v>Depreciation</v>
      </c>
      <c r="J25801" s="22">
        <f>YEAR(Actuals[[#This Row],[Date]])</f>
        <v>2024</v>
      </c>
      <c r="K25801" s="22">
        <f>MONTH(Actuals[[#This Row],[Date]])</f>
        <v>2</v>
      </c>
    </row>
    <row r="25802" spans="1:11" x14ac:dyDescent="0.3">
      <c r="A25802">
        <v>11</v>
      </c>
      <c r="B25802">
        <v>27632</v>
      </c>
      <c r="C25802">
        <v>4</v>
      </c>
      <c r="D25802">
        <v>84000</v>
      </c>
      <c r="E25802" s="46">
        <v>45350</v>
      </c>
      <c r="F25802">
        <v>-88.317599999999999</v>
      </c>
      <c r="I25802" t="str">
        <f>INDEX(LedgerMapping[[#All],[Level 3]],MATCH(Actuals[[#This Row],[Sub Ledger]],LedgerMapping[[#All],[Sub Ledger]],0))</f>
        <v>Depreciation</v>
      </c>
      <c r="J25802" s="22">
        <f>YEAR(Actuals[[#This Row],[Date]])</f>
        <v>2024</v>
      </c>
      <c r="K25802" s="22">
        <f>MONTH(Actuals[[#This Row],[Date]])</f>
        <v>2</v>
      </c>
    </row>
    <row r="25803" spans="1:11" x14ac:dyDescent="0.3">
      <c r="A25803">
        <v>11</v>
      </c>
      <c r="B25803">
        <v>27633</v>
      </c>
      <c r="C25803">
        <v>4</v>
      </c>
      <c r="D25803">
        <v>85000</v>
      </c>
      <c r="E25803" s="46">
        <v>45350</v>
      </c>
      <c r="F25803">
        <v>-81.069600000000008</v>
      </c>
      <c r="I25803" t="str">
        <f>INDEX(LedgerMapping[[#All],[Level 3]],MATCH(Actuals[[#This Row],[Sub Ledger]],LedgerMapping[[#All],[Sub Ledger]],0))</f>
        <v>Ammortisation</v>
      </c>
      <c r="J25803" s="22">
        <f>YEAR(Actuals[[#This Row],[Date]])</f>
        <v>2024</v>
      </c>
      <c r="K25803" s="22">
        <f>MONTH(Actuals[[#This Row],[Date]])</f>
        <v>2</v>
      </c>
    </row>
    <row r="25804" spans="1:11" x14ac:dyDescent="0.3">
      <c r="A25804">
        <v>11</v>
      </c>
      <c r="B25804">
        <v>27634</v>
      </c>
      <c r="C25804">
        <v>4</v>
      </c>
      <c r="D25804">
        <v>87000</v>
      </c>
      <c r="E25804" s="46">
        <v>45350</v>
      </c>
      <c r="F25804">
        <v>-378.98230000000001</v>
      </c>
      <c r="I25804" t="str">
        <f>INDEX(LedgerMapping[[#All],[Level 3]],MATCH(Actuals[[#This Row],[Sub Ledger]],LedgerMapping[[#All],[Sub Ledger]],0))</f>
        <v>Administration</v>
      </c>
      <c r="J25804" s="22">
        <f>YEAR(Actuals[[#This Row],[Date]])</f>
        <v>2024</v>
      </c>
      <c r="K25804" s="22">
        <f>MONTH(Actuals[[#This Row],[Date]])</f>
        <v>2</v>
      </c>
    </row>
    <row r="25805" spans="1:11" x14ac:dyDescent="0.3">
      <c r="A25805">
        <v>11</v>
      </c>
      <c r="B25805">
        <v>27636</v>
      </c>
      <c r="C25805">
        <v>4</v>
      </c>
      <c r="D25805">
        <v>90000</v>
      </c>
      <c r="E25805" s="46">
        <v>45350</v>
      </c>
      <c r="F25805">
        <v>-172.68979999999999</v>
      </c>
      <c r="I25805" t="str">
        <f>INDEX(LedgerMapping[[#All],[Level 3]],MATCH(Actuals[[#This Row],[Sub Ledger]],LedgerMapping[[#All],[Sub Ledger]],0))</f>
        <v>Interest</v>
      </c>
      <c r="J25805" s="22">
        <f>YEAR(Actuals[[#This Row],[Date]])</f>
        <v>2024</v>
      </c>
      <c r="K25805" s="22">
        <f>MONTH(Actuals[[#This Row],[Date]])</f>
        <v>2</v>
      </c>
    </row>
    <row r="25806" spans="1:11" x14ac:dyDescent="0.3">
      <c r="A25806">
        <v>11</v>
      </c>
      <c r="B25806">
        <v>27639</v>
      </c>
      <c r="C25806">
        <v>4</v>
      </c>
      <c r="D25806">
        <v>94000</v>
      </c>
      <c r="E25806" s="46">
        <v>45350</v>
      </c>
      <c r="F25806">
        <v>-130.0787</v>
      </c>
      <c r="I25806" t="str">
        <f>INDEX(LedgerMapping[[#All],[Level 3]],MATCH(Actuals[[#This Row],[Sub Ledger]],LedgerMapping[[#All],[Sub Ledger]],0))</f>
        <v>Tax</v>
      </c>
      <c r="J25806" s="22">
        <f>YEAR(Actuals[[#This Row],[Date]])</f>
        <v>2024</v>
      </c>
      <c r="K25806" s="22">
        <f>MONTH(Actuals[[#This Row],[Date]])</f>
        <v>2</v>
      </c>
    </row>
    <row r="25807" spans="1:11" x14ac:dyDescent="0.3">
      <c r="A25807">
        <v>11</v>
      </c>
      <c r="B25807">
        <v>27641</v>
      </c>
      <c r="C25807">
        <v>5</v>
      </c>
      <c r="D25807">
        <v>60000</v>
      </c>
      <c r="E25807" s="46">
        <v>45350</v>
      </c>
      <c r="F25807">
        <v>-7866.0214000000005</v>
      </c>
      <c r="I25807" t="str">
        <f>INDEX(LedgerMapping[[#All],[Level 3]],MATCH(Actuals[[#This Row],[Sub Ledger]],LedgerMapping[[#All],[Sub Ledger]],0))</f>
        <v>Marketing</v>
      </c>
      <c r="J25807" s="22">
        <f>YEAR(Actuals[[#This Row],[Date]])</f>
        <v>2024</v>
      </c>
      <c r="K25807" s="22">
        <f>MONTH(Actuals[[#This Row],[Date]])</f>
        <v>2</v>
      </c>
    </row>
    <row r="25808" spans="1:11" x14ac:dyDescent="0.3">
      <c r="A25808">
        <v>11</v>
      </c>
      <c r="B25808">
        <v>27642</v>
      </c>
      <c r="C25808">
        <v>5</v>
      </c>
      <c r="D25808">
        <v>61000</v>
      </c>
      <c r="E25808" s="46">
        <v>45350</v>
      </c>
      <c r="F25808">
        <v>-719.92</v>
      </c>
      <c r="I25808" t="str">
        <f>INDEX(LedgerMapping[[#All],[Level 3]],MATCH(Actuals[[#This Row],[Sub Ledger]],LedgerMapping[[#All],[Sub Ledger]],0))</f>
        <v>Marketing</v>
      </c>
      <c r="J25808" s="22">
        <f>YEAR(Actuals[[#This Row],[Date]])</f>
        <v>2024</v>
      </c>
      <c r="K25808" s="22">
        <f>MONTH(Actuals[[#This Row],[Date]])</f>
        <v>2</v>
      </c>
    </row>
    <row r="25809" spans="1:11" x14ac:dyDescent="0.3">
      <c r="A25809">
        <v>11</v>
      </c>
      <c r="B25809">
        <v>27643</v>
      </c>
      <c r="C25809">
        <v>5</v>
      </c>
      <c r="D25809">
        <v>62000</v>
      </c>
      <c r="E25809" s="46">
        <v>45350</v>
      </c>
      <c r="F25809">
        <v>-620.92610000000002</v>
      </c>
      <c r="I25809" t="str">
        <f>INDEX(LedgerMapping[[#All],[Level 3]],MATCH(Actuals[[#This Row],[Sub Ledger]],LedgerMapping[[#All],[Sub Ledger]],0))</f>
        <v>Marketing</v>
      </c>
      <c r="J25809" s="22">
        <f>YEAR(Actuals[[#This Row],[Date]])</f>
        <v>2024</v>
      </c>
      <c r="K25809" s="22">
        <f>MONTH(Actuals[[#This Row],[Date]])</f>
        <v>2</v>
      </c>
    </row>
    <row r="25810" spans="1:11" x14ac:dyDescent="0.3">
      <c r="A25810">
        <v>11</v>
      </c>
      <c r="B25810">
        <v>27644</v>
      </c>
      <c r="C25810">
        <v>5</v>
      </c>
      <c r="D25810">
        <v>65000</v>
      </c>
      <c r="E25810" s="46">
        <v>45350</v>
      </c>
      <c r="F25810">
        <v>-113.337</v>
      </c>
      <c r="I25810" t="str">
        <f>INDEX(LedgerMapping[[#All],[Level 3]],MATCH(Actuals[[#This Row],[Sub Ledger]],LedgerMapping[[#All],[Sub Ledger]],0))</f>
        <v>Administration</v>
      </c>
      <c r="J25810" s="22">
        <f>YEAR(Actuals[[#This Row],[Date]])</f>
        <v>2024</v>
      </c>
      <c r="K25810" s="22">
        <f>MONTH(Actuals[[#This Row],[Date]])</f>
        <v>2</v>
      </c>
    </row>
    <row r="25811" spans="1:11" x14ac:dyDescent="0.3">
      <c r="A25811">
        <v>11</v>
      </c>
      <c r="B25811">
        <v>27645</v>
      </c>
      <c r="C25811">
        <v>5</v>
      </c>
      <c r="D25811">
        <v>66000</v>
      </c>
      <c r="E25811" s="46">
        <v>45350</v>
      </c>
      <c r="F25811">
        <v>-98.752499999999998</v>
      </c>
      <c r="I25811" t="str">
        <f>INDEX(LedgerMapping[[#All],[Level 3]],MATCH(Actuals[[#This Row],[Sub Ledger]],LedgerMapping[[#All],[Sub Ledger]],0))</f>
        <v>Administration</v>
      </c>
      <c r="J25811" s="22">
        <f>YEAR(Actuals[[#This Row],[Date]])</f>
        <v>2024</v>
      </c>
      <c r="K25811" s="22">
        <f>MONTH(Actuals[[#This Row],[Date]])</f>
        <v>2</v>
      </c>
    </row>
    <row r="25812" spans="1:11" x14ac:dyDescent="0.3">
      <c r="A25812">
        <v>11</v>
      </c>
      <c r="B25812">
        <v>27646</v>
      </c>
      <c r="C25812">
        <v>5</v>
      </c>
      <c r="D25812">
        <v>67000</v>
      </c>
      <c r="E25812" s="46">
        <v>45350</v>
      </c>
      <c r="F25812">
        <v>-51.252499999999998</v>
      </c>
      <c r="I25812" t="str">
        <f>INDEX(LedgerMapping[[#All],[Level 3]],MATCH(Actuals[[#This Row],[Sub Ledger]],LedgerMapping[[#All],[Sub Ledger]],0))</f>
        <v>Administration</v>
      </c>
      <c r="J25812" s="22">
        <f>YEAR(Actuals[[#This Row],[Date]])</f>
        <v>2024</v>
      </c>
      <c r="K25812" s="22">
        <f>MONTH(Actuals[[#This Row],[Date]])</f>
        <v>2</v>
      </c>
    </row>
    <row r="25813" spans="1:11" x14ac:dyDescent="0.3">
      <c r="A25813">
        <v>11</v>
      </c>
      <c r="B25813">
        <v>27647</v>
      </c>
      <c r="C25813">
        <v>5</v>
      </c>
      <c r="D25813">
        <v>68000</v>
      </c>
      <c r="E25813" s="46">
        <v>45350</v>
      </c>
      <c r="F25813">
        <v>-38.515199999999993</v>
      </c>
      <c r="I25813" t="str">
        <f>INDEX(LedgerMapping[[#All],[Level 3]],MATCH(Actuals[[#This Row],[Sub Ledger]],LedgerMapping[[#All],[Sub Ledger]],0))</f>
        <v>Administration</v>
      </c>
      <c r="J25813" s="22">
        <f>YEAR(Actuals[[#This Row],[Date]])</f>
        <v>2024</v>
      </c>
      <c r="K25813" s="22">
        <f>MONTH(Actuals[[#This Row],[Date]])</f>
        <v>2</v>
      </c>
    </row>
    <row r="25814" spans="1:11" x14ac:dyDescent="0.3">
      <c r="A25814">
        <v>11</v>
      </c>
      <c r="B25814">
        <v>27648</v>
      </c>
      <c r="C25814">
        <v>5</v>
      </c>
      <c r="D25814">
        <v>69000</v>
      </c>
      <c r="E25814" s="46">
        <v>45350</v>
      </c>
      <c r="F25814">
        <v>-12.584600000000002</v>
      </c>
      <c r="I25814" t="str">
        <f>INDEX(LedgerMapping[[#All],[Level 3]],MATCH(Actuals[[#This Row],[Sub Ledger]],LedgerMapping[[#All],[Sub Ledger]],0))</f>
        <v>Administration</v>
      </c>
      <c r="J25814" s="22">
        <f>YEAR(Actuals[[#This Row],[Date]])</f>
        <v>2024</v>
      </c>
      <c r="K25814" s="22">
        <f>MONTH(Actuals[[#This Row],[Date]])</f>
        <v>2</v>
      </c>
    </row>
    <row r="25815" spans="1:11" x14ac:dyDescent="0.3">
      <c r="A25815">
        <v>11</v>
      </c>
      <c r="B25815">
        <v>27649</v>
      </c>
      <c r="C25815">
        <v>5</v>
      </c>
      <c r="D25815">
        <v>71000</v>
      </c>
      <c r="E25815" s="46">
        <v>45350</v>
      </c>
      <c r="F25815">
        <v>-16.891000000000002</v>
      </c>
      <c r="I25815" t="str">
        <f>INDEX(LedgerMapping[[#All],[Level 3]],MATCH(Actuals[[#This Row],[Sub Ledger]],LedgerMapping[[#All],[Sub Ledger]],0))</f>
        <v>Indirect Labour</v>
      </c>
      <c r="J25815" s="22">
        <f>YEAR(Actuals[[#This Row],[Date]])</f>
        <v>2024</v>
      </c>
      <c r="K25815" s="22">
        <f>MONTH(Actuals[[#This Row],[Date]])</f>
        <v>2</v>
      </c>
    </row>
    <row r="25816" spans="1:11" x14ac:dyDescent="0.3">
      <c r="A25816">
        <v>11</v>
      </c>
      <c r="B25816">
        <v>27650</v>
      </c>
      <c r="C25816">
        <v>5</v>
      </c>
      <c r="D25816">
        <v>73000</v>
      </c>
      <c r="E25816" s="46">
        <v>45350</v>
      </c>
      <c r="F25816">
        <v>-72.369</v>
      </c>
      <c r="I25816" t="str">
        <f>INDEX(LedgerMapping[[#All],[Level 3]],MATCH(Actuals[[#This Row],[Sub Ledger]],LedgerMapping[[#All],[Sub Ledger]],0))</f>
        <v>Administration</v>
      </c>
      <c r="J25816" s="22">
        <f>YEAR(Actuals[[#This Row],[Date]])</f>
        <v>2024</v>
      </c>
      <c r="K25816" s="22">
        <f>MONTH(Actuals[[#This Row],[Date]])</f>
        <v>2</v>
      </c>
    </row>
    <row r="25817" spans="1:11" x14ac:dyDescent="0.3">
      <c r="A25817">
        <v>11</v>
      </c>
      <c r="B25817">
        <v>27651</v>
      </c>
      <c r="C25817">
        <v>5</v>
      </c>
      <c r="D25817">
        <v>74000</v>
      </c>
      <c r="E25817" s="46">
        <v>45350</v>
      </c>
      <c r="F25817">
        <v>-289.06</v>
      </c>
      <c r="I25817" t="str">
        <f>INDEX(LedgerMapping[[#All],[Level 3]],MATCH(Actuals[[#This Row],[Sub Ledger]],LedgerMapping[[#All],[Sub Ledger]],0))</f>
        <v>Administration</v>
      </c>
      <c r="J25817" s="22">
        <f>YEAR(Actuals[[#This Row],[Date]])</f>
        <v>2024</v>
      </c>
      <c r="K25817" s="22">
        <f>MONTH(Actuals[[#This Row],[Date]])</f>
        <v>2</v>
      </c>
    </row>
    <row r="25818" spans="1:11" x14ac:dyDescent="0.3">
      <c r="A25818">
        <v>11</v>
      </c>
      <c r="B25818">
        <v>27652</v>
      </c>
      <c r="C25818">
        <v>5</v>
      </c>
      <c r="D25818">
        <v>76000</v>
      </c>
      <c r="E25818" s="46">
        <v>45350</v>
      </c>
      <c r="F25818">
        <v>-88.191999999999993</v>
      </c>
      <c r="I25818" t="str">
        <f>INDEX(LedgerMapping[[#All],[Level 3]],MATCH(Actuals[[#This Row],[Sub Ledger]],LedgerMapping[[#All],[Sub Ledger]],0))</f>
        <v>Administration</v>
      </c>
      <c r="J25818" s="22">
        <f>YEAR(Actuals[[#This Row],[Date]])</f>
        <v>2024</v>
      </c>
      <c r="K25818" s="22">
        <f>MONTH(Actuals[[#This Row],[Date]])</f>
        <v>2</v>
      </c>
    </row>
    <row r="25819" spans="1:11" x14ac:dyDescent="0.3">
      <c r="A25819">
        <v>11</v>
      </c>
      <c r="B25819">
        <v>27653</v>
      </c>
      <c r="C25819">
        <v>5</v>
      </c>
      <c r="D25819">
        <v>77000</v>
      </c>
      <c r="E25819" s="46">
        <v>45350</v>
      </c>
      <c r="F25819">
        <v>-159.00559999999999</v>
      </c>
      <c r="I25819" t="str">
        <f>INDEX(LedgerMapping[[#All],[Level 3]],MATCH(Actuals[[#This Row],[Sub Ledger]],LedgerMapping[[#All],[Sub Ledger]],0))</f>
        <v>Administration</v>
      </c>
      <c r="J25819" s="22">
        <f>YEAR(Actuals[[#This Row],[Date]])</f>
        <v>2024</v>
      </c>
      <c r="K25819" s="22">
        <f>MONTH(Actuals[[#This Row],[Date]])</f>
        <v>2</v>
      </c>
    </row>
    <row r="25820" spans="1:11" x14ac:dyDescent="0.3">
      <c r="A25820">
        <v>11</v>
      </c>
      <c r="B25820">
        <v>27654</v>
      </c>
      <c r="C25820">
        <v>5</v>
      </c>
      <c r="D25820">
        <v>78000</v>
      </c>
      <c r="E25820" s="46">
        <v>45350</v>
      </c>
      <c r="F25820">
        <v>-66.052800000000005</v>
      </c>
      <c r="I25820" t="str">
        <f>INDEX(LedgerMapping[[#All],[Level 3]],MATCH(Actuals[[#This Row],[Sub Ledger]],LedgerMapping[[#All],[Sub Ledger]],0))</f>
        <v>Administration</v>
      </c>
      <c r="J25820" s="22">
        <f>YEAR(Actuals[[#This Row],[Date]])</f>
        <v>2024</v>
      </c>
      <c r="K25820" s="22">
        <f>MONTH(Actuals[[#This Row],[Date]])</f>
        <v>2</v>
      </c>
    </row>
    <row r="25821" spans="1:11" x14ac:dyDescent="0.3">
      <c r="A25821">
        <v>11</v>
      </c>
      <c r="B25821">
        <v>27655</v>
      </c>
      <c r="C25821">
        <v>5</v>
      </c>
      <c r="D25821">
        <v>80000</v>
      </c>
      <c r="E25821" s="46">
        <v>45350</v>
      </c>
      <c r="F25821">
        <v>-199.94</v>
      </c>
      <c r="I25821" t="str">
        <f>INDEX(LedgerMapping[[#All],[Level 3]],MATCH(Actuals[[#This Row],[Sub Ledger]],LedgerMapping[[#All],[Sub Ledger]],0))</f>
        <v>Travel and Expenses</v>
      </c>
      <c r="J25821" s="22">
        <f>YEAR(Actuals[[#This Row],[Date]])</f>
        <v>2024</v>
      </c>
      <c r="K25821" s="22">
        <f>MONTH(Actuals[[#This Row],[Date]])</f>
        <v>2</v>
      </c>
    </row>
    <row r="25822" spans="1:11" x14ac:dyDescent="0.3">
      <c r="A25822">
        <v>11</v>
      </c>
      <c r="B25822">
        <v>27656</v>
      </c>
      <c r="C25822">
        <v>5</v>
      </c>
      <c r="D25822">
        <v>81000</v>
      </c>
      <c r="E25822" s="46">
        <v>45350</v>
      </c>
      <c r="F25822">
        <v>-119.91</v>
      </c>
      <c r="I25822" t="str">
        <f>INDEX(LedgerMapping[[#All],[Level 3]],MATCH(Actuals[[#This Row],[Sub Ledger]],LedgerMapping[[#All],[Sub Ledger]],0))</f>
        <v>Depreciation</v>
      </c>
      <c r="J25822" s="22">
        <f>YEAR(Actuals[[#This Row],[Date]])</f>
        <v>2024</v>
      </c>
      <c r="K25822" s="22">
        <f>MONTH(Actuals[[#This Row],[Date]])</f>
        <v>2</v>
      </c>
    </row>
    <row r="25823" spans="1:11" x14ac:dyDescent="0.3">
      <c r="A25823">
        <v>11</v>
      </c>
      <c r="B25823">
        <v>27657</v>
      </c>
      <c r="C25823">
        <v>5</v>
      </c>
      <c r="D25823">
        <v>82000</v>
      </c>
      <c r="E25823" s="46">
        <v>45350</v>
      </c>
      <c r="F25823">
        <v>-12.988799999999999</v>
      </c>
      <c r="I25823" t="str">
        <f>INDEX(LedgerMapping[[#All],[Level 3]],MATCH(Actuals[[#This Row],[Sub Ledger]],LedgerMapping[[#All],[Sub Ledger]],0))</f>
        <v>Depreciation</v>
      </c>
      <c r="J25823" s="22">
        <f>YEAR(Actuals[[#This Row],[Date]])</f>
        <v>2024</v>
      </c>
      <c r="K25823" s="22">
        <f>MONTH(Actuals[[#This Row],[Date]])</f>
        <v>2</v>
      </c>
    </row>
    <row r="25824" spans="1:11" x14ac:dyDescent="0.3">
      <c r="A25824">
        <v>11</v>
      </c>
      <c r="B25824">
        <v>27658</v>
      </c>
      <c r="C25824">
        <v>5</v>
      </c>
      <c r="D25824">
        <v>83000</v>
      </c>
      <c r="E25824" s="46">
        <v>45350</v>
      </c>
      <c r="F25824">
        <v>-44.38</v>
      </c>
      <c r="I25824" t="str">
        <f>INDEX(LedgerMapping[[#All],[Level 3]],MATCH(Actuals[[#This Row],[Sub Ledger]],LedgerMapping[[#All],[Sub Ledger]],0))</f>
        <v>Depreciation</v>
      </c>
      <c r="J25824" s="22">
        <f>YEAR(Actuals[[#This Row],[Date]])</f>
        <v>2024</v>
      </c>
      <c r="K25824" s="22">
        <f>MONTH(Actuals[[#This Row],[Date]])</f>
        <v>2</v>
      </c>
    </row>
    <row r="25825" spans="1:11" x14ac:dyDescent="0.3">
      <c r="A25825">
        <v>11</v>
      </c>
      <c r="B25825">
        <v>27659</v>
      </c>
      <c r="C25825">
        <v>5</v>
      </c>
      <c r="D25825">
        <v>84000</v>
      </c>
      <c r="E25825" s="46">
        <v>45350</v>
      </c>
      <c r="F25825">
        <v>-38.515199999999993</v>
      </c>
      <c r="I25825" t="str">
        <f>INDEX(LedgerMapping[[#All],[Level 3]],MATCH(Actuals[[#This Row],[Sub Ledger]],LedgerMapping[[#All],[Sub Ledger]],0))</f>
        <v>Depreciation</v>
      </c>
      <c r="J25825" s="22">
        <f>YEAR(Actuals[[#This Row],[Date]])</f>
        <v>2024</v>
      </c>
      <c r="K25825" s="22">
        <f>MONTH(Actuals[[#This Row],[Date]])</f>
        <v>2</v>
      </c>
    </row>
    <row r="25826" spans="1:11" x14ac:dyDescent="0.3">
      <c r="A25826">
        <v>11</v>
      </c>
      <c r="B25826">
        <v>27660</v>
      </c>
      <c r="C25826">
        <v>5</v>
      </c>
      <c r="D25826">
        <v>85000</v>
      </c>
      <c r="E25826" s="46">
        <v>45350</v>
      </c>
      <c r="F25826">
        <v>-34.799999999999997</v>
      </c>
      <c r="I25826" t="str">
        <f>INDEX(LedgerMapping[[#All],[Level 3]],MATCH(Actuals[[#This Row],[Sub Ledger]],LedgerMapping[[#All],[Sub Ledger]],0))</f>
        <v>Ammortisation</v>
      </c>
      <c r="J25826" s="22">
        <f>YEAR(Actuals[[#This Row],[Date]])</f>
        <v>2024</v>
      </c>
      <c r="K25826" s="22">
        <f>MONTH(Actuals[[#This Row],[Date]])</f>
        <v>2</v>
      </c>
    </row>
    <row r="25827" spans="1:11" x14ac:dyDescent="0.3">
      <c r="A25827">
        <v>11</v>
      </c>
      <c r="B25827">
        <v>27661</v>
      </c>
      <c r="C25827">
        <v>5</v>
      </c>
      <c r="D25827">
        <v>87000</v>
      </c>
      <c r="E25827" s="46">
        <v>45350</v>
      </c>
      <c r="F25827">
        <v>-151.197</v>
      </c>
      <c r="I25827" t="str">
        <f>INDEX(LedgerMapping[[#All],[Level 3]],MATCH(Actuals[[#This Row],[Sub Ledger]],LedgerMapping[[#All],[Sub Ledger]],0))</f>
        <v>Administration</v>
      </c>
      <c r="J25827" s="22">
        <f>YEAR(Actuals[[#This Row],[Date]])</f>
        <v>2024</v>
      </c>
      <c r="K25827" s="22">
        <f>MONTH(Actuals[[#This Row],[Date]])</f>
        <v>2</v>
      </c>
    </row>
    <row r="25828" spans="1:11" x14ac:dyDescent="0.3">
      <c r="A25828">
        <v>11</v>
      </c>
      <c r="B25828">
        <v>27663</v>
      </c>
      <c r="C25828">
        <v>5</v>
      </c>
      <c r="D25828">
        <v>90000</v>
      </c>
      <c r="E25828" s="46">
        <v>45350</v>
      </c>
      <c r="F25828">
        <v>-80.104500000000016</v>
      </c>
      <c r="I25828" t="str">
        <f>INDEX(LedgerMapping[[#All],[Level 3]],MATCH(Actuals[[#This Row],[Sub Ledger]],LedgerMapping[[#All],[Sub Ledger]],0))</f>
        <v>Interest</v>
      </c>
      <c r="J25828" s="22">
        <f>YEAR(Actuals[[#This Row],[Date]])</f>
        <v>2024</v>
      </c>
      <c r="K25828" s="22">
        <f>MONTH(Actuals[[#This Row],[Date]])</f>
        <v>2</v>
      </c>
    </row>
    <row r="25829" spans="1:11" x14ac:dyDescent="0.3">
      <c r="A25829">
        <v>11</v>
      </c>
      <c r="B25829">
        <v>27666</v>
      </c>
      <c r="C25829">
        <v>5</v>
      </c>
      <c r="D25829">
        <v>94000</v>
      </c>
      <c r="E25829" s="46">
        <v>45350</v>
      </c>
      <c r="F25829">
        <v>-55.029000000000003</v>
      </c>
      <c r="I25829" t="str">
        <f>INDEX(LedgerMapping[[#All],[Level 3]],MATCH(Actuals[[#This Row],[Sub Ledger]],LedgerMapping[[#All],[Sub Ledger]],0))</f>
        <v>Tax</v>
      </c>
      <c r="J25829" s="22">
        <f>YEAR(Actuals[[#This Row],[Date]])</f>
        <v>2024</v>
      </c>
      <c r="K25829" s="22">
        <f>MONTH(Actuals[[#This Row],[Date]])</f>
        <v>2</v>
      </c>
    </row>
    <row r="25830" spans="1:11" x14ac:dyDescent="0.3">
      <c r="A25830">
        <v>3</v>
      </c>
      <c r="B25830">
        <v>26911</v>
      </c>
      <c r="C25830">
        <v>7</v>
      </c>
      <c r="D25830">
        <v>60000</v>
      </c>
      <c r="E25830" s="46">
        <v>45350</v>
      </c>
      <c r="F25830">
        <v>-16059.75</v>
      </c>
      <c r="I25830" t="str">
        <f>INDEX(LedgerMapping[[#All],[Level 3]],MATCH(Actuals[[#This Row],[Sub Ledger]],LedgerMapping[[#All],[Sub Ledger]],0))</f>
        <v>Marketing</v>
      </c>
      <c r="J25830" s="22">
        <f>YEAR(Actuals[[#This Row],[Date]])</f>
        <v>2024</v>
      </c>
      <c r="K25830" s="22">
        <f>MONTH(Actuals[[#This Row],[Date]])</f>
        <v>2</v>
      </c>
    </row>
    <row r="25831" spans="1:11" x14ac:dyDescent="0.3">
      <c r="A25831">
        <v>3</v>
      </c>
      <c r="B25831">
        <v>26912</v>
      </c>
      <c r="C25831">
        <v>7</v>
      </c>
      <c r="D25831">
        <v>61000</v>
      </c>
      <c r="E25831" s="46">
        <v>45350</v>
      </c>
      <c r="F25831">
        <v>-1946.16</v>
      </c>
      <c r="I25831" t="str">
        <f>INDEX(LedgerMapping[[#All],[Level 3]],MATCH(Actuals[[#This Row],[Sub Ledger]],LedgerMapping[[#All],[Sub Ledger]],0))</f>
        <v>Marketing</v>
      </c>
      <c r="J25831" s="22">
        <f>YEAR(Actuals[[#This Row],[Date]])</f>
        <v>2024</v>
      </c>
      <c r="K25831" s="22">
        <f>MONTH(Actuals[[#This Row],[Date]])</f>
        <v>2</v>
      </c>
    </row>
    <row r="25832" spans="1:11" x14ac:dyDescent="0.3">
      <c r="A25832">
        <v>3</v>
      </c>
      <c r="B25832">
        <v>26913</v>
      </c>
      <c r="C25832">
        <v>7</v>
      </c>
      <c r="D25832">
        <v>62000</v>
      </c>
      <c r="E25832" s="46">
        <v>45350</v>
      </c>
      <c r="F25832">
        <v>-1681.98</v>
      </c>
      <c r="I25832" t="str">
        <f>INDEX(LedgerMapping[[#All],[Level 3]],MATCH(Actuals[[#This Row],[Sub Ledger]],LedgerMapping[[#All],[Sub Ledger]],0))</f>
        <v>Marketing</v>
      </c>
      <c r="J25832" s="22">
        <f>YEAR(Actuals[[#This Row],[Date]])</f>
        <v>2024</v>
      </c>
      <c r="K25832" s="22">
        <f>MONTH(Actuals[[#This Row],[Date]])</f>
        <v>2</v>
      </c>
    </row>
    <row r="25833" spans="1:11" x14ac:dyDescent="0.3">
      <c r="A25833">
        <v>3</v>
      </c>
      <c r="B25833">
        <v>26914</v>
      </c>
      <c r="C25833">
        <v>7</v>
      </c>
      <c r="D25833">
        <v>65000</v>
      </c>
      <c r="E25833" s="46">
        <v>45350</v>
      </c>
      <c r="F25833">
        <v>-304.77999999999997</v>
      </c>
      <c r="I25833" t="str">
        <f>INDEX(LedgerMapping[[#All],[Level 3]],MATCH(Actuals[[#This Row],[Sub Ledger]],LedgerMapping[[#All],[Sub Ledger]],0))</f>
        <v>Administration</v>
      </c>
      <c r="J25833" s="22">
        <f>YEAR(Actuals[[#This Row],[Date]])</f>
        <v>2024</v>
      </c>
      <c r="K25833" s="22">
        <f>MONTH(Actuals[[#This Row],[Date]])</f>
        <v>2</v>
      </c>
    </row>
    <row r="25834" spans="1:11" x14ac:dyDescent="0.3">
      <c r="A25834">
        <v>3</v>
      </c>
      <c r="B25834">
        <v>26915</v>
      </c>
      <c r="C25834">
        <v>7</v>
      </c>
      <c r="D25834">
        <v>66000</v>
      </c>
      <c r="E25834" s="46">
        <v>45350</v>
      </c>
      <c r="F25834">
        <v>-291.49</v>
      </c>
      <c r="I25834" t="str">
        <f>INDEX(LedgerMapping[[#All],[Level 3]],MATCH(Actuals[[#This Row],[Sub Ledger]],LedgerMapping[[#All],[Sub Ledger]],0))</f>
        <v>Administration</v>
      </c>
      <c r="J25834" s="22">
        <f>YEAR(Actuals[[#This Row],[Date]])</f>
        <v>2024</v>
      </c>
      <c r="K25834" s="22">
        <f>MONTH(Actuals[[#This Row],[Date]])</f>
        <v>2</v>
      </c>
    </row>
    <row r="25835" spans="1:11" x14ac:dyDescent="0.3">
      <c r="A25835">
        <v>3</v>
      </c>
      <c r="B25835">
        <v>26916</v>
      </c>
      <c r="C25835">
        <v>7</v>
      </c>
      <c r="D25835">
        <v>67000</v>
      </c>
      <c r="E25835" s="46">
        <v>45350</v>
      </c>
      <c r="F25835">
        <v>-140.39000000000001</v>
      </c>
      <c r="I25835" t="str">
        <f>INDEX(LedgerMapping[[#All],[Level 3]],MATCH(Actuals[[#This Row],[Sub Ledger]],LedgerMapping[[#All],[Sub Ledger]],0))</f>
        <v>Administration</v>
      </c>
      <c r="J25835" s="22">
        <f>YEAR(Actuals[[#This Row],[Date]])</f>
        <v>2024</v>
      </c>
      <c r="K25835" s="22">
        <f>MONTH(Actuals[[#This Row],[Date]])</f>
        <v>2</v>
      </c>
    </row>
    <row r="25836" spans="1:11" x14ac:dyDescent="0.3">
      <c r="A25836">
        <v>3</v>
      </c>
      <c r="B25836">
        <v>26917</v>
      </c>
      <c r="C25836">
        <v>7</v>
      </c>
      <c r="D25836">
        <v>68000</v>
      </c>
      <c r="E25836" s="46">
        <v>45350</v>
      </c>
      <c r="F25836">
        <v>-103.95</v>
      </c>
      <c r="I25836" t="str">
        <f>INDEX(LedgerMapping[[#All],[Level 3]],MATCH(Actuals[[#This Row],[Sub Ledger]],LedgerMapping[[#All],[Sub Ledger]],0))</f>
        <v>Administration</v>
      </c>
      <c r="J25836" s="22">
        <f>YEAR(Actuals[[#This Row],[Date]])</f>
        <v>2024</v>
      </c>
      <c r="K25836" s="22">
        <f>MONTH(Actuals[[#This Row],[Date]])</f>
        <v>2</v>
      </c>
    </row>
    <row r="25837" spans="1:11" x14ac:dyDescent="0.3">
      <c r="A25837">
        <v>3</v>
      </c>
      <c r="B25837">
        <v>26918</v>
      </c>
      <c r="C25837">
        <v>7</v>
      </c>
      <c r="D25837">
        <v>69000</v>
      </c>
      <c r="E25837" s="46">
        <v>45350</v>
      </c>
      <c r="F25837">
        <v>-31.93</v>
      </c>
      <c r="I25837" t="str">
        <f>INDEX(LedgerMapping[[#All],[Level 3]],MATCH(Actuals[[#This Row],[Sub Ledger]],LedgerMapping[[#All],[Sub Ledger]],0))</f>
        <v>Administration</v>
      </c>
      <c r="J25837" s="22">
        <f>YEAR(Actuals[[#This Row],[Date]])</f>
        <v>2024</v>
      </c>
      <c r="K25837" s="22">
        <f>MONTH(Actuals[[#This Row],[Date]])</f>
        <v>2</v>
      </c>
    </row>
    <row r="25838" spans="1:11" x14ac:dyDescent="0.3">
      <c r="A25838">
        <v>3</v>
      </c>
      <c r="B25838">
        <v>26919</v>
      </c>
      <c r="C25838">
        <v>7</v>
      </c>
      <c r="D25838">
        <v>71000</v>
      </c>
      <c r="E25838" s="46">
        <v>45350</v>
      </c>
      <c r="F25838">
        <v>-48.019999999999996</v>
      </c>
      <c r="I25838" t="str">
        <f>INDEX(LedgerMapping[[#All],[Level 3]],MATCH(Actuals[[#This Row],[Sub Ledger]],LedgerMapping[[#All],[Sub Ledger]],0))</f>
        <v>Indirect Labour</v>
      </c>
      <c r="J25838" s="22">
        <f>YEAR(Actuals[[#This Row],[Date]])</f>
        <v>2024</v>
      </c>
      <c r="K25838" s="22">
        <f>MONTH(Actuals[[#This Row],[Date]])</f>
        <v>2</v>
      </c>
    </row>
    <row r="25839" spans="1:11" x14ac:dyDescent="0.3">
      <c r="A25839">
        <v>3</v>
      </c>
      <c r="B25839">
        <v>26920</v>
      </c>
      <c r="C25839">
        <v>7</v>
      </c>
      <c r="D25839">
        <v>73000</v>
      </c>
      <c r="E25839" s="46">
        <v>45350</v>
      </c>
      <c r="F25839">
        <v>-194.25</v>
      </c>
      <c r="I25839" t="str">
        <f>INDEX(LedgerMapping[[#All],[Level 3]],MATCH(Actuals[[#This Row],[Sub Ledger]],LedgerMapping[[#All],[Sub Ledger]],0))</f>
        <v>Administration</v>
      </c>
      <c r="J25839" s="22">
        <f>YEAR(Actuals[[#This Row],[Date]])</f>
        <v>2024</v>
      </c>
      <c r="K25839" s="22">
        <f>MONTH(Actuals[[#This Row],[Date]])</f>
        <v>2</v>
      </c>
    </row>
    <row r="25840" spans="1:11" x14ac:dyDescent="0.3">
      <c r="A25840">
        <v>3</v>
      </c>
      <c r="B25840">
        <v>26921</v>
      </c>
      <c r="C25840">
        <v>7</v>
      </c>
      <c r="D25840">
        <v>74000</v>
      </c>
      <c r="E25840" s="46">
        <v>45350</v>
      </c>
      <c r="F25840">
        <v>-331.76</v>
      </c>
      <c r="I25840" t="str">
        <f>INDEX(LedgerMapping[[#All],[Level 3]],MATCH(Actuals[[#This Row],[Sub Ledger]],LedgerMapping[[#All],[Sub Ledger]],0))</f>
        <v>Administration</v>
      </c>
      <c r="J25840" s="22">
        <f>YEAR(Actuals[[#This Row],[Date]])</f>
        <v>2024</v>
      </c>
      <c r="K25840" s="22">
        <f>MONTH(Actuals[[#This Row],[Date]])</f>
        <v>2</v>
      </c>
    </row>
    <row r="25841" spans="1:11" x14ac:dyDescent="0.3">
      <c r="A25841">
        <v>3</v>
      </c>
      <c r="B25841">
        <v>26922</v>
      </c>
      <c r="C25841">
        <v>7</v>
      </c>
      <c r="D25841">
        <v>76000</v>
      </c>
      <c r="E25841" s="46">
        <v>45350</v>
      </c>
      <c r="F25841">
        <v>-208</v>
      </c>
      <c r="I25841" t="str">
        <f>INDEX(LedgerMapping[[#All],[Level 3]],MATCH(Actuals[[#This Row],[Sub Ledger]],LedgerMapping[[#All],[Sub Ledger]],0))</f>
        <v>Administration</v>
      </c>
      <c r="J25841" s="22">
        <f>YEAR(Actuals[[#This Row],[Date]])</f>
        <v>2024</v>
      </c>
      <c r="K25841" s="22">
        <f>MONTH(Actuals[[#This Row],[Date]])</f>
        <v>2</v>
      </c>
    </row>
    <row r="25842" spans="1:11" x14ac:dyDescent="0.3">
      <c r="A25842">
        <v>3</v>
      </c>
      <c r="B25842">
        <v>26923</v>
      </c>
      <c r="C25842">
        <v>7</v>
      </c>
      <c r="D25842">
        <v>77000</v>
      </c>
      <c r="E25842" s="46">
        <v>45350</v>
      </c>
      <c r="F25842">
        <v>-342.95</v>
      </c>
      <c r="I25842" t="str">
        <f>INDEX(LedgerMapping[[#All],[Level 3]],MATCH(Actuals[[#This Row],[Sub Ledger]],LedgerMapping[[#All],[Sub Ledger]],0))</f>
        <v>Administration</v>
      </c>
      <c r="J25842" s="22">
        <f>YEAR(Actuals[[#This Row],[Date]])</f>
        <v>2024</v>
      </c>
      <c r="K25842" s="22">
        <f>MONTH(Actuals[[#This Row],[Date]])</f>
        <v>2</v>
      </c>
    </row>
    <row r="25843" spans="1:11" x14ac:dyDescent="0.3">
      <c r="A25843">
        <v>3</v>
      </c>
      <c r="B25843">
        <v>26924</v>
      </c>
      <c r="C25843">
        <v>7</v>
      </c>
      <c r="D25843">
        <v>78000</v>
      </c>
      <c r="E25843" s="46">
        <v>45350</v>
      </c>
      <c r="F25843">
        <v>-110.74</v>
      </c>
      <c r="I25843" t="str">
        <f>INDEX(LedgerMapping[[#All],[Level 3]],MATCH(Actuals[[#This Row],[Sub Ledger]],LedgerMapping[[#All],[Sub Ledger]],0))</f>
        <v>Administration</v>
      </c>
      <c r="J25843" s="22">
        <f>YEAR(Actuals[[#This Row],[Date]])</f>
        <v>2024</v>
      </c>
      <c r="K25843" s="22">
        <f>MONTH(Actuals[[#This Row],[Date]])</f>
        <v>2</v>
      </c>
    </row>
    <row r="25844" spans="1:11" x14ac:dyDescent="0.3">
      <c r="A25844">
        <v>3</v>
      </c>
      <c r="B25844">
        <v>26925</v>
      </c>
      <c r="C25844">
        <v>7</v>
      </c>
      <c r="D25844">
        <v>80000</v>
      </c>
      <c r="E25844" s="46">
        <v>45350</v>
      </c>
      <c r="F25844">
        <v>-404.15999999999997</v>
      </c>
      <c r="I25844" t="str">
        <f>INDEX(LedgerMapping[[#All],[Level 3]],MATCH(Actuals[[#This Row],[Sub Ledger]],LedgerMapping[[#All],[Sub Ledger]],0))</f>
        <v>Travel and Expenses</v>
      </c>
      <c r="J25844" s="22">
        <f>YEAR(Actuals[[#This Row],[Date]])</f>
        <v>2024</v>
      </c>
      <c r="K25844" s="22">
        <f>MONTH(Actuals[[#This Row],[Date]])</f>
        <v>2</v>
      </c>
    </row>
    <row r="25845" spans="1:11" x14ac:dyDescent="0.3">
      <c r="A25845">
        <v>3</v>
      </c>
      <c r="B25845">
        <v>26926</v>
      </c>
      <c r="C25845">
        <v>7</v>
      </c>
      <c r="D25845">
        <v>81000</v>
      </c>
      <c r="E25845" s="46">
        <v>45350</v>
      </c>
      <c r="F25845">
        <v>-270.40000000000003</v>
      </c>
      <c r="I25845" t="str">
        <f>INDEX(LedgerMapping[[#All],[Level 3]],MATCH(Actuals[[#This Row],[Sub Ledger]],LedgerMapping[[#All],[Sub Ledger]],0))</f>
        <v>Depreciation</v>
      </c>
      <c r="J25845" s="22">
        <f>YEAR(Actuals[[#This Row],[Date]])</f>
        <v>2024</v>
      </c>
      <c r="K25845" s="22">
        <f>MONTH(Actuals[[#This Row],[Date]])</f>
        <v>2</v>
      </c>
    </row>
    <row r="25846" spans="1:11" x14ac:dyDescent="0.3">
      <c r="A25846">
        <v>3</v>
      </c>
      <c r="B25846">
        <v>26927</v>
      </c>
      <c r="C25846">
        <v>7</v>
      </c>
      <c r="D25846">
        <v>82000</v>
      </c>
      <c r="E25846" s="46">
        <v>45350</v>
      </c>
      <c r="F25846">
        <v>-27.54</v>
      </c>
      <c r="I25846" t="str">
        <f>INDEX(LedgerMapping[[#All],[Level 3]],MATCH(Actuals[[#This Row],[Sub Ledger]],LedgerMapping[[#All],[Sub Ledger]],0))</f>
        <v>Depreciation</v>
      </c>
      <c r="J25846" s="22">
        <f>YEAR(Actuals[[#This Row],[Date]])</f>
        <v>2024</v>
      </c>
      <c r="K25846" s="22">
        <f>MONTH(Actuals[[#This Row],[Date]])</f>
        <v>2</v>
      </c>
    </row>
    <row r="25847" spans="1:11" x14ac:dyDescent="0.3">
      <c r="A25847">
        <v>3</v>
      </c>
      <c r="B25847">
        <v>26928</v>
      </c>
      <c r="C25847">
        <v>7</v>
      </c>
      <c r="D25847">
        <v>83000</v>
      </c>
      <c r="E25847" s="46">
        <v>45350</v>
      </c>
      <c r="F25847">
        <v>-94.05</v>
      </c>
      <c r="I25847" t="str">
        <f>INDEX(LedgerMapping[[#All],[Level 3]],MATCH(Actuals[[#This Row],[Sub Ledger]],LedgerMapping[[#All],[Sub Ledger]],0))</f>
        <v>Depreciation</v>
      </c>
      <c r="J25847" s="22">
        <f>YEAR(Actuals[[#This Row],[Date]])</f>
        <v>2024</v>
      </c>
      <c r="K25847" s="22">
        <f>MONTH(Actuals[[#This Row],[Date]])</f>
        <v>2</v>
      </c>
    </row>
    <row r="25848" spans="1:11" x14ac:dyDescent="0.3">
      <c r="A25848">
        <v>3</v>
      </c>
      <c r="B25848">
        <v>26929</v>
      </c>
      <c r="C25848">
        <v>7</v>
      </c>
      <c r="D25848">
        <v>84000</v>
      </c>
      <c r="E25848" s="46">
        <v>45350</v>
      </c>
      <c r="F25848">
        <v>-85.14</v>
      </c>
      <c r="I25848" t="str">
        <f>INDEX(LedgerMapping[[#All],[Level 3]],MATCH(Actuals[[#This Row],[Sub Ledger]],LedgerMapping[[#All],[Sub Ledger]],0))</f>
        <v>Depreciation</v>
      </c>
      <c r="J25848" s="22">
        <f>YEAR(Actuals[[#This Row],[Date]])</f>
        <v>2024</v>
      </c>
      <c r="K25848" s="22">
        <f>MONTH(Actuals[[#This Row],[Date]])</f>
        <v>2</v>
      </c>
    </row>
    <row r="25849" spans="1:11" x14ac:dyDescent="0.3">
      <c r="A25849">
        <v>3</v>
      </c>
      <c r="B25849">
        <v>26930</v>
      </c>
      <c r="C25849">
        <v>7</v>
      </c>
      <c r="D25849">
        <v>85000</v>
      </c>
      <c r="E25849" s="46">
        <v>45350</v>
      </c>
      <c r="F25849">
        <v>-78.540000000000006</v>
      </c>
      <c r="I25849" t="str">
        <f>INDEX(LedgerMapping[[#All],[Level 3]],MATCH(Actuals[[#This Row],[Sub Ledger]],LedgerMapping[[#All],[Sub Ledger]],0))</f>
        <v>Ammortisation</v>
      </c>
      <c r="J25849" s="22">
        <f>YEAR(Actuals[[#This Row],[Date]])</f>
        <v>2024</v>
      </c>
      <c r="K25849" s="22">
        <f>MONTH(Actuals[[#This Row],[Date]])</f>
        <v>2</v>
      </c>
    </row>
    <row r="25850" spans="1:11" x14ac:dyDescent="0.3">
      <c r="A25850">
        <v>3</v>
      </c>
      <c r="B25850">
        <v>26931</v>
      </c>
      <c r="C25850">
        <v>7</v>
      </c>
      <c r="D25850">
        <v>87000</v>
      </c>
      <c r="E25850" s="46">
        <v>45350</v>
      </c>
      <c r="F25850">
        <v>-351.52000000000004</v>
      </c>
      <c r="I25850" t="str">
        <f>INDEX(LedgerMapping[[#All],[Level 3]],MATCH(Actuals[[#This Row],[Sub Ledger]],LedgerMapping[[#All],[Sub Ledger]],0))</f>
        <v>Administration</v>
      </c>
      <c r="J25850" s="22">
        <f>YEAR(Actuals[[#This Row],[Date]])</f>
        <v>2024</v>
      </c>
      <c r="K25850" s="22">
        <f>MONTH(Actuals[[#This Row],[Date]])</f>
        <v>2</v>
      </c>
    </row>
    <row r="25851" spans="1:11" x14ac:dyDescent="0.3">
      <c r="A25851">
        <v>3</v>
      </c>
      <c r="B25851">
        <v>26933</v>
      </c>
      <c r="C25851">
        <v>7</v>
      </c>
      <c r="D25851">
        <v>90000</v>
      </c>
      <c r="E25851" s="46">
        <v>45350</v>
      </c>
      <c r="F25851">
        <v>-167.57999999999998</v>
      </c>
      <c r="I25851" t="str">
        <f>INDEX(LedgerMapping[[#All],[Level 3]],MATCH(Actuals[[#This Row],[Sub Ledger]],LedgerMapping[[#All],[Sub Ledger]],0))</f>
        <v>Interest</v>
      </c>
      <c r="J25851" s="22">
        <f>YEAR(Actuals[[#This Row],[Date]])</f>
        <v>2024</v>
      </c>
      <c r="K25851" s="22">
        <f>MONTH(Actuals[[#This Row],[Date]])</f>
        <v>2</v>
      </c>
    </row>
    <row r="25852" spans="1:11" x14ac:dyDescent="0.3">
      <c r="A25852">
        <v>3</v>
      </c>
      <c r="B25852">
        <v>26936</v>
      </c>
      <c r="C25852">
        <v>7</v>
      </c>
      <c r="D25852">
        <v>94000</v>
      </c>
      <c r="E25852" s="46">
        <v>45350</v>
      </c>
      <c r="F25852">
        <v>-13.65</v>
      </c>
      <c r="I25852" t="str">
        <f>INDEX(LedgerMapping[[#All],[Level 3]],MATCH(Actuals[[#This Row],[Sub Ledger]],LedgerMapping[[#All],[Sub Ledger]],0))</f>
        <v>Tax</v>
      </c>
      <c r="J25852" s="22">
        <f>YEAR(Actuals[[#This Row],[Date]])</f>
        <v>2024</v>
      </c>
      <c r="K25852" s="22">
        <f>MONTH(Actuals[[#This Row],[Date]])</f>
        <v>2</v>
      </c>
    </row>
    <row r="25853" spans="1:11" x14ac:dyDescent="0.3">
      <c r="A25853">
        <v>13</v>
      </c>
      <c r="B25853">
        <v>27879</v>
      </c>
      <c r="C25853">
        <v>2</v>
      </c>
      <c r="D25853">
        <v>60000</v>
      </c>
      <c r="E25853" s="46">
        <v>45350</v>
      </c>
      <c r="F25853">
        <v>-54328.923000000003</v>
      </c>
      <c r="I25853" t="str">
        <f>INDEX(LedgerMapping[[#All],[Level 3]],MATCH(Actuals[[#This Row],[Sub Ledger]],LedgerMapping[[#All],[Sub Ledger]],0))</f>
        <v>Marketing</v>
      </c>
      <c r="J25853" s="22">
        <f>YEAR(Actuals[[#This Row],[Date]])</f>
        <v>2024</v>
      </c>
      <c r="K25853" s="22">
        <f>MONTH(Actuals[[#This Row],[Date]])</f>
        <v>2</v>
      </c>
    </row>
    <row r="25854" spans="1:11" x14ac:dyDescent="0.3">
      <c r="A25854">
        <v>13</v>
      </c>
      <c r="B25854">
        <v>27880</v>
      </c>
      <c r="C25854">
        <v>2</v>
      </c>
      <c r="D25854">
        <v>61000</v>
      </c>
      <c r="E25854" s="46">
        <v>45350</v>
      </c>
      <c r="F25854">
        <v>-5247.6192000000001</v>
      </c>
      <c r="I25854" t="str">
        <f>INDEX(LedgerMapping[[#All],[Level 3]],MATCH(Actuals[[#This Row],[Sub Ledger]],LedgerMapping[[#All],[Sub Ledger]],0))</f>
        <v>Marketing</v>
      </c>
      <c r="J25854" s="22">
        <f>YEAR(Actuals[[#This Row],[Date]])</f>
        <v>2024</v>
      </c>
      <c r="K25854" s="22">
        <f>MONTH(Actuals[[#This Row],[Date]])</f>
        <v>2</v>
      </c>
    </row>
    <row r="25855" spans="1:11" x14ac:dyDescent="0.3">
      <c r="A25855">
        <v>13</v>
      </c>
      <c r="B25855">
        <v>27881</v>
      </c>
      <c r="C25855">
        <v>2</v>
      </c>
      <c r="D25855">
        <v>62000</v>
      </c>
      <c r="E25855" s="46">
        <v>45350</v>
      </c>
      <c r="F25855">
        <v>-3864.1388000000002</v>
      </c>
      <c r="I25855" t="str">
        <f>INDEX(LedgerMapping[[#All],[Level 3]],MATCH(Actuals[[#This Row],[Sub Ledger]],LedgerMapping[[#All],[Sub Ledger]],0))</f>
        <v>Marketing</v>
      </c>
      <c r="J25855" s="22">
        <f>YEAR(Actuals[[#This Row],[Date]])</f>
        <v>2024</v>
      </c>
      <c r="K25855" s="22">
        <f>MONTH(Actuals[[#This Row],[Date]])</f>
        <v>2</v>
      </c>
    </row>
    <row r="25856" spans="1:11" x14ac:dyDescent="0.3">
      <c r="A25856">
        <v>13</v>
      </c>
      <c r="B25856">
        <v>27882</v>
      </c>
      <c r="C25856">
        <v>2</v>
      </c>
      <c r="D25856">
        <v>65000</v>
      </c>
      <c r="E25856" s="46">
        <v>45350</v>
      </c>
      <c r="F25856">
        <v>-597.42719999999997</v>
      </c>
      <c r="I25856" t="str">
        <f>INDEX(LedgerMapping[[#All],[Level 3]],MATCH(Actuals[[#This Row],[Sub Ledger]],LedgerMapping[[#All],[Sub Ledger]],0))</f>
        <v>Administration</v>
      </c>
      <c r="J25856" s="22">
        <f>YEAR(Actuals[[#This Row],[Date]])</f>
        <v>2024</v>
      </c>
      <c r="K25856" s="22">
        <f>MONTH(Actuals[[#This Row],[Date]])</f>
        <v>2</v>
      </c>
    </row>
    <row r="25857" spans="1:11" x14ac:dyDescent="0.3">
      <c r="A25857">
        <v>13</v>
      </c>
      <c r="B25857">
        <v>27883</v>
      </c>
      <c r="C25857">
        <v>2</v>
      </c>
      <c r="D25857">
        <v>66000</v>
      </c>
      <c r="E25857" s="46">
        <v>45350</v>
      </c>
      <c r="F25857">
        <v>-566.16999999999996</v>
      </c>
      <c r="I25857" t="str">
        <f>INDEX(LedgerMapping[[#All],[Level 3]],MATCH(Actuals[[#This Row],[Sub Ledger]],LedgerMapping[[#All],[Sub Ledger]],0))</f>
        <v>Administration</v>
      </c>
      <c r="J25857" s="22">
        <f>YEAR(Actuals[[#This Row],[Date]])</f>
        <v>2024</v>
      </c>
      <c r="K25857" s="22">
        <f>MONTH(Actuals[[#This Row],[Date]])</f>
        <v>2</v>
      </c>
    </row>
    <row r="25858" spans="1:11" x14ac:dyDescent="0.3">
      <c r="A25858">
        <v>13</v>
      </c>
      <c r="B25858">
        <v>27884</v>
      </c>
      <c r="C25858">
        <v>2</v>
      </c>
      <c r="D25858">
        <v>67000</v>
      </c>
      <c r="E25858" s="46">
        <v>45350</v>
      </c>
      <c r="F25858">
        <v>-307.82960000000003</v>
      </c>
      <c r="I25858" t="str">
        <f>INDEX(LedgerMapping[[#All],[Level 3]],MATCH(Actuals[[#This Row],[Sub Ledger]],LedgerMapping[[#All],[Sub Ledger]],0))</f>
        <v>Administration</v>
      </c>
      <c r="J25858" s="22">
        <f>YEAR(Actuals[[#This Row],[Date]])</f>
        <v>2024</v>
      </c>
      <c r="K25858" s="22">
        <f>MONTH(Actuals[[#This Row],[Date]])</f>
        <v>2</v>
      </c>
    </row>
    <row r="25859" spans="1:11" x14ac:dyDescent="0.3">
      <c r="A25859">
        <v>13</v>
      </c>
      <c r="B25859">
        <v>27885</v>
      </c>
      <c r="C25859">
        <v>2</v>
      </c>
      <c r="D25859">
        <v>68000</v>
      </c>
      <c r="E25859" s="46">
        <v>45350</v>
      </c>
      <c r="F25859">
        <v>-211.19450000000001</v>
      </c>
      <c r="I25859" t="str">
        <f>INDEX(LedgerMapping[[#All],[Level 3]],MATCH(Actuals[[#This Row],[Sub Ledger]],LedgerMapping[[#All],[Sub Ledger]],0))</f>
        <v>Administration</v>
      </c>
      <c r="J25859" s="22">
        <f>YEAR(Actuals[[#This Row],[Date]])</f>
        <v>2024</v>
      </c>
      <c r="K25859" s="22">
        <f>MONTH(Actuals[[#This Row],[Date]])</f>
        <v>2</v>
      </c>
    </row>
    <row r="25860" spans="1:11" x14ac:dyDescent="0.3">
      <c r="A25860">
        <v>13</v>
      </c>
      <c r="B25860">
        <v>27886</v>
      </c>
      <c r="C25860">
        <v>2</v>
      </c>
      <c r="D25860">
        <v>69000</v>
      </c>
      <c r="E25860" s="46">
        <v>45350</v>
      </c>
      <c r="F25860">
        <v>-64.5398</v>
      </c>
      <c r="I25860" t="str">
        <f>INDEX(LedgerMapping[[#All],[Level 3]],MATCH(Actuals[[#This Row],[Sub Ledger]],LedgerMapping[[#All],[Sub Ledger]],0))</f>
        <v>Administration</v>
      </c>
      <c r="J25860" s="22">
        <f>YEAR(Actuals[[#This Row],[Date]])</f>
        <v>2024</v>
      </c>
      <c r="K25860" s="22">
        <f>MONTH(Actuals[[#This Row],[Date]])</f>
        <v>2</v>
      </c>
    </row>
    <row r="25861" spans="1:11" x14ac:dyDescent="0.3">
      <c r="A25861">
        <v>13</v>
      </c>
      <c r="B25861">
        <v>27887</v>
      </c>
      <c r="C25861">
        <v>2</v>
      </c>
      <c r="D25861">
        <v>71000</v>
      </c>
      <c r="E25861" s="46">
        <v>45350</v>
      </c>
      <c r="F25861">
        <v>-94.0702</v>
      </c>
      <c r="I25861" t="str">
        <f>INDEX(LedgerMapping[[#All],[Level 3]],MATCH(Actuals[[#This Row],[Sub Ledger]],LedgerMapping[[#All],[Sub Ledger]],0))</f>
        <v>Indirect Labour</v>
      </c>
      <c r="J25861" s="22">
        <f>YEAR(Actuals[[#This Row],[Date]])</f>
        <v>2024</v>
      </c>
      <c r="K25861" s="22">
        <f>MONTH(Actuals[[#This Row],[Date]])</f>
        <v>2</v>
      </c>
    </row>
    <row r="25862" spans="1:11" x14ac:dyDescent="0.3">
      <c r="A25862">
        <v>13</v>
      </c>
      <c r="B25862">
        <v>27888</v>
      </c>
      <c r="C25862">
        <v>2</v>
      </c>
      <c r="D25862">
        <v>73000</v>
      </c>
      <c r="E25862" s="46">
        <v>45350</v>
      </c>
      <c r="F25862">
        <v>-419.82929999999999</v>
      </c>
      <c r="I25862" t="str">
        <f>INDEX(LedgerMapping[[#All],[Level 3]],MATCH(Actuals[[#This Row],[Sub Ledger]],LedgerMapping[[#All],[Sub Ledger]],0))</f>
        <v>Administration</v>
      </c>
      <c r="J25862" s="22">
        <f>YEAR(Actuals[[#This Row],[Date]])</f>
        <v>2024</v>
      </c>
      <c r="K25862" s="22">
        <f>MONTH(Actuals[[#This Row],[Date]])</f>
        <v>2</v>
      </c>
    </row>
    <row r="25863" spans="1:11" x14ac:dyDescent="0.3">
      <c r="A25863">
        <v>13</v>
      </c>
      <c r="B25863">
        <v>27889</v>
      </c>
      <c r="C25863">
        <v>2</v>
      </c>
      <c r="D25863">
        <v>74000</v>
      </c>
      <c r="E25863" s="46">
        <v>45350</v>
      </c>
      <c r="F25863">
        <v>-608.88880000000006</v>
      </c>
      <c r="I25863" t="str">
        <f>INDEX(LedgerMapping[[#All],[Level 3]],MATCH(Actuals[[#This Row],[Sub Ledger]],LedgerMapping[[#All],[Sub Ledger]],0))</f>
        <v>Administration</v>
      </c>
      <c r="J25863" s="22">
        <f>YEAR(Actuals[[#This Row],[Date]])</f>
        <v>2024</v>
      </c>
      <c r="K25863" s="22">
        <f>MONTH(Actuals[[#This Row],[Date]])</f>
        <v>2</v>
      </c>
    </row>
    <row r="25864" spans="1:11" x14ac:dyDescent="0.3">
      <c r="A25864">
        <v>13</v>
      </c>
      <c r="B25864">
        <v>27890</v>
      </c>
      <c r="C25864">
        <v>2</v>
      </c>
      <c r="D25864">
        <v>76000</v>
      </c>
      <c r="E25864" s="46">
        <v>45350</v>
      </c>
      <c r="F25864">
        <v>-491.19749999999993</v>
      </c>
      <c r="I25864" t="str">
        <f>INDEX(LedgerMapping[[#All],[Level 3]],MATCH(Actuals[[#This Row],[Sub Ledger]],LedgerMapping[[#All],[Sub Ledger]],0))</f>
        <v>Administration</v>
      </c>
      <c r="J25864" s="22">
        <f>YEAR(Actuals[[#This Row],[Date]])</f>
        <v>2024</v>
      </c>
      <c r="K25864" s="22">
        <f>MONTH(Actuals[[#This Row],[Date]])</f>
        <v>2</v>
      </c>
    </row>
    <row r="25865" spans="1:11" x14ac:dyDescent="0.3">
      <c r="A25865">
        <v>13</v>
      </c>
      <c r="B25865">
        <v>27891</v>
      </c>
      <c r="C25865">
        <v>2</v>
      </c>
      <c r="D25865">
        <v>77000</v>
      </c>
      <c r="E25865" s="46">
        <v>45350</v>
      </c>
      <c r="F25865">
        <v>-892.16639999999995</v>
      </c>
      <c r="I25865" t="str">
        <f>INDEX(LedgerMapping[[#All],[Level 3]],MATCH(Actuals[[#This Row],[Sub Ledger]],LedgerMapping[[#All],[Sub Ledger]],0))</f>
        <v>Administration</v>
      </c>
      <c r="J25865" s="22">
        <f>YEAR(Actuals[[#This Row],[Date]])</f>
        <v>2024</v>
      </c>
      <c r="K25865" s="22">
        <f>MONTH(Actuals[[#This Row],[Date]])</f>
        <v>2</v>
      </c>
    </row>
    <row r="25866" spans="1:11" x14ac:dyDescent="0.3">
      <c r="A25866">
        <v>13</v>
      </c>
      <c r="B25866">
        <v>27892</v>
      </c>
      <c r="C25866">
        <v>2</v>
      </c>
      <c r="D25866">
        <v>78000</v>
      </c>
      <c r="E25866" s="46">
        <v>45350</v>
      </c>
      <c r="F25866">
        <v>-278.60340000000002</v>
      </c>
      <c r="I25866" t="str">
        <f>INDEX(LedgerMapping[[#All],[Level 3]],MATCH(Actuals[[#This Row],[Sub Ledger]],LedgerMapping[[#All],[Sub Ledger]],0))</f>
        <v>Administration</v>
      </c>
      <c r="J25866" s="22">
        <f>YEAR(Actuals[[#This Row],[Date]])</f>
        <v>2024</v>
      </c>
      <c r="K25866" s="22">
        <f>MONTH(Actuals[[#This Row],[Date]])</f>
        <v>2</v>
      </c>
    </row>
    <row r="25867" spans="1:11" x14ac:dyDescent="0.3">
      <c r="A25867">
        <v>13</v>
      </c>
      <c r="B25867">
        <v>27893</v>
      </c>
      <c r="C25867">
        <v>2</v>
      </c>
      <c r="D25867">
        <v>80000</v>
      </c>
      <c r="E25867" s="46">
        <v>45350</v>
      </c>
      <c r="F25867">
        <v>-1094.5672999999999</v>
      </c>
      <c r="I25867" t="str">
        <f>INDEX(LedgerMapping[[#All],[Level 3]],MATCH(Actuals[[#This Row],[Sub Ledger]],LedgerMapping[[#All],[Sub Ledger]],0))</f>
        <v>Travel and Expenses</v>
      </c>
      <c r="J25867" s="22">
        <f>YEAR(Actuals[[#This Row],[Date]])</f>
        <v>2024</v>
      </c>
      <c r="K25867" s="22">
        <f>MONTH(Actuals[[#This Row],[Date]])</f>
        <v>2</v>
      </c>
    </row>
    <row r="25868" spans="1:11" x14ac:dyDescent="0.3">
      <c r="A25868">
        <v>13</v>
      </c>
      <c r="B25868">
        <v>27894</v>
      </c>
      <c r="C25868">
        <v>2</v>
      </c>
      <c r="D25868">
        <v>81000</v>
      </c>
      <c r="E25868" s="46">
        <v>45350</v>
      </c>
      <c r="F25868">
        <v>-671.44</v>
      </c>
      <c r="I25868" t="str">
        <f>INDEX(LedgerMapping[[#All],[Level 3]],MATCH(Actuals[[#This Row],[Sub Ledger]],LedgerMapping[[#All],[Sub Ledger]],0))</f>
        <v>Depreciation</v>
      </c>
      <c r="J25868" s="22">
        <f>YEAR(Actuals[[#This Row],[Date]])</f>
        <v>2024</v>
      </c>
      <c r="K25868" s="22">
        <f>MONTH(Actuals[[#This Row],[Date]])</f>
        <v>2</v>
      </c>
    </row>
    <row r="25869" spans="1:11" x14ac:dyDescent="0.3">
      <c r="A25869">
        <v>13</v>
      </c>
      <c r="B25869">
        <v>27895</v>
      </c>
      <c r="C25869">
        <v>2</v>
      </c>
      <c r="D25869">
        <v>82000</v>
      </c>
      <c r="E25869" s="46">
        <v>45350</v>
      </c>
      <c r="F25869">
        <v>-68.599199999999996</v>
      </c>
      <c r="I25869" t="str">
        <f>INDEX(LedgerMapping[[#All],[Level 3]],MATCH(Actuals[[#This Row],[Sub Ledger]],LedgerMapping[[#All],[Sub Ledger]],0))</f>
        <v>Depreciation</v>
      </c>
      <c r="J25869" s="22">
        <f>YEAR(Actuals[[#This Row],[Date]])</f>
        <v>2024</v>
      </c>
      <c r="K25869" s="22">
        <f>MONTH(Actuals[[#This Row],[Date]])</f>
        <v>2</v>
      </c>
    </row>
    <row r="25870" spans="1:11" x14ac:dyDescent="0.3">
      <c r="A25870">
        <v>13</v>
      </c>
      <c r="B25870">
        <v>27896</v>
      </c>
      <c r="C25870">
        <v>2</v>
      </c>
      <c r="D25870">
        <v>83000</v>
      </c>
      <c r="E25870" s="46">
        <v>45350</v>
      </c>
      <c r="F25870">
        <v>-225.2064</v>
      </c>
      <c r="I25870" t="str">
        <f>INDEX(LedgerMapping[[#All],[Level 3]],MATCH(Actuals[[#This Row],[Sub Ledger]],LedgerMapping[[#All],[Sub Ledger]],0))</f>
        <v>Depreciation</v>
      </c>
      <c r="J25870" s="22">
        <f>YEAR(Actuals[[#This Row],[Date]])</f>
        <v>2024</v>
      </c>
      <c r="K25870" s="22">
        <f>MONTH(Actuals[[#This Row],[Date]])</f>
        <v>2</v>
      </c>
    </row>
    <row r="25871" spans="1:11" x14ac:dyDescent="0.3">
      <c r="A25871">
        <v>13</v>
      </c>
      <c r="B25871">
        <v>27897</v>
      </c>
      <c r="C25871">
        <v>2</v>
      </c>
      <c r="D25871">
        <v>84000</v>
      </c>
      <c r="E25871" s="46">
        <v>45350</v>
      </c>
      <c r="F25871">
        <v>-210.90279999999998</v>
      </c>
      <c r="I25871" t="str">
        <f>INDEX(LedgerMapping[[#All],[Level 3]],MATCH(Actuals[[#This Row],[Sub Ledger]],LedgerMapping[[#All],[Sub Ledger]],0))</f>
        <v>Depreciation</v>
      </c>
      <c r="J25871" s="22">
        <f>YEAR(Actuals[[#This Row],[Date]])</f>
        <v>2024</v>
      </c>
      <c r="K25871" s="22">
        <f>MONTH(Actuals[[#This Row],[Date]])</f>
        <v>2</v>
      </c>
    </row>
    <row r="25872" spans="1:11" x14ac:dyDescent="0.3">
      <c r="A25872">
        <v>13</v>
      </c>
      <c r="B25872">
        <v>27898</v>
      </c>
      <c r="C25872">
        <v>2</v>
      </c>
      <c r="D25872">
        <v>85000</v>
      </c>
      <c r="E25872" s="46">
        <v>45350</v>
      </c>
      <c r="F25872">
        <v>-181.41119999999998</v>
      </c>
      <c r="I25872" t="str">
        <f>INDEX(LedgerMapping[[#All],[Level 3]],MATCH(Actuals[[#This Row],[Sub Ledger]],LedgerMapping[[#All],[Sub Ledger]],0))</f>
        <v>Ammortisation</v>
      </c>
      <c r="J25872" s="22">
        <f>YEAR(Actuals[[#This Row],[Date]])</f>
        <v>2024</v>
      </c>
      <c r="K25872" s="22">
        <f>MONTH(Actuals[[#This Row],[Date]])</f>
        <v>2</v>
      </c>
    </row>
    <row r="25873" spans="1:11" x14ac:dyDescent="0.3">
      <c r="A25873">
        <v>13</v>
      </c>
      <c r="B25873">
        <v>27899</v>
      </c>
      <c r="C25873">
        <v>2</v>
      </c>
      <c r="D25873">
        <v>87000</v>
      </c>
      <c r="E25873" s="46">
        <v>45350</v>
      </c>
      <c r="F25873">
        <v>-948.64</v>
      </c>
      <c r="I25873" t="str">
        <f>INDEX(LedgerMapping[[#All],[Level 3]],MATCH(Actuals[[#This Row],[Sub Ledger]],LedgerMapping[[#All],[Sub Ledger]],0))</f>
        <v>Administration</v>
      </c>
      <c r="J25873" s="22">
        <f>YEAR(Actuals[[#This Row],[Date]])</f>
        <v>2024</v>
      </c>
      <c r="K25873" s="22">
        <f>MONTH(Actuals[[#This Row],[Date]])</f>
        <v>2</v>
      </c>
    </row>
    <row r="25874" spans="1:11" x14ac:dyDescent="0.3">
      <c r="A25874">
        <v>13</v>
      </c>
      <c r="B25874">
        <v>27901</v>
      </c>
      <c r="C25874">
        <v>2</v>
      </c>
      <c r="D25874">
        <v>90000</v>
      </c>
      <c r="E25874" s="46">
        <v>45350</v>
      </c>
      <c r="F25874">
        <v>-318.7808</v>
      </c>
      <c r="I25874" t="str">
        <f>INDEX(LedgerMapping[[#All],[Level 3]],MATCH(Actuals[[#This Row],[Sub Ledger]],LedgerMapping[[#All],[Sub Ledger]],0))</f>
        <v>Interest</v>
      </c>
      <c r="J25874" s="22">
        <f>YEAR(Actuals[[#This Row],[Date]])</f>
        <v>2024</v>
      </c>
      <c r="K25874" s="22">
        <f>MONTH(Actuals[[#This Row],[Date]])</f>
        <v>2</v>
      </c>
    </row>
    <row r="25875" spans="1:11" x14ac:dyDescent="0.3">
      <c r="A25875">
        <v>12</v>
      </c>
      <c r="B25875">
        <v>27761</v>
      </c>
      <c r="C25875">
        <v>2</v>
      </c>
      <c r="D25875">
        <v>60000</v>
      </c>
      <c r="E25875" s="46">
        <v>45350</v>
      </c>
      <c r="F25875">
        <v>-4943.3999999999996</v>
      </c>
      <c r="I25875" t="str">
        <f>INDEX(LedgerMapping[[#All],[Level 3]],MATCH(Actuals[[#This Row],[Sub Ledger]],LedgerMapping[[#All],[Sub Ledger]],0))</f>
        <v>Marketing</v>
      </c>
      <c r="J25875" s="22">
        <f>YEAR(Actuals[[#This Row],[Date]])</f>
        <v>2024</v>
      </c>
      <c r="K25875" s="22">
        <f>MONTH(Actuals[[#This Row],[Date]])</f>
        <v>2</v>
      </c>
    </row>
    <row r="25876" spans="1:11" x14ac:dyDescent="0.3">
      <c r="A25876">
        <v>12</v>
      </c>
      <c r="B25876">
        <v>27762</v>
      </c>
      <c r="C25876">
        <v>2</v>
      </c>
      <c r="D25876">
        <v>61000</v>
      </c>
      <c r="E25876" s="46">
        <v>45350</v>
      </c>
      <c r="F25876">
        <v>-434.29249999999996</v>
      </c>
      <c r="I25876" t="str">
        <f>INDEX(LedgerMapping[[#All],[Level 3]],MATCH(Actuals[[#This Row],[Sub Ledger]],LedgerMapping[[#All],[Sub Ledger]],0))</f>
        <v>Marketing</v>
      </c>
      <c r="J25876" s="22">
        <f>YEAR(Actuals[[#This Row],[Date]])</f>
        <v>2024</v>
      </c>
      <c r="K25876" s="22">
        <f>MONTH(Actuals[[#This Row],[Date]])</f>
        <v>2</v>
      </c>
    </row>
    <row r="25877" spans="1:11" x14ac:dyDescent="0.3">
      <c r="A25877">
        <v>12</v>
      </c>
      <c r="B25877">
        <v>27763</v>
      </c>
      <c r="C25877">
        <v>2</v>
      </c>
      <c r="D25877">
        <v>62000</v>
      </c>
      <c r="E25877" s="46">
        <v>45350</v>
      </c>
      <c r="F25877">
        <v>-248.88079999999999</v>
      </c>
      <c r="I25877" t="str">
        <f>INDEX(LedgerMapping[[#All],[Level 3]],MATCH(Actuals[[#This Row],[Sub Ledger]],LedgerMapping[[#All],[Sub Ledger]],0))</f>
        <v>Marketing</v>
      </c>
      <c r="J25877" s="22">
        <f>YEAR(Actuals[[#This Row],[Date]])</f>
        <v>2024</v>
      </c>
      <c r="K25877" s="22">
        <f>MONTH(Actuals[[#This Row],[Date]])</f>
        <v>2</v>
      </c>
    </row>
    <row r="25878" spans="1:11" x14ac:dyDescent="0.3">
      <c r="A25878">
        <v>12</v>
      </c>
      <c r="B25878">
        <v>27764</v>
      </c>
      <c r="C25878">
        <v>2</v>
      </c>
      <c r="D25878">
        <v>65000</v>
      </c>
      <c r="E25878" s="46">
        <v>45350</v>
      </c>
      <c r="F25878">
        <v>-51.82</v>
      </c>
      <c r="I25878" t="str">
        <f>INDEX(LedgerMapping[[#All],[Level 3]],MATCH(Actuals[[#This Row],[Sub Ledger]],LedgerMapping[[#All],[Sub Ledger]],0))</f>
        <v>Administration</v>
      </c>
      <c r="J25878" s="22">
        <f>YEAR(Actuals[[#This Row],[Date]])</f>
        <v>2024</v>
      </c>
      <c r="K25878" s="22">
        <f>MONTH(Actuals[[#This Row],[Date]])</f>
        <v>2</v>
      </c>
    </row>
    <row r="25879" spans="1:11" x14ac:dyDescent="0.3">
      <c r="A25879">
        <v>12</v>
      </c>
      <c r="B25879">
        <v>27765</v>
      </c>
      <c r="C25879">
        <v>2</v>
      </c>
      <c r="D25879">
        <v>66000</v>
      </c>
      <c r="E25879" s="46">
        <v>45350</v>
      </c>
      <c r="F25879">
        <v>-48.36</v>
      </c>
      <c r="I25879" t="str">
        <f>INDEX(LedgerMapping[[#All],[Level 3]],MATCH(Actuals[[#This Row],[Sub Ledger]],LedgerMapping[[#All],[Sub Ledger]],0))</f>
        <v>Administration</v>
      </c>
      <c r="J25879" s="22">
        <f>YEAR(Actuals[[#This Row],[Date]])</f>
        <v>2024</v>
      </c>
      <c r="K25879" s="22">
        <f>MONTH(Actuals[[#This Row],[Date]])</f>
        <v>2</v>
      </c>
    </row>
    <row r="25880" spans="1:11" x14ac:dyDescent="0.3">
      <c r="A25880">
        <v>12</v>
      </c>
      <c r="B25880">
        <v>27766</v>
      </c>
      <c r="C25880">
        <v>2</v>
      </c>
      <c r="D25880">
        <v>67000</v>
      </c>
      <c r="E25880" s="46">
        <v>45350</v>
      </c>
      <c r="F25880">
        <v>-25.986900000000002</v>
      </c>
      <c r="I25880" t="str">
        <f>INDEX(LedgerMapping[[#All],[Level 3]],MATCH(Actuals[[#This Row],[Sub Ledger]],LedgerMapping[[#All],[Sub Ledger]],0))</f>
        <v>Administration</v>
      </c>
      <c r="J25880" s="22">
        <f>YEAR(Actuals[[#This Row],[Date]])</f>
        <v>2024</v>
      </c>
      <c r="K25880" s="22">
        <f>MONTH(Actuals[[#This Row],[Date]])</f>
        <v>2</v>
      </c>
    </row>
    <row r="25881" spans="1:11" x14ac:dyDescent="0.3">
      <c r="A25881">
        <v>12</v>
      </c>
      <c r="B25881">
        <v>27767</v>
      </c>
      <c r="C25881">
        <v>2</v>
      </c>
      <c r="D25881">
        <v>68000</v>
      </c>
      <c r="E25881" s="46">
        <v>45350</v>
      </c>
      <c r="F25881">
        <v>-18.84</v>
      </c>
      <c r="I25881" t="str">
        <f>INDEX(LedgerMapping[[#All],[Level 3]],MATCH(Actuals[[#This Row],[Sub Ledger]],LedgerMapping[[#All],[Sub Ledger]],0))</f>
        <v>Administration</v>
      </c>
      <c r="J25881" s="22">
        <f>YEAR(Actuals[[#This Row],[Date]])</f>
        <v>2024</v>
      </c>
      <c r="K25881" s="22">
        <f>MONTH(Actuals[[#This Row],[Date]])</f>
        <v>2</v>
      </c>
    </row>
    <row r="25882" spans="1:11" x14ac:dyDescent="0.3">
      <c r="A25882">
        <v>12</v>
      </c>
      <c r="B25882">
        <v>27768</v>
      </c>
      <c r="C25882">
        <v>2</v>
      </c>
      <c r="D25882">
        <v>69000</v>
      </c>
      <c r="E25882" s="46">
        <v>45350</v>
      </c>
      <c r="F25882">
        <v>-6.3840000000000003</v>
      </c>
      <c r="I25882" t="str">
        <f>INDEX(LedgerMapping[[#All],[Level 3]],MATCH(Actuals[[#This Row],[Sub Ledger]],LedgerMapping[[#All],[Sub Ledger]],0))</f>
        <v>Administration</v>
      </c>
      <c r="J25882" s="22">
        <f>YEAR(Actuals[[#This Row],[Date]])</f>
        <v>2024</v>
      </c>
      <c r="K25882" s="22">
        <f>MONTH(Actuals[[#This Row],[Date]])</f>
        <v>2</v>
      </c>
    </row>
    <row r="25883" spans="1:11" x14ac:dyDescent="0.3">
      <c r="A25883">
        <v>12</v>
      </c>
      <c r="B25883">
        <v>27769</v>
      </c>
      <c r="C25883">
        <v>2</v>
      </c>
      <c r="D25883">
        <v>71000</v>
      </c>
      <c r="E25883" s="46">
        <v>45350</v>
      </c>
      <c r="F25883">
        <v>-6.8543999999999992</v>
      </c>
      <c r="I25883" t="str">
        <f>INDEX(LedgerMapping[[#All],[Level 3]],MATCH(Actuals[[#This Row],[Sub Ledger]],LedgerMapping[[#All],[Sub Ledger]],0))</f>
        <v>Indirect Labour</v>
      </c>
      <c r="J25883" s="22">
        <f>YEAR(Actuals[[#This Row],[Date]])</f>
        <v>2024</v>
      </c>
      <c r="K25883" s="22">
        <f>MONTH(Actuals[[#This Row],[Date]])</f>
        <v>2</v>
      </c>
    </row>
    <row r="25884" spans="1:11" x14ac:dyDescent="0.3">
      <c r="A25884">
        <v>12</v>
      </c>
      <c r="B25884">
        <v>27770</v>
      </c>
      <c r="C25884">
        <v>2</v>
      </c>
      <c r="D25884">
        <v>73000</v>
      </c>
      <c r="E25884" s="46">
        <v>45350</v>
      </c>
      <c r="F25884">
        <v>-39.509600000000006</v>
      </c>
      <c r="I25884" t="str">
        <f>INDEX(LedgerMapping[[#All],[Level 3]],MATCH(Actuals[[#This Row],[Sub Ledger]],LedgerMapping[[#All],[Sub Ledger]],0))</f>
        <v>Administration</v>
      </c>
      <c r="J25884" s="22">
        <f>YEAR(Actuals[[#This Row],[Date]])</f>
        <v>2024</v>
      </c>
      <c r="K25884" s="22">
        <f>MONTH(Actuals[[#This Row],[Date]])</f>
        <v>2</v>
      </c>
    </row>
    <row r="25885" spans="1:11" x14ac:dyDescent="0.3">
      <c r="A25885">
        <v>12</v>
      </c>
      <c r="B25885">
        <v>27771</v>
      </c>
      <c r="C25885">
        <v>2</v>
      </c>
      <c r="D25885">
        <v>74000</v>
      </c>
      <c r="E25885" s="46">
        <v>45350</v>
      </c>
      <c r="F25885">
        <v>-258.096</v>
      </c>
      <c r="I25885" t="str">
        <f>INDEX(LedgerMapping[[#All],[Level 3]],MATCH(Actuals[[#This Row],[Sub Ledger]],LedgerMapping[[#All],[Sub Ledger]],0))</f>
        <v>Administration</v>
      </c>
      <c r="J25885" s="22">
        <f>YEAR(Actuals[[#This Row],[Date]])</f>
        <v>2024</v>
      </c>
      <c r="K25885" s="22">
        <f>MONTH(Actuals[[#This Row],[Date]])</f>
        <v>2</v>
      </c>
    </row>
    <row r="25886" spans="1:11" x14ac:dyDescent="0.3">
      <c r="A25886">
        <v>12</v>
      </c>
      <c r="B25886">
        <v>27772</v>
      </c>
      <c r="C25886">
        <v>2</v>
      </c>
      <c r="D25886">
        <v>76000</v>
      </c>
      <c r="E25886" s="46">
        <v>45350</v>
      </c>
      <c r="F25886">
        <v>-48.706000000000003</v>
      </c>
      <c r="I25886" t="str">
        <f>INDEX(LedgerMapping[[#All],[Level 3]],MATCH(Actuals[[#This Row],[Sub Ledger]],LedgerMapping[[#All],[Sub Ledger]],0))</f>
        <v>Administration</v>
      </c>
      <c r="J25886" s="22">
        <f>YEAR(Actuals[[#This Row],[Date]])</f>
        <v>2024</v>
      </c>
      <c r="K25886" s="22">
        <f>MONTH(Actuals[[#This Row],[Date]])</f>
        <v>2</v>
      </c>
    </row>
    <row r="25887" spans="1:11" x14ac:dyDescent="0.3">
      <c r="A25887">
        <v>12</v>
      </c>
      <c r="B25887">
        <v>27773</v>
      </c>
      <c r="C25887">
        <v>2</v>
      </c>
      <c r="D25887">
        <v>77000</v>
      </c>
      <c r="E25887" s="46">
        <v>45350</v>
      </c>
      <c r="F25887">
        <v>-90.841200000000001</v>
      </c>
      <c r="I25887" t="str">
        <f>INDEX(LedgerMapping[[#All],[Level 3]],MATCH(Actuals[[#This Row],[Sub Ledger]],LedgerMapping[[#All],[Sub Ledger]],0))</f>
        <v>Administration</v>
      </c>
      <c r="J25887" s="22">
        <f>YEAR(Actuals[[#This Row],[Date]])</f>
        <v>2024</v>
      </c>
      <c r="K25887" s="22">
        <f>MONTH(Actuals[[#This Row],[Date]])</f>
        <v>2</v>
      </c>
    </row>
    <row r="25888" spans="1:11" x14ac:dyDescent="0.3">
      <c r="A25888">
        <v>12</v>
      </c>
      <c r="B25888">
        <v>27774</v>
      </c>
      <c r="C25888">
        <v>2</v>
      </c>
      <c r="D25888">
        <v>78000</v>
      </c>
      <c r="E25888" s="46">
        <v>45350</v>
      </c>
      <c r="F25888">
        <v>-52.3611</v>
      </c>
      <c r="I25888" t="str">
        <f>INDEX(LedgerMapping[[#All],[Level 3]],MATCH(Actuals[[#This Row],[Sub Ledger]],LedgerMapping[[#All],[Sub Ledger]],0))</f>
        <v>Administration</v>
      </c>
      <c r="J25888" s="22">
        <f>YEAR(Actuals[[#This Row],[Date]])</f>
        <v>2024</v>
      </c>
      <c r="K25888" s="22">
        <f>MONTH(Actuals[[#This Row],[Date]])</f>
        <v>2</v>
      </c>
    </row>
    <row r="25889" spans="1:11" x14ac:dyDescent="0.3">
      <c r="A25889">
        <v>12</v>
      </c>
      <c r="B25889">
        <v>27775</v>
      </c>
      <c r="C25889">
        <v>2</v>
      </c>
      <c r="D25889">
        <v>80000</v>
      </c>
      <c r="E25889" s="46">
        <v>45350</v>
      </c>
      <c r="F25889">
        <v>-124.7925</v>
      </c>
      <c r="I25889" t="str">
        <f>INDEX(LedgerMapping[[#All],[Level 3]],MATCH(Actuals[[#This Row],[Sub Ledger]],LedgerMapping[[#All],[Sub Ledger]],0))</f>
        <v>Travel and Expenses</v>
      </c>
      <c r="J25889" s="22">
        <f>YEAR(Actuals[[#This Row],[Date]])</f>
        <v>2024</v>
      </c>
      <c r="K25889" s="22">
        <f>MONTH(Actuals[[#This Row],[Date]])</f>
        <v>2</v>
      </c>
    </row>
    <row r="25890" spans="1:11" x14ac:dyDescent="0.3">
      <c r="A25890">
        <v>12</v>
      </c>
      <c r="B25890">
        <v>27776</v>
      </c>
      <c r="C25890">
        <v>2</v>
      </c>
      <c r="D25890">
        <v>81000</v>
      </c>
      <c r="E25890" s="46">
        <v>45350</v>
      </c>
      <c r="F25890">
        <v>-73.099999999999994</v>
      </c>
      <c r="I25890" t="str">
        <f>INDEX(LedgerMapping[[#All],[Level 3]],MATCH(Actuals[[#This Row],[Sub Ledger]],LedgerMapping[[#All],[Sub Ledger]],0))</f>
        <v>Depreciation</v>
      </c>
      <c r="J25890" s="22">
        <f>YEAR(Actuals[[#This Row],[Date]])</f>
        <v>2024</v>
      </c>
      <c r="K25890" s="22">
        <f>MONTH(Actuals[[#This Row],[Date]])</f>
        <v>2</v>
      </c>
    </row>
    <row r="25891" spans="1:11" x14ac:dyDescent="0.3">
      <c r="A25891">
        <v>12</v>
      </c>
      <c r="B25891">
        <v>27777</v>
      </c>
      <c r="C25891">
        <v>2</v>
      </c>
      <c r="D25891">
        <v>82000</v>
      </c>
      <c r="E25891" s="46">
        <v>45350</v>
      </c>
      <c r="F25891">
        <v>-8.6205000000000016</v>
      </c>
      <c r="I25891" t="str">
        <f>INDEX(LedgerMapping[[#All],[Level 3]],MATCH(Actuals[[#This Row],[Sub Ledger]],LedgerMapping[[#All],[Sub Ledger]],0))</f>
        <v>Depreciation</v>
      </c>
      <c r="J25891" s="22">
        <f>YEAR(Actuals[[#This Row],[Date]])</f>
        <v>2024</v>
      </c>
      <c r="K25891" s="22">
        <f>MONTH(Actuals[[#This Row],[Date]])</f>
        <v>2</v>
      </c>
    </row>
    <row r="25892" spans="1:11" x14ac:dyDescent="0.3">
      <c r="A25892">
        <v>12</v>
      </c>
      <c r="B25892">
        <v>27778</v>
      </c>
      <c r="C25892">
        <v>2</v>
      </c>
      <c r="D25892">
        <v>83000</v>
      </c>
      <c r="E25892" s="46">
        <v>45350</v>
      </c>
      <c r="F25892">
        <v>-27.9072</v>
      </c>
      <c r="I25892" t="str">
        <f>INDEX(LedgerMapping[[#All],[Level 3]],MATCH(Actuals[[#This Row],[Sub Ledger]],LedgerMapping[[#All],[Sub Ledger]],0))</f>
        <v>Depreciation</v>
      </c>
      <c r="J25892" s="22">
        <f>YEAR(Actuals[[#This Row],[Date]])</f>
        <v>2024</v>
      </c>
      <c r="K25892" s="22">
        <f>MONTH(Actuals[[#This Row],[Date]])</f>
        <v>2</v>
      </c>
    </row>
    <row r="25893" spans="1:11" x14ac:dyDescent="0.3">
      <c r="A25893">
        <v>12</v>
      </c>
      <c r="B25893">
        <v>27779</v>
      </c>
      <c r="C25893">
        <v>2</v>
      </c>
      <c r="D25893">
        <v>84000</v>
      </c>
      <c r="E25893" s="46">
        <v>45350</v>
      </c>
      <c r="F25893">
        <v>-25.368000000000002</v>
      </c>
      <c r="I25893" t="str">
        <f>INDEX(LedgerMapping[[#All],[Level 3]],MATCH(Actuals[[#This Row],[Sub Ledger]],LedgerMapping[[#All],[Sub Ledger]],0))</f>
        <v>Depreciation</v>
      </c>
      <c r="J25893" s="22">
        <f>YEAR(Actuals[[#This Row],[Date]])</f>
        <v>2024</v>
      </c>
      <c r="K25893" s="22">
        <f>MONTH(Actuals[[#This Row],[Date]])</f>
        <v>2</v>
      </c>
    </row>
    <row r="25894" spans="1:11" x14ac:dyDescent="0.3">
      <c r="A25894">
        <v>12</v>
      </c>
      <c r="B25894">
        <v>27780</v>
      </c>
      <c r="C25894">
        <v>2</v>
      </c>
      <c r="D25894">
        <v>85000</v>
      </c>
      <c r="E25894" s="46">
        <v>45350</v>
      </c>
      <c r="F25894">
        <v>-21.378799999999998</v>
      </c>
      <c r="I25894" t="str">
        <f>INDEX(LedgerMapping[[#All],[Level 3]],MATCH(Actuals[[#This Row],[Sub Ledger]],LedgerMapping[[#All],[Sub Ledger]],0))</f>
        <v>Ammortisation</v>
      </c>
      <c r="J25894" s="22">
        <f>YEAR(Actuals[[#This Row],[Date]])</f>
        <v>2024</v>
      </c>
      <c r="K25894" s="22">
        <f>MONTH(Actuals[[#This Row],[Date]])</f>
        <v>2</v>
      </c>
    </row>
    <row r="25895" spans="1:11" x14ac:dyDescent="0.3">
      <c r="A25895">
        <v>12</v>
      </c>
      <c r="B25895">
        <v>27781</v>
      </c>
      <c r="C25895">
        <v>2</v>
      </c>
      <c r="D25895">
        <v>87000</v>
      </c>
      <c r="E25895" s="46">
        <v>45350</v>
      </c>
      <c r="F25895">
        <v>-96.51</v>
      </c>
      <c r="I25895" t="str">
        <f>INDEX(LedgerMapping[[#All],[Level 3]],MATCH(Actuals[[#This Row],[Sub Ledger]],LedgerMapping[[#All],[Sub Ledger]],0))</f>
        <v>Administration</v>
      </c>
      <c r="J25895" s="22">
        <f>YEAR(Actuals[[#This Row],[Date]])</f>
        <v>2024</v>
      </c>
      <c r="K25895" s="22">
        <f>MONTH(Actuals[[#This Row],[Date]])</f>
        <v>2</v>
      </c>
    </row>
    <row r="25896" spans="1:11" x14ac:dyDescent="0.3">
      <c r="A25896">
        <v>12</v>
      </c>
      <c r="B25896">
        <v>27783</v>
      </c>
      <c r="C25896">
        <v>2</v>
      </c>
      <c r="D25896">
        <v>90000</v>
      </c>
      <c r="E25896" s="46">
        <v>45350</v>
      </c>
      <c r="F25896">
        <v>-35.511299999999999</v>
      </c>
      <c r="I25896" t="str">
        <f>INDEX(LedgerMapping[[#All],[Level 3]],MATCH(Actuals[[#This Row],[Sub Ledger]],LedgerMapping[[#All],[Sub Ledger]],0))</f>
        <v>Interest</v>
      </c>
      <c r="J25896" s="22">
        <f>YEAR(Actuals[[#This Row],[Date]])</f>
        <v>2024</v>
      </c>
      <c r="K25896" s="22">
        <f>MONTH(Actuals[[#This Row],[Date]])</f>
        <v>2</v>
      </c>
    </row>
    <row r="25897" spans="1:11" x14ac:dyDescent="0.3">
      <c r="A25897">
        <v>12</v>
      </c>
      <c r="B25897">
        <v>27786</v>
      </c>
      <c r="C25897">
        <v>2</v>
      </c>
      <c r="D25897">
        <v>94000</v>
      </c>
      <c r="E25897" s="46">
        <v>45350</v>
      </c>
      <c r="F25897">
        <v>-25.501299999999997</v>
      </c>
      <c r="I25897" t="str">
        <f>INDEX(LedgerMapping[[#All],[Level 3]],MATCH(Actuals[[#This Row],[Sub Ledger]],LedgerMapping[[#All],[Sub Ledger]],0))</f>
        <v>Tax</v>
      </c>
      <c r="J25897" s="22">
        <f>YEAR(Actuals[[#This Row],[Date]])</f>
        <v>2024</v>
      </c>
      <c r="K25897" s="22">
        <f>MONTH(Actuals[[#This Row],[Date]])</f>
        <v>2</v>
      </c>
    </row>
    <row r="25898" spans="1:11" x14ac:dyDescent="0.3">
      <c r="A25898">
        <v>8</v>
      </c>
      <c r="B25898">
        <v>27440</v>
      </c>
      <c r="C25898">
        <v>2</v>
      </c>
      <c r="D25898">
        <v>60000</v>
      </c>
      <c r="E25898" s="46">
        <v>45350</v>
      </c>
      <c r="F25898">
        <v>-57988.5072</v>
      </c>
      <c r="I25898" t="str">
        <f>INDEX(LedgerMapping[[#All],[Level 3]],MATCH(Actuals[[#This Row],[Sub Ledger]],LedgerMapping[[#All],[Sub Ledger]],0))</f>
        <v>Marketing</v>
      </c>
      <c r="J25898" s="22">
        <f>YEAR(Actuals[[#This Row],[Date]])</f>
        <v>2024</v>
      </c>
      <c r="K25898" s="22">
        <f>MONTH(Actuals[[#This Row],[Date]])</f>
        <v>2</v>
      </c>
    </row>
    <row r="25899" spans="1:11" x14ac:dyDescent="0.3">
      <c r="A25899">
        <v>8</v>
      </c>
      <c r="B25899">
        <v>27441</v>
      </c>
      <c r="C25899">
        <v>2</v>
      </c>
      <c r="D25899">
        <v>61000</v>
      </c>
      <c r="E25899" s="46">
        <v>45350</v>
      </c>
      <c r="F25899">
        <v>-6660.3691999999992</v>
      </c>
      <c r="I25899" t="str">
        <f>INDEX(LedgerMapping[[#All],[Level 3]],MATCH(Actuals[[#This Row],[Sub Ledger]],LedgerMapping[[#All],[Sub Ledger]],0))</f>
        <v>Marketing</v>
      </c>
      <c r="J25899" s="22">
        <f>YEAR(Actuals[[#This Row],[Date]])</f>
        <v>2024</v>
      </c>
      <c r="K25899" s="22">
        <f>MONTH(Actuals[[#This Row],[Date]])</f>
        <v>2</v>
      </c>
    </row>
    <row r="25900" spans="1:11" x14ac:dyDescent="0.3">
      <c r="A25900">
        <v>8</v>
      </c>
      <c r="B25900">
        <v>27442</v>
      </c>
      <c r="C25900">
        <v>2</v>
      </c>
      <c r="D25900">
        <v>62000</v>
      </c>
      <c r="E25900" s="46">
        <v>45350</v>
      </c>
      <c r="F25900">
        <v>-3535.9488000000001</v>
      </c>
      <c r="I25900" t="str">
        <f>INDEX(LedgerMapping[[#All],[Level 3]],MATCH(Actuals[[#This Row],[Sub Ledger]],LedgerMapping[[#All],[Sub Ledger]],0))</f>
        <v>Marketing</v>
      </c>
      <c r="J25900" s="22">
        <f>YEAR(Actuals[[#This Row],[Date]])</f>
        <v>2024</v>
      </c>
      <c r="K25900" s="22">
        <f>MONTH(Actuals[[#This Row],[Date]])</f>
        <v>2</v>
      </c>
    </row>
    <row r="25901" spans="1:11" x14ac:dyDescent="0.3">
      <c r="A25901">
        <v>8</v>
      </c>
      <c r="B25901">
        <v>27443</v>
      </c>
      <c r="C25901">
        <v>2</v>
      </c>
      <c r="D25901">
        <v>65000</v>
      </c>
      <c r="E25901" s="46">
        <v>45350</v>
      </c>
      <c r="F25901">
        <v>-612.45799999999997</v>
      </c>
      <c r="I25901" t="str">
        <f>INDEX(LedgerMapping[[#All],[Level 3]],MATCH(Actuals[[#This Row],[Sub Ledger]],LedgerMapping[[#All],[Sub Ledger]],0))</f>
        <v>Administration</v>
      </c>
      <c r="J25901" s="22">
        <f>YEAR(Actuals[[#This Row],[Date]])</f>
        <v>2024</v>
      </c>
      <c r="K25901" s="22">
        <f>MONTH(Actuals[[#This Row],[Date]])</f>
        <v>2</v>
      </c>
    </row>
    <row r="25902" spans="1:11" x14ac:dyDescent="0.3">
      <c r="A25902">
        <v>8</v>
      </c>
      <c r="B25902">
        <v>27444</v>
      </c>
      <c r="C25902">
        <v>2</v>
      </c>
      <c r="D25902">
        <v>66000</v>
      </c>
      <c r="E25902" s="46">
        <v>45350</v>
      </c>
      <c r="F25902">
        <v>-585.29640000000006</v>
      </c>
      <c r="I25902" t="str">
        <f>INDEX(LedgerMapping[[#All],[Level 3]],MATCH(Actuals[[#This Row],[Sub Ledger]],LedgerMapping[[#All],[Sub Ledger]],0))</f>
        <v>Administration</v>
      </c>
      <c r="J25902" s="22">
        <f>YEAR(Actuals[[#This Row],[Date]])</f>
        <v>2024</v>
      </c>
      <c r="K25902" s="22">
        <f>MONTH(Actuals[[#This Row],[Date]])</f>
        <v>2</v>
      </c>
    </row>
    <row r="25903" spans="1:11" x14ac:dyDescent="0.3">
      <c r="A25903">
        <v>8</v>
      </c>
      <c r="B25903">
        <v>27445</v>
      </c>
      <c r="C25903">
        <v>2</v>
      </c>
      <c r="D25903">
        <v>67000</v>
      </c>
      <c r="E25903" s="46">
        <v>45350</v>
      </c>
      <c r="F25903">
        <v>-291.95519999999999</v>
      </c>
      <c r="I25903" t="str">
        <f>INDEX(LedgerMapping[[#All],[Level 3]],MATCH(Actuals[[#This Row],[Sub Ledger]],LedgerMapping[[#All],[Sub Ledger]],0))</f>
        <v>Administration</v>
      </c>
      <c r="J25903" s="22">
        <f>YEAR(Actuals[[#This Row],[Date]])</f>
        <v>2024</v>
      </c>
      <c r="K25903" s="22">
        <f>MONTH(Actuals[[#This Row],[Date]])</f>
        <v>2</v>
      </c>
    </row>
    <row r="25904" spans="1:11" x14ac:dyDescent="0.3">
      <c r="A25904">
        <v>8</v>
      </c>
      <c r="B25904">
        <v>27446</v>
      </c>
      <c r="C25904">
        <v>2</v>
      </c>
      <c r="D25904">
        <v>68000</v>
      </c>
      <c r="E25904" s="46">
        <v>45350</v>
      </c>
      <c r="F25904">
        <v>-238.33169999999998</v>
      </c>
      <c r="I25904" t="str">
        <f>INDEX(LedgerMapping[[#All],[Level 3]],MATCH(Actuals[[#This Row],[Sub Ledger]],LedgerMapping[[#All],[Sub Ledger]],0))</f>
        <v>Administration</v>
      </c>
      <c r="J25904" s="22">
        <f>YEAR(Actuals[[#This Row],[Date]])</f>
        <v>2024</v>
      </c>
      <c r="K25904" s="22">
        <f>MONTH(Actuals[[#This Row],[Date]])</f>
        <v>2</v>
      </c>
    </row>
    <row r="25905" spans="1:11" x14ac:dyDescent="0.3">
      <c r="A25905">
        <v>8</v>
      </c>
      <c r="B25905">
        <v>27447</v>
      </c>
      <c r="C25905">
        <v>2</v>
      </c>
      <c r="D25905">
        <v>69000</v>
      </c>
      <c r="E25905" s="46">
        <v>45350</v>
      </c>
      <c r="F25905">
        <v>-62.778399999999998</v>
      </c>
      <c r="I25905" t="str">
        <f>INDEX(LedgerMapping[[#All],[Level 3]],MATCH(Actuals[[#This Row],[Sub Ledger]],LedgerMapping[[#All],[Sub Ledger]],0))</f>
        <v>Administration</v>
      </c>
      <c r="J25905" s="22">
        <f>YEAR(Actuals[[#This Row],[Date]])</f>
        <v>2024</v>
      </c>
      <c r="K25905" s="22">
        <f>MONTH(Actuals[[#This Row],[Date]])</f>
        <v>2</v>
      </c>
    </row>
    <row r="25906" spans="1:11" x14ac:dyDescent="0.3">
      <c r="A25906">
        <v>8</v>
      </c>
      <c r="B25906">
        <v>27448</v>
      </c>
      <c r="C25906">
        <v>2</v>
      </c>
      <c r="D25906">
        <v>71000</v>
      </c>
      <c r="E25906" s="46">
        <v>45350</v>
      </c>
      <c r="F25906">
        <v>-91.219199999999987</v>
      </c>
      <c r="I25906" t="str">
        <f>INDEX(LedgerMapping[[#All],[Level 3]],MATCH(Actuals[[#This Row],[Sub Ledger]],LedgerMapping[[#All],[Sub Ledger]],0))</f>
        <v>Indirect Labour</v>
      </c>
      <c r="J25906" s="22">
        <f>YEAR(Actuals[[#This Row],[Date]])</f>
        <v>2024</v>
      </c>
      <c r="K25906" s="22">
        <f>MONTH(Actuals[[#This Row],[Date]])</f>
        <v>2</v>
      </c>
    </row>
    <row r="25907" spans="1:11" x14ac:dyDescent="0.3">
      <c r="A25907">
        <v>8</v>
      </c>
      <c r="B25907">
        <v>27449</v>
      </c>
      <c r="C25907">
        <v>2</v>
      </c>
      <c r="D25907">
        <v>73000</v>
      </c>
      <c r="E25907" s="46">
        <v>45350</v>
      </c>
      <c r="F25907">
        <v>-475.43599999999998</v>
      </c>
      <c r="I25907" t="str">
        <f>INDEX(LedgerMapping[[#All],[Level 3]],MATCH(Actuals[[#This Row],[Sub Ledger]],LedgerMapping[[#All],[Sub Ledger]],0))</f>
        <v>Administration</v>
      </c>
      <c r="J25907" s="22">
        <f>YEAR(Actuals[[#This Row],[Date]])</f>
        <v>2024</v>
      </c>
      <c r="K25907" s="22">
        <f>MONTH(Actuals[[#This Row],[Date]])</f>
        <v>2</v>
      </c>
    </row>
    <row r="25908" spans="1:11" x14ac:dyDescent="0.3">
      <c r="A25908">
        <v>8</v>
      </c>
      <c r="B25908">
        <v>27450</v>
      </c>
      <c r="C25908">
        <v>2</v>
      </c>
      <c r="D25908">
        <v>74000</v>
      </c>
      <c r="E25908" s="46">
        <v>45350</v>
      </c>
      <c r="F25908">
        <v>-475.08119999999997</v>
      </c>
      <c r="I25908" t="str">
        <f>INDEX(LedgerMapping[[#All],[Level 3]],MATCH(Actuals[[#This Row],[Sub Ledger]],LedgerMapping[[#All],[Sub Ledger]],0))</f>
        <v>Administration</v>
      </c>
      <c r="J25908" s="22">
        <f>YEAR(Actuals[[#This Row],[Date]])</f>
        <v>2024</v>
      </c>
      <c r="K25908" s="22">
        <f>MONTH(Actuals[[#This Row],[Date]])</f>
        <v>2</v>
      </c>
    </row>
    <row r="25909" spans="1:11" x14ac:dyDescent="0.3">
      <c r="A25909">
        <v>8</v>
      </c>
      <c r="B25909">
        <v>27451</v>
      </c>
      <c r="C25909">
        <v>2</v>
      </c>
      <c r="D25909">
        <v>76000</v>
      </c>
      <c r="E25909" s="46">
        <v>45350</v>
      </c>
      <c r="F25909">
        <v>-571.08150000000001</v>
      </c>
      <c r="I25909" t="str">
        <f>INDEX(LedgerMapping[[#All],[Level 3]],MATCH(Actuals[[#This Row],[Sub Ledger]],LedgerMapping[[#All],[Sub Ledger]],0))</f>
        <v>Administration</v>
      </c>
      <c r="J25909" s="22">
        <f>YEAR(Actuals[[#This Row],[Date]])</f>
        <v>2024</v>
      </c>
      <c r="K25909" s="22">
        <f>MONTH(Actuals[[#This Row],[Date]])</f>
        <v>2</v>
      </c>
    </row>
    <row r="25910" spans="1:11" x14ac:dyDescent="0.3">
      <c r="A25910">
        <v>8</v>
      </c>
      <c r="B25910">
        <v>27452</v>
      </c>
      <c r="C25910">
        <v>2</v>
      </c>
      <c r="D25910">
        <v>77000</v>
      </c>
      <c r="E25910" s="46">
        <v>45350</v>
      </c>
      <c r="F25910">
        <v>-995.96159999999998</v>
      </c>
      <c r="I25910" t="str">
        <f>INDEX(LedgerMapping[[#All],[Level 3]],MATCH(Actuals[[#This Row],[Sub Ledger]],LedgerMapping[[#All],[Sub Ledger]],0))</f>
        <v>Administration</v>
      </c>
      <c r="J25910" s="22">
        <f>YEAR(Actuals[[#This Row],[Date]])</f>
        <v>2024</v>
      </c>
      <c r="K25910" s="22">
        <f>MONTH(Actuals[[#This Row],[Date]])</f>
        <v>2</v>
      </c>
    </row>
    <row r="25911" spans="1:11" x14ac:dyDescent="0.3">
      <c r="A25911">
        <v>8</v>
      </c>
      <c r="B25911">
        <v>27453</v>
      </c>
      <c r="C25911">
        <v>2</v>
      </c>
      <c r="D25911">
        <v>78000</v>
      </c>
      <c r="E25911" s="46">
        <v>45350</v>
      </c>
      <c r="F25911">
        <v>-355.02120000000002</v>
      </c>
      <c r="I25911" t="str">
        <f>INDEX(LedgerMapping[[#All],[Level 3]],MATCH(Actuals[[#This Row],[Sub Ledger]],LedgerMapping[[#All],[Sub Ledger]],0))</f>
        <v>Administration</v>
      </c>
      <c r="J25911" s="22">
        <f>YEAR(Actuals[[#This Row],[Date]])</f>
        <v>2024</v>
      </c>
      <c r="K25911" s="22">
        <f>MONTH(Actuals[[#This Row],[Date]])</f>
        <v>2</v>
      </c>
    </row>
    <row r="25912" spans="1:11" x14ac:dyDescent="0.3">
      <c r="A25912">
        <v>8</v>
      </c>
      <c r="B25912">
        <v>27454</v>
      </c>
      <c r="C25912">
        <v>2</v>
      </c>
      <c r="D25912">
        <v>80000</v>
      </c>
      <c r="E25912" s="46">
        <v>45350</v>
      </c>
      <c r="F25912">
        <v>-1359.0766999999998</v>
      </c>
      <c r="I25912" t="str">
        <f>INDEX(LedgerMapping[[#All],[Level 3]],MATCH(Actuals[[#This Row],[Sub Ledger]],LedgerMapping[[#All],[Sub Ledger]],0))</f>
        <v>Travel and Expenses</v>
      </c>
      <c r="J25912" s="22">
        <f>YEAR(Actuals[[#This Row],[Date]])</f>
        <v>2024</v>
      </c>
      <c r="K25912" s="22">
        <f>MONTH(Actuals[[#This Row],[Date]])</f>
        <v>2</v>
      </c>
    </row>
    <row r="25913" spans="1:11" x14ac:dyDescent="0.3">
      <c r="A25913">
        <v>8</v>
      </c>
      <c r="B25913">
        <v>27455</v>
      </c>
      <c r="C25913">
        <v>2</v>
      </c>
      <c r="D25913">
        <v>81000</v>
      </c>
      <c r="E25913" s="46">
        <v>45350</v>
      </c>
      <c r="F25913">
        <v>-824.37199999999996</v>
      </c>
      <c r="I25913" t="str">
        <f>INDEX(LedgerMapping[[#All],[Level 3]],MATCH(Actuals[[#This Row],[Sub Ledger]],LedgerMapping[[#All],[Sub Ledger]],0))</f>
        <v>Depreciation</v>
      </c>
      <c r="J25913" s="22">
        <f>YEAR(Actuals[[#This Row],[Date]])</f>
        <v>2024</v>
      </c>
      <c r="K25913" s="22">
        <f>MONTH(Actuals[[#This Row],[Date]])</f>
        <v>2</v>
      </c>
    </row>
    <row r="25914" spans="1:11" x14ac:dyDescent="0.3">
      <c r="A25914">
        <v>8</v>
      </c>
      <c r="B25914">
        <v>27456</v>
      </c>
      <c r="C25914">
        <v>2</v>
      </c>
      <c r="D25914">
        <v>82000</v>
      </c>
      <c r="E25914" s="46">
        <v>45350</v>
      </c>
      <c r="F25914">
        <v>-94.749700000000004</v>
      </c>
      <c r="I25914" t="str">
        <f>INDEX(LedgerMapping[[#All],[Level 3]],MATCH(Actuals[[#This Row],[Sub Ledger]],LedgerMapping[[#All],[Sub Ledger]],0))</f>
        <v>Depreciation</v>
      </c>
      <c r="J25914" s="22">
        <f>YEAR(Actuals[[#This Row],[Date]])</f>
        <v>2024</v>
      </c>
      <c r="K25914" s="22">
        <f>MONTH(Actuals[[#This Row],[Date]])</f>
        <v>2</v>
      </c>
    </row>
    <row r="25915" spans="1:11" x14ac:dyDescent="0.3">
      <c r="A25915">
        <v>8</v>
      </c>
      <c r="B25915">
        <v>27457</v>
      </c>
      <c r="C25915">
        <v>2</v>
      </c>
      <c r="D25915">
        <v>83000</v>
      </c>
      <c r="E25915" s="46">
        <v>45350</v>
      </c>
      <c r="F25915">
        <v>-327.28250000000003</v>
      </c>
      <c r="I25915" t="str">
        <f>INDEX(LedgerMapping[[#All],[Level 3]],MATCH(Actuals[[#This Row],[Sub Ledger]],LedgerMapping[[#All],[Sub Ledger]],0))</f>
        <v>Depreciation</v>
      </c>
      <c r="J25915" s="22">
        <f>YEAR(Actuals[[#This Row],[Date]])</f>
        <v>2024</v>
      </c>
      <c r="K25915" s="22">
        <f>MONTH(Actuals[[#This Row],[Date]])</f>
        <v>2</v>
      </c>
    </row>
    <row r="25916" spans="1:11" x14ac:dyDescent="0.3">
      <c r="A25916">
        <v>8</v>
      </c>
      <c r="B25916">
        <v>27458</v>
      </c>
      <c r="C25916">
        <v>2</v>
      </c>
      <c r="D25916">
        <v>84000</v>
      </c>
      <c r="E25916" s="46">
        <v>45350</v>
      </c>
      <c r="F25916">
        <v>-297.63910000000004</v>
      </c>
      <c r="I25916" t="str">
        <f>INDEX(LedgerMapping[[#All],[Level 3]],MATCH(Actuals[[#This Row],[Sub Ledger]],LedgerMapping[[#All],[Sub Ledger]],0))</f>
        <v>Depreciation</v>
      </c>
      <c r="J25916" s="22">
        <f>YEAR(Actuals[[#This Row],[Date]])</f>
        <v>2024</v>
      </c>
      <c r="K25916" s="22">
        <f>MONTH(Actuals[[#This Row],[Date]])</f>
        <v>2</v>
      </c>
    </row>
    <row r="25917" spans="1:11" x14ac:dyDescent="0.3">
      <c r="A25917">
        <v>8</v>
      </c>
      <c r="B25917">
        <v>27459</v>
      </c>
      <c r="C25917">
        <v>2</v>
      </c>
      <c r="D25917">
        <v>85000</v>
      </c>
      <c r="E25917" s="46">
        <v>45350</v>
      </c>
      <c r="F25917">
        <v>-261.74360000000001</v>
      </c>
      <c r="I25917" t="str">
        <f>INDEX(LedgerMapping[[#All],[Level 3]],MATCH(Actuals[[#This Row],[Sub Ledger]],LedgerMapping[[#All],[Sub Ledger]],0))</f>
        <v>Ammortisation</v>
      </c>
      <c r="J25917" s="22">
        <f>YEAR(Actuals[[#This Row],[Date]])</f>
        <v>2024</v>
      </c>
      <c r="K25917" s="22">
        <f>MONTH(Actuals[[#This Row],[Date]])</f>
        <v>2</v>
      </c>
    </row>
    <row r="25918" spans="1:11" x14ac:dyDescent="0.3">
      <c r="A25918">
        <v>8</v>
      </c>
      <c r="B25918">
        <v>27460</v>
      </c>
      <c r="C25918">
        <v>2</v>
      </c>
      <c r="D25918">
        <v>87000</v>
      </c>
      <c r="E25918" s="46">
        <v>45350</v>
      </c>
      <c r="F25918">
        <v>-1124.7702999999999</v>
      </c>
      <c r="I25918" t="str">
        <f>INDEX(LedgerMapping[[#All],[Level 3]],MATCH(Actuals[[#This Row],[Sub Ledger]],LedgerMapping[[#All],[Sub Ledger]],0))</f>
        <v>Administration</v>
      </c>
      <c r="J25918" s="22">
        <f>YEAR(Actuals[[#This Row],[Date]])</f>
        <v>2024</v>
      </c>
      <c r="K25918" s="22">
        <f>MONTH(Actuals[[#This Row],[Date]])</f>
        <v>2</v>
      </c>
    </row>
    <row r="25919" spans="1:11" x14ac:dyDescent="0.3">
      <c r="A25919">
        <v>8</v>
      </c>
      <c r="B25919">
        <v>27462</v>
      </c>
      <c r="C25919">
        <v>2</v>
      </c>
      <c r="D25919">
        <v>90000</v>
      </c>
      <c r="E25919" s="46">
        <v>45350</v>
      </c>
      <c r="F25919">
        <v>-437.23910000000001</v>
      </c>
      <c r="I25919" t="str">
        <f>INDEX(LedgerMapping[[#All],[Level 3]],MATCH(Actuals[[#This Row],[Sub Ledger]],LedgerMapping[[#All],[Sub Ledger]],0))</f>
        <v>Interest</v>
      </c>
      <c r="J25919" s="22">
        <f>YEAR(Actuals[[#This Row],[Date]])</f>
        <v>2024</v>
      </c>
      <c r="K25919" s="22">
        <f>MONTH(Actuals[[#This Row],[Date]])</f>
        <v>2</v>
      </c>
    </row>
    <row r="25920" spans="1:11" x14ac:dyDescent="0.3">
      <c r="A25920">
        <v>8</v>
      </c>
      <c r="B25920">
        <v>27465</v>
      </c>
      <c r="C25920">
        <v>2</v>
      </c>
      <c r="D25920">
        <v>94000</v>
      </c>
      <c r="E25920" s="46">
        <v>45350</v>
      </c>
      <c r="F25920">
        <v>-288.91399999999999</v>
      </c>
      <c r="I25920" t="str">
        <f>INDEX(LedgerMapping[[#All],[Level 3]],MATCH(Actuals[[#This Row],[Sub Ledger]],LedgerMapping[[#All],[Sub Ledger]],0))</f>
        <v>Tax</v>
      </c>
      <c r="J25920" s="22">
        <f>YEAR(Actuals[[#This Row],[Date]])</f>
        <v>2024</v>
      </c>
      <c r="K25920" s="22">
        <f>MONTH(Actuals[[#This Row],[Date]])</f>
        <v>2</v>
      </c>
    </row>
    <row r="25921" spans="1:11" x14ac:dyDescent="0.3">
      <c r="A25921">
        <v>6</v>
      </c>
      <c r="B25921">
        <v>27203</v>
      </c>
      <c r="C25921">
        <v>4</v>
      </c>
      <c r="D25921">
        <v>60000</v>
      </c>
      <c r="E25921" s="46">
        <v>45350</v>
      </c>
      <c r="F25921">
        <v>-18141.12</v>
      </c>
      <c r="I25921" t="str">
        <f>INDEX(LedgerMapping[[#All],[Level 3]],MATCH(Actuals[[#This Row],[Sub Ledger]],LedgerMapping[[#All],[Sub Ledger]],0))</f>
        <v>Marketing</v>
      </c>
      <c r="J25921" s="22">
        <f>YEAR(Actuals[[#This Row],[Date]])</f>
        <v>2024</v>
      </c>
      <c r="K25921" s="22">
        <f>MONTH(Actuals[[#This Row],[Date]])</f>
        <v>2</v>
      </c>
    </row>
    <row r="25922" spans="1:11" x14ac:dyDescent="0.3">
      <c r="A25922">
        <v>6</v>
      </c>
      <c r="B25922">
        <v>27204</v>
      </c>
      <c r="C25922">
        <v>4</v>
      </c>
      <c r="D25922">
        <v>61000</v>
      </c>
      <c r="E25922" s="46">
        <v>45350</v>
      </c>
      <c r="F25922">
        <v>-1919.61</v>
      </c>
      <c r="I25922" t="str">
        <f>INDEX(LedgerMapping[[#All],[Level 3]],MATCH(Actuals[[#This Row],[Sub Ledger]],LedgerMapping[[#All],[Sub Ledger]],0))</f>
        <v>Marketing</v>
      </c>
      <c r="J25922" s="22">
        <f>YEAR(Actuals[[#This Row],[Date]])</f>
        <v>2024</v>
      </c>
      <c r="K25922" s="22">
        <f>MONTH(Actuals[[#This Row],[Date]])</f>
        <v>2</v>
      </c>
    </row>
    <row r="25923" spans="1:11" x14ac:dyDescent="0.3">
      <c r="A25923">
        <v>6</v>
      </c>
      <c r="B25923">
        <v>27205</v>
      </c>
      <c r="C25923">
        <v>4</v>
      </c>
      <c r="D25923">
        <v>62000</v>
      </c>
      <c r="E25923" s="46">
        <v>45350</v>
      </c>
      <c r="F25923">
        <v>-1174.6300000000001</v>
      </c>
      <c r="I25923" t="str">
        <f>INDEX(LedgerMapping[[#All],[Level 3]],MATCH(Actuals[[#This Row],[Sub Ledger]],LedgerMapping[[#All],[Sub Ledger]],0))</f>
        <v>Marketing</v>
      </c>
      <c r="J25923" s="22">
        <f>YEAR(Actuals[[#This Row],[Date]])</f>
        <v>2024</v>
      </c>
      <c r="K25923" s="22">
        <f>MONTH(Actuals[[#This Row],[Date]])</f>
        <v>2</v>
      </c>
    </row>
    <row r="25924" spans="1:11" x14ac:dyDescent="0.3">
      <c r="A25924">
        <v>6</v>
      </c>
      <c r="B25924">
        <v>27206</v>
      </c>
      <c r="C25924">
        <v>4</v>
      </c>
      <c r="D25924">
        <v>65000</v>
      </c>
      <c r="E25924" s="46">
        <v>45350</v>
      </c>
      <c r="F25924">
        <v>-226.71</v>
      </c>
      <c r="I25924" t="str">
        <f>INDEX(LedgerMapping[[#All],[Level 3]],MATCH(Actuals[[#This Row],[Sub Ledger]],LedgerMapping[[#All],[Sub Ledger]],0))</f>
        <v>Administration</v>
      </c>
      <c r="J25924" s="22">
        <f>YEAR(Actuals[[#This Row],[Date]])</f>
        <v>2024</v>
      </c>
      <c r="K25924" s="22">
        <f>MONTH(Actuals[[#This Row],[Date]])</f>
        <v>2</v>
      </c>
    </row>
    <row r="25925" spans="1:11" x14ac:dyDescent="0.3">
      <c r="A25925">
        <v>6</v>
      </c>
      <c r="B25925">
        <v>27207</v>
      </c>
      <c r="C25925">
        <v>4</v>
      </c>
      <c r="D25925">
        <v>66000</v>
      </c>
      <c r="E25925" s="46">
        <v>45350</v>
      </c>
      <c r="F25925">
        <v>-218.4</v>
      </c>
      <c r="I25925" t="str">
        <f>INDEX(LedgerMapping[[#All],[Level 3]],MATCH(Actuals[[#This Row],[Sub Ledger]],LedgerMapping[[#All],[Sub Ledger]],0))</f>
        <v>Administration</v>
      </c>
      <c r="J25925" s="22">
        <f>YEAR(Actuals[[#This Row],[Date]])</f>
        <v>2024</v>
      </c>
      <c r="K25925" s="22">
        <f>MONTH(Actuals[[#This Row],[Date]])</f>
        <v>2</v>
      </c>
    </row>
    <row r="25926" spans="1:11" x14ac:dyDescent="0.3">
      <c r="A25926">
        <v>6</v>
      </c>
      <c r="B25926">
        <v>27208</v>
      </c>
      <c r="C25926">
        <v>4</v>
      </c>
      <c r="D25926">
        <v>67000</v>
      </c>
      <c r="E25926" s="46">
        <v>45350</v>
      </c>
      <c r="F25926">
        <v>-106.7</v>
      </c>
      <c r="I25926" t="str">
        <f>INDEX(LedgerMapping[[#All],[Level 3]],MATCH(Actuals[[#This Row],[Sub Ledger]],LedgerMapping[[#All],[Sub Ledger]],0))</f>
        <v>Administration</v>
      </c>
      <c r="J25926" s="22">
        <f>YEAR(Actuals[[#This Row],[Date]])</f>
        <v>2024</v>
      </c>
      <c r="K25926" s="22">
        <f>MONTH(Actuals[[#This Row],[Date]])</f>
        <v>2</v>
      </c>
    </row>
    <row r="25927" spans="1:11" x14ac:dyDescent="0.3">
      <c r="A25927">
        <v>6</v>
      </c>
      <c r="B25927">
        <v>27209</v>
      </c>
      <c r="C25927">
        <v>4</v>
      </c>
      <c r="D25927">
        <v>68000</v>
      </c>
      <c r="E25927" s="46">
        <v>45350</v>
      </c>
      <c r="F25927">
        <v>-81.81</v>
      </c>
      <c r="I25927" t="str">
        <f>INDEX(LedgerMapping[[#All],[Level 3]],MATCH(Actuals[[#This Row],[Sub Ledger]],LedgerMapping[[#All],[Sub Ledger]],0))</f>
        <v>Administration</v>
      </c>
      <c r="J25927" s="22">
        <f>YEAR(Actuals[[#This Row],[Date]])</f>
        <v>2024</v>
      </c>
      <c r="K25927" s="22">
        <f>MONTH(Actuals[[#This Row],[Date]])</f>
        <v>2</v>
      </c>
    </row>
    <row r="25928" spans="1:11" x14ac:dyDescent="0.3">
      <c r="A25928">
        <v>6</v>
      </c>
      <c r="B25928">
        <v>27210</v>
      </c>
      <c r="C25928">
        <v>4</v>
      </c>
      <c r="D25928">
        <v>69000</v>
      </c>
      <c r="E25928" s="46">
        <v>45350</v>
      </c>
      <c r="F25928">
        <v>-22.77</v>
      </c>
      <c r="I25928" t="str">
        <f>INDEX(LedgerMapping[[#All],[Level 3]],MATCH(Actuals[[#This Row],[Sub Ledger]],LedgerMapping[[#All],[Sub Ledger]],0))</f>
        <v>Administration</v>
      </c>
      <c r="J25928" s="22">
        <f>YEAR(Actuals[[#This Row],[Date]])</f>
        <v>2024</v>
      </c>
      <c r="K25928" s="22">
        <f>MONTH(Actuals[[#This Row],[Date]])</f>
        <v>2</v>
      </c>
    </row>
    <row r="25929" spans="1:11" x14ac:dyDescent="0.3">
      <c r="A25929">
        <v>6</v>
      </c>
      <c r="B25929">
        <v>27211</v>
      </c>
      <c r="C25929">
        <v>4</v>
      </c>
      <c r="D25929">
        <v>71000</v>
      </c>
      <c r="E25929" s="46">
        <v>45350</v>
      </c>
      <c r="F25929">
        <v>-33</v>
      </c>
      <c r="I25929" t="str">
        <f>INDEX(LedgerMapping[[#All],[Level 3]],MATCH(Actuals[[#This Row],[Sub Ledger]],LedgerMapping[[#All],[Sub Ledger]],0))</f>
        <v>Indirect Labour</v>
      </c>
      <c r="J25929" s="22">
        <f>YEAR(Actuals[[#This Row],[Date]])</f>
        <v>2024</v>
      </c>
      <c r="K25929" s="22">
        <f>MONTH(Actuals[[#This Row],[Date]])</f>
        <v>2</v>
      </c>
    </row>
    <row r="25930" spans="1:11" x14ac:dyDescent="0.3">
      <c r="A25930">
        <v>6</v>
      </c>
      <c r="B25930">
        <v>27212</v>
      </c>
      <c r="C25930">
        <v>4</v>
      </c>
      <c r="D25930">
        <v>73000</v>
      </c>
      <c r="E25930" s="46">
        <v>45350</v>
      </c>
      <c r="F25930">
        <v>-152</v>
      </c>
      <c r="I25930" t="str">
        <f>INDEX(LedgerMapping[[#All],[Level 3]],MATCH(Actuals[[#This Row],[Sub Ledger]],LedgerMapping[[#All],[Sub Ledger]],0))</f>
        <v>Administration</v>
      </c>
      <c r="J25930" s="22">
        <f>YEAR(Actuals[[#This Row],[Date]])</f>
        <v>2024</v>
      </c>
      <c r="K25930" s="22">
        <f>MONTH(Actuals[[#This Row],[Date]])</f>
        <v>2</v>
      </c>
    </row>
    <row r="25931" spans="1:11" x14ac:dyDescent="0.3">
      <c r="A25931">
        <v>6</v>
      </c>
      <c r="B25931">
        <v>27213</v>
      </c>
      <c r="C25931">
        <v>4</v>
      </c>
      <c r="D25931">
        <v>74000</v>
      </c>
      <c r="E25931" s="46">
        <v>45350</v>
      </c>
      <c r="F25931">
        <v>-129.35999999999999</v>
      </c>
      <c r="I25931" t="str">
        <f>INDEX(LedgerMapping[[#All],[Level 3]],MATCH(Actuals[[#This Row],[Sub Ledger]],LedgerMapping[[#All],[Sub Ledger]],0))</f>
        <v>Administration</v>
      </c>
      <c r="J25931" s="22">
        <f>YEAR(Actuals[[#This Row],[Date]])</f>
        <v>2024</v>
      </c>
      <c r="K25931" s="22">
        <f>MONTH(Actuals[[#This Row],[Date]])</f>
        <v>2</v>
      </c>
    </row>
    <row r="25932" spans="1:11" x14ac:dyDescent="0.3">
      <c r="A25932">
        <v>6</v>
      </c>
      <c r="B25932">
        <v>27214</v>
      </c>
      <c r="C25932">
        <v>4</v>
      </c>
      <c r="D25932">
        <v>76000</v>
      </c>
      <c r="E25932" s="46">
        <v>45350</v>
      </c>
      <c r="F25932">
        <v>-207.06</v>
      </c>
      <c r="I25932" t="str">
        <f>INDEX(LedgerMapping[[#All],[Level 3]],MATCH(Actuals[[#This Row],[Sub Ledger]],LedgerMapping[[#All],[Sub Ledger]],0))</f>
        <v>Administration</v>
      </c>
      <c r="J25932" s="22">
        <f>YEAR(Actuals[[#This Row],[Date]])</f>
        <v>2024</v>
      </c>
      <c r="K25932" s="22">
        <f>MONTH(Actuals[[#This Row],[Date]])</f>
        <v>2</v>
      </c>
    </row>
    <row r="25933" spans="1:11" x14ac:dyDescent="0.3">
      <c r="A25933">
        <v>6</v>
      </c>
      <c r="B25933">
        <v>27215</v>
      </c>
      <c r="C25933">
        <v>4</v>
      </c>
      <c r="D25933">
        <v>77000</v>
      </c>
      <c r="E25933" s="46">
        <v>45350</v>
      </c>
      <c r="F25933">
        <v>-347.7</v>
      </c>
      <c r="I25933" t="str">
        <f>INDEX(LedgerMapping[[#All],[Level 3]],MATCH(Actuals[[#This Row],[Sub Ledger]],LedgerMapping[[#All],[Sub Ledger]],0))</f>
        <v>Administration</v>
      </c>
      <c r="J25933" s="22">
        <f>YEAR(Actuals[[#This Row],[Date]])</f>
        <v>2024</v>
      </c>
      <c r="K25933" s="22">
        <f>MONTH(Actuals[[#This Row],[Date]])</f>
        <v>2</v>
      </c>
    </row>
    <row r="25934" spans="1:11" x14ac:dyDescent="0.3">
      <c r="A25934">
        <v>6</v>
      </c>
      <c r="B25934">
        <v>27216</v>
      </c>
      <c r="C25934">
        <v>4</v>
      </c>
      <c r="D25934">
        <v>78000</v>
      </c>
      <c r="E25934" s="46">
        <v>45350</v>
      </c>
      <c r="F25934">
        <v>-112.52</v>
      </c>
      <c r="I25934" t="str">
        <f>INDEX(LedgerMapping[[#All],[Level 3]],MATCH(Actuals[[#This Row],[Sub Ledger]],LedgerMapping[[#All],[Sub Ledger]],0))</f>
        <v>Administration</v>
      </c>
      <c r="J25934" s="22">
        <f>YEAR(Actuals[[#This Row],[Date]])</f>
        <v>2024</v>
      </c>
      <c r="K25934" s="22">
        <f>MONTH(Actuals[[#This Row],[Date]])</f>
        <v>2</v>
      </c>
    </row>
    <row r="25935" spans="1:11" x14ac:dyDescent="0.3">
      <c r="A25935">
        <v>6</v>
      </c>
      <c r="B25935">
        <v>27217</v>
      </c>
      <c r="C25935">
        <v>4</v>
      </c>
      <c r="D25935">
        <v>80000</v>
      </c>
      <c r="E25935" s="46">
        <v>45350</v>
      </c>
      <c r="F25935">
        <v>-447.45</v>
      </c>
      <c r="I25935" t="str">
        <f>INDEX(LedgerMapping[[#All],[Level 3]],MATCH(Actuals[[#This Row],[Sub Ledger]],LedgerMapping[[#All],[Sub Ledger]],0))</f>
        <v>Travel and Expenses</v>
      </c>
      <c r="J25935" s="22">
        <f>YEAR(Actuals[[#This Row],[Date]])</f>
        <v>2024</v>
      </c>
      <c r="K25935" s="22">
        <f>MONTH(Actuals[[#This Row],[Date]])</f>
        <v>2</v>
      </c>
    </row>
    <row r="25936" spans="1:11" x14ac:dyDescent="0.3">
      <c r="A25936">
        <v>6</v>
      </c>
      <c r="B25936">
        <v>27218</v>
      </c>
      <c r="C25936">
        <v>4</v>
      </c>
      <c r="D25936">
        <v>81000</v>
      </c>
      <c r="E25936" s="46">
        <v>45350</v>
      </c>
      <c r="F25936">
        <v>-299.73</v>
      </c>
      <c r="I25936" t="str">
        <f>INDEX(LedgerMapping[[#All],[Level 3]],MATCH(Actuals[[#This Row],[Sub Ledger]],LedgerMapping[[#All],[Sub Ledger]],0))</f>
        <v>Depreciation</v>
      </c>
      <c r="J25936" s="22">
        <f>YEAR(Actuals[[#This Row],[Date]])</f>
        <v>2024</v>
      </c>
      <c r="K25936" s="22">
        <f>MONTH(Actuals[[#This Row],[Date]])</f>
        <v>2</v>
      </c>
    </row>
    <row r="25937" spans="1:11" x14ac:dyDescent="0.3">
      <c r="A25937">
        <v>6</v>
      </c>
      <c r="B25937">
        <v>27219</v>
      </c>
      <c r="C25937">
        <v>4</v>
      </c>
      <c r="D25937">
        <v>82000</v>
      </c>
      <c r="E25937" s="46">
        <v>45350</v>
      </c>
      <c r="F25937">
        <v>-28.5</v>
      </c>
      <c r="I25937" t="str">
        <f>INDEX(LedgerMapping[[#All],[Level 3]],MATCH(Actuals[[#This Row],[Sub Ledger]],LedgerMapping[[#All],[Sub Ledger]],0))</f>
        <v>Depreciation</v>
      </c>
      <c r="J25937" s="22">
        <f>YEAR(Actuals[[#This Row],[Date]])</f>
        <v>2024</v>
      </c>
      <c r="K25937" s="22">
        <f>MONTH(Actuals[[#This Row],[Date]])</f>
        <v>2</v>
      </c>
    </row>
    <row r="25938" spans="1:11" x14ac:dyDescent="0.3">
      <c r="A25938">
        <v>6</v>
      </c>
      <c r="B25938">
        <v>27220</v>
      </c>
      <c r="C25938">
        <v>4</v>
      </c>
      <c r="D25938">
        <v>83000</v>
      </c>
      <c r="E25938" s="46">
        <v>45350</v>
      </c>
      <c r="F25938">
        <v>-103.88</v>
      </c>
      <c r="I25938" t="str">
        <f>INDEX(LedgerMapping[[#All],[Level 3]],MATCH(Actuals[[#This Row],[Sub Ledger]],LedgerMapping[[#All],[Sub Ledger]],0))</f>
        <v>Depreciation</v>
      </c>
      <c r="J25938" s="22">
        <f>YEAR(Actuals[[#This Row],[Date]])</f>
        <v>2024</v>
      </c>
      <c r="K25938" s="22">
        <f>MONTH(Actuals[[#This Row],[Date]])</f>
        <v>2</v>
      </c>
    </row>
    <row r="25939" spans="1:11" x14ac:dyDescent="0.3">
      <c r="A25939">
        <v>6</v>
      </c>
      <c r="B25939">
        <v>27221</v>
      </c>
      <c r="C25939">
        <v>4</v>
      </c>
      <c r="D25939">
        <v>84000</v>
      </c>
      <c r="E25939" s="46">
        <v>45350</v>
      </c>
      <c r="F25939">
        <v>-92.149999999999991</v>
      </c>
      <c r="I25939" t="str">
        <f>INDEX(LedgerMapping[[#All],[Level 3]],MATCH(Actuals[[#This Row],[Sub Ledger]],LedgerMapping[[#All],[Sub Ledger]],0))</f>
        <v>Depreciation</v>
      </c>
      <c r="J25939" s="22">
        <f>YEAR(Actuals[[#This Row],[Date]])</f>
        <v>2024</v>
      </c>
      <c r="K25939" s="22">
        <f>MONTH(Actuals[[#This Row],[Date]])</f>
        <v>2</v>
      </c>
    </row>
    <row r="25940" spans="1:11" x14ac:dyDescent="0.3">
      <c r="A25940">
        <v>6</v>
      </c>
      <c r="B25940">
        <v>27222</v>
      </c>
      <c r="C25940">
        <v>4</v>
      </c>
      <c r="D25940">
        <v>85000</v>
      </c>
      <c r="E25940" s="46">
        <v>45350</v>
      </c>
      <c r="F25940">
        <v>-85.85</v>
      </c>
      <c r="I25940" t="str">
        <f>INDEX(LedgerMapping[[#All],[Level 3]],MATCH(Actuals[[#This Row],[Sub Ledger]],LedgerMapping[[#All],[Sub Ledger]],0))</f>
        <v>Ammortisation</v>
      </c>
      <c r="J25940" s="22">
        <f>YEAR(Actuals[[#This Row],[Date]])</f>
        <v>2024</v>
      </c>
      <c r="K25940" s="22">
        <f>MONTH(Actuals[[#This Row],[Date]])</f>
        <v>2</v>
      </c>
    </row>
    <row r="25941" spans="1:11" x14ac:dyDescent="0.3">
      <c r="A25941">
        <v>6</v>
      </c>
      <c r="B25941">
        <v>27223</v>
      </c>
      <c r="C25941">
        <v>4</v>
      </c>
      <c r="D25941">
        <v>87000</v>
      </c>
      <c r="E25941" s="46">
        <v>45350</v>
      </c>
      <c r="F25941">
        <v>-382</v>
      </c>
      <c r="I25941" t="str">
        <f>INDEX(LedgerMapping[[#All],[Level 3]],MATCH(Actuals[[#This Row],[Sub Ledger]],LedgerMapping[[#All],[Sub Ledger]],0))</f>
        <v>Administration</v>
      </c>
      <c r="J25941" s="22">
        <f>YEAR(Actuals[[#This Row],[Date]])</f>
        <v>2024</v>
      </c>
      <c r="K25941" s="22">
        <f>MONTH(Actuals[[#This Row],[Date]])</f>
        <v>2</v>
      </c>
    </row>
    <row r="25942" spans="1:11" x14ac:dyDescent="0.3">
      <c r="A25942">
        <v>6</v>
      </c>
      <c r="B25942">
        <v>27225</v>
      </c>
      <c r="C25942">
        <v>4</v>
      </c>
      <c r="D25942">
        <v>90000</v>
      </c>
      <c r="E25942" s="46">
        <v>45350</v>
      </c>
      <c r="F25942">
        <v>-372.69</v>
      </c>
      <c r="I25942" t="str">
        <f>INDEX(LedgerMapping[[#All],[Level 3]],MATCH(Actuals[[#This Row],[Sub Ledger]],LedgerMapping[[#All],[Sub Ledger]],0))</f>
        <v>Interest</v>
      </c>
      <c r="J25942" s="22">
        <f>YEAR(Actuals[[#This Row],[Date]])</f>
        <v>2024</v>
      </c>
      <c r="K25942" s="22">
        <f>MONTH(Actuals[[#This Row],[Date]])</f>
        <v>2</v>
      </c>
    </row>
    <row r="25943" spans="1:11" x14ac:dyDescent="0.3">
      <c r="A25943">
        <v>6</v>
      </c>
      <c r="B25943">
        <v>27229</v>
      </c>
      <c r="C25943">
        <v>5</v>
      </c>
      <c r="D25943">
        <v>60000</v>
      </c>
      <c r="E25943" s="46">
        <v>45350</v>
      </c>
      <c r="F25943">
        <v>-11824.800000000001</v>
      </c>
      <c r="I25943" t="str">
        <f>INDEX(LedgerMapping[[#All],[Level 3]],MATCH(Actuals[[#This Row],[Sub Ledger]],LedgerMapping[[#All],[Sub Ledger]],0))</f>
        <v>Marketing</v>
      </c>
      <c r="J25943" s="22">
        <f>YEAR(Actuals[[#This Row],[Date]])</f>
        <v>2024</v>
      </c>
      <c r="K25943" s="22">
        <f>MONTH(Actuals[[#This Row],[Date]])</f>
        <v>2</v>
      </c>
    </row>
    <row r="25944" spans="1:11" x14ac:dyDescent="0.3">
      <c r="A25944">
        <v>6</v>
      </c>
      <c r="B25944">
        <v>27230</v>
      </c>
      <c r="C25944">
        <v>5</v>
      </c>
      <c r="D25944">
        <v>61000</v>
      </c>
      <c r="E25944" s="46">
        <v>45350</v>
      </c>
      <c r="F25944">
        <v>-1018.5</v>
      </c>
      <c r="I25944" t="str">
        <f>INDEX(LedgerMapping[[#All],[Level 3]],MATCH(Actuals[[#This Row],[Sub Ledger]],LedgerMapping[[#All],[Sub Ledger]],0))</f>
        <v>Marketing</v>
      </c>
      <c r="J25944" s="22">
        <f>YEAR(Actuals[[#This Row],[Date]])</f>
        <v>2024</v>
      </c>
      <c r="K25944" s="22">
        <f>MONTH(Actuals[[#This Row],[Date]])</f>
        <v>2</v>
      </c>
    </row>
    <row r="25945" spans="1:11" x14ac:dyDescent="0.3">
      <c r="A25945">
        <v>6</v>
      </c>
      <c r="B25945">
        <v>27231</v>
      </c>
      <c r="C25945">
        <v>5</v>
      </c>
      <c r="D25945">
        <v>62000</v>
      </c>
      <c r="E25945" s="46">
        <v>45350</v>
      </c>
      <c r="F25945">
        <v>-776.15</v>
      </c>
      <c r="I25945" t="str">
        <f>INDEX(LedgerMapping[[#All],[Level 3]],MATCH(Actuals[[#This Row],[Sub Ledger]],LedgerMapping[[#All],[Sub Ledger]],0))</f>
        <v>Marketing</v>
      </c>
      <c r="J25945" s="22">
        <f>YEAR(Actuals[[#This Row],[Date]])</f>
        <v>2024</v>
      </c>
      <c r="K25945" s="22">
        <f>MONTH(Actuals[[#This Row],[Date]])</f>
        <v>2</v>
      </c>
    </row>
    <row r="25946" spans="1:11" x14ac:dyDescent="0.3">
      <c r="A25946">
        <v>6</v>
      </c>
      <c r="B25946">
        <v>27232</v>
      </c>
      <c r="C25946">
        <v>5</v>
      </c>
      <c r="D25946">
        <v>65000</v>
      </c>
      <c r="E25946" s="46">
        <v>45350</v>
      </c>
      <c r="F25946">
        <v>-132.04999999999998</v>
      </c>
      <c r="I25946" t="str">
        <f>INDEX(LedgerMapping[[#All],[Level 3]],MATCH(Actuals[[#This Row],[Sub Ledger]],LedgerMapping[[#All],[Sub Ledger]],0))</f>
        <v>Administration</v>
      </c>
      <c r="J25946" s="22">
        <f>YEAR(Actuals[[#This Row],[Date]])</f>
        <v>2024</v>
      </c>
      <c r="K25946" s="22">
        <f>MONTH(Actuals[[#This Row],[Date]])</f>
        <v>2</v>
      </c>
    </row>
    <row r="25947" spans="1:11" x14ac:dyDescent="0.3">
      <c r="A25947">
        <v>6</v>
      </c>
      <c r="B25947">
        <v>27233</v>
      </c>
      <c r="C25947">
        <v>5</v>
      </c>
      <c r="D25947">
        <v>66000</v>
      </c>
      <c r="E25947" s="46">
        <v>45350</v>
      </c>
      <c r="F25947">
        <v>-126</v>
      </c>
      <c r="I25947" t="str">
        <f>INDEX(LedgerMapping[[#All],[Level 3]],MATCH(Actuals[[#This Row],[Sub Ledger]],LedgerMapping[[#All],[Sub Ledger]],0))</f>
        <v>Administration</v>
      </c>
      <c r="J25947" s="22">
        <f>YEAR(Actuals[[#This Row],[Date]])</f>
        <v>2024</v>
      </c>
      <c r="K25947" s="22">
        <f>MONTH(Actuals[[#This Row],[Date]])</f>
        <v>2</v>
      </c>
    </row>
    <row r="25948" spans="1:11" x14ac:dyDescent="0.3">
      <c r="A25948">
        <v>6</v>
      </c>
      <c r="B25948">
        <v>27234</v>
      </c>
      <c r="C25948">
        <v>5</v>
      </c>
      <c r="D25948">
        <v>67000</v>
      </c>
      <c r="E25948" s="46">
        <v>45350</v>
      </c>
      <c r="F25948">
        <v>-62.72</v>
      </c>
      <c r="I25948" t="str">
        <f>INDEX(LedgerMapping[[#All],[Level 3]],MATCH(Actuals[[#This Row],[Sub Ledger]],LedgerMapping[[#All],[Sub Ledger]],0))</f>
        <v>Administration</v>
      </c>
      <c r="J25948" s="22">
        <f>YEAR(Actuals[[#This Row],[Date]])</f>
        <v>2024</v>
      </c>
      <c r="K25948" s="22">
        <f>MONTH(Actuals[[#This Row],[Date]])</f>
        <v>2</v>
      </c>
    </row>
    <row r="25949" spans="1:11" x14ac:dyDescent="0.3">
      <c r="A25949">
        <v>6</v>
      </c>
      <c r="B25949">
        <v>27235</v>
      </c>
      <c r="C25949">
        <v>5</v>
      </c>
      <c r="D25949">
        <v>68000</v>
      </c>
      <c r="E25949" s="46">
        <v>45350</v>
      </c>
      <c r="F25949">
        <v>-48.96</v>
      </c>
      <c r="I25949" t="str">
        <f>INDEX(LedgerMapping[[#All],[Level 3]],MATCH(Actuals[[#This Row],[Sub Ledger]],LedgerMapping[[#All],[Sub Ledger]],0))</f>
        <v>Administration</v>
      </c>
      <c r="J25949" s="22">
        <f>YEAR(Actuals[[#This Row],[Date]])</f>
        <v>2024</v>
      </c>
      <c r="K25949" s="22">
        <f>MONTH(Actuals[[#This Row],[Date]])</f>
        <v>2</v>
      </c>
    </row>
    <row r="25950" spans="1:11" x14ac:dyDescent="0.3">
      <c r="A25950">
        <v>6</v>
      </c>
      <c r="B25950">
        <v>27236</v>
      </c>
      <c r="C25950">
        <v>5</v>
      </c>
      <c r="D25950">
        <v>69000</v>
      </c>
      <c r="E25950" s="46">
        <v>45350</v>
      </c>
      <c r="F25950">
        <v>-14.56</v>
      </c>
      <c r="I25950" t="str">
        <f>INDEX(LedgerMapping[[#All],[Level 3]],MATCH(Actuals[[#This Row],[Sub Ledger]],LedgerMapping[[#All],[Sub Ledger]],0))</f>
        <v>Administration</v>
      </c>
      <c r="J25950" s="22">
        <f>YEAR(Actuals[[#This Row],[Date]])</f>
        <v>2024</v>
      </c>
      <c r="K25950" s="22">
        <f>MONTH(Actuals[[#This Row],[Date]])</f>
        <v>2</v>
      </c>
    </row>
    <row r="25951" spans="1:11" x14ac:dyDescent="0.3">
      <c r="A25951">
        <v>6</v>
      </c>
      <c r="B25951">
        <v>27237</v>
      </c>
      <c r="C25951">
        <v>5</v>
      </c>
      <c r="D25951">
        <v>71000</v>
      </c>
      <c r="E25951" s="46">
        <v>45350</v>
      </c>
      <c r="F25951">
        <v>-20.16</v>
      </c>
      <c r="I25951" t="str">
        <f>INDEX(LedgerMapping[[#All],[Level 3]],MATCH(Actuals[[#This Row],[Sub Ledger]],LedgerMapping[[#All],[Sub Ledger]],0))</f>
        <v>Indirect Labour</v>
      </c>
      <c r="J25951" s="22">
        <f>YEAR(Actuals[[#This Row],[Date]])</f>
        <v>2024</v>
      </c>
      <c r="K25951" s="22">
        <f>MONTH(Actuals[[#This Row],[Date]])</f>
        <v>2</v>
      </c>
    </row>
    <row r="25952" spans="1:11" x14ac:dyDescent="0.3">
      <c r="A25952">
        <v>6</v>
      </c>
      <c r="B25952">
        <v>27238</v>
      </c>
      <c r="C25952">
        <v>5</v>
      </c>
      <c r="D25952">
        <v>73000</v>
      </c>
      <c r="E25952" s="46">
        <v>45350</v>
      </c>
      <c r="F25952">
        <v>-93</v>
      </c>
      <c r="I25952" t="str">
        <f>INDEX(LedgerMapping[[#All],[Level 3]],MATCH(Actuals[[#This Row],[Sub Ledger]],LedgerMapping[[#All],[Sub Ledger]],0))</f>
        <v>Administration</v>
      </c>
      <c r="J25952" s="22">
        <f>YEAR(Actuals[[#This Row],[Date]])</f>
        <v>2024</v>
      </c>
      <c r="K25952" s="22">
        <f>MONTH(Actuals[[#This Row],[Date]])</f>
        <v>2</v>
      </c>
    </row>
    <row r="25953" spans="1:11" x14ac:dyDescent="0.3">
      <c r="A25953">
        <v>6</v>
      </c>
      <c r="B25953">
        <v>27239</v>
      </c>
      <c r="C25953">
        <v>5</v>
      </c>
      <c r="D25953">
        <v>74000</v>
      </c>
      <c r="E25953" s="46">
        <v>45350</v>
      </c>
      <c r="F25953">
        <v>-134.16</v>
      </c>
      <c r="I25953" t="str">
        <f>INDEX(LedgerMapping[[#All],[Level 3]],MATCH(Actuals[[#This Row],[Sub Ledger]],LedgerMapping[[#All],[Sub Ledger]],0))</f>
        <v>Administration</v>
      </c>
      <c r="J25953" s="22">
        <f>YEAR(Actuals[[#This Row],[Date]])</f>
        <v>2024</v>
      </c>
      <c r="K25953" s="22">
        <f>MONTH(Actuals[[#This Row],[Date]])</f>
        <v>2</v>
      </c>
    </row>
    <row r="25954" spans="1:11" x14ac:dyDescent="0.3">
      <c r="A25954">
        <v>6</v>
      </c>
      <c r="B25954">
        <v>27240</v>
      </c>
      <c r="C25954">
        <v>5</v>
      </c>
      <c r="D25954">
        <v>76000</v>
      </c>
      <c r="E25954" s="46">
        <v>45350</v>
      </c>
      <c r="F25954">
        <v>-116.39</v>
      </c>
      <c r="I25954" t="str">
        <f>INDEX(LedgerMapping[[#All],[Level 3]],MATCH(Actuals[[#This Row],[Sub Ledger]],LedgerMapping[[#All],[Sub Ledger]],0))</f>
        <v>Administration</v>
      </c>
      <c r="J25954" s="22">
        <f>YEAR(Actuals[[#This Row],[Date]])</f>
        <v>2024</v>
      </c>
      <c r="K25954" s="22">
        <f>MONTH(Actuals[[#This Row],[Date]])</f>
        <v>2</v>
      </c>
    </row>
    <row r="25955" spans="1:11" x14ac:dyDescent="0.3">
      <c r="A25955">
        <v>6</v>
      </c>
      <c r="B25955">
        <v>27241</v>
      </c>
      <c r="C25955">
        <v>5</v>
      </c>
      <c r="D25955">
        <v>77000</v>
      </c>
      <c r="E25955" s="46">
        <v>45350</v>
      </c>
      <c r="F25955">
        <v>-210.12</v>
      </c>
      <c r="I25955" t="str">
        <f>INDEX(LedgerMapping[[#All],[Level 3]],MATCH(Actuals[[#This Row],[Sub Ledger]],LedgerMapping[[#All],[Sub Ledger]],0))</f>
        <v>Administration</v>
      </c>
      <c r="J25955" s="22">
        <f>YEAR(Actuals[[#This Row],[Date]])</f>
        <v>2024</v>
      </c>
      <c r="K25955" s="22">
        <f>MONTH(Actuals[[#This Row],[Date]])</f>
        <v>2</v>
      </c>
    </row>
    <row r="25956" spans="1:11" x14ac:dyDescent="0.3">
      <c r="A25956">
        <v>6</v>
      </c>
      <c r="B25956">
        <v>27242</v>
      </c>
      <c r="C25956">
        <v>5</v>
      </c>
      <c r="D25956">
        <v>78000</v>
      </c>
      <c r="E25956" s="46">
        <v>45350</v>
      </c>
      <c r="F25956">
        <v>-64.48</v>
      </c>
      <c r="I25956" t="str">
        <f>INDEX(LedgerMapping[[#All],[Level 3]],MATCH(Actuals[[#This Row],[Sub Ledger]],LedgerMapping[[#All],[Sub Ledger]],0))</f>
        <v>Administration</v>
      </c>
      <c r="J25956" s="22">
        <f>YEAR(Actuals[[#This Row],[Date]])</f>
        <v>2024</v>
      </c>
      <c r="K25956" s="22">
        <f>MONTH(Actuals[[#This Row],[Date]])</f>
        <v>2</v>
      </c>
    </row>
    <row r="25957" spans="1:11" x14ac:dyDescent="0.3">
      <c r="A25957">
        <v>6</v>
      </c>
      <c r="B25957">
        <v>27243</v>
      </c>
      <c r="C25957">
        <v>5</v>
      </c>
      <c r="D25957">
        <v>80000</v>
      </c>
      <c r="E25957" s="46">
        <v>45350</v>
      </c>
      <c r="F25957">
        <v>-225.04</v>
      </c>
      <c r="I25957" t="str">
        <f>INDEX(LedgerMapping[[#All],[Level 3]],MATCH(Actuals[[#This Row],[Sub Ledger]],LedgerMapping[[#All],[Sub Ledger]],0))</f>
        <v>Travel and Expenses</v>
      </c>
      <c r="J25957" s="22">
        <f>YEAR(Actuals[[#This Row],[Date]])</f>
        <v>2024</v>
      </c>
      <c r="K25957" s="22">
        <f>MONTH(Actuals[[#This Row],[Date]])</f>
        <v>2</v>
      </c>
    </row>
    <row r="25958" spans="1:11" x14ac:dyDescent="0.3">
      <c r="A25958">
        <v>6</v>
      </c>
      <c r="B25958">
        <v>27244</v>
      </c>
      <c r="C25958">
        <v>5</v>
      </c>
      <c r="D25958">
        <v>81000</v>
      </c>
      <c r="E25958" s="46">
        <v>45350</v>
      </c>
      <c r="F25958">
        <v>-141.12</v>
      </c>
      <c r="I25958" t="str">
        <f>INDEX(LedgerMapping[[#All],[Level 3]],MATCH(Actuals[[#This Row],[Sub Ledger]],LedgerMapping[[#All],[Sub Ledger]],0))</f>
        <v>Depreciation</v>
      </c>
      <c r="J25958" s="22">
        <f>YEAR(Actuals[[#This Row],[Date]])</f>
        <v>2024</v>
      </c>
      <c r="K25958" s="22">
        <f>MONTH(Actuals[[#This Row],[Date]])</f>
        <v>2</v>
      </c>
    </row>
    <row r="25959" spans="1:11" x14ac:dyDescent="0.3">
      <c r="A25959">
        <v>6</v>
      </c>
      <c r="B25959">
        <v>27245</v>
      </c>
      <c r="C25959">
        <v>5</v>
      </c>
      <c r="D25959">
        <v>82000</v>
      </c>
      <c r="E25959" s="46">
        <v>45350</v>
      </c>
      <c r="F25959">
        <v>-13.44</v>
      </c>
      <c r="I25959" t="str">
        <f>INDEX(LedgerMapping[[#All],[Level 3]],MATCH(Actuals[[#This Row],[Sub Ledger]],LedgerMapping[[#All],[Sub Ledger]],0))</f>
        <v>Depreciation</v>
      </c>
      <c r="J25959" s="22">
        <f>YEAR(Actuals[[#This Row],[Date]])</f>
        <v>2024</v>
      </c>
      <c r="K25959" s="22">
        <f>MONTH(Actuals[[#This Row],[Date]])</f>
        <v>2</v>
      </c>
    </row>
    <row r="25960" spans="1:11" x14ac:dyDescent="0.3">
      <c r="A25960">
        <v>6</v>
      </c>
      <c r="B25960">
        <v>27246</v>
      </c>
      <c r="C25960">
        <v>5</v>
      </c>
      <c r="D25960">
        <v>83000</v>
      </c>
      <c r="E25960" s="46">
        <v>45350</v>
      </c>
      <c r="F25960">
        <v>-52.5</v>
      </c>
      <c r="I25960" t="str">
        <f>INDEX(LedgerMapping[[#All],[Level 3]],MATCH(Actuals[[#This Row],[Sub Ledger]],LedgerMapping[[#All],[Sub Ledger]],0))</f>
        <v>Depreciation</v>
      </c>
      <c r="J25960" s="22">
        <f>YEAR(Actuals[[#This Row],[Date]])</f>
        <v>2024</v>
      </c>
      <c r="K25960" s="22">
        <f>MONTH(Actuals[[#This Row],[Date]])</f>
        <v>2</v>
      </c>
    </row>
    <row r="25961" spans="1:11" x14ac:dyDescent="0.3">
      <c r="A25961">
        <v>6</v>
      </c>
      <c r="B25961">
        <v>27247</v>
      </c>
      <c r="C25961">
        <v>5</v>
      </c>
      <c r="D25961">
        <v>84000</v>
      </c>
      <c r="E25961" s="46">
        <v>45350</v>
      </c>
      <c r="F25961">
        <v>-41.71</v>
      </c>
      <c r="I25961" t="str">
        <f>INDEX(LedgerMapping[[#All],[Level 3]],MATCH(Actuals[[#This Row],[Sub Ledger]],LedgerMapping[[#All],[Sub Ledger]],0))</f>
        <v>Depreciation</v>
      </c>
      <c r="J25961" s="22">
        <f>YEAR(Actuals[[#This Row],[Date]])</f>
        <v>2024</v>
      </c>
      <c r="K25961" s="22">
        <f>MONTH(Actuals[[#This Row],[Date]])</f>
        <v>2</v>
      </c>
    </row>
    <row r="25962" spans="1:11" x14ac:dyDescent="0.3">
      <c r="A25962">
        <v>6</v>
      </c>
      <c r="B25962">
        <v>27248</v>
      </c>
      <c r="C25962">
        <v>5</v>
      </c>
      <c r="D25962">
        <v>85000</v>
      </c>
      <c r="E25962" s="46">
        <v>45350</v>
      </c>
      <c r="F25962">
        <v>-40.4</v>
      </c>
      <c r="I25962" t="str">
        <f>INDEX(LedgerMapping[[#All],[Level 3]],MATCH(Actuals[[#This Row],[Sub Ledger]],LedgerMapping[[#All],[Sub Ledger]],0))</f>
        <v>Ammortisation</v>
      </c>
      <c r="J25962" s="22">
        <f>YEAR(Actuals[[#This Row],[Date]])</f>
        <v>2024</v>
      </c>
      <c r="K25962" s="22">
        <f>MONTH(Actuals[[#This Row],[Date]])</f>
        <v>2</v>
      </c>
    </row>
    <row r="25963" spans="1:11" x14ac:dyDescent="0.3">
      <c r="A25963">
        <v>6</v>
      </c>
      <c r="B25963">
        <v>27249</v>
      </c>
      <c r="C25963">
        <v>5</v>
      </c>
      <c r="D25963">
        <v>87000</v>
      </c>
      <c r="E25963" s="46">
        <v>45350</v>
      </c>
      <c r="F25963">
        <v>-216.32</v>
      </c>
      <c r="I25963" t="str">
        <f>INDEX(LedgerMapping[[#All],[Level 3]],MATCH(Actuals[[#This Row],[Sub Ledger]],LedgerMapping[[#All],[Sub Ledger]],0))</f>
        <v>Administration</v>
      </c>
      <c r="J25963" s="22">
        <f>YEAR(Actuals[[#This Row],[Date]])</f>
        <v>2024</v>
      </c>
      <c r="K25963" s="22">
        <f>MONTH(Actuals[[#This Row],[Date]])</f>
        <v>2</v>
      </c>
    </row>
    <row r="25964" spans="1:11" x14ac:dyDescent="0.3">
      <c r="A25964">
        <v>6</v>
      </c>
      <c r="B25964">
        <v>27251</v>
      </c>
      <c r="C25964">
        <v>5</v>
      </c>
      <c r="D25964">
        <v>90000</v>
      </c>
      <c r="E25964" s="46">
        <v>45350</v>
      </c>
      <c r="F25964">
        <v>-175.35</v>
      </c>
      <c r="I25964" t="str">
        <f>INDEX(LedgerMapping[[#All],[Level 3]],MATCH(Actuals[[#This Row],[Sub Ledger]],LedgerMapping[[#All],[Sub Ledger]],0))</f>
        <v>Interest</v>
      </c>
      <c r="J25964" s="22">
        <f>YEAR(Actuals[[#This Row],[Date]])</f>
        <v>2024</v>
      </c>
      <c r="K25964" s="22">
        <f>MONTH(Actuals[[#This Row],[Date]])</f>
        <v>2</v>
      </c>
    </row>
    <row r="25965" spans="1:11" x14ac:dyDescent="0.3">
      <c r="A25965">
        <v>6</v>
      </c>
      <c r="B25965">
        <v>27149</v>
      </c>
      <c r="C25965">
        <v>2</v>
      </c>
      <c r="D25965">
        <v>60000</v>
      </c>
      <c r="E25965" s="46">
        <v>45350</v>
      </c>
      <c r="F25965">
        <v>-9882</v>
      </c>
      <c r="I25965" t="str">
        <f>INDEX(LedgerMapping[[#All],[Level 3]],MATCH(Actuals[[#This Row],[Sub Ledger]],LedgerMapping[[#All],[Sub Ledger]],0))</f>
        <v>Marketing</v>
      </c>
      <c r="J25965" s="22">
        <f>YEAR(Actuals[[#This Row],[Date]])</f>
        <v>2024</v>
      </c>
      <c r="K25965" s="22">
        <f>MONTH(Actuals[[#This Row],[Date]])</f>
        <v>2</v>
      </c>
    </row>
    <row r="25966" spans="1:11" x14ac:dyDescent="0.3">
      <c r="A25966">
        <v>6</v>
      </c>
      <c r="B25966">
        <v>27150</v>
      </c>
      <c r="C25966">
        <v>2</v>
      </c>
      <c r="D25966">
        <v>61000</v>
      </c>
      <c r="E25966" s="46">
        <v>45350</v>
      </c>
      <c r="F25966">
        <v>-1156.1499999999999</v>
      </c>
      <c r="I25966" t="str">
        <f>INDEX(LedgerMapping[[#All],[Level 3]],MATCH(Actuals[[#This Row],[Sub Ledger]],LedgerMapping[[#All],[Sub Ledger]],0))</f>
        <v>Marketing</v>
      </c>
      <c r="J25966" s="22">
        <f>YEAR(Actuals[[#This Row],[Date]])</f>
        <v>2024</v>
      </c>
      <c r="K25966" s="22">
        <f>MONTH(Actuals[[#This Row],[Date]])</f>
        <v>2</v>
      </c>
    </row>
    <row r="25967" spans="1:11" x14ac:dyDescent="0.3">
      <c r="A25967">
        <v>6</v>
      </c>
      <c r="B25967">
        <v>27151</v>
      </c>
      <c r="C25967">
        <v>2</v>
      </c>
      <c r="D25967">
        <v>62000</v>
      </c>
      <c r="E25967" s="46">
        <v>45350</v>
      </c>
      <c r="F25967">
        <v>-527.28</v>
      </c>
      <c r="I25967" t="str">
        <f>INDEX(LedgerMapping[[#All],[Level 3]],MATCH(Actuals[[#This Row],[Sub Ledger]],LedgerMapping[[#All],[Sub Ledger]],0))</f>
        <v>Marketing</v>
      </c>
      <c r="J25967" s="22">
        <f>YEAR(Actuals[[#This Row],[Date]])</f>
        <v>2024</v>
      </c>
      <c r="K25967" s="22">
        <f>MONTH(Actuals[[#This Row],[Date]])</f>
        <v>2</v>
      </c>
    </row>
    <row r="25968" spans="1:11" x14ac:dyDescent="0.3">
      <c r="A25968">
        <v>6</v>
      </c>
      <c r="B25968">
        <v>27152</v>
      </c>
      <c r="C25968">
        <v>2</v>
      </c>
      <c r="D25968">
        <v>65000</v>
      </c>
      <c r="E25968" s="46">
        <v>45350</v>
      </c>
      <c r="F25968">
        <v>-95.68</v>
      </c>
      <c r="I25968" t="str">
        <f>INDEX(LedgerMapping[[#All],[Level 3]],MATCH(Actuals[[#This Row],[Sub Ledger]],LedgerMapping[[#All],[Sub Ledger]],0))</f>
        <v>Administration</v>
      </c>
      <c r="J25968" s="22">
        <f>YEAR(Actuals[[#This Row],[Date]])</f>
        <v>2024</v>
      </c>
      <c r="K25968" s="22">
        <f>MONTH(Actuals[[#This Row],[Date]])</f>
        <v>2</v>
      </c>
    </row>
    <row r="25969" spans="1:11" x14ac:dyDescent="0.3">
      <c r="A25969">
        <v>6</v>
      </c>
      <c r="B25969">
        <v>27153</v>
      </c>
      <c r="C25969">
        <v>2</v>
      </c>
      <c r="D25969">
        <v>66000</v>
      </c>
      <c r="E25969" s="46">
        <v>45350</v>
      </c>
      <c r="F25969">
        <v>-85.68</v>
      </c>
      <c r="I25969" t="str">
        <f>INDEX(LedgerMapping[[#All],[Level 3]],MATCH(Actuals[[#This Row],[Sub Ledger]],LedgerMapping[[#All],[Sub Ledger]],0))</f>
        <v>Administration</v>
      </c>
      <c r="J25969" s="22">
        <f>YEAR(Actuals[[#This Row],[Date]])</f>
        <v>2024</v>
      </c>
      <c r="K25969" s="22">
        <f>MONTH(Actuals[[#This Row],[Date]])</f>
        <v>2</v>
      </c>
    </row>
    <row r="25970" spans="1:11" x14ac:dyDescent="0.3">
      <c r="A25970">
        <v>6</v>
      </c>
      <c r="B25970">
        <v>27154</v>
      </c>
      <c r="C25970">
        <v>2</v>
      </c>
      <c r="D25970">
        <v>67000</v>
      </c>
      <c r="E25970" s="46">
        <v>45350</v>
      </c>
      <c r="F25970">
        <v>-47.84</v>
      </c>
      <c r="I25970" t="str">
        <f>INDEX(LedgerMapping[[#All],[Level 3]],MATCH(Actuals[[#This Row],[Sub Ledger]],LedgerMapping[[#All],[Sub Ledger]],0))</f>
        <v>Administration</v>
      </c>
      <c r="J25970" s="22">
        <f>YEAR(Actuals[[#This Row],[Date]])</f>
        <v>2024</v>
      </c>
      <c r="K25970" s="22">
        <f>MONTH(Actuals[[#This Row],[Date]])</f>
        <v>2</v>
      </c>
    </row>
    <row r="25971" spans="1:11" x14ac:dyDescent="0.3">
      <c r="A25971">
        <v>6</v>
      </c>
      <c r="B25971">
        <v>27155</v>
      </c>
      <c r="C25971">
        <v>2</v>
      </c>
      <c r="D25971">
        <v>68000</v>
      </c>
      <c r="E25971" s="46">
        <v>45350</v>
      </c>
      <c r="F25971">
        <v>-36.75</v>
      </c>
      <c r="I25971" t="str">
        <f>INDEX(LedgerMapping[[#All],[Level 3]],MATCH(Actuals[[#This Row],[Sub Ledger]],LedgerMapping[[#All],[Sub Ledger]],0))</f>
        <v>Administration</v>
      </c>
      <c r="J25971" s="22">
        <f>YEAR(Actuals[[#This Row],[Date]])</f>
        <v>2024</v>
      </c>
      <c r="K25971" s="22">
        <f>MONTH(Actuals[[#This Row],[Date]])</f>
        <v>2</v>
      </c>
    </row>
    <row r="25972" spans="1:11" x14ac:dyDescent="0.3">
      <c r="A25972">
        <v>6</v>
      </c>
      <c r="B25972">
        <v>27156</v>
      </c>
      <c r="C25972">
        <v>2</v>
      </c>
      <c r="D25972">
        <v>69000</v>
      </c>
      <c r="E25972" s="46">
        <v>45350</v>
      </c>
      <c r="F25972">
        <v>-8.73</v>
      </c>
      <c r="I25972" t="str">
        <f>INDEX(LedgerMapping[[#All],[Level 3]],MATCH(Actuals[[#This Row],[Sub Ledger]],LedgerMapping[[#All],[Sub Ledger]],0))</f>
        <v>Administration</v>
      </c>
      <c r="J25972" s="22">
        <f>YEAR(Actuals[[#This Row],[Date]])</f>
        <v>2024</v>
      </c>
      <c r="K25972" s="22">
        <f>MONTH(Actuals[[#This Row],[Date]])</f>
        <v>2</v>
      </c>
    </row>
    <row r="25973" spans="1:11" x14ac:dyDescent="0.3">
      <c r="A25973">
        <v>6</v>
      </c>
      <c r="B25973">
        <v>27157</v>
      </c>
      <c r="C25973">
        <v>2</v>
      </c>
      <c r="D25973">
        <v>71000</v>
      </c>
      <c r="E25973" s="46">
        <v>45350</v>
      </c>
      <c r="F25973">
        <v>-14.85</v>
      </c>
      <c r="I25973" t="str">
        <f>INDEX(LedgerMapping[[#All],[Level 3]],MATCH(Actuals[[#This Row],[Sub Ledger]],LedgerMapping[[#All],[Sub Ledger]],0))</f>
        <v>Indirect Labour</v>
      </c>
      <c r="J25973" s="22">
        <f>YEAR(Actuals[[#This Row],[Date]])</f>
        <v>2024</v>
      </c>
      <c r="K25973" s="22">
        <f>MONTH(Actuals[[#This Row],[Date]])</f>
        <v>2</v>
      </c>
    </row>
    <row r="25974" spans="1:11" x14ac:dyDescent="0.3">
      <c r="A25974">
        <v>6</v>
      </c>
      <c r="B25974">
        <v>27158</v>
      </c>
      <c r="C25974">
        <v>2</v>
      </c>
      <c r="D25974">
        <v>73000</v>
      </c>
      <c r="E25974" s="46">
        <v>45350</v>
      </c>
      <c r="F25974">
        <v>-78</v>
      </c>
      <c r="I25974" t="str">
        <f>INDEX(LedgerMapping[[#All],[Level 3]],MATCH(Actuals[[#This Row],[Sub Ledger]],LedgerMapping[[#All],[Sub Ledger]],0))</f>
        <v>Administration</v>
      </c>
      <c r="J25974" s="22">
        <f>YEAR(Actuals[[#This Row],[Date]])</f>
        <v>2024</v>
      </c>
      <c r="K25974" s="22">
        <f>MONTH(Actuals[[#This Row],[Date]])</f>
        <v>2</v>
      </c>
    </row>
    <row r="25975" spans="1:11" x14ac:dyDescent="0.3">
      <c r="A25975">
        <v>6</v>
      </c>
      <c r="B25975">
        <v>27159</v>
      </c>
      <c r="C25975">
        <v>2</v>
      </c>
      <c r="D25975">
        <v>74000</v>
      </c>
      <c r="E25975" s="46">
        <v>45350</v>
      </c>
      <c r="F25975">
        <v>-95.06</v>
      </c>
      <c r="I25975" t="str">
        <f>INDEX(LedgerMapping[[#All],[Level 3]],MATCH(Actuals[[#This Row],[Sub Ledger]],LedgerMapping[[#All],[Sub Ledger]],0))</f>
        <v>Administration</v>
      </c>
      <c r="J25975" s="22">
        <f>YEAR(Actuals[[#This Row],[Date]])</f>
        <v>2024</v>
      </c>
      <c r="K25975" s="22">
        <f>MONTH(Actuals[[#This Row],[Date]])</f>
        <v>2</v>
      </c>
    </row>
    <row r="25976" spans="1:11" x14ac:dyDescent="0.3">
      <c r="A25976">
        <v>6</v>
      </c>
      <c r="B25976">
        <v>27160</v>
      </c>
      <c r="C25976">
        <v>2</v>
      </c>
      <c r="D25976">
        <v>76000</v>
      </c>
      <c r="E25976" s="46">
        <v>45350</v>
      </c>
      <c r="F25976">
        <v>-102.96</v>
      </c>
      <c r="I25976" t="str">
        <f>INDEX(LedgerMapping[[#All],[Level 3]],MATCH(Actuals[[#This Row],[Sub Ledger]],LedgerMapping[[#All],[Sub Ledger]],0))</f>
        <v>Administration</v>
      </c>
      <c r="J25976" s="22">
        <f>YEAR(Actuals[[#This Row],[Date]])</f>
        <v>2024</v>
      </c>
      <c r="K25976" s="22">
        <f>MONTH(Actuals[[#This Row],[Date]])</f>
        <v>2</v>
      </c>
    </row>
    <row r="25977" spans="1:11" x14ac:dyDescent="0.3">
      <c r="A25977">
        <v>6</v>
      </c>
      <c r="B25977">
        <v>27161</v>
      </c>
      <c r="C25977">
        <v>2</v>
      </c>
      <c r="D25977">
        <v>77000</v>
      </c>
      <c r="E25977" s="46">
        <v>45350</v>
      </c>
      <c r="F25977">
        <v>-192.61</v>
      </c>
      <c r="I25977" t="str">
        <f>INDEX(LedgerMapping[[#All],[Level 3]],MATCH(Actuals[[#This Row],[Sub Ledger]],LedgerMapping[[#All],[Sub Ledger]],0))</f>
        <v>Administration</v>
      </c>
      <c r="J25977" s="22">
        <f>YEAR(Actuals[[#This Row],[Date]])</f>
        <v>2024</v>
      </c>
      <c r="K25977" s="22">
        <f>MONTH(Actuals[[#This Row],[Date]])</f>
        <v>2</v>
      </c>
    </row>
    <row r="25978" spans="1:11" x14ac:dyDescent="0.3">
      <c r="A25978">
        <v>6</v>
      </c>
      <c r="B25978">
        <v>27162</v>
      </c>
      <c r="C25978">
        <v>2</v>
      </c>
      <c r="D25978">
        <v>78000</v>
      </c>
      <c r="E25978" s="46">
        <v>45350</v>
      </c>
      <c r="F25978">
        <v>-62.400000000000006</v>
      </c>
      <c r="I25978" t="str">
        <f>INDEX(LedgerMapping[[#All],[Level 3]],MATCH(Actuals[[#This Row],[Sub Ledger]],LedgerMapping[[#All],[Sub Ledger]],0))</f>
        <v>Administration</v>
      </c>
      <c r="J25978" s="22">
        <f>YEAR(Actuals[[#This Row],[Date]])</f>
        <v>2024</v>
      </c>
      <c r="K25978" s="22">
        <f>MONTH(Actuals[[#This Row],[Date]])</f>
        <v>2</v>
      </c>
    </row>
    <row r="25979" spans="1:11" x14ac:dyDescent="0.3">
      <c r="A25979">
        <v>6</v>
      </c>
      <c r="B25979">
        <v>27163</v>
      </c>
      <c r="C25979">
        <v>2</v>
      </c>
      <c r="D25979">
        <v>80000</v>
      </c>
      <c r="E25979" s="46">
        <v>45350</v>
      </c>
      <c r="F25979">
        <v>-214.07999999999998</v>
      </c>
      <c r="I25979" t="str">
        <f>INDEX(LedgerMapping[[#All],[Level 3]],MATCH(Actuals[[#This Row],[Sub Ledger]],LedgerMapping[[#All],[Sub Ledger]],0))</f>
        <v>Travel and Expenses</v>
      </c>
      <c r="J25979" s="22">
        <f>YEAR(Actuals[[#This Row],[Date]])</f>
        <v>2024</v>
      </c>
      <c r="K25979" s="22">
        <f>MONTH(Actuals[[#This Row],[Date]])</f>
        <v>2</v>
      </c>
    </row>
    <row r="25980" spans="1:11" x14ac:dyDescent="0.3">
      <c r="A25980">
        <v>6</v>
      </c>
      <c r="B25980">
        <v>27164</v>
      </c>
      <c r="C25980">
        <v>2</v>
      </c>
      <c r="D25980">
        <v>81000</v>
      </c>
      <c r="E25980" s="46">
        <v>45350</v>
      </c>
      <c r="F25980">
        <v>-138</v>
      </c>
      <c r="I25980" t="str">
        <f>INDEX(LedgerMapping[[#All],[Level 3]],MATCH(Actuals[[#This Row],[Sub Ledger]],LedgerMapping[[#All],[Sub Ledger]],0))</f>
        <v>Depreciation</v>
      </c>
      <c r="J25980" s="22">
        <f>YEAR(Actuals[[#This Row],[Date]])</f>
        <v>2024</v>
      </c>
      <c r="K25980" s="22">
        <f>MONTH(Actuals[[#This Row],[Date]])</f>
        <v>2</v>
      </c>
    </row>
    <row r="25981" spans="1:11" x14ac:dyDescent="0.3">
      <c r="A25981">
        <v>6</v>
      </c>
      <c r="B25981">
        <v>27165</v>
      </c>
      <c r="C25981">
        <v>2</v>
      </c>
      <c r="D25981">
        <v>82000</v>
      </c>
      <c r="E25981" s="46">
        <v>45350</v>
      </c>
      <c r="F25981">
        <v>-13.52</v>
      </c>
      <c r="I25981" t="str">
        <f>INDEX(LedgerMapping[[#All],[Level 3]],MATCH(Actuals[[#This Row],[Sub Ledger]],LedgerMapping[[#All],[Sub Ledger]],0))</f>
        <v>Depreciation</v>
      </c>
      <c r="J25981" s="22">
        <f>YEAR(Actuals[[#This Row],[Date]])</f>
        <v>2024</v>
      </c>
      <c r="K25981" s="22">
        <f>MONTH(Actuals[[#This Row],[Date]])</f>
        <v>2</v>
      </c>
    </row>
    <row r="25982" spans="1:11" x14ac:dyDescent="0.3">
      <c r="A25982">
        <v>6</v>
      </c>
      <c r="B25982">
        <v>27166</v>
      </c>
      <c r="C25982">
        <v>2</v>
      </c>
      <c r="D25982">
        <v>83000</v>
      </c>
      <c r="E25982" s="46">
        <v>45350</v>
      </c>
      <c r="F25982">
        <v>-49.35</v>
      </c>
      <c r="I25982" t="str">
        <f>INDEX(LedgerMapping[[#All],[Level 3]],MATCH(Actuals[[#This Row],[Sub Ledger]],LedgerMapping[[#All],[Sub Ledger]],0))</f>
        <v>Depreciation</v>
      </c>
      <c r="J25982" s="22">
        <f>YEAR(Actuals[[#This Row],[Date]])</f>
        <v>2024</v>
      </c>
      <c r="K25982" s="22">
        <f>MONTH(Actuals[[#This Row],[Date]])</f>
        <v>2</v>
      </c>
    </row>
    <row r="25983" spans="1:11" x14ac:dyDescent="0.3">
      <c r="A25983">
        <v>6</v>
      </c>
      <c r="B25983">
        <v>27167</v>
      </c>
      <c r="C25983">
        <v>2</v>
      </c>
      <c r="D25983">
        <v>84000</v>
      </c>
      <c r="E25983" s="46">
        <v>45350</v>
      </c>
      <c r="F25983">
        <v>-39</v>
      </c>
      <c r="I25983" t="str">
        <f>INDEX(LedgerMapping[[#All],[Level 3]],MATCH(Actuals[[#This Row],[Sub Ledger]],LedgerMapping[[#All],[Sub Ledger]],0))</f>
        <v>Depreciation</v>
      </c>
      <c r="J25983" s="22">
        <f>YEAR(Actuals[[#This Row],[Date]])</f>
        <v>2024</v>
      </c>
      <c r="K25983" s="22">
        <f>MONTH(Actuals[[#This Row],[Date]])</f>
        <v>2</v>
      </c>
    </row>
    <row r="25984" spans="1:11" x14ac:dyDescent="0.3">
      <c r="A25984">
        <v>6</v>
      </c>
      <c r="B25984">
        <v>27168</v>
      </c>
      <c r="C25984">
        <v>2</v>
      </c>
      <c r="D25984">
        <v>85000</v>
      </c>
      <c r="E25984" s="46">
        <v>45350</v>
      </c>
      <c r="F25984">
        <v>-36.26</v>
      </c>
      <c r="I25984" t="str">
        <f>INDEX(LedgerMapping[[#All],[Level 3]],MATCH(Actuals[[#This Row],[Sub Ledger]],LedgerMapping[[#All],[Sub Ledger]],0))</f>
        <v>Ammortisation</v>
      </c>
      <c r="J25984" s="22">
        <f>YEAR(Actuals[[#This Row],[Date]])</f>
        <v>2024</v>
      </c>
      <c r="K25984" s="22">
        <f>MONTH(Actuals[[#This Row],[Date]])</f>
        <v>2</v>
      </c>
    </row>
    <row r="25985" spans="1:11" x14ac:dyDescent="0.3">
      <c r="A25985">
        <v>6</v>
      </c>
      <c r="B25985">
        <v>27169</v>
      </c>
      <c r="C25985">
        <v>2</v>
      </c>
      <c r="D25985">
        <v>87000</v>
      </c>
      <c r="E25985" s="46">
        <v>45350</v>
      </c>
      <c r="F25985">
        <v>-210.08</v>
      </c>
      <c r="I25985" t="str">
        <f>INDEX(LedgerMapping[[#All],[Level 3]],MATCH(Actuals[[#This Row],[Sub Ledger]],LedgerMapping[[#All],[Sub Ledger]],0))</f>
        <v>Administration</v>
      </c>
      <c r="J25985" s="22">
        <f>YEAR(Actuals[[#This Row],[Date]])</f>
        <v>2024</v>
      </c>
      <c r="K25985" s="22">
        <f>MONTH(Actuals[[#This Row],[Date]])</f>
        <v>2</v>
      </c>
    </row>
    <row r="25986" spans="1:11" x14ac:dyDescent="0.3">
      <c r="A25986">
        <v>6</v>
      </c>
      <c r="B25986">
        <v>27171</v>
      </c>
      <c r="C25986">
        <v>2</v>
      </c>
      <c r="D25986">
        <v>90000</v>
      </c>
      <c r="E25986" s="46">
        <v>45350</v>
      </c>
      <c r="F25986">
        <v>-159.12</v>
      </c>
      <c r="I25986" t="str">
        <f>INDEX(LedgerMapping[[#All],[Level 3]],MATCH(Actuals[[#This Row],[Sub Ledger]],LedgerMapping[[#All],[Sub Ledger]],0))</f>
        <v>Interest</v>
      </c>
      <c r="J25986" s="22">
        <f>YEAR(Actuals[[#This Row],[Date]])</f>
        <v>2024</v>
      </c>
      <c r="K25986" s="22">
        <f>MONTH(Actuals[[#This Row],[Date]])</f>
        <v>2</v>
      </c>
    </row>
    <row r="25987" spans="1:11" x14ac:dyDescent="0.3">
      <c r="A25987">
        <v>6</v>
      </c>
      <c r="B25987">
        <v>27177</v>
      </c>
      <c r="C25987">
        <v>3</v>
      </c>
      <c r="D25987">
        <v>60000</v>
      </c>
      <c r="E25987" s="46">
        <v>45350</v>
      </c>
      <c r="F25987">
        <v>-27361.95</v>
      </c>
      <c r="I25987" t="str">
        <f>INDEX(LedgerMapping[[#All],[Level 3]],MATCH(Actuals[[#This Row],[Sub Ledger]],LedgerMapping[[#All],[Sub Ledger]],0))</f>
        <v>Marketing</v>
      </c>
      <c r="J25987" s="22">
        <f>YEAR(Actuals[[#This Row],[Date]])</f>
        <v>2024</v>
      </c>
      <c r="K25987" s="22">
        <f>MONTH(Actuals[[#This Row],[Date]])</f>
        <v>2</v>
      </c>
    </row>
    <row r="25988" spans="1:11" x14ac:dyDescent="0.3">
      <c r="A25988">
        <v>6</v>
      </c>
      <c r="B25988">
        <v>27178</v>
      </c>
      <c r="C25988">
        <v>3</v>
      </c>
      <c r="D25988">
        <v>61000</v>
      </c>
      <c r="E25988" s="46">
        <v>45350</v>
      </c>
      <c r="F25988">
        <v>-2527.62</v>
      </c>
      <c r="I25988" t="str">
        <f>INDEX(LedgerMapping[[#All],[Level 3]],MATCH(Actuals[[#This Row],[Sub Ledger]],LedgerMapping[[#All],[Sub Ledger]],0))</f>
        <v>Marketing</v>
      </c>
      <c r="J25988" s="22">
        <f>YEAR(Actuals[[#This Row],[Date]])</f>
        <v>2024</v>
      </c>
      <c r="K25988" s="22">
        <f>MONTH(Actuals[[#This Row],[Date]])</f>
        <v>2</v>
      </c>
    </row>
    <row r="25989" spans="1:11" x14ac:dyDescent="0.3">
      <c r="A25989">
        <v>6</v>
      </c>
      <c r="B25989">
        <v>27179</v>
      </c>
      <c r="C25989">
        <v>3</v>
      </c>
      <c r="D25989">
        <v>62000</v>
      </c>
      <c r="E25989" s="46">
        <v>45350</v>
      </c>
      <c r="F25989">
        <v>-2671.48</v>
      </c>
      <c r="I25989" t="str">
        <f>INDEX(LedgerMapping[[#All],[Level 3]],MATCH(Actuals[[#This Row],[Sub Ledger]],LedgerMapping[[#All],[Sub Ledger]],0))</f>
        <v>Marketing</v>
      </c>
      <c r="J25989" s="22">
        <f>YEAR(Actuals[[#This Row],[Date]])</f>
        <v>2024</v>
      </c>
      <c r="K25989" s="22">
        <f>MONTH(Actuals[[#This Row],[Date]])</f>
        <v>2</v>
      </c>
    </row>
    <row r="25990" spans="1:11" x14ac:dyDescent="0.3">
      <c r="A25990">
        <v>6</v>
      </c>
      <c r="B25990">
        <v>27180</v>
      </c>
      <c r="C25990">
        <v>3</v>
      </c>
      <c r="D25990">
        <v>65000</v>
      </c>
      <c r="E25990" s="46">
        <v>45350</v>
      </c>
      <c r="F25990">
        <v>-491</v>
      </c>
      <c r="I25990" t="str">
        <f>INDEX(LedgerMapping[[#All],[Level 3]],MATCH(Actuals[[#This Row],[Sub Ledger]],LedgerMapping[[#All],[Sub Ledger]],0))</f>
        <v>Administration</v>
      </c>
      <c r="J25990" s="22">
        <f>YEAR(Actuals[[#This Row],[Date]])</f>
        <v>2024</v>
      </c>
      <c r="K25990" s="22">
        <f>MONTH(Actuals[[#This Row],[Date]])</f>
        <v>2</v>
      </c>
    </row>
    <row r="25991" spans="1:11" x14ac:dyDescent="0.3">
      <c r="A25991">
        <v>6</v>
      </c>
      <c r="B25991">
        <v>27181</v>
      </c>
      <c r="C25991">
        <v>3</v>
      </c>
      <c r="D25991">
        <v>66000</v>
      </c>
      <c r="E25991" s="46">
        <v>45350</v>
      </c>
      <c r="F25991">
        <v>-469.35</v>
      </c>
      <c r="I25991" t="str">
        <f>INDEX(LedgerMapping[[#All],[Level 3]],MATCH(Actuals[[#This Row],[Sub Ledger]],LedgerMapping[[#All],[Sub Ledger]],0))</f>
        <v>Administration</v>
      </c>
      <c r="J25991" s="22">
        <f>YEAR(Actuals[[#This Row],[Date]])</f>
        <v>2024</v>
      </c>
      <c r="K25991" s="22">
        <f>MONTH(Actuals[[#This Row],[Date]])</f>
        <v>2</v>
      </c>
    </row>
    <row r="25992" spans="1:11" x14ac:dyDescent="0.3">
      <c r="A25992">
        <v>6</v>
      </c>
      <c r="B25992">
        <v>27182</v>
      </c>
      <c r="C25992">
        <v>3</v>
      </c>
      <c r="D25992">
        <v>67000</v>
      </c>
      <c r="E25992" s="46">
        <v>45350</v>
      </c>
      <c r="F25992">
        <v>-224.4</v>
      </c>
      <c r="I25992" t="str">
        <f>INDEX(LedgerMapping[[#All],[Level 3]],MATCH(Actuals[[#This Row],[Sub Ledger]],LedgerMapping[[#All],[Sub Ledger]],0))</f>
        <v>Administration</v>
      </c>
      <c r="J25992" s="22">
        <f>YEAR(Actuals[[#This Row],[Date]])</f>
        <v>2024</v>
      </c>
      <c r="K25992" s="22">
        <f>MONTH(Actuals[[#This Row],[Date]])</f>
        <v>2</v>
      </c>
    </row>
    <row r="25993" spans="1:11" x14ac:dyDescent="0.3">
      <c r="A25993">
        <v>6</v>
      </c>
      <c r="B25993">
        <v>27183</v>
      </c>
      <c r="C25993">
        <v>3</v>
      </c>
      <c r="D25993">
        <v>68000</v>
      </c>
      <c r="E25993" s="46">
        <v>45350</v>
      </c>
      <c r="F25993">
        <v>-168.67</v>
      </c>
      <c r="I25993" t="str">
        <f>INDEX(LedgerMapping[[#All],[Level 3]],MATCH(Actuals[[#This Row],[Sub Ledger]],LedgerMapping[[#All],[Sub Ledger]],0))</f>
        <v>Administration</v>
      </c>
      <c r="J25993" s="22">
        <f>YEAR(Actuals[[#This Row],[Date]])</f>
        <v>2024</v>
      </c>
      <c r="K25993" s="22">
        <f>MONTH(Actuals[[#This Row],[Date]])</f>
        <v>2</v>
      </c>
    </row>
    <row r="25994" spans="1:11" x14ac:dyDescent="0.3">
      <c r="A25994">
        <v>6</v>
      </c>
      <c r="B25994">
        <v>27184</v>
      </c>
      <c r="C25994">
        <v>3</v>
      </c>
      <c r="D25994">
        <v>69000</v>
      </c>
      <c r="E25994" s="46">
        <v>45350</v>
      </c>
      <c r="F25994">
        <v>-50.96</v>
      </c>
      <c r="I25994" t="str">
        <f>INDEX(LedgerMapping[[#All],[Level 3]],MATCH(Actuals[[#This Row],[Sub Ledger]],LedgerMapping[[#All],[Sub Ledger]],0))</f>
        <v>Administration</v>
      </c>
      <c r="J25994" s="22">
        <f>YEAR(Actuals[[#This Row],[Date]])</f>
        <v>2024</v>
      </c>
      <c r="K25994" s="22">
        <f>MONTH(Actuals[[#This Row],[Date]])</f>
        <v>2</v>
      </c>
    </row>
    <row r="25995" spans="1:11" x14ac:dyDescent="0.3">
      <c r="A25995">
        <v>6</v>
      </c>
      <c r="B25995">
        <v>27185</v>
      </c>
      <c r="C25995">
        <v>3</v>
      </c>
      <c r="D25995">
        <v>71000</v>
      </c>
      <c r="E25995" s="46">
        <v>45350</v>
      </c>
      <c r="F25995">
        <v>-73.5</v>
      </c>
      <c r="I25995" t="str">
        <f>INDEX(LedgerMapping[[#All],[Level 3]],MATCH(Actuals[[#This Row],[Sub Ledger]],LedgerMapping[[#All],[Sub Ledger]],0))</f>
        <v>Indirect Labour</v>
      </c>
      <c r="J25995" s="22">
        <f>YEAR(Actuals[[#This Row],[Date]])</f>
        <v>2024</v>
      </c>
      <c r="K25995" s="22">
        <f>MONTH(Actuals[[#This Row],[Date]])</f>
        <v>2</v>
      </c>
    </row>
    <row r="25996" spans="1:11" x14ac:dyDescent="0.3">
      <c r="A25996">
        <v>6</v>
      </c>
      <c r="B25996">
        <v>27186</v>
      </c>
      <c r="C25996">
        <v>3</v>
      </c>
      <c r="D25996">
        <v>73000</v>
      </c>
      <c r="E25996" s="46">
        <v>45350</v>
      </c>
      <c r="F25996">
        <v>-278.34999999999997</v>
      </c>
      <c r="I25996" t="str">
        <f>INDEX(LedgerMapping[[#All],[Level 3]],MATCH(Actuals[[#This Row],[Sub Ledger]],LedgerMapping[[#All],[Sub Ledger]],0))</f>
        <v>Administration</v>
      </c>
      <c r="J25996" s="22">
        <f>YEAR(Actuals[[#This Row],[Date]])</f>
        <v>2024</v>
      </c>
      <c r="K25996" s="22">
        <f>MONTH(Actuals[[#This Row],[Date]])</f>
        <v>2</v>
      </c>
    </row>
    <row r="25997" spans="1:11" x14ac:dyDescent="0.3">
      <c r="A25997">
        <v>6</v>
      </c>
      <c r="B25997">
        <v>27187</v>
      </c>
      <c r="C25997">
        <v>3</v>
      </c>
      <c r="D25997">
        <v>74000</v>
      </c>
      <c r="E25997" s="46">
        <v>45350</v>
      </c>
      <c r="F25997">
        <v>-199.68</v>
      </c>
      <c r="I25997" t="str">
        <f>INDEX(LedgerMapping[[#All],[Level 3]],MATCH(Actuals[[#This Row],[Sub Ledger]],LedgerMapping[[#All],[Sub Ledger]],0))</f>
        <v>Administration</v>
      </c>
      <c r="J25997" s="22">
        <f>YEAR(Actuals[[#This Row],[Date]])</f>
        <v>2024</v>
      </c>
      <c r="K25997" s="22">
        <f>MONTH(Actuals[[#This Row],[Date]])</f>
        <v>2</v>
      </c>
    </row>
    <row r="25998" spans="1:11" x14ac:dyDescent="0.3">
      <c r="A25998">
        <v>6</v>
      </c>
      <c r="B25998">
        <v>27188</v>
      </c>
      <c r="C25998">
        <v>3</v>
      </c>
      <c r="D25998">
        <v>76000</v>
      </c>
      <c r="E25998" s="46">
        <v>45350</v>
      </c>
      <c r="F25998">
        <v>-308.88</v>
      </c>
      <c r="I25998" t="str">
        <f>INDEX(LedgerMapping[[#All],[Level 3]],MATCH(Actuals[[#This Row],[Sub Ledger]],LedgerMapping[[#All],[Sub Ledger]],0))</f>
        <v>Administration</v>
      </c>
      <c r="J25998" s="22">
        <f>YEAR(Actuals[[#This Row],[Date]])</f>
        <v>2024</v>
      </c>
      <c r="K25998" s="22">
        <f>MONTH(Actuals[[#This Row],[Date]])</f>
        <v>2</v>
      </c>
    </row>
    <row r="25999" spans="1:11" x14ac:dyDescent="0.3">
      <c r="A25999">
        <v>6</v>
      </c>
      <c r="B25999">
        <v>27189</v>
      </c>
      <c r="C25999">
        <v>3</v>
      </c>
      <c r="D25999">
        <v>77000</v>
      </c>
      <c r="E25999" s="46">
        <v>45350</v>
      </c>
      <c r="F25999">
        <v>-566.61</v>
      </c>
      <c r="I25999" t="str">
        <f>INDEX(LedgerMapping[[#All],[Level 3]],MATCH(Actuals[[#This Row],[Sub Ledger]],LedgerMapping[[#All],[Sub Ledger]],0))</f>
        <v>Administration</v>
      </c>
      <c r="J25999" s="22">
        <f>YEAR(Actuals[[#This Row],[Date]])</f>
        <v>2024</v>
      </c>
      <c r="K25999" s="22">
        <f>MONTH(Actuals[[#This Row],[Date]])</f>
        <v>2</v>
      </c>
    </row>
    <row r="26000" spans="1:11" x14ac:dyDescent="0.3">
      <c r="A26000">
        <v>6</v>
      </c>
      <c r="B26000">
        <v>27190</v>
      </c>
      <c r="C26000">
        <v>3</v>
      </c>
      <c r="D26000">
        <v>78000</v>
      </c>
      <c r="E26000" s="46">
        <v>45350</v>
      </c>
      <c r="F26000">
        <v>-148.79999999999998</v>
      </c>
      <c r="I26000" t="str">
        <f>INDEX(LedgerMapping[[#All],[Level 3]],MATCH(Actuals[[#This Row],[Sub Ledger]],LedgerMapping[[#All],[Sub Ledger]],0))</f>
        <v>Administration</v>
      </c>
      <c r="J26000" s="22">
        <f>YEAR(Actuals[[#This Row],[Date]])</f>
        <v>2024</v>
      </c>
      <c r="K26000" s="22">
        <f>MONTH(Actuals[[#This Row],[Date]])</f>
        <v>2</v>
      </c>
    </row>
    <row r="26001" spans="1:11" x14ac:dyDescent="0.3">
      <c r="A26001">
        <v>6</v>
      </c>
      <c r="B26001">
        <v>27191</v>
      </c>
      <c r="C26001">
        <v>3</v>
      </c>
      <c r="D26001">
        <v>80000</v>
      </c>
      <c r="E26001" s="46">
        <v>45350</v>
      </c>
      <c r="F26001">
        <v>-687.44</v>
      </c>
      <c r="I26001" t="str">
        <f>INDEX(LedgerMapping[[#All],[Level 3]],MATCH(Actuals[[#This Row],[Sub Ledger]],LedgerMapping[[#All],[Sub Ledger]],0))</f>
        <v>Travel and Expenses</v>
      </c>
      <c r="J26001" s="22">
        <f>YEAR(Actuals[[#This Row],[Date]])</f>
        <v>2024</v>
      </c>
      <c r="K26001" s="22">
        <f>MONTH(Actuals[[#This Row],[Date]])</f>
        <v>2</v>
      </c>
    </row>
    <row r="26002" spans="1:11" x14ac:dyDescent="0.3">
      <c r="A26002">
        <v>6</v>
      </c>
      <c r="B26002">
        <v>27192</v>
      </c>
      <c r="C26002">
        <v>3</v>
      </c>
      <c r="D26002">
        <v>81000</v>
      </c>
      <c r="E26002" s="46">
        <v>45350</v>
      </c>
      <c r="F26002">
        <v>-413.09000000000003</v>
      </c>
      <c r="I26002" t="str">
        <f>INDEX(LedgerMapping[[#All],[Level 3]],MATCH(Actuals[[#This Row],[Sub Ledger]],LedgerMapping[[#All],[Sub Ledger]],0))</f>
        <v>Depreciation</v>
      </c>
      <c r="J26002" s="22">
        <f>YEAR(Actuals[[#This Row],[Date]])</f>
        <v>2024</v>
      </c>
      <c r="K26002" s="22">
        <f>MONTH(Actuals[[#This Row],[Date]])</f>
        <v>2</v>
      </c>
    </row>
    <row r="26003" spans="1:11" x14ac:dyDescent="0.3">
      <c r="A26003">
        <v>6</v>
      </c>
      <c r="B26003">
        <v>27193</v>
      </c>
      <c r="C26003">
        <v>3</v>
      </c>
      <c r="D26003">
        <v>82000</v>
      </c>
      <c r="E26003" s="46">
        <v>45350</v>
      </c>
      <c r="F26003">
        <v>-43</v>
      </c>
      <c r="I26003" t="str">
        <f>INDEX(LedgerMapping[[#All],[Level 3]],MATCH(Actuals[[#This Row],[Sub Ledger]],LedgerMapping[[#All],[Sub Ledger]],0))</f>
        <v>Depreciation</v>
      </c>
      <c r="J26003" s="22">
        <f>YEAR(Actuals[[#This Row],[Date]])</f>
        <v>2024</v>
      </c>
      <c r="K26003" s="22">
        <f>MONTH(Actuals[[#This Row],[Date]])</f>
        <v>2</v>
      </c>
    </row>
    <row r="26004" spans="1:11" x14ac:dyDescent="0.3">
      <c r="A26004">
        <v>6</v>
      </c>
      <c r="B26004">
        <v>27194</v>
      </c>
      <c r="C26004">
        <v>3</v>
      </c>
      <c r="D26004">
        <v>83000</v>
      </c>
      <c r="E26004" s="46">
        <v>45350</v>
      </c>
      <c r="F26004">
        <v>-144</v>
      </c>
      <c r="I26004" t="str">
        <f>INDEX(LedgerMapping[[#All],[Level 3]],MATCH(Actuals[[#This Row],[Sub Ledger]],LedgerMapping[[#All],[Sub Ledger]],0))</f>
        <v>Depreciation</v>
      </c>
      <c r="J26004" s="22">
        <f>YEAR(Actuals[[#This Row],[Date]])</f>
        <v>2024</v>
      </c>
      <c r="K26004" s="22">
        <f>MONTH(Actuals[[#This Row],[Date]])</f>
        <v>2</v>
      </c>
    </row>
    <row r="26005" spans="1:11" x14ac:dyDescent="0.3">
      <c r="A26005">
        <v>6</v>
      </c>
      <c r="B26005">
        <v>27195</v>
      </c>
      <c r="C26005">
        <v>3</v>
      </c>
      <c r="D26005">
        <v>84000</v>
      </c>
      <c r="E26005" s="46">
        <v>45350</v>
      </c>
      <c r="F26005">
        <v>-128.25</v>
      </c>
      <c r="I26005" t="str">
        <f>INDEX(LedgerMapping[[#All],[Level 3]],MATCH(Actuals[[#This Row],[Sub Ledger]],LedgerMapping[[#All],[Sub Ledger]],0))</f>
        <v>Depreciation</v>
      </c>
      <c r="J26005" s="22">
        <f>YEAR(Actuals[[#This Row],[Date]])</f>
        <v>2024</v>
      </c>
      <c r="K26005" s="22">
        <f>MONTH(Actuals[[#This Row],[Date]])</f>
        <v>2</v>
      </c>
    </row>
    <row r="26006" spans="1:11" x14ac:dyDescent="0.3">
      <c r="A26006">
        <v>6</v>
      </c>
      <c r="B26006">
        <v>27196</v>
      </c>
      <c r="C26006">
        <v>3</v>
      </c>
      <c r="D26006">
        <v>85000</v>
      </c>
      <c r="E26006" s="46">
        <v>45350</v>
      </c>
      <c r="F26006">
        <v>-120</v>
      </c>
      <c r="I26006" t="str">
        <f>INDEX(LedgerMapping[[#All],[Level 3]],MATCH(Actuals[[#This Row],[Sub Ledger]],LedgerMapping[[#All],[Sub Ledger]],0))</f>
        <v>Ammortisation</v>
      </c>
      <c r="J26006" s="22">
        <f>YEAR(Actuals[[#This Row],[Date]])</f>
        <v>2024</v>
      </c>
      <c r="K26006" s="22">
        <f>MONTH(Actuals[[#This Row],[Date]])</f>
        <v>2</v>
      </c>
    </row>
    <row r="26007" spans="1:11" x14ac:dyDescent="0.3">
      <c r="A26007">
        <v>6</v>
      </c>
      <c r="B26007">
        <v>27197</v>
      </c>
      <c r="C26007">
        <v>3</v>
      </c>
      <c r="D26007">
        <v>87000</v>
      </c>
      <c r="E26007" s="46">
        <v>45350</v>
      </c>
      <c r="F26007">
        <v>-509.59999999999997</v>
      </c>
      <c r="I26007" t="str">
        <f>INDEX(LedgerMapping[[#All],[Level 3]],MATCH(Actuals[[#This Row],[Sub Ledger]],LedgerMapping[[#All],[Sub Ledger]],0))</f>
        <v>Administration</v>
      </c>
      <c r="J26007" s="22">
        <f>YEAR(Actuals[[#This Row],[Date]])</f>
        <v>2024</v>
      </c>
      <c r="K26007" s="22">
        <f>MONTH(Actuals[[#This Row],[Date]])</f>
        <v>2</v>
      </c>
    </row>
    <row r="26008" spans="1:11" x14ac:dyDescent="0.3">
      <c r="A26008">
        <v>6</v>
      </c>
      <c r="B26008">
        <v>27199</v>
      </c>
      <c r="C26008">
        <v>3</v>
      </c>
      <c r="D26008">
        <v>90000</v>
      </c>
      <c r="E26008" s="46">
        <v>45350</v>
      </c>
      <c r="F26008">
        <v>-531.26</v>
      </c>
      <c r="I26008" t="str">
        <f>INDEX(LedgerMapping[[#All],[Level 3]],MATCH(Actuals[[#This Row],[Sub Ledger]],LedgerMapping[[#All],[Sub Ledger]],0))</f>
        <v>Interest</v>
      </c>
      <c r="J26008" s="22">
        <f>YEAR(Actuals[[#This Row],[Date]])</f>
        <v>2024</v>
      </c>
      <c r="K26008" s="22">
        <f>MONTH(Actuals[[#This Row],[Date]])</f>
        <v>2</v>
      </c>
    </row>
    <row r="26009" spans="1:11" x14ac:dyDescent="0.3">
      <c r="A26009">
        <v>3</v>
      </c>
      <c r="B26009">
        <v>26847</v>
      </c>
      <c r="C26009">
        <v>6</v>
      </c>
      <c r="D26009">
        <v>52000</v>
      </c>
      <c r="E26009" s="46">
        <v>45350</v>
      </c>
      <c r="F26009">
        <v>22013.25</v>
      </c>
      <c r="I26009" t="str">
        <f>INDEX(LedgerMapping[[#All],[Level 3]],MATCH(Actuals[[#This Row],[Sub Ledger]],LedgerMapping[[#All],[Sub Ledger]],0))</f>
        <v>Intercompay Revenue</v>
      </c>
      <c r="J26009" s="22">
        <f>YEAR(Actuals[[#This Row],[Date]])</f>
        <v>2024</v>
      </c>
      <c r="K26009" s="22">
        <f>MONTH(Actuals[[#This Row],[Date]])</f>
        <v>2</v>
      </c>
    </row>
    <row r="26010" spans="1:11" x14ac:dyDescent="0.3">
      <c r="A26010">
        <v>4</v>
      </c>
      <c r="B26010">
        <v>26967</v>
      </c>
      <c r="C26010">
        <v>6</v>
      </c>
      <c r="D26010">
        <v>52000</v>
      </c>
      <c r="E26010" s="46">
        <v>45350</v>
      </c>
      <c r="F26010">
        <v>18084.329999999998</v>
      </c>
      <c r="I26010" t="str">
        <f>INDEX(LedgerMapping[[#All],[Level 3]],MATCH(Actuals[[#This Row],[Sub Ledger]],LedgerMapping[[#All],[Sub Ledger]],0))</f>
        <v>Intercompay Revenue</v>
      </c>
      <c r="J26010" s="22">
        <f>YEAR(Actuals[[#This Row],[Date]])</f>
        <v>2024</v>
      </c>
      <c r="K26010" s="22">
        <f>MONTH(Actuals[[#This Row],[Date]])</f>
        <v>2</v>
      </c>
    </row>
    <row r="26011" spans="1:11" x14ac:dyDescent="0.3">
      <c r="A26011">
        <v>5</v>
      </c>
      <c r="B26011">
        <v>27059</v>
      </c>
      <c r="C26011">
        <v>6</v>
      </c>
      <c r="D26011">
        <v>52000</v>
      </c>
      <c r="E26011" s="46">
        <v>45350</v>
      </c>
      <c r="F26011">
        <v>15998.21</v>
      </c>
      <c r="I26011" t="str">
        <f>INDEX(LedgerMapping[[#All],[Level 3]],MATCH(Actuals[[#This Row],[Sub Ledger]],LedgerMapping[[#All],[Sub Ledger]],0))</f>
        <v>Intercompay Revenue</v>
      </c>
      <c r="J26011" s="22">
        <f>YEAR(Actuals[[#This Row],[Date]])</f>
        <v>2024</v>
      </c>
      <c r="K26011" s="22">
        <f>MONTH(Actuals[[#This Row],[Date]])</f>
        <v>2</v>
      </c>
    </row>
    <row r="26012" spans="1:11" x14ac:dyDescent="0.3">
      <c r="A26012">
        <v>6</v>
      </c>
      <c r="B26012">
        <v>27255</v>
      </c>
      <c r="C26012">
        <v>6</v>
      </c>
      <c r="D26012">
        <v>52000</v>
      </c>
      <c r="E26012" s="46">
        <v>45350</v>
      </c>
      <c r="F26012">
        <v>9823.68</v>
      </c>
      <c r="I26012" t="str">
        <f>INDEX(LedgerMapping[[#All],[Level 3]],MATCH(Actuals[[#This Row],[Sub Ledger]],LedgerMapping[[#All],[Sub Ledger]],0))</f>
        <v>Intercompay Revenue</v>
      </c>
      <c r="J26012" s="22">
        <f>YEAR(Actuals[[#This Row],[Date]])</f>
        <v>2024</v>
      </c>
      <c r="K26012" s="22">
        <f>MONTH(Actuals[[#This Row],[Date]])</f>
        <v>2</v>
      </c>
    </row>
    <row r="26013" spans="1:11" x14ac:dyDescent="0.3">
      <c r="A26013">
        <v>7</v>
      </c>
      <c r="B26013">
        <v>27347</v>
      </c>
      <c r="C26013">
        <v>6</v>
      </c>
      <c r="D26013">
        <v>52000</v>
      </c>
      <c r="E26013" s="46">
        <v>45350</v>
      </c>
      <c r="F26013">
        <v>65104.46</v>
      </c>
      <c r="I26013" t="str">
        <f>INDEX(LedgerMapping[[#All],[Level 3]],MATCH(Actuals[[#This Row],[Sub Ledger]],LedgerMapping[[#All],[Sub Ledger]],0))</f>
        <v>Intercompay Revenue</v>
      </c>
      <c r="J26013" s="22">
        <f>YEAR(Actuals[[#This Row],[Date]])</f>
        <v>2024</v>
      </c>
      <c r="K26013" s="22">
        <f>MONTH(Actuals[[#This Row],[Date]])</f>
        <v>2</v>
      </c>
    </row>
    <row r="26014" spans="1:11" x14ac:dyDescent="0.3">
      <c r="A26014">
        <v>8</v>
      </c>
      <c r="B26014">
        <v>27467</v>
      </c>
      <c r="C26014">
        <v>6</v>
      </c>
      <c r="D26014">
        <v>52000</v>
      </c>
      <c r="E26014" s="46">
        <v>45350</v>
      </c>
      <c r="F26014">
        <v>51310.594399999994</v>
      </c>
      <c r="I26014" t="str">
        <f>INDEX(LedgerMapping[[#All],[Level 3]],MATCH(Actuals[[#This Row],[Sub Ledger]],LedgerMapping[[#All],[Sub Ledger]],0))</f>
        <v>Intercompay Revenue</v>
      </c>
      <c r="J26014" s="22">
        <f>YEAR(Actuals[[#This Row],[Date]])</f>
        <v>2024</v>
      </c>
      <c r="K26014" s="22">
        <f>MONTH(Actuals[[#This Row],[Date]])</f>
        <v>2</v>
      </c>
    </row>
    <row r="26015" spans="1:11" x14ac:dyDescent="0.3">
      <c r="A26015">
        <v>11</v>
      </c>
      <c r="B26015">
        <v>27668</v>
      </c>
      <c r="C26015">
        <v>6</v>
      </c>
      <c r="D26015">
        <v>52000</v>
      </c>
      <c r="E26015" s="46">
        <v>45350</v>
      </c>
      <c r="F26015">
        <v>60088.464800000002</v>
      </c>
      <c r="I26015" t="str">
        <f>INDEX(LedgerMapping[[#All],[Level 3]],MATCH(Actuals[[#This Row],[Sub Ledger]],LedgerMapping[[#All],[Sub Ledger]],0))</f>
        <v>Intercompay Revenue</v>
      </c>
      <c r="J26015" s="22">
        <f>YEAR(Actuals[[#This Row],[Date]])</f>
        <v>2024</v>
      </c>
      <c r="K26015" s="22">
        <f>MONTH(Actuals[[#This Row],[Date]])</f>
        <v>2</v>
      </c>
    </row>
    <row r="26016" spans="1:11" x14ac:dyDescent="0.3">
      <c r="A26016">
        <v>12</v>
      </c>
      <c r="B26016">
        <v>27788</v>
      </c>
      <c r="C26016">
        <v>6</v>
      </c>
      <c r="D26016">
        <v>52000</v>
      </c>
      <c r="E26016" s="46">
        <v>45350</v>
      </c>
      <c r="F26016">
        <v>20756.47</v>
      </c>
      <c r="I26016" t="str">
        <f>INDEX(LedgerMapping[[#All],[Level 3]],MATCH(Actuals[[#This Row],[Sub Ledger]],LedgerMapping[[#All],[Sub Ledger]],0))</f>
        <v>Intercompay Revenue</v>
      </c>
      <c r="J26016" s="22">
        <f>YEAR(Actuals[[#This Row],[Date]])</f>
        <v>2024</v>
      </c>
      <c r="K26016" s="22">
        <f>MONTH(Actuals[[#This Row],[Date]])</f>
        <v>2</v>
      </c>
    </row>
    <row r="26017" spans="1:11" x14ac:dyDescent="0.3">
      <c r="A26017">
        <v>13</v>
      </c>
      <c r="B26017">
        <v>27905</v>
      </c>
      <c r="C26017">
        <v>6</v>
      </c>
      <c r="D26017">
        <v>52000</v>
      </c>
      <c r="E26017" s="46">
        <v>45350</v>
      </c>
      <c r="F26017">
        <v>17232.779200000001</v>
      </c>
      <c r="I26017" t="str">
        <f>INDEX(LedgerMapping[[#All],[Level 3]],MATCH(Actuals[[#This Row],[Sub Ledger]],LedgerMapping[[#All],[Sub Ledger]],0))</f>
        <v>Intercompay Revenue</v>
      </c>
      <c r="J26017" s="22">
        <f>YEAR(Actuals[[#This Row],[Date]])</f>
        <v>2024</v>
      </c>
      <c r="K26017" s="22">
        <f>MONTH(Actuals[[#This Row],[Date]])</f>
        <v>2</v>
      </c>
    </row>
    <row r="26018" spans="1:11" x14ac:dyDescent="0.3">
      <c r="A26018">
        <v>8</v>
      </c>
      <c r="B26018">
        <v>27461</v>
      </c>
      <c r="C26018">
        <v>2</v>
      </c>
      <c r="D26018">
        <v>89000</v>
      </c>
      <c r="E26018" s="46">
        <v>45350</v>
      </c>
      <c r="F26018">
        <v>281.39</v>
      </c>
      <c r="I26018" t="str">
        <f>INDEX(LedgerMapping[[#All],[Level 3]],MATCH(Actuals[[#This Row],[Sub Ledger]],LedgerMapping[[#All],[Sub Ledger]],0))</f>
        <v>Interest</v>
      </c>
      <c r="J26018" s="22">
        <f>YEAR(Actuals[[#This Row],[Date]])</f>
        <v>2024</v>
      </c>
      <c r="K26018" s="22">
        <f>MONTH(Actuals[[#This Row],[Date]])</f>
        <v>2</v>
      </c>
    </row>
    <row r="26019" spans="1:11" x14ac:dyDescent="0.3">
      <c r="A26019">
        <v>12</v>
      </c>
      <c r="B26019">
        <v>27782</v>
      </c>
      <c r="C26019">
        <v>2</v>
      </c>
      <c r="D26019">
        <v>89000</v>
      </c>
      <c r="E26019" s="46">
        <v>45350</v>
      </c>
      <c r="F26019">
        <v>23.1</v>
      </c>
      <c r="I26019" t="str">
        <f>INDEX(LedgerMapping[[#All],[Level 3]],MATCH(Actuals[[#This Row],[Sub Ledger]],LedgerMapping[[#All],[Sub Ledger]],0))</f>
        <v>Interest</v>
      </c>
      <c r="J26019" s="22">
        <f>YEAR(Actuals[[#This Row],[Date]])</f>
        <v>2024</v>
      </c>
      <c r="K26019" s="22">
        <f>MONTH(Actuals[[#This Row],[Date]])</f>
        <v>2</v>
      </c>
    </row>
    <row r="26020" spans="1:11" x14ac:dyDescent="0.3">
      <c r="A26020">
        <v>13</v>
      </c>
      <c r="B26020">
        <v>27900</v>
      </c>
      <c r="C26020">
        <v>2</v>
      </c>
      <c r="D26020">
        <v>89000</v>
      </c>
      <c r="E26020" s="46">
        <v>45350</v>
      </c>
      <c r="F26020">
        <v>191.51999999999998</v>
      </c>
      <c r="I26020" t="str">
        <f>INDEX(LedgerMapping[[#All],[Level 3]],MATCH(Actuals[[#This Row],[Sub Ledger]],LedgerMapping[[#All],[Sub Ledger]],0))</f>
        <v>Interest</v>
      </c>
      <c r="J26020" s="22">
        <f>YEAR(Actuals[[#This Row],[Date]])</f>
        <v>2024</v>
      </c>
      <c r="K26020" s="22">
        <f>MONTH(Actuals[[#This Row],[Date]])</f>
        <v>2</v>
      </c>
    </row>
    <row r="26021" spans="1:11" x14ac:dyDescent="0.3">
      <c r="A26021">
        <v>11</v>
      </c>
      <c r="B26021">
        <v>27581</v>
      </c>
      <c r="C26021">
        <v>2</v>
      </c>
      <c r="D26021">
        <v>89000</v>
      </c>
      <c r="E26021" s="46">
        <v>45350</v>
      </c>
      <c r="F26021">
        <v>65.068799999999996</v>
      </c>
      <c r="I26021" t="str">
        <f>INDEX(LedgerMapping[[#All],[Level 3]],MATCH(Actuals[[#This Row],[Sub Ledger]],LedgerMapping[[#All],[Sub Ledger]],0))</f>
        <v>Interest</v>
      </c>
      <c r="J26021" s="22">
        <f>YEAR(Actuals[[#This Row],[Date]])</f>
        <v>2024</v>
      </c>
      <c r="K26021" s="22">
        <f>MONTH(Actuals[[#This Row],[Date]])</f>
        <v>2</v>
      </c>
    </row>
    <row r="26022" spans="1:11" x14ac:dyDescent="0.3">
      <c r="A26022">
        <v>11</v>
      </c>
      <c r="B26022">
        <v>27608</v>
      </c>
      <c r="C26022">
        <v>3</v>
      </c>
      <c r="D26022">
        <v>89000</v>
      </c>
      <c r="E26022" s="46">
        <v>45350</v>
      </c>
      <c r="F26022">
        <v>137.161</v>
      </c>
      <c r="I26022" t="str">
        <f>INDEX(LedgerMapping[[#All],[Level 3]],MATCH(Actuals[[#This Row],[Sub Ledger]],LedgerMapping[[#All],[Sub Ledger]],0))</f>
        <v>Interest</v>
      </c>
      <c r="J26022" s="22">
        <f>YEAR(Actuals[[#This Row],[Date]])</f>
        <v>2024</v>
      </c>
      <c r="K26022" s="22">
        <f>MONTH(Actuals[[#This Row],[Date]])</f>
        <v>2</v>
      </c>
    </row>
    <row r="26023" spans="1:11" x14ac:dyDescent="0.3">
      <c r="A26023">
        <v>11</v>
      </c>
      <c r="B26023">
        <v>27635</v>
      </c>
      <c r="C26023">
        <v>4</v>
      </c>
      <c r="D26023">
        <v>89000</v>
      </c>
      <c r="E26023" s="46">
        <v>45350</v>
      </c>
      <c r="F26023">
        <v>118.083</v>
      </c>
      <c r="I26023" t="str">
        <f>INDEX(LedgerMapping[[#All],[Level 3]],MATCH(Actuals[[#This Row],[Sub Ledger]],LedgerMapping[[#All],[Sub Ledger]],0))</f>
        <v>Interest</v>
      </c>
      <c r="J26023" s="22">
        <f>YEAR(Actuals[[#This Row],[Date]])</f>
        <v>2024</v>
      </c>
      <c r="K26023" s="22">
        <f>MONTH(Actuals[[#This Row],[Date]])</f>
        <v>2</v>
      </c>
    </row>
    <row r="26024" spans="1:11" x14ac:dyDescent="0.3">
      <c r="A26024">
        <v>11</v>
      </c>
      <c r="B26024">
        <v>27662</v>
      </c>
      <c r="C26024">
        <v>5</v>
      </c>
      <c r="D26024">
        <v>89000</v>
      </c>
      <c r="E26024" s="46">
        <v>45350</v>
      </c>
      <c r="F26024">
        <v>51.191000000000003</v>
      </c>
      <c r="I26024" t="str">
        <f>INDEX(LedgerMapping[[#All],[Level 3]],MATCH(Actuals[[#This Row],[Sub Ledger]],LedgerMapping[[#All],[Sub Ledger]],0))</f>
        <v>Interest</v>
      </c>
      <c r="J26024" s="22">
        <f>YEAR(Actuals[[#This Row],[Date]])</f>
        <v>2024</v>
      </c>
      <c r="K26024" s="22">
        <f>MONTH(Actuals[[#This Row],[Date]])</f>
        <v>2</v>
      </c>
    </row>
    <row r="26025" spans="1:11" x14ac:dyDescent="0.3">
      <c r="A26025">
        <v>3</v>
      </c>
      <c r="B26025">
        <v>26875</v>
      </c>
      <c r="C26025">
        <v>6</v>
      </c>
      <c r="D26025">
        <v>89000</v>
      </c>
      <c r="E26025" s="46">
        <v>45350</v>
      </c>
      <c r="F26025">
        <v>331.28000000000003</v>
      </c>
      <c r="I26025" t="str">
        <f>INDEX(LedgerMapping[[#All],[Level 3]],MATCH(Actuals[[#This Row],[Sub Ledger]],LedgerMapping[[#All],[Sub Ledger]],0))</f>
        <v>Interest</v>
      </c>
      <c r="J26025" s="22">
        <f>YEAR(Actuals[[#This Row],[Date]])</f>
        <v>2024</v>
      </c>
      <c r="K26025" s="22">
        <f>MONTH(Actuals[[#This Row],[Date]])</f>
        <v>2</v>
      </c>
    </row>
    <row r="26026" spans="1:11" x14ac:dyDescent="0.3">
      <c r="A26026">
        <v>4</v>
      </c>
      <c r="B26026">
        <v>26994</v>
      </c>
      <c r="C26026">
        <v>6</v>
      </c>
      <c r="D26026">
        <v>89000</v>
      </c>
      <c r="E26026" s="46">
        <v>45350</v>
      </c>
      <c r="F26026">
        <v>190</v>
      </c>
      <c r="I26026" t="str">
        <f>INDEX(LedgerMapping[[#All],[Level 3]],MATCH(Actuals[[#This Row],[Sub Ledger]],LedgerMapping[[#All],[Sub Ledger]],0))</f>
        <v>Interest</v>
      </c>
      <c r="J26026" s="22">
        <f>YEAR(Actuals[[#This Row],[Date]])</f>
        <v>2024</v>
      </c>
      <c r="K26026" s="22">
        <f>MONTH(Actuals[[#This Row],[Date]])</f>
        <v>2</v>
      </c>
    </row>
    <row r="26027" spans="1:11" x14ac:dyDescent="0.3">
      <c r="A26027">
        <v>5</v>
      </c>
      <c r="B26027">
        <v>27085</v>
      </c>
      <c r="C26027">
        <v>6</v>
      </c>
      <c r="D26027">
        <v>89000</v>
      </c>
      <c r="E26027" s="46">
        <v>45350</v>
      </c>
      <c r="F26027">
        <v>170.72</v>
      </c>
      <c r="I26027" t="str">
        <f>INDEX(LedgerMapping[[#All],[Level 3]],MATCH(Actuals[[#This Row],[Sub Ledger]],LedgerMapping[[#All],[Sub Ledger]],0))</f>
        <v>Interest</v>
      </c>
      <c r="J26027" s="22">
        <f>YEAR(Actuals[[#This Row],[Date]])</f>
        <v>2024</v>
      </c>
      <c r="K26027" s="22">
        <f>MONTH(Actuals[[#This Row],[Date]])</f>
        <v>2</v>
      </c>
    </row>
    <row r="26028" spans="1:11" x14ac:dyDescent="0.3">
      <c r="A26028">
        <v>7</v>
      </c>
      <c r="B26028">
        <v>27375</v>
      </c>
      <c r="C26028">
        <v>6</v>
      </c>
      <c r="D26028">
        <v>89000</v>
      </c>
      <c r="E26028" s="46">
        <v>45350</v>
      </c>
      <c r="F26028">
        <v>222.36</v>
      </c>
      <c r="I26028" t="str">
        <f>INDEX(LedgerMapping[[#All],[Level 3]],MATCH(Actuals[[#This Row],[Sub Ledger]],LedgerMapping[[#All],[Sub Ledger]],0))</f>
        <v>Interest</v>
      </c>
      <c r="J26028" s="22">
        <f>YEAR(Actuals[[#This Row],[Date]])</f>
        <v>2024</v>
      </c>
      <c r="K26028" s="22">
        <f>MONTH(Actuals[[#This Row],[Date]])</f>
        <v>2</v>
      </c>
    </row>
    <row r="26029" spans="1:11" x14ac:dyDescent="0.3">
      <c r="A26029">
        <v>8</v>
      </c>
      <c r="B26029">
        <v>27495</v>
      </c>
      <c r="C26029">
        <v>6</v>
      </c>
      <c r="D26029">
        <v>89000</v>
      </c>
      <c r="E26029" s="46">
        <v>45350</v>
      </c>
      <c r="F26029">
        <v>172.67519999999999</v>
      </c>
      <c r="I26029" t="str">
        <f>INDEX(LedgerMapping[[#All],[Level 3]],MATCH(Actuals[[#This Row],[Sub Ledger]],LedgerMapping[[#All],[Sub Ledger]],0))</f>
        <v>Interest</v>
      </c>
      <c r="J26029" s="22">
        <f>YEAR(Actuals[[#This Row],[Date]])</f>
        <v>2024</v>
      </c>
      <c r="K26029" s="22">
        <f>MONTH(Actuals[[#This Row],[Date]])</f>
        <v>2</v>
      </c>
    </row>
    <row r="26030" spans="1:11" x14ac:dyDescent="0.3">
      <c r="A26030">
        <v>11</v>
      </c>
      <c r="B26030">
        <v>27696</v>
      </c>
      <c r="C26030">
        <v>6</v>
      </c>
      <c r="D26030">
        <v>89000</v>
      </c>
      <c r="E26030" s="46">
        <v>45350</v>
      </c>
      <c r="F26030">
        <v>137.3176</v>
      </c>
      <c r="I26030" t="str">
        <f>INDEX(LedgerMapping[[#All],[Level 3]],MATCH(Actuals[[#This Row],[Sub Ledger]],LedgerMapping[[#All],[Sub Ledger]],0))</f>
        <v>Interest</v>
      </c>
      <c r="J26030" s="22">
        <f>YEAR(Actuals[[#This Row],[Date]])</f>
        <v>2024</v>
      </c>
      <c r="K26030" s="22">
        <f>MONTH(Actuals[[#This Row],[Date]])</f>
        <v>2</v>
      </c>
    </row>
    <row r="26031" spans="1:11" x14ac:dyDescent="0.3">
      <c r="A26031">
        <v>12</v>
      </c>
      <c r="B26031">
        <v>27815</v>
      </c>
      <c r="C26031">
        <v>6</v>
      </c>
      <c r="D26031">
        <v>89000</v>
      </c>
      <c r="E26031" s="46">
        <v>45350</v>
      </c>
      <c r="F26031">
        <v>179.26570000000001</v>
      </c>
      <c r="I26031" t="str">
        <f>INDEX(LedgerMapping[[#All],[Level 3]],MATCH(Actuals[[#This Row],[Sub Ledger]],LedgerMapping[[#All],[Sub Ledger]],0))</f>
        <v>Interest</v>
      </c>
      <c r="J26031" s="22">
        <f>YEAR(Actuals[[#This Row],[Date]])</f>
        <v>2024</v>
      </c>
      <c r="K26031" s="22">
        <f>MONTH(Actuals[[#This Row],[Date]])</f>
        <v>2</v>
      </c>
    </row>
    <row r="26032" spans="1:11" x14ac:dyDescent="0.3">
      <c r="A26032">
        <v>13</v>
      </c>
      <c r="B26032">
        <v>27933</v>
      </c>
      <c r="C26032">
        <v>6</v>
      </c>
      <c r="D26032">
        <v>89000</v>
      </c>
      <c r="E26032" s="46">
        <v>45350</v>
      </c>
      <c r="F26032">
        <v>214.78080000000003</v>
      </c>
      <c r="I26032" t="str">
        <f>INDEX(LedgerMapping[[#All],[Level 3]],MATCH(Actuals[[#This Row],[Sub Ledger]],LedgerMapping[[#All],[Sub Ledger]],0))</f>
        <v>Interest</v>
      </c>
      <c r="J26032" s="22">
        <f>YEAR(Actuals[[#This Row],[Date]])</f>
        <v>2024</v>
      </c>
      <c r="K26032" s="22">
        <f>MONTH(Actuals[[#This Row],[Date]])</f>
        <v>2</v>
      </c>
    </row>
    <row r="26033" spans="1:11" x14ac:dyDescent="0.3">
      <c r="A26033">
        <v>3</v>
      </c>
      <c r="B26033">
        <v>26840</v>
      </c>
      <c r="C26033">
        <v>1</v>
      </c>
      <c r="D26033">
        <v>89000</v>
      </c>
      <c r="E26033" s="46">
        <v>45350</v>
      </c>
      <c r="F26033">
        <v>390</v>
      </c>
      <c r="I26033" t="str">
        <f>INDEX(LedgerMapping[[#All],[Level 3]],MATCH(Actuals[[#This Row],[Sub Ledger]],LedgerMapping[[#All],[Sub Ledger]],0))</f>
        <v>Interest</v>
      </c>
      <c r="J26033" s="22">
        <f>YEAR(Actuals[[#This Row],[Date]])</f>
        <v>2024</v>
      </c>
      <c r="K26033" s="22">
        <f>MONTH(Actuals[[#This Row],[Date]])</f>
        <v>2</v>
      </c>
    </row>
    <row r="26034" spans="1:11" x14ac:dyDescent="0.3">
      <c r="A26034">
        <v>4</v>
      </c>
      <c r="B26034">
        <v>26960</v>
      </c>
      <c r="C26034">
        <v>1</v>
      </c>
      <c r="D26034">
        <v>89000</v>
      </c>
      <c r="E26034" s="46">
        <v>45350</v>
      </c>
      <c r="F26034">
        <v>292.94</v>
      </c>
      <c r="I26034" t="str">
        <f>INDEX(LedgerMapping[[#All],[Level 3]],MATCH(Actuals[[#This Row],[Sub Ledger]],LedgerMapping[[#All],[Sub Ledger]],0))</f>
        <v>Interest</v>
      </c>
      <c r="J26034" s="22">
        <f>YEAR(Actuals[[#This Row],[Date]])</f>
        <v>2024</v>
      </c>
      <c r="K26034" s="22">
        <f>MONTH(Actuals[[#This Row],[Date]])</f>
        <v>2</v>
      </c>
    </row>
    <row r="26035" spans="1:11" x14ac:dyDescent="0.3">
      <c r="A26035">
        <v>5</v>
      </c>
      <c r="B26035">
        <v>27052</v>
      </c>
      <c r="C26035">
        <v>1</v>
      </c>
      <c r="D26035">
        <v>89000</v>
      </c>
      <c r="E26035" s="46">
        <v>45350</v>
      </c>
      <c r="F26035">
        <v>251.51999999999998</v>
      </c>
      <c r="I26035" t="str">
        <f>INDEX(LedgerMapping[[#All],[Level 3]],MATCH(Actuals[[#This Row],[Sub Ledger]],LedgerMapping[[#All],[Sub Ledger]],0))</f>
        <v>Interest</v>
      </c>
      <c r="J26035" s="22">
        <f>YEAR(Actuals[[#This Row],[Date]])</f>
        <v>2024</v>
      </c>
      <c r="K26035" s="22">
        <f>MONTH(Actuals[[#This Row],[Date]])</f>
        <v>2</v>
      </c>
    </row>
    <row r="26036" spans="1:11" x14ac:dyDescent="0.3">
      <c r="A26036">
        <v>7</v>
      </c>
      <c r="B26036">
        <v>27340</v>
      </c>
      <c r="C26036">
        <v>1</v>
      </c>
      <c r="D26036">
        <v>89000</v>
      </c>
      <c r="E26036" s="46">
        <v>45350</v>
      </c>
      <c r="F26036">
        <v>259.7</v>
      </c>
      <c r="I26036" t="str">
        <f>INDEX(LedgerMapping[[#All],[Level 3]],MATCH(Actuals[[#This Row],[Sub Ledger]],LedgerMapping[[#All],[Sub Ledger]],0))</f>
        <v>Interest</v>
      </c>
      <c r="J26036" s="22">
        <f>YEAR(Actuals[[#This Row],[Date]])</f>
        <v>2024</v>
      </c>
      <c r="K26036" s="22">
        <f>MONTH(Actuals[[#This Row],[Date]])</f>
        <v>2</v>
      </c>
    </row>
    <row r="26037" spans="1:11" x14ac:dyDescent="0.3">
      <c r="A26037">
        <v>8</v>
      </c>
      <c r="B26037">
        <v>27433</v>
      </c>
      <c r="C26037">
        <v>1</v>
      </c>
      <c r="D26037">
        <v>89000</v>
      </c>
      <c r="E26037" s="46">
        <v>45350</v>
      </c>
      <c r="F26037">
        <v>348.06</v>
      </c>
      <c r="I26037" t="str">
        <f>INDEX(LedgerMapping[[#All],[Level 3]],MATCH(Actuals[[#This Row],[Sub Ledger]],LedgerMapping[[#All],[Sub Ledger]],0))</f>
        <v>Interest</v>
      </c>
      <c r="J26037" s="22">
        <f>YEAR(Actuals[[#This Row],[Date]])</f>
        <v>2024</v>
      </c>
      <c r="K26037" s="22">
        <f>MONTH(Actuals[[#This Row],[Date]])</f>
        <v>2</v>
      </c>
    </row>
    <row r="26038" spans="1:11" x14ac:dyDescent="0.3">
      <c r="A26038">
        <v>11</v>
      </c>
      <c r="B26038">
        <v>27553</v>
      </c>
      <c r="C26038">
        <v>1</v>
      </c>
      <c r="D26038">
        <v>89000</v>
      </c>
      <c r="E26038" s="46">
        <v>45350</v>
      </c>
      <c r="F26038">
        <v>196.65359999999998</v>
      </c>
      <c r="I26038" t="str">
        <f>INDEX(LedgerMapping[[#All],[Level 3]],MATCH(Actuals[[#This Row],[Sub Ledger]],LedgerMapping[[#All],[Sub Ledger]],0))</f>
        <v>Interest</v>
      </c>
      <c r="J26038" s="22">
        <f>YEAR(Actuals[[#This Row],[Date]])</f>
        <v>2024</v>
      </c>
      <c r="K26038" s="22">
        <f>MONTH(Actuals[[#This Row],[Date]])</f>
        <v>2</v>
      </c>
    </row>
    <row r="26039" spans="1:11" x14ac:dyDescent="0.3">
      <c r="A26039">
        <v>12</v>
      </c>
      <c r="B26039">
        <v>27754</v>
      </c>
      <c r="C26039">
        <v>1</v>
      </c>
      <c r="D26039">
        <v>89000</v>
      </c>
      <c r="E26039" s="46">
        <v>45350</v>
      </c>
      <c r="F26039">
        <v>115.7359</v>
      </c>
      <c r="I26039" t="str">
        <f>INDEX(LedgerMapping[[#All],[Level 3]],MATCH(Actuals[[#This Row],[Sub Ledger]],LedgerMapping[[#All],[Sub Ledger]],0))</f>
        <v>Interest</v>
      </c>
      <c r="J26039" s="22">
        <f>YEAR(Actuals[[#This Row],[Date]])</f>
        <v>2024</v>
      </c>
      <c r="K26039" s="22">
        <f>MONTH(Actuals[[#This Row],[Date]])</f>
        <v>2</v>
      </c>
    </row>
    <row r="26040" spans="1:11" x14ac:dyDescent="0.3">
      <c r="A26040">
        <v>13</v>
      </c>
      <c r="B26040">
        <v>27873</v>
      </c>
      <c r="C26040">
        <v>1</v>
      </c>
      <c r="D26040">
        <v>89000</v>
      </c>
      <c r="E26040" s="46">
        <v>45350</v>
      </c>
      <c r="F26040">
        <v>69.478500000000011</v>
      </c>
      <c r="I26040" t="str">
        <f>INDEX(LedgerMapping[[#All],[Level 3]],MATCH(Actuals[[#This Row],[Sub Ledger]],LedgerMapping[[#All],[Sub Ledger]],0))</f>
        <v>Interest</v>
      </c>
      <c r="J26040" s="22">
        <f>YEAR(Actuals[[#This Row],[Date]])</f>
        <v>2024</v>
      </c>
      <c r="K26040" s="22">
        <f>MONTH(Actuals[[#This Row],[Date]])</f>
        <v>2</v>
      </c>
    </row>
    <row r="26041" spans="1:11" x14ac:dyDescent="0.3">
      <c r="A26041">
        <v>6</v>
      </c>
      <c r="B26041">
        <v>27143</v>
      </c>
      <c r="C26041">
        <v>1</v>
      </c>
      <c r="D26041">
        <v>89000</v>
      </c>
      <c r="E26041" s="46">
        <v>45350</v>
      </c>
      <c r="F26041">
        <v>215.82</v>
      </c>
      <c r="I26041" t="str">
        <f>INDEX(LedgerMapping[[#All],[Level 3]],MATCH(Actuals[[#This Row],[Sub Ledger]],LedgerMapping[[#All],[Sub Ledger]],0))</f>
        <v>Interest</v>
      </c>
      <c r="J26041" s="22">
        <f>YEAR(Actuals[[#This Row],[Date]])</f>
        <v>2024</v>
      </c>
      <c r="K26041" s="22">
        <f>MONTH(Actuals[[#This Row],[Date]])</f>
        <v>2</v>
      </c>
    </row>
    <row r="26042" spans="1:11" x14ac:dyDescent="0.3">
      <c r="A26042">
        <v>6</v>
      </c>
      <c r="B26042">
        <v>27170</v>
      </c>
      <c r="C26042">
        <v>2</v>
      </c>
      <c r="D26042">
        <v>89000</v>
      </c>
      <c r="E26042" s="46">
        <v>45350</v>
      </c>
      <c r="F26042">
        <v>99</v>
      </c>
      <c r="I26042" t="str">
        <f>INDEX(LedgerMapping[[#All],[Level 3]],MATCH(Actuals[[#This Row],[Sub Ledger]],LedgerMapping[[#All],[Sub Ledger]],0))</f>
        <v>Interest</v>
      </c>
      <c r="J26042" s="22">
        <f>YEAR(Actuals[[#This Row],[Date]])</f>
        <v>2024</v>
      </c>
      <c r="K26042" s="22">
        <f>MONTH(Actuals[[#This Row],[Date]])</f>
        <v>2</v>
      </c>
    </row>
    <row r="26043" spans="1:11" x14ac:dyDescent="0.3">
      <c r="A26043">
        <v>6</v>
      </c>
      <c r="B26043">
        <v>27198</v>
      </c>
      <c r="C26043">
        <v>3</v>
      </c>
      <c r="D26043">
        <v>89000</v>
      </c>
      <c r="E26043" s="46">
        <v>45350</v>
      </c>
      <c r="F26043">
        <v>339.57</v>
      </c>
      <c r="I26043" t="str">
        <f>INDEX(LedgerMapping[[#All],[Level 3]],MATCH(Actuals[[#This Row],[Sub Ledger]],LedgerMapping[[#All],[Sub Ledger]],0))</f>
        <v>Interest</v>
      </c>
      <c r="J26043" s="22">
        <f>YEAR(Actuals[[#This Row],[Date]])</f>
        <v>2024</v>
      </c>
      <c r="K26043" s="22">
        <f>MONTH(Actuals[[#This Row],[Date]])</f>
        <v>2</v>
      </c>
    </row>
    <row r="26044" spans="1:11" x14ac:dyDescent="0.3">
      <c r="A26044">
        <v>6</v>
      </c>
      <c r="B26044">
        <v>27224</v>
      </c>
      <c r="C26044">
        <v>4</v>
      </c>
      <c r="D26044">
        <v>89000</v>
      </c>
      <c r="E26044" s="46">
        <v>45350</v>
      </c>
      <c r="F26044">
        <v>240</v>
      </c>
      <c r="I26044" t="str">
        <f>INDEX(LedgerMapping[[#All],[Level 3]],MATCH(Actuals[[#This Row],[Sub Ledger]],LedgerMapping[[#All],[Sub Ledger]],0))</f>
        <v>Interest</v>
      </c>
      <c r="J26044" s="22">
        <f>YEAR(Actuals[[#This Row],[Date]])</f>
        <v>2024</v>
      </c>
      <c r="K26044" s="22">
        <f>MONTH(Actuals[[#This Row],[Date]])</f>
        <v>2</v>
      </c>
    </row>
    <row r="26045" spans="1:11" x14ac:dyDescent="0.3">
      <c r="A26045">
        <v>6</v>
      </c>
      <c r="B26045">
        <v>27250</v>
      </c>
      <c r="C26045">
        <v>5</v>
      </c>
      <c r="D26045">
        <v>89000</v>
      </c>
      <c r="E26045" s="46">
        <v>45350</v>
      </c>
      <c r="F26045">
        <v>105.73</v>
      </c>
      <c r="I26045" t="str">
        <f>INDEX(LedgerMapping[[#All],[Level 3]],MATCH(Actuals[[#This Row],[Sub Ledger]],LedgerMapping[[#All],[Sub Ledger]],0))</f>
        <v>Interest</v>
      </c>
      <c r="J26045" s="22">
        <f>YEAR(Actuals[[#This Row],[Date]])</f>
        <v>2024</v>
      </c>
      <c r="K26045" s="22">
        <f>MONTH(Actuals[[#This Row],[Date]])</f>
        <v>2</v>
      </c>
    </row>
    <row r="26046" spans="1:11" x14ac:dyDescent="0.3">
      <c r="A26046">
        <v>6</v>
      </c>
      <c r="B26046">
        <v>27283</v>
      </c>
      <c r="C26046">
        <v>6</v>
      </c>
      <c r="D26046">
        <v>89000</v>
      </c>
      <c r="E26046" s="46">
        <v>45350</v>
      </c>
      <c r="F26046">
        <v>210.08</v>
      </c>
      <c r="I26046" t="str">
        <f>INDEX(LedgerMapping[[#All],[Level 3]],MATCH(Actuals[[#This Row],[Sub Ledger]],LedgerMapping[[#All],[Sub Ledger]],0))</f>
        <v>Interest</v>
      </c>
      <c r="J26046" s="22">
        <f>YEAR(Actuals[[#This Row],[Date]])</f>
        <v>2024</v>
      </c>
      <c r="K26046" s="22">
        <f>MONTH(Actuals[[#This Row],[Date]])</f>
        <v>2</v>
      </c>
    </row>
    <row r="26047" spans="1:11" x14ac:dyDescent="0.3">
      <c r="A26047">
        <v>6</v>
      </c>
      <c r="B26047">
        <v>27145</v>
      </c>
      <c r="C26047">
        <v>1</v>
      </c>
      <c r="D26047">
        <v>91000</v>
      </c>
      <c r="E26047" s="46">
        <v>45350</v>
      </c>
      <c r="F26047">
        <v>-278.72000000000003</v>
      </c>
      <c r="I26047" t="str">
        <f>INDEX(LedgerMapping[[#All],[Level 3]],MATCH(Actuals[[#This Row],[Sub Ledger]],LedgerMapping[[#All],[Sub Ledger]],0))</f>
        <v>Other</v>
      </c>
      <c r="J26047" s="22">
        <f>YEAR(Actuals[[#This Row],[Date]])</f>
        <v>2024</v>
      </c>
      <c r="K26047" s="22">
        <f>MONTH(Actuals[[#This Row],[Date]])</f>
        <v>2</v>
      </c>
    </row>
    <row r="26048" spans="1:11" x14ac:dyDescent="0.3">
      <c r="A26048">
        <v>6</v>
      </c>
      <c r="B26048">
        <v>27172</v>
      </c>
      <c r="C26048">
        <v>2</v>
      </c>
      <c r="D26048">
        <v>91000</v>
      </c>
      <c r="E26048" s="46">
        <v>45350</v>
      </c>
      <c r="F26048">
        <v>-125.66</v>
      </c>
      <c r="I26048" t="str">
        <f>INDEX(LedgerMapping[[#All],[Level 3]],MATCH(Actuals[[#This Row],[Sub Ledger]],LedgerMapping[[#All],[Sub Ledger]],0))</f>
        <v>Other</v>
      </c>
      <c r="J26048" s="22">
        <f>YEAR(Actuals[[#This Row],[Date]])</f>
        <v>2024</v>
      </c>
      <c r="K26048" s="22">
        <f>MONTH(Actuals[[#This Row],[Date]])</f>
        <v>2</v>
      </c>
    </row>
    <row r="26049" spans="1:11" x14ac:dyDescent="0.3">
      <c r="A26049">
        <v>6</v>
      </c>
      <c r="B26049">
        <v>27200</v>
      </c>
      <c r="C26049">
        <v>3</v>
      </c>
      <c r="D26049">
        <v>91000</v>
      </c>
      <c r="E26049" s="46">
        <v>45350</v>
      </c>
      <c r="F26049">
        <v>-433.63</v>
      </c>
      <c r="I26049" t="str">
        <f>INDEX(LedgerMapping[[#All],[Level 3]],MATCH(Actuals[[#This Row],[Sub Ledger]],LedgerMapping[[#All],[Sub Ledger]],0))</f>
        <v>Other</v>
      </c>
      <c r="J26049" s="22">
        <f>YEAR(Actuals[[#This Row],[Date]])</f>
        <v>2024</v>
      </c>
      <c r="K26049" s="22">
        <f>MONTH(Actuals[[#This Row],[Date]])</f>
        <v>2</v>
      </c>
    </row>
    <row r="26050" spans="1:11" x14ac:dyDescent="0.3">
      <c r="A26050">
        <v>6</v>
      </c>
      <c r="B26050">
        <v>27226</v>
      </c>
      <c r="C26050">
        <v>4</v>
      </c>
      <c r="D26050">
        <v>91000</v>
      </c>
      <c r="E26050" s="46">
        <v>45350</v>
      </c>
      <c r="F26050">
        <v>-300.89999999999998</v>
      </c>
      <c r="I26050" t="str">
        <f>INDEX(LedgerMapping[[#All],[Level 3]],MATCH(Actuals[[#This Row],[Sub Ledger]],LedgerMapping[[#All],[Sub Ledger]],0))</f>
        <v>Other</v>
      </c>
      <c r="J26050" s="22">
        <f>YEAR(Actuals[[#This Row],[Date]])</f>
        <v>2024</v>
      </c>
      <c r="K26050" s="22">
        <f>MONTH(Actuals[[#This Row],[Date]])</f>
        <v>2</v>
      </c>
    </row>
    <row r="26051" spans="1:11" x14ac:dyDescent="0.3">
      <c r="A26051">
        <v>6</v>
      </c>
      <c r="B26051">
        <v>27252</v>
      </c>
      <c r="C26051">
        <v>5</v>
      </c>
      <c r="D26051">
        <v>91000</v>
      </c>
      <c r="E26051" s="46">
        <v>45350</v>
      </c>
      <c r="F26051">
        <v>-139.36000000000001</v>
      </c>
      <c r="I26051" t="str">
        <f>INDEX(LedgerMapping[[#All],[Level 3]],MATCH(Actuals[[#This Row],[Sub Ledger]],LedgerMapping[[#All],[Sub Ledger]],0))</f>
        <v>Other</v>
      </c>
      <c r="J26051" s="22">
        <f>YEAR(Actuals[[#This Row],[Date]])</f>
        <v>2024</v>
      </c>
      <c r="K26051" s="22">
        <f>MONTH(Actuals[[#This Row],[Date]])</f>
        <v>2</v>
      </c>
    </row>
    <row r="26052" spans="1:11" x14ac:dyDescent="0.3">
      <c r="A26052">
        <v>6</v>
      </c>
      <c r="B26052">
        <v>27285</v>
      </c>
      <c r="C26052">
        <v>6</v>
      </c>
      <c r="D26052">
        <v>91000</v>
      </c>
      <c r="E26052" s="46">
        <v>45350</v>
      </c>
      <c r="F26052">
        <v>-243.2</v>
      </c>
      <c r="I26052" t="str">
        <f>INDEX(LedgerMapping[[#All],[Level 3]],MATCH(Actuals[[#This Row],[Sub Ledger]],LedgerMapping[[#All],[Sub Ledger]],0))</f>
        <v>Other</v>
      </c>
      <c r="J26052" s="22">
        <f>YEAR(Actuals[[#This Row],[Date]])</f>
        <v>2024</v>
      </c>
      <c r="K26052" s="22">
        <f>MONTH(Actuals[[#This Row],[Date]])</f>
        <v>2</v>
      </c>
    </row>
    <row r="26053" spans="1:11" x14ac:dyDescent="0.3">
      <c r="A26053">
        <v>11</v>
      </c>
      <c r="B26053">
        <v>27583</v>
      </c>
      <c r="C26053">
        <v>2</v>
      </c>
      <c r="D26053">
        <v>91000</v>
      </c>
      <c r="E26053" s="46">
        <v>45350</v>
      </c>
      <c r="F26053">
        <v>-86.331000000000003</v>
      </c>
      <c r="I26053" t="str">
        <f>INDEX(LedgerMapping[[#All],[Level 3]],MATCH(Actuals[[#This Row],[Sub Ledger]],LedgerMapping[[#All],[Sub Ledger]],0))</f>
        <v>Other</v>
      </c>
      <c r="J26053" s="22">
        <f>YEAR(Actuals[[#This Row],[Date]])</f>
        <v>2024</v>
      </c>
      <c r="K26053" s="22">
        <f>MONTH(Actuals[[#This Row],[Date]])</f>
        <v>2</v>
      </c>
    </row>
    <row r="26054" spans="1:11" x14ac:dyDescent="0.3">
      <c r="A26054">
        <v>11</v>
      </c>
      <c r="B26054">
        <v>27610</v>
      </c>
      <c r="C26054">
        <v>3</v>
      </c>
      <c r="D26054">
        <v>91000</v>
      </c>
      <c r="E26054" s="46">
        <v>45350</v>
      </c>
      <c r="F26054">
        <v>-179.34660000000002</v>
      </c>
      <c r="I26054" t="str">
        <f>INDEX(LedgerMapping[[#All],[Level 3]],MATCH(Actuals[[#This Row],[Sub Ledger]],LedgerMapping[[#All],[Sub Ledger]],0))</f>
        <v>Other</v>
      </c>
      <c r="J26054" s="22">
        <f>YEAR(Actuals[[#This Row],[Date]])</f>
        <v>2024</v>
      </c>
      <c r="K26054" s="22">
        <f>MONTH(Actuals[[#This Row],[Date]])</f>
        <v>2</v>
      </c>
    </row>
    <row r="26055" spans="1:11" x14ac:dyDescent="0.3">
      <c r="A26055">
        <v>11</v>
      </c>
      <c r="B26055">
        <v>27637</v>
      </c>
      <c r="C26055">
        <v>4</v>
      </c>
      <c r="D26055">
        <v>91000</v>
      </c>
      <c r="E26055" s="46">
        <v>45350</v>
      </c>
      <c r="F26055">
        <v>-135.41</v>
      </c>
      <c r="I26055" t="str">
        <f>INDEX(LedgerMapping[[#All],[Level 3]],MATCH(Actuals[[#This Row],[Sub Ledger]],LedgerMapping[[#All],[Sub Ledger]],0))</f>
        <v>Other</v>
      </c>
      <c r="J26055" s="22">
        <f>YEAR(Actuals[[#This Row],[Date]])</f>
        <v>2024</v>
      </c>
      <c r="K26055" s="22">
        <f>MONTH(Actuals[[#This Row],[Date]])</f>
        <v>2</v>
      </c>
    </row>
    <row r="26056" spans="1:11" x14ac:dyDescent="0.3">
      <c r="A26056">
        <v>11</v>
      </c>
      <c r="B26056">
        <v>27664</v>
      </c>
      <c r="C26056">
        <v>5</v>
      </c>
      <c r="D26056">
        <v>91000</v>
      </c>
      <c r="E26056" s="46">
        <v>45350</v>
      </c>
      <c r="F26056">
        <v>-62.874000000000002</v>
      </c>
      <c r="I26056" t="str">
        <f>INDEX(LedgerMapping[[#All],[Level 3]],MATCH(Actuals[[#This Row],[Sub Ledger]],LedgerMapping[[#All],[Sub Ledger]],0))</f>
        <v>Other</v>
      </c>
      <c r="J26056" s="22">
        <f>YEAR(Actuals[[#This Row],[Date]])</f>
        <v>2024</v>
      </c>
      <c r="K26056" s="22">
        <f>MONTH(Actuals[[#This Row],[Date]])</f>
        <v>2</v>
      </c>
    </row>
    <row r="26057" spans="1:11" x14ac:dyDescent="0.3">
      <c r="A26057">
        <v>8</v>
      </c>
      <c r="B26057">
        <v>27463</v>
      </c>
      <c r="C26057">
        <v>2</v>
      </c>
      <c r="D26057">
        <v>91000</v>
      </c>
      <c r="E26057" s="46">
        <v>45350</v>
      </c>
      <c r="F26057">
        <v>-358.14480000000003</v>
      </c>
      <c r="I26057" t="str">
        <f>INDEX(LedgerMapping[[#All],[Level 3]],MATCH(Actuals[[#This Row],[Sub Ledger]],LedgerMapping[[#All],[Sub Ledger]],0))</f>
        <v>Other</v>
      </c>
      <c r="J26057" s="22">
        <f>YEAR(Actuals[[#This Row],[Date]])</f>
        <v>2024</v>
      </c>
      <c r="K26057" s="22">
        <f>MONTH(Actuals[[#This Row],[Date]])</f>
        <v>2</v>
      </c>
    </row>
    <row r="26058" spans="1:11" x14ac:dyDescent="0.3">
      <c r="A26058">
        <v>12</v>
      </c>
      <c r="B26058">
        <v>27784</v>
      </c>
      <c r="C26058">
        <v>2</v>
      </c>
      <c r="D26058">
        <v>91000</v>
      </c>
      <c r="E26058" s="46">
        <v>45350</v>
      </c>
      <c r="F26058">
        <v>-26.092999999999996</v>
      </c>
      <c r="I26058" t="str">
        <f>INDEX(LedgerMapping[[#All],[Level 3]],MATCH(Actuals[[#This Row],[Sub Ledger]],LedgerMapping[[#All],[Sub Ledger]],0))</f>
        <v>Other</v>
      </c>
      <c r="J26058" s="22">
        <f>YEAR(Actuals[[#This Row],[Date]])</f>
        <v>2024</v>
      </c>
      <c r="K26058" s="22">
        <f>MONTH(Actuals[[#This Row],[Date]])</f>
        <v>2</v>
      </c>
    </row>
    <row r="26059" spans="1:11" x14ac:dyDescent="0.3">
      <c r="A26059">
        <v>13</v>
      </c>
      <c r="B26059">
        <v>27902</v>
      </c>
      <c r="C26059">
        <v>2</v>
      </c>
      <c r="D26059">
        <v>91000</v>
      </c>
      <c r="E26059" s="46">
        <v>45350</v>
      </c>
      <c r="F26059">
        <v>-240.17399999999998</v>
      </c>
      <c r="I26059" t="str">
        <f>INDEX(LedgerMapping[[#All],[Level 3]],MATCH(Actuals[[#This Row],[Sub Ledger]],LedgerMapping[[#All],[Sub Ledger]],0))</f>
        <v>Other</v>
      </c>
      <c r="J26059" s="22">
        <f>YEAR(Actuals[[#This Row],[Date]])</f>
        <v>2024</v>
      </c>
      <c r="K26059" s="22">
        <f>MONTH(Actuals[[#This Row],[Date]])</f>
        <v>2</v>
      </c>
    </row>
    <row r="26060" spans="1:11" x14ac:dyDescent="0.3">
      <c r="A26060">
        <v>7</v>
      </c>
      <c r="B26060">
        <v>27377</v>
      </c>
      <c r="C26060">
        <v>6</v>
      </c>
      <c r="D26060">
        <v>91000</v>
      </c>
      <c r="E26060" s="46">
        <v>45350</v>
      </c>
      <c r="F26060">
        <v>-257.27999999999997</v>
      </c>
      <c r="I26060" t="str">
        <f>INDEX(LedgerMapping[[#All],[Level 3]],MATCH(Actuals[[#This Row],[Sub Ledger]],LedgerMapping[[#All],[Sub Ledger]],0))</f>
        <v>Other</v>
      </c>
      <c r="J26060" s="22">
        <f>YEAR(Actuals[[#This Row],[Date]])</f>
        <v>2024</v>
      </c>
      <c r="K26060" s="22">
        <f>MONTH(Actuals[[#This Row],[Date]])</f>
        <v>2</v>
      </c>
    </row>
    <row r="26061" spans="1:11" x14ac:dyDescent="0.3">
      <c r="A26061">
        <v>3</v>
      </c>
      <c r="B26061">
        <v>26877</v>
      </c>
      <c r="C26061">
        <v>6</v>
      </c>
      <c r="D26061">
        <v>91000</v>
      </c>
      <c r="E26061" s="46">
        <v>45350</v>
      </c>
      <c r="F26061">
        <v>-415.09000000000003</v>
      </c>
      <c r="I26061" t="str">
        <f>INDEX(LedgerMapping[[#All],[Level 3]],MATCH(Actuals[[#This Row],[Sub Ledger]],LedgerMapping[[#All],[Sub Ledger]],0))</f>
        <v>Other</v>
      </c>
      <c r="J26061" s="22">
        <f>YEAR(Actuals[[#This Row],[Date]])</f>
        <v>2024</v>
      </c>
      <c r="K26061" s="22">
        <f>MONTH(Actuals[[#This Row],[Date]])</f>
        <v>2</v>
      </c>
    </row>
    <row r="26062" spans="1:11" x14ac:dyDescent="0.3">
      <c r="A26062">
        <v>4</v>
      </c>
      <c r="B26062">
        <v>26996</v>
      </c>
      <c r="C26062">
        <v>6</v>
      </c>
      <c r="D26062">
        <v>91000</v>
      </c>
      <c r="E26062" s="46">
        <v>45350</v>
      </c>
      <c r="F26062">
        <v>-249.9</v>
      </c>
      <c r="I26062" t="str">
        <f>INDEX(LedgerMapping[[#All],[Level 3]],MATCH(Actuals[[#This Row],[Sub Ledger]],LedgerMapping[[#All],[Sub Ledger]],0))</f>
        <v>Other</v>
      </c>
      <c r="J26062" s="22">
        <f>YEAR(Actuals[[#This Row],[Date]])</f>
        <v>2024</v>
      </c>
      <c r="K26062" s="22">
        <f>MONTH(Actuals[[#This Row],[Date]])</f>
        <v>2</v>
      </c>
    </row>
    <row r="26063" spans="1:11" x14ac:dyDescent="0.3">
      <c r="A26063">
        <v>5</v>
      </c>
      <c r="B26063">
        <v>27087</v>
      </c>
      <c r="C26063">
        <v>6</v>
      </c>
      <c r="D26063">
        <v>91000</v>
      </c>
      <c r="E26063" s="46">
        <v>45350</v>
      </c>
      <c r="F26063">
        <v>-216</v>
      </c>
      <c r="I26063" t="str">
        <f>INDEX(LedgerMapping[[#All],[Level 3]],MATCH(Actuals[[#This Row],[Sub Ledger]],LedgerMapping[[#All],[Sub Ledger]],0))</f>
        <v>Other</v>
      </c>
      <c r="J26063" s="22">
        <f>YEAR(Actuals[[#This Row],[Date]])</f>
        <v>2024</v>
      </c>
      <c r="K26063" s="22">
        <f>MONTH(Actuals[[#This Row],[Date]])</f>
        <v>2</v>
      </c>
    </row>
    <row r="26064" spans="1:11" x14ac:dyDescent="0.3">
      <c r="A26064">
        <v>8</v>
      </c>
      <c r="B26064">
        <v>27497</v>
      </c>
      <c r="C26064">
        <v>6</v>
      </c>
      <c r="D26064">
        <v>91000</v>
      </c>
      <c r="E26064" s="46">
        <v>45350</v>
      </c>
      <c r="F26064">
        <v>-216.4239</v>
      </c>
      <c r="I26064" t="str">
        <f>INDEX(LedgerMapping[[#All],[Level 3]],MATCH(Actuals[[#This Row],[Sub Ledger]],LedgerMapping[[#All],[Sub Ledger]],0))</f>
        <v>Other</v>
      </c>
      <c r="J26064" s="22">
        <f>YEAR(Actuals[[#This Row],[Date]])</f>
        <v>2024</v>
      </c>
      <c r="K26064" s="22">
        <f>MONTH(Actuals[[#This Row],[Date]])</f>
        <v>2</v>
      </c>
    </row>
    <row r="26065" spans="1:11" x14ac:dyDescent="0.3">
      <c r="A26065">
        <v>11</v>
      </c>
      <c r="B26065">
        <v>27698</v>
      </c>
      <c r="C26065">
        <v>6</v>
      </c>
      <c r="D26065">
        <v>91000</v>
      </c>
      <c r="E26065" s="46">
        <v>45350</v>
      </c>
      <c r="F26065">
        <v>-161.9845</v>
      </c>
      <c r="I26065" t="str">
        <f>INDEX(LedgerMapping[[#All],[Level 3]],MATCH(Actuals[[#This Row],[Sub Ledger]],LedgerMapping[[#All],[Sub Ledger]],0))</f>
        <v>Other</v>
      </c>
      <c r="J26065" s="22">
        <f>YEAR(Actuals[[#This Row],[Date]])</f>
        <v>2024</v>
      </c>
      <c r="K26065" s="22">
        <f>MONTH(Actuals[[#This Row],[Date]])</f>
        <v>2</v>
      </c>
    </row>
    <row r="26066" spans="1:11" x14ac:dyDescent="0.3">
      <c r="A26066">
        <v>12</v>
      </c>
      <c r="B26066">
        <v>27817</v>
      </c>
      <c r="C26066">
        <v>6</v>
      </c>
      <c r="D26066">
        <v>91000</v>
      </c>
      <c r="E26066" s="46">
        <v>45350</v>
      </c>
      <c r="F26066">
        <v>-223.57170000000002</v>
      </c>
      <c r="I26066" t="str">
        <f>INDEX(LedgerMapping[[#All],[Level 3]],MATCH(Actuals[[#This Row],[Sub Ledger]],LedgerMapping[[#All],[Sub Ledger]],0))</f>
        <v>Other</v>
      </c>
      <c r="J26066" s="22">
        <f>YEAR(Actuals[[#This Row],[Date]])</f>
        <v>2024</v>
      </c>
      <c r="K26066" s="22">
        <f>MONTH(Actuals[[#This Row],[Date]])</f>
        <v>2</v>
      </c>
    </row>
    <row r="26067" spans="1:11" x14ac:dyDescent="0.3">
      <c r="A26067">
        <v>13</v>
      </c>
      <c r="B26067">
        <v>27935</v>
      </c>
      <c r="C26067">
        <v>6</v>
      </c>
      <c r="D26067">
        <v>91000</v>
      </c>
      <c r="E26067" s="46">
        <v>45350</v>
      </c>
      <c r="F26067">
        <v>-258.91110000000003</v>
      </c>
      <c r="I26067" t="str">
        <f>INDEX(LedgerMapping[[#All],[Level 3]],MATCH(Actuals[[#This Row],[Sub Ledger]],LedgerMapping[[#All],[Sub Ledger]],0))</f>
        <v>Other</v>
      </c>
      <c r="J26067" s="22">
        <f>YEAR(Actuals[[#This Row],[Date]])</f>
        <v>2024</v>
      </c>
      <c r="K26067" s="22">
        <f>MONTH(Actuals[[#This Row],[Date]])</f>
        <v>2</v>
      </c>
    </row>
    <row r="26068" spans="1:11" x14ac:dyDescent="0.3">
      <c r="A26068">
        <v>3</v>
      </c>
      <c r="B26068">
        <v>26842</v>
      </c>
      <c r="C26068">
        <v>1</v>
      </c>
      <c r="D26068">
        <v>91000</v>
      </c>
      <c r="E26068" s="46">
        <v>45350</v>
      </c>
      <c r="F26068">
        <v>-465.59999999999997</v>
      </c>
      <c r="I26068" t="str">
        <f>INDEX(LedgerMapping[[#All],[Level 3]],MATCH(Actuals[[#This Row],[Sub Ledger]],LedgerMapping[[#All],[Sub Ledger]],0))</f>
        <v>Other</v>
      </c>
      <c r="J26068" s="22">
        <f>YEAR(Actuals[[#This Row],[Date]])</f>
        <v>2024</v>
      </c>
      <c r="K26068" s="22">
        <f>MONTH(Actuals[[#This Row],[Date]])</f>
        <v>2</v>
      </c>
    </row>
    <row r="26069" spans="1:11" x14ac:dyDescent="0.3">
      <c r="A26069">
        <v>4</v>
      </c>
      <c r="B26069">
        <v>26962</v>
      </c>
      <c r="C26069">
        <v>1</v>
      </c>
      <c r="D26069">
        <v>91000</v>
      </c>
      <c r="E26069" s="46">
        <v>45350</v>
      </c>
      <c r="F26069">
        <v>-356.15999999999997</v>
      </c>
      <c r="I26069" t="str">
        <f>INDEX(LedgerMapping[[#All],[Level 3]],MATCH(Actuals[[#This Row],[Sub Ledger]],LedgerMapping[[#All],[Sub Ledger]],0))</f>
        <v>Other</v>
      </c>
      <c r="J26069" s="22">
        <f>YEAR(Actuals[[#This Row],[Date]])</f>
        <v>2024</v>
      </c>
      <c r="K26069" s="22">
        <f>MONTH(Actuals[[#This Row],[Date]])</f>
        <v>2</v>
      </c>
    </row>
    <row r="26070" spans="1:11" x14ac:dyDescent="0.3">
      <c r="A26070">
        <v>5</v>
      </c>
      <c r="B26070">
        <v>27054</v>
      </c>
      <c r="C26070">
        <v>1</v>
      </c>
      <c r="D26070">
        <v>91000</v>
      </c>
      <c r="E26070" s="46">
        <v>45350</v>
      </c>
      <c r="F26070">
        <v>-315.56</v>
      </c>
      <c r="I26070" t="str">
        <f>INDEX(LedgerMapping[[#All],[Level 3]],MATCH(Actuals[[#This Row],[Sub Ledger]],LedgerMapping[[#All],[Sub Ledger]],0))</f>
        <v>Other</v>
      </c>
      <c r="J26070" s="22">
        <f>YEAR(Actuals[[#This Row],[Date]])</f>
        <v>2024</v>
      </c>
      <c r="K26070" s="22">
        <f>MONTH(Actuals[[#This Row],[Date]])</f>
        <v>2</v>
      </c>
    </row>
    <row r="26071" spans="1:11" x14ac:dyDescent="0.3">
      <c r="A26071">
        <v>7</v>
      </c>
      <c r="B26071">
        <v>27342</v>
      </c>
      <c r="C26071">
        <v>1</v>
      </c>
      <c r="D26071">
        <v>91000</v>
      </c>
      <c r="E26071" s="46">
        <v>45350</v>
      </c>
      <c r="F26071">
        <v>-309.7</v>
      </c>
      <c r="I26071" t="str">
        <f>INDEX(LedgerMapping[[#All],[Level 3]],MATCH(Actuals[[#This Row],[Sub Ledger]],LedgerMapping[[#All],[Sub Ledger]],0))</f>
        <v>Other</v>
      </c>
      <c r="J26071" s="22">
        <f>YEAR(Actuals[[#This Row],[Date]])</f>
        <v>2024</v>
      </c>
      <c r="K26071" s="22">
        <f>MONTH(Actuals[[#This Row],[Date]])</f>
        <v>2</v>
      </c>
    </row>
    <row r="26072" spans="1:11" x14ac:dyDescent="0.3">
      <c r="A26072">
        <v>8</v>
      </c>
      <c r="B26072">
        <v>27435</v>
      </c>
      <c r="C26072">
        <v>1</v>
      </c>
      <c r="D26072">
        <v>91000</v>
      </c>
      <c r="E26072" s="46">
        <v>45350</v>
      </c>
      <c r="F26072">
        <v>-430.4418</v>
      </c>
      <c r="I26072" t="str">
        <f>INDEX(LedgerMapping[[#All],[Level 3]],MATCH(Actuals[[#This Row],[Sub Ledger]],LedgerMapping[[#All],[Sub Ledger]],0))</f>
        <v>Other</v>
      </c>
      <c r="J26072" s="22">
        <f>YEAR(Actuals[[#This Row],[Date]])</f>
        <v>2024</v>
      </c>
      <c r="K26072" s="22">
        <f>MONTH(Actuals[[#This Row],[Date]])</f>
        <v>2</v>
      </c>
    </row>
    <row r="26073" spans="1:11" x14ac:dyDescent="0.3">
      <c r="A26073">
        <v>11</v>
      </c>
      <c r="B26073">
        <v>27555</v>
      </c>
      <c r="C26073">
        <v>1</v>
      </c>
      <c r="D26073">
        <v>91000</v>
      </c>
      <c r="E26073" s="46">
        <v>45350</v>
      </c>
      <c r="F26073">
        <v>-233.136</v>
      </c>
      <c r="I26073" t="str">
        <f>INDEX(LedgerMapping[[#All],[Level 3]],MATCH(Actuals[[#This Row],[Sub Ledger]],LedgerMapping[[#All],[Sub Ledger]],0))</f>
        <v>Other</v>
      </c>
      <c r="J26073" s="22">
        <f>YEAR(Actuals[[#This Row],[Date]])</f>
        <v>2024</v>
      </c>
      <c r="K26073" s="22">
        <f>MONTH(Actuals[[#This Row],[Date]])</f>
        <v>2</v>
      </c>
    </row>
    <row r="26074" spans="1:11" x14ac:dyDescent="0.3">
      <c r="A26074">
        <v>12</v>
      </c>
      <c r="B26074">
        <v>27756</v>
      </c>
      <c r="C26074">
        <v>1</v>
      </c>
      <c r="D26074">
        <v>91000</v>
      </c>
      <c r="E26074" s="46">
        <v>45350</v>
      </c>
      <c r="F26074">
        <v>-140.29079999999999</v>
      </c>
      <c r="I26074" t="str">
        <f>INDEX(LedgerMapping[[#All],[Level 3]],MATCH(Actuals[[#This Row],[Sub Ledger]],LedgerMapping[[#All],[Sub Ledger]],0))</f>
        <v>Other</v>
      </c>
      <c r="J26074" s="22">
        <f>YEAR(Actuals[[#This Row],[Date]])</f>
        <v>2024</v>
      </c>
      <c r="K26074" s="22">
        <f>MONTH(Actuals[[#This Row],[Date]])</f>
        <v>2</v>
      </c>
    </row>
    <row r="26075" spans="1:11" x14ac:dyDescent="0.3">
      <c r="A26075">
        <v>13</v>
      </c>
      <c r="B26075">
        <v>27875</v>
      </c>
      <c r="C26075">
        <v>1</v>
      </c>
      <c r="D26075">
        <v>91000</v>
      </c>
      <c r="E26075" s="46">
        <v>45350</v>
      </c>
      <c r="F26075">
        <v>-75.477500000000006</v>
      </c>
      <c r="I26075" t="str">
        <f>INDEX(LedgerMapping[[#All],[Level 3]],MATCH(Actuals[[#This Row],[Sub Ledger]],LedgerMapping[[#All],[Sub Ledger]],0))</f>
        <v>Other</v>
      </c>
      <c r="J26075" s="22">
        <f>YEAR(Actuals[[#This Row],[Date]])</f>
        <v>2024</v>
      </c>
      <c r="K26075" s="22">
        <f>MONTH(Actuals[[#This Row],[Date]])</f>
        <v>2</v>
      </c>
    </row>
    <row r="26076" spans="1:11" x14ac:dyDescent="0.3">
      <c r="A26076">
        <v>3</v>
      </c>
      <c r="B26076">
        <v>26843</v>
      </c>
      <c r="C26076">
        <v>1</v>
      </c>
      <c r="D26076">
        <v>92000</v>
      </c>
      <c r="E26076" s="46">
        <v>45350</v>
      </c>
      <c r="F26076">
        <v>768</v>
      </c>
      <c r="I26076" t="str">
        <f>INDEX(LedgerMapping[[#All],[Level 3]],MATCH(Actuals[[#This Row],[Sub Ledger]],LedgerMapping[[#All],[Sub Ledger]],0))</f>
        <v>Other</v>
      </c>
      <c r="J26076" s="22">
        <f>YEAR(Actuals[[#This Row],[Date]])</f>
        <v>2024</v>
      </c>
      <c r="K26076" s="22">
        <f>MONTH(Actuals[[#This Row],[Date]])</f>
        <v>2</v>
      </c>
    </row>
    <row r="26077" spans="1:11" x14ac:dyDescent="0.3">
      <c r="A26077">
        <v>4</v>
      </c>
      <c r="B26077">
        <v>26963</v>
      </c>
      <c r="C26077">
        <v>1</v>
      </c>
      <c r="D26077">
        <v>92000</v>
      </c>
      <c r="E26077" s="46">
        <v>45350</v>
      </c>
      <c r="F26077">
        <v>637.57000000000005</v>
      </c>
      <c r="I26077" t="str">
        <f>INDEX(LedgerMapping[[#All],[Level 3]],MATCH(Actuals[[#This Row],[Sub Ledger]],LedgerMapping[[#All],[Sub Ledger]],0))</f>
        <v>Other</v>
      </c>
      <c r="J26077" s="22">
        <f>YEAR(Actuals[[#This Row],[Date]])</f>
        <v>2024</v>
      </c>
      <c r="K26077" s="22">
        <f>MONTH(Actuals[[#This Row],[Date]])</f>
        <v>2</v>
      </c>
    </row>
    <row r="26078" spans="1:11" x14ac:dyDescent="0.3">
      <c r="A26078">
        <v>5</v>
      </c>
      <c r="B26078">
        <v>27055</v>
      </c>
      <c r="C26078">
        <v>1</v>
      </c>
      <c r="D26078">
        <v>92000</v>
      </c>
      <c r="E26078" s="46">
        <v>45350</v>
      </c>
      <c r="F26078">
        <v>537</v>
      </c>
      <c r="I26078" t="str">
        <f>INDEX(LedgerMapping[[#All],[Level 3]],MATCH(Actuals[[#This Row],[Sub Ledger]],LedgerMapping[[#All],[Sub Ledger]],0))</f>
        <v>Other</v>
      </c>
      <c r="J26078" s="22">
        <f>YEAR(Actuals[[#This Row],[Date]])</f>
        <v>2024</v>
      </c>
      <c r="K26078" s="22">
        <f>MONTH(Actuals[[#This Row],[Date]])</f>
        <v>2</v>
      </c>
    </row>
    <row r="26079" spans="1:11" x14ac:dyDescent="0.3">
      <c r="A26079">
        <v>7</v>
      </c>
      <c r="B26079">
        <v>27343</v>
      </c>
      <c r="C26079">
        <v>1</v>
      </c>
      <c r="D26079">
        <v>92000</v>
      </c>
      <c r="E26079" s="46">
        <v>45350</v>
      </c>
      <c r="F26079">
        <v>533.12</v>
      </c>
      <c r="I26079" t="str">
        <f>INDEX(LedgerMapping[[#All],[Level 3]],MATCH(Actuals[[#This Row],[Sub Ledger]],LedgerMapping[[#All],[Sub Ledger]],0))</f>
        <v>Other</v>
      </c>
      <c r="J26079" s="22">
        <f>YEAR(Actuals[[#This Row],[Date]])</f>
        <v>2024</v>
      </c>
      <c r="K26079" s="22">
        <f>MONTH(Actuals[[#This Row],[Date]])</f>
        <v>2</v>
      </c>
    </row>
    <row r="26080" spans="1:11" x14ac:dyDescent="0.3">
      <c r="A26080">
        <v>8</v>
      </c>
      <c r="B26080">
        <v>27436</v>
      </c>
      <c r="C26080">
        <v>1</v>
      </c>
      <c r="D26080">
        <v>92000</v>
      </c>
      <c r="E26080" s="46">
        <v>45350</v>
      </c>
      <c r="F26080">
        <v>698.9556</v>
      </c>
      <c r="I26080" t="str">
        <f>INDEX(LedgerMapping[[#All],[Level 3]],MATCH(Actuals[[#This Row],[Sub Ledger]],LedgerMapping[[#All],[Sub Ledger]],0))</f>
        <v>Other</v>
      </c>
      <c r="J26080" s="22">
        <f>YEAR(Actuals[[#This Row],[Date]])</f>
        <v>2024</v>
      </c>
      <c r="K26080" s="22">
        <f>MONTH(Actuals[[#This Row],[Date]])</f>
        <v>2</v>
      </c>
    </row>
    <row r="26081" spans="1:11" x14ac:dyDescent="0.3">
      <c r="A26081">
        <v>11</v>
      </c>
      <c r="B26081">
        <v>27556</v>
      </c>
      <c r="C26081">
        <v>1</v>
      </c>
      <c r="D26081">
        <v>92000</v>
      </c>
      <c r="E26081" s="46">
        <v>45350</v>
      </c>
      <c r="F26081">
        <v>393.90729999999996</v>
      </c>
      <c r="I26081" t="str">
        <f>INDEX(LedgerMapping[[#All],[Level 3]],MATCH(Actuals[[#This Row],[Sub Ledger]],LedgerMapping[[#All],[Sub Ledger]],0))</f>
        <v>Other</v>
      </c>
      <c r="J26081" s="22">
        <f>YEAR(Actuals[[#This Row],[Date]])</f>
        <v>2024</v>
      </c>
      <c r="K26081" s="22">
        <f>MONTH(Actuals[[#This Row],[Date]])</f>
        <v>2</v>
      </c>
    </row>
    <row r="26082" spans="1:11" x14ac:dyDescent="0.3">
      <c r="A26082">
        <v>12</v>
      </c>
      <c r="B26082">
        <v>27757</v>
      </c>
      <c r="C26082">
        <v>1</v>
      </c>
      <c r="D26082">
        <v>92000</v>
      </c>
      <c r="E26082" s="46">
        <v>45350</v>
      </c>
      <c r="F26082">
        <v>230.35320000000002</v>
      </c>
      <c r="I26082" t="str">
        <f>INDEX(LedgerMapping[[#All],[Level 3]],MATCH(Actuals[[#This Row],[Sub Ledger]],LedgerMapping[[#All],[Sub Ledger]],0))</f>
        <v>Other</v>
      </c>
      <c r="J26082" s="22">
        <f>YEAR(Actuals[[#This Row],[Date]])</f>
        <v>2024</v>
      </c>
      <c r="K26082" s="22">
        <f>MONTH(Actuals[[#This Row],[Date]])</f>
        <v>2</v>
      </c>
    </row>
    <row r="26083" spans="1:11" x14ac:dyDescent="0.3">
      <c r="A26083">
        <v>13</v>
      </c>
      <c r="B26083">
        <v>27876</v>
      </c>
      <c r="C26083">
        <v>1</v>
      </c>
      <c r="D26083">
        <v>92000</v>
      </c>
      <c r="E26083" s="46">
        <v>45350</v>
      </c>
      <c r="F26083">
        <v>133.2441</v>
      </c>
      <c r="I26083" t="str">
        <f>INDEX(LedgerMapping[[#All],[Level 3]],MATCH(Actuals[[#This Row],[Sub Ledger]],LedgerMapping[[#All],[Sub Ledger]],0))</f>
        <v>Other</v>
      </c>
      <c r="J26083" s="22">
        <f>YEAR(Actuals[[#This Row],[Date]])</f>
        <v>2024</v>
      </c>
      <c r="K26083" s="22">
        <f>MONTH(Actuals[[#This Row],[Date]])</f>
        <v>2</v>
      </c>
    </row>
    <row r="26084" spans="1:11" x14ac:dyDescent="0.3">
      <c r="A26084">
        <v>3</v>
      </c>
      <c r="B26084">
        <v>26878</v>
      </c>
      <c r="C26084">
        <v>6</v>
      </c>
      <c r="D26084">
        <v>92000</v>
      </c>
      <c r="E26084" s="46">
        <v>45350</v>
      </c>
      <c r="F26084">
        <v>651.84</v>
      </c>
      <c r="I26084" t="str">
        <f>INDEX(LedgerMapping[[#All],[Level 3]],MATCH(Actuals[[#This Row],[Sub Ledger]],LedgerMapping[[#All],[Sub Ledger]],0))</f>
        <v>Other</v>
      </c>
      <c r="J26084" s="22">
        <f>YEAR(Actuals[[#This Row],[Date]])</f>
        <v>2024</v>
      </c>
      <c r="K26084" s="22">
        <f>MONTH(Actuals[[#This Row],[Date]])</f>
        <v>2</v>
      </c>
    </row>
    <row r="26085" spans="1:11" x14ac:dyDescent="0.3">
      <c r="A26085">
        <v>4</v>
      </c>
      <c r="B26085">
        <v>26997</v>
      </c>
      <c r="C26085">
        <v>6</v>
      </c>
      <c r="D26085">
        <v>92000</v>
      </c>
      <c r="E26085" s="46">
        <v>45350</v>
      </c>
      <c r="F26085">
        <v>417.18</v>
      </c>
      <c r="I26085" t="str">
        <f>INDEX(LedgerMapping[[#All],[Level 3]],MATCH(Actuals[[#This Row],[Sub Ledger]],LedgerMapping[[#All],[Sub Ledger]],0))</f>
        <v>Other</v>
      </c>
      <c r="J26085" s="22">
        <f>YEAR(Actuals[[#This Row],[Date]])</f>
        <v>2024</v>
      </c>
      <c r="K26085" s="22">
        <f>MONTH(Actuals[[#This Row],[Date]])</f>
        <v>2</v>
      </c>
    </row>
    <row r="26086" spans="1:11" x14ac:dyDescent="0.3">
      <c r="A26086">
        <v>5</v>
      </c>
      <c r="B26086">
        <v>27088</v>
      </c>
      <c r="C26086">
        <v>6</v>
      </c>
      <c r="D26086">
        <v>92000</v>
      </c>
      <c r="E26086" s="46">
        <v>45350</v>
      </c>
      <c r="F26086">
        <v>367.2</v>
      </c>
      <c r="I26086" t="str">
        <f>INDEX(LedgerMapping[[#All],[Level 3]],MATCH(Actuals[[#This Row],[Sub Ledger]],LedgerMapping[[#All],[Sub Ledger]],0))</f>
        <v>Other</v>
      </c>
      <c r="J26086" s="22">
        <f>YEAR(Actuals[[#This Row],[Date]])</f>
        <v>2024</v>
      </c>
      <c r="K26086" s="22">
        <f>MONTH(Actuals[[#This Row],[Date]])</f>
        <v>2</v>
      </c>
    </row>
    <row r="26087" spans="1:11" x14ac:dyDescent="0.3">
      <c r="A26087">
        <v>7</v>
      </c>
      <c r="B26087">
        <v>27378</v>
      </c>
      <c r="C26087">
        <v>6</v>
      </c>
      <c r="D26087">
        <v>92000</v>
      </c>
      <c r="E26087" s="46">
        <v>45350</v>
      </c>
      <c r="F26087">
        <v>447</v>
      </c>
      <c r="I26087" t="str">
        <f>INDEX(LedgerMapping[[#All],[Level 3]],MATCH(Actuals[[#This Row],[Sub Ledger]],LedgerMapping[[#All],[Sub Ledger]],0))</f>
        <v>Other</v>
      </c>
      <c r="J26087" s="22">
        <f>YEAR(Actuals[[#This Row],[Date]])</f>
        <v>2024</v>
      </c>
      <c r="K26087" s="22">
        <f>MONTH(Actuals[[#This Row],[Date]])</f>
        <v>2</v>
      </c>
    </row>
    <row r="26088" spans="1:11" x14ac:dyDescent="0.3">
      <c r="A26088">
        <v>8</v>
      </c>
      <c r="B26088">
        <v>27498</v>
      </c>
      <c r="C26088">
        <v>6</v>
      </c>
      <c r="D26088">
        <v>92000</v>
      </c>
      <c r="E26088" s="46">
        <v>45350</v>
      </c>
      <c r="F26088">
        <v>382.46000000000004</v>
      </c>
      <c r="I26088" t="str">
        <f>INDEX(LedgerMapping[[#All],[Level 3]],MATCH(Actuals[[#This Row],[Sub Ledger]],LedgerMapping[[#All],[Sub Ledger]],0))</f>
        <v>Other</v>
      </c>
      <c r="J26088" s="22">
        <f>YEAR(Actuals[[#This Row],[Date]])</f>
        <v>2024</v>
      </c>
      <c r="K26088" s="22">
        <f>MONTH(Actuals[[#This Row],[Date]])</f>
        <v>2</v>
      </c>
    </row>
    <row r="26089" spans="1:11" x14ac:dyDescent="0.3">
      <c r="A26089">
        <v>11</v>
      </c>
      <c r="B26089">
        <v>27699</v>
      </c>
      <c r="C26089">
        <v>6</v>
      </c>
      <c r="D26089">
        <v>92000</v>
      </c>
      <c r="E26089" s="46">
        <v>45350</v>
      </c>
      <c r="F26089">
        <v>277.29390000000001</v>
      </c>
      <c r="I26089" t="str">
        <f>INDEX(LedgerMapping[[#All],[Level 3]],MATCH(Actuals[[#This Row],[Sub Ledger]],LedgerMapping[[#All],[Sub Ledger]],0))</f>
        <v>Other</v>
      </c>
      <c r="J26089" s="22">
        <f>YEAR(Actuals[[#This Row],[Date]])</f>
        <v>2024</v>
      </c>
      <c r="K26089" s="22">
        <f>MONTH(Actuals[[#This Row],[Date]])</f>
        <v>2</v>
      </c>
    </row>
    <row r="26090" spans="1:11" x14ac:dyDescent="0.3">
      <c r="A26090">
        <v>12</v>
      </c>
      <c r="B26090">
        <v>27818</v>
      </c>
      <c r="C26090">
        <v>6</v>
      </c>
      <c r="D26090">
        <v>92000</v>
      </c>
      <c r="E26090" s="46">
        <v>45350</v>
      </c>
      <c r="F26090">
        <v>374.64569999999998</v>
      </c>
      <c r="I26090" t="str">
        <f>INDEX(LedgerMapping[[#All],[Level 3]],MATCH(Actuals[[#This Row],[Sub Ledger]],LedgerMapping[[#All],[Sub Ledger]],0))</f>
        <v>Other</v>
      </c>
      <c r="J26090" s="22">
        <f>YEAR(Actuals[[#This Row],[Date]])</f>
        <v>2024</v>
      </c>
      <c r="K26090" s="22">
        <f>MONTH(Actuals[[#This Row],[Date]])</f>
        <v>2</v>
      </c>
    </row>
    <row r="26091" spans="1:11" x14ac:dyDescent="0.3">
      <c r="A26091">
        <v>13</v>
      </c>
      <c r="B26091">
        <v>27936</v>
      </c>
      <c r="C26091">
        <v>6</v>
      </c>
      <c r="D26091">
        <v>92000</v>
      </c>
      <c r="E26091" s="46">
        <v>45350</v>
      </c>
      <c r="F26091">
        <v>430.75620000000004</v>
      </c>
      <c r="I26091" t="str">
        <f>INDEX(LedgerMapping[[#All],[Level 3]],MATCH(Actuals[[#This Row],[Sub Ledger]],LedgerMapping[[#All],[Sub Ledger]],0))</f>
        <v>Other</v>
      </c>
      <c r="J26091" s="22">
        <f>YEAR(Actuals[[#This Row],[Date]])</f>
        <v>2024</v>
      </c>
      <c r="K26091" s="22">
        <f>MONTH(Actuals[[#This Row],[Date]])</f>
        <v>2</v>
      </c>
    </row>
    <row r="26092" spans="1:11" x14ac:dyDescent="0.3">
      <c r="A26092">
        <v>8</v>
      </c>
      <c r="B26092">
        <v>27464</v>
      </c>
      <c r="C26092">
        <v>2</v>
      </c>
      <c r="D26092">
        <v>92000</v>
      </c>
      <c r="E26092" s="46">
        <v>45350</v>
      </c>
      <c r="F26092">
        <v>594.15550000000007</v>
      </c>
      <c r="I26092" t="str">
        <f>INDEX(LedgerMapping[[#All],[Level 3]],MATCH(Actuals[[#This Row],[Sub Ledger]],LedgerMapping[[#All],[Sub Ledger]],0))</f>
        <v>Other</v>
      </c>
      <c r="J26092" s="22">
        <f>YEAR(Actuals[[#This Row],[Date]])</f>
        <v>2024</v>
      </c>
      <c r="K26092" s="22">
        <f>MONTH(Actuals[[#This Row],[Date]])</f>
        <v>2</v>
      </c>
    </row>
    <row r="26093" spans="1:11" x14ac:dyDescent="0.3">
      <c r="A26093">
        <v>12</v>
      </c>
      <c r="B26093">
        <v>27785</v>
      </c>
      <c r="C26093">
        <v>2</v>
      </c>
      <c r="D26093">
        <v>92000</v>
      </c>
      <c r="E26093" s="46">
        <v>45350</v>
      </c>
      <c r="F26093">
        <v>47.094299999999997</v>
      </c>
      <c r="I26093" t="str">
        <f>INDEX(LedgerMapping[[#All],[Level 3]],MATCH(Actuals[[#This Row],[Sub Ledger]],LedgerMapping[[#All],[Sub Ledger]],0))</f>
        <v>Other</v>
      </c>
      <c r="J26093" s="22">
        <f>YEAR(Actuals[[#This Row],[Date]])</f>
        <v>2024</v>
      </c>
      <c r="K26093" s="22">
        <f>MONTH(Actuals[[#This Row],[Date]])</f>
        <v>2</v>
      </c>
    </row>
    <row r="26094" spans="1:11" x14ac:dyDescent="0.3">
      <c r="A26094">
        <v>13</v>
      </c>
      <c r="B26094">
        <v>27903</v>
      </c>
      <c r="C26094">
        <v>2</v>
      </c>
      <c r="D26094">
        <v>92000</v>
      </c>
      <c r="E26094" s="46">
        <v>45350</v>
      </c>
      <c r="F26094">
        <v>387.86599999999993</v>
      </c>
      <c r="I26094" t="str">
        <f>INDEX(LedgerMapping[[#All],[Level 3]],MATCH(Actuals[[#This Row],[Sub Ledger]],LedgerMapping[[#All],[Sub Ledger]],0))</f>
        <v>Other</v>
      </c>
      <c r="J26094" s="22">
        <f>YEAR(Actuals[[#This Row],[Date]])</f>
        <v>2024</v>
      </c>
      <c r="K26094" s="22">
        <f>MONTH(Actuals[[#This Row],[Date]])</f>
        <v>2</v>
      </c>
    </row>
    <row r="26095" spans="1:11" x14ac:dyDescent="0.3">
      <c r="A26095">
        <v>11</v>
      </c>
      <c r="B26095">
        <v>27584</v>
      </c>
      <c r="C26095">
        <v>2</v>
      </c>
      <c r="D26095">
        <v>92000</v>
      </c>
      <c r="E26095" s="46">
        <v>45350</v>
      </c>
      <c r="F26095">
        <v>139.38</v>
      </c>
      <c r="I26095" t="str">
        <f>INDEX(LedgerMapping[[#All],[Level 3]],MATCH(Actuals[[#This Row],[Sub Ledger]],LedgerMapping[[#All],[Sub Ledger]],0))</f>
        <v>Other</v>
      </c>
      <c r="J26095" s="22">
        <f>YEAR(Actuals[[#This Row],[Date]])</f>
        <v>2024</v>
      </c>
      <c r="K26095" s="22">
        <f>MONTH(Actuals[[#This Row],[Date]])</f>
        <v>2</v>
      </c>
    </row>
    <row r="26096" spans="1:11" x14ac:dyDescent="0.3">
      <c r="A26096">
        <v>11</v>
      </c>
      <c r="B26096">
        <v>27611</v>
      </c>
      <c r="C26096">
        <v>3</v>
      </c>
      <c r="D26096">
        <v>92000</v>
      </c>
      <c r="E26096" s="46">
        <v>45350</v>
      </c>
      <c r="F26096">
        <v>288.49239999999998</v>
      </c>
      <c r="I26096" t="str">
        <f>INDEX(LedgerMapping[[#All],[Level 3]],MATCH(Actuals[[#This Row],[Sub Ledger]],LedgerMapping[[#All],[Sub Ledger]],0))</f>
        <v>Other</v>
      </c>
      <c r="J26096" s="22">
        <f>YEAR(Actuals[[#This Row],[Date]])</f>
        <v>2024</v>
      </c>
      <c r="K26096" s="22">
        <f>MONTH(Actuals[[#This Row],[Date]])</f>
        <v>2</v>
      </c>
    </row>
    <row r="26097" spans="1:11" x14ac:dyDescent="0.3">
      <c r="A26097">
        <v>11</v>
      </c>
      <c r="B26097">
        <v>27638</v>
      </c>
      <c r="C26097">
        <v>4</v>
      </c>
      <c r="D26097">
        <v>92000</v>
      </c>
      <c r="E26097" s="46">
        <v>45350</v>
      </c>
      <c r="F26097">
        <v>237.55679999999998</v>
      </c>
      <c r="I26097" t="str">
        <f>INDEX(LedgerMapping[[#All],[Level 3]],MATCH(Actuals[[#This Row],[Sub Ledger]],LedgerMapping[[#All],[Sub Ledger]],0))</f>
        <v>Other</v>
      </c>
      <c r="J26097" s="22">
        <f>YEAR(Actuals[[#This Row],[Date]])</f>
        <v>2024</v>
      </c>
      <c r="K26097" s="22">
        <f>MONTH(Actuals[[#This Row],[Date]])</f>
        <v>2</v>
      </c>
    </row>
    <row r="26098" spans="1:11" x14ac:dyDescent="0.3">
      <c r="A26098">
        <v>11</v>
      </c>
      <c r="B26098">
        <v>27665</v>
      </c>
      <c r="C26098">
        <v>5</v>
      </c>
      <c r="D26098">
        <v>92000</v>
      </c>
      <c r="E26098" s="46">
        <v>45350</v>
      </c>
      <c r="F26098">
        <v>100.80179999999999</v>
      </c>
      <c r="I26098" t="str">
        <f>INDEX(LedgerMapping[[#All],[Level 3]],MATCH(Actuals[[#This Row],[Sub Ledger]],LedgerMapping[[#All],[Sub Ledger]],0))</f>
        <v>Other</v>
      </c>
      <c r="J26098" s="22">
        <f>YEAR(Actuals[[#This Row],[Date]])</f>
        <v>2024</v>
      </c>
      <c r="K26098" s="22">
        <f>MONTH(Actuals[[#This Row],[Date]])</f>
        <v>2</v>
      </c>
    </row>
    <row r="26099" spans="1:11" x14ac:dyDescent="0.3">
      <c r="A26099">
        <v>6</v>
      </c>
      <c r="B26099">
        <v>27146</v>
      </c>
      <c r="C26099">
        <v>1</v>
      </c>
      <c r="D26099">
        <v>92000</v>
      </c>
      <c r="E26099" s="46">
        <v>45350</v>
      </c>
      <c r="F26099">
        <v>438.06</v>
      </c>
      <c r="I26099" t="str">
        <f>INDEX(LedgerMapping[[#All],[Level 3]],MATCH(Actuals[[#This Row],[Sub Ledger]],LedgerMapping[[#All],[Sub Ledger]],0))</f>
        <v>Other</v>
      </c>
      <c r="J26099" s="22">
        <f>YEAR(Actuals[[#This Row],[Date]])</f>
        <v>2024</v>
      </c>
      <c r="K26099" s="22">
        <f>MONTH(Actuals[[#This Row],[Date]])</f>
        <v>2</v>
      </c>
    </row>
    <row r="26100" spans="1:11" x14ac:dyDescent="0.3">
      <c r="A26100">
        <v>6</v>
      </c>
      <c r="B26100">
        <v>27173</v>
      </c>
      <c r="C26100">
        <v>2</v>
      </c>
      <c r="D26100">
        <v>92000</v>
      </c>
      <c r="E26100" s="46">
        <v>45350</v>
      </c>
      <c r="F26100">
        <v>206.04</v>
      </c>
      <c r="I26100" t="str">
        <f>INDEX(LedgerMapping[[#All],[Level 3]],MATCH(Actuals[[#This Row],[Sub Ledger]],LedgerMapping[[#All],[Sub Ledger]],0))</f>
        <v>Other</v>
      </c>
      <c r="J26100" s="22">
        <f>YEAR(Actuals[[#This Row],[Date]])</f>
        <v>2024</v>
      </c>
      <c r="K26100" s="22">
        <f>MONTH(Actuals[[#This Row],[Date]])</f>
        <v>2</v>
      </c>
    </row>
    <row r="26101" spans="1:11" x14ac:dyDescent="0.3">
      <c r="A26101">
        <v>6</v>
      </c>
      <c r="B26101">
        <v>27201</v>
      </c>
      <c r="C26101">
        <v>3</v>
      </c>
      <c r="D26101">
        <v>92000</v>
      </c>
      <c r="E26101" s="46">
        <v>45350</v>
      </c>
      <c r="F26101">
        <v>694.98</v>
      </c>
      <c r="I26101" t="str">
        <f>INDEX(LedgerMapping[[#All],[Level 3]],MATCH(Actuals[[#This Row],[Sub Ledger]],LedgerMapping[[#All],[Sub Ledger]],0))</f>
        <v>Other</v>
      </c>
      <c r="J26101" s="22">
        <f>YEAR(Actuals[[#This Row],[Date]])</f>
        <v>2024</v>
      </c>
      <c r="K26101" s="22">
        <f>MONTH(Actuals[[#This Row],[Date]])</f>
        <v>2</v>
      </c>
    </row>
    <row r="26102" spans="1:11" x14ac:dyDescent="0.3">
      <c r="A26102">
        <v>6</v>
      </c>
      <c r="B26102">
        <v>27227</v>
      </c>
      <c r="C26102">
        <v>4</v>
      </c>
      <c r="D26102">
        <v>92000</v>
      </c>
      <c r="E26102" s="46">
        <v>45350</v>
      </c>
      <c r="F26102">
        <v>506.76</v>
      </c>
      <c r="I26102" t="str">
        <f>INDEX(LedgerMapping[[#All],[Level 3]],MATCH(Actuals[[#This Row],[Sub Ledger]],LedgerMapping[[#All],[Sub Ledger]],0))</f>
        <v>Other</v>
      </c>
      <c r="J26102" s="22">
        <f>YEAR(Actuals[[#This Row],[Date]])</f>
        <v>2024</v>
      </c>
      <c r="K26102" s="22">
        <f>MONTH(Actuals[[#This Row],[Date]])</f>
        <v>2</v>
      </c>
    </row>
    <row r="26103" spans="1:11" x14ac:dyDescent="0.3">
      <c r="A26103">
        <v>6</v>
      </c>
      <c r="B26103">
        <v>27253</v>
      </c>
      <c r="C26103">
        <v>5</v>
      </c>
      <c r="D26103">
        <v>92000</v>
      </c>
      <c r="E26103" s="46">
        <v>45350</v>
      </c>
      <c r="F26103">
        <v>220.77</v>
      </c>
      <c r="I26103" t="str">
        <f>INDEX(LedgerMapping[[#All],[Level 3]],MATCH(Actuals[[#This Row],[Sub Ledger]],LedgerMapping[[#All],[Sub Ledger]],0))</f>
        <v>Other</v>
      </c>
      <c r="J26103" s="22">
        <f>YEAR(Actuals[[#This Row],[Date]])</f>
        <v>2024</v>
      </c>
      <c r="K26103" s="22">
        <f>MONTH(Actuals[[#This Row],[Date]])</f>
        <v>2</v>
      </c>
    </row>
    <row r="26104" spans="1:11" x14ac:dyDescent="0.3">
      <c r="A26104">
        <v>6</v>
      </c>
      <c r="B26104">
        <v>27286</v>
      </c>
      <c r="C26104">
        <v>6</v>
      </c>
      <c r="D26104">
        <v>92000</v>
      </c>
      <c r="E26104" s="46">
        <v>45350</v>
      </c>
      <c r="F26104">
        <v>418.46</v>
      </c>
      <c r="I26104" t="str">
        <f>INDEX(LedgerMapping[[#All],[Level 3]],MATCH(Actuals[[#This Row],[Sub Ledger]],LedgerMapping[[#All],[Sub Ledger]],0))</f>
        <v>Other</v>
      </c>
      <c r="J26104" s="22">
        <f>YEAR(Actuals[[#This Row],[Date]])</f>
        <v>2024</v>
      </c>
      <c r="K26104" s="22">
        <f>MONTH(Actuals[[#This Row],[Date]])</f>
        <v>2</v>
      </c>
    </row>
    <row r="26105" spans="1:11" x14ac:dyDescent="0.3">
      <c r="A26105">
        <v>3</v>
      </c>
      <c r="B26105">
        <v>26932</v>
      </c>
      <c r="C26105">
        <v>7</v>
      </c>
      <c r="D26105">
        <v>89000</v>
      </c>
      <c r="E26105" s="46">
        <v>45350</v>
      </c>
      <c r="F26105">
        <v>106.56</v>
      </c>
      <c r="I26105" t="str">
        <f>INDEX(LedgerMapping[[#All],[Level 3]],MATCH(Actuals[[#This Row],[Sub Ledger]],LedgerMapping[[#All],[Sub Ledger]],0))</f>
        <v>Interest</v>
      </c>
      <c r="J26105" s="22">
        <f>YEAR(Actuals[[#This Row],[Date]])</f>
        <v>2024</v>
      </c>
      <c r="K26105" s="22">
        <f>MONTH(Actuals[[#This Row],[Date]])</f>
        <v>2</v>
      </c>
    </row>
    <row r="26106" spans="1:11" x14ac:dyDescent="0.3">
      <c r="A26106">
        <v>3</v>
      </c>
      <c r="B26106">
        <v>26934</v>
      </c>
      <c r="C26106">
        <v>7</v>
      </c>
      <c r="D26106">
        <v>91000</v>
      </c>
      <c r="E26106" s="46">
        <v>45350</v>
      </c>
      <c r="F26106">
        <v>-138.37</v>
      </c>
      <c r="I26106" t="str">
        <f>INDEX(LedgerMapping[[#All],[Level 3]],MATCH(Actuals[[#This Row],[Sub Ledger]],LedgerMapping[[#All],[Sub Ledger]],0))</f>
        <v>Other</v>
      </c>
      <c r="J26106" s="22">
        <f>YEAR(Actuals[[#This Row],[Date]])</f>
        <v>2024</v>
      </c>
      <c r="K26106" s="22">
        <f>MONTH(Actuals[[#This Row],[Date]])</f>
        <v>2</v>
      </c>
    </row>
    <row r="26107" spans="1:11" x14ac:dyDescent="0.3">
      <c r="A26107">
        <v>3</v>
      </c>
      <c r="B26107">
        <v>26935</v>
      </c>
      <c r="C26107">
        <v>7</v>
      </c>
      <c r="D26107">
        <v>92000</v>
      </c>
      <c r="E26107" s="46">
        <v>45350</v>
      </c>
      <c r="F26107">
        <v>221.16</v>
      </c>
      <c r="I26107" t="str">
        <f>INDEX(LedgerMapping[[#All],[Level 3]],MATCH(Actuals[[#This Row],[Sub Ledger]],LedgerMapping[[#All],[Sub Ledger]],0))</f>
        <v>Other</v>
      </c>
      <c r="J26107" s="22">
        <f>YEAR(Actuals[[#This Row],[Date]])</f>
        <v>2024</v>
      </c>
      <c r="K26107" s="22">
        <f>MONTH(Actuals[[#This Row],[Date]])</f>
        <v>2</v>
      </c>
    </row>
    <row r="26108" spans="1:11" x14ac:dyDescent="0.3">
      <c r="A26108">
        <v>3</v>
      </c>
      <c r="B26108">
        <v>26883</v>
      </c>
      <c r="C26108">
        <v>6</v>
      </c>
      <c r="D26108">
        <v>101000</v>
      </c>
      <c r="E26108" s="46">
        <v>45350</v>
      </c>
      <c r="F26108">
        <v>415124.82</v>
      </c>
      <c r="I26108" t="str">
        <f>INDEX(LedgerMapping[[#All],[Level 3]],MATCH(Actuals[[#This Row],[Sub Ledger]],LedgerMapping[[#All],[Sub Ledger]],0))</f>
        <v>Business to Business Revenue</v>
      </c>
      <c r="J26108" s="22">
        <f>YEAR(Actuals[[#This Row],[Date]])</f>
        <v>2024</v>
      </c>
      <c r="K26108" s="22">
        <f>MONTH(Actuals[[#This Row],[Date]])</f>
        <v>2</v>
      </c>
    </row>
    <row r="26109" spans="1:11" x14ac:dyDescent="0.3">
      <c r="A26109">
        <v>4</v>
      </c>
      <c r="B26109">
        <v>27002</v>
      </c>
      <c r="C26109">
        <v>6</v>
      </c>
      <c r="D26109">
        <v>101000</v>
      </c>
      <c r="E26109" s="46">
        <v>45350</v>
      </c>
      <c r="F26109">
        <v>602814.96</v>
      </c>
      <c r="I26109" t="str">
        <f>INDEX(LedgerMapping[[#All],[Level 3]],MATCH(Actuals[[#This Row],[Sub Ledger]],LedgerMapping[[#All],[Sub Ledger]],0))</f>
        <v>Business to Business Revenue</v>
      </c>
      <c r="J26109" s="22">
        <f>YEAR(Actuals[[#This Row],[Date]])</f>
        <v>2024</v>
      </c>
      <c r="K26109" s="22">
        <f>MONTH(Actuals[[#This Row],[Date]])</f>
        <v>2</v>
      </c>
    </row>
    <row r="26110" spans="1:11" x14ac:dyDescent="0.3">
      <c r="A26110">
        <v>5</v>
      </c>
      <c r="B26110">
        <v>27093</v>
      </c>
      <c r="C26110">
        <v>6</v>
      </c>
      <c r="D26110">
        <v>101000</v>
      </c>
      <c r="E26110" s="46">
        <v>45350</v>
      </c>
      <c r="F26110">
        <v>549789</v>
      </c>
      <c r="I26110" t="str">
        <f>INDEX(LedgerMapping[[#All],[Level 3]],MATCH(Actuals[[#This Row],[Sub Ledger]],LedgerMapping[[#All],[Sub Ledger]],0))</f>
        <v>Business to Business Revenue</v>
      </c>
      <c r="J26110" s="22">
        <f>YEAR(Actuals[[#This Row],[Date]])</f>
        <v>2024</v>
      </c>
      <c r="K26110" s="22">
        <f>MONTH(Actuals[[#This Row],[Date]])</f>
        <v>2</v>
      </c>
    </row>
    <row r="26111" spans="1:11" x14ac:dyDescent="0.3">
      <c r="A26111">
        <v>6</v>
      </c>
      <c r="B26111">
        <v>27290</v>
      </c>
      <c r="C26111">
        <v>6</v>
      </c>
      <c r="D26111">
        <v>101000</v>
      </c>
      <c r="E26111" s="46">
        <v>45350</v>
      </c>
      <c r="F26111">
        <v>327475.20000000001</v>
      </c>
      <c r="I26111" t="str">
        <f>INDEX(LedgerMapping[[#All],[Level 3]],MATCH(Actuals[[#This Row],[Sub Ledger]],LedgerMapping[[#All],[Sub Ledger]],0))</f>
        <v>Business to Business Revenue</v>
      </c>
      <c r="J26111" s="22">
        <f>YEAR(Actuals[[#This Row],[Date]])</f>
        <v>2024</v>
      </c>
      <c r="K26111" s="22">
        <f>MONTH(Actuals[[#This Row],[Date]])</f>
        <v>2</v>
      </c>
    </row>
    <row r="26112" spans="1:11" x14ac:dyDescent="0.3">
      <c r="A26112">
        <v>7</v>
      </c>
      <c r="B26112">
        <v>27383</v>
      </c>
      <c r="C26112">
        <v>6</v>
      </c>
      <c r="D26112">
        <v>101000</v>
      </c>
      <c r="E26112" s="46">
        <v>45350</v>
      </c>
      <c r="F26112">
        <v>939652.41999999993</v>
      </c>
      <c r="I26112" t="str">
        <f>INDEX(LedgerMapping[[#All],[Level 3]],MATCH(Actuals[[#This Row],[Sub Ledger]],LedgerMapping[[#All],[Sub Ledger]],0))</f>
        <v>Business to Business Revenue</v>
      </c>
      <c r="J26112" s="22">
        <f>YEAR(Actuals[[#This Row],[Date]])</f>
        <v>2024</v>
      </c>
      <c r="K26112" s="22">
        <f>MONTH(Actuals[[#This Row],[Date]])</f>
        <v>2</v>
      </c>
    </row>
    <row r="26113" spans="1:11" x14ac:dyDescent="0.3">
      <c r="A26113">
        <v>8</v>
      </c>
      <c r="B26113">
        <v>27503</v>
      </c>
      <c r="C26113">
        <v>6</v>
      </c>
      <c r="D26113">
        <v>101000</v>
      </c>
      <c r="E26113" s="46">
        <v>45350</v>
      </c>
      <c r="F26113">
        <v>1089702.1166000001</v>
      </c>
      <c r="I26113" t="str">
        <f>INDEX(LedgerMapping[[#All],[Level 3]],MATCH(Actuals[[#This Row],[Sub Ledger]],LedgerMapping[[#All],[Sub Ledger]],0))</f>
        <v>Business to Business Revenue</v>
      </c>
      <c r="J26113" s="22">
        <f>YEAR(Actuals[[#This Row],[Date]])</f>
        <v>2024</v>
      </c>
      <c r="K26113" s="22">
        <f>MONTH(Actuals[[#This Row],[Date]])</f>
        <v>2</v>
      </c>
    </row>
    <row r="26114" spans="1:11" x14ac:dyDescent="0.3">
      <c r="A26114">
        <v>11</v>
      </c>
      <c r="B26114">
        <v>27704</v>
      </c>
      <c r="C26114">
        <v>6</v>
      </c>
      <c r="D26114">
        <v>101000</v>
      </c>
      <c r="E26114" s="46">
        <v>45350</v>
      </c>
      <c r="F26114">
        <v>943698.89880000008</v>
      </c>
      <c r="I26114" t="str">
        <f>INDEX(LedgerMapping[[#All],[Level 3]],MATCH(Actuals[[#This Row],[Sub Ledger]],LedgerMapping[[#All],[Sub Ledger]],0))</f>
        <v>Business to Business Revenue</v>
      </c>
      <c r="J26114" s="22">
        <f>YEAR(Actuals[[#This Row],[Date]])</f>
        <v>2024</v>
      </c>
      <c r="K26114" s="22">
        <f>MONTH(Actuals[[#This Row],[Date]])</f>
        <v>2</v>
      </c>
    </row>
    <row r="26115" spans="1:11" x14ac:dyDescent="0.3">
      <c r="A26115">
        <v>12</v>
      </c>
      <c r="B26115">
        <v>27823</v>
      </c>
      <c r="C26115">
        <v>6</v>
      </c>
      <c r="D26115">
        <v>101000</v>
      </c>
      <c r="E26115" s="46">
        <v>45350</v>
      </c>
      <c r="F26115">
        <v>349415.70140000002</v>
      </c>
      <c r="I26115" t="str">
        <f>INDEX(LedgerMapping[[#All],[Level 3]],MATCH(Actuals[[#This Row],[Sub Ledger]],LedgerMapping[[#All],[Sub Ledger]],0))</f>
        <v>Business to Business Revenue</v>
      </c>
      <c r="J26115" s="22">
        <f>YEAR(Actuals[[#This Row],[Date]])</f>
        <v>2024</v>
      </c>
      <c r="K26115" s="22">
        <f>MONTH(Actuals[[#This Row],[Date]])</f>
        <v>2</v>
      </c>
    </row>
    <row r="26116" spans="1:11" x14ac:dyDescent="0.3">
      <c r="A26116">
        <v>13</v>
      </c>
      <c r="B26116">
        <v>27940</v>
      </c>
      <c r="C26116">
        <v>6</v>
      </c>
      <c r="D26116">
        <v>101000</v>
      </c>
      <c r="E26116" s="46">
        <v>45350</v>
      </c>
      <c r="F26116">
        <v>341315.31270000001</v>
      </c>
      <c r="I26116" t="str">
        <f>INDEX(LedgerMapping[[#All],[Level 3]],MATCH(Actuals[[#This Row],[Sub Ledger]],LedgerMapping[[#All],[Sub Ledger]],0))</f>
        <v>Business to Business Revenue</v>
      </c>
      <c r="J26116" s="22">
        <f>YEAR(Actuals[[#This Row],[Date]])</f>
        <v>2024</v>
      </c>
      <c r="K26116" s="22">
        <f>MONTH(Actuals[[#This Row],[Date]])</f>
        <v>2</v>
      </c>
    </row>
    <row r="26117" spans="1:11" x14ac:dyDescent="0.3">
      <c r="A26117">
        <v>3</v>
      </c>
      <c r="B26117">
        <v>26883</v>
      </c>
      <c r="C26117">
        <v>6</v>
      </c>
      <c r="D26117">
        <v>101001</v>
      </c>
      <c r="E26117" s="46">
        <v>45350</v>
      </c>
      <c r="F26117">
        <v>333609.4008</v>
      </c>
      <c r="I26117" t="str">
        <f>INDEX(LedgerMapping[[#All],[Level 3]],MATCH(Actuals[[#This Row],[Sub Ledger]],LedgerMapping[[#All],[Sub Ledger]],0))</f>
        <v>Business to Consumer Revenue</v>
      </c>
      <c r="J26117" s="22">
        <f>YEAR(Actuals[[#This Row],[Date]])</f>
        <v>2024</v>
      </c>
      <c r="K26117" s="22">
        <f>MONTH(Actuals[[#This Row],[Date]])</f>
        <v>2</v>
      </c>
    </row>
    <row r="26118" spans="1:11" x14ac:dyDescent="0.3">
      <c r="A26118">
        <v>4</v>
      </c>
      <c r="B26118">
        <v>27002</v>
      </c>
      <c r="C26118">
        <v>6</v>
      </c>
      <c r="D26118">
        <v>101001</v>
      </c>
      <c r="E26118" s="46">
        <v>45350</v>
      </c>
      <c r="F26118">
        <v>451563.20640000002</v>
      </c>
      <c r="I26118" t="str">
        <f>INDEX(LedgerMapping[[#All],[Level 3]],MATCH(Actuals[[#This Row],[Sub Ledger]],LedgerMapping[[#All],[Sub Ledger]],0))</f>
        <v>Business to Consumer Revenue</v>
      </c>
      <c r="J26118" s="22">
        <f>YEAR(Actuals[[#This Row],[Date]])</f>
        <v>2024</v>
      </c>
      <c r="K26118" s="22">
        <f>MONTH(Actuals[[#This Row],[Date]])</f>
        <v>2</v>
      </c>
    </row>
    <row r="26119" spans="1:11" x14ac:dyDescent="0.3">
      <c r="A26119">
        <v>5</v>
      </c>
      <c r="B26119">
        <v>27093</v>
      </c>
      <c r="C26119">
        <v>6</v>
      </c>
      <c r="D26119">
        <v>101001</v>
      </c>
      <c r="E26119" s="46">
        <v>45350</v>
      </c>
      <c r="F26119">
        <v>394253.69190000003</v>
      </c>
      <c r="I26119" t="str">
        <f>INDEX(LedgerMapping[[#All],[Level 3]],MATCH(Actuals[[#This Row],[Sub Ledger]],LedgerMapping[[#All],[Sub Ledger]],0))</f>
        <v>Business to Consumer Revenue</v>
      </c>
      <c r="J26119" s="22">
        <f>YEAR(Actuals[[#This Row],[Date]])</f>
        <v>2024</v>
      </c>
      <c r="K26119" s="22">
        <f>MONTH(Actuals[[#This Row],[Date]])</f>
        <v>2</v>
      </c>
    </row>
    <row r="26120" spans="1:11" x14ac:dyDescent="0.3">
      <c r="A26120">
        <v>6</v>
      </c>
      <c r="B26120">
        <v>27290</v>
      </c>
      <c r="C26120">
        <v>6</v>
      </c>
      <c r="D26120">
        <v>101001</v>
      </c>
      <c r="E26120" s="46">
        <v>45350</v>
      </c>
      <c r="F26120">
        <v>274055.80799999996</v>
      </c>
      <c r="I26120" t="str">
        <f>INDEX(LedgerMapping[[#All],[Level 3]],MATCH(Actuals[[#This Row],[Sub Ledger]],LedgerMapping[[#All],[Sub Ledger]],0))</f>
        <v>Business to Consumer Revenue</v>
      </c>
      <c r="J26120" s="22">
        <f>YEAR(Actuals[[#This Row],[Date]])</f>
        <v>2024</v>
      </c>
      <c r="K26120" s="22">
        <f>MONTH(Actuals[[#This Row],[Date]])</f>
        <v>2</v>
      </c>
    </row>
    <row r="26121" spans="1:11" x14ac:dyDescent="0.3">
      <c r="A26121">
        <v>7</v>
      </c>
      <c r="B26121">
        <v>27383</v>
      </c>
      <c r="C26121">
        <v>6</v>
      </c>
      <c r="D26121">
        <v>101001</v>
      </c>
      <c r="E26121" s="46">
        <v>45350</v>
      </c>
      <c r="F26121">
        <v>727942.97680000006</v>
      </c>
      <c r="I26121" t="str">
        <f>INDEX(LedgerMapping[[#All],[Level 3]],MATCH(Actuals[[#This Row],[Sub Ledger]],LedgerMapping[[#All],[Sub Ledger]],0))</f>
        <v>Business to Consumer Revenue</v>
      </c>
      <c r="J26121" s="22">
        <f>YEAR(Actuals[[#This Row],[Date]])</f>
        <v>2024</v>
      </c>
      <c r="K26121" s="22">
        <f>MONTH(Actuals[[#This Row],[Date]])</f>
        <v>2</v>
      </c>
    </row>
    <row r="26122" spans="1:11" x14ac:dyDescent="0.3">
      <c r="A26122">
        <v>8</v>
      </c>
      <c r="B26122">
        <v>27503</v>
      </c>
      <c r="C26122">
        <v>6</v>
      </c>
      <c r="D26122">
        <v>101001</v>
      </c>
      <c r="E26122" s="46">
        <v>45350</v>
      </c>
      <c r="F26122">
        <v>849967.65094800002</v>
      </c>
      <c r="I26122" t="str">
        <f>INDEX(LedgerMapping[[#All],[Level 3]],MATCH(Actuals[[#This Row],[Sub Ledger]],LedgerMapping[[#All],[Sub Ledger]],0))</f>
        <v>Business to Consumer Revenue</v>
      </c>
      <c r="J26122" s="22">
        <f>YEAR(Actuals[[#This Row],[Date]])</f>
        <v>2024</v>
      </c>
      <c r="K26122" s="22">
        <f>MONTH(Actuals[[#This Row],[Date]])</f>
        <v>2</v>
      </c>
    </row>
    <row r="26123" spans="1:11" x14ac:dyDescent="0.3">
      <c r="A26123">
        <v>11</v>
      </c>
      <c r="B26123">
        <v>27704</v>
      </c>
      <c r="C26123">
        <v>6</v>
      </c>
      <c r="D26123">
        <v>101001</v>
      </c>
      <c r="E26123" s="46">
        <v>45350</v>
      </c>
      <c r="F26123">
        <v>660589.22915999999</v>
      </c>
      <c r="I26123" t="str">
        <f>INDEX(LedgerMapping[[#All],[Level 3]],MATCH(Actuals[[#This Row],[Sub Ledger]],LedgerMapping[[#All],[Sub Ledger]],0))</f>
        <v>Business to Consumer Revenue</v>
      </c>
      <c r="J26123" s="22">
        <f>YEAR(Actuals[[#This Row],[Date]])</f>
        <v>2024</v>
      </c>
      <c r="K26123" s="22">
        <f>MONTH(Actuals[[#This Row],[Date]])</f>
        <v>2</v>
      </c>
    </row>
    <row r="26124" spans="1:11" x14ac:dyDescent="0.3">
      <c r="A26124">
        <v>12</v>
      </c>
      <c r="B26124">
        <v>27823</v>
      </c>
      <c r="C26124">
        <v>6</v>
      </c>
      <c r="D26124">
        <v>101001</v>
      </c>
      <c r="E26124" s="46">
        <v>45350</v>
      </c>
      <c r="F26124">
        <v>286970.61813000002</v>
      </c>
      <c r="I26124" t="str">
        <f>INDEX(LedgerMapping[[#All],[Level 3]],MATCH(Actuals[[#This Row],[Sub Ledger]],LedgerMapping[[#All],[Sub Ledger]],0))</f>
        <v>Business to Consumer Revenue</v>
      </c>
      <c r="J26124" s="22">
        <f>YEAR(Actuals[[#This Row],[Date]])</f>
        <v>2024</v>
      </c>
      <c r="K26124" s="22">
        <f>MONTH(Actuals[[#This Row],[Date]])</f>
        <v>2</v>
      </c>
    </row>
    <row r="26125" spans="1:11" x14ac:dyDescent="0.3">
      <c r="A26125">
        <v>13</v>
      </c>
      <c r="B26125">
        <v>27940</v>
      </c>
      <c r="C26125">
        <v>6</v>
      </c>
      <c r="D26125">
        <v>101001</v>
      </c>
      <c r="E26125" s="46">
        <v>45350</v>
      </c>
      <c r="F26125">
        <v>237628.35993900002</v>
      </c>
      <c r="I26125" t="str">
        <f>INDEX(LedgerMapping[[#All],[Level 3]],MATCH(Actuals[[#This Row],[Sub Ledger]],LedgerMapping[[#All],[Sub Ledger]],0))</f>
        <v>Business to Consumer Revenue</v>
      </c>
      <c r="J26125" s="22">
        <f>YEAR(Actuals[[#This Row],[Date]])</f>
        <v>2024</v>
      </c>
      <c r="K26125" s="22">
        <f>MONTH(Actuals[[#This Row],[Date]])</f>
        <v>2</v>
      </c>
    </row>
  </sheetData>
  <autoFilter ref="I1:K25277" xr:uid="{C45383D9-B9B6-4FB1-A41D-35219C8D45D5}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4244D3-A810-420A-8146-DA353CCBED9F}">
  <dimension ref="A1:AQ997"/>
  <sheetViews>
    <sheetView topLeftCell="A4" workbookViewId="0">
      <selection activeCell="A4" sqref="A4"/>
    </sheetView>
  </sheetViews>
  <sheetFormatPr defaultRowHeight="14.4" outlineLevelRow="1" outlineLevelCol="1" x14ac:dyDescent="0.3"/>
  <cols>
    <col min="1" max="1" width="29.6640625" bestFit="1" customWidth="1"/>
    <col min="2" max="2" width="13.5546875" customWidth="1"/>
    <col min="3" max="14" width="13.33203125" bestFit="1" customWidth="1"/>
    <col min="16" max="16" width="29.6640625" hidden="1" customWidth="1" outlineLevel="1"/>
    <col min="17" max="17" width="18.88671875" hidden="1" customWidth="1" outlineLevel="1"/>
    <col min="18" max="30" width="10.5546875" hidden="1" customWidth="1" outlineLevel="1"/>
    <col min="31" max="42" width="9.109375" hidden="1" customWidth="1" outlineLevel="1"/>
    <col min="43" max="43" width="9.109375" collapsed="1"/>
  </cols>
  <sheetData>
    <row r="1" spans="1:42" hidden="1" outlineLevel="1" x14ac:dyDescent="0.3"/>
    <row r="2" spans="1:42" hidden="1" outlineLevel="1" x14ac:dyDescent="0.3">
      <c r="R2">
        <v>2021</v>
      </c>
      <c r="S2">
        <v>2021</v>
      </c>
      <c r="T2">
        <v>2021</v>
      </c>
      <c r="U2">
        <v>2021</v>
      </c>
      <c r="V2">
        <v>2021</v>
      </c>
      <c r="W2">
        <v>2021</v>
      </c>
      <c r="X2">
        <v>2021</v>
      </c>
      <c r="Y2">
        <v>2021</v>
      </c>
      <c r="Z2">
        <v>2021</v>
      </c>
      <c r="AA2">
        <v>2021</v>
      </c>
      <c r="AB2">
        <v>2021</v>
      </c>
      <c r="AC2">
        <v>2021</v>
      </c>
    </row>
    <row r="3" spans="1:42" hidden="1" outlineLevel="1" x14ac:dyDescent="0.3">
      <c r="R3">
        <f>MONTH(R4)</f>
        <v>1</v>
      </c>
      <c r="S3">
        <f t="shared" ref="S3:AP3" si="0">MONTH(S4)</f>
        <v>2</v>
      </c>
      <c r="T3">
        <f t="shared" si="0"/>
        <v>3</v>
      </c>
      <c r="U3">
        <f t="shared" si="0"/>
        <v>4</v>
      </c>
      <c r="V3">
        <f t="shared" si="0"/>
        <v>5</v>
      </c>
      <c r="W3">
        <f t="shared" si="0"/>
        <v>6</v>
      </c>
      <c r="X3">
        <f t="shared" si="0"/>
        <v>7</v>
      </c>
      <c r="Y3">
        <f t="shared" si="0"/>
        <v>8</v>
      </c>
      <c r="Z3">
        <f t="shared" si="0"/>
        <v>9</v>
      </c>
      <c r="AA3">
        <f t="shared" si="0"/>
        <v>10</v>
      </c>
      <c r="AB3">
        <f t="shared" si="0"/>
        <v>11</v>
      </c>
      <c r="AC3">
        <f t="shared" si="0"/>
        <v>12</v>
      </c>
      <c r="AE3">
        <f ca="1">MONTH(AE4)</f>
        <v>1</v>
      </c>
      <c r="AF3">
        <f t="shared" si="0"/>
        <v>1</v>
      </c>
      <c r="AG3">
        <f t="shared" si="0"/>
        <v>1</v>
      </c>
      <c r="AH3">
        <f t="shared" si="0"/>
        <v>1</v>
      </c>
      <c r="AI3">
        <f t="shared" si="0"/>
        <v>1</v>
      </c>
      <c r="AJ3">
        <f t="shared" si="0"/>
        <v>1</v>
      </c>
      <c r="AK3">
        <f t="shared" si="0"/>
        <v>1</v>
      </c>
      <c r="AL3">
        <f t="shared" si="0"/>
        <v>1</v>
      </c>
      <c r="AM3">
        <f t="shared" si="0"/>
        <v>1</v>
      </c>
      <c r="AN3">
        <f t="shared" si="0"/>
        <v>1</v>
      </c>
      <c r="AO3">
        <f t="shared" si="0"/>
        <v>1</v>
      </c>
      <c r="AP3">
        <f t="shared" si="0"/>
        <v>1</v>
      </c>
    </row>
    <row r="4" spans="1:42" s="3" customFormat="1" ht="28.8" collapsed="1" x14ac:dyDescent="0.3">
      <c r="A4" s="3" t="s">
        <v>111</v>
      </c>
      <c r="B4" s="3" t="s">
        <v>82</v>
      </c>
      <c r="C4" s="27" t="s">
        <v>47</v>
      </c>
      <c r="D4" s="27" t="s">
        <v>48</v>
      </c>
      <c r="E4" s="27" t="s">
        <v>49</v>
      </c>
      <c r="F4" s="27" t="s">
        <v>50</v>
      </c>
      <c r="G4" s="27" t="s">
        <v>51</v>
      </c>
      <c r="H4" s="27" t="s">
        <v>52</v>
      </c>
      <c r="I4" s="27" t="s">
        <v>53</v>
      </c>
      <c r="J4" s="27" t="s">
        <v>54</v>
      </c>
      <c r="K4" s="27" t="s">
        <v>55</v>
      </c>
      <c r="L4" s="27" t="s">
        <v>56</v>
      </c>
      <c r="M4" s="27" t="s">
        <v>57</v>
      </c>
      <c r="N4" s="27" t="s">
        <v>58</v>
      </c>
      <c r="P4" s="3" t="s">
        <v>32</v>
      </c>
      <c r="Q4" s="3" t="s">
        <v>82</v>
      </c>
      <c r="R4" s="28">
        <v>43831</v>
      </c>
      <c r="S4" s="28">
        <v>43862</v>
      </c>
      <c r="T4" s="28">
        <v>43891</v>
      </c>
      <c r="U4" s="28">
        <v>43922</v>
      </c>
      <c r="V4" s="28">
        <v>43952</v>
      </c>
      <c r="W4" s="28">
        <v>43983</v>
      </c>
      <c r="X4" s="28">
        <v>44013</v>
      </c>
      <c r="Y4" s="28">
        <v>44044</v>
      </c>
      <c r="Z4" s="28">
        <v>44075</v>
      </c>
      <c r="AA4" s="28">
        <v>44105</v>
      </c>
      <c r="AB4" s="28">
        <v>44136</v>
      </c>
      <c r="AC4" s="28">
        <v>44166</v>
      </c>
      <c r="AD4" s="28"/>
      <c r="AE4">
        <f ca="1">RANDBETWEEN(90,110)/100</f>
        <v>1.1000000000000001</v>
      </c>
    </row>
    <row r="5" spans="1:42" x14ac:dyDescent="0.3">
      <c r="A5" s="25" t="s">
        <v>62</v>
      </c>
      <c r="B5" s="1">
        <v>3</v>
      </c>
      <c r="C5" s="23">
        <f t="shared" ref="C5" si="1">R5*AE5</f>
        <v>0</v>
      </c>
      <c r="D5" s="23">
        <f t="shared" ref="D5" si="2">S5*AF5</f>
        <v>0</v>
      </c>
      <c r="E5" s="23">
        <f t="shared" ref="E5" si="3">T5*AG5</f>
        <v>0</v>
      </c>
      <c r="F5" s="23">
        <f t="shared" ref="F5" si="4">U5*AH5</f>
        <v>0</v>
      </c>
      <c r="G5" s="23">
        <f t="shared" ref="G5" si="5">V5*AI5</f>
        <v>0</v>
      </c>
      <c r="H5" s="23">
        <f t="shared" ref="H5" si="6">W5*AJ5</f>
        <v>0</v>
      </c>
      <c r="I5" s="23">
        <f t="shared" ref="I5" si="7">X5*AK5</f>
        <v>0</v>
      </c>
      <c r="J5" s="23">
        <f t="shared" ref="J5" si="8">Y5*AL5</f>
        <v>0</v>
      </c>
      <c r="K5" s="23">
        <f t="shared" ref="K5" si="9">Z5*AM5</f>
        <v>0</v>
      </c>
      <c r="L5" s="23">
        <f t="shared" ref="L5" si="10">AA5*AN5</f>
        <v>0</v>
      </c>
      <c r="M5" s="23">
        <f t="shared" ref="M5" si="11">AB5*AO5</f>
        <v>0</v>
      </c>
      <c r="N5" s="23">
        <f t="shared" ref="N5" si="12">AC5*AP5</f>
        <v>0</v>
      </c>
      <c r="P5" s="25" t="s">
        <v>62</v>
      </c>
      <c r="Q5" s="1">
        <v>3</v>
      </c>
      <c r="R5" s="22">
        <f>SUMIFS(_Actuals!$F$2:$F$100000,_Actuals!$I$2:$I$100000,$P5,_Actuals!$J$2:$J$100000,R$2,_Actuals!$K$2:$K$100000,R$3,_Actuals!$A$2:$A$100000,$Q5)</f>
        <v>0</v>
      </c>
      <c r="S5" s="22">
        <f>SUMIFS(_Actuals!$F$2:$F$100000,_Actuals!$I$2:$I$100000,$P5,_Actuals!$J$2:$J$100000,S$2,_Actuals!$K$2:$K$100000,S$3,_Actuals!$A$2:$A$100000,$Q5)</f>
        <v>0</v>
      </c>
      <c r="T5" s="22">
        <f>SUMIFS(_Actuals!$F$2:$F$100000,_Actuals!$I$2:$I$100000,$P5,_Actuals!$J$2:$J$100000,T$2,_Actuals!$K$2:$K$100000,T$3,_Actuals!$A$2:$A$100000,$Q5)</f>
        <v>0</v>
      </c>
      <c r="U5" s="22">
        <f>SUMIFS(_Actuals!$F$2:$F$100000,_Actuals!$I$2:$I$100000,$P5,_Actuals!$J$2:$J$100000,U$2,_Actuals!$K$2:$K$100000,U$3,_Actuals!$A$2:$A$100000,$Q5)</f>
        <v>0</v>
      </c>
      <c r="V5" s="22">
        <f>SUMIFS(_Actuals!$F$2:$F$100000,_Actuals!$I$2:$I$100000,$P5,_Actuals!$J$2:$J$100000,V$2,_Actuals!$K$2:$K$100000,V$3,_Actuals!$A$2:$A$100000,$Q5)</f>
        <v>0</v>
      </c>
      <c r="W5" s="22">
        <f>SUMIFS(_Actuals!$F$2:$F$100000,_Actuals!$I$2:$I$100000,$P5,_Actuals!$J$2:$J$100000,W$2,_Actuals!$K$2:$K$100000,W$3,_Actuals!$A$2:$A$100000,$Q5)</f>
        <v>0</v>
      </c>
      <c r="X5" s="22">
        <f>SUMIFS(_Actuals!$F$2:$F$100000,_Actuals!$I$2:$I$100000,$P5,_Actuals!$J$2:$J$100000,X$2,_Actuals!$K$2:$K$100000,X$3,_Actuals!$A$2:$A$100000,$Q5)</f>
        <v>0</v>
      </c>
      <c r="Y5" s="22">
        <f>SUMIFS(_Actuals!$F$2:$F$100000,_Actuals!$I$2:$I$100000,$P5,_Actuals!$J$2:$J$100000,Y$2,_Actuals!$K$2:$K$100000,Y$3,_Actuals!$A$2:$A$100000,$Q5)</f>
        <v>0</v>
      </c>
      <c r="Z5" s="22">
        <f>SUMIFS(_Actuals!$F$2:$F$100000,_Actuals!$I$2:$I$100000,$P5,_Actuals!$J$2:$J$100000,Z$2,_Actuals!$K$2:$K$100000,Z$3,_Actuals!$A$2:$A$100000,$Q5)</f>
        <v>0</v>
      </c>
      <c r="AA5" s="22">
        <f>SUMIFS(_Actuals!$F$2:$F$100000,_Actuals!$I$2:$I$100000,$P5,_Actuals!$J$2:$J$100000,AA$2,_Actuals!$K$2:$K$100000,AA$3,_Actuals!$A$2:$A$100000,$Q5)</f>
        <v>0</v>
      </c>
      <c r="AB5" s="22">
        <f>SUMIFS(_Actuals!$F$2:$F$100000,_Actuals!$I$2:$I$100000,$P5,_Actuals!$J$2:$J$100000,AB$2,_Actuals!$K$2:$K$100000,AB$3,_Actuals!$A$2:$A$100000,$Q5)</f>
        <v>0</v>
      </c>
      <c r="AC5" s="22">
        <f>SUMIFS(_Actuals!$F$2:$F$100000,_Actuals!$I$2:$I$100000,$P5,_Actuals!$J$2:$J$100000,AC$2,_Actuals!$K$2:$K$100000,AC$3,_Actuals!$A$2:$A$100000,$Q5)</f>
        <v>0</v>
      </c>
      <c r="AD5" s="22"/>
      <c r="AE5">
        <v>1.07</v>
      </c>
      <c r="AF5">
        <v>1.0900000000000001</v>
      </c>
      <c r="AG5">
        <v>0.96</v>
      </c>
      <c r="AH5">
        <v>1.03</v>
      </c>
      <c r="AI5">
        <v>1.02</v>
      </c>
      <c r="AJ5">
        <v>1.03</v>
      </c>
      <c r="AK5">
        <v>1</v>
      </c>
      <c r="AL5">
        <v>0.94</v>
      </c>
      <c r="AM5">
        <v>0.93</v>
      </c>
      <c r="AN5">
        <v>1.03</v>
      </c>
      <c r="AO5">
        <v>1.06</v>
      </c>
      <c r="AP5">
        <v>1.07</v>
      </c>
    </row>
    <row r="6" spans="1:42" x14ac:dyDescent="0.3">
      <c r="A6" s="25" t="s">
        <v>63</v>
      </c>
      <c r="B6" s="1">
        <v>3</v>
      </c>
      <c r="C6" s="23">
        <f t="shared" ref="C6:C69" si="13">R6*AE6</f>
        <v>0</v>
      </c>
      <c r="D6" s="23">
        <f t="shared" ref="D6:D69" si="14">S6*AF6</f>
        <v>0</v>
      </c>
      <c r="E6" s="23">
        <f t="shared" ref="E6:E69" si="15">T6*AG6</f>
        <v>0</v>
      </c>
      <c r="F6" s="23">
        <f t="shared" ref="F6:F69" si="16">U6*AH6</f>
        <v>0</v>
      </c>
      <c r="G6" s="23">
        <f t="shared" ref="G6:G69" si="17">V6*AI6</f>
        <v>0</v>
      </c>
      <c r="H6" s="23">
        <f t="shared" ref="H6:H69" si="18">W6*AJ6</f>
        <v>0</v>
      </c>
      <c r="I6" s="23">
        <f t="shared" ref="I6:I69" si="19">X6*AK6</f>
        <v>0</v>
      </c>
      <c r="J6" s="23">
        <f t="shared" ref="J6:J69" si="20">Y6*AL6</f>
        <v>0</v>
      </c>
      <c r="K6" s="23">
        <f t="shared" ref="K6:K69" si="21">Z6*AM6</f>
        <v>0</v>
      </c>
      <c r="L6" s="23">
        <f t="shared" ref="L6:L69" si="22">AA6*AN6</f>
        <v>0</v>
      </c>
      <c r="M6" s="23">
        <f t="shared" ref="M6:M69" si="23">AB6*AO6</f>
        <v>0</v>
      </c>
      <c r="N6" s="23">
        <f t="shared" ref="N6:N69" si="24">AC6*AP6</f>
        <v>0</v>
      </c>
      <c r="P6" s="25" t="s">
        <v>63</v>
      </c>
      <c r="Q6" s="1">
        <v>3</v>
      </c>
      <c r="R6" s="22">
        <f>SUMIFS(_Actuals!$F$2:$F$100000,_Actuals!$I$2:$I$100000,$P6,_Actuals!$J$2:$J$100000,R$2,_Actuals!$K$2:$K$100000,R$3,_Actuals!$A$2:$A$100000,$Q6)</f>
        <v>0</v>
      </c>
      <c r="S6" s="22">
        <f>SUMIFS(_Actuals!$F$2:$F$100000,_Actuals!$I$2:$I$100000,$P6,_Actuals!$J$2:$J$100000,S$2,_Actuals!$K$2:$K$100000,S$3,_Actuals!$A$2:$A$100000,$Q6)</f>
        <v>0</v>
      </c>
      <c r="T6" s="22">
        <f>SUMIFS(_Actuals!$F$2:$F$100000,_Actuals!$I$2:$I$100000,$P6,_Actuals!$J$2:$J$100000,T$2,_Actuals!$K$2:$K$100000,T$3,_Actuals!$A$2:$A$100000,$Q6)</f>
        <v>0</v>
      </c>
      <c r="U6" s="22">
        <f>SUMIFS(_Actuals!$F$2:$F$100000,_Actuals!$I$2:$I$100000,$P6,_Actuals!$J$2:$J$100000,U$2,_Actuals!$K$2:$K$100000,U$3,_Actuals!$A$2:$A$100000,$Q6)</f>
        <v>0</v>
      </c>
      <c r="V6" s="22">
        <f>SUMIFS(_Actuals!$F$2:$F$100000,_Actuals!$I$2:$I$100000,$P6,_Actuals!$J$2:$J$100000,V$2,_Actuals!$K$2:$K$100000,V$3,_Actuals!$A$2:$A$100000,$Q6)</f>
        <v>0</v>
      </c>
      <c r="W6" s="22">
        <f>SUMIFS(_Actuals!$F$2:$F$100000,_Actuals!$I$2:$I$100000,$P6,_Actuals!$J$2:$J$100000,W$2,_Actuals!$K$2:$K$100000,W$3,_Actuals!$A$2:$A$100000,$Q6)</f>
        <v>0</v>
      </c>
      <c r="X6" s="22">
        <f>SUMIFS(_Actuals!$F$2:$F$100000,_Actuals!$I$2:$I$100000,$P6,_Actuals!$J$2:$J$100000,X$2,_Actuals!$K$2:$K$100000,X$3,_Actuals!$A$2:$A$100000,$Q6)</f>
        <v>0</v>
      </c>
      <c r="Y6" s="22">
        <f>SUMIFS(_Actuals!$F$2:$F$100000,_Actuals!$I$2:$I$100000,$P6,_Actuals!$J$2:$J$100000,Y$2,_Actuals!$K$2:$K$100000,Y$3,_Actuals!$A$2:$A$100000,$Q6)</f>
        <v>0</v>
      </c>
      <c r="Z6" s="22">
        <f>SUMIFS(_Actuals!$F$2:$F$100000,_Actuals!$I$2:$I$100000,$P6,_Actuals!$J$2:$J$100000,Z$2,_Actuals!$K$2:$K$100000,Z$3,_Actuals!$A$2:$A$100000,$Q6)</f>
        <v>0</v>
      </c>
      <c r="AA6" s="22">
        <f>SUMIFS(_Actuals!$F$2:$F$100000,_Actuals!$I$2:$I$100000,$P6,_Actuals!$J$2:$J$100000,AA$2,_Actuals!$K$2:$K$100000,AA$3,_Actuals!$A$2:$A$100000,$Q6)</f>
        <v>0</v>
      </c>
      <c r="AB6" s="22">
        <f>SUMIFS(_Actuals!$F$2:$F$100000,_Actuals!$I$2:$I$100000,$P6,_Actuals!$J$2:$J$100000,AB$2,_Actuals!$K$2:$K$100000,AB$3,_Actuals!$A$2:$A$100000,$Q6)</f>
        <v>0</v>
      </c>
      <c r="AC6" s="22">
        <f>SUMIFS(_Actuals!$F$2:$F$100000,_Actuals!$I$2:$I$100000,$P6,_Actuals!$J$2:$J$100000,AC$2,_Actuals!$K$2:$K$100000,AC$3,_Actuals!$A$2:$A$100000,$Q6)</f>
        <v>0</v>
      </c>
      <c r="AD6" s="22"/>
      <c r="AE6">
        <v>0.92</v>
      </c>
      <c r="AF6">
        <v>1.03</v>
      </c>
      <c r="AG6">
        <v>1.02</v>
      </c>
      <c r="AH6">
        <v>1.07</v>
      </c>
      <c r="AI6">
        <v>0.97</v>
      </c>
      <c r="AJ6">
        <v>1.03</v>
      </c>
      <c r="AK6">
        <v>0.99</v>
      </c>
      <c r="AL6">
        <v>1.04</v>
      </c>
      <c r="AM6">
        <v>0.94</v>
      </c>
      <c r="AN6">
        <v>1.01</v>
      </c>
      <c r="AO6">
        <v>1.05</v>
      </c>
      <c r="AP6">
        <v>1.0900000000000001</v>
      </c>
    </row>
    <row r="7" spans="1:42" x14ac:dyDescent="0.3">
      <c r="A7" t="s">
        <v>1</v>
      </c>
      <c r="B7" s="1">
        <v>3</v>
      </c>
      <c r="C7" s="23">
        <f t="shared" si="13"/>
        <v>0</v>
      </c>
      <c r="D7" s="23">
        <f t="shared" si="14"/>
        <v>0</v>
      </c>
      <c r="E7" s="23">
        <f t="shared" si="15"/>
        <v>0</v>
      </c>
      <c r="F7" s="23">
        <f t="shared" si="16"/>
        <v>0</v>
      </c>
      <c r="G7" s="23">
        <f t="shared" si="17"/>
        <v>0</v>
      </c>
      <c r="H7" s="23">
        <f t="shared" si="18"/>
        <v>0</v>
      </c>
      <c r="I7" s="23">
        <f t="shared" si="19"/>
        <v>0</v>
      </c>
      <c r="J7" s="23">
        <f t="shared" si="20"/>
        <v>0</v>
      </c>
      <c r="K7" s="23">
        <f t="shared" si="21"/>
        <v>0</v>
      </c>
      <c r="L7" s="23">
        <f t="shared" si="22"/>
        <v>0</v>
      </c>
      <c r="M7" s="23">
        <f t="shared" si="23"/>
        <v>0</v>
      </c>
      <c r="N7" s="23">
        <f t="shared" si="24"/>
        <v>0</v>
      </c>
      <c r="P7" t="s">
        <v>1</v>
      </c>
      <c r="Q7" s="1">
        <v>3</v>
      </c>
      <c r="R7" s="22">
        <f>SUMIFS(_Actuals!$F$2:$F$100000,_Actuals!$I$2:$I$100000,$P7,_Actuals!$J$2:$J$100000,R$2,_Actuals!$K$2:$K$100000,R$3,_Actuals!$A$2:$A$100000,$Q7)</f>
        <v>0</v>
      </c>
      <c r="S7" s="22">
        <f>SUMIFS(_Actuals!$F$2:$F$100000,_Actuals!$I$2:$I$100000,$P7,_Actuals!$J$2:$J$100000,S$2,_Actuals!$K$2:$K$100000,S$3,_Actuals!$A$2:$A$100000,$Q7)</f>
        <v>0</v>
      </c>
      <c r="T7" s="22">
        <f>SUMIFS(_Actuals!$F$2:$F$100000,_Actuals!$I$2:$I$100000,$P7,_Actuals!$J$2:$J$100000,T$2,_Actuals!$K$2:$K$100000,T$3,_Actuals!$A$2:$A$100000,$Q7)</f>
        <v>0</v>
      </c>
      <c r="U7" s="22">
        <f>SUMIFS(_Actuals!$F$2:$F$100000,_Actuals!$I$2:$I$100000,$P7,_Actuals!$J$2:$J$100000,U$2,_Actuals!$K$2:$K$100000,U$3,_Actuals!$A$2:$A$100000,$Q7)</f>
        <v>0</v>
      </c>
      <c r="V7" s="22">
        <f>SUMIFS(_Actuals!$F$2:$F$100000,_Actuals!$I$2:$I$100000,$P7,_Actuals!$J$2:$J$100000,V$2,_Actuals!$K$2:$K$100000,V$3,_Actuals!$A$2:$A$100000,$Q7)</f>
        <v>0</v>
      </c>
      <c r="W7" s="22">
        <f>SUMIFS(_Actuals!$F$2:$F$100000,_Actuals!$I$2:$I$100000,$P7,_Actuals!$J$2:$J$100000,W$2,_Actuals!$K$2:$K$100000,W$3,_Actuals!$A$2:$A$100000,$Q7)</f>
        <v>0</v>
      </c>
      <c r="X7" s="22">
        <f>SUMIFS(_Actuals!$F$2:$F$100000,_Actuals!$I$2:$I$100000,$P7,_Actuals!$J$2:$J$100000,X$2,_Actuals!$K$2:$K$100000,X$3,_Actuals!$A$2:$A$100000,$Q7)</f>
        <v>0</v>
      </c>
      <c r="Y7" s="22">
        <f>SUMIFS(_Actuals!$F$2:$F$100000,_Actuals!$I$2:$I$100000,$P7,_Actuals!$J$2:$J$100000,Y$2,_Actuals!$K$2:$K$100000,Y$3,_Actuals!$A$2:$A$100000,$Q7)</f>
        <v>0</v>
      </c>
      <c r="Z7" s="22">
        <f>SUMIFS(_Actuals!$F$2:$F$100000,_Actuals!$I$2:$I$100000,$P7,_Actuals!$J$2:$J$100000,Z$2,_Actuals!$K$2:$K$100000,Z$3,_Actuals!$A$2:$A$100000,$Q7)</f>
        <v>0</v>
      </c>
      <c r="AA7" s="22">
        <f>SUMIFS(_Actuals!$F$2:$F$100000,_Actuals!$I$2:$I$100000,$P7,_Actuals!$J$2:$J$100000,AA$2,_Actuals!$K$2:$K$100000,AA$3,_Actuals!$A$2:$A$100000,$Q7)</f>
        <v>0</v>
      </c>
      <c r="AB7" s="22">
        <f>SUMIFS(_Actuals!$F$2:$F$100000,_Actuals!$I$2:$I$100000,$P7,_Actuals!$J$2:$J$100000,AB$2,_Actuals!$K$2:$K$100000,AB$3,_Actuals!$A$2:$A$100000,$Q7)</f>
        <v>0</v>
      </c>
      <c r="AC7" s="22">
        <f>SUMIFS(_Actuals!$F$2:$F$100000,_Actuals!$I$2:$I$100000,$P7,_Actuals!$J$2:$J$100000,AC$2,_Actuals!$K$2:$K$100000,AC$3,_Actuals!$A$2:$A$100000,$Q7)</f>
        <v>0</v>
      </c>
      <c r="AD7" s="22"/>
      <c r="AE7">
        <v>1.0900000000000001</v>
      </c>
      <c r="AF7">
        <v>0.98</v>
      </c>
      <c r="AG7">
        <v>1</v>
      </c>
      <c r="AH7">
        <v>1.01</v>
      </c>
      <c r="AI7">
        <v>1.01</v>
      </c>
      <c r="AJ7">
        <v>0.98</v>
      </c>
      <c r="AK7">
        <v>1.07</v>
      </c>
      <c r="AL7">
        <v>1.05</v>
      </c>
      <c r="AM7">
        <v>0.93</v>
      </c>
      <c r="AN7">
        <v>0.99</v>
      </c>
      <c r="AO7">
        <v>1.08</v>
      </c>
      <c r="AP7">
        <v>1.04</v>
      </c>
    </row>
    <row r="8" spans="1:42" x14ac:dyDescent="0.3">
      <c r="A8" t="s">
        <v>3</v>
      </c>
      <c r="B8" s="1">
        <v>3</v>
      </c>
      <c r="C8" s="23">
        <f t="shared" si="13"/>
        <v>0</v>
      </c>
      <c r="D8" s="23">
        <f t="shared" si="14"/>
        <v>0</v>
      </c>
      <c r="E8" s="23">
        <f t="shared" si="15"/>
        <v>0</v>
      </c>
      <c r="F8" s="23">
        <f t="shared" si="16"/>
        <v>0</v>
      </c>
      <c r="G8" s="23">
        <f t="shared" si="17"/>
        <v>0</v>
      </c>
      <c r="H8" s="23">
        <f t="shared" si="18"/>
        <v>0</v>
      </c>
      <c r="I8" s="23">
        <f t="shared" si="19"/>
        <v>0</v>
      </c>
      <c r="J8" s="23">
        <f t="shared" si="20"/>
        <v>0</v>
      </c>
      <c r="K8" s="23">
        <f t="shared" si="21"/>
        <v>0</v>
      </c>
      <c r="L8" s="23">
        <f t="shared" si="22"/>
        <v>0</v>
      </c>
      <c r="M8" s="23">
        <f t="shared" si="23"/>
        <v>0</v>
      </c>
      <c r="N8" s="23">
        <f t="shared" si="24"/>
        <v>0</v>
      </c>
      <c r="P8" t="s">
        <v>3</v>
      </c>
      <c r="Q8" s="1">
        <v>3</v>
      </c>
      <c r="R8" s="22">
        <f>SUMIFS(_Actuals!$F$2:$F$100000,_Actuals!$I$2:$I$100000,$P8,_Actuals!$J$2:$J$100000,R$2,_Actuals!$K$2:$K$100000,R$3,_Actuals!$A$2:$A$100000,$Q8)</f>
        <v>0</v>
      </c>
      <c r="S8" s="22">
        <f>SUMIFS(_Actuals!$F$2:$F$100000,_Actuals!$I$2:$I$100000,$P8,_Actuals!$J$2:$J$100000,S$2,_Actuals!$K$2:$K$100000,S$3,_Actuals!$A$2:$A$100000,$Q8)</f>
        <v>0</v>
      </c>
      <c r="T8" s="22">
        <f>SUMIFS(_Actuals!$F$2:$F$100000,_Actuals!$I$2:$I$100000,$P8,_Actuals!$J$2:$J$100000,T$2,_Actuals!$K$2:$K$100000,T$3,_Actuals!$A$2:$A$100000,$Q8)</f>
        <v>0</v>
      </c>
      <c r="U8" s="22">
        <f>SUMIFS(_Actuals!$F$2:$F$100000,_Actuals!$I$2:$I$100000,$P8,_Actuals!$J$2:$J$100000,U$2,_Actuals!$K$2:$K$100000,U$3,_Actuals!$A$2:$A$100000,$Q8)</f>
        <v>0</v>
      </c>
      <c r="V8" s="22">
        <f>SUMIFS(_Actuals!$F$2:$F$100000,_Actuals!$I$2:$I$100000,$P8,_Actuals!$J$2:$J$100000,V$2,_Actuals!$K$2:$K$100000,V$3,_Actuals!$A$2:$A$100000,$Q8)</f>
        <v>0</v>
      </c>
      <c r="W8" s="22">
        <f>SUMIFS(_Actuals!$F$2:$F$100000,_Actuals!$I$2:$I$100000,$P8,_Actuals!$J$2:$J$100000,W$2,_Actuals!$K$2:$K$100000,W$3,_Actuals!$A$2:$A$100000,$Q8)</f>
        <v>0</v>
      </c>
      <c r="X8" s="22">
        <f>SUMIFS(_Actuals!$F$2:$F$100000,_Actuals!$I$2:$I$100000,$P8,_Actuals!$J$2:$J$100000,X$2,_Actuals!$K$2:$K$100000,X$3,_Actuals!$A$2:$A$100000,$Q8)</f>
        <v>0</v>
      </c>
      <c r="Y8" s="22">
        <f>SUMIFS(_Actuals!$F$2:$F$100000,_Actuals!$I$2:$I$100000,$P8,_Actuals!$J$2:$J$100000,Y$2,_Actuals!$K$2:$K$100000,Y$3,_Actuals!$A$2:$A$100000,$Q8)</f>
        <v>0</v>
      </c>
      <c r="Z8" s="22">
        <f>SUMIFS(_Actuals!$F$2:$F$100000,_Actuals!$I$2:$I$100000,$P8,_Actuals!$J$2:$J$100000,Z$2,_Actuals!$K$2:$K$100000,Z$3,_Actuals!$A$2:$A$100000,$Q8)</f>
        <v>0</v>
      </c>
      <c r="AA8" s="22">
        <f>SUMIFS(_Actuals!$F$2:$F$100000,_Actuals!$I$2:$I$100000,$P8,_Actuals!$J$2:$J$100000,AA$2,_Actuals!$K$2:$K$100000,AA$3,_Actuals!$A$2:$A$100000,$Q8)</f>
        <v>0</v>
      </c>
      <c r="AB8" s="22">
        <f>SUMIFS(_Actuals!$F$2:$F$100000,_Actuals!$I$2:$I$100000,$P8,_Actuals!$J$2:$J$100000,AB$2,_Actuals!$K$2:$K$100000,AB$3,_Actuals!$A$2:$A$100000,$Q8)</f>
        <v>0</v>
      </c>
      <c r="AC8" s="22">
        <f>SUMIFS(_Actuals!$F$2:$F$100000,_Actuals!$I$2:$I$100000,$P8,_Actuals!$J$2:$J$100000,AC$2,_Actuals!$K$2:$K$100000,AC$3,_Actuals!$A$2:$A$100000,$Q8)</f>
        <v>0</v>
      </c>
      <c r="AD8" s="22"/>
      <c r="AE8">
        <v>0.94</v>
      </c>
      <c r="AF8">
        <v>0.97</v>
      </c>
      <c r="AG8">
        <v>1</v>
      </c>
      <c r="AH8">
        <v>0.99</v>
      </c>
      <c r="AI8">
        <v>0.96</v>
      </c>
      <c r="AJ8">
        <v>1.1000000000000001</v>
      </c>
      <c r="AK8">
        <v>0.92</v>
      </c>
      <c r="AL8">
        <v>0.99</v>
      </c>
      <c r="AM8">
        <v>0.95</v>
      </c>
      <c r="AN8">
        <v>1.07</v>
      </c>
      <c r="AO8">
        <v>1.1000000000000001</v>
      </c>
      <c r="AP8">
        <v>1</v>
      </c>
    </row>
    <row r="9" spans="1:42" x14ac:dyDescent="0.3">
      <c r="A9" t="s">
        <v>4</v>
      </c>
      <c r="B9" s="1">
        <v>3</v>
      </c>
      <c r="C9" s="23">
        <f t="shared" si="13"/>
        <v>0</v>
      </c>
      <c r="D9" s="23">
        <f t="shared" si="14"/>
        <v>0</v>
      </c>
      <c r="E9" s="23">
        <f t="shared" si="15"/>
        <v>0</v>
      </c>
      <c r="F9" s="23">
        <f t="shared" si="16"/>
        <v>0</v>
      </c>
      <c r="G9" s="23">
        <f t="shared" si="17"/>
        <v>0</v>
      </c>
      <c r="H9" s="23">
        <f t="shared" si="18"/>
        <v>0</v>
      </c>
      <c r="I9" s="23">
        <f t="shared" si="19"/>
        <v>0</v>
      </c>
      <c r="J9" s="23">
        <f t="shared" si="20"/>
        <v>0</v>
      </c>
      <c r="K9" s="23">
        <f t="shared" si="21"/>
        <v>0</v>
      </c>
      <c r="L9" s="23">
        <f t="shared" si="22"/>
        <v>0</v>
      </c>
      <c r="M9" s="23">
        <f t="shared" si="23"/>
        <v>0</v>
      </c>
      <c r="N9" s="23">
        <f t="shared" si="24"/>
        <v>0</v>
      </c>
      <c r="P9" t="s">
        <v>4</v>
      </c>
      <c r="Q9" s="1">
        <v>3</v>
      </c>
      <c r="R9" s="22">
        <f>SUMIFS(_Actuals!$F$2:$F$100000,_Actuals!$I$2:$I$100000,$P9,_Actuals!$J$2:$J$100000,R$2,_Actuals!$K$2:$K$100000,R$3,_Actuals!$A$2:$A$100000,$Q9)</f>
        <v>0</v>
      </c>
      <c r="S9" s="22">
        <f>SUMIFS(_Actuals!$F$2:$F$100000,_Actuals!$I$2:$I$100000,$P9,_Actuals!$J$2:$J$100000,S$2,_Actuals!$K$2:$K$100000,S$3,_Actuals!$A$2:$A$100000,$Q9)</f>
        <v>0</v>
      </c>
      <c r="T9" s="22">
        <f>SUMIFS(_Actuals!$F$2:$F$100000,_Actuals!$I$2:$I$100000,$P9,_Actuals!$J$2:$J$100000,T$2,_Actuals!$K$2:$K$100000,T$3,_Actuals!$A$2:$A$100000,$Q9)</f>
        <v>0</v>
      </c>
      <c r="U9" s="22">
        <f>SUMIFS(_Actuals!$F$2:$F$100000,_Actuals!$I$2:$I$100000,$P9,_Actuals!$J$2:$J$100000,U$2,_Actuals!$K$2:$K$100000,U$3,_Actuals!$A$2:$A$100000,$Q9)</f>
        <v>0</v>
      </c>
      <c r="V9" s="22">
        <f>SUMIFS(_Actuals!$F$2:$F$100000,_Actuals!$I$2:$I$100000,$P9,_Actuals!$J$2:$J$100000,V$2,_Actuals!$K$2:$K$100000,V$3,_Actuals!$A$2:$A$100000,$Q9)</f>
        <v>0</v>
      </c>
      <c r="W9" s="22">
        <f>SUMIFS(_Actuals!$F$2:$F$100000,_Actuals!$I$2:$I$100000,$P9,_Actuals!$J$2:$J$100000,W$2,_Actuals!$K$2:$K$100000,W$3,_Actuals!$A$2:$A$100000,$Q9)</f>
        <v>0</v>
      </c>
      <c r="X9" s="22">
        <f>SUMIFS(_Actuals!$F$2:$F$100000,_Actuals!$I$2:$I$100000,$P9,_Actuals!$J$2:$J$100000,X$2,_Actuals!$K$2:$K$100000,X$3,_Actuals!$A$2:$A$100000,$Q9)</f>
        <v>0</v>
      </c>
      <c r="Y9" s="22">
        <f>SUMIFS(_Actuals!$F$2:$F$100000,_Actuals!$I$2:$I$100000,$P9,_Actuals!$J$2:$J$100000,Y$2,_Actuals!$K$2:$K$100000,Y$3,_Actuals!$A$2:$A$100000,$Q9)</f>
        <v>0</v>
      </c>
      <c r="Z9" s="22">
        <f>SUMIFS(_Actuals!$F$2:$F$100000,_Actuals!$I$2:$I$100000,$P9,_Actuals!$J$2:$J$100000,Z$2,_Actuals!$K$2:$K$100000,Z$3,_Actuals!$A$2:$A$100000,$Q9)</f>
        <v>0</v>
      </c>
      <c r="AA9" s="22">
        <f>SUMIFS(_Actuals!$F$2:$F$100000,_Actuals!$I$2:$I$100000,$P9,_Actuals!$J$2:$J$100000,AA$2,_Actuals!$K$2:$K$100000,AA$3,_Actuals!$A$2:$A$100000,$Q9)</f>
        <v>0</v>
      </c>
      <c r="AB9" s="22">
        <f>SUMIFS(_Actuals!$F$2:$F$100000,_Actuals!$I$2:$I$100000,$P9,_Actuals!$J$2:$J$100000,AB$2,_Actuals!$K$2:$K$100000,AB$3,_Actuals!$A$2:$A$100000,$Q9)</f>
        <v>0</v>
      </c>
      <c r="AC9" s="22">
        <f>SUMIFS(_Actuals!$F$2:$F$100000,_Actuals!$I$2:$I$100000,$P9,_Actuals!$J$2:$J$100000,AC$2,_Actuals!$K$2:$K$100000,AC$3,_Actuals!$A$2:$A$100000,$Q9)</f>
        <v>0</v>
      </c>
      <c r="AD9" s="22"/>
      <c r="AE9">
        <v>1.05</v>
      </c>
      <c r="AF9">
        <v>0.95</v>
      </c>
      <c r="AG9">
        <v>0.93</v>
      </c>
      <c r="AH9">
        <v>0.91</v>
      </c>
      <c r="AI9">
        <v>0.94</v>
      </c>
      <c r="AJ9">
        <v>1</v>
      </c>
      <c r="AK9">
        <v>0.93</v>
      </c>
      <c r="AL9">
        <v>0.98</v>
      </c>
      <c r="AM9">
        <v>0.97</v>
      </c>
      <c r="AN9">
        <v>0.99</v>
      </c>
      <c r="AO9">
        <v>1.05</v>
      </c>
      <c r="AP9">
        <v>1.04</v>
      </c>
    </row>
    <row r="10" spans="1:42" x14ac:dyDescent="0.3">
      <c r="A10" t="s">
        <v>5</v>
      </c>
      <c r="B10" s="1">
        <v>3</v>
      </c>
      <c r="C10" s="23">
        <f t="shared" si="13"/>
        <v>0</v>
      </c>
      <c r="D10" s="23">
        <f t="shared" si="14"/>
        <v>0</v>
      </c>
      <c r="E10" s="23">
        <f t="shared" si="15"/>
        <v>0</v>
      </c>
      <c r="F10" s="23">
        <f t="shared" si="16"/>
        <v>0</v>
      </c>
      <c r="G10" s="23">
        <f t="shared" si="17"/>
        <v>0</v>
      </c>
      <c r="H10" s="23">
        <f t="shared" si="18"/>
        <v>0</v>
      </c>
      <c r="I10" s="23">
        <f t="shared" si="19"/>
        <v>0</v>
      </c>
      <c r="J10" s="23">
        <f t="shared" si="20"/>
        <v>0</v>
      </c>
      <c r="K10" s="23">
        <f t="shared" si="21"/>
        <v>0</v>
      </c>
      <c r="L10" s="23">
        <f t="shared" si="22"/>
        <v>0</v>
      </c>
      <c r="M10" s="23">
        <f t="shared" si="23"/>
        <v>0</v>
      </c>
      <c r="N10" s="23">
        <f t="shared" si="24"/>
        <v>0</v>
      </c>
      <c r="P10" t="s">
        <v>5</v>
      </c>
      <c r="Q10" s="1">
        <v>3</v>
      </c>
      <c r="R10" s="22">
        <f>SUMIFS(_Actuals!$F$2:$F$100000,_Actuals!$I$2:$I$100000,$P10,_Actuals!$J$2:$J$100000,R$2,_Actuals!$K$2:$K$100000,R$3,_Actuals!$A$2:$A$100000,$Q10)</f>
        <v>0</v>
      </c>
      <c r="S10" s="22">
        <f>SUMIFS(_Actuals!$F$2:$F$100000,_Actuals!$I$2:$I$100000,$P10,_Actuals!$J$2:$J$100000,S$2,_Actuals!$K$2:$K$100000,S$3,_Actuals!$A$2:$A$100000,$Q10)</f>
        <v>0</v>
      </c>
      <c r="T10" s="22">
        <f>SUMIFS(_Actuals!$F$2:$F$100000,_Actuals!$I$2:$I$100000,$P10,_Actuals!$J$2:$J$100000,T$2,_Actuals!$K$2:$K$100000,T$3,_Actuals!$A$2:$A$100000,$Q10)</f>
        <v>0</v>
      </c>
      <c r="U10" s="22">
        <f>SUMIFS(_Actuals!$F$2:$F$100000,_Actuals!$I$2:$I$100000,$P10,_Actuals!$J$2:$J$100000,U$2,_Actuals!$K$2:$K$100000,U$3,_Actuals!$A$2:$A$100000,$Q10)</f>
        <v>0</v>
      </c>
      <c r="V10" s="22">
        <f>SUMIFS(_Actuals!$F$2:$F$100000,_Actuals!$I$2:$I$100000,$P10,_Actuals!$J$2:$J$100000,V$2,_Actuals!$K$2:$K$100000,V$3,_Actuals!$A$2:$A$100000,$Q10)</f>
        <v>0</v>
      </c>
      <c r="W10" s="22">
        <f>SUMIFS(_Actuals!$F$2:$F$100000,_Actuals!$I$2:$I$100000,$P10,_Actuals!$J$2:$J$100000,W$2,_Actuals!$K$2:$K$100000,W$3,_Actuals!$A$2:$A$100000,$Q10)</f>
        <v>0</v>
      </c>
      <c r="X10" s="22">
        <f>SUMIFS(_Actuals!$F$2:$F$100000,_Actuals!$I$2:$I$100000,$P10,_Actuals!$J$2:$J$100000,X$2,_Actuals!$K$2:$K$100000,X$3,_Actuals!$A$2:$A$100000,$Q10)</f>
        <v>0</v>
      </c>
      <c r="Y10" s="22">
        <f>SUMIFS(_Actuals!$F$2:$F$100000,_Actuals!$I$2:$I$100000,$P10,_Actuals!$J$2:$J$100000,Y$2,_Actuals!$K$2:$K$100000,Y$3,_Actuals!$A$2:$A$100000,$Q10)</f>
        <v>0</v>
      </c>
      <c r="Z10" s="22">
        <f>SUMIFS(_Actuals!$F$2:$F$100000,_Actuals!$I$2:$I$100000,$P10,_Actuals!$J$2:$J$100000,Z$2,_Actuals!$K$2:$K$100000,Z$3,_Actuals!$A$2:$A$100000,$Q10)</f>
        <v>0</v>
      </c>
      <c r="AA10" s="22">
        <f>SUMIFS(_Actuals!$F$2:$F$100000,_Actuals!$I$2:$I$100000,$P10,_Actuals!$J$2:$J$100000,AA$2,_Actuals!$K$2:$K$100000,AA$3,_Actuals!$A$2:$A$100000,$Q10)</f>
        <v>0</v>
      </c>
      <c r="AB10" s="22">
        <f>SUMIFS(_Actuals!$F$2:$F$100000,_Actuals!$I$2:$I$100000,$P10,_Actuals!$J$2:$J$100000,AB$2,_Actuals!$K$2:$K$100000,AB$3,_Actuals!$A$2:$A$100000,$Q10)</f>
        <v>0</v>
      </c>
      <c r="AC10" s="22">
        <f>SUMIFS(_Actuals!$F$2:$F$100000,_Actuals!$I$2:$I$100000,$P10,_Actuals!$J$2:$J$100000,AC$2,_Actuals!$K$2:$K$100000,AC$3,_Actuals!$A$2:$A$100000,$Q10)</f>
        <v>0</v>
      </c>
      <c r="AD10" s="22"/>
      <c r="AE10">
        <v>0.94</v>
      </c>
      <c r="AF10">
        <v>0.97</v>
      </c>
      <c r="AG10">
        <v>1.03</v>
      </c>
      <c r="AH10">
        <v>0.99</v>
      </c>
      <c r="AI10">
        <v>0.92</v>
      </c>
      <c r="AJ10">
        <v>1.01</v>
      </c>
      <c r="AK10">
        <v>0.95</v>
      </c>
      <c r="AL10">
        <v>0.92</v>
      </c>
      <c r="AM10">
        <v>0.9</v>
      </c>
      <c r="AN10">
        <v>1.0900000000000001</v>
      </c>
      <c r="AO10">
        <v>0.99</v>
      </c>
      <c r="AP10">
        <v>1.04</v>
      </c>
    </row>
    <row r="11" spans="1:42" x14ac:dyDescent="0.3">
      <c r="A11" t="s">
        <v>38</v>
      </c>
      <c r="B11" s="1">
        <v>3</v>
      </c>
      <c r="C11" s="23">
        <f t="shared" si="13"/>
        <v>0</v>
      </c>
      <c r="D11" s="23">
        <f t="shared" si="14"/>
        <v>0</v>
      </c>
      <c r="E11" s="23">
        <f t="shared" si="15"/>
        <v>0</v>
      </c>
      <c r="F11" s="23">
        <f t="shared" si="16"/>
        <v>0</v>
      </c>
      <c r="G11" s="23">
        <f t="shared" si="17"/>
        <v>0</v>
      </c>
      <c r="H11" s="23">
        <f t="shared" si="18"/>
        <v>0</v>
      </c>
      <c r="I11" s="23">
        <f t="shared" si="19"/>
        <v>0</v>
      </c>
      <c r="J11" s="23">
        <f t="shared" si="20"/>
        <v>0</v>
      </c>
      <c r="K11" s="23">
        <f t="shared" si="21"/>
        <v>0</v>
      </c>
      <c r="L11" s="23">
        <f t="shared" si="22"/>
        <v>0</v>
      </c>
      <c r="M11" s="23">
        <f t="shared" si="23"/>
        <v>0</v>
      </c>
      <c r="N11" s="23">
        <f t="shared" si="24"/>
        <v>0</v>
      </c>
      <c r="P11" t="s">
        <v>38</v>
      </c>
      <c r="Q11" s="1">
        <v>3</v>
      </c>
      <c r="R11" s="22">
        <f>SUMIFS(_Actuals!$F$2:$F$100000,_Actuals!$I$2:$I$100000,$P11,_Actuals!$J$2:$J$100000,R$2,_Actuals!$K$2:$K$100000,R$3,_Actuals!$A$2:$A$100000,$Q11)</f>
        <v>0</v>
      </c>
      <c r="S11" s="22">
        <f>SUMIFS(_Actuals!$F$2:$F$100000,_Actuals!$I$2:$I$100000,$P11,_Actuals!$J$2:$J$100000,S$2,_Actuals!$K$2:$K$100000,S$3,_Actuals!$A$2:$A$100000,$Q11)</f>
        <v>0</v>
      </c>
      <c r="T11" s="22">
        <f>SUMIFS(_Actuals!$F$2:$F$100000,_Actuals!$I$2:$I$100000,$P11,_Actuals!$J$2:$J$100000,T$2,_Actuals!$K$2:$K$100000,T$3,_Actuals!$A$2:$A$100000,$Q11)</f>
        <v>0</v>
      </c>
      <c r="U11" s="22">
        <f>SUMIFS(_Actuals!$F$2:$F$100000,_Actuals!$I$2:$I$100000,$P11,_Actuals!$J$2:$J$100000,U$2,_Actuals!$K$2:$K$100000,U$3,_Actuals!$A$2:$A$100000,$Q11)</f>
        <v>0</v>
      </c>
      <c r="V11" s="22">
        <f>SUMIFS(_Actuals!$F$2:$F$100000,_Actuals!$I$2:$I$100000,$P11,_Actuals!$J$2:$J$100000,V$2,_Actuals!$K$2:$K$100000,V$3,_Actuals!$A$2:$A$100000,$Q11)</f>
        <v>0</v>
      </c>
      <c r="W11" s="22">
        <f>SUMIFS(_Actuals!$F$2:$F$100000,_Actuals!$I$2:$I$100000,$P11,_Actuals!$J$2:$J$100000,W$2,_Actuals!$K$2:$K$100000,W$3,_Actuals!$A$2:$A$100000,$Q11)</f>
        <v>0</v>
      </c>
      <c r="X11" s="22">
        <f>SUMIFS(_Actuals!$F$2:$F$100000,_Actuals!$I$2:$I$100000,$P11,_Actuals!$J$2:$J$100000,X$2,_Actuals!$K$2:$K$100000,X$3,_Actuals!$A$2:$A$100000,$Q11)</f>
        <v>0</v>
      </c>
      <c r="Y11" s="22">
        <f>SUMIFS(_Actuals!$F$2:$F$100000,_Actuals!$I$2:$I$100000,$P11,_Actuals!$J$2:$J$100000,Y$2,_Actuals!$K$2:$K$100000,Y$3,_Actuals!$A$2:$A$100000,$Q11)</f>
        <v>0</v>
      </c>
      <c r="Z11" s="22">
        <f>SUMIFS(_Actuals!$F$2:$F$100000,_Actuals!$I$2:$I$100000,$P11,_Actuals!$J$2:$J$100000,Z$2,_Actuals!$K$2:$K$100000,Z$3,_Actuals!$A$2:$A$100000,$Q11)</f>
        <v>0</v>
      </c>
      <c r="AA11" s="22">
        <f>SUMIFS(_Actuals!$F$2:$F$100000,_Actuals!$I$2:$I$100000,$P11,_Actuals!$J$2:$J$100000,AA$2,_Actuals!$K$2:$K$100000,AA$3,_Actuals!$A$2:$A$100000,$Q11)</f>
        <v>0</v>
      </c>
      <c r="AB11" s="22">
        <f>SUMIFS(_Actuals!$F$2:$F$100000,_Actuals!$I$2:$I$100000,$P11,_Actuals!$J$2:$J$100000,AB$2,_Actuals!$K$2:$K$100000,AB$3,_Actuals!$A$2:$A$100000,$Q11)</f>
        <v>0</v>
      </c>
      <c r="AC11" s="22">
        <f>SUMIFS(_Actuals!$F$2:$F$100000,_Actuals!$I$2:$I$100000,$P11,_Actuals!$J$2:$J$100000,AC$2,_Actuals!$K$2:$K$100000,AC$3,_Actuals!$A$2:$A$100000,$Q11)</f>
        <v>0</v>
      </c>
      <c r="AD11" s="22"/>
      <c r="AE11">
        <v>1.06</v>
      </c>
      <c r="AF11">
        <v>0.96</v>
      </c>
      <c r="AG11">
        <v>1.1000000000000001</v>
      </c>
      <c r="AH11">
        <v>1.08</v>
      </c>
      <c r="AI11">
        <v>0.91</v>
      </c>
      <c r="AJ11">
        <v>0.97</v>
      </c>
      <c r="AK11">
        <v>0.99</v>
      </c>
      <c r="AL11">
        <v>0.93</v>
      </c>
      <c r="AM11">
        <v>0.98</v>
      </c>
      <c r="AN11">
        <v>0.93</v>
      </c>
      <c r="AO11">
        <v>1.07</v>
      </c>
      <c r="AP11">
        <v>1.0900000000000001</v>
      </c>
    </row>
    <row r="12" spans="1:42" x14ac:dyDescent="0.3">
      <c r="A12" t="s">
        <v>7</v>
      </c>
      <c r="B12" s="1">
        <v>3</v>
      </c>
      <c r="C12" s="23">
        <f t="shared" si="13"/>
        <v>0</v>
      </c>
      <c r="D12" s="23">
        <f t="shared" si="14"/>
        <v>0</v>
      </c>
      <c r="E12" s="23">
        <f t="shared" si="15"/>
        <v>0</v>
      </c>
      <c r="F12" s="23">
        <f t="shared" si="16"/>
        <v>0</v>
      </c>
      <c r="G12" s="23">
        <f t="shared" si="17"/>
        <v>0</v>
      </c>
      <c r="H12" s="23">
        <f t="shared" si="18"/>
        <v>0</v>
      </c>
      <c r="I12" s="23">
        <f t="shared" si="19"/>
        <v>0</v>
      </c>
      <c r="J12" s="23">
        <f t="shared" si="20"/>
        <v>0</v>
      </c>
      <c r="K12" s="23">
        <f t="shared" si="21"/>
        <v>0</v>
      </c>
      <c r="L12" s="23">
        <f t="shared" si="22"/>
        <v>0</v>
      </c>
      <c r="M12" s="23">
        <f t="shared" si="23"/>
        <v>0</v>
      </c>
      <c r="N12" s="23">
        <f t="shared" si="24"/>
        <v>0</v>
      </c>
      <c r="P12" t="s">
        <v>7</v>
      </c>
      <c r="Q12" s="1">
        <v>3</v>
      </c>
      <c r="R12" s="22">
        <f>SUMIFS(_Actuals!$F$2:$F$100000,_Actuals!$I$2:$I$100000,$P12,_Actuals!$J$2:$J$100000,R$2,_Actuals!$K$2:$K$100000,R$3,_Actuals!$A$2:$A$100000,$Q12)</f>
        <v>0</v>
      </c>
      <c r="S12" s="22">
        <f>SUMIFS(_Actuals!$F$2:$F$100000,_Actuals!$I$2:$I$100000,$P12,_Actuals!$J$2:$J$100000,S$2,_Actuals!$K$2:$K$100000,S$3,_Actuals!$A$2:$A$100000,$Q12)</f>
        <v>0</v>
      </c>
      <c r="T12" s="22">
        <f>SUMIFS(_Actuals!$F$2:$F$100000,_Actuals!$I$2:$I$100000,$P12,_Actuals!$J$2:$J$100000,T$2,_Actuals!$K$2:$K$100000,T$3,_Actuals!$A$2:$A$100000,$Q12)</f>
        <v>0</v>
      </c>
      <c r="U12" s="22">
        <f>SUMIFS(_Actuals!$F$2:$F$100000,_Actuals!$I$2:$I$100000,$P12,_Actuals!$J$2:$J$100000,U$2,_Actuals!$K$2:$K$100000,U$3,_Actuals!$A$2:$A$100000,$Q12)</f>
        <v>0</v>
      </c>
      <c r="V12" s="22">
        <f>SUMIFS(_Actuals!$F$2:$F$100000,_Actuals!$I$2:$I$100000,$P12,_Actuals!$J$2:$J$100000,V$2,_Actuals!$K$2:$K$100000,V$3,_Actuals!$A$2:$A$100000,$Q12)</f>
        <v>0</v>
      </c>
      <c r="W12" s="22">
        <f>SUMIFS(_Actuals!$F$2:$F$100000,_Actuals!$I$2:$I$100000,$P12,_Actuals!$J$2:$J$100000,W$2,_Actuals!$K$2:$K$100000,W$3,_Actuals!$A$2:$A$100000,$Q12)</f>
        <v>0</v>
      </c>
      <c r="X12" s="22">
        <f>SUMIFS(_Actuals!$F$2:$F$100000,_Actuals!$I$2:$I$100000,$P12,_Actuals!$J$2:$J$100000,X$2,_Actuals!$K$2:$K$100000,X$3,_Actuals!$A$2:$A$100000,$Q12)</f>
        <v>0</v>
      </c>
      <c r="Y12" s="22">
        <f>SUMIFS(_Actuals!$F$2:$F$100000,_Actuals!$I$2:$I$100000,$P12,_Actuals!$J$2:$J$100000,Y$2,_Actuals!$K$2:$K$100000,Y$3,_Actuals!$A$2:$A$100000,$Q12)</f>
        <v>0</v>
      </c>
      <c r="Z12" s="22">
        <f>SUMIFS(_Actuals!$F$2:$F$100000,_Actuals!$I$2:$I$100000,$P12,_Actuals!$J$2:$J$100000,Z$2,_Actuals!$K$2:$K$100000,Z$3,_Actuals!$A$2:$A$100000,$Q12)</f>
        <v>0</v>
      </c>
      <c r="AA12" s="22">
        <f>SUMIFS(_Actuals!$F$2:$F$100000,_Actuals!$I$2:$I$100000,$P12,_Actuals!$J$2:$J$100000,AA$2,_Actuals!$K$2:$K$100000,AA$3,_Actuals!$A$2:$A$100000,$Q12)</f>
        <v>0</v>
      </c>
      <c r="AB12" s="22">
        <f>SUMIFS(_Actuals!$F$2:$F$100000,_Actuals!$I$2:$I$100000,$P12,_Actuals!$J$2:$J$100000,AB$2,_Actuals!$K$2:$K$100000,AB$3,_Actuals!$A$2:$A$100000,$Q12)</f>
        <v>0</v>
      </c>
      <c r="AC12" s="22">
        <f>SUMIFS(_Actuals!$F$2:$F$100000,_Actuals!$I$2:$I$100000,$P12,_Actuals!$J$2:$J$100000,AC$2,_Actuals!$K$2:$K$100000,AC$3,_Actuals!$A$2:$A$100000,$Q12)</f>
        <v>0</v>
      </c>
      <c r="AD12" s="22"/>
      <c r="AE12">
        <v>1.04</v>
      </c>
      <c r="AF12">
        <v>1.1000000000000001</v>
      </c>
      <c r="AG12">
        <v>1</v>
      </c>
      <c r="AH12">
        <v>1.0900000000000001</v>
      </c>
      <c r="AI12">
        <v>0.93</v>
      </c>
      <c r="AJ12">
        <v>1.05</v>
      </c>
      <c r="AK12">
        <v>0.9</v>
      </c>
      <c r="AL12">
        <v>1.0900000000000001</v>
      </c>
      <c r="AM12">
        <v>0.94</v>
      </c>
      <c r="AN12">
        <v>0.96</v>
      </c>
      <c r="AO12">
        <v>0.91</v>
      </c>
      <c r="AP12">
        <v>1.0900000000000001</v>
      </c>
    </row>
    <row r="13" spans="1:42" x14ac:dyDescent="0.3">
      <c r="A13" t="s">
        <v>8</v>
      </c>
      <c r="B13" s="1">
        <v>3</v>
      </c>
      <c r="C13" s="23">
        <f t="shared" si="13"/>
        <v>0</v>
      </c>
      <c r="D13" s="23">
        <f t="shared" si="14"/>
        <v>0</v>
      </c>
      <c r="E13" s="23">
        <f t="shared" si="15"/>
        <v>0</v>
      </c>
      <c r="F13" s="23">
        <f t="shared" si="16"/>
        <v>0</v>
      </c>
      <c r="G13" s="23">
        <f t="shared" si="17"/>
        <v>0</v>
      </c>
      <c r="H13" s="23">
        <f t="shared" si="18"/>
        <v>0</v>
      </c>
      <c r="I13" s="23">
        <f t="shared" si="19"/>
        <v>0</v>
      </c>
      <c r="J13" s="23">
        <f t="shared" si="20"/>
        <v>0</v>
      </c>
      <c r="K13" s="23">
        <f t="shared" si="21"/>
        <v>0</v>
      </c>
      <c r="L13" s="23">
        <f t="shared" si="22"/>
        <v>0</v>
      </c>
      <c r="M13" s="23">
        <f t="shared" si="23"/>
        <v>0</v>
      </c>
      <c r="N13" s="23">
        <f t="shared" si="24"/>
        <v>0</v>
      </c>
      <c r="P13" t="s">
        <v>8</v>
      </c>
      <c r="Q13" s="1">
        <v>3</v>
      </c>
      <c r="R13" s="22">
        <f>SUMIFS(_Actuals!$F$2:$F$100000,_Actuals!$I$2:$I$100000,$P13,_Actuals!$J$2:$J$100000,R$2,_Actuals!$K$2:$K$100000,R$3,_Actuals!$A$2:$A$100000,$Q13)</f>
        <v>0</v>
      </c>
      <c r="S13" s="22">
        <f>SUMIFS(_Actuals!$F$2:$F$100000,_Actuals!$I$2:$I$100000,$P13,_Actuals!$J$2:$J$100000,S$2,_Actuals!$K$2:$K$100000,S$3,_Actuals!$A$2:$A$100000,$Q13)</f>
        <v>0</v>
      </c>
      <c r="T13" s="22">
        <f>SUMIFS(_Actuals!$F$2:$F$100000,_Actuals!$I$2:$I$100000,$P13,_Actuals!$J$2:$J$100000,T$2,_Actuals!$K$2:$K$100000,T$3,_Actuals!$A$2:$A$100000,$Q13)</f>
        <v>0</v>
      </c>
      <c r="U13" s="22">
        <f>SUMIFS(_Actuals!$F$2:$F$100000,_Actuals!$I$2:$I$100000,$P13,_Actuals!$J$2:$J$100000,U$2,_Actuals!$K$2:$K$100000,U$3,_Actuals!$A$2:$A$100000,$Q13)</f>
        <v>0</v>
      </c>
      <c r="V13" s="22">
        <f>SUMIFS(_Actuals!$F$2:$F$100000,_Actuals!$I$2:$I$100000,$P13,_Actuals!$J$2:$J$100000,V$2,_Actuals!$K$2:$K$100000,V$3,_Actuals!$A$2:$A$100000,$Q13)</f>
        <v>0</v>
      </c>
      <c r="W13" s="22">
        <f>SUMIFS(_Actuals!$F$2:$F$100000,_Actuals!$I$2:$I$100000,$P13,_Actuals!$J$2:$J$100000,W$2,_Actuals!$K$2:$K$100000,W$3,_Actuals!$A$2:$A$100000,$Q13)</f>
        <v>0</v>
      </c>
      <c r="X13" s="22">
        <f>SUMIFS(_Actuals!$F$2:$F$100000,_Actuals!$I$2:$I$100000,$P13,_Actuals!$J$2:$J$100000,X$2,_Actuals!$K$2:$K$100000,X$3,_Actuals!$A$2:$A$100000,$Q13)</f>
        <v>0</v>
      </c>
      <c r="Y13" s="22">
        <f>SUMIFS(_Actuals!$F$2:$F$100000,_Actuals!$I$2:$I$100000,$P13,_Actuals!$J$2:$J$100000,Y$2,_Actuals!$K$2:$K$100000,Y$3,_Actuals!$A$2:$A$100000,$Q13)</f>
        <v>0</v>
      </c>
      <c r="Z13" s="22">
        <f>SUMIFS(_Actuals!$F$2:$F$100000,_Actuals!$I$2:$I$100000,$P13,_Actuals!$J$2:$J$100000,Z$2,_Actuals!$K$2:$K$100000,Z$3,_Actuals!$A$2:$A$100000,$Q13)</f>
        <v>0</v>
      </c>
      <c r="AA13" s="22">
        <f>SUMIFS(_Actuals!$F$2:$F$100000,_Actuals!$I$2:$I$100000,$P13,_Actuals!$J$2:$J$100000,AA$2,_Actuals!$K$2:$K$100000,AA$3,_Actuals!$A$2:$A$100000,$Q13)</f>
        <v>0</v>
      </c>
      <c r="AB13" s="22">
        <f>SUMIFS(_Actuals!$F$2:$F$100000,_Actuals!$I$2:$I$100000,$P13,_Actuals!$J$2:$J$100000,AB$2,_Actuals!$K$2:$K$100000,AB$3,_Actuals!$A$2:$A$100000,$Q13)</f>
        <v>0</v>
      </c>
      <c r="AC13" s="22">
        <f>SUMIFS(_Actuals!$F$2:$F$100000,_Actuals!$I$2:$I$100000,$P13,_Actuals!$J$2:$J$100000,AC$2,_Actuals!$K$2:$K$100000,AC$3,_Actuals!$A$2:$A$100000,$Q13)</f>
        <v>0</v>
      </c>
      <c r="AD13" s="22"/>
      <c r="AE13">
        <v>0.97</v>
      </c>
      <c r="AF13">
        <v>1.05</v>
      </c>
      <c r="AG13">
        <v>1.1000000000000001</v>
      </c>
      <c r="AH13">
        <v>0.95</v>
      </c>
      <c r="AI13">
        <v>1.06</v>
      </c>
      <c r="AJ13">
        <v>1.1000000000000001</v>
      </c>
      <c r="AK13">
        <v>1.07</v>
      </c>
      <c r="AL13">
        <v>0.99</v>
      </c>
      <c r="AM13">
        <v>0.92</v>
      </c>
      <c r="AN13">
        <v>0.95</v>
      </c>
      <c r="AO13">
        <v>1.0900000000000001</v>
      </c>
      <c r="AP13">
        <v>1.08</v>
      </c>
    </row>
    <row r="14" spans="1:42" x14ac:dyDescent="0.3">
      <c r="A14" t="s">
        <v>45</v>
      </c>
      <c r="B14" s="1">
        <v>3</v>
      </c>
      <c r="C14" s="23">
        <f t="shared" si="13"/>
        <v>0</v>
      </c>
      <c r="D14" s="23">
        <f t="shared" si="14"/>
        <v>0</v>
      </c>
      <c r="E14" s="23">
        <f t="shared" si="15"/>
        <v>0</v>
      </c>
      <c r="F14" s="23">
        <f t="shared" si="16"/>
        <v>0</v>
      </c>
      <c r="G14" s="23">
        <f t="shared" si="17"/>
        <v>0</v>
      </c>
      <c r="H14" s="23">
        <f t="shared" si="18"/>
        <v>0</v>
      </c>
      <c r="I14" s="23">
        <f t="shared" si="19"/>
        <v>0</v>
      </c>
      <c r="J14" s="23">
        <f t="shared" si="20"/>
        <v>0</v>
      </c>
      <c r="K14" s="23">
        <f t="shared" si="21"/>
        <v>0</v>
      </c>
      <c r="L14" s="23">
        <f t="shared" si="22"/>
        <v>0</v>
      </c>
      <c r="M14" s="23">
        <f t="shared" si="23"/>
        <v>0</v>
      </c>
      <c r="N14" s="23">
        <f t="shared" si="24"/>
        <v>0</v>
      </c>
      <c r="P14" t="s">
        <v>45</v>
      </c>
      <c r="Q14" s="1">
        <v>3</v>
      </c>
      <c r="R14" s="22">
        <f>SUMIFS(_Actuals!$F$2:$F$100000,_Actuals!$I$2:$I$100000,$P14,_Actuals!$J$2:$J$100000,R$2,_Actuals!$K$2:$K$100000,R$3,_Actuals!$A$2:$A$100000,$Q14)</f>
        <v>0</v>
      </c>
      <c r="S14" s="22">
        <f>SUMIFS(_Actuals!$F$2:$F$100000,_Actuals!$I$2:$I$100000,$P14,_Actuals!$J$2:$J$100000,S$2,_Actuals!$K$2:$K$100000,S$3,_Actuals!$A$2:$A$100000,$Q14)</f>
        <v>0</v>
      </c>
      <c r="T14" s="22">
        <f>SUMIFS(_Actuals!$F$2:$F$100000,_Actuals!$I$2:$I$100000,$P14,_Actuals!$J$2:$J$100000,T$2,_Actuals!$K$2:$K$100000,T$3,_Actuals!$A$2:$A$100000,$Q14)</f>
        <v>0</v>
      </c>
      <c r="U14" s="22">
        <f>SUMIFS(_Actuals!$F$2:$F$100000,_Actuals!$I$2:$I$100000,$P14,_Actuals!$J$2:$J$100000,U$2,_Actuals!$K$2:$K$100000,U$3,_Actuals!$A$2:$A$100000,$Q14)</f>
        <v>0</v>
      </c>
      <c r="V14" s="22">
        <f>SUMIFS(_Actuals!$F$2:$F$100000,_Actuals!$I$2:$I$100000,$P14,_Actuals!$J$2:$J$100000,V$2,_Actuals!$K$2:$K$100000,V$3,_Actuals!$A$2:$A$100000,$Q14)</f>
        <v>0</v>
      </c>
      <c r="W14" s="22">
        <f>SUMIFS(_Actuals!$F$2:$F$100000,_Actuals!$I$2:$I$100000,$P14,_Actuals!$J$2:$J$100000,W$2,_Actuals!$K$2:$K$100000,W$3,_Actuals!$A$2:$A$100000,$Q14)</f>
        <v>0</v>
      </c>
      <c r="X14" s="22">
        <f>SUMIFS(_Actuals!$F$2:$F$100000,_Actuals!$I$2:$I$100000,$P14,_Actuals!$J$2:$J$100000,X$2,_Actuals!$K$2:$K$100000,X$3,_Actuals!$A$2:$A$100000,$Q14)</f>
        <v>0</v>
      </c>
      <c r="Y14" s="22">
        <f>SUMIFS(_Actuals!$F$2:$F$100000,_Actuals!$I$2:$I$100000,$P14,_Actuals!$J$2:$J$100000,Y$2,_Actuals!$K$2:$K$100000,Y$3,_Actuals!$A$2:$A$100000,$Q14)</f>
        <v>0</v>
      </c>
      <c r="Z14" s="22">
        <f>SUMIFS(_Actuals!$F$2:$F$100000,_Actuals!$I$2:$I$100000,$P14,_Actuals!$J$2:$J$100000,Z$2,_Actuals!$K$2:$K$100000,Z$3,_Actuals!$A$2:$A$100000,$Q14)</f>
        <v>0</v>
      </c>
      <c r="AA14" s="22">
        <f>SUMIFS(_Actuals!$F$2:$F$100000,_Actuals!$I$2:$I$100000,$P14,_Actuals!$J$2:$J$100000,AA$2,_Actuals!$K$2:$K$100000,AA$3,_Actuals!$A$2:$A$100000,$Q14)</f>
        <v>0</v>
      </c>
      <c r="AB14" s="22">
        <f>SUMIFS(_Actuals!$F$2:$F$100000,_Actuals!$I$2:$I$100000,$P14,_Actuals!$J$2:$J$100000,AB$2,_Actuals!$K$2:$K$100000,AB$3,_Actuals!$A$2:$A$100000,$Q14)</f>
        <v>0</v>
      </c>
      <c r="AC14" s="22">
        <f>SUMIFS(_Actuals!$F$2:$F$100000,_Actuals!$I$2:$I$100000,$P14,_Actuals!$J$2:$J$100000,AC$2,_Actuals!$K$2:$K$100000,AC$3,_Actuals!$A$2:$A$100000,$Q14)</f>
        <v>0</v>
      </c>
      <c r="AD14" s="22"/>
      <c r="AE14">
        <v>1.05</v>
      </c>
      <c r="AF14">
        <v>1.02</v>
      </c>
      <c r="AG14">
        <v>0.99</v>
      </c>
      <c r="AH14">
        <v>1.05</v>
      </c>
      <c r="AI14">
        <v>0.98</v>
      </c>
      <c r="AJ14">
        <v>1.07</v>
      </c>
      <c r="AK14">
        <v>1.07</v>
      </c>
      <c r="AL14">
        <v>1.02</v>
      </c>
      <c r="AM14">
        <v>1.05</v>
      </c>
      <c r="AN14">
        <v>1.0900000000000001</v>
      </c>
      <c r="AO14">
        <v>0.96</v>
      </c>
      <c r="AP14">
        <v>0.98</v>
      </c>
    </row>
    <row r="15" spans="1:42" x14ac:dyDescent="0.3">
      <c r="A15" t="s">
        <v>10</v>
      </c>
      <c r="B15" s="1">
        <v>3</v>
      </c>
      <c r="C15" s="23">
        <f t="shared" si="13"/>
        <v>0</v>
      </c>
      <c r="D15" s="23">
        <f t="shared" si="14"/>
        <v>0</v>
      </c>
      <c r="E15" s="23">
        <f t="shared" si="15"/>
        <v>0</v>
      </c>
      <c r="F15" s="23">
        <f t="shared" si="16"/>
        <v>0</v>
      </c>
      <c r="G15" s="23">
        <f t="shared" si="17"/>
        <v>0</v>
      </c>
      <c r="H15" s="23">
        <f t="shared" si="18"/>
        <v>0</v>
      </c>
      <c r="I15" s="23">
        <f t="shared" si="19"/>
        <v>0</v>
      </c>
      <c r="J15" s="23">
        <f t="shared" si="20"/>
        <v>0</v>
      </c>
      <c r="K15" s="23">
        <f t="shared" si="21"/>
        <v>0</v>
      </c>
      <c r="L15" s="23">
        <f t="shared" si="22"/>
        <v>0</v>
      </c>
      <c r="M15" s="23">
        <f t="shared" si="23"/>
        <v>0</v>
      </c>
      <c r="N15" s="23">
        <f t="shared" si="24"/>
        <v>0</v>
      </c>
      <c r="P15" t="s">
        <v>10</v>
      </c>
      <c r="Q15" s="1">
        <v>3</v>
      </c>
      <c r="R15" s="22">
        <f>SUMIFS(_Actuals!$F$2:$F$100000,_Actuals!$I$2:$I$100000,$P15,_Actuals!$J$2:$J$100000,R$2,_Actuals!$K$2:$K$100000,R$3,_Actuals!$A$2:$A$100000,$Q15)</f>
        <v>0</v>
      </c>
      <c r="S15" s="22">
        <f>SUMIFS(_Actuals!$F$2:$F$100000,_Actuals!$I$2:$I$100000,$P15,_Actuals!$J$2:$J$100000,S$2,_Actuals!$K$2:$K$100000,S$3,_Actuals!$A$2:$A$100000,$Q15)</f>
        <v>0</v>
      </c>
      <c r="T15" s="22">
        <f>SUMIFS(_Actuals!$F$2:$F$100000,_Actuals!$I$2:$I$100000,$P15,_Actuals!$J$2:$J$100000,T$2,_Actuals!$K$2:$K$100000,T$3,_Actuals!$A$2:$A$100000,$Q15)</f>
        <v>0</v>
      </c>
      <c r="U15" s="22">
        <f>SUMIFS(_Actuals!$F$2:$F$100000,_Actuals!$I$2:$I$100000,$P15,_Actuals!$J$2:$J$100000,U$2,_Actuals!$K$2:$K$100000,U$3,_Actuals!$A$2:$A$100000,$Q15)</f>
        <v>0</v>
      </c>
      <c r="V15" s="22">
        <f>SUMIFS(_Actuals!$F$2:$F$100000,_Actuals!$I$2:$I$100000,$P15,_Actuals!$J$2:$J$100000,V$2,_Actuals!$K$2:$K$100000,V$3,_Actuals!$A$2:$A$100000,$Q15)</f>
        <v>0</v>
      </c>
      <c r="W15" s="22">
        <f>SUMIFS(_Actuals!$F$2:$F$100000,_Actuals!$I$2:$I$100000,$P15,_Actuals!$J$2:$J$100000,W$2,_Actuals!$K$2:$K$100000,W$3,_Actuals!$A$2:$A$100000,$Q15)</f>
        <v>0</v>
      </c>
      <c r="X15" s="22">
        <f>SUMIFS(_Actuals!$F$2:$F$100000,_Actuals!$I$2:$I$100000,$P15,_Actuals!$J$2:$J$100000,X$2,_Actuals!$K$2:$K$100000,X$3,_Actuals!$A$2:$A$100000,$Q15)</f>
        <v>0</v>
      </c>
      <c r="Y15" s="22">
        <f>SUMIFS(_Actuals!$F$2:$F$100000,_Actuals!$I$2:$I$100000,$P15,_Actuals!$J$2:$J$100000,Y$2,_Actuals!$K$2:$K$100000,Y$3,_Actuals!$A$2:$A$100000,$Q15)</f>
        <v>0</v>
      </c>
      <c r="Z15" s="22">
        <f>SUMIFS(_Actuals!$F$2:$F$100000,_Actuals!$I$2:$I$100000,$P15,_Actuals!$J$2:$J$100000,Z$2,_Actuals!$K$2:$K$100000,Z$3,_Actuals!$A$2:$A$100000,$Q15)</f>
        <v>0</v>
      </c>
      <c r="AA15" s="22">
        <f>SUMIFS(_Actuals!$F$2:$F$100000,_Actuals!$I$2:$I$100000,$P15,_Actuals!$J$2:$J$100000,AA$2,_Actuals!$K$2:$K$100000,AA$3,_Actuals!$A$2:$A$100000,$Q15)</f>
        <v>0</v>
      </c>
      <c r="AB15" s="22">
        <f>SUMIFS(_Actuals!$F$2:$F$100000,_Actuals!$I$2:$I$100000,$P15,_Actuals!$J$2:$J$100000,AB$2,_Actuals!$K$2:$K$100000,AB$3,_Actuals!$A$2:$A$100000,$Q15)</f>
        <v>0</v>
      </c>
      <c r="AC15" s="22">
        <f>SUMIFS(_Actuals!$F$2:$F$100000,_Actuals!$I$2:$I$100000,$P15,_Actuals!$J$2:$J$100000,AC$2,_Actuals!$K$2:$K$100000,AC$3,_Actuals!$A$2:$A$100000,$Q15)</f>
        <v>0</v>
      </c>
      <c r="AD15" s="22"/>
      <c r="AE15">
        <v>1.05</v>
      </c>
      <c r="AF15">
        <v>1</v>
      </c>
      <c r="AG15">
        <v>1.03</v>
      </c>
      <c r="AH15">
        <v>1.08</v>
      </c>
      <c r="AI15">
        <v>1.08</v>
      </c>
      <c r="AJ15">
        <v>1.07</v>
      </c>
      <c r="AK15">
        <v>0.96</v>
      </c>
      <c r="AL15">
        <v>1.02</v>
      </c>
      <c r="AM15">
        <v>0.97</v>
      </c>
      <c r="AN15">
        <v>1.0900000000000001</v>
      </c>
      <c r="AO15">
        <v>1.02</v>
      </c>
      <c r="AP15">
        <v>1.06</v>
      </c>
    </row>
    <row r="16" spans="1:42" x14ac:dyDescent="0.3">
      <c r="A16" t="s">
        <v>11</v>
      </c>
      <c r="B16" s="1">
        <v>3</v>
      </c>
      <c r="C16" s="23">
        <f t="shared" si="13"/>
        <v>0</v>
      </c>
      <c r="D16" s="23">
        <f t="shared" si="14"/>
        <v>0</v>
      </c>
      <c r="E16" s="23">
        <f t="shared" si="15"/>
        <v>0</v>
      </c>
      <c r="F16" s="23">
        <f t="shared" si="16"/>
        <v>0</v>
      </c>
      <c r="G16" s="23">
        <f t="shared" si="17"/>
        <v>0</v>
      </c>
      <c r="H16" s="23">
        <f t="shared" si="18"/>
        <v>0</v>
      </c>
      <c r="I16" s="23">
        <f t="shared" si="19"/>
        <v>0</v>
      </c>
      <c r="J16" s="23">
        <f t="shared" si="20"/>
        <v>0</v>
      </c>
      <c r="K16" s="23">
        <f t="shared" si="21"/>
        <v>0</v>
      </c>
      <c r="L16" s="23">
        <f t="shared" si="22"/>
        <v>0</v>
      </c>
      <c r="M16" s="23">
        <f t="shared" si="23"/>
        <v>0</v>
      </c>
      <c r="N16" s="23">
        <f t="shared" si="24"/>
        <v>0</v>
      </c>
      <c r="P16" t="s">
        <v>11</v>
      </c>
      <c r="Q16" s="1">
        <v>3</v>
      </c>
      <c r="R16" s="22">
        <f>SUMIFS(_Actuals!$F$2:$F$100000,_Actuals!$I$2:$I$100000,$P16,_Actuals!$J$2:$J$100000,R$2,_Actuals!$K$2:$K$100000,R$3,_Actuals!$A$2:$A$100000,$Q16)</f>
        <v>0</v>
      </c>
      <c r="S16" s="22">
        <f>SUMIFS(_Actuals!$F$2:$F$100000,_Actuals!$I$2:$I$100000,$P16,_Actuals!$J$2:$J$100000,S$2,_Actuals!$K$2:$K$100000,S$3,_Actuals!$A$2:$A$100000,$Q16)</f>
        <v>0</v>
      </c>
      <c r="T16" s="22">
        <f>SUMIFS(_Actuals!$F$2:$F$100000,_Actuals!$I$2:$I$100000,$P16,_Actuals!$J$2:$J$100000,T$2,_Actuals!$K$2:$K$100000,T$3,_Actuals!$A$2:$A$100000,$Q16)</f>
        <v>0</v>
      </c>
      <c r="U16" s="22">
        <f>SUMIFS(_Actuals!$F$2:$F$100000,_Actuals!$I$2:$I$100000,$P16,_Actuals!$J$2:$J$100000,U$2,_Actuals!$K$2:$K$100000,U$3,_Actuals!$A$2:$A$100000,$Q16)</f>
        <v>0</v>
      </c>
      <c r="V16" s="22">
        <f>SUMIFS(_Actuals!$F$2:$F$100000,_Actuals!$I$2:$I$100000,$P16,_Actuals!$J$2:$J$100000,V$2,_Actuals!$K$2:$K$100000,V$3,_Actuals!$A$2:$A$100000,$Q16)</f>
        <v>0</v>
      </c>
      <c r="W16" s="22">
        <f>SUMIFS(_Actuals!$F$2:$F$100000,_Actuals!$I$2:$I$100000,$P16,_Actuals!$J$2:$J$100000,W$2,_Actuals!$K$2:$K$100000,W$3,_Actuals!$A$2:$A$100000,$Q16)</f>
        <v>0</v>
      </c>
      <c r="X16" s="22">
        <f>SUMIFS(_Actuals!$F$2:$F$100000,_Actuals!$I$2:$I$100000,$P16,_Actuals!$J$2:$J$100000,X$2,_Actuals!$K$2:$K$100000,X$3,_Actuals!$A$2:$A$100000,$Q16)</f>
        <v>0</v>
      </c>
      <c r="Y16" s="22">
        <f>SUMIFS(_Actuals!$F$2:$F$100000,_Actuals!$I$2:$I$100000,$P16,_Actuals!$J$2:$J$100000,Y$2,_Actuals!$K$2:$K$100000,Y$3,_Actuals!$A$2:$A$100000,$Q16)</f>
        <v>0</v>
      </c>
      <c r="Z16" s="22">
        <f>SUMIFS(_Actuals!$F$2:$F$100000,_Actuals!$I$2:$I$100000,$P16,_Actuals!$J$2:$J$100000,Z$2,_Actuals!$K$2:$K$100000,Z$3,_Actuals!$A$2:$A$100000,$Q16)</f>
        <v>0</v>
      </c>
      <c r="AA16" s="22">
        <f>SUMIFS(_Actuals!$F$2:$F$100000,_Actuals!$I$2:$I$100000,$P16,_Actuals!$J$2:$J$100000,AA$2,_Actuals!$K$2:$K$100000,AA$3,_Actuals!$A$2:$A$100000,$Q16)</f>
        <v>0</v>
      </c>
      <c r="AB16" s="22">
        <f>SUMIFS(_Actuals!$F$2:$F$100000,_Actuals!$I$2:$I$100000,$P16,_Actuals!$J$2:$J$100000,AB$2,_Actuals!$K$2:$K$100000,AB$3,_Actuals!$A$2:$A$100000,$Q16)</f>
        <v>0</v>
      </c>
      <c r="AC16" s="22">
        <f>SUMIFS(_Actuals!$F$2:$F$100000,_Actuals!$I$2:$I$100000,$P16,_Actuals!$J$2:$J$100000,AC$2,_Actuals!$K$2:$K$100000,AC$3,_Actuals!$A$2:$A$100000,$Q16)</f>
        <v>0</v>
      </c>
      <c r="AD16" s="22"/>
      <c r="AE16">
        <v>0.96</v>
      </c>
      <c r="AF16">
        <v>1.05</v>
      </c>
      <c r="AG16">
        <v>0.94</v>
      </c>
      <c r="AH16">
        <v>0.97</v>
      </c>
      <c r="AI16">
        <v>1.06</v>
      </c>
      <c r="AJ16">
        <v>1.0900000000000001</v>
      </c>
      <c r="AK16">
        <v>1</v>
      </c>
      <c r="AL16">
        <v>1.04</v>
      </c>
      <c r="AM16">
        <v>1.03</v>
      </c>
      <c r="AN16">
        <v>1.04</v>
      </c>
      <c r="AO16">
        <v>0.91</v>
      </c>
      <c r="AP16">
        <v>0.98</v>
      </c>
    </row>
    <row r="17" spans="1:42" x14ac:dyDescent="0.3">
      <c r="A17" t="s">
        <v>46</v>
      </c>
      <c r="B17" s="1">
        <v>3</v>
      </c>
      <c r="C17" s="23">
        <f t="shared" si="13"/>
        <v>0</v>
      </c>
      <c r="D17" s="23">
        <f t="shared" si="14"/>
        <v>0</v>
      </c>
      <c r="E17" s="23">
        <f t="shared" si="15"/>
        <v>0</v>
      </c>
      <c r="F17" s="23">
        <f t="shared" si="16"/>
        <v>0</v>
      </c>
      <c r="G17" s="23">
        <f t="shared" si="17"/>
        <v>0</v>
      </c>
      <c r="H17" s="23">
        <f t="shared" si="18"/>
        <v>0</v>
      </c>
      <c r="I17" s="23">
        <f t="shared" si="19"/>
        <v>0</v>
      </c>
      <c r="J17" s="23">
        <f t="shared" si="20"/>
        <v>0</v>
      </c>
      <c r="K17" s="23">
        <f t="shared" si="21"/>
        <v>0</v>
      </c>
      <c r="L17" s="23">
        <f t="shared" si="22"/>
        <v>0</v>
      </c>
      <c r="M17" s="23">
        <f t="shared" si="23"/>
        <v>0</v>
      </c>
      <c r="N17" s="23">
        <f t="shared" si="24"/>
        <v>0</v>
      </c>
      <c r="P17" t="s">
        <v>46</v>
      </c>
      <c r="Q17" s="1">
        <v>3</v>
      </c>
      <c r="R17" s="22">
        <f>SUMIFS(_Actuals!$F$2:$F$100000,_Actuals!$I$2:$I$100000,$P17,_Actuals!$J$2:$J$100000,R$2,_Actuals!$K$2:$K$100000,R$3,_Actuals!$A$2:$A$100000,$Q17)</f>
        <v>0</v>
      </c>
      <c r="S17" s="22">
        <f>SUMIFS(_Actuals!$F$2:$F$100000,_Actuals!$I$2:$I$100000,$P17,_Actuals!$J$2:$J$100000,S$2,_Actuals!$K$2:$K$100000,S$3,_Actuals!$A$2:$A$100000,$Q17)</f>
        <v>0</v>
      </c>
      <c r="T17" s="22">
        <f>SUMIFS(_Actuals!$F$2:$F$100000,_Actuals!$I$2:$I$100000,$P17,_Actuals!$J$2:$J$100000,T$2,_Actuals!$K$2:$K$100000,T$3,_Actuals!$A$2:$A$100000,$Q17)</f>
        <v>0</v>
      </c>
      <c r="U17" s="22">
        <f>SUMIFS(_Actuals!$F$2:$F$100000,_Actuals!$I$2:$I$100000,$P17,_Actuals!$J$2:$J$100000,U$2,_Actuals!$K$2:$K$100000,U$3,_Actuals!$A$2:$A$100000,$Q17)</f>
        <v>0</v>
      </c>
      <c r="V17" s="22">
        <f>SUMIFS(_Actuals!$F$2:$F$100000,_Actuals!$I$2:$I$100000,$P17,_Actuals!$J$2:$J$100000,V$2,_Actuals!$K$2:$K$100000,V$3,_Actuals!$A$2:$A$100000,$Q17)</f>
        <v>0</v>
      </c>
      <c r="W17" s="22">
        <f>SUMIFS(_Actuals!$F$2:$F$100000,_Actuals!$I$2:$I$100000,$P17,_Actuals!$J$2:$J$100000,W$2,_Actuals!$K$2:$K$100000,W$3,_Actuals!$A$2:$A$100000,$Q17)</f>
        <v>0</v>
      </c>
      <c r="X17" s="22">
        <f>SUMIFS(_Actuals!$F$2:$F$100000,_Actuals!$I$2:$I$100000,$P17,_Actuals!$J$2:$J$100000,X$2,_Actuals!$K$2:$K$100000,X$3,_Actuals!$A$2:$A$100000,$Q17)</f>
        <v>0</v>
      </c>
      <c r="Y17" s="22">
        <f>SUMIFS(_Actuals!$F$2:$F$100000,_Actuals!$I$2:$I$100000,$P17,_Actuals!$J$2:$J$100000,Y$2,_Actuals!$K$2:$K$100000,Y$3,_Actuals!$A$2:$A$100000,$Q17)</f>
        <v>0</v>
      </c>
      <c r="Z17" s="22">
        <f>SUMIFS(_Actuals!$F$2:$F$100000,_Actuals!$I$2:$I$100000,$P17,_Actuals!$J$2:$J$100000,Z$2,_Actuals!$K$2:$K$100000,Z$3,_Actuals!$A$2:$A$100000,$Q17)</f>
        <v>0</v>
      </c>
      <c r="AA17" s="22">
        <f>SUMIFS(_Actuals!$F$2:$F$100000,_Actuals!$I$2:$I$100000,$P17,_Actuals!$J$2:$J$100000,AA$2,_Actuals!$K$2:$K$100000,AA$3,_Actuals!$A$2:$A$100000,$Q17)</f>
        <v>0</v>
      </c>
      <c r="AB17" s="22">
        <f>SUMIFS(_Actuals!$F$2:$F$100000,_Actuals!$I$2:$I$100000,$P17,_Actuals!$J$2:$J$100000,AB$2,_Actuals!$K$2:$K$100000,AB$3,_Actuals!$A$2:$A$100000,$Q17)</f>
        <v>0</v>
      </c>
      <c r="AC17" s="22">
        <f>SUMIFS(_Actuals!$F$2:$F$100000,_Actuals!$I$2:$I$100000,$P17,_Actuals!$J$2:$J$100000,AC$2,_Actuals!$K$2:$K$100000,AC$3,_Actuals!$A$2:$A$100000,$Q17)</f>
        <v>0</v>
      </c>
      <c r="AD17" s="22"/>
      <c r="AE17">
        <v>1.06</v>
      </c>
      <c r="AF17">
        <v>1.01</v>
      </c>
      <c r="AG17">
        <v>1.06</v>
      </c>
      <c r="AH17">
        <v>1.02</v>
      </c>
      <c r="AI17">
        <v>1.04</v>
      </c>
      <c r="AJ17">
        <v>0.95</v>
      </c>
      <c r="AK17">
        <v>0.98</v>
      </c>
      <c r="AL17">
        <v>1.0900000000000001</v>
      </c>
      <c r="AM17">
        <v>1.0900000000000001</v>
      </c>
      <c r="AN17">
        <v>0.98</v>
      </c>
      <c r="AO17">
        <v>1.02</v>
      </c>
      <c r="AP17">
        <v>0.97</v>
      </c>
    </row>
    <row r="18" spans="1:42" x14ac:dyDescent="0.3">
      <c r="A18" t="s">
        <v>12</v>
      </c>
      <c r="B18" s="1">
        <v>3</v>
      </c>
      <c r="C18" s="23">
        <f t="shared" si="13"/>
        <v>0</v>
      </c>
      <c r="D18" s="23">
        <f t="shared" si="14"/>
        <v>0</v>
      </c>
      <c r="E18" s="23">
        <f t="shared" si="15"/>
        <v>0</v>
      </c>
      <c r="F18" s="23">
        <f t="shared" si="16"/>
        <v>0</v>
      </c>
      <c r="G18" s="23">
        <f t="shared" si="17"/>
        <v>0</v>
      </c>
      <c r="H18" s="23">
        <f t="shared" si="18"/>
        <v>0</v>
      </c>
      <c r="I18" s="23">
        <f t="shared" si="19"/>
        <v>0</v>
      </c>
      <c r="J18" s="23">
        <f t="shared" si="20"/>
        <v>0</v>
      </c>
      <c r="K18" s="23">
        <f t="shared" si="21"/>
        <v>0</v>
      </c>
      <c r="L18" s="23">
        <f t="shared" si="22"/>
        <v>0</v>
      </c>
      <c r="M18" s="23">
        <f t="shared" si="23"/>
        <v>0</v>
      </c>
      <c r="N18" s="23">
        <f t="shared" si="24"/>
        <v>0</v>
      </c>
      <c r="P18" t="s">
        <v>12</v>
      </c>
      <c r="Q18" s="1">
        <v>3</v>
      </c>
      <c r="R18" s="22">
        <f>SUMIFS(_Actuals!$F$2:$F$100000,_Actuals!$I$2:$I$100000,$P18,_Actuals!$J$2:$J$100000,R$2,_Actuals!$K$2:$K$100000,R$3,_Actuals!$A$2:$A$100000,$Q18)</f>
        <v>0</v>
      </c>
      <c r="S18" s="22">
        <f>SUMIFS(_Actuals!$F$2:$F$100000,_Actuals!$I$2:$I$100000,$P18,_Actuals!$J$2:$J$100000,S$2,_Actuals!$K$2:$K$100000,S$3,_Actuals!$A$2:$A$100000,$Q18)</f>
        <v>0</v>
      </c>
      <c r="T18" s="22">
        <f>SUMIFS(_Actuals!$F$2:$F$100000,_Actuals!$I$2:$I$100000,$P18,_Actuals!$J$2:$J$100000,T$2,_Actuals!$K$2:$K$100000,T$3,_Actuals!$A$2:$A$100000,$Q18)</f>
        <v>0</v>
      </c>
      <c r="U18" s="22">
        <f>SUMIFS(_Actuals!$F$2:$F$100000,_Actuals!$I$2:$I$100000,$P18,_Actuals!$J$2:$J$100000,U$2,_Actuals!$K$2:$K$100000,U$3,_Actuals!$A$2:$A$100000,$Q18)</f>
        <v>0</v>
      </c>
      <c r="V18" s="22">
        <f>SUMIFS(_Actuals!$F$2:$F$100000,_Actuals!$I$2:$I$100000,$P18,_Actuals!$J$2:$J$100000,V$2,_Actuals!$K$2:$K$100000,V$3,_Actuals!$A$2:$A$100000,$Q18)</f>
        <v>0</v>
      </c>
      <c r="W18" s="22">
        <f>SUMIFS(_Actuals!$F$2:$F$100000,_Actuals!$I$2:$I$100000,$P18,_Actuals!$J$2:$J$100000,W$2,_Actuals!$K$2:$K$100000,W$3,_Actuals!$A$2:$A$100000,$Q18)</f>
        <v>0</v>
      </c>
      <c r="X18" s="22">
        <f>SUMIFS(_Actuals!$F$2:$F$100000,_Actuals!$I$2:$I$100000,$P18,_Actuals!$J$2:$J$100000,X$2,_Actuals!$K$2:$K$100000,X$3,_Actuals!$A$2:$A$100000,$Q18)</f>
        <v>0</v>
      </c>
      <c r="Y18" s="22">
        <f>SUMIFS(_Actuals!$F$2:$F$100000,_Actuals!$I$2:$I$100000,$P18,_Actuals!$J$2:$J$100000,Y$2,_Actuals!$K$2:$K$100000,Y$3,_Actuals!$A$2:$A$100000,$Q18)</f>
        <v>0</v>
      </c>
      <c r="Z18" s="22">
        <f>SUMIFS(_Actuals!$F$2:$F$100000,_Actuals!$I$2:$I$100000,$P18,_Actuals!$J$2:$J$100000,Z$2,_Actuals!$K$2:$K$100000,Z$3,_Actuals!$A$2:$A$100000,$Q18)</f>
        <v>0</v>
      </c>
      <c r="AA18" s="22">
        <f>SUMIFS(_Actuals!$F$2:$F$100000,_Actuals!$I$2:$I$100000,$P18,_Actuals!$J$2:$J$100000,AA$2,_Actuals!$K$2:$K$100000,AA$3,_Actuals!$A$2:$A$100000,$Q18)</f>
        <v>0</v>
      </c>
      <c r="AB18" s="22">
        <f>SUMIFS(_Actuals!$F$2:$F$100000,_Actuals!$I$2:$I$100000,$P18,_Actuals!$J$2:$J$100000,AB$2,_Actuals!$K$2:$K$100000,AB$3,_Actuals!$A$2:$A$100000,$Q18)</f>
        <v>0</v>
      </c>
      <c r="AC18" s="22">
        <f>SUMIFS(_Actuals!$F$2:$F$100000,_Actuals!$I$2:$I$100000,$P18,_Actuals!$J$2:$J$100000,AC$2,_Actuals!$K$2:$K$100000,AC$3,_Actuals!$A$2:$A$100000,$Q18)</f>
        <v>0</v>
      </c>
      <c r="AD18" s="22"/>
      <c r="AE18">
        <v>0.97</v>
      </c>
      <c r="AF18">
        <v>1.05</v>
      </c>
      <c r="AG18">
        <v>0.98</v>
      </c>
      <c r="AH18">
        <v>0.92</v>
      </c>
      <c r="AI18">
        <v>1.03</v>
      </c>
      <c r="AJ18">
        <v>0.97</v>
      </c>
      <c r="AK18">
        <v>0.92</v>
      </c>
      <c r="AL18">
        <v>1.0900000000000001</v>
      </c>
      <c r="AM18">
        <v>1.08</v>
      </c>
      <c r="AN18">
        <v>1.0900000000000001</v>
      </c>
      <c r="AO18">
        <v>1.07</v>
      </c>
      <c r="AP18">
        <v>1.07</v>
      </c>
    </row>
    <row r="19" spans="1:42" x14ac:dyDescent="0.3">
      <c r="A19" t="s">
        <v>13</v>
      </c>
      <c r="B19" s="1">
        <v>3</v>
      </c>
      <c r="C19" s="23">
        <f t="shared" si="13"/>
        <v>0</v>
      </c>
      <c r="D19" s="23">
        <f t="shared" si="14"/>
        <v>0</v>
      </c>
      <c r="E19" s="23">
        <f t="shared" si="15"/>
        <v>0</v>
      </c>
      <c r="F19" s="23">
        <f t="shared" si="16"/>
        <v>0</v>
      </c>
      <c r="G19" s="23">
        <f t="shared" si="17"/>
        <v>0</v>
      </c>
      <c r="H19" s="23">
        <f t="shared" si="18"/>
        <v>0</v>
      </c>
      <c r="I19" s="23">
        <f t="shared" si="19"/>
        <v>0</v>
      </c>
      <c r="J19" s="23">
        <f t="shared" si="20"/>
        <v>0</v>
      </c>
      <c r="K19" s="23">
        <f t="shared" si="21"/>
        <v>0</v>
      </c>
      <c r="L19" s="23">
        <f t="shared" si="22"/>
        <v>0</v>
      </c>
      <c r="M19" s="23">
        <f t="shared" si="23"/>
        <v>0</v>
      </c>
      <c r="N19" s="23">
        <f t="shared" si="24"/>
        <v>0</v>
      </c>
      <c r="P19" t="s">
        <v>13</v>
      </c>
      <c r="Q19" s="1">
        <v>3</v>
      </c>
      <c r="R19" s="22">
        <f>SUMIFS(_Actuals!$F$2:$F$100000,_Actuals!$I$2:$I$100000,$P19,_Actuals!$J$2:$J$100000,R$2,_Actuals!$K$2:$K$100000,R$3,_Actuals!$A$2:$A$100000,$Q19)</f>
        <v>0</v>
      </c>
      <c r="S19" s="22">
        <f>SUMIFS(_Actuals!$F$2:$F$100000,_Actuals!$I$2:$I$100000,$P19,_Actuals!$J$2:$J$100000,S$2,_Actuals!$K$2:$K$100000,S$3,_Actuals!$A$2:$A$100000,$Q19)</f>
        <v>0</v>
      </c>
      <c r="T19" s="22">
        <f>SUMIFS(_Actuals!$F$2:$F$100000,_Actuals!$I$2:$I$100000,$P19,_Actuals!$J$2:$J$100000,T$2,_Actuals!$K$2:$K$100000,T$3,_Actuals!$A$2:$A$100000,$Q19)</f>
        <v>0</v>
      </c>
      <c r="U19" s="22">
        <f>SUMIFS(_Actuals!$F$2:$F$100000,_Actuals!$I$2:$I$100000,$P19,_Actuals!$J$2:$J$100000,U$2,_Actuals!$K$2:$K$100000,U$3,_Actuals!$A$2:$A$100000,$Q19)</f>
        <v>0</v>
      </c>
      <c r="V19" s="22">
        <f>SUMIFS(_Actuals!$F$2:$F$100000,_Actuals!$I$2:$I$100000,$P19,_Actuals!$J$2:$J$100000,V$2,_Actuals!$K$2:$K$100000,V$3,_Actuals!$A$2:$A$100000,$Q19)</f>
        <v>0</v>
      </c>
      <c r="W19" s="22">
        <f>SUMIFS(_Actuals!$F$2:$F$100000,_Actuals!$I$2:$I$100000,$P19,_Actuals!$J$2:$J$100000,W$2,_Actuals!$K$2:$K$100000,W$3,_Actuals!$A$2:$A$100000,$Q19)</f>
        <v>0</v>
      </c>
      <c r="X19" s="22">
        <f>SUMIFS(_Actuals!$F$2:$F$100000,_Actuals!$I$2:$I$100000,$P19,_Actuals!$J$2:$J$100000,X$2,_Actuals!$K$2:$K$100000,X$3,_Actuals!$A$2:$A$100000,$Q19)</f>
        <v>0</v>
      </c>
      <c r="Y19" s="22">
        <f>SUMIFS(_Actuals!$F$2:$F$100000,_Actuals!$I$2:$I$100000,$P19,_Actuals!$J$2:$J$100000,Y$2,_Actuals!$K$2:$K$100000,Y$3,_Actuals!$A$2:$A$100000,$Q19)</f>
        <v>0</v>
      </c>
      <c r="Z19" s="22">
        <f>SUMIFS(_Actuals!$F$2:$F$100000,_Actuals!$I$2:$I$100000,$P19,_Actuals!$J$2:$J$100000,Z$2,_Actuals!$K$2:$K$100000,Z$3,_Actuals!$A$2:$A$100000,$Q19)</f>
        <v>0</v>
      </c>
      <c r="AA19" s="22">
        <f>SUMIFS(_Actuals!$F$2:$F$100000,_Actuals!$I$2:$I$100000,$P19,_Actuals!$J$2:$J$100000,AA$2,_Actuals!$K$2:$K$100000,AA$3,_Actuals!$A$2:$A$100000,$Q19)</f>
        <v>0</v>
      </c>
      <c r="AB19" s="22">
        <f>SUMIFS(_Actuals!$F$2:$F$100000,_Actuals!$I$2:$I$100000,$P19,_Actuals!$J$2:$J$100000,AB$2,_Actuals!$K$2:$K$100000,AB$3,_Actuals!$A$2:$A$100000,$Q19)</f>
        <v>0</v>
      </c>
      <c r="AC19" s="22">
        <f>SUMIFS(_Actuals!$F$2:$F$100000,_Actuals!$I$2:$I$100000,$P19,_Actuals!$J$2:$J$100000,AC$2,_Actuals!$K$2:$K$100000,AC$3,_Actuals!$A$2:$A$100000,$Q19)</f>
        <v>0</v>
      </c>
      <c r="AD19" s="22"/>
      <c r="AE19">
        <v>0.97</v>
      </c>
      <c r="AF19">
        <v>1.07</v>
      </c>
      <c r="AG19">
        <v>0.92</v>
      </c>
      <c r="AH19">
        <v>0.94</v>
      </c>
      <c r="AI19">
        <v>0.9</v>
      </c>
      <c r="AJ19">
        <v>1.08</v>
      </c>
      <c r="AK19">
        <v>0.96</v>
      </c>
      <c r="AL19">
        <v>0.97</v>
      </c>
      <c r="AM19">
        <v>0.91</v>
      </c>
      <c r="AN19">
        <v>0.91</v>
      </c>
      <c r="AO19">
        <v>1.01</v>
      </c>
      <c r="AP19">
        <v>1.04</v>
      </c>
    </row>
    <row r="20" spans="1:42" x14ac:dyDescent="0.3">
      <c r="A20" t="s">
        <v>15</v>
      </c>
      <c r="B20" s="1">
        <v>3</v>
      </c>
      <c r="C20" s="23">
        <f t="shared" si="13"/>
        <v>0</v>
      </c>
      <c r="D20" s="23">
        <f t="shared" si="14"/>
        <v>0</v>
      </c>
      <c r="E20" s="23">
        <f t="shared" si="15"/>
        <v>0</v>
      </c>
      <c r="F20" s="23">
        <f t="shared" si="16"/>
        <v>0</v>
      </c>
      <c r="G20" s="23">
        <f t="shared" si="17"/>
        <v>0</v>
      </c>
      <c r="H20" s="23">
        <f t="shared" si="18"/>
        <v>0</v>
      </c>
      <c r="I20" s="23">
        <f t="shared" si="19"/>
        <v>0</v>
      </c>
      <c r="J20" s="23">
        <f t="shared" si="20"/>
        <v>0</v>
      </c>
      <c r="K20" s="23">
        <f t="shared" si="21"/>
        <v>0</v>
      </c>
      <c r="L20" s="23">
        <f t="shared" si="22"/>
        <v>0</v>
      </c>
      <c r="M20" s="23">
        <f t="shared" si="23"/>
        <v>0</v>
      </c>
      <c r="N20" s="23">
        <f t="shared" si="24"/>
        <v>0</v>
      </c>
      <c r="P20" t="s">
        <v>15</v>
      </c>
      <c r="Q20" s="1">
        <v>3</v>
      </c>
      <c r="R20" s="22">
        <f>SUMIFS(_Actuals!$F$2:$F$100000,_Actuals!$I$2:$I$100000,$P20,_Actuals!$J$2:$J$100000,R$2,_Actuals!$K$2:$K$100000,R$3,_Actuals!$A$2:$A$100000,$Q20)</f>
        <v>0</v>
      </c>
      <c r="S20" s="22">
        <f>SUMIFS(_Actuals!$F$2:$F$100000,_Actuals!$I$2:$I$100000,$P20,_Actuals!$J$2:$J$100000,S$2,_Actuals!$K$2:$K$100000,S$3,_Actuals!$A$2:$A$100000,$Q20)</f>
        <v>0</v>
      </c>
      <c r="T20" s="22">
        <f>SUMIFS(_Actuals!$F$2:$F$100000,_Actuals!$I$2:$I$100000,$P20,_Actuals!$J$2:$J$100000,T$2,_Actuals!$K$2:$K$100000,T$3,_Actuals!$A$2:$A$100000,$Q20)</f>
        <v>0</v>
      </c>
      <c r="U20" s="22">
        <f>SUMIFS(_Actuals!$F$2:$F$100000,_Actuals!$I$2:$I$100000,$P20,_Actuals!$J$2:$J$100000,U$2,_Actuals!$K$2:$K$100000,U$3,_Actuals!$A$2:$A$100000,$Q20)</f>
        <v>0</v>
      </c>
      <c r="V20" s="22">
        <f>SUMIFS(_Actuals!$F$2:$F$100000,_Actuals!$I$2:$I$100000,$P20,_Actuals!$J$2:$J$100000,V$2,_Actuals!$K$2:$K$100000,V$3,_Actuals!$A$2:$A$100000,$Q20)</f>
        <v>0</v>
      </c>
      <c r="W20" s="22">
        <f>SUMIFS(_Actuals!$F$2:$F$100000,_Actuals!$I$2:$I$100000,$P20,_Actuals!$J$2:$J$100000,W$2,_Actuals!$K$2:$K$100000,W$3,_Actuals!$A$2:$A$100000,$Q20)</f>
        <v>0</v>
      </c>
      <c r="X20" s="22">
        <f>SUMIFS(_Actuals!$F$2:$F$100000,_Actuals!$I$2:$I$100000,$P20,_Actuals!$J$2:$J$100000,X$2,_Actuals!$K$2:$K$100000,X$3,_Actuals!$A$2:$A$100000,$Q20)</f>
        <v>0</v>
      </c>
      <c r="Y20" s="22">
        <f>SUMIFS(_Actuals!$F$2:$F$100000,_Actuals!$I$2:$I$100000,$P20,_Actuals!$J$2:$J$100000,Y$2,_Actuals!$K$2:$K$100000,Y$3,_Actuals!$A$2:$A$100000,$Q20)</f>
        <v>0</v>
      </c>
      <c r="Z20" s="22">
        <f>SUMIFS(_Actuals!$F$2:$F$100000,_Actuals!$I$2:$I$100000,$P20,_Actuals!$J$2:$J$100000,Z$2,_Actuals!$K$2:$K$100000,Z$3,_Actuals!$A$2:$A$100000,$Q20)</f>
        <v>0</v>
      </c>
      <c r="AA20" s="22">
        <f>SUMIFS(_Actuals!$F$2:$F$100000,_Actuals!$I$2:$I$100000,$P20,_Actuals!$J$2:$J$100000,AA$2,_Actuals!$K$2:$K$100000,AA$3,_Actuals!$A$2:$A$100000,$Q20)</f>
        <v>0</v>
      </c>
      <c r="AB20" s="22">
        <f>SUMIFS(_Actuals!$F$2:$F$100000,_Actuals!$I$2:$I$100000,$P20,_Actuals!$J$2:$J$100000,AB$2,_Actuals!$K$2:$K$100000,AB$3,_Actuals!$A$2:$A$100000,$Q20)</f>
        <v>0</v>
      </c>
      <c r="AC20" s="22">
        <f>SUMIFS(_Actuals!$F$2:$F$100000,_Actuals!$I$2:$I$100000,$P20,_Actuals!$J$2:$J$100000,AC$2,_Actuals!$K$2:$K$100000,AC$3,_Actuals!$A$2:$A$100000,$Q20)</f>
        <v>0</v>
      </c>
      <c r="AD20" s="22"/>
      <c r="AE20">
        <v>0.91</v>
      </c>
      <c r="AF20">
        <v>0.95</v>
      </c>
      <c r="AG20">
        <v>0.94</v>
      </c>
      <c r="AH20">
        <v>1.06</v>
      </c>
      <c r="AI20">
        <v>0.91</v>
      </c>
      <c r="AJ20">
        <v>1.07</v>
      </c>
      <c r="AK20">
        <v>0.93</v>
      </c>
      <c r="AL20">
        <v>1.02</v>
      </c>
      <c r="AM20">
        <v>1.02</v>
      </c>
      <c r="AN20">
        <v>1.06</v>
      </c>
      <c r="AO20">
        <v>0.94</v>
      </c>
      <c r="AP20">
        <v>0.98</v>
      </c>
    </row>
    <row r="21" spans="1:42" x14ac:dyDescent="0.3">
      <c r="A21" t="s">
        <v>16</v>
      </c>
      <c r="B21" s="1">
        <v>3</v>
      </c>
      <c r="C21" s="23">
        <f t="shared" si="13"/>
        <v>0</v>
      </c>
      <c r="D21" s="23">
        <f t="shared" si="14"/>
        <v>0</v>
      </c>
      <c r="E21" s="23">
        <f t="shared" si="15"/>
        <v>0</v>
      </c>
      <c r="F21" s="23">
        <f t="shared" si="16"/>
        <v>0</v>
      </c>
      <c r="G21" s="23">
        <f t="shared" si="17"/>
        <v>0</v>
      </c>
      <c r="H21" s="23">
        <f t="shared" si="18"/>
        <v>0</v>
      </c>
      <c r="I21" s="23">
        <f t="shared" si="19"/>
        <v>0</v>
      </c>
      <c r="J21" s="23">
        <f t="shared" si="20"/>
        <v>0</v>
      </c>
      <c r="K21" s="23">
        <f t="shared" si="21"/>
        <v>0</v>
      </c>
      <c r="L21" s="23">
        <f t="shared" si="22"/>
        <v>0</v>
      </c>
      <c r="M21" s="23">
        <f t="shared" si="23"/>
        <v>0</v>
      </c>
      <c r="N21" s="23">
        <f t="shared" si="24"/>
        <v>0</v>
      </c>
      <c r="P21" t="s">
        <v>16</v>
      </c>
      <c r="Q21" s="1">
        <v>3</v>
      </c>
      <c r="R21" s="22">
        <f>SUMIFS(_Actuals!$F$2:$F$100000,_Actuals!$I$2:$I$100000,$P21,_Actuals!$J$2:$J$100000,R$2,_Actuals!$K$2:$K$100000,R$3,_Actuals!$A$2:$A$100000,$Q21)</f>
        <v>0</v>
      </c>
      <c r="S21" s="22">
        <f>SUMIFS(_Actuals!$F$2:$F$100000,_Actuals!$I$2:$I$100000,$P21,_Actuals!$J$2:$J$100000,S$2,_Actuals!$K$2:$K$100000,S$3,_Actuals!$A$2:$A$100000,$Q21)</f>
        <v>0</v>
      </c>
      <c r="T21" s="22">
        <f>SUMIFS(_Actuals!$F$2:$F$100000,_Actuals!$I$2:$I$100000,$P21,_Actuals!$J$2:$J$100000,T$2,_Actuals!$K$2:$K$100000,T$3,_Actuals!$A$2:$A$100000,$Q21)</f>
        <v>0</v>
      </c>
      <c r="U21" s="22">
        <f>SUMIFS(_Actuals!$F$2:$F$100000,_Actuals!$I$2:$I$100000,$P21,_Actuals!$J$2:$J$100000,U$2,_Actuals!$K$2:$K$100000,U$3,_Actuals!$A$2:$A$100000,$Q21)</f>
        <v>0</v>
      </c>
      <c r="V21" s="22">
        <f>SUMIFS(_Actuals!$F$2:$F$100000,_Actuals!$I$2:$I$100000,$P21,_Actuals!$J$2:$J$100000,V$2,_Actuals!$K$2:$K$100000,V$3,_Actuals!$A$2:$A$100000,$Q21)</f>
        <v>0</v>
      </c>
      <c r="W21" s="22">
        <f>SUMIFS(_Actuals!$F$2:$F$100000,_Actuals!$I$2:$I$100000,$P21,_Actuals!$J$2:$J$100000,W$2,_Actuals!$K$2:$K$100000,W$3,_Actuals!$A$2:$A$100000,$Q21)</f>
        <v>0</v>
      </c>
      <c r="X21" s="22">
        <f>SUMIFS(_Actuals!$F$2:$F$100000,_Actuals!$I$2:$I$100000,$P21,_Actuals!$J$2:$J$100000,X$2,_Actuals!$K$2:$K$100000,X$3,_Actuals!$A$2:$A$100000,$Q21)</f>
        <v>0</v>
      </c>
      <c r="Y21" s="22">
        <f>SUMIFS(_Actuals!$F$2:$F$100000,_Actuals!$I$2:$I$100000,$P21,_Actuals!$J$2:$J$100000,Y$2,_Actuals!$K$2:$K$100000,Y$3,_Actuals!$A$2:$A$100000,$Q21)</f>
        <v>0</v>
      </c>
      <c r="Z21" s="22">
        <f>SUMIFS(_Actuals!$F$2:$F$100000,_Actuals!$I$2:$I$100000,$P21,_Actuals!$J$2:$J$100000,Z$2,_Actuals!$K$2:$K$100000,Z$3,_Actuals!$A$2:$A$100000,$Q21)</f>
        <v>0</v>
      </c>
      <c r="AA21" s="22">
        <f>SUMIFS(_Actuals!$F$2:$F$100000,_Actuals!$I$2:$I$100000,$P21,_Actuals!$J$2:$J$100000,AA$2,_Actuals!$K$2:$K$100000,AA$3,_Actuals!$A$2:$A$100000,$Q21)</f>
        <v>0</v>
      </c>
      <c r="AB21" s="22">
        <f>SUMIFS(_Actuals!$F$2:$F$100000,_Actuals!$I$2:$I$100000,$P21,_Actuals!$J$2:$J$100000,AB$2,_Actuals!$K$2:$K$100000,AB$3,_Actuals!$A$2:$A$100000,$Q21)</f>
        <v>0</v>
      </c>
      <c r="AC21" s="22">
        <f>SUMIFS(_Actuals!$F$2:$F$100000,_Actuals!$I$2:$I$100000,$P21,_Actuals!$J$2:$J$100000,AC$2,_Actuals!$K$2:$K$100000,AC$3,_Actuals!$A$2:$A$100000,$Q21)</f>
        <v>0</v>
      </c>
      <c r="AD21" s="22"/>
      <c r="AE21">
        <v>1.1000000000000001</v>
      </c>
      <c r="AF21">
        <v>0.96</v>
      </c>
      <c r="AG21">
        <v>1.1000000000000001</v>
      </c>
      <c r="AH21">
        <v>1.02</v>
      </c>
      <c r="AI21">
        <v>1.1000000000000001</v>
      </c>
      <c r="AJ21">
        <v>0.93</v>
      </c>
      <c r="AK21">
        <v>1.03</v>
      </c>
      <c r="AL21">
        <v>1.07</v>
      </c>
      <c r="AM21">
        <v>1.02</v>
      </c>
      <c r="AN21">
        <v>1.04</v>
      </c>
      <c r="AO21">
        <v>0.99</v>
      </c>
      <c r="AP21">
        <v>0.98</v>
      </c>
    </row>
    <row r="22" spans="1:42" x14ac:dyDescent="0.3">
      <c r="A22" t="s">
        <v>43</v>
      </c>
      <c r="B22" s="1">
        <v>3</v>
      </c>
      <c r="C22" s="23">
        <f t="shared" si="13"/>
        <v>0</v>
      </c>
      <c r="D22" s="23">
        <f t="shared" si="14"/>
        <v>0</v>
      </c>
      <c r="E22" s="23">
        <f t="shared" si="15"/>
        <v>0</v>
      </c>
      <c r="F22" s="23">
        <f t="shared" si="16"/>
        <v>0</v>
      </c>
      <c r="G22" s="23">
        <f t="shared" si="17"/>
        <v>0</v>
      </c>
      <c r="H22" s="23">
        <f t="shared" si="18"/>
        <v>0</v>
      </c>
      <c r="I22" s="23">
        <f t="shared" si="19"/>
        <v>0</v>
      </c>
      <c r="J22" s="23">
        <f t="shared" si="20"/>
        <v>0</v>
      </c>
      <c r="K22" s="23">
        <f t="shared" si="21"/>
        <v>0</v>
      </c>
      <c r="L22" s="23">
        <f t="shared" si="22"/>
        <v>0</v>
      </c>
      <c r="M22" s="23">
        <f t="shared" si="23"/>
        <v>0</v>
      </c>
      <c r="N22" s="23">
        <f t="shared" si="24"/>
        <v>0</v>
      </c>
      <c r="P22" t="s">
        <v>43</v>
      </c>
      <c r="Q22" s="1">
        <v>3</v>
      </c>
      <c r="R22" s="22">
        <f>SUMIFS(_Actuals!$F$2:$F$100000,_Actuals!$I$2:$I$100000,$P22,_Actuals!$J$2:$J$100000,R$2,_Actuals!$K$2:$K$100000,R$3,_Actuals!$A$2:$A$100000,$Q22)</f>
        <v>0</v>
      </c>
      <c r="S22" s="22">
        <f>SUMIFS(_Actuals!$F$2:$F$100000,_Actuals!$I$2:$I$100000,$P22,_Actuals!$J$2:$J$100000,S$2,_Actuals!$K$2:$K$100000,S$3,_Actuals!$A$2:$A$100000,$Q22)</f>
        <v>0</v>
      </c>
      <c r="T22" s="22">
        <f>SUMIFS(_Actuals!$F$2:$F$100000,_Actuals!$I$2:$I$100000,$P22,_Actuals!$J$2:$J$100000,T$2,_Actuals!$K$2:$K$100000,T$3,_Actuals!$A$2:$A$100000,$Q22)</f>
        <v>0</v>
      </c>
      <c r="U22" s="22">
        <f>SUMIFS(_Actuals!$F$2:$F$100000,_Actuals!$I$2:$I$100000,$P22,_Actuals!$J$2:$J$100000,U$2,_Actuals!$K$2:$K$100000,U$3,_Actuals!$A$2:$A$100000,$Q22)</f>
        <v>0</v>
      </c>
      <c r="V22" s="22">
        <f>SUMIFS(_Actuals!$F$2:$F$100000,_Actuals!$I$2:$I$100000,$P22,_Actuals!$J$2:$J$100000,V$2,_Actuals!$K$2:$K$100000,V$3,_Actuals!$A$2:$A$100000,$Q22)</f>
        <v>0</v>
      </c>
      <c r="W22" s="22">
        <f>SUMIFS(_Actuals!$F$2:$F$100000,_Actuals!$I$2:$I$100000,$P22,_Actuals!$J$2:$J$100000,W$2,_Actuals!$K$2:$K$100000,W$3,_Actuals!$A$2:$A$100000,$Q22)</f>
        <v>0</v>
      </c>
      <c r="X22" s="22">
        <f>SUMIFS(_Actuals!$F$2:$F$100000,_Actuals!$I$2:$I$100000,$P22,_Actuals!$J$2:$J$100000,X$2,_Actuals!$K$2:$K$100000,X$3,_Actuals!$A$2:$A$100000,$Q22)</f>
        <v>0</v>
      </c>
      <c r="Y22" s="22">
        <f>SUMIFS(_Actuals!$F$2:$F$100000,_Actuals!$I$2:$I$100000,$P22,_Actuals!$J$2:$J$100000,Y$2,_Actuals!$K$2:$K$100000,Y$3,_Actuals!$A$2:$A$100000,$Q22)</f>
        <v>0</v>
      </c>
      <c r="Z22" s="22">
        <f>SUMIFS(_Actuals!$F$2:$F$100000,_Actuals!$I$2:$I$100000,$P22,_Actuals!$J$2:$J$100000,Z$2,_Actuals!$K$2:$K$100000,Z$3,_Actuals!$A$2:$A$100000,$Q22)</f>
        <v>0</v>
      </c>
      <c r="AA22" s="22">
        <f>SUMIFS(_Actuals!$F$2:$F$100000,_Actuals!$I$2:$I$100000,$P22,_Actuals!$J$2:$J$100000,AA$2,_Actuals!$K$2:$K$100000,AA$3,_Actuals!$A$2:$A$100000,$Q22)</f>
        <v>0</v>
      </c>
      <c r="AB22" s="22">
        <f>SUMIFS(_Actuals!$F$2:$F$100000,_Actuals!$I$2:$I$100000,$P22,_Actuals!$J$2:$J$100000,AB$2,_Actuals!$K$2:$K$100000,AB$3,_Actuals!$A$2:$A$100000,$Q22)</f>
        <v>0</v>
      </c>
      <c r="AC22" s="22">
        <f>SUMIFS(_Actuals!$F$2:$F$100000,_Actuals!$I$2:$I$100000,$P22,_Actuals!$J$2:$J$100000,AC$2,_Actuals!$K$2:$K$100000,AC$3,_Actuals!$A$2:$A$100000,$Q22)</f>
        <v>0</v>
      </c>
      <c r="AD22" s="22"/>
      <c r="AE22">
        <v>0.93</v>
      </c>
      <c r="AF22">
        <v>0.91</v>
      </c>
      <c r="AG22">
        <v>1.08</v>
      </c>
      <c r="AH22">
        <v>1.1000000000000001</v>
      </c>
      <c r="AI22">
        <v>1.06</v>
      </c>
      <c r="AJ22">
        <v>1</v>
      </c>
      <c r="AK22">
        <v>0.93</v>
      </c>
      <c r="AL22">
        <v>1.0900000000000001</v>
      </c>
      <c r="AM22">
        <v>0.94</v>
      </c>
      <c r="AN22">
        <v>0.92</v>
      </c>
      <c r="AO22">
        <v>0.98</v>
      </c>
      <c r="AP22">
        <v>1.07</v>
      </c>
    </row>
    <row r="23" spans="1:42" x14ac:dyDescent="0.3">
      <c r="A23" t="s">
        <v>44</v>
      </c>
      <c r="B23" s="1">
        <v>3</v>
      </c>
      <c r="C23" s="23">
        <f t="shared" si="13"/>
        <v>0</v>
      </c>
      <c r="D23" s="23">
        <f t="shared" si="14"/>
        <v>0</v>
      </c>
      <c r="E23" s="23">
        <f t="shared" si="15"/>
        <v>0</v>
      </c>
      <c r="F23" s="23">
        <f t="shared" si="16"/>
        <v>0</v>
      </c>
      <c r="G23" s="23">
        <f t="shared" si="17"/>
        <v>0</v>
      </c>
      <c r="H23" s="23">
        <f t="shared" si="18"/>
        <v>0</v>
      </c>
      <c r="I23" s="23">
        <f t="shared" si="19"/>
        <v>0</v>
      </c>
      <c r="J23" s="23">
        <f t="shared" si="20"/>
        <v>0</v>
      </c>
      <c r="K23" s="23">
        <f t="shared" si="21"/>
        <v>0</v>
      </c>
      <c r="L23" s="23">
        <f t="shared" si="22"/>
        <v>0</v>
      </c>
      <c r="M23" s="23">
        <f t="shared" si="23"/>
        <v>0</v>
      </c>
      <c r="N23" s="23">
        <f t="shared" si="24"/>
        <v>0</v>
      </c>
      <c r="P23" t="s">
        <v>44</v>
      </c>
      <c r="Q23" s="1">
        <v>3</v>
      </c>
      <c r="R23" s="22">
        <f>SUMIFS(_Actuals!$F$2:$F$100000,_Actuals!$I$2:$I$100000,$P23,_Actuals!$J$2:$J$100000,R$2,_Actuals!$K$2:$K$100000,R$3,_Actuals!$A$2:$A$100000,$Q23)</f>
        <v>0</v>
      </c>
      <c r="S23" s="22">
        <f>SUMIFS(_Actuals!$F$2:$F$100000,_Actuals!$I$2:$I$100000,$P23,_Actuals!$J$2:$J$100000,S$2,_Actuals!$K$2:$K$100000,S$3,_Actuals!$A$2:$A$100000,$Q23)</f>
        <v>0</v>
      </c>
      <c r="T23" s="22">
        <f>SUMIFS(_Actuals!$F$2:$F$100000,_Actuals!$I$2:$I$100000,$P23,_Actuals!$J$2:$J$100000,T$2,_Actuals!$K$2:$K$100000,T$3,_Actuals!$A$2:$A$100000,$Q23)</f>
        <v>0</v>
      </c>
      <c r="U23" s="22">
        <f>SUMIFS(_Actuals!$F$2:$F$100000,_Actuals!$I$2:$I$100000,$P23,_Actuals!$J$2:$J$100000,U$2,_Actuals!$K$2:$K$100000,U$3,_Actuals!$A$2:$A$100000,$Q23)</f>
        <v>0</v>
      </c>
      <c r="V23" s="22">
        <f>SUMIFS(_Actuals!$F$2:$F$100000,_Actuals!$I$2:$I$100000,$P23,_Actuals!$J$2:$J$100000,V$2,_Actuals!$K$2:$K$100000,V$3,_Actuals!$A$2:$A$100000,$Q23)</f>
        <v>0</v>
      </c>
      <c r="W23" s="22">
        <f>SUMIFS(_Actuals!$F$2:$F$100000,_Actuals!$I$2:$I$100000,$P23,_Actuals!$J$2:$J$100000,W$2,_Actuals!$K$2:$K$100000,W$3,_Actuals!$A$2:$A$100000,$Q23)</f>
        <v>0</v>
      </c>
      <c r="X23" s="22">
        <f>SUMIFS(_Actuals!$F$2:$F$100000,_Actuals!$I$2:$I$100000,$P23,_Actuals!$J$2:$J$100000,X$2,_Actuals!$K$2:$K$100000,X$3,_Actuals!$A$2:$A$100000,$Q23)</f>
        <v>0</v>
      </c>
      <c r="Y23" s="22">
        <f>SUMIFS(_Actuals!$F$2:$F$100000,_Actuals!$I$2:$I$100000,$P23,_Actuals!$J$2:$J$100000,Y$2,_Actuals!$K$2:$K$100000,Y$3,_Actuals!$A$2:$A$100000,$Q23)</f>
        <v>0</v>
      </c>
      <c r="Z23" s="22">
        <f>SUMIFS(_Actuals!$F$2:$F$100000,_Actuals!$I$2:$I$100000,$P23,_Actuals!$J$2:$J$100000,Z$2,_Actuals!$K$2:$K$100000,Z$3,_Actuals!$A$2:$A$100000,$Q23)</f>
        <v>0</v>
      </c>
      <c r="AA23" s="22">
        <f>SUMIFS(_Actuals!$F$2:$F$100000,_Actuals!$I$2:$I$100000,$P23,_Actuals!$J$2:$J$100000,AA$2,_Actuals!$K$2:$K$100000,AA$3,_Actuals!$A$2:$A$100000,$Q23)</f>
        <v>0</v>
      </c>
      <c r="AB23" s="22">
        <f>SUMIFS(_Actuals!$F$2:$F$100000,_Actuals!$I$2:$I$100000,$P23,_Actuals!$J$2:$J$100000,AB$2,_Actuals!$K$2:$K$100000,AB$3,_Actuals!$A$2:$A$100000,$Q23)</f>
        <v>0</v>
      </c>
      <c r="AC23" s="22">
        <f>SUMIFS(_Actuals!$F$2:$F$100000,_Actuals!$I$2:$I$100000,$P23,_Actuals!$J$2:$J$100000,AC$2,_Actuals!$K$2:$K$100000,AC$3,_Actuals!$A$2:$A$100000,$Q23)</f>
        <v>0</v>
      </c>
      <c r="AD23" s="22"/>
      <c r="AE23">
        <v>1.03</v>
      </c>
      <c r="AF23">
        <v>0.99</v>
      </c>
      <c r="AG23">
        <v>1.03</v>
      </c>
      <c r="AH23">
        <v>1.05</v>
      </c>
      <c r="AI23">
        <v>1.02</v>
      </c>
      <c r="AJ23">
        <v>0.93</v>
      </c>
      <c r="AK23">
        <v>1.07</v>
      </c>
      <c r="AL23">
        <v>1.03</v>
      </c>
      <c r="AM23">
        <v>0.96</v>
      </c>
      <c r="AN23">
        <v>1.05</v>
      </c>
      <c r="AO23">
        <v>1.04</v>
      </c>
      <c r="AP23">
        <v>1.1000000000000001</v>
      </c>
    </row>
    <row r="24" spans="1:42" x14ac:dyDescent="0.3">
      <c r="A24" t="s">
        <v>20</v>
      </c>
      <c r="B24" s="1">
        <v>3</v>
      </c>
      <c r="C24" s="23">
        <f t="shared" si="13"/>
        <v>0</v>
      </c>
      <c r="D24" s="23">
        <f t="shared" si="14"/>
        <v>0</v>
      </c>
      <c r="E24" s="23">
        <f t="shared" si="15"/>
        <v>0</v>
      </c>
      <c r="F24" s="23">
        <f t="shared" si="16"/>
        <v>0</v>
      </c>
      <c r="G24" s="23">
        <f t="shared" si="17"/>
        <v>0</v>
      </c>
      <c r="H24" s="23">
        <f t="shared" si="18"/>
        <v>0</v>
      </c>
      <c r="I24" s="23">
        <f t="shared" si="19"/>
        <v>0</v>
      </c>
      <c r="J24" s="23">
        <f t="shared" si="20"/>
        <v>0</v>
      </c>
      <c r="K24" s="23">
        <f t="shared" si="21"/>
        <v>0</v>
      </c>
      <c r="L24" s="23">
        <f t="shared" si="22"/>
        <v>0</v>
      </c>
      <c r="M24" s="23">
        <f t="shared" si="23"/>
        <v>0</v>
      </c>
      <c r="N24" s="23">
        <f t="shared" si="24"/>
        <v>0</v>
      </c>
      <c r="P24" t="s">
        <v>20</v>
      </c>
      <c r="Q24" s="1">
        <v>3</v>
      </c>
      <c r="R24" s="22">
        <f>SUMIFS(_Actuals!$F$2:$F$100000,_Actuals!$I$2:$I$100000,$P24,_Actuals!$J$2:$J$100000,R$2,_Actuals!$K$2:$K$100000,R$3,_Actuals!$A$2:$A$100000,$Q24)</f>
        <v>0</v>
      </c>
      <c r="S24" s="22">
        <f>SUMIFS(_Actuals!$F$2:$F$100000,_Actuals!$I$2:$I$100000,$P24,_Actuals!$J$2:$J$100000,S$2,_Actuals!$K$2:$K$100000,S$3,_Actuals!$A$2:$A$100000,$Q24)</f>
        <v>0</v>
      </c>
      <c r="T24" s="22">
        <f>SUMIFS(_Actuals!$F$2:$F$100000,_Actuals!$I$2:$I$100000,$P24,_Actuals!$J$2:$J$100000,T$2,_Actuals!$K$2:$K$100000,T$3,_Actuals!$A$2:$A$100000,$Q24)</f>
        <v>0</v>
      </c>
      <c r="U24" s="22">
        <f>SUMIFS(_Actuals!$F$2:$F$100000,_Actuals!$I$2:$I$100000,$P24,_Actuals!$J$2:$J$100000,U$2,_Actuals!$K$2:$K$100000,U$3,_Actuals!$A$2:$A$100000,$Q24)</f>
        <v>0</v>
      </c>
      <c r="V24" s="22">
        <f>SUMIFS(_Actuals!$F$2:$F$100000,_Actuals!$I$2:$I$100000,$P24,_Actuals!$J$2:$J$100000,V$2,_Actuals!$K$2:$K$100000,V$3,_Actuals!$A$2:$A$100000,$Q24)</f>
        <v>0</v>
      </c>
      <c r="W24" s="22">
        <f>SUMIFS(_Actuals!$F$2:$F$100000,_Actuals!$I$2:$I$100000,$P24,_Actuals!$J$2:$J$100000,W$2,_Actuals!$K$2:$K$100000,W$3,_Actuals!$A$2:$A$100000,$Q24)</f>
        <v>0</v>
      </c>
      <c r="X24" s="22">
        <f>SUMIFS(_Actuals!$F$2:$F$100000,_Actuals!$I$2:$I$100000,$P24,_Actuals!$J$2:$J$100000,X$2,_Actuals!$K$2:$K$100000,X$3,_Actuals!$A$2:$A$100000,$Q24)</f>
        <v>0</v>
      </c>
      <c r="Y24" s="22">
        <f>SUMIFS(_Actuals!$F$2:$F$100000,_Actuals!$I$2:$I$100000,$P24,_Actuals!$J$2:$J$100000,Y$2,_Actuals!$K$2:$K$100000,Y$3,_Actuals!$A$2:$A$100000,$Q24)</f>
        <v>0</v>
      </c>
      <c r="Z24" s="22">
        <f>SUMIFS(_Actuals!$F$2:$F$100000,_Actuals!$I$2:$I$100000,$P24,_Actuals!$J$2:$J$100000,Z$2,_Actuals!$K$2:$K$100000,Z$3,_Actuals!$A$2:$A$100000,$Q24)</f>
        <v>0</v>
      </c>
      <c r="AA24" s="22">
        <f>SUMIFS(_Actuals!$F$2:$F$100000,_Actuals!$I$2:$I$100000,$P24,_Actuals!$J$2:$J$100000,AA$2,_Actuals!$K$2:$K$100000,AA$3,_Actuals!$A$2:$A$100000,$Q24)</f>
        <v>0</v>
      </c>
      <c r="AB24" s="22">
        <f>SUMIFS(_Actuals!$F$2:$F$100000,_Actuals!$I$2:$I$100000,$P24,_Actuals!$J$2:$J$100000,AB$2,_Actuals!$K$2:$K$100000,AB$3,_Actuals!$A$2:$A$100000,$Q24)</f>
        <v>0</v>
      </c>
      <c r="AC24" s="22">
        <f>SUMIFS(_Actuals!$F$2:$F$100000,_Actuals!$I$2:$I$100000,$P24,_Actuals!$J$2:$J$100000,AC$2,_Actuals!$K$2:$K$100000,AC$3,_Actuals!$A$2:$A$100000,$Q24)</f>
        <v>0</v>
      </c>
      <c r="AD24" s="22"/>
      <c r="AE24">
        <v>0.93</v>
      </c>
      <c r="AF24">
        <v>1.01</v>
      </c>
      <c r="AG24">
        <v>0.97</v>
      </c>
      <c r="AH24">
        <v>1.02</v>
      </c>
      <c r="AI24">
        <v>1.0900000000000001</v>
      </c>
      <c r="AJ24">
        <v>1.07</v>
      </c>
      <c r="AK24">
        <v>1.05</v>
      </c>
      <c r="AL24">
        <v>1.1000000000000001</v>
      </c>
      <c r="AM24">
        <v>1.07</v>
      </c>
      <c r="AN24">
        <v>0.91</v>
      </c>
      <c r="AO24">
        <v>0.94</v>
      </c>
      <c r="AP24">
        <v>0.9</v>
      </c>
    </row>
    <row r="25" spans="1:42" x14ac:dyDescent="0.3">
      <c r="A25" t="s">
        <v>21</v>
      </c>
      <c r="B25" s="1">
        <v>3</v>
      </c>
      <c r="C25" s="23">
        <f t="shared" si="13"/>
        <v>0</v>
      </c>
      <c r="D25" s="23">
        <f t="shared" si="14"/>
        <v>0</v>
      </c>
      <c r="E25" s="23">
        <f t="shared" si="15"/>
        <v>0</v>
      </c>
      <c r="F25" s="23">
        <f t="shared" si="16"/>
        <v>0</v>
      </c>
      <c r="G25" s="23">
        <f t="shared" si="17"/>
        <v>0</v>
      </c>
      <c r="H25" s="23">
        <f t="shared" si="18"/>
        <v>0</v>
      </c>
      <c r="I25" s="23">
        <f t="shared" si="19"/>
        <v>0</v>
      </c>
      <c r="J25" s="23">
        <f t="shared" si="20"/>
        <v>0</v>
      </c>
      <c r="K25" s="23">
        <f t="shared" si="21"/>
        <v>0</v>
      </c>
      <c r="L25" s="23">
        <f t="shared" si="22"/>
        <v>0</v>
      </c>
      <c r="M25" s="23">
        <f t="shared" si="23"/>
        <v>0</v>
      </c>
      <c r="N25" s="23">
        <f t="shared" si="24"/>
        <v>0</v>
      </c>
      <c r="P25" t="s">
        <v>21</v>
      </c>
      <c r="Q25" s="1">
        <v>3</v>
      </c>
      <c r="R25" s="22">
        <f>SUMIFS(_Actuals!$F$2:$F$100000,_Actuals!$I$2:$I$100000,$P25,_Actuals!$J$2:$J$100000,R$2,_Actuals!$K$2:$K$100000,R$3,_Actuals!$A$2:$A$100000,$Q25)</f>
        <v>0</v>
      </c>
      <c r="S25" s="22">
        <f>SUMIFS(_Actuals!$F$2:$F$100000,_Actuals!$I$2:$I$100000,$P25,_Actuals!$J$2:$J$100000,S$2,_Actuals!$K$2:$K$100000,S$3,_Actuals!$A$2:$A$100000,$Q25)</f>
        <v>0</v>
      </c>
      <c r="T25" s="22">
        <f>SUMIFS(_Actuals!$F$2:$F$100000,_Actuals!$I$2:$I$100000,$P25,_Actuals!$J$2:$J$100000,T$2,_Actuals!$K$2:$K$100000,T$3,_Actuals!$A$2:$A$100000,$Q25)</f>
        <v>0</v>
      </c>
      <c r="U25" s="22">
        <f>SUMIFS(_Actuals!$F$2:$F$100000,_Actuals!$I$2:$I$100000,$P25,_Actuals!$J$2:$J$100000,U$2,_Actuals!$K$2:$K$100000,U$3,_Actuals!$A$2:$A$100000,$Q25)</f>
        <v>0</v>
      </c>
      <c r="V25" s="22">
        <f>SUMIFS(_Actuals!$F$2:$F$100000,_Actuals!$I$2:$I$100000,$P25,_Actuals!$J$2:$J$100000,V$2,_Actuals!$K$2:$K$100000,V$3,_Actuals!$A$2:$A$100000,$Q25)</f>
        <v>0</v>
      </c>
      <c r="W25" s="22">
        <f>SUMIFS(_Actuals!$F$2:$F$100000,_Actuals!$I$2:$I$100000,$P25,_Actuals!$J$2:$J$100000,W$2,_Actuals!$K$2:$K$100000,W$3,_Actuals!$A$2:$A$100000,$Q25)</f>
        <v>0</v>
      </c>
      <c r="X25" s="22">
        <f>SUMIFS(_Actuals!$F$2:$F$100000,_Actuals!$I$2:$I$100000,$P25,_Actuals!$J$2:$J$100000,X$2,_Actuals!$K$2:$K$100000,X$3,_Actuals!$A$2:$A$100000,$Q25)</f>
        <v>0</v>
      </c>
      <c r="Y25" s="22">
        <f>SUMIFS(_Actuals!$F$2:$F$100000,_Actuals!$I$2:$I$100000,$P25,_Actuals!$J$2:$J$100000,Y$2,_Actuals!$K$2:$K$100000,Y$3,_Actuals!$A$2:$A$100000,$Q25)</f>
        <v>0</v>
      </c>
      <c r="Z25" s="22">
        <f>SUMIFS(_Actuals!$F$2:$F$100000,_Actuals!$I$2:$I$100000,$P25,_Actuals!$J$2:$J$100000,Z$2,_Actuals!$K$2:$K$100000,Z$3,_Actuals!$A$2:$A$100000,$Q25)</f>
        <v>0</v>
      </c>
      <c r="AA25" s="22">
        <f>SUMIFS(_Actuals!$F$2:$F$100000,_Actuals!$I$2:$I$100000,$P25,_Actuals!$J$2:$J$100000,AA$2,_Actuals!$K$2:$K$100000,AA$3,_Actuals!$A$2:$A$100000,$Q25)</f>
        <v>0</v>
      </c>
      <c r="AB25" s="22">
        <f>SUMIFS(_Actuals!$F$2:$F$100000,_Actuals!$I$2:$I$100000,$P25,_Actuals!$J$2:$J$100000,AB$2,_Actuals!$K$2:$K$100000,AB$3,_Actuals!$A$2:$A$100000,$Q25)</f>
        <v>0</v>
      </c>
      <c r="AC25" s="22">
        <f>SUMIFS(_Actuals!$F$2:$F$100000,_Actuals!$I$2:$I$100000,$P25,_Actuals!$J$2:$J$100000,AC$2,_Actuals!$K$2:$K$100000,AC$3,_Actuals!$A$2:$A$100000,$Q25)</f>
        <v>0</v>
      </c>
      <c r="AD25" s="22"/>
      <c r="AE25">
        <v>0.97</v>
      </c>
      <c r="AF25">
        <v>0.94</v>
      </c>
      <c r="AG25">
        <v>0.96</v>
      </c>
      <c r="AH25">
        <v>1.05</v>
      </c>
      <c r="AI25">
        <v>1.08</v>
      </c>
      <c r="AJ25">
        <v>1</v>
      </c>
      <c r="AK25">
        <v>0.9</v>
      </c>
      <c r="AL25">
        <v>0.91</v>
      </c>
      <c r="AM25">
        <v>0.98</v>
      </c>
      <c r="AN25">
        <v>1.02</v>
      </c>
      <c r="AO25">
        <v>1.01</v>
      </c>
      <c r="AP25">
        <v>1.08</v>
      </c>
    </row>
    <row r="26" spans="1:42" x14ac:dyDescent="0.3">
      <c r="A26" t="s">
        <v>22</v>
      </c>
      <c r="B26" s="1">
        <v>3</v>
      </c>
      <c r="C26" s="23">
        <f t="shared" si="13"/>
        <v>0</v>
      </c>
      <c r="D26" s="23">
        <f t="shared" si="14"/>
        <v>0</v>
      </c>
      <c r="E26" s="23">
        <f t="shared" si="15"/>
        <v>0</v>
      </c>
      <c r="F26" s="23">
        <f t="shared" si="16"/>
        <v>0</v>
      </c>
      <c r="G26" s="23">
        <f t="shared" si="17"/>
        <v>0</v>
      </c>
      <c r="H26" s="23">
        <f t="shared" si="18"/>
        <v>0</v>
      </c>
      <c r="I26" s="23">
        <f t="shared" si="19"/>
        <v>0</v>
      </c>
      <c r="J26" s="23">
        <f t="shared" si="20"/>
        <v>0</v>
      </c>
      <c r="K26" s="23">
        <f t="shared" si="21"/>
        <v>0</v>
      </c>
      <c r="L26" s="23">
        <f t="shared" si="22"/>
        <v>0</v>
      </c>
      <c r="M26" s="23">
        <f t="shared" si="23"/>
        <v>0</v>
      </c>
      <c r="N26" s="23">
        <f t="shared" si="24"/>
        <v>0</v>
      </c>
      <c r="P26" t="s">
        <v>22</v>
      </c>
      <c r="Q26" s="1">
        <v>3</v>
      </c>
      <c r="R26" s="22">
        <f>SUMIFS(_Actuals!$F$2:$F$100000,_Actuals!$I$2:$I$100000,$P26,_Actuals!$J$2:$J$100000,R$2,_Actuals!$K$2:$K$100000,R$3,_Actuals!$A$2:$A$100000,$Q26)</f>
        <v>0</v>
      </c>
      <c r="S26" s="22">
        <f>SUMIFS(_Actuals!$F$2:$F$100000,_Actuals!$I$2:$I$100000,$P26,_Actuals!$J$2:$J$100000,S$2,_Actuals!$K$2:$K$100000,S$3,_Actuals!$A$2:$A$100000,$Q26)</f>
        <v>0</v>
      </c>
      <c r="T26" s="22">
        <f>SUMIFS(_Actuals!$F$2:$F$100000,_Actuals!$I$2:$I$100000,$P26,_Actuals!$J$2:$J$100000,T$2,_Actuals!$K$2:$K$100000,T$3,_Actuals!$A$2:$A$100000,$Q26)</f>
        <v>0</v>
      </c>
      <c r="U26" s="22">
        <f>SUMIFS(_Actuals!$F$2:$F$100000,_Actuals!$I$2:$I$100000,$P26,_Actuals!$J$2:$J$100000,U$2,_Actuals!$K$2:$K$100000,U$3,_Actuals!$A$2:$A$100000,$Q26)</f>
        <v>0</v>
      </c>
      <c r="V26" s="22">
        <f>SUMIFS(_Actuals!$F$2:$F$100000,_Actuals!$I$2:$I$100000,$P26,_Actuals!$J$2:$J$100000,V$2,_Actuals!$K$2:$K$100000,V$3,_Actuals!$A$2:$A$100000,$Q26)</f>
        <v>0</v>
      </c>
      <c r="W26" s="22">
        <f>SUMIFS(_Actuals!$F$2:$F$100000,_Actuals!$I$2:$I$100000,$P26,_Actuals!$J$2:$J$100000,W$2,_Actuals!$K$2:$K$100000,W$3,_Actuals!$A$2:$A$100000,$Q26)</f>
        <v>0</v>
      </c>
      <c r="X26" s="22">
        <f>SUMIFS(_Actuals!$F$2:$F$100000,_Actuals!$I$2:$I$100000,$P26,_Actuals!$J$2:$J$100000,X$2,_Actuals!$K$2:$K$100000,X$3,_Actuals!$A$2:$A$100000,$Q26)</f>
        <v>0</v>
      </c>
      <c r="Y26" s="22">
        <f>SUMIFS(_Actuals!$F$2:$F$100000,_Actuals!$I$2:$I$100000,$P26,_Actuals!$J$2:$J$100000,Y$2,_Actuals!$K$2:$K$100000,Y$3,_Actuals!$A$2:$A$100000,$Q26)</f>
        <v>0</v>
      </c>
      <c r="Z26" s="22">
        <f>SUMIFS(_Actuals!$F$2:$F$100000,_Actuals!$I$2:$I$100000,$P26,_Actuals!$J$2:$J$100000,Z$2,_Actuals!$K$2:$K$100000,Z$3,_Actuals!$A$2:$A$100000,$Q26)</f>
        <v>0</v>
      </c>
      <c r="AA26" s="22">
        <f>SUMIFS(_Actuals!$F$2:$F$100000,_Actuals!$I$2:$I$100000,$P26,_Actuals!$J$2:$J$100000,AA$2,_Actuals!$K$2:$K$100000,AA$3,_Actuals!$A$2:$A$100000,$Q26)</f>
        <v>0</v>
      </c>
      <c r="AB26" s="22">
        <f>SUMIFS(_Actuals!$F$2:$F$100000,_Actuals!$I$2:$I$100000,$P26,_Actuals!$J$2:$J$100000,AB$2,_Actuals!$K$2:$K$100000,AB$3,_Actuals!$A$2:$A$100000,$Q26)</f>
        <v>0</v>
      </c>
      <c r="AC26" s="22">
        <f>SUMIFS(_Actuals!$F$2:$F$100000,_Actuals!$I$2:$I$100000,$P26,_Actuals!$J$2:$J$100000,AC$2,_Actuals!$K$2:$K$100000,AC$3,_Actuals!$A$2:$A$100000,$Q26)</f>
        <v>0</v>
      </c>
      <c r="AD26" s="22"/>
      <c r="AE26">
        <v>0.95</v>
      </c>
      <c r="AF26">
        <v>0.92</v>
      </c>
      <c r="AG26">
        <v>1.1000000000000001</v>
      </c>
      <c r="AH26">
        <v>0.95</v>
      </c>
      <c r="AI26">
        <v>0.94</v>
      </c>
      <c r="AJ26">
        <v>0.92</v>
      </c>
      <c r="AK26">
        <v>0.97</v>
      </c>
      <c r="AL26">
        <v>0.98</v>
      </c>
      <c r="AM26">
        <v>1.1000000000000001</v>
      </c>
      <c r="AN26">
        <v>1.02</v>
      </c>
      <c r="AO26">
        <v>1.01</v>
      </c>
      <c r="AP26">
        <v>1.03</v>
      </c>
    </row>
    <row r="27" spans="1:42" x14ac:dyDescent="0.3">
      <c r="A27" t="s">
        <v>19</v>
      </c>
      <c r="B27" s="1">
        <v>3</v>
      </c>
      <c r="C27" s="23">
        <f t="shared" si="13"/>
        <v>0</v>
      </c>
      <c r="D27" s="23">
        <f t="shared" si="14"/>
        <v>0</v>
      </c>
      <c r="E27" s="23">
        <f t="shared" si="15"/>
        <v>0</v>
      </c>
      <c r="F27" s="23">
        <f t="shared" si="16"/>
        <v>0</v>
      </c>
      <c r="G27" s="23">
        <f t="shared" si="17"/>
        <v>0</v>
      </c>
      <c r="H27" s="23">
        <f t="shared" si="18"/>
        <v>0</v>
      </c>
      <c r="I27" s="23">
        <f t="shared" si="19"/>
        <v>0</v>
      </c>
      <c r="J27" s="23">
        <f t="shared" si="20"/>
        <v>0</v>
      </c>
      <c r="K27" s="23">
        <f t="shared" si="21"/>
        <v>0</v>
      </c>
      <c r="L27" s="23">
        <f t="shared" si="22"/>
        <v>0</v>
      </c>
      <c r="M27" s="23">
        <f t="shared" si="23"/>
        <v>0</v>
      </c>
      <c r="N27" s="23">
        <f t="shared" si="24"/>
        <v>0</v>
      </c>
      <c r="P27" t="s">
        <v>19</v>
      </c>
      <c r="Q27" s="1">
        <v>3</v>
      </c>
      <c r="R27" s="22">
        <f>SUMIFS(_Actuals!$F$2:$F$100000,_Actuals!$I$2:$I$100000,$P27,_Actuals!$J$2:$J$100000,R$2,_Actuals!$K$2:$K$100000,R$3,_Actuals!$A$2:$A$100000,$Q27)</f>
        <v>0</v>
      </c>
      <c r="S27" s="22">
        <f>SUMIFS(_Actuals!$F$2:$F$100000,_Actuals!$I$2:$I$100000,$P27,_Actuals!$J$2:$J$100000,S$2,_Actuals!$K$2:$K$100000,S$3,_Actuals!$A$2:$A$100000,$Q27)</f>
        <v>0</v>
      </c>
      <c r="T27" s="22">
        <f>SUMIFS(_Actuals!$F$2:$F$100000,_Actuals!$I$2:$I$100000,$P27,_Actuals!$J$2:$J$100000,T$2,_Actuals!$K$2:$K$100000,T$3,_Actuals!$A$2:$A$100000,$Q27)</f>
        <v>0</v>
      </c>
      <c r="U27" s="22">
        <f>SUMIFS(_Actuals!$F$2:$F$100000,_Actuals!$I$2:$I$100000,$P27,_Actuals!$J$2:$J$100000,U$2,_Actuals!$K$2:$K$100000,U$3,_Actuals!$A$2:$A$100000,$Q27)</f>
        <v>0</v>
      </c>
      <c r="V27" s="22">
        <f>SUMIFS(_Actuals!$F$2:$F$100000,_Actuals!$I$2:$I$100000,$P27,_Actuals!$J$2:$J$100000,V$2,_Actuals!$K$2:$K$100000,V$3,_Actuals!$A$2:$A$100000,$Q27)</f>
        <v>0</v>
      </c>
      <c r="W27" s="22">
        <f>SUMIFS(_Actuals!$F$2:$F$100000,_Actuals!$I$2:$I$100000,$P27,_Actuals!$J$2:$J$100000,W$2,_Actuals!$K$2:$K$100000,W$3,_Actuals!$A$2:$A$100000,$Q27)</f>
        <v>0</v>
      </c>
      <c r="X27" s="22">
        <f>SUMIFS(_Actuals!$F$2:$F$100000,_Actuals!$I$2:$I$100000,$P27,_Actuals!$J$2:$J$100000,X$2,_Actuals!$K$2:$K$100000,X$3,_Actuals!$A$2:$A$100000,$Q27)</f>
        <v>0</v>
      </c>
      <c r="Y27" s="22">
        <f>SUMIFS(_Actuals!$F$2:$F$100000,_Actuals!$I$2:$I$100000,$P27,_Actuals!$J$2:$J$100000,Y$2,_Actuals!$K$2:$K$100000,Y$3,_Actuals!$A$2:$A$100000,$Q27)</f>
        <v>0</v>
      </c>
      <c r="Z27" s="22">
        <f>SUMIFS(_Actuals!$F$2:$F$100000,_Actuals!$I$2:$I$100000,$P27,_Actuals!$J$2:$J$100000,Z$2,_Actuals!$K$2:$K$100000,Z$3,_Actuals!$A$2:$A$100000,$Q27)</f>
        <v>0</v>
      </c>
      <c r="AA27" s="22">
        <f>SUMIFS(_Actuals!$F$2:$F$100000,_Actuals!$I$2:$I$100000,$P27,_Actuals!$J$2:$J$100000,AA$2,_Actuals!$K$2:$K$100000,AA$3,_Actuals!$A$2:$A$100000,$Q27)</f>
        <v>0</v>
      </c>
      <c r="AB27" s="22">
        <f>SUMIFS(_Actuals!$F$2:$F$100000,_Actuals!$I$2:$I$100000,$P27,_Actuals!$J$2:$J$100000,AB$2,_Actuals!$K$2:$K$100000,AB$3,_Actuals!$A$2:$A$100000,$Q27)</f>
        <v>0</v>
      </c>
      <c r="AC27" s="22">
        <f>SUMIFS(_Actuals!$F$2:$F$100000,_Actuals!$I$2:$I$100000,$P27,_Actuals!$J$2:$J$100000,AC$2,_Actuals!$K$2:$K$100000,AC$3,_Actuals!$A$2:$A$100000,$Q27)</f>
        <v>0</v>
      </c>
      <c r="AD27" s="22"/>
      <c r="AE27">
        <v>1.06</v>
      </c>
      <c r="AF27">
        <v>1.08</v>
      </c>
      <c r="AG27">
        <v>0.94</v>
      </c>
      <c r="AH27">
        <v>0.92</v>
      </c>
      <c r="AI27">
        <v>0.96</v>
      </c>
      <c r="AJ27">
        <v>0.95</v>
      </c>
      <c r="AK27">
        <v>1.07</v>
      </c>
      <c r="AL27">
        <v>1</v>
      </c>
      <c r="AM27">
        <v>0.91</v>
      </c>
      <c r="AN27">
        <v>1.08</v>
      </c>
      <c r="AO27">
        <v>0.98</v>
      </c>
      <c r="AP27">
        <v>0.98</v>
      </c>
    </row>
    <row r="28" spans="1:42" x14ac:dyDescent="0.3">
      <c r="A28" t="s">
        <v>27</v>
      </c>
      <c r="B28" s="1">
        <v>3</v>
      </c>
      <c r="C28" s="23">
        <f t="shared" si="13"/>
        <v>0</v>
      </c>
      <c r="D28" s="23">
        <f t="shared" si="14"/>
        <v>0</v>
      </c>
      <c r="E28" s="23">
        <f t="shared" si="15"/>
        <v>0</v>
      </c>
      <c r="F28" s="23">
        <f t="shared" si="16"/>
        <v>0</v>
      </c>
      <c r="G28" s="23">
        <f t="shared" si="17"/>
        <v>0</v>
      </c>
      <c r="H28" s="23">
        <f t="shared" si="18"/>
        <v>0</v>
      </c>
      <c r="I28" s="23">
        <f t="shared" si="19"/>
        <v>0</v>
      </c>
      <c r="J28" s="23">
        <f t="shared" si="20"/>
        <v>0</v>
      </c>
      <c r="K28" s="23">
        <f t="shared" si="21"/>
        <v>0</v>
      </c>
      <c r="L28" s="23">
        <f t="shared" si="22"/>
        <v>0</v>
      </c>
      <c r="M28" s="23">
        <f t="shared" si="23"/>
        <v>0</v>
      </c>
      <c r="N28" s="23">
        <f t="shared" si="24"/>
        <v>0</v>
      </c>
      <c r="P28" t="s">
        <v>27</v>
      </c>
      <c r="Q28" s="1">
        <v>3</v>
      </c>
      <c r="R28" s="22">
        <f>SUMIFS(_Actuals!$F$2:$F$100000,_Actuals!$I$2:$I$100000,$P28,_Actuals!$J$2:$J$100000,R$2,_Actuals!$K$2:$K$100000,R$3,_Actuals!$A$2:$A$100000,$Q28)</f>
        <v>0</v>
      </c>
      <c r="S28" s="22">
        <f>SUMIFS(_Actuals!$F$2:$F$100000,_Actuals!$I$2:$I$100000,$P28,_Actuals!$J$2:$J$100000,S$2,_Actuals!$K$2:$K$100000,S$3,_Actuals!$A$2:$A$100000,$Q28)</f>
        <v>0</v>
      </c>
      <c r="T28" s="22">
        <f>SUMIFS(_Actuals!$F$2:$F$100000,_Actuals!$I$2:$I$100000,$P28,_Actuals!$J$2:$J$100000,T$2,_Actuals!$K$2:$K$100000,T$3,_Actuals!$A$2:$A$100000,$Q28)</f>
        <v>0</v>
      </c>
      <c r="U28" s="22">
        <f>SUMIFS(_Actuals!$F$2:$F$100000,_Actuals!$I$2:$I$100000,$P28,_Actuals!$J$2:$J$100000,U$2,_Actuals!$K$2:$K$100000,U$3,_Actuals!$A$2:$A$100000,$Q28)</f>
        <v>0</v>
      </c>
      <c r="V28" s="22">
        <f>SUMIFS(_Actuals!$F$2:$F$100000,_Actuals!$I$2:$I$100000,$P28,_Actuals!$J$2:$J$100000,V$2,_Actuals!$K$2:$K$100000,V$3,_Actuals!$A$2:$A$100000,$Q28)</f>
        <v>0</v>
      </c>
      <c r="W28" s="22">
        <f>SUMIFS(_Actuals!$F$2:$F$100000,_Actuals!$I$2:$I$100000,$P28,_Actuals!$J$2:$J$100000,W$2,_Actuals!$K$2:$K$100000,W$3,_Actuals!$A$2:$A$100000,$Q28)</f>
        <v>0</v>
      </c>
      <c r="X28" s="22">
        <f>SUMIFS(_Actuals!$F$2:$F$100000,_Actuals!$I$2:$I$100000,$P28,_Actuals!$J$2:$J$100000,X$2,_Actuals!$K$2:$K$100000,X$3,_Actuals!$A$2:$A$100000,$Q28)</f>
        <v>0</v>
      </c>
      <c r="Y28" s="22">
        <f>SUMIFS(_Actuals!$F$2:$F$100000,_Actuals!$I$2:$I$100000,$P28,_Actuals!$J$2:$J$100000,Y$2,_Actuals!$K$2:$K$100000,Y$3,_Actuals!$A$2:$A$100000,$Q28)</f>
        <v>0</v>
      </c>
      <c r="Z28" s="22">
        <f>SUMIFS(_Actuals!$F$2:$F$100000,_Actuals!$I$2:$I$100000,$P28,_Actuals!$J$2:$J$100000,Z$2,_Actuals!$K$2:$K$100000,Z$3,_Actuals!$A$2:$A$100000,$Q28)</f>
        <v>0</v>
      </c>
      <c r="AA28" s="22">
        <f>SUMIFS(_Actuals!$F$2:$F$100000,_Actuals!$I$2:$I$100000,$P28,_Actuals!$J$2:$J$100000,AA$2,_Actuals!$K$2:$K$100000,AA$3,_Actuals!$A$2:$A$100000,$Q28)</f>
        <v>0</v>
      </c>
      <c r="AB28" s="22">
        <f>SUMIFS(_Actuals!$F$2:$F$100000,_Actuals!$I$2:$I$100000,$P28,_Actuals!$J$2:$J$100000,AB$2,_Actuals!$K$2:$K$100000,AB$3,_Actuals!$A$2:$A$100000,$Q28)</f>
        <v>0</v>
      </c>
      <c r="AC28" s="22">
        <f>SUMIFS(_Actuals!$F$2:$F$100000,_Actuals!$I$2:$I$100000,$P28,_Actuals!$J$2:$J$100000,AC$2,_Actuals!$K$2:$K$100000,AC$3,_Actuals!$A$2:$A$100000,$Q28)</f>
        <v>0</v>
      </c>
      <c r="AD28" s="22"/>
      <c r="AE28">
        <v>0.95</v>
      </c>
      <c r="AF28">
        <v>0.98</v>
      </c>
      <c r="AG28">
        <v>1.01</v>
      </c>
      <c r="AH28">
        <v>1.04</v>
      </c>
      <c r="AI28">
        <v>0.99</v>
      </c>
      <c r="AJ28">
        <v>1.07</v>
      </c>
      <c r="AK28">
        <v>1.01</v>
      </c>
      <c r="AL28">
        <v>1.08</v>
      </c>
      <c r="AM28">
        <v>0.92</v>
      </c>
      <c r="AN28">
        <v>0.94</v>
      </c>
      <c r="AO28">
        <v>0.99</v>
      </c>
      <c r="AP28">
        <v>0.92</v>
      </c>
    </row>
    <row r="29" spans="1:42" x14ac:dyDescent="0.3">
      <c r="A29" t="s">
        <v>23</v>
      </c>
      <c r="B29" s="1">
        <v>3</v>
      </c>
      <c r="C29" s="23">
        <f t="shared" si="13"/>
        <v>0</v>
      </c>
      <c r="D29" s="23">
        <f t="shared" si="14"/>
        <v>0</v>
      </c>
      <c r="E29" s="23">
        <f t="shared" si="15"/>
        <v>0</v>
      </c>
      <c r="F29" s="23">
        <f t="shared" si="16"/>
        <v>0</v>
      </c>
      <c r="G29" s="23">
        <f t="shared" si="17"/>
        <v>0</v>
      </c>
      <c r="H29" s="23">
        <f t="shared" si="18"/>
        <v>0</v>
      </c>
      <c r="I29" s="23">
        <f t="shared" si="19"/>
        <v>0</v>
      </c>
      <c r="J29" s="23">
        <f t="shared" si="20"/>
        <v>0</v>
      </c>
      <c r="K29" s="23">
        <f t="shared" si="21"/>
        <v>0</v>
      </c>
      <c r="L29" s="23">
        <f t="shared" si="22"/>
        <v>0</v>
      </c>
      <c r="M29" s="23">
        <f t="shared" si="23"/>
        <v>0</v>
      </c>
      <c r="N29" s="23">
        <f t="shared" si="24"/>
        <v>0</v>
      </c>
      <c r="P29" t="s">
        <v>23</v>
      </c>
      <c r="Q29" s="1">
        <v>3</v>
      </c>
      <c r="R29" s="22">
        <f>SUMIFS(_Actuals!$F$2:$F$100000,_Actuals!$I$2:$I$100000,$P29,_Actuals!$J$2:$J$100000,R$2,_Actuals!$K$2:$K$100000,R$3,_Actuals!$A$2:$A$100000,$Q29)</f>
        <v>0</v>
      </c>
      <c r="S29" s="22">
        <f>SUMIFS(_Actuals!$F$2:$F$100000,_Actuals!$I$2:$I$100000,$P29,_Actuals!$J$2:$J$100000,S$2,_Actuals!$K$2:$K$100000,S$3,_Actuals!$A$2:$A$100000,$Q29)</f>
        <v>0</v>
      </c>
      <c r="T29" s="22">
        <f>SUMIFS(_Actuals!$F$2:$F$100000,_Actuals!$I$2:$I$100000,$P29,_Actuals!$J$2:$J$100000,T$2,_Actuals!$K$2:$K$100000,T$3,_Actuals!$A$2:$A$100000,$Q29)</f>
        <v>0</v>
      </c>
      <c r="U29" s="22">
        <f>SUMIFS(_Actuals!$F$2:$F$100000,_Actuals!$I$2:$I$100000,$P29,_Actuals!$J$2:$J$100000,U$2,_Actuals!$K$2:$K$100000,U$3,_Actuals!$A$2:$A$100000,$Q29)</f>
        <v>0</v>
      </c>
      <c r="V29" s="22">
        <f>SUMIFS(_Actuals!$F$2:$F$100000,_Actuals!$I$2:$I$100000,$P29,_Actuals!$J$2:$J$100000,V$2,_Actuals!$K$2:$K$100000,V$3,_Actuals!$A$2:$A$100000,$Q29)</f>
        <v>0</v>
      </c>
      <c r="W29" s="22">
        <f>SUMIFS(_Actuals!$F$2:$F$100000,_Actuals!$I$2:$I$100000,$P29,_Actuals!$J$2:$J$100000,W$2,_Actuals!$K$2:$K$100000,W$3,_Actuals!$A$2:$A$100000,$Q29)</f>
        <v>0</v>
      </c>
      <c r="X29" s="22">
        <f>SUMIFS(_Actuals!$F$2:$F$100000,_Actuals!$I$2:$I$100000,$P29,_Actuals!$J$2:$J$100000,X$2,_Actuals!$K$2:$K$100000,X$3,_Actuals!$A$2:$A$100000,$Q29)</f>
        <v>0</v>
      </c>
      <c r="Y29" s="22">
        <f>SUMIFS(_Actuals!$F$2:$F$100000,_Actuals!$I$2:$I$100000,$P29,_Actuals!$J$2:$J$100000,Y$2,_Actuals!$K$2:$K$100000,Y$3,_Actuals!$A$2:$A$100000,$Q29)</f>
        <v>0</v>
      </c>
      <c r="Z29" s="22">
        <f>SUMIFS(_Actuals!$F$2:$F$100000,_Actuals!$I$2:$I$100000,$P29,_Actuals!$J$2:$J$100000,Z$2,_Actuals!$K$2:$K$100000,Z$3,_Actuals!$A$2:$A$100000,$Q29)</f>
        <v>0</v>
      </c>
      <c r="AA29" s="22">
        <f>SUMIFS(_Actuals!$F$2:$F$100000,_Actuals!$I$2:$I$100000,$P29,_Actuals!$J$2:$J$100000,AA$2,_Actuals!$K$2:$K$100000,AA$3,_Actuals!$A$2:$A$100000,$Q29)</f>
        <v>0</v>
      </c>
      <c r="AB29" s="22">
        <f>SUMIFS(_Actuals!$F$2:$F$100000,_Actuals!$I$2:$I$100000,$P29,_Actuals!$J$2:$J$100000,AB$2,_Actuals!$K$2:$K$100000,AB$3,_Actuals!$A$2:$A$100000,$Q29)</f>
        <v>0</v>
      </c>
      <c r="AC29" s="22">
        <f>SUMIFS(_Actuals!$F$2:$F$100000,_Actuals!$I$2:$I$100000,$P29,_Actuals!$J$2:$J$100000,AC$2,_Actuals!$K$2:$K$100000,AC$3,_Actuals!$A$2:$A$100000,$Q29)</f>
        <v>0</v>
      </c>
      <c r="AD29" s="22"/>
      <c r="AE29">
        <v>0.99</v>
      </c>
      <c r="AF29">
        <v>0.91</v>
      </c>
      <c r="AG29">
        <v>1.04</v>
      </c>
      <c r="AH29">
        <v>1</v>
      </c>
      <c r="AI29">
        <v>1.0900000000000001</v>
      </c>
      <c r="AJ29">
        <v>1.03</v>
      </c>
      <c r="AK29">
        <v>0.9</v>
      </c>
      <c r="AL29">
        <v>1.1000000000000001</v>
      </c>
      <c r="AM29">
        <v>1.08</v>
      </c>
      <c r="AN29">
        <v>0.95</v>
      </c>
      <c r="AO29">
        <v>0.95</v>
      </c>
      <c r="AP29">
        <v>1.03</v>
      </c>
    </row>
    <row r="30" spans="1:42" x14ac:dyDescent="0.3">
      <c r="A30" t="s">
        <v>25</v>
      </c>
      <c r="B30" s="1">
        <v>3</v>
      </c>
      <c r="C30" s="23">
        <f t="shared" si="13"/>
        <v>0</v>
      </c>
      <c r="D30" s="23">
        <f t="shared" si="14"/>
        <v>0</v>
      </c>
      <c r="E30" s="23">
        <f t="shared" si="15"/>
        <v>0</v>
      </c>
      <c r="F30" s="23">
        <f t="shared" si="16"/>
        <v>0</v>
      </c>
      <c r="G30" s="23">
        <f t="shared" si="17"/>
        <v>0</v>
      </c>
      <c r="H30" s="23">
        <f t="shared" si="18"/>
        <v>0</v>
      </c>
      <c r="I30" s="23">
        <f t="shared" si="19"/>
        <v>0</v>
      </c>
      <c r="J30" s="23">
        <f t="shared" si="20"/>
        <v>0</v>
      </c>
      <c r="K30" s="23">
        <f t="shared" si="21"/>
        <v>0</v>
      </c>
      <c r="L30" s="23">
        <f t="shared" si="22"/>
        <v>0</v>
      </c>
      <c r="M30" s="23">
        <f t="shared" si="23"/>
        <v>0</v>
      </c>
      <c r="N30" s="23">
        <f t="shared" si="24"/>
        <v>0</v>
      </c>
      <c r="P30" t="s">
        <v>25</v>
      </c>
      <c r="Q30" s="1">
        <v>3</v>
      </c>
      <c r="R30" s="22">
        <f>SUMIFS(_Actuals!$F$2:$F$100000,_Actuals!$I$2:$I$100000,$P30,_Actuals!$J$2:$J$100000,R$2,_Actuals!$K$2:$K$100000,R$3,_Actuals!$A$2:$A$100000,$Q30)</f>
        <v>0</v>
      </c>
      <c r="S30" s="22">
        <f>SUMIFS(_Actuals!$F$2:$F$100000,_Actuals!$I$2:$I$100000,$P30,_Actuals!$J$2:$J$100000,S$2,_Actuals!$K$2:$K$100000,S$3,_Actuals!$A$2:$A$100000,$Q30)</f>
        <v>0</v>
      </c>
      <c r="T30" s="22">
        <f>SUMIFS(_Actuals!$F$2:$F$100000,_Actuals!$I$2:$I$100000,$P30,_Actuals!$J$2:$J$100000,T$2,_Actuals!$K$2:$K$100000,T$3,_Actuals!$A$2:$A$100000,$Q30)</f>
        <v>0</v>
      </c>
      <c r="U30" s="22">
        <f>SUMIFS(_Actuals!$F$2:$F$100000,_Actuals!$I$2:$I$100000,$P30,_Actuals!$J$2:$J$100000,U$2,_Actuals!$K$2:$K$100000,U$3,_Actuals!$A$2:$A$100000,$Q30)</f>
        <v>0</v>
      </c>
      <c r="V30" s="22">
        <f>SUMIFS(_Actuals!$F$2:$F$100000,_Actuals!$I$2:$I$100000,$P30,_Actuals!$J$2:$J$100000,V$2,_Actuals!$K$2:$K$100000,V$3,_Actuals!$A$2:$A$100000,$Q30)</f>
        <v>0</v>
      </c>
      <c r="W30" s="22">
        <f>SUMIFS(_Actuals!$F$2:$F$100000,_Actuals!$I$2:$I$100000,$P30,_Actuals!$J$2:$J$100000,W$2,_Actuals!$K$2:$K$100000,W$3,_Actuals!$A$2:$A$100000,$Q30)</f>
        <v>0</v>
      </c>
      <c r="X30" s="22">
        <f>SUMIFS(_Actuals!$F$2:$F$100000,_Actuals!$I$2:$I$100000,$P30,_Actuals!$J$2:$J$100000,X$2,_Actuals!$K$2:$K$100000,X$3,_Actuals!$A$2:$A$100000,$Q30)</f>
        <v>0</v>
      </c>
      <c r="Y30" s="22">
        <f>SUMIFS(_Actuals!$F$2:$F$100000,_Actuals!$I$2:$I$100000,$P30,_Actuals!$J$2:$J$100000,Y$2,_Actuals!$K$2:$K$100000,Y$3,_Actuals!$A$2:$A$100000,$Q30)</f>
        <v>0</v>
      </c>
      <c r="Z30" s="22">
        <f>SUMIFS(_Actuals!$F$2:$F$100000,_Actuals!$I$2:$I$100000,$P30,_Actuals!$J$2:$J$100000,Z$2,_Actuals!$K$2:$K$100000,Z$3,_Actuals!$A$2:$A$100000,$Q30)</f>
        <v>0</v>
      </c>
      <c r="AA30" s="22">
        <f>SUMIFS(_Actuals!$F$2:$F$100000,_Actuals!$I$2:$I$100000,$P30,_Actuals!$J$2:$J$100000,AA$2,_Actuals!$K$2:$K$100000,AA$3,_Actuals!$A$2:$A$100000,$Q30)</f>
        <v>0</v>
      </c>
      <c r="AB30" s="22">
        <f>SUMIFS(_Actuals!$F$2:$F$100000,_Actuals!$I$2:$I$100000,$P30,_Actuals!$J$2:$J$100000,AB$2,_Actuals!$K$2:$K$100000,AB$3,_Actuals!$A$2:$A$100000,$Q30)</f>
        <v>0</v>
      </c>
      <c r="AC30" s="22">
        <f>SUMIFS(_Actuals!$F$2:$F$100000,_Actuals!$I$2:$I$100000,$P30,_Actuals!$J$2:$J$100000,AC$2,_Actuals!$K$2:$K$100000,AC$3,_Actuals!$A$2:$A$100000,$Q30)</f>
        <v>0</v>
      </c>
      <c r="AD30" s="22"/>
      <c r="AE30">
        <v>0.97</v>
      </c>
      <c r="AF30">
        <v>1.05</v>
      </c>
      <c r="AG30">
        <v>1.07</v>
      </c>
      <c r="AH30">
        <v>1</v>
      </c>
      <c r="AI30">
        <v>0.93</v>
      </c>
      <c r="AJ30">
        <v>1.1000000000000001</v>
      </c>
      <c r="AK30">
        <v>0.92</v>
      </c>
      <c r="AL30">
        <v>0.92</v>
      </c>
      <c r="AM30">
        <v>0.97</v>
      </c>
      <c r="AN30">
        <v>1.07</v>
      </c>
      <c r="AO30">
        <v>0.94</v>
      </c>
      <c r="AP30">
        <v>1.06</v>
      </c>
    </row>
    <row r="31" spans="1:42" x14ac:dyDescent="0.3">
      <c r="A31" s="25" t="s">
        <v>62</v>
      </c>
      <c r="B31" s="1">
        <v>4</v>
      </c>
      <c r="C31" s="23">
        <f t="shared" si="13"/>
        <v>0</v>
      </c>
      <c r="D31" s="23">
        <f t="shared" si="14"/>
        <v>0</v>
      </c>
      <c r="E31" s="23">
        <f t="shared" si="15"/>
        <v>0</v>
      </c>
      <c r="F31" s="23">
        <f t="shared" si="16"/>
        <v>0</v>
      </c>
      <c r="G31" s="23">
        <f t="shared" si="17"/>
        <v>0</v>
      </c>
      <c r="H31" s="23">
        <f t="shared" si="18"/>
        <v>0</v>
      </c>
      <c r="I31" s="23">
        <f t="shared" si="19"/>
        <v>0</v>
      </c>
      <c r="J31" s="23">
        <f t="shared" si="20"/>
        <v>0</v>
      </c>
      <c r="K31" s="23">
        <f t="shared" si="21"/>
        <v>0</v>
      </c>
      <c r="L31" s="23">
        <f t="shared" si="22"/>
        <v>0</v>
      </c>
      <c r="M31" s="23">
        <f t="shared" si="23"/>
        <v>0</v>
      </c>
      <c r="N31" s="23">
        <f t="shared" si="24"/>
        <v>0</v>
      </c>
      <c r="P31" s="25" t="s">
        <v>62</v>
      </c>
      <c r="Q31" s="1">
        <v>4</v>
      </c>
      <c r="R31" s="22">
        <f>SUMIFS(_Actuals!$F$2:$F$100000,_Actuals!$I$2:$I$100000,$P31,_Actuals!$J$2:$J$100000,R$2,_Actuals!$K$2:$K$100000,R$3,_Actuals!$A$2:$A$100000,$Q31)</f>
        <v>0</v>
      </c>
      <c r="S31" s="22">
        <f>SUMIFS(_Actuals!$F$2:$F$100000,_Actuals!$I$2:$I$100000,$P31,_Actuals!$J$2:$J$100000,S$2,_Actuals!$K$2:$K$100000,S$3,_Actuals!$A$2:$A$100000,$Q31)</f>
        <v>0</v>
      </c>
      <c r="T31" s="22">
        <f>SUMIFS(_Actuals!$F$2:$F$100000,_Actuals!$I$2:$I$100000,$P31,_Actuals!$J$2:$J$100000,T$2,_Actuals!$K$2:$K$100000,T$3,_Actuals!$A$2:$A$100000,$Q31)</f>
        <v>0</v>
      </c>
      <c r="U31" s="22">
        <f>SUMIFS(_Actuals!$F$2:$F$100000,_Actuals!$I$2:$I$100000,$P31,_Actuals!$J$2:$J$100000,U$2,_Actuals!$K$2:$K$100000,U$3,_Actuals!$A$2:$A$100000,$Q31)</f>
        <v>0</v>
      </c>
      <c r="V31" s="22">
        <f>SUMIFS(_Actuals!$F$2:$F$100000,_Actuals!$I$2:$I$100000,$P31,_Actuals!$J$2:$J$100000,V$2,_Actuals!$K$2:$K$100000,V$3,_Actuals!$A$2:$A$100000,$Q31)</f>
        <v>0</v>
      </c>
      <c r="W31" s="22">
        <f>SUMIFS(_Actuals!$F$2:$F$100000,_Actuals!$I$2:$I$100000,$P31,_Actuals!$J$2:$J$100000,W$2,_Actuals!$K$2:$K$100000,W$3,_Actuals!$A$2:$A$100000,$Q31)</f>
        <v>0</v>
      </c>
      <c r="X31" s="22">
        <f>SUMIFS(_Actuals!$F$2:$F$100000,_Actuals!$I$2:$I$100000,$P31,_Actuals!$J$2:$J$100000,X$2,_Actuals!$K$2:$K$100000,X$3,_Actuals!$A$2:$A$100000,$Q31)</f>
        <v>0</v>
      </c>
      <c r="Y31" s="22">
        <f>SUMIFS(_Actuals!$F$2:$F$100000,_Actuals!$I$2:$I$100000,$P31,_Actuals!$J$2:$J$100000,Y$2,_Actuals!$K$2:$K$100000,Y$3,_Actuals!$A$2:$A$100000,$Q31)</f>
        <v>0</v>
      </c>
      <c r="Z31" s="22">
        <f>SUMIFS(_Actuals!$F$2:$F$100000,_Actuals!$I$2:$I$100000,$P31,_Actuals!$J$2:$J$100000,Z$2,_Actuals!$K$2:$K$100000,Z$3,_Actuals!$A$2:$A$100000,$Q31)</f>
        <v>0</v>
      </c>
      <c r="AA31" s="22">
        <f>SUMIFS(_Actuals!$F$2:$F$100000,_Actuals!$I$2:$I$100000,$P31,_Actuals!$J$2:$J$100000,AA$2,_Actuals!$K$2:$K$100000,AA$3,_Actuals!$A$2:$A$100000,$Q31)</f>
        <v>0</v>
      </c>
      <c r="AB31" s="22">
        <f>SUMIFS(_Actuals!$F$2:$F$100000,_Actuals!$I$2:$I$100000,$P31,_Actuals!$J$2:$J$100000,AB$2,_Actuals!$K$2:$K$100000,AB$3,_Actuals!$A$2:$A$100000,$Q31)</f>
        <v>0</v>
      </c>
      <c r="AC31" s="22">
        <f>SUMIFS(_Actuals!$F$2:$F$100000,_Actuals!$I$2:$I$100000,$P31,_Actuals!$J$2:$J$100000,AC$2,_Actuals!$K$2:$K$100000,AC$3,_Actuals!$A$2:$A$100000,$Q31)</f>
        <v>0</v>
      </c>
      <c r="AD31" s="22"/>
      <c r="AE31">
        <v>1.1000000000000001</v>
      </c>
      <c r="AF31">
        <v>1.07</v>
      </c>
      <c r="AG31">
        <v>1.03</v>
      </c>
      <c r="AH31">
        <v>1.04</v>
      </c>
      <c r="AI31">
        <v>0.91</v>
      </c>
      <c r="AJ31">
        <v>0.97</v>
      </c>
      <c r="AK31">
        <v>1.06</v>
      </c>
      <c r="AL31">
        <v>0.93</v>
      </c>
      <c r="AM31">
        <v>0.94</v>
      </c>
      <c r="AN31">
        <v>1.0900000000000001</v>
      </c>
      <c r="AO31">
        <v>0.97</v>
      </c>
      <c r="AP31">
        <v>1.06</v>
      </c>
    </row>
    <row r="32" spans="1:42" x14ac:dyDescent="0.3">
      <c r="A32" s="25" t="s">
        <v>63</v>
      </c>
      <c r="B32" s="1">
        <v>4</v>
      </c>
      <c r="C32" s="23">
        <f t="shared" si="13"/>
        <v>0</v>
      </c>
      <c r="D32" s="23">
        <f t="shared" si="14"/>
        <v>0</v>
      </c>
      <c r="E32" s="23">
        <f t="shared" si="15"/>
        <v>0</v>
      </c>
      <c r="F32" s="23">
        <f t="shared" si="16"/>
        <v>0</v>
      </c>
      <c r="G32" s="23">
        <f t="shared" si="17"/>
        <v>0</v>
      </c>
      <c r="H32" s="23">
        <f t="shared" si="18"/>
        <v>0</v>
      </c>
      <c r="I32" s="23">
        <f t="shared" si="19"/>
        <v>0</v>
      </c>
      <c r="J32" s="23">
        <f t="shared" si="20"/>
        <v>0</v>
      </c>
      <c r="K32" s="23">
        <f t="shared" si="21"/>
        <v>0</v>
      </c>
      <c r="L32" s="23">
        <f t="shared" si="22"/>
        <v>0</v>
      </c>
      <c r="M32" s="23">
        <f t="shared" si="23"/>
        <v>0</v>
      </c>
      <c r="N32" s="23">
        <f t="shared" si="24"/>
        <v>0</v>
      </c>
      <c r="P32" s="25" t="s">
        <v>63</v>
      </c>
      <c r="Q32" s="1">
        <v>4</v>
      </c>
      <c r="R32" s="22">
        <f>SUMIFS(_Actuals!$F$2:$F$100000,_Actuals!$I$2:$I$100000,$P32,_Actuals!$J$2:$J$100000,R$2,_Actuals!$K$2:$K$100000,R$3,_Actuals!$A$2:$A$100000,$Q32)</f>
        <v>0</v>
      </c>
      <c r="S32" s="22">
        <f>SUMIFS(_Actuals!$F$2:$F$100000,_Actuals!$I$2:$I$100000,$P32,_Actuals!$J$2:$J$100000,S$2,_Actuals!$K$2:$K$100000,S$3,_Actuals!$A$2:$A$100000,$Q32)</f>
        <v>0</v>
      </c>
      <c r="T32" s="22">
        <f>SUMIFS(_Actuals!$F$2:$F$100000,_Actuals!$I$2:$I$100000,$P32,_Actuals!$J$2:$J$100000,T$2,_Actuals!$K$2:$K$100000,T$3,_Actuals!$A$2:$A$100000,$Q32)</f>
        <v>0</v>
      </c>
      <c r="U32" s="22">
        <f>SUMIFS(_Actuals!$F$2:$F$100000,_Actuals!$I$2:$I$100000,$P32,_Actuals!$J$2:$J$100000,U$2,_Actuals!$K$2:$K$100000,U$3,_Actuals!$A$2:$A$100000,$Q32)</f>
        <v>0</v>
      </c>
      <c r="V32" s="22">
        <f>SUMIFS(_Actuals!$F$2:$F$100000,_Actuals!$I$2:$I$100000,$P32,_Actuals!$J$2:$J$100000,V$2,_Actuals!$K$2:$K$100000,V$3,_Actuals!$A$2:$A$100000,$Q32)</f>
        <v>0</v>
      </c>
      <c r="W32" s="22">
        <f>SUMIFS(_Actuals!$F$2:$F$100000,_Actuals!$I$2:$I$100000,$P32,_Actuals!$J$2:$J$100000,W$2,_Actuals!$K$2:$K$100000,W$3,_Actuals!$A$2:$A$100000,$Q32)</f>
        <v>0</v>
      </c>
      <c r="X32" s="22">
        <f>SUMIFS(_Actuals!$F$2:$F$100000,_Actuals!$I$2:$I$100000,$P32,_Actuals!$J$2:$J$100000,X$2,_Actuals!$K$2:$K$100000,X$3,_Actuals!$A$2:$A$100000,$Q32)</f>
        <v>0</v>
      </c>
      <c r="Y32" s="22">
        <f>SUMIFS(_Actuals!$F$2:$F$100000,_Actuals!$I$2:$I$100000,$P32,_Actuals!$J$2:$J$100000,Y$2,_Actuals!$K$2:$K$100000,Y$3,_Actuals!$A$2:$A$100000,$Q32)</f>
        <v>0</v>
      </c>
      <c r="Z32" s="22">
        <f>SUMIFS(_Actuals!$F$2:$F$100000,_Actuals!$I$2:$I$100000,$P32,_Actuals!$J$2:$J$100000,Z$2,_Actuals!$K$2:$K$100000,Z$3,_Actuals!$A$2:$A$100000,$Q32)</f>
        <v>0</v>
      </c>
      <c r="AA32" s="22">
        <f>SUMIFS(_Actuals!$F$2:$F$100000,_Actuals!$I$2:$I$100000,$P32,_Actuals!$J$2:$J$100000,AA$2,_Actuals!$K$2:$K$100000,AA$3,_Actuals!$A$2:$A$100000,$Q32)</f>
        <v>0</v>
      </c>
      <c r="AB32" s="22">
        <f>SUMIFS(_Actuals!$F$2:$F$100000,_Actuals!$I$2:$I$100000,$P32,_Actuals!$J$2:$J$100000,AB$2,_Actuals!$K$2:$K$100000,AB$3,_Actuals!$A$2:$A$100000,$Q32)</f>
        <v>0</v>
      </c>
      <c r="AC32" s="22">
        <f>SUMIFS(_Actuals!$F$2:$F$100000,_Actuals!$I$2:$I$100000,$P32,_Actuals!$J$2:$J$100000,AC$2,_Actuals!$K$2:$K$100000,AC$3,_Actuals!$A$2:$A$100000,$Q32)</f>
        <v>0</v>
      </c>
      <c r="AD32" s="22"/>
      <c r="AE32">
        <v>0.97</v>
      </c>
      <c r="AF32">
        <v>1.08</v>
      </c>
      <c r="AG32">
        <v>1.02</v>
      </c>
      <c r="AH32">
        <v>0.93</v>
      </c>
      <c r="AI32">
        <v>1.06</v>
      </c>
      <c r="AJ32">
        <v>1.07</v>
      </c>
      <c r="AK32">
        <v>0.94</v>
      </c>
      <c r="AL32">
        <v>0.93</v>
      </c>
      <c r="AM32">
        <v>1.02</v>
      </c>
      <c r="AN32">
        <v>0.99</v>
      </c>
      <c r="AO32">
        <v>1.06</v>
      </c>
      <c r="AP32">
        <v>1.08</v>
      </c>
    </row>
    <row r="33" spans="1:42" x14ac:dyDescent="0.3">
      <c r="A33" t="s">
        <v>1</v>
      </c>
      <c r="B33" s="1">
        <v>4</v>
      </c>
      <c r="C33" s="23">
        <f t="shared" si="13"/>
        <v>0</v>
      </c>
      <c r="D33" s="23">
        <f t="shared" si="14"/>
        <v>0</v>
      </c>
      <c r="E33" s="23">
        <f t="shared" si="15"/>
        <v>0</v>
      </c>
      <c r="F33" s="23">
        <f t="shared" si="16"/>
        <v>0</v>
      </c>
      <c r="G33" s="23">
        <f t="shared" si="17"/>
        <v>0</v>
      </c>
      <c r="H33" s="23">
        <f t="shared" si="18"/>
        <v>0</v>
      </c>
      <c r="I33" s="23">
        <f t="shared" si="19"/>
        <v>0</v>
      </c>
      <c r="J33" s="23">
        <f t="shared" si="20"/>
        <v>0</v>
      </c>
      <c r="K33" s="23">
        <f t="shared" si="21"/>
        <v>0</v>
      </c>
      <c r="L33" s="23">
        <f t="shared" si="22"/>
        <v>0</v>
      </c>
      <c r="M33" s="23">
        <f t="shared" si="23"/>
        <v>0</v>
      </c>
      <c r="N33" s="23">
        <f t="shared" si="24"/>
        <v>0</v>
      </c>
      <c r="P33" t="s">
        <v>1</v>
      </c>
      <c r="Q33" s="1">
        <v>4</v>
      </c>
      <c r="R33" s="22">
        <f>SUMIFS(_Actuals!$F$2:$F$100000,_Actuals!$I$2:$I$100000,$P33,_Actuals!$J$2:$J$100000,R$2,_Actuals!$K$2:$K$100000,R$3,_Actuals!$A$2:$A$100000,$Q33)</f>
        <v>0</v>
      </c>
      <c r="S33" s="22">
        <f>SUMIFS(_Actuals!$F$2:$F$100000,_Actuals!$I$2:$I$100000,$P33,_Actuals!$J$2:$J$100000,S$2,_Actuals!$K$2:$K$100000,S$3,_Actuals!$A$2:$A$100000,$Q33)</f>
        <v>0</v>
      </c>
      <c r="T33" s="22">
        <f>SUMIFS(_Actuals!$F$2:$F$100000,_Actuals!$I$2:$I$100000,$P33,_Actuals!$J$2:$J$100000,T$2,_Actuals!$K$2:$K$100000,T$3,_Actuals!$A$2:$A$100000,$Q33)</f>
        <v>0</v>
      </c>
      <c r="U33" s="22">
        <f>SUMIFS(_Actuals!$F$2:$F$100000,_Actuals!$I$2:$I$100000,$P33,_Actuals!$J$2:$J$100000,U$2,_Actuals!$K$2:$K$100000,U$3,_Actuals!$A$2:$A$100000,$Q33)</f>
        <v>0</v>
      </c>
      <c r="V33" s="22">
        <f>SUMIFS(_Actuals!$F$2:$F$100000,_Actuals!$I$2:$I$100000,$P33,_Actuals!$J$2:$J$100000,V$2,_Actuals!$K$2:$K$100000,V$3,_Actuals!$A$2:$A$100000,$Q33)</f>
        <v>0</v>
      </c>
      <c r="W33" s="22">
        <f>SUMIFS(_Actuals!$F$2:$F$100000,_Actuals!$I$2:$I$100000,$P33,_Actuals!$J$2:$J$100000,W$2,_Actuals!$K$2:$K$100000,W$3,_Actuals!$A$2:$A$100000,$Q33)</f>
        <v>0</v>
      </c>
      <c r="X33" s="22">
        <f>SUMIFS(_Actuals!$F$2:$F$100000,_Actuals!$I$2:$I$100000,$P33,_Actuals!$J$2:$J$100000,X$2,_Actuals!$K$2:$K$100000,X$3,_Actuals!$A$2:$A$100000,$Q33)</f>
        <v>0</v>
      </c>
      <c r="Y33" s="22">
        <f>SUMIFS(_Actuals!$F$2:$F$100000,_Actuals!$I$2:$I$100000,$P33,_Actuals!$J$2:$J$100000,Y$2,_Actuals!$K$2:$K$100000,Y$3,_Actuals!$A$2:$A$100000,$Q33)</f>
        <v>0</v>
      </c>
      <c r="Z33" s="22">
        <f>SUMIFS(_Actuals!$F$2:$F$100000,_Actuals!$I$2:$I$100000,$P33,_Actuals!$J$2:$J$100000,Z$2,_Actuals!$K$2:$K$100000,Z$3,_Actuals!$A$2:$A$100000,$Q33)</f>
        <v>0</v>
      </c>
      <c r="AA33" s="22">
        <f>SUMIFS(_Actuals!$F$2:$F$100000,_Actuals!$I$2:$I$100000,$P33,_Actuals!$J$2:$J$100000,AA$2,_Actuals!$K$2:$K$100000,AA$3,_Actuals!$A$2:$A$100000,$Q33)</f>
        <v>0</v>
      </c>
      <c r="AB33" s="22">
        <f>SUMIFS(_Actuals!$F$2:$F$100000,_Actuals!$I$2:$I$100000,$P33,_Actuals!$J$2:$J$100000,AB$2,_Actuals!$K$2:$K$100000,AB$3,_Actuals!$A$2:$A$100000,$Q33)</f>
        <v>0</v>
      </c>
      <c r="AC33" s="22">
        <f>SUMIFS(_Actuals!$F$2:$F$100000,_Actuals!$I$2:$I$100000,$P33,_Actuals!$J$2:$J$100000,AC$2,_Actuals!$K$2:$K$100000,AC$3,_Actuals!$A$2:$A$100000,$Q33)</f>
        <v>0</v>
      </c>
      <c r="AD33" s="22"/>
      <c r="AE33">
        <v>1.05</v>
      </c>
      <c r="AF33">
        <v>1.07</v>
      </c>
      <c r="AG33">
        <v>1.07</v>
      </c>
      <c r="AH33">
        <v>0.91</v>
      </c>
      <c r="AI33">
        <v>1.07</v>
      </c>
      <c r="AJ33">
        <v>0.95</v>
      </c>
      <c r="AK33">
        <v>0.92</v>
      </c>
      <c r="AL33">
        <v>1.08</v>
      </c>
      <c r="AM33">
        <v>1.0900000000000001</v>
      </c>
      <c r="AN33">
        <v>1</v>
      </c>
      <c r="AO33">
        <v>0.94</v>
      </c>
      <c r="AP33">
        <v>1.1000000000000001</v>
      </c>
    </row>
    <row r="34" spans="1:42" x14ac:dyDescent="0.3">
      <c r="A34" t="s">
        <v>3</v>
      </c>
      <c r="B34" s="1">
        <v>4</v>
      </c>
      <c r="C34" s="23">
        <f t="shared" si="13"/>
        <v>0</v>
      </c>
      <c r="D34" s="23">
        <f t="shared" si="14"/>
        <v>0</v>
      </c>
      <c r="E34" s="23">
        <f t="shared" si="15"/>
        <v>0</v>
      </c>
      <c r="F34" s="23">
        <f t="shared" si="16"/>
        <v>0</v>
      </c>
      <c r="G34" s="23">
        <f t="shared" si="17"/>
        <v>0</v>
      </c>
      <c r="H34" s="23">
        <f t="shared" si="18"/>
        <v>0</v>
      </c>
      <c r="I34" s="23">
        <f t="shared" si="19"/>
        <v>0</v>
      </c>
      <c r="J34" s="23">
        <f t="shared" si="20"/>
        <v>0</v>
      </c>
      <c r="K34" s="23">
        <f t="shared" si="21"/>
        <v>0</v>
      </c>
      <c r="L34" s="23">
        <f t="shared" si="22"/>
        <v>0</v>
      </c>
      <c r="M34" s="23">
        <f t="shared" si="23"/>
        <v>0</v>
      </c>
      <c r="N34" s="23">
        <f t="shared" si="24"/>
        <v>0</v>
      </c>
      <c r="P34" t="s">
        <v>3</v>
      </c>
      <c r="Q34" s="1">
        <v>4</v>
      </c>
      <c r="R34" s="22">
        <f>SUMIFS(_Actuals!$F$2:$F$100000,_Actuals!$I$2:$I$100000,$P34,_Actuals!$J$2:$J$100000,R$2,_Actuals!$K$2:$K$100000,R$3,_Actuals!$A$2:$A$100000,$Q34)</f>
        <v>0</v>
      </c>
      <c r="S34" s="22">
        <f>SUMIFS(_Actuals!$F$2:$F$100000,_Actuals!$I$2:$I$100000,$P34,_Actuals!$J$2:$J$100000,S$2,_Actuals!$K$2:$K$100000,S$3,_Actuals!$A$2:$A$100000,$Q34)</f>
        <v>0</v>
      </c>
      <c r="T34" s="22">
        <f>SUMIFS(_Actuals!$F$2:$F$100000,_Actuals!$I$2:$I$100000,$P34,_Actuals!$J$2:$J$100000,T$2,_Actuals!$K$2:$K$100000,T$3,_Actuals!$A$2:$A$100000,$Q34)</f>
        <v>0</v>
      </c>
      <c r="U34" s="22">
        <f>SUMIFS(_Actuals!$F$2:$F$100000,_Actuals!$I$2:$I$100000,$P34,_Actuals!$J$2:$J$100000,U$2,_Actuals!$K$2:$K$100000,U$3,_Actuals!$A$2:$A$100000,$Q34)</f>
        <v>0</v>
      </c>
      <c r="V34" s="22">
        <f>SUMIFS(_Actuals!$F$2:$F$100000,_Actuals!$I$2:$I$100000,$P34,_Actuals!$J$2:$J$100000,V$2,_Actuals!$K$2:$K$100000,V$3,_Actuals!$A$2:$A$100000,$Q34)</f>
        <v>0</v>
      </c>
      <c r="W34" s="22">
        <f>SUMIFS(_Actuals!$F$2:$F$100000,_Actuals!$I$2:$I$100000,$P34,_Actuals!$J$2:$J$100000,W$2,_Actuals!$K$2:$K$100000,W$3,_Actuals!$A$2:$A$100000,$Q34)</f>
        <v>0</v>
      </c>
      <c r="X34" s="22">
        <f>SUMIFS(_Actuals!$F$2:$F$100000,_Actuals!$I$2:$I$100000,$P34,_Actuals!$J$2:$J$100000,X$2,_Actuals!$K$2:$K$100000,X$3,_Actuals!$A$2:$A$100000,$Q34)</f>
        <v>0</v>
      </c>
      <c r="Y34" s="22">
        <f>SUMIFS(_Actuals!$F$2:$F$100000,_Actuals!$I$2:$I$100000,$P34,_Actuals!$J$2:$J$100000,Y$2,_Actuals!$K$2:$K$100000,Y$3,_Actuals!$A$2:$A$100000,$Q34)</f>
        <v>0</v>
      </c>
      <c r="Z34" s="22">
        <f>SUMIFS(_Actuals!$F$2:$F$100000,_Actuals!$I$2:$I$100000,$P34,_Actuals!$J$2:$J$100000,Z$2,_Actuals!$K$2:$K$100000,Z$3,_Actuals!$A$2:$A$100000,$Q34)</f>
        <v>0</v>
      </c>
      <c r="AA34" s="22">
        <f>SUMIFS(_Actuals!$F$2:$F$100000,_Actuals!$I$2:$I$100000,$P34,_Actuals!$J$2:$J$100000,AA$2,_Actuals!$K$2:$K$100000,AA$3,_Actuals!$A$2:$A$100000,$Q34)</f>
        <v>0</v>
      </c>
      <c r="AB34" s="22">
        <f>SUMIFS(_Actuals!$F$2:$F$100000,_Actuals!$I$2:$I$100000,$P34,_Actuals!$J$2:$J$100000,AB$2,_Actuals!$K$2:$K$100000,AB$3,_Actuals!$A$2:$A$100000,$Q34)</f>
        <v>0</v>
      </c>
      <c r="AC34" s="22">
        <f>SUMIFS(_Actuals!$F$2:$F$100000,_Actuals!$I$2:$I$100000,$P34,_Actuals!$J$2:$J$100000,AC$2,_Actuals!$K$2:$K$100000,AC$3,_Actuals!$A$2:$A$100000,$Q34)</f>
        <v>0</v>
      </c>
      <c r="AD34" s="22"/>
      <c r="AE34">
        <v>0.99</v>
      </c>
      <c r="AF34">
        <v>1.06</v>
      </c>
      <c r="AG34">
        <v>0.98</v>
      </c>
      <c r="AH34">
        <v>0.91</v>
      </c>
      <c r="AI34">
        <v>1.04</v>
      </c>
      <c r="AJ34">
        <v>0.9</v>
      </c>
      <c r="AK34">
        <v>1.02</v>
      </c>
      <c r="AL34">
        <v>0.93</v>
      </c>
      <c r="AM34">
        <v>0.9</v>
      </c>
      <c r="AN34">
        <v>1</v>
      </c>
      <c r="AO34">
        <v>1.0900000000000001</v>
      </c>
      <c r="AP34">
        <v>0.94</v>
      </c>
    </row>
    <row r="35" spans="1:42" x14ac:dyDescent="0.3">
      <c r="A35" t="s">
        <v>4</v>
      </c>
      <c r="B35" s="1">
        <v>4</v>
      </c>
      <c r="C35" s="23">
        <f t="shared" si="13"/>
        <v>0</v>
      </c>
      <c r="D35" s="23">
        <f t="shared" si="14"/>
        <v>0</v>
      </c>
      <c r="E35" s="23">
        <f t="shared" si="15"/>
        <v>0</v>
      </c>
      <c r="F35" s="23">
        <f t="shared" si="16"/>
        <v>0</v>
      </c>
      <c r="G35" s="23">
        <f t="shared" si="17"/>
        <v>0</v>
      </c>
      <c r="H35" s="23">
        <f t="shared" si="18"/>
        <v>0</v>
      </c>
      <c r="I35" s="23">
        <f t="shared" si="19"/>
        <v>0</v>
      </c>
      <c r="J35" s="23">
        <f t="shared" si="20"/>
        <v>0</v>
      </c>
      <c r="K35" s="23">
        <f t="shared" si="21"/>
        <v>0</v>
      </c>
      <c r="L35" s="23">
        <f t="shared" si="22"/>
        <v>0</v>
      </c>
      <c r="M35" s="23">
        <f t="shared" si="23"/>
        <v>0</v>
      </c>
      <c r="N35" s="23">
        <f t="shared" si="24"/>
        <v>0</v>
      </c>
      <c r="P35" t="s">
        <v>4</v>
      </c>
      <c r="Q35" s="1">
        <v>4</v>
      </c>
      <c r="R35" s="22">
        <f>SUMIFS(_Actuals!$F$2:$F$100000,_Actuals!$I$2:$I$100000,$P35,_Actuals!$J$2:$J$100000,R$2,_Actuals!$K$2:$K$100000,R$3,_Actuals!$A$2:$A$100000,$Q35)</f>
        <v>0</v>
      </c>
      <c r="S35" s="22">
        <f>SUMIFS(_Actuals!$F$2:$F$100000,_Actuals!$I$2:$I$100000,$P35,_Actuals!$J$2:$J$100000,S$2,_Actuals!$K$2:$K$100000,S$3,_Actuals!$A$2:$A$100000,$Q35)</f>
        <v>0</v>
      </c>
      <c r="T35" s="22">
        <f>SUMIFS(_Actuals!$F$2:$F$100000,_Actuals!$I$2:$I$100000,$P35,_Actuals!$J$2:$J$100000,T$2,_Actuals!$K$2:$K$100000,T$3,_Actuals!$A$2:$A$100000,$Q35)</f>
        <v>0</v>
      </c>
      <c r="U35" s="22">
        <f>SUMIFS(_Actuals!$F$2:$F$100000,_Actuals!$I$2:$I$100000,$P35,_Actuals!$J$2:$J$100000,U$2,_Actuals!$K$2:$K$100000,U$3,_Actuals!$A$2:$A$100000,$Q35)</f>
        <v>0</v>
      </c>
      <c r="V35" s="22">
        <f>SUMIFS(_Actuals!$F$2:$F$100000,_Actuals!$I$2:$I$100000,$P35,_Actuals!$J$2:$J$100000,V$2,_Actuals!$K$2:$K$100000,V$3,_Actuals!$A$2:$A$100000,$Q35)</f>
        <v>0</v>
      </c>
      <c r="W35" s="22">
        <f>SUMIFS(_Actuals!$F$2:$F$100000,_Actuals!$I$2:$I$100000,$P35,_Actuals!$J$2:$J$100000,W$2,_Actuals!$K$2:$K$100000,W$3,_Actuals!$A$2:$A$100000,$Q35)</f>
        <v>0</v>
      </c>
      <c r="X35" s="22">
        <f>SUMIFS(_Actuals!$F$2:$F$100000,_Actuals!$I$2:$I$100000,$P35,_Actuals!$J$2:$J$100000,X$2,_Actuals!$K$2:$K$100000,X$3,_Actuals!$A$2:$A$100000,$Q35)</f>
        <v>0</v>
      </c>
      <c r="Y35" s="22">
        <f>SUMIFS(_Actuals!$F$2:$F$100000,_Actuals!$I$2:$I$100000,$P35,_Actuals!$J$2:$J$100000,Y$2,_Actuals!$K$2:$K$100000,Y$3,_Actuals!$A$2:$A$100000,$Q35)</f>
        <v>0</v>
      </c>
      <c r="Z35" s="22">
        <f>SUMIFS(_Actuals!$F$2:$F$100000,_Actuals!$I$2:$I$100000,$P35,_Actuals!$J$2:$J$100000,Z$2,_Actuals!$K$2:$K$100000,Z$3,_Actuals!$A$2:$A$100000,$Q35)</f>
        <v>0</v>
      </c>
      <c r="AA35" s="22">
        <f>SUMIFS(_Actuals!$F$2:$F$100000,_Actuals!$I$2:$I$100000,$P35,_Actuals!$J$2:$J$100000,AA$2,_Actuals!$K$2:$K$100000,AA$3,_Actuals!$A$2:$A$100000,$Q35)</f>
        <v>0</v>
      </c>
      <c r="AB35" s="22">
        <f>SUMIFS(_Actuals!$F$2:$F$100000,_Actuals!$I$2:$I$100000,$P35,_Actuals!$J$2:$J$100000,AB$2,_Actuals!$K$2:$K$100000,AB$3,_Actuals!$A$2:$A$100000,$Q35)</f>
        <v>0</v>
      </c>
      <c r="AC35" s="22">
        <f>SUMIFS(_Actuals!$F$2:$F$100000,_Actuals!$I$2:$I$100000,$P35,_Actuals!$J$2:$J$100000,AC$2,_Actuals!$K$2:$K$100000,AC$3,_Actuals!$A$2:$A$100000,$Q35)</f>
        <v>0</v>
      </c>
      <c r="AD35" s="22"/>
      <c r="AE35">
        <v>0.99</v>
      </c>
      <c r="AF35">
        <v>0.98</v>
      </c>
      <c r="AG35">
        <v>0.97</v>
      </c>
      <c r="AH35">
        <v>1.06</v>
      </c>
      <c r="AI35">
        <v>1.07</v>
      </c>
      <c r="AJ35">
        <v>0.98</v>
      </c>
      <c r="AK35">
        <v>1</v>
      </c>
      <c r="AL35">
        <v>1.06</v>
      </c>
      <c r="AM35">
        <v>1.05</v>
      </c>
      <c r="AN35">
        <v>0.96</v>
      </c>
      <c r="AO35">
        <v>1.03</v>
      </c>
      <c r="AP35">
        <v>0.92</v>
      </c>
    </row>
    <row r="36" spans="1:42" x14ac:dyDescent="0.3">
      <c r="A36" t="s">
        <v>5</v>
      </c>
      <c r="B36" s="1">
        <v>4</v>
      </c>
      <c r="C36" s="23">
        <f t="shared" si="13"/>
        <v>0</v>
      </c>
      <c r="D36" s="23">
        <f t="shared" si="14"/>
        <v>0</v>
      </c>
      <c r="E36" s="23">
        <f t="shared" si="15"/>
        <v>0</v>
      </c>
      <c r="F36" s="23">
        <f t="shared" si="16"/>
        <v>0</v>
      </c>
      <c r="G36" s="23">
        <f t="shared" si="17"/>
        <v>0</v>
      </c>
      <c r="H36" s="23">
        <f t="shared" si="18"/>
        <v>0</v>
      </c>
      <c r="I36" s="23">
        <f t="shared" si="19"/>
        <v>0</v>
      </c>
      <c r="J36" s="23">
        <f t="shared" si="20"/>
        <v>0</v>
      </c>
      <c r="K36" s="23">
        <f t="shared" si="21"/>
        <v>0</v>
      </c>
      <c r="L36" s="23">
        <f t="shared" si="22"/>
        <v>0</v>
      </c>
      <c r="M36" s="23">
        <f t="shared" si="23"/>
        <v>0</v>
      </c>
      <c r="N36" s="23">
        <f t="shared" si="24"/>
        <v>0</v>
      </c>
      <c r="P36" t="s">
        <v>5</v>
      </c>
      <c r="Q36" s="1">
        <v>4</v>
      </c>
      <c r="R36" s="22">
        <f>SUMIFS(_Actuals!$F$2:$F$100000,_Actuals!$I$2:$I$100000,$P36,_Actuals!$J$2:$J$100000,R$2,_Actuals!$K$2:$K$100000,R$3,_Actuals!$A$2:$A$100000,$Q36)</f>
        <v>0</v>
      </c>
      <c r="S36" s="22">
        <f>SUMIFS(_Actuals!$F$2:$F$100000,_Actuals!$I$2:$I$100000,$P36,_Actuals!$J$2:$J$100000,S$2,_Actuals!$K$2:$K$100000,S$3,_Actuals!$A$2:$A$100000,$Q36)</f>
        <v>0</v>
      </c>
      <c r="T36" s="22">
        <f>SUMIFS(_Actuals!$F$2:$F$100000,_Actuals!$I$2:$I$100000,$P36,_Actuals!$J$2:$J$100000,T$2,_Actuals!$K$2:$K$100000,T$3,_Actuals!$A$2:$A$100000,$Q36)</f>
        <v>0</v>
      </c>
      <c r="U36" s="22">
        <f>SUMIFS(_Actuals!$F$2:$F$100000,_Actuals!$I$2:$I$100000,$P36,_Actuals!$J$2:$J$100000,U$2,_Actuals!$K$2:$K$100000,U$3,_Actuals!$A$2:$A$100000,$Q36)</f>
        <v>0</v>
      </c>
      <c r="V36" s="22">
        <f>SUMIFS(_Actuals!$F$2:$F$100000,_Actuals!$I$2:$I$100000,$P36,_Actuals!$J$2:$J$100000,V$2,_Actuals!$K$2:$K$100000,V$3,_Actuals!$A$2:$A$100000,$Q36)</f>
        <v>0</v>
      </c>
      <c r="W36" s="22">
        <f>SUMIFS(_Actuals!$F$2:$F$100000,_Actuals!$I$2:$I$100000,$P36,_Actuals!$J$2:$J$100000,W$2,_Actuals!$K$2:$K$100000,W$3,_Actuals!$A$2:$A$100000,$Q36)</f>
        <v>0</v>
      </c>
      <c r="X36" s="22">
        <f>SUMIFS(_Actuals!$F$2:$F$100000,_Actuals!$I$2:$I$100000,$P36,_Actuals!$J$2:$J$100000,X$2,_Actuals!$K$2:$K$100000,X$3,_Actuals!$A$2:$A$100000,$Q36)</f>
        <v>0</v>
      </c>
      <c r="Y36" s="22">
        <f>SUMIFS(_Actuals!$F$2:$F$100000,_Actuals!$I$2:$I$100000,$P36,_Actuals!$J$2:$J$100000,Y$2,_Actuals!$K$2:$K$100000,Y$3,_Actuals!$A$2:$A$100000,$Q36)</f>
        <v>0</v>
      </c>
      <c r="Z36" s="22">
        <f>SUMIFS(_Actuals!$F$2:$F$100000,_Actuals!$I$2:$I$100000,$P36,_Actuals!$J$2:$J$100000,Z$2,_Actuals!$K$2:$K$100000,Z$3,_Actuals!$A$2:$A$100000,$Q36)</f>
        <v>0</v>
      </c>
      <c r="AA36" s="22">
        <f>SUMIFS(_Actuals!$F$2:$F$100000,_Actuals!$I$2:$I$100000,$P36,_Actuals!$J$2:$J$100000,AA$2,_Actuals!$K$2:$K$100000,AA$3,_Actuals!$A$2:$A$100000,$Q36)</f>
        <v>0</v>
      </c>
      <c r="AB36" s="22">
        <f>SUMIFS(_Actuals!$F$2:$F$100000,_Actuals!$I$2:$I$100000,$P36,_Actuals!$J$2:$J$100000,AB$2,_Actuals!$K$2:$K$100000,AB$3,_Actuals!$A$2:$A$100000,$Q36)</f>
        <v>0</v>
      </c>
      <c r="AC36" s="22">
        <f>SUMIFS(_Actuals!$F$2:$F$100000,_Actuals!$I$2:$I$100000,$P36,_Actuals!$J$2:$J$100000,AC$2,_Actuals!$K$2:$K$100000,AC$3,_Actuals!$A$2:$A$100000,$Q36)</f>
        <v>0</v>
      </c>
      <c r="AD36" s="22"/>
      <c r="AE36">
        <v>0.93</v>
      </c>
      <c r="AF36">
        <v>0.9</v>
      </c>
      <c r="AG36">
        <v>0.99</v>
      </c>
      <c r="AH36">
        <v>1.07</v>
      </c>
      <c r="AI36">
        <v>1.01</v>
      </c>
      <c r="AJ36">
        <v>1</v>
      </c>
      <c r="AK36">
        <v>1.0900000000000001</v>
      </c>
      <c r="AL36">
        <v>1</v>
      </c>
      <c r="AM36">
        <v>1.1000000000000001</v>
      </c>
      <c r="AN36">
        <v>1.0900000000000001</v>
      </c>
      <c r="AO36">
        <v>0.93</v>
      </c>
      <c r="AP36">
        <v>1</v>
      </c>
    </row>
    <row r="37" spans="1:42" x14ac:dyDescent="0.3">
      <c r="A37" t="s">
        <v>38</v>
      </c>
      <c r="B37" s="1">
        <v>4</v>
      </c>
      <c r="C37" s="23">
        <f t="shared" si="13"/>
        <v>0</v>
      </c>
      <c r="D37" s="23">
        <f t="shared" si="14"/>
        <v>0</v>
      </c>
      <c r="E37" s="23">
        <f t="shared" si="15"/>
        <v>0</v>
      </c>
      <c r="F37" s="23">
        <f t="shared" si="16"/>
        <v>0</v>
      </c>
      <c r="G37" s="23">
        <f t="shared" si="17"/>
        <v>0</v>
      </c>
      <c r="H37" s="23">
        <f t="shared" si="18"/>
        <v>0</v>
      </c>
      <c r="I37" s="23">
        <f t="shared" si="19"/>
        <v>0</v>
      </c>
      <c r="J37" s="23">
        <f t="shared" si="20"/>
        <v>0</v>
      </c>
      <c r="K37" s="23">
        <f t="shared" si="21"/>
        <v>0</v>
      </c>
      <c r="L37" s="23">
        <f t="shared" si="22"/>
        <v>0</v>
      </c>
      <c r="M37" s="23">
        <f t="shared" si="23"/>
        <v>0</v>
      </c>
      <c r="N37" s="23">
        <f t="shared" si="24"/>
        <v>0</v>
      </c>
      <c r="P37" t="s">
        <v>38</v>
      </c>
      <c r="Q37" s="1">
        <v>4</v>
      </c>
      <c r="R37" s="22">
        <f>SUMIFS(_Actuals!$F$2:$F$100000,_Actuals!$I$2:$I$100000,$P37,_Actuals!$J$2:$J$100000,R$2,_Actuals!$K$2:$K$100000,R$3,_Actuals!$A$2:$A$100000,$Q37)</f>
        <v>0</v>
      </c>
      <c r="S37" s="22">
        <f>SUMIFS(_Actuals!$F$2:$F$100000,_Actuals!$I$2:$I$100000,$P37,_Actuals!$J$2:$J$100000,S$2,_Actuals!$K$2:$K$100000,S$3,_Actuals!$A$2:$A$100000,$Q37)</f>
        <v>0</v>
      </c>
      <c r="T37" s="22">
        <f>SUMIFS(_Actuals!$F$2:$F$100000,_Actuals!$I$2:$I$100000,$P37,_Actuals!$J$2:$J$100000,T$2,_Actuals!$K$2:$K$100000,T$3,_Actuals!$A$2:$A$100000,$Q37)</f>
        <v>0</v>
      </c>
      <c r="U37" s="22">
        <f>SUMIFS(_Actuals!$F$2:$F$100000,_Actuals!$I$2:$I$100000,$P37,_Actuals!$J$2:$J$100000,U$2,_Actuals!$K$2:$K$100000,U$3,_Actuals!$A$2:$A$100000,$Q37)</f>
        <v>0</v>
      </c>
      <c r="V37" s="22">
        <f>SUMIFS(_Actuals!$F$2:$F$100000,_Actuals!$I$2:$I$100000,$P37,_Actuals!$J$2:$J$100000,V$2,_Actuals!$K$2:$K$100000,V$3,_Actuals!$A$2:$A$100000,$Q37)</f>
        <v>0</v>
      </c>
      <c r="W37" s="22">
        <f>SUMIFS(_Actuals!$F$2:$F$100000,_Actuals!$I$2:$I$100000,$P37,_Actuals!$J$2:$J$100000,W$2,_Actuals!$K$2:$K$100000,W$3,_Actuals!$A$2:$A$100000,$Q37)</f>
        <v>0</v>
      </c>
      <c r="X37" s="22">
        <f>SUMIFS(_Actuals!$F$2:$F$100000,_Actuals!$I$2:$I$100000,$P37,_Actuals!$J$2:$J$100000,X$2,_Actuals!$K$2:$K$100000,X$3,_Actuals!$A$2:$A$100000,$Q37)</f>
        <v>0</v>
      </c>
      <c r="Y37" s="22">
        <f>SUMIFS(_Actuals!$F$2:$F$100000,_Actuals!$I$2:$I$100000,$P37,_Actuals!$J$2:$J$100000,Y$2,_Actuals!$K$2:$K$100000,Y$3,_Actuals!$A$2:$A$100000,$Q37)</f>
        <v>0</v>
      </c>
      <c r="Z37" s="22">
        <f>SUMIFS(_Actuals!$F$2:$F$100000,_Actuals!$I$2:$I$100000,$P37,_Actuals!$J$2:$J$100000,Z$2,_Actuals!$K$2:$K$100000,Z$3,_Actuals!$A$2:$A$100000,$Q37)</f>
        <v>0</v>
      </c>
      <c r="AA37" s="22">
        <f>SUMIFS(_Actuals!$F$2:$F$100000,_Actuals!$I$2:$I$100000,$P37,_Actuals!$J$2:$J$100000,AA$2,_Actuals!$K$2:$K$100000,AA$3,_Actuals!$A$2:$A$100000,$Q37)</f>
        <v>0</v>
      </c>
      <c r="AB37" s="22">
        <f>SUMIFS(_Actuals!$F$2:$F$100000,_Actuals!$I$2:$I$100000,$P37,_Actuals!$J$2:$J$100000,AB$2,_Actuals!$K$2:$K$100000,AB$3,_Actuals!$A$2:$A$100000,$Q37)</f>
        <v>0</v>
      </c>
      <c r="AC37" s="22">
        <f>SUMIFS(_Actuals!$F$2:$F$100000,_Actuals!$I$2:$I$100000,$P37,_Actuals!$J$2:$J$100000,AC$2,_Actuals!$K$2:$K$100000,AC$3,_Actuals!$A$2:$A$100000,$Q37)</f>
        <v>0</v>
      </c>
      <c r="AD37" s="22"/>
      <c r="AE37">
        <v>1.04</v>
      </c>
      <c r="AF37">
        <v>1.08</v>
      </c>
      <c r="AG37">
        <v>1.08</v>
      </c>
      <c r="AH37">
        <v>1.06</v>
      </c>
      <c r="AI37">
        <v>0.9</v>
      </c>
      <c r="AJ37">
        <v>1.01</v>
      </c>
      <c r="AK37">
        <v>0.91</v>
      </c>
      <c r="AL37">
        <v>1.02</v>
      </c>
      <c r="AM37">
        <v>1.08</v>
      </c>
      <c r="AN37">
        <v>0.94</v>
      </c>
      <c r="AO37">
        <v>0.95</v>
      </c>
      <c r="AP37">
        <v>0.95</v>
      </c>
    </row>
    <row r="38" spans="1:42" x14ac:dyDescent="0.3">
      <c r="A38" t="s">
        <v>7</v>
      </c>
      <c r="B38" s="1">
        <v>4</v>
      </c>
      <c r="C38" s="23">
        <f t="shared" si="13"/>
        <v>0</v>
      </c>
      <c r="D38" s="23">
        <f t="shared" si="14"/>
        <v>0</v>
      </c>
      <c r="E38" s="23">
        <f t="shared" si="15"/>
        <v>0</v>
      </c>
      <c r="F38" s="23">
        <f t="shared" si="16"/>
        <v>0</v>
      </c>
      <c r="G38" s="23">
        <f t="shared" si="17"/>
        <v>0</v>
      </c>
      <c r="H38" s="23">
        <f t="shared" si="18"/>
        <v>0</v>
      </c>
      <c r="I38" s="23">
        <f t="shared" si="19"/>
        <v>0</v>
      </c>
      <c r="J38" s="23">
        <f t="shared" si="20"/>
        <v>0</v>
      </c>
      <c r="K38" s="23">
        <f t="shared" si="21"/>
        <v>0</v>
      </c>
      <c r="L38" s="23">
        <f t="shared" si="22"/>
        <v>0</v>
      </c>
      <c r="M38" s="23">
        <f t="shared" si="23"/>
        <v>0</v>
      </c>
      <c r="N38" s="23">
        <f t="shared" si="24"/>
        <v>0</v>
      </c>
      <c r="P38" t="s">
        <v>7</v>
      </c>
      <c r="Q38" s="1">
        <v>4</v>
      </c>
      <c r="R38" s="22">
        <f>SUMIFS(_Actuals!$F$2:$F$100000,_Actuals!$I$2:$I$100000,$P38,_Actuals!$J$2:$J$100000,R$2,_Actuals!$K$2:$K$100000,R$3,_Actuals!$A$2:$A$100000,$Q38)</f>
        <v>0</v>
      </c>
      <c r="S38" s="22">
        <f>SUMIFS(_Actuals!$F$2:$F$100000,_Actuals!$I$2:$I$100000,$P38,_Actuals!$J$2:$J$100000,S$2,_Actuals!$K$2:$K$100000,S$3,_Actuals!$A$2:$A$100000,$Q38)</f>
        <v>0</v>
      </c>
      <c r="T38" s="22">
        <f>SUMIFS(_Actuals!$F$2:$F$100000,_Actuals!$I$2:$I$100000,$P38,_Actuals!$J$2:$J$100000,T$2,_Actuals!$K$2:$K$100000,T$3,_Actuals!$A$2:$A$100000,$Q38)</f>
        <v>0</v>
      </c>
      <c r="U38" s="22">
        <f>SUMIFS(_Actuals!$F$2:$F$100000,_Actuals!$I$2:$I$100000,$P38,_Actuals!$J$2:$J$100000,U$2,_Actuals!$K$2:$K$100000,U$3,_Actuals!$A$2:$A$100000,$Q38)</f>
        <v>0</v>
      </c>
      <c r="V38" s="22">
        <f>SUMIFS(_Actuals!$F$2:$F$100000,_Actuals!$I$2:$I$100000,$P38,_Actuals!$J$2:$J$100000,V$2,_Actuals!$K$2:$K$100000,V$3,_Actuals!$A$2:$A$100000,$Q38)</f>
        <v>0</v>
      </c>
      <c r="W38" s="22">
        <f>SUMIFS(_Actuals!$F$2:$F$100000,_Actuals!$I$2:$I$100000,$P38,_Actuals!$J$2:$J$100000,W$2,_Actuals!$K$2:$K$100000,W$3,_Actuals!$A$2:$A$100000,$Q38)</f>
        <v>0</v>
      </c>
      <c r="X38" s="22">
        <f>SUMIFS(_Actuals!$F$2:$F$100000,_Actuals!$I$2:$I$100000,$P38,_Actuals!$J$2:$J$100000,X$2,_Actuals!$K$2:$K$100000,X$3,_Actuals!$A$2:$A$100000,$Q38)</f>
        <v>0</v>
      </c>
      <c r="Y38" s="22">
        <f>SUMIFS(_Actuals!$F$2:$F$100000,_Actuals!$I$2:$I$100000,$P38,_Actuals!$J$2:$J$100000,Y$2,_Actuals!$K$2:$K$100000,Y$3,_Actuals!$A$2:$A$100000,$Q38)</f>
        <v>0</v>
      </c>
      <c r="Z38" s="22">
        <f>SUMIFS(_Actuals!$F$2:$F$100000,_Actuals!$I$2:$I$100000,$P38,_Actuals!$J$2:$J$100000,Z$2,_Actuals!$K$2:$K$100000,Z$3,_Actuals!$A$2:$A$100000,$Q38)</f>
        <v>0</v>
      </c>
      <c r="AA38" s="22">
        <f>SUMIFS(_Actuals!$F$2:$F$100000,_Actuals!$I$2:$I$100000,$P38,_Actuals!$J$2:$J$100000,AA$2,_Actuals!$K$2:$K$100000,AA$3,_Actuals!$A$2:$A$100000,$Q38)</f>
        <v>0</v>
      </c>
      <c r="AB38" s="22">
        <f>SUMIFS(_Actuals!$F$2:$F$100000,_Actuals!$I$2:$I$100000,$P38,_Actuals!$J$2:$J$100000,AB$2,_Actuals!$K$2:$K$100000,AB$3,_Actuals!$A$2:$A$100000,$Q38)</f>
        <v>0</v>
      </c>
      <c r="AC38" s="22">
        <f>SUMIFS(_Actuals!$F$2:$F$100000,_Actuals!$I$2:$I$100000,$P38,_Actuals!$J$2:$J$100000,AC$2,_Actuals!$K$2:$K$100000,AC$3,_Actuals!$A$2:$A$100000,$Q38)</f>
        <v>0</v>
      </c>
      <c r="AD38" s="22"/>
      <c r="AE38">
        <v>1</v>
      </c>
      <c r="AF38">
        <v>1.01</v>
      </c>
      <c r="AG38">
        <v>0.97</v>
      </c>
      <c r="AH38">
        <v>1.05</v>
      </c>
      <c r="AI38">
        <v>0.93</v>
      </c>
      <c r="AJ38">
        <v>1.0900000000000001</v>
      </c>
      <c r="AK38">
        <v>0.91</v>
      </c>
      <c r="AL38">
        <v>1.0900000000000001</v>
      </c>
      <c r="AM38">
        <v>0.94</v>
      </c>
      <c r="AN38">
        <v>0.93</v>
      </c>
      <c r="AO38">
        <v>0.93</v>
      </c>
      <c r="AP38">
        <v>0.94</v>
      </c>
    </row>
    <row r="39" spans="1:42" x14ac:dyDescent="0.3">
      <c r="A39" t="s">
        <v>8</v>
      </c>
      <c r="B39" s="1">
        <v>4</v>
      </c>
      <c r="C39" s="23">
        <f t="shared" si="13"/>
        <v>0</v>
      </c>
      <c r="D39" s="23">
        <f t="shared" si="14"/>
        <v>0</v>
      </c>
      <c r="E39" s="23">
        <f t="shared" si="15"/>
        <v>0</v>
      </c>
      <c r="F39" s="23">
        <f t="shared" si="16"/>
        <v>0</v>
      </c>
      <c r="G39" s="23">
        <f t="shared" si="17"/>
        <v>0</v>
      </c>
      <c r="H39" s="23">
        <f t="shared" si="18"/>
        <v>0</v>
      </c>
      <c r="I39" s="23">
        <f t="shared" si="19"/>
        <v>0</v>
      </c>
      <c r="J39" s="23">
        <f t="shared" si="20"/>
        <v>0</v>
      </c>
      <c r="K39" s="23">
        <f t="shared" si="21"/>
        <v>0</v>
      </c>
      <c r="L39" s="23">
        <f t="shared" si="22"/>
        <v>0</v>
      </c>
      <c r="M39" s="23">
        <f t="shared" si="23"/>
        <v>0</v>
      </c>
      <c r="N39" s="23">
        <f t="shared" si="24"/>
        <v>0</v>
      </c>
      <c r="P39" t="s">
        <v>8</v>
      </c>
      <c r="Q39" s="1">
        <v>4</v>
      </c>
      <c r="R39" s="22">
        <f>SUMIFS(_Actuals!$F$2:$F$100000,_Actuals!$I$2:$I$100000,$P39,_Actuals!$J$2:$J$100000,R$2,_Actuals!$K$2:$K$100000,R$3,_Actuals!$A$2:$A$100000,$Q39)</f>
        <v>0</v>
      </c>
      <c r="S39" s="22">
        <f>SUMIFS(_Actuals!$F$2:$F$100000,_Actuals!$I$2:$I$100000,$P39,_Actuals!$J$2:$J$100000,S$2,_Actuals!$K$2:$K$100000,S$3,_Actuals!$A$2:$A$100000,$Q39)</f>
        <v>0</v>
      </c>
      <c r="T39" s="22">
        <f>SUMIFS(_Actuals!$F$2:$F$100000,_Actuals!$I$2:$I$100000,$P39,_Actuals!$J$2:$J$100000,T$2,_Actuals!$K$2:$K$100000,T$3,_Actuals!$A$2:$A$100000,$Q39)</f>
        <v>0</v>
      </c>
      <c r="U39" s="22">
        <f>SUMIFS(_Actuals!$F$2:$F$100000,_Actuals!$I$2:$I$100000,$P39,_Actuals!$J$2:$J$100000,U$2,_Actuals!$K$2:$K$100000,U$3,_Actuals!$A$2:$A$100000,$Q39)</f>
        <v>0</v>
      </c>
      <c r="V39" s="22">
        <f>SUMIFS(_Actuals!$F$2:$F$100000,_Actuals!$I$2:$I$100000,$P39,_Actuals!$J$2:$J$100000,V$2,_Actuals!$K$2:$K$100000,V$3,_Actuals!$A$2:$A$100000,$Q39)</f>
        <v>0</v>
      </c>
      <c r="W39" s="22">
        <f>SUMIFS(_Actuals!$F$2:$F$100000,_Actuals!$I$2:$I$100000,$P39,_Actuals!$J$2:$J$100000,W$2,_Actuals!$K$2:$K$100000,W$3,_Actuals!$A$2:$A$100000,$Q39)</f>
        <v>0</v>
      </c>
      <c r="X39" s="22">
        <f>SUMIFS(_Actuals!$F$2:$F$100000,_Actuals!$I$2:$I$100000,$P39,_Actuals!$J$2:$J$100000,X$2,_Actuals!$K$2:$K$100000,X$3,_Actuals!$A$2:$A$100000,$Q39)</f>
        <v>0</v>
      </c>
      <c r="Y39" s="22">
        <f>SUMIFS(_Actuals!$F$2:$F$100000,_Actuals!$I$2:$I$100000,$P39,_Actuals!$J$2:$J$100000,Y$2,_Actuals!$K$2:$K$100000,Y$3,_Actuals!$A$2:$A$100000,$Q39)</f>
        <v>0</v>
      </c>
      <c r="Z39" s="22">
        <f>SUMIFS(_Actuals!$F$2:$F$100000,_Actuals!$I$2:$I$100000,$P39,_Actuals!$J$2:$J$100000,Z$2,_Actuals!$K$2:$K$100000,Z$3,_Actuals!$A$2:$A$100000,$Q39)</f>
        <v>0</v>
      </c>
      <c r="AA39" s="22">
        <f>SUMIFS(_Actuals!$F$2:$F$100000,_Actuals!$I$2:$I$100000,$P39,_Actuals!$J$2:$J$100000,AA$2,_Actuals!$K$2:$K$100000,AA$3,_Actuals!$A$2:$A$100000,$Q39)</f>
        <v>0</v>
      </c>
      <c r="AB39" s="22">
        <f>SUMIFS(_Actuals!$F$2:$F$100000,_Actuals!$I$2:$I$100000,$P39,_Actuals!$J$2:$J$100000,AB$2,_Actuals!$K$2:$K$100000,AB$3,_Actuals!$A$2:$A$100000,$Q39)</f>
        <v>0</v>
      </c>
      <c r="AC39" s="22">
        <f>SUMIFS(_Actuals!$F$2:$F$100000,_Actuals!$I$2:$I$100000,$P39,_Actuals!$J$2:$J$100000,AC$2,_Actuals!$K$2:$K$100000,AC$3,_Actuals!$A$2:$A$100000,$Q39)</f>
        <v>0</v>
      </c>
      <c r="AD39" s="22"/>
      <c r="AE39">
        <v>0.91</v>
      </c>
      <c r="AF39">
        <v>1.06</v>
      </c>
      <c r="AG39">
        <v>1.06</v>
      </c>
      <c r="AH39">
        <v>1.04</v>
      </c>
      <c r="AI39">
        <v>1.03</v>
      </c>
      <c r="AJ39">
        <v>0.91</v>
      </c>
      <c r="AK39">
        <v>0.91</v>
      </c>
      <c r="AL39">
        <v>1.0900000000000001</v>
      </c>
      <c r="AM39">
        <v>1.02</v>
      </c>
      <c r="AN39">
        <v>0.9</v>
      </c>
      <c r="AO39">
        <v>0.97</v>
      </c>
      <c r="AP39">
        <v>0.9</v>
      </c>
    </row>
    <row r="40" spans="1:42" x14ac:dyDescent="0.3">
      <c r="A40" t="s">
        <v>45</v>
      </c>
      <c r="B40" s="1">
        <v>4</v>
      </c>
      <c r="C40" s="23">
        <f t="shared" si="13"/>
        <v>0</v>
      </c>
      <c r="D40" s="23">
        <f t="shared" si="14"/>
        <v>0</v>
      </c>
      <c r="E40" s="23">
        <f t="shared" si="15"/>
        <v>0</v>
      </c>
      <c r="F40" s="23">
        <f t="shared" si="16"/>
        <v>0</v>
      </c>
      <c r="G40" s="23">
        <f t="shared" si="17"/>
        <v>0</v>
      </c>
      <c r="H40" s="23">
        <f t="shared" si="18"/>
        <v>0</v>
      </c>
      <c r="I40" s="23">
        <f t="shared" si="19"/>
        <v>0</v>
      </c>
      <c r="J40" s="23">
        <f t="shared" si="20"/>
        <v>0</v>
      </c>
      <c r="K40" s="23">
        <f t="shared" si="21"/>
        <v>0</v>
      </c>
      <c r="L40" s="23">
        <f t="shared" si="22"/>
        <v>0</v>
      </c>
      <c r="M40" s="23">
        <f t="shared" si="23"/>
        <v>0</v>
      </c>
      <c r="N40" s="23">
        <f t="shared" si="24"/>
        <v>0</v>
      </c>
      <c r="P40" t="s">
        <v>45</v>
      </c>
      <c r="Q40" s="1">
        <v>4</v>
      </c>
      <c r="R40" s="22">
        <f>SUMIFS(_Actuals!$F$2:$F$100000,_Actuals!$I$2:$I$100000,$P40,_Actuals!$J$2:$J$100000,R$2,_Actuals!$K$2:$K$100000,R$3,_Actuals!$A$2:$A$100000,$Q40)</f>
        <v>0</v>
      </c>
      <c r="S40" s="22">
        <f>SUMIFS(_Actuals!$F$2:$F$100000,_Actuals!$I$2:$I$100000,$P40,_Actuals!$J$2:$J$100000,S$2,_Actuals!$K$2:$K$100000,S$3,_Actuals!$A$2:$A$100000,$Q40)</f>
        <v>0</v>
      </c>
      <c r="T40" s="22">
        <f>SUMIFS(_Actuals!$F$2:$F$100000,_Actuals!$I$2:$I$100000,$P40,_Actuals!$J$2:$J$100000,T$2,_Actuals!$K$2:$K$100000,T$3,_Actuals!$A$2:$A$100000,$Q40)</f>
        <v>0</v>
      </c>
      <c r="U40" s="22">
        <f>SUMIFS(_Actuals!$F$2:$F$100000,_Actuals!$I$2:$I$100000,$P40,_Actuals!$J$2:$J$100000,U$2,_Actuals!$K$2:$K$100000,U$3,_Actuals!$A$2:$A$100000,$Q40)</f>
        <v>0</v>
      </c>
      <c r="V40" s="22">
        <f>SUMIFS(_Actuals!$F$2:$F$100000,_Actuals!$I$2:$I$100000,$P40,_Actuals!$J$2:$J$100000,V$2,_Actuals!$K$2:$K$100000,V$3,_Actuals!$A$2:$A$100000,$Q40)</f>
        <v>0</v>
      </c>
      <c r="W40" s="22">
        <f>SUMIFS(_Actuals!$F$2:$F$100000,_Actuals!$I$2:$I$100000,$P40,_Actuals!$J$2:$J$100000,W$2,_Actuals!$K$2:$K$100000,W$3,_Actuals!$A$2:$A$100000,$Q40)</f>
        <v>0</v>
      </c>
      <c r="X40" s="22">
        <f>SUMIFS(_Actuals!$F$2:$F$100000,_Actuals!$I$2:$I$100000,$P40,_Actuals!$J$2:$J$100000,X$2,_Actuals!$K$2:$K$100000,X$3,_Actuals!$A$2:$A$100000,$Q40)</f>
        <v>0</v>
      </c>
      <c r="Y40" s="22">
        <f>SUMIFS(_Actuals!$F$2:$F$100000,_Actuals!$I$2:$I$100000,$P40,_Actuals!$J$2:$J$100000,Y$2,_Actuals!$K$2:$K$100000,Y$3,_Actuals!$A$2:$A$100000,$Q40)</f>
        <v>0</v>
      </c>
      <c r="Z40" s="22">
        <f>SUMIFS(_Actuals!$F$2:$F$100000,_Actuals!$I$2:$I$100000,$P40,_Actuals!$J$2:$J$100000,Z$2,_Actuals!$K$2:$K$100000,Z$3,_Actuals!$A$2:$A$100000,$Q40)</f>
        <v>0</v>
      </c>
      <c r="AA40" s="22">
        <f>SUMIFS(_Actuals!$F$2:$F$100000,_Actuals!$I$2:$I$100000,$P40,_Actuals!$J$2:$J$100000,AA$2,_Actuals!$K$2:$K$100000,AA$3,_Actuals!$A$2:$A$100000,$Q40)</f>
        <v>0</v>
      </c>
      <c r="AB40" s="22">
        <f>SUMIFS(_Actuals!$F$2:$F$100000,_Actuals!$I$2:$I$100000,$P40,_Actuals!$J$2:$J$100000,AB$2,_Actuals!$K$2:$K$100000,AB$3,_Actuals!$A$2:$A$100000,$Q40)</f>
        <v>0</v>
      </c>
      <c r="AC40" s="22">
        <f>SUMIFS(_Actuals!$F$2:$F$100000,_Actuals!$I$2:$I$100000,$P40,_Actuals!$J$2:$J$100000,AC$2,_Actuals!$K$2:$K$100000,AC$3,_Actuals!$A$2:$A$100000,$Q40)</f>
        <v>0</v>
      </c>
      <c r="AD40" s="22"/>
      <c r="AE40">
        <v>1.08</v>
      </c>
      <c r="AF40">
        <v>1.08</v>
      </c>
      <c r="AG40">
        <v>0.95</v>
      </c>
      <c r="AH40">
        <v>0.96</v>
      </c>
      <c r="AI40">
        <v>1.03</v>
      </c>
      <c r="AJ40">
        <v>1.02</v>
      </c>
      <c r="AK40">
        <v>1.08</v>
      </c>
      <c r="AL40">
        <v>1.06</v>
      </c>
      <c r="AM40">
        <v>0.97</v>
      </c>
      <c r="AN40">
        <v>0.97</v>
      </c>
      <c r="AO40">
        <v>1.1000000000000001</v>
      </c>
      <c r="AP40">
        <v>1.03</v>
      </c>
    </row>
    <row r="41" spans="1:42" x14ac:dyDescent="0.3">
      <c r="A41" t="s">
        <v>10</v>
      </c>
      <c r="B41" s="1">
        <v>4</v>
      </c>
      <c r="C41" s="23">
        <f t="shared" si="13"/>
        <v>0</v>
      </c>
      <c r="D41" s="23">
        <f t="shared" si="14"/>
        <v>0</v>
      </c>
      <c r="E41" s="23">
        <f t="shared" si="15"/>
        <v>0</v>
      </c>
      <c r="F41" s="23">
        <f t="shared" si="16"/>
        <v>0</v>
      </c>
      <c r="G41" s="23">
        <f t="shared" si="17"/>
        <v>0</v>
      </c>
      <c r="H41" s="23">
        <f t="shared" si="18"/>
        <v>0</v>
      </c>
      <c r="I41" s="23">
        <f t="shared" si="19"/>
        <v>0</v>
      </c>
      <c r="J41" s="23">
        <f t="shared" si="20"/>
        <v>0</v>
      </c>
      <c r="K41" s="23">
        <f t="shared" si="21"/>
        <v>0</v>
      </c>
      <c r="L41" s="23">
        <f t="shared" si="22"/>
        <v>0</v>
      </c>
      <c r="M41" s="23">
        <f t="shared" si="23"/>
        <v>0</v>
      </c>
      <c r="N41" s="23">
        <f t="shared" si="24"/>
        <v>0</v>
      </c>
      <c r="P41" t="s">
        <v>10</v>
      </c>
      <c r="Q41" s="1">
        <v>4</v>
      </c>
      <c r="R41" s="22">
        <f>SUMIFS(_Actuals!$F$2:$F$100000,_Actuals!$I$2:$I$100000,$P41,_Actuals!$J$2:$J$100000,R$2,_Actuals!$K$2:$K$100000,R$3,_Actuals!$A$2:$A$100000,$Q41)</f>
        <v>0</v>
      </c>
      <c r="S41" s="22">
        <f>SUMIFS(_Actuals!$F$2:$F$100000,_Actuals!$I$2:$I$100000,$P41,_Actuals!$J$2:$J$100000,S$2,_Actuals!$K$2:$K$100000,S$3,_Actuals!$A$2:$A$100000,$Q41)</f>
        <v>0</v>
      </c>
      <c r="T41" s="22">
        <f>SUMIFS(_Actuals!$F$2:$F$100000,_Actuals!$I$2:$I$100000,$P41,_Actuals!$J$2:$J$100000,T$2,_Actuals!$K$2:$K$100000,T$3,_Actuals!$A$2:$A$100000,$Q41)</f>
        <v>0</v>
      </c>
      <c r="U41" s="22">
        <f>SUMIFS(_Actuals!$F$2:$F$100000,_Actuals!$I$2:$I$100000,$P41,_Actuals!$J$2:$J$100000,U$2,_Actuals!$K$2:$K$100000,U$3,_Actuals!$A$2:$A$100000,$Q41)</f>
        <v>0</v>
      </c>
      <c r="V41" s="22">
        <f>SUMIFS(_Actuals!$F$2:$F$100000,_Actuals!$I$2:$I$100000,$P41,_Actuals!$J$2:$J$100000,V$2,_Actuals!$K$2:$K$100000,V$3,_Actuals!$A$2:$A$100000,$Q41)</f>
        <v>0</v>
      </c>
      <c r="W41" s="22">
        <f>SUMIFS(_Actuals!$F$2:$F$100000,_Actuals!$I$2:$I$100000,$P41,_Actuals!$J$2:$J$100000,W$2,_Actuals!$K$2:$K$100000,W$3,_Actuals!$A$2:$A$100000,$Q41)</f>
        <v>0</v>
      </c>
      <c r="X41" s="22">
        <f>SUMIFS(_Actuals!$F$2:$F$100000,_Actuals!$I$2:$I$100000,$P41,_Actuals!$J$2:$J$100000,X$2,_Actuals!$K$2:$K$100000,X$3,_Actuals!$A$2:$A$100000,$Q41)</f>
        <v>0</v>
      </c>
      <c r="Y41" s="22">
        <f>SUMIFS(_Actuals!$F$2:$F$100000,_Actuals!$I$2:$I$100000,$P41,_Actuals!$J$2:$J$100000,Y$2,_Actuals!$K$2:$K$100000,Y$3,_Actuals!$A$2:$A$100000,$Q41)</f>
        <v>0</v>
      </c>
      <c r="Z41" s="22">
        <f>SUMIFS(_Actuals!$F$2:$F$100000,_Actuals!$I$2:$I$100000,$P41,_Actuals!$J$2:$J$100000,Z$2,_Actuals!$K$2:$K$100000,Z$3,_Actuals!$A$2:$A$100000,$Q41)</f>
        <v>0</v>
      </c>
      <c r="AA41" s="22">
        <f>SUMIFS(_Actuals!$F$2:$F$100000,_Actuals!$I$2:$I$100000,$P41,_Actuals!$J$2:$J$100000,AA$2,_Actuals!$K$2:$K$100000,AA$3,_Actuals!$A$2:$A$100000,$Q41)</f>
        <v>0</v>
      </c>
      <c r="AB41" s="22">
        <f>SUMIFS(_Actuals!$F$2:$F$100000,_Actuals!$I$2:$I$100000,$P41,_Actuals!$J$2:$J$100000,AB$2,_Actuals!$K$2:$K$100000,AB$3,_Actuals!$A$2:$A$100000,$Q41)</f>
        <v>0</v>
      </c>
      <c r="AC41" s="22">
        <f>SUMIFS(_Actuals!$F$2:$F$100000,_Actuals!$I$2:$I$100000,$P41,_Actuals!$J$2:$J$100000,AC$2,_Actuals!$K$2:$K$100000,AC$3,_Actuals!$A$2:$A$100000,$Q41)</f>
        <v>0</v>
      </c>
      <c r="AD41" s="22"/>
      <c r="AE41">
        <v>1.03</v>
      </c>
      <c r="AF41">
        <v>1.0900000000000001</v>
      </c>
      <c r="AG41">
        <v>1.02</v>
      </c>
      <c r="AH41">
        <v>1.0900000000000001</v>
      </c>
      <c r="AI41">
        <v>1.02</v>
      </c>
      <c r="AJ41">
        <v>1.02</v>
      </c>
      <c r="AK41">
        <v>0.91</v>
      </c>
      <c r="AL41">
        <v>0.98</v>
      </c>
      <c r="AM41">
        <v>1.03</v>
      </c>
      <c r="AN41">
        <v>1.1000000000000001</v>
      </c>
      <c r="AO41">
        <v>1.01</v>
      </c>
      <c r="AP41">
        <v>0.92</v>
      </c>
    </row>
    <row r="42" spans="1:42" x14ac:dyDescent="0.3">
      <c r="A42" t="s">
        <v>11</v>
      </c>
      <c r="B42" s="1">
        <v>4</v>
      </c>
      <c r="C42" s="23">
        <f t="shared" si="13"/>
        <v>0</v>
      </c>
      <c r="D42" s="23">
        <f t="shared" si="14"/>
        <v>0</v>
      </c>
      <c r="E42" s="23">
        <f t="shared" si="15"/>
        <v>0</v>
      </c>
      <c r="F42" s="23">
        <f t="shared" si="16"/>
        <v>0</v>
      </c>
      <c r="G42" s="23">
        <f t="shared" si="17"/>
        <v>0</v>
      </c>
      <c r="H42" s="23">
        <f t="shared" si="18"/>
        <v>0</v>
      </c>
      <c r="I42" s="23">
        <f t="shared" si="19"/>
        <v>0</v>
      </c>
      <c r="J42" s="23">
        <f t="shared" si="20"/>
        <v>0</v>
      </c>
      <c r="K42" s="23">
        <f t="shared" si="21"/>
        <v>0</v>
      </c>
      <c r="L42" s="23">
        <f t="shared" si="22"/>
        <v>0</v>
      </c>
      <c r="M42" s="23">
        <f t="shared" si="23"/>
        <v>0</v>
      </c>
      <c r="N42" s="23">
        <f t="shared" si="24"/>
        <v>0</v>
      </c>
      <c r="P42" t="s">
        <v>11</v>
      </c>
      <c r="Q42" s="1">
        <v>4</v>
      </c>
      <c r="R42" s="22">
        <f>SUMIFS(_Actuals!$F$2:$F$100000,_Actuals!$I$2:$I$100000,$P42,_Actuals!$J$2:$J$100000,R$2,_Actuals!$K$2:$K$100000,R$3,_Actuals!$A$2:$A$100000,$Q42)</f>
        <v>0</v>
      </c>
      <c r="S42" s="22">
        <f>SUMIFS(_Actuals!$F$2:$F$100000,_Actuals!$I$2:$I$100000,$P42,_Actuals!$J$2:$J$100000,S$2,_Actuals!$K$2:$K$100000,S$3,_Actuals!$A$2:$A$100000,$Q42)</f>
        <v>0</v>
      </c>
      <c r="T42" s="22">
        <f>SUMIFS(_Actuals!$F$2:$F$100000,_Actuals!$I$2:$I$100000,$P42,_Actuals!$J$2:$J$100000,T$2,_Actuals!$K$2:$K$100000,T$3,_Actuals!$A$2:$A$100000,$Q42)</f>
        <v>0</v>
      </c>
      <c r="U42" s="22">
        <f>SUMIFS(_Actuals!$F$2:$F$100000,_Actuals!$I$2:$I$100000,$P42,_Actuals!$J$2:$J$100000,U$2,_Actuals!$K$2:$K$100000,U$3,_Actuals!$A$2:$A$100000,$Q42)</f>
        <v>0</v>
      </c>
      <c r="V42" s="22">
        <f>SUMIFS(_Actuals!$F$2:$F$100000,_Actuals!$I$2:$I$100000,$P42,_Actuals!$J$2:$J$100000,V$2,_Actuals!$K$2:$K$100000,V$3,_Actuals!$A$2:$A$100000,$Q42)</f>
        <v>0</v>
      </c>
      <c r="W42" s="22">
        <f>SUMIFS(_Actuals!$F$2:$F$100000,_Actuals!$I$2:$I$100000,$P42,_Actuals!$J$2:$J$100000,W$2,_Actuals!$K$2:$K$100000,W$3,_Actuals!$A$2:$A$100000,$Q42)</f>
        <v>0</v>
      </c>
      <c r="X42" s="22">
        <f>SUMIFS(_Actuals!$F$2:$F$100000,_Actuals!$I$2:$I$100000,$P42,_Actuals!$J$2:$J$100000,X$2,_Actuals!$K$2:$K$100000,X$3,_Actuals!$A$2:$A$100000,$Q42)</f>
        <v>0</v>
      </c>
      <c r="Y42" s="22">
        <f>SUMIFS(_Actuals!$F$2:$F$100000,_Actuals!$I$2:$I$100000,$P42,_Actuals!$J$2:$J$100000,Y$2,_Actuals!$K$2:$K$100000,Y$3,_Actuals!$A$2:$A$100000,$Q42)</f>
        <v>0</v>
      </c>
      <c r="Z42" s="22">
        <f>SUMIFS(_Actuals!$F$2:$F$100000,_Actuals!$I$2:$I$100000,$P42,_Actuals!$J$2:$J$100000,Z$2,_Actuals!$K$2:$K$100000,Z$3,_Actuals!$A$2:$A$100000,$Q42)</f>
        <v>0</v>
      </c>
      <c r="AA42" s="22">
        <f>SUMIFS(_Actuals!$F$2:$F$100000,_Actuals!$I$2:$I$100000,$P42,_Actuals!$J$2:$J$100000,AA$2,_Actuals!$K$2:$K$100000,AA$3,_Actuals!$A$2:$A$100000,$Q42)</f>
        <v>0</v>
      </c>
      <c r="AB42" s="22">
        <f>SUMIFS(_Actuals!$F$2:$F$100000,_Actuals!$I$2:$I$100000,$P42,_Actuals!$J$2:$J$100000,AB$2,_Actuals!$K$2:$K$100000,AB$3,_Actuals!$A$2:$A$100000,$Q42)</f>
        <v>0</v>
      </c>
      <c r="AC42" s="22">
        <f>SUMIFS(_Actuals!$F$2:$F$100000,_Actuals!$I$2:$I$100000,$P42,_Actuals!$J$2:$J$100000,AC$2,_Actuals!$K$2:$K$100000,AC$3,_Actuals!$A$2:$A$100000,$Q42)</f>
        <v>0</v>
      </c>
      <c r="AD42" s="22"/>
      <c r="AE42">
        <v>1.07</v>
      </c>
      <c r="AF42">
        <v>0.92</v>
      </c>
      <c r="AG42">
        <v>1.01</v>
      </c>
      <c r="AH42">
        <v>0.99</v>
      </c>
      <c r="AI42">
        <v>1.1000000000000001</v>
      </c>
      <c r="AJ42">
        <v>1.07</v>
      </c>
      <c r="AK42">
        <v>0.98</v>
      </c>
      <c r="AL42">
        <v>1.0900000000000001</v>
      </c>
      <c r="AM42">
        <v>0.98</v>
      </c>
      <c r="AN42">
        <v>1</v>
      </c>
      <c r="AO42">
        <v>0.95</v>
      </c>
      <c r="AP42">
        <v>1.04</v>
      </c>
    </row>
    <row r="43" spans="1:42" x14ac:dyDescent="0.3">
      <c r="A43" t="s">
        <v>46</v>
      </c>
      <c r="B43" s="1">
        <v>4</v>
      </c>
      <c r="C43" s="23">
        <f t="shared" si="13"/>
        <v>0</v>
      </c>
      <c r="D43" s="23">
        <f t="shared" si="14"/>
        <v>0</v>
      </c>
      <c r="E43" s="23">
        <f t="shared" si="15"/>
        <v>0</v>
      </c>
      <c r="F43" s="23">
        <f t="shared" si="16"/>
        <v>0</v>
      </c>
      <c r="G43" s="23">
        <f t="shared" si="17"/>
        <v>0</v>
      </c>
      <c r="H43" s="23">
        <f t="shared" si="18"/>
        <v>0</v>
      </c>
      <c r="I43" s="23">
        <f t="shared" si="19"/>
        <v>0</v>
      </c>
      <c r="J43" s="23">
        <f t="shared" si="20"/>
        <v>0</v>
      </c>
      <c r="K43" s="23">
        <f t="shared" si="21"/>
        <v>0</v>
      </c>
      <c r="L43" s="23">
        <f t="shared" si="22"/>
        <v>0</v>
      </c>
      <c r="M43" s="23">
        <f t="shared" si="23"/>
        <v>0</v>
      </c>
      <c r="N43" s="23">
        <f t="shared" si="24"/>
        <v>0</v>
      </c>
      <c r="P43" t="s">
        <v>46</v>
      </c>
      <c r="Q43" s="1">
        <v>4</v>
      </c>
      <c r="R43" s="22">
        <f>SUMIFS(_Actuals!$F$2:$F$100000,_Actuals!$I$2:$I$100000,$P43,_Actuals!$J$2:$J$100000,R$2,_Actuals!$K$2:$K$100000,R$3,_Actuals!$A$2:$A$100000,$Q43)</f>
        <v>0</v>
      </c>
      <c r="S43" s="22">
        <f>SUMIFS(_Actuals!$F$2:$F$100000,_Actuals!$I$2:$I$100000,$P43,_Actuals!$J$2:$J$100000,S$2,_Actuals!$K$2:$K$100000,S$3,_Actuals!$A$2:$A$100000,$Q43)</f>
        <v>0</v>
      </c>
      <c r="T43" s="22">
        <f>SUMIFS(_Actuals!$F$2:$F$100000,_Actuals!$I$2:$I$100000,$P43,_Actuals!$J$2:$J$100000,T$2,_Actuals!$K$2:$K$100000,T$3,_Actuals!$A$2:$A$100000,$Q43)</f>
        <v>0</v>
      </c>
      <c r="U43" s="22">
        <f>SUMIFS(_Actuals!$F$2:$F$100000,_Actuals!$I$2:$I$100000,$P43,_Actuals!$J$2:$J$100000,U$2,_Actuals!$K$2:$K$100000,U$3,_Actuals!$A$2:$A$100000,$Q43)</f>
        <v>0</v>
      </c>
      <c r="V43" s="22">
        <f>SUMIFS(_Actuals!$F$2:$F$100000,_Actuals!$I$2:$I$100000,$P43,_Actuals!$J$2:$J$100000,V$2,_Actuals!$K$2:$K$100000,V$3,_Actuals!$A$2:$A$100000,$Q43)</f>
        <v>0</v>
      </c>
      <c r="W43" s="22">
        <f>SUMIFS(_Actuals!$F$2:$F$100000,_Actuals!$I$2:$I$100000,$P43,_Actuals!$J$2:$J$100000,W$2,_Actuals!$K$2:$K$100000,W$3,_Actuals!$A$2:$A$100000,$Q43)</f>
        <v>0</v>
      </c>
      <c r="X43" s="22">
        <f>SUMIFS(_Actuals!$F$2:$F$100000,_Actuals!$I$2:$I$100000,$P43,_Actuals!$J$2:$J$100000,X$2,_Actuals!$K$2:$K$100000,X$3,_Actuals!$A$2:$A$100000,$Q43)</f>
        <v>0</v>
      </c>
      <c r="Y43" s="22">
        <f>SUMIFS(_Actuals!$F$2:$F$100000,_Actuals!$I$2:$I$100000,$P43,_Actuals!$J$2:$J$100000,Y$2,_Actuals!$K$2:$K$100000,Y$3,_Actuals!$A$2:$A$100000,$Q43)</f>
        <v>0</v>
      </c>
      <c r="Z43" s="22">
        <f>SUMIFS(_Actuals!$F$2:$F$100000,_Actuals!$I$2:$I$100000,$P43,_Actuals!$J$2:$J$100000,Z$2,_Actuals!$K$2:$K$100000,Z$3,_Actuals!$A$2:$A$100000,$Q43)</f>
        <v>0</v>
      </c>
      <c r="AA43" s="22">
        <f>SUMIFS(_Actuals!$F$2:$F$100000,_Actuals!$I$2:$I$100000,$P43,_Actuals!$J$2:$J$100000,AA$2,_Actuals!$K$2:$K$100000,AA$3,_Actuals!$A$2:$A$100000,$Q43)</f>
        <v>0</v>
      </c>
      <c r="AB43" s="22">
        <f>SUMIFS(_Actuals!$F$2:$F$100000,_Actuals!$I$2:$I$100000,$P43,_Actuals!$J$2:$J$100000,AB$2,_Actuals!$K$2:$K$100000,AB$3,_Actuals!$A$2:$A$100000,$Q43)</f>
        <v>0</v>
      </c>
      <c r="AC43" s="22">
        <f>SUMIFS(_Actuals!$F$2:$F$100000,_Actuals!$I$2:$I$100000,$P43,_Actuals!$J$2:$J$100000,AC$2,_Actuals!$K$2:$K$100000,AC$3,_Actuals!$A$2:$A$100000,$Q43)</f>
        <v>0</v>
      </c>
      <c r="AD43" s="22"/>
      <c r="AE43">
        <v>0.9</v>
      </c>
      <c r="AF43">
        <v>1.0900000000000001</v>
      </c>
      <c r="AG43">
        <v>0.99</v>
      </c>
      <c r="AH43">
        <v>1.06</v>
      </c>
      <c r="AI43">
        <v>1.06</v>
      </c>
      <c r="AJ43">
        <v>1.02</v>
      </c>
      <c r="AK43">
        <v>1.01</v>
      </c>
      <c r="AL43">
        <v>1.04</v>
      </c>
      <c r="AM43">
        <v>0.97</v>
      </c>
      <c r="AN43">
        <v>1.01</v>
      </c>
      <c r="AO43">
        <v>1.06</v>
      </c>
      <c r="AP43">
        <v>0.99</v>
      </c>
    </row>
    <row r="44" spans="1:42" x14ac:dyDescent="0.3">
      <c r="A44" t="s">
        <v>12</v>
      </c>
      <c r="B44" s="1">
        <v>4</v>
      </c>
      <c r="C44" s="23">
        <f t="shared" si="13"/>
        <v>0</v>
      </c>
      <c r="D44" s="23">
        <f t="shared" si="14"/>
        <v>0</v>
      </c>
      <c r="E44" s="23">
        <f t="shared" si="15"/>
        <v>0</v>
      </c>
      <c r="F44" s="23">
        <f t="shared" si="16"/>
        <v>0</v>
      </c>
      <c r="G44" s="23">
        <f t="shared" si="17"/>
        <v>0</v>
      </c>
      <c r="H44" s="23">
        <f t="shared" si="18"/>
        <v>0</v>
      </c>
      <c r="I44" s="23">
        <f t="shared" si="19"/>
        <v>0</v>
      </c>
      <c r="J44" s="23">
        <f t="shared" si="20"/>
        <v>0</v>
      </c>
      <c r="K44" s="23">
        <f t="shared" si="21"/>
        <v>0</v>
      </c>
      <c r="L44" s="23">
        <f t="shared" si="22"/>
        <v>0</v>
      </c>
      <c r="M44" s="23">
        <f t="shared" si="23"/>
        <v>0</v>
      </c>
      <c r="N44" s="23">
        <f t="shared" si="24"/>
        <v>0</v>
      </c>
      <c r="P44" t="s">
        <v>12</v>
      </c>
      <c r="Q44" s="1">
        <v>4</v>
      </c>
      <c r="R44" s="22">
        <f>SUMIFS(_Actuals!$F$2:$F$100000,_Actuals!$I$2:$I$100000,$P44,_Actuals!$J$2:$J$100000,R$2,_Actuals!$K$2:$K$100000,R$3,_Actuals!$A$2:$A$100000,$Q44)</f>
        <v>0</v>
      </c>
      <c r="S44" s="22">
        <f>SUMIFS(_Actuals!$F$2:$F$100000,_Actuals!$I$2:$I$100000,$P44,_Actuals!$J$2:$J$100000,S$2,_Actuals!$K$2:$K$100000,S$3,_Actuals!$A$2:$A$100000,$Q44)</f>
        <v>0</v>
      </c>
      <c r="T44" s="22">
        <f>SUMIFS(_Actuals!$F$2:$F$100000,_Actuals!$I$2:$I$100000,$P44,_Actuals!$J$2:$J$100000,T$2,_Actuals!$K$2:$K$100000,T$3,_Actuals!$A$2:$A$100000,$Q44)</f>
        <v>0</v>
      </c>
      <c r="U44" s="22">
        <f>SUMIFS(_Actuals!$F$2:$F$100000,_Actuals!$I$2:$I$100000,$P44,_Actuals!$J$2:$J$100000,U$2,_Actuals!$K$2:$K$100000,U$3,_Actuals!$A$2:$A$100000,$Q44)</f>
        <v>0</v>
      </c>
      <c r="V44" s="22">
        <f>SUMIFS(_Actuals!$F$2:$F$100000,_Actuals!$I$2:$I$100000,$P44,_Actuals!$J$2:$J$100000,V$2,_Actuals!$K$2:$K$100000,V$3,_Actuals!$A$2:$A$100000,$Q44)</f>
        <v>0</v>
      </c>
      <c r="W44" s="22">
        <f>SUMIFS(_Actuals!$F$2:$F$100000,_Actuals!$I$2:$I$100000,$P44,_Actuals!$J$2:$J$100000,W$2,_Actuals!$K$2:$K$100000,W$3,_Actuals!$A$2:$A$100000,$Q44)</f>
        <v>0</v>
      </c>
      <c r="X44" s="22">
        <f>SUMIFS(_Actuals!$F$2:$F$100000,_Actuals!$I$2:$I$100000,$P44,_Actuals!$J$2:$J$100000,X$2,_Actuals!$K$2:$K$100000,X$3,_Actuals!$A$2:$A$100000,$Q44)</f>
        <v>0</v>
      </c>
      <c r="Y44" s="22">
        <f>SUMIFS(_Actuals!$F$2:$F$100000,_Actuals!$I$2:$I$100000,$P44,_Actuals!$J$2:$J$100000,Y$2,_Actuals!$K$2:$K$100000,Y$3,_Actuals!$A$2:$A$100000,$Q44)</f>
        <v>0</v>
      </c>
      <c r="Z44" s="22">
        <f>SUMIFS(_Actuals!$F$2:$F$100000,_Actuals!$I$2:$I$100000,$P44,_Actuals!$J$2:$J$100000,Z$2,_Actuals!$K$2:$K$100000,Z$3,_Actuals!$A$2:$A$100000,$Q44)</f>
        <v>0</v>
      </c>
      <c r="AA44" s="22">
        <f>SUMIFS(_Actuals!$F$2:$F$100000,_Actuals!$I$2:$I$100000,$P44,_Actuals!$J$2:$J$100000,AA$2,_Actuals!$K$2:$K$100000,AA$3,_Actuals!$A$2:$A$100000,$Q44)</f>
        <v>0</v>
      </c>
      <c r="AB44" s="22">
        <f>SUMIFS(_Actuals!$F$2:$F$100000,_Actuals!$I$2:$I$100000,$P44,_Actuals!$J$2:$J$100000,AB$2,_Actuals!$K$2:$K$100000,AB$3,_Actuals!$A$2:$A$100000,$Q44)</f>
        <v>0</v>
      </c>
      <c r="AC44" s="22">
        <f>SUMIFS(_Actuals!$F$2:$F$100000,_Actuals!$I$2:$I$100000,$P44,_Actuals!$J$2:$J$100000,AC$2,_Actuals!$K$2:$K$100000,AC$3,_Actuals!$A$2:$A$100000,$Q44)</f>
        <v>0</v>
      </c>
      <c r="AD44" s="22"/>
      <c r="AE44">
        <v>1.06</v>
      </c>
      <c r="AF44">
        <v>1.05</v>
      </c>
      <c r="AG44">
        <v>1.03</v>
      </c>
      <c r="AH44">
        <v>1.05</v>
      </c>
      <c r="AI44">
        <v>1.08</v>
      </c>
      <c r="AJ44">
        <v>0.98</v>
      </c>
      <c r="AK44">
        <v>0.98</v>
      </c>
      <c r="AL44">
        <v>1.01</v>
      </c>
      <c r="AM44">
        <v>1.02</v>
      </c>
      <c r="AN44">
        <v>1.02</v>
      </c>
      <c r="AO44">
        <v>0.9</v>
      </c>
      <c r="AP44">
        <v>0.96</v>
      </c>
    </row>
    <row r="45" spans="1:42" x14ac:dyDescent="0.3">
      <c r="A45" t="s">
        <v>13</v>
      </c>
      <c r="B45" s="1">
        <v>4</v>
      </c>
      <c r="C45" s="23">
        <f t="shared" si="13"/>
        <v>0</v>
      </c>
      <c r="D45" s="23">
        <f t="shared" si="14"/>
        <v>0</v>
      </c>
      <c r="E45" s="23">
        <f t="shared" si="15"/>
        <v>0</v>
      </c>
      <c r="F45" s="23">
        <f t="shared" si="16"/>
        <v>0</v>
      </c>
      <c r="G45" s="23">
        <f t="shared" si="17"/>
        <v>0</v>
      </c>
      <c r="H45" s="23">
        <f t="shared" si="18"/>
        <v>0</v>
      </c>
      <c r="I45" s="23">
        <f t="shared" si="19"/>
        <v>0</v>
      </c>
      <c r="J45" s="23">
        <f t="shared" si="20"/>
        <v>0</v>
      </c>
      <c r="K45" s="23">
        <f t="shared" si="21"/>
        <v>0</v>
      </c>
      <c r="L45" s="23">
        <f t="shared" si="22"/>
        <v>0</v>
      </c>
      <c r="M45" s="23">
        <f t="shared" si="23"/>
        <v>0</v>
      </c>
      <c r="N45" s="23">
        <f t="shared" si="24"/>
        <v>0</v>
      </c>
      <c r="P45" t="s">
        <v>13</v>
      </c>
      <c r="Q45" s="1">
        <v>4</v>
      </c>
      <c r="R45" s="22">
        <f>SUMIFS(_Actuals!$F$2:$F$100000,_Actuals!$I$2:$I$100000,$P45,_Actuals!$J$2:$J$100000,R$2,_Actuals!$K$2:$K$100000,R$3,_Actuals!$A$2:$A$100000,$Q45)</f>
        <v>0</v>
      </c>
      <c r="S45" s="22">
        <f>SUMIFS(_Actuals!$F$2:$F$100000,_Actuals!$I$2:$I$100000,$P45,_Actuals!$J$2:$J$100000,S$2,_Actuals!$K$2:$K$100000,S$3,_Actuals!$A$2:$A$100000,$Q45)</f>
        <v>0</v>
      </c>
      <c r="T45" s="22">
        <f>SUMIFS(_Actuals!$F$2:$F$100000,_Actuals!$I$2:$I$100000,$P45,_Actuals!$J$2:$J$100000,T$2,_Actuals!$K$2:$K$100000,T$3,_Actuals!$A$2:$A$100000,$Q45)</f>
        <v>0</v>
      </c>
      <c r="U45" s="22">
        <f>SUMIFS(_Actuals!$F$2:$F$100000,_Actuals!$I$2:$I$100000,$P45,_Actuals!$J$2:$J$100000,U$2,_Actuals!$K$2:$K$100000,U$3,_Actuals!$A$2:$A$100000,$Q45)</f>
        <v>0</v>
      </c>
      <c r="V45" s="22">
        <f>SUMIFS(_Actuals!$F$2:$F$100000,_Actuals!$I$2:$I$100000,$P45,_Actuals!$J$2:$J$100000,V$2,_Actuals!$K$2:$K$100000,V$3,_Actuals!$A$2:$A$100000,$Q45)</f>
        <v>0</v>
      </c>
      <c r="W45" s="22">
        <f>SUMIFS(_Actuals!$F$2:$F$100000,_Actuals!$I$2:$I$100000,$P45,_Actuals!$J$2:$J$100000,W$2,_Actuals!$K$2:$K$100000,W$3,_Actuals!$A$2:$A$100000,$Q45)</f>
        <v>0</v>
      </c>
      <c r="X45" s="22">
        <f>SUMIFS(_Actuals!$F$2:$F$100000,_Actuals!$I$2:$I$100000,$P45,_Actuals!$J$2:$J$100000,X$2,_Actuals!$K$2:$K$100000,X$3,_Actuals!$A$2:$A$100000,$Q45)</f>
        <v>0</v>
      </c>
      <c r="Y45" s="22">
        <f>SUMIFS(_Actuals!$F$2:$F$100000,_Actuals!$I$2:$I$100000,$P45,_Actuals!$J$2:$J$100000,Y$2,_Actuals!$K$2:$K$100000,Y$3,_Actuals!$A$2:$A$100000,$Q45)</f>
        <v>0</v>
      </c>
      <c r="Z45" s="22">
        <f>SUMIFS(_Actuals!$F$2:$F$100000,_Actuals!$I$2:$I$100000,$P45,_Actuals!$J$2:$J$100000,Z$2,_Actuals!$K$2:$K$100000,Z$3,_Actuals!$A$2:$A$100000,$Q45)</f>
        <v>0</v>
      </c>
      <c r="AA45" s="22">
        <f>SUMIFS(_Actuals!$F$2:$F$100000,_Actuals!$I$2:$I$100000,$P45,_Actuals!$J$2:$J$100000,AA$2,_Actuals!$K$2:$K$100000,AA$3,_Actuals!$A$2:$A$100000,$Q45)</f>
        <v>0</v>
      </c>
      <c r="AB45" s="22">
        <f>SUMIFS(_Actuals!$F$2:$F$100000,_Actuals!$I$2:$I$100000,$P45,_Actuals!$J$2:$J$100000,AB$2,_Actuals!$K$2:$K$100000,AB$3,_Actuals!$A$2:$A$100000,$Q45)</f>
        <v>0</v>
      </c>
      <c r="AC45" s="22">
        <f>SUMIFS(_Actuals!$F$2:$F$100000,_Actuals!$I$2:$I$100000,$P45,_Actuals!$J$2:$J$100000,AC$2,_Actuals!$K$2:$K$100000,AC$3,_Actuals!$A$2:$A$100000,$Q45)</f>
        <v>0</v>
      </c>
      <c r="AD45" s="22"/>
      <c r="AE45">
        <v>1.06</v>
      </c>
      <c r="AF45">
        <v>1.02</v>
      </c>
      <c r="AG45">
        <v>1.02</v>
      </c>
      <c r="AH45">
        <v>0.96</v>
      </c>
      <c r="AI45">
        <v>1.05</v>
      </c>
      <c r="AJ45">
        <v>0.97</v>
      </c>
      <c r="AK45">
        <v>1.0900000000000001</v>
      </c>
      <c r="AL45">
        <v>0.96</v>
      </c>
      <c r="AM45">
        <v>1.05</v>
      </c>
      <c r="AN45">
        <v>1.01</v>
      </c>
      <c r="AO45">
        <v>1.01</v>
      </c>
      <c r="AP45">
        <v>1.01</v>
      </c>
    </row>
    <row r="46" spans="1:42" x14ac:dyDescent="0.3">
      <c r="A46" t="s">
        <v>15</v>
      </c>
      <c r="B46" s="1">
        <v>4</v>
      </c>
      <c r="C46" s="23">
        <f t="shared" si="13"/>
        <v>0</v>
      </c>
      <c r="D46" s="23">
        <f t="shared" si="14"/>
        <v>0</v>
      </c>
      <c r="E46" s="23">
        <f t="shared" si="15"/>
        <v>0</v>
      </c>
      <c r="F46" s="23">
        <f t="shared" si="16"/>
        <v>0</v>
      </c>
      <c r="G46" s="23">
        <f t="shared" si="17"/>
        <v>0</v>
      </c>
      <c r="H46" s="23">
        <f t="shared" si="18"/>
        <v>0</v>
      </c>
      <c r="I46" s="23">
        <f t="shared" si="19"/>
        <v>0</v>
      </c>
      <c r="J46" s="23">
        <f t="shared" si="20"/>
        <v>0</v>
      </c>
      <c r="K46" s="23">
        <f t="shared" si="21"/>
        <v>0</v>
      </c>
      <c r="L46" s="23">
        <f t="shared" si="22"/>
        <v>0</v>
      </c>
      <c r="M46" s="23">
        <f t="shared" si="23"/>
        <v>0</v>
      </c>
      <c r="N46" s="23">
        <f t="shared" si="24"/>
        <v>0</v>
      </c>
      <c r="P46" t="s">
        <v>15</v>
      </c>
      <c r="Q46" s="1">
        <v>4</v>
      </c>
      <c r="R46" s="22">
        <f>SUMIFS(_Actuals!$F$2:$F$100000,_Actuals!$I$2:$I$100000,$P46,_Actuals!$J$2:$J$100000,R$2,_Actuals!$K$2:$K$100000,R$3,_Actuals!$A$2:$A$100000,$Q46)</f>
        <v>0</v>
      </c>
      <c r="S46" s="22">
        <f>SUMIFS(_Actuals!$F$2:$F$100000,_Actuals!$I$2:$I$100000,$P46,_Actuals!$J$2:$J$100000,S$2,_Actuals!$K$2:$K$100000,S$3,_Actuals!$A$2:$A$100000,$Q46)</f>
        <v>0</v>
      </c>
      <c r="T46" s="22">
        <f>SUMIFS(_Actuals!$F$2:$F$100000,_Actuals!$I$2:$I$100000,$P46,_Actuals!$J$2:$J$100000,T$2,_Actuals!$K$2:$K$100000,T$3,_Actuals!$A$2:$A$100000,$Q46)</f>
        <v>0</v>
      </c>
      <c r="U46" s="22">
        <f>SUMIFS(_Actuals!$F$2:$F$100000,_Actuals!$I$2:$I$100000,$P46,_Actuals!$J$2:$J$100000,U$2,_Actuals!$K$2:$K$100000,U$3,_Actuals!$A$2:$A$100000,$Q46)</f>
        <v>0</v>
      </c>
      <c r="V46" s="22">
        <f>SUMIFS(_Actuals!$F$2:$F$100000,_Actuals!$I$2:$I$100000,$P46,_Actuals!$J$2:$J$100000,V$2,_Actuals!$K$2:$K$100000,V$3,_Actuals!$A$2:$A$100000,$Q46)</f>
        <v>0</v>
      </c>
      <c r="W46" s="22">
        <f>SUMIFS(_Actuals!$F$2:$F$100000,_Actuals!$I$2:$I$100000,$P46,_Actuals!$J$2:$J$100000,W$2,_Actuals!$K$2:$K$100000,W$3,_Actuals!$A$2:$A$100000,$Q46)</f>
        <v>0</v>
      </c>
      <c r="X46" s="22">
        <f>SUMIFS(_Actuals!$F$2:$F$100000,_Actuals!$I$2:$I$100000,$P46,_Actuals!$J$2:$J$100000,X$2,_Actuals!$K$2:$K$100000,X$3,_Actuals!$A$2:$A$100000,$Q46)</f>
        <v>0</v>
      </c>
      <c r="Y46" s="22">
        <f>SUMIFS(_Actuals!$F$2:$F$100000,_Actuals!$I$2:$I$100000,$P46,_Actuals!$J$2:$J$100000,Y$2,_Actuals!$K$2:$K$100000,Y$3,_Actuals!$A$2:$A$100000,$Q46)</f>
        <v>0</v>
      </c>
      <c r="Z46" s="22">
        <f>SUMIFS(_Actuals!$F$2:$F$100000,_Actuals!$I$2:$I$100000,$P46,_Actuals!$J$2:$J$100000,Z$2,_Actuals!$K$2:$K$100000,Z$3,_Actuals!$A$2:$A$100000,$Q46)</f>
        <v>0</v>
      </c>
      <c r="AA46" s="22">
        <f>SUMIFS(_Actuals!$F$2:$F$100000,_Actuals!$I$2:$I$100000,$P46,_Actuals!$J$2:$J$100000,AA$2,_Actuals!$K$2:$K$100000,AA$3,_Actuals!$A$2:$A$100000,$Q46)</f>
        <v>0</v>
      </c>
      <c r="AB46" s="22">
        <f>SUMIFS(_Actuals!$F$2:$F$100000,_Actuals!$I$2:$I$100000,$P46,_Actuals!$J$2:$J$100000,AB$2,_Actuals!$K$2:$K$100000,AB$3,_Actuals!$A$2:$A$100000,$Q46)</f>
        <v>0</v>
      </c>
      <c r="AC46" s="22">
        <f>SUMIFS(_Actuals!$F$2:$F$100000,_Actuals!$I$2:$I$100000,$P46,_Actuals!$J$2:$J$100000,AC$2,_Actuals!$K$2:$K$100000,AC$3,_Actuals!$A$2:$A$100000,$Q46)</f>
        <v>0</v>
      </c>
      <c r="AD46" s="22"/>
      <c r="AE46">
        <v>1.03</v>
      </c>
      <c r="AF46">
        <v>1.0900000000000001</v>
      </c>
      <c r="AG46">
        <v>0.97</v>
      </c>
      <c r="AH46">
        <v>0.92</v>
      </c>
      <c r="AI46">
        <v>0.93</v>
      </c>
      <c r="AJ46">
        <v>1</v>
      </c>
      <c r="AK46">
        <v>1.0900000000000001</v>
      </c>
      <c r="AL46">
        <v>0.96</v>
      </c>
      <c r="AM46">
        <v>1.07</v>
      </c>
      <c r="AN46">
        <v>0.97</v>
      </c>
      <c r="AO46">
        <v>0.91</v>
      </c>
      <c r="AP46">
        <v>1.02</v>
      </c>
    </row>
    <row r="47" spans="1:42" x14ac:dyDescent="0.3">
      <c r="A47" t="s">
        <v>16</v>
      </c>
      <c r="B47" s="1">
        <v>4</v>
      </c>
      <c r="C47" s="23">
        <f t="shared" si="13"/>
        <v>0</v>
      </c>
      <c r="D47" s="23">
        <f t="shared" si="14"/>
        <v>0</v>
      </c>
      <c r="E47" s="23">
        <f t="shared" si="15"/>
        <v>0</v>
      </c>
      <c r="F47" s="23">
        <f t="shared" si="16"/>
        <v>0</v>
      </c>
      <c r="G47" s="23">
        <f t="shared" si="17"/>
        <v>0</v>
      </c>
      <c r="H47" s="23">
        <f t="shared" si="18"/>
        <v>0</v>
      </c>
      <c r="I47" s="23">
        <f t="shared" si="19"/>
        <v>0</v>
      </c>
      <c r="J47" s="23">
        <f t="shared" si="20"/>
        <v>0</v>
      </c>
      <c r="K47" s="23">
        <f t="shared" si="21"/>
        <v>0</v>
      </c>
      <c r="L47" s="23">
        <f t="shared" si="22"/>
        <v>0</v>
      </c>
      <c r="M47" s="23">
        <f t="shared" si="23"/>
        <v>0</v>
      </c>
      <c r="N47" s="23">
        <f t="shared" si="24"/>
        <v>0</v>
      </c>
      <c r="P47" t="s">
        <v>16</v>
      </c>
      <c r="Q47" s="1">
        <v>4</v>
      </c>
      <c r="R47" s="22">
        <f>SUMIFS(_Actuals!$F$2:$F$100000,_Actuals!$I$2:$I$100000,$P47,_Actuals!$J$2:$J$100000,R$2,_Actuals!$K$2:$K$100000,R$3,_Actuals!$A$2:$A$100000,$Q47)</f>
        <v>0</v>
      </c>
      <c r="S47" s="22">
        <f>SUMIFS(_Actuals!$F$2:$F$100000,_Actuals!$I$2:$I$100000,$P47,_Actuals!$J$2:$J$100000,S$2,_Actuals!$K$2:$K$100000,S$3,_Actuals!$A$2:$A$100000,$Q47)</f>
        <v>0</v>
      </c>
      <c r="T47" s="22">
        <f>SUMIFS(_Actuals!$F$2:$F$100000,_Actuals!$I$2:$I$100000,$P47,_Actuals!$J$2:$J$100000,T$2,_Actuals!$K$2:$K$100000,T$3,_Actuals!$A$2:$A$100000,$Q47)</f>
        <v>0</v>
      </c>
      <c r="U47" s="22">
        <f>SUMIFS(_Actuals!$F$2:$F$100000,_Actuals!$I$2:$I$100000,$P47,_Actuals!$J$2:$J$100000,U$2,_Actuals!$K$2:$K$100000,U$3,_Actuals!$A$2:$A$100000,$Q47)</f>
        <v>0</v>
      </c>
      <c r="V47" s="22">
        <f>SUMIFS(_Actuals!$F$2:$F$100000,_Actuals!$I$2:$I$100000,$P47,_Actuals!$J$2:$J$100000,V$2,_Actuals!$K$2:$K$100000,V$3,_Actuals!$A$2:$A$100000,$Q47)</f>
        <v>0</v>
      </c>
      <c r="W47" s="22">
        <f>SUMIFS(_Actuals!$F$2:$F$100000,_Actuals!$I$2:$I$100000,$P47,_Actuals!$J$2:$J$100000,W$2,_Actuals!$K$2:$K$100000,W$3,_Actuals!$A$2:$A$100000,$Q47)</f>
        <v>0</v>
      </c>
      <c r="X47" s="22">
        <f>SUMIFS(_Actuals!$F$2:$F$100000,_Actuals!$I$2:$I$100000,$P47,_Actuals!$J$2:$J$100000,X$2,_Actuals!$K$2:$K$100000,X$3,_Actuals!$A$2:$A$100000,$Q47)</f>
        <v>0</v>
      </c>
      <c r="Y47" s="22">
        <f>SUMIFS(_Actuals!$F$2:$F$100000,_Actuals!$I$2:$I$100000,$P47,_Actuals!$J$2:$J$100000,Y$2,_Actuals!$K$2:$K$100000,Y$3,_Actuals!$A$2:$A$100000,$Q47)</f>
        <v>0</v>
      </c>
      <c r="Z47" s="22">
        <f>SUMIFS(_Actuals!$F$2:$F$100000,_Actuals!$I$2:$I$100000,$P47,_Actuals!$J$2:$J$100000,Z$2,_Actuals!$K$2:$K$100000,Z$3,_Actuals!$A$2:$A$100000,$Q47)</f>
        <v>0</v>
      </c>
      <c r="AA47" s="22">
        <f>SUMIFS(_Actuals!$F$2:$F$100000,_Actuals!$I$2:$I$100000,$P47,_Actuals!$J$2:$J$100000,AA$2,_Actuals!$K$2:$K$100000,AA$3,_Actuals!$A$2:$A$100000,$Q47)</f>
        <v>0</v>
      </c>
      <c r="AB47" s="22">
        <f>SUMIFS(_Actuals!$F$2:$F$100000,_Actuals!$I$2:$I$100000,$P47,_Actuals!$J$2:$J$100000,AB$2,_Actuals!$K$2:$K$100000,AB$3,_Actuals!$A$2:$A$100000,$Q47)</f>
        <v>0</v>
      </c>
      <c r="AC47" s="22">
        <f>SUMIFS(_Actuals!$F$2:$F$100000,_Actuals!$I$2:$I$100000,$P47,_Actuals!$J$2:$J$100000,AC$2,_Actuals!$K$2:$K$100000,AC$3,_Actuals!$A$2:$A$100000,$Q47)</f>
        <v>0</v>
      </c>
      <c r="AD47" s="22"/>
      <c r="AE47">
        <v>1.03</v>
      </c>
      <c r="AF47">
        <v>0.93</v>
      </c>
      <c r="AG47">
        <v>1.01</v>
      </c>
      <c r="AH47">
        <v>1.03</v>
      </c>
      <c r="AI47">
        <v>1.05</v>
      </c>
      <c r="AJ47">
        <v>1.02</v>
      </c>
      <c r="AK47">
        <v>1.03</v>
      </c>
      <c r="AL47">
        <v>0.95</v>
      </c>
      <c r="AM47">
        <v>0.91</v>
      </c>
      <c r="AN47">
        <v>0.97</v>
      </c>
      <c r="AO47">
        <v>0.97</v>
      </c>
      <c r="AP47">
        <v>1.02</v>
      </c>
    </row>
    <row r="48" spans="1:42" x14ac:dyDescent="0.3">
      <c r="A48" t="s">
        <v>43</v>
      </c>
      <c r="B48" s="1">
        <v>4</v>
      </c>
      <c r="C48" s="23">
        <f t="shared" si="13"/>
        <v>0</v>
      </c>
      <c r="D48" s="23">
        <f t="shared" si="14"/>
        <v>0</v>
      </c>
      <c r="E48" s="23">
        <f t="shared" si="15"/>
        <v>0</v>
      </c>
      <c r="F48" s="23">
        <f t="shared" si="16"/>
        <v>0</v>
      </c>
      <c r="G48" s="23">
        <f t="shared" si="17"/>
        <v>0</v>
      </c>
      <c r="H48" s="23">
        <f t="shared" si="18"/>
        <v>0</v>
      </c>
      <c r="I48" s="23">
        <f t="shared" si="19"/>
        <v>0</v>
      </c>
      <c r="J48" s="23">
        <f t="shared" si="20"/>
        <v>0</v>
      </c>
      <c r="K48" s="23">
        <f t="shared" si="21"/>
        <v>0</v>
      </c>
      <c r="L48" s="23">
        <f t="shared" si="22"/>
        <v>0</v>
      </c>
      <c r="M48" s="23">
        <f t="shared" si="23"/>
        <v>0</v>
      </c>
      <c r="N48" s="23">
        <f t="shared" si="24"/>
        <v>0</v>
      </c>
      <c r="P48" t="s">
        <v>43</v>
      </c>
      <c r="Q48" s="1">
        <v>4</v>
      </c>
      <c r="R48" s="22">
        <f>SUMIFS(_Actuals!$F$2:$F$100000,_Actuals!$I$2:$I$100000,$P48,_Actuals!$J$2:$J$100000,R$2,_Actuals!$K$2:$K$100000,R$3,_Actuals!$A$2:$A$100000,$Q48)</f>
        <v>0</v>
      </c>
      <c r="S48" s="22">
        <f>SUMIFS(_Actuals!$F$2:$F$100000,_Actuals!$I$2:$I$100000,$P48,_Actuals!$J$2:$J$100000,S$2,_Actuals!$K$2:$K$100000,S$3,_Actuals!$A$2:$A$100000,$Q48)</f>
        <v>0</v>
      </c>
      <c r="T48" s="22">
        <f>SUMIFS(_Actuals!$F$2:$F$100000,_Actuals!$I$2:$I$100000,$P48,_Actuals!$J$2:$J$100000,T$2,_Actuals!$K$2:$K$100000,T$3,_Actuals!$A$2:$A$100000,$Q48)</f>
        <v>0</v>
      </c>
      <c r="U48" s="22">
        <f>SUMIFS(_Actuals!$F$2:$F$100000,_Actuals!$I$2:$I$100000,$P48,_Actuals!$J$2:$J$100000,U$2,_Actuals!$K$2:$K$100000,U$3,_Actuals!$A$2:$A$100000,$Q48)</f>
        <v>0</v>
      </c>
      <c r="V48" s="22">
        <f>SUMIFS(_Actuals!$F$2:$F$100000,_Actuals!$I$2:$I$100000,$P48,_Actuals!$J$2:$J$100000,V$2,_Actuals!$K$2:$K$100000,V$3,_Actuals!$A$2:$A$100000,$Q48)</f>
        <v>0</v>
      </c>
      <c r="W48" s="22">
        <f>SUMIFS(_Actuals!$F$2:$F$100000,_Actuals!$I$2:$I$100000,$P48,_Actuals!$J$2:$J$100000,W$2,_Actuals!$K$2:$K$100000,W$3,_Actuals!$A$2:$A$100000,$Q48)</f>
        <v>0</v>
      </c>
      <c r="X48" s="22">
        <f>SUMIFS(_Actuals!$F$2:$F$100000,_Actuals!$I$2:$I$100000,$P48,_Actuals!$J$2:$J$100000,X$2,_Actuals!$K$2:$K$100000,X$3,_Actuals!$A$2:$A$100000,$Q48)</f>
        <v>0</v>
      </c>
      <c r="Y48" s="22">
        <f>SUMIFS(_Actuals!$F$2:$F$100000,_Actuals!$I$2:$I$100000,$P48,_Actuals!$J$2:$J$100000,Y$2,_Actuals!$K$2:$K$100000,Y$3,_Actuals!$A$2:$A$100000,$Q48)</f>
        <v>0</v>
      </c>
      <c r="Z48" s="22">
        <f>SUMIFS(_Actuals!$F$2:$F$100000,_Actuals!$I$2:$I$100000,$P48,_Actuals!$J$2:$J$100000,Z$2,_Actuals!$K$2:$K$100000,Z$3,_Actuals!$A$2:$A$100000,$Q48)</f>
        <v>0</v>
      </c>
      <c r="AA48" s="22">
        <f>SUMIFS(_Actuals!$F$2:$F$100000,_Actuals!$I$2:$I$100000,$P48,_Actuals!$J$2:$J$100000,AA$2,_Actuals!$K$2:$K$100000,AA$3,_Actuals!$A$2:$A$100000,$Q48)</f>
        <v>0</v>
      </c>
      <c r="AB48" s="22">
        <f>SUMIFS(_Actuals!$F$2:$F$100000,_Actuals!$I$2:$I$100000,$P48,_Actuals!$J$2:$J$100000,AB$2,_Actuals!$K$2:$K$100000,AB$3,_Actuals!$A$2:$A$100000,$Q48)</f>
        <v>0</v>
      </c>
      <c r="AC48" s="22">
        <f>SUMIFS(_Actuals!$F$2:$F$100000,_Actuals!$I$2:$I$100000,$P48,_Actuals!$J$2:$J$100000,AC$2,_Actuals!$K$2:$K$100000,AC$3,_Actuals!$A$2:$A$100000,$Q48)</f>
        <v>0</v>
      </c>
      <c r="AD48" s="22"/>
      <c r="AE48">
        <v>1.08</v>
      </c>
      <c r="AF48">
        <v>0.97</v>
      </c>
      <c r="AG48">
        <v>1</v>
      </c>
      <c r="AH48">
        <v>1.01</v>
      </c>
      <c r="AI48">
        <v>1.05</v>
      </c>
      <c r="AJ48">
        <v>0.9</v>
      </c>
      <c r="AK48">
        <v>0.9</v>
      </c>
      <c r="AL48">
        <v>0.91</v>
      </c>
      <c r="AM48">
        <v>0.99</v>
      </c>
      <c r="AN48">
        <v>0.99</v>
      </c>
      <c r="AO48">
        <v>1.04</v>
      </c>
      <c r="AP48">
        <v>1.02</v>
      </c>
    </row>
    <row r="49" spans="1:42" x14ac:dyDescent="0.3">
      <c r="A49" t="s">
        <v>44</v>
      </c>
      <c r="B49" s="1">
        <v>4</v>
      </c>
      <c r="C49" s="23">
        <f t="shared" si="13"/>
        <v>0</v>
      </c>
      <c r="D49" s="23">
        <f t="shared" si="14"/>
        <v>0</v>
      </c>
      <c r="E49" s="23">
        <f t="shared" si="15"/>
        <v>0</v>
      </c>
      <c r="F49" s="23">
        <f t="shared" si="16"/>
        <v>0</v>
      </c>
      <c r="G49" s="23">
        <f t="shared" si="17"/>
        <v>0</v>
      </c>
      <c r="H49" s="23">
        <f t="shared" si="18"/>
        <v>0</v>
      </c>
      <c r="I49" s="23">
        <f t="shared" si="19"/>
        <v>0</v>
      </c>
      <c r="J49" s="23">
        <f t="shared" si="20"/>
        <v>0</v>
      </c>
      <c r="K49" s="23">
        <f t="shared" si="21"/>
        <v>0</v>
      </c>
      <c r="L49" s="23">
        <f t="shared" si="22"/>
        <v>0</v>
      </c>
      <c r="M49" s="23">
        <f t="shared" si="23"/>
        <v>0</v>
      </c>
      <c r="N49" s="23">
        <f t="shared" si="24"/>
        <v>0</v>
      </c>
      <c r="P49" t="s">
        <v>44</v>
      </c>
      <c r="Q49" s="1">
        <v>4</v>
      </c>
      <c r="R49" s="22">
        <f>SUMIFS(_Actuals!$F$2:$F$100000,_Actuals!$I$2:$I$100000,$P49,_Actuals!$J$2:$J$100000,R$2,_Actuals!$K$2:$K$100000,R$3,_Actuals!$A$2:$A$100000,$Q49)</f>
        <v>0</v>
      </c>
      <c r="S49" s="22">
        <f>SUMIFS(_Actuals!$F$2:$F$100000,_Actuals!$I$2:$I$100000,$P49,_Actuals!$J$2:$J$100000,S$2,_Actuals!$K$2:$K$100000,S$3,_Actuals!$A$2:$A$100000,$Q49)</f>
        <v>0</v>
      </c>
      <c r="T49" s="22">
        <f>SUMIFS(_Actuals!$F$2:$F$100000,_Actuals!$I$2:$I$100000,$P49,_Actuals!$J$2:$J$100000,T$2,_Actuals!$K$2:$K$100000,T$3,_Actuals!$A$2:$A$100000,$Q49)</f>
        <v>0</v>
      </c>
      <c r="U49" s="22">
        <f>SUMIFS(_Actuals!$F$2:$F$100000,_Actuals!$I$2:$I$100000,$P49,_Actuals!$J$2:$J$100000,U$2,_Actuals!$K$2:$K$100000,U$3,_Actuals!$A$2:$A$100000,$Q49)</f>
        <v>0</v>
      </c>
      <c r="V49" s="22">
        <f>SUMIFS(_Actuals!$F$2:$F$100000,_Actuals!$I$2:$I$100000,$P49,_Actuals!$J$2:$J$100000,V$2,_Actuals!$K$2:$K$100000,V$3,_Actuals!$A$2:$A$100000,$Q49)</f>
        <v>0</v>
      </c>
      <c r="W49" s="22">
        <f>SUMIFS(_Actuals!$F$2:$F$100000,_Actuals!$I$2:$I$100000,$P49,_Actuals!$J$2:$J$100000,W$2,_Actuals!$K$2:$K$100000,W$3,_Actuals!$A$2:$A$100000,$Q49)</f>
        <v>0</v>
      </c>
      <c r="X49" s="22">
        <f>SUMIFS(_Actuals!$F$2:$F$100000,_Actuals!$I$2:$I$100000,$P49,_Actuals!$J$2:$J$100000,X$2,_Actuals!$K$2:$K$100000,X$3,_Actuals!$A$2:$A$100000,$Q49)</f>
        <v>0</v>
      </c>
      <c r="Y49" s="22">
        <f>SUMIFS(_Actuals!$F$2:$F$100000,_Actuals!$I$2:$I$100000,$P49,_Actuals!$J$2:$J$100000,Y$2,_Actuals!$K$2:$K$100000,Y$3,_Actuals!$A$2:$A$100000,$Q49)</f>
        <v>0</v>
      </c>
      <c r="Z49" s="22">
        <f>SUMIFS(_Actuals!$F$2:$F$100000,_Actuals!$I$2:$I$100000,$P49,_Actuals!$J$2:$J$100000,Z$2,_Actuals!$K$2:$K$100000,Z$3,_Actuals!$A$2:$A$100000,$Q49)</f>
        <v>0</v>
      </c>
      <c r="AA49" s="22">
        <f>SUMIFS(_Actuals!$F$2:$F$100000,_Actuals!$I$2:$I$100000,$P49,_Actuals!$J$2:$J$100000,AA$2,_Actuals!$K$2:$K$100000,AA$3,_Actuals!$A$2:$A$100000,$Q49)</f>
        <v>0</v>
      </c>
      <c r="AB49" s="22">
        <f>SUMIFS(_Actuals!$F$2:$F$100000,_Actuals!$I$2:$I$100000,$P49,_Actuals!$J$2:$J$100000,AB$2,_Actuals!$K$2:$K$100000,AB$3,_Actuals!$A$2:$A$100000,$Q49)</f>
        <v>0</v>
      </c>
      <c r="AC49" s="22">
        <f>SUMIFS(_Actuals!$F$2:$F$100000,_Actuals!$I$2:$I$100000,$P49,_Actuals!$J$2:$J$100000,AC$2,_Actuals!$K$2:$K$100000,AC$3,_Actuals!$A$2:$A$100000,$Q49)</f>
        <v>0</v>
      </c>
      <c r="AD49" s="22"/>
      <c r="AE49">
        <v>0.91</v>
      </c>
      <c r="AF49">
        <v>0.91</v>
      </c>
      <c r="AG49">
        <v>1.02</v>
      </c>
      <c r="AH49">
        <v>0.92</v>
      </c>
      <c r="AI49">
        <v>0.91</v>
      </c>
      <c r="AJ49">
        <v>1.07</v>
      </c>
      <c r="AK49">
        <v>0.91</v>
      </c>
      <c r="AL49">
        <v>0.96</v>
      </c>
      <c r="AM49">
        <v>1.1000000000000001</v>
      </c>
      <c r="AN49">
        <v>1.04</v>
      </c>
      <c r="AO49">
        <v>0.95</v>
      </c>
      <c r="AP49">
        <v>0.92</v>
      </c>
    </row>
    <row r="50" spans="1:42" x14ac:dyDescent="0.3">
      <c r="A50" t="s">
        <v>20</v>
      </c>
      <c r="B50" s="1">
        <v>4</v>
      </c>
      <c r="C50" s="23">
        <f t="shared" si="13"/>
        <v>0</v>
      </c>
      <c r="D50" s="23">
        <f t="shared" si="14"/>
        <v>0</v>
      </c>
      <c r="E50" s="23">
        <f t="shared" si="15"/>
        <v>0</v>
      </c>
      <c r="F50" s="23">
        <f t="shared" si="16"/>
        <v>0</v>
      </c>
      <c r="G50" s="23">
        <f t="shared" si="17"/>
        <v>0</v>
      </c>
      <c r="H50" s="23">
        <f t="shared" si="18"/>
        <v>0</v>
      </c>
      <c r="I50" s="23">
        <f t="shared" si="19"/>
        <v>0</v>
      </c>
      <c r="J50" s="23">
        <f t="shared" si="20"/>
        <v>0</v>
      </c>
      <c r="K50" s="23">
        <f t="shared" si="21"/>
        <v>0</v>
      </c>
      <c r="L50" s="23">
        <f t="shared" si="22"/>
        <v>0</v>
      </c>
      <c r="M50" s="23">
        <f t="shared" si="23"/>
        <v>0</v>
      </c>
      <c r="N50" s="23">
        <f t="shared" si="24"/>
        <v>0</v>
      </c>
      <c r="P50" t="s">
        <v>20</v>
      </c>
      <c r="Q50" s="1">
        <v>4</v>
      </c>
      <c r="R50" s="22">
        <f>SUMIFS(_Actuals!$F$2:$F$100000,_Actuals!$I$2:$I$100000,$P50,_Actuals!$J$2:$J$100000,R$2,_Actuals!$K$2:$K$100000,R$3,_Actuals!$A$2:$A$100000,$Q50)</f>
        <v>0</v>
      </c>
      <c r="S50" s="22">
        <f>SUMIFS(_Actuals!$F$2:$F$100000,_Actuals!$I$2:$I$100000,$P50,_Actuals!$J$2:$J$100000,S$2,_Actuals!$K$2:$K$100000,S$3,_Actuals!$A$2:$A$100000,$Q50)</f>
        <v>0</v>
      </c>
      <c r="T50" s="22">
        <f>SUMIFS(_Actuals!$F$2:$F$100000,_Actuals!$I$2:$I$100000,$P50,_Actuals!$J$2:$J$100000,T$2,_Actuals!$K$2:$K$100000,T$3,_Actuals!$A$2:$A$100000,$Q50)</f>
        <v>0</v>
      </c>
      <c r="U50" s="22">
        <f>SUMIFS(_Actuals!$F$2:$F$100000,_Actuals!$I$2:$I$100000,$P50,_Actuals!$J$2:$J$100000,U$2,_Actuals!$K$2:$K$100000,U$3,_Actuals!$A$2:$A$100000,$Q50)</f>
        <v>0</v>
      </c>
      <c r="V50" s="22">
        <f>SUMIFS(_Actuals!$F$2:$F$100000,_Actuals!$I$2:$I$100000,$P50,_Actuals!$J$2:$J$100000,V$2,_Actuals!$K$2:$K$100000,V$3,_Actuals!$A$2:$A$100000,$Q50)</f>
        <v>0</v>
      </c>
      <c r="W50" s="22">
        <f>SUMIFS(_Actuals!$F$2:$F$100000,_Actuals!$I$2:$I$100000,$P50,_Actuals!$J$2:$J$100000,W$2,_Actuals!$K$2:$K$100000,W$3,_Actuals!$A$2:$A$100000,$Q50)</f>
        <v>0</v>
      </c>
      <c r="X50" s="22">
        <f>SUMIFS(_Actuals!$F$2:$F$100000,_Actuals!$I$2:$I$100000,$P50,_Actuals!$J$2:$J$100000,X$2,_Actuals!$K$2:$K$100000,X$3,_Actuals!$A$2:$A$100000,$Q50)</f>
        <v>0</v>
      </c>
      <c r="Y50" s="22">
        <f>SUMIFS(_Actuals!$F$2:$F$100000,_Actuals!$I$2:$I$100000,$P50,_Actuals!$J$2:$J$100000,Y$2,_Actuals!$K$2:$K$100000,Y$3,_Actuals!$A$2:$A$100000,$Q50)</f>
        <v>0</v>
      </c>
      <c r="Z50" s="22">
        <f>SUMIFS(_Actuals!$F$2:$F$100000,_Actuals!$I$2:$I$100000,$P50,_Actuals!$J$2:$J$100000,Z$2,_Actuals!$K$2:$K$100000,Z$3,_Actuals!$A$2:$A$100000,$Q50)</f>
        <v>0</v>
      </c>
      <c r="AA50" s="22">
        <f>SUMIFS(_Actuals!$F$2:$F$100000,_Actuals!$I$2:$I$100000,$P50,_Actuals!$J$2:$J$100000,AA$2,_Actuals!$K$2:$K$100000,AA$3,_Actuals!$A$2:$A$100000,$Q50)</f>
        <v>0</v>
      </c>
      <c r="AB50" s="22">
        <f>SUMIFS(_Actuals!$F$2:$F$100000,_Actuals!$I$2:$I$100000,$P50,_Actuals!$J$2:$J$100000,AB$2,_Actuals!$K$2:$K$100000,AB$3,_Actuals!$A$2:$A$100000,$Q50)</f>
        <v>0</v>
      </c>
      <c r="AC50" s="22">
        <f>SUMIFS(_Actuals!$F$2:$F$100000,_Actuals!$I$2:$I$100000,$P50,_Actuals!$J$2:$J$100000,AC$2,_Actuals!$K$2:$K$100000,AC$3,_Actuals!$A$2:$A$100000,$Q50)</f>
        <v>0</v>
      </c>
      <c r="AD50" s="22"/>
      <c r="AE50">
        <v>0.9</v>
      </c>
      <c r="AF50">
        <v>1.06</v>
      </c>
      <c r="AG50">
        <v>1.04</v>
      </c>
      <c r="AH50">
        <v>1</v>
      </c>
      <c r="AI50">
        <v>1.1000000000000001</v>
      </c>
      <c r="AJ50">
        <v>1.07</v>
      </c>
      <c r="AK50">
        <v>1.08</v>
      </c>
      <c r="AL50">
        <v>1.06</v>
      </c>
      <c r="AM50">
        <v>1.08</v>
      </c>
      <c r="AN50">
        <v>0.98</v>
      </c>
      <c r="AO50">
        <v>0.93</v>
      </c>
      <c r="AP50">
        <v>0.93</v>
      </c>
    </row>
    <row r="51" spans="1:42" x14ac:dyDescent="0.3">
      <c r="A51" t="s">
        <v>21</v>
      </c>
      <c r="B51" s="1">
        <v>4</v>
      </c>
      <c r="C51" s="23">
        <f t="shared" si="13"/>
        <v>0</v>
      </c>
      <c r="D51" s="23">
        <f t="shared" si="14"/>
        <v>0</v>
      </c>
      <c r="E51" s="23">
        <f t="shared" si="15"/>
        <v>0</v>
      </c>
      <c r="F51" s="23">
        <f t="shared" si="16"/>
        <v>0</v>
      </c>
      <c r="G51" s="23">
        <f t="shared" si="17"/>
        <v>0</v>
      </c>
      <c r="H51" s="23">
        <f t="shared" si="18"/>
        <v>0</v>
      </c>
      <c r="I51" s="23">
        <f t="shared" si="19"/>
        <v>0</v>
      </c>
      <c r="J51" s="23">
        <f t="shared" si="20"/>
        <v>0</v>
      </c>
      <c r="K51" s="23">
        <f t="shared" si="21"/>
        <v>0</v>
      </c>
      <c r="L51" s="23">
        <f t="shared" si="22"/>
        <v>0</v>
      </c>
      <c r="M51" s="23">
        <f t="shared" si="23"/>
        <v>0</v>
      </c>
      <c r="N51" s="23">
        <f t="shared" si="24"/>
        <v>0</v>
      </c>
      <c r="P51" t="s">
        <v>21</v>
      </c>
      <c r="Q51" s="1">
        <v>4</v>
      </c>
      <c r="R51" s="22">
        <f>SUMIFS(_Actuals!$F$2:$F$100000,_Actuals!$I$2:$I$100000,$P51,_Actuals!$J$2:$J$100000,R$2,_Actuals!$K$2:$K$100000,R$3,_Actuals!$A$2:$A$100000,$Q51)</f>
        <v>0</v>
      </c>
      <c r="S51" s="22">
        <f>SUMIFS(_Actuals!$F$2:$F$100000,_Actuals!$I$2:$I$100000,$P51,_Actuals!$J$2:$J$100000,S$2,_Actuals!$K$2:$K$100000,S$3,_Actuals!$A$2:$A$100000,$Q51)</f>
        <v>0</v>
      </c>
      <c r="T51" s="22">
        <f>SUMIFS(_Actuals!$F$2:$F$100000,_Actuals!$I$2:$I$100000,$P51,_Actuals!$J$2:$J$100000,T$2,_Actuals!$K$2:$K$100000,T$3,_Actuals!$A$2:$A$100000,$Q51)</f>
        <v>0</v>
      </c>
      <c r="U51" s="22">
        <f>SUMIFS(_Actuals!$F$2:$F$100000,_Actuals!$I$2:$I$100000,$P51,_Actuals!$J$2:$J$100000,U$2,_Actuals!$K$2:$K$100000,U$3,_Actuals!$A$2:$A$100000,$Q51)</f>
        <v>0</v>
      </c>
      <c r="V51" s="22">
        <f>SUMIFS(_Actuals!$F$2:$F$100000,_Actuals!$I$2:$I$100000,$P51,_Actuals!$J$2:$J$100000,V$2,_Actuals!$K$2:$K$100000,V$3,_Actuals!$A$2:$A$100000,$Q51)</f>
        <v>0</v>
      </c>
      <c r="W51" s="22">
        <f>SUMIFS(_Actuals!$F$2:$F$100000,_Actuals!$I$2:$I$100000,$P51,_Actuals!$J$2:$J$100000,W$2,_Actuals!$K$2:$K$100000,W$3,_Actuals!$A$2:$A$100000,$Q51)</f>
        <v>0</v>
      </c>
      <c r="X51" s="22">
        <f>SUMIFS(_Actuals!$F$2:$F$100000,_Actuals!$I$2:$I$100000,$P51,_Actuals!$J$2:$J$100000,X$2,_Actuals!$K$2:$K$100000,X$3,_Actuals!$A$2:$A$100000,$Q51)</f>
        <v>0</v>
      </c>
      <c r="Y51" s="22">
        <f>SUMIFS(_Actuals!$F$2:$F$100000,_Actuals!$I$2:$I$100000,$P51,_Actuals!$J$2:$J$100000,Y$2,_Actuals!$K$2:$K$100000,Y$3,_Actuals!$A$2:$A$100000,$Q51)</f>
        <v>0</v>
      </c>
      <c r="Z51" s="22">
        <f>SUMIFS(_Actuals!$F$2:$F$100000,_Actuals!$I$2:$I$100000,$P51,_Actuals!$J$2:$J$100000,Z$2,_Actuals!$K$2:$K$100000,Z$3,_Actuals!$A$2:$A$100000,$Q51)</f>
        <v>0</v>
      </c>
      <c r="AA51" s="22">
        <f>SUMIFS(_Actuals!$F$2:$F$100000,_Actuals!$I$2:$I$100000,$P51,_Actuals!$J$2:$J$100000,AA$2,_Actuals!$K$2:$K$100000,AA$3,_Actuals!$A$2:$A$100000,$Q51)</f>
        <v>0</v>
      </c>
      <c r="AB51" s="22">
        <f>SUMIFS(_Actuals!$F$2:$F$100000,_Actuals!$I$2:$I$100000,$P51,_Actuals!$J$2:$J$100000,AB$2,_Actuals!$K$2:$K$100000,AB$3,_Actuals!$A$2:$A$100000,$Q51)</f>
        <v>0</v>
      </c>
      <c r="AC51" s="22">
        <f>SUMIFS(_Actuals!$F$2:$F$100000,_Actuals!$I$2:$I$100000,$P51,_Actuals!$J$2:$J$100000,AC$2,_Actuals!$K$2:$K$100000,AC$3,_Actuals!$A$2:$A$100000,$Q51)</f>
        <v>0</v>
      </c>
      <c r="AD51" s="22"/>
      <c r="AE51">
        <v>1.02</v>
      </c>
      <c r="AF51">
        <v>0.97</v>
      </c>
      <c r="AG51">
        <v>0.96</v>
      </c>
      <c r="AH51">
        <v>1.07</v>
      </c>
      <c r="AI51">
        <v>0.92</v>
      </c>
      <c r="AJ51">
        <v>0.92</v>
      </c>
      <c r="AK51">
        <v>1.02</v>
      </c>
      <c r="AL51">
        <v>1.07</v>
      </c>
      <c r="AM51">
        <v>0.92</v>
      </c>
      <c r="AN51">
        <v>0.97</v>
      </c>
      <c r="AO51">
        <v>1.05</v>
      </c>
      <c r="AP51">
        <v>0.97</v>
      </c>
    </row>
    <row r="52" spans="1:42" x14ac:dyDescent="0.3">
      <c r="A52" t="s">
        <v>22</v>
      </c>
      <c r="B52" s="1">
        <v>4</v>
      </c>
      <c r="C52" s="23">
        <f t="shared" si="13"/>
        <v>0</v>
      </c>
      <c r="D52" s="23">
        <f t="shared" si="14"/>
        <v>0</v>
      </c>
      <c r="E52" s="23">
        <f t="shared" si="15"/>
        <v>0</v>
      </c>
      <c r="F52" s="23">
        <f t="shared" si="16"/>
        <v>0</v>
      </c>
      <c r="G52" s="23">
        <f t="shared" si="17"/>
        <v>0</v>
      </c>
      <c r="H52" s="23">
        <f t="shared" si="18"/>
        <v>0</v>
      </c>
      <c r="I52" s="23">
        <f t="shared" si="19"/>
        <v>0</v>
      </c>
      <c r="J52" s="23">
        <f t="shared" si="20"/>
        <v>0</v>
      </c>
      <c r="K52" s="23">
        <f t="shared" si="21"/>
        <v>0</v>
      </c>
      <c r="L52" s="23">
        <f t="shared" si="22"/>
        <v>0</v>
      </c>
      <c r="M52" s="23">
        <f t="shared" si="23"/>
        <v>0</v>
      </c>
      <c r="N52" s="23">
        <f t="shared" si="24"/>
        <v>0</v>
      </c>
      <c r="P52" t="s">
        <v>22</v>
      </c>
      <c r="Q52" s="1">
        <v>4</v>
      </c>
      <c r="R52" s="22">
        <f>SUMIFS(_Actuals!$F$2:$F$100000,_Actuals!$I$2:$I$100000,$P52,_Actuals!$J$2:$J$100000,R$2,_Actuals!$K$2:$K$100000,R$3,_Actuals!$A$2:$A$100000,$Q52)</f>
        <v>0</v>
      </c>
      <c r="S52" s="22">
        <f>SUMIFS(_Actuals!$F$2:$F$100000,_Actuals!$I$2:$I$100000,$P52,_Actuals!$J$2:$J$100000,S$2,_Actuals!$K$2:$K$100000,S$3,_Actuals!$A$2:$A$100000,$Q52)</f>
        <v>0</v>
      </c>
      <c r="T52" s="22">
        <f>SUMIFS(_Actuals!$F$2:$F$100000,_Actuals!$I$2:$I$100000,$P52,_Actuals!$J$2:$J$100000,T$2,_Actuals!$K$2:$K$100000,T$3,_Actuals!$A$2:$A$100000,$Q52)</f>
        <v>0</v>
      </c>
      <c r="U52" s="22">
        <f>SUMIFS(_Actuals!$F$2:$F$100000,_Actuals!$I$2:$I$100000,$P52,_Actuals!$J$2:$J$100000,U$2,_Actuals!$K$2:$K$100000,U$3,_Actuals!$A$2:$A$100000,$Q52)</f>
        <v>0</v>
      </c>
      <c r="V52" s="22">
        <f>SUMIFS(_Actuals!$F$2:$F$100000,_Actuals!$I$2:$I$100000,$P52,_Actuals!$J$2:$J$100000,V$2,_Actuals!$K$2:$K$100000,V$3,_Actuals!$A$2:$A$100000,$Q52)</f>
        <v>0</v>
      </c>
      <c r="W52" s="22">
        <f>SUMIFS(_Actuals!$F$2:$F$100000,_Actuals!$I$2:$I$100000,$P52,_Actuals!$J$2:$J$100000,W$2,_Actuals!$K$2:$K$100000,W$3,_Actuals!$A$2:$A$100000,$Q52)</f>
        <v>0</v>
      </c>
      <c r="X52" s="22">
        <f>SUMIFS(_Actuals!$F$2:$F$100000,_Actuals!$I$2:$I$100000,$P52,_Actuals!$J$2:$J$100000,X$2,_Actuals!$K$2:$K$100000,X$3,_Actuals!$A$2:$A$100000,$Q52)</f>
        <v>0</v>
      </c>
      <c r="Y52" s="22">
        <f>SUMIFS(_Actuals!$F$2:$F$100000,_Actuals!$I$2:$I$100000,$P52,_Actuals!$J$2:$J$100000,Y$2,_Actuals!$K$2:$K$100000,Y$3,_Actuals!$A$2:$A$100000,$Q52)</f>
        <v>0</v>
      </c>
      <c r="Z52" s="22">
        <f>SUMIFS(_Actuals!$F$2:$F$100000,_Actuals!$I$2:$I$100000,$P52,_Actuals!$J$2:$J$100000,Z$2,_Actuals!$K$2:$K$100000,Z$3,_Actuals!$A$2:$A$100000,$Q52)</f>
        <v>0</v>
      </c>
      <c r="AA52" s="22">
        <f>SUMIFS(_Actuals!$F$2:$F$100000,_Actuals!$I$2:$I$100000,$P52,_Actuals!$J$2:$J$100000,AA$2,_Actuals!$K$2:$K$100000,AA$3,_Actuals!$A$2:$A$100000,$Q52)</f>
        <v>0</v>
      </c>
      <c r="AB52" s="22">
        <f>SUMIFS(_Actuals!$F$2:$F$100000,_Actuals!$I$2:$I$100000,$P52,_Actuals!$J$2:$J$100000,AB$2,_Actuals!$K$2:$K$100000,AB$3,_Actuals!$A$2:$A$100000,$Q52)</f>
        <v>0</v>
      </c>
      <c r="AC52" s="22">
        <f>SUMIFS(_Actuals!$F$2:$F$100000,_Actuals!$I$2:$I$100000,$P52,_Actuals!$J$2:$J$100000,AC$2,_Actuals!$K$2:$K$100000,AC$3,_Actuals!$A$2:$A$100000,$Q52)</f>
        <v>0</v>
      </c>
      <c r="AD52" s="22"/>
      <c r="AE52">
        <v>1.02</v>
      </c>
      <c r="AF52">
        <v>0.98</v>
      </c>
      <c r="AG52">
        <v>0.93</v>
      </c>
      <c r="AH52">
        <v>0.96</v>
      </c>
      <c r="AI52">
        <v>1.06</v>
      </c>
      <c r="AJ52">
        <v>0.97</v>
      </c>
      <c r="AK52">
        <v>1.04</v>
      </c>
      <c r="AL52">
        <v>1.1000000000000001</v>
      </c>
      <c r="AM52">
        <v>1.01</v>
      </c>
      <c r="AN52">
        <v>0.95</v>
      </c>
      <c r="AO52">
        <v>1.04</v>
      </c>
      <c r="AP52">
        <v>0.98</v>
      </c>
    </row>
    <row r="53" spans="1:42" x14ac:dyDescent="0.3">
      <c r="A53" t="s">
        <v>19</v>
      </c>
      <c r="B53" s="1">
        <v>4</v>
      </c>
      <c r="C53" s="23">
        <f t="shared" si="13"/>
        <v>0</v>
      </c>
      <c r="D53" s="23">
        <f t="shared" si="14"/>
        <v>0</v>
      </c>
      <c r="E53" s="23">
        <f t="shared" si="15"/>
        <v>0</v>
      </c>
      <c r="F53" s="23">
        <f t="shared" si="16"/>
        <v>0</v>
      </c>
      <c r="G53" s="23">
        <f t="shared" si="17"/>
        <v>0</v>
      </c>
      <c r="H53" s="23">
        <f t="shared" si="18"/>
        <v>0</v>
      </c>
      <c r="I53" s="23">
        <f t="shared" si="19"/>
        <v>0</v>
      </c>
      <c r="J53" s="23">
        <f t="shared" si="20"/>
        <v>0</v>
      </c>
      <c r="K53" s="23">
        <f t="shared" si="21"/>
        <v>0</v>
      </c>
      <c r="L53" s="23">
        <f t="shared" si="22"/>
        <v>0</v>
      </c>
      <c r="M53" s="23">
        <f t="shared" si="23"/>
        <v>0</v>
      </c>
      <c r="N53" s="23">
        <f t="shared" si="24"/>
        <v>0</v>
      </c>
      <c r="P53" t="s">
        <v>19</v>
      </c>
      <c r="Q53" s="1">
        <v>4</v>
      </c>
      <c r="R53" s="22">
        <f>SUMIFS(_Actuals!$F$2:$F$100000,_Actuals!$I$2:$I$100000,$P53,_Actuals!$J$2:$J$100000,R$2,_Actuals!$K$2:$K$100000,R$3,_Actuals!$A$2:$A$100000,$Q53)</f>
        <v>0</v>
      </c>
      <c r="S53" s="22">
        <f>SUMIFS(_Actuals!$F$2:$F$100000,_Actuals!$I$2:$I$100000,$P53,_Actuals!$J$2:$J$100000,S$2,_Actuals!$K$2:$K$100000,S$3,_Actuals!$A$2:$A$100000,$Q53)</f>
        <v>0</v>
      </c>
      <c r="T53" s="22">
        <f>SUMIFS(_Actuals!$F$2:$F$100000,_Actuals!$I$2:$I$100000,$P53,_Actuals!$J$2:$J$100000,T$2,_Actuals!$K$2:$K$100000,T$3,_Actuals!$A$2:$A$100000,$Q53)</f>
        <v>0</v>
      </c>
      <c r="U53" s="22">
        <f>SUMIFS(_Actuals!$F$2:$F$100000,_Actuals!$I$2:$I$100000,$P53,_Actuals!$J$2:$J$100000,U$2,_Actuals!$K$2:$K$100000,U$3,_Actuals!$A$2:$A$100000,$Q53)</f>
        <v>0</v>
      </c>
      <c r="V53" s="22">
        <f>SUMIFS(_Actuals!$F$2:$F$100000,_Actuals!$I$2:$I$100000,$P53,_Actuals!$J$2:$J$100000,V$2,_Actuals!$K$2:$K$100000,V$3,_Actuals!$A$2:$A$100000,$Q53)</f>
        <v>0</v>
      </c>
      <c r="W53" s="22">
        <f>SUMIFS(_Actuals!$F$2:$F$100000,_Actuals!$I$2:$I$100000,$P53,_Actuals!$J$2:$J$100000,W$2,_Actuals!$K$2:$K$100000,W$3,_Actuals!$A$2:$A$100000,$Q53)</f>
        <v>0</v>
      </c>
      <c r="X53" s="22">
        <f>SUMIFS(_Actuals!$F$2:$F$100000,_Actuals!$I$2:$I$100000,$P53,_Actuals!$J$2:$J$100000,X$2,_Actuals!$K$2:$K$100000,X$3,_Actuals!$A$2:$A$100000,$Q53)</f>
        <v>0</v>
      </c>
      <c r="Y53" s="22">
        <f>SUMIFS(_Actuals!$F$2:$F$100000,_Actuals!$I$2:$I$100000,$P53,_Actuals!$J$2:$J$100000,Y$2,_Actuals!$K$2:$K$100000,Y$3,_Actuals!$A$2:$A$100000,$Q53)</f>
        <v>0</v>
      </c>
      <c r="Z53" s="22">
        <f>SUMIFS(_Actuals!$F$2:$F$100000,_Actuals!$I$2:$I$100000,$P53,_Actuals!$J$2:$J$100000,Z$2,_Actuals!$K$2:$K$100000,Z$3,_Actuals!$A$2:$A$100000,$Q53)</f>
        <v>0</v>
      </c>
      <c r="AA53" s="22">
        <f>SUMIFS(_Actuals!$F$2:$F$100000,_Actuals!$I$2:$I$100000,$P53,_Actuals!$J$2:$J$100000,AA$2,_Actuals!$K$2:$K$100000,AA$3,_Actuals!$A$2:$A$100000,$Q53)</f>
        <v>0</v>
      </c>
      <c r="AB53" s="22">
        <f>SUMIFS(_Actuals!$F$2:$F$100000,_Actuals!$I$2:$I$100000,$P53,_Actuals!$J$2:$J$100000,AB$2,_Actuals!$K$2:$K$100000,AB$3,_Actuals!$A$2:$A$100000,$Q53)</f>
        <v>0</v>
      </c>
      <c r="AC53" s="22">
        <f>SUMIFS(_Actuals!$F$2:$F$100000,_Actuals!$I$2:$I$100000,$P53,_Actuals!$J$2:$J$100000,AC$2,_Actuals!$K$2:$K$100000,AC$3,_Actuals!$A$2:$A$100000,$Q53)</f>
        <v>0</v>
      </c>
      <c r="AD53" s="22"/>
      <c r="AE53">
        <v>1.03</v>
      </c>
      <c r="AF53">
        <v>0.99</v>
      </c>
      <c r="AG53">
        <v>0.96</v>
      </c>
      <c r="AH53">
        <v>0.9</v>
      </c>
      <c r="AI53">
        <v>0.95</v>
      </c>
      <c r="AJ53">
        <v>1.06</v>
      </c>
      <c r="AK53">
        <v>0.94</v>
      </c>
      <c r="AL53">
        <v>1</v>
      </c>
      <c r="AM53">
        <v>0.94</v>
      </c>
      <c r="AN53">
        <v>0.98</v>
      </c>
      <c r="AO53">
        <v>0.9</v>
      </c>
      <c r="AP53">
        <v>0.95</v>
      </c>
    </row>
    <row r="54" spans="1:42" x14ac:dyDescent="0.3">
      <c r="A54" t="s">
        <v>27</v>
      </c>
      <c r="B54" s="1">
        <v>4</v>
      </c>
      <c r="C54" s="23">
        <f t="shared" si="13"/>
        <v>0</v>
      </c>
      <c r="D54" s="23">
        <f t="shared" si="14"/>
        <v>0</v>
      </c>
      <c r="E54" s="23">
        <f t="shared" si="15"/>
        <v>0</v>
      </c>
      <c r="F54" s="23">
        <f t="shared" si="16"/>
        <v>0</v>
      </c>
      <c r="G54" s="23">
        <f t="shared" si="17"/>
        <v>0</v>
      </c>
      <c r="H54" s="23">
        <f t="shared" si="18"/>
        <v>0</v>
      </c>
      <c r="I54" s="23">
        <f t="shared" si="19"/>
        <v>0</v>
      </c>
      <c r="J54" s="23">
        <f t="shared" si="20"/>
        <v>0</v>
      </c>
      <c r="K54" s="23">
        <f t="shared" si="21"/>
        <v>0</v>
      </c>
      <c r="L54" s="23">
        <f t="shared" si="22"/>
        <v>0</v>
      </c>
      <c r="M54" s="23">
        <f t="shared" si="23"/>
        <v>0</v>
      </c>
      <c r="N54" s="23">
        <f t="shared" si="24"/>
        <v>0</v>
      </c>
      <c r="P54" t="s">
        <v>27</v>
      </c>
      <c r="Q54" s="1">
        <v>4</v>
      </c>
      <c r="R54" s="22">
        <f>SUMIFS(_Actuals!$F$2:$F$100000,_Actuals!$I$2:$I$100000,$P54,_Actuals!$J$2:$J$100000,R$2,_Actuals!$K$2:$K$100000,R$3,_Actuals!$A$2:$A$100000,$Q54)</f>
        <v>0</v>
      </c>
      <c r="S54" s="22">
        <f>SUMIFS(_Actuals!$F$2:$F$100000,_Actuals!$I$2:$I$100000,$P54,_Actuals!$J$2:$J$100000,S$2,_Actuals!$K$2:$K$100000,S$3,_Actuals!$A$2:$A$100000,$Q54)</f>
        <v>0</v>
      </c>
      <c r="T54" s="22">
        <f>SUMIFS(_Actuals!$F$2:$F$100000,_Actuals!$I$2:$I$100000,$P54,_Actuals!$J$2:$J$100000,T$2,_Actuals!$K$2:$K$100000,T$3,_Actuals!$A$2:$A$100000,$Q54)</f>
        <v>0</v>
      </c>
      <c r="U54" s="22">
        <f>SUMIFS(_Actuals!$F$2:$F$100000,_Actuals!$I$2:$I$100000,$P54,_Actuals!$J$2:$J$100000,U$2,_Actuals!$K$2:$K$100000,U$3,_Actuals!$A$2:$A$100000,$Q54)</f>
        <v>0</v>
      </c>
      <c r="V54" s="22">
        <f>SUMIFS(_Actuals!$F$2:$F$100000,_Actuals!$I$2:$I$100000,$P54,_Actuals!$J$2:$J$100000,V$2,_Actuals!$K$2:$K$100000,V$3,_Actuals!$A$2:$A$100000,$Q54)</f>
        <v>0</v>
      </c>
      <c r="W54" s="22">
        <f>SUMIFS(_Actuals!$F$2:$F$100000,_Actuals!$I$2:$I$100000,$P54,_Actuals!$J$2:$J$100000,W$2,_Actuals!$K$2:$K$100000,W$3,_Actuals!$A$2:$A$100000,$Q54)</f>
        <v>0</v>
      </c>
      <c r="X54" s="22">
        <f>SUMIFS(_Actuals!$F$2:$F$100000,_Actuals!$I$2:$I$100000,$P54,_Actuals!$J$2:$J$100000,X$2,_Actuals!$K$2:$K$100000,X$3,_Actuals!$A$2:$A$100000,$Q54)</f>
        <v>0</v>
      </c>
      <c r="Y54" s="22">
        <f>SUMIFS(_Actuals!$F$2:$F$100000,_Actuals!$I$2:$I$100000,$P54,_Actuals!$J$2:$J$100000,Y$2,_Actuals!$K$2:$K$100000,Y$3,_Actuals!$A$2:$A$100000,$Q54)</f>
        <v>0</v>
      </c>
      <c r="Z54" s="22">
        <f>SUMIFS(_Actuals!$F$2:$F$100000,_Actuals!$I$2:$I$100000,$P54,_Actuals!$J$2:$J$100000,Z$2,_Actuals!$K$2:$K$100000,Z$3,_Actuals!$A$2:$A$100000,$Q54)</f>
        <v>0</v>
      </c>
      <c r="AA54" s="22">
        <f>SUMIFS(_Actuals!$F$2:$F$100000,_Actuals!$I$2:$I$100000,$P54,_Actuals!$J$2:$J$100000,AA$2,_Actuals!$K$2:$K$100000,AA$3,_Actuals!$A$2:$A$100000,$Q54)</f>
        <v>0</v>
      </c>
      <c r="AB54" s="22">
        <f>SUMIFS(_Actuals!$F$2:$F$100000,_Actuals!$I$2:$I$100000,$P54,_Actuals!$J$2:$J$100000,AB$2,_Actuals!$K$2:$K$100000,AB$3,_Actuals!$A$2:$A$100000,$Q54)</f>
        <v>0</v>
      </c>
      <c r="AC54" s="22">
        <f>SUMIFS(_Actuals!$F$2:$F$100000,_Actuals!$I$2:$I$100000,$P54,_Actuals!$J$2:$J$100000,AC$2,_Actuals!$K$2:$K$100000,AC$3,_Actuals!$A$2:$A$100000,$Q54)</f>
        <v>0</v>
      </c>
      <c r="AD54" s="22"/>
      <c r="AE54">
        <v>1.1000000000000001</v>
      </c>
      <c r="AF54">
        <v>1.06</v>
      </c>
      <c r="AG54">
        <v>1.08</v>
      </c>
      <c r="AH54">
        <v>1.02</v>
      </c>
      <c r="AI54">
        <v>0.95</v>
      </c>
      <c r="AJ54">
        <v>0.94</v>
      </c>
      <c r="AK54">
        <v>0.9</v>
      </c>
      <c r="AL54">
        <v>1.03</v>
      </c>
      <c r="AM54">
        <v>1.05</v>
      </c>
      <c r="AN54">
        <v>0.95</v>
      </c>
      <c r="AO54">
        <v>1</v>
      </c>
      <c r="AP54">
        <v>0.93</v>
      </c>
    </row>
    <row r="55" spans="1:42" x14ac:dyDescent="0.3">
      <c r="A55" t="s">
        <v>23</v>
      </c>
      <c r="B55" s="1">
        <v>4</v>
      </c>
      <c r="C55" s="23">
        <f t="shared" si="13"/>
        <v>0</v>
      </c>
      <c r="D55" s="23">
        <f t="shared" si="14"/>
        <v>0</v>
      </c>
      <c r="E55" s="23">
        <f t="shared" si="15"/>
        <v>0</v>
      </c>
      <c r="F55" s="23">
        <f t="shared" si="16"/>
        <v>0</v>
      </c>
      <c r="G55" s="23">
        <f t="shared" si="17"/>
        <v>0</v>
      </c>
      <c r="H55" s="23">
        <f t="shared" si="18"/>
        <v>0</v>
      </c>
      <c r="I55" s="23">
        <f t="shared" si="19"/>
        <v>0</v>
      </c>
      <c r="J55" s="23">
        <f t="shared" si="20"/>
        <v>0</v>
      </c>
      <c r="K55" s="23">
        <f t="shared" si="21"/>
        <v>0</v>
      </c>
      <c r="L55" s="23">
        <f t="shared" si="22"/>
        <v>0</v>
      </c>
      <c r="M55" s="23">
        <f t="shared" si="23"/>
        <v>0</v>
      </c>
      <c r="N55" s="23">
        <f t="shared" si="24"/>
        <v>0</v>
      </c>
      <c r="P55" t="s">
        <v>23</v>
      </c>
      <c r="Q55" s="1">
        <v>4</v>
      </c>
      <c r="R55" s="22">
        <f>SUMIFS(_Actuals!$F$2:$F$100000,_Actuals!$I$2:$I$100000,$P55,_Actuals!$J$2:$J$100000,R$2,_Actuals!$K$2:$K$100000,R$3,_Actuals!$A$2:$A$100000,$Q55)</f>
        <v>0</v>
      </c>
      <c r="S55" s="22">
        <f>SUMIFS(_Actuals!$F$2:$F$100000,_Actuals!$I$2:$I$100000,$P55,_Actuals!$J$2:$J$100000,S$2,_Actuals!$K$2:$K$100000,S$3,_Actuals!$A$2:$A$100000,$Q55)</f>
        <v>0</v>
      </c>
      <c r="T55" s="22">
        <f>SUMIFS(_Actuals!$F$2:$F$100000,_Actuals!$I$2:$I$100000,$P55,_Actuals!$J$2:$J$100000,T$2,_Actuals!$K$2:$K$100000,T$3,_Actuals!$A$2:$A$100000,$Q55)</f>
        <v>0</v>
      </c>
      <c r="U55" s="22">
        <f>SUMIFS(_Actuals!$F$2:$F$100000,_Actuals!$I$2:$I$100000,$P55,_Actuals!$J$2:$J$100000,U$2,_Actuals!$K$2:$K$100000,U$3,_Actuals!$A$2:$A$100000,$Q55)</f>
        <v>0</v>
      </c>
      <c r="V55" s="22">
        <f>SUMIFS(_Actuals!$F$2:$F$100000,_Actuals!$I$2:$I$100000,$P55,_Actuals!$J$2:$J$100000,V$2,_Actuals!$K$2:$K$100000,V$3,_Actuals!$A$2:$A$100000,$Q55)</f>
        <v>0</v>
      </c>
      <c r="W55" s="22">
        <f>SUMIFS(_Actuals!$F$2:$F$100000,_Actuals!$I$2:$I$100000,$P55,_Actuals!$J$2:$J$100000,W$2,_Actuals!$K$2:$K$100000,W$3,_Actuals!$A$2:$A$100000,$Q55)</f>
        <v>0</v>
      </c>
      <c r="X55" s="22">
        <f>SUMIFS(_Actuals!$F$2:$F$100000,_Actuals!$I$2:$I$100000,$P55,_Actuals!$J$2:$J$100000,X$2,_Actuals!$K$2:$K$100000,X$3,_Actuals!$A$2:$A$100000,$Q55)</f>
        <v>0</v>
      </c>
      <c r="Y55" s="22">
        <f>SUMIFS(_Actuals!$F$2:$F$100000,_Actuals!$I$2:$I$100000,$P55,_Actuals!$J$2:$J$100000,Y$2,_Actuals!$K$2:$K$100000,Y$3,_Actuals!$A$2:$A$100000,$Q55)</f>
        <v>0</v>
      </c>
      <c r="Z55" s="22">
        <f>SUMIFS(_Actuals!$F$2:$F$100000,_Actuals!$I$2:$I$100000,$P55,_Actuals!$J$2:$J$100000,Z$2,_Actuals!$K$2:$K$100000,Z$3,_Actuals!$A$2:$A$100000,$Q55)</f>
        <v>0</v>
      </c>
      <c r="AA55" s="22">
        <f>SUMIFS(_Actuals!$F$2:$F$100000,_Actuals!$I$2:$I$100000,$P55,_Actuals!$J$2:$J$100000,AA$2,_Actuals!$K$2:$K$100000,AA$3,_Actuals!$A$2:$A$100000,$Q55)</f>
        <v>0</v>
      </c>
      <c r="AB55" s="22">
        <f>SUMIFS(_Actuals!$F$2:$F$100000,_Actuals!$I$2:$I$100000,$P55,_Actuals!$J$2:$J$100000,AB$2,_Actuals!$K$2:$K$100000,AB$3,_Actuals!$A$2:$A$100000,$Q55)</f>
        <v>0</v>
      </c>
      <c r="AC55" s="22">
        <f>SUMIFS(_Actuals!$F$2:$F$100000,_Actuals!$I$2:$I$100000,$P55,_Actuals!$J$2:$J$100000,AC$2,_Actuals!$K$2:$K$100000,AC$3,_Actuals!$A$2:$A$100000,$Q55)</f>
        <v>0</v>
      </c>
      <c r="AD55" s="22"/>
      <c r="AE55">
        <v>0.9</v>
      </c>
      <c r="AF55">
        <v>0.93</v>
      </c>
      <c r="AG55">
        <v>0.91</v>
      </c>
      <c r="AH55">
        <v>0.97</v>
      </c>
      <c r="AI55">
        <v>0.91</v>
      </c>
      <c r="AJ55">
        <v>0.9</v>
      </c>
      <c r="AK55">
        <v>1.02</v>
      </c>
      <c r="AL55">
        <v>1.05</v>
      </c>
      <c r="AM55">
        <v>1.0900000000000001</v>
      </c>
      <c r="AN55">
        <v>0.92</v>
      </c>
      <c r="AO55">
        <v>0.98</v>
      </c>
      <c r="AP55">
        <v>0.91</v>
      </c>
    </row>
    <row r="56" spans="1:42" x14ac:dyDescent="0.3">
      <c r="A56" t="s">
        <v>25</v>
      </c>
      <c r="B56" s="1">
        <v>4</v>
      </c>
      <c r="C56" s="23">
        <f t="shared" si="13"/>
        <v>0</v>
      </c>
      <c r="D56" s="23">
        <f t="shared" si="14"/>
        <v>0</v>
      </c>
      <c r="E56" s="23">
        <f t="shared" si="15"/>
        <v>0</v>
      </c>
      <c r="F56" s="23">
        <f t="shared" si="16"/>
        <v>0</v>
      </c>
      <c r="G56" s="23">
        <f t="shared" si="17"/>
        <v>0</v>
      </c>
      <c r="H56" s="23">
        <f t="shared" si="18"/>
        <v>0</v>
      </c>
      <c r="I56" s="23">
        <f t="shared" si="19"/>
        <v>0</v>
      </c>
      <c r="J56" s="23">
        <f t="shared" si="20"/>
        <v>0</v>
      </c>
      <c r="K56" s="23">
        <f t="shared" si="21"/>
        <v>0</v>
      </c>
      <c r="L56" s="23">
        <f t="shared" si="22"/>
        <v>0</v>
      </c>
      <c r="M56" s="23">
        <f t="shared" si="23"/>
        <v>0</v>
      </c>
      <c r="N56" s="23">
        <f t="shared" si="24"/>
        <v>0</v>
      </c>
      <c r="P56" t="s">
        <v>25</v>
      </c>
      <c r="Q56" s="1">
        <v>4</v>
      </c>
      <c r="R56" s="22">
        <f>SUMIFS(_Actuals!$F$2:$F$100000,_Actuals!$I$2:$I$100000,$P56,_Actuals!$J$2:$J$100000,R$2,_Actuals!$K$2:$K$100000,R$3,_Actuals!$A$2:$A$100000,$Q56)</f>
        <v>0</v>
      </c>
      <c r="S56" s="22">
        <f>SUMIFS(_Actuals!$F$2:$F$100000,_Actuals!$I$2:$I$100000,$P56,_Actuals!$J$2:$J$100000,S$2,_Actuals!$K$2:$K$100000,S$3,_Actuals!$A$2:$A$100000,$Q56)</f>
        <v>0</v>
      </c>
      <c r="T56" s="22">
        <f>SUMIFS(_Actuals!$F$2:$F$100000,_Actuals!$I$2:$I$100000,$P56,_Actuals!$J$2:$J$100000,T$2,_Actuals!$K$2:$K$100000,T$3,_Actuals!$A$2:$A$100000,$Q56)</f>
        <v>0</v>
      </c>
      <c r="U56" s="22">
        <f>SUMIFS(_Actuals!$F$2:$F$100000,_Actuals!$I$2:$I$100000,$P56,_Actuals!$J$2:$J$100000,U$2,_Actuals!$K$2:$K$100000,U$3,_Actuals!$A$2:$A$100000,$Q56)</f>
        <v>0</v>
      </c>
      <c r="V56" s="22">
        <f>SUMIFS(_Actuals!$F$2:$F$100000,_Actuals!$I$2:$I$100000,$P56,_Actuals!$J$2:$J$100000,V$2,_Actuals!$K$2:$K$100000,V$3,_Actuals!$A$2:$A$100000,$Q56)</f>
        <v>0</v>
      </c>
      <c r="W56" s="22">
        <f>SUMIFS(_Actuals!$F$2:$F$100000,_Actuals!$I$2:$I$100000,$P56,_Actuals!$J$2:$J$100000,W$2,_Actuals!$K$2:$K$100000,W$3,_Actuals!$A$2:$A$100000,$Q56)</f>
        <v>0</v>
      </c>
      <c r="X56" s="22">
        <f>SUMIFS(_Actuals!$F$2:$F$100000,_Actuals!$I$2:$I$100000,$P56,_Actuals!$J$2:$J$100000,X$2,_Actuals!$K$2:$K$100000,X$3,_Actuals!$A$2:$A$100000,$Q56)</f>
        <v>0</v>
      </c>
      <c r="Y56" s="22">
        <f>SUMIFS(_Actuals!$F$2:$F$100000,_Actuals!$I$2:$I$100000,$P56,_Actuals!$J$2:$J$100000,Y$2,_Actuals!$K$2:$K$100000,Y$3,_Actuals!$A$2:$A$100000,$Q56)</f>
        <v>0</v>
      </c>
      <c r="Z56" s="22">
        <f>SUMIFS(_Actuals!$F$2:$F$100000,_Actuals!$I$2:$I$100000,$P56,_Actuals!$J$2:$J$100000,Z$2,_Actuals!$K$2:$K$100000,Z$3,_Actuals!$A$2:$A$100000,$Q56)</f>
        <v>0</v>
      </c>
      <c r="AA56" s="22">
        <f>SUMIFS(_Actuals!$F$2:$F$100000,_Actuals!$I$2:$I$100000,$P56,_Actuals!$J$2:$J$100000,AA$2,_Actuals!$K$2:$K$100000,AA$3,_Actuals!$A$2:$A$100000,$Q56)</f>
        <v>0</v>
      </c>
      <c r="AB56" s="22">
        <f>SUMIFS(_Actuals!$F$2:$F$100000,_Actuals!$I$2:$I$100000,$P56,_Actuals!$J$2:$J$100000,AB$2,_Actuals!$K$2:$K$100000,AB$3,_Actuals!$A$2:$A$100000,$Q56)</f>
        <v>0</v>
      </c>
      <c r="AC56" s="22">
        <f>SUMIFS(_Actuals!$F$2:$F$100000,_Actuals!$I$2:$I$100000,$P56,_Actuals!$J$2:$J$100000,AC$2,_Actuals!$K$2:$K$100000,AC$3,_Actuals!$A$2:$A$100000,$Q56)</f>
        <v>0</v>
      </c>
      <c r="AD56" s="22"/>
      <c r="AE56">
        <v>1.0900000000000001</v>
      </c>
      <c r="AF56">
        <v>1.07</v>
      </c>
      <c r="AG56">
        <v>0.96</v>
      </c>
      <c r="AH56">
        <v>1</v>
      </c>
      <c r="AI56">
        <v>0.95</v>
      </c>
      <c r="AJ56">
        <v>1.01</v>
      </c>
      <c r="AK56">
        <v>0.95</v>
      </c>
      <c r="AL56">
        <v>1.04</v>
      </c>
      <c r="AM56">
        <v>1.03</v>
      </c>
      <c r="AN56">
        <v>0.96</v>
      </c>
      <c r="AO56">
        <v>1.02</v>
      </c>
      <c r="AP56">
        <v>1.04</v>
      </c>
    </row>
    <row r="57" spans="1:42" x14ac:dyDescent="0.3">
      <c r="A57" s="25" t="s">
        <v>62</v>
      </c>
      <c r="B57" s="1">
        <v>5</v>
      </c>
      <c r="C57" s="23">
        <f t="shared" si="13"/>
        <v>0</v>
      </c>
      <c r="D57" s="23">
        <f t="shared" si="14"/>
        <v>0</v>
      </c>
      <c r="E57" s="23">
        <f t="shared" si="15"/>
        <v>0</v>
      </c>
      <c r="F57" s="23">
        <f t="shared" si="16"/>
        <v>0</v>
      </c>
      <c r="G57" s="23">
        <f t="shared" si="17"/>
        <v>0</v>
      </c>
      <c r="H57" s="23">
        <f t="shared" si="18"/>
        <v>0</v>
      </c>
      <c r="I57" s="23">
        <f t="shared" si="19"/>
        <v>0</v>
      </c>
      <c r="J57" s="23">
        <f t="shared" si="20"/>
        <v>0</v>
      </c>
      <c r="K57" s="23">
        <f t="shared" si="21"/>
        <v>0</v>
      </c>
      <c r="L57" s="23">
        <f t="shared" si="22"/>
        <v>0</v>
      </c>
      <c r="M57" s="23">
        <f t="shared" si="23"/>
        <v>0</v>
      </c>
      <c r="N57" s="23">
        <f t="shared" si="24"/>
        <v>0</v>
      </c>
      <c r="P57" s="25" t="s">
        <v>62</v>
      </c>
      <c r="Q57" s="1">
        <v>5</v>
      </c>
      <c r="R57" s="22">
        <f>SUMIFS(_Actuals!$F$2:$F$100000,_Actuals!$I$2:$I$100000,$P57,_Actuals!$J$2:$J$100000,R$2,_Actuals!$K$2:$K$100000,R$3,_Actuals!$A$2:$A$100000,$Q57)</f>
        <v>0</v>
      </c>
      <c r="S57" s="22">
        <f>SUMIFS(_Actuals!$F$2:$F$100000,_Actuals!$I$2:$I$100000,$P57,_Actuals!$J$2:$J$100000,S$2,_Actuals!$K$2:$K$100000,S$3,_Actuals!$A$2:$A$100000,$Q57)</f>
        <v>0</v>
      </c>
      <c r="T57" s="22">
        <f>SUMIFS(_Actuals!$F$2:$F$100000,_Actuals!$I$2:$I$100000,$P57,_Actuals!$J$2:$J$100000,T$2,_Actuals!$K$2:$K$100000,T$3,_Actuals!$A$2:$A$100000,$Q57)</f>
        <v>0</v>
      </c>
      <c r="U57" s="22">
        <f>SUMIFS(_Actuals!$F$2:$F$100000,_Actuals!$I$2:$I$100000,$P57,_Actuals!$J$2:$J$100000,U$2,_Actuals!$K$2:$K$100000,U$3,_Actuals!$A$2:$A$100000,$Q57)</f>
        <v>0</v>
      </c>
      <c r="V57" s="22">
        <f>SUMIFS(_Actuals!$F$2:$F$100000,_Actuals!$I$2:$I$100000,$P57,_Actuals!$J$2:$J$100000,V$2,_Actuals!$K$2:$K$100000,V$3,_Actuals!$A$2:$A$100000,$Q57)</f>
        <v>0</v>
      </c>
      <c r="W57" s="22">
        <f>SUMIFS(_Actuals!$F$2:$F$100000,_Actuals!$I$2:$I$100000,$P57,_Actuals!$J$2:$J$100000,W$2,_Actuals!$K$2:$K$100000,W$3,_Actuals!$A$2:$A$100000,$Q57)</f>
        <v>0</v>
      </c>
      <c r="X57" s="22">
        <f>SUMIFS(_Actuals!$F$2:$F$100000,_Actuals!$I$2:$I$100000,$P57,_Actuals!$J$2:$J$100000,X$2,_Actuals!$K$2:$K$100000,X$3,_Actuals!$A$2:$A$100000,$Q57)</f>
        <v>0</v>
      </c>
      <c r="Y57" s="22">
        <f>SUMIFS(_Actuals!$F$2:$F$100000,_Actuals!$I$2:$I$100000,$P57,_Actuals!$J$2:$J$100000,Y$2,_Actuals!$K$2:$K$100000,Y$3,_Actuals!$A$2:$A$100000,$Q57)</f>
        <v>0</v>
      </c>
      <c r="Z57" s="22">
        <f>SUMIFS(_Actuals!$F$2:$F$100000,_Actuals!$I$2:$I$100000,$P57,_Actuals!$J$2:$J$100000,Z$2,_Actuals!$K$2:$K$100000,Z$3,_Actuals!$A$2:$A$100000,$Q57)</f>
        <v>0</v>
      </c>
      <c r="AA57" s="22">
        <f>SUMIFS(_Actuals!$F$2:$F$100000,_Actuals!$I$2:$I$100000,$P57,_Actuals!$J$2:$J$100000,AA$2,_Actuals!$K$2:$K$100000,AA$3,_Actuals!$A$2:$A$100000,$Q57)</f>
        <v>0</v>
      </c>
      <c r="AB57" s="22">
        <f>SUMIFS(_Actuals!$F$2:$F$100000,_Actuals!$I$2:$I$100000,$P57,_Actuals!$J$2:$J$100000,AB$2,_Actuals!$K$2:$K$100000,AB$3,_Actuals!$A$2:$A$100000,$Q57)</f>
        <v>0</v>
      </c>
      <c r="AC57" s="22">
        <f>SUMIFS(_Actuals!$F$2:$F$100000,_Actuals!$I$2:$I$100000,$P57,_Actuals!$J$2:$J$100000,AC$2,_Actuals!$K$2:$K$100000,AC$3,_Actuals!$A$2:$A$100000,$Q57)</f>
        <v>0</v>
      </c>
      <c r="AD57" s="22"/>
      <c r="AE57">
        <v>0.94</v>
      </c>
      <c r="AF57">
        <v>1.04</v>
      </c>
      <c r="AG57">
        <v>1.07</v>
      </c>
      <c r="AH57">
        <v>0.99</v>
      </c>
      <c r="AI57">
        <v>0.9</v>
      </c>
      <c r="AJ57">
        <v>1.0900000000000001</v>
      </c>
      <c r="AK57">
        <v>1.04</v>
      </c>
      <c r="AL57">
        <v>0.94</v>
      </c>
      <c r="AM57">
        <v>0.93</v>
      </c>
      <c r="AN57">
        <v>1</v>
      </c>
      <c r="AO57">
        <v>1.07</v>
      </c>
      <c r="AP57">
        <v>1.03</v>
      </c>
    </row>
    <row r="58" spans="1:42" x14ac:dyDescent="0.3">
      <c r="A58" s="25" t="s">
        <v>63</v>
      </c>
      <c r="B58" s="1">
        <v>5</v>
      </c>
      <c r="C58" s="23">
        <f t="shared" si="13"/>
        <v>0</v>
      </c>
      <c r="D58" s="23">
        <f t="shared" si="14"/>
        <v>0</v>
      </c>
      <c r="E58" s="23">
        <f t="shared" si="15"/>
        <v>0</v>
      </c>
      <c r="F58" s="23">
        <f t="shared" si="16"/>
        <v>0</v>
      </c>
      <c r="G58" s="23">
        <f t="shared" si="17"/>
        <v>0</v>
      </c>
      <c r="H58" s="23">
        <f t="shared" si="18"/>
        <v>0</v>
      </c>
      <c r="I58" s="23">
        <f t="shared" si="19"/>
        <v>0</v>
      </c>
      <c r="J58" s="23">
        <f t="shared" si="20"/>
        <v>0</v>
      </c>
      <c r="K58" s="23">
        <f t="shared" si="21"/>
        <v>0</v>
      </c>
      <c r="L58" s="23">
        <f t="shared" si="22"/>
        <v>0</v>
      </c>
      <c r="M58" s="23">
        <f t="shared" si="23"/>
        <v>0</v>
      </c>
      <c r="N58" s="23">
        <f t="shared" si="24"/>
        <v>0</v>
      </c>
      <c r="P58" s="25" t="s">
        <v>63</v>
      </c>
      <c r="Q58" s="1">
        <v>5</v>
      </c>
      <c r="R58" s="22">
        <f>SUMIFS(_Actuals!$F$2:$F$100000,_Actuals!$I$2:$I$100000,$P58,_Actuals!$J$2:$J$100000,R$2,_Actuals!$K$2:$K$100000,R$3,_Actuals!$A$2:$A$100000,$Q58)</f>
        <v>0</v>
      </c>
      <c r="S58" s="22">
        <f>SUMIFS(_Actuals!$F$2:$F$100000,_Actuals!$I$2:$I$100000,$P58,_Actuals!$J$2:$J$100000,S$2,_Actuals!$K$2:$K$100000,S$3,_Actuals!$A$2:$A$100000,$Q58)</f>
        <v>0</v>
      </c>
      <c r="T58" s="22">
        <f>SUMIFS(_Actuals!$F$2:$F$100000,_Actuals!$I$2:$I$100000,$P58,_Actuals!$J$2:$J$100000,T$2,_Actuals!$K$2:$K$100000,T$3,_Actuals!$A$2:$A$100000,$Q58)</f>
        <v>0</v>
      </c>
      <c r="U58" s="22">
        <f>SUMIFS(_Actuals!$F$2:$F$100000,_Actuals!$I$2:$I$100000,$P58,_Actuals!$J$2:$J$100000,U$2,_Actuals!$K$2:$K$100000,U$3,_Actuals!$A$2:$A$100000,$Q58)</f>
        <v>0</v>
      </c>
      <c r="V58" s="22">
        <f>SUMIFS(_Actuals!$F$2:$F$100000,_Actuals!$I$2:$I$100000,$P58,_Actuals!$J$2:$J$100000,V$2,_Actuals!$K$2:$K$100000,V$3,_Actuals!$A$2:$A$100000,$Q58)</f>
        <v>0</v>
      </c>
      <c r="W58" s="22">
        <f>SUMIFS(_Actuals!$F$2:$F$100000,_Actuals!$I$2:$I$100000,$P58,_Actuals!$J$2:$J$100000,W$2,_Actuals!$K$2:$K$100000,W$3,_Actuals!$A$2:$A$100000,$Q58)</f>
        <v>0</v>
      </c>
      <c r="X58" s="22">
        <f>SUMIFS(_Actuals!$F$2:$F$100000,_Actuals!$I$2:$I$100000,$P58,_Actuals!$J$2:$J$100000,X$2,_Actuals!$K$2:$K$100000,X$3,_Actuals!$A$2:$A$100000,$Q58)</f>
        <v>0</v>
      </c>
      <c r="Y58" s="22">
        <f>SUMIFS(_Actuals!$F$2:$F$100000,_Actuals!$I$2:$I$100000,$P58,_Actuals!$J$2:$J$100000,Y$2,_Actuals!$K$2:$K$100000,Y$3,_Actuals!$A$2:$A$100000,$Q58)</f>
        <v>0</v>
      </c>
      <c r="Z58" s="22">
        <f>SUMIFS(_Actuals!$F$2:$F$100000,_Actuals!$I$2:$I$100000,$P58,_Actuals!$J$2:$J$100000,Z$2,_Actuals!$K$2:$K$100000,Z$3,_Actuals!$A$2:$A$100000,$Q58)</f>
        <v>0</v>
      </c>
      <c r="AA58" s="22">
        <f>SUMIFS(_Actuals!$F$2:$F$100000,_Actuals!$I$2:$I$100000,$P58,_Actuals!$J$2:$J$100000,AA$2,_Actuals!$K$2:$K$100000,AA$3,_Actuals!$A$2:$A$100000,$Q58)</f>
        <v>0</v>
      </c>
      <c r="AB58" s="22">
        <f>SUMIFS(_Actuals!$F$2:$F$100000,_Actuals!$I$2:$I$100000,$P58,_Actuals!$J$2:$J$100000,AB$2,_Actuals!$K$2:$K$100000,AB$3,_Actuals!$A$2:$A$100000,$Q58)</f>
        <v>0</v>
      </c>
      <c r="AC58" s="22">
        <f>SUMIFS(_Actuals!$F$2:$F$100000,_Actuals!$I$2:$I$100000,$P58,_Actuals!$J$2:$J$100000,AC$2,_Actuals!$K$2:$K$100000,AC$3,_Actuals!$A$2:$A$100000,$Q58)</f>
        <v>0</v>
      </c>
      <c r="AD58" s="22"/>
      <c r="AE58">
        <v>1.02</v>
      </c>
      <c r="AF58">
        <v>0.94</v>
      </c>
      <c r="AG58">
        <v>1.06</v>
      </c>
      <c r="AH58">
        <v>0.98</v>
      </c>
      <c r="AI58">
        <v>0.98</v>
      </c>
      <c r="AJ58">
        <v>0.96</v>
      </c>
      <c r="AK58">
        <v>1.08</v>
      </c>
      <c r="AL58">
        <v>0.92</v>
      </c>
      <c r="AM58">
        <v>0.97</v>
      </c>
      <c r="AN58">
        <v>0.94</v>
      </c>
      <c r="AO58">
        <v>1.06</v>
      </c>
      <c r="AP58">
        <v>1.05</v>
      </c>
    </row>
    <row r="59" spans="1:42" x14ac:dyDescent="0.3">
      <c r="A59" t="s">
        <v>1</v>
      </c>
      <c r="B59" s="1">
        <v>5</v>
      </c>
      <c r="C59" s="23">
        <f t="shared" si="13"/>
        <v>0</v>
      </c>
      <c r="D59" s="23">
        <f t="shared" si="14"/>
        <v>0</v>
      </c>
      <c r="E59" s="23">
        <f t="shared" si="15"/>
        <v>0</v>
      </c>
      <c r="F59" s="23">
        <f t="shared" si="16"/>
        <v>0</v>
      </c>
      <c r="G59" s="23">
        <f t="shared" si="17"/>
        <v>0</v>
      </c>
      <c r="H59" s="23">
        <f t="shared" si="18"/>
        <v>0</v>
      </c>
      <c r="I59" s="23">
        <f t="shared" si="19"/>
        <v>0</v>
      </c>
      <c r="J59" s="23">
        <f t="shared" si="20"/>
        <v>0</v>
      </c>
      <c r="K59" s="23">
        <f t="shared" si="21"/>
        <v>0</v>
      </c>
      <c r="L59" s="23">
        <f t="shared" si="22"/>
        <v>0</v>
      </c>
      <c r="M59" s="23">
        <f t="shared" si="23"/>
        <v>0</v>
      </c>
      <c r="N59" s="23">
        <f t="shared" si="24"/>
        <v>0</v>
      </c>
      <c r="P59" t="s">
        <v>1</v>
      </c>
      <c r="Q59" s="1">
        <v>5</v>
      </c>
      <c r="R59" s="22">
        <f>SUMIFS(_Actuals!$F$2:$F$100000,_Actuals!$I$2:$I$100000,$P59,_Actuals!$J$2:$J$100000,R$2,_Actuals!$K$2:$K$100000,R$3,_Actuals!$A$2:$A$100000,$Q59)</f>
        <v>0</v>
      </c>
      <c r="S59" s="22">
        <f>SUMIFS(_Actuals!$F$2:$F$100000,_Actuals!$I$2:$I$100000,$P59,_Actuals!$J$2:$J$100000,S$2,_Actuals!$K$2:$K$100000,S$3,_Actuals!$A$2:$A$100000,$Q59)</f>
        <v>0</v>
      </c>
      <c r="T59" s="22">
        <f>SUMIFS(_Actuals!$F$2:$F$100000,_Actuals!$I$2:$I$100000,$P59,_Actuals!$J$2:$J$100000,T$2,_Actuals!$K$2:$K$100000,T$3,_Actuals!$A$2:$A$100000,$Q59)</f>
        <v>0</v>
      </c>
      <c r="U59" s="22">
        <f>SUMIFS(_Actuals!$F$2:$F$100000,_Actuals!$I$2:$I$100000,$P59,_Actuals!$J$2:$J$100000,U$2,_Actuals!$K$2:$K$100000,U$3,_Actuals!$A$2:$A$100000,$Q59)</f>
        <v>0</v>
      </c>
      <c r="V59" s="22">
        <f>SUMIFS(_Actuals!$F$2:$F$100000,_Actuals!$I$2:$I$100000,$P59,_Actuals!$J$2:$J$100000,V$2,_Actuals!$K$2:$K$100000,V$3,_Actuals!$A$2:$A$100000,$Q59)</f>
        <v>0</v>
      </c>
      <c r="W59" s="22">
        <f>SUMIFS(_Actuals!$F$2:$F$100000,_Actuals!$I$2:$I$100000,$P59,_Actuals!$J$2:$J$100000,W$2,_Actuals!$K$2:$K$100000,W$3,_Actuals!$A$2:$A$100000,$Q59)</f>
        <v>0</v>
      </c>
      <c r="X59" s="22">
        <f>SUMIFS(_Actuals!$F$2:$F$100000,_Actuals!$I$2:$I$100000,$P59,_Actuals!$J$2:$J$100000,X$2,_Actuals!$K$2:$K$100000,X$3,_Actuals!$A$2:$A$100000,$Q59)</f>
        <v>0</v>
      </c>
      <c r="Y59" s="22">
        <f>SUMIFS(_Actuals!$F$2:$F$100000,_Actuals!$I$2:$I$100000,$P59,_Actuals!$J$2:$J$100000,Y$2,_Actuals!$K$2:$K$100000,Y$3,_Actuals!$A$2:$A$100000,$Q59)</f>
        <v>0</v>
      </c>
      <c r="Z59" s="22">
        <f>SUMIFS(_Actuals!$F$2:$F$100000,_Actuals!$I$2:$I$100000,$P59,_Actuals!$J$2:$J$100000,Z$2,_Actuals!$K$2:$K$100000,Z$3,_Actuals!$A$2:$A$100000,$Q59)</f>
        <v>0</v>
      </c>
      <c r="AA59" s="22">
        <f>SUMIFS(_Actuals!$F$2:$F$100000,_Actuals!$I$2:$I$100000,$P59,_Actuals!$J$2:$J$100000,AA$2,_Actuals!$K$2:$K$100000,AA$3,_Actuals!$A$2:$A$100000,$Q59)</f>
        <v>0</v>
      </c>
      <c r="AB59" s="22">
        <f>SUMIFS(_Actuals!$F$2:$F$100000,_Actuals!$I$2:$I$100000,$P59,_Actuals!$J$2:$J$100000,AB$2,_Actuals!$K$2:$K$100000,AB$3,_Actuals!$A$2:$A$100000,$Q59)</f>
        <v>0</v>
      </c>
      <c r="AC59" s="22">
        <f>SUMIFS(_Actuals!$F$2:$F$100000,_Actuals!$I$2:$I$100000,$P59,_Actuals!$J$2:$J$100000,AC$2,_Actuals!$K$2:$K$100000,AC$3,_Actuals!$A$2:$A$100000,$Q59)</f>
        <v>0</v>
      </c>
      <c r="AD59" s="22"/>
      <c r="AE59">
        <v>0.96</v>
      </c>
      <c r="AF59">
        <v>1.0900000000000001</v>
      </c>
      <c r="AG59">
        <v>0.93</v>
      </c>
      <c r="AH59">
        <v>0.95</v>
      </c>
      <c r="AI59">
        <v>1</v>
      </c>
      <c r="AJ59">
        <v>1.06</v>
      </c>
      <c r="AK59">
        <v>1.0900000000000001</v>
      </c>
      <c r="AL59">
        <v>0.96</v>
      </c>
      <c r="AM59">
        <v>0.96</v>
      </c>
      <c r="AN59">
        <v>0.97</v>
      </c>
      <c r="AO59">
        <v>0.95</v>
      </c>
      <c r="AP59">
        <v>0.91</v>
      </c>
    </row>
    <row r="60" spans="1:42" x14ac:dyDescent="0.3">
      <c r="A60" t="s">
        <v>3</v>
      </c>
      <c r="B60" s="1">
        <v>5</v>
      </c>
      <c r="C60" s="23">
        <f t="shared" si="13"/>
        <v>0</v>
      </c>
      <c r="D60" s="23">
        <f t="shared" si="14"/>
        <v>0</v>
      </c>
      <c r="E60" s="23">
        <f t="shared" si="15"/>
        <v>0</v>
      </c>
      <c r="F60" s="23">
        <f t="shared" si="16"/>
        <v>0</v>
      </c>
      <c r="G60" s="23">
        <f t="shared" si="17"/>
        <v>0</v>
      </c>
      <c r="H60" s="23">
        <f t="shared" si="18"/>
        <v>0</v>
      </c>
      <c r="I60" s="23">
        <f t="shared" si="19"/>
        <v>0</v>
      </c>
      <c r="J60" s="23">
        <f t="shared" si="20"/>
        <v>0</v>
      </c>
      <c r="K60" s="23">
        <f t="shared" si="21"/>
        <v>0</v>
      </c>
      <c r="L60" s="23">
        <f t="shared" si="22"/>
        <v>0</v>
      </c>
      <c r="M60" s="23">
        <f t="shared" si="23"/>
        <v>0</v>
      </c>
      <c r="N60" s="23">
        <f t="shared" si="24"/>
        <v>0</v>
      </c>
      <c r="P60" t="s">
        <v>3</v>
      </c>
      <c r="Q60" s="1">
        <v>5</v>
      </c>
      <c r="R60" s="22">
        <f>SUMIFS(_Actuals!$F$2:$F$100000,_Actuals!$I$2:$I$100000,$P60,_Actuals!$J$2:$J$100000,R$2,_Actuals!$K$2:$K$100000,R$3,_Actuals!$A$2:$A$100000,$Q60)</f>
        <v>0</v>
      </c>
      <c r="S60" s="22">
        <f>SUMIFS(_Actuals!$F$2:$F$100000,_Actuals!$I$2:$I$100000,$P60,_Actuals!$J$2:$J$100000,S$2,_Actuals!$K$2:$K$100000,S$3,_Actuals!$A$2:$A$100000,$Q60)</f>
        <v>0</v>
      </c>
      <c r="T60" s="22">
        <f>SUMIFS(_Actuals!$F$2:$F$100000,_Actuals!$I$2:$I$100000,$P60,_Actuals!$J$2:$J$100000,T$2,_Actuals!$K$2:$K$100000,T$3,_Actuals!$A$2:$A$100000,$Q60)</f>
        <v>0</v>
      </c>
      <c r="U60" s="22">
        <f>SUMIFS(_Actuals!$F$2:$F$100000,_Actuals!$I$2:$I$100000,$P60,_Actuals!$J$2:$J$100000,U$2,_Actuals!$K$2:$K$100000,U$3,_Actuals!$A$2:$A$100000,$Q60)</f>
        <v>0</v>
      </c>
      <c r="V60" s="22">
        <f>SUMIFS(_Actuals!$F$2:$F$100000,_Actuals!$I$2:$I$100000,$P60,_Actuals!$J$2:$J$100000,V$2,_Actuals!$K$2:$K$100000,V$3,_Actuals!$A$2:$A$100000,$Q60)</f>
        <v>0</v>
      </c>
      <c r="W60" s="22">
        <f>SUMIFS(_Actuals!$F$2:$F$100000,_Actuals!$I$2:$I$100000,$P60,_Actuals!$J$2:$J$100000,W$2,_Actuals!$K$2:$K$100000,W$3,_Actuals!$A$2:$A$100000,$Q60)</f>
        <v>0</v>
      </c>
      <c r="X60" s="22">
        <f>SUMIFS(_Actuals!$F$2:$F$100000,_Actuals!$I$2:$I$100000,$P60,_Actuals!$J$2:$J$100000,X$2,_Actuals!$K$2:$K$100000,X$3,_Actuals!$A$2:$A$100000,$Q60)</f>
        <v>0</v>
      </c>
      <c r="Y60" s="22">
        <f>SUMIFS(_Actuals!$F$2:$F$100000,_Actuals!$I$2:$I$100000,$P60,_Actuals!$J$2:$J$100000,Y$2,_Actuals!$K$2:$K$100000,Y$3,_Actuals!$A$2:$A$100000,$Q60)</f>
        <v>0</v>
      </c>
      <c r="Z60" s="22">
        <f>SUMIFS(_Actuals!$F$2:$F$100000,_Actuals!$I$2:$I$100000,$P60,_Actuals!$J$2:$J$100000,Z$2,_Actuals!$K$2:$K$100000,Z$3,_Actuals!$A$2:$A$100000,$Q60)</f>
        <v>0</v>
      </c>
      <c r="AA60" s="22">
        <f>SUMIFS(_Actuals!$F$2:$F$100000,_Actuals!$I$2:$I$100000,$P60,_Actuals!$J$2:$J$100000,AA$2,_Actuals!$K$2:$K$100000,AA$3,_Actuals!$A$2:$A$100000,$Q60)</f>
        <v>0</v>
      </c>
      <c r="AB60" s="22">
        <f>SUMIFS(_Actuals!$F$2:$F$100000,_Actuals!$I$2:$I$100000,$P60,_Actuals!$J$2:$J$100000,AB$2,_Actuals!$K$2:$K$100000,AB$3,_Actuals!$A$2:$A$100000,$Q60)</f>
        <v>0</v>
      </c>
      <c r="AC60" s="22">
        <f>SUMIFS(_Actuals!$F$2:$F$100000,_Actuals!$I$2:$I$100000,$P60,_Actuals!$J$2:$J$100000,AC$2,_Actuals!$K$2:$K$100000,AC$3,_Actuals!$A$2:$A$100000,$Q60)</f>
        <v>0</v>
      </c>
      <c r="AD60" s="22"/>
      <c r="AE60">
        <v>0.91</v>
      </c>
      <c r="AF60">
        <v>1.02</v>
      </c>
      <c r="AG60">
        <v>0.91</v>
      </c>
      <c r="AH60">
        <v>0.94</v>
      </c>
      <c r="AI60">
        <v>0.91</v>
      </c>
      <c r="AJ60">
        <v>1.06</v>
      </c>
      <c r="AK60">
        <v>0.93</v>
      </c>
      <c r="AL60">
        <v>1.04</v>
      </c>
      <c r="AM60">
        <v>1.05</v>
      </c>
      <c r="AN60">
        <v>0.91</v>
      </c>
      <c r="AO60">
        <v>0.98</v>
      </c>
      <c r="AP60">
        <v>0.99</v>
      </c>
    </row>
    <row r="61" spans="1:42" x14ac:dyDescent="0.3">
      <c r="A61" t="s">
        <v>4</v>
      </c>
      <c r="B61" s="1">
        <v>5</v>
      </c>
      <c r="C61" s="23">
        <f t="shared" si="13"/>
        <v>0</v>
      </c>
      <c r="D61" s="23">
        <f t="shared" si="14"/>
        <v>0</v>
      </c>
      <c r="E61" s="23">
        <f t="shared" si="15"/>
        <v>0</v>
      </c>
      <c r="F61" s="23">
        <f t="shared" si="16"/>
        <v>0</v>
      </c>
      <c r="G61" s="23">
        <f t="shared" si="17"/>
        <v>0</v>
      </c>
      <c r="H61" s="23">
        <f t="shared" si="18"/>
        <v>0</v>
      </c>
      <c r="I61" s="23">
        <f t="shared" si="19"/>
        <v>0</v>
      </c>
      <c r="J61" s="23">
        <f t="shared" si="20"/>
        <v>0</v>
      </c>
      <c r="K61" s="23">
        <f t="shared" si="21"/>
        <v>0</v>
      </c>
      <c r="L61" s="23">
        <f t="shared" si="22"/>
        <v>0</v>
      </c>
      <c r="M61" s="23">
        <f t="shared" si="23"/>
        <v>0</v>
      </c>
      <c r="N61" s="23">
        <f t="shared" si="24"/>
        <v>0</v>
      </c>
      <c r="P61" t="s">
        <v>4</v>
      </c>
      <c r="Q61" s="1">
        <v>5</v>
      </c>
      <c r="R61" s="22">
        <f>SUMIFS(_Actuals!$F$2:$F$100000,_Actuals!$I$2:$I$100000,$P61,_Actuals!$J$2:$J$100000,R$2,_Actuals!$K$2:$K$100000,R$3,_Actuals!$A$2:$A$100000,$Q61)</f>
        <v>0</v>
      </c>
      <c r="S61" s="22">
        <f>SUMIFS(_Actuals!$F$2:$F$100000,_Actuals!$I$2:$I$100000,$P61,_Actuals!$J$2:$J$100000,S$2,_Actuals!$K$2:$K$100000,S$3,_Actuals!$A$2:$A$100000,$Q61)</f>
        <v>0</v>
      </c>
      <c r="T61" s="22">
        <f>SUMIFS(_Actuals!$F$2:$F$100000,_Actuals!$I$2:$I$100000,$P61,_Actuals!$J$2:$J$100000,T$2,_Actuals!$K$2:$K$100000,T$3,_Actuals!$A$2:$A$100000,$Q61)</f>
        <v>0</v>
      </c>
      <c r="U61" s="22">
        <f>SUMIFS(_Actuals!$F$2:$F$100000,_Actuals!$I$2:$I$100000,$P61,_Actuals!$J$2:$J$100000,U$2,_Actuals!$K$2:$K$100000,U$3,_Actuals!$A$2:$A$100000,$Q61)</f>
        <v>0</v>
      </c>
      <c r="V61" s="22">
        <f>SUMIFS(_Actuals!$F$2:$F$100000,_Actuals!$I$2:$I$100000,$P61,_Actuals!$J$2:$J$100000,V$2,_Actuals!$K$2:$K$100000,V$3,_Actuals!$A$2:$A$100000,$Q61)</f>
        <v>0</v>
      </c>
      <c r="W61" s="22">
        <f>SUMIFS(_Actuals!$F$2:$F$100000,_Actuals!$I$2:$I$100000,$P61,_Actuals!$J$2:$J$100000,W$2,_Actuals!$K$2:$K$100000,W$3,_Actuals!$A$2:$A$100000,$Q61)</f>
        <v>0</v>
      </c>
      <c r="X61" s="22">
        <f>SUMIFS(_Actuals!$F$2:$F$100000,_Actuals!$I$2:$I$100000,$P61,_Actuals!$J$2:$J$100000,X$2,_Actuals!$K$2:$K$100000,X$3,_Actuals!$A$2:$A$100000,$Q61)</f>
        <v>0</v>
      </c>
      <c r="Y61" s="22">
        <f>SUMIFS(_Actuals!$F$2:$F$100000,_Actuals!$I$2:$I$100000,$P61,_Actuals!$J$2:$J$100000,Y$2,_Actuals!$K$2:$K$100000,Y$3,_Actuals!$A$2:$A$100000,$Q61)</f>
        <v>0</v>
      </c>
      <c r="Z61" s="22">
        <f>SUMIFS(_Actuals!$F$2:$F$100000,_Actuals!$I$2:$I$100000,$P61,_Actuals!$J$2:$J$100000,Z$2,_Actuals!$K$2:$K$100000,Z$3,_Actuals!$A$2:$A$100000,$Q61)</f>
        <v>0</v>
      </c>
      <c r="AA61" s="22">
        <f>SUMIFS(_Actuals!$F$2:$F$100000,_Actuals!$I$2:$I$100000,$P61,_Actuals!$J$2:$J$100000,AA$2,_Actuals!$K$2:$K$100000,AA$3,_Actuals!$A$2:$A$100000,$Q61)</f>
        <v>0</v>
      </c>
      <c r="AB61" s="22">
        <f>SUMIFS(_Actuals!$F$2:$F$100000,_Actuals!$I$2:$I$100000,$P61,_Actuals!$J$2:$J$100000,AB$2,_Actuals!$K$2:$K$100000,AB$3,_Actuals!$A$2:$A$100000,$Q61)</f>
        <v>0</v>
      </c>
      <c r="AC61" s="22">
        <f>SUMIFS(_Actuals!$F$2:$F$100000,_Actuals!$I$2:$I$100000,$P61,_Actuals!$J$2:$J$100000,AC$2,_Actuals!$K$2:$K$100000,AC$3,_Actuals!$A$2:$A$100000,$Q61)</f>
        <v>0</v>
      </c>
      <c r="AD61" s="22"/>
      <c r="AE61">
        <v>1.03</v>
      </c>
      <c r="AF61">
        <v>1.07</v>
      </c>
      <c r="AG61">
        <v>0.96</v>
      </c>
      <c r="AH61">
        <v>0.93</v>
      </c>
      <c r="AI61">
        <v>0.9</v>
      </c>
      <c r="AJ61">
        <v>1.01</v>
      </c>
      <c r="AK61">
        <v>1.02</v>
      </c>
      <c r="AL61">
        <v>1.0900000000000001</v>
      </c>
      <c r="AM61">
        <v>0.96</v>
      </c>
      <c r="AN61">
        <v>0.9</v>
      </c>
      <c r="AO61">
        <v>0.99</v>
      </c>
      <c r="AP61">
        <v>1.04</v>
      </c>
    </row>
    <row r="62" spans="1:42" x14ac:dyDescent="0.3">
      <c r="A62" t="s">
        <v>5</v>
      </c>
      <c r="B62" s="1">
        <v>5</v>
      </c>
      <c r="C62" s="23">
        <f t="shared" si="13"/>
        <v>0</v>
      </c>
      <c r="D62" s="23">
        <f t="shared" si="14"/>
        <v>0</v>
      </c>
      <c r="E62" s="23">
        <f t="shared" si="15"/>
        <v>0</v>
      </c>
      <c r="F62" s="23">
        <f t="shared" si="16"/>
        <v>0</v>
      </c>
      <c r="G62" s="23">
        <f t="shared" si="17"/>
        <v>0</v>
      </c>
      <c r="H62" s="23">
        <f t="shared" si="18"/>
        <v>0</v>
      </c>
      <c r="I62" s="23">
        <f t="shared" si="19"/>
        <v>0</v>
      </c>
      <c r="J62" s="23">
        <f t="shared" si="20"/>
        <v>0</v>
      </c>
      <c r="K62" s="23">
        <f t="shared" si="21"/>
        <v>0</v>
      </c>
      <c r="L62" s="23">
        <f t="shared" si="22"/>
        <v>0</v>
      </c>
      <c r="M62" s="23">
        <f t="shared" si="23"/>
        <v>0</v>
      </c>
      <c r="N62" s="23">
        <f t="shared" si="24"/>
        <v>0</v>
      </c>
      <c r="P62" t="s">
        <v>5</v>
      </c>
      <c r="Q62" s="1">
        <v>5</v>
      </c>
      <c r="R62" s="22">
        <f>SUMIFS(_Actuals!$F$2:$F$100000,_Actuals!$I$2:$I$100000,$P62,_Actuals!$J$2:$J$100000,R$2,_Actuals!$K$2:$K$100000,R$3,_Actuals!$A$2:$A$100000,$Q62)</f>
        <v>0</v>
      </c>
      <c r="S62" s="22">
        <f>SUMIFS(_Actuals!$F$2:$F$100000,_Actuals!$I$2:$I$100000,$P62,_Actuals!$J$2:$J$100000,S$2,_Actuals!$K$2:$K$100000,S$3,_Actuals!$A$2:$A$100000,$Q62)</f>
        <v>0</v>
      </c>
      <c r="T62" s="22">
        <f>SUMIFS(_Actuals!$F$2:$F$100000,_Actuals!$I$2:$I$100000,$P62,_Actuals!$J$2:$J$100000,T$2,_Actuals!$K$2:$K$100000,T$3,_Actuals!$A$2:$A$100000,$Q62)</f>
        <v>0</v>
      </c>
      <c r="U62" s="22">
        <f>SUMIFS(_Actuals!$F$2:$F$100000,_Actuals!$I$2:$I$100000,$P62,_Actuals!$J$2:$J$100000,U$2,_Actuals!$K$2:$K$100000,U$3,_Actuals!$A$2:$A$100000,$Q62)</f>
        <v>0</v>
      </c>
      <c r="V62" s="22">
        <f>SUMIFS(_Actuals!$F$2:$F$100000,_Actuals!$I$2:$I$100000,$P62,_Actuals!$J$2:$J$100000,V$2,_Actuals!$K$2:$K$100000,V$3,_Actuals!$A$2:$A$100000,$Q62)</f>
        <v>0</v>
      </c>
      <c r="W62" s="22">
        <f>SUMIFS(_Actuals!$F$2:$F$100000,_Actuals!$I$2:$I$100000,$P62,_Actuals!$J$2:$J$100000,W$2,_Actuals!$K$2:$K$100000,W$3,_Actuals!$A$2:$A$100000,$Q62)</f>
        <v>0</v>
      </c>
      <c r="X62" s="22">
        <f>SUMIFS(_Actuals!$F$2:$F$100000,_Actuals!$I$2:$I$100000,$P62,_Actuals!$J$2:$J$100000,X$2,_Actuals!$K$2:$K$100000,X$3,_Actuals!$A$2:$A$100000,$Q62)</f>
        <v>0</v>
      </c>
      <c r="Y62" s="22">
        <f>SUMIFS(_Actuals!$F$2:$F$100000,_Actuals!$I$2:$I$100000,$P62,_Actuals!$J$2:$J$100000,Y$2,_Actuals!$K$2:$K$100000,Y$3,_Actuals!$A$2:$A$100000,$Q62)</f>
        <v>0</v>
      </c>
      <c r="Z62" s="22">
        <f>SUMIFS(_Actuals!$F$2:$F$100000,_Actuals!$I$2:$I$100000,$P62,_Actuals!$J$2:$J$100000,Z$2,_Actuals!$K$2:$K$100000,Z$3,_Actuals!$A$2:$A$100000,$Q62)</f>
        <v>0</v>
      </c>
      <c r="AA62" s="22">
        <f>SUMIFS(_Actuals!$F$2:$F$100000,_Actuals!$I$2:$I$100000,$P62,_Actuals!$J$2:$J$100000,AA$2,_Actuals!$K$2:$K$100000,AA$3,_Actuals!$A$2:$A$100000,$Q62)</f>
        <v>0</v>
      </c>
      <c r="AB62" s="22">
        <f>SUMIFS(_Actuals!$F$2:$F$100000,_Actuals!$I$2:$I$100000,$P62,_Actuals!$J$2:$J$100000,AB$2,_Actuals!$K$2:$K$100000,AB$3,_Actuals!$A$2:$A$100000,$Q62)</f>
        <v>0</v>
      </c>
      <c r="AC62" s="22">
        <f>SUMIFS(_Actuals!$F$2:$F$100000,_Actuals!$I$2:$I$100000,$P62,_Actuals!$J$2:$J$100000,AC$2,_Actuals!$K$2:$K$100000,AC$3,_Actuals!$A$2:$A$100000,$Q62)</f>
        <v>0</v>
      </c>
      <c r="AD62" s="22"/>
      <c r="AE62">
        <v>0.92</v>
      </c>
      <c r="AF62">
        <v>1.07</v>
      </c>
      <c r="AG62">
        <v>1.07</v>
      </c>
      <c r="AH62">
        <v>0.94</v>
      </c>
      <c r="AI62">
        <v>0.99</v>
      </c>
      <c r="AJ62">
        <v>0.91</v>
      </c>
      <c r="AK62">
        <v>0.92</v>
      </c>
      <c r="AL62">
        <v>0.93</v>
      </c>
      <c r="AM62">
        <v>1.1000000000000001</v>
      </c>
      <c r="AN62">
        <v>1.0900000000000001</v>
      </c>
      <c r="AO62">
        <v>1.0900000000000001</v>
      </c>
      <c r="AP62">
        <v>1</v>
      </c>
    </row>
    <row r="63" spans="1:42" x14ac:dyDescent="0.3">
      <c r="A63" t="s">
        <v>38</v>
      </c>
      <c r="B63" s="1">
        <v>5</v>
      </c>
      <c r="C63" s="23">
        <f t="shared" si="13"/>
        <v>0</v>
      </c>
      <c r="D63" s="23">
        <f t="shared" si="14"/>
        <v>0</v>
      </c>
      <c r="E63" s="23">
        <f t="shared" si="15"/>
        <v>0</v>
      </c>
      <c r="F63" s="23">
        <f t="shared" si="16"/>
        <v>0</v>
      </c>
      <c r="G63" s="23">
        <f t="shared" si="17"/>
        <v>0</v>
      </c>
      <c r="H63" s="23">
        <f t="shared" si="18"/>
        <v>0</v>
      </c>
      <c r="I63" s="23">
        <f t="shared" si="19"/>
        <v>0</v>
      </c>
      <c r="J63" s="23">
        <f t="shared" si="20"/>
        <v>0</v>
      </c>
      <c r="K63" s="23">
        <f t="shared" si="21"/>
        <v>0</v>
      </c>
      <c r="L63" s="23">
        <f t="shared" si="22"/>
        <v>0</v>
      </c>
      <c r="M63" s="23">
        <f t="shared" si="23"/>
        <v>0</v>
      </c>
      <c r="N63" s="23">
        <f t="shared" si="24"/>
        <v>0</v>
      </c>
      <c r="P63" t="s">
        <v>38</v>
      </c>
      <c r="Q63" s="1">
        <v>5</v>
      </c>
      <c r="R63" s="22">
        <f>SUMIFS(_Actuals!$F$2:$F$100000,_Actuals!$I$2:$I$100000,$P63,_Actuals!$J$2:$J$100000,R$2,_Actuals!$K$2:$K$100000,R$3,_Actuals!$A$2:$A$100000,$Q63)</f>
        <v>0</v>
      </c>
      <c r="S63" s="22">
        <f>SUMIFS(_Actuals!$F$2:$F$100000,_Actuals!$I$2:$I$100000,$P63,_Actuals!$J$2:$J$100000,S$2,_Actuals!$K$2:$K$100000,S$3,_Actuals!$A$2:$A$100000,$Q63)</f>
        <v>0</v>
      </c>
      <c r="T63" s="22">
        <f>SUMIFS(_Actuals!$F$2:$F$100000,_Actuals!$I$2:$I$100000,$P63,_Actuals!$J$2:$J$100000,T$2,_Actuals!$K$2:$K$100000,T$3,_Actuals!$A$2:$A$100000,$Q63)</f>
        <v>0</v>
      </c>
      <c r="U63" s="22">
        <f>SUMIFS(_Actuals!$F$2:$F$100000,_Actuals!$I$2:$I$100000,$P63,_Actuals!$J$2:$J$100000,U$2,_Actuals!$K$2:$K$100000,U$3,_Actuals!$A$2:$A$100000,$Q63)</f>
        <v>0</v>
      </c>
      <c r="V63" s="22">
        <f>SUMIFS(_Actuals!$F$2:$F$100000,_Actuals!$I$2:$I$100000,$P63,_Actuals!$J$2:$J$100000,V$2,_Actuals!$K$2:$K$100000,V$3,_Actuals!$A$2:$A$100000,$Q63)</f>
        <v>0</v>
      </c>
      <c r="W63" s="22">
        <f>SUMIFS(_Actuals!$F$2:$F$100000,_Actuals!$I$2:$I$100000,$P63,_Actuals!$J$2:$J$100000,W$2,_Actuals!$K$2:$K$100000,W$3,_Actuals!$A$2:$A$100000,$Q63)</f>
        <v>0</v>
      </c>
      <c r="X63" s="22">
        <f>SUMIFS(_Actuals!$F$2:$F$100000,_Actuals!$I$2:$I$100000,$P63,_Actuals!$J$2:$J$100000,X$2,_Actuals!$K$2:$K$100000,X$3,_Actuals!$A$2:$A$100000,$Q63)</f>
        <v>0</v>
      </c>
      <c r="Y63" s="22">
        <f>SUMIFS(_Actuals!$F$2:$F$100000,_Actuals!$I$2:$I$100000,$P63,_Actuals!$J$2:$J$100000,Y$2,_Actuals!$K$2:$K$100000,Y$3,_Actuals!$A$2:$A$100000,$Q63)</f>
        <v>0</v>
      </c>
      <c r="Z63" s="22">
        <f>SUMIFS(_Actuals!$F$2:$F$100000,_Actuals!$I$2:$I$100000,$P63,_Actuals!$J$2:$J$100000,Z$2,_Actuals!$K$2:$K$100000,Z$3,_Actuals!$A$2:$A$100000,$Q63)</f>
        <v>0</v>
      </c>
      <c r="AA63" s="22">
        <f>SUMIFS(_Actuals!$F$2:$F$100000,_Actuals!$I$2:$I$100000,$P63,_Actuals!$J$2:$J$100000,AA$2,_Actuals!$K$2:$K$100000,AA$3,_Actuals!$A$2:$A$100000,$Q63)</f>
        <v>0</v>
      </c>
      <c r="AB63" s="22">
        <f>SUMIFS(_Actuals!$F$2:$F$100000,_Actuals!$I$2:$I$100000,$P63,_Actuals!$J$2:$J$100000,AB$2,_Actuals!$K$2:$K$100000,AB$3,_Actuals!$A$2:$A$100000,$Q63)</f>
        <v>0</v>
      </c>
      <c r="AC63" s="22">
        <f>SUMIFS(_Actuals!$F$2:$F$100000,_Actuals!$I$2:$I$100000,$P63,_Actuals!$J$2:$J$100000,AC$2,_Actuals!$K$2:$K$100000,AC$3,_Actuals!$A$2:$A$100000,$Q63)</f>
        <v>0</v>
      </c>
      <c r="AD63" s="22"/>
      <c r="AE63">
        <v>1.06</v>
      </c>
      <c r="AF63">
        <v>1.05</v>
      </c>
      <c r="AG63">
        <v>0.91</v>
      </c>
      <c r="AH63">
        <v>0.93</v>
      </c>
      <c r="AI63">
        <v>0.99</v>
      </c>
      <c r="AJ63">
        <v>1.04</v>
      </c>
      <c r="AK63">
        <v>0.92</v>
      </c>
      <c r="AL63">
        <v>1.0900000000000001</v>
      </c>
      <c r="AM63">
        <v>1.07</v>
      </c>
      <c r="AN63">
        <v>1.0900000000000001</v>
      </c>
      <c r="AO63">
        <v>0.99</v>
      </c>
      <c r="AP63">
        <v>1.08</v>
      </c>
    </row>
    <row r="64" spans="1:42" x14ac:dyDescent="0.3">
      <c r="A64" t="s">
        <v>7</v>
      </c>
      <c r="B64" s="1">
        <v>5</v>
      </c>
      <c r="C64" s="23">
        <f t="shared" si="13"/>
        <v>0</v>
      </c>
      <c r="D64" s="23">
        <f t="shared" si="14"/>
        <v>0</v>
      </c>
      <c r="E64" s="23">
        <f t="shared" si="15"/>
        <v>0</v>
      </c>
      <c r="F64" s="23">
        <f t="shared" si="16"/>
        <v>0</v>
      </c>
      <c r="G64" s="23">
        <f t="shared" si="17"/>
        <v>0</v>
      </c>
      <c r="H64" s="23">
        <f t="shared" si="18"/>
        <v>0</v>
      </c>
      <c r="I64" s="23">
        <f t="shared" si="19"/>
        <v>0</v>
      </c>
      <c r="J64" s="23">
        <f t="shared" si="20"/>
        <v>0</v>
      </c>
      <c r="K64" s="23">
        <f t="shared" si="21"/>
        <v>0</v>
      </c>
      <c r="L64" s="23">
        <f t="shared" si="22"/>
        <v>0</v>
      </c>
      <c r="M64" s="23">
        <f t="shared" si="23"/>
        <v>0</v>
      </c>
      <c r="N64" s="23">
        <f t="shared" si="24"/>
        <v>0</v>
      </c>
      <c r="P64" t="s">
        <v>7</v>
      </c>
      <c r="Q64" s="1">
        <v>5</v>
      </c>
      <c r="R64" s="22">
        <f>SUMIFS(_Actuals!$F$2:$F$100000,_Actuals!$I$2:$I$100000,$P64,_Actuals!$J$2:$J$100000,R$2,_Actuals!$K$2:$K$100000,R$3,_Actuals!$A$2:$A$100000,$Q64)</f>
        <v>0</v>
      </c>
      <c r="S64" s="22">
        <f>SUMIFS(_Actuals!$F$2:$F$100000,_Actuals!$I$2:$I$100000,$P64,_Actuals!$J$2:$J$100000,S$2,_Actuals!$K$2:$K$100000,S$3,_Actuals!$A$2:$A$100000,$Q64)</f>
        <v>0</v>
      </c>
      <c r="T64" s="22">
        <f>SUMIFS(_Actuals!$F$2:$F$100000,_Actuals!$I$2:$I$100000,$P64,_Actuals!$J$2:$J$100000,T$2,_Actuals!$K$2:$K$100000,T$3,_Actuals!$A$2:$A$100000,$Q64)</f>
        <v>0</v>
      </c>
      <c r="U64" s="22">
        <f>SUMIFS(_Actuals!$F$2:$F$100000,_Actuals!$I$2:$I$100000,$P64,_Actuals!$J$2:$J$100000,U$2,_Actuals!$K$2:$K$100000,U$3,_Actuals!$A$2:$A$100000,$Q64)</f>
        <v>0</v>
      </c>
      <c r="V64" s="22">
        <f>SUMIFS(_Actuals!$F$2:$F$100000,_Actuals!$I$2:$I$100000,$P64,_Actuals!$J$2:$J$100000,V$2,_Actuals!$K$2:$K$100000,V$3,_Actuals!$A$2:$A$100000,$Q64)</f>
        <v>0</v>
      </c>
      <c r="W64" s="22">
        <f>SUMIFS(_Actuals!$F$2:$F$100000,_Actuals!$I$2:$I$100000,$P64,_Actuals!$J$2:$J$100000,W$2,_Actuals!$K$2:$K$100000,W$3,_Actuals!$A$2:$A$100000,$Q64)</f>
        <v>0</v>
      </c>
      <c r="X64" s="22">
        <f>SUMIFS(_Actuals!$F$2:$F$100000,_Actuals!$I$2:$I$100000,$P64,_Actuals!$J$2:$J$100000,X$2,_Actuals!$K$2:$K$100000,X$3,_Actuals!$A$2:$A$100000,$Q64)</f>
        <v>0</v>
      </c>
      <c r="Y64" s="22">
        <f>SUMIFS(_Actuals!$F$2:$F$100000,_Actuals!$I$2:$I$100000,$P64,_Actuals!$J$2:$J$100000,Y$2,_Actuals!$K$2:$K$100000,Y$3,_Actuals!$A$2:$A$100000,$Q64)</f>
        <v>0</v>
      </c>
      <c r="Z64" s="22">
        <f>SUMIFS(_Actuals!$F$2:$F$100000,_Actuals!$I$2:$I$100000,$P64,_Actuals!$J$2:$J$100000,Z$2,_Actuals!$K$2:$K$100000,Z$3,_Actuals!$A$2:$A$100000,$Q64)</f>
        <v>0</v>
      </c>
      <c r="AA64" s="22">
        <f>SUMIFS(_Actuals!$F$2:$F$100000,_Actuals!$I$2:$I$100000,$P64,_Actuals!$J$2:$J$100000,AA$2,_Actuals!$K$2:$K$100000,AA$3,_Actuals!$A$2:$A$100000,$Q64)</f>
        <v>0</v>
      </c>
      <c r="AB64" s="22">
        <f>SUMIFS(_Actuals!$F$2:$F$100000,_Actuals!$I$2:$I$100000,$P64,_Actuals!$J$2:$J$100000,AB$2,_Actuals!$K$2:$K$100000,AB$3,_Actuals!$A$2:$A$100000,$Q64)</f>
        <v>0</v>
      </c>
      <c r="AC64" s="22">
        <f>SUMIFS(_Actuals!$F$2:$F$100000,_Actuals!$I$2:$I$100000,$P64,_Actuals!$J$2:$J$100000,AC$2,_Actuals!$K$2:$K$100000,AC$3,_Actuals!$A$2:$A$100000,$Q64)</f>
        <v>0</v>
      </c>
      <c r="AD64" s="22"/>
      <c r="AE64">
        <v>1</v>
      </c>
      <c r="AF64">
        <v>1.06</v>
      </c>
      <c r="AG64">
        <v>0.98</v>
      </c>
      <c r="AH64">
        <v>1.1000000000000001</v>
      </c>
      <c r="AI64">
        <v>0.91</v>
      </c>
      <c r="AJ64">
        <v>1.1000000000000001</v>
      </c>
      <c r="AK64">
        <v>0.93</v>
      </c>
      <c r="AL64">
        <v>1.06</v>
      </c>
      <c r="AM64">
        <v>1.05</v>
      </c>
      <c r="AN64">
        <v>0.91</v>
      </c>
      <c r="AO64">
        <v>1.08</v>
      </c>
      <c r="AP64">
        <v>1.08</v>
      </c>
    </row>
    <row r="65" spans="1:42" x14ac:dyDescent="0.3">
      <c r="A65" t="s">
        <v>8</v>
      </c>
      <c r="B65" s="1">
        <v>5</v>
      </c>
      <c r="C65" s="23">
        <f t="shared" si="13"/>
        <v>0</v>
      </c>
      <c r="D65" s="23">
        <f t="shared" si="14"/>
        <v>0</v>
      </c>
      <c r="E65" s="23">
        <f t="shared" si="15"/>
        <v>0</v>
      </c>
      <c r="F65" s="23">
        <f t="shared" si="16"/>
        <v>0</v>
      </c>
      <c r="G65" s="23">
        <f t="shared" si="17"/>
        <v>0</v>
      </c>
      <c r="H65" s="23">
        <f t="shared" si="18"/>
        <v>0</v>
      </c>
      <c r="I65" s="23">
        <f t="shared" si="19"/>
        <v>0</v>
      </c>
      <c r="J65" s="23">
        <f t="shared" si="20"/>
        <v>0</v>
      </c>
      <c r="K65" s="23">
        <f t="shared" si="21"/>
        <v>0</v>
      </c>
      <c r="L65" s="23">
        <f t="shared" si="22"/>
        <v>0</v>
      </c>
      <c r="M65" s="23">
        <f t="shared" si="23"/>
        <v>0</v>
      </c>
      <c r="N65" s="23">
        <f t="shared" si="24"/>
        <v>0</v>
      </c>
      <c r="P65" t="s">
        <v>8</v>
      </c>
      <c r="Q65" s="1">
        <v>5</v>
      </c>
      <c r="R65" s="22">
        <f>SUMIFS(_Actuals!$F$2:$F$100000,_Actuals!$I$2:$I$100000,$P65,_Actuals!$J$2:$J$100000,R$2,_Actuals!$K$2:$K$100000,R$3,_Actuals!$A$2:$A$100000,$Q65)</f>
        <v>0</v>
      </c>
      <c r="S65" s="22">
        <f>SUMIFS(_Actuals!$F$2:$F$100000,_Actuals!$I$2:$I$100000,$P65,_Actuals!$J$2:$J$100000,S$2,_Actuals!$K$2:$K$100000,S$3,_Actuals!$A$2:$A$100000,$Q65)</f>
        <v>0</v>
      </c>
      <c r="T65" s="22">
        <f>SUMIFS(_Actuals!$F$2:$F$100000,_Actuals!$I$2:$I$100000,$P65,_Actuals!$J$2:$J$100000,T$2,_Actuals!$K$2:$K$100000,T$3,_Actuals!$A$2:$A$100000,$Q65)</f>
        <v>0</v>
      </c>
      <c r="U65" s="22">
        <f>SUMIFS(_Actuals!$F$2:$F$100000,_Actuals!$I$2:$I$100000,$P65,_Actuals!$J$2:$J$100000,U$2,_Actuals!$K$2:$K$100000,U$3,_Actuals!$A$2:$A$100000,$Q65)</f>
        <v>0</v>
      </c>
      <c r="V65" s="22">
        <f>SUMIFS(_Actuals!$F$2:$F$100000,_Actuals!$I$2:$I$100000,$P65,_Actuals!$J$2:$J$100000,V$2,_Actuals!$K$2:$K$100000,V$3,_Actuals!$A$2:$A$100000,$Q65)</f>
        <v>0</v>
      </c>
      <c r="W65" s="22">
        <f>SUMIFS(_Actuals!$F$2:$F$100000,_Actuals!$I$2:$I$100000,$P65,_Actuals!$J$2:$J$100000,W$2,_Actuals!$K$2:$K$100000,W$3,_Actuals!$A$2:$A$100000,$Q65)</f>
        <v>0</v>
      </c>
      <c r="X65" s="22">
        <f>SUMIFS(_Actuals!$F$2:$F$100000,_Actuals!$I$2:$I$100000,$P65,_Actuals!$J$2:$J$100000,X$2,_Actuals!$K$2:$K$100000,X$3,_Actuals!$A$2:$A$100000,$Q65)</f>
        <v>0</v>
      </c>
      <c r="Y65" s="22">
        <f>SUMIFS(_Actuals!$F$2:$F$100000,_Actuals!$I$2:$I$100000,$P65,_Actuals!$J$2:$J$100000,Y$2,_Actuals!$K$2:$K$100000,Y$3,_Actuals!$A$2:$A$100000,$Q65)</f>
        <v>0</v>
      </c>
      <c r="Z65" s="22">
        <f>SUMIFS(_Actuals!$F$2:$F$100000,_Actuals!$I$2:$I$100000,$P65,_Actuals!$J$2:$J$100000,Z$2,_Actuals!$K$2:$K$100000,Z$3,_Actuals!$A$2:$A$100000,$Q65)</f>
        <v>0</v>
      </c>
      <c r="AA65" s="22">
        <f>SUMIFS(_Actuals!$F$2:$F$100000,_Actuals!$I$2:$I$100000,$P65,_Actuals!$J$2:$J$100000,AA$2,_Actuals!$K$2:$K$100000,AA$3,_Actuals!$A$2:$A$100000,$Q65)</f>
        <v>0</v>
      </c>
      <c r="AB65" s="22">
        <f>SUMIFS(_Actuals!$F$2:$F$100000,_Actuals!$I$2:$I$100000,$P65,_Actuals!$J$2:$J$100000,AB$2,_Actuals!$K$2:$K$100000,AB$3,_Actuals!$A$2:$A$100000,$Q65)</f>
        <v>0</v>
      </c>
      <c r="AC65" s="22">
        <f>SUMIFS(_Actuals!$F$2:$F$100000,_Actuals!$I$2:$I$100000,$P65,_Actuals!$J$2:$J$100000,AC$2,_Actuals!$K$2:$K$100000,AC$3,_Actuals!$A$2:$A$100000,$Q65)</f>
        <v>0</v>
      </c>
      <c r="AD65" s="22"/>
      <c r="AE65">
        <v>1.03</v>
      </c>
      <c r="AF65">
        <v>1.01</v>
      </c>
      <c r="AG65">
        <v>1</v>
      </c>
      <c r="AH65">
        <v>0.95</v>
      </c>
      <c r="AI65">
        <v>1.04</v>
      </c>
      <c r="AJ65">
        <v>1.02</v>
      </c>
      <c r="AK65">
        <v>0.91</v>
      </c>
      <c r="AL65">
        <v>1.1000000000000001</v>
      </c>
      <c r="AM65">
        <v>1.07</v>
      </c>
      <c r="AN65">
        <v>1.02</v>
      </c>
      <c r="AO65">
        <v>0.98</v>
      </c>
      <c r="AP65">
        <v>0.9</v>
      </c>
    </row>
    <row r="66" spans="1:42" x14ac:dyDescent="0.3">
      <c r="A66" t="s">
        <v>45</v>
      </c>
      <c r="B66" s="1">
        <v>5</v>
      </c>
      <c r="C66" s="23">
        <f t="shared" si="13"/>
        <v>0</v>
      </c>
      <c r="D66" s="23">
        <f t="shared" si="14"/>
        <v>0</v>
      </c>
      <c r="E66" s="23">
        <f t="shared" si="15"/>
        <v>0</v>
      </c>
      <c r="F66" s="23">
        <f t="shared" si="16"/>
        <v>0</v>
      </c>
      <c r="G66" s="23">
        <f t="shared" si="17"/>
        <v>0</v>
      </c>
      <c r="H66" s="23">
        <f t="shared" si="18"/>
        <v>0</v>
      </c>
      <c r="I66" s="23">
        <f t="shared" si="19"/>
        <v>0</v>
      </c>
      <c r="J66" s="23">
        <f t="shared" si="20"/>
        <v>0</v>
      </c>
      <c r="K66" s="23">
        <f t="shared" si="21"/>
        <v>0</v>
      </c>
      <c r="L66" s="23">
        <f t="shared" si="22"/>
        <v>0</v>
      </c>
      <c r="M66" s="23">
        <f t="shared" si="23"/>
        <v>0</v>
      </c>
      <c r="N66" s="23">
        <f t="shared" si="24"/>
        <v>0</v>
      </c>
      <c r="P66" t="s">
        <v>45</v>
      </c>
      <c r="Q66" s="1">
        <v>5</v>
      </c>
      <c r="R66" s="22">
        <f>SUMIFS(_Actuals!$F$2:$F$100000,_Actuals!$I$2:$I$100000,$P66,_Actuals!$J$2:$J$100000,R$2,_Actuals!$K$2:$K$100000,R$3,_Actuals!$A$2:$A$100000,$Q66)</f>
        <v>0</v>
      </c>
      <c r="S66" s="22">
        <f>SUMIFS(_Actuals!$F$2:$F$100000,_Actuals!$I$2:$I$100000,$P66,_Actuals!$J$2:$J$100000,S$2,_Actuals!$K$2:$K$100000,S$3,_Actuals!$A$2:$A$100000,$Q66)</f>
        <v>0</v>
      </c>
      <c r="T66" s="22">
        <f>SUMIFS(_Actuals!$F$2:$F$100000,_Actuals!$I$2:$I$100000,$P66,_Actuals!$J$2:$J$100000,T$2,_Actuals!$K$2:$K$100000,T$3,_Actuals!$A$2:$A$100000,$Q66)</f>
        <v>0</v>
      </c>
      <c r="U66" s="22">
        <f>SUMIFS(_Actuals!$F$2:$F$100000,_Actuals!$I$2:$I$100000,$P66,_Actuals!$J$2:$J$100000,U$2,_Actuals!$K$2:$K$100000,U$3,_Actuals!$A$2:$A$100000,$Q66)</f>
        <v>0</v>
      </c>
      <c r="V66" s="22">
        <f>SUMIFS(_Actuals!$F$2:$F$100000,_Actuals!$I$2:$I$100000,$P66,_Actuals!$J$2:$J$100000,V$2,_Actuals!$K$2:$K$100000,V$3,_Actuals!$A$2:$A$100000,$Q66)</f>
        <v>0</v>
      </c>
      <c r="W66" s="22">
        <f>SUMIFS(_Actuals!$F$2:$F$100000,_Actuals!$I$2:$I$100000,$P66,_Actuals!$J$2:$J$100000,W$2,_Actuals!$K$2:$K$100000,W$3,_Actuals!$A$2:$A$100000,$Q66)</f>
        <v>0</v>
      </c>
      <c r="X66" s="22">
        <f>SUMIFS(_Actuals!$F$2:$F$100000,_Actuals!$I$2:$I$100000,$P66,_Actuals!$J$2:$J$100000,X$2,_Actuals!$K$2:$K$100000,X$3,_Actuals!$A$2:$A$100000,$Q66)</f>
        <v>0</v>
      </c>
      <c r="Y66" s="22">
        <f>SUMIFS(_Actuals!$F$2:$F$100000,_Actuals!$I$2:$I$100000,$P66,_Actuals!$J$2:$J$100000,Y$2,_Actuals!$K$2:$K$100000,Y$3,_Actuals!$A$2:$A$100000,$Q66)</f>
        <v>0</v>
      </c>
      <c r="Z66" s="22">
        <f>SUMIFS(_Actuals!$F$2:$F$100000,_Actuals!$I$2:$I$100000,$P66,_Actuals!$J$2:$J$100000,Z$2,_Actuals!$K$2:$K$100000,Z$3,_Actuals!$A$2:$A$100000,$Q66)</f>
        <v>0</v>
      </c>
      <c r="AA66" s="22">
        <f>SUMIFS(_Actuals!$F$2:$F$100000,_Actuals!$I$2:$I$100000,$P66,_Actuals!$J$2:$J$100000,AA$2,_Actuals!$K$2:$K$100000,AA$3,_Actuals!$A$2:$A$100000,$Q66)</f>
        <v>0</v>
      </c>
      <c r="AB66" s="22">
        <f>SUMIFS(_Actuals!$F$2:$F$100000,_Actuals!$I$2:$I$100000,$P66,_Actuals!$J$2:$J$100000,AB$2,_Actuals!$K$2:$K$100000,AB$3,_Actuals!$A$2:$A$100000,$Q66)</f>
        <v>0</v>
      </c>
      <c r="AC66" s="22">
        <f>SUMIFS(_Actuals!$F$2:$F$100000,_Actuals!$I$2:$I$100000,$P66,_Actuals!$J$2:$J$100000,AC$2,_Actuals!$K$2:$K$100000,AC$3,_Actuals!$A$2:$A$100000,$Q66)</f>
        <v>0</v>
      </c>
      <c r="AD66" s="22"/>
      <c r="AE66">
        <v>1.03</v>
      </c>
      <c r="AF66">
        <v>1</v>
      </c>
      <c r="AG66">
        <v>0.94</v>
      </c>
      <c r="AH66">
        <v>0.95</v>
      </c>
      <c r="AI66">
        <v>0.91</v>
      </c>
      <c r="AJ66">
        <v>1.02</v>
      </c>
      <c r="AK66">
        <v>1.04</v>
      </c>
      <c r="AL66">
        <v>1.02</v>
      </c>
      <c r="AM66">
        <v>1.01</v>
      </c>
      <c r="AN66">
        <v>1.0900000000000001</v>
      </c>
      <c r="AO66">
        <v>0.93</v>
      </c>
      <c r="AP66">
        <v>1.04</v>
      </c>
    </row>
    <row r="67" spans="1:42" x14ac:dyDescent="0.3">
      <c r="A67" t="s">
        <v>10</v>
      </c>
      <c r="B67" s="1">
        <v>5</v>
      </c>
      <c r="C67" s="23">
        <f t="shared" si="13"/>
        <v>0</v>
      </c>
      <c r="D67" s="23">
        <f t="shared" si="14"/>
        <v>0</v>
      </c>
      <c r="E67" s="23">
        <f t="shared" si="15"/>
        <v>0</v>
      </c>
      <c r="F67" s="23">
        <f t="shared" si="16"/>
        <v>0</v>
      </c>
      <c r="G67" s="23">
        <f t="shared" si="17"/>
        <v>0</v>
      </c>
      <c r="H67" s="23">
        <f t="shared" si="18"/>
        <v>0</v>
      </c>
      <c r="I67" s="23">
        <f t="shared" si="19"/>
        <v>0</v>
      </c>
      <c r="J67" s="23">
        <f t="shared" si="20"/>
        <v>0</v>
      </c>
      <c r="K67" s="23">
        <f t="shared" si="21"/>
        <v>0</v>
      </c>
      <c r="L67" s="23">
        <f t="shared" si="22"/>
        <v>0</v>
      </c>
      <c r="M67" s="23">
        <f t="shared" si="23"/>
        <v>0</v>
      </c>
      <c r="N67" s="23">
        <f t="shared" si="24"/>
        <v>0</v>
      </c>
      <c r="P67" t="s">
        <v>10</v>
      </c>
      <c r="Q67" s="1">
        <v>5</v>
      </c>
      <c r="R67" s="22">
        <f>SUMIFS(_Actuals!$F$2:$F$100000,_Actuals!$I$2:$I$100000,$P67,_Actuals!$J$2:$J$100000,R$2,_Actuals!$K$2:$K$100000,R$3,_Actuals!$A$2:$A$100000,$Q67)</f>
        <v>0</v>
      </c>
      <c r="S67" s="22">
        <f>SUMIFS(_Actuals!$F$2:$F$100000,_Actuals!$I$2:$I$100000,$P67,_Actuals!$J$2:$J$100000,S$2,_Actuals!$K$2:$K$100000,S$3,_Actuals!$A$2:$A$100000,$Q67)</f>
        <v>0</v>
      </c>
      <c r="T67" s="22">
        <f>SUMIFS(_Actuals!$F$2:$F$100000,_Actuals!$I$2:$I$100000,$P67,_Actuals!$J$2:$J$100000,T$2,_Actuals!$K$2:$K$100000,T$3,_Actuals!$A$2:$A$100000,$Q67)</f>
        <v>0</v>
      </c>
      <c r="U67" s="22">
        <f>SUMIFS(_Actuals!$F$2:$F$100000,_Actuals!$I$2:$I$100000,$P67,_Actuals!$J$2:$J$100000,U$2,_Actuals!$K$2:$K$100000,U$3,_Actuals!$A$2:$A$100000,$Q67)</f>
        <v>0</v>
      </c>
      <c r="V67" s="22">
        <f>SUMIFS(_Actuals!$F$2:$F$100000,_Actuals!$I$2:$I$100000,$P67,_Actuals!$J$2:$J$100000,V$2,_Actuals!$K$2:$K$100000,V$3,_Actuals!$A$2:$A$100000,$Q67)</f>
        <v>0</v>
      </c>
      <c r="W67" s="22">
        <f>SUMIFS(_Actuals!$F$2:$F$100000,_Actuals!$I$2:$I$100000,$P67,_Actuals!$J$2:$J$100000,W$2,_Actuals!$K$2:$K$100000,W$3,_Actuals!$A$2:$A$100000,$Q67)</f>
        <v>0</v>
      </c>
      <c r="X67" s="22">
        <f>SUMIFS(_Actuals!$F$2:$F$100000,_Actuals!$I$2:$I$100000,$P67,_Actuals!$J$2:$J$100000,X$2,_Actuals!$K$2:$K$100000,X$3,_Actuals!$A$2:$A$100000,$Q67)</f>
        <v>0</v>
      </c>
      <c r="Y67" s="22">
        <f>SUMIFS(_Actuals!$F$2:$F$100000,_Actuals!$I$2:$I$100000,$P67,_Actuals!$J$2:$J$100000,Y$2,_Actuals!$K$2:$K$100000,Y$3,_Actuals!$A$2:$A$100000,$Q67)</f>
        <v>0</v>
      </c>
      <c r="Z67" s="22">
        <f>SUMIFS(_Actuals!$F$2:$F$100000,_Actuals!$I$2:$I$100000,$P67,_Actuals!$J$2:$J$100000,Z$2,_Actuals!$K$2:$K$100000,Z$3,_Actuals!$A$2:$A$100000,$Q67)</f>
        <v>0</v>
      </c>
      <c r="AA67" s="22">
        <f>SUMIFS(_Actuals!$F$2:$F$100000,_Actuals!$I$2:$I$100000,$P67,_Actuals!$J$2:$J$100000,AA$2,_Actuals!$K$2:$K$100000,AA$3,_Actuals!$A$2:$A$100000,$Q67)</f>
        <v>0</v>
      </c>
      <c r="AB67" s="22">
        <f>SUMIFS(_Actuals!$F$2:$F$100000,_Actuals!$I$2:$I$100000,$P67,_Actuals!$J$2:$J$100000,AB$2,_Actuals!$K$2:$K$100000,AB$3,_Actuals!$A$2:$A$100000,$Q67)</f>
        <v>0</v>
      </c>
      <c r="AC67" s="22">
        <f>SUMIFS(_Actuals!$F$2:$F$100000,_Actuals!$I$2:$I$100000,$P67,_Actuals!$J$2:$J$100000,AC$2,_Actuals!$K$2:$K$100000,AC$3,_Actuals!$A$2:$A$100000,$Q67)</f>
        <v>0</v>
      </c>
      <c r="AD67" s="22"/>
      <c r="AE67">
        <v>0.97</v>
      </c>
      <c r="AF67">
        <v>1.08</v>
      </c>
      <c r="AG67">
        <v>1.04</v>
      </c>
      <c r="AH67">
        <v>1.02</v>
      </c>
      <c r="AI67">
        <v>1.03</v>
      </c>
      <c r="AJ67">
        <v>0.9</v>
      </c>
      <c r="AK67">
        <v>0.99</v>
      </c>
      <c r="AL67">
        <v>1.01</v>
      </c>
      <c r="AM67">
        <v>1.07</v>
      </c>
      <c r="AN67">
        <v>1.06</v>
      </c>
      <c r="AO67">
        <v>0.92</v>
      </c>
      <c r="AP67">
        <v>1</v>
      </c>
    </row>
    <row r="68" spans="1:42" x14ac:dyDescent="0.3">
      <c r="A68" t="s">
        <v>11</v>
      </c>
      <c r="B68" s="1">
        <v>5</v>
      </c>
      <c r="C68" s="23">
        <f t="shared" si="13"/>
        <v>0</v>
      </c>
      <c r="D68" s="23">
        <f t="shared" si="14"/>
        <v>0</v>
      </c>
      <c r="E68" s="23">
        <f t="shared" si="15"/>
        <v>0</v>
      </c>
      <c r="F68" s="23">
        <f t="shared" si="16"/>
        <v>0</v>
      </c>
      <c r="G68" s="23">
        <f t="shared" si="17"/>
        <v>0</v>
      </c>
      <c r="H68" s="23">
        <f t="shared" si="18"/>
        <v>0</v>
      </c>
      <c r="I68" s="23">
        <f t="shared" si="19"/>
        <v>0</v>
      </c>
      <c r="J68" s="23">
        <f t="shared" si="20"/>
        <v>0</v>
      </c>
      <c r="K68" s="23">
        <f t="shared" si="21"/>
        <v>0</v>
      </c>
      <c r="L68" s="23">
        <f t="shared" si="22"/>
        <v>0</v>
      </c>
      <c r="M68" s="23">
        <f t="shared" si="23"/>
        <v>0</v>
      </c>
      <c r="N68" s="23">
        <f t="shared" si="24"/>
        <v>0</v>
      </c>
      <c r="P68" t="s">
        <v>11</v>
      </c>
      <c r="Q68" s="1">
        <v>5</v>
      </c>
      <c r="R68" s="22">
        <f>SUMIFS(_Actuals!$F$2:$F$100000,_Actuals!$I$2:$I$100000,$P68,_Actuals!$J$2:$J$100000,R$2,_Actuals!$K$2:$K$100000,R$3,_Actuals!$A$2:$A$100000,$Q68)</f>
        <v>0</v>
      </c>
      <c r="S68" s="22">
        <f>SUMIFS(_Actuals!$F$2:$F$100000,_Actuals!$I$2:$I$100000,$P68,_Actuals!$J$2:$J$100000,S$2,_Actuals!$K$2:$K$100000,S$3,_Actuals!$A$2:$A$100000,$Q68)</f>
        <v>0</v>
      </c>
      <c r="T68" s="22">
        <f>SUMIFS(_Actuals!$F$2:$F$100000,_Actuals!$I$2:$I$100000,$P68,_Actuals!$J$2:$J$100000,T$2,_Actuals!$K$2:$K$100000,T$3,_Actuals!$A$2:$A$100000,$Q68)</f>
        <v>0</v>
      </c>
      <c r="U68" s="22">
        <f>SUMIFS(_Actuals!$F$2:$F$100000,_Actuals!$I$2:$I$100000,$P68,_Actuals!$J$2:$J$100000,U$2,_Actuals!$K$2:$K$100000,U$3,_Actuals!$A$2:$A$100000,$Q68)</f>
        <v>0</v>
      </c>
      <c r="V68" s="22">
        <f>SUMIFS(_Actuals!$F$2:$F$100000,_Actuals!$I$2:$I$100000,$P68,_Actuals!$J$2:$J$100000,V$2,_Actuals!$K$2:$K$100000,V$3,_Actuals!$A$2:$A$100000,$Q68)</f>
        <v>0</v>
      </c>
      <c r="W68" s="22">
        <f>SUMIFS(_Actuals!$F$2:$F$100000,_Actuals!$I$2:$I$100000,$P68,_Actuals!$J$2:$J$100000,W$2,_Actuals!$K$2:$K$100000,W$3,_Actuals!$A$2:$A$100000,$Q68)</f>
        <v>0</v>
      </c>
      <c r="X68" s="22">
        <f>SUMIFS(_Actuals!$F$2:$F$100000,_Actuals!$I$2:$I$100000,$P68,_Actuals!$J$2:$J$100000,X$2,_Actuals!$K$2:$K$100000,X$3,_Actuals!$A$2:$A$100000,$Q68)</f>
        <v>0</v>
      </c>
      <c r="Y68" s="22">
        <f>SUMIFS(_Actuals!$F$2:$F$100000,_Actuals!$I$2:$I$100000,$P68,_Actuals!$J$2:$J$100000,Y$2,_Actuals!$K$2:$K$100000,Y$3,_Actuals!$A$2:$A$100000,$Q68)</f>
        <v>0</v>
      </c>
      <c r="Z68" s="22">
        <f>SUMIFS(_Actuals!$F$2:$F$100000,_Actuals!$I$2:$I$100000,$P68,_Actuals!$J$2:$J$100000,Z$2,_Actuals!$K$2:$K$100000,Z$3,_Actuals!$A$2:$A$100000,$Q68)</f>
        <v>0</v>
      </c>
      <c r="AA68" s="22">
        <f>SUMIFS(_Actuals!$F$2:$F$100000,_Actuals!$I$2:$I$100000,$P68,_Actuals!$J$2:$J$100000,AA$2,_Actuals!$K$2:$K$100000,AA$3,_Actuals!$A$2:$A$100000,$Q68)</f>
        <v>0</v>
      </c>
      <c r="AB68" s="22">
        <f>SUMIFS(_Actuals!$F$2:$F$100000,_Actuals!$I$2:$I$100000,$P68,_Actuals!$J$2:$J$100000,AB$2,_Actuals!$K$2:$K$100000,AB$3,_Actuals!$A$2:$A$100000,$Q68)</f>
        <v>0</v>
      </c>
      <c r="AC68" s="22">
        <f>SUMIFS(_Actuals!$F$2:$F$100000,_Actuals!$I$2:$I$100000,$P68,_Actuals!$J$2:$J$100000,AC$2,_Actuals!$K$2:$K$100000,AC$3,_Actuals!$A$2:$A$100000,$Q68)</f>
        <v>0</v>
      </c>
      <c r="AD68" s="22"/>
      <c r="AE68">
        <v>1.03</v>
      </c>
      <c r="AF68">
        <v>1</v>
      </c>
      <c r="AG68">
        <v>1.06</v>
      </c>
      <c r="AH68">
        <v>0.93</v>
      </c>
      <c r="AI68">
        <v>0.94</v>
      </c>
      <c r="AJ68">
        <v>0.92</v>
      </c>
      <c r="AK68">
        <v>0.99</v>
      </c>
      <c r="AL68">
        <v>0.95</v>
      </c>
      <c r="AM68">
        <v>0.93</v>
      </c>
      <c r="AN68">
        <v>0.96</v>
      </c>
      <c r="AO68">
        <v>1.05</v>
      </c>
      <c r="AP68">
        <v>1.04</v>
      </c>
    </row>
    <row r="69" spans="1:42" x14ac:dyDescent="0.3">
      <c r="A69" t="s">
        <v>46</v>
      </c>
      <c r="B69" s="1">
        <v>5</v>
      </c>
      <c r="C69" s="23">
        <f t="shared" si="13"/>
        <v>0</v>
      </c>
      <c r="D69" s="23">
        <f t="shared" si="14"/>
        <v>0</v>
      </c>
      <c r="E69" s="23">
        <f t="shared" si="15"/>
        <v>0</v>
      </c>
      <c r="F69" s="23">
        <f t="shared" si="16"/>
        <v>0</v>
      </c>
      <c r="G69" s="23">
        <f t="shared" si="17"/>
        <v>0</v>
      </c>
      <c r="H69" s="23">
        <f t="shared" si="18"/>
        <v>0</v>
      </c>
      <c r="I69" s="23">
        <f t="shared" si="19"/>
        <v>0</v>
      </c>
      <c r="J69" s="23">
        <f t="shared" si="20"/>
        <v>0</v>
      </c>
      <c r="K69" s="23">
        <f t="shared" si="21"/>
        <v>0</v>
      </c>
      <c r="L69" s="23">
        <f t="shared" si="22"/>
        <v>0</v>
      </c>
      <c r="M69" s="23">
        <f t="shared" si="23"/>
        <v>0</v>
      </c>
      <c r="N69" s="23">
        <f t="shared" si="24"/>
        <v>0</v>
      </c>
      <c r="P69" t="s">
        <v>46</v>
      </c>
      <c r="Q69" s="1">
        <v>5</v>
      </c>
      <c r="R69" s="22">
        <f>SUMIFS(_Actuals!$F$2:$F$100000,_Actuals!$I$2:$I$100000,$P69,_Actuals!$J$2:$J$100000,R$2,_Actuals!$K$2:$K$100000,R$3,_Actuals!$A$2:$A$100000,$Q69)</f>
        <v>0</v>
      </c>
      <c r="S69" s="22">
        <f>SUMIFS(_Actuals!$F$2:$F$100000,_Actuals!$I$2:$I$100000,$P69,_Actuals!$J$2:$J$100000,S$2,_Actuals!$K$2:$K$100000,S$3,_Actuals!$A$2:$A$100000,$Q69)</f>
        <v>0</v>
      </c>
      <c r="T69" s="22">
        <f>SUMIFS(_Actuals!$F$2:$F$100000,_Actuals!$I$2:$I$100000,$P69,_Actuals!$J$2:$J$100000,T$2,_Actuals!$K$2:$K$100000,T$3,_Actuals!$A$2:$A$100000,$Q69)</f>
        <v>0</v>
      </c>
      <c r="U69" s="22">
        <f>SUMIFS(_Actuals!$F$2:$F$100000,_Actuals!$I$2:$I$100000,$P69,_Actuals!$J$2:$J$100000,U$2,_Actuals!$K$2:$K$100000,U$3,_Actuals!$A$2:$A$100000,$Q69)</f>
        <v>0</v>
      </c>
      <c r="V69" s="22">
        <f>SUMIFS(_Actuals!$F$2:$F$100000,_Actuals!$I$2:$I$100000,$P69,_Actuals!$J$2:$J$100000,V$2,_Actuals!$K$2:$K$100000,V$3,_Actuals!$A$2:$A$100000,$Q69)</f>
        <v>0</v>
      </c>
      <c r="W69" s="22">
        <f>SUMIFS(_Actuals!$F$2:$F$100000,_Actuals!$I$2:$I$100000,$P69,_Actuals!$J$2:$J$100000,W$2,_Actuals!$K$2:$K$100000,W$3,_Actuals!$A$2:$A$100000,$Q69)</f>
        <v>0</v>
      </c>
      <c r="X69" s="22">
        <f>SUMIFS(_Actuals!$F$2:$F$100000,_Actuals!$I$2:$I$100000,$P69,_Actuals!$J$2:$J$100000,X$2,_Actuals!$K$2:$K$100000,X$3,_Actuals!$A$2:$A$100000,$Q69)</f>
        <v>0</v>
      </c>
      <c r="Y69" s="22">
        <f>SUMIFS(_Actuals!$F$2:$F$100000,_Actuals!$I$2:$I$100000,$P69,_Actuals!$J$2:$J$100000,Y$2,_Actuals!$K$2:$K$100000,Y$3,_Actuals!$A$2:$A$100000,$Q69)</f>
        <v>0</v>
      </c>
      <c r="Z69" s="22">
        <f>SUMIFS(_Actuals!$F$2:$F$100000,_Actuals!$I$2:$I$100000,$P69,_Actuals!$J$2:$J$100000,Z$2,_Actuals!$K$2:$K$100000,Z$3,_Actuals!$A$2:$A$100000,$Q69)</f>
        <v>0</v>
      </c>
      <c r="AA69" s="22">
        <f>SUMIFS(_Actuals!$F$2:$F$100000,_Actuals!$I$2:$I$100000,$P69,_Actuals!$J$2:$J$100000,AA$2,_Actuals!$K$2:$K$100000,AA$3,_Actuals!$A$2:$A$100000,$Q69)</f>
        <v>0</v>
      </c>
      <c r="AB69" s="22">
        <f>SUMIFS(_Actuals!$F$2:$F$100000,_Actuals!$I$2:$I$100000,$P69,_Actuals!$J$2:$J$100000,AB$2,_Actuals!$K$2:$K$100000,AB$3,_Actuals!$A$2:$A$100000,$Q69)</f>
        <v>0</v>
      </c>
      <c r="AC69" s="22">
        <f>SUMIFS(_Actuals!$F$2:$F$100000,_Actuals!$I$2:$I$100000,$P69,_Actuals!$J$2:$J$100000,AC$2,_Actuals!$K$2:$K$100000,AC$3,_Actuals!$A$2:$A$100000,$Q69)</f>
        <v>0</v>
      </c>
      <c r="AD69" s="22"/>
      <c r="AE69">
        <v>0.9</v>
      </c>
      <c r="AF69">
        <v>0.96</v>
      </c>
      <c r="AG69">
        <v>0.98</v>
      </c>
      <c r="AH69">
        <v>0.97</v>
      </c>
      <c r="AI69">
        <v>0.92</v>
      </c>
      <c r="AJ69">
        <v>1.07</v>
      </c>
      <c r="AK69">
        <v>1.04</v>
      </c>
      <c r="AL69">
        <v>0.99</v>
      </c>
      <c r="AM69">
        <v>0.95</v>
      </c>
      <c r="AN69">
        <v>0.94</v>
      </c>
      <c r="AO69">
        <v>1.02</v>
      </c>
      <c r="AP69">
        <v>1.02</v>
      </c>
    </row>
    <row r="70" spans="1:42" x14ac:dyDescent="0.3">
      <c r="A70" t="s">
        <v>12</v>
      </c>
      <c r="B70" s="1">
        <v>5</v>
      </c>
      <c r="C70" s="23">
        <f t="shared" ref="C70:C133" si="25">R70*AE70</f>
        <v>0</v>
      </c>
      <c r="D70" s="23">
        <f t="shared" ref="D70:D133" si="26">S70*AF70</f>
        <v>0</v>
      </c>
      <c r="E70" s="23">
        <f t="shared" ref="E70:E133" si="27">T70*AG70</f>
        <v>0</v>
      </c>
      <c r="F70" s="23">
        <f t="shared" ref="F70:F133" si="28">U70*AH70</f>
        <v>0</v>
      </c>
      <c r="G70" s="23">
        <f t="shared" ref="G70:G133" si="29">V70*AI70</f>
        <v>0</v>
      </c>
      <c r="H70" s="23">
        <f t="shared" ref="H70:H133" si="30">W70*AJ70</f>
        <v>0</v>
      </c>
      <c r="I70" s="23">
        <f t="shared" ref="I70:I133" si="31">X70*AK70</f>
        <v>0</v>
      </c>
      <c r="J70" s="23">
        <f t="shared" ref="J70:J133" si="32">Y70*AL70</f>
        <v>0</v>
      </c>
      <c r="K70" s="23">
        <f t="shared" ref="K70:K133" si="33">Z70*AM70</f>
        <v>0</v>
      </c>
      <c r="L70" s="23">
        <f t="shared" ref="L70:L133" si="34">AA70*AN70</f>
        <v>0</v>
      </c>
      <c r="M70" s="23">
        <f t="shared" ref="M70:M133" si="35">AB70*AO70</f>
        <v>0</v>
      </c>
      <c r="N70" s="23">
        <f t="shared" ref="N70:N133" si="36">AC70*AP70</f>
        <v>0</v>
      </c>
      <c r="P70" t="s">
        <v>12</v>
      </c>
      <c r="Q70" s="1">
        <v>5</v>
      </c>
      <c r="R70" s="22">
        <f>SUMIFS(_Actuals!$F$2:$F$100000,_Actuals!$I$2:$I$100000,$P70,_Actuals!$J$2:$J$100000,R$2,_Actuals!$K$2:$K$100000,R$3,_Actuals!$A$2:$A$100000,$Q70)</f>
        <v>0</v>
      </c>
      <c r="S70" s="22">
        <f>SUMIFS(_Actuals!$F$2:$F$100000,_Actuals!$I$2:$I$100000,$P70,_Actuals!$J$2:$J$100000,S$2,_Actuals!$K$2:$K$100000,S$3,_Actuals!$A$2:$A$100000,$Q70)</f>
        <v>0</v>
      </c>
      <c r="T70" s="22">
        <f>SUMIFS(_Actuals!$F$2:$F$100000,_Actuals!$I$2:$I$100000,$P70,_Actuals!$J$2:$J$100000,T$2,_Actuals!$K$2:$K$100000,T$3,_Actuals!$A$2:$A$100000,$Q70)</f>
        <v>0</v>
      </c>
      <c r="U70" s="22">
        <f>SUMIFS(_Actuals!$F$2:$F$100000,_Actuals!$I$2:$I$100000,$P70,_Actuals!$J$2:$J$100000,U$2,_Actuals!$K$2:$K$100000,U$3,_Actuals!$A$2:$A$100000,$Q70)</f>
        <v>0</v>
      </c>
      <c r="V70" s="22">
        <f>SUMIFS(_Actuals!$F$2:$F$100000,_Actuals!$I$2:$I$100000,$P70,_Actuals!$J$2:$J$100000,V$2,_Actuals!$K$2:$K$100000,V$3,_Actuals!$A$2:$A$100000,$Q70)</f>
        <v>0</v>
      </c>
      <c r="W70" s="22">
        <f>SUMIFS(_Actuals!$F$2:$F$100000,_Actuals!$I$2:$I$100000,$P70,_Actuals!$J$2:$J$100000,W$2,_Actuals!$K$2:$K$100000,W$3,_Actuals!$A$2:$A$100000,$Q70)</f>
        <v>0</v>
      </c>
      <c r="X70" s="22">
        <f>SUMIFS(_Actuals!$F$2:$F$100000,_Actuals!$I$2:$I$100000,$P70,_Actuals!$J$2:$J$100000,X$2,_Actuals!$K$2:$K$100000,X$3,_Actuals!$A$2:$A$100000,$Q70)</f>
        <v>0</v>
      </c>
      <c r="Y70" s="22">
        <f>SUMIFS(_Actuals!$F$2:$F$100000,_Actuals!$I$2:$I$100000,$P70,_Actuals!$J$2:$J$100000,Y$2,_Actuals!$K$2:$K$100000,Y$3,_Actuals!$A$2:$A$100000,$Q70)</f>
        <v>0</v>
      </c>
      <c r="Z70" s="22">
        <f>SUMIFS(_Actuals!$F$2:$F$100000,_Actuals!$I$2:$I$100000,$P70,_Actuals!$J$2:$J$100000,Z$2,_Actuals!$K$2:$K$100000,Z$3,_Actuals!$A$2:$A$100000,$Q70)</f>
        <v>0</v>
      </c>
      <c r="AA70" s="22">
        <f>SUMIFS(_Actuals!$F$2:$F$100000,_Actuals!$I$2:$I$100000,$P70,_Actuals!$J$2:$J$100000,AA$2,_Actuals!$K$2:$K$100000,AA$3,_Actuals!$A$2:$A$100000,$Q70)</f>
        <v>0</v>
      </c>
      <c r="AB70" s="22">
        <f>SUMIFS(_Actuals!$F$2:$F$100000,_Actuals!$I$2:$I$100000,$P70,_Actuals!$J$2:$J$100000,AB$2,_Actuals!$K$2:$K$100000,AB$3,_Actuals!$A$2:$A$100000,$Q70)</f>
        <v>0</v>
      </c>
      <c r="AC70" s="22">
        <f>SUMIFS(_Actuals!$F$2:$F$100000,_Actuals!$I$2:$I$100000,$P70,_Actuals!$J$2:$J$100000,AC$2,_Actuals!$K$2:$K$100000,AC$3,_Actuals!$A$2:$A$100000,$Q70)</f>
        <v>0</v>
      </c>
      <c r="AD70" s="22"/>
      <c r="AE70">
        <v>1.0900000000000001</v>
      </c>
      <c r="AF70">
        <v>0.97</v>
      </c>
      <c r="AG70">
        <v>0.93</v>
      </c>
      <c r="AH70">
        <v>1.04</v>
      </c>
      <c r="AI70">
        <v>1</v>
      </c>
      <c r="AJ70">
        <v>0.92</v>
      </c>
      <c r="AK70">
        <v>1.06</v>
      </c>
      <c r="AL70">
        <v>0.97</v>
      </c>
      <c r="AM70">
        <v>1.02</v>
      </c>
      <c r="AN70">
        <v>1.05</v>
      </c>
      <c r="AO70">
        <v>1.02</v>
      </c>
      <c r="AP70">
        <v>0.94</v>
      </c>
    </row>
    <row r="71" spans="1:42" x14ac:dyDescent="0.3">
      <c r="A71" t="s">
        <v>13</v>
      </c>
      <c r="B71" s="1">
        <v>5</v>
      </c>
      <c r="C71" s="23">
        <f t="shared" si="25"/>
        <v>0</v>
      </c>
      <c r="D71" s="23">
        <f t="shared" si="26"/>
        <v>0</v>
      </c>
      <c r="E71" s="23">
        <f t="shared" si="27"/>
        <v>0</v>
      </c>
      <c r="F71" s="23">
        <f t="shared" si="28"/>
        <v>0</v>
      </c>
      <c r="G71" s="23">
        <f t="shared" si="29"/>
        <v>0</v>
      </c>
      <c r="H71" s="23">
        <f t="shared" si="30"/>
        <v>0</v>
      </c>
      <c r="I71" s="23">
        <f t="shared" si="31"/>
        <v>0</v>
      </c>
      <c r="J71" s="23">
        <f t="shared" si="32"/>
        <v>0</v>
      </c>
      <c r="K71" s="23">
        <f t="shared" si="33"/>
        <v>0</v>
      </c>
      <c r="L71" s="23">
        <f t="shared" si="34"/>
        <v>0</v>
      </c>
      <c r="M71" s="23">
        <f t="shared" si="35"/>
        <v>0</v>
      </c>
      <c r="N71" s="23">
        <f t="shared" si="36"/>
        <v>0</v>
      </c>
      <c r="P71" t="s">
        <v>13</v>
      </c>
      <c r="Q71" s="1">
        <v>5</v>
      </c>
      <c r="R71" s="22">
        <f>SUMIFS(_Actuals!$F$2:$F$100000,_Actuals!$I$2:$I$100000,$P71,_Actuals!$J$2:$J$100000,R$2,_Actuals!$K$2:$K$100000,R$3,_Actuals!$A$2:$A$100000,$Q71)</f>
        <v>0</v>
      </c>
      <c r="S71" s="22">
        <f>SUMIFS(_Actuals!$F$2:$F$100000,_Actuals!$I$2:$I$100000,$P71,_Actuals!$J$2:$J$100000,S$2,_Actuals!$K$2:$K$100000,S$3,_Actuals!$A$2:$A$100000,$Q71)</f>
        <v>0</v>
      </c>
      <c r="T71" s="22">
        <f>SUMIFS(_Actuals!$F$2:$F$100000,_Actuals!$I$2:$I$100000,$P71,_Actuals!$J$2:$J$100000,T$2,_Actuals!$K$2:$K$100000,T$3,_Actuals!$A$2:$A$100000,$Q71)</f>
        <v>0</v>
      </c>
      <c r="U71" s="22">
        <f>SUMIFS(_Actuals!$F$2:$F$100000,_Actuals!$I$2:$I$100000,$P71,_Actuals!$J$2:$J$100000,U$2,_Actuals!$K$2:$K$100000,U$3,_Actuals!$A$2:$A$100000,$Q71)</f>
        <v>0</v>
      </c>
      <c r="V71" s="22">
        <f>SUMIFS(_Actuals!$F$2:$F$100000,_Actuals!$I$2:$I$100000,$P71,_Actuals!$J$2:$J$100000,V$2,_Actuals!$K$2:$K$100000,V$3,_Actuals!$A$2:$A$100000,$Q71)</f>
        <v>0</v>
      </c>
      <c r="W71" s="22">
        <f>SUMIFS(_Actuals!$F$2:$F$100000,_Actuals!$I$2:$I$100000,$P71,_Actuals!$J$2:$J$100000,W$2,_Actuals!$K$2:$K$100000,W$3,_Actuals!$A$2:$A$100000,$Q71)</f>
        <v>0</v>
      </c>
      <c r="X71" s="22">
        <f>SUMIFS(_Actuals!$F$2:$F$100000,_Actuals!$I$2:$I$100000,$P71,_Actuals!$J$2:$J$100000,X$2,_Actuals!$K$2:$K$100000,X$3,_Actuals!$A$2:$A$100000,$Q71)</f>
        <v>0</v>
      </c>
      <c r="Y71" s="22">
        <f>SUMIFS(_Actuals!$F$2:$F$100000,_Actuals!$I$2:$I$100000,$P71,_Actuals!$J$2:$J$100000,Y$2,_Actuals!$K$2:$K$100000,Y$3,_Actuals!$A$2:$A$100000,$Q71)</f>
        <v>0</v>
      </c>
      <c r="Z71" s="22">
        <f>SUMIFS(_Actuals!$F$2:$F$100000,_Actuals!$I$2:$I$100000,$P71,_Actuals!$J$2:$J$100000,Z$2,_Actuals!$K$2:$K$100000,Z$3,_Actuals!$A$2:$A$100000,$Q71)</f>
        <v>0</v>
      </c>
      <c r="AA71" s="22">
        <f>SUMIFS(_Actuals!$F$2:$F$100000,_Actuals!$I$2:$I$100000,$P71,_Actuals!$J$2:$J$100000,AA$2,_Actuals!$K$2:$K$100000,AA$3,_Actuals!$A$2:$A$100000,$Q71)</f>
        <v>0</v>
      </c>
      <c r="AB71" s="22">
        <f>SUMIFS(_Actuals!$F$2:$F$100000,_Actuals!$I$2:$I$100000,$P71,_Actuals!$J$2:$J$100000,AB$2,_Actuals!$K$2:$K$100000,AB$3,_Actuals!$A$2:$A$100000,$Q71)</f>
        <v>0</v>
      </c>
      <c r="AC71" s="22">
        <f>SUMIFS(_Actuals!$F$2:$F$100000,_Actuals!$I$2:$I$100000,$P71,_Actuals!$J$2:$J$100000,AC$2,_Actuals!$K$2:$K$100000,AC$3,_Actuals!$A$2:$A$100000,$Q71)</f>
        <v>0</v>
      </c>
      <c r="AD71" s="22"/>
      <c r="AE71">
        <v>1</v>
      </c>
      <c r="AF71">
        <v>1.0900000000000001</v>
      </c>
      <c r="AG71">
        <v>0.9</v>
      </c>
      <c r="AH71">
        <v>1.04</v>
      </c>
      <c r="AI71">
        <v>1.01</v>
      </c>
      <c r="AJ71">
        <v>0.96</v>
      </c>
      <c r="AK71">
        <v>1.0900000000000001</v>
      </c>
      <c r="AL71">
        <v>1.05</v>
      </c>
      <c r="AM71">
        <v>1.02</v>
      </c>
      <c r="AN71">
        <v>1.05</v>
      </c>
      <c r="AO71">
        <v>1.01</v>
      </c>
      <c r="AP71">
        <v>0.94</v>
      </c>
    </row>
    <row r="72" spans="1:42" x14ac:dyDescent="0.3">
      <c r="A72" t="s">
        <v>15</v>
      </c>
      <c r="B72" s="1">
        <v>5</v>
      </c>
      <c r="C72" s="23">
        <f t="shared" si="25"/>
        <v>0</v>
      </c>
      <c r="D72" s="23">
        <f t="shared" si="26"/>
        <v>0</v>
      </c>
      <c r="E72" s="23">
        <f t="shared" si="27"/>
        <v>0</v>
      </c>
      <c r="F72" s="23">
        <f t="shared" si="28"/>
        <v>0</v>
      </c>
      <c r="G72" s="23">
        <f t="shared" si="29"/>
        <v>0</v>
      </c>
      <c r="H72" s="23">
        <f t="shared" si="30"/>
        <v>0</v>
      </c>
      <c r="I72" s="23">
        <f t="shared" si="31"/>
        <v>0</v>
      </c>
      <c r="J72" s="23">
        <f t="shared" si="32"/>
        <v>0</v>
      </c>
      <c r="K72" s="23">
        <f t="shared" si="33"/>
        <v>0</v>
      </c>
      <c r="L72" s="23">
        <f t="shared" si="34"/>
        <v>0</v>
      </c>
      <c r="M72" s="23">
        <f t="shared" si="35"/>
        <v>0</v>
      </c>
      <c r="N72" s="23">
        <f t="shared" si="36"/>
        <v>0</v>
      </c>
      <c r="P72" t="s">
        <v>15</v>
      </c>
      <c r="Q72" s="1">
        <v>5</v>
      </c>
      <c r="R72" s="22">
        <f>SUMIFS(_Actuals!$F$2:$F$100000,_Actuals!$I$2:$I$100000,$P72,_Actuals!$J$2:$J$100000,R$2,_Actuals!$K$2:$K$100000,R$3,_Actuals!$A$2:$A$100000,$Q72)</f>
        <v>0</v>
      </c>
      <c r="S72" s="22">
        <f>SUMIFS(_Actuals!$F$2:$F$100000,_Actuals!$I$2:$I$100000,$P72,_Actuals!$J$2:$J$100000,S$2,_Actuals!$K$2:$K$100000,S$3,_Actuals!$A$2:$A$100000,$Q72)</f>
        <v>0</v>
      </c>
      <c r="T72" s="22">
        <f>SUMIFS(_Actuals!$F$2:$F$100000,_Actuals!$I$2:$I$100000,$P72,_Actuals!$J$2:$J$100000,T$2,_Actuals!$K$2:$K$100000,T$3,_Actuals!$A$2:$A$100000,$Q72)</f>
        <v>0</v>
      </c>
      <c r="U72" s="22">
        <f>SUMIFS(_Actuals!$F$2:$F$100000,_Actuals!$I$2:$I$100000,$P72,_Actuals!$J$2:$J$100000,U$2,_Actuals!$K$2:$K$100000,U$3,_Actuals!$A$2:$A$100000,$Q72)</f>
        <v>0</v>
      </c>
      <c r="V72" s="22">
        <f>SUMIFS(_Actuals!$F$2:$F$100000,_Actuals!$I$2:$I$100000,$P72,_Actuals!$J$2:$J$100000,V$2,_Actuals!$K$2:$K$100000,V$3,_Actuals!$A$2:$A$100000,$Q72)</f>
        <v>0</v>
      </c>
      <c r="W72" s="22">
        <f>SUMIFS(_Actuals!$F$2:$F$100000,_Actuals!$I$2:$I$100000,$P72,_Actuals!$J$2:$J$100000,W$2,_Actuals!$K$2:$K$100000,W$3,_Actuals!$A$2:$A$100000,$Q72)</f>
        <v>0</v>
      </c>
      <c r="X72" s="22">
        <f>SUMIFS(_Actuals!$F$2:$F$100000,_Actuals!$I$2:$I$100000,$P72,_Actuals!$J$2:$J$100000,X$2,_Actuals!$K$2:$K$100000,X$3,_Actuals!$A$2:$A$100000,$Q72)</f>
        <v>0</v>
      </c>
      <c r="Y72" s="22">
        <f>SUMIFS(_Actuals!$F$2:$F$100000,_Actuals!$I$2:$I$100000,$P72,_Actuals!$J$2:$J$100000,Y$2,_Actuals!$K$2:$K$100000,Y$3,_Actuals!$A$2:$A$100000,$Q72)</f>
        <v>0</v>
      </c>
      <c r="Z72" s="22">
        <f>SUMIFS(_Actuals!$F$2:$F$100000,_Actuals!$I$2:$I$100000,$P72,_Actuals!$J$2:$J$100000,Z$2,_Actuals!$K$2:$K$100000,Z$3,_Actuals!$A$2:$A$100000,$Q72)</f>
        <v>0</v>
      </c>
      <c r="AA72" s="22">
        <f>SUMIFS(_Actuals!$F$2:$F$100000,_Actuals!$I$2:$I$100000,$P72,_Actuals!$J$2:$J$100000,AA$2,_Actuals!$K$2:$K$100000,AA$3,_Actuals!$A$2:$A$100000,$Q72)</f>
        <v>0</v>
      </c>
      <c r="AB72" s="22">
        <f>SUMIFS(_Actuals!$F$2:$F$100000,_Actuals!$I$2:$I$100000,$P72,_Actuals!$J$2:$J$100000,AB$2,_Actuals!$K$2:$K$100000,AB$3,_Actuals!$A$2:$A$100000,$Q72)</f>
        <v>0</v>
      </c>
      <c r="AC72" s="22">
        <f>SUMIFS(_Actuals!$F$2:$F$100000,_Actuals!$I$2:$I$100000,$P72,_Actuals!$J$2:$J$100000,AC$2,_Actuals!$K$2:$K$100000,AC$3,_Actuals!$A$2:$A$100000,$Q72)</f>
        <v>0</v>
      </c>
      <c r="AD72" s="22"/>
      <c r="AE72">
        <v>0.96</v>
      </c>
      <c r="AF72">
        <v>1.04</v>
      </c>
      <c r="AG72">
        <v>1.03</v>
      </c>
      <c r="AH72">
        <v>1</v>
      </c>
      <c r="AI72">
        <v>0.96</v>
      </c>
      <c r="AJ72">
        <v>0.92</v>
      </c>
      <c r="AK72">
        <v>0.95</v>
      </c>
      <c r="AL72">
        <v>0.91</v>
      </c>
      <c r="AM72">
        <v>0.99</v>
      </c>
      <c r="AN72">
        <v>0.97</v>
      </c>
      <c r="AO72">
        <v>1.01</v>
      </c>
      <c r="AP72">
        <v>1.1000000000000001</v>
      </c>
    </row>
    <row r="73" spans="1:42" x14ac:dyDescent="0.3">
      <c r="A73" t="s">
        <v>16</v>
      </c>
      <c r="B73" s="1">
        <v>5</v>
      </c>
      <c r="C73" s="23">
        <f t="shared" si="25"/>
        <v>0</v>
      </c>
      <c r="D73" s="23">
        <f t="shared" si="26"/>
        <v>0</v>
      </c>
      <c r="E73" s="23">
        <f t="shared" si="27"/>
        <v>0</v>
      </c>
      <c r="F73" s="23">
        <f t="shared" si="28"/>
        <v>0</v>
      </c>
      <c r="G73" s="23">
        <f t="shared" si="29"/>
        <v>0</v>
      </c>
      <c r="H73" s="23">
        <f t="shared" si="30"/>
        <v>0</v>
      </c>
      <c r="I73" s="23">
        <f t="shared" si="31"/>
        <v>0</v>
      </c>
      <c r="J73" s="23">
        <f t="shared" si="32"/>
        <v>0</v>
      </c>
      <c r="K73" s="23">
        <f t="shared" si="33"/>
        <v>0</v>
      </c>
      <c r="L73" s="23">
        <f t="shared" si="34"/>
        <v>0</v>
      </c>
      <c r="M73" s="23">
        <f t="shared" si="35"/>
        <v>0</v>
      </c>
      <c r="N73" s="23">
        <f t="shared" si="36"/>
        <v>0</v>
      </c>
      <c r="P73" t="s">
        <v>16</v>
      </c>
      <c r="Q73" s="1">
        <v>5</v>
      </c>
      <c r="R73" s="22">
        <f>SUMIFS(_Actuals!$F$2:$F$100000,_Actuals!$I$2:$I$100000,$P73,_Actuals!$J$2:$J$100000,R$2,_Actuals!$K$2:$K$100000,R$3,_Actuals!$A$2:$A$100000,$Q73)</f>
        <v>0</v>
      </c>
      <c r="S73" s="22">
        <f>SUMIFS(_Actuals!$F$2:$F$100000,_Actuals!$I$2:$I$100000,$P73,_Actuals!$J$2:$J$100000,S$2,_Actuals!$K$2:$K$100000,S$3,_Actuals!$A$2:$A$100000,$Q73)</f>
        <v>0</v>
      </c>
      <c r="T73" s="22">
        <f>SUMIFS(_Actuals!$F$2:$F$100000,_Actuals!$I$2:$I$100000,$P73,_Actuals!$J$2:$J$100000,T$2,_Actuals!$K$2:$K$100000,T$3,_Actuals!$A$2:$A$100000,$Q73)</f>
        <v>0</v>
      </c>
      <c r="U73" s="22">
        <f>SUMIFS(_Actuals!$F$2:$F$100000,_Actuals!$I$2:$I$100000,$P73,_Actuals!$J$2:$J$100000,U$2,_Actuals!$K$2:$K$100000,U$3,_Actuals!$A$2:$A$100000,$Q73)</f>
        <v>0</v>
      </c>
      <c r="V73" s="22">
        <f>SUMIFS(_Actuals!$F$2:$F$100000,_Actuals!$I$2:$I$100000,$P73,_Actuals!$J$2:$J$100000,V$2,_Actuals!$K$2:$K$100000,V$3,_Actuals!$A$2:$A$100000,$Q73)</f>
        <v>0</v>
      </c>
      <c r="W73" s="22">
        <f>SUMIFS(_Actuals!$F$2:$F$100000,_Actuals!$I$2:$I$100000,$P73,_Actuals!$J$2:$J$100000,W$2,_Actuals!$K$2:$K$100000,W$3,_Actuals!$A$2:$A$100000,$Q73)</f>
        <v>0</v>
      </c>
      <c r="X73" s="22">
        <f>SUMIFS(_Actuals!$F$2:$F$100000,_Actuals!$I$2:$I$100000,$P73,_Actuals!$J$2:$J$100000,X$2,_Actuals!$K$2:$K$100000,X$3,_Actuals!$A$2:$A$100000,$Q73)</f>
        <v>0</v>
      </c>
      <c r="Y73" s="22">
        <f>SUMIFS(_Actuals!$F$2:$F$100000,_Actuals!$I$2:$I$100000,$P73,_Actuals!$J$2:$J$100000,Y$2,_Actuals!$K$2:$K$100000,Y$3,_Actuals!$A$2:$A$100000,$Q73)</f>
        <v>0</v>
      </c>
      <c r="Z73" s="22">
        <f>SUMIFS(_Actuals!$F$2:$F$100000,_Actuals!$I$2:$I$100000,$P73,_Actuals!$J$2:$J$100000,Z$2,_Actuals!$K$2:$K$100000,Z$3,_Actuals!$A$2:$A$100000,$Q73)</f>
        <v>0</v>
      </c>
      <c r="AA73" s="22">
        <f>SUMIFS(_Actuals!$F$2:$F$100000,_Actuals!$I$2:$I$100000,$P73,_Actuals!$J$2:$J$100000,AA$2,_Actuals!$K$2:$K$100000,AA$3,_Actuals!$A$2:$A$100000,$Q73)</f>
        <v>0</v>
      </c>
      <c r="AB73" s="22">
        <f>SUMIFS(_Actuals!$F$2:$F$100000,_Actuals!$I$2:$I$100000,$P73,_Actuals!$J$2:$J$100000,AB$2,_Actuals!$K$2:$K$100000,AB$3,_Actuals!$A$2:$A$100000,$Q73)</f>
        <v>0</v>
      </c>
      <c r="AC73" s="22">
        <f>SUMIFS(_Actuals!$F$2:$F$100000,_Actuals!$I$2:$I$100000,$P73,_Actuals!$J$2:$J$100000,AC$2,_Actuals!$K$2:$K$100000,AC$3,_Actuals!$A$2:$A$100000,$Q73)</f>
        <v>0</v>
      </c>
      <c r="AD73" s="22"/>
      <c r="AE73">
        <v>0.93</v>
      </c>
      <c r="AF73">
        <v>1.05</v>
      </c>
      <c r="AG73">
        <v>0.92</v>
      </c>
      <c r="AH73">
        <v>1</v>
      </c>
      <c r="AI73">
        <v>1.07</v>
      </c>
      <c r="AJ73">
        <v>1.1000000000000001</v>
      </c>
      <c r="AK73">
        <v>1.05</v>
      </c>
      <c r="AL73">
        <v>1.06</v>
      </c>
      <c r="AM73">
        <v>1.05</v>
      </c>
      <c r="AN73">
        <v>1.07</v>
      </c>
      <c r="AO73">
        <v>1.02</v>
      </c>
      <c r="AP73">
        <v>0.92</v>
      </c>
    </row>
    <row r="74" spans="1:42" x14ac:dyDescent="0.3">
      <c r="A74" t="s">
        <v>43</v>
      </c>
      <c r="B74" s="1">
        <v>5</v>
      </c>
      <c r="C74" s="23">
        <f t="shared" si="25"/>
        <v>0</v>
      </c>
      <c r="D74" s="23">
        <f t="shared" si="26"/>
        <v>0</v>
      </c>
      <c r="E74" s="23">
        <f t="shared" si="27"/>
        <v>0</v>
      </c>
      <c r="F74" s="23">
        <f t="shared" si="28"/>
        <v>0</v>
      </c>
      <c r="G74" s="23">
        <f t="shared" si="29"/>
        <v>0</v>
      </c>
      <c r="H74" s="23">
        <f t="shared" si="30"/>
        <v>0</v>
      </c>
      <c r="I74" s="23">
        <f t="shared" si="31"/>
        <v>0</v>
      </c>
      <c r="J74" s="23">
        <f t="shared" si="32"/>
        <v>0</v>
      </c>
      <c r="K74" s="23">
        <f t="shared" si="33"/>
        <v>0</v>
      </c>
      <c r="L74" s="23">
        <f t="shared" si="34"/>
        <v>0</v>
      </c>
      <c r="M74" s="23">
        <f t="shared" si="35"/>
        <v>0</v>
      </c>
      <c r="N74" s="23">
        <f t="shared" si="36"/>
        <v>0</v>
      </c>
      <c r="P74" t="s">
        <v>43</v>
      </c>
      <c r="Q74" s="1">
        <v>5</v>
      </c>
      <c r="R74" s="22">
        <f>SUMIFS(_Actuals!$F$2:$F$100000,_Actuals!$I$2:$I$100000,$P74,_Actuals!$J$2:$J$100000,R$2,_Actuals!$K$2:$K$100000,R$3,_Actuals!$A$2:$A$100000,$Q74)</f>
        <v>0</v>
      </c>
      <c r="S74" s="22">
        <f>SUMIFS(_Actuals!$F$2:$F$100000,_Actuals!$I$2:$I$100000,$P74,_Actuals!$J$2:$J$100000,S$2,_Actuals!$K$2:$K$100000,S$3,_Actuals!$A$2:$A$100000,$Q74)</f>
        <v>0</v>
      </c>
      <c r="T74" s="22">
        <f>SUMIFS(_Actuals!$F$2:$F$100000,_Actuals!$I$2:$I$100000,$P74,_Actuals!$J$2:$J$100000,T$2,_Actuals!$K$2:$K$100000,T$3,_Actuals!$A$2:$A$100000,$Q74)</f>
        <v>0</v>
      </c>
      <c r="U74" s="22">
        <f>SUMIFS(_Actuals!$F$2:$F$100000,_Actuals!$I$2:$I$100000,$P74,_Actuals!$J$2:$J$100000,U$2,_Actuals!$K$2:$K$100000,U$3,_Actuals!$A$2:$A$100000,$Q74)</f>
        <v>0</v>
      </c>
      <c r="V74" s="22">
        <f>SUMIFS(_Actuals!$F$2:$F$100000,_Actuals!$I$2:$I$100000,$P74,_Actuals!$J$2:$J$100000,V$2,_Actuals!$K$2:$K$100000,V$3,_Actuals!$A$2:$A$100000,$Q74)</f>
        <v>0</v>
      </c>
      <c r="W74" s="22">
        <f>SUMIFS(_Actuals!$F$2:$F$100000,_Actuals!$I$2:$I$100000,$P74,_Actuals!$J$2:$J$100000,W$2,_Actuals!$K$2:$K$100000,W$3,_Actuals!$A$2:$A$100000,$Q74)</f>
        <v>0</v>
      </c>
      <c r="X74" s="22">
        <f>SUMIFS(_Actuals!$F$2:$F$100000,_Actuals!$I$2:$I$100000,$P74,_Actuals!$J$2:$J$100000,X$2,_Actuals!$K$2:$K$100000,X$3,_Actuals!$A$2:$A$100000,$Q74)</f>
        <v>0</v>
      </c>
      <c r="Y74" s="22">
        <f>SUMIFS(_Actuals!$F$2:$F$100000,_Actuals!$I$2:$I$100000,$P74,_Actuals!$J$2:$J$100000,Y$2,_Actuals!$K$2:$K$100000,Y$3,_Actuals!$A$2:$A$100000,$Q74)</f>
        <v>0</v>
      </c>
      <c r="Z74" s="22">
        <f>SUMIFS(_Actuals!$F$2:$F$100000,_Actuals!$I$2:$I$100000,$P74,_Actuals!$J$2:$J$100000,Z$2,_Actuals!$K$2:$K$100000,Z$3,_Actuals!$A$2:$A$100000,$Q74)</f>
        <v>0</v>
      </c>
      <c r="AA74" s="22">
        <f>SUMIFS(_Actuals!$F$2:$F$100000,_Actuals!$I$2:$I$100000,$P74,_Actuals!$J$2:$J$100000,AA$2,_Actuals!$K$2:$K$100000,AA$3,_Actuals!$A$2:$A$100000,$Q74)</f>
        <v>0</v>
      </c>
      <c r="AB74" s="22">
        <f>SUMIFS(_Actuals!$F$2:$F$100000,_Actuals!$I$2:$I$100000,$P74,_Actuals!$J$2:$J$100000,AB$2,_Actuals!$K$2:$K$100000,AB$3,_Actuals!$A$2:$A$100000,$Q74)</f>
        <v>0</v>
      </c>
      <c r="AC74" s="22">
        <f>SUMIFS(_Actuals!$F$2:$F$100000,_Actuals!$I$2:$I$100000,$P74,_Actuals!$J$2:$J$100000,AC$2,_Actuals!$K$2:$K$100000,AC$3,_Actuals!$A$2:$A$100000,$Q74)</f>
        <v>0</v>
      </c>
      <c r="AD74" s="22"/>
      <c r="AE74">
        <v>0.95</v>
      </c>
      <c r="AF74">
        <v>0.93</v>
      </c>
      <c r="AG74">
        <v>1.04</v>
      </c>
      <c r="AH74">
        <v>0.98</v>
      </c>
      <c r="AI74">
        <v>1.02</v>
      </c>
      <c r="AJ74">
        <v>1.04</v>
      </c>
      <c r="AK74">
        <v>0.99</v>
      </c>
      <c r="AL74">
        <v>0.92</v>
      </c>
      <c r="AM74">
        <v>0.93</v>
      </c>
      <c r="AN74">
        <v>0.97</v>
      </c>
      <c r="AO74">
        <v>1.08</v>
      </c>
      <c r="AP74">
        <v>0.95</v>
      </c>
    </row>
    <row r="75" spans="1:42" x14ac:dyDescent="0.3">
      <c r="A75" t="s">
        <v>44</v>
      </c>
      <c r="B75" s="1">
        <v>5</v>
      </c>
      <c r="C75" s="23">
        <f t="shared" si="25"/>
        <v>0</v>
      </c>
      <c r="D75" s="23">
        <f t="shared" si="26"/>
        <v>0</v>
      </c>
      <c r="E75" s="23">
        <f t="shared" si="27"/>
        <v>0</v>
      </c>
      <c r="F75" s="23">
        <f t="shared" si="28"/>
        <v>0</v>
      </c>
      <c r="G75" s="23">
        <f t="shared" si="29"/>
        <v>0</v>
      </c>
      <c r="H75" s="23">
        <f t="shared" si="30"/>
        <v>0</v>
      </c>
      <c r="I75" s="23">
        <f t="shared" si="31"/>
        <v>0</v>
      </c>
      <c r="J75" s="23">
        <f t="shared" si="32"/>
        <v>0</v>
      </c>
      <c r="K75" s="23">
        <f t="shared" si="33"/>
        <v>0</v>
      </c>
      <c r="L75" s="23">
        <f t="shared" si="34"/>
        <v>0</v>
      </c>
      <c r="M75" s="23">
        <f t="shared" si="35"/>
        <v>0</v>
      </c>
      <c r="N75" s="23">
        <f t="shared" si="36"/>
        <v>0</v>
      </c>
      <c r="P75" t="s">
        <v>44</v>
      </c>
      <c r="Q75" s="1">
        <v>5</v>
      </c>
      <c r="R75" s="22">
        <f>SUMIFS(_Actuals!$F$2:$F$100000,_Actuals!$I$2:$I$100000,$P75,_Actuals!$J$2:$J$100000,R$2,_Actuals!$K$2:$K$100000,R$3,_Actuals!$A$2:$A$100000,$Q75)</f>
        <v>0</v>
      </c>
      <c r="S75" s="22">
        <f>SUMIFS(_Actuals!$F$2:$F$100000,_Actuals!$I$2:$I$100000,$P75,_Actuals!$J$2:$J$100000,S$2,_Actuals!$K$2:$K$100000,S$3,_Actuals!$A$2:$A$100000,$Q75)</f>
        <v>0</v>
      </c>
      <c r="T75" s="22">
        <f>SUMIFS(_Actuals!$F$2:$F$100000,_Actuals!$I$2:$I$100000,$P75,_Actuals!$J$2:$J$100000,T$2,_Actuals!$K$2:$K$100000,T$3,_Actuals!$A$2:$A$100000,$Q75)</f>
        <v>0</v>
      </c>
      <c r="U75" s="22">
        <f>SUMIFS(_Actuals!$F$2:$F$100000,_Actuals!$I$2:$I$100000,$P75,_Actuals!$J$2:$J$100000,U$2,_Actuals!$K$2:$K$100000,U$3,_Actuals!$A$2:$A$100000,$Q75)</f>
        <v>0</v>
      </c>
      <c r="V75" s="22">
        <f>SUMIFS(_Actuals!$F$2:$F$100000,_Actuals!$I$2:$I$100000,$P75,_Actuals!$J$2:$J$100000,V$2,_Actuals!$K$2:$K$100000,V$3,_Actuals!$A$2:$A$100000,$Q75)</f>
        <v>0</v>
      </c>
      <c r="W75" s="22">
        <f>SUMIFS(_Actuals!$F$2:$F$100000,_Actuals!$I$2:$I$100000,$P75,_Actuals!$J$2:$J$100000,W$2,_Actuals!$K$2:$K$100000,W$3,_Actuals!$A$2:$A$100000,$Q75)</f>
        <v>0</v>
      </c>
      <c r="X75" s="22">
        <f>SUMIFS(_Actuals!$F$2:$F$100000,_Actuals!$I$2:$I$100000,$P75,_Actuals!$J$2:$J$100000,X$2,_Actuals!$K$2:$K$100000,X$3,_Actuals!$A$2:$A$100000,$Q75)</f>
        <v>0</v>
      </c>
      <c r="Y75" s="22">
        <f>SUMIFS(_Actuals!$F$2:$F$100000,_Actuals!$I$2:$I$100000,$P75,_Actuals!$J$2:$J$100000,Y$2,_Actuals!$K$2:$K$100000,Y$3,_Actuals!$A$2:$A$100000,$Q75)</f>
        <v>0</v>
      </c>
      <c r="Z75" s="22">
        <f>SUMIFS(_Actuals!$F$2:$F$100000,_Actuals!$I$2:$I$100000,$P75,_Actuals!$J$2:$J$100000,Z$2,_Actuals!$K$2:$K$100000,Z$3,_Actuals!$A$2:$A$100000,$Q75)</f>
        <v>0</v>
      </c>
      <c r="AA75" s="22">
        <f>SUMIFS(_Actuals!$F$2:$F$100000,_Actuals!$I$2:$I$100000,$P75,_Actuals!$J$2:$J$100000,AA$2,_Actuals!$K$2:$K$100000,AA$3,_Actuals!$A$2:$A$100000,$Q75)</f>
        <v>0</v>
      </c>
      <c r="AB75" s="22">
        <f>SUMIFS(_Actuals!$F$2:$F$100000,_Actuals!$I$2:$I$100000,$P75,_Actuals!$J$2:$J$100000,AB$2,_Actuals!$K$2:$K$100000,AB$3,_Actuals!$A$2:$A$100000,$Q75)</f>
        <v>0</v>
      </c>
      <c r="AC75" s="22">
        <f>SUMIFS(_Actuals!$F$2:$F$100000,_Actuals!$I$2:$I$100000,$P75,_Actuals!$J$2:$J$100000,AC$2,_Actuals!$K$2:$K$100000,AC$3,_Actuals!$A$2:$A$100000,$Q75)</f>
        <v>0</v>
      </c>
      <c r="AD75" s="22"/>
      <c r="AE75">
        <v>1.02</v>
      </c>
      <c r="AF75">
        <v>1.06</v>
      </c>
      <c r="AG75">
        <v>0.98</v>
      </c>
      <c r="AH75">
        <v>1.1000000000000001</v>
      </c>
      <c r="AI75">
        <v>1.1000000000000001</v>
      </c>
      <c r="AJ75">
        <v>1.04</v>
      </c>
      <c r="AK75">
        <v>1.02</v>
      </c>
      <c r="AL75">
        <v>1.08</v>
      </c>
      <c r="AM75">
        <v>0.96</v>
      </c>
      <c r="AN75">
        <v>1.06</v>
      </c>
      <c r="AO75">
        <v>0.96</v>
      </c>
      <c r="AP75">
        <v>0.97</v>
      </c>
    </row>
    <row r="76" spans="1:42" x14ac:dyDescent="0.3">
      <c r="A76" t="s">
        <v>20</v>
      </c>
      <c r="B76" s="1">
        <v>5</v>
      </c>
      <c r="C76" s="23">
        <f t="shared" si="25"/>
        <v>0</v>
      </c>
      <c r="D76" s="23">
        <f t="shared" si="26"/>
        <v>0</v>
      </c>
      <c r="E76" s="23">
        <f t="shared" si="27"/>
        <v>0</v>
      </c>
      <c r="F76" s="23">
        <f t="shared" si="28"/>
        <v>0</v>
      </c>
      <c r="G76" s="23">
        <f t="shared" si="29"/>
        <v>0</v>
      </c>
      <c r="H76" s="23">
        <f t="shared" si="30"/>
        <v>0</v>
      </c>
      <c r="I76" s="23">
        <f t="shared" si="31"/>
        <v>0</v>
      </c>
      <c r="J76" s="23">
        <f t="shared" si="32"/>
        <v>0</v>
      </c>
      <c r="K76" s="23">
        <f t="shared" si="33"/>
        <v>0</v>
      </c>
      <c r="L76" s="23">
        <f t="shared" si="34"/>
        <v>0</v>
      </c>
      <c r="M76" s="23">
        <f t="shared" si="35"/>
        <v>0</v>
      </c>
      <c r="N76" s="23">
        <f t="shared" si="36"/>
        <v>0</v>
      </c>
      <c r="P76" t="s">
        <v>20</v>
      </c>
      <c r="Q76" s="1">
        <v>5</v>
      </c>
      <c r="R76" s="22">
        <f>SUMIFS(_Actuals!$F$2:$F$100000,_Actuals!$I$2:$I$100000,$P76,_Actuals!$J$2:$J$100000,R$2,_Actuals!$K$2:$K$100000,R$3,_Actuals!$A$2:$A$100000,$Q76)</f>
        <v>0</v>
      </c>
      <c r="S76" s="22">
        <f>SUMIFS(_Actuals!$F$2:$F$100000,_Actuals!$I$2:$I$100000,$P76,_Actuals!$J$2:$J$100000,S$2,_Actuals!$K$2:$K$100000,S$3,_Actuals!$A$2:$A$100000,$Q76)</f>
        <v>0</v>
      </c>
      <c r="T76" s="22">
        <f>SUMIFS(_Actuals!$F$2:$F$100000,_Actuals!$I$2:$I$100000,$P76,_Actuals!$J$2:$J$100000,T$2,_Actuals!$K$2:$K$100000,T$3,_Actuals!$A$2:$A$100000,$Q76)</f>
        <v>0</v>
      </c>
      <c r="U76" s="22">
        <f>SUMIFS(_Actuals!$F$2:$F$100000,_Actuals!$I$2:$I$100000,$P76,_Actuals!$J$2:$J$100000,U$2,_Actuals!$K$2:$K$100000,U$3,_Actuals!$A$2:$A$100000,$Q76)</f>
        <v>0</v>
      </c>
      <c r="V76" s="22">
        <f>SUMIFS(_Actuals!$F$2:$F$100000,_Actuals!$I$2:$I$100000,$P76,_Actuals!$J$2:$J$100000,V$2,_Actuals!$K$2:$K$100000,V$3,_Actuals!$A$2:$A$100000,$Q76)</f>
        <v>0</v>
      </c>
      <c r="W76" s="22">
        <f>SUMIFS(_Actuals!$F$2:$F$100000,_Actuals!$I$2:$I$100000,$P76,_Actuals!$J$2:$J$100000,W$2,_Actuals!$K$2:$K$100000,W$3,_Actuals!$A$2:$A$100000,$Q76)</f>
        <v>0</v>
      </c>
      <c r="X76" s="22">
        <f>SUMIFS(_Actuals!$F$2:$F$100000,_Actuals!$I$2:$I$100000,$P76,_Actuals!$J$2:$J$100000,X$2,_Actuals!$K$2:$K$100000,X$3,_Actuals!$A$2:$A$100000,$Q76)</f>
        <v>0</v>
      </c>
      <c r="Y76" s="22">
        <f>SUMIFS(_Actuals!$F$2:$F$100000,_Actuals!$I$2:$I$100000,$P76,_Actuals!$J$2:$J$100000,Y$2,_Actuals!$K$2:$K$100000,Y$3,_Actuals!$A$2:$A$100000,$Q76)</f>
        <v>0</v>
      </c>
      <c r="Z76" s="22">
        <f>SUMIFS(_Actuals!$F$2:$F$100000,_Actuals!$I$2:$I$100000,$P76,_Actuals!$J$2:$J$100000,Z$2,_Actuals!$K$2:$K$100000,Z$3,_Actuals!$A$2:$A$100000,$Q76)</f>
        <v>0</v>
      </c>
      <c r="AA76" s="22">
        <f>SUMIFS(_Actuals!$F$2:$F$100000,_Actuals!$I$2:$I$100000,$P76,_Actuals!$J$2:$J$100000,AA$2,_Actuals!$K$2:$K$100000,AA$3,_Actuals!$A$2:$A$100000,$Q76)</f>
        <v>0</v>
      </c>
      <c r="AB76" s="22">
        <f>SUMIFS(_Actuals!$F$2:$F$100000,_Actuals!$I$2:$I$100000,$P76,_Actuals!$J$2:$J$100000,AB$2,_Actuals!$K$2:$K$100000,AB$3,_Actuals!$A$2:$A$100000,$Q76)</f>
        <v>0</v>
      </c>
      <c r="AC76" s="22">
        <f>SUMIFS(_Actuals!$F$2:$F$100000,_Actuals!$I$2:$I$100000,$P76,_Actuals!$J$2:$J$100000,AC$2,_Actuals!$K$2:$K$100000,AC$3,_Actuals!$A$2:$A$100000,$Q76)</f>
        <v>0</v>
      </c>
      <c r="AD76" s="22"/>
      <c r="AE76">
        <v>1.1000000000000001</v>
      </c>
      <c r="AF76">
        <v>1.03</v>
      </c>
      <c r="AG76">
        <v>0.99</v>
      </c>
      <c r="AH76">
        <v>1.04</v>
      </c>
      <c r="AI76">
        <v>1.03</v>
      </c>
      <c r="AJ76">
        <v>1.1000000000000001</v>
      </c>
      <c r="AK76">
        <v>1.03</v>
      </c>
      <c r="AL76">
        <v>1.08</v>
      </c>
      <c r="AM76">
        <v>1.06</v>
      </c>
      <c r="AN76">
        <v>0.96</v>
      </c>
      <c r="AO76">
        <v>0.95</v>
      </c>
      <c r="AP76">
        <v>1.03</v>
      </c>
    </row>
    <row r="77" spans="1:42" x14ac:dyDescent="0.3">
      <c r="A77" t="s">
        <v>21</v>
      </c>
      <c r="B77" s="1">
        <v>5</v>
      </c>
      <c r="C77" s="23">
        <f t="shared" si="25"/>
        <v>0</v>
      </c>
      <c r="D77" s="23">
        <f t="shared" si="26"/>
        <v>0</v>
      </c>
      <c r="E77" s="23">
        <f t="shared" si="27"/>
        <v>0</v>
      </c>
      <c r="F77" s="23">
        <f t="shared" si="28"/>
        <v>0</v>
      </c>
      <c r="G77" s="23">
        <f t="shared" si="29"/>
        <v>0</v>
      </c>
      <c r="H77" s="23">
        <f t="shared" si="30"/>
        <v>0</v>
      </c>
      <c r="I77" s="23">
        <f t="shared" si="31"/>
        <v>0</v>
      </c>
      <c r="J77" s="23">
        <f t="shared" si="32"/>
        <v>0</v>
      </c>
      <c r="K77" s="23">
        <f t="shared" si="33"/>
        <v>0</v>
      </c>
      <c r="L77" s="23">
        <f t="shared" si="34"/>
        <v>0</v>
      </c>
      <c r="M77" s="23">
        <f t="shared" si="35"/>
        <v>0</v>
      </c>
      <c r="N77" s="23">
        <f t="shared" si="36"/>
        <v>0</v>
      </c>
      <c r="P77" t="s">
        <v>21</v>
      </c>
      <c r="Q77" s="1">
        <v>5</v>
      </c>
      <c r="R77" s="22">
        <f>SUMIFS(_Actuals!$F$2:$F$100000,_Actuals!$I$2:$I$100000,$P77,_Actuals!$J$2:$J$100000,R$2,_Actuals!$K$2:$K$100000,R$3,_Actuals!$A$2:$A$100000,$Q77)</f>
        <v>0</v>
      </c>
      <c r="S77" s="22">
        <f>SUMIFS(_Actuals!$F$2:$F$100000,_Actuals!$I$2:$I$100000,$P77,_Actuals!$J$2:$J$100000,S$2,_Actuals!$K$2:$K$100000,S$3,_Actuals!$A$2:$A$100000,$Q77)</f>
        <v>0</v>
      </c>
      <c r="T77" s="22">
        <f>SUMIFS(_Actuals!$F$2:$F$100000,_Actuals!$I$2:$I$100000,$P77,_Actuals!$J$2:$J$100000,T$2,_Actuals!$K$2:$K$100000,T$3,_Actuals!$A$2:$A$100000,$Q77)</f>
        <v>0</v>
      </c>
      <c r="U77" s="22">
        <f>SUMIFS(_Actuals!$F$2:$F$100000,_Actuals!$I$2:$I$100000,$P77,_Actuals!$J$2:$J$100000,U$2,_Actuals!$K$2:$K$100000,U$3,_Actuals!$A$2:$A$100000,$Q77)</f>
        <v>0</v>
      </c>
      <c r="V77" s="22">
        <f>SUMIFS(_Actuals!$F$2:$F$100000,_Actuals!$I$2:$I$100000,$P77,_Actuals!$J$2:$J$100000,V$2,_Actuals!$K$2:$K$100000,V$3,_Actuals!$A$2:$A$100000,$Q77)</f>
        <v>0</v>
      </c>
      <c r="W77" s="22">
        <f>SUMIFS(_Actuals!$F$2:$F$100000,_Actuals!$I$2:$I$100000,$P77,_Actuals!$J$2:$J$100000,W$2,_Actuals!$K$2:$K$100000,W$3,_Actuals!$A$2:$A$100000,$Q77)</f>
        <v>0</v>
      </c>
      <c r="X77" s="22">
        <f>SUMIFS(_Actuals!$F$2:$F$100000,_Actuals!$I$2:$I$100000,$P77,_Actuals!$J$2:$J$100000,X$2,_Actuals!$K$2:$K$100000,X$3,_Actuals!$A$2:$A$100000,$Q77)</f>
        <v>0</v>
      </c>
      <c r="Y77" s="22">
        <f>SUMIFS(_Actuals!$F$2:$F$100000,_Actuals!$I$2:$I$100000,$P77,_Actuals!$J$2:$J$100000,Y$2,_Actuals!$K$2:$K$100000,Y$3,_Actuals!$A$2:$A$100000,$Q77)</f>
        <v>0</v>
      </c>
      <c r="Z77" s="22">
        <f>SUMIFS(_Actuals!$F$2:$F$100000,_Actuals!$I$2:$I$100000,$P77,_Actuals!$J$2:$J$100000,Z$2,_Actuals!$K$2:$K$100000,Z$3,_Actuals!$A$2:$A$100000,$Q77)</f>
        <v>0</v>
      </c>
      <c r="AA77" s="22">
        <f>SUMIFS(_Actuals!$F$2:$F$100000,_Actuals!$I$2:$I$100000,$P77,_Actuals!$J$2:$J$100000,AA$2,_Actuals!$K$2:$K$100000,AA$3,_Actuals!$A$2:$A$100000,$Q77)</f>
        <v>0</v>
      </c>
      <c r="AB77" s="22">
        <f>SUMIFS(_Actuals!$F$2:$F$100000,_Actuals!$I$2:$I$100000,$P77,_Actuals!$J$2:$J$100000,AB$2,_Actuals!$K$2:$K$100000,AB$3,_Actuals!$A$2:$A$100000,$Q77)</f>
        <v>0</v>
      </c>
      <c r="AC77" s="22">
        <f>SUMIFS(_Actuals!$F$2:$F$100000,_Actuals!$I$2:$I$100000,$P77,_Actuals!$J$2:$J$100000,AC$2,_Actuals!$K$2:$K$100000,AC$3,_Actuals!$A$2:$A$100000,$Q77)</f>
        <v>0</v>
      </c>
      <c r="AD77" s="22"/>
      <c r="AE77">
        <v>0.92</v>
      </c>
      <c r="AF77">
        <v>1.03</v>
      </c>
      <c r="AG77">
        <v>0.96</v>
      </c>
      <c r="AH77">
        <v>1.08</v>
      </c>
      <c r="AI77">
        <v>1.01</v>
      </c>
      <c r="AJ77">
        <v>1.08</v>
      </c>
      <c r="AK77">
        <v>1.07</v>
      </c>
      <c r="AL77">
        <v>1.04</v>
      </c>
      <c r="AM77">
        <v>1.06</v>
      </c>
      <c r="AN77">
        <v>1.04</v>
      </c>
      <c r="AO77">
        <v>0.97</v>
      </c>
      <c r="AP77">
        <v>0.99</v>
      </c>
    </row>
    <row r="78" spans="1:42" x14ac:dyDescent="0.3">
      <c r="A78" t="s">
        <v>22</v>
      </c>
      <c r="B78" s="1">
        <v>5</v>
      </c>
      <c r="C78" s="23">
        <f t="shared" si="25"/>
        <v>0</v>
      </c>
      <c r="D78" s="23">
        <f t="shared" si="26"/>
        <v>0</v>
      </c>
      <c r="E78" s="23">
        <f t="shared" si="27"/>
        <v>0</v>
      </c>
      <c r="F78" s="23">
        <f t="shared" si="28"/>
        <v>0</v>
      </c>
      <c r="G78" s="23">
        <f t="shared" si="29"/>
        <v>0</v>
      </c>
      <c r="H78" s="23">
        <f t="shared" si="30"/>
        <v>0</v>
      </c>
      <c r="I78" s="23">
        <f t="shared" si="31"/>
        <v>0</v>
      </c>
      <c r="J78" s="23">
        <f t="shared" si="32"/>
        <v>0</v>
      </c>
      <c r="K78" s="23">
        <f t="shared" si="33"/>
        <v>0</v>
      </c>
      <c r="L78" s="23">
        <f t="shared" si="34"/>
        <v>0</v>
      </c>
      <c r="M78" s="23">
        <f t="shared" si="35"/>
        <v>0</v>
      </c>
      <c r="N78" s="23">
        <f t="shared" si="36"/>
        <v>0</v>
      </c>
      <c r="P78" t="s">
        <v>22</v>
      </c>
      <c r="Q78" s="1">
        <v>5</v>
      </c>
      <c r="R78" s="22">
        <f>SUMIFS(_Actuals!$F$2:$F$100000,_Actuals!$I$2:$I$100000,$P78,_Actuals!$J$2:$J$100000,R$2,_Actuals!$K$2:$K$100000,R$3,_Actuals!$A$2:$A$100000,$Q78)</f>
        <v>0</v>
      </c>
      <c r="S78" s="22">
        <f>SUMIFS(_Actuals!$F$2:$F$100000,_Actuals!$I$2:$I$100000,$P78,_Actuals!$J$2:$J$100000,S$2,_Actuals!$K$2:$K$100000,S$3,_Actuals!$A$2:$A$100000,$Q78)</f>
        <v>0</v>
      </c>
      <c r="T78" s="22">
        <f>SUMIFS(_Actuals!$F$2:$F$100000,_Actuals!$I$2:$I$100000,$P78,_Actuals!$J$2:$J$100000,T$2,_Actuals!$K$2:$K$100000,T$3,_Actuals!$A$2:$A$100000,$Q78)</f>
        <v>0</v>
      </c>
      <c r="U78" s="22">
        <f>SUMIFS(_Actuals!$F$2:$F$100000,_Actuals!$I$2:$I$100000,$P78,_Actuals!$J$2:$J$100000,U$2,_Actuals!$K$2:$K$100000,U$3,_Actuals!$A$2:$A$100000,$Q78)</f>
        <v>0</v>
      </c>
      <c r="V78" s="22">
        <f>SUMIFS(_Actuals!$F$2:$F$100000,_Actuals!$I$2:$I$100000,$P78,_Actuals!$J$2:$J$100000,V$2,_Actuals!$K$2:$K$100000,V$3,_Actuals!$A$2:$A$100000,$Q78)</f>
        <v>0</v>
      </c>
      <c r="W78" s="22">
        <f>SUMIFS(_Actuals!$F$2:$F$100000,_Actuals!$I$2:$I$100000,$P78,_Actuals!$J$2:$J$100000,W$2,_Actuals!$K$2:$K$100000,W$3,_Actuals!$A$2:$A$100000,$Q78)</f>
        <v>0</v>
      </c>
      <c r="X78" s="22">
        <f>SUMIFS(_Actuals!$F$2:$F$100000,_Actuals!$I$2:$I$100000,$P78,_Actuals!$J$2:$J$100000,X$2,_Actuals!$K$2:$K$100000,X$3,_Actuals!$A$2:$A$100000,$Q78)</f>
        <v>0</v>
      </c>
      <c r="Y78" s="22">
        <f>SUMIFS(_Actuals!$F$2:$F$100000,_Actuals!$I$2:$I$100000,$P78,_Actuals!$J$2:$J$100000,Y$2,_Actuals!$K$2:$K$100000,Y$3,_Actuals!$A$2:$A$100000,$Q78)</f>
        <v>0</v>
      </c>
      <c r="Z78" s="22">
        <f>SUMIFS(_Actuals!$F$2:$F$100000,_Actuals!$I$2:$I$100000,$P78,_Actuals!$J$2:$J$100000,Z$2,_Actuals!$K$2:$K$100000,Z$3,_Actuals!$A$2:$A$100000,$Q78)</f>
        <v>0</v>
      </c>
      <c r="AA78" s="22">
        <f>SUMIFS(_Actuals!$F$2:$F$100000,_Actuals!$I$2:$I$100000,$P78,_Actuals!$J$2:$J$100000,AA$2,_Actuals!$K$2:$K$100000,AA$3,_Actuals!$A$2:$A$100000,$Q78)</f>
        <v>0</v>
      </c>
      <c r="AB78" s="22">
        <f>SUMIFS(_Actuals!$F$2:$F$100000,_Actuals!$I$2:$I$100000,$P78,_Actuals!$J$2:$J$100000,AB$2,_Actuals!$K$2:$K$100000,AB$3,_Actuals!$A$2:$A$100000,$Q78)</f>
        <v>0</v>
      </c>
      <c r="AC78" s="22">
        <f>SUMIFS(_Actuals!$F$2:$F$100000,_Actuals!$I$2:$I$100000,$P78,_Actuals!$J$2:$J$100000,AC$2,_Actuals!$K$2:$K$100000,AC$3,_Actuals!$A$2:$A$100000,$Q78)</f>
        <v>0</v>
      </c>
      <c r="AD78" s="22"/>
      <c r="AE78">
        <v>1.07</v>
      </c>
      <c r="AF78">
        <v>0.98</v>
      </c>
      <c r="AG78">
        <v>0.91</v>
      </c>
      <c r="AH78">
        <v>0.93</v>
      </c>
      <c r="AI78">
        <v>1.04</v>
      </c>
      <c r="AJ78">
        <v>1.06</v>
      </c>
      <c r="AK78">
        <v>1.0900000000000001</v>
      </c>
      <c r="AL78">
        <v>1.05</v>
      </c>
      <c r="AM78">
        <v>1</v>
      </c>
      <c r="AN78">
        <v>0.96</v>
      </c>
      <c r="AO78">
        <v>1.01</v>
      </c>
      <c r="AP78">
        <v>1.06</v>
      </c>
    </row>
    <row r="79" spans="1:42" x14ac:dyDescent="0.3">
      <c r="A79" t="s">
        <v>19</v>
      </c>
      <c r="B79" s="1">
        <v>5</v>
      </c>
      <c r="C79" s="23">
        <f t="shared" si="25"/>
        <v>0</v>
      </c>
      <c r="D79" s="23">
        <f t="shared" si="26"/>
        <v>0</v>
      </c>
      <c r="E79" s="23">
        <f t="shared" si="27"/>
        <v>0</v>
      </c>
      <c r="F79" s="23">
        <f t="shared" si="28"/>
        <v>0</v>
      </c>
      <c r="G79" s="23">
        <f t="shared" si="29"/>
        <v>0</v>
      </c>
      <c r="H79" s="23">
        <f t="shared" si="30"/>
        <v>0</v>
      </c>
      <c r="I79" s="23">
        <f t="shared" si="31"/>
        <v>0</v>
      </c>
      <c r="J79" s="23">
        <f t="shared" si="32"/>
        <v>0</v>
      </c>
      <c r="K79" s="23">
        <f t="shared" si="33"/>
        <v>0</v>
      </c>
      <c r="L79" s="23">
        <f t="shared" si="34"/>
        <v>0</v>
      </c>
      <c r="M79" s="23">
        <f t="shared" si="35"/>
        <v>0</v>
      </c>
      <c r="N79" s="23">
        <f t="shared" si="36"/>
        <v>0</v>
      </c>
      <c r="P79" t="s">
        <v>19</v>
      </c>
      <c r="Q79" s="1">
        <v>5</v>
      </c>
      <c r="R79" s="22">
        <f>SUMIFS(_Actuals!$F$2:$F$100000,_Actuals!$I$2:$I$100000,$P79,_Actuals!$J$2:$J$100000,R$2,_Actuals!$K$2:$K$100000,R$3,_Actuals!$A$2:$A$100000,$Q79)</f>
        <v>0</v>
      </c>
      <c r="S79" s="22">
        <f>SUMIFS(_Actuals!$F$2:$F$100000,_Actuals!$I$2:$I$100000,$P79,_Actuals!$J$2:$J$100000,S$2,_Actuals!$K$2:$K$100000,S$3,_Actuals!$A$2:$A$100000,$Q79)</f>
        <v>0</v>
      </c>
      <c r="T79" s="22">
        <f>SUMIFS(_Actuals!$F$2:$F$100000,_Actuals!$I$2:$I$100000,$P79,_Actuals!$J$2:$J$100000,T$2,_Actuals!$K$2:$K$100000,T$3,_Actuals!$A$2:$A$100000,$Q79)</f>
        <v>0</v>
      </c>
      <c r="U79" s="22">
        <f>SUMIFS(_Actuals!$F$2:$F$100000,_Actuals!$I$2:$I$100000,$P79,_Actuals!$J$2:$J$100000,U$2,_Actuals!$K$2:$K$100000,U$3,_Actuals!$A$2:$A$100000,$Q79)</f>
        <v>0</v>
      </c>
      <c r="V79" s="22">
        <f>SUMIFS(_Actuals!$F$2:$F$100000,_Actuals!$I$2:$I$100000,$P79,_Actuals!$J$2:$J$100000,V$2,_Actuals!$K$2:$K$100000,V$3,_Actuals!$A$2:$A$100000,$Q79)</f>
        <v>0</v>
      </c>
      <c r="W79" s="22">
        <f>SUMIFS(_Actuals!$F$2:$F$100000,_Actuals!$I$2:$I$100000,$P79,_Actuals!$J$2:$J$100000,W$2,_Actuals!$K$2:$K$100000,W$3,_Actuals!$A$2:$A$100000,$Q79)</f>
        <v>0</v>
      </c>
      <c r="X79" s="22">
        <f>SUMIFS(_Actuals!$F$2:$F$100000,_Actuals!$I$2:$I$100000,$P79,_Actuals!$J$2:$J$100000,X$2,_Actuals!$K$2:$K$100000,X$3,_Actuals!$A$2:$A$100000,$Q79)</f>
        <v>0</v>
      </c>
      <c r="Y79" s="22">
        <f>SUMIFS(_Actuals!$F$2:$F$100000,_Actuals!$I$2:$I$100000,$P79,_Actuals!$J$2:$J$100000,Y$2,_Actuals!$K$2:$K$100000,Y$3,_Actuals!$A$2:$A$100000,$Q79)</f>
        <v>0</v>
      </c>
      <c r="Z79" s="22">
        <f>SUMIFS(_Actuals!$F$2:$F$100000,_Actuals!$I$2:$I$100000,$P79,_Actuals!$J$2:$J$100000,Z$2,_Actuals!$K$2:$K$100000,Z$3,_Actuals!$A$2:$A$100000,$Q79)</f>
        <v>0</v>
      </c>
      <c r="AA79" s="22">
        <f>SUMIFS(_Actuals!$F$2:$F$100000,_Actuals!$I$2:$I$100000,$P79,_Actuals!$J$2:$J$100000,AA$2,_Actuals!$K$2:$K$100000,AA$3,_Actuals!$A$2:$A$100000,$Q79)</f>
        <v>0</v>
      </c>
      <c r="AB79" s="22">
        <f>SUMIFS(_Actuals!$F$2:$F$100000,_Actuals!$I$2:$I$100000,$P79,_Actuals!$J$2:$J$100000,AB$2,_Actuals!$K$2:$K$100000,AB$3,_Actuals!$A$2:$A$100000,$Q79)</f>
        <v>0</v>
      </c>
      <c r="AC79" s="22">
        <f>SUMIFS(_Actuals!$F$2:$F$100000,_Actuals!$I$2:$I$100000,$P79,_Actuals!$J$2:$J$100000,AC$2,_Actuals!$K$2:$K$100000,AC$3,_Actuals!$A$2:$A$100000,$Q79)</f>
        <v>0</v>
      </c>
      <c r="AD79" s="22"/>
      <c r="AE79">
        <v>1.0900000000000001</v>
      </c>
      <c r="AF79">
        <v>1.06</v>
      </c>
      <c r="AG79">
        <v>1</v>
      </c>
      <c r="AH79">
        <v>0.98</v>
      </c>
      <c r="AI79">
        <v>1.02</v>
      </c>
      <c r="AJ79">
        <v>1.03</v>
      </c>
      <c r="AK79">
        <v>1</v>
      </c>
      <c r="AL79">
        <v>0.95</v>
      </c>
      <c r="AM79">
        <v>0.96</v>
      </c>
      <c r="AN79">
        <v>1.04</v>
      </c>
      <c r="AO79">
        <v>0.92</v>
      </c>
      <c r="AP79">
        <v>1.08</v>
      </c>
    </row>
    <row r="80" spans="1:42" x14ac:dyDescent="0.3">
      <c r="A80" t="s">
        <v>27</v>
      </c>
      <c r="B80" s="1">
        <v>5</v>
      </c>
      <c r="C80" s="23">
        <f t="shared" si="25"/>
        <v>0</v>
      </c>
      <c r="D80" s="23">
        <f t="shared" si="26"/>
        <v>0</v>
      </c>
      <c r="E80" s="23">
        <f t="shared" si="27"/>
        <v>0</v>
      </c>
      <c r="F80" s="23">
        <f t="shared" si="28"/>
        <v>0</v>
      </c>
      <c r="G80" s="23">
        <f t="shared" si="29"/>
        <v>0</v>
      </c>
      <c r="H80" s="23">
        <f t="shared" si="30"/>
        <v>0</v>
      </c>
      <c r="I80" s="23">
        <f t="shared" si="31"/>
        <v>0</v>
      </c>
      <c r="J80" s="23">
        <f t="shared" si="32"/>
        <v>0</v>
      </c>
      <c r="K80" s="23">
        <f t="shared" si="33"/>
        <v>0</v>
      </c>
      <c r="L80" s="23">
        <f t="shared" si="34"/>
        <v>0</v>
      </c>
      <c r="M80" s="23">
        <f t="shared" si="35"/>
        <v>0</v>
      </c>
      <c r="N80" s="23">
        <f t="shared" si="36"/>
        <v>0</v>
      </c>
      <c r="P80" t="s">
        <v>27</v>
      </c>
      <c r="Q80" s="1">
        <v>5</v>
      </c>
      <c r="R80" s="22">
        <f>SUMIFS(_Actuals!$F$2:$F$100000,_Actuals!$I$2:$I$100000,$P80,_Actuals!$J$2:$J$100000,R$2,_Actuals!$K$2:$K$100000,R$3,_Actuals!$A$2:$A$100000,$Q80)</f>
        <v>0</v>
      </c>
      <c r="S80" s="22">
        <f>SUMIFS(_Actuals!$F$2:$F$100000,_Actuals!$I$2:$I$100000,$P80,_Actuals!$J$2:$J$100000,S$2,_Actuals!$K$2:$K$100000,S$3,_Actuals!$A$2:$A$100000,$Q80)</f>
        <v>0</v>
      </c>
      <c r="T80" s="22">
        <f>SUMIFS(_Actuals!$F$2:$F$100000,_Actuals!$I$2:$I$100000,$P80,_Actuals!$J$2:$J$100000,T$2,_Actuals!$K$2:$K$100000,T$3,_Actuals!$A$2:$A$100000,$Q80)</f>
        <v>0</v>
      </c>
      <c r="U80" s="22">
        <f>SUMIFS(_Actuals!$F$2:$F$100000,_Actuals!$I$2:$I$100000,$P80,_Actuals!$J$2:$J$100000,U$2,_Actuals!$K$2:$K$100000,U$3,_Actuals!$A$2:$A$100000,$Q80)</f>
        <v>0</v>
      </c>
      <c r="V80" s="22">
        <f>SUMIFS(_Actuals!$F$2:$F$100000,_Actuals!$I$2:$I$100000,$P80,_Actuals!$J$2:$J$100000,V$2,_Actuals!$K$2:$K$100000,V$3,_Actuals!$A$2:$A$100000,$Q80)</f>
        <v>0</v>
      </c>
      <c r="W80" s="22">
        <f>SUMIFS(_Actuals!$F$2:$F$100000,_Actuals!$I$2:$I$100000,$P80,_Actuals!$J$2:$J$100000,W$2,_Actuals!$K$2:$K$100000,W$3,_Actuals!$A$2:$A$100000,$Q80)</f>
        <v>0</v>
      </c>
      <c r="X80" s="22">
        <f>SUMIFS(_Actuals!$F$2:$F$100000,_Actuals!$I$2:$I$100000,$P80,_Actuals!$J$2:$J$100000,X$2,_Actuals!$K$2:$K$100000,X$3,_Actuals!$A$2:$A$100000,$Q80)</f>
        <v>0</v>
      </c>
      <c r="Y80" s="22">
        <f>SUMIFS(_Actuals!$F$2:$F$100000,_Actuals!$I$2:$I$100000,$P80,_Actuals!$J$2:$J$100000,Y$2,_Actuals!$K$2:$K$100000,Y$3,_Actuals!$A$2:$A$100000,$Q80)</f>
        <v>0</v>
      </c>
      <c r="Z80" s="22">
        <f>SUMIFS(_Actuals!$F$2:$F$100000,_Actuals!$I$2:$I$100000,$P80,_Actuals!$J$2:$J$100000,Z$2,_Actuals!$K$2:$K$100000,Z$3,_Actuals!$A$2:$A$100000,$Q80)</f>
        <v>0</v>
      </c>
      <c r="AA80" s="22">
        <f>SUMIFS(_Actuals!$F$2:$F$100000,_Actuals!$I$2:$I$100000,$P80,_Actuals!$J$2:$J$100000,AA$2,_Actuals!$K$2:$K$100000,AA$3,_Actuals!$A$2:$A$100000,$Q80)</f>
        <v>0</v>
      </c>
      <c r="AB80" s="22">
        <f>SUMIFS(_Actuals!$F$2:$F$100000,_Actuals!$I$2:$I$100000,$P80,_Actuals!$J$2:$J$100000,AB$2,_Actuals!$K$2:$K$100000,AB$3,_Actuals!$A$2:$A$100000,$Q80)</f>
        <v>0</v>
      </c>
      <c r="AC80" s="22">
        <f>SUMIFS(_Actuals!$F$2:$F$100000,_Actuals!$I$2:$I$100000,$P80,_Actuals!$J$2:$J$100000,AC$2,_Actuals!$K$2:$K$100000,AC$3,_Actuals!$A$2:$A$100000,$Q80)</f>
        <v>0</v>
      </c>
      <c r="AD80" s="22"/>
      <c r="AE80">
        <v>1.02</v>
      </c>
      <c r="AF80">
        <v>1.08</v>
      </c>
      <c r="AG80">
        <v>1.06</v>
      </c>
      <c r="AH80">
        <v>1.06</v>
      </c>
      <c r="AI80">
        <v>0.99</v>
      </c>
      <c r="AJ80">
        <v>1</v>
      </c>
      <c r="AK80">
        <v>1.1000000000000001</v>
      </c>
      <c r="AL80">
        <v>1.01</v>
      </c>
      <c r="AM80">
        <v>0.99</v>
      </c>
      <c r="AN80">
        <v>1.1000000000000001</v>
      </c>
      <c r="AO80">
        <v>0.97</v>
      </c>
      <c r="AP80">
        <v>1.04</v>
      </c>
    </row>
    <row r="81" spans="1:42" x14ac:dyDescent="0.3">
      <c r="A81" t="s">
        <v>23</v>
      </c>
      <c r="B81" s="1">
        <v>5</v>
      </c>
      <c r="C81" s="23">
        <f t="shared" si="25"/>
        <v>0</v>
      </c>
      <c r="D81" s="23">
        <f t="shared" si="26"/>
        <v>0</v>
      </c>
      <c r="E81" s="23">
        <f t="shared" si="27"/>
        <v>0</v>
      </c>
      <c r="F81" s="23">
        <f t="shared" si="28"/>
        <v>0</v>
      </c>
      <c r="G81" s="23">
        <f t="shared" si="29"/>
        <v>0</v>
      </c>
      <c r="H81" s="23">
        <f t="shared" si="30"/>
        <v>0</v>
      </c>
      <c r="I81" s="23">
        <f t="shared" si="31"/>
        <v>0</v>
      </c>
      <c r="J81" s="23">
        <f t="shared" si="32"/>
        <v>0</v>
      </c>
      <c r="K81" s="23">
        <f t="shared" si="33"/>
        <v>0</v>
      </c>
      <c r="L81" s="23">
        <f t="shared" si="34"/>
        <v>0</v>
      </c>
      <c r="M81" s="23">
        <f t="shared" si="35"/>
        <v>0</v>
      </c>
      <c r="N81" s="23">
        <f t="shared" si="36"/>
        <v>0</v>
      </c>
      <c r="P81" t="s">
        <v>23</v>
      </c>
      <c r="Q81" s="1">
        <v>5</v>
      </c>
      <c r="R81" s="22">
        <f>SUMIFS(_Actuals!$F$2:$F$100000,_Actuals!$I$2:$I$100000,$P81,_Actuals!$J$2:$J$100000,R$2,_Actuals!$K$2:$K$100000,R$3,_Actuals!$A$2:$A$100000,$Q81)</f>
        <v>0</v>
      </c>
      <c r="S81" s="22">
        <f>SUMIFS(_Actuals!$F$2:$F$100000,_Actuals!$I$2:$I$100000,$P81,_Actuals!$J$2:$J$100000,S$2,_Actuals!$K$2:$K$100000,S$3,_Actuals!$A$2:$A$100000,$Q81)</f>
        <v>0</v>
      </c>
      <c r="T81" s="22">
        <f>SUMIFS(_Actuals!$F$2:$F$100000,_Actuals!$I$2:$I$100000,$P81,_Actuals!$J$2:$J$100000,T$2,_Actuals!$K$2:$K$100000,T$3,_Actuals!$A$2:$A$100000,$Q81)</f>
        <v>0</v>
      </c>
      <c r="U81" s="22">
        <f>SUMIFS(_Actuals!$F$2:$F$100000,_Actuals!$I$2:$I$100000,$P81,_Actuals!$J$2:$J$100000,U$2,_Actuals!$K$2:$K$100000,U$3,_Actuals!$A$2:$A$100000,$Q81)</f>
        <v>0</v>
      </c>
      <c r="V81" s="22">
        <f>SUMIFS(_Actuals!$F$2:$F$100000,_Actuals!$I$2:$I$100000,$P81,_Actuals!$J$2:$J$100000,V$2,_Actuals!$K$2:$K$100000,V$3,_Actuals!$A$2:$A$100000,$Q81)</f>
        <v>0</v>
      </c>
      <c r="W81" s="22">
        <f>SUMIFS(_Actuals!$F$2:$F$100000,_Actuals!$I$2:$I$100000,$P81,_Actuals!$J$2:$J$100000,W$2,_Actuals!$K$2:$K$100000,W$3,_Actuals!$A$2:$A$100000,$Q81)</f>
        <v>0</v>
      </c>
      <c r="X81" s="22">
        <f>SUMIFS(_Actuals!$F$2:$F$100000,_Actuals!$I$2:$I$100000,$P81,_Actuals!$J$2:$J$100000,X$2,_Actuals!$K$2:$K$100000,X$3,_Actuals!$A$2:$A$100000,$Q81)</f>
        <v>0</v>
      </c>
      <c r="Y81" s="22">
        <f>SUMIFS(_Actuals!$F$2:$F$100000,_Actuals!$I$2:$I$100000,$P81,_Actuals!$J$2:$J$100000,Y$2,_Actuals!$K$2:$K$100000,Y$3,_Actuals!$A$2:$A$100000,$Q81)</f>
        <v>0</v>
      </c>
      <c r="Z81" s="22">
        <f>SUMIFS(_Actuals!$F$2:$F$100000,_Actuals!$I$2:$I$100000,$P81,_Actuals!$J$2:$J$100000,Z$2,_Actuals!$K$2:$K$100000,Z$3,_Actuals!$A$2:$A$100000,$Q81)</f>
        <v>0</v>
      </c>
      <c r="AA81" s="22">
        <f>SUMIFS(_Actuals!$F$2:$F$100000,_Actuals!$I$2:$I$100000,$P81,_Actuals!$J$2:$J$100000,AA$2,_Actuals!$K$2:$K$100000,AA$3,_Actuals!$A$2:$A$100000,$Q81)</f>
        <v>0</v>
      </c>
      <c r="AB81" s="22">
        <f>SUMIFS(_Actuals!$F$2:$F$100000,_Actuals!$I$2:$I$100000,$P81,_Actuals!$J$2:$J$100000,AB$2,_Actuals!$K$2:$K$100000,AB$3,_Actuals!$A$2:$A$100000,$Q81)</f>
        <v>0</v>
      </c>
      <c r="AC81" s="22">
        <f>SUMIFS(_Actuals!$F$2:$F$100000,_Actuals!$I$2:$I$100000,$P81,_Actuals!$J$2:$J$100000,AC$2,_Actuals!$K$2:$K$100000,AC$3,_Actuals!$A$2:$A$100000,$Q81)</f>
        <v>0</v>
      </c>
      <c r="AD81" s="22"/>
      <c r="AE81">
        <v>1.03</v>
      </c>
      <c r="AF81">
        <v>0.92</v>
      </c>
      <c r="AG81">
        <v>0.93</v>
      </c>
      <c r="AH81">
        <v>0.99</v>
      </c>
      <c r="AI81">
        <v>0.96</v>
      </c>
      <c r="AJ81">
        <v>0.93</v>
      </c>
      <c r="AK81">
        <v>1.07</v>
      </c>
      <c r="AL81">
        <v>1.05</v>
      </c>
      <c r="AM81">
        <v>1.0900000000000001</v>
      </c>
      <c r="AN81">
        <v>0.94</v>
      </c>
      <c r="AO81">
        <v>1.02</v>
      </c>
      <c r="AP81">
        <v>0.9</v>
      </c>
    </row>
    <row r="82" spans="1:42" x14ac:dyDescent="0.3">
      <c r="A82" t="s">
        <v>25</v>
      </c>
      <c r="B82" s="1">
        <v>5</v>
      </c>
      <c r="C82" s="23">
        <f t="shared" si="25"/>
        <v>0</v>
      </c>
      <c r="D82" s="23">
        <f t="shared" si="26"/>
        <v>0</v>
      </c>
      <c r="E82" s="23">
        <f t="shared" si="27"/>
        <v>0</v>
      </c>
      <c r="F82" s="23">
        <f t="shared" si="28"/>
        <v>0</v>
      </c>
      <c r="G82" s="23">
        <f t="shared" si="29"/>
        <v>0</v>
      </c>
      <c r="H82" s="23">
        <f t="shared" si="30"/>
        <v>0</v>
      </c>
      <c r="I82" s="23">
        <f t="shared" si="31"/>
        <v>0</v>
      </c>
      <c r="J82" s="23">
        <f t="shared" si="32"/>
        <v>0</v>
      </c>
      <c r="K82" s="23">
        <f t="shared" si="33"/>
        <v>0</v>
      </c>
      <c r="L82" s="23">
        <f t="shared" si="34"/>
        <v>0</v>
      </c>
      <c r="M82" s="23">
        <f t="shared" si="35"/>
        <v>0</v>
      </c>
      <c r="N82" s="23">
        <f t="shared" si="36"/>
        <v>0</v>
      </c>
      <c r="P82" t="s">
        <v>25</v>
      </c>
      <c r="Q82" s="1">
        <v>5</v>
      </c>
      <c r="R82" s="22">
        <f>SUMIFS(_Actuals!$F$2:$F$100000,_Actuals!$I$2:$I$100000,$P82,_Actuals!$J$2:$J$100000,R$2,_Actuals!$K$2:$K$100000,R$3,_Actuals!$A$2:$A$100000,$Q82)</f>
        <v>0</v>
      </c>
      <c r="S82" s="22">
        <f>SUMIFS(_Actuals!$F$2:$F$100000,_Actuals!$I$2:$I$100000,$P82,_Actuals!$J$2:$J$100000,S$2,_Actuals!$K$2:$K$100000,S$3,_Actuals!$A$2:$A$100000,$Q82)</f>
        <v>0</v>
      </c>
      <c r="T82" s="22">
        <f>SUMIFS(_Actuals!$F$2:$F$100000,_Actuals!$I$2:$I$100000,$P82,_Actuals!$J$2:$J$100000,T$2,_Actuals!$K$2:$K$100000,T$3,_Actuals!$A$2:$A$100000,$Q82)</f>
        <v>0</v>
      </c>
      <c r="U82" s="22">
        <f>SUMIFS(_Actuals!$F$2:$F$100000,_Actuals!$I$2:$I$100000,$P82,_Actuals!$J$2:$J$100000,U$2,_Actuals!$K$2:$K$100000,U$3,_Actuals!$A$2:$A$100000,$Q82)</f>
        <v>0</v>
      </c>
      <c r="V82" s="22">
        <f>SUMIFS(_Actuals!$F$2:$F$100000,_Actuals!$I$2:$I$100000,$P82,_Actuals!$J$2:$J$100000,V$2,_Actuals!$K$2:$K$100000,V$3,_Actuals!$A$2:$A$100000,$Q82)</f>
        <v>0</v>
      </c>
      <c r="W82" s="22">
        <f>SUMIFS(_Actuals!$F$2:$F$100000,_Actuals!$I$2:$I$100000,$P82,_Actuals!$J$2:$J$100000,W$2,_Actuals!$K$2:$K$100000,W$3,_Actuals!$A$2:$A$100000,$Q82)</f>
        <v>0</v>
      </c>
      <c r="X82" s="22">
        <f>SUMIFS(_Actuals!$F$2:$F$100000,_Actuals!$I$2:$I$100000,$P82,_Actuals!$J$2:$J$100000,X$2,_Actuals!$K$2:$K$100000,X$3,_Actuals!$A$2:$A$100000,$Q82)</f>
        <v>0</v>
      </c>
      <c r="Y82" s="22">
        <f>SUMIFS(_Actuals!$F$2:$F$100000,_Actuals!$I$2:$I$100000,$P82,_Actuals!$J$2:$J$100000,Y$2,_Actuals!$K$2:$K$100000,Y$3,_Actuals!$A$2:$A$100000,$Q82)</f>
        <v>0</v>
      </c>
      <c r="Z82" s="22">
        <f>SUMIFS(_Actuals!$F$2:$F$100000,_Actuals!$I$2:$I$100000,$P82,_Actuals!$J$2:$J$100000,Z$2,_Actuals!$K$2:$K$100000,Z$3,_Actuals!$A$2:$A$100000,$Q82)</f>
        <v>0</v>
      </c>
      <c r="AA82" s="22">
        <f>SUMIFS(_Actuals!$F$2:$F$100000,_Actuals!$I$2:$I$100000,$P82,_Actuals!$J$2:$J$100000,AA$2,_Actuals!$K$2:$K$100000,AA$3,_Actuals!$A$2:$A$100000,$Q82)</f>
        <v>0</v>
      </c>
      <c r="AB82" s="22">
        <f>SUMIFS(_Actuals!$F$2:$F$100000,_Actuals!$I$2:$I$100000,$P82,_Actuals!$J$2:$J$100000,AB$2,_Actuals!$K$2:$K$100000,AB$3,_Actuals!$A$2:$A$100000,$Q82)</f>
        <v>0</v>
      </c>
      <c r="AC82" s="22">
        <f>SUMIFS(_Actuals!$F$2:$F$100000,_Actuals!$I$2:$I$100000,$P82,_Actuals!$J$2:$J$100000,AC$2,_Actuals!$K$2:$K$100000,AC$3,_Actuals!$A$2:$A$100000,$Q82)</f>
        <v>0</v>
      </c>
      <c r="AD82" s="22"/>
      <c r="AE82">
        <v>0.92</v>
      </c>
      <c r="AF82">
        <v>0.93</v>
      </c>
      <c r="AG82">
        <v>1.02</v>
      </c>
      <c r="AH82">
        <v>1.02</v>
      </c>
      <c r="AI82">
        <v>1.01</v>
      </c>
      <c r="AJ82">
        <v>1.06</v>
      </c>
      <c r="AK82">
        <v>1.0900000000000001</v>
      </c>
      <c r="AL82">
        <v>0.91</v>
      </c>
      <c r="AM82">
        <v>0.92</v>
      </c>
      <c r="AN82">
        <v>1.0900000000000001</v>
      </c>
      <c r="AO82">
        <v>0.99</v>
      </c>
      <c r="AP82">
        <v>1.05</v>
      </c>
    </row>
    <row r="83" spans="1:42" x14ac:dyDescent="0.3">
      <c r="A83" s="25" t="s">
        <v>62</v>
      </c>
      <c r="B83" s="1">
        <v>6</v>
      </c>
      <c r="C83" s="23">
        <f t="shared" si="25"/>
        <v>0</v>
      </c>
      <c r="D83" s="23">
        <f t="shared" si="26"/>
        <v>0</v>
      </c>
      <c r="E83" s="23">
        <f t="shared" si="27"/>
        <v>0</v>
      </c>
      <c r="F83" s="23">
        <f t="shared" si="28"/>
        <v>0</v>
      </c>
      <c r="G83" s="23">
        <f t="shared" si="29"/>
        <v>0</v>
      </c>
      <c r="H83" s="23">
        <f t="shared" si="30"/>
        <v>0</v>
      </c>
      <c r="I83" s="23">
        <f t="shared" si="31"/>
        <v>0</v>
      </c>
      <c r="J83" s="23">
        <f t="shared" si="32"/>
        <v>0</v>
      </c>
      <c r="K83" s="23">
        <f t="shared" si="33"/>
        <v>0</v>
      </c>
      <c r="L83" s="23">
        <f t="shared" si="34"/>
        <v>0</v>
      </c>
      <c r="M83" s="23">
        <f t="shared" si="35"/>
        <v>0</v>
      </c>
      <c r="N83" s="23">
        <f t="shared" si="36"/>
        <v>0</v>
      </c>
      <c r="P83" s="25" t="s">
        <v>62</v>
      </c>
      <c r="Q83" s="1">
        <v>6</v>
      </c>
      <c r="R83" s="22">
        <f>SUMIFS(_Actuals!$F$2:$F$100000,_Actuals!$I$2:$I$100000,$P83,_Actuals!$J$2:$J$100000,R$2,_Actuals!$K$2:$K$100000,R$3,_Actuals!$A$2:$A$100000,$Q83)</f>
        <v>0</v>
      </c>
      <c r="S83" s="22">
        <f>SUMIFS(_Actuals!$F$2:$F$100000,_Actuals!$I$2:$I$100000,$P83,_Actuals!$J$2:$J$100000,S$2,_Actuals!$K$2:$K$100000,S$3,_Actuals!$A$2:$A$100000,$Q83)</f>
        <v>0</v>
      </c>
      <c r="T83" s="22">
        <f>SUMIFS(_Actuals!$F$2:$F$100000,_Actuals!$I$2:$I$100000,$P83,_Actuals!$J$2:$J$100000,T$2,_Actuals!$K$2:$K$100000,T$3,_Actuals!$A$2:$A$100000,$Q83)</f>
        <v>0</v>
      </c>
      <c r="U83" s="22">
        <f>SUMIFS(_Actuals!$F$2:$F$100000,_Actuals!$I$2:$I$100000,$P83,_Actuals!$J$2:$J$100000,U$2,_Actuals!$K$2:$K$100000,U$3,_Actuals!$A$2:$A$100000,$Q83)</f>
        <v>0</v>
      </c>
      <c r="V83" s="22">
        <f>SUMIFS(_Actuals!$F$2:$F$100000,_Actuals!$I$2:$I$100000,$P83,_Actuals!$J$2:$J$100000,V$2,_Actuals!$K$2:$K$100000,V$3,_Actuals!$A$2:$A$100000,$Q83)</f>
        <v>0</v>
      </c>
      <c r="W83" s="22">
        <f>SUMIFS(_Actuals!$F$2:$F$100000,_Actuals!$I$2:$I$100000,$P83,_Actuals!$J$2:$J$100000,W$2,_Actuals!$K$2:$K$100000,W$3,_Actuals!$A$2:$A$100000,$Q83)</f>
        <v>0</v>
      </c>
      <c r="X83" s="22">
        <f>SUMIFS(_Actuals!$F$2:$F$100000,_Actuals!$I$2:$I$100000,$P83,_Actuals!$J$2:$J$100000,X$2,_Actuals!$K$2:$K$100000,X$3,_Actuals!$A$2:$A$100000,$Q83)</f>
        <v>0</v>
      </c>
      <c r="Y83" s="22">
        <f>SUMIFS(_Actuals!$F$2:$F$100000,_Actuals!$I$2:$I$100000,$P83,_Actuals!$J$2:$J$100000,Y$2,_Actuals!$K$2:$K$100000,Y$3,_Actuals!$A$2:$A$100000,$Q83)</f>
        <v>0</v>
      </c>
      <c r="Z83" s="22">
        <f>SUMIFS(_Actuals!$F$2:$F$100000,_Actuals!$I$2:$I$100000,$P83,_Actuals!$J$2:$J$100000,Z$2,_Actuals!$K$2:$K$100000,Z$3,_Actuals!$A$2:$A$100000,$Q83)</f>
        <v>0</v>
      </c>
      <c r="AA83" s="22">
        <f>SUMIFS(_Actuals!$F$2:$F$100000,_Actuals!$I$2:$I$100000,$P83,_Actuals!$J$2:$J$100000,AA$2,_Actuals!$K$2:$K$100000,AA$3,_Actuals!$A$2:$A$100000,$Q83)</f>
        <v>0</v>
      </c>
      <c r="AB83" s="22">
        <f>SUMIFS(_Actuals!$F$2:$F$100000,_Actuals!$I$2:$I$100000,$P83,_Actuals!$J$2:$J$100000,AB$2,_Actuals!$K$2:$K$100000,AB$3,_Actuals!$A$2:$A$100000,$Q83)</f>
        <v>0</v>
      </c>
      <c r="AC83" s="22">
        <f>SUMIFS(_Actuals!$F$2:$F$100000,_Actuals!$I$2:$I$100000,$P83,_Actuals!$J$2:$J$100000,AC$2,_Actuals!$K$2:$K$100000,AC$3,_Actuals!$A$2:$A$100000,$Q83)</f>
        <v>0</v>
      </c>
      <c r="AD83" s="22"/>
      <c r="AE83">
        <v>0.96</v>
      </c>
      <c r="AF83">
        <v>0.92</v>
      </c>
      <c r="AG83">
        <v>1.06</v>
      </c>
      <c r="AH83">
        <v>0.9</v>
      </c>
      <c r="AI83">
        <v>1.07</v>
      </c>
      <c r="AJ83">
        <v>1.01</v>
      </c>
      <c r="AK83">
        <v>0.98</v>
      </c>
      <c r="AL83">
        <v>1.1000000000000001</v>
      </c>
      <c r="AM83">
        <v>1.03</v>
      </c>
      <c r="AN83">
        <v>0.91</v>
      </c>
      <c r="AO83">
        <v>1.07</v>
      </c>
      <c r="AP83">
        <v>0.93</v>
      </c>
    </row>
    <row r="84" spans="1:42" x14ac:dyDescent="0.3">
      <c r="A84" s="25" t="s">
        <v>63</v>
      </c>
      <c r="B84" s="1">
        <v>6</v>
      </c>
      <c r="C84" s="23">
        <f t="shared" si="25"/>
        <v>0</v>
      </c>
      <c r="D84" s="23">
        <f t="shared" si="26"/>
        <v>0</v>
      </c>
      <c r="E84" s="23">
        <f t="shared" si="27"/>
        <v>0</v>
      </c>
      <c r="F84" s="23">
        <f t="shared" si="28"/>
        <v>0</v>
      </c>
      <c r="G84" s="23">
        <f t="shared" si="29"/>
        <v>0</v>
      </c>
      <c r="H84" s="23">
        <f t="shared" si="30"/>
        <v>0</v>
      </c>
      <c r="I84" s="23">
        <f t="shared" si="31"/>
        <v>0</v>
      </c>
      <c r="J84" s="23">
        <f t="shared" si="32"/>
        <v>0</v>
      </c>
      <c r="K84" s="23">
        <f t="shared" si="33"/>
        <v>0</v>
      </c>
      <c r="L84" s="23">
        <f t="shared" si="34"/>
        <v>0</v>
      </c>
      <c r="M84" s="23">
        <f t="shared" si="35"/>
        <v>0</v>
      </c>
      <c r="N84" s="23">
        <f t="shared" si="36"/>
        <v>0</v>
      </c>
      <c r="P84" s="25" t="s">
        <v>63</v>
      </c>
      <c r="Q84" s="1">
        <v>6</v>
      </c>
      <c r="R84" s="22">
        <f>SUMIFS(_Actuals!$F$2:$F$100000,_Actuals!$I$2:$I$100000,$P84,_Actuals!$J$2:$J$100000,R$2,_Actuals!$K$2:$K$100000,R$3,_Actuals!$A$2:$A$100000,$Q84)</f>
        <v>0</v>
      </c>
      <c r="S84" s="22">
        <f>SUMIFS(_Actuals!$F$2:$F$100000,_Actuals!$I$2:$I$100000,$P84,_Actuals!$J$2:$J$100000,S$2,_Actuals!$K$2:$K$100000,S$3,_Actuals!$A$2:$A$100000,$Q84)</f>
        <v>0</v>
      </c>
      <c r="T84" s="22">
        <f>SUMIFS(_Actuals!$F$2:$F$100000,_Actuals!$I$2:$I$100000,$P84,_Actuals!$J$2:$J$100000,T$2,_Actuals!$K$2:$K$100000,T$3,_Actuals!$A$2:$A$100000,$Q84)</f>
        <v>0</v>
      </c>
      <c r="U84" s="22">
        <f>SUMIFS(_Actuals!$F$2:$F$100000,_Actuals!$I$2:$I$100000,$P84,_Actuals!$J$2:$J$100000,U$2,_Actuals!$K$2:$K$100000,U$3,_Actuals!$A$2:$A$100000,$Q84)</f>
        <v>0</v>
      </c>
      <c r="V84" s="22">
        <f>SUMIFS(_Actuals!$F$2:$F$100000,_Actuals!$I$2:$I$100000,$P84,_Actuals!$J$2:$J$100000,V$2,_Actuals!$K$2:$K$100000,V$3,_Actuals!$A$2:$A$100000,$Q84)</f>
        <v>0</v>
      </c>
      <c r="W84" s="22">
        <f>SUMIFS(_Actuals!$F$2:$F$100000,_Actuals!$I$2:$I$100000,$P84,_Actuals!$J$2:$J$100000,W$2,_Actuals!$K$2:$K$100000,W$3,_Actuals!$A$2:$A$100000,$Q84)</f>
        <v>0</v>
      </c>
      <c r="X84" s="22">
        <f>SUMIFS(_Actuals!$F$2:$F$100000,_Actuals!$I$2:$I$100000,$P84,_Actuals!$J$2:$J$100000,X$2,_Actuals!$K$2:$K$100000,X$3,_Actuals!$A$2:$A$100000,$Q84)</f>
        <v>0</v>
      </c>
      <c r="Y84" s="22">
        <f>SUMIFS(_Actuals!$F$2:$F$100000,_Actuals!$I$2:$I$100000,$P84,_Actuals!$J$2:$J$100000,Y$2,_Actuals!$K$2:$K$100000,Y$3,_Actuals!$A$2:$A$100000,$Q84)</f>
        <v>0</v>
      </c>
      <c r="Z84" s="22">
        <f>SUMIFS(_Actuals!$F$2:$F$100000,_Actuals!$I$2:$I$100000,$P84,_Actuals!$J$2:$J$100000,Z$2,_Actuals!$K$2:$K$100000,Z$3,_Actuals!$A$2:$A$100000,$Q84)</f>
        <v>0</v>
      </c>
      <c r="AA84" s="22">
        <f>SUMIFS(_Actuals!$F$2:$F$100000,_Actuals!$I$2:$I$100000,$P84,_Actuals!$J$2:$J$100000,AA$2,_Actuals!$K$2:$K$100000,AA$3,_Actuals!$A$2:$A$100000,$Q84)</f>
        <v>0</v>
      </c>
      <c r="AB84" s="22">
        <f>SUMIFS(_Actuals!$F$2:$F$100000,_Actuals!$I$2:$I$100000,$P84,_Actuals!$J$2:$J$100000,AB$2,_Actuals!$K$2:$K$100000,AB$3,_Actuals!$A$2:$A$100000,$Q84)</f>
        <v>0</v>
      </c>
      <c r="AC84" s="22">
        <f>SUMIFS(_Actuals!$F$2:$F$100000,_Actuals!$I$2:$I$100000,$P84,_Actuals!$J$2:$J$100000,AC$2,_Actuals!$K$2:$K$100000,AC$3,_Actuals!$A$2:$A$100000,$Q84)</f>
        <v>0</v>
      </c>
      <c r="AD84" s="22"/>
      <c r="AE84">
        <v>1.05</v>
      </c>
      <c r="AF84">
        <v>0.94</v>
      </c>
      <c r="AG84">
        <v>1.05</v>
      </c>
      <c r="AH84">
        <v>1.06</v>
      </c>
      <c r="AI84">
        <v>0.95</v>
      </c>
      <c r="AJ84">
        <v>0.98</v>
      </c>
      <c r="AK84">
        <v>1.06</v>
      </c>
      <c r="AL84">
        <v>1.06</v>
      </c>
      <c r="AM84">
        <v>0.94</v>
      </c>
      <c r="AN84">
        <v>1.04</v>
      </c>
      <c r="AO84">
        <v>1.05</v>
      </c>
      <c r="AP84">
        <v>1.04</v>
      </c>
    </row>
    <row r="85" spans="1:42" x14ac:dyDescent="0.3">
      <c r="A85" t="s">
        <v>1</v>
      </c>
      <c r="B85" s="1">
        <v>6</v>
      </c>
      <c r="C85" s="23">
        <f t="shared" si="25"/>
        <v>0</v>
      </c>
      <c r="D85" s="23">
        <f t="shared" si="26"/>
        <v>0</v>
      </c>
      <c r="E85" s="23">
        <f t="shared" si="27"/>
        <v>0</v>
      </c>
      <c r="F85" s="23">
        <f t="shared" si="28"/>
        <v>0</v>
      </c>
      <c r="G85" s="23">
        <f t="shared" si="29"/>
        <v>0</v>
      </c>
      <c r="H85" s="23">
        <f t="shared" si="30"/>
        <v>0</v>
      </c>
      <c r="I85" s="23">
        <f t="shared" si="31"/>
        <v>0</v>
      </c>
      <c r="J85" s="23">
        <f t="shared" si="32"/>
        <v>0</v>
      </c>
      <c r="K85" s="23">
        <f t="shared" si="33"/>
        <v>0</v>
      </c>
      <c r="L85" s="23">
        <f t="shared" si="34"/>
        <v>0</v>
      </c>
      <c r="M85" s="23">
        <f t="shared" si="35"/>
        <v>0</v>
      </c>
      <c r="N85" s="23">
        <f t="shared" si="36"/>
        <v>0</v>
      </c>
      <c r="P85" t="s">
        <v>1</v>
      </c>
      <c r="Q85" s="1">
        <v>6</v>
      </c>
      <c r="R85" s="22">
        <f>SUMIFS(_Actuals!$F$2:$F$100000,_Actuals!$I$2:$I$100000,$P85,_Actuals!$J$2:$J$100000,R$2,_Actuals!$K$2:$K$100000,R$3,_Actuals!$A$2:$A$100000,$Q85)</f>
        <v>0</v>
      </c>
      <c r="S85" s="22">
        <f>SUMIFS(_Actuals!$F$2:$F$100000,_Actuals!$I$2:$I$100000,$P85,_Actuals!$J$2:$J$100000,S$2,_Actuals!$K$2:$K$100000,S$3,_Actuals!$A$2:$A$100000,$Q85)</f>
        <v>0</v>
      </c>
      <c r="T85" s="22">
        <f>SUMIFS(_Actuals!$F$2:$F$100000,_Actuals!$I$2:$I$100000,$P85,_Actuals!$J$2:$J$100000,T$2,_Actuals!$K$2:$K$100000,T$3,_Actuals!$A$2:$A$100000,$Q85)</f>
        <v>0</v>
      </c>
      <c r="U85" s="22">
        <f>SUMIFS(_Actuals!$F$2:$F$100000,_Actuals!$I$2:$I$100000,$P85,_Actuals!$J$2:$J$100000,U$2,_Actuals!$K$2:$K$100000,U$3,_Actuals!$A$2:$A$100000,$Q85)</f>
        <v>0</v>
      </c>
      <c r="V85" s="22">
        <f>SUMIFS(_Actuals!$F$2:$F$100000,_Actuals!$I$2:$I$100000,$P85,_Actuals!$J$2:$J$100000,V$2,_Actuals!$K$2:$K$100000,V$3,_Actuals!$A$2:$A$100000,$Q85)</f>
        <v>0</v>
      </c>
      <c r="W85" s="22">
        <f>SUMIFS(_Actuals!$F$2:$F$100000,_Actuals!$I$2:$I$100000,$P85,_Actuals!$J$2:$J$100000,W$2,_Actuals!$K$2:$K$100000,W$3,_Actuals!$A$2:$A$100000,$Q85)</f>
        <v>0</v>
      </c>
      <c r="X85" s="22">
        <f>SUMIFS(_Actuals!$F$2:$F$100000,_Actuals!$I$2:$I$100000,$P85,_Actuals!$J$2:$J$100000,X$2,_Actuals!$K$2:$K$100000,X$3,_Actuals!$A$2:$A$100000,$Q85)</f>
        <v>0</v>
      </c>
      <c r="Y85" s="22">
        <f>SUMIFS(_Actuals!$F$2:$F$100000,_Actuals!$I$2:$I$100000,$P85,_Actuals!$J$2:$J$100000,Y$2,_Actuals!$K$2:$K$100000,Y$3,_Actuals!$A$2:$A$100000,$Q85)</f>
        <v>0</v>
      </c>
      <c r="Z85" s="22">
        <f>SUMIFS(_Actuals!$F$2:$F$100000,_Actuals!$I$2:$I$100000,$P85,_Actuals!$J$2:$J$100000,Z$2,_Actuals!$K$2:$K$100000,Z$3,_Actuals!$A$2:$A$100000,$Q85)</f>
        <v>0</v>
      </c>
      <c r="AA85" s="22">
        <f>SUMIFS(_Actuals!$F$2:$F$100000,_Actuals!$I$2:$I$100000,$P85,_Actuals!$J$2:$J$100000,AA$2,_Actuals!$K$2:$K$100000,AA$3,_Actuals!$A$2:$A$100000,$Q85)</f>
        <v>0</v>
      </c>
      <c r="AB85" s="22">
        <f>SUMIFS(_Actuals!$F$2:$F$100000,_Actuals!$I$2:$I$100000,$P85,_Actuals!$J$2:$J$100000,AB$2,_Actuals!$K$2:$K$100000,AB$3,_Actuals!$A$2:$A$100000,$Q85)</f>
        <v>0</v>
      </c>
      <c r="AC85" s="22">
        <f>SUMIFS(_Actuals!$F$2:$F$100000,_Actuals!$I$2:$I$100000,$P85,_Actuals!$J$2:$J$100000,AC$2,_Actuals!$K$2:$K$100000,AC$3,_Actuals!$A$2:$A$100000,$Q85)</f>
        <v>0</v>
      </c>
      <c r="AD85" s="22"/>
      <c r="AE85">
        <v>0.97</v>
      </c>
      <c r="AF85">
        <v>1.07</v>
      </c>
      <c r="AG85">
        <v>0.96</v>
      </c>
      <c r="AH85">
        <v>1.03</v>
      </c>
      <c r="AI85">
        <v>0.92</v>
      </c>
      <c r="AJ85">
        <v>1.01</v>
      </c>
      <c r="AK85">
        <v>0.92</v>
      </c>
      <c r="AL85">
        <v>0.98</v>
      </c>
      <c r="AM85">
        <v>1.02</v>
      </c>
      <c r="AN85">
        <v>1.01</v>
      </c>
      <c r="AO85">
        <v>1.01</v>
      </c>
      <c r="AP85">
        <v>1.05</v>
      </c>
    </row>
    <row r="86" spans="1:42" x14ac:dyDescent="0.3">
      <c r="A86" t="s">
        <v>3</v>
      </c>
      <c r="B86" s="1">
        <v>6</v>
      </c>
      <c r="C86" s="23">
        <f t="shared" si="25"/>
        <v>0</v>
      </c>
      <c r="D86" s="23">
        <f t="shared" si="26"/>
        <v>0</v>
      </c>
      <c r="E86" s="23">
        <f t="shared" si="27"/>
        <v>0</v>
      </c>
      <c r="F86" s="23">
        <f t="shared" si="28"/>
        <v>0</v>
      </c>
      <c r="G86" s="23">
        <f t="shared" si="29"/>
        <v>0</v>
      </c>
      <c r="H86" s="23">
        <f t="shared" si="30"/>
        <v>0</v>
      </c>
      <c r="I86" s="23">
        <f t="shared" si="31"/>
        <v>0</v>
      </c>
      <c r="J86" s="23">
        <f t="shared" si="32"/>
        <v>0</v>
      </c>
      <c r="K86" s="23">
        <f t="shared" si="33"/>
        <v>0</v>
      </c>
      <c r="L86" s="23">
        <f t="shared" si="34"/>
        <v>0</v>
      </c>
      <c r="M86" s="23">
        <f t="shared" si="35"/>
        <v>0</v>
      </c>
      <c r="N86" s="23">
        <f t="shared" si="36"/>
        <v>0</v>
      </c>
      <c r="P86" t="s">
        <v>3</v>
      </c>
      <c r="Q86" s="1">
        <v>6</v>
      </c>
      <c r="R86" s="22">
        <f>SUMIFS(_Actuals!$F$2:$F$100000,_Actuals!$I$2:$I$100000,$P86,_Actuals!$J$2:$J$100000,R$2,_Actuals!$K$2:$K$100000,R$3,_Actuals!$A$2:$A$100000,$Q86)</f>
        <v>0</v>
      </c>
      <c r="S86" s="22">
        <f>SUMIFS(_Actuals!$F$2:$F$100000,_Actuals!$I$2:$I$100000,$P86,_Actuals!$J$2:$J$100000,S$2,_Actuals!$K$2:$K$100000,S$3,_Actuals!$A$2:$A$100000,$Q86)</f>
        <v>0</v>
      </c>
      <c r="T86" s="22">
        <f>SUMIFS(_Actuals!$F$2:$F$100000,_Actuals!$I$2:$I$100000,$P86,_Actuals!$J$2:$J$100000,T$2,_Actuals!$K$2:$K$100000,T$3,_Actuals!$A$2:$A$100000,$Q86)</f>
        <v>0</v>
      </c>
      <c r="U86" s="22">
        <f>SUMIFS(_Actuals!$F$2:$F$100000,_Actuals!$I$2:$I$100000,$P86,_Actuals!$J$2:$J$100000,U$2,_Actuals!$K$2:$K$100000,U$3,_Actuals!$A$2:$A$100000,$Q86)</f>
        <v>0</v>
      </c>
      <c r="V86" s="22">
        <f>SUMIFS(_Actuals!$F$2:$F$100000,_Actuals!$I$2:$I$100000,$P86,_Actuals!$J$2:$J$100000,V$2,_Actuals!$K$2:$K$100000,V$3,_Actuals!$A$2:$A$100000,$Q86)</f>
        <v>0</v>
      </c>
      <c r="W86" s="22">
        <f>SUMIFS(_Actuals!$F$2:$F$100000,_Actuals!$I$2:$I$100000,$P86,_Actuals!$J$2:$J$100000,W$2,_Actuals!$K$2:$K$100000,W$3,_Actuals!$A$2:$A$100000,$Q86)</f>
        <v>0</v>
      </c>
      <c r="X86" s="22">
        <f>SUMIFS(_Actuals!$F$2:$F$100000,_Actuals!$I$2:$I$100000,$P86,_Actuals!$J$2:$J$100000,X$2,_Actuals!$K$2:$K$100000,X$3,_Actuals!$A$2:$A$100000,$Q86)</f>
        <v>0</v>
      </c>
      <c r="Y86" s="22">
        <f>SUMIFS(_Actuals!$F$2:$F$100000,_Actuals!$I$2:$I$100000,$P86,_Actuals!$J$2:$J$100000,Y$2,_Actuals!$K$2:$K$100000,Y$3,_Actuals!$A$2:$A$100000,$Q86)</f>
        <v>0</v>
      </c>
      <c r="Z86" s="22">
        <f>SUMIFS(_Actuals!$F$2:$F$100000,_Actuals!$I$2:$I$100000,$P86,_Actuals!$J$2:$J$100000,Z$2,_Actuals!$K$2:$K$100000,Z$3,_Actuals!$A$2:$A$100000,$Q86)</f>
        <v>0</v>
      </c>
      <c r="AA86" s="22">
        <f>SUMIFS(_Actuals!$F$2:$F$100000,_Actuals!$I$2:$I$100000,$P86,_Actuals!$J$2:$J$100000,AA$2,_Actuals!$K$2:$K$100000,AA$3,_Actuals!$A$2:$A$100000,$Q86)</f>
        <v>0</v>
      </c>
      <c r="AB86" s="22">
        <f>SUMIFS(_Actuals!$F$2:$F$100000,_Actuals!$I$2:$I$100000,$P86,_Actuals!$J$2:$J$100000,AB$2,_Actuals!$K$2:$K$100000,AB$3,_Actuals!$A$2:$A$100000,$Q86)</f>
        <v>0</v>
      </c>
      <c r="AC86" s="22">
        <f>SUMIFS(_Actuals!$F$2:$F$100000,_Actuals!$I$2:$I$100000,$P86,_Actuals!$J$2:$J$100000,AC$2,_Actuals!$K$2:$K$100000,AC$3,_Actuals!$A$2:$A$100000,$Q86)</f>
        <v>0</v>
      </c>
      <c r="AD86" s="22"/>
      <c r="AE86">
        <v>1.1000000000000001</v>
      </c>
      <c r="AF86">
        <v>0.9</v>
      </c>
      <c r="AG86">
        <v>1.1000000000000001</v>
      </c>
      <c r="AH86">
        <v>0.95</v>
      </c>
      <c r="AI86">
        <v>0.9</v>
      </c>
      <c r="AJ86">
        <v>1.08</v>
      </c>
      <c r="AK86">
        <v>1.07</v>
      </c>
      <c r="AL86">
        <v>1.1000000000000001</v>
      </c>
      <c r="AM86">
        <v>1.08</v>
      </c>
      <c r="AN86">
        <v>0.95</v>
      </c>
      <c r="AO86">
        <v>0.92</v>
      </c>
      <c r="AP86">
        <v>0.96</v>
      </c>
    </row>
    <row r="87" spans="1:42" x14ac:dyDescent="0.3">
      <c r="A87" t="s">
        <v>4</v>
      </c>
      <c r="B87" s="1">
        <v>6</v>
      </c>
      <c r="C87" s="23">
        <f t="shared" si="25"/>
        <v>0</v>
      </c>
      <c r="D87" s="23">
        <f t="shared" si="26"/>
        <v>0</v>
      </c>
      <c r="E87" s="23">
        <f t="shared" si="27"/>
        <v>0</v>
      </c>
      <c r="F87" s="23">
        <f t="shared" si="28"/>
        <v>0</v>
      </c>
      <c r="G87" s="23">
        <f t="shared" si="29"/>
        <v>0</v>
      </c>
      <c r="H87" s="23">
        <f t="shared" si="30"/>
        <v>0</v>
      </c>
      <c r="I87" s="23">
        <f t="shared" si="31"/>
        <v>0</v>
      </c>
      <c r="J87" s="23">
        <f t="shared" si="32"/>
        <v>0</v>
      </c>
      <c r="K87" s="23">
        <f t="shared" si="33"/>
        <v>0</v>
      </c>
      <c r="L87" s="23">
        <f t="shared" si="34"/>
        <v>0</v>
      </c>
      <c r="M87" s="23">
        <f t="shared" si="35"/>
        <v>0</v>
      </c>
      <c r="N87" s="23">
        <f t="shared" si="36"/>
        <v>0</v>
      </c>
      <c r="P87" t="s">
        <v>4</v>
      </c>
      <c r="Q87" s="1">
        <v>6</v>
      </c>
      <c r="R87" s="22">
        <f>SUMIFS(_Actuals!$F$2:$F$100000,_Actuals!$I$2:$I$100000,$P87,_Actuals!$J$2:$J$100000,R$2,_Actuals!$K$2:$K$100000,R$3,_Actuals!$A$2:$A$100000,$Q87)</f>
        <v>0</v>
      </c>
      <c r="S87" s="22">
        <f>SUMIFS(_Actuals!$F$2:$F$100000,_Actuals!$I$2:$I$100000,$P87,_Actuals!$J$2:$J$100000,S$2,_Actuals!$K$2:$K$100000,S$3,_Actuals!$A$2:$A$100000,$Q87)</f>
        <v>0</v>
      </c>
      <c r="T87" s="22">
        <f>SUMIFS(_Actuals!$F$2:$F$100000,_Actuals!$I$2:$I$100000,$P87,_Actuals!$J$2:$J$100000,T$2,_Actuals!$K$2:$K$100000,T$3,_Actuals!$A$2:$A$100000,$Q87)</f>
        <v>0</v>
      </c>
      <c r="U87" s="22">
        <f>SUMIFS(_Actuals!$F$2:$F$100000,_Actuals!$I$2:$I$100000,$P87,_Actuals!$J$2:$J$100000,U$2,_Actuals!$K$2:$K$100000,U$3,_Actuals!$A$2:$A$100000,$Q87)</f>
        <v>0</v>
      </c>
      <c r="V87" s="22">
        <f>SUMIFS(_Actuals!$F$2:$F$100000,_Actuals!$I$2:$I$100000,$P87,_Actuals!$J$2:$J$100000,V$2,_Actuals!$K$2:$K$100000,V$3,_Actuals!$A$2:$A$100000,$Q87)</f>
        <v>0</v>
      </c>
      <c r="W87" s="22">
        <f>SUMIFS(_Actuals!$F$2:$F$100000,_Actuals!$I$2:$I$100000,$P87,_Actuals!$J$2:$J$100000,W$2,_Actuals!$K$2:$K$100000,W$3,_Actuals!$A$2:$A$100000,$Q87)</f>
        <v>0</v>
      </c>
      <c r="X87" s="22">
        <f>SUMIFS(_Actuals!$F$2:$F$100000,_Actuals!$I$2:$I$100000,$P87,_Actuals!$J$2:$J$100000,X$2,_Actuals!$K$2:$K$100000,X$3,_Actuals!$A$2:$A$100000,$Q87)</f>
        <v>0</v>
      </c>
      <c r="Y87" s="22">
        <f>SUMIFS(_Actuals!$F$2:$F$100000,_Actuals!$I$2:$I$100000,$P87,_Actuals!$J$2:$J$100000,Y$2,_Actuals!$K$2:$K$100000,Y$3,_Actuals!$A$2:$A$100000,$Q87)</f>
        <v>0</v>
      </c>
      <c r="Z87" s="22">
        <f>SUMIFS(_Actuals!$F$2:$F$100000,_Actuals!$I$2:$I$100000,$P87,_Actuals!$J$2:$J$100000,Z$2,_Actuals!$K$2:$K$100000,Z$3,_Actuals!$A$2:$A$100000,$Q87)</f>
        <v>0</v>
      </c>
      <c r="AA87" s="22">
        <f>SUMIFS(_Actuals!$F$2:$F$100000,_Actuals!$I$2:$I$100000,$P87,_Actuals!$J$2:$J$100000,AA$2,_Actuals!$K$2:$K$100000,AA$3,_Actuals!$A$2:$A$100000,$Q87)</f>
        <v>0</v>
      </c>
      <c r="AB87" s="22">
        <f>SUMIFS(_Actuals!$F$2:$F$100000,_Actuals!$I$2:$I$100000,$P87,_Actuals!$J$2:$J$100000,AB$2,_Actuals!$K$2:$K$100000,AB$3,_Actuals!$A$2:$A$100000,$Q87)</f>
        <v>0</v>
      </c>
      <c r="AC87" s="22">
        <f>SUMIFS(_Actuals!$F$2:$F$100000,_Actuals!$I$2:$I$100000,$P87,_Actuals!$J$2:$J$100000,AC$2,_Actuals!$K$2:$K$100000,AC$3,_Actuals!$A$2:$A$100000,$Q87)</f>
        <v>0</v>
      </c>
      <c r="AD87" s="22"/>
      <c r="AE87">
        <v>1.03</v>
      </c>
      <c r="AF87">
        <v>1.01</v>
      </c>
      <c r="AG87">
        <v>0.98</v>
      </c>
      <c r="AH87">
        <v>0.93</v>
      </c>
      <c r="AI87">
        <v>0.97</v>
      </c>
      <c r="AJ87">
        <v>0.94</v>
      </c>
      <c r="AK87">
        <v>0.98</v>
      </c>
      <c r="AL87">
        <v>1.05</v>
      </c>
      <c r="AM87">
        <v>0.92</v>
      </c>
      <c r="AN87">
        <v>1.1000000000000001</v>
      </c>
      <c r="AO87">
        <v>0.91</v>
      </c>
      <c r="AP87">
        <v>0.98</v>
      </c>
    </row>
    <row r="88" spans="1:42" x14ac:dyDescent="0.3">
      <c r="A88" t="s">
        <v>5</v>
      </c>
      <c r="B88" s="1">
        <v>6</v>
      </c>
      <c r="C88" s="23">
        <f t="shared" si="25"/>
        <v>0</v>
      </c>
      <c r="D88" s="23">
        <f t="shared" si="26"/>
        <v>0</v>
      </c>
      <c r="E88" s="23">
        <f t="shared" si="27"/>
        <v>0</v>
      </c>
      <c r="F88" s="23">
        <f t="shared" si="28"/>
        <v>0</v>
      </c>
      <c r="G88" s="23">
        <f t="shared" si="29"/>
        <v>0</v>
      </c>
      <c r="H88" s="23">
        <f t="shared" si="30"/>
        <v>0</v>
      </c>
      <c r="I88" s="23">
        <f t="shared" si="31"/>
        <v>0</v>
      </c>
      <c r="J88" s="23">
        <f t="shared" si="32"/>
        <v>0</v>
      </c>
      <c r="K88" s="23">
        <f t="shared" si="33"/>
        <v>0</v>
      </c>
      <c r="L88" s="23">
        <f t="shared" si="34"/>
        <v>0</v>
      </c>
      <c r="M88" s="23">
        <f t="shared" si="35"/>
        <v>0</v>
      </c>
      <c r="N88" s="23">
        <f t="shared" si="36"/>
        <v>0</v>
      </c>
      <c r="P88" t="s">
        <v>5</v>
      </c>
      <c r="Q88" s="1">
        <v>6</v>
      </c>
      <c r="R88" s="22">
        <f>SUMIFS(_Actuals!$F$2:$F$100000,_Actuals!$I$2:$I$100000,$P88,_Actuals!$J$2:$J$100000,R$2,_Actuals!$K$2:$K$100000,R$3,_Actuals!$A$2:$A$100000,$Q88)</f>
        <v>0</v>
      </c>
      <c r="S88" s="22">
        <f>SUMIFS(_Actuals!$F$2:$F$100000,_Actuals!$I$2:$I$100000,$P88,_Actuals!$J$2:$J$100000,S$2,_Actuals!$K$2:$K$100000,S$3,_Actuals!$A$2:$A$100000,$Q88)</f>
        <v>0</v>
      </c>
      <c r="T88" s="22">
        <f>SUMIFS(_Actuals!$F$2:$F$100000,_Actuals!$I$2:$I$100000,$P88,_Actuals!$J$2:$J$100000,T$2,_Actuals!$K$2:$K$100000,T$3,_Actuals!$A$2:$A$100000,$Q88)</f>
        <v>0</v>
      </c>
      <c r="U88" s="22">
        <f>SUMIFS(_Actuals!$F$2:$F$100000,_Actuals!$I$2:$I$100000,$P88,_Actuals!$J$2:$J$100000,U$2,_Actuals!$K$2:$K$100000,U$3,_Actuals!$A$2:$A$100000,$Q88)</f>
        <v>0</v>
      </c>
      <c r="V88" s="22">
        <f>SUMIFS(_Actuals!$F$2:$F$100000,_Actuals!$I$2:$I$100000,$P88,_Actuals!$J$2:$J$100000,V$2,_Actuals!$K$2:$K$100000,V$3,_Actuals!$A$2:$A$100000,$Q88)</f>
        <v>0</v>
      </c>
      <c r="W88" s="22">
        <f>SUMIFS(_Actuals!$F$2:$F$100000,_Actuals!$I$2:$I$100000,$P88,_Actuals!$J$2:$J$100000,W$2,_Actuals!$K$2:$K$100000,W$3,_Actuals!$A$2:$A$100000,$Q88)</f>
        <v>0</v>
      </c>
      <c r="X88" s="22">
        <f>SUMIFS(_Actuals!$F$2:$F$100000,_Actuals!$I$2:$I$100000,$P88,_Actuals!$J$2:$J$100000,X$2,_Actuals!$K$2:$K$100000,X$3,_Actuals!$A$2:$A$100000,$Q88)</f>
        <v>0</v>
      </c>
      <c r="Y88" s="22">
        <f>SUMIFS(_Actuals!$F$2:$F$100000,_Actuals!$I$2:$I$100000,$P88,_Actuals!$J$2:$J$100000,Y$2,_Actuals!$K$2:$K$100000,Y$3,_Actuals!$A$2:$A$100000,$Q88)</f>
        <v>0</v>
      </c>
      <c r="Z88" s="22">
        <f>SUMIFS(_Actuals!$F$2:$F$100000,_Actuals!$I$2:$I$100000,$P88,_Actuals!$J$2:$J$100000,Z$2,_Actuals!$K$2:$K$100000,Z$3,_Actuals!$A$2:$A$100000,$Q88)</f>
        <v>0</v>
      </c>
      <c r="AA88" s="22">
        <f>SUMIFS(_Actuals!$F$2:$F$100000,_Actuals!$I$2:$I$100000,$P88,_Actuals!$J$2:$J$100000,AA$2,_Actuals!$K$2:$K$100000,AA$3,_Actuals!$A$2:$A$100000,$Q88)</f>
        <v>0</v>
      </c>
      <c r="AB88" s="22">
        <f>SUMIFS(_Actuals!$F$2:$F$100000,_Actuals!$I$2:$I$100000,$P88,_Actuals!$J$2:$J$100000,AB$2,_Actuals!$K$2:$K$100000,AB$3,_Actuals!$A$2:$A$100000,$Q88)</f>
        <v>0</v>
      </c>
      <c r="AC88" s="22">
        <f>SUMIFS(_Actuals!$F$2:$F$100000,_Actuals!$I$2:$I$100000,$P88,_Actuals!$J$2:$J$100000,AC$2,_Actuals!$K$2:$K$100000,AC$3,_Actuals!$A$2:$A$100000,$Q88)</f>
        <v>0</v>
      </c>
      <c r="AD88" s="22"/>
      <c r="AE88">
        <v>0.92</v>
      </c>
      <c r="AF88">
        <v>1.04</v>
      </c>
      <c r="AG88">
        <v>0.99</v>
      </c>
      <c r="AH88">
        <v>1.1000000000000001</v>
      </c>
      <c r="AI88">
        <v>1.03</v>
      </c>
      <c r="AJ88">
        <v>0.96</v>
      </c>
      <c r="AK88">
        <v>0.98</v>
      </c>
      <c r="AL88">
        <v>1.07</v>
      </c>
      <c r="AM88">
        <v>0.91</v>
      </c>
      <c r="AN88">
        <v>1</v>
      </c>
      <c r="AO88">
        <v>1.06</v>
      </c>
      <c r="AP88">
        <v>1</v>
      </c>
    </row>
    <row r="89" spans="1:42" x14ac:dyDescent="0.3">
      <c r="A89" t="s">
        <v>38</v>
      </c>
      <c r="B89" s="1">
        <v>6</v>
      </c>
      <c r="C89" s="23">
        <f t="shared" si="25"/>
        <v>0</v>
      </c>
      <c r="D89" s="23">
        <f t="shared" si="26"/>
        <v>0</v>
      </c>
      <c r="E89" s="23">
        <f t="shared" si="27"/>
        <v>0</v>
      </c>
      <c r="F89" s="23">
        <f t="shared" si="28"/>
        <v>0</v>
      </c>
      <c r="G89" s="23">
        <f t="shared" si="29"/>
        <v>0</v>
      </c>
      <c r="H89" s="23">
        <f t="shared" si="30"/>
        <v>0</v>
      </c>
      <c r="I89" s="23">
        <f t="shared" si="31"/>
        <v>0</v>
      </c>
      <c r="J89" s="23">
        <f t="shared" si="32"/>
        <v>0</v>
      </c>
      <c r="K89" s="23">
        <f t="shared" si="33"/>
        <v>0</v>
      </c>
      <c r="L89" s="23">
        <f t="shared" si="34"/>
        <v>0</v>
      </c>
      <c r="M89" s="23">
        <f t="shared" si="35"/>
        <v>0</v>
      </c>
      <c r="N89" s="23">
        <f t="shared" si="36"/>
        <v>0</v>
      </c>
      <c r="P89" t="s">
        <v>38</v>
      </c>
      <c r="Q89" s="1">
        <v>6</v>
      </c>
      <c r="R89" s="22">
        <f>SUMIFS(_Actuals!$F$2:$F$100000,_Actuals!$I$2:$I$100000,$P89,_Actuals!$J$2:$J$100000,R$2,_Actuals!$K$2:$K$100000,R$3,_Actuals!$A$2:$A$100000,$Q89)</f>
        <v>0</v>
      </c>
      <c r="S89" s="22">
        <f>SUMIFS(_Actuals!$F$2:$F$100000,_Actuals!$I$2:$I$100000,$P89,_Actuals!$J$2:$J$100000,S$2,_Actuals!$K$2:$K$100000,S$3,_Actuals!$A$2:$A$100000,$Q89)</f>
        <v>0</v>
      </c>
      <c r="T89" s="22">
        <f>SUMIFS(_Actuals!$F$2:$F$100000,_Actuals!$I$2:$I$100000,$P89,_Actuals!$J$2:$J$100000,T$2,_Actuals!$K$2:$K$100000,T$3,_Actuals!$A$2:$A$100000,$Q89)</f>
        <v>0</v>
      </c>
      <c r="U89" s="22">
        <f>SUMIFS(_Actuals!$F$2:$F$100000,_Actuals!$I$2:$I$100000,$P89,_Actuals!$J$2:$J$100000,U$2,_Actuals!$K$2:$K$100000,U$3,_Actuals!$A$2:$A$100000,$Q89)</f>
        <v>0</v>
      </c>
      <c r="V89" s="22">
        <f>SUMIFS(_Actuals!$F$2:$F$100000,_Actuals!$I$2:$I$100000,$P89,_Actuals!$J$2:$J$100000,V$2,_Actuals!$K$2:$K$100000,V$3,_Actuals!$A$2:$A$100000,$Q89)</f>
        <v>0</v>
      </c>
      <c r="W89" s="22">
        <f>SUMIFS(_Actuals!$F$2:$F$100000,_Actuals!$I$2:$I$100000,$P89,_Actuals!$J$2:$J$100000,W$2,_Actuals!$K$2:$K$100000,W$3,_Actuals!$A$2:$A$100000,$Q89)</f>
        <v>0</v>
      </c>
      <c r="X89" s="22">
        <f>SUMIFS(_Actuals!$F$2:$F$100000,_Actuals!$I$2:$I$100000,$P89,_Actuals!$J$2:$J$100000,X$2,_Actuals!$K$2:$K$100000,X$3,_Actuals!$A$2:$A$100000,$Q89)</f>
        <v>0</v>
      </c>
      <c r="Y89" s="22">
        <f>SUMIFS(_Actuals!$F$2:$F$100000,_Actuals!$I$2:$I$100000,$P89,_Actuals!$J$2:$J$100000,Y$2,_Actuals!$K$2:$K$100000,Y$3,_Actuals!$A$2:$A$100000,$Q89)</f>
        <v>0</v>
      </c>
      <c r="Z89" s="22">
        <f>SUMIFS(_Actuals!$F$2:$F$100000,_Actuals!$I$2:$I$100000,$P89,_Actuals!$J$2:$J$100000,Z$2,_Actuals!$K$2:$K$100000,Z$3,_Actuals!$A$2:$A$100000,$Q89)</f>
        <v>0</v>
      </c>
      <c r="AA89" s="22">
        <f>SUMIFS(_Actuals!$F$2:$F$100000,_Actuals!$I$2:$I$100000,$P89,_Actuals!$J$2:$J$100000,AA$2,_Actuals!$K$2:$K$100000,AA$3,_Actuals!$A$2:$A$100000,$Q89)</f>
        <v>0</v>
      </c>
      <c r="AB89" s="22">
        <f>SUMIFS(_Actuals!$F$2:$F$100000,_Actuals!$I$2:$I$100000,$P89,_Actuals!$J$2:$J$100000,AB$2,_Actuals!$K$2:$K$100000,AB$3,_Actuals!$A$2:$A$100000,$Q89)</f>
        <v>0</v>
      </c>
      <c r="AC89" s="22">
        <f>SUMIFS(_Actuals!$F$2:$F$100000,_Actuals!$I$2:$I$100000,$P89,_Actuals!$J$2:$J$100000,AC$2,_Actuals!$K$2:$K$100000,AC$3,_Actuals!$A$2:$A$100000,$Q89)</f>
        <v>0</v>
      </c>
      <c r="AD89" s="22"/>
      <c r="AE89">
        <v>0.9</v>
      </c>
      <c r="AF89">
        <v>0.99</v>
      </c>
      <c r="AG89">
        <v>1.04</v>
      </c>
      <c r="AH89">
        <v>0.97</v>
      </c>
      <c r="AI89">
        <v>0.9</v>
      </c>
      <c r="AJ89">
        <v>1.07</v>
      </c>
      <c r="AK89">
        <v>1.1000000000000001</v>
      </c>
      <c r="AL89">
        <v>1</v>
      </c>
      <c r="AM89">
        <v>1.03</v>
      </c>
      <c r="AN89">
        <v>0.97</v>
      </c>
      <c r="AO89">
        <v>1.03</v>
      </c>
      <c r="AP89">
        <v>1</v>
      </c>
    </row>
    <row r="90" spans="1:42" x14ac:dyDescent="0.3">
      <c r="A90" t="s">
        <v>7</v>
      </c>
      <c r="B90" s="1">
        <v>6</v>
      </c>
      <c r="C90" s="23">
        <f t="shared" si="25"/>
        <v>0</v>
      </c>
      <c r="D90" s="23">
        <f t="shared" si="26"/>
        <v>0</v>
      </c>
      <c r="E90" s="23">
        <f t="shared" si="27"/>
        <v>0</v>
      </c>
      <c r="F90" s="23">
        <f t="shared" si="28"/>
        <v>0</v>
      </c>
      <c r="G90" s="23">
        <f t="shared" si="29"/>
        <v>0</v>
      </c>
      <c r="H90" s="23">
        <f t="shared" si="30"/>
        <v>0</v>
      </c>
      <c r="I90" s="23">
        <f t="shared" si="31"/>
        <v>0</v>
      </c>
      <c r="J90" s="23">
        <f t="shared" si="32"/>
        <v>0</v>
      </c>
      <c r="K90" s="23">
        <f t="shared" si="33"/>
        <v>0</v>
      </c>
      <c r="L90" s="23">
        <f t="shared" si="34"/>
        <v>0</v>
      </c>
      <c r="M90" s="23">
        <f t="shared" si="35"/>
        <v>0</v>
      </c>
      <c r="N90" s="23">
        <f t="shared" si="36"/>
        <v>0</v>
      </c>
      <c r="P90" t="s">
        <v>7</v>
      </c>
      <c r="Q90" s="1">
        <v>6</v>
      </c>
      <c r="R90" s="22">
        <f>SUMIFS(_Actuals!$F$2:$F$100000,_Actuals!$I$2:$I$100000,$P90,_Actuals!$J$2:$J$100000,R$2,_Actuals!$K$2:$K$100000,R$3,_Actuals!$A$2:$A$100000,$Q90)</f>
        <v>0</v>
      </c>
      <c r="S90" s="22">
        <f>SUMIFS(_Actuals!$F$2:$F$100000,_Actuals!$I$2:$I$100000,$P90,_Actuals!$J$2:$J$100000,S$2,_Actuals!$K$2:$K$100000,S$3,_Actuals!$A$2:$A$100000,$Q90)</f>
        <v>0</v>
      </c>
      <c r="T90" s="22">
        <f>SUMIFS(_Actuals!$F$2:$F$100000,_Actuals!$I$2:$I$100000,$P90,_Actuals!$J$2:$J$100000,T$2,_Actuals!$K$2:$K$100000,T$3,_Actuals!$A$2:$A$100000,$Q90)</f>
        <v>0</v>
      </c>
      <c r="U90" s="22">
        <f>SUMIFS(_Actuals!$F$2:$F$100000,_Actuals!$I$2:$I$100000,$P90,_Actuals!$J$2:$J$100000,U$2,_Actuals!$K$2:$K$100000,U$3,_Actuals!$A$2:$A$100000,$Q90)</f>
        <v>0</v>
      </c>
      <c r="V90" s="22">
        <f>SUMIFS(_Actuals!$F$2:$F$100000,_Actuals!$I$2:$I$100000,$P90,_Actuals!$J$2:$J$100000,V$2,_Actuals!$K$2:$K$100000,V$3,_Actuals!$A$2:$A$100000,$Q90)</f>
        <v>0</v>
      </c>
      <c r="W90" s="22">
        <f>SUMIFS(_Actuals!$F$2:$F$100000,_Actuals!$I$2:$I$100000,$P90,_Actuals!$J$2:$J$100000,W$2,_Actuals!$K$2:$K$100000,W$3,_Actuals!$A$2:$A$100000,$Q90)</f>
        <v>0</v>
      </c>
      <c r="X90" s="22">
        <f>SUMIFS(_Actuals!$F$2:$F$100000,_Actuals!$I$2:$I$100000,$P90,_Actuals!$J$2:$J$100000,X$2,_Actuals!$K$2:$K$100000,X$3,_Actuals!$A$2:$A$100000,$Q90)</f>
        <v>0</v>
      </c>
      <c r="Y90" s="22">
        <f>SUMIFS(_Actuals!$F$2:$F$100000,_Actuals!$I$2:$I$100000,$P90,_Actuals!$J$2:$J$100000,Y$2,_Actuals!$K$2:$K$100000,Y$3,_Actuals!$A$2:$A$100000,$Q90)</f>
        <v>0</v>
      </c>
      <c r="Z90" s="22">
        <f>SUMIFS(_Actuals!$F$2:$F$100000,_Actuals!$I$2:$I$100000,$P90,_Actuals!$J$2:$J$100000,Z$2,_Actuals!$K$2:$K$100000,Z$3,_Actuals!$A$2:$A$100000,$Q90)</f>
        <v>0</v>
      </c>
      <c r="AA90" s="22">
        <f>SUMIFS(_Actuals!$F$2:$F$100000,_Actuals!$I$2:$I$100000,$P90,_Actuals!$J$2:$J$100000,AA$2,_Actuals!$K$2:$K$100000,AA$3,_Actuals!$A$2:$A$100000,$Q90)</f>
        <v>0</v>
      </c>
      <c r="AB90" s="22">
        <f>SUMIFS(_Actuals!$F$2:$F$100000,_Actuals!$I$2:$I$100000,$P90,_Actuals!$J$2:$J$100000,AB$2,_Actuals!$K$2:$K$100000,AB$3,_Actuals!$A$2:$A$100000,$Q90)</f>
        <v>0</v>
      </c>
      <c r="AC90" s="22">
        <f>SUMIFS(_Actuals!$F$2:$F$100000,_Actuals!$I$2:$I$100000,$P90,_Actuals!$J$2:$J$100000,AC$2,_Actuals!$K$2:$K$100000,AC$3,_Actuals!$A$2:$A$100000,$Q90)</f>
        <v>0</v>
      </c>
      <c r="AD90" s="22"/>
      <c r="AE90">
        <v>1.08</v>
      </c>
      <c r="AF90">
        <v>0.97</v>
      </c>
      <c r="AG90">
        <v>0.99</v>
      </c>
      <c r="AH90">
        <v>0.9</v>
      </c>
      <c r="AI90">
        <v>0.93</v>
      </c>
      <c r="AJ90">
        <v>0.99</v>
      </c>
      <c r="AK90">
        <v>1.04</v>
      </c>
      <c r="AL90">
        <v>1.06</v>
      </c>
      <c r="AM90">
        <v>1.0900000000000001</v>
      </c>
      <c r="AN90">
        <v>1.02</v>
      </c>
      <c r="AO90">
        <v>1.05</v>
      </c>
      <c r="AP90">
        <v>1.03</v>
      </c>
    </row>
    <row r="91" spans="1:42" x14ac:dyDescent="0.3">
      <c r="A91" t="s">
        <v>8</v>
      </c>
      <c r="B91" s="1">
        <v>6</v>
      </c>
      <c r="C91" s="23">
        <f t="shared" si="25"/>
        <v>0</v>
      </c>
      <c r="D91" s="23">
        <f t="shared" si="26"/>
        <v>0</v>
      </c>
      <c r="E91" s="23">
        <f t="shared" si="27"/>
        <v>0</v>
      </c>
      <c r="F91" s="23">
        <f t="shared" si="28"/>
        <v>0</v>
      </c>
      <c r="G91" s="23">
        <f t="shared" si="29"/>
        <v>0</v>
      </c>
      <c r="H91" s="23">
        <f t="shared" si="30"/>
        <v>0</v>
      </c>
      <c r="I91" s="23">
        <f t="shared" si="31"/>
        <v>0</v>
      </c>
      <c r="J91" s="23">
        <f t="shared" si="32"/>
        <v>0</v>
      </c>
      <c r="K91" s="23">
        <f t="shared" si="33"/>
        <v>0</v>
      </c>
      <c r="L91" s="23">
        <f t="shared" si="34"/>
        <v>0</v>
      </c>
      <c r="M91" s="23">
        <f t="shared" si="35"/>
        <v>0</v>
      </c>
      <c r="N91" s="23">
        <f t="shared" si="36"/>
        <v>0</v>
      </c>
      <c r="P91" t="s">
        <v>8</v>
      </c>
      <c r="Q91" s="1">
        <v>6</v>
      </c>
      <c r="R91" s="22">
        <f>SUMIFS(_Actuals!$F$2:$F$100000,_Actuals!$I$2:$I$100000,$P91,_Actuals!$J$2:$J$100000,R$2,_Actuals!$K$2:$K$100000,R$3,_Actuals!$A$2:$A$100000,$Q91)</f>
        <v>0</v>
      </c>
      <c r="S91" s="22">
        <f>SUMIFS(_Actuals!$F$2:$F$100000,_Actuals!$I$2:$I$100000,$P91,_Actuals!$J$2:$J$100000,S$2,_Actuals!$K$2:$K$100000,S$3,_Actuals!$A$2:$A$100000,$Q91)</f>
        <v>0</v>
      </c>
      <c r="T91" s="22">
        <f>SUMIFS(_Actuals!$F$2:$F$100000,_Actuals!$I$2:$I$100000,$P91,_Actuals!$J$2:$J$100000,T$2,_Actuals!$K$2:$K$100000,T$3,_Actuals!$A$2:$A$100000,$Q91)</f>
        <v>0</v>
      </c>
      <c r="U91" s="22">
        <f>SUMIFS(_Actuals!$F$2:$F$100000,_Actuals!$I$2:$I$100000,$P91,_Actuals!$J$2:$J$100000,U$2,_Actuals!$K$2:$K$100000,U$3,_Actuals!$A$2:$A$100000,$Q91)</f>
        <v>0</v>
      </c>
      <c r="V91" s="22">
        <f>SUMIFS(_Actuals!$F$2:$F$100000,_Actuals!$I$2:$I$100000,$P91,_Actuals!$J$2:$J$100000,V$2,_Actuals!$K$2:$K$100000,V$3,_Actuals!$A$2:$A$100000,$Q91)</f>
        <v>0</v>
      </c>
      <c r="W91" s="22">
        <f>SUMIFS(_Actuals!$F$2:$F$100000,_Actuals!$I$2:$I$100000,$P91,_Actuals!$J$2:$J$100000,W$2,_Actuals!$K$2:$K$100000,W$3,_Actuals!$A$2:$A$100000,$Q91)</f>
        <v>0</v>
      </c>
      <c r="X91" s="22">
        <f>SUMIFS(_Actuals!$F$2:$F$100000,_Actuals!$I$2:$I$100000,$P91,_Actuals!$J$2:$J$100000,X$2,_Actuals!$K$2:$K$100000,X$3,_Actuals!$A$2:$A$100000,$Q91)</f>
        <v>0</v>
      </c>
      <c r="Y91" s="22">
        <f>SUMIFS(_Actuals!$F$2:$F$100000,_Actuals!$I$2:$I$100000,$P91,_Actuals!$J$2:$J$100000,Y$2,_Actuals!$K$2:$K$100000,Y$3,_Actuals!$A$2:$A$100000,$Q91)</f>
        <v>0</v>
      </c>
      <c r="Z91" s="22">
        <f>SUMIFS(_Actuals!$F$2:$F$100000,_Actuals!$I$2:$I$100000,$P91,_Actuals!$J$2:$J$100000,Z$2,_Actuals!$K$2:$K$100000,Z$3,_Actuals!$A$2:$A$100000,$Q91)</f>
        <v>0</v>
      </c>
      <c r="AA91" s="22">
        <f>SUMIFS(_Actuals!$F$2:$F$100000,_Actuals!$I$2:$I$100000,$P91,_Actuals!$J$2:$J$100000,AA$2,_Actuals!$K$2:$K$100000,AA$3,_Actuals!$A$2:$A$100000,$Q91)</f>
        <v>0</v>
      </c>
      <c r="AB91" s="22">
        <f>SUMIFS(_Actuals!$F$2:$F$100000,_Actuals!$I$2:$I$100000,$P91,_Actuals!$J$2:$J$100000,AB$2,_Actuals!$K$2:$K$100000,AB$3,_Actuals!$A$2:$A$100000,$Q91)</f>
        <v>0</v>
      </c>
      <c r="AC91" s="22">
        <f>SUMIFS(_Actuals!$F$2:$F$100000,_Actuals!$I$2:$I$100000,$P91,_Actuals!$J$2:$J$100000,AC$2,_Actuals!$K$2:$K$100000,AC$3,_Actuals!$A$2:$A$100000,$Q91)</f>
        <v>0</v>
      </c>
      <c r="AD91" s="22"/>
      <c r="AE91">
        <v>1.01</v>
      </c>
      <c r="AF91">
        <v>1.06</v>
      </c>
      <c r="AG91">
        <v>0.95</v>
      </c>
      <c r="AH91">
        <v>1</v>
      </c>
      <c r="AI91">
        <v>1.07</v>
      </c>
      <c r="AJ91">
        <v>0.98</v>
      </c>
      <c r="AK91">
        <v>0.98</v>
      </c>
      <c r="AL91">
        <v>0.92</v>
      </c>
      <c r="AM91">
        <v>0.99</v>
      </c>
      <c r="AN91">
        <v>0.93</v>
      </c>
      <c r="AO91">
        <v>0.95</v>
      </c>
      <c r="AP91">
        <v>0.93</v>
      </c>
    </row>
    <row r="92" spans="1:42" x14ac:dyDescent="0.3">
      <c r="A92" t="s">
        <v>45</v>
      </c>
      <c r="B92" s="1">
        <v>6</v>
      </c>
      <c r="C92" s="23">
        <f t="shared" si="25"/>
        <v>0</v>
      </c>
      <c r="D92" s="23">
        <f t="shared" si="26"/>
        <v>0</v>
      </c>
      <c r="E92" s="23">
        <f t="shared" si="27"/>
        <v>0</v>
      </c>
      <c r="F92" s="23">
        <f t="shared" si="28"/>
        <v>0</v>
      </c>
      <c r="G92" s="23">
        <f t="shared" si="29"/>
        <v>0</v>
      </c>
      <c r="H92" s="23">
        <f t="shared" si="30"/>
        <v>0</v>
      </c>
      <c r="I92" s="23">
        <f t="shared" si="31"/>
        <v>0</v>
      </c>
      <c r="J92" s="23">
        <f t="shared" si="32"/>
        <v>0</v>
      </c>
      <c r="K92" s="23">
        <f t="shared" si="33"/>
        <v>0</v>
      </c>
      <c r="L92" s="23">
        <f t="shared" si="34"/>
        <v>0</v>
      </c>
      <c r="M92" s="23">
        <f t="shared" si="35"/>
        <v>0</v>
      </c>
      <c r="N92" s="23">
        <f t="shared" si="36"/>
        <v>0</v>
      </c>
      <c r="P92" t="s">
        <v>45</v>
      </c>
      <c r="Q92" s="1">
        <v>6</v>
      </c>
      <c r="R92" s="22">
        <f>SUMIFS(_Actuals!$F$2:$F$100000,_Actuals!$I$2:$I$100000,$P92,_Actuals!$J$2:$J$100000,R$2,_Actuals!$K$2:$K$100000,R$3,_Actuals!$A$2:$A$100000,$Q92)</f>
        <v>0</v>
      </c>
      <c r="S92" s="22">
        <f>SUMIFS(_Actuals!$F$2:$F$100000,_Actuals!$I$2:$I$100000,$P92,_Actuals!$J$2:$J$100000,S$2,_Actuals!$K$2:$K$100000,S$3,_Actuals!$A$2:$A$100000,$Q92)</f>
        <v>0</v>
      </c>
      <c r="T92" s="22">
        <f>SUMIFS(_Actuals!$F$2:$F$100000,_Actuals!$I$2:$I$100000,$P92,_Actuals!$J$2:$J$100000,T$2,_Actuals!$K$2:$K$100000,T$3,_Actuals!$A$2:$A$100000,$Q92)</f>
        <v>0</v>
      </c>
      <c r="U92" s="22">
        <f>SUMIFS(_Actuals!$F$2:$F$100000,_Actuals!$I$2:$I$100000,$P92,_Actuals!$J$2:$J$100000,U$2,_Actuals!$K$2:$K$100000,U$3,_Actuals!$A$2:$A$100000,$Q92)</f>
        <v>0</v>
      </c>
      <c r="V92" s="22">
        <f>SUMIFS(_Actuals!$F$2:$F$100000,_Actuals!$I$2:$I$100000,$P92,_Actuals!$J$2:$J$100000,V$2,_Actuals!$K$2:$K$100000,V$3,_Actuals!$A$2:$A$100000,$Q92)</f>
        <v>0</v>
      </c>
      <c r="W92" s="22">
        <f>SUMIFS(_Actuals!$F$2:$F$100000,_Actuals!$I$2:$I$100000,$P92,_Actuals!$J$2:$J$100000,W$2,_Actuals!$K$2:$K$100000,W$3,_Actuals!$A$2:$A$100000,$Q92)</f>
        <v>0</v>
      </c>
      <c r="X92" s="22">
        <f>SUMIFS(_Actuals!$F$2:$F$100000,_Actuals!$I$2:$I$100000,$P92,_Actuals!$J$2:$J$100000,X$2,_Actuals!$K$2:$K$100000,X$3,_Actuals!$A$2:$A$100000,$Q92)</f>
        <v>0</v>
      </c>
      <c r="Y92" s="22">
        <f>SUMIFS(_Actuals!$F$2:$F$100000,_Actuals!$I$2:$I$100000,$P92,_Actuals!$J$2:$J$100000,Y$2,_Actuals!$K$2:$K$100000,Y$3,_Actuals!$A$2:$A$100000,$Q92)</f>
        <v>0</v>
      </c>
      <c r="Z92" s="22">
        <f>SUMIFS(_Actuals!$F$2:$F$100000,_Actuals!$I$2:$I$100000,$P92,_Actuals!$J$2:$J$100000,Z$2,_Actuals!$K$2:$K$100000,Z$3,_Actuals!$A$2:$A$100000,$Q92)</f>
        <v>0</v>
      </c>
      <c r="AA92" s="22">
        <f>SUMIFS(_Actuals!$F$2:$F$100000,_Actuals!$I$2:$I$100000,$P92,_Actuals!$J$2:$J$100000,AA$2,_Actuals!$K$2:$K$100000,AA$3,_Actuals!$A$2:$A$100000,$Q92)</f>
        <v>0</v>
      </c>
      <c r="AB92" s="22">
        <f>SUMIFS(_Actuals!$F$2:$F$100000,_Actuals!$I$2:$I$100000,$P92,_Actuals!$J$2:$J$100000,AB$2,_Actuals!$K$2:$K$100000,AB$3,_Actuals!$A$2:$A$100000,$Q92)</f>
        <v>0</v>
      </c>
      <c r="AC92" s="22">
        <f>SUMIFS(_Actuals!$F$2:$F$100000,_Actuals!$I$2:$I$100000,$P92,_Actuals!$J$2:$J$100000,AC$2,_Actuals!$K$2:$K$100000,AC$3,_Actuals!$A$2:$A$100000,$Q92)</f>
        <v>0</v>
      </c>
      <c r="AD92" s="22"/>
      <c r="AE92">
        <v>0.92</v>
      </c>
      <c r="AF92">
        <v>1.1000000000000001</v>
      </c>
      <c r="AG92">
        <v>0.99</v>
      </c>
      <c r="AH92">
        <v>1.03</v>
      </c>
      <c r="AI92">
        <v>0.9</v>
      </c>
      <c r="AJ92">
        <v>1.01</v>
      </c>
      <c r="AK92">
        <v>1.02</v>
      </c>
      <c r="AL92">
        <v>0.95</v>
      </c>
      <c r="AM92">
        <v>0.98</v>
      </c>
      <c r="AN92">
        <v>0.92</v>
      </c>
      <c r="AO92">
        <v>1.0900000000000001</v>
      </c>
      <c r="AP92">
        <v>1.02</v>
      </c>
    </row>
    <row r="93" spans="1:42" x14ac:dyDescent="0.3">
      <c r="A93" t="s">
        <v>10</v>
      </c>
      <c r="B93" s="1">
        <v>6</v>
      </c>
      <c r="C93" s="23">
        <f t="shared" si="25"/>
        <v>0</v>
      </c>
      <c r="D93" s="23">
        <f t="shared" si="26"/>
        <v>0</v>
      </c>
      <c r="E93" s="23">
        <f t="shared" si="27"/>
        <v>0</v>
      </c>
      <c r="F93" s="23">
        <f t="shared" si="28"/>
        <v>0</v>
      </c>
      <c r="G93" s="23">
        <f t="shared" si="29"/>
        <v>0</v>
      </c>
      <c r="H93" s="23">
        <f t="shared" si="30"/>
        <v>0</v>
      </c>
      <c r="I93" s="23">
        <f t="shared" si="31"/>
        <v>0</v>
      </c>
      <c r="J93" s="23">
        <f t="shared" si="32"/>
        <v>0</v>
      </c>
      <c r="K93" s="23">
        <f t="shared" si="33"/>
        <v>0</v>
      </c>
      <c r="L93" s="23">
        <f t="shared" si="34"/>
        <v>0</v>
      </c>
      <c r="M93" s="23">
        <f t="shared" si="35"/>
        <v>0</v>
      </c>
      <c r="N93" s="23">
        <f t="shared" si="36"/>
        <v>0</v>
      </c>
      <c r="P93" t="s">
        <v>10</v>
      </c>
      <c r="Q93" s="1">
        <v>6</v>
      </c>
      <c r="R93" s="22">
        <f>SUMIFS(_Actuals!$F$2:$F$100000,_Actuals!$I$2:$I$100000,$P93,_Actuals!$J$2:$J$100000,R$2,_Actuals!$K$2:$K$100000,R$3,_Actuals!$A$2:$A$100000,$Q93)</f>
        <v>0</v>
      </c>
      <c r="S93" s="22">
        <f>SUMIFS(_Actuals!$F$2:$F$100000,_Actuals!$I$2:$I$100000,$P93,_Actuals!$J$2:$J$100000,S$2,_Actuals!$K$2:$K$100000,S$3,_Actuals!$A$2:$A$100000,$Q93)</f>
        <v>0</v>
      </c>
      <c r="T93" s="22">
        <f>SUMIFS(_Actuals!$F$2:$F$100000,_Actuals!$I$2:$I$100000,$P93,_Actuals!$J$2:$J$100000,T$2,_Actuals!$K$2:$K$100000,T$3,_Actuals!$A$2:$A$100000,$Q93)</f>
        <v>0</v>
      </c>
      <c r="U93" s="22">
        <f>SUMIFS(_Actuals!$F$2:$F$100000,_Actuals!$I$2:$I$100000,$P93,_Actuals!$J$2:$J$100000,U$2,_Actuals!$K$2:$K$100000,U$3,_Actuals!$A$2:$A$100000,$Q93)</f>
        <v>0</v>
      </c>
      <c r="V93" s="22">
        <f>SUMIFS(_Actuals!$F$2:$F$100000,_Actuals!$I$2:$I$100000,$P93,_Actuals!$J$2:$J$100000,V$2,_Actuals!$K$2:$K$100000,V$3,_Actuals!$A$2:$A$100000,$Q93)</f>
        <v>0</v>
      </c>
      <c r="W93" s="22">
        <f>SUMIFS(_Actuals!$F$2:$F$100000,_Actuals!$I$2:$I$100000,$P93,_Actuals!$J$2:$J$100000,W$2,_Actuals!$K$2:$K$100000,W$3,_Actuals!$A$2:$A$100000,$Q93)</f>
        <v>0</v>
      </c>
      <c r="X93" s="22">
        <f>SUMIFS(_Actuals!$F$2:$F$100000,_Actuals!$I$2:$I$100000,$P93,_Actuals!$J$2:$J$100000,X$2,_Actuals!$K$2:$K$100000,X$3,_Actuals!$A$2:$A$100000,$Q93)</f>
        <v>0</v>
      </c>
      <c r="Y93" s="22">
        <f>SUMIFS(_Actuals!$F$2:$F$100000,_Actuals!$I$2:$I$100000,$P93,_Actuals!$J$2:$J$100000,Y$2,_Actuals!$K$2:$K$100000,Y$3,_Actuals!$A$2:$A$100000,$Q93)</f>
        <v>0</v>
      </c>
      <c r="Z93" s="22">
        <f>SUMIFS(_Actuals!$F$2:$F$100000,_Actuals!$I$2:$I$100000,$P93,_Actuals!$J$2:$J$100000,Z$2,_Actuals!$K$2:$K$100000,Z$3,_Actuals!$A$2:$A$100000,$Q93)</f>
        <v>0</v>
      </c>
      <c r="AA93" s="22">
        <f>SUMIFS(_Actuals!$F$2:$F$100000,_Actuals!$I$2:$I$100000,$P93,_Actuals!$J$2:$J$100000,AA$2,_Actuals!$K$2:$K$100000,AA$3,_Actuals!$A$2:$A$100000,$Q93)</f>
        <v>0</v>
      </c>
      <c r="AB93" s="22">
        <f>SUMIFS(_Actuals!$F$2:$F$100000,_Actuals!$I$2:$I$100000,$P93,_Actuals!$J$2:$J$100000,AB$2,_Actuals!$K$2:$K$100000,AB$3,_Actuals!$A$2:$A$100000,$Q93)</f>
        <v>0</v>
      </c>
      <c r="AC93" s="22">
        <f>SUMIFS(_Actuals!$F$2:$F$100000,_Actuals!$I$2:$I$100000,$P93,_Actuals!$J$2:$J$100000,AC$2,_Actuals!$K$2:$K$100000,AC$3,_Actuals!$A$2:$A$100000,$Q93)</f>
        <v>0</v>
      </c>
      <c r="AD93" s="22"/>
      <c r="AE93">
        <v>0.9</v>
      </c>
      <c r="AF93">
        <v>0.97</v>
      </c>
      <c r="AG93">
        <v>1</v>
      </c>
      <c r="AH93">
        <v>1.02</v>
      </c>
      <c r="AI93">
        <v>1.07</v>
      </c>
      <c r="AJ93">
        <v>0.95</v>
      </c>
      <c r="AK93">
        <v>0.95</v>
      </c>
      <c r="AL93">
        <v>0.98</v>
      </c>
      <c r="AM93">
        <v>1.0900000000000001</v>
      </c>
      <c r="AN93">
        <v>1.03</v>
      </c>
      <c r="AO93">
        <v>0.95</v>
      </c>
      <c r="AP93">
        <v>0.92</v>
      </c>
    </row>
    <row r="94" spans="1:42" x14ac:dyDescent="0.3">
      <c r="A94" t="s">
        <v>11</v>
      </c>
      <c r="B94" s="1">
        <v>6</v>
      </c>
      <c r="C94" s="23">
        <f t="shared" si="25"/>
        <v>0</v>
      </c>
      <c r="D94" s="23">
        <f t="shared" si="26"/>
        <v>0</v>
      </c>
      <c r="E94" s="23">
        <f t="shared" si="27"/>
        <v>0</v>
      </c>
      <c r="F94" s="23">
        <f t="shared" si="28"/>
        <v>0</v>
      </c>
      <c r="G94" s="23">
        <f t="shared" si="29"/>
        <v>0</v>
      </c>
      <c r="H94" s="23">
        <f t="shared" si="30"/>
        <v>0</v>
      </c>
      <c r="I94" s="23">
        <f t="shared" si="31"/>
        <v>0</v>
      </c>
      <c r="J94" s="23">
        <f t="shared" si="32"/>
        <v>0</v>
      </c>
      <c r="K94" s="23">
        <f t="shared" si="33"/>
        <v>0</v>
      </c>
      <c r="L94" s="23">
        <f t="shared" si="34"/>
        <v>0</v>
      </c>
      <c r="M94" s="23">
        <f t="shared" si="35"/>
        <v>0</v>
      </c>
      <c r="N94" s="23">
        <f t="shared" si="36"/>
        <v>0</v>
      </c>
      <c r="P94" t="s">
        <v>11</v>
      </c>
      <c r="Q94" s="1">
        <v>6</v>
      </c>
      <c r="R94" s="22">
        <f>SUMIFS(_Actuals!$F$2:$F$100000,_Actuals!$I$2:$I$100000,$P94,_Actuals!$J$2:$J$100000,R$2,_Actuals!$K$2:$K$100000,R$3,_Actuals!$A$2:$A$100000,$Q94)</f>
        <v>0</v>
      </c>
      <c r="S94" s="22">
        <f>SUMIFS(_Actuals!$F$2:$F$100000,_Actuals!$I$2:$I$100000,$P94,_Actuals!$J$2:$J$100000,S$2,_Actuals!$K$2:$K$100000,S$3,_Actuals!$A$2:$A$100000,$Q94)</f>
        <v>0</v>
      </c>
      <c r="T94" s="22">
        <f>SUMIFS(_Actuals!$F$2:$F$100000,_Actuals!$I$2:$I$100000,$P94,_Actuals!$J$2:$J$100000,T$2,_Actuals!$K$2:$K$100000,T$3,_Actuals!$A$2:$A$100000,$Q94)</f>
        <v>0</v>
      </c>
      <c r="U94" s="22">
        <f>SUMIFS(_Actuals!$F$2:$F$100000,_Actuals!$I$2:$I$100000,$P94,_Actuals!$J$2:$J$100000,U$2,_Actuals!$K$2:$K$100000,U$3,_Actuals!$A$2:$A$100000,$Q94)</f>
        <v>0</v>
      </c>
      <c r="V94" s="22">
        <f>SUMIFS(_Actuals!$F$2:$F$100000,_Actuals!$I$2:$I$100000,$P94,_Actuals!$J$2:$J$100000,V$2,_Actuals!$K$2:$K$100000,V$3,_Actuals!$A$2:$A$100000,$Q94)</f>
        <v>0</v>
      </c>
      <c r="W94" s="22">
        <f>SUMIFS(_Actuals!$F$2:$F$100000,_Actuals!$I$2:$I$100000,$P94,_Actuals!$J$2:$J$100000,W$2,_Actuals!$K$2:$K$100000,W$3,_Actuals!$A$2:$A$100000,$Q94)</f>
        <v>0</v>
      </c>
      <c r="X94" s="22">
        <f>SUMIFS(_Actuals!$F$2:$F$100000,_Actuals!$I$2:$I$100000,$P94,_Actuals!$J$2:$J$100000,X$2,_Actuals!$K$2:$K$100000,X$3,_Actuals!$A$2:$A$100000,$Q94)</f>
        <v>0</v>
      </c>
      <c r="Y94" s="22">
        <f>SUMIFS(_Actuals!$F$2:$F$100000,_Actuals!$I$2:$I$100000,$P94,_Actuals!$J$2:$J$100000,Y$2,_Actuals!$K$2:$K$100000,Y$3,_Actuals!$A$2:$A$100000,$Q94)</f>
        <v>0</v>
      </c>
      <c r="Z94" s="22">
        <f>SUMIFS(_Actuals!$F$2:$F$100000,_Actuals!$I$2:$I$100000,$P94,_Actuals!$J$2:$J$100000,Z$2,_Actuals!$K$2:$K$100000,Z$3,_Actuals!$A$2:$A$100000,$Q94)</f>
        <v>0</v>
      </c>
      <c r="AA94" s="22">
        <f>SUMIFS(_Actuals!$F$2:$F$100000,_Actuals!$I$2:$I$100000,$P94,_Actuals!$J$2:$J$100000,AA$2,_Actuals!$K$2:$K$100000,AA$3,_Actuals!$A$2:$A$100000,$Q94)</f>
        <v>0</v>
      </c>
      <c r="AB94" s="22">
        <f>SUMIFS(_Actuals!$F$2:$F$100000,_Actuals!$I$2:$I$100000,$P94,_Actuals!$J$2:$J$100000,AB$2,_Actuals!$K$2:$K$100000,AB$3,_Actuals!$A$2:$A$100000,$Q94)</f>
        <v>0</v>
      </c>
      <c r="AC94" s="22">
        <f>SUMIFS(_Actuals!$F$2:$F$100000,_Actuals!$I$2:$I$100000,$P94,_Actuals!$J$2:$J$100000,AC$2,_Actuals!$K$2:$K$100000,AC$3,_Actuals!$A$2:$A$100000,$Q94)</f>
        <v>0</v>
      </c>
      <c r="AD94" s="22"/>
      <c r="AE94">
        <v>1.0900000000000001</v>
      </c>
      <c r="AF94">
        <v>0.94</v>
      </c>
      <c r="AG94">
        <v>1.0900000000000001</v>
      </c>
      <c r="AH94">
        <v>1</v>
      </c>
      <c r="AI94">
        <v>1.05</v>
      </c>
      <c r="AJ94">
        <v>1.07</v>
      </c>
      <c r="AK94">
        <v>1.03</v>
      </c>
      <c r="AL94">
        <v>1.1000000000000001</v>
      </c>
      <c r="AM94">
        <v>1.1000000000000001</v>
      </c>
      <c r="AN94">
        <v>1.01</v>
      </c>
      <c r="AO94">
        <v>0.99</v>
      </c>
      <c r="AP94">
        <v>0.95</v>
      </c>
    </row>
    <row r="95" spans="1:42" x14ac:dyDescent="0.3">
      <c r="A95" t="s">
        <v>46</v>
      </c>
      <c r="B95" s="1">
        <v>6</v>
      </c>
      <c r="C95" s="23">
        <f t="shared" si="25"/>
        <v>0</v>
      </c>
      <c r="D95" s="23">
        <f t="shared" si="26"/>
        <v>0</v>
      </c>
      <c r="E95" s="23">
        <f t="shared" si="27"/>
        <v>0</v>
      </c>
      <c r="F95" s="23">
        <f t="shared" si="28"/>
        <v>0</v>
      </c>
      <c r="G95" s="23">
        <f t="shared" si="29"/>
        <v>0</v>
      </c>
      <c r="H95" s="23">
        <f t="shared" si="30"/>
        <v>0</v>
      </c>
      <c r="I95" s="23">
        <f t="shared" si="31"/>
        <v>0</v>
      </c>
      <c r="J95" s="23">
        <f t="shared" si="32"/>
        <v>0</v>
      </c>
      <c r="K95" s="23">
        <f t="shared" si="33"/>
        <v>0</v>
      </c>
      <c r="L95" s="23">
        <f t="shared" si="34"/>
        <v>0</v>
      </c>
      <c r="M95" s="23">
        <f t="shared" si="35"/>
        <v>0</v>
      </c>
      <c r="N95" s="23">
        <f t="shared" si="36"/>
        <v>0</v>
      </c>
      <c r="P95" t="s">
        <v>46</v>
      </c>
      <c r="Q95" s="1">
        <v>6</v>
      </c>
      <c r="R95" s="22">
        <f>SUMIFS(_Actuals!$F$2:$F$100000,_Actuals!$I$2:$I$100000,$P95,_Actuals!$J$2:$J$100000,R$2,_Actuals!$K$2:$K$100000,R$3,_Actuals!$A$2:$A$100000,$Q95)</f>
        <v>0</v>
      </c>
      <c r="S95" s="22">
        <f>SUMIFS(_Actuals!$F$2:$F$100000,_Actuals!$I$2:$I$100000,$P95,_Actuals!$J$2:$J$100000,S$2,_Actuals!$K$2:$K$100000,S$3,_Actuals!$A$2:$A$100000,$Q95)</f>
        <v>0</v>
      </c>
      <c r="T95" s="22">
        <f>SUMIFS(_Actuals!$F$2:$F$100000,_Actuals!$I$2:$I$100000,$P95,_Actuals!$J$2:$J$100000,T$2,_Actuals!$K$2:$K$100000,T$3,_Actuals!$A$2:$A$100000,$Q95)</f>
        <v>0</v>
      </c>
      <c r="U95" s="22">
        <f>SUMIFS(_Actuals!$F$2:$F$100000,_Actuals!$I$2:$I$100000,$P95,_Actuals!$J$2:$J$100000,U$2,_Actuals!$K$2:$K$100000,U$3,_Actuals!$A$2:$A$100000,$Q95)</f>
        <v>0</v>
      </c>
      <c r="V95" s="22">
        <f>SUMIFS(_Actuals!$F$2:$F$100000,_Actuals!$I$2:$I$100000,$P95,_Actuals!$J$2:$J$100000,V$2,_Actuals!$K$2:$K$100000,V$3,_Actuals!$A$2:$A$100000,$Q95)</f>
        <v>0</v>
      </c>
      <c r="W95" s="22">
        <f>SUMIFS(_Actuals!$F$2:$F$100000,_Actuals!$I$2:$I$100000,$P95,_Actuals!$J$2:$J$100000,W$2,_Actuals!$K$2:$K$100000,W$3,_Actuals!$A$2:$A$100000,$Q95)</f>
        <v>0</v>
      </c>
      <c r="X95" s="22">
        <f>SUMIFS(_Actuals!$F$2:$F$100000,_Actuals!$I$2:$I$100000,$P95,_Actuals!$J$2:$J$100000,X$2,_Actuals!$K$2:$K$100000,X$3,_Actuals!$A$2:$A$100000,$Q95)</f>
        <v>0</v>
      </c>
      <c r="Y95" s="22">
        <f>SUMIFS(_Actuals!$F$2:$F$100000,_Actuals!$I$2:$I$100000,$P95,_Actuals!$J$2:$J$100000,Y$2,_Actuals!$K$2:$K$100000,Y$3,_Actuals!$A$2:$A$100000,$Q95)</f>
        <v>0</v>
      </c>
      <c r="Z95" s="22">
        <f>SUMIFS(_Actuals!$F$2:$F$100000,_Actuals!$I$2:$I$100000,$P95,_Actuals!$J$2:$J$100000,Z$2,_Actuals!$K$2:$K$100000,Z$3,_Actuals!$A$2:$A$100000,$Q95)</f>
        <v>0</v>
      </c>
      <c r="AA95" s="22">
        <f>SUMIFS(_Actuals!$F$2:$F$100000,_Actuals!$I$2:$I$100000,$P95,_Actuals!$J$2:$J$100000,AA$2,_Actuals!$K$2:$K$100000,AA$3,_Actuals!$A$2:$A$100000,$Q95)</f>
        <v>0</v>
      </c>
      <c r="AB95" s="22">
        <f>SUMIFS(_Actuals!$F$2:$F$100000,_Actuals!$I$2:$I$100000,$P95,_Actuals!$J$2:$J$100000,AB$2,_Actuals!$K$2:$K$100000,AB$3,_Actuals!$A$2:$A$100000,$Q95)</f>
        <v>0</v>
      </c>
      <c r="AC95" s="22">
        <f>SUMIFS(_Actuals!$F$2:$F$100000,_Actuals!$I$2:$I$100000,$P95,_Actuals!$J$2:$J$100000,AC$2,_Actuals!$K$2:$K$100000,AC$3,_Actuals!$A$2:$A$100000,$Q95)</f>
        <v>0</v>
      </c>
      <c r="AD95" s="22"/>
      <c r="AE95">
        <v>1.08</v>
      </c>
      <c r="AF95">
        <v>1.05</v>
      </c>
      <c r="AG95">
        <v>0.9</v>
      </c>
      <c r="AH95">
        <v>1.03</v>
      </c>
      <c r="AI95">
        <v>1.0900000000000001</v>
      </c>
      <c r="AJ95">
        <v>0.99</v>
      </c>
      <c r="AK95">
        <v>1.01</v>
      </c>
      <c r="AL95">
        <v>1.07</v>
      </c>
      <c r="AM95">
        <v>0.93</v>
      </c>
      <c r="AN95">
        <v>1.05</v>
      </c>
      <c r="AO95">
        <v>1.03</v>
      </c>
      <c r="AP95">
        <v>0.98</v>
      </c>
    </row>
    <row r="96" spans="1:42" x14ac:dyDescent="0.3">
      <c r="A96" t="s">
        <v>12</v>
      </c>
      <c r="B96" s="1">
        <v>6</v>
      </c>
      <c r="C96" s="23">
        <f t="shared" si="25"/>
        <v>0</v>
      </c>
      <c r="D96" s="23">
        <f t="shared" si="26"/>
        <v>0</v>
      </c>
      <c r="E96" s="23">
        <f t="shared" si="27"/>
        <v>0</v>
      </c>
      <c r="F96" s="23">
        <f t="shared" si="28"/>
        <v>0</v>
      </c>
      <c r="G96" s="23">
        <f t="shared" si="29"/>
        <v>0</v>
      </c>
      <c r="H96" s="23">
        <f t="shared" si="30"/>
        <v>0</v>
      </c>
      <c r="I96" s="23">
        <f t="shared" si="31"/>
        <v>0</v>
      </c>
      <c r="J96" s="23">
        <f t="shared" si="32"/>
        <v>0</v>
      </c>
      <c r="K96" s="23">
        <f t="shared" si="33"/>
        <v>0</v>
      </c>
      <c r="L96" s="23">
        <f t="shared" si="34"/>
        <v>0</v>
      </c>
      <c r="M96" s="23">
        <f t="shared" si="35"/>
        <v>0</v>
      </c>
      <c r="N96" s="23">
        <f t="shared" si="36"/>
        <v>0</v>
      </c>
      <c r="P96" t="s">
        <v>12</v>
      </c>
      <c r="Q96" s="1">
        <v>6</v>
      </c>
      <c r="R96" s="22">
        <f>SUMIFS(_Actuals!$F$2:$F$100000,_Actuals!$I$2:$I$100000,$P96,_Actuals!$J$2:$J$100000,R$2,_Actuals!$K$2:$K$100000,R$3,_Actuals!$A$2:$A$100000,$Q96)</f>
        <v>0</v>
      </c>
      <c r="S96" s="22">
        <f>SUMIFS(_Actuals!$F$2:$F$100000,_Actuals!$I$2:$I$100000,$P96,_Actuals!$J$2:$J$100000,S$2,_Actuals!$K$2:$K$100000,S$3,_Actuals!$A$2:$A$100000,$Q96)</f>
        <v>0</v>
      </c>
      <c r="T96" s="22">
        <f>SUMIFS(_Actuals!$F$2:$F$100000,_Actuals!$I$2:$I$100000,$P96,_Actuals!$J$2:$J$100000,T$2,_Actuals!$K$2:$K$100000,T$3,_Actuals!$A$2:$A$100000,$Q96)</f>
        <v>0</v>
      </c>
      <c r="U96" s="22">
        <f>SUMIFS(_Actuals!$F$2:$F$100000,_Actuals!$I$2:$I$100000,$P96,_Actuals!$J$2:$J$100000,U$2,_Actuals!$K$2:$K$100000,U$3,_Actuals!$A$2:$A$100000,$Q96)</f>
        <v>0</v>
      </c>
      <c r="V96" s="22">
        <f>SUMIFS(_Actuals!$F$2:$F$100000,_Actuals!$I$2:$I$100000,$P96,_Actuals!$J$2:$J$100000,V$2,_Actuals!$K$2:$K$100000,V$3,_Actuals!$A$2:$A$100000,$Q96)</f>
        <v>0</v>
      </c>
      <c r="W96" s="22">
        <f>SUMIFS(_Actuals!$F$2:$F$100000,_Actuals!$I$2:$I$100000,$P96,_Actuals!$J$2:$J$100000,W$2,_Actuals!$K$2:$K$100000,W$3,_Actuals!$A$2:$A$100000,$Q96)</f>
        <v>0</v>
      </c>
      <c r="X96" s="22">
        <f>SUMIFS(_Actuals!$F$2:$F$100000,_Actuals!$I$2:$I$100000,$P96,_Actuals!$J$2:$J$100000,X$2,_Actuals!$K$2:$K$100000,X$3,_Actuals!$A$2:$A$100000,$Q96)</f>
        <v>0</v>
      </c>
      <c r="Y96" s="22">
        <f>SUMIFS(_Actuals!$F$2:$F$100000,_Actuals!$I$2:$I$100000,$P96,_Actuals!$J$2:$J$100000,Y$2,_Actuals!$K$2:$K$100000,Y$3,_Actuals!$A$2:$A$100000,$Q96)</f>
        <v>0</v>
      </c>
      <c r="Z96" s="22">
        <f>SUMIFS(_Actuals!$F$2:$F$100000,_Actuals!$I$2:$I$100000,$P96,_Actuals!$J$2:$J$100000,Z$2,_Actuals!$K$2:$K$100000,Z$3,_Actuals!$A$2:$A$100000,$Q96)</f>
        <v>0</v>
      </c>
      <c r="AA96" s="22">
        <f>SUMIFS(_Actuals!$F$2:$F$100000,_Actuals!$I$2:$I$100000,$P96,_Actuals!$J$2:$J$100000,AA$2,_Actuals!$K$2:$K$100000,AA$3,_Actuals!$A$2:$A$100000,$Q96)</f>
        <v>0</v>
      </c>
      <c r="AB96" s="22">
        <f>SUMIFS(_Actuals!$F$2:$F$100000,_Actuals!$I$2:$I$100000,$P96,_Actuals!$J$2:$J$100000,AB$2,_Actuals!$K$2:$K$100000,AB$3,_Actuals!$A$2:$A$100000,$Q96)</f>
        <v>0</v>
      </c>
      <c r="AC96" s="22">
        <f>SUMIFS(_Actuals!$F$2:$F$100000,_Actuals!$I$2:$I$100000,$P96,_Actuals!$J$2:$J$100000,AC$2,_Actuals!$K$2:$K$100000,AC$3,_Actuals!$A$2:$A$100000,$Q96)</f>
        <v>0</v>
      </c>
      <c r="AD96" s="22"/>
      <c r="AE96">
        <v>0.96</v>
      </c>
      <c r="AF96">
        <v>1.04</v>
      </c>
      <c r="AG96">
        <v>1.07</v>
      </c>
      <c r="AH96">
        <v>0.93</v>
      </c>
      <c r="AI96">
        <v>1.03</v>
      </c>
      <c r="AJ96">
        <v>0.97</v>
      </c>
      <c r="AK96">
        <v>1.02</v>
      </c>
      <c r="AL96">
        <v>0.92</v>
      </c>
      <c r="AM96">
        <v>0.98</v>
      </c>
      <c r="AN96">
        <v>1</v>
      </c>
      <c r="AO96">
        <v>1.08</v>
      </c>
      <c r="AP96">
        <v>1.03</v>
      </c>
    </row>
    <row r="97" spans="1:42" x14ac:dyDescent="0.3">
      <c r="A97" t="s">
        <v>13</v>
      </c>
      <c r="B97" s="1">
        <v>6</v>
      </c>
      <c r="C97" s="23">
        <f t="shared" si="25"/>
        <v>0</v>
      </c>
      <c r="D97" s="23">
        <f t="shared" si="26"/>
        <v>0</v>
      </c>
      <c r="E97" s="23">
        <f t="shared" si="27"/>
        <v>0</v>
      </c>
      <c r="F97" s="23">
        <f t="shared" si="28"/>
        <v>0</v>
      </c>
      <c r="G97" s="23">
        <f t="shared" si="29"/>
        <v>0</v>
      </c>
      <c r="H97" s="23">
        <f t="shared" si="30"/>
        <v>0</v>
      </c>
      <c r="I97" s="23">
        <f t="shared" si="31"/>
        <v>0</v>
      </c>
      <c r="J97" s="23">
        <f t="shared" si="32"/>
        <v>0</v>
      </c>
      <c r="K97" s="23">
        <f t="shared" si="33"/>
        <v>0</v>
      </c>
      <c r="L97" s="23">
        <f t="shared" si="34"/>
        <v>0</v>
      </c>
      <c r="M97" s="23">
        <f t="shared" si="35"/>
        <v>0</v>
      </c>
      <c r="N97" s="23">
        <f t="shared" si="36"/>
        <v>0</v>
      </c>
      <c r="P97" t="s">
        <v>13</v>
      </c>
      <c r="Q97" s="1">
        <v>6</v>
      </c>
      <c r="R97" s="22">
        <f>SUMIFS(_Actuals!$F$2:$F$100000,_Actuals!$I$2:$I$100000,$P97,_Actuals!$J$2:$J$100000,R$2,_Actuals!$K$2:$K$100000,R$3,_Actuals!$A$2:$A$100000,$Q97)</f>
        <v>0</v>
      </c>
      <c r="S97" s="22">
        <f>SUMIFS(_Actuals!$F$2:$F$100000,_Actuals!$I$2:$I$100000,$P97,_Actuals!$J$2:$J$100000,S$2,_Actuals!$K$2:$K$100000,S$3,_Actuals!$A$2:$A$100000,$Q97)</f>
        <v>0</v>
      </c>
      <c r="T97" s="22">
        <f>SUMIFS(_Actuals!$F$2:$F$100000,_Actuals!$I$2:$I$100000,$P97,_Actuals!$J$2:$J$100000,T$2,_Actuals!$K$2:$K$100000,T$3,_Actuals!$A$2:$A$100000,$Q97)</f>
        <v>0</v>
      </c>
      <c r="U97" s="22">
        <f>SUMIFS(_Actuals!$F$2:$F$100000,_Actuals!$I$2:$I$100000,$P97,_Actuals!$J$2:$J$100000,U$2,_Actuals!$K$2:$K$100000,U$3,_Actuals!$A$2:$A$100000,$Q97)</f>
        <v>0</v>
      </c>
      <c r="V97" s="22">
        <f>SUMIFS(_Actuals!$F$2:$F$100000,_Actuals!$I$2:$I$100000,$P97,_Actuals!$J$2:$J$100000,V$2,_Actuals!$K$2:$K$100000,V$3,_Actuals!$A$2:$A$100000,$Q97)</f>
        <v>0</v>
      </c>
      <c r="W97" s="22">
        <f>SUMIFS(_Actuals!$F$2:$F$100000,_Actuals!$I$2:$I$100000,$P97,_Actuals!$J$2:$J$100000,W$2,_Actuals!$K$2:$K$100000,W$3,_Actuals!$A$2:$A$100000,$Q97)</f>
        <v>0</v>
      </c>
      <c r="X97" s="22">
        <f>SUMIFS(_Actuals!$F$2:$F$100000,_Actuals!$I$2:$I$100000,$P97,_Actuals!$J$2:$J$100000,X$2,_Actuals!$K$2:$K$100000,X$3,_Actuals!$A$2:$A$100000,$Q97)</f>
        <v>0</v>
      </c>
      <c r="Y97" s="22">
        <f>SUMIFS(_Actuals!$F$2:$F$100000,_Actuals!$I$2:$I$100000,$P97,_Actuals!$J$2:$J$100000,Y$2,_Actuals!$K$2:$K$100000,Y$3,_Actuals!$A$2:$A$100000,$Q97)</f>
        <v>0</v>
      </c>
      <c r="Z97" s="22">
        <f>SUMIFS(_Actuals!$F$2:$F$100000,_Actuals!$I$2:$I$100000,$P97,_Actuals!$J$2:$J$100000,Z$2,_Actuals!$K$2:$K$100000,Z$3,_Actuals!$A$2:$A$100000,$Q97)</f>
        <v>0</v>
      </c>
      <c r="AA97" s="22">
        <f>SUMIFS(_Actuals!$F$2:$F$100000,_Actuals!$I$2:$I$100000,$P97,_Actuals!$J$2:$J$100000,AA$2,_Actuals!$K$2:$K$100000,AA$3,_Actuals!$A$2:$A$100000,$Q97)</f>
        <v>0</v>
      </c>
      <c r="AB97" s="22">
        <f>SUMIFS(_Actuals!$F$2:$F$100000,_Actuals!$I$2:$I$100000,$P97,_Actuals!$J$2:$J$100000,AB$2,_Actuals!$K$2:$K$100000,AB$3,_Actuals!$A$2:$A$100000,$Q97)</f>
        <v>0</v>
      </c>
      <c r="AC97" s="22">
        <f>SUMIFS(_Actuals!$F$2:$F$100000,_Actuals!$I$2:$I$100000,$P97,_Actuals!$J$2:$J$100000,AC$2,_Actuals!$K$2:$K$100000,AC$3,_Actuals!$A$2:$A$100000,$Q97)</f>
        <v>0</v>
      </c>
      <c r="AD97" s="22"/>
      <c r="AE97">
        <v>0.91</v>
      </c>
      <c r="AF97">
        <v>0.94</v>
      </c>
      <c r="AG97">
        <v>0.9</v>
      </c>
      <c r="AH97">
        <v>1</v>
      </c>
      <c r="AI97">
        <v>0.9</v>
      </c>
      <c r="AJ97">
        <v>0.91</v>
      </c>
      <c r="AK97">
        <v>0.9</v>
      </c>
      <c r="AL97">
        <v>1.01</v>
      </c>
      <c r="AM97">
        <v>1.04</v>
      </c>
      <c r="AN97">
        <v>0.98</v>
      </c>
      <c r="AO97">
        <v>1</v>
      </c>
      <c r="AP97">
        <v>1.03</v>
      </c>
    </row>
    <row r="98" spans="1:42" x14ac:dyDescent="0.3">
      <c r="A98" t="s">
        <v>15</v>
      </c>
      <c r="B98" s="1">
        <v>6</v>
      </c>
      <c r="C98" s="23">
        <f t="shared" si="25"/>
        <v>0</v>
      </c>
      <c r="D98" s="23">
        <f t="shared" si="26"/>
        <v>0</v>
      </c>
      <c r="E98" s="23">
        <f t="shared" si="27"/>
        <v>0</v>
      </c>
      <c r="F98" s="23">
        <f t="shared" si="28"/>
        <v>0</v>
      </c>
      <c r="G98" s="23">
        <f t="shared" si="29"/>
        <v>0</v>
      </c>
      <c r="H98" s="23">
        <f t="shared" si="30"/>
        <v>0</v>
      </c>
      <c r="I98" s="23">
        <f t="shared" si="31"/>
        <v>0</v>
      </c>
      <c r="J98" s="23">
        <f t="shared" si="32"/>
        <v>0</v>
      </c>
      <c r="K98" s="23">
        <f t="shared" si="33"/>
        <v>0</v>
      </c>
      <c r="L98" s="23">
        <f t="shared" si="34"/>
        <v>0</v>
      </c>
      <c r="M98" s="23">
        <f t="shared" si="35"/>
        <v>0</v>
      </c>
      <c r="N98" s="23">
        <f t="shared" si="36"/>
        <v>0</v>
      </c>
      <c r="P98" t="s">
        <v>15</v>
      </c>
      <c r="Q98" s="1">
        <v>6</v>
      </c>
      <c r="R98" s="22">
        <f>SUMIFS(_Actuals!$F$2:$F$100000,_Actuals!$I$2:$I$100000,$P98,_Actuals!$J$2:$J$100000,R$2,_Actuals!$K$2:$K$100000,R$3,_Actuals!$A$2:$A$100000,$Q98)</f>
        <v>0</v>
      </c>
      <c r="S98" s="22">
        <f>SUMIFS(_Actuals!$F$2:$F$100000,_Actuals!$I$2:$I$100000,$P98,_Actuals!$J$2:$J$100000,S$2,_Actuals!$K$2:$K$100000,S$3,_Actuals!$A$2:$A$100000,$Q98)</f>
        <v>0</v>
      </c>
      <c r="T98" s="22">
        <f>SUMIFS(_Actuals!$F$2:$F$100000,_Actuals!$I$2:$I$100000,$P98,_Actuals!$J$2:$J$100000,T$2,_Actuals!$K$2:$K$100000,T$3,_Actuals!$A$2:$A$100000,$Q98)</f>
        <v>0</v>
      </c>
      <c r="U98" s="22">
        <f>SUMIFS(_Actuals!$F$2:$F$100000,_Actuals!$I$2:$I$100000,$P98,_Actuals!$J$2:$J$100000,U$2,_Actuals!$K$2:$K$100000,U$3,_Actuals!$A$2:$A$100000,$Q98)</f>
        <v>0</v>
      </c>
      <c r="V98" s="22">
        <f>SUMIFS(_Actuals!$F$2:$F$100000,_Actuals!$I$2:$I$100000,$P98,_Actuals!$J$2:$J$100000,V$2,_Actuals!$K$2:$K$100000,V$3,_Actuals!$A$2:$A$100000,$Q98)</f>
        <v>0</v>
      </c>
      <c r="W98" s="22">
        <f>SUMIFS(_Actuals!$F$2:$F$100000,_Actuals!$I$2:$I$100000,$P98,_Actuals!$J$2:$J$100000,W$2,_Actuals!$K$2:$K$100000,W$3,_Actuals!$A$2:$A$100000,$Q98)</f>
        <v>0</v>
      </c>
      <c r="X98" s="22">
        <f>SUMIFS(_Actuals!$F$2:$F$100000,_Actuals!$I$2:$I$100000,$P98,_Actuals!$J$2:$J$100000,X$2,_Actuals!$K$2:$K$100000,X$3,_Actuals!$A$2:$A$100000,$Q98)</f>
        <v>0</v>
      </c>
      <c r="Y98" s="22">
        <f>SUMIFS(_Actuals!$F$2:$F$100000,_Actuals!$I$2:$I$100000,$P98,_Actuals!$J$2:$J$100000,Y$2,_Actuals!$K$2:$K$100000,Y$3,_Actuals!$A$2:$A$100000,$Q98)</f>
        <v>0</v>
      </c>
      <c r="Z98" s="22">
        <f>SUMIFS(_Actuals!$F$2:$F$100000,_Actuals!$I$2:$I$100000,$P98,_Actuals!$J$2:$J$100000,Z$2,_Actuals!$K$2:$K$100000,Z$3,_Actuals!$A$2:$A$100000,$Q98)</f>
        <v>0</v>
      </c>
      <c r="AA98" s="22">
        <f>SUMIFS(_Actuals!$F$2:$F$100000,_Actuals!$I$2:$I$100000,$P98,_Actuals!$J$2:$J$100000,AA$2,_Actuals!$K$2:$K$100000,AA$3,_Actuals!$A$2:$A$100000,$Q98)</f>
        <v>0</v>
      </c>
      <c r="AB98" s="22">
        <f>SUMIFS(_Actuals!$F$2:$F$100000,_Actuals!$I$2:$I$100000,$P98,_Actuals!$J$2:$J$100000,AB$2,_Actuals!$K$2:$K$100000,AB$3,_Actuals!$A$2:$A$100000,$Q98)</f>
        <v>0</v>
      </c>
      <c r="AC98" s="22">
        <f>SUMIFS(_Actuals!$F$2:$F$100000,_Actuals!$I$2:$I$100000,$P98,_Actuals!$J$2:$J$100000,AC$2,_Actuals!$K$2:$K$100000,AC$3,_Actuals!$A$2:$A$100000,$Q98)</f>
        <v>0</v>
      </c>
      <c r="AD98" s="22"/>
      <c r="AE98">
        <v>0.95</v>
      </c>
      <c r="AF98">
        <v>0.93</v>
      </c>
      <c r="AG98">
        <v>0.93</v>
      </c>
      <c r="AH98">
        <v>1.01</v>
      </c>
      <c r="AI98">
        <v>1.08</v>
      </c>
      <c r="AJ98">
        <v>0.9</v>
      </c>
      <c r="AK98">
        <v>1.07</v>
      </c>
      <c r="AL98">
        <v>0.97</v>
      </c>
      <c r="AM98">
        <v>0.91</v>
      </c>
      <c r="AN98">
        <v>1.01</v>
      </c>
      <c r="AO98">
        <v>1.08</v>
      </c>
      <c r="AP98">
        <v>0.97</v>
      </c>
    </row>
    <row r="99" spans="1:42" x14ac:dyDescent="0.3">
      <c r="A99" t="s">
        <v>16</v>
      </c>
      <c r="B99" s="1">
        <v>6</v>
      </c>
      <c r="C99" s="23">
        <f t="shared" si="25"/>
        <v>0</v>
      </c>
      <c r="D99" s="23">
        <f t="shared" si="26"/>
        <v>0</v>
      </c>
      <c r="E99" s="23">
        <f t="shared" si="27"/>
        <v>0</v>
      </c>
      <c r="F99" s="23">
        <f t="shared" si="28"/>
        <v>0</v>
      </c>
      <c r="G99" s="23">
        <f t="shared" si="29"/>
        <v>0</v>
      </c>
      <c r="H99" s="23">
        <f t="shared" si="30"/>
        <v>0</v>
      </c>
      <c r="I99" s="23">
        <f t="shared" si="31"/>
        <v>0</v>
      </c>
      <c r="J99" s="23">
        <f t="shared" si="32"/>
        <v>0</v>
      </c>
      <c r="K99" s="23">
        <f t="shared" si="33"/>
        <v>0</v>
      </c>
      <c r="L99" s="23">
        <f t="shared" si="34"/>
        <v>0</v>
      </c>
      <c r="M99" s="23">
        <f t="shared" si="35"/>
        <v>0</v>
      </c>
      <c r="N99" s="23">
        <f t="shared" si="36"/>
        <v>0</v>
      </c>
      <c r="P99" t="s">
        <v>16</v>
      </c>
      <c r="Q99" s="1">
        <v>6</v>
      </c>
      <c r="R99" s="22">
        <f>SUMIFS(_Actuals!$F$2:$F$100000,_Actuals!$I$2:$I$100000,$P99,_Actuals!$J$2:$J$100000,R$2,_Actuals!$K$2:$K$100000,R$3,_Actuals!$A$2:$A$100000,$Q99)</f>
        <v>0</v>
      </c>
      <c r="S99" s="22">
        <f>SUMIFS(_Actuals!$F$2:$F$100000,_Actuals!$I$2:$I$100000,$P99,_Actuals!$J$2:$J$100000,S$2,_Actuals!$K$2:$K$100000,S$3,_Actuals!$A$2:$A$100000,$Q99)</f>
        <v>0</v>
      </c>
      <c r="T99" s="22">
        <f>SUMIFS(_Actuals!$F$2:$F$100000,_Actuals!$I$2:$I$100000,$P99,_Actuals!$J$2:$J$100000,T$2,_Actuals!$K$2:$K$100000,T$3,_Actuals!$A$2:$A$100000,$Q99)</f>
        <v>0</v>
      </c>
      <c r="U99" s="22">
        <f>SUMIFS(_Actuals!$F$2:$F$100000,_Actuals!$I$2:$I$100000,$P99,_Actuals!$J$2:$J$100000,U$2,_Actuals!$K$2:$K$100000,U$3,_Actuals!$A$2:$A$100000,$Q99)</f>
        <v>0</v>
      </c>
      <c r="V99" s="22">
        <f>SUMIFS(_Actuals!$F$2:$F$100000,_Actuals!$I$2:$I$100000,$P99,_Actuals!$J$2:$J$100000,V$2,_Actuals!$K$2:$K$100000,V$3,_Actuals!$A$2:$A$100000,$Q99)</f>
        <v>0</v>
      </c>
      <c r="W99" s="22">
        <f>SUMIFS(_Actuals!$F$2:$F$100000,_Actuals!$I$2:$I$100000,$P99,_Actuals!$J$2:$J$100000,W$2,_Actuals!$K$2:$K$100000,W$3,_Actuals!$A$2:$A$100000,$Q99)</f>
        <v>0</v>
      </c>
      <c r="X99" s="22">
        <f>SUMIFS(_Actuals!$F$2:$F$100000,_Actuals!$I$2:$I$100000,$P99,_Actuals!$J$2:$J$100000,X$2,_Actuals!$K$2:$K$100000,X$3,_Actuals!$A$2:$A$100000,$Q99)</f>
        <v>0</v>
      </c>
      <c r="Y99" s="22">
        <f>SUMIFS(_Actuals!$F$2:$F$100000,_Actuals!$I$2:$I$100000,$P99,_Actuals!$J$2:$J$100000,Y$2,_Actuals!$K$2:$K$100000,Y$3,_Actuals!$A$2:$A$100000,$Q99)</f>
        <v>0</v>
      </c>
      <c r="Z99" s="22">
        <f>SUMIFS(_Actuals!$F$2:$F$100000,_Actuals!$I$2:$I$100000,$P99,_Actuals!$J$2:$J$100000,Z$2,_Actuals!$K$2:$K$100000,Z$3,_Actuals!$A$2:$A$100000,$Q99)</f>
        <v>0</v>
      </c>
      <c r="AA99" s="22">
        <f>SUMIFS(_Actuals!$F$2:$F$100000,_Actuals!$I$2:$I$100000,$P99,_Actuals!$J$2:$J$100000,AA$2,_Actuals!$K$2:$K$100000,AA$3,_Actuals!$A$2:$A$100000,$Q99)</f>
        <v>0</v>
      </c>
      <c r="AB99" s="22">
        <f>SUMIFS(_Actuals!$F$2:$F$100000,_Actuals!$I$2:$I$100000,$P99,_Actuals!$J$2:$J$100000,AB$2,_Actuals!$K$2:$K$100000,AB$3,_Actuals!$A$2:$A$100000,$Q99)</f>
        <v>0</v>
      </c>
      <c r="AC99" s="22">
        <f>SUMIFS(_Actuals!$F$2:$F$100000,_Actuals!$I$2:$I$100000,$P99,_Actuals!$J$2:$J$100000,AC$2,_Actuals!$K$2:$K$100000,AC$3,_Actuals!$A$2:$A$100000,$Q99)</f>
        <v>0</v>
      </c>
      <c r="AD99" s="22"/>
      <c r="AE99">
        <v>1.04</v>
      </c>
      <c r="AF99">
        <v>1.07</v>
      </c>
      <c r="AG99">
        <v>1.07</v>
      </c>
      <c r="AH99">
        <v>1.1000000000000001</v>
      </c>
      <c r="AI99">
        <v>1.06</v>
      </c>
      <c r="AJ99">
        <v>0.94</v>
      </c>
      <c r="AK99">
        <v>0.98</v>
      </c>
      <c r="AL99">
        <v>0.95</v>
      </c>
      <c r="AM99">
        <v>0.96</v>
      </c>
      <c r="AN99">
        <v>1.06</v>
      </c>
      <c r="AO99">
        <v>0.98</v>
      </c>
      <c r="AP99">
        <v>0.96</v>
      </c>
    </row>
    <row r="100" spans="1:42" x14ac:dyDescent="0.3">
      <c r="A100" t="s">
        <v>43</v>
      </c>
      <c r="B100" s="1">
        <v>6</v>
      </c>
      <c r="C100" s="23">
        <f t="shared" si="25"/>
        <v>0</v>
      </c>
      <c r="D100" s="23">
        <f t="shared" si="26"/>
        <v>0</v>
      </c>
      <c r="E100" s="23">
        <f t="shared" si="27"/>
        <v>0</v>
      </c>
      <c r="F100" s="23">
        <f t="shared" si="28"/>
        <v>0</v>
      </c>
      <c r="G100" s="23">
        <f t="shared" si="29"/>
        <v>0</v>
      </c>
      <c r="H100" s="23">
        <f t="shared" si="30"/>
        <v>0</v>
      </c>
      <c r="I100" s="23">
        <f t="shared" si="31"/>
        <v>0</v>
      </c>
      <c r="J100" s="23">
        <f t="shared" si="32"/>
        <v>0</v>
      </c>
      <c r="K100" s="23">
        <f t="shared" si="33"/>
        <v>0</v>
      </c>
      <c r="L100" s="23">
        <f t="shared" si="34"/>
        <v>0</v>
      </c>
      <c r="M100" s="23">
        <f t="shared" si="35"/>
        <v>0</v>
      </c>
      <c r="N100" s="23">
        <f t="shared" si="36"/>
        <v>0</v>
      </c>
      <c r="P100" t="s">
        <v>43</v>
      </c>
      <c r="Q100" s="1">
        <v>6</v>
      </c>
      <c r="R100" s="22">
        <f>SUMIFS(_Actuals!$F$2:$F$100000,_Actuals!$I$2:$I$100000,$P100,_Actuals!$J$2:$J$100000,R$2,_Actuals!$K$2:$K$100000,R$3,_Actuals!$A$2:$A$100000,$Q100)</f>
        <v>0</v>
      </c>
      <c r="S100" s="22">
        <f>SUMIFS(_Actuals!$F$2:$F$100000,_Actuals!$I$2:$I$100000,$P100,_Actuals!$J$2:$J$100000,S$2,_Actuals!$K$2:$K$100000,S$3,_Actuals!$A$2:$A$100000,$Q100)</f>
        <v>0</v>
      </c>
      <c r="T100" s="22">
        <f>SUMIFS(_Actuals!$F$2:$F$100000,_Actuals!$I$2:$I$100000,$P100,_Actuals!$J$2:$J$100000,T$2,_Actuals!$K$2:$K$100000,T$3,_Actuals!$A$2:$A$100000,$Q100)</f>
        <v>0</v>
      </c>
      <c r="U100" s="22">
        <f>SUMIFS(_Actuals!$F$2:$F$100000,_Actuals!$I$2:$I$100000,$P100,_Actuals!$J$2:$J$100000,U$2,_Actuals!$K$2:$K$100000,U$3,_Actuals!$A$2:$A$100000,$Q100)</f>
        <v>0</v>
      </c>
      <c r="V100" s="22">
        <f>SUMIFS(_Actuals!$F$2:$F$100000,_Actuals!$I$2:$I$100000,$P100,_Actuals!$J$2:$J$100000,V$2,_Actuals!$K$2:$K$100000,V$3,_Actuals!$A$2:$A$100000,$Q100)</f>
        <v>0</v>
      </c>
      <c r="W100" s="22">
        <f>SUMIFS(_Actuals!$F$2:$F$100000,_Actuals!$I$2:$I$100000,$P100,_Actuals!$J$2:$J$100000,W$2,_Actuals!$K$2:$K$100000,W$3,_Actuals!$A$2:$A$100000,$Q100)</f>
        <v>0</v>
      </c>
      <c r="X100" s="22">
        <f>SUMIFS(_Actuals!$F$2:$F$100000,_Actuals!$I$2:$I$100000,$P100,_Actuals!$J$2:$J$100000,X$2,_Actuals!$K$2:$K$100000,X$3,_Actuals!$A$2:$A$100000,$Q100)</f>
        <v>0</v>
      </c>
      <c r="Y100" s="22">
        <f>SUMIFS(_Actuals!$F$2:$F$100000,_Actuals!$I$2:$I$100000,$P100,_Actuals!$J$2:$J$100000,Y$2,_Actuals!$K$2:$K$100000,Y$3,_Actuals!$A$2:$A$100000,$Q100)</f>
        <v>0</v>
      </c>
      <c r="Z100" s="22">
        <f>SUMIFS(_Actuals!$F$2:$F$100000,_Actuals!$I$2:$I$100000,$P100,_Actuals!$J$2:$J$100000,Z$2,_Actuals!$K$2:$K$100000,Z$3,_Actuals!$A$2:$A$100000,$Q100)</f>
        <v>0</v>
      </c>
      <c r="AA100" s="22">
        <f>SUMIFS(_Actuals!$F$2:$F$100000,_Actuals!$I$2:$I$100000,$P100,_Actuals!$J$2:$J$100000,AA$2,_Actuals!$K$2:$K$100000,AA$3,_Actuals!$A$2:$A$100000,$Q100)</f>
        <v>0</v>
      </c>
      <c r="AB100" s="22">
        <f>SUMIFS(_Actuals!$F$2:$F$100000,_Actuals!$I$2:$I$100000,$P100,_Actuals!$J$2:$J$100000,AB$2,_Actuals!$K$2:$K$100000,AB$3,_Actuals!$A$2:$A$100000,$Q100)</f>
        <v>0</v>
      </c>
      <c r="AC100" s="22">
        <f>SUMIFS(_Actuals!$F$2:$F$100000,_Actuals!$I$2:$I$100000,$P100,_Actuals!$J$2:$J$100000,AC$2,_Actuals!$K$2:$K$100000,AC$3,_Actuals!$A$2:$A$100000,$Q100)</f>
        <v>0</v>
      </c>
      <c r="AD100" s="22"/>
      <c r="AE100">
        <v>1.05</v>
      </c>
      <c r="AF100">
        <v>1.04</v>
      </c>
      <c r="AG100">
        <v>1.06</v>
      </c>
      <c r="AH100">
        <v>0.96</v>
      </c>
      <c r="AI100">
        <v>0.96</v>
      </c>
      <c r="AJ100">
        <v>1.08</v>
      </c>
      <c r="AK100">
        <v>0.9</v>
      </c>
      <c r="AL100">
        <v>1.01</v>
      </c>
      <c r="AM100">
        <v>0.9</v>
      </c>
      <c r="AN100">
        <v>1.05</v>
      </c>
      <c r="AO100">
        <v>1.08</v>
      </c>
      <c r="AP100">
        <v>1.02</v>
      </c>
    </row>
    <row r="101" spans="1:42" x14ac:dyDescent="0.3">
      <c r="A101" t="s">
        <v>44</v>
      </c>
      <c r="B101" s="1">
        <v>6</v>
      </c>
      <c r="C101" s="23">
        <f t="shared" si="25"/>
        <v>0</v>
      </c>
      <c r="D101" s="23">
        <f t="shared" si="26"/>
        <v>0</v>
      </c>
      <c r="E101" s="23">
        <f t="shared" si="27"/>
        <v>0</v>
      </c>
      <c r="F101" s="23">
        <f t="shared" si="28"/>
        <v>0</v>
      </c>
      <c r="G101" s="23">
        <f t="shared" si="29"/>
        <v>0</v>
      </c>
      <c r="H101" s="23">
        <f t="shared" si="30"/>
        <v>0</v>
      </c>
      <c r="I101" s="23">
        <f t="shared" si="31"/>
        <v>0</v>
      </c>
      <c r="J101" s="23">
        <f t="shared" si="32"/>
        <v>0</v>
      </c>
      <c r="K101" s="23">
        <f t="shared" si="33"/>
        <v>0</v>
      </c>
      <c r="L101" s="23">
        <f t="shared" si="34"/>
        <v>0</v>
      </c>
      <c r="M101" s="23">
        <f t="shared" si="35"/>
        <v>0</v>
      </c>
      <c r="N101" s="23">
        <f t="shared" si="36"/>
        <v>0</v>
      </c>
      <c r="P101" t="s">
        <v>44</v>
      </c>
      <c r="Q101" s="1">
        <v>6</v>
      </c>
      <c r="R101" s="22">
        <f>SUMIFS(_Actuals!$F$2:$F$100000,_Actuals!$I$2:$I$100000,$P101,_Actuals!$J$2:$J$100000,R$2,_Actuals!$K$2:$K$100000,R$3,_Actuals!$A$2:$A$100000,$Q101)</f>
        <v>0</v>
      </c>
      <c r="S101" s="22">
        <f>SUMIFS(_Actuals!$F$2:$F$100000,_Actuals!$I$2:$I$100000,$P101,_Actuals!$J$2:$J$100000,S$2,_Actuals!$K$2:$K$100000,S$3,_Actuals!$A$2:$A$100000,$Q101)</f>
        <v>0</v>
      </c>
      <c r="T101" s="22">
        <f>SUMIFS(_Actuals!$F$2:$F$100000,_Actuals!$I$2:$I$100000,$P101,_Actuals!$J$2:$J$100000,T$2,_Actuals!$K$2:$K$100000,T$3,_Actuals!$A$2:$A$100000,$Q101)</f>
        <v>0</v>
      </c>
      <c r="U101" s="22">
        <f>SUMIFS(_Actuals!$F$2:$F$100000,_Actuals!$I$2:$I$100000,$P101,_Actuals!$J$2:$J$100000,U$2,_Actuals!$K$2:$K$100000,U$3,_Actuals!$A$2:$A$100000,$Q101)</f>
        <v>0</v>
      </c>
      <c r="V101" s="22">
        <f>SUMIFS(_Actuals!$F$2:$F$100000,_Actuals!$I$2:$I$100000,$P101,_Actuals!$J$2:$J$100000,V$2,_Actuals!$K$2:$K$100000,V$3,_Actuals!$A$2:$A$100000,$Q101)</f>
        <v>0</v>
      </c>
      <c r="W101" s="22">
        <f>SUMIFS(_Actuals!$F$2:$F$100000,_Actuals!$I$2:$I$100000,$P101,_Actuals!$J$2:$J$100000,W$2,_Actuals!$K$2:$K$100000,W$3,_Actuals!$A$2:$A$100000,$Q101)</f>
        <v>0</v>
      </c>
      <c r="X101" s="22">
        <f>SUMIFS(_Actuals!$F$2:$F$100000,_Actuals!$I$2:$I$100000,$P101,_Actuals!$J$2:$J$100000,X$2,_Actuals!$K$2:$K$100000,X$3,_Actuals!$A$2:$A$100000,$Q101)</f>
        <v>0</v>
      </c>
      <c r="Y101" s="22">
        <f>SUMIFS(_Actuals!$F$2:$F$100000,_Actuals!$I$2:$I$100000,$P101,_Actuals!$J$2:$J$100000,Y$2,_Actuals!$K$2:$K$100000,Y$3,_Actuals!$A$2:$A$100000,$Q101)</f>
        <v>0</v>
      </c>
      <c r="Z101" s="22">
        <f>SUMIFS(_Actuals!$F$2:$F$100000,_Actuals!$I$2:$I$100000,$P101,_Actuals!$J$2:$J$100000,Z$2,_Actuals!$K$2:$K$100000,Z$3,_Actuals!$A$2:$A$100000,$Q101)</f>
        <v>0</v>
      </c>
      <c r="AA101" s="22">
        <f>SUMIFS(_Actuals!$F$2:$F$100000,_Actuals!$I$2:$I$100000,$P101,_Actuals!$J$2:$J$100000,AA$2,_Actuals!$K$2:$K$100000,AA$3,_Actuals!$A$2:$A$100000,$Q101)</f>
        <v>0</v>
      </c>
      <c r="AB101" s="22">
        <f>SUMIFS(_Actuals!$F$2:$F$100000,_Actuals!$I$2:$I$100000,$P101,_Actuals!$J$2:$J$100000,AB$2,_Actuals!$K$2:$K$100000,AB$3,_Actuals!$A$2:$A$100000,$Q101)</f>
        <v>0</v>
      </c>
      <c r="AC101" s="22">
        <f>SUMIFS(_Actuals!$F$2:$F$100000,_Actuals!$I$2:$I$100000,$P101,_Actuals!$J$2:$J$100000,AC$2,_Actuals!$K$2:$K$100000,AC$3,_Actuals!$A$2:$A$100000,$Q101)</f>
        <v>0</v>
      </c>
      <c r="AD101" s="22"/>
      <c r="AE101">
        <v>1.06</v>
      </c>
      <c r="AF101">
        <v>1.02</v>
      </c>
      <c r="AG101">
        <v>1.0900000000000001</v>
      </c>
      <c r="AH101">
        <v>0.93</v>
      </c>
      <c r="AI101">
        <v>1.01</v>
      </c>
      <c r="AJ101">
        <v>0.93</v>
      </c>
      <c r="AK101">
        <v>1.06</v>
      </c>
      <c r="AL101">
        <v>0.96</v>
      </c>
      <c r="AM101">
        <v>1.1000000000000001</v>
      </c>
      <c r="AN101">
        <v>1.02</v>
      </c>
      <c r="AO101">
        <v>1.1000000000000001</v>
      </c>
      <c r="AP101">
        <v>0.9</v>
      </c>
    </row>
    <row r="102" spans="1:42" x14ac:dyDescent="0.3">
      <c r="A102" t="s">
        <v>20</v>
      </c>
      <c r="B102" s="1">
        <v>6</v>
      </c>
      <c r="C102" s="23">
        <f t="shared" si="25"/>
        <v>0</v>
      </c>
      <c r="D102" s="23">
        <f t="shared" si="26"/>
        <v>0</v>
      </c>
      <c r="E102" s="23">
        <f t="shared" si="27"/>
        <v>0</v>
      </c>
      <c r="F102" s="23">
        <f t="shared" si="28"/>
        <v>0</v>
      </c>
      <c r="G102" s="23">
        <f t="shared" si="29"/>
        <v>0</v>
      </c>
      <c r="H102" s="23">
        <f t="shared" si="30"/>
        <v>0</v>
      </c>
      <c r="I102" s="23">
        <f t="shared" si="31"/>
        <v>0</v>
      </c>
      <c r="J102" s="23">
        <f t="shared" si="32"/>
        <v>0</v>
      </c>
      <c r="K102" s="23">
        <f t="shared" si="33"/>
        <v>0</v>
      </c>
      <c r="L102" s="23">
        <f t="shared" si="34"/>
        <v>0</v>
      </c>
      <c r="M102" s="23">
        <f t="shared" si="35"/>
        <v>0</v>
      </c>
      <c r="N102" s="23">
        <f t="shared" si="36"/>
        <v>0</v>
      </c>
      <c r="P102" t="s">
        <v>20</v>
      </c>
      <c r="Q102" s="1">
        <v>6</v>
      </c>
      <c r="R102" s="22">
        <f>SUMIFS(_Actuals!$F$2:$F$100000,_Actuals!$I$2:$I$100000,$P102,_Actuals!$J$2:$J$100000,R$2,_Actuals!$K$2:$K$100000,R$3,_Actuals!$A$2:$A$100000,$Q102)</f>
        <v>0</v>
      </c>
      <c r="S102" s="22">
        <f>SUMIFS(_Actuals!$F$2:$F$100000,_Actuals!$I$2:$I$100000,$P102,_Actuals!$J$2:$J$100000,S$2,_Actuals!$K$2:$K$100000,S$3,_Actuals!$A$2:$A$100000,$Q102)</f>
        <v>0</v>
      </c>
      <c r="T102" s="22">
        <f>SUMIFS(_Actuals!$F$2:$F$100000,_Actuals!$I$2:$I$100000,$P102,_Actuals!$J$2:$J$100000,T$2,_Actuals!$K$2:$K$100000,T$3,_Actuals!$A$2:$A$100000,$Q102)</f>
        <v>0</v>
      </c>
      <c r="U102" s="22">
        <f>SUMIFS(_Actuals!$F$2:$F$100000,_Actuals!$I$2:$I$100000,$P102,_Actuals!$J$2:$J$100000,U$2,_Actuals!$K$2:$K$100000,U$3,_Actuals!$A$2:$A$100000,$Q102)</f>
        <v>0</v>
      </c>
      <c r="V102" s="22">
        <f>SUMIFS(_Actuals!$F$2:$F$100000,_Actuals!$I$2:$I$100000,$P102,_Actuals!$J$2:$J$100000,V$2,_Actuals!$K$2:$K$100000,V$3,_Actuals!$A$2:$A$100000,$Q102)</f>
        <v>0</v>
      </c>
      <c r="W102" s="22">
        <f>SUMIFS(_Actuals!$F$2:$F$100000,_Actuals!$I$2:$I$100000,$P102,_Actuals!$J$2:$J$100000,W$2,_Actuals!$K$2:$K$100000,W$3,_Actuals!$A$2:$A$100000,$Q102)</f>
        <v>0</v>
      </c>
      <c r="X102" s="22">
        <f>SUMIFS(_Actuals!$F$2:$F$100000,_Actuals!$I$2:$I$100000,$P102,_Actuals!$J$2:$J$100000,X$2,_Actuals!$K$2:$K$100000,X$3,_Actuals!$A$2:$A$100000,$Q102)</f>
        <v>0</v>
      </c>
      <c r="Y102" s="22">
        <f>SUMIFS(_Actuals!$F$2:$F$100000,_Actuals!$I$2:$I$100000,$P102,_Actuals!$J$2:$J$100000,Y$2,_Actuals!$K$2:$K$100000,Y$3,_Actuals!$A$2:$A$100000,$Q102)</f>
        <v>0</v>
      </c>
      <c r="Z102" s="22">
        <f>SUMIFS(_Actuals!$F$2:$F$100000,_Actuals!$I$2:$I$100000,$P102,_Actuals!$J$2:$J$100000,Z$2,_Actuals!$K$2:$K$100000,Z$3,_Actuals!$A$2:$A$100000,$Q102)</f>
        <v>0</v>
      </c>
      <c r="AA102" s="22">
        <f>SUMIFS(_Actuals!$F$2:$F$100000,_Actuals!$I$2:$I$100000,$P102,_Actuals!$J$2:$J$100000,AA$2,_Actuals!$K$2:$K$100000,AA$3,_Actuals!$A$2:$A$100000,$Q102)</f>
        <v>0</v>
      </c>
      <c r="AB102" s="22">
        <f>SUMIFS(_Actuals!$F$2:$F$100000,_Actuals!$I$2:$I$100000,$P102,_Actuals!$J$2:$J$100000,AB$2,_Actuals!$K$2:$K$100000,AB$3,_Actuals!$A$2:$A$100000,$Q102)</f>
        <v>0</v>
      </c>
      <c r="AC102" s="22">
        <f>SUMIFS(_Actuals!$F$2:$F$100000,_Actuals!$I$2:$I$100000,$P102,_Actuals!$J$2:$J$100000,AC$2,_Actuals!$K$2:$K$100000,AC$3,_Actuals!$A$2:$A$100000,$Q102)</f>
        <v>0</v>
      </c>
      <c r="AD102" s="22"/>
      <c r="AE102">
        <v>0.99</v>
      </c>
      <c r="AF102">
        <v>1.01</v>
      </c>
      <c r="AG102">
        <v>1.01</v>
      </c>
      <c r="AH102">
        <v>1.04</v>
      </c>
      <c r="AI102">
        <v>0.9</v>
      </c>
      <c r="AJ102">
        <v>1.08</v>
      </c>
      <c r="AK102">
        <v>0.93</v>
      </c>
      <c r="AL102">
        <v>0.96</v>
      </c>
      <c r="AM102">
        <v>0.9</v>
      </c>
      <c r="AN102">
        <v>0.99</v>
      </c>
      <c r="AO102">
        <v>0.99</v>
      </c>
      <c r="AP102">
        <v>0.95</v>
      </c>
    </row>
    <row r="103" spans="1:42" x14ac:dyDescent="0.3">
      <c r="A103" t="s">
        <v>21</v>
      </c>
      <c r="B103" s="1">
        <v>6</v>
      </c>
      <c r="C103" s="23">
        <f t="shared" si="25"/>
        <v>0</v>
      </c>
      <c r="D103" s="23">
        <f t="shared" si="26"/>
        <v>0</v>
      </c>
      <c r="E103" s="23">
        <f t="shared" si="27"/>
        <v>0</v>
      </c>
      <c r="F103" s="23">
        <f t="shared" si="28"/>
        <v>0</v>
      </c>
      <c r="G103" s="23">
        <f t="shared" si="29"/>
        <v>0</v>
      </c>
      <c r="H103" s="23">
        <f t="shared" si="30"/>
        <v>0</v>
      </c>
      <c r="I103" s="23">
        <f t="shared" si="31"/>
        <v>0</v>
      </c>
      <c r="J103" s="23">
        <f t="shared" si="32"/>
        <v>0</v>
      </c>
      <c r="K103" s="23">
        <f t="shared" si="33"/>
        <v>0</v>
      </c>
      <c r="L103" s="23">
        <f t="shared" si="34"/>
        <v>0</v>
      </c>
      <c r="M103" s="23">
        <f t="shared" si="35"/>
        <v>0</v>
      </c>
      <c r="N103" s="23">
        <f t="shared" si="36"/>
        <v>0</v>
      </c>
      <c r="P103" t="s">
        <v>21</v>
      </c>
      <c r="Q103" s="1">
        <v>6</v>
      </c>
      <c r="R103" s="22">
        <f>SUMIFS(_Actuals!$F$2:$F$100000,_Actuals!$I$2:$I$100000,$P103,_Actuals!$J$2:$J$100000,R$2,_Actuals!$K$2:$K$100000,R$3,_Actuals!$A$2:$A$100000,$Q103)</f>
        <v>0</v>
      </c>
      <c r="S103" s="22">
        <f>SUMIFS(_Actuals!$F$2:$F$100000,_Actuals!$I$2:$I$100000,$P103,_Actuals!$J$2:$J$100000,S$2,_Actuals!$K$2:$K$100000,S$3,_Actuals!$A$2:$A$100000,$Q103)</f>
        <v>0</v>
      </c>
      <c r="T103" s="22">
        <f>SUMIFS(_Actuals!$F$2:$F$100000,_Actuals!$I$2:$I$100000,$P103,_Actuals!$J$2:$J$100000,T$2,_Actuals!$K$2:$K$100000,T$3,_Actuals!$A$2:$A$100000,$Q103)</f>
        <v>0</v>
      </c>
      <c r="U103" s="22">
        <f>SUMIFS(_Actuals!$F$2:$F$100000,_Actuals!$I$2:$I$100000,$P103,_Actuals!$J$2:$J$100000,U$2,_Actuals!$K$2:$K$100000,U$3,_Actuals!$A$2:$A$100000,$Q103)</f>
        <v>0</v>
      </c>
      <c r="V103" s="22">
        <f>SUMIFS(_Actuals!$F$2:$F$100000,_Actuals!$I$2:$I$100000,$P103,_Actuals!$J$2:$J$100000,V$2,_Actuals!$K$2:$K$100000,V$3,_Actuals!$A$2:$A$100000,$Q103)</f>
        <v>0</v>
      </c>
      <c r="W103" s="22">
        <f>SUMIFS(_Actuals!$F$2:$F$100000,_Actuals!$I$2:$I$100000,$P103,_Actuals!$J$2:$J$100000,W$2,_Actuals!$K$2:$K$100000,W$3,_Actuals!$A$2:$A$100000,$Q103)</f>
        <v>0</v>
      </c>
      <c r="X103" s="22">
        <f>SUMIFS(_Actuals!$F$2:$F$100000,_Actuals!$I$2:$I$100000,$P103,_Actuals!$J$2:$J$100000,X$2,_Actuals!$K$2:$K$100000,X$3,_Actuals!$A$2:$A$100000,$Q103)</f>
        <v>0</v>
      </c>
      <c r="Y103" s="22">
        <f>SUMIFS(_Actuals!$F$2:$F$100000,_Actuals!$I$2:$I$100000,$P103,_Actuals!$J$2:$J$100000,Y$2,_Actuals!$K$2:$K$100000,Y$3,_Actuals!$A$2:$A$100000,$Q103)</f>
        <v>0</v>
      </c>
      <c r="Z103" s="22">
        <f>SUMIFS(_Actuals!$F$2:$F$100000,_Actuals!$I$2:$I$100000,$P103,_Actuals!$J$2:$J$100000,Z$2,_Actuals!$K$2:$K$100000,Z$3,_Actuals!$A$2:$A$100000,$Q103)</f>
        <v>0</v>
      </c>
      <c r="AA103" s="22">
        <f>SUMIFS(_Actuals!$F$2:$F$100000,_Actuals!$I$2:$I$100000,$P103,_Actuals!$J$2:$J$100000,AA$2,_Actuals!$K$2:$K$100000,AA$3,_Actuals!$A$2:$A$100000,$Q103)</f>
        <v>0</v>
      </c>
      <c r="AB103" s="22">
        <f>SUMIFS(_Actuals!$F$2:$F$100000,_Actuals!$I$2:$I$100000,$P103,_Actuals!$J$2:$J$100000,AB$2,_Actuals!$K$2:$K$100000,AB$3,_Actuals!$A$2:$A$100000,$Q103)</f>
        <v>0</v>
      </c>
      <c r="AC103" s="22">
        <f>SUMIFS(_Actuals!$F$2:$F$100000,_Actuals!$I$2:$I$100000,$P103,_Actuals!$J$2:$J$100000,AC$2,_Actuals!$K$2:$K$100000,AC$3,_Actuals!$A$2:$A$100000,$Q103)</f>
        <v>0</v>
      </c>
      <c r="AD103" s="22"/>
      <c r="AE103">
        <v>0.95</v>
      </c>
      <c r="AF103">
        <v>0.94</v>
      </c>
      <c r="AG103">
        <v>1.07</v>
      </c>
      <c r="AH103">
        <v>1.01</v>
      </c>
      <c r="AI103">
        <v>0.91</v>
      </c>
      <c r="AJ103">
        <v>1.08</v>
      </c>
      <c r="AK103">
        <v>1.1000000000000001</v>
      </c>
      <c r="AL103">
        <v>1.04</v>
      </c>
      <c r="AM103">
        <v>0.95</v>
      </c>
      <c r="AN103">
        <v>0.99</v>
      </c>
      <c r="AO103">
        <v>0.95</v>
      </c>
      <c r="AP103">
        <v>0.94</v>
      </c>
    </row>
    <row r="104" spans="1:42" x14ac:dyDescent="0.3">
      <c r="A104" t="s">
        <v>22</v>
      </c>
      <c r="B104" s="1">
        <v>6</v>
      </c>
      <c r="C104" s="23">
        <f t="shared" si="25"/>
        <v>0</v>
      </c>
      <c r="D104" s="23">
        <f t="shared" si="26"/>
        <v>0</v>
      </c>
      <c r="E104" s="23">
        <f t="shared" si="27"/>
        <v>0</v>
      </c>
      <c r="F104" s="23">
        <f t="shared" si="28"/>
        <v>0</v>
      </c>
      <c r="G104" s="23">
        <f t="shared" si="29"/>
        <v>0</v>
      </c>
      <c r="H104" s="23">
        <f t="shared" si="30"/>
        <v>0</v>
      </c>
      <c r="I104" s="23">
        <f t="shared" si="31"/>
        <v>0</v>
      </c>
      <c r="J104" s="23">
        <f t="shared" si="32"/>
        <v>0</v>
      </c>
      <c r="K104" s="23">
        <f t="shared" si="33"/>
        <v>0</v>
      </c>
      <c r="L104" s="23">
        <f t="shared" si="34"/>
        <v>0</v>
      </c>
      <c r="M104" s="23">
        <f t="shared" si="35"/>
        <v>0</v>
      </c>
      <c r="N104" s="23">
        <f t="shared" si="36"/>
        <v>0</v>
      </c>
      <c r="P104" t="s">
        <v>22</v>
      </c>
      <c r="Q104" s="1">
        <v>6</v>
      </c>
      <c r="R104" s="22">
        <f>SUMIFS(_Actuals!$F$2:$F$100000,_Actuals!$I$2:$I$100000,$P104,_Actuals!$J$2:$J$100000,R$2,_Actuals!$K$2:$K$100000,R$3,_Actuals!$A$2:$A$100000,$Q104)</f>
        <v>0</v>
      </c>
      <c r="S104" s="22">
        <f>SUMIFS(_Actuals!$F$2:$F$100000,_Actuals!$I$2:$I$100000,$P104,_Actuals!$J$2:$J$100000,S$2,_Actuals!$K$2:$K$100000,S$3,_Actuals!$A$2:$A$100000,$Q104)</f>
        <v>0</v>
      </c>
      <c r="T104" s="22">
        <f>SUMIFS(_Actuals!$F$2:$F$100000,_Actuals!$I$2:$I$100000,$P104,_Actuals!$J$2:$J$100000,T$2,_Actuals!$K$2:$K$100000,T$3,_Actuals!$A$2:$A$100000,$Q104)</f>
        <v>0</v>
      </c>
      <c r="U104" s="22">
        <f>SUMIFS(_Actuals!$F$2:$F$100000,_Actuals!$I$2:$I$100000,$P104,_Actuals!$J$2:$J$100000,U$2,_Actuals!$K$2:$K$100000,U$3,_Actuals!$A$2:$A$100000,$Q104)</f>
        <v>0</v>
      </c>
      <c r="V104" s="22">
        <f>SUMIFS(_Actuals!$F$2:$F$100000,_Actuals!$I$2:$I$100000,$P104,_Actuals!$J$2:$J$100000,V$2,_Actuals!$K$2:$K$100000,V$3,_Actuals!$A$2:$A$100000,$Q104)</f>
        <v>0</v>
      </c>
      <c r="W104" s="22">
        <f>SUMIFS(_Actuals!$F$2:$F$100000,_Actuals!$I$2:$I$100000,$P104,_Actuals!$J$2:$J$100000,W$2,_Actuals!$K$2:$K$100000,W$3,_Actuals!$A$2:$A$100000,$Q104)</f>
        <v>0</v>
      </c>
      <c r="X104" s="22">
        <f>SUMIFS(_Actuals!$F$2:$F$100000,_Actuals!$I$2:$I$100000,$P104,_Actuals!$J$2:$J$100000,X$2,_Actuals!$K$2:$K$100000,X$3,_Actuals!$A$2:$A$100000,$Q104)</f>
        <v>0</v>
      </c>
      <c r="Y104" s="22">
        <f>SUMIFS(_Actuals!$F$2:$F$100000,_Actuals!$I$2:$I$100000,$P104,_Actuals!$J$2:$J$100000,Y$2,_Actuals!$K$2:$K$100000,Y$3,_Actuals!$A$2:$A$100000,$Q104)</f>
        <v>0</v>
      </c>
      <c r="Z104" s="22">
        <f>SUMIFS(_Actuals!$F$2:$F$100000,_Actuals!$I$2:$I$100000,$P104,_Actuals!$J$2:$J$100000,Z$2,_Actuals!$K$2:$K$100000,Z$3,_Actuals!$A$2:$A$100000,$Q104)</f>
        <v>0</v>
      </c>
      <c r="AA104" s="22">
        <f>SUMIFS(_Actuals!$F$2:$F$100000,_Actuals!$I$2:$I$100000,$P104,_Actuals!$J$2:$J$100000,AA$2,_Actuals!$K$2:$K$100000,AA$3,_Actuals!$A$2:$A$100000,$Q104)</f>
        <v>0</v>
      </c>
      <c r="AB104" s="22">
        <f>SUMIFS(_Actuals!$F$2:$F$100000,_Actuals!$I$2:$I$100000,$P104,_Actuals!$J$2:$J$100000,AB$2,_Actuals!$K$2:$K$100000,AB$3,_Actuals!$A$2:$A$100000,$Q104)</f>
        <v>0</v>
      </c>
      <c r="AC104" s="22">
        <f>SUMIFS(_Actuals!$F$2:$F$100000,_Actuals!$I$2:$I$100000,$P104,_Actuals!$J$2:$J$100000,AC$2,_Actuals!$K$2:$K$100000,AC$3,_Actuals!$A$2:$A$100000,$Q104)</f>
        <v>0</v>
      </c>
      <c r="AD104" s="22"/>
      <c r="AE104">
        <v>0.94</v>
      </c>
      <c r="AF104">
        <v>0.92</v>
      </c>
      <c r="AG104">
        <v>1</v>
      </c>
      <c r="AH104">
        <v>1.07</v>
      </c>
      <c r="AI104">
        <v>0.9</v>
      </c>
      <c r="AJ104">
        <v>0.98</v>
      </c>
      <c r="AK104">
        <v>0.9</v>
      </c>
      <c r="AL104">
        <v>0.93</v>
      </c>
      <c r="AM104">
        <v>1.1000000000000001</v>
      </c>
      <c r="AN104">
        <v>0.98</v>
      </c>
      <c r="AO104">
        <v>1.07</v>
      </c>
      <c r="AP104">
        <v>1.07</v>
      </c>
    </row>
    <row r="105" spans="1:42" x14ac:dyDescent="0.3">
      <c r="A105" t="s">
        <v>19</v>
      </c>
      <c r="B105" s="1">
        <v>6</v>
      </c>
      <c r="C105" s="23">
        <f t="shared" si="25"/>
        <v>0</v>
      </c>
      <c r="D105" s="23">
        <f t="shared" si="26"/>
        <v>0</v>
      </c>
      <c r="E105" s="23">
        <f t="shared" si="27"/>
        <v>0</v>
      </c>
      <c r="F105" s="23">
        <f t="shared" si="28"/>
        <v>0</v>
      </c>
      <c r="G105" s="23">
        <f t="shared" si="29"/>
        <v>0</v>
      </c>
      <c r="H105" s="23">
        <f t="shared" si="30"/>
        <v>0</v>
      </c>
      <c r="I105" s="23">
        <f t="shared" si="31"/>
        <v>0</v>
      </c>
      <c r="J105" s="23">
        <f t="shared" si="32"/>
        <v>0</v>
      </c>
      <c r="K105" s="23">
        <f t="shared" si="33"/>
        <v>0</v>
      </c>
      <c r="L105" s="23">
        <f t="shared" si="34"/>
        <v>0</v>
      </c>
      <c r="M105" s="23">
        <f t="shared" si="35"/>
        <v>0</v>
      </c>
      <c r="N105" s="23">
        <f t="shared" si="36"/>
        <v>0</v>
      </c>
      <c r="P105" t="s">
        <v>19</v>
      </c>
      <c r="Q105" s="1">
        <v>6</v>
      </c>
      <c r="R105" s="22">
        <f>SUMIFS(_Actuals!$F$2:$F$100000,_Actuals!$I$2:$I$100000,$P105,_Actuals!$J$2:$J$100000,R$2,_Actuals!$K$2:$K$100000,R$3,_Actuals!$A$2:$A$100000,$Q105)</f>
        <v>0</v>
      </c>
      <c r="S105" s="22">
        <f>SUMIFS(_Actuals!$F$2:$F$100000,_Actuals!$I$2:$I$100000,$P105,_Actuals!$J$2:$J$100000,S$2,_Actuals!$K$2:$K$100000,S$3,_Actuals!$A$2:$A$100000,$Q105)</f>
        <v>0</v>
      </c>
      <c r="T105" s="22">
        <f>SUMIFS(_Actuals!$F$2:$F$100000,_Actuals!$I$2:$I$100000,$P105,_Actuals!$J$2:$J$100000,T$2,_Actuals!$K$2:$K$100000,T$3,_Actuals!$A$2:$A$100000,$Q105)</f>
        <v>0</v>
      </c>
      <c r="U105" s="22">
        <f>SUMIFS(_Actuals!$F$2:$F$100000,_Actuals!$I$2:$I$100000,$P105,_Actuals!$J$2:$J$100000,U$2,_Actuals!$K$2:$K$100000,U$3,_Actuals!$A$2:$A$100000,$Q105)</f>
        <v>0</v>
      </c>
      <c r="V105" s="22">
        <f>SUMIFS(_Actuals!$F$2:$F$100000,_Actuals!$I$2:$I$100000,$P105,_Actuals!$J$2:$J$100000,V$2,_Actuals!$K$2:$K$100000,V$3,_Actuals!$A$2:$A$100000,$Q105)</f>
        <v>0</v>
      </c>
      <c r="W105" s="22">
        <f>SUMIFS(_Actuals!$F$2:$F$100000,_Actuals!$I$2:$I$100000,$P105,_Actuals!$J$2:$J$100000,W$2,_Actuals!$K$2:$K$100000,W$3,_Actuals!$A$2:$A$100000,$Q105)</f>
        <v>0</v>
      </c>
      <c r="X105" s="22">
        <f>SUMIFS(_Actuals!$F$2:$F$100000,_Actuals!$I$2:$I$100000,$P105,_Actuals!$J$2:$J$100000,X$2,_Actuals!$K$2:$K$100000,X$3,_Actuals!$A$2:$A$100000,$Q105)</f>
        <v>0</v>
      </c>
      <c r="Y105" s="22">
        <f>SUMIFS(_Actuals!$F$2:$F$100000,_Actuals!$I$2:$I$100000,$P105,_Actuals!$J$2:$J$100000,Y$2,_Actuals!$K$2:$K$100000,Y$3,_Actuals!$A$2:$A$100000,$Q105)</f>
        <v>0</v>
      </c>
      <c r="Z105" s="22">
        <f>SUMIFS(_Actuals!$F$2:$F$100000,_Actuals!$I$2:$I$100000,$P105,_Actuals!$J$2:$J$100000,Z$2,_Actuals!$K$2:$K$100000,Z$3,_Actuals!$A$2:$A$100000,$Q105)</f>
        <v>0</v>
      </c>
      <c r="AA105" s="22">
        <f>SUMIFS(_Actuals!$F$2:$F$100000,_Actuals!$I$2:$I$100000,$P105,_Actuals!$J$2:$J$100000,AA$2,_Actuals!$K$2:$K$100000,AA$3,_Actuals!$A$2:$A$100000,$Q105)</f>
        <v>0</v>
      </c>
      <c r="AB105" s="22">
        <f>SUMIFS(_Actuals!$F$2:$F$100000,_Actuals!$I$2:$I$100000,$P105,_Actuals!$J$2:$J$100000,AB$2,_Actuals!$K$2:$K$100000,AB$3,_Actuals!$A$2:$A$100000,$Q105)</f>
        <v>0</v>
      </c>
      <c r="AC105" s="22">
        <f>SUMIFS(_Actuals!$F$2:$F$100000,_Actuals!$I$2:$I$100000,$P105,_Actuals!$J$2:$J$100000,AC$2,_Actuals!$K$2:$K$100000,AC$3,_Actuals!$A$2:$A$100000,$Q105)</f>
        <v>0</v>
      </c>
      <c r="AD105" s="22"/>
      <c r="AE105">
        <v>0.95</v>
      </c>
      <c r="AF105">
        <v>0.95</v>
      </c>
      <c r="AG105">
        <v>1</v>
      </c>
      <c r="AH105">
        <v>1.06</v>
      </c>
      <c r="AI105">
        <v>0.92</v>
      </c>
      <c r="AJ105">
        <v>0.94</v>
      </c>
      <c r="AK105">
        <v>0.94</v>
      </c>
      <c r="AL105">
        <v>1.05</v>
      </c>
      <c r="AM105">
        <v>0.96</v>
      </c>
      <c r="AN105">
        <v>0.94</v>
      </c>
      <c r="AO105">
        <v>0.97</v>
      </c>
      <c r="AP105">
        <v>1.08</v>
      </c>
    </row>
    <row r="106" spans="1:42" x14ac:dyDescent="0.3">
      <c r="A106" t="s">
        <v>27</v>
      </c>
      <c r="B106" s="1">
        <v>6</v>
      </c>
      <c r="C106" s="23">
        <f t="shared" si="25"/>
        <v>0</v>
      </c>
      <c r="D106" s="23">
        <f t="shared" si="26"/>
        <v>0</v>
      </c>
      <c r="E106" s="23">
        <f t="shared" si="27"/>
        <v>0</v>
      </c>
      <c r="F106" s="23">
        <f t="shared" si="28"/>
        <v>0</v>
      </c>
      <c r="G106" s="23">
        <f t="shared" si="29"/>
        <v>0</v>
      </c>
      <c r="H106" s="23">
        <f t="shared" si="30"/>
        <v>0</v>
      </c>
      <c r="I106" s="23">
        <f t="shared" si="31"/>
        <v>0</v>
      </c>
      <c r="J106" s="23">
        <f t="shared" si="32"/>
        <v>0</v>
      </c>
      <c r="K106" s="23">
        <f t="shared" si="33"/>
        <v>0</v>
      </c>
      <c r="L106" s="23">
        <f t="shared" si="34"/>
        <v>0</v>
      </c>
      <c r="M106" s="23">
        <f t="shared" si="35"/>
        <v>0</v>
      </c>
      <c r="N106" s="23">
        <f t="shared" si="36"/>
        <v>0</v>
      </c>
      <c r="P106" t="s">
        <v>27</v>
      </c>
      <c r="Q106" s="1">
        <v>6</v>
      </c>
      <c r="R106" s="22">
        <f>SUMIFS(_Actuals!$F$2:$F$100000,_Actuals!$I$2:$I$100000,$P106,_Actuals!$J$2:$J$100000,R$2,_Actuals!$K$2:$K$100000,R$3,_Actuals!$A$2:$A$100000,$Q106)</f>
        <v>0</v>
      </c>
      <c r="S106" s="22">
        <f>SUMIFS(_Actuals!$F$2:$F$100000,_Actuals!$I$2:$I$100000,$P106,_Actuals!$J$2:$J$100000,S$2,_Actuals!$K$2:$K$100000,S$3,_Actuals!$A$2:$A$100000,$Q106)</f>
        <v>0</v>
      </c>
      <c r="T106" s="22">
        <f>SUMIFS(_Actuals!$F$2:$F$100000,_Actuals!$I$2:$I$100000,$P106,_Actuals!$J$2:$J$100000,T$2,_Actuals!$K$2:$K$100000,T$3,_Actuals!$A$2:$A$100000,$Q106)</f>
        <v>0</v>
      </c>
      <c r="U106" s="22">
        <f>SUMIFS(_Actuals!$F$2:$F$100000,_Actuals!$I$2:$I$100000,$P106,_Actuals!$J$2:$J$100000,U$2,_Actuals!$K$2:$K$100000,U$3,_Actuals!$A$2:$A$100000,$Q106)</f>
        <v>0</v>
      </c>
      <c r="V106" s="22">
        <f>SUMIFS(_Actuals!$F$2:$F$100000,_Actuals!$I$2:$I$100000,$P106,_Actuals!$J$2:$J$100000,V$2,_Actuals!$K$2:$K$100000,V$3,_Actuals!$A$2:$A$100000,$Q106)</f>
        <v>0</v>
      </c>
      <c r="W106" s="22">
        <f>SUMIFS(_Actuals!$F$2:$F$100000,_Actuals!$I$2:$I$100000,$P106,_Actuals!$J$2:$J$100000,W$2,_Actuals!$K$2:$K$100000,W$3,_Actuals!$A$2:$A$100000,$Q106)</f>
        <v>0</v>
      </c>
      <c r="X106" s="22">
        <f>SUMIFS(_Actuals!$F$2:$F$100000,_Actuals!$I$2:$I$100000,$P106,_Actuals!$J$2:$J$100000,X$2,_Actuals!$K$2:$K$100000,X$3,_Actuals!$A$2:$A$100000,$Q106)</f>
        <v>0</v>
      </c>
      <c r="Y106" s="22">
        <f>SUMIFS(_Actuals!$F$2:$F$100000,_Actuals!$I$2:$I$100000,$P106,_Actuals!$J$2:$J$100000,Y$2,_Actuals!$K$2:$K$100000,Y$3,_Actuals!$A$2:$A$100000,$Q106)</f>
        <v>0</v>
      </c>
      <c r="Z106" s="22">
        <f>SUMIFS(_Actuals!$F$2:$F$100000,_Actuals!$I$2:$I$100000,$P106,_Actuals!$J$2:$J$100000,Z$2,_Actuals!$K$2:$K$100000,Z$3,_Actuals!$A$2:$A$100000,$Q106)</f>
        <v>0</v>
      </c>
      <c r="AA106" s="22">
        <f>SUMIFS(_Actuals!$F$2:$F$100000,_Actuals!$I$2:$I$100000,$P106,_Actuals!$J$2:$J$100000,AA$2,_Actuals!$K$2:$K$100000,AA$3,_Actuals!$A$2:$A$100000,$Q106)</f>
        <v>0</v>
      </c>
      <c r="AB106" s="22">
        <f>SUMIFS(_Actuals!$F$2:$F$100000,_Actuals!$I$2:$I$100000,$P106,_Actuals!$J$2:$J$100000,AB$2,_Actuals!$K$2:$K$100000,AB$3,_Actuals!$A$2:$A$100000,$Q106)</f>
        <v>0</v>
      </c>
      <c r="AC106" s="22">
        <f>SUMIFS(_Actuals!$F$2:$F$100000,_Actuals!$I$2:$I$100000,$P106,_Actuals!$J$2:$J$100000,AC$2,_Actuals!$K$2:$K$100000,AC$3,_Actuals!$A$2:$A$100000,$Q106)</f>
        <v>0</v>
      </c>
      <c r="AD106" s="22"/>
      <c r="AE106">
        <v>0.94</v>
      </c>
      <c r="AF106">
        <v>1.1000000000000001</v>
      </c>
      <c r="AG106">
        <v>0.99</v>
      </c>
      <c r="AH106">
        <v>1</v>
      </c>
      <c r="AI106">
        <v>1.07</v>
      </c>
      <c r="AJ106">
        <v>1.08</v>
      </c>
      <c r="AK106">
        <v>0.91</v>
      </c>
      <c r="AL106">
        <v>1.06</v>
      </c>
      <c r="AM106">
        <v>1.05</v>
      </c>
      <c r="AN106">
        <v>0.99</v>
      </c>
      <c r="AO106">
        <v>1.05</v>
      </c>
      <c r="AP106">
        <v>0.92</v>
      </c>
    </row>
    <row r="107" spans="1:42" x14ac:dyDescent="0.3">
      <c r="A107" t="s">
        <v>23</v>
      </c>
      <c r="B107" s="1">
        <v>6</v>
      </c>
      <c r="C107" s="23">
        <f t="shared" si="25"/>
        <v>0</v>
      </c>
      <c r="D107" s="23">
        <f t="shared" si="26"/>
        <v>0</v>
      </c>
      <c r="E107" s="23">
        <f t="shared" si="27"/>
        <v>0</v>
      </c>
      <c r="F107" s="23">
        <f t="shared" si="28"/>
        <v>0</v>
      </c>
      <c r="G107" s="23">
        <f t="shared" si="29"/>
        <v>0</v>
      </c>
      <c r="H107" s="23">
        <f t="shared" si="30"/>
        <v>0</v>
      </c>
      <c r="I107" s="23">
        <f t="shared" si="31"/>
        <v>0</v>
      </c>
      <c r="J107" s="23">
        <f t="shared" si="32"/>
        <v>0</v>
      </c>
      <c r="K107" s="23">
        <f t="shared" si="33"/>
        <v>0</v>
      </c>
      <c r="L107" s="23">
        <f t="shared" si="34"/>
        <v>0</v>
      </c>
      <c r="M107" s="23">
        <f t="shared" si="35"/>
        <v>0</v>
      </c>
      <c r="N107" s="23">
        <f t="shared" si="36"/>
        <v>0</v>
      </c>
      <c r="P107" t="s">
        <v>23</v>
      </c>
      <c r="Q107" s="1">
        <v>6</v>
      </c>
      <c r="R107" s="22">
        <f>SUMIFS(_Actuals!$F$2:$F$100000,_Actuals!$I$2:$I$100000,$P107,_Actuals!$J$2:$J$100000,R$2,_Actuals!$K$2:$K$100000,R$3,_Actuals!$A$2:$A$100000,$Q107)</f>
        <v>0</v>
      </c>
      <c r="S107" s="22">
        <f>SUMIFS(_Actuals!$F$2:$F$100000,_Actuals!$I$2:$I$100000,$P107,_Actuals!$J$2:$J$100000,S$2,_Actuals!$K$2:$K$100000,S$3,_Actuals!$A$2:$A$100000,$Q107)</f>
        <v>0</v>
      </c>
      <c r="T107" s="22">
        <f>SUMIFS(_Actuals!$F$2:$F$100000,_Actuals!$I$2:$I$100000,$P107,_Actuals!$J$2:$J$100000,T$2,_Actuals!$K$2:$K$100000,T$3,_Actuals!$A$2:$A$100000,$Q107)</f>
        <v>0</v>
      </c>
      <c r="U107" s="22">
        <f>SUMIFS(_Actuals!$F$2:$F$100000,_Actuals!$I$2:$I$100000,$P107,_Actuals!$J$2:$J$100000,U$2,_Actuals!$K$2:$K$100000,U$3,_Actuals!$A$2:$A$100000,$Q107)</f>
        <v>0</v>
      </c>
      <c r="V107" s="22">
        <f>SUMIFS(_Actuals!$F$2:$F$100000,_Actuals!$I$2:$I$100000,$P107,_Actuals!$J$2:$J$100000,V$2,_Actuals!$K$2:$K$100000,V$3,_Actuals!$A$2:$A$100000,$Q107)</f>
        <v>0</v>
      </c>
      <c r="W107" s="22">
        <f>SUMIFS(_Actuals!$F$2:$F$100000,_Actuals!$I$2:$I$100000,$P107,_Actuals!$J$2:$J$100000,W$2,_Actuals!$K$2:$K$100000,W$3,_Actuals!$A$2:$A$100000,$Q107)</f>
        <v>0</v>
      </c>
      <c r="X107" s="22">
        <f>SUMIFS(_Actuals!$F$2:$F$100000,_Actuals!$I$2:$I$100000,$P107,_Actuals!$J$2:$J$100000,X$2,_Actuals!$K$2:$K$100000,X$3,_Actuals!$A$2:$A$100000,$Q107)</f>
        <v>0</v>
      </c>
      <c r="Y107" s="22">
        <f>SUMIFS(_Actuals!$F$2:$F$100000,_Actuals!$I$2:$I$100000,$P107,_Actuals!$J$2:$J$100000,Y$2,_Actuals!$K$2:$K$100000,Y$3,_Actuals!$A$2:$A$100000,$Q107)</f>
        <v>0</v>
      </c>
      <c r="Z107" s="22">
        <f>SUMIFS(_Actuals!$F$2:$F$100000,_Actuals!$I$2:$I$100000,$P107,_Actuals!$J$2:$J$100000,Z$2,_Actuals!$K$2:$K$100000,Z$3,_Actuals!$A$2:$A$100000,$Q107)</f>
        <v>0</v>
      </c>
      <c r="AA107" s="22">
        <f>SUMIFS(_Actuals!$F$2:$F$100000,_Actuals!$I$2:$I$100000,$P107,_Actuals!$J$2:$J$100000,AA$2,_Actuals!$K$2:$K$100000,AA$3,_Actuals!$A$2:$A$100000,$Q107)</f>
        <v>0</v>
      </c>
      <c r="AB107" s="22">
        <f>SUMIFS(_Actuals!$F$2:$F$100000,_Actuals!$I$2:$I$100000,$P107,_Actuals!$J$2:$J$100000,AB$2,_Actuals!$K$2:$K$100000,AB$3,_Actuals!$A$2:$A$100000,$Q107)</f>
        <v>0</v>
      </c>
      <c r="AC107" s="22">
        <f>SUMIFS(_Actuals!$F$2:$F$100000,_Actuals!$I$2:$I$100000,$P107,_Actuals!$J$2:$J$100000,AC$2,_Actuals!$K$2:$K$100000,AC$3,_Actuals!$A$2:$A$100000,$Q107)</f>
        <v>0</v>
      </c>
      <c r="AD107" s="22"/>
      <c r="AE107">
        <v>0.99</v>
      </c>
      <c r="AF107">
        <v>0.95</v>
      </c>
      <c r="AG107">
        <v>1.1000000000000001</v>
      </c>
      <c r="AH107">
        <v>1.1000000000000001</v>
      </c>
      <c r="AI107">
        <v>1.1000000000000001</v>
      </c>
      <c r="AJ107">
        <v>1.03</v>
      </c>
      <c r="AK107">
        <v>0.95</v>
      </c>
      <c r="AL107">
        <v>0.91</v>
      </c>
      <c r="AM107">
        <v>1</v>
      </c>
      <c r="AN107">
        <v>0.93</v>
      </c>
      <c r="AO107">
        <v>1</v>
      </c>
      <c r="AP107">
        <v>0.99</v>
      </c>
    </row>
    <row r="108" spans="1:42" x14ac:dyDescent="0.3">
      <c r="A108" t="s">
        <v>25</v>
      </c>
      <c r="B108" s="1">
        <v>6</v>
      </c>
      <c r="C108" s="23">
        <f t="shared" si="25"/>
        <v>0</v>
      </c>
      <c r="D108" s="23">
        <f t="shared" si="26"/>
        <v>0</v>
      </c>
      <c r="E108" s="23">
        <f t="shared" si="27"/>
        <v>0</v>
      </c>
      <c r="F108" s="23">
        <f t="shared" si="28"/>
        <v>0</v>
      </c>
      <c r="G108" s="23">
        <f t="shared" si="29"/>
        <v>0</v>
      </c>
      <c r="H108" s="23">
        <f t="shared" si="30"/>
        <v>0</v>
      </c>
      <c r="I108" s="23">
        <f t="shared" si="31"/>
        <v>0</v>
      </c>
      <c r="J108" s="23">
        <f t="shared" si="32"/>
        <v>0</v>
      </c>
      <c r="K108" s="23">
        <f t="shared" si="33"/>
        <v>0</v>
      </c>
      <c r="L108" s="23">
        <f t="shared" si="34"/>
        <v>0</v>
      </c>
      <c r="M108" s="23">
        <f t="shared" si="35"/>
        <v>0</v>
      </c>
      <c r="N108" s="23">
        <f t="shared" si="36"/>
        <v>0</v>
      </c>
      <c r="P108" t="s">
        <v>25</v>
      </c>
      <c r="Q108" s="1">
        <v>6</v>
      </c>
      <c r="R108" s="22">
        <f>SUMIFS(_Actuals!$F$2:$F$100000,_Actuals!$I$2:$I$100000,$P108,_Actuals!$J$2:$J$100000,R$2,_Actuals!$K$2:$K$100000,R$3,_Actuals!$A$2:$A$100000,$Q108)</f>
        <v>0</v>
      </c>
      <c r="S108" s="22">
        <f>SUMIFS(_Actuals!$F$2:$F$100000,_Actuals!$I$2:$I$100000,$P108,_Actuals!$J$2:$J$100000,S$2,_Actuals!$K$2:$K$100000,S$3,_Actuals!$A$2:$A$100000,$Q108)</f>
        <v>0</v>
      </c>
      <c r="T108" s="22">
        <f>SUMIFS(_Actuals!$F$2:$F$100000,_Actuals!$I$2:$I$100000,$P108,_Actuals!$J$2:$J$100000,T$2,_Actuals!$K$2:$K$100000,T$3,_Actuals!$A$2:$A$100000,$Q108)</f>
        <v>0</v>
      </c>
      <c r="U108" s="22">
        <f>SUMIFS(_Actuals!$F$2:$F$100000,_Actuals!$I$2:$I$100000,$P108,_Actuals!$J$2:$J$100000,U$2,_Actuals!$K$2:$K$100000,U$3,_Actuals!$A$2:$A$100000,$Q108)</f>
        <v>0</v>
      </c>
      <c r="V108" s="22">
        <f>SUMIFS(_Actuals!$F$2:$F$100000,_Actuals!$I$2:$I$100000,$P108,_Actuals!$J$2:$J$100000,V$2,_Actuals!$K$2:$K$100000,V$3,_Actuals!$A$2:$A$100000,$Q108)</f>
        <v>0</v>
      </c>
      <c r="W108" s="22">
        <f>SUMIFS(_Actuals!$F$2:$F$100000,_Actuals!$I$2:$I$100000,$P108,_Actuals!$J$2:$J$100000,W$2,_Actuals!$K$2:$K$100000,W$3,_Actuals!$A$2:$A$100000,$Q108)</f>
        <v>0</v>
      </c>
      <c r="X108" s="22">
        <f>SUMIFS(_Actuals!$F$2:$F$100000,_Actuals!$I$2:$I$100000,$P108,_Actuals!$J$2:$J$100000,X$2,_Actuals!$K$2:$K$100000,X$3,_Actuals!$A$2:$A$100000,$Q108)</f>
        <v>0</v>
      </c>
      <c r="Y108" s="22">
        <f>SUMIFS(_Actuals!$F$2:$F$100000,_Actuals!$I$2:$I$100000,$P108,_Actuals!$J$2:$J$100000,Y$2,_Actuals!$K$2:$K$100000,Y$3,_Actuals!$A$2:$A$100000,$Q108)</f>
        <v>0</v>
      </c>
      <c r="Z108" s="22">
        <f>SUMIFS(_Actuals!$F$2:$F$100000,_Actuals!$I$2:$I$100000,$P108,_Actuals!$J$2:$J$100000,Z$2,_Actuals!$K$2:$K$100000,Z$3,_Actuals!$A$2:$A$100000,$Q108)</f>
        <v>0</v>
      </c>
      <c r="AA108" s="22">
        <f>SUMIFS(_Actuals!$F$2:$F$100000,_Actuals!$I$2:$I$100000,$P108,_Actuals!$J$2:$J$100000,AA$2,_Actuals!$K$2:$K$100000,AA$3,_Actuals!$A$2:$A$100000,$Q108)</f>
        <v>0</v>
      </c>
      <c r="AB108" s="22">
        <f>SUMIFS(_Actuals!$F$2:$F$100000,_Actuals!$I$2:$I$100000,$P108,_Actuals!$J$2:$J$100000,AB$2,_Actuals!$K$2:$K$100000,AB$3,_Actuals!$A$2:$A$100000,$Q108)</f>
        <v>0</v>
      </c>
      <c r="AC108" s="22">
        <f>SUMIFS(_Actuals!$F$2:$F$100000,_Actuals!$I$2:$I$100000,$P108,_Actuals!$J$2:$J$100000,AC$2,_Actuals!$K$2:$K$100000,AC$3,_Actuals!$A$2:$A$100000,$Q108)</f>
        <v>0</v>
      </c>
      <c r="AD108" s="22"/>
      <c r="AE108">
        <v>1.08</v>
      </c>
      <c r="AF108">
        <v>0.93</v>
      </c>
      <c r="AG108">
        <v>1</v>
      </c>
      <c r="AH108">
        <v>0.93</v>
      </c>
      <c r="AI108">
        <v>1.0900000000000001</v>
      </c>
      <c r="AJ108">
        <v>0.91</v>
      </c>
      <c r="AK108">
        <v>0.97</v>
      </c>
      <c r="AL108">
        <v>0.97</v>
      </c>
      <c r="AM108">
        <v>0.94</v>
      </c>
      <c r="AN108">
        <v>1.06</v>
      </c>
      <c r="AO108">
        <v>0.94</v>
      </c>
      <c r="AP108">
        <v>0.91</v>
      </c>
    </row>
    <row r="109" spans="1:42" x14ac:dyDescent="0.3">
      <c r="A109" s="25" t="s">
        <v>62</v>
      </c>
      <c r="B109" s="1">
        <v>7</v>
      </c>
      <c r="C109" s="23">
        <f t="shared" si="25"/>
        <v>0</v>
      </c>
      <c r="D109" s="23">
        <f t="shared" si="26"/>
        <v>0</v>
      </c>
      <c r="E109" s="23">
        <f t="shared" si="27"/>
        <v>0</v>
      </c>
      <c r="F109" s="23">
        <f t="shared" si="28"/>
        <v>0</v>
      </c>
      <c r="G109" s="23">
        <f t="shared" si="29"/>
        <v>0</v>
      </c>
      <c r="H109" s="23">
        <f t="shared" si="30"/>
        <v>0</v>
      </c>
      <c r="I109" s="23">
        <f t="shared" si="31"/>
        <v>0</v>
      </c>
      <c r="J109" s="23">
        <f t="shared" si="32"/>
        <v>0</v>
      </c>
      <c r="K109" s="23">
        <f t="shared" si="33"/>
        <v>0</v>
      </c>
      <c r="L109" s="23">
        <f t="shared" si="34"/>
        <v>0</v>
      </c>
      <c r="M109" s="23">
        <f t="shared" si="35"/>
        <v>0</v>
      </c>
      <c r="N109" s="23">
        <f t="shared" si="36"/>
        <v>0</v>
      </c>
      <c r="P109" s="25" t="s">
        <v>62</v>
      </c>
      <c r="Q109" s="1">
        <v>7</v>
      </c>
      <c r="R109" s="22">
        <f>SUMIFS(_Actuals!$F$2:$F$100000,_Actuals!$I$2:$I$100000,$P109,_Actuals!$J$2:$J$100000,R$2,_Actuals!$K$2:$K$100000,R$3,_Actuals!$A$2:$A$100000,$Q109)</f>
        <v>0</v>
      </c>
      <c r="S109" s="22">
        <f>SUMIFS(_Actuals!$F$2:$F$100000,_Actuals!$I$2:$I$100000,$P109,_Actuals!$J$2:$J$100000,S$2,_Actuals!$K$2:$K$100000,S$3,_Actuals!$A$2:$A$100000,$Q109)</f>
        <v>0</v>
      </c>
      <c r="T109" s="22">
        <f>SUMIFS(_Actuals!$F$2:$F$100000,_Actuals!$I$2:$I$100000,$P109,_Actuals!$J$2:$J$100000,T$2,_Actuals!$K$2:$K$100000,T$3,_Actuals!$A$2:$A$100000,$Q109)</f>
        <v>0</v>
      </c>
      <c r="U109" s="22">
        <f>SUMIFS(_Actuals!$F$2:$F$100000,_Actuals!$I$2:$I$100000,$P109,_Actuals!$J$2:$J$100000,U$2,_Actuals!$K$2:$K$100000,U$3,_Actuals!$A$2:$A$100000,$Q109)</f>
        <v>0</v>
      </c>
      <c r="V109" s="22">
        <f>SUMIFS(_Actuals!$F$2:$F$100000,_Actuals!$I$2:$I$100000,$P109,_Actuals!$J$2:$J$100000,V$2,_Actuals!$K$2:$K$100000,V$3,_Actuals!$A$2:$A$100000,$Q109)</f>
        <v>0</v>
      </c>
      <c r="W109" s="22">
        <f>SUMIFS(_Actuals!$F$2:$F$100000,_Actuals!$I$2:$I$100000,$P109,_Actuals!$J$2:$J$100000,W$2,_Actuals!$K$2:$K$100000,W$3,_Actuals!$A$2:$A$100000,$Q109)</f>
        <v>0</v>
      </c>
      <c r="X109" s="22">
        <f>SUMIFS(_Actuals!$F$2:$F$100000,_Actuals!$I$2:$I$100000,$P109,_Actuals!$J$2:$J$100000,X$2,_Actuals!$K$2:$K$100000,X$3,_Actuals!$A$2:$A$100000,$Q109)</f>
        <v>0</v>
      </c>
      <c r="Y109" s="22">
        <f>SUMIFS(_Actuals!$F$2:$F$100000,_Actuals!$I$2:$I$100000,$P109,_Actuals!$J$2:$J$100000,Y$2,_Actuals!$K$2:$K$100000,Y$3,_Actuals!$A$2:$A$100000,$Q109)</f>
        <v>0</v>
      </c>
      <c r="Z109" s="22">
        <f>SUMIFS(_Actuals!$F$2:$F$100000,_Actuals!$I$2:$I$100000,$P109,_Actuals!$J$2:$J$100000,Z$2,_Actuals!$K$2:$K$100000,Z$3,_Actuals!$A$2:$A$100000,$Q109)</f>
        <v>0</v>
      </c>
      <c r="AA109" s="22">
        <f>SUMIFS(_Actuals!$F$2:$F$100000,_Actuals!$I$2:$I$100000,$P109,_Actuals!$J$2:$J$100000,AA$2,_Actuals!$K$2:$K$100000,AA$3,_Actuals!$A$2:$A$100000,$Q109)</f>
        <v>0</v>
      </c>
      <c r="AB109" s="22">
        <f>SUMIFS(_Actuals!$F$2:$F$100000,_Actuals!$I$2:$I$100000,$P109,_Actuals!$J$2:$J$100000,AB$2,_Actuals!$K$2:$K$100000,AB$3,_Actuals!$A$2:$A$100000,$Q109)</f>
        <v>0</v>
      </c>
      <c r="AC109" s="22">
        <f>SUMIFS(_Actuals!$F$2:$F$100000,_Actuals!$I$2:$I$100000,$P109,_Actuals!$J$2:$J$100000,AC$2,_Actuals!$K$2:$K$100000,AC$3,_Actuals!$A$2:$A$100000,$Q109)</f>
        <v>0</v>
      </c>
      <c r="AD109" s="22"/>
      <c r="AE109">
        <v>1.08</v>
      </c>
      <c r="AF109">
        <v>1.01</v>
      </c>
      <c r="AG109">
        <v>0.97</v>
      </c>
      <c r="AH109">
        <v>1.08</v>
      </c>
      <c r="AI109">
        <v>0.9</v>
      </c>
      <c r="AJ109">
        <v>1.07</v>
      </c>
      <c r="AK109">
        <v>1.06</v>
      </c>
      <c r="AL109">
        <v>0.92</v>
      </c>
      <c r="AM109">
        <v>0.97</v>
      </c>
      <c r="AN109">
        <v>1.01</v>
      </c>
      <c r="AO109">
        <v>1.1000000000000001</v>
      </c>
      <c r="AP109">
        <v>1</v>
      </c>
    </row>
    <row r="110" spans="1:42" x14ac:dyDescent="0.3">
      <c r="A110" s="25" t="s">
        <v>63</v>
      </c>
      <c r="B110" s="1">
        <v>7</v>
      </c>
      <c r="C110" s="23">
        <f t="shared" si="25"/>
        <v>0</v>
      </c>
      <c r="D110" s="23">
        <f t="shared" si="26"/>
        <v>0</v>
      </c>
      <c r="E110" s="23">
        <f t="shared" si="27"/>
        <v>0</v>
      </c>
      <c r="F110" s="23">
        <f t="shared" si="28"/>
        <v>0</v>
      </c>
      <c r="G110" s="23">
        <f t="shared" si="29"/>
        <v>0</v>
      </c>
      <c r="H110" s="23">
        <f t="shared" si="30"/>
        <v>0</v>
      </c>
      <c r="I110" s="23">
        <f t="shared" si="31"/>
        <v>0</v>
      </c>
      <c r="J110" s="23">
        <f t="shared" si="32"/>
        <v>0</v>
      </c>
      <c r="K110" s="23">
        <f t="shared" si="33"/>
        <v>0</v>
      </c>
      <c r="L110" s="23">
        <f t="shared" si="34"/>
        <v>0</v>
      </c>
      <c r="M110" s="23">
        <f t="shared" si="35"/>
        <v>0</v>
      </c>
      <c r="N110" s="23">
        <f t="shared" si="36"/>
        <v>0</v>
      </c>
      <c r="P110" s="25" t="s">
        <v>63</v>
      </c>
      <c r="Q110" s="1">
        <v>7</v>
      </c>
      <c r="R110" s="22">
        <f>SUMIFS(_Actuals!$F$2:$F$100000,_Actuals!$I$2:$I$100000,$P110,_Actuals!$J$2:$J$100000,R$2,_Actuals!$K$2:$K$100000,R$3,_Actuals!$A$2:$A$100000,$Q110)</f>
        <v>0</v>
      </c>
      <c r="S110" s="22">
        <f>SUMIFS(_Actuals!$F$2:$F$100000,_Actuals!$I$2:$I$100000,$P110,_Actuals!$J$2:$J$100000,S$2,_Actuals!$K$2:$K$100000,S$3,_Actuals!$A$2:$A$100000,$Q110)</f>
        <v>0</v>
      </c>
      <c r="T110" s="22">
        <f>SUMIFS(_Actuals!$F$2:$F$100000,_Actuals!$I$2:$I$100000,$P110,_Actuals!$J$2:$J$100000,T$2,_Actuals!$K$2:$K$100000,T$3,_Actuals!$A$2:$A$100000,$Q110)</f>
        <v>0</v>
      </c>
      <c r="U110" s="22">
        <f>SUMIFS(_Actuals!$F$2:$F$100000,_Actuals!$I$2:$I$100000,$P110,_Actuals!$J$2:$J$100000,U$2,_Actuals!$K$2:$K$100000,U$3,_Actuals!$A$2:$A$100000,$Q110)</f>
        <v>0</v>
      </c>
      <c r="V110" s="22">
        <f>SUMIFS(_Actuals!$F$2:$F$100000,_Actuals!$I$2:$I$100000,$P110,_Actuals!$J$2:$J$100000,V$2,_Actuals!$K$2:$K$100000,V$3,_Actuals!$A$2:$A$100000,$Q110)</f>
        <v>0</v>
      </c>
      <c r="W110" s="22">
        <f>SUMIFS(_Actuals!$F$2:$F$100000,_Actuals!$I$2:$I$100000,$P110,_Actuals!$J$2:$J$100000,W$2,_Actuals!$K$2:$K$100000,W$3,_Actuals!$A$2:$A$100000,$Q110)</f>
        <v>0</v>
      </c>
      <c r="X110" s="22">
        <f>SUMIFS(_Actuals!$F$2:$F$100000,_Actuals!$I$2:$I$100000,$P110,_Actuals!$J$2:$J$100000,X$2,_Actuals!$K$2:$K$100000,X$3,_Actuals!$A$2:$A$100000,$Q110)</f>
        <v>0</v>
      </c>
      <c r="Y110" s="22">
        <f>SUMIFS(_Actuals!$F$2:$F$100000,_Actuals!$I$2:$I$100000,$P110,_Actuals!$J$2:$J$100000,Y$2,_Actuals!$K$2:$K$100000,Y$3,_Actuals!$A$2:$A$100000,$Q110)</f>
        <v>0</v>
      </c>
      <c r="Z110" s="22">
        <f>SUMIFS(_Actuals!$F$2:$F$100000,_Actuals!$I$2:$I$100000,$P110,_Actuals!$J$2:$J$100000,Z$2,_Actuals!$K$2:$K$100000,Z$3,_Actuals!$A$2:$A$100000,$Q110)</f>
        <v>0</v>
      </c>
      <c r="AA110" s="22">
        <f>SUMIFS(_Actuals!$F$2:$F$100000,_Actuals!$I$2:$I$100000,$P110,_Actuals!$J$2:$J$100000,AA$2,_Actuals!$K$2:$K$100000,AA$3,_Actuals!$A$2:$A$100000,$Q110)</f>
        <v>0</v>
      </c>
      <c r="AB110" s="22">
        <f>SUMIFS(_Actuals!$F$2:$F$100000,_Actuals!$I$2:$I$100000,$P110,_Actuals!$J$2:$J$100000,AB$2,_Actuals!$K$2:$K$100000,AB$3,_Actuals!$A$2:$A$100000,$Q110)</f>
        <v>0</v>
      </c>
      <c r="AC110" s="22">
        <f>SUMIFS(_Actuals!$F$2:$F$100000,_Actuals!$I$2:$I$100000,$P110,_Actuals!$J$2:$J$100000,AC$2,_Actuals!$K$2:$K$100000,AC$3,_Actuals!$A$2:$A$100000,$Q110)</f>
        <v>0</v>
      </c>
      <c r="AD110" s="22"/>
      <c r="AE110">
        <v>0.91</v>
      </c>
      <c r="AF110">
        <v>1</v>
      </c>
      <c r="AG110">
        <v>1.0900000000000001</v>
      </c>
      <c r="AH110">
        <v>0.95</v>
      </c>
      <c r="AI110">
        <v>0.96</v>
      </c>
      <c r="AJ110">
        <v>0.9</v>
      </c>
      <c r="AK110">
        <v>1.08</v>
      </c>
      <c r="AL110">
        <v>0.99</v>
      </c>
      <c r="AM110">
        <v>1.03</v>
      </c>
      <c r="AN110">
        <v>0.91</v>
      </c>
      <c r="AO110">
        <v>1.06</v>
      </c>
      <c r="AP110">
        <v>1.07</v>
      </c>
    </row>
    <row r="111" spans="1:42" x14ac:dyDescent="0.3">
      <c r="A111" t="s">
        <v>1</v>
      </c>
      <c r="B111" s="1">
        <v>7</v>
      </c>
      <c r="C111" s="23">
        <f t="shared" si="25"/>
        <v>0</v>
      </c>
      <c r="D111" s="23">
        <f t="shared" si="26"/>
        <v>0</v>
      </c>
      <c r="E111" s="23">
        <f t="shared" si="27"/>
        <v>0</v>
      </c>
      <c r="F111" s="23">
        <f t="shared" si="28"/>
        <v>0</v>
      </c>
      <c r="G111" s="23">
        <f t="shared" si="29"/>
        <v>0</v>
      </c>
      <c r="H111" s="23">
        <f t="shared" si="30"/>
        <v>0</v>
      </c>
      <c r="I111" s="23">
        <f t="shared" si="31"/>
        <v>0</v>
      </c>
      <c r="J111" s="23">
        <f t="shared" si="32"/>
        <v>0</v>
      </c>
      <c r="K111" s="23">
        <f t="shared" si="33"/>
        <v>0</v>
      </c>
      <c r="L111" s="23">
        <f t="shared" si="34"/>
        <v>0</v>
      </c>
      <c r="M111" s="23">
        <f t="shared" si="35"/>
        <v>0</v>
      </c>
      <c r="N111" s="23">
        <f t="shared" si="36"/>
        <v>0</v>
      </c>
      <c r="P111" t="s">
        <v>1</v>
      </c>
      <c r="Q111" s="1">
        <v>7</v>
      </c>
      <c r="R111" s="22">
        <f>SUMIFS(_Actuals!$F$2:$F$100000,_Actuals!$I$2:$I$100000,$P111,_Actuals!$J$2:$J$100000,R$2,_Actuals!$K$2:$K$100000,R$3,_Actuals!$A$2:$A$100000,$Q111)</f>
        <v>0</v>
      </c>
      <c r="S111" s="22">
        <f>SUMIFS(_Actuals!$F$2:$F$100000,_Actuals!$I$2:$I$100000,$P111,_Actuals!$J$2:$J$100000,S$2,_Actuals!$K$2:$K$100000,S$3,_Actuals!$A$2:$A$100000,$Q111)</f>
        <v>0</v>
      </c>
      <c r="T111" s="22">
        <f>SUMIFS(_Actuals!$F$2:$F$100000,_Actuals!$I$2:$I$100000,$P111,_Actuals!$J$2:$J$100000,T$2,_Actuals!$K$2:$K$100000,T$3,_Actuals!$A$2:$A$100000,$Q111)</f>
        <v>0</v>
      </c>
      <c r="U111" s="22">
        <f>SUMIFS(_Actuals!$F$2:$F$100000,_Actuals!$I$2:$I$100000,$P111,_Actuals!$J$2:$J$100000,U$2,_Actuals!$K$2:$K$100000,U$3,_Actuals!$A$2:$A$100000,$Q111)</f>
        <v>0</v>
      </c>
      <c r="V111" s="22">
        <f>SUMIFS(_Actuals!$F$2:$F$100000,_Actuals!$I$2:$I$100000,$P111,_Actuals!$J$2:$J$100000,V$2,_Actuals!$K$2:$K$100000,V$3,_Actuals!$A$2:$A$100000,$Q111)</f>
        <v>0</v>
      </c>
      <c r="W111" s="22">
        <f>SUMIFS(_Actuals!$F$2:$F$100000,_Actuals!$I$2:$I$100000,$P111,_Actuals!$J$2:$J$100000,W$2,_Actuals!$K$2:$K$100000,W$3,_Actuals!$A$2:$A$100000,$Q111)</f>
        <v>0</v>
      </c>
      <c r="X111" s="22">
        <f>SUMIFS(_Actuals!$F$2:$F$100000,_Actuals!$I$2:$I$100000,$P111,_Actuals!$J$2:$J$100000,X$2,_Actuals!$K$2:$K$100000,X$3,_Actuals!$A$2:$A$100000,$Q111)</f>
        <v>0</v>
      </c>
      <c r="Y111" s="22">
        <f>SUMIFS(_Actuals!$F$2:$F$100000,_Actuals!$I$2:$I$100000,$P111,_Actuals!$J$2:$J$100000,Y$2,_Actuals!$K$2:$K$100000,Y$3,_Actuals!$A$2:$A$100000,$Q111)</f>
        <v>0</v>
      </c>
      <c r="Z111" s="22">
        <f>SUMIFS(_Actuals!$F$2:$F$100000,_Actuals!$I$2:$I$100000,$P111,_Actuals!$J$2:$J$100000,Z$2,_Actuals!$K$2:$K$100000,Z$3,_Actuals!$A$2:$A$100000,$Q111)</f>
        <v>0</v>
      </c>
      <c r="AA111" s="22">
        <f>SUMIFS(_Actuals!$F$2:$F$100000,_Actuals!$I$2:$I$100000,$P111,_Actuals!$J$2:$J$100000,AA$2,_Actuals!$K$2:$K$100000,AA$3,_Actuals!$A$2:$A$100000,$Q111)</f>
        <v>0</v>
      </c>
      <c r="AB111" s="22">
        <f>SUMIFS(_Actuals!$F$2:$F$100000,_Actuals!$I$2:$I$100000,$P111,_Actuals!$J$2:$J$100000,AB$2,_Actuals!$K$2:$K$100000,AB$3,_Actuals!$A$2:$A$100000,$Q111)</f>
        <v>0</v>
      </c>
      <c r="AC111" s="22">
        <f>SUMIFS(_Actuals!$F$2:$F$100000,_Actuals!$I$2:$I$100000,$P111,_Actuals!$J$2:$J$100000,AC$2,_Actuals!$K$2:$K$100000,AC$3,_Actuals!$A$2:$A$100000,$Q111)</f>
        <v>0</v>
      </c>
      <c r="AD111" s="22"/>
      <c r="AE111">
        <v>0.98</v>
      </c>
      <c r="AF111">
        <v>1.05</v>
      </c>
      <c r="AG111">
        <v>1.02</v>
      </c>
      <c r="AH111">
        <v>0.92</v>
      </c>
      <c r="AI111">
        <v>0.95</v>
      </c>
      <c r="AJ111">
        <v>1.02</v>
      </c>
      <c r="AK111">
        <v>1.06</v>
      </c>
      <c r="AL111">
        <v>0.9</v>
      </c>
      <c r="AM111">
        <v>0.95</v>
      </c>
      <c r="AN111">
        <v>0.91</v>
      </c>
      <c r="AO111">
        <v>0.93</v>
      </c>
      <c r="AP111">
        <v>0.94</v>
      </c>
    </row>
    <row r="112" spans="1:42" x14ac:dyDescent="0.3">
      <c r="A112" t="s">
        <v>3</v>
      </c>
      <c r="B112" s="1">
        <v>7</v>
      </c>
      <c r="C112" s="23">
        <f t="shared" si="25"/>
        <v>0</v>
      </c>
      <c r="D112" s="23">
        <f t="shared" si="26"/>
        <v>0</v>
      </c>
      <c r="E112" s="23">
        <f t="shared" si="27"/>
        <v>0</v>
      </c>
      <c r="F112" s="23">
        <f t="shared" si="28"/>
        <v>0</v>
      </c>
      <c r="G112" s="23">
        <f t="shared" si="29"/>
        <v>0</v>
      </c>
      <c r="H112" s="23">
        <f t="shared" si="30"/>
        <v>0</v>
      </c>
      <c r="I112" s="23">
        <f t="shared" si="31"/>
        <v>0</v>
      </c>
      <c r="J112" s="23">
        <f t="shared" si="32"/>
        <v>0</v>
      </c>
      <c r="K112" s="23">
        <f t="shared" si="33"/>
        <v>0</v>
      </c>
      <c r="L112" s="23">
        <f t="shared" si="34"/>
        <v>0</v>
      </c>
      <c r="M112" s="23">
        <f t="shared" si="35"/>
        <v>0</v>
      </c>
      <c r="N112" s="23">
        <f t="shared" si="36"/>
        <v>0</v>
      </c>
      <c r="P112" t="s">
        <v>3</v>
      </c>
      <c r="Q112" s="1">
        <v>7</v>
      </c>
      <c r="R112" s="22">
        <f>SUMIFS(_Actuals!$F$2:$F$100000,_Actuals!$I$2:$I$100000,$P112,_Actuals!$J$2:$J$100000,R$2,_Actuals!$K$2:$K$100000,R$3,_Actuals!$A$2:$A$100000,$Q112)</f>
        <v>0</v>
      </c>
      <c r="S112" s="22">
        <f>SUMIFS(_Actuals!$F$2:$F$100000,_Actuals!$I$2:$I$100000,$P112,_Actuals!$J$2:$J$100000,S$2,_Actuals!$K$2:$K$100000,S$3,_Actuals!$A$2:$A$100000,$Q112)</f>
        <v>0</v>
      </c>
      <c r="T112" s="22">
        <f>SUMIFS(_Actuals!$F$2:$F$100000,_Actuals!$I$2:$I$100000,$P112,_Actuals!$J$2:$J$100000,T$2,_Actuals!$K$2:$K$100000,T$3,_Actuals!$A$2:$A$100000,$Q112)</f>
        <v>0</v>
      </c>
      <c r="U112" s="22">
        <f>SUMIFS(_Actuals!$F$2:$F$100000,_Actuals!$I$2:$I$100000,$P112,_Actuals!$J$2:$J$100000,U$2,_Actuals!$K$2:$K$100000,U$3,_Actuals!$A$2:$A$100000,$Q112)</f>
        <v>0</v>
      </c>
      <c r="V112" s="22">
        <f>SUMIFS(_Actuals!$F$2:$F$100000,_Actuals!$I$2:$I$100000,$P112,_Actuals!$J$2:$J$100000,V$2,_Actuals!$K$2:$K$100000,V$3,_Actuals!$A$2:$A$100000,$Q112)</f>
        <v>0</v>
      </c>
      <c r="W112" s="22">
        <f>SUMIFS(_Actuals!$F$2:$F$100000,_Actuals!$I$2:$I$100000,$P112,_Actuals!$J$2:$J$100000,W$2,_Actuals!$K$2:$K$100000,W$3,_Actuals!$A$2:$A$100000,$Q112)</f>
        <v>0</v>
      </c>
      <c r="X112" s="22">
        <f>SUMIFS(_Actuals!$F$2:$F$100000,_Actuals!$I$2:$I$100000,$P112,_Actuals!$J$2:$J$100000,X$2,_Actuals!$K$2:$K$100000,X$3,_Actuals!$A$2:$A$100000,$Q112)</f>
        <v>0</v>
      </c>
      <c r="Y112" s="22">
        <f>SUMIFS(_Actuals!$F$2:$F$100000,_Actuals!$I$2:$I$100000,$P112,_Actuals!$J$2:$J$100000,Y$2,_Actuals!$K$2:$K$100000,Y$3,_Actuals!$A$2:$A$100000,$Q112)</f>
        <v>0</v>
      </c>
      <c r="Z112" s="22">
        <f>SUMIFS(_Actuals!$F$2:$F$100000,_Actuals!$I$2:$I$100000,$P112,_Actuals!$J$2:$J$100000,Z$2,_Actuals!$K$2:$K$100000,Z$3,_Actuals!$A$2:$A$100000,$Q112)</f>
        <v>0</v>
      </c>
      <c r="AA112" s="22">
        <f>SUMIFS(_Actuals!$F$2:$F$100000,_Actuals!$I$2:$I$100000,$P112,_Actuals!$J$2:$J$100000,AA$2,_Actuals!$K$2:$K$100000,AA$3,_Actuals!$A$2:$A$100000,$Q112)</f>
        <v>0</v>
      </c>
      <c r="AB112" s="22">
        <f>SUMIFS(_Actuals!$F$2:$F$100000,_Actuals!$I$2:$I$100000,$P112,_Actuals!$J$2:$J$100000,AB$2,_Actuals!$K$2:$K$100000,AB$3,_Actuals!$A$2:$A$100000,$Q112)</f>
        <v>0</v>
      </c>
      <c r="AC112" s="22">
        <f>SUMIFS(_Actuals!$F$2:$F$100000,_Actuals!$I$2:$I$100000,$P112,_Actuals!$J$2:$J$100000,AC$2,_Actuals!$K$2:$K$100000,AC$3,_Actuals!$A$2:$A$100000,$Q112)</f>
        <v>0</v>
      </c>
      <c r="AD112" s="22"/>
      <c r="AE112">
        <v>0.96</v>
      </c>
      <c r="AF112">
        <v>0.99</v>
      </c>
      <c r="AG112">
        <v>0.92</v>
      </c>
      <c r="AH112">
        <v>0.9</v>
      </c>
      <c r="AI112">
        <v>1.05</v>
      </c>
      <c r="AJ112">
        <v>0.95</v>
      </c>
      <c r="AK112">
        <v>0.97</v>
      </c>
      <c r="AL112">
        <v>1.08</v>
      </c>
      <c r="AM112">
        <v>0.98</v>
      </c>
      <c r="AN112">
        <v>1.06</v>
      </c>
      <c r="AO112">
        <v>1.0900000000000001</v>
      </c>
      <c r="AP112">
        <v>0.9</v>
      </c>
    </row>
    <row r="113" spans="1:42" x14ac:dyDescent="0.3">
      <c r="A113" t="s">
        <v>4</v>
      </c>
      <c r="B113" s="1">
        <v>7</v>
      </c>
      <c r="C113" s="23">
        <f t="shared" si="25"/>
        <v>0</v>
      </c>
      <c r="D113" s="23">
        <f t="shared" si="26"/>
        <v>0</v>
      </c>
      <c r="E113" s="23">
        <f t="shared" si="27"/>
        <v>0</v>
      </c>
      <c r="F113" s="23">
        <f t="shared" si="28"/>
        <v>0</v>
      </c>
      <c r="G113" s="23">
        <f t="shared" si="29"/>
        <v>0</v>
      </c>
      <c r="H113" s="23">
        <f t="shared" si="30"/>
        <v>0</v>
      </c>
      <c r="I113" s="23">
        <f t="shared" si="31"/>
        <v>0</v>
      </c>
      <c r="J113" s="23">
        <f t="shared" si="32"/>
        <v>0</v>
      </c>
      <c r="K113" s="23">
        <f t="shared" si="33"/>
        <v>0</v>
      </c>
      <c r="L113" s="23">
        <f t="shared" si="34"/>
        <v>0</v>
      </c>
      <c r="M113" s="23">
        <f t="shared" si="35"/>
        <v>0</v>
      </c>
      <c r="N113" s="23">
        <f t="shared" si="36"/>
        <v>0</v>
      </c>
      <c r="P113" t="s">
        <v>4</v>
      </c>
      <c r="Q113" s="1">
        <v>7</v>
      </c>
      <c r="R113" s="22">
        <f>SUMIFS(_Actuals!$F$2:$F$100000,_Actuals!$I$2:$I$100000,$P113,_Actuals!$J$2:$J$100000,R$2,_Actuals!$K$2:$K$100000,R$3,_Actuals!$A$2:$A$100000,$Q113)</f>
        <v>0</v>
      </c>
      <c r="S113" s="22">
        <f>SUMIFS(_Actuals!$F$2:$F$100000,_Actuals!$I$2:$I$100000,$P113,_Actuals!$J$2:$J$100000,S$2,_Actuals!$K$2:$K$100000,S$3,_Actuals!$A$2:$A$100000,$Q113)</f>
        <v>0</v>
      </c>
      <c r="T113" s="22">
        <f>SUMIFS(_Actuals!$F$2:$F$100000,_Actuals!$I$2:$I$100000,$P113,_Actuals!$J$2:$J$100000,T$2,_Actuals!$K$2:$K$100000,T$3,_Actuals!$A$2:$A$100000,$Q113)</f>
        <v>0</v>
      </c>
      <c r="U113" s="22">
        <f>SUMIFS(_Actuals!$F$2:$F$100000,_Actuals!$I$2:$I$100000,$P113,_Actuals!$J$2:$J$100000,U$2,_Actuals!$K$2:$K$100000,U$3,_Actuals!$A$2:$A$100000,$Q113)</f>
        <v>0</v>
      </c>
      <c r="V113" s="22">
        <f>SUMIFS(_Actuals!$F$2:$F$100000,_Actuals!$I$2:$I$100000,$P113,_Actuals!$J$2:$J$100000,V$2,_Actuals!$K$2:$K$100000,V$3,_Actuals!$A$2:$A$100000,$Q113)</f>
        <v>0</v>
      </c>
      <c r="W113" s="22">
        <f>SUMIFS(_Actuals!$F$2:$F$100000,_Actuals!$I$2:$I$100000,$P113,_Actuals!$J$2:$J$100000,W$2,_Actuals!$K$2:$K$100000,W$3,_Actuals!$A$2:$A$100000,$Q113)</f>
        <v>0</v>
      </c>
      <c r="X113" s="22">
        <f>SUMIFS(_Actuals!$F$2:$F$100000,_Actuals!$I$2:$I$100000,$P113,_Actuals!$J$2:$J$100000,X$2,_Actuals!$K$2:$K$100000,X$3,_Actuals!$A$2:$A$100000,$Q113)</f>
        <v>0</v>
      </c>
      <c r="Y113" s="22">
        <f>SUMIFS(_Actuals!$F$2:$F$100000,_Actuals!$I$2:$I$100000,$P113,_Actuals!$J$2:$J$100000,Y$2,_Actuals!$K$2:$K$100000,Y$3,_Actuals!$A$2:$A$100000,$Q113)</f>
        <v>0</v>
      </c>
      <c r="Z113" s="22">
        <f>SUMIFS(_Actuals!$F$2:$F$100000,_Actuals!$I$2:$I$100000,$P113,_Actuals!$J$2:$J$100000,Z$2,_Actuals!$K$2:$K$100000,Z$3,_Actuals!$A$2:$A$100000,$Q113)</f>
        <v>0</v>
      </c>
      <c r="AA113" s="22">
        <f>SUMIFS(_Actuals!$F$2:$F$100000,_Actuals!$I$2:$I$100000,$P113,_Actuals!$J$2:$J$100000,AA$2,_Actuals!$K$2:$K$100000,AA$3,_Actuals!$A$2:$A$100000,$Q113)</f>
        <v>0</v>
      </c>
      <c r="AB113" s="22">
        <f>SUMIFS(_Actuals!$F$2:$F$100000,_Actuals!$I$2:$I$100000,$P113,_Actuals!$J$2:$J$100000,AB$2,_Actuals!$K$2:$K$100000,AB$3,_Actuals!$A$2:$A$100000,$Q113)</f>
        <v>0</v>
      </c>
      <c r="AC113" s="22">
        <f>SUMIFS(_Actuals!$F$2:$F$100000,_Actuals!$I$2:$I$100000,$P113,_Actuals!$J$2:$J$100000,AC$2,_Actuals!$K$2:$K$100000,AC$3,_Actuals!$A$2:$A$100000,$Q113)</f>
        <v>0</v>
      </c>
      <c r="AD113" s="22"/>
      <c r="AE113">
        <v>0.91</v>
      </c>
      <c r="AF113">
        <v>1.0900000000000001</v>
      </c>
      <c r="AG113">
        <v>0.96</v>
      </c>
      <c r="AH113">
        <v>1.01</v>
      </c>
      <c r="AI113">
        <v>1.05</v>
      </c>
      <c r="AJ113">
        <v>1.04</v>
      </c>
      <c r="AK113">
        <v>0.94</v>
      </c>
      <c r="AL113">
        <v>1.03</v>
      </c>
      <c r="AM113">
        <v>0.92</v>
      </c>
      <c r="AN113">
        <v>0.91</v>
      </c>
      <c r="AO113">
        <v>1</v>
      </c>
      <c r="AP113">
        <v>0.9</v>
      </c>
    </row>
    <row r="114" spans="1:42" x14ac:dyDescent="0.3">
      <c r="A114" t="s">
        <v>5</v>
      </c>
      <c r="B114" s="1">
        <v>7</v>
      </c>
      <c r="C114" s="23">
        <f t="shared" si="25"/>
        <v>0</v>
      </c>
      <c r="D114" s="23">
        <f t="shared" si="26"/>
        <v>0</v>
      </c>
      <c r="E114" s="23">
        <f t="shared" si="27"/>
        <v>0</v>
      </c>
      <c r="F114" s="23">
        <f t="shared" si="28"/>
        <v>0</v>
      </c>
      <c r="G114" s="23">
        <f t="shared" si="29"/>
        <v>0</v>
      </c>
      <c r="H114" s="23">
        <f t="shared" si="30"/>
        <v>0</v>
      </c>
      <c r="I114" s="23">
        <f t="shared" si="31"/>
        <v>0</v>
      </c>
      <c r="J114" s="23">
        <f t="shared" si="32"/>
        <v>0</v>
      </c>
      <c r="K114" s="23">
        <f t="shared" si="33"/>
        <v>0</v>
      </c>
      <c r="L114" s="23">
        <f t="shared" si="34"/>
        <v>0</v>
      </c>
      <c r="M114" s="23">
        <f t="shared" si="35"/>
        <v>0</v>
      </c>
      <c r="N114" s="23">
        <f t="shared" si="36"/>
        <v>0</v>
      </c>
      <c r="P114" t="s">
        <v>5</v>
      </c>
      <c r="Q114" s="1">
        <v>7</v>
      </c>
      <c r="R114" s="22">
        <f>SUMIFS(_Actuals!$F$2:$F$100000,_Actuals!$I$2:$I$100000,$P114,_Actuals!$J$2:$J$100000,R$2,_Actuals!$K$2:$K$100000,R$3,_Actuals!$A$2:$A$100000,$Q114)</f>
        <v>0</v>
      </c>
      <c r="S114" s="22">
        <f>SUMIFS(_Actuals!$F$2:$F$100000,_Actuals!$I$2:$I$100000,$P114,_Actuals!$J$2:$J$100000,S$2,_Actuals!$K$2:$K$100000,S$3,_Actuals!$A$2:$A$100000,$Q114)</f>
        <v>0</v>
      </c>
      <c r="T114" s="22">
        <f>SUMIFS(_Actuals!$F$2:$F$100000,_Actuals!$I$2:$I$100000,$P114,_Actuals!$J$2:$J$100000,T$2,_Actuals!$K$2:$K$100000,T$3,_Actuals!$A$2:$A$100000,$Q114)</f>
        <v>0</v>
      </c>
      <c r="U114" s="22">
        <f>SUMIFS(_Actuals!$F$2:$F$100000,_Actuals!$I$2:$I$100000,$P114,_Actuals!$J$2:$J$100000,U$2,_Actuals!$K$2:$K$100000,U$3,_Actuals!$A$2:$A$100000,$Q114)</f>
        <v>0</v>
      </c>
      <c r="V114" s="22">
        <f>SUMIFS(_Actuals!$F$2:$F$100000,_Actuals!$I$2:$I$100000,$P114,_Actuals!$J$2:$J$100000,V$2,_Actuals!$K$2:$K$100000,V$3,_Actuals!$A$2:$A$100000,$Q114)</f>
        <v>0</v>
      </c>
      <c r="W114" s="22">
        <f>SUMIFS(_Actuals!$F$2:$F$100000,_Actuals!$I$2:$I$100000,$P114,_Actuals!$J$2:$J$100000,W$2,_Actuals!$K$2:$K$100000,W$3,_Actuals!$A$2:$A$100000,$Q114)</f>
        <v>0</v>
      </c>
      <c r="X114" s="22">
        <f>SUMIFS(_Actuals!$F$2:$F$100000,_Actuals!$I$2:$I$100000,$P114,_Actuals!$J$2:$J$100000,X$2,_Actuals!$K$2:$K$100000,X$3,_Actuals!$A$2:$A$100000,$Q114)</f>
        <v>0</v>
      </c>
      <c r="Y114" s="22">
        <f>SUMIFS(_Actuals!$F$2:$F$100000,_Actuals!$I$2:$I$100000,$P114,_Actuals!$J$2:$J$100000,Y$2,_Actuals!$K$2:$K$100000,Y$3,_Actuals!$A$2:$A$100000,$Q114)</f>
        <v>0</v>
      </c>
      <c r="Z114" s="22">
        <f>SUMIFS(_Actuals!$F$2:$F$100000,_Actuals!$I$2:$I$100000,$P114,_Actuals!$J$2:$J$100000,Z$2,_Actuals!$K$2:$K$100000,Z$3,_Actuals!$A$2:$A$100000,$Q114)</f>
        <v>0</v>
      </c>
      <c r="AA114" s="22">
        <f>SUMIFS(_Actuals!$F$2:$F$100000,_Actuals!$I$2:$I$100000,$P114,_Actuals!$J$2:$J$100000,AA$2,_Actuals!$K$2:$K$100000,AA$3,_Actuals!$A$2:$A$100000,$Q114)</f>
        <v>0</v>
      </c>
      <c r="AB114" s="22">
        <f>SUMIFS(_Actuals!$F$2:$F$100000,_Actuals!$I$2:$I$100000,$P114,_Actuals!$J$2:$J$100000,AB$2,_Actuals!$K$2:$K$100000,AB$3,_Actuals!$A$2:$A$100000,$Q114)</f>
        <v>0</v>
      </c>
      <c r="AC114" s="22">
        <f>SUMIFS(_Actuals!$F$2:$F$100000,_Actuals!$I$2:$I$100000,$P114,_Actuals!$J$2:$J$100000,AC$2,_Actuals!$K$2:$K$100000,AC$3,_Actuals!$A$2:$A$100000,$Q114)</f>
        <v>0</v>
      </c>
      <c r="AD114" s="22"/>
      <c r="AE114">
        <v>1</v>
      </c>
      <c r="AF114">
        <v>0.97</v>
      </c>
      <c r="AG114">
        <v>0.99</v>
      </c>
      <c r="AH114">
        <v>1.05</v>
      </c>
      <c r="AI114">
        <v>1.07</v>
      </c>
      <c r="AJ114">
        <v>1.05</v>
      </c>
      <c r="AK114">
        <v>1.01</v>
      </c>
      <c r="AL114">
        <v>1.04</v>
      </c>
      <c r="AM114">
        <v>1.01</v>
      </c>
      <c r="AN114">
        <v>1.03</v>
      </c>
      <c r="AO114">
        <v>0.95</v>
      </c>
      <c r="AP114">
        <v>0.9</v>
      </c>
    </row>
    <row r="115" spans="1:42" x14ac:dyDescent="0.3">
      <c r="A115" t="s">
        <v>38</v>
      </c>
      <c r="B115" s="1">
        <v>7</v>
      </c>
      <c r="C115" s="23">
        <f t="shared" si="25"/>
        <v>0</v>
      </c>
      <c r="D115" s="23">
        <f t="shared" si="26"/>
        <v>0</v>
      </c>
      <c r="E115" s="23">
        <f t="shared" si="27"/>
        <v>0</v>
      </c>
      <c r="F115" s="23">
        <f t="shared" si="28"/>
        <v>0</v>
      </c>
      <c r="G115" s="23">
        <f t="shared" si="29"/>
        <v>0</v>
      </c>
      <c r="H115" s="23">
        <f t="shared" si="30"/>
        <v>0</v>
      </c>
      <c r="I115" s="23">
        <f t="shared" si="31"/>
        <v>0</v>
      </c>
      <c r="J115" s="23">
        <f t="shared" si="32"/>
        <v>0</v>
      </c>
      <c r="K115" s="23">
        <f t="shared" si="33"/>
        <v>0</v>
      </c>
      <c r="L115" s="23">
        <f t="shared" si="34"/>
        <v>0</v>
      </c>
      <c r="M115" s="23">
        <f t="shared" si="35"/>
        <v>0</v>
      </c>
      <c r="N115" s="23">
        <f t="shared" si="36"/>
        <v>0</v>
      </c>
      <c r="P115" t="s">
        <v>38</v>
      </c>
      <c r="Q115" s="1">
        <v>7</v>
      </c>
      <c r="R115" s="22">
        <f>SUMIFS(_Actuals!$F$2:$F$100000,_Actuals!$I$2:$I$100000,$P115,_Actuals!$J$2:$J$100000,R$2,_Actuals!$K$2:$K$100000,R$3,_Actuals!$A$2:$A$100000,$Q115)</f>
        <v>0</v>
      </c>
      <c r="S115" s="22">
        <f>SUMIFS(_Actuals!$F$2:$F$100000,_Actuals!$I$2:$I$100000,$P115,_Actuals!$J$2:$J$100000,S$2,_Actuals!$K$2:$K$100000,S$3,_Actuals!$A$2:$A$100000,$Q115)</f>
        <v>0</v>
      </c>
      <c r="T115" s="22">
        <f>SUMIFS(_Actuals!$F$2:$F$100000,_Actuals!$I$2:$I$100000,$P115,_Actuals!$J$2:$J$100000,T$2,_Actuals!$K$2:$K$100000,T$3,_Actuals!$A$2:$A$100000,$Q115)</f>
        <v>0</v>
      </c>
      <c r="U115" s="22">
        <f>SUMIFS(_Actuals!$F$2:$F$100000,_Actuals!$I$2:$I$100000,$P115,_Actuals!$J$2:$J$100000,U$2,_Actuals!$K$2:$K$100000,U$3,_Actuals!$A$2:$A$100000,$Q115)</f>
        <v>0</v>
      </c>
      <c r="V115" s="22">
        <f>SUMIFS(_Actuals!$F$2:$F$100000,_Actuals!$I$2:$I$100000,$P115,_Actuals!$J$2:$J$100000,V$2,_Actuals!$K$2:$K$100000,V$3,_Actuals!$A$2:$A$100000,$Q115)</f>
        <v>0</v>
      </c>
      <c r="W115" s="22">
        <f>SUMIFS(_Actuals!$F$2:$F$100000,_Actuals!$I$2:$I$100000,$P115,_Actuals!$J$2:$J$100000,W$2,_Actuals!$K$2:$K$100000,W$3,_Actuals!$A$2:$A$100000,$Q115)</f>
        <v>0</v>
      </c>
      <c r="X115" s="22">
        <f>SUMIFS(_Actuals!$F$2:$F$100000,_Actuals!$I$2:$I$100000,$P115,_Actuals!$J$2:$J$100000,X$2,_Actuals!$K$2:$K$100000,X$3,_Actuals!$A$2:$A$100000,$Q115)</f>
        <v>0</v>
      </c>
      <c r="Y115" s="22">
        <f>SUMIFS(_Actuals!$F$2:$F$100000,_Actuals!$I$2:$I$100000,$P115,_Actuals!$J$2:$J$100000,Y$2,_Actuals!$K$2:$K$100000,Y$3,_Actuals!$A$2:$A$100000,$Q115)</f>
        <v>0</v>
      </c>
      <c r="Z115" s="22">
        <f>SUMIFS(_Actuals!$F$2:$F$100000,_Actuals!$I$2:$I$100000,$P115,_Actuals!$J$2:$J$100000,Z$2,_Actuals!$K$2:$K$100000,Z$3,_Actuals!$A$2:$A$100000,$Q115)</f>
        <v>0</v>
      </c>
      <c r="AA115" s="22">
        <f>SUMIFS(_Actuals!$F$2:$F$100000,_Actuals!$I$2:$I$100000,$P115,_Actuals!$J$2:$J$100000,AA$2,_Actuals!$K$2:$K$100000,AA$3,_Actuals!$A$2:$A$100000,$Q115)</f>
        <v>0</v>
      </c>
      <c r="AB115" s="22">
        <f>SUMIFS(_Actuals!$F$2:$F$100000,_Actuals!$I$2:$I$100000,$P115,_Actuals!$J$2:$J$100000,AB$2,_Actuals!$K$2:$K$100000,AB$3,_Actuals!$A$2:$A$100000,$Q115)</f>
        <v>0</v>
      </c>
      <c r="AC115" s="22">
        <f>SUMIFS(_Actuals!$F$2:$F$100000,_Actuals!$I$2:$I$100000,$P115,_Actuals!$J$2:$J$100000,AC$2,_Actuals!$K$2:$K$100000,AC$3,_Actuals!$A$2:$A$100000,$Q115)</f>
        <v>0</v>
      </c>
      <c r="AD115" s="22"/>
      <c r="AE115">
        <v>1.0900000000000001</v>
      </c>
      <c r="AF115">
        <v>0.99</v>
      </c>
      <c r="AG115">
        <v>1.07</v>
      </c>
      <c r="AH115">
        <v>1.05</v>
      </c>
      <c r="AI115">
        <v>0.98</v>
      </c>
      <c r="AJ115">
        <v>1.0900000000000001</v>
      </c>
      <c r="AK115">
        <v>1</v>
      </c>
      <c r="AL115">
        <v>0.91</v>
      </c>
      <c r="AM115">
        <v>0.93</v>
      </c>
      <c r="AN115">
        <v>0.95</v>
      </c>
      <c r="AO115">
        <v>1</v>
      </c>
      <c r="AP115">
        <v>1.04</v>
      </c>
    </row>
    <row r="116" spans="1:42" x14ac:dyDescent="0.3">
      <c r="A116" t="s">
        <v>7</v>
      </c>
      <c r="B116" s="1">
        <v>7</v>
      </c>
      <c r="C116" s="23">
        <f t="shared" si="25"/>
        <v>0</v>
      </c>
      <c r="D116" s="23">
        <f t="shared" si="26"/>
        <v>0</v>
      </c>
      <c r="E116" s="23">
        <f t="shared" si="27"/>
        <v>0</v>
      </c>
      <c r="F116" s="23">
        <f t="shared" si="28"/>
        <v>0</v>
      </c>
      <c r="G116" s="23">
        <f t="shared" si="29"/>
        <v>0</v>
      </c>
      <c r="H116" s="23">
        <f t="shared" si="30"/>
        <v>0</v>
      </c>
      <c r="I116" s="23">
        <f t="shared" si="31"/>
        <v>0</v>
      </c>
      <c r="J116" s="23">
        <f t="shared" si="32"/>
        <v>0</v>
      </c>
      <c r="K116" s="23">
        <f t="shared" si="33"/>
        <v>0</v>
      </c>
      <c r="L116" s="23">
        <f t="shared" si="34"/>
        <v>0</v>
      </c>
      <c r="M116" s="23">
        <f t="shared" si="35"/>
        <v>0</v>
      </c>
      <c r="N116" s="23">
        <f t="shared" si="36"/>
        <v>0</v>
      </c>
      <c r="P116" t="s">
        <v>7</v>
      </c>
      <c r="Q116" s="1">
        <v>7</v>
      </c>
      <c r="R116" s="22">
        <f>SUMIFS(_Actuals!$F$2:$F$100000,_Actuals!$I$2:$I$100000,$P116,_Actuals!$J$2:$J$100000,R$2,_Actuals!$K$2:$K$100000,R$3,_Actuals!$A$2:$A$100000,$Q116)</f>
        <v>0</v>
      </c>
      <c r="S116" s="22">
        <f>SUMIFS(_Actuals!$F$2:$F$100000,_Actuals!$I$2:$I$100000,$P116,_Actuals!$J$2:$J$100000,S$2,_Actuals!$K$2:$K$100000,S$3,_Actuals!$A$2:$A$100000,$Q116)</f>
        <v>0</v>
      </c>
      <c r="T116" s="22">
        <f>SUMIFS(_Actuals!$F$2:$F$100000,_Actuals!$I$2:$I$100000,$P116,_Actuals!$J$2:$J$100000,T$2,_Actuals!$K$2:$K$100000,T$3,_Actuals!$A$2:$A$100000,$Q116)</f>
        <v>0</v>
      </c>
      <c r="U116" s="22">
        <f>SUMIFS(_Actuals!$F$2:$F$100000,_Actuals!$I$2:$I$100000,$P116,_Actuals!$J$2:$J$100000,U$2,_Actuals!$K$2:$K$100000,U$3,_Actuals!$A$2:$A$100000,$Q116)</f>
        <v>0</v>
      </c>
      <c r="V116" s="22">
        <f>SUMIFS(_Actuals!$F$2:$F$100000,_Actuals!$I$2:$I$100000,$P116,_Actuals!$J$2:$J$100000,V$2,_Actuals!$K$2:$K$100000,V$3,_Actuals!$A$2:$A$100000,$Q116)</f>
        <v>0</v>
      </c>
      <c r="W116" s="22">
        <f>SUMIFS(_Actuals!$F$2:$F$100000,_Actuals!$I$2:$I$100000,$P116,_Actuals!$J$2:$J$100000,W$2,_Actuals!$K$2:$K$100000,W$3,_Actuals!$A$2:$A$100000,$Q116)</f>
        <v>0</v>
      </c>
      <c r="X116" s="22">
        <f>SUMIFS(_Actuals!$F$2:$F$100000,_Actuals!$I$2:$I$100000,$P116,_Actuals!$J$2:$J$100000,X$2,_Actuals!$K$2:$K$100000,X$3,_Actuals!$A$2:$A$100000,$Q116)</f>
        <v>0</v>
      </c>
      <c r="Y116" s="22">
        <f>SUMIFS(_Actuals!$F$2:$F$100000,_Actuals!$I$2:$I$100000,$P116,_Actuals!$J$2:$J$100000,Y$2,_Actuals!$K$2:$K$100000,Y$3,_Actuals!$A$2:$A$100000,$Q116)</f>
        <v>0</v>
      </c>
      <c r="Z116" s="22">
        <f>SUMIFS(_Actuals!$F$2:$F$100000,_Actuals!$I$2:$I$100000,$P116,_Actuals!$J$2:$J$100000,Z$2,_Actuals!$K$2:$K$100000,Z$3,_Actuals!$A$2:$A$100000,$Q116)</f>
        <v>0</v>
      </c>
      <c r="AA116" s="22">
        <f>SUMIFS(_Actuals!$F$2:$F$100000,_Actuals!$I$2:$I$100000,$P116,_Actuals!$J$2:$J$100000,AA$2,_Actuals!$K$2:$K$100000,AA$3,_Actuals!$A$2:$A$100000,$Q116)</f>
        <v>0</v>
      </c>
      <c r="AB116" s="22">
        <f>SUMIFS(_Actuals!$F$2:$F$100000,_Actuals!$I$2:$I$100000,$P116,_Actuals!$J$2:$J$100000,AB$2,_Actuals!$K$2:$K$100000,AB$3,_Actuals!$A$2:$A$100000,$Q116)</f>
        <v>0</v>
      </c>
      <c r="AC116" s="22">
        <f>SUMIFS(_Actuals!$F$2:$F$100000,_Actuals!$I$2:$I$100000,$P116,_Actuals!$J$2:$J$100000,AC$2,_Actuals!$K$2:$K$100000,AC$3,_Actuals!$A$2:$A$100000,$Q116)</f>
        <v>0</v>
      </c>
      <c r="AD116" s="22"/>
      <c r="AE116">
        <v>0.99</v>
      </c>
      <c r="AF116">
        <v>0.9</v>
      </c>
      <c r="AG116">
        <v>0.97</v>
      </c>
      <c r="AH116">
        <v>1</v>
      </c>
      <c r="AI116">
        <v>1.01</v>
      </c>
      <c r="AJ116">
        <v>1</v>
      </c>
      <c r="AK116">
        <v>1</v>
      </c>
      <c r="AL116">
        <v>1.08</v>
      </c>
      <c r="AM116">
        <v>1.1000000000000001</v>
      </c>
      <c r="AN116">
        <v>0.97</v>
      </c>
      <c r="AO116">
        <v>1.0900000000000001</v>
      </c>
      <c r="AP116">
        <v>0.98</v>
      </c>
    </row>
    <row r="117" spans="1:42" x14ac:dyDescent="0.3">
      <c r="A117" t="s">
        <v>8</v>
      </c>
      <c r="B117" s="1">
        <v>7</v>
      </c>
      <c r="C117" s="23">
        <f t="shared" si="25"/>
        <v>0</v>
      </c>
      <c r="D117" s="23">
        <f t="shared" si="26"/>
        <v>0</v>
      </c>
      <c r="E117" s="23">
        <f t="shared" si="27"/>
        <v>0</v>
      </c>
      <c r="F117" s="23">
        <f t="shared" si="28"/>
        <v>0</v>
      </c>
      <c r="G117" s="23">
        <f t="shared" si="29"/>
        <v>0</v>
      </c>
      <c r="H117" s="23">
        <f t="shared" si="30"/>
        <v>0</v>
      </c>
      <c r="I117" s="23">
        <f t="shared" si="31"/>
        <v>0</v>
      </c>
      <c r="J117" s="23">
        <f t="shared" si="32"/>
        <v>0</v>
      </c>
      <c r="K117" s="23">
        <f t="shared" si="33"/>
        <v>0</v>
      </c>
      <c r="L117" s="23">
        <f t="shared" si="34"/>
        <v>0</v>
      </c>
      <c r="M117" s="23">
        <f t="shared" si="35"/>
        <v>0</v>
      </c>
      <c r="N117" s="23">
        <f t="shared" si="36"/>
        <v>0</v>
      </c>
      <c r="P117" t="s">
        <v>8</v>
      </c>
      <c r="Q117" s="1">
        <v>7</v>
      </c>
      <c r="R117" s="22">
        <f>SUMIFS(_Actuals!$F$2:$F$100000,_Actuals!$I$2:$I$100000,$P117,_Actuals!$J$2:$J$100000,R$2,_Actuals!$K$2:$K$100000,R$3,_Actuals!$A$2:$A$100000,$Q117)</f>
        <v>0</v>
      </c>
      <c r="S117" s="22">
        <f>SUMIFS(_Actuals!$F$2:$F$100000,_Actuals!$I$2:$I$100000,$P117,_Actuals!$J$2:$J$100000,S$2,_Actuals!$K$2:$K$100000,S$3,_Actuals!$A$2:$A$100000,$Q117)</f>
        <v>0</v>
      </c>
      <c r="T117" s="22">
        <f>SUMIFS(_Actuals!$F$2:$F$100000,_Actuals!$I$2:$I$100000,$P117,_Actuals!$J$2:$J$100000,T$2,_Actuals!$K$2:$K$100000,T$3,_Actuals!$A$2:$A$100000,$Q117)</f>
        <v>0</v>
      </c>
      <c r="U117" s="22">
        <f>SUMIFS(_Actuals!$F$2:$F$100000,_Actuals!$I$2:$I$100000,$P117,_Actuals!$J$2:$J$100000,U$2,_Actuals!$K$2:$K$100000,U$3,_Actuals!$A$2:$A$100000,$Q117)</f>
        <v>0</v>
      </c>
      <c r="V117" s="22">
        <f>SUMIFS(_Actuals!$F$2:$F$100000,_Actuals!$I$2:$I$100000,$P117,_Actuals!$J$2:$J$100000,V$2,_Actuals!$K$2:$K$100000,V$3,_Actuals!$A$2:$A$100000,$Q117)</f>
        <v>0</v>
      </c>
      <c r="W117" s="22">
        <f>SUMIFS(_Actuals!$F$2:$F$100000,_Actuals!$I$2:$I$100000,$P117,_Actuals!$J$2:$J$100000,W$2,_Actuals!$K$2:$K$100000,W$3,_Actuals!$A$2:$A$100000,$Q117)</f>
        <v>0</v>
      </c>
      <c r="X117" s="22">
        <f>SUMIFS(_Actuals!$F$2:$F$100000,_Actuals!$I$2:$I$100000,$P117,_Actuals!$J$2:$J$100000,X$2,_Actuals!$K$2:$K$100000,X$3,_Actuals!$A$2:$A$100000,$Q117)</f>
        <v>0</v>
      </c>
      <c r="Y117" s="22">
        <f>SUMIFS(_Actuals!$F$2:$F$100000,_Actuals!$I$2:$I$100000,$P117,_Actuals!$J$2:$J$100000,Y$2,_Actuals!$K$2:$K$100000,Y$3,_Actuals!$A$2:$A$100000,$Q117)</f>
        <v>0</v>
      </c>
      <c r="Z117" s="22">
        <f>SUMIFS(_Actuals!$F$2:$F$100000,_Actuals!$I$2:$I$100000,$P117,_Actuals!$J$2:$J$100000,Z$2,_Actuals!$K$2:$K$100000,Z$3,_Actuals!$A$2:$A$100000,$Q117)</f>
        <v>0</v>
      </c>
      <c r="AA117" s="22">
        <f>SUMIFS(_Actuals!$F$2:$F$100000,_Actuals!$I$2:$I$100000,$P117,_Actuals!$J$2:$J$100000,AA$2,_Actuals!$K$2:$K$100000,AA$3,_Actuals!$A$2:$A$100000,$Q117)</f>
        <v>0</v>
      </c>
      <c r="AB117" s="22">
        <f>SUMIFS(_Actuals!$F$2:$F$100000,_Actuals!$I$2:$I$100000,$P117,_Actuals!$J$2:$J$100000,AB$2,_Actuals!$K$2:$K$100000,AB$3,_Actuals!$A$2:$A$100000,$Q117)</f>
        <v>0</v>
      </c>
      <c r="AC117" s="22">
        <f>SUMIFS(_Actuals!$F$2:$F$100000,_Actuals!$I$2:$I$100000,$P117,_Actuals!$J$2:$J$100000,AC$2,_Actuals!$K$2:$K$100000,AC$3,_Actuals!$A$2:$A$100000,$Q117)</f>
        <v>0</v>
      </c>
      <c r="AD117" s="22"/>
      <c r="AE117">
        <v>1.1000000000000001</v>
      </c>
      <c r="AF117">
        <v>0.9</v>
      </c>
      <c r="AG117">
        <v>0.99</v>
      </c>
      <c r="AH117">
        <v>0.96</v>
      </c>
      <c r="AI117">
        <v>1.06</v>
      </c>
      <c r="AJ117">
        <v>0.91</v>
      </c>
      <c r="AK117">
        <v>1.0900000000000001</v>
      </c>
      <c r="AL117">
        <v>1</v>
      </c>
      <c r="AM117">
        <v>1.01</v>
      </c>
      <c r="AN117">
        <v>0.98</v>
      </c>
      <c r="AO117">
        <v>1.04</v>
      </c>
      <c r="AP117">
        <v>0.95</v>
      </c>
    </row>
    <row r="118" spans="1:42" x14ac:dyDescent="0.3">
      <c r="A118" t="s">
        <v>45</v>
      </c>
      <c r="B118" s="1">
        <v>7</v>
      </c>
      <c r="C118" s="23">
        <f t="shared" si="25"/>
        <v>0</v>
      </c>
      <c r="D118" s="23">
        <f t="shared" si="26"/>
        <v>0</v>
      </c>
      <c r="E118" s="23">
        <f t="shared" si="27"/>
        <v>0</v>
      </c>
      <c r="F118" s="23">
        <f t="shared" si="28"/>
        <v>0</v>
      </c>
      <c r="G118" s="23">
        <f t="shared" si="29"/>
        <v>0</v>
      </c>
      <c r="H118" s="23">
        <f t="shared" si="30"/>
        <v>0</v>
      </c>
      <c r="I118" s="23">
        <f t="shared" si="31"/>
        <v>0</v>
      </c>
      <c r="J118" s="23">
        <f t="shared" si="32"/>
        <v>0</v>
      </c>
      <c r="K118" s="23">
        <f t="shared" si="33"/>
        <v>0</v>
      </c>
      <c r="L118" s="23">
        <f t="shared" si="34"/>
        <v>0</v>
      </c>
      <c r="M118" s="23">
        <f t="shared" si="35"/>
        <v>0</v>
      </c>
      <c r="N118" s="23">
        <f t="shared" si="36"/>
        <v>0</v>
      </c>
      <c r="P118" t="s">
        <v>45</v>
      </c>
      <c r="Q118" s="1">
        <v>7</v>
      </c>
      <c r="R118" s="22">
        <f>SUMIFS(_Actuals!$F$2:$F$100000,_Actuals!$I$2:$I$100000,$P118,_Actuals!$J$2:$J$100000,R$2,_Actuals!$K$2:$K$100000,R$3,_Actuals!$A$2:$A$100000,$Q118)</f>
        <v>0</v>
      </c>
      <c r="S118" s="22">
        <f>SUMIFS(_Actuals!$F$2:$F$100000,_Actuals!$I$2:$I$100000,$P118,_Actuals!$J$2:$J$100000,S$2,_Actuals!$K$2:$K$100000,S$3,_Actuals!$A$2:$A$100000,$Q118)</f>
        <v>0</v>
      </c>
      <c r="T118" s="22">
        <f>SUMIFS(_Actuals!$F$2:$F$100000,_Actuals!$I$2:$I$100000,$P118,_Actuals!$J$2:$J$100000,T$2,_Actuals!$K$2:$K$100000,T$3,_Actuals!$A$2:$A$100000,$Q118)</f>
        <v>0</v>
      </c>
      <c r="U118" s="22">
        <f>SUMIFS(_Actuals!$F$2:$F$100000,_Actuals!$I$2:$I$100000,$P118,_Actuals!$J$2:$J$100000,U$2,_Actuals!$K$2:$K$100000,U$3,_Actuals!$A$2:$A$100000,$Q118)</f>
        <v>0</v>
      </c>
      <c r="V118" s="22">
        <f>SUMIFS(_Actuals!$F$2:$F$100000,_Actuals!$I$2:$I$100000,$P118,_Actuals!$J$2:$J$100000,V$2,_Actuals!$K$2:$K$100000,V$3,_Actuals!$A$2:$A$100000,$Q118)</f>
        <v>0</v>
      </c>
      <c r="W118" s="22">
        <f>SUMIFS(_Actuals!$F$2:$F$100000,_Actuals!$I$2:$I$100000,$P118,_Actuals!$J$2:$J$100000,W$2,_Actuals!$K$2:$K$100000,W$3,_Actuals!$A$2:$A$100000,$Q118)</f>
        <v>0</v>
      </c>
      <c r="X118" s="22">
        <f>SUMIFS(_Actuals!$F$2:$F$100000,_Actuals!$I$2:$I$100000,$P118,_Actuals!$J$2:$J$100000,X$2,_Actuals!$K$2:$K$100000,X$3,_Actuals!$A$2:$A$100000,$Q118)</f>
        <v>0</v>
      </c>
      <c r="Y118" s="22">
        <f>SUMIFS(_Actuals!$F$2:$F$100000,_Actuals!$I$2:$I$100000,$P118,_Actuals!$J$2:$J$100000,Y$2,_Actuals!$K$2:$K$100000,Y$3,_Actuals!$A$2:$A$100000,$Q118)</f>
        <v>0</v>
      </c>
      <c r="Z118" s="22">
        <f>SUMIFS(_Actuals!$F$2:$F$100000,_Actuals!$I$2:$I$100000,$P118,_Actuals!$J$2:$J$100000,Z$2,_Actuals!$K$2:$K$100000,Z$3,_Actuals!$A$2:$A$100000,$Q118)</f>
        <v>0</v>
      </c>
      <c r="AA118" s="22">
        <f>SUMIFS(_Actuals!$F$2:$F$100000,_Actuals!$I$2:$I$100000,$P118,_Actuals!$J$2:$J$100000,AA$2,_Actuals!$K$2:$K$100000,AA$3,_Actuals!$A$2:$A$100000,$Q118)</f>
        <v>0</v>
      </c>
      <c r="AB118" s="22">
        <f>SUMIFS(_Actuals!$F$2:$F$100000,_Actuals!$I$2:$I$100000,$P118,_Actuals!$J$2:$J$100000,AB$2,_Actuals!$K$2:$K$100000,AB$3,_Actuals!$A$2:$A$100000,$Q118)</f>
        <v>0</v>
      </c>
      <c r="AC118" s="22">
        <f>SUMIFS(_Actuals!$F$2:$F$100000,_Actuals!$I$2:$I$100000,$P118,_Actuals!$J$2:$J$100000,AC$2,_Actuals!$K$2:$K$100000,AC$3,_Actuals!$A$2:$A$100000,$Q118)</f>
        <v>0</v>
      </c>
      <c r="AD118" s="22"/>
      <c r="AE118">
        <v>0.97</v>
      </c>
      <c r="AF118">
        <v>0.96</v>
      </c>
      <c r="AG118">
        <v>1.01</v>
      </c>
      <c r="AH118">
        <v>1.05</v>
      </c>
      <c r="AI118">
        <v>1</v>
      </c>
      <c r="AJ118">
        <v>0.97</v>
      </c>
      <c r="AK118">
        <v>1.03</v>
      </c>
      <c r="AL118">
        <v>0.91</v>
      </c>
      <c r="AM118">
        <v>0.94</v>
      </c>
      <c r="AN118">
        <v>0.99</v>
      </c>
      <c r="AO118">
        <v>0.98</v>
      </c>
      <c r="AP118">
        <v>0.92</v>
      </c>
    </row>
    <row r="119" spans="1:42" x14ac:dyDescent="0.3">
      <c r="A119" t="s">
        <v>10</v>
      </c>
      <c r="B119" s="1">
        <v>7</v>
      </c>
      <c r="C119" s="23">
        <f t="shared" si="25"/>
        <v>0</v>
      </c>
      <c r="D119" s="23">
        <f t="shared" si="26"/>
        <v>0</v>
      </c>
      <c r="E119" s="23">
        <f t="shared" si="27"/>
        <v>0</v>
      </c>
      <c r="F119" s="23">
        <f t="shared" si="28"/>
        <v>0</v>
      </c>
      <c r="G119" s="23">
        <f t="shared" si="29"/>
        <v>0</v>
      </c>
      <c r="H119" s="23">
        <f t="shared" si="30"/>
        <v>0</v>
      </c>
      <c r="I119" s="23">
        <f t="shared" si="31"/>
        <v>0</v>
      </c>
      <c r="J119" s="23">
        <f t="shared" si="32"/>
        <v>0</v>
      </c>
      <c r="K119" s="23">
        <f t="shared" si="33"/>
        <v>0</v>
      </c>
      <c r="L119" s="23">
        <f t="shared" si="34"/>
        <v>0</v>
      </c>
      <c r="M119" s="23">
        <f t="shared" si="35"/>
        <v>0</v>
      </c>
      <c r="N119" s="23">
        <f t="shared" si="36"/>
        <v>0</v>
      </c>
      <c r="P119" t="s">
        <v>10</v>
      </c>
      <c r="Q119" s="1">
        <v>7</v>
      </c>
      <c r="R119" s="22">
        <f>SUMIFS(_Actuals!$F$2:$F$100000,_Actuals!$I$2:$I$100000,$P119,_Actuals!$J$2:$J$100000,R$2,_Actuals!$K$2:$K$100000,R$3,_Actuals!$A$2:$A$100000,$Q119)</f>
        <v>0</v>
      </c>
      <c r="S119" s="22">
        <f>SUMIFS(_Actuals!$F$2:$F$100000,_Actuals!$I$2:$I$100000,$P119,_Actuals!$J$2:$J$100000,S$2,_Actuals!$K$2:$K$100000,S$3,_Actuals!$A$2:$A$100000,$Q119)</f>
        <v>0</v>
      </c>
      <c r="T119" s="22">
        <f>SUMIFS(_Actuals!$F$2:$F$100000,_Actuals!$I$2:$I$100000,$P119,_Actuals!$J$2:$J$100000,T$2,_Actuals!$K$2:$K$100000,T$3,_Actuals!$A$2:$A$100000,$Q119)</f>
        <v>0</v>
      </c>
      <c r="U119" s="22">
        <f>SUMIFS(_Actuals!$F$2:$F$100000,_Actuals!$I$2:$I$100000,$P119,_Actuals!$J$2:$J$100000,U$2,_Actuals!$K$2:$K$100000,U$3,_Actuals!$A$2:$A$100000,$Q119)</f>
        <v>0</v>
      </c>
      <c r="V119" s="22">
        <f>SUMIFS(_Actuals!$F$2:$F$100000,_Actuals!$I$2:$I$100000,$P119,_Actuals!$J$2:$J$100000,V$2,_Actuals!$K$2:$K$100000,V$3,_Actuals!$A$2:$A$100000,$Q119)</f>
        <v>0</v>
      </c>
      <c r="W119" s="22">
        <f>SUMIFS(_Actuals!$F$2:$F$100000,_Actuals!$I$2:$I$100000,$P119,_Actuals!$J$2:$J$100000,W$2,_Actuals!$K$2:$K$100000,W$3,_Actuals!$A$2:$A$100000,$Q119)</f>
        <v>0</v>
      </c>
      <c r="X119" s="22">
        <f>SUMIFS(_Actuals!$F$2:$F$100000,_Actuals!$I$2:$I$100000,$P119,_Actuals!$J$2:$J$100000,X$2,_Actuals!$K$2:$K$100000,X$3,_Actuals!$A$2:$A$100000,$Q119)</f>
        <v>0</v>
      </c>
      <c r="Y119" s="22">
        <f>SUMIFS(_Actuals!$F$2:$F$100000,_Actuals!$I$2:$I$100000,$P119,_Actuals!$J$2:$J$100000,Y$2,_Actuals!$K$2:$K$100000,Y$3,_Actuals!$A$2:$A$100000,$Q119)</f>
        <v>0</v>
      </c>
      <c r="Z119" s="22">
        <f>SUMIFS(_Actuals!$F$2:$F$100000,_Actuals!$I$2:$I$100000,$P119,_Actuals!$J$2:$J$100000,Z$2,_Actuals!$K$2:$K$100000,Z$3,_Actuals!$A$2:$A$100000,$Q119)</f>
        <v>0</v>
      </c>
      <c r="AA119" s="22">
        <f>SUMIFS(_Actuals!$F$2:$F$100000,_Actuals!$I$2:$I$100000,$P119,_Actuals!$J$2:$J$100000,AA$2,_Actuals!$K$2:$K$100000,AA$3,_Actuals!$A$2:$A$100000,$Q119)</f>
        <v>0</v>
      </c>
      <c r="AB119" s="22">
        <f>SUMIFS(_Actuals!$F$2:$F$100000,_Actuals!$I$2:$I$100000,$P119,_Actuals!$J$2:$J$100000,AB$2,_Actuals!$K$2:$K$100000,AB$3,_Actuals!$A$2:$A$100000,$Q119)</f>
        <v>0</v>
      </c>
      <c r="AC119" s="22">
        <f>SUMIFS(_Actuals!$F$2:$F$100000,_Actuals!$I$2:$I$100000,$P119,_Actuals!$J$2:$J$100000,AC$2,_Actuals!$K$2:$K$100000,AC$3,_Actuals!$A$2:$A$100000,$Q119)</f>
        <v>0</v>
      </c>
      <c r="AD119" s="22"/>
      <c r="AE119">
        <v>1.02</v>
      </c>
      <c r="AF119">
        <v>1.1000000000000001</v>
      </c>
      <c r="AG119">
        <v>0.98</v>
      </c>
      <c r="AH119">
        <v>1.02</v>
      </c>
      <c r="AI119">
        <v>0.92</v>
      </c>
      <c r="AJ119">
        <v>1.03</v>
      </c>
      <c r="AK119">
        <v>1.0900000000000001</v>
      </c>
      <c r="AL119">
        <v>0.94</v>
      </c>
      <c r="AM119">
        <v>1</v>
      </c>
      <c r="AN119">
        <v>1.1000000000000001</v>
      </c>
      <c r="AO119">
        <v>0.95</v>
      </c>
      <c r="AP119">
        <v>0.97</v>
      </c>
    </row>
    <row r="120" spans="1:42" x14ac:dyDescent="0.3">
      <c r="A120" t="s">
        <v>11</v>
      </c>
      <c r="B120" s="1">
        <v>7</v>
      </c>
      <c r="C120" s="23">
        <f t="shared" si="25"/>
        <v>0</v>
      </c>
      <c r="D120" s="23">
        <f t="shared" si="26"/>
        <v>0</v>
      </c>
      <c r="E120" s="23">
        <f t="shared" si="27"/>
        <v>0</v>
      </c>
      <c r="F120" s="23">
        <f t="shared" si="28"/>
        <v>0</v>
      </c>
      <c r="G120" s="23">
        <f t="shared" si="29"/>
        <v>0</v>
      </c>
      <c r="H120" s="23">
        <f t="shared" si="30"/>
        <v>0</v>
      </c>
      <c r="I120" s="23">
        <f t="shared" si="31"/>
        <v>0</v>
      </c>
      <c r="J120" s="23">
        <f t="shared" si="32"/>
        <v>0</v>
      </c>
      <c r="K120" s="23">
        <f t="shared" si="33"/>
        <v>0</v>
      </c>
      <c r="L120" s="23">
        <f t="shared" si="34"/>
        <v>0</v>
      </c>
      <c r="M120" s="23">
        <f t="shared" si="35"/>
        <v>0</v>
      </c>
      <c r="N120" s="23">
        <f t="shared" si="36"/>
        <v>0</v>
      </c>
      <c r="P120" t="s">
        <v>11</v>
      </c>
      <c r="Q120" s="1">
        <v>7</v>
      </c>
      <c r="R120" s="22">
        <f>SUMIFS(_Actuals!$F$2:$F$100000,_Actuals!$I$2:$I$100000,$P120,_Actuals!$J$2:$J$100000,R$2,_Actuals!$K$2:$K$100000,R$3,_Actuals!$A$2:$A$100000,$Q120)</f>
        <v>0</v>
      </c>
      <c r="S120" s="22">
        <f>SUMIFS(_Actuals!$F$2:$F$100000,_Actuals!$I$2:$I$100000,$P120,_Actuals!$J$2:$J$100000,S$2,_Actuals!$K$2:$K$100000,S$3,_Actuals!$A$2:$A$100000,$Q120)</f>
        <v>0</v>
      </c>
      <c r="T120" s="22">
        <f>SUMIFS(_Actuals!$F$2:$F$100000,_Actuals!$I$2:$I$100000,$P120,_Actuals!$J$2:$J$100000,T$2,_Actuals!$K$2:$K$100000,T$3,_Actuals!$A$2:$A$100000,$Q120)</f>
        <v>0</v>
      </c>
      <c r="U120" s="22">
        <f>SUMIFS(_Actuals!$F$2:$F$100000,_Actuals!$I$2:$I$100000,$P120,_Actuals!$J$2:$J$100000,U$2,_Actuals!$K$2:$K$100000,U$3,_Actuals!$A$2:$A$100000,$Q120)</f>
        <v>0</v>
      </c>
      <c r="V120" s="22">
        <f>SUMIFS(_Actuals!$F$2:$F$100000,_Actuals!$I$2:$I$100000,$P120,_Actuals!$J$2:$J$100000,V$2,_Actuals!$K$2:$K$100000,V$3,_Actuals!$A$2:$A$100000,$Q120)</f>
        <v>0</v>
      </c>
      <c r="W120" s="22">
        <f>SUMIFS(_Actuals!$F$2:$F$100000,_Actuals!$I$2:$I$100000,$P120,_Actuals!$J$2:$J$100000,W$2,_Actuals!$K$2:$K$100000,W$3,_Actuals!$A$2:$A$100000,$Q120)</f>
        <v>0</v>
      </c>
      <c r="X120" s="22">
        <f>SUMIFS(_Actuals!$F$2:$F$100000,_Actuals!$I$2:$I$100000,$P120,_Actuals!$J$2:$J$100000,X$2,_Actuals!$K$2:$K$100000,X$3,_Actuals!$A$2:$A$100000,$Q120)</f>
        <v>0</v>
      </c>
      <c r="Y120" s="22">
        <f>SUMIFS(_Actuals!$F$2:$F$100000,_Actuals!$I$2:$I$100000,$P120,_Actuals!$J$2:$J$100000,Y$2,_Actuals!$K$2:$K$100000,Y$3,_Actuals!$A$2:$A$100000,$Q120)</f>
        <v>0</v>
      </c>
      <c r="Z120" s="22">
        <f>SUMIFS(_Actuals!$F$2:$F$100000,_Actuals!$I$2:$I$100000,$P120,_Actuals!$J$2:$J$100000,Z$2,_Actuals!$K$2:$K$100000,Z$3,_Actuals!$A$2:$A$100000,$Q120)</f>
        <v>0</v>
      </c>
      <c r="AA120" s="22">
        <f>SUMIFS(_Actuals!$F$2:$F$100000,_Actuals!$I$2:$I$100000,$P120,_Actuals!$J$2:$J$100000,AA$2,_Actuals!$K$2:$K$100000,AA$3,_Actuals!$A$2:$A$100000,$Q120)</f>
        <v>0</v>
      </c>
      <c r="AB120" s="22">
        <f>SUMIFS(_Actuals!$F$2:$F$100000,_Actuals!$I$2:$I$100000,$P120,_Actuals!$J$2:$J$100000,AB$2,_Actuals!$K$2:$K$100000,AB$3,_Actuals!$A$2:$A$100000,$Q120)</f>
        <v>0</v>
      </c>
      <c r="AC120" s="22">
        <f>SUMIFS(_Actuals!$F$2:$F$100000,_Actuals!$I$2:$I$100000,$P120,_Actuals!$J$2:$J$100000,AC$2,_Actuals!$K$2:$K$100000,AC$3,_Actuals!$A$2:$A$100000,$Q120)</f>
        <v>0</v>
      </c>
      <c r="AD120" s="22"/>
      <c r="AE120">
        <v>1</v>
      </c>
      <c r="AF120">
        <v>1.04</v>
      </c>
      <c r="AG120">
        <v>0.93</v>
      </c>
      <c r="AH120">
        <v>0.92</v>
      </c>
      <c r="AI120">
        <v>1</v>
      </c>
      <c r="AJ120">
        <v>0.94</v>
      </c>
      <c r="AK120">
        <v>0.92</v>
      </c>
      <c r="AL120">
        <v>1.02</v>
      </c>
      <c r="AM120">
        <v>0.98</v>
      </c>
      <c r="AN120">
        <v>0.98</v>
      </c>
      <c r="AO120">
        <v>1.1000000000000001</v>
      </c>
      <c r="AP120">
        <v>1.03</v>
      </c>
    </row>
    <row r="121" spans="1:42" x14ac:dyDescent="0.3">
      <c r="A121" t="s">
        <v>46</v>
      </c>
      <c r="B121" s="1">
        <v>7</v>
      </c>
      <c r="C121" s="23">
        <f t="shared" si="25"/>
        <v>0</v>
      </c>
      <c r="D121" s="23">
        <f t="shared" si="26"/>
        <v>0</v>
      </c>
      <c r="E121" s="23">
        <f t="shared" si="27"/>
        <v>0</v>
      </c>
      <c r="F121" s="23">
        <f t="shared" si="28"/>
        <v>0</v>
      </c>
      <c r="G121" s="23">
        <f t="shared" si="29"/>
        <v>0</v>
      </c>
      <c r="H121" s="23">
        <f t="shared" si="30"/>
        <v>0</v>
      </c>
      <c r="I121" s="23">
        <f t="shared" si="31"/>
        <v>0</v>
      </c>
      <c r="J121" s="23">
        <f t="shared" si="32"/>
        <v>0</v>
      </c>
      <c r="K121" s="23">
        <f t="shared" si="33"/>
        <v>0</v>
      </c>
      <c r="L121" s="23">
        <f t="shared" si="34"/>
        <v>0</v>
      </c>
      <c r="M121" s="23">
        <f t="shared" si="35"/>
        <v>0</v>
      </c>
      <c r="N121" s="23">
        <f t="shared" si="36"/>
        <v>0</v>
      </c>
      <c r="P121" t="s">
        <v>46</v>
      </c>
      <c r="Q121" s="1">
        <v>7</v>
      </c>
      <c r="R121" s="22">
        <f>SUMIFS(_Actuals!$F$2:$F$100000,_Actuals!$I$2:$I$100000,$P121,_Actuals!$J$2:$J$100000,R$2,_Actuals!$K$2:$K$100000,R$3,_Actuals!$A$2:$A$100000,$Q121)</f>
        <v>0</v>
      </c>
      <c r="S121" s="22">
        <f>SUMIFS(_Actuals!$F$2:$F$100000,_Actuals!$I$2:$I$100000,$P121,_Actuals!$J$2:$J$100000,S$2,_Actuals!$K$2:$K$100000,S$3,_Actuals!$A$2:$A$100000,$Q121)</f>
        <v>0</v>
      </c>
      <c r="T121" s="22">
        <f>SUMIFS(_Actuals!$F$2:$F$100000,_Actuals!$I$2:$I$100000,$P121,_Actuals!$J$2:$J$100000,T$2,_Actuals!$K$2:$K$100000,T$3,_Actuals!$A$2:$A$100000,$Q121)</f>
        <v>0</v>
      </c>
      <c r="U121" s="22">
        <f>SUMIFS(_Actuals!$F$2:$F$100000,_Actuals!$I$2:$I$100000,$P121,_Actuals!$J$2:$J$100000,U$2,_Actuals!$K$2:$K$100000,U$3,_Actuals!$A$2:$A$100000,$Q121)</f>
        <v>0</v>
      </c>
      <c r="V121" s="22">
        <f>SUMIFS(_Actuals!$F$2:$F$100000,_Actuals!$I$2:$I$100000,$P121,_Actuals!$J$2:$J$100000,V$2,_Actuals!$K$2:$K$100000,V$3,_Actuals!$A$2:$A$100000,$Q121)</f>
        <v>0</v>
      </c>
      <c r="W121" s="22">
        <f>SUMIFS(_Actuals!$F$2:$F$100000,_Actuals!$I$2:$I$100000,$P121,_Actuals!$J$2:$J$100000,W$2,_Actuals!$K$2:$K$100000,W$3,_Actuals!$A$2:$A$100000,$Q121)</f>
        <v>0</v>
      </c>
      <c r="X121" s="22">
        <f>SUMIFS(_Actuals!$F$2:$F$100000,_Actuals!$I$2:$I$100000,$P121,_Actuals!$J$2:$J$100000,X$2,_Actuals!$K$2:$K$100000,X$3,_Actuals!$A$2:$A$100000,$Q121)</f>
        <v>0</v>
      </c>
      <c r="Y121" s="22">
        <f>SUMIFS(_Actuals!$F$2:$F$100000,_Actuals!$I$2:$I$100000,$P121,_Actuals!$J$2:$J$100000,Y$2,_Actuals!$K$2:$K$100000,Y$3,_Actuals!$A$2:$A$100000,$Q121)</f>
        <v>0</v>
      </c>
      <c r="Z121" s="22">
        <f>SUMIFS(_Actuals!$F$2:$F$100000,_Actuals!$I$2:$I$100000,$P121,_Actuals!$J$2:$J$100000,Z$2,_Actuals!$K$2:$K$100000,Z$3,_Actuals!$A$2:$A$100000,$Q121)</f>
        <v>0</v>
      </c>
      <c r="AA121" s="22">
        <f>SUMIFS(_Actuals!$F$2:$F$100000,_Actuals!$I$2:$I$100000,$P121,_Actuals!$J$2:$J$100000,AA$2,_Actuals!$K$2:$K$100000,AA$3,_Actuals!$A$2:$A$100000,$Q121)</f>
        <v>0</v>
      </c>
      <c r="AB121" s="22">
        <f>SUMIFS(_Actuals!$F$2:$F$100000,_Actuals!$I$2:$I$100000,$P121,_Actuals!$J$2:$J$100000,AB$2,_Actuals!$K$2:$K$100000,AB$3,_Actuals!$A$2:$A$100000,$Q121)</f>
        <v>0</v>
      </c>
      <c r="AC121" s="22">
        <f>SUMIFS(_Actuals!$F$2:$F$100000,_Actuals!$I$2:$I$100000,$P121,_Actuals!$J$2:$J$100000,AC$2,_Actuals!$K$2:$K$100000,AC$3,_Actuals!$A$2:$A$100000,$Q121)</f>
        <v>0</v>
      </c>
      <c r="AD121" s="22"/>
      <c r="AE121">
        <v>1.08</v>
      </c>
      <c r="AF121">
        <v>0.98</v>
      </c>
      <c r="AG121">
        <v>0.91</v>
      </c>
      <c r="AH121">
        <v>1.04</v>
      </c>
      <c r="AI121">
        <v>0.97</v>
      </c>
      <c r="AJ121">
        <v>0.9</v>
      </c>
      <c r="AK121">
        <v>1.05</v>
      </c>
      <c r="AL121">
        <v>1.07</v>
      </c>
      <c r="AM121">
        <v>0.98</v>
      </c>
      <c r="AN121">
        <v>0.93</v>
      </c>
      <c r="AO121">
        <v>1.08</v>
      </c>
      <c r="AP121">
        <v>0.96</v>
      </c>
    </row>
    <row r="122" spans="1:42" x14ac:dyDescent="0.3">
      <c r="A122" t="s">
        <v>12</v>
      </c>
      <c r="B122" s="1">
        <v>7</v>
      </c>
      <c r="C122" s="23">
        <f t="shared" si="25"/>
        <v>0</v>
      </c>
      <c r="D122" s="23">
        <f t="shared" si="26"/>
        <v>0</v>
      </c>
      <c r="E122" s="23">
        <f t="shared" si="27"/>
        <v>0</v>
      </c>
      <c r="F122" s="23">
        <f t="shared" si="28"/>
        <v>0</v>
      </c>
      <c r="G122" s="23">
        <f t="shared" si="29"/>
        <v>0</v>
      </c>
      <c r="H122" s="23">
        <f t="shared" si="30"/>
        <v>0</v>
      </c>
      <c r="I122" s="23">
        <f t="shared" si="31"/>
        <v>0</v>
      </c>
      <c r="J122" s="23">
        <f t="shared" si="32"/>
        <v>0</v>
      </c>
      <c r="K122" s="23">
        <f t="shared" si="33"/>
        <v>0</v>
      </c>
      <c r="L122" s="23">
        <f t="shared" si="34"/>
        <v>0</v>
      </c>
      <c r="M122" s="23">
        <f t="shared" si="35"/>
        <v>0</v>
      </c>
      <c r="N122" s="23">
        <f t="shared" si="36"/>
        <v>0</v>
      </c>
      <c r="P122" t="s">
        <v>12</v>
      </c>
      <c r="Q122" s="1">
        <v>7</v>
      </c>
      <c r="R122" s="22">
        <f>SUMIFS(_Actuals!$F$2:$F$100000,_Actuals!$I$2:$I$100000,$P122,_Actuals!$J$2:$J$100000,R$2,_Actuals!$K$2:$K$100000,R$3,_Actuals!$A$2:$A$100000,$Q122)</f>
        <v>0</v>
      </c>
      <c r="S122" s="22">
        <f>SUMIFS(_Actuals!$F$2:$F$100000,_Actuals!$I$2:$I$100000,$P122,_Actuals!$J$2:$J$100000,S$2,_Actuals!$K$2:$K$100000,S$3,_Actuals!$A$2:$A$100000,$Q122)</f>
        <v>0</v>
      </c>
      <c r="T122" s="22">
        <f>SUMIFS(_Actuals!$F$2:$F$100000,_Actuals!$I$2:$I$100000,$P122,_Actuals!$J$2:$J$100000,T$2,_Actuals!$K$2:$K$100000,T$3,_Actuals!$A$2:$A$100000,$Q122)</f>
        <v>0</v>
      </c>
      <c r="U122" s="22">
        <f>SUMIFS(_Actuals!$F$2:$F$100000,_Actuals!$I$2:$I$100000,$P122,_Actuals!$J$2:$J$100000,U$2,_Actuals!$K$2:$K$100000,U$3,_Actuals!$A$2:$A$100000,$Q122)</f>
        <v>0</v>
      </c>
      <c r="V122" s="22">
        <f>SUMIFS(_Actuals!$F$2:$F$100000,_Actuals!$I$2:$I$100000,$P122,_Actuals!$J$2:$J$100000,V$2,_Actuals!$K$2:$K$100000,V$3,_Actuals!$A$2:$A$100000,$Q122)</f>
        <v>0</v>
      </c>
      <c r="W122" s="22">
        <f>SUMIFS(_Actuals!$F$2:$F$100000,_Actuals!$I$2:$I$100000,$P122,_Actuals!$J$2:$J$100000,W$2,_Actuals!$K$2:$K$100000,W$3,_Actuals!$A$2:$A$100000,$Q122)</f>
        <v>0</v>
      </c>
      <c r="X122" s="22">
        <f>SUMIFS(_Actuals!$F$2:$F$100000,_Actuals!$I$2:$I$100000,$P122,_Actuals!$J$2:$J$100000,X$2,_Actuals!$K$2:$K$100000,X$3,_Actuals!$A$2:$A$100000,$Q122)</f>
        <v>0</v>
      </c>
      <c r="Y122" s="22">
        <f>SUMIFS(_Actuals!$F$2:$F$100000,_Actuals!$I$2:$I$100000,$P122,_Actuals!$J$2:$J$100000,Y$2,_Actuals!$K$2:$K$100000,Y$3,_Actuals!$A$2:$A$100000,$Q122)</f>
        <v>0</v>
      </c>
      <c r="Z122" s="22">
        <f>SUMIFS(_Actuals!$F$2:$F$100000,_Actuals!$I$2:$I$100000,$P122,_Actuals!$J$2:$J$100000,Z$2,_Actuals!$K$2:$K$100000,Z$3,_Actuals!$A$2:$A$100000,$Q122)</f>
        <v>0</v>
      </c>
      <c r="AA122" s="22">
        <f>SUMIFS(_Actuals!$F$2:$F$100000,_Actuals!$I$2:$I$100000,$P122,_Actuals!$J$2:$J$100000,AA$2,_Actuals!$K$2:$K$100000,AA$3,_Actuals!$A$2:$A$100000,$Q122)</f>
        <v>0</v>
      </c>
      <c r="AB122" s="22">
        <f>SUMIFS(_Actuals!$F$2:$F$100000,_Actuals!$I$2:$I$100000,$P122,_Actuals!$J$2:$J$100000,AB$2,_Actuals!$K$2:$K$100000,AB$3,_Actuals!$A$2:$A$100000,$Q122)</f>
        <v>0</v>
      </c>
      <c r="AC122" s="22">
        <f>SUMIFS(_Actuals!$F$2:$F$100000,_Actuals!$I$2:$I$100000,$P122,_Actuals!$J$2:$J$100000,AC$2,_Actuals!$K$2:$K$100000,AC$3,_Actuals!$A$2:$A$100000,$Q122)</f>
        <v>0</v>
      </c>
      <c r="AD122" s="22"/>
      <c r="AE122">
        <v>1.02</v>
      </c>
      <c r="AF122">
        <v>0.98</v>
      </c>
      <c r="AG122">
        <v>1.01</v>
      </c>
      <c r="AH122">
        <v>0.9</v>
      </c>
      <c r="AI122">
        <v>1.07</v>
      </c>
      <c r="AJ122">
        <v>0.97</v>
      </c>
      <c r="AK122">
        <v>0.97</v>
      </c>
      <c r="AL122">
        <v>0.97</v>
      </c>
      <c r="AM122">
        <v>0.95</v>
      </c>
      <c r="AN122">
        <v>1.03</v>
      </c>
      <c r="AO122">
        <v>0.94</v>
      </c>
      <c r="AP122">
        <v>1.05</v>
      </c>
    </row>
    <row r="123" spans="1:42" x14ac:dyDescent="0.3">
      <c r="A123" t="s">
        <v>13</v>
      </c>
      <c r="B123" s="1">
        <v>7</v>
      </c>
      <c r="C123" s="23">
        <f t="shared" si="25"/>
        <v>0</v>
      </c>
      <c r="D123" s="23">
        <f t="shared" si="26"/>
        <v>0</v>
      </c>
      <c r="E123" s="23">
        <f t="shared" si="27"/>
        <v>0</v>
      </c>
      <c r="F123" s="23">
        <f t="shared" si="28"/>
        <v>0</v>
      </c>
      <c r="G123" s="23">
        <f t="shared" si="29"/>
        <v>0</v>
      </c>
      <c r="H123" s="23">
        <f t="shared" si="30"/>
        <v>0</v>
      </c>
      <c r="I123" s="23">
        <f t="shared" si="31"/>
        <v>0</v>
      </c>
      <c r="J123" s="23">
        <f t="shared" si="32"/>
        <v>0</v>
      </c>
      <c r="K123" s="23">
        <f t="shared" si="33"/>
        <v>0</v>
      </c>
      <c r="L123" s="23">
        <f t="shared" si="34"/>
        <v>0</v>
      </c>
      <c r="M123" s="23">
        <f t="shared" si="35"/>
        <v>0</v>
      </c>
      <c r="N123" s="23">
        <f t="shared" si="36"/>
        <v>0</v>
      </c>
      <c r="P123" t="s">
        <v>13</v>
      </c>
      <c r="Q123" s="1">
        <v>7</v>
      </c>
      <c r="R123" s="22">
        <f>SUMIFS(_Actuals!$F$2:$F$100000,_Actuals!$I$2:$I$100000,$P123,_Actuals!$J$2:$J$100000,R$2,_Actuals!$K$2:$K$100000,R$3,_Actuals!$A$2:$A$100000,$Q123)</f>
        <v>0</v>
      </c>
      <c r="S123" s="22">
        <f>SUMIFS(_Actuals!$F$2:$F$100000,_Actuals!$I$2:$I$100000,$P123,_Actuals!$J$2:$J$100000,S$2,_Actuals!$K$2:$K$100000,S$3,_Actuals!$A$2:$A$100000,$Q123)</f>
        <v>0</v>
      </c>
      <c r="T123" s="22">
        <f>SUMIFS(_Actuals!$F$2:$F$100000,_Actuals!$I$2:$I$100000,$P123,_Actuals!$J$2:$J$100000,T$2,_Actuals!$K$2:$K$100000,T$3,_Actuals!$A$2:$A$100000,$Q123)</f>
        <v>0</v>
      </c>
      <c r="U123" s="22">
        <f>SUMIFS(_Actuals!$F$2:$F$100000,_Actuals!$I$2:$I$100000,$P123,_Actuals!$J$2:$J$100000,U$2,_Actuals!$K$2:$K$100000,U$3,_Actuals!$A$2:$A$100000,$Q123)</f>
        <v>0</v>
      </c>
      <c r="V123" s="22">
        <f>SUMIFS(_Actuals!$F$2:$F$100000,_Actuals!$I$2:$I$100000,$P123,_Actuals!$J$2:$J$100000,V$2,_Actuals!$K$2:$K$100000,V$3,_Actuals!$A$2:$A$100000,$Q123)</f>
        <v>0</v>
      </c>
      <c r="W123" s="22">
        <f>SUMIFS(_Actuals!$F$2:$F$100000,_Actuals!$I$2:$I$100000,$P123,_Actuals!$J$2:$J$100000,W$2,_Actuals!$K$2:$K$100000,W$3,_Actuals!$A$2:$A$100000,$Q123)</f>
        <v>0</v>
      </c>
      <c r="X123" s="22">
        <f>SUMIFS(_Actuals!$F$2:$F$100000,_Actuals!$I$2:$I$100000,$P123,_Actuals!$J$2:$J$100000,X$2,_Actuals!$K$2:$K$100000,X$3,_Actuals!$A$2:$A$100000,$Q123)</f>
        <v>0</v>
      </c>
      <c r="Y123" s="22">
        <f>SUMIFS(_Actuals!$F$2:$F$100000,_Actuals!$I$2:$I$100000,$P123,_Actuals!$J$2:$J$100000,Y$2,_Actuals!$K$2:$K$100000,Y$3,_Actuals!$A$2:$A$100000,$Q123)</f>
        <v>0</v>
      </c>
      <c r="Z123" s="22">
        <f>SUMIFS(_Actuals!$F$2:$F$100000,_Actuals!$I$2:$I$100000,$P123,_Actuals!$J$2:$J$100000,Z$2,_Actuals!$K$2:$K$100000,Z$3,_Actuals!$A$2:$A$100000,$Q123)</f>
        <v>0</v>
      </c>
      <c r="AA123" s="22">
        <f>SUMIFS(_Actuals!$F$2:$F$100000,_Actuals!$I$2:$I$100000,$P123,_Actuals!$J$2:$J$100000,AA$2,_Actuals!$K$2:$K$100000,AA$3,_Actuals!$A$2:$A$100000,$Q123)</f>
        <v>0</v>
      </c>
      <c r="AB123" s="22">
        <f>SUMIFS(_Actuals!$F$2:$F$100000,_Actuals!$I$2:$I$100000,$P123,_Actuals!$J$2:$J$100000,AB$2,_Actuals!$K$2:$K$100000,AB$3,_Actuals!$A$2:$A$100000,$Q123)</f>
        <v>0</v>
      </c>
      <c r="AC123" s="22">
        <f>SUMIFS(_Actuals!$F$2:$F$100000,_Actuals!$I$2:$I$100000,$P123,_Actuals!$J$2:$J$100000,AC$2,_Actuals!$K$2:$K$100000,AC$3,_Actuals!$A$2:$A$100000,$Q123)</f>
        <v>0</v>
      </c>
      <c r="AD123" s="22"/>
      <c r="AE123">
        <v>1.02</v>
      </c>
      <c r="AF123">
        <v>1</v>
      </c>
      <c r="AG123">
        <v>1</v>
      </c>
      <c r="AH123">
        <v>0.95</v>
      </c>
      <c r="AI123">
        <v>1.03</v>
      </c>
      <c r="AJ123">
        <v>0.98</v>
      </c>
      <c r="AK123">
        <v>1.06</v>
      </c>
      <c r="AL123">
        <v>0.98</v>
      </c>
      <c r="AM123">
        <v>0.93</v>
      </c>
      <c r="AN123">
        <v>0.92</v>
      </c>
      <c r="AO123">
        <v>1.1000000000000001</v>
      </c>
      <c r="AP123">
        <v>1.01</v>
      </c>
    </row>
    <row r="124" spans="1:42" x14ac:dyDescent="0.3">
      <c r="A124" t="s">
        <v>15</v>
      </c>
      <c r="B124" s="1">
        <v>7</v>
      </c>
      <c r="C124" s="23">
        <f t="shared" si="25"/>
        <v>0</v>
      </c>
      <c r="D124" s="23">
        <f t="shared" si="26"/>
        <v>0</v>
      </c>
      <c r="E124" s="23">
        <f t="shared" si="27"/>
        <v>0</v>
      </c>
      <c r="F124" s="23">
        <f t="shared" si="28"/>
        <v>0</v>
      </c>
      <c r="G124" s="23">
        <f t="shared" si="29"/>
        <v>0</v>
      </c>
      <c r="H124" s="23">
        <f t="shared" si="30"/>
        <v>0</v>
      </c>
      <c r="I124" s="23">
        <f t="shared" si="31"/>
        <v>0</v>
      </c>
      <c r="J124" s="23">
        <f t="shared" si="32"/>
        <v>0</v>
      </c>
      <c r="K124" s="23">
        <f t="shared" si="33"/>
        <v>0</v>
      </c>
      <c r="L124" s="23">
        <f t="shared" si="34"/>
        <v>0</v>
      </c>
      <c r="M124" s="23">
        <f t="shared" si="35"/>
        <v>0</v>
      </c>
      <c r="N124" s="23">
        <f t="shared" si="36"/>
        <v>0</v>
      </c>
      <c r="P124" t="s">
        <v>15</v>
      </c>
      <c r="Q124" s="1">
        <v>7</v>
      </c>
      <c r="R124" s="22">
        <f>SUMIFS(_Actuals!$F$2:$F$100000,_Actuals!$I$2:$I$100000,$P124,_Actuals!$J$2:$J$100000,R$2,_Actuals!$K$2:$K$100000,R$3,_Actuals!$A$2:$A$100000,$Q124)</f>
        <v>0</v>
      </c>
      <c r="S124" s="22">
        <f>SUMIFS(_Actuals!$F$2:$F$100000,_Actuals!$I$2:$I$100000,$P124,_Actuals!$J$2:$J$100000,S$2,_Actuals!$K$2:$K$100000,S$3,_Actuals!$A$2:$A$100000,$Q124)</f>
        <v>0</v>
      </c>
      <c r="T124" s="22">
        <f>SUMIFS(_Actuals!$F$2:$F$100000,_Actuals!$I$2:$I$100000,$P124,_Actuals!$J$2:$J$100000,T$2,_Actuals!$K$2:$K$100000,T$3,_Actuals!$A$2:$A$100000,$Q124)</f>
        <v>0</v>
      </c>
      <c r="U124" s="22">
        <f>SUMIFS(_Actuals!$F$2:$F$100000,_Actuals!$I$2:$I$100000,$P124,_Actuals!$J$2:$J$100000,U$2,_Actuals!$K$2:$K$100000,U$3,_Actuals!$A$2:$A$100000,$Q124)</f>
        <v>0</v>
      </c>
      <c r="V124" s="22">
        <f>SUMIFS(_Actuals!$F$2:$F$100000,_Actuals!$I$2:$I$100000,$P124,_Actuals!$J$2:$J$100000,V$2,_Actuals!$K$2:$K$100000,V$3,_Actuals!$A$2:$A$100000,$Q124)</f>
        <v>0</v>
      </c>
      <c r="W124" s="22">
        <f>SUMIFS(_Actuals!$F$2:$F$100000,_Actuals!$I$2:$I$100000,$P124,_Actuals!$J$2:$J$100000,W$2,_Actuals!$K$2:$K$100000,W$3,_Actuals!$A$2:$A$100000,$Q124)</f>
        <v>0</v>
      </c>
      <c r="X124" s="22">
        <f>SUMIFS(_Actuals!$F$2:$F$100000,_Actuals!$I$2:$I$100000,$P124,_Actuals!$J$2:$J$100000,X$2,_Actuals!$K$2:$K$100000,X$3,_Actuals!$A$2:$A$100000,$Q124)</f>
        <v>0</v>
      </c>
      <c r="Y124" s="22">
        <f>SUMIFS(_Actuals!$F$2:$F$100000,_Actuals!$I$2:$I$100000,$P124,_Actuals!$J$2:$J$100000,Y$2,_Actuals!$K$2:$K$100000,Y$3,_Actuals!$A$2:$A$100000,$Q124)</f>
        <v>0</v>
      </c>
      <c r="Z124" s="22">
        <f>SUMIFS(_Actuals!$F$2:$F$100000,_Actuals!$I$2:$I$100000,$P124,_Actuals!$J$2:$J$100000,Z$2,_Actuals!$K$2:$K$100000,Z$3,_Actuals!$A$2:$A$100000,$Q124)</f>
        <v>0</v>
      </c>
      <c r="AA124" s="22">
        <f>SUMIFS(_Actuals!$F$2:$F$100000,_Actuals!$I$2:$I$100000,$P124,_Actuals!$J$2:$J$100000,AA$2,_Actuals!$K$2:$K$100000,AA$3,_Actuals!$A$2:$A$100000,$Q124)</f>
        <v>0</v>
      </c>
      <c r="AB124" s="22">
        <f>SUMIFS(_Actuals!$F$2:$F$100000,_Actuals!$I$2:$I$100000,$P124,_Actuals!$J$2:$J$100000,AB$2,_Actuals!$K$2:$K$100000,AB$3,_Actuals!$A$2:$A$100000,$Q124)</f>
        <v>0</v>
      </c>
      <c r="AC124" s="22">
        <f>SUMIFS(_Actuals!$F$2:$F$100000,_Actuals!$I$2:$I$100000,$P124,_Actuals!$J$2:$J$100000,AC$2,_Actuals!$K$2:$K$100000,AC$3,_Actuals!$A$2:$A$100000,$Q124)</f>
        <v>0</v>
      </c>
      <c r="AD124" s="22"/>
      <c r="AE124">
        <v>1.03</v>
      </c>
      <c r="AF124">
        <v>1.01</v>
      </c>
      <c r="AG124">
        <v>1.02</v>
      </c>
      <c r="AH124">
        <v>0.93</v>
      </c>
      <c r="AI124">
        <v>1</v>
      </c>
      <c r="AJ124">
        <v>0.92</v>
      </c>
      <c r="AK124">
        <v>1.02</v>
      </c>
      <c r="AL124">
        <v>1.04</v>
      </c>
      <c r="AM124">
        <v>1</v>
      </c>
      <c r="AN124">
        <v>1.04</v>
      </c>
      <c r="AO124">
        <v>1.04</v>
      </c>
      <c r="AP124">
        <v>0.92</v>
      </c>
    </row>
    <row r="125" spans="1:42" x14ac:dyDescent="0.3">
      <c r="A125" t="s">
        <v>16</v>
      </c>
      <c r="B125" s="1">
        <v>7</v>
      </c>
      <c r="C125" s="23">
        <f t="shared" si="25"/>
        <v>0</v>
      </c>
      <c r="D125" s="23">
        <f t="shared" si="26"/>
        <v>0</v>
      </c>
      <c r="E125" s="23">
        <f t="shared" si="27"/>
        <v>0</v>
      </c>
      <c r="F125" s="23">
        <f t="shared" si="28"/>
        <v>0</v>
      </c>
      <c r="G125" s="23">
        <f t="shared" si="29"/>
        <v>0</v>
      </c>
      <c r="H125" s="23">
        <f t="shared" si="30"/>
        <v>0</v>
      </c>
      <c r="I125" s="23">
        <f t="shared" si="31"/>
        <v>0</v>
      </c>
      <c r="J125" s="23">
        <f t="shared" si="32"/>
        <v>0</v>
      </c>
      <c r="K125" s="23">
        <f t="shared" si="33"/>
        <v>0</v>
      </c>
      <c r="L125" s="23">
        <f t="shared" si="34"/>
        <v>0</v>
      </c>
      <c r="M125" s="23">
        <f t="shared" si="35"/>
        <v>0</v>
      </c>
      <c r="N125" s="23">
        <f t="shared" si="36"/>
        <v>0</v>
      </c>
      <c r="P125" t="s">
        <v>16</v>
      </c>
      <c r="Q125" s="1">
        <v>7</v>
      </c>
      <c r="R125" s="22">
        <f>SUMIFS(_Actuals!$F$2:$F$100000,_Actuals!$I$2:$I$100000,$P125,_Actuals!$J$2:$J$100000,R$2,_Actuals!$K$2:$K$100000,R$3,_Actuals!$A$2:$A$100000,$Q125)</f>
        <v>0</v>
      </c>
      <c r="S125" s="22">
        <f>SUMIFS(_Actuals!$F$2:$F$100000,_Actuals!$I$2:$I$100000,$P125,_Actuals!$J$2:$J$100000,S$2,_Actuals!$K$2:$K$100000,S$3,_Actuals!$A$2:$A$100000,$Q125)</f>
        <v>0</v>
      </c>
      <c r="T125" s="22">
        <f>SUMIFS(_Actuals!$F$2:$F$100000,_Actuals!$I$2:$I$100000,$P125,_Actuals!$J$2:$J$100000,T$2,_Actuals!$K$2:$K$100000,T$3,_Actuals!$A$2:$A$100000,$Q125)</f>
        <v>0</v>
      </c>
      <c r="U125" s="22">
        <f>SUMIFS(_Actuals!$F$2:$F$100000,_Actuals!$I$2:$I$100000,$P125,_Actuals!$J$2:$J$100000,U$2,_Actuals!$K$2:$K$100000,U$3,_Actuals!$A$2:$A$100000,$Q125)</f>
        <v>0</v>
      </c>
      <c r="V125" s="22">
        <f>SUMIFS(_Actuals!$F$2:$F$100000,_Actuals!$I$2:$I$100000,$P125,_Actuals!$J$2:$J$100000,V$2,_Actuals!$K$2:$K$100000,V$3,_Actuals!$A$2:$A$100000,$Q125)</f>
        <v>0</v>
      </c>
      <c r="W125" s="22">
        <f>SUMIFS(_Actuals!$F$2:$F$100000,_Actuals!$I$2:$I$100000,$P125,_Actuals!$J$2:$J$100000,W$2,_Actuals!$K$2:$K$100000,W$3,_Actuals!$A$2:$A$100000,$Q125)</f>
        <v>0</v>
      </c>
      <c r="X125" s="22">
        <f>SUMIFS(_Actuals!$F$2:$F$100000,_Actuals!$I$2:$I$100000,$P125,_Actuals!$J$2:$J$100000,X$2,_Actuals!$K$2:$K$100000,X$3,_Actuals!$A$2:$A$100000,$Q125)</f>
        <v>0</v>
      </c>
      <c r="Y125" s="22">
        <f>SUMIFS(_Actuals!$F$2:$F$100000,_Actuals!$I$2:$I$100000,$P125,_Actuals!$J$2:$J$100000,Y$2,_Actuals!$K$2:$K$100000,Y$3,_Actuals!$A$2:$A$100000,$Q125)</f>
        <v>0</v>
      </c>
      <c r="Z125" s="22">
        <f>SUMIFS(_Actuals!$F$2:$F$100000,_Actuals!$I$2:$I$100000,$P125,_Actuals!$J$2:$J$100000,Z$2,_Actuals!$K$2:$K$100000,Z$3,_Actuals!$A$2:$A$100000,$Q125)</f>
        <v>0</v>
      </c>
      <c r="AA125" s="22">
        <f>SUMIFS(_Actuals!$F$2:$F$100000,_Actuals!$I$2:$I$100000,$P125,_Actuals!$J$2:$J$100000,AA$2,_Actuals!$K$2:$K$100000,AA$3,_Actuals!$A$2:$A$100000,$Q125)</f>
        <v>0</v>
      </c>
      <c r="AB125" s="22">
        <f>SUMIFS(_Actuals!$F$2:$F$100000,_Actuals!$I$2:$I$100000,$P125,_Actuals!$J$2:$J$100000,AB$2,_Actuals!$K$2:$K$100000,AB$3,_Actuals!$A$2:$A$100000,$Q125)</f>
        <v>0</v>
      </c>
      <c r="AC125" s="22">
        <f>SUMIFS(_Actuals!$F$2:$F$100000,_Actuals!$I$2:$I$100000,$P125,_Actuals!$J$2:$J$100000,AC$2,_Actuals!$K$2:$K$100000,AC$3,_Actuals!$A$2:$A$100000,$Q125)</f>
        <v>0</v>
      </c>
      <c r="AD125" s="22"/>
      <c r="AE125">
        <v>0.9</v>
      </c>
      <c r="AF125">
        <v>1.02</v>
      </c>
      <c r="AG125">
        <v>0.93</v>
      </c>
      <c r="AH125">
        <v>1.05</v>
      </c>
      <c r="AI125">
        <v>1.08</v>
      </c>
      <c r="AJ125">
        <v>1.01</v>
      </c>
      <c r="AK125">
        <v>1.0900000000000001</v>
      </c>
      <c r="AL125">
        <v>0.9</v>
      </c>
      <c r="AM125">
        <v>0.95</v>
      </c>
      <c r="AN125">
        <v>0.9</v>
      </c>
      <c r="AO125">
        <v>1</v>
      </c>
      <c r="AP125">
        <v>1.1000000000000001</v>
      </c>
    </row>
    <row r="126" spans="1:42" x14ac:dyDescent="0.3">
      <c r="A126" t="s">
        <v>43</v>
      </c>
      <c r="B126" s="1">
        <v>7</v>
      </c>
      <c r="C126" s="23">
        <f t="shared" si="25"/>
        <v>0</v>
      </c>
      <c r="D126" s="23">
        <f t="shared" si="26"/>
        <v>0</v>
      </c>
      <c r="E126" s="23">
        <f t="shared" si="27"/>
        <v>0</v>
      </c>
      <c r="F126" s="23">
        <f t="shared" si="28"/>
        <v>0</v>
      </c>
      <c r="G126" s="23">
        <f t="shared" si="29"/>
        <v>0</v>
      </c>
      <c r="H126" s="23">
        <f t="shared" si="30"/>
        <v>0</v>
      </c>
      <c r="I126" s="23">
        <f t="shared" si="31"/>
        <v>0</v>
      </c>
      <c r="J126" s="23">
        <f t="shared" si="32"/>
        <v>0</v>
      </c>
      <c r="K126" s="23">
        <f t="shared" si="33"/>
        <v>0</v>
      </c>
      <c r="L126" s="23">
        <f t="shared" si="34"/>
        <v>0</v>
      </c>
      <c r="M126" s="23">
        <f t="shared" si="35"/>
        <v>0</v>
      </c>
      <c r="N126" s="23">
        <f t="shared" si="36"/>
        <v>0</v>
      </c>
      <c r="P126" t="s">
        <v>43</v>
      </c>
      <c r="Q126" s="1">
        <v>7</v>
      </c>
      <c r="R126" s="22">
        <f>SUMIFS(_Actuals!$F$2:$F$100000,_Actuals!$I$2:$I$100000,$P126,_Actuals!$J$2:$J$100000,R$2,_Actuals!$K$2:$K$100000,R$3,_Actuals!$A$2:$A$100000,$Q126)</f>
        <v>0</v>
      </c>
      <c r="S126" s="22">
        <f>SUMIFS(_Actuals!$F$2:$F$100000,_Actuals!$I$2:$I$100000,$P126,_Actuals!$J$2:$J$100000,S$2,_Actuals!$K$2:$K$100000,S$3,_Actuals!$A$2:$A$100000,$Q126)</f>
        <v>0</v>
      </c>
      <c r="T126" s="22">
        <f>SUMIFS(_Actuals!$F$2:$F$100000,_Actuals!$I$2:$I$100000,$P126,_Actuals!$J$2:$J$100000,T$2,_Actuals!$K$2:$K$100000,T$3,_Actuals!$A$2:$A$100000,$Q126)</f>
        <v>0</v>
      </c>
      <c r="U126" s="22">
        <f>SUMIFS(_Actuals!$F$2:$F$100000,_Actuals!$I$2:$I$100000,$P126,_Actuals!$J$2:$J$100000,U$2,_Actuals!$K$2:$K$100000,U$3,_Actuals!$A$2:$A$100000,$Q126)</f>
        <v>0</v>
      </c>
      <c r="V126" s="22">
        <f>SUMIFS(_Actuals!$F$2:$F$100000,_Actuals!$I$2:$I$100000,$P126,_Actuals!$J$2:$J$100000,V$2,_Actuals!$K$2:$K$100000,V$3,_Actuals!$A$2:$A$100000,$Q126)</f>
        <v>0</v>
      </c>
      <c r="W126" s="22">
        <f>SUMIFS(_Actuals!$F$2:$F$100000,_Actuals!$I$2:$I$100000,$P126,_Actuals!$J$2:$J$100000,W$2,_Actuals!$K$2:$K$100000,W$3,_Actuals!$A$2:$A$100000,$Q126)</f>
        <v>0</v>
      </c>
      <c r="X126" s="22">
        <f>SUMIFS(_Actuals!$F$2:$F$100000,_Actuals!$I$2:$I$100000,$P126,_Actuals!$J$2:$J$100000,X$2,_Actuals!$K$2:$K$100000,X$3,_Actuals!$A$2:$A$100000,$Q126)</f>
        <v>0</v>
      </c>
      <c r="Y126" s="22">
        <f>SUMIFS(_Actuals!$F$2:$F$100000,_Actuals!$I$2:$I$100000,$P126,_Actuals!$J$2:$J$100000,Y$2,_Actuals!$K$2:$K$100000,Y$3,_Actuals!$A$2:$A$100000,$Q126)</f>
        <v>0</v>
      </c>
      <c r="Z126" s="22">
        <f>SUMIFS(_Actuals!$F$2:$F$100000,_Actuals!$I$2:$I$100000,$P126,_Actuals!$J$2:$J$100000,Z$2,_Actuals!$K$2:$K$100000,Z$3,_Actuals!$A$2:$A$100000,$Q126)</f>
        <v>0</v>
      </c>
      <c r="AA126" s="22">
        <f>SUMIFS(_Actuals!$F$2:$F$100000,_Actuals!$I$2:$I$100000,$P126,_Actuals!$J$2:$J$100000,AA$2,_Actuals!$K$2:$K$100000,AA$3,_Actuals!$A$2:$A$100000,$Q126)</f>
        <v>0</v>
      </c>
      <c r="AB126" s="22">
        <f>SUMIFS(_Actuals!$F$2:$F$100000,_Actuals!$I$2:$I$100000,$P126,_Actuals!$J$2:$J$100000,AB$2,_Actuals!$K$2:$K$100000,AB$3,_Actuals!$A$2:$A$100000,$Q126)</f>
        <v>0</v>
      </c>
      <c r="AC126" s="22">
        <f>SUMIFS(_Actuals!$F$2:$F$100000,_Actuals!$I$2:$I$100000,$P126,_Actuals!$J$2:$J$100000,AC$2,_Actuals!$K$2:$K$100000,AC$3,_Actuals!$A$2:$A$100000,$Q126)</f>
        <v>0</v>
      </c>
      <c r="AD126" s="22"/>
      <c r="AE126">
        <v>1.07</v>
      </c>
      <c r="AF126">
        <v>1.03</v>
      </c>
      <c r="AG126">
        <v>1</v>
      </c>
      <c r="AH126">
        <v>1.06</v>
      </c>
      <c r="AI126">
        <v>1.0900000000000001</v>
      </c>
      <c r="AJ126">
        <v>1.05</v>
      </c>
      <c r="AK126">
        <v>0.94</v>
      </c>
      <c r="AL126">
        <v>0.92</v>
      </c>
      <c r="AM126">
        <v>1.06</v>
      </c>
      <c r="AN126">
        <v>0.92</v>
      </c>
      <c r="AO126">
        <v>0.98</v>
      </c>
      <c r="AP126">
        <v>1.06</v>
      </c>
    </row>
    <row r="127" spans="1:42" x14ac:dyDescent="0.3">
      <c r="A127" t="s">
        <v>44</v>
      </c>
      <c r="B127" s="1">
        <v>7</v>
      </c>
      <c r="C127" s="23">
        <f t="shared" si="25"/>
        <v>0</v>
      </c>
      <c r="D127" s="23">
        <f t="shared" si="26"/>
        <v>0</v>
      </c>
      <c r="E127" s="23">
        <f t="shared" si="27"/>
        <v>0</v>
      </c>
      <c r="F127" s="23">
        <f t="shared" si="28"/>
        <v>0</v>
      </c>
      <c r="G127" s="23">
        <f t="shared" si="29"/>
        <v>0</v>
      </c>
      <c r="H127" s="23">
        <f t="shared" si="30"/>
        <v>0</v>
      </c>
      <c r="I127" s="23">
        <f t="shared" si="31"/>
        <v>0</v>
      </c>
      <c r="J127" s="23">
        <f t="shared" si="32"/>
        <v>0</v>
      </c>
      <c r="K127" s="23">
        <f t="shared" si="33"/>
        <v>0</v>
      </c>
      <c r="L127" s="23">
        <f t="shared" si="34"/>
        <v>0</v>
      </c>
      <c r="M127" s="23">
        <f t="shared" si="35"/>
        <v>0</v>
      </c>
      <c r="N127" s="23">
        <f t="shared" si="36"/>
        <v>0</v>
      </c>
      <c r="P127" t="s">
        <v>44</v>
      </c>
      <c r="Q127" s="1">
        <v>7</v>
      </c>
      <c r="R127" s="22">
        <f>SUMIFS(_Actuals!$F$2:$F$100000,_Actuals!$I$2:$I$100000,$P127,_Actuals!$J$2:$J$100000,R$2,_Actuals!$K$2:$K$100000,R$3,_Actuals!$A$2:$A$100000,$Q127)</f>
        <v>0</v>
      </c>
      <c r="S127" s="22">
        <f>SUMIFS(_Actuals!$F$2:$F$100000,_Actuals!$I$2:$I$100000,$P127,_Actuals!$J$2:$J$100000,S$2,_Actuals!$K$2:$K$100000,S$3,_Actuals!$A$2:$A$100000,$Q127)</f>
        <v>0</v>
      </c>
      <c r="T127" s="22">
        <f>SUMIFS(_Actuals!$F$2:$F$100000,_Actuals!$I$2:$I$100000,$P127,_Actuals!$J$2:$J$100000,T$2,_Actuals!$K$2:$K$100000,T$3,_Actuals!$A$2:$A$100000,$Q127)</f>
        <v>0</v>
      </c>
      <c r="U127" s="22">
        <f>SUMIFS(_Actuals!$F$2:$F$100000,_Actuals!$I$2:$I$100000,$P127,_Actuals!$J$2:$J$100000,U$2,_Actuals!$K$2:$K$100000,U$3,_Actuals!$A$2:$A$100000,$Q127)</f>
        <v>0</v>
      </c>
      <c r="V127" s="22">
        <f>SUMIFS(_Actuals!$F$2:$F$100000,_Actuals!$I$2:$I$100000,$P127,_Actuals!$J$2:$J$100000,V$2,_Actuals!$K$2:$K$100000,V$3,_Actuals!$A$2:$A$100000,$Q127)</f>
        <v>0</v>
      </c>
      <c r="W127" s="22">
        <f>SUMIFS(_Actuals!$F$2:$F$100000,_Actuals!$I$2:$I$100000,$P127,_Actuals!$J$2:$J$100000,W$2,_Actuals!$K$2:$K$100000,W$3,_Actuals!$A$2:$A$100000,$Q127)</f>
        <v>0</v>
      </c>
      <c r="X127" s="22">
        <f>SUMIFS(_Actuals!$F$2:$F$100000,_Actuals!$I$2:$I$100000,$P127,_Actuals!$J$2:$J$100000,X$2,_Actuals!$K$2:$K$100000,X$3,_Actuals!$A$2:$A$100000,$Q127)</f>
        <v>0</v>
      </c>
      <c r="Y127" s="22">
        <f>SUMIFS(_Actuals!$F$2:$F$100000,_Actuals!$I$2:$I$100000,$P127,_Actuals!$J$2:$J$100000,Y$2,_Actuals!$K$2:$K$100000,Y$3,_Actuals!$A$2:$A$100000,$Q127)</f>
        <v>0</v>
      </c>
      <c r="Z127" s="22">
        <f>SUMIFS(_Actuals!$F$2:$F$100000,_Actuals!$I$2:$I$100000,$P127,_Actuals!$J$2:$J$100000,Z$2,_Actuals!$K$2:$K$100000,Z$3,_Actuals!$A$2:$A$100000,$Q127)</f>
        <v>0</v>
      </c>
      <c r="AA127" s="22">
        <f>SUMIFS(_Actuals!$F$2:$F$100000,_Actuals!$I$2:$I$100000,$P127,_Actuals!$J$2:$J$100000,AA$2,_Actuals!$K$2:$K$100000,AA$3,_Actuals!$A$2:$A$100000,$Q127)</f>
        <v>0</v>
      </c>
      <c r="AB127" s="22">
        <f>SUMIFS(_Actuals!$F$2:$F$100000,_Actuals!$I$2:$I$100000,$P127,_Actuals!$J$2:$J$100000,AB$2,_Actuals!$K$2:$K$100000,AB$3,_Actuals!$A$2:$A$100000,$Q127)</f>
        <v>0</v>
      </c>
      <c r="AC127" s="22">
        <f>SUMIFS(_Actuals!$F$2:$F$100000,_Actuals!$I$2:$I$100000,$P127,_Actuals!$J$2:$J$100000,AC$2,_Actuals!$K$2:$K$100000,AC$3,_Actuals!$A$2:$A$100000,$Q127)</f>
        <v>0</v>
      </c>
      <c r="AD127" s="22"/>
      <c r="AE127">
        <v>0.95</v>
      </c>
      <c r="AF127">
        <v>0.92</v>
      </c>
      <c r="AG127">
        <v>1.07</v>
      </c>
      <c r="AH127">
        <v>1.0900000000000001</v>
      </c>
      <c r="AI127">
        <v>1.06</v>
      </c>
      <c r="AJ127">
        <v>0.98</v>
      </c>
      <c r="AK127">
        <v>0.94</v>
      </c>
      <c r="AL127">
        <v>0.95</v>
      </c>
      <c r="AM127">
        <v>1.05</v>
      </c>
      <c r="AN127">
        <v>0.95</v>
      </c>
      <c r="AO127">
        <v>1.08</v>
      </c>
      <c r="AP127">
        <v>0.9</v>
      </c>
    </row>
    <row r="128" spans="1:42" x14ac:dyDescent="0.3">
      <c r="A128" t="s">
        <v>20</v>
      </c>
      <c r="B128" s="1">
        <v>7</v>
      </c>
      <c r="C128" s="23">
        <f t="shared" si="25"/>
        <v>0</v>
      </c>
      <c r="D128" s="23">
        <f t="shared" si="26"/>
        <v>0</v>
      </c>
      <c r="E128" s="23">
        <f t="shared" si="27"/>
        <v>0</v>
      </c>
      <c r="F128" s="23">
        <f t="shared" si="28"/>
        <v>0</v>
      </c>
      <c r="G128" s="23">
        <f t="shared" si="29"/>
        <v>0</v>
      </c>
      <c r="H128" s="23">
        <f t="shared" si="30"/>
        <v>0</v>
      </c>
      <c r="I128" s="23">
        <f t="shared" si="31"/>
        <v>0</v>
      </c>
      <c r="J128" s="23">
        <f t="shared" si="32"/>
        <v>0</v>
      </c>
      <c r="K128" s="23">
        <f t="shared" si="33"/>
        <v>0</v>
      </c>
      <c r="L128" s="23">
        <f t="shared" si="34"/>
        <v>0</v>
      </c>
      <c r="M128" s="23">
        <f t="shared" si="35"/>
        <v>0</v>
      </c>
      <c r="N128" s="23">
        <f t="shared" si="36"/>
        <v>0</v>
      </c>
      <c r="P128" t="s">
        <v>20</v>
      </c>
      <c r="Q128" s="1">
        <v>7</v>
      </c>
      <c r="R128" s="22">
        <f>SUMIFS(_Actuals!$F$2:$F$100000,_Actuals!$I$2:$I$100000,$P128,_Actuals!$J$2:$J$100000,R$2,_Actuals!$K$2:$K$100000,R$3,_Actuals!$A$2:$A$100000,$Q128)</f>
        <v>0</v>
      </c>
      <c r="S128" s="22">
        <f>SUMIFS(_Actuals!$F$2:$F$100000,_Actuals!$I$2:$I$100000,$P128,_Actuals!$J$2:$J$100000,S$2,_Actuals!$K$2:$K$100000,S$3,_Actuals!$A$2:$A$100000,$Q128)</f>
        <v>0</v>
      </c>
      <c r="T128" s="22">
        <f>SUMIFS(_Actuals!$F$2:$F$100000,_Actuals!$I$2:$I$100000,$P128,_Actuals!$J$2:$J$100000,T$2,_Actuals!$K$2:$K$100000,T$3,_Actuals!$A$2:$A$100000,$Q128)</f>
        <v>0</v>
      </c>
      <c r="U128" s="22">
        <f>SUMIFS(_Actuals!$F$2:$F$100000,_Actuals!$I$2:$I$100000,$P128,_Actuals!$J$2:$J$100000,U$2,_Actuals!$K$2:$K$100000,U$3,_Actuals!$A$2:$A$100000,$Q128)</f>
        <v>0</v>
      </c>
      <c r="V128" s="22">
        <f>SUMIFS(_Actuals!$F$2:$F$100000,_Actuals!$I$2:$I$100000,$P128,_Actuals!$J$2:$J$100000,V$2,_Actuals!$K$2:$K$100000,V$3,_Actuals!$A$2:$A$100000,$Q128)</f>
        <v>0</v>
      </c>
      <c r="W128" s="22">
        <f>SUMIFS(_Actuals!$F$2:$F$100000,_Actuals!$I$2:$I$100000,$P128,_Actuals!$J$2:$J$100000,W$2,_Actuals!$K$2:$K$100000,W$3,_Actuals!$A$2:$A$100000,$Q128)</f>
        <v>0</v>
      </c>
      <c r="X128" s="22">
        <f>SUMIFS(_Actuals!$F$2:$F$100000,_Actuals!$I$2:$I$100000,$P128,_Actuals!$J$2:$J$100000,X$2,_Actuals!$K$2:$K$100000,X$3,_Actuals!$A$2:$A$100000,$Q128)</f>
        <v>0</v>
      </c>
      <c r="Y128" s="22">
        <f>SUMIFS(_Actuals!$F$2:$F$100000,_Actuals!$I$2:$I$100000,$P128,_Actuals!$J$2:$J$100000,Y$2,_Actuals!$K$2:$K$100000,Y$3,_Actuals!$A$2:$A$100000,$Q128)</f>
        <v>0</v>
      </c>
      <c r="Z128" s="22">
        <f>SUMIFS(_Actuals!$F$2:$F$100000,_Actuals!$I$2:$I$100000,$P128,_Actuals!$J$2:$J$100000,Z$2,_Actuals!$K$2:$K$100000,Z$3,_Actuals!$A$2:$A$100000,$Q128)</f>
        <v>0</v>
      </c>
      <c r="AA128" s="22">
        <f>SUMIFS(_Actuals!$F$2:$F$100000,_Actuals!$I$2:$I$100000,$P128,_Actuals!$J$2:$J$100000,AA$2,_Actuals!$K$2:$K$100000,AA$3,_Actuals!$A$2:$A$100000,$Q128)</f>
        <v>0</v>
      </c>
      <c r="AB128" s="22">
        <f>SUMIFS(_Actuals!$F$2:$F$100000,_Actuals!$I$2:$I$100000,$P128,_Actuals!$J$2:$J$100000,AB$2,_Actuals!$K$2:$K$100000,AB$3,_Actuals!$A$2:$A$100000,$Q128)</f>
        <v>0</v>
      </c>
      <c r="AC128" s="22">
        <f>SUMIFS(_Actuals!$F$2:$F$100000,_Actuals!$I$2:$I$100000,$P128,_Actuals!$J$2:$J$100000,AC$2,_Actuals!$K$2:$K$100000,AC$3,_Actuals!$A$2:$A$100000,$Q128)</f>
        <v>0</v>
      </c>
      <c r="AD128" s="22"/>
      <c r="AE128">
        <v>0.92</v>
      </c>
      <c r="AF128">
        <v>1.1000000000000001</v>
      </c>
      <c r="AG128">
        <v>1.05</v>
      </c>
      <c r="AH128">
        <v>1.02</v>
      </c>
      <c r="AI128">
        <v>0.96</v>
      </c>
      <c r="AJ128">
        <v>1</v>
      </c>
      <c r="AK128">
        <v>1.02</v>
      </c>
      <c r="AL128">
        <v>0.99</v>
      </c>
      <c r="AM128">
        <v>0.93</v>
      </c>
      <c r="AN128">
        <v>1.02</v>
      </c>
      <c r="AO128">
        <v>1.03</v>
      </c>
      <c r="AP128">
        <v>0.95</v>
      </c>
    </row>
    <row r="129" spans="1:42" x14ac:dyDescent="0.3">
      <c r="A129" t="s">
        <v>21</v>
      </c>
      <c r="B129" s="1">
        <v>7</v>
      </c>
      <c r="C129" s="23">
        <f t="shared" si="25"/>
        <v>0</v>
      </c>
      <c r="D129" s="23">
        <f t="shared" si="26"/>
        <v>0</v>
      </c>
      <c r="E129" s="23">
        <f t="shared" si="27"/>
        <v>0</v>
      </c>
      <c r="F129" s="23">
        <f t="shared" si="28"/>
        <v>0</v>
      </c>
      <c r="G129" s="23">
        <f t="shared" si="29"/>
        <v>0</v>
      </c>
      <c r="H129" s="23">
        <f t="shared" si="30"/>
        <v>0</v>
      </c>
      <c r="I129" s="23">
        <f t="shared" si="31"/>
        <v>0</v>
      </c>
      <c r="J129" s="23">
        <f t="shared" si="32"/>
        <v>0</v>
      </c>
      <c r="K129" s="23">
        <f t="shared" si="33"/>
        <v>0</v>
      </c>
      <c r="L129" s="23">
        <f t="shared" si="34"/>
        <v>0</v>
      </c>
      <c r="M129" s="23">
        <f t="shared" si="35"/>
        <v>0</v>
      </c>
      <c r="N129" s="23">
        <f t="shared" si="36"/>
        <v>0</v>
      </c>
      <c r="P129" t="s">
        <v>21</v>
      </c>
      <c r="Q129" s="1">
        <v>7</v>
      </c>
      <c r="R129" s="22">
        <f>SUMIFS(_Actuals!$F$2:$F$100000,_Actuals!$I$2:$I$100000,$P129,_Actuals!$J$2:$J$100000,R$2,_Actuals!$K$2:$K$100000,R$3,_Actuals!$A$2:$A$100000,$Q129)</f>
        <v>0</v>
      </c>
      <c r="S129" s="22">
        <f>SUMIFS(_Actuals!$F$2:$F$100000,_Actuals!$I$2:$I$100000,$P129,_Actuals!$J$2:$J$100000,S$2,_Actuals!$K$2:$K$100000,S$3,_Actuals!$A$2:$A$100000,$Q129)</f>
        <v>0</v>
      </c>
      <c r="T129" s="22">
        <f>SUMIFS(_Actuals!$F$2:$F$100000,_Actuals!$I$2:$I$100000,$P129,_Actuals!$J$2:$J$100000,T$2,_Actuals!$K$2:$K$100000,T$3,_Actuals!$A$2:$A$100000,$Q129)</f>
        <v>0</v>
      </c>
      <c r="U129" s="22">
        <f>SUMIFS(_Actuals!$F$2:$F$100000,_Actuals!$I$2:$I$100000,$P129,_Actuals!$J$2:$J$100000,U$2,_Actuals!$K$2:$K$100000,U$3,_Actuals!$A$2:$A$100000,$Q129)</f>
        <v>0</v>
      </c>
      <c r="V129" s="22">
        <f>SUMIFS(_Actuals!$F$2:$F$100000,_Actuals!$I$2:$I$100000,$P129,_Actuals!$J$2:$J$100000,V$2,_Actuals!$K$2:$K$100000,V$3,_Actuals!$A$2:$A$100000,$Q129)</f>
        <v>0</v>
      </c>
      <c r="W129" s="22">
        <f>SUMIFS(_Actuals!$F$2:$F$100000,_Actuals!$I$2:$I$100000,$P129,_Actuals!$J$2:$J$100000,W$2,_Actuals!$K$2:$K$100000,W$3,_Actuals!$A$2:$A$100000,$Q129)</f>
        <v>0</v>
      </c>
      <c r="X129" s="22">
        <f>SUMIFS(_Actuals!$F$2:$F$100000,_Actuals!$I$2:$I$100000,$P129,_Actuals!$J$2:$J$100000,X$2,_Actuals!$K$2:$K$100000,X$3,_Actuals!$A$2:$A$100000,$Q129)</f>
        <v>0</v>
      </c>
      <c r="Y129" s="22">
        <f>SUMIFS(_Actuals!$F$2:$F$100000,_Actuals!$I$2:$I$100000,$P129,_Actuals!$J$2:$J$100000,Y$2,_Actuals!$K$2:$K$100000,Y$3,_Actuals!$A$2:$A$100000,$Q129)</f>
        <v>0</v>
      </c>
      <c r="Z129" s="22">
        <f>SUMIFS(_Actuals!$F$2:$F$100000,_Actuals!$I$2:$I$100000,$P129,_Actuals!$J$2:$J$100000,Z$2,_Actuals!$K$2:$K$100000,Z$3,_Actuals!$A$2:$A$100000,$Q129)</f>
        <v>0</v>
      </c>
      <c r="AA129" s="22">
        <f>SUMIFS(_Actuals!$F$2:$F$100000,_Actuals!$I$2:$I$100000,$P129,_Actuals!$J$2:$J$100000,AA$2,_Actuals!$K$2:$K$100000,AA$3,_Actuals!$A$2:$A$100000,$Q129)</f>
        <v>0</v>
      </c>
      <c r="AB129" s="22">
        <f>SUMIFS(_Actuals!$F$2:$F$100000,_Actuals!$I$2:$I$100000,$P129,_Actuals!$J$2:$J$100000,AB$2,_Actuals!$K$2:$K$100000,AB$3,_Actuals!$A$2:$A$100000,$Q129)</f>
        <v>0</v>
      </c>
      <c r="AC129" s="22">
        <f>SUMIFS(_Actuals!$F$2:$F$100000,_Actuals!$I$2:$I$100000,$P129,_Actuals!$J$2:$J$100000,AC$2,_Actuals!$K$2:$K$100000,AC$3,_Actuals!$A$2:$A$100000,$Q129)</f>
        <v>0</v>
      </c>
      <c r="AD129" s="22"/>
      <c r="AE129">
        <v>0.95</v>
      </c>
      <c r="AF129">
        <v>0.94</v>
      </c>
      <c r="AG129">
        <v>0.93</v>
      </c>
      <c r="AH129">
        <v>1.08</v>
      </c>
      <c r="AI129">
        <v>0.93</v>
      </c>
      <c r="AJ129">
        <v>1.04</v>
      </c>
      <c r="AK129">
        <v>0.99</v>
      </c>
      <c r="AL129">
        <v>0.98</v>
      </c>
      <c r="AM129">
        <v>0.91</v>
      </c>
      <c r="AN129">
        <v>0.97</v>
      </c>
      <c r="AO129">
        <v>0.97</v>
      </c>
      <c r="AP129">
        <v>0.93</v>
      </c>
    </row>
    <row r="130" spans="1:42" x14ac:dyDescent="0.3">
      <c r="A130" t="s">
        <v>22</v>
      </c>
      <c r="B130" s="1">
        <v>7</v>
      </c>
      <c r="C130" s="23">
        <f t="shared" si="25"/>
        <v>0</v>
      </c>
      <c r="D130" s="23">
        <f t="shared" si="26"/>
        <v>0</v>
      </c>
      <c r="E130" s="23">
        <f t="shared" si="27"/>
        <v>0</v>
      </c>
      <c r="F130" s="23">
        <f t="shared" si="28"/>
        <v>0</v>
      </c>
      <c r="G130" s="23">
        <f t="shared" si="29"/>
        <v>0</v>
      </c>
      <c r="H130" s="23">
        <f t="shared" si="30"/>
        <v>0</v>
      </c>
      <c r="I130" s="23">
        <f t="shared" si="31"/>
        <v>0</v>
      </c>
      <c r="J130" s="23">
        <f t="shared" si="32"/>
        <v>0</v>
      </c>
      <c r="K130" s="23">
        <f t="shared" si="33"/>
        <v>0</v>
      </c>
      <c r="L130" s="23">
        <f t="shared" si="34"/>
        <v>0</v>
      </c>
      <c r="M130" s="23">
        <f t="shared" si="35"/>
        <v>0</v>
      </c>
      <c r="N130" s="23">
        <f t="shared" si="36"/>
        <v>0</v>
      </c>
      <c r="P130" t="s">
        <v>22</v>
      </c>
      <c r="Q130" s="1">
        <v>7</v>
      </c>
      <c r="R130" s="22">
        <f>SUMIFS(_Actuals!$F$2:$F$100000,_Actuals!$I$2:$I$100000,$P130,_Actuals!$J$2:$J$100000,R$2,_Actuals!$K$2:$K$100000,R$3,_Actuals!$A$2:$A$100000,$Q130)</f>
        <v>0</v>
      </c>
      <c r="S130" s="22">
        <f>SUMIFS(_Actuals!$F$2:$F$100000,_Actuals!$I$2:$I$100000,$P130,_Actuals!$J$2:$J$100000,S$2,_Actuals!$K$2:$K$100000,S$3,_Actuals!$A$2:$A$100000,$Q130)</f>
        <v>0</v>
      </c>
      <c r="T130" s="22">
        <f>SUMIFS(_Actuals!$F$2:$F$100000,_Actuals!$I$2:$I$100000,$P130,_Actuals!$J$2:$J$100000,T$2,_Actuals!$K$2:$K$100000,T$3,_Actuals!$A$2:$A$100000,$Q130)</f>
        <v>0</v>
      </c>
      <c r="U130" s="22">
        <f>SUMIFS(_Actuals!$F$2:$F$100000,_Actuals!$I$2:$I$100000,$P130,_Actuals!$J$2:$J$100000,U$2,_Actuals!$K$2:$K$100000,U$3,_Actuals!$A$2:$A$100000,$Q130)</f>
        <v>0</v>
      </c>
      <c r="V130" s="22">
        <f>SUMIFS(_Actuals!$F$2:$F$100000,_Actuals!$I$2:$I$100000,$P130,_Actuals!$J$2:$J$100000,V$2,_Actuals!$K$2:$K$100000,V$3,_Actuals!$A$2:$A$100000,$Q130)</f>
        <v>0</v>
      </c>
      <c r="W130" s="22">
        <f>SUMIFS(_Actuals!$F$2:$F$100000,_Actuals!$I$2:$I$100000,$P130,_Actuals!$J$2:$J$100000,W$2,_Actuals!$K$2:$K$100000,W$3,_Actuals!$A$2:$A$100000,$Q130)</f>
        <v>0</v>
      </c>
      <c r="X130" s="22">
        <f>SUMIFS(_Actuals!$F$2:$F$100000,_Actuals!$I$2:$I$100000,$P130,_Actuals!$J$2:$J$100000,X$2,_Actuals!$K$2:$K$100000,X$3,_Actuals!$A$2:$A$100000,$Q130)</f>
        <v>0</v>
      </c>
      <c r="Y130" s="22">
        <f>SUMIFS(_Actuals!$F$2:$F$100000,_Actuals!$I$2:$I$100000,$P130,_Actuals!$J$2:$J$100000,Y$2,_Actuals!$K$2:$K$100000,Y$3,_Actuals!$A$2:$A$100000,$Q130)</f>
        <v>0</v>
      </c>
      <c r="Z130" s="22">
        <f>SUMIFS(_Actuals!$F$2:$F$100000,_Actuals!$I$2:$I$100000,$P130,_Actuals!$J$2:$J$100000,Z$2,_Actuals!$K$2:$K$100000,Z$3,_Actuals!$A$2:$A$100000,$Q130)</f>
        <v>0</v>
      </c>
      <c r="AA130" s="22">
        <f>SUMIFS(_Actuals!$F$2:$F$100000,_Actuals!$I$2:$I$100000,$P130,_Actuals!$J$2:$J$100000,AA$2,_Actuals!$K$2:$K$100000,AA$3,_Actuals!$A$2:$A$100000,$Q130)</f>
        <v>0</v>
      </c>
      <c r="AB130" s="22">
        <f>SUMIFS(_Actuals!$F$2:$F$100000,_Actuals!$I$2:$I$100000,$P130,_Actuals!$J$2:$J$100000,AB$2,_Actuals!$K$2:$K$100000,AB$3,_Actuals!$A$2:$A$100000,$Q130)</f>
        <v>0</v>
      </c>
      <c r="AC130" s="22">
        <f>SUMIFS(_Actuals!$F$2:$F$100000,_Actuals!$I$2:$I$100000,$P130,_Actuals!$J$2:$J$100000,AC$2,_Actuals!$K$2:$K$100000,AC$3,_Actuals!$A$2:$A$100000,$Q130)</f>
        <v>0</v>
      </c>
      <c r="AD130" s="22"/>
      <c r="AE130">
        <v>1.03</v>
      </c>
      <c r="AF130">
        <v>1</v>
      </c>
      <c r="AG130">
        <v>1.05</v>
      </c>
      <c r="AH130">
        <v>0.97</v>
      </c>
      <c r="AI130">
        <v>0.94</v>
      </c>
      <c r="AJ130">
        <v>1.0900000000000001</v>
      </c>
      <c r="AK130">
        <v>0.9</v>
      </c>
      <c r="AL130">
        <v>0.91</v>
      </c>
      <c r="AM130">
        <v>1.0900000000000001</v>
      </c>
      <c r="AN130">
        <v>1.03</v>
      </c>
      <c r="AO130">
        <v>0.97</v>
      </c>
      <c r="AP130">
        <v>0.93</v>
      </c>
    </row>
    <row r="131" spans="1:42" x14ac:dyDescent="0.3">
      <c r="A131" t="s">
        <v>19</v>
      </c>
      <c r="B131" s="1">
        <v>7</v>
      </c>
      <c r="C131" s="23">
        <f t="shared" si="25"/>
        <v>0</v>
      </c>
      <c r="D131" s="23">
        <f t="shared" si="26"/>
        <v>0</v>
      </c>
      <c r="E131" s="23">
        <f t="shared" si="27"/>
        <v>0</v>
      </c>
      <c r="F131" s="23">
        <f t="shared" si="28"/>
        <v>0</v>
      </c>
      <c r="G131" s="23">
        <f t="shared" si="29"/>
        <v>0</v>
      </c>
      <c r="H131" s="23">
        <f t="shared" si="30"/>
        <v>0</v>
      </c>
      <c r="I131" s="23">
        <f t="shared" si="31"/>
        <v>0</v>
      </c>
      <c r="J131" s="23">
        <f t="shared" si="32"/>
        <v>0</v>
      </c>
      <c r="K131" s="23">
        <f t="shared" si="33"/>
        <v>0</v>
      </c>
      <c r="L131" s="23">
        <f t="shared" si="34"/>
        <v>0</v>
      </c>
      <c r="M131" s="23">
        <f t="shared" si="35"/>
        <v>0</v>
      </c>
      <c r="N131" s="23">
        <f t="shared" si="36"/>
        <v>0</v>
      </c>
      <c r="P131" t="s">
        <v>19</v>
      </c>
      <c r="Q131" s="1">
        <v>7</v>
      </c>
      <c r="R131" s="22">
        <f>SUMIFS(_Actuals!$F$2:$F$100000,_Actuals!$I$2:$I$100000,$P131,_Actuals!$J$2:$J$100000,R$2,_Actuals!$K$2:$K$100000,R$3,_Actuals!$A$2:$A$100000,$Q131)</f>
        <v>0</v>
      </c>
      <c r="S131" s="22">
        <f>SUMIFS(_Actuals!$F$2:$F$100000,_Actuals!$I$2:$I$100000,$P131,_Actuals!$J$2:$J$100000,S$2,_Actuals!$K$2:$K$100000,S$3,_Actuals!$A$2:$A$100000,$Q131)</f>
        <v>0</v>
      </c>
      <c r="T131" s="22">
        <f>SUMIFS(_Actuals!$F$2:$F$100000,_Actuals!$I$2:$I$100000,$P131,_Actuals!$J$2:$J$100000,T$2,_Actuals!$K$2:$K$100000,T$3,_Actuals!$A$2:$A$100000,$Q131)</f>
        <v>0</v>
      </c>
      <c r="U131" s="22">
        <f>SUMIFS(_Actuals!$F$2:$F$100000,_Actuals!$I$2:$I$100000,$P131,_Actuals!$J$2:$J$100000,U$2,_Actuals!$K$2:$K$100000,U$3,_Actuals!$A$2:$A$100000,$Q131)</f>
        <v>0</v>
      </c>
      <c r="V131" s="22">
        <f>SUMIFS(_Actuals!$F$2:$F$100000,_Actuals!$I$2:$I$100000,$P131,_Actuals!$J$2:$J$100000,V$2,_Actuals!$K$2:$K$100000,V$3,_Actuals!$A$2:$A$100000,$Q131)</f>
        <v>0</v>
      </c>
      <c r="W131" s="22">
        <f>SUMIFS(_Actuals!$F$2:$F$100000,_Actuals!$I$2:$I$100000,$P131,_Actuals!$J$2:$J$100000,W$2,_Actuals!$K$2:$K$100000,W$3,_Actuals!$A$2:$A$100000,$Q131)</f>
        <v>0</v>
      </c>
      <c r="X131" s="22">
        <f>SUMIFS(_Actuals!$F$2:$F$100000,_Actuals!$I$2:$I$100000,$P131,_Actuals!$J$2:$J$100000,X$2,_Actuals!$K$2:$K$100000,X$3,_Actuals!$A$2:$A$100000,$Q131)</f>
        <v>0</v>
      </c>
      <c r="Y131" s="22">
        <f>SUMIFS(_Actuals!$F$2:$F$100000,_Actuals!$I$2:$I$100000,$P131,_Actuals!$J$2:$J$100000,Y$2,_Actuals!$K$2:$K$100000,Y$3,_Actuals!$A$2:$A$100000,$Q131)</f>
        <v>0</v>
      </c>
      <c r="Z131" s="22">
        <f>SUMIFS(_Actuals!$F$2:$F$100000,_Actuals!$I$2:$I$100000,$P131,_Actuals!$J$2:$J$100000,Z$2,_Actuals!$K$2:$K$100000,Z$3,_Actuals!$A$2:$A$100000,$Q131)</f>
        <v>0</v>
      </c>
      <c r="AA131" s="22">
        <f>SUMIFS(_Actuals!$F$2:$F$100000,_Actuals!$I$2:$I$100000,$P131,_Actuals!$J$2:$J$100000,AA$2,_Actuals!$K$2:$K$100000,AA$3,_Actuals!$A$2:$A$100000,$Q131)</f>
        <v>0</v>
      </c>
      <c r="AB131" s="22">
        <f>SUMIFS(_Actuals!$F$2:$F$100000,_Actuals!$I$2:$I$100000,$P131,_Actuals!$J$2:$J$100000,AB$2,_Actuals!$K$2:$K$100000,AB$3,_Actuals!$A$2:$A$100000,$Q131)</f>
        <v>0</v>
      </c>
      <c r="AC131" s="22">
        <f>SUMIFS(_Actuals!$F$2:$F$100000,_Actuals!$I$2:$I$100000,$P131,_Actuals!$J$2:$J$100000,AC$2,_Actuals!$K$2:$K$100000,AC$3,_Actuals!$A$2:$A$100000,$Q131)</f>
        <v>0</v>
      </c>
      <c r="AD131" s="22"/>
      <c r="AE131">
        <v>1.0900000000000001</v>
      </c>
      <c r="AF131">
        <v>1.02</v>
      </c>
      <c r="AG131">
        <v>0.92</v>
      </c>
      <c r="AH131">
        <v>1.02</v>
      </c>
      <c r="AI131">
        <v>1.01</v>
      </c>
      <c r="AJ131">
        <v>0.98</v>
      </c>
      <c r="AK131">
        <v>0.96</v>
      </c>
      <c r="AL131">
        <v>0.93</v>
      </c>
      <c r="AM131">
        <v>1</v>
      </c>
      <c r="AN131">
        <v>1.1000000000000001</v>
      </c>
      <c r="AO131">
        <v>1.1000000000000001</v>
      </c>
      <c r="AP131">
        <v>1.0900000000000001</v>
      </c>
    </row>
    <row r="132" spans="1:42" x14ac:dyDescent="0.3">
      <c r="A132" t="s">
        <v>27</v>
      </c>
      <c r="B132" s="1">
        <v>7</v>
      </c>
      <c r="C132" s="23">
        <f t="shared" si="25"/>
        <v>0</v>
      </c>
      <c r="D132" s="23">
        <f t="shared" si="26"/>
        <v>0</v>
      </c>
      <c r="E132" s="23">
        <f t="shared" si="27"/>
        <v>0</v>
      </c>
      <c r="F132" s="23">
        <f t="shared" si="28"/>
        <v>0</v>
      </c>
      <c r="G132" s="23">
        <f t="shared" si="29"/>
        <v>0</v>
      </c>
      <c r="H132" s="23">
        <f t="shared" si="30"/>
        <v>0</v>
      </c>
      <c r="I132" s="23">
        <f t="shared" si="31"/>
        <v>0</v>
      </c>
      <c r="J132" s="23">
        <f t="shared" si="32"/>
        <v>0</v>
      </c>
      <c r="K132" s="23">
        <f t="shared" si="33"/>
        <v>0</v>
      </c>
      <c r="L132" s="23">
        <f t="shared" si="34"/>
        <v>0</v>
      </c>
      <c r="M132" s="23">
        <f t="shared" si="35"/>
        <v>0</v>
      </c>
      <c r="N132" s="23">
        <f t="shared" si="36"/>
        <v>0</v>
      </c>
      <c r="P132" t="s">
        <v>27</v>
      </c>
      <c r="Q132" s="1">
        <v>7</v>
      </c>
      <c r="R132" s="22">
        <f>SUMIFS(_Actuals!$F$2:$F$100000,_Actuals!$I$2:$I$100000,$P132,_Actuals!$J$2:$J$100000,R$2,_Actuals!$K$2:$K$100000,R$3,_Actuals!$A$2:$A$100000,$Q132)</f>
        <v>0</v>
      </c>
      <c r="S132" s="22">
        <f>SUMIFS(_Actuals!$F$2:$F$100000,_Actuals!$I$2:$I$100000,$P132,_Actuals!$J$2:$J$100000,S$2,_Actuals!$K$2:$K$100000,S$3,_Actuals!$A$2:$A$100000,$Q132)</f>
        <v>0</v>
      </c>
      <c r="T132" s="22">
        <f>SUMIFS(_Actuals!$F$2:$F$100000,_Actuals!$I$2:$I$100000,$P132,_Actuals!$J$2:$J$100000,T$2,_Actuals!$K$2:$K$100000,T$3,_Actuals!$A$2:$A$100000,$Q132)</f>
        <v>0</v>
      </c>
      <c r="U132" s="22">
        <f>SUMIFS(_Actuals!$F$2:$F$100000,_Actuals!$I$2:$I$100000,$P132,_Actuals!$J$2:$J$100000,U$2,_Actuals!$K$2:$K$100000,U$3,_Actuals!$A$2:$A$100000,$Q132)</f>
        <v>0</v>
      </c>
      <c r="V132" s="22">
        <f>SUMIFS(_Actuals!$F$2:$F$100000,_Actuals!$I$2:$I$100000,$P132,_Actuals!$J$2:$J$100000,V$2,_Actuals!$K$2:$K$100000,V$3,_Actuals!$A$2:$A$100000,$Q132)</f>
        <v>0</v>
      </c>
      <c r="W132" s="22">
        <f>SUMIFS(_Actuals!$F$2:$F$100000,_Actuals!$I$2:$I$100000,$P132,_Actuals!$J$2:$J$100000,W$2,_Actuals!$K$2:$K$100000,W$3,_Actuals!$A$2:$A$100000,$Q132)</f>
        <v>0</v>
      </c>
      <c r="X132" s="22">
        <f>SUMIFS(_Actuals!$F$2:$F$100000,_Actuals!$I$2:$I$100000,$P132,_Actuals!$J$2:$J$100000,X$2,_Actuals!$K$2:$K$100000,X$3,_Actuals!$A$2:$A$100000,$Q132)</f>
        <v>0</v>
      </c>
      <c r="Y132" s="22">
        <f>SUMIFS(_Actuals!$F$2:$F$100000,_Actuals!$I$2:$I$100000,$P132,_Actuals!$J$2:$J$100000,Y$2,_Actuals!$K$2:$K$100000,Y$3,_Actuals!$A$2:$A$100000,$Q132)</f>
        <v>0</v>
      </c>
      <c r="Z132" s="22">
        <f>SUMIFS(_Actuals!$F$2:$F$100000,_Actuals!$I$2:$I$100000,$P132,_Actuals!$J$2:$J$100000,Z$2,_Actuals!$K$2:$K$100000,Z$3,_Actuals!$A$2:$A$100000,$Q132)</f>
        <v>0</v>
      </c>
      <c r="AA132" s="22">
        <f>SUMIFS(_Actuals!$F$2:$F$100000,_Actuals!$I$2:$I$100000,$P132,_Actuals!$J$2:$J$100000,AA$2,_Actuals!$K$2:$K$100000,AA$3,_Actuals!$A$2:$A$100000,$Q132)</f>
        <v>0</v>
      </c>
      <c r="AB132" s="22">
        <f>SUMIFS(_Actuals!$F$2:$F$100000,_Actuals!$I$2:$I$100000,$P132,_Actuals!$J$2:$J$100000,AB$2,_Actuals!$K$2:$K$100000,AB$3,_Actuals!$A$2:$A$100000,$Q132)</f>
        <v>0</v>
      </c>
      <c r="AC132" s="22">
        <f>SUMIFS(_Actuals!$F$2:$F$100000,_Actuals!$I$2:$I$100000,$P132,_Actuals!$J$2:$J$100000,AC$2,_Actuals!$K$2:$K$100000,AC$3,_Actuals!$A$2:$A$100000,$Q132)</f>
        <v>0</v>
      </c>
      <c r="AD132" s="22"/>
      <c r="AE132">
        <v>1</v>
      </c>
      <c r="AF132">
        <v>0.9</v>
      </c>
      <c r="AG132">
        <v>0.9</v>
      </c>
      <c r="AH132">
        <v>0.93</v>
      </c>
      <c r="AI132">
        <v>1.1000000000000001</v>
      </c>
      <c r="AJ132">
        <v>0.9</v>
      </c>
      <c r="AK132">
        <v>1.1000000000000001</v>
      </c>
      <c r="AL132">
        <v>0.9</v>
      </c>
      <c r="AM132">
        <v>1.08</v>
      </c>
      <c r="AN132">
        <v>1.06</v>
      </c>
      <c r="AO132">
        <v>0.91</v>
      </c>
      <c r="AP132">
        <v>1</v>
      </c>
    </row>
    <row r="133" spans="1:42" x14ac:dyDescent="0.3">
      <c r="A133" t="s">
        <v>23</v>
      </c>
      <c r="B133" s="1">
        <v>7</v>
      </c>
      <c r="C133" s="23">
        <f t="shared" si="25"/>
        <v>0</v>
      </c>
      <c r="D133" s="23">
        <f t="shared" si="26"/>
        <v>0</v>
      </c>
      <c r="E133" s="23">
        <f t="shared" si="27"/>
        <v>0</v>
      </c>
      <c r="F133" s="23">
        <f t="shared" si="28"/>
        <v>0</v>
      </c>
      <c r="G133" s="23">
        <f t="shared" si="29"/>
        <v>0</v>
      </c>
      <c r="H133" s="23">
        <f t="shared" si="30"/>
        <v>0</v>
      </c>
      <c r="I133" s="23">
        <f t="shared" si="31"/>
        <v>0</v>
      </c>
      <c r="J133" s="23">
        <f t="shared" si="32"/>
        <v>0</v>
      </c>
      <c r="K133" s="23">
        <f t="shared" si="33"/>
        <v>0</v>
      </c>
      <c r="L133" s="23">
        <f t="shared" si="34"/>
        <v>0</v>
      </c>
      <c r="M133" s="23">
        <f t="shared" si="35"/>
        <v>0</v>
      </c>
      <c r="N133" s="23">
        <f t="shared" si="36"/>
        <v>0</v>
      </c>
      <c r="P133" t="s">
        <v>23</v>
      </c>
      <c r="Q133" s="1">
        <v>7</v>
      </c>
      <c r="R133" s="22">
        <f>SUMIFS(_Actuals!$F$2:$F$100000,_Actuals!$I$2:$I$100000,$P133,_Actuals!$J$2:$J$100000,R$2,_Actuals!$K$2:$K$100000,R$3,_Actuals!$A$2:$A$100000,$Q133)</f>
        <v>0</v>
      </c>
      <c r="S133" s="22">
        <f>SUMIFS(_Actuals!$F$2:$F$100000,_Actuals!$I$2:$I$100000,$P133,_Actuals!$J$2:$J$100000,S$2,_Actuals!$K$2:$K$100000,S$3,_Actuals!$A$2:$A$100000,$Q133)</f>
        <v>0</v>
      </c>
      <c r="T133" s="22">
        <f>SUMIFS(_Actuals!$F$2:$F$100000,_Actuals!$I$2:$I$100000,$P133,_Actuals!$J$2:$J$100000,T$2,_Actuals!$K$2:$K$100000,T$3,_Actuals!$A$2:$A$100000,$Q133)</f>
        <v>0</v>
      </c>
      <c r="U133" s="22">
        <f>SUMIFS(_Actuals!$F$2:$F$100000,_Actuals!$I$2:$I$100000,$P133,_Actuals!$J$2:$J$100000,U$2,_Actuals!$K$2:$K$100000,U$3,_Actuals!$A$2:$A$100000,$Q133)</f>
        <v>0</v>
      </c>
      <c r="V133" s="22">
        <f>SUMIFS(_Actuals!$F$2:$F$100000,_Actuals!$I$2:$I$100000,$P133,_Actuals!$J$2:$J$100000,V$2,_Actuals!$K$2:$K$100000,V$3,_Actuals!$A$2:$A$100000,$Q133)</f>
        <v>0</v>
      </c>
      <c r="W133" s="22">
        <f>SUMIFS(_Actuals!$F$2:$F$100000,_Actuals!$I$2:$I$100000,$P133,_Actuals!$J$2:$J$100000,W$2,_Actuals!$K$2:$K$100000,W$3,_Actuals!$A$2:$A$100000,$Q133)</f>
        <v>0</v>
      </c>
      <c r="X133" s="22">
        <f>SUMIFS(_Actuals!$F$2:$F$100000,_Actuals!$I$2:$I$100000,$P133,_Actuals!$J$2:$J$100000,X$2,_Actuals!$K$2:$K$100000,X$3,_Actuals!$A$2:$A$100000,$Q133)</f>
        <v>0</v>
      </c>
      <c r="Y133" s="22">
        <f>SUMIFS(_Actuals!$F$2:$F$100000,_Actuals!$I$2:$I$100000,$P133,_Actuals!$J$2:$J$100000,Y$2,_Actuals!$K$2:$K$100000,Y$3,_Actuals!$A$2:$A$100000,$Q133)</f>
        <v>0</v>
      </c>
      <c r="Z133" s="22">
        <f>SUMIFS(_Actuals!$F$2:$F$100000,_Actuals!$I$2:$I$100000,$P133,_Actuals!$J$2:$J$100000,Z$2,_Actuals!$K$2:$K$100000,Z$3,_Actuals!$A$2:$A$100000,$Q133)</f>
        <v>0</v>
      </c>
      <c r="AA133" s="22">
        <f>SUMIFS(_Actuals!$F$2:$F$100000,_Actuals!$I$2:$I$100000,$P133,_Actuals!$J$2:$J$100000,AA$2,_Actuals!$K$2:$K$100000,AA$3,_Actuals!$A$2:$A$100000,$Q133)</f>
        <v>0</v>
      </c>
      <c r="AB133" s="22">
        <f>SUMIFS(_Actuals!$F$2:$F$100000,_Actuals!$I$2:$I$100000,$P133,_Actuals!$J$2:$J$100000,AB$2,_Actuals!$K$2:$K$100000,AB$3,_Actuals!$A$2:$A$100000,$Q133)</f>
        <v>0</v>
      </c>
      <c r="AC133" s="22">
        <f>SUMIFS(_Actuals!$F$2:$F$100000,_Actuals!$I$2:$I$100000,$P133,_Actuals!$J$2:$J$100000,AC$2,_Actuals!$K$2:$K$100000,AC$3,_Actuals!$A$2:$A$100000,$Q133)</f>
        <v>0</v>
      </c>
      <c r="AD133" s="22"/>
      <c r="AE133">
        <v>1</v>
      </c>
      <c r="AF133">
        <v>1.03</v>
      </c>
      <c r="AG133">
        <v>1</v>
      </c>
      <c r="AH133">
        <v>0.9</v>
      </c>
      <c r="AI133">
        <v>0.97</v>
      </c>
      <c r="AJ133">
        <v>1.02</v>
      </c>
      <c r="AK133">
        <v>0.94</v>
      </c>
      <c r="AL133">
        <v>1</v>
      </c>
      <c r="AM133">
        <v>0.9</v>
      </c>
      <c r="AN133">
        <v>0.94</v>
      </c>
      <c r="AO133">
        <v>0.9</v>
      </c>
      <c r="AP133">
        <v>0.96</v>
      </c>
    </row>
    <row r="134" spans="1:42" x14ac:dyDescent="0.3">
      <c r="A134" t="s">
        <v>25</v>
      </c>
      <c r="B134" s="1">
        <v>7</v>
      </c>
      <c r="C134" s="23">
        <f t="shared" ref="C134:C197" si="37">R134*AE134</f>
        <v>0</v>
      </c>
      <c r="D134" s="23">
        <f t="shared" ref="D134:D197" si="38">S134*AF134</f>
        <v>0</v>
      </c>
      <c r="E134" s="23">
        <f t="shared" ref="E134:E197" si="39">T134*AG134</f>
        <v>0</v>
      </c>
      <c r="F134" s="23">
        <f t="shared" ref="F134:F197" si="40">U134*AH134</f>
        <v>0</v>
      </c>
      <c r="G134" s="23">
        <f t="shared" ref="G134:G197" si="41">V134*AI134</f>
        <v>0</v>
      </c>
      <c r="H134" s="23">
        <f t="shared" ref="H134:H197" si="42">W134*AJ134</f>
        <v>0</v>
      </c>
      <c r="I134" s="23">
        <f t="shared" ref="I134:I197" si="43">X134*AK134</f>
        <v>0</v>
      </c>
      <c r="J134" s="23">
        <f t="shared" ref="J134:J197" si="44">Y134*AL134</f>
        <v>0</v>
      </c>
      <c r="K134" s="23">
        <f t="shared" ref="K134:K197" si="45">Z134*AM134</f>
        <v>0</v>
      </c>
      <c r="L134" s="23">
        <f t="shared" ref="L134:L197" si="46">AA134*AN134</f>
        <v>0</v>
      </c>
      <c r="M134" s="23">
        <f t="shared" ref="M134:M197" si="47">AB134*AO134</f>
        <v>0</v>
      </c>
      <c r="N134" s="23">
        <f t="shared" ref="N134:N197" si="48">AC134*AP134</f>
        <v>0</v>
      </c>
      <c r="P134" t="s">
        <v>25</v>
      </c>
      <c r="Q134" s="1">
        <v>7</v>
      </c>
      <c r="R134" s="22">
        <f>SUMIFS(_Actuals!$F$2:$F$100000,_Actuals!$I$2:$I$100000,$P134,_Actuals!$J$2:$J$100000,R$2,_Actuals!$K$2:$K$100000,R$3,_Actuals!$A$2:$A$100000,$Q134)</f>
        <v>0</v>
      </c>
      <c r="S134" s="22">
        <f>SUMIFS(_Actuals!$F$2:$F$100000,_Actuals!$I$2:$I$100000,$P134,_Actuals!$J$2:$J$100000,S$2,_Actuals!$K$2:$K$100000,S$3,_Actuals!$A$2:$A$100000,$Q134)</f>
        <v>0</v>
      </c>
      <c r="T134" s="22">
        <f>SUMIFS(_Actuals!$F$2:$F$100000,_Actuals!$I$2:$I$100000,$P134,_Actuals!$J$2:$J$100000,T$2,_Actuals!$K$2:$K$100000,T$3,_Actuals!$A$2:$A$100000,$Q134)</f>
        <v>0</v>
      </c>
      <c r="U134" s="22">
        <f>SUMIFS(_Actuals!$F$2:$F$100000,_Actuals!$I$2:$I$100000,$P134,_Actuals!$J$2:$J$100000,U$2,_Actuals!$K$2:$K$100000,U$3,_Actuals!$A$2:$A$100000,$Q134)</f>
        <v>0</v>
      </c>
      <c r="V134" s="22">
        <f>SUMIFS(_Actuals!$F$2:$F$100000,_Actuals!$I$2:$I$100000,$P134,_Actuals!$J$2:$J$100000,V$2,_Actuals!$K$2:$K$100000,V$3,_Actuals!$A$2:$A$100000,$Q134)</f>
        <v>0</v>
      </c>
      <c r="W134" s="22">
        <f>SUMIFS(_Actuals!$F$2:$F$100000,_Actuals!$I$2:$I$100000,$P134,_Actuals!$J$2:$J$100000,W$2,_Actuals!$K$2:$K$100000,W$3,_Actuals!$A$2:$A$100000,$Q134)</f>
        <v>0</v>
      </c>
      <c r="X134" s="22">
        <f>SUMIFS(_Actuals!$F$2:$F$100000,_Actuals!$I$2:$I$100000,$P134,_Actuals!$J$2:$J$100000,X$2,_Actuals!$K$2:$K$100000,X$3,_Actuals!$A$2:$A$100000,$Q134)</f>
        <v>0</v>
      </c>
      <c r="Y134" s="22">
        <f>SUMIFS(_Actuals!$F$2:$F$100000,_Actuals!$I$2:$I$100000,$P134,_Actuals!$J$2:$J$100000,Y$2,_Actuals!$K$2:$K$100000,Y$3,_Actuals!$A$2:$A$100000,$Q134)</f>
        <v>0</v>
      </c>
      <c r="Z134" s="22">
        <f>SUMIFS(_Actuals!$F$2:$F$100000,_Actuals!$I$2:$I$100000,$P134,_Actuals!$J$2:$J$100000,Z$2,_Actuals!$K$2:$K$100000,Z$3,_Actuals!$A$2:$A$100000,$Q134)</f>
        <v>0</v>
      </c>
      <c r="AA134" s="22">
        <f>SUMIFS(_Actuals!$F$2:$F$100000,_Actuals!$I$2:$I$100000,$P134,_Actuals!$J$2:$J$100000,AA$2,_Actuals!$K$2:$K$100000,AA$3,_Actuals!$A$2:$A$100000,$Q134)</f>
        <v>0</v>
      </c>
      <c r="AB134" s="22">
        <f>SUMIFS(_Actuals!$F$2:$F$100000,_Actuals!$I$2:$I$100000,$P134,_Actuals!$J$2:$J$100000,AB$2,_Actuals!$K$2:$K$100000,AB$3,_Actuals!$A$2:$A$100000,$Q134)</f>
        <v>0</v>
      </c>
      <c r="AC134" s="22">
        <f>SUMIFS(_Actuals!$F$2:$F$100000,_Actuals!$I$2:$I$100000,$P134,_Actuals!$J$2:$J$100000,AC$2,_Actuals!$K$2:$K$100000,AC$3,_Actuals!$A$2:$A$100000,$Q134)</f>
        <v>0</v>
      </c>
      <c r="AD134" s="22"/>
      <c r="AE134">
        <v>1</v>
      </c>
      <c r="AF134">
        <v>0.95</v>
      </c>
      <c r="AG134">
        <v>0.92</v>
      </c>
      <c r="AH134">
        <v>0.97</v>
      </c>
      <c r="AI134">
        <v>0.92</v>
      </c>
      <c r="AJ134">
        <v>0.96</v>
      </c>
      <c r="AK134">
        <v>0.93</v>
      </c>
      <c r="AL134">
        <v>1.0900000000000001</v>
      </c>
      <c r="AM134">
        <v>1.08</v>
      </c>
      <c r="AN134">
        <v>1.01</v>
      </c>
      <c r="AO134">
        <v>0.94</v>
      </c>
      <c r="AP134">
        <v>0.96</v>
      </c>
    </row>
    <row r="135" spans="1:42" x14ac:dyDescent="0.3">
      <c r="A135" s="25" t="s">
        <v>62</v>
      </c>
      <c r="B135" s="1">
        <v>8</v>
      </c>
      <c r="C135" s="23">
        <f t="shared" si="37"/>
        <v>0</v>
      </c>
      <c r="D135" s="23">
        <f t="shared" si="38"/>
        <v>0</v>
      </c>
      <c r="E135" s="23">
        <f t="shared" si="39"/>
        <v>0</v>
      </c>
      <c r="F135" s="23">
        <f t="shared" si="40"/>
        <v>0</v>
      </c>
      <c r="G135" s="23">
        <f t="shared" si="41"/>
        <v>0</v>
      </c>
      <c r="H135" s="23">
        <f t="shared" si="42"/>
        <v>0</v>
      </c>
      <c r="I135" s="23">
        <f t="shared" si="43"/>
        <v>0</v>
      </c>
      <c r="J135" s="23">
        <f t="shared" si="44"/>
        <v>0</v>
      </c>
      <c r="K135" s="23">
        <f t="shared" si="45"/>
        <v>0</v>
      </c>
      <c r="L135" s="23">
        <f t="shared" si="46"/>
        <v>0</v>
      </c>
      <c r="M135" s="23">
        <f t="shared" si="47"/>
        <v>0</v>
      </c>
      <c r="N135" s="23">
        <f t="shared" si="48"/>
        <v>0</v>
      </c>
      <c r="P135" s="25" t="s">
        <v>62</v>
      </c>
      <c r="Q135" s="1">
        <v>8</v>
      </c>
      <c r="R135" s="22">
        <f>SUMIFS(_Actuals!$F$2:$F$100000,_Actuals!$I$2:$I$100000,$P135,_Actuals!$J$2:$J$100000,R$2,_Actuals!$K$2:$K$100000,R$3,_Actuals!$A$2:$A$100000,$Q135)</f>
        <v>0</v>
      </c>
      <c r="S135" s="22">
        <f>SUMIFS(_Actuals!$F$2:$F$100000,_Actuals!$I$2:$I$100000,$P135,_Actuals!$J$2:$J$100000,S$2,_Actuals!$K$2:$K$100000,S$3,_Actuals!$A$2:$A$100000,$Q135)</f>
        <v>0</v>
      </c>
      <c r="T135" s="22">
        <f>SUMIFS(_Actuals!$F$2:$F$100000,_Actuals!$I$2:$I$100000,$P135,_Actuals!$J$2:$J$100000,T$2,_Actuals!$K$2:$K$100000,T$3,_Actuals!$A$2:$A$100000,$Q135)</f>
        <v>0</v>
      </c>
      <c r="U135" s="22">
        <f>SUMIFS(_Actuals!$F$2:$F$100000,_Actuals!$I$2:$I$100000,$P135,_Actuals!$J$2:$J$100000,U$2,_Actuals!$K$2:$K$100000,U$3,_Actuals!$A$2:$A$100000,$Q135)</f>
        <v>0</v>
      </c>
      <c r="V135" s="22">
        <f>SUMIFS(_Actuals!$F$2:$F$100000,_Actuals!$I$2:$I$100000,$P135,_Actuals!$J$2:$J$100000,V$2,_Actuals!$K$2:$K$100000,V$3,_Actuals!$A$2:$A$100000,$Q135)</f>
        <v>0</v>
      </c>
      <c r="W135" s="22">
        <f>SUMIFS(_Actuals!$F$2:$F$100000,_Actuals!$I$2:$I$100000,$P135,_Actuals!$J$2:$J$100000,W$2,_Actuals!$K$2:$K$100000,W$3,_Actuals!$A$2:$A$100000,$Q135)</f>
        <v>0</v>
      </c>
      <c r="X135" s="22">
        <f>SUMIFS(_Actuals!$F$2:$F$100000,_Actuals!$I$2:$I$100000,$P135,_Actuals!$J$2:$J$100000,X$2,_Actuals!$K$2:$K$100000,X$3,_Actuals!$A$2:$A$100000,$Q135)</f>
        <v>0</v>
      </c>
      <c r="Y135" s="22">
        <f>SUMIFS(_Actuals!$F$2:$F$100000,_Actuals!$I$2:$I$100000,$P135,_Actuals!$J$2:$J$100000,Y$2,_Actuals!$K$2:$K$100000,Y$3,_Actuals!$A$2:$A$100000,$Q135)</f>
        <v>0</v>
      </c>
      <c r="Z135" s="22">
        <f>SUMIFS(_Actuals!$F$2:$F$100000,_Actuals!$I$2:$I$100000,$P135,_Actuals!$J$2:$J$100000,Z$2,_Actuals!$K$2:$K$100000,Z$3,_Actuals!$A$2:$A$100000,$Q135)</f>
        <v>0</v>
      </c>
      <c r="AA135" s="22">
        <f>SUMIFS(_Actuals!$F$2:$F$100000,_Actuals!$I$2:$I$100000,$P135,_Actuals!$J$2:$J$100000,AA$2,_Actuals!$K$2:$K$100000,AA$3,_Actuals!$A$2:$A$100000,$Q135)</f>
        <v>0</v>
      </c>
      <c r="AB135" s="22">
        <f>SUMIFS(_Actuals!$F$2:$F$100000,_Actuals!$I$2:$I$100000,$P135,_Actuals!$J$2:$J$100000,AB$2,_Actuals!$K$2:$K$100000,AB$3,_Actuals!$A$2:$A$100000,$Q135)</f>
        <v>0</v>
      </c>
      <c r="AC135" s="22">
        <f>SUMIFS(_Actuals!$F$2:$F$100000,_Actuals!$I$2:$I$100000,$P135,_Actuals!$J$2:$J$100000,AC$2,_Actuals!$K$2:$K$100000,AC$3,_Actuals!$A$2:$A$100000,$Q135)</f>
        <v>0</v>
      </c>
      <c r="AD135" s="22"/>
      <c r="AE135">
        <v>1.1000000000000001</v>
      </c>
      <c r="AF135">
        <v>0.95</v>
      </c>
      <c r="AG135">
        <v>1.02</v>
      </c>
      <c r="AH135">
        <v>1.08</v>
      </c>
      <c r="AI135">
        <v>0.9</v>
      </c>
      <c r="AJ135">
        <v>0.98</v>
      </c>
      <c r="AK135">
        <v>0.99</v>
      </c>
      <c r="AL135">
        <v>0.98</v>
      </c>
      <c r="AM135">
        <v>1.08</v>
      </c>
      <c r="AN135">
        <v>0.98</v>
      </c>
      <c r="AO135">
        <v>0.9</v>
      </c>
      <c r="AP135">
        <v>1.0900000000000001</v>
      </c>
    </row>
    <row r="136" spans="1:42" x14ac:dyDescent="0.3">
      <c r="A136" s="25" t="s">
        <v>63</v>
      </c>
      <c r="B136" s="1">
        <v>8</v>
      </c>
      <c r="C136" s="23">
        <f t="shared" si="37"/>
        <v>0</v>
      </c>
      <c r="D136" s="23">
        <f t="shared" si="38"/>
        <v>0</v>
      </c>
      <c r="E136" s="23">
        <f t="shared" si="39"/>
        <v>0</v>
      </c>
      <c r="F136" s="23">
        <f t="shared" si="40"/>
        <v>0</v>
      </c>
      <c r="G136" s="23">
        <f t="shared" si="41"/>
        <v>0</v>
      </c>
      <c r="H136" s="23">
        <f t="shared" si="42"/>
        <v>0</v>
      </c>
      <c r="I136" s="23">
        <f t="shared" si="43"/>
        <v>0</v>
      </c>
      <c r="J136" s="23">
        <f t="shared" si="44"/>
        <v>0</v>
      </c>
      <c r="K136" s="23">
        <f t="shared" si="45"/>
        <v>0</v>
      </c>
      <c r="L136" s="23">
        <f t="shared" si="46"/>
        <v>0</v>
      </c>
      <c r="M136" s="23">
        <f t="shared" si="47"/>
        <v>0</v>
      </c>
      <c r="N136" s="23">
        <f t="shared" si="48"/>
        <v>0</v>
      </c>
      <c r="P136" s="25" t="s">
        <v>63</v>
      </c>
      <c r="Q136" s="1">
        <v>8</v>
      </c>
      <c r="R136" s="22">
        <f>SUMIFS(_Actuals!$F$2:$F$100000,_Actuals!$I$2:$I$100000,$P136,_Actuals!$J$2:$J$100000,R$2,_Actuals!$K$2:$K$100000,R$3,_Actuals!$A$2:$A$100000,$Q136)</f>
        <v>0</v>
      </c>
      <c r="S136" s="22">
        <f>SUMIFS(_Actuals!$F$2:$F$100000,_Actuals!$I$2:$I$100000,$P136,_Actuals!$J$2:$J$100000,S$2,_Actuals!$K$2:$K$100000,S$3,_Actuals!$A$2:$A$100000,$Q136)</f>
        <v>0</v>
      </c>
      <c r="T136" s="22">
        <f>SUMIFS(_Actuals!$F$2:$F$100000,_Actuals!$I$2:$I$100000,$P136,_Actuals!$J$2:$J$100000,T$2,_Actuals!$K$2:$K$100000,T$3,_Actuals!$A$2:$A$100000,$Q136)</f>
        <v>0</v>
      </c>
      <c r="U136" s="22">
        <f>SUMIFS(_Actuals!$F$2:$F$100000,_Actuals!$I$2:$I$100000,$P136,_Actuals!$J$2:$J$100000,U$2,_Actuals!$K$2:$K$100000,U$3,_Actuals!$A$2:$A$100000,$Q136)</f>
        <v>0</v>
      </c>
      <c r="V136" s="22">
        <f>SUMIFS(_Actuals!$F$2:$F$100000,_Actuals!$I$2:$I$100000,$P136,_Actuals!$J$2:$J$100000,V$2,_Actuals!$K$2:$K$100000,V$3,_Actuals!$A$2:$A$100000,$Q136)</f>
        <v>0</v>
      </c>
      <c r="W136" s="22">
        <f>SUMIFS(_Actuals!$F$2:$F$100000,_Actuals!$I$2:$I$100000,$P136,_Actuals!$J$2:$J$100000,W$2,_Actuals!$K$2:$K$100000,W$3,_Actuals!$A$2:$A$100000,$Q136)</f>
        <v>0</v>
      </c>
      <c r="X136" s="22">
        <f>SUMIFS(_Actuals!$F$2:$F$100000,_Actuals!$I$2:$I$100000,$P136,_Actuals!$J$2:$J$100000,X$2,_Actuals!$K$2:$K$100000,X$3,_Actuals!$A$2:$A$100000,$Q136)</f>
        <v>0</v>
      </c>
      <c r="Y136" s="22">
        <f>SUMIFS(_Actuals!$F$2:$F$100000,_Actuals!$I$2:$I$100000,$P136,_Actuals!$J$2:$J$100000,Y$2,_Actuals!$K$2:$K$100000,Y$3,_Actuals!$A$2:$A$100000,$Q136)</f>
        <v>0</v>
      </c>
      <c r="Z136" s="22">
        <f>SUMIFS(_Actuals!$F$2:$F$100000,_Actuals!$I$2:$I$100000,$P136,_Actuals!$J$2:$J$100000,Z$2,_Actuals!$K$2:$K$100000,Z$3,_Actuals!$A$2:$A$100000,$Q136)</f>
        <v>0</v>
      </c>
      <c r="AA136" s="22">
        <f>SUMIFS(_Actuals!$F$2:$F$100000,_Actuals!$I$2:$I$100000,$P136,_Actuals!$J$2:$J$100000,AA$2,_Actuals!$K$2:$K$100000,AA$3,_Actuals!$A$2:$A$100000,$Q136)</f>
        <v>0</v>
      </c>
      <c r="AB136" s="22">
        <f>SUMIFS(_Actuals!$F$2:$F$100000,_Actuals!$I$2:$I$100000,$P136,_Actuals!$J$2:$J$100000,AB$2,_Actuals!$K$2:$K$100000,AB$3,_Actuals!$A$2:$A$100000,$Q136)</f>
        <v>0</v>
      </c>
      <c r="AC136" s="22">
        <f>SUMIFS(_Actuals!$F$2:$F$100000,_Actuals!$I$2:$I$100000,$P136,_Actuals!$J$2:$J$100000,AC$2,_Actuals!$K$2:$K$100000,AC$3,_Actuals!$A$2:$A$100000,$Q136)</f>
        <v>0</v>
      </c>
      <c r="AD136" s="22"/>
      <c r="AE136">
        <v>0.98</v>
      </c>
      <c r="AF136">
        <v>1.05</v>
      </c>
      <c r="AG136">
        <v>1.03</v>
      </c>
      <c r="AH136">
        <v>1.04</v>
      </c>
      <c r="AI136">
        <v>0.95</v>
      </c>
      <c r="AJ136">
        <v>1.06</v>
      </c>
      <c r="AK136">
        <v>0.93</v>
      </c>
      <c r="AL136">
        <v>1</v>
      </c>
      <c r="AM136">
        <v>0.91</v>
      </c>
      <c r="AN136">
        <v>0.94</v>
      </c>
      <c r="AO136">
        <v>1.04</v>
      </c>
      <c r="AP136">
        <v>1.1000000000000001</v>
      </c>
    </row>
    <row r="137" spans="1:42" x14ac:dyDescent="0.3">
      <c r="A137" t="s">
        <v>1</v>
      </c>
      <c r="B137" s="1">
        <v>8</v>
      </c>
      <c r="C137" s="23">
        <f t="shared" si="37"/>
        <v>0</v>
      </c>
      <c r="D137" s="23">
        <f t="shared" si="38"/>
        <v>0</v>
      </c>
      <c r="E137" s="23">
        <f t="shared" si="39"/>
        <v>0</v>
      </c>
      <c r="F137" s="23">
        <f t="shared" si="40"/>
        <v>0</v>
      </c>
      <c r="G137" s="23">
        <f t="shared" si="41"/>
        <v>0</v>
      </c>
      <c r="H137" s="23">
        <f t="shared" si="42"/>
        <v>0</v>
      </c>
      <c r="I137" s="23">
        <f t="shared" si="43"/>
        <v>0</v>
      </c>
      <c r="J137" s="23">
        <f t="shared" si="44"/>
        <v>0</v>
      </c>
      <c r="K137" s="23">
        <f t="shared" si="45"/>
        <v>0</v>
      </c>
      <c r="L137" s="23">
        <f t="shared" si="46"/>
        <v>0</v>
      </c>
      <c r="M137" s="23">
        <f t="shared" si="47"/>
        <v>0</v>
      </c>
      <c r="N137" s="23">
        <f t="shared" si="48"/>
        <v>0</v>
      </c>
      <c r="P137" t="s">
        <v>1</v>
      </c>
      <c r="Q137" s="1">
        <v>8</v>
      </c>
      <c r="R137" s="22">
        <f>SUMIFS(_Actuals!$F$2:$F$100000,_Actuals!$I$2:$I$100000,$P137,_Actuals!$J$2:$J$100000,R$2,_Actuals!$K$2:$K$100000,R$3,_Actuals!$A$2:$A$100000,$Q137)</f>
        <v>0</v>
      </c>
      <c r="S137" s="22">
        <f>SUMIFS(_Actuals!$F$2:$F$100000,_Actuals!$I$2:$I$100000,$P137,_Actuals!$J$2:$J$100000,S$2,_Actuals!$K$2:$K$100000,S$3,_Actuals!$A$2:$A$100000,$Q137)</f>
        <v>0</v>
      </c>
      <c r="T137" s="22">
        <f>SUMIFS(_Actuals!$F$2:$F$100000,_Actuals!$I$2:$I$100000,$P137,_Actuals!$J$2:$J$100000,T$2,_Actuals!$K$2:$K$100000,T$3,_Actuals!$A$2:$A$100000,$Q137)</f>
        <v>0</v>
      </c>
      <c r="U137" s="22">
        <f>SUMIFS(_Actuals!$F$2:$F$100000,_Actuals!$I$2:$I$100000,$P137,_Actuals!$J$2:$J$100000,U$2,_Actuals!$K$2:$K$100000,U$3,_Actuals!$A$2:$A$100000,$Q137)</f>
        <v>0</v>
      </c>
      <c r="V137" s="22">
        <f>SUMIFS(_Actuals!$F$2:$F$100000,_Actuals!$I$2:$I$100000,$P137,_Actuals!$J$2:$J$100000,V$2,_Actuals!$K$2:$K$100000,V$3,_Actuals!$A$2:$A$100000,$Q137)</f>
        <v>0</v>
      </c>
      <c r="W137" s="22">
        <f>SUMIFS(_Actuals!$F$2:$F$100000,_Actuals!$I$2:$I$100000,$P137,_Actuals!$J$2:$J$100000,W$2,_Actuals!$K$2:$K$100000,W$3,_Actuals!$A$2:$A$100000,$Q137)</f>
        <v>0</v>
      </c>
      <c r="X137" s="22">
        <f>SUMIFS(_Actuals!$F$2:$F$100000,_Actuals!$I$2:$I$100000,$P137,_Actuals!$J$2:$J$100000,X$2,_Actuals!$K$2:$K$100000,X$3,_Actuals!$A$2:$A$100000,$Q137)</f>
        <v>0</v>
      </c>
      <c r="Y137" s="22">
        <f>SUMIFS(_Actuals!$F$2:$F$100000,_Actuals!$I$2:$I$100000,$P137,_Actuals!$J$2:$J$100000,Y$2,_Actuals!$K$2:$K$100000,Y$3,_Actuals!$A$2:$A$100000,$Q137)</f>
        <v>0</v>
      </c>
      <c r="Z137" s="22">
        <f>SUMIFS(_Actuals!$F$2:$F$100000,_Actuals!$I$2:$I$100000,$P137,_Actuals!$J$2:$J$100000,Z$2,_Actuals!$K$2:$K$100000,Z$3,_Actuals!$A$2:$A$100000,$Q137)</f>
        <v>0</v>
      </c>
      <c r="AA137" s="22">
        <f>SUMIFS(_Actuals!$F$2:$F$100000,_Actuals!$I$2:$I$100000,$P137,_Actuals!$J$2:$J$100000,AA$2,_Actuals!$K$2:$K$100000,AA$3,_Actuals!$A$2:$A$100000,$Q137)</f>
        <v>0</v>
      </c>
      <c r="AB137" s="22">
        <f>SUMIFS(_Actuals!$F$2:$F$100000,_Actuals!$I$2:$I$100000,$P137,_Actuals!$J$2:$J$100000,AB$2,_Actuals!$K$2:$K$100000,AB$3,_Actuals!$A$2:$A$100000,$Q137)</f>
        <v>0</v>
      </c>
      <c r="AC137" s="22">
        <f>SUMIFS(_Actuals!$F$2:$F$100000,_Actuals!$I$2:$I$100000,$P137,_Actuals!$J$2:$J$100000,AC$2,_Actuals!$K$2:$K$100000,AC$3,_Actuals!$A$2:$A$100000,$Q137)</f>
        <v>0</v>
      </c>
      <c r="AD137" s="22"/>
      <c r="AE137">
        <v>1.05</v>
      </c>
      <c r="AF137">
        <v>0.94</v>
      </c>
      <c r="AG137">
        <v>1.07</v>
      </c>
      <c r="AH137">
        <v>1</v>
      </c>
      <c r="AI137">
        <v>0.98</v>
      </c>
      <c r="AJ137">
        <v>0.91</v>
      </c>
      <c r="AK137">
        <v>1.05</v>
      </c>
      <c r="AL137">
        <v>0.99</v>
      </c>
      <c r="AM137">
        <v>1.06</v>
      </c>
      <c r="AN137">
        <v>0.99</v>
      </c>
      <c r="AO137">
        <v>1.08</v>
      </c>
      <c r="AP137">
        <v>0.92</v>
      </c>
    </row>
    <row r="138" spans="1:42" x14ac:dyDescent="0.3">
      <c r="A138" t="s">
        <v>3</v>
      </c>
      <c r="B138" s="1">
        <v>8</v>
      </c>
      <c r="C138" s="23">
        <f t="shared" si="37"/>
        <v>0</v>
      </c>
      <c r="D138" s="23">
        <f t="shared" si="38"/>
        <v>0</v>
      </c>
      <c r="E138" s="23">
        <f t="shared" si="39"/>
        <v>0</v>
      </c>
      <c r="F138" s="23">
        <f t="shared" si="40"/>
        <v>0</v>
      </c>
      <c r="G138" s="23">
        <f t="shared" si="41"/>
        <v>0</v>
      </c>
      <c r="H138" s="23">
        <f t="shared" si="42"/>
        <v>0</v>
      </c>
      <c r="I138" s="23">
        <f t="shared" si="43"/>
        <v>0</v>
      </c>
      <c r="J138" s="23">
        <f t="shared" si="44"/>
        <v>0</v>
      </c>
      <c r="K138" s="23">
        <f t="shared" si="45"/>
        <v>0</v>
      </c>
      <c r="L138" s="23">
        <f t="shared" si="46"/>
        <v>0</v>
      </c>
      <c r="M138" s="23">
        <f t="shared" si="47"/>
        <v>0</v>
      </c>
      <c r="N138" s="23">
        <f t="shared" si="48"/>
        <v>0</v>
      </c>
      <c r="P138" t="s">
        <v>3</v>
      </c>
      <c r="Q138" s="1">
        <v>8</v>
      </c>
      <c r="R138" s="22">
        <f>SUMIFS(_Actuals!$F$2:$F$100000,_Actuals!$I$2:$I$100000,$P138,_Actuals!$J$2:$J$100000,R$2,_Actuals!$K$2:$K$100000,R$3,_Actuals!$A$2:$A$100000,$Q138)</f>
        <v>0</v>
      </c>
      <c r="S138" s="22">
        <f>SUMIFS(_Actuals!$F$2:$F$100000,_Actuals!$I$2:$I$100000,$P138,_Actuals!$J$2:$J$100000,S$2,_Actuals!$K$2:$K$100000,S$3,_Actuals!$A$2:$A$100000,$Q138)</f>
        <v>0</v>
      </c>
      <c r="T138" s="22">
        <f>SUMIFS(_Actuals!$F$2:$F$100000,_Actuals!$I$2:$I$100000,$P138,_Actuals!$J$2:$J$100000,T$2,_Actuals!$K$2:$K$100000,T$3,_Actuals!$A$2:$A$100000,$Q138)</f>
        <v>0</v>
      </c>
      <c r="U138" s="22">
        <f>SUMIFS(_Actuals!$F$2:$F$100000,_Actuals!$I$2:$I$100000,$P138,_Actuals!$J$2:$J$100000,U$2,_Actuals!$K$2:$K$100000,U$3,_Actuals!$A$2:$A$100000,$Q138)</f>
        <v>0</v>
      </c>
      <c r="V138" s="22">
        <f>SUMIFS(_Actuals!$F$2:$F$100000,_Actuals!$I$2:$I$100000,$P138,_Actuals!$J$2:$J$100000,V$2,_Actuals!$K$2:$K$100000,V$3,_Actuals!$A$2:$A$100000,$Q138)</f>
        <v>0</v>
      </c>
      <c r="W138" s="22">
        <f>SUMIFS(_Actuals!$F$2:$F$100000,_Actuals!$I$2:$I$100000,$P138,_Actuals!$J$2:$J$100000,W$2,_Actuals!$K$2:$K$100000,W$3,_Actuals!$A$2:$A$100000,$Q138)</f>
        <v>0</v>
      </c>
      <c r="X138" s="22">
        <f>SUMIFS(_Actuals!$F$2:$F$100000,_Actuals!$I$2:$I$100000,$P138,_Actuals!$J$2:$J$100000,X$2,_Actuals!$K$2:$K$100000,X$3,_Actuals!$A$2:$A$100000,$Q138)</f>
        <v>0</v>
      </c>
      <c r="Y138" s="22">
        <f>SUMIFS(_Actuals!$F$2:$F$100000,_Actuals!$I$2:$I$100000,$P138,_Actuals!$J$2:$J$100000,Y$2,_Actuals!$K$2:$K$100000,Y$3,_Actuals!$A$2:$A$100000,$Q138)</f>
        <v>0</v>
      </c>
      <c r="Z138" s="22">
        <f>SUMIFS(_Actuals!$F$2:$F$100000,_Actuals!$I$2:$I$100000,$P138,_Actuals!$J$2:$J$100000,Z$2,_Actuals!$K$2:$K$100000,Z$3,_Actuals!$A$2:$A$100000,$Q138)</f>
        <v>0</v>
      </c>
      <c r="AA138" s="22">
        <f>SUMIFS(_Actuals!$F$2:$F$100000,_Actuals!$I$2:$I$100000,$P138,_Actuals!$J$2:$J$100000,AA$2,_Actuals!$K$2:$K$100000,AA$3,_Actuals!$A$2:$A$100000,$Q138)</f>
        <v>0</v>
      </c>
      <c r="AB138" s="22">
        <f>SUMIFS(_Actuals!$F$2:$F$100000,_Actuals!$I$2:$I$100000,$P138,_Actuals!$J$2:$J$100000,AB$2,_Actuals!$K$2:$K$100000,AB$3,_Actuals!$A$2:$A$100000,$Q138)</f>
        <v>0</v>
      </c>
      <c r="AC138" s="22">
        <f>SUMIFS(_Actuals!$F$2:$F$100000,_Actuals!$I$2:$I$100000,$P138,_Actuals!$J$2:$J$100000,AC$2,_Actuals!$K$2:$K$100000,AC$3,_Actuals!$A$2:$A$100000,$Q138)</f>
        <v>0</v>
      </c>
      <c r="AD138" s="22"/>
      <c r="AE138">
        <v>0.98</v>
      </c>
      <c r="AF138">
        <v>0.9</v>
      </c>
      <c r="AG138">
        <v>1.07</v>
      </c>
      <c r="AH138">
        <v>0.94</v>
      </c>
      <c r="AI138">
        <v>0.96</v>
      </c>
      <c r="AJ138">
        <v>1.01</v>
      </c>
      <c r="AK138">
        <v>0.99</v>
      </c>
      <c r="AL138">
        <v>1.01</v>
      </c>
      <c r="AM138">
        <v>1.01</v>
      </c>
      <c r="AN138">
        <v>0.9</v>
      </c>
      <c r="AO138">
        <v>0.9</v>
      </c>
      <c r="AP138">
        <v>1.04</v>
      </c>
    </row>
    <row r="139" spans="1:42" x14ac:dyDescent="0.3">
      <c r="A139" t="s">
        <v>4</v>
      </c>
      <c r="B139" s="1">
        <v>8</v>
      </c>
      <c r="C139" s="23">
        <f t="shared" si="37"/>
        <v>0</v>
      </c>
      <c r="D139" s="23">
        <f t="shared" si="38"/>
        <v>0</v>
      </c>
      <c r="E139" s="23">
        <f t="shared" si="39"/>
        <v>0</v>
      </c>
      <c r="F139" s="23">
        <f t="shared" si="40"/>
        <v>0</v>
      </c>
      <c r="G139" s="23">
        <f t="shared" si="41"/>
        <v>0</v>
      </c>
      <c r="H139" s="23">
        <f t="shared" si="42"/>
        <v>0</v>
      </c>
      <c r="I139" s="23">
        <f t="shared" si="43"/>
        <v>0</v>
      </c>
      <c r="J139" s="23">
        <f t="shared" si="44"/>
        <v>0</v>
      </c>
      <c r="K139" s="23">
        <f t="shared" si="45"/>
        <v>0</v>
      </c>
      <c r="L139" s="23">
        <f t="shared" si="46"/>
        <v>0</v>
      </c>
      <c r="M139" s="23">
        <f t="shared" si="47"/>
        <v>0</v>
      </c>
      <c r="N139" s="23">
        <f t="shared" si="48"/>
        <v>0</v>
      </c>
      <c r="P139" t="s">
        <v>4</v>
      </c>
      <c r="Q139" s="1">
        <v>8</v>
      </c>
      <c r="R139" s="22">
        <f>SUMIFS(_Actuals!$F$2:$F$100000,_Actuals!$I$2:$I$100000,$P139,_Actuals!$J$2:$J$100000,R$2,_Actuals!$K$2:$K$100000,R$3,_Actuals!$A$2:$A$100000,$Q139)</f>
        <v>0</v>
      </c>
      <c r="S139" s="22">
        <f>SUMIFS(_Actuals!$F$2:$F$100000,_Actuals!$I$2:$I$100000,$P139,_Actuals!$J$2:$J$100000,S$2,_Actuals!$K$2:$K$100000,S$3,_Actuals!$A$2:$A$100000,$Q139)</f>
        <v>0</v>
      </c>
      <c r="T139" s="22">
        <f>SUMIFS(_Actuals!$F$2:$F$100000,_Actuals!$I$2:$I$100000,$P139,_Actuals!$J$2:$J$100000,T$2,_Actuals!$K$2:$K$100000,T$3,_Actuals!$A$2:$A$100000,$Q139)</f>
        <v>0</v>
      </c>
      <c r="U139" s="22">
        <f>SUMIFS(_Actuals!$F$2:$F$100000,_Actuals!$I$2:$I$100000,$P139,_Actuals!$J$2:$J$100000,U$2,_Actuals!$K$2:$K$100000,U$3,_Actuals!$A$2:$A$100000,$Q139)</f>
        <v>0</v>
      </c>
      <c r="V139" s="22">
        <f>SUMIFS(_Actuals!$F$2:$F$100000,_Actuals!$I$2:$I$100000,$P139,_Actuals!$J$2:$J$100000,V$2,_Actuals!$K$2:$K$100000,V$3,_Actuals!$A$2:$A$100000,$Q139)</f>
        <v>0</v>
      </c>
      <c r="W139" s="22">
        <f>SUMIFS(_Actuals!$F$2:$F$100000,_Actuals!$I$2:$I$100000,$P139,_Actuals!$J$2:$J$100000,W$2,_Actuals!$K$2:$K$100000,W$3,_Actuals!$A$2:$A$100000,$Q139)</f>
        <v>0</v>
      </c>
      <c r="X139" s="22">
        <f>SUMIFS(_Actuals!$F$2:$F$100000,_Actuals!$I$2:$I$100000,$P139,_Actuals!$J$2:$J$100000,X$2,_Actuals!$K$2:$K$100000,X$3,_Actuals!$A$2:$A$100000,$Q139)</f>
        <v>0</v>
      </c>
      <c r="Y139" s="22">
        <f>SUMIFS(_Actuals!$F$2:$F$100000,_Actuals!$I$2:$I$100000,$P139,_Actuals!$J$2:$J$100000,Y$2,_Actuals!$K$2:$K$100000,Y$3,_Actuals!$A$2:$A$100000,$Q139)</f>
        <v>0</v>
      </c>
      <c r="Z139" s="22">
        <f>SUMIFS(_Actuals!$F$2:$F$100000,_Actuals!$I$2:$I$100000,$P139,_Actuals!$J$2:$J$100000,Z$2,_Actuals!$K$2:$K$100000,Z$3,_Actuals!$A$2:$A$100000,$Q139)</f>
        <v>0</v>
      </c>
      <c r="AA139" s="22">
        <f>SUMIFS(_Actuals!$F$2:$F$100000,_Actuals!$I$2:$I$100000,$P139,_Actuals!$J$2:$J$100000,AA$2,_Actuals!$K$2:$K$100000,AA$3,_Actuals!$A$2:$A$100000,$Q139)</f>
        <v>0</v>
      </c>
      <c r="AB139" s="22">
        <f>SUMIFS(_Actuals!$F$2:$F$100000,_Actuals!$I$2:$I$100000,$P139,_Actuals!$J$2:$J$100000,AB$2,_Actuals!$K$2:$K$100000,AB$3,_Actuals!$A$2:$A$100000,$Q139)</f>
        <v>0</v>
      </c>
      <c r="AC139" s="22">
        <f>SUMIFS(_Actuals!$F$2:$F$100000,_Actuals!$I$2:$I$100000,$P139,_Actuals!$J$2:$J$100000,AC$2,_Actuals!$K$2:$K$100000,AC$3,_Actuals!$A$2:$A$100000,$Q139)</f>
        <v>0</v>
      </c>
      <c r="AD139" s="22"/>
      <c r="AE139">
        <v>0.98</v>
      </c>
      <c r="AF139">
        <v>0.91</v>
      </c>
      <c r="AG139">
        <v>0.96</v>
      </c>
      <c r="AH139">
        <v>0.99</v>
      </c>
      <c r="AI139">
        <v>0.98</v>
      </c>
      <c r="AJ139">
        <v>1.0900000000000001</v>
      </c>
      <c r="AK139">
        <v>1.0900000000000001</v>
      </c>
      <c r="AL139">
        <v>1.07</v>
      </c>
      <c r="AM139">
        <v>0.97</v>
      </c>
      <c r="AN139">
        <v>1.02</v>
      </c>
      <c r="AO139">
        <v>1.08</v>
      </c>
      <c r="AP139">
        <v>0.99</v>
      </c>
    </row>
    <row r="140" spans="1:42" x14ac:dyDescent="0.3">
      <c r="A140" t="s">
        <v>5</v>
      </c>
      <c r="B140" s="1">
        <v>8</v>
      </c>
      <c r="C140" s="23">
        <f t="shared" si="37"/>
        <v>0</v>
      </c>
      <c r="D140" s="23">
        <f t="shared" si="38"/>
        <v>0</v>
      </c>
      <c r="E140" s="23">
        <f t="shared" si="39"/>
        <v>0</v>
      </c>
      <c r="F140" s="23">
        <f t="shared" si="40"/>
        <v>0</v>
      </c>
      <c r="G140" s="23">
        <f t="shared" si="41"/>
        <v>0</v>
      </c>
      <c r="H140" s="23">
        <f t="shared" si="42"/>
        <v>0</v>
      </c>
      <c r="I140" s="23">
        <f t="shared" si="43"/>
        <v>0</v>
      </c>
      <c r="J140" s="23">
        <f t="shared" si="44"/>
        <v>0</v>
      </c>
      <c r="K140" s="23">
        <f t="shared" si="45"/>
        <v>0</v>
      </c>
      <c r="L140" s="23">
        <f t="shared" si="46"/>
        <v>0</v>
      </c>
      <c r="M140" s="23">
        <f t="shared" si="47"/>
        <v>0</v>
      </c>
      <c r="N140" s="23">
        <f t="shared" si="48"/>
        <v>0</v>
      </c>
      <c r="P140" t="s">
        <v>5</v>
      </c>
      <c r="Q140" s="1">
        <v>8</v>
      </c>
      <c r="R140" s="22">
        <f>SUMIFS(_Actuals!$F$2:$F$100000,_Actuals!$I$2:$I$100000,$P140,_Actuals!$J$2:$J$100000,R$2,_Actuals!$K$2:$K$100000,R$3,_Actuals!$A$2:$A$100000,$Q140)</f>
        <v>0</v>
      </c>
      <c r="S140" s="22">
        <f>SUMIFS(_Actuals!$F$2:$F$100000,_Actuals!$I$2:$I$100000,$P140,_Actuals!$J$2:$J$100000,S$2,_Actuals!$K$2:$K$100000,S$3,_Actuals!$A$2:$A$100000,$Q140)</f>
        <v>0</v>
      </c>
      <c r="T140" s="22">
        <f>SUMIFS(_Actuals!$F$2:$F$100000,_Actuals!$I$2:$I$100000,$P140,_Actuals!$J$2:$J$100000,T$2,_Actuals!$K$2:$K$100000,T$3,_Actuals!$A$2:$A$100000,$Q140)</f>
        <v>0</v>
      </c>
      <c r="U140" s="22">
        <f>SUMIFS(_Actuals!$F$2:$F$100000,_Actuals!$I$2:$I$100000,$P140,_Actuals!$J$2:$J$100000,U$2,_Actuals!$K$2:$K$100000,U$3,_Actuals!$A$2:$A$100000,$Q140)</f>
        <v>0</v>
      </c>
      <c r="V140" s="22">
        <f>SUMIFS(_Actuals!$F$2:$F$100000,_Actuals!$I$2:$I$100000,$P140,_Actuals!$J$2:$J$100000,V$2,_Actuals!$K$2:$K$100000,V$3,_Actuals!$A$2:$A$100000,$Q140)</f>
        <v>0</v>
      </c>
      <c r="W140" s="22">
        <f>SUMIFS(_Actuals!$F$2:$F$100000,_Actuals!$I$2:$I$100000,$P140,_Actuals!$J$2:$J$100000,W$2,_Actuals!$K$2:$K$100000,W$3,_Actuals!$A$2:$A$100000,$Q140)</f>
        <v>0</v>
      </c>
      <c r="X140" s="22">
        <f>SUMIFS(_Actuals!$F$2:$F$100000,_Actuals!$I$2:$I$100000,$P140,_Actuals!$J$2:$J$100000,X$2,_Actuals!$K$2:$K$100000,X$3,_Actuals!$A$2:$A$100000,$Q140)</f>
        <v>0</v>
      </c>
      <c r="Y140" s="22">
        <f>SUMIFS(_Actuals!$F$2:$F$100000,_Actuals!$I$2:$I$100000,$P140,_Actuals!$J$2:$J$100000,Y$2,_Actuals!$K$2:$K$100000,Y$3,_Actuals!$A$2:$A$100000,$Q140)</f>
        <v>0</v>
      </c>
      <c r="Z140" s="22">
        <f>SUMIFS(_Actuals!$F$2:$F$100000,_Actuals!$I$2:$I$100000,$P140,_Actuals!$J$2:$J$100000,Z$2,_Actuals!$K$2:$K$100000,Z$3,_Actuals!$A$2:$A$100000,$Q140)</f>
        <v>0</v>
      </c>
      <c r="AA140" s="22">
        <f>SUMIFS(_Actuals!$F$2:$F$100000,_Actuals!$I$2:$I$100000,$P140,_Actuals!$J$2:$J$100000,AA$2,_Actuals!$K$2:$K$100000,AA$3,_Actuals!$A$2:$A$100000,$Q140)</f>
        <v>0</v>
      </c>
      <c r="AB140" s="22">
        <f>SUMIFS(_Actuals!$F$2:$F$100000,_Actuals!$I$2:$I$100000,$P140,_Actuals!$J$2:$J$100000,AB$2,_Actuals!$K$2:$K$100000,AB$3,_Actuals!$A$2:$A$100000,$Q140)</f>
        <v>0</v>
      </c>
      <c r="AC140" s="22">
        <f>SUMIFS(_Actuals!$F$2:$F$100000,_Actuals!$I$2:$I$100000,$P140,_Actuals!$J$2:$J$100000,AC$2,_Actuals!$K$2:$K$100000,AC$3,_Actuals!$A$2:$A$100000,$Q140)</f>
        <v>0</v>
      </c>
      <c r="AD140" s="22"/>
      <c r="AE140">
        <v>0.9</v>
      </c>
      <c r="AF140">
        <v>1.06</v>
      </c>
      <c r="AG140">
        <v>1.05</v>
      </c>
      <c r="AH140">
        <v>1.06</v>
      </c>
      <c r="AI140">
        <v>1.04</v>
      </c>
      <c r="AJ140">
        <v>1.0900000000000001</v>
      </c>
      <c r="AK140">
        <v>0.99</v>
      </c>
      <c r="AL140">
        <v>1.0900000000000001</v>
      </c>
      <c r="AM140">
        <v>1.0900000000000001</v>
      </c>
      <c r="AN140">
        <v>1.06</v>
      </c>
      <c r="AO140">
        <v>1</v>
      </c>
      <c r="AP140">
        <v>0.93</v>
      </c>
    </row>
    <row r="141" spans="1:42" x14ac:dyDescent="0.3">
      <c r="A141" t="s">
        <v>38</v>
      </c>
      <c r="B141" s="1">
        <v>8</v>
      </c>
      <c r="C141" s="23">
        <f t="shared" si="37"/>
        <v>0</v>
      </c>
      <c r="D141" s="23">
        <f t="shared" si="38"/>
        <v>0</v>
      </c>
      <c r="E141" s="23">
        <f t="shared" si="39"/>
        <v>0</v>
      </c>
      <c r="F141" s="23">
        <f t="shared" si="40"/>
        <v>0</v>
      </c>
      <c r="G141" s="23">
        <f t="shared" si="41"/>
        <v>0</v>
      </c>
      <c r="H141" s="23">
        <f t="shared" si="42"/>
        <v>0</v>
      </c>
      <c r="I141" s="23">
        <f t="shared" si="43"/>
        <v>0</v>
      </c>
      <c r="J141" s="23">
        <f t="shared" si="44"/>
        <v>0</v>
      </c>
      <c r="K141" s="23">
        <f t="shared" si="45"/>
        <v>0</v>
      </c>
      <c r="L141" s="23">
        <f t="shared" si="46"/>
        <v>0</v>
      </c>
      <c r="M141" s="23">
        <f t="shared" si="47"/>
        <v>0</v>
      </c>
      <c r="N141" s="23">
        <f t="shared" si="48"/>
        <v>0</v>
      </c>
      <c r="P141" t="s">
        <v>38</v>
      </c>
      <c r="Q141" s="1">
        <v>8</v>
      </c>
      <c r="R141" s="22">
        <f>SUMIFS(_Actuals!$F$2:$F$100000,_Actuals!$I$2:$I$100000,$P141,_Actuals!$J$2:$J$100000,R$2,_Actuals!$K$2:$K$100000,R$3,_Actuals!$A$2:$A$100000,$Q141)</f>
        <v>0</v>
      </c>
      <c r="S141" s="22">
        <f>SUMIFS(_Actuals!$F$2:$F$100000,_Actuals!$I$2:$I$100000,$P141,_Actuals!$J$2:$J$100000,S$2,_Actuals!$K$2:$K$100000,S$3,_Actuals!$A$2:$A$100000,$Q141)</f>
        <v>0</v>
      </c>
      <c r="T141" s="22">
        <f>SUMIFS(_Actuals!$F$2:$F$100000,_Actuals!$I$2:$I$100000,$P141,_Actuals!$J$2:$J$100000,T$2,_Actuals!$K$2:$K$100000,T$3,_Actuals!$A$2:$A$100000,$Q141)</f>
        <v>0</v>
      </c>
      <c r="U141" s="22">
        <f>SUMIFS(_Actuals!$F$2:$F$100000,_Actuals!$I$2:$I$100000,$P141,_Actuals!$J$2:$J$100000,U$2,_Actuals!$K$2:$K$100000,U$3,_Actuals!$A$2:$A$100000,$Q141)</f>
        <v>0</v>
      </c>
      <c r="V141" s="22">
        <f>SUMIFS(_Actuals!$F$2:$F$100000,_Actuals!$I$2:$I$100000,$P141,_Actuals!$J$2:$J$100000,V$2,_Actuals!$K$2:$K$100000,V$3,_Actuals!$A$2:$A$100000,$Q141)</f>
        <v>0</v>
      </c>
      <c r="W141" s="22">
        <f>SUMIFS(_Actuals!$F$2:$F$100000,_Actuals!$I$2:$I$100000,$P141,_Actuals!$J$2:$J$100000,W$2,_Actuals!$K$2:$K$100000,W$3,_Actuals!$A$2:$A$100000,$Q141)</f>
        <v>0</v>
      </c>
      <c r="X141" s="22">
        <f>SUMIFS(_Actuals!$F$2:$F$100000,_Actuals!$I$2:$I$100000,$P141,_Actuals!$J$2:$J$100000,X$2,_Actuals!$K$2:$K$100000,X$3,_Actuals!$A$2:$A$100000,$Q141)</f>
        <v>0</v>
      </c>
      <c r="Y141" s="22">
        <f>SUMIFS(_Actuals!$F$2:$F$100000,_Actuals!$I$2:$I$100000,$P141,_Actuals!$J$2:$J$100000,Y$2,_Actuals!$K$2:$K$100000,Y$3,_Actuals!$A$2:$A$100000,$Q141)</f>
        <v>0</v>
      </c>
      <c r="Z141" s="22">
        <f>SUMIFS(_Actuals!$F$2:$F$100000,_Actuals!$I$2:$I$100000,$P141,_Actuals!$J$2:$J$100000,Z$2,_Actuals!$K$2:$K$100000,Z$3,_Actuals!$A$2:$A$100000,$Q141)</f>
        <v>0</v>
      </c>
      <c r="AA141" s="22">
        <f>SUMIFS(_Actuals!$F$2:$F$100000,_Actuals!$I$2:$I$100000,$P141,_Actuals!$J$2:$J$100000,AA$2,_Actuals!$K$2:$K$100000,AA$3,_Actuals!$A$2:$A$100000,$Q141)</f>
        <v>0</v>
      </c>
      <c r="AB141" s="22">
        <f>SUMIFS(_Actuals!$F$2:$F$100000,_Actuals!$I$2:$I$100000,$P141,_Actuals!$J$2:$J$100000,AB$2,_Actuals!$K$2:$K$100000,AB$3,_Actuals!$A$2:$A$100000,$Q141)</f>
        <v>0</v>
      </c>
      <c r="AC141" s="22">
        <f>SUMIFS(_Actuals!$F$2:$F$100000,_Actuals!$I$2:$I$100000,$P141,_Actuals!$J$2:$J$100000,AC$2,_Actuals!$K$2:$K$100000,AC$3,_Actuals!$A$2:$A$100000,$Q141)</f>
        <v>0</v>
      </c>
      <c r="AD141" s="22"/>
      <c r="AE141">
        <v>0.93</v>
      </c>
      <c r="AF141">
        <v>1.04</v>
      </c>
      <c r="AG141">
        <v>1.06</v>
      </c>
      <c r="AH141">
        <v>0.97</v>
      </c>
      <c r="AI141">
        <v>1.05</v>
      </c>
      <c r="AJ141">
        <v>1.1000000000000001</v>
      </c>
      <c r="AK141">
        <v>0.94</v>
      </c>
      <c r="AL141">
        <v>1.01</v>
      </c>
      <c r="AM141">
        <v>1.06</v>
      </c>
      <c r="AN141">
        <v>1.07</v>
      </c>
      <c r="AO141">
        <v>0.97</v>
      </c>
      <c r="AP141">
        <v>1</v>
      </c>
    </row>
    <row r="142" spans="1:42" x14ac:dyDescent="0.3">
      <c r="A142" t="s">
        <v>7</v>
      </c>
      <c r="B142" s="1">
        <v>8</v>
      </c>
      <c r="C142" s="23">
        <f t="shared" si="37"/>
        <v>0</v>
      </c>
      <c r="D142" s="23">
        <f t="shared" si="38"/>
        <v>0</v>
      </c>
      <c r="E142" s="23">
        <f t="shared" si="39"/>
        <v>0</v>
      </c>
      <c r="F142" s="23">
        <f t="shared" si="40"/>
        <v>0</v>
      </c>
      <c r="G142" s="23">
        <f t="shared" si="41"/>
        <v>0</v>
      </c>
      <c r="H142" s="23">
        <f t="shared" si="42"/>
        <v>0</v>
      </c>
      <c r="I142" s="23">
        <f t="shared" si="43"/>
        <v>0</v>
      </c>
      <c r="J142" s="23">
        <f t="shared" si="44"/>
        <v>0</v>
      </c>
      <c r="K142" s="23">
        <f t="shared" si="45"/>
        <v>0</v>
      </c>
      <c r="L142" s="23">
        <f t="shared" si="46"/>
        <v>0</v>
      </c>
      <c r="M142" s="23">
        <f t="shared" si="47"/>
        <v>0</v>
      </c>
      <c r="N142" s="23">
        <f t="shared" si="48"/>
        <v>0</v>
      </c>
      <c r="P142" t="s">
        <v>7</v>
      </c>
      <c r="Q142" s="1">
        <v>8</v>
      </c>
      <c r="R142" s="22">
        <f>SUMIFS(_Actuals!$F$2:$F$100000,_Actuals!$I$2:$I$100000,$P142,_Actuals!$J$2:$J$100000,R$2,_Actuals!$K$2:$K$100000,R$3,_Actuals!$A$2:$A$100000,$Q142)</f>
        <v>0</v>
      </c>
      <c r="S142" s="22">
        <f>SUMIFS(_Actuals!$F$2:$F$100000,_Actuals!$I$2:$I$100000,$P142,_Actuals!$J$2:$J$100000,S$2,_Actuals!$K$2:$K$100000,S$3,_Actuals!$A$2:$A$100000,$Q142)</f>
        <v>0</v>
      </c>
      <c r="T142" s="22">
        <f>SUMIFS(_Actuals!$F$2:$F$100000,_Actuals!$I$2:$I$100000,$P142,_Actuals!$J$2:$J$100000,T$2,_Actuals!$K$2:$K$100000,T$3,_Actuals!$A$2:$A$100000,$Q142)</f>
        <v>0</v>
      </c>
      <c r="U142" s="22">
        <f>SUMIFS(_Actuals!$F$2:$F$100000,_Actuals!$I$2:$I$100000,$P142,_Actuals!$J$2:$J$100000,U$2,_Actuals!$K$2:$K$100000,U$3,_Actuals!$A$2:$A$100000,$Q142)</f>
        <v>0</v>
      </c>
      <c r="V142" s="22">
        <f>SUMIFS(_Actuals!$F$2:$F$100000,_Actuals!$I$2:$I$100000,$P142,_Actuals!$J$2:$J$100000,V$2,_Actuals!$K$2:$K$100000,V$3,_Actuals!$A$2:$A$100000,$Q142)</f>
        <v>0</v>
      </c>
      <c r="W142" s="22">
        <f>SUMIFS(_Actuals!$F$2:$F$100000,_Actuals!$I$2:$I$100000,$P142,_Actuals!$J$2:$J$100000,W$2,_Actuals!$K$2:$K$100000,W$3,_Actuals!$A$2:$A$100000,$Q142)</f>
        <v>0</v>
      </c>
      <c r="X142" s="22">
        <f>SUMIFS(_Actuals!$F$2:$F$100000,_Actuals!$I$2:$I$100000,$P142,_Actuals!$J$2:$J$100000,X$2,_Actuals!$K$2:$K$100000,X$3,_Actuals!$A$2:$A$100000,$Q142)</f>
        <v>0</v>
      </c>
      <c r="Y142" s="22">
        <f>SUMIFS(_Actuals!$F$2:$F$100000,_Actuals!$I$2:$I$100000,$P142,_Actuals!$J$2:$J$100000,Y$2,_Actuals!$K$2:$K$100000,Y$3,_Actuals!$A$2:$A$100000,$Q142)</f>
        <v>0</v>
      </c>
      <c r="Z142" s="22">
        <f>SUMIFS(_Actuals!$F$2:$F$100000,_Actuals!$I$2:$I$100000,$P142,_Actuals!$J$2:$J$100000,Z$2,_Actuals!$K$2:$K$100000,Z$3,_Actuals!$A$2:$A$100000,$Q142)</f>
        <v>0</v>
      </c>
      <c r="AA142" s="22">
        <f>SUMIFS(_Actuals!$F$2:$F$100000,_Actuals!$I$2:$I$100000,$P142,_Actuals!$J$2:$J$100000,AA$2,_Actuals!$K$2:$K$100000,AA$3,_Actuals!$A$2:$A$100000,$Q142)</f>
        <v>0</v>
      </c>
      <c r="AB142" s="22">
        <f>SUMIFS(_Actuals!$F$2:$F$100000,_Actuals!$I$2:$I$100000,$P142,_Actuals!$J$2:$J$100000,AB$2,_Actuals!$K$2:$K$100000,AB$3,_Actuals!$A$2:$A$100000,$Q142)</f>
        <v>0</v>
      </c>
      <c r="AC142" s="22">
        <f>SUMIFS(_Actuals!$F$2:$F$100000,_Actuals!$I$2:$I$100000,$P142,_Actuals!$J$2:$J$100000,AC$2,_Actuals!$K$2:$K$100000,AC$3,_Actuals!$A$2:$A$100000,$Q142)</f>
        <v>0</v>
      </c>
      <c r="AD142" s="22"/>
      <c r="AE142">
        <v>0.91</v>
      </c>
      <c r="AF142">
        <v>0.93</v>
      </c>
      <c r="AG142">
        <v>1.1000000000000001</v>
      </c>
      <c r="AH142">
        <v>1.08</v>
      </c>
      <c r="AI142">
        <v>1.1000000000000001</v>
      </c>
      <c r="AJ142">
        <v>1.0900000000000001</v>
      </c>
      <c r="AK142">
        <v>0.97</v>
      </c>
      <c r="AL142">
        <v>1</v>
      </c>
      <c r="AM142">
        <v>1.07</v>
      </c>
      <c r="AN142">
        <v>0.96</v>
      </c>
      <c r="AO142">
        <v>1.05</v>
      </c>
      <c r="AP142">
        <v>0.96</v>
      </c>
    </row>
    <row r="143" spans="1:42" x14ac:dyDescent="0.3">
      <c r="A143" t="s">
        <v>8</v>
      </c>
      <c r="B143" s="1">
        <v>8</v>
      </c>
      <c r="C143" s="23">
        <f t="shared" si="37"/>
        <v>0</v>
      </c>
      <c r="D143" s="23">
        <f t="shared" si="38"/>
        <v>0</v>
      </c>
      <c r="E143" s="23">
        <f t="shared" si="39"/>
        <v>0</v>
      </c>
      <c r="F143" s="23">
        <f t="shared" si="40"/>
        <v>0</v>
      </c>
      <c r="G143" s="23">
        <f t="shared" si="41"/>
        <v>0</v>
      </c>
      <c r="H143" s="23">
        <f t="shared" si="42"/>
        <v>0</v>
      </c>
      <c r="I143" s="23">
        <f t="shared" si="43"/>
        <v>0</v>
      </c>
      <c r="J143" s="23">
        <f t="shared" si="44"/>
        <v>0</v>
      </c>
      <c r="K143" s="23">
        <f t="shared" si="45"/>
        <v>0</v>
      </c>
      <c r="L143" s="23">
        <f t="shared" si="46"/>
        <v>0</v>
      </c>
      <c r="M143" s="23">
        <f t="shared" si="47"/>
        <v>0</v>
      </c>
      <c r="N143" s="23">
        <f t="shared" si="48"/>
        <v>0</v>
      </c>
      <c r="P143" t="s">
        <v>8</v>
      </c>
      <c r="Q143" s="1">
        <v>8</v>
      </c>
      <c r="R143" s="22">
        <f>SUMIFS(_Actuals!$F$2:$F$100000,_Actuals!$I$2:$I$100000,$P143,_Actuals!$J$2:$J$100000,R$2,_Actuals!$K$2:$K$100000,R$3,_Actuals!$A$2:$A$100000,$Q143)</f>
        <v>0</v>
      </c>
      <c r="S143" s="22">
        <f>SUMIFS(_Actuals!$F$2:$F$100000,_Actuals!$I$2:$I$100000,$P143,_Actuals!$J$2:$J$100000,S$2,_Actuals!$K$2:$K$100000,S$3,_Actuals!$A$2:$A$100000,$Q143)</f>
        <v>0</v>
      </c>
      <c r="T143" s="22">
        <f>SUMIFS(_Actuals!$F$2:$F$100000,_Actuals!$I$2:$I$100000,$P143,_Actuals!$J$2:$J$100000,T$2,_Actuals!$K$2:$K$100000,T$3,_Actuals!$A$2:$A$100000,$Q143)</f>
        <v>0</v>
      </c>
      <c r="U143" s="22">
        <f>SUMIFS(_Actuals!$F$2:$F$100000,_Actuals!$I$2:$I$100000,$P143,_Actuals!$J$2:$J$100000,U$2,_Actuals!$K$2:$K$100000,U$3,_Actuals!$A$2:$A$100000,$Q143)</f>
        <v>0</v>
      </c>
      <c r="V143" s="22">
        <f>SUMIFS(_Actuals!$F$2:$F$100000,_Actuals!$I$2:$I$100000,$P143,_Actuals!$J$2:$J$100000,V$2,_Actuals!$K$2:$K$100000,V$3,_Actuals!$A$2:$A$100000,$Q143)</f>
        <v>0</v>
      </c>
      <c r="W143" s="22">
        <f>SUMIFS(_Actuals!$F$2:$F$100000,_Actuals!$I$2:$I$100000,$P143,_Actuals!$J$2:$J$100000,W$2,_Actuals!$K$2:$K$100000,W$3,_Actuals!$A$2:$A$100000,$Q143)</f>
        <v>0</v>
      </c>
      <c r="X143" s="22">
        <f>SUMIFS(_Actuals!$F$2:$F$100000,_Actuals!$I$2:$I$100000,$P143,_Actuals!$J$2:$J$100000,X$2,_Actuals!$K$2:$K$100000,X$3,_Actuals!$A$2:$A$100000,$Q143)</f>
        <v>0</v>
      </c>
      <c r="Y143" s="22">
        <f>SUMIFS(_Actuals!$F$2:$F$100000,_Actuals!$I$2:$I$100000,$P143,_Actuals!$J$2:$J$100000,Y$2,_Actuals!$K$2:$K$100000,Y$3,_Actuals!$A$2:$A$100000,$Q143)</f>
        <v>0</v>
      </c>
      <c r="Z143" s="22">
        <f>SUMIFS(_Actuals!$F$2:$F$100000,_Actuals!$I$2:$I$100000,$P143,_Actuals!$J$2:$J$100000,Z$2,_Actuals!$K$2:$K$100000,Z$3,_Actuals!$A$2:$A$100000,$Q143)</f>
        <v>0</v>
      </c>
      <c r="AA143" s="22">
        <f>SUMIFS(_Actuals!$F$2:$F$100000,_Actuals!$I$2:$I$100000,$P143,_Actuals!$J$2:$J$100000,AA$2,_Actuals!$K$2:$K$100000,AA$3,_Actuals!$A$2:$A$100000,$Q143)</f>
        <v>0</v>
      </c>
      <c r="AB143" s="22">
        <f>SUMIFS(_Actuals!$F$2:$F$100000,_Actuals!$I$2:$I$100000,$P143,_Actuals!$J$2:$J$100000,AB$2,_Actuals!$K$2:$K$100000,AB$3,_Actuals!$A$2:$A$100000,$Q143)</f>
        <v>0</v>
      </c>
      <c r="AC143" s="22">
        <f>SUMIFS(_Actuals!$F$2:$F$100000,_Actuals!$I$2:$I$100000,$P143,_Actuals!$J$2:$J$100000,AC$2,_Actuals!$K$2:$K$100000,AC$3,_Actuals!$A$2:$A$100000,$Q143)</f>
        <v>0</v>
      </c>
      <c r="AD143" s="22"/>
      <c r="AE143">
        <v>1.04</v>
      </c>
      <c r="AF143">
        <v>1</v>
      </c>
      <c r="AG143">
        <v>1.02</v>
      </c>
      <c r="AH143">
        <v>1</v>
      </c>
      <c r="AI143">
        <v>1.06</v>
      </c>
      <c r="AJ143">
        <v>1.1000000000000001</v>
      </c>
      <c r="AK143">
        <v>1.04</v>
      </c>
      <c r="AL143">
        <v>1.06</v>
      </c>
      <c r="AM143">
        <v>0.9</v>
      </c>
      <c r="AN143">
        <v>0.98</v>
      </c>
      <c r="AO143">
        <v>0.94</v>
      </c>
      <c r="AP143">
        <v>0.9</v>
      </c>
    </row>
    <row r="144" spans="1:42" x14ac:dyDescent="0.3">
      <c r="A144" t="s">
        <v>45</v>
      </c>
      <c r="B144" s="1">
        <v>8</v>
      </c>
      <c r="C144" s="23">
        <f t="shared" si="37"/>
        <v>0</v>
      </c>
      <c r="D144" s="23">
        <f t="shared" si="38"/>
        <v>0</v>
      </c>
      <c r="E144" s="23">
        <f t="shared" si="39"/>
        <v>0</v>
      </c>
      <c r="F144" s="23">
        <f t="shared" si="40"/>
        <v>0</v>
      </c>
      <c r="G144" s="23">
        <f t="shared" si="41"/>
        <v>0</v>
      </c>
      <c r="H144" s="23">
        <f t="shared" si="42"/>
        <v>0</v>
      </c>
      <c r="I144" s="23">
        <f t="shared" si="43"/>
        <v>0</v>
      </c>
      <c r="J144" s="23">
        <f t="shared" si="44"/>
        <v>0</v>
      </c>
      <c r="K144" s="23">
        <f t="shared" si="45"/>
        <v>0</v>
      </c>
      <c r="L144" s="23">
        <f t="shared" si="46"/>
        <v>0</v>
      </c>
      <c r="M144" s="23">
        <f t="shared" si="47"/>
        <v>0</v>
      </c>
      <c r="N144" s="23">
        <f t="shared" si="48"/>
        <v>0</v>
      </c>
      <c r="P144" t="s">
        <v>45</v>
      </c>
      <c r="Q144" s="1">
        <v>8</v>
      </c>
      <c r="R144" s="22">
        <f>SUMIFS(_Actuals!$F$2:$F$100000,_Actuals!$I$2:$I$100000,$P144,_Actuals!$J$2:$J$100000,R$2,_Actuals!$K$2:$K$100000,R$3,_Actuals!$A$2:$A$100000,$Q144)</f>
        <v>0</v>
      </c>
      <c r="S144" s="22">
        <f>SUMIFS(_Actuals!$F$2:$F$100000,_Actuals!$I$2:$I$100000,$P144,_Actuals!$J$2:$J$100000,S$2,_Actuals!$K$2:$K$100000,S$3,_Actuals!$A$2:$A$100000,$Q144)</f>
        <v>0</v>
      </c>
      <c r="T144" s="22">
        <f>SUMIFS(_Actuals!$F$2:$F$100000,_Actuals!$I$2:$I$100000,$P144,_Actuals!$J$2:$J$100000,T$2,_Actuals!$K$2:$K$100000,T$3,_Actuals!$A$2:$A$100000,$Q144)</f>
        <v>0</v>
      </c>
      <c r="U144" s="22">
        <f>SUMIFS(_Actuals!$F$2:$F$100000,_Actuals!$I$2:$I$100000,$P144,_Actuals!$J$2:$J$100000,U$2,_Actuals!$K$2:$K$100000,U$3,_Actuals!$A$2:$A$100000,$Q144)</f>
        <v>0</v>
      </c>
      <c r="V144" s="22">
        <f>SUMIFS(_Actuals!$F$2:$F$100000,_Actuals!$I$2:$I$100000,$P144,_Actuals!$J$2:$J$100000,V$2,_Actuals!$K$2:$K$100000,V$3,_Actuals!$A$2:$A$100000,$Q144)</f>
        <v>0</v>
      </c>
      <c r="W144" s="22">
        <f>SUMIFS(_Actuals!$F$2:$F$100000,_Actuals!$I$2:$I$100000,$P144,_Actuals!$J$2:$J$100000,W$2,_Actuals!$K$2:$K$100000,W$3,_Actuals!$A$2:$A$100000,$Q144)</f>
        <v>0</v>
      </c>
      <c r="X144" s="22">
        <f>SUMIFS(_Actuals!$F$2:$F$100000,_Actuals!$I$2:$I$100000,$P144,_Actuals!$J$2:$J$100000,X$2,_Actuals!$K$2:$K$100000,X$3,_Actuals!$A$2:$A$100000,$Q144)</f>
        <v>0</v>
      </c>
      <c r="Y144" s="22">
        <f>SUMIFS(_Actuals!$F$2:$F$100000,_Actuals!$I$2:$I$100000,$P144,_Actuals!$J$2:$J$100000,Y$2,_Actuals!$K$2:$K$100000,Y$3,_Actuals!$A$2:$A$100000,$Q144)</f>
        <v>0</v>
      </c>
      <c r="Z144" s="22">
        <f>SUMIFS(_Actuals!$F$2:$F$100000,_Actuals!$I$2:$I$100000,$P144,_Actuals!$J$2:$J$100000,Z$2,_Actuals!$K$2:$K$100000,Z$3,_Actuals!$A$2:$A$100000,$Q144)</f>
        <v>0</v>
      </c>
      <c r="AA144" s="22">
        <f>SUMIFS(_Actuals!$F$2:$F$100000,_Actuals!$I$2:$I$100000,$P144,_Actuals!$J$2:$J$100000,AA$2,_Actuals!$K$2:$K$100000,AA$3,_Actuals!$A$2:$A$100000,$Q144)</f>
        <v>0</v>
      </c>
      <c r="AB144" s="22">
        <f>SUMIFS(_Actuals!$F$2:$F$100000,_Actuals!$I$2:$I$100000,$P144,_Actuals!$J$2:$J$100000,AB$2,_Actuals!$K$2:$K$100000,AB$3,_Actuals!$A$2:$A$100000,$Q144)</f>
        <v>0</v>
      </c>
      <c r="AC144" s="22">
        <f>SUMIFS(_Actuals!$F$2:$F$100000,_Actuals!$I$2:$I$100000,$P144,_Actuals!$J$2:$J$100000,AC$2,_Actuals!$K$2:$K$100000,AC$3,_Actuals!$A$2:$A$100000,$Q144)</f>
        <v>0</v>
      </c>
      <c r="AD144" s="22"/>
      <c r="AE144">
        <v>0.92</v>
      </c>
      <c r="AF144">
        <v>0.94</v>
      </c>
      <c r="AG144">
        <v>1.05</v>
      </c>
      <c r="AH144">
        <v>1</v>
      </c>
      <c r="AI144">
        <v>1.04</v>
      </c>
      <c r="AJ144">
        <v>0.93</v>
      </c>
      <c r="AK144">
        <v>0.99</v>
      </c>
      <c r="AL144">
        <v>0.95</v>
      </c>
      <c r="AM144">
        <v>1.08</v>
      </c>
      <c r="AN144">
        <v>0.92</v>
      </c>
      <c r="AO144">
        <v>0.91</v>
      </c>
      <c r="AP144">
        <v>0.9</v>
      </c>
    </row>
    <row r="145" spans="1:42" x14ac:dyDescent="0.3">
      <c r="A145" t="s">
        <v>10</v>
      </c>
      <c r="B145" s="1">
        <v>8</v>
      </c>
      <c r="C145" s="23">
        <f t="shared" si="37"/>
        <v>0</v>
      </c>
      <c r="D145" s="23">
        <f t="shared" si="38"/>
        <v>0</v>
      </c>
      <c r="E145" s="23">
        <f t="shared" si="39"/>
        <v>0</v>
      </c>
      <c r="F145" s="23">
        <f t="shared" si="40"/>
        <v>0</v>
      </c>
      <c r="G145" s="23">
        <f t="shared" si="41"/>
        <v>0</v>
      </c>
      <c r="H145" s="23">
        <f t="shared" si="42"/>
        <v>0</v>
      </c>
      <c r="I145" s="23">
        <f t="shared" si="43"/>
        <v>0</v>
      </c>
      <c r="J145" s="23">
        <f t="shared" si="44"/>
        <v>0</v>
      </c>
      <c r="K145" s="23">
        <f t="shared" si="45"/>
        <v>0</v>
      </c>
      <c r="L145" s="23">
        <f t="shared" si="46"/>
        <v>0</v>
      </c>
      <c r="M145" s="23">
        <f t="shared" si="47"/>
        <v>0</v>
      </c>
      <c r="N145" s="23">
        <f t="shared" si="48"/>
        <v>0</v>
      </c>
      <c r="P145" t="s">
        <v>10</v>
      </c>
      <c r="Q145" s="1">
        <v>8</v>
      </c>
      <c r="R145" s="22">
        <f>SUMIFS(_Actuals!$F$2:$F$100000,_Actuals!$I$2:$I$100000,$P145,_Actuals!$J$2:$J$100000,R$2,_Actuals!$K$2:$K$100000,R$3,_Actuals!$A$2:$A$100000,$Q145)</f>
        <v>0</v>
      </c>
      <c r="S145" s="22">
        <f>SUMIFS(_Actuals!$F$2:$F$100000,_Actuals!$I$2:$I$100000,$P145,_Actuals!$J$2:$J$100000,S$2,_Actuals!$K$2:$K$100000,S$3,_Actuals!$A$2:$A$100000,$Q145)</f>
        <v>0</v>
      </c>
      <c r="T145" s="22">
        <f>SUMIFS(_Actuals!$F$2:$F$100000,_Actuals!$I$2:$I$100000,$P145,_Actuals!$J$2:$J$100000,T$2,_Actuals!$K$2:$K$100000,T$3,_Actuals!$A$2:$A$100000,$Q145)</f>
        <v>0</v>
      </c>
      <c r="U145" s="22">
        <f>SUMIFS(_Actuals!$F$2:$F$100000,_Actuals!$I$2:$I$100000,$P145,_Actuals!$J$2:$J$100000,U$2,_Actuals!$K$2:$K$100000,U$3,_Actuals!$A$2:$A$100000,$Q145)</f>
        <v>0</v>
      </c>
      <c r="V145" s="22">
        <f>SUMIFS(_Actuals!$F$2:$F$100000,_Actuals!$I$2:$I$100000,$P145,_Actuals!$J$2:$J$100000,V$2,_Actuals!$K$2:$K$100000,V$3,_Actuals!$A$2:$A$100000,$Q145)</f>
        <v>0</v>
      </c>
      <c r="W145" s="22">
        <f>SUMIFS(_Actuals!$F$2:$F$100000,_Actuals!$I$2:$I$100000,$P145,_Actuals!$J$2:$J$100000,W$2,_Actuals!$K$2:$K$100000,W$3,_Actuals!$A$2:$A$100000,$Q145)</f>
        <v>0</v>
      </c>
      <c r="X145" s="22">
        <f>SUMIFS(_Actuals!$F$2:$F$100000,_Actuals!$I$2:$I$100000,$P145,_Actuals!$J$2:$J$100000,X$2,_Actuals!$K$2:$K$100000,X$3,_Actuals!$A$2:$A$100000,$Q145)</f>
        <v>0</v>
      </c>
      <c r="Y145" s="22">
        <f>SUMIFS(_Actuals!$F$2:$F$100000,_Actuals!$I$2:$I$100000,$P145,_Actuals!$J$2:$J$100000,Y$2,_Actuals!$K$2:$K$100000,Y$3,_Actuals!$A$2:$A$100000,$Q145)</f>
        <v>0</v>
      </c>
      <c r="Z145" s="22">
        <f>SUMIFS(_Actuals!$F$2:$F$100000,_Actuals!$I$2:$I$100000,$P145,_Actuals!$J$2:$J$100000,Z$2,_Actuals!$K$2:$K$100000,Z$3,_Actuals!$A$2:$A$100000,$Q145)</f>
        <v>0</v>
      </c>
      <c r="AA145" s="22">
        <f>SUMIFS(_Actuals!$F$2:$F$100000,_Actuals!$I$2:$I$100000,$P145,_Actuals!$J$2:$J$100000,AA$2,_Actuals!$K$2:$K$100000,AA$3,_Actuals!$A$2:$A$100000,$Q145)</f>
        <v>0</v>
      </c>
      <c r="AB145" s="22">
        <f>SUMIFS(_Actuals!$F$2:$F$100000,_Actuals!$I$2:$I$100000,$P145,_Actuals!$J$2:$J$100000,AB$2,_Actuals!$K$2:$K$100000,AB$3,_Actuals!$A$2:$A$100000,$Q145)</f>
        <v>0</v>
      </c>
      <c r="AC145" s="22">
        <f>SUMIFS(_Actuals!$F$2:$F$100000,_Actuals!$I$2:$I$100000,$P145,_Actuals!$J$2:$J$100000,AC$2,_Actuals!$K$2:$K$100000,AC$3,_Actuals!$A$2:$A$100000,$Q145)</f>
        <v>0</v>
      </c>
      <c r="AD145" s="22"/>
      <c r="AE145">
        <v>0.9</v>
      </c>
      <c r="AF145">
        <v>0.94</v>
      </c>
      <c r="AG145">
        <v>1.04</v>
      </c>
      <c r="AH145">
        <v>0.92</v>
      </c>
      <c r="AI145">
        <v>1.0900000000000001</v>
      </c>
      <c r="AJ145">
        <v>1</v>
      </c>
      <c r="AK145">
        <v>0.99</v>
      </c>
      <c r="AL145">
        <v>0.92</v>
      </c>
      <c r="AM145">
        <v>0.96</v>
      </c>
      <c r="AN145">
        <v>1.02</v>
      </c>
      <c r="AO145">
        <v>1.01</v>
      </c>
      <c r="AP145">
        <v>1.05</v>
      </c>
    </row>
    <row r="146" spans="1:42" x14ac:dyDescent="0.3">
      <c r="A146" t="s">
        <v>11</v>
      </c>
      <c r="B146" s="1">
        <v>8</v>
      </c>
      <c r="C146" s="23">
        <f t="shared" si="37"/>
        <v>0</v>
      </c>
      <c r="D146" s="23">
        <f t="shared" si="38"/>
        <v>0</v>
      </c>
      <c r="E146" s="23">
        <f t="shared" si="39"/>
        <v>0</v>
      </c>
      <c r="F146" s="23">
        <f t="shared" si="40"/>
        <v>0</v>
      </c>
      <c r="G146" s="23">
        <f t="shared" si="41"/>
        <v>0</v>
      </c>
      <c r="H146" s="23">
        <f t="shared" si="42"/>
        <v>0</v>
      </c>
      <c r="I146" s="23">
        <f t="shared" si="43"/>
        <v>0</v>
      </c>
      <c r="J146" s="23">
        <f t="shared" si="44"/>
        <v>0</v>
      </c>
      <c r="K146" s="23">
        <f t="shared" si="45"/>
        <v>0</v>
      </c>
      <c r="L146" s="23">
        <f t="shared" si="46"/>
        <v>0</v>
      </c>
      <c r="M146" s="23">
        <f t="shared" si="47"/>
        <v>0</v>
      </c>
      <c r="N146" s="23">
        <f t="shared" si="48"/>
        <v>0</v>
      </c>
      <c r="P146" t="s">
        <v>11</v>
      </c>
      <c r="Q146" s="1">
        <v>8</v>
      </c>
      <c r="R146" s="22">
        <f>SUMIFS(_Actuals!$F$2:$F$100000,_Actuals!$I$2:$I$100000,$P146,_Actuals!$J$2:$J$100000,R$2,_Actuals!$K$2:$K$100000,R$3,_Actuals!$A$2:$A$100000,$Q146)</f>
        <v>0</v>
      </c>
      <c r="S146" s="22">
        <f>SUMIFS(_Actuals!$F$2:$F$100000,_Actuals!$I$2:$I$100000,$P146,_Actuals!$J$2:$J$100000,S$2,_Actuals!$K$2:$K$100000,S$3,_Actuals!$A$2:$A$100000,$Q146)</f>
        <v>0</v>
      </c>
      <c r="T146" s="22">
        <f>SUMIFS(_Actuals!$F$2:$F$100000,_Actuals!$I$2:$I$100000,$P146,_Actuals!$J$2:$J$100000,T$2,_Actuals!$K$2:$K$100000,T$3,_Actuals!$A$2:$A$100000,$Q146)</f>
        <v>0</v>
      </c>
      <c r="U146" s="22">
        <f>SUMIFS(_Actuals!$F$2:$F$100000,_Actuals!$I$2:$I$100000,$P146,_Actuals!$J$2:$J$100000,U$2,_Actuals!$K$2:$K$100000,U$3,_Actuals!$A$2:$A$100000,$Q146)</f>
        <v>0</v>
      </c>
      <c r="V146" s="22">
        <f>SUMIFS(_Actuals!$F$2:$F$100000,_Actuals!$I$2:$I$100000,$P146,_Actuals!$J$2:$J$100000,V$2,_Actuals!$K$2:$K$100000,V$3,_Actuals!$A$2:$A$100000,$Q146)</f>
        <v>0</v>
      </c>
      <c r="W146" s="22">
        <f>SUMIFS(_Actuals!$F$2:$F$100000,_Actuals!$I$2:$I$100000,$P146,_Actuals!$J$2:$J$100000,W$2,_Actuals!$K$2:$K$100000,W$3,_Actuals!$A$2:$A$100000,$Q146)</f>
        <v>0</v>
      </c>
      <c r="X146" s="22">
        <f>SUMIFS(_Actuals!$F$2:$F$100000,_Actuals!$I$2:$I$100000,$P146,_Actuals!$J$2:$J$100000,X$2,_Actuals!$K$2:$K$100000,X$3,_Actuals!$A$2:$A$100000,$Q146)</f>
        <v>0</v>
      </c>
      <c r="Y146" s="22">
        <f>SUMIFS(_Actuals!$F$2:$F$100000,_Actuals!$I$2:$I$100000,$P146,_Actuals!$J$2:$J$100000,Y$2,_Actuals!$K$2:$K$100000,Y$3,_Actuals!$A$2:$A$100000,$Q146)</f>
        <v>0</v>
      </c>
      <c r="Z146" s="22">
        <f>SUMIFS(_Actuals!$F$2:$F$100000,_Actuals!$I$2:$I$100000,$P146,_Actuals!$J$2:$J$100000,Z$2,_Actuals!$K$2:$K$100000,Z$3,_Actuals!$A$2:$A$100000,$Q146)</f>
        <v>0</v>
      </c>
      <c r="AA146" s="22">
        <f>SUMIFS(_Actuals!$F$2:$F$100000,_Actuals!$I$2:$I$100000,$P146,_Actuals!$J$2:$J$100000,AA$2,_Actuals!$K$2:$K$100000,AA$3,_Actuals!$A$2:$A$100000,$Q146)</f>
        <v>0</v>
      </c>
      <c r="AB146" s="22">
        <f>SUMIFS(_Actuals!$F$2:$F$100000,_Actuals!$I$2:$I$100000,$P146,_Actuals!$J$2:$J$100000,AB$2,_Actuals!$K$2:$K$100000,AB$3,_Actuals!$A$2:$A$100000,$Q146)</f>
        <v>0</v>
      </c>
      <c r="AC146" s="22">
        <f>SUMIFS(_Actuals!$F$2:$F$100000,_Actuals!$I$2:$I$100000,$P146,_Actuals!$J$2:$J$100000,AC$2,_Actuals!$K$2:$K$100000,AC$3,_Actuals!$A$2:$A$100000,$Q146)</f>
        <v>0</v>
      </c>
      <c r="AD146" s="22"/>
      <c r="AE146">
        <v>1.04</v>
      </c>
      <c r="AF146">
        <v>0.93</v>
      </c>
      <c r="AG146">
        <v>1.02</v>
      </c>
      <c r="AH146">
        <v>1.03</v>
      </c>
      <c r="AI146">
        <v>1.06</v>
      </c>
      <c r="AJ146">
        <v>1.02</v>
      </c>
      <c r="AK146">
        <v>1.08</v>
      </c>
      <c r="AL146">
        <v>0.9</v>
      </c>
      <c r="AM146">
        <v>0.96</v>
      </c>
      <c r="AN146">
        <v>0.95</v>
      </c>
      <c r="AO146">
        <v>0.94</v>
      </c>
      <c r="AP146">
        <v>1.06</v>
      </c>
    </row>
    <row r="147" spans="1:42" x14ac:dyDescent="0.3">
      <c r="A147" t="s">
        <v>46</v>
      </c>
      <c r="B147" s="1">
        <v>8</v>
      </c>
      <c r="C147" s="23">
        <f t="shared" si="37"/>
        <v>0</v>
      </c>
      <c r="D147" s="23">
        <f t="shared" si="38"/>
        <v>0</v>
      </c>
      <c r="E147" s="23">
        <f t="shared" si="39"/>
        <v>0</v>
      </c>
      <c r="F147" s="23">
        <f t="shared" si="40"/>
        <v>0</v>
      </c>
      <c r="G147" s="23">
        <f t="shared" si="41"/>
        <v>0</v>
      </c>
      <c r="H147" s="23">
        <f t="shared" si="42"/>
        <v>0</v>
      </c>
      <c r="I147" s="23">
        <f t="shared" si="43"/>
        <v>0</v>
      </c>
      <c r="J147" s="23">
        <f t="shared" si="44"/>
        <v>0</v>
      </c>
      <c r="K147" s="23">
        <f t="shared" si="45"/>
        <v>0</v>
      </c>
      <c r="L147" s="23">
        <f t="shared" si="46"/>
        <v>0</v>
      </c>
      <c r="M147" s="23">
        <f t="shared" si="47"/>
        <v>0</v>
      </c>
      <c r="N147" s="23">
        <f t="shared" si="48"/>
        <v>0</v>
      </c>
      <c r="P147" t="s">
        <v>46</v>
      </c>
      <c r="Q147" s="1">
        <v>8</v>
      </c>
      <c r="R147" s="22">
        <f>SUMIFS(_Actuals!$F$2:$F$100000,_Actuals!$I$2:$I$100000,$P147,_Actuals!$J$2:$J$100000,R$2,_Actuals!$K$2:$K$100000,R$3,_Actuals!$A$2:$A$100000,$Q147)</f>
        <v>0</v>
      </c>
      <c r="S147" s="22">
        <f>SUMIFS(_Actuals!$F$2:$F$100000,_Actuals!$I$2:$I$100000,$P147,_Actuals!$J$2:$J$100000,S$2,_Actuals!$K$2:$K$100000,S$3,_Actuals!$A$2:$A$100000,$Q147)</f>
        <v>0</v>
      </c>
      <c r="T147" s="22">
        <f>SUMIFS(_Actuals!$F$2:$F$100000,_Actuals!$I$2:$I$100000,$P147,_Actuals!$J$2:$J$100000,T$2,_Actuals!$K$2:$K$100000,T$3,_Actuals!$A$2:$A$100000,$Q147)</f>
        <v>0</v>
      </c>
      <c r="U147" s="22">
        <f>SUMIFS(_Actuals!$F$2:$F$100000,_Actuals!$I$2:$I$100000,$P147,_Actuals!$J$2:$J$100000,U$2,_Actuals!$K$2:$K$100000,U$3,_Actuals!$A$2:$A$100000,$Q147)</f>
        <v>0</v>
      </c>
      <c r="V147" s="22">
        <f>SUMIFS(_Actuals!$F$2:$F$100000,_Actuals!$I$2:$I$100000,$P147,_Actuals!$J$2:$J$100000,V$2,_Actuals!$K$2:$K$100000,V$3,_Actuals!$A$2:$A$100000,$Q147)</f>
        <v>0</v>
      </c>
      <c r="W147" s="22">
        <f>SUMIFS(_Actuals!$F$2:$F$100000,_Actuals!$I$2:$I$100000,$P147,_Actuals!$J$2:$J$100000,W$2,_Actuals!$K$2:$K$100000,W$3,_Actuals!$A$2:$A$100000,$Q147)</f>
        <v>0</v>
      </c>
      <c r="X147" s="22">
        <f>SUMIFS(_Actuals!$F$2:$F$100000,_Actuals!$I$2:$I$100000,$P147,_Actuals!$J$2:$J$100000,X$2,_Actuals!$K$2:$K$100000,X$3,_Actuals!$A$2:$A$100000,$Q147)</f>
        <v>0</v>
      </c>
      <c r="Y147" s="22">
        <f>SUMIFS(_Actuals!$F$2:$F$100000,_Actuals!$I$2:$I$100000,$P147,_Actuals!$J$2:$J$100000,Y$2,_Actuals!$K$2:$K$100000,Y$3,_Actuals!$A$2:$A$100000,$Q147)</f>
        <v>0</v>
      </c>
      <c r="Z147" s="22">
        <f>SUMIFS(_Actuals!$F$2:$F$100000,_Actuals!$I$2:$I$100000,$P147,_Actuals!$J$2:$J$100000,Z$2,_Actuals!$K$2:$K$100000,Z$3,_Actuals!$A$2:$A$100000,$Q147)</f>
        <v>0</v>
      </c>
      <c r="AA147" s="22">
        <f>SUMIFS(_Actuals!$F$2:$F$100000,_Actuals!$I$2:$I$100000,$P147,_Actuals!$J$2:$J$100000,AA$2,_Actuals!$K$2:$K$100000,AA$3,_Actuals!$A$2:$A$100000,$Q147)</f>
        <v>0</v>
      </c>
      <c r="AB147" s="22">
        <f>SUMIFS(_Actuals!$F$2:$F$100000,_Actuals!$I$2:$I$100000,$P147,_Actuals!$J$2:$J$100000,AB$2,_Actuals!$K$2:$K$100000,AB$3,_Actuals!$A$2:$A$100000,$Q147)</f>
        <v>0</v>
      </c>
      <c r="AC147" s="22">
        <f>SUMIFS(_Actuals!$F$2:$F$100000,_Actuals!$I$2:$I$100000,$P147,_Actuals!$J$2:$J$100000,AC$2,_Actuals!$K$2:$K$100000,AC$3,_Actuals!$A$2:$A$100000,$Q147)</f>
        <v>0</v>
      </c>
      <c r="AD147" s="22"/>
      <c r="AE147">
        <v>1.02</v>
      </c>
      <c r="AF147">
        <v>1.1000000000000001</v>
      </c>
      <c r="AG147">
        <v>1.01</v>
      </c>
      <c r="AH147">
        <v>0.98</v>
      </c>
      <c r="AI147">
        <v>1.05</v>
      </c>
      <c r="AJ147">
        <v>0.94</v>
      </c>
      <c r="AK147">
        <v>0.93</v>
      </c>
      <c r="AL147">
        <v>0.95</v>
      </c>
      <c r="AM147">
        <v>1.08</v>
      </c>
      <c r="AN147">
        <v>1.1000000000000001</v>
      </c>
      <c r="AO147">
        <v>1.02</v>
      </c>
      <c r="AP147">
        <v>0.98</v>
      </c>
    </row>
    <row r="148" spans="1:42" x14ac:dyDescent="0.3">
      <c r="A148" t="s">
        <v>12</v>
      </c>
      <c r="B148" s="1">
        <v>8</v>
      </c>
      <c r="C148" s="23">
        <f t="shared" si="37"/>
        <v>0</v>
      </c>
      <c r="D148" s="23">
        <f t="shared" si="38"/>
        <v>0</v>
      </c>
      <c r="E148" s="23">
        <f t="shared" si="39"/>
        <v>0</v>
      </c>
      <c r="F148" s="23">
        <f t="shared" si="40"/>
        <v>0</v>
      </c>
      <c r="G148" s="23">
        <f t="shared" si="41"/>
        <v>0</v>
      </c>
      <c r="H148" s="23">
        <f t="shared" si="42"/>
        <v>0</v>
      </c>
      <c r="I148" s="23">
        <f t="shared" si="43"/>
        <v>0</v>
      </c>
      <c r="J148" s="23">
        <f t="shared" si="44"/>
        <v>0</v>
      </c>
      <c r="K148" s="23">
        <f t="shared" si="45"/>
        <v>0</v>
      </c>
      <c r="L148" s="23">
        <f t="shared" si="46"/>
        <v>0</v>
      </c>
      <c r="M148" s="23">
        <f t="shared" si="47"/>
        <v>0</v>
      </c>
      <c r="N148" s="23">
        <f t="shared" si="48"/>
        <v>0</v>
      </c>
      <c r="P148" t="s">
        <v>12</v>
      </c>
      <c r="Q148" s="1">
        <v>8</v>
      </c>
      <c r="R148" s="22">
        <f>SUMIFS(_Actuals!$F$2:$F$100000,_Actuals!$I$2:$I$100000,$P148,_Actuals!$J$2:$J$100000,R$2,_Actuals!$K$2:$K$100000,R$3,_Actuals!$A$2:$A$100000,$Q148)</f>
        <v>0</v>
      </c>
      <c r="S148" s="22">
        <f>SUMIFS(_Actuals!$F$2:$F$100000,_Actuals!$I$2:$I$100000,$P148,_Actuals!$J$2:$J$100000,S$2,_Actuals!$K$2:$K$100000,S$3,_Actuals!$A$2:$A$100000,$Q148)</f>
        <v>0</v>
      </c>
      <c r="T148" s="22">
        <f>SUMIFS(_Actuals!$F$2:$F$100000,_Actuals!$I$2:$I$100000,$P148,_Actuals!$J$2:$J$100000,T$2,_Actuals!$K$2:$K$100000,T$3,_Actuals!$A$2:$A$100000,$Q148)</f>
        <v>0</v>
      </c>
      <c r="U148" s="22">
        <f>SUMIFS(_Actuals!$F$2:$F$100000,_Actuals!$I$2:$I$100000,$P148,_Actuals!$J$2:$J$100000,U$2,_Actuals!$K$2:$K$100000,U$3,_Actuals!$A$2:$A$100000,$Q148)</f>
        <v>0</v>
      </c>
      <c r="V148" s="22">
        <f>SUMIFS(_Actuals!$F$2:$F$100000,_Actuals!$I$2:$I$100000,$P148,_Actuals!$J$2:$J$100000,V$2,_Actuals!$K$2:$K$100000,V$3,_Actuals!$A$2:$A$100000,$Q148)</f>
        <v>0</v>
      </c>
      <c r="W148" s="22">
        <f>SUMIFS(_Actuals!$F$2:$F$100000,_Actuals!$I$2:$I$100000,$P148,_Actuals!$J$2:$J$100000,W$2,_Actuals!$K$2:$K$100000,W$3,_Actuals!$A$2:$A$100000,$Q148)</f>
        <v>0</v>
      </c>
      <c r="X148" s="22">
        <f>SUMIFS(_Actuals!$F$2:$F$100000,_Actuals!$I$2:$I$100000,$P148,_Actuals!$J$2:$J$100000,X$2,_Actuals!$K$2:$K$100000,X$3,_Actuals!$A$2:$A$100000,$Q148)</f>
        <v>0</v>
      </c>
      <c r="Y148" s="22">
        <f>SUMIFS(_Actuals!$F$2:$F$100000,_Actuals!$I$2:$I$100000,$P148,_Actuals!$J$2:$J$100000,Y$2,_Actuals!$K$2:$K$100000,Y$3,_Actuals!$A$2:$A$100000,$Q148)</f>
        <v>0</v>
      </c>
      <c r="Z148" s="22">
        <f>SUMIFS(_Actuals!$F$2:$F$100000,_Actuals!$I$2:$I$100000,$P148,_Actuals!$J$2:$J$100000,Z$2,_Actuals!$K$2:$K$100000,Z$3,_Actuals!$A$2:$A$100000,$Q148)</f>
        <v>0</v>
      </c>
      <c r="AA148" s="22">
        <f>SUMIFS(_Actuals!$F$2:$F$100000,_Actuals!$I$2:$I$100000,$P148,_Actuals!$J$2:$J$100000,AA$2,_Actuals!$K$2:$K$100000,AA$3,_Actuals!$A$2:$A$100000,$Q148)</f>
        <v>0</v>
      </c>
      <c r="AB148" s="22">
        <f>SUMIFS(_Actuals!$F$2:$F$100000,_Actuals!$I$2:$I$100000,$P148,_Actuals!$J$2:$J$100000,AB$2,_Actuals!$K$2:$K$100000,AB$3,_Actuals!$A$2:$A$100000,$Q148)</f>
        <v>0</v>
      </c>
      <c r="AC148" s="22">
        <f>SUMIFS(_Actuals!$F$2:$F$100000,_Actuals!$I$2:$I$100000,$P148,_Actuals!$J$2:$J$100000,AC$2,_Actuals!$K$2:$K$100000,AC$3,_Actuals!$A$2:$A$100000,$Q148)</f>
        <v>0</v>
      </c>
      <c r="AD148" s="22"/>
      <c r="AE148">
        <v>0.91</v>
      </c>
      <c r="AF148">
        <v>1.1000000000000001</v>
      </c>
      <c r="AG148">
        <v>0.99</v>
      </c>
      <c r="AH148">
        <v>0.94</v>
      </c>
      <c r="AI148">
        <v>1.06</v>
      </c>
      <c r="AJ148">
        <v>0.92</v>
      </c>
      <c r="AK148">
        <v>0.98</v>
      </c>
      <c r="AL148">
        <v>1.03</v>
      </c>
      <c r="AM148">
        <v>1.06</v>
      </c>
      <c r="AN148">
        <v>1</v>
      </c>
      <c r="AO148">
        <v>0.91</v>
      </c>
      <c r="AP148">
        <v>1.07</v>
      </c>
    </row>
    <row r="149" spans="1:42" x14ac:dyDescent="0.3">
      <c r="A149" t="s">
        <v>13</v>
      </c>
      <c r="B149" s="1">
        <v>8</v>
      </c>
      <c r="C149" s="23">
        <f t="shared" si="37"/>
        <v>0</v>
      </c>
      <c r="D149" s="23">
        <f t="shared" si="38"/>
        <v>0</v>
      </c>
      <c r="E149" s="23">
        <f t="shared" si="39"/>
        <v>0</v>
      </c>
      <c r="F149" s="23">
        <f t="shared" si="40"/>
        <v>0</v>
      </c>
      <c r="G149" s="23">
        <f t="shared" si="41"/>
        <v>0</v>
      </c>
      <c r="H149" s="23">
        <f t="shared" si="42"/>
        <v>0</v>
      </c>
      <c r="I149" s="23">
        <f t="shared" si="43"/>
        <v>0</v>
      </c>
      <c r="J149" s="23">
        <f t="shared" si="44"/>
        <v>0</v>
      </c>
      <c r="K149" s="23">
        <f t="shared" si="45"/>
        <v>0</v>
      </c>
      <c r="L149" s="23">
        <f t="shared" si="46"/>
        <v>0</v>
      </c>
      <c r="M149" s="23">
        <f t="shared" si="47"/>
        <v>0</v>
      </c>
      <c r="N149" s="23">
        <f t="shared" si="48"/>
        <v>0</v>
      </c>
      <c r="P149" t="s">
        <v>13</v>
      </c>
      <c r="Q149" s="1">
        <v>8</v>
      </c>
      <c r="R149" s="22">
        <f>SUMIFS(_Actuals!$F$2:$F$100000,_Actuals!$I$2:$I$100000,$P149,_Actuals!$J$2:$J$100000,R$2,_Actuals!$K$2:$K$100000,R$3,_Actuals!$A$2:$A$100000,$Q149)</f>
        <v>0</v>
      </c>
      <c r="S149" s="22">
        <f>SUMIFS(_Actuals!$F$2:$F$100000,_Actuals!$I$2:$I$100000,$P149,_Actuals!$J$2:$J$100000,S$2,_Actuals!$K$2:$K$100000,S$3,_Actuals!$A$2:$A$100000,$Q149)</f>
        <v>0</v>
      </c>
      <c r="T149" s="22">
        <f>SUMIFS(_Actuals!$F$2:$F$100000,_Actuals!$I$2:$I$100000,$P149,_Actuals!$J$2:$J$100000,T$2,_Actuals!$K$2:$K$100000,T$3,_Actuals!$A$2:$A$100000,$Q149)</f>
        <v>0</v>
      </c>
      <c r="U149" s="22">
        <f>SUMIFS(_Actuals!$F$2:$F$100000,_Actuals!$I$2:$I$100000,$P149,_Actuals!$J$2:$J$100000,U$2,_Actuals!$K$2:$K$100000,U$3,_Actuals!$A$2:$A$100000,$Q149)</f>
        <v>0</v>
      </c>
      <c r="V149" s="22">
        <f>SUMIFS(_Actuals!$F$2:$F$100000,_Actuals!$I$2:$I$100000,$P149,_Actuals!$J$2:$J$100000,V$2,_Actuals!$K$2:$K$100000,V$3,_Actuals!$A$2:$A$100000,$Q149)</f>
        <v>0</v>
      </c>
      <c r="W149" s="22">
        <f>SUMIFS(_Actuals!$F$2:$F$100000,_Actuals!$I$2:$I$100000,$P149,_Actuals!$J$2:$J$100000,W$2,_Actuals!$K$2:$K$100000,W$3,_Actuals!$A$2:$A$100000,$Q149)</f>
        <v>0</v>
      </c>
      <c r="X149" s="22">
        <f>SUMIFS(_Actuals!$F$2:$F$100000,_Actuals!$I$2:$I$100000,$P149,_Actuals!$J$2:$J$100000,X$2,_Actuals!$K$2:$K$100000,X$3,_Actuals!$A$2:$A$100000,$Q149)</f>
        <v>0</v>
      </c>
      <c r="Y149" s="22">
        <f>SUMIFS(_Actuals!$F$2:$F$100000,_Actuals!$I$2:$I$100000,$P149,_Actuals!$J$2:$J$100000,Y$2,_Actuals!$K$2:$K$100000,Y$3,_Actuals!$A$2:$A$100000,$Q149)</f>
        <v>0</v>
      </c>
      <c r="Z149" s="22">
        <f>SUMIFS(_Actuals!$F$2:$F$100000,_Actuals!$I$2:$I$100000,$P149,_Actuals!$J$2:$J$100000,Z$2,_Actuals!$K$2:$K$100000,Z$3,_Actuals!$A$2:$A$100000,$Q149)</f>
        <v>0</v>
      </c>
      <c r="AA149" s="22">
        <f>SUMIFS(_Actuals!$F$2:$F$100000,_Actuals!$I$2:$I$100000,$P149,_Actuals!$J$2:$J$100000,AA$2,_Actuals!$K$2:$K$100000,AA$3,_Actuals!$A$2:$A$100000,$Q149)</f>
        <v>0</v>
      </c>
      <c r="AB149" s="22">
        <f>SUMIFS(_Actuals!$F$2:$F$100000,_Actuals!$I$2:$I$100000,$P149,_Actuals!$J$2:$J$100000,AB$2,_Actuals!$K$2:$K$100000,AB$3,_Actuals!$A$2:$A$100000,$Q149)</f>
        <v>0</v>
      </c>
      <c r="AC149" s="22">
        <f>SUMIFS(_Actuals!$F$2:$F$100000,_Actuals!$I$2:$I$100000,$P149,_Actuals!$J$2:$J$100000,AC$2,_Actuals!$K$2:$K$100000,AC$3,_Actuals!$A$2:$A$100000,$Q149)</f>
        <v>0</v>
      </c>
      <c r="AD149" s="22"/>
      <c r="AE149">
        <v>1.03</v>
      </c>
      <c r="AF149">
        <v>1.0900000000000001</v>
      </c>
      <c r="AG149">
        <v>0.98</v>
      </c>
      <c r="AH149">
        <v>0.97</v>
      </c>
      <c r="AI149">
        <v>0.99</v>
      </c>
      <c r="AJ149">
        <v>0.99</v>
      </c>
      <c r="AK149">
        <v>1.0900000000000001</v>
      </c>
      <c r="AL149">
        <v>1</v>
      </c>
      <c r="AM149">
        <v>0.99</v>
      </c>
      <c r="AN149">
        <v>1.02</v>
      </c>
      <c r="AO149">
        <v>1.0900000000000001</v>
      </c>
      <c r="AP149">
        <v>0.98</v>
      </c>
    </row>
    <row r="150" spans="1:42" x14ac:dyDescent="0.3">
      <c r="A150" t="s">
        <v>15</v>
      </c>
      <c r="B150" s="1">
        <v>8</v>
      </c>
      <c r="C150" s="23">
        <f t="shared" si="37"/>
        <v>0</v>
      </c>
      <c r="D150" s="23">
        <f t="shared" si="38"/>
        <v>0</v>
      </c>
      <c r="E150" s="23">
        <f t="shared" si="39"/>
        <v>0</v>
      </c>
      <c r="F150" s="23">
        <f t="shared" si="40"/>
        <v>0</v>
      </c>
      <c r="G150" s="23">
        <f t="shared" si="41"/>
        <v>0</v>
      </c>
      <c r="H150" s="23">
        <f t="shared" si="42"/>
        <v>0</v>
      </c>
      <c r="I150" s="23">
        <f t="shared" si="43"/>
        <v>0</v>
      </c>
      <c r="J150" s="23">
        <f t="shared" si="44"/>
        <v>0</v>
      </c>
      <c r="K150" s="23">
        <f t="shared" si="45"/>
        <v>0</v>
      </c>
      <c r="L150" s="23">
        <f t="shared" si="46"/>
        <v>0</v>
      </c>
      <c r="M150" s="23">
        <f t="shared" si="47"/>
        <v>0</v>
      </c>
      <c r="N150" s="23">
        <f t="shared" si="48"/>
        <v>0</v>
      </c>
      <c r="P150" t="s">
        <v>15</v>
      </c>
      <c r="Q150" s="1">
        <v>8</v>
      </c>
      <c r="R150" s="22">
        <f>SUMIFS(_Actuals!$F$2:$F$100000,_Actuals!$I$2:$I$100000,$P150,_Actuals!$J$2:$J$100000,R$2,_Actuals!$K$2:$K$100000,R$3,_Actuals!$A$2:$A$100000,$Q150)</f>
        <v>0</v>
      </c>
      <c r="S150" s="22">
        <f>SUMIFS(_Actuals!$F$2:$F$100000,_Actuals!$I$2:$I$100000,$P150,_Actuals!$J$2:$J$100000,S$2,_Actuals!$K$2:$K$100000,S$3,_Actuals!$A$2:$A$100000,$Q150)</f>
        <v>0</v>
      </c>
      <c r="T150" s="22">
        <f>SUMIFS(_Actuals!$F$2:$F$100000,_Actuals!$I$2:$I$100000,$P150,_Actuals!$J$2:$J$100000,T$2,_Actuals!$K$2:$K$100000,T$3,_Actuals!$A$2:$A$100000,$Q150)</f>
        <v>0</v>
      </c>
      <c r="U150" s="22">
        <f>SUMIFS(_Actuals!$F$2:$F$100000,_Actuals!$I$2:$I$100000,$P150,_Actuals!$J$2:$J$100000,U$2,_Actuals!$K$2:$K$100000,U$3,_Actuals!$A$2:$A$100000,$Q150)</f>
        <v>0</v>
      </c>
      <c r="V150" s="22">
        <f>SUMIFS(_Actuals!$F$2:$F$100000,_Actuals!$I$2:$I$100000,$P150,_Actuals!$J$2:$J$100000,V$2,_Actuals!$K$2:$K$100000,V$3,_Actuals!$A$2:$A$100000,$Q150)</f>
        <v>0</v>
      </c>
      <c r="W150" s="22">
        <f>SUMIFS(_Actuals!$F$2:$F$100000,_Actuals!$I$2:$I$100000,$P150,_Actuals!$J$2:$J$100000,W$2,_Actuals!$K$2:$K$100000,W$3,_Actuals!$A$2:$A$100000,$Q150)</f>
        <v>0</v>
      </c>
      <c r="X150" s="22">
        <f>SUMIFS(_Actuals!$F$2:$F$100000,_Actuals!$I$2:$I$100000,$P150,_Actuals!$J$2:$J$100000,X$2,_Actuals!$K$2:$K$100000,X$3,_Actuals!$A$2:$A$100000,$Q150)</f>
        <v>0</v>
      </c>
      <c r="Y150" s="22">
        <f>SUMIFS(_Actuals!$F$2:$F$100000,_Actuals!$I$2:$I$100000,$P150,_Actuals!$J$2:$J$100000,Y$2,_Actuals!$K$2:$K$100000,Y$3,_Actuals!$A$2:$A$100000,$Q150)</f>
        <v>0</v>
      </c>
      <c r="Z150" s="22">
        <f>SUMIFS(_Actuals!$F$2:$F$100000,_Actuals!$I$2:$I$100000,$P150,_Actuals!$J$2:$J$100000,Z$2,_Actuals!$K$2:$K$100000,Z$3,_Actuals!$A$2:$A$100000,$Q150)</f>
        <v>0</v>
      </c>
      <c r="AA150" s="22">
        <f>SUMIFS(_Actuals!$F$2:$F$100000,_Actuals!$I$2:$I$100000,$P150,_Actuals!$J$2:$J$100000,AA$2,_Actuals!$K$2:$K$100000,AA$3,_Actuals!$A$2:$A$100000,$Q150)</f>
        <v>0</v>
      </c>
      <c r="AB150" s="22">
        <f>SUMIFS(_Actuals!$F$2:$F$100000,_Actuals!$I$2:$I$100000,$P150,_Actuals!$J$2:$J$100000,AB$2,_Actuals!$K$2:$K$100000,AB$3,_Actuals!$A$2:$A$100000,$Q150)</f>
        <v>0</v>
      </c>
      <c r="AC150" s="22">
        <f>SUMIFS(_Actuals!$F$2:$F$100000,_Actuals!$I$2:$I$100000,$P150,_Actuals!$J$2:$J$100000,AC$2,_Actuals!$K$2:$K$100000,AC$3,_Actuals!$A$2:$A$100000,$Q150)</f>
        <v>0</v>
      </c>
      <c r="AD150" s="22"/>
      <c r="AE150">
        <v>0.96</v>
      </c>
      <c r="AF150">
        <v>1.07</v>
      </c>
      <c r="AG150">
        <v>1.0900000000000001</v>
      </c>
      <c r="AH150">
        <v>0.94</v>
      </c>
      <c r="AI150">
        <v>1</v>
      </c>
      <c r="AJ150">
        <v>1.1000000000000001</v>
      </c>
      <c r="AK150">
        <v>1.01</v>
      </c>
      <c r="AL150">
        <v>0.97</v>
      </c>
      <c r="AM150">
        <v>1.05</v>
      </c>
      <c r="AN150">
        <v>1.0900000000000001</v>
      </c>
      <c r="AO150">
        <v>1.03</v>
      </c>
      <c r="AP150">
        <v>0.98</v>
      </c>
    </row>
    <row r="151" spans="1:42" x14ac:dyDescent="0.3">
      <c r="A151" t="s">
        <v>16</v>
      </c>
      <c r="B151" s="1">
        <v>8</v>
      </c>
      <c r="C151" s="23">
        <f t="shared" si="37"/>
        <v>0</v>
      </c>
      <c r="D151" s="23">
        <f t="shared" si="38"/>
        <v>0</v>
      </c>
      <c r="E151" s="23">
        <f t="shared" si="39"/>
        <v>0</v>
      </c>
      <c r="F151" s="23">
        <f t="shared" si="40"/>
        <v>0</v>
      </c>
      <c r="G151" s="23">
        <f t="shared" si="41"/>
        <v>0</v>
      </c>
      <c r="H151" s="23">
        <f t="shared" si="42"/>
        <v>0</v>
      </c>
      <c r="I151" s="23">
        <f t="shared" si="43"/>
        <v>0</v>
      </c>
      <c r="J151" s="23">
        <f t="shared" si="44"/>
        <v>0</v>
      </c>
      <c r="K151" s="23">
        <f t="shared" si="45"/>
        <v>0</v>
      </c>
      <c r="L151" s="23">
        <f t="shared" si="46"/>
        <v>0</v>
      </c>
      <c r="M151" s="23">
        <f t="shared" si="47"/>
        <v>0</v>
      </c>
      <c r="N151" s="23">
        <f t="shared" si="48"/>
        <v>0</v>
      </c>
      <c r="P151" t="s">
        <v>16</v>
      </c>
      <c r="Q151" s="1">
        <v>8</v>
      </c>
      <c r="R151" s="22">
        <f>SUMIFS(_Actuals!$F$2:$F$100000,_Actuals!$I$2:$I$100000,$P151,_Actuals!$J$2:$J$100000,R$2,_Actuals!$K$2:$K$100000,R$3,_Actuals!$A$2:$A$100000,$Q151)</f>
        <v>0</v>
      </c>
      <c r="S151" s="22">
        <f>SUMIFS(_Actuals!$F$2:$F$100000,_Actuals!$I$2:$I$100000,$P151,_Actuals!$J$2:$J$100000,S$2,_Actuals!$K$2:$K$100000,S$3,_Actuals!$A$2:$A$100000,$Q151)</f>
        <v>0</v>
      </c>
      <c r="T151" s="22">
        <f>SUMIFS(_Actuals!$F$2:$F$100000,_Actuals!$I$2:$I$100000,$P151,_Actuals!$J$2:$J$100000,T$2,_Actuals!$K$2:$K$100000,T$3,_Actuals!$A$2:$A$100000,$Q151)</f>
        <v>0</v>
      </c>
      <c r="U151" s="22">
        <f>SUMIFS(_Actuals!$F$2:$F$100000,_Actuals!$I$2:$I$100000,$P151,_Actuals!$J$2:$J$100000,U$2,_Actuals!$K$2:$K$100000,U$3,_Actuals!$A$2:$A$100000,$Q151)</f>
        <v>0</v>
      </c>
      <c r="V151" s="22">
        <f>SUMIFS(_Actuals!$F$2:$F$100000,_Actuals!$I$2:$I$100000,$P151,_Actuals!$J$2:$J$100000,V$2,_Actuals!$K$2:$K$100000,V$3,_Actuals!$A$2:$A$100000,$Q151)</f>
        <v>0</v>
      </c>
      <c r="W151" s="22">
        <f>SUMIFS(_Actuals!$F$2:$F$100000,_Actuals!$I$2:$I$100000,$P151,_Actuals!$J$2:$J$100000,W$2,_Actuals!$K$2:$K$100000,W$3,_Actuals!$A$2:$A$100000,$Q151)</f>
        <v>0</v>
      </c>
      <c r="X151" s="22">
        <f>SUMIFS(_Actuals!$F$2:$F$100000,_Actuals!$I$2:$I$100000,$P151,_Actuals!$J$2:$J$100000,X$2,_Actuals!$K$2:$K$100000,X$3,_Actuals!$A$2:$A$100000,$Q151)</f>
        <v>0</v>
      </c>
      <c r="Y151" s="22">
        <f>SUMIFS(_Actuals!$F$2:$F$100000,_Actuals!$I$2:$I$100000,$P151,_Actuals!$J$2:$J$100000,Y$2,_Actuals!$K$2:$K$100000,Y$3,_Actuals!$A$2:$A$100000,$Q151)</f>
        <v>0</v>
      </c>
      <c r="Z151" s="22">
        <f>SUMIFS(_Actuals!$F$2:$F$100000,_Actuals!$I$2:$I$100000,$P151,_Actuals!$J$2:$J$100000,Z$2,_Actuals!$K$2:$K$100000,Z$3,_Actuals!$A$2:$A$100000,$Q151)</f>
        <v>0</v>
      </c>
      <c r="AA151" s="22">
        <f>SUMIFS(_Actuals!$F$2:$F$100000,_Actuals!$I$2:$I$100000,$P151,_Actuals!$J$2:$J$100000,AA$2,_Actuals!$K$2:$K$100000,AA$3,_Actuals!$A$2:$A$100000,$Q151)</f>
        <v>0</v>
      </c>
      <c r="AB151" s="22">
        <f>SUMIFS(_Actuals!$F$2:$F$100000,_Actuals!$I$2:$I$100000,$P151,_Actuals!$J$2:$J$100000,AB$2,_Actuals!$K$2:$K$100000,AB$3,_Actuals!$A$2:$A$100000,$Q151)</f>
        <v>0</v>
      </c>
      <c r="AC151" s="22">
        <f>SUMIFS(_Actuals!$F$2:$F$100000,_Actuals!$I$2:$I$100000,$P151,_Actuals!$J$2:$J$100000,AC$2,_Actuals!$K$2:$K$100000,AC$3,_Actuals!$A$2:$A$100000,$Q151)</f>
        <v>0</v>
      </c>
      <c r="AD151" s="22"/>
      <c r="AE151">
        <v>1.05</v>
      </c>
      <c r="AF151">
        <v>1.05</v>
      </c>
      <c r="AG151">
        <v>1.05</v>
      </c>
      <c r="AH151">
        <v>1.05</v>
      </c>
      <c r="AI151">
        <v>0.91</v>
      </c>
      <c r="AJ151">
        <v>0.94</v>
      </c>
      <c r="AK151">
        <v>0.93</v>
      </c>
      <c r="AL151">
        <v>0.96</v>
      </c>
      <c r="AM151">
        <v>1.05</v>
      </c>
      <c r="AN151">
        <v>0.97</v>
      </c>
      <c r="AO151">
        <v>1</v>
      </c>
      <c r="AP151">
        <v>0.94</v>
      </c>
    </row>
    <row r="152" spans="1:42" x14ac:dyDescent="0.3">
      <c r="A152" t="s">
        <v>43</v>
      </c>
      <c r="B152" s="1">
        <v>8</v>
      </c>
      <c r="C152" s="23">
        <f t="shared" si="37"/>
        <v>0</v>
      </c>
      <c r="D152" s="23">
        <f t="shared" si="38"/>
        <v>0</v>
      </c>
      <c r="E152" s="23">
        <f t="shared" si="39"/>
        <v>0</v>
      </c>
      <c r="F152" s="23">
        <f t="shared" si="40"/>
        <v>0</v>
      </c>
      <c r="G152" s="23">
        <f t="shared" si="41"/>
        <v>0</v>
      </c>
      <c r="H152" s="23">
        <f t="shared" si="42"/>
        <v>0</v>
      </c>
      <c r="I152" s="23">
        <f t="shared" si="43"/>
        <v>0</v>
      </c>
      <c r="J152" s="23">
        <f t="shared" si="44"/>
        <v>0</v>
      </c>
      <c r="K152" s="23">
        <f t="shared" si="45"/>
        <v>0</v>
      </c>
      <c r="L152" s="23">
        <f t="shared" si="46"/>
        <v>0</v>
      </c>
      <c r="M152" s="23">
        <f t="shared" si="47"/>
        <v>0</v>
      </c>
      <c r="N152" s="23">
        <f t="shared" si="48"/>
        <v>0</v>
      </c>
      <c r="P152" t="s">
        <v>43</v>
      </c>
      <c r="Q152" s="1">
        <v>8</v>
      </c>
      <c r="R152" s="22">
        <f>SUMIFS(_Actuals!$F$2:$F$100000,_Actuals!$I$2:$I$100000,$P152,_Actuals!$J$2:$J$100000,R$2,_Actuals!$K$2:$K$100000,R$3,_Actuals!$A$2:$A$100000,$Q152)</f>
        <v>0</v>
      </c>
      <c r="S152" s="22">
        <f>SUMIFS(_Actuals!$F$2:$F$100000,_Actuals!$I$2:$I$100000,$P152,_Actuals!$J$2:$J$100000,S$2,_Actuals!$K$2:$K$100000,S$3,_Actuals!$A$2:$A$100000,$Q152)</f>
        <v>0</v>
      </c>
      <c r="T152" s="22">
        <f>SUMIFS(_Actuals!$F$2:$F$100000,_Actuals!$I$2:$I$100000,$P152,_Actuals!$J$2:$J$100000,T$2,_Actuals!$K$2:$K$100000,T$3,_Actuals!$A$2:$A$100000,$Q152)</f>
        <v>0</v>
      </c>
      <c r="U152" s="22">
        <f>SUMIFS(_Actuals!$F$2:$F$100000,_Actuals!$I$2:$I$100000,$P152,_Actuals!$J$2:$J$100000,U$2,_Actuals!$K$2:$K$100000,U$3,_Actuals!$A$2:$A$100000,$Q152)</f>
        <v>0</v>
      </c>
      <c r="V152" s="22">
        <f>SUMIFS(_Actuals!$F$2:$F$100000,_Actuals!$I$2:$I$100000,$P152,_Actuals!$J$2:$J$100000,V$2,_Actuals!$K$2:$K$100000,V$3,_Actuals!$A$2:$A$100000,$Q152)</f>
        <v>0</v>
      </c>
      <c r="W152" s="22">
        <f>SUMIFS(_Actuals!$F$2:$F$100000,_Actuals!$I$2:$I$100000,$P152,_Actuals!$J$2:$J$100000,W$2,_Actuals!$K$2:$K$100000,W$3,_Actuals!$A$2:$A$100000,$Q152)</f>
        <v>0</v>
      </c>
      <c r="X152" s="22">
        <f>SUMIFS(_Actuals!$F$2:$F$100000,_Actuals!$I$2:$I$100000,$P152,_Actuals!$J$2:$J$100000,X$2,_Actuals!$K$2:$K$100000,X$3,_Actuals!$A$2:$A$100000,$Q152)</f>
        <v>0</v>
      </c>
      <c r="Y152" s="22">
        <f>SUMIFS(_Actuals!$F$2:$F$100000,_Actuals!$I$2:$I$100000,$P152,_Actuals!$J$2:$J$100000,Y$2,_Actuals!$K$2:$K$100000,Y$3,_Actuals!$A$2:$A$100000,$Q152)</f>
        <v>0</v>
      </c>
      <c r="Z152" s="22">
        <f>SUMIFS(_Actuals!$F$2:$F$100000,_Actuals!$I$2:$I$100000,$P152,_Actuals!$J$2:$J$100000,Z$2,_Actuals!$K$2:$K$100000,Z$3,_Actuals!$A$2:$A$100000,$Q152)</f>
        <v>0</v>
      </c>
      <c r="AA152" s="22">
        <f>SUMIFS(_Actuals!$F$2:$F$100000,_Actuals!$I$2:$I$100000,$P152,_Actuals!$J$2:$J$100000,AA$2,_Actuals!$K$2:$K$100000,AA$3,_Actuals!$A$2:$A$100000,$Q152)</f>
        <v>0</v>
      </c>
      <c r="AB152" s="22">
        <f>SUMIFS(_Actuals!$F$2:$F$100000,_Actuals!$I$2:$I$100000,$P152,_Actuals!$J$2:$J$100000,AB$2,_Actuals!$K$2:$K$100000,AB$3,_Actuals!$A$2:$A$100000,$Q152)</f>
        <v>0</v>
      </c>
      <c r="AC152" s="22">
        <f>SUMIFS(_Actuals!$F$2:$F$100000,_Actuals!$I$2:$I$100000,$P152,_Actuals!$J$2:$J$100000,AC$2,_Actuals!$K$2:$K$100000,AC$3,_Actuals!$A$2:$A$100000,$Q152)</f>
        <v>0</v>
      </c>
      <c r="AD152" s="22"/>
      <c r="AE152">
        <v>1.08</v>
      </c>
      <c r="AF152">
        <v>1.02</v>
      </c>
      <c r="AG152">
        <v>0.9</v>
      </c>
      <c r="AH152">
        <v>1.1000000000000001</v>
      </c>
      <c r="AI152">
        <v>0.99</v>
      </c>
      <c r="AJ152">
        <v>1.02</v>
      </c>
      <c r="AK152">
        <v>1.06</v>
      </c>
      <c r="AL152">
        <v>0.93</v>
      </c>
      <c r="AM152">
        <v>0.9</v>
      </c>
      <c r="AN152">
        <v>0.94</v>
      </c>
      <c r="AO152">
        <v>0.98</v>
      </c>
      <c r="AP152">
        <v>1.05</v>
      </c>
    </row>
    <row r="153" spans="1:42" x14ac:dyDescent="0.3">
      <c r="A153" t="s">
        <v>44</v>
      </c>
      <c r="B153" s="1">
        <v>8</v>
      </c>
      <c r="C153" s="23">
        <f t="shared" si="37"/>
        <v>0</v>
      </c>
      <c r="D153" s="23">
        <f t="shared" si="38"/>
        <v>0</v>
      </c>
      <c r="E153" s="23">
        <f t="shared" si="39"/>
        <v>0</v>
      </c>
      <c r="F153" s="23">
        <f t="shared" si="40"/>
        <v>0</v>
      </c>
      <c r="G153" s="23">
        <f t="shared" si="41"/>
        <v>0</v>
      </c>
      <c r="H153" s="23">
        <f t="shared" si="42"/>
        <v>0</v>
      </c>
      <c r="I153" s="23">
        <f t="shared" si="43"/>
        <v>0</v>
      </c>
      <c r="J153" s="23">
        <f t="shared" si="44"/>
        <v>0</v>
      </c>
      <c r="K153" s="23">
        <f t="shared" si="45"/>
        <v>0</v>
      </c>
      <c r="L153" s="23">
        <f t="shared" si="46"/>
        <v>0</v>
      </c>
      <c r="M153" s="23">
        <f t="shared" si="47"/>
        <v>0</v>
      </c>
      <c r="N153" s="23">
        <f t="shared" si="48"/>
        <v>0</v>
      </c>
      <c r="P153" t="s">
        <v>44</v>
      </c>
      <c r="Q153" s="1">
        <v>8</v>
      </c>
      <c r="R153" s="22">
        <f>SUMIFS(_Actuals!$F$2:$F$100000,_Actuals!$I$2:$I$100000,$P153,_Actuals!$J$2:$J$100000,R$2,_Actuals!$K$2:$K$100000,R$3,_Actuals!$A$2:$A$100000,$Q153)</f>
        <v>0</v>
      </c>
      <c r="S153" s="22">
        <f>SUMIFS(_Actuals!$F$2:$F$100000,_Actuals!$I$2:$I$100000,$P153,_Actuals!$J$2:$J$100000,S$2,_Actuals!$K$2:$K$100000,S$3,_Actuals!$A$2:$A$100000,$Q153)</f>
        <v>0</v>
      </c>
      <c r="T153" s="22">
        <f>SUMIFS(_Actuals!$F$2:$F$100000,_Actuals!$I$2:$I$100000,$P153,_Actuals!$J$2:$J$100000,T$2,_Actuals!$K$2:$K$100000,T$3,_Actuals!$A$2:$A$100000,$Q153)</f>
        <v>0</v>
      </c>
      <c r="U153" s="22">
        <f>SUMIFS(_Actuals!$F$2:$F$100000,_Actuals!$I$2:$I$100000,$P153,_Actuals!$J$2:$J$100000,U$2,_Actuals!$K$2:$K$100000,U$3,_Actuals!$A$2:$A$100000,$Q153)</f>
        <v>0</v>
      </c>
      <c r="V153" s="22">
        <f>SUMIFS(_Actuals!$F$2:$F$100000,_Actuals!$I$2:$I$100000,$P153,_Actuals!$J$2:$J$100000,V$2,_Actuals!$K$2:$K$100000,V$3,_Actuals!$A$2:$A$100000,$Q153)</f>
        <v>0</v>
      </c>
      <c r="W153" s="22">
        <f>SUMIFS(_Actuals!$F$2:$F$100000,_Actuals!$I$2:$I$100000,$P153,_Actuals!$J$2:$J$100000,W$2,_Actuals!$K$2:$K$100000,W$3,_Actuals!$A$2:$A$100000,$Q153)</f>
        <v>0</v>
      </c>
      <c r="X153" s="22">
        <f>SUMIFS(_Actuals!$F$2:$F$100000,_Actuals!$I$2:$I$100000,$P153,_Actuals!$J$2:$J$100000,X$2,_Actuals!$K$2:$K$100000,X$3,_Actuals!$A$2:$A$100000,$Q153)</f>
        <v>0</v>
      </c>
      <c r="Y153" s="22">
        <f>SUMIFS(_Actuals!$F$2:$F$100000,_Actuals!$I$2:$I$100000,$P153,_Actuals!$J$2:$J$100000,Y$2,_Actuals!$K$2:$K$100000,Y$3,_Actuals!$A$2:$A$100000,$Q153)</f>
        <v>0</v>
      </c>
      <c r="Z153" s="22">
        <f>SUMIFS(_Actuals!$F$2:$F$100000,_Actuals!$I$2:$I$100000,$P153,_Actuals!$J$2:$J$100000,Z$2,_Actuals!$K$2:$K$100000,Z$3,_Actuals!$A$2:$A$100000,$Q153)</f>
        <v>0</v>
      </c>
      <c r="AA153" s="22">
        <f>SUMIFS(_Actuals!$F$2:$F$100000,_Actuals!$I$2:$I$100000,$P153,_Actuals!$J$2:$J$100000,AA$2,_Actuals!$K$2:$K$100000,AA$3,_Actuals!$A$2:$A$100000,$Q153)</f>
        <v>0</v>
      </c>
      <c r="AB153" s="22">
        <f>SUMIFS(_Actuals!$F$2:$F$100000,_Actuals!$I$2:$I$100000,$P153,_Actuals!$J$2:$J$100000,AB$2,_Actuals!$K$2:$K$100000,AB$3,_Actuals!$A$2:$A$100000,$Q153)</f>
        <v>0</v>
      </c>
      <c r="AC153" s="22">
        <f>SUMIFS(_Actuals!$F$2:$F$100000,_Actuals!$I$2:$I$100000,$P153,_Actuals!$J$2:$J$100000,AC$2,_Actuals!$K$2:$K$100000,AC$3,_Actuals!$A$2:$A$100000,$Q153)</f>
        <v>0</v>
      </c>
      <c r="AD153" s="22"/>
      <c r="AE153">
        <v>0.98</v>
      </c>
      <c r="AF153">
        <v>1.1000000000000001</v>
      </c>
      <c r="AG153">
        <v>1.05</v>
      </c>
      <c r="AH153">
        <v>1.02</v>
      </c>
      <c r="AI153">
        <v>0.91</v>
      </c>
      <c r="AJ153">
        <v>1.01</v>
      </c>
      <c r="AK153">
        <v>1.1000000000000001</v>
      </c>
      <c r="AL153">
        <v>0.9</v>
      </c>
      <c r="AM153">
        <v>1.07</v>
      </c>
      <c r="AN153">
        <v>0.94</v>
      </c>
      <c r="AO153">
        <v>1.01</v>
      </c>
      <c r="AP153">
        <v>1.08</v>
      </c>
    </row>
    <row r="154" spans="1:42" x14ac:dyDescent="0.3">
      <c r="A154" t="s">
        <v>20</v>
      </c>
      <c r="B154" s="1">
        <v>8</v>
      </c>
      <c r="C154" s="23">
        <f t="shared" si="37"/>
        <v>0</v>
      </c>
      <c r="D154" s="23">
        <f t="shared" si="38"/>
        <v>0</v>
      </c>
      <c r="E154" s="23">
        <f t="shared" si="39"/>
        <v>0</v>
      </c>
      <c r="F154" s="23">
        <f t="shared" si="40"/>
        <v>0</v>
      </c>
      <c r="G154" s="23">
        <f t="shared" si="41"/>
        <v>0</v>
      </c>
      <c r="H154" s="23">
        <f t="shared" si="42"/>
        <v>0</v>
      </c>
      <c r="I154" s="23">
        <f t="shared" si="43"/>
        <v>0</v>
      </c>
      <c r="J154" s="23">
        <f t="shared" si="44"/>
        <v>0</v>
      </c>
      <c r="K154" s="23">
        <f t="shared" si="45"/>
        <v>0</v>
      </c>
      <c r="L154" s="23">
        <f t="shared" si="46"/>
        <v>0</v>
      </c>
      <c r="M154" s="23">
        <f t="shared" si="47"/>
        <v>0</v>
      </c>
      <c r="N154" s="23">
        <f t="shared" si="48"/>
        <v>0</v>
      </c>
      <c r="P154" t="s">
        <v>20</v>
      </c>
      <c r="Q154" s="1">
        <v>8</v>
      </c>
      <c r="R154" s="22">
        <f>SUMIFS(_Actuals!$F$2:$F$100000,_Actuals!$I$2:$I$100000,$P154,_Actuals!$J$2:$J$100000,R$2,_Actuals!$K$2:$K$100000,R$3,_Actuals!$A$2:$A$100000,$Q154)</f>
        <v>0</v>
      </c>
      <c r="S154" s="22">
        <f>SUMIFS(_Actuals!$F$2:$F$100000,_Actuals!$I$2:$I$100000,$P154,_Actuals!$J$2:$J$100000,S$2,_Actuals!$K$2:$K$100000,S$3,_Actuals!$A$2:$A$100000,$Q154)</f>
        <v>0</v>
      </c>
      <c r="T154" s="22">
        <f>SUMIFS(_Actuals!$F$2:$F$100000,_Actuals!$I$2:$I$100000,$P154,_Actuals!$J$2:$J$100000,T$2,_Actuals!$K$2:$K$100000,T$3,_Actuals!$A$2:$A$100000,$Q154)</f>
        <v>0</v>
      </c>
      <c r="U154" s="22">
        <f>SUMIFS(_Actuals!$F$2:$F$100000,_Actuals!$I$2:$I$100000,$P154,_Actuals!$J$2:$J$100000,U$2,_Actuals!$K$2:$K$100000,U$3,_Actuals!$A$2:$A$100000,$Q154)</f>
        <v>0</v>
      </c>
      <c r="V154" s="22">
        <f>SUMIFS(_Actuals!$F$2:$F$100000,_Actuals!$I$2:$I$100000,$P154,_Actuals!$J$2:$J$100000,V$2,_Actuals!$K$2:$K$100000,V$3,_Actuals!$A$2:$A$100000,$Q154)</f>
        <v>0</v>
      </c>
      <c r="W154" s="22">
        <f>SUMIFS(_Actuals!$F$2:$F$100000,_Actuals!$I$2:$I$100000,$P154,_Actuals!$J$2:$J$100000,W$2,_Actuals!$K$2:$K$100000,W$3,_Actuals!$A$2:$A$100000,$Q154)</f>
        <v>0</v>
      </c>
      <c r="X154" s="22">
        <f>SUMIFS(_Actuals!$F$2:$F$100000,_Actuals!$I$2:$I$100000,$P154,_Actuals!$J$2:$J$100000,X$2,_Actuals!$K$2:$K$100000,X$3,_Actuals!$A$2:$A$100000,$Q154)</f>
        <v>0</v>
      </c>
      <c r="Y154" s="22">
        <f>SUMIFS(_Actuals!$F$2:$F$100000,_Actuals!$I$2:$I$100000,$P154,_Actuals!$J$2:$J$100000,Y$2,_Actuals!$K$2:$K$100000,Y$3,_Actuals!$A$2:$A$100000,$Q154)</f>
        <v>0</v>
      </c>
      <c r="Z154" s="22">
        <f>SUMIFS(_Actuals!$F$2:$F$100000,_Actuals!$I$2:$I$100000,$P154,_Actuals!$J$2:$J$100000,Z$2,_Actuals!$K$2:$K$100000,Z$3,_Actuals!$A$2:$A$100000,$Q154)</f>
        <v>0</v>
      </c>
      <c r="AA154" s="22">
        <f>SUMIFS(_Actuals!$F$2:$F$100000,_Actuals!$I$2:$I$100000,$P154,_Actuals!$J$2:$J$100000,AA$2,_Actuals!$K$2:$K$100000,AA$3,_Actuals!$A$2:$A$100000,$Q154)</f>
        <v>0</v>
      </c>
      <c r="AB154" s="22">
        <f>SUMIFS(_Actuals!$F$2:$F$100000,_Actuals!$I$2:$I$100000,$P154,_Actuals!$J$2:$J$100000,AB$2,_Actuals!$K$2:$K$100000,AB$3,_Actuals!$A$2:$A$100000,$Q154)</f>
        <v>0</v>
      </c>
      <c r="AC154" s="22">
        <f>SUMIFS(_Actuals!$F$2:$F$100000,_Actuals!$I$2:$I$100000,$P154,_Actuals!$J$2:$J$100000,AC$2,_Actuals!$K$2:$K$100000,AC$3,_Actuals!$A$2:$A$100000,$Q154)</f>
        <v>0</v>
      </c>
      <c r="AD154" s="22"/>
      <c r="AE154">
        <v>0.91</v>
      </c>
      <c r="AF154">
        <v>1.1000000000000001</v>
      </c>
      <c r="AG154">
        <v>0.95</v>
      </c>
      <c r="AH154">
        <v>0.98</v>
      </c>
      <c r="AI154">
        <v>0.95</v>
      </c>
      <c r="AJ154">
        <v>1.06</v>
      </c>
      <c r="AK154">
        <v>0.91</v>
      </c>
      <c r="AL154">
        <v>1.04</v>
      </c>
      <c r="AM154">
        <v>0.95</v>
      </c>
      <c r="AN154">
        <v>1.01</v>
      </c>
      <c r="AO154">
        <v>1.07</v>
      </c>
      <c r="AP154">
        <v>1.1000000000000001</v>
      </c>
    </row>
    <row r="155" spans="1:42" x14ac:dyDescent="0.3">
      <c r="A155" t="s">
        <v>21</v>
      </c>
      <c r="B155" s="1">
        <v>8</v>
      </c>
      <c r="C155" s="23">
        <f t="shared" si="37"/>
        <v>0</v>
      </c>
      <c r="D155" s="23">
        <f t="shared" si="38"/>
        <v>0</v>
      </c>
      <c r="E155" s="23">
        <f t="shared" si="39"/>
        <v>0</v>
      </c>
      <c r="F155" s="23">
        <f t="shared" si="40"/>
        <v>0</v>
      </c>
      <c r="G155" s="23">
        <f t="shared" si="41"/>
        <v>0</v>
      </c>
      <c r="H155" s="23">
        <f t="shared" si="42"/>
        <v>0</v>
      </c>
      <c r="I155" s="23">
        <f t="shared" si="43"/>
        <v>0</v>
      </c>
      <c r="J155" s="23">
        <f t="shared" si="44"/>
        <v>0</v>
      </c>
      <c r="K155" s="23">
        <f t="shared" si="45"/>
        <v>0</v>
      </c>
      <c r="L155" s="23">
        <f t="shared" si="46"/>
        <v>0</v>
      </c>
      <c r="M155" s="23">
        <f t="shared" si="47"/>
        <v>0</v>
      </c>
      <c r="N155" s="23">
        <f t="shared" si="48"/>
        <v>0</v>
      </c>
      <c r="P155" t="s">
        <v>21</v>
      </c>
      <c r="Q155" s="1">
        <v>8</v>
      </c>
      <c r="R155" s="22">
        <f>SUMIFS(_Actuals!$F$2:$F$100000,_Actuals!$I$2:$I$100000,$P155,_Actuals!$J$2:$J$100000,R$2,_Actuals!$K$2:$K$100000,R$3,_Actuals!$A$2:$A$100000,$Q155)</f>
        <v>0</v>
      </c>
      <c r="S155" s="22">
        <f>SUMIFS(_Actuals!$F$2:$F$100000,_Actuals!$I$2:$I$100000,$P155,_Actuals!$J$2:$J$100000,S$2,_Actuals!$K$2:$K$100000,S$3,_Actuals!$A$2:$A$100000,$Q155)</f>
        <v>0</v>
      </c>
      <c r="T155" s="22">
        <f>SUMIFS(_Actuals!$F$2:$F$100000,_Actuals!$I$2:$I$100000,$P155,_Actuals!$J$2:$J$100000,T$2,_Actuals!$K$2:$K$100000,T$3,_Actuals!$A$2:$A$100000,$Q155)</f>
        <v>0</v>
      </c>
      <c r="U155" s="22">
        <f>SUMIFS(_Actuals!$F$2:$F$100000,_Actuals!$I$2:$I$100000,$P155,_Actuals!$J$2:$J$100000,U$2,_Actuals!$K$2:$K$100000,U$3,_Actuals!$A$2:$A$100000,$Q155)</f>
        <v>0</v>
      </c>
      <c r="V155" s="22">
        <f>SUMIFS(_Actuals!$F$2:$F$100000,_Actuals!$I$2:$I$100000,$P155,_Actuals!$J$2:$J$100000,V$2,_Actuals!$K$2:$K$100000,V$3,_Actuals!$A$2:$A$100000,$Q155)</f>
        <v>0</v>
      </c>
      <c r="W155" s="22">
        <f>SUMIFS(_Actuals!$F$2:$F$100000,_Actuals!$I$2:$I$100000,$P155,_Actuals!$J$2:$J$100000,W$2,_Actuals!$K$2:$K$100000,W$3,_Actuals!$A$2:$A$100000,$Q155)</f>
        <v>0</v>
      </c>
      <c r="X155" s="22">
        <f>SUMIFS(_Actuals!$F$2:$F$100000,_Actuals!$I$2:$I$100000,$P155,_Actuals!$J$2:$J$100000,X$2,_Actuals!$K$2:$K$100000,X$3,_Actuals!$A$2:$A$100000,$Q155)</f>
        <v>0</v>
      </c>
      <c r="Y155" s="22">
        <f>SUMIFS(_Actuals!$F$2:$F$100000,_Actuals!$I$2:$I$100000,$P155,_Actuals!$J$2:$J$100000,Y$2,_Actuals!$K$2:$K$100000,Y$3,_Actuals!$A$2:$A$100000,$Q155)</f>
        <v>0</v>
      </c>
      <c r="Z155" s="22">
        <f>SUMIFS(_Actuals!$F$2:$F$100000,_Actuals!$I$2:$I$100000,$P155,_Actuals!$J$2:$J$100000,Z$2,_Actuals!$K$2:$K$100000,Z$3,_Actuals!$A$2:$A$100000,$Q155)</f>
        <v>0</v>
      </c>
      <c r="AA155" s="22">
        <f>SUMIFS(_Actuals!$F$2:$F$100000,_Actuals!$I$2:$I$100000,$P155,_Actuals!$J$2:$J$100000,AA$2,_Actuals!$K$2:$K$100000,AA$3,_Actuals!$A$2:$A$100000,$Q155)</f>
        <v>0</v>
      </c>
      <c r="AB155" s="22">
        <f>SUMIFS(_Actuals!$F$2:$F$100000,_Actuals!$I$2:$I$100000,$P155,_Actuals!$J$2:$J$100000,AB$2,_Actuals!$K$2:$K$100000,AB$3,_Actuals!$A$2:$A$100000,$Q155)</f>
        <v>0</v>
      </c>
      <c r="AC155" s="22">
        <f>SUMIFS(_Actuals!$F$2:$F$100000,_Actuals!$I$2:$I$100000,$P155,_Actuals!$J$2:$J$100000,AC$2,_Actuals!$K$2:$K$100000,AC$3,_Actuals!$A$2:$A$100000,$Q155)</f>
        <v>0</v>
      </c>
      <c r="AD155" s="22"/>
      <c r="AE155">
        <v>1.04</v>
      </c>
      <c r="AF155">
        <v>0.9</v>
      </c>
      <c r="AG155">
        <v>1.05</v>
      </c>
      <c r="AH155">
        <v>1.08</v>
      </c>
      <c r="AI155">
        <v>1.0900000000000001</v>
      </c>
      <c r="AJ155">
        <v>1.02</v>
      </c>
      <c r="AK155">
        <v>1.06</v>
      </c>
      <c r="AL155">
        <v>0.98</v>
      </c>
      <c r="AM155">
        <v>1</v>
      </c>
      <c r="AN155">
        <v>1.05</v>
      </c>
      <c r="AO155">
        <v>1.1000000000000001</v>
      </c>
      <c r="AP155">
        <v>0.99</v>
      </c>
    </row>
    <row r="156" spans="1:42" x14ac:dyDescent="0.3">
      <c r="A156" t="s">
        <v>22</v>
      </c>
      <c r="B156" s="1">
        <v>8</v>
      </c>
      <c r="C156" s="23">
        <f t="shared" si="37"/>
        <v>0</v>
      </c>
      <c r="D156" s="23">
        <f t="shared" si="38"/>
        <v>0</v>
      </c>
      <c r="E156" s="23">
        <f t="shared" si="39"/>
        <v>0</v>
      </c>
      <c r="F156" s="23">
        <f t="shared" si="40"/>
        <v>0</v>
      </c>
      <c r="G156" s="23">
        <f t="shared" si="41"/>
        <v>0</v>
      </c>
      <c r="H156" s="23">
        <f t="shared" si="42"/>
        <v>0</v>
      </c>
      <c r="I156" s="23">
        <f t="shared" si="43"/>
        <v>0</v>
      </c>
      <c r="J156" s="23">
        <f t="shared" si="44"/>
        <v>0</v>
      </c>
      <c r="K156" s="23">
        <f t="shared" si="45"/>
        <v>0</v>
      </c>
      <c r="L156" s="23">
        <f t="shared" si="46"/>
        <v>0</v>
      </c>
      <c r="M156" s="23">
        <f t="shared" si="47"/>
        <v>0</v>
      </c>
      <c r="N156" s="23">
        <f t="shared" si="48"/>
        <v>0</v>
      </c>
      <c r="P156" t="s">
        <v>22</v>
      </c>
      <c r="Q156" s="1">
        <v>8</v>
      </c>
      <c r="R156" s="22">
        <f>SUMIFS(_Actuals!$F$2:$F$100000,_Actuals!$I$2:$I$100000,$P156,_Actuals!$J$2:$J$100000,R$2,_Actuals!$K$2:$K$100000,R$3,_Actuals!$A$2:$A$100000,$Q156)</f>
        <v>0</v>
      </c>
      <c r="S156" s="22">
        <f>SUMIFS(_Actuals!$F$2:$F$100000,_Actuals!$I$2:$I$100000,$P156,_Actuals!$J$2:$J$100000,S$2,_Actuals!$K$2:$K$100000,S$3,_Actuals!$A$2:$A$100000,$Q156)</f>
        <v>0</v>
      </c>
      <c r="T156" s="22">
        <f>SUMIFS(_Actuals!$F$2:$F$100000,_Actuals!$I$2:$I$100000,$P156,_Actuals!$J$2:$J$100000,T$2,_Actuals!$K$2:$K$100000,T$3,_Actuals!$A$2:$A$100000,$Q156)</f>
        <v>0</v>
      </c>
      <c r="U156" s="22">
        <f>SUMIFS(_Actuals!$F$2:$F$100000,_Actuals!$I$2:$I$100000,$P156,_Actuals!$J$2:$J$100000,U$2,_Actuals!$K$2:$K$100000,U$3,_Actuals!$A$2:$A$100000,$Q156)</f>
        <v>0</v>
      </c>
      <c r="V156" s="22">
        <f>SUMIFS(_Actuals!$F$2:$F$100000,_Actuals!$I$2:$I$100000,$P156,_Actuals!$J$2:$J$100000,V$2,_Actuals!$K$2:$K$100000,V$3,_Actuals!$A$2:$A$100000,$Q156)</f>
        <v>0</v>
      </c>
      <c r="W156" s="22">
        <f>SUMIFS(_Actuals!$F$2:$F$100000,_Actuals!$I$2:$I$100000,$P156,_Actuals!$J$2:$J$100000,W$2,_Actuals!$K$2:$K$100000,W$3,_Actuals!$A$2:$A$100000,$Q156)</f>
        <v>0</v>
      </c>
      <c r="X156" s="22">
        <f>SUMIFS(_Actuals!$F$2:$F$100000,_Actuals!$I$2:$I$100000,$P156,_Actuals!$J$2:$J$100000,X$2,_Actuals!$K$2:$K$100000,X$3,_Actuals!$A$2:$A$100000,$Q156)</f>
        <v>0</v>
      </c>
      <c r="Y156" s="22">
        <f>SUMIFS(_Actuals!$F$2:$F$100000,_Actuals!$I$2:$I$100000,$P156,_Actuals!$J$2:$J$100000,Y$2,_Actuals!$K$2:$K$100000,Y$3,_Actuals!$A$2:$A$100000,$Q156)</f>
        <v>0</v>
      </c>
      <c r="Z156" s="22">
        <f>SUMIFS(_Actuals!$F$2:$F$100000,_Actuals!$I$2:$I$100000,$P156,_Actuals!$J$2:$J$100000,Z$2,_Actuals!$K$2:$K$100000,Z$3,_Actuals!$A$2:$A$100000,$Q156)</f>
        <v>0</v>
      </c>
      <c r="AA156" s="22">
        <f>SUMIFS(_Actuals!$F$2:$F$100000,_Actuals!$I$2:$I$100000,$P156,_Actuals!$J$2:$J$100000,AA$2,_Actuals!$K$2:$K$100000,AA$3,_Actuals!$A$2:$A$100000,$Q156)</f>
        <v>0</v>
      </c>
      <c r="AB156" s="22">
        <f>SUMIFS(_Actuals!$F$2:$F$100000,_Actuals!$I$2:$I$100000,$P156,_Actuals!$J$2:$J$100000,AB$2,_Actuals!$K$2:$K$100000,AB$3,_Actuals!$A$2:$A$100000,$Q156)</f>
        <v>0</v>
      </c>
      <c r="AC156" s="22">
        <f>SUMIFS(_Actuals!$F$2:$F$100000,_Actuals!$I$2:$I$100000,$P156,_Actuals!$J$2:$J$100000,AC$2,_Actuals!$K$2:$K$100000,AC$3,_Actuals!$A$2:$A$100000,$Q156)</f>
        <v>0</v>
      </c>
      <c r="AD156" s="22"/>
      <c r="AE156">
        <v>1.0900000000000001</v>
      </c>
      <c r="AF156">
        <v>1.06</v>
      </c>
      <c r="AG156">
        <v>1.06</v>
      </c>
      <c r="AH156">
        <v>1.02</v>
      </c>
      <c r="AI156">
        <v>1.08</v>
      </c>
      <c r="AJ156">
        <v>1.01</v>
      </c>
      <c r="AK156">
        <v>1.08</v>
      </c>
      <c r="AL156">
        <v>1.01</v>
      </c>
      <c r="AM156">
        <v>0.91</v>
      </c>
      <c r="AN156">
        <v>1.02</v>
      </c>
      <c r="AO156">
        <v>0.94</v>
      </c>
      <c r="AP156">
        <v>1.05</v>
      </c>
    </row>
    <row r="157" spans="1:42" x14ac:dyDescent="0.3">
      <c r="A157" t="s">
        <v>19</v>
      </c>
      <c r="B157" s="1">
        <v>8</v>
      </c>
      <c r="C157" s="23">
        <f t="shared" si="37"/>
        <v>0</v>
      </c>
      <c r="D157" s="23">
        <f t="shared" si="38"/>
        <v>0</v>
      </c>
      <c r="E157" s="23">
        <f t="shared" si="39"/>
        <v>0</v>
      </c>
      <c r="F157" s="23">
        <f t="shared" si="40"/>
        <v>0</v>
      </c>
      <c r="G157" s="23">
        <f t="shared" si="41"/>
        <v>0</v>
      </c>
      <c r="H157" s="23">
        <f t="shared" si="42"/>
        <v>0</v>
      </c>
      <c r="I157" s="23">
        <f t="shared" si="43"/>
        <v>0</v>
      </c>
      <c r="J157" s="23">
        <f t="shared" si="44"/>
        <v>0</v>
      </c>
      <c r="K157" s="23">
        <f t="shared" si="45"/>
        <v>0</v>
      </c>
      <c r="L157" s="23">
        <f t="shared" si="46"/>
        <v>0</v>
      </c>
      <c r="M157" s="23">
        <f t="shared" si="47"/>
        <v>0</v>
      </c>
      <c r="N157" s="23">
        <f t="shared" si="48"/>
        <v>0</v>
      </c>
      <c r="P157" t="s">
        <v>19</v>
      </c>
      <c r="Q157" s="1">
        <v>8</v>
      </c>
      <c r="R157" s="22">
        <f>SUMIFS(_Actuals!$F$2:$F$100000,_Actuals!$I$2:$I$100000,$P157,_Actuals!$J$2:$J$100000,R$2,_Actuals!$K$2:$K$100000,R$3,_Actuals!$A$2:$A$100000,$Q157)</f>
        <v>0</v>
      </c>
      <c r="S157" s="22">
        <f>SUMIFS(_Actuals!$F$2:$F$100000,_Actuals!$I$2:$I$100000,$P157,_Actuals!$J$2:$J$100000,S$2,_Actuals!$K$2:$K$100000,S$3,_Actuals!$A$2:$A$100000,$Q157)</f>
        <v>0</v>
      </c>
      <c r="T157" s="22">
        <f>SUMIFS(_Actuals!$F$2:$F$100000,_Actuals!$I$2:$I$100000,$P157,_Actuals!$J$2:$J$100000,T$2,_Actuals!$K$2:$K$100000,T$3,_Actuals!$A$2:$A$100000,$Q157)</f>
        <v>0</v>
      </c>
      <c r="U157" s="22">
        <f>SUMIFS(_Actuals!$F$2:$F$100000,_Actuals!$I$2:$I$100000,$P157,_Actuals!$J$2:$J$100000,U$2,_Actuals!$K$2:$K$100000,U$3,_Actuals!$A$2:$A$100000,$Q157)</f>
        <v>0</v>
      </c>
      <c r="V157" s="22">
        <f>SUMIFS(_Actuals!$F$2:$F$100000,_Actuals!$I$2:$I$100000,$P157,_Actuals!$J$2:$J$100000,V$2,_Actuals!$K$2:$K$100000,V$3,_Actuals!$A$2:$A$100000,$Q157)</f>
        <v>0</v>
      </c>
      <c r="W157" s="22">
        <f>SUMIFS(_Actuals!$F$2:$F$100000,_Actuals!$I$2:$I$100000,$P157,_Actuals!$J$2:$J$100000,W$2,_Actuals!$K$2:$K$100000,W$3,_Actuals!$A$2:$A$100000,$Q157)</f>
        <v>0</v>
      </c>
      <c r="X157" s="22">
        <f>SUMIFS(_Actuals!$F$2:$F$100000,_Actuals!$I$2:$I$100000,$P157,_Actuals!$J$2:$J$100000,X$2,_Actuals!$K$2:$K$100000,X$3,_Actuals!$A$2:$A$100000,$Q157)</f>
        <v>0</v>
      </c>
      <c r="Y157" s="22">
        <f>SUMIFS(_Actuals!$F$2:$F$100000,_Actuals!$I$2:$I$100000,$P157,_Actuals!$J$2:$J$100000,Y$2,_Actuals!$K$2:$K$100000,Y$3,_Actuals!$A$2:$A$100000,$Q157)</f>
        <v>0</v>
      </c>
      <c r="Z157" s="22">
        <f>SUMIFS(_Actuals!$F$2:$F$100000,_Actuals!$I$2:$I$100000,$P157,_Actuals!$J$2:$J$100000,Z$2,_Actuals!$K$2:$K$100000,Z$3,_Actuals!$A$2:$A$100000,$Q157)</f>
        <v>0</v>
      </c>
      <c r="AA157" s="22">
        <f>SUMIFS(_Actuals!$F$2:$F$100000,_Actuals!$I$2:$I$100000,$P157,_Actuals!$J$2:$J$100000,AA$2,_Actuals!$K$2:$K$100000,AA$3,_Actuals!$A$2:$A$100000,$Q157)</f>
        <v>0</v>
      </c>
      <c r="AB157" s="22">
        <f>SUMIFS(_Actuals!$F$2:$F$100000,_Actuals!$I$2:$I$100000,$P157,_Actuals!$J$2:$J$100000,AB$2,_Actuals!$K$2:$K$100000,AB$3,_Actuals!$A$2:$A$100000,$Q157)</f>
        <v>0</v>
      </c>
      <c r="AC157" s="22">
        <f>SUMIFS(_Actuals!$F$2:$F$100000,_Actuals!$I$2:$I$100000,$P157,_Actuals!$J$2:$J$100000,AC$2,_Actuals!$K$2:$K$100000,AC$3,_Actuals!$A$2:$A$100000,$Q157)</f>
        <v>0</v>
      </c>
      <c r="AD157" s="22"/>
      <c r="AE157">
        <v>1.05</v>
      </c>
      <c r="AF157">
        <v>0.93</v>
      </c>
      <c r="AG157">
        <v>1.07</v>
      </c>
      <c r="AH157">
        <v>1</v>
      </c>
      <c r="AI157">
        <v>0.91</v>
      </c>
      <c r="AJ157">
        <v>0.92</v>
      </c>
      <c r="AK157">
        <v>1.04</v>
      </c>
      <c r="AL157">
        <v>0.99</v>
      </c>
      <c r="AM157">
        <v>1.05</v>
      </c>
      <c r="AN157">
        <v>1.03</v>
      </c>
      <c r="AO157">
        <v>1.1000000000000001</v>
      </c>
      <c r="AP157">
        <v>0.92</v>
      </c>
    </row>
    <row r="158" spans="1:42" x14ac:dyDescent="0.3">
      <c r="A158" t="s">
        <v>27</v>
      </c>
      <c r="B158" s="1">
        <v>8</v>
      </c>
      <c r="C158" s="23">
        <f t="shared" si="37"/>
        <v>0</v>
      </c>
      <c r="D158" s="23">
        <f t="shared" si="38"/>
        <v>0</v>
      </c>
      <c r="E158" s="23">
        <f t="shared" si="39"/>
        <v>0</v>
      </c>
      <c r="F158" s="23">
        <f t="shared" si="40"/>
        <v>0</v>
      </c>
      <c r="G158" s="23">
        <f t="shared" si="41"/>
        <v>0</v>
      </c>
      <c r="H158" s="23">
        <f t="shared" si="42"/>
        <v>0</v>
      </c>
      <c r="I158" s="23">
        <f t="shared" si="43"/>
        <v>0</v>
      </c>
      <c r="J158" s="23">
        <f t="shared" si="44"/>
        <v>0</v>
      </c>
      <c r="K158" s="23">
        <f t="shared" si="45"/>
        <v>0</v>
      </c>
      <c r="L158" s="23">
        <f t="shared" si="46"/>
        <v>0</v>
      </c>
      <c r="M158" s="23">
        <f t="shared" si="47"/>
        <v>0</v>
      </c>
      <c r="N158" s="23">
        <f t="shared" si="48"/>
        <v>0</v>
      </c>
      <c r="P158" t="s">
        <v>27</v>
      </c>
      <c r="Q158" s="1">
        <v>8</v>
      </c>
      <c r="R158" s="22">
        <f>SUMIFS(_Actuals!$F$2:$F$100000,_Actuals!$I$2:$I$100000,$P158,_Actuals!$J$2:$J$100000,R$2,_Actuals!$K$2:$K$100000,R$3,_Actuals!$A$2:$A$100000,$Q158)</f>
        <v>0</v>
      </c>
      <c r="S158" s="22">
        <f>SUMIFS(_Actuals!$F$2:$F$100000,_Actuals!$I$2:$I$100000,$P158,_Actuals!$J$2:$J$100000,S$2,_Actuals!$K$2:$K$100000,S$3,_Actuals!$A$2:$A$100000,$Q158)</f>
        <v>0</v>
      </c>
      <c r="T158" s="22">
        <f>SUMIFS(_Actuals!$F$2:$F$100000,_Actuals!$I$2:$I$100000,$P158,_Actuals!$J$2:$J$100000,T$2,_Actuals!$K$2:$K$100000,T$3,_Actuals!$A$2:$A$100000,$Q158)</f>
        <v>0</v>
      </c>
      <c r="U158" s="22">
        <f>SUMIFS(_Actuals!$F$2:$F$100000,_Actuals!$I$2:$I$100000,$P158,_Actuals!$J$2:$J$100000,U$2,_Actuals!$K$2:$K$100000,U$3,_Actuals!$A$2:$A$100000,$Q158)</f>
        <v>0</v>
      </c>
      <c r="V158" s="22">
        <f>SUMIFS(_Actuals!$F$2:$F$100000,_Actuals!$I$2:$I$100000,$P158,_Actuals!$J$2:$J$100000,V$2,_Actuals!$K$2:$K$100000,V$3,_Actuals!$A$2:$A$100000,$Q158)</f>
        <v>0</v>
      </c>
      <c r="W158" s="22">
        <f>SUMIFS(_Actuals!$F$2:$F$100000,_Actuals!$I$2:$I$100000,$P158,_Actuals!$J$2:$J$100000,W$2,_Actuals!$K$2:$K$100000,W$3,_Actuals!$A$2:$A$100000,$Q158)</f>
        <v>0</v>
      </c>
      <c r="X158" s="22">
        <f>SUMIFS(_Actuals!$F$2:$F$100000,_Actuals!$I$2:$I$100000,$P158,_Actuals!$J$2:$J$100000,X$2,_Actuals!$K$2:$K$100000,X$3,_Actuals!$A$2:$A$100000,$Q158)</f>
        <v>0</v>
      </c>
      <c r="Y158" s="22">
        <f>SUMIFS(_Actuals!$F$2:$F$100000,_Actuals!$I$2:$I$100000,$P158,_Actuals!$J$2:$J$100000,Y$2,_Actuals!$K$2:$K$100000,Y$3,_Actuals!$A$2:$A$100000,$Q158)</f>
        <v>0</v>
      </c>
      <c r="Z158" s="22">
        <f>SUMIFS(_Actuals!$F$2:$F$100000,_Actuals!$I$2:$I$100000,$P158,_Actuals!$J$2:$J$100000,Z$2,_Actuals!$K$2:$K$100000,Z$3,_Actuals!$A$2:$A$100000,$Q158)</f>
        <v>0</v>
      </c>
      <c r="AA158" s="22">
        <f>SUMIFS(_Actuals!$F$2:$F$100000,_Actuals!$I$2:$I$100000,$P158,_Actuals!$J$2:$J$100000,AA$2,_Actuals!$K$2:$K$100000,AA$3,_Actuals!$A$2:$A$100000,$Q158)</f>
        <v>0</v>
      </c>
      <c r="AB158" s="22">
        <f>SUMIFS(_Actuals!$F$2:$F$100000,_Actuals!$I$2:$I$100000,$P158,_Actuals!$J$2:$J$100000,AB$2,_Actuals!$K$2:$K$100000,AB$3,_Actuals!$A$2:$A$100000,$Q158)</f>
        <v>0</v>
      </c>
      <c r="AC158" s="22">
        <f>SUMIFS(_Actuals!$F$2:$F$100000,_Actuals!$I$2:$I$100000,$P158,_Actuals!$J$2:$J$100000,AC$2,_Actuals!$K$2:$K$100000,AC$3,_Actuals!$A$2:$A$100000,$Q158)</f>
        <v>0</v>
      </c>
      <c r="AD158" s="22"/>
      <c r="AE158">
        <v>0.95</v>
      </c>
      <c r="AF158">
        <v>0.92</v>
      </c>
      <c r="AG158">
        <v>0.94</v>
      </c>
      <c r="AH158">
        <v>1.0900000000000001</v>
      </c>
      <c r="AI158">
        <v>1.04</v>
      </c>
      <c r="AJ158">
        <v>1.01</v>
      </c>
      <c r="AK158">
        <v>1.05</v>
      </c>
      <c r="AL158">
        <v>1.04</v>
      </c>
      <c r="AM158">
        <v>0.92</v>
      </c>
      <c r="AN158">
        <v>0.97</v>
      </c>
      <c r="AO158">
        <v>1.03</v>
      </c>
      <c r="AP158">
        <v>0.95</v>
      </c>
    </row>
    <row r="159" spans="1:42" x14ac:dyDescent="0.3">
      <c r="A159" t="s">
        <v>23</v>
      </c>
      <c r="B159" s="1">
        <v>8</v>
      </c>
      <c r="C159" s="23">
        <f t="shared" si="37"/>
        <v>0</v>
      </c>
      <c r="D159" s="23">
        <f t="shared" si="38"/>
        <v>0</v>
      </c>
      <c r="E159" s="23">
        <f t="shared" si="39"/>
        <v>0</v>
      </c>
      <c r="F159" s="23">
        <f t="shared" si="40"/>
        <v>0</v>
      </c>
      <c r="G159" s="23">
        <f t="shared" si="41"/>
        <v>0</v>
      </c>
      <c r="H159" s="23">
        <f t="shared" si="42"/>
        <v>0</v>
      </c>
      <c r="I159" s="23">
        <f t="shared" si="43"/>
        <v>0</v>
      </c>
      <c r="J159" s="23">
        <f t="shared" si="44"/>
        <v>0</v>
      </c>
      <c r="K159" s="23">
        <f t="shared" si="45"/>
        <v>0</v>
      </c>
      <c r="L159" s="23">
        <f t="shared" si="46"/>
        <v>0</v>
      </c>
      <c r="M159" s="23">
        <f t="shared" si="47"/>
        <v>0</v>
      </c>
      <c r="N159" s="23">
        <f t="shared" si="48"/>
        <v>0</v>
      </c>
      <c r="P159" t="s">
        <v>23</v>
      </c>
      <c r="Q159" s="1">
        <v>8</v>
      </c>
      <c r="R159" s="22">
        <f>SUMIFS(_Actuals!$F$2:$F$100000,_Actuals!$I$2:$I$100000,$P159,_Actuals!$J$2:$J$100000,R$2,_Actuals!$K$2:$K$100000,R$3,_Actuals!$A$2:$A$100000,$Q159)</f>
        <v>0</v>
      </c>
      <c r="S159" s="22">
        <f>SUMIFS(_Actuals!$F$2:$F$100000,_Actuals!$I$2:$I$100000,$P159,_Actuals!$J$2:$J$100000,S$2,_Actuals!$K$2:$K$100000,S$3,_Actuals!$A$2:$A$100000,$Q159)</f>
        <v>0</v>
      </c>
      <c r="T159" s="22">
        <f>SUMIFS(_Actuals!$F$2:$F$100000,_Actuals!$I$2:$I$100000,$P159,_Actuals!$J$2:$J$100000,T$2,_Actuals!$K$2:$K$100000,T$3,_Actuals!$A$2:$A$100000,$Q159)</f>
        <v>0</v>
      </c>
      <c r="U159" s="22">
        <f>SUMIFS(_Actuals!$F$2:$F$100000,_Actuals!$I$2:$I$100000,$P159,_Actuals!$J$2:$J$100000,U$2,_Actuals!$K$2:$K$100000,U$3,_Actuals!$A$2:$A$100000,$Q159)</f>
        <v>0</v>
      </c>
      <c r="V159" s="22">
        <f>SUMIFS(_Actuals!$F$2:$F$100000,_Actuals!$I$2:$I$100000,$P159,_Actuals!$J$2:$J$100000,V$2,_Actuals!$K$2:$K$100000,V$3,_Actuals!$A$2:$A$100000,$Q159)</f>
        <v>0</v>
      </c>
      <c r="W159" s="22">
        <f>SUMIFS(_Actuals!$F$2:$F$100000,_Actuals!$I$2:$I$100000,$P159,_Actuals!$J$2:$J$100000,W$2,_Actuals!$K$2:$K$100000,W$3,_Actuals!$A$2:$A$100000,$Q159)</f>
        <v>0</v>
      </c>
      <c r="X159" s="22">
        <f>SUMIFS(_Actuals!$F$2:$F$100000,_Actuals!$I$2:$I$100000,$P159,_Actuals!$J$2:$J$100000,X$2,_Actuals!$K$2:$K$100000,X$3,_Actuals!$A$2:$A$100000,$Q159)</f>
        <v>0</v>
      </c>
      <c r="Y159" s="22">
        <f>SUMIFS(_Actuals!$F$2:$F$100000,_Actuals!$I$2:$I$100000,$P159,_Actuals!$J$2:$J$100000,Y$2,_Actuals!$K$2:$K$100000,Y$3,_Actuals!$A$2:$A$100000,$Q159)</f>
        <v>0</v>
      </c>
      <c r="Z159" s="22">
        <f>SUMIFS(_Actuals!$F$2:$F$100000,_Actuals!$I$2:$I$100000,$P159,_Actuals!$J$2:$J$100000,Z$2,_Actuals!$K$2:$K$100000,Z$3,_Actuals!$A$2:$A$100000,$Q159)</f>
        <v>0</v>
      </c>
      <c r="AA159" s="22">
        <f>SUMIFS(_Actuals!$F$2:$F$100000,_Actuals!$I$2:$I$100000,$P159,_Actuals!$J$2:$J$100000,AA$2,_Actuals!$K$2:$K$100000,AA$3,_Actuals!$A$2:$A$100000,$Q159)</f>
        <v>0</v>
      </c>
      <c r="AB159" s="22">
        <f>SUMIFS(_Actuals!$F$2:$F$100000,_Actuals!$I$2:$I$100000,$P159,_Actuals!$J$2:$J$100000,AB$2,_Actuals!$K$2:$K$100000,AB$3,_Actuals!$A$2:$A$100000,$Q159)</f>
        <v>0</v>
      </c>
      <c r="AC159" s="22">
        <f>SUMIFS(_Actuals!$F$2:$F$100000,_Actuals!$I$2:$I$100000,$P159,_Actuals!$J$2:$J$100000,AC$2,_Actuals!$K$2:$K$100000,AC$3,_Actuals!$A$2:$A$100000,$Q159)</f>
        <v>0</v>
      </c>
      <c r="AD159" s="22"/>
      <c r="AE159">
        <v>0.95</v>
      </c>
      <c r="AF159">
        <v>0.98</v>
      </c>
      <c r="AG159">
        <v>1.04</v>
      </c>
      <c r="AH159">
        <v>0.96</v>
      </c>
      <c r="AI159">
        <v>0.93</v>
      </c>
      <c r="AJ159">
        <v>0.93</v>
      </c>
      <c r="AK159">
        <v>1.0900000000000001</v>
      </c>
      <c r="AL159">
        <v>1.1000000000000001</v>
      </c>
      <c r="AM159">
        <v>1.04</v>
      </c>
      <c r="AN159">
        <v>0.96</v>
      </c>
      <c r="AO159">
        <v>0.91</v>
      </c>
      <c r="AP159">
        <v>1.0900000000000001</v>
      </c>
    </row>
    <row r="160" spans="1:42" x14ac:dyDescent="0.3">
      <c r="A160" t="s">
        <v>25</v>
      </c>
      <c r="B160" s="1">
        <v>8</v>
      </c>
      <c r="C160" s="23">
        <f t="shared" si="37"/>
        <v>0</v>
      </c>
      <c r="D160" s="23">
        <f t="shared" si="38"/>
        <v>0</v>
      </c>
      <c r="E160" s="23">
        <f t="shared" si="39"/>
        <v>0</v>
      </c>
      <c r="F160" s="23">
        <f t="shared" si="40"/>
        <v>0</v>
      </c>
      <c r="G160" s="23">
        <f t="shared" si="41"/>
        <v>0</v>
      </c>
      <c r="H160" s="23">
        <f t="shared" si="42"/>
        <v>0</v>
      </c>
      <c r="I160" s="23">
        <f t="shared" si="43"/>
        <v>0</v>
      </c>
      <c r="J160" s="23">
        <f t="shared" si="44"/>
        <v>0</v>
      </c>
      <c r="K160" s="23">
        <f t="shared" si="45"/>
        <v>0</v>
      </c>
      <c r="L160" s="23">
        <f t="shared" si="46"/>
        <v>0</v>
      </c>
      <c r="M160" s="23">
        <f t="shared" si="47"/>
        <v>0</v>
      </c>
      <c r="N160" s="23">
        <f t="shared" si="48"/>
        <v>0</v>
      </c>
      <c r="P160" t="s">
        <v>25</v>
      </c>
      <c r="Q160" s="1">
        <v>8</v>
      </c>
      <c r="R160" s="22">
        <f>SUMIFS(_Actuals!$F$2:$F$100000,_Actuals!$I$2:$I$100000,$P160,_Actuals!$J$2:$J$100000,R$2,_Actuals!$K$2:$K$100000,R$3,_Actuals!$A$2:$A$100000,$Q160)</f>
        <v>0</v>
      </c>
      <c r="S160" s="22">
        <f>SUMIFS(_Actuals!$F$2:$F$100000,_Actuals!$I$2:$I$100000,$P160,_Actuals!$J$2:$J$100000,S$2,_Actuals!$K$2:$K$100000,S$3,_Actuals!$A$2:$A$100000,$Q160)</f>
        <v>0</v>
      </c>
      <c r="T160" s="22">
        <f>SUMIFS(_Actuals!$F$2:$F$100000,_Actuals!$I$2:$I$100000,$P160,_Actuals!$J$2:$J$100000,T$2,_Actuals!$K$2:$K$100000,T$3,_Actuals!$A$2:$A$100000,$Q160)</f>
        <v>0</v>
      </c>
      <c r="U160" s="22">
        <f>SUMIFS(_Actuals!$F$2:$F$100000,_Actuals!$I$2:$I$100000,$P160,_Actuals!$J$2:$J$100000,U$2,_Actuals!$K$2:$K$100000,U$3,_Actuals!$A$2:$A$100000,$Q160)</f>
        <v>0</v>
      </c>
      <c r="V160" s="22">
        <f>SUMIFS(_Actuals!$F$2:$F$100000,_Actuals!$I$2:$I$100000,$P160,_Actuals!$J$2:$J$100000,V$2,_Actuals!$K$2:$K$100000,V$3,_Actuals!$A$2:$A$100000,$Q160)</f>
        <v>0</v>
      </c>
      <c r="W160" s="22">
        <f>SUMIFS(_Actuals!$F$2:$F$100000,_Actuals!$I$2:$I$100000,$P160,_Actuals!$J$2:$J$100000,W$2,_Actuals!$K$2:$K$100000,W$3,_Actuals!$A$2:$A$100000,$Q160)</f>
        <v>0</v>
      </c>
      <c r="X160" s="22">
        <f>SUMIFS(_Actuals!$F$2:$F$100000,_Actuals!$I$2:$I$100000,$P160,_Actuals!$J$2:$J$100000,X$2,_Actuals!$K$2:$K$100000,X$3,_Actuals!$A$2:$A$100000,$Q160)</f>
        <v>0</v>
      </c>
      <c r="Y160" s="22">
        <f>SUMIFS(_Actuals!$F$2:$F$100000,_Actuals!$I$2:$I$100000,$P160,_Actuals!$J$2:$J$100000,Y$2,_Actuals!$K$2:$K$100000,Y$3,_Actuals!$A$2:$A$100000,$Q160)</f>
        <v>0</v>
      </c>
      <c r="Z160" s="22">
        <f>SUMIFS(_Actuals!$F$2:$F$100000,_Actuals!$I$2:$I$100000,$P160,_Actuals!$J$2:$J$100000,Z$2,_Actuals!$K$2:$K$100000,Z$3,_Actuals!$A$2:$A$100000,$Q160)</f>
        <v>0</v>
      </c>
      <c r="AA160" s="22">
        <f>SUMIFS(_Actuals!$F$2:$F$100000,_Actuals!$I$2:$I$100000,$P160,_Actuals!$J$2:$J$100000,AA$2,_Actuals!$K$2:$K$100000,AA$3,_Actuals!$A$2:$A$100000,$Q160)</f>
        <v>0</v>
      </c>
      <c r="AB160" s="22">
        <f>SUMIFS(_Actuals!$F$2:$F$100000,_Actuals!$I$2:$I$100000,$P160,_Actuals!$J$2:$J$100000,AB$2,_Actuals!$K$2:$K$100000,AB$3,_Actuals!$A$2:$A$100000,$Q160)</f>
        <v>0</v>
      </c>
      <c r="AC160" s="22">
        <f>SUMIFS(_Actuals!$F$2:$F$100000,_Actuals!$I$2:$I$100000,$P160,_Actuals!$J$2:$J$100000,AC$2,_Actuals!$K$2:$K$100000,AC$3,_Actuals!$A$2:$A$100000,$Q160)</f>
        <v>0</v>
      </c>
      <c r="AD160" s="22"/>
      <c r="AE160">
        <v>1.06</v>
      </c>
      <c r="AF160">
        <v>0.92</v>
      </c>
      <c r="AG160">
        <v>1.03</v>
      </c>
      <c r="AH160">
        <v>0.9</v>
      </c>
      <c r="AI160">
        <v>1.05</v>
      </c>
      <c r="AJ160">
        <v>0.94</v>
      </c>
      <c r="AK160">
        <v>1.1000000000000001</v>
      </c>
      <c r="AL160">
        <v>1.05</v>
      </c>
      <c r="AM160">
        <v>0.91</v>
      </c>
      <c r="AN160">
        <v>1.06</v>
      </c>
      <c r="AO160">
        <v>0.9</v>
      </c>
      <c r="AP160">
        <v>0.99</v>
      </c>
    </row>
    <row r="161" spans="1:42" x14ac:dyDescent="0.3">
      <c r="A161" s="25" t="s">
        <v>62</v>
      </c>
      <c r="B161" s="1">
        <v>11</v>
      </c>
      <c r="C161" s="23">
        <f t="shared" si="37"/>
        <v>0</v>
      </c>
      <c r="D161" s="23">
        <f t="shared" si="38"/>
        <v>0</v>
      </c>
      <c r="E161" s="23">
        <f t="shared" si="39"/>
        <v>0</v>
      </c>
      <c r="F161" s="23">
        <f t="shared" si="40"/>
        <v>0</v>
      </c>
      <c r="G161" s="23">
        <f t="shared" si="41"/>
        <v>0</v>
      </c>
      <c r="H161" s="23">
        <f t="shared" si="42"/>
        <v>0</v>
      </c>
      <c r="I161" s="23">
        <f t="shared" si="43"/>
        <v>0</v>
      </c>
      <c r="J161" s="23">
        <f t="shared" si="44"/>
        <v>0</v>
      </c>
      <c r="K161" s="23">
        <f t="shared" si="45"/>
        <v>0</v>
      </c>
      <c r="L161" s="23">
        <f t="shared" si="46"/>
        <v>0</v>
      </c>
      <c r="M161" s="23">
        <f t="shared" si="47"/>
        <v>0</v>
      </c>
      <c r="N161" s="23">
        <f t="shared" si="48"/>
        <v>0</v>
      </c>
      <c r="P161" s="25" t="s">
        <v>62</v>
      </c>
      <c r="Q161" s="1">
        <v>11</v>
      </c>
      <c r="R161" s="22">
        <f>SUMIFS(_Actuals!$F$2:$F$100000,_Actuals!$I$2:$I$100000,$P161,_Actuals!$J$2:$J$100000,R$2,_Actuals!$K$2:$K$100000,R$3,_Actuals!$A$2:$A$100000,$Q161)</f>
        <v>0</v>
      </c>
      <c r="S161" s="22">
        <f>SUMIFS(_Actuals!$F$2:$F$100000,_Actuals!$I$2:$I$100000,$P161,_Actuals!$J$2:$J$100000,S$2,_Actuals!$K$2:$K$100000,S$3,_Actuals!$A$2:$A$100000,$Q161)</f>
        <v>0</v>
      </c>
      <c r="T161" s="22">
        <f>SUMIFS(_Actuals!$F$2:$F$100000,_Actuals!$I$2:$I$100000,$P161,_Actuals!$J$2:$J$100000,T$2,_Actuals!$K$2:$K$100000,T$3,_Actuals!$A$2:$A$100000,$Q161)</f>
        <v>0</v>
      </c>
      <c r="U161" s="22">
        <f>SUMIFS(_Actuals!$F$2:$F$100000,_Actuals!$I$2:$I$100000,$P161,_Actuals!$J$2:$J$100000,U$2,_Actuals!$K$2:$K$100000,U$3,_Actuals!$A$2:$A$100000,$Q161)</f>
        <v>0</v>
      </c>
      <c r="V161" s="22">
        <f>SUMIFS(_Actuals!$F$2:$F$100000,_Actuals!$I$2:$I$100000,$P161,_Actuals!$J$2:$J$100000,V$2,_Actuals!$K$2:$K$100000,V$3,_Actuals!$A$2:$A$100000,$Q161)</f>
        <v>0</v>
      </c>
      <c r="W161" s="22">
        <f>SUMIFS(_Actuals!$F$2:$F$100000,_Actuals!$I$2:$I$100000,$P161,_Actuals!$J$2:$J$100000,W$2,_Actuals!$K$2:$K$100000,W$3,_Actuals!$A$2:$A$100000,$Q161)</f>
        <v>0</v>
      </c>
      <c r="X161" s="22">
        <f>SUMIFS(_Actuals!$F$2:$F$100000,_Actuals!$I$2:$I$100000,$P161,_Actuals!$J$2:$J$100000,X$2,_Actuals!$K$2:$K$100000,X$3,_Actuals!$A$2:$A$100000,$Q161)</f>
        <v>0</v>
      </c>
      <c r="Y161" s="22">
        <f>SUMIFS(_Actuals!$F$2:$F$100000,_Actuals!$I$2:$I$100000,$P161,_Actuals!$J$2:$J$100000,Y$2,_Actuals!$K$2:$K$100000,Y$3,_Actuals!$A$2:$A$100000,$Q161)</f>
        <v>0</v>
      </c>
      <c r="Z161" s="22">
        <f>SUMIFS(_Actuals!$F$2:$F$100000,_Actuals!$I$2:$I$100000,$P161,_Actuals!$J$2:$J$100000,Z$2,_Actuals!$K$2:$K$100000,Z$3,_Actuals!$A$2:$A$100000,$Q161)</f>
        <v>0</v>
      </c>
      <c r="AA161" s="22">
        <f>SUMIFS(_Actuals!$F$2:$F$100000,_Actuals!$I$2:$I$100000,$P161,_Actuals!$J$2:$J$100000,AA$2,_Actuals!$K$2:$K$100000,AA$3,_Actuals!$A$2:$A$100000,$Q161)</f>
        <v>0</v>
      </c>
      <c r="AB161" s="22">
        <f>SUMIFS(_Actuals!$F$2:$F$100000,_Actuals!$I$2:$I$100000,$P161,_Actuals!$J$2:$J$100000,AB$2,_Actuals!$K$2:$K$100000,AB$3,_Actuals!$A$2:$A$100000,$Q161)</f>
        <v>0</v>
      </c>
      <c r="AC161" s="22">
        <f>SUMIFS(_Actuals!$F$2:$F$100000,_Actuals!$I$2:$I$100000,$P161,_Actuals!$J$2:$J$100000,AC$2,_Actuals!$K$2:$K$100000,AC$3,_Actuals!$A$2:$A$100000,$Q161)</f>
        <v>0</v>
      </c>
      <c r="AD161" s="22"/>
      <c r="AE161">
        <v>1.06</v>
      </c>
      <c r="AF161">
        <v>0.97</v>
      </c>
      <c r="AG161">
        <v>0.91</v>
      </c>
      <c r="AH161">
        <v>0.99</v>
      </c>
      <c r="AI161">
        <v>1.04</v>
      </c>
      <c r="AJ161">
        <v>1.0900000000000001</v>
      </c>
      <c r="AK161">
        <v>0.93</v>
      </c>
      <c r="AL161">
        <v>0.96</v>
      </c>
      <c r="AM161">
        <v>0.99</v>
      </c>
      <c r="AN161">
        <v>1.02</v>
      </c>
      <c r="AO161">
        <v>0.92</v>
      </c>
      <c r="AP161">
        <v>1.0900000000000001</v>
      </c>
    </row>
    <row r="162" spans="1:42" x14ac:dyDescent="0.3">
      <c r="A162" s="25" t="s">
        <v>63</v>
      </c>
      <c r="B162" s="1">
        <v>11</v>
      </c>
      <c r="C162" s="23">
        <f t="shared" si="37"/>
        <v>0</v>
      </c>
      <c r="D162" s="23">
        <f t="shared" si="38"/>
        <v>0</v>
      </c>
      <c r="E162" s="23">
        <f t="shared" si="39"/>
        <v>0</v>
      </c>
      <c r="F162" s="23">
        <f t="shared" si="40"/>
        <v>0</v>
      </c>
      <c r="G162" s="23">
        <f t="shared" si="41"/>
        <v>0</v>
      </c>
      <c r="H162" s="23">
        <f t="shared" si="42"/>
        <v>0</v>
      </c>
      <c r="I162" s="23">
        <f t="shared" si="43"/>
        <v>0</v>
      </c>
      <c r="J162" s="23">
        <f t="shared" si="44"/>
        <v>0</v>
      </c>
      <c r="K162" s="23">
        <f t="shared" si="45"/>
        <v>0</v>
      </c>
      <c r="L162" s="23">
        <f t="shared" si="46"/>
        <v>0</v>
      </c>
      <c r="M162" s="23">
        <f t="shared" si="47"/>
        <v>0</v>
      </c>
      <c r="N162" s="23">
        <f t="shared" si="48"/>
        <v>0</v>
      </c>
      <c r="P162" s="25" t="s">
        <v>63</v>
      </c>
      <c r="Q162" s="1">
        <v>11</v>
      </c>
      <c r="R162" s="22">
        <f>SUMIFS(_Actuals!$F$2:$F$100000,_Actuals!$I$2:$I$100000,$P162,_Actuals!$J$2:$J$100000,R$2,_Actuals!$K$2:$K$100000,R$3,_Actuals!$A$2:$A$100000,$Q162)</f>
        <v>0</v>
      </c>
      <c r="S162" s="22">
        <f>SUMIFS(_Actuals!$F$2:$F$100000,_Actuals!$I$2:$I$100000,$P162,_Actuals!$J$2:$J$100000,S$2,_Actuals!$K$2:$K$100000,S$3,_Actuals!$A$2:$A$100000,$Q162)</f>
        <v>0</v>
      </c>
      <c r="T162" s="22">
        <f>SUMIFS(_Actuals!$F$2:$F$100000,_Actuals!$I$2:$I$100000,$P162,_Actuals!$J$2:$J$100000,T$2,_Actuals!$K$2:$K$100000,T$3,_Actuals!$A$2:$A$100000,$Q162)</f>
        <v>0</v>
      </c>
      <c r="U162" s="22">
        <f>SUMIFS(_Actuals!$F$2:$F$100000,_Actuals!$I$2:$I$100000,$P162,_Actuals!$J$2:$J$100000,U$2,_Actuals!$K$2:$K$100000,U$3,_Actuals!$A$2:$A$100000,$Q162)</f>
        <v>0</v>
      </c>
      <c r="V162" s="22">
        <f>SUMIFS(_Actuals!$F$2:$F$100000,_Actuals!$I$2:$I$100000,$P162,_Actuals!$J$2:$J$100000,V$2,_Actuals!$K$2:$K$100000,V$3,_Actuals!$A$2:$A$100000,$Q162)</f>
        <v>0</v>
      </c>
      <c r="W162" s="22">
        <f>SUMIFS(_Actuals!$F$2:$F$100000,_Actuals!$I$2:$I$100000,$P162,_Actuals!$J$2:$J$100000,W$2,_Actuals!$K$2:$K$100000,W$3,_Actuals!$A$2:$A$100000,$Q162)</f>
        <v>0</v>
      </c>
      <c r="X162" s="22">
        <f>SUMIFS(_Actuals!$F$2:$F$100000,_Actuals!$I$2:$I$100000,$P162,_Actuals!$J$2:$J$100000,X$2,_Actuals!$K$2:$K$100000,X$3,_Actuals!$A$2:$A$100000,$Q162)</f>
        <v>0</v>
      </c>
      <c r="Y162" s="22">
        <f>SUMIFS(_Actuals!$F$2:$F$100000,_Actuals!$I$2:$I$100000,$P162,_Actuals!$J$2:$J$100000,Y$2,_Actuals!$K$2:$K$100000,Y$3,_Actuals!$A$2:$A$100000,$Q162)</f>
        <v>0</v>
      </c>
      <c r="Z162" s="22">
        <f>SUMIFS(_Actuals!$F$2:$F$100000,_Actuals!$I$2:$I$100000,$P162,_Actuals!$J$2:$J$100000,Z$2,_Actuals!$K$2:$K$100000,Z$3,_Actuals!$A$2:$A$100000,$Q162)</f>
        <v>0</v>
      </c>
      <c r="AA162" s="22">
        <f>SUMIFS(_Actuals!$F$2:$F$100000,_Actuals!$I$2:$I$100000,$P162,_Actuals!$J$2:$J$100000,AA$2,_Actuals!$K$2:$K$100000,AA$3,_Actuals!$A$2:$A$100000,$Q162)</f>
        <v>0</v>
      </c>
      <c r="AB162" s="22">
        <f>SUMIFS(_Actuals!$F$2:$F$100000,_Actuals!$I$2:$I$100000,$P162,_Actuals!$J$2:$J$100000,AB$2,_Actuals!$K$2:$K$100000,AB$3,_Actuals!$A$2:$A$100000,$Q162)</f>
        <v>0</v>
      </c>
      <c r="AC162" s="22">
        <f>SUMIFS(_Actuals!$F$2:$F$100000,_Actuals!$I$2:$I$100000,$P162,_Actuals!$J$2:$J$100000,AC$2,_Actuals!$K$2:$K$100000,AC$3,_Actuals!$A$2:$A$100000,$Q162)</f>
        <v>0</v>
      </c>
      <c r="AD162" s="22"/>
      <c r="AE162">
        <v>0.92</v>
      </c>
      <c r="AF162">
        <v>1.06</v>
      </c>
      <c r="AG162">
        <v>0.94</v>
      </c>
      <c r="AH162">
        <v>1.02</v>
      </c>
      <c r="AI162">
        <v>1.02</v>
      </c>
      <c r="AJ162">
        <v>1.05</v>
      </c>
      <c r="AK162">
        <v>1.02</v>
      </c>
      <c r="AL162">
        <v>1.04</v>
      </c>
      <c r="AM162">
        <v>1</v>
      </c>
      <c r="AN162">
        <v>1.0900000000000001</v>
      </c>
      <c r="AO162">
        <v>1.06</v>
      </c>
      <c r="AP162">
        <v>0.96</v>
      </c>
    </row>
    <row r="163" spans="1:42" x14ac:dyDescent="0.3">
      <c r="A163" t="s">
        <v>1</v>
      </c>
      <c r="B163" s="1">
        <v>11</v>
      </c>
      <c r="C163" s="23">
        <f t="shared" si="37"/>
        <v>0</v>
      </c>
      <c r="D163" s="23">
        <f t="shared" si="38"/>
        <v>0</v>
      </c>
      <c r="E163" s="23">
        <f t="shared" si="39"/>
        <v>0</v>
      </c>
      <c r="F163" s="23">
        <f t="shared" si="40"/>
        <v>0</v>
      </c>
      <c r="G163" s="23">
        <f t="shared" si="41"/>
        <v>0</v>
      </c>
      <c r="H163" s="23">
        <f t="shared" si="42"/>
        <v>0</v>
      </c>
      <c r="I163" s="23">
        <f t="shared" si="43"/>
        <v>0</v>
      </c>
      <c r="J163" s="23">
        <f t="shared" si="44"/>
        <v>0</v>
      </c>
      <c r="K163" s="23">
        <f t="shared" si="45"/>
        <v>0</v>
      </c>
      <c r="L163" s="23">
        <f t="shared" si="46"/>
        <v>0</v>
      </c>
      <c r="M163" s="23">
        <f t="shared" si="47"/>
        <v>0</v>
      </c>
      <c r="N163" s="23">
        <f t="shared" si="48"/>
        <v>0</v>
      </c>
      <c r="P163" t="s">
        <v>1</v>
      </c>
      <c r="Q163" s="1">
        <v>11</v>
      </c>
      <c r="R163" s="22">
        <f>SUMIFS(_Actuals!$F$2:$F$100000,_Actuals!$I$2:$I$100000,$P163,_Actuals!$J$2:$J$100000,R$2,_Actuals!$K$2:$K$100000,R$3,_Actuals!$A$2:$A$100000,$Q163)</f>
        <v>0</v>
      </c>
      <c r="S163" s="22">
        <f>SUMIFS(_Actuals!$F$2:$F$100000,_Actuals!$I$2:$I$100000,$P163,_Actuals!$J$2:$J$100000,S$2,_Actuals!$K$2:$K$100000,S$3,_Actuals!$A$2:$A$100000,$Q163)</f>
        <v>0</v>
      </c>
      <c r="T163" s="22">
        <f>SUMIFS(_Actuals!$F$2:$F$100000,_Actuals!$I$2:$I$100000,$P163,_Actuals!$J$2:$J$100000,T$2,_Actuals!$K$2:$K$100000,T$3,_Actuals!$A$2:$A$100000,$Q163)</f>
        <v>0</v>
      </c>
      <c r="U163" s="22">
        <f>SUMIFS(_Actuals!$F$2:$F$100000,_Actuals!$I$2:$I$100000,$P163,_Actuals!$J$2:$J$100000,U$2,_Actuals!$K$2:$K$100000,U$3,_Actuals!$A$2:$A$100000,$Q163)</f>
        <v>0</v>
      </c>
      <c r="V163" s="22">
        <f>SUMIFS(_Actuals!$F$2:$F$100000,_Actuals!$I$2:$I$100000,$P163,_Actuals!$J$2:$J$100000,V$2,_Actuals!$K$2:$K$100000,V$3,_Actuals!$A$2:$A$100000,$Q163)</f>
        <v>0</v>
      </c>
      <c r="W163" s="22">
        <f>SUMIFS(_Actuals!$F$2:$F$100000,_Actuals!$I$2:$I$100000,$P163,_Actuals!$J$2:$J$100000,W$2,_Actuals!$K$2:$K$100000,W$3,_Actuals!$A$2:$A$100000,$Q163)</f>
        <v>0</v>
      </c>
      <c r="X163" s="22">
        <f>SUMIFS(_Actuals!$F$2:$F$100000,_Actuals!$I$2:$I$100000,$P163,_Actuals!$J$2:$J$100000,X$2,_Actuals!$K$2:$K$100000,X$3,_Actuals!$A$2:$A$100000,$Q163)</f>
        <v>0</v>
      </c>
      <c r="Y163" s="22">
        <f>SUMIFS(_Actuals!$F$2:$F$100000,_Actuals!$I$2:$I$100000,$P163,_Actuals!$J$2:$J$100000,Y$2,_Actuals!$K$2:$K$100000,Y$3,_Actuals!$A$2:$A$100000,$Q163)</f>
        <v>0</v>
      </c>
      <c r="Z163" s="22">
        <f>SUMIFS(_Actuals!$F$2:$F$100000,_Actuals!$I$2:$I$100000,$P163,_Actuals!$J$2:$J$100000,Z$2,_Actuals!$K$2:$K$100000,Z$3,_Actuals!$A$2:$A$100000,$Q163)</f>
        <v>0</v>
      </c>
      <c r="AA163" s="22">
        <f>SUMIFS(_Actuals!$F$2:$F$100000,_Actuals!$I$2:$I$100000,$P163,_Actuals!$J$2:$J$100000,AA$2,_Actuals!$K$2:$K$100000,AA$3,_Actuals!$A$2:$A$100000,$Q163)</f>
        <v>0</v>
      </c>
      <c r="AB163" s="22">
        <f>SUMIFS(_Actuals!$F$2:$F$100000,_Actuals!$I$2:$I$100000,$P163,_Actuals!$J$2:$J$100000,AB$2,_Actuals!$K$2:$K$100000,AB$3,_Actuals!$A$2:$A$100000,$Q163)</f>
        <v>0</v>
      </c>
      <c r="AC163" s="22">
        <f>SUMIFS(_Actuals!$F$2:$F$100000,_Actuals!$I$2:$I$100000,$P163,_Actuals!$J$2:$J$100000,AC$2,_Actuals!$K$2:$K$100000,AC$3,_Actuals!$A$2:$A$100000,$Q163)</f>
        <v>0</v>
      </c>
      <c r="AD163" s="22"/>
      <c r="AE163">
        <v>0.95</v>
      </c>
      <c r="AF163">
        <v>1.03</v>
      </c>
      <c r="AG163">
        <v>1.06</v>
      </c>
      <c r="AH163">
        <v>0.99</v>
      </c>
      <c r="AI163">
        <v>1.1000000000000001</v>
      </c>
      <c r="AJ163">
        <v>1.04</v>
      </c>
      <c r="AK163">
        <v>1</v>
      </c>
      <c r="AL163">
        <v>0.94</v>
      </c>
      <c r="AM163">
        <v>0.93</v>
      </c>
      <c r="AN163">
        <v>0.91</v>
      </c>
      <c r="AO163">
        <v>0.93</v>
      </c>
      <c r="AP163">
        <v>1.01</v>
      </c>
    </row>
    <row r="164" spans="1:42" x14ac:dyDescent="0.3">
      <c r="A164" t="s">
        <v>3</v>
      </c>
      <c r="B164" s="1">
        <v>11</v>
      </c>
      <c r="C164" s="23">
        <f t="shared" si="37"/>
        <v>0</v>
      </c>
      <c r="D164" s="23">
        <f t="shared" si="38"/>
        <v>0</v>
      </c>
      <c r="E164" s="23">
        <f t="shared" si="39"/>
        <v>0</v>
      </c>
      <c r="F164" s="23">
        <f t="shared" si="40"/>
        <v>0</v>
      </c>
      <c r="G164" s="23">
        <f t="shared" si="41"/>
        <v>0</v>
      </c>
      <c r="H164" s="23">
        <f t="shared" si="42"/>
        <v>0</v>
      </c>
      <c r="I164" s="23">
        <f t="shared" si="43"/>
        <v>0</v>
      </c>
      <c r="J164" s="23">
        <f t="shared" si="44"/>
        <v>0</v>
      </c>
      <c r="K164" s="23">
        <f t="shared" si="45"/>
        <v>0</v>
      </c>
      <c r="L164" s="23">
        <f t="shared" si="46"/>
        <v>0</v>
      </c>
      <c r="M164" s="23">
        <f t="shared" si="47"/>
        <v>0</v>
      </c>
      <c r="N164" s="23">
        <f t="shared" si="48"/>
        <v>0</v>
      </c>
      <c r="P164" t="s">
        <v>3</v>
      </c>
      <c r="Q164" s="1">
        <v>11</v>
      </c>
      <c r="R164" s="22">
        <f>SUMIFS(_Actuals!$F$2:$F$100000,_Actuals!$I$2:$I$100000,$P164,_Actuals!$J$2:$J$100000,R$2,_Actuals!$K$2:$K$100000,R$3,_Actuals!$A$2:$A$100000,$Q164)</f>
        <v>0</v>
      </c>
      <c r="S164" s="22">
        <f>SUMIFS(_Actuals!$F$2:$F$100000,_Actuals!$I$2:$I$100000,$P164,_Actuals!$J$2:$J$100000,S$2,_Actuals!$K$2:$K$100000,S$3,_Actuals!$A$2:$A$100000,$Q164)</f>
        <v>0</v>
      </c>
      <c r="T164" s="22">
        <f>SUMIFS(_Actuals!$F$2:$F$100000,_Actuals!$I$2:$I$100000,$P164,_Actuals!$J$2:$J$100000,T$2,_Actuals!$K$2:$K$100000,T$3,_Actuals!$A$2:$A$100000,$Q164)</f>
        <v>0</v>
      </c>
      <c r="U164" s="22">
        <f>SUMIFS(_Actuals!$F$2:$F$100000,_Actuals!$I$2:$I$100000,$P164,_Actuals!$J$2:$J$100000,U$2,_Actuals!$K$2:$K$100000,U$3,_Actuals!$A$2:$A$100000,$Q164)</f>
        <v>0</v>
      </c>
      <c r="V164" s="22">
        <f>SUMIFS(_Actuals!$F$2:$F$100000,_Actuals!$I$2:$I$100000,$P164,_Actuals!$J$2:$J$100000,V$2,_Actuals!$K$2:$K$100000,V$3,_Actuals!$A$2:$A$100000,$Q164)</f>
        <v>0</v>
      </c>
      <c r="W164" s="22">
        <f>SUMIFS(_Actuals!$F$2:$F$100000,_Actuals!$I$2:$I$100000,$P164,_Actuals!$J$2:$J$100000,W$2,_Actuals!$K$2:$K$100000,W$3,_Actuals!$A$2:$A$100000,$Q164)</f>
        <v>0</v>
      </c>
      <c r="X164" s="22">
        <f>SUMIFS(_Actuals!$F$2:$F$100000,_Actuals!$I$2:$I$100000,$P164,_Actuals!$J$2:$J$100000,X$2,_Actuals!$K$2:$K$100000,X$3,_Actuals!$A$2:$A$100000,$Q164)</f>
        <v>0</v>
      </c>
      <c r="Y164" s="22">
        <f>SUMIFS(_Actuals!$F$2:$F$100000,_Actuals!$I$2:$I$100000,$P164,_Actuals!$J$2:$J$100000,Y$2,_Actuals!$K$2:$K$100000,Y$3,_Actuals!$A$2:$A$100000,$Q164)</f>
        <v>0</v>
      </c>
      <c r="Z164" s="22">
        <f>SUMIFS(_Actuals!$F$2:$F$100000,_Actuals!$I$2:$I$100000,$P164,_Actuals!$J$2:$J$100000,Z$2,_Actuals!$K$2:$K$100000,Z$3,_Actuals!$A$2:$A$100000,$Q164)</f>
        <v>0</v>
      </c>
      <c r="AA164" s="22">
        <f>SUMIFS(_Actuals!$F$2:$F$100000,_Actuals!$I$2:$I$100000,$P164,_Actuals!$J$2:$J$100000,AA$2,_Actuals!$K$2:$K$100000,AA$3,_Actuals!$A$2:$A$100000,$Q164)</f>
        <v>0</v>
      </c>
      <c r="AB164" s="22">
        <f>SUMIFS(_Actuals!$F$2:$F$100000,_Actuals!$I$2:$I$100000,$P164,_Actuals!$J$2:$J$100000,AB$2,_Actuals!$K$2:$K$100000,AB$3,_Actuals!$A$2:$A$100000,$Q164)</f>
        <v>0</v>
      </c>
      <c r="AC164" s="22">
        <f>SUMIFS(_Actuals!$F$2:$F$100000,_Actuals!$I$2:$I$100000,$P164,_Actuals!$J$2:$J$100000,AC$2,_Actuals!$K$2:$K$100000,AC$3,_Actuals!$A$2:$A$100000,$Q164)</f>
        <v>0</v>
      </c>
      <c r="AD164" s="22"/>
      <c r="AE164">
        <v>0.9</v>
      </c>
      <c r="AF164">
        <v>0.97</v>
      </c>
      <c r="AG164">
        <v>0.93</v>
      </c>
      <c r="AH164">
        <v>0.98</v>
      </c>
      <c r="AI164">
        <v>0.94</v>
      </c>
      <c r="AJ164">
        <v>1.04</v>
      </c>
      <c r="AK164">
        <v>0.96</v>
      </c>
      <c r="AL164">
        <v>0.98</v>
      </c>
      <c r="AM164">
        <v>0.9</v>
      </c>
      <c r="AN164">
        <v>0.94</v>
      </c>
      <c r="AO164">
        <v>0.91</v>
      </c>
      <c r="AP164">
        <v>1.03</v>
      </c>
    </row>
    <row r="165" spans="1:42" x14ac:dyDescent="0.3">
      <c r="A165" t="s">
        <v>4</v>
      </c>
      <c r="B165" s="1">
        <v>11</v>
      </c>
      <c r="C165" s="23">
        <f t="shared" si="37"/>
        <v>0</v>
      </c>
      <c r="D165" s="23">
        <f t="shared" si="38"/>
        <v>0</v>
      </c>
      <c r="E165" s="23">
        <f t="shared" si="39"/>
        <v>0</v>
      </c>
      <c r="F165" s="23">
        <f t="shared" si="40"/>
        <v>0</v>
      </c>
      <c r="G165" s="23">
        <f t="shared" si="41"/>
        <v>0</v>
      </c>
      <c r="H165" s="23">
        <f t="shared" si="42"/>
        <v>0</v>
      </c>
      <c r="I165" s="23">
        <f t="shared" si="43"/>
        <v>0</v>
      </c>
      <c r="J165" s="23">
        <f t="shared" si="44"/>
        <v>0</v>
      </c>
      <c r="K165" s="23">
        <f t="shared" si="45"/>
        <v>0</v>
      </c>
      <c r="L165" s="23">
        <f t="shared" si="46"/>
        <v>0</v>
      </c>
      <c r="M165" s="23">
        <f t="shared" si="47"/>
        <v>0</v>
      </c>
      <c r="N165" s="23">
        <f t="shared" si="48"/>
        <v>0</v>
      </c>
      <c r="P165" t="s">
        <v>4</v>
      </c>
      <c r="Q165" s="1">
        <v>11</v>
      </c>
      <c r="R165" s="22">
        <f>SUMIFS(_Actuals!$F$2:$F$100000,_Actuals!$I$2:$I$100000,$P165,_Actuals!$J$2:$J$100000,R$2,_Actuals!$K$2:$K$100000,R$3,_Actuals!$A$2:$A$100000,$Q165)</f>
        <v>0</v>
      </c>
      <c r="S165" s="22">
        <f>SUMIFS(_Actuals!$F$2:$F$100000,_Actuals!$I$2:$I$100000,$P165,_Actuals!$J$2:$J$100000,S$2,_Actuals!$K$2:$K$100000,S$3,_Actuals!$A$2:$A$100000,$Q165)</f>
        <v>0</v>
      </c>
      <c r="T165" s="22">
        <f>SUMIFS(_Actuals!$F$2:$F$100000,_Actuals!$I$2:$I$100000,$P165,_Actuals!$J$2:$J$100000,T$2,_Actuals!$K$2:$K$100000,T$3,_Actuals!$A$2:$A$100000,$Q165)</f>
        <v>0</v>
      </c>
      <c r="U165" s="22">
        <f>SUMIFS(_Actuals!$F$2:$F$100000,_Actuals!$I$2:$I$100000,$P165,_Actuals!$J$2:$J$100000,U$2,_Actuals!$K$2:$K$100000,U$3,_Actuals!$A$2:$A$100000,$Q165)</f>
        <v>0</v>
      </c>
      <c r="V165" s="22">
        <f>SUMIFS(_Actuals!$F$2:$F$100000,_Actuals!$I$2:$I$100000,$P165,_Actuals!$J$2:$J$100000,V$2,_Actuals!$K$2:$K$100000,V$3,_Actuals!$A$2:$A$100000,$Q165)</f>
        <v>0</v>
      </c>
      <c r="W165" s="22">
        <f>SUMIFS(_Actuals!$F$2:$F$100000,_Actuals!$I$2:$I$100000,$P165,_Actuals!$J$2:$J$100000,W$2,_Actuals!$K$2:$K$100000,W$3,_Actuals!$A$2:$A$100000,$Q165)</f>
        <v>0</v>
      </c>
      <c r="X165" s="22">
        <f>SUMIFS(_Actuals!$F$2:$F$100000,_Actuals!$I$2:$I$100000,$P165,_Actuals!$J$2:$J$100000,X$2,_Actuals!$K$2:$K$100000,X$3,_Actuals!$A$2:$A$100000,$Q165)</f>
        <v>0</v>
      </c>
      <c r="Y165" s="22">
        <f>SUMIFS(_Actuals!$F$2:$F$100000,_Actuals!$I$2:$I$100000,$P165,_Actuals!$J$2:$J$100000,Y$2,_Actuals!$K$2:$K$100000,Y$3,_Actuals!$A$2:$A$100000,$Q165)</f>
        <v>0</v>
      </c>
      <c r="Z165" s="22">
        <f>SUMIFS(_Actuals!$F$2:$F$100000,_Actuals!$I$2:$I$100000,$P165,_Actuals!$J$2:$J$100000,Z$2,_Actuals!$K$2:$K$100000,Z$3,_Actuals!$A$2:$A$100000,$Q165)</f>
        <v>0</v>
      </c>
      <c r="AA165" s="22">
        <f>SUMIFS(_Actuals!$F$2:$F$100000,_Actuals!$I$2:$I$100000,$P165,_Actuals!$J$2:$J$100000,AA$2,_Actuals!$K$2:$K$100000,AA$3,_Actuals!$A$2:$A$100000,$Q165)</f>
        <v>0</v>
      </c>
      <c r="AB165" s="22">
        <f>SUMIFS(_Actuals!$F$2:$F$100000,_Actuals!$I$2:$I$100000,$P165,_Actuals!$J$2:$J$100000,AB$2,_Actuals!$K$2:$K$100000,AB$3,_Actuals!$A$2:$A$100000,$Q165)</f>
        <v>0</v>
      </c>
      <c r="AC165" s="22">
        <f>SUMIFS(_Actuals!$F$2:$F$100000,_Actuals!$I$2:$I$100000,$P165,_Actuals!$J$2:$J$100000,AC$2,_Actuals!$K$2:$K$100000,AC$3,_Actuals!$A$2:$A$100000,$Q165)</f>
        <v>0</v>
      </c>
      <c r="AD165" s="22"/>
      <c r="AE165">
        <v>0.92</v>
      </c>
      <c r="AF165">
        <v>0.9</v>
      </c>
      <c r="AG165">
        <v>1.01</v>
      </c>
      <c r="AH165">
        <v>1.0900000000000001</v>
      </c>
      <c r="AI165">
        <v>1.07</v>
      </c>
      <c r="AJ165">
        <v>1</v>
      </c>
      <c r="AK165">
        <v>1.04</v>
      </c>
      <c r="AL165">
        <v>1.05</v>
      </c>
      <c r="AM165">
        <v>0.97</v>
      </c>
      <c r="AN165">
        <v>1.1000000000000001</v>
      </c>
      <c r="AO165">
        <v>1.0900000000000001</v>
      </c>
      <c r="AP165">
        <v>1.08</v>
      </c>
    </row>
    <row r="166" spans="1:42" x14ac:dyDescent="0.3">
      <c r="A166" t="s">
        <v>5</v>
      </c>
      <c r="B166" s="1">
        <v>11</v>
      </c>
      <c r="C166" s="23">
        <f t="shared" si="37"/>
        <v>0</v>
      </c>
      <c r="D166" s="23">
        <f t="shared" si="38"/>
        <v>0</v>
      </c>
      <c r="E166" s="23">
        <f t="shared" si="39"/>
        <v>0</v>
      </c>
      <c r="F166" s="23">
        <f t="shared" si="40"/>
        <v>0</v>
      </c>
      <c r="G166" s="23">
        <f t="shared" si="41"/>
        <v>0</v>
      </c>
      <c r="H166" s="23">
        <f t="shared" si="42"/>
        <v>0</v>
      </c>
      <c r="I166" s="23">
        <f t="shared" si="43"/>
        <v>0</v>
      </c>
      <c r="J166" s="23">
        <f t="shared" si="44"/>
        <v>0</v>
      </c>
      <c r="K166" s="23">
        <f t="shared" si="45"/>
        <v>0</v>
      </c>
      <c r="L166" s="23">
        <f t="shared" si="46"/>
        <v>0</v>
      </c>
      <c r="M166" s="23">
        <f t="shared" si="47"/>
        <v>0</v>
      </c>
      <c r="N166" s="23">
        <f t="shared" si="48"/>
        <v>0</v>
      </c>
      <c r="P166" t="s">
        <v>5</v>
      </c>
      <c r="Q166" s="1">
        <v>11</v>
      </c>
      <c r="R166" s="22">
        <f>SUMIFS(_Actuals!$F$2:$F$100000,_Actuals!$I$2:$I$100000,$P166,_Actuals!$J$2:$J$100000,R$2,_Actuals!$K$2:$K$100000,R$3,_Actuals!$A$2:$A$100000,$Q166)</f>
        <v>0</v>
      </c>
      <c r="S166" s="22">
        <f>SUMIFS(_Actuals!$F$2:$F$100000,_Actuals!$I$2:$I$100000,$P166,_Actuals!$J$2:$J$100000,S$2,_Actuals!$K$2:$K$100000,S$3,_Actuals!$A$2:$A$100000,$Q166)</f>
        <v>0</v>
      </c>
      <c r="T166" s="22">
        <f>SUMIFS(_Actuals!$F$2:$F$100000,_Actuals!$I$2:$I$100000,$P166,_Actuals!$J$2:$J$100000,T$2,_Actuals!$K$2:$K$100000,T$3,_Actuals!$A$2:$A$100000,$Q166)</f>
        <v>0</v>
      </c>
      <c r="U166" s="22">
        <f>SUMIFS(_Actuals!$F$2:$F$100000,_Actuals!$I$2:$I$100000,$P166,_Actuals!$J$2:$J$100000,U$2,_Actuals!$K$2:$K$100000,U$3,_Actuals!$A$2:$A$100000,$Q166)</f>
        <v>0</v>
      </c>
      <c r="V166" s="22">
        <f>SUMIFS(_Actuals!$F$2:$F$100000,_Actuals!$I$2:$I$100000,$P166,_Actuals!$J$2:$J$100000,V$2,_Actuals!$K$2:$K$100000,V$3,_Actuals!$A$2:$A$100000,$Q166)</f>
        <v>0</v>
      </c>
      <c r="W166" s="22">
        <f>SUMIFS(_Actuals!$F$2:$F$100000,_Actuals!$I$2:$I$100000,$P166,_Actuals!$J$2:$J$100000,W$2,_Actuals!$K$2:$K$100000,W$3,_Actuals!$A$2:$A$100000,$Q166)</f>
        <v>0</v>
      </c>
      <c r="X166" s="22">
        <f>SUMIFS(_Actuals!$F$2:$F$100000,_Actuals!$I$2:$I$100000,$P166,_Actuals!$J$2:$J$100000,X$2,_Actuals!$K$2:$K$100000,X$3,_Actuals!$A$2:$A$100000,$Q166)</f>
        <v>0</v>
      </c>
      <c r="Y166" s="22">
        <f>SUMIFS(_Actuals!$F$2:$F$100000,_Actuals!$I$2:$I$100000,$P166,_Actuals!$J$2:$J$100000,Y$2,_Actuals!$K$2:$K$100000,Y$3,_Actuals!$A$2:$A$100000,$Q166)</f>
        <v>0</v>
      </c>
      <c r="Z166" s="22">
        <f>SUMIFS(_Actuals!$F$2:$F$100000,_Actuals!$I$2:$I$100000,$P166,_Actuals!$J$2:$J$100000,Z$2,_Actuals!$K$2:$K$100000,Z$3,_Actuals!$A$2:$A$100000,$Q166)</f>
        <v>0</v>
      </c>
      <c r="AA166" s="22">
        <f>SUMIFS(_Actuals!$F$2:$F$100000,_Actuals!$I$2:$I$100000,$P166,_Actuals!$J$2:$J$100000,AA$2,_Actuals!$K$2:$K$100000,AA$3,_Actuals!$A$2:$A$100000,$Q166)</f>
        <v>0</v>
      </c>
      <c r="AB166" s="22">
        <f>SUMIFS(_Actuals!$F$2:$F$100000,_Actuals!$I$2:$I$100000,$P166,_Actuals!$J$2:$J$100000,AB$2,_Actuals!$K$2:$K$100000,AB$3,_Actuals!$A$2:$A$100000,$Q166)</f>
        <v>0</v>
      </c>
      <c r="AC166" s="22">
        <f>SUMIFS(_Actuals!$F$2:$F$100000,_Actuals!$I$2:$I$100000,$P166,_Actuals!$J$2:$J$100000,AC$2,_Actuals!$K$2:$K$100000,AC$3,_Actuals!$A$2:$A$100000,$Q166)</f>
        <v>0</v>
      </c>
      <c r="AD166" s="22"/>
      <c r="AE166">
        <v>0.9</v>
      </c>
      <c r="AF166">
        <v>1.06</v>
      </c>
      <c r="AG166">
        <v>1.08</v>
      </c>
      <c r="AH166">
        <v>1.07</v>
      </c>
      <c r="AI166">
        <v>1.1000000000000001</v>
      </c>
      <c r="AJ166">
        <v>0.98</v>
      </c>
      <c r="AK166">
        <v>1.0900000000000001</v>
      </c>
      <c r="AL166">
        <v>0.93</v>
      </c>
      <c r="AM166">
        <v>0.98</v>
      </c>
      <c r="AN166">
        <v>1.1000000000000001</v>
      </c>
      <c r="AO166">
        <v>0.95</v>
      </c>
      <c r="AP166">
        <v>0.96</v>
      </c>
    </row>
    <row r="167" spans="1:42" x14ac:dyDescent="0.3">
      <c r="A167" t="s">
        <v>38</v>
      </c>
      <c r="B167" s="1">
        <v>11</v>
      </c>
      <c r="C167" s="23">
        <f t="shared" si="37"/>
        <v>0</v>
      </c>
      <c r="D167" s="23">
        <f t="shared" si="38"/>
        <v>0</v>
      </c>
      <c r="E167" s="23">
        <f t="shared" si="39"/>
        <v>0</v>
      </c>
      <c r="F167" s="23">
        <f t="shared" si="40"/>
        <v>0</v>
      </c>
      <c r="G167" s="23">
        <f t="shared" si="41"/>
        <v>0</v>
      </c>
      <c r="H167" s="23">
        <f t="shared" si="42"/>
        <v>0</v>
      </c>
      <c r="I167" s="23">
        <f t="shared" si="43"/>
        <v>0</v>
      </c>
      <c r="J167" s="23">
        <f t="shared" si="44"/>
        <v>0</v>
      </c>
      <c r="K167" s="23">
        <f t="shared" si="45"/>
        <v>0</v>
      </c>
      <c r="L167" s="23">
        <f t="shared" si="46"/>
        <v>0</v>
      </c>
      <c r="M167" s="23">
        <f t="shared" si="47"/>
        <v>0</v>
      </c>
      <c r="N167" s="23">
        <f t="shared" si="48"/>
        <v>0</v>
      </c>
      <c r="P167" t="s">
        <v>38</v>
      </c>
      <c r="Q167" s="1">
        <v>11</v>
      </c>
      <c r="R167" s="22">
        <f>SUMIFS(_Actuals!$F$2:$F$100000,_Actuals!$I$2:$I$100000,$P167,_Actuals!$J$2:$J$100000,R$2,_Actuals!$K$2:$K$100000,R$3,_Actuals!$A$2:$A$100000,$Q167)</f>
        <v>0</v>
      </c>
      <c r="S167" s="22">
        <f>SUMIFS(_Actuals!$F$2:$F$100000,_Actuals!$I$2:$I$100000,$P167,_Actuals!$J$2:$J$100000,S$2,_Actuals!$K$2:$K$100000,S$3,_Actuals!$A$2:$A$100000,$Q167)</f>
        <v>0</v>
      </c>
      <c r="T167" s="22">
        <f>SUMIFS(_Actuals!$F$2:$F$100000,_Actuals!$I$2:$I$100000,$P167,_Actuals!$J$2:$J$100000,T$2,_Actuals!$K$2:$K$100000,T$3,_Actuals!$A$2:$A$100000,$Q167)</f>
        <v>0</v>
      </c>
      <c r="U167" s="22">
        <f>SUMIFS(_Actuals!$F$2:$F$100000,_Actuals!$I$2:$I$100000,$P167,_Actuals!$J$2:$J$100000,U$2,_Actuals!$K$2:$K$100000,U$3,_Actuals!$A$2:$A$100000,$Q167)</f>
        <v>0</v>
      </c>
      <c r="V167" s="22">
        <f>SUMIFS(_Actuals!$F$2:$F$100000,_Actuals!$I$2:$I$100000,$P167,_Actuals!$J$2:$J$100000,V$2,_Actuals!$K$2:$K$100000,V$3,_Actuals!$A$2:$A$100000,$Q167)</f>
        <v>0</v>
      </c>
      <c r="W167" s="22">
        <f>SUMIFS(_Actuals!$F$2:$F$100000,_Actuals!$I$2:$I$100000,$P167,_Actuals!$J$2:$J$100000,W$2,_Actuals!$K$2:$K$100000,W$3,_Actuals!$A$2:$A$100000,$Q167)</f>
        <v>0</v>
      </c>
      <c r="X167" s="22">
        <f>SUMIFS(_Actuals!$F$2:$F$100000,_Actuals!$I$2:$I$100000,$P167,_Actuals!$J$2:$J$100000,X$2,_Actuals!$K$2:$K$100000,X$3,_Actuals!$A$2:$A$100000,$Q167)</f>
        <v>0</v>
      </c>
      <c r="Y167" s="22">
        <f>SUMIFS(_Actuals!$F$2:$F$100000,_Actuals!$I$2:$I$100000,$P167,_Actuals!$J$2:$J$100000,Y$2,_Actuals!$K$2:$K$100000,Y$3,_Actuals!$A$2:$A$100000,$Q167)</f>
        <v>0</v>
      </c>
      <c r="Z167" s="22">
        <f>SUMIFS(_Actuals!$F$2:$F$100000,_Actuals!$I$2:$I$100000,$P167,_Actuals!$J$2:$J$100000,Z$2,_Actuals!$K$2:$K$100000,Z$3,_Actuals!$A$2:$A$100000,$Q167)</f>
        <v>0</v>
      </c>
      <c r="AA167" s="22">
        <f>SUMIFS(_Actuals!$F$2:$F$100000,_Actuals!$I$2:$I$100000,$P167,_Actuals!$J$2:$J$100000,AA$2,_Actuals!$K$2:$K$100000,AA$3,_Actuals!$A$2:$A$100000,$Q167)</f>
        <v>0</v>
      </c>
      <c r="AB167" s="22">
        <f>SUMIFS(_Actuals!$F$2:$F$100000,_Actuals!$I$2:$I$100000,$P167,_Actuals!$J$2:$J$100000,AB$2,_Actuals!$K$2:$K$100000,AB$3,_Actuals!$A$2:$A$100000,$Q167)</f>
        <v>0</v>
      </c>
      <c r="AC167" s="22">
        <f>SUMIFS(_Actuals!$F$2:$F$100000,_Actuals!$I$2:$I$100000,$P167,_Actuals!$J$2:$J$100000,AC$2,_Actuals!$K$2:$K$100000,AC$3,_Actuals!$A$2:$A$100000,$Q167)</f>
        <v>0</v>
      </c>
      <c r="AD167" s="22"/>
      <c r="AE167">
        <v>0.93</v>
      </c>
      <c r="AF167">
        <v>0.91</v>
      </c>
      <c r="AG167">
        <v>1.02</v>
      </c>
      <c r="AH167">
        <v>1.07</v>
      </c>
      <c r="AI167">
        <v>1.04</v>
      </c>
      <c r="AJ167">
        <v>0.92</v>
      </c>
      <c r="AK167">
        <v>0.99</v>
      </c>
      <c r="AL167">
        <v>0.96</v>
      </c>
      <c r="AM167">
        <v>1</v>
      </c>
      <c r="AN167">
        <v>0.97</v>
      </c>
      <c r="AO167">
        <v>1.03</v>
      </c>
      <c r="AP167">
        <v>1.08</v>
      </c>
    </row>
    <row r="168" spans="1:42" x14ac:dyDescent="0.3">
      <c r="A168" t="s">
        <v>7</v>
      </c>
      <c r="B168" s="1">
        <v>11</v>
      </c>
      <c r="C168" s="23">
        <f t="shared" si="37"/>
        <v>0</v>
      </c>
      <c r="D168" s="23">
        <f t="shared" si="38"/>
        <v>0</v>
      </c>
      <c r="E168" s="23">
        <f t="shared" si="39"/>
        <v>0</v>
      </c>
      <c r="F168" s="23">
        <f t="shared" si="40"/>
        <v>0</v>
      </c>
      <c r="G168" s="23">
        <f t="shared" si="41"/>
        <v>0</v>
      </c>
      <c r="H168" s="23">
        <f t="shared" si="42"/>
        <v>0</v>
      </c>
      <c r="I168" s="23">
        <f t="shared" si="43"/>
        <v>0</v>
      </c>
      <c r="J168" s="23">
        <f t="shared" si="44"/>
        <v>0</v>
      </c>
      <c r="K168" s="23">
        <f t="shared" si="45"/>
        <v>0</v>
      </c>
      <c r="L168" s="23">
        <f t="shared" si="46"/>
        <v>0</v>
      </c>
      <c r="M168" s="23">
        <f t="shared" si="47"/>
        <v>0</v>
      </c>
      <c r="N168" s="23">
        <f t="shared" si="48"/>
        <v>0</v>
      </c>
      <c r="P168" t="s">
        <v>7</v>
      </c>
      <c r="Q168" s="1">
        <v>11</v>
      </c>
      <c r="R168" s="22">
        <f>SUMIFS(_Actuals!$F$2:$F$100000,_Actuals!$I$2:$I$100000,$P168,_Actuals!$J$2:$J$100000,R$2,_Actuals!$K$2:$K$100000,R$3,_Actuals!$A$2:$A$100000,$Q168)</f>
        <v>0</v>
      </c>
      <c r="S168" s="22">
        <f>SUMIFS(_Actuals!$F$2:$F$100000,_Actuals!$I$2:$I$100000,$P168,_Actuals!$J$2:$J$100000,S$2,_Actuals!$K$2:$K$100000,S$3,_Actuals!$A$2:$A$100000,$Q168)</f>
        <v>0</v>
      </c>
      <c r="T168" s="22">
        <f>SUMIFS(_Actuals!$F$2:$F$100000,_Actuals!$I$2:$I$100000,$P168,_Actuals!$J$2:$J$100000,T$2,_Actuals!$K$2:$K$100000,T$3,_Actuals!$A$2:$A$100000,$Q168)</f>
        <v>0</v>
      </c>
      <c r="U168" s="22">
        <f>SUMIFS(_Actuals!$F$2:$F$100000,_Actuals!$I$2:$I$100000,$P168,_Actuals!$J$2:$J$100000,U$2,_Actuals!$K$2:$K$100000,U$3,_Actuals!$A$2:$A$100000,$Q168)</f>
        <v>0</v>
      </c>
      <c r="V168" s="22">
        <f>SUMIFS(_Actuals!$F$2:$F$100000,_Actuals!$I$2:$I$100000,$P168,_Actuals!$J$2:$J$100000,V$2,_Actuals!$K$2:$K$100000,V$3,_Actuals!$A$2:$A$100000,$Q168)</f>
        <v>0</v>
      </c>
      <c r="W168" s="22">
        <f>SUMIFS(_Actuals!$F$2:$F$100000,_Actuals!$I$2:$I$100000,$P168,_Actuals!$J$2:$J$100000,W$2,_Actuals!$K$2:$K$100000,W$3,_Actuals!$A$2:$A$100000,$Q168)</f>
        <v>0</v>
      </c>
      <c r="X168" s="22">
        <f>SUMIFS(_Actuals!$F$2:$F$100000,_Actuals!$I$2:$I$100000,$P168,_Actuals!$J$2:$J$100000,X$2,_Actuals!$K$2:$K$100000,X$3,_Actuals!$A$2:$A$100000,$Q168)</f>
        <v>0</v>
      </c>
      <c r="Y168" s="22">
        <f>SUMIFS(_Actuals!$F$2:$F$100000,_Actuals!$I$2:$I$100000,$P168,_Actuals!$J$2:$J$100000,Y$2,_Actuals!$K$2:$K$100000,Y$3,_Actuals!$A$2:$A$100000,$Q168)</f>
        <v>0</v>
      </c>
      <c r="Z168" s="22">
        <f>SUMIFS(_Actuals!$F$2:$F$100000,_Actuals!$I$2:$I$100000,$P168,_Actuals!$J$2:$J$100000,Z$2,_Actuals!$K$2:$K$100000,Z$3,_Actuals!$A$2:$A$100000,$Q168)</f>
        <v>0</v>
      </c>
      <c r="AA168" s="22">
        <f>SUMIFS(_Actuals!$F$2:$F$100000,_Actuals!$I$2:$I$100000,$P168,_Actuals!$J$2:$J$100000,AA$2,_Actuals!$K$2:$K$100000,AA$3,_Actuals!$A$2:$A$100000,$Q168)</f>
        <v>0</v>
      </c>
      <c r="AB168" s="22">
        <f>SUMIFS(_Actuals!$F$2:$F$100000,_Actuals!$I$2:$I$100000,$P168,_Actuals!$J$2:$J$100000,AB$2,_Actuals!$K$2:$K$100000,AB$3,_Actuals!$A$2:$A$100000,$Q168)</f>
        <v>0</v>
      </c>
      <c r="AC168" s="22">
        <f>SUMIFS(_Actuals!$F$2:$F$100000,_Actuals!$I$2:$I$100000,$P168,_Actuals!$J$2:$J$100000,AC$2,_Actuals!$K$2:$K$100000,AC$3,_Actuals!$A$2:$A$100000,$Q168)</f>
        <v>0</v>
      </c>
      <c r="AD168" s="22"/>
      <c r="AE168">
        <v>1.02</v>
      </c>
      <c r="AF168">
        <v>1.07</v>
      </c>
      <c r="AG168">
        <v>0.94</v>
      </c>
      <c r="AH168">
        <v>0.91</v>
      </c>
      <c r="AI168">
        <v>0.92</v>
      </c>
      <c r="AJ168">
        <v>1.0900000000000001</v>
      </c>
      <c r="AK168">
        <v>0.99</v>
      </c>
      <c r="AL168">
        <v>1.0900000000000001</v>
      </c>
      <c r="AM168">
        <v>1.05</v>
      </c>
      <c r="AN168">
        <v>0.93</v>
      </c>
      <c r="AO168">
        <v>1.06</v>
      </c>
      <c r="AP168">
        <v>1.06</v>
      </c>
    </row>
    <row r="169" spans="1:42" x14ac:dyDescent="0.3">
      <c r="A169" t="s">
        <v>8</v>
      </c>
      <c r="B169" s="1">
        <v>11</v>
      </c>
      <c r="C169" s="23">
        <f t="shared" si="37"/>
        <v>0</v>
      </c>
      <c r="D169" s="23">
        <f t="shared" si="38"/>
        <v>0</v>
      </c>
      <c r="E169" s="23">
        <f t="shared" si="39"/>
        <v>0</v>
      </c>
      <c r="F169" s="23">
        <f t="shared" si="40"/>
        <v>0</v>
      </c>
      <c r="G169" s="23">
        <f t="shared" si="41"/>
        <v>0</v>
      </c>
      <c r="H169" s="23">
        <f t="shared" si="42"/>
        <v>0</v>
      </c>
      <c r="I169" s="23">
        <f t="shared" si="43"/>
        <v>0</v>
      </c>
      <c r="J169" s="23">
        <f t="shared" si="44"/>
        <v>0</v>
      </c>
      <c r="K169" s="23">
        <f t="shared" si="45"/>
        <v>0</v>
      </c>
      <c r="L169" s="23">
        <f t="shared" si="46"/>
        <v>0</v>
      </c>
      <c r="M169" s="23">
        <f t="shared" si="47"/>
        <v>0</v>
      </c>
      <c r="N169" s="23">
        <f t="shared" si="48"/>
        <v>0</v>
      </c>
      <c r="P169" t="s">
        <v>8</v>
      </c>
      <c r="Q169" s="1">
        <v>11</v>
      </c>
      <c r="R169" s="22">
        <f>SUMIFS(_Actuals!$F$2:$F$100000,_Actuals!$I$2:$I$100000,$P169,_Actuals!$J$2:$J$100000,R$2,_Actuals!$K$2:$K$100000,R$3,_Actuals!$A$2:$A$100000,$Q169)</f>
        <v>0</v>
      </c>
      <c r="S169" s="22">
        <f>SUMIFS(_Actuals!$F$2:$F$100000,_Actuals!$I$2:$I$100000,$P169,_Actuals!$J$2:$J$100000,S$2,_Actuals!$K$2:$K$100000,S$3,_Actuals!$A$2:$A$100000,$Q169)</f>
        <v>0</v>
      </c>
      <c r="T169" s="22">
        <f>SUMIFS(_Actuals!$F$2:$F$100000,_Actuals!$I$2:$I$100000,$P169,_Actuals!$J$2:$J$100000,T$2,_Actuals!$K$2:$K$100000,T$3,_Actuals!$A$2:$A$100000,$Q169)</f>
        <v>0</v>
      </c>
      <c r="U169" s="22">
        <f>SUMIFS(_Actuals!$F$2:$F$100000,_Actuals!$I$2:$I$100000,$P169,_Actuals!$J$2:$J$100000,U$2,_Actuals!$K$2:$K$100000,U$3,_Actuals!$A$2:$A$100000,$Q169)</f>
        <v>0</v>
      </c>
      <c r="V169" s="22">
        <f>SUMIFS(_Actuals!$F$2:$F$100000,_Actuals!$I$2:$I$100000,$P169,_Actuals!$J$2:$J$100000,V$2,_Actuals!$K$2:$K$100000,V$3,_Actuals!$A$2:$A$100000,$Q169)</f>
        <v>0</v>
      </c>
      <c r="W169" s="22">
        <f>SUMIFS(_Actuals!$F$2:$F$100000,_Actuals!$I$2:$I$100000,$P169,_Actuals!$J$2:$J$100000,W$2,_Actuals!$K$2:$K$100000,W$3,_Actuals!$A$2:$A$100000,$Q169)</f>
        <v>0</v>
      </c>
      <c r="X169" s="22">
        <f>SUMIFS(_Actuals!$F$2:$F$100000,_Actuals!$I$2:$I$100000,$P169,_Actuals!$J$2:$J$100000,X$2,_Actuals!$K$2:$K$100000,X$3,_Actuals!$A$2:$A$100000,$Q169)</f>
        <v>0</v>
      </c>
      <c r="Y169" s="22">
        <f>SUMIFS(_Actuals!$F$2:$F$100000,_Actuals!$I$2:$I$100000,$P169,_Actuals!$J$2:$J$100000,Y$2,_Actuals!$K$2:$K$100000,Y$3,_Actuals!$A$2:$A$100000,$Q169)</f>
        <v>0</v>
      </c>
      <c r="Z169" s="22">
        <f>SUMIFS(_Actuals!$F$2:$F$100000,_Actuals!$I$2:$I$100000,$P169,_Actuals!$J$2:$J$100000,Z$2,_Actuals!$K$2:$K$100000,Z$3,_Actuals!$A$2:$A$100000,$Q169)</f>
        <v>0</v>
      </c>
      <c r="AA169" s="22">
        <f>SUMIFS(_Actuals!$F$2:$F$100000,_Actuals!$I$2:$I$100000,$P169,_Actuals!$J$2:$J$100000,AA$2,_Actuals!$K$2:$K$100000,AA$3,_Actuals!$A$2:$A$100000,$Q169)</f>
        <v>0</v>
      </c>
      <c r="AB169" s="22">
        <f>SUMIFS(_Actuals!$F$2:$F$100000,_Actuals!$I$2:$I$100000,$P169,_Actuals!$J$2:$J$100000,AB$2,_Actuals!$K$2:$K$100000,AB$3,_Actuals!$A$2:$A$100000,$Q169)</f>
        <v>0</v>
      </c>
      <c r="AC169" s="22">
        <f>SUMIFS(_Actuals!$F$2:$F$100000,_Actuals!$I$2:$I$100000,$P169,_Actuals!$J$2:$J$100000,AC$2,_Actuals!$K$2:$K$100000,AC$3,_Actuals!$A$2:$A$100000,$Q169)</f>
        <v>0</v>
      </c>
      <c r="AD169" s="22"/>
      <c r="AE169">
        <v>1.1000000000000001</v>
      </c>
      <c r="AF169">
        <v>1.02</v>
      </c>
      <c r="AG169">
        <v>0.98</v>
      </c>
      <c r="AH169">
        <v>0.91</v>
      </c>
      <c r="AI169">
        <v>0.99</v>
      </c>
      <c r="AJ169">
        <v>0.92</v>
      </c>
      <c r="AK169">
        <v>1</v>
      </c>
      <c r="AL169">
        <v>1</v>
      </c>
      <c r="AM169">
        <v>1.01</v>
      </c>
      <c r="AN169">
        <v>1</v>
      </c>
      <c r="AO169">
        <v>1.08</v>
      </c>
      <c r="AP169">
        <v>1.05</v>
      </c>
    </row>
    <row r="170" spans="1:42" x14ac:dyDescent="0.3">
      <c r="A170" t="s">
        <v>45</v>
      </c>
      <c r="B170" s="1">
        <v>11</v>
      </c>
      <c r="C170" s="23">
        <f t="shared" si="37"/>
        <v>0</v>
      </c>
      <c r="D170" s="23">
        <f t="shared" si="38"/>
        <v>0</v>
      </c>
      <c r="E170" s="23">
        <f t="shared" si="39"/>
        <v>0</v>
      </c>
      <c r="F170" s="23">
        <f t="shared" si="40"/>
        <v>0</v>
      </c>
      <c r="G170" s="23">
        <f t="shared" si="41"/>
        <v>0</v>
      </c>
      <c r="H170" s="23">
        <f t="shared" si="42"/>
        <v>0</v>
      </c>
      <c r="I170" s="23">
        <f t="shared" si="43"/>
        <v>0</v>
      </c>
      <c r="J170" s="23">
        <f t="shared" si="44"/>
        <v>0</v>
      </c>
      <c r="K170" s="23">
        <f t="shared" si="45"/>
        <v>0</v>
      </c>
      <c r="L170" s="23">
        <f t="shared" si="46"/>
        <v>0</v>
      </c>
      <c r="M170" s="23">
        <f t="shared" si="47"/>
        <v>0</v>
      </c>
      <c r="N170" s="23">
        <f t="shared" si="48"/>
        <v>0</v>
      </c>
      <c r="P170" t="s">
        <v>45</v>
      </c>
      <c r="Q170" s="1">
        <v>11</v>
      </c>
      <c r="R170" s="22">
        <f>SUMIFS(_Actuals!$F$2:$F$100000,_Actuals!$I$2:$I$100000,$P170,_Actuals!$J$2:$J$100000,R$2,_Actuals!$K$2:$K$100000,R$3,_Actuals!$A$2:$A$100000,$Q170)</f>
        <v>0</v>
      </c>
      <c r="S170" s="22">
        <f>SUMIFS(_Actuals!$F$2:$F$100000,_Actuals!$I$2:$I$100000,$P170,_Actuals!$J$2:$J$100000,S$2,_Actuals!$K$2:$K$100000,S$3,_Actuals!$A$2:$A$100000,$Q170)</f>
        <v>0</v>
      </c>
      <c r="T170" s="22">
        <f>SUMIFS(_Actuals!$F$2:$F$100000,_Actuals!$I$2:$I$100000,$P170,_Actuals!$J$2:$J$100000,T$2,_Actuals!$K$2:$K$100000,T$3,_Actuals!$A$2:$A$100000,$Q170)</f>
        <v>0</v>
      </c>
      <c r="U170" s="22">
        <f>SUMIFS(_Actuals!$F$2:$F$100000,_Actuals!$I$2:$I$100000,$P170,_Actuals!$J$2:$J$100000,U$2,_Actuals!$K$2:$K$100000,U$3,_Actuals!$A$2:$A$100000,$Q170)</f>
        <v>0</v>
      </c>
      <c r="V170" s="22">
        <f>SUMIFS(_Actuals!$F$2:$F$100000,_Actuals!$I$2:$I$100000,$P170,_Actuals!$J$2:$J$100000,V$2,_Actuals!$K$2:$K$100000,V$3,_Actuals!$A$2:$A$100000,$Q170)</f>
        <v>0</v>
      </c>
      <c r="W170" s="22">
        <f>SUMIFS(_Actuals!$F$2:$F$100000,_Actuals!$I$2:$I$100000,$P170,_Actuals!$J$2:$J$100000,W$2,_Actuals!$K$2:$K$100000,W$3,_Actuals!$A$2:$A$100000,$Q170)</f>
        <v>0</v>
      </c>
      <c r="X170" s="22">
        <f>SUMIFS(_Actuals!$F$2:$F$100000,_Actuals!$I$2:$I$100000,$P170,_Actuals!$J$2:$J$100000,X$2,_Actuals!$K$2:$K$100000,X$3,_Actuals!$A$2:$A$100000,$Q170)</f>
        <v>0</v>
      </c>
      <c r="Y170" s="22">
        <f>SUMIFS(_Actuals!$F$2:$F$100000,_Actuals!$I$2:$I$100000,$P170,_Actuals!$J$2:$J$100000,Y$2,_Actuals!$K$2:$K$100000,Y$3,_Actuals!$A$2:$A$100000,$Q170)</f>
        <v>0</v>
      </c>
      <c r="Z170" s="22">
        <f>SUMIFS(_Actuals!$F$2:$F$100000,_Actuals!$I$2:$I$100000,$P170,_Actuals!$J$2:$J$100000,Z$2,_Actuals!$K$2:$K$100000,Z$3,_Actuals!$A$2:$A$100000,$Q170)</f>
        <v>0</v>
      </c>
      <c r="AA170" s="22">
        <f>SUMIFS(_Actuals!$F$2:$F$100000,_Actuals!$I$2:$I$100000,$P170,_Actuals!$J$2:$J$100000,AA$2,_Actuals!$K$2:$K$100000,AA$3,_Actuals!$A$2:$A$100000,$Q170)</f>
        <v>0</v>
      </c>
      <c r="AB170" s="22">
        <f>SUMIFS(_Actuals!$F$2:$F$100000,_Actuals!$I$2:$I$100000,$P170,_Actuals!$J$2:$J$100000,AB$2,_Actuals!$K$2:$K$100000,AB$3,_Actuals!$A$2:$A$100000,$Q170)</f>
        <v>0</v>
      </c>
      <c r="AC170" s="22">
        <f>SUMIFS(_Actuals!$F$2:$F$100000,_Actuals!$I$2:$I$100000,$P170,_Actuals!$J$2:$J$100000,AC$2,_Actuals!$K$2:$K$100000,AC$3,_Actuals!$A$2:$A$100000,$Q170)</f>
        <v>0</v>
      </c>
      <c r="AD170" s="22"/>
      <c r="AE170">
        <v>0.98</v>
      </c>
      <c r="AF170">
        <v>1.08</v>
      </c>
      <c r="AG170">
        <v>0.96</v>
      </c>
      <c r="AH170">
        <v>1.01</v>
      </c>
      <c r="AI170">
        <v>0.94</v>
      </c>
      <c r="AJ170">
        <v>0.97</v>
      </c>
      <c r="AK170">
        <v>0.95</v>
      </c>
      <c r="AL170">
        <v>0.99</v>
      </c>
      <c r="AM170">
        <v>1.08</v>
      </c>
      <c r="AN170">
        <v>0.92</v>
      </c>
      <c r="AO170">
        <v>1.01</v>
      </c>
      <c r="AP170">
        <v>0.95</v>
      </c>
    </row>
    <row r="171" spans="1:42" x14ac:dyDescent="0.3">
      <c r="A171" t="s">
        <v>10</v>
      </c>
      <c r="B171" s="1">
        <v>11</v>
      </c>
      <c r="C171" s="23">
        <f t="shared" si="37"/>
        <v>0</v>
      </c>
      <c r="D171" s="23">
        <f t="shared" si="38"/>
        <v>0</v>
      </c>
      <c r="E171" s="23">
        <f t="shared" si="39"/>
        <v>0</v>
      </c>
      <c r="F171" s="23">
        <f t="shared" si="40"/>
        <v>0</v>
      </c>
      <c r="G171" s="23">
        <f t="shared" si="41"/>
        <v>0</v>
      </c>
      <c r="H171" s="23">
        <f t="shared" si="42"/>
        <v>0</v>
      </c>
      <c r="I171" s="23">
        <f t="shared" si="43"/>
        <v>0</v>
      </c>
      <c r="J171" s="23">
        <f t="shared" si="44"/>
        <v>0</v>
      </c>
      <c r="K171" s="23">
        <f t="shared" si="45"/>
        <v>0</v>
      </c>
      <c r="L171" s="23">
        <f t="shared" si="46"/>
        <v>0</v>
      </c>
      <c r="M171" s="23">
        <f t="shared" si="47"/>
        <v>0</v>
      </c>
      <c r="N171" s="23">
        <f t="shared" si="48"/>
        <v>0</v>
      </c>
      <c r="P171" t="s">
        <v>10</v>
      </c>
      <c r="Q171" s="1">
        <v>11</v>
      </c>
      <c r="R171" s="22">
        <f>SUMIFS(_Actuals!$F$2:$F$100000,_Actuals!$I$2:$I$100000,$P171,_Actuals!$J$2:$J$100000,R$2,_Actuals!$K$2:$K$100000,R$3,_Actuals!$A$2:$A$100000,$Q171)</f>
        <v>0</v>
      </c>
      <c r="S171" s="22">
        <f>SUMIFS(_Actuals!$F$2:$F$100000,_Actuals!$I$2:$I$100000,$P171,_Actuals!$J$2:$J$100000,S$2,_Actuals!$K$2:$K$100000,S$3,_Actuals!$A$2:$A$100000,$Q171)</f>
        <v>0</v>
      </c>
      <c r="T171" s="22">
        <f>SUMIFS(_Actuals!$F$2:$F$100000,_Actuals!$I$2:$I$100000,$P171,_Actuals!$J$2:$J$100000,T$2,_Actuals!$K$2:$K$100000,T$3,_Actuals!$A$2:$A$100000,$Q171)</f>
        <v>0</v>
      </c>
      <c r="U171" s="22">
        <f>SUMIFS(_Actuals!$F$2:$F$100000,_Actuals!$I$2:$I$100000,$P171,_Actuals!$J$2:$J$100000,U$2,_Actuals!$K$2:$K$100000,U$3,_Actuals!$A$2:$A$100000,$Q171)</f>
        <v>0</v>
      </c>
      <c r="V171" s="22">
        <f>SUMIFS(_Actuals!$F$2:$F$100000,_Actuals!$I$2:$I$100000,$P171,_Actuals!$J$2:$J$100000,V$2,_Actuals!$K$2:$K$100000,V$3,_Actuals!$A$2:$A$100000,$Q171)</f>
        <v>0</v>
      </c>
      <c r="W171" s="22">
        <f>SUMIFS(_Actuals!$F$2:$F$100000,_Actuals!$I$2:$I$100000,$P171,_Actuals!$J$2:$J$100000,W$2,_Actuals!$K$2:$K$100000,W$3,_Actuals!$A$2:$A$100000,$Q171)</f>
        <v>0</v>
      </c>
      <c r="X171" s="22">
        <f>SUMIFS(_Actuals!$F$2:$F$100000,_Actuals!$I$2:$I$100000,$P171,_Actuals!$J$2:$J$100000,X$2,_Actuals!$K$2:$K$100000,X$3,_Actuals!$A$2:$A$100000,$Q171)</f>
        <v>0</v>
      </c>
      <c r="Y171" s="22">
        <f>SUMIFS(_Actuals!$F$2:$F$100000,_Actuals!$I$2:$I$100000,$P171,_Actuals!$J$2:$J$100000,Y$2,_Actuals!$K$2:$K$100000,Y$3,_Actuals!$A$2:$A$100000,$Q171)</f>
        <v>0</v>
      </c>
      <c r="Z171" s="22">
        <f>SUMIFS(_Actuals!$F$2:$F$100000,_Actuals!$I$2:$I$100000,$P171,_Actuals!$J$2:$J$100000,Z$2,_Actuals!$K$2:$K$100000,Z$3,_Actuals!$A$2:$A$100000,$Q171)</f>
        <v>0</v>
      </c>
      <c r="AA171" s="22">
        <f>SUMIFS(_Actuals!$F$2:$F$100000,_Actuals!$I$2:$I$100000,$P171,_Actuals!$J$2:$J$100000,AA$2,_Actuals!$K$2:$K$100000,AA$3,_Actuals!$A$2:$A$100000,$Q171)</f>
        <v>0</v>
      </c>
      <c r="AB171" s="22">
        <f>SUMIFS(_Actuals!$F$2:$F$100000,_Actuals!$I$2:$I$100000,$P171,_Actuals!$J$2:$J$100000,AB$2,_Actuals!$K$2:$K$100000,AB$3,_Actuals!$A$2:$A$100000,$Q171)</f>
        <v>0</v>
      </c>
      <c r="AC171" s="22">
        <f>SUMIFS(_Actuals!$F$2:$F$100000,_Actuals!$I$2:$I$100000,$P171,_Actuals!$J$2:$J$100000,AC$2,_Actuals!$K$2:$K$100000,AC$3,_Actuals!$A$2:$A$100000,$Q171)</f>
        <v>0</v>
      </c>
      <c r="AD171" s="22"/>
      <c r="AE171">
        <v>0.96</v>
      </c>
      <c r="AF171">
        <v>1.03</v>
      </c>
      <c r="AG171">
        <v>1.07</v>
      </c>
      <c r="AH171">
        <v>0.95</v>
      </c>
      <c r="AI171">
        <v>0.9</v>
      </c>
      <c r="AJ171">
        <v>0.91</v>
      </c>
      <c r="AK171">
        <v>1.05</v>
      </c>
      <c r="AL171">
        <v>1.0900000000000001</v>
      </c>
      <c r="AM171">
        <v>0.97</v>
      </c>
      <c r="AN171">
        <v>1.07</v>
      </c>
      <c r="AO171">
        <v>0.94</v>
      </c>
      <c r="AP171">
        <v>1.0900000000000001</v>
      </c>
    </row>
    <row r="172" spans="1:42" x14ac:dyDescent="0.3">
      <c r="A172" t="s">
        <v>11</v>
      </c>
      <c r="B172" s="1">
        <v>11</v>
      </c>
      <c r="C172" s="23">
        <f t="shared" si="37"/>
        <v>0</v>
      </c>
      <c r="D172" s="23">
        <f t="shared" si="38"/>
        <v>0</v>
      </c>
      <c r="E172" s="23">
        <f t="shared" si="39"/>
        <v>0</v>
      </c>
      <c r="F172" s="23">
        <f t="shared" si="40"/>
        <v>0</v>
      </c>
      <c r="G172" s="23">
        <f t="shared" si="41"/>
        <v>0</v>
      </c>
      <c r="H172" s="23">
        <f t="shared" si="42"/>
        <v>0</v>
      </c>
      <c r="I172" s="23">
        <f t="shared" si="43"/>
        <v>0</v>
      </c>
      <c r="J172" s="23">
        <f t="shared" si="44"/>
        <v>0</v>
      </c>
      <c r="K172" s="23">
        <f t="shared" si="45"/>
        <v>0</v>
      </c>
      <c r="L172" s="23">
        <f t="shared" si="46"/>
        <v>0</v>
      </c>
      <c r="M172" s="23">
        <f t="shared" si="47"/>
        <v>0</v>
      </c>
      <c r="N172" s="23">
        <f t="shared" si="48"/>
        <v>0</v>
      </c>
      <c r="P172" t="s">
        <v>11</v>
      </c>
      <c r="Q172" s="1">
        <v>11</v>
      </c>
      <c r="R172" s="22">
        <f>SUMIFS(_Actuals!$F$2:$F$100000,_Actuals!$I$2:$I$100000,$P172,_Actuals!$J$2:$J$100000,R$2,_Actuals!$K$2:$K$100000,R$3,_Actuals!$A$2:$A$100000,$Q172)</f>
        <v>0</v>
      </c>
      <c r="S172" s="22">
        <f>SUMIFS(_Actuals!$F$2:$F$100000,_Actuals!$I$2:$I$100000,$P172,_Actuals!$J$2:$J$100000,S$2,_Actuals!$K$2:$K$100000,S$3,_Actuals!$A$2:$A$100000,$Q172)</f>
        <v>0</v>
      </c>
      <c r="T172" s="22">
        <f>SUMIFS(_Actuals!$F$2:$F$100000,_Actuals!$I$2:$I$100000,$P172,_Actuals!$J$2:$J$100000,T$2,_Actuals!$K$2:$K$100000,T$3,_Actuals!$A$2:$A$100000,$Q172)</f>
        <v>0</v>
      </c>
      <c r="U172" s="22">
        <f>SUMIFS(_Actuals!$F$2:$F$100000,_Actuals!$I$2:$I$100000,$P172,_Actuals!$J$2:$J$100000,U$2,_Actuals!$K$2:$K$100000,U$3,_Actuals!$A$2:$A$100000,$Q172)</f>
        <v>0</v>
      </c>
      <c r="V172" s="22">
        <f>SUMIFS(_Actuals!$F$2:$F$100000,_Actuals!$I$2:$I$100000,$P172,_Actuals!$J$2:$J$100000,V$2,_Actuals!$K$2:$K$100000,V$3,_Actuals!$A$2:$A$100000,$Q172)</f>
        <v>0</v>
      </c>
      <c r="W172" s="22">
        <f>SUMIFS(_Actuals!$F$2:$F$100000,_Actuals!$I$2:$I$100000,$P172,_Actuals!$J$2:$J$100000,W$2,_Actuals!$K$2:$K$100000,W$3,_Actuals!$A$2:$A$100000,$Q172)</f>
        <v>0</v>
      </c>
      <c r="X172" s="22">
        <f>SUMIFS(_Actuals!$F$2:$F$100000,_Actuals!$I$2:$I$100000,$P172,_Actuals!$J$2:$J$100000,X$2,_Actuals!$K$2:$K$100000,X$3,_Actuals!$A$2:$A$100000,$Q172)</f>
        <v>0</v>
      </c>
      <c r="Y172" s="22">
        <f>SUMIFS(_Actuals!$F$2:$F$100000,_Actuals!$I$2:$I$100000,$P172,_Actuals!$J$2:$J$100000,Y$2,_Actuals!$K$2:$K$100000,Y$3,_Actuals!$A$2:$A$100000,$Q172)</f>
        <v>0</v>
      </c>
      <c r="Z172" s="22">
        <f>SUMIFS(_Actuals!$F$2:$F$100000,_Actuals!$I$2:$I$100000,$P172,_Actuals!$J$2:$J$100000,Z$2,_Actuals!$K$2:$K$100000,Z$3,_Actuals!$A$2:$A$100000,$Q172)</f>
        <v>0</v>
      </c>
      <c r="AA172" s="22">
        <f>SUMIFS(_Actuals!$F$2:$F$100000,_Actuals!$I$2:$I$100000,$P172,_Actuals!$J$2:$J$100000,AA$2,_Actuals!$K$2:$K$100000,AA$3,_Actuals!$A$2:$A$100000,$Q172)</f>
        <v>0</v>
      </c>
      <c r="AB172" s="22">
        <f>SUMIFS(_Actuals!$F$2:$F$100000,_Actuals!$I$2:$I$100000,$P172,_Actuals!$J$2:$J$100000,AB$2,_Actuals!$K$2:$K$100000,AB$3,_Actuals!$A$2:$A$100000,$Q172)</f>
        <v>0</v>
      </c>
      <c r="AC172" s="22">
        <f>SUMIFS(_Actuals!$F$2:$F$100000,_Actuals!$I$2:$I$100000,$P172,_Actuals!$J$2:$J$100000,AC$2,_Actuals!$K$2:$K$100000,AC$3,_Actuals!$A$2:$A$100000,$Q172)</f>
        <v>0</v>
      </c>
      <c r="AD172" s="22"/>
      <c r="AE172">
        <v>0.95</v>
      </c>
      <c r="AF172">
        <v>1.04</v>
      </c>
      <c r="AG172">
        <v>0.98</v>
      </c>
      <c r="AH172">
        <v>1.05</v>
      </c>
      <c r="AI172">
        <v>1.0900000000000001</v>
      </c>
      <c r="AJ172">
        <v>1.08</v>
      </c>
      <c r="AK172">
        <v>1.06</v>
      </c>
      <c r="AL172">
        <v>0.94</v>
      </c>
      <c r="AM172">
        <v>0.95</v>
      </c>
      <c r="AN172">
        <v>1.07</v>
      </c>
      <c r="AO172">
        <v>0.94</v>
      </c>
      <c r="AP172">
        <v>0.95</v>
      </c>
    </row>
    <row r="173" spans="1:42" x14ac:dyDescent="0.3">
      <c r="A173" t="s">
        <v>46</v>
      </c>
      <c r="B173" s="1">
        <v>11</v>
      </c>
      <c r="C173" s="23">
        <f t="shared" si="37"/>
        <v>0</v>
      </c>
      <c r="D173" s="23">
        <f t="shared" si="38"/>
        <v>0</v>
      </c>
      <c r="E173" s="23">
        <f t="shared" si="39"/>
        <v>0</v>
      </c>
      <c r="F173" s="23">
        <f t="shared" si="40"/>
        <v>0</v>
      </c>
      <c r="G173" s="23">
        <f t="shared" si="41"/>
        <v>0</v>
      </c>
      <c r="H173" s="23">
        <f t="shared" si="42"/>
        <v>0</v>
      </c>
      <c r="I173" s="23">
        <f t="shared" si="43"/>
        <v>0</v>
      </c>
      <c r="J173" s="23">
        <f t="shared" si="44"/>
        <v>0</v>
      </c>
      <c r="K173" s="23">
        <f t="shared" si="45"/>
        <v>0</v>
      </c>
      <c r="L173" s="23">
        <f t="shared" si="46"/>
        <v>0</v>
      </c>
      <c r="M173" s="23">
        <f t="shared" si="47"/>
        <v>0</v>
      </c>
      <c r="N173" s="23">
        <f t="shared" si="48"/>
        <v>0</v>
      </c>
      <c r="P173" t="s">
        <v>46</v>
      </c>
      <c r="Q173" s="1">
        <v>11</v>
      </c>
      <c r="R173" s="22">
        <f>SUMIFS(_Actuals!$F$2:$F$100000,_Actuals!$I$2:$I$100000,$P173,_Actuals!$J$2:$J$100000,R$2,_Actuals!$K$2:$K$100000,R$3,_Actuals!$A$2:$A$100000,$Q173)</f>
        <v>0</v>
      </c>
      <c r="S173" s="22">
        <f>SUMIFS(_Actuals!$F$2:$F$100000,_Actuals!$I$2:$I$100000,$P173,_Actuals!$J$2:$J$100000,S$2,_Actuals!$K$2:$K$100000,S$3,_Actuals!$A$2:$A$100000,$Q173)</f>
        <v>0</v>
      </c>
      <c r="T173" s="22">
        <f>SUMIFS(_Actuals!$F$2:$F$100000,_Actuals!$I$2:$I$100000,$P173,_Actuals!$J$2:$J$100000,T$2,_Actuals!$K$2:$K$100000,T$3,_Actuals!$A$2:$A$100000,$Q173)</f>
        <v>0</v>
      </c>
      <c r="U173" s="22">
        <f>SUMIFS(_Actuals!$F$2:$F$100000,_Actuals!$I$2:$I$100000,$P173,_Actuals!$J$2:$J$100000,U$2,_Actuals!$K$2:$K$100000,U$3,_Actuals!$A$2:$A$100000,$Q173)</f>
        <v>0</v>
      </c>
      <c r="V173" s="22">
        <f>SUMIFS(_Actuals!$F$2:$F$100000,_Actuals!$I$2:$I$100000,$P173,_Actuals!$J$2:$J$100000,V$2,_Actuals!$K$2:$K$100000,V$3,_Actuals!$A$2:$A$100000,$Q173)</f>
        <v>0</v>
      </c>
      <c r="W173" s="22">
        <f>SUMIFS(_Actuals!$F$2:$F$100000,_Actuals!$I$2:$I$100000,$P173,_Actuals!$J$2:$J$100000,W$2,_Actuals!$K$2:$K$100000,W$3,_Actuals!$A$2:$A$100000,$Q173)</f>
        <v>0</v>
      </c>
      <c r="X173" s="22">
        <f>SUMIFS(_Actuals!$F$2:$F$100000,_Actuals!$I$2:$I$100000,$P173,_Actuals!$J$2:$J$100000,X$2,_Actuals!$K$2:$K$100000,X$3,_Actuals!$A$2:$A$100000,$Q173)</f>
        <v>0</v>
      </c>
      <c r="Y173" s="22">
        <f>SUMIFS(_Actuals!$F$2:$F$100000,_Actuals!$I$2:$I$100000,$P173,_Actuals!$J$2:$J$100000,Y$2,_Actuals!$K$2:$K$100000,Y$3,_Actuals!$A$2:$A$100000,$Q173)</f>
        <v>0</v>
      </c>
      <c r="Z173" s="22">
        <f>SUMIFS(_Actuals!$F$2:$F$100000,_Actuals!$I$2:$I$100000,$P173,_Actuals!$J$2:$J$100000,Z$2,_Actuals!$K$2:$K$100000,Z$3,_Actuals!$A$2:$A$100000,$Q173)</f>
        <v>0</v>
      </c>
      <c r="AA173" s="22">
        <f>SUMIFS(_Actuals!$F$2:$F$100000,_Actuals!$I$2:$I$100000,$P173,_Actuals!$J$2:$J$100000,AA$2,_Actuals!$K$2:$K$100000,AA$3,_Actuals!$A$2:$A$100000,$Q173)</f>
        <v>0</v>
      </c>
      <c r="AB173" s="22">
        <f>SUMIFS(_Actuals!$F$2:$F$100000,_Actuals!$I$2:$I$100000,$P173,_Actuals!$J$2:$J$100000,AB$2,_Actuals!$K$2:$K$100000,AB$3,_Actuals!$A$2:$A$100000,$Q173)</f>
        <v>0</v>
      </c>
      <c r="AC173" s="22">
        <f>SUMIFS(_Actuals!$F$2:$F$100000,_Actuals!$I$2:$I$100000,$P173,_Actuals!$J$2:$J$100000,AC$2,_Actuals!$K$2:$K$100000,AC$3,_Actuals!$A$2:$A$100000,$Q173)</f>
        <v>0</v>
      </c>
      <c r="AD173" s="22"/>
      <c r="AE173">
        <v>1.01</v>
      </c>
      <c r="AF173">
        <v>0.91</v>
      </c>
      <c r="AG173">
        <v>1.01</v>
      </c>
      <c r="AH173">
        <v>1.02</v>
      </c>
      <c r="AI173">
        <v>1.05</v>
      </c>
      <c r="AJ173">
        <v>0.93</v>
      </c>
      <c r="AK173">
        <v>0.96</v>
      </c>
      <c r="AL173">
        <v>1</v>
      </c>
      <c r="AM173">
        <v>1.07</v>
      </c>
      <c r="AN173">
        <v>1.01</v>
      </c>
      <c r="AO173">
        <v>1.02</v>
      </c>
      <c r="AP173">
        <v>0.92</v>
      </c>
    </row>
    <row r="174" spans="1:42" x14ac:dyDescent="0.3">
      <c r="A174" t="s">
        <v>12</v>
      </c>
      <c r="B174" s="1">
        <v>11</v>
      </c>
      <c r="C174" s="23">
        <f t="shared" si="37"/>
        <v>0</v>
      </c>
      <c r="D174" s="23">
        <f t="shared" si="38"/>
        <v>0</v>
      </c>
      <c r="E174" s="23">
        <f t="shared" si="39"/>
        <v>0</v>
      </c>
      <c r="F174" s="23">
        <f t="shared" si="40"/>
        <v>0</v>
      </c>
      <c r="G174" s="23">
        <f t="shared" si="41"/>
        <v>0</v>
      </c>
      <c r="H174" s="23">
        <f t="shared" si="42"/>
        <v>0</v>
      </c>
      <c r="I174" s="23">
        <f t="shared" si="43"/>
        <v>0</v>
      </c>
      <c r="J174" s="23">
        <f t="shared" si="44"/>
        <v>0</v>
      </c>
      <c r="K174" s="23">
        <f t="shared" si="45"/>
        <v>0</v>
      </c>
      <c r="L174" s="23">
        <f t="shared" si="46"/>
        <v>0</v>
      </c>
      <c r="M174" s="23">
        <f t="shared" si="47"/>
        <v>0</v>
      </c>
      <c r="N174" s="23">
        <f t="shared" si="48"/>
        <v>0</v>
      </c>
      <c r="P174" t="s">
        <v>12</v>
      </c>
      <c r="Q174" s="1">
        <v>11</v>
      </c>
      <c r="R174" s="22">
        <f>SUMIFS(_Actuals!$F$2:$F$100000,_Actuals!$I$2:$I$100000,$P174,_Actuals!$J$2:$J$100000,R$2,_Actuals!$K$2:$K$100000,R$3,_Actuals!$A$2:$A$100000,$Q174)</f>
        <v>0</v>
      </c>
      <c r="S174" s="22">
        <f>SUMIFS(_Actuals!$F$2:$F$100000,_Actuals!$I$2:$I$100000,$P174,_Actuals!$J$2:$J$100000,S$2,_Actuals!$K$2:$K$100000,S$3,_Actuals!$A$2:$A$100000,$Q174)</f>
        <v>0</v>
      </c>
      <c r="T174" s="22">
        <f>SUMIFS(_Actuals!$F$2:$F$100000,_Actuals!$I$2:$I$100000,$P174,_Actuals!$J$2:$J$100000,T$2,_Actuals!$K$2:$K$100000,T$3,_Actuals!$A$2:$A$100000,$Q174)</f>
        <v>0</v>
      </c>
      <c r="U174" s="22">
        <f>SUMIFS(_Actuals!$F$2:$F$100000,_Actuals!$I$2:$I$100000,$P174,_Actuals!$J$2:$J$100000,U$2,_Actuals!$K$2:$K$100000,U$3,_Actuals!$A$2:$A$100000,$Q174)</f>
        <v>0</v>
      </c>
      <c r="V174" s="22">
        <f>SUMIFS(_Actuals!$F$2:$F$100000,_Actuals!$I$2:$I$100000,$P174,_Actuals!$J$2:$J$100000,V$2,_Actuals!$K$2:$K$100000,V$3,_Actuals!$A$2:$A$100000,$Q174)</f>
        <v>0</v>
      </c>
      <c r="W174" s="22">
        <f>SUMIFS(_Actuals!$F$2:$F$100000,_Actuals!$I$2:$I$100000,$P174,_Actuals!$J$2:$J$100000,W$2,_Actuals!$K$2:$K$100000,W$3,_Actuals!$A$2:$A$100000,$Q174)</f>
        <v>0</v>
      </c>
      <c r="X174" s="22">
        <f>SUMIFS(_Actuals!$F$2:$F$100000,_Actuals!$I$2:$I$100000,$P174,_Actuals!$J$2:$J$100000,X$2,_Actuals!$K$2:$K$100000,X$3,_Actuals!$A$2:$A$100000,$Q174)</f>
        <v>0</v>
      </c>
      <c r="Y174" s="22">
        <f>SUMIFS(_Actuals!$F$2:$F$100000,_Actuals!$I$2:$I$100000,$P174,_Actuals!$J$2:$J$100000,Y$2,_Actuals!$K$2:$K$100000,Y$3,_Actuals!$A$2:$A$100000,$Q174)</f>
        <v>0</v>
      </c>
      <c r="Z174" s="22">
        <f>SUMIFS(_Actuals!$F$2:$F$100000,_Actuals!$I$2:$I$100000,$P174,_Actuals!$J$2:$J$100000,Z$2,_Actuals!$K$2:$K$100000,Z$3,_Actuals!$A$2:$A$100000,$Q174)</f>
        <v>0</v>
      </c>
      <c r="AA174" s="22">
        <f>SUMIFS(_Actuals!$F$2:$F$100000,_Actuals!$I$2:$I$100000,$P174,_Actuals!$J$2:$J$100000,AA$2,_Actuals!$K$2:$K$100000,AA$3,_Actuals!$A$2:$A$100000,$Q174)</f>
        <v>0</v>
      </c>
      <c r="AB174" s="22">
        <f>SUMIFS(_Actuals!$F$2:$F$100000,_Actuals!$I$2:$I$100000,$P174,_Actuals!$J$2:$J$100000,AB$2,_Actuals!$K$2:$K$100000,AB$3,_Actuals!$A$2:$A$100000,$Q174)</f>
        <v>0</v>
      </c>
      <c r="AC174" s="22">
        <f>SUMIFS(_Actuals!$F$2:$F$100000,_Actuals!$I$2:$I$100000,$P174,_Actuals!$J$2:$J$100000,AC$2,_Actuals!$K$2:$K$100000,AC$3,_Actuals!$A$2:$A$100000,$Q174)</f>
        <v>0</v>
      </c>
      <c r="AD174" s="22"/>
      <c r="AE174">
        <v>1.06</v>
      </c>
      <c r="AF174">
        <v>0.95</v>
      </c>
      <c r="AG174">
        <v>0.93</v>
      </c>
      <c r="AH174">
        <v>1.07</v>
      </c>
      <c r="AI174">
        <v>0.97</v>
      </c>
      <c r="AJ174">
        <v>1.06</v>
      </c>
      <c r="AK174">
        <v>1.02</v>
      </c>
      <c r="AL174">
        <v>1.08</v>
      </c>
      <c r="AM174">
        <v>1</v>
      </c>
      <c r="AN174">
        <v>0.99</v>
      </c>
      <c r="AO174">
        <v>1</v>
      </c>
      <c r="AP174">
        <v>0.98</v>
      </c>
    </row>
    <row r="175" spans="1:42" x14ac:dyDescent="0.3">
      <c r="A175" t="s">
        <v>13</v>
      </c>
      <c r="B175" s="1">
        <v>11</v>
      </c>
      <c r="C175" s="23">
        <f t="shared" si="37"/>
        <v>0</v>
      </c>
      <c r="D175" s="23">
        <f t="shared" si="38"/>
        <v>0</v>
      </c>
      <c r="E175" s="23">
        <f t="shared" si="39"/>
        <v>0</v>
      </c>
      <c r="F175" s="23">
        <f t="shared" si="40"/>
        <v>0</v>
      </c>
      <c r="G175" s="23">
        <f t="shared" si="41"/>
        <v>0</v>
      </c>
      <c r="H175" s="23">
        <f t="shared" si="42"/>
        <v>0</v>
      </c>
      <c r="I175" s="23">
        <f t="shared" si="43"/>
        <v>0</v>
      </c>
      <c r="J175" s="23">
        <f t="shared" si="44"/>
        <v>0</v>
      </c>
      <c r="K175" s="23">
        <f t="shared" si="45"/>
        <v>0</v>
      </c>
      <c r="L175" s="23">
        <f t="shared" si="46"/>
        <v>0</v>
      </c>
      <c r="M175" s="23">
        <f t="shared" si="47"/>
        <v>0</v>
      </c>
      <c r="N175" s="23">
        <f t="shared" si="48"/>
        <v>0</v>
      </c>
      <c r="P175" t="s">
        <v>13</v>
      </c>
      <c r="Q175" s="1">
        <v>11</v>
      </c>
      <c r="R175" s="22">
        <f>SUMIFS(_Actuals!$F$2:$F$100000,_Actuals!$I$2:$I$100000,$P175,_Actuals!$J$2:$J$100000,R$2,_Actuals!$K$2:$K$100000,R$3,_Actuals!$A$2:$A$100000,$Q175)</f>
        <v>0</v>
      </c>
      <c r="S175" s="22">
        <f>SUMIFS(_Actuals!$F$2:$F$100000,_Actuals!$I$2:$I$100000,$P175,_Actuals!$J$2:$J$100000,S$2,_Actuals!$K$2:$K$100000,S$3,_Actuals!$A$2:$A$100000,$Q175)</f>
        <v>0</v>
      </c>
      <c r="T175" s="22">
        <f>SUMIFS(_Actuals!$F$2:$F$100000,_Actuals!$I$2:$I$100000,$P175,_Actuals!$J$2:$J$100000,T$2,_Actuals!$K$2:$K$100000,T$3,_Actuals!$A$2:$A$100000,$Q175)</f>
        <v>0</v>
      </c>
      <c r="U175" s="22">
        <f>SUMIFS(_Actuals!$F$2:$F$100000,_Actuals!$I$2:$I$100000,$P175,_Actuals!$J$2:$J$100000,U$2,_Actuals!$K$2:$K$100000,U$3,_Actuals!$A$2:$A$100000,$Q175)</f>
        <v>0</v>
      </c>
      <c r="V175" s="22">
        <f>SUMIFS(_Actuals!$F$2:$F$100000,_Actuals!$I$2:$I$100000,$P175,_Actuals!$J$2:$J$100000,V$2,_Actuals!$K$2:$K$100000,V$3,_Actuals!$A$2:$A$100000,$Q175)</f>
        <v>0</v>
      </c>
      <c r="W175" s="22">
        <f>SUMIFS(_Actuals!$F$2:$F$100000,_Actuals!$I$2:$I$100000,$P175,_Actuals!$J$2:$J$100000,W$2,_Actuals!$K$2:$K$100000,W$3,_Actuals!$A$2:$A$100000,$Q175)</f>
        <v>0</v>
      </c>
      <c r="X175" s="22">
        <f>SUMIFS(_Actuals!$F$2:$F$100000,_Actuals!$I$2:$I$100000,$P175,_Actuals!$J$2:$J$100000,X$2,_Actuals!$K$2:$K$100000,X$3,_Actuals!$A$2:$A$100000,$Q175)</f>
        <v>0</v>
      </c>
      <c r="Y175" s="22">
        <f>SUMIFS(_Actuals!$F$2:$F$100000,_Actuals!$I$2:$I$100000,$P175,_Actuals!$J$2:$J$100000,Y$2,_Actuals!$K$2:$K$100000,Y$3,_Actuals!$A$2:$A$100000,$Q175)</f>
        <v>0</v>
      </c>
      <c r="Z175" s="22">
        <f>SUMIFS(_Actuals!$F$2:$F$100000,_Actuals!$I$2:$I$100000,$P175,_Actuals!$J$2:$J$100000,Z$2,_Actuals!$K$2:$K$100000,Z$3,_Actuals!$A$2:$A$100000,$Q175)</f>
        <v>0</v>
      </c>
      <c r="AA175" s="22">
        <f>SUMIFS(_Actuals!$F$2:$F$100000,_Actuals!$I$2:$I$100000,$P175,_Actuals!$J$2:$J$100000,AA$2,_Actuals!$K$2:$K$100000,AA$3,_Actuals!$A$2:$A$100000,$Q175)</f>
        <v>0</v>
      </c>
      <c r="AB175" s="22">
        <f>SUMIFS(_Actuals!$F$2:$F$100000,_Actuals!$I$2:$I$100000,$P175,_Actuals!$J$2:$J$100000,AB$2,_Actuals!$K$2:$K$100000,AB$3,_Actuals!$A$2:$A$100000,$Q175)</f>
        <v>0</v>
      </c>
      <c r="AC175" s="22">
        <f>SUMIFS(_Actuals!$F$2:$F$100000,_Actuals!$I$2:$I$100000,$P175,_Actuals!$J$2:$J$100000,AC$2,_Actuals!$K$2:$K$100000,AC$3,_Actuals!$A$2:$A$100000,$Q175)</f>
        <v>0</v>
      </c>
      <c r="AD175" s="22"/>
      <c r="AE175">
        <v>0.92</v>
      </c>
      <c r="AF175">
        <v>0.99</v>
      </c>
      <c r="AG175">
        <v>0.99</v>
      </c>
      <c r="AH175">
        <v>0.98</v>
      </c>
      <c r="AI175">
        <v>0.96</v>
      </c>
      <c r="AJ175">
        <v>0.99</v>
      </c>
      <c r="AK175">
        <v>1.04</v>
      </c>
      <c r="AL175">
        <v>1.08</v>
      </c>
      <c r="AM175">
        <v>1</v>
      </c>
      <c r="AN175">
        <v>0.96</v>
      </c>
      <c r="AO175">
        <v>0.95</v>
      </c>
      <c r="AP175">
        <v>0.9</v>
      </c>
    </row>
    <row r="176" spans="1:42" x14ac:dyDescent="0.3">
      <c r="A176" t="s">
        <v>15</v>
      </c>
      <c r="B176" s="1">
        <v>11</v>
      </c>
      <c r="C176" s="23">
        <f t="shared" si="37"/>
        <v>0</v>
      </c>
      <c r="D176" s="23">
        <f t="shared" si="38"/>
        <v>0</v>
      </c>
      <c r="E176" s="23">
        <f t="shared" si="39"/>
        <v>0</v>
      </c>
      <c r="F176" s="23">
        <f t="shared" si="40"/>
        <v>0</v>
      </c>
      <c r="G176" s="23">
        <f t="shared" si="41"/>
        <v>0</v>
      </c>
      <c r="H176" s="23">
        <f t="shared" si="42"/>
        <v>0</v>
      </c>
      <c r="I176" s="23">
        <f t="shared" si="43"/>
        <v>0</v>
      </c>
      <c r="J176" s="23">
        <f t="shared" si="44"/>
        <v>0</v>
      </c>
      <c r="K176" s="23">
        <f t="shared" si="45"/>
        <v>0</v>
      </c>
      <c r="L176" s="23">
        <f t="shared" si="46"/>
        <v>0</v>
      </c>
      <c r="M176" s="23">
        <f t="shared" si="47"/>
        <v>0</v>
      </c>
      <c r="N176" s="23">
        <f t="shared" si="48"/>
        <v>0</v>
      </c>
      <c r="P176" t="s">
        <v>15</v>
      </c>
      <c r="Q176" s="1">
        <v>11</v>
      </c>
      <c r="R176" s="22">
        <f>SUMIFS(_Actuals!$F$2:$F$100000,_Actuals!$I$2:$I$100000,$P176,_Actuals!$J$2:$J$100000,R$2,_Actuals!$K$2:$K$100000,R$3,_Actuals!$A$2:$A$100000,$Q176)</f>
        <v>0</v>
      </c>
      <c r="S176" s="22">
        <f>SUMIFS(_Actuals!$F$2:$F$100000,_Actuals!$I$2:$I$100000,$P176,_Actuals!$J$2:$J$100000,S$2,_Actuals!$K$2:$K$100000,S$3,_Actuals!$A$2:$A$100000,$Q176)</f>
        <v>0</v>
      </c>
      <c r="T176" s="22">
        <f>SUMIFS(_Actuals!$F$2:$F$100000,_Actuals!$I$2:$I$100000,$P176,_Actuals!$J$2:$J$100000,T$2,_Actuals!$K$2:$K$100000,T$3,_Actuals!$A$2:$A$100000,$Q176)</f>
        <v>0</v>
      </c>
      <c r="U176" s="22">
        <f>SUMIFS(_Actuals!$F$2:$F$100000,_Actuals!$I$2:$I$100000,$P176,_Actuals!$J$2:$J$100000,U$2,_Actuals!$K$2:$K$100000,U$3,_Actuals!$A$2:$A$100000,$Q176)</f>
        <v>0</v>
      </c>
      <c r="V176" s="22">
        <f>SUMIFS(_Actuals!$F$2:$F$100000,_Actuals!$I$2:$I$100000,$P176,_Actuals!$J$2:$J$100000,V$2,_Actuals!$K$2:$K$100000,V$3,_Actuals!$A$2:$A$100000,$Q176)</f>
        <v>0</v>
      </c>
      <c r="W176" s="22">
        <f>SUMIFS(_Actuals!$F$2:$F$100000,_Actuals!$I$2:$I$100000,$P176,_Actuals!$J$2:$J$100000,W$2,_Actuals!$K$2:$K$100000,W$3,_Actuals!$A$2:$A$100000,$Q176)</f>
        <v>0</v>
      </c>
      <c r="X176" s="22">
        <f>SUMIFS(_Actuals!$F$2:$F$100000,_Actuals!$I$2:$I$100000,$P176,_Actuals!$J$2:$J$100000,X$2,_Actuals!$K$2:$K$100000,X$3,_Actuals!$A$2:$A$100000,$Q176)</f>
        <v>0</v>
      </c>
      <c r="Y176" s="22">
        <f>SUMIFS(_Actuals!$F$2:$F$100000,_Actuals!$I$2:$I$100000,$P176,_Actuals!$J$2:$J$100000,Y$2,_Actuals!$K$2:$K$100000,Y$3,_Actuals!$A$2:$A$100000,$Q176)</f>
        <v>0</v>
      </c>
      <c r="Z176" s="22">
        <f>SUMIFS(_Actuals!$F$2:$F$100000,_Actuals!$I$2:$I$100000,$P176,_Actuals!$J$2:$J$100000,Z$2,_Actuals!$K$2:$K$100000,Z$3,_Actuals!$A$2:$A$100000,$Q176)</f>
        <v>0</v>
      </c>
      <c r="AA176" s="22">
        <f>SUMIFS(_Actuals!$F$2:$F$100000,_Actuals!$I$2:$I$100000,$P176,_Actuals!$J$2:$J$100000,AA$2,_Actuals!$K$2:$K$100000,AA$3,_Actuals!$A$2:$A$100000,$Q176)</f>
        <v>0</v>
      </c>
      <c r="AB176" s="22">
        <f>SUMIFS(_Actuals!$F$2:$F$100000,_Actuals!$I$2:$I$100000,$P176,_Actuals!$J$2:$J$100000,AB$2,_Actuals!$K$2:$K$100000,AB$3,_Actuals!$A$2:$A$100000,$Q176)</f>
        <v>0</v>
      </c>
      <c r="AC176" s="22">
        <f>SUMIFS(_Actuals!$F$2:$F$100000,_Actuals!$I$2:$I$100000,$P176,_Actuals!$J$2:$J$100000,AC$2,_Actuals!$K$2:$K$100000,AC$3,_Actuals!$A$2:$A$100000,$Q176)</f>
        <v>0</v>
      </c>
      <c r="AD176" s="22"/>
      <c r="AE176">
        <v>1.02</v>
      </c>
      <c r="AF176">
        <v>0.97</v>
      </c>
      <c r="AG176">
        <v>0.96</v>
      </c>
      <c r="AH176">
        <v>1.04</v>
      </c>
      <c r="AI176">
        <v>0.92</v>
      </c>
      <c r="AJ176">
        <v>1.01</v>
      </c>
      <c r="AK176">
        <v>0.91</v>
      </c>
      <c r="AL176">
        <v>0.98</v>
      </c>
      <c r="AM176">
        <v>1.07</v>
      </c>
      <c r="AN176">
        <v>0.98</v>
      </c>
      <c r="AO176">
        <v>1.03</v>
      </c>
      <c r="AP176">
        <v>1.01</v>
      </c>
    </row>
    <row r="177" spans="1:42" x14ac:dyDescent="0.3">
      <c r="A177" t="s">
        <v>16</v>
      </c>
      <c r="B177" s="1">
        <v>11</v>
      </c>
      <c r="C177" s="23">
        <f t="shared" si="37"/>
        <v>0</v>
      </c>
      <c r="D177" s="23">
        <f t="shared" si="38"/>
        <v>0</v>
      </c>
      <c r="E177" s="23">
        <f t="shared" si="39"/>
        <v>0</v>
      </c>
      <c r="F177" s="23">
        <f t="shared" si="40"/>
        <v>0</v>
      </c>
      <c r="G177" s="23">
        <f t="shared" si="41"/>
        <v>0</v>
      </c>
      <c r="H177" s="23">
        <f t="shared" si="42"/>
        <v>0</v>
      </c>
      <c r="I177" s="23">
        <f t="shared" si="43"/>
        <v>0</v>
      </c>
      <c r="J177" s="23">
        <f t="shared" si="44"/>
        <v>0</v>
      </c>
      <c r="K177" s="23">
        <f t="shared" si="45"/>
        <v>0</v>
      </c>
      <c r="L177" s="23">
        <f t="shared" si="46"/>
        <v>0</v>
      </c>
      <c r="M177" s="23">
        <f t="shared" si="47"/>
        <v>0</v>
      </c>
      <c r="N177" s="23">
        <f t="shared" si="48"/>
        <v>0</v>
      </c>
      <c r="P177" t="s">
        <v>16</v>
      </c>
      <c r="Q177" s="1">
        <v>11</v>
      </c>
      <c r="R177" s="22">
        <f>SUMIFS(_Actuals!$F$2:$F$100000,_Actuals!$I$2:$I$100000,$P177,_Actuals!$J$2:$J$100000,R$2,_Actuals!$K$2:$K$100000,R$3,_Actuals!$A$2:$A$100000,$Q177)</f>
        <v>0</v>
      </c>
      <c r="S177" s="22">
        <f>SUMIFS(_Actuals!$F$2:$F$100000,_Actuals!$I$2:$I$100000,$P177,_Actuals!$J$2:$J$100000,S$2,_Actuals!$K$2:$K$100000,S$3,_Actuals!$A$2:$A$100000,$Q177)</f>
        <v>0</v>
      </c>
      <c r="T177" s="22">
        <f>SUMIFS(_Actuals!$F$2:$F$100000,_Actuals!$I$2:$I$100000,$P177,_Actuals!$J$2:$J$100000,T$2,_Actuals!$K$2:$K$100000,T$3,_Actuals!$A$2:$A$100000,$Q177)</f>
        <v>0</v>
      </c>
      <c r="U177" s="22">
        <f>SUMIFS(_Actuals!$F$2:$F$100000,_Actuals!$I$2:$I$100000,$P177,_Actuals!$J$2:$J$100000,U$2,_Actuals!$K$2:$K$100000,U$3,_Actuals!$A$2:$A$100000,$Q177)</f>
        <v>0</v>
      </c>
      <c r="V177" s="22">
        <f>SUMIFS(_Actuals!$F$2:$F$100000,_Actuals!$I$2:$I$100000,$P177,_Actuals!$J$2:$J$100000,V$2,_Actuals!$K$2:$K$100000,V$3,_Actuals!$A$2:$A$100000,$Q177)</f>
        <v>0</v>
      </c>
      <c r="W177" s="22">
        <f>SUMIFS(_Actuals!$F$2:$F$100000,_Actuals!$I$2:$I$100000,$P177,_Actuals!$J$2:$J$100000,W$2,_Actuals!$K$2:$K$100000,W$3,_Actuals!$A$2:$A$100000,$Q177)</f>
        <v>0</v>
      </c>
      <c r="X177" s="22">
        <f>SUMIFS(_Actuals!$F$2:$F$100000,_Actuals!$I$2:$I$100000,$P177,_Actuals!$J$2:$J$100000,X$2,_Actuals!$K$2:$K$100000,X$3,_Actuals!$A$2:$A$100000,$Q177)</f>
        <v>0</v>
      </c>
      <c r="Y177" s="22">
        <f>SUMIFS(_Actuals!$F$2:$F$100000,_Actuals!$I$2:$I$100000,$P177,_Actuals!$J$2:$J$100000,Y$2,_Actuals!$K$2:$K$100000,Y$3,_Actuals!$A$2:$A$100000,$Q177)</f>
        <v>0</v>
      </c>
      <c r="Z177" s="22">
        <f>SUMIFS(_Actuals!$F$2:$F$100000,_Actuals!$I$2:$I$100000,$P177,_Actuals!$J$2:$J$100000,Z$2,_Actuals!$K$2:$K$100000,Z$3,_Actuals!$A$2:$A$100000,$Q177)</f>
        <v>0</v>
      </c>
      <c r="AA177" s="22">
        <f>SUMIFS(_Actuals!$F$2:$F$100000,_Actuals!$I$2:$I$100000,$P177,_Actuals!$J$2:$J$100000,AA$2,_Actuals!$K$2:$K$100000,AA$3,_Actuals!$A$2:$A$100000,$Q177)</f>
        <v>0</v>
      </c>
      <c r="AB177" s="22">
        <f>SUMIFS(_Actuals!$F$2:$F$100000,_Actuals!$I$2:$I$100000,$P177,_Actuals!$J$2:$J$100000,AB$2,_Actuals!$K$2:$K$100000,AB$3,_Actuals!$A$2:$A$100000,$Q177)</f>
        <v>0</v>
      </c>
      <c r="AC177" s="22">
        <f>SUMIFS(_Actuals!$F$2:$F$100000,_Actuals!$I$2:$I$100000,$P177,_Actuals!$J$2:$J$100000,AC$2,_Actuals!$K$2:$K$100000,AC$3,_Actuals!$A$2:$A$100000,$Q177)</f>
        <v>0</v>
      </c>
      <c r="AD177" s="22"/>
      <c r="AE177">
        <v>0.94</v>
      </c>
      <c r="AF177">
        <v>1.0900000000000001</v>
      </c>
      <c r="AG177">
        <v>0.91</v>
      </c>
      <c r="AH177">
        <v>1.01</v>
      </c>
      <c r="AI177">
        <v>1.07</v>
      </c>
      <c r="AJ177">
        <v>1.1000000000000001</v>
      </c>
      <c r="AK177">
        <v>0.99</v>
      </c>
      <c r="AL177">
        <v>0.96</v>
      </c>
      <c r="AM177">
        <v>1</v>
      </c>
      <c r="AN177">
        <v>1.0900000000000001</v>
      </c>
      <c r="AO177">
        <v>0.96</v>
      </c>
      <c r="AP177">
        <v>0.92</v>
      </c>
    </row>
    <row r="178" spans="1:42" x14ac:dyDescent="0.3">
      <c r="A178" t="s">
        <v>43</v>
      </c>
      <c r="B178" s="1">
        <v>11</v>
      </c>
      <c r="C178" s="23">
        <f t="shared" si="37"/>
        <v>0</v>
      </c>
      <c r="D178" s="23">
        <f t="shared" si="38"/>
        <v>0</v>
      </c>
      <c r="E178" s="23">
        <f t="shared" si="39"/>
        <v>0</v>
      </c>
      <c r="F178" s="23">
        <f t="shared" si="40"/>
        <v>0</v>
      </c>
      <c r="G178" s="23">
        <f t="shared" si="41"/>
        <v>0</v>
      </c>
      <c r="H178" s="23">
        <f t="shared" si="42"/>
        <v>0</v>
      </c>
      <c r="I178" s="23">
        <f t="shared" si="43"/>
        <v>0</v>
      </c>
      <c r="J178" s="23">
        <f t="shared" si="44"/>
        <v>0</v>
      </c>
      <c r="K178" s="23">
        <f t="shared" si="45"/>
        <v>0</v>
      </c>
      <c r="L178" s="23">
        <f t="shared" si="46"/>
        <v>0</v>
      </c>
      <c r="M178" s="23">
        <f t="shared" si="47"/>
        <v>0</v>
      </c>
      <c r="N178" s="23">
        <f t="shared" si="48"/>
        <v>0</v>
      </c>
      <c r="P178" t="s">
        <v>43</v>
      </c>
      <c r="Q178" s="1">
        <v>11</v>
      </c>
      <c r="R178" s="22">
        <f>SUMIFS(_Actuals!$F$2:$F$100000,_Actuals!$I$2:$I$100000,$P178,_Actuals!$J$2:$J$100000,R$2,_Actuals!$K$2:$K$100000,R$3,_Actuals!$A$2:$A$100000,$Q178)</f>
        <v>0</v>
      </c>
      <c r="S178" s="22">
        <f>SUMIFS(_Actuals!$F$2:$F$100000,_Actuals!$I$2:$I$100000,$P178,_Actuals!$J$2:$J$100000,S$2,_Actuals!$K$2:$K$100000,S$3,_Actuals!$A$2:$A$100000,$Q178)</f>
        <v>0</v>
      </c>
      <c r="T178" s="22">
        <f>SUMIFS(_Actuals!$F$2:$F$100000,_Actuals!$I$2:$I$100000,$P178,_Actuals!$J$2:$J$100000,T$2,_Actuals!$K$2:$K$100000,T$3,_Actuals!$A$2:$A$100000,$Q178)</f>
        <v>0</v>
      </c>
      <c r="U178" s="22">
        <f>SUMIFS(_Actuals!$F$2:$F$100000,_Actuals!$I$2:$I$100000,$P178,_Actuals!$J$2:$J$100000,U$2,_Actuals!$K$2:$K$100000,U$3,_Actuals!$A$2:$A$100000,$Q178)</f>
        <v>0</v>
      </c>
      <c r="V178" s="22">
        <f>SUMIFS(_Actuals!$F$2:$F$100000,_Actuals!$I$2:$I$100000,$P178,_Actuals!$J$2:$J$100000,V$2,_Actuals!$K$2:$K$100000,V$3,_Actuals!$A$2:$A$100000,$Q178)</f>
        <v>0</v>
      </c>
      <c r="W178" s="22">
        <f>SUMIFS(_Actuals!$F$2:$F$100000,_Actuals!$I$2:$I$100000,$P178,_Actuals!$J$2:$J$100000,W$2,_Actuals!$K$2:$K$100000,W$3,_Actuals!$A$2:$A$100000,$Q178)</f>
        <v>0</v>
      </c>
      <c r="X178" s="22">
        <f>SUMIFS(_Actuals!$F$2:$F$100000,_Actuals!$I$2:$I$100000,$P178,_Actuals!$J$2:$J$100000,X$2,_Actuals!$K$2:$K$100000,X$3,_Actuals!$A$2:$A$100000,$Q178)</f>
        <v>0</v>
      </c>
      <c r="Y178" s="22">
        <f>SUMIFS(_Actuals!$F$2:$F$100000,_Actuals!$I$2:$I$100000,$P178,_Actuals!$J$2:$J$100000,Y$2,_Actuals!$K$2:$K$100000,Y$3,_Actuals!$A$2:$A$100000,$Q178)</f>
        <v>0</v>
      </c>
      <c r="Z178" s="22">
        <f>SUMIFS(_Actuals!$F$2:$F$100000,_Actuals!$I$2:$I$100000,$P178,_Actuals!$J$2:$J$100000,Z$2,_Actuals!$K$2:$K$100000,Z$3,_Actuals!$A$2:$A$100000,$Q178)</f>
        <v>0</v>
      </c>
      <c r="AA178" s="22">
        <f>SUMIFS(_Actuals!$F$2:$F$100000,_Actuals!$I$2:$I$100000,$P178,_Actuals!$J$2:$J$100000,AA$2,_Actuals!$K$2:$K$100000,AA$3,_Actuals!$A$2:$A$100000,$Q178)</f>
        <v>0</v>
      </c>
      <c r="AB178" s="22">
        <f>SUMIFS(_Actuals!$F$2:$F$100000,_Actuals!$I$2:$I$100000,$P178,_Actuals!$J$2:$J$100000,AB$2,_Actuals!$K$2:$K$100000,AB$3,_Actuals!$A$2:$A$100000,$Q178)</f>
        <v>0</v>
      </c>
      <c r="AC178" s="22">
        <f>SUMIFS(_Actuals!$F$2:$F$100000,_Actuals!$I$2:$I$100000,$P178,_Actuals!$J$2:$J$100000,AC$2,_Actuals!$K$2:$K$100000,AC$3,_Actuals!$A$2:$A$100000,$Q178)</f>
        <v>0</v>
      </c>
      <c r="AD178" s="22"/>
      <c r="AE178">
        <v>1.0900000000000001</v>
      </c>
      <c r="AF178">
        <v>1.1000000000000001</v>
      </c>
      <c r="AG178">
        <v>1.07</v>
      </c>
      <c r="AH178">
        <v>1.07</v>
      </c>
      <c r="AI178">
        <v>0.91</v>
      </c>
      <c r="AJ178">
        <v>1.08</v>
      </c>
      <c r="AK178">
        <v>0.94</v>
      </c>
      <c r="AL178">
        <v>0.96</v>
      </c>
      <c r="AM178">
        <v>0.94</v>
      </c>
      <c r="AN178">
        <v>0.92</v>
      </c>
      <c r="AO178">
        <v>1.0900000000000001</v>
      </c>
      <c r="AP178">
        <v>0.98</v>
      </c>
    </row>
    <row r="179" spans="1:42" x14ac:dyDescent="0.3">
      <c r="A179" t="s">
        <v>44</v>
      </c>
      <c r="B179" s="1">
        <v>11</v>
      </c>
      <c r="C179" s="23">
        <f t="shared" si="37"/>
        <v>0</v>
      </c>
      <c r="D179" s="23">
        <f t="shared" si="38"/>
        <v>0</v>
      </c>
      <c r="E179" s="23">
        <f t="shared" si="39"/>
        <v>0</v>
      </c>
      <c r="F179" s="23">
        <f t="shared" si="40"/>
        <v>0</v>
      </c>
      <c r="G179" s="23">
        <f t="shared" si="41"/>
        <v>0</v>
      </c>
      <c r="H179" s="23">
        <f t="shared" si="42"/>
        <v>0</v>
      </c>
      <c r="I179" s="23">
        <f t="shared" si="43"/>
        <v>0</v>
      </c>
      <c r="J179" s="23">
        <f t="shared" si="44"/>
        <v>0</v>
      </c>
      <c r="K179" s="23">
        <f t="shared" si="45"/>
        <v>0</v>
      </c>
      <c r="L179" s="23">
        <f t="shared" si="46"/>
        <v>0</v>
      </c>
      <c r="M179" s="23">
        <f t="shared" si="47"/>
        <v>0</v>
      </c>
      <c r="N179" s="23">
        <f t="shared" si="48"/>
        <v>0</v>
      </c>
      <c r="P179" t="s">
        <v>44</v>
      </c>
      <c r="Q179" s="1">
        <v>11</v>
      </c>
      <c r="R179" s="22">
        <f>SUMIFS(_Actuals!$F$2:$F$100000,_Actuals!$I$2:$I$100000,$P179,_Actuals!$J$2:$J$100000,R$2,_Actuals!$K$2:$K$100000,R$3,_Actuals!$A$2:$A$100000,$Q179)</f>
        <v>0</v>
      </c>
      <c r="S179" s="22">
        <f>SUMIFS(_Actuals!$F$2:$F$100000,_Actuals!$I$2:$I$100000,$P179,_Actuals!$J$2:$J$100000,S$2,_Actuals!$K$2:$K$100000,S$3,_Actuals!$A$2:$A$100000,$Q179)</f>
        <v>0</v>
      </c>
      <c r="T179" s="22">
        <f>SUMIFS(_Actuals!$F$2:$F$100000,_Actuals!$I$2:$I$100000,$P179,_Actuals!$J$2:$J$100000,T$2,_Actuals!$K$2:$K$100000,T$3,_Actuals!$A$2:$A$100000,$Q179)</f>
        <v>0</v>
      </c>
      <c r="U179" s="22">
        <f>SUMIFS(_Actuals!$F$2:$F$100000,_Actuals!$I$2:$I$100000,$P179,_Actuals!$J$2:$J$100000,U$2,_Actuals!$K$2:$K$100000,U$3,_Actuals!$A$2:$A$100000,$Q179)</f>
        <v>0</v>
      </c>
      <c r="V179" s="22">
        <f>SUMIFS(_Actuals!$F$2:$F$100000,_Actuals!$I$2:$I$100000,$P179,_Actuals!$J$2:$J$100000,V$2,_Actuals!$K$2:$K$100000,V$3,_Actuals!$A$2:$A$100000,$Q179)</f>
        <v>0</v>
      </c>
      <c r="W179" s="22">
        <f>SUMIFS(_Actuals!$F$2:$F$100000,_Actuals!$I$2:$I$100000,$P179,_Actuals!$J$2:$J$100000,W$2,_Actuals!$K$2:$K$100000,W$3,_Actuals!$A$2:$A$100000,$Q179)</f>
        <v>0</v>
      </c>
      <c r="X179" s="22">
        <f>SUMIFS(_Actuals!$F$2:$F$100000,_Actuals!$I$2:$I$100000,$P179,_Actuals!$J$2:$J$100000,X$2,_Actuals!$K$2:$K$100000,X$3,_Actuals!$A$2:$A$100000,$Q179)</f>
        <v>0</v>
      </c>
      <c r="Y179" s="22">
        <f>SUMIFS(_Actuals!$F$2:$F$100000,_Actuals!$I$2:$I$100000,$P179,_Actuals!$J$2:$J$100000,Y$2,_Actuals!$K$2:$K$100000,Y$3,_Actuals!$A$2:$A$100000,$Q179)</f>
        <v>0</v>
      </c>
      <c r="Z179" s="22">
        <f>SUMIFS(_Actuals!$F$2:$F$100000,_Actuals!$I$2:$I$100000,$P179,_Actuals!$J$2:$J$100000,Z$2,_Actuals!$K$2:$K$100000,Z$3,_Actuals!$A$2:$A$100000,$Q179)</f>
        <v>0</v>
      </c>
      <c r="AA179" s="22">
        <f>SUMIFS(_Actuals!$F$2:$F$100000,_Actuals!$I$2:$I$100000,$P179,_Actuals!$J$2:$J$100000,AA$2,_Actuals!$K$2:$K$100000,AA$3,_Actuals!$A$2:$A$100000,$Q179)</f>
        <v>0</v>
      </c>
      <c r="AB179" s="22">
        <f>SUMIFS(_Actuals!$F$2:$F$100000,_Actuals!$I$2:$I$100000,$P179,_Actuals!$J$2:$J$100000,AB$2,_Actuals!$K$2:$K$100000,AB$3,_Actuals!$A$2:$A$100000,$Q179)</f>
        <v>0</v>
      </c>
      <c r="AC179" s="22">
        <f>SUMIFS(_Actuals!$F$2:$F$100000,_Actuals!$I$2:$I$100000,$P179,_Actuals!$J$2:$J$100000,AC$2,_Actuals!$K$2:$K$100000,AC$3,_Actuals!$A$2:$A$100000,$Q179)</f>
        <v>0</v>
      </c>
      <c r="AD179" s="22"/>
      <c r="AE179">
        <v>0.98</v>
      </c>
      <c r="AF179">
        <v>0.97</v>
      </c>
      <c r="AG179">
        <v>0.92</v>
      </c>
      <c r="AH179">
        <v>1.0900000000000001</v>
      </c>
      <c r="AI179">
        <v>0.94</v>
      </c>
      <c r="AJ179">
        <v>1.0900000000000001</v>
      </c>
      <c r="AK179">
        <v>1.01</v>
      </c>
      <c r="AL179">
        <v>1.07</v>
      </c>
      <c r="AM179">
        <v>1.01</v>
      </c>
      <c r="AN179">
        <v>0.9</v>
      </c>
      <c r="AO179">
        <v>0.93</v>
      </c>
      <c r="AP179">
        <v>0.96</v>
      </c>
    </row>
    <row r="180" spans="1:42" x14ac:dyDescent="0.3">
      <c r="A180" t="s">
        <v>20</v>
      </c>
      <c r="B180" s="1">
        <v>11</v>
      </c>
      <c r="C180" s="23">
        <f t="shared" si="37"/>
        <v>0</v>
      </c>
      <c r="D180" s="23">
        <f t="shared" si="38"/>
        <v>0</v>
      </c>
      <c r="E180" s="23">
        <f t="shared" si="39"/>
        <v>0</v>
      </c>
      <c r="F180" s="23">
        <f t="shared" si="40"/>
        <v>0</v>
      </c>
      <c r="G180" s="23">
        <f t="shared" si="41"/>
        <v>0</v>
      </c>
      <c r="H180" s="23">
        <f t="shared" si="42"/>
        <v>0</v>
      </c>
      <c r="I180" s="23">
        <f t="shared" si="43"/>
        <v>0</v>
      </c>
      <c r="J180" s="23">
        <f t="shared" si="44"/>
        <v>0</v>
      </c>
      <c r="K180" s="23">
        <f t="shared" si="45"/>
        <v>0</v>
      </c>
      <c r="L180" s="23">
        <f t="shared" si="46"/>
        <v>0</v>
      </c>
      <c r="M180" s="23">
        <f t="shared" si="47"/>
        <v>0</v>
      </c>
      <c r="N180" s="23">
        <f t="shared" si="48"/>
        <v>0</v>
      </c>
      <c r="P180" t="s">
        <v>20</v>
      </c>
      <c r="Q180" s="1">
        <v>11</v>
      </c>
      <c r="R180" s="22">
        <f>SUMIFS(_Actuals!$F$2:$F$100000,_Actuals!$I$2:$I$100000,$P180,_Actuals!$J$2:$J$100000,R$2,_Actuals!$K$2:$K$100000,R$3,_Actuals!$A$2:$A$100000,$Q180)</f>
        <v>0</v>
      </c>
      <c r="S180" s="22">
        <f>SUMIFS(_Actuals!$F$2:$F$100000,_Actuals!$I$2:$I$100000,$P180,_Actuals!$J$2:$J$100000,S$2,_Actuals!$K$2:$K$100000,S$3,_Actuals!$A$2:$A$100000,$Q180)</f>
        <v>0</v>
      </c>
      <c r="T180" s="22">
        <f>SUMIFS(_Actuals!$F$2:$F$100000,_Actuals!$I$2:$I$100000,$P180,_Actuals!$J$2:$J$100000,T$2,_Actuals!$K$2:$K$100000,T$3,_Actuals!$A$2:$A$100000,$Q180)</f>
        <v>0</v>
      </c>
      <c r="U180" s="22">
        <f>SUMIFS(_Actuals!$F$2:$F$100000,_Actuals!$I$2:$I$100000,$P180,_Actuals!$J$2:$J$100000,U$2,_Actuals!$K$2:$K$100000,U$3,_Actuals!$A$2:$A$100000,$Q180)</f>
        <v>0</v>
      </c>
      <c r="V180" s="22">
        <f>SUMIFS(_Actuals!$F$2:$F$100000,_Actuals!$I$2:$I$100000,$P180,_Actuals!$J$2:$J$100000,V$2,_Actuals!$K$2:$K$100000,V$3,_Actuals!$A$2:$A$100000,$Q180)</f>
        <v>0</v>
      </c>
      <c r="W180" s="22">
        <f>SUMIFS(_Actuals!$F$2:$F$100000,_Actuals!$I$2:$I$100000,$P180,_Actuals!$J$2:$J$100000,W$2,_Actuals!$K$2:$K$100000,W$3,_Actuals!$A$2:$A$100000,$Q180)</f>
        <v>0</v>
      </c>
      <c r="X180" s="22">
        <f>SUMIFS(_Actuals!$F$2:$F$100000,_Actuals!$I$2:$I$100000,$P180,_Actuals!$J$2:$J$100000,X$2,_Actuals!$K$2:$K$100000,X$3,_Actuals!$A$2:$A$100000,$Q180)</f>
        <v>0</v>
      </c>
      <c r="Y180" s="22">
        <f>SUMIFS(_Actuals!$F$2:$F$100000,_Actuals!$I$2:$I$100000,$P180,_Actuals!$J$2:$J$100000,Y$2,_Actuals!$K$2:$K$100000,Y$3,_Actuals!$A$2:$A$100000,$Q180)</f>
        <v>0</v>
      </c>
      <c r="Z180" s="22">
        <f>SUMIFS(_Actuals!$F$2:$F$100000,_Actuals!$I$2:$I$100000,$P180,_Actuals!$J$2:$J$100000,Z$2,_Actuals!$K$2:$K$100000,Z$3,_Actuals!$A$2:$A$100000,$Q180)</f>
        <v>0</v>
      </c>
      <c r="AA180" s="22">
        <f>SUMIFS(_Actuals!$F$2:$F$100000,_Actuals!$I$2:$I$100000,$P180,_Actuals!$J$2:$J$100000,AA$2,_Actuals!$K$2:$K$100000,AA$3,_Actuals!$A$2:$A$100000,$Q180)</f>
        <v>0</v>
      </c>
      <c r="AB180" s="22">
        <f>SUMIFS(_Actuals!$F$2:$F$100000,_Actuals!$I$2:$I$100000,$P180,_Actuals!$J$2:$J$100000,AB$2,_Actuals!$K$2:$K$100000,AB$3,_Actuals!$A$2:$A$100000,$Q180)</f>
        <v>0</v>
      </c>
      <c r="AC180" s="22">
        <f>SUMIFS(_Actuals!$F$2:$F$100000,_Actuals!$I$2:$I$100000,$P180,_Actuals!$J$2:$J$100000,AC$2,_Actuals!$K$2:$K$100000,AC$3,_Actuals!$A$2:$A$100000,$Q180)</f>
        <v>0</v>
      </c>
      <c r="AD180" s="22"/>
      <c r="AE180">
        <v>0.93</v>
      </c>
      <c r="AF180">
        <v>1.07</v>
      </c>
      <c r="AG180">
        <v>1.02</v>
      </c>
      <c r="AH180">
        <v>1.05</v>
      </c>
      <c r="AI180">
        <v>1.1000000000000001</v>
      </c>
      <c r="AJ180">
        <v>1.1000000000000001</v>
      </c>
      <c r="AK180">
        <v>0.93</v>
      </c>
      <c r="AL180">
        <v>0.91</v>
      </c>
      <c r="AM180">
        <v>0.92</v>
      </c>
      <c r="AN180">
        <v>0.99</v>
      </c>
      <c r="AO180">
        <v>1.04</v>
      </c>
      <c r="AP180">
        <v>1.07</v>
      </c>
    </row>
    <row r="181" spans="1:42" x14ac:dyDescent="0.3">
      <c r="A181" t="s">
        <v>21</v>
      </c>
      <c r="B181" s="1">
        <v>11</v>
      </c>
      <c r="C181" s="23">
        <f t="shared" si="37"/>
        <v>0</v>
      </c>
      <c r="D181" s="23">
        <f t="shared" si="38"/>
        <v>0</v>
      </c>
      <c r="E181" s="23">
        <f t="shared" si="39"/>
        <v>0</v>
      </c>
      <c r="F181" s="23">
        <f t="shared" si="40"/>
        <v>0</v>
      </c>
      <c r="G181" s="23">
        <f t="shared" si="41"/>
        <v>0</v>
      </c>
      <c r="H181" s="23">
        <f t="shared" si="42"/>
        <v>0</v>
      </c>
      <c r="I181" s="23">
        <f t="shared" si="43"/>
        <v>0</v>
      </c>
      <c r="J181" s="23">
        <f t="shared" si="44"/>
        <v>0</v>
      </c>
      <c r="K181" s="23">
        <f t="shared" si="45"/>
        <v>0</v>
      </c>
      <c r="L181" s="23">
        <f t="shared" si="46"/>
        <v>0</v>
      </c>
      <c r="M181" s="23">
        <f t="shared" si="47"/>
        <v>0</v>
      </c>
      <c r="N181" s="23">
        <f t="shared" si="48"/>
        <v>0</v>
      </c>
      <c r="P181" t="s">
        <v>21</v>
      </c>
      <c r="Q181" s="1">
        <v>11</v>
      </c>
      <c r="R181" s="22">
        <f>SUMIFS(_Actuals!$F$2:$F$100000,_Actuals!$I$2:$I$100000,$P181,_Actuals!$J$2:$J$100000,R$2,_Actuals!$K$2:$K$100000,R$3,_Actuals!$A$2:$A$100000,$Q181)</f>
        <v>0</v>
      </c>
      <c r="S181" s="22">
        <f>SUMIFS(_Actuals!$F$2:$F$100000,_Actuals!$I$2:$I$100000,$P181,_Actuals!$J$2:$J$100000,S$2,_Actuals!$K$2:$K$100000,S$3,_Actuals!$A$2:$A$100000,$Q181)</f>
        <v>0</v>
      </c>
      <c r="T181" s="22">
        <f>SUMIFS(_Actuals!$F$2:$F$100000,_Actuals!$I$2:$I$100000,$P181,_Actuals!$J$2:$J$100000,T$2,_Actuals!$K$2:$K$100000,T$3,_Actuals!$A$2:$A$100000,$Q181)</f>
        <v>0</v>
      </c>
      <c r="U181" s="22">
        <f>SUMIFS(_Actuals!$F$2:$F$100000,_Actuals!$I$2:$I$100000,$P181,_Actuals!$J$2:$J$100000,U$2,_Actuals!$K$2:$K$100000,U$3,_Actuals!$A$2:$A$100000,$Q181)</f>
        <v>0</v>
      </c>
      <c r="V181" s="22">
        <f>SUMIFS(_Actuals!$F$2:$F$100000,_Actuals!$I$2:$I$100000,$P181,_Actuals!$J$2:$J$100000,V$2,_Actuals!$K$2:$K$100000,V$3,_Actuals!$A$2:$A$100000,$Q181)</f>
        <v>0</v>
      </c>
      <c r="W181" s="22">
        <f>SUMIFS(_Actuals!$F$2:$F$100000,_Actuals!$I$2:$I$100000,$P181,_Actuals!$J$2:$J$100000,W$2,_Actuals!$K$2:$K$100000,W$3,_Actuals!$A$2:$A$100000,$Q181)</f>
        <v>0</v>
      </c>
      <c r="X181" s="22">
        <f>SUMIFS(_Actuals!$F$2:$F$100000,_Actuals!$I$2:$I$100000,$P181,_Actuals!$J$2:$J$100000,X$2,_Actuals!$K$2:$K$100000,X$3,_Actuals!$A$2:$A$100000,$Q181)</f>
        <v>0</v>
      </c>
      <c r="Y181" s="22">
        <f>SUMIFS(_Actuals!$F$2:$F$100000,_Actuals!$I$2:$I$100000,$P181,_Actuals!$J$2:$J$100000,Y$2,_Actuals!$K$2:$K$100000,Y$3,_Actuals!$A$2:$A$100000,$Q181)</f>
        <v>0</v>
      </c>
      <c r="Z181" s="22">
        <f>SUMIFS(_Actuals!$F$2:$F$100000,_Actuals!$I$2:$I$100000,$P181,_Actuals!$J$2:$J$100000,Z$2,_Actuals!$K$2:$K$100000,Z$3,_Actuals!$A$2:$A$100000,$Q181)</f>
        <v>0</v>
      </c>
      <c r="AA181" s="22">
        <f>SUMIFS(_Actuals!$F$2:$F$100000,_Actuals!$I$2:$I$100000,$P181,_Actuals!$J$2:$J$100000,AA$2,_Actuals!$K$2:$K$100000,AA$3,_Actuals!$A$2:$A$100000,$Q181)</f>
        <v>0</v>
      </c>
      <c r="AB181" s="22">
        <f>SUMIFS(_Actuals!$F$2:$F$100000,_Actuals!$I$2:$I$100000,$P181,_Actuals!$J$2:$J$100000,AB$2,_Actuals!$K$2:$K$100000,AB$3,_Actuals!$A$2:$A$100000,$Q181)</f>
        <v>0</v>
      </c>
      <c r="AC181" s="22">
        <f>SUMIFS(_Actuals!$F$2:$F$100000,_Actuals!$I$2:$I$100000,$P181,_Actuals!$J$2:$J$100000,AC$2,_Actuals!$K$2:$K$100000,AC$3,_Actuals!$A$2:$A$100000,$Q181)</f>
        <v>0</v>
      </c>
      <c r="AD181" s="22"/>
      <c r="AE181">
        <v>0.9</v>
      </c>
      <c r="AF181">
        <v>1.03</v>
      </c>
      <c r="AG181">
        <v>0.98</v>
      </c>
      <c r="AH181">
        <v>1.03</v>
      </c>
      <c r="AI181">
        <v>0.99</v>
      </c>
      <c r="AJ181">
        <v>1</v>
      </c>
      <c r="AK181">
        <v>1.08</v>
      </c>
      <c r="AL181">
        <v>1.03</v>
      </c>
      <c r="AM181">
        <v>0.93</v>
      </c>
      <c r="AN181">
        <v>0.96</v>
      </c>
      <c r="AO181">
        <v>0.95</v>
      </c>
      <c r="AP181">
        <v>1.07</v>
      </c>
    </row>
    <row r="182" spans="1:42" x14ac:dyDescent="0.3">
      <c r="A182" t="s">
        <v>22</v>
      </c>
      <c r="B182" s="1">
        <v>11</v>
      </c>
      <c r="C182" s="23">
        <f t="shared" si="37"/>
        <v>0</v>
      </c>
      <c r="D182" s="23">
        <f t="shared" si="38"/>
        <v>0</v>
      </c>
      <c r="E182" s="23">
        <f t="shared" si="39"/>
        <v>0</v>
      </c>
      <c r="F182" s="23">
        <f t="shared" si="40"/>
        <v>0</v>
      </c>
      <c r="G182" s="23">
        <f t="shared" si="41"/>
        <v>0</v>
      </c>
      <c r="H182" s="23">
        <f t="shared" si="42"/>
        <v>0</v>
      </c>
      <c r="I182" s="23">
        <f t="shared" si="43"/>
        <v>0</v>
      </c>
      <c r="J182" s="23">
        <f t="shared" si="44"/>
        <v>0</v>
      </c>
      <c r="K182" s="23">
        <f t="shared" si="45"/>
        <v>0</v>
      </c>
      <c r="L182" s="23">
        <f t="shared" si="46"/>
        <v>0</v>
      </c>
      <c r="M182" s="23">
        <f t="shared" si="47"/>
        <v>0</v>
      </c>
      <c r="N182" s="23">
        <f t="shared" si="48"/>
        <v>0</v>
      </c>
      <c r="P182" t="s">
        <v>22</v>
      </c>
      <c r="Q182" s="1">
        <v>11</v>
      </c>
      <c r="R182" s="22">
        <f>SUMIFS(_Actuals!$F$2:$F$100000,_Actuals!$I$2:$I$100000,$P182,_Actuals!$J$2:$J$100000,R$2,_Actuals!$K$2:$K$100000,R$3,_Actuals!$A$2:$A$100000,$Q182)</f>
        <v>0</v>
      </c>
      <c r="S182" s="22">
        <f>SUMIFS(_Actuals!$F$2:$F$100000,_Actuals!$I$2:$I$100000,$P182,_Actuals!$J$2:$J$100000,S$2,_Actuals!$K$2:$K$100000,S$3,_Actuals!$A$2:$A$100000,$Q182)</f>
        <v>0</v>
      </c>
      <c r="T182" s="22">
        <f>SUMIFS(_Actuals!$F$2:$F$100000,_Actuals!$I$2:$I$100000,$P182,_Actuals!$J$2:$J$100000,T$2,_Actuals!$K$2:$K$100000,T$3,_Actuals!$A$2:$A$100000,$Q182)</f>
        <v>0</v>
      </c>
      <c r="U182" s="22">
        <f>SUMIFS(_Actuals!$F$2:$F$100000,_Actuals!$I$2:$I$100000,$P182,_Actuals!$J$2:$J$100000,U$2,_Actuals!$K$2:$K$100000,U$3,_Actuals!$A$2:$A$100000,$Q182)</f>
        <v>0</v>
      </c>
      <c r="V182" s="22">
        <f>SUMIFS(_Actuals!$F$2:$F$100000,_Actuals!$I$2:$I$100000,$P182,_Actuals!$J$2:$J$100000,V$2,_Actuals!$K$2:$K$100000,V$3,_Actuals!$A$2:$A$100000,$Q182)</f>
        <v>0</v>
      </c>
      <c r="W182" s="22">
        <f>SUMIFS(_Actuals!$F$2:$F$100000,_Actuals!$I$2:$I$100000,$P182,_Actuals!$J$2:$J$100000,W$2,_Actuals!$K$2:$K$100000,W$3,_Actuals!$A$2:$A$100000,$Q182)</f>
        <v>0</v>
      </c>
      <c r="X182" s="22">
        <f>SUMIFS(_Actuals!$F$2:$F$100000,_Actuals!$I$2:$I$100000,$P182,_Actuals!$J$2:$J$100000,X$2,_Actuals!$K$2:$K$100000,X$3,_Actuals!$A$2:$A$100000,$Q182)</f>
        <v>0</v>
      </c>
      <c r="Y182" s="22">
        <f>SUMIFS(_Actuals!$F$2:$F$100000,_Actuals!$I$2:$I$100000,$P182,_Actuals!$J$2:$J$100000,Y$2,_Actuals!$K$2:$K$100000,Y$3,_Actuals!$A$2:$A$100000,$Q182)</f>
        <v>0</v>
      </c>
      <c r="Z182" s="22">
        <f>SUMIFS(_Actuals!$F$2:$F$100000,_Actuals!$I$2:$I$100000,$P182,_Actuals!$J$2:$J$100000,Z$2,_Actuals!$K$2:$K$100000,Z$3,_Actuals!$A$2:$A$100000,$Q182)</f>
        <v>0</v>
      </c>
      <c r="AA182" s="22">
        <f>SUMIFS(_Actuals!$F$2:$F$100000,_Actuals!$I$2:$I$100000,$P182,_Actuals!$J$2:$J$100000,AA$2,_Actuals!$K$2:$K$100000,AA$3,_Actuals!$A$2:$A$100000,$Q182)</f>
        <v>0</v>
      </c>
      <c r="AB182" s="22">
        <f>SUMIFS(_Actuals!$F$2:$F$100000,_Actuals!$I$2:$I$100000,$P182,_Actuals!$J$2:$J$100000,AB$2,_Actuals!$K$2:$K$100000,AB$3,_Actuals!$A$2:$A$100000,$Q182)</f>
        <v>0</v>
      </c>
      <c r="AC182" s="22">
        <f>SUMIFS(_Actuals!$F$2:$F$100000,_Actuals!$I$2:$I$100000,$P182,_Actuals!$J$2:$J$100000,AC$2,_Actuals!$K$2:$K$100000,AC$3,_Actuals!$A$2:$A$100000,$Q182)</f>
        <v>0</v>
      </c>
      <c r="AD182" s="22"/>
      <c r="AE182">
        <v>0.94</v>
      </c>
      <c r="AF182">
        <v>1.07</v>
      </c>
      <c r="AG182">
        <v>1.02</v>
      </c>
      <c r="AH182">
        <v>1.04</v>
      </c>
      <c r="AI182">
        <v>1</v>
      </c>
      <c r="AJ182">
        <v>0.96</v>
      </c>
      <c r="AK182">
        <v>0.97</v>
      </c>
      <c r="AL182">
        <v>1.03</v>
      </c>
      <c r="AM182">
        <v>1.05</v>
      </c>
      <c r="AN182">
        <v>1.1000000000000001</v>
      </c>
      <c r="AO182">
        <v>0.91</v>
      </c>
      <c r="AP182">
        <v>0.98</v>
      </c>
    </row>
    <row r="183" spans="1:42" x14ac:dyDescent="0.3">
      <c r="A183" t="s">
        <v>19</v>
      </c>
      <c r="B183" s="1">
        <v>11</v>
      </c>
      <c r="C183" s="23">
        <f t="shared" si="37"/>
        <v>0</v>
      </c>
      <c r="D183" s="23">
        <f t="shared" si="38"/>
        <v>0</v>
      </c>
      <c r="E183" s="23">
        <f t="shared" si="39"/>
        <v>0</v>
      </c>
      <c r="F183" s="23">
        <f t="shared" si="40"/>
        <v>0</v>
      </c>
      <c r="G183" s="23">
        <f t="shared" si="41"/>
        <v>0</v>
      </c>
      <c r="H183" s="23">
        <f t="shared" si="42"/>
        <v>0</v>
      </c>
      <c r="I183" s="23">
        <f t="shared" si="43"/>
        <v>0</v>
      </c>
      <c r="J183" s="23">
        <f t="shared" si="44"/>
        <v>0</v>
      </c>
      <c r="K183" s="23">
        <f t="shared" si="45"/>
        <v>0</v>
      </c>
      <c r="L183" s="23">
        <f t="shared" si="46"/>
        <v>0</v>
      </c>
      <c r="M183" s="23">
        <f t="shared" si="47"/>
        <v>0</v>
      </c>
      <c r="N183" s="23">
        <f t="shared" si="48"/>
        <v>0</v>
      </c>
      <c r="P183" t="s">
        <v>19</v>
      </c>
      <c r="Q183" s="1">
        <v>11</v>
      </c>
      <c r="R183" s="22">
        <f>SUMIFS(_Actuals!$F$2:$F$100000,_Actuals!$I$2:$I$100000,$P183,_Actuals!$J$2:$J$100000,R$2,_Actuals!$K$2:$K$100000,R$3,_Actuals!$A$2:$A$100000,$Q183)</f>
        <v>0</v>
      </c>
      <c r="S183" s="22">
        <f>SUMIFS(_Actuals!$F$2:$F$100000,_Actuals!$I$2:$I$100000,$P183,_Actuals!$J$2:$J$100000,S$2,_Actuals!$K$2:$K$100000,S$3,_Actuals!$A$2:$A$100000,$Q183)</f>
        <v>0</v>
      </c>
      <c r="T183" s="22">
        <f>SUMIFS(_Actuals!$F$2:$F$100000,_Actuals!$I$2:$I$100000,$P183,_Actuals!$J$2:$J$100000,T$2,_Actuals!$K$2:$K$100000,T$3,_Actuals!$A$2:$A$100000,$Q183)</f>
        <v>0</v>
      </c>
      <c r="U183" s="22">
        <f>SUMIFS(_Actuals!$F$2:$F$100000,_Actuals!$I$2:$I$100000,$P183,_Actuals!$J$2:$J$100000,U$2,_Actuals!$K$2:$K$100000,U$3,_Actuals!$A$2:$A$100000,$Q183)</f>
        <v>0</v>
      </c>
      <c r="V183" s="22">
        <f>SUMIFS(_Actuals!$F$2:$F$100000,_Actuals!$I$2:$I$100000,$P183,_Actuals!$J$2:$J$100000,V$2,_Actuals!$K$2:$K$100000,V$3,_Actuals!$A$2:$A$100000,$Q183)</f>
        <v>0</v>
      </c>
      <c r="W183" s="22">
        <f>SUMIFS(_Actuals!$F$2:$F$100000,_Actuals!$I$2:$I$100000,$P183,_Actuals!$J$2:$J$100000,W$2,_Actuals!$K$2:$K$100000,W$3,_Actuals!$A$2:$A$100000,$Q183)</f>
        <v>0</v>
      </c>
      <c r="X183" s="22">
        <f>SUMIFS(_Actuals!$F$2:$F$100000,_Actuals!$I$2:$I$100000,$P183,_Actuals!$J$2:$J$100000,X$2,_Actuals!$K$2:$K$100000,X$3,_Actuals!$A$2:$A$100000,$Q183)</f>
        <v>0</v>
      </c>
      <c r="Y183" s="22">
        <f>SUMIFS(_Actuals!$F$2:$F$100000,_Actuals!$I$2:$I$100000,$P183,_Actuals!$J$2:$J$100000,Y$2,_Actuals!$K$2:$K$100000,Y$3,_Actuals!$A$2:$A$100000,$Q183)</f>
        <v>0</v>
      </c>
      <c r="Z183" s="22">
        <f>SUMIFS(_Actuals!$F$2:$F$100000,_Actuals!$I$2:$I$100000,$P183,_Actuals!$J$2:$J$100000,Z$2,_Actuals!$K$2:$K$100000,Z$3,_Actuals!$A$2:$A$100000,$Q183)</f>
        <v>0</v>
      </c>
      <c r="AA183" s="22">
        <f>SUMIFS(_Actuals!$F$2:$F$100000,_Actuals!$I$2:$I$100000,$P183,_Actuals!$J$2:$J$100000,AA$2,_Actuals!$K$2:$K$100000,AA$3,_Actuals!$A$2:$A$100000,$Q183)</f>
        <v>0</v>
      </c>
      <c r="AB183" s="22">
        <f>SUMIFS(_Actuals!$F$2:$F$100000,_Actuals!$I$2:$I$100000,$P183,_Actuals!$J$2:$J$100000,AB$2,_Actuals!$K$2:$K$100000,AB$3,_Actuals!$A$2:$A$100000,$Q183)</f>
        <v>0</v>
      </c>
      <c r="AC183" s="22">
        <f>SUMIFS(_Actuals!$F$2:$F$100000,_Actuals!$I$2:$I$100000,$P183,_Actuals!$J$2:$J$100000,AC$2,_Actuals!$K$2:$K$100000,AC$3,_Actuals!$A$2:$A$100000,$Q183)</f>
        <v>0</v>
      </c>
      <c r="AD183" s="22"/>
      <c r="AE183">
        <v>0.95</v>
      </c>
      <c r="AF183">
        <v>0.93</v>
      </c>
      <c r="AG183">
        <v>0.92</v>
      </c>
      <c r="AH183">
        <v>1.07</v>
      </c>
      <c r="AI183">
        <v>1.05</v>
      </c>
      <c r="AJ183">
        <v>0.96</v>
      </c>
      <c r="AK183">
        <v>0.93</v>
      </c>
      <c r="AL183">
        <v>0.91</v>
      </c>
      <c r="AM183">
        <v>1.04</v>
      </c>
      <c r="AN183">
        <v>1.0900000000000001</v>
      </c>
      <c r="AO183">
        <v>0.91</v>
      </c>
      <c r="AP183">
        <v>0.96</v>
      </c>
    </row>
    <row r="184" spans="1:42" x14ac:dyDescent="0.3">
      <c r="A184" t="s">
        <v>27</v>
      </c>
      <c r="B184" s="1">
        <v>11</v>
      </c>
      <c r="C184" s="23">
        <f t="shared" si="37"/>
        <v>0</v>
      </c>
      <c r="D184" s="23">
        <f t="shared" si="38"/>
        <v>0</v>
      </c>
      <c r="E184" s="23">
        <f t="shared" si="39"/>
        <v>0</v>
      </c>
      <c r="F184" s="23">
        <f t="shared" si="40"/>
        <v>0</v>
      </c>
      <c r="G184" s="23">
        <f t="shared" si="41"/>
        <v>0</v>
      </c>
      <c r="H184" s="23">
        <f t="shared" si="42"/>
        <v>0</v>
      </c>
      <c r="I184" s="23">
        <f t="shared" si="43"/>
        <v>0</v>
      </c>
      <c r="J184" s="23">
        <f t="shared" si="44"/>
        <v>0</v>
      </c>
      <c r="K184" s="23">
        <f t="shared" si="45"/>
        <v>0</v>
      </c>
      <c r="L184" s="23">
        <f t="shared" si="46"/>
        <v>0</v>
      </c>
      <c r="M184" s="23">
        <f t="shared" si="47"/>
        <v>0</v>
      </c>
      <c r="N184" s="23">
        <f t="shared" si="48"/>
        <v>0</v>
      </c>
      <c r="P184" t="s">
        <v>27</v>
      </c>
      <c r="Q184" s="1">
        <v>11</v>
      </c>
      <c r="R184" s="22">
        <f>SUMIFS(_Actuals!$F$2:$F$100000,_Actuals!$I$2:$I$100000,$P184,_Actuals!$J$2:$J$100000,R$2,_Actuals!$K$2:$K$100000,R$3,_Actuals!$A$2:$A$100000,$Q184)</f>
        <v>0</v>
      </c>
      <c r="S184" s="22">
        <f>SUMIFS(_Actuals!$F$2:$F$100000,_Actuals!$I$2:$I$100000,$P184,_Actuals!$J$2:$J$100000,S$2,_Actuals!$K$2:$K$100000,S$3,_Actuals!$A$2:$A$100000,$Q184)</f>
        <v>0</v>
      </c>
      <c r="T184" s="22">
        <f>SUMIFS(_Actuals!$F$2:$F$100000,_Actuals!$I$2:$I$100000,$P184,_Actuals!$J$2:$J$100000,T$2,_Actuals!$K$2:$K$100000,T$3,_Actuals!$A$2:$A$100000,$Q184)</f>
        <v>0</v>
      </c>
      <c r="U184" s="22">
        <f>SUMIFS(_Actuals!$F$2:$F$100000,_Actuals!$I$2:$I$100000,$P184,_Actuals!$J$2:$J$100000,U$2,_Actuals!$K$2:$K$100000,U$3,_Actuals!$A$2:$A$100000,$Q184)</f>
        <v>0</v>
      </c>
      <c r="V184" s="22">
        <f>SUMIFS(_Actuals!$F$2:$F$100000,_Actuals!$I$2:$I$100000,$P184,_Actuals!$J$2:$J$100000,V$2,_Actuals!$K$2:$K$100000,V$3,_Actuals!$A$2:$A$100000,$Q184)</f>
        <v>0</v>
      </c>
      <c r="W184" s="22">
        <f>SUMIFS(_Actuals!$F$2:$F$100000,_Actuals!$I$2:$I$100000,$P184,_Actuals!$J$2:$J$100000,W$2,_Actuals!$K$2:$K$100000,W$3,_Actuals!$A$2:$A$100000,$Q184)</f>
        <v>0</v>
      </c>
      <c r="X184" s="22">
        <f>SUMIFS(_Actuals!$F$2:$F$100000,_Actuals!$I$2:$I$100000,$P184,_Actuals!$J$2:$J$100000,X$2,_Actuals!$K$2:$K$100000,X$3,_Actuals!$A$2:$A$100000,$Q184)</f>
        <v>0</v>
      </c>
      <c r="Y184" s="22">
        <f>SUMIFS(_Actuals!$F$2:$F$100000,_Actuals!$I$2:$I$100000,$P184,_Actuals!$J$2:$J$100000,Y$2,_Actuals!$K$2:$K$100000,Y$3,_Actuals!$A$2:$A$100000,$Q184)</f>
        <v>0</v>
      </c>
      <c r="Z184" s="22">
        <f>SUMIFS(_Actuals!$F$2:$F$100000,_Actuals!$I$2:$I$100000,$P184,_Actuals!$J$2:$J$100000,Z$2,_Actuals!$K$2:$K$100000,Z$3,_Actuals!$A$2:$A$100000,$Q184)</f>
        <v>0</v>
      </c>
      <c r="AA184" s="22">
        <f>SUMIFS(_Actuals!$F$2:$F$100000,_Actuals!$I$2:$I$100000,$P184,_Actuals!$J$2:$J$100000,AA$2,_Actuals!$K$2:$K$100000,AA$3,_Actuals!$A$2:$A$100000,$Q184)</f>
        <v>0</v>
      </c>
      <c r="AB184" s="22">
        <f>SUMIFS(_Actuals!$F$2:$F$100000,_Actuals!$I$2:$I$100000,$P184,_Actuals!$J$2:$J$100000,AB$2,_Actuals!$K$2:$K$100000,AB$3,_Actuals!$A$2:$A$100000,$Q184)</f>
        <v>0</v>
      </c>
      <c r="AC184" s="22">
        <f>SUMIFS(_Actuals!$F$2:$F$100000,_Actuals!$I$2:$I$100000,$P184,_Actuals!$J$2:$J$100000,AC$2,_Actuals!$K$2:$K$100000,AC$3,_Actuals!$A$2:$A$100000,$Q184)</f>
        <v>0</v>
      </c>
      <c r="AD184" s="22"/>
      <c r="AE184">
        <v>0.97</v>
      </c>
      <c r="AF184">
        <v>0.91</v>
      </c>
      <c r="AG184">
        <v>0.94</v>
      </c>
      <c r="AH184">
        <v>1.01</v>
      </c>
      <c r="AI184">
        <v>1.01</v>
      </c>
      <c r="AJ184">
        <v>1.03</v>
      </c>
      <c r="AK184">
        <v>0.98</v>
      </c>
      <c r="AL184">
        <v>0.9</v>
      </c>
      <c r="AM184">
        <v>1.0900000000000001</v>
      </c>
      <c r="AN184">
        <v>0.95</v>
      </c>
      <c r="AO184">
        <v>1</v>
      </c>
      <c r="AP184">
        <v>0.96</v>
      </c>
    </row>
    <row r="185" spans="1:42" x14ac:dyDescent="0.3">
      <c r="A185" t="s">
        <v>23</v>
      </c>
      <c r="B185" s="1">
        <v>11</v>
      </c>
      <c r="C185" s="23">
        <f t="shared" si="37"/>
        <v>0</v>
      </c>
      <c r="D185" s="23">
        <f t="shared" si="38"/>
        <v>0</v>
      </c>
      <c r="E185" s="23">
        <f t="shared" si="39"/>
        <v>0</v>
      </c>
      <c r="F185" s="23">
        <f t="shared" si="40"/>
        <v>0</v>
      </c>
      <c r="G185" s="23">
        <f t="shared" si="41"/>
        <v>0</v>
      </c>
      <c r="H185" s="23">
        <f t="shared" si="42"/>
        <v>0</v>
      </c>
      <c r="I185" s="23">
        <f t="shared" si="43"/>
        <v>0</v>
      </c>
      <c r="J185" s="23">
        <f t="shared" si="44"/>
        <v>0</v>
      </c>
      <c r="K185" s="23">
        <f t="shared" si="45"/>
        <v>0</v>
      </c>
      <c r="L185" s="23">
        <f t="shared" si="46"/>
        <v>0</v>
      </c>
      <c r="M185" s="23">
        <f t="shared" si="47"/>
        <v>0</v>
      </c>
      <c r="N185" s="23">
        <f t="shared" si="48"/>
        <v>0</v>
      </c>
      <c r="P185" t="s">
        <v>23</v>
      </c>
      <c r="Q185" s="1">
        <v>11</v>
      </c>
      <c r="R185" s="22">
        <f>SUMIFS(_Actuals!$F$2:$F$100000,_Actuals!$I$2:$I$100000,$P185,_Actuals!$J$2:$J$100000,R$2,_Actuals!$K$2:$K$100000,R$3,_Actuals!$A$2:$A$100000,$Q185)</f>
        <v>0</v>
      </c>
      <c r="S185" s="22">
        <f>SUMIFS(_Actuals!$F$2:$F$100000,_Actuals!$I$2:$I$100000,$P185,_Actuals!$J$2:$J$100000,S$2,_Actuals!$K$2:$K$100000,S$3,_Actuals!$A$2:$A$100000,$Q185)</f>
        <v>0</v>
      </c>
      <c r="T185" s="22">
        <f>SUMIFS(_Actuals!$F$2:$F$100000,_Actuals!$I$2:$I$100000,$P185,_Actuals!$J$2:$J$100000,T$2,_Actuals!$K$2:$K$100000,T$3,_Actuals!$A$2:$A$100000,$Q185)</f>
        <v>0</v>
      </c>
      <c r="U185" s="22">
        <f>SUMIFS(_Actuals!$F$2:$F$100000,_Actuals!$I$2:$I$100000,$P185,_Actuals!$J$2:$J$100000,U$2,_Actuals!$K$2:$K$100000,U$3,_Actuals!$A$2:$A$100000,$Q185)</f>
        <v>0</v>
      </c>
      <c r="V185" s="22">
        <f>SUMIFS(_Actuals!$F$2:$F$100000,_Actuals!$I$2:$I$100000,$P185,_Actuals!$J$2:$J$100000,V$2,_Actuals!$K$2:$K$100000,V$3,_Actuals!$A$2:$A$100000,$Q185)</f>
        <v>0</v>
      </c>
      <c r="W185" s="22">
        <f>SUMIFS(_Actuals!$F$2:$F$100000,_Actuals!$I$2:$I$100000,$P185,_Actuals!$J$2:$J$100000,W$2,_Actuals!$K$2:$K$100000,W$3,_Actuals!$A$2:$A$100000,$Q185)</f>
        <v>0</v>
      </c>
      <c r="X185" s="22">
        <f>SUMIFS(_Actuals!$F$2:$F$100000,_Actuals!$I$2:$I$100000,$P185,_Actuals!$J$2:$J$100000,X$2,_Actuals!$K$2:$K$100000,X$3,_Actuals!$A$2:$A$100000,$Q185)</f>
        <v>0</v>
      </c>
      <c r="Y185" s="22">
        <f>SUMIFS(_Actuals!$F$2:$F$100000,_Actuals!$I$2:$I$100000,$P185,_Actuals!$J$2:$J$100000,Y$2,_Actuals!$K$2:$K$100000,Y$3,_Actuals!$A$2:$A$100000,$Q185)</f>
        <v>0</v>
      </c>
      <c r="Z185" s="22">
        <f>SUMIFS(_Actuals!$F$2:$F$100000,_Actuals!$I$2:$I$100000,$P185,_Actuals!$J$2:$J$100000,Z$2,_Actuals!$K$2:$K$100000,Z$3,_Actuals!$A$2:$A$100000,$Q185)</f>
        <v>0</v>
      </c>
      <c r="AA185" s="22">
        <f>SUMIFS(_Actuals!$F$2:$F$100000,_Actuals!$I$2:$I$100000,$P185,_Actuals!$J$2:$J$100000,AA$2,_Actuals!$K$2:$K$100000,AA$3,_Actuals!$A$2:$A$100000,$Q185)</f>
        <v>0</v>
      </c>
      <c r="AB185" s="22">
        <f>SUMIFS(_Actuals!$F$2:$F$100000,_Actuals!$I$2:$I$100000,$P185,_Actuals!$J$2:$J$100000,AB$2,_Actuals!$K$2:$K$100000,AB$3,_Actuals!$A$2:$A$100000,$Q185)</f>
        <v>0</v>
      </c>
      <c r="AC185" s="22">
        <f>SUMIFS(_Actuals!$F$2:$F$100000,_Actuals!$I$2:$I$100000,$P185,_Actuals!$J$2:$J$100000,AC$2,_Actuals!$K$2:$K$100000,AC$3,_Actuals!$A$2:$A$100000,$Q185)</f>
        <v>0</v>
      </c>
      <c r="AD185" s="22"/>
      <c r="AE185">
        <v>1.02</v>
      </c>
      <c r="AF185">
        <v>1.03</v>
      </c>
      <c r="AG185">
        <v>0.9</v>
      </c>
      <c r="AH185">
        <v>1.04</v>
      </c>
      <c r="AI185">
        <v>0.93</v>
      </c>
      <c r="AJ185">
        <v>0.95</v>
      </c>
      <c r="AK185">
        <v>0.99</v>
      </c>
      <c r="AL185">
        <v>1.01</v>
      </c>
      <c r="AM185">
        <v>0.92</v>
      </c>
      <c r="AN185">
        <v>0.92</v>
      </c>
      <c r="AO185">
        <v>1.05</v>
      </c>
      <c r="AP185">
        <v>1.01</v>
      </c>
    </row>
    <row r="186" spans="1:42" x14ac:dyDescent="0.3">
      <c r="A186" t="s">
        <v>25</v>
      </c>
      <c r="B186" s="1">
        <v>11</v>
      </c>
      <c r="C186" s="23">
        <f t="shared" si="37"/>
        <v>0</v>
      </c>
      <c r="D186" s="23">
        <f t="shared" si="38"/>
        <v>0</v>
      </c>
      <c r="E186" s="23">
        <f t="shared" si="39"/>
        <v>0</v>
      </c>
      <c r="F186" s="23">
        <f t="shared" si="40"/>
        <v>0</v>
      </c>
      <c r="G186" s="23">
        <f t="shared" si="41"/>
        <v>0</v>
      </c>
      <c r="H186" s="23">
        <f t="shared" si="42"/>
        <v>0</v>
      </c>
      <c r="I186" s="23">
        <f t="shared" si="43"/>
        <v>0</v>
      </c>
      <c r="J186" s="23">
        <f t="shared" si="44"/>
        <v>0</v>
      </c>
      <c r="K186" s="23">
        <f t="shared" si="45"/>
        <v>0</v>
      </c>
      <c r="L186" s="23">
        <f t="shared" si="46"/>
        <v>0</v>
      </c>
      <c r="M186" s="23">
        <f t="shared" si="47"/>
        <v>0</v>
      </c>
      <c r="N186" s="23">
        <f t="shared" si="48"/>
        <v>0</v>
      </c>
      <c r="P186" t="s">
        <v>25</v>
      </c>
      <c r="Q186" s="1">
        <v>11</v>
      </c>
      <c r="R186" s="22">
        <f>SUMIFS(_Actuals!$F$2:$F$100000,_Actuals!$I$2:$I$100000,$P186,_Actuals!$J$2:$J$100000,R$2,_Actuals!$K$2:$K$100000,R$3,_Actuals!$A$2:$A$100000,$Q186)</f>
        <v>0</v>
      </c>
      <c r="S186" s="22">
        <f>SUMIFS(_Actuals!$F$2:$F$100000,_Actuals!$I$2:$I$100000,$P186,_Actuals!$J$2:$J$100000,S$2,_Actuals!$K$2:$K$100000,S$3,_Actuals!$A$2:$A$100000,$Q186)</f>
        <v>0</v>
      </c>
      <c r="T186" s="22">
        <f>SUMIFS(_Actuals!$F$2:$F$100000,_Actuals!$I$2:$I$100000,$P186,_Actuals!$J$2:$J$100000,T$2,_Actuals!$K$2:$K$100000,T$3,_Actuals!$A$2:$A$100000,$Q186)</f>
        <v>0</v>
      </c>
      <c r="U186" s="22">
        <f>SUMIFS(_Actuals!$F$2:$F$100000,_Actuals!$I$2:$I$100000,$P186,_Actuals!$J$2:$J$100000,U$2,_Actuals!$K$2:$K$100000,U$3,_Actuals!$A$2:$A$100000,$Q186)</f>
        <v>0</v>
      </c>
      <c r="V186" s="22">
        <f>SUMIFS(_Actuals!$F$2:$F$100000,_Actuals!$I$2:$I$100000,$P186,_Actuals!$J$2:$J$100000,V$2,_Actuals!$K$2:$K$100000,V$3,_Actuals!$A$2:$A$100000,$Q186)</f>
        <v>0</v>
      </c>
      <c r="W186" s="22">
        <f>SUMIFS(_Actuals!$F$2:$F$100000,_Actuals!$I$2:$I$100000,$P186,_Actuals!$J$2:$J$100000,W$2,_Actuals!$K$2:$K$100000,W$3,_Actuals!$A$2:$A$100000,$Q186)</f>
        <v>0</v>
      </c>
      <c r="X186" s="22">
        <f>SUMIFS(_Actuals!$F$2:$F$100000,_Actuals!$I$2:$I$100000,$P186,_Actuals!$J$2:$J$100000,X$2,_Actuals!$K$2:$K$100000,X$3,_Actuals!$A$2:$A$100000,$Q186)</f>
        <v>0</v>
      </c>
      <c r="Y186" s="22">
        <f>SUMIFS(_Actuals!$F$2:$F$100000,_Actuals!$I$2:$I$100000,$P186,_Actuals!$J$2:$J$100000,Y$2,_Actuals!$K$2:$K$100000,Y$3,_Actuals!$A$2:$A$100000,$Q186)</f>
        <v>0</v>
      </c>
      <c r="Z186" s="22">
        <f>SUMIFS(_Actuals!$F$2:$F$100000,_Actuals!$I$2:$I$100000,$P186,_Actuals!$J$2:$J$100000,Z$2,_Actuals!$K$2:$K$100000,Z$3,_Actuals!$A$2:$A$100000,$Q186)</f>
        <v>0</v>
      </c>
      <c r="AA186" s="22">
        <f>SUMIFS(_Actuals!$F$2:$F$100000,_Actuals!$I$2:$I$100000,$P186,_Actuals!$J$2:$J$100000,AA$2,_Actuals!$K$2:$K$100000,AA$3,_Actuals!$A$2:$A$100000,$Q186)</f>
        <v>0</v>
      </c>
      <c r="AB186" s="22">
        <f>SUMIFS(_Actuals!$F$2:$F$100000,_Actuals!$I$2:$I$100000,$P186,_Actuals!$J$2:$J$100000,AB$2,_Actuals!$K$2:$K$100000,AB$3,_Actuals!$A$2:$A$100000,$Q186)</f>
        <v>0</v>
      </c>
      <c r="AC186" s="22">
        <f>SUMIFS(_Actuals!$F$2:$F$100000,_Actuals!$I$2:$I$100000,$P186,_Actuals!$J$2:$J$100000,AC$2,_Actuals!$K$2:$K$100000,AC$3,_Actuals!$A$2:$A$100000,$Q186)</f>
        <v>0</v>
      </c>
      <c r="AD186" s="22"/>
      <c r="AE186">
        <v>1.05</v>
      </c>
      <c r="AF186">
        <v>1.07</v>
      </c>
      <c r="AG186">
        <v>0.94</v>
      </c>
      <c r="AH186">
        <v>1.05</v>
      </c>
      <c r="AI186">
        <v>0.98</v>
      </c>
      <c r="AJ186">
        <v>1.02</v>
      </c>
      <c r="AK186">
        <v>1.04</v>
      </c>
      <c r="AL186">
        <v>0.9</v>
      </c>
      <c r="AM186">
        <v>1.08</v>
      </c>
      <c r="AN186">
        <v>0.91</v>
      </c>
      <c r="AO186">
        <v>1.01</v>
      </c>
      <c r="AP186">
        <v>0.99</v>
      </c>
    </row>
    <row r="187" spans="1:42" x14ac:dyDescent="0.3">
      <c r="A187" s="25" t="s">
        <v>62</v>
      </c>
      <c r="B187" s="1">
        <v>12</v>
      </c>
      <c r="C187" s="23">
        <f t="shared" si="37"/>
        <v>0</v>
      </c>
      <c r="D187" s="23">
        <f t="shared" si="38"/>
        <v>0</v>
      </c>
      <c r="E187" s="23">
        <f t="shared" si="39"/>
        <v>0</v>
      </c>
      <c r="F187" s="23">
        <f t="shared" si="40"/>
        <v>0</v>
      </c>
      <c r="G187" s="23">
        <f t="shared" si="41"/>
        <v>0</v>
      </c>
      <c r="H187" s="23">
        <f t="shared" si="42"/>
        <v>0</v>
      </c>
      <c r="I187" s="23">
        <f t="shared" si="43"/>
        <v>0</v>
      </c>
      <c r="J187" s="23">
        <f t="shared" si="44"/>
        <v>0</v>
      </c>
      <c r="K187" s="23">
        <f t="shared" si="45"/>
        <v>0</v>
      </c>
      <c r="L187" s="23">
        <f t="shared" si="46"/>
        <v>0</v>
      </c>
      <c r="M187" s="23">
        <f t="shared" si="47"/>
        <v>0</v>
      </c>
      <c r="N187" s="23">
        <f t="shared" si="48"/>
        <v>0</v>
      </c>
      <c r="P187" s="25" t="s">
        <v>62</v>
      </c>
      <c r="Q187" s="1">
        <v>12</v>
      </c>
      <c r="R187" s="22">
        <f>SUMIFS(_Actuals!$F$2:$F$100000,_Actuals!$I$2:$I$100000,$P187,_Actuals!$J$2:$J$100000,R$2,_Actuals!$K$2:$K$100000,R$3,_Actuals!$A$2:$A$100000,$Q187)</f>
        <v>0</v>
      </c>
      <c r="S187" s="22">
        <f>SUMIFS(_Actuals!$F$2:$F$100000,_Actuals!$I$2:$I$100000,$P187,_Actuals!$J$2:$J$100000,S$2,_Actuals!$K$2:$K$100000,S$3,_Actuals!$A$2:$A$100000,$Q187)</f>
        <v>0</v>
      </c>
      <c r="T187" s="22">
        <f>SUMIFS(_Actuals!$F$2:$F$100000,_Actuals!$I$2:$I$100000,$P187,_Actuals!$J$2:$J$100000,T$2,_Actuals!$K$2:$K$100000,T$3,_Actuals!$A$2:$A$100000,$Q187)</f>
        <v>0</v>
      </c>
      <c r="U187" s="22">
        <f>SUMIFS(_Actuals!$F$2:$F$100000,_Actuals!$I$2:$I$100000,$P187,_Actuals!$J$2:$J$100000,U$2,_Actuals!$K$2:$K$100000,U$3,_Actuals!$A$2:$A$100000,$Q187)</f>
        <v>0</v>
      </c>
      <c r="V187" s="22">
        <f>SUMIFS(_Actuals!$F$2:$F$100000,_Actuals!$I$2:$I$100000,$P187,_Actuals!$J$2:$J$100000,V$2,_Actuals!$K$2:$K$100000,V$3,_Actuals!$A$2:$A$100000,$Q187)</f>
        <v>0</v>
      </c>
      <c r="W187" s="22">
        <f>SUMIFS(_Actuals!$F$2:$F$100000,_Actuals!$I$2:$I$100000,$P187,_Actuals!$J$2:$J$100000,W$2,_Actuals!$K$2:$K$100000,W$3,_Actuals!$A$2:$A$100000,$Q187)</f>
        <v>0</v>
      </c>
      <c r="X187" s="22">
        <f>SUMIFS(_Actuals!$F$2:$F$100000,_Actuals!$I$2:$I$100000,$P187,_Actuals!$J$2:$J$100000,X$2,_Actuals!$K$2:$K$100000,X$3,_Actuals!$A$2:$A$100000,$Q187)</f>
        <v>0</v>
      </c>
      <c r="Y187" s="22">
        <f>SUMIFS(_Actuals!$F$2:$F$100000,_Actuals!$I$2:$I$100000,$P187,_Actuals!$J$2:$J$100000,Y$2,_Actuals!$K$2:$K$100000,Y$3,_Actuals!$A$2:$A$100000,$Q187)</f>
        <v>0</v>
      </c>
      <c r="Z187" s="22">
        <f>SUMIFS(_Actuals!$F$2:$F$100000,_Actuals!$I$2:$I$100000,$P187,_Actuals!$J$2:$J$100000,Z$2,_Actuals!$K$2:$K$100000,Z$3,_Actuals!$A$2:$A$100000,$Q187)</f>
        <v>0</v>
      </c>
      <c r="AA187" s="22">
        <f>SUMIFS(_Actuals!$F$2:$F$100000,_Actuals!$I$2:$I$100000,$P187,_Actuals!$J$2:$J$100000,AA$2,_Actuals!$K$2:$K$100000,AA$3,_Actuals!$A$2:$A$100000,$Q187)</f>
        <v>0</v>
      </c>
      <c r="AB187" s="22">
        <f>SUMIFS(_Actuals!$F$2:$F$100000,_Actuals!$I$2:$I$100000,$P187,_Actuals!$J$2:$J$100000,AB$2,_Actuals!$K$2:$K$100000,AB$3,_Actuals!$A$2:$A$100000,$Q187)</f>
        <v>0</v>
      </c>
      <c r="AC187" s="22">
        <f>SUMIFS(_Actuals!$F$2:$F$100000,_Actuals!$I$2:$I$100000,$P187,_Actuals!$J$2:$J$100000,AC$2,_Actuals!$K$2:$K$100000,AC$3,_Actuals!$A$2:$A$100000,$Q187)</f>
        <v>0</v>
      </c>
      <c r="AD187" s="22"/>
      <c r="AE187">
        <v>1.08</v>
      </c>
      <c r="AF187">
        <v>1.07</v>
      </c>
      <c r="AG187">
        <v>1.02</v>
      </c>
      <c r="AH187">
        <v>1.02</v>
      </c>
      <c r="AI187">
        <v>1.03</v>
      </c>
      <c r="AJ187">
        <v>0.97</v>
      </c>
      <c r="AK187">
        <v>1.06</v>
      </c>
      <c r="AL187">
        <v>1.0900000000000001</v>
      </c>
      <c r="AM187">
        <v>0.98</v>
      </c>
      <c r="AN187">
        <v>1.04</v>
      </c>
      <c r="AO187">
        <v>1.01</v>
      </c>
      <c r="AP187">
        <v>1</v>
      </c>
    </row>
    <row r="188" spans="1:42" x14ac:dyDescent="0.3">
      <c r="A188" s="25" t="s">
        <v>63</v>
      </c>
      <c r="B188" s="1">
        <v>12</v>
      </c>
      <c r="C188" s="23">
        <f t="shared" si="37"/>
        <v>0</v>
      </c>
      <c r="D188" s="23">
        <f t="shared" si="38"/>
        <v>0</v>
      </c>
      <c r="E188" s="23">
        <f t="shared" si="39"/>
        <v>0</v>
      </c>
      <c r="F188" s="23">
        <f t="shared" si="40"/>
        <v>0</v>
      </c>
      <c r="G188" s="23">
        <f t="shared" si="41"/>
        <v>0</v>
      </c>
      <c r="H188" s="23">
        <f t="shared" si="42"/>
        <v>0</v>
      </c>
      <c r="I188" s="23">
        <f t="shared" si="43"/>
        <v>0</v>
      </c>
      <c r="J188" s="23">
        <f t="shared" si="44"/>
        <v>0</v>
      </c>
      <c r="K188" s="23">
        <f t="shared" si="45"/>
        <v>0</v>
      </c>
      <c r="L188" s="23">
        <f t="shared" si="46"/>
        <v>0</v>
      </c>
      <c r="M188" s="23">
        <f t="shared" si="47"/>
        <v>0</v>
      </c>
      <c r="N188" s="23">
        <f t="shared" si="48"/>
        <v>0</v>
      </c>
      <c r="P188" s="25" t="s">
        <v>63</v>
      </c>
      <c r="Q188" s="1">
        <v>12</v>
      </c>
      <c r="R188" s="22">
        <f>SUMIFS(_Actuals!$F$2:$F$100000,_Actuals!$I$2:$I$100000,$P188,_Actuals!$J$2:$J$100000,R$2,_Actuals!$K$2:$K$100000,R$3,_Actuals!$A$2:$A$100000,$Q188)</f>
        <v>0</v>
      </c>
      <c r="S188" s="22">
        <f>SUMIFS(_Actuals!$F$2:$F$100000,_Actuals!$I$2:$I$100000,$P188,_Actuals!$J$2:$J$100000,S$2,_Actuals!$K$2:$K$100000,S$3,_Actuals!$A$2:$A$100000,$Q188)</f>
        <v>0</v>
      </c>
      <c r="T188" s="22">
        <f>SUMIFS(_Actuals!$F$2:$F$100000,_Actuals!$I$2:$I$100000,$P188,_Actuals!$J$2:$J$100000,T$2,_Actuals!$K$2:$K$100000,T$3,_Actuals!$A$2:$A$100000,$Q188)</f>
        <v>0</v>
      </c>
      <c r="U188" s="22">
        <f>SUMIFS(_Actuals!$F$2:$F$100000,_Actuals!$I$2:$I$100000,$P188,_Actuals!$J$2:$J$100000,U$2,_Actuals!$K$2:$K$100000,U$3,_Actuals!$A$2:$A$100000,$Q188)</f>
        <v>0</v>
      </c>
      <c r="V188" s="22">
        <f>SUMIFS(_Actuals!$F$2:$F$100000,_Actuals!$I$2:$I$100000,$P188,_Actuals!$J$2:$J$100000,V$2,_Actuals!$K$2:$K$100000,V$3,_Actuals!$A$2:$A$100000,$Q188)</f>
        <v>0</v>
      </c>
      <c r="W188" s="22">
        <f>SUMIFS(_Actuals!$F$2:$F$100000,_Actuals!$I$2:$I$100000,$P188,_Actuals!$J$2:$J$100000,W$2,_Actuals!$K$2:$K$100000,W$3,_Actuals!$A$2:$A$100000,$Q188)</f>
        <v>0</v>
      </c>
      <c r="X188" s="22">
        <f>SUMIFS(_Actuals!$F$2:$F$100000,_Actuals!$I$2:$I$100000,$P188,_Actuals!$J$2:$J$100000,X$2,_Actuals!$K$2:$K$100000,X$3,_Actuals!$A$2:$A$100000,$Q188)</f>
        <v>0</v>
      </c>
      <c r="Y188" s="22">
        <f>SUMIFS(_Actuals!$F$2:$F$100000,_Actuals!$I$2:$I$100000,$P188,_Actuals!$J$2:$J$100000,Y$2,_Actuals!$K$2:$K$100000,Y$3,_Actuals!$A$2:$A$100000,$Q188)</f>
        <v>0</v>
      </c>
      <c r="Z188" s="22">
        <f>SUMIFS(_Actuals!$F$2:$F$100000,_Actuals!$I$2:$I$100000,$P188,_Actuals!$J$2:$J$100000,Z$2,_Actuals!$K$2:$K$100000,Z$3,_Actuals!$A$2:$A$100000,$Q188)</f>
        <v>0</v>
      </c>
      <c r="AA188" s="22">
        <f>SUMIFS(_Actuals!$F$2:$F$100000,_Actuals!$I$2:$I$100000,$P188,_Actuals!$J$2:$J$100000,AA$2,_Actuals!$K$2:$K$100000,AA$3,_Actuals!$A$2:$A$100000,$Q188)</f>
        <v>0</v>
      </c>
      <c r="AB188" s="22">
        <f>SUMIFS(_Actuals!$F$2:$F$100000,_Actuals!$I$2:$I$100000,$P188,_Actuals!$J$2:$J$100000,AB$2,_Actuals!$K$2:$K$100000,AB$3,_Actuals!$A$2:$A$100000,$Q188)</f>
        <v>0</v>
      </c>
      <c r="AC188" s="22">
        <f>SUMIFS(_Actuals!$F$2:$F$100000,_Actuals!$I$2:$I$100000,$P188,_Actuals!$J$2:$J$100000,AC$2,_Actuals!$K$2:$K$100000,AC$3,_Actuals!$A$2:$A$100000,$Q188)</f>
        <v>0</v>
      </c>
      <c r="AD188" s="22"/>
      <c r="AE188">
        <v>0.91</v>
      </c>
      <c r="AF188">
        <v>0.99</v>
      </c>
      <c r="AG188">
        <v>0.9</v>
      </c>
      <c r="AH188">
        <v>1</v>
      </c>
      <c r="AI188">
        <v>0.9</v>
      </c>
      <c r="AJ188">
        <v>0.94</v>
      </c>
      <c r="AK188">
        <v>1</v>
      </c>
      <c r="AL188">
        <v>1.02</v>
      </c>
      <c r="AM188">
        <v>0.93</v>
      </c>
      <c r="AN188">
        <v>0.99</v>
      </c>
      <c r="AO188">
        <v>0.92</v>
      </c>
      <c r="AP188">
        <v>0.99</v>
      </c>
    </row>
    <row r="189" spans="1:42" x14ac:dyDescent="0.3">
      <c r="A189" t="s">
        <v>1</v>
      </c>
      <c r="B189" s="1">
        <v>12</v>
      </c>
      <c r="C189" s="23">
        <f t="shared" si="37"/>
        <v>0</v>
      </c>
      <c r="D189" s="23">
        <f t="shared" si="38"/>
        <v>0</v>
      </c>
      <c r="E189" s="23">
        <f t="shared" si="39"/>
        <v>0</v>
      </c>
      <c r="F189" s="23">
        <f t="shared" si="40"/>
        <v>0</v>
      </c>
      <c r="G189" s="23">
        <f t="shared" si="41"/>
        <v>0</v>
      </c>
      <c r="H189" s="23">
        <f t="shared" si="42"/>
        <v>0</v>
      </c>
      <c r="I189" s="23">
        <f t="shared" si="43"/>
        <v>0</v>
      </c>
      <c r="J189" s="23">
        <f t="shared" si="44"/>
        <v>0</v>
      </c>
      <c r="K189" s="23">
        <f t="shared" si="45"/>
        <v>0</v>
      </c>
      <c r="L189" s="23">
        <f t="shared" si="46"/>
        <v>0</v>
      </c>
      <c r="M189" s="23">
        <f t="shared" si="47"/>
        <v>0</v>
      </c>
      <c r="N189" s="23">
        <f t="shared" si="48"/>
        <v>0</v>
      </c>
      <c r="P189" t="s">
        <v>1</v>
      </c>
      <c r="Q189" s="1">
        <v>12</v>
      </c>
      <c r="R189" s="22">
        <f>SUMIFS(_Actuals!$F$2:$F$100000,_Actuals!$I$2:$I$100000,$P189,_Actuals!$J$2:$J$100000,R$2,_Actuals!$K$2:$K$100000,R$3,_Actuals!$A$2:$A$100000,$Q189)</f>
        <v>0</v>
      </c>
      <c r="S189" s="22">
        <f>SUMIFS(_Actuals!$F$2:$F$100000,_Actuals!$I$2:$I$100000,$P189,_Actuals!$J$2:$J$100000,S$2,_Actuals!$K$2:$K$100000,S$3,_Actuals!$A$2:$A$100000,$Q189)</f>
        <v>0</v>
      </c>
      <c r="T189" s="22">
        <f>SUMIFS(_Actuals!$F$2:$F$100000,_Actuals!$I$2:$I$100000,$P189,_Actuals!$J$2:$J$100000,T$2,_Actuals!$K$2:$K$100000,T$3,_Actuals!$A$2:$A$100000,$Q189)</f>
        <v>0</v>
      </c>
      <c r="U189" s="22">
        <f>SUMIFS(_Actuals!$F$2:$F$100000,_Actuals!$I$2:$I$100000,$P189,_Actuals!$J$2:$J$100000,U$2,_Actuals!$K$2:$K$100000,U$3,_Actuals!$A$2:$A$100000,$Q189)</f>
        <v>0</v>
      </c>
      <c r="V189" s="22">
        <f>SUMIFS(_Actuals!$F$2:$F$100000,_Actuals!$I$2:$I$100000,$P189,_Actuals!$J$2:$J$100000,V$2,_Actuals!$K$2:$K$100000,V$3,_Actuals!$A$2:$A$100000,$Q189)</f>
        <v>0</v>
      </c>
      <c r="W189" s="22">
        <f>SUMIFS(_Actuals!$F$2:$F$100000,_Actuals!$I$2:$I$100000,$P189,_Actuals!$J$2:$J$100000,W$2,_Actuals!$K$2:$K$100000,W$3,_Actuals!$A$2:$A$100000,$Q189)</f>
        <v>0</v>
      </c>
      <c r="X189" s="22">
        <f>SUMIFS(_Actuals!$F$2:$F$100000,_Actuals!$I$2:$I$100000,$P189,_Actuals!$J$2:$J$100000,X$2,_Actuals!$K$2:$K$100000,X$3,_Actuals!$A$2:$A$100000,$Q189)</f>
        <v>0</v>
      </c>
      <c r="Y189" s="22">
        <f>SUMIFS(_Actuals!$F$2:$F$100000,_Actuals!$I$2:$I$100000,$P189,_Actuals!$J$2:$J$100000,Y$2,_Actuals!$K$2:$K$100000,Y$3,_Actuals!$A$2:$A$100000,$Q189)</f>
        <v>0</v>
      </c>
      <c r="Z189" s="22">
        <f>SUMIFS(_Actuals!$F$2:$F$100000,_Actuals!$I$2:$I$100000,$P189,_Actuals!$J$2:$J$100000,Z$2,_Actuals!$K$2:$K$100000,Z$3,_Actuals!$A$2:$A$100000,$Q189)</f>
        <v>0</v>
      </c>
      <c r="AA189" s="22">
        <f>SUMIFS(_Actuals!$F$2:$F$100000,_Actuals!$I$2:$I$100000,$P189,_Actuals!$J$2:$J$100000,AA$2,_Actuals!$K$2:$K$100000,AA$3,_Actuals!$A$2:$A$100000,$Q189)</f>
        <v>0</v>
      </c>
      <c r="AB189" s="22">
        <f>SUMIFS(_Actuals!$F$2:$F$100000,_Actuals!$I$2:$I$100000,$P189,_Actuals!$J$2:$J$100000,AB$2,_Actuals!$K$2:$K$100000,AB$3,_Actuals!$A$2:$A$100000,$Q189)</f>
        <v>0</v>
      </c>
      <c r="AC189" s="22">
        <f>SUMIFS(_Actuals!$F$2:$F$100000,_Actuals!$I$2:$I$100000,$P189,_Actuals!$J$2:$J$100000,AC$2,_Actuals!$K$2:$K$100000,AC$3,_Actuals!$A$2:$A$100000,$Q189)</f>
        <v>0</v>
      </c>
      <c r="AD189" s="22"/>
      <c r="AE189">
        <v>0.92</v>
      </c>
      <c r="AF189">
        <v>0.97</v>
      </c>
      <c r="AG189">
        <v>1.03</v>
      </c>
      <c r="AH189">
        <v>1.02</v>
      </c>
      <c r="AI189">
        <v>0.9</v>
      </c>
      <c r="AJ189">
        <v>0.99</v>
      </c>
      <c r="AK189">
        <v>1.0900000000000001</v>
      </c>
      <c r="AL189">
        <v>0.96</v>
      </c>
      <c r="AM189">
        <v>0.91</v>
      </c>
      <c r="AN189">
        <v>1.05</v>
      </c>
      <c r="AO189">
        <v>0.92</v>
      </c>
      <c r="AP189">
        <v>0.92</v>
      </c>
    </row>
    <row r="190" spans="1:42" x14ac:dyDescent="0.3">
      <c r="A190" t="s">
        <v>3</v>
      </c>
      <c r="B190" s="1">
        <v>12</v>
      </c>
      <c r="C190" s="23">
        <f t="shared" si="37"/>
        <v>0</v>
      </c>
      <c r="D190" s="23">
        <f t="shared" si="38"/>
        <v>0</v>
      </c>
      <c r="E190" s="23">
        <f t="shared" si="39"/>
        <v>0</v>
      </c>
      <c r="F190" s="23">
        <f t="shared" si="40"/>
        <v>0</v>
      </c>
      <c r="G190" s="23">
        <f t="shared" si="41"/>
        <v>0</v>
      </c>
      <c r="H190" s="23">
        <f t="shared" si="42"/>
        <v>0</v>
      </c>
      <c r="I190" s="23">
        <f t="shared" si="43"/>
        <v>0</v>
      </c>
      <c r="J190" s="23">
        <f t="shared" si="44"/>
        <v>0</v>
      </c>
      <c r="K190" s="23">
        <f t="shared" si="45"/>
        <v>0</v>
      </c>
      <c r="L190" s="23">
        <f t="shared" si="46"/>
        <v>0</v>
      </c>
      <c r="M190" s="23">
        <f t="shared" si="47"/>
        <v>0</v>
      </c>
      <c r="N190" s="23">
        <f t="shared" si="48"/>
        <v>0</v>
      </c>
      <c r="P190" t="s">
        <v>3</v>
      </c>
      <c r="Q190" s="1">
        <v>12</v>
      </c>
      <c r="R190" s="22">
        <f>SUMIFS(_Actuals!$F$2:$F$100000,_Actuals!$I$2:$I$100000,$P190,_Actuals!$J$2:$J$100000,R$2,_Actuals!$K$2:$K$100000,R$3,_Actuals!$A$2:$A$100000,$Q190)</f>
        <v>0</v>
      </c>
      <c r="S190" s="22">
        <f>SUMIFS(_Actuals!$F$2:$F$100000,_Actuals!$I$2:$I$100000,$P190,_Actuals!$J$2:$J$100000,S$2,_Actuals!$K$2:$K$100000,S$3,_Actuals!$A$2:$A$100000,$Q190)</f>
        <v>0</v>
      </c>
      <c r="T190" s="22">
        <f>SUMIFS(_Actuals!$F$2:$F$100000,_Actuals!$I$2:$I$100000,$P190,_Actuals!$J$2:$J$100000,T$2,_Actuals!$K$2:$K$100000,T$3,_Actuals!$A$2:$A$100000,$Q190)</f>
        <v>0</v>
      </c>
      <c r="U190" s="22">
        <f>SUMIFS(_Actuals!$F$2:$F$100000,_Actuals!$I$2:$I$100000,$P190,_Actuals!$J$2:$J$100000,U$2,_Actuals!$K$2:$K$100000,U$3,_Actuals!$A$2:$A$100000,$Q190)</f>
        <v>0</v>
      </c>
      <c r="V190" s="22">
        <f>SUMIFS(_Actuals!$F$2:$F$100000,_Actuals!$I$2:$I$100000,$P190,_Actuals!$J$2:$J$100000,V$2,_Actuals!$K$2:$K$100000,V$3,_Actuals!$A$2:$A$100000,$Q190)</f>
        <v>0</v>
      </c>
      <c r="W190" s="22">
        <f>SUMIFS(_Actuals!$F$2:$F$100000,_Actuals!$I$2:$I$100000,$P190,_Actuals!$J$2:$J$100000,W$2,_Actuals!$K$2:$K$100000,W$3,_Actuals!$A$2:$A$100000,$Q190)</f>
        <v>0</v>
      </c>
      <c r="X190" s="22">
        <f>SUMIFS(_Actuals!$F$2:$F$100000,_Actuals!$I$2:$I$100000,$P190,_Actuals!$J$2:$J$100000,X$2,_Actuals!$K$2:$K$100000,X$3,_Actuals!$A$2:$A$100000,$Q190)</f>
        <v>0</v>
      </c>
      <c r="Y190" s="22">
        <f>SUMIFS(_Actuals!$F$2:$F$100000,_Actuals!$I$2:$I$100000,$P190,_Actuals!$J$2:$J$100000,Y$2,_Actuals!$K$2:$K$100000,Y$3,_Actuals!$A$2:$A$100000,$Q190)</f>
        <v>0</v>
      </c>
      <c r="Z190" s="22">
        <f>SUMIFS(_Actuals!$F$2:$F$100000,_Actuals!$I$2:$I$100000,$P190,_Actuals!$J$2:$J$100000,Z$2,_Actuals!$K$2:$K$100000,Z$3,_Actuals!$A$2:$A$100000,$Q190)</f>
        <v>0</v>
      </c>
      <c r="AA190" s="22">
        <f>SUMIFS(_Actuals!$F$2:$F$100000,_Actuals!$I$2:$I$100000,$P190,_Actuals!$J$2:$J$100000,AA$2,_Actuals!$K$2:$K$100000,AA$3,_Actuals!$A$2:$A$100000,$Q190)</f>
        <v>0</v>
      </c>
      <c r="AB190" s="22">
        <f>SUMIFS(_Actuals!$F$2:$F$100000,_Actuals!$I$2:$I$100000,$P190,_Actuals!$J$2:$J$100000,AB$2,_Actuals!$K$2:$K$100000,AB$3,_Actuals!$A$2:$A$100000,$Q190)</f>
        <v>0</v>
      </c>
      <c r="AC190" s="22">
        <f>SUMIFS(_Actuals!$F$2:$F$100000,_Actuals!$I$2:$I$100000,$P190,_Actuals!$J$2:$J$100000,AC$2,_Actuals!$K$2:$K$100000,AC$3,_Actuals!$A$2:$A$100000,$Q190)</f>
        <v>0</v>
      </c>
      <c r="AD190" s="22"/>
      <c r="AE190">
        <v>1.0900000000000001</v>
      </c>
      <c r="AF190">
        <v>1</v>
      </c>
      <c r="AG190">
        <v>0.98</v>
      </c>
      <c r="AH190">
        <v>0.95</v>
      </c>
      <c r="AI190">
        <v>0.99</v>
      </c>
      <c r="AJ190">
        <v>1.06</v>
      </c>
      <c r="AK190">
        <v>1.07</v>
      </c>
      <c r="AL190">
        <v>0.98</v>
      </c>
      <c r="AM190">
        <v>1.03</v>
      </c>
      <c r="AN190">
        <v>0.99</v>
      </c>
      <c r="AO190">
        <v>1.07</v>
      </c>
      <c r="AP190">
        <v>1.1000000000000001</v>
      </c>
    </row>
    <row r="191" spans="1:42" x14ac:dyDescent="0.3">
      <c r="A191" t="s">
        <v>4</v>
      </c>
      <c r="B191" s="1">
        <v>12</v>
      </c>
      <c r="C191" s="23">
        <f t="shared" si="37"/>
        <v>0</v>
      </c>
      <c r="D191" s="23">
        <f t="shared" si="38"/>
        <v>0</v>
      </c>
      <c r="E191" s="23">
        <f t="shared" si="39"/>
        <v>0</v>
      </c>
      <c r="F191" s="23">
        <f t="shared" si="40"/>
        <v>0</v>
      </c>
      <c r="G191" s="23">
        <f t="shared" si="41"/>
        <v>0</v>
      </c>
      <c r="H191" s="23">
        <f t="shared" si="42"/>
        <v>0</v>
      </c>
      <c r="I191" s="23">
        <f t="shared" si="43"/>
        <v>0</v>
      </c>
      <c r="J191" s="23">
        <f t="shared" si="44"/>
        <v>0</v>
      </c>
      <c r="K191" s="23">
        <f t="shared" si="45"/>
        <v>0</v>
      </c>
      <c r="L191" s="23">
        <f t="shared" si="46"/>
        <v>0</v>
      </c>
      <c r="M191" s="23">
        <f t="shared" si="47"/>
        <v>0</v>
      </c>
      <c r="N191" s="23">
        <f t="shared" si="48"/>
        <v>0</v>
      </c>
      <c r="P191" t="s">
        <v>4</v>
      </c>
      <c r="Q191" s="1">
        <v>12</v>
      </c>
      <c r="R191" s="22">
        <f>SUMIFS(_Actuals!$F$2:$F$100000,_Actuals!$I$2:$I$100000,$P191,_Actuals!$J$2:$J$100000,R$2,_Actuals!$K$2:$K$100000,R$3,_Actuals!$A$2:$A$100000,$Q191)</f>
        <v>0</v>
      </c>
      <c r="S191" s="22">
        <f>SUMIFS(_Actuals!$F$2:$F$100000,_Actuals!$I$2:$I$100000,$P191,_Actuals!$J$2:$J$100000,S$2,_Actuals!$K$2:$K$100000,S$3,_Actuals!$A$2:$A$100000,$Q191)</f>
        <v>0</v>
      </c>
      <c r="T191" s="22">
        <f>SUMIFS(_Actuals!$F$2:$F$100000,_Actuals!$I$2:$I$100000,$P191,_Actuals!$J$2:$J$100000,T$2,_Actuals!$K$2:$K$100000,T$3,_Actuals!$A$2:$A$100000,$Q191)</f>
        <v>0</v>
      </c>
      <c r="U191" s="22">
        <f>SUMIFS(_Actuals!$F$2:$F$100000,_Actuals!$I$2:$I$100000,$P191,_Actuals!$J$2:$J$100000,U$2,_Actuals!$K$2:$K$100000,U$3,_Actuals!$A$2:$A$100000,$Q191)</f>
        <v>0</v>
      </c>
      <c r="V191" s="22">
        <f>SUMIFS(_Actuals!$F$2:$F$100000,_Actuals!$I$2:$I$100000,$P191,_Actuals!$J$2:$J$100000,V$2,_Actuals!$K$2:$K$100000,V$3,_Actuals!$A$2:$A$100000,$Q191)</f>
        <v>0</v>
      </c>
      <c r="W191" s="22">
        <f>SUMIFS(_Actuals!$F$2:$F$100000,_Actuals!$I$2:$I$100000,$P191,_Actuals!$J$2:$J$100000,W$2,_Actuals!$K$2:$K$100000,W$3,_Actuals!$A$2:$A$100000,$Q191)</f>
        <v>0</v>
      </c>
      <c r="X191" s="22">
        <f>SUMIFS(_Actuals!$F$2:$F$100000,_Actuals!$I$2:$I$100000,$P191,_Actuals!$J$2:$J$100000,X$2,_Actuals!$K$2:$K$100000,X$3,_Actuals!$A$2:$A$100000,$Q191)</f>
        <v>0</v>
      </c>
      <c r="Y191" s="22">
        <f>SUMIFS(_Actuals!$F$2:$F$100000,_Actuals!$I$2:$I$100000,$P191,_Actuals!$J$2:$J$100000,Y$2,_Actuals!$K$2:$K$100000,Y$3,_Actuals!$A$2:$A$100000,$Q191)</f>
        <v>0</v>
      </c>
      <c r="Z191" s="22">
        <f>SUMIFS(_Actuals!$F$2:$F$100000,_Actuals!$I$2:$I$100000,$P191,_Actuals!$J$2:$J$100000,Z$2,_Actuals!$K$2:$K$100000,Z$3,_Actuals!$A$2:$A$100000,$Q191)</f>
        <v>0</v>
      </c>
      <c r="AA191" s="22">
        <f>SUMIFS(_Actuals!$F$2:$F$100000,_Actuals!$I$2:$I$100000,$P191,_Actuals!$J$2:$J$100000,AA$2,_Actuals!$K$2:$K$100000,AA$3,_Actuals!$A$2:$A$100000,$Q191)</f>
        <v>0</v>
      </c>
      <c r="AB191" s="22">
        <f>SUMIFS(_Actuals!$F$2:$F$100000,_Actuals!$I$2:$I$100000,$P191,_Actuals!$J$2:$J$100000,AB$2,_Actuals!$K$2:$K$100000,AB$3,_Actuals!$A$2:$A$100000,$Q191)</f>
        <v>0</v>
      </c>
      <c r="AC191" s="22">
        <f>SUMIFS(_Actuals!$F$2:$F$100000,_Actuals!$I$2:$I$100000,$P191,_Actuals!$J$2:$J$100000,AC$2,_Actuals!$K$2:$K$100000,AC$3,_Actuals!$A$2:$A$100000,$Q191)</f>
        <v>0</v>
      </c>
      <c r="AD191" s="22"/>
      <c r="AE191">
        <v>0.98</v>
      </c>
      <c r="AF191">
        <v>0.98</v>
      </c>
      <c r="AG191">
        <v>1.04</v>
      </c>
      <c r="AH191">
        <v>1.06</v>
      </c>
      <c r="AI191">
        <v>0.97</v>
      </c>
      <c r="AJ191">
        <v>1.08</v>
      </c>
      <c r="AK191">
        <v>0.95</v>
      </c>
      <c r="AL191">
        <v>0.94</v>
      </c>
      <c r="AM191">
        <v>0.98</v>
      </c>
      <c r="AN191">
        <v>1.08</v>
      </c>
      <c r="AO191">
        <v>1.05</v>
      </c>
      <c r="AP191">
        <v>0.98</v>
      </c>
    </row>
    <row r="192" spans="1:42" x14ac:dyDescent="0.3">
      <c r="A192" t="s">
        <v>5</v>
      </c>
      <c r="B192" s="1">
        <v>12</v>
      </c>
      <c r="C192" s="23">
        <f t="shared" si="37"/>
        <v>0</v>
      </c>
      <c r="D192" s="23">
        <f t="shared" si="38"/>
        <v>0</v>
      </c>
      <c r="E192" s="23">
        <f t="shared" si="39"/>
        <v>0</v>
      </c>
      <c r="F192" s="23">
        <f t="shared" si="40"/>
        <v>0</v>
      </c>
      <c r="G192" s="23">
        <f t="shared" si="41"/>
        <v>0</v>
      </c>
      <c r="H192" s="23">
        <f t="shared" si="42"/>
        <v>0</v>
      </c>
      <c r="I192" s="23">
        <f t="shared" si="43"/>
        <v>0</v>
      </c>
      <c r="J192" s="23">
        <f t="shared" si="44"/>
        <v>0</v>
      </c>
      <c r="K192" s="23">
        <f t="shared" si="45"/>
        <v>0</v>
      </c>
      <c r="L192" s="23">
        <f t="shared" si="46"/>
        <v>0</v>
      </c>
      <c r="M192" s="23">
        <f t="shared" si="47"/>
        <v>0</v>
      </c>
      <c r="N192" s="23">
        <f t="shared" si="48"/>
        <v>0</v>
      </c>
      <c r="P192" t="s">
        <v>5</v>
      </c>
      <c r="Q192" s="1">
        <v>12</v>
      </c>
      <c r="R192" s="22">
        <f>SUMIFS(_Actuals!$F$2:$F$100000,_Actuals!$I$2:$I$100000,$P192,_Actuals!$J$2:$J$100000,R$2,_Actuals!$K$2:$K$100000,R$3,_Actuals!$A$2:$A$100000,$Q192)</f>
        <v>0</v>
      </c>
      <c r="S192" s="22">
        <f>SUMIFS(_Actuals!$F$2:$F$100000,_Actuals!$I$2:$I$100000,$P192,_Actuals!$J$2:$J$100000,S$2,_Actuals!$K$2:$K$100000,S$3,_Actuals!$A$2:$A$100000,$Q192)</f>
        <v>0</v>
      </c>
      <c r="T192" s="22">
        <f>SUMIFS(_Actuals!$F$2:$F$100000,_Actuals!$I$2:$I$100000,$P192,_Actuals!$J$2:$J$100000,T$2,_Actuals!$K$2:$K$100000,T$3,_Actuals!$A$2:$A$100000,$Q192)</f>
        <v>0</v>
      </c>
      <c r="U192" s="22">
        <f>SUMIFS(_Actuals!$F$2:$F$100000,_Actuals!$I$2:$I$100000,$P192,_Actuals!$J$2:$J$100000,U$2,_Actuals!$K$2:$K$100000,U$3,_Actuals!$A$2:$A$100000,$Q192)</f>
        <v>0</v>
      </c>
      <c r="V192" s="22">
        <f>SUMIFS(_Actuals!$F$2:$F$100000,_Actuals!$I$2:$I$100000,$P192,_Actuals!$J$2:$J$100000,V$2,_Actuals!$K$2:$K$100000,V$3,_Actuals!$A$2:$A$100000,$Q192)</f>
        <v>0</v>
      </c>
      <c r="W192" s="22">
        <f>SUMIFS(_Actuals!$F$2:$F$100000,_Actuals!$I$2:$I$100000,$P192,_Actuals!$J$2:$J$100000,W$2,_Actuals!$K$2:$K$100000,W$3,_Actuals!$A$2:$A$100000,$Q192)</f>
        <v>0</v>
      </c>
      <c r="X192" s="22">
        <f>SUMIFS(_Actuals!$F$2:$F$100000,_Actuals!$I$2:$I$100000,$P192,_Actuals!$J$2:$J$100000,X$2,_Actuals!$K$2:$K$100000,X$3,_Actuals!$A$2:$A$100000,$Q192)</f>
        <v>0</v>
      </c>
      <c r="Y192" s="22">
        <f>SUMIFS(_Actuals!$F$2:$F$100000,_Actuals!$I$2:$I$100000,$P192,_Actuals!$J$2:$J$100000,Y$2,_Actuals!$K$2:$K$100000,Y$3,_Actuals!$A$2:$A$100000,$Q192)</f>
        <v>0</v>
      </c>
      <c r="Z192" s="22">
        <f>SUMIFS(_Actuals!$F$2:$F$100000,_Actuals!$I$2:$I$100000,$P192,_Actuals!$J$2:$J$100000,Z$2,_Actuals!$K$2:$K$100000,Z$3,_Actuals!$A$2:$A$100000,$Q192)</f>
        <v>0</v>
      </c>
      <c r="AA192" s="22">
        <f>SUMIFS(_Actuals!$F$2:$F$100000,_Actuals!$I$2:$I$100000,$P192,_Actuals!$J$2:$J$100000,AA$2,_Actuals!$K$2:$K$100000,AA$3,_Actuals!$A$2:$A$100000,$Q192)</f>
        <v>0</v>
      </c>
      <c r="AB192" s="22">
        <f>SUMIFS(_Actuals!$F$2:$F$100000,_Actuals!$I$2:$I$100000,$P192,_Actuals!$J$2:$J$100000,AB$2,_Actuals!$K$2:$K$100000,AB$3,_Actuals!$A$2:$A$100000,$Q192)</f>
        <v>0</v>
      </c>
      <c r="AC192" s="22">
        <f>SUMIFS(_Actuals!$F$2:$F$100000,_Actuals!$I$2:$I$100000,$P192,_Actuals!$J$2:$J$100000,AC$2,_Actuals!$K$2:$K$100000,AC$3,_Actuals!$A$2:$A$100000,$Q192)</f>
        <v>0</v>
      </c>
      <c r="AD192" s="22"/>
      <c r="AE192">
        <v>0.92</v>
      </c>
      <c r="AF192">
        <v>0.94</v>
      </c>
      <c r="AG192">
        <v>0.96</v>
      </c>
      <c r="AH192">
        <v>1.03</v>
      </c>
      <c r="AI192">
        <v>0.96</v>
      </c>
      <c r="AJ192">
        <v>0.99</v>
      </c>
      <c r="AK192">
        <v>0.94</v>
      </c>
      <c r="AL192">
        <v>0.97</v>
      </c>
      <c r="AM192">
        <v>0.99</v>
      </c>
      <c r="AN192">
        <v>0.92</v>
      </c>
      <c r="AO192">
        <v>1.05</v>
      </c>
      <c r="AP192">
        <v>1.04</v>
      </c>
    </row>
    <row r="193" spans="1:42" x14ac:dyDescent="0.3">
      <c r="A193" t="s">
        <v>38</v>
      </c>
      <c r="B193" s="1">
        <v>12</v>
      </c>
      <c r="C193" s="23">
        <f t="shared" si="37"/>
        <v>0</v>
      </c>
      <c r="D193" s="23">
        <f t="shared" si="38"/>
        <v>0</v>
      </c>
      <c r="E193" s="23">
        <f t="shared" si="39"/>
        <v>0</v>
      </c>
      <c r="F193" s="23">
        <f t="shared" si="40"/>
        <v>0</v>
      </c>
      <c r="G193" s="23">
        <f t="shared" si="41"/>
        <v>0</v>
      </c>
      <c r="H193" s="23">
        <f t="shared" si="42"/>
        <v>0</v>
      </c>
      <c r="I193" s="23">
        <f t="shared" si="43"/>
        <v>0</v>
      </c>
      <c r="J193" s="23">
        <f t="shared" si="44"/>
        <v>0</v>
      </c>
      <c r="K193" s="23">
        <f t="shared" si="45"/>
        <v>0</v>
      </c>
      <c r="L193" s="23">
        <f t="shared" si="46"/>
        <v>0</v>
      </c>
      <c r="M193" s="23">
        <f t="shared" si="47"/>
        <v>0</v>
      </c>
      <c r="N193" s="23">
        <f t="shared" si="48"/>
        <v>0</v>
      </c>
      <c r="P193" t="s">
        <v>38</v>
      </c>
      <c r="Q193" s="1">
        <v>12</v>
      </c>
      <c r="R193" s="22">
        <f>SUMIFS(_Actuals!$F$2:$F$100000,_Actuals!$I$2:$I$100000,$P193,_Actuals!$J$2:$J$100000,R$2,_Actuals!$K$2:$K$100000,R$3,_Actuals!$A$2:$A$100000,$Q193)</f>
        <v>0</v>
      </c>
      <c r="S193" s="22">
        <f>SUMIFS(_Actuals!$F$2:$F$100000,_Actuals!$I$2:$I$100000,$P193,_Actuals!$J$2:$J$100000,S$2,_Actuals!$K$2:$K$100000,S$3,_Actuals!$A$2:$A$100000,$Q193)</f>
        <v>0</v>
      </c>
      <c r="T193" s="22">
        <f>SUMIFS(_Actuals!$F$2:$F$100000,_Actuals!$I$2:$I$100000,$P193,_Actuals!$J$2:$J$100000,T$2,_Actuals!$K$2:$K$100000,T$3,_Actuals!$A$2:$A$100000,$Q193)</f>
        <v>0</v>
      </c>
      <c r="U193" s="22">
        <f>SUMIFS(_Actuals!$F$2:$F$100000,_Actuals!$I$2:$I$100000,$P193,_Actuals!$J$2:$J$100000,U$2,_Actuals!$K$2:$K$100000,U$3,_Actuals!$A$2:$A$100000,$Q193)</f>
        <v>0</v>
      </c>
      <c r="V193" s="22">
        <f>SUMIFS(_Actuals!$F$2:$F$100000,_Actuals!$I$2:$I$100000,$P193,_Actuals!$J$2:$J$100000,V$2,_Actuals!$K$2:$K$100000,V$3,_Actuals!$A$2:$A$100000,$Q193)</f>
        <v>0</v>
      </c>
      <c r="W193" s="22">
        <f>SUMIFS(_Actuals!$F$2:$F$100000,_Actuals!$I$2:$I$100000,$P193,_Actuals!$J$2:$J$100000,W$2,_Actuals!$K$2:$K$100000,W$3,_Actuals!$A$2:$A$100000,$Q193)</f>
        <v>0</v>
      </c>
      <c r="X193" s="22">
        <f>SUMIFS(_Actuals!$F$2:$F$100000,_Actuals!$I$2:$I$100000,$P193,_Actuals!$J$2:$J$100000,X$2,_Actuals!$K$2:$K$100000,X$3,_Actuals!$A$2:$A$100000,$Q193)</f>
        <v>0</v>
      </c>
      <c r="Y193" s="22">
        <f>SUMIFS(_Actuals!$F$2:$F$100000,_Actuals!$I$2:$I$100000,$P193,_Actuals!$J$2:$J$100000,Y$2,_Actuals!$K$2:$K$100000,Y$3,_Actuals!$A$2:$A$100000,$Q193)</f>
        <v>0</v>
      </c>
      <c r="Z193" s="22">
        <f>SUMIFS(_Actuals!$F$2:$F$100000,_Actuals!$I$2:$I$100000,$P193,_Actuals!$J$2:$J$100000,Z$2,_Actuals!$K$2:$K$100000,Z$3,_Actuals!$A$2:$A$100000,$Q193)</f>
        <v>0</v>
      </c>
      <c r="AA193" s="22">
        <f>SUMIFS(_Actuals!$F$2:$F$100000,_Actuals!$I$2:$I$100000,$P193,_Actuals!$J$2:$J$100000,AA$2,_Actuals!$K$2:$K$100000,AA$3,_Actuals!$A$2:$A$100000,$Q193)</f>
        <v>0</v>
      </c>
      <c r="AB193" s="22">
        <f>SUMIFS(_Actuals!$F$2:$F$100000,_Actuals!$I$2:$I$100000,$P193,_Actuals!$J$2:$J$100000,AB$2,_Actuals!$K$2:$K$100000,AB$3,_Actuals!$A$2:$A$100000,$Q193)</f>
        <v>0</v>
      </c>
      <c r="AC193" s="22">
        <f>SUMIFS(_Actuals!$F$2:$F$100000,_Actuals!$I$2:$I$100000,$P193,_Actuals!$J$2:$J$100000,AC$2,_Actuals!$K$2:$K$100000,AC$3,_Actuals!$A$2:$A$100000,$Q193)</f>
        <v>0</v>
      </c>
      <c r="AD193" s="22"/>
      <c r="AE193">
        <v>0.95</v>
      </c>
      <c r="AF193">
        <v>1.06</v>
      </c>
      <c r="AG193">
        <v>1.08</v>
      </c>
      <c r="AH193">
        <v>0.97</v>
      </c>
      <c r="AI193">
        <v>0.95</v>
      </c>
      <c r="AJ193">
        <v>1.06</v>
      </c>
      <c r="AK193">
        <v>1.04</v>
      </c>
      <c r="AL193">
        <v>0.93</v>
      </c>
      <c r="AM193">
        <v>1.06</v>
      </c>
      <c r="AN193">
        <v>0.98</v>
      </c>
      <c r="AO193">
        <v>0.93</v>
      </c>
      <c r="AP193">
        <v>1.04</v>
      </c>
    </row>
    <row r="194" spans="1:42" x14ac:dyDescent="0.3">
      <c r="A194" t="s">
        <v>7</v>
      </c>
      <c r="B194" s="1">
        <v>12</v>
      </c>
      <c r="C194" s="23">
        <f t="shared" si="37"/>
        <v>0</v>
      </c>
      <c r="D194" s="23">
        <f t="shared" si="38"/>
        <v>0</v>
      </c>
      <c r="E194" s="23">
        <f t="shared" si="39"/>
        <v>0</v>
      </c>
      <c r="F194" s="23">
        <f t="shared" si="40"/>
        <v>0</v>
      </c>
      <c r="G194" s="23">
        <f t="shared" si="41"/>
        <v>0</v>
      </c>
      <c r="H194" s="23">
        <f t="shared" si="42"/>
        <v>0</v>
      </c>
      <c r="I194" s="23">
        <f t="shared" si="43"/>
        <v>0</v>
      </c>
      <c r="J194" s="23">
        <f t="shared" si="44"/>
        <v>0</v>
      </c>
      <c r="K194" s="23">
        <f t="shared" si="45"/>
        <v>0</v>
      </c>
      <c r="L194" s="23">
        <f t="shared" si="46"/>
        <v>0</v>
      </c>
      <c r="M194" s="23">
        <f t="shared" si="47"/>
        <v>0</v>
      </c>
      <c r="N194" s="23">
        <f t="shared" si="48"/>
        <v>0</v>
      </c>
      <c r="P194" t="s">
        <v>7</v>
      </c>
      <c r="Q194" s="1">
        <v>12</v>
      </c>
      <c r="R194" s="22">
        <f>SUMIFS(_Actuals!$F$2:$F$100000,_Actuals!$I$2:$I$100000,$P194,_Actuals!$J$2:$J$100000,R$2,_Actuals!$K$2:$K$100000,R$3,_Actuals!$A$2:$A$100000,$Q194)</f>
        <v>0</v>
      </c>
      <c r="S194" s="22">
        <f>SUMIFS(_Actuals!$F$2:$F$100000,_Actuals!$I$2:$I$100000,$P194,_Actuals!$J$2:$J$100000,S$2,_Actuals!$K$2:$K$100000,S$3,_Actuals!$A$2:$A$100000,$Q194)</f>
        <v>0</v>
      </c>
      <c r="T194" s="22">
        <f>SUMIFS(_Actuals!$F$2:$F$100000,_Actuals!$I$2:$I$100000,$P194,_Actuals!$J$2:$J$100000,T$2,_Actuals!$K$2:$K$100000,T$3,_Actuals!$A$2:$A$100000,$Q194)</f>
        <v>0</v>
      </c>
      <c r="U194" s="22">
        <f>SUMIFS(_Actuals!$F$2:$F$100000,_Actuals!$I$2:$I$100000,$P194,_Actuals!$J$2:$J$100000,U$2,_Actuals!$K$2:$K$100000,U$3,_Actuals!$A$2:$A$100000,$Q194)</f>
        <v>0</v>
      </c>
      <c r="V194" s="22">
        <f>SUMIFS(_Actuals!$F$2:$F$100000,_Actuals!$I$2:$I$100000,$P194,_Actuals!$J$2:$J$100000,V$2,_Actuals!$K$2:$K$100000,V$3,_Actuals!$A$2:$A$100000,$Q194)</f>
        <v>0</v>
      </c>
      <c r="W194" s="22">
        <f>SUMIFS(_Actuals!$F$2:$F$100000,_Actuals!$I$2:$I$100000,$P194,_Actuals!$J$2:$J$100000,W$2,_Actuals!$K$2:$K$100000,W$3,_Actuals!$A$2:$A$100000,$Q194)</f>
        <v>0</v>
      </c>
      <c r="X194" s="22">
        <f>SUMIFS(_Actuals!$F$2:$F$100000,_Actuals!$I$2:$I$100000,$P194,_Actuals!$J$2:$J$100000,X$2,_Actuals!$K$2:$K$100000,X$3,_Actuals!$A$2:$A$100000,$Q194)</f>
        <v>0</v>
      </c>
      <c r="Y194" s="22">
        <f>SUMIFS(_Actuals!$F$2:$F$100000,_Actuals!$I$2:$I$100000,$P194,_Actuals!$J$2:$J$100000,Y$2,_Actuals!$K$2:$K$100000,Y$3,_Actuals!$A$2:$A$100000,$Q194)</f>
        <v>0</v>
      </c>
      <c r="Z194" s="22">
        <f>SUMIFS(_Actuals!$F$2:$F$100000,_Actuals!$I$2:$I$100000,$P194,_Actuals!$J$2:$J$100000,Z$2,_Actuals!$K$2:$K$100000,Z$3,_Actuals!$A$2:$A$100000,$Q194)</f>
        <v>0</v>
      </c>
      <c r="AA194" s="22">
        <f>SUMIFS(_Actuals!$F$2:$F$100000,_Actuals!$I$2:$I$100000,$P194,_Actuals!$J$2:$J$100000,AA$2,_Actuals!$K$2:$K$100000,AA$3,_Actuals!$A$2:$A$100000,$Q194)</f>
        <v>0</v>
      </c>
      <c r="AB194" s="22">
        <f>SUMIFS(_Actuals!$F$2:$F$100000,_Actuals!$I$2:$I$100000,$P194,_Actuals!$J$2:$J$100000,AB$2,_Actuals!$K$2:$K$100000,AB$3,_Actuals!$A$2:$A$100000,$Q194)</f>
        <v>0</v>
      </c>
      <c r="AC194" s="22">
        <f>SUMIFS(_Actuals!$F$2:$F$100000,_Actuals!$I$2:$I$100000,$P194,_Actuals!$J$2:$J$100000,AC$2,_Actuals!$K$2:$K$100000,AC$3,_Actuals!$A$2:$A$100000,$Q194)</f>
        <v>0</v>
      </c>
      <c r="AD194" s="22"/>
      <c r="AE194">
        <v>0.97</v>
      </c>
      <c r="AF194">
        <v>0.98</v>
      </c>
      <c r="AG194">
        <v>1</v>
      </c>
      <c r="AH194">
        <v>0.95</v>
      </c>
      <c r="AI194">
        <v>1.01</v>
      </c>
      <c r="AJ194">
        <v>0.92</v>
      </c>
      <c r="AK194">
        <v>1.08</v>
      </c>
      <c r="AL194">
        <v>0.96</v>
      </c>
      <c r="AM194">
        <v>1.08</v>
      </c>
      <c r="AN194">
        <v>0.99</v>
      </c>
      <c r="AO194">
        <v>1.06</v>
      </c>
      <c r="AP194">
        <v>0.91</v>
      </c>
    </row>
    <row r="195" spans="1:42" x14ac:dyDescent="0.3">
      <c r="A195" t="s">
        <v>8</v>
      </c>
      <c r="B195" s="1">
        <v>12</v>
      </c>
      <c r="C195" s="23">
        <f t="shared" si="37"/>
        <v>0</v>
      </c>
      <c r="D195" s="23">
        <f t="shared" si="38"/>
        <v>0</v>
      </c>
      <c r="E195" s="23">
        <f t="shared" si="39"/>
        <v>0</v>
      </c>
      <c r="F195" s="23">
        <f t="shared" si="40"/>
        <v>0</v>
      </c>
      <c r="G195" s="23">
        <f t="shared" si="41"/>
        <v>0</v>
      </c>
      <c r="H195" s="23">
        <f t="shared" si="42"/>
        <v>0</v>
      </c>
      <c r="I195" s="23">
        <f t="shared" si="43"/>
        <v>0</v>
      </c>
      <c r="J195" s="23">
        <f t="shared" si="44"/>
        <v>0</v>
      </c>
      <c r="K195" s="23">
        <f t="shared" si="45"/>
        <v>0</v>
      </c>
      <c r="L195" s="23">
        <f t="shared" si="46"/>
        <v>0</v>
      </c>
      <c r="M195" s="23">
        <f t="shared" si="47"/>
        <v>0</v>
      </c>
      <c r="N195" s="23">
        <f t="shared" si="48"/>
        <v>0</v>
      </c>
      <c r="P195" t="s">
        <v>8</v>
      </c>
      <c r="Q195" s="1">
        <v>12</v>
      </c>
      <c r="R195" s="22">
        <f>SUMIFS(_Actuals!$F$2:$F$100000,_Actuals!$I$2:$I$100000,$P195,_Actuals!$J$2:$J$100000,R$2,_Actuals!$K$2:$K$100000,R$3,_Actuals!$A$2:$A$100000,$Q195)</f>
        <v>0</v>
      </c>
      <c r="S195" s="22">
        <f>SUMIFS(_Actuals!$F$2:$F$100000,_Actuals!$I$2:$I$100000,$P195,_Actuals!$J$2:$J$100000,S$2,_Actuals!$K$2:$K$100000,S$3,_Actuals!$A$2:$A$100000,$Q195)</f>
        <v>0</v>
      </c>
      <c r="T195" s="22">
        <f>SUMIFS(_Actuals!$F$2:$F$100000,_Actuals!$I$2:$I$100000,$P195,_Actuals!$J$2:$J$100000,T$2,_Actuals!$K$2:$K$100000,T$3,_Actuals!$A$2:$A$100000,$Q195)</f>
        <v>0</v>
      </c>
      <c r="U195" s="22">
        <f>SUMIFS(_Actuals!$F$2:$F$100000,_Actuals!$I$2:$I$100000,$P195,_Actuals!$J$2:$J$100000,U$2,_Actuals!$K$2:$K$100000,U$3,_Actuals!$A$2:$A$100000,$Q195)</f>
        <v>0</v>
      </c>
      <c r="V195" s="22">
        <f>SUMIFS(_Actuals!$F$2:$F$100000,_Actuals!$I$2:$I$100000,$P195,_Actuals!$J$2:$J$100000,V$2,_Actuals!$K$2:$K$100000,V$3,_Actuals!$A$2:$A$100000,$Q195)</f>
        <v>0</v>
      </c>
      <c r="W195" s="22">
        <f>SUMIFS(_Actuals!$F$2:$F$100000,_Actuals!$I$2:$I$100000,$P195,_Actuals!$J$2:$J$100000,W$2,_Actuals!$K$2:$K$100000,W$3,_Actuals!$A$2:$A$100000,$Q195)</f>
        <v>0</v>
      </c>
      <c r="X195" s="22">
        <f>SUMIFS(_Actuals!$F$2:$F$100000,_Actuals!$I$2:$I$100000,$P195,_Actuals!$J$2:$J$100000,X$2,_Actuals!$K$2:$K$100000,X$3,_Actuals!$A$2:$A$100000,$Q195)</f>
        <v>0</v>
      </c>
      <c r="Y195" s="22">
        <f>SUMIFS(_Actuals!$F$2:$F$100000,_Actuals!$I$2:$I$100000,$P195,_Actuals!$J$2:$J$100000,Y$2,_Actuals!$K$2:$K$100000,Y$3,_Actuals!$A$2:$A$100000,$Q195)</f>
        <v>0</v>
      </c>
      <c r="Z195" s="22">
        <f>SUMIFS(_Actuals!$F$2:$F$100000,_Actuals!$I$2:$I$100000,$P195,_Actuals!$J$2:$J$100000,Z$2,_Actuals!$K$2:$K$100000,Z$3,_Actuals!$A$2:$A$100000,$Q195)</f>
        <v>0</v>
      </c>
      <c r="AA195" s="22">
        <f>SUMIFS(_Actuals!$F$2:$F$100000,_Actuals!$I$2:$I$100000,$P195,_Actuals!$J$2:$J$100000,AA$2,_Actuals!$K$2:$K$100000,AA$3,_Actuals!$A$2:$A$100000,$Q195)</f>
        <v>0</v>
      </c>
      <c r="AB195" s="22">
        <f>SUMIFS(_Actuals!$F$2:$F$100000,_Actuals!$I$2:$I$100000,$P195,_Actuals!$J$2:$J$100000,AB$2,_Actuals!$K$2:$K$100000,AB$3,_Actuals!$A$2:$A$100000,$Q195)</f>
        <v>0</v>
      </c>
      <c r="AC195" s="22">
        <f>SUMIFS(_Actuals!$F$2:$F$100000,_Actuals!$I$2:$I$100000,$P195,_Actuals!$J$2:$J$100000,AC$2,_Actuals!$K$2:$K$100000,AC$3,_Actuals!$A$2:$A$100000,$Q195)</f>
        <v>0</v>
      </c>
      <c r="AD195" s="22"/>
      <c r="AE195">
        <v>0.9</v>
      </c>
      <c r="AF195">
        <v>1.04</v>
      </c>
      <c r="AG195">
        <v>0.95</v>
      </c>
      <c r="AH195">
        <v>0.95</v>
      </c>
      <c r="AI195">
        <v>1.02</v>
      </c>
      <c r="AJ195">
        <v>1.01</v>
      </c>
      <c r="AK195">
        <v>0.9</v>
      </c>
      <c r="AL195">
        <v>0.95</v>
      </c>
      <c r="AM195">
        <v>1.06</v>
      </c>
      <c r="AN195">
        <v>1</v>
      </c>
      <c r="AO195">
        <v>1.1000000000000001</v>
      </c>
      <c r="AP195">
        <v>1</v>
      </c>
    </row>
    <row r="196" spans="1:42" x14ac:dyDescent="0.3">
      <c r="A196" t="s">
        <v>45</v>
      </c>
      <c r="B196" s="1">
        <v>12</v>
      </c>
      <c r="C196" s="23">
        <f t="shared" si="37"/>
        <v>0</v>
      </c>
      <c r="D196" s="23">
        <f t="shared" si="38"/>
        <v>0</v>
      </c>
      <c r="E196" s="23">
        <f t="shared" si="39"/>
        <v>0</v>
      </c>
      <c r="F196" s="23">
        <f t="shared" si="40"/>
        <v>0</v>
      </c>
      <c r="G196" s="23">
        <f t="shared" si="41"/>
        <v>0</v>
      </c>
      <c r="H196" s="23">
        <f t="shared" si="42"/>
        <v>0</v>
      </c>
      <c r="I196" s="23">
        <f t="shared" si="43"/>
        <v>0</v>
      </c>
      <c r="J196" s="23">
        <f t="shared" si="44"/>
        <v>0</v>
      </c>
      <c r="K196" s="23">
        <f t="shared" si="45"/>
        <v>0</v>
      </c>
      <c r="L196" s="23">
        <f t="shared" si="46"/>
        <v>0</v>
      </c>
      <c r="M196" s="23">
        <f t="shared" si="47"/>
        <v>0</v>
      </c>
      <c r="N196" s="23">
        <f t="shared" si="48"/>
        <v>0</v>
      </c>
      <c r="P196" t="s">
        <v>45</v>
      </c>
      <c r="Q196" s="1">
        <v>12</v>
      </c>
      <c r="R196" s="22">
        <f>SUMIFS(_Actuals!$F$2:$F$100000,_Actuals!$I$2:$I$100000,$P196,_Actuals!$J$2:$J$100000,R$2,_Actuals!$K$2:$K$100000,R$3,_Actuals!$A$2:$A$100000,$Q196)</f>
        <v>0</v>
      </c>
      <c r="S196" s="22">
        <f>SUMIFS(_Actuals!$F$2:$F$100000,_Actuals!$I$2:$I$100000,$P196,_Actuals!$J$2:$J$100000,S$2,_Actuals!$K$2:$K$100000,S$3,_Actuals!$A$2:$A$100000,$Q196)</f>
        <v>0</v>
      </c>
      <c r="T196" s="22">
        <f>SUMIFS(_Actuals!$F$2:$F$100000,_Actuals!$I$2:$I$100000,$P196,_Actuals!$J$2:$J$100000,T$2,_Actuals!$K$2:$K$100000,T$3,_Actuals!$A$2:$A$100000,$Q196)</f>
        <v>0</v>
      </c>
      <c r="U196" s="22">
        <f>SUMIFS(_Actuals!$F$2:$F$100000,_Actuals!$I$2:$I$100000,$P196,_Actuals!$J$2:$J$100000,U$2,_Actuals!$K$2:$K$100000,U$3,_Actuals!$A$2:$A$100000,$Q196)</f>
        <v>0</v>
      </c>
      <c r="V196" s="22">
        <f>SUMIFS(_Actuals!$F$2:$F$100000,_Actuals!$I$2:$I$100000,$P196,_Actuals!$J$2:$J$100000,V$2,_Actuals!$K$2:$K$100000,V$3,_Actuals!$A$2:$A$100000,$Q196)</f>
        <v>0</v>
      </c>
      <c r="W196" s="22">
        <f>SUMIFS(_Actuals!$F$2:$F$100000,_Actuals!$I$2:$I$100000,$P196,_Actuals!$J$2:$J$100000,W$2,_Actuals!$K$2:$K$100000,W$3,_Actuals!$A$2:$A$100000,$Q196)</f>
        <v>0</v>
      </c>
      <c r="X196" s="22">
        <f>SUMIFS(_Actuals!$F$2:$F$100000,_Actuals!$I$2:$I$100000,$P196,_Actuals!$J$2:$J$100000,X$2,_Actuals!$K$2:$K$100000,X$3,_Actuals!$A$2:$A$100000,$Q196)</f>
        <v>0</v>
      </c>
      <c r="Y196" s="22">
        <f>SUMIFS(_Actuals!$F$2:$F$100000,_Actuals!$I$2:$I$100000,$P196,_Actuals!$J$2:$J$100000,Y$2,_Actuals!$K$2:$K$100000,Y$3,_Actuals!$A$2:$A$100000,$Q196)</f>
        <v>0</v>
      </c>
      <c r="Z196" s="22">
        <f>SUMIFS(_Actuals!$F$2:$F$100000,_Actuals!$I$2:$I$100000,$P196,_Actuals!$J$2:$J$100000,Z$2,_Actuals!$K$2:$K$100000,Z$3,_Actuals!$A$2:$A$100000,$Q196)</f>
        <v>0</v>
      </c>
      <c r="AA196" s="22">
        <f>SUMIFS(_Actuals!$F$2:$F$100000,_Actuals!$I$2:$I$100000,$P196,_Actuals!$J$2:$J$100000,AA$2,_Actuals!$K$2:$K$100000,AA$3,_Actuals!$A$2:$A$100000,$Q196)</f>
        <v>0</v>
      </c>
      <c r="AB196" s="22">
        <f>SUMIFS(_Actuals!$F$2:$F$100000,_Actuals!$I$2:$I$100000,$P196,_Actuals!$J$2:$J$100000,AB$2,_Actuals!$K$2:$K$100000,AB$3,_Actuals!$A$2:$A$100000,$Q196)</f>
        <v>0</v>
      </c>
      <c r="AC196" s="22">
        <f>SUMIFS(_Actuals!$F$2:$F$100000,_Actuals!$I$2:$I$100000,$P196,_Actuals!$J$2:$J$100000,AC$2,_Actuals!$K$2:$K$100000,AC$3,_Actuals!$A$2:$A$100000,$Q196)</f>
        <v>0</v>
      </c>
      <c r="AD196" s="22"/>
      <c r="AE196">
        <v>0.94</v>
      </c>
      <c r="AF196">
        <v>1.07</v>
      </c>
      <c r="AG196">
        <v>0.9</v>
      </c>
      <c r="AH196">
        <v>0.95</v>
      </c>
      <c r="AI196">
        <v>1.01</v>
      </c>
      <c r="AJ196">
        <v>1.0900000000000001</v>
      </c>
      <c r="AK196">
        <v>1.05</v>
      </c>
      <c r="AL196">
        <v>0.92</v>
      </c>
      <c r="AM196">
        <v>0.99</v>
      </c>
      <c r="AN196">
        <v>1.1000000000000001</v>
      </c>
      <c r="AO196">
        <v>1.08</v>
      </c>
      <c r="AP196">
        <v>1.01</v>
      </c>
    </row>
    <row r="197" spans="1:42" x14ac:dyDescent="0.3">
      <c r="A197" t="s">
        <v>10</v>
      </c>
      <c r="B197" s="1">
        <v>12</v>
      </c>
      <c r="C197" s="23">
        <f t="shared" si="37"/>
        <v>0</v>
      </c>
      <c r="D197" s="23">
        <f t="shared" si="38"/>
        <v>0</v>
      </c>
      <c r="E197" s="23">
        <f t="shared" si="39"/>
        <v>0</v>
      </c>
      <c r="F197" s="23">
        <f t="shared" si="40"/>
        <v>0</v>
      </c>
      <c r="G197" s="23">
        <f t="shared" si="41"/>
        <v>0</v>
      </c>
      <c r="H197" s="23">
        <f t="shared" si="42"/>
        <v>0</v>
      </c>
      <c r="I197" s="23">
        <f t="shared" si="43"/>
        <v>0</v>
      </c>
      <c r="J197" s="23">
        <f t="shared" si="44"/>
        <v>0</v>
      </c>
      <c r="K197" s="23">
        <f t="shared" si="45"/>
        <v>0</v>
      </c>
      <c r="L197" s="23">
        <f t="shared" si="46"/>
        <v>0</v>
      </c>
      <c r="M197" s="23">
        <f t="shared" si="47"/>
        <v>0</v>
      </c>
      <c r="N197" s="23">
        <f t="shared" si="48"/>
        <v>0</v>
      </c>
      <c r="P197" t="s">
        <v>10</v>
      </c>
      <c r="Q197" s="1">
        <v>12</v>
      </c>
      <c r="R197" s="22">
        <f>SUMIFS(_Actuals!$F$2:$F$100000,_Actuals!$I$2:$I$100000,$P197,_Actuals!$J$2:$J$100000,R$2,_Actuals!$K$2:$K$100000,R$3,_Actuals!$A$2:$A$100000,$Q197)</f>
        <v>0</v>
      </c>
      <c r="S197" s="22">
        <f>SUMIFS(_Actuals!$F$2:$F$100000,_Actuals!$I$2:$I$100000,$P197,_Actuals!$J$2:$J$100000,S$2,_Actuals!$K$2:$K$100000,S$3,_Actuals!$A$2:$A$100000,$Q197)</f>
        <v>0</v>
      </c>
      <c r="T197" s="22">
        <f>SUMIFS(_Actuals!$F$2:$F$100000,_Actuals!$I$2:$I$100000,$P197,_Actuals!$J$2:$J$100000,T$2,_Actuals!$K$2:$K$100000,T$3,_Actuals!$A$2:$A$100000,$Q197)</f>
        <v>0</v>
      </c>
      <c r="U197" s="22">
        <f>SUMIFS(_Actuals!$F$2:$F$100000,_Actuals!$I$2:$I$100000,$P197,_Actuals!$J$2:$J$100000,U$2,_Actuals!$K$2:$K$100000,U$3,_Actuals!$A$2:$A$100000,$Q197)</f>
        <v>0</v>
      </c>
      <c r="V197" s="22">
        <f>SUMIFS(_Actuals!$F$2:$F$100000,_Actuals!$I$2:$I$100000,$P197,_Actuals!$J$2:$J$100000,V$2,_Actuals!$K$2:$K$100000,V$3,_Actuals!$A$2:$A$100000,$Q197)</f>
        <v>0</v>
      </c>
      <c r="W197" s="22">
        <f>SUMIFS(_Actuals!$F$2:$F$100000,_Actuals!$I$2:$I$100000,$P197,_Actuals!$J$2:$J$100000,W$2,_Actuals!$K$2:$K$100000,W$3,_Actuals!$A$2:$A$100000,$Q197)</f>
        <v>0</v>
      </c>
      <c r="X197" s="22">
        <f>SUMIFS(_Actuals!$F$2:$F$100000,_Actuals!$I$2:$I$100000,$P197,_Actuals!$J$2:$J$100000,X$2,_Actuals!$K$2:$K$100000,X$3,_Actuals!$A$2:$A$100000,$Q197)</f>
        <v>0</v>
      </c>
      <c r="Y197" s="22">
        <f>SUMIFS(_Actuals!$F$2:$F$100000,_Actuals!$I$2:$I$100000,$P197,_Actuals!$J$2:$J$100000,Y$2,_Actuals!$K$2:$K$100000,Y$3,_Actuals!$A$2:$A$100000,$Q197)</f>
        <v>0</v>
      </c>
      <c r="Z197" s="22">
        <f>SUMIFS(_Actuals!$F$2:$F$100000,_Actuals!$I$2:$I$100000,$P197,_Actuals!$J$2:$J$100000,Z$2,_Actuals!$K$2:$K$100000,Z$3,_Actuals!$A$2:$A$100000,$Q197)</f>
        <v>0</v>
      </c>
      <c r="AA197" s="22">
        <f>SUMIFS(_Actuals!$F$2:$F$100000,_Actuals!$I$2:$I$100000,$P197,_Actuals!$J$2:$J$100000,AA$2,_Actuals!$K$2:$K$100000,AA$3,_Actuals!$A$2:$A$100000,$Q197)</f>
        <v>0</v>
      </c>
      <c r="AB197" s="22">
        <f>SUMIFS(_Actuals!$F$2:$F$100000,_Actuals!$I$2:$I$100000,$P197,_Actuals!$J$2:$J$100000,AB$2,_Actuals!$K$2:$K$100000,AB$3,_Actuals!$A$2:$A$100000,$Q197)</f>
        <v>0</v>
      </c>
      <c r="AC197" s="22">
        <f>SUMIFS(_Actuals!$F$2:$F$100000,_Actuals!$I$2:$I$100000,$P197,_Actuals!$J$2:$J$100000,AC$2,_Actuals!$K$2:$K$100000,AC$3,_Actuals!$A$2:$A$100000,$Q197)</f>
        <v>0</v>
      </c>
      <c r="AD197" s="22"/>
      <c r="AE197">
        <v>0.94</v>
      </c>
      <c r="AF197">
        <v>0.96</v>
      </c>
      <c r="AG197">
        <v>1.1000000000000001</v>
      </c>
      <c r="AH197">
        <v>0.91</v>
      </c>
      <c r="AI197">
        <v>1</v>
      </c>
      <c r="AJ197">
        <v>1.07</v>
      </c>
      <c r="AK197">
        <v>1</v>
      </c>
      <c r="AL197">
        <v>1.06</v>
      </c>
      <c r="AM197">
        <v>1.0900000000000001</v>
      </c>
      <c r="AN197">
        <v>0.94</v>
      </c>
      <c r="AO197">
        <v>0.97</v>
      </c>
      <c r="AP197">
        <v>0.91</v>
      </c>
    </row>
    <row r="198" spans="1:42" x14ac:dyDescent="0.3">
      <c r="A198" t="s">
        <v>11</v>
      </c>
      <c r="B198" s="1">
        <v>12</v>
      </c>
      <c r="C198" s="23">
        <f t="shared" ref="C198:C238" si="49">R198*AE198</f>
        <v>0</v>
      </c>
      <c r="D198" s="23">
        <f t="shared" ref="D198:D238" si="50">S198*AF198</f>
        <v>0</v>
      </c>
      <c r="E198" s="23">
        <f t="shared" ref="E198:E238" si="51">T198*AG198</f>
        <v>0</v>
      </c>
      <c r="F198" s="23">
        <f t="shared" ref="F198:F238" si="52">U198*AH198</f>
        <v>0</v>
      </c>
      <c r="G198" s="23">
        <f t="shared" ref="G198:G238" si="53">V198*AI198</f>
        <v>0</v>
      </c>
      <c r="H198" s="23">
        <f t="shared" ref="H198:H238" si="54">W198*AJ198</f>
        <v>0</v>
      </c>
      <c r="I198" s="23">
        <f t="shared" ref="I198:I238" si="55">X198*AK198</f>
        <v>0</v>
      </c>
      <c r="J198" s="23">
        <f t="shared" ref="J198:J238" si="56">Y198*AL198</f>
        <v>0</v>
      </c>
      <c r="K198" s="23">
        <f t="shared" ref="K198:K238" si="57">Z198*AM198</f>
        <v>0</v>
      </c>
      <c r="L198" s="23">
        <f t="shared" ref="L198:L238" si="58">AA198*AN198</f>
        <v>0</v>
      </c>
      <c r="M198" s="23">
        <f t="shared" ref="M198:M238" si="59">AB198*AO198</f>
        <v>0</v>
      </c>
      <c r="N198" s="23">
        <f t="shared" ref="N198:N238" si="60">AC198*AP198</f>
        <v>0</v>
      </c>
      <c r="P198" t="s">
        <v>11</v>
      </c>
      <c r="Q198" s="1">
        <v>12</v>
      </c>
      <c r="R198" s="22">
        <f>SUMIFS(_Actuals!$F$2:$F$100000,_Actuals!$I$2:$I$100000,$P198,_Actuals!$J$2:$J$100000,R$2,_Actuals!$K$2:$K$100000,R$3,_Actuals!$A$2:$A$100000,$Q198)</f>
        <v>0</v>
      </c>
      <c r="S198" s="22">
        <f>SUMIFS(_Actuals!$F$2:$F$100000,_Actuals!$I$2:$I$100000,$P198,_Actuals!$J$2:$J$100000,S$2,_Actuals!$K$2:$K$100000,S$3,_Actuals!$A$2:$A$100000,$Q198)</f>
        <v>0</v>
      </c>
      <c r="T198" s="22">
        <f>SUMIFS(_Actuals!$F$2:$F$100000,_Actuals!$I$2:$I$100000,$P198,_Actuals!$J$2:$J$100000,T$2,_Actuals!$K$2:$K$100000,T$3,_Actuals!$A$2:$A$100000,$Q198)</f>
        <v>0</v>
      </c>
      <c r="U198" s="22">
        <f>SUMIFS(_Actuals!$F$2:$F$100000,_Actuals!$I$2:$I$100000,$P198,_Actuals!$J$2:$J$100000,U$2,_Actuals!$K$2:$K$100000,U$3,_Actuals!$A$2:$A$100000,$Q198)</f>
        <v>0</v>
      </c>
      <c r="V198" s="22">
        <f>SUMIFS(_Actuals!$F$2:$F$100000,_Actuals!$I$2:$I$100000,$P198,_Actuals!$J$2:$J$100000,V$2,_Actuals!$K$2:$K$100000,V$3,_Actuals!$A$2:$A$100000,$Q198)</f>
        <v>0</v>
      </c>
      <c r="W198" s="22">
        <f>SUMIFS(_Actuals!$F$2:$F$100000,_Actuals!$I$2:$I$100000,$P198,_Actuals!$J$2:$J$100000,W$2,_Actuals!$K$2:$K$100000,W$3,_Actuals!$A$2:$A$100000,$Q198)</f>
        <v>0</v>
      </c>
      <c r="X198" s="22">
        <f>SUMIFS(_Actuals!$F$2:$F$100000,_Actuals!$I$2:$I$100000,$P198,_Actuals!$J$2:$J$100000,X$2,_Actuals!$K$2:$K$100000,X$3,_Actuals!$A$2:$A$100000,$Q198)</f>
        <v>0</v>
      </c>
      <c r="Y198" s="22">
        <f>SUMIFS(_Actuals!$F$2:$F$100000,_Actuals!$I$2:$I$100000,$P198,_Actuals!$J$2:$J$100000,Y$2,_Actuals!$K$2:$K$100000,Y$3,_Actuals!$A$2:$A$100000,$Q198)</f>
        <v>0</v>
      </c>
      <c r="Z198" s="22">
        <f>SUMIFS(_Actuals!$F$2:$F$100000,_Actuals!$I$2:$I$100000,$P198,_Actuals!$J$2:$J$100000,Z$2,_Actuals!$K$2:$K$100000,Z$3,_Actuals!$A$2:$A$100000,$Q198)</f>
        <v>0</v>
      </c>
      <c r="AA198" s="22">
        <f>SUMIFS(_Actuals!$F$2:$F$100000,_Actuals!$I$2:$I$100000,$P198,_Actuals!$J$2:$J$100000,AA$2,_Actuals!$K$2:$K$100000,AA$3,_Actuals!$A$2:$A$100000,$Q198)</f>
        <v>0</v>
      </c>
      <c r="AB198" s="22">
        <f>SUMIFS(_Actuals!$F$2:$F$100000,_Actuals!$I$2:$I$100000,$P198,_Actuals!$J$2:$J$100000,AB$2,_Actuals!$K$2:$K$100000,AB$3,_Actuals!$A$2:$A$100000,$Q198)</f>
        <v>0</v>
      </c>
      <c r="AC198" s="22">
        <f>SUMIFS(_Actuals!$F$2:$F$100000,_Actuals!$I$2:$I$100000,$P198,_Actuals!$J$2:$J$100000,AC$2,_Actuals!$K$2:$K$100000,AC$3,_Actuals!$A$2:$A$100000,$Q198)</f>
        <v>0</v>
      </c>
      <c r="AD198" s="22"/>
      <c r="AE198">
        <v>1.06</v>
      </c>
      <c r="AF198">
        <v>1.1000000000000001</v>
      </c>
      <c r="AG198">
        <v>0.94</v>
      </c>
      <c r="AH198">
        <v>0.92</v>
      </c>
      <c r="AI198">
        <v>0.98</v>
      </c>
      <c r="AJ198">
        <v>1.05</v>
      </c>
      <c r="AK198">
        <v>0.96</v>
      </c>
      <c r="AL198">
        <v>0.96</v>
      </c>
      <c r="AM198">
        <v>0.94</v>
      </c>
      <c r="AN198">
        <v>0.9</v>
      </c>
      <c r="AO198">
        <v>0.99</v>
      </c>
      <c r="AP198">
        <v>1.07</v>
      </c>
    </row>
    <row r="199" spans="1:42" x14ac:dyDescent="0.3">
      <c r="A199" t="s">
        <v>46</v>
      </c>
      <c r="B199" s="1">
        <v>12</v>
      </c>
      <c r="C199" s="23">
        <f t="shared" si="49"/>
        <v>0</v>
      </c>
      <c r="D199" s="23">
        <f t="shared" si="50"/>
        <v>0</v>
      </c>
      <c r="E199" s="23">
        <f t="shared" si="51"/>
        <v>0</v>
      </c>
      <c r="F199" s="23">
        <f t="shared" si="52"/>
        <v>0</v>
      </c>
      <c r="G199" s="23">
        <f t="shared" si="53"/>
        <v>0</v>
      </c>
      <c r="H199" s="23">
        <f t="shared" si="54"/>
        <v>0</v>
      </c>
      <c r="I199" s="23">
        <f t="shared" si="55"/>
        <v>0</v>
      </c>
      <c r="J199" s="23">
        <f t="shared" si="56"/>
        <v>0</v>
      </c>
      <c r="K199" s="23">
        <f t="shared" si="57"/>
        <v>0</v>
      </c>
      <c r="L199" s="23">
        <f t="shared" si="58"/>
        <v>0</v>
      </c>
      <c r="M199" s="23">
        <f t="shared" si="59"/>
        <v>0</v>
      </c>
      <c r="N199" s="23">
        <f t="shared" si="60"/>
        <v>0</v>
      </c>
      <c r="P199" t="s">
        <v>46</v>
      </c>
      <c r="Q199" s="1">
        <v>12</v>
      </c>
      <c r="R199" s="22">
        <f>SUMIFS(_Actuals!$F$2:$F$100000,_Actuals!$I$2:$I$100000,$P199,_Actuals!$J$2:$J$100000,R$2,_Actuals!$K$2:$K$100000,R$3,_Actuals!$A$2:$A$100000,$Q199)</f>
        <v>0</v>
      </c>
      <c r="S199" s="22">
        <f>SUMIFS(_Actuals!$F$2:$F$100000,_Actuals!$I$2:$I$100000,$P199,_Actuals!$J$2:$J$100000,S$2,_Actuals!$K$2:$K$100000,S$3,_Actuals!$A$2:$A$100000,$Q199)</f>
        <v>0</v>
      </c>
      <c r="T199" s="22">
        <f>SUMIFS(_Actuals!$F$2:$F$100000,_Actuals!$I$2:$I$100000,$P199,_Actuals!$J$2:$J$100000,T$2,_Actuals!$K$2:$K$100000,T$3,_Actuals!$A$2:$A$100000,$Q199)</f>
        <v>0</v>
      </c>
      <c r="U199" s="22">
        <f>SUMIFS(_Actuals!$F$2:$F$100000,_Actuals!$I$2:$I$100000,$P199,_Actuals!$J$2:$J$100000,U$2,_Actuals!$K$2:$K$100000,U$3,_Actuals!$A$2:$A$100000,$Q199)</f>
        <v>0</v>
      </c>
      <c r="V199" s="22">
        <f>SUMIFS(_Actuals!$F$2:$F$100000,_Actuals!$I$2:$I$100000,$P199,_Actuals!$J$2:$J$100000,V$2,_Actuals!$K$2:$K$100000,V$3,_Actuals!$A$2:$A$100000,$Q199)</f>
        <v>0</v>
      </c>
      <c r="W199" s="22">
        <f>SUMIFS(_Actuals!$F$2:$F$100000,_Actuals!$I$2:$I$100000,$P199,_Actuals!$J$2:$J$100000,W$2,_Actuals!$K$2:$K$100000,W$3,_Actuals!$A$2:$A$100000,$Q199)</f>
        <v>0</v>
      </c>
      <c r="X199" s="22">
        <f>SUMIFS(_Actuals!$F$2:$F$100000,_Actuals!$I$2:$I$100000,$P199,_Actuals!$J$2:$J$100000,X$2,_Actuals!$K$2:$K$100000,X$3,_Actuals!$A$2:$A$100000,$Q199)</f>
        <v>0</v>
      </c>
      <c r="Y199" s="22">
        <f>SUMIFS(_Actuals!$F$2:$F$100000,_Actuals!$I$2:$I$100000,$P199,_Actuals!$J$2:$J$100000,Y$2,_Actuals!$K$2:$K$100000,Y$3,_Actuals!$A$2:$A$100000,$Q199)</f>
        <v>0</v>
      </c>
      <c r="Z199" s="22">
        <f>SUMIFS(_Actuals!$F$2:$F$100000,_Actuals!$I$2:$I$100000,$P199,_Actuals!$J$2:$J$100000,Z$2,_Actuals!$K$2:$K$100000,Z$3,_Actuals!$A$2:$A$100000,$Q199)</f>
        <v>0</v>
      </c>
      <c r="AA199" s="22">
        <f>SUMIFS(_Actuals!$F$2:$F$100000,_Actuals!$I$2:$I$100000,$P199,_Actuals!$J$2:$J$100000,AA$2,_Actuals!$K$2:$K$100000,AA$3,_Actuals!$A$2:$A$100000,$Q199)</f>
        <v>0</v>
      </c>
      <c r="AB199" s="22">
        <f>SUMIFS(_Actuals!$F$2:$F$100000,_Actuals!$I$2:$I$100000,$P199,_Actuals!$J$2:$J$100000,AB$2,_Actuals!$K$2:$K$100000,AB$3,_Actuals!$A$2:$A$100000,$Q199)</f>
        <v>0</v>
      </c>
      <c r="AC199" s="22">
        <f>SUMIFS(_Actuals!$F$2:$F$100000,_Actuals!$I$2:$I$100000,$P199,_Actuals!$J$2:$J$100000,AC$2,_Actuals!$K$2:$K$100000,AC$3,_Actuals!$A$2:$A$100000,$Q199)</f>
        <v>0</v>
      </c>
      <c r="AD199" s="22"/>
      <c r="AE199">
        <v>1</v>
      </c>
      <c r="AF199">
        <v>0.95</v>
      </c>
      <c r="AG199">
        <v>1.03</v>
      </c>
      <c r="AH199">
        <v>0.93</v>
      </c>
      <c r="AI199">
        <v>0.91</v>
      </c>
      <c r="AJ199">
        <v>1.01</v>
      </c>
      <c r="AK199">
        <v>1.07</v>
      </c>
      <c r="AL199">
        <v>1.06</v>
      </c>
      <c r="AM199">
        <v>0.92</v>
      </c>
      <c r="AN199">
        <v>0.92</v>
      </c>
      <c r="AO199">
        <v>1.04</v>
      </c>
      <c r="AP199">
        <v>0.97</v>
      </c>
    </row>
    <row r="200" spans="1:42" x14ac:dyDescent="0.3">
      <c r="A200" t="s">
        <v>12</v>
      </c>
      <c r="B200" s="1">
        <v>12</v>
      </c>
      <c r="C200" s="23">
        <f t="shared" si="49"/>
        <v>0</v>
      </c>
      <c r="D200" s="23">
        <f t="shared" si="50"/>
        <v>0</v>
      </c>
      <c r="E200" s="23">
        <f t="shared" si="51"/>
        <v>0</v>
      </c>
      <c r="F200" s="23">
        <f t="shared" si="52"/>
        <v>0</v>
      </c>
      <c r="G200" s="23">
        <f t="shared" si="53"/>
        <v>0</v>
      </c>
      <c r="H200" s="23">
        <f t="shared" si="54"/>
        <v>0</v>
      </c>
      <c r="I200" s="23">
        <f t="shared" si="55"/>
        <v>0</v>
      </c>
      <c r="J200" s="23">
        <f t="shared" si="56"/>
        <v>0</v>
      </c>
      <c r="K200" s="23">
        <f t="shared" si="57"/>
        <v>0</v>
      </c>
      <c r="L200" s="23">
        <f t="shared" si="58"/>
        <v>0</v>
      </c>
      <c r="M200" s="23">
        <f t="shared" si="59"/>
        <v>0</v>
      </c>
      <c r="N200" s="23">
        <f t="shared" si="60"/>
        <v>0</v>
      </c>
      <c r="P200" t="s">
        <v>12</v>
      </c>
      <c r="Q200" s="1">
        <v>12</v>
      </c>
      <c r="R200" s="22">
        <f>SUMIFS(_Actuals!$F$2:$F$100000,_Actuals!$I$2:$I$100000,$P200,_Actuals!$J$2:$J$100000,R$2,_Actuals!$K$2:$K$100000,R$3,_Actuals!$A$2:$A$100000,$Q200)</f>
        <v>0</v>
      </c>
      <c r="S200" s="22">
        <f>SUMIFS(_Actuals!$F$2:$F$100000,_Actuals!$I$2:$I$100000,$P200,_Actuals!$J$2:$J$100000,S$2,_Actuals!$K$2:$K$100000,S$3,_Actuals!$A$2:$A$100000,$Q200)</f>
        <v>0</v>
      </c>
      <c r="T200" s="22">
        <f>SUMIFS(_Actuals!$F$2:$F$100000,_Actuals!$I$2:$I$100000,$P200,_Actuals!$J$2:$J$100000,T$2,_Actuals!$K$2:$K$100000,T$3,_Actuals!$A$2:$A$100000,$Q200)</f>
        <v>0</v>
      </c>
      <c r="U200" s="22">
        <f>SUMIFS(_Actuals!$F$2:$F$100000,_Actuals!$I$2:$I$100000,$P200,_Actuals!$J$2:$J$100000,U$2,_Actuals!$K$2:$K$100000,U$3,_Actuals!$A$2:$A$100000,$Q200)</f>
        <v>0</v>
      </c>
      <c r="V200" s="22">
        <f>SUMIFS(_Actuals!$F$2:$F$100000,_Actuals!$I$2:$I$100000,$P200,_Actuals!$J$2:$J$100000,V$2,_Actuals!$K$2:$K$100000,V$3,_Actuals!$A$2:$A$100000,$Q200)</f>
        <v>0</v>
      </c>
      <c r="W200" s="22">
        <f>SUMIFS(_Actuals!$F$2:$F$100000,_Actuals!$I$2:$I$100000,$P200,_Actuals!$J$2:$J$100000,W$2,_Actuals!$K$2:$K$100000,W$3,_Actuals!$A$2:$A$100000,$Q200)</f>
        <v>0</v>
      </c>
      <c r="X200" s="22">
        <f>SUMIFS(_Actuals!$F$2:$F$100000,_Actuals!$I$2:$I$100000,$P200,_Actuals!$J$2:$J$100000,X$2,_Actuals!$K$2:$K$100000,X$3,_Actuals!$A$2:$A$100000,$Q200)</f>
        <v>0</v>
      </c>
      <c r="Y200" s="22">
        <f>SUMIFS(_Actuals!$F$2:$F$100000,_Actuals!$I$2:$I$100000,$P200,_Actuals!$J$2:$J$100000,Y$2,_Actuals!$K$2:$K$100000,Y$3,_Actuals!$A$2:$A$100000,$Q200)</f>
        <v>0</v>
      </c>
      <c r="Z200" s="22">
        <f>SUMIFS(_Actuals!$F$2:$F$100000,_Actuals!$I$2:$I$100000,$P200,_Actuals!$J$2:$J$100000,Z$2,_Actuals!$K$2:$K$100000,Z$3,_Actuals!$A$2:$A$100000,$Q200)</f>
        <v>0</v>
      </c>
      <c r="AA200" s="22">
        <f>SUMIFS(_Actuals!$F$2:$F$100000,_Actuals!$I$2:$I$100000,$P200,_Actuals!$J$2:$J$100000,AA$2,_Actuals!$K$2:$K$100000,AA$3,_Actuals!$A$2:$A$100000,$Q200)</f>
        <v>0</v>
      </c>
      <c r="AB200" s="22">
        <f>SUMIFS(_Actuals!$F$2:$F$100000,_Actuals!$I$2:$I$100000,$P200,_Actuals!$J$2:$J$100000,AB$2,_Actuals!$K$2:$K$100000,AB$3,_Actuals!$A$2:$A$100000,$Q200)</f>
        <v>0</v>
      </c>
      <c r="AC200" s="22">
        <f>SUMIFS(_Actuals!$F$2:$F$100000,_Actuals!$I$2:$I$100000,$P200,_Actuals!$J$2:$J$100000,AC$2,_Actuals!$K$2:$K$100000,AC$3,_Actuals!$A$2:$A$100000,$Q200)</f>
        <v>0</v>
      </c>
      <c r="AD200" s="22"/>
      <c r="AE200">
        <v>1.05</v>
      </c>
      <c r="AF200">
        <v>0.99</v>
      </c>
      <c r="AG200">
        <v>1.07</v>
      </c>
      <c r="AH200">
        <v>1.08</v>
      </c>
      <c r="AI200">
        <v>1.0900000000000001</v>
      </c>
      <c r="AJ200">
        <v>1.03</v>
      </c>
      <c r="AK200">
        <v>1.04</v>
      </c>
      <c r="AL200">
        <v>1.0900000000000001</v>
      </c>
      <c r="AM200">
        <v>0.9</v>
      </c>
      <c r="AN200">
        <v>1.01</v>
      </c>
      <c r="AO200">
        <v>0.9</v>
      </c>
      <c r="AP200">
        <v>0.92</v>
      </c>
    </row>
    <row r="201" spans="1:42" x14ac:dyDescent="0.3">
      <c r="A201" t="s">
        <v>13</v>
      </c>
      <c r="B201" s="1">
        <v>12</v>
      </c>
      <c r="C201" s="23">
        <f t="shared" si="49"/>
        <v>0</v>
      </c>
      <c r="D201" s="23">
        <f t="shared" si="50"/>
        <v>0</v>
      </c>
      <c r="E201" s="23">
        <f t="shared" si="51"/>
        <v>0</v>
      </c>
      <c r="F201" s="23">
        <f t="shared" si="52"/>
        <v>0</v>
      </c>
      <c r="G201" s="23">
        <f t="shared" si="53"/>
        <v>0</v>
      </c>
      <c r="H201" s="23">
        <f t="shared" si="54"/>
        <v>0</v>
      </c>
      <c r="I201" s="23">
        <f t="shared" si="55"/>
        <v>0</v>
      </c>
      <c r="J201" s="23">
        <f t="shared" si="56"/>
        <v>0</v>
      </c>
      <c r="K201" s="23">
        <f t="shared" si="57"/>
        <v>0</v>
      </c>
      <c r="L201" s="23">
        <f t="shared" si="58"/>
        <v>0</v>
      </c>
      <c r="M201" s="23">
        <f t="shared" si="59"/>
        <v>0</v>
      </c>
      <c r="N201" s="23">
        <f t="shared" si="60"/>
        <v>0</v>
      </c>
      <c r="P201" t="s">
        <v>13</v>
      </c>
      <c r="Q201" s="1">
        <v>12</v>
      </c>
      <c r="R201" s="22">
        <f>SUMIFS(_Actuals!$F$2:$F$100000,_Actuals!$I$2:$I$100000,$P201,_Actuals!$J$2:$J$100000,R$2,_Actuals!$K$2:$K$100000,R$3,_Actuals!$A$2:$A$100000,$Q201)</f>
        <v>0</v>
      </c>
      <c r="S201" s="22">
        <f>SUMIFS(_Actuals!$F$2:$F$100000,_Actuals!$I$2:$I$100000,$P201,_Actuals!$J$2:$J$100000,S$2,_Actuals!$K$2:$K$100000,S$3,_Actuals!$A$2:$A$100000,$Q201)</f>
        <v>0</v>
      </c>
      <c r="T201" s="22">
        <f>SUMIFS(_Actuals!$F$2:$F$100000,_Actuals!$I$2:$I$100000,$P201,_Actuals!$J$2:$J$100000,T$2,_Actuals!$K$2:$K$100000,T$3,_Actuals!$A$2:$A$100000,$Q201)</f>
        <v>0</v>
      </c>
      <c r="U201" s="22">
        <f>SUMIFS(_Actuals!$F$2:$F$100000,_Actuals!$I$2:$I$100000,$P201,_Actuals!$J$2:$J$100000,U$2,_Actuals!$K$2:$K$100000,U$3,_Actuals!$A$2:$A$100000,$Q201)</f>
        <v>0</v>
      </c>
      <c r="V201" s="22">
        <f>SUMIFS(_Actuals!$F$2:$F$100000,_Actuals!$I$2:$I$100000,$P201,_Actuals!$J$2:$J$100000,V$2,_Actuals!$K$2:$K$100000,V$3,_Actuals!$A$2:$A$100000,$Q201)</f>
        <v>0</v>
      </c>
      <c r="W201" s="22">
        <f>SUMIFS(_Actuals!$F$2:$F$100000,_Actuals!$I$2:$I$100000,$P201,_Actuals!$J$2:$J$100000,W$2,_Actuals!$K$2:$K$100000,W$3,_Actuals!$A$2:$A$100000,$Q201)</f>
        <v>0</v>
      </c>
      <c r="X201" s="22">
        <f>SUMIFS(_Actuals!$F$2:$F$100000,_Actuals!$I$2:$I$100000,$P201,_Actuals!$J$2:$J$100000,X$2,_Actuals!$K$2:$K$100000,X$3,_Actuals!$A$2:$A$100000,$Q201)</f>
        <v>0</v>
      </c>
      <c r="Y201" s="22">
        <f>SUMIFS(_Actuals!$F$2:$F$100000,_Actuals!$I$2:$I$100000,$P201,_Actuals!$J$2:$J$100000,Y$2,_Actuals!$K$2:$K$100000,Y$3,_Actuals!$A$2:$A$100000,$Q201)</f>
        <v>0</v>
      </c>
      <c r="Z201" s="22">
        <f>SUMIFS(_Actuals!$F$2:$F$100000,_Actuals!$I$2:$I$100000,$P201,_Actuals!$J$2:$J$100000,Z$2,_Actuals!$K$2:$K$100000,Z$3,_Actuals!$A$2:$A$100000,$Q201)</f>
        <v>0</v>
      </c>
      <c r="AA201" s="22">
        <f>SUMIFS(_Actuals!$F$2:$F$100000,_Actuals!$I$2:$I$100000,$P201,_Actuals!$J$2:$J$100000,AA$2,_Actuals!$K$2:$K$100000,AA$3,_Actuals!$A$2:$A$100000,$Q201)</f>
        <v>0</v>
      </c>
      <c r="AB201" s="22">
        <f>SUMIFS(_Actuals!$F$2:$F$100000,_Actuals!$I$2:$I$100000,$P201,_Actuals!$J$2:$J$100000,AB$2,_Actuals!$K$2:$K$100000,AB$3,_Actuals!$A$2:$A$100000,$Q201)</f>
        <v>0</v>
      </c>
      <c r="AC201" s="22">
        <f>SUMIFS(_Actuals!$F$2:$F$100000,_Actuals!$I$2:$I$100000,$P201,_Actuals!$J$2:$J$100000,AC$2,_Actuals!$K$2:$K$100000,AC$3,_Actuals!$A$2:$A$100000,$Q201)</f>
        <v>0</v>
      </c>
      <c r="AD201" s="22"/>
      <c r="AE201">
        <v>1.01</v>
      </c>
      <c r="AF201">
        <v>1.03</v>
      </c>
      <c r="AG201">
        <v>1</v>
      </c>
      <c r="AH201">
        <v>1.05</v>
      </c>
      <c r="AI201">
        <v>1</v>
      </c>
      <c r="AJ201">
        <v>0.93</v>
      </c>
      <c r="AK201">
        <v>0.93</v>
      </c>
      <c r="AL201">
        <v>0.92</v>
      </c>
      <c r="AM201">
        <v>0.95</v>
      </c>
      <c r="AN201">
        <v>1</v>
      </c>
      <c r="AO201">
        <v>0.91</v>
      </c>
      <c r="AP201">
        <v>1.07</v>
      </c>
    </row>
    <row r="202" spans="1:42" x14ac:dyDescent="0.3">
      <c r="A202" t="s">
        <v>15</v>
      </c>
      <c r="B202" s="1">
        <v>12</v>
      </c>
      <c r="C202" s="23">
        <f t="shared" si="49"/>
        <v>0</v>
      </c>
      <c r="D202" s="23">
        <f t="shared" si="50"/>
        <v>0</v>
      </c>
      <c r="E202" s="23">
        <f t="shared" si="51"/>
        <v>0</v>
      </c>
      <c r="F202" s="23">
        <f t="shared" si="52"/>
        <v>0</v>
      </c>
      <c r="G202" s="23">
        <f t="shared" si="53"/>
        <v>0</v>
      </c>
      <c r="H202" s="23">
        <f t="shared" si="54"/>
        <v>0</v>
      </c>
      <c r="I202" s="23">
        <f t="shared" si="55"/>
        <v>0</v>
      </c>
      <c r="J202" s="23">
        <f t="shared" si="56"/>
        <v>0</v>
      </c>
      <c r="K202" s="23">
        <f t="shared" si="57"/>
        <v>0</v>
      </c>
      <c r="L202" s="23">
        <f t="shared" si="58"/>
        <v>0</v>
      </c>
      <c r="M202" s="23">
        <f t="shared" si="59"/>
        <v>0</v>
      </c>
      <c r="N202" s="23">
        <f t="shared" si="60"/>
        <v>0</v>
      </c>
      <c r="P202" t="s">
        <v>15</v>
      </c>
      <c r="Q202" s="1">
        <v>12</v>
      </c>
      <c r="R202" s="22">
        <f>SUMIFS(_Actuals!$F$2:$F$100000,_Actuals!$I$2:$I$100000,$P202,_Actuals!$J$2:$J$100000,R$2,_Actuals!$K$2:$K$100000,R$3,_Actuals!$A$2:$A$100000,$Q202)</f>
        <v>0</v>
      </c>
      <c r="S202" s="22">
        <f>SUMIFS(_Actuals!$F$2:$F$100000,_Actuals!$I$2:$I$100000,$P202,_Actuals!$J$2:$J$100000,S$2,_Actuals!$K$2:$K$100000,S$3,_Actuals!$A$2:$A$100000,$Q202)</f>
        <v>0</v>
      </c>
      <c r="T202" s="22">
        <f>SUMIFS(_Actuals!$F$2:$F$100000,_Actuals!$I$2:$I$100000,$P202,_Actuals!$J$2:$J$100000,T$2,_Actuals!$K$2:$K$100000,T$3,_Actuals!$A$2:$A$100000,$Q202)</f>
        <v>0</v>
      </c>
      <c r="U202" s="22">
        <f>SUMIFS(_Actuals!$F$2:$F$100000,_Actuals!$I$2:$I$100000,$P202,_Actuals!$J$2:$J$100000,U$2,_Actuals!$K$2:$K$100000,U$3,_Actuals!$A$2:$A$100000,$Q202)</f>
        <v>0</v>
      </c>
      <c r="V202" s="22">
        <f>SUMIFS(_Actuals!$F$2:$F$100000,_Actuals!$I$2:$I$100000,$P202,_Actuals!$J$2:$J$100000,V$2,_Actuals!$K$2:$K$100000,V$3,_Actuals!$A$2:$A$100000,$Q202)</f>
        <v>0</v>
      </c>
      <c r="W202" s="22">
        <f>SUMIFS(_Actuals!$F$2:$F$100000,_Actuals!$I$2:$I$100000,$P202,_Actuals!$J$2:$J$100000,W$2,_Actuals!$K$2:$K$100000,W$3,_Actuals!$A$2:$A$100000,$Q202)</f>
        <v>0</v>
      </c>
      <c r="X202" s="22">
        <f>SUMIFS(_Actuals!$F$2:$F$100000,_Actuals!$I$2:$I$100000,$P202,_Actuals!$J$2:$J$100000,X$2,_Actuals!$K$2:$K$100000,X$3,_Actuals!$A$2:$A$100000,$Q202)</f>
        <v>0</v>
      </c>
      <c r="Y202" s="22">
        <f>SUMIFS(_Actuals!$F$2:$F$100000,_Actuals!$I$2:$I$100000,$P202,_Actuals!$J$2:$J$100000,Y$2,_Actuals!$K$2:$K$100000,Y$3,_Actuals!$A$2:$A$100000,$Q202)</f>
        <v>0</v>
      </c>
      <c r="Z202" s="22">
        <f>SUMIFS(_Actuals!$F$2:$F$100000,_Actuals!$I$2:$I$100000,$P202,_Actuals!$J$2:$J$100000,Z$2,_Actuals!$K$2:$K$100000,Z$3,_Actuals!$A$2:$A$100000,$Q202)</f>
        <v>0</v>
      </c>
      <c r="AA202" s="22">
        <f>SUMIFS(_Actuals!$F$2:$F$100000,_Actuals!$I$2:$I$100000,$P202,_Actuals!$J$2:$J$100000,AA$2,_Actuals!$K$2:$K$100000,AA$3,_Actuals!$A$2:$A$100000,$Q202)</f>
        <v>0</v>
      </c>
      <c r="AB202" s="22">
        <f>SUMIFS(_Actuals!$F$2:$F$100000,_Actuals!$I$2:$I$100000,$P202,_Actuals!$J$2:$J$100000,AB$2,_Actuals!$K$2:$K$100000,AB$3,_Actuals!$A$2:$A$100000,$Q202)</f>
        <v>0</v>
      </c>
      <c r="AC202" s="22">
        <f>SUMIFS(_Actuals!$F$2:$F$100000,_Actuals!$I$2:$I$100000,$P202,_Actuals!$J$2:$J$100000,AC$2,_Actuals!$K$2:$K$100000,AC$3,_Actuals!$A$2:$A$100000,$Q202)</f>
        <v>0</v>
      </c>
      <c r="AD202" s="22"/>
      <c r="AE202">
        <v>0.96</v>
      </c>
      <c r="AF202">
        <v>0.99</v>
      </c>
      <c r="AG202">
        <v>1.05</v>
      </c>
      <c r="AH202">
        <v>1.07</v>
      </c>
      <c r="AI202">
        <v>0.98</v>
      </c>
      <c r="AJ202">
        <v>1.04</v>
      </c>
      <c r="AK202">
        <v>0.92</v>
      </c>
      <c r="AL202">
        <v>1.02</v>
      </c>
      <c r="AM202">
        <v>0.91</v>
      </c>
      <c r="AN202">
        <v>0.95</v>
      </c>
      <c r="AO202">
        <v>0.93</v>
      </c>
      <c r="AP202">
        <v>0.92</v>
      </c>
    </row>
    <row r="203" spans="1:42" x14ac:dyDescent="0.3">
      <c r="A203" t="s">
        <v>16</v>
      </c>
      <c r="B203" s="1">
        <v>12</v>
      </c>
      <c r="C203" s="23">
        <f t="shared" si="49"/>
        <v>0</v>
      </c>
      <c r="D203" s="23">
        <f t="shared" si="50"/>
        <v>0</v>
      </c>
      <c r="E203" s="23">
        <f t="shared" si="51"/>
        <v>0</v>
      </c>
      <c r="F203" s="23">
        <f t="shared" si="52"/>
        <v>0</v>
      </c>
      <c r="G203" s="23">
        <f t="shared" si="53"/>
        <v>0</v>
      </c>
      <c r="H203" s="23">
        <f t="shared" si="54"/>
        <v>0</v>
      </c>
      <c r="I203" s="23">
        <f t="shared" si="55"/>
        <v>0</v>
      </c>
      <c r="J203" s="23">
        <f t="shared" si="56"/>
        <v>0</v>
      </c>
      <c r="K203" s="23">
        <f t="shared" si="57"/>
        <v>0</v>
      </c>
      <c r="L203" s="23">
        <f t="shared" si="58"/>
        <v>0</v>
      </c>
      <c r="M203" s="23">
        <f t="shared" si="59"/>
        <v>0</v>
      </c>
      <c r="N203" s="23">
        <f t="shared" si="60"/>
        <v>0</v>
      </c>
      <c r="P203" t="s">
        <v>16</v>
      </c>
      <c r="Q203" s="1">
        <v>12</v>
      </c>
      <c r="R203" s="22">
        <f>SUMIFS(_Actuals!$F$2:$F$100000,_Actuals!$I$2:$I$100000,$P203,_Actuals!$J$2:$J$100000,R$2,_Actuals!$K$2:$K$100000,R$3,_Actuals!$A$2:$A$100000,$Q203)</f>
        <v>0</v>
      </c>
      <c r="S203" s="22">
        <f>SUMIFS(_Actuals!$F$2:$F$100000,_Actuals!$I$2:$I$100000,$P203,_Actuals!$J$2:$J$100000,S$2,_Actuals!$K$2:$K$100000,S$3,_Actuals!$A$2:$A$100000,$Q203)</f>
        <v>0</v>
      </c>
      <c r="T203" s="22">
        <f>SUMIFS(_Actuals!$F$2:$F$100000,_Actuals!$I$2:$I$100000,$P203,_Actuals!$J$2:$J$100000,T$2,_Actuals!$K$2:$K$100000,T$3,_Actuals!$A$2:$A$100000,$Q203)</f>
        <v>0</v>
      </c>
      <c r="U203" s="22">
        <f>SUMIFS(_Actuals!$F$2:$F$100000,_Actuals!$I$2:$I$100000,$P203,_Actuals!$J$2:$J$100000,U$2,_Actuals!$K$2:$K$100000,U$3,_Actuals!$A$2:$A$100000,$Q203)</f>
        <v>0</v>
      </c>
      <c r="V203" s="22">
        <f>SUMIFS(_Actuals!$F$2:$F$100000,_Actuals!$I$2:$I$100000,$P203,_Actuals!$J$2:$J$100000,V$2,_Actuals!$K$2:$K$100000,V$3,_Actuals!$A$2:$A$100000,$Q203)</f>
        <v>0</v>
      </c>
      <c r="W203" s="22">
        <f>SUMIFS(_Actuals!$F$2:$F$100000,_Actuals!$I$2:$I$100000,$P203,_Actuals!$J$2:$J$100000,W$2,_Actuals!$K$2:$K$100000,W$3,_Actuals!$A$2:$A$100000,$Q203)</f>
        <v>0</v>
      </c>
      <c r="X203" s="22">
        <f>SUMIFS(_Actuals!$F$2:$F$100000,_Actuals!$I$2:$I$100000,$P203,_Actuals!$J$2:$J$100000,X$2,_Actuals!$K$2:$K$100000,X$3,_Actuals!$A$2:$A$100000,$Q203)</f>
        <v>0</v>
      </c>
      <c r="Y203" s="22">
        <f>SUMIFS(_Actuals!$F$2:$F$100000,_Actuals!$I$2:$I$100000,$P203,_Actuals!$J$2:$J$100000,Y$2,_Actuals!$K$2:$K$100000,Y$3,_Actuals!$A$2:$A$100000,$Q203)</f>
        <v>0</v>
      </c>
      <c r="Z203" s="22">
        <f>SUMIFS(_Actuals!$F$2:$F$100000,_Actuals!$I$2:$I$100000,$P203,_Actuals!$J$2:$J$100000,Z$2,_Actuals!$K$2:$K$100000,Z$3,_Actuals!$A$2:$A$100000,$Q203)</f>
        <v>0</v>
      </c>
      <c r="AA203" s="22">
        <f>SUMIFS(_Actuals!$F$2:$F$100000,_Actuals!$I$2:$I$100000,$P203,_Actuals!$J$2:$J$100000,AA$2,_Actuals!$K$2:$K$100000,AA$3,_Actuals!$A$2:$A$100000,$Q203)</f>
        <v>0</v>
      </c>
      <c r="AB203" s="22">
        <f>SUMIFS(_Actuals!$F$2:$F$100000,_Actuals!$I$2:$I$100000,$P203,_Actuals!$J$2:$J$100000,AB$2,_Actuals!$K$2:$K$100000,AB$3,_Actuals!$A$2:$A$100000,$Q203)</f>
        <v>0</v>
      </c>
      <c r="AC203" s="22">
        <f>SUMIFS(_Actuals!$F$2:$F$100000,_Actuals!$I$2:$I$100000,$P203,_Actuals!$J$2:$J$100000,AC$2,_Actuals!$K$2:$K$100000,AC$3,_Actuals!$A$2:$A$100000,$Q203)</f>
        <v>0</v>
      </c>
      <c r="AD203" s="22"/>
      <c r="AE203">
        <v>0.9</v>
      </c>
      <c r="AF203">
        <v>1.08</v>
      </c>
      <c r="AG203">
        <v>1.04</v>
      </c>
      <c r="AH203">
        <v>1.1000000000000001</v>
      </c>
      <c r="AI203">
        <v>0.94</v>
      </c>
      <c r="AJ203">
        <v>1.06</v>
      </c>
      <c r="AK203">
        <v>1.04</v>
      </c>
      <c r="AL203">
        <v>1.01</v>
      </c>
      <c r="AM203">
        <v>1.1000000000000001</v>
      </c>
      <c r="AN203">
        <v>0.94</v>
      </c>
      <c r="AO203">
        <v>1.03</v>
      </c>
      <c r="AP203">
        <v>1.02</v>
      </c>
    </row>
    <row r="204" spans="1:42" x14ac:dyDescent="0.3">
      <c r="A204" t="s">
        <v>43</v>
      </c>
      <c r="B204" s="1">
        <v>12</v>
      </c>
      <c r="C204" s="23">
        <f t="shared" si="49"/>
        <v>0</v>
      </c>
      <c r="D204" s="23">
        <f t="shared" si="50"/>
        <v>0</v>
      </c>
      <c r="E204" s="23">
        <f t="shared" si="51"/>
        <v>0</v>
      </c>
      <c r="F204" s="23">
        <f t="shared" si="52"/>
        <v>0</v>
      </c>
      <c r="G204" s="23">
        <f t="shared" si="53"/>
        <v>0</v>
      </c>
      <c r="H204" s="23">
        <f t="shared" si="54"/>
        <v>0</v>
      </c>
      <c r="I204" s="23">
        <f t="shared" si="55"/>
        <v>0</v>
      </c>
      <c r="J204" s="23">
        <f t="shared" si="56"/>
        <v>0</v>
      </c>
      <c r="K204" s="23">
        <f t="shared" si="57"/>
        <v>0</v>
      </c>
      <c r="L204" s="23">
        <f t="shared" si="58"/>
        <v>0</v>
      </c>
      <c r="M204" s="23">
        <f t="shared" si="59"/>
        <v>0</v>
      </c>
      <c r="N204" s="23">
        <f t="shared" si="60"/>
        <v>0</v>
      </c>
      <c r="P204" t="s">
        <v>43</v>
      </c>
      <c r="Q204" s="1">
        <v>12</v>
      </c>
      <c r="R204" s="22">
        <f>SUMIFS(_Actuals!$F$2:$F$100000,_Actuals!$I$2:$I$100000,$P204,_Actuals!$J$2:$J$100000,R$2,_Actuals!$K$2:$K$100000,R$3,_Actuals!$A$2:$A$100000,$Q204)</f>
        <v>0</v>
      </c>
      <c r="S204" s="22">
        <f>SUMIFS(_Actuals!$F$2:$F$100000,_Actuals!$I$2:$I$100000,$P204,_Actuals!$J$2:$J$100000,S$2,_Actuals!$K$2:$K$100000,S$3,_Actuals!$A$2:$A$100000,$Q204)</f>
        <v>0</v>
      </c>
      <c r="T204" s="22">
        <f>SUMIFS(_Actuals!$F$2:$F$100000,_Actuals!$I$2:$I$100000,$P204,_Actuals!$J$2:$J$100000,T$2,_Actuals!$K$2:$K$100000,T$3,_Actuals!$A$2:$A$100000,$Q204)</f>
        <v>0</v>
      </c>
      <c r="U204" s="22">
        <f>SUMIFS(_Actuals!$F$2:$F$100000,_Actuals!$I$2:$I$100000,$P204,_Actuals!$J$2:$J$100000,U$2,_Actuals!$K$2:$K$100000,U$3,_Actuals!$A$2:$A$100000,$Q204)</f>
        <v>0</v>
      </c>
      <c r="V204" s="22">
        <f>SUMIFS(_Actuals!$F$2:$F$100000,_Actuals!$I$2:$I$100000,$P204,_Actuals!$J$2:$J$100000,V$2,_Actuals!$K$2:$K$100000,V$3,_Actuals!$A$2:$A$100000,$Q204)</f>
        <v>0</v>
      </c>
      <c r="W204" s="22">
        <f>SUMIFS(_Actuals!$F$2:$F$100000,_Actuals!$I$2:$I$100000,$P204,_Actuals!$J$2:$J$100000,W$2,_Actuals!$K$2:$K$100000,W$3,_Actuals!$A$2:$A$100000,$Q204)</f>
        <v>0</v>
      </c>
      <c r="X204" s="22">
        <f>SUMIFS(_Actuals!$F$2:$F$100000,_Actuals!$I$2:$I$100000,$P204,_Actuals!$J$2:$J$100000,X$2,_Actuals!$K$2:$K$100000,X$3,_Actuals!$A$2:$A$100000,$Q204)</f>
        <v>0</v>
      </c>
      <c r="Y204" s="22">
        <f>SUMIFS(_Actuals!$F$2:$F$100000,_Actuals!$I$2:$I$100000,$P204,_Actuals!$J$2:$J$100000,Y$2,_Actuals!$K$2:$K$100000,Y$3,_Actuals!$A$2:$A$100000,$Q204)</f>
        <v>0</v>
      </c>
      <c r="Z204" s="22">
        <f>SUMIFS(_Actuals!$F$2:$F$100000,_Actuals!$I$2:$I$100000,$P204,_Actuals!$J$2:$J$100000,Z$2,_Actuals!$K$2:$K$100000,Z$3,_Actuals!$A$2:$A$100000,$Q204)</f>
        <v>0</v>
      </c>
      <c r="AA204" s="22">
        <f>SUMIFS(_Actuals!$F$2:$F$100000,_Actuals!$I$2:$I$100000,$P204,_Actuals!$J$2:$J$100000,AA$2,_Actuals!$K$2:$K$100000,AA$3,_Actuals!$A$2:$A$100000,$Q204)</f>
        <v>0</v>
      </c>
      <c r="AB204" s="22">
        <f>SUMIFS(_Actuals!$F$2:$F$100000,_Actuals!$I$2:$I$100000,$P204,_Actuals!$J$2:$J$100000,AB$2,_Actuals!$K$2:$K$100000,AB$3,_Actuals!$A$2:$A$100000,$Q204)</f>
        <v>0</v>
      </c>
      <c r="AC204" s="22">
        <f>SUMIFS(_Actuals!$F$2:$F$100000,_Actuals!$I$2:$I$100000,$P204,_Actuals!$J$2:$J$100000,AC$2,_Actuals!$K$2:$K$100000,AC$3,_Actuals!$A$2:$A$100000,$Q204)</f>
        <v>0</v>
      </c>
      <c r="AD204" s="22"/>
      <c r="AE204">
        <v>1.02</v>
      </c>
      <c r="AF204">
        <v>0.96</v>
      </c>
      <c r="AG204">
        <v>1</v>
      </c>
      <c r="AH204">
        <v>0.95</v>
      </c>
      <c r="AI204">
        <v>1.02</v>
      </c>
      <c r="AJ204">
        <v>1.02</v>
      </c>
      <c r="AK204">
        <v>1.04</v>
      </c>
      <c r="AL204">
        <v>0.92</v>
      </c>
      <c r="AM204">
        <v>1.06</v>
      </c>
      <c r="AN204">
        <v>1.02</v>
      </c>
      <c r="AO204">
        <v>0.91</v>
      </c>
      <c r="AP204">
        <v>1.0900000000000001</v>
      </c>
    </row>
    <row r="205" spans="1:42" x14ac:dyDescent="0.3">
      <c r="A205" t="s">
        <v>44</v>
      </c>
      <c r="B205" s="1">
        <v>12</v>
      </c>
      <c r="C205" s="23">
        <f t="shared" si="49"/>
        <v>0</v>
      </c>
      <c r="D205" s="23">
        <f t="shared" si="50"/>
        <v>0</v>
      </c>
      <c r="E205" s="23">
        <f t="shared" si="51"/>
        <v>0</v>
      </c>
      <c r="F205" s="23">
        <f t="shared" si="52"/>
        <v>0</v>
      </c>
      <c r="G205" s="23">
        <f t="shared" si="53"/>
        <v>0</v>
      </c>
      <c r="H205" s="23">
        <f t="shared" si="54"/>
        <v>0</v>
      </c>
      <c r="I205" s="23">
        <f t="shared" si="55"/>
        <v>0</v>
      </c>
      <c r="J205" s="23">
        <f t="shared" si="56"/>
        <v>0</v>
      </c>
      <c r="K205" s="23">
        <f t="shared" si="57"/>
        <v>0</v>
      </c>
      <c r="L205" s="23">
        <f t="shared" si="58"/>
        <v>0</v>
      </c>
      <c r="M205" s="23">
        <f t="shared" si="59"/>
        <v>0</v>
      </c>
      <c r="N205" s="23">
        <f t="shared" si="60"/>
        <v>0</v>
      </c>
      <c r="P205" t="s">
        <v>44</v>
      </c>
      <c r="Q205" s="1">
        <v>12</v>
      </c>
      <c r="R205" s="22">
        <f>SUMIFS(_Actuals!$F$2:$F$100000,_Actuals!$I$2:$I$100000,$P205,_Actuals!$J$2:$J$100000,R$2,_Actuals!$K$2:$K$100000,R$3,_Actuals!$A$2:$A$100000,$Q205)</f>
        <v>0</v>
      </c>
      <c r="S205" s="22">
        <f>SUMIFS(_Actuals!$F$2:$F$100000,_Actuals!$I$2:$I$100000,$P205,_Actuals!$J$2:$J$100000,S$2,_Actuals!$K$2:$K$100000,S$3,_Actuals!$A$2:$A$100000,$Q205)</f>
        <v>0</v>
      </c>
      <c r="T205" s="22">
        <f>SUMIFS(_Actuals!$F$2:$F$100000,_Actuals!$I$2:$I$100000,$P205,_Actuals!$J$2:$J$100000,T$2,_Actuals!$K$2:$K$100000,T$3,_Actuals!$A$2:$A$100000,$Q205)</f>
        <v>0</v>
      </c>
      <c r="U205" s="22">
        <f>SUMIFS(_Actuals!$F$2:$F$100000,_Actuals!$I$2:$I$100000,$P205,_Actuals!$J$2:$J$100000,U$2,_Actuals!$K$2:$K$100000,U$3,_Actuals!$A$2:$A$100000,$Q205)</f>
        <v>0</v>
      </c>
      <c r="V205" s="22">
        <f>SUMIFS(_Actuals!$F$2:$F$100000,_Actuals!$I$2:$I$100000,$P205,_Actuals!$J$2:$J$100000,V$2,_Actuals!$K$2:$K$100000,V$3,_Actuals!$A$2:$A$100000,$Q205)</f>
        <v>0</v>
      </c>
      <c r="W205" s="22">
        <f>SUMIFS(_Actuals!$F$2:$F$100000,_Actuals!$I$2:$I$100000,$P205,_Actuals!$J$2:$J$100000,W$2,_Actuals!$K$2:$K$100000,W$3,_Actuals!$A$2:$A$100000,$Q205)</f>
        <v>0</v>
      </c>
      <c r="X205" s="22">
        <f>SUMIFS(_Actuals!$F$2:$F$100000,_Actuals!$I$2:$I$100000,$P205,_Actuals!$J$2:$J$100000,X$2,_Actuals!$K$2:$K$100000,X$3,_Actuals!$A$2:$A$100000,$Q205)</f>
        <v>0</v>
      </c>
      <c r="Y205" s="22">
        <f>SUMIFS(_Actuals!$F$2:$F$100000,_Actuals!$I$2:$I$100000,$P205,_Actuals!$J$2:$J$100000,Y$2,_Actuals!$K$2:$K$100000,Y$3,_Actuals!$A$2:$A$100000,$Q205)</f>
        <v>0</v>
      </c>
      <c r="Z205" s="22">
        <f>SUMIFS(_Actuals!$F$2:$F$100000,_Actuals!$I$2:$I$100000,$P205,_Actuals!$J$2:$J$100000,Z$2,_Actuals!$K$2:$K$100000,Z$3,_Actuals!$A$2:$A$100000,$Q205)</f>
        <v>0</v>
      </c>
      <c r="AA205" s="22">
        <f>SUMIFS(_Actuals!$F$2:$F$100000,_Actuals!$I$2:$I$100000,$P205,_Actuals!$J$2:$J$100000,AA$2,_Actuals!$K$2:$K$100000,AA$3,_Actuals!$A$2:$A$100000,$Q205)</f>
        <v>0</v>
      </c>
      <c r="AB205" s="22">
        <f>SUMIFS(_Actuals!$F$2:$F$100000,_Actuals!$I$2:$I$100000,$P205,_Actuals!$J$2:$J$100000,AB$2,_Actuals!$K$2:$K$100000,AB$3,_Actuals!$A$2:$A$100000,$Q205)</f>
        <v>0</v>
      </c>
      <c r="AC205" s="22">
        <f>SUMIFS(_Actuals!$F$2:$F$100000,_Actuals!$I$2:$I$100000,$P205,_Actuals!$J$2:$J$100000,AC$2,_Actuals!$K$2:$K$100000,AC$3,_Actuals!$A$2:$A$100000,$Q205)</f>
        <v>0</v>
      </c>
      <c r="AD205" s="22"/>
      <c r="AE205">
        <v>1</v>
      </c>
      <c r="AF205">
        <v>0.99</v>
      </c>
      <c r="AG205">
        <v>0.91</v>
      </c>
      <c r="AH205">
        <v>1.06</v>
      </c>
      <c r="AI205">
        <v>1.02</v>
      </c>
      <c r="AJ205">
        <v>1</v>
      </c>
      <c r="AK205">
        <v>1</v>
      </c>
      <c r="AL205">
        <v>1.02</v>
      </c>
      <c r="AM205">
        <v>1.02</v>
      </c>
      <c r="AN205">
        <v>0.99</v>
      </c>
      <c r="AO205">
        <v>1.07</v>
      </c>
      <c r="AP205">
        <v>1.03</v>
      </c>
    </row>
    <row r="206" spans="1:42" x14ac:dyDescent="0.3">
      <c r="A206" t="s">
        <v>20</v>
      </c>
      <c r="B206" s="1">
        <v>12</v>
      </c>
      <c r="C206" s="23">
        <f t="shared" si="49"/>
        <v>0</v>
      </c>
      <c r="D206" s="23">
        <f t="shared" si="50"/>
        <v>0</v>
      </c>
      <c r="E206" s="23">
        <f t="shared" si="51"/>
        <v>0</v>
      </c>
      <c r="F206" s="23">
        <f t="shared" si="52"/>
        <v>0</v>
      </c>
      <c r="G206" s="23">
        <f t="shared" si="53"/>
        <v>0</v>
      </c>
      <c r="H206" s="23">
        <f t="shared" si="54"/>
        <v>0</v>
      </c>
      <c r="I206" s="23">
        <f t="shared" si="55"/>
        <v>0</v>
      </c>
      <c r="J206" s="23">
        <f t="shared" si="56"/>
        <v>0</v>
      </c>
      <c r="K206" s="23">
        <f t="shared" si="57"/>
        <v>0</v>
      </c>
      <c r="L206" s="23">
        <f t="shared" si="58"/>
        <v>0</v>
      </c>
      <c r="M206" s="23">
        <f t="shared" si="59"/>
        <v>0</v>
      </c>
      <c r="N206" s="23">
        <f t="shared" si="60"/>
        <v>0</v>
      </c>
      <c r="P206" t="s">
        <v>20</v>
      </c>
      <c r="Q206" s="1">
        <v>12</v>
      </c>
      <c r="R206" s="22">
        <f>SUMIFS(_Actuals!$F$2:$F$100000,_Actuals!$I$2:$I$100000,$P206,_Actuals!$J$2:$J$100000,R$2,_Actuals!$K$2:$K$100000,R$3,_Actuals!$A$2:$A$100000,$Q206)</f>
        <v>0</v>
      </c>
      <c r="S206" s="22">
        <f>SUMIFS(_Actuals!$F$2:$F$100000,_Actuals!$I$2:$I$100000,$P206,_Actuals!$J$2:$J$100000,S$2,_Actuals!$K$2:$K$100000,S$3,_Actuals!$A$2:$A$100000,$Q206)</f>
        <v>0</v>
      </c>
      <c r="T206" s="22">
        <f>SUMIFS(_Actuals!$F$2:$F$100000,_Actuals!$I$2:$I$100000,$P206,_Actuals!$J$2:$J$100000,T$2,_Actuals!$K$2:$K$100000,T$3,_Actuals!$A$2:$A$100000,$Q206)</f>
        <v>0</v>
      </c>
      <c r="U206" s="22">
        <f>SUMIFS(_Actuals!$F$2:$F$100000,_Actuals!$I$2:$I$100000,$P206,_Actuals!$J$2:$J$100000,U$2,_Actuals!$K$2:$K$100000,U$3,_Actuals!$A$2:$A$100000,$Q206)</f>
        <v>0</v>
      </c>
      <c r="V206" s="22">
        <f>SUMIFS(_Actuals!$F$2:$F$100000,_Actuals!$I$2:$I$100000,$P206,_Actuals!$J$2:$J$100000,V$2,_Actuals!$K$2:$K$100000,V$3,_Actuals!$A$2:$A$100000,$Q206)</f>
        <v>0</v>
      </c>
      <c r="W206" s="22">
        <f>SUMIFS(_Actuals!$F$2:$F$100000,_Actuals!$I$2:$I$100000,$P206,_Actuals!$J$2:$J$100000,W$2,_Actuals!$K$2:$K$100000,W$3,_Actuals!$A$2:$A$100000,$Q206)</f>
        <v>0</v>
      </c>
      <c r="X206" s="22">
        <f>SUMIFS(_Actuals!$F$2:$F$100000,_Actuals!$I$2:$I$100000,$P206,_Actuals!$J$2:$J$100000,X$2,_Actuals!$K$2:$K$100000,X$3,_Actuals!$A$2:$A$100000,$Q206)</f>
        <v>0</v>
      </c>
      <c r="Y206" s="22">
        <f>SUMIFS(_Actuals!$F$2:$F$100000,_Actuals!$I$2:$I$100000,$P206,_Actuals!$J$2:$J$100000,Y$2,_Actuals!$K$2:$K$100000,Y$3,_Actuals!$A$2:$A$100000,$Q206)</f>
        <v>0</v>
      </c>
      <c r="Z206" s="22">
        <f>SUMIFS(_Actuals!$F$2:$F$100000,_Actuals!$I$2:$I$100000,$P206,_Actuals!$J$2:$J$100000,Z$2,_Actuals!$K$2:$K$100000,Z$3,_Actuals!$A$2:$A$100000,$Q206)</f>
        <v>0</v>
      </c>
      <c r="AA206" s="22">
        <f>SUMIFS(_Actuals!$F$2:$F$100000,_Actuals!$I$2:$I$100000,$P206,_Actuals!$J$2:$J$100000,AA$2,_Actuals!$K$2:$K$100000,AA$3,_Actuals!$A$2:$A$100000,$Q206)</f>
        <v>0</v>
      </c>
      <c r="AB206" s="22">
        <f>SUMIFS(_Actuals!$F$2:$F$100000,_Actuals!$I$2:$I$100000,$P206,_Actuals!$J$2:$J$100000,AB$2,_Actuals!$K$2:$K$100000,AB$3,_Actuals!$A$2:$A$100000,$Q206)</f>
        <v>0</v>
      </c>
      <c r="AC206" s="22">
        <f>SUMIFS(_Actuals!$F$2:$F$100000,_Actuals!$I$2:$I$100000,$P206,_Actuals!$J$2:$J$100000,AC$2,_Actuals!$K$2:$K$100000,AC$3,_Actuals!$A$2:$A$100000,$Q206)</f>
        <v>0</v>
      </c>
      <c r="AD206" s="22"/>
      <c r="AE206">
        <v>1.02</v>
      </c>
      <c r="AF206">
        <v>0.97</v>
      </c>
      <c r="AG206">
        <v>1.02</v>
      </c>
      <c r="AH206">
        <v>1.03</v>
      </c>
      <c r="AI206">
        <v>1.0900000000000001</v>
      </c>
      <c r="AJ206">
        <v>0.97</v>
      </c>
      <c r="AK206">
        <v>1.05</v>
      </c>
      <c r="AL206">
        <v>0.97</v>
      </c>
      <c r="AM206">
        <v>1.07</v>
      </c>
      <c r="AN206">
        <v>0.9</v>
      </c>
      <c r="AO206">
        <v>1</v>
      </c>
      <c r="AP206">
        <v>0.96</v>
      </c>
    </row>
    <row r="207" spans="1:42" x14ac:dyDescent="0.3">
      <c r="A207" t="s">
        <v>21</v>
      </c>
      <c r="B207" s="1">
        <v>12</v>
      </c>
      <c r="C207" s="23">
        <f t="shared" si="49"/>
        <v>0</v>
      </c>
      <c r="D207" s="23">
        <f t="shared" si="50"/>
        <v>0</v>
      </c>
      <c r="E207" s="23">
        <f t="shared" si="51"/>
        <v>0</v>
      </c>
      <c r="F207" s="23">
        <f t="shared" si="52"/>
        <v>0</v>
      </c>
      <c r="G207" s="23">
        <f t="shared" si="53"/>
        <v>0</v>
      </c>
      <c r="H207" s="23">
        <f t="shared" si="54"/>
        <v>0</v>
      </c>
      <c r="I207" s="23">
        <f t="shared" si="55"/>
        <v>0</v>
      </c>
      <c r="J207" s="23">
        <f t="shared" si="56"/>
        <v>0</v>
      </c>
      <c r="K207" s="23">
        <f t="shared" si="57"/>
        <v>0</v>
      </c>
      <c r="L207" s="23">
        <f t="shared" si="58"/>
        <v>0</v>
      </c>
      <c r="M207" s="23">
        <f t="shared" si="59"/>
        <v>0</v>
      </c>
      <c r="N207" s="23">
        <f t="shared" si="60"/>
        <v>0</v>
      </c>
      <c r="P207" t="s">
        <v>21</v>
      </c>
      <c r="Q207" s="1">
        <v>12</v>
      </c>
      <c r="R207" s="22">
        <f>SUMIFS(_Actuals!$F$2:$F$100000,_Actuals!$I$2:$I$100000,$P207,_Actuals!$J$2:$J$100000,R$2,_Actuals!$K$2:$K$100000,R$3,_Actuals!$A$2:$A$100000,$Q207)</f>
        <v>0</v>
      </c>
      <c r="S207" s="22">
        <f>SUMIFS(_Actuals!$F$2:$F$100000,_Actuals!$I$2:$I$100000,$P207,_Actuals!$J$2:$J$100000,S$2,_Actuals!$K$2:$K$100000,S$3,_Actuals!$A$2:$A$100000,$Q207)</f>
        <v>0</v>
      </c>
      <c r="T207" s="22">
        <f>SUMIFS(_Actuals!$F$2:$F$100000,_Actuals!$I$2:$I$100000,$P207,_Actuals!$J$2:$J$100000,T$2,_Actuals!$K$2:$K$100000,T$3,_Actuals!$A$2:$A$100000,$Q207)</f>
        <v>0</v>
      </c>
      <c r="U207" s="22">
        <f>SUMIFS(_Actuals!$F$2:$F$100000,_Actuals!$I$2:$I$100000,$P207,_Actuals!$J$2:$J$100000,U$2,_Actuals!$K$2:$K$100000,U$3,_Actuals!$A$2:$A$100000,$Q207)</f>
        <v>0</v>
      </c>
      <c r="V207" s="22">
        <f>SUMIFS(_Actuals!$F$2:$F$100000,_Actuals!$I$2:$I$100000,$P207,_Actuals!$J$2:$J$100000,V$2,_Actuals!$K$2:$K$100000,V$3,_Actuals!$A$2:$A$100000,$Q207)</f>
        <v>0</v>
      </c>
      <c r="W207" s="22">
        <f>SUMIFS(_Actuals!$F$2:$F$100000,_Actuals!$I$2:$I$100000,$P207,_Actuals!$J$2:$J$100000,W$2,_Actuals!$K$2:$K$100000,W$3,_Actuals!$A$2:$A$100000,$Q207)</f>
        <v>0</v>
      </c>
      <c r="X207" s="22">
        <f>SUMIFS(_Actuals!$F$2:$F$100000,_Actuals!$I$2:$I$100000,$P207,_Actuals!$J$2:$J$100000,X$2,_Actuals!$K$2:$K$100000,X$3,_Actuals!$A$2:$A$100000,$Q207)</f>
        <v>0</v>
      </c>
      <c r="Y207" s="22">
        <f>SUMIFS(_Actuals!$F$2:$F$100000,_Actuals!$I$2:$I$100000,$P207,_Actuals!$J$2:$J$100000,Y$2,_Actuals!$K$2:$K$100000,Y$3,_Actuals!$A$2:$A$100000,$Q207)</f>
        <v>0</v>
      </c>
      <c r="Z207" s="22">
        <f>SUMIFS(_Actuals!$F$2:$F$100000,_Actuals!$I$2:$I$100000,$P207,_Actuals!$J$2:$J$100000,Z$2,_Actuals!$K$2:$K$100000,Z$3,_Actuals!$A$2:$A$100000,$Q207)</f>
        <v>0</v>
      </c>
      <c r="AA207" s="22">
        <f>SUMIFS(_Actuals!$F$2:$F$100000,_Actuals!$I$2:$I$100000,$P207,_Actuals!$J$2:$J$100000,AA$2,_Actuals!$K$2:$K$100000,AA$3,_Actuals!$A$2:$A$100000,$Q207)</f>
        <v>0</v>
      </c>
      <c r="AB207" s="22">
        <f>SUMIFS(_Actuals!$F$2:$F$100000,_Actuals!$I$2:$I$100000,$P207,_Actuals!$J$2:$J$100000,AB$2,_Actuals!$K$2:$K$100000,AB$3,_Actuals!$A$2:$A$100000,$Q207)</f>
        <v>0</v>
      </c>
      <c r="AC207" s="22">
        <f>SUMIFS(_Actuals!$F$2:$F$100000,_Actuals!$I$2:$I$100000,$P207,_Actuals!$J$2:$J$100000,AC$2,_Actuals!$K$2:$K$100000,AC$3,_Actuals!$A$2:$A$100000,$Q207)</f>
        <v>0</v>
      </c>
      <c r="AD207" s="22"/>
      <c r="AE207">
        <v>0.99</v>
      </c>
      <c r="AF207">
        <v>0.97</v>
      </c>
      <c r="AG207">
        <v>1.1000000000000001</v>
      </c>
      <c r="AH207">
        <v>1.04</v>
      </c>
      <c r="AI207">
        <v>0.93</v>
      </c>
      <c r="AJ207">
        <v>1.01</v>
      </c>
      <c r="AK207">
        <v>0.9</v>
      </c>
      <c r="AL207">
        <v>1.0900000000000001</v>
      </c>
      <c r="AM207">
        <v>1.04</v>
      </c>
      <c r="AN207">
        <v>0.99</v>
      </c>
      <c r="AO207">
        <v>1.1000000000000001</v>
      </c>
      <c r="AP207">
        <v>1.07</v>
      </c>
    </row>
    <row r="208" spans="1:42" x14ac:dyDescent="0.3">
      <c r="A208" t="s">
        <v>22</v>
      </c>
      <c r="B208" s="1">
        <v>12</v>
      </c>
      <c r="C208" s="23">
        <f t="shared" si="49"/>
        <v>0</v>
      </c>
      <c r="D208" s="23">
        <f t="shared" si="50"/>
        <v>0</v>
      </c>
      <c r="E208" s="23">
        <f t="shared" si="51"/>
        <v>0</v>
      </c>
      <c r="F208" s="23">
        <f t="shared" si="52"/>
        <v>0</v>
      </c>
      <c r="G208" s="23">
        <f t="shared" si="53"/>
        <v>0</v>
      </c>
      <c r="H208" s="23">
        <f t="shared" si="54"/>
        <v>0</v>
      </c>
      <c r="I208" s="23">
        <f t="shared" si="55"/>
        <v>0</v>
      </c>
      <c r="J208" s="23">
        <f t="shared" si="56"/>
        <v>0</v>
      </c>
      <c r="K208" s="23">
        <f t="shared" si="57"/>
        <v>0</v>
      </c>
      <c r="L208" s="23">
        <f t="shared" si="58"/>
        <v>0</v>
      </c>
      <c r="M208" s="23">
        <f t="shared" si="59"/>
        <v>0</v>
      </c>
      <c r="N208" s="23">
        <f t="shared" si="60"/>
        <v>0</v>
      </c>
      <c r="P208" t="s">
        <v>22</v>
      </c>
      <c r="Q208" s="1">
        <v>12</v>
      </c>
      <c r="R208" s="22">
        <f>SUMIFS(_Actuals!$F$2:$F$100000,_Actuals!$I$2:$I$100000,$P208,_Actuals!$J$2:$J$100000,R$2,_Actuals!$K$2:$K$100000,R$3,_Actuals!$A$2:$A$100000,$Q208)</f>
        <v>0</v>
      </c>
      <c r="S208" s="22">
        <f>SUMIFS(_Actuals!$F$2:$F$100000,_Actuals!$I$2:$I$100000,$P208,_Actuals!$J$2:$J$100000,S$2,_Actuals!$K$2:$K$100000,S$3,_Actuals!$A$2:$A$100000,$Q208)</f>
        <v>0</v>
      </c>
      <c r="T208" s="22">
        <f>SUMIFS(_Actuals!$F$2:$F$100000,_Actuals!$I$2:$I$100000,$P208,_Actuals!$J$2:$J$100000,T$2,_Actuals!$K$2:$K$100000,T$3,_Actuals!$A$2:$A$100000,$Q208)</f>
        <v>0</v>
      </c>
      <c r="U208" s="22">
        <f>SUMIFS(_Actuals!$F$2:$F$100000,_Actuals!$I$2:$I$100000,$P208,_Actuals!$J$2:$J$100000,U$2,_Actuals!$K$2:$K$100000,U$3,_Actuals!$A$2:$A$100000,$Q208)</f>
        <v>0</v>
      </c>
      <c r="V208" s="22">
        <f>SUMIFS(_Actuals!$F$2:$F$100000,_Actuals!$I$2:$I$100000,$P208,_Actuals!$J$2:$J$100000,V$2,_Actuals!$K$2:$K$100000,V$3,_Actuals!$A$2:$A$100000,$Q208)</f>
        <v>0</v>
      </c>
      <c r="W208" s="22">
        <f>SUMIFS(_Actuals!$F$2:$F$100000,_Actuals!$I$2:$I$100000,$P208,_Actuals!$J$2:$J$100000,W$2,_Actuals!$K$2:$K$100000,W$3,_Actuals!$A$2:$A$100000,$Q208)</f>
        <v>0</v>
      </c>
      <c r="X208" s="22">
        <f>SUMIFS(_Actuals!$F$2:$F$100000,_Actuals!$I$2:$I$100000,$P208,_Actuals!$J$2:$J$100000,X$2,_Actuals!$K$2:$K$100000,X$3,_Actuals!$A$2:$A$100000,$Q208)</f>
        <v>0</v>
      </c>
      <c r="Y208" s="22">
        <f>SUMIFS(_Actuals!$F$2:$F$100000,_Actuals!$I$2:$I$100000,$P208,_Actuals!$J$2:$J$100000,Y$2,_Actuals!$K$2:$K$100000,Y$3,_Actuals!$A$2:$A$100000,$Q208)</f>
        <v>0</v>
      </c>
      <c r="Z208" s="22">
        <f>SUMIFS(_Actuals!$F$2:$F$100000,_Actuals!$I$2:$I$100000,$P208,_Actuals!$J$2:$J$100000,Z$2,_Actuals!$K$2:$K$100000,Z$3,_Actuals!$A$2:$A$100000,$Q208)</f>
        <v>0</v>
      </c>
      <c r="AA208" s="22">
        <f>SUMIFS(_Actuals!$F$2:$F$100000,_Actuals!$I$2:$I$100000,$P208,_Actuals!$J$2:$J$100000,AA$2,_Actuals!$K$2:$K$100000,AA$3,_Actuals!$A$2:$A$100000,$Q208)</f>
        <v>0</v>
      </c>
      <c r="AB208" s="22">
        <f>SUMIFS(_Actuals!$F$2:$F$100000,_Actuals!$I$2:$I$100000,$P208,_Actuals!$J$2:$J$100000,AB$2,_Actuals!$K$2:$K$100000,AB$3,_Actuals!$A$2:$A$100000,$Q208)</f>
        <v>0</v>
      </c>
      <c r="AC208" s="22">
        <f>SUMIFS(_Actuals!$F$2:$F$100000,_Actuals!$I$2:$I$100000,$P208,_Actuals!$J$2:$J$100000,AC$2,_Actuals!$K$2:$K$100000,AC$3,_Actuals!$A$2:$A$100000,$Q208)</f>
        <v>0</v>
      </c>
      <c r="AD208" s="22"/>
      <c r="AE208">
        <v>1</v>
      </c>
      <c r="AF208">
        <v>0.92</v>
      </c>
      <c r="AG208">
        <v>0.95</v>
      </c>
      <c r="AH208">
        <v>0.94</v>
      </c>
      <c r="AI208">
        <v>1.06</v>
      </c>
      <c r="AJ208">
        <v>1.07</v>
      </c>
      <c r="AK208">
        <v>0.96</v>
      </c>
      <c r="AL208">
        <v>1.05</v>
      </c>
      <c r="AM208">
        <v>1.02</v>
      </c>
      <c r="AN208">
        <v>1.02</v>
      </c>
      <c r="AO208">
        <v>0.91</v>
      </c>
      <c r="AP208">
        <v>1</v>
      </c>
    </row>
    <row r="209" spans="1:42" x14ac:dyDescent="0.3">
      <c r="A209" t="s">
        <v>19</v>
      </c>
      <c r="B209" s="1">
        <v>12</v>
      </c>
      <c r="C209" s="23">
        <f t="shared" si="49"/>
        <v>0</v>
      </c>
      <c r="D209" s="23">
        <f t="shared" si="50"/>
        <v>0</v>
      </c>
      <c r="E209" s="23">
        <f t="shared" si="51"/>
        <v>0</v>
      </c>
      <c r="F209" s="23">
        <f t="shared" si="52"/>
        <v>0</v>
      </c>
      <c r="G209" s="23">
        <f t="shared" si="53"/>
        <v>0</v>
      </c>
      <c r="H209" s="23">
        <f t="shared" si="54"/>
        <v>0</v>
      </c>
      <c r="I209" s="23">
        <f t="shared" si="55"/>
        <v>0</v>
      </c>
      <c r="J209" s="23">
        <f t="shared" si="56"/>
        <v>0</v>
      </c>
      <c r="K209" s="23">
        <f t="shared" si="57"/>
        <v>0</v>
      </c>
      <c r="L209" s="23">
        <f t="shared" si="58"/>
        <v>0</v>
      </c>
      <c r="M209" s="23">
        <f t="shared" si="59"/>
        <v>0</v>
      </c>
      <c r="N209" s="23">
        <f t="shared" si="60"/>
        <v>0</v>
      </c>
      <c r="P209" t="s">
        <v>19</v>
      </c>
      <c r="Q209" s="1">
        <v>12</v>
      </c>
      <c r="R209" s="22">
        <f>SUMIFS(_Actuals!$F$2:$F$100000,_Actuals!$I$2:$I$100000,$P209,_Actuals!$J$2:$J$100000,R$2,_Actuals!$K$2:$K$100000,R$3,_Actuals!$A$2:$A$100000,$Q209)</f>
        <v>0</v>
      </c>
      <c r="S209" s="22">
        <f>SUMIFS(_Actuals!$F$2:$F$100000,_Actuals!$I$2:$I$100000,$P209,_Actuals!$J$2:$J$100000,S$2,_Actuals!$K$2:$K$100000,S$3,_Actuals!$A$2:$A$100000,$Q209)</f>
        <v>0</v>
      </c>
      <c r="T209" s="22">
        <f>SUMIFS(_Actuals!$F$2:$F$100000,_Actuals!$I$2:$I$100000,$P209,_Actuals!$J$2:$J$100000,T$2,_Actuals!$K$2:$K$100000,T$3,_Actuals!$A$2:$A$100000,$Q209)</f>
        <v>0</v>
      </c>
      <c r="U209" s="22">
        <f>SUMIFS(_Actuals!$F$2:$F$100000,_Actuals!$I$2:$I$100000,$P209,_Actuals!$J$2:$J$100000,U$2,_Actuals!$K$2:$K$100000,U$3,_Actuals!$A$2:$A$100000,$Q209)</f>
        <v>0</v>
      </c>
      <c r="V209" s="22">
        <f>SUMIFS(_Actuals!$F$2:$F$100000,_Actuals!$I$2:$I$100000,$P209,_Actuals!$J$2:$J$100000,V$2,_Actuals!$K$2:$K$100000,V$3,_Actuals!$A$2:$A$100000,$Q209)</f>
        <v>0</v>
      </c>
      <c r="W209" s="22">
        <f>SUMIFS(_Actuals!$F$2:$F$100000,_Actuals!$I$2:$I$100000,$P209,_Actuals!$J$2:$J$100000,W$2,_Actuals!$K$2:$K$100000,W$3,_Actuals!$A$2:$A$100000,$Q209)</f>
        <v>0</v>
      </c>
      <c r="X209" s="22">
        <f>SUMIFS(_Actuals!$F$2:$F$100000,_Actuals!$I$2:$I$100000,$P209,_Actuals!$J$2:$J$100000,X$2,_Actuals!$K$2:$K$100000,X$3,_Actuals!$A$2:$A$100000,$Q209)</f>
        <v>0</v>
      </c>
      <c r="Y209" s="22">
        <f>SUMIFS(_Actuals!$F$2:$F$100000,_Actuals!$I$2:$I$100000,$P209,_Actuals!$J$2:$J$100000,Y$2,_Actuals!$K$2:$K$100000,Y$3,_Actuals!$A$2:$A$100000,$Q209)</f>
        <v>0</v>
      </c>
      <c r="Z209" s="22">
        <f>SUMIFS(_Actuals!$F$2:$F$100000,_Actuals!$I$2:$I$100000,$P209,_Actuals!$J$2:$J$100000,Z$2,_Actuals!$K$2:$K$100000,Z$3,_Actuals!$A$2:$A$100000,$Q209)</f>
        <v>0</v>
      </c>
      <c r="AA209" s="22">
        <f>SUMIFS(_Actuals!$F$2:$F$100000,_Actuals!$I$2:$I$100000,$P209,_Actuals!$J$2:$J$100000,AA$2,_Actuals!$K$2:$K$100000,AA$3,_Actuals!$A$2:$A$100000,$Q209)</f>
        <v>0</v>
      </c>
      <c r="AB209" s="22">
        <f>SUMIFS(_Actuals!$F$2:$F$100000,_Actuals!$I$2:$I$100000,$P209,_Actuals!$J$2:$J$100000,AB$2,_Actuals!$K$2:$K$100000,AB$3,_Actuals!$A$2:$A$100000,$Q209)</f>
        <v>0</v>
      </c>
      <c r="AC209" s="22">
        <f>SUMIFS(_Actuals!$F$2:$F$100000,_Actuals!$I$2:$I$100000,$P209,_Actuals!$J$2:$J$100000,AC$2,_Actuals!$K$2:$K$100000,AC$3,_Actuals!$A$2:$A$100000,$Q209)</f>
        <v>0</v>
      </c>
      <c r="AD209" s="22"/>
      <c r="AE209">
        <v>0.99</v>
      </c>
      <c r="AF209">
        <v>1.07</v>
      </c>
      <c r="AG209">
        <v>0.91</v>
      </c>
      <c r="AH209">
        <v>0.97</v>
      </c>
      <c r="AI209">
        <v>1.02</v>
      </c>
      <c r="AJ209">
        <v>1.0900000000000001</v>
      </c>
      <c r="AK209">
        <v>1.04</v>
      </c>
      <c r="AL209">
        <v>1.06</v>
      </c>
      <c r="AM209">
        <v>1.0900000000000001</v>
      </c>
      <c r="AN209">
        <v>1.01</v>
      </c>
      <c r="AO209">
        <v>1.05</v>
      </c>
      <c r="AP209">
        <v>1.04</v>
      </c>
    </row>
    <row r="210" spans="1:42" x14ac:dyDescent="0.3">
      <c r="A210" t="s">
        <v>27</v>
      </c>
      <c r="B210" s="1">
        <v>12</v>
      </c>
      <c r="C210" s="23">
        <f t="shared" si="49"/>
        <v>0</v>
      </c>
      <c r="D210" s="23">
        <f t="shared" si="50"/>
        <v>0</v>
      </c>
      <c r="E210" s="23">
        <f t="shared" si="51"/>
        <v>0</v>
      </c>
      <c r="F210" s="23">
        <f t="shared" si="52"/>
        <v>0</v>
      </c>
      <c r="G210" s="23">
        <f t="shared" si="53"/>
        <v>0</v>
      </c>
      <c r="H210" s="23">
        <f t="shared" si="54"/>
        <v>0</v>
      </c>
      <c r="I210" s="23">
        <f t="shared" si="55"/>
        <v>0</v>
      </c>
      <c r="J210" s="23">
        <f t="shared" si="56"/>
        <v>0</v>
      </c>
      <c r="K210" s="23">
        <f t="shared" si="57"/>
        <v>0</v>
      </c>
      <c r="L210" s="23">
        <f t="shared" si="58"/>
        <v>0</v>
      </c>
      <c r="M210" s="23">
        <f t="shared" si="59"/>
        <v>0</v>
      </c>
      <c r="N210" s="23">
        <f t="shared" si="60"/>
        <v>0</v>
      </c>
      <c r="P210" t="s">
        <v>27</v>
      </c>
      <c r="Q210" s="1">
        <v>12</v>
      </c>
      <c r="R210" s="22">
        <f>SUMIFS(_Actuals!$F$2:$F$100000,_Actuals!$I$2:$I$100000,$P210,_Actuals!$J$2:$J$100000,R$2,_Actuals!$K$2:$K$100000,R$3,_Actuals!$A$2:$A$100000,$Q210)</f>
        <v>0</v>
      </c>
      <c r="S210" s="22">
        <f>SUMIFS(_Actuals!$F$2:$F$100000,_Actuals!$I$2:$I$100000,$P210,_Actuals!$J$2:$J$100000,S$2,_Actuals!$K$2:$K$100000,S$3,_Actuals!$A$2:$A$100000,$Q210)</f>
        <v>0</v>
      </c>
      <c r="T210" s="22">
        <f>SUMIFS(_Actuals!$F$2:$F$100000,_Actuals!$I$2:$I$100000,$P210,_Actuals!$J$2:$J$100000,T$2,_Actuals!$K$2:$K$100000,T$3,_Actuals!$A$2:$A$100000,$Q210)</f>
        <v>0</v>
      </c>
      <c r="U210" s="22">
        <f>SUMIFS(_Actuals!$F$2:$F$100000,_Actuals!$I$2:$I$100000,$P210,_Actuals!$J$2:$J$100000,U$2,_Actuals!$K$2:$K$100000,U$3,_Actuals!$A$2:$A$100000,$Q210)</f>
        <v>0</v>
      </c>
      <c r="V210" s="22">
        <f>SUMIFS(_Actuals!$F$2:$F$100000,_Actuals!$I$2:$I$100000,$P210,_Actuals!$J$2:$J$100000,V$2,_Actuals!$K$2:$K$100000,V$3,_Actuals!$A$2:$A$100000,$Q210)</f>
        <v>0</v>
      </c>
      <c r="W210" s="22">
        <f>SUMIFS(_Actuals!$F$2:$F$100000,_Actuals!$I$2:$I$100000,$P210,_Actuals!$J$2:$J$100000,W$2,_Actuals!$K$2:$K$100000,W$3,_Actuals!$A$2:$A$100000,$Q210)</f>
        <v>0</v>
      </c>
      <c r="X210" s="22">
        <f>SUMIFS(_Actuals!$F$2:$F$100000,_Actuals!$I$2:$I$100000,$P210,_Actuals!$J$2:$J$100000,X$2,_Actuals!$K$2:$K$100000,X$3,_Actuals!$A$2:$A$100000,$Q210)</f>
        <v>0</v>
      </c>
      <c r="Y210" s="22">
        <f>SUMIFS(_Actuals!$F$2:$F$100000,_Actuals!$I$2:$I$100000,$P210,_Actuals!$J$2:$J$100000,Y$2,_Actuals!$K$2:$K$100000,Y$3,_Actuals!$A$2:$A$100000,$Q210)</f>
        <v>0</v>
      </c>
      <c r="Z210" s="22">
        <f>SUMIFS(_Actuals!$F$2:$F$100000,_Actuals!$I$2:$I$100000,$P210,_Actuals!$J$2:$J$100000,Z$2,_Actuals!$K$2:$K$100000,Z$3,_Actuals!$A$2:$A$100000,$Q210)</f>
        <v>0</v>
      </c>
      <c r="AA210" s="22">
        <f>SUMIFS(_Actuals!$F$2:$F$100000,_Actuals!$I$2:$I$100000,$P210,_Actuals!$J$2:$J$100000,AA$2,_Actuals!$K$2:$K$100000,AA$3,_Actuals!$A$2:$A$100000,$Q210)</f>
        <v>0</v>
      </c>
      <c r="AB210" s="22">
        <f>SUMIFS(_Actuals!$F$2:$F$100000,_Actuals!$I$2:$I$100000,$P210,_Actuals!$J$2:$J$100000,AB$2,_Actuals!$K$2:$K$100000,AB$3,_Actuals!$A$2:$A$100000,$Q210)</f>
        <v>0</v>
      </c>
      <c r="AC210" s="22">
        <f>SUMIFS(_Actuals!$F$2:$F$100000,_Actuals!$I$2:$I$100000,$P210,_Actuals!$J$2:$J$100000,AC$2,_Actuals!$K$2:$K$100000,AC$3,_Actuals!$A$2:$A$100000,$Q210)</f>
        <v>0</v>
      </c>
      <c r="AD210" s="22"/>
      <c r="AE210">
        <v>0.97</v>
      </c>
      <c r="AF210">
        <v>1.01</v>
      </c>
      <c r="AG210">
        <v>1.06</v>
      </c>
      <c r="AH210">
        <v>0.96</v>
      </c>
      <c r="AI210">
        <v>0.95</v>
      </c>
      <c r="AJ210">
        <v>1</v>
      </c>
      <c r="AK210">
        <v>1.06</v>
      </c>
      <c r="AL210">
        <v>0.94</v>
      </c>
      <c r="AM210">
        <v>1.1000000000000001</v>
      </c>
      <c r="AN210">
        <v>1.02</v>
      </c>
      <c r="AO210">
        <v>0.99</v>
      </c>
      <c r="AP210">
        <v>1.05</v>
      </c>
    </row>
    <row r="211" spans="1:42" x14ac:dyDescent="0.3">
      <c r="A211" t="s">
        <v>23</v>
      </c>
      <c r="B211" s="1">
        <v>12</v>
      </c>
      <c r="C211" s="23">
        <f t="shared" si="49"/>
        <v>0</v>
      </c>
      <c r="D211" s="23">
        <f t="shared" si="50"/>
        <v>0</v>
      </c>
      <c r="E211" s="23">
        <f t="shared" si="51"/>
        <v>0</v>
      </c>
      <c r="F211" s="23">
        <f t="shared" si="52"/>
        <v>0</v>
      </c>
      <c r="G211" s="23">
        <f t="shared" si="53"/>
        <v>0</v>
      </c>
      <c r="H211" s="23">
        <f t="shared" si="54"/>
        <v>0</v>
      </c>
      <c r="I211" s="23">
        <f t="shared" si="55"/>
        <v>0</v>
      </c>
      <c r="J211" s="23">
        <f t="shared" si="56"/>
        <v>0</v>
      </c>
      <c r="K211" s="23">
        <f t="shared" si="57"/>
        <v>0</v>
      </c>
      <c r="L211" s="23">
        <f t="shared" si="58"/>
        <v>0</v>
      </c>
      <c r="M211" s="23">
        <f t="shared" si="59"/>
        <v>0</v>
      </c>
      <c r="N211" s="23">
        <f t="shared" si="60"/>
        <v>0</v>
      </c>
      <c r="P211" t="s">
        <v>23</v>
      </c>
      <c r="Q211" s="1">
        <v>12</v>
      </c>
      <c r="R211" s="22">
        <f>SUMIFS(_Actuals!$F$2:$F$100000,_Actuals!$I$2:$I$100000,$P211,_Actuals!$J$2:$J$100000,R$2,_Actuals!$K$2:$K$100000,R$3,_Actuals!$A$2:$A$100000,$Q211)</f>
        <v>0</v>
      </c>
      <c r="S211" s="22">
        <f>SUMIFS(_Actuals!$F$2:$F$100000,_Actuals!$I$2:$I$100000,$P211,_Actuals!$J$2:$J$100000,S$2,_Actuals!$K$2:$K$100000,S$3,_Actuals!$A$2:$A$100000,$Q211)</f>
        <v>0</v>
      </c>
      <c r="T211" s="22">
        <f>SUMIFS(_Actuals!$F$2:$F$100000,_Actuals!$I$2:$I$100000,$P211,_Actuals!$J$2:$J$100000,T$2,_Actuals!$K$2:$K$100000,T$3,_Actuals!$A$2:$A$100000,$Q211)</f>
        <v>0</v>
      </c>
      <c r="U211" s="22">
        <f>SUMIFS(_Actuals!$F$2:$F$100000,_Actuals!$I$2:$I$100000,$P211,_Actuals!$J$2:$J$100000,U$2,_Actuals!$K$2:$K$100000,U$3,_Actuals!$A$2:$A$100000,$Q211)</f>
        <v>0</v>
      </c>
      <c r="V211" s="22">
        <f>SUMIFS(_Actuals!$F$2:$F$100000,_Actuals!$I$2:$I$100000,$P211,_Actuals!$J$2:$J$100000,V$2,_Actuals!$K$2:$K$100000,V$3,_Actuals!$A$2:$A$100000,$Q211)</f>
        <v>0</v>
      </c>
      <c r="W211" s="22">
        <f>SUMIFS(_Actuals!$F$2:$F$100000,_Actuals!$I$2:$I$100000,$P211,_Actuals!$J$2:$J$100000,W$2,_Actuals!$K$2:$K$100000,W$3,_Actuals!$A$2:$A$100000,$Q211)</f>
        <v>0</v>
      </c>
      <c r="X211" s="22">
        <f>SUMIFS(_Actuals!$F$2:$F$100000,_Actuals!$I$2:$I$100000,$P211,_Actuals!$J$2:$J$100000,X$2,_Actuals!$K$2:$K$100000,X$3,_Actuals!$A$2:$A$100000,$Q211)</f>
        <v>0</v>
      </c>
      <c r="Y211" s="22">
        <f>SUMIFS(_Actuals!$F$2:$F$100000,_Actuals!$I$2:$I$100000,$P211,_Actuals!$J$2:$J$100000,Y$2,_Actuals!$K$2:$K$100000,Y$3,_Actuals!$A$2:$A$100000,$Q211)</f>
        <v>0</v>
      </c>
      <c r="Z211" s="22">
        <f>SUMIFS(_Actuals!$F$2:$F$100000,_Actuals!$I$2:$I$100000,$P211,_Actuals!$J$2:$J$100000,Z$2,_Actuals!$K$2:$K$100000,Z$3,_Actuals!$A$2:$A$100000,$Q211)</f>
        <v>0</v>
      </c>
      <c r="AA211" s="22">
        <f>SUMIFS(_Actuals!$F$2:$F$100000,_Actuals!$I$2:$I$100000,$P211,_Actuals!$J$2:$J$100000,AA$2,_Actuals!$K$2:$K$100000,AA$3,_Actuals!$A$2:$A$100000,$Q211)</f>
        <v>0</v>
      </c>
      <c r="AB211" s="22">
        <f>SUMIFS(_Actuals!$F$2:$F$100000,_Actuals!$I$2:$I$100000,$P211,_Actuals!$J$2:$J$100000,AB$2,_Actuals!$K$2:$K$100000,AB$3,_Actuals!$A$2:$A$100000,$Q211)</f>
        <v>0</v>
      </c>
      <c r="AC211" s="22">
        <f>SUMIFS(_Actuals!$F$2:$F$100000,_Actuals!$I$2:$I$100000,$P211,_Actuals!$J$2:$J$100000,AC$2,_Actuals!$K$2:$K$100000,AC$3,_Actuals!$A$2:$A$100000,$Q211)</f>
        <v>0</v>
      </c>
      <c r="AD211" s="22"/>
      <c r="AE211">
        <v>0.94</v>
      </c>
      <c r="AF211">
        <v>1.05</v>
      </c>
      <c r="AG211">
        <v>1.02</v>
      </c>
      <c r="AH211">
        <v>0.96</v>
      </c>
      <c r="AI211">
        <v>1.05</v>
      </c>
      <c r="AJ211">
        <v>1.06</v>
      </c>
      <c r="AK211">
        <v>1.02</v>
      </c>
      <c r="AL211">
        <v>1.08</v>
      </c>
      <c r="AM211">
        <v>1.01</v>
      </c>
      <c r="AN211">
        <v>0.99</v>
      </c>
      <c r="AO211">
        <v>0.94</v>
      </c>
      <c r="AP211">
        <v>0.96</v>
      </c>
    </row>
    <row r="212" spans="1:42" x14ac:dyDescent="0.3">
      <c r="A212" t="s">
        <v>25</v>
      </c>
      <c r="B212" s="1">
        <v>12</v>
      </c>
      <c r="C212" s="23">
        <f t="shared" si="49"/>
        <v>0</v>
      </c>
      <c r="D212" s="23">
        <f t="shared" si="50"/>
        <v>0</v>
      </c>
      <c r="E212" s="23">
        <f t="shared" si="51"/>
        <v>0</v>
      </c>
      <c r="F212" s="23">
        <f t="shared" si="52"/>
        <v>0</v>
      </c>
      <c r="G212" s="23">
        <f t="shared" si="53"/>
        <v>0</v>
      </c>
      <c r="H212" s="23">
        <f t="shared" si="54"/>
        <v>0</v>
      </c>
      <c r="I212" s="23">
        <f t="shared" si="55"/>
        <v>0</v>
      </c>
      <c r="J212" s="23">
        <f t="shared" si="56"/>
        <v>0</v>
      </c>
      <c r="K212" s="23">
        <f t="shared" si="57"/>
        <v>0</v>
      </c>
      <c r="L212" s="23">
        <f t="shared" si="58"/>
        <v>0</v>
      </c>
      <c r="M212" s="23">
        <f t="shared" si="59"/>
        <v>0</v>
      </c>
      <c r="N212" s="23">
        <f t="shared" si="60"/>
        <v>0</v>
      </c>
      <c r="P212" t="s">
        <v>25</v>
      </c>
      <c r="Q212" s="1">
        <v>12</v>
      </c>
      <c r="R212" s="22">
        <f>SUMIFS(_Actuals!$F$2:$F$100000,_Actuals!$I$2:$I$100000,$P212,_Actuals!$J$2:$J$100000,R$2,_Actuals!$K$2:$K$100000,R$3,_Actuals!$A$2:$A$100000,$Q212)</f>
        <v>0</v>
      </c>
      <c r="S212" s="22">
        <f>SUMIFS(_Actuals!$F$2:$F$100000,_Actuals!$I$2:$I$100000,$P212,_Actuals!$J$2:$J$100000,S$2,_Actuals!$K$2:$K$100000,S$3,_Actuals!$A$2:$A$100000,$Q212)</f>
        <v>0</v>
      </c>
      <c r="T212" s="22">
        <f>SUMIFS(_Actuals!$F$2:$F$100000,_Actuals!$I$2:$I$100000,$P212,_Actuals!$J$2:$J$100000,T$2,_Actuals!$K$2:$K$100000,T$3,_Actuals!$A$2:$A$100000,$Q212)</f>
        <v>0</v>
      </c>
      <c r="U212" s="22">
        <f>SUMIFS(_Actuals!$F$2:$F$100000,_Actuals!$I$2:$I$100000,$P212,_Actuals!$J$2:$J$100000,U$2,_Actuals!$K$2:$K$100000,U$3,_Actuals!$A$2:$A$100000,$Q212)</f>
        <v>0</v>
      </c>
      <c r="V212" s="22">
        <f>SUMIFS(_Actuals!$F$2:$F$100000,_Actuals!$I$2:$I$100000,$P212,_Actuals!$J$2:$J$100000,V$2,_Actuals!$K$2:$K$100000,V$3,_Actuals!$A$2:$A$100000,$Q212)</f>
        <v>0</v>
      </c>
      <c r="W212" s="22">
        <f>SUMIFS(_Actuals!$F$2:$F$100000,_Actuals!$I$2:$I$100000,$P212,_Actuals!$J$2:$J$100000,W$2,_Actuals!$K$2:$K$100000,W$3,_Actuals!$A$2:$A$100000,$Q212)</f>
        <v>0</v>
      </c>
      <c r="X212" s="22">
        <f>SUMIFS(_Actuals!$F$2:$F$100000,_Actuals!$I$2:$I$100000,$P212,_Actuals!$J$2:$J$100000,X$2,_Actuals!$K$2:$K$100000,X$3,_Actuals!$A$2:$A$100000,$Q212)</f>
        <v>0</v>
      </c>
      <c r="Y212" s="22">
        <f>SUMIFS(_Actuals!$F$2:$F$100000,_Actuals!$I$2:$I$100000,$P212,_Actuals!$J$2:$J$100000,Y$2,_Actuals!$K$2:$K$100000,Y$3,_Actuals!$A$2:$A$100000,$Q212)</f>
        <v>0</v>
      </c>
      <c r="Z212" s="22">
        <f>SUMIFS(_Actuals!$F$2:$F$100000,_Actuals!$I$2:$I$100000,$P212,_Actuals!$J$2:$J$100000,Z$2,_Actuals!$K$2:$K$100000,Z$3,_Actuals!$A$2:$A$100000,$Q212)</f>
        <v>0</v>
      </c>
      <c r="AA212" s="22">
        <f>SUMIFS(_Actuals!$F$2:$F$100000,_Actuals!$I$2:$I$100000,$P212,_Actuals!$J$2:$J$100000,AA$2,_Actuals!$K$2:$K$100000,AA$3,_Actuals!$A$2:$A$100000,$Q212)</f>
        <v>0</v>
      </c>
      <c r="AB212" s="22">
        <f>SUMIFS(_Actuals!$F$2:$F$100000,_Actuals!$I$2:$I$100000,$P212,_Actuals!$J$2:$J$100000,AB$2,_Actuals!$K$2:$K$100000,AB$3,_Actuals!$A$2:$A$100000,$Q212)</f>
        <v>0</v>
      </c>
      <c r="AC212" s="22">
        <f>SUMIFS(_Actuals!$F$2:$F$100000,_Actuals!$I$2:$I$100000,$P212,_Actuals!$J$2:$J$100000,AC$2,_Actuals!$K$2:$K$100000,AC$3,_Actuals!$A$2:$A$100000,$Q212)</f>
        <v>0</v>
      </c>
      <c r="AD212" s="22"/>
      <c r="AE212">
        <v>0.94</v>
      </c>
      <c r="AF212">
        <v>1.01</v>
      </c>
      <c r="AG212">
        <v>0.93</v>
      </c>
      <c r="AH212">
        <v>0.92</v>
      </c>
      <c r="AI212">
        <v>0.98</v>
      </c>
      <c r="AJ212">
        <v>0.9</v>
      </c>
      <c r="AK212">
        <v>0.94</v>
      </c>
      <c r="AL212">
        <v>0.93</v>
      </c>
      <c r="AM212">
        <v>1.07</v>
      </c>
      <c r="AN212">
        <v>1.03</v>
      </c>
      <c r="AO212">
        <v>0.93</v>
      </c>
      <c r="AP212">
        <v>1.06</v>
      </c>
    </row>
    <row r="213" spans="1:42" x14ac:dyDescent="0.3">
      <c r="A213" s="25" t="s">
        <v>62</v>
      </c>
      <c r="B213" s="1">
        <v>13</v>
      </c>
      <c r="C213" s="23">
        <f t="shared" si="49"/>
        <v>0</v>
      </c>
      <c r="D213" s="23">
        <f t="shared" si="50"/>
        <v>0</v>
      </c>
      <c r="E213" s="23">
        <f t="shared" si="51"/>
        <v>0</v>
      </c>
      <c r="F213" s="23">
        <f t="shared" si="52"/>
        <v>0</v>
      </c>
      <c r="G213" s="23">
        <f t="shared" si="53"/>
        <v>0</v>
      </c>
      <c r="H213" s="23">
        <f t="shared" si="54"/>
        <v>0</v>
      </c>
      <c r="I213" s="23">
        <f t="shared" si="55"/>
        <v>0</v>
      </c>
      <c r="J213" s="23">
        <f t="shared" si="56"/>
        <v>0</v>
      </c>
      <c r="K213" s="23">
        <f t="shared" si="57"/>
        <v>0</v>
      </c>
      <c r="L213" s="23">
        <f t="shared" si="58"/>
        <v>0</v>
      </c>
      <c r="M213" s="23">
        <f t="shared" si="59"/>
        <v>0</v>
      </c>
      <c r="N213" s="23">
        <f t="shared" si="60"/>
        <v>0</v>
      </c>
      <c r="P213" s="25" t="s">
        <v>62</v>
      </c>
      <c r="Q213" s="1">
        <v>13</v>
      </c>
      <c r="R213" s="22">
        <f>SUMIFS(_Actuals!$F$2:$F$100000,_Actuals!$I$2:$I$100000,$P213,_Actuals!$J$2:$J$100000,R$2,_Actuals!$K$2:$K$100000,R$3,_Actuals!$A$2:$A$100000,$Q213)</f>
        <v>0</v>
      </c>
      <c r="S213" s="22">
        <f>SUMIFS(_Actuals!$F$2:$F$100000,_Actuals!$I$2:$I$100000,$P213,_Actuals!$J$2:$J$100000,S$2,_Actuals!$K$2:$K$100000,S$3,_Actuals!$A$2:$A$100000,$Q213)</f>
        <v>0</v>
      </c>
      <c r="T213" s="22">
        <f>SUMIFS(_Actuals!$F$2:$F$100000,_Actuals!$I$2:$I$100000,$P213,_Actuals!$J$2:$J$100000,T$2,_Actuals!$K$2:$K$100000,T$3,_Actuals!$A$2:$A$100000,$Q213)</f>
        <v>0</v>
      </c>
      <c r="U213" s="22">
        <f>SUMIFS(_Actuals!$F$2:$F$100000,_Actuals!$I$2:$I$100000,$P213,_Actuals!$J$2:$J$100000,U$2,_Actuals!$K$2:$K$100000,U$3,_Actuals!$A$2:$A$100000,$Q213)</f>
        <v>0</v>
      </c>
      <c r="V213" s="22">
        <f>SUMIFS(_Actuals!$F$2:$F$100000,_Actuals!$I$2:$I$100000,$P213,_Actuals!$J$2:$J$100000,V$2,_Actuals!$K$2:$K$100000,V$3,_Actuals!$A$2:$A$100000,$Q213)</f>
        <v>0</v>
      </c>
      <c r="W213" s="22">
        <f>SUMIFS(_Actuals!$F$2:$F$100000,_Actuals!$I$2:$I$100000,$P213,_Actuals!$J$2:$J$100000,W$2,_Actuals!$K$2:$K$100000,W$3,_Actuals!$A$2:$A$100000,$Q213)</f>
        <v>0</v>
      </c>
      <c r="X213" s="22">
        <f>SUMIFS(_Actuals!$F$2:$F$100000,_Actuals!$I$2:$I$100000,$P213,_Actuals!$J$2:$J$100000,X$2,_Actuals!$K$2:$K$100000,X$3,_Actuals!$A$2:$A$100000,$Q213)</f>
        <v>0</v>
      </c>
      <c r="Y213" s="22">
        <f>SUMIFS(_Actuals!$F$2:$F$100000,_Actuals!$I$2:$I$100000,$P213,_Actuals!$J$2:$J$100000,Y$2,_Actuals!$K$2:$K$100000,Y$3,_Actuals!$A$2:$A$100000,$Q213)</f>
        <v>0</v>
      </c>
      <c r="Z213" s="22">
        <f>SUMIFS(_Actuals!$F$2:$F$100000,_Actuals!$I$2:$I$100000,$P213,_Actuals!$J$2:$J$100000,Z$2,_Actuals!$K$2:$K$100000,Z$3,_Actuals!$A$2:$A$100000,$Q213)</f>
        <v>0</v>
      </c>
      <c r="AA213" s="22">
        <f>SUMIFS(_Actuals!$F$2:$F$100000,_Actuals!$I$2:$I$100000,$P213,_Actuals!$J$2:$J$100000,AA$2,_Actuals!$K$2:$K$100000,AA$3,_Actuals!$A$2:$A$100000,$Q213)</f>
        <v>0</v>
      </c>
      <c r="AB213" s="22">
        <f>SUMIFS(_Actuals!$F$2:$F$100000,_Actuals!$I$2:$I$100000,$P213,_Actuals!$J$2:$J$100000,AB$2,_Actuals!$K$2:$K$100000,AB$3,_Actuals!$A$2:$A$100000,$Q213)</f>
        <v>0</v>
      </c>
      <c r="AC213" s="22">
        <f>SUMIFS(_Actuals!$F$2:$F$100000,_Actuals!$I$2:$I$100000,$P213,_Actuals!$J$2:$J$100000,AC$2,_Actuals!$K$2:$K$100000,AC$3,_Actuals!$A$2:$A$100000,$Q213)</f>
        <v>0</v>
      </c>
      <c r="AD213" s="22"/>
      <c r="AE213">
        <v>1.02</v>
      </c>
      <c r="AF213">
        <v>1.05</v>
      </c>
      <c r="AG213">
        <v>0.96</v>
      </c>
      <c r="AH213">
        <v>1.06</v>
      </c>
      <c r="AI213">
        <v>0.9</v>
      </c>
      <c r="AJ213">
        <v>0.9</v>
      </c>
      <c r="AK213">
        <v>1.04</v>
      </c>
      <c r="AL213">
        <v>0.97</v>
      </c>
      <c r="AM213">
        <v>1.06</v>
      </c>
      <c r="AN213">
        <v>0.96</v>
      </c>
      <c r="AO213">
        <v>0.93</v>
      </c>
      <c r="AP213">
        <v>1.08</v>
      </c>
    </row>
    <row r="214" spans="1:42" x14ac:dyDescent="0.3">
      <c r="A214" s="25" t="s">
        <v>63</v>
      </c>
      <c r="B214" s="1">
        <v>13</v>
      </c>
      <c r="C214" s="23">
        <f t="shared" si="49"/>
        <v>0</v>
      </c>
      <c r="D214" s="23">
        <f t="shared" si="50"/>
        <v>0</v>
      </c>
      <c r="E214" s="23">
        <f t="shared" si="51"/>
        <v>0</v>
      </c>
      <c r="F214" s="23">
        <f t="shared" si="52"/>
        <v>0</v>
      </c>
      <c r="G214" s="23">
        <f t="shared" si="53"/>
        <v>0</v>
      </c>
      <c r="H214" s="23">
        <f t="shared" si="54"/>
        <v>0</v>
      </c>
      <c r="I214" s="23">
        <f t="shared" si="55"/>
        <v>0</v>
      </c>
      <c r="J214" s="23">
        <f t="shared" si="56"/>
        <v>0</v>
      </c>
      <c r="K214" s="23">
        <f t="shared" si="57"/>
        <v>0</v>
      </c>
      <c r="L214" s="23">
        <f t="shared" si="58"/>
        <v>0</v>
      </c>
      <c r="M214" s="23">
        <f t="shared" si="59"/>
        <v>0</v>
      </c>
      <c r="N214" s="23">
        <f t="shared" si="60"/>
        <v>0</v>
      </c>
      <c r="P214" s="25" t="s">
        <v>63</v>
      </c>
      <c r="Q214" s="1">
        <v>13</v>
      </c>
      <c r="R214" s="22">
        <f>SUMIFS(_Actuals!$F$2:$F$100000,_Actuals!$I$2:$I$100000,$P214,_Actuals!$J$2:$J$100000,R$2,_Actuals!$K$2:$K$100000,R$3,_Actuals!$A$2:$A$100000,$Q214)</f>
        <v>0</v>
      </c>
      <c r="S214" s="22">
        <f>SUMIFS(_Actuals!$F$2:$F$100000,_Actuals!$I$2:$I$100000,$P214,_Actuals!$J$2:$J$100000,S$2,_Actuals!$K$2:$K$100000,S$3,_Actuals!$A$2:$A$100000,$Q214)</f>
        <v>0</v>
      </c>
      <c r="T214" s="22">
        <f>SUMIFS(_Actuals!$F$2:$F$100000,_Actuals!$I$2:$I$100000,$P214,_Actuals!$J$2:$J$100000,T$2,_Actuals!$K$2:$K$100000,T$3,_Actuals!$A$2:$A$100000,$Q214)</f>
        <v>0</v>
      </c>
      <c r="U214" s="22">
        <f>SUMIFS(_Actuals!$F$2:$F$100000,_Actuals!$I$2:$I$100000,$P214,_Actuals!$J$2:$J$100000,U$2,_Actuals!$K$2:$K$100000,U$3,_Actuals!$A$2:$A$100000,$Q214)</f>
        <v>0</v>
      </c>
      <c r="V214" s="22">
        <f>SUMIFS(_Actuals!$F$2:$F$100000,_Actuals!$I$2:$I$100000,$P214,_Actuals!$J$2:$J$100000,V$2,_Actuals!$K$2:$K$100000,V$3,_Actuals!$A$2:$A$100000,$Q214)</f>
        <v>0</v>
      </c>
      <c r="W214" s="22">
        <f>SUMIFS(_Actuals!$F$2:$F$100000,_Actuals!$I$2:$I$100000,$P214,_Actuals!$J$2:$J$100000,W$2,_Actuals!$K$2:$K$100000,W$3,_Actuals!$A$2:$A$100000,$Q214)</f>
        <v>0</v>
      </c>
      <c r="X214" s="22">
        <f>SUMIFS(_Actuals!$F$2:$F$100000,_Actuals!$I$2:$I$100000,$P214,_Actuals!$J$2:$J$100000,X$2,_Actuals!$K$2:$K$100000,X$3,_Actuals!$A$2:$A$100000,$Q214)</f>
        <v>0</v>
      </c>
      <c r="Y214" s="22">
        <f>SUMIFS(_Actuals!$F$2:$F$100000,_Actuals!$I$2:$I$100000,$P214,_Actuals!$J$2:$J$100000,Y$2,_Actuals!$K$2:$K$100000,Y$3,_Actuals!$A$2:$A$100000,$Q214)</f>
        <v>0</v>
      </c>
      <c r="Z214" s="22">
        <f>SUMIFS(_Actuals!$F$2:$F$100000,_Actuals!$I$2:$I$100000,$P214,_Actuals!$J$2:$J$100000,Z$2,_Actuals!$K$2:$K$100000,Z$3,_Actuals!$A$2:$A$100000,$Q214)</f>
        <v>0</v>
      </c>
      <c r="AA214" s="22">
        <f>SUMIFS(_Actuals!$F$2:$F$100000,_Actuals!$I$2:$I$100000,$P214,_Actuals!$J$2:$J$100000,AA$2,_Actuals!$K$2:$K$100000,AA$3,_Actuals!$A$2:$A$100000,$Q214)</f>
        <v>0</v>
      </c>
      <c r="AB214" s="22">
        <f>SUMIFS(_Actuals!$F$2:$F$100000,_Actuals!$I$2:$I$100000,$P214,_Actuals!$J$2:$J$100000,AB$2,_Actuals!$K$2:$K$100000,AB$3,_Actuals!$A$2:$A$100000,$Q214)</f>
        <v>0</v>
      </c>
      <c r="AC214" s="22">
        <f>SUMIFS(_Actuals!$F$2:$F$100000,_Actuals!$I$2:$I$100000,$P214,_Actuals!$J$2:$J$100000,AC$2,_Actuals!$K$2:$K$100000,AC$3,_Actuals!$A$2:$A$100000,$Q214)</f>
        <v>0</v>
      </c>
      <c r="AD214" s="22"/>
      <c r="AE214">
        <v>1.05</v>
      </c>
      <c r="AF214">
        <v>1.05</v>
      </c>
      <c r="AG214">
        <v>0.91</v>
      </c>
      <c r="AH214">
        <v>1.07</v>
      </c>
      <c r="AI214">
        <v>0.94</v>
      </c>
      <c r="AJ214">
        <v>1.1000000000000001</v>
      </c>
      <c r="AK214">
        <v>1</v>
      </c>
      <c r="AL214">
        <v>1.05</v>
      </c>
      <c r="AM214">
        <v>0.95</v>
      </c>
      <c r="AN214">
        <v>1.05</v>
      </c>
      <c r="AO214">
        <v>1.03</v>
      </c>
      <c r="AP214">
        <v>1.08</v>
      </c>
    </row>
    <row r="215" spans="1:42" x14ac:dyDescent="0.3">
      <c r="A215" t="s">
        <v>1</v>
      </c>
      <c r="B215" s="1">
        <v>13</v>
      </c>
      <c r="C215" s="23">
        <f t="shared" si="49"/>
        <v>0</v>
      </c>
      <c r="D215" s="23">
        <f t="shared" si="50"/>
        <v>0</v>
      </c>
      <c r="E215" s="23">
        <f t="shared" si="51"/>
        <v>0</v>
      </c>
      <c r="F215" s="23">
        <f t="shared" si="52"/>
        <v>0</v>
      </c>
      <c r="G215" s="23">
        <f t="shared" si="53"/>
        <v>0</v>
      </c>
      <c r="H215" s="23">
        <f t="shared" si="54"/>
        <v>0</v>
      </c>
      <c r="I215" s="23">
        <f t="shared" si="55"/>
        <v>0</v>
      </c>
      <c r="J215" s="23">
        <f t="shared" si="56"/>
        <v>0</v>
      </c>
      <c r="K215" s="23">
        <f t="shared" si="57"/>
        <v>0</v>
      </c>
      <c r="L215" s="23">
        <f t="shared" si="58"/>
        <v>0</v>
      </c>
      <c r="M215" s="23">
        <f t="shared" si="59"/>
        <v>0</v>
      </c>
      <c r="N215" s="23">
        <f t="shared" si="60"/>
        <v>0</v>
      </c>
      <c r="P215" t="s">
        <v>1</v>
      </c>
      <c r="Q215" s="1">
        <v>13</v>
      </c>
      <c r="R215" s="22">
        <f>SUMIFS(_Actuals!$F$2:$F$100000,_Actuals!$I$2:$I$100000,$P215,_Actuals!$J$2:$J$100000,R$2,_Actuals!$K$2:$K$100000,R$3,_Actuals!$A$2:$A$100000,$Q215)</f>
        <v>0</v>
      </c>
      <c r="S215" s="22">
        <f>SUMIFS(_Actuals!$F$2:$F$100000,_Actuals!$I$2:$I$100000,$P215,_Actuals!$J$2:$J$100000,S$2,_Actuals!$K$2:$K$100000,S$3,_Actuals!$A$2:$A$100000,$Q215)</f>
        <v>0</v>
      </c>
      <c r="T215" s="22">
        <f>SUMIFS(_Actuals!$F$2:$F$100000,_Actuals!$I$2:$I$100000,$P215,_Actuals!$J$2:$J$100000,T$2,_Actuals!$K$2:$K$100000,T$3,_Actuals!$A$2:$A$100000,$Q215)</f>
        <v>0</v>
      </c>
      <c r="U215" s="22">
        <f>SUMIFS(_Actuals!$F$2:$F$100000,_Actuals!$I$2:$I$100000,$P215,_Actuals!$J$2:$J$100000,U$2,_Actuals!$K$2:$K$100000,U$3,_Actuals!$A$2:$A$100000,$Q215)</f>
        <v>0</v>
      </c>
      <c r="V215" s="22">
        <f>SUMIFS(_Actuals!$F$2:$F$100000,_Actuals!$I$2:$I$100000,$P215,_Actuals!$J$2:$J$100000,V$2,_Actuals!$K$2:$K$100000,V$3,_Actuals!$A$2:$A$100000,$Q215)</f>
        <v>0</v>
      </c>
      <c r="W215" s="22">
        <f>SUMIFS(_Actuals!$F$2:$F$100000,_Actuals!$I$2:$I$100000,$P215,_Actuals!$J$2:$J$100000,W$2,_Actuals!$K$2:$K$100000,W$3,_Actuals!$A$2:$A$100000,$Q215)</f>
        <v>0</v>
      </c>
      <c r="X215" s="22">
        <f>SUMIFS(_Actuals!$F$2:$F$100000,_Actuals!$I$2:$I$100000,$P215,_Actuals!$J$2:$J$100000,X$2,_Actuals!$K$2:$K$100000,X$3,_Actuals!$A$2:$A$100000,$Q215)</f>
        <v>0</v>
      </c>
      <c r="Y215" s="22">
        <f>SUMIFS(_Actuals!$F$2:$F$100000,_Actuals!$I$2:$I$100000,$P215,_Actuals!$J$2:$J$100000,Y$2,_Actuals!$K$2:$K$100000,Y$3,_Actuals!$A$2:$A$100000,$Q215)</f>
        <v>0</v>
      </c>
      <c r="Z215" s="22">
        <f>SUMIFS(_Actuals!$F$2:$F$100000,_Actuals!$I$2:$I$100000,$P215,_Actuals!$J$2:$J$100000,Z$2,_Actuals!$K$2:$K$100000,Z$3,_Actuals!$A$2:$A$100000,$Q215)</f>
        <v>0</v>
      </c>
      <c r="AA215" s="22">
        <f>SUMIFS(_Actuals!$F$2:$F$100000,_Actuals!$I$2:$I$100000,$P215,_Actuals!$J$2:$J$100000,AA$2,_Actuals!$K$2:$K$100000,AA$3,_Actuals!$A$2:$A$100000,$Q215)</f>
        <v>0</v>
      </c>
      <c r="AB215" s="22">
        <f>SUMIFS(_Actuals!$F$2:$F$100000,_Actuals!$I$2:$I$100000,$P215,_Actuals!$J$2:$J$100000,AB$2,_Actuals!$K$2:$K$100000,AB$3,_Actuals!$A$2:$A$100000,$Q215)</f>
        <v>0</v>
      </c>
      <c r="AC215" s="22">
        <f>SUMIFS(_Actuals!$F$2:$F$100000,_Actuals!$I$2:$I$100000,$P215,_Actuals!$J$2:$J$100000,AC$2,_Actuals!$K$2:$K$100000,AC$3,_Actuals!$A$2:$A$100000,$Q215)</f>
        <v>0</v>
      </c>
      <c r="AD215" s="22"/>
      <c r="AE215">
        <v>1.03</v>
      </c>
      <c r="AF215">
        <v>1.01</v>
      </c>
      <c r="AG215">
        <v>0.91</v>
      </c>
      <c r="AH215">
        <v>1.02</v>
      </c>
      <c r="AI215">
        <v>1.0900000000000001</v>
      </c>
      <c r="AJ215">
        <v>1.03</v>
      </c>
      <c r="AK215">
        <v>1.1000000000000001</v>
      </c>
      <c r="AL215">
        <v>1.01</v>
      </c>
      <c r="AM215">
        <v>1.1000000000000001</v>
      </c>
      <c r="AN215">
        <v>0.99</v>
      </c>
      <c r="AO215">
        <v>1.0900000000000001</v>
      </c>
      <c r="AP215">
        <v>0.9</v>
      </c>
    </row>
    <row r="216" spans="1:42" x14ac:dyDescent="0.3">
      <c r="A216" t="s">
        <v>3</v>
      </c>
      <c r="B216" s="1">
        <v>13</v>
      </c>
      <c r="C216" s="23">
        <f t="shared" si="49"/>
        <v>0</v>
      </c>
      <c r="D216" s="23">
        <f t="shared" si="50"/>
        <v>0</v>
      </c>
      <c r="E216" s="23">
        <f t="shared" si="51"/>
        <v>0</v>
      </c>
      <c r="F216" s="23">
        <f t="shared" si="52"/>
        <v>0</v>
      </c>
      <c r="G216" s="23">
        <f t="shared" si="53"/>
        <v>0</v>
      </c>
      <c r="H216" s="23">
        <f t="shared" si="54"/>
        <v>0</v>
      </c>
      <c r="I216" s="23">
        <f t="shared" si="55"/>
        <v>0</v>
      </c>
      <c r="J216" s="23">
        <f t="shared" si="56"/>
        <v>0</v>
      </c>
      <c r="K216" s="23">
        <f t="shared" si="57"/>
        <v>0</v>
      </c>
      <c r="L216" s="23">
        <f t="shared" si="58"/>
        <v>0</v>
      </c>
      <c r="M216" s="23">
        <f t="shared" si="59"/>
        <v>0</v>
      </c>
      <c r="N216" s="23">
        <f t="shared" si="60"/>
        <v>0</v>
      </c>
      <c r="P216" t="s">
        <v>3</v>
      </c>
      <c r="Q216" s="1">
        <v>13</v>
      </c>
      <c r="R216" s="22">
        <f>SUMIFS(_Actuals!$F$2:$F$100000,_Actuals!$I$2:$I$100000,$P216,_Actuals!$J$2:$J$100000,R$2,_Actuals!$K$2:$K$100000,R$3,_Actuals!$A$2:$A$100000,$Q216)</f>
        <v>0</v>
      </c>
      <c r="S216" s="22">
        <f>SUMIFS(_Actuals!$F$2:$F$100000,_Actuals!$I$2:$I$100000,$P216,_Actuals!$J$2:$J$100000,S$2,_Actuals!$K$2:$K$100000,S$3,_Actuals!$A$2:$A$100000,$Q216)</f>
        <v>0</v>
      </c>
      <c r="T216" s="22">
        <f>SUMIFS(_Actuals!$F$2:$F$100000,_Actuals!$I$2:$I$100000,$P216,_Actuals!$J$2:$J$100000,T$2,_Actuals!$K$2:$K$100000,T$3,_Actuals!$A$2:$A$100000,$Q216)</f>
        <v>0</v>
      </c>
      <c r="U216" s="22">
        <f>SUMIFS(_Actuals!$F$2:$F$100000,_Actuals!$I$2:$I$100000,$P216,_Actuals!$J$2:$J$100000,U$2,_Actuals!$K$2:$K$100000,U$3,_Actuals!$A$2:$A$100000,$Q216)</f>
        <v>0</v>
      </c>
      <c r="V216" s="22">
        <f>SUMIFS(_Actuals!$F$2:$F$100000,_Actuals!$I$2:$I$100000,$P216,_Actuals!$J$2:$J$100000,V$2,_Actuals!$K$2:$K$100000,V$3,_Actuals!$A$2:$A$100000,$Q216)</f>
        <v>0</v>
      </c>
      <c r="W216" s="22">
        <f>SUMIFS(_Actuals!$F$2:$F$100000,_Actuals!$I$2:$I$100000,$P216,_Actuals!$J$2:$J$100000,W$2,_Actuals!$K$2:$K$100000,W$3,_Actuals!$A$2:$A$100000,$Q216)</f>
        <v>0</v>
      </c>
      <c r="X216" s="22">
        <f>SUMIFS(_Actuals!$F$2:$F$100000,_Actuals!$I$2:$I$100000,$P216,_Actuals!$J$2:$J$100000,X$2,_Actuals!$K$2:$K$100000,X$3,_Actuals!$A$2:$A$100000,$Q216)</f>
        <v>0</v>
      </c>
      <c r="Y216" s="22">
        <f>SUMIFS(_Actuals!$F$2:$F$100000,_Actuals!$I$2:$I$100000,$P216,_Actuals!$J$2:$J$100000,Y$2,_Actuals!$K$2:$K$100000,Y$3,_Actuals!$A$2:$A$100000,$Q216)</f>
        <v>0</v>
      </c>
      <c r="Z216" s="22">
        <f>SUMIFS(_Actuals!$F$2:$F$100000,_Actuals!$I$2:$I$100000,$P216,_Actuals!$J$2:$J$100000,Z$2,_Actuals!$K$2:$K$100000,Z$3,_Actuals!$A$2:$A$100000,$Q216)</f>
        <v>0</v>
      </c>
      <c r="AA216" s="22">
        <f>SUMIFS(_Actuals!$F$2:$F$100000,_Actuals!$I$2:$I$100000,$P216,_Actuals!$J$2:$J$100000,AA$2,_Actuals!$K$2:$K$100000,AA$3,_Actuals!$A$2:$A$100000,$Q216)</f>
        <v>0</v>
      </c>
      <c r="AB216" s="22">
        <f>SUMIFS(_Actuals!$F$2:$F$100000,_Actuals!$I$2:$I$100000,$P216,_Actuals!$J$2:$J$100000,AB$2,_Actuals!$K$2:$K$100000,AB$3,_Actuals!$A$2:$A$100000,$Q216)</f>
        <v>0</v>
      </c>
      <c r="AC216" s="22">
        <f>SUMIFS(_Actuals!$F$2:$F$100000,_Actuals!$I$2:$I$100000,$P216,_Actuals!$J$2:$J$100000,AC$2,_Actuals!$K$2:$K$100000,AC$3,_Actuals!$A$2:$A$100000,$Q216)</f>
        <v>0</v>
      </c>
      <c r="AD216" s="22"/>
      <c r="AE216">
        <v>0.98</v>
      </c>
      <c r="AF216">
        <v>0.98</v>
      </c>
      <c r="AG216">
        <v>0.98</v>
      </c>
      <c r="AH216">
        <v>0.96</v>
      </c>
      <c r="AI216">
        <v>0.97</v>
      </c>
      <c r="AJ216">
        <v>0.9</v>
      </c>
      <c r="AK216">
        <v>0.9</v>
      </c>
      <c r="AL216">
        <v>0.96</v>
      </c>
      <c r="AM216">
        <v>1.02</v>
      </c>
      <c r="AN216">
        <v>0.96</v>
      </c>
      <c r="AO216">
        <v>0.91</v>
      </c>
      <c r="AP216">
        <v>0.95</v>
      </c>
    </row>
    <row r="217" spans="1:42" x14ac:dyDescent="0.3">
      <c r="A217" t="s">
        <v>4</v>
      </c>
      <c r="B217" s="1">
        <v>13</v>
      </c>
      <c r="C217" s="23">
        <f t="shared" si="49"/>
        <v>0</v>
      </c>
      <c r="D217" s="23">
        <f t="shared" si="50"/>
        <v>0</v>
      </c>
      <c r="E217" s="23">
        <f t="shared" si="51"/>
        <v>0</v>
      </c>
      <c r="F217" s="23">
        <f t="shared" si="52"/>
        <v>0</v>
      </c>
      <c r="G217" s="23">
        <f t="shared" si="53"/>
        <v>0</v>
      </c>
      <c r="H217" s="23">
        <f t="shared" si="54"/>
        <v>0</v>
      </c>
      <c r="I217" s="23">
        <f t="shared" si="55"/>
        <v>0</v>
      </c>
      <c r="J217" s="23">
        <f t="shared" si="56"/>
        <v>0</v>
      </c>
      <c r="K217" s="23">
        <f t="shared" si="57"/>
        <v>0</v>
      </c>
      <c r="L217" s="23">
        <f t="shared" si="58"/>
        <v>0</v>
      </c>
      <c r="M217" s="23">
        <f t="shared" si="59"/>
        <v>0</v>
      </c>
      <c r="N217" s="23">
        <f t="shared" si="60"/>
        <v>0</v>
      </c>
      <c r="P217" t="s">
        <v>4</v>
      </c>
      <c r="Q217" s="1">
        <v>13</v>
      </c>
      <c r="R217" s="22">
        <f>SUMIFS(_Actuals!$F$2:$F$100000,_Actuals!$I$2:$I$100000,$P217,_Actuals!$J$2:$J$100000,R$2,_Actuals!$K$2:$K$100000,R$3,_Actuals!$A$2:$A$100000,$Q217)</f>
        <v>0</v>
      </c>
      <c r="S217" s="22">
        <f>SUMIFS(_Actuals!$F$2:$F$100000,_Actuals!$I$2:$I$100000,$P217,_Actuals!$J$2:$J$100000,S$2,_Actuals!$K$2:$K$100000,S$3,_Actuals!$A$2:$A$100000,$Q217)</f>
        <v>0</v>
      </c>
      <c r="T217" s="22">
        <f>SUMIFS(_Actuals!$F$2:$F$100000,_Actuals!$I$2:$I$100000,$P217,_Actuals!$J$2:$J$100000,T$2,_Actuals!$K$2:$K$100000,T$3,_Actuals!$A$2:$A$100000,$Q217)</f>
        <v>0</v>
      </c>
      <c r="U217" s="22">
        <f>SUMIFS(_Actuals!$F$2:$F$100000,_Actuals!$I$2:$I$100000,$P217,_Actuals!$J$2:$J$100000,U$2,_Actuals!$K$2:$K$100000,U$3,_Actuals!$A$2:$A$100000,$Q217)</f>
        <v>0</v>
      </c>
      <c r="V217" s="22">
        <f>SUMIFS(_Actuals!$F$2:$F$100000,_Actuals!$I$2:$I$100000,$P217,_Actuals!$J$2:$J$100000,V$2,_Actuals!$K$2:$K$100000,V$3,_Actuals!$A$2:$A$100000,$Q217)</f>
        <v>0</v>
      </c>
      <c r="W217" s="22">
        <f>SUMIFS(_Actuals!$F$2:$F$100000,_Actuals!$I$2:$I$100000,$P217,_Actuals!$J$2:$J$100000,W$2,_Actuals!$K$2:$K$100000,W$3,_Actuals!$A$2:$A$100000,$Q217)</f>
        <v>0</v>
      </c>
      <c r="X217" s="22">
        <f>SUMIFS(_Actuals!$F$2:$F$100000,_Actuals!$I$2:$I$100000,$P217,_Actuals!$J$2:$J$100000,X$2,_Actuals!$K$2:$K$100000,X$3,_Actuals!$A$2:$A$100000,$Q217)</f>
        <v>0</v>
      </c>
      <c r="Y217" s="22">
        <f>SUMIFS(_Actuals!$F$2:$F$100000,_Actuals!$I$2:$I$100000,$P217,_Actuals!$J$2:$J$100000,Y$2,_Actuals!$K$2:$K$100000,Y$3,_Actuals!$A$2:$A$100000,$Q217)</f>
        <v>0</v>
      </c>
      <c r="Z217" s="22">
        <f>SUMIFS(_Actuals!$F$2:$F$100000,_Actuals!$I$2:$I$100000,$P217,_Actuals!$J$2:$J$100000,Z$2,_Actuals!$K$2:$K$100000,Z$3,_Actuals!$A$2:$A$100000,$Q217)</f>
        <v>0</v>
      </c>
      <c r="AA217" s="22">
        <f>SUMIFS(_Actuals!$F$2:$F$100000,_Actuals!$I$2:$I$100000,$P217,_Actuals!$J$2:$J$100000,AA$2,_Actuals!$K$2:$K$100000,AA$3,_Actuals!$A$2:$A$100000,$Q217)</f>
        <v>0</v>
      </c>
      <c r="AB217" s="22">
        <f>SUMIFS(_Actuals!$F$2:$F$100000,_Actuals!$I$2:$I$100000,$P217,_Actuals!$J$2:$J$100000,AB$2,_Actuals!$K$2:$K$100000,AB$3,_Actuals!$A$2:$A$100000,$Q217)</f>
        <v>0</v>
      </c>
      <c r="AC217" s="22">
        <f>SUMIFS(_Actuals!$F$2:$F$100000,_Actuals!$I$2:$I$100000,$P217,_Actuals!$J$2:$J$100000,AC$2,_Actuals!$K$2:$K$100000,AC$3,_Actuals!$A$2:$A$100000,$Q217)</f>
        <v>0</v>
      </c>
      <c r="AD217" s="22"/>
      <c r="AE217">
        <v>1.07</v>
      </c>
      <c r="AF217">
        <v>0.9</v>
      </c>
      <c r="AG217">
        <v>0.92</v>
      </c>
      <c r="AH217">
        <v>1.05</v>
      </c>
      <c r="AI217">
        <v>0.98</v>
      </c>
      <c r="AJ217">
        <v>0.96</v>
      </c>
      <c r="AK217">
        <v>0.98</v>
      </c>
      <c r="AL217">
        <v>0.98</v>
      </c>
      <c r="AM217">
        <v>1.01</v>
      </c>
      <c r="AN217">
        <v>1.1000000000000001</v>
      </c>
      <c r="AO217">
        <v>0.96</v>
      </c>
      <c r="AP217">
        <v>0.98</v>
      </c>
    </row>
    <row r="218" spans="1:42" x14ac:dyDescent="0.3">
      <c r="A218" t="s">
        <v>5</v>
      </c>
      <c r="B218" s="1">
        <v>13</v>
      </c>
      <c r="C218" s="23">
        <f t="shared" si="49"/>
        <v>0</v>
      </c>
      <c r="D218" s="23">
        <f t="shared" si="50"/>
        <v>0</v>
      </c>
      <c r="E218" s="23">
        <f t="shared" si="51"/>
        <v>0</v>
      </c>
      <c r="F218" s="23">
        <f t="shared" si="52"/>
        <v>0</v>
      </c>
      <c r="G218" s="23">
        <f t="shared" si="53"/>
        <v>0</v>
      </c>
      <c r="H218" s="23">
        <f t="shared" si="54"/>
        <v>0</v>
      </c>
      <c r="I218" s="23">
        <f t="shared" si="55"/>
        <v>0</v>
      </c>
      <c r="J218" s="23">
        <f t="shared" si="56"/>
        <v>0</v>
      </c>
      <c r="K218" s="23">
        <f t="shared" si="57"/>
        <v>0</v>
      </c>
      <c r="L218" s="23">
        <f t="shared" si="58"/>
        <v>0</v>
      </c>
      <c r="M218" s="23">
        <f t="shared" si="59"/>
        <v>0</v>
      </c>
      <c r="N218" s="23">
        <f t="shared" si="60"/>
        <v>0</v>
      </c>
      <c r="P218" t="s">
        <v>5</v>
      </c>
      <c r="Q218" s="1">
        <v>13</v>
      </c>
      <c r="R218" s="22">
        <f>SUMIFS(_Actuals!$F$2:$F$100000,_Actuals!$I$2:$I$100000,$P218,_Actuals!$J$2:$J$100000,R$2,_Actuals!$K$2:$K$100000,R$3,_Actuals!$A$2:$A$100000,$Q218)</f>
        <v>0</v>
      </c>
      <c r="S218" s="22">
        <f>SUMIFS(_Actuals!$F$2:$F$100000,_Actuals!$I$2:$I$100000,$P218,_Actuals!$J$2:$J$100000,S$2,_Actuals!$K$2:$K$100000,S$3,_Actuals!$A$2:$A$100000,$Q218)</f>
        <v>0</v>
      </c>
      <c r="T218" s="22">
        <f>SUMIFS(_Actuals!$F$2:$F$100000,_Actuals!$I$2:$I$100000,$P218,_Actuals!$J$2:$J$100000,T$2,_Actuals!$K$2:$K$100000,T$3,_Actuals!$A$2:$A$100000,$Q218)</f>
        <v>0</v>
      </c>
      <c r="U218" s="22">
        <f>SUMIFS(_Actuals!$F$2:$F$100000,_Actuals!$I$2:$I$100000,$P218,_Actuals!$J$2:$J$100000,U$2,_Actuals!$K$2:$K$100000,U$3,_Actuals!$A$2:$A$100000,$Q218)</f>
        <v>0</v>
      </c>
      <c r="V218" s="22">
        <f>SUMIFS(_Actuals!$F$2:$F$100000,_Actuals!$I$2:$I$100000,$P218,_Actuals!$J$2:$J$100000,V$2,_Actuals!$K$2:$K$100000,V$3,_Actuals!$A$2:$A$100000,$Q218)</f>
        <v>0</v>
      </c>
      <c r="W218" s="22">
        <f>SUMIFS(_Actuals!$F$2:$F$100000,_Actuals!$I$2:$I$100000,$P218,_Actuals!$J$2:$J$100000,W$2,_Actuals!$K$2:$K$100000,W$3,_Actuals!$A$2:$A$100000,$Q218)</f>
        <v>0</v>
      </c>
      <c r="X218" s="22">
        <f>SUMIFS(_Actuals!$F$2:$F$100000,_Actuals!$I$2:$I$100000,$P218,_Actuals!$J$2:$J$100000,X$2,_Actuals!$K$2:$K$100000,X$3,_Actuals!$A$2:$A$100000,$Q218)</f>
        <v>0</v>
      </c>
      <c r="Y218" s="22">
        <f>SUMIFS(_Actuals!$F$2:$F$100000,_Actuals!$I$2:$I$100000,$P218,_Actuals!$J$2:$J$100000,Y$2,_Actuals!$K$2:$K$100000,Y$3,_Actuals!$A$2:$A$100000,$Q218)</f>
        <v>0</v>
      </c>
      <c r="Z218" s="22">
        <f>SUMIFS(_Actuals!$F$2:$F$100000,_Actuals!$I$2:$I$100000,$P218,_Actuals!$J$2:$J$100000,Z$2,_Actuals!$K$2:$K$100000,Z$3,_Actuals!$A$2:$A$100000,$Q218)</f>
        <v>0</v>
      </c>
      <c r="AA218" s="22">
        <f>SUMIFS(_Actuals!$F$2:$F$100000,_Actuals!$I$2:$I$100000,$P218,_Actuals!$J$2:$J$100000,AA$2,_Actuals!$K$2:$K$100000,AA$3,_Actuals!$A$2:$A$100000,$Q218)</f>
        <v>0</v>
      </c>
      <c r="AB218" s="22">
        <f>SUMIFS(_Actuals!$F$2:$F$100000,_Actuals!$I$2:$I$100000,$P218,_Actuals!$J$2:$J$100000,AB$2,_Actuals!$K$2:$K$100000,AB$3,_Actuals!$A$2:$A$100000,$Q218)</f>
        <v>0</v>
      </c>
      <c r="AC218" s="22">
        <f>SUMIFS(_Actuals!$F$2:$F$100000,_Actuals!$I$2:$I$100000,$P218,_Actuals!$J$2:$J$100000,AC$2,_Actuals!$K$2:$K$100000,AC$3,_Actuals!$A$2:$A$100000,$Q218)</f>
        <v>0</v>
      </c>
      <c r="AD218" s="22"/>
      <c r="AE218">
        <v>1.06</v>
      </c>
      <c r="AF218">
        <v>0.92</v>
      </c>
      <c r="AG218">
        <v>0.91</v>
      </c>
      <c r="AH218">
        <v>1.08</v>
      </c>
      <c r="AI218">
        <v>1.03</v>
      </c>
      <c r="AJ218">
        <v>0.99</v>
      </c>
      <c r="AK218">
        <v>0.9</v>
      </c>
      <c r="AL218">
        <v>1</v>
      </c>
      <c r="AM218">
        <v>0.95</v>
      </c>
      <c r="AN218">
        <v>1.08</v>
      </c>
      <c r="AO218">
        <v>0.99</v>
      </c>
      <c r="AP218">
        <v>1.07</v>
      </c>
    </row>
    <row r="219" spans="1:42" x14ac:dyDescent="0.3">
      <c r="A219" t="s">
        <v>38</v>
      </c>
      <c r="B219" s="1">
        <v>13</v>
      </c>
      <c r="C219" s="23">
        <f t="shared" si="49"/>
        <v>0</v>
      </c>
      <c r="D219" s="23">
        <f t="shared" si="50"/>
        <v>0</v>
      </c>
      <c r="E219" s="23">
        <f t="shared" si="51"/>
        <v>0</v>
      </c>
      <c r="F219" s="23">
        <f t="shared" si="52"/>
        <v>0</v>
      </c>
      <c r="G219" s="23">
        <f t="shared" si="53"/>
        <v>0</v>
      </c>
      <c r="H219" s="23">
        <f t="shared" si="54"/>
        <v>0</v>
      </c>
      <c r="I219" s="23">
        <f t="shared" si="55"/>
        <v>0</v>
      </c>
      <c r="J219" s="23">
        <f t="shared" si="56"/>
        <v>0</v>
      </c>
      <c r="K219" s="23">
        <f t="shared" si="57"/>
        <v>0</v>
      </c>
      <c r="L219" s="23">
        <f t="shared" si="58"/>
        <v>0</v>
      </c>
      <c r="M219" s="23">
        <f t="shared" si="59"/>
        <v>0</v>
      </c>
      <c r="N219" s="23">
        <f t="shared" si="60"/>
        <v>0</v>
      </c>
      <c r="P219" t="s">
        <v>38</v>
      </c>
      <c r="Q219" s="1">
        <v>13</v>
      </c>
      <c r="R219" s="22">
        <f>SUMIFS(_Actuals!$F$2:$F$100000,_Actuals!$I$2:$I$100000,$P219,_Actuals!$J$2:$J$100000,R$2,_Actuals!$K$2:$K$100000,R$3,_Actuals!$A$2:$A$100000,$Q219)</f>
        <v>0</v>
      </c>
      <c r="S219" s="22">
        <f>SUMIFS(_Actuals!$F$2:$F$100000,_Actuals!$I$2:$I$100000,$P219,_Actuals!$J$2:$J$100000,S$2,_Actuals!$K$2:$K$100000,S$3,_Actuals!$A$2:$A$100000,$Q219)</f>
        <v>0</v>
      </c>
      <c r="T219" s="22">
        <f>SUMIFS(_Actuals!$F$2:$F$100000,_Actuals!$I$2:$I$100000,$P219,_Actuals!$J$2:$J$100000,T$2,_Actuals!$K$2:$K$100000,T$3,_Actuals!$A$2:$A$100000,$Q219)</f>
        <v>0</v>
      </c>
      <c r="U219" s="22">
        <f>SUMIFS(_Actuals!$F$2:$F$100000,_Actuals!$I$2:$I$100000,$P219,_Actuals!$J$2:$J$100000,U$2,_Actuals!$K$2:$K$100000,U$3,_Actuals!$A$2:$A$100000,$Q219)</f>
        <v>0</v>
      </c>
      <c r="V219" s="22">
        <f>SUMIFS(_Actuals!$F$2:$F$100000,_Actuals!$I$2:$I$100000,$P219,_Actuals!$J$2:$J$100000,V$2,_Actuals!$K$2:$K$100000,V$3,_Actuals!$A$2:$A$100000,$Q219)</f>
        <v>0</v>
      </c>
      <c r="W219" s="22">
        <f>SUMIFS(_Actuals!$F$2:$F$100000,_Actuals!$I$2:$I$100000,$P219,_Actuals!$J$2:$J$100000,W$2,_Actuals!$K$2:$K$100000,W$3,_Actuals!$A$2:$A$100000,$Q219)</f>
        <v>0</v>
      </c>
      <c r="X219" s="22">
        <f>SUMIFS(_Actuals!$F$2:$F$100000,_Actuals!$I$2:$I$100000,$P219,_Actuals!$J$2:$J$100000,X$2,_Actuals!$K$2:$K$100000,X$3,_Actuals!$A$2:$A$100000,$Q219)</f>
        <v>0</v>
      </c>
      <c r="Y219" s="22">
        <f>SUMIFS(_Actuals!$F$2:$F$100000,_Actuals!$I$2:$I$100000,$P219,_Actuals!$J$2:$J$100000,Y$2,_Actuals!$K$2:$K$100000,Y$3,_Actuals!$A$2:$A$100000,$Q219)</f>
        <v>0</v>
      </c>
      <c r="Z219" s="22">
        <f>SUMIFS(_Actuals!$F$2:$F$100000,_Actuals!$I$2:$I$100000,$P219,_Actuals!$J$2:$J$100000,Z$2,_Actuals!$K$2:$K$100000,Z$3,_Actuals!$A$2:$A$100000,$Q219)</f>
        <v>0</v>
      </c>
      <c r="AA219" s="22">
        <f>SUMIFS(_Actuals!$F$2:$F$100000,_Actuals!$I$2:$I$100000,$P219,_Actuals!$J$2:$J$100000,AA$2,_Actuals!$K$2:$K$100000,AA$3,_Actuals!$A$2:$A$100000,$Q219)</f>
        <v>0</v>
      </c>
      <c r="AB219" s="22">
        <f>SUMIFS(_Actuals!$F$2:$F$100000,_Actuals!$I$2:$I$100000,$P219,_Actuals!$J$2:$J$100000,AB$2,_Actuals!$K$2:$K$100000,AB$3,_Actuals!$A$2:$A$100000,$Q219)</f>
        <v>0</v>
      </c>
      <c r="AC219" s="22">
        <f>SUMIFS(_Actuals!$F$2:$F$100000,_Actuals!$I$2:$I$100000,$P219,_Actuals!$J$2:$J$100000,AC$2,_Actuals!$K$2:$K$100000,AC$3,_Actuals!$A$2:$A$100000,$Q219)</f>
        <v>0</v>
      </c>
      <c r="AD219" s="22"/>
      <c r="AE219">
        <v>1</v>
      </c>
      <c r="AF219">
        <v>1.03</v>
      </c>
      <c r="AG219">
        <v>0.96</v>
      </c>
      <c r="AH219">
        <v>0.9</v>
      </c>
      <c r="AI219">
        <v>0.95</v>
      </c>
      <c r="AJ219">
        <v>0.93</v>
      </c>
      <c r="AK219">
        <v>1.08</v>
      </c>
      <c r="AL219">
        <v>1.06</v>
      </c>
      <c r="AM219">
        <v>0.97</v>
      </c>
      <c r="AN219">
        <v>1.03</v>
      </c>
      <c r="AO219">
        <v>1.02</v>
      </c>
      <c r="AP219">
        <v>0.95</v>
      </c>
    </row>
    <row r="220" spans="1:42" x14ac:dyDescent="0.3">
      <c r="A220" t="s">
        <v>7</v>
      </c>
      <c r="B220" s="1">
        <v>13</v>
      </c>
      <c r="C220" s="23">
        <f t="shared" si="49"/>
        <v>0</v>
      </c>
      <c r="D220" s="23">
        <f t="shared" si="50"/>
        <v>0</v>
      </c>
      <c r="E220" s="23">
        <f t="shared" si="51"/>
        <v>0</v>
      </c>
      <c r="F220" s="23">
        <f t="shared" si="52"/>
        <v>0</v>
      </c>
      <c r="G220" s="23">
        <f t="shared" si="53"/>
        <v>0</v>
      </c>
      <c r="H220" s="23">
        <f t="shared" si="54"/>
        <v>0</v>
      </c>
      <c r="I220" s="23">
        <f t="shared" si="55"/>
        <v>0</v>
      </c>
      <c r="J220" s="23">
        <f t="shared" si="56"/>
        <v>0</v>
      </c>
      <c r="K220" s="23">
        <f t="shared" si="57"/>
        <v>0</v>
      </c>
      <c r="L220" s="23">
        <f t="shared" si="58"/>
        <v>0</v>
      </c>
      <c r="M220" s="23">
        <f t="shared" si="59"/>
        <v>0</v>
      </c>
      <c r="N220" s="23">
        <f t="shared" si="60"/>
        <v>0</v>
      </c>
      <c r="P220" t="s">
        <v>7</v>
      </c>
      <c r="Q220" s="1">
        <v>13</v>
      </c>
      <c r="R220" s="22">
        <f>SUMIFS(_Actuals!$F$2:$F$100000,_Actuals!$I$2:$I$100000,$P220,_Actuals!$J$2:$J$100000,R$2,_Actuals!$K$2:$K$100000,R$3,_Actuals!$A$2:$A$100000,$Q220)</f>
        <v>0</v>
      </c>
      <c r="S220" s="22">
        <f>SUMIFS(_Actuals!$F$2:$F$100000,_Actuals!$I$2:$I$100000,$P220,_Actuals!$J$2:$J$100000,S$2,_Actuals!$K$2:$K$100000,S$3,_Actuals!$A$2:$A$100000,$Q220)</f>
        <v>0</v>
      </c>
      <c r="T220" s="22">
        <f>SUMIFS(_Actuals!$F$2:$F$100000,_Actuals!$I$2:$I$100000,$P220,_Actuals!$J$2:$J$100000,T$2,_Actuals!$K$2:$K$100000,T$3,_Actuals!$A$2:$A$100000,$Q220)</f>
        <v>0</v>
      </c>
      <c r="U220" s="22">
        <f>SUMIFS(_Actuals!$F$2:$F$100000,_Actuals!$I$2:$I$100000,$P220,_Actuals!$J$2:$J$100000,U$2,_Actuals!$K$2:$K$100000,U$3,_Actuals!$A$2:$A$100000,$Q220)</f>
        <v>0</v>
      </c>
      <c r="V220" s="22">
        <f>SUMIFS(_Actuals!$F$2:$F$100000,_Actuals!$I$2:$I$100000,$P220,_Actuals!$J$2:$J$100000,V$2,_Actuals!$K$2:$K$100000,V$3,_Actuals!$A$2:$A$100000,$Q220)</f>
        <v>0</v>
      </c>
      <c r="W220" s="22">
        <f>SUMIFS(_Actuals!$F$2:$F$100000,_Actuals!$I$2:$I$100000,$P220,_Actuals!$J$2:$J$100000,W$2,_Actuals!$K$2:$K$100000,W$3,_Actuals!$A$2:$A$100000,$Q220)</f>
        <v>0</v>
      </c>
      <c r="X220" s="22">
        <f>SUMIFS(_Actuals!$F$2:$F$100000,_Actuals!$I$2:$I$100000,$P220,_Actuals!$J$2:$J$100000,X$2,_Actuals!$K$2:$K$100000,X$3,_Actuals!$A$2:$A$100000,$Q220)</f>
        <v>0</v>
      </c>
      <c r="Y220" s="22">
        <f>SUMIFS(_Actuals!$F$2:$F$100000,_Actuals!$I$2:$I$100000,$P220,_Actuals!$J$2:$J$100000,Y$2,_Actuals!$K$2:$K$100000,Y$3,_Actuals!$A$2:$A$100000,$Q220)</f>
        <v>0</v>
      </c>
      <c r="Z220" s="22">
        <f>SUMIFS(_Actuals!$F$2:$F$100000,_Actuals!$I$2:$I$100000,$P220,_Actuals!$J$2:$J$100000,Z$2,_Actuals!$K$2:$K$100000,Z$3,_Actuals!$A$2:$A$100000,$Q220)</f>
        <v>0</v>
      </c>
      <c r="AA220" s="22">
        <f>SUMIFS(_Actuals!$F$2:$F$100000,_Actuals!$I$2:$I$100000,$P220,_Actuals!$J$2:$J$100000,AA$2,_Actuals!$K$2:$K$100000,AA$3,_Actuals!$A$2:$A$100000,$Q220)</f>
        <v>0</v>
      </c>
      <c r="AB220" s="22">
        <f>SUMIFS(_Actuals!$F$2:$F$100000,_Actuals!$I$2:$I$100000,$P220,_Actuals!$J$2:$J$100000,AB$2,_Actuals!$K$2:$K$100000,AB$3,_Actuals!$A$2:$A$100000,$Q220)</f>
        <v>0</v>
      </c>
      <c r="AC220" s="22">
        <f>SUMIFS(_Actuals!$F$2:$F$100000,_Actuals!$I$2:$I$100000,$P220,_Actuals!$J$2:$J$100000,AC$2,_Actuals!$K$2:$K$100000,AC$3,_Actuals!$A$2:$A$100000,$Q220)</f>
        <v>0</v>
      </c>
      <c r="AD220" s="22"/>
      <c r="AE220">
        <v>1.03</v>
      </c>
      <c r="AF220">
        <v>1.02</v>
      </c>
      <c r="AG220">
        <v>1</v>
      </c>
      <c r="AH220">
        <v>0.92</v>
      </c>
      <c r="AI220">
        <v>1.04</v>
      </c>
      <c r="AJ220">
        <v>1.06</v>
      </c>
      <c r="AK220">
        <v>0.94</v>
      </c>
      <c r="AL220">
        <v>1.04</v>
      </c>
      <c r="AM220">
        <v>0.95</v>
      </c>
      <c r="AN220">
        <v>1</v>
      </c>
      <c r="AO220">
        <v>1.1000000000000001</v>
      </c>
      <c r="AP220">
        <v>1.1000000000000001</v>
      </c>
    </row>
    <row r="221" spans="1:42" x14ac:dyDescent="0.3">
      <c r="A221" t="s">
        <v>8</v>
      </c>
      <c r="B221" s="1">
        <v>13</v>
      </c>
      <c r="C221" s="23">
        <f t="shared" si="49"/>
        <v>0</v>
      </c>
      <c r="D221" s="23">
        <f t="shared" si="50"/>
        <v>0</v>
      </c>
      <c r="E221" s="23">
        <f t="shared" si="51"/>
        <v>0</v>
      </c>
      <c r="F221" s="23">
        <f t="shared" si="52"/>
        <v>0</v>
      </c>
      <c r="G221" s="23">
        <f t="shared" si="53"/>
        <v>0</v>
      </c>
      <c r="H221" s="23">
        <f t="shared" si="54"/>
        <v>0</v>
      </c>
      <c r="I221" s="23">
        <f t="shared" si="55"/>
        <v>0</v>
      </c>
      <c r="J221" s="23">
        <f t="shared" si="56"/>
        <v>0</v>
      </c>
      <c r="K221" s="23">
        <f t="shared" si="57"/>
        <v>0</v>
      </c>
      <c r="L221" s="23">
        <f t="shared" si="58"/>
        <v>0</v>
      </c>
      <c r="M221" s="23">
        <f t="shared" si="59"/>
        <v>0</v>
      </c>
      <c r="N221" s="23">
        <f t="shared" si="60"/>
        <v>0</v>
      </c>
      <c r="P221" t="s">
        <v>8</v>
      </c>
      <c r="Q221" s="1">
        <v>13</v>
      </c>
      <c r="R221" s="22">
        <f>SUMIFS(_Actuals!$F$2:$F$100000,_Actuals!$I$2:$I$100000,$P221,_Actuals!$J$2:$J$100000,R$2,_Actuals!$K$2:$K$100000,R$3,_Actuals!$A$2:$A$100000,$Q221)</f>
        <v>0</v>
      </c>
      <c r="S221" s="22">
        <f>SUMIFS(_Actuals!$F$2:$F$100000,_Actuals!$I$2:$I$100000,$P221,_Actuals!$J$2:$J$100000,S$2,_Actuals!$K$2:$K$100000,S$3,_Actuals!$A$2:$A$100000,$Q221)</f>
        <v>0</v>
      </c>
      <c r="T221" s="22">
        <f>SUMIFS(_Actuals!$F$2:$F$100000,_Actuals!$I$2:$I$100000,$P221,_Actuals!$J$2:$J$100000,T$2,_Actuals!$K$2:$K$100000,T$3,_Actuals!$A$2:$A$100000,$Q221)</f>
        <v>0</v>
      </c>
      <c r="U221" s="22">
        <f>SUMIFS(_Actuals!$F$2:$F$100000,_Actuals!$I$2:$I$100000,$P221,_Actuals!$J$2:$J$100000,U$2,_Actuals!$K$2:$K$100000,U$3,_Actuals!$A$2:$A$100000,$Q221)</f>
        <v>0</v>
      </c>
      <c r="V221" s="22">
        <f>SUMIFS(_Actuals!$F$2:$F$100000,_Actuals!$I$2:$I$100000,$P221,_Actuals!$J$2:$J$100000,V$2,_Actuals!$K$2:$K$100000,V$3,_Actuals!$A$2:$A$100000,$Q221)</f>
        <v>0</v>
      </c>
      <c r="W221" s="22">
        <f>SUMIFS(_Actuals!$F$2:$F$100000,_Actuals!$I$2:$I$100000,$P221,_Actuals!$J$2:$J$100000,W$2,_Actuals!$K$2:$K$100000,W$3,_Actuals!$A$2:$A$100000,$Q221)</f>
        <v>0</v>
      </c>
      <c r="X221" s="22">
        <f>SUMIFS(_Actuals!$F$2:$F$100000,_Actuals!$I$2:$I$100000,$P221,_Actuals!$J$2:$J$100000,X$2,_Actuals!$K$2:$K$100000,X$3,_Actuals!$A$2:$A$100000,$Q221)</f>
        <v>0</v>
      </c>
      <c r="Y221" s="22">
        <f>SUMIFS(_Actuals!$F$2:$F$100000,_Actuals!$I$2:$I$100000,$P221,_Actuals!$J$2:$J$100000,Y$2,_Actuals!$K$2:$K$100000,Y$3,_Actuals!$A$2:$A$100000,$Q221)</f>
        <v>0</v>
      </c>
      <c r="Z221" s="22">
        <f>SUMIFS(_Actuals!$F$2:$F$100000,_Actuals!$I$2:$I$100000,$P221,_Actuals!$J$2:$J$100000,Z$2,_Actuals!$K$2:$K$100000,Z$3,_Actuals!$A$2:$A$100000,$Q221)</f>
        <v>0</v>
      </c>
      <c r="AA221" s="22">
        <f>SUMIFS(_Actuals!$F$2:$F$100000,_Actuals!$I$2:$I$100000,$P221,_Actuals!$J$2:$J$100000,AA$2,_Actuals!$K$2:$K$100000,AA$3,_Actuals!$A$2:$A$100000,$Q221)</f>
        <v>0</v>
      </c>
      <c r="AB221" s="22">
        <f>SUMIFS(_Actuals!$F$2:$F$100000,_Actuals!$I$2:$I$100000,$P221,_Actuals!$J$2:$J$100000,AB$2,_Actuals!$K$2:$K$100000,AB$3,_Actuals!$A$2:$A$100000,$Q221)</f>
        <v>0</v>
      </c>
      <c r="AC221" s="22">
        <f>SUMIFS(_Actuals!$F$2:$F$100000,_Actuals!$I$2:$I$100000,$P221,_Actuals!$J$2:$J$100000,AC$2,_Actuals!$K$2:$K$100000,AC$3,_Actuals!$A$2:$A$100000,$Q221)</f>
        <v>0</v>
      </c>
      <c r="AD221" s="22"/>
      <c r="AE221">
        <v>0.9</v>
      </c>
      <c r="AF221">
        <v>1.02</v>
      </c>
      <c r="AG221">
        <v>0.92</v>
      </c>
      <c r="AH221">
        <v>1.01</v>
      </c>
      <c r="AI221">
        <v>1</v>
      </c>
      <c r="AJ221">
        <v>1</v>
      </c>
      <c r="AK221">
        <v>1.02</v>
      </c>
      <c r="AL221">
        <v>0.93</v>
      </c>
      <c r="AM221">
        <v>1.08</v>
      </c>
      <c r="AN221">
        <v>1.02</v>
      </c>
      <c r="AO221">
        <v>1.06</v>
      </c>
      <c r="AP221">
        <v>1.05</v>
      </c>
    </row>
    <row r="222" spans="1:42" x14ac:dyDescent="0.3">
      <c r="A222" t="s">
        <v>45</v>
      </c>
      <c r="B222" s="1">
        <v>13</v>
      </c>
      <c r="C222" s="23">
        <f t="shared" si="49"/>
        <v>0</v>
      </c>
      <c r="D222" s="23">
        <f t="shared" si="50"/>
        <v>0</v>
      </c>
      <c r="E222" s="23">
        <f t="shared" si="51"/>
        <v>0</v>
      </c>
      <c r="F222" s="23">
        <f t="shared" si="52"/>
        <v>0</v>
      </c>
      <c r="G222" s="23">
        <f t="shared" si="53"/>
        <v>0</v>
      </c>
      <c r="H222" s="23">
        <f t="shared" si="54"/>
        <v>0</v>
      </c>
      <c r="I222" s="23">
        <f t="shared" si="55"/>
        <v>0</v>
      </c>
      <c r="J222" s="23">
        <f t="shared" si="56"/>
        <v>0</v>
      </c>
      <c r="K222" s="23">
        <f t="shared" si="57"/>
        <v>0</v>
      </c>
      <c r="L222" s="23">
        <f t="shared" si="58"/>
        <v>0</v>
      </c>
      <c r="M222" s="23">
        <f t="shared" si="59"/>
        <v>0</v>
      </c>
      <c r="N222" s="23">
        <f t="shared" si="60"/>
        <v>0</v>
      </c>
      <c r="P222" t="s">
        <v>45</v>
      </c>
      <c r="Q222" s="1">
        <v>13</v>
      </c>
      <c r="R222" s="22">
        <f>SUMIFS(_Actuals!$F$2:$F$100000,_Actuals!$I$2:$I$100000,$P222,_Actuals!$J$2:$J$100000,R$2,_Actuals!$K$2:$K$100000,R$3,_Actuals!$A$2:$A$100000,$Q222)</f>
        <v>0</v>
      </c>
      <c r="S222" s="22">
        <f>SUMIFS(_Actuals!$F$2:$F$100000,_Actuals!$I$2:$I$100000,$P222,_Actuals!$J$2:$J$100000,S$2,_Actuals!$K$2:$K$100000,S$3,_Actuals!$A$2:$A$100000,$Q222)</f>
        <v>0</v>
      </c>
      <c r="T222" s="22">
        <f>SUMIFS(_Actuals!$F$2:$F$100000,_Actuals!$I$2:$I$100000,$P222,_Actuals!$J$2:$J$100000,T$2,_Actuals!$K$2:$K$100000,T$3,_Actuals!$A$2:$A$100000,$Q222)</f>
        <v>0</v>
      </c>
      <c r="U222" s="22">
        <f>SUMIFS(_Actuals!$F$2:$F$100000,_Actuals!$I$2:$I$100000,$P222,_Actuals!$J$2:$J$100000,U$2,_Actuals!$K$2:$K$100000,U$3,_Actuals!$A$2:$A$100000,$Q222)</f>
        <v>0</v>
      </c>
      <c r="V222" s="22">
        <f>SUMIFS(_Actuals!$F$2:$F$100000,_Actuals!$I$2:$I$100000,$P222,_Actuals!$J$2:$J$100000,V$2,_Actuals!$K$2:$K$100000,V$3,_Actuals!$A$2:$A$100000,$Q222)</f>
        <v>0</v>
      </c>
      <c r="W222" s="22">
        <f>SUMIFS(_Actuals!$F$2:$F$100000,_Actuals!$I$2:$I$100000,$P222,_Actuals!$J$2:$J$100000,W$2,_Actuals!$K$2:$K$100000,W$3,_Actuals!$A$2:$A$100000,$Q222)</f>
        <v>0</v>
      </c>
      <c r="X222" s="22">
        <f>SUMIFS(_Actuals!$F$2:$F$100000,_Actuals!$I$2:$I$100000,$P222,_Actuals!$J$2:$J$100000,X$2,_Actuals!$K$2:$K$100000,X$3,_Actuals!$A$2:$A$100000,$Q222)</f>
        <v>0</v>
      </c>
      <c r="Y222" s="22">
        <f>SUMIFS(_Actuals!$F$2:$F$100000,_Actuals!$I$2:$I$100000,$P222,_Actuals!$J$2:$J$100000,Y$2,_Actuals!$K$2:$K$100000,Y$3,_Actuals!$A$2:$A$100000,$Q222)</f>
        <v>0</v>
      </c>
      <c r="Z222" s="22">
        <f>SUMIFS(_Actuals!$F$2:$F$100000,_Actuals!$I$2:$I$100000,$P222,_Actuals!$J$2:$J$100000,Z$2,_Actuals!$K$2:$K$100000,Z$3,_Actuals!$A$2:$A$100000,$Q222)</f>
        <v>0</v>
      </c>
      <c r="AA222" s="22">
        <f>SUMIFS(_Actuals!$F$2:$F$100000,_Actuals!$I$2:$I$100000,$P222,_Actuals!$J$2:$J$100000,AA$2,_Actuals!$K$2:$K$100000,AA$3,_Actuals!$A$2:$A$100000,$Q222)</f>
        <v>0</v>
      </c>
      <c r="AB222" s="22">
        <f>SUMIFS(_Actuals!$F$2:$F$100000,_Actuals!$I$2:$I$100000,$P222,_Actuals!$J$2:$J$100000,AB$2,_Actuals!$K$2:$K$100000,AB$3,_Actuals!$A$2:$A$100000,$Q222)</f>
        <v>0</v>
      </c>
      <c r="AC222" s="22">
        <f>SUMIFS(_Actuals!$F$2:$F$100000,_Actuals!$I$2:$I$100000,$P222,_Actuals!$J$2:$J$100000,AC$2,_Actuals!$K$2:$K$100000,AC$3,_Actuals!$A$2:$A$100000,$Q222)</f>
        <v>0</v>
      </c>
      <c r="AD222" s="22"/>
      <c r="AE222">
        <v>1.05</v>
      </c>
      <c r="AF222">
        <v>1.1000000000000001</v>
      </c>
      <c r="AG222">
        <v>0.99</v>
      </c>
      <c r="AH222">
        <v>0.92</v>
      </c>
      <c r="AI222">
        <v>1.06</v>
      </c>
      <c r="AJ222">
        <v>1.02</v>
      </c>
      <c r="AK222">
        <v>1.1000000000000001</v>
      </c>
      <c r="AL222">
        <v>0.96</v>
      </c>
      <c r="AM222">
        <v>1.08</v>
      </c>
      <c r="AN222">
        <v>0.97</v>
      </c>
      <c r="AO222">
        <v>1.02</v>
      </c>
      <c r="AP222">
        <v>0.91</v>
      </c>
    </row>
    <row r="223" spans="1:42" x14ac:dyDescent="0.3">
      <c r="A223" t="s">
        <v>10</v>
      </c>
      <c r="B223" s="1">
        <v>13</v>
      </c>
      <c r="C223" s="23">
        <f t="shared" si="49"/>
        <v>0</v>
      </c>
      <c r="D223" s="23">
        <f t="shared" si="50"/>
        <v>0</v>
      </c>
      <c r="E223" s="23">
        <f t="shared" si="51"/>
        <v>0</v>
      </c>
      <c r="F223" s="23">
        <f t="shared" si="52"/>
        <v>0</v>
      </c>
      <c r="G223" s="23">
        <f t="shared" si="53"/>
        <v>0</v>
      </c>
      <c r="H223" s="23">
        <f t="shared" si="54"/>
        <v>0</v>
      </c>
      <c r="I223" s="23">
        <f t="shared" si="55"/>
        <v>0</v>
      </c>
      <c r="J223" s="23">
        <f t="shared" si="56"/>
        <v>0</v>
      </c>
      <c r="K223" s="23">
        <f t="shared" si="57"/>
        <v>0</v>
      </c>
      <c r="L223" s="23">
        <f t="shared" si="58"/>
        <v>0</v>
      </c>
      <c r="M223" s="23">
        <f t="shared" si="59"/>
        <v>0</v>
      </c>
      <c r="N223" s="23">
        <f t="shared" si="60"/>
        <v>0</v>
      </c>
      <c r="P223" t="s">
        <v>10</v>
      </c>
      <c r="Q223" s="1">
        <v>13</v>
      </c>
      <c r="R223" s="22">
        <f>SUMIFS(_Actuals!$F$2:$F$100000,_Actuals!$I$2:$I$100000,$P223,_Actuals!$J$2:$J$100000,R$2,_Actuals!$K$2:$K$100000,R$3,_Actuals!$A$2:$A$100000,$Q223)</f>
        <v>0</v>
      </c>
      <c r="S223" s="22">
        <f>SUMIFS(_Actuals!$F$2:$F$100000,_Actuals!$I$2:$I$100000,$P223,_Actuals!$J$2:$J$100000,S$2,_Actuals!$K$2:$K$100000,S$3,_Actuals!$A$2:$A$100000,$Q223)</f>
        <v>0</v>
      </c>
      <c r="T223" s="22">
        <f>SUMIFS(_Actuals!$F$2:$F$100000,_Actuals!$I$2:$I$100000,$P223,_Actuals!$J$2:$J$100000,T$2,_Actuals!$K$2:$K$100000,T$3,_Actuals!$A$2:$A$100000,$Q223)</f>
        <v>0</v>
      </c>
      <c r="U223" s="22">
        <f>SUMIFS(_Actuals!$F$2:$F$100000,_Actuals!$I$2:$I$100000,$P223,_Actuals!$J$2:$J$100000,U$2,_Actuals!$K$2:$K$100000,U$3,_Actuals!$A$2:$A$100000,$Q223)</f>
        <v>0</v>
      </c>
      <c r="V223" s="22">
        <f>SUMIFS(_Actuals!$F$2:$F$100000,_Actuals!$I$2:$I$100000,$P223,_Actuals!$J$2:$J$100000,V$2,_Actuals!$K$2:$K$100000,V$3,_Actuals!$A$2:$A$100000,$Q223)</f>
        <v>0</v>
      </c>
      <c r="W223" s="22">
        <f>SUMIFS(_Actuals!$F$2:$F$100000,_Actuals!$I$2:$I$100000,$P223,_Actuals!$J$2:$J$100000,W$2,_Actuals!$K$2:$K$100000,W$3,_Actuals!$A$2:$A$100000,$Q223)</f>
        <v>0</v>
      </c>
      <c r="X223" s="22">
        <f>SUMIFS(_Actuals!$F$2:$F$100000,_Actuals!$I$2:$I$100000,$P223,_Actuals!$J$2:$J$100000,X$2,_Actuals!$K$2:$K$100000,X$3,_Actuals!$A$2:$A$100000,$Q223)</f>
        <v>0</v>
      </c>
      <c r="Y223" s="22">
        <f>SUMIFS(_Actuals!$F$2:$F$100000,_Actuals!$I$2:$I$100000,$P223,_Actuals!$J$2:$J$100000,Y$2,_Actuals!$K$2:$K$100000,Y$3,_Actuals!$A$2:$A$100000,$Q223)</f>
        <v>0</v>
      </c>
      <c r="Z223" s="22">
        <f>SUMIFS(_Actuals!$F$2:$F$100000,_Actuals!$I$2:$I$100000,$P223,_Actuals!$J$2:$J$100000,Z$2,_Actuals!$K$2:$K$100000,Z$3,_Actuals!$A$2:$A$100000,$Q223)</f>
        <v>0</v>
      </c>
      <c r="AA223" s="22">
        <f>SUMIFS(_Actuals!$F$2:$F$100000,_Actuals!$I$2:$I$100000,$P223,_Actuals!$J$2:$J$100000,AA$2,_Actuals!$K$2:$K$100000,AA$3,_Actuals!$A$2:$A$100000,$Q223)</f>
        <v>0</v>
      </c>
      <c r="AB223" s="22">
        <f>SUMIFS(_Actuals!$F$2:$F$100000,_Actuals!$I$2:$I$100000,$P223,_Actuals!$J$2:$J$100000,AB$2,_Actuals!$K$2:$K$100000,AB$3,_Actuals!$A$2:$A$100000,$Q223)</f>
        <v>0</v>
      </c>
      <c r="AC223" s="22">
        <f>SUMIFS(_Actuals!$F$2:$F$100000,_Actuals!$I$2:$I$100000,$P223,_Actuals!$J$2:$J$100000,AC$2,_Actuals!$K$2:$K$100000,AC$3,_Actuals!$A$2:$A$100000,$Q223)</f>
        <v>0</v>
      </c>
      <c r="AD223" s="22"/>
      <c r="AE223">
        <v>1.05</v>
      </c>
      <c r="AF223">
        <v>0.92</v>
      </c>
      <c r="AG223">
        <v>0.93</v>
      </c>
      <c r="AH223">
        <v>0.98</v>
      </c>
      <c r="AI223">
        <v>1.02</v>
      </c>
      <c r="AJ223">
        <v>1.07</v>
      </c>
      <c r="AK223">
        <v>1.07</v>
      </c>
      <c r="AL223">
        <v>1</v>
      </c>
      <c r="AM223">
        <v>0.9</v>
      </c>
      <c r="AN223">
        <v>1.04</v>
      </c>
      <c r="AO223">
        <v>0.96</v>
      </c>
      <c r="AP223">
        <v>1.07</v>
      </c>
    </row>
    <row r="224" spans="1:42" x14ac:dyDescent="0.3">
      <c r="A224" t="s">
        <v>11</v>
      </c>
      <c r="B224" s="1">
        <v>13</v>
      </c>
      <c r="C224" s="23">
        <f t="shared" si="49"/>
        <v>0</v>
      </c>
      <c r="D224" s="23">
        <f t="shared" si="50"/>
        <v>0</v>
      </c>
      <c r="E224" s="23">
        <f t="shared" si="51"/>
        <v>0</v>
      </c>
      <c r="F224" s="23">
        <f t="shared" si="52"/>
        <v>0</v>
      </c>
      <c r="G224" s="23">
        <f t="shared" si="53"/>
        <v>0</v>
      </c>
      <c r="H224" s="23">
        <f t="shared" si="54"/>
        <v>0</v>
      </c>
      <c r="I224" s="23">
        <f t="shared" si="55"/>
        <v>0</v>
      </c>
      <c r="J224" s="23">
        <f t="shared" si="56"/>
        <v>0</v>
      </c>
      <c r="K224" s="23">
        <f t="shared" si="57"/>
        <v>0</v>
      </c>
      <c r="L224" s="23">
        <f t="shared" si="58"/>
        <v>0</v>
      </c>
      <c r="M224" s="23">
        <f t="shared" si="59"/>
        <v>0</v>
      </c>
      <c r="N224" s="23">
        <f t="shared" si="60"/>
        <v>0</v>
      </c>
      <c r="P224" t="s">
        <v>11</v>
      </c>
      <c r="Q224" s="1">
        <v>13</v>
      </c>
      <c r="R224" s="22">
        <f>SUMIFS(_Actuals!$F$2:$F$100000,_Actuals!$I$2:$I$100000,$P224,_Actuals!$J$2:$J$100000,R$2,_Actuals!$K$2:$K$100000,R$3,_Actuals!$A$2:$A$100000,$Q224)</f>
        <v>0</v>
      </c>
      <c r="S224" s="22">
        <f>SUMIFS(_Actuals!$F$2:$F$100000,_Actuals!$I$2:$I$100000,$P224,_Actuals!$J$2:$J$100000,S$2,_Actuals!$K$2:$K$100000,S$3,_Actuals!$A$2:$A$100000,$Q224)</f>
        <v>0</v>
      </c>
      <c r="T224" s="22">
        <f>SUMIFS(_Actuals!$F$2:$F$100000,_Actuals!$I$2:$I$100000,$P224,_Actuals!$J$2:$J$100000,T$2,_Actuals!$K$2:$K$100000,T$3,_Actuals!$A$2:$A$100000,$Q224)</f>
        <v>0</v>
      </c>
      <c r="U224" s="22">
        <f>SUMIFS(_Actuals!$F$2:$F$100000,_Actuals!$I$2:$I$100000,$P224,_Actuals!$J$2:$J$100000,U$2,_Actuals!$K$2:$K$100000,U$3,_Actuals!$A$2:$A$100000,$Q224)</f>
        <v>0</v>
      </c>
      <c r="V224" s="22">
        <f>SUMIFS(_Actuals!$F$2:$F$100000,_Actuals!$I$2:$I$100000,$P224,_Actuals!$J$2:$J$100000,V$2,_Actuals!$K$2:$K$100000,V$3,_Actuals!$A$2:$A$100000,$Q224)</f>
        <v>0</v>
      </c>
      <c r="W224" s="22">
        <f>SUMIFS(_Actuals!$F$2:$F$100000,_Actuals!$I$2:$I$100000,$P224,_Actuals!$J$2:$J$100000,W$2,_Actuals!$K$2:$K$100000,W$3,_Actuals!$A$2:$A$100000,$Q224)</f>
        <v>0</v>
      </c>
      <c r="X224" s="22">
        <f>SUMIFS(_Actuals!$F$2:$F$100000,_Actuals!$I$2:$I$100000,$P224,_Actuals!$J$2:$J$100000,X$2,_Actuals!$K$2:$K$100000,X$3,_Actuals!$A$2:$A$100000,$Q224)</f>
        <v>0</v>
      </c>
      <c r="Y224" s="22">
        <f>SUMIFS(_Actuals!$F$2:$F$100000,_Actuals!$I$2:$I$100000,$P224,_Actuals!$J$2:$J$100000,Y$2,_Actuals!$K$2:$K$100000,Y$3,_Actuals!$A$2:$A$100000,$Q224)</f>
        <v>0</v>
      </c>
      <c r="Z224" s="22">
        <f>SUMIFS(_Actuals!$F$2:$F$100000,_Actuals!$I$2:$I$100000,$P224,_Actuals!$J$2:$J$100000,Z$2,_Actuals!$K$2:$K$100000,Z$3,_Actuals!$A$2:$A$100000,$Q224)</f>
        <v>0</v>
      </c>
      <c r="AA224" s="22">
        <f>SUMIFS(_Actuals!$F$2:$F$100000,_Actuals!$I$2:$I$100000,$P224,_Actuals!$J$2:$J$100000,AA$2,_Actuals!$K$2:$K$100000,AA$3,_Actuals!$A$2:$A$100000,$Q224)</f>
        <v>0</v>
      </c>
      <c r="AB224" s="22">
        <f>SUMIFS(_Actuals!$F$2:$F$100000,_Actuals!$I$2:$I$100000,$P224,_Actuals!$J$2:$J$100000,AB$2,_Actuals!$K$2:$K$100000,AB$3,_Actuals!$A$2:$A$100000,$Q224)</f>
        <v>0</v>
      </c>
      <c r="AC224" s="22">
        <f>SUMIFS(_Actuals!$F$2:$F$100000,_Actuals!$I$2:$I$100000,$P224,_Actuals!$J$2:$J$100000,AC$2,_Actuals!$K$2:$K$100000,AC$3,_Actuals!$A$2:$A$100000,$Q224)</f>
        <v>0</v>
      </c>
      <c r="AD224" s="22"/>
      <c r="AE224">
        <v>1.01</v>
      </c>
      <c r="AF224">
        <v>0.93</v>
      </c>
      <c r="AG224">
        <v>0.91</v>
      </c>
      <c r="AH224">
        <v>1.01</v>
      </c>
      <c r="AI224">
        <v>1.07</v>
      </c>
      <c r="AJ224">
        <v>1.06</v>
      </c>
      <c r="AK224">
        <v>0.95</v>
      </c>
      <c r="AL224">
        <v>0.96</v>
      </c>
      <c r="AM224">
        <v>1.03</v>
      </c>
      <c r="AN224">
        <v>1.04</v>
      </c>
      <c r="AO224">
        <v>1.04</v>
      </c>
      <c r="AP224">
        <v>1.0900000000000001</v>
      </c>
    </row>
    <row r="225" spans="1:42" x14ac:dyDescent="0.3">
      <c r="A225" t="s">
        <v>46</v>
      </c>
      <c r="B225" s="1">
        <v>13</v>
      </c>
      <c r="C225" s="23">
        <f t="shared" si="49"/>
        <v>0</v>
      </c>
      <c r="D225" s="23">
        <f t="shared" si="50"/>
        <v>0</v>
      </c>
      <c r="E225" s="23">
        <f t="shared" si="51"/>
        <v>0</v>
      </c>
      <c r="F225" s="23">
        <f t="shared" si="52"/>
        <v>0</v>
      </c>
      <c r="G225" s="23">
        <f t="shared" si="53"/>
        <v>0</v>
      </c>
      <c r="H225" s="23">
        <f t="shared" si="54"/>
        <v>0</v>
      </c>
      <c r="I225" s="23">
        <f t="shared" si="55"/>
        <v>0</v>
      </c>
      <c r="J225" s="23">
        <f t="shared" si="56"/>
        <v>0</v>
      </c>
      <c r="K225" s="23">
        <f t="shared" si="57"/>
        <v>0</v>
      </c>
      <c r="L225" s="23">
        <f t="shared" si="58"/>
        <v>0</v>
      </c>
      <c r="M225" s="23">
        <f t="shared" si="59"/>
        <v>0</v>
      </c>
      <c r="N225" s="23">
        <f t="shared" si="60"/>
        <v>0</v>
      </c>
      <c r="P225" t="s">
        <v>46</v>
      </c>
      <c r="Q225" s="1">
        <v>13</v>
      </c>
      <c r="R225" s="22">
        <f>SUMIFS(_Actuals!$F$2:$F$100000,_Actuals!$I$2:$I$100000,$P225,_Actuals!$J$2:$J$100000,R$2,_Actuals!$K$2:$K$100000,R$3,_Actuals!$A$2:$A$100000,$Q225)</f>
        <v>0</v>
      </c>
      <c r="S225" s="22">
        <f>SUMIFS(_Actuals!$F$2:$F$100000,_Actuals!$I$2:$I$100000,$P225,_Actuals!$J$2:$J$100000,S$2,_Actuals!$K$2:$K$100000,S$3,_Actuals!$A$2:$A$100000,$Q225)</f>
        <v>0</v>
      </c>
      <c r="T225" s="22">
        <f>SUMIFS(_Actuals!$F$2:$F$100000,_Actuals!$I$2:$I$100000,$P225,_Actuals!$J$2:$J$100000,T$2,_Actuals!$K$2:$K$100000,T$3,_Actuals!$A$2:$A$100000,$Q225)</f>
        <v>0</v>
      </c>
      <c r="U225" s="22">
        <f>SUMIFS(_Actuals!$F$2:$F$100000,_Actuals!$I$2:$I$100000,$P225,_Actuals!$J$2:$J$100000,U$2,_Actuals!$K$2:$K$100000,U$3,_Actuals!$A$2:$A$100000,$Q225)</f>
        <v>0</v>
      </c>
      <c r="V225" s="22">
        <f>SUMIFS(_Actuals!$F$2:$F$100000,_Actuals!$I$2:$I$100000,$P225,_Actuals!$J$2:$J$100000,V$2,_Actuals!$K$2:$K$100000,V$3,_Actuals!$A$2:$A$100000,$Q225)</f>
        <v>0</v>
      </c>
      <c r="W225" s="22">
        <f>SUMIFS(_Actuals!$F$2:$F$100000,_Actuals!$I$2:$I$100000,$P225,_Actuals!$J$2:$J$100000,W$2,_Actuals!$K$2:$K$100000,W$3,_Actuals!$A$2:$A$100000,$Q225)</f>
        <v>0</v>
      </c>
      <c r="X225" s="22">
        <f>SUMIFS(_Actuals!$F$2:$F$100000,_Actuals!$I$2:$I$100000,$P225,_Actuals!$J$2:$J$100000,X$2,_Actuals!$K$2:$K$100000,X$3,_Actuals!$A$2:$A$100000,$Q225)</f>
        <v>0</v>
      </c>
      <c r="Y225" s="22">
        <f>SUMIFS(_Actuals!$F$2:$F$100000,_Actuals!$I$2:$I$100000,$P225,_Actuals!$J$2:$J$100000,Y$2,_Actuals!$K$2:$K$100000,Y$3,_Actuals!$A$2:$A$100000,$Q225)</f>
        <v>0</v>
      </c>
      <c r="Z225" s="22">
        <f>SUMIFS(_Actuals!$F$2:$F$100000,_Actuals!$I$2:$I$100000,$P225,_Actuals!$J$2:$J$100000,Z$2,_Actuals!$K$2:$K$100000,Z$3,_Actuals!$A$2:$A$100000,$Q225)</f>
        <v>0</v>
      </c>
      <c r="AA225" s="22">
        <f>SUMIFS(_Actuals!$F$2:$F$100000,_Actuals!$I$2:$I$100000,$P225,_Actuals!$J$2:$J$100000,AA$2,_Actuals!$K$2:$K$100000,AA$3,_Actuals!$A$2:$A$100000,$Q225)</f>
        <v>0</v>
      </c>
      <c r="AB225" s="22">
        <f>SUMIFS(_Actuals!$F$2:$F$100000,_Actuals!$I$2:$I$100000,$P225,_Actuals!$J$2:$J$100000,AB$2,_Actuals!$K$2:$K$100000,AB$3,_Actuals!$A$2:$A$100000,$Q225)</f>
        <v>0</v>
      </c>
      <c r="AC225" s="22">
        <f>SUMIFS(_Actuals!$F$2:$F$100000,_Actuals!$I$2:$I$100000,$P225,_Actuals!$J$2:$J$100000,AC$2,_Actuals!$K$2:$K$100000,AC$3,_Actuals!$A$2:$A$100000,$Q225)</f>
        <v>0</v>
      </c>
      <c r="AD225" s="22"/>
      <c r="AE225">
        <v>0.93</v>
      </c>
      <c r="AF225">
        <v>0.99</v>
      </c>
      <c r="AG225">
        <v>0.97</v>
      </c>
      <c r="AH225">
        <v>0.94</v>
      </c>
      <c r="AI225">
        <v>1.1000000000000001</v>
      </c>
      <c r="AJ225">
        <v>0.98</v>
      </c>
      <c r="AK225">
        <v>1.1000000000000001</v>
      </c>
      <c r="AL225">
        <v>1.0900000000000001</v>
      </c>
      <c r="AM225">
        <v>1.0900000000000001</v>
      </c>
      <c r="AN225">
        <v>1.0900000000000001</v>
      </c>
      <c r="AO225">
        <v>0.95</v>
      </c>
      <c r="AP225">
        <v>0.91</v>
      </c>
    </row>
    <row r="226" spans="1:42" x14ac:dyDescent="0.3">
      <c r="A226" t="s">
        <v>12</v>
      </c>
      <c r="B226" s="1">
        <v>13</v>
      </c>
      <c r="C226" s="23">
        <f t="shared" si="49"/>
        <v>0</v>
      </c>
      <c r="D226" s="23">
        <f t="shared" si="50"/>
        <v>0</v>
      </c>
      <c r="E226" s="23">
        <f t="shared" si="51"/>
        <v>0</v>
      </c>
      <c r="F226" s="23">
        <f t="shared" si="52"/>
        <v>0</v>
      </c>
      <c r="G226" s="23">
        <f t="shared" si="53"/>
        <v>0</v>
      </c>
      <c r="H226" s="23">
        <f t="shared" si="54"/>
        <v>0</v>
      </c>
      <c r="I226" s="23">
        <f t="shared" si="55"/>
        <v>0</v>
      </c>
      <c r="J226" s="23">
        <f t="shared" si="56"/>
        <v>0</v>
      </c>
      <c r="K226" s="23">
        <f t="shared" si="57"/>
        <v>0</v>
      </c>
      <c r="L226" s="23">
        <f t="shared" si="58"/>
        <v>0</v>
      </c>
      <c r="M226" s="23">
        <f t="shared" si="59"/>
        <v>0</v>
      </c>
      <c r="N226" s="23">
        <f t="shared" si="60"/>
        <v>0</v>
      </c>
      <c r="P226" t="s">
        <v>12</v>
      </c>
      <c r="Q226" s="1">
        <v>13</v>
      </c>
      <c r="R226" s="22">
        <f>SUMIFS(_Actuals!$F$2:$F$100000,_Actuals!$I$2:$I$100000,$P226,_Actuals!$J$2:$J$100000,R$2,_Actuals!$K$2:$K$100000,R$3,_Actuals!$A$2:$A$100000,$Q226)</f>
        <v>0</v>
      </c>
      <c r="S226" s="22">
        <f>SUMIFS(_Actuals!$F$2:$F$100000,_Actuals!$I$2:$I$100000,$P226,_Actuals!$J$2:$J$100000,S$2,_Actuals!$K$2:$K$100000,S$3,_Actuals!$A$2:$A$100000,$Q226)</f>
        <v>0</v>
      </c>
      <c r="T226" s="22">
        <f>SUMIFS(_Actuals!$F$2:$F$100000,_Actuals!$I$2:$I$100000,$P226,_Actuals!$J$2:$J$100000,T$2,_Actuals!$K$2:$K$100000,T$3,_Actuals!$A$2:$A$100000,$Q226)</f>
        <v>0</v>
      </c>
      <c r="U226" s="22">
        <f>SUMIFS(_Actuals!$F$2:$F$100000,_Actuals!$I$2:$I$100000,$P226,_Actuals!$J$2:$J$100000,U$2,_Actuals!$K$2:$K$100000,U$3,_Actuals!$A$2:$A$100000,$Q226)</f>
        <v>0</v>
      </c>
      <c r="V226" s="22">
        <f>SUMIFS(_Actuals!$F$2:$F$100000,_Actuals!$I$2:$I$100000,$P226,_Actuals!$J$2:$J$100000,V$2,_Actuals!$K$2:$K$100000,V$3,_Actuals!$A$2:$A$100000,$Q226)</f>
        <v>0</v>
      </c>
      <c r="W226" s="22">
        <f>SUMIFS(_Actuals!$F$2:$F$100000,_Actuals!$I$2:$I$100000,$P226,_Actuals!$J$2:$J$100000,W$2,_Actuals!$K$2:$K$100000,W$3,_Actuals!$A$2:$A$100000,$Q226)</f>
        <v>0</v>
      </c>
      <c r="X226" s="22">
        <f>SUMIFS(_Actuals!$F$2:$F$100000,_Actuals!$I$2:$I$100000,$P226,_Actuals!$J$2:$J$100000,X$2,_Actuals!$K$2:$K$100000,X$3,_Actuals!$A$2:$A$100000,$Q226)</f>
        <v>0</v>
      </c>
      <c r="Y226" s="22">
        <f>SUMIFS(_Actuals!$F$2:$F$100000,_Actuals!$I$2:$I$100000,$P226,_Actuals!$J$2:$J$100000,Y$2,_Actuals!$K$2:$K$100000,Y$3,_Actuals!$A$2:$A$100000,$Q226)</f>
        <v>0</v>
      </c>
      <c r="Z226" s="22">
        <f>SUMIFS(_Actuals!$F$2:$F$100000,_Actuals!$I$2:$I$100000,$P226,_Actuals!$J$2:$J$100000,Z$2,_Actuals!$K$2:$K$100000,Z$3,_Actuals!$A$2:$A$100000,$Q226)</f>
        <v>0</v>
      </c>
      <c r="AA226" s="22">
        <f>SUMIFS(_Actuals!$F$2:$F$100000,_Actuals!$I$2:$I$100000,$P226,_Actuals!$J$2:$J$100000,AA$2,_Actuals!$K$2:$K$100000,AA$3,_Actuals!$A$2:$A$100000,$Q226)</f>
        <v>0</v>
      </c>
      <c r="AB226" s="22">
        <f>SUMIFS(_Actuals!$F$2:$F$100000,_Actuals!$I$2:$I$100000,$P226,_Actuals!$J$2:$J$100000,AB$2,_Actuals!$K$2:$K$100000,AB$3,_Actuals!$A$2:$A$100000,$Q226)</f>
        <v>0</v>
      </c>
      <c r="AC226" s="22">
        <f>SUMIFS(_Actuals!$F$2:$F$100000,_Actuals!$I$2:$I$100000,$P226,_Actuals!$J$2:$J$100000,AC$2,_Actuals!$K$2:$K$100000,AC$3,_Actuals!$A$2:$A$100000,$Q226)</f>
        <v>0</v>
      </c>
      <c r="AD226" s="22"/>
      <c r="AE226">
        <v>0.96</v>
      </c>
      <c r="AF226">
        <v>0.97</v>
      </c>
      <c r="AG226">
        <v>1.06</v>
      </c>
      <c r="AH226">
        <v>0.9</v>
      </c>
      <c r="AI226">
        <v>1.01</v>
      </c>
      <c r="AJ226">
        <v>0.95</v>
      </c>
      <c r="AK226">
        <v>0.98</v>
      </c>
      <c r="AL226">
        <v>0.96</v>
      </c>
      <c r="AM226">
        <v>1.07</v>
      </c>
      <c r="AN226">
        <v>1.02</v>
      </c>
      <c r="AO226">
        <v>0.99</v>
      </c>
      <c r="AP226">
        <v>0.92</v>
      </c>
    </row>
    <row r="227" spans="1:42" x14ac:dyDescent="0.3">
      <c r="A227" t="s">
        <v>13</v>
      </c>
      <c r="B227" s="1">
        <v>13</v>
      </c>
      <c r="C227" s="23">
        <f t="shared" si="49"/>
        <v>0</v>
      </c>
      <c r="D227" s="23">
        <f t="shared" si="50"/>
        <v>0</v>
      </c>
      <c r="E227" s="23">
        <f t="shared" si="51"/>
        <v>0</v>
      </c>
      <c r="F227" s="23">
        <f t="shared" si="52"/>
        <v>0</v>
      </c>
      <c r="G227" s="23">
        <f t="shared" si="53"/>
        <v>0</v>
      </c>
      <c r="H227" s="23">
        <f t="shared" si="54"/>
        <v>0</v>
      </c>
      <c r="I227" s="23">
        <f t="shared" si="55"/>
        <v>0</v>
      </c>
      <c r="J227" s="23">
        <f t="shared" si="56"/>
        <v>0</v>
      </c>
      <c r="K227" s="23">
        <f t="shared" si="57"/>
        <v>0</v>
      </c>
      <c r="L227" s="23">
        <f t="shared" si="58"/>
        <v>0</v>
      </c>
      <c r="M227" s="23">
        <f t="shared" si="59"/>
        <v>0</v>
      </c>
      <c r="N227" s="23">
        <f t="shared" si="60"/>
        <v>0</v>
      </c>
      <c r="P227" t="s">
        <v>13</v>
      </c>
      <c r="Q227" s="1">
        <v>13</v>
      </c>
      <c r="R227" s="22">
        <f>SUMIFS(_Actuals!$F$2:$F$100000,_Actuals!$I$2:$I$100000,$P227,_Actuals!$J$2:$J$100000,R$2,_Actuals!$K$2:$K$100000,R$3,_Actuals!$A$2:$A$100000,$Q227)</f>
        <v>0</v>
      </c>
      <c r="S227" s="22">
        <f>SUMIFS(_Actuals!$F$2:$F$100000,_Actuals!$I$2:$I$100000,$P227,_Actuals!$J$2:$J$100000,S$2,_Actuals!$K$2:$K$100000,S$3,_Actuals!$A$2:$A$100000,$Q227)</f>
        <v>0</v>
      </c>
      <c r="T227" s="22">
        <f>SUMIFS(_Actuals!$F$2:$F$100000,_Actuals!$I$2:$I$100000,$P227,_Actuals!$J$2:$J$100000,T$2,_Actuals!$K$2:$K$100000,T$3,_Actuals!$A$2:$A$100000,$Q227)</f>
        <v>0</v>
      </c>
      <c r="U227" s="22">
        <f>SUMIFS(_Actuals!$F$2:$F$100000,_Actuals!$I$2:$I$100000,$P227,_Actuals!$J$2:$J$100000,U$2,_Actuals!$K$2:$K$100000,U$3,_Actuals!$A$2:$A$100000,$Q227)</f>
        <v>0</v>
      </c>
      <c r="V227" s="22">
        <f>SUMIFS(_Actuals!$F$2:$F$100000,_Actuals!$I$2:$I$100000,$P227,_Actuals!$J$2:$J$100000,V$2,_Actuals!$K$2:$K$100000,V$3,_Actuals!$A$2:$A$100000,$Q227)</f>
        <v>0</v>
      </c>
      <c r="W227" s="22">
        <f>SUMIFS(_Actuals!$F$2:$F$100000,_Actuals!$I$2:$I$100000,$P227,_Actuals!$J$2:$J$100000,W$2,_Actuals!$K$2:$K$100000,W$3,_Actuals!$A$2:$A$100000,$Q227)</f>
        <v>0</v>
      </c>
      <c r="X227" s="22">
        <f>SUMIFS(_Actuals!$F$2:$F$100000,_Actuals!$I$2:$I$100000,$P227,_Actuals!$J$2:$J$100000,X$2,_Actuals!$K$2:$K$100000,X$3,_Actuals!$A$2:$A$100000,$Q227)</f>
        <v>0</v>
      </c>
      <c r="Y227" s="22">
        <f>SUMIFS(_Actuals!$F$2:$F$100000,_Actuals!$I$2:$I$100000,$P227,_Actuals!$J$2:$J$100000,Y$2,_Actuals!$K$2:$K$100000,Y$3,_Actuals!$A$2:$A$100000,$Q227)</f>
        <v>0</v>
      </c>
      <c r="Z227" s="22">
        <f>SUMIFS(_Actuals!$F$2:$F$100000,_Actuals!$I$2:$I$100000,$P227,_Actuals!$J$2:$J$100000,Z$2,_Actuals!$K$2:$K$100000,Z$3,_Actuals!$A$2:$A$100000,$Q227)</f>
        <v>0</v>
      </c>
      <c r="AA227" s="22">
        <f>SUMIFS(_Actuals!$F$2:$F$100000,_Actuals!$I$2:$I$100000,$P227,_Actuals!$J$2:$J$100000,AA$2,_Actuals!$K$2:$K$100000,AA$3,_Actuals!$A$2:$A$100000,$Q227)</f>
        <v>0</v>
      </c>
      <c r="AB227" s="22">
        <f>SUMIFS(_Actuals!$F$2:$F$100000,_Actuals!$I$2:$I$100000,$P227,_Actuals!$J$2:$J$100000,AB$2,_Actuals!$K$2:$K$100000,AB$3,_Actuals!$A$2:$A$100000,$Q227)</f>
        <v>0</v>
      </c>
      <c r="AC227" s="22">
        <f>SUMIFS(_Actuals!$F$2:$F$100000,_Actuals!$I$2:$I$100000,$P227,_Actuals!$J$2:$J$100000,AC$2,_Actuals!$K$2:$K$100000,AC$3,_Actuals!$A$2:$A$100000,$Q227)</f>
        <v>0</v>
      </c>
      <c r="AD227" s="22"/>
      <c r="AE227">
        <v>1.04</v>
      </c>
      <c r="AF227">
        <v>1.08</v>
      </c>
      <c r="AG227">
        <v>1.05</v>
      </c>
      <c r="AH227">
        <v>0.95</v>
      </c>
      <c r="AI227">
        <v>0.95</v>
      </c>
      <c r="AJ227">
        <v>1.03</v>
      </c>
      <c r="AK227">
        <v>0.96</v>
      </c>
      <c r="AL227">
        <v>1.02</v>
      </c>
      <c r="AM227">
        <v>0.96</v>
      </c>
      <c r="AN227">
        <v>1.06</v>
      </c>
      <c r="AO227">
        <v>0.94</v>
      </c>
      <c r="AP227">
        <v>1.1000000000000001</v>
      </c>
    </row>
    <row r="228" spans="1:42" x14ac:dyDescent="0.3">
      <c r="A228" t="s">
        <v>15</v>
      </c>
      <c r="B228" s="1">
        <v>13</v>
      </c>
      <c r="C228" s="23">
        <f t="shared" si="49"/>
        <v>0</v>
      </c>
      <c r="D228" s="23">
        <f t="shared" si="50"/>
        <v>0</v>
      </c>
      <c r="E228" s="23">
        <f t="shared" si="51"/>
        <v>0</v>
      </c>
      <c r="F228" s="23">
        <f t="shared" si="52"/>
        <v>0</v>
      </c>
      <c r="G228" s="23">
        <f t="shared" si="53"/>
        <v>0</v>
      </c>
      <c r="H228" s="23">
        <f t="shared" si="54"/>
        <v>0</v>
      </c>
      <c r="I228" s="23">
        <f t="shared" si="55"/>
        <v>0</v>
      </c>
      <c r="J228" s="23">
        <f t="shared" si="56"/>
        <v>0</v>
      </c>
      <c r="K228" s="23">
        <f t="shared" si="57"/>
        <v>0</v>
      </c>
      <c r="L228" s="23">
        <f t="shared" si="58"/>
        <v>0</v>
      </c>
      <c r="M228" s="23">
        <f t="shared" si="59"/>
        <v>0</v>
      </c>
      <c r="N228" s="23">
        <f t="shared" si="60"/>
        <v>0</v>
      </c>
      <c r="P228" t="s">
        <v>15</v>
      </c>
      <c r="Q228" s="1">
        <v>13</v>
      </c>
      <c r="R228" s="22">
        <f>SUMIFS(_Actuals!$F$2:$F$100000,_Actuals!$I$2:$I$100000,$P228,_Actuals!$J$2:$J$100000,R$2,_Actuals!$K$2:$K$100000,R$3,_Actuals!$A$2:$A$100000,$Q228)</f>
        <v>0</v>
      </c>
      <c r="S228" s="22">
        <f>SUMIFS(_Actuals!$F$2:$F$100000,_Actuals!$I$2:$I$100000,$P228,_Actuals!$J$2:$J$100000,S$2,_Actuals!$K$2:$K$100000,S$3,_Actuals!$A$2:$A$100000,$Q228)</f>
        <v>0</v>
      </c>
      <c r="T228" s="22">
        <f>SUMIFS(_Actuals!$F$2:$F$100000,_Actuals!$I$2:$I$100000,$P228,_Actuals!$J$2:$J$100000,T$2,_Actuals!$K$2:$K$100000,T$3,_Actuals!$A$2:$A$100000,$Q228)</f>
        <v>0</v>
      </c>
      <c r="U228" s="22">
        <f>SUMIFS(_Actuals!$F$2:$F$100000,_Actuals!$I$2:$I$100000,$P228,_Actuals!$J$2:$J$100000,U$2,_Actuals!$K$2:$K$100000,U$3,_Actuals!$A$2:$A$100000,$Q228)</f>
        <v>0</v>
      </c>
      <c r="V228" s="22">
        <f>SUMIFS(_Actuals!$F$2:$F$100000,_Actuals!$I$2:$I$100000,$P228,_Actuals!$J$2:$J$100000,V$2,_Actuals!$K$2:$K$100000,V$3,_Actuals!$A$2:$A$100000,$Q228)</f>
        <v>0</v>
      </c>
      <c r="W228" s="22">
        <f>SUMIFS(_Actuals!$F$2:$F$100000,_Actuals!$I$2:$I$100000,$P228,_Actuals!$J$2:$J$100000,W$2,_Actuals!$K$2:$K$100000,W$3,_Actuals!$A$2:$A$100000,$Q228)</f>
        <v>0</v>
      </c>
      <c r="X228" s="22">
        <f>SUMIFS(_Actuals!$F$2:$F$100000,_Actuals!$I$2:$I$100000,$P228,_Actuals!$J$2:$J$100000,X$2,_Actuals!$K$2:$K$100000,X$3,_Actuals!$A$2:$A$100000,$Q228)</f>
        <v>0</v>
      </c>
      <c r="Y228" s="22">
        <f>SUMIFS(_Actuals!$F$2:$F$100000,_Actuals!$I$2:$I$100000,$P228,_Actuals!$J$2:$J$100000,Y$2,_Actuals!$K$2:$K$100000,Y$3,_Actuals!$A$2:$A$100000,$Q228)</f>
        <v>0</v>
      </c>
      <c r="Z228" s="22">
        <f>SUMIFS(_Actuals!$F$2:$F$100000,_Actuals!$I$2:$I$100000,$P228,_Actuals!$J$2:$J$100000,Z$2,_Actuals!$K$2:$K$100000,Z$3,_Actuals!$A$2:$A$100000,$Q228)</f>
        <v>0</v>
      </c>
      <c r="AA228" s="22">
        <f>SUMIFS(_Actuals!$F$2:$F$100000,_Actuals!$I$2:$I$100000,$P228,_Actuals!$J$2:$J$100000,AA$2,_Actuals!$K$2:$K$100000,AA$3,_Actuals!$A$2:$A$100000,$Q228)</f>
        <v>0</v>
      </c>
      <c r="AB228" s="22">
        <f>SUMIFS(_Actuals!$F$2:$F$100000,_Actuals!$I$2:$I$100000,$P228,_Actuals!$J$2:$J$100000,AB$2,_Actuals!$K$2:$K$100000,AB$3,_Actuals!$A$2:$A$100000,$Q228)</f>
        <v>0</v>
      </c>
      <c r="AC228" s="22">
        <f>SUMIFS(_Actuals!$F$2:$F$100000,_Actuals!$I$2:$I$100000,$P228,_Actuals!$J$2:$J$100000,AC$2,_Actuals!$K$2:$K$100000,AC$3,_Actuals!$A$2:$A$100000,$Q228)</f>
        <v>0</v>
      </c>
      <c r="AD228" s="22"/>
      <c r="AE228">
        <v>1.02</v>
      </c>
      <c r="AF228">
        <v>1</v>
      </c>
      <c r="AG228">
        <v>1.08</v>
      </c>
      <c r="AH228">
        <v>1.01</v>
      </c>
      <c r="AI228">
        <v>0.99</v>
      </c>
      <c r="AJ228">
        <v>1.04</v>
      </c>
      <c r="AK228">
        <v>0.99</v>
      </c>
      <c r="AL228">
        <v>1.1000000000000001</v>
      </c>
      <c r="AM228">
        <v>0.93</v>
      </c>
      <c r="AN228">
        <v>0.96</v>
      </c>
      <c r="AO228">
        <v>0.99</v>
      </c>
      <c r="AP228">
        <v>0.9</v>
      </c>
    </row>
    <row r="229" spans="1:42" x14ac:dyDescent="0.3">
      <c r="A229" t="s">
        <v>16</v>
      </c>
      <c r="B229" s="1">
        <v>13</v>
      </c>
      <c r="C229" s="23">
        <f t="shared" si="49"/>
        <v>0</v>
      </c>
      <c r="D229" s="23">
        <f t="shared" si="50"/>
        <v>0</v>
      </c>
      <c r="E229" s="23">
        <f t="shared" si="51"/>
        <v>0</v>
      </c>
      <c r="F229" s="23">
        <f t="shared" si="52"/>
        <v>0</v>
      </c>
      <c r="G229" s="23">
        <f t="shared" si="53"/>
        <v>0</v>
      </c>
      <c r="H229" s="23">
        <f t="shared" si="54"/>
        <v>0</v>
      </c>
      <c r="I229" s="23">
        <f t="shared" si="55"/>
        <v>0</v>
      </c>
      <c r="J229" s="23">
        <f t="shared" si="56"/>
        <v>0</v>
      </c>
      <c r="K229" s="23">
        <f t="shared" si="57"/>
        <v>0</v>
      </c>
      <c r="L229" s="23">
        <f t="shared" si="58"/>
        <v>0</v>
      </c>
      <c r="M229" s="23">
        <f t="shared" si="59"/>
        <v>0</v>
      </c>
      <c r="N229" s="23">
        <f t="shared" si="60"/>
        <v>0</v>
      </c>
      <c r="P229" t="s">
        <v>16</v>
      </c>
      <c r="Q229" s="1">
        <v>13</v>
      </c>
      <c r="R229" s="22">
        <f>SUMIFS(_Actuals!$F$2:$F$100000,_Actuals!$I$2:$I$100000,$P229,_Actuals!$J$2:$J$100000,R$2,_Actuals!$K$2:$K$100000,R$3,_Actuals!$A$2:$A$100000,$Q229)</f>
        <v>0</v>
      </c>
      <c r="S229" s="22">
        <f>SUMIFS(_Actuals!$F$2:$F$100000,_Actuals!$I$2:$I$100000,$P229,_Actuals!$J$2:$J$100000,S$2,_Actuals!$K$2:$K$100000,S$3,_Actuals!$A$2:$A$100000,$Q229)</f>
        <v>0</v>
      </c>
      <c r="T229" s="22">
        <f>SUMIFS(_Actuals!$F$2:$F$100000,_Actuals!$I$2:$I$100000,$P229,_Actuals!$J$2:$J$100000,T$2,_Actuals!$K$2:$K$100000,T$3,_Actuals!$A$2:$A$100000,$Q229)</f>
        <v>0</v>
      </c>
      <c r="U229" s="22">
        <f>SUMIFS(_Actuals!$F$2:$F$100000,_Actuals!$I$2:$I$100000,$P229,_Actuals!$J$2:$J$100000,U$2,_Actuals!$K$2:$K$100000,U$3,_Actuals!$A$2:$A$100000,$Q229)</f>
        <v>0</v>
      </c>
      <c r="V229" s="22">
        <f>SUMIFS(_Actuals!$F$2:$F$100000,_Actuals!$I$2:$I$100000,$P229,_Actuals!$J$2:$J$100000,V$2,_Actuals!$K$2:$K$100000,V$3,_Actuals!$A$2:$A$100000,$Q229)</f>
        <v>0</v>
      </c>
      <c r="W229" s="22">
        <f>SUMIFS(_Actuals!$F$2:$F$100000,_Actuals!$I$2:$I$100000,$P229,_Actuals!$J$2:$J$100000,W$2,_Actuals!$K$2:$K$100000,W$3,_Actuals!$A$2:$A$100000,$Q229)</f>
        <v>0</v>
      </c>
      <c r="X229" s="22">
        <f>SUMIFS(_Actuals!$F$2:$F$100000,_Actuals!$I$2:$I$100000,$P229,_Actuals!$J$2:$J$100000,X$2,_Actuals!$K$2:$K$100000,X$3,_Actuals!$A$2:$A$100000,$Q229)</f>
        <v>0</v>
      </c>
      <c r="Y229" s="22">
        <f>SUMIFS(_Actuals!$F$2:$F$100000,_Actuals!$I$2:$I$100000,$P229,_Actuals!$J$2:$J$100000,Y$2,_Actuals!$K$2:$K$100000,Y$3,_Actuals!$A$2:$A$100000,$Q229)</f>
        <v>0</v>
      </c>
      <c r="Z229" s="22">
        <f>SUMIFS(_Actuals!$F$2:$F$100000,_Actuals!$I$2:$I$100000,$P229,_Actuals!$J$2:$J$100000,Z$2,_Actuals!$K$2:$K$100000,Z$3,_Actuals!$A$2:$A$100000,$Q229)</f>
        <v>0</v>
      </c>
      <c r="AA229" s="22">
        <f>SUMIFS(_Actuals!$F$2:$F$100000,_Actuals!$I$2:$I$100000,$P229,_Actuals!$J$2:$J$100000,AA$2,_Actuals!$K$2:$K$100000,AA$3,_Actuals!$A$2:$A$100000,$Q229)</f>
        <v>0</v>
      </c>
      <c r="AB229" s="22">
        <f>SUMIFS(_Actuals!$F$2:$F$100000,_Actuals!$I$2:$I$100000,$P229,_Actuals!$J$2:$J$100000,AB$2,_Actuals!$K$2:$K$100000,AB$3,_Actuals!$A$2:$A$100000,$Q229)</f>
        <v>0</v>
      </c>
      <c r="AC229" s="22">
        <f>SUMIFS(_Actuals!$F$2:$F$100000,_Actuals!$I$2:$I$100000,$P229,_Actuals!$J$2:$J$100000,AC$2,_Actuals!$K$2:$K$100000,AC$3,_Actuals!$A$2:$A$100000,$Q229)</f>
        <v>0</v>
      </c>
      <c r="AD229" s="22"/>
      <c r="AE229">
        <v>0.94</v>
      </c>
      <c r="AF229">
        <v>1.04</v>
      </c>
      <c r="AG229">
        <v>1.08</v>
      </c>
      <c r="AH229">
        <v>1.02</v>
      </c>
      <c r="AI229">
        <v>1.1000000000000001</v>
      </c>
      <c r="AJ229">
        <v>0.96</v>
      </c>
      <c r="AK229">
        <v>0.99</v>
      </c>
      <c r="AL229">
        <v>0.92</v>
      </c>
      <c r="AM229">
        <v>1.0900000000000001</v>
      </c>
      <c r="AN229">
        <v>1.1000000000000001</v>
      </c>
      <c r="AO229">
        <v>1.07</v>
      </c>
      <c r="AP229">
        <v>1.03</v>
      </c>
    </row>
    <row r="230" spans="1:42" x14ac:dyDescent="0.3">
      <c r="A230" t="s">
        <v>43</v>
      </c>
      <c r="B230" s="1">
        <v>13</v>
      </c>
      <c r="C230" s="23">
        <f t="shared" si="49"/>
        <v>0</v>
      </c>
      <c r="D230" s="23">
        <f t="shared" si="50"/>
        <v>0</v>
      </c>
      <c r="E230" s="23">
        <f t="shared" si="51"/>
        <v>0</v>
      </c>
      <c r="F230" s="23">
        <f t="shared" si="52"/>
        <v>0</v>
      </c>
      <c r="G230" s="23">
        <f t="shared" si="53"/>
        <v>0</v>
      </c>
      <c r="H230" s="23">
        <f t="shared" si="54"/>
        <v>0</v>
      </c>
      <c r="I230" s="23">
        <f t="shared" si="55"/>
        <v>0</v>
      </c>
      <c r="J230" s="23">
        <f t="shared" si="56"/>
        <v>0</v>
      </c>
      <c r="K230" s="23">
        <f t="shared" si="57"/>
        <v>0</v>
      </c>
      <c r="L230" s="23">
        <f t="shared" si="58"/>
        <v>0</v>
      </c>
      <c r="M230" s="23">
        <f t="shared" si="59"/>
        <v>0</v>
      </c>
      <c r="N230" s="23">
        <f t="shared" si="60"/>
        <v>0</v>
      </c>
      <c r="P230" t="s">
        <v>43</v>
      </c>
      <c r="Q230" s="1">
        <v>13</v>
      </c>
      <c r="R230" s="22">
        <f>SUMIFS(_Actuals!$F$2:$F$100000,_Actuals!$I$2:$I$100000,$P230,_Actuals!$J$2:$J$100000,R$2,_Actuals!$K$2:$K$100000,R$3,_Actuals!$A$2:$A$100000,$Q230)</f>
        <v>0</v>
      </c>
      <c r="S230" s="22">
        <f>SUMIFS(_Actuals!$F$2:$F$100000,_Actuals!$I$2:$I$100000,$P230,_Actuals!$J$2:$J$100000,S$2,_Actuals!$K$2:$K$100000,S$3,_Actuals!$A$2:$A$100000,$Q230)</f>
        <v>0</v>
      </c>
      <c r="T230" s="22">
        <f>SUMIFS(_Actuals!$F$2:$F$100000,_Actuals!$I$2:$I$100000,$P230,_Actuals!$J$2:$J$100000,T$2,_Actuals!$K$2:$K$100000,T$3,_Actuals!$A$2:$A$100000,$Q230)</f>
        <v>0</v>
      </c>
      <c r="U230" s="22">
        <f>SUMIFS(_Actuals!$F$2:$F$100000,_Actuals!$I$2:$I$100000,$P230,_Actuals!$J$2:$J$100000,U$2,_Actuals!$K$2:$K$100000,U$3,_Actuals!$A$2:$A$100000,$Q230)</f>
        <v>0</v>
      </c>
      <c r="V230" s="22">
        <f>SUMIFS(_Actuals!$F$2:$F$100000,_Actuals!$I$2:$I$100000,$P230,_Actuals!$J$2:$J$100000,V$2,_Actuals!$K$2:$K$100000,V$3,_Actuals!$A$2:$A$100000,$Q230)</f>
        <v>0</v>
      </c>
      <c r="W230" s="22">
        <f>SUMIFS(_Actuals!$F$2:$F$100000,_Actuals!$I$2:$I$100000,$P230,_Actuals!$J$2:$J$100000,W$2,_Actuals!$K$2:$K$100000,W$3,_Actuals!$A$2:$A$100000,$Q230)</f>
        <v>0</v>
      </c>
      <c r="X230" s="22">
        <f>SUMIFS(_Actuals!$F$2:$F$100000,_Actuals!$I$2:$I$100000,$P230,_Actuals!$J$2:$J$100000,X$2,_Actuals!$K$2:$K$100000,X$3,_Actuals!$A$2:$A$100000,$Q230)</f>
        <v>0</v>
      </c>
      <c r="Y230" s="22">
        <f>SUMIFS(_Actuals!$F$2:$F$100000,_Actuals!$I$2:$I$100000,$P230,_Actuals!$J$2:$J$100000,Y$2,_Actuals!$K$2:$K$100000,Y$3,_Actuals!$A$2:$A$100000,$Q230)</f>
        <v>0</v>
      </c>
      <c r="Z230" s="22">
        <f>SUMIFS(_Actuals!$F$2:$F$100000,_Actuals!$I$2:$I$100000,$P230,_Actuals!$J$2:$J$100000,Z$2,_Actuals!$K$2:$K$100000,Z$3,_Actuals!$A$2:$A$100000,$Q230)</f>
        <v>0</v>
      </c>
      <c r="AA230" s="22">
        <f>SUMIFS(_Actuals!$F$2:$F$100000,_Actuals!$I$2:$I$100000,$P230,_Actuals!$J$2:$J$100000,AA$2,_Actuals!$K$2:$K$100000,AA$3,_Actuals!$A$2:$A$100000,$Q230)</f>
        <v>0</v>
      </c>
      <c r="AB230" s="22">
        <f>SUMIFS(_Actuals!$F$2:$F$100000,_Actuals!$I$2:$I$100000,$P230,_Actuals!$J$2:$J$100000,AB$2,_Actuals!$K$2:$K$100000,AB$3,_Actuals!$A$2:$A$100000,$Q230)</f>
        <v>0</v>
      </c>
      <c r="AC230" s="22">
        <f>SUMIFS(_Actuals!$F$2:$F$100000,_Actuals!$I$2:$I$100000,$P230,_Actuals!$J$2:$J$100000,AC$2,_Actuals!$K$2:$K$100000,AC$3,_Actuals!$A$2:$A$100000,$Q230)</f>
        <v>0</v>
      </c>
      <c r="AD230" s="22"/>
      <c r="AE230">
        <v>0.94</v>
      </c>
      <c r="AF230">
        <v>0.92</v>
      </c>
      <c r="AG230">
        <v>1.05</v>
      </c>
      <c r="AH230">
        <v>1.03</v>
      </c>
      <c r="AI230">
        <v>1.08</v>
      </c>
      <c r="AJ230">
        <v>1.1000000000000001</v>
      </c>
      <c r="AK230">
        <v>0.96</v>
      </c>
      <c r="AL230">
        <v>1.06</v>
      </c>
      <c r="AM230">
        <v>1.08</v>
      </c>
      <c r="AN230">
        <v>0.99</v>
      </c>
      <c r="AO230">
        <v>1</v>
      </c>
      <c r="AP230">
        <v>1.07</v>
      </c>
    </row>
    <row r="231" spans="1:42" x14ac:dyDescent="0.3">
      <c r="A231" t="s">
        <v>44</v>
      </c>
      <c r="B231" s="1">
        <v>13</v>
      </c>
      <c r="C231" s="23">
        <f t="shared" si="49"/>
        <v>0</v>
      </c>
      <c r="D231" s="23">
        <f t="shared" si="50"/>
        <v>0</v>
      </c>
      <c r="E231" s="23">
        <f t="shared" si="51"/>
        <v>0</v>
      </c>
      <c r="F231" s="23">
        <f t="shared" si="52"/>
        <v>0</v>
      </c>
      <c r="G231" s="23">
        <f t="shared" si="53"/>
        <v>0</v>
      </c>
      <c r="H231" s="23">
        <f t="shared" si="54"/>
        <v>0</v>
      </c>
      <c r="I231" s="23">
        <f t="shared" si="55"/>
        <v>0</v>
      </c>
      <c r="J231" s="23">
        <f t="shared" si="56"/>
        <v>0</v>
      </c>
      <c r="K231" s="23">
        <f t="shared" si="57"/>
        <v>0</v>
      </c>
      <c r="L231" s="23">
        <f t="shared" si="58"/>
        <v>0</v>
      </c>
      <c r="M231" s="23">
        <f t="shared" si="59"/>
        <v>0</v>
      </c>
      <c r="N231" s="23">
        <f t="shared" si="60"/>
        <v>0</v>
      </c>
      <c r="P231" t="s">
        <v>44</v>
      </c>
      <c r="Q231" s="1">
        <v>13</v>
      </c>
      <c r="R231" s="22">
        <f>SUMIFS(_Actuals!$F$2:$F$100000,_Actuals!$I$2:$I$100000,$P231,_Actuals!$J$2:$J$100000,R$2,_Actuals!$K$2:$K$100000,R$3,_Actuals!$A$2:$A$100000,$Q231)</f>
        <v>0</v>
      </c>
      <c r="S231" s="22">
        <f>SUMIFS(_Actuals!$F$2:$F$100000,_Actuals!$I$2:$I$100000,$P231,_Actuals!$J$2:$J$100000,S$2,_Actuals!$K$2:$K$100000,S$3,_Actuals!$A$2:$A$100000,$Q231)</f>
        <v>0</v>
      </c>
      <c r="T231" s="22">
        <f>SUMIFS(_Actuals!$F$2:$F$100000,_Actuals!$I$2:$I$100000,$P231,_Actuals!$J$2:$J$100000,T$2,_Actuals!$K$2:$K$100000,T$3,_Actuals!$A$2:$A$100000,$Q231)</f>
        <v>0</v>
      </c>
      <c r="U231" s="22">
        <f>SUMIFS(_Actuals!$F$2:$F$100000,_Actuals!$I$2:$I$100000,$P231,_Actuals!$J$2:$J$100000,U$2,_Actuals!$K$2:$K$100000,U$3,_Actuals!$A$2:$A$100000,$Q231)</f>
        <v>0</v>
      </c>
      <c r="V231" s="22">
        <f>SUMIFS(_Actuals!$F$2:$F$100000,_Actuals!$I$2:$I$100000,$P231,_Actuals!$J$2:$J$100000,V$2,_Actuals!$K$2:$K$100000,V$3,_Actuals!$A$2:$A$100000,$Q231)</f>
        <v>0</v>
      </c>
      <c r="W231" s="22">
        <f>SUMIFS(_Actuals!$F$2:$F$100000,_Actuals!$I$2:$I$100000,$P231,_Actuals!$J$2:$J$100000,W$2,_Actuals!$K$2:$K$100000,W$3,_Actuals!$A$2:$A$100000,$Q231)</f>
        <v>0</v>
      </c>
      <c r="X231" s="22">
        <f>SUMIFS(_Actuals!$F$2:$F$100000,_Actuals!$I$2:$I$100000,$P231,_Actuals!$J$2:$J$100000,X$2,_Actuals!$K$2:$K$100000,X$3,_Actuals!$A$2:$A$100000,$Q231)</f>
        <v>0</v>
      </c>
      <c r="Y231" s="22">
        <f>SUMIFS(_Actuals!$F$2:$F$100000,_Actuals!$I$2:$I$100000,$P231,_Actuals!$J$2:$J$100000,Y$2,_Actuals!$K$2:$K$100000,Y$3,_Actuals!$A$2:$A$100000,$Q231)</f>
        <v>0</v>
      </c>
      <c r="Z231" s="22">
        <f>SUMIFS(_Actuals!$F$2:$F$100000,_Actuals!$I$2:$I$100000,$P231,_Actuals!$J$2:$J$100000,Z$2,_Actuals!$K$2:$K$100000,Z$3,_Actuals!$A$2:$A$100000,$Q231)</f>
        <v>0</v>
      </c>
      <c r="AA231" s="22">
        <f>SUMIFS(_Actuals!$F$2:$F$100000,_Actuals!$I$2:$I$100000,$P231,_Actuals!$J$2:$J$100000,AA$2,_Actuals!$K$2:$K$100000,AA$3,_Actuals!$A$2:$A$100000,$Q231)</f>
        <v>0</v>
      </c>
      <c r="AB231" s="22">
        <f>SUMIFS(_Actuals!$F$2:$F$100000,_Actuals!$I$2:$I$100000,$P231,_Actuals!$J$2:$J$100000,AB$2,_Actuals!$K$2:$K$100000,AB$3,_Actuals!$A$2:$A$100000,$Q231)</f>
        <v>0</v>
      </c>
      <c r="AC231" s="22">
        <f>SUMIFS(_Actuals!$F$2:$F$100000,_Actuals!$I$2:$I$100000,$P231,_Actuals!$J$2:$J$100000,AC$2,_Actuals!$K$2:$K$100000,AC$3,_Actuals!$A$2:$A$100000,$Q231)</f>
        <v>0</v>
      </c>
      <c r="AD231" s="22"/>
      <c r="AE231">
        <v>0.91</v>
      </c>
      <c r="AF231">
        <v>0.96</v>
      </c>
      <c r="AG231">
        <v>1.0900000000000001</v>
      </c>
      <c r="AH231">
        <v>0.98</v>
      </c>
      <c r="AI231">
        <v>1.08</v>
      </c>
      <c r="AJ231">
        <v>1.01</v>
      </c>
      <c r="AK231">
        <v>0.9</v>
      </c>
      <c r="AL231">
        <v>1.03</v>
      </c>
      <c r="AM231">
        <v>1</v>
      </c>
      <c r="AN231">
        <v>1.0900000000000001</v>
      </c>
      <c r="AO231">
        <v>1.0900000000000001</v>
      </c>
      <c r="AP231">
        <v>0.93</v>
      </c>
    </row>
    <row r="232" spans="1:42" x14ac:dyDescent="0.3">
      <c r="A232" t="s">
        <v>20</v>
      </c>
      <c r="B232" s="1">
        <v>13</v>
      </c>
      <c r="C232" s="23">
        <f t="shared" si="49"/>
        <v>0</v>
      </c>
      <c r="D232" s="23">
        <f t="shared" si="50"/>
        <v>0</v>
      </c>
      <c r="E232" s="23">
        <f t="shared" si="51"/>
        <v>0</v>
      </c>
      <c r="F232" s="23">
        <f t="shared" si="52"/>
        <v>0</v>
      </c>
      <c r="G232" s="23">
        <f t="shared" si="53"/>
        <v>0</v>
      </c>
      <c r="H232" s="23">
        <f t="shared" si="54"/>
        <v>0</v>
      </c>
      <c r="I232" s="23">
        <f t="shared" si="55"/>
        <v>0</v>
      </c>
      <c r="J232" s="23">
        <f t="shared" si="56"/>
        <v>0</v>
      </c>
      <c r="K232" s="23">
        <f t="shared" si="57"/>
        <v>0</v>
      </c>
      <c r="L232" s="23">
        <f t="shared" si="58"/>
        <v>0</v>
      </c>
      <c r="M232" s="23">
        <f t="shared" si="59"/>
        <v>0</v>
      </c>
      <c r="N232" s="23">
        <f t="shared" si="60"/>
        <v>0</v>
      </c>
      <c r="P232" t="s">
        <v>20</v>
      </c>
      <c r="Q232" s="1">
        <v>13</v>
      </c>
      <c r="R232" s="22">
        <f>SUMIFS(_Actuals!$F$2:$F$100000,_Actuals!$I$2:$I$100000,$P232,_Actuals!$J$2:$J$100000,R$2,_Actuals!$K$2:$K$100000,R$3,_Actuals!$A$2:$A$100000,$Q232)</f>
        <v>0</v>
      </c>
      <c r="S232" s="22">
        <f>SUMIFS(_Actuals!$F$2:$F$100000,_Actuals!$I$2:$I$100000,$P232,_Actuals!$J$2:$J$100000,S$2,_Actuals!$K$2:$K$100000,S$3,_Actuals!$A$2:$A$100000,$Q232)</f>
        <v>0</v>
      </c>
      <c r="T232" s="22">
        <f>SUMIFS(_Actuals!$F$2:$F$100000,_Actuals!$I$2:$I$100000,$P232,_Actuals!$J$2:$J$100000,T$2,_Actuals!$K$2:$K$100000,T$3,_Actuals!$A$2:$A$100000,$Q232)</f>
        <v>0</v>
      </c>
      <c r="U232" s="22">
        <f>SUMIFS(_Actuals!$F$2:$F$100000,_Actuals!$I$2:$I$100000,$P232,_Actuals!$J$2:$J$100000,U$2,_Actuals!$K$2:$K$100000,U$3,_Actuals!$A$2:$A$100000,$Q232)</f>
        <v>0</v>
      </c>
      <c r="V232" s="22">
        <f>SUMIFS(_Actuals!$F$2:$F$100000,_Actuals!$I$2:$I$100000,$P232,_Actuals!$J$2:$J$100000,V$2,_Actuals!$K$2:$K$100000,V$3,_Actuals!$A$2:$A$100000,$Q232)</f>
        <v>0</v>
      </c>
      <c r="W232" s="22">
        <f>SUMIFS(_Actuals!$F$2:$F$100000,_Actuals!$I$2:$I$100000,$P232,_Actuals!$J$2:$J$100000,W$2,_Actuals!$K$2:$K$100000,W$3,_Actuals!$A$2:$A$100000,$Q232)</f>
        <v>0</v>
      </c>
      <c r="X232" s="22">
        <f>SUMIFS(_Actuals!$F$2:$F$100000,_Actuals!$I$2:$I$100000,$P232,_Actuals!$J$2:$J$100000,X$2,_Actuals!$K$2:$K$100000,X$3,_Actuals!$A$2:$A$100000,$Q232)</f>
        <v>0</v>
      </c>
      <c r="Y232" s="22">
        <f>SUMIFS(_Actuals!$F$2:$F$100000,_Actuals!$I$2:$I$100000,$P232,_Actuals!$J$2:$J$100000,Y$2,_Actuals!$K$2:$K$100000,Y$3,_Actuals!$A$2:$A$100000,$Q232)</f>
        <v>0</v>
      </c>
      <c r="Z232" s="22">
        <f>SUMIFS(_Actuals!$F$2:$F$100000,_Actuals!$I$2:$I$100000,$P232,_Actuals!$J$2:$J$100000,Z$2,_Actuals!$K$2:$K$100000,Z$3,_Actuals!$A$2:$A$100000,$Q232)</f>
        <v>0</v>
      </c>
      <c r="AA232" s="22">
        <f>SUMIFS(_Actuals!$F$2:$F$100000,_Actuals!$I$2:$I$100000,$P232,_Actuals!$J$2:$J$100000,AA$2,_Actuals!$K$2:$K$100000,AA$3,_Actuals!$A$2:$A$100000,$Q232)</f>
        <v>0</v>
      </c>
      <c r="AB232" s="22">
        <f>SUMIFS(_Actuals!$F$2:$F$100000,_Actuals!$I$2:$I$100000,$P232,_Actuals!$J$2:$J$100000,AB$2,_Actuals!$K$2:$K$100000,AB$3,_Actuals!$A$2:$A$100000,$Q232)</f>
        <v>0</v>
      </c>
      <c r="AC232" s="22">
        <f>SUMIFS(_Actuals!$F$2:$F$100000,_Actuals!$I$2:$I$100000,$P232,_Actuals!$J$2:$J$100000,AC$2,_Actuals!$K$2:$K$100000,AC$3,_Actuals!$A$2:$A$100000,$Q232)</f>
        <v>0</v>
      </c>
      <c r="AD232" s="22"/>
      <c r="AE232">
        <v>1.02</v>
      </c>
      <c r="AF232">
        <v>0.95</v>
      </c>
      <c r="AG232">
        <v>0.98</v>
      </c>
      <c r="AH232">
        <v>0.94</v>
      </c>
      <c r="AI232">
        <v>0.9</v>
      </c>
      <c r="AJ232">
        <v>0.94</v>
      </c>
      <c r="AK232">
        <v>1.1000000000000001</v>
      </c>
      <c r="AL232">
        <v>0.94</v>
      </c>
      <c r="AM232">
        <v>1.0900000000000001</v>
      </c>
      <c r="AN232">
        <v>1.05</v>
      </c>
      <c r="AO232">
        <v>1.07</v>
      </c>
      <c r="AP232">
        <v>0.97</v>
      </c>
    </row>
    <row r="233" spans="1:42" x14ac:dyDescent="0.3">
      <c r="A233" t="s">
        <v>21</v>
      </c>
      <c r="B233" s="1">
        <v>13</v>
      </c>
      <c r="C233" s="23">
        <f t="shared" si="49"/>
        <v>0</v>
      </c>
      <c r="D233" s="23">
        <f t="shared" si="50"/>
        <v>0</v>
      </c>
      <c r="E233" s="23">
        <f t="shared" si="51"/>
        <v>0</v>
      </c>
      <c r="F233" s="23">
        <f t="shared" si="52"/>
        <v>0</v>
      </c>
      <c r="G233" s="23">
        <f t="shared" si="53"/>
        <v>0</v>
      </c>
      <c r="H233" s="23">
        <f t="shared" si="54"/>
        <v>0</v>
      </c>
      <c r="I233" s="23">
        <f t="shared" si="55"/>
        <v>0</v>
      </c>
      <c r="J233" s="23">
        <f t="shared" si="56"/>
        <v>0</v>
      </c>
      <c r="K233" s="23">
        <f t="shared" si="57"/>
        <v>0</v>
      </c>
      <c r="L233" s="23">
        <f t="shared" si="58"/>
        <v>0</v>
      </c>
      <c r="M233" s="23">
        <f t="shared" si="59"/>
        <v>0</v>
      </c>
      <c r="N233" s="23">
        <f t="shared" si="60"/>
        <v>0</v>
      </c>
      <c r="P233" t="s">
        <v>21</v>
      </c>
      <c r="Q233" s="1">
        <v>13</v>
      </c>
      <c r="R233" s="22">
        <f>SUMIFS(_Actuals!$F$2:$F$100000,_Actuals!$I$2:$I$100000,$P233,_Actuals!$J$2:$J$100000,R$2,_Actuals!$K$2:$K$100000,R$3,_Actuals!$A$2:$A$100000,$Q233)</f>
        <v>0</v>
      </c>
      <c r="S233" s="22">
        <f>SUMIFS(_Actuals!$F$2:$F$100000,_Actuals!$I$2:$I$100000,$P233,_Actuals!$J$2:$J$100000,S$2,_Actuals!$K$2:$K$100000,S$3,_Actuals!$A$2:$A$100000,$Q233)</f>
        <v>0</v>
      </c>
      <c r="T233" s="22">
        <f>SUMIFS(_Actuals!$F$2:$F$100000,_Actuals!$I$2:$I$100000,$P233,_Actuals!$J$2:$J$100000,T$2,_Actuals!$K$2:$K$100000,T$3,_Actuals!$A$2:$A$100000,$Q233)</f>
        <v>0</v>
      </c>
      <c r="U233" s="22">
        <f>SUMIFS(_Actuals!$F$2:$F$100000,_Actuals!$I$2:$I$100000,$P233,_Actuals!$J$2:$J$100000,U$2,_Actuals!$K$2:$K$100000,U$3,_Actuals!$A$2:$A$100000,$Q233)</f>
        <v>0</v>
      </c>
      <c r="V233" s="22">
        <f>SUMIFS(_Actuals!$F$2:$F$100000,_Actuals!$I$2:$I$100000,$P233,_Actuals!$J$2:$J$100000,V$2,_Actuals!$K$2:$K$100000,V$3,_Actuals!$A$2:$A$100000,$Q233)</f>
        <v>0</v>
      </c>
      <c r="W233" s="22">
        <f>SUMIFS(_Actuals!$F$2:$F$100000,_Actuals!$I$2:$I$100000,$P233,_Actuals!$J$2:$J$100000,W$2,_Actuals!$K$2:$K$100000,W$3,_Actuals!$A$2:$A$100000,$Q233)</f>
        <v>0</v>
      </c>
      <c r="X233" s="22">
        <f>SUMIFS(_Actuals!$F$2:$F$100000,_Actuals!$I$2:$I$100000,$P233,_Actuals!$J$2:$J$100000,X$2,_Actuals!$K$2:$K$100000,X$3,_Actuals!$A$2:$A$100000,$Q233)</f>
        <v>0</v>
      </c>
      <c r="Y233" s="22">
        <f>SUMIFS(_Actuals!$F$2:$F$100000,_Actuals!$I$2:$I$100000,$P233,_Actuals!$J$2:$J$100000,Y$2,_Actuals!$K$2:$K$100000,Y$3,_Actuals!$A$2:$A$100000,$Q233)</f>
        <v>0</v>
      </c>
      <c r="Z233" s="22">
        <f>SUMIFS(_Actuals!$F$2:$F$100000,_Actuals!$I$2:$I$100000,$P233,_Actuals!$J$2:$J$100000,Z$2,_Actuals!$K$2:$K$100000,Z$3,_Actuals!$A$2:$A$100000,$Q233)</f>
        <v>0</v>
      </c>
      <c r="AA233" s="22">
        <f>SUMIFS(_Actuals!$F$2:$F$100000,_Actuals!$I$2:$I$100000,$P233,_Actuals!$J$2:$J$100000,AA$2,_Actuals!$K$2:$K$100000,AA$3,_Actuals!$A$2:$A$100000,$Q233)</f>
        <v>0</v>
      </c>
      <c r="AB233" s="22">
        <f>SUMIFS(_Actuals!$F$2:$F$100000,_Actuals!$I$2:$I$100000,$P233,_Actuals!$J$2:$J$100000,AB$2,_Actuals!$K$2:$K$100000,AB$3,_Actuals!$A$2:$A$100000,$Q233)</f>
        <v>0</v>
      </c>
      <c r="AC233" s="22">
        <f>SUMIFS(_Actuals!$F$2:$F$100000,_Actuals!$I$2:$I$100000,$P233,_Actuals!$J$2:$J$100000,AC$2,_Actuals!$K$2:$K$100000,AC$3,_Actuals!$A$2:$A$100000,$Q233)</f>
        <v>0</v>
      </c>
      <c r="AD233" s="22"/>
      <c r="AE233">
        <v>0.96</v>
      </c>
      <c r="AF233">
        <v>1.0900000000000001</v>
      </c>
      <c r="AG233">
        <v>1.02</v>
      </c>
      <c r="AH233">
        <v>0.9</v>
      </c>
      <c r="AI233">
        <v>0.92</v>
      </c>
      <c r="AJ233">
        <v>0.95</v>
      </c>
      <c r="AK233">
        <v>0.91</v>
      </c>
      <c r="AL233">
        <v>1.01</v>
      </c>
      <c r="AM233">
        <v>0.9</v>
      </c>
      <c r="AN233">
        <v>0.96</v>
      </c>
      <c r="AO233">
        <v>0.94</v>
      </c>
      <c r="AP233">
        <v>1</v>
      </c>
    </row>
    <row r="234" spans="1:42" x14ac:dyDescent="0.3">
      <c r="A234" t="s">
        <v>22</v>
      </c>
      <c r="B234" s="1">
        <v>13</v>
      </c>
      <c r="C234" s="23">
        <f t="shared" si="49"/>
        <v>0</v>
      </c>
      <c r="D234" s="23">
        <f t="shared" si="50"/>
        <v>0</v>
      </c>
      <c r="E234" s="23">
        <f t="shared" si="51"/>
        <v>0</v>
      </c>
      <c r="F234" s="23">
        <f t="shared" si="52"/>
        <v>0</v>
      </c>
      <c r="G234" s="23">
        <f t="shared" si="53"/>
        <v>0</v>
      </c>
      <c r="H234" s="23">
        <f t="shared" si="54"/>
        <v>0</v>
      </c>
      <c r="I234" s="23">
        <f t="shared" si="55"/>
        <v>0</v>
      </c>
      <c r="J234" s="23">
        <f t="shared" si="56"/>
        <v>0</v>
      </c>
      <c r="K234" s="23">
        <f t="shared" si="57"/>
        <v>0</v>
      </c>
      <c r="L234" s="23">
        <f t="shared" si="58"/>
        <v>0</v>
      </c>
      <c r="M234" s="23">
        <f t="shared" si="59"/>
        <v>0</v>
      </c>
      <c r="N234" s="23">
        <f t="shared" si="60"/>
        <v>0</v>
      </c>
      <c r="P234" t="s">
        <v>22</v>
      </c>
      <c r="Q234" s="1">
        <v>13</v>
      </c>
      <c r="R234" s="22">
        <f>SUMIFS(_Actuals!$F$2:$F$100000,_Actuals!$I$2:$I$100000,$P234,_Actuals!$J$2:$J$100000,R$2,_Actuals!$K$2:$K$100000,R$3,_Actuals!$A$2:$A$100000,$Q234)</f>
        <v>0</v>
      </c>
      <c r="S234" s="22">
        <f>SUMIFS(_Actuals!$F$2:$F$100000,_Actuals!$I$2:$I$100000,$P234,_Actuals!$J$2:$J$100000,S$2,_Actuals!$K$2:$K$100000,S$3,_Actuals!$A$2:$A$100000,$Q234)</f>
        <v>0</v>
      </c>
      <c r="T234" s="22">
        <f>SUMIFS(_Actuals!$F$2:$F$100000,_Actuals!$I$2:$I$100000,$P234,_Actuals!$J$2:$J$100000,T$2,_Actuals!$K$2:$K$100000,T$3,_Actuals!$A$2:$A$100000,$Q234)</f>
        <v>0</v>
      </c>
      <c r="U234" s="22">
        <f>SUMIFS(_Actuals!$F$2:$F$100000,_Actuals!$I$2:$I$100000,$P234,_Actuals!$J$2:$J$100000,U$2,_Actuals!$K$2:$K$100000,U$3,_Actuals!$A$2:$A$100000,$Q234)</f>
        <v>0</v>
      </c>
      <c r="V234" s="22">
        <f>SUMIFS(_Actuals!$F$2:$F$100000,_Actuals!$I$2:$I$100000,$P234,_Actuals!$J$2:$J$100000,V$2,_Actuals!$K$2:$K$100000,V$3,_Actuals!$A$2:$A$100000,$Q234)</f>
        <v>0</v>
      </c>
      <c r="W234" s="22">
        <f>SUMIFS(_Actuals!$F$2:$F$100000,_Actuals!$I$2:$I$100000,$P234,_Actuals!$J$2:$J$100000,W$2,_Actuals!$K$2:$K$100000,W$3,_Actuals!$A$2:$A$100000,$Q234)</f>
        <v>0</v>
      </c>
      <c r="X234" s="22">
        <f>SUMIFS(_Actuals!$F$2:$F$100000,_Actuals!$I$2:$I$100000,$P234,_Actuals!$J$2:$J$100000,X$2,_Actuals!$K$2:$K$100000,X$3,_Actuals!$A$2:$A$100000,$Q234)</f>
        <v>0</v>
      </c>
      <c r="Y234" s="22">
        <f>SUMIFS(_Actuals!$F$2:$F$100000,_Actuals!$I$2:$I$100000,$P234,_Actuals!$J$2:$J$100000,Y$2,_Actuals!$K$2:$K$100000,Y$3,_Actuals!$A$2:$A$100000,$Q234)</f>
        <v>0</v>
      </c>
      <c r="Z234" s="22">
        <f>SUMIFS(_Actuals!$F$2:$F$100000,_Actuals!$I$2:$I$100000,$P234,_Actuals!$J$2:$J$100000,Z$2,_Actuals!$K$2:$K$100000,Z$3,_Actuals!$A$2:$A$100000,$Q234)</f>
        <v>0</v>
      </c>
      <c r="AA234" s="22">
        <f>SUMIFS(_Actuals!$F$2:$F$100000,_Actuals!$I$2:$I$100000,$P234,_Actuals!$J$2:$J$100000,AA$2,_Actuals!$K$2:$K$100000,AA$3,_Actuals!$A$2:$A$100000,$Q234)</f>
        <v>0</v>
      </c>
      <c r="AB234" s="22">
        <f>SUMIFS(_Actuals!$F$2:$F$100000,_Actuals!$I$2:$I$100000,$P234,_Actuals!$J$2:$J$100000,AB$2,_Actuals!$K$2:$K$100000,AB$3,_Actuals!$A$2:$A$100000,$Q234)</f>
        <v>0</v>
      </c>
      <c r="AC234" s="22">
        <f>SUMIFS(_Actuals!$F$2:$F$100000,_Actuals!$I$2:$I$100000,$P234,_Actuals!$J$2:$J$100000,AC$2,_Actuals!$K$2:$K$100000,AC$3,_Actuals!$A$2:$A$100000,$Q234)</f>
        <v>0</v>
      </c>
      <c r="AD234" s="22"/>
      <c r="AE234">
        <v>0.93</v>
      </c>
      <c r="AF234">
        <v>1.07</v>
      </c>
      <c r="AG234">
        <v>0.91</v>
      </c>
      <c r="AH234">
        <v>1.01</v>
      </c>
      <c r="AI234">
        <v>1.03</v>
      </c>
      <c r="AJ234">
        <v>1.05</v>
      </c>
      <c r="AK234">
        <v>0.95</v>
      </c>
      <c r="AL234">
        <v>1.06</v>
      </c>
      <c r="AM234">
        <v>1.05</v>
      </c>
      <c r="AN234">
        <v>1.01</v>
      </c>
      <c r="AO234">
        <v>1.02</v>
      </c>
      <c r="AP234">
        <v>1.1000000000000001</v>
      </c>
    </row>
    <row r="235" spans="1:42" x14ac:dyDescent="0.3">
      <c r="A235" t="s">
        <v>19</v>
      </c>
      <c r="B235" s="1">
        <v>13</v>
      </c>
      <c r="C235" s="23">
        <f t="shared" si="49"/>
        <v>0</v>
      </c>
      <c r="D235" s="23">
        <f t="shared" si="50"/>
        <v>0</v>
      </c>
      <c r="E235" s="23">
        <f t="shared" si="51"/>
        <v>0</v>
      </c>
      <c r="F235" s="23">
        <f t="shared" si="52"/>
        <v>0</v>
      </c>
      <c r="G235" s="23">
        <f t="shared" si="53"/>
        <v>0</v>
      </c>
      <c r="H235" s="23">
        <f t="shared" si="54"/>
        <v>0</v>
      </c>
      <c r="I235" s="23">
        <f t="shared" si="55"/>
        <v>0</v>
      </c>
      <c r="J235" s="23">
        <f t="shared" si="56"/>
        <v>0</v>
      </c>
      <c r="K235" s="23">
        <f t="shared" si="57"/>
        <v>0</v>
      </c>
      <c r="L235" s="23">
        <f t="shared" si="58"/>
        <v>0</v>
      </c>
      <c r="M235" s="23">
        <f t="shared" si="59"/>
        <v>0</v>
      </c>
      <c r="N235" s="23">
        <f t="shared" si="60"/>
        <v>0</v>
      </c>
      <c r="P235" t="s">
        <v>19</v>
      </c>
      <c r="Q235" s="1">
        <v>13</v>
      </c>
      <c r="R235" s="22">
        <f>SUMIFS(_Actuals!$F$2:$F$100000,_Actuals!$I$2:$I$100000,$P235,_Actuals!$J$2:$J$100000,R$2,_Actuals!$K$2:$K$100000,R$3,_Actuals!$A$2:$A$100000,$Q235)</f>
        <v>0</v>
      </c>
      <c r="S235" s="22">
        <f>SUMIFS(_Actuals!$F$2:$F$100000,_Actuals!$I$2:$I$100000,$P235,_Actuals!$J$2:$J$100000,S$2,_Actuals!$K$2:$K$100000,S$3,_Actuals!$A$2:$A$100000,$Q235)</f>
        <v>0</v>
      </c>
      <c r="T235" s="22">
        <f>SUMIFS(_Actuals!$F$2:$F$100000,_Actuals!$I$2:$I$100000,$P235,_Actuals!$J$2:$J$100000,T$2,_Actuals!$K$2:$K$100000,T$3,_Actuals!$A$2:$A$100000,$Q235)</f>
        <v>0</v>
      </c>
      <c r="U235" s="22">
        <f>SUMIFS(_Actuals!$F$2:$F$100000,_Actuals!$I$2:$I$100000,$P235,_Actuals!$J$2:$J$100000,U$2,_Actuals!$K$2:$K$100000,U$3,_Actuals!$A$2:$A$100000,$Q235)</f>
        <v>0</v>
      </c>
      <c r="V235" s="22">
        <f>SUMIFS(_Actuals!$F$2:$F$100000,_Actuals!$I$2:$I$100000,$P235,_Actuals!$J$2:$J$100000,V$2,_Actuals!$K$2:$K$100000,V$3,_Actuals!$A$2:$A$100000,$Q235)</f>
        <v>0</v>
      </c>
      <c r="W235" s="22">
        <f>SUMIFS(_Actuals!$F$2:$F$100000,_Actuals!$I$2:$I$100000,$P235,_Actuals!$J$2:$J$100000,W$2,_Actuals!$K$2:$K$100000,W$3,_Actuals!$A$2:$A$100000,$Q235)</f>
        <v>0</v>
      </c>
      <c r="X235" s="22">
        <f>SUMIFS(_Actuals!$F$2:$F$100000,_Actuals!$I$2:$I$100000,$P235,_Actuals!$J$2:$J$100000,X$2,_Actuals!$K$2:$K$100000,X$3,_Actuals!$A$2:$A$100000,$Q235)</f>
        <v>0</v>
      </c>
      <c r="Y235" s="22">
        <f>SUMIFS(_Actuals!$F$2:$F$100000,_Actuals!$I$2:$I$100000,$P235,_Actuals!$J$2:$J$100000,Y$2,_Actuals!$K$2:$K$100000,Y$3,_Actuals!$A$2:$A$100000,$Q235)</f>
        <v>0</v>
      </c>
      <c r="Z235" s="22">
        <f>SUMIFS(_Actuals!$F$2:$F$100000,_Actuals!$I$2:$I$100000,$P235,_Actuals!$J$2:$J$100000,Z$2,_Actuals!$K$2:$K$100000,Z$3,_Actuals!$A$2:$A$100000,$Q235)</f>
        <v>0</v>
      </c>
      <c r="AA235" s="22">
        <f>SUMIFS(_Actuals!$F$2:$F$100000,_Actuals!$I$2:$I$100000,$P235,_Actuals!$J$2:$J$100000,AA$2,_Actuals!$K$2:$K$100000,AA$3,_Actuals!$A$2:$A$100000,$Q235)</f>
        <v>0</v>
      </c>
      <c r="AB235" s="22">
        <f>SUMIFS(_Actuals!$F$2:$F$100000,_Actuals!$I$2:$I$100000,$P235,_Actuals!$J$2:$J$100000,AB$2,_Actuals!$K$2:$K$100000,AB$3,_Actuals!$A$2:$A$100000,$Q235)</f>
        <v>0</v>
      </c>
      <c r="AC235" s="22">
        <f>SUMIFS(_Actuals!$F$2:$F$100000,_Actuals!$I$2:$I$100000,$P235,_Actuals!$J$2:$J$100000,AC$2,_Actuals!$K$2:$K$100000,AC$3,_Actuals!$A$2:$A$100000,$Q235)</f>
        <v>0</v>
      </c>
      <c r="AD235" s="22"/>
      <c r="AE235">
        <v>0.9</v>
      </c>
      <c r="AF235">
        <v>0.98</v>
      </c>
      <c r="AG235">
        <v>1</v>
      </c>
      <c r="AH235">
        <v>1.01</v>
      </c>
      <c r="AI235">
        <v>1.06</v>
      </c>
      <c r="AJ235">
        <v>1.1000000000000001</v>
      </c>
      <c r="AK235">
        <v>0.98</v>
      </c>
      <c r="AL235">
        <v>0.99</v>
      </c>
      <c r="AM235">
        <v>1.0900000000000001</v>
      </c>
      <c r="AN235">
        <v>0.99</v>
      </c>
      <c r="AO235">
        <v>1.02</v>
      </c>
      <c r="AP235">
        <v>0.91</v>
      </c>
    </row>
    <row r="236" spans="1:42" x14ac:dyDescent="0.3">
      <c r="A236" t="s">
        <v>27</v>
      </c>
      <c r="B236" s="1">
        <v>13</v>
      </c>
      <c r="C236" s="23">
        <f t="shared" si="49"/>
        <v>0</v>
      </c>
      <c r="D236" s="23">
        <f t="shared" si="50"/>
        <v>0</v>
      </c>
      <c r="E236" s="23">
        <f t="shared" si="51"/>
        <v>0</v>
      </c>
      <c r="F236" s="23">
        <f t="shared" si="52"/>
        <v>0</v>
      </c>
      <c r="G236" s="23">
        <f t="shared" si="53"/>
        <v>0</v>
      </c>
      <c r="H236" s="23">
        <f t="shared" si="54"/>
        <v>0</v>
      </c>
      <c r="I236" s="23">
        <f t="shared" si="55"/>
        <v>0</v>
      </c>
      <c r="J236" s="23">
        <f t="shared" si="56"/>
        <v>0</v>
      </c>
      <c r="K236" s="23">
        <f t="shared" si="57"/>
        <v>0</v>
      </c>
      <c r="L236" s="23">
        <f t="shared" si="58"/>
        <v>0</v>
      </c>
      <c r="M236" s="23">
        <f t="shared" si="59"/>
        <v>0</v>
      </c>
      <c r="N236" s="23">
        <f t="shared" si="60"/>
        <v>0</v>
      </c>
      <c r="P236" t="s">
        <v>27</v>
      </c>
      <c r="Q236" s="1">
        <v>13</v>
      </c>
      <c r="R236" s="22">
        <f>SUMIFS(_Actuals!$F$2:$F$100000,_Actuals!$I$2:$I$100000,$P236,_Actuals!$J$2:$J$100000,R$2,_Actuals!$K$2:$K$100000,R$3,_Actuals!$A$2:$A$100000,$Q236)</f>
        <v>0</v>
      </c>
      <c r="S236" s="22">
        <f>SUMIFS(_Actuals!$F$2:$F$100000,_Actuals!$I$2:$I$100000,$P236,_Actuals!$J$2:$J$100000,S$2,_Actuals!$K$2:$K$100000,S$3,_Actuals!$A$2:$A$100000,$Q236)</f>
        <v>0</v>
      </c>
      <c r="T236" s="22">
        <f>SUMIFS(_Actuals!$F$2:$F$100000,_Actuals!$I$2:$I$100000,$P236,_Actuals!$J$2:$J$100000,T$2,_Actuals!$K$2:$K$100000,T$3,_Actuals!$A$2:$A$100000,$Q236)</f>
        <v>0</v>
      </c>
      <c r="U236" s="22">
        <f>SUMIFS(_Actuals!$F$2:$F$100000,_Actuals!$I$2:$I$100000,$P236,_Actuals!$J$2:$J$100000,U$2,_Actuals!$K$2:$K$100000,U$3,_Actuals!$A$2:$A$100000,$Q236)</f>
        <v>0</v>
      </c>
      <c r="V236" s="22">
        <f>SUMIFS(_Actuals!$F$2:$F$100000,_Actuals!$I$2:$I$100000,$P236,_Actuals!$J$2:$J$100000,V$2,_Actuals!$K$2:$K$100000,V$3,_Actuals!$A$2:$A$100000,$Q236)</f>
        <v>0</v>
      </c>
      <c r="W236" s="22">
        <f>SUMIFS(_Actuals!$F$2:$F$100000,_Actuals!$I$2:$I$100000,$P236,_Actuals!$J$2:$J$100000,W$2,_Actuals!$K$2:$K$100000,W$3,_Actuals!$A$2:$A$100000,$Q236)</f>
        <v>0</v>
      </c>
      <c r="X236" s="22">
        <f>SUMIFS(_Actuals!$F$2:$F$100000,_Actuals!$I$2:$I$100000,$P236,_Actuals!$J$2:$J$100000,X$2,_Actuals!$K$2:$K$100000,X$3,_Actuals!$A$2:$A$100000,$Q236)</f>
        <v>0</v>
      </c>
      <c r="Y236" s="22">
        <f>SUMIFS(_Actuals!$F$2:$F$100000,_Actuals!$I$2:$I$100000,$P236,_Actuals!$J$2:$J$100000,Y$2,_Actuals!$K$2:$K$100000,Y$3,_Actuals!$A$2:$A$100000,$Q236)</f>
        <v>0</v>
      </c>
      <c r="Z236" s="22">
        <f>SUMIFS(_Actuals!$F$2:$F$100000,_Actuals!$I$2:$I$100000,$P236,_Actuals!$J$2:$J$100000,Z$2,_Actuals!$K$2:$K$100000,Z$3,_Actuals!$A$2:$A$100000,$Q236)</f>
        <v>0</v>
      </c>
      <c r="AA236" s="22">
        <f>SUMIFS(_Actuals!$F$2:$F$100000,_Actuals!$I$2:$I$100000,$P236,_Actuals!$J$2:$J$100000,AA$2,_Actuals!$K$2:$K$100000,AA$3,_Actuals!$A$2:$A$100000,$Q236)</f>
        <v>0</v>
      </c>
      <c r="AB236" s="22">
        <f>SUMIFS(_Actuals!$F$2:$F$100000,_Actuals!$I$2:$I$100000,$P236,_Actuals!$J$2:$J$100000,AB$2,_Actuals!$K$2:$K$100000,AB$3,_Actuals!$A$2:$A$100000,$Q236)</f>
        <v>0</v>
      </c>
      <c r="AC236" s="22">
        <f>SUMIFS(_Actuals!$F$2:$F$100000,_Actuals!$I$2:$I$100000,$P236,_Actuals!$J$2:$J$100000,AC$2,_Actuals!$K$2:$K$100000,AC$3,_Actuals!$A$2:$A$100000,$Q236)</f>
        <v>0</v>
      </c>
      <c r="AD236" s="22"/>
      <c r="AE236">
        <v>0.98</v>
      </c>
      <c r="AF236">
        <v>0.97</v>
      </c>
      <c r="AG236">
        <v>1.01</v>
      </c>
      <c r="AH236">
        <v>1.08</v>
      </c>
      <c r="AI236">
        <v>0.95</v>
      </c>
      <c r="AJ236">
        <v>1.06</v>
      </c>
      <c r="AK236">
        <v>0.96</v>
      </c>
      <c r="AL236">
        <v>0.97</v>
      </c>
      <c r="AM236">
        <v>1</v>
      </c>
      <c r="AN236">
        <v>0.97</v>
      </c>
      <c r="AO236">
        <v>0.97</v>
      </c>
      <c r="AP236">
        <v>1.01</v>
      </c>
    </row>
    <row r="237" spans="1:42" x14ac:dyDescent="0.3">
      <c r="A237" t="s">
        <v>23</v>
      </c>
      <c r="B237" s="1">
        <v>13</v>
      </c>
      <c r="C237" s="23">
        <f t="shared" si="49"/>
        <v>0</v>
      </c>
      <c r="D237" s="23">
        <f t="shared" si="50"/>
        <v>0</v>
      </c>
      <c r="E237" s="23">
        <f t="shared" si="51"/>
        <v>0</v>
      </c>
      <c r="F237" s="23">
        <f t="shared" si="52"/>
        <v>0</v>
      </c>
      <c r="G237" s="23">
        <f t="shared" si="53"/>
        <v>0</v>
      </c>
      <c r="H237" s="23">
        <f t="shared" si="54"/>
        <v>0</v>
      </c>
      <c r="I237" s="23">
        <f t="shared" si="55"/>
        <v>0</v>
      </c>
      <c r="J237" s="23">
        <f t="shared" si="56"/>
        <v>0</v>
      </c>
      <c r="K237" s="23">
        <f t="shared" si="57"/>
        <v>0</v>
      </c>
      <c r="L237" s="23">
        <f t="shared" si="58"/>
        <v>0</v>
      </c>
      <c r="M237" s="23">
        <f t="shared" si="59"/>
        <v>0</v>
      </c>
      <c r="N237" s="23">
        <f t="shared" si="60"/>
        <v>0</v>
      </c>
      <c r="P237" t="s">
        <v>23</v>
      </c>
      <c r="Q237" s="1">
        <v>13</v>
      </c>
      <c r="R237" s="22">
        <f>SUMIFS(_Actuals!$F$2:$F$100000,_Actuals!$I$2:$I$100000,$P237,_Actuals!$J$2:$J$100000,R$2,_Actuals!$K$2:$K$100000,R$3,_Actuals!$A$2:$A$100000,$Q237)</f>
        <v>0</v>
      </c>
      <c r="S237" s="22">
        <f>SUMIFS(_Actuals!$F$2:$F$100000,_Actuals!$I$2:$I$100000,$P237,_Actuals!$J$2:$J$100000,S$2,_Actuals!$K$2:$K$100000,S$3,_Actuals!$A$2:$A$100000,$Q237)</f>
        <v>0</v>
      </c>
      <c r="T237" s="22">
        <f>SUMIFS(_Actuals!$F$2:$F$100000,_Actuals!$I$2:$I$100000,$P237,_Actuals!$J$2:$J$100000,T$2,_Actuals!$K$2:$K$100000,T$3,_Actuals!$A$2:$A$100000,$Q237)</f>
        <v>0</v>
      </c>
      <c r="U237" s="22">
        <f>SUMIFS(_Actuals!$F$2:$F$100000,_Actuals!$I$2:$I$100000,$P237,_Actuals!$J$2:$J$100000,U$2,_Actuals!$K$2:$K$100000,U$3,_Actuals!$A$2:$A$100000,$Q237)</f>
        <v>0</v>
      </c>
      <c r="V237" s="22">
        <f>SUMIFS(_Actuals!$F$2:$F$100000,_Actuals!$I$2:$I$100000,$P237,_Actuals!$J$2:$J$100000,V$2,_Actuals!$K$2:$K$100000,V$3,_Actuals!$A$2:$A$100000,$Q237)</f>
        <v>0</v>
      </c>
      <c r="W237" s="22">
        <f>SUMIFS(_Actuals!$F$2:$F$100000,_Actuals!$I$2:$I$100000,$P237,_Actuals!$J$2:$J$100000,W$2,_Actuals!$K$2:$K$100000,W$3,_Actuals!$A$2:$A$100000,$Q237)</f>
        <v>0</v>
      </c>
      <c r="X237" s="22">
        <f>SUMIFS(_Actuals!$F$2:$F$100000,_Actuals!$I$2:$I$100000,$P237,_Actuals!$J$2:$J$100000,X$2,_Actuals!$K$2:$K$100000,X$3,_Actuals!$A$2:$A$100000,$Q237)</f>
        <v>0</v>
      </c>
      <c r="Y237" s="22">
        <f>SUMIFS(_Actuals!$F$2:$F$100000,_Actuals!$I$2:$I$100000,$P237,_Actuals!$J$2:$J$100000,Y$2,_Actuals!$K$2:$K$100000,Y$3,_Actuals!$A$2:$A$100000,$Q237)</f>
        <v>0</v>
      </c>
      <c r="Z237" s="22">
        <f>SUMIFS(_Actuals!$F$2:$F$100000,_Actuals!$I$2:$I$100000,$P237,_Actuals!$J$2:$J$100000,Z$2,_Actuals!$K$2:$K$100000,Z$3,_Actuals!$A$2:$A$100000,$Q237)</f>
        <v>0</v>
      </c>
      <c r="AA237" s="22">
        <f>SUMIFS(_Actuals!$F$2:$F$100000,_Actuals!$I$2:$I$100000,$P237,_Actuals!$J$2:$J$100000,AA$2,_Actuals!$K$2:$K$100000,AA$3,_Actuals!$A$2:$A$100000,$Q237)</f>
        <v>0</v>
      </c>
      <c r="AB237" s="22">
        <f>SUMIFS(_Actuals!$F$2:$F$100000,_Actuals!$I$2:$I$100000,$P237,_Actuals!$J$2:$J$100000,AB$2,_Actuals!$K$2:$K$100000,AB$3,_Actuals!$A$2:$A$100000,$Q237)</f>
        <v>0</v>
      </c>
      <c r="AC237" s="22">
        <f>SUMIFS(_Actuals!$F$2:$F$100000,_Actuals!$I$2:$I$100000,$P237,_Actuals!$J$2:$J$100000,AC$2,_Actuals!$K$2:$K$100000,AC$3,_Actuals!$A$2:$A$100000,$Q237)</f>
        <v>0</v>
      </c>
      <c r="AD237" s="22"/>
      <c r="AE237">
        <v>0.91</v>
      </c>
      <c r="AF237">
        <v>0.93</v>
      </c>
      <c r="AG237">
        <v>1.04</v>
      </c>
      <c r="AH237">
        <v>1.01</v>
      </c>
      <c r="AI237">
        <v>1.03</v>
      </c>
      <c r="AJ237">
        <v>0.95</v>
      </c>
      <c r="AK237">
        <v>0.98</v>
      </c>
      <c r="AL237">
        <v>0.97</v>
      </c>
      <c r="AM237">
        <v>1.0900000000000001</v>
      </c>
      <c r="AN237">
        <v>0.97</v>
      </c>
      <c r="AO237">
        <v>0.92</v>
      </c>
      <c r="AP237">
        <v>0.97</v>
      </c>
    </row>
    <row r="238" spans="1:42" x14ac:dyDescent="0.3">
      <c r="A238" t="s">
        <v>25</v>
      </c>
      <c r="B238" s="1">
        <v>13</v>
      </c>
      <c r="C238" s="23">
        <f t="shared" si="49"/>
        <v>0</v>
      </c>
      <c r="D238" s="23">
        <f t="shared" si="50"/>
        <v>0</v>
      </c>
      <c r="E238" s="23">
        <f t="shared" si="51"/>
        <v>0</v>
      </c>
      <c r="F238" s="23">
        <f t="shared" si="52"/>
        <v>0</v>
      </c>
      <c r="G238" s="23">
        <f t="shared" si="53"/>
        <v>0</v>
      </c>
      <c r="H238" s="23">
        <f t="shared" si="54"/>
        <v>0</v>
      </c>
      <c r="I238" s="23">
        <f t="shared" si="55"/>
        <v>0</v>
      </c>
      <c r="J238" s="23">
        <f t="shared" si="56"/>
        <v>0</v>
      </c>
      <c r="K238" s="23">
        <f t="shared" si="57"/>
        <v>0</v>
      </c>
      <c r="L238" s="23">
        <f t="shared" si="58"/>
        <v>0</v>
      </c>
      <c r="M238" s="23">
        <f t="shared" si="59"/>
        <v>0</v>
      </c>
      <c r="N238" s="23">
        <f t="shared" si="60"/>
        <v>0</v>
      </c>
      <c r="P238" t="s">
        <v>25</v>
      </c>
      <c r="Q238" s="1">
        <v>13</v>
      </c>
      <c r="R238" s="22">
        <f>SUMIFS(_Actuals!$F$2:$F$100000,_Actuals!$I$2:$I$100000,$P238,_Actuals!$J$2:$J$100000,R$2,_Actuals!$K$2:$K$100000,R$3,_Actuals!$A$2:$A$100000,$Q238)</f>
        <v>0</v>
      </c>
      <c r="S238" s="22">
        <f>SUMIFS(_Actuals!$F$2:$F$100000,_Actuals!$I$2:$I$100000,$P238,_Actuals!$J$2:$J$100000,S$2,_Actuals!$K$2:$K$100000,S$3,_Actuals!$A$2:$A$100000,$Q238)</f>
        <v>0</v>
      </c>
      <c r="T238" s="22">
        <f>SUMIFS(_Actuals!$F$2:$F$100000,_Actuals!$I$2:$I$100000,$P238,_Actuals!$J$2:$J$100000,T$2,_Actuals!$K$2:$K$100000,T$3,_Actuals!$A$2:$A$100000,$Q238)</f>
        <v>0</v>
      </c>
      <c r="U238" s="22">
        <f>SUMIFS(_Actuals!$F$2:$F$100000,_Actuals!$I$2:$I$100000,$P238,_Actuals!$J$2:$J$100000,U$2,_Actuals!$K$2:$K$100000,U$3,_Actuals!$A$2:$A$100000,$Q238)</f>
        <v>0</v>
      </c>
      <c r="V238" s="22">
        <f>SUMIFS(_Actuals!$F$2:$F$100000,_Actuals!$I$2:$I$100000,$P238,_Actuals!$J$2:$J$100000,V$2,_Actuals!$K$2:$K$100000,V$3,_Actuals!$A$2:$A$100000,$Q238)</f>
        <v>0</v>
      </c>
      <c r="W238" s="22">
        <f>SUMIFS(_Actuals!$F$2:$F$100000,_Actuals!$I$2:$I$100000,$P238,_Actuals!$J$2:$J$100000,W$2,_Actuals!$K$2:$K$100000,W$3,_Actuals!$A$2:$A$100000,$Q238)</f>
        <v>0</v>
      </c>
      <c r="X238" s="22">
        <f>SUMIFS(_Actuals!$F$2:$F$100000,_Actuals!$I$2:$I$100000,$P238,_Actuals!$J$2:$J$100000,X$2,_Actuals!$K$2:$K$100000,X$3,_Actuals!$A$2:$A$100000,$Q238)</f>
        <v>0</v>
      </c>
      <c r="Y238" s="22">
        <f>SUMIFS(_Actuals!$F$2:$F$100000,_Actuals!$I$2:$I$100000,$P238,_Actuals!$J$2:$J$100000,Y$2,_Actuals!$K$2:$K$100000,Y$3,_Actuals!$A$2:$A$100000,$Q238)</f>
        <v>0</v>
      </c>
      <c r="Z238" s="22">
        <f>SUMIFS(_Actuals!$F$2:$F$100000,_Actuals!$I$2:$I$100000,$P238,_Actuals!$J$2:$J$100000,Z$2,_Actuals!$K$2:$K$100000,Z$3,_Actuals!$A$2:$A$100000,$Q238)</f>
        <v>0</v>
      </c>
      <c r="AA238" s="22">
        <f>SUMIFS(_Actuals!$F$2:$F$100000,_Actuals!$I$2:$I$100000,$P238,_Actuals!$J$2:$J$100000,AA$2,_Actuals!$K$2:$K$100000,AA$3,_Actuals!$A$2:$A$100000,$Q238)</f>
        <v>0</v>
      </c>
      <c r="AB238" s="22">
        <f>SUMIFS(_Actuals!$F$2:$F$100000,_Actuals!$I$2:$I$100000,$P238,_Actuals!$J$2:$J$100000,AB$2,_Actuals!$K$2:$K$100000,AB$3,_Actuals!$A$2:$A$100000,$Q238)</f>
        <v>0</v>
      </c>
      <c r="AC238" s="22">
        <f>SUMIFS(_Actuals!$F$2:$F$100000,_Actuals!$I$2:$I$100000,$P238,_Actuals!$J$2:$J$100000,AC$2,_Actuals!$K$2:$K$100000,AC$3,_Actuals!$A$2:$A$100000,$Q238)</f>
        <v>0</v>
      </c>
      <c r="AD238" s="22"/>
      <c r="AE238">
        <v>0.97</v>
      </c>
      <c r="AF238">
        <v>0.93</v>
      </c>
      <c r="AG238">
        <v>1.03</v>
      </c>
      <c r="AH238">
        <v>1.0900000000000001</v>
      </c>
      <c r="AI238">
        <v>1.03</v>
      </c>
      <c r="AJ238">
        <v>1</v>
      </c>
      <c r="AK238">
        <v>0.91</v>
      </c>
      <c r="AL238">
        <v>0.99</v>
      </c>
      <c r="AM238">
        <v>1.05</v>
      </c>
      <c r="AN238">
        <v>0.9</v>
      </c>
      <c r="AO238">
        <v>0.97</v>
      </c>
      <c r="AP238">
        <v>0.97</v>
      </c>
    </row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70" spans="3:14" hidden="1" x14ac:dyDescent="0.3">
      <c r="C970" s="18"/>
      <c r="D970" s="18"/>
      <c r="E970" s="18"/>
      <c r="F970" s="18"/>
      <c r="G970" s="18"/>
      <c r="H970" s="18"/>
      <c r="I970" s="18"/>
      <c r="J970" s="18"/>
      <c r="K970" s="18"/>
      <c r="L970" s="18"/>
      <c r="M970" s="18"/>
      <c r="N970" s="18"/>
    </row>
    <row r="971" spans="3:14" hidden="1" x14ac:dyDescent="0.3">
      <c r="C971" s="18"/>
      <c r="D971" s="18"/>
      <c r="E971" s="18"/>
      <c r="F971" s="18"/>
      <c r="G971" s="18"/>
      <c r="H971" s="18"/>
      <c r="I971" s="18"/>
      <c r="J971" s="18"/>
      <c r="K971" s="18"/>
      <c r="L971" s="18"/>
      <c r="M971" s="18"/>
      <c r="N971" s="18"/>
    </row>
    <row r="972" spans="3:14" hidden="1" x14ac:dyDescent="0.3">
      <c r="C972" s="18"/>
      <c r="D972" s="18"/>
      <c r="E972" s="18"/>
      <c r="F972" s="18"/>
      <c r="G972" s="18"/>
      <c r="H972" s="18"/>
      <c r="I972" s="18"/>
      <c r="J972" s="18"/>
      <c r="K972" s="18"/>
      <c r="L972" s="18"/>
      <c r="M972" s="18"/>
      <c r="N972" s="18"/>
    </row>
    <row r="973" spans="3:14" hidden="1" x14ac:dyDescent="0.3">
      <c r="C973" s="18"/>
      <c r="D973" s="18"/>
      <c r="E973" s="18"/>
      <c r="F973" s="18"/>
      <c r="G973" s="18"/>
      <c r="H973" s="18"/>
      <c r="I973" s="18"/>
      <c r="J973" s="18"/>
      <c r="K973" s="18"/>
      <c r="L973" s="18"/>
      <c r="M973" s="18"/>
      <c r="N973" s="18"/>
    </row>
    <row r="974" spans="3:14" hidden="1" x14ac:dyDescent="0.3">
      <c r="C974" s="18"/>
      <c r="D974" s="18"/>
      <c r="E974" s="18"/>
      <c r="F974" s="18"/>
      <c r="G974" s="18"/>
      <c r="H974" s="18"/>
      <c r="I974" s="18"/>
      <c r="J974" s="18"/>
      <c r="K974" s="18"/>
      <c r="L974" s="18"/>
      <c r="M974" s="18"/>
      <c r="N974" s="18"/>
    </row>
    <row r="975" spans="3:14" hidden="1" x14ac:dyDescent="0.3">
      <c r="C975" s="18"/>
      <c r="D975" s="18"/>
      <c r="E975" s="18"/>
      <c r="F975" s="18"/>
      <c r="G975" s="18"/>
      <c r="H975" s="18"/>
      <c r="I975" s="18"/>
      <c r="J975" s="18"/>
      <c r="K975" s="18"/>
      <c r="L975" s="18"/>
      <c r="M975" s="18"/>
      <c r="N975" s="18"/>
    </row>
    <row r="976" spans="3:14" hidden="1" x14ac:dyDescent="0.3">
      <c r="C976" s="18"/>
      <c r="D976" s="18"/>
      <c r="E976" s="18"/>
      <c r="F976" s="18"/>
      <c r="G976" s="18"/>
      <c r="H976" s="18"/>
      <c r="I976" s="18"/>
      <c r="J976" s="18"/>
      <c r="K976" s="18"/>
      <c r="L976" s="18"/>
      <c r="M976" s="18"/>
      <c r="N976" s="18"/>
    </row>
    <row r="977" spans="3:14" hidden="1" x14ac:dyDescent="0.3">
      <c r="C977" s="18"/>
      <c r="D977" s="18"/>
      <c r="E977" s="18"/>
      <c r="F977" s="18"/>
      <c r="G977" s="18"/>
      <c r="H977" s="18"/>
      <c r="I977" s="18"/>
      <c r="J977" s="18"/>
      <c r="K977" s="18"/>
      <c r="L977" s="18"/>
      <c r="M977" s="18"/>
      <c r="N977" s="18"/>
    </row>
    <row r="978" spans="3:14" hidden="1" x14ac:dyDescent="0.3">
      <c r="C978" s="18"/>
      <c r="D978" s="18"/>
      <c r="E978" s="18"/>
      <c r="F978" s="18"/>
      <c r="G978" s="18"/>
      <c r="H978" s="18"/>
      <c r="I978" s="18"/>
      <c r="J978" s="18"/>
      <c r="K978" s="18"/>
      <c r="L978" s="18"/>
      <c r="M978" s="18"/>
      <c r="N978" s="18"/>
    </row>
    <row r="979" spans="3:14" hidden="1" x14ac:dyDescent="0.3">
      <c r="C979" s="18"/>
      <c r="D979" s="18"/>
      <c r="E979" s="18"/>
      <c r="F979" s="18"/>
      <c r="G979" s="18"/>
      <c r="H979" s="18"/>
      <c r="I979" s="18"/>
      <c r="J979" s="18"/>
      <c r="K979" s="18"/>
      <c r="L979" s="18"/>
      <c r="M979" s="18"/>
      <c r="N979" s="18"/>
    </row>
    <row r="980" spans="3:14" hidden="1" x14ac:dyDescent="0.3">
      <c r="C980" s="18"/>
      <c r="D980" s="18"/>
      <c r="E980" s="18"/>
      <c r="F980" s="18"/>
      <c r="G980" s="18"/>
      <c r="H980" s="18"/>
      <c r="I980" s="18"/>
      <c r="J980" s="18"/>
      <c r="K980" s="18"/>
      <c r="L980" s="18"/>
      <c r="M980" s="18"/>
      <c r="N980" s="18"/>
    </row>
    <row r="981" spans="3:14" hidden="1" x14ac:dyDescent="0.3">
      <c r="C981" s="18"/>
      <c r="D981" s="18"/>
      <c r="E981" s="18"/>
      <c r="F981" s="18"/>
      <c r="G981" s="18"/>
      <c r="H981" s="18"/>
      <c r="I981" s="18"/>
      <c r="J981" s="18"/>
      <c r="K981" s="18"/>
      <c r="L981" s="18"/>
      <c r="M981" s="18"/>
      <c r="N981" s="18"/>
    </row>
    <row r="982" spans="3:14" hidden="1" x14ac:dyDescent="0.3">
      <c r="C982" s="18"/>
      <c r="D982" s="18"/>
      <c r="E982" s="18"/>
      <c r="F982" s="18"/>
      <c r="G982" s="18"/>
      <c r="H982" s="18"/>
      <c r="I982" s="18"/>
      <c r="J982" s="18"/>
      <c r="K982" s="18"/>
      <c r="L982" s="18"/>
      <c r="M982" s="18"/>
      <c r="N982" s="18"/>
    </row>
    <row r="983" spans="3:14" hidden="1" x14ac:dyDescent="0.3">
      <c r="C983" s="18"/>
      <c r="D983" s="18"/>
      <c r="E983" s="18"/>
      <c r="F983" s="18"/>
      <c r="G983" s="18"/>
      <c r="H983" s="18"/>
      <c r="I983" s="18"/>
      <c r="J983" s="18"/>
      <c r="K983" s="18"/>
      <c r="L983" s="18"/>
      <c r="M983" s="18"/>
      <c r="N983" s="18"/>
    </row>
    <row r="984" spans="3:14" hidden="1" x14ac:dyDescent="0.3">
      <c r="C984" s="18"/>
      <c r="D984" s="18"/>
      <c r="E984" s="18"/>
      <c r="F984" s="18"/>
      <c r="G984" s="18"/>
      <c r="H984" s="18"/>
      <c r="I984" s="18"/>
      <c r="J984" s="18"/>
      <c r="K984" s="18"/>
      <c r="L984" s="18"/>
      <c r="M984" s="18"/>
      <c r="N984" s="18"/>
    </row>
    <row r="985" spans="3:14" hidden="1" x14ac:dyDescent="0.3">
      <c r="C985" s="18"/>
      <c r="D985" s="18"/>
      <c r="E985" s="18"/>
      <c r="F985" s="18"/>
      <c r="G985" s="18"/>
      <c r="H985" s="18"/>
      <c r="I985" s="18"/>
      <c r="J985" s="18"/>
      <c r="K985" s="18"/>
      <c r="L985" s="18"/>
      <c r="M985" s="18"/>
      <c r="N985" s="18"/>
    </row>
    <row r="986" spans="3:14" hidden="1" x14ac:dyDescent="0.3">
      <c r="C986" s="18"/>
      <c r="D986" s="18"/>
      <c r="E986" s="18"/>
      <c r="F986" s="18"/>
      <c r="G986" s="18"/>
      <c r="H986" s="18"/>
      <c r="I986" s="18"/>
      <c r="J986" s="18"/>
      <c r="K986" s="18"/>
      <c r="L986" s="18"/>
      <c r="M986" s="18"/>
      <c r="N986" s="18"/>
    </row>
    <row r="987" spans="3:14" hidden="1" x14ac:dyDescent="0.3">
      <c r="C987" s="18"/>
      <c r="D987" s="18"/>
      <c r="E987" s="18"/>
      <c r="F987" s="18"/>
      <c r="G987" s="18"/>
      <c r="H987" s="18"/>
      <c r="I987" s="18"/>
      <c r="J987" s="18"/>
      <c r="K987" s="18"/>
      <c r="L987" s="18"/>
      <c r="M987" s="18"/>
      <c r="N987" s="18"/>
    </row>
    <row r="988" spans="3:14" hidden="1" x14ac:dyDescent="0.3">
      <c r="C988" s="18"/>
      <c r="D988" s="18"/>
      <c r="E988" s="18"/>
      <c r="F988" s="18"/>
      <c r="G988" s="18"/>
      <c r="H988" s="18"/>
      <c r="I988" s="18"/>
      <c r="J988" s="18"/>
      <c r="K988" s="18"/>
      <c r="L988" s="18"/>
      <c r="M988" s="18"/>
      <c r="N988" s="18"/>
    </row>
    <row r="989" spans="3:14" hidden="1" x14ac:dyDescent="0.3">
      <c r="C989" s="18"/>
      <c r="D989" s="18"/>
      <c r="E989" s="18"/>
      <c r="F989" s="18"/>
      <c r="G989" s="18"/>
      <c r="H989" s="18"/>
      <c r="I989" s="18"/>
      <c r="J989" s="18"/>
      <c r="K989" s="18"/>
      <c r="L989" s="18"/>
      <c r="M989" s="18"/>
      <c r="N989" s="18"/>
    </row>
    <row r="990" spans="3:14" hidden="1" x14ac:dyDescent="0.3">
      <c r="C990" s="18"/>
      <c r="D990" s="18"/>
      <c r="E990" s="18"/>
      <c r="F990" s="18"/>
      <c r="G990" s="18"/>
      <c r="H990" s="18"/>
      <c r="I990" s="18"/>
      <c r="J990" s="18"/>
      <c r="K990" s="18"/>
      <c r="L990" s="18"/>
      <c r="M990" s="18"/>
      <c r="N990" s="18"/>
    </row>
    <row r="991" spans="3:14" hidden="1" x14ac:dyDescent="0.3">
      <c r="C991" s="18"/>
      <c r="D991" s="18"/>
      <c r="E991" s="18"/>
      <c r="F991" s="18"/>
      <c r="G991" s="18"/>
      <c r="H991" s="18"/>
      <c r="I991" s="18"/>
      <c r="J991" s="18"/>
      <c r="K991" s="18"/>
      <c r="L991" s="18"/>
      <c r="M991" s="18"/>
      <c r="N991" s="18"/>
    </row>
    <row r="992" spans="3:14" hidden="1" x14ac:dyDescent="0.3">
      <c r="C992" s="18"/>
      <c r="D992" s="18"/>
      <c r="E992" s="18"/>
      <c r="F992" s="18"/>
      <c r="G992" s="18"/>
      <c r="H992" s="18"/>
      <c r="I992" s="18"/>
      <c r="J992" s="18"/>
      <c r="K992" s="18"/>
      <c r="L992" s="18"/>
      <c r="M992" s="18"/>
      <c r="N992" s="18"/>
    </row>
    <row r="993" spans="3:14" hidden="1" x14ac:dyDescent="0.3">
      <c r="C993" s="18"/>
      <c r="D993" s="18"/>
      <c r="E993" s="18"/>
      <c r="F993" s="18"/>
      <c r="G993" s="18"/>
      <c r="H993" s="18"/>
      <c r="I993" s="18"/>
      <c r="J993" s="18"/>
      <c r="K993" s="18"/>
      <c r="L993" s="18"/>
      <c r="M993" s="18"/>
      <c r="N993" s="18"/>
    </row>
    <row r="994" spans="3:14" hidden="1" x14ac:dyDescent="0.3">
      <c r="C994" s="18"/>
      <c r="D994" s="18"/>
      <c r="E994" s="18"/>
      <c r="F994" s="18"/>
      <c r="G994" s="18"/>
      <c r="H994" s="18"/>
      <c r="I994" s="18"/>
      <c r="J994" s="18"/>
      <c r="K994" s="18"/>
      <c r="L994" s="18"/>
      <c r="M994" s="18"/>
      <c r="N994" s="18"/>
    </row>
    <row r="995" spans="3:14" hidden="1" x14ac:dyDescent="0.3">
      <c r="C995" s="19"/>
      <c r="D995" s="19"/>
      <c r="E995" s="19"/>
      <c r="F995" s="19"/>
      <c r="G995" s="19"/>
      <c r="H995" s="19"/>
      <c r="I995" s="19"/>
      <c r="J995" s="19"/>
      <c r="K995" s="19"/>
      <c r="L995" s="19"/>
      <c r="M995" s="19"/>
      <c r="N995" s="19"/>
    </row>
    <row r="996" spans="3:14" hidden="1" x14ac:dyDescent="0.3"/>
    <row r="997" spans="3:14" collapsed="1" x14ac:dyDescent="0.3"/>
  </sheetData>
  <phoneticPr fontId="4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56995-7F66-4D11-91EE-4E5DAFC3AC01}">
  <dimension ref="A2:AQ264"/>
  <sheetViews>
    <sheetView topLeftCell="A4" workbookViewId="0">
      <selection activeCell="A5" sqref="A5"/>
    </sheetView>
  </sheetViews>
  <sheetFormatPr defaultColWidth="9.109375" defaultRowHeight="14.4" outlineLevelCol="1" x14ac:dyDescent="0.3"/>
  <cols>
    <col min="1" max="1" width="29.6640625" bestFit="1" customWidth="1"/>
    <col min="2" max="2" width="13.33203125" bestFit="1" customWidth="1"/>
    <col min="3" max="3" width="13.33203125" customWidth="1"/>
    <col min="4" max="14" width="13.33203125" bestFit="1" customWidth="1"/>
    <col min="16" max="17" width="18.88671875" hidden="1" customWidth="1" outlineLevel="1"/>
    <col min="18" max="28" width="10.5546875" hidden="1" customWidth="1" outlineLevel="1"/>
    <col min="29" max="29" width="10.109375" hidden="1" customWidth="1" outlineLevel="1"/>
    <col min="30" max="42" width="9.109375" hidden="1" customWidth="1" outlineLevel="1"/>
    <col min="43" max="43" width="9.109375" collapsed="1"/>
  </cols>
  <sheetData>
    <row r="2" spans="1:42" x14ac:dyDescent="0.3">
      <c r="R2">
        <v>2021</v>
      </c>
      <c r="S2">
        <v>2021</v>
      </c>
      <c r="T2">
        <v>2021</v>
      </c>
      <c r="U2">
        <v>2021</v>
      </c>
      <c r="V2">
        <v>2021</v>
      </c>
      <c r="W2">
        <v>2021</v>
      </c>
      <c r="X2">
        <v>2021</v>
      </c>
      <c r="Y2">
        <v>2021</v>
      </c>
      <c r="Z2">
        <v>2021</v>
      </c>
      <c r="AA2">
        <v>2021</v>
      </c>
      <c r="AB2">
        <v>2021</v>
      </c>
      <c r="AC2">
        <v>2021</v>
      </c>
    </row>
    <row r="3" spans="1:42" x14ac:dyDescent="0.3">
      <c r="R3">
        <f>MONTH(R4)</f>
        <v>1</v>
      </c>
      <c r="S3">
        <f t="shared" ref="S3:AC3" si="0">MONTH(S4)</f>
        <v>2</v>
      </c>
      <c r="T3">
        <f t="shared" si="0"/>
        <v>3</v>
      </c>
      <c r="U3">
        <f t="shared" si="0"/>
        <v>4</v>
      </c>
      <c r="V3">
        <f t="shared" si="0"/>
        <v>5</v>
      </c>
      <c r="W3">
        <f t="shared" si="0"/>
        <v>6</v>
      </c>
      <c r="X3">
        <f t="shared" si="0"/>
        <v>7</v>
      </c>
      <c r="Y3">
        <f t="shared" si="0"/>
        <v>8</v>
      </c>
      <c r="Z3">
        <f t="shared" si="0"/>
        <v>9</v>
      </c>
      <c r="AA3">
        <f t="shared" si="0"/>
        <v>10</v>
      </c>
      <c r="AB3">
        <f t="shared" si="0"/>
        <v>11</v>
      </c>
      <c r="AC3">
        <f t="shared" si="0"/>
        <v>12</v>
      </c>
    </row>
    <row r="4" spans="1:42" ht="28.8" x14ac:dyDescent="0.3">
      <c r="A4" t="s">
        <v>111</v>
      </c>
      <c r="B4" s="3" t="s">
        <v>82</v>
      </c>
      <c r="C4" s="27" t="s">
        <v>47</v>
      </c>
      <c r="D4" s="21" t="s">
        <v>48</v>
      </c>
      <c r="E4" s="21" t="s">
        <v>49</v>
      </c>
      <c r="F4" s="21" t="s">
        <v>50</v>
      </c>
      <c r="G4" s="21" t="s">
        <v>51</v>
      </c>
      <c r="H4" s="21" t="s">
        <v>52</v>
      </c>
      <c r="I4" s="21" t="s">
        <v>53</v>
      </c>
      <c r="J4" s="21" t="s">
        <v>54</v>
      </c>
      <c r="K4" s="21" t="s">
        <v>55</v>
      </c>
      <c r="L4" s="21" t="s">
        <v>56</v>
      </c>
      <c r="M4" s="21" t="s">
        <v>57</v>
      </c>
      <c r="N4" s="21" t="s">
        <v>58</v>
      </c>
      <c r="P4" s="3" t="s">
        <v>32</v>
      </c>
      <c r="Q4" s="3" t="s">
        <v>82</v>
      </c>
      <c r="R4" s="20">
        <v>43831</v>
      </c>
      <c r="S4" s="20">
        <v>43862</v>
      </c>
      <c r="T4" s="20">
        <v>43891</v>
      </c>
      <c r="U4" s="20">
        <v>43922</v>
      </c>
      <c r="V4" s="20">
        <v>43952</v>
      </c>
      <c r="W4" s="20">
        <v>43983</v>
      </c>
      <c r="X4" s="20">
        <v>44013</v>
      </c>
      <c r="Y4" s="20">
        <v>44044</v>
      </c>
      <c r="Z4" s="20">
        <v>44075</v>
      </c>
      <c r="AA4" s="20">
        <v>44105</v>
      </c>
      <c r="AB4" s="20">
        <v>44136</v>
      </c>
      <c r="AC4" s="20">
        <v>44166</v>
      </c>
      <c r="AE4" s="30">
        <f ca="1">RANDBETWEEN(97,102)/100</f>
        <v>1.01</v>
      </c>
    </row>
    <row r="5" spans="1:42" x14ac:dyDescent="0.3">
      <c r="A5" s="1" t="s">
        <v>62</v>
      </c>
      <c r="B5" s="29">
        <v>3</v>
      </c>
      <c r="C5" s="23">
        <f>R5*AE5</f>
        <v>0</v>
      </c>
      <c r="D5" s="23">
        <f t="shared" ref="D5" si="1">S5*AF5</f>
        <v>0</v>
      </c>
      <c r="E5" s="23">
        <f t="shared" ref="E5" si="2">T5*AG5</f>
        <v>0</v>
      </c>
      <c r="F5" s="23">
        <f t="shared" ref="F5" si="3">U5*AH5</f>
        <v>0</v>
      </c>
      <c r="G5" s="23">
        <f t="shared" ref="G5" si="4">V5*AI5</f>
        <v>0</v>
      </c>
      <c r="H5" s="23">
        <f t="shared" ref="H5" si="5">W5*AJ5</f>
        <v>0</v>
      </c>
      <c r="I5" s="23">
        <f t="shared" ref="I5" si="6">X5*AK5</f>
        <v>0</v>
      </c>
      <c r="J5" s="23">
        <f t="shared" ref="J5" si="7">Y5*AL5</f>
        <v>0</v>
      </c>
      <c r="K5" s="23">
        <f t="shared" ref="K5" si="8">Z5*AM5</f>
        <v>0</v>
      </c>
      <c r="L5" s="23">
        <f t="shared" ref="L5" si="9">AA5*AN5</f>
        <v>0</v>
      </c>
      <c r="M5" s="23">
        <f t="shared" ref="M5" si="10">AB5*AO5</f>
        <v>0</v>
      </c>
      <c r="N5" s="23">
        <f t="shared" ref="N5" si="11">AC5*AP5</f>
        <v>0</v>
      </c>
      <c r="P5" s="25" t="s">
        <v>62</v>
      </c>
      <c r="Q5" s="1">
        <v>3</v>
      </c>
      <c r="R5" s="22">
        <f>_Budget!R5</f>
        <v>0</v>
      </c>
      <c r="S5" s="22">
        <f>_Budget!S5</f>
        <v>0</v>
      </c>
      <c r="T5" s="22">
        <f>_Budget!T5</f>
        <v>0</v>
      </c>
      <c r="U5" s="22">
        <f>_Budget!U5</f>
        <v>0</v>
      </c>
      <c r="V5" s="22">
        <f>_Budget!V5</f>
        <v>0</v>
      </c>
      <c r="W5" s="22">
        <f>_Budget!W5</f>
        <v>0</v>
      </c>
      <c r="X5" s="22">
        <f>_Budget!X5</f>
        <v>0</v>
      </c>
      <c r="Y5" s="22">
        <f>_Budget!Y5</f>
        <v>0</v>
      </c>
      <c r="Z5" s="22">
        <f>_Budget!Z5</f>
        <v>0</v>
      </c>
      <c r="AA5" s="22">
        <f>_Budget!AA5</f>
        <v>0</v>
      </c>
      <c r="AB5" s="22">
        <f>_Budget!AB5</f>
        <v>0</v>
      </c>
      <c r="AC5" s="22">
        <f>_Budget!AC5</f>
        <v>0</v>
      </c>
      <c r="AE5" s="30">
        <v>1.02</v>
      </c>
      <c r="AF5" s="30">
        <v>1.02</v>
      </c>
      <c r="AG5" s="30">
        <v>0.99</v>
      </c>
      <c r="AH5" s="30">
        <v>0.99</v>
      </c>
      <c r="AI5" s="30">
        <v>0.98</v>
      </c>
      <c r="AJ5" s="30">
        <v>1</v>
      </c>
      <c r="AK5" s="30">
        <v>1.02</v>
      </c>
      <c r="AL5" s="30">
        <v>1.01</v>
      </c>
      <c r="AM5" s="30">
        <v>1.02</v>
      </c>
      <c r="AN5" s="30">
        <v>1.01</v>
      </c>
      <c r="AO5" s="30">
        <v>1</v>
      </c>
      <c r="AP5" s="30">
        <v>0.98</v>
      </c>
    </row>
    <row r="6" spans="1:42" x14ac:dyDescent="0.3">
      <c r="A6" s="1" t="s">
        <v>63</v>
      </c>
      <c r="B6" s="29">
        <v>3</v>
      </c>
      <c r="C6" s="23">
        <f t="shared" ref="C6:C69" si="12">R6*AE6</f>
        <v>0</v>
      </c>
      <c r="D6" s="23">
        <f t="shared" ref="D6:D69" si="13">S6*AF6</f>
        <v>0</v>
      </c>
      <c r="E6" s="23">
        <f t="shared" ref="E6:E69" si="14">T6*AG6</f>
        <v>0</v>
      </c>
      <c r="F6" s="23">
        <f t="shared" ref="F6:F69" si="15">U6*AH6</f>
        <v>0</v>
      </c>
      <c r="G6" s="23">
        <f t="shared" ref="G6:G69" si="16">V6*AI6</f>
        <v>0</v>
      </c>
      <c r="H6" s="23">
        <f t="shared" ref="H6:H69" si="17">W6*AJ6</f>
        <v>0</v>
      </c>
      <c r="I6" s="23">
        <f t="shared" ref="I6:I69" si="18">X6*AK6</f>
        <v>0</v>
      </c>
      <c r="J6" s="23">
        <f t="shared" ref="J6:J69" si="19">Y6*AL6</f>
        <v>0</v>
      </c>
      <c r="K6" s="23">
        <f t="shared" ref="K6:K69" si="20">Z6*AM6</f>
        <v>0</v>
      </c>
      <c r="L6" s="23">
        <f t="shared" ref="L6:L69" si="21">AA6*AN6</f>
        <v>0</v>
      </c>
      <c r="M6" s="23">
        <f t="shared" ref="M6:M69" si="22">AB6*AO6</f>
        <v>0</v>
      </c>
      <c r="N6" s="23">
        <f t="shared" ref="N6:N69" si="23">AC6*AP6</f>
        <v>0</v>
      </c>
      <c r="P6" s="25" t="s">
        <v>63</v>
      </c>
      <c r="Q6" s="1">
        <v>3</v>
      </c>
      <c r="R6" s="22">
        <f>_Budget!R6</f>
        <v>0</v>
      </c>
      <c r="S6" s="22">
        <f>_Budget!S6</f>
        <v>0</v>
      </c>
      <c r="T6" s="22">
        <f>_Budget!T6</f>
        <v>0</v>
      </c>
      <c r="U6" s="22">
        <f>_Budget!U6</f>
        <v>0</v>
      </c>
      <c r="V6" s="22">
        <f>_Budget!V6</f>
        <v>0</v>
      </c>
      <c r="W6" s="22">
        <f>_Budget!W6</f>
        <v>0</v>
      </c>
      <c r="X6" s="22">
        <f>_Budget!X6</f>
        <v>0</v>
      </c>
      <c r="Y6" s="22">
        <f>_Budget!Y6</f>
        <v>0</v>
      </c>
      <c r="Z6" s="22">
        <f>_Budget!Z6</f>
        <v>0</v>
      </c>
      <c r="AA6" s="22">
        <f>_Budget!AA6</f>
        <v>0</v>
      </c>
      <c r="AB6" s="22">
        <f>_Budget!AB6</f>
        <v>0</v>
      </c>
      <c r="AC6" s="22">
        <f>_Budget!AC6</f>
        <v>0</v>
      </c>
      <c r="AE6" s="30">
        <v>0.97</v>
      </c>
      <c r="AF6" s="30">
        <v>1.01</v>
      </c>
      <c r="AG6" s="30">
        <v>0.98</v>
      </c>
      <c r="AH6" s="30">
        <v>1.01</v>
      </c>
      <c r="AI6" s="30">
        <v>0.99</v>
      </c>
      <c r="AJ6" s="30">
        <v>1.01</v>
      </c>
      <c r="AK6" s="30">
        <v>1.01</v>
      </c>
      <c r="AL6" s="30">
        <v>0.97</v>
      </c>
      <c r="AM6" s="30">
        <v>0.98</v>
      </c>
      <c r="AN6" s="30">
        <v>1.01</v>
      </c>
      <c r="AO6" s="30">
        <v>0.99</v>
      </c>
      <c r="AP6" s="30">
        <v>0.97</v>
      </c>
    </row>
    <row r="7" spans="1:42" x14ac:dyDescent="0.3">
      <c r="A7" s="1" t="s">
        <v>1</v>
      </c>
      <c r="B7" s="29">
        <v>3</v>
      </c>
      <c r="C7" s="23">
        <f t="shared" si="12"/>
        <v>0</v>
      </c>
      <c r="D7" s="23">
        <f t="shared" si="13"/>
        <v>0</v>
      </c>
      <c r="E7" s="23">
        <f t="shared" si="14"/>
        <v>0</v>
      </c>
      <c r="F7" s="23">
        <f t="shared" si="15"/>
        <v>0</v>
      </c>
      <c r="G7" s="23">
        <f t="shared" si="16"/>
        <v>0</v>
      </c>
      <c r="H7" s="23">
        <f t="shared" si="17"/>
        <v>0</v>
      </c>
      <c r="I7" s="23">
        <f t="shared" si="18"/>
        <v>0</v>
      </c>
      <c r="J7" s="23">
        <f t="shared" si="19"/>
        <v>0</v>
      </c>
      <c r="K7" s="23">
        <f t="shared" si="20"/>
        <v>0</v>
      </c>
      <c r="L7" s="23">
        <f t="shared" si="21"/>
        <v>0</v>
      </c>
      <c r="M7" s="23">
        <f t="shared" si="22"/>
        <v>0</v>
      </c>
      <c r="N7" s="23">
        <f t="shared" si="23"/>
        <v>0</v>
      </c>
      <c r="P7" t="s">
        <v>1</v>
      </c>
      <c r="Q7" s="1">
        <v>3</v>
      </c>
      <c r="R7" s="22">
        <f>_Budget!R7</f>
        <v>0</v>
      </c>
      <c r="S7" s="22">
        <f>_Budget!S7</f>
        <v>0</v>
      </c>
      <c r="T7" s="22">
        <f>_Budget!T7</f>
        <v>0</v>
      </c>
      <c r="U7" s="22">
        <f>_Budget!U7</f>
        <v>0</v>
      </c>
      <c r="V7" s="22">
        <f>_Budget!V7</f>
        <v>0</v>
      </c>
      <c r="W7" s="22">
        <f>_Budget!W7</f>
        <v>0</v>
      </c>
      <c r="X7" s="22">
        <f>_Budget!X7</f>
        <v>0</v>
      </c>
      <c r="Y7" s="22">
        <f>_Budget!Y7</f>
        <v>0</v>
      </c>
      <c r="Z7" s="22">
        <f>_Budget!Z7</f>
        <v>0</v>
      </c>
      <c r="AA7" s="22">
        <f>_Budget!AA7</f>
        <v>0</v>
      </c>
      <c r="AB7" s="22">
        <f>_Budget!AB7</f>
        <v>0</v>
      </c>
      <c r="AC7" s="22">
        <f>_Budget!AC7</f>
        <v>0</v>
      </c>
      <c r="AE7" s="30">
        <v>0.97</v>
      </c>
      <c r="AF7" s="30">
        <v>0.98</v>
      </c>
      <c r="AG7" s="30">
        <v>1</v>
      </c>
      <c r="AH7" s="30">
        <v>0.98</v>
      </c>
      <c r="AI7" s="30">
        <v>0.99</v>
      </c>
      <c r="AJ7" s="30">
        <v>1</v>
      </c>
      <c r="AK7" s="30">
        <v>0.98</v>
      </c>
      <c r="AL7" s="30">
        <v>0.97</v>
      </c>
      <c r="AM7" s="30">
        <v>1</v>
      </c>
      <c r="AN7" s="30">
        <v>0.99</v>
      </c>
      <c r="AO7" s="30">
        <v>1.02</v>
      </c>
      <c r="AP7" s="30">
        <v>0.98</v>
      </c>
    </row>
    <row r="8" spans="1:42" x14ac:dyDescent="0.3">
      <c r="A8" s="1" t="s">
        <v>3</v>
      </c>
      <c r="B8" s="29">
        <v>3</v>
      </c>
      <c r="C8" s="23">
        <f t="shared" si="12"/>
        <v>0</v>
      </c>
      <c r="D8" s="23">
        <f t="shared" si="13"/>
        <v>0</v>
      </c>
      <c r="E8" s="23">
        <f t="shared" si="14"/>
        <v>0</v>
      </c>
      <c r="F8" s="23">
        <f t="shared" si="15"/>
        <v>0</v>
      </c>
      <c r="G8" s="23">
        <f t="shared" si="16"/>
        <v>0</v>
      </c>
      <c r="H8" s="23">
        <f t="shared" si="17"/>
        <v>0</v>
      </c>
      <c r="I8" s="23">
        <f t="shared" si="18"/>
        <v>0</v>
      </c>
      <c r="J8" s="23">
        <f t="shared" si="19"/>
        <v>0</v>
      </c>
      <c r="K8" s="23">
        <f t="shared" si="20"/>
        <v>0</v>
      </c>
      <c r="L8" s="23">
        <f t="shared" si="21"/>
        <v>0</v>
      </c>
      <c r="M8" s="23">
        <f t="shared" si="22"/>
        <v>0</v>
      </c>
      <c r="N8" s="23">
        <f t="shared" si="23"/>
        <v>0</v>
      </c>
      <c r="P8" t="s">
        <v>3</v>
      </c>
      <c r="Q8" s="1">
        <v>3</v>
      </c>
      <c r="R8" s="22">
        <f>_Budget!R8</f>
        <v>0</v>
      </c>
      <c r="S8" s="22">
        <f>_Budget!S8</f>
        <v>0</v>
      </c>
      <c r="T8" s="22">
        <f>_Budget!T8</f>
        <v>0</v>
      </c>
      <c r="U8" s="22">
        <f>_Budget!U8</f>
        <v>0</v>
      </c>
      <c r="V8" s="22">
        <f>_Budget!V8</f>
        <v>0</v>
      </c>
      <c r="W8" s="22">
        <f>_Budget!W8</f>
        <v>0</v>
      </c>
      <c r="X8" s="22">
        <f>_Budget!X8</f>
        <v>0</v>
      </c>
      <c r="Y8" s="22">
        <f>_Budget!Y8</f>
        <v>0</v>
      </c>
      <c r="Z8" s="22">
        <f>_Budget!Z8</f>
        <v>0</v>
      </c>
      <c r="AA8" s="22">
        <f>_Budget!AA8</f>
        <v>0</v>
      </c>
      <c r="AB8" s="22">
        <f>_Budget!AB8</f>
        <v>0</v>
      </c>
      <c r="AC8" s="22">
        <f>_Budget!AC8</f>
        <v>0</v>
      </c>
      <c r="AE8" s="30">
        <v>1</v>
      </c>
      <c r="AF8" s="30">
        <v>1.02</v>
      </c>
      <c r="AG8" s="30">
        <v>0.98</v>
      </c>
      <c r="AH8" s="30">
        <v>0.98</v>
      </c>
      <c r="AI8" s="30">
        <v>0.99</v>
      </c>
      <c r="AJ8" s="30">
        <v>1</v>
      </c>
      <c r="AK8" s="30">
        <v>0.97</v>
      </c>
      <c r="AL8" s="30">
        <v>0.97</v>
      </c>
      <c r="AM8" s="30">
        <v>0.99</v>
      </c>
      <c r="AN8" s="30">
        <v>0.99</v>
      </c>
      <c r="AO8" s="30">
        <v>1.01</v>
      </c>
      <c r="AP8" s="30">
        <v>1.02</v>
      </c>
    </row>
    <row r="9" spans="1:42" x14ac:dyDescent="0.3">
      <c r="A9" s="1" t="s">
        <v>4</v>
      </c>
      <c r="B9" s="29">
        <v>3</v>
      </c>
      <c r="C9" s="23">
        <f t="shared" si="12"/>
        <v>0</v>
      </c>
      <c r="D9" s="23">
        <f t="shared" si="13"/>
        <v>0</v>
      </c>
      <c r="E9" s="23">
        <f t="shared" si="14"/>
        <v>0</v>
      </c>
      <c r="F9" s="23">
        <f t="shared" si="15"/>
        <v>0</v>
      </c>
      <c r="G9" s="23">
        <f t="shared" si="16"/>
        <v>0</v>
      </c>
      <c r="H9" s="23">
        <f t="shared" si="17"/>
        <v>0</v>
      </c>
      <c r="I9" s="23">
        <f t="shared" si="18"/>
        <v>0</v>
      </c>
      <c r="J9" s="23">
        <f t="shared" si="19"/>
        <v>0</v>
      </c>
      <c r="K9" s="23">
        <f t="shared" si="20"/>
        <v>0</v>
      </c>
      <c r="L9" s="23">
        <f t="shared" si="21"/>
        <v>0</v>
      </c>
      <c r="M9" s="23">
        <f t="shared" si="22"/>
        <v>0</v>
      </c>
      <c r="N9" s="23">
        <f t="shared" si="23"/>
        <v>0</v>
      </c>
      <c r="P9" t="s">
        <v>4</v>
      </c>
      <c r="Q9" s="1">
        <v>3</v>
      </c>
      <c r="R9" s="22">
        <f>_Budget!R9</f>
        <v>0</v>
      </c>
      <c r="S9" s="22">
        <f>_Budget!S9</f>
        <v>0</v>
      </c>
      <c r="T9" s="22">
        <f>_Budget!T9</f>
        <v>0</v>
      </c>
      <c r="U9" s="22">
        <f>_Budget!U9</f>
        <v>0</v>
      </c>
      <c r="V9" s="22">
        <f>_Budget!V9</f>
        <v>0</v>
      </c>
      <c r="W9" s="22">
        <f>_Budget!W9</f>
        <v>0</v>
      </c>
      <c r="X9" s="22">
        <f>_Budget!X9</f>
        <v>0</v>
      </c>
      <c r="Y9" s="22">
        <f>_Budget!Y9</f>
        <v>0</v>
      </c>
      <c r="Z9" s="22">
        <f>_Budget!Z9</f>
        <v>0</v>
      </c>
      <c r="AA9" s="22">
        <f>_Budget!AA9</f>
        <v>0</v>
      </c>
      <c r="AB9" s="22">
        <f>_Budget!AB9</f>
        <v>0</v>
      </c>
      <c r="AC9" s="22">
        <f>_Budget!AC9</f>
        <v>0</v>
      </c>
      <c r="AE9" s="30">
        <v>0.98</v>
      </c>
      <c r="AF9" s="30">
        <v>0.97</v>
      </c>
      <c r="AG9" s="30">
        <v>0.98</v>
      </c>
      <c r="AH9" s="30">
        <v>1</v>
      </c>
      <c r="AI9" s="30">
        <v>1.02</v>
      </c>
      <c r="AJ9" s="30">
        <v>0.99</v>
      </c>
      <c r="AK9" s="30">
        <v>1</v>
      </c>
      <c r="AL9" s="30">
        <v>1.02</v>
      </c>
      <c r="AM9" s="30">
        <v>1.01</v>
      </c>
      <c r="AN9" s="30">
        <v>1.01</v>
      </c>
      <c r="AO9" s="30">
        <v>1.02</v>
      </c>
      <c r="AP9" s="30">
        <v>1</v>
      </c>
    </row>
    <row r="10" spans="1:42" x14ac:dyDescent="0.3">
      <c r="A10" s="1" t="s">
        <v>5</v>
      </c>
      <c r="B10" s="29">
        <v>3</v>
      </c>
      <c r="C10" s="23">
        <f t="shared" si="12"/>
        <v>0</v>
      </c>
      <c r="D10" s="23">
        <f t="shared" si="13"/>
        <v>0</v>
      </c>
      <c r="E10" s="23">
        <f t="shared" si="14"/>
        <v>0</v>
      </c>
      <c r="F10" s="23">
        <f t="shared" si="15"/>
        <v>0</v>
      </c>
      <c r="G10" s="23">
        <f t="shared" si="16"/>
        <v>0</v>
      </c>
      <c r="H10" s="23">
        <f t="shared" si="17"/>
        <v>0</v>
      </c>
      <c r="I10" s="23">
        <f t="shared" si="18"/>
        <v>0</v>
      </c>
      <c r="J10" s="23">
        <f t="shared" si="19"/>
        <v>0</v>
      </c>
      <c r="K10" s="23">
        <f t="shared" si="20"/>
        <v>0</v>
      </c>
      <c r="L10" s="23">
        <f t="shared" si="21"/>
        <v>0</v>
      </c>
      <c r="M10" s="23">
        <f t="shared" si="22"/>
        <v>0</v>
      </c>
      <c r="N10" s="23">
        <f t="shared" si="23"/>
        <v>0</v>
      </c>
      <c r="P10" t="s">
        <v>5</v>
      </c>
      <c r="Q10" s="1">
        <v>3</v>
      </c>
      <c r="R10" s="22">
        <f>_Budget!R10</f>
        <v>0</v>
      </c>
      <c r="S10" s="22">
        <f>_Budget!S10</f>
        <v>0</v>
      </c>
      <c r="T10" s="22">
        <f>_Budget!T10</f>
        <v>0</v>
      </c>
      <c r="U10" s="22">
        <f>_Budget!U10</f>
        <v>0</v>
      </c>
      <c r="V10" s="22">
        <f>_Budget!V10</f>
        <v>0</v>
      </c>
      <c r="W10" s="22">
        <f>_Budget!W10</f>
        <v>0</v>
      </c>
      <c r="X10" s="22">
        <f>_Budget!X10</f>
        <v>0</v>
      </c>
      <c r="Y10" s="22">
        <f>_Budget!Y10</f>
        <v>0</v>
      </c>
      <c r="Z10" s="22">
        <f>_Budget!Z10</f>
        <v>0</v>
      </c>
      <c r="AA10" s="22">
        <f>_Budget!AA10</f>
        <v>0</v>
      </c>
      <c r="AB10" s="22">
        <f>_Budget!AB10</f>
        <v>0</v>
      </c>
      <c r="AC10" s="22">
        <f>_Budget!AC10</f>
        <v>0</v>
      </c>
      <c r="AE10" s="30">
        <v>0.97</v>
      </c>
      <c r="AF10" s="30">
        <v>1.02</v>
      </c>
      <c r="AG10" s="30">
        <v>0.97</v>
      </c>
      <c r="AH10" s="30">
        <v>0.98</v>
      </c>
      <c r="AI10" s="30">
        <v>0.99</v>
      </c>
      <c r="AJ10" s="30">
        <v>0.99</v>
      </c>
      <c r="AK10" s="30">
        <v>0.97</v>
      </c>
      <c r="AL10" s="30">
        <v>0.98</v>
      </c>
      <c r="AM10" s="30">
        <v>0.99</v>
      </c>
      <c r="AN10" s="30">
        <v>0.99</v>
      </c>
      <c r="AO10" s="30">
        <v>0.99</v>
      </c>
      <c r="AP10" s="30">
        <v>1.02</v>
      </c>
    </row>
    <row r="11" spans="1:42" x14ac:dyDescent="0.3">
      <c r="A11" s="1" t="s">
        <v>38</v>
      </c>
      <c r="B11" s="29">
        <v>3</v>
      </c>
      <c r="C11" s="23">
        <f t="shared" si="12"/>
        <v>0</v>
      </c>
      <c r="D11" s="23">
        <f t="shared" si="13"/>
        <v>0</v>
      </c>
      <c r="E11" s="23">
        <f t="shared" si="14"/>
        <v>0</v>
      </c>
      <c r="F11" s="23">
        <f t="shared" si="15"/>
        <v>0</v>
      </c>
      <c r="G11" s="23">
        <f t="shared" si="16"/>
        <v>0</v>
      </c>
      <c r="H11" s="23">
        <f t="shared" si="17"/>
        <v>0</v>
      </c>
      <c r="I11" s="23">
        <f t="shared" si="18"/>
        <v>0</v>
      </c>
      <c r="J11" s="23">
        <f t="shared" si="19"/>
        <v>0</v>
      </c>
      <c r="K11" s="23">
        <f t="shared" si="20"/>
        <v>0</v>
      </c>
      <c r="L11" s="23">
        <f t="shared" si="21"/>
        <v>0</v>
      </c>
      <c r="M11" s="23">
        <f t="shared" si="22"/>
        <v>0</v>
      </c>
      <c r="N11" s="23">
        <f t="shared" si="23"/>
        <v>0</v>
      </c>
      <c r="P11" t="s">
        <v>38</v>
      </c>
      <c r="Q11" s="1">
        <v>3</v>
      </c>
      <c r="R11" s="22">
        <f>_Budget!R11</f>
        <v>0</v>
      </c>
      <c r="S11" s="22">
        <f>_Budget!S11</f>
        <v>0</v>
      </c>
      <c r="T11" s="22">
        <f>_Budget!T11</f>
        <v>0</v>
      </c>
      <c r="U11" s="22">
        <f>_Budget!U11</f>
        <v>0</v>
      </c>
      <c r="V11" s="22">
        <f>_Budget!V11</f>
        <v>0</v>
      </c>
      <c r="W11" s="22">
        <f>_Budget!W11</f>
        <v>0</v>
      </c>
      <c r="X11" s="22">
        <f>_Budget!X11</f>
        <v>0</v>
      </c>
      <c r="Y11" s="22">
        <f>_Budget!Y11</f>
        <v>0</v>
      </c>
      <c r="Z11" s="22">
        <f>_Budget!Z11</f>
        <v>0</v>
      </c>
      <c r="AA11" s="22">
        <f>_Budget!AA11</f>
        <v>0</v>
      </c>
      <c r="AB11" s="22">
        <f>_Budget!AB11</f>
        <v>0</v>
      </c>
      <c r="AC11" s="22">
        <f>_Budget!AC11</f>
        <v>0</v>
      </c>
      <c r="AE11" s="30">
        <v>1.02</v>
      </c>
      <c r="AF11" s="30">
        <v>0.97</v>
      </c>
      <c r="AG11" s="30">
        <v>1.01</v>
      </c>
      <c r="AH11" s="30">
        <v>0.98</v>
      </c>
      <c r="AI11" s="30">
        <v>0.97</v>
      </c>
      <c r="AJ11" s="30">
        <v>0.99</v>
      </c>
      <c r="AK11" s="30">
        <v>0.98</v>
      </c>
      <c r="AL11" s="30">
        <v>1.01</v>
      </c>
      <c r="AM11" s="30">
        <v>0.99</v>
      </c>
      <c r="AN11" s="30">
        <v>1</v>
      </c>
      <c r="AO11" s="30">
        <v>0.99</v>
      </c>
      <c r="AP11" s="30">
        <v>1.01</v>
      </c>
    </row>
    <row r="12" spans="1:42" x14ac:dyDescent="0.3">
      <c r="A12" s="1" t="s">
        <v>7</v>
      </c>
      <c r="B12" s="29">
        <v>3</v>
      </c>
      <c r="C12" s="23">
        <f t="shared" si="12"/>
        <v>0</v>
      </c>
      <c r="D12" s="23">
        <f t="shared" si="13"/>
        <v>0</v>
      </c>
      <c r="E12" s="23">
        <f t="shared" si="14"/>
        <v>0</v>
      </c>
      <c r="F12" s="23">
        <f t="shared" si="15"/>
        <v>0</v>
      </c>
      <c r="G12" s="23">
        <f t="shared" si="16"/>
        <v>0</v>
      </c>
      <c r="H12" s="23">
        <f t="shared" si="17"/>
        <v>0</v>
      </c>
      <c r="I12" s="23">
        <f t="shared" si="18"/>
        <v>0</v>
      </c>
      <c r="J12" s="23">
        <f t="shared" si="19"/>
        <v>0</v>
      </c>
      <c r="K12" s="23">
        <f t="shared" si="20"/>
        <v>0</v>
      </c>
      <c r="L12" s="23">
        <f t="shared" si="21"/>
        <v>0</v>
      </c>
      <c r="M12" s="23">
        <f t="shared" si="22"/>
        <v>0</v>
      </c>
      <c r="N12" s="23">
        <f t="shared" si="23"/>
        <v>0</v>
      </c>
      <c r="P12" t="s">
        <v>7</v>
      </c>
      <c r="Q12" s="1">
        <v>3</v>
      </c>
      <c r="R12" s="22">
        <f>_Budget!R12</f>
        <v>0</v>
      </c>
      <c r="S12" s="22">
        <f>_Budget!S12</f>
        <v>0</v>
      </c>
      <c r="T12" s="22">
        <f>_Budget!T12</f>
        <v>0</v>
      </c>
      <c r="U12" s="22">
        <f>_Budget!U12</f>
        <v>0</v>
      </c>
      <c r="V12" s="22">
        <f>_Budget!V12</f>
        <v>0</v>
      </c>
      <c r="W12" s="22">
        <f>_Budget!W12</f>
        <v>0</v>
      </c>
      <c r="X12" s="22">
        <f>_Budget!X12</f>
        <v>0</v>
      </c>
      <c r="Y12" s="22">
        <f>_Budget!Y12</f>
        <v>0</v>
      </c>
      <c r="Z12" s="22">
        <f>_Budget!Z12</f>
        <v>0</v>
      </c>
      <c r="AA12" s="22">
        <f>_Budget!AA12</f>
        <v>0</v>
      </c>
      <c r="AB12" s="22">
        <f>_Budget!AB12</f>
        <v>0</v>
      </c>
      <c r="AC12" s="22">
        <f>_Budget!AC12</f>
        <v>0</v>
      </c>
      <c r="AE12" s="30">
        <v>0.98</v>
      </c>
      <c r="AF12" s="30">
        <v>1.02</v>
      </c>
      <c r="AG12" s="30">
        <v>0.98</v>
      </c>
      <c r="AH12" s="30">
        <v>1.02</v>
      </c>
      <c r="AI12" s="30">
        <v>1.01</v>
      </c>
      <c r="AJ12" s="30">
        <v>0.98</v>
      </c>
      <c r="AK12" s="30">
        <v>1.02</v>
      </c>
      <c r="AL12" s="30">
        <v>1.01</v>
      </c>
      <c r="AM12" s="30">
        <v>0.99</v>
      </c>
      <c r="AN12" s="30">
        <v>0.97</v>
      </c>
      <c r="AO12" s="30">
        <v>0.97</v>
      </c>
      <c r="AP12" s="30">
        <v>1.02</v>
      </c>
    </row>
    <row r="13" spans="1:42" x14ac:dyDescent="0.3">
      <c r="A13" s="1" t="s">
        <v>8</v>
      </c>
      <c r="B13" s="29">
        <v>3</v>
      </c>
      <c r="C13" s="23">
        <f t="shared" si="12"/>
        <v>0</v>
      </c>
      <c r="D13" s="23">
        <f t="shared" si="13"/>
        <v>0</v>
      </c>
      <c r="E13" s="23">
        <f t="shared" si="14"/>
        <v>0</v>
      </c>
      <c r="F13" s="23">
        <f t="shared" si="15"/>
        <v>0</v>
      </c>
      <c r="G13" s="23">
        <f t="shared" si="16"/>
        <v>0</v>
      </c>
      <c r="H13" s="23">
        <f t="shared" si="17"/>
        <v>0</v>
      </c>
      <c r="I13" s="23">
        <f t="shared" si="18"/>
        <v>0</v>
      </c>
      <c r="J13" s="23">
        <f t="shared" si="19"/>
        <v>0</v>
      </c>
      <c r="K13" s="23">
        <f t="shared" si="20"/>
        <v>0</v>
      </c>
      <c r="L13" s="23">
        <f t="shared" si="21"/>
        <v>0</v>
      </c>
      <c r="M13" s="23">
        <f t="shared" si="22"/>
        <v>0</v>
      </c>
      <c r="N13" s="23">
        <f t="shared" si="23"/>
        <v>0</v>
      </c>
      <c r="P13" t="s">
        <v>8</v>
      </c>
      <c r="Q13" s="1">
        <v>3</v>
      </c>
      <c r="R13" s="22">
        <f>_Budget!R13</f>
        <v>0</v>
      </c>
      <c r="S13" s="22">
        <f>_Budget!S13</f>
        <v>0</v>
      </c>
      <c r="T13" s="22">
        <f>_Budget!T13</f>
        <v>0</v>
      </c>
      <c r="U13" s="22">
        <f>_Budget!U13</f>
        <v>0</v>
      </c>
      <c r="V13" s="22">
        <f>_Budget!V13</f>
        <v>0</v>
      </c>
      <c r="W13" s="22">
        <f>_Budget!W13</f>
        <v>0</v>
      </c>
      <c r="X13" s="22">
        <f>_Budget!X13</f>
        <v>0</v>
      </c>
      <c r="Y13" s="22">
        <f>_Budget!Y13</f>
        <v>0</v>
      </c>
      <c r="Z13" s="22">
        <f>_Budget!Z13</f>
        <v>0</v>
      </c>
      <c r="AA13" s="22">
        <f>_Budget!AA13</f>
        <v>0</v>
      </c>
      <c r="AB13" s="22">
        <f>_Budget!AB13</f>
        <v>0</v>
      </c>
      <c r="AC13" s="22">
        <f>_Budget!AC13</f>
        <v>0</v>
      </c>
      <c r="AE13" s="30">
        <v>0.99</v>
      </c>
      <c r="AF13" s="30">
        <v>1.02</v>
      </c>
      <c r="AG13" s="30">
        <v>0.97</v>
      </c>
      <c r="AH13" s="30">
        <v>1.01</v>
      </c>
      <c r="AI13" s="30">
        <v>0.99</v>
      </c>
      <c r="AJ13" s="30">
        <v>0.97</v>
      </c>
      <c r="AK13" s="30">
        <v>0.98</v>
      </c>
      <c r="AL13" s="30">
        <v>1.01</v>
      </c>
      <c r="AM13" s="30">
        <v>1</v>
      </c>
      <c r="AN13" s="30">
        <v>0.98</v>
      </c>
      <c r="AO13" s="30">
        <v>0.98</v>
      </c>
      <c r="AP13" s="30">
        <v>1.02</v>
      </c>
    </row>
    <row r="14" spans="1:42" x14ac:dyDescent="0.3">
      <c r="A14" s="1" t="s">
        <v>45</v>
      </c>
      <c r="B14" s="29">
        <v>3</v>
      </c>
      <c r="C14" s="23">
        <f t="shared" si="12"/>
        <v>0</v>
      </c>
      <c r="D14" s="23">
        <f t="shared" si="13"/>
        <v>0</v>
      </c>
      <c r="E14" s="23">
        <f t="shared" si="14"/>
        <v>0</v>
      </c>
      <c r="F14" s="23">
        <f t="shared" si="15"/>
        <v>0</v>
      </c>
      <c r="G14" s="23">
        <f t="shared" si="16"/>
        <v>0</v>
      </c>
      <c r="H14" s="23">
        <f t="shared" si="17"/>
        <v>0</v>
      </c>
      <c r="I14" s="23">
        <f t="shared" si="18"/>
        <v>0</v>
      </c>
      <c r="J14" s="23">
        <f t="shared" si="19"/>
        <v>0</v>
      </c>
      <c r="K14" s="23">
        <f t="shared" si="20"/>
        <v>0</v>
      </c>
      <c r="L14" s="23">
        <f t="shared" si="21"/>
        <v>0</v>
      </c>
      <c r="M14" s="23">
        <f t="shared" si="22"/>
        <v>0</v>
      </c>
      <c r="N14" s="23">
        <f t="shared" si="23"/>
        <v>0</v>
      </c>
      <c r="P14" t="s">
        <v>45</v>
      </c>
      <c r="Q14" s="1">
        <v>3</v>
      </c>
      <c r="R14" s="22">
        <f>_Budget!R14</f>
        <v>0</v>
      </c>
      <c r="S14" s="22">
        <f>_Budget!S14</f>
        <v>0</v>
      </c>
      <c r="T14" s="22">
        <f>_Budget!T14</f>
        <v>0</v>
      </c>
      <c r="U14" s="22">
        <f>_Budget!U14</f>
        <v>0</v>
      </c>
      <c r="V14" s="22">
        <f>_Budget!V14</f>
        <v>0</v>
      </c>
      <c r="W14" s="22">
        <f>_Budget!W14</f>
        <v>0</v>
      </c>
      <c r="X14" s="22">
        <f>_Budget!X14</f>
        <v>0</v>
      </c>
      <c r="Y14" s="22">
        <f>_Budget!Y14</f>
        <v>0</v>
      </c>
      <c r="Z14" s="22">
        <f>_Budget!Z14</f>
        <v>0</v>
      </c>
      <c r="AA14" s="22">
        <f>_Budget!AA14</f>
        <v>0</v>
      </c>
      <c r="AB14" s="22">
        <f>_Budget!AB14</f>
        <v>0</v>
      </c>
      <c r="AC14" s="22">
        <f>_Budget!AC14</f>
        <v>0</v>
      </c>
      <c r="AE14" s="30">
        <v>1</v>
      </c>
      <c r="AF14" s="30">
        <v>0.99</v>
      </c>
      <c r="AG14" s="30">
        <v>1</v>
      </c>
      <c r="AH14" s="30">
        <v>0.98</v>
      </c>
      <c r="AI14" s="30">
        <v>1.02</v>
      </c>
      <c r="AJ14" s="30">
        <v>0.98</v>
      </c>
      <c r="AK14" s="30">
        <v>1.01</v>
      </c>
      <c r="AL14" s="30">
        <v>0.97</v>
      </c>
      <c r="AM14" s="30">
        <v>0.98</v>
      </c>
      <c r="AN14" s="30">
        <v>1.02</v>
      </c>
      <c r="AO14" s="30">
        <v>0.98</v>
      </c>
      <c r="AP14" s="30">
        <v>1</v>
      </c>
    </row>
    <row r="15" spans="1:42" x14ac:dyDescent="0.3">
      <c r="A15" s="1" t="s">
        <v>10</v>
      </c>
      <c r="B15" s="29">
        <v>3</v>
      </c>
      <c r="C15" s="23">
        <f t="shared" si="12"/>
        <v>0</v>
      </c>
      <c r="D15" s="23">
        <f t="shared" si="13"/>
        <v>0</v>
      </c>
      <c r="E15" s="23">
        <f t="shared" si="14"/>
        <v>0</v>
      </c>
      <c r="F15" s="23">
        <f t="shared" si="15"/>
        <v>0</v>
      </c>
      <c r="G15" s="23">
        <f t="shared" si="16"/>
        <v>0</v>
      </c>
      <c r="H15" s="23">
        <f t="shared" si="17"/>
        <v>0</v>
      </c>
      <c r="I15" s="23">
        <f t="shared" si="18"/>
        <v>0</v>
      </c>
      <c r="J15" s="23">
        <f t="shared" si="19"/>
        <v>0</v>
      </c>
      <c r="K15" s="23">
        <f t="shared" si="20"/>
        <v>0</v>
      </c>
      <c r="L15" s="23">
        <f t="shared" si="21"/>
        <v>0</v>
      </c>
      <c r="M15" s="23">
        <f t="shared" si="22"/>
        <v>0</v>
      </c>
      <c r="N15" s="23">
        <f t="shared" si="23"/>
        <v>0</v>
      </c>
      <c r="P15" t="s">
        <v>10</v>
      </c>
      <c r="Q15" s="1">
        <v>3</v>
      </c>
      <c r="R15" s="22">
        <f>_Budget!R15</f>
        <v>0</v>
      </c>
      <c r="S15" s="22">
        <f>_Budget!S15</f>
        <v>0</v>
      </c>
      <c r="T15" s="22">
        <f>_Budget!T15</f>
        <v>0</v>
      </c>
      <c r="U15" s="22">
        <f>_Budget!U15</f>
        <v>0</v>
      </c>
      <c r="V15" s="22">
        <f>_Budget!V15</f>
        <v>0</v>
      </c>
      <c r="W15" s="22">
        <f>_Budget!W15</f>
        <v>0</v>
      </c>
      <c r="X15" s="22">
        <f>_Budget!X15</f>
        <v>0</v>
      </c>
      <c r="Y15" s="22">
        <f>_Budget!Y15</f>
        <v>0</v>
      </c>
      <c r="Z15" s="22">
        <f>_Budget!Z15</f>
        <v>0</v>
      </c>
      <c r="AA15" s="22">
        <f>_Budget!AA15</f>
        <v>0</v>
      </c>
      <c r="AB15" s="22">
        <f>_Budget!AB15</f>
        <v>0</v>
      </c>
      <c r="AC15" s="22">
        <f>_Budget!AC15</f>
        <v>0</v>
      </c>
      <c r="AE15" s="30">
        <v>0.99</v>
      </c>
      <c r="AF15" s="30">
        <v>1.02</v>
      </c>
      <c r="AG15" s="30">
        <v>0.99</v>
      </c>
      <c r="AH15" s="30">
        <v>1</v>
      </c>
      <c r="AI15" s="30">
        <v>1.02</v>
      </c>
      <c r="AJ15" s="30">
        <v>0.99</v>
      </c>
      <c r="AK15" s="30">
        <v>0.97</v>
      </c>
      <c r="AL15" s="30">
        <v>1</v>
      </c>
      <c r="AM15" s="30">
        <v>0.97</v>
      </c>
      <c r="AN15" s="30">
        <v>0.99</v>
      </c>
      <c r="AO15" s="30">
        <v>0.99</v>
      </c>
      <c r="AP15" s="30">
        <v>0.97</v>
      </c>
    </row>
    <row r="16" spans="1:42" x14ac:dyDescent="0.3">
      <c r="A16" s="1" t="s">
        <v>11</v>
      </c>
      <c r="B16" s="29">
        <v>3</v>
      </c>
      <c r="C16" s="23">
        <f t="shared" si="12"/>
        <v>0</v>
      </c>
      <c r="D16" s="23">
        <f t="shared" si="13"/>
        <v>0</v>
      </c>
      <c r="E16" s="23">
        <f t="shared" si="14"/>
        <v>0</v>
      </c>
      <c r="F16" s="23">
        <f t="shared" si="15"/>
        <v>0</v>
      </c>
      <c r="G16" s="23">
        <f t="shared" si="16"/>
        <v>0</v>
      </c>
      <c r="H16" s="23">
        <f t="shared" si="17"/>
        <v>0</v>
      </c>
      <c r="I16" s="23">
        <f t="shared" si="18"/>
        <v>0</v>
      </c>
      <c r="J16" s="23">
        <f t="shared" si="19"/>
        <v>0</v>
      </c>
      <c r="K16" s="23">
        <f t="shared" si="20"/>
        <v>0</v>
      </c>
      <c r="L16" s="23">
        <f t="shared" si="21"/>
        <v>0</v>
      </c>
      <c r="M16" s="23">
        <f t="shared" si="22"/>
        <v>0</v>
      </c>
      <c r="N16" s="23">
        <f t="shared" si="23"/>
        <v>0</v>
      </c>
      <c r="P16" t="s">
        <v>11</v>
      </c>
      <c r="Q16" s="1">
        <v>3</v>
      </c>
      <c r="R16" s="22">
        <f>_Budget!R16</f>
        <v>0</v>
      </c>
      <c r="S16" s="22">
        <f>_Budget!S16</f>
        <v>0</v>
      </c>
      <c r="T16" s="22">
        <f>_Budget!T16</f>
        <v>0</v>
      </c>
      <c r="U16" s="22">
        <f>_Budget!U16</f>
        <v>0</v>
      </c>
      <c r="V16" s="22">
        <f>_Budget!V16</f>
        <v>0</v>
      </c>
      <c r="W16" s="22">
        <f>_Budget!W16</f>
        <v>0</v>
      </c>
      <c r="X16" s="22">
        <f>_Budget!X16</f>
        <v>0</v>
      </c>
      <c r="Y16" s="22">
        <f>_Budget!Y16</f>
        <v>0</v>
      </c>
      <c r="Z16" s="22">
        <f>_Budget!Z16</f>
        <v>0</v>
      </c>
      <c r="AA16" s="22">
        <f>_Budget!AA16</f>
        <v>0</v>
      </c>
      <c r="AB16" s="22">
        <f>_Budget!AB16</f>
        <v>0</v>
      </c>
      <c r="AC16" s="22">
        <f>_Budget!AC16</f>
        <v>0</v>
      </c>
      <c r="AE16" s="30">
        <v>0.98</v>
      </c>
      <c r="AF16" s="30">
        <v>1.02</v>
      </c>
      <c r="AG16" s="30">
        <v>0.97</v>
      </c>
      <c r="AH16" s="30">
        <v>1.01</v>
      </c>
      <c r="AI16" s="30">
        <v>0.98</v>
      </c>
      <c r="AJ16" s="30">
        <v>0.99</v>
      </c>
      <c r="AK16" s="30">
        <v>0.99</v>
      </c>
      <c r="AL16" s="30">
        <v>0.97</v>
      </c>
      <c r="AM16" s="30">
        <v>1</v>
      </c>
      <c r="AN16" s="30">
        <v>1.01</v>
      </c>
      <c r="AO16" s="30">
        <v>0.97</v>
      </c>
      <c r="AP16" s="30">
        <v>0.98</v>
      </c>
    </row>
    <row r="17" spans="1:42" x14ac:dyDescent="0.3">
      <c r="A17" s="1" t="s">
        <v>46</v>
      </c>
      <c r="B17" s="29">
        <v>3</v>
      </c>
      <c r="C17" s="23">
        <f t="shared" si="12"/>
        <v>0</v>
      </c>
      <c r="D17" s="23">
        <f t="shared" si="13"/>
        <v>0</v>
      </c>
      <c r="E17" s="23">
        <f t="shared" si="14"/>
        <v>0</v>
      </c>
      <c r="F17" s="23">
        <f t="shared" si="15"/>
        <v>0</v>
      </c>
      <c r="G17" s="23">
        <f t="shared" si="16"/>
        <v>0</v>
      </c>
      <c r="H17" s="23">
        <f t="shared" si="17"/>
        <v>0</v>
      </c>
      <c r="I17" s="23">
        <f t="shared" si="18"/>
        <v>0</v>
      </c>
      <c r="J17" s="23">
        <f t="shared" si="19"/>
        <v>0</v>
      </c>
      <c r="K17" s="23">
        <f t="shared" si="20"/>
        <v>0</v>
      </c>
      <c r="L17" s="23">
        <f t="shared" si="21"/>
        <v>0</v>
      </c>
      <c r="M17" s="23">
        <f t="shared" si="22"/>
        <v>0</v>
      </c>
      <c r="N17" s="23">
        <f t="shared" si="23"/>
        <v>0</v>
      </c>
      <c r="P17" t="s">
        <v>46</v>
      </c>
      <c r="Q17" s="1">
        <v>3</v>
      </c>
      <c r="R17" s="22">
        <f>_Budget!R17</f>
        <v>0</v>
      </c>
      <c r="S17" s="22">
        <f>_Budget!S17</f>
        <v>0</v>
      </c>
      <c r="T17" s="22">
        <f>_Budget!T17</f>
        <v>0</v>
      </c>
      <c r="U17" s="22">
        <f>_Budget!U17</f>
        <v>0</v>
      </c>
      <c r="V17" s="22">
        <f>_Budget!V17</f>
        <v>0</v>
      </c>
      <c r="W17" s="22">
        <f>_Budget!W17</f>
        <v>0</v>
      </c>
      <c r="X17" s="22">
        <f>_Budget!X17</f>
        <v>0</v>
      </c>
      <c r="Y17" s="22">
        <f>_Budget!Y17</f>
        <v>0</v>
      </c>
      <c r="Z17" s="22">
        <f>_Budget!Z17</f>
        <v>0</v>
      </c>
      <c r="AA17" s="22">
        <f>_Budget!AA17</f>
        <v>0</v>
      </c>
      <c r="AB17" s="22">
        <f>_Budget!AB17</f>
        <v>0</v>
      </c>
      <c r="AC17" s="22">
        <f>_Budget!AC17</f>
        <v>0</v>
      </c>
      <c r="AE17" s="30">
        <v>1.01</v>
      </c>
      <c r="AF17" s="30">
        <v>0.99</v>
      </c>
      <c r="AG17" s="30">
        <v>1.01</v>
      </c>
      <c r="AH17" s="30">
        <v>1.02</v>
      </c>
      <c r="AI17" s="30">
        <v>1</v>
      </c>
      <c r="AJ17" s="30">
        <v>1</v>
      </c>
      <c r="AK17" s="30">
        <v>0.98</v>
      </c>
      <c r="AL17" s="30">
        <v>1.02</v>
      </c>
      <c r="AM17" s="30">
        <v>0.97</v>
      </c>
      <c r="AN17" s="30">
        <v>1.02</v>
      </c>
      <c r="AO17" s="30">
        <v>1</v>
      </c>
      <c r="AP17" s="30">
        <v>1.02</v>
      </c>
    </row>
    <row r="18" spans="1:42" x14ac:dyDescent="0.3">
      <c r="A18" s="1" t="s">
        <v>12</v>
      </c>
      <c r="B18" s="29">
        <v>3</v>
      </c>
      <c r="C18" s="23">
        <f t="shared" si="12"/>
        <v>0</v>
      </c>
      <c r="D18" s="23">
        <f t="shared" si="13"/>
        <v>0</v>
      </c>
      <c r="E18" s="23">
        <f t="shared" si="14"/>
        <v>0</v>
      </c>
      <c r="F18" s="23">
        <f t="shared" si="15"/>
        <v>0</v>
      </c>
      <c r="G18" s="23">
        <f t="shared" si="16"/>
        <v>0</v>
      </c>
      <c r="H18" s="23">
        <f t="shared" si="17"/>
        <v>0</v>
      </c>
      <c r="I18" s="23">
        <f t="shared" si="18"/>
        <v>0</v>
      </c>
      <c r="J18" s="23">
        <f t="shared" si="19"/>
        <v>0</v>
      </c>
      <c r="K18" s="23">
        <f t="shared" si="20"/>
        <v>0</v>
      </c>
      <c r="L18" s="23">
        <f t="shared" si="21"/>
        <v>0</v>
      </c>
      <c r="M18" s="23">
        <f t="shared" si="22"/>
        <v>0</v>
      </c>
      <c r="N18" s="23">
        <f t="shared" si="23"/>
        <v>0</v>
      </c>
      <c r="P18" t="s">
        <v>12</v>
      </c>
      <c r="Q18" s="1">
        <v>3</v>
      </c>
      <c r="R18" s="22">
        <f>_Budget!R18</f>
        <v>0</v>
      </c>
      <c r="S18" s="22">
        <f>_Budget!S18</f>
        <v>0</v>
      </c>
      <c r="T18" s="22">
        <f>_Budget!T18</f>
        <v>0</v>
      </c>
      <c r="U18" s="22">
        <f>_Budget!U18</f>
        <v>0</v>
      </c>
      <c r="V18" s="22">
        <f>_Budget!V18</f>
        <v>0</v>
      </c>
      <c r="W18" s="22">
        <f>_Budget!W18</f>
        <v>0</v>
      </c>
      <c r="X18" s="22">
        <f>_Budget!X18</f>
        <v>0</v>
      </c>
      <c r="Y18" s="22">
        <f>_Budget!Y18</f>
        <v>0</v>
      </c>
      <c r="Z18" s="22">
        <f>_Budget!Z18</f>
        <v>0</v>
      </c>
      <c r="AA18" s="22">
        <f>_Budget!AA18</f>
        <v>0</v>
      </c>
      <c r="AB18" s="22">
        <f>_Budget!AB18</f>
        <v>0</v>
      </c>
      <c r="AC18" s="22">
        <f>_Budget!AC18</f>
        <v>0</v>
      </c>
      <c r="AE18" s="30">
        <v>1.02</v>
      </c>
      <c r="AF18" s="30">
        <v>0.98</v>
      </c>
      <c r="AG18" s="30">
        <v>0.99</v>
      </c>
      <c r="AH18" s="30">
        <v>0.98</v>
      </c>
      <c r="AI18" s="30">
        <v>1</v>
      </c>
      <c r="AJ18" s="30">
        <v>1.01</v>
      </c>
      <c r="AK18" s="30">
        <v>0.98</v>
      </c>
      <c r="AL18" s="30">
        <v>1.01</v>
      </c>
      <c r="AM18" s="30">
        <v>1.01</v>
      </c>
      <c r="AN18" s="30">
        <v>1.01</v>
      </c>
      <c r="AO18" s="30">
        <v>1.02</v>
      </c>
      <c r="AP18" s="30">
        <v>1.01</v>
      </c>
    </row>
    <row r="19" spans="1:42" x14ac:dyDescent="0.3">
      <c r="A19" s="1" t="s">
        <v>13</v>
      </c>
      <c r="B19" s="29">
        <v>3</v>
      </c>
      <c r="C19" s="23">
        <f t="shared" si="12"/>
        <v>0</v>
      </c>
      <c r="D19" s="23">
        <f t="shared" si="13"/>
        <v>0</v>
      </c>
      <c r="E19" s="23">
        <f t="shared" si="14"/>
        <v>0</v>
      </c>
      <c r="F19" s="23">
        <f t="shared" si="15"/>
        <v>0</v>
      </c>
      <c r="G19" s="23">
        <f t="shared" si="16"/>
        <v>0</v>
      </c>
      <c r="H19" s="23">
        <f t="shared" si="17"/>
        <v>0</v>
      </c>
      <c r="I19" s="23">
        <f t="shared" si="18"/>
        <v>0</v>
      </c>
      <c r="J19" s="23">
        <f t="shared" si="19"/>
        <v>0</v>
      </c>
      <c r="K19" s="23">
        <f t="shared" si="20"/>
        <v>0</v>
      </c>
      <c r="L19" s="23">
        <f t="shared" si="21"/>
        <v>0</v>
      </c>
      <c r="M19" s="23">
        <f t="shared" si="22"/>
        <v>0</v>
      </c>
      <c r="N19" s="23">
        <f t="shared" si="23"/>
        <v>0</v>
      </c>
      <c r="P19" t="s">
        <v>13</v>
      </c>
      <c r="Q19" s="1">
        <v>3</v>
      </c>
      <c r="R19" s="22">
        <f>_Budget!R19</f>
        <v>0</v>
      </c>
      <c r="S19" s="22">
        <f>_Budget!S19</f>
        <v>0</v>
      </c>
      <c r="T19" s="22">
        <f>_Budget!T19</f>
        <v>0</v>
      </c>
      <c r="U19" s="22">
        <f>_Budget!U19</f>
        <v>0</v>
      </c>
      <c r="V19" s="22">
        <f>_Budget!V19</f>
        <v>0</v>
      </c>
      <c r="W19" s="22">
        <f>_Budget!W19</f>
        <v>0</v>
      </c>
      <c r="X19" s="22">
        <f>_Budget!X19</f>
        <v>0</v>
      </c>
      <c r="Y19" s="22">
        <f>_Budget!Y19</f>
        <v>0</v>
      </c>
      <c r="Z19" s="22">
        <f>_Budget!Z19</f>
        <v>0</v>
      </c>
      <c r="AA19" s="22">
        <f>_Budget!AA19</f>
        <v>0</v>
      </c>
      <c r="AB19" s="22">
        <f>_Budget!AB19</f>
        <v>0</v>
      </c>
      <c r="AC19" s="22">
        <f>_Budget!AC19</f>
        <v>0</v>
      </c>
      <c r="AE19" s="30">
        <v>1</v>
      </c>
      <c r="AF19" s="30">
        <v>0.99</v>
      </c>
      <c r="AG19" s="30">
        <v>0.97</v>
      </c>
      <c r="AH19" s="30">
        <v>0.99</v>
      </c>
      <c r="AI19" s="30">
        <v>1</v>
      </c>
      <c r="AJ19" s="30">
        <v>1.01</v>
      </c>
      <c r="AK19" s="30">
        <v>1</v>
      </c>
      <c r="AL19" s="30">
        <v>1.01</v>
      </c>
      <c r="AM19" s="30">
        <v>0.97</v>
      </c>
      <c r="AN19" s="30">
        <v>0.99</v>
      </c>
      <c r="AO19" s="30">
        <v>1.02</v>
      </c>
      <c r="AP19" s="30">
        <v>1</v>
      </c>
    </row>
    <row r="20" spans="1:42" x14ac:dyDescent="0.3">
      <c r="A20" s="1" t="s">
        <v>15</v>
      </c>
      <c r="B20" s="29">
        <v>3</v>
      </c>
      <c r="C20" s="23">
        <f t="shared" si="12"/>
        <v>0</v>
      </c>
      <c r="D20" s="23">
        <f t="shared" si="13"/>
        <v>0</v>
      </c>
      <c r="E20" s="23">
        <f t="shared" si="14"/>
        <v>0</v>
      </c>
      <c r="F20" s="23">
        <f t="shared" si="15"/>
        <v>0</v>
      </c>
      <c r="G20" s="23">
        <f t="shared" si="16"/>
        <v>0</v>
      </c>
      <c r="H20" s="23">
        <f t="shared" si="17"/>
        <v>0</v>
      </c>
      <c r="I20" s="23">
        <f t="shared" si="18"/>
        <v>0</v>
      </c>
      <c r="J20" s="23">
        <f t="shared" si="19"/>
        <v>0</v>
      </c>
      <c r="K20" s="23">
        <f t="shared" si="20"/>
        <v>0</v>
      </c>
      <c r="L20" s="23">
        <f t="shared" si="21"/>
        <v>0</v>
      </c>
      <c r="M20" s="23">
        <f t="shared" si="22"/>
        <v>0</v>
      </c>
      <c r="N20" s="23">
        <f t="shared" si="23"/>
        <v>0</v>
      </c>
      <c r="P20" t="s">
        <v>15</v>
      </c>
      <c r="Q20" s="1">
        <v>3</v>
      </c>
      <c r="R20" s="22">
        <f>_Budget!R20</f>
        <v>0</v>
      </c>
      <c r="S20" s="22">
        <f>_Budget!S20</f>
        <v>0</v>
      </c>
      <c r="T20" s="22">
        <f>_Budget!T20</f>
        <v>0</v>
      </c>
      <c r="U20" s="22">
        <f>_Budget!U20</f>
        <v>0</v>
      </c>
      <c r="V20" s="22">
        <f>_Budget!V20</f>
        <v>0</v>
      </c>
      <c r="W20" s="22">
        <f>_Budget!W20</f>
        <v>0</v>
      </c>
      <c r="X20" s="22">
        <f>_Budget!X20</f>
        <v>0</v>
      </c>
      <c r="Y20" s="22">
        <f>_Budget!Y20</f>
        <v>0</v>
      </c>
      <c r="Z20" s="22">
        <f>_Budget!Z20</f>
        <v>0</v>
      </c>
      <c r="AA20" s="22">
        <f>_Budget!AA20</f>
        <v>0</v>
      </c>
      <c r="AB20" s="22">
        <f>_Budget!AB20</f>
        <v>0</v>
      </c>
      <c r="AC20" s="22">
        <f>_Budget!AC20</f>
        <v>0</v>
      </c>
      <c r="AE20" s="30">
        <v>1</v>
      </c>
      <c r="AF20" s="30">
        <v>1.01</v>
      </c>
      <c r="AG20" s="30">
        <v>0.97</v>
      </c>
      <c r="AH20" s="30">
        <v>1.01</v>
      </c>
      <c r="AI20" s="30">
        <v>1.02</v>
      </c>
      <c r="AJ20" s="30">
        <v>0.99</v>
      </c>
      <c r="AK20" s="30">
        <v>0.97</v>
      </c>
      <c r="AL20" s="30">
        <v>1</v>
      </c>
      <c r="AM20" s="30">
        <v>1</v>
      </c>
      <c r="AN20" s="30">
        <v>1.02</v>
      </c>
      <c r="AO20" s="30">
        <v>0.99</v>
      </c>
      <c r="AP20" s="30">
        <v>0.97</v>
      </c>
    </row>
    <row r="21" spans="1:42" x14ac:dyDescent="0.3">
      <c r="A21" s="1" t="s">
        <v>16</v>
      </c>
      <c r="B21" s="29">
        <v>3</v>
      </c>
      <c r="C21" s="23">
        <f t="shared" si="12"/>
        <v>0</v>
      </c>
      <c r="D21" s="23">
        <f t="shared" si="13"/>
        <v>0</v>
      </c>
      <c r="E21" s="23">
        <f t="shared" si="14"/>
        <v>0</v>
      </c>
      <c r="F21" s="23">
        <f t="shared" si="15"/>
        <v>0</v>
      </c>
      <c r="G21" s="23">
        <f t="shared" si="16"/>
        <v>0</v>
      </c>
      <c r="H21" s="23">
        <f t="shared" si="17"/>
        <v>0</v>
      </c>
      <c r="I21" s="23">
        <f t="shared" si="18"/>
        <v>0</v>
      </c>
      <c r="J21" s="23">
        <f t="shared" si="19"/>
        <v>0</v>
      </c>
      <c r="K21" s="23">
        <f t="shared" si="20"/>
        <v>0</v>
      </c>
      <c r="L21" s="23">
        <f t="shared" si="21"/>
        <v>0</v>
      </c>
      <c r="M21" s="23">
        <f t="shared" si="22"/>
        <v>0</v>
      </c>
      <c r="N21" s="23">
        <f t="shared" si="23"/>
        <v>0</v>
      </c>
      <c r="P21" t="s">
        <v>16</v>
      </c>
      <c r="Q21" s="1">
        <v>3</v>
      </c>
      <c r="R21" s="22">
        <f>_Budget!R21</f>
        <v>0</v>
      </c>
      <c r="S21" s="22">
        <f>_Budget!S21</f>
        <v>0</v>
      </c>
      <c r="T21" s="22">
        <f>_Budget!T21</f>
        <v>0</v>
      </c>
      <c r="U21" s="22">
        <f>_Budget!U21</f>
        <v>0</v>
      </c>
      <c r="V21" s="22">
        <f>_Budget!V21</f>
        <v>0</v>
      </c>
      <c r="W21" s="22">
        <f>_Budget!W21</f>
        <v>0</v>
      </c>
      <c r="X21" s="22">
        <f>_Budget!X21</f>
        <v>0</v>
      </c>
      <c r="Y21" s="22">
        <f>_Budget!Y21</f>
        <v>0</v>
      </c>
      <c r="Z21" s="22">
        <f>_Budget!Z21</f>
        <v>0</v>
      </c>
      <c r="AA21" s="22">
        <f>_Budget!AA21</f>
        <v>0</v>
      </c>
      <c r="AB21" s="22">
        <f>_Budget!AB21</f>
        <v>0</v>
      </c>
      <c r="AC21" s="22">
        <f>_Budget!AC21</f>
        <v>0</v>
      </c>
      <c r="AE21" s="30">
        <v>0.97</v>
      </c>
      <c r="AF21" s="30">
        <v>1.01</v>
      </c>
      <c r="AG21" s="30">
        <v>1.01</v>
      </c>
      <c r="AH21" s="30">
        <v>0.98</v>
      </c>
      <c r="AI21" s="30">
        <v>0.97</v>
      </c>
      <c r="AJ21" s="30">
        <v>0.97</v>
      </c>
      <c r="AK21" s="30">
        <v>1.01</v>
      </c>
      <c r="AL21" s="30">
        <v>1.02</v>
      </c>
      <c r="AM21" s="30">
        <v>1.01</v>
      </c>
      <c r="AN21" s="30">
        <v>0.98</v>
      </c>
      <c r="AO21" s="30">
        <v>0.99</v>
      </c>
      <c r="AP21" s="30">
        <v>1.01</v>
      </c>
    </row>
    <row r="22" spans="1:42" x14ac:dyDescent="0.3">
      <c r="A22" s="1" t="s">
        <v>43</v>
      </c>
      <c r="B22" s="29">
        <v>3</v>
      </c>
      <c r="C22" s="23">
        <f t="shared" si="12"/>
        <v>0</v>
      </c>
      <c r="D22" s="23">
        <f t="shared" si="13"/>
        <v>0</v>
      </c>
      <c r="E22" s="23">
        <f t="shared" si="14"/>
        <v>0</v>
      </c>
      <c r="F22" s="23">
        <f t="shared" si="15"/>
        <v>0</v>
      </c>
      <c r="G22" s="23">
        <f t="shared" si="16"/>
        <v>0</v>
      </c>
      <c r="H22" s="23">
        <f t="shared" si="17"/>
        <v>0</v>
      </c>
      <c r="I22" s="23">
        <f t="shared" si="18"/>
        <v>0</v>
      </c>
      <c r="J22" s="23">
        <f t="shared" si="19"/>
        <v>0</v>
      </c>
      <c r="K22" s="23">
        <f t="shared" si="20"/>
        <v>0</v>
      </c>
      <c r="L22" s="23">
        <f t="shared" si="21"/>
        <v>0</v>
      </c>
      <c r="M22" s="23">
        <f t="shared" si="22"/>
        <v>0</v>
      </c>
      <c r="N22" s="23">
        <f t="shared" si="23"/>
        <v>0</v>
      </c>
      <c r="P22" t="s">
        <v>43</v>
      </c>
      <c r="Q22" s="1">
        <v>3</v>
      </c>
      <c r="R22" s="22">
        <f>_Budget!R22</f>
        <v>0</v>
      </c>
      <c r="S22" s="22">
        <f>_Budget!S22</f>
        <v>0</v>
      </c>
      <c r="T22" s="22">
        <f>_Budget!T22</f>
        <v>0</v>
      </c>
      <c r="U22" s="22">
        <f>_Budget!U22</f>
        <v>0</v>
      </c>
      <c r="V22" s="22">
        <f>_Budget!V22</f>
        <v>0</v>
      </c>
      <c r="W22" s="22">
        <f>_Budget!W22</f>
        <v>0</v>
      </c>
      <c r="X22" s="22">
        <f>_Budget!X22</f>
        <v>0</v>
      </c>
      <c r="Y22" s="22">
        <f>_Budget!Y22</f>
        <v>0</v>
      </c>
      <c r="Z22" s="22">
        <f>_Budget!Z22</f>
        <v>0</v>
      </c>
      <c r="AA22" s="22">
        <f>_Budget!AA22</f>
        <v>0</v>
      </c>
      <c r="AB22" s="22">
        <f>_Budget!AB22</f>
        <v>0</v>
      </c>
      <c r="AC22" s="22">
        <f>_Budget!AC22</f>
        <v>0</v>
      </c>
      <c r="AE22" s="30">
        <v>1</v>
      </c>
      <c r="AF22" s="30">
        <v>1.01</v>
      </c>
      <c r="AG22" s="30">
        <v>0.97</v>
      </c>
      <c r="AH22" s="30">
        <v>0.98</v>
      </c>
      <c r="AI22" s="30">
        <v>0.97</v>
      </c>
      <c r="AJ22" s="30">
        <v>1.02</v>
      </c>
      <c r="AK22" s="30">
        <v>1.02</v>
      </c>
      <c r="AL22" s="30">
        <v>1.01</v>
      </c>
      <c r="AM22" s="30">
        <v>1</v>
      </c>
      <c r="AN22" s="30">
        <v>0.97</v>
      </c>
      <c r="AO22" s="30">
        <v>1</v>
      </c>
      <c r="AP22" s="30">
        <v>0.98</v>
      </c>
    </row>
    <row r="23" spans="1:42" x14ac:dyDescent="0.3">
      <c r="A23" s="1" t="s">
        <v>44</v>
      </c>
      <c r="B23" s="29">
        <v>3</v>
      </c>
      <c r="C23" s="23">
        <f t="shared" si="12"/>
        <v>0</v>
      </c>
      <c r="D23" s="23">
        <f t="shared" si="13"/>
        <v>0</v>
      </c>
      <c r="E23" s="23">
        <f t="shared" si="14"/>
        <v>0</v>
      </c>
      <c r="F23" s="23">
        <f t="shared" si="15"/>
        <v>0</v>
      </c>
      <c r="G23" s="23">
        <f t="shared" si="16"/>
        <v>0</v>
      </c>
      <c r="H23" s="23">
        <f t="shared" si="17"/>
        <v>0</v>
      </c>
      <c r="I23" s="23">
        <f t="shared" si="18"/>
        <v>0</v>
      </c>
      <c r="J23" s="23">
        <f t="shared" si="19"/>
        <v>0</v>
      </c>
      <c r="K23" s="23">
        <f t="shared" si="20"/>
        <v>0</v>
      </c>
      <c r="L23" s="23">
        <f t="shared" si="21"/>
        <v>0</v>
      </c>
      <c r="M23" s="23">
        <f t="shared" si="22"/>
        <v>0</v>
      </c>
      <c r="N23" s="23">
        <f t="shared" si="23"/>
        <v>0</v>
      </c>
      <c r="P23" t="s">
        <v>44</v>
      </c>
      <c r="Q23" s="1">
        <v>3</v>
      </c>
      <c r="R23" s="22">
        <f>_Budget!R23</f>
        <v>0</v>
      </c>
      <c r="S23" s="22">
        <f>_Budget!S23</f>
        <v>0</v>
      </c>
      <c r="T23" s="22">
        <f>_Budget!T23</f>
        <v>0</v>
      </c>
      <c r="U23" s="22">
        <f>_Budget!U23</f>
        <v>0</v>
      </c>
      <c r="V23" s="22">
        <f>_Budget!V23</f>
        <v>0</v>
      </c>
      <c r="W23" s="22">
        <f>_Budget!W23</f>
        <v>0</v>
      </c>
      <c r="X23" s="22">
        <f>_Budget!X23</f>
        <v>0</v>
      </c>
      <c r="Y23" s="22">
        <f>_Budget!Y23</f>
        <v>0</v>
      </c>
      <c r="Z23" s="22">
        <f>_Budget!Z23</f>
        <v>0</v>
      </c>
      <c r="AA23" s="22">
        <f>_Budget!AA23</f>
        <v>0</v>
      </c>
      <c r="AB23" s="22">
        <f>_Budget!AB23</f>
        <v>0</v>
      </c>
      <c r="AC23" s="22">
        <f>_Budget!AC23</f>
        <v>0</v>
      </c>
      <c r="AE23" s="30">
        <v>1.01</v>
      </c>
      <c r="AF23" s="30">
        <v>0.98</v>
      </c>
      <c r="AG23" s="30">
        <v>1.01</v>
      </c>
      <c r="AH23" s="30">
        <v>0.97</v>
      </c>
      <c r="AI23" s="30">
        <v>0.97</v>
      </c>
      <c r="AJ23" s="30">
        <v>0.98</v>
      </c>
      <c r="AK23" s="30">
        <v>0.99</v>
      </c>
      <c r="AL23" s="30">
        <v>0.99</v>
      </c>
      <c r="AM23" s="30">
        <v>1</v>
      </c>
      <c r="AN23" s="30">
        <v>1.02</v>
      </c>
      <c r="AO23" s="30">
        <v>0.98</v>
      </c>
      <c r="AP23" s="30">
        <v>0.99</v>
      </c>
    </row>
    <row r="24" spans="1:42" x14ac:dyDescent="0.3">
      <c r="A24" s="1" t="s">
        <v>20</v>
      </c>
      <c r="B24" s="29">
        <v>3</v>
      </c>
      <c r="C24" s="23">
        <f t="shared" si="12"/>
        <v>0</v>
      </c>
      <c r="D24" s="23">
        <f t="shared" si="13"/>
        <v>0</v>
      </c>
      <c r="E24" s="23">
        <f t="shared" si="14"/>
        <v>0</v>
      </c>
      <c r="F24" s="23">
        <f t="shared" si="15"/>
        <v>0</v>
      </c>
      <c r="G24" s="23">
        <f t="shared" si="16"/>
        <v>0</v>
      </c>
      <c r="H24" s="23">
        <f t="shared" si="17"/>
        <v>0</v>
      </c>
      <c r="I24" s="23">
        <f t="shared" si="18"/>
        <v>0</v>
      </c>
      <c r="J24" s="23">
        <f t="shared" si="19"/>
        <v>0</v>
      </c>
      <c r="K24" s="23">
        <f t="shared" si="20"/>
        <v>0</v>
      </c>
      <c r="L24" s="23">
        <f t="shared" si="21"/>
        <v>0</v>
      </c>
      <c r="M24" s="23">
        <f t="shared" si="22"/>
        <v>0</v>
      </c>
      <c r="N24" s="23">
        <f t="shared" si="23"/>
        <v>0</v>
      </c>
      <c r="P24" t="s">
        <v>20</v>
      </c>
      <c r="Q24" s="1">
        <v>3</v>
      </c>
      <c r="R24" s="22">
        <f>_Budget!R24</f>
        <v>0</v>
      </c>
      <c r="S24" s="22">
        <f>_Budget!S24</f>
        <v>0</v>
      </c>
      <c r="T24" s="22">
        <f>_Budget!T24</f>
        <v>0</v>
      </c>
      <c r="U24" s="22">
        <f>_Budget!U24</f>
        <v>0</v>
      </c>
      <c r="V24" s="22">
        <f>_Budget!V24</f>
        <v>0</v>
      </c>
      <c r="W24" s="22">
        <f>_Budget!W24</f>
        <v>0</v>
      </c>
      <c r="X24" s="22">
        <f>_Budget!X24</f>
        <v>0</v>
      </c>
      <c r="Y24" s="22">
        <f>_Budget!Y24</f>
        <v>0</v>
      </c>
      <c r="Z24" s="22">
        <f>_Budget!Z24</f>
        <v>0</v>
      </c>
      <c r="AA24" s="22">
        <f>_Budget!AA24</f>
        <v>0</v>
      </c>
      <c r="AB24" s="22">
        <f>_Budget!AB24</f>
        <v>0</v>
      </c>
      <c r="AC24" s="22">
        <f>_Budget!AC24</f>
        <v>0</v>
      </c>
      <c r="AE24" s="30">
        <v>0.99</v>
      </c>
      <c r="AF24" s="30">
        <v>0.97</v>
      </c>
      <c r="AG24" s="30">
        <v>0.98</v>
      </c>
      <c r="AH24" s="30">
        <v>0.99</v>
      </c>
      <c r="AI24" s="30">
        <v>0.98</v>
      </c>
      <c r="AJ24" s="30">
        <v>1.02</v>
      </c>
      <c r="AK24" s="30">
        <v>0.97</v>
      </c>
      <c r="AL24" s="30">
        <v>1</v>
      </c>
      <c r="AM24" s="30">
        <v>0.98</v>
      </c>
      <c r="AN24" s="30">
        <v>1.02</v>
      </c>
      <c r="AO24" s="30">
        <v>0.97</v>
      </c>
      <c r="AP24" s="30">
        <v>0.98</v>
      </c>
    </row>
    <row r="25" spans="1:42" x14ac:dyDescent="0.3">
      <c r="A25" s="1" t="s">
        <v>21</v>
      </c>
      <c r="B25" s="29">
        <v>3</v>
      </c>
      <c r="C25" s="23">
        <f t="shared" si="12"/>
        <v>0</v>
      </c>
      <c r="D25" s="23">
        <f t="shared" si="13"/>
        <v>0</v>
      </c>
      <c r="E25" s="23">
        <f t="shared" si="14"/>
        <v>0</v>
      </c>
      <c r="F25" s="23">
        <f t="shared" si="15"/>
        <v>0</v>
      </c>
      <c r="G25" s="23">
        <f t="shared" si="16"/>
        <v>0</v>
      </c>
      <c r="H25" s="23">
        <f t="shared" si="17"/>
        <v>0</v>
      </c>
      <c r="I25" s="23">
        <f t="shared" si="18"/>
        <v>0</v>
      </c>
      <c r="J25" s="23">
        <f t="shared" si="19"/>
        <v>0</v>
      </c>
      <c r="K25" s="23">
        <f t="shared" si="20"/>
        <v>0</v>
      </c>
      <c r="L25" s="23">
        <f t="shared" si="21"/>
        <v>0</v>
      </c>
      <c r="M25" s="23">
        <f t="shared" si="22"/>
        <v>0</v>
      </c>
      <c r="N25" s="23">
        <f t="shared" si="23"/>
        <v>0</v>
      </c>
      <c r="P25" t="s">
        <v>21</v>
      </c>
      <c r="Q25" s="1">
        <v>3</v>
      </c>
      <c r="R25" s="22">
        <f>_Budget!R25</f>
        <v>0</v>
      </c>
      <c r="S25" s="22">
        <f>_Budget!S25</f>
        <v>0</v>
      </c>
      <c r="T25" s="22">
        <f>_Budget!T25</f>
        <v>0</v>
      </c>
      <c r="U25" s="22">
        <f>_Budget!U25</f>
        <v>0</v>
      </c>
      <c r="V25" s="22">
        <f>_Budget!V25</f>
        <v>0</v>
      </c>
      <c r="W25" s="22">
        <f>_Budget!W25</f>
        <v>0</v>
      </c>
      <c r="X25" s="22">
        <f>_Budget!X25</f>
        <v>0</v>
      </c>
      <c r="Y25" s="22">
        <f>_Budget!Y25</f>
        <v>0</v>
      </c>
      <c r="Z25" s="22">
        <f>_Budget!Z25</f>
        <v>0</v>
      </c>
      <c r="AA25" s="22">
        <f>_Budget!AA25</f>
        <v>0</v>
      </c>
      <c r="AB25" s="22">
        <f>_Budget!AB25</f>
        <v>0</v>
      </c>
      <c r="AC25" s="22">
        <f>_Budget!AC25</f>
        <v>0</v>
      </c>
      <c r="AE25" s="30">
        <v>0.99</v>
      </c>
      <c r="AF25" s="30">
        <v>0.97</v>
      </c>
      <c r="AG25" s="30">
        <v>0.99</v>
      </c>
      <c r="AH25" s="30">
        <v>1.02</v>
      </c>
      <c r="AI25" s="30">
        <v>1</v>
      </c>
      <c r="AJ25" s="30">
        <v>0.97</v>
      </c>
      <c r="AK25" s="30">
        <v>0.99</v>
      </c>
      <c r="AL25" s="30">
        <v>0.97</v>
      </c>
      <c r="AM25" s="30">
        <v>0.98</v>
      </c>
      <c r="AN25" s="30">
        <v>0.98</v>
      </c>
      <c r="AO25" s="30">
        <v>1.02</v>
      </c>
      <c r="AP25" s="30">
        <v>1.02</v>
      </c>
    </row>
    <row r="26" spans="1:42" x14ac:dyDescent="0.3">
      <c r="A26" s="1" t="s">
        <v>22</v>
      </c>
      <c r="B26" s="29">
        <v>3</v>
      </c>
      <c r="C26" s="23">
        <f t="shared" si="12"/>
        <v>0</v>
      </c>
      <c r="D26" s="23">
        <f t="shared" si="13"/>
        <v>0</v>
      </c>
      <c r="E26" s="23">
        <f t="shared" si="14"/>
        <v>0</v>
      </c>
      <c r="F26" s="23">
        <f t="shared" si="15"/>
        <v>0</v>
      </c>
      <c r="G26" s="23">
        <f t="shared" si="16"/>
        <v>0</v>
      </c>
      <c r="H26" s="23">
        <f t="shared" si="17"/>
        <v>0</v>
      </c>
      <c r="I26" s="23">
        <f t="shared" si="18"/>
        <v>0</v>
      </c>
      <c r="J26" s="23">
        <f t="shared" si="19"/>
        <v>0</v>
      </c>
      <c r="K26" s="23">
        <f t="shared" si="20"/>
        <v>0</v>
      </c>
      <c r="L26" s="23">
        <f t="shared" si="21"/>
        <v>0</v>
      </c>
      <c r="M26" s="23">
        <f t="shared" si="22"/>
        <v>0</v>
      </c>
      <c r="N26" s="23">
        <f t="shared" si="23"/>
        <v>0</v>
      </c>
      <c r="P26" t="s">
        <v>22</v>
      </c>
      <c r="Q26" s="1">
        <v>3</v>
      </c>
      <c r="R26" s="22">
        <f>_Budget!R26</f>
        <v>0</v>
      </c>
      <c r="S26" s="22">
        <f>_Budget!S26</f>
        <v>0</v>
      </c>
      <c r="T26" s="22">
        <f>_Budget!T26</f>
        <v>0</v>
      </c>
      <c r="U26" s="22">
        <f>_Budget!U26</f>
        <v>0</v>
      </c>
      <c r="V26" s="22">
        <f>_Budget!V26</f>
        <v>0</v>
      </c>
      <c r="W26" s="22">
        <f>_Budget!W26</f>
        <v>0</v>
      </c>
      <c r="X26" s="22">
        <f>_Budget!X26</f>
        <v>0</v>
      </c>
      <c r="Y26" s="22">
        <f>_Budget!Y26</f>
        <v>0</v>
      </c>
      <c r="Z26" s="22">
        <f>_Budget!Z26</f>
        <v>0</v>
      </c>
      <c r="AA26" s="22">
        <f>_Budget!AA26</f>
        <v>0</v>
      </c>
      <c r="AB26" s="22">
        <f>_Budget!AB26</f>
        <v>0</v>
      </c>
      <c r="AC26" s="22">
        <f>_Budget!AC26</f>
        <v>0</v>
      </c>
      <c r="AE26" s="30">
        <v>0.98</v>
      </c>
      <c r="AF26" s="30">
        <v>1.02</v>
      </c>
      <c r="AG26" s="30">
        <v>1.01</v>
      </c>
      <c r="AH26" s="30">
        <v>0.97</v>
      </c>
      <c r="AI26" s="30">
        <v>1.02</v>
      </c>
      <c r="AJ26" s="30">
        <v>1</v>
      </c>
      <c r="AK26" s="30">
        <v>1.01</v>
      </c>
      <c r="AL26" s="30">
        <v>1</v>
      </c>
      <c r="AM26" s="30">
        <v>0.98</v>
      </c>
      <c r="AN26" s="30">
        <v>1.02</v>
      </c>
      <c r="AO26" s="30">
        <v>0.99</v>
      </c>
      <c r="AP26" s="30">
        <v>1</v>
      </c>
    </row>
    <row r="27" spans="1:42" x14ac:dyDescent="0.3">
      <c r="A27" s="1" t="s">
        <v>19</v>
      </c>
      <c r="B27" s="29">
        <v>3</v>
      </c>
      <c r="C27" s="23">
        <f t="shared" si="12"/>
        <v>0</v>
      </c>
      <c r="D27" s="23">
        <f t="shared" si="13"/>
        <v>0</v>
      </c>
      <c r="E27" s="23">
        <f t="shared" si="14"/>
        <v>0</v>
      </c>
      <c r="F27" s="23">
        <f t="shared" si="15"/>
        <v>0</v>
      </c>
      <c r="G27" s="23">
        <f t="shared" si="16"/>
        <v>0</v>
      </c>
      <c r="H27" s="23">
        <f t="shared" si="17"/>
        <v>0</v>
      </c>
      <c r="I27" s="23">
        <f t="shared" si="18"/>
        <v>0</v>
      </c>
      <c r="J27" s="23">
        <f t="shared" si="19"/>
        <v>0</v>
      </c>
      <c r="K27" s="23">
        <f t="shared" si="20"/>
        <v>0</v>
      </c>
      <c r="L27" s="23">
        <f t="shared" si="21"/>
        <v>0</v>
      </c>
      <c r="M27" s="23">
        <f t="shared" si="22"/>
        <v>0</v>
      </c>
      <c r="N27" s="23">
        <f t="shared" si="23"/>
        <v>0</v>
      </c>
      <c r="P27" t="s">
        <v>19</v>
      </c>
      <c r="Q27" s="1">
        <v>3</v>
      </c>
      <c r="R27" s="22">
        <f>_Budget!R27</f>
        <v>0</v>
      </c>
      <c r="S27" s="22">
        <f>_Budget!S27</f>
        <v>0</v>
      </c>
      <c r="T27" s="22">
        <f>_Budget!T27</f>
        <v>0</v>
      </c>
      <c r="U27" s="22">
        <f>_Budget!U27</f>
        <v>0</v>
      </c>
      <c r="V27" s="22">
        <f>_Budget!V27</f>
        <v>0</v>
      </c>
      <c r="W27" s="22">
        <f>_Budget!W27</f>
        <v>0</v>
      </c>
      <c r="X27" s="22">
        <f>_Budget!X27</f>
        <v>0</v>
      </c>
      <c r="Y27" s="22">
        <f>_Budget!Y27</f>
        <v>0</v>
      </c>
      <c r="Z27" s="22">
        <f>_Budget!Z27</f>
        <v>0</v>
      </c>
      <c r="AA27" s="22">
        <f>_Budget!AA27</f>
        <v>0</v>
      </c>
      <c r="AB27" s="22">
        <f>_Budget!AB27</f>
        <v>0</v>
      </c>
      <c r="AC27" s="22">
        <f>_Budget!AC27</f>
        <v>0</v>
      </c>
      <c r="AE27" s="30">
        <v>0.99</v>
      </c>
      <c r="AF27" s="30">
        <v>0.99</v>
      </c>
      <c r="AG27" s="30">
        <v>0.99</v>
      </c>
      <c r="AH27" s="30">
        <v>1</v>
      </c>
      <c r="AI27" s="30">
        <v>1.01</v>
      </c>
      <c r="AJ27" s="30">
        <v>0.98</v>
      </c>
      <c r="AK27" s="30">
        <v>0.99</v>
      </c>
      <c r="AL27" s="30">
        <v>1.01</v>
      </c>
      <c r="AM27" s="30">
        <v>1.02</v>
      </c>
      <c r="AN27" s="30">
        <v>1.01</v>
      </c>
      <c r="AO27" s="30">
        <v>1</v>
      </c>
      <c r="AP27" s="30">
        <v>0.99</v>
      </c>
    </row>
    <row r="28" spans="1:42" x14ac:dyDescent="0.3">
      <c r="A28" s="1" t="s">
        <v>27</v>
      </c>
      <c r="B28" s="29">
        <v>3</v>
      </c>
      <c r="C28" s="23">
        <f t="shared" si="12"/>
        <v>0</v>
      </c>
      <c r="D28" s="23">
        <f t="shared" si="13"/>
        <v>0</v>
      </c>
      <c r="E28" s="23">
        <f t="shared" si="14"/>
        <v>0</v>
      </c>
      <c r="F28" s="23">
        <f t="shared" si="15"/>
        <v>0</v>
      </c>
      <c r="G28" s="23">
        <f t="shared" si="16"/>
        <v>0</v>
      </c>
      <c r="H28" s="23">
        <f t="shared" si="17"/>
        <v>0</v>
      </c>
      <c r="I28" s="23">
        <f t="shared" si="18"/>
        <v>0</v>
      </c>
      <c r="J28" s="23">
        <f t="shared" si="19"/>
        <v>0</v>
      </c>
      <c r="K28" s="23">
        <f t="shared" si="20"/>
        <v>0</v>
      </c>
      <c r="L28" s="23">
        <f t="shared" si="21"/>
        <v>0</v>
      </c>
      <c r="M28" s="23">
        <f t="shared" si="22"/>
        <v>0</v>
      </c>
      <c r="N28" s="23">
        <f t="shared" si="23"/>
        <v>0</v>
      </c>
      <c r="P28" t="s">
        <v>27</v>
      </c>
      <c r="Q28" s="1">
        <v>3</v>
      </c>
      <c r="R28" s="22">
        <f>_Budget!R28</f>
        <v>0</v>
      </c>
      <c r="S28" s="22">
        <f>_Budget!S28</f>
        <v>0</v>
      </c>
      <c r="T28" s="22">
        <f>_Budget!T28</f>
        <v>0</v>
      </c>
      <c r="U28" s="22">
        <f>_Budget!U28</f>
        <v>0</v>
      </c>
      <c r="V28" s="22">
        <f>_Budget!V28</f>
        <v>0</v>
      </c>
      <c r="W28" s="22">
        <f>_Budget!W28</f>
        <v>0</v>
      </c>
      <c r="X28" s="22">
        <f>_Budget!X28</f>
        <v>0</v>
      </c>
      <c r="Y28" s="22">
        <f>_Budget!Y28</f>
        <v>0</v>
      </c>
      <c r="Z28" s="22">
        <f>_Budget!Z28</f>
        <v>0</v>
      </c>
      <c r="AA28" s="22">
        <f>_Budget!AA28</f>
        <v>0</v>
      </c>
      <c r="AB28" s="22">
        <f>_Budget!AB28</f>
        <v>0</v>
      </c>
      <c r="AC28" s="22">
        <f>_Budget!AC28</f>
        <v>0</v>
      </c>
      <c r="AE28" s="30">
        <v>1.01</v>
      </c>
      <c r="AF28" s="30">
        <v>0.99</v>
      </c>
      <c r="AG28" s="30">
        <v>1.01</v>
      </c>
      <c r="AH28" s="30">
        <v>1.01</v>
      </c>
      <c r="AI28" s="30">
        <v>1.01</v>
      </c>
      <c r="AJ28" s="30">
        <v>1.01</v>
      </c>
      <c r="AK28" s="30">
        <v>1</v>
      </c>
      <c r="AL28" s="30">
        <v>0.98</v>
      </c>
      <c r="AM28" s="30">
        <v>1.01</v>
      </c>
      <c r="AN28" s="30">
        <v>1.01</v>
      </c>
      <c r="AO28" s="30">
        <v>1.01</v>
      </c>
      <c r="AP28" s="30">
        <v>0.98</v>
      </c>
    </row>
    <row r="29" spans="1:42" x14ac:dyDescent="0.3">
      <c r="A29" s="1" t="s">
        <v>23</v>
      </c>
      <c r="B29" s="29">
        <v>3</v>
      </c>
      <c r="C29" s="23">
        <f t="shared" si="12"/>
        <v>0</v>
      </c>
      <c r="D29" s="23">
        <f t="shared" si="13"/>
        <v>0</v>
      </c>
      <c r="E29" s="23">
        <f t="shared" si="14"/>
        <v>0</v>
      </c>
      <c r="F29" s="23">
        <f t="shared" si="15"/>
        <v>0</v>
      </c>
      <c r="G29" s="23">
        <f t="shared" si="16"/>
        <v>0</v>
      </c>
      <c r="H29" s="23">
        <f t="shared" si="17"/>
        <v>0</v>
      </c>
      <c r="I29" s="23">
        <f t="shared" si="18"/>
        <v>0</v>
      </c>
      <c r="J29" s="23">
        <f t="shared" si="19"/>
        <v>0</v>
      </c>
      <c r="K29" s="23">
        <f t="shared" si="20"/>
        <v>0</v>
      </c>
      <c r="L29" s="23">
        <f t="shared" si="21"/>
        <v>0</v>
      </c>
      <c r="M29" s="23">
        <f t="shared" si="22"/>
        <v>0</v>
      </c>
      <c r="N29" s="23">
        <f t="shared" si="23"/>
        <v>0</v>
      </c>
      <c r="P29" t="s">
        <v>23</v>
      </c>
      <c r="Q29" s="1">
        <v>3</v>
      </c>
      <c r="R29" s="22">
        <f>_Budget!R29</f>
        <v>0</v>
      </c>
      <c r="S29" s="22">
        <f>_Budget!S29</f>
        <v>0</v>
      </c>
      <c r="T29" s="22">
        <f>_Budget!T29</f>
        <v>0</v>
      </c>
      <c r="U29" s="22">
        <f>_Budget!U29</f>
        <v>0</v>
      </c>
      <c r="V29" s="22">
        <f>_Budget!V29</f>
        <v>0</v>
      </c>
      <c r="W29" s="22">
        <f>_Budget!W29</f>
        <v>0</v>
      </c>
      <c r="X29" s="22">
        <f>_Budget!X29</f>
        <v>0</v>
      </c>
      <c r="Y29" s="22">
        <f>_Budget!Y29</f>
        <v>0</v>
      </c>
      <c r="Z29" s="22">
        <f>_Budget!Z29</f>
        <v>0</v>
      </c>
      <c r="AA29" s="22">
        <f>_Budget!AA29</f>
        <v>0</v>
      </c>
      <c r="AB29" s="22">
        <f>_Budget!AB29</f>
        <v>0</v>
      </c>
      <c r="AC29" s="22">
        <f>_Budget!AC29</f>
        <v>0</v>
      </c>
      <c r="AE29" s="30">
        <v>1.01</v>
      </c>
      <c r="AF29" s="30">
        <v>1</v>
      </c>
      <c r="AG29" s="30">
        <v>1</v>
      </c>
      <c r="AH29" s="30">
        <v>0.97</v>
      </c>
      <c r="AI29" s="30">
        <v>0.98</v>
      </c>
      <c r="AJ29" s="30">
        <v>0.98</v>
      </c>
      <c r="AK29" s="30">
        <v>0.99</v>
      </c>
      <c r="AL29" s="30">
        <v>1.02</v>
      </c>
      <c r="AM29" s="30">
        <v>0.97</v>
      </c>
      <c r="AN29" s="30">
        <v>0.98</v>
      </c>
      <c r="AO29" s="30">
        <v>0.98</v>
      </c>
      <c r="AP29" s="30">
        <v>1</v>
      </c>
    </row>
    <row r="30" spans="1:42" x14ac:dyDescent="0.3">
      <c r="A30" s="1" t="s">
        <v>25</v>
      </c>
      <c r="B30" s="29">
        <v>3</v>
      </c>
      <c r="C30" s="23">
        <f t="shared" si="12"/>
        <v>0</v>
      </c>
      <c r="D30" s="23">
        <f t="shared" si="13"/>
        <v>0</v>
      </c>
      <c r="E30" s="23">
        <f t="shared" si="14"/>
        <v>0</v>
      </c>
      <c r="F30" s="23">
        <f t="shared" si="15"/>
        <v>0</v>
      </c>
      <c r="G30" s="23">
        <f t="shared" si="16"/>
        <v>0</v>
      </c>
      <c r="H30" s="23">
        <f t="shared" si="17"/>
        <v>0</v>
      </c>
      <c r="I30" s="23">
        <f t="shared" si="18"/>
        <v>0</v>
      </c>
      <c r="J30" s="23">
        <f t="shared" si="19"/>
        <v>0</v>
      </c>
      <c r="K30" s="23">
        <f t="shared" si="20"/>
        <v>0</v>
      </c>
      <c r="L30" s="23">
        <f t="shared" si="21"/>
        <v>0</v>
      </c>
      <c r="M30" s="23">
        <f t="shared" si="22"/>
        <v>0</v>
      </c>
      <c r="N30" s="23">
        <f t="shared" si="23"/>
        <v>0</v>
      </c>
      <c r="P30" t="s">
        <v>25</v>
      </c>
      <c r="Q30" s="1">
        <v>3</v>
      </c>
      <c r="R30" s="22">
        <f>_Budget!R30</f>
        <v>0</v>
      </c>
      <c r="S30" s="22">
        <f>_Budget!S30</f>
        <v>0</v>
      </c>
      <c r="T30" s="22">
        <f>_Budget!T30</f>
        <v>0</v>
      </c>
      <c r="U30" s="22">
        <f>_Budget!U30</f>
        <v>0</v>
      </c>
      <c r="V30" s="22">
        <f>_Budget!V30</f>
        <v>0</v>
      </c>
      <c r="W30" s="22">
        <f>_Budget!W30</f>
        <v>0</v>
      </c>
      <c r="X30" s="22">
        <f>_Budget!X30</f>
        <v>0</v>
      </c>
      <c r="Y30" s="22">
        <f>_Budget!Y30</f>
        <v>0</v>
      </c>
      <c r="Z30" s="22">
        <f>_Budget!Z30</f>
        <v>0</v>
      </c>
      <c r="AA30" s="22">
        <f>_Budget!AA30</f>
        <v>0</v>
      </c>
      <c r="AB30" s="22">
        <f>_Budget!AB30</f>
        <v>0</v>
      </c>
      <c r="AC30" s="22">
        <f>_Budget!AC30</f>
        <v>0</v>
      </c>
      <c r="AE30" s="30">
        <v>1</v>
      </c>
      <c r="AF30" s="30">
        <v>1</v>
      </c>
      <c r="AG30" s="30">
        <v>1.01</v>
      </c>
      <c r="AH30" s="30">
        <v>0.97</v>
      </c>
      <c r="AI30" s="30">
        <v>0.99</v>
      </c>
      <c r="AJ30" s="30">
        <v>0.97</v>
      </c>
      <c r="AK30" s="30">
        <v>0.98</v>
      </c>
      <c r="AL30" s="30">
        <v>1.01</v>
      </c>
      <c r="AM30" s="30">
        <v>1.02</v>
      </c>
      <c r="AN30" s="30">
        <v>1.02</v>
      </c>
      <c r="AO30" s="30">
        <v>0.97</v>
      </c>
      <c r="AP30" s="30">
        <v>1</v>
      </c>
    </row>
    <row r="31" spans="1:42" x14ac:dyDescent="0.3">
      <c r="A31" t="s">
        <v>62</v>
      </c>
      <c r="B31" s="29">
        <v>4</v>
      </c>
      <c r="C31" s="23">
        <f t="shared" si="12"/>
        <v>0</v>
      </c>
      <c r="D31" s="23">
        <f t="shared" si="13"/>
        <v>0</v>
      </c>
      <c r="E31" s="23">
        <f t="shared" si="14"/>
        <v>0</v>
      </c>
      <c r="F31" s="23">
        <f t="shared" si="15"/>
        <v>0</v>
      </c>
      <c r="G31" s="23">
        <f t="shared" si="16"/>
        <v>0</v>
      </c>
      <c r="H31" s="23">
        <f t="shared" si="17"/>
        <v>0</v>
      </c>
      <c r="I31" s="23">
        <f t="shared" si="18"/>
        <v>0</v>
      </c>
      <c r="J31" s="23">
        <f t="shared" si="19"/>
        <v>0</v>
      </c>
      <c r="K31" s="23">
        <f t="shared" si="20"/>
        <v>0</v>
      </c>
      <c r="L31" s="23">
        <f t="shared" si="21"/>
        <v>0</v>
      </c>
      <c r="M31" s="23">
        <f t="shared" si="22"/>
        <v>0</v>
      </c>
      <c r="N31" s="23">
        <f t="shared" si="23"/>
        <v>0</v>
      </c>
      <c r="P31" s="25" t="s">
        <v>62</v>
      </c>
      <c r="Q31" s="1">
        <v>4</v>
      </c>
      <c r="R31" s="22">
        <f>_Budget!R31</f>
        <v>0</v>
      </c>
      <c r="S31" s="22">
        <f>_Budget!S31</f>
        <v>0</v>
      </c>
      <c r="T31" s="22">
        <f>_Budget!T31</f>
        <v>0</v>
      </c>
      <c r="U31" s="22">
        <f>_Budget!U31</f>
        <v>0</v>
      </c>
      <c r="V31" s="22">
        <f>_Budget!V31</f>
        <v>0</v>
      </c>
      <c r="W31" s="22">
        <f>_Budget!W31</f>
        <v>0</v>
      </c>
      <c r="X31" s="22">
        <f>_Budget!X31</f>
        <v>0</v>
      </c>
      <c r="Y31" s="22">
        <f>_Budget!Y31</f>
        <v>0</v>
      </c>
      <c r="Z31" s="22">
        <f>_Budget!Z31</f>
        <v>0</v>
      </c>
      <c r="AA31" s="22">
        <f>_Budget!AA31</f>
        <v>0</v>
      </c>
      <c r="AB31" s="22">
        <f>_Budget!AB31</f>
        <v>0</v>
      </c>
      <c r="AC31" s="22">
        <f>_Budget!AC31</f>
        <v>0</v>
      </c>
      <c r="AE31" s="30">
        <v>1</v>
      </c>
      <c r="AF31" s="30">
        <v>0.97</v>
      </c>
      <c r="AG31" s="30">
        <v>1</v>
      </c>
      <c r="AH31" s="30">
        <v>0.97</v>
      </c>
      <c r="AI31" s="30">
        <v>0.99</v>
      </c>
      <c r="AJ31" s="30">
        <v>0.98</v>
      </c>
      <c r="AK31" s="30">
        <v>0.99</v>
      </c>
      <c r="AL31" s="30">
        <v>0.97</v>
      </c>
      <c r="AM31" s="30">
        <v>1.01</v>
      </c>
      <c r="AN31" s="30">
        <v>0.99</v>
      </c>
      <c r="AO31" s="30">
        <v>0.98</v>
      </c>
      <c r="AP31" s="30">
        <v>0.97</v>
      </c>
    </row>
    <row r="32" spans="1:42" x14ac:dyDescent="0.3">
      <c r="A32" t="s">
        <v>63</v>
      </c>
      <c r="B32" s="29">
        <v>4</v>
      </c>
      <c r="C32" s="23">
        <f t="shared" si="12"/>
        <v>0</v>
      </c>
      <c r="D32" s="23">
        <f t="shared" si="13"/>
        <v>0</v>
      </c>
      <c r="E32" s="23">
        <f t="shared" si="14"/>
        <v>0</v>
      </c>
      <c r="F32" s="23">
        <f t="shared" si="15"/>
        <v>0</v>
      </c>
      <c r="G32" s="23">
        <f t="shared" si="16"/>
        <v>0</v>
      </c>
      <c r="H32" s="23">
        <f t="shared" si="17"/>
        <v>0</v>
      </c>
      <c r="I32" s="23">
        <f t="shared" si="18"/>
        <v>0</v>
      </c>
      <c r="J32" s="23">
        <f t="shared" si="19"/>
        <v>0</v>
      </c>
      <c r="K32" s="23">
        <f t="shared" si="20"/>
        <v>0</v>
      </c>
      <c r="L32" s="23">
        <f t="shared" si="21"/>
        <v>0</v>
      </c>
      <c r="M32" s="23">
        <f t="shared" si="22"/>
        <v>0</v>
      </c>
      <c r="N32" s="23">
        <f t="shared" si="23"/>
        <v>0</v>
      </c>
      <c r="P32" s="25" t="s">
        <v>63</v>
      </c>
      <c r="Q32" s="1">
        <v>4</v>
      </c>
      <c r="R32" s="22">
        <f>_Budget!R32</f>
        <v>0</v>
      </c>
      <c r="S32" s="22">
        <f>_Budget!S32</f>
        <v>0</v>
      </c>
      <c r="T32" s="22">
        <f>_Budget!T32</f>
        <v>0</v>
      </c>
      <c r="U32" s="22">
        <f>_Budget!U32</f>
        <v>0</v>
      </c>
      <c r="V32" s="22">
        <f>_Budget!V32</f>
        <v>0</v>
      </c>
      <c r="W32" s="22">
        <f>_Budget!W32</f>
        <v>0</v>
      </c>
      <c r="X32" s="22">
        <f>_Budget!X32</f>
        <v>0</v>
      </c>
      <c r="Y32" s="22">
        <f>_Budget!Y32</f>
        <v>0</v>
      </c>
      <c r="Z32" s="22">
        <f>_Budget!Z32</f>
        <v>0</v>
      </c>
      <c r="AA32" s="22">
        <f>_Budget!AA32</f>
        <v>0</v>
      </c>
      <c r="AB32" s="22">
        <f>_Budget!AB32</f>
        <v>0</v>
      </c>
      <c r="AC32" s="22">
        <f>_Budget!AC32</f>
        <v>0</v>
      </c>
      <c r="AE32" s="30">
        <v>0.99</v>
      </c>
      <c r="AF32" s="30">
        <v>0.98</v>
      </c>
      <c r="AG32" s="30">
        <v>0.98</v>
      </c>
      <c r="AH32" s="30">
        <v>0.99</v>
      </c>
      <c r="AI32" s="30">
        <v>1</v>
      </c>
      <c r="AJ32" s="30">
        <v>0.98</v>
      </c>
      <c r="AK32" s="30">
        <v>0.97</v>
      </c>
      <c r="AL32" s="30">
        <v>1</v>
      </c>
      <c r="AM32" s="30">
        <v>0.99</v>
      </c>
      <c r="AN32" s="30">
        <v>1</v>
      </c>
      <c r="AO32" s="30">
        <v>0.97</v>
      </c>
      <c r="AP32" s="30">
        <v>0.99</v>
      </c>
    </row>
    <row r="33" spans="1:42" x14ac:dyDescent="0.3">
      <c r="A33" t="s">
        <v>1</v>
      </c>
      <c r="B33" s="29">
        <v>4</v>
      </c>
      <c r="C33" s="23">
        <f t="shared" si="12"/>
        <v>0</v>
      </c>
      <c r="D33" s="23">
        <f t="shared" si="13"/>
        <v>0</v>
      </c>
      <c r="E33" s="23">
        <f t="shared" si="14"/>
        <v>0</v>
      </c>
      <c r="F33" s="23">
        <f t="shared" si="15"/>
        <v>0</v>
      </c>
      <c r="G33" s="23">
        <f t="shared" si="16"/>
        <v>0</v>
      </c>
      <c r="H33" s="23">
        <f t="shared" si="17"/>
        <v>0</v>
      </c>
      <c r="I33" s="23">
        <f t="shared" si="18"/>
        <v>0</v>
      </c>
      <c r="J33" s="23">
        <f t="shared" si="19"/>
        <v>0</v>
      </c>
      <c r="K33" s="23">
        <f t="shared" si="20"/>
        <v>0</v>
      </c>
      <c r="L33" s="23">
        <f t="shared" si="21"/>
        <v>0</v>
      </c>
      <c r="M33" s="23">
        <f t="shared" si="22"/>
        <v>0</v>
      </c>
      <c r="N33" s="23">
        <f t="shared" si="23"/>
        <v>0</v>
      </c>
      <c r="P33" t="s">
        <v>1</v>
      </c>
      <c r="Q33" s="1">
        <v>4</v>
      </c>
      <c r="R33" s="22">
        <f>_Budget!R33</f>
        <v>0</v>
      </c>
      <c r="S33" s="22">
        <f>_Budget!S33</f>
        <v>0</v>
      </c>
      <c r="T33" s="22">
        <f>_Budget!T33</f>
        <v>0</v>
      </c>
      <c r="U33" s="22">
        <f>_Budget!U33</f>
        <v>0</v>
      </c>
      <c r="V33" s="22">
        <f>_Budget!V33</f>
        <v>0</v>
      </c>
      <c r="W33" s="22">
        <f>_Budget!W33</f>
        <v>0</v>
      </c>
      <c r="X33" s="22">
        <f>_Budget!X33</f>
        <v>0</v>
      </c>
      <c r="Y33" s="22">
        <f>_Budget!Y33</f>
        <v>0</v>
      </c>
      <c r="Z33" s="22">
        <f>_Budget!Z33</f>
        <v>0</v>
      </c>
      <c r="AA33" s="22">
        <f>_Budget!AA33</f>
        <v>0</v>
      </c>
      <c r="AB33" s="22">
        <f>_Budget!AB33</f>
        <v>0</v>
      </c>
      <c r="AC33" s="22">
        <f>_Budget!AC33</f>
        <v>0</v>
      </c>
      <c r="AE33" s="30">
        <v>0.97</v>
      </c>
      <c r="AF33" s="30">
        <v>1</v>
      </c>
      <c r="AG33" s="30">
        <v>0.97</v>
      </c>
      <c r="AH33" s="30">
        <v>1.01</v>
      </c>
      <c r="AI33" s="30">
        <v>0.98</v>
      </c>
      <c r="AJ33" s="30">
        <v>1</v>
      </c>
      <c r="AK33" s="30">
        <v>0.97</v>
      </c>
      <c r="AL33" s="30">
        <v>1.02</v>
      </c>
      <c r="AM33" s="30">
        <v>0.99</v>
      </c>
      <c r="AN33" s="30">
        <v>1.01</v>
      </c>
      <c r="AO33" s="30">
        <v>0.97</v>
      </c>
      <c r="AP33" s="30">
        <v>0.97</v>
      </c>
    </row>
    <row r="34" spans="1:42" x14ac:dyDescent="0.3">
      <c r="A34" t="s">
        <v>3</v>
      </c>
      <c r="B34" s="29">
        <v>4</v>
      </c>
      <c r="C34" s="23">
        <f t="shared" si="12"/>
        <v>0</v>
      </c>
      <c r="D34" s="23">
        <f t="shared" si="13"/>
        <v>0</v>
      </c>
      <c r="E34" s="23">
        <f t="shared" si="14"/>
        <v>0</v>
      </c>
      <c r="F34" s="23">
        <f t="shared" si="15"/>
        <v>0</v>
      </c>
      <c r="G34" s="23">
        <f t="shared" si="16"/>
        <v>0</v>
      </c>
      <c r="H34" s="23">
        <f t="shared" si="17"/>
        <v>0</v>
      </c>
      <c r="I34" s="23">
        <f t="shared" si="18"/>
        <v>0</v>
      </c>
      <c r="J34" s="23">
        <f t="shared" si="19"/>
        <v>0</v>
      </c>
      <c r="K34" s="23">
        <f t="shared" si="20"/>
        <v>0</v>
      </c>
      <c r="L34" s="23">
        <f t="shared" si="21"/>
        <v>0</v>
      </c>
      <c r="M34" s="23">
        <f t="shared" si="22"/>
        <v>0</v>
      </c>
      <c r="N34" s="23">
        <f t="shared" si="23"/>
        <v>0</v>
      </c>
      <c r="P34" t="s">
        <v>3</v>
      </c>
      <c r="Q34" s="1">
        <v>4</v>
      </c>
      <c r="R34" s="22">
        <f>_Budget!R34</f>
        <v>0</v>
      </c>
      <c r="S34" s="22">
        <f>_Budget!S34</f>
        <v>0</v>
      </c>
      <c r="T34" s="22">
        <f>_Budget!T34</f>
        <v>0</v>
      </c>
      <c r="U34" s="22">
        <f>_Budget!U34</f>
        <v>0</v>
      </c>
      <c r="V34" s="22">
        <f>_Budget!V34</f>
        <v>0</v>
      </c>
      <c r="W34" s="22">
        <f>_Budget!W34</f>
        <v>0</v>
      </c>
      <c r="X34" s="22">
        <f>_Budget!X34</f>
        <v>0</v>
      </c>
      <c r="Y34" s="22">
        <f>_Budget!Y34</f>
        <v>0</v>
      </c>
      <c r="Z34" s="22">
        <f>_Budget!Z34</f>
        <v>0</v>
      </c>
      <c r="AA34" s="22">
        <f>_Budget!AA34</f>
        <v>0</v>
      </c>
      <c r="AB34" s="22">
        <f>_Budget!AB34</f>
        <v>0</v>
      </c>
      <c r="AC34" s="22">
        <f>_Budget!AC34</f>
        <v>0</v>
      </c>
      <c r="AE34" s="30">
        <v>1.02</v>
      </c>
      <c r="AF34" s="30">
        <v>0.98</v>
      </c>
      <c r="AG34" s="30">
        <v>1.01</v>
      </c>
      <c r="AH34" s="30">
        <v>0.98</v>
      </c>
      <c r="AI34" s="30">
        <v>1.02</v>
      </c>
      <c r="AJ34" s="30">
        <v>1</v>
      </c>
      <c r="AK34" s="30">
        <v>1.01</v>
      </c>
      <c r="AL34" s="30">
        <v>0.99</v>
      </c>
      <c r="AM34" s="30">
        <v>0.99</v>
      </c>
      <c r="AN34" s="30">
        <v>0.97</v>
      </c>
      <c r="AO34" s="30">
        <v>0.99</v>
      </c>
      <c r="AP34" s="30">
        <v>0.98</v>
      </c>
    </row>
    <row r="35" spans="1:42" x14ac:dyDescent="0.3">
      <c r="A35" t="s">
        <v>4</v>
      </c>
      <c r="B35" s="29">
        <v>4</v>
      </c>
      <c r="C35" s="23">
        <f t="shared" si="12"/>
        <v>0</v>
      </c>
      <c r="D35" s="23">
        <f t="shared" si="13"/>
        <v>0</v>
      </c>
      <c r="E35" s="23">
        <f t="shared" si="14"/>
        <v>0</v>
      </c>
      <c r="F35" s="23">
        <f t="shared" si="15"/>
        <v>0</v>
      </c>
      <c r="G35" s="23">
        <f t="shared" si="16"/>
        <v>0</v>
      </c>
      <c r="H35" s="23">
        <f t="shared" si="17"/>
        <v>0</v>
      </c>
      <c r="I35" s="23">
        <f t="shared" si="18"/>
        <v>0</v>
      </c>
      <c r="J35" s="23">
        <f t="shared" si="19"/>
        <v>0</v>
      </c>
      <c r="K35" s="23">
        <f t="shared" si="20"/>
        <v>0</v>
      </c>
      <c r="L35" s="23">
        <f t="shared" si="21"/>
        <v>0</v>
      </c>
      <c r="M35" s="23">
        <f t="shared" si="22"/>
        <v>0</v>
      </c>
      <c r="N35" s="23">
        <f t="shared" si="23"/>
        <v>0</v>
      </c>
      <c r="P35" t="s">
        <v>4</v>
      </c>
      <c r="Q35" s="1">
        <v>4</v>
      </c>
      <c r="R35" s="22">
        <f>_Budget!R35</f>
        <v>0</v>
      </c>
      <c r="S35" s="22">
        <f>_Budget!S35</f>
        <v>0</v>
      </c>
      <c r="T35" s="22">
        <f>_Budget!T35</f>
        <v>0</v>
      </c>
      <c r="U35" s="22">
        <f>_Budget!U35</f>
        <v>0</v>
      </c>
      <c r="V35" s="22">
        <f>_Budget!V35</f>
        <v>0</v>
      </c>
      <c r="W35" s="22">
        <f>_Budget!W35</f>
        <v>0</v>
      </c>
      <c r="X35" s="22">
        <f>_Budget!X35</f>
        <v>0</v>
      </c>
      <c r="Y35" s="22">
        <f>_Budget!Y35</f>
        <v>0</v>
      </c>
      <c r="Z35" s="22">
        <f>_Budget!Z35</f>
        <v>0</v>
      </c>
      <c r="AA35" s="22">
        <f>_Budget!AA35</f>
        <v>0</v>
      </c>
      <c r="AB35" s="22">
        <f>_Budget!AB35</f>
        <v>0</v>
      </c>
      <c r="AC35" s="22">
        <f>_Budget!AC35</f>
        <v>0</v>
      </c>
      <c r="AE35" s="30">
        <v>0.98</v>
      </c>
      <c r="AF35" s="30">
        <v>1</v>
      </c>
      <c r="AG35" s="30">
        <v>0.97</v>
      </c>
      <c r="AH35" s="30">
        <v>0.97</v>
      </c>
      <c r="AI35" s="30">
        <v>0.97</v>
      </c>
      <c r="AJ35" s="30">
        <v>1.02</v>
      </c>
      <c r="AK35" s="30">
        <v>1.01</v>
      </c>
      <c r="AL35" s="30">
        <v>1</v>
      </c>
      <c r="AM35" s="30">
        <v>0.99</v>
      </c>
      <c r="AN35" s="30">
        <v>0.99</v>
      </c>
      <c r="AO35" s="30">
        <v>1.01</v>
      </c>
      <c r="AP35" s="30">
        <v>1.01</v>
      </c>
    </row>
    <row r="36" spans="1:42" x14ac:dyDescent="0.3">
      <c r="A36" t="s">
        <v>5</v>
      </c>
      <c r="B36" s="29">
        <v>4</v>
      </c>
      <c r="C36" s="23">
        <f t="shared" si="12"/>
        <v>0</v>
      </c>
      <c r="D36" s="23">
        <f t="shared" si="13"/>
        <v>0</v>
      </c>
      <c r="E36" s="23">
        <f t="shared" si="14"/>
        <v>0</v>
      </c>
      <c r="F36" s="23">
        <f t="shared" si="15"/>
        <v>0</v>
      </c>
      <c r="G36" s="23">
        <f t="shared" si="16"/>
        <v>0</v>
      </c>
      <c r="H36" s="23">
        <f t="shared" si="17"/>
        <v>0</v>
      </c>
      <c r="I36" s="23">
        <f t="shared" si="18"/>
        <v>0</v>
      </c>
      <c r="J36" s="23">
        <f t="shared" si="19"/>
        <v>0</v>
      </c>
      <c r="K36" s="23">
        <f t="shared" si="20"/>
        <v>0</v>
      </c>
      <c r="L36" s="23">
        <f t="shared" si="21"/>
        <v>0</v>
      </c>
      <c r="M36" s="23">
        <f t="shared" si="22"/>
        <v>0</v>
      </c>
      <c r="N36" s="23">
        <f t="shared" si="23"/>
        <v>0</v>
      </c>
      <c r="P36" t="s">
        <v>5</v>
      </c>
      <c r="Q36" s="1">
        <v>4</v>
      </c>
      <c r="R36" s="22">
        <f>_Budget!R36</f>
        <v>0</v>
      </c>
      <c r="S36" s="22">
        <f>_Budget!S36</f>
        <v>0</v>
      </c>
      <c r="T36" s="22">
        <f>_Budget!T36</f>
        <v>0</v>
      </c>
      <c r="U36" s="22">
        <f>_Budget!U36</f>
        <v>0</v>
      </c>
      <c r="V36" s="22">
        <f>_Budget!V36</f>
        <v>0</v>
      </c>
      <c r="W36" s="22">
        <f>_Budget!W36</f>
        <v>0</v>
      </c>
      <c r="X36" s="22">
        <f>_Budget!X36</f>
        <v>0</v>
      </c>
      <c r="Y36" s="22">
        <f>_Budget!Y36</f>
        <v>0</v>
      </c>
      <c r="Z36" s="22">
        <f>_Budget!Z36</f>
        <v>0</v>
      </c>
      <c r="AA36" s="22">
        <f>_Budget!AA36</f>
        <v>0</v>
      </c>
      <c r="AB36" s="22">
        <f>_Budget!AB36</f>
        <v>0</v>
      </c>
      <c r="AC36" s="22">
        <f>_Budget!AC36</f>
        <v>0</v>
      </c>
      <c r="AE36" s="30">
        <v>0.99</v>
      </c>
      <c r="AF36" s="30">
        <v>0.97</v>
      </c>
      <c r="AG36" s="30">
        <v>0.99</v>
      </c>
      <c r="AH36" s="30">
        <v>1.02</v>
      </c>
      <c r="AI36" s="30">
        <v>0.97</v>
      </c>
      <c r="AJ36" s="30">
        <v>1</v>
      </c>
      <c r="AK36" s="30">
        <v>1</v>
      </c>
      <c r="AL36" s="30">
        <v>0.99</v>
      </c>
      <c r="AM36" s="30">
        <v>0.99</v>
      </c>
      <c r="AN36" s="30">
        <v>0.98</v>
      </c>
      <c r="AO36" s="30">
        <v>0.97</v>
      </c>
      <c r="AP36" s="30">
        <v>1</v>
      </c>
    </row>
    <row r="37" spans="1:42" x14ac:dyDescent="0.3">
      <c r="A37" t="s">
        <v>38</v>
      </c>
      <c r="B37" s="29">
        <v>4</v>
      </c>
      <c r="C37" s="23">
        <f t="shared" si="12"/>
        <v>0</v>
      </c>
      <c r="D37" s="23">
        <f t="shared" si="13"/>
        <v>0</v>
      </c>
      <c r="E37" s="23">
        <f t="shared" si="14"/>
        <v>0</v>
      </c>
      <c r="F37" s="23">
        <f t="shared" si="15"/>
        <v>0</v>
      </c>
      <c r="G37" s="23">
        <f t="shared" si="16"/>
        <v>0</v>
      </c>
      <c r="H37" s="23">
        <f t="shared" si="17"/>
        <v>0</v>
      </c>
      <c r="I37" s="23">
        <f t="shared" si="18"/>
        <v>0</v>
      </c>
      <c r="J37" s="23">
        <f t="shared" si="19"/>
        <v>0</v>
      </c>
      <c r="K37" s="23">
        <f t="shared" si="20"/>
        <v>0</v>
      </c>
      <c r="L37" s="23">
        <f t="shared" si="21"/>
        <v>0</v>
      </c>
      <c r="M37" s="23">
        <f t="shared" si="22"/>
        <v>0</v>
      </c>
      <c r="N37" s="23">
        <f t="shared" si="23"/>
        <v>0</v>
      </c>
      <c r="P37" t="s">
        <v>38</v>
      </c>
      <c r="Q37" s="1">
        <v>4</v>
      </c>
      <c r="R37" s="22">
        <f>_Budget!R37</f>
        <v>0</v>
      </c>
      <c r="S37" s="22">
        <f>_Budget!S37</f>
        <v>0</v>
      </c>
      <c r="T37" s="22">
        <f>_Budget!T37</f>
        <v>0</v>
      </c>
      <c r="U37" s="22">
        <f>_Budget!U37</f>
        <v>0</v>
      </c>
      <c r="V37" s="22">
        <f>_Budget!V37</f>
        <v>0</v>
      </c>
      <c r="W37" s="22">
        <f>_Budget!W37</f>
        <v>0</v>
      </c>
      <c r="X37" s="22">
        <f>_Budget!X37</f>
        <v>0</v>
      </c>
      <c r="Y37" s="22">
        <f>_Budget!Y37</f>
        <v>0</v>
      </c>
      <c r="Z37" s="22">
        <f>_Budget!Z37</f>
        <v>0</v>
      </c>
      <c r="AA37" s="22">
        <f>_Budget!AA37</f>
        <v>0</v>
      </c>
      <c r="AB37" s="22">
        <f>_Budget!AB37</f>
        <v>0</v>
      </c>
      <c r="AC37" s="22">
        <f>_Budget!AC37</f>
        <v>0</v>
      </c>
      <c r="AE37" s="30">
        <v>1</v>
      </c>
      <c r="AF37" s="30">
        <v>1.01</v>
      </c>
      <c r="AG37" s="30">
        <v>0.99</v>
      </c>
      <c r="AH37" s="30">
        <v>1</v>
      </c>
      <c r="AI37" s="30">
        <v>1.02</v>
      </c>
      <c r="AJ37" s="30">
        <v>1.01</v>
      </c>
      <c r="AK37" s="30">
        <v>0.99</v>
      </c>
      <c r="AL37" s="30">
        <v>0.97</v>
      </c>
      <c r="AM37" s="30">
        <v>1.02</v>
      </c>
      <c r="AN37" s="30">
        <v>1</v>
      </c>
      <c r="AO37" s="30">
        <v>0.97</v>
      </c>
      <c r="AP37" s="30">
        <v>0.98</v>
      </c>
    </row>
    <row r="38" spans="1:42" x14ac:dyDescent="0.3">
      <c r="A38" t="s">
        <v>7</v>
      </c>
      <c r="B38" s="29">
        <v>4</v>
      </c>
      <c r="C38" s="23">
        <f t="shared" si="12"/>
        <v>0</v>
      </c>
      <c r="D38" s="23">
        <f t="shared" si="13"/>
        <v>0</v>
      </c>
      <c r="E38" s="23">
        <f t="shared" si="14"/>
        <v>0</v>
      </c>
      <c r="F38" s="23">
        <f t="shared" si="15"/>
        <v>0</v>
      </c>
      <c r="G38" s="23">
        <f t="shared" si="16"/>
        <v>0</v>
      </c>
      <c r="H38" s="23">
        <f t="shared" si="17"/>
        <v>0</v>
      </c>
      <c r="I38" s="23">
        <f t="shared" si="18"/>
        <v>0</v>
      </c>
      <c r="J38" s="23">
        <f t="shared" si="19"/>
        <v>0</v>
      </c>
      <c r="K38" s="23">
        <f t="shared" si="20"/>
        <v>0</v>
      </c>
      <c r="L38" s="23">
        <f t="shared" si="21"/>
        <v>0</v>
      </c>
      <c r="M38" s="23">
        <f t="shared" si="22"/>
        <v>0</v>
      </c>
      <c r="N38" s="23">
        <f t="shared" si="23"/>
        <v>0</v>
      </c>
      <c r="P38" t="s">
        <v>7</v>
      </c>
      <c r="Q38" s="1">
        <v>4</v>
      </c>
      <c r="R38" s="22">
        <f>_Budget!R38</f>
        <v>0</v>
      </c>
      <c r="S38" s="22">
        <f>_Budget!S38</f>
        <v>0</v>
      </c>
      <c r="T38" s="22">
        <f>_Budget!T38</f>
        <v>0</v>
      </c>
      <c r="U38" s="22">
        <f>_Budget!U38</f>
        <v>0</v>
      </c>
      <c r="V38" s="22">
        <f>_Budget!V38</f>
        <v>0</v>
      </c>
      <c r="W38" s="22">
        <f>_Budget!W38</f>
        <v>0</v>
      </c>
      <c r="X38" s="22">
        <f>_Budget!X38</f>
        <v>0</v>
      </c>
      <c r="Y38" s="22">
        <f>_Budget!Y38</f>
        <v>0</v>
      </c>
      <c r="Z38" s="22">
        <f>_Budget!Z38</f>
        <v>0</v>
      </c>
      <c r="AA38" s="22">
        <f>_Budget!AA38</f>
        <v>0</v>
      </c>
      <c r="AB38" s="22">
        <f>_Budget!AB38</f>
        <v>0</v>
      </c>
      <c r="AC38" s="22">
        <f>_Budget!AC38</f>
        <v>0</v>
      </c>
      <c r="AE38" s="30">
        <v>0.99</v>
      </c>
      <c r="AF38" s="30">
        <v>0.98</v>
      </c>
      <c r="AG38" s="30">
        <v>1.01</v>
      </c>
      <c r="AH38" s="30">
        <v>1</v>
      </c>
      <c r="AI38" s="30">
        <v>1</v>
      </c>
      <c r="AJ38" s="30">
        <v>1.01</v>
      </c>
      <c r="AK38" s="30">
        <v>1.02</v>
      </c>
      <c r="AL38" s="30">
        <v>0.97</v>
      </c>
      <c r="AM38" s="30">
        <v>0.99</v>
      </c>
      <c r="AN38" s="30">
        <v>1.01</v>
      </c>
      <c r="AO38" s="30">
        <v>0.98</v>
      </c>
      <c r="AP38" s="30">
        <v>0.97</v>
      </c>
    </row>
    <row r="39" spans="1:42" x14ac:dyDescent="0.3">
      <c r="A39" t="s">
        <v>8</v>
      </c>
      <c r="B39" s="29">
        <v>4</v>
      </c>
      <c r="C39" s="23">
        <f t="shared" si="12"/>
        <v>0</v>
      </c>
      <c r="D39" s="23">
        <f t="shared" si="13"/>
        <v>0</v>
      </c>
      <c r="E39" s="23">
        <f t="shared" si="14"/>
        <v>0</v>
      </c>
      <c r="F39" s="23">
        <f t="shared" si="15"/>
        <v>0</v>
      </c>
      <c r="G39" s="23">
        <f t="shared" si="16"/>
        <v>0</v>
      </c>
      <c r="H39" s="23">
        <f t="shared" si="17"/>
        <v>0</v>
      </c>
      <c r="I39" s="23">
        <f t="shared" si="18"/>
        <v>0</v>
      </c>
      <c r="J39" s="23">
        <f t="shared" si="19"/>
        <v>0</v>
      </c>
      <c r="K39" s="23">
        <f t="shared" si="20"/>
        <v>0</v>
      </c>
      <c r="L39" s="23">
        <f t="shared" si="21"/>
        <v>0</v>
      </c>
      <c r="M39" s="23">
        <f t="shared" si="22"/>
        <v>0</v>
      </c>
      <c r="N39" s="23">
        <f t="shared" si="23"/>
        <v>0</v>
      </c>
      <c r="P39" t="s">
        <v>8</v>
      </c>
      <c r="Q39" s="1">
        <v>4</v>
      </c>
      <c r="R39" s="22">
        <f>_Budget!R39</f>
        <v>0</v>
      </c>
      <c r="S39" s="22">
        <f>_Budget!S39</f>
        <v>0</v>
      </c>
      <c r="T39" s="22">
        <f>_Budget!T39</f>
        <v>0</v>
      </c>
      <c r="U39" s="22">
        <f>_Budget!U39</f>
        <v>0</v>
      </c>
      <c r="V39" s="22">
        <f>_Budget!V39</f>
        <v>0</v>
      </c>
      <c r="W39" s="22">
        <f>_Budget!W39</f>
        <v>0</v>
      </c>
      <c r="X39" s="22">
        <f>_Budget!X39</f>
        <v>0</v>
      </c>
      <c r="Y39" s="22">
        <f>_Budget!Y39</f>
        <v>0</v>
      </c>
      <c r="Z39" s="22">
        <f>_Budget!Z39</f>
        <v>0</v>
      </c>
      <c r="AA39" s="22">
        <f>_Budget!AA39</f>
        <v>0</v>
      </c>
      <c r="AB39" s="22">
        <f>_Budget!AB39</f>
        <v>0</v>
      </c>
      <c r="AC39" s="22">
        <f>_Budget!AC39</f>
        <v>0</v>
      </c>
      <c r="AE39" s="30">
        <v>1.02</v>
      </c>
      <c r="AF39" s="30">
        <v>1.01</v>
      </c>
      <c r="AG39" s="30">
        <v>1.01</v>
      </c>
      <c r="AH39" s="30">
        <v>0.97</v>
      </c>
      <c r="AI39" s="30">
        <v>1</v>
      </c>
      <c r="AJ39" s="30">
        <v>0.99</v>
      </c>
      <c r="AK39" s="30">
        <v>1.02</v>
      </c>
      <c r="AL39" s="30">
        <v>1.01</v>
      </c>
      <c r="AM39" s="30">
        <v>1</v>
      </c>
      <c r="AN39" s="30">
        <v>1.01</v>
      </c>
      <c r="AO39" s="30">
        <v>1</v>
      </c>
      <c r="AP39" s="30">
        <v>1.02</v>
      </c>
    </row>
    <row r="40" spans="1:42" x14ac:dyDescent="0.3">
      <c r="A40" t="s">
        <v>45</v>
      </c>
      <c r="B40" s="29">
        <v>4</v>
      </c>
      <c r="C40" s="23">
        <f t="shared" si="12"/>
        <v>0</v>
      </c>
      <c r="D40" s="23">
        <f t="shared" si="13"/>
        <v>0</v>
      </c>
      <c r="E40" s="23">
        <f t="shared" si="14"/>
        <v>0</v>
      </c>
      <c r="F40" s="23">
        <f t="shared" si="15"/>
        <v>0</v>
      </c>
      <c r="G40" s="23">
        <f t="shared" si="16"/>
        <v>0</v>
      </c>
      <c r="H40" s="23">
        <f t="shared" si="17"/>
        <v>0</v>
      </c>
      <c r="I40" s="23">
        <f t="shared" si="18"/>
        <v>0</v>
      </c>
      <c r="J40" s="23">
        <f t="shared" si="19"/>
        <v>0</v>
      </c>
      <c r="K40" s="23">
        <f t="shared" si="20"/>
        <v>0</v>
      </c>
      <c r="L40" s="23">
        <f t="shared" si="21"/>
        <v>0</v>
      </c>
      <c r="M40" s="23">
        <f t="shared" si="22"/>
        <v>0</v>
      </c>
      <c r="N40" s="23">
        <f t="shared" si="23"/>
        <v>0</v>
      </c>
      <c r="P40" t="s">
        <v>45</v>
      </c>
      <c r="Q40" s="1">
        <v>4</v>
      </c>
      <c r="R40" s="22">
        <f>_Budget!R40</f>
        <v>0</v>
      </c>
      <c r="S40" s="22">
        <f>_Budget!S40</f>
        <v>0</v>
      </c>
      <c r="T40" s="22">
        <f>_Budget!T40</f>
        <v>0</v>
      </c>
      <c r="U40" s="22">
        <f>_Budget!U40</f>
        <v>0</v>
      </c>
      <c r="V40" s="22">
        <f>_Budget!V40</f>
        <v>0</v>
      </c>
      <c r="W40" s="22">
        <f>_Budget!W40</f>
        <v>0</v>
      </c>
      <c r="X40" s="22">
        <f>_Budget!X40</f>
        <v>0</v>
      </c>
      <c r="Y40" s="22">
        <f>_Budget!Y40</f>
        <v>0</v>
      </c>
      <c r="Z40" s="22">
        <f>_Budget!Z40</f>
        <v>0</v>
      </c>
      <c r="AA40" s="22">
        <f>_Budget!AA40</f>
        <v>0</v>
      </c>
      <c r="AB40" s="22">
        <f>_Budget!AB40</f>
        <v>0</v>
      </c>
      <c r="AC40" s="22">
        <f>_Budget!AC40</f>
        <v>0</v>
      </c>
      <c r="AE40" s="30">
        <v>0.97</v>
      </c>
      <c r="AF40" s="30">
        <v>1</v>
      </c>
      <c r="AG40" s="30">
        <v>0.97</v>
      </c>
      <c r="AH40" s="30">
        <v>1.02</v>
      </c>
      <c r="AI40" s="30">
        <v>0.98</v>
      </c>
      <c r="AJ40" s="30">
        <v>1.01</v>
      </c>
      <c r="AK40" s="30">
        <v>0.97</v>
      </c>
      <c r="AL40" s="30">
        <v>0.99</v>
      </c>
      <c r="AM40" s="30">
        <v>0.99</v>
      </c>
      <c r="AN40" s="30">
        <v>1</v>
      </c>
      <c r="AO40" s="30">
        <v>1.01</v>
      </c>
      <c r="AP40" s="30">
        <v>1.02</v>
      </c>
    </row>
    <row r="41" spans="1:42" x14ac:dyDescent="0.3">
      <c r="A41" t="s">
        <v>10</v>
      </c>
      <c r="B41" s="29">
        <v>4</v>
      </c>
      <c r="C41" s="23">
        <f t="shared" si="12"/>
        <v>0</v>
      </c>
      <c r="D41" s="23">
        <f t="shared" si="13"/>
        <v>0</v>
      </c>
      <c r="E41" s="23">
        <f t="shared" si="14"/>
        <v>0</v>
      </c>
      <c r="F41" s="23">
        <f t="shared" si="15"/>
        <v>0</v>
      </c>
      <c r="G41" s="23">
        <f t="shared" si="16"/>
        <v>0</v>
      </c>
      <c r="H41" s="23">
        <f t="shared" si="17"/>
        <v>0</v>
      </c>
      <c r="I41" s="23">
        <f t="shared" si="18"/>
        <v>0</v>
      </c>
      <c r="J41" s="23">
        <f t="shared" si="19"/>
        <v>0</v>
      </c>
      <c r="K41" s="23">
        <f t="shared" si="20"/>
        <v>0</v>
      </c>
      <c r="L41" s="23">
        <f t="shared" si="21"/>
        <v>0</v>
      </c>
      <c r="M41" s="23">
        <f t="shared" si="22"/>
        <v>0</v>
      </c>
      <c r="N41" s="23">
        <f t="shared" si="23"/>
        <v>0</v>
      </c>
      <c r="P41" t="s">
        <v>10</v>
      </c>
      <c r="Q41" s="1">
        <v>4</v>
      </c>
      <c r="R41" s="22">
        <f>_Budget!R41</f>
        <v>0</v>
      </c>
      <c r="S41" s="22">
        <f>_Budget!S41</f>
        <v>0</v>
      </c>
      <c r="T41" s="22">
        <f>_Budget!T41</f>
        <v>0</v>
      </c>
      <c r="U41" s="22">
        <f>_Budget!U41</f>
        <v>0</v>
      </c>
      <c r="V41" s="22">
        <f>_Budget!V41</f>
        <v>0</v>
      </c>
      <c r="W41" s="22">
        <f>_Budget!W41</f>
        <v>0</v>
      </c>
      <c r="X41" s="22">
        <f>_Budget!X41</f>
        <v>0</v>
      </c>
      <c r="Y41" s="22">
        <f>_Budget!Y41</f>
        <v>0</v>
      </c>
      <c r="Z41" s="22">
        <f>_Budget!Z41</f>
        <v>0</v>
      </c>
      <c r="AA41" s="22">
        <f>_Budget!AA41</f>
        <v>0</v>
      </c>
      <c r="AB41" s="22">
        <f>_Budget!AB41</f>
        <v>0</v>
      </c>
      <c r="AC41" s="22">
        <f>_Budget!AC41</f>
        <v>0</v>
      </c>
      <c r="AE41" s="30">
        <v>1.01</v>
      </c>
      <c r="AF41" s="30">
        <v>1</v>
      </c>
      <c r="AG41" s="30">
        <v>1</v>
      </c>
      <c r="AH41" s="30">
        <v>0.98</v>
      </c>
      <c r="AI41" s="30">
        <v>0.99</v>
      </c>
      <c r="AJ41" s="30">
        <v>0.98</v>
      </c>
      <c r="AK41" s="30">
        <v>1</v>
      </c>
      <c r="AL41" s="30">
        <v>1.01</v>
      </c>
      <c r="AM41" s="30">
        <v>1</v>
      </c>
      <c r="AN41" s="30">
        <v>1.01</v>
      </c>
      <c r="AO41" s="30">
        <v>0.99</v>
      </c>
      <c r="AP41" s="30">
        <v>1</v>
      </c>
    </row>
    <row r="42" spans="1:42" x14ac:dyDescent="0.3">
      <c r="A42" t="s">
        <v>11</v>
      </c>
      <c r="B42" s="29">
        <v>4</v>
      </c>
      <c r="C42" s="23">
        <f t="shared" si="12"/>
        <v>0</v>
      </c>
      <c r="D42" s="23">
        <f t="shared" si="13"/>
        <v>0</v>
      </c>
      <c r="E42" s="23">
        <f t="shared" si="14"/>
        <v>0</v>
      </c>
      <c r="F42" s="23">
        <f t="shared" si="15"/>
        <v>0</v>
      </c>
      <c r="G42" s="23">
        <f t="shared" si="16"/>
        <v>0</v>
      </c>
      <c r="H42" s="23">
        <f t="shared" si="17"/>
        <v>0</v>
      </c>
      <c r="I42" s="23">
        <f t="shared" si="18"/>
        <v>0</v>
      </c>
      <c r="J42" s="23">
        <f t="shared" si="19"/>
        <v>0</v>
      </c>
      <c r="K42" s="23">
        <f t="shared" si="20"/>
        <v>0</v>
      </c>
      <c r="L42" s="23">
        <f t="shared" si="21"/>
        <v>0</v>
      </c>
      <c r="M42" s="23">
        <f t="shared" si="22"/>
        <v>0</v>
      </c>
      <c r="N42" s="23">
        <f t="shared" si="23"/>
        <v>0</v>
      </c>
      <c r="P42" t="s">
        <v>11</v>
      </c>
      <c r="Q42" s="1">
        <v>4</v>
      </c>
      <c r="R42" s="22">
        <f>_Budget!R42</f>
        <v>0</v>
      </c>
      <c r="S42" s="22">
        <f>_Budget!S42</f>
        <v>0</v>
      </c>
      <c r="T42" s="22">
        <f>_Budget!T42</f>
        <v>0</v>
      </c>
      <c r="U42" s="22">
        <f>_Budget!U42</f>
        <v>0</v>
      </c>
      <c r="V42" s="22">
        <f>_Budget!V42</f>
        <v>0</v>
      </c>
      <c r="W42" s="22">
        <f>_Budget!W42</f>
        <v>0</v>
      </c>
      <c r="X42" s="22">
        <f>_Budget!X42</f>
        <v>0</v>
      </c>
      <c r="Y42" s="22">
        <f>_Budget!Y42</f>
        <v>0</v>
      </c>
      <c r="Z42" s="22">
        <f>_Budget!Z42</f>
        <v>0</v>
      </c>
      <c r="AA42" s="22">
        <f>_Budget!AA42</f>
        <v>0</v>
      </c>
      <c r="AB42" s="22">
        <f>_Budget!AB42</f>
        <v>0</v>
      </c>
      <c r="AC42" s="22">
        <f>_Budget!AC42</f>
        <v>0</v>
      </c>
      <c r="AE42" s="30">
        <v>0.99</v>
      </c>
      <c r="AF42" s="30">
        <v>1.02</v>
      </c>
      <c r="AG42" s="30">
        <v>0.97</v>
      </c>
      <c r="AH42" s="30">
        <v>1.02</v>
      </c>
      <c r="AI42" s="30">
        <v>0.97</v>
      </c>
      <c r="AJ42" s="30">
        <v>0.98</v>
      </c>
      <c r="AK42" s="30">
        <v>0.98</v>
      </c>
      <c r="AL42" s="30">
        <v>0.97</v>
      </c>
      <c r="AM42" s="30">
        <v>0.99</v>
      </c>
      <c r="AN42" s="30">
        <v>0.98</v>
      </c>
      <c r="AO42" s="30">
        <v>1</v>
      </c>
      <c r="AP42" s="30">
        <v>1.02</v>
      </c>
    </row>
    <row r="43" spans="1:42" x14ac:dyDescent="0.3">
      <c r="A43" t="s">
        <v>46</v>
      </c>
      <c r="B43" s="29">
        <v>4</v>
      </c>
      <c r="C43" s="23">
        <f t="shared" si="12"/>
        <v>0</v>
      </c>
      <c r="D43" s="23">
        <f t="shared" si="13"/>
        <v>0</v>
      </c>
      <c r="E43" s="23">
        <f t="shared" si="14"/>
        <v>0</v>
      </c>
      <c r="F43" s="23">
        <f t="shared" si="15"/>
        <v>0</v>
      </c>
      <c r="G43" s="23">
        <f t="shared" si="16"/>
        <v>0</v>
      </c>
      <c r="H43" s="23">
        <f t="shared" si="17"/>
        <v>0</v>
      </c>
      <c r="I43" s="23">
        <f t="shared" si="18"/>
        <v>0</v>
      </c>
      <c r="J43" s="23">
        <f t="shared" si="19"/>
        <v>0</v>
      </c>
      <c r="K43" s="23">
        <f t="shared" si="20"/>
        <v>0</v>
      </c>
      <c r="L43" s="23">
        <f t="shared" si="21"/>
        <v>0</v>
      </c>
      <c r="M43" s="23">
        <f t="shared" si="22"/>
        <v>0</v>
      </c>
      <c r="N43" s="23">
        <f t="shared" si="23"/>
        <v>0</v>
      </c>
      <c r="P43" t="s">
        <v>46</v>
      </c>
      <c r="Q43" s="1">
        <v>4</v>
      </c>
      <c r="R43" s="22">
        <f>_Budget!R43</f>
        <v>0</v>
      </c>
      <c r="S43" s="22">
        <f>_Budget!S43</f>
        <v>0</v>
      </c>
      <c r="T43" s="22">
        <f>_Budget!T43</f>
        <v>0</v>
      </c>
      <c r="U43" s="22">
        <f>_Budget!U43</f>
        <v>0</v>
      </c>
      <c r="V43" s="22">
        <f>_Budget!V43</f>
        <v>0</v>
      </c>
      <c r="W43" s="22">
        <f>_Budget!W43</f>
        <v>0</v>
      </c>
      <c r="X43" s="22">
        <f>_Budget!X43</f>
        <v>0</v>
      </c>
      <c r="Y43" s="22">
        <f>_Budget!Y43</f>
        <v>0</v>
      </c>
      <c r="Z43" s="22">
        <f>_Budget!Z43</f>
        <v>0</v>
      </c>
      <c r="AA43" s="22">
        <f>_Budget!AA43</f>
        <v>0</v>
      </c>
      <c r="AB43" s="22">
        <f>_Budget!AB43</f>
        <v>0</v>
      </c>
      <c r="AC43" s="22">
        <f>_Budget!AC43</f>
        <v>0</v>
      </c>
      <c r="AE43" s="30">
        <v>0.98</v>
      </c>
      <c r="AF43" s="30">
        <v>0.97</v>
      </c>
      <c r="AG43" s="30">
        <v>1.02</v>
      </c>
      <c r="AH43" s="30">
        <v>1</v>
      </c>
      <c r="AI43" s="30">
        <v>1.01</v>
      </c>
      <c r="AJ43" s="30">
        <v>0.99</v>
      </c>
      <c r="AK43" s="30">
        <v>0.97</v>
      </c>
      <c r="AL43" s="30">
        <v>1.01</v>
      </c>
      <c r="AM43" s="30">
        <v>1.01</v>
      </c>
      <c r="AN43" s="30">
        <v>1.02</v>
      </c>
      <c r="AO43" s="30">
        <v>0.99</v>
      </c>
      <c r="AP43" s="30">
        <v>1.01</v>
      </c>
    </row>
    <row r="44" spans="1:42" x14ac:dyDescent="0.3">
      <c r="A44" t="s">
        <v>12</v>
      </c>
      <c r="B44" s="29">
        <v>4</v>
      </c>
      <c r="C44" s="23">
        <f t="shared" si="12"/>
        <v>0</v>
      </c>
      <c r="D44" s="23">
        <f t="shared" si="13"/>
        <v>0</v>
      </c>
      <c r="E44" s="23">
        <f t="shared" si="14"/>
        <v>0</v>
      </c>
      <c r="F44" s="23">
        <f t="shared" si="15"/>
        <v>0</v>
      </c>
      <c r="G44" s="23">
        <f t="shared" si="16"/>
        <v>0</v>
      </c>
      <c r="H44" s="23">
        <f t="shared" si="17"/>
        <v>0</v>
      </c>
      <c r="I44" s="23">
        <f t="shared" si="18"/>
        <v>0</v>
      </c>
      <c r="J44" s="23">
        <f t="shared" si="19"/>
        <v>0</v>
      </c>
      <c r="K44" s="23">
        <f t="shared" si="20"/>
        <v>0</v>
      </c>
      <c r="L44" s="23">
        <f t="shared" si="21"/>
        <v>0</v>
      </c>
      <c r="M44" s="23">
        <f t="shared" si="22"/>
        <v>0</v>
      </c>
      <c r="N44" s="23">
        <f t="shared" si="23"/>
        <v>0</v>
      </c>
      <c r="P44" t="s">
        <v>12</v>
      </c>
      <c r="Q44" s="1">
        <v>4</v>
      </c>
      <c r="R44" s="22">
        <f>_Budget!R44</f>
        <v>0</v>
      </c>
      <c r="S44" s="22">
        <f>_Budget!S44</f>
        <v>0</v>
      </c>
      <c r="T44" s="22">
        <f>_Budget!T44</f>
        <v>0</v>
      </c>
      <c r="U44" s="22">
        <f>_Budget!U44</f>
        <v>0</v>
      </c>
      <c r="V44" s="22">
        <f>_Budget!V44</f>
        <v>0</v>
      </c>
      <c r="W44" s="22">
        <f>_Budget!W44</f>
        <v>0</v>
      </c>
      <c r="X44" s="22">
        <f>_Budget!X44</f>
        <v>0</v>
      </c>
      <c r="Y44" s="22">
        <f>_Budget!Y44</f>
        <v>0</v>
      </c>
      <c r="Z44" s="22">
        <f>_Budget!Z44</f>
        <v>0</v>
      </c>
      <c r="AA44" s="22">
        <f>_Budget!AA44</f>
        <v>0</v>
      </c>
      <c r="AB44" s="22">
        <f>_Budget!AB44</f>
        <v>0</v>
      </c>
      <c r="AC44" s="22">
        <f>_Budget!AC44</f>
        <v>0</v>
      </c>
      <c r="AE44" s="30">
        <v>1.02</v>
      </c>
      <c r="AF44" s="30">
        <v>1</v>
      </c>
      <c r="AG44" s="30">
        <v>1.02</v>
      </c>
      <c r="AH44" s="30">
        <v>0.99</v>
      </c>
      <c r="AI44" s="30">
        <v>1.02</v>
      </c>
      <c r="AJ44" s="30">
        <v>0.97</v>
      </c>
      <c r="AK44" s="30">
        <v>1.02</v>
      </c>
      <c r="AL44" s="30">
        <v>1.01</v>
      </c>
      <c r="AM44" s="30">
        <v>1.02</v>
      </c>
      <c r="AN44" s="30">
        <v>0.99</v>
      </c>
      <c r="AO44" s="30">
        <v>1.01</v>
      </c>
      <c r="AP44" s="30">
        <v>1</v>
      </c>
    </row>
    <row r="45" spans="1:42" x14ac:dyDescent="0.3">
      <c r="A45" t="s">
        <v>13</v>
      </c>
      <c r="B45" s="29">
        <v>4</v>
      </c>
      <c r="C45" s="23">
        <f t="shared" si="12"/>
        <v>0</v>
      </c>
      <c r="D45" s="23">
        <f t="shared" si="13"/>
        <v>0</v>
      </c>
      <c r="E45" s="23">
        <f t="shared" si="14"/>
        <v>0</v>
      </c>
      <c r="F45" s="23">
        <f t="shared" si="15"/>
        <v>0</v>
      </c>
      <c r="G45" s="23">
        <f t="shared" si="16"/>
        <v>0</v>
      </c>
      <c r="H45" s="23">
        <f t="shared" si="17"/>
        <v>0</v>
      </c>
      <c r="I45" s="23">
        <f t="shared" si="18"/>
        <v>0</v>
      </c>
      <c r="J45" s="23">
        <f t="shared" si="19"/>
        <v>0</v>
      </c>
      <c r="K45" s="23">
        <f t="shared" si="20"/>
        <v>0</v>
      </c>
      <c r="L45" s="23">
        <f t="shared" si="21"/>
        <v>0</v>
      </c>
      <c r="M45" s="23">
        <f t="shared" si="22"/>
        <v>0</v>
      </c>
      <c r="N45" s="23">
        <f t="shared" si="23"/>
        <v>0</v>
      </c>
      <c r="P45" t="s">
        <v>13</v>
      </c>
      <c r="Q45" s="1">
        <v>4</v>
      </c>
      <c r="R45" s="22">
        <f>_Budget!R45</f>
        <v>0</v>
      </c>
      <c r="S45" s="22">
        <f>_Budget!S45</f>
        <v>0</v>
      </c>
      <c r="T45" s="22">
        <f>_Budget!T45</f>
        <v>0</v>
      </c>
      <c r="U45" s="22">
        <f>_Budget!U45</f>
        <v>0</v>
      </c>
      <c r="V45" s="22">
        <f>_Budget!V45</f>
        <v>0</v>
      </c>
      <c r="W45" s="22">
        <f>_Budget!W45</f>
        <v>0</v>
      </c>
      <c r="X45" s="22">
        <f>_Budget!X45</f>
        <v>0</v>
      </c>
      <c r="Y45" s="22">
        <f>_Budget!Y45</f>
        <v>0</v>
      </c>
      <c r="Z45" s="22">
        <f>_Budget!Z45</f>
        <v>0</v>
      </c>
      <c r="AA45" s="22">
        <f>_Budget!AA45</f>
        <v>0</v>
      </c>
      <c r="AB45" s="22">
        <f>_Budget!AB45</f>
        <v>0</v>
      </c>
      <c r="AC45" s="22">
        <f>_Budget!AC45</f>
        <v>0</v>
      </c>
      <c r="AE45" s="30">
        <v>0.98</v>
      </c>
      <c r="AF45" s="30">
        <v>0.99</v>
      </c>
      <c r="AG45" s="30">
        <v>0.97</v>
      </c>
      <c r="AH45" s="30">
        <v>1.01</v>
      </c>
      <c r="AI45" s="30">
        <v>0.98</v>
      </c>
      <c r="AJ45" s="30">
        <v>0.98</v>
      </c>
      <c r="AK45" s="30">
        <v>0.99</v>
      </c>
      <c r="AL45" s="30">
        <v>0.98</v>
      </c>
      <c r="AM45" s="30">
        <v>0.99</v>
      </c>
      <c r="AN45" s="30">
        <v>1.02</v>
      </c>
      <c r="AO45" s="30">
        <v>0.98</v>
      </c>
      <c r="AP45" s="30">
        <v>0.99</v>
      </c>
    </row>
    <row r="46" spans="1:42" x14ac:dyDescent="0.3">
      <c r="A46" t="s">
        <v>15</v>
      </c>
      <c r="B46" s="29">
        <v>4</v>
      </c>
      <c r="C46" s="23">
        <f t="shared" si="12"/>
        <v>0</v>
      </c>
      <c r="D46" s="23">
        <f t="shared" si="13"/>
        <v>0</v>
      </c>
      <c r="E46" s="23">
        <f t="shared" si="14"/>
        <v>0</v>
      </c>
      <c r="F46" s="23">
        <f t="shared" si="15"/>
        <v>0</v>
      </c>
      <c r="G46" s="23">
        <f t="shared" si="16"/>
        <v>0</v>
      </c>
      <c r="H46" s="23">
        <f t="shared" si="17"/>
        <v>0</v>
      </c>
      <c r="I46" s="23">
        <f t="shared" si="18"/>
        <v>0</v>
      </c>
      <c r="J46" s="23">
        <f t="shared" si="19"/>
        <v>0</v>
      </c>
      <c r="K46" s="23">
        <f t="shared" si="20"/>
        <v>0</v>
      </c>
      <c r="L46" s="23">
        <f t="shared" si="21"/>
        <v>0</v>
      </c>
      <c r="M46" s="23">
        <f t="shared" si="22"/>
        <v>0</v>
      </c>
      <c r="N46" s="23">
        <f t="shared" si="23"/>
        <v>0</v>
      </c>
      <c r="P46" t="s">
        <v>15</v>
      </c>
      <c r="Q46" s="1">
        <v>4</v>
      </c>
      <c r="R46" s="22">
        <f>_Budget!R46</f>
        <v>0</v>
      </c>
      <c r="S46" s="22">
        <f>_Budget!S46</f>
        <v>0</v>
      </c>
      <c r="T46" s="22">
        <f>_Budget!T46</f>
        <v>0</v>
      </c>
      <c r="U46" s="22">
        <f>_Budget!U46</f>
        <v>0</v>
      </c>
      <c r="V46" s="22">
        <f>_Budget!V46</f>
        <v>0</v>
      </c>
      <c r="W46" s="22">
        <f>_Budget!W46</f>
        <v>0</v>
      </c>
      <c r="X46" s="22">
        <f>_Budget!X46</f>
        <v>0</v>
      </c>
      <c r="Y46" s="22">
        <f>_Budget!Y46</f>
        <v>0</v>
      </c>
      <c r="Z46" s="22">
        <f>_Budget!Z46</f>
        <v>0</v>
      </c>
      <c r="AA46" s="22">
        <f>_Budget!AA46</f>
        <v>0</v>
      </c>
      <c r="AB46" s="22">
        <f>_Budget!AB46</f>
        <v>0</v>
      </c>
      <c r="AC46" s="22">
        <f>_Budget!AC46</f>
        <v>0</v>
      </c>
      <c r="AE46" s="30">
        <v>0.98</v>
      </c>
      <c r="AF46" s="30">
        <v>0.98</v>
      </c>
      <c r="AG46" s="30">
        <v>0.97</v>
      </c>
      <c r="AH46" s="30">
        <v>1</v>
      </c>
      <c r="AI46" s="30">
        <v>0.98</v>
      </c>
      <c r="AJ46" s="30">
        <v>1.01</v>
      </c>
      <c r="AK46" s="30">
        <v>0.99</v>
      </c>
      <c r="AL46" s="30">
        <v>1</v>
      </c>
      <c r="AM46" s="30">
        <v>1.01</v>
      </c>
      <c r="AN46" s="30">
        <v>0.99</v>
      </c>
      <c r="AO46" s="30">
        <v>0.98</v>
      </c>
      <c r="AP46" s="30">
        <v>1</v>
      </c>
    </row>
    <row r="47" spans="1:42" x14ac:dyDescent="0.3">
      <c r="A47" t="s">
        <v>16</v>
      </c>
      <c r="B47" s="29">
        <v>4</v>
      </c>
      <c r="C47" s="23">
        <f t="shared" si="12"/>
        <v>0</v>
      </c>
      <c r="D47" s="23">
        <f t="shared" si="13"/>
        <v>0</v>
      </c>
      <c r="E47" s="23">
        <f t="shared" si="14"/>
        <v>0</v>
      </c>
      <c r="F47" s="23">
        <f t="shared" si="15"/>
        <v>0</v>
      </c>
      <c r="G47" s="23">
        <f t="shared" si="16"/>
        <v>0</v>
      </c>
      <c r="H47" s="23">
        <f t="shared" si="17"/>
        <v>0</v>
      </c>
      <c r="I47" s="23">
        <f t="shared" si="18"/>
        <v>0</v>
      </c>
      <c r="J47" s="23">
        <f t="shared" si="19"/>
        <v>0</v>
      </c>
      <c r="K47" s="23">
        <f t="shared" si="20"/>
        <v>0</v>
      </c>
      <c r="L47" s="23">
        <f t="shared" si="21"/>
        <v>0</v>
      </c>
      <c r="M47" s="23">
        <f t="shared" si="22"/>
        <v>0</v>
      </c>
      <c r="N47" s="23">
        <f t="shared" si="23"/>
        <v>0</v>
      </c>
      <c r="P47" t="s">
        <v>16</v>
      </c>
      <c r="Q47" s="1">
        <v>4</v>
      </c>
      <c r="R47" s="22">
        <f>_Budget!R47</f>
        <v>0</v>
      </c>
      <c r="S47" s="22">
        <f>_Budget!S47</f>
        <v>0</v>
      </c>
      <c r="T47" s="22">
        <f>_Budget!T47</f>
        <v>0</v>
      </c>
      <c r="U47" s="22">
        <f>_Budget!U47</f>
        <v>0</v>
      </c>
      <c r="V47" s="22">
        <f>_Budget!V47</f>
        <v>0</v>
      </c>
      <c r="W47" s="22">
        <f>_Budget!W47</f>
        <v>0</v>
      </c>
      <c r="X47" s="22">
        <f>_Budget!X47</f>
        <v>0</v>
      </c>
      <c r="Y47" s="22">
        <f>_Budget!Y47</f>
        <v>0</v>
      </c>
      <c r="Z47" s="22">
        <f>_Budget!Z47</f>
        <v>0</v>
      </c>
      <c r="AA47" s="22">
        <f>_Budget!AA47</f>
        <v>0</v>
      </c>
      <c r="AB47" s="22">
        <f>_Budget!AB47</f>
        <v>0</v>
      </c>
      <c r="AC47" s="22">
        <f>_Budget!AC47</f>
        <v>0</v>
      </c>
      <c r="AE47" s="30">
        <v>1.01</v>
      </c>
      <c r="AF47" s="30">
        <v>1.02</v>
      </c>
      <c r="AG47" s="30">
        <v>0.98</v>
      </c>
      <c r="AH47" s="30">
        <v>0.98</v>
      </c>
      <c r="AI47" s="30">
        <v>1</v>
      </c>
      <c r="AJ47" s="30">
        <v>1</v>
      </c>
      <c r="AK47" s="30">
        <v>0.98</v>
      </c>
      <c r="AL47" s="30">
        <v>1.01</v>
      </c>
      <c r="AM47" s="30">
        <v>0.97</v>
      </c>
      <c r="AN47" s="30">
        <v>1.01</v>
      </c>
      <c r="AO47" s="30">
        <v>1.01</v>
      </c>
      <c r="AP47" s="30">
        <v>1.01</v>
      </c>
    </row>
    <row r="48" spans="1:42" x14ac:dyDescent="0.3">
      <c r="A48" t="s">
        <v>43</v>
      </c>
      <c r="B48" s="29">
        <v>4</v>
      </c>
      <c r="C48" s="23">
        <f t="shared" si="12"/>
        <v>0</v>
      </c>
      <c r="D48" s="23">
        <f t="shared" si="13"/>
        <v>0</v>
      </c>
      <c r="E48" s="23">
        <f t="shared" si="14"/>
        <v>0</v>
      </c>
      <c r="F48" s="23">
        <f t="shared" si="15"/>
        <v>0</v>
      </c>
      <c r="G48" s="23">
        <f t="shared" si="16"/>
        <v>0</v>
      </c>
      <c r="H48" s="23">
        <f t="shared" si="17"/>
        <v>0</v>
      </c>
      <c r="I48" s="23">
        <f t="shared" si="18"/>
        <v>0</v>
      </c>
      <c r="J48" s="23">
        <f t="shared" si="19"/>
        <v>0</v>
      </c>
      <c r="K48" s="23">
        <f t="shared" si="20"/>
        <v>0</v>
      </c>
      <c r="L48" s="23">
        <f t="shared" si="21"/>
        <v>0</v>
      </c>
      <c r="M48" s="23">
        <f t="shared" si="22"/>
        <v>0</v>
      </c>
      <c r="N48" s="23">
        <f t="shared" si="23"/>
        <v>0</v>
      </c>
      <c r="P48" t="s">
        <v>43</v>
      </c>
      <c r="Q48" s="1">
        <v>4</v>
      </c>
      <c r="R48" s="22">
        <f>_Budget!R48</f>
        <v>0</v>
      </c>
      <c r="S48" s="22">
        <f>_Budget!S48</f>
        <v>0</v>
      </c>
      <c r="T48" s="22">
        <f>_Budget!T48</f>
        <v>0</v>
      </c>
      <c r="U48" s="22">
        <f>_Budget!U48</f>
        <v>0</v>
      </c>
      <c r="V48" s="22">
        <f>_Budget!V48</f>
        <v>0</v>
      </c>
      <c r="W48" s="22">
        <f>_Budget!W48</f>
        <v>0</v>
      </c>
      <c r="X48" s="22">
        <f>_Budget!X48</f>
        <v>0</v>
      </c>
      <c r="Y48" s="22">
        <f>_Budget!Y48</f>
        <v>0</v>
      </c>
      <c r="Z48" s="22">
        <f>_Budget!Z48</f>
        <v>0</v>
      </c>
      <c r="AA48" s="22">
        <f>_Budget!AA48</f>
        <v>0</v>
      </c>
      <c r="AB48" s="22">
        <f>_Budget!AB48</f>
        <v>0</v>
      </c>
      <c r="AC48" s="22">
        <f>_Budget!AC48</f>
        <v>0</v>
      </c>
      <c r="AE48" s="30">
        <v>0.98</v>
      </c>
      <c r="AF48" s="30">
        <v>0.99</v>
      </c>
      <c r="AG48" s="30">
        <v>0.98</v>
      </c>
      <c r="AH48" s="30">
        <v>1</v>
      </c>
      <c r="AI48" s="30">
        <v>0.97</v>
      </c>
      <c r="AJ48" s="30">
        <v>1</v>
      </c>
      <c r="AK48" s="30">
        <v>0.98</v>
      </c>
      <c r="AL48" s="30">
        <v>1.01</v>
      </c>
      <c r="AM48" s="30">
        <v>0.99</v>
      </c>
      <c r="AN48" s="30">
        <v>1.01</v>
      </c>
      <c r="AO48" s="30">
        <v>1.02</v>
      </c>
      <c r="AP48" s="30">
        <v>1.01</v>
      </c>
    </row>
    <row r="49" spans="1:42" x14ac:dyDescent="0.3">
      <c r="A49" t="s">
        <v>44</v>
      </c>
      <c r="B49" s="29">
        <v>4</v>
      </c>
      <c r="C49" s="23">
        <f t="shared" si="12"/>
        <v>0</v>
      </c>
      <c r="D49" s="23">
        <f t="shared" si="13"/>
        <v>0</v>
      </c>
      <c r="E49" s="23">
        <f t="shared" si="14"/>
        <v>0</v>
      </c>
      <c r="F49" s="23">
        <f t="shared" si="15"/>
        <v>0</v>
      </c>
      <c r="G49" s="23">
        <f t="shared" si="16"/>
        <v>0</v>
      </c>
      <c r="H49" s="23">
        <f t="shared" si="17"/>
        <v>0</v>
      </c>
      <c r="I49" s="23">
        <f t="shared" si="18"/>
        <v>0</v>
      </c>
      <c r="J49" s="23">
        <f t="shared" si="19"/>
        <v>0</v>
      </c>
      <c r="K49" s="23">
        <f t="shared" si="20"/>
        <v>0</v>
      </c>
      <c r="L49" s="23">
        <f t="shared" si="21"/>
        <v>0</v>
      </c>
      <c r="M49" s="23">
        <f t="shared" si="22"/>
        <v>0</v>
      </c>
      <c r="N49" s="23">
        <f t="shared" si="23"/>
        <v>0</v>
      </c>
      <c r="P49" t="s">
        <v>44</v>
      </c>
      <c r="Q49" s="1">
        <v>4</v>
      </c>
      <c r="R49" s="22">
        <f>_Budget!R49</f>
        <v>0</v>
      </c>
      <c r="S49" s="22">
        <f>_Budget!S49</f>
        <v>0</v>
      </c>
      <c r="T49" s="22">
        <f>_Budget!T49</f>
        <v>0</v>
      </c>
      <c r="U49" s="22">
        <f>_Budget!U49</f>
        <v>0</v>
      </c>
      <c r="V49" s="22">
        <f>_Budget!V49</f>
        <v>0</v>
      </c>
      <c r="W49" s="22">
        <f>_Budget!W49</f>
        <v>0</v>
      </c>
      <c r="X49" s="22">
        <f>_Budget!X49</f>
        <v>0</v>
      </c>
      <c r="Y49" s="22">
        <f>_Budget!Y49</f>
        <v>0</v>
      </c>
      <c r="Z49" s="22">
        <f>_Budget!Z49</f>
        <v>0</v>
      </c>
      <c r="AA49" s="22">
        <f>_Budget!AA49</f>
        <v>0</v>
      </c>
      <c r="AB49" s="22">
        <f>_Budget!AB49</f>
        <v>0</v>
      </c>
      <c r="AC49" s="22">
        <f>_Budget!AC49</f>
        <v>0</v>
      </c>
      <c r="AE49" s="30">
        <v>0.97</v>
      </c>
      <c r="AF49" s="30">
        <v>1.01</v>
      </c>
      <c r="AG49" s="30">
        <v>1.02</v>
      </c>
      <c r="AH49" s="30">
        <v>1.01</v>
      </c>
      <c r="AI49" s="30">
        <v>1</v>
      </c>
      <c r="AJ49" s="30">
        <v>0.99</v>
      </c>
      <c r="AK49" s="30">
        <v>0.99</v>
      </c>
      <c r="AL49" s="30">
        <v>0.97</v>
      </c>
      <c r="AM49" s="30">
        <v>1.01</v>
      </c>
      <c r="AN49" s="30">
        <v>0.97</v>
      </c>
      <c r="AO49" s="30">
        <v>0.97</v>
      </c>
      <c r="AP49" s="30">
        <v>1.02</v>
      </c>
    </row>
    <row r="50" spans="1:42" x14ac:dyDescent="0.3">
      <c r="A50" t="s">
        <v>20</v>
      </c>
      <c r="B50" s="29">
        <v>4</v>
      </c>
      <c r="C50" s="23">
        <f t="shared" si="12"/>
        <v>0</v>
      </c>
      <c r="D50" s="23">
        <f t="shared" si="13"/>
        <v>0</v>
      </c>
      <c r="E50" s="23">
        <f t="shared" si="14"/>
        <v>0</v>
      </c>
      <c r="F50" s="23">
        <f t="shared" si="15"/>
        <v>0</v>
      </c>
      <c r="G50" s="23">
        <f t="shared" si="16"/>
        <v>0</v>
      </c>
      <c r="H50" s="23">
        <f t="shared" si="17"/>
        <v>0</v>
      </c>
      <c r="I50" s="23">
        <f t="shared" si="18"/>
        <v>0</v>
      </c>
      <c r="J50" s="23">
        <f t="shared" si="19"/>
        <v>0</v>
      </c>
      <c r="K50" s="23">
        <f t="shared" si="20"/>
        <v>0</v>
      </c>
      <c r="L50" s="23">
        <f t="shared" si="21"/>
        <v>0</v>
      </c>
      <c r="M50" s="23">
        <f t="shared" si="22"/>
        <v>0</v>
      </c>
      <c r="N50" s="23">
        <f t="shared" si="23"/>
        <v>0</v>
      </c>
      <c r="P50" t="s">
        <v>20</v>
      </c>
      <c r="Q50" s="1">
        <v>4</v>
      </c>
      <c r="R50" s="22">
        <f>_Budget!R50</f>
        <v>0</v>
      </c>
      <c r="S50" s="22">
        <f>_Budget!S50</f>
        <v>0</v>
      </c>
      <c r="T50" s="22">
        <f>_Budget!T50</f>
        <v>0</v>
      </c>
      <c r="U50" s="22">
        <f>_Budget!U50</f>
        <v>0</v>
      </c>
      <c r="V50" s="22">
        <f>_Budget!V50</f>
        <v>0</v>
      </c>
      <c r="W50" s="22">
        <f>_Budget!W50</f>
        <v>0</v>
      </c>
      <c r="X50" s="22">
        <f>_Budget!X50</f>
        <v>0</v>
      </c>
      <c r="Y50" s="22">
        <f>_Budget!Y50</f>
        <v>0</v>
      </c>
      <c r="Z50" s="22">
        <f>_Budget!Z50</f>
        <v>0</v>
      </c>
      <c r="AA50" s="22">
        <f>_Budget!AA50</f>
        <v>0</v>
      </c>
      <c r="AB50" s="22">
        <f>_Budget!AB50</f>
        <v>0</v>
      </c>
      <c r="AC50" s="22">
        <f>_Budget!AC50</f>
        <v>0</v>
      </c>
      <c r="AE50" s="30">
        <v>1.02</v>
      </c>
      <c r="AF50" s="30">
        <v>0.97</v>
      </c>
      <c r="AG50" s="30">
        <v>0.99</v>
      </c>
      <c r="AH50" s="30">
        <v>1.01</v>
      </c>
      <c r="AI50" s="30">
        <v>0.99</v>
      </c>
      <c r="AJ50" s="30">
        <v>1.02</v>
      </c>
      <c r="AK50" s="30">
        <v>0.97</v>
      </c>
      <c r="AL50" s="30">
        <v>1</v>
      </c>
      <c r="AM50" s="30">
        <v>1.01</v>
      </c>
      <c r="AN50" s="30">
        <v>1</v>
      </c>
      <c r="AO50" s="30">
        <v>0.97</v>
      </c>
      <c r="AP50" s="30">
        <v>0.97</v>
      </c>
    </row>
    <row r="51" spans="1:42" x14ac:dyDescent="0.3">
      <c r="A51" t="s">
        <v>21</v>
      </c>
      <c r="B51" s="29">
        <v>4</v>
      </c>
      <c r="C51" s="23">
        <f t="shared" si="12"/>
        <v>0</v>
      </c>
      <c r="D51" s="23">
        <f t="shared" si="13"/>
        <v>0</v>
      </c>
      <c r="E51" s="23">
        <f t="shared" si="14"/>
        <v>0</v>
      </c>
      <c r="F51" s="23">
        <f t="shared" si="15"/>
        <v>0</v>
      </c>
      <c r="G51" s="23">
        <f t="shared" si="16"/>
        <v>0</v>
      </c>
      <c r="H51" s="23">
        <f t="shared" si="17"/>
        <v>0</v>
      </c>
      <c r="I51" s="23">
        <f t="shared" si="18"/>
        <v>0</v>
      </c>
      <c r="J51" s="23">
        <f t="shared" si="19"/>
        <v>0</v>
      </c>
      <c r="K51" s="23">
        <f t="shared" si="20"/>
        <v>0</v>
      </c>
      <c r="L51" s="23">
        <f t="shared" si="21"/>
        <v>0</v>
      </c>
      <c r="M51" s="23">
        <f t="shared" si="22"/>
        <v>0</v>
      </c>
      <c r="N51" s="23">
        <f t="shared" si="23"/>
        <v>0</v>
      </c>
      <c r="P51" t="s">
        <v>21</v>
      </c>
      <c r="Q51" s="1">
        <v>4</v>
      </c>
      <c r="R51" s="22">
        <f>_Budget!R51</f>
        <v>0</v>
      </c>
      <c r="S51" s="22">
        <f>_Budget!S51</f>
        <v>0</v>
      </c>
      <c r="T51" s="22">
        <f>_Budget!T51</f>
        <v>0</v>
      </c>
      <c r="U51" s="22">
        <f>_Budget!U51</f>
        <v>0</v>
      </c>
      <c r="V51" s="22">
        <f>_Budget!V51</f>
        <v>0</v>
      </c>
      <c r="W51" s="22">
        <f>_Budget!W51</f>
        <v>0</v>
      </c>
      <c r="X51" s="22">
        <f>_Budget!X51</f>
        <v>0</v>
      </c>
      <c r="Y51" s="22">
        <f>_Budget!Y51</f>
        <v>0</v>
      </c>
      <c r="Z51" s="22">
        <f>_Budget!Z51</f>
        <v>0</v>
      </c>
      <c r="AA51" s="22">
        <f>_Budget!AA51</f>
        <v>0</v>
      </c>
      <c r="AB51" s="22">
        <f>_Budget!AB51</f>
        <v>0</v>
      </c>
      <c r="AC51" s="22">
        <f>_Budget!AC51</f>
        <v>0</v>
      </c>
      <c r="AE51" s="30">
        <v>0.98</v>
      </c>
      <c r="AF51" s="30">
        <v>1.01</v>
      </c>
      <c r="AG51" s="30">
        <v>1</v>
      </c>
      <c r="AH51" s="30">
        <v>0.98</v>
      </c>
      <c r="AI51" s="30">
        <v>1.01</v>
      </c>
      <c r="AJ51" s="30">
        <v>0.97</v>
      </c>
      <c r="AK51" s="30">
        <v>0.98</v>
      </c>
      <c r="AL51" s="30">
        <v>0.98</v>
      </c>
      <c r="AM51" s="30">
        <v>0.99</v>
      </c>
      <c r="AN51" s="30">
        <v>1</v>
      </c>
      <c r="AO51" s="30">
        <v>1.02</v>
      </c>
      <c r="AP51" s="30">
        <v>0.98</v>
      </c>
    </row>
    <row r="52" spans="1:42" x14ac:dyDescent="0.3">
      <c r="A52" t="s">
        <v>22</v>
      </c>
      <c r="B52" s="29">
        <v>4</v>
      </c>
      <c r="C52" s="23">
        <f t="shared" si="12"/>
        <v>0</v>
      </c>
      <c r="D52" s="23">
        <f t="shared" si="13"/>
        <v>0</v>
      </c>
      <c r="E52" s="23">
        <f t="shared" si="14"/>
        <v>0</v>
      </c>
      <c r="F52" s="23">
        <f t="shared" si="15"/>
        <v>0</v>
      </c>
      <c r="G52" s="23">
        <f t="shared" si="16"/>
        <v>0</v>
      </c>
      <c r="H52" s="23">
        <f t="shared" si="17"/>
        <v>0</v>
      </c>
      <c r="I52" s="23">
        <f t="shared" si="18"/>
        <v>0</v>
      </c>
      <c r="J52" s="23">
        <f t="shared" si="19"/>
        <v>0</v>
      </c>
      <c r="K52" s="23">
        <f t="shared" si="20"/>
        <v>0</v>
      </c>
      <c r="L52" s="23">
        <f t="shared" si="21"/>
        <v>0</v>
      </c>
      <c r="M52" s="23">
        <f t="shared" si="22"/>
        <v>0</v>
      </c>
      <c r="N52" s="23">
        <f t="shared" si="23"/>
        <v>0</v>
      </c>
      <c r="P52" t="s">
        <v>22</v>
      </c>
      <c r="Q52" s="1">
        <v>4</v>
      </c>
      <c r="R52" s="22">
        <f>_Budget!R52</f>
        <v>0</v>
      </c>
      <c r="S52" s="22">
        <f>_Budget!S52</f>
        <v>0</v>
      </c>
      <c r="T52" s="22">
        <f>_Budget!T52</f>
        <v>0</v>
      </c>
      <c r="U52" s="22">
        <f>_Budget!U52</f>
        <v>0</v>
      </c>
      <c r="V52" s="22">
        <f>_Budget!V52</f>
        <v>0</v>
      </c>
      <c r="W52" s="22">
        <f>_Budget!W52</f>
        <v>0</v>
      </c>
      <c r="X52" s="22">
        <f>_Budget!X52</f>
        <v>0</v>
      </c>
      <c r="Y52" s="22">
        <f>_Budget!Y52</f>
        <v>0</v>
      </c>
      <c r="Z52" s="22">
        <f>_Budget!Z52</f>
        <v>0</v>
      </c>
      <c r="AA52" s="22">
        <f>_Budget!AA52</f>
        <v>0</v>
      </c>
      <c r="AB52" s="22">
        <f>_Budget!AB52</f>
        <v>0</v>
      </c>
      <c r="AC52" s="22">
        <f>_Budget!AC52</f>
        <v>0</v>
      </c>
      <c r="AE52" s="30">
        <v>0.97</v>
      </c>
      <c r="AF52" s="30">
        <v>1</v>
      </c>
      <c r="AG52" s="30">
        <v>0.98</v>
      </c>
      <c r="AH52" s="30">
        <v>0.99</v>
      </c>
      <c r="AI52" s="30">
        <v>1.02</v>
      </c>
      <c r="AJ52" s="30">
        <v>0.99</v>
      </c>
      <c r="AK52" s="30">
        <v>0.98</v>
      </c>
      <c r="AL52" s="30">
        <v>1.01</v>
      </c>
      <c r="AM52" s="30">
        <v>1.01</v>
      </c>
      <c r="AN52" s="30">
        <v>0.98</v>
      </c>
      <c r="AO52" s="30">
        <v>0.97</v>
      </c>
      <c r="AP52" s="30">
        <v>0.98</v>
      </c>
    </row>
    <row r="53" spans="1:42" x14ac:dyDescent="0.3">
      <c r="A53" t="s">
        <v>19</v>
      </c>
      <c r="B53" s="29">
        <v>4</v>
      </c>
      <c r="C53" s="23">
        <f t="shared" si="12"/>
        <v>0</v>
      </c>
      <c r="D53" s="23">
        <f t="shared" si="13"/>
        <v>0</v>
      </c>
      <c r="E53" s="23">
        <f t="shared" si="14"/>
        <v>0</v>
      </c>
      <c r="F53" s="23">
        <f t="shared" si="15"/>
        <v>0</v>
      </c>
      <c r="G53" s="23">
        <f t="shared" si="16"/>
        <v>0</v>
      </c>
      <c r="H53" s="23">
        <f t="shared" si="17"/>
        <v>0</v>
      </c>
      <c r="I53" s="23">
        <f t="shared" si="18"/>
        <v>0</v>
      </c>
      <c r="J53" s="23">
        <f t="shared" si="19"/>
        <v>0</v>
      </c>
      <c r="K53" s="23">
        <f t="shared" si="20"/>
        <v>0</v>
      </c>
      <c r="L53" s="23">
        <f t="shared" si="21"/>
        <v>0</v>
      </c>
      <c r="M53" s="23">
        <f t="shared" si="22"/>
        <v>0</v>
      </c>
      <c r="N53" s="23">
        <f t="shared" si="23"/>
        <v>0</v>
      </c>
      <c r="P53" t="s">
        <v>19</v>
      </c>
      <c r="Q53" s="1">
        <v>4</v>
      </c>
      <c r="R53" s="22">
        <f>_Budget!R53</f>
        <v>0</v>
      </c>
      <c r="S53" s="22">
        <f>_Budget!S53</f>
        <v>0</v>
      </c>
      <c r="T53" s="22">
        <f>_Budget!T53</f>
        <v>0</v>
      </c>
      <c r="U53" s="22">
        <f>_Budget!U53</f>
        <v>0</v>
      </c>
      <c r="V53" s="22">
        <f>_Budget!V53</f>
        <v>0</v>
      </c>
      <c r="W53" s="22">
        <f>_Budget!W53</f>
        <v>0</v>
      </c>
      <c r="X53" s="22">
        <f>_Budget!X53</f>
        <v>0</v>
      </c>
      <c r="Y53" s="22">
        <f>_Budget!Y53</f>
        <v>0</v>
      </c>
      <c r="Z53" s="22">
        <f>_Budget!Z53</f>
        <v>0</v>
      </c>
      <c r="AA53" s="22">
        <f>_Budget!AA53</f>
        <v>0</v>
      </c>
      <c r="AB53" s="22">
        <f>_Budget!AB53</f>
        <v>0</v>
      </c>
      <c r="AC53" s="22">
        <f>_Budget!AC53</f>
        <v>0</v>
      </c>
      <c r="AE53" s="30">
        <v>0.98</v>
      </c>
      <c r="AF53" s="30">
        <v>0.97</v>
      </c>
      <c r="AG53" s="30">
        <v>1.01</v>
      </c>
      <c r="AH53" s="30">
        <v>1</v>
      </c>
      <c r="AI53" s="30">
        <v>0.99</v>
      </c>
      <c r="AJ53" s="30">
        <v>1</v>
      </c>
      <c r="AK53" s="30">
        <v>1.01</v>
      </c>
      <c r="AL53" s="30">
        <v>0.98</v>
      </c>
      <c r="AM53" s="30">
        <v>0.97</v>
      </c>
      <c r="AN53" s="30">
        <v>0.99</v>
      </c>
      <c r="AO53" s="30">
        <v>0.97</v>
      </c>
      <c r="AP53" s="30">
        <v>1.01</v>
      </c>
    </row>
    <row r="54" spans="1:42" x14ac:dyDescent="0.3">
      <c r="A54" t="s">
        <v>27</v>
      </c>
      <c r="B54" s="29">
        <v>4</v>
      </c>
      <c r="C54" s="23">
        <f t="shared" si="12"/>
        <v>0</v>
      </c>
      <c r="D54" s="23">
        <f t="shared" si="13"/>
        <v>0</v>
      </c>
      <c r="E54" s="23">
        <f t="shared" si="14"/>
        <v>0</v>
      </c>
      <c r="F54" s="23">
        <f t="shared" si="15"/>
        <v>0</v>
      </c>
      <c r="G54" s="23">
        <f t="shared" si="16"/>
        <v>0</v>
      </c>
      <c r="H54" s="23">
        <f t="shared" si="17"/>
        <v>0</v>
      </c>
      <c r="I54" s="23">
        <f t="shared" si="18"/>
        <v>0</v>
      </c>
      <c r="J54" s="23">
        <f t="shared" si="19"/>
        <v>0</v>
      </c>
      <c r="K54" s="23">
        <f t="shared" si="20"/>
        <v>0</v>
      </c>
      <c r="L54" s="23">
        <f t="shared" si="21"/>
        <v>0</v>
      </c>
      <c r="M54" s="23">
        <f t="shared" si="22"/>
        <v>0</v>
      </c>
      <c r="N54" s="23">
        <f t="shared" si="23"/>
        <v>0</v>
      </c>
      <c r="P54" t="s">
        <v>27</v>
      </c>
      <c r="Q54" s="1">
        <v>4</v>
      </c>
      <c r="R54" s="22">
        <f>_Budget!R54</f>
        <v>0</v>
      </c>
      <c r="S54" s="22">
        <f>_Budget!S54</f>
        <v>0</v>
      </c>
      <c r="T54" s="22">
        <f>_Budget!T54</f>
        <v>0</v>
      </c>
      <c r="U54" s="22">
        <f>_Budget!U54</f>
        <v>0</v>
      </c>
      <c r="V54" s="22">
        <f>_Budget!V54</f>
        <v>0</v>
      </c>
      <c r="W54" s="22">
        <f>_Budget!W54</f>
        <v>0</v>
      </c>
      <c r="X54" s="22">
        <f>_Budget!X54</f>
        <v>0</v>
      </c>
      <c r="Y54" s="22">
        <f>_Budget!Y54</f>
        <v>0</v>
      </c>
      <c r="Z54" s="22">
        <f>_Budget!Z54</f>
        <v>0</v>
      </c>
      <c r="AA54" s="22">
        <f>_Budget!AA54</f>
        <v>0</v>
      </c>
      <c r="AB54" s="22">
        <f>_Budget!AB54</f>
        <v>0</v>
      </c>
      <c r="AC54" s="22">
        <f>_Budget!AC54</f>
        <v>0</v>
      </c>
      <c r="AE54" s="30">
        <v>0.98</v>
      </c>
      <c r="AF54" s="30">
        <v>0.97</v>
      </c>
      <c r="AG54" s="30">
        <v>1.01</v>
      </c>
      <c r="AH54" s="30">
        <v>1.02</v>
      </c>
      <c r="AI54" s="30">
        <v>1.02</v>
      </c>
      <c r="AJ54" s="30">
        <v>1.01</v>
      </c>
      <c r="AK54" s="30">
        <v>1.02</v>
      </c>
      <c r="AL54" s="30">
        <v>0.99</v>
      </c>
      <c r="AM54" s="30">
        <v>0.97</v>
      </c>
      <c r="AN54" s="30">
        <v>0.98</v>
      </c>
      <c r="AO54" s="30">
        <v>1</v>
      </c>
      <c r="AP54" s="30">
        <v>0.99</v>
      </c>
    </row>
    <row r="55" spans="1:42" x14ac:dyDescent="0.3">
      <c r="A55" t="s">
        <v>23</v>
      </c>
      <c r="B55" s="29">
        <v>4</v>
      </c>
      <c r="C55" s="23">
        <f t="shared" si="12"/>
        <v>0</v>
      </c>
      <c r="D55" s="23">
        <f t="shared" si="13"/>
        <v>0</v>
      </c>
      <c r="E55" s="23">
        <f t="shared" si="14"/>
        <v>0</v>
      </c>
      <c r="F55" s="23">
        <f t="shared" si="15"/>
        <v>0</v>
      </c>
      <c r="G55" s="23">
        <f t="shared" si="16"/>
        <v>0</v>
      </c>
      <c r="H55" s="23">
        <f t="shared" si="17"/>
        <v>0</v>
      </c>
      <c r="I55" s="23">
        <f t="shared" si="18"/>
        <v>0</v>
      </c>
      <c r="J55" s="23">
        <f t="shared" si="19"/>
        <v>0</v>
      </c>
      <c r="K55" s="23">
        <f t="shared" si="20"/>
        <v>0</v>
      </c>
      <c r="L55" s="23">
        <f t="shared" si="21"/>
        <v>0</v>
      </c>
      <c r="M55" s="23">
        <f t="shared" si="22"/>
        <v>0</v>
      </c>
      <c r="N55" s="23">
        <f t="shared" si="23"/>
        <v>0</v>
      </c>
      <c r="P55" t="s">
        <v>23</v>
      </c>
      <c r="Q55" s="1">
        <v>4</v>
      </c>
      <c r="R55" s="22">
        <f>_Budget!R55</f>
        <v>0</v>
      </c>
      <c r="S55" s="22">
        <f>_Budget!S55</f>
        <v>0</v>
      </c>
      <c r="T55" s="22">
        <f>_Budget!T55</f>
        <v>0</v>
      </c>
      <c r="U55" s="22">
        <f>_Budget!U55</f>
        <v>0</v>
      </c>
      <c r="V55" s="22">
        <f>_Budget!V55</f>
        <v>0</v>
      </c>
      <c r="W55" s="22">
        <f>_Budget!W55</f>
        <v>0</v>
      </c>
      <c r="X55" s="22">
        <f>_Budget!X55</f>
        <v>0</v>
      </c>
      <c r="Y55" s="22">
        <f>_Budget!Y55</f>
        <v>0</v>
      </c>
      <c r="Z55" s="22">
        <f>_Budget!Z55</f>
        <v>0</v>
      </c>
      <c r="AA55" s="22">
        <f>_Budget!AA55</f>
        <v>0</v>
      </c>
      <c r="AB55" s="22">
        <f>_Budget!AB55</f>
        <v>0</v>
      </c>
      <c r="AC55" s="22">
        <f>_Budget!AC55</f>
        <v>0</v>
      </c>
      <c r="AE55" s="30">
        <v>1</v>
      </c>
      <c r="AF55" s="30">
        <v>1.01</v>
      </c>
      <c r="AG55" s="30">
        <v>0.99</v>
      </c>
      <c r="AH55" s="30">
        <v>1.01</v>
      </c>
      <c r="AI55" s="30">
        <v>1.01</v>
      </c>
      <c r="AJ55" s="30">
        <v>1.02</v>
      </c>
      <c r="AK55" s="30">
        <v>1</v>
      </c>
      <c r="AL55" s="30">
        <v>0.99</v>
      </c>
      <c r="AM55" s="30">
        <v>1</v>
      </c>
      <c r="AN55" s="30">
        <v>1.02</v>
      </c>
      <c r="AO55" s="30">
        <v>1.02</v>
      </c>
      <c r="AP55" s="30">
        <v>1</v>
      </c>
    </row>
    <row r="56" spans="1:42" x14ac:dyDescent="0.3">
      <c r="A56" t="s">
        <v>25</v>
      </c>
      <c r="B56" s="29">
        <v>4</v>
      </c>
      <c r="C56" s="23">
        <f t="shared" si="12"/>
        <v>0</v>
      </c>
      <c r="D56" s="23">
        <f t="shared" si="13"/>
        <v>0</v>
      </c>
      <c r="E56" s="23">
        <f t="shared" si="14"/>
        <v>0</v>
      </c>
      <c r="F56" s="23">
        <f t="shared" si="15"/>
        <v>0</v>
      </c>
      <c r="G56" s="23">
        <f t="shared" si="16"/>
        <v>0</v>
      </c>
      <c r="H56" s="23">
        <f t="shared" si="17"/>
        <v>0</v>
      </c>
      <c r="I56" s="23">
        <f t="shared" si="18"/>
        <v>0</v>
      </c>
      <c r="J56" s="23">
        <f t="shared" si="19"/>
        <v>0</v>
      </c>
      <c r="K56" s="23">
        <f t="shared" si="20"/>
        <v>0</v>
      </c>
      <c r="L56" s="23">
        <f t="shared" si="21"/>
        <v>0</v>
      </c>
      <c r="M56" s="23">
        <f t="shared" si="22"/>
        <v>0</v>
      </c>
      <c r="N56" s="23">
        <f t="shared" si="23"/>
        <v>0</v>
      </c>
      <c r="P56" t="s">
        <v>25</v>
      </c>
      <c r="Q56" s="1">
        <v>4</v>
      </c>
      <c r="R56" s="22">
        <f>_Budget!R56</f>
        <v>0</v>
      </c>
      <c r="S56" s="22">
        <f>_Budget!S56</f>
        <v>0</v>
      </c>
      <c r="T56" s="22">
        <f>_Budget!T56</f>
        <v>0</v>
      </c>
      <c r="U56" s="22">
        <f>_Budget!U56</f>
        <v>0</v>
      </c>
      <c r="V56" s="22">
        <f>_Budget!V56</f>
        <v>0</v>
      </c>
      <c r="W56" s="22">
        <f>_Budget!W56</f>
        <v>0</v>
      </c>
      <c r="X56" s="22">
        <f>_Budget!X56</f>
        <v>0</v>
      </c>
      <c r="Y56" s="22">
        <f>_Budget!Y56</f>
        <v>0</v>
      </c>
      <c r="Z56" s="22">
        <f>_Budget!Z56</f>
        <v>0</v>
      </c>
      <c r="AA56" s="22">
        <f>_Budget!AA56</f>
        <v>0</v>
      </c>
      <c r="AB56" s="22">
        <f>_Budget!AB56</f>
        <v>0</v>
      </c>
      <c r="AC56" s="22">
        <f>_Budget!AC56</f>
        <v>0</v>
      </c>
      <c r="AE56" s="30">
        <v>1</v>
      </c>
      <c r="AF56" s="30">
        <v>1.02</v>
      </c>
      <c r="AG56" s="30">
        <v>0.99</v>
      </c>
      <c r="AH56" s="30">
        <v>0.99</v>
      </c>
      <c r="AI56" s="30">
        <v>1.02</v>
      </c>
      <c r="AJ56" s="30">
        <v>1.02</v>
      </c>
      <c r="AK56" s="30">
        <v>1</v>
      </c>
      <c r="AL56" s="30">
        <v>0.97</v>
      </c>
      <c r="AM56" s="30">
        <v>1.01</v>
      </c>
      <c r="AN56" s="30">
        <v>0.97</v>
      </c>
      <c r="AO56" s="30">
        <v>0.99</v>
      </c>
      <c r="AP56" s="30">
        <v>1.01</v>
      </c>
    </row>
    <row r="57" spans="1:42" x14ac:dyDescent="0.3">
      <c r="A57" t="s">
        <v>62</v>
      </c>
      <c r="B57" s="29">
        <v>5</v>
      </c>
      <c r="C57" s="23">
        <f t="shared" si="12"/>
        <v>0</v>
      </c>
      <c r="D57" s="23">
        <f t="shared" si="13"/>
        <v>0</v>
      </c>
      <c r="E57" s="23">
        <f t="shared" si="14"/>
        <v>0</v>
      </c>
      <c r="F57" s="23">
        <f t="shared" si="15"/>
        <v>0</v>
      </c>
      <c r="G57" s="23">
        <f t="shared" si="16"/>
        <v>0</v>
      </c>
      <c r="H57" s="23">
        <f t="shared" si="17"/>
        <v>0</v>
      </c>
      <c r="I57" s="23">
        <f t="shared" si="18"/>
        <v>0</v>
      </c>
      <c r="J57" s="23">
        <f t="shared" si="19"/>
        <v>0</v>
      </c>
      <c r="K57" s="23">
        <f t="shared" si="20"/>
        <v>0</v>
      </c>
      <c r="L57" s="23">
        <f t="shared" si="21"/>
        <v>0</v>
      </c>
      <c r="M57" s="23">
        <f t="shared" si="22"/>
        <v>0</v>
      </c>
      <c r="N57" s="23">
        <f t="shared" si="23"/>
        <v>0</v>
      </c>
      <c r="P57" s="25" t="s">
        <v>62</v>
      </c>
      <c r="Q57" s="1">
        <v>5</v>
      </c>
      <c r="R57" s="22">
        <f>_Budget!R57</f>
        <v>0</v>
      </c>
      <c r="S57" s="22">
        <f>_Budget!S57</f>
        <v>0</v>
      </c>
      <c r="T57" s="22">
        <f>_Budget!T57</f>
        <v>0</v>
      </c>
      <c r="U57" s="22">
        <f>_Budget!U57</f>
        <v>0</v>
      </c>
      <c r="V57" s="22">
        <f>_Budget!V57</f>
        <v>0</v>
      </c>
      <c r="W57" s="22">
        <f>_Budget!W57</f>
        <v>0</v>
      </c>
      <c r="X57" s="22">
        <f>_Budget!X57</f>
        <v>0</v>
      </c>
      <c r="Y57" s="22">
        <f>_Budget!Y57</f>
        <v>0</v>
      </c>
      <c r="Z57" s="22">
        <f>_Budget!Z57</f>
        <v>0</v>
      </c>
      <c r="AA57" s="22">
        <f>_Budget!AA57</f>
        <v>0</v>
      </c>
      <c r="AB57" s="22">
        <f>_Budget!AB57</f>
        <v>0</v>
      </c>
      <c r="AC57" s="22">
        <f>_Budget!AC57</f>
        <v>0</v>
      </c>
      <c r="AE57" s="30">
        <v>0.97</v>
      </c>
      <c r="AF57" s="30">
        <v>0.99</v>
      </c>
      <c r="AG57" s="30">
        <v>0.97</v>
      </c>
      <c r="AH57" s="30">
        <v>1.02</v>
      </c>
      <c r="AI57" s="30">
        <v>1.01</v>
      </c>
      <c r="AJ57" s="30">
        <v>1.02</v>
      </c>
      <c r="AK57" s="30">
        <v>0.99</v>
      </c>
      <c r="AL57" s="30">
        <v>1.01</v>
      </c>
      <c r="AM57" s="30">
        <v>0.97</v>
      </c>
      <c r="AN57" s="30">
        <v>0.97</v>
      </c>
      <c r="AO57" s="30">
        <v>0.99</v>
      </c>
      <c r="AP57" s="30">
        <v>0.97</v>
      </c>
    </row>
    <row r="58" spans="1:42" x14ac:dyDescent="0.3">
      <c r="A58" t="s">
        <v>63</v>
      </c>
      <c r="B58" s="29">
        <v>5</v>
      </c>
      <c r="C58" s="23">
        <f t="shared" si="12"/>
        <v>0</v>
      </c>
      <c r="D58" s="23">
        <f t="shared" si="13"/>
        <v>0</v>
      </c>
      <c r="E58" s="23">
        <f t="shared" si="14"/>
        <v>0</v>
      </c>
      <c r="F58" s="23">
        <f t="shared" si="15"/>
        <v>0</v>
      </c>
      <c r="G58" s="23">
        <f t="shared" si="16"/>
        <v>0</v>
      </c>
      <c r="H58" s="23">
        <f t="shared" si="17"/>
        <v>0</v>
      </c>
      <c r="I58" s="23">
        <f t="shared" si="18"/>
        <v>0</v>
      </c>
      <c r="J58" s="23">
        <f t="shared" si="19"/>
        <v>0</v>
      </c>
      <c r="K58" s="23">
        <f t="shared" si="20"/>
        <v>0</v>
      </c>
      <c r="L58" s="23">
        <f t="shared" si="21"/>
        <v>0</v>
      </c>
      <c r="M58" s="23">
        <f t="shared" si="22"/>
        <v>0</v>
      </c>
      <c r="N58" s="23">
        <f t="shared" si="23"/>
        <v>0</v>
      </c>
      <c r="P58" s="25" t="s">
        <v>63</v>
      </c>
      <c r="Q58" s="1">
        <v>5</v>
      </c>
      <c r="R58" s="22">
        <f>_Budget!R58</f>
        <v>0</v>
      </c>
      <c r="S58" s="22">
        <f>_Budget!S58</f>
        <v>0</v>
      </c>
      <c r="T58" s="22">
        <f>_Budget!T58</f>
        <v>0</v>
      </c>
      <c r="U58" s="22">
        <f>_Budget!U58</f>
        <v>0</v>
      </c>
      <c r="V58" s="22">
        <f>_Budget!V58</f>
        <v>0</v>
      </c>
      <c r="W58" s="22">
        <f>_Budget!W58</f>
        <v>0</v>
      </c>
      <c r="X58" s="22">
        <f>_Budget!X58</f>
        <v>0</v>
      </c>
      <c r="Y58" s="22">
        <f>_Budget!Y58</f>
        <v>0</v>
      </c>
      <c r="Z58" s="22">
        <f>_Budget!Z58</f>
        <v>0</v>
      </c>
      <c r="AA58" s="22">
        <f>_Budget!AA58</f>
        <v>0</v>
      </c>
      <c r="AB58" s="22">
        <f>_Budget!AB58</f>
        <v>0</v>
      </c>
      <c r="AC58" s="22">
        <f>_Budget!AC58</f>
        <v>0</v>
      </c>
      <c r="AE58" s="30">
        <v>1</v>
      </c>
      <c r="AF58" s="30">
        <v>0.97</v>
      </c>
      <c r="AG58" s="30">
        <v>0.98</v>
      </c>
      <c r="AH58" s="30">
        <v>1</v>
      </c>
      <c r="AI58" s="30">
        <v>1.01</v>
      </c>
      <c r="AJ58" s="30">
        <v>0.97</v>
      </c>
      <c r="AK58" s="30">
        <v>0.98</v>
      </c>
      <c r="AL58" s="30">
        <v>0.99</v>
      </c>
      <c r="AM58" s="30">
        <v>0.99</v>
      </c>
      <c r="AN58" s="30">
        <v>1.02</v>
      </c>
      <c r="AO58" s="30">
        <v>1</v>
      </c>
      <c r="AP58" s="30">
        <v>0.99</v>
      </c>
    </row>
    <row r="59" spans="1:42" x14ac:dyDescent="0.3">
      <c r="A59" t="s">
        <v>1</v>
      </c>
      <c r="B59" s="29">
        <v>5</v>
      </c>
      <c r="C59" s="23">
        <f t="shared" si="12"/>
        <v>0</v>
      </c>
      <c r="D59" s="23">
        <f t="shared" si="13"/>
        <v>0</v>
      </c>
      <c r="E59" s="23">
        <f t="shared" si="14"/>
        <v>0</v>
      </c>
      <c r="F59" s="23">
        <f t="shared" si="15"/>
        <v>0</v>
      </c>
      <c r="G59" s="23">
        <f t="shared" si="16"/>
        <v>0</v>
      </c>
      <c r="H59" s="23">
        <f t="shared" si="17"/>
        <v>0</v>
      </c>
      <c r="I59" s="23">
        <f t="shared" si="18"/>
        <v>0</v>
      </c>
      <c r="J59" s="23">
        <f t="shared" si="19"/>
        <v>0</v>
      </c>
      <c r="K59" s="23">
        <f t="shared" si="20"/>
        <v>0</v>
      </c>
      <c r="L59" s="23">
        <f t="shared" si="21"/>
        <v>0</v>
      </c>
      <c r="M59" s="23">
        <f t="shared" si="22"/>
        <v>0</v>
      </c>
      <c r="N59" s="23">
        <f t="shared" si="23"/>
        <v>0</v>
      </c>
      <c r="P59" t="s">
        <v>1</v>
      </c>
      <c r="Q59" s="1">
        <v>5</v>
      </c>
      <c r="R59" s="22">
        <f>_Budget!R59</f>
        <v>0</v>
      </c>
      <c r="S59" s="22">
        <f>_Budget!S59</f>
        <v>0</v>
      </c>
      <c r="T59" s="22">
        <f>_Budget!T59</f>
        <v>0</v>
      </c>
      <c r="U59" s="22">
        <f>_Budget!U59</f>
        <v>0</v>
      </c>
      <c r="V59" s="22">
        <f>_Budget!V59</f>
        <v>0</v>
      </c>
      <c r="W59" s="22">
        <f>_Budget!W59</f>
        <v>0</v>
      </c>
      <c r="X59" s="22">
        <f>_Budget!X59</f>
        <v>0</v>
      </c>
      <c r="Y59" s="22">
        <f>_Budget!Y59</f>
        <v>0</v>
      </c>
      <c r="Z59" s="22">
        <f>_Budget!Z59</f>
        <v>0</v>
      </c>
      <c r="AA59" s="22">
        <f>_Budget!AA59</f>
        <v>0</v>
      </c>
      <c r="AB59" s="22">
        <f>_Budget!AB59</f>
        <v>0</v>
      </c>
      <c r="AC59" s="22">
        <f>_Budget!AC59</f>
        <v>0</v>
      </c>
      <c r="AE59" s="30">
        <v>1</v>
      </c>
      <c r="AF59" s="30">
        <v>1</v>
      </c>
      <c r="AG59" s="30">
        <v>0.98</v>
      </c>
      <c r="AH59" s="30">
        <v>1</v>
      </c>
      <c r="AI59" s="30">
        <v>0.97</v>
      </c>
      <c r="AJ59" s="30">
        <v>1</v>
      </c>
      <c r="AK59" s="30">
        <v>0.98</v>
      </c>
      <c r="AL59" s="30">
        <v>0.97</v>
      </c>
      <c r="AM59" s="30">
        <v>1</v>
      </c>
      <c r="AN59" s="30">
        <v>1.01</v>
      </c>
      <c r="AO59" s="30">
        <v>0.98</v>
      </c>
      <c r="AP59" s="30">
        <v>1</v>
      </c>
    </row>
    <row r="60" spans="1:42" x14ac:dyDescent="0.3">
      <c r="A60" t="s">
        <v>3</v>
      </c>
      <c r="B60" s="29">
        <v>5</v>
      </c>
      <c r="C60" s="23">
        <f t="shared" si="12"/>
        <v>0</v>
      </c>
      <c r="D60" s="23">
        <f t="shared" si="13"/>
        <v>0</v>
      </c>
      <c r="E60" s="23">
        <f t="shared" si="14"/>
        <v>0</v>
      </c>
      <c r="F60" s="23">
        <f t="shared" si="15"/>
        <v>0</v>
      </c>
      <c r="G60" s="23">
        <f t="shared" si="16"/>
        <v>0</v>
      </c>
      <c r="H60" s="23">
        <f t="shared" si="17"/>
        <v>0</v>
      </c>
      <c r="I60" s="23">
        <f t="shared" si="18"/>
        <v>0</v>
      </c>
      <c r="J60" s="23">
        <f t="shared" si="19"/>
        <v>0</v>
      </c>
      <c r="K60" s="23">
        <f t="shared" si="20"/>
        <v>0</v>
      </c>
      <c r="L60" s="23">
        <f t="shared" si="21"/>
        <v>0</v>
      </c>
      <c r="M60" s="23">
        <f t="shared" si="22"/>
        <v>0</v>
      </c>
      <c r="N60" s="23">
        <f t="shared" si="23"/>
        <v>0</v>
      </c>
      <c r="P60" t="s">
        <v>3</v>
      </c>
      <c r="Q60" s="1">
        <v>5</v>
      </c>
      <c r="R60" s="22">
        <f>_Budget!R60</f>
        <v>0</v>
      </c>
      <c r="S60" s="22">
        <f>_Budget!S60</f>
        <v>0</v>
      </c>
      <c r="T60" s="22">
        <f>_Budget!T60</f>
        <v>0</v>
      </c>
      <c r="U60" s="22">
        <f>_Budget!U60</f>
        <v>0</v>
      </c>
      <c r="V60" s="22">
        <f>_Budget!V60</f>
        <v>0</v>
      </c>
      <c r="W60" s="22">
        <f>_Budget!W60</f>
        <v>0</v>
      </c>
      <c r="X60" s="22">
        <f>_Budget!X60</f>
        <v>0</v>
      </c>
      <c r="Y60" s="22">
        <f>_Budget!Y60</f>
        <v>0</v>
      </c>
      <c r="Z60" s="22">
        <f>_Budget!Z60</f>
        <v>0</v>
      </c>
      <c r="AA60" s="22">
        <f>_Budget!AA60</f>
        <v>0</v>
      </c>
      <c r="AB60" s="22">
        <f>_Budget!AB60</f>
        <v>0</v>
      </c>
      <c r="AC60" s="22">
        <f>_Budget!AC60</f>
        <v>0</v>
      </c>
      <c r="AE60" s="30">
        <v>0.99</v>
      </c>
      <c r="AF60" s="30">
        <v>0.98</v>
      </c>
      <c r="AG60" s="30">
        <v>1</v>
      </c>
      <c r="AH60" s="30">
        <v>0.98</v>
      </c>
      <c r="AI60" s="30">
        <v>1.01</v>
      </c>
      <c r="AJ60" s="30">
        <v>0.98</v>
      </c>
      <c r="AK60" s="30">
        <v>0.98</v>
      </c>
      <c r="AL60" s="30">
        <v>0.97</v>
      </c>
      <c r="AM60" s="30">
        <v>0.98</v>
      </c>
      <c r="AN60" s="30">
        <v>1.01</v>
      </c>
      <c r="AO60" s="30">
        <v>1.01</v>
      </c>
      <c r="AP60" s="30">
        <v>1</v>
      </c>
    </row>
    <row r="61" spans="1:42" x14ac:dyDescent="0.3">
      <c r="A61" t="s">
        <v>4</v>
      </c>
      <c r="B61" s="29">
        <v>5</v>
      </c>
      <c r="C61" s="23">
        <f t="shared" si="12"/>
        <v>0</v>
      </c>
      <c r="D61" s="23">
        <f t="shared" si="13"/>
        <v>0</v>
      </c>
      <c r="E61" s="23">
        <f t="shared" si="14"/>
        <v>0</v>
      </c>
      <c r="F61" s="23">
        <f t="shared" si="15"/>
        <v>0</v>
      </c>
      <c r="G61" s="23">
        <f t="shared" si="16"/>
        <v>0</v>
      </c>
      <c r="H61" s="23">
        <f t="shared" si="17"/>
        <v>0</v>
      </c>
      <c r="I61" s="23">
        <f t="shared" si="18"/>
        <v>0</v>
      </c>
      <c r="J61" s="23">
        <f t="shared" si="19"/>
        <v>0</v>
      </c>
      <c r="K61" s="23">
        <f t="shared" si="20"/>
        <v>0</v>
      </c>
      <c r="L61" s="23">
        <f t="shared" si="21"/>
        <v>0</v>
      </c>
      <c r="M61" s="23">
        <f t="shared" si="22"/>
        <v>0</v>
      </c>
      <c r="N61" s="23">
        <f t="shared" si="23"/>
        <v>0</v>
      </c>
      <c r="P61" t="s">
        <v>4</v>
      </c>
      <c r="Q61" s="1">
        <v>5</v>
      </c>
      <c r="R61" s="22">
        <f>_Budget!R61</f>
        <v>0</v>
      </c>
      <c r="S61" s="22">
        <f>_Budget!S61</f>
        <v>0</v>
      </c>
      <c r="T61" s="22">
        <f>_Budget!T61</f>
        <v>0</v>
      </c>
      <c r="U61" s="22">
        <f>_Budget!U61</f>
        <v>0</v>
      </c>
      <c r="V61" s="22">
        <f>_Budget!V61</f>
        <v>0</v>
      </c>
      <c r="W61" s="22">
        <f>_Budget!W61</f>
        <v>0</v>
      </c>
      <c r="X61" s="22">
        <f>_Budget!X61</f>
        <v>0</v>
      </c>
      <c r="Y61" s="22">
        <f>_Budget!Y61</f>
        <v>0</v>
      </c>
      <c r="Z61" s="22">
        <f>_Budget!Z61</f>
        <v>0</v>
      </c>
      <c r="AA61" s="22">
        <f>_Budget!AA61</f>
        <v>0</v>
      </c>
      <c r="AB61" s="22">
        <f>_Budget!AB61</f>
        <v>0</v>
      </c>
      <c r="AC61" s="22">
        <f>_Budget!AC61</f>
        <v>0</v>
      </c>
      <c r="AE61" s="30">
        <v>1</v>
      </c>
      <c r="AF61" s="30">
        <v>0.98</v>
      </c>
      <c r="AG61" s="30">
        <v>1.02</v>
      </c>
      <c r="AH61" s="30">
        <v>0.98</v>
      </c>
      <c r="AI61" s="30">
        <v>0.98</v>
      </c>
      <c r="AJ61" s="30">
        <v>1.01</v>
      </c>
      <c r="AK61" s="30">
        <v>0.97</v>
      </c>
      <c r="AL61" s="30">
        <v>1.01</v>
      </c>
      <c r="AM61" s="30">
        <v>0.97</v>
      </c>
      <c r="AN61" s="30">
        <v>0.99</v>
      </c>
      <c r="AO61" s="30">
        <v>1.01</v>
      </c>
      <c r="AP61" s="30">
        <v>1.01</v>
      </c>
    </row>
    <row r="62" spans="1:42" x14ac:dyDescent="0.3">
      <c r="A62" t="s">
        <v>5</v>
      </c>
      <c r="B62" s="29">
        <v>5</v>
      </c>
      <c r="C62" s="23">
        <f t="shared" si="12"/>
        <v>0</v>
      </c>
      <c r="D62" s="23">
        <f t="shared" si="13"/>
        <v>0</v>
      </c>
      <c r="E62" s="23">
        <f t="shared" si="14"/>
        <v>0</v>
      </c>
      <c r="F62" s="23">
        <f t="shared" si="15"/>
        <v>0</v>
      </c>
      <c r="G62" s="23">
        <f t="shared" si="16"/>
        <v>0</v>
      </c>
      <c r="H62" s="23">
        <f t="shared" si="17"/>
        <v>0</v>
      </c>
      <c r="I62" s="23">
        <f t="shared" si="18"/>
        <v>0</v>
      </c>
      <c r="J62" s="23">
        <f t="shared" si="19"/>
        <v>0</v>
      </c>
      <c r="K62" s="23">
        <f t="shared" si="20"/>
        <v>0</v>
      </c>
      <c r="L62" s="23">
        <f t="shared" si="21"/>
        <v>0</v>
      </c>
      <c r="M62" s="23">
        <f t="shared" si="22"/>
        <v>0</v>
      </c>
      <c r="N62" s="23">
        <f t="shared" si="23"/>
        <v>0</v>
      </c>
      <c r="P62" t="s">
        <v>5</v>
      </c>
      <c r="Q62" s="1">
        <v>5</v>
      </c>
      <c r="R62" s="22">
        <f>_Budget!R62</f>
        <v>0</v>
      </c>
      <c r="S62" s="22">
        <f>_Budget!S62</f>
        <v>0</v>
      </c>
      <c r="T62" s="22">
        <f>_Budget!T62</f>
        <v>0</v>
      </c>
      <c r="U62" s="22">
        <f>_Budget!U62</f>
        <v>0</v>
      </c>
      <c r="V62" s="22">
        <f>_Budget!V62</f>
        <v>0</v>
      </c>
      <c r="W62" s="22">
        <f>_Budget!W62</f>
        <v>0</v>
      </c>
      <c r="X62" s="22">
        <f>_Budget!X62</f>
        <v>0</v>
      </c>
      <c r="Y62" s="22">
        <f>_Budget!Y62</f>
        <v>0</v>
      </c>
      <c r="Z62" s="22">
        <f>_Budget!Z62</f>
        <v>0</v>
      </c>
      <c r="AA62" s="22">
        <f>_Budget!AA62</f>
        <v>0</v>
      </c>
      <c r="AB62" s="22">
        <f>_Budget!AB62</f>
        <v>0</v>
      </c>
      <c r="AC62" s="22">
        <f>_Budget!AC62</f>
        <v>0</v>
      </c>
      <c r="AE62" s="30">
        <v>1</v>
      </c>
      <c r="AF62" s="30">
        <v>0.98</v>
      </c>
      <c r="AG62" s="30">
        <v>1</v>
      </c>
      <c r="AH62" s="30">
        <v>1</v>
      </c>
      <c r="AI62" s="30">
        <v>1</v>
      </c>
      <c r="AJ62" s="30">
        <v>0.97</v>
      </c>
      <c r="AK62" s="30">
        <v>0.99</v>
      </c>
      <c r="AL62" s="30">
        <v>0.99</v>
      </c>
      <c r="AM62" s="30">
        <v>0.98</v>
      </c>
      <c r="AN62" s="30">
        <v>1.01</v>
      </c>
      <c r="AO62" s="30">
        <v>0.99</v>
      </c>
      <c r="AP62" s="30">
        <v>0.98</v>
      </c>
    </row>
    <row r="63" spans="1:42" x14ac:dyDescent="0.3">
      <c r="A63" t="s">
        <v>38</v>
      </c>
      <c r="B63" s="29">
        <v>5</v>
      </c>
      <c r="C63" s="23">
        <f t="shared" si="12"/>
        <v>0</v>
      </c>
      <c r="D63" s="23">
        <f t="shared" si="13"/>
        <v>0</v>
      </c>
      <c r="E63" s="23">
        <f t="shared" si="14"/>
        <v>0</v>
      </c>
      <c r="F63" s="23">
        <f t="shared" si="15"/>
        <v>0</v>
      </c>
      <c r="G63" s="23">
        <f t="shared" si="16"/>
        <v>0</v>
      </c>
      <c r="H63" s="23">
        <f t="shared" si="17"/>
        <v>0</v>
      </c>
      <c r="I63" s="23">
        <f t="shared" si="18"/>
        <v>0</v>
      </c>
      <c r="J63" s="23">
        <f t="shared" si="19"/>
        <v>0</v>
      </c>
      <c r="K63" s="23">
        <f t="shared" si="20"/>
        <v>0</v>
      </c>
      <c r="L63" s="23">
        <f t="shared" si="21"/>
        <v>0</v>
      </c>
      <c r="M63" s="23">
        <f t="shared" si="22"/>
        <v>0</v>
      </c>
      <c r="N63" s="23">
        <f t="shared" si="23"/>
        <v>0</v>
      </c>
      <c r="P63" t="s">
        <v>38</v>
      </c>
      <c r="Q63" s="1">
        <v>5</v>
      </c>
      <c r="R63" s="22">
        <f>_Budget!R63</f>
        <v>0</v>
      </c>
      <c r="S63" s="22">
        <f>_Budget!S63</f>
        <v>0</v>
      </c>
      <c r="T63" s="22">
        <f>_Budget!T63</f>
        <v>0</v>
      </c>
      <c r="U63" s="22">
        <f>_Budget!U63</f>
        <v>0</v>
      </c>
      <c r="V63" s="22">
        <f>_Budget!V63</f>
        <v>0</v>
      </c>
      <c r="W63" s="22">
        <f>_Budget!W63</f>
        <v>0</v>
      </c>
      <c r="X63" s="22">
        <f>_Budget!X63</f>
        <v>0</v>
      </c>
      <c r="Y63" s="22">
        <f>_Budget!Y63</f>
        <v>0</v>
      </c>
      <c r="Z63" s="22">
        <f>_Budget!Z63</f>
        <v>0</v>
      </c>
      <c r="AA63" s="22">
        <f>_Budget!AA63</f>
        <v>0</v>
      </c>
      <c r="AB63" s="22">
        <f>_Budget!AB63</f>
        <v>0</v>
      </c>
      <c r="AC63" s="22">
        <f>_Budget!AC63</f>
        <v>0</v>
      </c>
      <c r="AE63" s="30">
        <v>1.02</v>
      </c>
      <c r="AF63" s="30">
        <v>0.98</v>
      </c>
      <c r="AG63" s="30">
        <v>1.01</v>
      </c>
      <c r="AH63" s="30">
        <v>0.98</v>
      </c>
      <c r="AI63" s="30">
        <v>0.97</v>
      </c>
      <c r="AJ63" s="30">
        <v>0.97</v>
      </c>
      <c r="AK63" s="30">
        <v>0.98</v>
      </c>
      <c r="AL63" s="30">
        <v>0.97</v>
      </c>
      <c r="AM63" s="30">
        <v>0.98</v>
      </c>
      <c r="AN63" s="30">
        <v>1</v>
      </c>
      <c r="AO63" s="30">
        <v>0.98</v>
      </c>
      <c r="AP63" s="30">
        <v>0.97</v>
      </c>
    </row>
    <row r="64" spans="1:42" x14ac:dyDescent="0.3">
      <c r="A64" t="s">
        <v>7</v>
      </c>
      <c r="B64" s="29">
        <v>5</v>
      </c>
      <c r="C64" s="23">
        <f t="shared" si="12"/>
        <v>0</v>
      </c>
      <c r="D64" s="23">
        <f t="shared" si="13"/>
        <v>0</v>
      </c>
      <c r="E64" s="23">
        <f t="shared" si="14"/>
        <v>0</v>
      </c>
      <c r="F64" s="23">
        <f t="shared" si="15"/>
        <v>0</v>
      </c>
      <c r="G64" s="23">
        <f t="shared" si="16"/>
        <v>0</v>
      </c>
      <c r="H64" s="23">
        <f t="shared" si="17"/>
        <v>0</v>
      </c>
      <c r="I64" s="23">
        <f t="shared" si="18"/>
        <v>0</v>
      </c>
      <c r="J64" s="23">
        <f t="shared" si="19"/>
        <v>0</v>
      </c>
      <c r="K64" s="23">
        <f t="shared" si="20"/>
        <v>0</v>
      </c>
      <c r="L64" s="23">
        <f t="shared" si="21"/>
        <v>0</v>
      </c>
      <c r="M64" s="23">
        <f t="shared" si="22"/>
        <v>0</v>
      </c>
      <c r="N64" s="23">
        <f t="shared" si="23"/>
        <v>0</v>
      </c>
      <c r="P64" t="s">
        <v>7</v>
      </c>
      <c r="Q64" s="1">
        <v>5</v>
      </c>
      <c r="R64" s="22">
        <f>_Budget!R64</f>
        <v>0</v>
      </c>
      <c r="S64" s="22">
        <f>_Budget!S64</f>
        <v>0</v>
      </c>
      <c r="T64" s="22">
        <f>_Budget!T64</f>
        <v>0</v>
      </c>
      <c r="U64" s="22">
        <f>_Budget!U64</f>
        <v>0</v>
      </c>
      <c r="V64" s="22">
        <f>_Budget!V64</f>
        <v>0</v>
      </c>
      <c r="W64" s="22">
        <f>_Budget!W64</f>
        <v>0</v>
      </c>
      <c r="X64" s="22">
        <f>_Budget!X64</f>
        <v>0</v>
      </c>
      <c r="Y64" s="22">
        <f>_Budget!Y64</f>
        <v>0</v>
      </c>
      <c r="Z64" s="22">
        <f>_Budget!Z64</f>
        <v>0</v>
      </c>
      <c r="AA64" s="22">
        <f>_Budget!AA64</f>
        <v>0</v>
      </c>
      <c r="AB64" s="22">
        <f>_Budget!AB64</f>
        <v>0</v>
      </c>
      <c r="AC64" s="22">
        <f>_Budget!AC64</f>
        <v>0</v>
      </c>
      <c r="AE64" s="30">
        <v>0.98</v>
      </c>
      <c r="AF64" s="30">
        <v>1.01</v>
      </c>
      <c r="AG64" s="30">
        <v>0.99</v>
      </c>
      <c r="AH64" s="30">
        <v>1.01</v>
      </c>
      <c r="AI64" s="30">
        <v>0.98</v>
      </c>
      <c r="AJ64" s="30">
        <v>0.98</v>
      </c>
      <c r="AK64" s="30">
        <v>0.98</v>
      </c>
      <c r="AL64" s="30">
        <v>0.99</v>
      </c>
      <c r="AM64" s="30">
        <v>1</v>
      </c>
      <c r="AN64" s="30">
        <v>0.97</v>
      </c>
      <c r="AO64" s="30">
        <v>0.98</v>
      </c>
      <c r="AP64" s="30">
        <v>1.02</v>
      </c>
    </row>
    <row r="65" spans="1:42" x14ac:dyDescent="0.3">
      <c r="A65" t="s">
        <v>8</v>
      </c>
      <c r="B65" s="29">
        <v>5</v>
      </c>
      <c r="C65" s="23">
        <f t="shared" si="12"/>
        <v>0</v>
      </c>
      <c r="D65" s="23">
        <f t="shared" si="13"/>
        <v>0</v>
      </c>
      <c r="E65" s="23">
        <f t="shared" si="14"/>
        <v>0</v>
      </c>
      <c r="F65" s="23">
        <f t="shared" si="15"/>
        <v>0</v>
      </c>
      <c r="G65" s="23">
        <f t="shared" si="16"/>
        <v>0</v>
      </c>
      <c r="H65" s="23">
        <f t="shared" si="17"/>
        <v>0</v>
      </c>
      <c r="I65" s="23">
        <f t="shared" si="18"/>
        <v>0</v>
      </c>
      <c r="J65" s="23">
        <f t="shared" si="19"/>
        <v>0</v>
      </c>
      <c r="K65" s="23">
        <f t="shared" si="20"/>
        <v>0</v>
      </c>
      <c r="L65" s="23">
        <f t="shared" si="21"/>
        <v>0</v>
      </c>
      <c r="M65" s="23">
        <f t="shared" si="22"/>
        <v>0</v>
      </c>
      <c r="N65" s="23">
        <f t="shared" si="23"/>
        <v>0</v>
      </c>
      <c r="P65" t="s">
        <v>8</v>
      </c>
      <c r="Q65" s="1">
        <v>5</v>
      </c>
      <c r="R65" s="22">
        <f>_Budget!R65</f>
        <v>0</v>
      </c>
      <c r="S65" s="22">
        <f>_Budget!S65</f>
        <v>0</v>
      </c>
      <c r="T65" s="22">
        <f>_Budget!T65</f>
        <v>0</v>
      </c>
      <c r="U65" s="22">
        <f>_Budget!U65</f>
        <v>0</v>
      </c>
      <c r="V65" s="22">
        <f>_Budget!V65</f>
        <v>0</v>
      </c>
      <c r="W65" s="22">
        <f>_Budget!W65</f>
        <v>0</v>
      </c>
      <c r="X65" s="22">
        <f>_Budget!X65</f>
        <v>0</v>
      </c>
      <c r="Y65" s="22">
        <f>_Budget!Y65</f>
        <v>0</v>
      </c>
      <c r="Z65" s="22">
        <f>_Budget!Z65</f>
        <v>0</v>
      </c>
      <c r="AA65" s="22">
        <f>_Budget!AA65</f>
        <v>0</v>
      </c>
      <c r="AB65" s="22">
        <f>_Budget!AB65</f>
        <v>0</v>
      </c>
      <c r="AC65" s="22">
        <f>_Budget!AC65</f>
        <v>0</v>
      </c>
      <c r="AE65" s="30">
        <v>1.02</v>
      </c>
      <c r="AF65" s="30">
        <v>1.01</v>
      </c>
      <c r="AG65" s="30">
        <v>1.01</v>
      </c>
      <c r="AH65" s="30">
        <v>0.98</v>
      </c>
      <c r="AI65" s="30">
        <v>1</v>
      </c>
      <c r="AJ65" s="30">
        <v>0.99</v>
      </c>
      <c r="AK65" s="30">
        <v>1.01</v>
      </c>
      <c r="AL65" s="30">
        <v>1.01</v>
      </c>
      <c r="AM65" s="30">
        <v>0.99</v>
      </c>
      <c r="AN65" s="30">
        <v>1.02</v>
      </c>
      <c r="AO65" s="30">
        <v>0.97</v>
      </c>
      <c r="AP65" s="30">
        <v>1</v>
      </c>
    </row>
    <row r="66" spans="1:42" x14ac:dyDescent="0.3">
      <c r="A66" t="s">
        <v>45</v>
      </c>
      <c r="B66" s="29">
        <v>5</v>
      </c>
      <c r="C66" s="23">
        <f t="shared" si="12"/>
        <v>0</v>
      </c>
      <c r="D66" s="23">
        <f t="shared" si="13"/>
        <v>0</v>
      </c>
      <c r="E66" s="23">
        <f t="shared" si="14"/>
        <v>0</v>
      </c>
      <c r="F66" s="23">
        <f t="shared" si="15"/>
        <v>0</v>
      </c>
      <c r="G66" s="23">
        <f t="shared" si="16"/>
        <v>0</v>
      </c>
      <c r="H66" s="23">
        <f t="shared" si="17"/>
        <v>0</v>
      </c>
      <c r="I66" s="23">
        <f t="shared" si="18"/>
        <v>0</v>
      </c>
      <c r="J66" s="23">
        <f t="shared" si="19"/>
        <v>0</v>
      </c>
      <c r="K66" s="23">
        <f t="shared" si="20"/>
        <v>0</v>
      </c>
      <c r="L66" s="23">
        <f t="shared" si="21"/>
        <v>0</v>
      </c>
      <c r="M66" s="23">
        <f t="shared" si="22"/>
        <v>0</v>
      </c>
      <c r="N66" s="23">
        <f t="shared" si="23"/>
        <v>0</v>
      </c>
      <c r="P66" t="s">
        <v>45</v>
      </c>
      <c r="Q66" s="1">
        <v>5</v>
      </c>
      <c r="R66" s="22">
        <f>_Budget!R66</f>
        <v>0</v>
      </c>
      <c r="S66" s="22">
        <f>_Budget!S66</f>
        <v>0</v>
      </c>
      <c r="T66" s="22">
        <f>_Budget!T66</f>
        <v>0</v>
      </c>
      <c r="U66" s="22">
        <f>_Budget!U66</f>
        <v>0</v>
      </c>
      <c r="V66" s="22">
        <f>_Budget!V66</f>
        <v>0</v>
      </c>
      <c r="W66" s="22">
        <f>_Budget!W66</f>
        <v>0</v>
      </c>
      <c r="X66" s="22">
        <f>_Budget!X66</f>
        <v>0</v>
      </c>
      <c r="Y66" s="22">
        <f>_Budget!Y66</f>
        <v>0</v>
      </c>
      <c r="Z66" s="22">
        <f>_Budget!Z66</f>
        <v>0</v>
      </c>
      <c r="AA66" s="22">
        <f>_Budget!AA66</f>
        <v>0</v>
      </c>
      <c r="AB66" s="22">
        <f>_Budget!AB66</f>
        <v>0</v>
      </c>
      <c r="AC66" s="22">
        <f>_Budget!AC66</f>
        <v>0</v>
      </c>
      <c r="AE66" s="30">
        <v>0.97</v>
      </c>
      <c r="AF66" s="30">
        <v>1.02</v>
      </c>
      <c r="AG66" s="30">
        <v>1.02</v>
      </c>
      <c r="AH66" s="30">
        <v>1.02</v>
      </c>
      <c r="AI66" s="30">
        <v>0.97</v>
      </c>
      <c r="AJ66" s="30">
        <v>1</v>
      </c>
      <c r="AK66" s="30">
        <v>1</v>
      </c>
      <c r="AL66" s="30">
        <v>1</v>
      </c>
      <c r="AM66" s="30">
        <v>0.97</v>
      </c>
      <c r="AN66" s="30">
        <v>1.02</v>
      </c>
      <c r="AO66" s="30">
        <v>1</v>
      </c>
      <c r="AP66" s="30">
        <v>1</v>
      </c>
    </row>
    <row r="67" spans="1:42" x14ac:dyDescent="0.3">
      <c r="A67" t="s">
        <v>10</v>
      </c>
      <c r="B67" s="29">
        <v>5</v>
      </c>
      <c r="C67" s="23">
        <f t="shared" si="12"/>
        <v>0</v>
      </c>
      <c r="D67" s="23">
        <f t="shared" si="13"/>
        <v>0</v>
      </c>
      <c r="E67" s="23">
        <f t="shared" si="14"/>
        <v>0</v>
      </c>
      <c r="F67" s="23">
        <f t="shared" si="15"/>
        <v>0</v>
      </c>
      <c r="G67" s="23">
        <f t="shared" si="16"/>
        <v>0</v>
      </c>
      <c r="H67" s="23">
        <f t="shared" si="17"/>
        <v>0</v>
      </c>
      <c r="I67" s="23">
        <f t="shared" si="18"/>
        <v>0</v>
      </c>
      <c r="J67" s="23">
        <f t="shared" si="19"/>
        <v>0</v>
      </c>
      <c r="K67" s="23">
        <f t="shared" si="20"/>
        <v>0</v>
      </c>
      <c r="L67" s="23">
        <f t="shared" si="21"/>
        <v>0</v>
      </c>
      <c r="M67" s="23">
        <f t="shared" si="22"/>
        <v>0</v>
      </c>
      <c r="N67" s="23">
        <f t="shared" si="23"/>
        <v>0</v>
      </c>
      <c r="P67" t="s">
        <v>10</v>
      </c>
      <c r="Q67" s="1">
        <v>5</v>
      </c>
      <c r="R67" s="22">
        <f>_Budget!R67</f>
        <v>0</v>
      </c>
      <c r="S67" s="22">
        <f>_Budget!S67</f>
        <v>0</v>
      </c>
      <c r="T67" s="22">
        <f>_Budget!T67</f>
        <v>0</v>
      </c>
      <c r="U67" s="22">
        <f>_Budget!U67</f>
        <v>0</v>
      </c>
      <c r="V67" s="22">
        <f>_Budget!V67</f>
        <v>0</v>
      </c>
      <c r="W67" s="22">
        <f>_Budget!W67</f>
        <v>0</v>
      </c>
      <c r="X67" s="22">
        <f>_Budget!X67</f>
        <v>0</v>
      </c>
      <c r="Y67" s="22">
        <f>_Budget!Y67</f>
        <v>0</v>
      </c>
      <c r="Z67" s="22">
        <f>_Budget!Z67</f>
        <v>0</v>
      </c>
      <c r="AA67" s="22">
        <f>_Budget!AA67</f>
        <v>0</v>
      </c>
      <c r="AB67" s="22">
        <f>_Budget!AB67</f>
        <v>0</v>
      </c>
      <c r="AC67" s="22">
        <f>_Budget!AC67</f>
        <v>0</v>
      </c>
      <c r="AE67" s="30">
        <v>1</v>
      </c>
      <c r="AF67" s="30">
        <v>1.02</v>
      </c>
      <c r="AG67" s="30">
        <v>1</v>
      </c>
      <c r="AH67" s="30">
        <v>1.02</v>
      </c>
      <c r="AI67" s="30">
        <v>0.98</v>
      </c>
      <c r="AJ67" s="30">
        <v>1.02</v>
      </c>
      <c r="AK67" s="30">
        <v>1.02</v>
      </c>
      <c r="AL67" s="30">
        <v>1.01</v>
      </c>
      <c r="AM67" s="30">
        <v>0.98</v>
      </c>
      <c r="AN67" s="30">
        <v>0.98</v>
      </c>
      <c r="AO67" s="30">
        <v>0.98</v>
      </c>
      <c r="AP67" s="30">
        <v>0.98</v>
      </c>
    </row>
    <row r="68" spans="1:42" x14ac:dyDescent="0.3">
      <c r="A68" t="s">
        <v>11</v>
      </c>
      <c r="B68" s="29">
        <v>5</v>
      </c>
      <c r="C68" s="23">
        <f t="shared" si="12"/>
        <v>0</v>
      </c>
      <c r="D68" s="23">
        <f t="shared" si="13"/>
        <v>0</v>
      </c>
      <c r="E68" s="23">
        <f t="shared" si="14"/>
        <v>0</v>
      </c>
      <c r="F68" s="23">
        <f t="shared" si="15"/>
        <v>0</v>
      </c>
      <c r="G68" s="23">
        <f t="shared" si="16"/>
        <v>0</v>
      </c>
      <c r="H68" s="23">
        <f t="shared" si="17"/>
        <v>0</v>
      </c>
      <c r="I68" s="23">
        <f t="shared" si="18"/>
        <v>0</v>
      </c>
      <c r="J68" s="23">
        <f t="shared" si="19"/>
        <v>0</v>
      </c>
      <c r="K68" s="23">
        <f t="shared" si="20"/>
        <v>0</v>
      </c>
      <c r="L68" s="23">
        <f t="shared" si="21"/>
        <v>0</v>
      </c>
      <c r="M68" s="23">
        <f t="shared" si="22"/>
        <v>0</v>
      </c>
      <c r="N68" s="23">
        <f t="shared" si="23"/>
        <v>0</v>
      </c>
      <c r="P68" t="s">
        <v>11</v>
      </c>
      <c r="Q68" s="1">
        <v>5</v>
      </c>
      <c r="R68" s="22">
        <f>_Budget!R68</f>
        <v>0</v>
      </c>
      <c r="S68" s="22">
        <f>_Budget!S68</f>
        <v>0</v>
      </c>
      <c r="T68" s="22">
        <f>_Budget!T68</f>
        <v>0</v>
      </c>
      <c r="U68" s="22">
        <f>_Budget!U68</f>
        <v>0</v>
      </c>
      <c r="V68" s="22">
        <f>_Budget!V68</f>
        <v>0</v>
      </c>
      <c r="W68" s="22">
        <f>_Budget!W68</f>
        <v>0</v>
      </c>
      <c r="X68" s="22">
        <f>_Budget!X68</f>
        <v>0</v>
      </c>
      <c r="Y68" s="22">
        <f>_Budget!Y68</f>
        <v>0</v>
      </c>
      <c r="Z68" s="22">
        <f>_Budget!Z68</f>
        <v>0</v>
      </c>
      <c r="AA68" s="22">
        <f>_Budget!AA68</f>
        <v>0</v>
      </c>
      <c r="AB68" s="22">
        <f>_Budget!AB68</f>
        <v>0</v>
      </c>
      <c r="AC68" s="22">
        <f>_Budget!AC68</f>
        <v>0</v>
      </c>
      <c r="AE68" s="30">
        <v>0.99</v>
      </c>
      <c r="AF68" s="30">
        <v>1.02</v>
      </c>
      <c r="AG68" s="30">
        <v>0.98</v>
      </c>
      <c r="AH68" s="30">
        <v>1.02</v>
      </c>
      <c r="AI68" s="30">
        <v>1</v>
      </c>
      <c r="AJ68" s="30">
        <v>1.02</v>
      </c>
      <c r="AK68" s="30">
        <v>1.01</v>
      </c>
      <c r="AL68" s="30">
        <v>1</v>
      </c>
      <c r="AM68" s="30">
        <v>0.99</v>
      </c>
      <c r="AN68" s="30">
        <v>1.02</v>
      </c>
      <c r="AO68" s="30">
        <v>0.97</v>
      </c>
      <c r="AP68" s="30">
        <v>0.98</v>
      </c>
    </row>
    <row r="69" spans="1:42" x14ac:dyDescent="0.3">
      <c r="A69" t="s">
        <v>46</v>
      </c>
      <c r="B69" s="29">
        <v>5</v>
      </c>
      <c r="C69" s="23">
        <f t="shared" si="12"/>
        <v>0</v>
      </c>
      <c r="D69" s="23">
        <f t="shared" si="13"/>
        <v>0</v>
      </c>
      <c r="E69" s="23">
        <f t="shared" si="14"/>
        <v>0</v>
      </c>
      <c r="F69" s="23">
        <f t="shared" si="15"/>
        <v>0</v>
      </c>
      <c r="G69" s="23">
        <f t="shared" si="16"/>
        <v>0</v>
      </c>
      <c r="H69" s="23">
        <f t="shared" si="17"/>
        <v>0</v>
      </c>
      <c r="I69" s="23">
        <f t="shared" si="18"/>
        <v>0</v>
      </c>
      <c r="J69" s="23">
        <f t="shared" si="19"/>
        <v>0</v>
      </c>
      <c r="K69" s="23">
        <f t="shared" si="20"/>
        <v>0</v>
      </c>
      <c r="L69" s="23">
        <f t="shared" si="21"/>
        <v>0</v>
      </c>
      <c r="M69" s="23">
        <f t="shared" si="22"/>
        <v>0</v>
      </c>
      <c r="N69" s="23">
        <f t="shared" si="23"/>
        <v>0</v>
      </c>
      <c r="P69" t="s">
        <v>46</v>
      </c>
      <c r="Q69" s="1">
        <v>5</v>
      </c>
      <c r="R69" s="22">
        <f>_Budget!R69</f>
        <v>0</v>
      </c>
      <c r="S69" s="22">
        <f>_Budget!S69</f>
        <v>0</v>
      </c>
      <c r="T69" s="22">
        <f>_Budget!T69</f>
        <v>0</v>
      </c>
      <c r="U69" s="22">
        <f>_Budget!U69</f>
        <v>0</v>
      </c>
      <c r="V69" s="22">
        <f>_Budget!V69</f>
        <v>0</v>
      </c>
      <c r="W69" s="22">
        <f>_Budget!W69</f>
        <v>0</v>
      </c>
      <c r="X69" s="22">
        <f>_Budget!X69</f>
        <v>0</v>
      </c>
      <c r="Y69" s="22">
        <f>_Budget!Y69</f>
        <v>0</v>
      </c>
      <c r="Z69" s="22">
        <f>_Budget!Z69</f>
        <v>0</v>
      </c>
      <c r="AA69" s="22">
        <f>_Budget!AA69</f>
        <v>0</v>
      </c>
      <c r="AB69" s="22">
        <f>_Budget!AB69</f>
        <v>0</v>
      </c>
      <c r="AC69" s="22">
        <f>_Budget!AC69</f>
        <v>0</v>
      </c>
      <c r="AE69" s="30">
        <v>0.99</v>
      </c>
      <c r="AF69" s="30">
        <v>1.02</v>
      </c>
      <c r="AG69" s="30">
        <v>0.98</v>
      </c>
      <c r="AH69" s="30">
        <v>0.98</v>
      </c>
      <c r="AI69" s="30">
        <v>0.98</v>
      </c>
      <c r="AJ69" s="30">
        <v>1.02</v>
      </c>
      <c r="AK69" s="30">
        <v>0.98</v>
      </c>
      <c r="AL69" s="30">
        <v>0.98</v>
      </c>
      <c r="AM69" s="30">
        <v>1.01</v>
      </c>
      <c r="AN69" s="30">
        <v>0.99</v>
      </c>
      <c r="AO69" s="30">
        <v>0.97</v>
      </c>
      <c r="AP69" s="30">
        <v>0.99</v>
      </c>
    </row>
    <row r="70" spans="1:42" x14ac:dyDescent="0.3">
      <c r="A70" t="s">
        <v>12</v>
      </c>
      <c r="B70" s="29">
        <v>5</v>
      </c>
      <c r="C70" s="23">
        <f t="shared" ref="C70:C133" si="24">R70*AE70</f>
        <v>0</v>
      </c>
      <c r="D70" s="23">
        <f t="shared" ref="D70:D133" si="25">S70*AF70</f>
        <v>0</v>
      </c>
      <c r="E70" s="23">
        <f t="shared" ref="E70:E133" si="26">T70*AG70</f>
        <v>0</v>
      </c>
      <c r="F70" s="23">
        <f t="shared" ref="F70:F133" si="27">U70*AH70</f>
        <v>0</v>
      </c>
      <c r="G70" s="23">
        <f t="shared" ref="G70:G133" si="28">V70*AI70</f>
        <v>0</v>
      </c>
      <c r="H70" s="23">
        <f t="shared" ref="H70:H133" si="29">W70*AJ70</f>
        <v>0</v>
      </c>
      <c r="I70" s="23">
        <f t="shared" ref="I70:I133" si="30">X70*AK70</f>
        <v>0</v>
      </c>
      <c r="J70" s="23">
        <f t="shared" ref="J70:J133" si="31">Y70*AL70</f>
        <v>0</v>
      </c>
      <c r="K70" s="23">
        <f t="shared" ref="K70:K133" si="32">Z70*AM70</f>
        <v>0</v>
      </c>
      <c r="L70" s="23">
        <f t="shared" ref="L70:L133" si="33">AA70*AN70</f>
        <v>0</v>
      </c>
      <c r="M70" s="23">
        <f t="shared" ref="M70:M133" si="34">AB70*AO70</f>
        <v>0</v>
      </c>
      <c r="N70" s="23">
        <f t="shared" ref="N70:N133" si="35">AC70*AP70</f>
        <v>0</v>
      </c>
      <c r="P70" t="s">
        <v>12</v>
      </c>
      <c r="Q70" s="1">
        <v>5</v>
      </c>
      <c r="R70" s="22">
        <f>_Budget!R70</f>
        <v>0</v>
      </c>
      <c r="S70" s="22">
        <f>_Budget!S70</f>
        <v>0</v>
      </c>
      <c r="T70" s="22">
        <f>_Budget!T70</f>
        <v>0</v>
      </c>
      <c r="U70" s="22">
        <f>_Budget!U70</f>
        <v>0</v>
      </c>
      <c r="V70" s="22">
        <f>_Budget!V70</f>
        <v>0</v>
      </c>
      <c r="W70" s="22">
        <f>_Budget!W70</f>
        <v>0</v>
      </c>
      <c r="X70" s="22">
        <f>_Budget!X70</f>
        <v>0</v>
      </c>
      <c r="Y70" s="22">
        <f>_Budget!Y70</f>
        <v>0</v>
      </c>
      <c r="Z70" s="22">
        <f>_Budget!Z70</f>
        <v>0</v>
      </c>
      <c r="AA70" s="22">
        <f>_Budget!AA70</f>
        <v>0</v>
      </c>
      <c r="AB70" s="22">
        <f>_Budget!AB70</f>
        <v>0</v>
      </c>
      <c r="AC70" s="22">
        <f>_Budget!AC70</f>
        <v>0</v>
      </c>
      <c r="AE70" s="30">
        <v>0.99</v>
      </c>
      <c r="AF70" s="30">
        <v>0.99</v>
      </c>
      <c r="AG70" s="30">
        <v>0.97</v>
      </c>
      <c r="AH70" s="30">
        <v>0.99</v>
      </c>
      <c r="AI70" s="30">
        <v>1.02</v>
      </c>
      <c r="AJ70" s="30">
        <v>0.98</v>
      </c>
      <c r="AK70" s="30">
        <v>0.98</v>
      </c>
      <c r="AL70" s="30">
        <v>0.97</v>
      </c>
      <c r="AM70" s="30">
        <v>0.99</v>
      </c>
      <c r="AN70" s="30">
        <v>1.02</v>
      </c>
      <c r="AO70" s="30">
        <v>0.97</v>
      </c>
      <c r="AP70" s="30">
        <v>1.02</v>
      </c>
    </row>
    <row r="71" spans="1:42" x14ac:dyDescent="0.3">
      <c r="A71" t="s">
        <v>13</v>
      </c>
      <c r="B71" s="29">
        <v>5</v>
      </c>
      <c r="C71" s="23">
        <f t="shared" si="24"/>
        <v>0</v>
      </c>
      <c r="D71" s="23">
        <f t="shared" si="25"/>
        <v>0</v>
      </c>
      <c r="E71" s="23">
        <f t="shared" si="26"/>
        <v>0</v>
      </c>
      <c r="F71" s="23">
        <f t="shared" si="27"/>
        <v>0</v>
      </c>
      <c r="G71" s="23">
        <f t="shared" si="28"/>
        <v>0</v>
      </c>
      <c r="H71" s="23">
        <f t="shared" si="29"/>
        <v>0</v>
      </c>
      <c r="I71" s="23">
        <f t="shared" si="30"/>
        <v>0</v>
      </c>
      <c r="J71" s="23">
        <f t="shared" si="31"/>
        <v>0</v>
      </c>
      <c r="K71" s="23">
        <f t="shared" si="32"/>
        <v>0</v>
      </c>
      <c r="L71" s="23">
        <f t="shared" si="33"/>
        <v>0</v>
      </c>
      <c r="M71" s="23">
        <f t="shared" si="34"/>
        <v>0</v>
      </c>
      <c r="N71" s="23">
        <f t="shared" si="35"/>
        <v>0</v>
      </c>
      <c r="P71" t="s">
        <v>13</v>
      </c>
      <c r="Q71" s="1">
        <v>5</v>
      </c>
      <c r="R71" s="22">
        <f>_Budget!R71</f>
        <v>0</v>
      </c>
      <c r="S71" s="22">
        <f>_Budget!S71</f>
        <v>0</v>
      </c>
      <c r="T71" s="22">
        <f>_Budget!T71</f>
        <v>0</v>
      </c>
      <c r="U71" s="22">
        <f>_Budget!U71</f>
        <v>0</v>
      </c>
      <c r="V71" s="22">
        <f>_Budget!V71</f>
        <v>0</v>
      </c>
      <c r="W71" s="22">
        <f>_Budget!W71</f>
        <v>0</v>
      </c>
      <c r="X71" s="22">
        <f>_Budget!X71</f>
        <v>0</v>
      </c>
      <c r="Y71" s="22">
        <f>_Budget!Y71</f>
        <v>0</v>
      </c>
      <c r="Z71" s="22">
        <f>_Budget!Z71</f>
        <v>0</v>
      </c>
      <c r="AA71" s="22">
        <f>_Budget!AA71</f>
        <v>0</v>
      </c>
      <c r="AB71" s="22">
        <f>_Budget!AB71</f>
        <v>0</v>
      </c>
      <c r="AC71" s="22">
        <f>_Budget!AC71</f>
        <v>0</v>
      </c>
      <c r="AE71" s="30">
        <v>1</v>
      </c>
      <c r="AF71" s="30">
        <v>1</v>
      </c>
      <c r="AG71" s="30">
        <v>1.02</v>
      </c>
      <c r="AH71" s="30">
        <v>0.98</v>
      </c>
      <c r="AI71" s="30">
        <v>0.98</v>
      </c>
      <c r="AJ71" s="30">
        <v>1</v>
      </c>
      <c r="AK71" s="30">
        <v>0.98</v>
      </c>
      <c r="AL71" s="30">
        <v>0.97</v>
      </c>
      <c r="AM71" s="30">
        <v>1.02</v>
      </c>
      <c r="AN71" s="30">
        <v>1.01</v>
      </c>
      <c r="AO71" s="30">
        <v>1.01</v>
      </c>
      <c r="AP71" s="30">
        <v>0.97</v>
      </c>
    </row>
    <row r="72" spans="1:42" x14ac:dyDescent="0.3">
      <c r="A72" t="s">
        <v>15</v>
      </c>
      <c r="B72" s="29">
        <v>5</v>
      </c>
      <c r="C72" s="23">
        <f t="shared" si="24"/>
        <v>0</v>
      </c>
      <c r="D72" s="23">
        <f t="shared" si="25"/>
        <v>0</v>
      </c>
      <c r="E72" s="23">
        <f t="shared" si="26"/>
        <v>0</v>
      </c>
      <c r="F72" s="23">
        <f t="shared" si="27"/>
        <v>0</v>
      </c>
      <c r="G72" s="23">
        <f t="shared" si="28"/>
        <v>0</v>
      </c>
      <c r="H72" s="23">
        <f t="shared" si="29"/>
        <v>0</v>
      </c>
      <c r="I72" s="23">
        <f t="shared" si="30"/>
        <v>0</v>
      </c>
      <c r="J72" s="23">
        <f t="shared" si="31"/>
        <v>0</v>
      </c>
      <c r="K72" s="23">
        <f t="shared" si="32"/>
        <v>0</v>
      </c>
      <c r="L72" s="23">
        <f t="shared" si="33"/>
        <v>0</v>
      </c>
      <c r="M72" s="23">
        <f t="shared" si="34"/>
        <v>0</v>
      </c>
      <c r="N72" s="23">
        <f t="shared" si="35"/>
        <v>0</v>
      </c>
      <c r="P72" t="s">
        <v>15</v>
      </c>
      <c r="Q72" s="1">
        <v>5</v>
      </c>
      <c r="R72" s="22">
        <f>_Budget!R72</f>
        <v>0</v>
      </c>
      <c r="S72" s="22">
        <f>_Budget!S72</f>
        <v>0</v>
      </c>
      <c r="T72" s="22">
        <f>_Budget!T72</f>
        <v>0</v>
      </c>
      <c r="U72" s="22">
        <f>_Budget!U72</f>
        <v>0</v>
      </c>
      <c r="V72" s="22">
        <f>_Budget!V72</f>
        <v>0</v>
      </c>
      <c r="W72" s="22">
        <f>_Budget!W72</f>
        <v>0</v>
      </c>
      <c r="X72" s="22">
        <f>_Budget!X72</f>
        <v>0</v>
      </c>
      <c r="Y72" s="22">
        <f>_Budget!Y72</f>
        <v>0</v>
      </c>
      <c r="Z72" s="22">
        <f>_Budget!Z72</f>
        <v>0</v>
      </c>
      <c r="AA72" s="22">
        <f>_Budget!AA72</f>
        <v>0</v>
      </c>
      <c r="AB72" s="22">
        <f>_Budget!AB72</f>
        <v>0</v>
      </c>
      <c r="AC72" s="22">
        <f>_Budget!AC72</f>
        <v>0</v>
      </c>
      <c r="AE72" s="30">
        <v>0.99</v>
      </c>
      <c r="AF72" s="30">
        <v>0.99</v>
      </c>
      <c r="AG72" s="30">
        <v>1.01</v>
      </c>
      <c r="AH72" s="30">
        <v>0.97</v>
      </c>
      <c r="AI72" s="30">
        <v>0.97</v>
      </c>
      <c r="AJ72" s="30">
        <v>0.98</v>
      </c>
      <c r="AK72" s="30">
        <v>0.99</v>
      </c>
      <c r="AL72" s="30">
        <v>1</v>
      </c>
      <c r="AM72" s="30">
        <v>1.01</v>
      </c>
      <c r="AN72" s="30">
        <v>1.02</v>
      </c>
      <c r="AO72" s="30">
        <v>1</v>
      </c>
      <c r="AP72" s="30">
        <v>1</v>
      </c>
    </row>
    <row r="73" spans="1:42" x14ac:dyDescent="0.3">
      <c r="A73" t="s">
        <v>16</v>
      </c>
      <c r="B73" s="29">
        <v>5</v>
      </c>
      <c r="C73" s="23">
        <f t="shared" si="24"/>
        <v>0</v>
      </c>
      <c r="D73" s="23">
        <f t="shared" si="25"/>
        <v>0</v>
      </c>
      <c r="E73" s="23">
        <f t="shared" si="26"/>
        <v>0</v>
      </c>
      <c r="F73" s="23">
        <f t="shared" si="27"/>
        <v>0</v>
      </c>
      <c r="G73" s="23">
        <f t="shared" si="28"/>
        <v>0</v>
      </c>
      <c r="H73" s="23">
        <f t="shared" si="29"/>
        <v>0</v>
      </c>
      <c r="I73" s="23">
        <f t="shared" si="30"/>
        <v>0</v>
      </c>
      <c r="J73" s="23">
        <f t="shared" si="31"/>
        <v>0</v>
      </c>
      <c r="K73" s="23">
        <f t="shared" si="32"/>
        <v>0</v>
      </c>
      <c r="L73" s="23">
        <f t="shared" si="33"/>
        <v>0</v>
      </c>
      <c r="M73" s="23">
        <f t="shared" si="34"/>
        <v>0</v>
      </c>
      <c r="N73" s="23">
        <f t="shared" si="35"/>
        <v>0</v>
      </c>
      <c r="P73" t="s">
        <v>16</v>
      </c>
      <c r="Q73" s="1">
        <v>5</v>
      </c>
      <c r="R73" s="22">
        <f>_Budget!R73</f>
        <v>0</v>
      </c>
      <c r="S73" s="22">
        <f>_Budget!S73</f>
        <v>0</v>
      </c>
      <c r="T73" s="22">
        <f>_Budget!T73</f>
        <v>0</v>
      </c>
      <c r="U73" s="22">
        <f>_Budget!U73</f>
        <v>0</v>
      </c>
      <c r="V73" s="22">
        <f>_Budget!V73</f>
        <v>0</v>
      </c>
      <c r="W73" s="22">
        <f>_Budget!W73</f>
        <v>0</v>
      </c>
      <c r="X73" s="22">
        <f>_Budget!X73</f>
        <v>0</v>
      </c>
      <c r="Y73" s="22">
        <f>_Budget!Y73</f>
        <v>0</v>
      </c>
      <c r="Z73" s="22">
        <f>_Budget!Z73</f>
        <v>0</v>
      </c>
      <c r="AA73" s="22">
        <f>_Budget!AA73</f>
        <v>0</v>
      </c>
      <c r="AB73" s="22">
        <f>_Budget!AB73</f>
        <v>0</v>
      </c>
      <c r="AC73" s="22">
        <f>_Budget!AC73</f>
        <v>0</v>
      </c>
      <c r="AE73" s="30">
        <v>0.99</v>
      </c>
      <c r="AF73" s="30">
        <v>0.98</v>
      </c>
      <c r="AG73" s="30">
        <v>0.99</v>
      </c>
      <c r="AH73" s="30">
        <v>0.97</v>
      </c>
      <c r="AI73" s="30">
        <v>0.98</v>
      </c>
      <c r="AJ73" s="30">
        <v>0.99</v>
      </c>
      <c r="AK73" s="30">
        <v>1</v>
      </c>
      <c r="AL73" s="30">
        <v>1.01</v>
      </c>
      <c r="AM73" s="30">
        <v>0.97</v>
      </c>
      <c r="AN73" s="30">
        <v>1.01</v>
      </c>
      <c r="AO73" s="30">
        <v>0.97</v>
      </c>
      <c r="AP73" s="30">
        <v>0.97</v>
      </c>
    </row>
    <row r="74" spans="1:42" x14ac:dyDescent="0.3">
      <c r="A74" t="s">
        <v>43</v>
      </c>
      <c r="B74" s="29">
        <v>5</v>
      </c>
      <c r="C74" s="23">
        <f t="shared" si="24"/>
        <v>0</v>
      </c>
      <c r="D74" s="23">
        <f t="shared" si="25"/>
        <v>0</v>
      </c>
      <c r="E74" s="23">
        <f t="shared" si="26"/>
        <v>0</v>
      </c>
      <c r="F74" s="23">
        <f t="shared" si="27"/>
        <v>0</v>
      </c>
      <c r="G74" s="23">
        <f t="shared" si="28"/>
        <v>0</v>
      </c>
      <c r="H74" s="23">
        <f t="shared" si="29"/>
        <v>0</v>
      </c>
      <c r="I74" s="23">
        <f t="shared" si="30"/>
        <v>0</v>
      </c>
      <c r="J74" s="23">
        <f t="shared" si="31"/>
        <v>0</v>
      </c>
      <c r="K74" s="23">
        <f t="shared" si="32"/>
        <v>0</v>
      </c>
      <c r="L74" s="23">
        <f t="shared" si="33"/>
        <v>0</v>
      </c>
      <c r="M74" s="23">
        <f t="shared" si="34"/>
        <v>0</v>
      </c>
      <c r="N74" s="23">
        <f t="shared" si="35"/>
        <v>0</v>
      </c>
      <c r="P74" t="s">
        <v>43</v>
      </c>
      <c r="Q74" s="1">
        <v>5</v>
      </c>
      <c r="R74" s="22">
        <f>_Budget!R74</f>
        <v>0</v>
      </c>
      <c r="S74" s="22">
        <f>_Budget!S74</f>
        <v>0</v>
      </c>
      <c r="T74" s="22">
        <f>_Budget!T74</f>
        <v>0</v>
      </c>
      <c r="U74" s="22">
        <f>_Budget!U74</f>
        <v>0</v>
      </c>
      <c r="V74" s="22">
        <f>_Budget!V74</f>
        <v>0</v>
      </c>
      <c r="W74" s="22">
        <f>_Budget!W74</f>
        <v>0</v>
      </c>
      <c r="X74" s="22">
        <f>_Budget!X74</f>
        <v>0</v>
      </c>
      <c r="Y74" s="22">
        <f>_Budget!Y74</f>
        <v>0</v>
      </c>
      <c r="Z74" s="22">
        <f>_Budget!Z74</f>
        <v>0</v>
      </c>
      <c r="AA74" s="22">
        <f>_Budget!AA74</f>
        <v>0</v>
      </c>
      <c r="AB74" s="22">
        <f>_Budget!AB74</f>
        <v>0</v>
      </c>
      <c r="AC74" s="22">
        <f>_Budget!AC74</f>
        <v>0</v>
      </c>
      <c r="AE74" s="30">
        <v>1</v>
      </c>
      <c r="AF74" s="30">
        <v>1</v>
      </c>
      <c r="AG74" s="30">
        <v>0.99</v>
      </c>
      <c r="AH74" s="30">
        <v>1.01</v>
      </c>
      <c r="AI74" s="30">
        <v>0.99</v>
      </c>
      <c r="AJ74" s="30">
        <v>1.01</v>
      </c>
      <c r="AK74" s="30">
        <v>1.01</v>
      </c>
      <c r="AL74" s="30">
        <v>1.01</v>
      </c>
      <c r="AM74" s="30">
        <v>1</v>
      </c>
      <c r="AN74" s="30">
        <v>1.01</v>
      </c>
      <c r="AO74" s="30">
        <v>1.02</v>
      </c>
      <c r="AP74" s="30">
        <v>0.99</v>
      </c>
    </row>
    <row r="75" spans="1:42" x14ac:dyDescent="0.3">
      <c r="A75" t="s">
        <v>44</v>
      </c>
      <c r="B75" s="29">
        <v>5</v>
      </c>
      <c r="C75" s="23">
        <f t="shared" si="24"/>
        <v>0</v>
      </c>
      <c r="D75" s="23">
        <f t="shared" si="25"/>
        <v>0</v>
      </c>
      <c r="E75" s="23">
        <f t="shared" si="26"/>
        <v>0</v>
      </c>
      <c r="F75" s="23">
        <f t="shared" si="27"/>
        <v>0</v>
      </c>
      <c r="G75" s="23">
        <f t="shared" si="28"/>
        <v>0</v>
      </c>
      <c r="H75" s="23">
        <f t="shared" si="29"/>
        <v>0</v>
      </c>
      <c r="I75" s="23">
        <f t="shared" si="30"/>
        <v>0</v>
      </c>
      <c r="J75" s="23">
        <f t="shared" si="31"/>
        <v>0</v>
      </c>
      <c r="K75" s="23">
        <f t="shared" si="32"/>
        <v>0</v>
      </c>
      <c r="L75" s="23">
        <f t="shared" si="33"/>
        <v>0</v>
      </c>
      <c r="M75" s="23">
        <f t="shared" si="34"/>
        <v>0</v>
      </c>
      <c r="N75" s="23">
        <f t="shared" si="35"/>
        <v>0</v>
      </c>
      <c r="P75" t="s">
        <v>44</v>
      </c>
      <c r="Q75" s="1">
        <v>5</v>
      </c>
      <c r="R75" s="22">
        <f>_Budget!R75</f>
        <v>0</v>
      </c>
      <c r="S75" s="22">
        <f>_Budget!S75</f>
        <v>0</v>
      </c>
      <c r="T75" s="22">
        <f>_Budget!T75</f>
        <v>0</v>
      </c>
      <c r="U75" s="22">
        <f>_Budget!U75</f>
        <v>0</v>
      </c>
      <c r="V75" s="22">
        <f>_Budget!V75</f>
        <v>0</v>
      </c>
      <c r="W75" s="22">
        <f>_Budget!W75</f>
        <v>0</v>
      </c>
      <c r="X75" s="22">
        <f>_Budget!X75</f>
        <v>0</v>
      </c>
      <c r="Y75" s="22">
        <f>_Budget!Y75</f>
        <v>0</v>
      </c>
      <c r="Z75" s="22">
        <f>_Budget!Z75</f>
        <v>0</v>
      </c>
      <c r="AA75" s="22">
        <f>_Budget!AA75</f>
        <v>0</v>
      </c>
      <c r="AB75" s="22">
        <f>_Budget!AB75</f>
        <v>0</v>
      </c>
      <c r="AC75" s="22">
        <f>_Budget!AC75</f>
        <v>0</v>
      </c>
      <c r="AE75" s="30">
        <v>1</v>
      </c>
      <c r="AF75" s="30">
        <v>0.98</v>
      </c>
      <c r="AG75" s="30">
        <v>0.99</v>
      </c>
      <c r="AH75" s="30">
        <v>1.01</v>
      </c>
      <c r="AI75" s="30">
        <v>1</v>
      </c>
      <c r="AJ75" s="30">
        <v>1</v>
      </c>
      <c r="AK75" s="30">
        <v>0.97</v>
      </c>
      <c r="AL75" s="30">
        <v>0.99</v>
      </c>
      <c r="AM75" s="30">
        <v>0.98</v>
      </c>
      <c r="AN75" s="30">
        <v>0.97</v>
      </c>
      <c r="AO75" s="30">
        <v>1.02</v>
      </c>
      <c r="AP75" s="30">
        <v>1.02</v>
      </c>
    </row>
    <row r="76" spans="1:42" x14ac:dyDescent="0.3">
      <c r="A76" t="s">
        <v>20</v>
      </c>
      <c r="B76" s="29">
        <v>5</v>
      </c>
      <c r="C76" s="23">
        <f t="shared" si="24"/>
        <v>0</v>
      </c>
      <c r="D76" s="23">
        <f t="shared" si="25"/>
        <v>0</v>
      </c>
      <c r="E76" s="23">
        <f t="shared" si="26"/>
        <v>0</v>
      </c>
      <c r="F76" s="23">
        <f t="shared" si="27"/>
        <v>0</v>
      </c>
      <c r="G76" s="23">
        <f t="shared" si="28"/>
        <v>0</v>
      </c>
      <c r="H76" s="23">
        <f t="shared" si="29"/>
        <v>0</v>
      </c>
      <c r="I76" s="23">
        <f t="shared" si="30"/>
        <v>0</v>
      </c>
      <c r="J76" s="23">
        <f t="shared" si="31"/>
        <v>0</v>
      </c>
      <c r="K76" s="23">
        <f t="shared" si="32"/>
        <v>0</v>
      </c>
      <c r="L76" s="23">
        <f t="shared" si="33"/>
        <v>0</v>
      </c>
      <c r="M76" s="23">
        <f t="shared" si="34"/>
        <v>0</v>
      </c>
      <c r="N76" s="23">
        <f t="shared" si="35"/>
        <v>0</v>
      </c>
      <c r="P76" t="s">
        <v>20</v>
      </c>
      <c r="Q76" s="1">
        <v>5</v>
      </c>
      <c r="R76" s="22">
        <f>_Budget!R76</f>
        <v>0</v>
      </c>
      <c r="S76" s="22">
        <f>_Budget!S76</f>
        <v>0</v>
      </c>
      <c r="T76" s="22">
        <f>_Budget!T76</f>
        <v>0</v>
      </c>
      <c r="U76" s="22">
        <f>_Budget!U76</f>
        <v>0</v>
      </c>
      <c r="V76" s="22">
        <f>_Budget!V76</f>
        <v>0</v>
      </c>
      <c r="W76" s="22">
        <f>_Budget!W76</f>
        <v>0</v>
      </c>
      <c r="X76" s="22">
        <f>_Budget!X76</f>
        <v>0</v>
      </c>
      <c r="Y76" s="22">
        <f>_Budget!Y76</f>
        <v>0</v>
      </c>
      <c r="Z76" s="22">
        <f>_Budget!Z76</f>
        <v>0</v>
      </c>
      <c r="AA76" s="22">
        <f>_Budget!AA76</f>
        <v>0</v>
      </c>
      <c r="AB76" s="22">
        <f>_Budget!AB76</f>
        <v>0</v>
      </c>
      <c r="AC76" s="22">
        <f>_Budget!AC76</f>
        <v>0</v>
      </c>
      <c r="AE76" s="30">
        <v>0.99</v>
      </c>
      <c r="AF76" s="30">
        <v>0.97</v>
      </c>
      <c r="AG76" s="30">
        <v>0.98</v>
      </c>
      <c r="AH76" s="30">
        <v>1.01</v>
      </c>
      <c r="AI76" s="30">
        <v>1.02</v>
      </c>
      <c r="AJ76" s="30">
        <v>0.97</v>
      </c>
      <c r="AK76" s="30">
        <v>1.02</v>
      </c>
      <c r="AL76" s="30">
        <v>1.01</v>
      </c>
      <c r="AM76" s="30">
        <v>1</v>
      </c>
      <c r="AN76" s="30">
        <v>0.97</v>
      </c>
      <c r="AO76" s="30">
        <v>1</v>
      </c>
      <c r="AP76" s="30">
        <v>1.02</v>
      </c>
    </row>
    <row r="77" spans="1:42" x14ac:dyDescent="0.3">
      <c r="A77" t="s">
        <v>21</v>
      </c>
      <c r="B77" s="29">
        <v>5</v>
      </c>
      <c r="C77" s="23">
        <f t="shared" si="24"/>
        <v>0</v>
      </c>
      <c r="D77" s="23">
        <f t="shared" si="25"/>
        <v>0</v>
      </c>
      <c r="E77" s="23">
        <f t="shared" si="26"/>
        <v>0</v>
      </c>
      <c r="F77" s="23">
        <f t="shared" si="27"/>
        <v>0</v>
      </c>
      <c r="G77" s="23">
        <f t="shared" si="28"/>
        <v>0</v>
      </c>
      <c r="H77" s="23">
        <f t="shared" si="29"/>
        <v>0</v>
      </c>
      <c r="I77" s="23">
        <f t="shared" si="30"/>
        <v>0</v>
      </c>
      <c r="J77" s="23">
        <f t="shared" si="31"/>
        <v>0</v>
      </c>
      <c r="K77" s="23">
        <f t="shared" si="32"/>
        <v>0</v>
      </c>
      <c r="L77" s="23">
        <f t="shared" si="33"/>
        <v>0</v>
      </c>
      <c r="M77" s="23">
        <f t="shared" si="34"/>
        <v>0</v>
      </c>
      <c r="N77" s="23">
        <f t="shared" si="35"/>
        <v>0</v>
      </c>
      <c r="P77" t="s">
        <v>21</v>
      </c>
      <c r="Q77" s="1">
        <v>5</v>
      </c>
      <c r="R77" s="22">
        <f>_Budget!R77</f>
        <v>0</v>
      </c>
      <c r="S77" s="22">
        <f>_Budget!S77</f>
        <v>0</v>
      </c>
      <c r="T77" s="22">
        <f>_Budget!T77</f>
        <v>0</v>
      </c>
      <c r="U77" s="22">
        <f>_Budget!U77</f>
        <v>0</v>
      </c>
      <c r="V77" s="22">
        <f>_Budget!V77</f>
        <v>0</v>
      </c>
      <c r="W77" s="22">
        <f>_Budget!W77</f>
        <v>0</v>
      </c>
      <c r="X77" s="22">
        <f>_Budget!X77</f>
        <v>0</v>
      </c>
      <c r="Y77" s="22">
        <f>_Budget!Y77</f>
        <v>0</v>
      </c>
      <c r="Z77" s="22">
        <f>_Budget!Z77</f>
        <v>0</v>
      </c>
      <c r="AA77" s="22">
        <f>_Budget!AA77</f>
        <v>0</v>
      </c>
      <c r="AB77" s="22">
        <f>_Budget!AB77</f>
        <v>0</v>
      </c>
      <c r="AC77" s="22">
        <f>_Budget!AC77</f>
        <v>0</v>
      </c>
      <c r="AE77" s="30">
        <v>0.97</v>
      </c>
      <c r="AF77" s="30">
        <v>1.02</v>
      </c>
      <c r="AG77" s="30">
        <v>0.99</v>
      </c>
      <c r="AH77" s="30">
        <v>1.02</v>
      </c>
      <c r="AI77" s="30">
        <v>1.02</v>
      </c>
      <c r="AJ77" s="30">
        <v>0.99</v>
      </c>
      <c r="AK77" s="30">
        <v>1</v>
      </c>
      <c r="AL77" s="30">
        <v>1</v>
      </c>
      <c r="AM77" s="30">
        <v>1</v>
      </c>
      <c r="AN77" s="30">
        <v>1.01</v>
      </c>
      <c r="AO77" s="30">
        <v>1</v>
      </c>
      <c r="AP77" s="30">
        <v>1.01</v>
      </c>
    </row>
    <row r="78" spans="1:42" x14ac:dyDescent="0.3">
      <c r="A78" t="s">
        <v>22</v>
      </c>
      <c r="B78" s="29">
        <v>5</v>
      </c>
      <c r="C78" s="23">
        <f t="shared" si="24"/>
        <v>0</v>
      </c>
      <c r="D78" s="23">
        <f t="shared" si="25"/>
        <v>0</v>
      </c>
      <c r="E78" s="23">
        <f t="shared" si="26"/>
        <v>0</v>
      </c>
      <c r="F78" s="23">
        <f t="shared" si="27"/>
        <v>0</v>
      </c>
      <c r="G78" s="23">
        <f t="shared" si="28"/>
        <v>0</v>
      </c>
      <c r="H78" s="23">
        <f t="shared" si="29"/>
        <v>0</v>
      </c>
      <c r="I78" s="23">
        <f t="shared" si="30"/>
        <v>0</v>
      </c>
      <c r="J78" s="23">
        <f t="shared" si="31"/>
        <v>0</v>
      </c>
      <c r="K78" s="23">
        <f t="shared" si="32"/>
        <v>0</v>
      </c>
      <c r="L78" s="23">
        <f t="shared" si="33"/>
        <v>0</v>
      </c>
      <c r="M78" s="23">
        <f t="shared" si="34"/>
        <v>0</v>
      </c>
      <c r="N78" s="23">
        <f t="shared" si="35"/>
        <v>0</v>
      </c>
      <c r="P78" t="s">
        <v>22</v>
      </c>
      <c r="Q78" s="1">
        <v>5</v>
      </c>
      <c r="R78" s="22">
        <f>_Budget!R78</f>
        <v>0</v>
      </c>
      <c r="S78" s="22">
        <f>_Budget!S78</f>
        <v>0</v>
      </c>
      <c r="T78" s="22">
        <f>_Budget!T78</f>
        <v>0</v>
      </c>
      <c r="U78" s="22">
        <f>_Budget!U78</f>
        <v>0</v>
      </c>
      <c r="V78" s="22">
        <f>_Budget!V78</f>
        <v>0</v>
      </c>
      <c r="W78" s="22">
        <f>_Budget!W78</f>
        <v>0</v>
      </c>
      <c r="X78" s="22">
        <f>_Budget!X78</f>
        <v>0</v>
      </c>
      <c r="Y78" s="22">
        <f>_Budget!Y78</f>
        <v>0</v>
      </c>
      <c r="Z78" s="22">
        <f>_Budget!Z78</f>
        <v>0</v>
      </c>
      <c r="AA78" s="22">
        <f>_Budget!AA78</f>
        <v>0</v>
      </c>
      <c r="AB78" s="22">
        <f>_Budget!AB78</f>
        <v>0</v>
      </c>
      <c r="AC78" s="22">
        <f>_Budget!AC78</f>
        <v>0</v>
      </c>
      <c r="AE78" s="30">
        <v>0.97</v>
      </c>
      <c r="AF78" s="30">
        <v>1</v>
      </c>
      <c r="AG78" s="30">
        <v>1.02</v>
      </c>
      <c r="AH78" s="30">
        <v>0.99</v>
      </c>
      <c r="AI78" s="30">
        <v>0.99</v>
      </c>
      <c r="AJ78" s="30">
        <v>1.01</v>
      </c>
      <c r="AK78" s="30">
        <v>1.01</v>
      </c>
      <c r="AL78" s="30">
        <v>0.97</v>
      </c>
      <c r="AM78" s="30">
        <v>1</v>
      </c>
      <c r="AN78" s="30">
        <v>1</v>
      </c>
      <c r="AO78" s="30">
        <v>0.99</v>
      </c>
      <c r="AP78" s="30">
        <v>1</v>
      </c>
    </row>
    <row r="79" spans="1:42" x14ac:dyDescent="0.3">
      <c r="A79" t="s">
        <v>19</v>
      </c>
      <c r="B79" s="29">
        <v>5</v>
      </c>
      <c r="C79" s="23">
        <f t="shared" si="24"/>
        <v>0</v>
      </c>
      <c r="D79" s="23">
        <f t="shared" si="25"/>
        <v>0</v>
      </c>
      <c r="E79" s="23">
        <f t="shared" si="26"/>
        <v>0</v>
      </c>
      <c r="F79" s="23">
        <f t="shared" si="27"/>
        <v>0</v>
      </c>
      <c r="G79" s="23">
        <f t="shared" si="28"/>
        <v>0</v>
      </c>
      <c r="H79" s="23">
        <f t="shared" si="29"/>
        <v>0</v>
      </c>
      <c r="I79" s="23">
        <f t="shared" si="30"/>
        <v>0</v>
      </c>
      <c r="J79" s="23">
        <f t="shared" si="31"/>
        <v>0</v>
      </c>
      <c r="K79" s="23">
        <f t="shared" si="32"/>
        <v>0</v>
      </c>
      <c r="L79" s="23">
        <f t="shared" si="33"/>
        <v>0</v>
      </c>
      <c r="M79" s="23">
        <f t="shared" si="34"/>
        <v>0</v>
      </c>
      <c r="N79" s="23">
        <f t="shared" si="35"/>
        <v>0</v>
      </c>
      <c r="P79" t="s">
        <v>19</v>
      </c>
      <c r="Q79" s="1">
        <v>5</v>
      </c>
      <c r="R79" s="22">
        <f>_Budget!R79</f>
        <v>0</v>
      </c>
      <c r="S79" s="22">
        <f>_Budget!S79</f>
        <v>0</v>
      </c>
      <c r="T79" s="22">
        <f>_Budget!T79</f>
        <v>0</v>
      </c>
      <c r="U79" s="22">
        <f>_Budget!U79</f>
        <v>0</v>
      </c>
      <c r="V79" s="22">
        <f>_Budget!V79</f>
        <v>0</v>
      </c>
      <c r="W79" s="22">
        <f>_Budget!W79</f>
        <v>0</v>
      </c>
      <c r="X79" s="22">
        <f>_Budget!X79</f>
        <v>0</v>
      </c>
      <c r="Y79" s="22">
        <f>_Budget!Y79</f>
        <v>0</v>
      </c>
      <c r="Z79" s="22">
        <f>_Budget!Z79</f>
        <v>0</v>
      </c>
      <c r="AA79" s="22">
        <f>_Budget!AA79</f>
        <v>0</v>
      </c>
      <c r="AB79" s="22">
        <f>_Budget!AB79</f>
        <v>0</v>
      </c>
      <c r="AC79" s="22">
        <f>_Budget!AC79</f>
        <v>0</v>
      </c>
      <c r="AE79" s="30">
        <v>1</v>
      </c>
      <c r="AF79" s="30">
        <v>1.01</v>
      </c>
      <c r="AG79" s="30">
        <v>0.98</v>
      </c>
      <c r="AH79" s="30">
        <v>0.97</v>
      </c>
      <c r="AI79" s="30">
        <v>0.99</v>
      </c>
      <c r="AJ79" s="30">
        <v>0.97</v>
      </c>
      <c r="AK79" s="30">
        <v>0.99</v>
      </c>
      <c r="AL79" s="30">
        <v>1.02</v>
      </c>
      <c r="AM79" s="30">
        <v>0.98</v>
      </c>
      <c r="AN79" s="30">
        <v>0.97</v>
      </c>
      <c r="AO79" s="30">
        <v>0.99</v>
      </c>
      <c r="AP79" s="30">
        <v>1.01</v>
      </c>
    </row>
    <row r="80" spans="1:42" x14ac:dyDescent="0.3">
      <c r="A80" t="s">
        <v>27</v>
      </c>
      <c r="B80" s="29">
        <v>5</v>
      </c>
      <c r="C80" s="23">
        <f t="shared" si="24"/>
        <v>0</v>
      </c>
      <c r="D80" s="23">
        <f t="shared" si="25"/>
        <v>0</v>
      </c>
      <c r="E80" s="23">
        <f t="shared" si="26"/>
        <v>0</v>
      </c>
      <c r="F80" s="23">
        <f t="shared" si="27"/>
        <v>0</v>
      </c>
      <c r="G80" s="23">
        <f t="shared" si="28"/>
        <v>0</v>
      </c>
      <c r="H80" s="23">
        <f t="shared" si="29"/>
        <v>0</v>
      </c>
      <c r="I80" s="23">
        <f t="shared" si="30"/>
        <v>0</v>
      </c>
      <c r="J80" s="23">
        <f t="shared" si="31"/>
        <v>0</v>
      </c>
      <c r="K80" s="23">
        <f t="shared" si="32"/>
        <v>0</v>
      </c>
      <c r="L80" s="23">
        <f t="shared" si="33"/>
        <v>0</v>
      </c>
      <c r="M80" s="23">
        <f t="shared" si="34"/>
        <v>0</v>
      </c>
      <c r="N80" s="23">
        <f t="shared" si="35"/>
        <v>0</v>
      </c>
      <c r="P80" t="s">
        <v>27</v>
      </c>
      <c r="Q80" s="1">
        <v>5</v>
      </c>
      <c r="R80" s="22">
        <f>_Budget!R80</f>
        <v>0</v>
      </c>
      <c r="S80" s="22">
        <f>_Budget!S80</f>
        <v>0</v>
      </c>
      <c r="T80" s="22">
        <f>_Budget!T80</f>
        <v>0</v>
      </c>
      <c r="U80" s="22">
        <f>_Budget!U80</f>
        <v>0</v>
      </c>
      <c r="V80" s="22">
        <f>_Budget!V80</f>
        <v>0</v>
      </c>
      <c r="W80" s="22">
        <f>_Budget!W80</f>
        <v>0</v>
      </c>
      <c r="X80" s="22">
        <f>_Budget!X80</f>
        <v>0</v>
      </c>
      <c r="Y80" s="22">
        <f>_Budget!Y80</f>
        <v>0</v>
      </c>
      <c r="Z80" s="22">
        <f>_Budget!Z80</f>
        <v>0</v>
      </c>
      <c r="AA80" s="22">
        <f>_Budget!AA80</f>
        <v>0</v>
      </c>
      <c r="AB80" s="22">
        <f>_Budget!AB80</f>
        <v>0</v>
      </c>
      <c r="AC80" s="22">
        <f>_Budget!AC80</f>
        <v>0</v>
      </c>
      <c r="AE80" s="30">
        <v>0.99</v>
      </c>
      <c r="AF80" s="30">
        <v>0.99</v>
      </c>
      <c r="AG80" s="30">
        <v>1.01</v>
      </c>
      <c r="AH80" s="30">
        <v>1</v>
      </c>
      <c r="AI80" s="30">
        <v>1.01</v>
      </c>
      <c r="AJ80" s="30">
        <v>1</v>
      </c>
      <c r="AK80" s="30">
        <v>1.01</v>
      </c>
      <c r="AL80" s="30">
        <v>1</v>
      </c>
      <c r="AM80" s="30">
        <v>1.02</v>
      </c>
      <c r="AN80" s="30">
        <v>0.99</v>
      </c>
      <c r="AO80" s="30">
        <v>0.97</v>
      </c>
      <c r="AP80" s="30">
        <v>0.99</v>
      </c>
    </row>
    <row r="81" spans="1:42" x14ac:dyDescent="0.3">
      <c r="A81" t="s">
        <v>23</v>
      </c>
      <c r="B81" s="29">
        <v>5</v>
      </c>
      <c r="C81" s="23">
        <f t="shared" si="24"/>
        <v>0</v>
      </c>
      <c r="D81" s="23">
        <f t="shared" si="25"/>
        <v>0</v>
      </c>
      <c r="E81" s="23">
        <f t="shared" si="26"/>
        <v>0</v>
      </c>
      <c r="F81" s="23">
        <f t="shared" si="27"/>
        <v>0</v>
      </c>
      <c r="G81" s="23">
        <f t="shared" si="28"/>
        <v>0</v>
      </c>
      <c r="H81" s="23">
        <f t="shared" si="29"/>
        <v>0</v>
      </c>
      <c r="I81" s="23">
        <f t="shared" si="30"/>
        <v>0</v>
      </c>
      <c r="J81" s="23">
        <f t="shared" si="31"/>
        <v>0</v>
      </c>
      <c r="K81" s="23">
        <f t="shared" si="32"/>
        <v>0</v>
      </c>
      <c r="L81" s="23">
        <f t="shared" si="33"/>
        <v>0</v>
      </c>
      <c r="M81" s="23">
        <f t="shared" si="34"/>
        <v>0</v>
      </c>
      <c r="N81" s="23">
        <f t="shared" si="35"/>
        <v>0</v>
      </c>
      <c r="P81" t="s">
        <v>23</v>
      </c>
      <c r="Q81" s="1">
        <v>5</v>
      </c>
      <c r="R81" s="22">
        <f>_Budget!R81</f>
        <v>0</v>
      </c>
      <c r="S81" s="22">
        <f>_Budget!S81</f>
        <v>0</v>
      </c>
      <c r="T81" s="22">
        <f>_Budget!T81</f>
        <v>0</v>
      </c>
      <c r="U81" s="22">
        <f>_Budget!U81</f>
        <v>0</v>
      </c>
      <c r="V81" s="22">
        <f>_Budget!V81</f>
        <v>0</v>
      </c>
      <c r="W81" s="22">
        <f>_Budget!W81</f>
        <v>0</v>
      </c>
      <c r="X81" s="22">
        <f>_Budget!X81</f>
        <v>0</v>
      </c>
      <c r="Y81" s="22">
        <f>_Budget!Y81</f>
        <v>0</v>
      </c>
      <c r="Z81" s="22">
        <f>_Budget!Z81</f>
        <v>0</v>
      </c>
      <c r="AA81" s="22">
        <f>_Budget!AA81</f>
        <v>0</v>
      </c>
      <c r="AB81" s="22">
        <f>_Budget!AB81</f>
        <v>0</v>
      </c>
      <c r="AC81" s="22">
        <f>_Budget!AC81</f>
        <v>0</v>
      </c>
      <c r="AE81" s="30">
        <v>1.02</v>
      </c>
      <c r="AF81" s="30">
        <v>0.98</v>
      </c>
      <c r="AG81" s="30">
        <v>0.97</v>
      </c>
      <c r="AH81" s="30">
        <v>0.99</v>
      </c>
      <c r="AI81" s="30">
        <v>1.01</v>
      </c>
      <c r="AJ81" s="30">
        <v>1.01</v>
      </c>
      <c r="AK81" s="30">
        <v>1</v>
      </c>
      <c r="AL81" s="30">
        <v>1.02</v>
      </c>
      <c r="AM81" s="30">
        <v>1.02</v>
      </c>
      <c r="AN81" s="30">
        <v>0.97</v>
      </c>
      <c r="AO81" s="30">
        <v>1</v>
      </c>
      <c r="AP81" s="30">
        <v>0.97</v>
      </c>
    </row>
    <row r="82" spans="1:42" x14ac:dyDescent="0.3">
      <c r="A82" t="s">
        <v>25</v>
      </c>
      <c r="B82" s="29">
        <v>5</v>
      </c>
      <c r="C82" s="23">
        <f t="shared" si="24"/>
        <v>0</v>
      </c>
      <c r="D82" s="23">
        <f t="shared" si="25"/>
        <v>0</v>
      </c>
      <c r="E82" s="23">
        <f t="shared" si="26"/>
        <v>0</v>
      </c>
      <c r="F82" s="23">
        <f t="shared" si="27"/>
        <v>0</v>
      </c>
      <c r="G82" s="23">
        <f t="shared" si="28"/>
        <v>0</v>
      </c>
      <c r="H82" s="23">
        <f t="shared" si="29"/>
        <v>0</v>
      </c>
      <c r="I82" s="23">
        <f t="shared" si="30"/>
        <v>0</v>
      </c>
      <c r="J82" s="23">
        <f t="shared" si="31"/>
        <v>0</v>
      </c>
      <c r="K82" s="23">
        <f t="shared" si="32"/>
        <v>0</v>
      </c>
      <c r="L82" s="23">
        <f t="shared" si="33"/>
        <v>0</v>
      </c>
      <c r="M82" s="23">
        <f t="shared" si="34"/>
        <v>0</v>
      </c>
      <c r="N82" s="23">
        <f t="shared" si="35"/>
        <v>0</v>
      </c>
      <c r="P82" t="s">
        <v>25</v>
      </c>
      <c r="Q82" s="1">
        <v>5</v>
      </c>
      <c r="R82" s="22">
        <f>_Budget!R82</f>
        <v>0</v>
      </c>
      <c r="S82" s="22">
        <f>_Budget!S82</f>
        <v>0</v>
      </c>
      <c r="T82" s="22">
        <f>_Budget!T82</f>
        <v>0</v>
      </c>
      <c r="U82" s="22">
        <f>_Budget!U82</f>
        <v>0</v>
      </c>
      <c r="V82" s="22">
        <f>_Budget!V82</f>
        <v>0</v>
      </c>
      <c r="W82" s="22">
        <f>_Budget!W82</f>
        <v>0</v>
      </c>
      <c r="X82" s="22">
        <f>_Budget!X82</f>
        <v>0</v>
      </c>
      <c r="Y82" s="22">
        <f>_Budget!Y82</f>
        <v>0</v>
      </c>
      <c r="Z82" s="22">
        <f>_Budget!Z82</f>
        <v>0</v>
      </c>
      <c r="AA82" s="22">
        <f>_Budget!AA82</f>
        <v>0</v>
      </c>
      <c r="AB82" s="22">
        <f>_Budget!AB82</f>
        <v>0</v>
      </c>
      <c r="AC82" s="22">
        <f>_Budget!AC82</f>
        <v>0</v>
      </c>
      <c r="AE82" s="30">
        <v>0.97</v>
      </c>
      <c r="AF82" s="30">
        <v>0.98</v>
      </c>
      <c r="AG82" s="30">
        <v>0.98</v>
      </c>
      <c r="AH82" s="30">
        <v>1</v>
      </c>
      <c r="AI82" s="30">
        <v>0.99</v>
      </c>
      <c r="AJ82" s="30">
        <v>1.02</v>
      </c>
      <c r="AK82" s="30">
        <v>0.98</v>
      </c>
      <c r="AL82" s="30">
        <v>0.98</v>
      </c>
      <c r="AM82" s="30">
        <v>1.02</v>
      </c>
      <c r="AN82" s="30">
        <v>1.01</v>
      </c>
      <c r="AO82" s="30">
        <v>0.99</v>
      </c>
      <c r="AP82" s="30">
        <v>0.99</v>
      </c>
    </row>
    <row r="83" spans="1:42" x14ac:dyDescent="0.3">
      <c r="A83" t="s">
        <v>62</v>
      </c>
      <c r="B83" s="29">
        <v>6</v>
      </c>
      <c r="C83" s="23">
        <f t="shared" si="24"/>
        <v>0</v>
      </c>
      <c r="D83" s="23">
        <f t="shared" si="25"/>
        <v>0</v>
      </c>
      <c r="E83" s="23">
        <f t="shared" si="26"/>
        <v>0</v>
      </c>
      <c r="F83" s="23">
        <f t="shared" si="27"/>
        <v>0</v>
      </c>
      <c r="G83" s="23">
        <f t="shared" si="28"/>
        <v>0</v>
      </c>
      <c r="H83" s="23">
        <f t="shared" si="29"/>
        <v>0</v>
      </c>
      <c r="I83" s="23">
        <f t="shared" si="30"/>
        <v>0</v>
      </c>
      <c r="J83" s="23">
        <f t="shared" si="31"/>
        <v>0</v>
      </c>
      <c r="K83" s="23">
        <f t="shared" si="32"/>
        <v>0</v>
      </c>
      <c r="L83" s="23">
        <f t="shared" si="33"/>
        <v>0</v>
      </c>
      <c r="M83" s="23">
        <f t="shared" si="34"/>
        <v>0</v>
      </c>
      <c r="N83" s="23">
        <f t="shared" si="35"/>
        <v>0</v>
      </c>
      <c r="P83" s="25" t="s">
        <v>62</v>
      </c>
      <c r="Q83" s="1">
        <v>6</v>
      </c>
      <c r="R83" s="22">
        <f>_Budget!R83</f>
        <v>0</v>
      </c>
      <c r="S83" s="22">
        <f>_Budget!S83</f>
        <v>0</v>
      </c>
      <c r="T83" s="22">
        <f>_Budget!T83</f>
        <v>0</v>
      </c>
      <c r="U83" s="22">
        <f>_Budget!U83</f>
        <v>0</v>
      </c>
      <c r="V83" s="22">
        <f>_Budget!V83</f>
        <v>0</v>
      </c>
      <c r="W83" s="22">
        <f>_Budget!W83</f>
        <v>0</v>
      </c>
      <c r="X83" s="22">
        <f>_Budget!X83</f>
        <v>0</v>
      </c>
      <c r="Y83" s="22">
        <f>_Budget!Y83</f>
        <v>0</v>
      </c>
      <c r="Z83" s="22">
        <f>_Budget!Z83</f>
        <v>0</v>
      </c>
      <c r="AA83" s="22">
        <f>_Budget!AA83</f>
        <v>0</v>
      </c>
      <c r="AB83" s="22">
        <f>_Budget!AB83</f>
        <v>0</v>
      </c>
      <c r="AC83" s="22">
        <f>_Budget!AC83</f>
        <v>0</v>
      </c>
      <c r="AE83" s="30">
        <v>1</v>
      </c>
      <c r="AF83" s="30">
        <v>1</v>
      </c>
      <c r="AG83" s="30">
        <v>1</v>
      </c>
      <c r="AH83" s="30">
        <v>1</v>
      </c>
      <c r="AI83" s="30">
        <v>1</v>
      </c>
      <c r="AJ83" s="30">
        <v>1</v>
      </c>
      <c r="AK83" s="30">
        <v>1.01</v>
      </c>
      <c r="AL83" s="30">
        <v>0.98</v>
      </c>
      <c r="AM83" s="30">
        <v>1.02</v>
      </c>
      <c r="AN83" s="30">
        <v>0.97</v>
      </c>
      <c r="AO83" s="30">
        <v>1.01</v>
      </c>
      <c r="AP83" s="30">
        <v>0.98</v>
      </c>
    </row>
    <row r="84" spans="1:42" x14ac:dyDescent="0.3">
      <c r="A84" t="s">
        <v>63</v>
      </c>
      <c r="B84" s="29">
        <v>6</v>
      </c>
      <c r="C84" s="23">
        <f t="shared" si="24"/>
        <v>0</v>
      </c>
      <c r="D84" s="23">
        <f t="shared" si="25"/>
        <v>0</v>
      </c>
      <c r="E84" s="23">
        <f t="shared" si="26"/>
        <v>0</v>
      </c>
      <c r="F84" s="23">
        <f t="shared" si="27"/>
        <v>0</v>
      </c>
      <c r="G84" s="23">
        <f t="shared" si="28"/>
        <v>0</v>
      </c>
      <c r="H84" s="23">
        <f t="shared" si="29"/>
        <v>0</v>
      </c>
      <c r="I84" s="23">
        <f t="shared" si="30"/>
        <v>0</v>
      </c>
      <c r="J84" s="23">
        <f t="shared" si="31"/>
        <v>0</v>
      </c>
      <c r="K84" s="23">
        <f t="shared" si="32"/>
        <v>0</v>
      </c>
      <c r="L84" s="23">
        <f t="shared" si="33"/>
        <v>0</v>
      </c>
      <c r="M84" s="23">
        <f t="shared" si="34"/>
        <v>0</v>
      </c>
      <c r="N84" s="23">
        <f t="shared" si="35"/>
        <v>0</v>
      </c>
      <c r="P84" s="25" t="s">
        <v>63</v>
      </c>
      <c r="Q84" s="1">
        <v>6</v>
      </c>
      <c r="R84" s="22">
        <f>_Budget!R84</f>
        <v>0</v>
      </c>
      <c r="S84" s="22">
        <f>_Budget!S84</f>
        <v>0</v>
      </c>
      <c r="T84" s="22">
        <f>_Budget!T84</f>
        <v>0</v>
      </c>
      <c r="U84" s="22">
        <f>_Budget!U84</f>
        <v>0</v>
      </c>
      <c r="V84" s="22">
        <f>_Budget!V84</f>
        <v>0</v>
      </c>
      <c r="W84" s="22">
        <f>_Budget!W84</f>
        <v>0</v>
      </c>
      <c r="X84" s="22">
        <f>_Budget!X84</f>
        <v>0</v>
      </c>
      <c r="Y84" s="22">
        <f>_Budget!Y84</f>
        <v>0</v>
      </c>
      <c r="Z84" s="22">
        <f>_Budget!Z84</f>
        <v>0</v>
      </c>
      <c r="AA84" s="22">
        <f>_Budget!AA84</f>
        <v>0</v>
      </c>
      <c r="AB84" s="22">
        <f>_Budget!AB84</f>
        <v>0</v>
      </c>
      <c r="AC84" s="22">
        <f>_Budget!AC84</f>
        <v>0</v>
      </c>
      <c r="AE84" s="30">
        <v>0.99</v>
      </c>
      <c r="AF84" s="30">
        <v>0.99</v>
      </c>
      <c r="AG84" s="30">
        <v>1</v>
      </c>
      <c r="AH84" s="30">
        <v>1.01</v>
      </c>
      <c r="AI84" s="30">
        <v>0.97</v>
      </c>
      <c r="AJ84" s="30">
        <v>0.99</v>
      </c>
      <c r="AK84" s="30">
        <v>0.98</v>
      </c>
      <c r="AL84" s="30">
        <v>0.98</v>
      </c>
      <c r="AM84" s="30">
        <v>0.98</v>
      </c>
      <c r="AN84" s="30">
        <v>0.98</v>
      </c>
      <c r="AO84" s="30">
        <v>0.98</v>
      </c>
      <c r="AP84" s="30">
        <v>0.99</v>
      </c>
    </row>
    <row r="85" spans="1:42" x14ac:dyDescent="0.3">
      <c r="A85" t="s">
        <v>1</v>
      </c>
      <c r="B85" s="29">
        <v>6</v>
      </c>
      <c r="C85" s="23">
        <f t="shared" si="24"/>
        <v>0</v>
      </c>
      <c r="D85" s="23">
        <f t="shared" si="25"/>
        <v>0</v>
      </c>
      <c r="E85" s="23">
        <f t="shared" si="26"/>
        <v>0</v>
      </c>
      <c r="F85" s="23">
        <f t="shared" si="27"/>
        <v>0</v>
      </c>
      <c r="G85" s="23">
        <f t="shared" si="28"/>
        <v>0</v>
      </c>
      <c r="H85" s="23">
        <f t="shared" si="29"/>
        <v>0</v>
      </c>
      <c r="I85" s="23">
        <f t="shared" si="30"/>
        <v>0</v>
      </c>
      <c r="J85" s="23">
        <f t="shared" si="31"/>
        <v>0</v>
      </c>
      <c r="K85" s="23">
        <f t="shared" si="32"/>
        <v>0</v>
      </c>
      <c r="L85" s="23">
        <f t="shared" si="33"/>
        <v>0</v>
      </c>
      <c r="M85" s="23">
        <f t="shared" si="34"/>
        <v>0</v>
      </c>
      <c r="N85" s="23">
        <f t="shared" si="35"/>
        <v>0</v>
      </c>
      <c r="P85" t="s">
        <v>1</v>
      </c>
      <c r="Q85" s="1">
        <v>6</v>
      </c>
      <c r="R85" s="22">
        <f>_Budget!R85</f>
        <v>0</v>
      </c>
      <c r="S85" s="22">
        <f>_Budget!S85</f>
        <v>0</v>
      </c>
      <c r="T85" s="22">
        <f>_Budget!T85</f>
        <v>0</v>
      </c>
      <c r="U85" s="22">
        <f>_Budget!U85</f>
        <v>0</v>
      </c>
      <c r="V85" s="22">
        <f>_Budget!V85</f>
        <v>0</v>
      </c>
      <c r="W85" s="22">
        <f>_Budget!W85</f>
        <v>0</v>
      </c>
      <c r="X85" s="22">
        <f>_Budget!X85</f>
        <v>0</v>
      </c>
      <c r="Y85" s="22">
        <f>_Budget!Y85</f>
        <v>0</v>
      </c>
      <c r="Z85" s="22">
        <f>_Budget!Z85</f>
        <v>0</v>
      </c>
      <c r="AA85" s="22">
        <f>_Budget!AA85</f>
        <v>0</v>
      </c>
      <c r="AB85" s="22">
        <f>_Budget!AB85</f>
        <v>0</v>
      </c>
      <c r="AC85" s="22">
        <f>_Budget!AC85</f>
        <v>0</v>
      </c>
      <c r="AE85" s="30">
        <v>0.97</v>
      </c>
      <c r="AF85" s="30">
        <v>0.98</v>
      </c>
      <c r="AG85" s="30">
        <v>1.01</v>
      </c>
      <c r="AH85" s="30">
        <v>0.99</v>
      </c>
      <c r="AI85" s="30">
        <v>1</v>
      </c>
      <c r="AJ85" s="30">
        <v>0.97</v>
      </c>
      <c r="AK85" s="30">
        <v>0.98</v>
      </c>
      <c r="AL85" s="30">
        <v>1.01</v>
      </c>
      <c r="AM85" s="30">
        <v>1</v>
      </c>
      <c r="AN85" s="30">
        <v>1.01</v>
      </c>
      <c r="AO85" s="30">
        <v>1.02</v>
      </c>
      <c r="AP85" s="30">
        <v>1.01</v>
      </c>
    </row>
    <row r="86" spans="1:42" x14ac:dyDescent="0.3">
      <c r="A86" t="s">
        <v>3</v>
      </c>
      <c r="B86" s="29">
        <v>6</v>
      </c>
      <c r="C86" s="23">
        <f t="shared" si="24"/>
        <v>0</v>
      </c>
      <c r="D86" s="23">
        <f t="shared" si="25"/>
        <v>0</v>
      </c>
      <c r="E86" s="23">
        <f t="shared" si="26"/>
        <v>0</v>
      </c>
      <c r="F86" s="23">
        <f t="shared" si="27"/>
        <v>0</v>
      </c>
      <c r="G86" s="23">
        <f t="shared" si="28"/>
        <v>0</v>
      </c>
      <c r="H86" s="23">
        <f t="shared" si="29"/>
        <v>0</v>
      </c>
      <c r="I86" s="23">
        <f t="shared" si="30"/>
        <v>0</v>
      </c>
      <c r="J86" s="23">
        <f t="shared" si="31"/>
        <v>0</v>
      </c>
      <c r="K86" s="23">
        <f t="shared" si="32"/>
        <v>0</v>
      </c>
      <c r="L86" s="23">
        <f t="shared" si="33"/>
        <v>0</v>
      </c>
      <c r="M86" s="23">
        <f t="shared" si="34"/>
        <v>0</v>
      </c>
      <c r="N86" s="23">
        <f t="shared" si="35"/>
        <v>0</v>
      </c>
      <c r="P86" t="s">
        <v>3</v>
      </c>
      <c r="Q86" s="1">
        <v>6</v>
      </c>
      <c r="R86" s="22">
        <f>_Budget!R86</f>
        <v>0</v>
      </c>
      <c r="S86" s="22">
        <f>_Budget!S86</f>
        <v>0</v>
      </c>
      <c r="T86" s="22">
        <f>_Budget!T86</f>
        <v>0</v>
      </c>
      <c r="U86" s="22">
        <f>_Budget!U86</f>
        <v>0</v>
      </c>
      <c r="V86" s="22">
        <f>_Budget!V86</f>
        <v>0</v>
      </c>
      <c r="W86" s="22">
        <f>_Budget!W86</f>
        <v>0</v>
      </c>
      <c r="X86" s="22">
        <f>_Budget!X86</f>
        <v>0</v>
      </c>
      <c r="Y86" s="22">
        <f>_Budget!Y86</f>
        <v>0</v>
      </c>
      <c r="Z86" s="22">
        <f>_Budget!Z86</f>
        <v>0</v>
      </c>
      <c r="AA86" s="22">
        <f>_Budget!AA86</f>
        <v>0</v>
      </c>
      <c r="AB86" s="22">
        <f>_Budget!AB86</f>
        <v>0</v>
      </c>
      <c r="AC86" s="22">
        <f>_Budget!AC86</f>
        <v>0</v>
      </c>
      <c r="AE86" s="30">
        <v>0.99</v>
      </c>
      <c r="AF86" s="30">
        <v>0.98</v>
      </c>
      <c r="AG86" s="30">
        <v>0.99</v>
      </c>
      <c r="AH86" s="30">
        <v>0.98</v>
      </c>
      <c r="AI86" s="30">
        <v>1.02</v>
      </c>
      <c r="AJ86" s="30">
        <v>0.98</v>
      </c>
      <c r="AK86" s="30">
        <v>0.97</v>
      </c>
      <c r="AL86" s="30">
        <v>0.97</v>
      </c>
      <c r="AM86" s="30">
        <v>0.97</v>
      </c>
      <c r="AN86" s="30">
        <v>1.01</v>
      </c>
      <c r="AO86" s="30">
        <v>1.02</v>
      </c>
      <c r="AP86" s="30">
        <v>1.01</v>
      </c>
    </row>
    <row r="87" spans="1:42" x14ac:dyDescent="0.3">
      <c r="A87" t="s">
        <v>4</v>
      </c>
      <c r="B87" s="29">
        <v>6</v>
      </c>
      <c r="C87" s="23">
        <f t="shared" si="24"/>
        <v>0</v>
      </c>
      <c r="D87" s="23">
        <f t="shared" si="25"/>
        <v>0</v>
      </c>
      <c r="E87" s="23">
        <f t="shared" si="26"/>
        <v>0</v>
      </c>
      <c r="F87" s="23">
        <f t="shared" si="27"/>
        <v>0</v>
      </c>
      <c r="G87" s="23">
        <f t="shared" si="28"/>
        <v>0</v>
      </c>
      <c r="H87" s="23">
        <f t="shared" si="29"/>
        <v>0</v>
      </c>
      <c r="I87" s="23">
        <f t="shared" si="30"/>
        <v>0</v>
      </c>
      <c r="J87" s="23">
        <f t="shared" si="31"/>
        <v>0</v>
      </c>
      <c r="K87" s="23">
        <f t="shared" si="32"/>
        <v>0</v>
      </c>
      <c r="L87" s="23">
        <f t="shared" si="33"/>
        <v>0</v>
      </c>
      <c r="M87" s="23">
        <f t="shared" si="34"/>
        <v>0</v>
      </c>
      <c r="N87" s="23">
        <f t="shared" si="35"/>
        <v>0</v>
      </c>
      <c r="P87" t="s">
        <v>4</v>
      </c>
      <c r="Q87" s="1">
        <v>6</v>
      </c>
      <c r="R87" s="22">
        <f>_Budget!R87</f>
        <v>0</v>
      </c>
      <c r="S87" s="22">
        <f>_Budget!S87</f>
        <v>0</v>
      </c>
      <c r="T87" s="22">
        <f>_Budget!T87</f>
        <v>0</v>
      </c>
      <c r="U87" s="22">
        <f>_Budget!U87</f>
        <v>0</v>
      </c>
      <c r="V87" s="22">
        <f>_Budget!V87</f>
        <v>0</v>
      </c>
      <c r="W87" s="22">
        <f>_Budget!W87</f>
        <v>0</v>
      </c>
      <c r="X87" s="22">
        <f>_Budget!X87</f>
        <v>0</v>
      </c>
      <c r="Y87" s="22">
        <f>_Budget!Y87</f>
        <v>0</v>
      </c>
      <c r="Z87" s="22">
        <f>_Budget!Z87</f>
        <v>0</v>
      </c>
      <c r="AA87" s="22">
        <f>_Budget!AA87</f>
        <v>0</v>
      </c>
      <c r="AB87" s="22">
        <f>_Budget!AB87</f>
        <v>0</v>
      </c>
      <c r="AC87" s="22">
        <f>_Budget!AC87</f>
        <v>0</v>
      </c>
      <c r="AE87" s="30">
        <v>0.99</v>
      </c>
      <c r="AF87" s="30">
        <v>0.98</v>
      </c>
      <c r="AG87" s="30">
        <v>1</v>
      </c>
      <c r="AH87" s="30">
        <v>0.97</v>
      </c>
      <c r="AI87" s="30">
        <v>0.99</v>
      </c>
      <c r="AJ87" s="30">
        <v>1.02</v>
      </c>
      <c r="AK87" s="30">
        <v>1</v>
      </c>
      <c r="AL87" s="30">
        <v>0.99</v>
      </c>
      <c r="AM87" s="30">
        <v>0.99</v>
      </c>
      <c r="AN87" s="30">
        <v>1.02</v>
      </c>
      <c r="AO87" s="30">
        <v>1.01</v>
      </c>
      <c r="AP87" s="30">
        <v>0.97</v>
      </c>
    </row>
    <row r="88" spans="1:42" x14ac:dyDescent="0.3">
      <c r="A88" t="s">
        <v>5</v>
      </c>
      <c r="B88" s="29">
        <v>6</v>
      </c>
      <c r="C88" s="23">
        <f t="shared" si="24"/>
        <v>0</v>
      </c>
      <c r="D88" s="23">
        <f t="shared" si="25"/>
        <v>0</v>
      </c>
      <c r="E88" s="23">
        <f t="shared" si="26"/>
        <v>0</v>
      </c>
      <c r="F88" s="23">
        <f t="shared" si="27"/>
        <v>0</v>
      </c>
      <c r="G88" s="23">
        <f t="shared" si="28"/>
        <v>0</v>
      </c>
      <c r="H88" s="23">
        <f t="shared" si="29"/>
        <v>0</v>
      </c>
      <c r="I88" s="23">
        <f t="shared" si="30"/>
        <v>0</v>
      </c>
      <c r="J88" s="23">
        <f t="shared" si="31"/>
        <v>0</v>
      </c>
      <c r="K88" s="23">
        <f t="shared" si="32"/>
        <v>0</v>
      </c>
      <c r="L88" s="23">
        <f t="shared" si="33"/>
        <v>0</v>
      </c>
      <c r="M88" s="23">
        <f t="shared" si="34"/>
        <v>0</v>
      </c>
      <c r="N88" s="23">
        <f t="shared" si="35"/>
        <v>0</v>
      </c>
      <c r="P88" t="s">
        <v>5</v>
      </c>
      <c r="Q88" s="1">
        <v>6</v>
      </c>
      <c r="R88" s="22">
        <f>_Budget!R88</f>
        <v>0</v>
      </c>
      <c r="S88" s="22">
        <f>_Budget!S88</f>
        <v>0</v>
      </c>
      <c r="T88" s="22">
        <f>_Budget!T88</f>
        <v>0</v>
      </c>
      <c r="U88" s="22">
        <f>_Budget!U88</f>
        <v>0</v>
      </c>
      <c r="V88" s="22">
        <f>_Budget!V88</f>
        <v>0</v>
      </c>
      <c r="W88" s="22">
        <f>_Budget!W88</f>
        <v>0</v>
      </c>
      <c r="X88" s="22">
        <f>_Budget!X88</f>
        <v>0</v>
      </c>
      <c r="Y88" s="22">
        <f>_Budget!Y88</f>
        <v>0</v>
      </c>
      <c r="Z88" s="22">
        <f>_Budget!Z88</f>
        <v>0</v>
      </c>
      <c r="AA88" s="22">
        <f>_Budget!AA88</f>
        <v>0</v>
      </c>
      <c r="AB88" s="22">
        <f>_Budget!AB88</f>
        <v>0</v>
      </c>
      <c r="AC88" s="22">
        <f>_Budget!AC88</f>
        <v>0</v>
      </c>
      <c r="AE88" s="30">
        <v>0.99</v>
      </c>
      <c r="AF88" s="30">
        <v>0.97</v>
      </c>
      <c r="AG88" s="30">
        <v>1.01</v>
      </c>
      <c r="AH88" s="30">
        <v>1</v>
      </c>
      <c r="AI88" s="30">
        <v>0.98</v>
      </c>
      <c r="AJ88" s="30">
        <v>0.99</v>
      </c>
      <c r="AK88" s="30">
        <v>1.01</v>
      </c>
      <c r="AL88" s="30">
        <v>0.97</v>
      </c>
      <c r="AM88" s="30">
        <v>0.97</v>
      </c>
      <c r="AN88" s="30">
        <v>0.97</v>
      </c>
      <c r="AO88" s="30">
        <v>0.99</v>
      </c>
      <c r="AP88" s="30">
        <v>1.02</v>
      </c>
    </row>
    <row r="89" spans="1:42" x14ac:dyDescent="0.3">
      <c r="A89" t="s">
        <v>38</v>
      </c>
      <c r="B89" s="29">
        <v>6</v>
      </c>
      <c r="C89" s="23">
        <f t="shared" si="24"/>
        <v>0</v>
      </c>
      <c r="D89" s="23">
        <f t="shared" si="25"/>
        <v>0</v>
      </c>
      <c r="E89" s="23">
        <f t="shared" si="26"/>
        <v>0</v>
      </c>
      <c r="F89" s="23">
        <f t="shared" si="27"/>
        <v>0</v>
      </c>
      <c r="G89" s="23">
        <f t="shared" si="28"/>
        <v>0</v>
      </c>
      <c r="H89" s="23">
        <f t="shared" si="29"/>
        <v>0</v>
      </c>
      <c r="I89" s="23">
        <f t="shared" si="30"/>
        <v>0</v>
      </c>
      <c r="J89" s="23">
        <f t="shared" si="31"/>
        <v>0</v>
      </c>
      <c r="K89" s="23">
        <f t="shared" si="32"/>
        <v>0</v>
      </c>
      <c r="L89" s="23">
        <f t="shared" si="33"/>
        <v>0</v>
      </c>
      <c r="M89" s="23">
        <f t="shared" si="34"/>
        <v>0</v>
      </c>
      <c r="N89" s="23">
        <f t="shared" si="35"/>
        <v>0</v>
      </c>
      <c r="P89" t="s">
        <v>38</v>
      </c>
      <c r="Q89" s="1">
        <v>6</v>
      </c>
      <c r="R89" s="22">
        <f>_Budget!R89</f>
        <v>0</v>
      </c>
      <c r="S89" s="22">
        <f>_Budget!S89</f>
        <v>0</v>
      </c>
      <c r="T89" s="22">
        <f>_Budget!T89</f>
        <v>0</v>
      </c>
      <c r="U89" s="22">
        <f>_Budget!U89</f>
        <v>0</v>
      </c>
      <c r="V89" s="22">
        <f>_Budget!V89</f>
        <v>0</v>
      </c>
      <c r="W89" s="22">
        <f>_Budget!W89</f>
        <v>0</v>
      </c>
      <c r="X89" s="22">
        <f>_Budget!X89</f>
        <v>0</v>
      </c>
      <c r="Y89" s="22">
        <f>_Budget!Y89</f>
        <v>0</v>
      </c>
      <c r="Z89" s="22">
        <f>_Budget!Z89</f>
        <v>0</v>
      </c>
      <c r="AA89" s="22">
        <f>_Budget!AA89</f>
        <v>0</v>
      </c>
      <c r="AB89" s="22">
        <f>_Budget!AB89</f>
        <v>0</v>
      </c>
      <c r="AC89" s="22">
        <f>_Budget!AC89</f>
        <v>0</v>
      </c>
      <c r="AE89" s="30">
        <v>0.98</v>
      </c>
      <c r="AF89" s="30">
        <v>0.98</v>
      </c>
      <c r="AG89" s="30">
        <v>1.01</v>
      </c>
      <c r="AH89" s="30">
        <v>0.98</v>
      </c>
      <c r="AI89" s="30">
        <v>0.98</v>
      </c>
      <c r="AJ89" s="30">
        <v>0.99</v>
      </c>
      <c r="AK89" s="30">
        <v>0.98</v>
      </c>
      <c r="AL89" s="30">
        <v>0.98</v>
      </c>
      <c r="AM89" s="30">
        <v>0.99</v>
      </c>
      <c r="AN89" s="30">
        <v>1.02</v>
      </c>
      <c r="AO89" s="30">
        <v>0.98</v>
      </c>
      <c r="AP89" s="30">
        <v>1.01</v>
      </c>
    </row>
    <row r="90" spans="1:42" x14ac:dyDescent="0.3">
      <c r="A90" t="s">
        <v>7</v>
      </c>
      <c r="B90" s="29">
        <v>6</v>
      </c>
      <c r="C90" s="23">
        <f t="shared" si="24"/>
        <v>0</v>
      </c>
      <c r="D90" s="23">
        <f t="shared" si="25"/>
        <v>0</v>
      </c>
      <c r="E90" s="23">
        <f t="shared" si="26"/>
        <v>0</v>
      </c>
      <c r="F90" s="23">
        <f t="shared" si="27"/>
        <v>0</v>
      </c>
      <c r="G90" s="23">
        <f t="shared" si="28"/>
        <v>0</v>
      </c>
      <c r="H90" s="23">
        <f t="shared" si="29"/>
        <v>0</v>
      </c>
      <c r="I90" s="23">
        <f t="shared" si="30"/>
        <v>0</v>
      </c>
      <c r="J90" s="23">
        <f t="shared" si="31"/>
        <v>0</v>
      </c>
      <c r="K90" s="23">
        <f t="shared" si="32"/>
        <v>0</v>
      </c>
      <c r="L90" s="23">
        <f t="shared" si="33"/>
        <v>0</v>
      </c>
      <c r="M90" s="23">
        <f t="shared" si="34"/>
        <v>0</v>
      </c>
      <c r="N90" s="23">
        <f t="shared" si="35"/>
        <v>0</v>
      </c>
      <c r="P90" t="s">
        <v>7</v>
      </c>
      <c r="Q90" s="1">
        <v>6</v>
      </c>
      <c r="R90" s="22">
        <f>_Budget!R90</f>
        <v>0</v>
      </c>
      <c r="S90" s="22">
        <f>_Budget!S90</f>
        <v>0</v>
      </c>
      <c r="T90" s="22">
        <f>_Budget!T90</f>
        <v>0</v>
      </c>
      <c r="U90" s="22">
        <f>_Budget!U90</f>
        <v>0</v>
      </c>
      <c r="V90" s="22">
        <f>_Budget!V90</f>
        <v>0</v>
      </c>
      <c r="W90" s="22">
        <f>_Budget!W90</f>
        <v>0</v>
      </c>
      <c r="X90" s="22">
        <f>_Budget!X90</f>
        <v>0</v>
      </c>
      <c r="Y90" s="22">
        <f>_Budget!Y90</f>
        <v>0</v>
      </c>
      <c r="Z90" s="22">
        <f>_Budget!Z90</f>
        <v>0</v>
      </c>
      <c r="AA90" s="22">
        <f>_Budget!AA90</f>
        <v>0</v>
      </c>
      <c r="AB90" s="22">
        <f>_Budget!AB90</f>
        <v>0</v>
      </c>
      <c r="AC90" s="22">
        <f>_Budget!AC90</f>
        <v>0</v>
      </c>
      <c r="AE90" s="30">
        <v>0.99</v>
      </c>
      <c r="AF90" s="30">
        <v>0.98</v>
      </c>
      <c r="AG90" s="30">
        <v>1</v>
      </c>
      <c r="AH90" s="30">
        <v>0.97</v>
      </c>
      <c r="AI90" s="30">
        <v>0.98</v>
      </c>
      <c r="AJ90" s="30">
        <v>1.02</v>
      </c>
      <c r="AK90" s="30">
        <v>1.02</v>
      </c>
      <c r="AL90" s="30">
        <v>0.97</v>
      </c>
      <c r="AM90" s="30">
        <v>0.97</v>
      </c>
      <c r="AN90" s="30">
        <v>0.99</v>
      </c>
      <c r="AO90" s="30">
        <v>0.99</v>
      </c>
      <c r="AP90" s="30">
        <v>0.98</v>
      </c>
    </row>
    <row r="91" spans="1:42" x14ac:dyDescent="0.3">
      <c r="A91" t="s">
        <v>8</v>
      </c>
      <c r="B91" s="29">
        <v>6</v>
      </c>
      <c r="C91" s="23">
        <f t="shared" si="24"/>
        <v>0</v>
      </c>
      <c r="D91" s="23">
        <f t="shared" si="25"/>
        <v>0</v>
      </c>
      <c r="E91" s="23">
        <f t="shared" si="26"/>
        <v>0</v>
      </c>
      <c r="F91" s="23">
        <f t="shared" si="27"/>
        <v>0</v>
      </c>
      <c r="G91" s="23">
        <f t="shared" si="28"/>
        <v>0</v>
      </c>
      <c r="H91" s="23">
        <f t="shared" si="29"/>
        <v>0</v>
      </c>
      <c r="I91" s="23">
        <f t="shared" si="30"/>
        <v>0</v>
      </c>
      <c r="J91" s="23">
        <f t="shared" si="31"/>
        <v>0</v>
      </c>
      <c r="K91" s="23">
        <f t="shared" si="32"/>
        <v>0</v>
      </c>
      <c r="L91" s="23">
        <f t="shared" si="33"/>
        <v>0</v>
      </c>
      <c r="M91" s="23">
        <f t="shared" si="34"/>
        <v>0</v>
      </c>
      <c r="N91" s="23">
        <f t="shared" si="35"/>
        <v>0</v>
      </c>
      <c r="P91" t="s">
        <v>8</v>
      </c>
      <c r="Q91" s="1">
        <v>6</v>
      </c>
      <c r="R91" s="22">
        <f>_Budget!R91</f>
        <v>0</v>
      </c>
      <c r="S91" s="22">
        <f>_Budget!S91</f>
        <v>0</v>
      </c>
      <c r="T91" s="22">
        <f>_Budget!T91</f>
        <v>0</v>
      </c>
      <c r="U91" s="22">
        <f>_Budget!U91</f>
        <v>0</v>
      </c>
      <c r="V91" s="22">
        <f>_Budget!V91</f>
        <v>0</v>
      </c>
      <c r="W91" s="22">
        <f>_Budget!W91</f>
        <v>0</v>
      </c>
      <c r="X91" s="22">
        <f>_Budget!X91</f>
        <v>0</v>
      </c>
      <c r="Y91" s="22">
        <f>_Budget!Y91</f>
        <v>0</v>
      </c>
      <c r="Z91" s="22">
        <f>_Budget!Z91</f>
        <v>0</v>
      </c>
      <c r="AA91" s="22">
        <f>_Budget!AA91</f>
        <v>0</v>
      </c>
      <c r="AB91" s="22">
        <f>_Budget!AB91</f>
        <v>0</v>
      </c>
      <c r="AC91" s="22">
        <f>_Budget!AC91</f>
        <v>0</v>
      </c>
      <c r="AE91" s="30">
        <v>0.99</v>
      </c>
      <c r="AF91" s="30">
        <v>1</v>
      </c>
      <c r="AG91" s="30">
        <v>1.02</v>
      </c>
      <c r="AH91" s="30">
        <v>0.99</v>
      </c>
      <c r="AI91" s="30">
        <v>0.99</v>
      </c>
      <c r="AJ91" s="30">
        <v>0.97</v>
      </c>
      <c r="AK91" s="30">
        <v>1.02</v>
      </c>
      <c r="AL91" s="30">
        <v>1</v>
      </c>
      <c r="AM91" s="30">
        <v>0.97</v>
      </c>
      <c r="AN91" s="30">
        <v>0.98</v>
      </c>
      <c r="AO91" s="30">
        <v>0.98</v>
      </c>
      <c r="AP91" s="30">
        <v>0.97</v>
      </c>
    </row>
    <row r="92" spans="1:42" x14ac:dyDescent="0.3">
      <c r="A92" t="s">
        <v>45</v>
      </c>
      <c r="B92" s="29">
        <v>6</v>
      </c>
      <c r="C92" s="23">
        <f t="shared" si="24"/>
        <v>0</v>
      </c>
      <c r="D92" s="23">
        <f t="shared" si="25"/>
        <v>0</v>
      </c>
      <c r="E92" s="23">
        <f t="shared" si="26"/>
        <v>0</v>
      </c>
      <c r="F92" s="23">
        <f t="shared" si="27"/>
        <v>0</v>
      </c>
      <c r="G92" s="23">
        <f t="shared" si="28"/>
        <v>0</v>
      </c>
      <c r="H92" s="23">
        <f t="shared" si="29"/>
        <v>0</v>
      </c>
      <c r="I92" s="23">
        <f t="shared" si="30"/>
        <v>0</v>
      </c>
      <c r="J92" s="23">
        <f t="shared" si="31"/>
        <v>0</v>
      </c>
      <c r="K92" s="23">
        <f t="shared" si="32"/>
        <v>0</v>
      </c>
      <c r="L92" s="23">
        <f t="shared" si="33"/>
        <v>0</v>
      </c>
      <c r="M92" s="23">
        <f t="shared" si="34"/>
        <v>0</v>
      </c>
      <c r="N92" s="23">
        <f t="shared" si="35"/>
        <v>0</v>
      </c>
      <c r="P92" t="s">
        <v>45</v>
      </c>
      <c r="Q92" s="1">
        <v>6</v>
      </c>
      <c r="R92" s="22">
        <f>_Budget!R92</f>
        <v>0</v>
      </c>
      <c r="S92" s="22">
        <f>_Budget!S92</f>
        <v>0</v>
      </c>
      <c r="T92" s="22">
        <f>_Budget!T92</f>
        <v>0</v>
      </c>
      <c r="U92" s="22">
        <f>_Budget!U92</f>
        <v>0</v>
      </c>
      <c r="V92" s="22">
        <f>_Budget!V92</f>
        <v>0</v>
      </c>
      <c r="W92" s="22">
        <f>_Budget!W92</f>
        <v>0</v>
      </c>
      <c r="X92" s="22">
        <f>_Budget!X92</f>
        <v>0</v>
      </c>
      <c r="Y92" s="22">
        <f>_Budget!Y92</f>
        <v>0</v>
      </c>
      <c r="Z92" s="22">
        <f>_Budget!Z92</f>
        <v>0</v>
      </c>
      <c r="AA92" s="22">
        <f>_Budget!AA92</f>
        <v>0</v>
      </c>
      <c r="AB92" s="22">
        <f>_Budget!AB92</f>
        <v>0</v>
      </c>
      <c r="AC92" s="22">
        <f>_Budget!AC92</f>
        <v>0</v>
      </c>
      <c r="AE92" s="30">
        <v>0.98</v>
      </c>
      <c r="AF92" s="30">
        <v>1</v>
      </c>
      <c r="AG92" s="30">
        <v>0.98</v>
      </c>
      <c r="AH92" s="30">
        <v>0.98</v>
      </c>
      <c r="AI92" s="30">
        <v>0.99</v>
      </c>
      <c r="AJ92" s="30">
        <v>0.98</v>
      </c>
      <c r="AK92" s="30">
        <v>1.01</v>
      </c>
      <c r="AL92" s="30">
        <v>1.01</v>
      </c>
      <c r="AM92" s="30">
        <v>0.97</v>
      </c>
      <c r="AN92" s="30">
        <v>0.99</v>
      </c>
      <c r="AO92" s="30">
        <v>0.98</v>
      </c>
      <c r="AP92" s="30">
        <v>0.99</v>
      </c>
    </row>
    <row r="93" spans="1:42" x14ac:dyDescent="0.3">
      <c r="A93" t="s">
        <v>10</v>
      </c>
      <c r="B93" s="29">
        <v>6</v>
      </c>
      <c r="C93" s="23">
        <f t="shared" si="24"/>
        <v>0</v>
      </c>
      <c r="D93" s="23">
        <f t="shared" si="25"/>
        <v>0</v>
      </c>
      <c r="E93" s="23">
        <f t="shared" si="26"/>
        <v>0</v>
      </c>
      <c r="F93" s="23">
        <f t="shared" si="27"/>
        <v>0</v>
      </c>
      <c r="G93" s="23">
        <f t="shared" si="28"/>
        <v>0</v>
      </c>
      <c r="H93" s="23">
        <f t="shared" si="29"/>
        <v>0</v>
      </c>
      <c r="I93" s="23">
        <f t="shared" si="30"/>
        <v>0</v>
      </c>
      <c r="J93" s="23">
        <f t="shared" si="31"/>
        <v>0</v>
      </c>
      <c r="K93" s="23">
        <f t="shared" si="32"/>
        <v>0</v>
      </c>
      <c r="L93" s="23">
        <f t="shared" si="33"/>
        <v>0</v>
      </c>
      <c r="M93" s="23">
        <f t="shared" si="34"/>
        <v>0</v>
      </c>
      <c r="N93" s="23">
        <f t="shared" si="35"/>
        <v>0</v>
      </c>
      <c r="P93" t="s">
        <v>10</v>
      </c>
      <c r="Q93" s="1">
        <v>6</v>
      </c>
      <c r="R93" s="22">
        <f>_Budget!R93</f>
        <v>0</v>
      </c>
      <c r="S93" s="22">
        <f>_Budget!S93</f>
        <v>0</v>
      </c>
      <c r="T93" s="22">
        <f>_Budget!T93</f>
        <v>0</v>
      </c>
      <c r="U93" s="22">
        <f>_Budget!U93</f>
        <v>0</v>
      </c>
      <c r="V93" s="22">
        <f>_Budget!V93</f>
        <v>0</v>
      </c>
      <c r="W93" s="22">
        <f>_Budget!W93</f>
        <v>0</v>
      </c>
      <c r="X93" s="22">
        <f>_Budget!X93</f>
        <v>0</v>
      </c>
      <c r="Y93" s="22">
        <f>_Budget!Y93</f>
        <v>0</v>
      </c>
      <c r="Z93" s="22">
        <f>_Budget!Z93</f>
        <v>0</v>
      </c>
      <c r="AA93" s="22">
        <f>_Budget!AA93</f>
        <v>0</v>
      </c>
      <c r="AB93" s="22">
        <f>_Budget!AB93</f>
        <v>0</v>
      </c>
      <c r="AC93" s="22">
        <f>_Budget!AC93</f>
        <v>0</v>
      </c>
      <c r="AE93" s="30">
        <v>1.01</v>
      </c>
      <c r="AF93" s="30">
        <v>0.97</v>
      </c>
      <c r="AG93" s="30">
        <v>0.97</v>
      </c>
      <c r="AH93" s="30">
        <v>0.98</v>
      </c>
      <c r="AI93" s="30">
        <v>1.02</v>
      </c>
      <c r="AJ93" s="30">
        <v>1</v>
      </c>
      <c r="AK93" s="30">
        <v>0.99</v>
      </c>
      <c r="AL93" s="30">
        <v>1.01</v>
      </c>
      <c r="AM93" s="30">
        <v>1.01</v>
      </c>
      <c r="AN93" s="30">
        <v>0.99</v>
      </c>
      <c r="AO93" s="30">
        <v>0.98</v>
      </c>
      <c r="AP93" s="30">
        <v>0.99</v>
      </c>
    </row>
    <row r="94" spans="1:42" x14ac:dyDescent="0.3">
      <c r="A94" t="s">
        <v>11</v>
      </c>
      <c r="B94" s="29">
        <v>6</v>
      </c>
      <c r="C94" s="23">
        <f t="shared" si="24"/>
        <v>0</v>
      </c>
      <c r="D94" s="23">
        <f t="shared" si="25"/>
        <v>0</v>
      </c>
      <c r="E94" s="23">
        <f t="shared" si="26"/>
        <v>0</v>
      </c>
      <c r="F94" s="23">
        <f t="shared" si="27"/>
        <v>0</v>
      </c>
      <c r="G94" s="23">
        <f t="shared" si="28"/>
        <v>0</v>
      </c>
      <c r="H94" s="23">
        <f t="shared" si="29"/>
        <v>0</v>
      </c>
      <c r="I94" s="23">
        <f t="shared" si="30"/>
        <v>0</v>
      </c>
      <c r="J94" s="23">
        <f t="shared" si="31"/>
        <v>0</v>
      </c>
      <c r="K94" s="23">
        <f t="shared" si="32"/>
        <v>0</v>
      </c>
      <c r="L94" s="23">
        <f t="shared" si="33"/>
        <v>0</v>
      </c>
      <c r="M94" s="23">
        <f t="shared" si="34"/>
        <v>0</v>
      </c>
      <c r="N94" s="23">
        <f t="shared" si="35"/>
        <v>0</v>
      </c>
      <c r="P94" t="s">
        <v>11</v>
      </c>
      <c r="Q94" s="1">
        <v>6</v>
      </c>
      <c r="R94" s="22">
        <f>_Budget!R94</f>
        <v>0</v>
      </c>
      <c r="S94" s="22">
        <f>_Budget!S94</f>
        <v>0</v>
      </c>
      <c r="T94" s="22">
        <f>_Budget!T94</f>
        <v>0</v>
      </c>
      <c r="U94" s="22">
        <f>_Budget!U94</f>
        <v>0</v>
      </c>
      <c r="V94" s="22">
        <f>_Budget!V94</f>
        <v>0</v>
      </c>
      <c r="W94" s="22">
        <f>_Budget!W94</f>
        <v>0</v>
      </c>
      <c r="X94" s="22">
        <f>_Budget!X94</f>
        <v>0</v>
      </c>
      <c r="Y94" s="22">
        <f>_Budget!Y94</f>
        <v>0</v>
      </c>
      <c r="Z94" s="22">
        <f>_Budget!Z94</f>
        <v>0</v>
      </c>
      <c r="AA94" s="22">
        <f>_Budget!AA94</f>
        <v>0</v>
      </c>
      <c r="AB94" s="22">
        <f>_Budget!AB94</f>
        <v>0</v>
      </c>
      <c r="AC94" s="22">
        <f>_Budget!AC94</f>
        <v>0</v>
      </c>
      <c r="AE94" s="30">
        <v>1.02</v>
      </c>
      <c r="AF94" s="30">
        <v>0.97</v>
      </c>
      <c r="AG94" s="30">
        <v>0.98</v>
      </c>
      <c r="AH94" s="30">
        <v>0.99</v>
      </c>
      <c r="AI94" s="30">
        <v>1.02</v>
      </c>
      <c r="AJ94" s="30">
        <v>0.99</v>
      </c>
      <c r="AK94" s="30">
        <v>1</v>
      </c>
      <c r="AL94" s="30">
        <v>0.99</v>
      </c>
      <c r="AM94" s="30">
        <v>0.97</v>
      </c>
      <c r="AN94" s="30">
        <v>0.98</v>
      </c>
      <c r="AO94" s="30">
        <v>1.01</v>
      </c>
      <c r="AP94" s="30">
        <v>1.01</v>
      </c>
    </row>
    <row r="95" spans="1:42" x14ac:dyDescent="0.3">
      <c r="A95" t="s">
        <v>46</v>
      </c>
      <c r="B95" s="29">
        <v>6</v>
      </c>
      <c r="C95" s="23">
        <f t="shared" si="24"/>
        <v>0</v>
      </c>
      <c r="D95" s="23">
        <f t="shared" si="25"/>
        <v>0</v>
      </c>
      <c r="E95" s="23">
        <f t="shared" si="26"/>
        <v>0</v>
      </c>
      <c r="F95" s="23">
        <f t="shared" si="27"/>
        <v>0</v>
      </c>
      <c r="G95" s="23">
        <f t="shared" si="28"/>
        <v>0</v>
      </c>
      <c r="H95" s="23">
        <f t="shared" si="29"/>
        <v>0</v>
      </c>
      <c r="I95" s="23">
        <f t="shared" si="30"/>
        <v>0</v>
      </c>
      <c r="J95" s="23">
        <f t="shared" si="31"/>
        <v>0</v>
      </c>
      <c r="K95" s="23">
        <f t="shared" si="32"/>
        <v>0</v>
      </c>
      <c r="L95" s="23">
        <f t="shared" si="33"/>
        <v>0</v>
      </c>
      <c r="M95" s="23">
        <f t="shared" si="34"/>
        <v>0</v>
      </c>
      <c r="N95" s="23">
        <f t="shared" si="35"/>
        <v>0</v>
      </c>
      <c r="P95" t="s">
        <v>46</v>
      </c>
      <c r="Q95" s="1">
        <v>6</v>
      </c>
      <c r="R95" s="22">
        <f>_Budget!R95</f>
        <v>0</v>
      </c>
      <c r="S95" s="22">
        <f>_Budget!S95</f>
        <v>0</v>
      </c>
      <c r="T95" s="22">
        <f>_Budget!T95</f>
        <v>0</v>
      </c>
      <c r="U95" s="22">
        <f>_Budget!U95</f>
        <v>0</v>
      </c>
      <c r="V95" s="22">
        <f>_Budget!V95</f>
        <v>0</v>
      </c>
      <c r="W95" s="22">
        <f>_Budget!W95</f>
        <v>0</v>
      </c>
      <c r="X95" s="22">
        <f>_Budget!X95</f>
        <v>0</v>
      </c>
      <c r="Y95" s="22">
        <f>_Budget!Y95</f>
        <v>0</v>
      </c>
      <c r="Z95" s="22">
        <f>_Budget!Z95</f>
        <v>0</v>
      </c>
      <c r="AA95" s="22">
        <f>_Budget!AA95</f>
        <v>0</v>
      </c>
      <c r="AB95" s="22">
        <f>_Budget!AB95</f>
        <v>0</v>
      </c>
      <c r="AC95" s="22">
        <f>_Budget!AC95</f>
        <v>0</v>
      </c>
      <c r="AE95" s="30">
        <v>1</v>
      </c>
      <c r="AF95" s="30">
        <v>0.97</v>
      </c>
      <c r="AG95" s="30">
        <v>0.99</v>
      </c>
      <c r="AH95" s="30">
        <v>0.97</v>
      </c>
      <c r="AI95" s="30">
        <v>0.98</v>
      </c>
      <c r="AJ95" s="30">
        <v>1.01</v>
      </c>
      <c r="AK95" s="30">
        <v>1</v>
      </c>
      <c r="AL95" s="30">
        <v>0.98</v>
      </c>
      <c r="AM95" s="30">
        <v>0.99</v>
      </c>
      <c r="AN95" s="30">
        <v>1.02</v>
      </c>
      <c r="AO95" s="30">
        <v>0.98</v>
      </c>
      <c r="AP95" s="30">
        <v>1.02</v>
      </c>
    </row>
    <row r="96" spans="1:42" x14ac:dyDescent="0.3">
      <c r="A96" t="s">
        <v>12</v>
      </c>
      <c r="B96" s="29">
        <v>6</v>
      </c>
      <c r="C96" s="23">
        <f t="shared" si="24"/>
        <v>0</v>
      </c>
      <c r="D96" s="23">
        <f t="shared" si="25"/>
        <v>0</v>
      </c>
      <c r="E96" s="23">
        <f t="shared" si="26"/>
        <v>0</v>
      </c>
      <c r="F96" s="23">
        <f t="shared" si="27"/>
        <v>0</v>
      </c>
      <c r="G96" s="23">
        <f t="shared" si="28"/>
        <v>0</v>
      </c>
      <c r="H96" s="23">
        <f t="shared" si="29"/>
        <v>0</v>
      </c>
      <c r="I96" s="23">
        <f t="shared" si="30"/>
        <v>0</v>
      </c>
      <c r="J96" s="23">
        <f t="shared" si="31"/>
        <v>0</v>
      </c>
      <c r="K96" s="23">
        <f t="shared" si="32"/>
        <v>0</v>
      </c>
      <c r="L96" s="23">
        <f t="shared" si="33"/>
        <v>0</v>
      </c>
      <c r="M96" s="23">
        <f t="shared" si="34"/>
        <v>0</v>
      </c>
      <c r="N96" s="23">
        <f t="shared" si="35"/>
        <v>0</v>
      </c>
      <c r="P96" t="s">
        <v>12</v>
      </c>
      <c r="Q96" s="1">
        <v>6</v>
      </c>
      <c r="R96" s="22">
        <f>_Budget!R96</f>
        <v>0</v>
      </c>
      <c r="S96" s="22">
        <f>_Budget!S96</f>
        <v>0</v>
      </c>
      <c r="T96" s="22">
        <f>_Budget!T96</f>
        <v>0</v>
      </c>
      <c r="U96" s="22">
        <f>_Budget!U96</f>
        <v>0</v>
      </c>
      <c r="V96" s="22">
        <f>_Budget!V96</f>
        <v>0</v>
      </c>
      <c r="W96" s="22">
        <f>_Budget!W96</f>
        <v>0</v>
      </c>
      <c r="X96" s="22">
        <f>_Budget!X96</f>
        <v>0</v>
      </c>
      <c r="Y96" s="22">
        <f>_Budget!Y96</f>
        <v>0</v>
      </c>
      <c r="Z96" s="22">
        <f>_Budget!Z96</f>
        <v>0</v>
      </c>
      <c r="AA96" s="22">
        <f>_Budget!AA96</f>
        <v>0</v>
      </c>
      <c r="AB96" s="22">
        <f>_Budget!AB96</f>
        <v>0</v>
      </c>
      <c r="AC96" s="22">
        <f>_Budget!AC96</f>
        <v>0</v>
      </c>
      <c r="AE96" s="30">
        <v>0.98</v>
      </c>
      <c r="AF96" s="30">
        <v>1.01</v>
      </c>
      <c r="AG96" s="30">
        <v>1.02</v>
      </c>
      <c r="AH96" s="30">
        <v>0.97</v>
      </c>
      <c r="AI96" s="30">
        <v>0.99</v>
      </c>
      <c r="AJ96" s="30">
        <v>1.02</v>
      </c>
      <c r="AK96" s="30">
        <v>0.99</v>
      </c>
      <c r="AL96" s="30">
        <v>1.01</v>
      </c>
      <c r="AM96" s="30">
        <v>0.99</v>
      </c>
      <c r="AN96" s="30">
        <v>1.01</v>
      </c>
      <c r="AO96" s="30">
        <v>0.98</v>
      </c>
      <c r="AP96" s="30">
        <v>0.97</v>
      </c>
    </row>
    <row r="97" spans="1:42" x14ac:dyDescent="0.3">
      <c r="A97" t="s">
        <v>13</v>
      </c>
      <c r="B97" s="29">
        <v>6</v>
      </c>
      <c r="C97" s="23">
        <f t="shared" si="24"/>
        <v>0</v>
      </c>
      <c r="D97" s="23">
        <f t="shared" si="25"/>
        <v>0</v>
      </c>
      <c r="E97" s="23">
        <f t="shared" si="26"/>
        <v>0</v>
      </c>
      <c r="F97" s="23">
        <f t="shared" si="27"/>
        <v>0</v>
      </c>
      <c r="G97" s="23">
        <f t="shared" si="28"/>
        <v>0</v>
      </c>
      <c r="H97" s="23">
        <f t="shared" si="29"/>
        <v>0</v>
      </c>
      <c r="I97" s="23">
        <f t="shared" si="30"/>
        <v>0</v>
      </c>
      <c r="J97" s="23">
        <f t="shared" si="31"/>
        <v>0</v>
      </c>
      <c r="K97" s="23">
        <f t="shared" si="32"/>
        <v>0</v>
      </c>
      <c r="L97" s="23">
        <f t="shared" si="33"/>
        <v>0</v>
      </c>
      <c r="M97" s="23">
        <f t="shared" si="34"/>
        <v>0</v>
      </c>
      <c r="N97" s="23">
        <f t="shared" si="35"/>
        <v>0</v>
      </c>
      <c r="P97" t="s">
        <v>13</v>
      </c>
      <c r="Q97" s="1">
        <v>6</v>
      </c>
      <c r="R97" s="22">
        <f>_Budget!R97</f>
        <v>0</v>
      </c>
      <c r="S97" s="22">
        <f>_Budget!S97</f>
        <v>0</v>
      </c>
      <c r="T97" s="22">
        <f>_Budget!T97</f>
        <v>0</v>
      </c>
      <c r="U97" s="22">
        <f>_Budget!U97</f>
        <v>0</v>
      </c>
      <c r="V97" s="22">
        <f>_Budget!V97</f>
        <v>0</v>
      </c>
      <c r="W97" s="22">
        <f>_Budget!W97</f>
        <v>0</v>
      </c>
      <c r="X97" s="22">
        <f>_Budget!X97</f>
        <v>0</v>
      </c>
      <c r="Y97" s="22">
        <f>_Budget!Y97</f>
        <v>0</v>
      </c>
      <c r="Z97" s="22">
        <f>_Budget!Z97</f>
        <v>0</v>
      </c>
      <c r="AA97" s="22">
        <f>_Budget!AA97</f>
        <v>0</v>
      </c>
      <c r="AB97" s="22">
        <f>_Budget!AB97</f>
        <v>0</v>
      </c>
      <c r="AC97" s="22">
        <f>_Budget!AC97</f>
        <v>0</v>
      </c>
      <c r="AE97" s="30">
        <v>1</v>
      </c>
      <c r="AF97" s="30">
        <v>1</v>
      </c>
      <c r="AG97" s="30">
        <v>1.01</v>
      </c>
      <c r="AH97" s="30">
        <v>1.01</v>
      </c>
      <c r="AI97" s="30">
        <v>1.01</v>
      </c>
      <c r="AJ97" s="30">
        <v>1.01</v>
      </c>
      <c r="AK97" s="30">
        <v>1.02</v>
      </c>
      <c r="AL97" s="30">
        <v>0.99</v>
      </c>
      <c r="AM97" s="30">
        <v>1</v>
      </c>
      <c r="AN97" s="30">
        <v>0.98</v>
      </c>
      <c r="AO97" s="30">
        <v>0.97</v>
      </c>
      <c r="AP97" s="30">
        <v>0.97</v>
      </c>
    </row>
    <row r="98" spans="1:42" x14ac:dyDescent="0.3">
      <c r="A98" t="s">
        <v>15</v>
      </c>
      <c r="B98" s="29">
        <v>6</v>
      </c>
      <c r="C98" s="23">
        <f t="shared" si="24"/>
        <v>0</v>
      </c>
      <c r="D98" s="23">
        <f t="shared" si="25"/>
        <v>0</v>
      </c>
      <c r="E98" s="23">
        <f t="shared" si="26"/>
        <v>0</v>
      </c>
      <c r="F98" s="23">
        <f t="shared" si="27"/>
        <v>0</v>
      </c>
      <c r="G98" s="23">
        <f t="shared" si="28"/>
        <v>0</v>
      </c>
      <c r="H98" s="23">
        <f t="shared" si="29"/>
        <v>0</v>
      </c>
      <c r="I98" s="23">
        <f t="shared" si="30"/>
        <v>0</v>
      </c>
      <c r="J98" s="23">
        <f t="shared" si="31"/>
        <v>0</v>
      </c>
      <c r="K98" s="23">
        <f t="shared" si="32"/>
        <v>0</v>
      </c>
      <c r="L98" s="23">
        <f t="shared" si="33"/>
        <v>0</v>
      </c>
      <c r="M98" s="23">
        <f t="shared" si="34"/>
        <v>0</v>
      </c>
      <c r="N98" s="23">
        <f t="shared" si="35"/>
        <v>0</v>
      </c>
      <c r="P98" t="s">
        <v>15</v>
      </c>
      <c r="Q98" s="1">
        <v>6</v>
      </c>
      <c r="R98" s="22">
        <f>_Budget!R98</f>
        <v>0</v>
      </c>
      <c r="S98" s="22">
        <f>_Budget!S98</f>
        <v>0</v>
      </c>
      <c r="T98" s="22">
        <f>_Budget!T98</f>
        <v>0</v>
      </c>
      <c r="U98" s="22">
        <f>_Budget!U98</f>
        <v>0</v>
      </c>
      <c r="V98" s="22">
        <f>_Budget!V98</f>
        <v>0</v>
      </c>
      <c r="W98" s="22">
        <f>_Budget!W98</f>
        <v>0</v>
      </c>
      <c r="X98" s="22">
        <f>_Budget!X98</f>
        <v>0</v>
      </c>
      <c r="Y98" s="22">
        <f>_Budget!Y98</f>
        <v>0</v>
      </c>
      <c r="Z98" s="22">
        <f>_Budget!Z98</f>
        <v>0</v>
      </c>
      <c r="AA98" s="22">
        <f>_Budget!AA98</f>
        <v>0</v>
      </c>
      <c r="AB98" s="22">
        <f>_Budget!AB98</f>
        <v>0</v>
      </c>
      <c r="AC98" s="22">
        <f>_Budget!AC98</f>
        <v>0</v>
      </c>
      <c r="AE98" s="30">
        <v>1.01</v>
      </c>
      <c r="AF98" s="30">
        <v>1.02</v>
      </c>
      <c r="AG98" s="30">
        <v>0.98</v>
      </c>
      <c r="AH98" s="30">
        <v>1</v>
      </c>
      <c r="AI98" s="30">
        <v>0.98</v>
      </c>
      <c r="AJ98" s="30">
        <v>0.99</v>
      </c>
      <c r="AK98" s="30">
        <v>1.02</v>
      </c>
      <c r="AL98" s="30">
        <v>0.98</v>
      </c>
      <c r="AM98" s="30">
        <v>0.97</v>
      </c>
      <c r="AN98" s="30">
        <v>1</v>
      </c>
      <c r="AO98" s="30">
        <v>0.97</v>
      </c>
      <c r="AP98" s="30">
        <v>0.98</v>
      </c>
    </row>
    <row r="99" spans="1:42" x14ac:dyDescent="0.3">
      <c r="A99" t="s">
        <v>16</v>
      </c>
      <c r="B99" s="29">
        <v>6</v>
      </c>
      <c r="C99" s="23">
        <f t="shared" si="24"/>
        <v>0</v>
      </c>
      <c r="D99" s="23">
        <f t="shared" si="25"/>
        <v>0</v>
      </c>
      <c r="E99" s="23">
        <f t="shared" si="26"/>
        <v>0</v>
      </c>
      <c r="F99" s="23">
        <f t="shared" si="27"/>
        <v>0</v>
      </c>
      <c r="G99" s="23">
        <f t="shared" si="28"/>
        <v>0</v>
      </c>
      <c r="H99" s="23">
        <f t="shared" si="29"/>
        <v>0</v>
      </c>
      <c r="I99" s="23">
        <f t="shared" si="30"/>
        <v>0</v>
      </c>
      <c r="J99" s="23">
        <f t="shared" si="31"/>
        <v>0</v>
      </c>
      <c r="K99" s="23">
        <f t="shared" si="32"/>
        <v>0</v>
      </c>
      <c r="L99" s="23">
        <f t="shared" si="33"/>
        <v>0</v>
      </c>
      <c r="M99" s="23">
        <f t="shared" si="34"/>
        <v>0</v>
      </c>
      <c r="N99" s="23">
        <f t="shared" si="35"/>
        <v>0</v>
      </c>
      <c r="P99" t="s">
        <v>16</v>
      </c>
      <c r="Q99" s="1">
        <v>6</v>
      </c>
      <c r="R99" s="22">
        <f>_Budget!R99</f>
        <v>0</v>
      </c>
      <c r="S99" s="22">
        <f>_Budget!S99</f>
        <v>0</v>
      </c>
      <c r="T99" s="22">
        <f>_Budget!T99</f>
        <v>0</v>
      </c>
      <c r="U99" s="22">
        <f>_Budget!U99</f>
        <v>0</v>
      </c>
      <c r="V99" s="22">
        <f>_Budget!V99</f>
        <v>0</v>
      </c>
      <c r="W99" s="22">
        <f>_Budget!W99</f>
        <v>0</v>
      </c>
      <c r="X99" s="22">
        <f>_Budget!X99</f>
        <v>0</v>
      </c>
      <c r="Y99" s="22">
        <f>_Budget!Y99</f>
        <v>0</v>
      </c>
      <c r="Z99" s="22">
        <f>_Budget!Z99</f>
        <v>0</v>
      </c>
      <c r="AA99" s="22">
        <f>_Budget!AA99</f>
        <v>0</v>
      </c>
      <c r="AB99" s="22">
        <f>_Budget!AB99</f>
        <v>0</v>
      </c>
      <c r="AC99" s="22">
        <f>_Budget!AC99</f>
        <v>0</v>
      </c>
      <c r="AE99" s="30">
        <v>0.97</v>
      </c>
      <c r="AF99" s="30">
        <v>0.99</v>
      </c>
      <c r="AG99" s="30">
        <v>1.02</v>
      </c>
      <c r="AH99" s="30">
        <v>0.97</v>
      </c>
      <c r="AI99" s="30">
        <v>0.97</v>
      </c>
      <c r="AJ99" s="30">
        <v>1.01</v>
      </c>
      <c r="AK99" s="30">
        <v>1.02</v>
      </c>
      <c r="AL99" s="30">
        <v>0.98</v>
      </c>
      <c r="AM99" s="30">
        <v>1.01</v>
      </c>
      <c r="AN99" s="30">
        <v>0.98</v>
      </c>
      <c r="AO99" s="30">
        <v>0.97</v>
      </c>
      <c r="AP99" s="30">
        <v>1</v>
      </c>
    </row>
    <row r="100" spans="1:42" x14ac:dyDescent="0.3">
      <c r="A100" t="s">
        <v>43</v>
      </c>
      <c r="B100" s="29">
        <v>6</v>
      </c>
      <c r="C100" s="23">
        <f t="shared" si="24"/>
        <v>0</v>
      </c>
      <c r="D100" s="23">
        <f t="shared" si="25"/>
        <v>0</v>
      </c>
      <c r="E100" s="23">
        <f t="shared" si="26"/>
        <v>0</v>
      </c>
      <c r="F100" s="23">
        <f t="shared" si="27"/>
        <v>0</v>
      </c>
      <c r="G100" s="23">
        <f t="shared" si="28"/>
        <v>0</v>
      </c>
      <c r="H100" s="23">
        <f t="shared" si="29"/>
        <v>0</v>
      </c>
      <c r="I100" s="23">
        <f t="shared" si="30"/>
        <v>0</v>
      </c>
      <c r="J100" s="23">
        <f t="shared" si="31"/>
        <v>0</v>
      </c>
      <c r="K100" s="23">
        <f t="shared" si="32"/>
        <v>0</v>
      </c>
      <c r="L100" s="23">
        <f t="shared" si="33"/>
        <v>0</v>
      </c>
      <c r="M100" s="23">
        <f t="shared" si="34"/>
        <v>0</v>
      </c>
      <c r="N100" s="23">
        <f t="shared" si="35"/>
        <v>0</v>
      </c>
      <c r="P100" t="s">
        <v>43</v>
      </c>
      <c r="Q100" s="1">
        <v>6</v>
      </c>
      <c r="R100" s="22">
        <f>_Budget!R100</f>
        <v>0</v>
      </c>
      <c r="S100" s="22">
        <f>_Budget!S100</f>
        <v>0</v>
      </c>
      <c r="T100" s="22">
        <f>_Budget!T100</f>
        <v>0</v>
      </c>
      <c r="U100" s="22">
        <f>_Budget!U100</f>
        <v>0</v>
      </c>
      <c r="V100" s="22">
        <f>_Budget!V100</f>
        <v>0</v>
      </c>
      <c r="W100" s="22">
        <f>_Budget!W100</f>
        <v>0</v>
      </c>
      <c r="X100" s="22">
        <f>_Budget!X100</f>
        <v>0</v>
      </c>
      <c r="Y100" s="22">
        <f>_Budget!Y100</f>
        <v>0</v>
      </c>
      <c r="Z100" s="22">
        <f>_Budget!Z100</f>
        <v>0</v>
      </c>
      <c r="AA100" s="22">
        <f>_Budget!AA100</f>
        <v>0</v>
      </c>
      <c r="AB100" s="22">
        <f>_Budget!AB100</f>
        <v>0</v>
      </c>
      <c r="AC100" s="22">
        <f>_Budget!AC100</f>
        <v>0</v>
      </c>
      <c r="AE100" s="30">
        <v>1.01</v>
      </c>
      <c r="AF100" s="30">
        <v>1.02</v>
      </c>
      <c r="AG100" s="30">
        <v>0.98</v>
      </c>
      <c r="AH100" s="30">
        <v>0.97</v>
      </c>
      <c r="AI100" s="30">
        <v>0.98</v>
      </c>
      <c r="AJ100" s="30">
        <v>0.99</v>
      </c>
      <c r="AK100" s="30">
        <v>0.97</v>
      </c>
      <c r="AL100" s="30">
        <v>1</v>
      </c>
      <c r="AM100" s="30">
        <v>0.97</v>
      </c>
      <c r="AN100" s="30">
        <v>1.02</v>
      </c>
      <c r="AO100" s="30">
        <v>0.99</v>
      </c>
      <c r="AP100" s="30">
        <v>0.97</v>
      </c>
    </row>
    <row r="101" spans="1:42" x14ac:dyDescent="0.3">
      <c r="A101" t="s">
        <v>44</v>
      </c>
      <c r="B101" s="29">
        <v>6</v>
      </c>
      <c r="C101" s="23">
        <f t="shared" si="24"/>
        <v>0</v>
      </c>
      <c r="D101" s="23">
        <f t="shared" si="25"/>
        <v>0</v>
      </c>
      <c r="E101" s="23">
        <f t="shared" si="26"/>
        <v>0</v>
      </c>
      <c r="F101" s="23">
        <f t="shared" si="27"/>
        <v>0</v>
      </c>
      <c r="G101" s="23">
        <f t="shared" si="28"/>
        <v>0</v>
      </c>
      <c r="H101" s="23">
        <f t="shared" si="29"/>
        <v>0</v>
      </c>
      <c r="I101" s="23">
        <f t="shared" si="30"/>
        <v>0</v>
      </c>
      <c r="J101" s="23">
        <f t="shared" si="31"/>
        <v>0</v>
      </c>
      <c r="K101" s="23">
        <f t="shared" si="32"/>
        <v>0</v>
      </c>
      <c r="L101" s="23">
        <f t="shared" si="33"/>
        <v>0</v>
      </c>
      <c r="M101" s="23">
        <f t="shared" si="34"/>
        <v>0</v>
      </c>
      <c r="N101" s="23">
        <f t="shared" si="35"/>
        <v>0</v>
      </c>
      <c r="P101" t="s">
        <v>44</v>
      </c>
      <c r="Q101" s="1">
        <v>6</v>
      </c>
      <c r="R101" s="22">
        <f>_Budget!R101</f>
        <v>0</v>
      </c>
      <c r="S101" s="22">
        <f>_Budget!S101</f>
        <v>0</v>
      </c>
      <c r="T101" s="22">
        <f>_Budget!T101</f>
        <v>0</v>
      </c>
      <c r="U101" s="22">
        <f>_Budget!U101</f>
        <v>0</v>
      </c>
      <c r="V101" s="22">
        <f>_Budget!V101</f>
        <v>0</v>
      </c>
      <c r="W101" s="22">
        <f>_Budget!W101</f>
        <v>0</v>
      </c>
      <c r="X101" s="22">
        <f>_Budget!X101</f>
        <v>0</v>
      </c>
      <c r="Y101" s="22">
        <f>_Budget!Y101</f>
        <v>0</v>
      </c>
      <c r="Z101" s="22">
        <f>_Budget!Z101</f>
        <v>0</v>
      </c>
      <c r="AA101" s="22">
        <f>_Budget!AA101</f>
        <v>0</v>
      </c>
      <c r="AB101" s="22">
        <f>_Budget!AB101</f>
        <v>0</v>
      </c>
      <c r="AC101" s="22">
        <f>_Budget!AC101</f>
        <v>0</v>
      </c>
      <c r="AE101" s="30">
        <v>1</v>
      </c>
      <c r="AF101" s="30">
        <v>0.99</v>
      </c>
      <c r="AG101" s="30">
        <v>1.01</v>
      </c>
      <c r="AH101" s="30">
        <v>1.01</v>
      </c>
      <c r="AI101" s="30">
        <v>0.99</v>
      </c>
      <c r="AJ101" s="30">
        <v>1</v>
      </c>
      <c r="AK101" s="30">
        <v>1</v>
      </c>
      <c r="AL101" s="30">
        <v>1.02</v>
      </c>
      <c r="AM101" s="30">
        <v>0.97</v>
      </c>
      <c r="AN101" s="30">
        <v>0.97</v>
      </c>
      <c r="AO101" s="30">
        <v>1.02</v>
      </c>
      <c r="AP101" s="30">
        <v>1</v>
      </c>
    </row>
    <row r="102" spans="1:42" x14ac:dyDescent="0.3">
      <c r="A102" t="s">
        <v>20</v>
      </c>
      <c r="B102" s="29">
        <v>6</v>
      </c>
      <c r="C102" s="23">
        <f t="shared" si="24"/>
        <v>0</v>
      </c>
      <c r="D102" s="23">
        <f t="shared" si="25"/>
        <v>0</v>
      </c>
      <c r="E102" s="23">
        <f t="shared" si="26"/>
        <v>0</v>
      </c>
      <c r="F102" s="23">
        <f t="shared" si="27"/>
        <v>0</v>
      </c>
      <c r="G102" s="23">
        <f t="shared" si="28"/>
        <v>0</v>
      </c>
      <c r="H102" s="23">
        <f t="shared" si="29"/>
        <v>0</v>
      </c>
      <c r="I102" s="23">
        <f t="shared" si="30"/>
        <v>0</v>
      </c>
      <c r="J102" s="23">
        <f t="shared" si="31"/>
        <v>0</v>
      </c>
      <c r="K102" s="23">
        <f t="shared" si="32"/>
        <v>0</v>
      </c>
      <c r="L102" s="23">
        <f t="shared" si="33"/>
        <v>0</v>
      </c>
      <c r="M102" s="23">
        <f t="shared" si="34"/>
        <v>0</v>
      </c>
      <c r="N102" s="23">
        <f t="shared" si="35"/>
        <v>0</v>
      </c>
      <c r="P102" t="s">
        <v>20</v>
      </c>
      <c r="Q102" s="1">
        <v>6</v>
      </c>
      <c r="R102" s="22">
        <f>_Budget!R102</f>
        <v>0</v>
      </c>
      <c r="S102" s="22">
        <f>_Budget!S102</f>
        <v>0</v>
      </c>
      <c r="T102" s="22">
        <f>_Budget!T102</f>
        <v>0</v>
      </c>
      <c r="U102" s="22">
        <f>_Budget!U102</f>
        <v>0</v>
      </c>
      <c r="V102" s="22">
        <f>_Budget!V102</f>
        <v>0</v>
      </c>
      <c r="W102" s="22">
        <f>_Budget!W102</f>
        <v>0</v>
      </c>
      <c r="X102" s="22">
        <f>_Budget!X102</f>
        <v>0</v>
      </c>
      <c r="Y102" s="22">
        <f>_Budget!Y102</f>
        <v>0</v>
      </c>
      <c r="Z102" s="22">
        <f>_Budget!Z102</f>
        <v>0</v>
      </c>
      <c r="AA102" s="22">
        <f>_Budget!AA102</f>
        <v>0</v>
      </c>
      <c r="AB102" s="22">
        <f>_Budget!AB102</f>
        <v>0</v>
      </c>
      <c r="AC102" s="22">
        <f>_Budget!AC102</f>
        <v>0</v>
      </c>
      <c r="AE102" s="30">
        <v>1</v>
      </c>
      <c r="AF102" s="30">
        <v>0.98</v>
      </c>
      <c r="AG102" s="30">
        <v>1</v>
      </c>
      <c r="AH102" s="30">
        <v>1.01</v>
      </c>
      <c r="AI102" s="30">
        <v>0.99</v>
      </c>
      <c r="AJ102" s="30">
        <v>1</v>
      </c>
      <c r="AK102" s="30">
        <v>1.02</v>
      </c>
      <c r="AL102" s="30">
        <v>1</v>
      </c>
      <c r="AM102" s="30">
        <v>1.02</v>
      </c>
      <c r="AN102" s="30">
        <v>1</v>
      </c>
      <c r="AO102" s="30">
        <v>0.97</v>
      </c>
      <c r="AP102" s="30">
        <v>0.98</v>
      </c>
    </row>
    <row r="103" spans="1:42" x14ac:dyDescent="0.3">
      <c r="A103" t="s">
        <v>21</v>
      </c>
      <c r="B103" s="29">
        <v>6</v>
      </c>
      <c r="C103" s="23">
        <f t="shared" si="24"/>
        <v>0</v>
      </c>
      <c r="D103" s="23">
        <f t="shared" si="25"/>
        <v>0</v>
      </c>
      <c r="E103" s="23">
        <f t="shared" si="26"/>
        <v>0</v>
      </c>
      <c r="F103" s="23">
        <f t="shared" si="27"/>
        <v>0</v>
      </c>
      <c r="G103" s="23">
        <f t="shared" si="28"/>
        <v>0</v>
      </c>
      <c r="H103" s="23">
        <f t="shared" si="29"/>
        <v>0</v>
      </c>
      <c r="I103" s="23">
        <f t="shared" si="30"/>
        <v>0</v>
      </c>
      <c r="J103" s="23">
        <f t="shared" si="31"/>
        <v>0</v>
      </c>
      <c r="K103" s="23">
        <f t="shared" si="32"/>
        <v>0</v>
      </c>
      <c r="L103" s="23">
        <f t="shared" si="33"/>
        <v>0</v>
      </c>
      <c r="M103" s="23">
        <f t="shared" si="34"/>
        <v>0</v>
      </c>
      <c r="N103" s="23">
        <f t="shared" si="35"/>
        <v>0</v>
      </c>
      <c r="P103" t="s">
        <v>21</v>
      </c>
      <c r="Q103" s="1">
        <v>6</v>
      </c>
      <c r="R103" s="22">
        <f>_Budget!R103</f>
        <v>0</v>
      </c>
      <c r="S103" s="22">
        <f>_Budget!S103</f>
        <v>0</v>
      </c>
      <c r="T103" s="22">
        <f>_Budget!T103</f>
        <v>0</v>
      </c>
      <c r="U103" s="22">
        <f>_Budget!U103</f>
        <v>0</v>
      </c>
      <c r="V103" s="22">
        <f>_Budget!V103</f>
        <v>0</v>
      </c>
      <c r="W103" s="22">
        <f>_Budget!W103</f>
        <v>0</v>
      </c>
      <c r="X103" s="22">
        <f>_Budget!X103</f>
        <v>0</v>
      </c>
      <c r="Y103" s="22">
        <f>_Budget!Y103</f>
        <v>0</v>
      </c>
      <c r="Z103" s="22">
        <f>_Budget!Z103</f>
        <v>0</v>
      </c>
      <c r="AA103" s="22">
        <f>_Budget!AA103</f>
        <v>0</v>
      </c>
      <c r="AB103" s="22">
        <f>_Budget!AB103</f>
        <v>0</v>
      </c>
      <c r="AC103" s="22">
        <f>_Budget!AC103</f>
        <v>0</v>
      </c>
      <c r="AE103" s="30">
        <v>0.99</v>
      </c>
      <c r="AF103" s="30">
        <v>0.99</v>
      </c>
      <c r="AG103" s="30">
        <v>1</v>
      </c>
      <c r="AH103" s="30">
        <v>0.98</v>
      </c>
      <c r="AI103" s="30">
        <v>0.97</v>
      </c>
      <c r="AJ103" s="30">
        <v>0.98</v>
      </c>
      <c r="AK103" s="30">
        <v>1.01</v>
      </c>
      <c r="AL103" s="30">
        <v>0.98</v>
      </c>
      <c r="AM103" s="30">
        <v>1.01</v>
      </c>
      <c r="AN103" s="30">
        <v>1</v>
      </c>
      <c r="AO103" s="30">
        <v>0.97</v>
      </c>
      <c r="AP103" s="30">
        <v>1</v>
      </c>
    </row>
    <row r="104" spans="1:42" x14ac:dyDescent="0.3">
      <c r="A104" t="s">
        <v>22</v>
      </c>
      <c r="B104" s="29">
        <v>6</v>
      </c>
      <c r="C104" s="23">
        <f t="shared" si="24"/>
        <v>0</v>
      </c>
      <c r="D104" s="23">
        <f t="shared" si="25"/>
        <v>0</v>
      </c>
      <c r="E104" s="23">
        <f t="shared" si="26"/>
        <v>0</v>
      </c>
      <c r="F104" s="23">
        <f t="shared" si="27"/>
        <v>0</v>
      </c>
      <c r="G104" s="23">
        <f t="shared" si="28"/>
        <v>0</v>
      </c>
      <c r="H104" s="23">
        <f t="shared" si="29"/>
        <v>0</v>
      </c>
      <c r="I104" s="23">
        <f t="shared" si="30"/>
        <v>0</v>
      </c>
      <c r="J104" s="23">
        <f t="shared" si="31"/>
        <v>0</v>
      </c>
      <c r="K104" s="23">
        <f t="shared" si="32"/>
        <v>0</v>
      </c>
      <c r="L104" s="23">
        <f t="shared" si="33"/>
        <v>0</v>
      </c>
      <c r="M104" s="23">
        <f t="shared" si="34"/>
        <v>0</v>
      </c>
      <c r="N104" s="23">
        <f t="shared" si="35"/>
        <v>0</v>
      </c>
      <c r="P104" t="s">
        <v>22</v>
      </c>
      <c r="Q104" s="1">
        <v>6</v>
      </c>
      <c r="R104" s="22">
        <f>_Budget!R104</f>
        <v>0</v>
      </c>
      <c r="S104" s="22">
        <f>_Budget!S104</f>
        <v>0</v>
      </c>
      <c r="T104" s="22">
        <f>_Budget!T104</f>
        <v>0</v>
      </c>
      <c r="U104" s="22">
        <f>_Budget!U104</f>
        <v>0</v>
      </c>
      <c r="V104" s="22">
        <f>_Budget!V104</f>
        <v>0</v>
      </c>
      <c r="W104" s="22">
        <f>_Budget!W104</f>
        <v>0</v>
      </c>
      <c r="X104" s="22">
        <f>_Budget!X104</f>
        <v>0</v>
      </c>
      <c r="Y104" s="22">
        <f>_Budget!Y104</f>
        <v>0</v>
      </c>
      <c r="Z104" s="22">
        <f>_Budget!Z104</f>
        <v>0</v>
      </c>
      <c r="AA104" s="22">
        <f>_Budget!AA104</f>
        <v>0</v>
      </c>
      <c r="AB104" s="22">
        <f>_Budget!AB104</f>
        <v>0</v>
      </c>
      <c r="AC104" s="22">
        <f>_Budget!AC104</f>
        <v>0</v>
      </c>
      <c r="AE104" s="30">
        <v>0.98</v>
      </c>
      <c r="AF104" s="30">
        <v>1.02</v>
      </c>
      <c r="AG104" s="30">
        <v>1.01</v>
      </c>
      <c r="AH104" s="30">
        <v>1</v>
      </c>
      <c r="AI104" s="30">
        <v>0.97</v>
      </c>
      <c r="AJ104" s="30">
        <v>1.01</v>
      </c>
      <c r="AK104" s="30">
        <v>1.02</v>
      </c>
      <c r="AL104" s="30">
        <v>1</v>
      </c>
      <c r="AM104" s="30">
        <v>1.01</v>
      </c>
      <c r="AN104" s="30">
        <v>0.97</v>
      </c>
      <c r="AO104" s="30">
        <v>1.02</v>
      </c>
      <c r="AP104" s="30">
        <v>1.01</v>
      </c>
    </row>
    <row r="105" spans="1:42" x14ac:dyDescent="0.3">
      <c r="A105" t="s">
        <v>19</v>
      </c>
      <c r="B105" s="29">
        <v>6</v>
      </c>
      <c r="C105" s="23">
        <f t="shared" si="24"/>
        <v>0</v>
      </c>
      <c r="D105" s="23">
        <f t="shared" si="25"/>
        <v>0</v>
      </c>
      <c r="E105" s="23">
        <f t="shared" si="26"/>
        <v>0</v>
      </c>
      <c r="F105" s="23">
        <f t="shared" si="27"/>
        <v>0</v>
      </c>
      <c r="G105" s="23">
        <f t="shared" si="28"/>
        <v>0</v>
      </c>
      <c r="H105" s="23">
        <f t="shared" si="29"/>
        <v>0</v>
      </c>
      <c r="I105" s="23">
        <f t="shared" si="30"/>
        <v>0</v>
      </c>
      <c r="J105" s="23">
        <f t="shared" si="31"/>
        <v>0</v>
      </c>
      <c r="K105" s="23">
        <f t="shared" si="32"/>
        <v>0</v>
      </c>
      <c r="L105" s="23">
        <f t="shared" si="33"/>
        <v>0</v>
      </c>
      <c r="M105" s="23">
        <f t="shared" si="34"/>
        <v>0</v>
      </c>
      <c r="N105" s="23">
        <f t="shared" si="35"/>
        <v>0</v>
      </c>
      <c r="P105" t="s">
        <v>19</v>
      </c>
      <c r="Q105" s="1">
        <v>6</v>
      </c>
      <c r="R105" s="22">
        <f>_Budget!R105</f>
        <v>0</v>
      </c>
      <c r="S105" s="22">
        <f>_Budget!S105</f>
        <v>0</v>
      </c>
      <c r="T105" s="22">
        <f>_Budget!T105</f>
        <v>0</v>
      </c>
      <c r="U105" s="22">
        <f>_Budget!U105</f>
        <v>0</v>
      </c>
      <c r="V105" s="22">
        <f>_Budget!V105</f>
        <v>0</v>
      </c>
      <c r="W105" s="22">
        <f>_Budget!W105</f>
        <v>0</v>
      </c>
      <c r="X105" s="22">
        <f>_Budget!X105</f>
        <v>0</v>
      </c>
      <c r="Y105" s="22">
        <f>_Budget!Y105</f>
        <v>0</v>
      </c>
      <c r="Z105" s="22">
        <f>_Budget!Z105</f>
        <v>0</v>
      </c>
      <c r="AA105" s="22">
        <f>_Budget!AA105</f>
        <v>0</v>
      </c>
      <c r="AB105" s="22">
        <f>_Budget!AB105</f>
        <v>0</v>
      </c>
      <c r="AC105" s="22">
        <f>_Budget!AC105</f>
        <v>0</v>
      </c>
      <c r="AE105" s="30">
        <v>1.02</v>
      </c>
      <c r="AF105" s="30">
        <v>0.98</v>
      </c>
      <c r="AG105" s="30">
        <v>0.99</v>
      </c>
      <c r="AH105" s="30">
        <v>1.02</v>
      </c>
      <c r="AI105" s="30">
        <v>1.02</v>
      </c>
      <c r="AJ105" s="30">
        <v>0.97</v>
      </c>
      <c r="AK105" s="30">
        <v>0.98</v>
      </c>
      <c r="AL105" s="30">
        <v>0.97</v>
      </c>
      <c r="AM105" s="30">
        <v>1.02</v>
      </c>
      <c r="AN105" s="30">
        <v>1.02</v>
      </c>
      <c r="AO105" s="30">
        <v>0.99</v>
      </c>
      <c r="AP105" s="30">
        <v>0.99</v>
      </c>
    </row>
    <row r="106" spans="1:42" x14ac:dyDescent="0.3">
      <c r="A106" t="s">
        <v>27</v>
      </c>
      <c r="B106" s="29">
        <v>6</v>
      </c>
      <c r="C106" s="23">
        <f t="shared" si="24"/>
        <v>0</v>
      </c>
      <c r="D106" s="23">
        <f t="shared" si="25"/>
        <v>0</v>
      </c>
      <c r="E106" s="23">
        <f t="shared" si="26"/>
        <v>0</v>
      </c>
      <c r="F106" s="23">
        <f t="shared" si="27"/>
        <v>0</v>
      </c>
      <c r="G106" s="23">
        <f t="shared" si="28"/>
        <v>0</v>
      </c>
      <c r="H106" s="23">
        <f t="shared" si="29"/>
        <v>0</v>
      </c>
      <c r="I106" s="23">
        <f t="shared" si="30"/>
        <v>0</v>
      </c>
      <c r="J106" s="23">
        <f t="shared" si="31"/>
        <v>0</v>
      </c>
      <c r="K106" s="23">
        <f t="shared" si="32"/>
        <v>0</v>
      </c>
      <c r="L106" s="23">
        <f t="shared" si="33"/>
        <v>0</v>
      </c>
      <c r="M106" s="23">
        <f t="shared" si="34"/>
        <v>0</v>
      </c>
      <c r="N106" s="23">
        <f t="shared" si="35"/>
        <v>0</v>
      </c>
      <c r="P106" t="s">
        <v>27</v>
      </c>
      <c r="Q106" s="1">
        <v>6</v>
      </c>
      <c r="R106" s="22">
        <f>_Budget!R106</f>
        <v>0</v>
      </c>
      <c r="S106" s="22">
        <f>_Budget!S106</f>
        <v>0</v>
      </c>
      <c r="T106" s="22">
        <f>_Budget!T106</f>
        <v>0</v>
      </c>
      <c r="U106" s="22">
        <f>_Budget!U106</f>
        <v>0</v>
      </c>
      <c r="V106" s="22">
        <f>_Budget!V106</f>
        <v>0</v>
      </c>
      <c r="W106" s="22">
        <f>_Budget!W106</f>
        <v>0</v>
      </c>
      <c r="X106" s="22">
        <f>_Budget!X106</f>
        <v>0</v>
      </c>
      <c r="Y106" s="22">
        <f>_Budget!Y106</f>
        <v>0</v>
      </c>
      <c r="Z106" s="22">
        <f>_Budget!Z106</f>
        <v>0</v>
      </c>
      <c r="AA106" s="22">
        <f>_Budget!AA106</f>
        <v>0</v>
      </c>
      <c r="AB106" s="22">
        <f>_Budget!AB106</f>
        <v>0</v>
      </c>
      <c r="AC106" s="22">
        <f>_Budget!AC106</f>
        <v>0</v>
      </c>
      <c r="AE106" s="30">
        <v>0.97</v>
      </c>
      <c r="AF106" s="30">
        <v>1.02</v>
      </c>
      <c r="AG106" s="30">
        <v>0.97</v>
      </c>
      <c r="AH106" s="30">
        <v>1.02</v>
      </c>
      <c r="AI106" s="30">
        <v>1.02</v>
      </c>
      <c r="AJ106" s="30">
        <v>0.97</v>
      </c>
      <c r="AK106" s="30">
        <v>1.02</v>
      </c>
      <c r="AL106" s="30">
        <v>0.97</v>
      </c>
      <c r="AM106" s="30">
        <v>0.97</v>
      </c>
      <c r="AN106" s="30">
        <v>0.98</v>
      </c>
      <c r="AO106" s="30">
        <v>0.98</v>
      </c>
      <c r="AP106" s="30">
        <v>0.99</v>
      </c>
    </row>
    <row r="107" spans="1:42" x14ac:dyDescent="0.3">
      <c r="A107" t="s">
        <v>23</v>
      </c>
      <c r="B107" s="29">
        <v>6</v>
      </c>
      <c r="C107" s="23">
        <f t="shared" si="24"/>
        <v>0</v>
      </c>
      <c r="D107" s="23">
        <f t="shared" si="25"/>
        <v>0</v>
      </c>
      <c r="E107" s="23">
        <f t="shared" si="26"/>
        <v>0</v>
      </c>
      <c r="F107" s="23">
        <f t="shared" si="27"/>
        <v>0</v>
      </c>
      <c r="G107" s="23">
        <f t="shared" si="28"/>
        <v>0</v>
      </c>
      <c r="H107" s="23">
        <f t="shared" si="29"/>
        <v>0</v>
      </c>
      <c r="I107" s="23">
        <f t="shared" si="30"/>
        <v>0</v>
      </c>
      <c r="J107" s="23">
        <f t="shared" si="31"/>
        <v>0</v>
      </c>
      <c r="K107" s="23">
        <f t="shared" si="32"/>
        <v>0</v>
      </c>
      <c r="L107" s="23">
        <f t="shared" si="33"/>
        <v>0</v>
      </c>
      <c r="M107" s="23">
        <f t="shared" si="34"/>
        <v>0</v>
      </c>
      <c r="N107" s="23">
        <f t="shared" si="35"/>
        <v>0</v>
      </c>
      <c r="P107" t="s">
        <v>23</v>
      </c>
      <c r="Q107" s="1">
        <v>6</v>
      </c>
      <c r="R107" s="22">
        <f>_Budget!R107</f>
        <v>0</v>
      </c>
      <c r="S107" s="22">
        <f>_Budget!S107</f>
        <v>0</v>
      </c>
      <c r="T107" s="22">
        <f>_Budget!T107</f>
        <v>0</v>
      </c>
      <c r="U107" s="22">
        <f>_Budget!U107</f>
        <v>0</v>
      </c>
      <c r="V107" s="22">
        <f>_Budget!V107</f>
        <v>0</v>
      </c>
      <c r="W107" s="22">
        <f>_Budget!W107</f>
        <v>0</v>
      </c>
      <c r="X107" s="22">
        <f>_Budget!X107</f>
        <v>0</v>
      </c>
      <c r="Y107" s="22">
        <f>_Budget!Y107</f>
        <v>0</v>
      </c>
      <c r="Z107" s="22">
        <f>_Budget!Z107</f>
        <v>0</v>
      </c>
      <c r="AA107" s="22">
        <f>_Budget!AA107</f>
        <v>0</v>
      </c>
      <c r="AB107" s="22">
        <f>_Budget!AB107</f>
        <v>0</v>
      </c>
      <c r="AC107" s="22">
        <f>_Budget!AC107</f>
        <v>0</v>
      </c>
      <c r="AE107" s="30">
        <v>0.99</v>
      </c>
      <c r="AF107" s="30">
        <v>1</v>
      </c>
      <c r="AG107" s="30">
        <v>0.99</v>
      </c>
      <c r="AH107" s="30">
        <v>0.99</v>
      </c>
      <c r="AI107" s="30">
        <v>0.99</v>
      </c>
      <c r="AJ107" s="30">
        <v>1</v>
      </c>
      <c r="AK107" s="30">
        <v>1</v>
      </c>
      <c r="AL107" s="30">
        <v>1.02</v>
      </c>
      <c r="AM107" s="30">
        <v>0.97</v>
      </c>
      <c r="AN107" s="30">
        <v>1</v>
      </c>
      <c r="AO107" s="30">
        <v>1</v>
      </c>
      <c r="AP107" s="30">
        <v>0.99</v>
      </c>
    </row>
    <row r="108" spans="1:42" x14ac:dyDescent="0.3">
      <c r="A108" t="s">
        <v>25</v>
      </c>
      <c r="B108" s="29">
        <v>6</v>
      </c>
      <c r="C108" s="23">
        <f t="shared" si="24"/>
        <v>0</v>
      </c>
      <c r="D108" s="23">
        <f t="shared" si="25"/>
        <v>0</v>
      </c>
      <c r="E108" s="23">
        <f t="shared" si="26"/>
        <v>0</v>
      </c>
      <c r="F108" s="23">
        <f t="shared" si="27"/>
        <v>0</v>
      </c>
      <c r="G108" s="23">
        <f t="shared" si="28"/>
        <v>0</v>
      </c>
      <c r="H108" s="23">
        <f t="shared" si="29"/>
        <v>0</v>
      </c>
      <c r="I108" s="23">
        <f t="shared" si="30"/>
        <v>0</v>
      </c>
      <c r="J108" s="23">
        <f t="shared" si="31"/>
        <v>0</v>
      </c>
      <c r="K108" s="23">
        <f t="shared" si="32"/>
        <v>0</v>
      </c>
      <c r="L108" s="23">
        <f t="shared" si="33"/>
        <v>0</v>
      </c>
      <c r="M108" s="23">
        <f t="shared" si="34"/>
        <v>0</v>
      </c>
      <c r="N108" s="23">
        <f t="shared" si="35"/>
        <v>0</v>
      </c>
      <c r="P108" t="s">
        <v>25</v>
      </c>
      <c r="Q108" s="1">
        <v>6</v>
      </c>
      <c r="R108" s="22">
        <f>_Budget!R108</f>
        <v>0</v>
      </c>
      <c r="S108" s="22">
        <f>_Budget!S108</f>
        <v>0</v>
      </c>
      <c r="T108" s="22">
        <f>_Budget!T108</f>
        <v>0</v>
      </c>
      <c r="U108" s="22">
        <f>_Budget!U108</f>
        <v>0</v>
      </c>
      <c r="V108" s="22">
        <f>_Budget!V108</f>
        <v>0</v>
      </c>
      <c r="W108" s="22">
        <f>_Budget!W108</f>
        <v>0</v>
      </c>
      <c r="X108" s="22">
        <f>_Budget!X108</f>
        <v>0</v>
      </c>
      <c r="Y108" s="22">
        <f>_Budget!Y108</f>
        <v>0</v>
      </c>
      <c r="Z108" s="22">
        <f>_Budget!Z108</f>
        <v>0</v>
      </c>
      <c r="AA108" s="22">
        <f>_Budget!AA108</f>
        <v>0</v>
      </c>
      <c r="AB108" s="22">
        <f>_Budget!AB108</f>
        <v>0</v>
      </c>
      <c r="AC108" s="22">
        <f>_Budget!AC108</f>
        <v>0</v>
      </c>
      <c r="AE108" s="30">
        <v>0.99</v>
      </c>
      <c r="AF108" s="30">
        <v>1.02</v>
      </c>
      <c r="AG108" s="30">
        <v>0.98</v>
      </c>
      <c r="AH108" s="30">
        <v>1.02</v>
      </c>
      <c r="AI108" s="30">
        <v>1</v>
      </c>
      <c r="AJ108" s="30">
        <v>0.98</v>
      </c>
      <c r="AK108" s="30">
        <v>0.97</v>
      </c>
      <c r="AL108" s="30">
        <v>1</v>
      </c>
      <c r="AM108" s="30">
        <v>1</v>
      </c>
      <c r="AN108" s="30">
        <v>1.01</v>
      </c>
      <c r="AO108" s="30">
        <v>1</v>
      </c>
      <c r="AP108" s="30">
        <v>0.98</v>
      </c>
    </row>
    <row r="109" spans="1:42" x14ac:dyDescent="0.3">
      <c r="A109" t="s">
        <v>62</v>
      </c>
      <c r="B109" s="29">
        <v>7</v>
      </c>
      <c r="C109" s="23">
        <f t="shared" si="24"/>
        <v>0</v>
      </c>
      <c r="D109" s="23">
        <f t="shared" si="25"/>
        <v>0</v>
      </c>
      <c r="E109" s="23">
        <f t="shared" si="26"/>
        <v>0</v>
      </c>
      <c r="F109" s="23">
        <f t="shared" si="27"/>
        <v>0</v>
      </c>
      <c r="G109" s="23">
        <f t="shared" si="28"/>
        <v>0</v>
      </c>
      <c r="H109" s="23">
        <f t="shared" si="29"/>
        <v>0</v>
      </c>
      <c r="I109" s="23">
        <f t="shared" si="30"/>
        <v>0</v>
      </c>
      <c r="J109" s="23">
        <f t="shared" si="31"/>
        <v>0</v>
      </c>
      <c r="K109" s="23">
        <f t="shared" si="32"/>
        <v>0</v>
      </c>
      <c r="L109" s="23">
        <f t="shared" si="33"/>
        <v>0</v>
      </c>
      <c r="M109" s="23">
        <f t="shared" si="34"/>
        <v>0</v>
      </c>
      <c r="N109" s="23">
        <f t="shared" si="35"/>
        <v>0</v>
      </c>
      <c r="P109" s="25" t="s">
        <v>62</v>
      </c>
      <c r="Q109" s="1">
        <v>7</v>
      </c>
      <c r="R109" s="22">
        <f>_Budget!R109</f>
        <v>0</v>
      </c>
      <c r="S109" s="22">
        <f>_Budget!S109</f>
        <v>0</v>
      </c>
      <c r="T109" s="22">
        <f>_Budget!T109</f>
        <v>0</v>
      </c>
      <c r="U109" s="22">
        <f>_Budget!U109</f>
        <v>0</v>
      </c>
      <c r="V109" s="22">
        <f>_Budget!V109</f>
        <v>0</v>
      </c>
      <c r="W109" s="22">
        <f>_Budget!W109</f>
        <v>0</v>
      </c>
      <c r="X109" s="22">
        <f>_Budget!X109</f>
        <v>0</v>
      </c>
      <c r="Y109" s="22">
        <f>_Budget!Y109</f>
        <v>0</v>
      </c>
      <c r="Z109" s="22">
        <f>_Budget!Z109</f>
        <v>0</v>
      </c>
      <c r="AA109" s="22">
        <f>_Budget!AA109</f>
        <v>0</v>
      </c>
      <c r="AB109" s="22">
        <f>_Budget!AB109</f>
        <v>0</v>
      </c>
      <c r="AC109" s="22">
        <f>_Budget!AC109</f>
        <v>0</v>
      </c>
      <c r="AE109" s="30">
        <v>0.97</v>
      </c>
      <c r="AF109" s="30">
        <v>0.99</v>
      </c>
      <c r="AG109" s="30">
        <v>1.01</v>
      </c>
      <c r="AH109" s="30">
        <v>0.97</v>
      </c>
      <c r="AI109" s="30">
        <v>0.99</v>
      </c>
      <c r="AJ109" s="30">
        <v>0.97</v>
      </c>
      <c r="AK109" s="30">
        <v>0.99</v>
      </c>
      <c r="AL109" s="30">
        <v>1.02</v>
      </c>
      <c r="AM109" s="30">
        <v>1.01</v>
      </c>
      <c r="AN109" s="30">
        <v>0.98</v>
      </c>
      <c r="AO109" s="30">
        <v>0.97</v>
      </c>
      <c r="AP109" s="30">
        <v>0.98</v>
      </c>
    </row>
    <row r="110" spans="1:42" x14ac:dyDescent="0.3">
      <c r="A110" t="s">
        <v>63</v>
      </c>
      <c r="B110" s="29">
        <v>7</v>
      </c>
      <c r="C110" s="23">
        <f t="shared" si="24"/>
        <v>0</v>
      </c>
      <c r="D110" s="23">
        <f t="shared" si="25"/>
        <v>0</v>
      </c>
      <c r="E110" s="23">
        <f t="shared" si="26"/>
        <v>0</v>
      </c>
      <c r="F110" s="23">
        <f t="shared" si="27"/>
        <v>0</v>
      </c>
      <c r="G110" s="23">
        <f t="shared" si="28"/>
        <v>0</v>
      </c>
      <c r="H110" s="23">
        <f t="shared" si="29"/>
        <v>0</v>
      </c>
      <c r="I110" s="23">
        <f t="shared" si="30"/>
        <v>0</v>
      </c>
      <c r="J110" s="23">
        <f t="shared" si="31"/>
        <v>0</v>
      </c>
      <c r="K110" s="23">
        <f t="shared" si="32"/>
        <v>0</v>
      </c>
      <c r="L110" s="23">
        <f t="shared" si="33"/>
        <v>0</v>
      </c>
      <c r="M110" s="23">
        <f t="shared" si="34"/>
        <v>0</v>
      </c>
      <c r="N110" s="23">
        <f t="shared" si="35"/>
        <v>0</v>
      </c>
      <c r="P110" s="25" t="s">
        <v>63</v>
      </c>
      <c r="Q110" s="1">
        <v>7</v>
      </c>
      <c r="R110" s="22">
        <f>_Budget!R110</f>
        <v>0</v>
      </c>
      <c r="S110" s="22">
        <f>_Budget!S110</f>
        <v>0</v>
      </c>
      <c r="T110" s="22">
        <f>_Budget!T110</f>
        <v>0</v>
      </c>
      <c r="U110" s="22">
        <f>_Budget!U110</f>
        <v>0</v>
      </c>
      <c r="V110" s="22">
        <f>_Budget!V110</f>
        <v>0</v>
      </c>
      <c r="W110" s="22">
        <f>_Budget!W110</f>
        <v>0</v>
      </c>
      <c r="X110" s="22">
        <f>_Budget!X110</f>
        <v>0</v>
      </c>
      <c r="Y110" s="22">
        <f>_Budget!Y110</f>
        <v>0</v>
      </c>
      <c r="Z110" s="22">
        <f>_Budget!Z110</f>
        <v>0</v>
      </c>
      <c r="AA110" s="22">
        <f>_Budget!AA110</f>
        <v>0</v>
      </c>
      <c r="AB110" s="22">
        <f>_Budget!AB110</f>
        <v>0</v>
      </c>
      <c r="AC110" s="22">
        <f>_Budget!AC110</f>
        <v>0</v>
      </c>
      <c r="AE110" s="30">
        <v>0.99</v>
      </c>
      <c r="AF110" s="30">
        <v>0.98</v>
      </c>
      <c r="AG110" s="30">
        <v>0.98</v>
      </c>
      <c r="AH110" s="30">
        <v>1</v>
      </c>
      <c r="AI110" s="30">
        <v>0.99</v>
      </c>
      <c r="AJ110" s="30">
        <v>1</v>
      </c>
      <c r="AK110" s="30">
        <v>1</v>
      </c>
      <c r="AL110" s="30">
        <v>0.97</v>
      </c>
      <c r="AM110" s="30">
        <v>1</v>
      </c>
      <c r="AN110" s="30">
        <v>0.97</v>
      </c>
      <c r="AO110" s="30">
        <v>0.98</v>
      </c>
      <c r="AP110" s="30">
        <v>1.02</v>
      </c>
    </row>
    <row r="111" spans="1:42" x14ac:dyDescent="0.3">
      <c r="A111" t="s">
        <v>1</v>
      </c>
      <c r="B111" s="29">
        <v>7</v>
      </c>
      <c r="C111" s="23">
        <f t="shared" si="24"/>
        <v>0</v>
      </c>
      <c r="D111" s="23">
        <f t="shared" si="25"/>
        <v>0</v>
      </c>
      <c r="E111" s="23">
        <f t="shared" si="26"/>
        <v>0</v>
      </c>
      <c r="F111" s="23">
        <f t="shared" si="27"/>
        <v>0</v>
      </c>
      <c r="G111" s="23">
        <f t="shared" si="28"/>
        <v>0</v>
      </c>
      <c r="H111" s="23">
        <f t="shared" si="29"/>
        <v>0</v>
      </c>
      <c r="I111" s="23">
        <f t="shared" si="30"/>
        <v>0</v>
      </c>
      <c r="J111" s="23">
        <f t="shared" si="31"/>
        <v>0</v>
      </c>
      <c r="K111" s="23">
        <f t="shared" si="32"/>
        <v>0</v>
      </c>
      <c r="L111" s="23">
        <f t="shared" si="33"/>
        <v>0</v>
      </c>
      <c r="M111" s="23">
        <f t="shared" si="34"/>
        <v>0</v>
      </c>
      <c r="N111" s="23">
        <f t="shared" si="35"/>
        <v>0</v>
      </c>
      <c r="P111" t="s">
        <v>1</v>
      </c>
      <c r="Q111" s="1">
        <v>7</v>
      </c>
      <c r="R111" s="22">
        <f>_Budget!R111</f>
        <v>0</v>
      </c>
      <c r="S111" s="22">
        <f>_Budget!S111</f>
        <v>0</v>
      </c>
      <c r="T111" s="22">
        <f>_Budget!T111</f>
        <v>0</v>
      </c>
      <c r="U111" s="22">
        <f>_Budget!U111</f>
        <v>0</v>
      </c>
      <c r="V111" s="22">
        <f>_Budget!V111</f>
        <v>0</v>
      </c>
      <c r="W111" s="22">
        <f>_Budget!W111</f>
        <v>0</v>
      </c>
      <c r="X111" s="22">
        <f>_Budget!X111</f>
        <v>0</v>
      </c>
      <c r="Y111" s="22">
        <f>_Budget!Y111</f>
        <v>0</v>
      </c>
      <c r="Z111" s="22">
        <f>_Budget!Z111</f>
        <v>0</v>
      </c>
      <c r="AA111" s="22">
        <f>_Budget!AA111</f>
        <v>0</v>
      </c>
      <c r="AB111" s="22">
        <f>_Budget!AB111</f>
        <v>0</v>
      </c>
      <c r="AC111" s="22">
        <f>_Budget!AC111</f>
        <v>0</v>
      </c>
      <c r="AE111" s="30">
        <v>1.01</v>
      </c>
      <c r="AF111" s="30">
        <v>1.01</v>
      </c>
      <c r="AG111" s="30">
        <v>0.97</v>
      </c>
      <c r="AH111" s="30">
        <v>1</v>
      </c>
      <c r="AI111" s="30">
        <v>1.02</v>
      </c>
      <c r="AJ111" s="30">
        <v>0.98</v>
      </c>
      <c r="AK111" s="30">
        <v>1</v>
      </c>
      <c r="AL111" s="30">
        <v>1.01</v>
      </c>
      <c r="AM111" s="30">
        <v>0.98</v>
      </c>
      <c r="AN111" s="30">
        <v>1.02</v>
      </c>
      <c r="AO111" s="30">
        <v>1</v>
      </c>
      <c r="AP111" s="30">
        <v>1</v>
      </c>
    </row>
    <row r="112" spans="1:42" x14ac:dyDescent="0.3">
      <c r="A112" t="s">
        <v>3</v>
      </c>
      <c r="B112" s="29">
        <v>7</v>
      </c>
      <c r="C112" s="23">
        <f t="shared" si="24"/>
        <v>0</v>
      </c>
      <c r="D112" s="23">
        <f t="shared" si="25"/>
        <v>0</v>
      </c>
      <c r="E112" s="23">
        <f t="shared" si="26"/>
        <v>0</v>
      </c>
      <c r="F112" s="23">
        <f t="shared" si="27"/>
        <v>0</v>
      </c>
      <c r="G112" s="23">
        <f t="shared" si="28"/>
        <v>0</v>
      </c>
      <c r="H112" s="23">
        <f t="shared" si="29"/>
        <v>0</v>
      </c>
      <c r="I112" s="23">
        <f t="shared" si="30"/>
        <v>0</v>
      </c>
      <c r="J112" s="23">
        <f t="shared" si="31"/>
        <v>0</v>
      </c>
      <c r="K112" s="23">
        <f t="shared" si="32"/>
        <v>0</v>
      </c>
      <c r="L112" s="23">
        <f t="shared" si="33"/>
        <v>0</v>
      </c>
      <c r="M112" s="23">
        <f t="shared" si="34"/>
        <v>0</v>
      </c>
      <c r="N112" s="23">
        <f t="shared" si="35"/>
        <v>0</v>
      </c>
      <c r="P112" t="s">
        <v>3</v>
      </c>
      <c r="Q112" s="1">
        <v>7</v>
      </c>
      <c r="R112" s="22">
        <f>_Budget!R112</f>
        <v>0</v>
      </c>
      <c r="S112" s="22">
        <f>_Budget!S112</f>
        <v>0</v>
      </c>
      <c r="T112" s="22">
        <f>_Budget!T112</f>
        <v>0</v>
      </c>
      <c r="U112" s="22">
        <f>_Budget!U112</f>
        <v>0</v>
      </c>
      <c r="V112" s="22">
        <f>_Budget!V112</f>
        <v>0</v>
      </c>
      <c r="W112" s="22">
        <f>_Budget!W112</f>
        <v>0</v>
      </c>
      <c r="X112" s="22">
        <f>_Budget!X112</f>
        <v>0</v>
      </c>
      <c r="Y112" s="22">
        <f>_Budget!Y112</f>
        <v>0</v>
      </c>
      <c r="Z112" s="22">
        <f>_Budget!Z112</f>
        <v>0</v>
      </c>
      <c r="AA112" s="22">
        <f>_Budget!AA112</f>
        <v>0</v>
      </c>
      <c r="AB112" s="22">
        <f>_Budget!AB112</f>
        <v>0</v>
      </c>
      <c r="AC112" s="22">
        <f>_Budget!AC112</f>
        <v>0</v>
      </c>
      <c r="AE112" s="30">
        <v>0.97</v>
      </c>
      <c r="AF112" s="30">
        <v>0.98</v>
      </c>
      <c r="AG112" s="30">
        <v>0.98</v>
      </c>
      <c r="AH112" s="30">
        <v>0.97</v>
      </c>
      <c r="AI112" s="30">
        <v>0.99</v>
      </c>
      <c r="AJ112" s="30">
        <v>1.01</v>
      </c>
      <c r="AK112" s="30">
        <v>0.97</v>
      </c>
      <c r="AL112" s="30">
        <v>0.97</v>
      </c>
      <c r="AM112" s="30">
        <v>0.98</v>
      </c>
      <c r="AN112" s="30">
        <v>1.02</v>
      </c>
      <c r="AO112" s="30">
        <v>0.99</v>
      </c>
      <c r="AP112" s="30">
        <v>0.97</v>
      </c>
    </row>
    <row r="113" spans="1:42" x14ac:dyDescent="0.3">
      <c r="A113" t="s">
        <v>4</v>
      </c>
      <c r="B113" s="29">
        <v>7</v>
      </c>
      <c r="C113" s="23">
        <f t="shared" si="24"/>
        <v>0</v>
      </c>
      <c r="D113" s="23">
        <f t="shared" si="25"/>
        <v>0</v>
      </c>
      <c r="E113" s="23">
        <f t="shared" si="26"/>
        <v>0</v>
      </c>
      <c r="F113" s="23">
        <f t="shared" si="27"/>
        <v>0</v>
      </c>
      <c r="G113" s="23">
        <f t="shared" si="28"/>
        <v>0</v>
      </c>
      <c r="H113" s="23">
        <f t="shared" si="29"/>
        <v>0</v>
      </c>
      <c r="I113" s="23">
        <f t="shared" si="30"/>
        <v>0</v>
      </c>
      <c r="J113" s="23">
        <f t="shared" si="31"/>
        <v>0</v>
      </c>
      <c r="K113" s="23">
        <f t="shared" si="32"/>
        <v>0</v>
      </c>
      <c r="L113" s="23">
        <f t="shared" si="33"/>
        <v>0</v>
      </c>
      <c r="M113" s="23">
        <f t="shared" si="34"/>
        <v>0</v>
      </c>
      <c r="N113" s="23">
        <f t="shared" si="35"/>
        <v>0</v>
      </c>
      <c r="P113" t="s">
        <v>4</v>
      </c>
      <c r="Q113" s="1">
        <v>7</v>
      </c>
      <c r="R113" s="22">
        <f>_Budget!R113</f>
        <v>0</v>
      </c>
      <c r="S113" s="22">
        <f>_Budget!S113</f>
        <v>0</v>
      </c>
      <c r="T113" s="22">
        <f>_Budget!T113</f>
        <v>0</v>
      </c>
      <c r="U113" s="22">
        <f>_Budget!U113</f>
        <v>0</v>
      </c>
      <c r="V113" s="22">
        <f>_Budget!V113</f>
        <v>0</v>
      </c>
      <c r="W113" s="22">
        <f>_Budget!W113</f>
        <v>0</v>
      </c>
      <c r="X113" s="22">
        <f>_Budget!X113</f>
        <v>0</v>
      </c>
      <c r="Y113" s="22">
        <f>_Budget!Y113</f>
        <v>0</v>
      </c>
      <c r="Z113" s="22">
        <f>_Budget!Z113</f>
        <v>0</v>
      </c>
      <c r="AA113" s="22">
        <f>_Budget!AA113</f>
        <v>0</v>
      </c>
      <c r="AB113" s="22">
        <f>_Budget!AB113</f>
        <v>0</v>
      </c>
      <c r="AC113" s="22">
        <f>_Budget!AC113</f>
        <v>0</v>
      </c>
      <c r="AE113" s="30">
        <v>1.01</v>
      </c>
      <c r="AF113" s="30">
        <v>1.02</v>
      </c>
      <c r="AG113" s="30">
        <v>1.01</v>
      </c>
      <c r="AH113" s="30">
        <v>0.97</v>
      </c>
      <c r="AI113" s="30">
        <v>0.99</v>
      </c>
      <c r="AJ113" s="30">
        <v>1.01</v>
      </c>
      <c r="AK113" s="30">
        <v>1.02</v>
      </c>
      <c r="AL113" s="30">
        <v>0.98</v>
      </c>
      <c r="AM113" s="30">
        <v>1</v>
      </c>
      <c r="AN113" s="30">
        <v>1.01</v>
      </c>
      <c r="AO113" s="30">
        <v>0.97</v>
      </c>
      <c r="AP113" s="30">
        <v>0.98</v>
      </c>
    </row>
    <row r="114" spans="1:42" x14ac:dyDescent="0.3">
      <c r="A114" t="s">
        <v>5</v>
      </c>
      <c r="B114" s="29">
        <v>7</v>
      </c>
      <c r="C114" s="23">
        <f t="shared" si="24"/>
        <v>0</v>
      </c>
      <c r="D114" s="23">
        <f t="shared" si="25"/>
        <v>0</v>
      </c>
      <c r="E114" s="23">
        <f t="shared" si="26"/>
        <v>0</v>
      </c>
      <c r="F114" s="23">
        <f t="shared" si="27"/>
        <v>0</v>
      </c>
      <c r="G114" s="23">
        <f t="shared" si="28"/>
        <v>0</v>
      </c>
      <c r="H114" s="23">
        <f t="shared" si="29"/>
        <v>0</v>
      </c>
      <c r="I114" s="23">
        <f t="shared" si="30"/>
        <v>0</v>
      </c>
      <c r="J114" s="23">
        <f t="shared" si="31"/>
        <v>0</v>
      </c>
      <c r="K114" s="23">
        <f t="shared" si="32"/>
        <v>0</v>
      </c>
      <c r="L114" s="23">
        <f t="shared" si="33"/>
        <v>0</v>
      </c>
      <c r="M114" s="23">
        <f t="shared" si="34"/>
        <v>0</v>
      </c>
      <c r="N114" s="23">
        <f t="shared" si="35"/>
        <v>0</v>
      </c>
      <c r="P114" t="s">
        <v>5</v>
      </c>
      <c r="Q114" s="1">
        <v>7</v>
      </c>
      <c r="R114" s="22">
        <f>_Budget!R114</f>
        <v>0</v>
      </c>
      <c r="S114" s="22">
        <f>_Budget!S114</f>
        <v>0</v>
      </c>
      <c r="T114" s="22">
        <f>_Budget!T114</f>
        <v>0</v>
      </c>
      <c r="U114" s="22">
        <f>_Budget!U114</f>
        <v>0</v>
      </c>
      <c r="V114" s="22">
        <f>_Budget!V114</f>
        <v>0</v>
      </c>
      <c r="W114" s="22">
        <f>_Budget!W114</f>
        <v>0</v>
      </c>
      <c r="X114" s="22">
        <f>_Budget!X114</f>
        <v>0</v>
      </c>
      <c r="Y114" s="22">
        <f>_Budget!Y114</f>
        <v>0</v>
      </c>
      <c r="Z114" s="22">
        <f>_Budget!Z114</f>
        <v>0</v>
      </c>
      <c r="AA114" s="22">
        <f>_Budget!AA114</f>
        <v>0</v>
      </c>
      <c r="AB114" s="22">
        <f>_Budget!AB114</f>
        <v>0</v>
      </c>
      <c r="AC114" s="22">
        <f>_Budget!AC114</f>
        <v>0</v>
      </c>
      <c r="AE114" s="30">
        <v>0.98</v>
      </c>
      <c r="AF114" s="30">
        <v>1.01</v>
      </c>
      <c r="AG114" s="30">
        <v>0.99</v>
      </c>
      <c r="AH114" s="30">
        <v>1.01</v>
      </c>
      <c r="AI114" s="30">
        <v>0.99</v>
      </c>
      <c r="AJ114" s="30">
        <v>0.99</v>
      </c>
      <c r="AK114" s="30">
        <v>1</v>
      </c>
      <c r="AL114" s="30">
        <v>1.02</v>
      </c>
      <c r="AM114" s="30">
        <v>0.97</v>
      </c>
      <c r="AN114" s="30">
        <v>1.01</v>
      </c>
      <c r="AO114" s="30">
        <v>0.99</v>
      </c>
      <c r="AP114" s="30">
        <v>1.02</v>
      </c>
    </row>
    <row r="115" spans="1:42" x14ac:dyDescent="0.3">
      <c r="A115" t="s">
        <v>38</v>
      </c>
      <c r="B115" s="29">
        <v>7</v>
      </c>
      <c r="C115" s="23">
        <f t="shared" si="24"/>
        <v>0</v>
      </c>
      <c r="D115" s="23">
        <f t="shared" si="25"/>
        <v>0</v>
      </c>
      <c r="E115" s="23">
        <f t="shared" si="26"/>
        <v>0</v>
      </c>
      <c r="F115" s="23">
        <f t="shared" si="27"/>
        <v>0</v>
      </c>
      <c r="G115" s="23">
        <f t="shared" si="28"/>
        <v>0</v>
      </c>
      <c r="H115" s="23">
        <f t="shared" si="29"/>
        <v>0</v>
      </c>
      <c r="I115" s="23">
        <f t="shared" si="30"/>
        <v>0</v>
      </c>
      <c r="J115" s="23">
        <f t="shared" si="31"/>
        <v>0</v>
      </c>
      <c r="K115" s="23">
        <f t="shared" si="32"/>
        <v>0</v>
      </c>
      <c r="L115" s="23">
        <f t="shared" si="33"/>
        <v>0</v>
      </c>
      <c r="M115" s="23">
        <f t="shared" si="34"/>
        <v>0</v>
      </c>
      <c r="N115" s="23">
        <f t="shared" si="35"/>
        <v>0</v>
      </c>
      <c r="P115" t="s">
        <v>38</v>
      </c>
      <c r="Q115" s="1">
        <v>7</v>
      </c>
      <c r="R115" s="22">
        <f>_Budget!R115</f>
        <v>0</v>
      </c>
      <c r="S115" s="22">
        <f>_Budget!S115</f>
        <v>0</v>
      </c>
      <c r="T115" s="22">
        <f>_Budget!T115</f>
        <v>0</v>
      </c>
      <c r="U115" s="22">
        <f>_Budget!U115</f>
        <v>0</v>
      </c>
      <c r="V115" s="22">
        <f>_Budget!V115</f>
        <v>0</v>
      </c>
      <c r="W115" s="22">
        <f>_Budget!W115</f>
        <v>0</v>
      </c>
      <c r="X115" s="22">
        <f>_Budget!X115</f>
        <v>0</v>
      </c>
      <c r="Y115" s="22">
        <f>_Budget!Y115</f>
        <v>0</v>
      </c>
      <c r="Z115" s="22">
        <f>_Budget!Z115</f>
        <v>0</v>
      </c>
      <c r="AA115" s="22">
        <f>_Budget!AA115</f>
        <v>0</v>
      </c>
      <c r="AB115" s="22">
        <f>_Budget!AB115</f>
        <v>0</v>
      </c>
      <c r="AC115" s="22">
        <f>_Budget!AC115</f>
        <v>0</v>
      </c>
      <c r="AE115" s="30">
        <v>1.02</v>
      </c>
      <c r="AF115" s="30">
        <v>0.99</v>
      </c>
      <c r="AG115" s="30">
        <v>0.99</v>
      </c>
      <c r="AH115" s="30">
        <v>1</v>
      </c>
      <c r="AI115" s="30">
        <v>0.98</v>
      </c>
      <c r="AJ115" s="30">
        <v>1</v>
      </c>
      <c r="AK115" s="30">
        <v>0.97</v>
      </c>
      <c r="AL115" s="30">
        <v>0.97</v>
      </c>
      <c r="AM115" s="30">
        <v>1.01</v>
      </c>
      <c r="AN115" s="30">
        <v>0.99</v>
      </c>
      <c r="AO115" s="30">
        <v>1.02</v>
      </c>
      <c r="AP115" s="30">
        <v>0.98</v>
      </c>
    </row>
    <row r="116" spans="1:42" x14ac:dyDescent="0.3">
      <c r="A116" t="s">
        <v>7</v>
      </c>
      <c r="B116" s="29">
        <v>7</v>
      </c>
      <c r="C116" s="23">
        <f t="shared" si="24"/>
        <v>0</v>
      </c>
      <c r="D116" s="23">
        <f t="shared" si="25"/>
        <v>0</v>
      </c>
      <c r="E116" s="23">
        <f t="shared" si="26"/>
        <v>0</v>
      </c>
      <c r="F116" s="23">
        <f t="shared" si="27"/>
        <v>0</v>
      </c>
      <c r="G116" s="23">
        <f t="shared" si="28"/>
        <v>0</v>
      </c>
      <c r="H116" s="23">
        <f t="shared" si="29"/>
        <v>0</v>
      </c>
      <c r="I116" s="23">
        <f t="shared" si="30"/>
        <v>0</v>
      </c>
      <c r="J116" s="23">
        <f t="shared" si="31"/>
        <v>0</v>
      </c>
      <c r="K116" s="23">
        <f t="shared" si="32"/>
        <v>0</v>
      </c>
      <c r="L116" s="23">
        <f t="shared" si="33"/>
        <v>0</v>
      </c>
      <c r="M116" s="23">
        <f t="shared" si="34"/>
        <v>0</v>
      </c>
      <c r="N116" s="23">
        <f t="shared" si="35"/>
        <v>0</v>
      </c>
      <c r="P116" t="s">
        <v>7</v>
      </c>
      <c r="Q116" s="1">
        <v>7</v>
      </c>
      <c r="R116" s="22">
        <f>_Budget!R116</f>
        <v>0</v>
      </c>
      <c r="S116" s="22">
        <f>_Budget!S116</f>
        <v>0</v>
      </c>
      <c r="T116" s="22">
        <f>_Budget!T116</f>
        <v>0</v>
      </c>
      <c r="U116" s="22">
        <f>_Budget!U116</f>
        <v>0</v>
      </c>
      <c r="V116" s="22">
        <f>_Budget!V116</f>
        <v>0</v>
      </c>
      <c r="W116" s="22">
        <f>_Budget!W116</f>
        <v>0</v>
      </c>
      <c r="X116" s="22">
        <f>_Budget!X116</f>
        <v>0</v>
      </c>
      <c r="Y116" s="22">
        <f>_Budget!Y116</f>
        <v>0</v>
      </c>
      <c r="Z116" s="22">
        <f>_Budget!Z116</f>
        <v>0</v>
      </c>
      <c r="AA116" s="22">
        <f>_Budget!AA116</f>
        <v>0</v>
      </c>
      <c r="AB116" s="22">
        <f>_Budget!AB116</f>
        <v>0</v>
      </c>
      <c r="AC116" s="22">
        <f>_Budget!AC116</f>
        <v>0</v>
      </c>
      <c r="AE116" s="30">
        <v>0.97</v>
      </c>
      <c r="AF116" s="30">
        <v>0.98</v>
      </c>
      <c r="AG116" s="30">
        <v>0.99</v>
      </c>
      <c r="AH116" s="30">
        <v>1.01</v>
      </c>
      <c r="AI116" s="30">
        <v>0.97</v>
      </c>
      <c r="AJ116" s="30">
        <v>0.98</v>
      </c>
      <c r="AK116" s="30">
        <v>1.01</v>
      </c>
      <c r="AL116" s="30">
        <v>1.01</v>
      </c>
      <c r="AM116" s="30">
        <v>1.02</v>
      </c>
      <c r="AN116" s="30">
        <v>1.01</v>
      </c>
      <c r="AO116" s="30">
        <v>0.99</v>
      </c>
      <c r="AP116" s="30">
        <v>0.99</v>
      </c>
    </row>
    <row r="117" spans="1:42" x14ac:dyDescent="0.3">
      <c r="A117" t="s">
        <v>8</v>
      </c>
      <c r="B117" s="29">
        <v>7</v>
      </c>
      <c r="C117" s="23">
        <f t="shared" si="24"/>
        <v>0</v>
      </c>
      <c r="D117" s="23">
        <f t="shared" si="25"/>
        <v>0</v>
      </c>
      <c r="E117" s="23">
        <f t="shared" si="26"/>
        <v>0</v>
      </c>
      <c r="F117" s="23">
        <f t="shared" si="27"/>
        <v>0</v>
      </c>
      <c r="G117" s="23">
        <f t="shared" si="28"/>
        <v>0</v>
      </c>
      <c r="H117" s="23">
        <f t="shared" si="29"/>
        <v>0</v>
      </c>
      <c r="I117" s="23">
        <f t="shared" si="30"/>
        <v>0</v>
      </c>
      <c r="J117" s="23">
        <f t="shared" si="31"/>
        <v>0</v>
      </c>
      <c r="K117" s="23">
        <f t="shared" si="32"/>
        <v>0</v>
      </c>
      <c r="L117" s="23">
        <f t="shared" si="33"/>
        <v>0</v>
      </c>
      <c r="M117" s="23">
        <f t="shared" si="34"/>
        <v>0</v>
      </c>
      <c r="N117" s="23">
        <f t="shared" si="35"/>
        <v>0</v>
      </c>
      <c r="P117" t="s">
        <v>8</v>
      </c>
      <c r="Q117" s="1">
        <v>7</v>
      </c>
      <c r="R117" s="22">
        <f>_Budget!R117</f>
        <v>0</v>
      </c>
      <c r="S117" s="22">
        <f>_Budget!S117</f>
        <v>0</v>
      </c>
      <c r="T117" s="22">
        <f>_Budget!T117</f>
        <v>0</v>
      </c>
      <c r="U117" s="22">
        <f>_Budget!U117</f>
        <v>0</v>
      </c>
      <c r="V117" s="22">
        <f>_Budget!V117</f>
        <v>0</v>
      </c>
      <c r="W117" s="22">
        <f>_Budget!W117</f>
        <v>0</v>
      </c>
      <c r="X117" s="22">
        <f>_Budget!X117</f>
        <v>0</v>
      </c>
      <c r="Y117" s="22">
        <f>_Budget!Y117</f>
        <v>0</v>
      </c>
      <c r="Z117" s="22">
        <f>_Budget!Z117</f>
        <v>0</v>
      </c>
      <c r="AA117" s="22">
        <f>_Budget!AA117</f>
        <v>0</v>
      </c>
      <c r="AB117" s="22">
        <f>_Budget!AB117</f>
        <v>0</v>
      </c>
      <c r="AC117" s="22">
        <f>_Budget!AC117</f>
        <v>0</v>
      </c>
      <c r="AE117" s="30">
        <v>1.02</v>
      </c>
      <c r="AF117" s="30">
        <v>1.01</v>
      </c>
      <c r="AG117" s="30">
        <v>1.01</v>
      </c>
      <c r="AH117" s="30">
        <v>0.98</v>
      </c>
      <c r="AI117" s="30">
        <v>1.02</v>
      </c>
      <c r="AJ117" s="30">
        <v>0.98</v>
      </c>
      <c r="AK117" s="30">
        <v>0.99</v>
      </c>
      <c r="AL117" s="30">
        <v>0.97</v>
      </c>
      <c r="AM117" s="30">
        <v>0.97</v>
      </c>
      <c r="AN117" s="30">
        <v>1.01</v>
      </c>
      <c r="AO117" s="30">
        <v>1.02</v>
      </c>
      <c r="AP117" s="30">
        <v>1.01</v>
      </c>
    </row>
    <row r="118" spans="1:42" x14ac:dyDescent="0.3">
      <c r="A118" t="s">
        <v>45</v>
      </c>
      <c r="B118" s="29">
        <v>7</v>
      </c>
      <c r="C118" s="23">
        <f t="shared" si="24"/>
        <v>0</v>
      </c>
      <c r="D118" s="23">
        <f t="shared" si="25"/>
        <v>0</v>
      </c>
      <c r="E118" s="23">
        <f t="shared" si="26"/>
        <v>0</v>
      </c>
      <c r="F118" s="23">
        <f t="shared" si="27"/>
        <v>0</v>
      </c>
      <c r="G118" s="23">
        <f t="shared" si="28"/>
        <v>0</v>
      </c>
      <c r="H118" s="23">
        <f t="shared" si="29"/>
        <v>0</v>
      </c>
      <c r="I118" s="23">
        <f t="shared" si="30"/>
        <v>0</v>
      </c>
      <c r="J118" s="23">
        <f t="shared" si="31"/>
        <v>0</v>
      </c>
      <c r="K118" s="23">
        <f t="shared" si="32"/>
        <v>0</v>
      </c>
      <c r="L118" s="23">
        <f t="shared" si="33"/>
        <v>0</v>
      </c>
      <c r="M118" s="23">
        <f t="shared" si="34"/>
        <v>0</v>
      </c>
      <c r="N118" s="23">
        <f t="shared" si="35"/>
        <v>0</v>
      </c>
      <c r="P118" t="s">
        <v>45</v>
      </c>
      <c r="Q118" s="1">
        <v>7</v>
      </c>
      <c r="R118" s="22">
        <f>_Budget!R118</f>
        <v>0</v>
      </c>
      <c r="S118" s="22">
        <f>_Budget!S118</f>
        <v>0</v>
      </c>
      <c r="T118" s="22">
        <f>_Budget!T118</f>
        <v>0</v>
      </c>
      <c r="U118" s="22">
        <f>_Budget!U118</f>
        <v>0</v>
      </c>
      <c r="V118" s="22">
        <f>_Budget!V118</f>
        <v>0</v>
      </c>
      <c r="W118" s="22">
        <f>_Budget!W118</f>
        <v>0</v>
      </c>
      <c r="X118" s="22">
        <f>_Budget!X118</f>
        <v>0</v>
      </c>
      <c r="Y118" s="22">
        <f>_Budget!Y118</f>
        <v>0</v>
      </c>
      <c r="Z118" s="22">
        <f>_Budget!Z118</f>
        <v>0</v>
      </c>
      <c r="AA118" s="22">
        <f>_Budget!AA118</f>
        <v>0</v>
      </c>
      <c r="AB118" s="22">
        <f>_Budget!AB118</f>
        <v>0</v>
      </c>
      <c r="AC118" s="22">
        <f>_Budget!AC118</f>
        <v>0</v>
      </c>
      <c r="AE118" s="30">
        <v>0.97</v>
      </c>
      <c r="AF118" s="30">
        <v>1.01</v>
      </c>
      <c r="AG118" s="30">
        <v>0.97</v>
      </c>
      <c r="AH118" s="30">
        <v>0.99</v>
      </c>
      <c r="AI118" s="30">
        <v>0.97</v>
      </c>
      <c r="AJ118" s="30">
        <v>1.02</v>
      </c>
      <c r="AK118" s="30">
        <v>1.01</v>
      </c>
      <c r="AL118" s="30">
        <v>0.99</v>
      </c>
      <c r="AM118" s="30">
        <v>0.99</v>
      </c>
      <c r="AN118" s="30">
        <v>1.01</v>
      </c>
      <c r="AO118" s="30">
        <v>1</v>
      </c>
      <c r="AP118" s="30">
        <v>1.02</v>
      </c>
    </row>
    <row r="119" spans="1:42" x14ac:dyDescent="0.3">
      <c r="A119" t="s">
        <v>10</v>
      </c>
      <c r="B119" s="29">
        <v>7</v>
      </c>
      <c r="C119" s="23">
        <f t="shared" si="24"/>
        <v>0</v>
      </c>
      <c r="D119" s="23">
        <f t="shared" si="25"/>
        <v>0</v>
      </c>
      <c r="E119" s="23">
        <f t="shared" si="26"/>
        <v>0</v>
      </c>
      <c r="F119" s="23">
        <f t="shared" si="27"/>
        <v>0</v>
      </c>
      <c r="G119" s="23">
        <f t="shared" si="28"/>
        <v>0</v>
      </c>
      <c r="H119" s="23">
        <f t="shared" si="29"/>
        <v>0</v>
      </c>
      <c r="I119" s="23">
        <f t="shared" si="30"/>
        <v>0</v>
      </c>
      <c r="J119" s="23">
        <f t="shared" si="31"/>
        <v>0</v>
      </c>
      <c r="K119" s="23">
        <f t="shared" si="32"/>
        <v>0</v>
      </c>
      <c r="L119" s="23">
        <f t="shared" si="33"/>
        <v>0</v>
      </c>
      <c r="M119" s="23">
        <f t="shared" si="34"/>
        <v>0</v>
      </c>
      <c r="N119" s="23">
        <f t="shared" si="35"/>
        <v>0</v>
      </c>
      <c r="P119" t="s">
        <v>10</v>
      </c>
      <c r="Q119" s="1">
        <v>7</v>
      </c>
      <c r="R119" s="22">
        <f>_Budget!R119</f>
        <v>0</v>
      </c>
      <c r="S119" s="22">
        <f>_Budget!S119</f>
        <v>0</v>
      </c>
      <c r="T119" s="22">
        <f>_Budget!T119</f>
        <v>0</v>
      </c>
      <c r="U119" s="22">
        <f>_Budget!U119</f>
        <v>0</v>
      </c>
      <c r="V119" s="22">
        <f>_Budget!V119</f>
        <v>0</v>
      </c>
      <c r="W119" s="22">
        <f>_Budget!W119</f>
        <v>0</v>
      </c>
      <c r="X119" s="22">
        <f>_Budget!X119</f>
        <v>0</v>
      </c>
      <c r="Y119" s="22">
        <f>_Budget!Y119</f>
        <v>0</v>
      </c>
      <c r="Z119" s="22">
        <f>_Budget!Z119</f>
        <v>0</v>
      </c>
      <c r="AA119" s="22">
        <f>_Budget!AA119</f>
        <v>0</v>
      </c>
      <c r="AB119" s="22">
        <f>_Budget!AB119</f>
        <v>0</v>
      </c>
      <c r="AC119" s="22">
        <f>_Budget!AC119</f>
        <v>0</v>
      </c>
      <c r="AE119" s="30">
        <v>1</v>
      </c>
      <c r="AF119" s="30">
        <v>0.97</v>
      </c>
      <c r="AG119" s="30">
        <v>1</v>
      </c>
      <c r="AH119" s="30">
        <v>1</v>
      </c>
      <c r="AI119" s="30">
        <v>1.02</v>
      </c>
      <c r="AJ119" s="30">
        <v>0.97</v>
      </c>
      <c r="AK119" s="30">
        <v>1.02</v>
      </c>
      <c r="AL119" s="30">
        <v>1</v>
      </c>
      <c r="AM119" s="30">
        <v>0.97</v>
      </c>
      <c r="AN119" s="30">
        <v>1.02</v>
      </c>
      <c r="AO119" s="30">
        <v>0.98</v>
      </c>
      <c r="AP119" s="30">
        <v>1.01</v>
      </c>
    </row>
    <row r="120" spans="1:42" x14ac:dyDescent="0.3">
      <c r="A120" t="s">
        <v>11</v>
      </c>
      <c r="B120" s="29">
        <v>7</v>
      </c>
      <c r="C120" s="23">
        <f t="shared" si="24"/>
        <v>0</v>
      </c>
      <c r="D120" s="23">
        <f t="shared" si="25"/>
        <v>0</v>
      </c>
      <c r="E120" s="23">
        <f t="shared" si="26"/>
        <v>0</v>
      </c>
      <c r="F120" s="23">
        <f t="shared" si="27"/>
        <v>0</v>
      </c>
      <c r="G120" s="23">
        <f t="shared" si="28"/>
        <v>0</v>
      </c>
      <c r="H120" s="23">
        <f t="shared" si="29"/>
        <v>0</v>
      </c>
      <c r="I120" s="23">
        <f t="shared" si="30"/>
        <v>0</v>
      </c>
      <c r="J120" s="23">
        <f t="shared" si="31"/>
        <v>0</v>
      </c>
      <c r="K120" s="23">
        <f t="shared" si="32"/>
        <v>0</v>
      </c>
      <c r="L120" s="23">
        <f t="shared" si="33"/>
        <v>0</v>
      </c>
      <c r="M120" s="23">
        <f t="shared" si="34"/>
        <v>0</v>
      </c>
      <c r="N120" s="23">
        <f t="shared" si="35"/>
        <v>0</v>
      </c>
      <c r="P120" t="s">
        <v>11</v>
      </c>
      <c r="Q120" s="1">
        <v>7</v>
      </c>
      <c r="R120" s="22">
        <f>_Budget!R120</f>
        <v>0</v>
      </c>
      <c r="S120" s="22">
        <f>_Budget!S120</f>
        <v>0</v>
      </c>
      <c r="T120" s="22">
        <f>_Budget!T120</f>
        <v>0</v>
      </c>
      <c r="U120" s="22">
        <f>_Budget!U120</f>
        <v>0</v>
      </c>
      <c r="V120" s="22">
        <f>_Budget!V120</f>
        <v>0</v>
      </c>
      <c r="W120" s="22">
        <f>_Budget!W120</f>
        <v>0</v>
      </c>
      <c r="X120" s="22">
        <f>_Budget!X120</f>
        <v>0</v>
      </c>
      <c r="Y120" s="22">
        <f>_Budget!Y120</f>
        <v>0</v>
      </c>
      <c r="Z120" s="22">
        <f>_Budget!Z120</f>
        <v>0</v>
      </c>
      <c r="AA120" s="22">
        <f>_Budget!AA120</f>
        <v>0</v>
      </c>
      <c r="AB120" s="22">
        <f>_Budget!AB120</f>
        <v>0</v>
      </c>
      <c r="AC120" s="22">
        <f>_Budget!AC120</f>
        <v>0</v>
      </c>
      <c r="AE120" s="30">
        <v>0.97</v>
      </c>
      <c r="AF120" s="30">
        <v>0.99</v>
      </c>
      <c r="AG120" s="30">
        <v>0.99</v>
      </c>
      <c r="AH120" s="30">
        <v>0.97</v>
      </c>
      <c r="AI120" s="30">
        <v>0.98</v>
      </c>
      <c r="AJ120" s="30">
        <v>0.98</v>
      </c>
      <c r="AK120" s="30">
        <v>1.01</v>
      </c>
      <c r="AL120" s="30">
        <v>0.99</v>
      </c>
      <c r="AM120" s="30">
        <v>0.97</v>
      </c>
      <c r="AN120" s="30">
        <v>0.97</v>
      </c>
      <c r="AO120" s="30">
        <v>0.97</v>
      </c>
      <c r="AP120" s="30">
        <v>1.01</v>
      </c>
    </row>
    <row r="121" spans="1:42" x14ac:dyDescent="0.3">
      <c r="A121" t="s">
        <v>46</v>
      </c>
      <c r="B121" s="29">
        <v>7</v>
      </c>
      <c r="C121" s="23">
        <f t="shared" si="24"/>
        <v>0</v>
      </c>
      <c r="D121" s="23">
        <f t="shared" si="25"/>
        <v>0</v>
      </c>
      <c r="E121" s="23">
        <f t="shared" si="26"/>
        <v>0</v>
      </c>
      <c r="F121" s="23">
        <f t="shared" si="27"/>
        <v>0</v>
      </c>
      <c r="G121" s="23">
        <f t="shared" si="28"/>
        <v>0</v>
      </c>
      <c r="H121" s="23">
        <f t="shared" si="29"/>
        <v>0</v>
      </c>
      <c r="I121" s="23">
        <f t="shared" si="30"/>
        <v>0</v>
      </c>
      <c r="J121" s="23">
        <f t="shared" si="31"/>
        <v>0</v>
      </c>
      <c r="K121" s="23">
        <f t="shared" si="32"/>
        <v>0</v>
      </c>
      <c r="L121" s="23">
        <f t="shared" si="33"/>
        <v>0</v>
      </c>
      <c r="M121" s="23">
        <f t="shared" si="34"/>
        <v>0</v>
      </c>
      <c r="N121" s="23">
        <f t="shared" si="35"/>
        <v>0</v>
      </c>
      <c r="P121" t="s">
        <v>46</v>
      </c>
      <c r="Q121" s="1">
        <v>7</v>
      </c>
      <c r="R121" s="22">
        <f>_Budget!R121</f>
        <v>0</v>
      </c>
      <c r="S121" s="22">
        <f>_Budget!S121</f>
        <v>0</v>
      </c>
      <c r="T121" s="22">
        <f>_Budget!T121</f>
        <v>0</v>
      </c>
      <c r="U121" s="22">
        <f>_Budget!U121</f>
        <v>0</v>
      </c>
      <c r="V121" s="22">
        <f>_Budget!V121</f>
        <v>0</v>
      </c>
      <c r="W121" s="22">
        <f>_Budget!W121</f>
        <v>0</v>
      </c>
      <c r="X121" s="22">
        <f>_Budget!X121</f>
        <v>0</v>
      </c>
      <c r="Y121" s="22">
        <f>_Budget!Y121</f>
        <v>0</v>
      </c>
      <c r="Z121" s="22">
        <f>_Budget!Z121</f>
        <v>0</v>
      </c>
      <c r="AA121" s="22">
        <f>_Budget!AA121</f>
        <v>0</v>
      </c>
      <c r="AB121" s="22">
        <f>_Budget!AB121</f>
        <v>0</v>
      </c>
      <c r="AC121" s="22">
        <f>_Budget!AC121</f>
        <v>0</v>
      </c>
      <c r="AE121" s="30">
        <v>0.99</v>
      </c>
      <c r="AF121" s="30">
        <v>1.02</v>
      </c>
      <c r="AG121" s="30">
        <v>0.97</v>
      </c>
      <c r="AH121" s="30">
        <v>0.99</v>
      </c>
      <c r="AI121" s="30">
        <v>0.99</v>
      </c>
      <c r="AJ121" s="30">
        <v>0.97</v>
      </c>
      <c r="AK121" s="30">
        <v>1.02</v>
      </c>
      <c r="AL121" s="30">
        <v>0.98</v>
      </c>
      <c r="AM121" s="30">
        <v>1.01</v>
      </c>
      <c r="AN121" s="30">
        <v>1.01</v>
      </c>
      <c r="AO121" s="30">
        <v>0.99</v>
      </c>
      <c r="AP121" s="30">
        <v>0.98</v>
      </c>
    </row>
    <row r="122" spans="1:42" x14ac:dyDescent="0.3">
      <c r="A122" t="s">
        <v>12</v>
      </c>
      <c r="B122" s="29">
        <v>7</v>
      </c>
      <c r="C122" s="23">
        <f t="shared" si="24"/>
        <v>0</v>
      </c>
      <c r="D122" s="23">
        <f t="shared" si="25"/>
        <v>0</v>
      </c>
      <c r="E122" s="23">
        <f t="shared" si="26"/>
        <v>0</v>
      </c>
      <c r="F122" s="23">
        <f t="shared" si="27"/>
        <v>0</v>
      </c>
      <c r="G122" s="23">
        <f t="shared" si="28"/>
        <v>0</v>
      </c>
      <c r="H122" s="23">
        <f t="shared" si="29"/>
        <v>0</v>
      </c>
      <c r="I122" s="23">
        <f t="shared" si="30"/>
        <v>0</v>
      </c>
      <c r="J122" s="23">
        <f t="shared" si="31"/>
        <v>0</v>
      </c>
      <c r="K122" s="23">
        <f t="shared" si="32"/>
        <v>0</v>
      </c>
      <c r="L122" s="23">
        <f t="shared" si="33"/>
        <v>0</v>
      </c>
      <c r="M122" s="23">
        <f t="shared" si="34"/>
        <v>0</v>
      </c>
      <c r="N122" s="23">
        <f t="shared" si="35"/>
        <v>0</v>
      </c>
      <c r="P122" t="s">
        <v>12</v>
      </c>
      <c r="Q122" s="1">
        <v>7</v>
      </c>
      <c r="R122" s="22">
        <f>_Budget!R122</f>
        <v>0</v>
      </c>
      <c r="S122" s="22">
        <f>_Budget!S122</f>
        <v>0</v>
      </c>
      <c r="T122" s="22">
        <f>_Budget!T122</f>
        <v>0</v>
      </c>
      <c r="U122" s="22">
        <f>_Budget!U122</f>
        <v>0</v>
      </c>
      <c r="V122" s="22">
        <f>_Budget!V122</f>
        <v>0</v>
      </c>
      <c r="W122" s="22">
        <f>_Budget!W122</f>
        <v>0</v>
      </c>
      <c r="X122" s="22">
        <f>_Budget!X122</f>
        <v>0</v>
      </c>
      <c r="Y122" s="22">
        <f>_Budget!Y122</f>
        <v>0</v>
      </c>
      <c r="Z122" s="22">
        <f>_Budget!Z122</f>
        <v>0</v>
      </c>
      <c r="AA122" s="22">
        <f>_Budget!AA122</f>
        <v>0</v>
      </c>
      <c r="AB122" s="22">
        <f>_Budget!AB122</f>
        <v>0</v>
      </c>
      <c r="AC122" s="22">
        <f>_Budget!AC122</f>
        <v>0</v>
      </c>
      <c r="AE122" s="30">
        <v>1.02</v>
      </c>
      <c r="AF122" s="30">
        <v>1</v>
      </c>
      <c r="AG122" s="30">
        <v>0.99</v>
      </c>
      <c r="AH122" s="30">
        <v>0.99</v>
      </c>
      <c r="AI122" s="30">
        <v>1.01</v>
      </c>
      <c r="AJ122" s="30">
        <v>1</v>
      </c>
      <c r="AK122" s="30">
        <v>0.98</v>
      </c>
      <c r="AL122" s="30">
        <v>0.97</v>
      </c>
      <c r="AM122" s="30">
        <v>0.98</v>
      </c>
      <c r="AN122" s="30">
        <v>1</v>
      </c>
      <c r="AO122" s="30">
        <v>0.98</v>
      </c>
      <c r="AP122" s="30">
        <v>0.99</v>
      </c>
    </row>
    <row r="123" spans="1:42" x14ac:dyDescent="0.3">
      <c r="A123" t="s">
        <v>13</v>
      </c>
      <c r="B123" s="29">
        <v>7</v>
      </c>
      <c r="C123" s="23">
        <f t="shared" si="24"/>
        <v>0</v>
      </c>
      <c r="D123" s="23">
        <f t="shared" si="25"/>
        <v>0</v>
      </c>
      <c r="E123" s="23">
        <f t="shared" si="26"/>
        <v>0</v>
      </c>
      <c r="F123" s="23">
        <f t="shared" si="27"/>
        <v>0</v>
      </c>
      <c r="G123" s="23">
        <f t="shared" si="28"/>
        <v>0</v>
      </c>
      <c r="H123" s="23">
        <f t="shared" si="29"/>
        <v>0</v>
      </c>
      <c r="I123" s="23">
        <f t="shared" si="30"/>
        <v>0</v>
      </c>
      <c r="J123" s="23">
        <f t="shared" si="31"/>
        <v>0</v>
      </c>
      <c r="K123" s="23">
        <f t="shared" si="32"/>
        <v>0</v>
      </c>
      <c r="L123" s="23">
        <f t="shared" si="33"/>
        <v>0</v>
      </c>
      <c r="M123" s="23">
        <f t="shared" si="34"/>
        <v>0</v>
      </c>
      <c r="N123" s="23">
        <f t="shared" si="35"/>
        <v>0</v>
      </c>
      <c r="P123" t="s">
        <v>13</v>
      </c>
      <c r="Q123" s="1">
        <v>7</v>
      </c>
      <c r="R123" s="22">
        <f>_Budget!R123</f>
        <v>0</v>
      </c>
      <c r="S123" s="22">
        <f>_Budget!S123</f>
        <v>0</v>
      </c>
      <c r="T123" s="22">
        <f>_Budget!T123</f>
        <v>0</v>
      </c>
      <c r="U123" s="22">
        <f>_Budget!U123</f>
        <v>0</v>
      </c>
      <c r="V123" s="22">
        <f>_Budget!V123</f>
        <v>0</v>
      </c>
      <c r="W123" s="22">
        <f>_Budget!W123</f>
        <v>0</v>
      </c>
      <c r="X123" s="22">
        <f>_Budget!X123</f>
        <v>0</v>
      </c>
      <c r="Y123" s="22">
        <f>_Budget!Y123</f>
        <v>0</v>
      </c>
      <c r="Z123" s="22">
        <f>_Budget!Z123</f>
        <v>0</v>
      </c>
      <c r="AA123" s="22">
        <f>_Budget!AA123</f>
        <v>0</v>
      </c>
      <c r="AB123" s="22">
        <f>_Budget!AB123</f>
        <v>0</v>
      </c>
      <c r="AC123" s="22">
        <f>_Budget!AC123</f>
        <v>0</v>
      </c>
      <c r="AE123" s="30">
        <v>1.02</v>
      </c>
      <c r="AF123" s="30">
        <v>0.98</v>
      </c>
      <c r="AG123" s="30">
        <v>1.02</v>
      </c>
      <c r="AH123" s="30">
        <v>1.01</v>
      </c>
      <c r="AI123" s="30">
        <v>1.02</v>
      </c>
      <c r="AJ123" s="30">
        <v>1.02</v>
      </c>
      <c r="AK123" s="30">
        <v>0.97</v>
      </c>
      <c r="AL123" s="30">
        <v>1</v>
      </c>
      <c r="AM123" s="30">
        <v>0.97</v>
      </c>
      <c r="AN123" s="30">
        <v>1</v>
      </c>
      <c r="AO123" s="30">
        <v>1.01</v>
      </c>
      <c r="AP123" s="30">
        <v>0.98</v>
      </c>
    </row>
    <row r="124" spans="1:42" x14ac:dyDescent="0.3">
      <c r="A124" t="s">
        <v>15</v>
      </c>
      <c r="B124" s="29">
        <v>7</v>
      </c>
      <c r="C124" s="23">
        <f t="shared" si="24"/>
        <v>0</v>
      </c>
      <c r="D124" s="23">
        <f t="shared" si="25"/>
        <v>0</v>
      </c>
      <c r="E124" s="23">
        <f t="shared" si="26"/>
        <v>0</v>
      </c>
      <c r="F124" s="23">
        <f t="shared" si="27"/>
        <v>0</v>
      </c>
      <c r="G124" s="23">
        <f t="shared" si="28"/>
        <v>0</v>
      </c>
      <c r="H124" s="23">
        <f t="shared" si="29"/>
        <v>0</v>
      </c>
      <c r="I124" s="23">
        <f t="shared" si="30"/>
        <v>0</v>
      </c>
      <c r="J124" s="23">
        <f t="shared" si="31"/>
        <v>0</v>
      </c>
      <c r="K124" s="23">
        <f t="shared" si="32"/>
        <v>0</v>
      </c>
      <c r="L124" s="23">
        <f t="shared" si="33"/>
        <v>0</v>
      </c>
      <c r="M124" s="23">
        <f t="shared" si="34"/>
        <v>0</v>
      </c>
      <c r="N124" s="23">
        <f t="shared" si="35"/>
        <v>0</v>
      </c>
      <c r="P124" t="s">
        <v>15</v>
      </c>
      <c r="Q124" s="1">
        <v>7</v>
      </c>
      <c r="R124" s="22">
        <f>_Budget!R124</f>
        <v>0</v>
      </c>
      <c r="S124" s="22">
        <f>_Budget!S124</f>
        <v>0</v>
      </c>
      <c r="T124" s="22">
        <f>_Budget!T124</f>
        <v>0</v>
      </c>
      <c r="U124" s="22">
        <f>_Budget!U124</f>
        <v>0</v>
      </c>
      <c r="V124" s="22">
        <f>_Budget!V124</f>
        <v>0</v>
      </c>
      <c r="W124" s="22">
        <f>_Budget!W124</f>
        <v>0</v>
      </c>
      <c r="X124" s="22">
        <f>_Budget!X124</f>
        <v>0</v>
      </c>
      <c r="Y124" s="22">
        <f>_Budget!Y124</f>
        <v>0</v>
      </c>
      <c r="Z124" s="22">
        <f>_Budget!Z124</f>
        <v>0</v>
      </c>
      <c r="AA124" s="22">
        <f>_Budget!AA124</f>
        <v>0</v>
      </c>
      <c r="AB124" s="22">
        <f>_Budget!AB124</f>
        <v>0</v>
      </c>
      <c r="AC124" s="22">
        <f>_Budget!AC124</f>
        <v>0</v>
      </c>
      <c r="AE124" s="30">
        <v>1.01</v>
      </c>
      <c r="AF124" s="30">
        <v>1.02</v>
      </c>
      <c r="AG124" s="30">
        <v>1</v>
      </c>
      <c r="AH124" s="30">
        <v>1.01</v>
      </c>
      <c r="AI124" s="30">
        <v>0.97</v>
      </c>
      <c r="AJ124" s="30">
        <v>1</v>
      </c>
      <c r="AK124" s="30">
        <v>0.99</v>
      </c>
      <c r="AL124" s="30">
        <v>1</v>
      </c>
      <c r="AM124" s="30">
        <v>1.02</v>
      </c>
      <c r="AN124" s="30">
        <v>1.01</v>
      </c>
      <c r="AO124" s="30">
        <v>0.98</v>
      </c>
      <c r="AP124" s="30">
        <v>0.97</v>
      </c>
    </row>
    <row r="125" spans="1:42" x14ac:dyDescent="0.3">
      <c r="A125" t="s">
        <v>16</v>
      </c>
      <c r="B125" s="29">
        <v>7</v>
      </c>
      <c r="C125" s="23">
        <f t="shared" si="24"/>
        <v>0</v>
      </c>
      <c r="D125" s="23">
        <f t="shared" si="25"/>
        <v>0</v>
      </c>
      <c r="E125" s="23">
        <f t="shared" si="26"/>
        <v>0</v>
      </c>
      <c r="F125" s="23">
        <f t="shared" si="27"/>
        <v>0</v>
      </c>
      <c r="G125" s="23">
        <f t="shared" si="28"/>
        <v>0</v>
      </c>
      <c r="H125" s="23">
        <f t="shared" si="29"/>
        <v>0</v>
      </c>
      <c r="I125" s="23">
        <f t="shared" si="30"/>
        <v>0</v>
      </c>
      <c r="J125" s="23">
        <f t="shared" si="31"/>
        <v>0</v>
      </c>
      <c r="K125" s="23">
        <f t="shared" si="32"/>
        <v>0</v>
      </c>
      <c r="L125" s="23">
        <f t="shared" si="33"/>
        <v>0</v>
      </c>
      <c r="M125" s="23">
        <f t="shared" si="34"/>
        <v>0</v>
      </c>
      <c r="N125" s="23">
        <f t="shared" si="35"/>
        <v>0</v>
      </c>
      <c r="P125" t="s">
        <v>16</v>
      </c>
      <c r="Q125" s="1">
        <v>7</v>
      </c>
      <c r="R125" s="22">
        <f>_Budget!R125</f>
        <v>0</v>
      </c>
      <c r="S125" s="22">
        <f>_Budget!S125</f>
        <v>0</v>
      </c>
      <c r="T125" s="22">
        <f>_Budget!T125</f>
        <v>0</v>
      </c>
      <c r="U125" s="22">
        <f>_Budget!U125</f>
        <v>0</v>
      </c>
      <c r="V125" s="22">
        <f>_Budget!V125</f>
        <v>0</v>
      </c>
      <c r="W125" s="22">
        <f>_Budget!W125</f>
        <v>0</v>
      </c>
      <c r="X125" s="22">
        <f>_Budget!X125</f>
        <v>0</v>
      </c>
      <c r="Y125" s="22">
        <f>_Budget!Y125</f>
        <v>0</v>
      </c>
      <c r="Z125" s="22">
        <f>_Budget!Z125</f>
        <v>0</v>
      </c>
      <c r="AA125" s="22">
        <f>_Budget!AA125</f>
        <v>0</v>
      </c>
      <c r="AB125" s="22">
        <f>_Budget!AB125</f>
        <v>0</v>
      </c>
      <c r="AC125" s="22">
        <f>_Budget!AC125</f>
        <v>0</v>
      </c>
      <c r="AE125" s="30">
        <v>1.02</v>
      </c>
      <c r="AF125" s="30">
        <v>1.02</v>
      </c>
      <c r="AG125" s="30">
        <v>1.01</v>
      </c>
      <c r="AH125" s="30">
        <v>1.01</v>
      </c>
      <c r="AI125" s="30">
        <v>0.99</v>
      </c>
      <c r="AJ125" s="30">
        <v>1</v>
      </c>
      <c r="AK125" s="30">
        <v>1</v>
      </c>
      <c r="AL125" s="30">
        <v>0.97</v>
      </c>
      <c r="AM125" s="30">
        <v>0.98</v>
      </c>
      <c r="AN125" s="30">
        <v>0.97</v>
      </c>
      <c r="AO125" s="30">
        <v>0.99</v>
      </c>
      <c r="AP125" s="30">
        <v>0.98</v>
      </c>
    </row>
    <row r="126" spans="1:42" x14ac:dyDescent="0.3">
      <c r="A126" t="s">
        <v>43</v>
      </c>
      <c r="B126" s="29">
        <v>7</v>
      </c>
      <c r="C126" s="23">
        <f t="shared" si="24"/>
        <v>0</v>
      </c>
      <c r="D126" s="23">
        <f t="shared" si="25"/>
        <v>0</v>
      </c>
      <c r="E126" s="23">
        <f t="shared" si="26"/>
        <v>0</v>
      </c>
      <c r="F126" s="23">
        <f t="shared" si="27"/>
        <v>0</v>
      </c>
      <c r="G126" s="23">
        <f t="shared" si="28"/>
        <v>0</v>
      </c>
      <c r="H126" s="23">
        <f t="shared" si="29"/>
        <v>0</v>
      </c>
      <c r="I126" s="23">
        <f t="shared" si="30"/>
        <v>0</v>
      </c>
      <c r="J126" s="23">
        <f t="shared" si="31"/>
        <v>0</v>
      </c>
      <c r="K126" s="23">
        <f t="shared" si="32"/>
        <v>0</v>
      </c>
      <c r="L126" s="23">
        <f t="shared" si="33"/>
        <v>0</v>
      </c>
      <c r="M126" s="23">
        <f t="shared" si="34"/>
        <v>0</v>
      </c>
      <c r="N126" s="23">
        <f t="shared" si="35"/>
        <v>0</v>
      </c>
      <c r="P126" t="s">
        <v>43</v>
      </c>
      <c r="Q126" s="1">
        <v>7</v>
      </c>
      <c r="R126" s="22">
        <f>_Budget!R126</f>
        <v>0</v>
      </c>
      <c r="S126" s="22">
        <f>_Budget!S126</f>
        <v>0</v>
      </c>
      <c r="T126" s="22">
        <f>_Budget!T126</f>
        <v>0</v>
      </c>
      <c r="U126" s="22">
        <f>_Budget!U126</f>
        <v>0</v>
      </c>
      <c r="V126" s="22">
        <f>_Budget!V126</f>
        <v>0</v>
      </c>
      <c r="W126" s="22">
        <f>_Budget!W126</f>
        <v>0</v>
      </c>
      <c r="X126" s="22">
        <f>_Budget!X126</f>
        <v>0</v>
      </c>
      <c r="Y126" s="22">
        <f>_Budget!Y126</f>
        <v>0</v>
      </c>
      <c r="Z126" s="22">
        <f>_Budget!Z126</f>
        <v>0</v>
      </c>
      <c r="AA126" s="22">
        <f>_Budget!AA126</f>
        <v>0</v>
      </c>
      <c r="AB126" s="22">
        <f>_Budget!AB126</f>
        <v>0</v>
      </c>
      <c r="AC126" s="22">
        <f>_Budget!AC126</f>
        <v>0</v>
      </c>
      <c r="AE126" s="30">
        <v>1.02</v>
      </c>
      <c r="AF126" s="30">
        <v>0.99</v>
      </c>
      <c r="AG126" s="30">
        <v>1.02</v>
      </c>
      <c r="AH126" s="30">
        <v>1</v>
      </c>
      <c r="AI126" s="30">
        <v>0.99</v>
      </c>
      <c r="AJ126" s="30">
        <v>0.97</v>
      </c>
      <c r="AK126" s="30">
        <v>1.02</v>
      </c>
      <c r="AL126" s="30">
        <v>1</v>
      </c>
      <c r="AM126" s="30">
        <v>0.97</v>
      </c>
      <c r="AN126" s="30">
        <v>0.98</v>
      </c>
      <c r="AO126" s="30">
        <v>1.02</v>
      </c>
      <c r="AP126" s="30">
        <v>0.99</v>
      </c>
    </row>
    <row r="127" spans="1:42" x14ac:dyDescent="0.3">
      <c r="A127" t="s">
        <v>44</v>
      </c>
      <c r="B127" s="29">
        <v>7</v>
      </c>
      <c r="C127" s="23">
        <f t="shared" si="24"/>
        <v>0</v>
      </c>
      <c r="D127" s="23">
        <f t="shared" si="25"/>
        <v>0</v>
      </c>
      <c r="E127" s="23">
        <f t="shared" si="26"/>
        <v>0</v>
      </c>
      <c r="F127" s="23">
        <f t="shared" si="27"/>
        <v>0</v>
      </c>
      <c r="G127" s="23">
        <f t="shared" si="28"/>
        <v>0</v>
      </c>
      <c r="H127" s="23">
        <f t="shared" si="29"/>
        <v>0</v>
      </c>
      <c r="I127" s="23">
        <f t="shared" si="30"/>
        <v>0</v>
      </c>
      <c r="J127" s="23">
        <f t="shared" si="31"/>
        <v>0</v>
      </c>
      <c r="K127" s="23">
        <f t="shared" si="32"/>
        <v>0</v>
      </c>
      <c r="L127" s="23">
        <f t="shared" si="33"/>
        <v>0</v>
      </c>
      <c r="M127" s="23">
        <f t="shared" si="34"/>
        <v>0</v>
      </c>
      <c r="N127" s="23">
        <f t="shared" si="35"/>
        <v>0</v>
      </c>
      <c r="P127" t="s">
        <v>44</v>
      </c>
      <c r="Q127" s="1">
        <v>7</v>
      </c>
      <c r="R127" s="22">
        <f>_Budget!R127</f>
        <v>0</v>
      </c>
      <c r="S127" s="22">
        <f>_Budget!S127</f>
        <v>0</v>
      </c>
      <c r="T127" s="22">
        <f>_Budget!T127</f>
        <v>0</v>
      </c>
      <c r="U127" s="22">
        <f>_Budget!U127</f>
        <v>0</v>
      </c>
      <c r="V127" s="22">
        <f>_Budget!V127</f>
        <v>0</v>
      </c>
      <c r="W127" s="22">
        <f>_Budget!W127</f>
        <v>0</v>
      </c>
      <c r="X127" s="22">
        <f>_Budget!X127</f>
        <v>0</v>
      </c>
      <c r="Y127" s="22">
        <f>_Budget!Y127</f>
        <v>0</v>
      </c>
      <c r="Z127" s="22">
        <f>_Budget!Z127</f>
        <v>0</v>
      </c>
      <c r="AA127" s="22">
        <f>_Budget!AA127</f>
        <v>0</v>
      </c>
      <c r="AB127" s="22">
        <f>_Budget!AB127</f>
        <v>0</v>
      </c>
      <c r="AC127" s="22">
        <f>_Budget!AC127</f>
        <v>0</v>
      </c>
      <c r="AE127" s="30">
        <v>0.98</v>
      </c>
      <c r="AF127" s="30">
        <v>0.97</v>
      </c>
      <c r="AG127" s="30">
        <v>1.02</v>
      </c>
      <c r="AH127" s="30">
        <v>1.02</v>
      </c>
      <c r="AI127" s="30">
        <v>0.99</v>
      </c>
      <c r="AJ127" s="30">
        <v>1.02</v>
      </c>
      <c r="AK127" s="30">
        <v>0.98</v>
      </c>
      <c r="AL127" s="30">
        <v>0.99</v>
      </c>
      <c r="AM127" s="30">
        <v>1</v>
      </c>
      <c r="AN127" s="30">
        <v>0.98</v>
      </c>
      <c r="AO127" s="30">
        <v>1</v>
      </c>
      <c r="AP127" s="30">
        <v>0.97</v>
      </c>
    </row>
    <row r="128" spans="1:42" x14ac:dyDescent="0.3">
      <c r="A128" t="s">
        <v>20</v>
      </c>
      <c r="B128" s="29">
        <v>7</v>
      </c>
      <c r="C128" s="23">
        <f t="shared" si="24"/>
        <v>0</v>
      </c>
      <c r="D128" s="23">
        <f t="shared" si="25"/>
        <v>0</v>
      </c>
      <c r="E128" s="23">
        <f t="shared" si="26"/>
        <v>0</v>
      </c>
      <c r="F128" s="23">
        <f t="shared" si="27"/>
        <v>0</v>
      </c>
      <c r="G128" s="23">
        <f t="shared" si="28"/>
        <v>0</v>
      </c>
      <c r="H128" s="23">
        <f t="shared" si="29"/>
        <v>0</v>
      </c>
      <c r="I128" s="23">
        <f t="shared" si="30"/>
        <v>0</v>
      </c>
      <c r="J128" s="23">
        <f t="shared" si="31"/>
        <v>0</v>
      </c>
      <c r="K128" s="23">
        <f t="shared" si="32"/>
        <v>0</v>
      </c>
      <c r="L128" s="23">
        <f t="shared" si="33"/>
        <v>0</v>
      </c>
      <c r="M128" s="23">
        <f t="shared" si="34"/>
        <v>0</v>
      </c>
      <c r="N128" s="23">
        <f t="shared" si="35"/>
        <v>0</v>
      </c>
      <c r="P128" t="s">
        <v>20</v>
      </c>
      <c r="Q128" s="1">
        <v>7</v>
      </c>
      <c r="R128" s="22">
        <f>_Budget!R128</f>
        <v>0</v>
      </c>
      <c r="S128" s="22">
        <f>_Budget!S128</f>
        <v>0</v>
      </c>
      <c r="T128" s="22">
        <f>_Budget!T128</f>
        <v>0</v>
      </c>
      <c r="U128" s="22">
        <f>_Budget!U128</f>
        <v>0</v>
      </c>
      <c r="V128" s="22">
        <f>_Budget!V128</f>
        <v>0</v>
      </c>
      <c r="W128" s="22">
        <f>_Budget!W128</f>
        <v>0</v>
      </c>
      <c r="X128" s="22">
        <f>_Budget!X128</f>
        <v>0</v>
      </c>
      <c r="Y128" s="22">
        <f>_Budget!Y128</f>
        <v>0</v>
      </c>
      <c r="Z128" s="22">
        <f>_Budget!Z128</f>
        <v>0</v>
      </c>
      <c r="AA128" s="22">
        <f>_Budget!AA128</f>
        <v>0</v>
      </c>
      <c r="AB128" s="22">
        <f>_Budget!AB128</f>
        <v>0</v>
      </c>
      <c r="AC128" s="22">
        <f>_Budget!AC128</f>
        <v>0</v>
      </c>
      <c r="AE128" s="30">
        <v>1</v>
      </c>
      <c r="AF128" s="30">
        <v>0.97</v>
      </c>
      <c r="AG128" s="30">
        <v>0.99</v>
      </c>
      <c r="AH128" s="30">
        <v>1</v>
      </c>
      <c r="AI128" s="30">
        <v>1.01</v>
      </c>
      <c r="AJ128" s="30">
        <v>0.97</v>
      </c>
      <c r="AK128" s="30">
        <v>1.02</v>
      </c>
      <c r="AL128" s="30">
        <v>1.01</v>
      </c>
      <c r="AM128" s="30">
        <v>0.99</v>
      </c>
      <c r="AN128" s="30">
        <v>1</v>
      </c>
      <c r="AO128" s="30">
        <v>0.98</v>
      </c>
      <c r="AP128" s="30">
        <v>1.02</v>
      </c>
    </row>
    <row r="129" spans="1:42" x14ac:dyDescent="0.3">
      <c r="A129" t="s">
        <v>21</v>
      </c>
      <c r="B129" s="29">
        <v>7</v>
      </c>
      <c r="C129" s="23">
        <f t="shared" si="24"/>
        <v>0</v>
      </c>
      <c r="D129" s="23">
        <f t="shared" si="25"/>
        <v>0</v>
      </c>
      <c r="E129" s="23">
        <f t="shared" si="26"/>
        <v>0</v>
      </c>
      <c r="F129" s="23">
        <f t="shared" si="27"/>
        <v>0</v>
      </c>
      <c r="G129" s="23">
        <f t="shared" si="28"/>
        <v>0</v>
      </c>
      <c r="H129" s="23">
        <f t="shared" si="29"/>
        <v>0</v>
      </c>
      <c r="I129" s="23">
        <f t="shared" si="30"/>
        <v>0</v>
      </c>
      <c r="J129" s="23">
        <f t="shared" si="31"/>
        <v>0</v>
      </c>
      <c r="K129" s="23">
        <f t="shared" si="32"/>
        <v>0</v>
      </c>
      <c r="L129" s="23">
        <f t="shared" si="33"/>
        <v>0</v>
      </c>
      <c r="M129" s="23">
        <f t="shared" si="34"/>
        <v>0</v>
      </c>
      <c r="N129" s="23">
        <f t="shared" si="35"/>
        <v>0</v>
      </c>
      <c r="P129" t="s">
        <v>21</v>
      </c>
      <c r="Q129" s="1">
        <v>7</v>
      </c>
      <c r="R129" s="22">
        <f>_Budget!R129</f>
        <v>0</v>
      </c>
      <c r="S129" s="22">
        <f>_Budget!S129</f>
        <v>0</v>
      </c>
      <c r="T129" s="22">
        <f>_Budget!T129</f>
        <v>0</v>
      </c>
      <c r="U129" s="22">
        <f>_Budget!U129</f>
        <v>0</v>
      </c>
      <c r="V129" s="22">
        <f>_Budget!V129</f>
        <v>0</v>
      </c>
      <c r="W129" s="22">
        <f>_Budget!W129</f>
        <v>0</v>
      </c>
      <c r="X129" s="22">
        <f>_Budget!X129</f>
        <v>0</v>
      </c>
      <c r="Y129" s="22">
        <f>_Budget!Y129</f>
        <v>0</v>
      </c>
      <c r="Z129" s="22">
        <f>_Budget!Z129</f>
        <v>0</v>
      </c>
      <c r="AA129" s="22">
        <f>_Budget!AA129</f>
        <v>0</v>
      </c>
      <c r="AB129" s="22">
        <f>_Budget!AB129</f>
        <v>0</v>
      </c>
      <c r="AC129" s="22">
        <f>_Budget!AC129</f>
        <v>0</v>
      </c>
      <c r="AE129" s="30">
        <v>0.97</v>
      </c>
      <c r="AF129" s="30">
        <v>0.99</v>
      </c>
      <c r="AG129" s="30">
        <v>1.01</v>
      </c>
      <c r="AH129" s="30">
        <v>1</v>
      </c>
      <c r="AI129" s="30">
        <v>1.02</v>
      </c>
      <c r="AJ129" s="30">
        <v>0.97</v>
      </c>
      <c r="AK129" s="30">
        <v>1.01</v>
      </c>
      <c r="AL129" s="30">
        <v>0.99</v>
      </c>
      <c r="AM129" s="30">
        <v>1.01</v>
      </c>
      <c r="AN129" s="30">
        <v>0.99</v>
      </c>
      <c r="AO129" s="30">
        <v>0.99</v>
      </c>
      <c r="AP129" s="30">
        <v>0.99</v>
      </c>
    </row>
    <row r="130" spans="1:42" x14ac:dyDescent="0.3">
      <c r="A130" t="s">
        <v>22</v>
      </c>
      <c r="B130" s="29">
        <v>7</v>
      </c>
      <c r="C130" s="23">
        <f t="shared" si="24"/>
        <v>0</v>
      </c>
      <c r="D130" s="23">
        <f t="shared" si="25"/>
        <v>0</v>
      </c>
      <c r="E130" s="23">
        <f t="shared" si="26"/>
        <v>0</v>
      </c>
      <c r="F130" s="23">
        <f t="shared" si="27"/>
        <v>0</v>
      </c>
      <c r="G130" s="23">
        <f t="shared" si="28"/>
        <v>0</v>
      </c>
      <c r="H130" s="23">
        <f t="shared" si="29"/>
        <v>0</v>
      </c>
      <c r="I130" s="23">
        <f t="shared" si="30"/>
        <v>0</v>
      </c>
      <c r="J130" s="23">
        <f t="shared" si="31"/>
        <v>0</v>
      </c>
      <c r="K130" s="23">
        <f t="shared" si="32"/>
        <v>0</v>
      </c>
      <c r="L130" s="23">
        <f t="shared" si="33"/>
        <v>0</v>
      </c>
      <c r="M130" s="23">
        <f t="shared" si="34"/>
        <v>0</v>
      </c>
      <c r="N130" s="23">
        <f t="shared" si="35"/>
        <v>0</v>
      </c>
      <c r="P130" t="s">
        <v>22</v>
      </c>
      <c r="Q130" s="1">
        <v>7</v>
      </c>
      <c r="R130" s="22">
        <f>_Budget!R130</f>
        <v>0</v>
      </c>
      <c r="S130" s="22">
        <f>_Budget!S130</f>
        <v>0</v>
      </c>
      <c r="T130" s="22">
        <f>_Budget!T130</f>
        <v>0</v>
      </c>
      <c r="U130" s="22">
        <f>_Budget!U130</f>
        <v>0</v>
      </c>
      <c r="V130" s="22">
        <f>_Budget!V130</f>
        <v>0</v>
      </c>
      <c r="W130" s="22">
        <f>_Budget!W130</f>
        <v>0</v>
      </c>
      <c r="X130" s="22">
        <f>_Budget!X130</f>
        <v>0</v>
      </c>
      <c r="Y130" s="22">
        <f>_Budget!Y130</f>
        <v>0</v>
      </c>
      <c r="Z130" s="22">
        <f>_Budget!Z130</f>
        <v>0</v>
      </c>
      <c r="AA130" s="22">
        <f>_Budget!AA130</f>
        <v>0</v>
      </c>
      <c r="AB130" s="22">
        <f>_Budget!AB130</f>
        <v>0</v>
      </c>
      <c r="AC130" s="22">
        <f>_Budget!AC130</f>
        <v>0</v>
      </c>
      <c r="AE130" s="30">
        <v>1</v>
      </c>
      <c r="AF130" s="30">
        <v>1.02</v>
      </c>
      <c r="AG130" s="30">
        <v>1</v>
      </c>
      <c r="AH130" s="30">
        <v>1.01</v>
      </c>
      <c r="AI130" s="30">
        <v>1.02</v>
      </c>
      <c r="AJ130" s="30">
        <v>1.02</v>
      </c>
      <c r="AK130" s="30">
        <v>1</v>
      </c>
      <c r="AL130" s="30">
        <v>1.02</v>
      </c>
      <c r="AM130" s="30">
        <v>1.01</v>
      </c>
      <c r="AN130" s="30">
        <v>1.02</v>
      </c>
      <c r="AO130" s="30">
        <v>0.97</v>
      </c>
      <c r="AP130" s="30">
        <v>1.02</v>
      </c>
    </row>
    <row r="131" spans="1:42" x14ac:dyDescent="0.3">
      <c r="A131" t="s">
        <v>19</v>
      </c>
      <c r="B131" s="29">
        <v>7</v>
      </c>
      <c r="C131" s="23">
        <f t="shared" si="24"/>
        <v>0</v>
      </c>
      <c r="D131" s="23">
        <f t="shared" si="25"/>
        <v>0</v>
      </c>
      <c r="E131" s="23">
        <f t="shared" si="26"/>
        <v>0</v>
      </c>
      <c r="F131" s="23">
        <f t="shared" si="27"/>
        <v>0</v>
      </c>
      <c r="G131" s="23">
        <f t="shared" si="28"/>
        <v>0</v>
      </c>
      <c r="H131" s="23">
        <f t="shared" si="29"/>
        <v>0</v>
      </c>
      <c r="I131" s="23">
        <f t="shared" si="30"/>
        <v>0</v>
      </c>
      <c r="J131" s="23">
        <f t="shared" si="31"/>
        <v>0</v>
      </c>
      <c r="K131" s="23">
        <f t="shared" si="32"/>
        <v>0</v>
      </c>
      <c r="L131" s="23">
        <f t="shared" si="33"/>
        <v>0</v>
      </c>
      <c r="M131" s="23">
        <f t="shared" si="34"/>
        <v>0</v>
      </c>
      <c r="N131" s="23">
        <f t="shared" si="35"/>
        <v>0</v>
      </c>
      <c r="P131" t="s">
        <v>19</v>
      </c>
      <c r="Q131" s="1">
        <v>7</v>
      </c>
      <c r="R131" s="22">
        <f>_Budget!R131</f>
        <v>0</v>
      </c>
      <c r="S131" s="22">
        <f>_Budget!S131</f>
        <v>0</v>
      </c>
      <c r="T131" s="22">
        <f>_Budget!T131</f>
        <v>0</v>
      </c>
      <c r="U131" s="22">
        <f>_Budget!U131</f>
        <v>0</v>
      </c>
      <c r="V131" s="22">
        <f>_Budget!V131</f>
        <v>0</v>
      </c>
      <c r="W131" s="22">
        <f>_Budget!W131</f>
        <v>0</v>
      </c>
      <c r="X131" s="22">
        <f>_Budget!X131</f>
        <v>0</v>
      </c>
      <c r="Y131" s="22">
        <f>_Budget!Y131</f>
        <v>0</v>
      </c>
      <c r="Z131" s="22">
        <f>_Budget!Z131</f>
        <v>0</v>
      </c>
      <c r="AA131" s="22">
        <f>_Budget!AA131</f>
        <v>0</v>
      </c>
      <c r="AB131" s="22">
        <f>_Budget!AB131</f>
        <v>0</v>
      </c>
      <c r="AC131" s="22">
        <f>_Budget!AC131</f>
        <v>0</v>
      </c>
      <c r="AE131" s="30">
        <v>0.97</v>
      </c>
      <c r="AF131" s="30">
        <v>1.02</v>
      </c>
      <c r="AG131" s="30">
        <v>0.99</v>
      </c>
      <c r="AH131" s="30">
        <v>1.01</v>
      </c>
      <c r="AI131" s="30">
        <v>0.98</v>
      </c>
      <c r="AJ131" s="30">
        <v>1</v>
      </c>
      <c r="AK131" s="30">
        <v>1.02</v>
      </c>
      <c r="AL131" s="30">
        <v>1.01</v>
      </c>
      <c r="AM131" s="30">
        <v>1</v>
      </c>
      <c r="AN131" s="30">
        <v>0.98</v>
      </c>
      <c r="AO131" s="30">
        <v>0.99</v>
      </c>
      <c r="AP131" s="30">
        <v>0.98</v>
      </c>
    </row>
    <row r="132" spans="1:42" x14ac:dyDescent="0.3">
      <c r="A132" t="s">
        <v>27</v>
      </c>
      <c r="B132" s="29">
        <v>7</v>
      </c>
      <c r="C132" s="23">
        <f t="shared" si="24"/>
        <v>0</v>
      </c>
      <c r="D132" s="23">
        <f t="shared" si="25"/>
        <v>0</v>
      </c>
      <c r="E132" s="23">
        <f t="shared" si="26"/>
        <v>0</v>
      </c>
      <c r="F132" s="23">
        <f t="shared" si="27"/>
        <v>0</v>
      </c>
      <c r="G132" s="23">
        <f t="shared" si="28"/>
        <v>0</v>
      </c>
      <c r="H132" s="23">
        <f t="shared" si="29"/>
        <v>0</v>
      </c>
      <c r="I132" s="23">
        <f t="shared" si="30"/>
        <v>0</v>
      </c>
      <c r="J132" s="23">
        <f t="shared" si="31"/>
        <v>0</v>
      </c>
      <c r="K132" s="23">
        <f t="shared" si="32"/>
        <v>0</v>
      </c>
      <c r="L132" s="23">
        <f t="shared" si="33"/>
        <v>0</v>
      </c>
      <c r="M132" s="23">
        <f t="shared" si="34"/>
        <v>0</v>
      </c>
      <c r="N132" s="23">
        <f t="shared" si="35"/>
        <v>0</v>
      </c>
      <c r="P132" t="s">
        <v>27</v>
      </c>
      <c r="Q132" s="1">
        <v>7</v>
      </c>
      <c r="R132" s="22">
        <f>_Budget!R132</f>
        <v>0</v>
      </c>
      <c r="S132" s="22">
        <f>_Budget!S132</f>
        <v>0</v>
      </c>
      <c r="T132" s="22">
        <f>_Budget!T132</f>
        <v>0</v>
      </c>
      <c r="U132" s="22">
        <f>_Budget!U132</f>
        <v>0</v>
      </c>
      <c r="V132" s="22">
        <f>_Budget!V132</f>
        <v>0</v>
      </c>
      <c r="W132" s="22">
        <f>_Budget!W132</f>
        <v>0</v>
      </c>
      <c r="X132" s="22">
        <f>_Budget!X132</f>
        <v>0</v>
      </c>
      <c r="Y132" s="22">
        <f>_Budget!Y132</f>
        <v>0</v>
      </c>
      <c r="Z132" s="22">
        <f>_Budget!Z132</f>
        <v>0</v>
      </c>
      <c r="AA132" s="22">
        <f>_Budget!AA132</f>
        <v>0</v>
      </c>
      <c r="AB132" s="22">
        <f>_Budget!AB132</f>
        <v>0</v>
      </c>
      <c r="AC132" s="22">
        <f>_Budget!AC132</f>
        <v>0</v>
      </c>
      <c r="AE132" s="30">
        <v>0.98</v>
      </c>
      <c r="AF132" s="30">
        <v>1.01</v>
      </c>
      <c r="AG132" s="30">
        <v>1.02</v>
      </c>
      <c r="AH132" s="30">
        <v>0.98</v>
      </c>
      <c r="AI132" s="30">
        <v>1</v>
      </c>
      <c r="AJ132" s="30">
        <v>0.98</v>
      </c>
      <c r="AK132" s="30">
        <v>1</v>
      </c>
      <c r="AL132" s="30">
        <v>1</v>
      </c>
      <c r="AM132" s="30">
        <v>1.02</v>
      </c>
      <c r="AN132" s="30">
        <v>0.97</v>
      </c>
      <c r="AO132" s="30">
        <v>0.99</v>
      </c>
      <c r="AP132" s="30">
        <v>1.02</v>
      </c>
    </row>
    <row r="133" spans="1:42" x14ac:dyDescent="0.3">
      <c r="A133" t="s">
        <v>23</v>
      </c>
      <c r="B133" s="29">
        <v>7</v>
      </c>
      <c r="C133" s="23">
        <f t="shared" si="24"/>
        <v>0</v>
      </c>
      <c r="D133" s="23">
        <f t="shared" si="25"/>
        <v>0</v>
      </c>
      <c r="E133" s="23">
        <f t="shared" si="26"/>
        <v>0</v>
      </c>
      <c r="F133" s="23">
        <f t="shared" si="27"/>
        <v>0</v>
      </c>
      <c r="G133" s="23">
        <f t="shared" si="28"/>
        <v>0</v>
      </c>
      <c r="H133" s="23">
        <f t="shared" si="29"/>
        <v>0</v>
      </c>
      <c r="I133" s="23">
        <f t="shared" si="30"/>
        <v>0</v>
      </c>
      <c r="J133" s="23">
        <f t="shared" si="31"/>
        <v>0</v>
      </c>
      <c r="K133" s="23">
        <f t="shared" si="32"/>
        <v>0</v>
      </c>
      <c r="L133" s="23">
        <f t="shared" si="33"/>
        <v>0</v>
      </c>
      <c r="M133" s="23">
        <f t="shared" si="34"/>
        <v>0</v>
      </c>
      <c r="N133" s="23">
        <f t="shared" si="35"/>
        <v>0</v>
      </c>
      <c r="P133" t="s">
        <v>23</v>
      </c>
      <c r="Q133" s="1">
        <v>7</v>
      </c>
      <c r="R133" s="22">
        <f>_Budget!R133</f>
        <v>0</v>
      </c>
      <c r="S133" s="22">
        <f>_Budget!S133</f>
        <v>0</v>
      </c>
      <c r="T133" s="22">
        <f>_Budget!T133</f>
        <v>0</v>
      </c>
      <c r="U133" s="22">
        <f>_Budget!U133</f>
        <v>0</v>
      </c>
      <c r="V133" s="22">
        <f>_Budget!V133</f>
        <v>0</v>
      </c>
      <c r="W133" s="22">
        <f>_Budget!W133</f>
        <v>0</v>
      </c>
      <c r="X133" s="22">
        <f>_Budget!X133</f>
        <v>0</v>
      </c>
      <c r="Y133" s="22">
        <f>_Budget!Y133</f>
        <v>0</v>
      </c>
      <c r="Z133" s="22">
        <f>_Budget!Z133</f>
        <v>0</v>
      </c>
      <c r="AA133" s="22">
        <f>_Budget!AA133</f>
        <v>0</v>
      </c>
      <c r="AB133" s="22">
        <f>_Budget!AB133</f>
        <v>0</v>
      </c>
      <c r="AC133" s="22">
        <f>_Budget!AC133</f>
        <v>0</v>
      </c>
      <c r="AE133" s="30">
        <v>1.02</v>
      </c>
      <c r="AF133" s="30">
        <v>0.97</v>
      </c>
      <c r="AG133" s="30">
        <v>1</v>
      </c>
      <c r="AH133" s="30">
        <v>1.01</v>
      </c>
      <c r="AI133" s="30">
        <v>0.97</v>
      </c>
      <c r="AJ133" s="30">
        <v>1</v>
      </c>
      <c r="AK133" s="30">
        <v>1.02</v>
      </c>
      <c r="AL133" s="30">
        <v>0.99</v>
      </c>
      <c r="AM133" s="30">
        <v>0.99</v>
      </c>
      <c r="AN133" s="30">
        <v>1.02</v>
      </c>
      <c r="AO133" s="30">
        <v>0.99</v>
      </c>
      <c r="AP133" s="30">
        <v>1.01</v>
      </c>
    </row>
    <row r="134" spans="1:42" x14ac:dyDescent="0.3">
      <c r="A134" t="s">
        <v>25</v>
      </c>
      <c r="B134" s="29">
        <v>7</v>
      </c>
      <c r="C134" s="23">
        <f t="shared" ref="C134:C197" si="36">R134*AE134</f>
        <v>0</v>
      </c>
      <c r="D134" s="23">
        <f t="shared" ref="D134:D197" si="37">S134*AF134</f>
        <v>0</v>
      </c>
      <c r="E134" s="23">
        <f t="shared" ref="E134:E197" si="38">T134*AG134</f>
        <v>0</v>
      </c>
      <c r="F134" s="23">
        <f t="shared" ref="F134:F197" si="39">U134*AH134</f>
        <v>0</v>
      </c>
      <c r="G134" s="23">
        <f t="shared" ref="G134:G197" si="40">V134*AI134</f>
        <v>0</v>
      </c>
      <c r="H134" s="23">
        <f t="shared" ref="H134:H197" si="41">W134*AJ134</f>
        <v>0</v>
      </c>
      <c r="I134" s="23">
        <f t="shared" ref="I134:I197" si="42">X134*AK134</f>
        <v>0</v>
      </c>
      <c r="J134" s="23">
        <f t="shared" ref="J134:J197" si="43">Y134*AL134</f>
        <v>0</v>
      </c>
      <c r="K134" s="23">
        <f t="shared" ref="K134:K197" si="44">Z134*AM134</f>
        <v>0</v>
      </c>
      <c r="L134" s="23">
        <f t="shared" ref="L134:L197" si="45">AA134*AN134</f>
        <v>0</v>
      </c>
      <c r="M134" s="23">
        <f t="shared" ref="M134:M197" si="46">AB134*AO134</f>
        <v>0</v>
      </c>
      <c r="N134" s="23">
        <f t="shared" ref="N134:N197" si="47">AC134*AP134</f>
        <v>0</v>
      </c>
      <c r="P134" t="s">
        <v>25</v>
      </c>
      <c r="Q134" s="1">
        <v>7</v>
      </c>
      <c r="R134" s="22">
        <f>_Budget!R134</f>
        <v>0</v>
      </c>
      <c r="S134" s="22">
        <f>_Budget!S134</f>
        <v>0</v>
      </c>
      <c r="T134" s="22">
        <f>_Budget!T134</f>
        <v>0</v>
      </c>
      <c r="U134" s="22">
        <f>_Budget!U134</f>
        <v>0</v>
      </c>
      <c r="V134" s="22">
        <f>_Budget!V134</f>
        <v>0</v>
      </c>
      <c r="W134" s="22">
        <f>_Budget!W134</f>
        <v>0</v>
      </c>
      <c r="X134" s="22">
        <f>_Budget!X134</f>
        <v>0</v>
      </c>
      <c r="Y134" s="22">
        <f>_Budget!Y134</f>
        <v>0</v>
      </c>
      <c r="Z134" s="22">
        <f>_Budget!Z134</f>
        <v>0</v>
      </c>
      <c r="AA134" s="22">
        <f>_Budget!AA134</f>
        <v>0</v>
      </c>
      <c r="AB134" s="22">
        <f>_Budget!AB134</f>
        <v>0</v>
      </c>
      <c r="AC134" s="22">
        <f>_Budget!AC134</f>
        <v>0</v>
      </c>
      <c r="AE134" s="30">
        <v>0.97</v>
      </c>
      <c r="AF134" s="30">
        <v>1</v>
      </c>
      <c r="AG134" s="30">
        <v>1.01</v>
      </c>
      <c r="AH134" s="30">
        <v>0.97</v>
      </c>
      <c r="AI134" s="30">
        <v>1</v>
      </c>
      <c r="AJ134" s="30">
        <v>1</v>
      </c>
      <c r="AK134" s="30">
        <v>1</v>
      </c>
      <c r="AL134" s="30">
        <v>1.01</v>
      </c>
      <c r="AM134" s="30">
        <v>1</v>
      </c>
      <c r="AN134" s="30">
        <v>0.98</v>
      </c>
      <c r="AO134" s="30">
        <v>0.99</v>
      </c>
      <c r="AP134" s="30">
        <v>1.02</v>
      </c>
    </row>
    <row r="135" spans="1:42" x14ac:dyDescent="0.3">
      <c r="A135" t="s">
        <v>62</v>
      </c>
      <c r="B135" s="29">
        <v>8</v>
      </c>
      <c r="C135" s="23">
        <f t="shared" si="36"/>
        <v>0</v>
      </c>
      <c r="D135" s="23">
        <f t="shared" si="37"/>
        <v>0</v>
      </c>
      <c r="E135" s="23">
        <f t="shared" si="38"/>
        <v>0</v>
      </c>
      <c r="F135" s="23">
        <f t="shared" si="39"/>
        <v>0</v>
      </c>
      <c r="G135" s="23">
        <f t="shared" si="40"/>
        <v>0</v>
      </c>
      <c r="H135" s="23">
        <f t="shared" si="41"/>
        <v>0</v>
      </c>
      <c r="I135" s="23">
        <f t="shared" si="42"/>
        <v>0</v>
      </c>
      <c r="J135" s="23">
        <f t="shared" si="43"/>
        <v>0</v>
      </c>
      <c r="K135" s="23">
        <f t="shared" si="44"/>
        <v>0</v>
      </c>
      <c r="L135" s="23">
        <f t="shared" si="45"/>
        <v>0</v>
      </c>
      <c r="M135" s="23">
        <f t="shared" si="46"/>
        <v>0</v>
      </c>
      <c r="N135" s="23">
        <f t="shared" si="47"/>
        <v>0</v>
      </c>
      <c r="P135" s="25" t="s">
        <v>62</v>
      </c>
      <c r="Q135" s="1">
        <v>8</v>
      </c>
      <c r="R135" s="22">
        <f>_Budget!R135</f>
        <v>0</v>
      </c>
      <c r="S135" s="22">
        <f>_Budget!S135</f>
        <v>0</v>
      </c>
      <c r="T135" s="22">
        <f>_Budget!T135</f>
        <v>0</v>
      </c>
      <c r="U135" s="22">
        <f>_Budget!U135</f>
        <v>0</v>
      </c>
      <c r="V135" s="22">
        <f>_Budget!V135</f>
        <v>0</v>
      </c>
      <c r="W135" s="22">
        <f>_Budget!W135</f>
        <v>0</v>
      </c>
      <c r="X135" s="22">
        <f>_Budget!X135</f>
        <v>0</v>
      </c>
      <c r="Y135" s="22">
        <f>_Budget!Y135</f>
        <v>0</v>
      </c>
      <c r="Z135" s="22">
        <f>_Budget!Z135</f>
        <v>0</v>
      </c>
      <c r="AA135" s="22">
        <f>_Budget!AA135</f>
        <v>0</v>
      </c>
      <c r="AB135" s="22">
        <f>_Budget!AB135</f>
        <v>0</v>
      </c>
      <c r="AC135" s="22">
        <f>_Budget!AC135</f>
        <v>0</v>
      </c>
      <c r="AE135" s="30">
        <v>0.97</v>
      </c>
      <c r="AF135" s="30">
        <v>1.01</v>
      </c>
      <c r="AG135" s="30">
        <v>1.01</v>
      </c>
      <c r="AH135" s="30">
        <v>1</v>
      </c>
      <c r="AI135" s="30">
        <v>1.02</v>
      </c>
      <c r="AJ135" s="30">
        <v>1.01</v>
      </c>
      <c r="AK135" s="30">
        <v>1</v>
      </c>
      <c r="AL135" s="30">
        <v>1</v>
      </c>
      <c r="AM135" s="30">
        <v>1.02</v>
      </c>
      <c r="AN135" s="30">
        <v>0.97</v>
      </c>
      <c r="AO135" s="30">
        <v>0.99</v>
      </c>
      <c r="AP135" s="30">
        <v>1</v>
      </c>
    </row>
    <row r="136" spans="1:42" x14ac:dyDescent="0.3">
      <c r="A136" t="s">
        <v>63</v>
      </c>
      <c r="B136" s="29">
        <v>8</v>
      </c>
      <c r="C136" s="23">
        <f t="shared" si="36"/>
        <v>0</v>
      </c>
      <c r="D136" s="23">
        <f t="shared" si="37"/>
        <v>0</v>
      </c>
      <c r="E136" s="23">
        <f t="shared" si="38"/>
        <v>0</v>
      </c>
      <c r="F136" s="23">
        <f t="shared" si="39"/>
        <v>0</v>
      </c>
      <c r="G136" s="23">
        <f t="shared" si="40"/>
        <v>0</v>
      </c>
      <c r="H136" s="23">
        <f t="shared" si="41"/>
        <v>0</v>
      </c>
      <c r="I136" s="23">
        <f t="shared" si="42"/>
        <v>0</v>
      </c>
      <c r="J136" s="23">
        <f t="shared" si="43"/>
        <v>0</v>
      </c>
      <c r="K136" s="23">
        <f t="shared" si="44"/>
        <v>0</v>
      </c>
      <c r="L136" s="23">
        <f t="shared" si="45"/>
        <v>0</v>
      </c>
      <c r="M136" s="23">
        <f t="shared" si="46"/>
        <v>0</v>
      </c>
      <c r="N136" s="23">
        <f t="shared" si="47"/>
        <v>0</v>
      </c>
      <c r="P136" s="25" t="s">
        <v>63</v>
      </c>
      <c r="Q136" s="1">
        <v>8</v>
      </c>
      <c r="R136" s="22">
        <f>_Budget!R136</f>
        <v>0</v>
      </c>
      <c r="S136" s="22">
        <f>_Budget!S136</f>
        <v>0</v>
      </c>
      <c r="T136" s="22">
        <f>_Budget!T136</f>
        <v>0</v>
      </c>
      <c r="U136" s="22">
        <f>_Budget!U136</f>
        <v>0</v>
      </c>
      <c r="V136" s="22">
        <f>_Budget!V136</f>
        <v>0</v>
      </c>
      <c r="W136" s="22">
        <f>_Budget!W136</f>
        <v>0</v>
      </c>
      <c r="X136" s="22">
        <f>_Budget!X136</f>
        <v>0</v>
      </c>
      <c r="Y136" s="22">
        <f>_Budget!Y136</f>
        <v>0</v>
      </c>
      <c r="Z136" s="22">
        <f>_Budget!Z136</f>
        <v>0</v>
      </c>
      <c r="AA136" s="22">
        <f>_Budget!AA136</f>
        <v>0</v>
      </c>
      <c r="AB136" s="22">
        <f>_Budget!AB136</f>
        <v>0</v>
      </c>
      <c r="AC136" s="22">
        <f>_Budget!AC136</f>
        <v>0</v>
      </c>
      <c r="AE136" s="30">
        <v>1.01</v>
      </c>
      <c r="AF136" s="30">
        <v>0.98</v>
      </c>
      <c r="AG136" s="30">
        <v>1</v>
      </c>
      <c r="AH136" s="30">
        <v>0.97</v>
      </c>
      <c r="AI136" s="30">
        <v>0.98</v>
      </c>
      <c r="AJ136" s="30">
        <v>1</v>
      </c>
      <c r="AK136" s="30">
        <v>1.02</v>
      </c>
      <c r="AL136" s="30">
        <v>0.99</v>
      </c>
      <c r="AM136" s="30">
        <v>0.99</v>
      </c>
      <c r="AN136" s="30">
        <v>1</v>
      </c>
      <c r="AO136" s="30">
        <v>1.01</v>
      </c>
      <c r="AP136" s="30">
        <v>0.98</v>
      </c>
    </row>
    <row r="137" spans="1:42" x14ac:dyDescent="0.3">
      <c r="A137" t="s">
        <v>1</v>
      </c>
      <c r="B137" s="29">
        <v>8</v>
      </c>
      <c r="C137" s="23">
        <f t="shared" si="36"/>
        <v>0</v>
      </c>
      <c r="D137" s="23">
        <f t="shared" si="37"/>
        <v>0</v>
      </c>
      <c r="E137" s="23">
        <f t="shared" si="38"/>
        <v>0</v>
      </c>
      <c r="F137" s="23">
        <f t="shared" si="39"/>
        <v>0</v>
      </c>
      <c r="G137" s="23">
        <f t="shared" si="40"/>
        <v>0</v>
      </c>
      <c r="H137" s="23">
        <f t="shared" si="41"/>
        <v>0</v>
      </c>
      <c r="I137" s="23">
        <f t="shared" si="42"/>
        <v>0</v>
      </c>
      <c r="J137" s="23">
        <f t="shared" si="43"/>
        <v>0</v>
      </c>
      <c r="K137" s="23">
        <f t="shared" si="44"/>
        <v>0</v>
      </c>
      <c r="L137" s="23">
        <f t="shared" si="45"/>
        <v>0</v>
      </c>
      <c r="M137" s="23">
        <f t="shared" si="46"/>
        <v>0</v>
      </c>
      <c r="N137" s="23">
        <f t="shared" si="47"/>
        <v>0</v>
      </c>
      <c r="P137" t="s">
        <v>1</v>
      </c>
      <c r="Q137" s="1">
        <v>8</v>
      </c>
      <c r="R137" s="22">
        <f>_Budget!R137</f>
        <v>0</v>
      </c>
      <c r="S137" s="22">
        <f>_Budget!S137</f>
        <v>0</v>
      </c>
      <c r="T137" s="22">
        <f>_Budget!T137</f>
        <v>0</v>
      </c>
      <c r="U137" s="22">
        <f>_Budget!U137</f>
        <v>0</v>
      </c>
      <c r="V137" s="22">
        <f>_Budget!V137</f>
        <v>0</v>
      </c>
      <c r="W137" s="22">
        <f>_Budget!W137</f>
        <v>0</v>
      </c>
      <c r="X137" s="22">
        <f>_Budget!X137</f>
        <v>0</v>
      </c>
      <c r="Y137" s="22">
        <f>_Budget!Y137</f>
        <v>0</v>
      </c>
      <c r="Z137" s="22">
        <f>_Budget!Z137</f>
        <v>0</v>
      </c>
      <c r="AA137" s="22">
        <f>_Budget!AA137</f>
        <v>0</v>
      </c>
      <c r="AB137" s="22">
        <f>_Budget!AB137</f>
        <v>0</v>
      </c>
      <c r="AC137" s="22">
        <f>_Budget!AC137</f>
        <v>0</v>
      </c>
      <c r="AE137" s="30">
        <v>0.98</v>
      </c>
      <c r="AF137" s="30">
        <v>1.01</v>
      </c>
      <c r="AG137" s="30">
        <v>1.01</v>
      </c>
      <c r="AH137" s="30">
        <v>1.02</v>
      </c>
      <c r="AI137" s="30">
        <v>1.02</v>
      </c>
      <c r="AJ137" s="30">
        <v>0.98</v>
      </c>
      <c r="AK137" s="30">
        <v>0.97</v>
      </c>
      <c r="AL137" s="30">
        <v>0.97</v>
      </c>
      <c r="AM137" s="30">
        <v>0.98</v>
      </c>
      <c r="AN137" s="30">
        <v>0.98</v>
      </c>
      <c r="AO137" s="30">
        <v>1.01</v>
      </c>
      <c r="AP137" s="30">
        <v>0.99</v>
      </c>
    </row>
    <row r="138" spans="1:42" x14ac:dyDescent="0.3">
      <c r="A138" t="s">
        <v>3</v>
      </c>
      <c r="B138" s="29">
        <v>8</v>
      </c>
      <c r="C138" s="23">
        <f t="shared" si="36"/>
        <v>0</v>
      </c>
      <c r="D138" s="23">
        <f t="shared" si="37"/>
        <v>0</v>
      </c>
      <c r="E138" s="23">
        <f t="shared" si="38"/>
        <v>0</v>
      </c>
      <c r="F138" s="23">
        <f t="shared" si="39"/>
        <v>0</v>
      </c>
      <c r="G138" s="23">
        <f t="shared" si="40"/>
        <v>0</v>
      </c>
      <c r="H138" s="23">
        <f t="shared" si="41"/>
        <v>0</v>
      </c>
      <c r="I138" s="23">
        <f t="shared" si="42"/>
        <v>0</v>
      </c>
      <c r="J138" s="23">
        <f t="shared" si="43"/>
        <v>0</v>
      </c>
      <c r="K138" s="23">
        <f t="shared" si="44"/>
        <v>0</v>
      </c>
      <c r="L138" s="23">
        <f t="shared" si="45"/>
        <v>0</v>
      </c>
      <c r="M138" s="23">
        <f t="shared" si="46"/>
        <v>0</v>
      </c>
      <c r="N138" s="23">
        <f t="shared" si="47"/>
        <v>0</v>
      </c>
      <c r="P138" t="s">
        <v>3</v>
      </c>
      <c r="Q138" s="1">
        <v>8</v>
      </c>
      <c r="R138" s="22">
        <f>_Budget!R138</f>
        <v>0</v>
      </c>
      <c r="S138" s="22">
        <f>_Budget!S138</f>
        <v>0</v>
      </c>
      <c r="T138" s="22">
        <f>_Budget!T138</f>
        <v>0</v>
      </c>
      <c r="U138" s="22">
        <f>_Budget!U138</f>
        <v>0</v>
      </c>
      <c r="V138" s="22">
        <f>_Budget!V138</f>
        <v>0</v>
      </c>
      <c r="W138" s="22">
        <f>_Budget!W138</f>
        <v>0</v>
      </c>
      <c r="X138" s="22">
        <f>_Budget!X138</f>
        <v>0</v>
      </c>
      <c r="Y138" s="22">
        <f>_Budget!Y138</f>
        <v>0</v>
      </c>
      <c r="Z138" s="22">
        <f>_Budget!Z138</f>
        <v>0</v>
      </c>
      <c r="AA138" s="22">
        <f>_Budget!AA138</f>
        <v>0</v>
      </c>
      <c r="AB138" s="22">
        <f>_Budget!AB138</f>
        <v>0</v>
      </c>
      <c r="AC138" s="22">
        <f>_Budget!AC138</f>
        <v>0</v>
      </c>
      <c r="AE138" s="30">
        <v>0.98</v>
      </c>
      <c r="AF138" s="30">
        <v>0.97</v>
      </c>
      <c r="AG138" s="30">
        <v>0.97</v>
      </c>
      <c r="AH138" s="30">
        <v>0.98</v>
      </c>
      <c r="AI138" s="30">
        <v>1.01</v>
      </c>
      <c r="AJ138" s="30">
        <v>1.02</v>
      </c>
      <c r="AK138" s="30">
        <v>0.99</v>
      </c>
      <c r="AL138" s="30">
        <v>0.99</v>
      </c>
      <c r="AM138" s="30">
        <v>1</v>
      </c>
      <c r="AN138" s="30">
        <v>1</v>
      </c>
      <c r="AO138" s="30">
        <v>1.01</v>
      </c>
      <c r="AP138" s="30">
        <v>0.98</v>
      </c>
    </row>
    <row r="139" spans="1:42" x14ac:dyDescent="0.3">
      <c r="A139" t="s">
        <v>4</v>
      </c>
      <c r="B139" s="29">
        <v>8</v>
      </c>
      <c r="C139" s="23">
        <f t="shared" si="36"/>
        <v>0</v>
      </c>
      <c r="D139" s="23">
        <f t="shared" si="37"/>
        <v>0</v>
      </c>
      <c r="E139" s="23">
        <f t="shared" si="38"/>
        <v>0</v>
      </c>
      <c r="F139" s="23">
        <f t="shared" si="39"/>
        <v>0</v>
      </c>
      <c r="G139" s="23">
        <f t="shared" si="40"/>
        <v>0</v>
      </c>
      <c r="H139" s="23">
        <f t="shared" si="41"/>
        <v>0</v>
      </c>
      <c r="I139" s="23">
        <f t="shared" si="42"/>
        <v>0</v>
      </c>
      <c r="J139" s="23">
        <f t="shared" si="43"/>
        <v>0</v>
      </c>
      <c r="K139" s="23">
        <f t="shared" si="44"/>
        <v>0</v>
      </c>
      <c r="L139" s="23">
        <f t="shared" si="45"/>
        <v>0</v>
      </c>
      <c r="M139" s="23">
        <f t="shared" si="46"/>
        <v>0</v>
      </c>
      <c r="N139" s="23">
        <f t="shared" si="47"/>
        <v>0</v>
      </c>
      <c r="P139" t="s">
        <v>4</v>
      </c>
      <c r="Q139" s="1">
        <v>8</v>
      </c>
      <c r="R139" s="22">
        <f>_Budget!R139</f>
        <v>0</v>
      </c>
      <c r="S139" s="22">
        <f>_Budget!S139</f>
        <v>0</v>
      </c>
      <c r="T139" s="22">
        <f>_Budget!T139</f>
        <v>0</v>
      </c>
      <c r="U139" s="22">
        <f>_Budget!U139</f>
        <v>0</v>
      </c>
      <c r="V139" s="22">
        <f>_Budget!V139</f>
        <v>0</v>
      </c>
      <c r="W139" s="22">
        <f>_Budget!W139</f>
        <v>0</v>
      </c>
      <c r="X139" s="22">
        <f>_Budget!X139</f>
        <v>0</v>
      </c>
      <c r="Y139" s="22">
        <f>_Budget!Y139</f>
        <v>0</v>
      </c>
      <c r="Z139" s="22">
        <f>_Budget!Z139</f>
        <v>0</v>
      </c>
      <c r="AA139" s="22">
        <f>_Budget!AA139</f>
        <v>0</v>
      </c>
      <c r="AB139" s="22">
        <f>_Budget!AB139</f>
        <v>0</v>
      </c>
      <c r="AC139" s="22">
        <f>_Budget!AC139</f>
        <v>0</v>
      </c>
      <c r="AE139" s="30">
        <v>1</v>
      </c>
      <c r="AF139" s="30">
        <v>1.02</v>
      </c>
      <c r="AG139" s="30">
        <v>1</v>
      </c>
      <c r="AH139" s="30">
        <v>0.97</v>
      </c>
      <c r="AI139" s="30">
        <v>0.98</v>
      </c>
      <c r="AJ139" s="30">
        <v>0.99</v>
      </c>
      <c r="AK139" s="30">
        <v>0.99</v>
      </c>
      <c r="AL139" s="30">
        <v>1.01</v>
      </c>
      <c r="AM139" s="30">
        <v>0.97</v>
      </c>
      <c r="AN139" s="30">
        <v>1.01</v>
      </c>
      <c r="AO139" s="30">
        <v>1.02</v>
      </c>
      <c r="AP139" s="30">
        <v>0.97</v>
      </c>
    </row>
    <row r="140" spans="1:42" x14ac:dyDescent="0.3">
      <c r="A140" t="s">
        <v>5</v>
      </c>
      <c r="B140" s="29">
        <v>8</v>
      </c>
      <c r="C140" s="23">
        <f t="shared" si="36"/>
        <v>0</v>
      </c>
      <c r="D140" s="23">
        <f t="shared" si="37"/>
        <v>0</v>
      </c>
      <c r="E140" s="23">
        <f t="shared" si="38"/>
        <v>0</v>
      </c>
      <c r="F140" s="23">
        <f t="shared" si="39"/>
        <v>0</v>
      </c>
      <c r="G140" s="23">
        <f t="shared" si="40"/>
        <v>0</v>
      </c>
      <c r="H140" s="23">
        <f t="shared" si="41"/>
        <v>0</v>
      </c>
      <c r="I140" s="23">
        <f t="shared" si="42"/>
        <v>0</v>
      </c>
      <c r="J140" s="23">
        <f t="shared" si="43"/>
        <v>0</v>
      </c>
      <c r="K140" s="23">
        <f t="shared" si="44"/>
        <v>0</v>
      </c>
      <c r="L140" s="23">
        <f t="shared" si="45"/>
        <v>0</v>
      </c>
      <c r="M140" s="23">
        <f t="shared" si="46"/>
        <v>0</v>
      </c>
      <c r="N140" s="23">
        <f t="shared" si="47"/>
        <v>0</v>
      </c>
      <c r="P140" t="s">
        <v>5</v>
      </c>
      <c r="Q140" s="1">
        <v>8</v>
      </c>
      <c r="R140" s="22">
        <f>_Budget!R140</f>
        <v>0</v>
      </c>
      <c r="S140" s="22">
        <f>_Budget!S140</f>
        <v>0</v>
      </c>
      <c r="T140" s="22">
        <f>_Budget!T140</f>
        <v>0</v>
      </c>
      <c r="U140" s="22">
        <f>_Budget!U140</f>
        <v>0</v>
      </c>
      <c r="V140" s="22">
        <f>_Budget!V140</f>
        <v>0</v>
      </c>
      <c r="W140" s="22">
        <f>_Budget!W140</f>
        <v>0</v>
      </c>
      <c r="X140" s="22">
        <f>_Budget!X140</f>
        <v>0</v>
      </c>
      <c r="Y140" s="22">
        <f>_Budget!Y140</f>
        <v>0</v>
      </c>
      <c r="Z140" s="22">
        <f>_Budget!Z140</f>
        <v>0</v>
      </c>
      <c r="AA140" s="22">
        <f>_Budget!AA140</f>
        <v>0</v>
      </c>
      <c r="AB140" s="22">
        <f>_Budget!AB140</f>
        <v>0</v>
      </c>
      <c r="AC140" s="22">
        <f>_Budget!AC140</f>
        <v>0</v>
      </c>
      <c r="AE140" s="30">
        <v>0.98</v>
      </c>
      <c r="AF140" s="30">
        <v>0.97</v>
      </c>
      <c r="AG140" s="30">
        <v>1.02</v>
      </c>
      <c r="AH140" s="30">
        <v>1.02</v>
      </c>
      <c r="AI140" s="30">
        <v>0.99</v>
      </c>
      <c r="AJ140" s="30">
        <v>0.97</v>
      </c>
      <c r="AK140" s="30">
        <v>1.02</v>
      </c>
      <c r="AL140" s="30">
        <v>0.97</v>
      </c>
      <c r="AM140" s="30">
        <v>1.02</v>
      </c>
      <c r="AN140" s="30">
        <v>0.98</v>
      </c>
      <c r="AO140" s="30">
        <v>0.97</v>
      </c>
      <c r="AP140" s="30">
        <v>1.02</v>
      </c>
    </row>
    <row r="141" spans="1:42" x14ac:dyDescent="0.3">
      <c r="A141" t="s">
        <v>38</v>
      </c>
      <c r="B141" s="29">
        <v>8</v>
      </c>
      <c r="C141" s="23">
        <f t="shared" si="36"/>
        <v>0</v>
      </c>
      <c r="D141" s="23">
        <f t="shared" si="37"/>
        <v>0</v>
      </c>
      <c r="E141" s="23">
        <f t="shared" si="38"/>
        <v>0</v>
      </c>
      <c r="F141" s="23">
        <f t="shared" si="39"/>
        <v>0</v>
      </c>
      <c r="G141" s="23">
        <f t="shared" si="40"/>
        <v>0</v>
      </c>
      <c r="H141" s="23">
        <f t="shared" si="41"/>
        <v>0</v>
      </c>
      <c r="I141" s="23">
        <f t="shared" si="42"/>
        <v>0</v>
      </c>
      <c r="J141" s="23">
        <f t="shared" si="43"/>
        <v>0</v>
      </c>
      <c r="K141" s="23">
        <f t="shared" si="44"/>
        <v>0</v>
      </c>
      <c r="L141" s="23">
        <f t="shared" si="45"/>
        <v>0</v>
      </c>
      <c r="M141" s="23">
        <f t="shared" si="46"/>
        <v>0</v>
      </c>
      <c r="N141" s="23">
        <f t="shared" si="47"/>
        <v>0</v>
      </c>
      <c r="P141" t="s">
        <v>38</v>
      </c>
      <c r="Q141" s="1">
        <v>8</v>
      </c>
      <c r="R141" s="22">
        <f>_Budget!R141</f>
        <v>0</v>
      </c>
      <c r="S141" s="22">
        <f>_Budget!S141</f>
        <v>0</v>
      </c>
      <c r="T141" s="22">
        <f>_Budget!T141</f>
        <v>0</v>
      </c>
      <c r="U141" s="22">
        <f>_Budget!U141</f>
        <v>0</v>
      </c>
      <c r="V141" s="22">
        <f>_Budget!V141</f>
        <v>0</v>
      </c>
      <c r="W141" s="22">
        <f>_Budget!W141</f>
        <v>0</v>
      </c>
      <c r="X141" s="22">
        <f>_Budget!X141</f>
        <v>0</v>
      </c>
      <c r="Y141" s="22">
        <f>_Budget!Y141</f>
        <v>0</v>
      </c>
      <c r="Z141" s="22">
        <f>_Budget!Z141</f>
        <v>0</v>
      </c>
      <c r="AA141" s="22">
        <f>_Budget!AA141</f>
        <v>0</v>
      </c>
      <c r="AB141" s="22">
        <f>_Budget!AB141</f>
        <v>0</v>
      </c>
      <c r="AC141" s="22">
        <f>_Budget!AC141</f>
        <v>0</v>
      </c>
      <c r="AE141" s="30">
        <v>1.01</v>
      </c>
      <c r="AF141" s="30">
        <v>1.01</v>
      </c>
      <c r="AG141" s="30">
        <v>0.98</v>
      </c>
      <c r="AH141" s="30">
        <v>0.99</v>
      </c>
      <c r="AI141" s="30">
        <v>1</v>
      </c>
      <c r="AJ141" s="30">
        <v>1.02</v>
      </c>
      <c r="AK141" s="30">
        <v>0.98</v>
      </c>
      <c r="AL141" s="30">
        <v>1.01</v>
      </c>
      <c r="AM141" s="30">
        <v>0.97</v>
      </c>
      <c r="AN141" s="30">
        <v>1.02</v>
      </c>
      <c r="AO141" s="30">
        <v>0.97</v>
      </c>
      <c r="AP141" s="30">
        <v>0.99</v>
      </c>
    </row>
    <row r="142" spans="1:42" x14ac:dyDescent="0.3">
      <c r="A142" t="s">
        <v>7</v>
      </c>
      <c r="B142" s="29">
        <v>8</v>
      </c>
      <c r="C142" s="23">
        <f t="shared" si="36"/>
        <v>0</v>
      </c>
      <c r="D142" s="23">
        <f t="shared" si="37"/>
        <v>0</v>
      </c>
      <c r="E142" s="23">
        <f t="shared" si="38"/>
        <v>0</v>
      </c>
      <c r="F142" s="23">
        <f t="shared" si="39"/>
        <v>0</v>
      </c>
      <c r="G142" s="23">
        <f t="shared" si="40"/>
        <v>0</v>
      </c>
      <c r="H142" s="23">
        <f t="shared" si="41"/>
        <v>0</v>
      </c>
      <c r="I142" s="23">
        <f t="shared" si="42"/>
        <v>0</v>
      </c>
      <c r="J142" s="23">
        <f t="shared" si="43"/>
        <v>0</v>
      </c>
      <c r="K142" s="23">
        <f t="shared" si="44"/>
        <v>0</v>
      </c>
      <c r="L142" s="23">
        <f t="shared" si="45"/>
        <v>0</v>
      </c>
      <c r="M142" s="23">
        <f t="shared" si="46"/>
        <v>0</v>
      </c>
      <c r="N142" s="23">
        <f t="shared" si="47"/>
        <v>0</v>
      </c>
      <c r="P142" t="s">
        <v>7</v>
      </c>
      <c r="Q142" s="1">
        <v>8</v>
      </c>
      <c r="R142" s="22">
        <f>_Budget!R142</f>
        <v>0</v>
      </c>
      <c r="S142" s="22">
        <f>_Budget!S142</f>
        <v>0</v>
      </c>
      <c r="T142" s="22">
        <f>_Budget!T142</f>
        <v>0</v>
      </c>
      <c r="U142" s="22">
        <f>_Budget!U142</f>
        <v>0</v>
      </c>
      <c r="V142" s="22">
        <f>_Budget!V142</f>
        <v>0</v>
      </c>
      <c r="W142" s="22">
        <f>_Budget!W142</f>
        <v>0</v>
      </c>
      <c r="X142" s="22">
        <f>_Budget!X142</f>
        <v>0</v>
      </c>
      <c r="Y142" s="22">
        <f>_Budget!Y142</f>
        <v>0</v>
      </c>
      <c r="Z142" s="22">
        <f>_Budget!Z142</f>
        <v>0</v>
      </c>
      <c r="AA142" s="22">
        <f>_Budget!AA142</f>
        <v>0</v>
      </c>
      <c r="AB142" s="22">
        <f>_Budget!AB142</f>
        <v>0</v>
      </c>
      <c r="AC142" s="22">
        <f>_Budget!AC142</f>
        <v>0</v>
      </c>
      <c r="AE142" s="30">
        <v>0.99</v>
      </c>
      <c r="AF142" s="30">
        <v>1.02</v>
      </c>
      <c r="AG142" s="30">
        <v>1.01</v>
      </c>
      <c r="AH142" s="30">
        <v>0.97</v>
      </c>
      <c r="AI142" s="30">
        <v>0.98</v>
      </c>
      <c r="AJ142" s="30">
        <v>0.99</v>
      </c>
      <c r="AK142" s="30">
        <v>0.98</v>
      </c>
      <c r="AL142" s="30">
        <v>0.99</v>
      </c>
      <c r="AM142" s="30">
        <v>0.99</v>
      </c>
      <c r="AN142" s="30">
        <v>0.98</v>
      </c>
      <c r="AO142" s="30">
        <v>1.01</v>
      </c>
      <c r="AP142" s="30">
        <v>0.98</v>
      </c>
    </row>
    <row r="143" spans="1:42" x14ac:dyDescent="0.3">
      <c r="A143" t="s">
        <v>8</v>
      </c>
      <c r="B143" s="29">
        <v>8</v>
      </c>
      <c r="C143" s="23">
        <f t="shared" si="36"/>
        <v>0</v>
      </c>
      <c r="D143" s="23">
        <f t="shared" si="37"/>
        <v>0</v>
      </c>
      <c r="E143" s="23">
        <f t="shared" si="38"/>
        <v>0</v>
      </c>
      <c r="F143" s="23">
        <f t="shared" si="39"/>
        <v>0</v>
      </c>
      <c r="G143" s="23">
        <f t="shared" si="40"/>
        <v>0</v>
      </c>
      <c r="H143" s="23">
        <f t="shared" si="41"/>
        <v>0</v>
      </c>
      <c r="I143" s="23">
        <f t="shared" si="42"/>
        <v>0</v>
      </c>
      <c r="J143" s="23">
        <f t="shared" si="43"/>
        <v>0</v>
      </c>
      <c r="K143" s="23">
        <f t="shared" si="44"/>
        <v>0</v>
      </c>
      <c r="L143" s="23">
        <f t="shared" si="45"/>
        <v>0</v>
      </c>
      <c r="M143" s="23">
        <f t="shared" si="46"/>
        <v>0</v>
      </c>
      <c r="N143" s="23">
        <f t="shared" si="47"/>
        <v>0</v>
      </c>
      <c r="P143" t="s">
        <v>8</v>
      </c>
      <c r="Q143" s="1">
        <v>8</v>
      </c>
      <c r="R143" s="22">
        <f>_Budget!R143</f>
        <v>0</v>
      </c>
      <c r="S143" s="22">
        <f>_Budget!S143</f>
        <v>0</v>
      </c>
      <c r="T143" s="22">
        <f>_Budget!T143</f>
        <v>0</v>
      </c>
      <c r="U143" s="22">
        <f>_Budget!U143</f>
        <v>0</v>
      </c>
      <c r="V143" s="22">
        <f>_Budget!V143</f>
        <v>0</v>
      </c>
      <c r="W143" s="22">
        <f>_Budget!W143</f>
        <v>0</v>
      </c>
      <c r="X143" s="22">
        <f>_Budget!X143</f>
        <v>0</v>
      </c>
      <c r="Y143" s="22">
        <f>_Budget!Y143</f>
        <v>0</v>
      </c>
      <c r="Z143" s="22">
        <f>_Budget!Z143</f>
        <v>0</v>
      </c>
      <c r="AA143" s="22">
        <f>_Budget!AA143</f>
        <v>0</v>
      </c>
      <c r="AB143" s="22">
        <f>_Budget!AB143</f>
        <v>0</v>
      </c>
      <c r="AC143" s="22">
        <f>_Budget!AC143</f>
        <v>0</v>
      </c>
      <c r="AE143" s="30">
        <v>1.01</v>
      </c>
      <c r="AF143" s="30">
        <v>0.97</v>
      </c>
      <c r="AG143" s="30">
        <v>0.99</v>
      </c>
      <c r="AH143" s="30">
        <v>0.98</v>
      </c>
      <c r="AI143" s="30">
        <v>1</v>
      </c>
      <c r="AJ143" s="30">
        <v>1</v>
      </c>
      <c r="AK143" s="30">
        <v>0.98</v>
      </c>
      <c r="AL143" s="30">
        <v>1.01</v>
      </c>
      <c r="AM143" s="30">
        <v>0.99</v>
      </c>
      <c r="AN143" s="30">
        <v>0.97</v>
      </c>
      <c r="AO143" s="30">
        <v>1</v>
      </c>
      <c r="AP143" s="30">
        <v>1</v>
      </c>
    </row>
    <row r="144" spans="1:42" x14ac:dyDescent="0.3">
      <c r="A144" t="s">
        <v>45</v>
      </c>
      <c r="B144" s="29">
        <v>8</v>
      </c>
      <c r="C144" s="23">
        <f t="shared" si="36"/>
        <v>0</v>
      </c>
      <c r="D144" s="23">
        <f t="shared" si="37"/>
        <v>0</v>
      </c>
      <c r="E144" s="23">
        <f t="shared" si="38"/>
        <v>0</v>
      </c>
      <c r="F144" s="23">
        <f t="shared" si="39"/>
        <v>0</v>
      </c>
      <c r="G144" s="23">
        <f t="shared" si="40"/>
        <v>0</v>
      </c>
      <c r="H144" s="23">
        <f t="shared" si="41"/>
        <v>0</v>
      </c>
      <c r="I144" s="23">
        <f t="shared" si="42"/>
        <v>0</v>
      </c>
      <c r="J144" s="23">
        <f t="shared" si="43"/>
        <v>0</v>
      </c>
      <c r="K144" s="23">
        <f t="shared" si="44"/>
        <v>0</v>
      </c>
      <c r="L144" s="23">
        <f t="shared" si="45"/>
        <v>0</v>
      </c>
      <c r="M144" s="23">
        <f t="shared" si="46"/>
        <v>0</v>
      </c>
      <c r="N144" s="23">
        <f t="shared" si="47"/>
        <v>0</v>
      </c>
      <c r="P144" t="s">
        <v>45</v>
      </c>
      <c r="Q144" s="1">
        <v>8</v>
      </c>
      <c r="R144" s="22">
        <f>_Budget!R144</f>
        <v>0</v>
      </c>
      <c r="S144" s="22">
        <f>_Budget!S144</f>
        <v>0</v>
      </c>
      <c r="T144" s="22">
        <f>_Budget!T144</f>
        <v>0</v>
      </c>
      <c r="U144" s="22">
        <f>_Budget!U144</f>
        <v>0</v>
      </c>
      <c r="V144" s="22">
        <f>_Budget!V144</f>
        <v>0</v>
      </c>
      <c r="W144" s="22">
        <f>_Budget!W144</f>
        <v>0</v>
      </c>
      <c r="X144" s="22">
        <f>_Budget!X144</f>
        <v>0</v>
      </c>
      <c r="Y144" s="22">
        <f>_Budget!Y144</f>
        <v>0</v>
      </c>
      <c r="Z144" s="22">
        <f>_Budget!Z144</f>
        <v>0</v>
      </c>
      <c r="AA144" s="22">
        <f>_Budget!AA144</f>
        <v>0</v>
      </c>
      <c r="AB144" s="22">
        <f>_Budget!AB144</f>
        <v>0</v>
      </c>
      <c r="AC144" s="22">
        <f>_Budget!AC144</f>
        <v>0</v>
      </c>
      <c r="AE144" s="30">
        <v>0.98</v>
      </c>
      <c r="AF144" s="30">
        <v>1.02</v>
      </c>
      <c r="AG144" s="30">
        <v>0.97</v>
      </c>
      <c r="AH144" s="30">
        <v>0.99</v>
      </c>
      <c r="AI144" s="30">
        <v>0.98</v>
      </c>
      <c r="AJ144" s="30">
        <v>0.97</v>
      </c>
      <c r="AK144" s="30">
        <v>1</v>
      </c>
      <c r="AL144" s="30">
        <v>0.98</v>
      </c>
      <c r="AM144" s="30">
        <v>0.98</v>
      </c>
      <c r="AN144" s="30">
        <v>0.99</v>
      </c>
      <c r="AO144" s="30">
        <v>1.01</v>
      </c>
      <c r="AP144" s="30">
        <v>0.99</v>
      </c>
    </row>
    <row r="145" spans="1:42" x14ac:dyDescent="0.3">
      <c r="A145" t="s">
        <v>10</v>
      </c>
      <c r="B145" s="29">
        <v>8</v>
      </c>
      <c r="C145" s="23">
        <f t="shared" si="36"/>
        <v>0</v>
      </c>
      <c r="D145" s="23">
        <f t="shared" si="37"/>
        <v>0</v>
      </c>
      <c r="E145" s="23">
        <f t="shared" si="38"/>
        <v>0</v>
      </c>
      <c r="F145" s="23">
        <f t="shared" si="39"/>
        <v>0</v>
      </c>
      <c r="G145" s="23">
        <f t="shared" si="40"/>
        <v>0</v>
      </c>
      <c r="H145" s="23">
        <f t="shared" si="41"/>
        <v>0</v>
      </c>
      <c r="I145" s="23">
        <f t="shared" si="42"/>
        <v>0</v>
      </c>
      <c r="J145" s="23">
        <f t="shared" si="43"/>
        <v>0</v>
      </c>
      <c r="K145" s="23">
        <f t="shared" si="44"/>
        <v>0</v>
      </c>
      <c r="L145" s="23">
        <f t="shared" si="45"/>
        <v>0</v>
      </c>
      <c r="M145" s="23">
        <f t="shared" si="46"/>
        <v>0</v>
      </c>
      <c r="N145" s="23">
        <f t="shared" si="47"/>
        <v>0</v>
      </c>
      <c r="P145" t="s">
        <v>10</v>
      </c>
      <c r="Q145" s="1">
        <v>8</v>
      </c>
      <c r="R145" s="22">
        <f>_Budget!R145</f>
        <v>0</v>
      </c>
      <c r="S145" s="22">
        <f>_Budget!S145</f>
        <v>0</v>
      </c>
      <c r="T145" s="22">
        <f>_Budget!T145</f>
        <v>0</v>
      </c>
      <c r="U145" s="22">
        <f>_Budget!U145</f>
        <v>0</v>
      </c>
      <c r="V145" s="22">
        <f>_Budget!V145</f>
        <v>0</v>
      </c>
      <c r="W145" s="22">
        <f>_Budget!W145</f>
        <v>0</v>
      </c>
      <c r="X145" s="22">
        <f>_Budget!X145</f>
        <v>0</v>
      </c>
      <c r="Y145" s="22">
        <f>_Budget!Y145</f>
        <v>0</v>
      </c>
      <c r="Z145" s="22">
        <f>_Budget!Z145</f>
        <v>0</v>
      </c>
      <c r="AA145" s="22">
        <f>_Budget!AA145</f>
        <v>0</v>
      </c>
      <c r="AB145" s="22">
        <f>_Budget!AB145</f>
        <v>0</v>
      </c>
      <c r="AC145" s="22">
        <f>_Budget!AC145</f>
        <v>0</v>
      </c>
      <c r="AE145" s="30">
        <v>0.99</v>
      </c>
      <c r="AF145" s="30">
        <v>0.99</v>
      </c>
      <c r="AG145" s="30">
        <v>0.97</v>
      </c>
      <c r="AH145" s="30">
        <v>1.02</v>
      </c>
      <c r="AI145" s="30">
        <v>0.99</v>
      </c>
      <c r="AJ145" s="30">
        <v>0.99</v>
      </c>
      <c r="AK145" s="30">
        <v>0.99</v>
      </c>
      <c r="AL145" s="30">
        <v>1</v>
      </c>
      <c r="AM145" s="30">
        <v>1</v>
      </c>
      <c r="AN145" s="30">
        <v>0.97</v>
      </c>
      <c r="AO145" s="30">
        <v>1.02</v>
      </c>
      <c r="AP145" s="30">
        <v>1</v>
      </c>
    </row>
    <row r="146" spans="1:42" x14ac:dyDescent="0.3">
      <c r="A146" t="s">
        <v>11</v>
      </c>
      <c r="B146" s="29">
        <v>8</v>
      </c>
      <c r="C146" s="23">
        <f t="shared" si="36"/>
        <v>0</v>
      </c>
      <c r="D146" s="23">
        <f t="shared" si="37"/>
        <v>0</v>
      </c>
      <c r="E146" s="23">
        <f t="shared" si="38"/>
        <v>0</v>
      </c>
      <c r="F146" s="23">
        <f t="shared" si="39"/>
        <v>0</v>
      </c>
      <c r="G146" s="23">
        <f t="shared" si="40"/>
        <v>0</v>
      </c>
      <c r="H146" s="23">
        <f t="shared" si="41"/>
        <v>0</v>
      </c>
      <c r="I146" s="23">
        <f t="shared" si="42"/>
        <v>0</v>
      </c>
      <c r="J146" s="23">
        <f t="shared" si="43"/>
        <v>0</v>
      </c>
      <c r="K146" s="23">
        <f t="shared" si="44"/>
        <v>0</v>
      </c>
      <c r="L146" s="23">
        <f t="shared" si="45"/>
        <v>0</v>
      </c>
      <c r="M146" s="23">
        <f t="shared" si="46"/>
        <v>0</v>
      </c>
      <c r="N146" s="23">
        <f t="shared" si="47"/>
        <v>0</v>
      </c>
      <c r="P146" t="s">
        <v>11</v>
      </c>
      <c r="Q146" s="1">
        <v>8</v>
      </c>
      <c r="R146" s="22">
        <f>_Budget!R146</f>
        <v>0</v>
      </c>
      <c r="S146" s="22">
        <f>_Budget!S146</f>
        <v>0</v>
      </c>
      <c r="T146" s="22">
        <f>_Budget!T146</f>
        <v>0</v>
      </c>
      <c r="U146" s="22">
        <f>_Budget!U146</f>
        <v>0</v>
      </c>
      <c r="V146" s="22">
        <f>_Budget!V146</f>
        <v>0</v>
      </c>
      <c r="W146" s="22">
        <f>_Budget!W146</f>
        <v>0</v>
      </c>
      <c r="X146" s="22">
        <f>_Budget!X146</f>
        <v>0</v>
      </c>
      <c r="Y146" s="22">
        <f>_Budget!Y146</f>
        <v>0</v>
      </c>
      <c r="Z146" s="22">
        <f>_Budget!Z146</f>
        <v>0</v>
      </c>
      <c r="AA146" s="22">
        <f>_Budget!AA146</f>
        <v>0</v>
      </c>
      <c r="AB146" s="22">
        <f>_Budget!AB146</f>
        <v>0</v>
      </c>
      <c r="AC146" s="22">
        <f>_Budget!AC146</f>
        <v>0</v>
      </c>
      <c r="AE146" s="30">
        <v>0.99</v>
      </c>
      <c r="AF146" s="30">
        <v>1.01</v>
      </c>
      <c r="AG146" s="30">
        <v>0.98</v>
      </c>
      <c r="AH146" s="30">
        <v>0.99</v>
      </c>
      <c r="AI146" s="30">
        <v>1</v>
      </c>
      <c r="AJ146" s="30">
        <v>0.97</v>
      </c>
      <c r="AK146" s="30">
        <v>0.99</v>
      </c>
      <c r="AL146" s="30">
        <v>0.98</v>
      </c>
      <c r="AM146" s="30">
        <v>1</v>
      </c>
      <c r="AN146" s="30">
        <v>0.97</v>
      </c>
      <c r="AO146" s="30">
        <v>0.98</v>
      </c>
      <c r="AP146" s="30">
        <v>1.01</v>
      </c>
    </row>
    <row r="147" spans="1:42" x14ac:dyDescent="0.3">
      <c r="A147" t="s">
        <v>46</v>
      </c>
      <c r="B147" s="29">
        <v>8</v>
      </c>
      <c r="C147" s="23">
        <f t="shared" si="36"/>
        <v>0</v>
      </c>
      <c r="D147" s="23">
        <f t="shared" si="37"/>
        <v>0</v>
      </c>
      <c r="E147" s="23">
        <f t="shared" si="38"/>
        <v>0</v>
      </c>
      <c r="F147" s="23">
        <f t="shared" si="39"/>
        <v>0</v>
      </c>
      <c r="G147" s="23">
        <f t="shared" si="40"/>
        <v>0</v>
      </c>
      <c r="H147" s="23">
        <f t="shared" si="41"/>
        <v>0</v>
      </c>
      <c r="I147" s="23">
        <f t="shared" si="42"/>
        <v>0</v>
      </c>
      <c r="J147" s="23">
        <f t="shared" si="43"/>
        <v>0</v>
      </c>
      <c r="K147" s="23">
        <f t="shared" si="44"/>
        <v>0</v>
      </c>
      <c r="L147" s="23">
        <f t="shared" si="45"/>
        <v>0</v>
      </c>
      <c r="M147" s="23">
        <f t="shared" si="46"/>
        <v>0</v>
      </c>
      <c r="N147" s="23">
        <f t="shared" si="47"/>
        <v>0</v>
      </c>
      <c r="P147" t="s">
        <v>46</v>
      </c>
      <c r="Q147" s="1">
        <v>8</v>
      </c>
      <c r="R147" s="22">
        <f>_Budget!R147</f>
        <v>0</v>
      </c>
      <c r="S147" s="22">
        <f>_Budget!S147</f>
        <v>0</v>
      </c>
      <c r="T147" s="22">
        <f>_Budget!T147</f>
        <v>0</v>
      </c>
      <c r="U147" s="22">
        <f>_Budget!U147</f>
        <v>0</v>
      </c>
      <c r="V147" s="22">
        <f>_Budget!V147</f>
        <v>0</v>
      </c>
      <c r="W147" s="22">
        <f>_Budget!W147</f>
        <v>0</v>
      </c>
      <c r="X147" s="22">
        <f>_Budget!X147</f>
        <v>0</v>
      </c>
      <c r="Y147" s="22">
        <f>_Budget!Y147</f>
        <v>0</v>
      </c>
      <c r="Z147" s="22">
        <f>_Budget!Z147</f>
        <v>0</v>
      </c>
      <c r="AA147" s="22">
        <f>_Budget!AA147</f>
        <v>0</v>
      </c>
      <c r="AB147" s="22">
        <f>_Budget!AB147</f>
        <v>0</v>
      </c>
      <c r="AC147" s="22">
        <f>_Budget!AC147</f>
        <v>0</v>
      </c>
      <c r="AE147" s="30">
        <v>1</v>
      </c>
      <c r="AF147" s="30">
        <v>1.02</v>
      </c>
      <c r="AG147" s="30">
        <v>1.01</v>
      </c>
      <c r="AH147" s="30">
        <v>0.99</v>
      </c>
      <c r="AI147" s="30">
        <v>1</v>
      </c>
      <c r="AJ147" s="30">
        <v>1</v>
      </c>
      <c r="AK147" s="30">
        <v>0.99</v>
      </c>
      <c r="AL147" s="30">
        <v>1</v>
      </c>
      <c r="AM147" s="30">
        <v>0.97</v>
      </c>
      <c r="AN147" s="30">
        <v>0.97</v>
      </c>
      <c r="AO147" s="30">
        <v>1.01</v>
      </c>
      <c r="AP147" s="30">
        <v>1.01</v>
      </c>
    </row>
    <row r="148" spans="1:42" x14ac:dyDescent="0.3">
      <c r="A148" t="s">
        <v>12</v>
      </c>
      <c r="B148" s="29">
        <v>8</v>
      </c>
      <c r="C148" s="23">
        <f t="shared" si="36"/>
        <v>0</v>
      </c>
      <c r="D148" s="23">
        <f t="shared" si="37"/>
        <v>0</v>
      </c>
      <c r="E148" s="23">
        <f t="shared" si="38"/>
        <v>0</v>
      </c>
      <c r="F148" s="23">
        <f t="shared" si="39"/>
        <v>0</v>
      </c>
      <c r="G148" s="23">
        <f t="shared" si="40"/>
        <v>0</v>
      </c>
      <c r="H148" s="23">
        <f t="shared" si="41"/>
        <v>0</v>
      </c>
      <c r="I148" s="23">
        <f t="shared" si="42"/>
        <v>0</v>
      </c>
      <c r="J148" s="23">
        <f t="shared" si="43"/>
        <v>0</v>
      </c>
      <c r="K148" s="23">
        <f t="shared" si="44"/>
        <v>0</v>
      </c>
      <c r="L148" s="23">
        <f t="shared" si="45"/>
        <v>0</v>
      </c>
      <c r="M148" s="23">
        <f t="shared" si="46"/>
        <v>0</v>
      </c>
      <c r="N148" s="23">
        <f t="shared" si="47"/>
        <v>0</v>
      </c>
      <c r="P148" t="s">
        <v>12</v>
      </c>
      <c r="Q148" s="1">
        <v>8</v>
      </c>
      <c r="R148" s="22">
        <f>_Budget!R148</f>
        <v>0</v>
      </c>
      <c r="S148" s="22">
        <f>_Budget!S148</f>
        <v>0</v>
      </c>
      <c r="T148" s="22">
        <f>_Budget!T148</f>
        <v>0</v>
      </c>
      <c r="U148" s="22">
        <f>_Budget!U148</f>
        <v>0</v>
      </c>
      <c r="V148" s="22">
        <f>_Budget!V148</f>
        <v>0</v>
      </c>
      <c r="W148" s="22">
        <f>_Budget!W148</f>
        <v>0</v>
      </c>
      <c r="X148" s="22">
        <f>_Budget!X148</f>
        <v>0</v>
      </c>
      <c r="Y148" s="22">
        <f>_Budget!Y148</f>
        <v>0</v>
      </c>
      <c r="Z148" s="22">
        <f>_Budget!Z148</f>
        <v>0</v>
      </c>
      <c r="AA148" s="22">
        <f>_Budget!AA148</f>
        <v>0</v>
      </c>
      <c r="AB148" s="22">
        <f>_Budget!AB148</f>
        <v>0</v>
      </c>
      <c r="AC148" s="22">
        <f>_Budget!AC148</f>
        <v>0</v>
      </c>
      <c r="AE148" s="30">
        <v>0.97</v>
      </c>
      <c r="AF148" s="30">
        <v>1</v>
      </c>
      <c r="AG148" s="30">
        <v>1.01</v>
      </c>
      <c r="AH148" s="30">
        <v>1.02</v>
      </c>
      <c r="AI148" s="30">
        <v>0.97</v>
      </c>
      <c r="AJ148" s="30">
        <v>1.02</v>
      </c>
      <c r="AK148" s="30">
        <v>1.02</v>
      </c>
      <c r="AL148" s="30">
        <v>1</v>
      </c>
      <c r="AM148" s="30">
        <v>1.01</v>
      </c>
      <c r="AN148" s="30">
        <v>0.97</v>
      </c>
      <c r="AO148" s="30">
        <v>1.01</v>
      </c>
      <c r="AP148" s="30">
        <v>1.02</v>
      </c>
    </row>
    <row r="149" spans="1:42" x14ac:dyDescent="0.3">
      <c r="A149" t="s">
        <v>13</v>
      </c>
      <c r="B149" s="29">
        <v>8</v>
      </c>
      <c r="C149" s="23">
        <f t="shared" si="36"/>
        <v>0</v>
      </c>
      <c r="D149" s="23">
        <f t="shared" si="37"/>
        <v>0</v>
      </c>
      <c r="E149" s="23">
        <f t="shared" si="38"/>
        <v>0</v>
      </c>
      <c r="F149" s="23">
        <f t="shared" si="39"/>
        <v>0</v>
      </c>
      <c r="G149" s="23">
        <f t="shared" si="40"/>
        <v>0</v>
      </c>
      <c r="H149" s="23">
        <f t="shared" si="41"/>
        <v>0</v>
      </c>
      <c r="I149" s="23">
        <f t="shared" si="42"/>
        <v>0</v>
      </c>
      <c r="J149" s="23">
        <f t="shared" si="43"/>
        <v>0</v>
      </c>
      <c r="K149" s="23">
        <f t="shared" si="44"/>
        <v>0</v>
      </c>
      <c r="L149" s="23">
        <f t="shared" si="45"/>
        <v>0</v>
      </c>
      <c r="M149" s="23">
        <f t="shared" si="46"/>
        <v>0</v>
      </c>
      <c r="N149" s="23">
        <f t="shared" si="47"/>
        <v>0</v>
      </c>
      <c r="P149" t="s">
        <v>13</v>
      </c>
      <c r="Q149" s="1">
        <v>8</v>
      </c>
      <c r="R149" s="22">
        <f>_Budget!R149</f>
        <v>0</v>
      </c>
      <c r="S149" s="22">
        <f>_Budget!S149</f>
        <v>0</v>
      </c>
      <c r="T149" s="22">
        <f>_Budget!T149</f>
        <v>0</v>
      </c>
      <c r="U149" s="22">
        <f>_Budget!U149</f>
        <v>0</v>
      </c>
      <c r="V149" s="22">
        <f>_Budget!V149</f>
        <v>0</v>
      </c>
      <c r="W149" s="22">
        <f>_Budget!W149</f>
        <v>0</v>
      </c>
      <c r="X149" s="22">
        <f>_Budget!X149</f>
        <v>0</v>
      </c>
      <c r="Y149" s="22">
        <f>_Budget!Y149</f>
        <v>0</v>
      </c>
      <c r="Z149" s="22">
        <f>_Budget!Z149</f>
        <v>0</v>
      </c>
      <c r="AA149" s="22">
        <f>_Budget!AA149</f>
        <v>0</v>
      </c>
      <c r="AB149" s="22">
        <f>_Budget!AB149</f>
        <v>0</v>
      </c>
      <c r="AC149" s="22">
        <f>_Budget!AC149</f>
        <v>0</v>
      </c>
      <c r="AE149" s="30">
        <v>1.01</v>
      </c>
      <c r="AF149" s="30">
        <v>1</v>
      </c>
      <c r="AG149" s="30">
        <v>1.01</v>
      </c>
      <c r="AH149" s="30">
        <v>1.02</v>
      </c>
      <c r="AI149" s="30">
        <v>0.99</v>
      </c>
      <c r="AJ149" s="30">
        <v>0.98</v>
      </c>
      <c r="AK149" s="30">
        <v>0.99</v>
      </c>
      <c r="AL149" s="30">
        <v>0.97</v>
      </c>
      <c r="AM149" s="30">
        <v>1.02</v>
      </c>
      <c r="AN149" s="30">
        <v>0.99</v>
      </c>
      <c r="AO149" s="30">
        <v>0.99</v>
      </c>
      <c r="AP149" s="30">
        <v>1.01</v>
      </c>
    </row>
    <row r="150" spans="1:42" x14ac:dyDescent="0.3">
      <c r="A150" t="s">
        <v>15</v>
      </c>
      <c r="B150" s="29">
        <v>8</v>
      </c>
      <c r="C150" s="23">
        <f t="shared" si="36"/>
        <v>0</v>
      </c>
      <c r="D150" s="23">
        <f t="shared" si="37"/>
        <v>0</v>
      </c>
      <c r="E150" s="23">
        <f t="shared" si="38"/>
        <v>0</v>
      </c>
      <c r="F150" s="23">
        <f t="shared" si="39"/>
        <v>0</v>
      </c>
      <c r="G150" s="23">
        <f t="shared" si="40"/>
        <v>0</v>
      </c>
      <c r="H150" s="23">
        <f t="shared" si="41"/>
        <v>0</v>
      </c>
      <c r="I150" s="23">
        <f t="shared" si="42"/>
        <v>0</v>
      </c>
      <c r="J150" s="23">
        <f t="shared" si="43"/>
        <v>0</v>
      </c>
      <c r="K150" s="23">
        <f t="shared" si="44"/>
        <v>0</v>
      </c>
      <c r="L150" s="23">
        <f t="shared" si="45"/>
        <v>0</v>
      </c>
      <c r="M150" s="23">
        <f t="shared" si="46"/>
        <v>0</v>
      </c>
      <c r="N150" s="23">
        <f t="shared" si="47"/>
        <v>0</v>
      </c>
      <c r="P150" t="s">
        <v>15</v>
      </c>
      <c r="Q150" s="1">
        <v>8</v>
      </c>
      <c r="R150" s="22">
        <f>_Budget!R150</f>
        <v>0</v>
      </c>
      <c r="S150" s="22">
        <f>_Budget!S150</f>
        <v>0</v>
      </c>
      <c r="T150" s="22">
        <f>_Budget!T150</f>
        <v>0</v>
      </c>
      <c r="U150" s="22">
        <f>_Budget!U150</f>
        <v>0</v>
      </c>
      <c r="V150" s="22">
        <f>_Budget!V150</f>
        <v>0</v>
      </c>
      <c r="W150" s="22">
        <f>_Budget!W150</f>
        <v>0</v>
      </c>
      <c r="X150" s="22">
        <f>_Budget!X150</f>
        <v>0</v>
      </c>
      <c r="Y150" s="22">
        <f>_Budget!Y150</f>
        <v>0</v>
      </c>
      <c r="Z150" s="22">
        <f>_Budget!Z150</f>
        <v>0</v>
      </c>
      <c r="AA150" s="22">
        <f>_Budget!AA150</f>
        <v>0</v>
      </c>
      <c r="AB150" s="22">
        <f>_Budget!AB150</f>
        <v>0</v>
      </c>
      <c r="AC150" s="22">
        <f>_Budget!AC150</f>
        <v>0</v>
      </c>
      <c r="AE150" s="30">
        <v>0.99</v>
      </c>
      <c r="AF150" s="30">
        <v>1.01</v>
      </c>
      <c r="AG150" s="30">
        <v>1</v>
      </c>
      <c r="AH150" s="30">
        <v>0.98</v>
      </c>
      <c r="AI150" s="30">
        <v>0.98</v>
      </c>
      <c r="AJ150" s="30">
        <v>0.97</v>
      </c>
      <c r="AK150" s="30">
        <v>1.02</v>
      </c>
      <c r="AL150" s="30">
        <v>0.97</v>
      </c>
      <c r="AM150" s="30">
        <v>1.01</v>
      </c>
      <c r="AN150" s="30">
        <v>0.99</v>
      </c>
      <c r="AO150" s="30">
        <v>1</v>
      </c>
      <c r="AP150" s="30">
        <v>1.02</v>
      </c>
    </row>
    <row r="151" spans="1:42" x14ac:dyDescent="0.3">
      <c r="A151" t="s">
        <v>16</v>
      </c>
      <c r="B151" s="29">
        <v>8</v>
      </c>
      <c r="C151" s="23">
        <f t="shared" si="36"/>
        <v>0</v>
      </c>
      <c r="D151" s="23">
        <f t="shared" si="37"/>
        <v>0</v>
      </c>
      <c r="E151" s="23">
        <f t="shared" si="38"/>
        <v>0</v>
      </c>
      <c r="F151" s="23">
        <f t="shared" si="39"/>
        <v>0</v>
      </c>
      <c r="G151" s="23">
        <f t="shared" si="40"/>
        <v>0</v>
      </c>
      <c r="H151" s="23">
        <f t="shared" si="41"/>
        <v>0</v>
      </c>
      <c r="I151" s="23">
        <f t="shared" si="42"/>
        <v>0</v>
      </c>
      <c r="J151" s="23">
        <f t="shared" si="43"/>
        <v>0</v>
      </c>
      <c r="K151" s="23">
        <f t="shared" si="44"/>
        <v>0</v>
      </c>
      <c r="L151" s="23">
        <f t="shared" si="45"/>
        <v>0</v>
      </c>
      <c r="M151" s="23">
        <f t="shared" si="46"/>
        <v>0</v>
      </c>
      <c r="N151" s="23">
        <f t="shared" si="47"/>
        <v>0</v>
      </c>
      <c r="P151" t="s">
        <v>16</v>
      </c>
      <c r="Q151" s="1">
        <v>8</v>
      </c>
      <c r="R151" s="22">
        <f>_Budget!R151</f>
        <v>0</v>
      </c>
      <c r="S151" s="22">
        <f>_Budget!S151</f>
        <v>0</v>
      </c>
      <c r="T151" s="22">
        <f>_Budget!T151</f>
        <v>0</v>
      </c>
      <c r="U151" s="22">
        <f>_Budget!U151</f>
        <v>0</v>
      </c>
      <c r="V151" s="22">
        <f>_Budget!V151</f>
        <v>0</v>
      </c>
      <c r="W151" s="22">
        <f>_Budget!W151</f>
        <v>0</v>
      </c>
      <c r="X151" s="22">
        <f>_Budget!X151</f>
        <v>0</v>
      </c>
      <c r="Y151" s="22">
        <f>_Budget!Y151</f>
        <v>0</v>
      </c>
      <c r="Z151" s="22">
        <f>_Budget!Z151</f>
        <v>0</v>
      </c>
      <c r="AA151" s="22">
        <f>_Budget!AA151</f>
        <v>0</v>
      </c>
      <c r="AB151" s="22">
        <f>_Budget!AB151</f>
        <v>0</v>
      </c>
      <c r="AC151" s="22">
        <f>_Budget!AC151</f>
        <v>0</v>
      </c>
      <c r="AE151" s="30">
        <v>0.98</v>
      </c>
      <c r="AF151" s="30">
        <v>0.98</v>
      </c>
      <c r="AG151" s="30">
        <v>1</v>
      </c>
      <c r="AH151" s="30">
        <v>0.98</v>
      </c>
      <c r="AI151" s="30">
        <v>1.01</v>
      </c>
      <c r="AJ151" s="30">
        <v>1</v>
      </c>
      <c r="AK151" s="30">
        <v>1.01</v>
      </c>
      <c r="AL151" s="30">
        <v>0.98</v>
      </c>
      <c r="AM151" s="30">
        <v>1.02</v>
      </c>
      <c r="AN151" s="30">
        <v>1.02</v>
      </c>
      <c r="AO151" s="30">
        <v>0.97</v>
      </c>
      <c r="AP151" s="30">
        <v>0.97</v>
      </c>
    </row>
    <row r="152" spans="1:42" x14ac:dyDescent="0.3">
      <c r="A152" t="s">
        <v>43</v>
      </c>
      <c r="B152" s="29">
        <v>8</v>
      </c>
      <c r="C152" s="23">
        <f t="shared" si="36"/>
        <v>0</v>
      </c>
      <c r="D152" s="23">
        <f t="shared" si="37"/>
        <v>0</v>
      </c>
      <c r="E152" s="23">
        <f t="shared" si="38"/>
        <v>0</v>
      </c>
      <c r="F152" s="23">
        <f t="shared" si="39"/>
        <v>0</v>
      </c>
      <c r="G152" s="23">
        <f t="shared" si="40"/>
        <v>0</v>
      </c>
      <c r="H152" s="23">
        <f t="shared" si="41"/>
        <v>0</v>
      </c>
      <c r="I152" s="23">
        <f t="shared" si="42"/>
        <v>0</v>
      </c>
      <c r="J152" s="23">
        <f t="shared" si="43"/>
        <v>0</v>
      </c>
      <c r="K152" s="23">
        <f t="shared" si="44"/>
        <v>0</v>
      </c>
      <c r="L152" s="23">
        <f t="shared" si="45"/>
        <v>0</v>
      </c>
      <c r="M152" s="23">
        <f t="shared" si="46"/>
        <v>0</v>
      </c>
      <c r="N152" s="23">
        <f t="shared" si="47"/>
        <v>0</v>
      </c>
      <c r="P152" t="s">
        <v>43</v>
      </c>
      <c r="Q152" s="1">
        <v>8</v>
      </c>
      <c r="R152" s="22">
        <f>_Budget!R152</f>
        <v>0</v>
      </c>
      <c r="S152" s="22">
        <f>_Budget!S152</f>
        <v>0</v>
      </c>
      <c r="T152" s="22">
        <f>_Budget!T152</f>
        <v>0</v>
      </c>
      <c r="U152" s="22">
        <f>_Budget!U152</f>
        <v>0</v>
      </c>
      <c r="V152" s="22">
        <f>_Budget!V152</f>
        <v>0</v>
      </c>
      <c r="W152" s="22">
        <f>_Budget!W152</f>
        <v>0</v>
      </c>
      <c r="X152" s="22">
        <f>_Budget!X152</f>
        <v>0</v>
      </c>
      <c r="Y152" s="22">
        <f>_Budget!Y152</f>
        <v>0</v>
      </c>
      <c r="Z152" s="22">
        <f>_Budget!Z152</f>
        <v>0</v>
      </c>
      <c r="AA152" s="22">
        <f>_Budget!AA152</f>
        <v>0</v>
      </c>
      <c r="AB152" s="22">
        <f>_Budget!AB152</f>
        <v>0</v>
      </c>
      <c r="AC152" s="22">
        <f>_Budget!AC152</f>
        <v>0</v>
      </c>
      <c r="AE152" s="30">
        <v>0.97</v>
      </c>
      <c r="AF152" s="30">
        <v>1.01</v>
      </c>
      <c r="AG152" s="30">
        <v>1.01</v>
      </c>
      <c r="AH152" s="30">
        <v>1</v>
      </c>
      <c r="AI152" s="30">
        <v>0.99</v>
      </c>
      <c r="AJ152" s="30">
        <v>1.01</v>
      </c>
      <c r="AK152" s="30">
        <v>0.98</v>
      </c>
      <c r="AL152" s="30">
        <v>0.97</v>
      </c>
      <c r="AM152" s="30">
        <v>0.98</v>
      </c>
      <c r="AN152" s="30">
        <v>0.97</v>
      </c>
      <c r="AO152" s="30">
        <v>1.01</v>
      </c>
      <c r="AP152" s="30">
        <v>1</v>
      </c>
    </row>
    <row r="153" spans="1:42" x14ac:dyDescent="0.3">
      <c r="A153" t="s">
        <v>44</v>
      </c>
      <c r="B153" s="29">
        <v>8</v>
      </c>
      <c r="C153" s="23">
        <f t="shared" si="36"/>
        <v>0</v>
      </c>
      <c r="D153" s="23">
        <f t="shared" si="37"/>
        <v>0</v>
      </c>
      <c r="E153" s="23">
        <f t="shared" si="38"/>
        <v>0</v>
      </c>
      <c r="F153" s="23">
        <f t="shared" si="39"/>
        <v>0</v>
      </c>
      <c r="G153" s="23">
        <f t="shared" si="40"/>
        <v>0</v>
      </c>
      <c r="H153" s="23">
        <f t="shared" si="41"/>
        <v>0</v>
      </c>
      <c r="I153" s="23">
        <f t="shared" si="42"/>
        <v>0</v>
      </c>
      <c r="J153" s="23">
        <f t="shared" si="43"/>
        <v>0</v>
      </c>
      <c r="K153" s="23">
        <f t="shared" si="44"/>
        <v>0</v>
      </c>
      <c r="L153" s="23">
        <f t="shared" si="45"/>
        <v>0</v>
      </c>
      <c r="M153" s="23">
        <f t="shared" si="46"/>
        <v>0</v>
      </c>
      <c r="N153" s="23">
        <f t="shared" si="47"/>
        <v>0</v>
      </c>
      <c r="P153" t="s">
        <v>44</v>
      </c>
      <c r="Q153" s="1">
        <v>8</v>
      </c>
      <c r="R153" s="22">
        <f>_Budget!R153</f>
        <v>0</v>
      </c>
      <c r="S153" s="22">
        <f>_Budget!S153</f>
        <v>0</v>
      </c>
      <c r="T153" s="22">
        <f>_Budget!T153</f>
        <v>0</v>
      </c>
      <c r="U153" s="22">
        <f>_Budget!U153</f>
        <v>0</v>
      </c>
      <c r="V153" s="22">
        <f>_Budget!V153</f>
        <v>0</v>
      </c>
      <c r="W153" s="22">
        <f>_Budget!W153</f>
        <v>0</v>
      </c>
      <c r="X153" s="22">
        <f>_Budget!X153</f>
        <v>0</v>
      </c>
      <c r="Y153" s="22">
        <f>_Budget!Y153</f>
        <v>0</v>
      </c>
      <c r="Z153" s="22">
        <f>_Budget!Z153</f>
        <v>0</v>
      </c>
      <c r="AA153" s="22">
        <f>_Budget!AA153</f>
        <v>0</v>
      </c>
      <c r="AB153" s="22">
        <f>_Budget!AB153</f>
        <v>0</v>
      </c>
      <c r="AC153" s="22">
        <f>_Budget!AC153</f>
        <v>0</v>
      </c>
      <c r="AE153" s="30">
        <v>0.99</v>
      </c>
      <c r="AF153" s="30">
        <v>0.97</v>
      </c>
      <c r="AG153" s="30">
        <v>0.99</v>
      </c>
      <c r="AH153" s="30">
        <v>1</v>
      </c>
      <c r="AI153" s="30">
        <v>0.99</v>
      </c>
      <c r="AJ153" s="30">
        <v>0.97</v>
      </c>
      <c r="AK153" s="30">
        <v>1</v>
      </c>
      <c r="AL153" s="30">
        <v>1.01</v>
      </c>
      <c r="AM153" s="30">
        <v>0.99</v>
      </c>
      <c r="AN153" s="30">
        <v>0.98</v>
      </c>
      <c r="AO153" s="30">
        <v>1</v>
      </c>
      <c r="AP153" s="30">
        <v>1.02</v>
      </c>
    </row>
    <row r="154" spans="1:42" x14ac:dyDescent="0.3">
      <c r="A154" t="s">
        <v>20</v>
      </c>
      <c r="B154" s="29">
        <v>8</v>
      </c>
      <c r="C154" s="23">
        <f t="shared" si="36"/>
        <v>0</v>
      </c>
      <c r="D154" s="23">
        <f t="shared" si="37"/>
        <v>0</v>
      </c>
      <c r="E154" s="23">
        <f t="shared" si="38"/>
        <v>0</v>
      </c>
      <c r="F154" s="23">
        <f t="shared" si="39"/>
        <v>0</v>
      </c>
      <c r="G154" s="23">
        <f t="shared" si="40"/>
        <v>0</v>
      </c>
      <c r="H154" s="23">
        <f t="shared" si="41"/>
        <v>0</v>
      </c>
      <c r="I154" s="23">
        <f t="shared" si="42"/>
        <v>0</v>
      </c>
      <c r="J154" s="23">
        <f t="shared" si="43"/>
        <v>0</v>
      </c>
      <c r="K154" s="23">
        <f t="shared" si="44"/>
        <v>0</v>
      </c>
      <c r="L154" s="23">
        <f t="shared" si="45"/>
        <v>0</v>
      </c>
      <c r="M154" s="23">
        <f t="shared" si="46"/>
        <v>0</v>
      </c>
      <c r="N154" s="23">
        <f t="shared" si="47"/>
        <v>0</v>
      </c>
      <c r="P154" t="s">
        <v>20</v>
      </c>
      <c r="Q154" s="1">
        <v>8</v>
      </c>
      <c r="R154" s="22">
        <f>_Budget!R154</f>
        <v>0</v>
      </c>
      <c r="S154" s="22">
        <f>_Budget!S154</f>
        <v>0</v>
      </c>
      <c r="T154" s="22">
        <f>_Budget!T154</f>
        <v>0</v>
      </c>
      <c r="U154" s="22">
        <f>_Budget!U154</f>
        <v>0</v>
      </c>
      <c r="V154" s="22">
        <f>_Budget!V154</f>
        <v>0</v>
      </c>
      <c r="W154" s="22">
        <f>_Budget!W154</f>
        <v>0</v>
      </c>
      <c r="X154" s="22">
        <f>_Budget!X154</f>
        <v>0</v>
      </c>
      <c r="Y154" s="22">
        <f>_Budget!Y154</f>
        <v>0</v>
      </c>
      <c r="Z154" s="22">
        <f>_Budget!Z154</f>
        <v>0</v>
      </c>
      <c r="AA154" s="22">
        <f>_Budget!AA154</f>
        <v>0</v>
      </c>
      <c r="AB154" s="22">
        <f>_Budget!AB154</f>
        <v>0</v>
      </c>
      <c r="AC154" s="22">
        <f>_Budget!AC154</f>
        <v>0</v>
      </c>
      <c r="AE154" s="30">
        <v>1.01</v>
      </c>
      <c r="AF154" s="30">
        <v>1</v>
      </c>
      <c r="AG154" s="30">
        <v>0.99</v>
      </c>
      <c r="AH154" s="30">
        <v>0.97</v>
      </c>
      <c r="AI154" s="30">
        <v>1.02</v>
      </c>
      <c r="AJ154" s="30">
        <v>0.97</v>
      </c>
      <c r="AK154" s="30">
        <v>0.97</v>
      </c>
      <c r="AL154" s="30">
        <v>0.99</v>
      </c>
      <c r="AM154" s="30">
        <v>1</v>
      </c>
      <c r="AN154" s="30">
        <v>0.99</v>
      </c>
      <c r="AO154" s="30">
        <v>0.98</v>
      </c>
      <c r="AP154" s="30">
        <v>0.98</v>
      </c>
    </row>
    <row r="155" spans="1:42" x14ac:dyDescent="0.3">
      <c r="A155" t="s">
        <v>21</v>
      </c>
      <c r="B155" s="29">
        <v>8</v>
      </c>
      <c r="C155" s="23">
        <f t="shared" si="36"/>
        <v>0</v>
      </c>
      <c r="D155" s="23">
        <f t="shared" si="37"/>
        <v>0</v>
      </c>
      <c r="E155" s="23">
        <f t="shared" si="38"/>
        <v>0</v>
      </c>
      <c r="F155" s="23">
        <f t="shared" si="39"/>
        <v>0</v>
      </c>
      <c r="G155" s="23">
        <f t="shared" si="40"/>
        <v>0</v>
      </c>
      <c r="H155" s="23">
        <f t="shared" si="41"/>
        <v>0</v>
      </c>
      <c r="I155" s="23">
        <f t="shared" si="42"/>
        <v>0</v>
      </c>
      <c r="J155" s="23">
        <f t="shared" si="43"/>
        <v>0</v>
      </c>
      <c r="K155" s="23">
        <f t="shared" si="44"/>
        <v>0</v>
      </c>
      <c r="L155" s="23">
        <f t="shared" si="45"/>
        <v>0</v>
      </c>
      <c r="M155" s="23">
        <f t="shared" si="46"/>
        <v>0</v>
      </c>
      <c r="N155" s="23">
        <f t="shared" si="47"/>
        <v>0</v>
      </c>
      <c r="P155" t="s">
        <v>21</v>
      </c>
      <c r="Q155" s="1">
        <v>8</v>
      </c>
      <c r="R155" s="22">
        <f>_Budget!R155</f>
        <v>0</v>
      </c>
      <c r="S155" s="22">
        <f>_Budget!S155</f>
        <v>0</v>
      </c>
      <c r="T155" s="22">
        <f>_Budget!T155</f>
        <v>0</v>
      </c>
      <c r="U155" s="22">
        <f>_Budget!U155</f>
        <v>0</v>
      </c>
      <c r="V155" s="22">
        <f>_Budget!V155</f>
        <v>0</v>
      </c>
      <c r="W155" s="22">
        <f>_Budget!W155</f>
        <v>0</v>
      </c>
      <c r="X155" s="22">
        <f>_Budget!X155</f>
        <v>0</v>
      </c>
      <c r="Y155" s="22">
        <f>_Budget!Y155</f>
        <v>0</v>
      </c>
      <c r="Z155" s="22">
        <f>_Budget!Z155</f>
        <v>0</v>
      </c>
      <c r="AA155" s="22">
        <f>_Budget!AA155</f>
        <v>0</v>
      </c>
      <c r="AB155" s="22">
        <f>_Budget!AB155</f>
        <v>0</v>
      </c>
      <c r="AC155" s="22">
        <f>_Budget!AC155</f>
        <v>0</v>
      </c>
      <c r="AE155" s="30">
        <v>1.02</v>
      </c>
      <c r="AF155" s="30">
        <v>1.02</v>
      </c>
      <c r="AG155" s="30">
        <v>1</v>
      </c>
      <c r="AH155" s="30">
        <v>1.01</v>
      </c>
      <c r="AI155" s="30">
        <v>0.97</v>
      </c>
      <c r="AJ155" s="30">
        <v>1.01</v>
      </c>
      <c r="AK155" s="30">
        <v>0.97</v>
      </c>
      <c r="AL155" s="30">
        <v>1.02</v>
      </c>
      <c r="AM155" s="30">
        <v>1</v>
      </c>
      <c r="AN155" s="30">
        <v>1.02</v>
      </c>
      <c r="AO155" s="30">
        <v>1.02</v>
      </c>
      <c r="AP155" s="30">
        <v>0.99</v>
      </c>
    </row>
    <row r="156" spans="1:42" x14ac:dyDescent="0.3">
      <c r="A156" t="s">
        <v>22</v>
      </c>
      <c r="B156" s="29">
        <v>8</v>
      </c>
      <c r="C156" s="23">
        <f t="shared" si="36"/>
        <v>0</v>
      </c>
      <c r="D156" s="23">
        <f t="shared" si="37"/>
        <v>0</v>
      </c>
      <c r="E156" s="23">
        <f t="shared" si="38"/>
        <v>0</v>
      </c>
      <c r="F156" s="23">
        <f t="shared" si="39"/>
        <v>0</v>
      </c>
      <c r="G156" s="23">
        <f t="shared" si="40"/>
        <v>0</v>
      </c>
      <c r="H156" s="23">
        <f t="shared" si="41"/>
        <v>0</v>
      </c>
      <c r="I156" s="23">
        <f t="shared" si="42"/>
        <v>0</v>
      </c>
      <c r="J156" s="23">
        <f t="shared" si="43"/>
        <v>0</v>
      </c>
      <c r="K156" s="23">
        <f t="shared" si="44"/>
        <v>0</v>
      </c>
      <c r="L156" s="23">
        <f t="shared" si="45"/>
        <v>0</v>
      </c>
      <c r="M156" s="23">
        <f t="shared" si="46"/>
        <v>0</v>
      </c>
      <c r="N156" s="23">
        <f t="shared" si="47"/>
        <v>0</v>
      </c>
      <c r="P156" t="s">
        <v>22</v>
      </c>
      <c r="Q156" s="1">
        <v>8</v>
      </c>
      <c r="R156" s="22">
        <f>_Budget!R156</f>
        <v>0</v>
      </c>
      <c r="S156" s="22">
        <f>_Budget!S156</f>
        <v>0</v>
      </c>
      <c r="T156" s="22">
        <f>_Budget!T156</f>
        <v>0</v>
      </c>
      <c r="U156" s="22">
        <f>_Budget!U156</f>
        <v>0</v>
      </c>
      <c r="V156" s="22">
        <f>_Budget!V156</f>
        <v>0</v>
      </c>
      <c r="W156" s="22">
        <f>_Budget!W156</f>
        <v>0</v>
      </c>
      <c r="X156" s="22">
        <f>_Budget!X156</f>
        <v>0</v>
      </c>
      <c r="Y156" s="22">
        <f>_Budget!Y156</f>
        <v>0</v>
      </c>
      <c r="Z156" s="22">
        <f>_Budget!Z156</f>
        <v>0</v>
      </c>
      <c r="AA156" s="22">
        <f>_Budget!AA156</f>
        <v>0</v>
      </c>
      <c r="AB156" s="22">
        <f>_Budget!AB156</f>
        <v>0</v>
      </c>
      <c r="AC156" s="22">
        <f>_Budget!AC156</f>
        <v>0</v>
      </c>
      <c r="AE156" s="30">
        <v>1</v>
      </c>
      <c r="AF156" s="30">
        <v>0.98</v>
      </c>
      <c r="AG156" s="30">
        <v>0.99</v>
      </c>
      <c r="AH156" s="30">
        <v>1.01</v>
      </c>
      <c r="AI156" s="30">
        <v>0.97</v>
      </c>
      <c r="AJ156" s="30">
        <v>0.98</v>
      </c>
      <c r="AK156" s="30">
        <v>0.99</v>
      </c>
      <c r="AL156" s="30">
        <v>1.02</v>
      </c>
      <c r="AM156" s="30">
        <v>0.98</v>
      </c>
      <c r="AN156" s="30">
        <v>0.99</v>
      </c>
      <c r="AO156" s="30">
        <v>0.97</v>
      </c>
      <c r="AP156" s="30">
        <v>0.97</v>
      </c>
    </row>
    <row r="157" spans="1:42" x14ac:dyDescent="0.3">
      <c r="A157" t="s">
        <v>19</v>
      </c>
      <c r="B157" s="29">
        <v>8</v>
      </c>
      <c r="C157" s="23">
        <f t="shared" si="36"/>
        <v>0</v>
      </c>
      <c r="D157" s="23">
        <f t="shared" si="37"/>
        <v>0</v>
      </c>
      <c r="E157" s="23">
        <f t="shared" si="38"/>
        <v>0</v>
      </c>
      <c r="F157" s="23">
        <f t="shared" si="39"/>
        <v>0</v>
      </c>
      <c r="G157" s="23">
        <f t="shared" si="40"/>
        <v>0</v>
      </c>
      <c r="H157" s="23">
        <f t="shared" si="41"/>
        <v>0</v>
      </c>
      <c r="I157" s="23">
        <f t="shared" si="42"/>
        <v>0</v>
      </c>
      <c r="J157" s="23">
        <f t="shared" si="43"/>
        <v>0</v>
      </c>
      <c r="K157" s="23">
        <f t="shared" si="44"/>
        <v>0</v>
      </c>
      <c r="L157" s="23">
        <f t="shared" si="45"/>
        <v>0</v>
      </c>
      <c r="M157" s="23">
        <f t="shared" si="46"/>
        <v>0</v>
      </c>
      <c r="N157" s="23">
        <f t="shared" si="47"/>
        <v>0</v>
      </c>
      <c r="P157" t="s">
        <v>19</v>
      </c>
      <c r="Q157" s="1">
        <v>8</v>
      </c>
      <c r="R157" s="22">
        <f>_Budget!R157</f>
        <v>0</v>
      </c>
      <c r="S157" s="22">
        <f>_Budget!S157</f>
        <v>0</v>
      </c>
      <c r="T157" s="22">
        <f>_Budget!T157</f>
        <v>0</v>
      </c>
      <c r="U157" s="22">
        <f>_Budget!U157</f>
        <v>0</v>
      </c>
      <c r="V157" s="22">
        <f>_Budget!V157</f>
        <v>0</v>
      </c>
      <c r="W157" s="22">
        <f>_Budget!W157</f>
        <v>0</v>
      </c>
      <c r="X157" s="22">
        <f>_Budget!X157</f>
        <v>0</v>
      </c>
      <c r="Y157" s="22">
        <f>_Budget!Y157</f>
        <v>0</v>
      </c>
      <c r="Z157" s="22">
        <f>_Budget!Z157</f>
        <v>0</v>
      </c>
      <c r="AA157" s="22">
        <f>_Budget!AA157</f>
        <v>0</v>
      </c>
      <c r="AB157" s="22">
        <f>_Budget!AB157</f>
        <v>0</v>
      </c>
      <c r="AC157" s="22">
        <f>_Budget!AC157</f>
        <v>0</v>
      </c>
      <c r="AE157" s="30">
        <v>1.02</v>
      </c>
      <c r="AF157" s="30">
        <v>1</v>
      </c>
      <c r="AG157" s="30">
        <v>1</v>
      </c>
      <c r="AH157" s="30">
        <v>0.99</v>
      </c>
      <c r="AI157" s="30">
        <v>1.01</v>
      </c>
      <c r="AJ157" s="30">
        <v>0.97</v>
      </c>
      <c r="AK157" s="30">
        <v>1.01</v>
      </c>
      <c r="AL157" s="30">
        <v>1.02</v>
      </c>
      <c r="AM157" s="30">
        <v>0.99</v>
      </c>
      <c r="AN157" s="30">
        <v>1</v>
      </c>
      <c r="AO157" s="30">
        <v>0.97</v>
      </c>
      <c r="AP157" s="30">
        <v>1</v>
      </c>
    </row>
    <row r="158" spans="1:42" x14ac:dyDescent="0.3">
      <c r="A158" t="s">
        <v>27</v>
      </c>
      <c r="B158" s="29">
        <v>8</v>
      </c>
      <c r="C158" s="23">
        <f t="shared" si="36"/>
        <v>0</v>
      </c>
      <c r="D158" s="23">
        <f t="shared" si="37"/>
        <v>0</v>
      </c>
      <c r="E158" s="23">
        <f t="shared" si="38"/>
        <v>0</v>
      </c>
      <c r="F158" s="23">
        <f t="shared" si="39"/>
        <v>0</v>
      </c>
      <c r="G158" s="23">
        <f t="shared" si="40"/>
        <v>0</v>
      </c>
      <c r="H158" s="23">
        <f t="shared" si="41"/>
        <v>0</v>
      </c>
      <c r="I158" s="23">
        <f t="shared" si="42"/>
        <v>0</v>
      </c>
      <c r="J158" s="23">
        <f t="shared" si="43"/>
        <v>0</v>
      </c>
      <c r="K158" s="23">
        <f t="shared" si="44"/>
        <v>0</v>
      </c>
      <c r="L158" s="23">
        <f t="shared" si="45"/>
        <v>0</v>
      </c>
      <c r="M158" s="23">
        <f t="shared" si="46"/>
        <v>0</v>
      </c>
      <c r="N158" s="23">
        <f t="shared" si="47"/>
        <v>0</v>
      </c>
      <c r="P158" t="s">
        <v>27</v>
      </c>
      <c r="Q158" s="1">
        <v>8</v>
      </c>
      <c r="R158" s="22">
        <f>_Budget!R158</f>
        <v>0</v>
      </c>
      <c r="S158" s="22">
        <f>_Budget!S158</f>
        <v>0</v>
      </c>
      <c r="T158" s="22">
        <f>_Budget!T158</f>
        <v>0</v>
      </c>
      <c r="U158" s="22">
        <f>_Budget!U158</f>
        <v>0</v>
      </c>
      <c r="V158" s="22">
        <f>_Budget!V158</f>
        <v>0</v>
      </c>
      <c r="W158" s="22">
        <f>_Budget!W158</f>
        <v>0</v>
      </c>
      <c r="X158" s="22">
        <f>_Budget!X158</f>
        <v>0</v>
      </c>
      <c r="Y158" s="22">
        <f>_Budget!Y158</f>
        <v>0</v>
      </c>
      <c r="Z158" s="22">
        <f>_Budget!Z158</f>
        <v>0</v>
      </c>
      <c r="AA158" s="22">
        <f>_Budget!AA158</f>
        <v>0</v>
      </c>
      <c r="AB158" s="22">
        <f>_Budget!AB158</f>
        <v>0</v>
      </c>
      <c r="AC158" s="22">
        <f>_Budget!AC158</f>
        <v>0</v>
      </c>
      <c r="AE158" s="30">
        <v>0.97</v>
      </c>
      <c r="AF158" s="30">
        <v>1.01</v>
      </c>
      <c r="AG158" s="30">
        <v>1.02</v>
      </c>
      <c r="AH158" s="30">
        <v>0.98</v>
      </c>
      <c r="AI158" s="30">
        <v>0.97</v>
      </c>
      <c r="AJ158" s="30">
        <v>1.01</v>
      </c>
      <c r="AK158" s="30">
        <v>0.99</v>
      </c>
      <c r="AL158" s="30">
        <v>1.02</v>
      </c>
      <c r="AM158" s="30">
        <v>0.99</v>
      </c>
      <c r="AN158" s="30">
        <v>1.02</v>
      </c>
      <c r="AO158" s="30">
        <v>0.99</v>
      </c>
      <c r="AP158" s="30">
        <v>0.97</v>
      </c>
    </row>
    <row r="159" spans="1:42" x14ac:dyDescent="0.3">
      <c r="A159" t="s">
        <v>23</v>
      </c>
      <c r="B159" s="29">
        <v>8</v>
      </c>
      <c r="C159" s="23">
        <f t="shared" si="36"/>
        <v>0</v>
      </c>
      <c r="D159" s="23">
        <f t="shared" si="37"/>
        <v>0</v>
      </c>
      <c r="E159" s="23">
        <f t="shared" si="38"/>
        <v>0</v>
      </c>
      <c r="F159" s="23">
        <f t="shared" si="39"/>
        <v>0</v>
      </c>
      <c r="G159" s="23">
        <f t="shared" si="40"/>
        <v>0</v>
      </c>
      <c r="H159" s="23">
        <f t="shared" si="41"/>
        <v>0</v>
      </c>
      <c r="I159" s="23">
        <f t="shared" si="42"/>
        <v>0</v>
      </c>
      <c r="J159" s="23">
        <f t="shared" si="43"/>
        <v>0</v>
      </c>
      <c r="K159" s="23">
        <f t="shared" si="44"/>
        <v>0</v>
      </c>
      <c r="L159" s="23">
        <f t="shared" si="45"/>
        <v>0</v>
      </c>
      <c r="M159" s="23">
        <f t="shared" si="46"/>
        <v>0</v>
      </c>
      <c r="N159" s="23">
        <f t="shared" si="47"/>
        <v>0</v>
      </c>
      <c r="P159" t="s">
        <v>23</v>
      </c>
      <c r="Q159" s="1">
        <v>8</v>
      </c>
      <c r="R159" s="22">
        <f>_Budget!R159</f>
        <v>0</v>
      </c>
      <c r="S159" s="22">
        <f>_Budget!S159</f>
        <v>0</v>
      </c>
      <c r="T159" s="22">
        <f>_Budget!T159</f>
        <v>0</v>
      </c>
      <c r="U159" s="22">
        <f>_Budget!U159</f>
        <v>0</v>
      </c>
      <c r="V159" s="22">
        <f>_Budget!V159</f>
        <v>0</v>
      </c>
      <c r="W159" s="22">
        <f>_Budget!W159</f>
        <v>0</v>
      </c>
      <c r="X159" s="22">
        <f>_Budget!X159</f>
        <v>0</v>
      </c>
      <c r="Y159" s="22">
        <f>_Budget!Y159</f>
        <v>0</v>
      </c>
      <c r="Z159" s="22">
        <f>_Budget!Z159</f>
        <v>0</v>
      </c>
      <c r="AA159" s="22">
        <f>_Budget!AA159</f>
        <v>0</v>
      </c>
      <c r="AB159" s="22">
        <f>_Budget!AB159</f>
        <v>0</v>
      </c>
      <c r="AC159" s="22">
        <f>_Budget!AC159</f>
        <v>0</v>
      </c>
      <c r="AE159" s="30">
        <v>1.01</v>
      </c>
      <c r="AF159" s="30">
        <v>0.99</v>
      </c>
      <c r="AG159" s="30">
        <v>1</v>
      </c>
      <c r="AH159" s="30">
        <v>0.99</v>
      </c>
      <c r="AI159" s="30">
        <v>1.02</v>
      </c>
      <c r="AJ159" s="30">
        <v>1.02</v>
      </c>
      <c r="AK159" s="30">
        <v>1</v>
      </c>
      <c r="AL159" s="30">
        <v>0.97</v>
      </c>
      <c r="AM159" s="30">
        <v>1</v>
      </c>
      <c r="AN159" s="30">
        <v>0.98</v>
      </c>
      <c r="AO159" s="30">
        <v>1</v>
      </c>
      <c r="AP159" s="30">
        <v>0.99</v>
      </c>
    </row>
    <row r="160" spans="1:42" x14ac:dyDescent="0.3">
      <c r="A160" t="s">
        <v>25</v>
      </c>
      <c r="B160" s="29">
        <v>8</v>
      </c>
      <c r="C160" s="23">
        <f t="shared" si="36"/>
        <v>0</v>
      </c>
      <c r="D160" s="23">
        <f t="shared" si="37"/>
        <v>0</v>
      </c>
      <c r="E160" s="23">
        <f t="shared" si="38"/>
        <v>0</v>
      </c>
      <c r="F160" s="23">
        <f t="shared" si="39"/>
        <v>0</v>
      </c>
      <c r="G160" s="23">
        <f t="shared" si="40"/>
        <v>0</v>
      </c>
      <c r="H160" s="23">
        <f t="shared" si="41"/>
        <v>0</v>
      </c>
      <c r="I160" s="23">
        <f t="shared" si="42"/>
        <v>0</v>
      </c>
      <c r="J160" s="23">
        <f t="shared" si="43"/>
        <v>0</v>
      </c>
      <c r="K160" s="23">
        <f t="shared" si="44"/>
        <v>0</v>
      </c>
      <c r="L160" s="23">
        <f t="shared" si="45"/>
        <v>0</v>
      </c>
      <c r="M160" s="23">
        <f t="shared" si="46"/>
        <v>0</v>
      </c>
      <c r="N160" s="23">
        <f t="shared" si="47"/>
        <v>0</v>
      </c>
      <c r="P160" t="s">
        <v>25</v>
      </c>
      <c r="Q160" s="1">
        <v>8</v>
      </c>
      <c r="R160" s="22">
        <f>_Budget!R160</f>
        <v>0</v>
      </c>
      <c r="S160" s="22">
        <f>_Budget!S160</f>
        <v>0</v>
      </c>
      <c r="T160" s="22">
        <f>_Budget!T160</f>
        <v>0</v>
      </c>
      <c r="U160" s="22">
        <f>_Budget!U160</f>
        <v>0</v>
      </c>
      <c r="V160" s="22">
        <f>_Budget!V160</f>
        <v>0</v>
      </c>
      <c r="W160" s="22">
        <f>_Budget!W160</f>
        <v>0</v>
      </c>
      <c r="X160" s="22">
        <f>_Budget!X160</f>
        <v>0</v>
      </c>
      <c r="Y160" s="22">
        <f>_Budget!Y160</f>
        <v>0</v>
      </c>
      <c r="Z160" s="22">
        <f>_Budget!Z160</f>
        <v>0</v>
      </c>
      <c r="AA160" s="22">
        <f>_Budget!AA160</f>
        <v>0</v>
      </c>
      <c r="AB160" s="22">
        <f>_Budget!AB160</f>
        <v>0</v>
      </c>
      <c r="AC160" s="22">
        <f>_Budget!AC160</f>
        <v>0</v>
      </c>
      <c r="AE160" s="30">
        <v>0.98</v>
      </c>
      <c r="AF160" s="30">
        <v>1.02</v>
      </c>
      <c r="AG160" s="30">
        <v>1.02</v>
      </c>
      <c r="AH160" s="30">
        <v>0.98</v>
      </c>
      <c r="AI160" s="30">
        <v>1</v>
      </c>
      <c r="AJ160" s="30">
        <v>1</v>
      </c>
      <c r="AK160" s="30">
        <v>0.99</v>
      </c>
      <c r="AL160" s="30">
        <v>1</v>
      </c>
      <c r="AM160" s="30">
        <v>0.98</v>
      </c>
      <c r="AN160" s="30">
        <v>0.98</v>
      </c>
      <c r="AO160" s="30">
        <v>0.99</v>
      </c>
      <c r="AP160" s="30">
        <v>0.98</v>
      </c>
    </row>
    <row r="161" spans="1:42" x14ac:dyDescent="0.3">
      <c r="A161" t="s">
        <v>62</v>
      </c>
      <c r="B161" s="29">
        <v>11</v>
      </c>
      <c r="C161" s="23">
        <f t="shared" si="36"/>
        <v>0</v>
      </c>
      <c r="D161" s="23">
        <f t="shared" si="37"/>
        <v>0</v>
      </c>
      <c r="E161" s="23">
        <f t="shared" si="38"/>
        <v>0</v>
      </c>
      <c r="F161" s="23">
        <f t="shared" si="39"/>
        <v>0</v>
      </c>
      <c r="G161" s="23">
        <f t="shared" si="40"/>
        <v>0</v>
      </c>
      <c r="H161" s="23">
        <f t="shared" si="41"/>
        <v>0</v>
      </c>
      <c r="I161" s="23">
        <f t="shared" si="42"/>
        <v>0</v>
      </c>
      <c r="J161" s="23">
        <f t="shared" si="43"/>
        <v>0</v>
      </c>
      <c r="K161" s="23">
        <f t="shared" si="44"/>
        <v>0</v>
      </c>
      <c r="L161" s="23">
        <f t="shared" si="45"/>
        <v>0</v>
      </c>
      <c r="M161" s="23">
        <f t="shared" si="46"/>
        <v>0</v>
      </c>
      <c r="N161" s="23">
        <f t="shared" si="47"/>
        <v>0</v>
      </c>
      <c r="P161" s="25" t="s">
        <v>62</v>
      </c>
      <c r="Q161" s="1">
        <v>11</v>
      </c>
      <c r="R161" s="22">
        <f>_Budget!R161</f>
        <v>0</v>
      </c>
      <c r="S161" s="22">
        <f>_Budget!S161</f>
        <v>0</v>
      </c>
      <c r="T161" s="22">
        <f>_Budget!T161</f>
        <v>0</v>
      </c>
      <c r="U161" s="22">
        <f>_Budget!U161</f>
        <v>0</v>
      </c>
      <c r="V161" s="22">
        <f>_Budget!V161</f>
        <v>0</v>
      </c>
      <c r="W161" s="22">
        <f>_Budget!W161</f>
        <v>0</v>
      </c>
      <c r="X161" s="22">
        <f>_Budget!X161</f>
        <v>0</v>
      </c>
      <c r="Y161" s="22">
        <f>_Budget!Y161</f>
        <v>0</v>
      </c>
      <c r="Z161" s="22">
        <f>_Budget!Z161</f>
        <v>0</v>
      </c>
      <c r="AA161" s="22">
        <f>_Budget!AA161</f>
        <v>0</v>
      </c>
      <c r="AB161" s="22">
        <f>_Budget!AB161</f>
        <v>0</v>
      </c>
      <c r="AC161" s="22">
        <f>_Budget!AC161</f>
        <v>0</v>
      </c>
      <c r="AE161" s="30">
        <v>1.01</v>
      </c>
      <c r="AF161" s="30">
        <v>1.01</v>
      </c>
      <c r="AG161" s="30">
        <v>1.02</v>
      </c>
      <c r="AH161" s="30">
        <v>0.97</v>
      </c>
      <c r="AI161" s="30">
        <v>0.98</v>
      </c>
      <c r="AJ161" s="30">
        <v>1.02</v>
      </c>
      <c r="AK161" s="30">
        <v>1</v>
      </c>
      <c r="AL161" s="30">
        <v>1.01</v>
      </c>
      <c r="AM161" s="30">
        <v>0.98</v>
      </c>
      <c r="AN161" s="30">
        <v>0.98</v>
      </c>
      <c r="AO161" s="30">
        <v>0.97</v>
      </c>
      <c r="AP161" s="30">
        <v>0.99</v>
      </c>
    </row>
    <row r="162" spans="1:42" x14ac:dyDescent="0.3">
      <c r="A162" t="s">
        <v>63</v>
      </c>
      <c r="B162" s="29">
        <v>11</v>
      </c>
      <c r="C162" s="23">
        <f t="shared" si="36"/>
        <v>0</v>
      </c>
      <c r="D162" s="23">
        <f t="shared" si="37"/>
        <v>0</v>
      </c>
      <c r="E162" s="23">
        <f t="shared" si="38"/>
        <v>0</v>
      </c>
      <c r="F162" s="23">
        <f t="shared" si="39"/>
        <v>0</v>
      </c>
      <c r="G162" s="23">
        <f t="shared" si="40"/>
        <v>0</v>
      </c>
      <c r="H162" s="23">
        <f t="shared" si="41"/>
        <v>0</v>
      </c>
      <c r="I162" s="23">
        <f t="shared" si="42"/>
        <v>0</v>
      </c>
      <c r="J162" s="23">
        <f t="shared" si="43"/>
        <v>0</v>
      </c>
      <c r="K162" s="23">
        <f t="shared" si="44"/>
        <v>0</v>
      </c>
      <c r="L162" s="23">
        <f t="shared" si="45"/>
        <v>0</v>
      </c>
      <c r="M162" s="23">
        <f t="shared" si="46"/>
        <v>0</v>
      </c>
      <c r="N162" s="23">
        <f t="shared" si="47"/>
        <v>0</v>
      </c>
      <c r="P162" s="25" t="s">
        <v>63</v>
      </c>
      <c r="Q162" s="1">
        <v>11</v>
      </c>
      <c r="R162" s="22">
        <f>_Budget!R162</f>
        <v>0</v>
      </c>
      <c r="S162" s="22">
        <f>_Budget!S162</f>
        <v>0</v>
      </c>
      <c r="T162" s="22">
        <f>_Budget!T162</f>
        <v>0</v>
      </c>
      <c r="U162" s="22">
        <f>_Budget!U162</f>
        <v>0</v>
      </c>
      <c r="V162" s="22">
        <f>_Budget!V162</f>
        <v>0</v>
      </c>
      <c r="W162" s="22">
        <f>_Budget!W162</f>
        <v>0</v>
      </c>
      <c r="X162" s="22">
        <f>_Budget!X162</f>
        <v>0</v>
      </c>
      <c r="Y162" s="22">
        <f>_Budget!Y162</f>
        <v>0</v>
      </c>
      <c r="Z162" s="22">
        <f>_Budget!Z162</f>
        <v>0</v>
      </c>
      <c r="AA162" s="22">
        <f>_Budget!AA162</f>
        <v>0</v>
      </c>
      <c r="AB162" s="22">
        <f>_Budget!AB162</f>
        <v>0</v>
      </c>
      <c r="AC162" s="22">
        <f>_Budget!AC162</f>
        <v>0</v>
      </c>
      <c r="AE162" s="30">
        <v>1</v>
      </c>
      <c r="AF162" s="30">
        <v>0.97</v>
      </c>
      <c r="AG162" s="30">
        <v>0.99</v>
      </c>
      <c r="AH162" s="30">
        <v>1</v>
      </c>
      <c r="AI162" s="30">
        <v>0.97</v>
      </c>
      <c r="AJ162" s="30">
        <v>1.01</v>
      </c>
      <c r="AK162" s="30">
        <v>1.01</v>
      </c>
      <c r="AL162" s="30">
        <v>1.02</v>
      </c>
      <c r="AM162" s="30">
        <v>0.99</v>
      </c>
      <c r="AN162" s="30">
        <v>1.02</v>
      </c>
      <c r="AO162" s="30">
        <v>0.98</v>
      </c>
      <c r="AP162" s="30">
        <v>0.97</v>
      </c>
    </row>
    <row r="163" spans="1:42" x14ac:dyDescent="0.3">
      <c r="A163" t="s">
        <v>1</v>
      </c>
      <c r="B163" s="29">
        <v>11</v>
      </c>
      <c r="C163" s="23">
        <f t="shared" si="36"/>
        <v>0</v>
      </c>
      <c r="D163" s="23">
        <f t="shared" si="37"/>
        <v>0</v>
      </c>
      <c r="E163" s="23">
        <f t="shared" si="38"/>
        <v>0</v>
      </c>
      <c r="F163" s="23">
        <f t="shared" si="39"/>
        <v>0</v>
      </c>
      <c r="G163" s="23">
        <f t="shared" si="40"/>
        <v>0</v>
      </c>
      <c r="H163" s="23">
        <f t="shared" si="41"/>
        <v>0</v>
      </c>
      <c r="I163" s="23">
        <f t="shared" si="42"/>
        <v>0</v>
      </c>
      <c r="J163" s="23">
        <f t="shared" si="43"/>
        <v>0</v>
      </c>
      <c r="K163" s="23">
        <f t="shared" si="44"/>
        <v>0</v>
      </c>
      <c r="L163" s="23">
        <f t="shared" si="45"/>
        <v>0</v>
      </c>
      <c r="M163" s="23">
        <f t="shared" si="46"/>
        <v>0</v>
      </c>
      <c r="N163" s="23">
        <f t="shared" si="47"/>
        <v>0</v>
      </c>
      <c r="P163" t="s">
        <v>1</v>
      </c>
      <c r="Q163" s="1">
        <v>11</v>
      </c>
      <c r="R163" s="22">
        <f>_Budget!R163</f>
        <v>0</v>
      </c>
      <c r="S163" s="22">
        <f>_Budget!S163</f>
        <v>0</v>
      </c>
      <c r="T163" s="22">
        <f>_Budget!T163</f>
        <v>0</v>
      </c>
      <c r="U163" s="22">
        <f>_Budget!U163</f>
        <v>0</v>
      </c>
      <c r="V163" s="22">
        <f>_Budget!V163</f>
        <v>0</v>
      </c>
      <c r="W163" s="22">
        <f>_Budget!W163</f>
        <v>0</v>
      </c>
      <c r="X163" s="22">
        <f>_Budget!X163</f>
        <v>0</v>
      </c>
      <c r="Y163" s="22">
        <f>_Budget!Y163</f>
        <v>0</v>
      </c>
      <c r="Z163" s="22">
        <f>_Budget!Z163</f>
        <v>0</v>
      </c>
      <c r="AA163" s="22">
        <f>_Budget!AA163</f>
        <v>0</v>
      </c>
      <c r="AB163" s="22">
        <f>_Budget!AB163</f>
        <v>0</v>
      </c>
      <c r="AC163" s="22">
        <f>_Budget!AC163</f>
        <v>0</v>
      </c>
      <c r="AE163" s="30">
        <v>0.97</v>
      </c>
      <c r="AF163" s="30">
        <v>1.01</v>
      </c>
      <c r="AG163" s="30">
        <v>0.99</v>
      </c>
      <c r="AH163" s="30">
        <v>1.01</v>
      </c>
      <c r="AI163" s="30">
        <v>1</v>
      </c>
      <c r="AJ163" s="30">
        <v>0.98</v>
      </c>
      <c r="AK163" s="30">
        <v>0.98</v>
      </c>
      <c r="AL163" s="30">
        <v>0.99</v>
      </c>
      <c r="AM163" s="30">
        <v>1.01</v>
      </c>
      <c r="AN163" s="30">
        <v>1.02</v>
      </c>
      <c r="AO163" s="30">
        <v>1.01</v>
      </c>
      <c r="AP163" s="30">
        <v>1.01</v>
      </c>
    </row>
    <row r="164" spans="1:42" x14ac:dyDescent="0.3">
      <c r="A164" t="s">
        <v>3</v>
      </c>
      <c r="B164" s="29">
        <v>11</v>
      </c>
      <c r="C164" s="23">
        <f t="shared" si="36"/>
        <v>0</v>
      </c>
      <c r="D164" s="23">
        <f t="shared" si="37"/>
        <v>0</v>
      </c>
      <c r="E164" s="23">
        <f t="shared" si="38"/>
        <v>0</v>
      </c>
      <c r="F164" s="23">
        <f t="shared" si="39"/>
        <v>0</v>
      </c>
      <c r="G164" s="23">
        <f t="shared" si="40"/>
        <v>0</v>
      </c>
      <c r="H164" s="23">
        <f t="shared" si="41"/>
        <v>0</v>
      </c>
      <c r="I164" s="23">
        <f t="shared" si="42"/>
        <v>0</v>
      </c>
      <c r="J164" s="23">
        <f t="shared" si="43"/>
        <v>0</v>
      </c>
      <c r="K164" s="23">
        <f t="shared" si="44"/>
        <v>0</v>
      </c>
      <c r="L164" s="23">
        <f t="shared" si="45"/>
        <v>0</v>
      </c>
      <c r="M164" s="23">
        <f t="shared" si="46"/>
        <v>0</v>
      </c>
      <c r="N164" s="23">
        <f t="shared" si="47"/>
        <v>0</v>
      </c>
      <c r="P164" t="s">
        <v>3</v>
      </c>
      <c r="Q164" s="1">
        <v>11</v>
      </c>
      <c r="R164" s="22">
        <f>_Budget!R164</f>
        <v>0</v>
      </c>
      <c r="S164" s="22">
        <f>_Budget!S164</f>
        <v>0</v>
      </c>
      <c r="T164" s="22">
        <f>_Budget!T164</f>
        <v>0</v>
      </c>
      <c r="U164" s="22">
        <f>_Budget!U164</f>
        <v>0</v>
      </c>
      <c r="V164" s="22">
        <f>_Budget!V164</f>
        <v>0</v>
      </c>
      <c r="W164" s="22">
        <f>_Budget!W164</f>
        <v>0</v>
      </c>
      <c r="X164" s="22">
        <f>_Budget!X164</f>
        <v>0</v>
      </c>
      <c r="Y164" s="22">
        <f>_Budget!Y164</f>
        <v>0</v>
      </c>
      <c r="Z164" s="22">
        <f>_Budget!Z164</f>
        <v>0</v>
      </c>
      <c r="AA164" s="22">
        <f>_Budget!AA164</f>
        <v>0</v>
      </c>
      <c r="AB164" s="22">
        <f>_Budget!AB164</f>
        <v>0</v>
      </c>
      <c r="AC164" s="22">
        <f>_Budget!AC164</f>
        <v>0</v>
      </c>
      <c r="AE164" s="30">
        <v>1</v>
      </c>
      <c r="AF164" s="30">
        <v>0.97</v>
      </c>
      <c r="AG164" s="30">
        <v>0.98</v>
      </c>
      <c r="AH164" s="30">
        <v>0.99</v>
      </c>
      <c r="AI164" s="30">
        <v>0.98</v>
      </c>
      <c r="AJ164" s="30">
        <v>0.99</v>
      </c>
      <c r="AK164" s="30">
        <v>1.01</v>
      </c>
      <c r="AL164" s="30">
        <v>0.97</v>
      </c>
      <c r="AM164" s="30">
        <v>0.99</v>
      </c>
      <c r="AN164" s="30">
        <v>1.02</v>
      </c>
      <c r="AO164" s="30">
        <v>0.99</v>
      </c>
      <c r="AP164" s="30">
        <v>1.01</v>
      </c>
    </row>
    <row r="165" spans="1:42" x14ac:dyDescent="0.3">
      <c r="A165" t="s">
        <v>4</v>
      </c>
      <c r="B165" s="29">
        <v>11</v>
      </c>
      <c r="C165" s="23">
        <f t="shared" si="36"/>
        <v>0</v>
      </c>
      <c r="D165" s="23">
        <f t="shared" si="37"/>
        <v>0</v>
      </c>
      <c r="E165" s="23">
        <f t="shared" si="38"/>
        <v>0</v>
      </c>
      <c r="F165" s="23">
        <f t="shared" si="39"/>
        <v>0</v>
      </c>
      <c r="G165" s="23">
        <f t="shared" si="40"/>
        <v>0</v>
      </c>
      <c r="H165" s="23">
        <f t="shared" si="41"/>
        <v>0</v>
      </c>
      <c r="I165" s="23">
        <f t="shared" si="42"/>
        <v>0</v>
      </c>
      <c r="J165" s="23">
        <f t="shared" si="43"/>
        <v>0</v>
      </c>
      <c r="K165" s="23">
        <f t="shared" si="44"/>
        <v>0</v>
      </c>
      <c r="L165" s="23">
        <f t="shared" si="45"/>
        <v>0</v>
      </c>
      <c r="M165" s="23">
        <f t="shared" si="46"/>
        <v>0</v>
      </c>
      <c r="N165" s="23">
        <f t="shared" si="47"/>
        <v>0</v>
      </c>
      <c r="P165" t="s">
        <v>4</v>
      </c>
      <c r="Q165" s="1">
        <v>11</v>
      </c>
      <c r="R165" s="22">
        <f>_Budget!R165</f>
        <v>0</v>
      </c>
      <c r="S165" s="22">
        <f>_Budget!S165</f>
        <v>0</v>
      </c>
      <c r="T165" s="22">
        <f>_Budget!T165</f>
        <v>0</v>
      </c>
      <c r="U165" s="22">
        <f>_Budget!U165</f>
        <v>0</v>
      </c>
      <c r="V165" s="22">
        <f>_Budget!V165</f>
        <v>0</v>
      </c>
      <c r="W165" s="22">
        <f>_Budget!W165</f>
        <v>0</v>
      </c>
      <c r="X165" s="22">
        <f>_Budget!X165</f>
        <v>0</v>
      </c>
      <c r="Y165" s="22">
        <f>_Budget!Y165</f>
        <v>0</v>
      </c>
      <c r="Z165" s="22">
        <f>_Budget!Z165</f>
        <v>0</v>
      </c>
      <c r="AA165" s="22">
        <f>_Budget!AA165</f>
        <v>0</v>
      </c>
      <c r="AB165" s="22">
        <f>_Budget!AB165</f>
        <v>0</v>
      </c>
      <c r="AC165" s="22">
        <f>_Budget!AC165</f>
        <v>0</v>
      </c>
      <c r="AE165" s="30">
        <v>1.02</v>
      </c>
      <c r="AF165" s="30">
        <v>0.98</v>
      </c>
      <c r="AG165" s="30">
        <v>0.99</v>
      </c>
      <c r="AH165" s="30">
        <v>0.97</v>
      </c>
      <c r="AI165" s="30">
        <v>1.02</v>
      </c>
      <c r="AJ165" s="30">
        <v>0.97</v>
      </c>
      <c r="AK165" s="30">
        <v>0.99</v>
      </c>
      <c r="AL165" s="30">
        <v>0.99</v>
      </c>
      <c r="AM165" s="30">
        <v>1.02</v>
      </c>
      <c r="AN165" s="30">
        <v>1.01</v>
      </c>
      <c r="AO165" s="30">
        <v>1.02</v>
      </c>
      <c r="AP165" s="30">
        <v>1.02</v>
      </c>
    </row>
    <row r="166" spans="1:42" x14ac:dyDescent="0.3">
      <c r="A166" t="s">
        <v>5</v>
      </c>
      <c r="B166" s="29">
        <v>11</v>
      </c>
      <c r="C166" s="23">
        <f t="shared" si="36"/>
        <v>0</v>
      </c>
      <c r="D166" s="23">
        <f t="shared" si="37"/>
        <v>0</v>
      </c>
      <c r="E166" s="23">
        <f t="shared" si="38"/>
        <v>0</v>
      </c>
      <c r="F166" s="23">
        <f t="shared" si="39"/>
        <v>0</v>
      </c>
      <c r="G166" s="23">
        <f t="shared" si="40"/>
        <v>0</v>
      </c>
      <c r="H166" s="23">
        <f t="shared" si="41"/>
        <v>0</v>
      </c>
      <c r="I166" s="23">
        <f t="shared" si="42"/>
        <v>0</v>
      </c>
      <c r="J166" s="23">
        <f t="shared" si="43"/>
        <v>0</v>
      </c>
      <c r="K166" s="23">
        <f t="shared" si="44"/>
        <v>0</v>
      </c>
      <c r="L166" s="23">
        <f t="shared" si="45"/>
        <v>0</v>
      </c>
      <c r="M166" s="23">
        <f t="shared" si="46"/>
        <v>0</v>
      </c>
      <c r="N166" s="23">
        <f t="shared" si="47"/>
        <v>0</v>
      </c>
      <c r="P166" t="s">
        <v>5</v>
      </c>
      <c r="Q166" s="1">
        <v>11</v>
      </c>
      <c r="R166" s="22">
        <f>_Budget!R166</f>
        <v>0</v>
      </c>
      <c r="S166" s="22">
        <f>_Budget!S166</f>
        <v>0</v>
      </c>
      <c r="T166" s="22">
        <f>_Budget!T166</f>
        <v>0</v>
      </c>
      <c r="U166" s="22">
        <f>_Budget!U166</f>
        <v>0</v>
      </c>
      <c r="V166" s="22">
        <f>_Budget!V166</f>
        <v>0</v>
      </c>
      <c r="W166" s="22">
        <f>_Budget!W166</f>
        <v>0</v>
      </c>
      <c r="X166" s="22">
        <f>_Budget!X166</f>
        <v>0</v>
      </c>
      <c r="Y166" s="22">
        <f>_Budget!Y166</f>
        <v>0</v>
      </c>
      <c r="Z166" s="22">
        <f>_Budget!Z166</f>
        <v>0</v>
      </c>
      <c r="AA166" s="22">
        <f>_Budget!AA166</f>
        <v>0</v>
      </c>
      <c r="AB166" s="22">
        <f>_Budget!AB166</f>
        <v>0</v>
      </c>
      <c r="AC166" s="22">
        <f>_Budget!AC166</f>
        <v>0</v>
      </c>
      <c r="AE166" s="30">
        <v>0.97</v>
      </c>
      <c r="AF166" s="30">
        <v>1.01</v>
      </c>
      <c r="AG166" s="30">
        <v>0.99</v>
      </c>
      <c r="AH166" s="30">
        <v>0.97</v>
      </c>
      <c r="AI166" s="30">
        <v>0.98</v>
      </c>
      <c r="AJ166" s="30">
        <v>1.02</v>
      </c>
      <c r="AK166" s="30">
        <v>1</v>
      </c>
      <c r="AL166" s="30">
        <v>0.98</v>
      </c>
      <c r="AM166" s="30">
        <v>0.99</v>
      </c>
      <c r="AN166" s="30">
        <v>0.98</v>
      </c>
      <c r="AO166" s="30">
        <v>1.01</v>
      </c>
      <c r="AP166" s="30">
        <v>0.97</v>
      </c>
    </row>
    <row r="167" spans="1:42" x14ac:dyDescent="0.3">
      <c r="A167" t="s">
        <v>38</v>
      </c>
      <c r="B167" s="29">
        <v>11</v>
      </c>
      <c r="C167" s="23">
        <f t="shared" si="36"/>
        <v>0</v>
      </c>
      <c r="D167" s="23">
        <f t="shared" si="37"/>
        <v>0</v>
      </c>
      <c r="E167" s="23">
        <f t="shared" si="38"/>
        <v>0</v>
      </c>
      <c r="F167" s="23">
        <f t="shared" si="39"/>
        <v>0</v>
      </c>
      <c r="G167" s="23">
        <f t="shared" si="40"/>
        <v>0</v>
      </c>
      <c r="H167" s="23">
        <f t="shared" si="41"/>
        <v>0</v>
      </c>
      <c r="I167" s="23">
        <f t="shared" si="42"/>
        <v>0</v>
      </c>
      <c r="J167" s="23">
        <f t="shared" si="43"/>
        <v>0</v>
      </c>
      <c r="K167" s="23">
        <f t="shared" si="44"/>
        <v>0</v>
      </c>
      <c r="L167" s="23">
        <f t="shared" si="45"/>
        <v>0</v>
      </c>
      <c r="M167" s="23">
        <f t="shared" si="46"/>
        <v>0</v>
      </c>
      <c r="N167" s="23">
        <f t="shared" si="47"/>
        <v>0</v>
      </c>
      <c r="P167" t="s">
        <v>38</v>
      </c>
      <c r="Q167" s="1">
        <v>11</v>
      </c>
      <c r="R167" s="22">
        <f>_Budget!R167</f>
        <v>0</v>
      </c>
      <c r="S167" s="22">
        <f>_Budget!S167</f>
        <v>0</v>
      </c>
      <c r="T167" s="22">
        <f>_Budget!T167</f>
        <v>0</v>
      </c>
      <c r="U167" s="22">
        <f>_Budget!U167</f>
        <v>0</v>
      </c>
      <c r="V167" s="22">
        <f>_Budget!V167</f>
        <v>0</v>
      </c>
      <c r="W167" s="22">
        <f>_Budget!W167</f>
        <v>0</v>
      </c>
      <c r="X167" s="22">
        <f>_Budget!X167</f>
        <v>0</v>
      </c>
      <c r="Y167" s="22">
        <f>_Budget!Y167</f>
        <v>0</v>
      </c>
      <c r="Z167" s="22">
        <f>_Budget!Z167</f>
        <v>0</v>
      </c>
      <c r="AA167" s="22">
        <f>_Budget!AA167</f>
        <v>0</v>
      </c>
      <c r="AB167" s="22">
        <f>_Budget!AB167</f>
        <v>0</v>
      </c>
      <c r="AC167" s="22">
        <f>_Budget!AC167</f>
        <v>0</v>
      </c>
      <c r="AE167" s="30">
        <v>0.99</v>
      </c>
      <c r="AF167" s="30">
        <v>1</v>
      </c>
      <c r="AG167" s="30">
        <v>0.99</v>
      </c>
      <c r="AH167" s="30">
        <v>0.98</v>
      </c>
      <c r="AI167" s="30">
        <v>1.01</v>
      </c>
      <c r="AJ167" s="30">
        <v>1.02</v>
      </c>
      <c r="AK167" s="30">
        <v>0.97</v>
      </c>
      <c r="AL167" s="30">
        <v>0.98</v>
      </c>
      <c r="AM167" s="30">
        <v>1</v>
      </c>
      <c r="AN167" s="30">
        <v>0.99</v>
      </c>
      <c r="AO167" s="30">
        <v>0.99</v>
      </c>
      <c r="AP167" s="30">
        <v>0.99</v>
      </c>
    </row>
    <row r="168" spans="1:42" x14ac:dyDescent="0.3">
      <c r="A168" t="s">
        <v>7</v>
      </c>
      <c r="B168" s="29">
        <v>11</v>
      </c>
      <c r="C168" s="23">
        <f t="shared" si="36"/>
        <v>0</v>
      </c>
      <c r="D168" s="23">
        <f t="shared" si="37"/>
        <v>0</v>
      </c>
      <c r="E168" s="23">
        <f t="shared" si="38"/>
        <v>0</v>
      </c>
      <c r="F168" s="23">
        <f t="shared" si="39"/>
        <v>0</v>
      </c>
      <c r="G168" s="23">
        <f t="shared" si="40"/>
        <v>0</v>
      </c>
      <c r="H168" s="23">
        <f t="shared" si="41"/>
        <v>0</v>
      </c>
      <c r="I168" s="23">
        <f t="shared" si="42"/>
        <v>0</v>
      </c>
      <c r="J168" s="23">
        <f t="shared" si="43"/>
        <v>0</v>
      </c>
      <c r="K168" s="23">
        <f t="shared" si="44"/>
        <v>0</v>
      </c>
      <c r="L168" s="23">
        <f t="shared" si="45"/>
        <v>0</v>
      </c>
      <c r="M168" s="23">
        <f t="shared" si="46"/>
        <v>0</v>
      </c>
      <c r="N168" s="23">
        <f t="shared" si="47"/>
        <v>0</v>
      </c>
      <c r="P168" t="s">
        <v>7</v>
      </c>
      <c r="Q168" s="1">
        <v>11</v>
      </c>
      <c r="R168" s="22">
        <f>_Budget!R168</f>
        <v>0</v>
      </c>
      <c r="S168" s="22">
        <f>_Budget!S168</f>
        <v>0</v>
      </c>
      <c r="T168" s="22">
        <f>_Budget!T168</f>
        <v>0</v>
      </c>
      <c r="U168" s="22">
        <f>_Budget!U168</f>
        <v>0</v>
      </c>
      <c r="V168" s="22">
        <f>_Budget!V168</f>
        <v>0</v>
      </c>
      <c r="W168" s="22">
        <f>_Budget!W168</f>
        <v>0</v>
      </c>
      <c r="X168" s="22">
        <f>_Budget!X168</f>
        <v>0</v>
      </c>
      <c r="Y168" s="22">
        <f>_Budget!Y168</f>
        <v>0</v>
      </c>
      <c r="Z168" s="22">
        <f>_Budget!Z168</f>
        <v>0</v>
      </c>
      <c r="AA168" s="22">
        <f>_Budget!AA168</f>
        <v>0</v>
      </c>
      <c r="AB168" s="22">
        <f>_Budget!AB168</f>
        <v>0</v>
      </c>
      <c r="AC168" s="22">
        <f>_Budget!AC168</f>
        <v>0</v>
      </c>
      <c r="AE168" s="30">
        <v>0.97</v>
      </c>
      <c r="AF168" s="30">
        <v>0.99</v>
      </c>
      <c r="AG168" s="30">
        <v>1</v>
      </c>
      <c r="AH168" s="30">
        <v>1</v>
      </c>
      <c r="AI168" s="30">
        <v>1.02</v>
      </c>
      <c r="AJ168" s="30">
        <v>0.99</v>
      </c>
      <c r="AK168" s="30">
        <v>0.97</v>
      </c>
      <c r="AL168" s="30">
        <v>1</v>
      </c>
      <c r="AM168" s="30">
        <v>0.98</v>
      </c>
      <c r="AN168" s="30">
        <v>0.97</v>
      </c>
      <c r="AO168" s="30">
        <v>1.01</v>
      </c>
      <c r="AP168" s="30">
        <v>0.97</v>
      </c>
    </row>
    <row r="169" spans="1:42" x14ac:dyDescent="0.3">
      <c r="A169" t="s">
        <v>8</v>
      </c>
      <c r="B169" s="29">
        <v>11</v>
      </c>
      <c r="C169" s="23">
        <f t="shared" si="36"/>
        <v>0</v>
      </c>
      <c r="D169" s="23">
        <f t="shared" si="37"/>
        <v>0</v>
      </c>
      <c r="E169" s="23">
        <f t="shared" si="38"/>
        <v>0</v>
      </c>
      <c r="F169" s="23">
        <f t="shared" si="39"/>
        <v>0</v>
      </c>
      <c r="G169" s="23">
        <f t="shared" si="40"/>
        <v>0</v>
      </c>
      <c r="H169" s="23">
        <f t="shared" si="41"/>
        <v>0</v>
      </c>
      <c r="I169" s="23">
        <f t="shared" si="42"/>
        <v>0</v>
      </c>
      <c r="J169" s="23">
        <f t="shared" si="43"/>
        <v>0</v>
      </c>
      <c r="K169" s="23">
        <f t="shared" si="44"/>
        <v>0</v>
      </c>
      <c r="L169" s="23">
        <f t="shared" si="45"/>
        <v>0</v>
      </c>
      <c r="M169" s="23">
        <f t="shared" si="46"/>
        <v>0</v>
      </c>
      <c r="N169" s="23">
        <f t="shared" si="47"/>
        <v>0</v>
      </c>
      <c r="P169" t="s">
        <v>8</v>
      </c>
      <c r="Q169" s="1">
        <v>11</v>
      </c>
      <c r="R169" s="22">
        <f>_Budget!R169</f>
        <v>0</v>
      </c>
      <c r="S169" s="22">
        <f>_Budget!S169</f>
        <v>0</v>
      </c>
      <c r="T169" s="22">
        <f>_Budget!T169</f>
        <v>0</v>
      </c>
      <c r="U169" s="22">
        <f>_Budget!U169</f>
        <v>0</v>
      </c>
      <c r="V169" s="22">
        <f>_Budget!V169</f>
        <v>0</v>
      </c>
      <c r="W169" s="22">
        <f>_Budget!W169</f>
        <v>0</v>
      </c>
      <c r="X169" s="22">
        <f>_Budget!X169</f>
        <v>0</v>
      </c>
      <c r="Y169" s="22">
        <f>_Budget!Y169</f>
        <v>0</v>
      </c>
      <c r="Z169" s="22">
        <f>_Budget!Z169</f>
        <v>0</v>
      </c>
      <c r="AA169" s="22">
        <f>_Budget!AA169</f>
        <v>0</v>
      </c>
      <c r="AB169" s="22">
        <f>_Budget!AB169</f>
        <v>0</v>
      </c>
      <c r="AC169" s="22">
        <f>_Budget!AC169</f>
        <v>0</v>
      </c>
      <c r="AE169" s="30">
        <v>0.99</v>
      </c>
      <c r="AF169" s="30">
        <v>1.01</v>
      </c>
      <c r="AG169" s="30">
        <v>0.99</v>
      </c>
      <c r="AH169" s="30">
        <v>1</v>
      </c>
      <c r="AI169" s="30">
        <v>0.99</v>
      </c>
      <c r="AJ169" s="30">
        <v>0.98</v>
      </c>
      <c r="AK169" s="30">
        <v>0.97</v>
      </c>
      <c r="AL169" s="30">
        <v>1</v>
      </c>
      <c r="AM169" s="30">
        <v>0.98</v>
      </c>
      <c r="AN169" s="30">
        <v>0.99</v>
      </c>
      <c r="AO169" s="30">
        <v>1</v>
      </c>
      <c r="AP169" s="30">
        <v>0.97</v>
      </c>
    </row>
    <row r="170" spans="1:42" x14ac:dyDescent="0.3">
      <c r="A170" t="s">
        <v>45</v>
      </c>
      <c r="B170" s="29">
        <v>11</v>
      </c>
      <c r="C170" s="23">
        <f t="shared" si="36"/>
        <v>0</v>
      </c>
      <c r="D170" s="23">
        <f t="shared" si="37"/>
        <v>0</v>
      </c>
      <c r="E170" s="23">
        <f t="shared" si="38"/>
        <v>0</v>
      </c>
      <c r="F170" s="23">
        <f t="shared" si="39"/>
        <v>0</v>
      </c>
      <c r="G170" s="23">
        <f t="shared" si="40"/>
        <v>0</v>
      </c>
      <c r="H170" s="23">
        <f t="shared" si="41"/>
        <v>0</v>
      </c>
      <c r="I170" s="23">
        <f t="shared" si="42"/>
        <v>0</v>
      </c>
      <c r="J170" s="23">
        <f t="shared" si="43"/>
        <v>0</v>
      </c>
      <c r="K170" s="23">
        <f t="shared" si="44"/>
        <v>0</v>
      </c>
      <c r="L170" s="23">
        <f t="shared" si="45"/>
        <v>0</v>
      </c>
      <c r="M170" s="23">
        <f t="shared" si="46"/>
        <v>0</v>
      </c>
      <c r="N170" s="23">
        <f t="shared" si="47"/>
        <v>0</v>
      </c>
      <c r="P170" t="s">
        <v>45</v>
      </c>
      <c r="Q170" s="1">
        <v>11</v>
      </c>
      <c r="R170" s="22">
        <f>_Budget!R170</f>
        <v>0</v>
      </c>
      <c r="S170" s="22">
        <f>_Budget!S170</f>
        <v>0</v>
      </c>
      <c r="T170" s="22">
        <f>_Budget!T170</f>
        <v>0</v>
      </c>
      <c r="U170" s="22">
        <f>_Budget!U170</f>
        <v>0</v>
      </c>
      <c r="V170" s="22">
        <f>_Budget!V170</f>
        <v>0</v>
      </c>
      <c r="W170" s="22">
        <f>_Budget!W170</f>
        <v>0</v>
      </c>
      <c r="X170" s="22">
        <f>_Budget!X170</f>
        <v>0</v>
      </c>
      <c r="Y170" s="22">
        <f>_Budget!Y170</f>
        <v>0</v>
      </c>
      <c r="Z170" s="22">
        <f>_Budget!Z170</f>
        <v>0</v>
      </c>
      <c r="AA170" s="22">
        <f>_Budget!AA170</f>
        <v>0</v>
      </c>
      <c r="AB170" s="22">
        <f>_Budget!AB170</f>
        <v>0</v>
      </c>
      <c r="AC170" s="22">
        <f>_Budget!AC170</f>
        <v>0</v>
      </c>
      <c r="AE170" s="30">
        <v>0.97</v>
      </c>
      <c r="AF170" s="30">
        <v>0.98</v>
      </c>
      <c r="AG170" s="30">
        <v>1</v>
      </c>
      <c r="AH170" s="30">
        <v>1</v>
      </c>
      <c r="AI170" s="30">
        <v>0.98</v>
      </c>
      <c r="AJ170" s="30">
        <v>0.97</v>
      </c>
      <c r="AK170" s="30">
        <v>1.02</v>
      </c>
      <c r="AL170" s="30">
        <v>1</v>
      </c>
      <c r="AM170" s="30">
        <v>1.02</v>
      </c>
      <c r="AN170" s="30">
        <v>0.99</v>
      </c>
      <c r="AO170" s="30">
        <v>1.02</v>
      </c>
      <c r="AP170" s="30">
        <v>1.02</v>
      </c>
    </row>
    <row r="171" spans="1:42" x14ac:dyDescent="0.3">
      <c r="A171" t="s">
        <v>10</v>
      </c>
      <c r="B171" s="29">
        <v>11</v>
      </c>
      <c r="C171" s="23">
        <f t="shared" si="36"/>
        <v>0</v>
      </c>
      <c r="D171" s="23">
        <f t="shared" si="37"/>
        <v>0</v>
      </c>
      <c r="E171" s="23">
        <f t="shared" si="38"/>
        <v>0</v>
      </c>
      <c r="F171" s="23">
        <f t="shared" si="39"/>
        <v>0</v>
      </c>
      <c r="G171" s="23">
        <f t="shared" si="40"/>
        <v>0</v>
      </c>
      <c r="H171" s="23">
        <f t="shared" si="41"/>
        <v>0</v>
      </c>
      <c r="I171" s="23">
        <f t="shared" si="42"/>
        <v>0</v>
      </c>
      <c r="J171" s="23">
        <f t="shared" si="43"/>
        <v>0</v>
      </c>
      <c r="K171" s="23">
        <f t="shared" si="44"/>
        <v>0</v>
      </c>
      <c r="L171" s="23">
        <f t="shared" si="45"/>
        <v>0</v>
      </c>
      <c r="M171" s="23">
        <f t="shared" si="46"/>
        <v>0</v>
      </c>
      <c r="N171" s="23">
        <f t="shared" si="47"/>
        <v>0</v>
      </c>
      <c r="P171" t="s">
        <v>10</v>
      </c>
      <c r="Q171" s="1">
        <v>11</v>
      </c>
      <c r="R171" s="22">
        <f>_Budget!R171</f>
        <v>0</v>
      </c>
      <c r="S171" s="22">
        <f>_Budget!S171</f>
        <v>0</v>
      </c>
      <c r="T171" s="22">
        <f>_Budget!T171</f>
        <v>0</v>
      </c>
      <c r="U171" s="22">
        <f>_Budget!U171</f>
        <v>0</v>
      </c>
      <c r="V171" s="22">
        <f>_Budget!V171</f>
        <v>0</v>
      </c>
      <c r="W171" s="22">
        <f>_Budget!W171</f>
        <v>0</v>
      </c>
      <c r="X171" s="22">
        <f>_Budget!X171</f>
        <v>0</v>
      </c>
      <c r="Y171" s="22">
        <f>_Budget!Y171</f>
        <v>0</v>
      </c>
      <c r="Z171" s="22">
        <f>_Budget!Z171</f>
        <v>0</v>
      </c>
      <c r="AA171" s="22">
        <f>_Budget!AA171</f>
        <v>0</v>
      </c>
      <c r="AB171" s="22">
        <f>_Budget!AB171</f>
        <v>0</v>
      </c>
      <c r="AC171" s="22">
        <f>_Budget!AC171</f>
        <v>0</v>
      </c>
      <c r="AE171" s="30">
        <v>1.01</v>
      </c>
      <c r="AF171" s="30">
        <v>0.98</v>
      </c>
      <c r="AG171" s="30">
        <v>0.97</v>
      </c>
      <c r="AH171" s="30">
        <v>0.97</v>
      </c>
      <c r="AI171" s="30">
        <v>1.02</v>
      </c>
      <c r="AJ171" s="30">
        <v>0.97</v>
      </c>
      <c r="AK171" s="30">
        <v>0.98</v>
      </c>
      <c r="AL171" s="30">
        <v>0.99</v>
      </c>
      <c r="AM171" s="30">
        <v>0.97</v>
      </c>
      <c r="AN171" s="30">
        <v>0.98</v>
      </c>
      <c r="AO171" s="30">
        <v>1.01</v>
      </c>
      <c r="AP171" s="30">
        <v>0.97</v>
      </c>
    </row>
    <row r="172" spans="1:42" x14ac:dyDescent="0.3">
      <c r="A172" t="s">
        <v>11</v>
      </c>
      <c r="B172" s="29">
        <v>11</v>
      </c>
      <c r="C172" s="23">
        <f t="shared" si="36"/>
        <v>0</v>
      </c>
      <c r="D172" s="23">
        <f t="shared" si="37"/>
        <v>0</v>
      </c>
      <c r="E172" s="23">
        <f t="shared" si="38"/>
        <v>0</v>
      </c>
      <c r="F172" s="23">
        <f t="shared" si="39"/>
        <v>0</v>
      </c>
      <c r="G172" s="23">
        <f t="shared" si="40"/>
        <v>0</v>
      </c>
      <c r="H172" s="23">
        <f t="shared" si="41"/>
        <v>0</v>
      </c>
      <c r="I172" s="23">
        <f t="shared" si="42"/>
        <v>0</v>
      </c>
      <c r="J172" s="23">
        <f t="shared" si="43"/>
        <v>0</v>
      </c>
      <c r="K172" s="23">
        <f t="shared" si="44"/>
        <v>0</v>
      </c>
      <c r="L172" s="23">
        <f t="shared" si="45"/>
        <v>0</v>
      </c>
      <c r="M172" s="23">
        <f t="shared" si="46"/>
        <v>0</v>
      </c>
      <c r="N172" s="23">
        <f t="shared" si="47"/>
        <v>0</v>
      </c>
      <c r="P172" t="s">
        <v>11</v>
      </c>
      <c r="Q172" s="1">
        <v>11</v>
      </c>
      <c r="R172" s="22">
        <f>_Budget!R172</f>
        <v>0</v>
      </c>
      <c r="S172" s="22">
        <f>_Budget!S172</f>
        <v>0</v>
      </c>
      <c r="T172" s="22">
        <f>_Budget!T172</f>
        <v>0</v>
      </c>
      <c r="U172" s="22">
        <f>_Budget!U172</f>
        <v>0</v>
      </c>
      <c r="V172" s="22">
        <f>_Budget!V172</f>
        <v>0</v>
      </c>
      <c r="W172" s="22">
        <f>_Budget!W172</f>
        <v>0</v>
      </c>
      <c r="X172" s="22">
        <f>_Budget!X172</f>
        <v>0</v>
      </c>
      <c r="Y172" s="22">
        <f>_Budget!Y172</f>
        <v>0</v>
      </c>
      <c r="Z172" s="22">
        <f>_Budget!Z172</f>
        <v>0</v>
      </c>
      <c r="AA172" s="22">
        <f>_Budget!AA172</f>
        <v>0</v>
      </c>
      <c r="AB172" s="22">
        <f>_Budget!AB172</f>
        <v>0</v>
      </c>
      <c r="AC172" s="22">
        <f>_Budget!AC172</f>
        <v>0</v>
      </c>
      <c r="AE172" s="30">
        <v>0.98</v>
      </c>
      <c r="AF172" s="30">
        <v>1</v>
      </c>
      <c r="AG172" s="30">
        <v>1</v>
      </c>
      <c r="AH172" s="30">
        <v>0.98</v>
      </c>
      <c r="AI172" s="30">
        <v>1.02</v>
      </c>
      <c r="AJ172" s="30">
        <v>0.98</v>
      </c>
      <c r="AK172" s="30">
        <v>1</v>
      </c>
      <c r="AL172" s="30">
        <v>0.98</v>
      </c>
      <c r="AM172" s="30">
        <v>0.98</v>
      </c>
      <c r="AN172" s="30">
        <v>1.01</v>
      </c>
      <c r="AO172" s="30">
        <v>0.99</v>
      </c>
      <c r="AP172" s="30">
        <v>1</v>
      </c>
    </row>
    <row r="173" spans="1:42" x14ac:dyDescent="0.3">
      <c r="A173" t="s">
        <v>46</v>
      </c>
      <c r="B173" s="29">
        <v>11</v>
      </c>
      <c r="C173" s="23">
        <f t="shared" si="36"/>
        <v>0</v>
      </c>
      <c r="D173" s="23">
        <f t="shared" si="37"/>
        <v>0</v>
      </c>
      <c r="E173" s="23">
        <f t="shared" si="38"/>
        <v>0</v>
      </c>
      <c r="F173" s="23">
        <f t="shared" si="39"/>
        <v>0</v>
      </c>
      <c r="G173" s="23">
        <f t="shared" si="40"/>
        <v>0</v>
      </c>
      <c r="H173" s="23">
        <f t="shared" si="41"/>
        <v>0</v>
      </c>
      <c r="I173" s="23">
        <f t="shared" si="42"/>
        <v>0</v>
      </c>
      <c r="J173" s="23">
        <f t="shared" si="43"/>
        <v>0</v>
      </c>
      <c r="K173" s="23">
        <f t="shared" si="44"/>
        <v>0</v>
      </c>
      <c r="L173" s="23">
        <f t="shared" si="45"/>
        <v>0</v>
      </c>
      <c r="M173" s="23">
        <f t="shared" si="46"/>
        <v>0</v>
      </c>
      <c r="N173" s="23">
        <f t="shared" si="47"/>
        <v>0</v>
      </c>
      <c r="P173" t="s">
        <v>46</v>
      </c>
      <c r="Q173" s="1">
        <v>11</v>
      </c>
      <c r="R173" s="22">
        <f>_Budget!R173</f>
        <v>0</v>
      </c>
      <c r="S173" s="22">
        <f>_Budget!S173</f>
        <v>0</v>
      </c>
      <c r="T173" s="22">
        <f>_Budget!T173</f>
        <v>0</v>
      </c>
      <c r="U173" s="22">
        <f>_Budget!U173</f>
        <v>0</v>
      </c>
      <c r="V173" s="22">
        <f>_Budget!V173</f>
        <v>0</v>
      </c>
      <c r="W173" s="22">
        <f>_Budget!W173</f>
        <v>0</v>
      </c>
      <c r="X173" s="22">
        <f>_Budget!X173</f>
        <v>0</v>
      </c>
      <c r="Y173" s="22">
        <f>_Budget!Y173</f>
        <v>0</v>
      </c>
      <c r="Z173" s="22">
        <f>_Budget!Z173</f>
        <v>0</v>
      </c>
      <c r="AA173" s="22">
        <f>_Budget!AA173</f>
        <v>0</v>
      </c>
      <c r="AB173" s="22">
        <f>_Budget!AB173</f>
        <v>0</v>
      </c>
      <c r="AC173" s="22">
        <f>_Budget!AC173</f>
        <v>0</v>
      </c>
      <c r="AE173" s="30">
        <v>0.97</v>
      </c>
      <c r="AF173" s="30">
        <v>0.99</v>
      </c>
      <c r="AG173" s="30">
        <v>0.99</v>
      </c>
      <c r="AH173" s="30">
        <v>0.99</v>
      </c>
      <c r="AI173" s="30">
        <v>0.99</v>
      </c>
      <c r="AJ173" s="30">
        <v>0.97</v>
      </c>
      <c r="AK173" s="30">
        <v>0.99</v>
      </c>
      <c r="AL173" s="30">
        <v>1.01</v>
      </c>
      <c r="AM173" s="30">
        <v>1.02</v>
      </c>
      <c r="AN173" s="30">
        <v>0.99</v>
      </c>
      <c r="AO173" s="30">
        <v>1.01</v>
      </c>
      <c r="AP173" s="30">
        <v>0.99</v>
      </c>
    </row>
    <row r="174" spans="1:42" x14ac:dyDescent="0.3">
      <c r="A174" t="s">
        <v>12</v>
      </c>
      <c r="B174" s="29">
        <v>11</v>
      </c>
      <c r="C174" s="23">
        <f t="shared" si="36"/>
        <v>0</v>
      </c>
      <c r="D174" s="23">
        <f t="shared" si="37"/>
        <v>0</v>
      </c>
      <c r="E174" s="23">
        <f t="shared" si="38"/>
        <v>0</v>
      </c>
      <c r="F174" s="23">
        <f t="shared" si="39"/>
        <v>0</v>
      </c>
      <c r="G174" s="23">
        <f t="shared" si="40"/>
        <v>0</v>
      </c>
      <c r="H174" s="23">
        <f t="shared" si="41"/>
        <v>0</v>
      </c>
      <c r="I174" s="23">
        <f t="shared" si="42"/>
        <v>0</v>
      </c>
      <c r="J174" s="23">
        <f t="shared" si="43"/>
        <v>0</v>
      </c>
      <c r="K174" s="23">
        <f t="shared" si="44"/>
        <v>0</v>
      </c>
      <c r="L174" s="23">
        <f t="shared" si="45"/>
        <v>0</v>
      </c>
      <c r="M174" s="23">
        <f t="shared" si="46"/>
        <v>0</v>
      </c>
      <c r="N174" s="23">
        <f t="shared" si="47"/>
        <v>0</v>
      </c>
      <c r="P174" t="s">
        <v>12</v>
      </c>
      <c r="Q174" s="1">
        <v>11</v>
      </c>
      <c r="R174" s="22">
        <f>_Budget!R174</f>
        <v>0</v>
      </c>
      <c r="S174" s="22">
        <f>_Budget!S174</f>
        <v>0</v>
      </c>
      <c r="T174" s="22">
        <f>_Budget!T174</f>
        <v>0</v>
      </c>
      <c r="U174" s="22">
        <f>_Budget!U174</f>
        <v>0</v>
      </c>
      <c r="V174" s="22">
        <f>_Budget!V174</f>
        <v>0</v>
      </c>
      <c r="W174" s="22">
        <f>_Budget!W174</f>
        <v>0</v>
      </c>
      <c r="X174" s="22">
        <f>_Budget!X174</f>
        <v>0</v>
      </c>
      <c r="Y174" s="22">
        <f>_Budget!Y174</f>
        <v>0</v>
      </c>
      <c r="Z174" s="22">
        <f>_Budget!Z174</f>
        <v>0</v>
      </c>
      <c r="AA174" s="22">
        <f>_Budget!AA174</f>
        <v>0</v>
      </c>
      <c r="AB174" s="22">
        <f>_Budget!AB174</f>
        <v>0</v>
      </c>
      <c r="AC174" s="22">
        <f>_Budget!AC174</f>
        <v>0</v>
      </c>
      <c r="AE174" s="30">
        <v>0.98</v>
      </c>
      <c r="AF174" s="30">
        <v>0.97</v>
      </c>
      <c r="AG174" s="30">
        <v>1.02</v>
      </c>
      <c r="AH174" s="30">
        <v>1</v>
      </c>
      <c r="AI174" s="30">
        <v>0.97</v>
      </c>
      <c r="AJ174" s="30">
        <v>0.98</v>
      </c>
      <c r="AK174" s="30">
        <v>0.97</v>
      </c>
      <c r="AL174" s="30">
        <v>1.02</v>
      </c>
      <c r="AM174" s="30">
        <v>0.98</v>
      </c>
      <c r="AN174" s="30">
        <v>1.01</v>
      </c>
      <c r="AO174" s="30">
        <v>1.01</v>
      </c>
      <c r="AP174" s="30">
        <v>1.01</v>
      </c>
    </row>
    <row r="175" spans="1:42" x14ac:dyDescent="0.3">
      <c r="A175" t="s">
        <v>13</v>
      </c>
      <c r="B175" s="29">
        <v>11</v>
      </c>
      <c r="C175" s="23">
        <f t="shared" si="36"/>
        <v>0</v>
      </c>
      <c r="D175" s="23">
        <f t="shared" si="37"/>
        <v>0</v>
      </c>
      <c r="E175" s="23">
        <f t="shared" si="38"/>
        <v>0</v>
      </c>
      <c r="F175" s="23">
        <f t="shared" si="39"/>
        <v>0</v>
      </c>
      <c r="G175" s="23">
        <f t="shared" si="40"/>
        <v>0</v>
      </c>
      <c r="H175" s="23">
        <f t="shared" si="41"/>
        <v>0</v>
      </c>
      <c r="I175" s="23">
        <f t="shared" si="42"/>
        <v>0</v>
      </c>
      <c r="J175" s="23">
        <f t="shared" si="43"/>
        <v>0</v>
      </c>
      <c r="K175" s="23">
        <f t="shared" si="44"/>
        <v>0</v>
      </c>
      <c r="L175" s="23">
        <f t="shared" si="45"/>
        <v>0</v>
      </c>
      <c r="M175" s="23">
        <f t="shared" si="46"/>
        <v>0</v>
      </c>
      <c r="N175" s="23">
        <f t="shared" si="47"/>
        <v>0</v>
      </c>
      <c r="P175" t="s">
        <v>13</v>
      </c>
      <c r="Q175" s="1">
        <v>11</v>
      </c>
      <c r="R175" s="22">
        <f>_Budget!R175</f>
        <v>0</v>
      </c>
      <c r="S175" s="22">
        <f>_Budget!S175</f>
        <v>0</v>
      </c>
      <c r="T175" s="22">
        <f>_Budget!T175</f>
        <v>0</v>
      </c>
      <c r="U175" s="22">
        <f>_Budget!U175</f>
        <v>0</v>
      </c>
      <c r="V175" s="22">
        <f>_Budget!V175</f>
        <v>0</v>
      </c>
      <c r="W175" s="22">
        <f>_Budget!W175</f>
        <v>0</v>
      </c>
      <c r="X175" s="22">
        <f>_Budget!X175</f>
        <v>0</v>
      </c>
      <c r="Y175" s="22">
        <f>_Budget!Y175</f>
        <v>0</v>
      </c>
      <c r="Z175" s="22">
        <f>_Budget!Z175</f>
        <v>0</v>
      </c>
      <c r="AA175" s="22">
        <f>_Budget!AA175</f>
        <v>0</v>
      </c>
      <c r="AB175" s="22">
        <f>_Budget!AB175</f>
        <v>0</v>
      </c>
      <c r="AC175" s="22">
        <f>_Budget!AC175</f>
        <v>0</v>
      </c>
      <c r="AE175" s="30">
        <v>0.98</v>
      </c>
      <c r="AF175" s="30">
        <v>0.98</v>
      </c>
      <c r="AG175" s="30">
        <v>0.98</v>
      </c>
      <c r="AH175" s="30">
        <v>1</v>
      </c>
      <c r="AI175" s="30">
        <v>0.98</v>
      </c>
      <c r="AJ175" s="30">
        <v>0.98</v>
      </c>
      <c r="AK175" s="30">
        <v>1</v>
      </c>
      <c r="AL175" s="30">
        <v>1.01</v>
      </c>
      <c r="AM175" s="30">
        <v>0.98</v>
      </c>
      <c r="AN175" s="30">
        <v>0.98</v>
      </c>
      <c r="AO175" s="30">
        <v>1</v>
      </c>
      <c r="AP175" s="30">
        <v>0.98</v>
      </c>
    </row>
    <row r="176" spans="1:42" x14ac:dyDescent="0.3">
      <c r="A176" t="s">
        <v>15</v>
      </c>
      <c r="B176" s="29">
        <v>11</v>
      </c>
      <c r="C176" s="23">
        <f t="shared" si="36"/>
        <v>0</v>
      </c>
      <c r="D176" s="23">
        <f t="shared" si="37"/>
        <v>0</v>
      </c>
      <c r="E176" s="23">
        <f t="shared" si="38"/>
        <v>0</v>
      </c>
      <c r="F176" s="23">
        <f t="shared" si="39"/>
        <v>0</v>
      </c>
      <c r="G176" s="23">
        <f t="shared" si="40"/>
        <v>0</v>
      </c>
      <c r="H176" s="23">
        <f t="shared" si="41"/>
        <v>0</v>
      </c>
      <c r="I176" s="23">
        <f t="shared" si="42"/>
        <v>0</v>
      </c>
      <c r="J176" s="23">
        <f t="shared" si="43"/>
        <v>0</v>
      </c>
      <c r="K176" s="23">
        <f t="shared" si="44"/>
        <v>0</v>
      </c>
      <c r="L176" s="23">
        <f t="shared" si="45"/>
        <v>0</v>
      </c>
      <c r="M176" s="23">
        <f t="shared" si="46"/>
        <v>0</v>
      </c>
      <c r="N176" s="23">
        <f t="shared" si="47"/>
        <v>0</v>
      </c>
      <c r="P176" t="s">
        <v>15</v>
      </c>
      <c r="Q176" s="1">
        <v>11</v>
      </c>
      <c r="R176" s="22">
        <f>_Budget!R176</f>
        <v>0</v>
      </c>
      <c r="S176" s="22">
        <f>_Budget!S176</f>
        <v>0</v>
      </c>
      <c r="T176" s="22">
        <f>_Budget!T176</f>
        <v>0</v>
      </c>
      <c r="U176" s="22">
        <f>_Budget!U176</f>
        <v>0</v>
      </c>
      <c r="V176" s="22">
        <f>_Budget!V176</f>
        <v>0</v>
      </c>
      <c r="W176" s="22">
        <f>_Budget!W176</f>
        <v>0</v>
      </c>
      <c r="X176" s="22">
        <f>_Budget!X176</f>
        <v>0</v>
      </c>
      <c r="Y176" s="22">
        <f>_Budget!Y176</f>
        <v>0</v>
      </c>
      <c r="Z176" s="22">
        <f>_Budget!Z176</f>
        <v>0</v>
      </c>
      <c r="AA176" s="22">
        <f>_Budget!AA176</f>
        <v>0</v>
      </c>
      <c r="AB176" s="22">
        <f>_Budget!AB176</f>
        <v>0</v>
      </c>
      <c r="AC176" s="22">
        <f>_Budget!AC176</f>
        <v>0</v>
      </c>
      <c r="AE176" s="30">
        <v>0.99</v>
      </c>
      <c r="AF176" s="30">
        <v>1.01</v>
      </c>
      <c r="AG176" s="30">
        <v>0.99</v>
      </c>
      <c r="AH176" s="30">
        <v>0.98</v>
      </c>
      <c r="AI176" s="30">
        <v>0.99</v>
      </c>
      <c r="AJ176" s="30">
        <v>1</v>
      </c>
      <c r="AK176" s="30">
        <v>1.01</v>
      </c>
      <c r="AL176" s="30">
        <v>0.97</v>
      </c>
      <c r="AM176" s="30">
        <v>1.01</v>
      </c>
      <c r="AN176" s="30">
        <v>1.02</v>
      </c>
      <c r="AO176" s="30">
        <v>0.97</v>
      </c>
      <c r="AP176" s="30">
        <v>0.97</v>
      </c>
    </row>
    <row r="177" spans="1:42" x14ac:dyDescent="0.3">
      <c r="A177" t="s">
        <v>16</v>
      </c>
      <c r="B177" s="29">
        <v>11</v>
      </c>
      <c r="C177" s="23">
        <f t="shared" si="36"/>
        <v>0</v>
      </c>
      <c r="D177" s="23">
        <f t="shared" si="37"/>
        <v>0</v>
      </c>
      <c r="E177" s="23">
        <f t="shared" si="38"/>
        <v>0</v>
      </c>
      <c r="F177" s="23">
        <f t="shared" si="39"/>
        <v>0</v>
      </c>
      <c r="G177" s="23">
        <f t="shared" si="40"/>
        <v>0</v>
      </c>
      <c r="H177" s="23">
        <f t="shared" si="41"/>
        <v>0</v>
      </c>
      <c r="I177" s="23">
        <f t="shared" si="42"/>
        <v>0</v>
      </c>
      <c r="J177" s="23">
        <f t="shared" si="43"/>
        <v>0</v>
      </c>
      <c r="K177" s="23">
        <f t="shared" si="44"/>
        <v>0</v>
      </c>
      <c r="L177" s="23">
        <f t="shared" si="45"/>
        <v>0</v>
      </c>
      <c r="M177" s="23">
        <f t="shared" si="46"/>
        <v>0</v>
      </c>
      <c r="N177" s="23">
        <f t="shared" si="47"/>
        <v>0</v>
      </c>
      <c r="P177" t="s">
        <v>16</v>
      </c>
      <c r="Q177" s="1">
        <v>11</v>
      </c>
      <c r="R177" s="22">
        <f>_Budget!R177</f>
        <v>0</v>
      </c>
      <c r="S177" s="22">
        <f>_Budget!S177</f>
        <v>0</v>
      </c>
      <c r="T177" s="22">
        <f>_Budget!T177</f>
        <v>0</v>
      </c>
      <c r="U177" s="22">
        <f>_Budget!U177</f>
        <v>0</v>
      </c>
      <c r="V177" s="22">
        <f>_Budget!V177</f>
        <v>0</v>
      </c>
      <c r="W177" s="22">
        <f>_Budget!W177</f>
        <v>0</v>
      </c>
      <c r="X177" s="22">
        <f>_Budget!X177</f>
        <v>0</v>
      </c>
      <c r="Y177" s="22">
        <f>_Budget!Y177</f>
        <v>0</v>
      </c>
      <c r="Z177" s="22">
        <f>_Budget!Z177</f>
        <v>0</v>
      </c>
      <c r="AA177" s="22">
        <f>_Budget!AA177</f>
        <v>0</v>
      </c>
      <c r="AB177" s="22">
        <f>_Budget!AB177</f>
        <v>0</v>
      </c>
      <c r="AC177" s="22">
        <f>_Budget!AC177</f>
        <v>0</v>
      </c>
      <c r="AE177" s="30">
        <v>1</v>
      </c>
      <c r="AF177" s="30">
        <v>0.98</v>
      </c>
      <c r="AG177" s="30">
        <v>1.01</v>
      </c>
      <c r="AH177" s="30">
        <v>1.02</v>
      </c>
      <c r="AI177" s="30">
        <v>1.02</v>
      </c>
      <c r="AJ177" s="30">
        <v>1.02</v>
      </c>
      <c r="AK177" s="30">
        <v>0.98</v>
      </c>
      <c r="AL177" s="30">
        <v>1</v>
      </c>
      <c r="AM177" s="30">
        <v>0.98</v>
      </c>
      <c r="AN177" s="30">
        <v>1.02</v>
      </c>
      <c r="AO177" s="30">
        <v>1.01</v>
      </c>
      <c r="AP177" s="30">
        <v>1</v>
      </c>
    </row>
    <row r="178" spans="1:42" x14ac:dyDescent="0.3">
      <c r="A178" t="s">
        <v>43</v>
      </c>
      <c r="B178" s="29">
        <v>11</v>
      </c>
      <c r="C178" s="23">
        <f t="shared" si="36"/>
        <v>0</v>
      </c>
      <c r="D178" s="23">
        <f t="shared" si="37"/>
        <v>0</v>
      </c>
      <c r="E178" s="23">
        <f t="shared" si="38"/>
        <v>0</v>
      </c>
      <c r="F178" s="23">
        <f t="shared" si="39"/>
        <v>0</v>
      </c>
      <c r="G178" s="23">
        <f t="shared" si="40"/>
        <v>0</v>
      </c>
      <c r="H178" s="23">
        <f t="shared" si="41"/>
        <v>0</v>
      </c>
      <c r="I178" s="23">
        <f t="shared" si="42"/>
        <v>0</v>
      </c>
      <c r="J178" s="23">
        <f t="shared" si="43"/>
        <v>0</v>
      </c>
      <c r="K178" s="23">
        <f t="shared" si="44"/>
        <v>0</v>
      </c>
      <c r="L178" s="23">
        <f t="shared" si="45"/>
        <v>0</v>
      </c>
      <c r="M178" s="23">
        <f t="shared" si="46"/>
        <v>0</v>
      </c>
      <c r="N178" s="23">
        <f t="shared" si="47"/>
        <v>0</v>
      </c>
      <c r="P178" t="s">
        <v>43</v>
      </c>
      <c r="Q178" s="1">
        <v>11</v>
      </c>
      <c r="R178" s="22">
        <f>_Budget!R178</f>
        <v>0</v>
      </c>
      <c r="S178" s="22">
        <f>_Budget!S178</f>
        <v>0</v>
      </c>
      <c r="T178" s="22">
        <f>_Budget!T178</f>
        <v>0</v>
      </c>
      <c r="U178" s="22">
        <f>_Budget!U178</f>
        <v>0</v>
      </c>
      <c r="V178" s="22">
        <f>_Budget!V178</f>
        <v>0</v>
      </c>
      <c r="W178" s="22">
        <f>_Budget!W178</f>
        <v>0</v>
      </c>
      <c r="X178" s="22">
        <f>_Budget!X178</f>
        <v>0</v>
      </c>
      <c r="Y178" s="22">
        <f>_Budget!Y178</f>
        <v>0</v>
      </c>
      <c r="Z178" s="22">
        <f>_Budget!Z178</f>
        <v>0</v>
      </c>
      <c r="AA178" s="22">
        <f>_Budget!AA178</f>
        <v>0</v>
      </c>
      <c r="AB178" s="22">
        <f>_Budget!AB178</f>
        <v>0</v>
      </c>
      <c r="AC178" s="22">
        <f>_Budget!AC178</f>
        <v>0</v>
      </c>
      <c r="AE178" s="30">
        <v>1.01</v>
      </c>
      <c r="AF178" s="30">
        <v>1.01</v>
      </c>
      <c r="AG178" s="30">
        <v>1.01</v>
      </c>
      <c r="AH178" s="30">
        <v>1</v>
      </c>
      <c r="AI178" s="30">
        <v>0.97</v>
      </c>
      <c r="AJ178" s="30">
        <v>0.98</v>
      </c>
      <c r="AK178" s="30">
        <v>1</v>
      </c>
      <c r="AL178" s="30">
        <v>0.97</v>
      </c>
      <c r="AM178" s="30">
        <v>1.01</v>
      </c>
      <c r="AN178" s="30">
        <v>1.01</v>
      </c>
      <c r="AO178" s="30">
        <v>0.98</v>
      </c>
      <c r="AP178" s="30">
        <v>1.01</v>
      </c>
    </row>
    <row r="179" spans="1:42" x14ac:dyDescent="0.3">
      <c r="A179" t="s">
        <v>44</v>
      </c>
      <c r="B179" s="29">
        <v>11</v>
      </c>
      <c r="C179" s="23">
        <f t="shared" si="36"/>
        <v>0</v>
      </c>
      <c r="D179" s="23">
        <f t="shared" si="37"/>
        <v>0</v>
      </c>
      <c r="E179" s="23">
        <f t="shared" si="38"/>
        <v>0</v>
      </c>
      <c r="F179" s="23">
        <f t="shared" si="39"/>
        <v>0</v>
      </c>
      <c r="G179" s="23">
        <f t="shared" si="40"/>
        <v>0</v>
      </c>
      <c r="H179" s="23">
        <f t="shared" si="41"/>
        <v>0</v>
      </c>
      <c r="I179" s="23">
        <f t="shared" si="42"/>
        <v>0</v>
      </c>
      <c r="J179" s="23">
        <f t="shared" si="43"/>
        <v>0</v>
      </c>
      <c r="K179" s="23">
        <f t="shared" si="44"/>
        <v>0</v>
      </c>
      <c r="L179" s="23">
        <f t="shared" si="45"/>
        <v>0</v>
      </c>
      <c r="M179" s="23">
        <f t="shared" si="46"/>
        <v>0</v>
      </c>
      <c r="N179" s="23">
        <f t="shared" si="47"/>
        <v>0</v>
      </c>
      <c r="P179" t="s">
        <v>44</v>
      </c>
      <c r="Q179" s="1">
        <v>11</v>
      </c>
      <c r="R179" s="22">
        <f>_Budget!R179</f>
        <v>0</v>
      </c>
      <c r="S179" s="22">
        <f>_Budget!S179</f>
        <v>0</v>
      </c>
      <c r="T179" s="22">
        <f>_Budget!T179</f>
        <v>0</v>
      </c>
      <c r="U179" s="22">
        <f>_Budget!U179</f>
        <v>0</v>
      </c>
      <c r="V179" s="22">
        <f>_Budget!V179</f>
        <v>0</v>
      </c>
      <c r="W179" s="22">
        <f>_Budget!W179</f>
        <v>0</v>
      </c>
      <c r="X179" s="22">
        <f>_Budget!X179</f>
        <v>0</v>
      </c>
      <c r="Y179" s="22">
        <f>_Budget!Y179</f>
        <v>0</v>
      </c>
      <c r="Z179" s="22">
        <f>_Budget!Z179</f>
        <v>0</v>
      </c>
      <c r="AA179" s="22">
        <f>_Budget!AA179</f>
        <v>0</v>
      </c>
      <c r="AB179" s="22">
        <f>_Budget!AB179</f>
        <v>0</v>
      </c>
      <c r="AC179" s="22">
        <f>_Budget!AC179</f>
        <v>0</v>
      </c>
      <c r="AE179" s="30">
        <v>0.99</v>
      </c>
      <c r="AF179" s="30">
        <v>1.01</v>
      </c>
      <c r="AG179" s="30">
        <v>1.02</v>
      </c>
      <c r="AH179" s="30">
        <v>1.02</v>
      </c>
      <c r="AI179" s="30">
        <v>1.02</v>
      </c>
      <c r="AJ179" s="30">
        <v>1.01</v>
      </c>
      <c r="AK179" s="30">
        <v>0.98</v>
      </c>
      <c r="AL179" s="30">
        <v>0.97</v>
      </c>
      <c r="AM179" s="30">
        <v>1.02</v>
      </c>
      <c r="AN179" s="30">
        <v>1.02</v>
      </c>
      <c r="AO179" s="30">
        <v>0.97</v>
      </c>
      <c r="AP179" s="30">
        <v>0.97</v>
      </c>
    </row>
    <row r="180" spans="1:42" x14ac:dyDescent="0.3">
      <c r="A180" t="s">
        <v>20</v>
      </c>
      <c r="B180" s="29">
        <v>11</v>
      </c>
      <c r="C180" s="23">
        <f t="shared" si="36"/>
        <v>0</v>
      </c>
      <c r="D180" s="23">
        <f t="shared" si="37"/>
        <v>0</v>
      </c>
      <c r="E180" s="23">
        <f t="shared" si="38"/>
        <v>0</v>
      </c>
      <c r="F180" s="23">
        <f t="shared" si="39"/>
        <v>0</v>
      </c>
      <c r="G180" s="23">
        <f t="shared" si="40"/>
        <v>0</v>
      </c>
      <c r="H180" s="23">
        <f t="shared" si="41"/>
        <v>0</v>
      </c>
      <c r="I180" s="23">
        <f t="shared" si="42"/>
        <v>0</v>
      </c>
      <c r="J180" s="23">
        <f t="shared" si="43"/>
        <v>0</v>
      </c>
      <c r="K180" s="23">
        <f t="shared" si="44"/>
        <v>0</v>
      </c>
      <c r="L180" s="23">
        <f t="shared" si="45"/>
        <v>0</v>
      </c>
      <c r="M180" s="23">
        <f t="shared" si="46"/>
        <v>0</v>
      </c>
      <c r="N180" s="23">
        <f t="shared" si="47"/>
        <v>0</v>
      </c>
      <c r="P180" t="s">
        <v>20</v>
      </c>
      <c r="Q180" s="1">
        <v>11</v>
      </c>
      <c r="R180" s="22">
        <f>_Budget!R180</f>
        <v>0</v>
      </c>
      <c r="S180" s="22">
        <f>_Budget!S180</f>
        <v>0</v>
      </c>
      <c r="T180" s="22">
        <f>_Budget!T180</f>
        <v>0</v>
      </c>
      <c r="U180" s="22">
        <f>_Budget!U180</f>
        <v>0</v>
      </c>
      <c r="V180" s="22">
        <f>_Budget!V180</f>
        <v>0</v>
      </c>
      <c r="W180" s="22">
        <f>_Budget!W180</f>
        <v>0</v>
      </c>
      <c r="X180" s="22">
        <f>_Budget!X180</f>
        <v>0</v>
      </c>
      <c r="Y180" s="22">
        <f>_Budget!Y180</f>
        <v>0</v>
      </c>
      <c r="Z180" s="22">
        <f>_Budget!Z180</f>
        <v>0</v>
      </c>
      <c r="AA180" s="22">
        <f>_Budget!AA180</f>
        <v>0</v>
      </c>
      <c r="AB180" s="22">
        <f>_Budget!AB180</f>
        <v>0</v>
      </c>
      <c r="AC180" s="22">
        <f>_Budget!AC180</f>
        <v>0</v>
      </c>
      <c r="AE180" s="30">
        <v>0.98</v>
      </c>
      <c r="AF180" s="30">
        <v>0.97</v>
      </c>
      <c r="AG180" s="30">
        <v>0.97</v>
      </c>
      <c r="AH180" s="30">
        <v>1</v>
      </c>
      <c r="AI180" s="30">
        <v>0.99</v>
      </c>
      <c r="AJ180" s="30">
        <v>0.97</v>
      </c>
      <c r="AK180" s="30">
        <v>1</v>
      </c>
      <c r="AL180" s="30">
        <v>1.01</v>
      </c>
      <c r="AM180" s="30">
        <v>1</v>
      </c>
      <c r="AN180" s="30">
        <v>1.01</v>
      </c>
      <c r="AO180" s="30">
        <v>0.97</v>
      </c>
      <c r="AP180" s="30">
        <v>1.02</v>
      </c>
    </row>
    <row r="181" spans="1:42" x14ac:dyDescent="0.3">
      <c r="A181" t="s">
        <v>21</v>
      </c>
      <c r="B181" s="29">
        <v>11</v>
      </c>
      <c r="C181" s="23">
        <f t="shared" si="36"/>
        <v>0</v>
      </c>
      <c r="D181" s="23">
        <f t="shared" si="37"/>
        <v>0</v>
      </c>
      <c r="E181" s="23">
        <f t="shared" si="38"/>
        <v>0</v>
      </c>
      <c r="F181" s="23">
        <f t="shared" si="39"/>
        <v>0</v>
      </c>
      <c r="G181" s="23">
        <f t="shared" si="40"/>
        <v>0</v>
      </c>
      <c r="H181" s="23">
        <f t="shared" si="41"/>
        <v>0</v>
      </c>
      <c r="I181" s="23">
        <f t="shared" si="42"/>
        <v>0</v>
      </c>
      <c r="J181" s="23">
        <f t="shared" si="43"/>
        <v>0</v>
      </c>
      <c r="K181" s="23">
        <f t="shared" si="44"/>
        <v>0</v>
      </c>
      <c r="L181" s="23">
        <f t="shared" si="45"/>
        <v>0</v>
      </c>
      <c r="M181" s="23">
        <f t="shared" si="46"/>
        <v>0</v>
      </c>
      <c r="N181" s="23">
        <f t="shared" si="47"/>
        <v>0</v>
      </c>
      <c r="P181" t="s">
        <v>21</v>
      </c>
      <c r="Q181" s="1">
        <v>11</v>
      </c>
      <c r="R181" s="22">
        <f>_Budget!R181</f>
        <v>0</v>
      </c>
      <c r="S181" s="22">
        <f>_Budget!S181</f>
        <v>0</v>
      </c>
      <c r="T181" s="22">
        <f>_Budget!T181</f>
        <v>0</v>
      </c>
      <c r="U181" s="22">
        <f>_Budget!U181</f>
        <v>0</v>
      </c>
      <c r="V181" s="22">
        <f>_Budget!V181</f>
        <v>0</v>
      </c>
      <c r="W181" s="22">
        <f>_Budget!W181</f>
        <v>0</v>
      </c>
      <c r="X181" s="22">
        <f>_Budget!X181</f>
        <v>0</v>
      </c>
      <c r="Y181" s="22">
        <f>_Budget!Y181</f>
        <v>0</v>
      </c>
      <c r="Z181" s="22">
        <f>_Budget!Z181</f>
        <v>0</v>
      </c>
      <c r="AA181" s="22">
        <f>_Budget!AA181</f>
        <v>0</v>
      </c>
      <c r="AB181" s="22">
        <f>_Budget!AB181</f>
        <v>0</v>
      </c>
      <c r="AC181" s="22">
        <f>_Budget!AC181</f>
        <v>0</v>
      </c>
      <c r="AE181" s="30">
        <v>1.02</v>
      </c>
      <c r="AF181" s="30">
        <v>0.97</v>
      </c>
      <c r="AG181" s="30">
        <v>1</v>
      </c>
      <c r="AH181" s="30">
        <v>1.01</v>
      </c>
      <c r="AI181" s="30">
        <v>0.97</v>
      </c>
      <c r="AJ181" s="30">
        <v>0.99</v>
      </c>
      <c r="AK181" s="30">
        <v>0.97</v>
      </c>
      <c r="AL181" s="30">
        <v>0.98</v>
      </c>
      <c r="AM181" s="30">
        <v>1.02</v>
      </c>
      <c r="AN181" s="30">
        <v>1</v>
      </c>
      <c r="AO181" s="30">
        <v>1</v>
      </c>
      <c r="AP181" s="30">
        <v>0.98</v>
      </c>
    </row>
    <row r="182" spans="1:42" x14ac:dyDescent="0.3">
      <c r="A182" t="s">
        <v>22</v>
      </c>
      <c r="B182" s="29">
        <v>11</v>
      </c>
      <c r="C182" s="23">
        <f t="shared" si="36"/>
        <v>0</v>
      </c>
      <c r="D182" s="23">
        <f t="shared" si="37"/>
        <v>0</v>
      </c>
      <c r="E182" s="23">
        <f t="shared" si="38"/>
        <v>0</v>
      </c>
      <c r="F182" s="23">
        <f t="shared" si="39"/>
        <v>0</v>
      </c>
      <c r="G182" s="23">
        <f t="shared" si="40"/>
        <v>0</v>
      </c>
      <c r="H182" s="23">
        <f t="shared" si="41"/>
        <v>0</v>
      </c>
      <c r="I182" s="23">
        <f t="shared" si="42"/>
        <v>0</v>
      </c>
      <c r="J182" s="23">
        <f t="shared" si="43"/>
        <v>0</v>
      </c>
      <c r="K182" s="23">
        <f t="shared" si="44"/>
        <v>0</v>
      </c>
      <c r="L182" s="23">
        <f t="shared" si="45"/>
        <v>0</v>
      </c>
      <c r="M182" s="23">
        <f t="shared" si="46"/>
        <v>0</v>
      </c>
      <c r="N182" s="23">
        <f t="shared" si="47"/>
        <v>0</v>
      </c>
      <c r="P182" t="s">
        <v>22</v>
      </c>
      <c r="Q182" s="1">
        <v>11</v>
      </c>
      <c r="R182" s="22">
        <f>_Budget!R182</f>
        <v>0</v>
      </c>
      <c r="S182" s="22">
        <f>_Budget!S182</f>
        <v>0</v>
      </c>
      <c r="T182" s="22">
        <f>_Budget!T182</f>
        <v>0</v>
      </c>
      <c r="U182" s="22">
        <f>_Budget!U182</f>
        <v>0</v>
      </c>
      <c r="V182" s="22">
        <f>_Budget!V182</f>
        <v>0</v>
      </c>
      <c r="W182" s="22">
        <f>_Budget!W182</f>
        <v>0</v>
      </c>
      <c r="X182" s="22">
        <f>_Budget!X182</f>
        <v>0</v>
      </c>
      <c r="Y182" s="22">
        <f>_Budget!Y182</f>
        <v>0</v>
      </c>
      <c r="Z182" s="22">
        <f>_Budget!Z182</f>
        <v>0</v>
      </c>
      <c r="AA182" s="22">
        <f>_Budget!AA182</f>
        <v>0</v>
      </c>
      <c r="AB182" s="22">
        <f>_Budget!AB182</f>
        <v>0</v>
      </c>
      <c r="AC182" s="22">
        <f>_Budget!AC182</f>
        <v>0</v>
      </c>
      <c r="AE182" s="30">
        <v>0.98</v>
      </c>
      <c r="AF182" s="30">
        <v>1.01</v>
      </c>
      <c r="AG182" s="30">
        <v>0.97</v>
      </c>
      <c r="AH182" s="30">
        <v>1.01</v>
      </c>
      <c r="AI182" s="30">
        <v>0.98</v>
      </c>
      <c r="AJ182" s="30">
        <v>0.99</v>
      </c>
      <c r="AK182" s="30">
        <v>0.98</v>
      </c>
      <c r="AL182" s="30">
        <v>0.98</v>
      </c>
      <c r="AM182" s="30">
        <v>0.97</v>
      </c>
      <c r="AN182" s="30">
        <v>1</v>
      </c>
      <c r="AO182" s="30">
        <v>1.01</v>
      </c>
      <c r="AP182" s="30">
        <v>1.01</v>
      </c>
    </row>
    <row r="183" spans="1:42" x14ac:dyDescent="0.3">
      <c r="A183" t="s">
        <v>19</v>
      </c>
      <c r="B183" s="29">
        <v>11</v>
      </c>
      <c r="C183" s="23">
        <f t="shared" si="36"/>
        <v>0</v>
      </c>
      <c r="D183" s="23">
        <f t="shared" si="37"/>
        <v>0</v>
      </c>
      <c r="E183" s="23">
        <f t="shared" si="38"/>
        <v>0</v>
      </c>
      <c r="F183" s="23">
        <f t="shared" si="39"/>
        <v>0</v>
      </c>
      <c r="G183" s="23">
        <f t="shared" si="40"/>
        <v>0</v>
      </c>
      <c r="H183" s="23">
        <f t="shared" si="41"/>
        <v>0</v>
      </c>
      <c r="I183" s="23">
        <f t="shared" si="42"/>
        <v>0</v>
      </c>
      <c r="J183" s="23">
        <f t="shared" si="43"/>
        <v>0</v>
      </c>
      <c r="K183" s="23">
        <f t="shared" si="44"/>
        <v>0</v>
      </c>
      <c r="L183" s="23">
        <f t="shared" si="45"/>
        <v>0</v>
      </c>
      <c r="M183" s="23">
        <f t="shared" si="46"/>
        <v>0</v>
      </c>
      <c r="N183" s="23">
        <f t="shared" si="47"/>
        <v>0</v>
      </c>
      <c r="P183" t="s">
        <v>19</v>
      </c>
      <c r="Q183" s="1">
        <v>11</v>
      </c>
      <c r="R183" s="22">
        <f>_Budget!R183</f>
        <v>0</v>
      </c>
      <c r="S183" s="22">
        <f>_Budget!S183</f>
        <v>0</v>
      </c>
      <c r="T183" s="22">
        <f>_Budget!T183</f>
        <v>0</v>
      </c>
      <c r="U183" s="22">
        <f>_Budget!U183</f>
        <v>0</v>
      </c>
      <c r="V183" s="22">
        <f>_Budget!V183</f>
        <v>0</v>
      </c>
      <c r="W183" s="22">
        <f>_Budget!W183</f>
        <v>0</v>
      </c>
      <c r="X183" s="22">
        <f>_Budget!X183</f>
        <v>0</v>
      </c>
      <c r="Y183" s="22">
        <f>_Budget!Y183</f>
        <v>0</v>
      </c>
      <c r="Z183" s="22">
        <f>_Budget!Z183</f>
        <v>0</v>
      </c>
      <c r="AA183" s="22">
        <f>_Budget!AA183</f>
        <v>0</v>
      </c>
      <c r="AB183" s="22">
        <f>_Budget!AB183</f>
        <v>0</v>
      </c>
      <c r="AC183" s="22">
        <f>_Budget!AC183</f>
        <v>0</v>
      </c>
      <c r="AE183" s="30">
        <v>0.99</v>
      </c>
      <c r="AF183" s="30">
        <v>1.01</v>
      </c>
      <c r="AG183" s="30">
        <v>1.01</v>
      </c>
      <c r="AH183" s="30">
        <v>1.02</v>
      </c>
      <c r="AI183" s="30">
        <v>1.02</v>
      </c>
      <c r="AJ183" s="30">
        <v>1</v>
      </c>
      <c r="AK183" s="30">
        <v>0.99</v>
      </c>
      <c r="AL183" s="30">
        <v>0.98</v>
      </c>
      <c r="AM183" s="30">
        <v>0.98</v>
      </c>
      <c r="AN183" s="30">
        <v>1.02</v>
      </c>
      <c r="AO183" s="30">
        <v>1.01</v>
      </c>
      <c r="AP183" s="30">
        <v>1.01</v>
      </c>
    </row>
    <row r="184" spans="1:42" x14ac:dyDescent="0.3">
      <c r="A184" t="s">
        <v>27</v>
      </c>
      <c r="B184" s="29">
        <v>11</v>
      </c>
      <c r="C184" s="23">
        <f t="shared" si="36"/>
        <v>0</v>
      </c>
      <c r="D184" s="23">
        <f t="shared" si="37"/>
        <v>0</v>
      </c>
      <c r="E184" s="23">
        <f t="shared" si="38"/>
        <v>0</v>
      </c>
      <c r="F184" s="23">
        <f t="shared" si="39"/>
        <v>0</v>
      </c>
      <c r="G184" s="23">
        <f t="shared" si="40"/>
        <v>0</v>
      </c>
      <c r="H184" s="23">
        <f t="shared" si="41"/>
        <v>0</v>
      </c>
      <c r="I184" s="23">
        <f t="shared" si="42"/>
        <v>0</v>
      </c>
      <c r="J184" s="23">
        <f t="shared" si="43"/>
        <v>0</v>
      </c>
      <c r="K184" s="23">
        <f t="shared" si="44"/>
        <v>0</v>
      </c>
      <c r="L184" s="23">
        <f t="shared" si="45"/>
        <v>0</v>
      </c>
      <c r="M184" s="23">
        <f t="shared" si="46"/>
        <v>0</v>
      </c>
      <c r="N184" s="23">
        <f t="shared" si="47"/>
        <v>0</v>
      </c>
      <c r="P184" t="s">
        <v>27</v>
      </c>
      <c r="Q184" s="1">
        <v>11</v>
      </c>
      <c r="R184" s="22">
        <f>_Budget!R184</f>
        <v>0</v>
      </c>
      <c r="S184" s="22">
        <f>_Budget!S184</f>
        <v>0</v>
      </c>
      <c r="T184" s="22">
        <f>_Budget!T184</f>
        <v>0</v>
      </c>
      <c r="U184" s="22">
        <f>_Budget!U184</f>
        <v>0</v>
      </c>
      <c r="V184" s="22">
        <f>_Budget!V184</f>
        <v>0</v>
      </c>
      <c r="W184" s="22">
        <f>_Budget!W184</f>
        <v>0</v>
      </c>
      <c r="X184" s="22">
        <f>_Budget!X184</f>
        <v>0</v>
      </c>
      <c r="Y184" s="22">
        <f>_Budget!Y184</f>
        <v>0</v>
      </c>
      <c r="Z184" s="22">
        <f>_Budget!Z184</f>
        <v>0</v>
      </c>
      <c r="AA184" s="22">
        <f>_Budget!AA184</f>
        <v>0</v>
      </c>
      <c r="AB184" s="22">
        <f>_Budget!AB184</f>
        <v>0</v>
      </c>
      <c r="AC184" s="22">
        <f>_Budget!AC184</f>
        <v>0</v>
      </c>
      <c r="AE184" s="30">
        <v>0.99</v>
      </c>
      <c r="AF184" s="30">
        <v>0.98</v>
      </c>
      <c r="AG184" s="30">
        <v>0.98</v>
      </c>
      <c r="AH184" s="30">
        <v>0.98</v>
      </c>
      <c r="AI184" s="30">
        <v>1.01</v>
      </c>
      <c r="AJ184" s="30">
        <v>0.98</v>
      </c>
      <c r="AK184" s="30">
        <v>1.01</v>
      </c>
      <c r="AL184" s="30">
        <v>1.02</v>
      </c>
      <c r="AM184" s="30">
        <v>0.98</v>
      </c>
      <c r="AN184" s="30">
        <v>0.99</v>
      </c>
      <c r="AO184" s="30">
        <v>0.97</v>
      </c>
      <c r="AP184" s="30">
        <v>1.01</v>
      </c>
    </row>
    <row r="185" spans="1:42" x14ac:dyDescent="0.3">
      <c r="A185" t="s">
        <v>23</v>
      </c>
      <c r="B185" s="29">
        <v>11</v>
      </c>
      <c r="C185" s="23">
        <f t="shared" si="36"/>
        <v>0</v>
      </c>
      <c r="D185" s="23">
        <f t="shared" si="37"/>
        <v>0</v>
      </c>
      <c r="E185" s="23">
        <f t="shared" si="38"/>
        <v>0</v>
      </c>
      <c r="F185" s="23">
        <f t="shared" si="39"/>
        <v>0</v>
      </c>
      <c r="G185" s="23">
        <f t="shared" si="40"/>
        <v>0</v>
      </c>
      <c r="H185" s="23">
        <f t="shared" si="41"/>
        <v>0</v>
      </c>
      <c r="I185" s="23">
        <f t="shared" si="42"/>
        <v>0</v>
      </c>
      <c r="J185" s="23">
        <f t="shared" si="43"/>
        <v>0</v>
      </c>
      <c r="K185" s="23">
        <f t="shared" si="44"/>
        <v>0</v>
      </c>
      <c r="L185" s="23">
        <f t="shared" si="45"/>
        <v>0</v>
      </c>
      <c r="M185" s="23">
        <f t="shared" si="46"/>
        <v>0</v>
      </c>
      <c r="N185" s="23">
        <f t="shared" si="47"/>
        <v>0</v>
      </c>
      <c r="P185" t="s">
        <v>23</v>
      </c>
      <c r="Q185" s="1">
        <v>11</v>
      </c>
      <c r="R185" s="22">
        <f>_Budget!R185</f>
        <v>0</v>
      </c>
      <c r="S185" s="22">
        <f>_Budget!S185</f>
        <v>0</v>
      </c>
      <c r="T185" s="22">
        <f>_Budget!T185</f>
        <v>0</v>
      </c>
      <c r="U185" s="22">
        <f>_Budget!U185</f>
        <v>0</v>
      </c>
      <c r="V185" s="22">
        <f>_Budget!V185</f>
        <v>0</v>
      </c>
      <c r="W185" s="22">
        <f>_Budget!W185</f>
        <v>0</v>
      </c>
      <c r="X185" s="22">
        <f>_Budget!X185</f>
        <v>0</v>
      </c>
      <c r="Y185" s="22">
        <f>_Budget!Y185</f>
        <v>0</v>
      </c>
      <c r="Z185" s="22">
        <f>_Budget!Z185</f>
        <v>0</v>
      </c>
      <c r="AA185" s="22">
        <f>_Budget!AA185</f>
        <v>0</v>
      </c>
      <c r="AB185" s="22">
        <f>_Budget!AB185</f>
        <v>0</v>
      </c>
      <c r="AC185" s="22">
        <f>_Budget!AC185</f>
        <v>0</v>
      </c>
      <c r="AE185" s="30">
        <v>1</v>
      </c>
      <c r="AF185" s="30">
        <v>0.99</v>
      </c>
      <c r="AG185" s="30">
        <v>1</v>
      </c>
      <c r="AH185" s="30">
        <v>0.98</v>
      </c>
      <c r="AI185" s="30">
        <v>1.02</v>
      </c>
      <c r="AJ185" s="30">
        <v>1.01</v>
      </c>
      <c r="AK185" s="30">
        <v>0.98</v>
      </c>
      <c r="AL185" s="30">
        <v>0.97</v>
      </c>
      <c r="AM185" s="30">
        <v>1.01</v>
      </c>
      <c r="AN185" s="30">
        <v>0.97</v>
      </c>
      <c r="AO185" s="30">
        <v>0.97</v>
      </c>
      <c r="AP185" s="30">
        <v>0.97</v>
      </c>
    </row>
    <row r="186" spans="1:42" x14ac:dyDescent="0.3">
      <c r="A186" t="s">
        <v>25</v>
      </c>
      <c r="B186" s="29">
        <v>11</v>
      </c>
      <c r="C186" s="23">
        <f t="shared" si="36"/>
        <v>0</v>
      </c>
      <c r="D186" s="23">
        <f t="shared" si="37"/>
        <v>0</v>
      </c>
      <c r="E186" s="23">
        <f t="shared" si="38"/>
        <v>0</v>
      </c>
      <c r="F186" s="23">
        <f t="shared" si="39"/>
        <v>0</v>
      </c>
      <c r="G186" s="23">
        <f t="shared" si="40"/>
        <v>0</v>
      </c>
      <c r="H186" s="23">
        <f t="shared" si="41"/>
        <v>0</v>
      </c>
      <c r="I186" s="23">
        <f t="shared" si="42"/>
        <v>0</v>
      </c>
      <c r="J186" s="23">
        <f t="shared" si="43"/>
        <v>0</v>
      </c>
      <c r="K186" s="23">
        <f t="shared" si="44"/>
        <v>0</v>
      </c>
      <c r="L186" s="23">
        <f t="shared" si="45"/>
        <v>0</v>
      </c>
      <c r="M186" s="23">
        <f t="shared" si="46"/>
        <v>0</v>
      </c>
      <c r="N186" s="23">
        <f t="shared" si="47"/>
        <v>0</v>
      </c>
      <c r="P186" t="s">
        <v>25</v>
      </c>
      <c r="Q186" s="1">
        <v>11</v>
      </c>
      <c r="R186" s="22">
        <f>_Budget!R186</f>
        <v>0</v>
      </c>
      <c r="S186" s="22">
        <f>_Budget!S186</f>
        <v>0</v>
      </c>
      <c r="T186" s="22">
        <f>_Budget!T186</f>
        <v>0</v>
      </c>
      <c r="U186" s="22">
        <f>_Budget!U186</f>
        <v>0</v>
      </c>
      <c r="V186" s="22">
        <f>_Budget!V186</f>
        <v>0</v>
      </c>
      <c r="W186" s="22">
        <f>_Budget!W186</f>
        <v>0</v>
      </c>
      <c r="X186" s="22">
        <f>_Budget!X186</f>
        <v>0</v>
      </c>
      <c r="Y186" s="22">
        <f>_Budget!Y186</f>
        <v>0</v>
      </c>
      <c r="Z186" s="22">
        <f>_Budget!Z186</f>
        <v>0</v>
      </c>
      <c r="AA186" s="22">
        <f>_Budget!AA186</f>
        <v>0</v>
      </c>
      <c r="AB186" s="22">
        <f>_Budget!AB186</f>
        <v>0</v>
      </c>
      <c r="AC186" s="22">
        <f>_Budget!AC186</f>
        <v>0</v>
      </c>
      <c r="AE186" s="30">
        <v>0.99</v>
      </c>
      <c r="AF186" s="30">
        <v>1.02</v>
      </c>
      <c r="AG186" s="30">
        <v>1.02</v>
      </c>
      <c r="AH186" s="30">
        <v>0.98</v>
      </c>
      <c r="AI186" s="30">
        <v>0.99</v>
      </c>
      <c r="AJ186" s="30">
        <v>0.99</v>
      </c>
      <c r="AK186" s="30">
        <v>1</v>
      </c>
      <c r="AL186" s="30">
        <v>1.02</v>
      </c>
      <c r="AM186" s="30">
        <v>1</v>
      </c>
      <c r="AN186" s="30">
        <v>1.01</v>
      </c>
      <c r="AO186" s="30">
        <v>0.98</v>
      </c>
      <c r="AP186" s="30">
        <v>1.01</v>
      </c>
    </row>
    <row r="187" spans="1:42" x14ac:dyDescent="0.3">
      <c r="A187" t="s">
        <v>62</v>
      </c>
      <c r="B187" s="29">
        <v>12</v>
      </c>
      <c r="C187" s="23">
        <f t="shared" si="36"/>
        <v>0</v>
      </c>
      <c r="D187" s="23">
        <f t="shared" si="37"/>
        <v>0</v>
      </c>
      <c r="E187" s="23">
        <f t="shared" si="38"/>
        <v>0</v>
      </c>
      <c r="F187" s="23">
        <f t="shared" si="39"/>
        <v>0</v>
      </c>
      <c r="G187" s="23">
        <f t="shared" si="40"/>
        <v>0</v>
      </c>
      <c r="H187" s="23">
        <f t="shared" si="41"/>
        <v>0</v>
      </c>
      <c r="I187" s="23">
        <f t="shared" si="42"/>
        <v>0</v>
      </c>
      <c r="J187" s="23">
        <f t="shared" si="43"/>
        <v>0</v>
      </c>
      <c r="K187" s="23">
        <f t="shared" si="44"/>
        <v>0</v>
      </c>
      <c r="L187" s="23">
        <f t="shared" si="45"/>
        <v>0</v>
      </c>
      <c r="M187" s="23">
        <f t="shared" si="46"/>
        <v>0</v>
      </c>
      <c r="N187" s="23">
        <f t="shared" si="47"/>
        <v>0</v>
      </c>
      <c r="P187" s="25" t="s">
        <v>62</v>
      </c>
      <c r="Q187" s="1">
        <v>12</v>
      </c>
      <c r="R187" s="22">
        <f>_Budget!R187</f>
        <v>0</v>
      </c>
      <c r="S187" s="22">
        <f>_Budget!S187</f>
        <v>0</v>
      </c>
      <c r="T187" s="22">
        <f>_Budget!T187</f>
        <v>0</v>
      </c>
      <c r="U187" s="22">
        <f>_Budget!U187</f>
        <v>0</v>
      </c>
      <c r="V187" s="22">
        <f>_Budget!V187</f>
        <v>0</v>
      </c>
      <c r="W187" s="22">
        <f>_Budget!W187</f>
        <v>0</v>
      </c>
      <c r="X187" s="22">
        <f>_Budget!X187</f>
        <v>0</v>
      </c>
      <c r="Y187" s="22">
        <f>_Budget!Y187</f>
        <v>0</v>
      </c>
      <c r="Z187" s="22">
        <f>_Budget!Z187</f>
        <v>0</v>
      </c>
      <c r="AA187" s="22">
        <f>_Budget!AA187</f>
        <v>0</v>
      </c>
      <c r="AB187" s="22">
        <f>_Budget!AB187</f>
        <v>0</v>
      </c>
      <c r="AC187" s="22">
        <f>_Budget!AC187</f>
        <v>0</v>
      </c>
      <c r="AE187" s="30">
        <v>0.97</v>
      </c>
      <c r="AF187" s="30">
        <v>1.01</v>
      </c>
      <c r="AG187" s="30">
        <v>0.97</v>
      </c>
      <c r="AH187" s="30">
        <v>0.98</v>
      </c>
      <c r="AI187" s="30">
        <v>0.98</v>
      </c>
      <c r="AJ187" s="30">
        <v>0.99</v>
      </c>
      <c r="AK187" s="30">
        <v>1.02</v>
      </c>
      <c r="AL187" s="30">
        <v>1.02</v>
      </c>
      <c r="AM187" s="30">
        <v>1.02</v>
      </c>
      <c r="AN187" s="30">
        <v>1.02</v>
      </c>
      <c r="AO187" s="30">
        <v>0.99</v>
      </c>
      <c r="AP187" s="30">
        <v>1</v>
      </c>
    </row>
    <row r="188" spans="1:42" x14ac:dyDescent="0.3">
      <c r="A188" t="s">
        <v>63</v>
      </c>
      <c r="B188" s="29">
        <v>12</v>
      </c>
      <c r="C188" s="23">
        <f t="shared" si="36"/>
        <v>0</v>
      </c>
      <c r="D188" s="23">
        <f t="shared" si="37"/>
        <v>0</v>
      </c>
      <c r="E188" s="23">
        <f t="shared" si="38"/>
        <v>0</v>
      </c>
      <c r="F188" s="23">
        <f t="shared" si="39"/>
        <v>0</v>
      </c>
      <c r="G188" s="23">
        <f t="shared" si="40"/>
        <v>0</v>
      </c>
      <c r="H188" s="23">
        <f t="shared" si="41"/>
        <v>0</v>
      </c>
      <c r="I188" s="23">
        <f t="shared" si="42"/>
        <v>0</v>
      </c>
      <c r="J188" s="23">
        <f t="shared" si="43"/>
        <v>0</v>
      </c>
      <c r="K188" s="23">
        <f t="shared" si="44"/>
        <v>0</v>
      </c>
      <c r="L188" s="23">
        <f t="shared" si="45"/>
        <v>0</v>
      </c>
      <c r="M188" s="23">
        <f t="shared" si="46"/>
        <v>0</v>
      </c>
      <c r="N188" s="23">
        <f t="shared" si="47"/>
        <v>0</v>
      </c>
      <c r="P188" s="25" t="s">
        <v>63</v>
      </c>
      <c r="Q188" s="1">
        <v>12</v>
      </c>
      <c r="R188" s="22">
        <f>_Budget!R188</f>
        <v>0</v>
      </c>
      <c r="S188" s="22">
        <f>_Budget!S188</f>
        <v>0</v>
      </c>
      <c r="T188" s="22">
        <f>_Budget!T188</f>
        <v>0</v>
      </c>
      <c r="U188" s="22">
        <f>_Budget!U188</f>
        <v>0</v>
      </c>
      <c r="V188" s="22">
        <f>_Budget!V188</f>
        <v>0</v>
      </c>
      <c r="W188" s="22">
        <f>_Budget!W188</f>
        <v>0</v>
      </c>
      <c r="X188" s="22">
        <f>_Budget!X188</f>
        <v>0</v>
      </c>
      <c r="Y188" s="22">
        <f>_Budget!Y188</f>
        <v>0</v>
      </c>
      <c r="Z188" s="22">
        <f>_Budget!Z188</f>
        <v>0</v>
      </c>
      <c r="AA188" s="22">
        <f>_Budget!AA188</f>
        <v>0</v>
      </c>
      <c r="AB188" s="22">
        <f>_Budget!AB188</f>
        <v>0</v>
      </c>
      <c r="AC188" s="22">
        <f>_Budget!AC188</f>
        <v>0</v>
      </c>
      <c r="AE188" s="30">
        <v>0.98</v>
      </c>
      <c r="AF188" s="30">
        <v>1.01</v>
      </c>
      <c r="AG188" s="30">
        <v>0.98</v>
      </c>
      <c r="AH188" s="30">
        <v>0.97</v>
      </c>
      <c r="AI188" s="30">
        <v>0.97</v>
      </c>
      <c r="AJ188" s="30">
        <v>1.02</v>
      </c>
      <c r="AK188" s="30">
        <v>1.01</v>
      </c>
      <c r="AL188" s="30">
        <v>0.98</v>
      </c>
      <c r="AM188" s="30">
        <v>1.01</v>
      </c>
      <c r="AN188" s="30">
        <v>1.02</v>
      </c>
      <c r="AO188" s="30">
        <v>1.01</v>
      </c>
      <c r="AP188" s="30">
        <v>1.02</v>
      </c>
    </row>
    <row r="189" spans="1:42" x14ac:dyDescent="0.3">
      <c r="A189" t="s">
        <v>1</v>
      </c>
      <c r="B189" s="29">
        <v>12</v>
      </c>
      <c r="C189" s="23">
        <f t="shared" si="36"/>
        <v>0</v>
      </c>
      <c r="D189" s="23">
        <f t="shared" si="37"/>
        <v>0</v>
      </c>
      <c r="E189" s="23">
        <f t="shared" si="38"/>
        <v>0</v>
      </c>
      <c r="F189" s="23">
        <f t="shared" si="39"/>
        <v>0</v>
      </c>
      <c r="G189" s="23">
        <f t="shared" si="40"/>
        <v>0</v>
      </c>
      <c r="H189" s="23">
        <f t="shared" si="41"/>
        <v>0</v>
      </c>
      <c r="I189" s="23">
        <f t="shared" si="42"/>
        <v>0</v>
      </c>
      <c r="J189" s="23">
        <f t="shared" si="43"/>
        <v>0</v>
      </c>
      <c r="K189" s="23">
        <f t="shared" si="44"/>
        <v>0</v>
      </c>
      <c r="L189" s="23">
        <f t="shared" si="45"/>
        <v>0</v>
      </c>
      <c r="M189" s="23">
        <f t="shared" si="46"/>
        <v>0</v>
      </c>
      <c r="N189" s="23">
        <f t="shared" si="47"/>
        <v>0</v>
      </c>
      <c r="P189" t="s">
        <v>1</v>
      </c>
      <c r="Q189" s="1">
        <v>12</v>
      </c>
      <c r="R189" s="22">
        <f>_Budget!R189</f>
        <v>0</v>
      </c>
      <c r="S189" s="22">
        <f>_Budget!S189</f>
        <v>0</v>
      </c>
      <c r="T189" s="22">
        <f>_Budget!T189</f>
        <v>0</v>
      </c>
      <c r="U189" s="22">
        <f>_Budget!U189</f>
        <v>0</v>
      </c>
      <c r="V189" s="22">
        <f>_Budget!V189</f>
        <v>0</v>
      </c>
      <c r="W189" s="22">
        <f>_Budget!W189</f>
        <v>0</v>
      </c>
      <c r="X189" s="22">
        <f>_Budget!X189</f>
        <v>0</v>
      </c>
      <c r="Y189" s="22">
        <f>_Budget!Y189</f>
        <v>0</v>
      </c>
      <c r="Z189" s="22">
        <f>_Budget!Z189</f>
        <v>0</v>
      </c>
      <c r="AA189" s="22">
        <f>_Budget!AA189</f>
        <v>0</v>
      </c>
      <c r="AB189" s="22">
        <f>_Budget!AB189</f>
        <v>0</v>
      </c>
      <c r="AC189" s="22">
        <f>_Budget!AC189</f>
        <v>0</v>
      </c>
      <c r="AE189" s="30">
        <v>0.98</v>
      </c>
      <c r="AF189" s="30">
        <v>1.02</v>
      </c>
      <c r="AG189" s="30">
        <v>0.98</v>
      </c>
      <c r="AH189" s="30">
        <v>0.99</v>
      </c>
      <c r="AI189" s="30">
        <v>1</v>
      </c>
      <c r="AJ189" s="30">
        <v>1.02</v>
      </c>
      <c r="AK189" s="30">
        <v>0.98</v>
      </c>
      <c r="AL189" s="30">
        <v>1.01</v>
      </c>
      <c r="AM189" s="30">
        <v>0.98</v>
      </c>
      <c r="AN189" s="30">
        <v>0.98</v>
      </c>
      <c r="AO189" s="30">
        <v>1.02</v>
      </c>
      <c r="AP189" s="30">
        <v>0.99</v>
      </c>
    </row>
    <row r="190" spans="1:42" x14ac:dyDescent="0.3">
      <c r="A190" t="s">
        <v>3</v>
      </c>
      <c r="B190" s="29">
        <v>12</v>
      </c>
      <c r="C190" s="23">
        <f t="shared" si="36"/>
        <v>0</v>
      </c>
      <c r="D190" s="23">
        <f t="shared" si="37"/>
        <v>0</v>
      </c>
      <c r="E190" s="23">
        <f t="shared" si="38"/>
        <v>0</v>
      </c>
      <c r="F190" s="23">
        <f t="shared" si="39"/>
        <v>0</v>
      </c>
      <c r="G190" s="23">
        <f t="shared" si="40"/>
        <v>0</v>
      </c>
      <c r="H190" s="23">
        <f t="shared" si="41"/>
        <v>0</v>
      </c>
      <c r="I190" s="23">
        <f t="shared" si="42"/>
        <v>0</v>
      </c>
      <c r="J190" s="23">
        <f t="shared" si="43"/>
        <v>0</v>
      </c>
      <c r="K190" s="23">
        <f t="shared" si="44"/>
        <v>0</v>
      </c>
      <c r="L190" s="23">
        <f t="shared" si="45"/>
        <v>0</v>
      </c>
      <c r="M190" s="23">
        <f t="shared" si="46"/>
        <v>0</v>
      </c>
      <c r="N190" s="23">
        <f t="shared" si="47"/>
        <v>0</v>
      </c>
      <c r="P190" t="s">
        <v>3</v>
      </c>
      <c r="Q190" s="1">
        <v>12</v>
      </c>
      <c r="R190" s="22">
        <f>_Budget!R190</f>
        <v>0</v>
      </c>
      <c r="S190" s="22">
        <f>_Budget!S190</f>
        <v>0</v>
      </c>
      <c r="T190" s="22">
        <f>_Budget!T190</f>
        <v>0</v>
      </c>
      <c r="U190" s="22">
        <f>_Budget!U190</f>
        <v>0</v>
      </c>
      <c r="V190" s="22">
        <f>_Budget!V190</f>
        <v>0</v>
      </c>
      <c r="W190" s="22">
        <f>_Budget!W190</f>
        <v>0</v>
      </c>
      <c r="X190" s="22">
        <f>_Budget!X190</f>
        <v>0</v>
      </c>
      <c r="Y190" s="22">
        <f>_Budget!Y190</f>
        <v>0</v>
      </c>
      <c r="Z190" s="22">
        <f>_Budget!Z190</f>
        <v>0</v>
      </c>
      <c r="AA190" s="22">
        <f>_Budget!AA190</f>
        <v>0</v>
      </c>
      <c r="AB190" s="22">
        <f>_Budget!AB190</f>
        <v>0</v>
      </c>
      <c r="AC190" s="22">
        <f>_Budget!AC190</f>
        <v>0</v>
      </c>
      <c r="AE190" s="30">
        <v>1</v>
      </c>
      <c r="AF190" s="30">
        <v>1</v>
      </c>
      <c r="AG190" s="30">
        <v>0.97</v>
      </c>
      <c r="AH190" s="30">
        <v>0.98</v>
      </c>
      <c r="AI190" s="30">
        <v>0.97</v>
      </c>
      <c r="AJ190" s="30">
        <v>1</v>
      </c>
      <c r="AK190" s="30">
        <v>1</v>
      </c>
      <c r="AL190" s="30">
        <v>0.97</v>
      </c>
      <c r="AM190" s="30">
        <v>1</v>
      </c>
      <c r="AN190" s="30">
        <v>1.02</v>
      </c>
      <c r="AO190" s="30">
        <v>0.97</v>
      </c>
      <c r="AP190" s="30">
        <v>1.02</v>
      </c>
    </row>
    <row r="191" spans="1:42" x14ac:dyDescent="0.3">
      <c r="A191" t="s">
        <v>4</v>
      </c>
      <c r="B191" s="29">
        <v>12</v>
      </c>
      <c r="C191" s="23">
        <f t="shared" si="36"/>
        <v>0</v>
      </c>
      <c r="D191" s="23">
        <f t="shared" si="37"/>
        <v>0</v>
      </c>
      <c r="E191" s="23">
        <f t="shared" si="38"/>
        <v>0</v>
      </c>
      <c r="F191" s="23">
        <f t="shared" si="39"/>
        <v>0</v>
      </c>
      <c r="G191" s="23">
        <f t="shared" si="40"/>
        <v>0</v>
      </c>
      <c r="H191" s="23">
        <f t="shared" si="41"/>
        <v>0</v>
      </c>
      <c r="I191" s="23">
        <f t="shared" si="42"/>
        <v>0</v>
      </c>
      <c r="J191" s="23">
        <f t="shared" si="43"/>
        <v>0</v>
      </c>
      <c r="K191" s="23">
        <f t="shared" si="44"/>
        <v>0</v>
      </c>
      <c r="L191" s="23">
        <f t="shared" si="45"/>
        <v>0</v>
      </c>
      <c r="M191" s="23">
        <f t="shared" si="46"/>
        <v>0</v>
      </c>
      <c r="N191" s="23">
        <f t="shared" si="47"/>
        <v>0</v>
      </c>
      <c r="P191" t="s">
        <v>4</v>
      </c>
      <c r="Q191" s="1">
        <v>12</v>
      </c>
      <c r="R191" s="22">
        <f>_Budget!R191</f>
        <v>0</v>
      </c>
      <c r="S191" s="22">
        <f>_Budget!S191</f>
        <v>0</v>
      </c>
      <c r="T191" s="22">
        <f>_Budget!T191</f>
        <v>0</v>
      </c>
      <c r="U191" s="22">
        <f>_Budget!U191</f>
        <v>0</v>
      </c>
      <c r="V191" s="22">
        <f>_Budget!V191</f>
        <v>0</v>
      </c>
      <c r="W191" s="22">
        <f>_Budget!W191</f>
        <v>0</v>
      </c>
      <c r="X191" s="22">
        <f>_Budget!X191</f>
        <v>0</v>
      </c>
      <c r="Y191" s="22">
        <f>_Budget!Y191</f>
        <v>0</v>
      </c>
      <c r="Z191" s="22">
        <f>_Budget!Z191</f>
        <v>0</v>
      </c>
      <c r="AA191" s="22">
        <f>_Budget!AA191</f>
        <v>0</v>
      </c>
      <c r="AB191" s="22">
        <f>_Budget!AB191</f>
        <v>0</v>
      </c>
      <c r="AC191" s="22">
        <f>_Budget!AC191</f>
        <v>0</v>
      </c>
      <c r="AE191" s="30">
        <v>0.98</v>
      </c>
      <c r="AF191" s="30">
        <v>0.97</v>
      </c>
      <c r="AG191" s="30">
        <v>1.02</v>
      </c>
      <c r="AH191" s="30">
        <v>0.98</v>
      </c>
      <c r="AI191" s="30">
        <v>0.97</v>
      </c>
      <c r="AJ191" s="30">
        <v>0.97</v>
      </c>
      <c r="AK191" s="30">
        <v>1.01</v>
      </c>
      <c r="AL191" s="30">
        <v>0.98</v>
      </c>
      <c r="AM191" s="30">
        <v>0.98</v>
      </c>
      <c r="AN191" s="30">
        <v>0.98</v>
      </c>
      <c r="AO191" s="30">
        <v>0.99</v>
      </c>
      <c r="AP191" s="30">
        <v>0.98</v>
      </c>
    </row>
    <row r="192" spans="1:42" x14ac:dyDescent="0.3">
      <c r="A192" t="s">
        <v>5</v>
      </c>
      <c r="B192" s="29">
        <v>12</v>
      </c>
      <c r="C192" s="23">
        <f t="shared" si="36"/>
        <v>0</v>
      </c>
      <c r="D192" s="23">
        <f t="shared" si="37"/>
        <v>0</v>
      </c>
      <c r="E192" s="23">
        <f t="shared" si="38"/>
        <v>0</v>
      </c>
      <c r="F192" s="23">
        <f t="shared" si="39"/>
        <v>0</v>
      </c>
      <c r="G192" s="23">
        <f t="shared" si="40"/>
        <v>0</v>
      </c>
      <c r="H192" s="23">
        <f t="shared" si="41"/>
        <v>0</v>
      </c>
      <c r="I192" s="23">
        <f t="shared" si="42"/>
        <v>0</v>
      </c>
      <c r="J192" s="23">
        <f t="shared" si="43"/>
        <v>0</v>
      </c>
      <c r="K192" s="23">
        <f t="shared" si="44"/>
        <v>0</v>
      </c>
      <c r="L192" s="23">
        <f t="shared" si="45"/>
        <v>0</v>
      </c>
      <c r="M192" s="23">
        <f t="shared" si="46"/>
        <v>0</v>
      </c>
      <c r="N192" s="23">
        <f t="shared" si="47"/>
        <v>0</v>
      </c>
      <c r="P192" t="s">
        <v>5</v>
      </c>
      <c r="Q192" s="1">
        <v>12</v>
      </c>
      <c r="R192" s="22">
        <f>_Budget!R192</f>
        <v>0</v>
      </c>
      <c r="S192" s="22">
        <f>_Budget!S192</f>
        <v>0</v>
      </c>
      <c r="T192" s="22">
        <f>_Budget!T192</f>
        <v>0</v>
      </c>
      <c r="U192" s="22">
        <f>_Budget!U192</f>
        <v>0</v>
      </c>
      <c r="V192" s="22">
        <f>_Budget!V192</f>
        <v>0</v>
      </c>
      <c r="W192" s="22">
        <f>_Budget!W192</f>
        <v>0</v>
      </c>
      <c r="X192" s="22">
        <f>_Budget!X192</f>
        <v>0</v>
      </c>
      <c r="Y192" s="22">
        <f>_Budget!Y192</f>
        <v>0</v>
      </c>
      <c r="Z192" s="22">
        <f>_Budget!Z192</f>
        <v>0</v>
      </c>
      <c r="AA192" s="22">
        <f>_Budget!AA192</f>
        <v>0</v>
      </c>
      <c r="AB192" s="22">
        <f>_Budget!AB192</f>
        <v>0</v>
      </c>
      <c r="AC192" s="22">
        <f>_Budget!AC192</f>
        <v>0</v>
      </c>
      <c r="AE192" s="30">
        <v>0.98</v>
      </c>
      <c r="AF192" s="30">
        <v>0.97</v>
      </c>
      <c r="AG192" s="30">
        <v>0.98</v>
      </c>
      <c r="AH192" s="30">
        <v>0.99</v>
      </c>
      <c r="AI192" s="30">
        <v>1.01</v>
      </c>
      <c r="AJ192" s="30">
        <v>0.97</v>
      </c>
      <c r="AK192" s="30">
        <v>0.99</v>
      </c>
      <c r="AL192" s="30">
        <v>1</v>
      </c>
      <c r="AM192" s="30">
        <v>0.98</v>
      </c>
      <c r="AN192" s="30">
        <v>1</v>
      </c>
      <c r="AO192" s="30">
        <v>0.97</v>
      </c>
      <c r="AP192" s="30">
        <v>1</v>
      </c>
    </row>
    <row r="193" spans="1:42" x14ac:dyDescent="0.3">
      <c r="A193" t="s">
        <v>38</v>
      </c>
      <c r="B193" s="29">
        <v>12</v>
      </c>
      <c r="C193" s="23">
        <f t="shared" si="36"/>
        <v>0</v>
      </c>
      <c r="D193" s="23">
        <f t="shared" si="37"/>
        <v>0</v>
      </c>
      <c r="E193" s="23">
        <f t="shared" si="38"/>
        <v>0</v>
      </c>
      <c r="F193" s="23">
        <f t="shared" si="39"/>
        <v>0</v>
      </c>
      <c r="G193" s="23">
        <f t="shared" si="40"/>
        <v>0</v>
      </c>
      <c r="H193" s="23">
        <f t="shared" si="41"/>
        <v>0</v>
      </c>
      <c r="I193" s="23">
        <f t="shared" si="42"/>
        <v>0</v>
      </c>
      <c r="J193" s="23">
        <f t="shared" si="43"/>
        <v>0</v>
      </c>
      <c r="K193" s="23">
        <f t="shared" si="44"/>
        <v>0</v>
      </c>
      <c r="L193" s="23">
        <f t="shared" si="45"/>
        <v>0</v>
      </c>
      <c r="M193" s="23">
        <f t="shared" si="46"/>
        <v>0</v>
      </c>
      <c r="N193" s="23">
        <f t="shared" si="47"/>
        <v>0</v>
      </c>
      <c r="P193" t="s">
        <v>38</v>
      </c>
      <c r="Q193" s="1">
        <v>12</v>
      </c>
      <c r="R193" s="22">
        <f>_Budget!R193</f>
        <v>0</v>
      </c>
      <c r="S193" s="22">
        <f>_Budget!S193</f>
        <v>0</v>
      </c>
      <c r="T193" s="22">
        <f>_Budget!T193</f>
        <v>0</v>
      </c>
      <c r="U193" s="22">
        <f>_Budget!U193</f>
        <v>0</v>
      </c>
      <c r="V193" s="22">
        <f>_Budget!V193</f>
        <v>0</v>
      </c>
      <c r="W193" s="22">
        <f>_Budget!W193</f>
        <v>0</v>
      </c>
      <c r="X193" s="22">
        <f>_Budget!X193</f>
        <v>0</v>
      </c>
      <c r="Y193" s="22">
        <f>_Budget!Y193</f>
        <v>0</v>
      </c>
      <c r="Z193" s="22">
        <f>_Budget!Z193</f>
        <v>0</v>
      </c>
      <c r="AA193" s="22">
        <f>_Budget!AA193</f>
        <v>0</v>
      </c>
      <c r="AB193" s="22">
        <f>_Budget!AB193</f>
        <v>0</v>
      </c>
      <c r="AC193" s="22">
        <f>_Budget!AC193</f>
        <v>0</v>
      </c>
      <c r="AE193" s="30">
        <v>0.97</v>
      </c>
      <c r="AF193" s="30">
        <v>0.99</v>
      </c>
      <c r="AG193" s="30">
        <v>0.99</v>
      </c>
      <c r="AH193" s="30">
        <v>0.99</v>
      </c>
      <c r="AI193" s="30">
        <v>1.02</v>
      </c>
      <c r="AJ193" s="30">
        <v>1</v>
      </c>
      <c r="AK193" s="30">
        <v>1</v>
      </c>
      <c r="AL193" s="30">
        <v>0.99</v>
      </c>
      <c r="AM193" s="30">
        <v>1.01</v>
      </c>
      <c r="AN193" s="30">
        <v>1.02</v>
      </c>
      <c r="AO193" s="30">
        <v>1</v>
      </c>
      <c r="AP193" s="30">
        <v>1.01</v>
      </c>
    </row>
    <row r="194" spans="1:42" x14ac:dyDescent="0.3">
      <c r="A194" t="s">
        <v>7</v>
      </c>
      <c r="B194" s="29">
        <v>12</v>
      </c>
      <c r="C194" s="23">
        <f t="shared" si="36"/>
        <v>0</v>
      </c>
      <c r="D194" s="23">
        <f t="shared" si="37"/>
        <v>0</v>
      </c>
      <c r="E194" s="23">
        <f t="shared" si="38"/>
        <v>0</v>
      </c>
      <c r="F194" s="23">
        <f t="shared" si="39"/>
        <v>0</v>
      </c>
      <c r="G194" s="23">
        <f t="shared" si="40"/>
        <v>0</v>
      </c>
      <c r="H194" s="23">
        <f t="shared" si="41"/>
        <v>0</v>
      </c>
      <c r="I194" s="23">
        <f t="shared" si="42"/>
        <v>0</v>
      </c>
      <c r="J194" s="23">
        <f t="shared" si="43"/>
        <v>0</v>
      </c>
      <c r="K194" s="23">
        <f t="shared" si="44"/>
        <v>0</v>
      </c>
      <c r="L194" s="23">
        <f t="shared" si="45"/>
        <v>0</v>
      </c>
      <c r="M194" s="23">
        <f t="shared" si="46"/>
        <v>0</v>
      </c>
      <c r="N194" s="23">
        <f t="shared" si="47"/>
        <v>0</v>
      </c>
      <c r="P194" t="s">
        <v>7</v>
      </c>
      <c r="Q194" s="1">
        <v>12</v>
      </c>
      <c r="R194" s="22">
        <f>_Budget!R194</f>
        <v>0</v>
      </c>
      <c r="S194" s="22">
        <f>_Budget!S194</f>
        <v>0</v>
      </c>
      <c r="T194" s="22">
        <f>_Budget!T194</f>
        <v>0</v>
      </c>
      <c r="U194" s="22">
        <f>_Budget!U194</f>
        <v>0</v>
      </c>
      <c r="V194" s="22">
        <f>_Budget!V194</f>
        <v>0</v>
      </c>
      <c r="W194" s="22">
        <f>_Budget!W194</f>
        <v>0</v>
      </c>
      <c r="X194" s="22">
        <f>_Budget!X194</f>
        <v>0</v>
      </c>
      <c r="Y194" s="22">
        <f>_Budget!Y194</f>
        <v>0</v>
      </c>
      <c r="Z194" s="22">
        <f>_Budget!Z194</f>
        <v>0</v>
      </c>
      <c r="AA194" s="22">
        <f>_Budget!AA194</f>
        <v>0</v>
      </c>
      <c r="AB194" s="22">
        <f>_Budget!AB194</f>
        <v>0</v>
      </c>
      <c r="AC194" s="22">
        <f>_Budget!AC194</f>
        <v>0</v>
      </c>
      <c r="AE194" s="30">
        <v>0.99</v>
      </c>
      <c r="AF194" s="30">
        <v>1</v>
      </c>
      <c r="AG194" s="30">
        <v>1.01</v>
      </c>
      <c r="AH194" s="30">
        <v>1.01</v>
      </c>
      <c r="AI194" s="30">
        <v>0.98</v>
      </c>
      <c r="AJ194" s="30">
        <v>1</v>
      </c>
      <c r="AK194" s="30">
        <v>0.97</v>
      </c>
      <c r="AL194" s="30">
        <v>0.98</v>
      </c>
      <c r="AM194" s="30">
        <v>0.98</v>
      </c>
      <c r="AN194" s="30">
        <v>0.98</v>
      </c>
      <c r="AO194" s="30">
        <v>1.01</v>
      </c>
      <c r="AP194" s="30">
        <v>1.01</v>
      </c>
    </row>
    <row r="195" spans="1:42" x14ac:dyDescent="0.3">
      <c r="A195" t="s">
        <v>8</v>
      </c>
      <c r="B195" s="29">
        <v>12</v>
      </c>
      <c r="C195" s="23">
        <f t="shared" si="36"/>
        <v>0</v>
      </c>
      <c r="D195" s="23">
        <f t="shared" si="37"/>
        <v>0</v>
      </c>
      <c r="E195" s="23">
        <f t="shared" si="38"/>
        <v>0</v>
      </c>
      <c r="F195" s="23">
        <f t="shared" si="39"/>
        <v>0</v>
      </c>
      <c r="G195" s="23">
        <f t="shared" si="40"/>
        <v>0</v>
      </c>
      <c r="H195" s="23">
        <f t="shared" si="41"/>
        <v>0</v>
      </c>
      <c r="I195" s="23">
        <f t="shared" si="42"/>
        <v>0</v>
      </c>
      <c r="J195" s="23">
        <f t="shared" si="43"/>
        <v>0</v>
      </c>
      <c r="K195" s="23">
        <f t="shared" si="44"/>
        <v>0</v>
      </c>
      <c r="L195" s="23">
        <f t="shared" si="45"/>
        <v>0</v>
      </c>
      <c r="M195" s="23">
        <f t="shared" si="46"/>
        <v>0</v>
      </c>
      <c r="N195" s="23">
        <f t="shared" si="47"/>
        <v>0</v>
      </c>
      <c r="P195" t="s">
        <v>8</v>
      </c>
      <c r="Q195" s="1">
        <v>12</v>
      </c>
      <c r="R195" s="22">
        <f>_Budget!R195</f>
        <v>0</v>
      </c>
      <c r="S195" s="22">
        <f>_Budget!S195</f>
        <v>0</v>
      </c>
      <c r="T195" s="22">
        <f>_Budget!T195</f>
        <v>0</v>
      </c>
      <c r="U195" s="22">
        <f>_Budget!U195</f>
        <v>0</v>
      </c>
      <c r="V195" s="22">
        <f>_Budget!V195</f>
        <v>0</v>
      </c>
      <c r="W195" s="22">
        <f>_Budget!W195</f>
        <v>0</v>
      </c>
      <c r="X195" s="22">
        <f>_Budget!X195</f>
        <v>0</v>
      </c>
      <c r="Y195" s="22">
        <f>_Budget!Y195</f>
        <v>0</v>
      </c>
      <c r="Z195" s="22">
        <f>_Budget!Z195</f>
        <v>0</v>
      </c>
      <c r="AA195" s="22">
        <f>_Budget!AA195</f>
        <v>0</v>
      </c>
      <c r="AB195" s="22">
        <f>_Budget!AB195</f>
        <v>0</v>
      </c>
      <c r="AC195" s="22">
        <f>_Budget!AC195</f>
        <v>0</v>
      </c>
      <c r="AE195" s="30">
        <v>0.98</v>
      </c>
      <c r="AF195" s="30">
        <v>0.97</v>
      </c>
      <c r="AG195" s="30">
        <v>1.01</v>
      </c>
      <c r="AH195" s="30">
        <v>1.02</v>
      </c>
      <c r="AI195" s="30">
        <v>1.02</v>
      </c>
      <c r="AJ195" s="30">
        <v>0.98</v>
      </c>
      <c r="AK195" s="30">
        <v>0.99</v>
      </c>
      <c r="AL195" s="30">
        <v>1.02</v>
      </c>
      <c r="AM195" s="30">
        <v>1.02</v>
      </c>
      <c r="AN195" s="30">
        <v>1.01</v>
      </c>
      <c r="AO195" s="30">
        <v>0.98</v>
      </c>
      <c r="AP195" s="30">
        <v>0.99</v>
      </c>
    </row>
    <row r="196" spans="1:42" x14ac:dyDescent="0.3">
      <c r="A196" t="s">
        <v>45</v>
      </c>
      <c r="B196" s="29">
        <v>12</v>
      </c>
      <c r="C196" s="23">
        <f t="shared" si="36"/>
        <v>0</v>
      </c>
      <c r="D196" s="23">
        <f t="shared" si="37"/>
        <v>0</v>
      </c>
      <c r="E196" s="23">
        <f t="shared" si="38"/>
        <v>0</v>
      </c>
      <c r="F196" s="23">
        <f t="shared" si="39"/>
        <v>0</v>
      </c>
      <c r="G196" s="23">
        <f t="shared" si="40"/>
        <v>0</v>
      </c>
      <c r="H196" s="23">
        <f t="shared" si="41"/>
        <v>0</v>
      </c>
      <c r="I196" s="23">
        <f t="shared" si="42"/>
        <v>0</v>
      </c>
      <c r="J196" s="23">
        <f t="shared" si="43"/>
        <v>0</v>
      </c>
      <c r="K196" s="23">
        <f t="shared" si="44"/>
        <v>0</v>
      </c>
      <c r="L196" s="23">
        <f t="shared" si="45"/>
        <v>0</v>
      </c>
      <c r="M196" s="23">
        <f t="shared" si="46"/>
        <v>0</v>
      </c>
      <c r="N196" s="23">
        <f t="shared" si="47"/>
        <v>0</v>
      </c>
      <c r="P196" t="s">
        <v>45</v>
      </c>
      <c r="Q196" s="1">
        <v>12</v>
      </c>
      <c r="R196" s="22">
        <f>_Budget!R196</f>
        <v>0</v>
      </c>
      <c r="S196" s="22">
        <f>_Budget!S196</f>
        <v>0</v>
      </c>
      <c r="T196" s="22">
        <f>_Budget!T196</f>
        <v>0</v>
      </c>
      <c r="U196" s="22">
        <f>_Budget!U196</f>
        <v>0</v>
      </c>
      <c r="V196" s="22">
        <f>_Budget!V196</f>
        <v>0</v>
      </c>
      <c r="W196" s="22">
        <f>_Budget!W196</f>
        <v>0</v>
      </c>
      <c r="X196" s="22">
        <f>_Budget!X196</f>
        <v>0</v>
      </c>
      <c r="Y196" s="22">
        <f>_Budget!Y196</f>
        <v>0</v>
      </c>
      <c r="Z196" s="22">
        <f>_Budget!Z196</f>
        <v>0</v>
      </c>
      <c r="AA196" s="22">
        <f>_Budget!AA196</f>
        <v>0</v>
      </c>
      <c r="AB196" s="22">
        <f>_Budget!AB196</f>
        <v>0</v>
      </c>
      <c r="AC196" s="22">
        <f>_Budget!AC196</f>
        <v>0</v>
      </c>
      <c r="AE196" s="30">
        <v>0.99</v>
      </c>
      <c r="AF196" s="30">
        <v>0.97</v>
      </c>
      <c r="AG196" s="30">
        <v>1</v>
      </c>
      <c r="AH196" s="30">
        <v>0.98</v>
      </c>
      <c r="AI196" s="30">
        <v>1.02</v>
      </c>
      <c r="AJ196" s="30">
        <v>0.98</v>
      </c>
      <c r="AK196" s="30">
        <v>0.98</v>
      </c>
      <c r="AL196" s="30">
        <v>1.01</v>
      </c>
      <c r="AM196" s="30">
        <v>1.02</v>
      </c>
      <c r="AN196" s="30">
        <v>0.97</v>
      </c>
      <c r="AO196" s="30">
        <v>0.97</v>
      </c>
      <c r="AP196" s="30">
        <v>1</v>
      </c>
    </row>
    <row r="197" spans="1:42" x14ac:dyDescent="0.3">
      <c r="A197" t="s">
        <v>10</v>
      </c>
      <c r="B197" s="29">
        <v>12</v>
      </c>
      <c r="C197" s="23">
        <f t="shared" si="36"/>
        <v>0</v>
      </c>
      <c r="D197" s="23">
        <f t="shared" si="37"/>
        <v>0</v>
      </c>
      <c r="E197" s="23">
        <f t="shared" si="38"/>
        <v>0</v>
      </c>
      <c r="F197" s="23">
        <f t="shared" si="39"/>
        <v>0</v>
      </c>
      <c r="G197" s="23">
        <f t="shared" si="40"/>
        <v>0</v>
      </c>
      <c r="H197" s="23">
        <f t="shared" si="41"/>
        <v>0</v>
      </c>
      <c r="I197" s="23">
        <f t="shared" si="42"/>
        <v>0</v>
      </c>
      <c r="J197" s="23">
        <f t="shared" si="43"/>
        <v>0</v>
      </c>
      <c r="K197" s="23">
        <f t="shared" si="44"/>
        <v>0</v>
      </c>
      <c r="L197" s="23">
        <f t="shared" si="45"/>
        <v>0</v>
      </c>
      <c r="M197" s="23">
        <f t="shared" si="46"/>
        <v>0</v>
      </c>
      <c r="N197" s="23">
        <f t="shared" si="47"/>
        <v>0</v>
      </c>
      <c r="P197" t="s">
        <v>10</v>
      </c>
      <c r="Q197" s="1">
        <v>12</v>
      </c>
      <c r="R197" s="22">
        <f>_Budget!R197</f>
        <v>0</v>
      </c>
      <c r="S197" s="22">
        <f>_Budget!S197</f>
        <v>0</v>
      </c>
      <c r="T197" s="22">
        <f>_Budget!T197</f>
        <v>0</v>
      </c>
      <c r="U197" s="22">
        <f>_Budget!U197</f>
        <v>0</v>
      </c>
      <c r="V197" s="22">
        <f>_Budget!V197</f>
        <v>0</v>
      </c>
      <c r="W197" s="22">
        <f>_Budget!W197</f>
        <v>0</v>
      </c>
      <c r="X197" s="22">
        <f>_Budget!X197</f>
        <v>0</v>
      </c>
      <c r="Y197" s="22">
        <f>_Budget!Y197</f>
        <v>0</v>
      </c>
      <c r="Z197" s="22">
        <f>_Budget!Z197</f>
        <v>0</v>
      </c>
      <c r="AA197" s="22">
        <f>_Budget!AA197</f>
        <v>0</v>
      </c>
      <c r="AB197" s="22">
        <f>_Budget!AB197</f>
        <v>0</v>
      </c>
      <c r="AC197" s="22">
        <f>_Budget!AC197</f>
        <v>0</v>
      </c>
      <c r="AE197" s="30">
        <v>0.98</v>
      </c>
      <c r="AF197" s="30">
        <v>0.97</v>
      </c>
      <c r="AG197" s="30">
        <v>0.99</v>
      </c>
      <c r="AH197" s="30">
        <v>1.01</v>
      </c>
      <c r="AI197" s="30">
        <v>0.98</v>
      </c>
      <c r="AJ197" s="30">
        <v>1.01</v>
      </c>
      <c r="AK197" s="30">
        <v>0.97</v>
      </c>
      <c r="AL197" s="30">
        <v>1.01</v>
      </c>
      <c r="AM197" s="30">
        <v>1.02</v>
      </c>
      <c r="AN197" s="30">
        <v>0.98</v>
      </c>
      <c r="AO197" s="30">
        <v>1.01</v>
      </c>
      <c r="AP197" s="30">
        <v>1.02</v>
      </c>
    </row>
    <row r="198" spans="1:42" x14ac:dyDescent="0.3">
      <c r="A198" t="s">
        <v>11</v>
      </c>
      <c r="B198" s="29">
        <v>12</v>
      </c>
      <c r="C198" s="23">
        <f t="shared" ref="C198:C238" si="48">R198*AE198</f>
        <v>0</v>
      </c>
      <c r="D198" s="23">
        <f t="shared" ref="D198:D238" si="49">S198*AF198</f>
        <v>0</v>
      </c>
      <c r="E198" s="23">
        <f t="shared" ref="E198:E238" si="50">T198*AG198</f>
        <v>0</v>
      </c>
      <c r="F198" s="23">
        <f t="shared" ref="F198:F238" si="51">U198*AH198</f>
        <v>0</v>
      </c>
      <c r="G198" s="23">
        <f t="shared" ref="G198:G238" si="52">V198*AI198</f>
        <v>0</v>
      </c>
      <c r="H198" s="23">
        <f t="shared" ref="H198:H238" si="53">W198*AJ198</f>
        <v>0</v>
      </c>
      <c r="I198" s="23">
        <f t="shared" ref="I198:I238" si="54">X198*AK198</f>
        <v>0</v>
      </c>
      <c r="J198" s="23">
        <f t="shared" ref="J198:J238" si="55">Y198*AL198</f>
        <v>0</v>
      </c>
      <c r="K198" s="23">
        <f t="shared" ref="K198:K238" si="56">Z198*AM198</f>
        <v>0</v>
      </c>
      <c r="L198" s="23">
        <f t="shared" ref="L198:L238" si="57">AA198*AN198</f>
        <v>0</v>
      </c>
      <c r="M198" s="23">
        <f t="shared" ref="M198:M238" si="58">AB198*AO198</f>
        <v>0</v>
      </c>
      <c r="N198" s="23">
        <f t="shared" ref="N198:N238" si="59">AC198*AP198</f>
        <v>0</v>
      </c>
      <c r="P198" t="s">
        <v>11</v>
      </c>
      <c r="Q198" s="1">
        <v>12</v>
      </c>
      <c r="R198" s="22">
        <f>_Budget!R198</f>
        <v>0</v>
      </c>
      <c r="S198" s="22">
        <f>_Budget!S198</f>
        <v>0</v>
      </c>
      <c r="T198" s="22">
        <f>_Budget!T198</f>
        <v>0</v>
      </c>
      <c r="U198" s="22">
        <f>_Budget!U198</f>
        <v>0</v>
      </c>
      <c r="V198" s="22">
        <f>_Budget!V198</f>
        <v>0</v>
      </c>
      <c r="W198" s="22">
        <f>_Budget!W198</f>
        <v>0</v>
      </c>
      <c r="X198" s="22">
        <f>_Budget!X198</f>
        <v>0</v>
      </c>
      <c r="Y198" s="22">
        <f>_Budget!Y198</f>
        <v>0</v>
      </c>
      <c r="Z198" s="22">
        <f>_Budget!Z198</f>
        <v>0</v>
      </c>
      <c r="AA198" s="22">
        <f>_Budget!AA198</f>
        <v>0</v>
      </c>
      <c r="AB198" s="22">
        <f>_Budget!AB198</f>
        <v>0</v>
      </c>
      <c r="AC198" s="22">
        <f>_Budget!AC198</f>
        <v>0</v>
      </c>
      <c r="AE198" s="30">
        <v>1.01</v>
      </c>
      <c r="AF198" s="30">
        <v>0.99</v>
      </c>
      <c r="AG198" s="30">
        <v>0.97</v>
      </c>
      <c r="AH198" s="30">
        <v>1</v>
      </c>
      <c r="AI198" s="30">
        <v>1</v>
      </c>
      <c r="AJ198" s="30">
        <v>1.01</v>
      </c>
      <c r="AK198" s="30">
        <v>1</v>
      </c>
      <c r="AL198" s="30">
        <v>0.98</v>
      </c>
      <c r="AM198" s="30">
        <v>0.97</v>
      </c>
      <c r="AN198" s="30">
        <v>1.02</v>
      </c>
      <c r="AO198" s="30">
        <v>0.98</v>
      </c>
      <c r="AP198" s="30">
        <v>1</v>
      </c>
    </row>
    <row r="199" spans="1:42" x14ac:dyDescent="0.3">
      <c r="A199" t="s">
        <v>46</v>
      </c>
      <c r="B199" s="29">
        <v>12</v>
      </c>
      <c r="C199" s="23">
        <f t="shared" si="48"/>
        <v>0</v>
      </c>
      <c r="D199" s="23">
        <f t="shared" si="49"/>
        <v>0</v>
      </c>
      <c r="E199" s="23">
        <f t="shared" si="50"/>
        <v>0</v>
      </c>
      <c r="F199" s="23">
        <f t="shared" si="51"/>
        <v>0</v>
      </c>
      <c r="G199" s="23">
        <f t="shared" si="52"/>
        <v>0</v>
      </c>
      <c r="H199" s="23">
        <f t="shared" si="53"/>
        <v>0</v>
      </c>
      <c r="I199" s="23">
        <f t="shared" si="54"/>
        <v>0</v>
      </c>
      <c r="J199" s="23">
        <f t="shared" si="55"/>
        <v>0</v>
      </c>
      <c r="K199" s="23">
        <f t="shared" si="56"/>
        <v>0</v>
      </c>
      <c r="L199" s="23">
        <f t="shared" si="57"/>
        <v>0</v>
      </c>
      <c r="M199" s="23">
        <f t="shared" si="58"/>
        <v>0</v>
      </c>
      <c r="N199" s="23">
        <f t="shared" si="59"/>
        <v>0</v>
      </c>
      <c r="P199" t="s">
        <v>46</v>
      </c>
      <c r="Q199" s="1">
        <v>12</v>
      </c>
      <c r="R199" s="22">
        <f>_Budget!R199</f>
        <v>0</v>
      </c>
      <c r="S199" s="22">
        <f>_Budget!S199</f>
        <v>0</v>
      </c>
      <c r="T199" s="22">
        <f>_Budget!T199</f>
        <v>0</v>
      </c>
      <c r="U199" s="22">
        <f>_Budget!U199</f>
        <v>0</v>
      </c>
      <c r="V199" s="22">
        <f>_Budget!V199</f>
        <v>0</v>
      </c>
      <c r="W199" s="22">
        <f>_Budget!W199</f>
        <v>0</v>
      </c>
      <c r="X199" s="22">
        <f>_Budget!X199</f>
        <v>0</v>
      </c>
      <c r="Y199" s="22">
        <f>_Budget!Y199</f>
        <v>0</v>
      </c>
      <c r="Z199" s="22">
        <f>_Budget!Z199</f>
        <v>0</v>
      </c>
      <c r="AA199" s="22">
        <f>_Budget!AA199</f>
        <v>0</v>
      </c>
      <c r="AB199" s="22">
        <f>_Budget!AB199</f>
        <v>0</v>
      </c>
      <c r="AC199" s="22">
        <f>_Budget!AC199</f>
        <v>0</v>
      </c>
      <c r="AE199" s="30">
        <v>1.02</v>
      </c>
      <c r="AF199" s="30">
        <v>1.01</v>
      </c>
      <c r="AG199" s="30">
        <v>1.01</v>
      </c>
      <c r="AH199" s="30">
        <v>0.97</v>
      </c>
      <c r="AI199" s="30">
        <v>1.02</v>
      </c>
      <c r="AJ199" s="30">
        <v>1.02</v>
      </c>
      <c r="AK199" s="30">
        <v>0.99</v>
      </c>
      <c r="AL199" s="30">
        <v>1</v>
      </c>
      <c r="AM199" s="30">
        <v>0.97</v>
      </c>
      <c r="AN199" s="30">
        <v>1.01</v>
      </c>
      <c r="AO199" s="30">
        <v>0.97</v>
      </c>
      <c r="AP199" s="30">
        <v>1</v>
      </c>
    </row>
    <row r="200" spans="1:42" x14ac:dyDescent="0.3">
      <c r="A200" t="s">
        <v>12</v>
      </c>
      <c r="B200" s="29">
        <v>12</v>
      </c>
      <c r="C200" s="23">
        <f t="shared" si="48"/>
        <v>0</v>
      </c>
      <c r="D200" s="23">
        <f t="shared" si="49"/>
        <v>0</v>
      </c>
      <c r="E200" s="23">
        <f t="shared" si="50"/>
        <v>0</v>
      </c>
      <c r="F200" s="23">
        <f t="shared" si="51"/>
        <v>0</v>
      </c>
      <c r="G200" s="23">
        <f t="shared" si="52"/>
        <v>0</v>
      </c>
      <c r="H200" s="23">
        <f t="shared" si="53"/>
        <v>0</v>
      </c>
      <c r="I200" s="23">
        <f t="shared" si="54"/>
        <v>0</v>
      </c>
      <c r="J200" s="23">
        <f t="shared" si="55"/>
        <v>0</v>
      </c>
      <c r="K200" s="23">
        <f t="shared" si="56"/>
        <v>0</v>
      </c>
      <c r="L200" s="23">
        <f t="shared" si="57"/>
        <v>0</v>
      </c>
      <c r="M200" s="23">
        <f t="shared" si="58"/>
        <v>0</v>
      </c>
      <c r="N200" s="23">
        <f t="shared" si="59"/>
        <v>0</v>
      </c>
      <c r="P200" t="s">
        <v>12</v>
      </c>
      <c r="Q200" s="1">
        <v>12</v>
      </c>
      <c r="R200" s="22">
        <f>_Budget!R200</f>
        <v>0</v>
      </c>
      <c r="S200" s="22">
        <f>_Budget!S200</f>
        <v>0</v>
      </c>
      <c r="T200" s="22">
        <f>_Budget!T200</f>
        <v>0</v>
      </c>
      <c r="U200" s="22">
        <f>_Budget!U200</f>
        <v>0</v>
      </c>
      <c r="V200" s="22">
        <f>_Budget!V200</f>
        <v>0</v>
      </c>
      <c r="W200" s="22">
        <f>_Budget!W200</f>
        <v>0</v>
      </c>
      <c r="X200" s="22">
        <f>_Budget!X200</f>
        <v>0</v>
      </c>
      <c r="Y200" s="22">
        <f>_Budget!Y200</f>
        <v>0</v>
      </c>
      <c r="Z200" s="22">
        <f>_Budget!Z200</f>
        <v>0</v>
      </c>
      <c r="AA200" s="22">
        <f>_Budget!AA200</f>
        <v>0</v>
      </c>
      <c r="AB200" s="22">
        <f>_Budget!AB200</f>
        <v>0</v>
      </c>
      <c r="AC200" s="22">
        <f>_Budget!AC200</f>
        <v>0</v>
      </c>
      <c r="AE200" s="30">
        <v>1.01</v>
      </c>
      <c r="AF200" s="30">
        <v>0.97</v>
      </c>
      <c r="AG200" s="30">
        <v>0.98</v>
      </c>
      <c r="AH200" s="30">
        <v>1.02</v>
      </c>
      <c r="AI200" s="30">
        <v>1.02</v>
      </c>
      <c r="AJ200" s="30">
        <v>0.97</v>
      </c>
      <c r="AK200" s="30">
        <v>0.97</v>
      </c>
      <c r="AL200" s="30">
        <v>0.98</v>
      </c>
      <c r="AM200" s="30">
        <v>0.97</v>
      </c>
      <c r="AN200" s="30">
        <v>1.01</v>
      </c>
      <c r="AO200" s="30">
        <v>1.01</v>
      </c>
      <c r="AP200" s="30">
        <v>1</v>
      </c>
    </row>
    <row r="201" spans="1:42" x14ac:dyDescent="0.3">
      <c r="A201" t="s">
        <v>13</v>
      </c>
      <c r="B201" s="29">
        <v>12</v>
      </c>
      <c r="C201" s="23">
        <f t="shared" si="48"/>
        <v>0</v>
      </c>
      <c r="D201" s="23">
        <f t="shared" si="49"/>
        <v>0</v>
      </c>
      <c r="E201" s="23">
        <f t="shared" si="50"/>
        <v>0</v>
      </c>
      <c r="F201" s="23">
        <f t="shared" si="51"/>
        <v>0</v>
      </c>
      <c r="G201" s="23">
        <f t="shared" si="52"/>
        <v>0</v>
      </c>
      <c r="H201" s="23">
        <f t="shared" si="53"/>
        <v>0</v>
      </c>
      <c r="I201" s="23">
        <f t="shared" si="54"/>
        <v>0</v>
      </c>
      <c r="J201" s="23">
        <f t="shared" si="55"/>
        <v>0</v>
      </c>
      <c r="K201" s="23">
        <f t="shared" si="56"/>
        <v>0</v>
      </c>
      <c r="L201" s="23">
        <f t="shared" si="57"/>
        <v>0</v>
      </c>
      <c r="M201" s="23">
        <f t="shared" si="58"/>
        <v>0</v>
      </c>
      <c r="N201" s="23">
        <f t="shared" si="59"/>
        <v>0</v>
      </c>
      <c r="P201" t="s">
        <v>13</v>
      </c>
      <c r="Q201" s="1">
        <v>12</v>
      </c>
      <c r="R201" s="22">
        <f>_Budget!R201</f>
        <v>0</v>
      </c>
      <c r="S201" s="22">
        <f>_Budget!S201</f>
        <v>0</v>
      </c>
      <c r="T201" s="22">
        <f>_Budget!T201</f>
        <v>0</v>
      </c>
      <c r="U201" s="22">
        <f>_Budget!U201</f>
        <v>0</v>
      </c>
      <c r="V201" s="22">
        <f>_Budget!V201</f>
        <v>0</v>
      </c>
      <c r="W201" s="22">
        <f>_Budget!W201</f>
        <v>0</v>
      </c>
      <c r="X201" s="22">
        <f>_Budget!X201</f>
        <v>0</v>
      </c>
      <c r="Y201" s="22">
        <f>_Budget!Y201</f>
        <v>0</v>
      </c>
      <c r="Z201" s="22">
        <f>_Budget!Z201</f>
        <v>0</v>
      </c>
      <c r="AA201" s="22">
        <f>_Budget!AA201</f>
        <v>0</v>
      </c>
      <c r="AB201" s="22">
        <f>_Budget!AB201</f>
        <v>0</v>
      </c>
      <c r="AC201" s="22">
        <f>_Budget!AC201</f>
        <v>0</v>
      </c>
      <c r="AE201" s="30">
        <v>1.02</v>
      </c>
      <c r="AF201" s="30">
        <v>1.01</v>
      </c>
      <c r="AG201" s="30">
        <v>1.02</v>
      </c>
      <c r="AH201" s="30">
        <v>0.99</v>
      </c>
      <c r="AI201" s="30">
        <v>1.01</v>
      </c>
      <c r="AJ201" s="30">
        <v>1</v>
      </c>
      <c r="AK201" s="30">
        <v>0.99</v>
      </c>
      <c r="AL201" s="30">
        <v>0.97</v>
      </c>
      <c r="AM201" s="30">
        <v>1.01</v>
      </c>
      <c r="AN201" s="30">
        <v>1.01</v>
      </c>
      <c r="AO201" s="30">
        <v>0.98</v>
      </c>
      <c r="AP201" s="30">
        <v>1.02</v>
      </c>
    </row>
    <row r="202" spans="1:42" x14ac:dyDescent="0.3">
      <c r="A202" t="s">
        <v>15</v>
      </c>
      <c r="B202" s="29">
        <v>12</v>
      </c>
      <c r="C202" s="23">
        <f t="shared" si="48"/>
        <v>0</v>
      </c>
      <c r="D202" s="23">
        <f t="shared" si="49"/>
        <v>0</v>
      </c>
      <c r="E202" s="23">
        <f t="shared" si="50"/>
        <v>0</v>
      </c>
      <c r="F202" s="23">
        <f t="shared" si="51"/>
        <v>0</v>
      </c>
      <c r="G202" s="23">
        <f t="shared" si="52"/>
        <v>0</v>
      </c>
      <c r="H202" s="23">
        <f t="shared" si="53"/>
        <v>0</v>
      </c>
      <c r="I202" s="23">
        <f t="shared" si="54"/>
        <v>0</v>
      </c>
      <c r="J202" s="23">
        <f t="shared" si="55"/>
        <v>0</v>
      </c>
      <c r="K202" s="23">
        <f t="shared" si="56"/>
        <v>0</v>
      </c>
      <c r="L202" s="23">
        <f t="shared" si="57"/>
        <v>0</v>
      </c>
      <c r="M202" s="23">
        <f t="shared" si="58"/>
        <v>0</v>
      </c>
      <c r="N202" s="23">
        <f t="shared" si="59"/>
        <v>0</v>
      </c>
      <c r="P202" t="s">
        <v>15</v>
      </c>
      <c r="Q202" s="1">
        <v>12</v>
      </c>
      <c r="R202" s="22">
        <f>_Budget!R202</f>
        <v>0</v>
      </c>
      <c r="S202" s="22">
        <f>_Budget!S202</f>
        <v>0</v>
      </c>
      <c r="T202" s="22">
        <f>_Budget!T202</f>
        <v>0</v>
      </c>
      <c r="U202" s="22">
        <f>_Budget!U202</f>
        <v>0</v>
      </c>
      <c r="V202" s="22">
        <f>_Budget!V202</f>
        <v>0</v>
      </c>
      <c r="W202" s="22">
        <f>_Budget!W202</f>
        <v>0</v>
      </c>
      <c r="X202" s="22">
        <f>_Budget!X202</f>
        <v>0</v>
      </c>
      <c r="Y202" s="22">
        <f>_Budget!Y202</f>
        <v>0</v>
      </c>
      <c r="Z202" s="22">
        <f>_Budget!Z202</f>
        <v>0</v>
      </c>
      <c r="AA202" s="22">
        <f>_Budget!AA202</f>
        <v>0</v>
      </c>
      <c r="AB202" s="22">
        <f>_Budget!AB202</f>
        <v>0</v>
      </c>
      <c r="AC202" s="22">
        <f>_Budget!AC202</f>
        <v>0</v>
      </c>
      <c r="AE202" s="30">
        <v>1</v>
      </c>
      <c r="AF202" s="30">
        <v>1.02</v>
      </c>
      <c r="AG202" s="30">
        <v>1.01</v>
      </c>
      <c r="AH202" s="30">
        <v>0.98</v>
      </c>
      <c r="AI202" s="30">
        <v>0.99</v>
      </c>
      <c r="AJ202" s="30">
        <v>0.97</v>
      </c>
      <c r="AK202" s="30">
        <v>0.98</v>
      </c>
      <c r="AL202" s="30">
        <v>1.02</v>
      </c>
      <c r="AM202" s="30">
        <v>0.99</v>
      </c>
      <c r="AN202" s="30">
        <v>1.01</v>
      </c>
      <c r="AO202" s="30">
        <v>1</v>
      </c>
      <c r="AP202" s="30">
        <v>0.98</v>
      </c>
    </row>
    <row r="203" spans="1:42" x14ac:dyDescent="0.3">
      <c r="A203" t="s">
        <v>16</v>
      </c>
      <c r="B203" s="29">
        <v>12</v>
      </c>
      <c r="C203" s="23">
        <f t="shared" si="48"/>
        <v>0</v>
      </c>
      <c r="D203" s="23">
        <f t="shared" si="49"/>
        <v>0</v>
      </c>
      <c r="E203" s="23">
        <f t="shared" si="50"/>
        <v>0</v>
      </c>
      <c r="F203" s="23">
        <f t="shared" si="51"/>
        <v>0</v>
      </c>
      <c r="G203" s="23">
        <f t="shared" si="52"/>
        <v>0</v>
      </c>
      <c r="H203" s="23">
        <f t="shared" si="53"/>
        <v>0</v>
      </c>
      <c r="I203" s="23">
        <f t="shared" si="54"/>
        <v>0</v>
      </c>
      <c r="J203" s="23">
        <f t="shared" si="55"/>
        <v>0</v>
      </c>
      <c r="K203" s="23">
        <f t="shared" si="56"/>
        <v>0</v>
      </c>
      <c r="L203" s="23">
        <f t="shared" si="57"/>
        <v>0</v>
      </c>
      <c r="M203" s="23">
        <f t="shared" si="58"/>
        <v>0</v>
      </c>
      <c r="N203" s="23">
        <f t="shared" si="59"/>
        <v>0</v>
      </c>
      <c r="P203" t="s">
        <v>16</v>
      </c>
      <c r="Q203" s="1">
        <v>12</v>
      </c>
      <c r="R203" s="22">
        <f>_Budget!R203</f>
        <v>0</v>
      </c>
      <c r="S203" s="22">
        <f>_Budget!S203</f>
        <v>0</v>
      </c>
      <c r="T203" s="22">
        <f>_Budget!T203</f>
        <v>0</v>
      </c>
      <c r="U203" s="22">
        <f>_Budget!U203</f>
        <v>0</v>
      </c>
      <c r="V203" s="22">
        <f>_Budget!V203</f>
        <v>0</v>
      </c>
      <c r="W203" s="22">
        <f>_Budget!W203</f>
        <v>0</v>
      </c>
      <c r="X203" s="22">
        <f>_Budget!X203</f>
        <v>0</v>
      </c>
      <c r="Y203" s="22">
        <f>_Budget!Y203</f>
        <v>0</v>
      </c>
      <c r="Z203" s="22">
        <f>_Budget!Z203</f>
        <v>0</v>
      </c>
      <c r="AA203" s="22">
        <f>_Budget!AA203</f>
        <v>0</v>
      </c>
      <c r="AB203" s="22">
        <f>_Budget!AB203</f>
        <v>0</v>
      </c>
      <c r="AC203" s="22">
        <f>_Budget!AC203</f>
        <v>0</v>
      </c>
      <c r="AE203" s="30">
        <v>1</v>
      </c>
      <c r="AF203" s="30">
        <v>0.97</v>
      </c>
      <c r="AG203" s="30">
        <v>0.99</v>
      </c>
      <c r="AH203" s="30">
        <v>0.97</v>
      </c>
      <c r="AI203" s="30">
        <v>0.97</v>
      </c>
      <c r="AJ203" s="30">
        <v>0.98</v>
      </c>
      <c r="AK203" s="30">
        <v>1.02</v>
      </c>
      <c r="AL203" s="30">
        <v>1.02</v>
      </c>
      <c r="AM203" s="30">
        <v>0.97</v>
      </c>
      <c r="AN203" s="30">
        <v>1.01</v>
      </c>
      <c r="AO203" s="30">
        <v>0.98</v>
      </c>
      <c r="AP203" s="30">
        <v>1.02</v>
      </c>
    </row>
    <row r="204" spans="1:42" x14ac:dyDescent="0.3">
      <c r="A204" t="s">
        <v>43</v>
      </c>
      <c r="B204" s="29">
        <v>12</v>
      </c>
      <c r="C204" s="23">
        <f t="shared" si="48"/>
        <v>0</v>
      </c>
      <c r="D204" s="23">
        <f t="shared" si="49"/>
        <v>0</v>
      </c>
      <c r="E204" s="23">
        <f t="shared" si="50"/>
        <v>0</v>
      </c>
      <c r="F204" s="23">
        <f t="shared" si="51"/>
        <v>0</v>
      </c>
      <c r="G204" s="23">
        <f t="shared" si="52"/>
        <v>0</v>
      </c>
      <c r="H204" s="23">
        <f t="shared" si="53"/>
        <v>0</v>
      </c>
      <c r="I204" s="23">
        <f t="shared" si="54"/>
        <v>0</v>
      </c>
      <c r="J204" s="23">
        <f t="shared" si="55"/>
        <v>0</v>
      </c>
      <c r="K204" s="23">
        <f t="shared" si="56"/>
        <v>0</v>
      </c>
      <c r="L204" s="23">
        <f t="shared" si="57"/>
        <v>0</v>
      </c>
      <c r="M204" s="23">
        <f t="shared" si="58"/>
        <v>0</v>
      </c>
      <c r="N204" s="23">
        <f t="shared" si="59"/>
        <v>0</v>
      </c>
      <c r="P204" t="s">
        <v>43</v>
      </c>
      <c r="Q204" s="1">
        <v>12</v>
      </c>
      <c r="R204" s="22">
        <f>_Budget!R204</f>
        <v>0</v>
      </c>
      <c r="S204" s="22">
        <f>_Budget!S204</f>
        <v>0</v>
      </c>
      <c r="T204" s="22">
        <f>_Budget!T204</f>
        <v>0</v>
      </c>
      <c r="U204" s="22">
        <f>_Budget!U204</f>
        <v>0</v>
      </c>
      <c r="V204" s="22">
        <f>_Budget!V204</f>
        <v>0</v>
      </c>
      <c r="W204" s="22">
        <f>_Budget!W204</f>
        <v>0</v>
      </c>
      <c r="X204" s="22">
        <f>_Budget!X204</f>
        <v>0</v>
      </c>
      <c r="Y204" s="22">
        <f>_Budget!Y204</f>
        <v>0</v>
      </c>
      <c r="Z204" s="22">
        <f>_Budget!Z204</f>
        <v>0</v>
      </c>
      <c r="AA204" s="22">
        <f>_Budget!AA204</f>
        <v>0</v>
      </c>
      <c r="AB204" s="22">
        <f>_Budget!AB204</f>
        <v>0</v>
      </c>
      <c r="AC204" s="22">
        <f>_Budget!AC204</f>
        <v>0</v>
      </c>
      <c r="AE204" s="30">
        <v>1</v>
      </c>
      <c r="AF204" s="30">
        <v>1.02</v>
      </c>
      <c r="AG204" s="30">
        <v>0.99</v>
      </c>
      <c r="AH204" s="30">
        <v>1.02</v>
      </c>
      <c r="AI204" s="30">
        <v>1.01</v>
      </c>
      <c r="AJ204" s="30">
        <v>0.97</v>
      </c>
      <c r="AK204" s="30">
        <v>0.97</v>
      </c>
      <c r="AL204" s="30">
        <v>0.98</v>
      </c>
      <c r="AM204" s="30">
        <v>1</v>
      </c>
      <c r="AN204" s="30">
        <v>0.98</v>
      </c>
      <c r="AO204" s="30">
        <v>1.01</v>
      </c>
      <c r="AP204" s="30">
        <v>1.01</v>
      </c>
    </row>
    <row r="205" spans="1:42" x14ac:dyDescent="0.3">
      <c r="A205" t="s">
        <v>44</v>
      </c>
      <c r="B205" s="29">
        <v>12</v>
      </c>
      <c r="C205" s="23">
        <f t="shared" si="48"/>
        <v>0</v>
      </c>
      <c r="D205" s="23">
        <f t="shared" si="49"/>
        <v>0</v>
      </c>
      <c r="E205" s="23">
        <f t="shared" si="50"/>
        <v>0</v>
      </c>
      <c r="F205" s="23">
        <f t="shared" si="51"/>
        <v>0</v>
      </c>
      <c r="G205" s="23">
        <f t="shared" si="52"/>
        <v>0</v>
      </c>
      <c r="H205" s="23">
        <f t="shared" si="53"/>
        <v>0</v>
      </c>
      <c r="I205" s="23">
        <f t="shared" si="54"/>
        <v>0</v>
      </c>
      <c r="J205" s="23">
        <f t="shared" si="55"/>
        <v>0</v>
      </c>
      <c r="K205" s="23">
        <f t="shared" si="56"/>
        <v>0</v>
      </c>
      <c r="L205" s="23">
        <f t="shared" si="57"/>
        <v>0</v>
      </c>
      <c r="M205" s="23">
        <f t="shared" si="58"/>
        <v>0</v>
      </c>
      <c r="N205" s="23">
        <f t="shared" si="59"/>
        <v>0</v>
      </c>
      <c r="P205" t="s">
        <v>44</v>
      </c>
      <c r="Q205" s="1">
        <v>12</v>
      </c>
      <c r="R205" s="22">
        <f>_Budget!R205</f>
        <v>0</v>
      </c>
      <c r="S205" s="22">
        <f>_Budget!S205</f>
        <v>0</v>
      </c>
      <c r="T205" s="22">
        <f>_Budget!T205</f>
        <v>0</v>
      </c>
      <c r="U205" s="22">
        <f>_Budget!U205</f>
        <v>0</v>
      </c>
      <c r="V205" s="22">
        <f>_Budget!V205</f>
        <v>0</v>
      </c>
      <c r="W205" s="22">
        <f>_Budget!W205</f>
        <v>0</v>
      </c>
      <c r="X205" s="22">
        <f>_Budget!X205</f>
        <v>0</v>
      </c>
      <c r="Y205" s="22">
        <f>_Budget!Y205</f>
        <v>0</v>
      </c>
      <c r="Z205" s="22">
        <f>_Budget!Z205</f>
        <v>0</v>
      </c>
      <c r="AA205" s="22">
        <f>_Budget!AA205</f>
        <v>0</v>
      </c>
      <c r="AB205" s="22">
        <f>_Budget!AB205</f>
        <v>0</v>
      </c>
      <c r="AC205" s="22">
        <f>_Budget!AC205</f>
        <v>0</v>
      </c>
      <c r="AE205" s="30">
        <v>1.02</v>
      </c>
      <c r="AF205" s="30">
        <v>1.01</v>
      </c>
      <c r="AG205" s="30">
        <v>1.01</v>
      </c>
      <c r="AH205" s="30">
        <v>0.99</v>
      </c>
      <c r="AI205" s="30">
        <v>0.99</v>
      </c>
      <c r="AJ205" s="30">
        <v>0.97</v>
      </c>
      <c r="AK205" s="30">
        <v>0.98</v>
      </c>
      <c r="AL205" s="30">
        <v>1.02</v>
      </c>
      <c r="AM205" s="30">
        <v>1</v>
      </c>
      <c r="AN205" s="30">
        <v>0.97</v>
      </c>
      <c r="AO205" s="30">
        <v>1.01</v>
      </c>
      <c r="AP205" s="30">
        <v>1.02</v>
      </c>
    </row>
    <row r="206" spans="1:42" x14ac:dyDescent="0.3">
      <c r="A206" t="s">
        <v>20</v>
      </c>
      <c r="B206" s="29">
        <v>12</v>
      </c>
      <c r="C206" s="23">
        <f t="shared" si="48"/>
        <v>0</v>
      </c>
      <c r="D206" s="23">
        <f t="shared" si="49"/>
        <v>0</v>
      </c>
      <c r="E206" s="23">
        <f t="shared" si="50"/>
        <v>0</v>
      </c>
      <c r="F206" s="23">
        <f t="shared" si="51"/>
        <v>0</v>
      </c>
      <c r="G206" s="23">
        <f t="shared" si="52"/>
        <v>0</v>
      </c>
      <c r="H206" s="23">
        <f t="shared" si="53"/>
        <v>0</v>
      </c>
      <c r="I206" s="23">
        <f t="shared" si="54"/>
        <v>0</v>
      </c>
      <c r="J206" s="23">
        <f t="shared" si="55"/>
        <v>0</v>
      </c>
      <c r="K206" s="23">
        <f t="shared" si="56"/>
        <v>0</v>
      </c>
      <c r="L206" s="23">
        <f t="shared" si="57"/>
        <v>0</v>
      </c>
      <c r="M206" s="23">
        <f t="shared" si="58"/>
        <v>0</v>
      </c>
      <c r="N206" s="23">
        <f t="shared" si="59"/>
        <v>0</v>
      </c>
      <c r="P206" t="s">
        <v>20</v>
      </c>
      <c r="Q206" s="1">
        <v>12</v>
      </c>
      <c r="R206" s="22">
        <f>_Budget!R206</f>
        <v>0</v>
      </c>
      <c r="S206" s="22">
        <f>_Budget!S206</f>
        <v>0</v>
      </c>
      <c r="T206" s="22">
        <f>_Budget!T206</f>
        <v>0</v>
      </c>
      <c r="U206" s="22">
        <f>_Budget!U206</f>
        <v>0</v>
      </c>
      <c r="V206" s="22">
        <f>_Budget!V206</f>
        <v>0</v>
      </c>
      <c r="W206" s="22">
        <f>_Budget!W206</f>
        <v>0</v>
      </c>
      <c r="X206" s="22">
        <f>_Budget!X206</f>
        <v>0</v>
      </c>
      <c r="Y206" s="22">
        <f>_Budget!Y206</f>
        <v>0</v>
      </c>
      <c r="Z206" s="22">
        <f>_Budget!Z206</f>
        <v>0</v>
      </c>
      <c r="AA206" s="22">
        <f>_Budget!AA206</f>
        <v>0</v>
      </c>
      <c r="AB206" s="22">
        <f>_Budget!AB206</f>
        <v>0</v>
      </c>
      <c r="AC206" s="22">
        <f>_Budget!AC206</f>
        <v>0</v>
      </c>
      <c r="AE206" s="30">
        <v>1.02</v>
      </c>
      <c r="AF206" s="30">
        <v>0.97</v>
      </c>
      <c r="AG206" s="30">
        <v>1.02</v>
      </c>
      <c r="AH206" s="30">
        <v>0.99</v>
      </c>
      <c r="AI206" s="30">
        <v>1.01</v>
      </c>
      <c r="AJ206" s="30">
        <v>1</v>
      </c>
      <c r="AK206" s="30">
        <v>1</v>
      </c>
      <c r="AL206" s="30">
        <v>1.01</v>
      </c>
      <c r="AM206" s="30">
        <v>1</v>
      </c>
      <c r="AN206" s="30">
        <v>0.98</v>
      </c>
      <c r="AO206" s="30">
        <v>0.98</v>
      </c>
      <c r="AP206" s="30">
        <v>0.99</v>
      </c>
    </row>
    <row r="207" spans="1:42" x14ac:dyDescent="0.3">
      <c r="A207" t="s">
        <v>21</v>
      </c>
      <c r="B207" s="29">
        <v>12</v>
      </c>
      <c r="C207" s="23">
        <f t="shared" si="48"/>
        <v>0</v>
      </c>
      <c r="D207" s="23">
        <f t="shared" si="49"/>
        <v>0</v>
      </c>
      <c r="E207" s="23">
        <f t="shared" si="50"/>
        <v>0</v>
      </c>
      <c r="F207" s="23">
        <f t="shared" si="51"/>
        <v>0</v>
      </c>
      <c r="G207" s="23">
        <f t="shared" si="52"/>
        <v>0</v>
      </c>
      <c r="H207" s="23">
        <f t="shared" si="53"/>
        <v>0</v>
      </c>
      <c r="I207" s="23">
        <f t="shared" si="54"/>
        <v>0</v>
      </c>
      <c r="J207" s="23">
        <f t="shared" si="55"/>
        <v>0</v>
      </c>
      <c r="K207" s="23">
        <f t="shared" si="56"/>
        <v>0</v>
      </c>
      <c r="L207" s="23">
        <f t="shared" si="57"/>
        <v>0</v>
      </c>
      <c r="M207" s="23">
        <f t="shared" si="58"/>
        <v>0</v>
      </c>
      <c r="N207" s="23">
        <f t="shared" si="59"/>
        <v>0</v>
      </c>
      <c r="P207" t="s">
        <v>21</v>
      </c>
      <c r="Q207" s="1">
        <v>12</v>
      </c>
      <c r="R207" s="22">
        <f>_Budget!R207</f>
        <v>0</v>
      </c>
      <c r="S207" s="22">
        <f>_Budget!S207</f>
        <v>0</v>
      </c>
      <c r="T207" s="22">
        <f>_Budget!T207</f>
        <v>0</v>
      </c>
      <c r="U207" s="22">
        <f>_Budget!U207</f>
        <v>0</v>
      </c>
      <c r="V207" s="22">
        <f>_Budget!V207</f>
        <v>0</v>
      </c>
      <c r="W207" s="22">
        <f>_Budget!W207</f>
        <v>0</v>
      </c>
      <c r="X207" s="22">
        <f>_Budget!X207</f>
        <v>0</v>
      </c>
      <c r="Y207" s="22">
        <f>_Budget!Y207</f>
        <v>0</v>
      </c>
      <c r="Z207" s="22">
        <f>_Budget!Z207</f>
        <v>0</v>
      </c>
      <c r="AA207" s="22">
        <f>_Budget!AA207</f>
        <v>0</v>
      </c>
      <c r="AB207" s="22">
        <f>_Budget!AB207</f>
        <v>0</v>
      </c>
      <c r="AC207" s="22">
        <f>_Budget!AC207</f>
        <v>0</v>
      </c>
      <c r="AE207" s="30">
        <v>0.97</v>
      </c>
      <c r="AF207" s="30">
        <v>1.02</v>
      </c>
      <c r="AG207" s="30">
        <v>0.99</v>
      </c>
      <c r="AH207" s="30">
        <v>0.98</v>
      </c>
      <c r="AI207" s="30">
        <v>0.98</v>
      </c>
      <c r="AJ207" s="30">
        <v>0.97</v>
      </c>
      <c r="AK207" s="30">
        <v>0.99</v>
      </c>
      <c r="AL207" s="30">
        <v>0.98</v>
      </c>
      <c r="AM207" s="30">
        <v>0.97</v>
      </c>
      <c r="AN207" s="30">
        <v>0.98</v>
      </c>
      <c r="AO207" s="30">
        <v>1.02</v>
      </c>
      <c r="AP207" s="30">
        <v>1.02</v>
      </c>
    </row>
    <row r="208" spans="1:42" x14ac:dyDescent="0.3">
      <c r="A208" t="s">
        <v>22</v>
      </c>
      <c r="B208" s="29">
        <v>12</v>
      </c>
      <c r="C208" s="23">
        <f t="shared" si="48"/>
        <v>0</v>
      </c>
      <c r="D208" s="23">
        <f t="shared" si="49"/>
        <v>0</v>
      </c>
      <c r="E208" s="23">
        <f t="shared" si="50"/>
        <v>0</v>
      </c>
      <c r="F208" s="23">
        <f t="shared" si="51"/>
        <v>0</v>
      </c>
      <c r="G208" s="23">
        <f t="shared" si="52"/>
        <v>0</v>
      </c>
      <c r="H208" s="23">
        <f t="shared" si="53"/>
        <v>0</v>
      </c>
      <c r="I208" s="23">
        <f t="shared" si="54"/>
        <v>0</v>
      </c>
      <c r="J208" s="23">
        <f t="shared" si="55"/>
        <v>0</v>
      </c>
      <c r="K208" s="23">
        <f t="shared" si="56"/>
        <v>0</v>
      </c>
      <c r="L208" s="23">
        <f t="shared" si="57"/>
        <v>0</v>
      </c>
      <c r="M208" s="23">
        <f t="shared" si="58"/>
        <v>0</v>
      </c>
      <c r="N208" s="23">
        <f t="shared" si="59"/>
        <v>0</v>
      </c>
      <c r="P208" t="s">
        <v>22</v>
      </c>
      <c r="Q208" s="1">
        <v>12</v>
      </c>
      <c r="R208" s="22">
        <f>_Budget!R208</f>
        <v>0</v>
      </c>
      <c r="S208" s="22">
        <f>_Budget!S208</f>
        <v>0</v>
      </c>
      <c r="T208" s="22">
        <f>_Budget!T208</f>
        <v>0</v>
      </c>
      <c r="U208" s="22">
        <f>_Budget!U208</f>
        <v>0</v>
      </c>
      <c r="V208" s="22">
        <f>_Budget!V208</f>
        <v>0</v>
      </c>
      <c r="W208" s="22">
        <f>_Budget!W208</f>
        <v>0</v>
      </c>
      <c r="X208" s="22">
        <f>_Budget!X208</f>
        <v>0</v>
      </c>
      <c r="Y208" s="22">
        <f>_Budget!Y208</f>
        <v>0</v>
      </c>
      <c r="Z208" s="22">
        <f>_Budget!Z208</f>
        <v>0</v>
      </c>
      <c r="AA208" s="22">
        <f>_Budget!AA208</f>
        <v>0</v>
      </c>
      <c r="AB208" s="22">
        <f>_Budget!AB208</f>
        <v>0</v>
      </c>
      <c r="AC208" s="22">
        <f>_Budget!AC208</f>
        <v>0</v>
      </c>
      <c r="AE208" s="30">
        <v>0.99</v>
      </c>
      <c r="AF208" s="30">
        <v>0.99</v>
      </c>
      <c r="AG208" s="30">
        <v>0.97</v>
      </c>
      <c r="AH208" s="30">
        <v>0.99</v>
      </c>
      <c r="AI208" s="30">
        <v>0.97</v>
      </c>
      <c r="AJ208" s="30">
        <v>1</v>
      </c>
      <c r="AK208" s="30">
        <v>1.02</v>
      </c>
      <c r="AL208" s="30">
        <v>0.97</v>
      </c>
      <c r="AM208" s="30">
        <v>0.98</v>
      </c>
      <c r="AN208" s="30">
        <v>0.98</v>
      </c>
      <c r="AO208" s="30">
        <v>1</v>
      </c>
      <c r="AP208" s="30">
        <v>0.99</v>
      </c>
    </row>
    <row r="209" spans="1:42" x14ac:dyDescent="0.3">
      <c r="A209" t="s">
        <v>19</v>
      </c>
      <c r="B209" s="29">
        <v>12</v>
      </c>
      <c r="C209" s="23">
        <f t="shared" si="48"/>
        <v>0</v>
      </c>
      <c r="D209" s="23">
        <f t="shared" si="49"/>
        <v>0</v>
      </c>
      <c r="E209" s="23">
        <f t="shared" si="50"/>
        <v>0</v>
      </c>
      <c r="F209" s="23">
        <f t="shared" si="51"/>
        <v>0</v>
      </c>
      <c r="G209" s="23">
        <f t="shared" si="52"/>
        <v>0</v>
      </c>
      <c r="H209" s="23">
        <f t="shared" si="53"/>
        <v>0</v>
      </c>
      <c r="I209" s="23">
        <f t="shared" si="54"/>
        <v>0</v>
      </c>
      <c r="J209" s="23">
        <f t="shared" si="55"/>
        <v>0</v>
      </c>
      <c r="K209" s="23">
        <f t="shared" si="56"/>
        <v>0</v>
      </c>
      <c r="L209" s="23">
        <f t="shared" si="57"/>
        <v>0</v>
      </c>
      <c r="M209" s="23">
        <f t="shared" si="58"/>
        <v>0</v>
      </c>
      <c r="N209" s="23">
        <f t="shared" si="59"/>
        <v>0</v>
      </c>
      <c r="P209" t="s">
        <v>19</v>
      </c>
      <c r="Q209" s="1">
        <v>12</v>
      </c>
      <c r="R209" s="22">
        <f>_Budget!R209</f>
        <v>0</v>
      </c>
      <c r="S209" s="22">
        <f>_Budget!S209</f>
        <v>0</v>
      </c>
      <c r="T209" s="22">
        <f>_Budget!T209</f>
        <v>0</v>
      </c>
      <c r="U209" s="22">
        <f>_Budget!U209</f>
        <v>0</v>
      </c>
      <c r="V209" s="22">
        <f>_Budget!V209</f>
        <v>0</v>
      </c>
      <c r="W209" s="22">
        <f>_Budget!W209</f>
        <v>0</v>
      </c>
      <c r="X209" s="22">
        <f>_Budget!X209</f>
        <v>0</v>
      </c>
      <c r="Y209" s="22">
        <f>_Budget!Y209</f>
        <v>0</v>
      </c>
      <c r="Z209" s="22">
        <f>_Budget!Z209</f>
        <v>0</v>
      </c>
      <c r="AA209" s="22">
        <f>_Budget!AA209</f>
        <v>0</v>
      </c>
      <c r="AB209" s="22">
        <f>_Budget!AB209</f>
        <v>0</v>
      </c>
      <c r="AC209" s="22">
        <f>_Budget!AC209</f>
        <v>0</v>
      </c>
      <c r="AE209" s="30">
        <v>0.98</v>
      </c>
      <c r="AF209" s="30">
        <v>0.97</v>
      </c>
      <c r="AG209" s="30">
        <v>1</v>
      </c>
      <c r="AH209" s="30">
        <v>1</v>
      </c>
      <c r="AI209" s="30">
        <v>0.98</v>
      </c>
      <c r="AJ209" s="30">
        <v>0.97</v>
      </c>
      <c r="AK209" s="30">
        <v>0.99</v>
      </c>
      <c r="AL209" s="30">
        <v>0.98</v>
      </c>
      <c r="AM209" s="30">
        <v>0.98</v>
      </c>
      <c r="AN209" s="30">
        <v>1.02</v>
      </c>
      <c r="AO209" s="30">
        <v>1</v>
      </c>
      <c r="AP209" s="30">
        <v>1</v>
      </c>
    </row>
    <row r="210" spans="1:42" x14ac:dyDescent="0.3">
      <c r="A210" t="s">
        <v>27</v>
      </c>
      <c r="B210" s="29">
        <v>12</v>
      </c>
      <c r="C210" s="23">
        <f t="shared" si="48"/>
        <v>0</v>
      </c>
      <c r="D210" s="23">
        <f t="shared" si="49"/>
        <v>0</v>
      </c>
      <c r="E210" s="23">
        <f t="shared" si="50"/>
        <v>0</v>
      </c>
      <c r="F210" s="23">
        <f t="shared" si="51"/>
        <v>0</v>
      </c>
      <c r="G210" s="23">
        <f t="shared" si="52"/>
        <v>0</v>
      </c>
      <c r="H210" s="23">
        <f t="shared" si="53"/>
        <v>0</v>
      </c>
      <c r="I210" s="23">
        <f t="shared" si="54"/>
        <v>0</v>
      </c>
      <c r="J210" s="23">
        <f t="shared" si="55"/>
        <v>0</v>
      </c>
      <c r="K210" s="23">
        <f t="shared" si="56"/>
        <v>0</v>
      </c>
      <c r="L210" s="23">
        <f t="shared" si="57"/>
        <v>0</v>
      </c>
      <c r="M210" s="23">
        <f t="shared" si="58"/>
        <v>0</v>
      </c>
      <c r="N210" s="23">
        <f t="shared" si="59"/>
        <v>0</v>
      </c>
      <c r="P210" t="s">
        <v>27</v>
      </c>
      <c r="Q210" s="1">
        <v>12</v>
      </c>
      <c r="R210" s="22">
        <f>_Budget!R210</f>
        <v>0</v>
      </c>
      <c r="S210" s="22">
        <f>_Budget!S210</f>
        <v>0</v>
      </c>
      <c r="T210" s="22">
        <f>_Budget!T210</f>
        <v>0</v>
      </c>
      <c r="U210" s="22">
        <f>_Budget!U210</f>
        <v>0</v>
      </c>
      <c r="V210" s="22">
        <f>_Budget!V210</f>
        <v>0</v>
      </c>
      <c r="W210" s="22">
        <f>_Budget!W210</f>
        <v>0</v>
      </c>
      <c r="X210" s="22">
        <f>_Budget!X210</f>
        <v>0</v>
      </c>
      <c r="Y210" s="22">
        <f>_Budget!Y210</f>
        <v>0</v>
      </c>
      <c r="Z210" s="22">
        <f>_Budget!Z210</f>
        <v>0</v>
      </c>
      <c r="AA210" s="22">
        <f>_Budget!AA210</f>
        <v>0</v>
      </c>
      <c r="AB210" s="22">
        <f>_Budget!AB210</f>
        <v>0</v>
      </c>
      <c r="AC210" s="22">
        <f>_Budget!AC210</f>
        <v>0</v>
      </c>
      <c r="AE210" s="30">
        <v>1.02</v>
      </c>
      <c r="AF210" s="30">
        <v>1</v>
      </c>
      <c r="AG210" s="30">
        <v>0.97</v>
      </c>
      <c r="AH210" s="30">
        <v>0.97</v>
      </c>
      <c r="AI210" s="30">
        <v>0.97</v>
      </c>
      <c r="AJ210" s="30">
        <v>0.98</v>
      </c>
      <c r="AK210" s="30">
        <v>0.99</v>
      </c>
      <c r="AL210" s="30">
        <v>1.02</v>
      </c>
      <c r="AM210" s="30">
        <v>0.99</v>
      </c>
      <c r="AN210" s="30">
        <v>0.98</v>
      </c>
      <c r="AO210" s="30">
        <v>0.99</v>
      </c>
      <c r="AP210" s="30">
        <v>1.02</v>
      </c>
    </row>
    <row r="211" spans="1:42" x14ac:dyDescent="0.3">
      <c r="A211" t="s">
        <v>23</v>
      </c>
      <c r="B211" s="29">
        <v>12</v>
      </c>
      <c r="C211" s="23">
        <f t="shared" si="48"/>
        <v>0</v>
      </c>
      <c r="D211" s="23">
        <f t="shared" si="49"/>
        <v>0</v>
      </c>
      <c r="E211" s="23">
        <f t="shared" si="50"/>
        <v>0</v>
      </c>
      <c r="F211" s="23">
        <f t="shared" si="51"/>
        <v>0</v>
      </c>
      <c r="G211" s="23">
        <f t="shared" si="52"/>
        <v>0</v>
      </c>
      <c r="H211" s="23">
        <f t="shared" si="53"/>
        <v>0</v>
      </c>
      <c r="I211" s="23">
        <f t="shared" si="54"/>
        <v>0</v>
      </c>
      <c r="J211" s="23">
        <f t="shared" si="55"/>
        <v>0</v>
      </c>
      <c r="K211" s="23">
        <f t="shared" si="56"/>
        <v>0</v>
      </c>
      <c r="L211" s="23">
        <f t="shared" si="57"/>
        <v>0</v>
      </c>
      <c r="M211" s="23">
        <f t="shared" si="58"/>
        <v>0</v>
      </c>
      <c r="N211" s="23">
        <f t="shared" si="59"/>
        <v>0</v>
      </c>
      <c r="P211" t="s">
        <v>23</v>
      </c>
      <c r="Q211" s="1">
        <v>12</v>
      </c>
      <c r="R211" s="22">
        <f>_Budget!R211</f>
        <v>0</v>
      </c>
      <c r="S211" s="22">
        <f>_Budget!S211</f>
        <v>0</v>
      </c>
      <c r="T211" s="22">
        <f>_Budget!T211</f>
        <v>0</v>
      </c>
      <c r="U211" s="22">
        <f>_Budget!U211</f>
        <v>0</v>
      </c>
      <c r="V211" s="22">
        <f>_Budget!V211</f>
        <v>0</v>
      </c>
      <c r="W211" s="22">
        <f>_Budget!W211</f>
        <v>0</v>
      </c>
      <c r="X211" s="22">
        <f>_Budget!X211</f>
        <v>0</v>
      </c>
      <c r="Y211" s="22">
        <f>_Budget!Y211</f>
        <v>0</v>
      </c>
      <c r="Z211" s="22">
        <f>_Budget!Z211</f>
        <v>0</v>
      </c>
      <c r="AA211" s="22">
        <f>_Budget!AA211</f>
        <v>0</v>
      </c>
      <c r="AB211" s="22">
        <f>_Budget!AB211</f>
        <v>0</v>
      </c>
      <c r="AC211" s="22">
        <f>_Budget!AC211</f>
        <v>0</v>
      </c>
      <c r="AE211" s="30">
        <v>1</v>
      </c>
      <c r="AF211" s="30">
        <v>0.97</v>
      </c>
      <c r="AG211" s="30">
        <v>0.97</v>
      </c>
      <c r="AH211" s="30">
        <v>1</v>
      </c>
      <c r="AI211" s="30">
        <v>0.98</v>
      </c>
      <c r="AJ211" s="30">
        <v>0.97</v>
      </c>
      <c r="AK211" s="30">
        <v>0.99</v>
      </c>
      <c r="AL211" s="30">
        <v>1.01</v>
      </c>
      <c r="AM211" s="30">
        <v>0.98</v>
      </c>
      <c r="AN211" s="30">
        <v>1.02</v>
      </c>
      <c r="AO211" s="30">
        <v>1.01</v>
      </c>
      <c r="AP211" s="30">
        <v>0.98</v>
      </c>
    </row>
    <row r="212" spans="1:42" x14ac:dyDescent="0.3">
      <c r="A212" t="s">
        <v>25</v>
      </c>
      <c r="B212" s="29">
        <v>12</v>
      </c>
      <c r="C212" s="23">
        <f t="shared" si="48"/>
        <v>0</v>
      </c>
      <c r="D212" s="23">
        <f t="shared" si="49"/>
        <v>0</v>
      </c>
      <c r="E212" s="23">
        <f t="shared" si="50"/>
        <v>0</v>
      </c>
      <c r="F212" s="23">
        <f t="shared" si="51"/>
        <v>0</v>
      </c>
      <c r="G212" s="23">
        <f t="shared" si="52"/>
        <v>0</v>
      </c>
      <c r="H212" s="23">
        <f t="shared" si="53"/>
        <v>0</v>
      </c>
      <c r="I212" s="23">
        <f t="shared" si="54"/>
        <v>0</v>
      </c>
      <c r="J212" s="23">
        <f t="shared" si="55"/>
        <v>0</v>
      </c>
      <c r="K212" s="23">
        <f t="shared" si="56"/>
        <v>0</v>
      </c>
      <c r="L212" s="23">
        <f t="shared" si="57"/>
        <v>0</v>
      </c>
      <c r="M212" s="23">
        <f t="shared" si="58"/>
        <v>0</v>
      </c>
      <c r="N212" s="23">
        <f t="shared" si="59"/>
        <v>0</v>
      </c>
      <c r="P212" t="s">
        <v>25</v>
      </c>
      <c r="Q212" s="1">
        <v>12</v>
      </c>
      <c r="R212" s="22">
        <f>_Budget!R212</f>
        <v>0</v>
      </c>
      <c r="S212" s="22">
        <f>_Budget!S212</f>
        <v>0</v>
      </c>
      <c r="T212" s="22">
        <f>_Budget!T212</f>
        <v>0</v>
      </c>
      <c r="U212" s="22">
        <f>_Budget!U212</f>
        <v>0</v>
      </c>
      <c r="V212" s="22">
        <f>_Budget!V212</f>
        <v>0</v>
      </c>
      <c r="W212" s="22">
        <f>_Budget!W212</f>
        <v>0</v>
      </c>
      <c r="X212" s="22">
        <f>_Budget!X212</f>
        <v>0</v>
      </c>
      <c r="Y212" s="22">
        <f>_Budget!Y212</f>
        <v>0</v>
      </c>
      <c r="Z212" s="22">
        <f>_Budget!Z212</f>
        <v>0</v>
      </c>
      <c r="AA212" s="22">
        <f>_Budget!AA212</f>
        <v>0</v>
      </c>
      <c r="AB212" s="22">
        <f>_Budget!AB212</f>
        <v>0</v>
      </c>
      <c r="AC212" s="22">
        <f>_Budget!AC212</f>
        <v>0</v>
      </c>
      <c r="AE212" s="30">
        <v>1.02</v>
      </c>
      <c r="AF212" s="30">
        <v>1</v>
      </c>
      <c r="AG212" s="30">
        <v>0.97</v>
      </c>
      <c r="AH212" s="30">
        <v>1.02</v>
      </c>
      <c r="AI212" s="30">
        <v>0.98</v>
      </c>
      <c r="AJ212" s="30">
        <v>1</v>
      </c>
      <c r="AK212" s="30">
        <v>1</v>
      </c>
      <c r="AL212" s="30">
        <v>0.97</v>
      </c>
      <c r="AM212" s="30">
        <v>0.99</v>
      </c>
      <c r="AN212" s="30">
        <v>0.97</v>
      </c>
      <c r="AO212" s="30">
        <v>0.99</v>
      </c>
      <c r="AP212" s="30">
        <v>1</v>
      </c>
    </row>
    <row r="213" spans="1:42" x14ac:dyDescent="0.3">
      <c r="A213" t="s">
        <v>62</v>
      </c>
      <c r="B213" s="29">
        <v>13</v>
      </c>
      <c r="C213" s="23">
        <f t="shared" si="48"/>
        <v>0</v>
      </c>
      <c r="D213" s="23">
        <f t="shared" si="49"/>
        <v>0</v>
      </c>
      <c r="E213" s="23">
        <f t="shared" si="50"/>
        <v>0</v>
      </c>
      <c r="F213" s="23">
        <f t="shared" si="51"/>
        <v>0</v>
      </c>
      <c r="G213" s="23">
        <f t="shared" si="52"/>
        <v>0</v>
      </c>
      <c r="H213" s="23">
        <f t="shared" si="53"/>
        <v>0</v>
      </c>
      <c r="I213" s="23">
        <f t="shared" si="54"/>
        <v>0</v>
      </c>
      <c r="J213" s="23">
        <f t="shared" si="55"/>
        <v>0</v>
      </c>
      <c r="K213" s="23">
        <f t="shared" si="56"/>
        <v>0</v>
      </c>
      <c r="L213" s="23">
        <f t="shared" si="57"/>
        <v>0</v>
      </c>
      <c r="M213" s="23">
        <f t="shared" si="58"/>
        <v>0</v>
      </c>
      <c r="N213" s="23">
        <f t="shared" si="59"/>
        <v>0</v>
      </c>
      <c r="P213" s="25" t="s">
        <v>62</v>
      </c>
      <c r="Q213" s="1">
        <v>13</v>
      </c>
      <c r="R213" s="22">
        <f>_Budget!R213</f>
        <v>0</v>
      </c>
      <c r="S213" s="22">
        <f>_Budget!S213</f>
        <v>0</v>
      </c>
      <c r="T213" s="22">
        <f>_Budget!T213</f>
        <v>0</v>
      </c>
      <c r="U213" s="22">
        <f>_Budget!U213</f>
        <v>0</v>
      </c>
      <c r="V213" s="22">
        <f>_Budget!V213</f>
        <v>0</v>
      </c>
      <c r="W213" s="22">
        <f>_Budget!W213</f>
        <v>0</v>
      </c>
      <c r="X213" s="22">
        <f>_Budget!X213</f>
        <v>0</v>
      </c>
      <c r="Y213" s="22">
        <f>_Budget!Y213</f>
        <v>0</v>
      </c>
      <c r="Z213" s="22">
        <f>_Budget!Z213</f>
        <v>0</v>
      </c>
      <c r="AA213" s="22">
        <f>_Budget!AA213</f>
        <v>0</v>
      </c>
      <c r="AB213" s="22">
        <f>_Budget!AB213</f>
        <v>0</v>
      </c>
      <c r="AC213" s="22">
        <f>_Budget!AC213</f>
        <v>0</v>
      </c>
      <c r="AE213" s="30">
        <v>0.98</v>
      </c>
      <c r="AF213" s="30">
        <v>0.97</v>
      </c>
      <c r="AG213" s="30">
        <v>1</v>
      </c>
      <c r="AH213" s="30">
        <v>1</v>
      </c>
      <c r="AI213" s="30">
        <v>0.98</v>
      </c>
      <c r="AJ213" s="30">
        <v>1</v>
      </c>
      <c r="AK213" s="30">
        <v>0.98</v>
      </c>
      <c r="AL213" s="30">
        <v>1.02</v>
      </c>
      <c r="AM213" s="30">
        <v>0.97</v>
      </c>
      <c r="AN213" s="30">
        <v>1.01</v>
      </c>
      <c r="AO213" s="30">
        <v>0.99</v>
      </c>
      <c r="AP213" s="30">
        <v>0.98</v>
      </c>
    </row>
    <row r="214" spans="1:42" x14ac:dyDescent="0.3">
      <c r="A214" t="s">
        <v>63</v>
      </c>
      <c r="B214" s="29">
        <v>13</v>
      </c>
      <c r="C214" s="23">
        <f t="shared" si="48"/>
        <v>0</v>
      </c>
      <c r="D214" s="23">
        <f t="shared" si="49"/>
        <v>0</v>
      </c>
      <c r="E214" s="23">
        <f t="shared" si="50"/>
        <v>0</v>
      </c>
      <c r="F214" s="23">
        <f t="shared" si="51"/>
        <v>0</v>
      </c>
      <c r="G214" s="23">
        <f t="shared" si="52"/>
        <v>0</v>
      </c>
      <c r="H214" s="23">
        <f t="shared" si="53"/>
        <v>0</v>
      </c>
      <c r="I214" s="23">
        <f t="shared" si="54"/>
        <v>0</v>
      </c>
      <c r="J214" s="23">
        <f t="shared" si="55"/>
        <v>0</v>
      </c>
      <c r="K214" s="23">
        <f t="shared" si="56"/>
        <v>0</v>
      </c>
      <c r="L214" s="23">
        <f t="shared" si="57"/>
        <v>0</v>
      </c>
      <c r="M214" s="23">
        <f t="shared" si="58"/>
        <v>0</v>
      </c>
      <c r="N214" s="23">
        <f t="shared" si="59"/>
        <v>0</v>
      </c>
      <c r="P214" s="25" t="s">
        <v>63</v>
      </c>
      <c r="Q214" s="1">
        <v>13</v>
      </c>
      <c r="R214" s="22">
        <f>_Budget!R214</f>
        <v>0</v>
      </c>
      <c r="S214" s="22">
        <f>_Budget!S214</f>
        <v>0</v>
      </c>
      <c r="T214" s="22">
        <f>_Budget!T214</f>
        <v>0</v>
      </c>
      <c r="U214" s="22">
        <f>_Budget!U214</f>
        <v>0</v>
      </c>
      <c r="V214" s="22">
        <f>_Budget!V214</f>
        <v>0</v>
      </c>
      <c r="W214" s="22">
        <f>_Budget!W214</f>
        <v>0</v>
      </c>
      <c r="X214" s="22">
        <f>_Budget!X214</f>
        <v>0</v>
      </c>
      <c r="Y214" s="22">
        <f>_Budget!Y214</f>
        <v>0</v>
      </c>
      <c r="Z214" s="22">
        <f>_Budget!Z214</f>
        <v>0</v>
      </c>
      <c r="AA214" s="22">
        <f>_Budget!AA214</f>
        <v>0</v>
      </c>
      <c r="AB214" s="22">
        <f>_Budget!AB214</f>
        <v>0</v>
      </c>
      <c r="AC214" s="22">
        <f>_Budget!AC214</f>
        <v>0</v>
      </c>
      <c r="AE214" s="30">
        <v>1</v>
      </c>
      <c r="AF214" s="30">
        <v>0.99</v>
      </c>
      <c r="AG214" s="30">
        <v>1</v>
      </c>
      <c r="AH214" s="30">
        <v>1.01</v>
      </c>
      <c r="AI214" s="30">
        <v>0.99</v>
      </c>
      <c r="AJ214" s="30">
        <v>0.99</v>
      </c>
      <c r="AK214" s="30">
        <v>0.97</v>
      </c>
      <c r="AL214" s="30">
        <v>1.01</v>
      </c>
      <c r="AM214" s="30">
        <v>0.98</v>
      </c>
      <c r="AN214" s="30">
        <v>0.97</v>
      </c>
      <c r="AO214" s="30">
        <v>1.02</v>
      </c>
      <c r="AP214" s="30">
        <v>1.02</v>
      </c>
    </row>
    <row r="215" spans="1:42" x14ac:dyDescent="0.3">
      <c r="A215" t="s">
        <v>1</v>
      </c>
      <c r="B215" s="29">
        <v>13</v>
      </c>
      <c r="C215" s="23">
        <f t="shared" si="48"/>
        <v>0</v>
      </c>
      <c r="D215" s="23">
        <f t="shared" si="49"/>
        <v>0</v>
      </c>
      <c r="E215" s="23">
        <f t="shared" si="50"/>
        <v>0</v>
      </c>
      <c r="F215" s="23">
        <f t="shared" si="51"/>
        <v>0</v>
      </c>
      <c r="G215" s="23">
        <f t="shared" si="52"/>
        <v>0</v>
      </c>
      <c r="H215" s="23">
        <f t="shared" si="53"/>
        <v>0</v>
      </c>
      <c r="I215" s="23">
        <f t="shared" si="54"/>
        <v>0</v>
      </c>
      <c r="J215" s="23">
        <f t="shared" si="55"/>
        <v>0</v>
      </c>
      <c r="K215" s="23">
        <f t="shared" si="56"/>
        <v>0</v>
      </c>
      <c r="L215" s="23">
        <f t="shared" si="57"/>
        <v>0</v>
      </c>
      <c r="M215" s="23">
        <f t="shared" si="58"/>
        <v>0</v>
      </c>
      <c r="N215" s="23">
        <f t="shared" si="59"/>
        <v>0</v>
      </c>
      <c r="P215" t="s">
        <v>1</v>
      </c>
      <c r="Q215" s="1">
        <v>13</v>
      </c>
      <c r="R215" s="22">
        <f>_Budget!R215</f>
        <v>0</v>
      </c>
      <c r="S215" s="22">
        <f>_Budget!S215</f>
        <v>0</v>
      </c>
      <c r="T215" s="22">
        <f>_Budget!T215</f>
        <v>0</v>
      </c>
      <c r="U215" s="22">
        <f>_Budget!U215</f>
        <v>0</v>
      </c>
      <c r="V215" s="22">
        <f>_Budget!V215</f>
        <v>0</v>
      </c>
      <c r="W215" s="22">
        <f>_Budget!W215</f>
        <v>0</v>
      </c>
      <c r="X215" s="22">
        <f>_Budget!X215</f>
        <v>0</v>
      </c>
      <c r="Y215" s="22">
        <f>_Budget!Y215</f>
        <v>0</v>
      </c>
      <c r="Z215" s="22">
        <f>_Budget!Z215</f>
        <v>0</v>
      </c>
      <c r="AA215" s="22">
        <f>_Budget!AA215</f>
        <v>0</v>
      </c>
      <c r="AB215" s="22">
        <f>_Budget!AB215</f>
        <v>0</v>
      </c>
      <c r="AC215" s="22">
        <f>_Budget!AC215</f>
        <v>0</v>
      </c>
      <c r="AE215" s="30">
        <v>1</v>
      </c>
      <c r="AF215" s="30">
        <v>0.99</v>
      </c>
      <c r="AG215" s="30">
        <v>1.01</v>
      </c>
      <c r="AH215" s="30">
        <v>1</v>
      </c>
      <c r="AI215" s="30">
        <v>0.99</v>
      </c>
      <c r="AJ215" s="30">
        <v>1</v>
      </c>
      <c r="AK215" s="30">
        <v>1.01</v>
      </c>
      <c r="AL215" s="30">
        <v>0.98</v>
      </c>
      <c r="AM215" s="30">
        <v>0.98</v>
      </c>
      <c r="AN215" s="30">
        <v>1.01</v>
      </c>
      <c r="AO215" s="30">
        <v>1.02</v>
      </c>
      <c r="AP215" s="30">
        <v>0.99</v>
      </c>
    </row>
    <row r="216" spans="1:42" x14ac:dyDescent="0.3">
      <c r="A216" t="s">
        <v>3</v>
      </c>
      <c r="B216" s="29">
        <v>13</v>
      </c>
      <c r="C216" s="23">
        <f t="shared" si="48"/>
        <v>0</v>
      </c>
      <c r="D216" s="23">
        <f t="shared" si="49"/>
        <v>0</v>
      </c>
      <c r="E216" s="23">
        <f t="shared" si="50"/>
        <v>0</v>
      </c>
      <c r="F216" s="23">
        <f t="shared" si="51"/>
        <v>0</v>
      </c>
      <c r="G216" s="23">
        <f t="shared" si="52"/>
        <v>0</v>
      </c>
      <c r="H216" s="23">
        <f t="shared" si="53"/>
        <v>0</v>
      </c>
      <c r="I216" s="23">
        <f t="shared" si="54"/>
        <v>0</v>
      </c>
      <c r="J216" s="23">
        <f t="shared" si="55"/>
        <v>0</v>
      </c>
      <c r="K216" s="23">
        <f t="shared" si="56"/>
        <v>0</v>
      </c>
      <c r="L216" s="23">
        <f t="shared" si="57"/>
        <v>0</v>
      </c>
      <c r="M216" s="23">
        <f t="shared" si="58"/>
        <v>0</v>
      </c>
      <c r="N216" s="23">
        <f t="shared" si="59"/>
        <v>0</v>
      </c>
      <c r="P216" t="s">
        <v>3</v>
      </c>
      <c r="Q216" s="1">
        <v>13</v>
      </c>
      <c r="R216" s="22">
        <f>_Budget!R216</f>
        <v>0</v>
      </c>
      <c r="S216" s="22">
        <f>_Budget!S216</f>
        <v>0</v>
      </c>
      <c r="T216" s="22">
        <f>_Budget!T216</f>
        <v>0</v>
      </c>
      <c r="U216" s="22">
        <f>_Budget!U216</f>
        <v>0</v>
      </c>
      <c r="V216" s="22">
        <f>_Budget!V216</f>
        <v>0</v>
      </c>
      <c r="W216" s="22">
        <f>_Budget!W216</f>
        <v>0</v>
      </c>
      <c r="X216" s="22">
        <f>_Budget!X216</f>
        <v>0</v>
      </c>
      <c r="Y216" s="22">
        <f>_Budget!Y216</f>
        <v>0</v>
      </c>
      <c r="Z216" s="22">
        <f>_Budget!Z216</f>
        <v>0</v>
      </c>
      <c r="AA216" s="22">
        <f>_Budget!AA216</f>
        <v>0</v>
      </c>
      <c r="AB216" s="22">
        <f>_Budget!AB216</f>
        <v>0</v>
      </c>
      <c r="AC216" s="22">
        <f>_Budget!AC216</f>
        <v>0</v>
      </c>
      <c r="AE216" s="30">
        <v>0.97</v>
      </c>
      <c r="AF216" s="30">
        <v>0.97</v>
      </c>
      <c r="AG216" s="30">
        <v>1</v>
      </c>
      <c r="AH216" s="30">
        <v>1.01</v>
      </c>
      <c r="AI216" s="30">
        <v>0.97</v>
      </c>
      <c r="AJ216" s="30">
        <v>0.98</v>
      </c>
      <c r="AK216" s="30">
        <v>0.97</v>
      </c>
      <c r="AL216" s="30">
        <v>0.97</v>
      </c>
      <c r="AM216" s="30">
        <v>0.99</v>
      </c>
      <c r="AN216" s="30">
        <v>0.97</v>
      </c>
      <c r="AO216" s="30">
        <v>1</v>
      </c>
      <c r="AP216" s="30">
        <v>0.98</v>
      </c>
    </row>
    <row r="217" spans="1:42" x14ac:dyDescent="0.3">
      <c r="A217" t="s">
        <v>4</v>
      </c>
      <c r="B217" s="29">
        <v>13</v>
      </c>
      <c r="C217" s="23">
        <f t="shared" si="48"/>
        <v>0</v>
      </c>
      <c r="D217" s="23">
        <f t="shared" si="49"/>
        <v>0</v>
      </c>
      <c r="E217" s="23">
        <f t="shared" si="50"/>
        <v>0</v>
      </c>
      <c r="F217" s="23">
        <f t="shared" si="51"/>
        <v>0</v>
      </c>
      <c r="G217" s="23">
        <f t="shared" si="52"/>
        <v>0</v>
      </c>
      <c r="H217" s="23">
        <f t="shared" si="53"/>
        <v>0</v>
      </c>
      <c r="I217" s="23">
        <f t="shared" si="54"/>
        <v>0</v>
      </c>
      <c r="J217" s="23">
        <f t="shared" si="55"/>
        <v>0</v>
      </c>
      <c r="K217" s="23">
        <f t="shared" si="56"/>
        <v>0</v>
      </c>
      <c r="L217" s="23">
        <f t="shared" si="57"/>
        <v>0</v>
      </c>
      <c r="M217" s="23">
        <f t="shared" si="58"/>
        <v>0</v>
      </c>
      <c r="N217" s="23">
        <f t="shared" si="59"/>
        <v>0</v>
      </c>
      <c r="P217" t="s">
        <v>4</v>
      </c>
      <c r="Q217" s="1">
        <v>13</v>
      </c>
      <c r="R217" s="22">
        <f>_Budget!R217</f>
        <v>0</v>
      </c>
      <c r="S217" s="22">
        <f>_Budget!S217</f>
        <v>0</v>
      </c>
      <c r="T217" s="22">
        <f>_Budget!T217</f>
        <v>0</v>
      </c>
      <c r="U217" s="22">
        <f>_Budget!U217</f>
        <v>0</v>
      </c>
      <c r="V217" s="22">
        <f>_Budget!V217</f>
        <v>0</v>
      </c>
      <c r="W217" s="22">
        <f>_Budget!W217</f>
        <v>0</v>
      </c>
      <c r="X217" s="22">
        <f>_Budget!X217</f>
        <v>0</v>
      </c>
      <c r="Y217" s="22">
        <f>_Budget!Y217</f>
        <v>0</v>
      </c>
      <c r="Z217" s="22">
        <f>_Budget!Z217</f>
        <v>0</v>
      </c>
      <c r="AA217" s="22">
        <f>_Budget!AA217</f>
        <v>0</v>
      </c>
      <c r="AB217" s="22">
        <f>_Budget!AB217</f>
        <v>0</v>
      </c>
      <c r="AC217" s="22">
        <f>_Budget!AC217</f>
        <v>0</v>
      </c>
      <c r="AE217" s="30">
        <v>0.98</v>
      </c>
      <c r="AF217" s="30">
        <v>0.98</v>
      </c>
      <c r="AG217" s="30">
        <v>1.01</v>
      </c>
      <c r="AH217" s="30">
        <v>0.99</v>
      </c>
      <c r="AI217" s="30">
        <v>0.99</v>
      </c>
      <c r="AJ217" s="30">
        <v>0.99</v>
      </c>
      <c r="AK217" s="30">
        <v>0.99</v>
      </c>
      <c r="AL217" s="30">
        <v>0.99</v>
      </c>
      <c r="AM217" s="30">
        <v>1.01</v>
      </c>
      <c r="AN217" s="30">
        <v>0.97</v>
      </c>
      <c r="AO217" s="30">
        <v>0.97</v>
      </c>
      <c r="AP217" s="30">
        <v>0.99</v>
      </c>
    </row>
    <row r="218" spans="1:42" x14ac:dyDescent="0.3">
      <c r="A218" t="s">
        <v>5</v>
      </c>
      <c r="B218" s="29">
        <v>13</v>
      </c>
      <c r="C218" s="23">
        <f t="shared" si="48"/>
        <v>0</v>
      </c>
      <c r="D218" s="23">
        <f t="shared" si="49"/>
        <v>0</v>
      </c>
      <c r="E218" s="23">
        <f t="shared" si="50"/>
        <v>0</v>
      </c>
      <c r="F218" s="23">
        <f t="shared" si="51"/>
        <v>0</v>
      </c>
      <c r="G218" s="23">
        <f t="shared" si="52"/>
        <v>0</v>
      </c>
      <c r="H218" s="23">
        <f t="shared" si="53"/>
        <v>0</v>
      </c>
      <c r="I218" s="23">
        <f t="shared" si="54"/>
        <v>0</v>
      </c>
      <c r="J218" s="23">
        <f t="shared" si="55"/>
        <v>0</v>
      </c>
      <c r="K218" s="23">
        <f t="shared" si="56"/>
        <v>0</v>
      </c>
      <c r="L218" s="23">
        <f t="shared" si="57"/>
        <v>0</v>
      </c>
      <c r="M218" s="23">
        <f t="shared" si="58"/>
        <v>0</v>
      </c>
      <c r="N218" s="23">
        <f t="shared" si="59"/>
        <v>0</v>
      </c>
      <c r="P218" t="s">
        <v>5</v>
      </c>
      <c r="Q218" s="1">
        <v>13</v>
      </c>
      <c r="R218" s="22">
        <f>_Budget!R218</f>
        <v>0</v>
      </c>
      <c r="S218" s="22">
        <f>_Budget!S218</f>
        <v>0</v>
      </c>
      <c r="T218" s="22">
        <f>_Budget!T218</f>
        <v>0</v>
      </c>
      <c r="U218" s="22">
        <f>_Budget!U218</f>
        <v>0</v>
      </c>
      <c r="V218" s="22">
        <f>_Budget!V218</f>
        <v>0</v>
      </c>
      <c r="W218" s="22">
        <f>_Budget!W218</f>
        <v>0</v>
      </c>
      <c r="X218" s="22">
        <f>_Budget!X218</f>
        <v>0</v>
      </c>
      <c r="Y218" s="22">
        <f>_Budget!Y218</f>
        <v>0</v>
      </c>
      <c r="Z218" s="22">
        <f>_Budget!Z218</f>
        <v>0</v>
      </c>
      <c r="AA218" s="22">
        <f>_Budget!AA218</f>
        <v>0</v>
      </c>
      <c r="AB218" s="22">
        <f>_Budget!AB218</f>
        <v>0</v>
      </c>
      <c r="AC218" s="22">
        <f>_Budget!AC218</f>
        <v>0</v>
      </c>
      <c r="AE218" s="30">
        <v>1.01</v>
      </c>
      <c r="AF218" s="30">
        <v>1.01</v>
      </c>
      <c r="AG218" s="30">
        <v>1.01</v>
      </c>
      <c r="AH218" s="30">
        <v>1</v>
      </c>
      <c r="AI218" s="30">
        <v>1.01</v>
      </c>
      <c r="AJ218" s="30">
        <v>1</v>
      </c>
      <c r="AK218" s="30">
        <v>0.99</v>
      </c>
      <c r="AL218" s="30">
        <v>1.02</v>
      </c>
      <c r="AM218" s="30">
        <v>1.02</v>
      </c>
      <c r="AN218" s="30">
        <v>0.99</v>
      </c>
      <c r="AO218" s="30">
        <v>1.02</v>
      </c>
      <c r="AP218" s="30">
        <v>1.02</v>
      </c>
    </row>
    <row r="219" spans="1:42" x14ac:dyDescent="0.3">
      <c r="A219" t="s">
        <v>38</v>
      </c>
      <c r="B219" s="29">
        <v>13</v>
      </c>
      <c r="C219" s="23">
        <f t="shared" si="48"/>
        <v>0</v>
      </c>
      <c r="D219" s="23">
        <f t="shared" si="49"/>
        <v>0</v>
      </c>
      <c r="E219" s="23">
        <f t="shared" si="50"/>
        <v>0</v>
      </c>
      <c r="F219" s="23">
        <f t="shared" si="51"/>
        <v>0</v>
      </c>
      <c r="G219" s="23">
        <f t="shared" si="52"/>
        <v>0</v>
      </c>
      <c r="H219" s="23">
        <f t="shared" si="53"/>
        <v>0</v>
      </c>
      <c r="I219" s="23">
        <f t="shared" si="54"/>
        <v>0</v>
      </c>
      <c r="J219" s="23">
        <f t="shared" si="55"/>
        <v>0</v>
      </c>
      <c r="K219" s="23">
        <f t="shared" si="56"/>
        <v>0</v>
      </c>
      <c r="L219" s="23">
        <f t="shared" si="57"/>
        <v>0</v>
      </c>
      <c r="M219" s="23">
        <f t="shared" si="58"/>
        <v>0</v>
      </c>
      <c r="N219" s="23">
        <f t="shared" si="59"/>
        <v>0</v>
      </c>
      <c r="P219" t="s">
        <v>38</v>
      </c>
      <c r="Q219" s="1">
        <v>13</v>
      </c>
      <c r="R219" s="22">
        <f>_Budget!R219</f>
        <v>0</v>
      </c>
      <c r="S219" s="22">
        <f>_Budget!S219</f>
        <v>0</v>
      </c>
      <c r="T219" s="22">
        <f>_Budget!T219</f>
        <v>0</v>
      </c>
      <c r="U219" s="22">
        <f>_Budget!U219</f>
        <v>0</v>
      </c>
      <c r="V219" s="22">
        <f>_Budget!V219</f>
        <v>0</v>
      </c>
      <c r="W219" s="22">
        <f>_Budget!W219</f>
        <v>0</v>
      </c>
      <c r="X219" s="22">
        <f>_Budget!X219</f>
        <v>0</v>
      </c>
      <c r="Y219" s="22">
        <f>_Budget!Y219</f>
        <v>0</v>
      </c>
      <c r="Z219" s="22">
        <f>_Budget!Z219</f>
        <v>0</v>
      </c>
      <c r="AA219" s="22">
        <f>_Budget!AA219</f>
        <v>0</v>
      </c>
      <c r="AB219" s="22">
        <f>_Budget!AB219</f>
        <v>0</v>
      </c>
      <c r="AC219" s="22">
        <f>_Budget!AC219</f>
        <v>0</v>
      </c>
      <c r="AE219" s="30">
        <v>1.01</v>
      </c>
      <c r="AF219" s="30">
        <v>1.01</v>
      </c>
      <c r="AG219" s="30">
        <v>1</v>
      </c>
      <c r="AH219" s="30">
        <v>1.02</v>
      </c>
      <c r="AI219" s="30">
        <v>1.01</v>
      </c>
      <c r="AJ219" s="30">
        <v>1.01</v>
      </c>
      <c r="AK219" s="30">
        <v>0.98</v>
      </c>
      <c r="AL219" s="30">
        <v>0.99</v>
      </c>
      <c r="AM219" s="30">
        <v>0.99</v>
      </c>
      <c r="AN219" s="30">
        <v>0.98</v>
      </c>
      <c r="AO219" s="30">
        <v>0.97</v>
      </c>
      <c r="AP219" s="30">
        <v>1.02</v>
      </c>
    </row>
    <row r="220" spans="1:42" x14ac:dyDescent="0.3">
      <c r="A220" t="s">
        <v>7</v>
      </c>
      <c r="B220" s="29">
        <v>13</v>
      </c>
      <c r="C220" s="23">
        <f t="shared" si="48"/>
        <v>0</v>
      </c>
      <c r="D220" s="23">
        <f t="shared" si="49"/>
        <v>0</v>
      </c>
      <c r="E220" s="23">
        <f t="shared" si="50"/>
        <v>0</v>
      </c>
      <c r="F220" s="23">
        <f t="shared" si="51"/>
        <v>0</v>
      </c>
      <c r="G220" s="23">
        <f t="shared" si="52"/>
        <v>0</v>
      </c>
      <c r="H220" s="23">
        <f t="shared" si="53"/>
        <v>0</v>
      </c>
      <c r="I220" s="23">
        <f t="shared" si="54"/>
        <v>0</v>
      </c>
      <c r="J220" s="23">
        <f t="shared" si="55"/>
        <v>0</v>
      </c>
      <c r="K220" s="23">
        <f t="shared" si="56"/>
        <v>0</v>
      </c>
      <c r="L220" s="23">
        <f t="shared" si="57"/>
        <v>0</v>
      </c>
      <c r="M220" s="23">
        <f t="shared" si="58"/>
        <v>0</v>
      </c>
      <c r="N220" s="23">
        <f t="shared" si="59"/>
        <v>0</v>
      </c>
      <c r="P220" t="s">
        <v>7</v>
      </c>
      <c r="Q220" s="1">
        <v>13</v>
      </c>
      <c r="R220" s="22">
        <f>_Budget!R220</f>
        <v>0</v>
      </c>
      <c r="S220" s="22">
        <f>_Budget!S220</f>
        <v>0</v>
      </c>
      <c r="T220" s="22">
        <f>_Budget!T220</f>
        <v>0</v>
      </c>
      <c r="U220" s="22">
        <f>_Budget!U220</f>
        <v>0</v>
      </c>
      <c r="V220" s="22">
        <f>_Budget!V220</f>
        <v>0</v>
      </c>
      <c r="W220" s="22">
        <f>_Budget!W220</f>
        <v>0</v>
      </c>
      <c r="X220" s="22">
        <f>_Budget!X220</f>
        <v>0</v>
      </c>
      <c r="Y220" s="22">
        <f>_Budget!Y220</f>
        <v>0</v>
      </c>
      <c r="Z220" s="22">
        <f>_Budget!Z220</f>
        <v>0</v>
      </c>
      <c r="AA220" s="22">
        <f>_Budget!AA220</f>
        <v>0</v>
      </c>
      <c r="AB220" s="22">
        <f>_Budget!AB220</f>
        <v>0</v>
      </c>
      <c r="AC220" s="22">
        <f>_Budget!AC220</f>
        <v>0</v>
      </c>
      <c r="AE220" s="30">
        <v>0.97</v>
      </c>
      <c r="AF220" s="30">
        <v>0.97</v>
      </c>
      <c r="AG220" s="30">
        <v>1.01</v>
      </c>
      <c r="AH220" s="30">
        <v>1</v>
      </c>
      <c r="AI220" s="30">
        <v>1</v>
      </c>
      <c r="AJ220" s="30">
        <v>0.98</v>
      </c>
      <c r="AK220" s="30">
        <v>1</v>
      </c>
      <c r="AL220" s="30">
        <v>0.99</v>
      </c>
      <c r="AM220" s="30">
        <v>1</v>
      </c>
      <c r="AN220" s="30">
        <v>0.98</v>
      </c>
      <c r="AO220" s="30">
        <v>1.01</v>
      </c>
      <c r="AP220" s="30">
        <v>1.02</v>
      </c>
    </row>
    <row r="221" spans="1:42" x14ac:dyDescent="0.3">
      <c r="A221" t="s">
        <v>8</v>
      </c>
      <c r="B221" s="29">
        <v>13</v>
      </c>
      <c r="C221" s="23">
        <f t="shared" si="48"/>
        <v>0</v>
      </c>
      <c r="D221" s="23">
        <f t="shared" si="49"/>
        <v>0</v>
      </c>
      <c r="E221" s="23">
        <f t="shared" si="50"/>
        <v>0</v>
      </c>
      <c r="F221" s="23">
        <f t="shared" si="51"/>
        <v>0</v>
      </c>
      <c r="G221" s="23">
        <f t="shared" si="52"/>
        <v>0</v>
      </c>
      <c r="H221" s="23">
        <f t="shared" si="53"/>
        <v>0</v>
      </c>
      <c r="I221" s="23">
        <f t="shared" si="54"/>
        <v>0</v>
      </c>
      <c r="J221" s="23">
        <f t="shared" si="55"/>
        <v>0</v>
      </c>
      <c r="K221" s="23">
        <f t="shared" si="56"/>
        <v>0</v>
      </c>
      <c r="L221" s="23">
        <f t="shared" si="57"/>
        <v>0</v>
      </c>
      <c r="M221" s="23">
        <f t="shared" si="58"/>
        <v>0</v>
      </c>
      <c r="N221" s="23">
        <f t="shared" si="59"/>
        <v>0</v>
      </c>
      <c r="P221" t="s">
        <v>8</v>
      </c>
      <c r="Q221" s="1">
        <v>13</v>
      </c>
      <c r="R221" s="22">
        <f>_Budget!R221</f>
        <v>0</v>
      </c>
      <c r="S221" s="22">
        <f>_Budget!S221</f>
        <v>0</v>
      </c>
      <c r="T221" s="22">
        <f>_Budget!T221</f>
        <v>0</v>
      </c>
      <c r="U221" s="22">
        <f>_Budget!U221</f>
        <v>0</v>
      </c>
      <c r="V221" s="22">
        <f>_Budget!V221</f>
        <v>0</v>
      </c>
      <c r="W221" s="22">
        <f>_Budget!W221</f>
        <v>0</v>
      </c>
      <c r="X221" s="22">
        <f>_Budget!X221</f>
        <v>0</v>
      </c>
      <c r="Y221" s="22">
        <f>_Budget!Y221</f>
        <v>0</v>
      </c>
      <c r="Z221" s="22">
        <f>_Budget!Z221</f>
        <v>0</v>
      </c>
      <c r="AA221" s="22">
        <f>_Budget!AA221</f>
        <v>0</v>
      </c>
      <c r="AB221" s="22">
        <f>_Budget!AB221</f>
        <v>0</v>
      </c>
      <c r="AC221" s="22">
        <f>_Budget!AC221</f>
        <v>0</v>
      </c>
      <c r="AE221" s="30">
        <v>0.98</v>
      </c>
      <c r="AF221" s="30">
        <v>1</v>
      </c>
      <c r="AG221" s="30">
        <v>0.99</v>
      </c>
      <c r="AH221" s="30">
        <v>0.97</v>
      </c>
      <c r="AI221" s="30">
        <v>1.02</v>
      </c>
      <c r="AJ221" s="30">
        <v>0.98</v>
      </c>
      <c r="AK221" s="30">
        <v>1.01</v>
      </c>
      <c r="AL221" s="30">
        <v>1</v>
      </c>
      <c r="AM221" s="30">
        <v>1.02</v>
      </c>
      <c r="AN221" s="30">
        <v>0.99</v>
      </c>
      <c r="AO221" s="30">
        <v>1</v>
      </c>
      <c r="AP221" s="30">
        <v>1</v>
      </c>
    </row>
    <row r="222" spans="1:42" x14ac:dyDescent="0.3">
      <c r="A222" t="s">
        <v>45</v>
      </c>
      <c r="B222" s="29">
        <v>13</v>
      </c>
      <c r="C222" s="23">
        <f t="shared" si="48"/>
        <v>0</v>
      </c>
      <c r="D222" s="23">
        <f t="shared" si="49"/>
        <v>0</v>
      </c>
      <c r="E222" s="23">
        <f t="shared" si="50"/>
        <v>0</v>
      </c>
      <c r="F222" s="23">
        <f t="shared" si="51"/>
        <v>0</v>
      </c>
      <c r="G222" s="23">
        <f t="shared" si="52"/>
        <v>0</v>
      </c>
      <c r="H222" s="23">
        <f t="shared" si="53"/>
        <v>0</v>
      </c>
      <c r="I222" s="23">
        <f t="shared" si="54"/>
        <v>0</v>
      </c>
      <c r="J222" s="23">
        <f t="shared" si="55"/>
        <v>0</v>
      </c>
      <c r="K222" s="23">
        <f t="shared" si="56"/>
        <v>0</v>
      </c>
      <c r="L222" s="23">
        <f t="shared" si="57"/>
        <v>0</v>
      </c>
      <c r="M222" s="23">
        <f t="shared" si="58"/>
        <v>0</v>
      </c>
      <c r="N222" s="23">
        <f t="shared" si="59"/>
        <v>0</v>
      </c>
      <c r="P222" t="s">
        <v>45</v>
      </c>
      <c r="Q222" s="1">
        <v>13</v>
      </c>
      <c r="R222" s="22">
        <f>_Budget!R222</f>
        <v>0</v>
      </c>
      <c r="S222" s="22">
        <f>_Budget!S222</f>
        <v>0</v>
      </c>
      <c r="T222" s="22">
        <f>_Budget!T222</f>
        <v>0</v>
      </c>
      <c r="U222" s="22">
        <f>_Budget!U222</f>
        <v>0</v>
      </c>
      <c r="V222" s="22">
        <f>_Budget!V222</f>
        <v>0</v>
      </c>
      <c r="W222" s="22">
        <f>_Budget!W222</f>
        <v>0</v>
      </c>
      <c r="X222" s="22">
        <f>_Budget!X222</f>
        <v>0</v>
      </c>
      <c r="Y222" s="22">
        <f>_Budget!Y222</f>
        <v>0</v>
      </c>
      <c r="Z222" s="22">
        <f>_Budget!Z222</f>
        <v>0</v>
      </c>
      <c r="AA222" s="22">
        <f>_Budget!AA222</f>
        <v>0</v>
      </c>
      <c r="AB222" s="22">
        <f>_Budget!AB222</f>
        <v>0</v>
      </c>
      <c r="AC222" s="22">
        <f>_Budget!AC222</f>
        <v>0</v>
      </c>
      <c r="AE222" s="30">
        <v>1.02</v>
      </c>
      <c r="AF222" s="30">
        <v>1.01</v>
      </c>
      <c r="AG222" s="30">
        <v>1</v>
      </c>
      <c r="AH222" s="30">
        <v>1</v>
      </c>
      <c r="AI222" s="30">
        <v>1.02</v>
      </c>
      <c r="AJ222" s="30">
        <v>0.98</v>
      </c>
      <c r="AK222" s="30">
        <v>1</v>
      </c>
      <c r="AL222" s="30">
        <v>0.98</v>
      </c>
      <c r="AM222" s="30">
        <v>1.02</v>
      </c>
      <c r="AN222" s="30">
        <v>0.97</v>
      </c>
      <c r="AO222" s="30">
        <v>1.02</v>
      </c>
      <c r="AP222" s="30">
        <v>0.98</v>
      </c>
    </row>
    <row r="223" spans="1:42" x14ac:dyDescent="0.3">
      <c r="A223" t="s">
        <v>10</v>
      </c>
      <c r="B223" s="29">
        <v>13</v>
      </c>
      <c r="C223" s="23">
        <f t="shared" si="48"/>
        <v>0</v>
      </c>
      <c r="D223" s="23">
        <f t="shared" si="49"/>
        <v>0</v>
      </c>
      <c r="E223" s="23">
        <f t="shared" si="50"/>
        <v>0</v>
      </c>
      <c r="F223" s="23">
        <f t="shared" si="51"/>
        <v>0</v>
      </c>
      <c r="G223" s="23">
        <f t="shared" si="52"/>
        <v>0</v>
      </c>
      <c r="H223" s="23">
        <f t="shared" si="53"/>
        <v>0</v>
      </c>
      <c r="I223" s="23">
        <f t="shared" si="54"/>
        <v>0</v>
      </c>
      <c r="J223" s="23">
        <f t="shared" si="55"/>
        <v>0</v>
      </c>
      <c r="K223" s="23">
        <f t="shared" si="56"/>
        <v>0</v>
      </c>
      <c r="L223" s="23">
        <f t="shared" si="57"/>
        <v>0</v>
      </c>
      <c r="M223" s="23">
        <f t="shared" si="58"/>
        <v>0</v>
      </c>
      <c r="N223" s="23">
        <f t="shared" si="59"/>
        <v>0</v>
      </c>
      <c r="P223" t="s">
        <v>10</v>
      </c>
      <c r="Q223" s="1">
        <v>13</v>
      </c>
      <c r="R223" s="22">
        <f>_Budget!R223</f>
        <v>0</v>
      </c>
      <c r="S223" s="22">
        <f>_Budget!S223</f>
        <v>0</v>
      </c>
      <c r="T223" s="22">
        <f>_Budget!T223</f>
        <v>0</v>
      </c>
      <c r="U223" s="22">
        <f>_Budget!U223</f>
        <v>0</v>
      </c>
      <c r="V223" s="22">
        <f>_Budget!V223</f>
        <v>0</v>
      </c>
      <c r="W223" s="22">
        <f>_Budget!W223</f>
        <v>0</v>
      </c>
      <c r="X223" s="22">
        <f>_Budget!X223</f>
        <v>0</v>
      </c>
      <c r="Y223" s="22">
        <f>_Budget!Y223</f>
        <v>0</v>
      </c>
      <c r="Z223" s="22">
        <f>_Budget!Z223</f>
        <v>0</v>
      </c>
      <c r="AA223" s="22">
        <f>_Budget!AA223</f>
        <v>0</v>
      </c>
      <c r="AB223" s="22">
        <f>_Budget!AB223</f>
        <v>0</v>
      </c>
      <c r="AC223" s="22">
        <f>_Budget!AC223</f>
        <v>0</v>
      </c>
      <c r="AE223" s="30">
        <v>0.99</v>
      </c>
      <c r="AF223" s="30">
        <v>1.02</v>
      </c>
      <c r="AG223" s="30">
        <v>1.01</v>
      </c>
      <c r="AH223" s="30">
        <v>0.98</v>
      </c>
      <c r="AI223" s="30">
        <v>0.97</v>
      </c>
      <c r="AJ223" s="30">
        <v>1</v>
      </c>
      <c r="AK223" s="30">
        <v>1.01</v>
      </c>
      <c r="AL223" s="30">
        <v>1.01</v>
      </c>
      <c r="AM223" s="30">
        <v>1</v>
      </c>
      <c r="AN223" s="30">
        <v>1.01</v>
      </c>
      <c r="AO223" s="30">
        <v>1.02</v>
      </c>
      <c r="AP223" s="30">
        <v>1.01</v>
      </c>
    </row>
    <row r="224" spans="1:42" x14ac:dyDescent="0.3">
      <c r="A224" t="s">
        <v>11</v>
      </c>
      <c r="B224" s="29">
        <v>13</v>
      </c>
      <c r="C224" s="23">
        <f t="shared" si="48"/>
        <v>0</v>
      </c>
      <c r="D224" s="23">
        <f t="shared" si="49"/>
        <v>0</v>
      </c>
      <c r="E224" s="23">
        <f t="shared" si="50"/>
        <v>0</v>
      </c>
      <c r="F224" s="23">
        <f t="shared" si="51"/>
        <v>0</v>
      </c>
      <c r="G224" s="23">
        <f t="shared" si="52"/>
        <v>0</v>
      </c>
      <c r="H224" s="23">
        <f t="shared" si="53"/>
        <v>0</v>
      </c>
      <c r="I224" s="23">
        <f t="shared" si="54"/>
        <v>0</v>
      </c>
      <c r="J224" s="23">
        <f t="shared" si="55"/>
        <v>0</v>
      </c>
      <c r="K224" s="23">
        <f t="shared" si="56"/>
        <v>0</v>
      </c>
      <c r="L224" s="23">
        <f t="shared" si="57"/>
        <v>0</v>
      </c>
      <c r="M224" s="23">
        <f t="shared" si="58"/>
        <v>0</v>
      </c>
      <c r="N224" s="23">
        <f t="shared" si="59"/>
        <v>0</v>
      </c>
      <c r="P224" t="s">
        <v>11</v>
      </c>
      <c r="Q224" s="1">
        <v>13</v>
      </c>
      <c r="R224" s="22">
        <f>_Budget!R224</f>
        <v>0</v>
      </c>
      <c r="S224" s="22">
        <f>_Budget!S224</f>
        <v>0</v>
      </c>
      <c r="T224" s="22">
        <f>_Budget!T224</f>
        <v>0</v>
      </c>
      <c r="U224" s="22">
        <f>_Budget!U224</f>
        <v>0</v>
      </c>
      <c r="V224" s="22">
        <f>_Budget!V224</f>
        <v>0</v>
      </c>
      <c r="W224" s="22">
        <f>_Budget!W224</f>
        <v>0</v>
      </c>
      <c r="X224" s="22">
        <f>_Budget!X224</f>
        <v>0</v>
      </c>
      <c r="Y224" s="22">
        <f>_Budget!Y224</f>
        <v>0</v>
      </c>
      <c r="Z224" s="22">
        <f>_Budget!Z224</f>
        <v>0</v>
      </c>
      <c r="AA224" s="22">
        <f>_Budget!AA224</f>
        <v>0</v>
      </c>
      <c r="AB224" s="22">
        <f>_Budget!AB224</f>
        <v>0</v>
      </c>
      <c r="AC224" s="22">
        <f>_Budget!AC224</f>
        <v>0</v>
      </c>
      <c r="AE224" s="30">
        <v>0.98</v>
      </c>
      <c r="AF224" s="30">
        <v>1.02</v>
      </c>
      <c r="AG224" s="30">
        <v>1.02</v>
      </c>
      <c r="AH224" s="30">
        <v>0.97</v>
      </c>
      <c r="AI224" s="30">
        <v>0.97</v>
      </c>
      <c r="AJ224" s="30">
        <v>0.97</v>
      </c>
      <c r="AK224" s="30">
        <v>1.01</v>
      </c>
      <c r="AL224" s="30">
        <v>0.99</v>
      </c>
      <c r="AM224" s="30">
        <v>1.02</v>
      </c>
      <c r="AN224" s="30">
        <v>1.02</v>
      </c>
      <c r="AO224" s="30">
        <v>0.99</v>
      </c>
      <c r="AP224" s="30">
        <v>0.98</v>
      </c>
    </row>
    <row r="225" spans="1:42" x14ac:dyDescent="0.3">
      <c r="A225" t="s">
        <v>46</v>
      </c>
      <c r="B225" s="29">
        <v>13</v>
      </c>
      <c r="C225" s="23">
        <f t="shared" si="48"/>
        <v>0</v>
      </c>
      <c r="D225" s="23">
        <f t="shared" si="49"/>
        <v>0</v>
      </c>
      <c r="E225" s="23">
        <f t="shared" si="50"/>
        <v>0</v>
      </c>
      <c r="F225" s="23">
        <f t="shared" si="51"/>
        <v>0</v>
      </c>
      <c r="G225" s="23">
        <f t="shared" si="52"/>
        <v>0</v>
      </c>
      <c r="H225" s="23">
        <f t="shared" si="53"/>
        <v>0</v>
      </c>
      <c r="I225" s="23">
        <f t="shared" si="54"/>
        <v>0</v>
      </c>
      <c r="J225" s="23">
        <f t="shared" si="55"/>
        <v>0</v>
      </c>
      <c r="K225" s="23">
        <f t="shared" si="56"/>
        <v>0</v>
      </c>
      <c r="L225" s="23">
        <f t="shared" si="57"/>
        <v>0</v>
      </c>
      <c r="M225" s="23">
        <f t="shared" si="58"/>
        <v>0</v>
      </c>
      <c r="N225" s="23">
        <f t="shared" si="59"/>
        <v>0</v>
      </c>
      <c r="P225" t="s">
        <v>46</v>
      </c>
      <c r="Q225" s="1">
        <v>13</v>
      </c>
      <c r="R225" s="22">
        <f>_Budget!R225</f>
        <v>0</v>
      </c>
      <c r="S225" s="22">
        <f>_Budget!S225</f>
        <v>0</v>
      </c>
      <c r="T225" s="22">
        <f>_Budget!T225</f>
        <v>0</v>
      </c>
      <c r="U225" s="22">
        <f>_Budget!U225</f>
        <v>0</v>
      </c>
      <c r="V225" s="22">
        <f>_Budget!V225</f>
        <v>0</v>
      </c>
      <c r="W225" s="22">
        <f>_Budget!W225</f>
        <v>0</v>
      </c>
      <c r="X225" s="22">
        <f>_Budget!X225</f>
        <v>0</v>
      </c>
      <c r="Y225" s="22">
        <f>_Budget!Y225</f>
        <v>0</v>
      </c>
      <c r="Z225" s="22">
        <f>_Budget!Z225</f>
        <v>0</v>
      </c>
      <c r="AA225" s="22">
        <f>_Budget!AA225</f>
        <v>0</v>
      </c>
      <c r="AB225" s="22">
        <f>_Budget!AB225</f>
        <v>0</v>
      </c>
      <c r="AC225" s="22">
        <f>_Budget!AC225</f>
        <v>0</v>
      </c>
      <c r="AE225" s="30">
        <v>0.98</v>
      </c>
      <c r="AF225" s="30">
        <v>1.02</v>
      </c>
      <c r="AG225" s="30">
        <v>1.01</v>
      </c>
      <c r="AH225" s="30">
        <v>1.01</v>
      </c>
      <c r="AI225" s="30">
        <v>1.02</v>
      </c>
      <c r="AJ225" s="30">
        <v>0.99</v>
      </c>
      <c r="AK225" s="30">
        <v>0.97</v>
      </c>
      <c r="AL225" s="30">
        <v>1.02</v>
      </c>
      <c r="AM225" s="30">
        <v>0.97</v>
      </c>
      <c r="AN225" s="30">
        <v>1</v>
      </c>
      <c r="AO225" s="30">
        <v>0.97</v>
      </c>
      <c r="AP225" s="30">
        <v>1.02</v>
      </c>
    </row>
    <row r="226" spans="1:42" x14ac:dyDescent="0.3">
      <c r="A226" t="s">
        <v>12</v>
      </c>
      <c r="B226" s="29">
        <v>13</v>
      </c>
      <c r="C226" s="23">
        <f t="shared" si="48"/>
        <v>0</v>
      </c>
      <c r="D226" s="23">
        <f t="shared" si="49"/>
        <v>0</v>
      </c>
      <c r="E226" s="23">
        <f t="shared" si="50"/>
        <v>0</v>
      </c>
      <c r="F226" s="23">
        <f t="shared" si="51"/>
        <v>0</v>
      </c>
      <c r="G226" s="23">
        <f t="shared" si="52"/>
        <v>0</v>
      </c>
      <c r="H226" s="23">
        <f t="shared" si="53"/>
        <v>0</v>
      </c>
      <c r="I226" s="23">
        <f t="shared" si="54"/>
        <v>0</v>
      </c>
      <c r="J226" s="23">
        <f t="shared" si="55"/>
        <v>0</v>
      </c>
      <c r="K226" s="23">
        <f t="shared" si="56"/>
        <v>0</v>
      </c>
      <c r="L226" s="23">
        <f t="shared" si="57"/>
        <v>0</v>
      </c>
      <c r="M226" s="23">
        <f t="shared" si="58"/>
        <v>0</v>
      </c>
      <c r="N226" s="23">
        <f t="shared" si="59"/>
        <v>0</v>
      </c>
      <c r="P226" t="s">
        <v>12</v>
      </c>
      <c r="Q226" s="1">
        <v>13</v>
      </c>
      <c r="R226" s="22">
        <f>_Budget!R226</f>
        <v>0</v>
      </c>
      <c r="S226" s="22">
        <f>_Budget!S226</f>
        <v>0</v>
      </c>
      <c r="T226" s="22">
        <f>_Budget!T226</f>
        <v>0</v>
      </c>
      <c r="U226" s="22">
        <f>_Budget!U226</f>
        <v>0</v>
      </c>
      <c r="V226" s="22">
        <f>_Budget!V226</f>
        <v>0</v>
      </c>
      <c r="W226" s="22">
        <f>_Budget!W226</f>
        <v>0</v>
      </c>
      <c r="X226" s="22">
        <f>_Budget!X226</f>
        <v>0</v>
      </c>
      <c r="Y226" s="22">
        <f>_Budget!Y226</f>
        <v>0</v>
      </c>
      <c r="Z226" s="22">
        <f>_Budget!Z226</f>
        <v>0</v>
      </c>
      <c r="AA226" s="22">
        <f>_Budget!AA226</f>
        <v>0</v>
      </c>
      <c r="AB226" s="22">
        <f>_Budget!AB226</f>
        <v>0</v>
      </c>
      <c r="AC226" s="22">
        <f>_Budget!AC226</f>
        <v>0</v>
      </c>
      <c r="AE226" s="30">
        <v>0.98</v>
      </c>
      <c r="AF226" s="30">
        <v>0.98</v>
      </c>
      <c r="AG226" s="30">
        <v>0.98</v>
      </c>
      <c r="AH226" s="30">
        <v>1.02</v>
      </c>
      <c r="AI226" s="30">
        <v>0.97</v>
      </c>
      <c r="AJ226" s="30">
        <v>1.01</v>
      </c>
      <c r="AK226" s="30">
        <v>1.01</v>
      </c>
      <c r="AL226" s="30">
        <v>0.98</v>
      </c>
      <c r="AM226" s="30">
        <v>1</v>
      </c>
      <c r="AN226" s="30">
        <v>1.02</v>
      </c>
      <c r="AO226" s="30">
        <v>0.98</v>
      </c>
      <c r="AP226" s="30">
        <v>0.97</v>
      </c>
    </row>
    <row r="227" spans="1:42" x14ac:dyDescent="0.3">
      <c r="A227" t="s">
        <v>13</v>
      </c>
      <c r="B227" s="29">
        <v>13</v>
      </c>
      <c r="C227" s="23">
        <f t="shared" si="48"/>
        <v>0</v>
      </c>
      <c r="D227" s="23">
        <f t="shared" si="49"/>
        <v>0</v>
      </c>
      <c r="E227" s="23">
        <f t="shared" si="50"/>
        <v>0</v>
      </c>
      <c r="F227" s="23">
        <f t="shared" si="51"/>
        <v>0</v>
      </c>
      <c r="G227" s="23">
        <f t="shared" si="52"/>
        <v>0</v>
      </c>
      <c r="H227" s="23">
        <f t="shared" si="53"/>
        <v>0</v>
      </c>
      <c r="I227" s="23">
        <f t="shared" si="54"/>
        <v>0</v>
      </c>
      <c r="J227" s="23">
        <f t="shared" si="55"/>
        <v>0</v>
      </c>
      <c r="K227" s="23">
        <f t="shared" si="56"/>
        <v>0</v>
      </c>
      <c r="L227" s="23">
        <f t="shared" si="57"/>
        <v>0</v>
      </c>
      <c r="M227" s="23">
        <f t="shared" si="58"/>
        <v>0</v>
      </c>
      <c r="N227" s="23">
        <f t="shared" si="59"/>
        <v>0</v>
      </c>
      <c r="P227" t="s">
        <v>13</v>
      </c>
      <c r="Q227" s="1">
        <v>13</v>
      </c>
      <c r="R227" s="22">
        <f>_Budget!R227</f>
        <v>0</v>
      </c>
      <c r="S227" s="22">
        <f>_Budget!S227</f>
        <v>0</v>
      </c>
      <c r="T227" s="22">
        <f>_Budget!T227</f>
        <v>0</v>
      </c>
      <c r="U227" s="22">
        <f>_Budget!U227</f>
        <v>0</v>
      </c>
      <c r="V227" s="22">
        <f>_Budget!V227</f>
        <v>0</v>
      </c>
      <c r="W227" s="22">
        <f>_Budget!W227</f>
        <v>0</v>
      </c>
      <c r="X227" s="22">
        <f>_Budget!X227</f>
        <v>0</v>
      </c>
      <c r="Y227" s="22">
        <f>_Budget!Y227</f>
        <v>0</v>
      </c>
      <c r="Z227" s="22">
        <f>_Budget!Z227</f>
        <v>0</v>
      </c>
      <c r="AA227" s="22">
        <f>_Budget!AA227</f>
        <v>0</v>
      </c>
      <c r="AB227" s="22">
        <f>_Budget!AB227</f>
        <v>0</v>
      </c>
      <c r="AC227" s="22">
        <f>_Budget!AC227</f>
        <v>0</v>
      </c>
      <c r="AE227" s="30">
        <v>0.99</v>
      </c>
      <c r="AF227" s="30">
        <v>0.99</v>
      </c>
      <c r="AG227" s="30">
        <v>0.99</v>
      </c>
      <c r="AH227" s="30">
        <v>1.01</v>
      </c>
      <c r="AI227" s="30">
        <v>1.01</v>
      </c>
      <c r="AJ227" s="30">
        <v>1</v>
      </c>
      <c r="AK227" s="30">
        <v>0.99</v>
      </c>
      <c r="AL227" s="30">
        <v>0.99</v>
      </c>
      <c r="AM227" s="30">
        <v>1</v>
      </c>
      <c r="AN227" s="30">
        <v>0.97</v>
      </c>
      <c r="AO227" s="30">
        <v>0.98</v>
      </c>
      <c r="AP227" s="30">
        <v>1.01</v>
      </c>
    </row>
    <row r="228" spans="1:42" x14ac:dyDescent="0.3">
      <c r="A228" t="s">
        <v>15</v>
      </c>
      <c r="B228" s="29">
        <v>13</v>
      </c>
      <c r="C228" s="23">
        <f t="shared" si="48"/>
        <v>0</v>
      </c>
      <c r="D228" s="23">
        <f t="shared" si="49"/>
        <v>0</v>
      </c>
      <c r="E228" s="23">
        <f t="shared" si="50"/>
        <v>0</v>
      </c>
      <c r="F228" s="23">
        <f t="shared" si="51"/>
        <v>0</v>
      </c>
      <c r="G228" s="23">
        <f t="shared" si="52"/>
        <v>0</v>
      </c>
      <c r="H228" s="23">
        <f t="shared" si="53"/>
        <v>0</v>
      </c>
      <c r="I228" s="23">
        <f t="shared" si="54"/>
        <v>0</v>
      </c>
      <c r="J228" s="23">
        <f t="shared" si="55"/>
        <v>0</v>
      </c>
      <c r="K228" s="23">
        <f t="shared" si="56"/>
        <v>0</v>
      </c>
      <c r="L228" s="23">
        <f t="shared" si="57"/>
        <v>0</v>
      </c>
      <c r="M228" s="23">
        <f t="shared" si="58"/>
        <v>0</v>
      </c>
      <c r="N228" s="23">
        <f t="shared" si="59"/>
        <v>0</v>
      </c>
      <c r="P228" t="s">
        <v>15</v>
      </c>
      <c r="Q228" s="1">
        <v>13</v>
      </c>
      <c r="R228" s="22">
        <f>_Budget!R228</f>
        <v>0</v>
      </c>
      <c r="S228" s="22">
        <f>_Budget!S228</f>
        <v>0</v>
      </c>
      <c r="T228" s="22">
        <f>_Budget!T228</f>
        <v>0</v>
      </c>
      <c r="U228" s="22">
        <f>_Budget!U228</f>
        <v>0</v>
      </c>
      <c r="V228" s="22">
        <f>_Budget!V228</f>
        <v>0</v>
      </c>
      <c r="W228" s="22">
        <f>_Budget!W228</f>
        <v>0</v>
      </c>
      <c r="X228" s="22">
        <f>_Budget!X228</f>
        <v>0</v>
      </c>
      <c r="Y228" s="22">
        <f>_Budget!Y228</f>
        <v>0</v>
      </c>
      <c r="Z228" s="22">
        <f>_Budget!Z228</f>
        <v>0</v>
      </c>
      <c r="AA228" s="22">
        <f>_Budget!AA228</f>
        <v>0</v>
      </c>
      <c r="AB228" s="22">
        <f>_Budget!AB228</f>
        <v>0</v>
      </c>
      <c r="AC228" s="22">
        <f>_Budget!AC228</f>
        <v>0</v>
      </c>
      <c r="AE228" s="30">
        <v>0.99</v>
      </c>
      <c r="AF228" s="30">
        <v>1</v>
      </c>
      <c r="AG228" s="30">
        <v>0.98</v>
      </c>
      <c r="AH228" s="30">
        <v>1.01</v>
      </c>
      <c r="AI228" s="30">
        <v>0.97</v>
      </c>
      <c r="AJ228" s="30">
        <v>0.97</v>
      </c>
      <c r="AK228" s="30">
        <v>1.02</v>
      </c>
      <c r="AL228" s="30">
        <v>0.99</v>
      </c>
      <c r="AM228" s="30">
        <v>0.99</v>
      </c>
      <c r="AN228" s="30">
        <v>0.99</v>
      </c>
      <c r="AO228" s="30">
        <v>0.98</v>
      </c>
      <c r="AP228" s="30">
        <v>1.01</v>
      </c>
    </row>
    <row r="229" spans="1:42" x14ac:dyDescent="0.3">
      <c r="A229" t="s">
        <v>16</v>
      </c>
      <c r="B229" s="29">
        <v>13</v>
      </c>
      <c r="C229" s="23">
        <f t="shared" si="48"/>
        <v>0</v>
      </c>
      <c r="D229" s="23">
        <f t="shared" si="49"/>
        <v>0</v>
      </c>
      <c r="E229" s="23">
        <f t="shared" si="50"/>
        <v>0</v>
      </c>
      <c r="F229" s="23">
        <f t="shared" si="51"/>
        <v>0</v>
      </c>
      <c r="G229" s="23">
        <f t="shared" si="52"/>
        <v>0</v>
      </c>
      <c r="H229" s="23">
        <f t="shared" si="53"/>
        <v>0</v>
      </c>
      <c r="I229" s="23">
        <f t="shared" si="54"/>
        <v>0</v>
      </c>
      <c r="J229" s="23">
        <f t="shared" si="55"/>
        <v>0</v>
      </c>
      <c r="K229" s="23">
        <f t="shared" si="56"/>
        <v>0</v>
      </c>
      <c r="L229" s="23">
        <f t="shared" si="57"/>
        <v>0</v>
      </c>
      <c r="M229" s="23">
        <f t="shared" si="58"/>
        <v>0</v>
      </c>
      <c r="N229" s="23">
        <f t="shared" si="59"/>
        <v>0</v>
      </c>
      <c r="P229" t="s">
        <v>16</v>
      </c>
      <c r="Q229" s="1">
        <v>13</v>
      </c>
      <c r="R229" s="22">
        <f>_Budget!R229</f>
        <v>0</v>
      </c>
      <c r="S229" s="22">
        <f>_Budget!S229</f>
        <v>0</v>
      </c>
      <c r="T229" s="22">
        <f>_Budget!T229</f>
        <v>0</v>
      </c>
      <c r="U229" s="22">
        <f>_Budget!U229</f>
        <v>0</v>
      </c>
      <c r="V229" s="22">
        <f>_Budget!V229</f>
        <v>0</v>
      </c>
      <c r="W229" s="22">
        <f>_Budget!W229</f>
        <v>0</v>
      </c>
      <c r="X229" s="22">
        <f>_Budget!X229</f>
        <v>0</v>
      </c>
      <c r="Y229" s="22">
        <f>_Budget!Y229</f>
        <v>0</v>
      </c>
      <c r="Z229" s="22">
        <f>_Budget!Z229</f>
        <v>0</v>
      </c>
      <c r="AA229" s="22">
        <f>_Budget!AA229</f>
        <v>0</v>
      </c>
      <c r="AB229" s="22">
        <f>_Budget!AB229</f>
        <v>0</v>
      </c>
      <c r="AC229" s="22">
        <f>_Budget!AC229</f>
        <v>0</v>
      </c>
      <c r="AE229" s="30">
        <v>1.02</v>
      </c>
      <c r="AF229" s="30">
        <v>1.02</v>
      </c>
      <c r="AG229" s="30">
        <v>0.98</v>
      </c>
      <c r="AH229" s="30">
        <v>0.98</v>
      </c>
      <c r="AI229" s="30">
        <v>1.02</v>
      </c>
      <c r="AJ229" s="30">
        <v>1.01</v>
      </c>
      <c r="AK229" s="30">
        <v>0.97</v>
      </c>
      <c r="AL229" s="30">
        <v>0.98</v>
      </c>
      <c r="AM229" s="30">
        <v>0.98</v>
      </c>
      <c r="AN229" s="30">
        <v>0.97</v>
      </c>
      <c r="AO229" s="30">
        <v>0.98</v>
      </c>
      <c r="AP229" s="30">
        <v>1.02</v>
      </c>
    </row>
    <row r="230" spans="1:42" x14ac:dyDescent="0.3">
      <c r="A230" t="s">
        <v>43</v>
      </c>
      <c r="B230" s="29">
        <v>13</v>
      </c>
      <c r="C230" s="23">
        <f t="shared" si="48"/>
        <v>0</v>
      </c>
      <c r="D230" s="23">
        <f t="shared" si="49"/>
        <v>0</v>
      </c>
      <c r="E230" s="23">
        <f t="shared" si="50"/>
        <v>0</v>
      </c>
      <c r="F230" s="23">
        <f t="shared" si="51"/>
        <v>0</v>
      </c>
      <c r="G230" s="23">
        <f t="shared" si="52"/>
        <v>0</v>
      </c>
      <c r="H230" s="23">
        <f t="shared" si="53"/>
        <v>0</v>
      </c>
      <c r="I230" s="23">
        <f t="shared" si="54"/>
        <v>0</v>
      </c>
      <c r="J230" s="23">
        <f t="shared" si="55"/>
        <v>0</v>
      </c>
      <c r="K230" s="23">
        <f t="shared" si="56"/>
        <v>0</v>
      </c>
      <c r="L230" s="23">
        <f t="shared" si="57"/>
        <v>0</v>
      </c>
      <c r="M230" s="23">
        <f t="shared" si="58"/>
        <v>0</v>
      </c>
      <c r="N230" s="23">
        <f t="shared" si="59"/>
        <v>0</v>
      </c>
      <c r="P230" t="s">
        <v>43</v>
      </c>
      <c r="Q230" s="1">
        <v>13</v>
      </c>
      <c r="R230" s="22">
        <f>_Budget!R230</f>
        <v>0</v>
      </c>
      <c r="S230" s="22">
        <f>_Budget!S230</f>
        <v>0</v>
      </c>
      <c r="T230" s="22">
        <f>_Budget!T230</f>
        <v>0</v>
      </c>
      <c r="U230" s="22">
        <f>_Budget!U230</f>
        <v>0</v>
      </c>
      <c r="V230" s="22">
        <f>_Budget!V230</f>
        <v>0</v>
      </c>
      <c r="W230" s="22">
        <f>_Budget!W230</f>
        <v>0</v>
      </c>
      <c r="X230" s="22">
        <f>_Budget!X230</f>
        <v>0</v>
      </c>
      <c r="Y230" s="22">
        <f>_Budget!Y230</f>
        <v>0</v>
      </c>
      <c r="Z230" s="22">
        <f>_Budget!Z230</f>
        <v>0</v>
      </c>
      <c r="AA230" s="22">
        <f>_Budget!AA230</f>
        <v>0</v>
      </c>
      <c r="AB230" s="22">
        <f>_Budget!AB230</f>
        <v>0</v>
      </c>
      <c r="AC230" s="22">
        <f>_Budget!AC230</f>
        <v>0</v>
      </c>
      <c r="AE230" s="30">
        <v>1.01</v>
      </c>
      <c r="AF230" s="30">
        <v>0.97</v>
      </c>
      <c r="AG230" s="30">
        <v>0.97</v>
      </c>
      <c r="AH230" s="30">
        <v>0.97</v>
      </c>
      <c r="AI230" s="30">
        <v>1.02</v>
      </c>
      <c r="AJ230" s="30">
        <v>1</v>
      </c>
      <c r="AK230" s="30">
        <v>1.02</v>
      </c>
      <c r="AL230" s="30">
        <v>1.02</v>
      </c>
      <c r="AM230" s="30">
        <v>0.97</v>
      </c>
      <c r="AN230" s="30">
        <v>1.02</v>
      </c>
      <c r="AO230" s="30">
        <v>1</v>
      </c>
      <c r="AP230" s="30">
        <v>0.99</v>
      </c>
    </row>
    <row r="231" spans="1:42" x14ac:dyDescent="0.3">
      <c r="A231" t="s">
        <v>44</v>
      </c>
      <c r="B231" s="29">
        <v>13</v>
      </c>
      <c r="C231" s="23">
        <f t="shared" si="48"/>
        <v>0</v>
      </c>
      <c r="D231" s="23">
        <f t="shared" si="49"/>
        <v>0</v>
      </c>
      <c r="E231" s="23">
        <f t="shared" si="50"/>
        <v>0</v>
      </c>
      <c r="F231" s="23">
        <f t="shared" si="51"/>
        <v>0</v>
      </c>
      <c r="G231" s="23">
        <f t="shared" si="52"/>
        <v>0</v>
      </c>
      <c r="H231" s="23">
        <f t="shared" si="53"/>
        <v>0</v>
      </c>
      <c r="I231" s="23">
        <f t="shared" si="54"/>
        <v>0</v>
      </c>
      <c r="J231" s="23">
        <f t="shared" si="55"/>
        <v>0</v>
      </c>
      <c r="K231" s="23">
        <f t="shared" si="56"/>
        <v>0</v>
      </c>
      <c r="L231" s="23">
        <f t="shared" si="57"/>
        <v>0</v>
      </c>
      <c r="M231" s="23">
        <f t="shared" si="58"/>
        <v>0</v>
      </c>
      <c r="N231" s="23">
        <f t="shared" si="59"/>
        <v>0</v>
      </c>
      <c r="P231" t="s">
        <v>44</v>
      </c>
      <c r="Q231" s="1">
        <v>13</v>
      </c>
      <c r="R231" s="22">
        <f>_Budget!R231</f>
        <v>0</v>
      </c>
      <c r="S231" s="22">
        <f>_Budget!S231</f>
        <v>0</v>
      </c>
      <c r="T231" s="22">
        <f>_Budget!T231</f>
        <v>0</v>
      </c>
      <c r="U231" s="22">
        <f>_Budget!U231</f>
        <v>0</v>
      </c>
      <c r="V231" s="22">
        <f>_Budget!V231</f>
        <v>0</v>
      </c>
      <c r="W231" s="22">
        <f>_Budget!W231</f>
        <v>0</v>
      </c>
      <c r="X231" s="22">
        <f>_Budget!X231</f>
        <v>0</v>
      </c>
      <c r="Y231" s="22">
        <f>_Budget!Y231</f>
        <v>0</v>
      </c>
      <c r="Z231" s="22">
        <f>_Budget!Z231</f>
        <v>0</v>
      </c>
      <c r="AA231" s="22">
        <f>_Budget!AA231</f>
        <v>0</v>
      </c>
      <c r="AB231" s="22">
        <f>_Budget!AB231</f>
        <v>0</v>
      </c>
      <c r="AC231" s="22">
        <f>_Budget!AC231</f>
        <v>0</v>
      </c>
      <c r="AE231" s="30">
        <v>1</v>
      </c>
      <c r="AF231" s="30">
        <v>1.02</v>
      </c>
      <c r="AG231" s="30">
        <v>0.97</v>
      </c>
      <c r="AH231" s="30">
        <v>0.99</v>
      </c>
      <c r="AI231" s="30">
        <v>1.02</v>
      </c>
      <c r="AJ231" s="30">
        <v>1.02</v>
      </c>
      <c r="AK231" s="30">
        <v>1.01</v>
      </c>
      <c r="AL231" s="30">
        <v>1</v>
      </c>
      <c r="AM231" s="30">
        <v>0.98</v>
      </c>
      <c r="AN231" s="30">
        <v>0.98</v>
      </c>
      <c r="AO231" s="30">
        <v>0.98</v>
      </c>
      <c r="AP231" s="30">
        <v>0.97</v>
      </c>
    </row>
    <row r="232" spans="1:42" x14ac:dyDescent="0.3">
      <c r="A232" t="s">
        <v>20</v>
      </c>
      <c r="B232" s="29">
        <v>13</v>
      </c>
      <c r="C232" s="23">
        <f t="shared" si="48"/>
        <v>0</v>
      </c>
      <c r="D232" s="23">
        <f t="shared" si="49"/>
        <v>0</v>
      </c>
      <c r="E232" s="23">
        <f t="shared" si="50"/>
        <v>0</v>
      </c>
      <c r="F232" s="23">
        <f t="shared" si="51"/>
        <v>0</v>
      </c>
      <c r="G232" s="23">
        <f t="shared" si="52"/>
        <v>0</v>
      </c>
      <c r="H232" s="23">
        <f t="shared" si="53"/>
        <v>0</v>
      </c>
      <c r="I232" s="23">
        <f t="shared" si="54"/>
        <v>0</v>
      </c>
      <c r="J232" s="23">
        <f t="shared" si="55"/>
        <v>0</v>
      </c>
      <c r="K232" s="23">
        <f t="shared" si="56"/>
        <v>0</v>
      </c>
      <c r="L232" s="23">
        <f t="shared" si="57"/>
        <v>0</v>
      </c>
      <c r="M232" s="23">
        <f t="shared" si="58"/>
        <v>0</v>
      </c>
      <c r="N232" s="23">
        <f t="shared" si="59"/>
        <v>0</v>
      </c>
      <c r="P232" t="s">
        <v>20</v>
      </c>
      <c r="Q232" s="1">
        <v>13</v>
      </c>
      <c r="R232" s="22">
        <f>_Budget!R232</f>
        <v>0</v>
      </c>
      <c r="S232" s="22">
        <f>_Budget!S232</f>
        <v>0</v>
      </c>
      <c r="T232" s="22">
        <f>_Budget!T232</f>
        <v>0</v>
      </c>
      <c r="U232" s="22">
        <f>_Budget!U232</f>
        <v>0</v>
      </c>
      <c r="V232" s="22">
        <f>_Budget!V232</f>
        <v>0</v>
      </c>
      <c r="W232" s="22">
        <f>_Budget!W232</f>
        <v>0</v>
      </c>
      <c r="X232" s="22">
        <f>_Budget!X232</f>
        <v>0</v>
      </c>
      <c r="Y232" s="22">
        <f>_Budget!Y232</f>
        <v>0</v>
      </c>
      <c r="Z232" s="22">
        <f>_Budget!Z232</f>
        <v>0</v>
      </c>
      <c r="AA232" s="22">
        <f>_Budget!AA232</f>
        <v>0</v>
      </c>
      <c r="AB232" s="22">
        <f>_Budget!AB232</f>
        <v>0</v>
      </c>
      <c r="AC232" s="22">
        <f>_Budget!AC232</f>
        <v>0</v>
      </c>
      <c r="AE232" s="30">
        <v>0.98</v>
      </c>
      <c r="AF232" s="30">
        <v>0.98</v>
      </c>
      <c r="AG232" s="30">
        <v>1.01</v>
      </c>
      <c r="AH232" s="30">
        <v>0.98</v>
      </c>
      <c r="AI232" s="30">
        <v>1</v>
      </c>
      <c r="AJ232" s="30">
        <v>1.02</v>
      </c>
      <c r="AK232" s="30">
        <v>1</v>
      </c>
      <c r="AL232" s="30">
        <v>1.01</v>
      </c>
      <c r="AM232" s="30">
        <v>0.98</v>
      </c>
      <c r="AN232" s="30">
        <v>1.01</v>
      </c>
      <c r="AO232" s="30">
        <v>1.01</v>
      </c>
      <c r="AP232" s="30">
        <v>1.02</v>
      </c>
    </row>
    <row r="233" spans="1:42" x14ac:dyDescent="0.3">
      <c r="A233" t="s">
        <v>21</v>
      </c>
      <c r="B233" s="29">
        <v>13</v>
      </c>
      <c r="C233" s="23">
        <f t="shared" si="48"/>
        <v>0</v>
      </c>
      <c r="D233" s="23">
        <f t="shared" si="49"/>
        <v>0</v>
      </c>
      <c r="E233" s="23">
        <f t="shared" si="50"/>
        <v>0</v>
      </c>
      <c r="F233" s="23">
        <f t="shared" si="51"/>
        <v>0</v>
      </c>
      <c r="G233" s="23">
        <f t="shared" si="52"/>
        <v>0</v>
      </c>
      <c r="H233" s="23">
        <f t="shared" si="53"/>
        <v>0</v>
      </c>
      <c r="I233" s="23">
        <f t="shared" si="54"/>
        <v>0</v>
      </c>
      <c r="J233" s="23">
        <f t="shared" si="55"/>
        <v>0</v>
      </c>
      <c r="K233" s="23">
        <f t="shared" si="56"/>
        <v>0</v>
      </c>
      <c r="L233" s="23">
        <f t="shared" si="57"/>
        <v>0</v>
      </c>
      <c r="M233" s="23">
        <f t="shared" si="58"/>
        <v>0</v>
      </c>
      <c r="N233" s="23">
        <f t="shared" si="59"/>
        <v>0</v>
      </c>
      <c r="P233" t="s">
        <v>21</v>
      </c>
      <c r="Q233" s="1">
        <v>13</v>
      </c>
      <c r="R233" s="22">
        <f>_Budget!R233</f>
        <v>0</v>
      </c>
      <c r="S233" s="22">
        <f>_Budget!S233</f>
        <v>0</v>
      </c>
      <c r="T233" s="22">
        <f>_Budget!T233</f>
        <v>0</v>
      </c>
      <c r="U233" s="22">
        <f>_Budget!U233</f>
        <v>0</v>
      </c>
      <c r="V233" s="22">
        <f>_Budget!V233</f>
        <v>0</v>
      </c>
      <c r="W233" s="22">
        <f>_Budget!W233</f>
        <v>0</v>
      </c>
      <c r="X233" s="22">
        <f>_Budget!X233</f>
        <v>0</v>
      </c>
      <c r="Y233" s="22">
        <f>_Budget!Y233</f>
        <v>0</v>
      </c>
      <c r="Z233" s="22">
        <f>_Budget!Z233</f>
        <v>0</v>
      </c>
      <c r="AA233" s="22">
        <f>_Budget!AA233</f>
        <v>0</v>
      </c>
      <c r="AB233" s="22">
        <f>_Budget!AB233</f>
        <v>0</v>
      </c>
      <c r="AC233" s="22">
        <f>_Budget!AC233</f>
        <v>0</v>
      </c>
      <c r="AE233" s="30">
        <v>0.97</v>
      </c>
      <c r="AF233" s="30">
        <v>0.97</v>
      </c>
      <c r="AG233" s="30">
        <v>1</v>
      </c>
      <c r="AH233" s="30">
        <v>0.98</v>
      </c>
      <c r="AI233" s="30">
        <v>0.98</v>
      </c>
      <c r="AJ233" s="30">
        <v>0.98</v>
      </c>
      <c r="AK233" s="30">
        <v>1.02</v>
      </c>
      <c r="AL233" s="30">
        <v>1.01</v>
      </c>
      <c r="AM233" s="30">
        <v>1.02</v>
      </c>
      <c r="AN233" s="30">
        <v>0.97</v>
      </c>
      <c r="AO233" s="30">
        <v>0.98</v>
      </c>
      <c r="AP233" s="30">
        <v>1</v>
      </c>
    </row>
    <row r="234" spans="1:42" x14ac:dyDescent="0.3">
      <c r="A234" t="s">
        <v>22</v>
      </c>
      <c r="B234" s="29">
        <v>13</v>
      </c>
      <c r="C234" s="23">
        <f t="shared" si="48"/>
        <v>0</v>
      </c>
      <c r="D234" s="23">
        <f t="shared" si="49"/>
        <v>0</v>
      </c>
      <c r="E234" s="23">
        <f t="shared" si="50"/>
        <v>0</v>
      </c>
      <c r="F234" s="23">
        <f t="shared" si="51"/>
        <v>0</v>
      </c>
      <c r="G234" s="23">
        <f t="shared" si="52"/>
        <v>0</v>
      </c>
      <c r="H234" s="23">
        <f t="shared" si="53"/>
        <v>0</v>
      </c>
      <c r="I234" s="23">
        <f t="shared" si="54"/>
        <v>0</v>
      </c>
      <c r="J234" s="23">
        <f t="shared" si="55"/>
        <v>0</v>
      </c>
      <c r="K234" s="23">
        <f t="shared" si="56"/>
        <v>0</v>
      </c>
      <c r="L234" s="23">
        <f t="shared" si="57"/>
        <v>0</v>
      </c>
      <c r="M234" s="23">
        <f t="shared" si="58"/>
        <v>0</v>
      </c>
      <c r="N234" s="23">
        <f t="shared" si="59"/>
        <v>0</v>
      </c>
      <c r="P234" t="s">
        <v>22</v>
      </c>
      <c r="Q234" s="1">
        <v>13</v>
      </c>
      <c r="R234" s="22">
        <f>_Budget!R234</f>
        <v>0</v>
      </c>
      <c r="S234" s="22">
        <f>_Budget!S234</f>
        <v>0</v>
      </c>
      <c r="T234" s="22">
        <f>_Budget!T234</f>
        <v>0</v>
      </c>
      <c r="U234" s="22">
        <f>_Budget!U234</f>
        <v>0</v>
      </c>
      <c r="V234" s="22">
        <f>_Budget!V234</f>
        <v>0</v>
      </c>
      <c r="W234" s="22">
        <f>_Budget!W234</f>
        <v>0</v>
      </c>
      <c r="X234" s="22">
        <f>_Budget!X234</f>
        <v>0</v>
      </c>
      <c r="Y234" s="22">
        <f>_Budget!Y234</f>
        <v>0</v>
      </c>
      <c r="Z234" s="22">
        <f>_Budget!Z234</f>
        <v>0</v>
      </c>
      <c r="AA234" s="22">
        <f>_Budget!AA234</f>
        <v>0</v>
      </c>
      <c r="AB234" s="22">
        <f>_Budget!AB234</f>
        <v>0</v>
      </c>
      <c r="AC234" s="22">
        <f>_Budget!AC234</f>
        <v>0</v>
      </c>
      <c r="AE234" s="30">
        <v>0.99</v>
      </c>
      <c r="AF234" s="30">
        <v>0.98</v>
      </c>
      <c r="AG234" s="30">
        <v>0.97</v>
      </c>
      <c r="AH234" s="30">
        <v>0.97</v>
      </c>
      <c r="AI234" s="30">
        <v>1</v>
      </c>
      <c r="AJ234" s="30">
        <v>0.98</v>
      </c>
      <c r="AK234" s="30">
        <v>0.99</v>
      </c>
      <c r="AL234" s="30">
        <v>1</v>
      </c>
      <c r="AM234" s="30">
        <v>1.02</v>
      </c>
      <c r="AN234" s="30">
        <v>1.02</v>
      </c>
      <c r="AO234" s="30">
        <v>1.01</v>
      </c>
      <c r="AP234" s="30">
        <v>1</v>
      </c>
    </row>
    <row r="235" spans="1:42" x14ac:dyDescent="0.3">
      <c r="A235" t="s">
        <v>19</v>
      </c>
      <c r="B235" s="29">
        <v>13</v>
      </c>
      <c r="C235" s="23">
        <f t="shared" si="48"/>
        <v>0</v>
      </c>
      <c r="D235" s="23">
        <f t="shared" si="49"/>
        <v>0</v>
      </c>
      <c r="E235" s="23">
        <f t="shared" si="50"/>
        <v>0</v>
      </c>
      <c r="F235" s="23">
        <f t="shared" si="51"/>
        <v>0</v>
      </c>
      <c r="G235" s="23">
        <f t="shared" si="52"/>
        <v>0</v>
      </c>
      <c r="H235" s="23">
        <f t="shared" si="53"/>
        <v>0</v>
      </c>
      <c r="I235" s="23">
        <f t="shared" si="54"/>
        <v>0</v>
      </c>
      <c r="J235" s="23">
        <f t="shared" si="55"/>
        <v>0</v>
      </c>
      <c r="K235" s="23">
        <f t="shared" si="56"/>
        <v>0</v>
      </c>
      <c r="L235" s="23">
        <f t="shared" si="57"/>
        <v>0</v>
      </c>
      <c r="M235" s="23">
        <f t="shared" si="58"/>
        <v>0</v>
      </c>
      <c r="N235" s="23">
        <f t="shared" si="59"/>
        <v>0</v>
      </c>
      <c r="P235" t="s">
        <v>19</v>
      </c>
      <c r="Q235" s="1">
        <v>13</v>
      </c>
      <c r="R235" s="22">
        <f>_Budget!R235</f>
        <v>0</v>
      </c>
      <c r="S235" s="22">
        <f>_Budget!S235</f>
        <v>0</v>
      </c>
      <c r="T235" s="22">
        <f>_Budget!T235</f>
        <v>0</v>
      </c>
      <c r="U235" s="22">
        <f>_Budget!U235</f>
        <v>0</v>
      </c>
      <c r="V235" s="22">
        <f>_Budget!V235</f>
        <v>0</v>
      </c>
      <c r="W235" s="22">
        <f>_Budget!W235</f>
        <v>0</v>
      </c>
      <c r="X235" s="22">
        <f>_Budget!X235</f>
        <v>0</v>
      </c>
      <c r="Y235" s="22">
        <f>_Budget!Y235</f>
        <v>0</v>
      </c>
      <c r="Z235" s="22">
        <f>_Budget!Z235</f>
        <v>0</v>
      </c>
      <c r="AA235" s="22">
        <f>_Budget!AA235</f>
        <v>0</v>
      </c>
      <c r="AB235" s="22">
        <f>_Budget!AB235</f>
        <v>0</v>
      </c>
      <c r="AC235" s="22">
        <f>_Budget!AC235</f>
        <v>0</v>
      </c>
      <c r="AE235" s="30">
        <v>0.97</v>
      </c>
      <c r="AF235" s="30">
        <v>0.97</v>
      </c>
      <c r="AG235" s="30">
        <v>0.98</v>
      </c>
      <c r="AH235" s="30">
        <v>1.02</v>
      </c>
      <c r="AI235" s="30">
        <v>0.97</v>
      </c>
      <c r="AJ235" s="30">
        <v>0.97</v>
      </c>
      <c r="AK235" s="30">
        <v>0.99</v>
      </c>
      <c r="AL235" s="30">
        <v>0.98</v>
      </c>
      <c r="AM235" s="30">
        <v>0.98</v>
      </c>
      <c r="AN235" s="30">
        <v>1.01</v>
      </c>
      <c r="AO235" s="30">
        <v>1</v>
      </c>
      <c r="AP235" s="30">
        <v>1.02</v>
      </c>
    </row>
    <row r="236" spans="1:42" x14ac:dyDescent="0.3">
      <c r="A236" t="s">
        <v>27</v>
      </c>
      <c r="B236" s="29">
        <v>13</v>
      </c>
      <c r="C236" s="23">
        <f t="shared" si="48"/>
        <v>0</v>
      </c>
      <c r="D236" s="23">
        <f t="shared" si="49"/>
        <v>0</v>
      </c>
      <c r="E236" s="23">
        <f t="shared" si="50"/>
        <v>0</v>
      </c>
      <c r="F236" s="23">
        <f t="shared" si="51"/>
        <v>0</v>
      </c>
      <c r="G236" s="23">
        <f t="shared" si="52"/>
        <v>0</v>
      </c>
      <c r="H236" s="23">
        <f t="shared" si="53"/>
        <v>0</v>
      </c>
      <c r="I236" s="23">
        <f t="shared" si="54"/>
        <v>0</v>
      </c>
      <c r="J236" s="23">
        <f t="shared" si="55"/>
        <v>0</v>
      </c>
      <c r="K236" s="23">
        <f t="shared" si="56"/>
        <v>0</v>
      </c>
      <c r="L236" s="23">
        <f t="shared" si="57"/>
        <v>0</v>
      </c>
      <c r="M236" s="23">
        <f t="shared" si="58"/>
        <v>0</v>
      </c>
      <c r="N236" s="23">
        <f t="shared" si="59"/>
        <v>0</v>
      </c>
      <c r="P236" t="s">
        <v>27</v>
      </c>
      <c r="Q236" s="1">
        <v>13</v>
      </c>
      <c r="R236" s="22">
        <f>_Budget!R236</f>
        <v>0</v>
      </c>
      <c r="S236" s="22">
        <f>_Budget!S236</f>
        <v>0</v>
      </c>
      <c r="T236" s="22">
        <f>_Budget!T236</f>
        <v>0</v>
      </c>
      <c r="U236" s="22">
        <f>_Budget!U236</f>
        <v>0</v>
      </c>
      <c r="V236" s="22">
        <f>_Budget!V236</f>
        <v>0</v>
      </c>
      <c r="W236" s="22">
        <f>_Budget!W236</f>
        <v>0</v>
      </c>
      <c r="X236" s="22">
        <f>_Budget!X236</f>
        <v>0</v>
      </c>
      <c r="Y236" s="22">
        <f>_Budget!Y236</f>
        <v>0</v>
      </c>
      <c r="Z236" s="22">
        <f>_Budget!Z236</f>
        <v>0</v>
      </c>
      <c r="AA236" s="22">
        <f>_Budget!AA236</f>
        <v>0</v>
      </c>
      <c r="AB236" s="22">
        <f>_Budget!AB236</f>
        <v>0</v>
      </c>
      <c r="AC236" s="22">
        <f>_Budget!AC236</f>
        <v>0</v>
      </c>
      <c r="AE236" s="30">
        <v>1.02</v>
      </c>
      <c r="AF236" s="30">
        <v>1.01</v>
      </c>
      <c r="AG236" s="30">
        <v>1.02</v>
      </c>
      <c r="AH236" s="30">
        <v>0.97</v>
      </c>
      <c r="AI236" s="30">
        <v>0.98</v>
      </c>
      <c r="AJ236" s="30">
        <v>1</v>
      </c>
      <c r="AK236" s="30">
        <v>0.98</v>
      </c>
      <c r="AL236" s="30">
        <v>1</v>
      </c>
      <c r="AM236" s="30">
        <v>1</v>
      </c>
      <c r="AN236" s="30">
        <v>0.99</v>
      </c>
      <c r="AO236" s="30">
        <v>0.97</v>
      </c>
      <c r="AP236" s="30">
        <v>1.02</v>
      </c>
    </row>
    <row r="237" spans="1:42" x14ac:dyDescent="0.3">
      <c r="A237" t="s">
        <v>23</v>
      </c>
      <c r="B237" s="29">
        <v>13</v>
      </c>
      <c r="C237" s="23">
        <f t="shared" si="48"/>
        <v>0</v>
      </c>
      <c r="D237" s="23">
        <f t="shared" si="49"/>
        <v>0</v>
      </c>
      <c r="E237" s="23">
        <f t="shared" si="50"/>
        <v>0</v>
      </c>
      <c r="F237" s="23">
        <f t="shared" si="51"/>
        <v>0</v>
      </c>
      <c r="G237" s="23">
        <f t="shared" si="52"/>
        <v>0</v>
      </c>
      <c r="H237" s="23">
        <f t="shared" si="53"/>
        <v>0</v>
      </c>
      <c r="I237" s="23">
        <f t="shared" si="54"/>
        <v>0</v>
      </c>
      <c r="J237" s="23">
        <f t="shared" si="55"/>
        <v>0</v>
      </c>
      <c r="K237" s="23">
        <f t="shared" si="56"/>
        <v>0</v>
      </c>
      <c r="L237" s="23">
        <f t="shared" si="57"/>
        <v>0</v>
      </c>
      <c r="M237" s="23">
        <f t="shared" si="58"/>
        <v>0</v>
      </c>
      <c r="N237" s="23">
        <f t="shared" si="59"/>
        <v>0</v>
      </c>
      <c r="P237" t="s">
        <v>23</v>
      </c>
      <c r="Q237" s="1">
        <v>13</v>
      </c>
      <c r="R237" s="22">
        <f>_Budget!R237</f>
        <v>0</v>
      </c>
      <c r="S237" s="22">
        <f>_Budget!S237</f>
        <v>0</v>
      </c>
      <c r="T237" s="22">
        <f>_Budget!T237</f>
        <v>0</v>
      </c>
      <c r="U237" s="22">
        <f>_Budget!U237</f>
        <v>0</v>
      </c>
      <c r="V237" s="22">
        <f>_Budget!V237</f>
        <v>0</v>
      </c>
      <c r="W237" s="22">
        <f>_Budget!W237</f>
        <v>0</v>
      </c>
      <c r="X237" s="22">
        <f>_Budget!X237</f>
        <v>0</v>
      </c>
      <c r="Y237" s="22">
        <f>_Budget!Y237</f>
        <v>0</v>
      </c>
      <c r="Z237" s="22">
        <f>_Budget!Z237</f>
        <v>0</v>
      </c>
      <c r="AA237" s="22">
        <f>_Budget!AA237</f>
        <v>0</v>
      </c>
      <c r="AB237" s="22">
        <f>_Budget!AB237</f>
        <v>0</v>
      </c>
      <c r="AC237" s="22">
        <f>_Budget!AC237</f>
        <v>0</v>
      </c>
      <c r="AE237" s="30">
        <v>1</v>
      </c>
      <c r="AF237" s="30">
        <v>0.97</v>
      </c>
      <c r="AG237" s="30">
        <v>0.99</v>
      </c>
      <c r="AH237" s="30">
        <v>1.02</v>
      </c>
      <c r="AI237" s="30">
        <v>0.99</v>
      </c>
      <c r="AJ237" s="30">
        <v>1.01</v>
      </c>
      <c r="AK237" s="30">
        <v>0.97</v>
      </c>
      <c r="AL237" s="30">
        <v>0.98</v>
      </c>
      <c r="AM237" s="30">
        <v>0.99</v>
      </c>
      <c r="AN237" s="30">
        <v>0.98</v>
      </c>
      <c r="AO237" s="30">
        <v>1.01</v>
      </c>
      <c r="AP237" s="30">
        <v>0.97</v>
      </c>
    </row>
    <row r="238" spans="1:42" x14ac:dyDescent="0.3">
      <c r="A238" t="s">
        <v>25</v>
      </c>
      <c r="B238" s="29">
        <v>13</v>
      </c>
      <c r="C238" s="23">
        <f t="shared" si="48"/>
        <v>0</v>
      </c>
      <c r="D238" s="23">
        <f t="shared" si="49"/>
        <v>0</v>
      </c>
      <c r="E238" s="23">
        <f t="shared" si="50"/>
        <v>0</v>
      </c>
      <c r="F238" s="23">
        <f t="shared" si="51"/>
        <v>0</v>
      </c>
      <c r="G238" s="23">
        <f t="shared" si="52"/>
        <v>0</v>
      </c>
      <c r="H238" s="23">
        <f t="shared" si="53"/>
        <v>0</v>
      </c>
      <c r="I238" s="23">
        <f t="shared" si="54"/>
        <v>0</v>
      </c>
      <c r="J238" s="23">
        <f t="shared" si="55"/>
        <v>0</v>
      </c>
      <c r="K238" s="23">
        <f t="shared" si="56"/>
        <v>0</v>
      </c>
      <c r="L238" s="23">
        <f t="shared" si="57"/>
        <v>0</v>
      </c>
      <c r="M238" s="23">
        <f t="shared" si="58"/>
        <v>0</v>
      </c>
      <c r="N238" s="23">
        <f t="shared" si="59"/>
        <v>0</v>
      </c>
      <c r="P238" t="s">
        <v>25</v>
      </c>
      <c r="Q238" s="1">
        <v>13</v>
      </c>
      <c r="R238" s="22">
        <f>_Budget!R238</f>
        <v>0</v>
      </c>
      <c r="S238" s="22">
        <f>_Budget!S238</f>
        <v>0</v>
      </c>
      <c r="T238" s="22">
        <f>_Budget!T238</f>
        <v>0</v>
      </c>
      <c r="U238" s="22">
        <f>_Budget!U238</f>
        <v>0</v>
      </c>
      <c r="V238" s="22">
        <f>_Budget!V238</f>
        <v>0</v>
      </c>
      <c r="W238" s="22">
        <f>_Budget!W238</f>
        <v>0</v>
      </c>
      <c r="X238" s="22">
        <f>_Budget!X238</f>
        <v>0</v>
      </c>
      <c r="Y238" s="22">
        <f>_Budget!Y238</f>
        <v>0</v>
      </c>
      <c r="Z238" s="22">
        <f>_Budget!Z238</f>
        <v>0</v>
      </c>
      <c r="AA238" s="22">
        <f>_Budget!AA238</f>
        <v>0</v>
      </c>
      <c r="AB238" s="22">
        <f>_Budget!AB238</f>
        <v>0</v>
      </c>
      <c r="AC238" s="22">
        <f>_Budget!AC238</f>
        <v>0</v>
      </c>
      <c r="AE238" s="30">
        <v>1</v>
      </c>
      <c r="AF238" s="30">
        <v>1.01</v>
      </c>
      <c r="AG238" s="30">
        <v>0.99</v>
      </c>
      <c r="AH238" s="30">
        <v>1</v>
      </c>
      <c r="AI238" s="30">
        <v>0.97</v>
      </c>
      <c r="AJ238" s="30">
        <v>1.02</v>
      </c>
      <c r="AK238" s="30">
        <v>1.02</v>
      </c>
      <c r="AL238" s="30">
        <v>1.01</v>
      </c>
      <c r="AM238" s="30">
        <v>1</v>
      </c>
      <c r="AN238" s="30">
        <v>0.99</v>
      </c>
      <c r="AO238" s="30">
        <v>1.02</v>
      </c>
      <c r="AP238" s="30">
        <v>0.99</v>
      </c>
    </row>
    <row r="239" spans="1:42" x14ac:dyDescent="0.3">
      <c r="B239" s="18"/>
      <c r="C239" s="18"/>
      <c r="D239" s="18"/>
      <c r="E239" s="18"/>
      <c r="F239" s="18"/>
      <c r="G239" s="18"/>
      <c r="H239" s="18"/>
      <c r="I239" s="18"/>
      <c r="J239" s="18"/>
      <c r="K239" s="18"/>
      <c r="L239" s="18"/>
      <c r="M239" s="18"/>
      <c r="N239" s="18"/>
    </row>
    <row r="240" spans="1:42" x14ac:dyDescent="0.3">
      <c r="B240" s="18"/>
      <c r="C240" s="18"/>
      <c r="D240" s="18"/>
      <c r="E240" s="18"/>
      <c r="F240" s="18"/>
      <c r="G240" s="18"/>
      <c r="H240" s="18"/>
      <c r="I240" s="18"/>
      <c r="J240" s="18"/>
      <c r="K240" s="18"/>
      <c r="L240" s="18"/>
      <c r="M240" s="18"/>
      <c r="N240" s="18"/>
    </row>
    <row r="241" spans="2:14" x14ac:dyDescent="0.3">
      <c r="B241" s="18"/>
      <c r="C241" s="18"/>
      <c r="D241" s="18"/>
      <c r="E241" s="18"/>
      <c r="F241" s="18"/>
      <c r="G241" s="18"/>
      <c r="H241" s="18"/>
      <c r="I241" s="18"/>
      <c r="J241" s="18"/>
      <c r="K241" s="18"/>
      <c r="L241" s="18"/>
      <c r="M241" s="18"/>
      <c r="N241" s="18"/>
    </row>
    <row r="242" spans="2:14" x14ac:dyDescent="0.3">
      <c r="B242" s="18"/>
      <c r="C242" s="18"/>
      <c r="D242" s="18"/>
      <c r="E242" s="18"/>
      <c r="F242" s="18"/>
      <c r="G242" s="18"/>
      <c r="H242" s="18"/>
      <c r="I242" s="18"/>
      <c r="J242" s="18"/>
      <c r="K242" s="18"/>
      <c r="L242" s="18"/>
      <c r="M242" s="18"/>
      <c r="N242" s="18"/>
    </row>
    <row r="243" spans="2:14" x14ac:dyDescent="0.3">
      <c r="B243" s="18"/>
      <c r="C243" s="18"/>
      <c r="D243" s="18"/>
      <c r="E243" s="18"/>
      <c r="F243" s="18"/>
      <c r="G243" s="18"/>
      <c r="H243" s="18"/>
      <c r="I243" s="18"/>
      <c r="J243" s="18"/>
      <c r="K243" s="18"/>
      <c r="L243" s="18"/>
      <c r="M243" s="18"/>
      <c r="N243" s="18"/>
    </row>
    <row r="244" spans="2:14" x14ac:dyDescent="0.3">
      <c r="B244" s="18"/>
      <c r="C244" s="18"/>
      <c r="D244" s="18"/>
      <c r="E244" s="18"/>
      <c r="F244" s="18"/>
      <c r="G244" s="18"/>
      <c r="H244" s="18"/>
      <c r="I244" s="18"/>
      <c r="J244" s="18"/>
      <c r="K244" s="18"/>
      <c r="L244" s="18"/>
      <c r="M244" s="18"/>
      <c r="N244" s="18"/>
    </row>
    <row r="245" spans="2:14" x14ac:dyDescent="0.3">
      <c r="B245" s="18"/>
      <c r="C245" s="18"/>
      <c r="D245" s="18"/>
      <c r="E245" s="18"/>
      <c r="F245" s="18"/>
      <c r="G245" s="18"/>
      <c r="H245" s="18"/>
      <c r="I245" s="18"/>
      <c r="J245" s="18"/>
      <c r="K245" s="18"/>
      <c r="L245" s="18"/>
      <c r="M245" s="18"/>
      <c r="N245" s="18"/>
    </row>
    <row r="246" spans="2:14" x14ac:dyDescent="0.3">
      <c r="B246" s="18"/>
      <c r="C246" s="18"/>
      <c r="D246" s="18"/>
      <c r="E246" s="18"/>
      <c r="F246" s="18"/>
      <c r="G246" s="18"/>
      <c r="H246" s="18"/>
      <c r="I246" s="18"/>
      <c r="J246" s="18"/>
      <c r="K246" s="18"/>
      <c r="L246" s="18"/>
      <c r="M246" s="18"/>
      <c r="N246" s="18"/>
    </row>
    <row r="247" spans="2:14" x14ac:dyDescent="0.3">
      <c r="B247" s="18"/>
      <c r="C247" s="18"/>
      <c r="D247" s="18"/>
      <c r="E247" s="18"/>
      <c r="F247" s="18"/>
      <c r="G247" s="18"/>
      <c r="H247" s="18"/>
      <c r="I247" s="18"/>
      <c r="J247" s="18"/>
      <c r="K247" s="18"/>
      <c r="L247" s="18"/>
      <c r="M247" s="18"/>
      <c r="N247" s="18"/>
    </row>
    <row r="248" spans="2:14" x14ac:dyDescent="0.3">
      <c r="B248" s="18"/>
      <c r="C248" s="18"/>
      <c r="D248" s="18"/>
      <c r="E248" s="18"/>
      <c r="F248" s="18"/>
      <c r="G248" s="18"/>
      <c r="H248" s="18"/>
      <c r="I248" s="18"/>
      <c r="J248" s="18"/>
      <c r="K248" s="18"/>
      <c r="L248" s="18"/>
      <c r="M248" s="18"/>
      <c r="N248" s="18"/>
    </row>
    <row r="249" spans="2:14" x14ac:dyDescent="0.3">
      <c r="B249" s="18"/>
      <c r="C249" s="18"/>
      <c r="D249" s="18"/>
      <c r="E249" s="18"/>
      <c r="F249" s="18"/>
      <c r="G249" s="18"/>
      <c r="H249" s="18"/>
      <c r="I249" s="18"/>
      <c r="J249" s="18"/>
      <c r="K249" s="18"/>
      <c r="L249" s="18"/>
      <c r="M249" s="18"/>
      <c r="N249" s="18"/>
    </row>
    <row r="250" spans="2:14" x14ac:dyDescent="0.3">
      <c r="B250" s="18"/>
      <c r="C250" s="18"/>
      <c r="D250" s="18"/>
      <c r="E250" s="18"/>
      <c r="F250" s="18"/>
      <c r="G250" s="18"/>
      <c r="H250" s="18"/>
      <c r="I250" s="18"/>
      <c r="J250" s="18"/>
      <c r="K250" s="18"/>
      <c r="L250" s="18"/>
      <c r="M250" s="18"/>
      <c r="N250" s="18"/>
    </row>
    <row r="251" spans="2:14" x14ac:dyDescent="0.3">
      <c r="B251" s="18"/>
      <c r="C251" s="18"/>
      <c r="D251" s="18"/>
      <c r="E251" s="18"/>
      <c r="F251" s="18"/>
      <c r="G251" s="18"/>
      <c r="H251" s="18"/>
      <c r="I251" s="18"/>
      <c r="J251" s="18"/>
      <c r="K251" s="18"/>
      <c r="L251" s="18"/>
      <c r="M251" s="18"/>
      <c r="N251" s="18"/>
    </row>
    <row r="252" spans="2:14" x14ac:dyDescent="0.3">
      <c r="B252" s="18"/>
      <c r="C252" s="18"/>
      <c r="D252" s="18"/>
      <c r="E252" s="18"/>
      <c r="F252" s="18"/>
      <c r="G252" s="18"/>
      <c r="H252" s="18"/>
      <c r="I252" s="18"/>
      <c r="J252" s="18"/>
      <c r="K252" s="18"/>
      <c r="L252" s="18"/>
      <c r="M252" s="18"/>
      <c r="N252" s="18"/>
    </row>
    <row r="253" spans="2:14" x14ac:dyDescent="0.3">
      <c r="B253" s="18"/>
      <c r="C253" s="18"/>
      <c r="D253" s="18"/>
      <c r="E253" s="18"/>
      <c r="F253" s="18"/>
      <c r="G253" s="18"/>
      <c r="H253" s="18"/>
      <c r="I253" s="18"/>
      <c r="J253" s="18"/>
      <c r="K253" s="18"/>
      <c r="L253" s="18"/>
      <c r="M253" s="18"/>
      <c r="N253" s="18"/>
    </row>
    <row r="254" spans="2:14" x14ac:dyDescent="0.3">
      <c r="B254" s="18"/>
      <c r="C254" s="18"/>
      <c r="D254" s="18"/>
      <c r="E254" s="18"/>
      <c r="F254" s="18"/>
      <c r="G254" s="18"/>
      <c r="H254" s="18"/>
      <c r="I254" s="18"/>
      <c r="J254" s="18"/>
      <c r="K254" s="18"/>
      <c r="L254" s="18"/>
      <c r="M254" s="18"/>
      <c r="N254" s="18"/>
    </row>
    <row r="255" spans="2:14" x14ac:dyDescent="0.3">
      <c r="B255" s="18"/>
      <c r="C255" s="18"/>
      <c r="D255" s="18"/>
      <c r="E255" s="18"/>
      <c r="F255" s="18"/>
      <c r="G255" s="18"/>
      <c r="H255" s="18"/>
      <c r="I255" s="18"/>
      <c r="J255" s="18"/>
      <c r="K255" s="18"/>
      <c r="L255" s="18"/>
      <c r="M255" s="18"/>
      <c r="N255" s="18"/>
    </row>
    <row r="256" spans="2:14" x14ac:dyDescent="0.3">
      <c r="B256" s="18"/>
      <c r="C256" s="18"/>
      <c r="D256" s="18"/>
      <c r="E256" s="18"/>
      <c r="F256" s="18"/>
      <c r="G256" s="18"/>
      <c r="H256" s="18"/>
      <c r="I256" s="18"/>
      <c r="J256" s="18"/>
      <c r="K256" s="18"/>
      <c r="L256" s="18"/>
      <c r="M256" s="18"/>
      <c r="N256" s="18"/>
    </row>
    <row r="257" spans="2:14" x14ac:dyDescent="0.3">
      <c r="B257" s="18"/>
      <c r="C257" s="18"/>
      <c r="D257" s="18"/>
      <c r="E257" s="18"/>
      <c r="F257" s="18"/>
      <c r="G257" s="18"/>
      <c r="H257" s="18"/>
      <c r="I257" s="18"/>
      <c r="J257" s="18"/>
      <c r="K257" s="18"/>
      <c r="L257" s="18"/>
      <c r="M257" s="18"/>
      <c r="N257" s="18"/>
    </row>
    <row r="258" spans="2:14" x14ac:dyDescent="0.3">
      <c r="B258" s="18"/>
      <c r="C258" s="18"/>
      <c r="D258" s="18"/>
      <c r="E258" s="18"/>
      <c r="F258" s="18"/>
      <c r="G258" s="18"/>
      <c r="H258" s="18"/>
      <c r="I258" s="18"/>
      <c r="J258" s="18"/>
      <c r="K258" s="18"/>
      <c r="L258" s="18"/>
      <c r="M258" s="18"/>
      <c r="N258" s="18"/>
    </row>
    <row r="259" spans="2:14" x14ac:dyDescent="0.3">
      <c r="B259" s="18"/>
      <c r="C259" s="18"/>
      <c r="D259" s="18"/>
      <c r="E259" s="18"/>
      <c r="F259" s="18"/>
      <c r="G259" s="18"/>
      <c r="H259" s="18"/>
      <c r="I259" s="18"/>
      <c r="J259" s="18"/>
      <c r="K259" s="18"/>
      <c r="L259" s="18"/>
      <c r="M259" s="18"/>
      <c r="N259" s="18"/>
    </row>
    <row r="260" spans="2:14" x14ac:dyDescent="0.3">
      <c r="B260" s="18"/>
      <c r="C260" s="18"/>
      <c r="D260" s="18"/>
      <c r="E260" s="18"/>
      <c r="F260" s="18"/>
      <c r="G260" s="18"/>
      <c r="H260" s="18"/>
      <c r="I260" s="18"/>
      <c r="J260" s="18"/>
      <c r="K260" s="18"/>
      <c r="L260" s="18"/>
      <c r="M260" s="18"/>
      <c r="N260" s="18"/>
    </row>
    <row r="261" spans="2:14" x14ac:dyDescent="0.3">
      <c r="B261" s="18"/>
      <c r="C261" s="18"/>
      <c r="D261" s="18"/>
      <c r="E261" s="18"/>
      <c r="F261" s="18"/>
      <c r="G261" s="18"/>
      <c r="H261" s="18"/>
      <c r="I261" s="18"/>
      <c r="J261" s="18"/>
      <c r="K261" s="18"/>
      <c r="L261" s="18"/>
      <c r="M261" s="18"/>
      <c r="N261" s="18"/>
    </row>
    <row r="262" spans="2:14" x14ac:dyDescent="0.3">
      <c r="B262" s="18"/>
      <c r="C262" s="18"/>
      <c r="D262" s="18"/>
      <c r="E262" s="18"/>
      <c r="F262" s="18"/>
      <c r="G262" s="18"/>
      <c r="H262" s="18"/>
      <c r="I262" s="18"/>
      <c r="J262" s="18"/>
      <c r="K262" s="18"/>
      <c r="L262" s="18"/>
      <c r="M262" s="18"/>
      <c r="N262" s="18"/>
    </row>
    <row r="263" spans="2:14" x14ac:dyDescent="0.3">
      <c r="B263" s="18"/>
      <c r="C263" s="18"/>
      <c r="D263" s="18"/>
      <c r="E263" s="18"/>
      <c r="F263" s="18"/>
      <c r="G263" s="18"/>
      <c r="H263" s="18"/>
      <c r="I263" s="18"/>
      <c r="J263" s="18"/>
      <c r="K263" s="18"/>
      <c r="L263" s="18"/>
      <c r="M263" s="18"/>
      <c r="N263" s="18"/>
    </row>
    <row r="264" spans="2:14" x14ac:dyDescent="0.3">
      <c r="B264" s="18"/>
      <c r="C264" s="18"/>
      <c r="D264" s="18"/>
      <c r="E264" s="18"/>
      <c r="F264" s="18"/>
      <c r="G264" s="18"/>
      <c r="H264" s="18"/>
      <c r="I264" s="18"/>
      <c r="J264" s="18"/>
      <c r="K264" s="18"/>
      <c r="L264" s="18"/>
      <c r="M264" s="18"/>
      <c r="N264" s="18"/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4A55B-3344-42E8-8017-C2BECF183C95}">
  <dimension ref="A1:I1827"/>
  <sheetViews>
    <sheetView workbookViewId="0">
      <selection activeCell="L18" sqref="L18"/>
    </sheetView>
  </sheetViews>
  <sheetFormatPr defaultRowHeight="14.4" x14ac:dyDescent="0.3"/>
  <cols>
    <col min="1" max="6" width="20.6640625" customWidth="1"/>
    <col min="7" max="7" width="16.5546875" bestFit="1" customWidth="1"/>
    <col min="8" max="8" width="17.44140625" bestFit="1" customWidth="1"/>
    <col min="9" max="9" width="14.44140625" bestFit="1" customWidth="1"/>
  </cols>
  <sheetData>
    <row r="1" spans="1:9" x14ac:dyDescent="0.3">
      <c r="A1" t="s">
        <v>36</v>
      </c>
      <c r="B1" t="s">
        <v>59</v>
      </c>
      <c r="C1" t="s">
        <v>66</v>
      </c>
      <c r="D1" t="s">
        <v>104</v>
      </c>
      <c r="E1" t="s">
        <v>60</v>
      </c>
      <c r="F1" t="s">
        <v>61</v>
      </c>
      <c r="G1" t="s">
        <v>79</v>
      </c>
      <c r="H1" t="s">
        <v>80</v>
      </c>
      <c r="I1" t="s">
        <v>81</v>
      </c>
    </row>
    <row r="2" spans="1:9" x14ac:dyDescent="0.3">
      <c r="A2" s="21">
        <v>42736</v>
      </c>
      <c r="B2">
        <f>YEAR(A2)</f>
        <v>2017</v>
      </c>
      <c r="C2" t="s">
        <v>67</v>
      </c>
      <c r="D2" t="s">
        <v>105</v>
      </c>
      <c r="E2">
        <f>MONTH(A2)</f>
        <v>1</v>
      </c>
      <c r="F2" t="str">
        <f>B2&amp;" - " &amp;E2</f>
        <v>2017 - 1</v>
      </c>
      <c r="G2" t="str">
        <f>IF(AND(Date[[#This Row],[Month]]=5,Date[[#This Row],[Year]]=2021),"True","False")</f>
        <v>False</v>
      </c>
      <c r="H2" t="str">
        <f>IF(AND(Date[[#This Row],[Month]]&lt;=5,Date[[#This Row],[Month]]&gt;=4,Date[[#This Row],[Year]]=2021),"True","False")</f>
        <v>False</v>
      </c>
      <c r="I2" t="str">
        <f>IF(Date[[#This Row],[Year]]=2021,"True","False")</f>
        <v>False</v>
      </c>
    </row>
    <row r="3" spans="1:9" x14ac:dyDescent="0.3">
      <c r="A3" s="21">
        <v>42737</v>
      </c>
      <c r="B3">
        <f t="shared" ref="B3:B66" si="0">YEAR(A3)</f>
        <v>2017</v>
      </c>
      <c r="C3" t="s">
        <v>67</v>
      </c>
      <c r="D3" t="s">
        <v>105</v>
      </c>
      <c r="E3">
        <f t="shared" ref="E3:E66" si="1">MONTH(A3)</f>
        <v>1</v>
      </c>
      <c r="F3" t="str">
        <f t="shared" ref="F3:F66" si="2">B3&amp;" - " &amp;E3</f>
        <v>2017 - 1</v>
      </c>
      <c r="G3" t="str">
        <f>IF(AND(Date[[#This Row],[Month]]=5,Date[[#This Row],[Year]]=2021),"True","False")</f>
        <v>False</v>
      </c>
      <c r="H3" t="str">
        <f>IF(AND(Date[[#This Row],[Month]]&lt;=5,Date[[#This Row],[Month]]&gt;=4,Date[[#This Row],[Year]]=2021),"True","False")</f>
        <v>False</v>
      </c>
      <c r="I3" t="str">
        <f>IF(Date[[#This Row],[Year]]=2021,"True","False")</f>
        <v>False</v>
      </c>
    </row>
    <row r="4" spans="1:9" x14ac:dyDescent="0.3">
      <c r="A4" s="21">
        <v>42738</v>
      </c>
      <c r="B4">
        <f t="shared" si="0"/>
        <v>2017</v>
      </c>
      <c r="C4" t="s">
        <v>67</v>
      </c>
      <c r="D4" t="s">
        <v>105</v>
      </c>
      <c r="E4">
        <f t="shared" si="1"/>
        <v>1</v>
      </c>
      <c r="F4" t="str">
        <f t="shared" si="2"/>
        <v>2017 - 1</v>
      </c>
      <c r="G4" t="str">
        <f>IF(AND(Date[[#This Row],[Month]]=5,Date[[#This Row],[Year]]=2021),"True","False")</f>
        <v>False</v>
      </c>
      <c r="H4" t="str">
        <f>IF(AND(Date[[#This Row],[Month]]&lt;=5,Date[[#This Row],[Month]]&gt;=4,Date[[#This Row],[Year]]=2021),"True","False")</f>
        <v>False</v>
      </c>
      <c r="I4" t="str">
        <f>IF(Date[[#This Row],[Year]]=2021,"True","False")</f>
        <v>False</v>
      </c>
    </row>
    <row r="5" spans="1:9" x14ac:dyDescent="0.3">
      <c r="A5" s="21">
        <v>42739</v>
      </c>
      <c r="B5">
        <f t="shared" si="0"/>
        <v>2017</v>
      </c>
      <c r="C5" t="s">
        <v>67</v>
      </c>
      <c r="D5" t="s">
        <v>105</v>
      </c>
      <c r="E5">
        <f t="shared" si="1"/>
        <v>1</v>
      </c>
      <c r="F5" t="str">
        <f t="shared" si="2"/>
        <v>2017 - 1</v>
      </c>
      <c r="G5" t="str">
        <f>IF(AND(Date[[#This Row],[Month]]=5,Date[[#This Row],[Year]]=2021),"True","False")</f>
        <v>False</v>
      </c>
      <c r="H5" t="str">
        <f>IF(AND(Date[[#This Row],[Month]]&lt;=5,Date[[#This Row],[Month]]&gt;=4,Date[[#This Row],[Year]]=2021),"True","False")</f>
        <v>False</v>
      </c>
      <c r="I5" t="str">
        <f>IF(Date[[#This Row],[Year]]=2021,"True","False")</f>
        <v>False</v>
      </c>
    </row>
    <row r="6" spans="1:9" x14ac:dyDescent="0.3">
      <c r="A6" s="21">
        <v>42740</v>
      </c>
      <c r="B6">
        <f t="shared" si="0"/>
        <v>2017</v>
      </c>
      <c r="C6" t="s">
        <v>67</v>
      </c>
      <c r="D6" t="s">
        <v>105</v>
      </c>
      <c r="E6">
        <f t="shared" si="1"/>
        <v>1</v>
      </c>
      <c r="F6" t="str">
        <f t="shared" si="2"/>
        <v>2017 - 1</v>
      </c>
      <c r="G6" t="str">
        <f>IF(AND(Date[[#This Row],[Month]]=5,Date[[#This Row],[Year]]=2021),"True","False")</f>
        <v>False</v>
      </c>
      <c r="H6" t="str">
        <f>IF(AND(Date[[#This Row],[Month]]&lt;=5,Date[[#This Row],[Month]]&gt;=4,Date[[#This Row],[Year]]=2021),"True","False")</f>
        <v>False</v>
      </c>
      <c r="I6" t="str">
        <f>IF(Date[[#This Row],[Year]]=2021,"True","False")</f>
        <v>False</v>
      </c>
    </row>
    <row r="7" spans="1:9" x14ac:dyDescent="0.3">
      <c r="A7" s="21">
        <v>42741</v>
      </c>
      <c r="B7">
        <f t="shared" si="0"/>
        <v>2017</v>
      </c>
      <c r="C7" t="s">
        <v>67</v>
      </c>
      <c r="D7" t="s">
        <v>105</v>
      </c>
      <c r="E7">
        <f t="shared" si="1"/>
        <v>1</v>
      </c>
      <c r="F7" t="str">
        <f t="shared" si="2"/>
        <v>2017 - 1</v>
      </c>
      <c r="G7" t="str">
        <f>IF(AND(Date[[#This Row],[Month]]=5,Date[[#This Row],[Year]]=2021),"True","False")</f>
        <v>False</v>
      </c>
      <c r="H7" t="str">
        <f>IF(AND(Date[[#This Row],[Month]]&lt;=5,Date[[#This Row],[Month]]&gt;=4,Date[[#This Row],[Year]]=2021),"True","False")</f>
        <v>False</v>
      </c>
      <c r="I7" t="str">
        <f>IF(Date[[#This Row],[Year]]=2021,"True","False")</f>
        <v>False</v>
      </c>
    </row>
    <row r="8" spans="1:9" x14ac:dyDescent="0.3">
      <c r="A8" s="21">
        <v>42742</v>
      </c>
      <c r="B8">
        <f t="shared" si="0"/>
        <v>2017</v>
      </c>
      <c r="C8" t="s">
        <v>67</v>
      </c>
      <c r="D8" t="s">
        <v>105</v>
      </c>
      <c r="E8">
        <f t="shared" si="1"/>
        <v>1</v>
      </c>
      <c r="F8" t="str">
        <f t="shared" si="2"/>
        <v>2017 - 1</v>
      </c>
      <c r="G8" t="str">
        <f>IF(AND(Date[[#This Row],[Month]]=5,Date[[#This Row],[Year]]=2021),"True","False")</f>
        <v>False</v>
      </c>
      <c r="H8" t="str">
        <f>IF(AND(Date[[#This Row],[Month]]&lt;=5,Date[[#This Row],[Month]]&gt;=4,Date[[#This Row],[Year]]=2021),"True","False")</f>
        <v>False</v>
      </c>
      <c r="I8" t="str">
        <f>IF(Date[[#This Row],[Year]]=2021,"True","False")</f>
        <v>False</v>
      </c>
    </row>
    <row r="9" spans="1:9" x14ac:dyDescent="0.3">
      <c r="A9" s="21">
        <v>42743</v>
      </c>
      <c r="B9">
        <f t="shared" si="0"/>
        <v>2017</v>
      </c>
      <c r="C9" t="s">
        <v>67</v>
      </c>
      <c r="D9" t="s">
        <v>105</v>
      </c>
      <c r="E9">
        <f t="shared" si="1"/>
        <v>1</v>
      </c>
      <c r="F9" t="str">
        <f t="shared" si="2"/>
        <v>2017 - 1</v>
      </c>
      <c r="G9" t="str">
        <f>IF(AND(Date[[#This Row],[Month]]=5,Date[[#This Row],[Year]]=2021),"True","False")</f>
        <v>False</v>
      </c>
      <c r="H9" t="str">
        <f>IF(AND(Date[[#This Row],[Month]]&lt;=5,Date[[#This Row],[Month]]&gt;=4,Date[[#This Row],[Year]]=2021),"True","False")</f>
        <v>False</v>
      </c>
      <c r="I9" t="str">
        <f>IF(Date[[#This Row],[Year]]=2021,"True","False")</f>
        <v>False</v>
      </c>
    </row>
    <row r="10" spans="1:9" x14ac:dyDescent="0.3">
      <c r="A10" s="21">
        <v>42744</v>
      </c>
      <c r="B10">
        <f t="shared" si="0"/>
        <v>2017</v>
      </c>
      <c r="C10" t="s">
        <v>67</v>
      </c>
      <c r="D10" t="s">
        <v>105</v>
      </c>
      <c r="E10">
        <f t="shared" si="1"/>
        <v>1</v>
      </c>
      <c r="F10" t="str">
        <f t="shared" si="2"/>
        <v>2017 - 1</v>
      </c>
      <c r="G10" t="str">
        <f>IF(AND(Date[[#This Row],[Month]]=5,Date[[#This Row],[Year]]=2021),"True","False")</f>
        <v>False</v>
      </c>
      <c r="H10" t="str">
        <f>IF(AND(Date[[#This Row],[Month]]&lt;=5,Date[[#This Row],[Month]]&gt;=4,Date[[#This Row],[Year]]=2021),"True","False")</f>
        <v>False</v>
      </c>
      <c r="I10" t="str">
        <f>IF(Date[[#This Row],[Year]]=2021,"True","False")</f>
        <v>False</v>
      </c>
    </row>
    <row r="11" spans="1:9" x14ac:dyDescent="0.3">
      <c r="A11" s="21">
        <v>42745</v>
      </c>
      <c r="B11">
        <f t="shared" si="0"/>
        <v>2017</v>
      </c>
      <c r="C11" t="s">
        <v>67</v>
      </c>
      <c r="D11" t="s">
        <v>105</v>
      </c>
      <c r="E11">
        <f t="shared" si="1"/>
        <v>1</v>
      </c>
      <c r="F11" t="str">
        <f t="shared" si="2"/>
        <v>2017 - 1</v>
      </c>
      <c r="G11" t="str">
        <f>IF(AND(Date[[#This Row],[Month]]=5,Date[[#This Row],[Year]]=2021),"True","False")</f>
        <v>False</v>
      </c>
      <c r="H11" t="str">
        <f>IF(AND(Date[[#This Row],[Month]]&lt;=5,Date[[#This Row],[Month]]&gt;=4,Date[[#This Row],[Year]]=2021),"True","False")</f>
        <v>False</v>
      </c>
      <c r="I11" t="str">
        <f>IF(Date[[#This Row],[Year]]=2021,"True","False")</f>
        <v>False</v>
      </c>
    </row>
    <row r="12" spans="1:9" x14ac:dyDescent="0.3">
      <c r="A12" s="21">
        <v>42746</v>
      </c>
      <c r="B12">
        <f t="shared" si="0"/>
        <v>2017</v>
      </c>
      <c r="C12" t="s">
        <v>67</v>
      </c>
      <c r="D12" t="s">
        <v>105</v>
      </c>
      <c r="E12">
        <f t="shared" si="1"/>
        <v>1</v>
      </c>
      <c r="F12" t="str">
        <f t="shared" si="2"/>
        <v>2017 - 1</v>
      </c>
      <c r="G12" t="str">
        <f>IF(AND(Date[[#This Row],[Month]]=5,Date[[#This Row],[Year]]=2021),"True","False")</f>
        <v>False</v>
      </c>
      <c r="H12" t="str">
        <f>IF(AND(Date[[#This Row],[Month]]&lt;=5,Date[[#This Row],[Month]]&gt;=4,Date[[#This Row],[Year]]=2021),"True","False")</f>
        <v>False</v>
      </c>
      <c r="I12" t="str">
        <f>IF(Date[[#This Row],[Year]]=2021,"True","False")</f>
        <v>False</v>
      </c>
    </row>
    <row r="13" spans="1:9" x14ac:dyDescent="0.3">
      <c r="A13" s="21">
        <v>42747</v>
      </c>
      <c r="B13">
        <f t="shared" si="0"/>
        <v>2017</v>
      </c>
      <c r="C13" t="s">
        <v>67</v>
      </c>
      <c r="D13" t="s">
        <v>105</v>
      </c>
      <c r="E13">
        <f t="shared" si="1"/>
        <v>1</v>
      </c>
      <c r="F13" t="str">
        <f t="shared" si="2"/>
        <v>2017 - 1</v>
      </c>
      <c r="G13" t="str">
        <f>IF(AND(Date[[#This Row],[Month]]=5,Date[[#This Row],[Year]]=2021),"True","False")</f>
        <v>False</v>
      </c>
      <c r="H13" t="str">
        <f>IF(AND(Date[[#This Row],[Month]]&lt;=5,Date[[#This Row],[Month]]&gt;=4,Date[[#This Row],[Year]]=2021),"True","False")</f>
        <v>False</v>
      </c>
      <c r="I13" t="str">
        <f>IF(Date[[#This Row],[Year]]=2021,"True","False")</f>
        <v>False</v>
      </c>
    </row>
    <row r="14" spans="1:9" x14ac:dyDescent="0.3">
      <c r="A14" s="21">
        <v>42748</v>
      </c>
      <c r="B14">
        <f t="shared" si="0"/>
        <v>2017</v>
      </c>
      <c r="C14" t="s">
        <v>67</v>
      </c>
      <c r="D14" t="s">
        <v>105</v>
      </c>
      <c r="E14">
        <f t="shared" si="1"/>
        <v>1</v>
      </c>
      <c r="F14" t="str">
        <f t="shared" si="2"/>
        <v>2017 - 1</v>
      </c>
      <c r="G14" t="str">
        <f>IF(AND(Date[[#This Row],[Month]]=5,Date[[#This Row],[Year]]=2021),"True","False")</f>
        <v>False</v>
      </c>
      <c r="H14" t="str">
        <f>IF(AND(Date[[#This Row],[Month]]&lt;=5,Date[[#This Row],[Month]]&gt;=4,Date[[#This Row],[Year]]=2021),"True","False")</f>
        <v>False</v>
      </c>
      <c r="I14" t="str">
        <f>IF(Date[[#This Row],[Year]]=2021,"True","False")</f>
        <v>False</v>
      </c>
    </row>
    <row r="15" spans="1:9" x14ac:dyDescent="0.3">
      <c r="A15" s="21">
        <v>42749</v>
      </c>
      <c r="B15">
        <f t="shared" si="0"/>
        <v>2017</v>
      </c>
      <c r="C15" t="s">
        <v>67</v>
      </c>
      <c r="D15" t="s">
        <v>105</v>
      </c>
      <c r="E15">
        <f t="shared" si="1"/>
        <v>1</v>
      </c>
      <c r="F15" t="str">
        <f t="shared" si="2"/>
        <v>2017 - 1</v>
      </c>
      <c r="G15" t="str">
        <f>IF(AND(Date[[#This Row],[Month]]=5,Date[[#This Row],[Year]]=2021),"True","False")</f>
        <v>False</v>
      </c>
      <c r="H15" t="str">
        <f>IF(AND(Date[[#This Row],[Month]]&lt;=5,Date[[#This Row],[Month]]&gt;=4,Date[[#This Row],[Year]]=2021),"True","False")</f>
        <v>False</v>
      </c>
      <c r="I15" t="str">
        <f>IF(Date[[#This Row],[Year]]=2021,"True","False")</f>
        <v>False</v>
      </c>
    </row>
    <row r="16" spans="1:9" x14ac:dyDescent="0.3">
      <c r="A16" s="21">
        <v>42750</v>
      </c>
      <c r="B16">
        <f t="shared" si="0"/>
        <v>2017</v>
      </c>
      <c r="C16" t="s">
        <v>67</v>
      </c>
      <c r="D16" t="s">
        <v>105</v>
      </c>
      <c r="E16">
        <f t="shared" si="1"/>
        <v>1</v>
      </c>
      <c r="F16" t="str">
        <f t="shared" si="2"/>
        <v>2017 - 1</v>
      </c>
      <c r="G16" t="str">
        <f>IF(AND(Date[[#This Row],[Month]]=5,Date[[#This Row],[Year]]=2021),"True","False")</f>
        <v>False</v>
      </c>
      <c r="H16" t="str">
        <f>IF(AND(Date[[#This Row],[Month]]&lt;=5,Date[[#This Row],[Month]]&gt;=4,Date[[#This Row],[Year]]=2021),"True","False")</f>
        <v>False</v>
      </c>
      <c r="I16" t="str">
        <f>IF(Date[[#This Row],[Year]]=2021,"True","False")</f>
        <v>False</v>
      </c>
    </row>
    <row r="17" spans="1:9" x14ac:dyDescent="0.3">
      <c r="A17" s="21">
        <v>42751</v>
      </c>
      <c r="B17">
        <f t="shared" si="0"/>
        <v>2017</v>
      </c>
      <c r="C17" t="s">
        <v>67</v>
      </c>
      <c r="D17" t="s">
        <v>105</v>
      </c>
      <c r="E17">
        <f t="shared" si="1"/>
        <v>1</v>
      </c>
      <c r="F17" t="str">
        <f t="shared" si="2"/>
        <v>2017 - 1</v>
      </c>
      <c r="G17" t="str">
        <f>IF(AND(Date[[#This Row],[Month]]=5,Date[[#This Row],[Year]]=2021),"True","False")</f>
        <v>False</v>
      </c>
      <c r="H17" t="str">
        <f>IF(AND(Date[[#This Row],[Month]]&lt;=5,Date[[#This Row],[Month]]&gt;=4,Date[[#This Row],[Year]]=2021),"True","False")</f>
        <v>False</v>
      </c>
      <c r="I17" t="str">
        <f>IF(Date[[#This Row],[Year]]=2021,"True","False")</f>
        <v>False</v>
      </c>
    </row>
    <row r="18" spans="1:9" x14ac:dyDescent="0.3">
      <c r="A18" s="21">
        <v>42752</v>
      </c>
      <c r="B18">
        <f t="shared" si="0"/>
        <v>2017</v>
      </c>
      <c r="C18" t="s">
        <v>67</v>
      </c>
      <c r="D18" t="s">
        <v>105</v>
      </c>
      <c r="E18">
        <f t="shared" si="1"/>
        <v>1</v>
      </c>
      <c r="F18" t="str">
        <f t="shared" si="2"/>
        <v>2017 - 1</v>
      </c>
      <c r="G18" t="str">
        <f>IF(AND(Date[[#This Row],[Month]]=5,Date[[#This Row],[Year]]=2021),"True","False")</f>
        <v>False</v>
      </c>
      <c r="H18" t="str">
        <f>IF(AND(Date[[#This Row],[Month]]&lt;=5,Date[[#This Row],[Month]]&gt;=4,Date[[#This Row],[Year]]=2021),"True","False")</f>
        <v>False</v>
      </c>
      <c r="I18" t="str">
        <f>IF(Date[[#This Row],[Year]]=2021,"True","False")</f>
        <v>False</v>
      </c>
    </row>
    <row r="19" spans="1:9" x14ac:dyDescent="0.3">
      <c r="A19" s="21">
        <v>42753</v>
      </c>
      <c r="B19">
        <f t="shared" si="0"/>
        <v>2017</v>
      </c>
      <c r="C19" t="s">
        <v>67</v>
      </c>
      <c r="D19" t="s">
        <v>105</v>
      </c>
      <c r="E19">
        <f t="shared" si="1"/>
        <v>1</v>
      </c>
      <c r="F19" t="str">
        <f t="shared" si="2"/>
        <v>2017 - 1</v>
      </c>
      <c r="G19" t="str">
        <f>IF(AND(Date[[#This Row],[Month]]=5,Date[[#This Row],[Year]]=2021),"True","False")</f>
        <v>False</v>
      </c>
      <c r="H19" t="str">
        <f>IF(AND(Date[[#This Row],[Month]]&lt;=5,Date[[#This Row],[Month]]&gt;=4,Date[[#This Row],[Year]]=2021),"True","False")</f>
        <v>False</v>
      </c>
      <c r="I19" t="str">
        <f>IF(Date[[#This Row],[Year]]=2021,"True","False")</f>
        <v>False</v>
      </c>
    </row>
    <row r="20" spans="1:9" x14ac:dyDescent="0.3">
      <c r="A20" s="21">
        <v>42754</v>
      </c>
      <c r="B20">
        <f t="shared" si="0"/>
        <v>2017</v>
      </c>
      <c r="C20" t="s">
        <v>67</v>
      </c>
      <c r="D20" t="s">
        <v>105</v>
      </c>
      <c r="E20">
        <f t="shared" si="1"/>
        <v>1</v>
      </c>
      <c r="F20" t="str">
        <f t="shared" si="2"/>
        <v>2017 - 1</v>
      </c>
      <c r="G20" t="str">
        <f>IF(AND(Date[[#This Row],[Month]]=5,Date[[#This Row],[Year]]=2021),"True","False")</f>
        <v>False</v>
      </c>
      <c r="H20" t="str">
        <f>IF(AND(Date[[#This Row],[Month]]&lt;=5,Date[[#This Row],[Month]]&gt;=4,Date[[#This Row],[Year]]=2021),"True","False")</f>
        <v>False</v>
      </c>
      <c r="I20" t="str">
        <f>IF(Date[[#This Row],[Year]]=2021,"True","False")</f>
        <v>False</v>
      </c>
    </row>
    <row r="21" spans="1:9" x14ac:dyDescent="0.3">
      <c r="A21" s="21">
        <v>42755</v>
      </c>
      <c r="B21">
        <f t="shared" si="0"/>
        <v>2017</v>
      </c>
      <c r="C21" t="s">
        <v>67</v>
      </c>
      <c r="D21" t="s">
        <v>105</v>
      </c>
      <c r="E21">
        <f t="shared" si="1"/>
        <v>1</v>
      </c>
      <c r="F21" t="str">
        <f t="shared" si="2"/>
        <v>2017 - 1</v>
      </c>
      <c r="G21" t="str">
        <f>IF(AND(Date[[#This Row],[Month]]=5,Date[[#This Row],[Year]]=2021),"True","False")</f>
        <v>False</v>
      </c>
      <c r="H21" t="str">
        <f>IF(AND(Date[[#This Row],[Month]]&lt;=5,Date[[#This Row],[Month]]&gt;=4,Date[[#This Row],[Year]]=2021),"True","False")</f>
        <v>False</v>
      </c>
      <c r="I21" t="str">
        <f>IF(Date[[#This Row],[Year]]=2021,"True","False")</f>
        <v>False</v>
      </c>
    </row>
    <row r="22" spans="1:9" x14ac:dyDescent="0.3">
      <c r="A22" s="21">
        <v>42756</v>
      </c>
      <c r="B22">
        <f t="shared" si="0"/>
        <v>2017</v>
      </c>
      <c r="C22" t="s">
        <v>67</v>
      </c>
      <c r="D22" t="s">
        <v>105</v>
      </c>
      <c r="E22">
        <f t="shared" si="1"/>
        <v>1</v>
      </c>
      <c r="F22" t="str">
        <f t="shared" si="2"/>
        <v>2017 - 1</v>
      </c>
      <c r="G22" t="str">
        <f>IF(AND(Date[[#This Row],[Month]]=5,Date[[#This Row],[Year]]=2021),"True","False")</f>
        <v>False</v>
      </c>
      <c r="H22" t="str">
        <f>IF(AND(Date[[#This Row],[Month]]&lt;=5,Date[[#This Row],[Month]]&gt;=4,Date[[#This Row],[Year]]=2021),"True","False")</f>
        <v>False</v>
      </c>
      <c r="I22" t="str">
        <f>IF(Date[[#This Row],[Year]]=2021,"True","False")</f>
        <v>False</v>
      </c>
    </row>
    <row r="23" spans="1:9" x14ac:dyDescent="0.3">
      <c r="A23" s="21">
        <v>42757</v>
      </c>
      <c r="B23">
        <f t="shared" si="0"/>
        <v>2017</v>
      </c>
      <c r="C23" t="s">
        <v>67</v>
      </c>
      <c r="D23" t="s">
        <v>105</v>
      </c>
      <c r="E23">
        <f t="shared" si="1"/>
        <v>1</v>
      </c>
      <c r="F23" t="str">
        <f t="shared" si="2"/>
        <v>2017 - 1</v>
      </c>
      <c r="G23" t="str">
        <f>IF(AND(Date[[#This Row],[Month]]=5,Date[[#This Row],[Year]]=2021),"True","False")</f>
        <v>False</v>
      </c>
      <c r="H23" t="str">
        <f>IF(AND(Date[[#This Row],[Month]]&lt;=5,Date[[#This Row],[Month]]&gt;=4,Date[[#This Row],[Year]]=2021),"True","False")</f>
        <v>False</v>
      </c>
      <c r="I23" t="str">
        <f>IF(Date[[#This Row],[Year]]=2021,"True","False")</f>
        <v>False</v>
      </c>
    </row>
    <row r="24" spans="1:9" x14ac:dyDescent="0.3">
      <c r="A24" s="21">
        <v>42758</v>
      </c>
      <c r="B24">
        <f t="shared" si="0"/>
        <v>2017</v>
      </c>
      <c r="C24" t="s">
        <v>67</v>
      </c>
      <c r="D24" t="s">
        <v>105</v>
      </c>
      <c r="E24">
        <f t="shared" si="1"/>
        <v>1</v>
      </c>
      <c r="F24" t="str">
        <f t="shared" si="2"/>
        <v>2017 - 1</v>
      </c>
      <c r="G24" t="str">
        <f>IF(AND(Date[[#This Row],[Month]]=5,Date[[#This Row],[Year]]=2021),"True","False")</f>
        <v>False</v>
      </c>
      <c r="H24" t="str">
        <f>IF(AND(Date[[#This Row],[Month]]&lt;=5,Date[[#This Row],[Month]]&gt;=4,Date[[#This Row],[Year]]=2021),"True","False")</f>
        <v>False</v>
      </c>
      <c r="I24" t="str">
        <f>IF(Date[[#This Row],[Year]]=2021,"True","False")</f>
        <v>False</v>
      </c>
    </row>
    <row r="25" spans="1:9" x14ac:dyDescent="0.3">
      <c r="A25" s="21">
        <v>42759</v>
      </c>
      <c r="B25">
        <f t="shared" si="0"/>
        <v>2017</v>
      </c>
      <c r="C25" t="s">
        <v>67</v>
      </c>
      <c r="D25" t="s">
        <v>105</v>
      </c>
      <c r="E25">
        <f t="shared" si="1"/>
        <v>1</v>
      </c>
      <c r="F25" t="str">
        <f t="shared" si="2"/>
        <v>2017 - 1</v>
      </c>
      <c r="G25" t="str">
        <f>IF(AND(Date[[#This Row],[Month]]=5,Date[[#This Row],[Year]]=2021),"True","False")</f>
        <v>False</v>
      </c>
      <c r="H25" t="str">
        <f>IF(AND(Date[[#This Row],[Month]]&lt;=5,Date[[#This Row],[Month]]&gt;=4,Date[[#This Row],[Year]]=2021),"True","False")</f>
        <v>False</v>
      </c>
      <c r="I25" t="str">
        <f>IF(Date[[#This Row],[Year]]=2021,"True","False")</f>
        <v>False</v>
      </c>
    </row>
    <row r="26" spans="1:9" x14ac:dyDescent="0.3">
      <c r="A26" s="21">
        <v>42760</v>
      </c>
      <c r="B26">
        <f t="shared" si="0"/>
        <v>2017</v>
      </c>
      <c r="C26" t="s">
        <v>67</v>
      </c>
      <c r="D26" t="s">
        <v>105</v>
      </c>
      <c r="E26">
        <f t="shared" si="1"/>
        <v>1</v>
      </c>
      <c r="F26" t="str">
        <f t="shared" si="2"/>
        <v>2017 - 1</v>
      </c>
      <c r="G26" t="str">
        <f>IF(AND(Date[[#This Row],[Month]]=5,Date[[#This Row],[Year]]=2021),"True","False")</f>
        <v>False</v>
      </c>
      <c r="H26" t="str">
        <f>IF(AND(Date[[#This Row],[Month]]&lt;=5,Date[[#This Row],[Month]]&gt;=4,Date[[#This Row],[Year]]=2021),"True","False")</f>
        <v>False</v>
      </c>
      <c r="I26" t="str">
        <f>IF(Date[[#This Row],[Year]]=2021,"True","False")</f>
        <v>False</v>
      </c>
    </row>
    <row r="27" spans="1:9" x14ac:dyDescent="0.3">
      <c r="A27" s="21">
        <v>42761</v>
      </c>
      <c r="B27">
        <f t="shared" si="0"/>
        <v>2017</v>
      </c>
      <c r="C27" t="s">
        <v>67</v>
      </c>
      <c r="D27" t="s">
        <v>105</v>
      </c>
      <c r="E27">
        <f t="shared" si="1"/>
        <v>1</v>
      </c>
      <c r="F27" t="str">
        <f t="shared" si="2"/>
        <v>2017 - 1</v>
      </c>
      <c r="G27" t="str">
        <f>IF(AND(Date[[#This Row],[Month]]=5,Date[[#This Row],[Year]]=2021),"True","False")</f>
        <v>False</v>
      </c>
      <c r="H27" t="str">
        <f>IF(AND(Date[[#This Row],[Month]]&lt;=5,Date[[#This Row],[Month]]&gt;=4,Date[[#This Row],[Year]]=2021),"True","False")</f>
        <v>False</v>
      </c>
      <c r="I27" t="str">
        <f>IF(Date[[#This Row],[Year]]=2021,"True","False")</f>
        <v>False</v>
      </c>
    </row>
    <row r="28" spans="1:9" x14ac:dyDescent="0.3">
      <c r="A28" s="21">
        <v>42762</v>
      </c>
      <c r="B28">
        <f t="shared" si="0"/>
        <v>2017</v>
      </c>
      <c r="C28" t="s">
        <v>67</v>
      </c>
      <c r="D28" t="s">
        <v>105</v>
      </c>
      <c r="E28">
        <f t="shared" si="1"/>
        <v>1</v>
      </c>
      <c r="F28" t="str">
        <f t="shared" si="2"/>
        <v>2017 - 1</v>
      </c>
      <c r="G28" t="str">
        <f>IF(AND(Date[[#This Row],[Month]]=5,Date[[#This Row],[Year]]=2021),"True","False")</f>
        <v>False</v>
      </c>
      <c r="H28" t="str">
        <f>IF(AND(Date[[#This Row],[Month]]&lt;=5,Date[[#This Row],[Month]]&gt;=4,Date[[#This Row],[Year]]=2021),"True","False")</f>
        <v>False</v>
      </c>
      <c r="I28" t="str">
        <f>IF(Date[[#This Row],[Year]]=2021,"True","False")</f>
        <v>False</v>
      </c>
    </row>
    <row r="29" spans="1:9" x14ac:dyDescent="0.3">
      <c r="A29" s="21">
        <v>42763</v>
      </c>
      <c r="B29">
        <f t="shared" si="0"/>
        <v>2017</v>
      </c>
      <c r="C29" t="s">
        <v>67</v>
      </c>
      <c r="D29" t="s">
        <v>105</v>
      </c>
      <c r="E29">
        <f t="shared" si="1"/>
        <v>1</v>
      </c>
      <c r="F29" t="str">
        <f t="shared" si="2"/>
        <v>2017 - 1</v>
      </c>
      <c r="G29" t="str">
        <f>IF(AND(Date[[#This Row],[Month]]=5,Date[[#This Row],[Year]]=2021),"True","False")</f>
        <v>False</v>
      </c>
      <c r="H29" t="str">
        <f>IF(AND(Date[[#This Row],[Month]]&lt;=5,Date[[#This Row],[Month]]&gt;=4,Date[[#This Row],[Year]]=2021),"True","False")</f>
        <v>False</v>
      </c>
      <c r="I29" t="str">
        <f>IF(Date[[#This Row],[Year]]=2021,"True","False")</f>
        <v>False</v>
      </c>
    </row>
    <row r="30" spans="1:9" x14ac:dyDescent="0.3">
      <c r="A30" s="21">
        <v>42764</v>
      </c>
      <c r="B30">
        <f t="shared" si="0"/>
        <v>2017</v>
      </c>
      <c r="C30" t="s">
        <v>67</v>
      </c>
      <c r="D30" t="s">
        <v>105</v>
      </c>
      <c r="E30">
        <f t="shared" si="1"/>
        <v>1</v>
      </c>
      <c r="F30" t="str">
        <f t="shared" si="2"/>
        <v>2017 - 1</v>
      </c>
      <c r="G30" t="str">
        <f>IF(AND(Date[[#This Row],[Month]]=5,Date[[#This Row],[Year]]=2021),"True","False")</f>
        <v>False</v>
      </c>
      <c r="H30" t="str">
        <f>IF(AND(Date[[#This Row],[Month]]&lt;=5,Date[[#This Row],[Month]]&gt;=4,Date[[#This Row],[Year]]=2021),"True","False")</f>
        <v>False</v>
      </c>
      <c r="I30" t="str">
        <f>IF(Date[[#This Row],[Year]]=2021,"True","False")</f>
        <v>False</v>
      </c>
    </row>
    <row r="31" spans="1:9" x14ac:dyDescent="0.3">
      <c r="A31" s="21">
        <v>42765</v>
      </c>
      <c r="B31">
        <f t="shared" si="0"/>
        <v>2017</v>
      </c>
      <c r="C31" t="s">
        <v>67</v>
      </c>
      <c r="D31" t="s">
        <v>105</v>
      </c>
      <c r="E31">
        <f t="shared" si="1"/>
        <v>1</v>
      </c>
      <c r="F31" t="str">
        <f t="shared" si="2"/>
        <v>2017 - 1</v>
      </c>
      <c r="G31" t="str">
        <f>IF(AND(Date[[#This Row],[Month]]=5,Date[[#This Row],[Year]]=2021),"True","False")</f>
        <v>False</v>
      </c>
      <c r="H31" t="str">
        <f>IF(AND(Date[[#This Row],[Month]]&lt;=5,Date[[#This Row],[Month]]&gt;=4,Date[[#This Row],[Year]]=2021),"True","False")</f>
        <v>False</v>
      </c>
      <c r="I31" t="str">
        <f>IF(Date[[#This Row],[Year]]=2021,"True","False")</f>
        <v>False</v>
      </c>
    </row>
    <row r="32" spans="1:9" x14ac:dyDescent="0.3">
      <c r="A32" s="21">
        <v>42766</v>
      </c>
      <c r="B32">
        <f t="shared" si="0"/>
        <v>2017</v>
      </c>
      <c r="C32" t="s">
        <v>67</v>
      </c>
      <c r="D32" t="s">
        <v>105</v>
      </c>
      <c r="E32">
        <f t="shared" si="1"/>
        <v>1</v>
      </c>
      <c r="F32" t="str">
        <f t="shared" si="2"/>
        <v>2017 - 1</v>
      </c>
      <c r="G32" t="str">
        <f>IF(AND(Date[[#This Row],[Month]]=5,Date[[#This Row],[Year]]=2021),"True","False")</f>
        <v>False</v>
      </c>
      <c r="H32" t="str">
        <f>IF(AND(Date[[#This Row],[Month]]&lt;=5,Date[[#This Row],[Month]]&gt;=4,Date[[#This Row],[Year]]=2021),"True","False")</f>
        <v>False</v>
      </c>
      <c r="I32" t="str">
        <f>IF(Date[[#This Row],[Year]]=2021,"True","False")</f>
        <v>False</v>
      </c>
    </row>
    <row r="33" spans="1:9" x14ac:dyDescent="0.3">
      <c r="A33" s="21">
        <v>42767</v>
      </c>
      <c r="B33">
        <f t="shared" si="0"/>
        <v>2017</v>
      </c>
      <c r="C33" t="s">
        <v>68</v>
      </c>
      <c r="D33" t="s">
        <v>105</v>
      </c>
      <c r="E33">
        <f t="shared" si="1"/>
        <v>2</v>
      </c>
      <c r="F33" t="str">
        <f t="shared" si="2"/>
        <v>2017 - 2</v>
      </c>
      <c r="G33" t="str">
        <f>IF(AND(Date[[#This Row],[Month]]=5,Date[[#This Row],[Year]]=2021),"True","False")</f>
        <v>False</v>
      </c>
      <c r="H33" t="str">
        <f>IF(AND(Date[[#This Row],[Month]]&lt;=5,Date[[#This Row],[Month]]&gt;=4,Date[[#This Row],[Year]]=2021),"True","False")</f>
        <v>False</v>
      </c>
      <c r="I33" t="str">
        <f>IF(Date[[#This Row],[Year]]=2021,"True","False")</f>
        <v>False</v>
      </c>
    </row>
    <row r="34" spans="1:9" x14ac:dyDescent="0.3">
      <c r="A34" s="21">
        <v>42768</v>
      </c>
      <c r="B34">
        <f t="shared" si="0"/>
        <v>2017</v>
      </c>
      <c r="C34" t="s">
        <v>68</v>
      </c>
      <c r="D34" t="s">
        <v>105</v>
      </c>
      <c r="E34">
        <f t="shared" si="1"/>
        <v>2</v>
      </c>
      <c r="F34" t="str">
        <f t="shared" si="2"/>
        <v>2017 - 2</v>
      </c>
      <c r="G34" t="str">
        <f>IF(AND(Date[[#This Row],[Month]]=5,Date[[#This Row],[Year]]=2021),"True","False")</f>
        <v>False</v>
      </c>
      <c r="H34" t="str">
        <f>IF(AND(Date[[#This Row],[Month]]&lt;=5,Date[[#This Row],[Month]]&gt;=4,Date[[#This Row],[Year]]=2021),"True","False")</f>
        <v>False</v>
      </c>
      <c r="I34" t="str">
        <f>IF(Date[[#This Row],[Year]]=2021,"True","False")</f>
        <v>False</v>
      </c>
    </row>
    <row r="35" spans="1:9" x14ac:dyDescent="0.3">
      <c r="A35" s="21">
        <v>42769</v>
      </c>
      <c r="B35">
        <f t="shared" si="0"/>
        <v>2017</v>
      </c>
      <c r="C35" t="s">
        <v>68</v>
      </c>
      <c r="D35" t="s">
        <v>105</v>
      </c>
      <c r="E35">
        <f t="shared" si="1"/>
        <v>2</v>
      </c>
      <c r="F35" t="str">
        <f t="shared" si="2"/>
        <v>2017 - 2</v>
      </c>
      <c r="G35" t="str">
        <f>IF(AND(Date[[#This Row],[Month]]=5,Date[[#This Row],[Year]]=2021),"True","False")</f>
        <v>False</v>
      </c>
      <c r="H35" t="str">
        <f>IF(AND(Date[[#This Row],[Month]]&lt;=5,Date[[#This Row],[Month]]&gt;=4,Date[[#This Row],[Year]]=2021),"True","False")</f>
        <v>False</v>
      </c>
      <c r="I35" t="str">
        <f>IF(Date[[#This Row],[Year]]=2021,"True","False")</f>
        <v>False</v>
      </c>
    </row>
    <row r="36" spans="1:9" x14ac:dyDescent="0.3">
      <c r="A36" s="21">
        <v>42770</v>
      </c>
      <c r="B36">
        <f t="shared" si="0"/>
        <v>2017</v>
      </c>
      <c r="C36" t="s">
        <v>68</v>
      </c>
      <c r="D36" t="s">
        <v>105</v>
      </c>
      <c r="E36">
        <f t="shared" si="1"/>
        <v>2</v>
      </c>
      <c r="F36" t="str">
        <f t="shared" si="2"/>
        <v>2017 - 2</v>
      </c>
      <c r="G36" t="str">
        <f>IF(AND(Date[[#This Row],[Month]]=5,Date[[#This Row],[Year]]=2021),"True","False")</f>
        <v>False</v>
      </c>
      <c r="H36" t="str">
        <f>IF(AND(Date[[#This Row],[Month]]&lt;=5,Date[[#This Row],[Month]]&gt;=4,Date[[#This Row],[Year]]=2021),"True","False")</f>
        <v>False</v>
      </c>
      <c r="I36" t="str">
        <f>IF(Date[[#This Row],[Year]]=2021,"True","False")</f>
        <v>False</v>
      </c>
    </row>
    <row r="37" spans="1:9" x14ac:dyDescent="0.3">
      <c r="A37" s="21">
        <v>42771</v>
      </c>
      <c r="B37">
        <f t="shared" si="0"/>
        <v>2017</v>
      </c>
      <c r="C37" t="s">
        <v>68</v>
      </c>
      <c r="D37" t="s">
        <v>105</v>
      </c>
      <c r="E37">
        <f t="shared" si="1"/>
        <v>2</v>
      </c>
      <c r="F37" t="str">
        <f t="shared" si="2"/>
        <v>2017 - 2</v>
      </c>
      <c r="G37" t="str">
        <f>IF(AND(Date[[#This Row],[Month]]=5,Date[[#This Row],[Year]]=2021),"True","False")</f>
        <v>False</v>
      </c>
      <c r="H37" t="str">
        <f>IF(AND(Date[[#This Row],[Month]]&lt;=5,Date[[#This Row],[Month]]&gt;=4,Date[[#This Row],[Year]]=2021),"True","False")</f>
        <v>False</v>
      </c>
      <c r="I37" t="str">
        <f>IF(Date[[#This Row],[Year]]=2021,"True","False")</f>
        <v>False</v>
      </c>
    </row>
    <row r="38" spans="1:9" x14ac:dyDescent="0.3">
      <c r="A38" s="21">
        <v>42772</v>
      </c>
      <c r="B38">
        <f t="shared" si="0"/>
        <v>2017</v>
      </c>
      <c r="C38" t="s">
        <v>68</v>
      </c>
      <c r="D38" t="s">
        <v>105</v>
      </c>
      <c r="E38">
        <f t="shared" si="1"/>
        <v>2</v>
      </c>
      <c r="F38" t="str">
        <f t="shared" si="2"/>
        <v>2017 - 2</v>
      </c>
      <c r="G38" t="str">
        <f>IF(AND(Date[[#This Row],[Month]]=5,Date[[#This Row],[Year]]=2021),"True","False")</f>
        <v>False</v>
      </c>
      <c r="H38" t="str">
        <f>IF(AND(Date[[#This Row],[Month]]&lt;=5,Date[[#This Row],[Month]]&gt;=4,Date[[#This Row],[Year]]=2021),"True","False")</f>
        <v>False</v>
      </c>
      <c r="I38" t="str">
        <f>IF(Date[[#This Row],[Year]]=2021,"True","False")</f>
        <v>False</v>
      </c>
    </row>
    <row r="39" spans="1:9" x14ac:dyDescent="0.3">
      <c r="A39" s="21">
        <v>42773</v>
      </c>
      <c r="B39">
        <f t="shared" si="0"/>
        <v>2017</v>
      </c>
      <c r="C39" t="s">
        <v>68</v>
      </c>
      <c r="D39" t="s">
        <v>105</v>
      </c>
      <c r="E39">
        <f t="shared" si="1"/>
        <v>2</v>
      </c>
      <c r="F39" t="str">
        <f t="shared" si="2"/>
        <v>2017 - 2</v>
      </c>
      <c r="G39" t="str">
        <f>IF(AND(Date[[#This Row],[Month]]=5,Date[[#This Row],[Year]]=2021),"True","False")</f>
        <v>False</v>
      </c>
      <c r="H39" t="str">
        <f>IF(AND(Date[[#This Row],[Month]]&lt;=5,Date[[#This Row],[Month]]&gt;=4,Date[[#This Row],[Year]]=2021),"True","False")</f>
        <v>False</v>
      </c>
      <c r="I39" t="str">
        <f>IF(Date[[#This Row],[Year]]=2021,"True","False")</f>
        <v>False</v>
      </c>
    </row>
    <row r="40" spans="1:9" x14ac:dyDescent="0.3">
      <c r="A40" s="21">
        <v>42774</v>
      </c>
      <c r="B40">
        <f t="shared" si="0"/>
        <v>2017</v>
      </c>
      <c r="C40" t="s">
        <v>68</v>
      </c>
      <c r="D40" t="s">
        <v>105</v>
      </c>
      <c r="E40">
        <f t="shared" si="1"/>
        <v>2</v>
      </c>
      <c r="F40" t="str">
        <f t="shared" si="2"/>
        <v>2017 - 2</v>
      </c>
      <c r="G40" t="str">
        <f>IF(AND(Date[[#This Row],[Month]]=5,Date[[#This Row],[Year]]=2021),"True","False")</f>
        <v>False</v>
      </c>
      <c r="H40" t="str">
        <f>IF(AND(Date[[#This Row],[Month]]&lt;=5,Date[[#This Row],[Month]]&gt;=4,Date[[#This Row],[Year]]=2021),"True","False")</f>
        <v>False</v>
      </c>
      <c r="I40" t="str">
        <f>IF(Date[[#This Row],[Year]]=2021,"True","False")</f>
        <v>False</v>
      </c>
    </row>
    <row r="41" spans="1:9" x14ac:dyDescent="0.3">
      <c r="A41" s="21">
        <v>42775</v>
      </c>
      <c r="B41">
        <f t="shared" si="0"/>
        <v>2017</v>
      </c>
      <c r="C41" t="s">
        <v>68</v>
      </c>
      <c r="D41" t="s">
        <v>105</v>
      </c>
      <c r="E41">
        <f t="shared" si="1"/>
        <v>2</v>
      </c>
      <c r="F41" t="str">
        <f t="shared" si="2"/>
        <v>2017 - 2</v>
      </c>
      <c r="G41" t="str">
        <f>IF(AND(Date[[#This Row],[Month]]=5,Date[[#This Row],[Year]]=2021),"True","False")</f>
        <v>False</v>
      </c>
      <c r="H41" t="str">
        <f>IF(AND(Date[[#This Row],[Month]]&lt;=5,Date[[#This Row],[Month]]&gt;=4,Date[[#This Row],[Year]]=2021),"True","False")</f>
        <v>False</v>
      </c>
      <c r="I41" t="str">
        <f>IF(Date[[#This Row],[Year]]=2021,"True","False")</f>
        <v>False</v>
      </c>
    </row>
    <row r="42" spans="1:9" x14ac:dyDescent="0.3">
      <c r="A42" s="21">
        <v>42776</v>
      </c>
      <c r="B42">
        <f t="shared" si="0"/>
        <v>2017</v>
      </c>
      <c r="C42" t="s">
        <v>68</v>
      </c>
      <c r="D42" t="s">
        <v>105</v>
      </c>
      <c r="E42">
        <f t="shared" si="1"/>
        <v>2</v>
      </c>
      <c r="F42" t="str">
        <f t="shared" si="2"/>
        <v>2017 - 2</v>
      </c>
      <c r="G42" t="str">
        <f>IF(AND(Date[[#This Row],[Month]]=5,Date[[#This Row],[Year]]=2021),"True","False")</f>
        <v>False</v>
      </c>
      <c r="H42" t="str">
        <f>IF(AND(Date[[#This Row],[Month]]&lt;=5,Date[[#This Row],[Month]]&gt;=4,Date[[#This Row],[Year]]=2021),"True","False")</f>
        <v>False</v>
      </c>
      <c r="I42" t="str">
        <f>IF(Date[[#This Row],[Year]]=2021,"True","False")</f>
        <v>False</v>
      </c>
    </row>
    <row r="43" spans="1:9" x14ac:dyDescent="0.3">
      <c r="A43" s="21">
        <v>42777</v>
      </c>
      <c r="B43">
        <f t="shared" si="0"/>
        <v>2017</v>
      </c>
      <c r="C43" t="s">
        <v>68</v>
      </c>
      <c r="D43" t="s">
        <v>105</v>
      </c>
      <c r="E43">
        <f t="shared" si="1"/>
        <v>2</v>
      </c>
      <c r="F43" t="str">
        <f t="shared" si="2"/>
        <v>2017 - 2</v>
      </c>
      <c r="G43" t="str">
        <f>IF(AND(Date[[#This Row],[Month]]=5,Date[[#This Row],[Year]]=2021),"True","False")</f>
        <v>False</v>
      </c>
      <c r="H43" t="str">
        <f>IF(AND(Date[[#This Row],[Month]]&lt;=5,Date[[#This Row],[Month]]&gt;=4,Date[[#This Row],[Year]]=2021),"True","False")</f>
        <v>False</v>
      </c>
      <c r="I43" t="str">
        <f>IF(Date[[#This Row],[Year]]=2021,"True","False")</f>
        <v>False</v>
      </c>
    </row>
    <row r="44" spans="1:9" x14ac:dyDescent="0.3">
      <c r="A44" s="21">
        <v>42778</v>
      </c>
      <c r="B44">
        <f t="shared" si="0"/>
        <v>2017</v>
      </c>
      <c r="C44" t="s">
        <v>68</v>
      </c>
      <c r="D44" t="s">
        <v>105</v>
      </c>
      <c r="E44">
        <f t="shared" si="1"/>
        <v>2</v>
      </c>
      <c r="F44" t="str">
        <f t="shared" si="2"/>
        <v>2017 - 2</v>
      </c>
      <c r="G44" t="str">
        <f>IF(AND(Date[[#This Row],[Month]]=5,Date[[#This Row],[Year]]=2021),"True","False")</f>
        <v>False</v>
      </c>
      <c r="H44" t="str">
        <f>IF(AND(Date[[#This Row],[Month]]&lt;=5,Date[[#This Row],[Month]]&gt;=4,Date[[#This Row],[Year]]=2021),"True","False")</f>
        <v>False</v>
      </c>
      <c r="I44" t="str">
        <f>IF(Date[[#This Row],[Year]]=2021,"True","False")</f>
        <v>False</v>
      </c>
    </row>
    <row r="45" spans="1:9" x14ac:dyDescent="0.3">
      <c r="A45" s="21">
        <v>42779</v>
      </c>
      <c r="B45">
        <f t="shared" si="0"/>
        <v>2017</v>
      </c>
      <c r="C45" t="s">
        <v>68</v>
      </c>
      <c r="D45" t="s">
        <v>105</v>
      </c>
      <c r="E45">
        <f t="shared" si="1"/>
        <v>2</v>
      </c>
      <c r="F45" t="str">
        <f t="shared" si="2"/>
        <v>2017 - 2</v>
      </c>
      <c r="G45" t="str">
        <f>IF(AND(Date[[#This Row],[Month]]=5,Date[[#This Row],[Year]]=2021),"True","False")</f>
        <v>False</v>
      </c>
      <c r="H45" t="str">
        <f>IF(AND(Date[[#This Row],[Month]]&lt;=5,Date[[#This Row],[Month]]&gt;=4,Date[[#This Row],[Year]]=2021),"True","False")</f>
        <v>False</v>
      </c>
      <c r="I45" t="str">
        <f>IF(Date[[#This Row],[Year]]=2021,"True","False")</f>
        <v>False</v>
      </c>
    </row>
    <row r="46" spans="1:9" x14ac:dyDescent="0.3">
      <c r="A46" s="21">
        <v>42780</v>
      </c>
      <c r="B46">
        <f t="shared" si="0"/>
        <v>2017</v>
      </c>
      <c r="C46" t="s">
        <v>68</v>
      </c>
      <c r="D46" t="s">
        <v>105</v>
      </c>
      <c r="E46">
        <f t="shared" si="1"/>
        <v>2</v>
      </c>
      <c r="F46" t="str">
        <f t="shared" si="2"/>
        <v>2017 - 2</v>
      </c>
      <c r="G46" t="str">
        <f>IF(AND(Date[[#This Row],[Month]]=5,Date[[#This Row],[Year]]=2021),"True","False")</f>
        <v>False</v>
      </c>
      <c r="H46" t="str">
        <f>IF(AND(Date[[#This Row],[Month]]&lt;=5,Date[[#This Row],[Month]]&gt;=4,Date[[#This Row],[Year]]=2021),"True","False")</f>
        <v>False</v>
      </c>
      <c r="I46" t="str">
        <f>IF(Date[[#This Row],[Year]]=2021,"True","False")</f>
        <v>False</v>
      </c>
    </row>
    <row r="47" spans="1:9" x14ac:dyDescent="0.3">
      <c r="A47" s="21">
        <v>42781</v>
      </c>
      <c r="B47">
        <f t="shared" si="0"/>
        <v>2017</v>
      </c>
      <c r="C47" t="s">
        <v>68</v>
      </c>
      <c r="D47" t="s">
        <v>105</v>
      </c>
      <c r="E47">
        <f t="shared" si="1"/>
        <v>2</v>
      </c>
      <c r="F47" t="str">
        <f t="shared" si="2"/>
        <v>2017 - 2</v>
      </c>
      <c r="G47" t="str">
        <f>IF(AND(Date[[#This Row],[Month]]=5,Date[[#This Row],[Year]]=2021),"True","False")</f>
        <v>False</v>
      </c>
      <c r="H47" t="str">
        <f>IF(AND(Date[[#This Row],[Month]]&lt;=5,Date[[#This Row],[Month]]&gt;=4,Date[[#This Row],[Year]]=2021),"True","False")</f>
        <v>False</v>
      </c>
      <c r="I47" t="str">
        <f>IF(Date[[#This Row],[Year]]=2021,"True","False")</f>
        <v>False</v>
      </c>
    </row>
    <row r="48" spans="1:9" x14ac:dyDescent="0.3">
      <c r="A48" s="21">
        <v>42782</v>
      </c>
      <c r="B48">
        <f t="shared" si="0"/>
        <v>2017</v>
      </c>
      <c r="C48" t="s">
        <v>68</v>
      </c>
      <c r="D48" t="s">
        <v>105</v>
      </c>
      <c r="E48">
        <f t="shared" si="1"/>
        <v>2</v>
      </c>
      <c r="F48" t="str">
        <f t="shared" si="2"/>
        <v>2017 - 2</v>
      </c>
      <c r="G48" t="str">
        <f>IF(AND(Date[[#This Row],[Month]]=5,Date[[#This Row],[Year]]=2021),"True","False")</f>
        <v>False</v>
      </c>
      <c r="H48" t="str">
        <f>IF(AND(Date[[#This Row],[Month]]&lt;=5,Date[[#This Row],[Month]]&gt;=4,Date[[#This Row],[Year]]=2021),"True","False")</f>
        <v>False</v>
      </c>
      <c r="I48" t="str">
        <f>IF(Date[[#This Row],[Year]]=2021,"True","False")</f>
        <v>False</v>
      </c>
    </row>
    <row r="49" spans="1:9" x14ac:dyDescent="0.3">
      <c r="A49" s="21">
        <v>42783</v>
      </c>
      <c r="B49">
        <f t="shared" si="0"/>
        <v>2017</v>
      </c>
      <c r="C49" t="s">
        <v>68</v>
      </c>
      <c r="D49" t="s">
        <v>105</v>
      </c>
      <c r="E49">
        <f t="shared" si="1"/>
        <v>2</v>
      </c>
      <c r="F49" t="str">
        <f t="shared" si="2"/>
        <v>2017 - 2</v>
      </c>
      <c r="G49" t="str">
        <f>IF(AND(Date[[#This Row],[Month]]=5,Date[[#This Row],[Year]]=2021),"True","False")</f>
        <v>False</v>
      </c>
      <c r="H49" t="str">
        <f>IF(AND(Date[[#This Row],[Month]]&lt;=5,Date[[#This Row],[Month]]&gt;=4,Date[[#This Row],[Year]]=2021),"True","False")</f>
        <v>False</v>
      </c>
      <c r="I49" t="str">
        <f>IF(Date[[#This Row],[Year]]=2021,"True","False")</f>
        <v>False</v>
      </c>
    </row>
    <row r="50" spans="1:9" x14ac:dyDescent="0.3">
      <c r="A50" s="21">
        <v>42784</v>
      </c>
      <c r="B50">
        <f t="shared" si="0"/>
        <v>2017</v>
      </c>
      <c r="C50" t="s">
        <v>68</v>
      </c>
      <c r="D50" t="s">
        <v>105</v>
      </c>
      <c r="E50">
        <f t="shared" si="1"/>
        <v>2</v>
      </c>
      <c r="F50" t="str">
        <f t="shared" si="2"/>
        <v>2017 - 2</v>
      </c>
      <c r="G50" t="str">
        <f>IF(AND(Date[[#This Row],[Month]]=5,Date[[#This Row],[Year]]=2021),"True","False")</f>
        <v>False</v>
      </c>
      <c r="H50" t="str">
        <f>IF(AND(Date[[#This Row],[Month]]&lt;=5,Date[[#This Row],[Month]]&gt;=4,Date[[#This Row],[Year]]=2021),"True","False")</f>
        <v>False</v>
      </c>
      <c r="I50" t="str">
        <f>IF(Date[[#This Row],[Year]]=2021,"True","False")</f>
        <v>False</v>
      </c>
    </row>
    <row r="51" spans="1:9" x14ac:dyDescent="0.3">
      <c r="A51" s="21">
        <v>42785</v>
      </c>
      <c r="B51">
        <f t="shared" si="0"/>
        <v>2017</v>
      </c>
      <c r="C51" t="s">
        <v>68</v>
      </c>
      <c r="D51" t="s">
        <v>105</v>
      </c>
      <c r="E51">
        <f t="shared" si="1"/>
        <v>2</v>
      </c>
      <c r="F51" t="str">
        <f t="shared" si="2"/>
        <v>2017 - 2</v>
      </c>
      <c r="G51" t="str">
        <f>IF(AND(Date[[#This Row],[Month]]=5,Date[[#This Row],[Year]]=2021),"True","False")</f>
        <v>False</v>
      </c>
      <c r="H51" t="str">
        <f>IF(AND(Date[[#This Row],[Month]]&lt;=5,Date[[#This Row],[Month]]&gt;=4,Date[[#This Row],[Year]]=2021),"True","False")</f>
        <v>False</v>
      </c>
      <c r="I51" t="str">
        <f>IF(Date[[#This Row],[Year]]=2021,"True","False")</f>
        <v>False</v>
      </c>
    </row>
    <row r="52" spans="1:9" x14ac:dyDescent="0.3">
      <c r="A52" s="21">
        <v>42786</v>
      </c>
      <c r="B52">
        <f t="shared" si="0"/>
        <v>2017</v>
      </c>
      <c r="C52" t="s">
        <v>68</v>
      </c>
      <c r="D52" t="s">
        <v>105</v>
      </c>
      <c r="E52">
        <f t="shared" si="1"/>
        <v>2</v>
      </c>
      <c r="F52" t="str">
        <f t="shared" si="2"/>
        <v>2017 - 2</v>
      </c>
      <c r="G52" t="str">
        <f>IF(AND(Date[[#This Row],[Month]]=5,Date[[#This Row],[Year]]=2021),"True","False")</f>
        <v>False</v>
      </c>
      <c r="H52" t="str">
        <f>IF(AND(Date[[#This Row],[Month]]&lt;=5,Date[[#This Row],[Month]]&gt;=4,Date[[#This Row],[Year]]=2021),"True","False")</f>
        <v>False</v>
      </c>
      <c r="I52" t="str">
        <f>IF(Date[[#This Row],[Year]]=2021,"True","False")</f>
        <v>False</v>
      </c>
    </row>
    <row r="53" spans="1:9" x14ac:dyDescent="0.3">
      <c r="A53" s="21">
        <v>42787</v>
      </c>
      <c r="B53">
        <f t="shared" si="0"/>
        <v>2017</v>
      </c>
      <c r="C53" t="s">
        <v>68</v>
      </c>
      <c r="D53" t="s">
        <v>105</v>
      </c>
      <c r="E53">
        <f t="shared" si="1"/>
        <v>2</v>
      </c>
      <c r="F53" t="str">
        <f t="shared" si="2"/>
        <v>2017 - 2</v>
      </c>
      <c r="G53" t="str">
        <f>IF(AND(Date[[#This Row],[Month]]=5,Date[[#This Row],[Year]]=2021),"True","False")</f>
        <v>False</v>
      </c>
      <c r="H53" t="str">
        <f>IF(AND(Date[[#This Row],[Month]]&lt;=5,Date[[#This Row],[Month]]&gt;=4,Date[[#This Row],[Year]]=2021),"True","False")</f>
        <v>False</v>
      </c>
      <c r="I53" t="str">
        <f>IF(Date[[#This Row],[Year]]=2021,"True","False")</f>
        <v>False</v>
      </c>
    </row>
    <row r="54" spans="1:9" x14ac:dyDescent="0.3">
      <c r="A54" s="21">
        <v>42788</v>
      </c>
      <c r="B54">
        <f t="shared" si="0"/>
        <v>2017</v>
      </c>
      <c r="C54" t="s">
        <v>68</v>
      </c>
      <c r="D54" t="s">
        <v>105</v>
      </c>
      <c r="E54">
        <f t="shared" si="1"/>
        <v>2</v>
      </c>
      <c r="F54" t="str">
        <f t="shared" si="2"/>
        <v>2017 - 2</v>
      </c>
      <c r="G54" t="str">
        <f>IF(AND(Date[[#This Row],[Month]]=5,Date[[#This Row],[Year]]=2021),"True","False")</f>
        <v>False</v>
      </c>
      <c r="H54" t="str">
        <f>IF(AND(Date[[#This Row],[Month]]&lt;=5,Date[[#This Row],[Month]]&gt;=4,Date[[#This Row],[Year]]=2021),"True","False")</f>
        <v>False</v>
      </c>
      <c r="I54" t="str">
        <f>IF(Date[[#This Row],[Year]]=2021,"True","False")</f>
        <v>False</v>
      </c>
    </row>
    <row r="55" spans="1:9" x14ac:dyDescent="0.3">
      <c r="A55" s="21">
        <v>42789</v>
      </c>
      <c r="B55">
        <f t="shared" si="0"/>
        <v>2017</v>
      </c>
      <c r="C55" t="s">
        <v>68</v>
      </c>
      <c r="D55" t="s">
        <v>105</v>
      </c>
      <c r="E55">
        <f t="shared" si="1"/>
        <v>2</v>
      </c>
      <c r="F55" t="str">
        <f t="shared" si="2"/>
        <v>2017 - 2</v>
      </c>
      <c r="G55" t="str">
        <f>IF(AND(Date[[#This Row],[Month]]=5,Date[[#This Row],[Year]]=2021),"True","False")</f>
        <v>False</v>
      </c>
      <c r="H55" t="str">
        <f>IF(AND(Date[[#This Row],[Month]]&lt;=5,Date[[#This Row],[Month]]&gt;=4,Date[[#This Row],[Year]]=2021),"True","False")</f>
        <v>False</v>
      </c>
      <c r="I55" t="str">
        <f>IF(Date[[#This Row],[Year]]=2021,"True","False")</f>
        <v>False</v>
      </c>
    </row>
    <row r="56" spans="1:9" x14ac:dyDescent="0.3">
      <c r="A56" s="21">
        <v>42790</v>
      </c>
      <c r="B56">
        <f t="shared" si="0"/>
        <v>2017</v>
      </c>
      <c r="C56" t="s">
        <v>68</v>
      </c>
      <c r="D56" t="s">
        <v>105</v>
      </c>
      <c r="E56">
        <f t="shared" si="1"/>
        <v>2</v>
      </c>
      <c r="F56" t="str">
        <f t="shared" si="2"/>
        <v>2017 - 2</v>
      </c>
      <c r="G56" t="str">
        <f>IF(AND(Date[[#This Row],[Month]]=5,Date[[#This Row],[Year]]=2021),"True","False")</f>
        <v>False</v>
      </c>
      <c r="H56" t="str">
        <f>IF(AND(Date[[#This Row],[Month]]&lt;=5,Date[[#This Row],[Month]]&gt;=4,Date[[#This Row],[Year]]=2021),"True","False")</f>
        <v>False</v>
      </c>
      <c r="I56" t="str">
        <f>IF(Date[[#This Row],[Year]]=2021,"True","False")</f>
        <v>False</v>
      </c>
    </row>
    <row r="57" spans="1:9" x14ac:dyDescent="0.3">
      <c r="A57" s="21">
        <v>42791</v>
      </c>
      <c r="B57">
        <f t="shared" si="0"/>
        <v>2017</v>
      </c>
      <c r="C57" t="s">
        <v>68</v>
      </c>
      <c r="D57" t="s">
        <v>105</v>
      </c>
      <c r="E57">
        <f t="shared" si="1"/>
        <v>2</v>
      </c>
      <c r="F57" t="str">
        <f t="shared" si="2"/>
        <v>2017 - 2</v>
      </c>
      <c r="G57" t="str">
        <f>IF(AND(Date[[#This Row],[Month]]=5,Date[[#This Row],[Year]]=2021),"True","False")</f>
        <v>False</v>
      </c>
      <c r="H57" t="str">
        <f>IF(AND(Date[[#This Row],[Month]]&lt;=5,Date[[#This Row],[Month]]&gt;=4,Date[[#This Row],[Year]]=2021),"True","False")</f>
        <v>False</v>
      </c>
      <c r="I57" t="str">
        <f>IF(Date[[#This Row],[Year]]=2021,"True","False")</f>
        <v>False</v>
      </c>
    </row>
    <row r="58" spans="1:9" x14ac:dyDescent="0.3">
      <c r="A58" s="21">
        <v>42792</v>
      </c>
      <c r="B58">
        <f t="shared" si="0"/>
        <v>2017</v>
      </c>
      <c r="C58" t="s">
        <v>68</v>
      </c>
      <c r="D58" t="s">
        <v>105</v>
      </c>
      <c r="E58">
        <f t="shared" si="1"/>
        <v>2</v>
      </c>
      <c r="F58" t="str">
        <f t="shared" si="2"/>
        <v>2017 - 2</v>
      </c>
      <c r="G58" t="str">
        <f>IF(AND(Date[[#This Row],[Month]]=5,Date[[#This Row],[Year]]=2021),"True","False")</f>
        <v>False</v>
      </c>
      <c r="H58" t="str">
        <f>IF(AND(Date[[#This Row],[Month]]&lt;=5,Date[[#This Row],[Month]]&gt;=4,Date[[#This Row],[Year]]=2021),"True","False")</f>
        <v>False</v>
      </c>
      <c r="I58" t="str">
        <f>IF(Date[[#This Row],[Year]]=2021,"True","False")</f>
        <v>False</v>
      </c>
    </row>
    <row r="59" spans="1:9" x14ac:dyDescent="0.3">
      <c r="A59" s="21">
        <v>42793</v>
      </c>
      <c r="B59">
        <f t="shared" si="0"/>
        <v>2017</v>
      </c>
      <c r="C59" t="s">
        <v>68</v>
      </c>
      <c r="D59" t="s">
        <v>105</v>
      </c>
      <c r="E59">
        <f t="shared" si="1"/>
        <v>2</v>
      </c>
      <c r="F59" t="str">
        <f t="shared" si="2"/>
        <v>2017 - 2</v>
      </c>
      <c r="G59" t="str">
        <f>IF(AND(Date[[#This Row],[Month]]=5,Date[[#This Row],[Year]]=2021),"True","False")</f>
        <v>False</v>
      </c>
      <c r="H59" t="str">
        <f>IF(AND(Date[[#This Row],[Month]]&lt;=5,Date[[#This Row],[Month]]&gt;=4,Date[[#This Row],[Year]]=2021),"True","False")</f>
        <v>False</v>
      </c>
      <c r="I59" t="str">
        <f>IF(Date[[#This Row],[Year]]=2021,"True","False")</f>
        <v>False</v>
      </c>
    </row>
    <row r="60" spans="1:9" x14ac:dyDescent="0.3">
      <c r="A60" s="21">
        <v>42794</v>
      </c>
      <c r="B60">
        <f t="shared" si="0"/>
        <v>2017</v>
      </c>
      <c r="C60" t="s">
        <v>68</v>
      </c>
      <c r="D60" t="s">
        <v>105</v>
      </c>
      <c r="E60">
        <f t="shared" si="1"/>
        <v>2</v>
      </c>
      <c r="F60" t="str">
        <f t="shared" si="2"/>
        <v>2017 - 2</v>
      </c>
      <c r="G60" t="str">
        <f>IF(AND(Date[[#This Row],[Month]]=5,Date[[#This Row],[Year]]=2021),"True","False")</f>
        <v>False</v>
      </c>
      <c r="H60" t="str">
        <f>IF(AND(Date[[#This Row],[Month]]&lt;=5,Date[[#This Row],[Month]]&gt;=4,Date[[#This Row],[Year]]=2021),"True","False")</f>
        <v>False</v>
      </c>
      <c r="I60" t="str">
        <f>IF(Date[[#This Row],[Year]]=2021,"True","False")</f>
        <v>False</v>
      </c>
    </row>
    <row r="61" spans="1:9" x14ac:dyDescent="0.3">
      <c r="A61" s="21">
        <v>42795</v>
      </c>
      <c r="B61">
        <f t="shared" si="0"/>
        <v>2017</v>
      </c>
      <c r="C61" t="s">
        <v>69</v>
      </c>
      <c r="D61" t="s">
        <v>105</v>
      </c>
      <c r="E61">
        <f t="shared" si="1"/>
        <v>3</v>
      </c>
      <c r="F61" t="str">
        <f t="shared" si="2"/>
        <v>2017 - 3</v>
      </c>
      <c r="G61" t="str">
        <f>IF(AND(Date[[#This Row],[Month]]=5,Date[[#This Row],[Year]]=2021),"True","False")</f>
        <v>False</v>
      </c>
      <c r="H61" t="str">
        <f>IF(AND(Date[[#This Row],[Month]]&lt;=5,Date[[#This Row],[Month]]&gt;=4,Date[[#This Row],[Year]]=2021),"True","False")</f>
        <v>False</v>
      </c>
      <c r="I61" t="str">
        <f>IF(Date[[#This Row],[Year]]=2021,"True","False")</f>
        <v>False</v>
      </c>
    </row>
    <row r="62" spans="1:9" x14ac:dyDescent="0.3">
      <c r="A62" s="21">
        <v>42796</v>
      </c>
      <c r="B62">
        <f t="shared" si="0"/>
        <v>2017</v>
      </c>
      <c r="C62" t="s">
        <v>69</v>
      </c>
      <c r="D62" t="s">
        <v>105</v>
      </c>
      <c r="E62">
        <f t="shared" si="1"/>
        <v>3</v>
      </c>
      <c r="F62" t="str">
        <f t="shared" si="2"/>
        <v>2017 - 3</v>
      </c>
      <c r="G62" t="str">
        <f>IF(AND(Date[[#This Row],[Month]]=5,Date[[#This Row],[Year]]=2021),"True","False")</f>
        <v>False</v>
      </c>
      <c r="H62" t="str">
        <f>IF(AND(Date[[#This Row],[Month]]&lt;=5,Date[[#This Row],[Month]]&gt;=4,Date[[#This Row],[Year]]=2021),"True","False")</f>
        <v>False</v>
      </c>
      <c r="I62" t="str">
        <f>IF(Date[[#This Row],[Year]]=2021,"True","False")</f>
        <v>False</v>
      </c>
    </row>
    <row r="63" spans="1:9" x14ac:dyDescent="0.3">
      <c r="A63" s="21">
        <v>42797</v>
      </c>
      <c r="B63">
        <f t="shared" si="0"/>
        <v>2017</v>
      </c>
      <c r="C63" t="s">
        <v>69</v>
      </c>
      <c r="D63" t="s">
        <v>105</v>
      </c>
      <c r="E63">
        <f t="shared" si="1"/>
        <v>3</v>
      </c>
      <c r="F63" t="str">
        <f t="shared" si="2"/>
        <v>2017 - 3</v>
      </c>
      <c r="G63" t="str">
        <f>IF(AND(Date[[#This Row],[Month]]=5,Date[[#This Row],[Year]]=2021),"True","False")</f>
        <v>False</v>
      </c>
      <c r="H63" t="str">
        <f>IF(AND(Date[[#This Row],[Month]]&lt;=5,Date[[#This Row],[Month]]&gt;=4,Date[[#This Row],[Year]]=2021),"True","False")</f>
        <v>False</v>
      </c>
      <c r="I63" t="str">
        <f>IF(Date[[#This Row],[Year]]=2021,"True","False")</f>
        <v>False</v>
      </c>
    </row>
    <row r="64" spans="1:9" x14ac:dyDescent="0.3">
      <c r="A64" s="21">
        <v>42798</v>
      </c>
      <c r="B64">
        <f t="shared" si="0"/>
        <v>2017</v>
      </c>
      <c r="C64" t="s">
        <v>69</v>
      </c>
      <c r="D64" t="s">
        <v>105</v>
      </c>
      <c r="E64">
        <f t="shared" si="1"/>
        <v>3</v>
      </c>
      <c r="F64" t="str">
        <f t="shared" si="2"/>
        <v>2017 - 3</v>
      </c>
      <c r="G64" t="str">
        <f>IF(AND(Date[[#This Row],[Month]]=5,Date[[#This Row],[Year]]=2021),"True","False")</f>
        <v>False</v>
      </c>
      <c r="H64" t="str">
        <f>IF(AND(Date[[#This Row],[Month]]&lt;=5,Date[[#This Row],[Month]]&gt;=4,Date[[#This Row],[Year]]=2021),"True","False")</f>
        <v>False</v>
      </c>
      <c r="I64" t="str">
        <f>IF(Date[[#This Row],[Year]]=2021,"True","False")</f>
        <v>False</v>
      </c>
    </row>
    <row r="65" spans="1:9" x14ac:dyDescent="0.3">
      <c r="A65" s="21">
        <v>42799</v>
      </c>
      <c r="B65">
        <f t="shared" si="0"/>
        <v>2017</v>
      </c>
      <c r="C65" t="s">
        <v>69</v>
      </c>
      <c r="D65" t="s">
        <v>105</v>
      </c>
      <c r="E65">
        <f t="shared" si="1"/>
        <v>3</v>
      </c>
      <c r="F65" t="str">
        <f t="shared" si="2"/>
        <v>2017 - 3</v>
      </c>
      <c r="G65" t="str">
        <f>IF(AND(Date[[#This Row],[Month]]=5,Date[[#This Row],[Year]]=2021),"True","False")</f>
        <v>False</v>
      </c>
      <c r="H65" t="str">
        <f>IF(AND(Date[[#This Row],[Month]]&lt;=5,Date[[#This Row],[Month]]&gt;=4,Date[[#This Row],[Year]]=2021),"True","False")</f>
        <v>False</v>
      </c>
      <c r="I65" t="str">
        <f>IF(Date[[#This Row],[Year]]=2021,"True","False")</f>
        <v>False</v>
      </c>
    </row>
    <row r="66" spans="1:9" x14ac:dyDescent="0.3">
      <c r="A66" s="21">
        <v>42800</v>
      </c>
      <c r="B66">
        <f t="shared" si="0"/>
        <v>2017</v>
      </c>
      <c r="C66" t="s">
        <v>69</v>
      </c>
      <c r="D66" t="s">
        <v>105</v>
      </c>
      <c r="E66">
        <f t="shared" si="1"/>
        <v>3</v>
      </c>
      <c r="F66" t="str">
        <f t="shared" si="2"/>
        <v>2017 - 3</v>
      </c>
      <c r="G66" t="str">
        <f>IF(AND(Date[[#This Row],[Month]]=5,Date[[#This Row],[Year]]=2021),"True","False")</f>
        <v>False</v>
      </c>
      <c r="H66" t="str">
        <f>IF(AND(Date[[#This Row],[Month]]&lt;=5,Date[[#This Row],[Month]]&gt;=4,Date[[#This Row],[Year]]=2021),"True","False")</f>
        <v>False</v>
      </c>
      <c r="I66" t="str">
        <f>IF(Date[[#This Row],[Year]]=2021,"True","False")</f>
        <v>False</v>
      </c>
    </row>
    <row r="67" spans="1:9" x14ac:dyDescent="0.3">
      <c r="A67" s="21">
        <v>42801</v>
      </c>
      <c r="B67">
        <f t="shared" ref="B67:B130" si="3">YEAR(A67)</f>
        <v>2017</v>
      </c>
      <c r="C67" t="s">
        <v>69</v>
      </c>
      <c r="D67" t="s">
        <v>105</v>
      </c>
      <c r="E67">
        <f t="shared" ref="E67:E130" si="4">MONTH(A67)</f>
        <v>3</v>
      </c>
      <c r="F67" t="str">
        <f t="shared" ref="F67:F130" si="5">B67&amp;" - " &amp;E67</f>
        <v>2017 - 3</v>
      </c>
      <c r="G67" t="str">
        <f>IF(AND(Date[[#This Row],[Month]]=5,Date[[#This Row],[Year]]=2021),"True","False")</f>
        <v>False</v>
      </c>
      <c r="H67" t="str">
        <f>IF(AND(Date[[#This Row],[Month]]&lt;=5,Date[[#This Row],[Month]]&gt;=4,Date[[#This Row],[Year]]=2021),"True","False")</f>
        <v>False</v>
      </c>
      <c r="I67" t="str">
        <f>IF(Date[[#This Row],[Year]]=2021,"True","False")</f>
        <v>False</v>
      </c>
    </row>
    <row r="68" spans="1:9" x14ac:dyDescent="0.3">
      <c r="A68" s="21">
        <v>42802</v>
      </c>
      <c r="B68">
        <f t="shared" si="3"/>
        <v>2017</v>
      </c>
      <c r="C68" t="s">
        <v>69</v>
      </c>
      <c r="D68" t="s">
        <v>105</v>
      </c>
      <c r="E68">
        <f t="shared" si="4"/>
        <v>3</v>
      </c>
      <c r="F68" t="str">
        <f t="shared" si="5"/>
        <v>2017 - 3</v>
      </c>
      <c r="G68" t="str">
        <f>IF(AND(Date[[#This Row],[Month]]=5,Date[[#This Row],[Year]]=2021),"True","False")</f>
        <v>False</v>
      </c>
      <c r="H68" t="str">
        <f>IF(AND(Date[[#This Row],[Month]]&lt;=5,Date[[#This Row],[Month]]&gt;=4,Date[[#This Row],[Year]]=2021),"True","False")</f>
        <v>False</v>
      </c>
      <c r="I68" t="str">
        <f>IF(Date[[#This Row],[Year]]=2021,"True","False")</f>
        <v>False</v>
      </c>
    </row>
    <row r="69" spans="1:9" x14ac:dyDescent="0.3">
      <c r="A69" s="21">
        <v>42803</v>
      </c>
      <c r="B69">
        <f t="shared" si="3"/>
        <v>2017</v>
      </c>
      <c r="C69" t="s">
        <v>69</v>
      </c>
      <c r="D69" t="s">
        <v>105</v>
      </c>
      <c r="E69">
        <f t="shared" si="4"/>
        <v>3</v>
      </c>
      <c r="F69" t="str">
        <f t="shared" si="5"/>
        <v>2017 - 3</v>
      </c>
      <c r="G69" t="str">
        <f>IF(AND(Date[[#This Row],[Month]]=5,Date[[#This Row],[Year]]=2021),"True","False")</f>
        <v>False</v>
      </c>
      <c r="H69" t="str">
        <f>IF(AND(Date[[#This Row],[Month]]&lt;=5,Date[[#This Row],[Month]]&gt;=4,Date[[#This Row],[Year]]=2021),"True","False")</f>
        <v>False</v>
      </c>
      <c r="I69" t="str">
        <f>IF(Date[[#This Row],[Year]]=2021,"True","False")</f>
        <v>False</v>
      </c>
    </row>
    <row r="70" spans="1:9" x14ac:dyDescent="0.3">
      <c r="A70" s="21">
        <v>42804</v>
      </c>
      <c r="B70">
        <f t="shared" si="3"/>
        <v>2017</v>
      </c>
      <c r="C70" t="s">
        <v>69</v>
      </c>
      <c r="D70" t="s">
        <v>105</v>
      </c>
      <c r="E70">
        <f t="shared" si="4"/>
        <v>3</v>
      </c>
      <c r="F70" t="str">
        <f t="shared" si="5"/>
        <v>2017 - 3</v>
      </c>
      <c r="G70" t="str">
        <f>IF(AND(Date[[#This Row],[Month]]=5,Date[[#This Row],[Year]]=2021),"True","False")</f>
        <v>False</v>
      </c>
      <c r="H70" t="str">
        <f>IF(AND(Date[[#This Row],[Month]]&lt;=5,Date[[#This Row],[Month]]&gt;=4,Date[[#This Row],[Year]]=2021),"True","False")</f>
        <v>False</v>
      </c>
      <c r="I70" t="str">
        <f>IF(Date[[#This Row],[Year]]=2021,"True","False")</f>
        <v>False</v>
      </c>
    </row>
    <row r="71" spans="1:9" x14ac:dyDescent="0.3">
      <c r="A71" s="21">
        <v>42805</v>
      </c>
      <c r="B71">
        <f t="shared" si="3"/>
        <v>2017</v>
      </c>
      <c r="C71" t="s">
        <v>69</v>
      </c>
      <c r="D71" t="s">
        <v>105</v>
      </c>
      <c r="E71">
        <f t="shared" si="4"/>
        <v>3</v>
      </c>
      <c r="F71" t="str">
        <f t="shared" si="5"/>
        <v>2017 - 3</v>
      </c>
      <c r="G71" t="str">
        <f>IF(AND(Date[[#This Row],[Month]]=5,Date[[#This Row],[Year]]=2021),"True","False")</f>
        <v>False</v>
      </c>
      <c r="H71" t="str">
        <f>IF(AND(Date[[#This Row],[Month]]&lt;=5,Date[[#This Row],[Month]]&gt;=4,Date[[#This Row],[Year]]=2021),"True","False")</f>
        <v>False</v>
      </c>
      <c r="I71" t="str">
        <f>IF(Date[[#This Row],[Year]]=2021,"True","False")</f>
        <v>False</v>
      </c>
    </row>
    <row r="72" spans="1:9" x14ac:dyDescent="0.3">
      <c r="A72" s="21">
        <v>42806</v>
      </c>
      <c r="B72">
        <f t="shared" si="3"/>
        <v>2017</v>
      </c>
      <c r="C72" t="s">
        <v>69</v>
      </c>
      <c r="D72" t="s">
        <v>105</v>
      </c>
      <c r="E72">
        <f t="shared" si="4"/>
        <v>3</v>
      </c>
      <c r="F72" t="str">
        <f t="shared" si="5"/>
        <v>2017 - 3</v>
      </c>
      <c r="G72" t="str">
        <f>IF(AND(Date[[#This Row],[Month]]=5,Date[[#This Row],[Year]]=2021),"True","False")</f>
        <v>False</v>
      </c>
      <c r="H72" t="str">
        <f>IF(AND(Date[[#This Row],[Month]]&lt;=5,Date[[#This Row],[Month]]&gt;=4,Date[[#This Row],[Year]]=2021),"True","False")</f>
        <v>False</v>
      </c>
      <c r="I72" t="str">
        <f>IF(Date[[#This Row],[Year]]=2021,"True","False")</f>
        <v>False</v>
      </c>
    </row>
    <row r="73" spans="1:9" x14ac:dyDescent="0.3">
      <c r="A73" s="21">
        <v>42807</v>
      </c>
      <c r="B73">
        <f t="shared" si="3"/>
        <v>2017</v>
      </c>
      <c r="C73" t="s">
        <v>69</v>
      </c>
      <c r="D73" t="s">
        <v>105</v>
      </c>
      <c r="E73">
        <f t="shared" si="4"/>
        <v>3</v>
      </c>
      <c r="F73" t="str">
        <f t="shared" si="5"/>
        <v>2017 - 3</v>
      </c>
      <c r="G73" t="str">
        <f>IF(AND(Date[[#This Row],[Month]]=5,Date[[#This Row],[Year]]=2021),"True","False")</f>
        <v>False</v>
      </c>
      <c r="H73" t="str">
        <f>IF(AND(Date[[#This Row],[Month]]&lt;=5,Date[[#This Row],[Month]]&gt;=4,Date[[#This Row],[Year]]=2021),"True","False")</f>
        <v>False</v>
      </c>
      <c r="I73" t="str">
        <f>IF(Date[[#This Row],[Year]]=2021,"True","False")</f>
        <v>False</v>
      </c>
    </row>
    <row r="74" spans="1:9" x14ac:dyDescent="0.3">
      <c r="A74" s="21">
        <v>42808</v>
      </c>
      <c r="B74">
        <f t="shared" si="3"/>
        <v>2017</v>
      </c>
      <c r="C74" t="s">
        <v>69</v>
      </c>
      <c r="D74" t="s">
        <v>105</v>
      </c>
      <c r="E74">
        <f t="shared" si="4"/>
        <v>3</v>
      </c>
      <c r="F74" t="str">
        <f t="shared" si="5"/>
        <v>2017 - 3</v>
      </c>
      <c r="G74" t="str">
        <f>IF(AND(Date[[#This Row],[Month]]=5,Date[[#This Row],[Year]]=2021),"True","False")</f>
        <v>False</v>
      </c>
      <c r="H74" t="str">
        <f>IF(AND(Date[[#This Row],[Month]]&lt;=5,Date[[#This Row],[Month]]&gt;=4,Date[[#This Row],[Year]]=2021),"True","False")</f>
        <v>False</v>
      </c>
      <c r="I74" t="str">
        <f>IF(Date[[#This Row],[Year]]=2021,"True","False")</f>
        <v>False</v>
      </c>
    </row>
    <row r="75" spans="1:9" x14ac:dyDescent="0.3">
      <c r="A75" s="21">
        <v>42809</v>
      </c>
      <c r="B75">
        <f t="shared" si="3"/>
        <v>2017</v>
      </c>
      <c r="C75" t="s">
        <v>69</v>
      </c>
      <c r="D75" t="s">
        <v>105</v>
      </c>
      <c r="E75">
        <f t="shared" si="4"/>
        <v>3</v>
      </c>
      <c r="F75" t="str">
        <f t="shared" si="5"/>
        <v>2017 - 3</v>
      </c>
      <c r="G75" t="str">
        <f>IF(AND(Date[[#This Row],[Month]]=5,Date[[#This Row],[Year]]=2021),"True","False")</f>
        <v>False</v>
      </c>
      <c r="H75" t="str">
        <f>IF(AND(Date[[#This Row],[Month]]&lt;=5,Date[[#This Row],[Month]]&gt;=4,Date[[#This Row],[Year]]=2021),"True","False")</f>
        <v>False</v>
      </c>
      <c r="I75" t="str">
        <f>IF(Date[[#This Row],[Year]]=2021,"True","False")</f>
        <v>False</v>
      </c>
    </row>
    <row r="76" spans="1:9" x14ac:dyDescent="0.3">
      <c r="A76" s="21">
        <v>42810</v>
      </c>
      <c r="B76">
        <f t="shared" si="3"/>
        <v>2017</v>
      </c>
      <c r="C76" t="s">
        <v>69</v>
      </c>
      <c r="D76" t="s">
        <v>105</v>
      </c>
      <c r="E76">
        <f t="shared" si="4"/>
        <v>3</v>
      </c>
      <c r="F76" t="str">
        <f t="shared" si="5"/>
        <v>2017 - 3</v>
      </c>
      <c r="G76" t="str">
        <f>IF(AND(Date[[#This Row],[Month]]=5,Date[[#This Row],[Year]]=2021),"True","False")</f>
        <v>False</v>
      </c>
      <c r="H76" t="str">
        <f>IF(AND(Date[[#This Row],[Month]]&lt;=5,Date[[#This Row],[Month]]&gt;=4,Date[[#This Row],[Year]]=2021),"True","False")</f>
        <v>False</v>
      </c>
      <c r="I76" t="str">
        <f>IF(Date[[#This Row],[Year]]=2021,"True","False")</f>
        <v>False</v>
      </c>
    </row>
    <row r="77" spans="1:9" x14ac:dyDescent="0.3">
      <c r="A77" s="21">
        <v>42811</v>
      </c>
      <c r="B77">
        <f t="shared" si="3"/>
        <v>2017</v>
      </c>
      <c r="C77" t="s">
        <v>69</v>
      </c>
      <c r="D77" t="s">
        <v>105</v>
      </c>
      <c r="E77">
        <f t="shared" si="4"/>
        <v>3</v>
      </c>
      <c r="F77" t="str">
        <f t="shared" si="5"/>
        <v>2017 - 3</v>
      </c>
      <c r="G77" t="str">
        <f>IF(AND(Date[[#This Row],[Month]]=5,Date[[#This Row],[Year]]=2021),"True","False")</f>
        <v>False</v>
      </c>
      <c r="H77" t="str">
        <f>IF(AND(Date[[#This Row],[Month]]&lt;=5,Date[[#This Row],[Month]]&gt;=4,Date[[#This Row],[Year]]=2021),"True","False")</f>
        <v>False</v>
      </c>
      <c r="I77" t="str">
        <f>IF(Date[[#This Row],[Year]]=2021,"True","False")</f>
        <v>False</v>
      </c>
    </row>
    <row r="78" spans="1:9" x14ac:dyDescent="0.3">
      <c r="A78" s="21">
        <v>42812</v>
      </c>
      <c r="B78">
        <f t="shared" si="3"/>
        <v>2017</v>
      </c>
      <c r="C78" t="s">
        <v>69</v>
      </c>
      <c r="D78" t="s">
        <v>105</v>
      </c>
      <c r="E78">
        <f t="shared" si="4"/>
        <v>3</v>
      </c>
      <c r="F78" t="str">
        <f t="shared" si="5"/>
        <v>2017 - 3</v>
      </c>
      <c r="G78" t="str">
        <f>IF(AND(Date[[#This Row],[Month]]=5,Date[[#This Row],[Year]]=2021),"True","False")</f>
        <v>False</v>
      </c>
      <c r="H78" t="str">
        <f>IF(AND(Date[[#This Row],[Month]]&lt;=5,Date[[#This Row],[Month]]&gt;=4,Date[[#This Row],[Year]]=2021),"True","False")</f>
        <v>False</v>
      </c>
      <c r="I78" t="str">
        <f>IF(Date[[#This Row],[Year]]=2021,"True","False")</f>
        <v>False</v>
      </c>
    </row>
    <row r="79" spans="1:9" x14ac:dyDescent="0.3">
      <c r="A79" s="21">
        <v>42813</v>
      </c>
      <c r="B79">
        <f t="shared" si="3"/>
        <v>2017</v>
      </c>
      <c r="C79" t="s">
        <v>69</v>
      </c>
      <c r="D79" t="s">
        <v>105</v>
      </c>
      <c r="E79">
        <f t="shared" si="4"/>
        <v>3</v>
      </c>
      <c r="F79" t="str">
        <f t="shared" si="5"/>
        <v>2017 - 3</v>
      </c>
      <c r="G79" t="str">
        <f>IF(AND(Date[[#This Row],[Month]]=5,Date[[#This Row],[Year]]=2021),"True","False")</f>
        <v>False</v>
      </c>
      <c r="H79" t="str">
        <f>IF(AND(Date[[#This Row],[Month]]&lt;=5,Date[[#This Row],[Month]]&gt;=4,Date[[#This Row],[Year]]=2021),"True","False")</f>
        <v>False</v>
      </c>
      <c r="I79" t="str">
        <f>IF(Date[[#This Row],[Year]]=2021,"True","False")</f>
        <v>False</v>
      </c>
    </row>
    <row r="80" spans="1:9" x14ac:dyDescent="0.3">
      <c r="A80" s="21">
        <v>42814</v>
      </c>
      <c r="B80">
        <f t="shared" si="3"/>
        <v>2017</v>
      </c>
      <c r="C80" t="s">
        <v>69</v>
      </c>
      <c r="D80" t="s">
        <v>105</v>
      </c>
      <c r="E80">
        <f t="shared" si="4"/>
        <v>3</v>
      </c>
      <c r="F80" t="str">
        <f t="shared" si="5"/>
        <v>2017 - 3</v>
      </c>
      <c r="G80" t="str">
        <f>IF(AND(Date[[#This Row],[Month]]=5,Date[[#This Row],[Year]]=2021),"True","False")</f>
        <v>False</v>
      </c>
      <c r="H80" t="str">
        <f>IF(AND(Date[[#This Row],[Month]]&lt;=5,Date[[#This Row],[Month]]&gt;=4,Date[[#This Row],[Year]]=2021),"True","False")</f>
        <v>False</v>
      </c>
      <c r="I80" t="str">
        <f>IF(Date[[#This Row],[Year]]=2021,"True","False")</f>
        <v>False</v>
      </c>
    </row>
    <row r="81" spans="1:9" x14ac:dyDescent="0.3">
      <c r="A81" s="21">
        <v>42815</v>
      </c>
      <c r="B81">
        <f t="shared" si="3"/>
        <v>2017</v>
      </c>
      <c r="C81" t="s">
        <v>69</v>
      </c>
      <c r="D81" t="s">
        <v>105</v>
      </c>
      <c r="E81">
        <f t="shared" si="4"/>
        <v>3</v>
      </c>
      <c r="F81" t="str">
        <f t="shared" si="5"/>
        <v>2017 - 3</v>
      </c>
      <c r="G81" t="str">
        <f>IF(AND(Date[[#This Row],[Month]]=5,Date[[#This Row],[Year]]=2021),"True","False")</f>
        <v>False</v>
      </c>
      <c r="H81" t="str">
        <f>IF(AND(Date[[#This Row],[Month]]&lt;=5,Date[[#This Row],[Month]]&gt;=4,Date[[#This Row],[Year]]=2021),"True","False")</f>
        <v>False</v>
      </c>
      <c r="I81" t="str">
        <f>IF(Date[[#This Row],[Year]]=2021,"True","False")</f>
        <v>False</v>
      </c>
    </row>
    <row r="82" spans="1:9" x14ac:dyDescent="0.3">
      <c r="A82" s="21">
        <v>42816</v>
      </c>
      <c r="B82">
        <f t="shared" si="3"/>
        <v>2017</v>
      </c>
      <c r="C82" t="s">
        <v>69</v>
      </c>
      <c r="D82" t="s">
        <v>105</v>
      </c>
      <c r="E82">
        <f t="shared" si="4"/>
        <v>3</v>
      </c>
      <c r="F82" t="str">
        <f t="shared" si="5"/>
        <v>2017 - 3</v>
      </c>
      <c r="G82" t="str">
        <f>IF(AND(Date[[#This Row],[Month]]=5,Date[[#This Row],[Year]]=2021),"True","False")</f>
        <v>False</v>
      </c>
      <c r="H82" t="str">
        <f>IF(AND(Date[[#This Row],[Month]]&lt;=5,Date[[#This Row],[Month]]&gt;=4,Date[[#This Row],[Year]]=2021),"True","False")</f>
        <v>False</v>
      </c>
      <c r="I82" t="str">
        <f>IF(Date[[#This Row],[Year]]=2021,"True","False")</f>
        <v>False</v>
      </c>
    </row>
    <row r="83" spans="1:9" x14ac:dyDescent="0.3">
      <c r="A83" s="21">
        <v>42817</v>
      </c>
      <c r="B83">
        <f t="shared" si="3"/>
        <v>2017</v>
      </c>
      <c r="C83" t="s">
        <v>69</v>
      </c>
      <c r="D83" t="s">
        <v>105</v>
      </c>
      <c r="E83">
        <f t="shared" si="4"/>
        <v>3</v>
      </c>
      <c r="F83" t="str">
        <f t="shared" si="5"/>
        <v>2017 - 3</v>
      </c>
      <c r="G83" t="str">
        <f>IF(AND(Date[[#This Row],[Month]]=5,Date[[#This Row],[Year]]=2021),"True","False")</f>
        <v>False</v>
      </c>
      <c r="H83" t="str">
        <f>IF(AND(Date[[#This Row],[Month]]&lt;=5,Date[[#This Row],[Month]]&gt;=4,Date[[#This Row],[Year]]=2021),"True","False")</f>
        <v>False</v>
      </c>
      <c r="I83" t="str">
        <f>IF(Date[[#This Row],[Year]]=2021,"True","False")</f>
        <v>False</v>
      </c>
    </row>
    <row r="84" spans="1:9" x14ac:dyDescent="0.3">
      <c r="A84" s="21">
        <v>42818</v>
      </c>
      <c r="B84">
        <f t="shared" si="3"/>
        <v>2017</v>
      </c>
      <c r="C84" t="s">
        <v>69</v>
      </c>
      <c r="D84" t="s">
        <v>105</v>
      </c>
      <c r="E84">
        <f t="shared" si="4"/>
        <v>3</v>
      </c>
      <c r="F84" t="str">
        <f t="shared" si="5"/>
        <v>2017 - 3</v>
      </c>
      <c r="G84" t="str">
        <f>IF(AND(Date[[#This Row],[Month]]=5,Date[[#This Row],[Year]]=2021),"True","False")</f>
        <v>False</v>
      </c>
      <c r="H84" t="str">
        <f>IF(AND(Date[[#This Row],[Month]]&lt;=5,Date[[#This Row],[Month]]&gt;=4,Date[[#This Row],[Year]]=2021),"True","False")</f>
        <v>False</v>
      </c>
      <c r="I84" t="str">
        <f>IF(Date[[#This Row],[Year]]=2021,"True","False")</f>
        <v>False</v>
      </c>
    </row>
    <row r="85" spans="1:9" x14ac:dyDescent="0.3">
      <c r="A85" s="21">
        <v>42819</v>
      </c>
      <c r="B85">
        <f t="shared" si="3"/>
        <v>2017</v>
      </c>
      <c r="C85" t="s">
        <v>69</v>
      </c>
      <c r="D85" t="s">
        <v>105</v>
      </c>
      <c r="E85">
        <f t="shared" si="4"/>
        <v>3</v>
      </c>
      <c r="F85" t="str">
        <f t="shared" si="5"/>
        <v>2017 - 3</v>
      </c>
      <c r="G85" t="str">
        <f>IF(AND(Date[[#This Row],[Month]]=5,Date[[#This Row],[Year]]=2021),"True","False")</f>
        <v>False</v>
      </c>
      <c r="H85" t="str">
        <f>IF(AND(Date[[#This Row],[Month]]&lt;=5,Date[[#This Row],[Month]]&gt;=4,Date[[#This Row],[Year]]=2021),"True","False")</f>
        <v>False</v>
      </c>
      <c r="I85" t="str">
        <f>IF(Date[[#This Row],[Year]]=2021,"True","False")</f>
        <v>False</v>
      </c>
    </row>
    <row r="86" spans="1:9" x14ac:dyDescent="0.3">
      <c r="A86" s="21">
        <v>42820</v>
      </c>
      <c r="B86">
        <f t="shared" si="3"/>
        <v>2017</v>
      </c>
      <c r="C86" t="s">
        <v>69</v>
      </c>
      <c r="D86" t="s">
        <v>105</v>
      </c>
      <c r="E86">
        <f t="shared" si="4"/>
        <v>3</v>
      </c>
      <c r="F86" t="str">
        <f t="shared" si="5"/>
        <v>2017 - 3</v>
      </c>
      <c r="G86" t="str">
        <f>IF(AND(Date[[#This Row],[Month]]=5,Date[[#This Row],[Year]]=2021),"True","False")</f>
        <v>False</v>
      </c>
      <c r="H86" t="str">
        <f>IF(AND(Date[[#This Row],[Month]]&lt;=5,Date[[#This Row],[Month]]&gt;=4,Date[[#This Row],[Year]]=2021),"True","False")</f>
        <v>False</v>
      </c>
      <c r="I86" t="str">
        <f>IF(Date[[#This Row],[Year]]=2021,"True","False")</f>
        <v>False</v>
      </c>
    </row>
    <row r="87" spans="1:9" x14ac:dyDescent="0.3">
      <c r="A87" s="21">
        <v>42821</v>
      </c>
      <c r="B87">
        <f t="shared" si="3"/>
        <v>2017</v>
      </c>
      <c r="C87" t="s">
        <v>69</v>
      </c>
      <c r="D87" t="s">
        <v>105</v>
      </c>
      <c r="E87">
        <f t="shared" si="4"/>
        <v>3</v>
      </c>
      <c r="F87" t="str">
        <f t="shared" si="5"/>
        <v>2017 - 3</v>
      </c>
      <c r="G87" t="str">
        <f>IF(AND(Date[[#This Row],[Month]]=5,Date[[#This Row],[Year]]=2021),"True","False")</f>
        <v>False</v>
      </c>
      <c r="H87" t="str">
        <f>IF(AND(Date[[#This Row],[Month]]&lt;=5,Date[[#This Row],[Month]]&gt;=4,Date[[#This Row],[Year]]=2021),"True","False")</f>
        <v>False</v>
      </c>
      <c r="I87" t="str">
        <f>IF(Date[[#This Row],[Year]]=2021,"True","False")</f>
        <v>False</v>
      </c>
    </row>
    <row r="88" spans="1:9" x14ac:dyDescent="0.3">
      <c r="A88" s="21">
        <v>42822</v>
      </c>
      <c r="B88">
        <f t="shared" si="3"/>
        <v>2017</v>
      </c>
      <c r="C88" t="s">
        <v>69</v>
      </c>
      <c r="D88" t="s">
        <v>105</v>
      </c>
      <c r="E88">
        <f t="shared" si="4"/>
        <v>3</v>
      </c>
      <c r="F88" t="str">
        <f t="shared" si="5"/>
        <v>2017 - 3</v>
      </c>
      <c r="G88" t="str">
        <f>IF(AND(Date[[#This Row],[Month]]=5,Date[[#This Row],[Year]]=2021),"True","False")</f>
        <v>False</v>
      </c>
      <c r="H88" t="str">
        <f>IF(AND(Date[[#This Row],[Month]]&lt;=5,Date[[#This Row],[Month]]&gt;=4,Date[[#This Row],[Year]]=2021),"True","False")</f>
        <v>False</v>
      </c>
      <c r="I88" t="str">
        <f>IF(Date[[#This Row],[Year]]=2021,"True","False")</f>
        <v>False</v>
      </c>
    </row>
    <row r="89" spans="1:9" x14ac:dyDescent="0.3">
      <c r="A89" s="21">
        <v>42823</v>
      </c>
      <c r="B89">
        <f t="shared" si="3"/>
        <v>2017</v>
      </c>
      <c r="C89" t="s">
        <v>69</v>
      </c>
      <c r="D89" t="s">
        <v>105</v>
      </c>
      <c r="E89">
        <f t="shared" si="4"/>
        <v>3</v>
      </c>
      <c r="F89" t="str">
        <f t="shared" si="5"/>
        <v>2017 - 3</v>
      </c>
      <c r="G89" t="str">
        <f>IF(AND(Date[[#This Row],[Month]]=5,Date[[#This Row],[Year]]=2021),"True","False")</f>
        <v>False</v>
      </c>
      <c r="H89" t="str">
        <f>IF(AND(Date[[#This Row],[Month]]&lt;=5,Date[[#This Row],[Month]]&gt;=4,Date[[#This Row],[Year]]=2021),"True","False")</f>
        <v>False</v>
      </c>
      <c r="I89" t="str">
        <f>IF(Date[[#This Row],[Year]]=2021,"True","False")</f>
        <v>False</v>
      </c>
    </row>
    <row r="90" spans="1:9" x14ac:dyDescent="0.3">
      <c r="A90" s="21">
        <v>42824</v>
      </c>
      <c r="B90">
        <f t="shared" si="3"/>
        <v>2017</v>
      </c>
      <c r="C90" t="s">
        <v>69</v>
      </c>
      <c r="D90" t="s">
        <v>105</v>
      </c>
      <c r="E90">
        <f t="shared" si="4"/>
        <v>3</v>
      </c>
      <c r="F90" t="str">
        <f t="shared" si="5"/>
        <v>2017 - 3</v>
      </c>
      <c r="G90" t="str">
        <f>IF(AND(Date[[#This Row],[Month]]=5,Date[[#This Row],[Year]]=2021),"True","False")</f>
        <v>False</v>
      </c>
      <c r="H90" t="str">
        <f>IF(AND(Date[[#This Row],[Month]]&lt;=5,Date[[#This Row],[Month]]&gt;=4,Date[[#This Row],[Year]]=2021),"True","False")</f>
        <v>False</v>
      </c>
      <c r="I90" t="str">
        <f>IF(Date[[#This Row],[Year]]=2021,"True","False")</f>
        <v>False</v>
      </c>
    </row>
    <row r="91" spans="1:9" x14ac:dyDescent="0.3">
      <c r="A91" s="21">
        <v>42825</v>
      </c>
      <c r="B91">
        <f t="shared" si="3"/>
        <v>2017</v>
      </c>
      <c r="C91" t="s">
        <v>69</v>
      </c>
      <c r="D91" t="s">
        <v>105</v>
      </c>
      <c r="E91">
        <f t="shared" si="4"/>
        <v>3</v>
      </c>
      <c r="F91" t="str">
        <f t="shared" si="5"/>
        <v>2017 - 3</v>
      </c>
      <c r="G91" t="str">
        <f>IF(AND(Date[[#This Row],[Month]]=5,Date[[#This Row],[Year]]=2021),"True","False")</f>
        <v>False</v>
      </c>
      <c r="H91" t="str">
        <f>IF(AND(Date[[#This Row],[Month]]&lt;=5,Date[[#This Row],[Month]]&gt;=4,Date[[#This Row],[Year]]=2021),"True","False")</f>
        <v>False</v>
      </c>
      <c r="I91" t="str">
        <f>IF(Date[[#This Row],[Year]]=2021,"True","False")</f>
        <v>False</v>
      </c>
    </row>
    <row r="92" spans="1:9" x14ac:dyDescent="0.3">
      <c r="A92" s="21">
        <v>42826</v>
      </c>
      <c r="B92">
        <f t="shared" si="3"/>
        <v>2017</v>
      </c>
      <c r="C92" t="s">
        <v>70</v>
      </c>
      <c r="D92" t="s">
        <v>106</v>
      </c>
      <c r="E92">
        <f t="shared" si="4"/>
        <v>4</v>
      </c>
      <c r="F92" t="str">
        <f t="shared" si="5"/>
        <v>2017 - 4</v>
      </c>
      <c r="G92" t="str">
        <f>IF(AND(Date[[#This Row],[Month]]=5,Date[[#This Row],[Year]]=2021),"True","False")</f>
        <v>False</v>
      </c>
      <c r="H92" t="str">
        <f>IF(AND(Date[[#This Row],[Month]]&lt;=5,Date[[#This Row],[Month]]&gt;=4,Date[[#This Row],[Year]]=2021),"True","False")</f>
        <v>False</v>
      </c>
      <c r="I92" t="str">
        <f>IF(Date[[#This Row],[Year]]=2021,"True","False")</f>
        <v>False</v>
      </c>
    </row>
    <row r="93" spans="1:9" x14ac:dyDescent="0.3">
      <c r="A93" s="21">
        <v>42827</v>
      </c>
      <c r="B93">
        <f t="shared" si="3"/>
        <v>2017</v>
      </c>
      <c r="C93" t="s">
        <v>70</v>
      </c>
      <c r="D93" t="s">
        <v>106</v>
      </c>
      <c r="E93">
        <f t="shared" si="4"/>
        <v>4</v>
      </c>
      <c r="F93" t="str">
        <f t="shared" si="5"/>
        <v>2017 - 4</v>
      </c>
      <c r="G93" t="str">
        <f>IF(AND(Date[[#This Row],[Month]]=5,Date[[#This Row],[Year]]=2021),"True","False")</f>
        <v>False</v>
      </c>
      <c r="H93" t="str">
        <f>IF(AND(Date[[#This Row],[Month]]&lt;=5,Date[[#This Row],[Month]]&gt;=4,Date[[#This Row],[Year]]=2021),"True","False")</f>
        <v>False</v>
      </c>
      <c r="I93" t="str">
        <f>IF(Date[[#This Row],[Year]]=2021,"True","False")</f>
        <v>False</v>
      </c>
    </row>
    <row r="94" spans="1:9" x14ac:dyDescent="0.3">
      <c r="A94" s="21">
        <v>42828</v>
      </c>
      <c r="B94">
        <f t="shared" si="3"/>
        <v>2017</v>
      </c>
      <c r="C94" t="s">
        <v>70</v>
      </c>
      <c r="D94" t="s">
        <v>106</v>
      </c>
      <c r="E94">
        <f t="shared" si="4"/>
        <v>4</v>
      </c>
      <c r="F94" t="str">
        <f t="shared" si="5"/>
        <v>2017 - 4</v>
      </c>
      <c r="G94" t="str">
        <f>IF(AND(Date[[#This Row],[Month]]=5,Date[[#This Row],[Year]]=2021),"True","False")</f>
        <v>False</v>
      </c>
      <c r="H94" t="str">
        <f>IF(AND(Date[[#This Row],[Month]]&lt;=5,Date[[#This Row],[Month]]&gt;=4,Date[[#This Row],[Year]]=2021),"True","False")</f>
        <v>False</v>
      </c>
      <c r="I94" t="str">
        <f>IF(Date[[#This Row],[Year]]=2021,"True","False")</f>
        <v>False</v>
      </c>
    </row>
    <row r="95" spans="1:9" x14ac:dyDescent="0.3">
      <c r="A95" s="21">
        <v>42829</v>
      </c>
      <c r="B95">
        <f t="shared" si="3"/>
        <v>2017</v>
      </c>
      <c r="C95" t="s">
        <v>70</v>
      </c>
      <c r="D95" t="s">
        <v>106</v>
      </c>
      <c r="E95">
        <f t="shared" si="4"/>
        <v>4</v>
      </c>
      <c r="F95" t="str">
        <f t="shared" si="5"/>
        <v>2017 - 4</v>
      </c>
      <c r="G95" t="str">
        <f>IF(AND(Date[[#This Row],[Month]]=5,Date[[#This Row],[Year]]=2021),"True","False")</f>
        <v>False</v>
      </c>
      <c r="H95" t="str">
        <f>IF(AND(Date[[#This Row],[Month]]&lt;=5,Date[[#This Row],[Month]]&gt;=4,Date[[#This Row],[Year]]=2021),"True","False")</f>
        <v>False</v>
      </c>
      <c r="I95" t="str">
        <f>IF(Date[[#This Row],[Year]]=2021,"True","False")</f>
        <v>False</v>
      </c>
    </row>
    <row r="96" spans="1:9" x14ac:dyDescent="0.3">
      <c r="A96" s="21">
        <v>42830</v>
      </c>
      <c r="B96">
        <f t="shared" si="3"/>
        <v>2017</v>
      </c>
      <c r="C96" t="s">
        <v>70</v>
      </c>
      <c r="D96" t="s">
        <v>106</v>
      </c>
      <c r="E96">
        <f t="shared" si="4"/>
        <v>4</v>
      </c>
      <c r="F96" t="str">
        <f t="shared" si="5"/>
        <v>2017 - 4</v>
      </c>
      <c r="G96" t="str">
        <f>IF(AND(Date[[#This Row],[Month]]=5,Date[[#This Row],[Year]]=2021),"True","False")</f>
        <v>False</v>
      </c>
      <c r="H96" t="str">
        <f>IF(AND(Date[[#This Row],[Month]]&lt;=5,Date[[#This Row],[Month]]&gt;=4,Date[[#This Row],[Year]]=2021),"True","False")</f>
        <v>False</v>
      </c>
      <c r="I96" t="str">
        <f>IF(Date[[#This Row],[Year]]=2021,"True","False")</f>
        <v>False</v>
      </c>
    </row>
    <row r="97" spans="1:9" x14ac:dyDescent="0.3">
      <c r="A97" s="21">
        <v>42831</v>
      </c>
      <c r="B97">
        <f t="shared" si="3"/>
        <v>2017</v>
      </c>
      <c r="C97" t="s">
        <v>70</v>
      </c>
      <c r="D97" t="s">
        <v>106</v>
      </c>
      <c r="E97">
        <f t="shared" si="4"/>
        <v>4</v>
      </c>
      <c r="F97" t="str">
        <f t="shared" si="5"/>
        <v>2017 - 4</v>
      </c>
      <c r="G97" t="str">
        <f>IF(AND(Date[[#This Row],[Month]]=5,Date[[#This Row],[Year]]=2021),"True","False")</f>
        <v>False</v>
      </c>
      <c r="H97" t="str">
        <f>IF(AND(Date[[#This Row],[Month]]&lt;=5,Date[[#This Row],[Month]]&gt;=4,Date[[#This Row],[Year]]=2021),"True","False")</f>
        <v>False</v>
      </c>
      <c r="I97" t="str">
        <f>IF(Date[[#This Row],[Year]]=2021,"True","False")</f>
        <v>False</v>
      </c>
    </row>
    <row r="98" spans="1:9" x14ac:dyDescent="0.3">
      <c r="A98" s="21">
        <v>42832</v>
      </c>
      <c r="B98">
        <f t="shared" si="3"/>
        <v>2017</v>
      </c>
      <c r="C98" t="s">
        <v>70</v>
      </c>
      <c r="D98" t="s">
        <v>106</v>
      </c>
      <c r="E98">
        <f t="shared" si="4"/>
        <v>4</v>
      </c>
      <c r="F98" t="str">
        <f t="shared" si="5"/>
        <v>2017 - 4</v>
      </c>
      <c r="G98" t="str">
        <f>IF(AND(Date[[#This Row],[Month]]=5,Date[[#This Row],[Year]]=2021),"True","False")</f>
        <v>False</v>
      </c>
      <c r="H98" t="str">
        <f>IF(AND(Date[[#This Row],[Month]]&lt;=5,Date[[#This Row],[Month]]&gt;=4,Date[[#This Row],[Year]]=2021),"True","False")</f>
        <v>False</v>
      </c>
      <c r="I98" t="str">
        <f>IF(Date[[#This Row],[Year]]=2021,"True","False")</f>
        <v>False</v>
      </c>
    </row>
    <row r="99" spans="1:9" x14ac:dyDescent="0.3">
      <c r="A99" s="21">
        <v>42833</v>
      </c>
      <c r="B99">
        <f t="shared" si="3"/>
        <v>2017</v>
      </c>
      <c r="C99" t="s">
        <v>70</v>
      </c>
      <c r="D99" t="s">
        <v>106</v>
      </c>
      <c r="E99">
        <f t="shared" si="4"/>
        <v>4</v>
      </c>
      <c r="F99" t="str">
        <f t="shared" si="5"/>
        <v>2017 - 4</v>
      </c>
      <c r="G99" t="str">
        <f>IF(AND(Date[[#This Row],[Month]]=5,Date[[#This Row],[Year]]=2021),"True","False")</f>
        <v>False</v>
      </c>
      <c r="H99" t="str">
        <f>IF(AND(Date[[#This Row],[Month]]&lt;=5,Date[[#This Row],[Month]]&gt;=4,Date[[#This Row],[Year]]=2021),"True","False")</f>
        <v>False</v>
      </c>
      <c r="I99" t="str">
        <f>IF(Date[[#This Row],[Year]]=2021,"True","False")</f>
        <v>False</v>
      </c>
    </row>
    <row r="100" spans="1:9" x14ac:dyDescent="0.3">
      <c r="A100" s="21">
        <v>42834</v>
      </c>
      <c r="B100">
        <f t="shared" si="3"/>
        <v>2017</v>
      </c>
      <c r="C100" t="s">
        <v>70</v>
      </c>
      <c r="D100" t="s">
        <v>106</v>
      </c>
      <c r="E100">
        <f t="shared" si="4"/>
        <v>4</v>
      </c>
      <c r="F100" t="str">
        <f t="shared" si="5"/>
        <v>2017 - 4</v>
      </c>
      <c r="G100" t="str">
        <f>IF(AND(Date[[#This Row],[Month]]=5,Date[[#This Row],[Year]]=2021),"True","False")</f>
        <v>False</v>
      </c>
      <c r="H100" t="str">
        <f>IF(AND(Date[[#This Row],[Month]]&lt;=5,Date[[#This Row],[Month]]&gt;=4,Date[[#This Row],[Year]]=2021),"True","False")</f>
        <v>False</v>
      </c>
      <c r="I100" t="str">
        <f>IF(Date[[#This Row],[Year]]=2021,"True","False")</f>
        <v>False</v>
      </c>
    </row>
    <row r="101" spans="1:9" x14ac:dyDescent="0.3">
      <c r="A101" s="21">
        <v>42835</v>
      </c>
      <c r="B101">
        <f t="shared" si="3"/>
        <v>2017</v>
      </c>
      <c r="C101" t="s">
        <v>70</v>
      </c>
      <c r="D101" t="s">
        <v>106</v>
      </c>
      <c r="E101">
        <f t="shared" si="4"/>
        <v>4</v>
      </c>
      <c r="F101" t="str">
        <f t="shared" si="5"/>
        <v>2017 - 4</v>
      </c>
      <c r="G101" t="str">
        <f>IF(AND(Date[[#This Row],[Month]]=5,Date[[#This Row],[Year]]=2021),"True","False")</f>
        <v>False</v>
      </c>
      <c r="H101" t="str">
        <f>IF(AND(Date[[#This Row],[Month]]&lt;=5,Date[[#This Row],[Month]]&gt;=4,Date[[#This Row],[Year]]=2021),"True","False")</f>
        <v>False</v>
      </c>
      <c r="I101" t="str">
        <f>IF(Date[[#This Row],[Year]]=2021,"True","False")</f>
        <v>False</v>
      </c>
    </row>
    <row r="102" spans="1:9" x14ac:dyDescent="0.3">
      <c r="A102" s="21">
        <v>42836</v>
      </c>
      <c r="B102">
        <f t="shared" si="3"/>
        <v>2017</v>
      </c>
      <c r="C102" t="s">
        <v>70</v>
      </c>
      <c r="D102" t="s">
        <v>106</v>
      </c>
      <c r="E102">
        <f t="shared" si="4"/>
        <v>4</v>
      </c>
      <c r="F102" t="str">
        <f t="shared" si="5"/>
        <v>2017 - 4</v>
      </c>
      <c r="G102" t="str">
        <f>IF(AND(Date[[#This Row],[Month]]=5,Date[[#This Row],[Year]]=2021),"True","False")</f>
        <v>False</v>
      </c>
      <c r="H102" t="str">
        <f>IF(AND(Date[[#This Row],[Month]]&lt;=5,Date[[#This Row],[Month]]&gt;=4,Date[[#This Row],[Year]]=2021),"True","False")</f>
        <v>False</v>
      </c>
      <c r="I102" t="str">
        <f>IF(Date[[#This Row],[Year]]=2021,"True","False")</f>
        <v>False</v>
      </c>
    </row>
    <row r="103" spans="1:9" x14ac:dyDescent="0.3">
      <c r="A103" s="21">
        <v>42837</v>
      </c>
      <c r="B103">
        <f t="shared" si="3"/>
        <v>2017</v>
      </c>
      <c r="C103" t="s">
        <v>70</v>
      </c>
      <c r="D103" t="s">
        <v>106</v>
      </c>
      <c r="E103">
        <f t="shared" si="4"/>
        <v>4</v>
      </c>
      <c r="F103" t="str">
        <f t="shared" si="5"/>
        <v>2017 - 4</v>
      </c>
      <c r="G103" t="str">
        <f>IF(AND(Date[[#This Row],[Month]]=5,Date[[#This Row],[Year]]=2021),"True","False")</f>
        <v>False</v>
      </c>
      <c r="H103" t="str">
        <f>IF(AND(Date[[#This Row],[Month]]&lt;=5,Date[[#This Row],[Month]]&gt;=4,Date[[#This Row],[Year]]=2021),"True","False")</f>
        <v>False</v>
      </c>
      <c r="I103" t="str">
        <f>IF(Date[[#This Row],[Year]]=2021,"True","False")</f>
        <v>False</v>
      </c>
    </row>
    <row r="104" spans="1:9" x14ac:dyDescent="0.3">
      <c r="A104" s="21">
        <v>42838</v>
      </c>
      <c r="B104">
        <f t="shared" si="3"/>
        <v>2017</v>
      </c>
      <c r="C104" t="s">
        <v>70</v>
      </c>
      <c r="D104" t="s">
        <v>106</v>
      </c>
      <c r="E104">
        <f t="shared" si="4"/>
        <v>4</v>
      </c>
      <c r="F104" t="str">
        <f t="shared" si="5"/>
        <v>2017 - 4</v>
      </c>
      <c r="G104" t="str">
        <f>IF(AND(Date[[#This Row],[Month]]=5,Date[[#This Row],[Year]]=2021),"True","False")</f>
        <v>False</v>
      </c>
      <c r="H104" t="str">
        <f>IF(AND(Date[[#This Row],[Month]]&lt;=5,Date[[#This Row],[Month]]&gt;=4,Date[[#This Row],[Year]]=2021),"True","False")</f>
        <v>False</v>
      </c>
      <c r="I104" t="str">
        <f>IF(Date[[#This Row],[Year]]=2021,"True","False")</f>
        <v>False</v>
      </c>
    </row>
    <row r="105" spans="1:9" x14ac:dyDescent="0.3">
      <c r="A105" s="21">
        <v>42839</v>
      </c>
      <c r="B105">
        <f t="shared" si="3"/>
        <v>2017</v>
      </c>
      <c r="C105" t="s">
        <v>70</v>
      </c>
      <c r="D105" t="s">
        <v>106</v>
      </c>
      <c r="E105">
        <f t="shared" si="4"/>
        <v>4</v>
      </c>
      <c r="F105" t="str">
        <f t="shared" si="5"/>
        <v>2017 - 4</v>
      </c>
      <c r="G105" t="str">
        <f>IF(AND(Date[[#This Row],[Month]]=5,Date[[#This Row],[Year]]=2021),"True","False")</f>
        <v>False</v>
      </c>
      <c r="H105" t="str">
        <f>IF(AND(Date[[#This Row],[Month]]&lt;=5,Date[[#This Row],[Month]]&gt;=4,Date[[#This Row],[Year]]=2021),"True","False")</f>
        <v>False</v>
      </c>
      <c r="I105" t="str">
        <f>IF(Date[[#This Row],[Year]]=2021,"True","False")</f>
        <v>False</v>
      </c>
    </row>
    <row r="106" spans="1:9" x14ac:dyDescent="0.3">
      <c r="A106" s="21">
        <v>42840</v>
      </c>
      <c r="B106">
        <f t="shared" si="3"/>
        <v>2017</v>
      </c>
      <c r="C106" t="s">
        <v>70</v>
      </c>
      <c r="D106" t="s">
        <v>106</v>
      </c>
      <c r="E106">
        <f t="shared" si="4"/>
        <v>4</v>
      </c>
      <c r="F106" t="str">
        <f t="shared" si="5"/>
        <v>2017 - 4</v>
      </c>
      <c r="G106" t="str">
        <f>IF(AND(Date[[#This Row],[Month]]=5,Date[[#This Row],[Year]]=2021),"True","False")</f>
        <v>False</v>
      </c>
      <c r="H106" t="str">
        <f>IF(AND(Date[[#This Row],[Month]]&lt;=5,Date[[#This Row],[Month]]&gt;=4,Date[[#This Row],[Year]]=2021),"True","False")</f>
        <v>False</v>
      </c>
      <c r="I106" t="str">
        <f>IF(Date[[#This Row],[Year]]=2021,"True","False")</f>
        <v>False</v>
      </c>
    </row>
    <row r="107" spans="1:9" x14ac:dyDescent="0.3">
      <c r="A107" s="21">
        <v>42841</v>
      </c>
      <c r="B107">
        <f t="shared" si="3"/>
        <v>2017</v>
      </c>
      <c r="C107" t="s">
        <v>70</v>
      </c>
      <c r="D107" t="s">
        <v>106</v>
      </c>
      <c r="E107">
        <f t="shared" si="4"/>
        <v>4</v>
      </c>
      <c r="F107" t="str">
        <f t="shared" si="5"/>
        <v>2017 - 4</v>
      </c>
      <c r="G107" t="str">
        <f>IF(AND(Date[[#This Row],[Month]]=5,Date[[#This Row],[Year]]=2021),"True","False")</f>
        <v>False</v>
      </c>
      <c r="H107" t="str">
        <f>IF(AND(Date[[#This Row],[Month]]&lt;=5,Date[[#This Row],[Month]]&gt;=4,Date[[#This Row],[Year]]=2021),"True","False")</f>
        <v>False</v>
      </c>
      <c r="I107" t="str">
        <f>IF(Date[[#This Row],[Year]]=2021,"True","False")</f>
        <v>False</v>
      </c>
    </row>
    <row r="108" spans="1:9" x14ac:dyDescent="0.3">
      <c r="A108" s="21">
        <v>42842</v>
      </c>
      <c r="B108">
        <f t="shared" si="3"/>
        <v>2017</v>
      </c>
      <c r="C108" t="s">
        <v>70</v>
      </c>
      <c r="D108" t="s">
        <v>106</v>
      </c>
      <c r="E108">
        <f t="shared" si="4"/>
        <v>4</v>
      </c>
      <c r="F108" t="str">
        <f t="shared" si="5"/>
        <v>2017 - 4</v>
      </c>
      <c r="G108" t="str">
        <f>IF(AND(Date[[#This Row],[Month]]=5,Date[[#This Row],[Year]]=2021),"True","False")</f>
        <v>False</v>
      </c>
      <c r="H108" t="str">
        <f>IF(AND(Date[[#This Row],[Month]]&lt;=5,Date[[#This Row],[Month]]&gt;=4,Date[[#This Row],[Year]]=2021),"True","False")</f>
        <v>False</v>
      </c>
      <c r="I108" t="str">
        <f>IF(Date[[#This Row],[Year]]=2021,"True","False")</f>
        <v>False</v>
      </c>
    </row>
    <row r="109" spans="1:9" x14ac:dyDescent="0.3">
      <c r="A109" s="21">
        <v>42843</v>
      </c>
      <c r="B109">
        <f t="shared" si="3"/>
        <v>2017</v>
      </c>
      <c r="C109" t="s">
        <v>70</v>
      </c>
      <c r="D109" t="s">
        <v>106</v>
      </c>
      <c r="E109">
        <f t="shared" si="4"/>
        <v>4</v>
      </c>
      <c r="F109" t="str">
        <f t="shared" si="5"/>
        <v>2017 - 4</v>
      </c>
      <c r="G109" t="str">
        <f>IF(AND(Date[[#This Row],[Month]]=5,Date[[#This Row],[Year]]=2021),"True","False")</f>
        <v>False</v>
      </c>
      <c r="H109" t="str">
        <f>IF(AND(Date[[#This Row],[Month]]&lt;=5,Date[[#This Row],[Month]]&gt;=4,Date[[#This Row],[Year]]=2021),"True","False")</f>
        <v>False</v>
      </c>
      <c r="I109" t="str">
        <f>IF(Date[[#This Row],[Year]]=2021,"True","False")</f>
        <v>False</v>
      </c>
    </row>
    <row r="110" spans="1:9" x14ac:dyDescent="0.3">
      <c r="A110" s="21">
        <v>42844</v>
      </c>
      <c r="B110">
        <f t="shared" si="3"/>
        <v>2017</v>
      </c>
      <c r="C110" t="s">
        <v>70</v>
      </c>
      <c r="D110" t="s">
        <v>106</v>
      </c>
      <c r="E110">
        <f t="shared" si="4"/>
        <v>4</v>
      </c>
      <c r="F110" t="str">
        <f t="shared" si="5"/>
        <v>2017 - 4</v>
      </c>
      <c r="G110" t="str">
        <f>IF(AND(Date[[#This Row],[Month]]=5,Date[[#This Row],[Year]]=2021),"True","False")</f>
        <v>False</v>
      </c>
      <c r="H110" t="str">
        <f>IF(AND(Date[[#This Row],[Month]]&lt;=5,Date[[#This Row],[Month]]&gt;=4,Date[[#This Row],[Year]]=2021),"True","False")</f>
        <v>False</v>
      </c>
      <c r="I110" t="str">
        <f>IF(Date[[#This Row],[Year]]=2021,"True","False")</f>
        <v>False</v>
      </c>
    </row>
    <row r="111" spans="1:9" x14ac:dyDescent="0.3">
      <c r="A111" s="21">
        <v>42845</v>
      </c>
      <c r="B111">
        <f t="shared" si="3"/>
        <v>2017</v>
      </c>
      <c r="C111" t="s">
        <v>70</v>
      </c>
      <c r="D111" t="s">
        <v>106</v>
      </c>
      <c r="E111">
        <f t="shared" si="4"/>
        <v>4</v>
      </c>
      <c r="F111" t="str">
        <f t="shared" si="5"/>
        <v>2017 - 4</v>
      </c>
      <c r="G111" t="str">
        <f>IF(AND(Date[[#This Row],[Month]]=5,Date[[#This Row],[Year]]=2021),"True","False")</f>
        <v>False</v>
      </c>
      <c r="H111" t="str">
        <f>IF(AND(Date[[#This Row],[Month]]&lt;=5,Date[[#This Row],[Month]]&gt;=4,Date[[#This Row],[Year]]=2021),"True","False")</f>
        <v>False</v>
      </c>
      <c r="I111" t="str">
        <f>IF(Date[[#This Row],[Year]]=2021,"True","False")</f>
        <v>False</v>
      </c>
    </row>
    <row r="112" spans="1:9" x14ac:dyDescent="0.3">
      <c r="A112" s="21">
        <v>42846</v>
      </c>
      <c r="B112">
        <f t="shared" si="3"/>
        <v>2017</v>
      </c>
      <c r="C112" t="s">
        <v>70</v>
      </c>
      <c r="D112" t="s">
        <v>106</v>
      </c>
      <c r="E112">
        <f t="shared" si="4"/>
        <v>4</v>
      </c>
      <c r="F112" t="str">
        <f t="shared" si="5"/>
        <v>2017 - 4</v>
      </c>
      <c r="G112" t="str">
        <f>IF(AND(Date[[#This Row],[Month]]=5,Date[[#This Row],[Year]]=2021),"True","False")</f>
        <v>False</v>
      </c>
      <c r="H112" t="str">
        <f>IF(AND(Date[[#This Row],[Month]]&lt;=5,Date[[#This Row],[Month]]&gt;=4,Date[[#This Row],[Year]]=2021),"True","False")</f>
        <v>False</v>
      </c>
      <c r="I112" t="str">
        <f>IF(Date[[#This Row],[Year]]=2021,"True","False")</f>
        <v>False</v>
      </c>
    </row>
    <row r="113" spans="1:9" x14ac:dyDescent="0.3">
      <c r="A113" s="21">
        <v>42847</v>
      </c>
      <c r="B113">
        <f t="shared" si="3"/>
        <v>2017</v>
      </c>
      <c r="C113" t="s">
        <v>70</v>
      </c>
      <c r="D113" t="s">
        <v>106</v>
      </c>
      <c r="E113">
        <f t="shared" si="4"/>
        <v>4</v>
      </c>
      <c r="F113" t="str">
        <f t="shared" si="5"/>
        <v>2017 - 4</v>
      </c>
      <c r="G113" t="str">
        <f>IF(AND(Date[[#This Row],[Month]]=5,Date[[#This Row],[Year]]=2021),"True","False")</f>
        <v>False</v>
      </c>
      <c r="H113" t="str">
        <f>IF(AND(Date[[#This Row],[Month]]&lt;=5,Date[[#This Row],[Month]]&gt;=4,Date[[#This Row],[Year]]=2021),"True","False")</f>
        <v>False</v>
      </c>
      <c r="I113" t="str">
        <f>IF(Date[[#This Row],[Year]]=2021,"True","False")</f>
        <v>False</v>
      </c>
    </row>
    <row r="114" spans="1:9" x14ac:dyDescent="0.3">
      <c r="A114" s="21">
        <v>42848</v>
      </c>
      <c r="B114">
        <f t="shared" si="3"/>
        <v>2017</v>
      </c>
      <c r="C114" t="s">
        <v>70</v>
      </c>
      <c r="D114" t="s">
        <v>106</v>
      </c>
      <c r="E114">
        <f t="shared" si="4"/>
        <v>4</v>
      </c>
      <c r="F114" t="str">
        <f t="shared" si="5"/>
        <v>2017 - 4</v>
      </c>
      <c r="G114" t="str">
        <f>IF(AND(Date[[#This Row],[Month]]=5,Date[[#This Row],[Year]]=2021),"True","False")</f>
        <v>False</v>
      </c>
      <c r="H114" t="str">
        <f>IF(AND(Date[[#This Row],[Month]]&lt;=5,Date[[#This Row],[Month]]&gt;=4,Date[[#This Row],[Year]]=2021),"True","False")</f>
        <v>False</v>
      </c>
      <c r="I114" t="str">
        <f>IF(Date[[#This Row],[Year]]=2021,"True","False")</f>
        <v>False</v>
      </c>
    </row>
    <row r="115" spans="1:9" x14ac:dyDescent="0.3">
      <c r="A115" s="21">
        <v>42849</v>
      </c>
      <c r="B115">
        <f t="shared" si="3"/>
        <v>2017</v>
      </c>
      <c r="C115" t="s">
        <v>70</v>
      </c>
      <c r="D115" t="s">
        <v>106</v>
      </c>
      <c r="E115">
        <f t="shared" si="4"/>
        <v>4</v>
      </c>
      <c r="F115" t="str">
        <f t="shared" si="5"/>
        <v>2017 - 4</v>
      </c>
      <c r="G115" t="str">
        <f>IF(AND(Date[[#This Row],[Month]]=5,Date[[#This Row],[Year]]=2021),"True","False")</f>
        <v>False</v>
      </c>
      <c r="H115" t="str">
        <f>IF(AND(Date[[#This Row],[Month]]&lt;=5,Date[[#This Row],[Month]]&gt;=4,Date[[#This Row],[Year]]=2021),"True","False")</f>
        <v>False</v>
      </c>
      <c r="I115" t="str">
        <f>IF(Date[[#This Row],[Year]]=2021,"True","False")</f>
        <v>False</v>
      </c>
    </row>
    <row r="116" spans="1:9" x14ac:dyDescent="0.3">
      <c r="A116" s="21">
        <v>42850</v>
      </c>
      <c r="B116">
        <f t="shared" si="3"/>
        <v>2017</v>
      </c>
      <c r="C116" t="s">
        <v>70</v>
      </c>
      <c r="D116" t="s">
        <v>106</v>
      </c>
      <c r="E116">
        <f t="shared" si="4"/>
        <v>4</v>
      </c>
      <c r="F116" t="str">
        <f t="shared" si="5"/>
        <v>2017 - 4</v>
      </c>
      <c r="G116" t="str">
        <f>IF(AND(Date[[#This Row],[Month]]=5,Date[[#This Row],[Year]]=2021),"True","False")</f>
        <v>False</v>
      </c>
      <c r="H116" t="str">
        <f>IF(AND(Date[[#This Row],[Month]]&lt;=5,Date[[#This Row],[Month]]&gt;=4,Date[[#This Row],[Year]]=2021),"True","False")</f>
        <v>False</v>
      </c>
      <c r="I116" t="str">
        <f>IF(Date[[#This Row],[Year]]=2021,"True","False")</f>
        <v>False</v>
      </c>
    </row>
    <row r="117" spans="1:9" x14ac:dyDescent="0.3">
      <c r="A117" s="21">
        <v>42851</v>
      </c>
      <c r="B117">
        <f t="shared" si="3"/>
        <v>2017</v>
      </c>
      <c r="C117" t="s">
        <v>70</v>
      </c>
      <c r="D117" t="s">
        <v>106</v>
      </c>
      <c r="E117">
        <f t="shared" si="4"/>
        <v>4</v>
      </c>
      <c r="F117" t="str">
        <f t="shared" si="5"/>
        <v>2017 - 4</v>
      </c>
      <c r="G117" t="str">
        <f>IF(AND(Date[[#This Row],[Month]]=5,Date[[#This Row],[Year]]=2021),"True","False")</f>
        <v>False</v>
      </c>
      <c r="H117" t="str">
        <f>IF(AND(Date[[#This Row],[Month]]&lt;=5,Date[[#This Row],[Month]]&gt;=4,Date[[#This Row],[Year]]=2021),"True","False")</f>
        <v>False</v>
      </c>
      <c r="I117" t="str">
        <f>IF(Date[[#This Row],[Year]]=2021,"True","False")</f>
        <v>False</v>
      </c>
    </row>
    <row r="118" spans="1:9" x14ac:dyDescent="0.3">
      <c r="A118" s="21">
        <v>42852</v>
      </c>
      <c r="B118">
        <f t="shared" si="3"/>
        <v>2017</v>
      </c>
      <c r="C118" t="s">
        <v>70</v>
      </c>
      <c r="D118" t="s">
        <v>106</v>
      </c>
      <c r="E118">
        <f t="shared" si="4"/>
        <v>4</v>
      </c>
      <c r="F118" t="str">
        <f t="shared" si="5"/>
        <v>2017 - 4</v>
      </c>
      <c r="G118" t="str">
        <f>IF(AND(Date[[#This Row],[Month]]=5,Date[[#This Row],[Year]]=2021),"True","False")</f>
        <v>False</v>
      </c>
      <c r="H118" t="str">
        <f>IF(AND(Date[[#This Row],[Month]]&lt;=5,Date[[#This Row],[Month]]&gt;=4,Date[[#This Row],[Year]]=2021),"True","False")</f>
        <v>False</v>
      </c>
      <c r="I118" t="str">
        <f>IF(Date[[#This Row],[Year]]=2021,"True","False")</f>
        <v>False</v>
      </c>
    </row>
    <row r="119" spans="1:9" x14ac:dyDescent="0.3">
      <c r="A119" s="21">
        <v>42853</v>
      </c>
      <c r="B119">
        <f t="shared" si="3"/>
        <v>2017</v>
      </c>
      <c r="C119" t="s">
        <v>70</v>
      </c>
      <c r="D119" t="s">
        <v>106</v>
      </c>
      <c r="E119">
        <f t="shared" si="4"/>
        <v>4</v>
      </c>
      <c r="F119" t="str">
        <f t="shared" si="5"/>
        <v>2017 - 4</v>
      </c>
      <c r="G119" t="str">
        <f>IF(AND(Date[[#This Row],[Month]]=5,Date[[#This Row],[Year]]=2021),"True","False")</f>
        <v>False</v>
      </c>
      <c r="H119" t="str">
        <f>IF(AND(Date[[#This Row],[Month]]&lt;=5,Date[[#This Row],[Month]]&gt;=4,Date[[#This Row],[Year]]=2021),"True","False")</f>
        <v>False</v>
      </c>
      <c r="I119" t="str">
        <f>IF(Date[[#This Row],[Year]]=2021,"True","False")</f>
        <v>False</v>
      </c>
    </row>
    <row r="120" spans="1:9" x14ac:dyDescent="0.3">
      <c r="A120" s="21">
        <v>42854</v>
      </c>
      <c r="B120">
        <f t="shared" si="3"/>
        <v>2017</v>
      </c>
      <c r="C120" t="s">
        <v>70</v>
      </c>
      <c r="D120" t="s">
        <v>106</v>
      </c>
      <c r="E120">
        <f t="shared" si="4"/>
        <v>4</v>
      </c>
      <c r="F120" t="str">
        <f t="shared" si="5"/>
        <v>2017 - 4</v>
      </c>
      <c r="G120" t="str">
        <f>IF(AND(Date[[#This Row],[Month]]=5,Date[[#This Row],[Year]]=2021),"True","False")</f>
        <v>False</v>
      </c>
      <c r="H120" t="str">
        <f>IF(AND(Date[[#This Row],[Month]]&lt;=5,Date[[#This Row],[Month]]&gt;=4,Date[[#This Row],[Year]]=2021),"True","False")</f>
        <v>False</v>
      </c>
      <c r="I120" t="str">
        <f>IF(Date[[#This Row],[Year]]=2021,"True","False")</f>
        <v>False</v>
      </c>
    </row>
    <row r="121" spans="1:9" x14ac:dyDescent="0.3">
      <c r="A121" s="21">
        <v>42855</v>
      </c>
      <c r="B121">
        <f t="shared" si="3"/>
        <v>2017</v>
      </c>
      <c r="C121" t="s">
        <v>70</v>
      </c>
      <c r="D121" t="s">
        <v>106</v>
      </c>
      <c r="E121">
        <f t="shared" si="4"/>
        <v>4</v>
      </c>
      <c r="F121" t="str">
        <f t="shared" si="5"/>
        <v>2017 - 4</v>
      </c>
      <c r="G121" t="str">
        <f>IF(AND(Date[[#This Row],[Month]]=5,Date[[#This Row],[Year]]=2021),"True","False")</f>
        <v>False</v>
      </c>
      <c r="H121" t="str">
        <f>IF(AND(Date[[#This Row],[Month]]&lt;=5,Date[[#This Row],[Month]]&gt;=4,Date[[#This Row],[Year]]=2021),"True","False")</f>
        <v>False</v>
      </c>
      <c r="I121" t="str">
        <f>IF(Date[[#This Row],[Year]]=2021,"True","False")</f>
        <v>False</v>
      </c>
    </row>
    <row r="122" spans="1:9" x14ac:dyDescent="0.3">
      <c r="A122" s="21">
        <v>42856</v>
      </c>
      <c r="B122">
        <f t="shared" si="3"/>
        <v>2017</v>
      </c>
      <c r="C122" t="s">
        <v>71</v>
      </c>
      <c r="D122" t="s">
        <v>106</v>
      </c>
      <c r="E122">
        <f t="shared" si="4"/>
        <v>5</v>
      </c>
      <c r="F122" t="str">
        <f t="shared" si="5"/>
        <v>2017 - 5</v>
      </c>
      <c r="G122" t="str">
        <f>IF(AND(Date[[#This Row],[Month]]=5,Date[[#This Row],[Year]]=2021),"True","False")</f>
        <v>False</v>
      </c>
      <c r="H122" t="str">
        <f>IF(AND(Date[[#This Row],[Month]]&lt;=5,Date[[#This Row],[Month]]&gt;=4,Date[[#This Row],[Year]]=2021),"True","False")</f>
        <v>False</v>
      </c>
      <c r="I122" t="str">
        <f>IF(Date[[#This Row],[Year]]=2021,"True","False")</f>
        <v>False</v>
      </c>
    </row>
    <row r="123" spans="1:9" x14ac:dyDescent="0.3">
      <c r="A123" s="21">
        <v>42857</v>
      </c>
      <c r="B123">
        <f t="shared" si="3"/>
        <v>2017</v>
      </c>
      <c r="C123" t="s">
        <v>71</v>
      </c>
      <c r="D123" t="s">
        <v>106</v>
      </c>
      <c r="E123">
        <f t="shared" si="4"/>
        <v>5</v>
      </c>
      <c r="F123" t="str">
        <f t="shared" si="5"/>
        <v>2017 - 5</v>
      </c>
      <c r="G123" t="str">
        <f>IF(AND(Date[[#This Row],[Month]]=5,Date[[#This Row],[Year]]=2021),"True","False")</f>
        <v>False</v>
      </c>
      <c r="H123" t="str">
        <f>IF(AND(Date[[#This Row],[Month]]&lt;=5,Date[[#This Row],[Month]]&gt;=4,Date[[#This Row],[Year]]=2021),"True","False")</f>
        <v>False</v>
      </c>
      <c r="I123" t="str">
        <f>IF(Date[[#This Row],[Year]]=2021,"True","False")</f>
        <v>False</v>
      </c>
    </row>
    <row r="124" spans="1:9" x14ac:dyDescent="0.3">
      <c r="A124" s="21">
        <v>42858</v>
      </c>
      <c r="B124">
        <f t="shared" si="3"/>
        <v>2017</v>
      </c>
      <c r="C124" t="s">
        <v>71</v>
      </c>
      <c r="D124" t="s">
        <v>106</v>
      </c>
      <c r="E124">
        <f t="shared" si="4"/>
        <v>5</v>
      </c>
      <c r="F124" t="str">
        <f t="shared" si="5"/>
        <v>2017 - 5</v>
      </c>
      <c r="G124" t="str">
        <f>IF(AND(Date[[#This Row],[Month]]=5,Date[[#This Row],[Year]]=2021),"True","False")</f>
        <v>False</v>
      </c>
      <c r="H124" t="str">
        <f>IF(AND(Date[[#This Row],[Month]]&lt;=5,Date[[#This Row],[Month]]&gt;=4,Date[[#This Row],[Year]]=2021),"True","False")</f>
        <v>False</v>
      </c>
      <c r="I124" t="str">
        <f>IF(Date[[#This Row],[Year]]=2021,"True","False")</f>
        <v>False</v>
      </c>
    </row>
    <row r="125" spans="1:9" x14ac:dyDescent="0.3">
      <c r="A125" s="21">
        <v>42859</v>
      </c>
      <c r="B125">
        <f t="shared" si="3"/>
        <v>2017</v>
      </c>
      <c r="C125" t="s">
        <v>71</v>
      </c>
      <c r="D125" t="s">
        <v>106</v>
      </c>
      <c r="E125">
        <f t="shared" si="4"/>
        <v>5</v>
      </c>
      <c r="F125" t="str">
        <f t="shared" si="5"/>
        <v>2017 - 5</v>
      </c>
      <c r="G125" t="str">
        <f>IF(AND(Date[[#This Row],[Month]]=5,Date[[#This Row],[Year]]=2021),"True","False")</f>
        <v>False</v>
      </c>
      <c r="H125" t="str">
        <f>IF(AND(Date[[#This Row],[Month]]&lt;=5,Date[[#This Row],[Month]]&gt;=4,Date[[#This Row],[Year]]=2021),"True","False")</f>
        <v>False</v>
      </c>
      <c r="I125" t="str">
        <f>IF(Date[[#This Row],[Year]]=2021,"True","False")</f>
        <v>False</v>
      </c>
    </row>
    <row r="126" spans="1:9" x14ac:dyDescent="0.3">
      <c r="A126" s="21">
        <v>42860</v>
      </c>
      <c r="B126">
        <f t="shared" si="3"/>
        <v>2017</v>
      </c>
      <c r="C126" t="s">
        <v>71</v>
      </c>
      <c r="D126" t="s">
        <v>106</v>
      </c>
      <c r="E126">
        <f t="shared" si="4"/>
        <v>5</v>
      </c>
      <c r="F126" t="str">
        <f t="shared" si="5"/>
        <v>2017 - 5</v>
      </c>
      <c r="G126" t="str">
        <f>IF(AND(Date[[#This Row],[Month]]=5,Date[[#This Row],[Year]]=2021),"True","False")</f>
        <v>False</v>
      </c>
      <c r="H126" t="str">
        <f>IF(AND(Date[[#This Row],[Month]]&lt;=5,Date[[#This Row],[Month]]&gt;=4,Date[[#This Row],[Year]]=2021),"True","False")</f>
        <v>False</v>
      </c>
      <c r="I126" t="str">
        <f>IF(Date[[#This Row],[Year]]=2021,"True","False")</f>
        <v>False</v>
      </c>
    </row>
    <row r="127" spans="1:9" x14ac:dyDescent="0.3">
      <c r="A127" s="21">
        <v>42861</v>
      </c>
      <c r="B127">
        <f t="shared" si="3"/>
        <v>2017</v>
      </c>
      <c r="C127" t="s">
        <v>71</v>
      </c>
      <c r="D127" t="s">
        <v>106</v>
      </c>
      <c r="E127">
        <f t="shared" si="4"/>
        <v>5</v>
      </c>
      <c r="F127" t="str">
        <f t="shared" si="5"/>
        <v>2017 - 5</v>
      </c>
      <c r="G127" t="str">
        <f>IF(AND(Date[[#This Row],[Month]]=5,Date[[#This Row],[Year]]=2021),"True","False")</f>
        <v>False</v>
      </c>
      <c r="H127" t="str">
        <f>IF(AND(Date[[#This Row],[Month]]&lt;=5,Date[[#This Row],[Month]]&gt;=4,Date[[#This Row],[Year]]=2021),"True","False")</f>
        <v>False</v>
      </c>
      <c r="I127" t="str">
        <f>IF(Date[[#This Row],[Year]]=2021,"True","False")</f>
        <v>False</v>
      </c>
    </row>
    <row r="128" spans="1:9" x14ac:dyDescent="0.3">
      <c r="A128" s="21">
        <v>42862</v>
      </c>
      <c r="B128">
        <f t="shared" si="3"/>
        <v>2017</v>
      </c>
      <c r="C128" t="s">
        <v>71</v>
      </c>
      <c r="D128" t="s">
        <v>106</v>
      </c>
      <c r="E128">
        <f t="shared" si="4"/>
        <v>5</v>
      </c>
      <c r="F128" t="str">
        <f t="shared" si="5"/>
        <v>2017 - 5</v>
      </c>
      <c r="G128" t="str">
        <f>IF(AND(Date[[#This Row],[Month]]=5,Date[[#This Row],[Year]]=2021),"True","False")</f>
        <v>False</v>
      </c>
      <c r="H128" t="str">
        <f>IF(AND(Date[[#This Row],[Month]]&lt;=5,Date[[#This Row],[Month]]&gt;=4,Date[[#This Row],[Year]]=2021),"True","False")</f>
        <v>False</v>
      </c>
      <c r="I128" t="str">
        <f>IF(Date[[#This Row],[Year]]=2021,"True","False")</f>
        <v>False</v>
      </c>
    </row>
    <row r="129" spans="1:9" x14ac:dyDescent="0.3">
      <c r="A129" s="21">
        <v>42863</v>
      </c>
      <c r="B129">
        <f t="shared" si="3"/>
        <v>2017</v>
      </c>
      <c r="C129" t="s">
        <v>71</v>
      </c>
      <c r="D129" t="s">
        <v>106</v>
      </c>
      <c r="E129">
        <f t="shared" si="4"/>
        <v>5</v>
      </c>
      <c r="F129" t="str">
        <f t="shared" si="5"/>
        <v>2017 - 5</v>
      </c>
      <c r="G129" t="str">
        <f>IF(AND(Date[[#This Row],[Month]]=5,Date[[#This Row],[Year]]=2021),"True","False")</f>
        <v>False</v>
      </c>
      <c r="H129" t="str">
        <f>IF(AND(Date[[#This Row],[Month]]&lt;=5,Date[[#This Row],[Month]]&gt;=4,Date[[#This Row],[Year]]=2021),"True","False")</f>
        <v>False</v>
      </c>
      <c r="I129" t="str">
        <f>IF(Date[[#This Row],[Year]]=2021,"True","False")</f>
        <v>False</v>
      </c>
    </row>
    <row r="130" spans="1:9" x14ac:dyDescent="0.3">
      <c r="A130" s="21">
        <v>42864</v>
      </c>
      <c r="B130">
        <f t="shared" si="3"/>
        <v>2017</v>
      </c>
      <c r="C130" t="s">
        <v>71</v>
      </c>
      <c r="D130" t="s">
        <v>106</v>
      </c>
      <c r="E130">
        <f t="shared" si="4"/>
        <v>5</v>
      </c>
      <c r="F130" t="str">
        <f t="shared" si="5"/>
        <v>2017 - 5</v>
      </c>
      <c r="G130" t="str">
        <f>IF(AND(Date[[#This Row],[Month]]=5,Date[[#This Row],[Year]]=2021),"True","False")</f>
        <v>False</v>
      </c>
      <c r="H130" t="str">
        <f>IF(AND(Date[[#This Row],[Month]]&lt;=5,Date[[#This Row],[Month]]&gt;=4,Date[[#This Row],[Year]]=2021),"True","False")</f>
        <v>False</v>
      </c>
      <c r="I130" t="str">
        <f>IF(Date[[#This Row],[Year]]=2021,"True","False")</f>
        <v>False</v>
      </c>
    </row>
    <row r="131" spans="1:9" x14ac:dyDescent="0.3">
      <c r="A131" s="21">
        <v>42865</v>
      </c>
      <c r="B131">
        <f t="shared" ref="B131:B194" si="6">YEAR(A131)</f>
        <v>2017</v>
      </c>
      <c r="C131" t="s">
        <v>71</v>
      </c>
      <c r="D131" t="s">
        <v>106</v>
      </c>
      <c r="E131">
        <f t="shared" ref="E131:E194" si="7">MONTH(A131)</f>
        <v>5</v>
      </c>
      <c r="F131" t="str">
        <f t="shared" ref="F131:F194" si="8">B131&amp;" - " &amp;E131</f>
        <v>2017 - 5</v>
      </c>
      <c r="G131" t="str">
        <f>IF(AND(Date[[#This Row],[Month]]=5,Date[[#This Row],[Year]]=2021),"True","False")</f>
        <v>False</v>
      </c>
      <c r="H131" t="str">
        <f>IF(AND(Date[[#This Row],[Month]]&lt;=5,Date[[#This Row],[Month]]&gt;=4,Date[[#This Row],[Year]]=2021),"True","False")</f>
        <v>False</v>
      </c>
      <c r="I131" t="str">
        <f>IF(Date[[#This Row],[Year]]=2021,"True","False")</f>
        <v>False</v>
      </c>
    </row>
    <row r="132" spans="1:9" x14ac:dyDescent="0.3">
      <c r="A132" s="21">
        <v>42866</v>
      </c>
      <c r="B132">
        <f t="shared" si="6"/>
        <v>2017</v>
      </c>
      <c r="C132" t="s">
        <v>71</v>
      </c>
      <c r="D132" t="s">
        <v>106</v>
      </c>
      <c r="E132">
        <f t="shared" si="7"/>
        <v>5</v>
      </c>
      <c r="F132" t="str">
        <f t="shared" si="8"/>
        <v>2017 - 5</v>
      </c>
      <c r="G132" t="str">
        <f>IF(AND(Date[[#This Row],[Month]]=5,Date[[#This Row],[Year]]=2021),"True","False")</f>
        <v>False</v>
      </c>
      <c r="H132" t="str">
        <f>IF(AND(Date[[#This Row],[Month]]&lt;=5,Date[[#This Row],[Month]]&gt;=4,Date[[#This Row],[Year]]=2021),"True","False")</f>
        <v>False</v>
      </c>
      <c r="I132" t="str">
        <f>IF(Date[[#This Row],[Year]]=2021,"True","False")</f>
        <v>False</v>
      </c>
    </row>
    <row r="133" spans="1:9" x14ac:dyDescent="0.3">
      <c r="A133" s="21">
        <v>42867</v>
      </c>
      <c r="B133">
        <f t="shared" si="6"/>
        <v>2017</v>
      </c>
      <c r="C133" t="s">
        <v>71</v>
      </c>
      <c r="D133" t="s">
        <v>106</v>
      </c>
      <c r="E133">
        <f t="shared" si="7"/>
        <v>5</v>
      </c>
      <c r="F133" t="str">
        <f t="shared" si="8"/>
        <v>2017 - 5</v>
      </c>
      <c r="G133" t="str">
        <f>IF(AND(Date[[#This Row],[Month]]=5,Date[[#This Row],[Year]]=2021),"True","False")</f>
        <v>False</v>
      </c>
      <c r="H133" t="str">
        <f>IF(AND(Date[[#This Row],[Month]]&lt;=5,Date[[#This Row],[Month]]&gt;=4,Date[[#This Row],[Year]]=2021),"True","False")</f>
        <v>False</v>
      </c>
      <c r="I133" t="str">
        <f>IF(Date[[#This Row],[Year]]=2021,"True","False")</f>
        <v>False</v>
      </c>
    </row>
    <row r="134" spans="1:9" x14ac:dyDescent="0.3">
      <c r="A134" s="21">
        <v>42868</v>
      </c>
      <c r="B134">
        <f t="shared" si="6"/>
        <v>2017</v>
      </c>
      <c r="C134" t="s">
        <v>71</v>
      </c>
      <c r="D134" t="s">
        <v>106</v>
      </c>
      <c r="E134">
        <f t="shared" si="7"/>
        <v>5</v>
      </c>
      <c r="F134" t="str">
        <f t="shared" si="8"/>
        <v>2017 - 5</v>
      </c>
      <c r="G134" t="str">
        <f>IF(AND(Date[[#This Row],[Month]]=5,Date[[#This Row],[Year]]=2021),"True","False")</f>
        <v>False</v>
      </c>
      <c r="H134" t="str">
        <f>IF(AND(Date[[#This Row],[Month]]&lt;=5,Date[[#This Row],[Month]]&gt;=4,Date[[#This Row],[Year]]=2021),"True","False")</f>
        <v>False</v>
      </c>
      <c r="I134" t="str">
        <f>IF(Date[[#This Row],[Year]]=2021,"True","False")</f>
        <v>False</v>
      </c>
    </row>
    <row r="135" spans="1:9" x14ac:dyDescent="0.3">
      <c r="A135" s="21">
        <v>42869</v>
      </c>
      <c r="B135">
        <f t="shared" si="6"/>
        <v>2017</v>
      </c>
      <c r="C135" t="s">
        <v>71</v>
      </c>
      <c r="D135" t="s">
        <v>106</v>
      </c>
      <c r="E135">
        <f t="shared" si="7"/>
        <v>5</v>
      </c>
      <c r="F135" t="str">
        <f t="shared" si="8"/>
        <v>2017 - 5</v>
      </c>
      <c r="G135" t="str">
        <f>IF(AND(Date[[#This Row],[Month]]=5,Date[[#This Row],[Year]]=2021),"True","False")</f>
        <v>False</v>
      </c>
      <c r="H135" t="str">
        <f>IF(AND(Date[[#This Row],[Month]]&lt;=5,Date[[#This Row],[Month]]&gt;=4,Date[[#This Row],[Year]]=2021),"True","False")</f>
        <v>False</v>
      </c>
      <c r="I135" t="str">
        <f>IF(Date[[#This Row],[Year]]=2021,"True","False")</f>
        <v>False</v>
      </c>
    </row>
    <row r="136" spans="1:9" x14ac:dyDescent="0.3">
      <c r="A136" s="21">
        <v>42870</v>
      </c>
      <c r="B136">
        <f t="shared" si="6"/>
        <v>2017</v>
      </c>
      <c r="C136" t="s">
        <v>71</v>
      </c>
      <c r="D136" t="s">
        <v>106</v>
      </c>
      <c r="E136">
        <f t="shared" si="7"/>
        <v>5</v>
      </c>
      <c r="F136" t="str">
        <f t="shared" si="8"/>
        <v>2017 - 5</v>
      </c>
      <c r="G136" t="str">
        <f>IF(AND(Date[[#This Row],[Month]]=5,Date[[#This Row],[Year]]=2021),"True","False")</f>
        <v>False</v>
      </c>
      <c r="H136" t="str">
        <f>IF(AND(Date[[#This Row],[Month]]&lt;=5,Date[[#This Row],[Month]]&gt;=4,Date[[#This Row],[Year]]=2021),"True","False")</f>
        <v>False</v>
      </c>
      <c r="I136" t="str">
        <f>IF(Date[[#This Row],[Year]]=2021,"True","False")</f>
        <v>False</v>
      </c>
    </row>
    <row r="137" spans="1:9" x14ac:dyDescent="0.3">
      <c r="A137" s="21">
        <v>42871</v>
      </c>
      <c r="B137">
        <f t="shared" si="6"/>
        <v>2017</v>
      </c>
      <c r="C137" t="s">
        <v>71</v>
      </c>
      <c r="D137" t="s">
        <v>106</v>
      </c>
      <c r="E137">
        <f t="shared" si="7"/>
        <v>5</v>
      </c>
      <c r="F137" t="str">
        <f t="shared" si="8"/>
        <v>2017 - 5</v>
      </c>
      <c r="G137" t="str">
        <f>IF(AND(Date[[#This Row],[Month]]=5,Date[[#This Row],[Year]]=2021),"True","False")</f>
        <v>False</v>
      </c>
      <c r="H137" t="str">
        <f>IF(AND(Date[[#This Row],[Month]]&lt;=5,Date[[#This Row],[Month]]&gt;=4,Date[[#This Row],[Year]]=2021),"True","False")</f>
        <v>False</v>
      </c>
      <c r="I137" t="str">
        <f>IF(Date[[#This Row],[Year]]=2021,"True","False")</f>
        <v>False</v>
      </c>
    </row>
    <row r="138" spans="1:9" x14ac:dyDescent="0.3">
      <c r="A138" s="21">
        <v>42872</v>
      </c>
      <c r="B138">
        <f t="shared" si="6"/>
        <v>2017</v>
      </c>
      <c r="C138" t="s">
        <v>71</v>
      </c>
      <c r="D138" t="s">
        <v>106</v>
      </c>
      <c r="E138">
        <f t="shared" si="7"/>
        <v>5</v>
      </c>
      <c r="F138" t="str">
        <f t="shared" si="8"/>
        <v>2017 - 5</v>
      </c>
      <c r="G138" t="str">
        <f>IF(AND(Date[[#This Row],[Month]]=5,Date[[#This Row],[Year]]=2021),"True","False")</f>
        <v>False</v>
      </c>
      <c r="H138" t="str">
        <f>IF(AND(Date[[#This Row],[Month]]&lt;=5,Date[[#This Row],[Month]]&gt;=4,Date[[#This Row],[Year]]=2021),"True","False")</f>
        <v>False</v>
      </c>
      <c r="I138" t="str">
        <f>IF(Date[[#This Row],[Year]]=2021,"True","False")</f>
        <v>False</v>
      </c>
    </row>
    <row r="139" spans="1:9" x14ac:dyDescent="0.3">
      <c r="A139" s="21">
        <v>42873</v>
      </c>
      <c r="B139">
        <f t="shared" si="6"/>
        <v>2017</v>
      </c>
      <c r="C139" t="s">
        <v>71</v>
      </c>
      <c r="D139" t="s">
        <v>106</v>
      </c>
      <c r="E139">
        <f t="shared" si="7"/>
        <v>5</v>
      </c>
      <c r="F139" t="str">
        <f t="shared" si="8"/>
        <v>2017 - 5</v>
      </c>
      <c r="G139" t="str">
        <f>IF(AND(Date[[#This Row],[Month]]=5,Date[[#This Row],[Year]]=2021),"True","False")</f>
        <v>False</v>
      </c>
      <c r="H139" t="str">
        <f>IF(AND(Date[[#This Row],[Month]]&lt;=5,Date[[#This Row],[Month]]&gt;=4,Date[[#This Row],[Year]]=2021),"True","False")</f>
        <v>False</v>
      </c>
      <c r="I139" t="str">
        <f>IF(Date[[#This Row],[Year]]=2021,"True","False")</f>
        <v>False</v>
      </c>
    </row>
    <row r="140" spans="1:9" x14ac:dyDescent="0.3">
      <c r="A140" s="21">
        <v>42874</v>
      </c>
      <c r="B140">
        <f t="shared" si="6"/>
        <v>2017</v>
      </c>
      <c r="C140" t="s">
        <v>71</v>
      </c>
      <c r="D140" t="s">
        <v>106</v>
      </c>
      <c r="E140">
        <f t="shared" si="7"/>
        <v>5</v>
      </c>
      <c r="F140" t="str">
        <f t="shared" si="8"/>
        <v>2017 - 5</v>
      </c>
      <c r="G140" t="str">
        <f>IF(AND(Date[[#This Row],[Month]]=5,Date[[#This Row],[Year]]=2021),"True","False")</f>
        <v>False</v>
      </c>
      <c r="H140" t="str">
        <f>IF(AND(Date[[#This Row],[Month]]&lt;=5,Date[[#This Row],[Month]]&gt;=4,Date[[#This Row],[Year]]=2021),"True","False")</f>
        <v>False</v>
      </c>
      <c r="I140" t="str">
        <f>IF(Date[[#This Row],[Year]]=2021,"True","False")</f>
        <v>False</v>
      </c>
    </row>
    <row r="141" spans="1:9" x14ac:dyDescent="0.3">
      <c r="A141" s="21">
        <v>42875</v>
      </c>
      <c r="B141">
        <f t="shared" si="6"/>
        <v>2017</v>
      </c>
      <c r="C141" t="s">
        <v>71</v>
      </c>
      <c r="D141" t="s">
        <v>106</v>
      </c>
      <c r="E141">
        <f t="shared" si="7"/>
        <v>5</v>
      </c>
      <c r="F141" t="str">
        <f t="shared" si="8"/>
        <v>2017 - 5</v>
      </c>
      <c r="G141" t="str">
        <f>IF(AND(Date[[#This Row],[Month]]=5,Date[[#This Row],[Year]]=2021),"True","False")</f>
        <v>False</v>
      </c>
      <c r="H141" t="str">
        <f>IF(AND(Date[[#This Row],[Month]]&lt;=5,Date[[#This Row],[Month]]&gt;=4,Date[[#This Row],[Year]]=2021),"True","False")</f>
        <v>False</v>
      </c>
      <c r="I141" t="str">
        <f>IF(Date[[#This Row],[Year]]=2021,"True","False")</f>
        <v>False</v>
      </c>
    </row>
    <row r="142" spans="1:9" x14ac:dyDescent="0.3">
      <c r="A142" s="21">
        <v>42876</v>
      </c>
      <c r="B142">
        <f t="shared" si="6"/>
        <v>2017</v>
      </c>
      <c r="C142" t="s">
        <v>71</v>
      </c>
      <c r="D142" t="s">
        <v>106</v>
      </c>
      <c r="E142">
        <f t="shared" si="7"/>
        <v>5</v>
      </c>
      <c r="F142" t="str">
        <f t="shared" si="8"/>
        <v>2017 - 5</v>
      </c>
      <c r="G142" t="str">
        <f>IF(AND(Date[[#This Row],[Month]]=5,Date[[#This Row],[Year]]=2021),"True","False")</f>
        <v>False</v>
      </c>
      <c r="H142" t="str">
        <f>IF(AND(Date[[#This Row],[Month]]&lt;=5,Date[[#This Row],[Month]]&gt;=4,Date[[#This Row],[Year]]=2021),"True","False")</f>
        <v>False</v>
      </c>
      <c r="I142" t="str">
        <f>IF(Date[[#This Row],[Year]]=2021,"True","False")</f>
        <v>False</v>
      </c>
    </row>
    <row r="143" spans="1:9" x14ac:dyDescent="0.3">
      <c r="A143" s="21">
        <v>42877</v>
      </c>
      <c r="B143">
        <f t="shared" si="6"/>
        <v>2017</v>
      </c>
      <c r="C143" t="s">
        <v>71</v>
      </c>
      <c r="D143" t="s">
        <v>106</v>
      </c>
      <c r="E143">
        <f t="shared" si="7"/>
        <v>5</v>
      </c>
      <c r="F143" t="str">
        <f t="shared" si="8"/>
        <v>2017 - 5</v>
      </c>
      <c r="G143" t="str">
        <f>IF(AND(Date[[#This Row],[Month]]=5,Date[[#This Row],[Year]]=2021),"True","False")</f>
        <v>False</v>
      </c>
      <c r="H143" t="str">
        <f>IF(AND(Date[[#This Row],[Month]]&lt;=5,Date[[#This Row],[Month]]&gt;=4,Date[[#This Row],[Year]]=2021),"True","False")</f>
        <v>False</v>
      </c>
      <c r="I143" t="str">
        <f>IF(Date[[#This Row],[Year]]=2021,"True","False")</f>
        <v>False</v>
      </c>
    </row>
    <row r="144" spans="1:9" x14ac:dyDescent="0.3">
      <c r="A144" s="21">
        <v>42878</v>
      </c>
      <c r="B144">
        <f t="shared" si="6"/>
        <v>2017</v>
      </c>
      <c r="C144" t="s">
        <v>71</v>
      </c>
      <c r="D144" t="s">
        <v>106</v>
      </c>
      <c r="E144">
        <f t="shared" si="7"/>
        <v>5</v>
      </c>
      <c r="F144" t="str">
        <f t="shared" si="8"/>
        <v>2017 - 5</v>
      </c>
      <c r="G144" t="str">
        <f>IF(AND(Date[[#This Row],[Month]]=5,Date[[#This Row],[Year]]=2021),"True","False")</f>
        <v>False</v>
      </c>
      <c r="H144" t="str">
        <f>IF(AND(Date[[#This Row],[Month]]&lt;=5,Date[[#This Row],[Month]]&gt;=4,Date[[#This Row],[Year]]=2021),"True","False")</f>
        <v>False</v>
      </c>
      <c r="I144" t="str">
        <f>IF(Date[[#This Row],[Year]]=2021,"True","False")</f>
        <v>False</v>
      </c>
    </row>
    <row r="145" spans="1:9" x14ac:dyDescent="0.3">
      <c r="A145" s="21">
        <v>42879</v>
      </c>
      <c r="B145">
        <f t="shared" si="6"/>
        <v>2017</v>
      </c>
      <c r="C145" t="s">
        <v>71</v>
      </c>
      <c r="D145" t="s">
        <v>106</v>
      </c>
      <c r="E145">
        <f t="shared" si="7"/>
        <v>5</v>
      </c>
      <c r="F145" t="str">
        <f t="shared" si="8"/>
        <v>2017 - 5</v>
      </c>
      <c r="G145" t="str">
        <f>IF(AND(Date[[#This Row],[Month]]=5,Date[[#This Row],[Year]]=2021),"True","False")</f>
        <v>False</v>
      </c>
      <c r="H145" t="str">
        <f>IF(AND(Date[[#This Row],[Month]]&lt;=5,Date[[#This Row],[Month]]&gt;=4,Date[[#This Row],[Year]]=2021),"True","False")</f>
        <v>False</v>
      </c>
      <c r="I145" t="str">
        <f>IF(Date[[#This Row],[Year]]=2021,"True","False")</f>
        <v>False</v>
      </c>
    </row>
    <row r="146" spans="1:9" x14ac:dyDescent="0.3">
      <c r="A146" s="21">
        <v>42880</v>
      </c>
      <c r="B146">
        <f t="shared" si="6"/>
        <v>2017</v>
      </c>
      <c r="C146" t="s">
        <v>71</v>
      </c>
      <c r="D146" t="s">
        <v>106</v>
      </c>
      <c r="E146">
        <f t="shared" si="7"/>
        <v>5</v>
      </c>
      <c r="F146" t="str">
        <f t="shared" si="8"/>
        <v>2017 - 5</v>
      </c>
      <c r="G146" t="str">
        <f>IF(AND(Date[[#This Row],[Month]]=5,Date[[#This Row],[Year]]=2021),"True","False")</f>
        <v>False</v>
      </c>
      <c r="H146" t="str">
        <f>IF(AND(Date[[#This Row],[Month]]&lt;=5,Date[[#This Row],[Month]]&gt;=4,Date[[#This Row],[Year]]=2021),"True","False")</f>
        <v>False</v>
      </c>
      <c r="I146" t="str">
        <f>IF(Date[[#This Row],[Year]]=2021,"True","False")</f>
        <v>False</v>
      </c>
    </row>
    <row r="147" spans="1:9" x14ac:dyDescent="0.3">
      <c r="A147" s="21">
        <v>42881</v>
      </c>
      <c r="B147">
        <f t="shared" si="6"/>
        <v>2017</v>
      </c>
      <c r="C147" t="s">
        <v>71</v>
      </c>
      <c r="D147" t="s">
        <v>106</v>
      </c>
      <c r="E147">
        <f t="shared" si="7"/>
        <v>5</v>
      </c>
      <c r="F147" t="str">
        <f t="shared" si="8"/>
        <v>2017 - 5</v>
      </c>
      <c r="G147" t="str">
        <f>IF(AND(Date[[#This Row],[Month]]=5,Date[[#This Row],[Year]]=2021),"True","False")</f>
        <v>False</v>
      </c>
      <c r="H147" t="str">
        <f>IF(AND(Date[[#This Row],[Month]]&lt;=5,Date[[#This Row],[Month]]&gt;=4,Date[[#This Row],[Year]]=2021),"True","False")</f>
        <v>False</v>
      </c>
      <c r="I147" t="str">
        <f>IF(Date[[#This Row],[Year]]=2021,"True","False")</f>
        <v>False</v>
      </c>
    </row>
    <row r="148" spans="1:9" x14ac:dyDescent="0.3">
      <c r="A148" s="21">
        <v>42882</v>
      </c>
      <c r="B148">
        <f t="shared" si="6"/>
        <v>2017</v>
      </c>
      <c r="C148" t="s">
        <v>71</v>
      </c>
      <c r="D148" t="s">
        <v>106</v>
      </c>
      <c r="E148">
        <f t="shared" si="7"/>
        <v>5</v>
      </c>
      <c r="F148" t="str">
        <f t="shared" si="8"/>
        <v>2017 - 5</v>
      </c>
      <c r="G148" t="str">
        <f>IF(AND(Date[[#This Row],[Month]]=5,Date[[#This Row],[Year]]=2021),"True","False")</f>
        <v>False</v>
      </c>
      <c r="H148" t="str">
        <f>IF(AND(Date[[#This Row],[Month]]&lt;=5,Date[[#This Row],[Month]]&gt;=4,Date[[#This Row],[Year]]=2021),"True","False")</f>
        <v>False</v>
      </c>
      <c r="I148" t="str">
        <f>IF(Date[[#This Row],[Year]]=2021,"True","False")</f>
        <v>False</v>
      </c>
    </row>
    <row r="149" spans="1:9" x14ac:dyDescent="0.3">
      <c r="A149" s="21">
        <v>42883</v>
      </c>
      <c r="B149">
        <f t="shared" si="6"/>
        <v>2017</v>
      </c>
      <c r="C149" t="s">
        <v>71</v>
      </c>
      <c r="D149" t="s">
        <v>106</v>
      </c>
      <c r="E149">
        <f t="shared" si="7"/>
        <v>5</v>
      </c>
      <c r="F149" t="str">
        <f t="shared" si="8"/>
        <v>2017 - 5</v>
      </c>
      <c r="G149" t="str">
        <f>IF(AND(Date[[#This Row],[Month]]=5,Date[[#This Row],[Year]]=2021),"True","False")</f>
        <v>False</v>
      </c>
      <c r="H149" t="str">
        <f>IF(AND(Date[[#This Row],[Month]]&lt;=5,Date[[#This Row],[Month]]&gt;=4,Date[[#This Row],[Year]]=2021),"True","False")</f>
        <v>False</v>
      </c>
      <c r="I149" t="str">
        <f>IF(Date[[#This Row],[Year]]=2021,"True","False")</f>
        <v>False</v>
      </c>
    </row>
    <row r="150" spans="1:9" x14ac:dyDescent="0.3">
      <c r="A150" s="21">
        <v>42884</v>
      </c>
      <c r="B150">
        <f t="shared" si="6"/>
        <v>2017</v>
      </c>
      <c r="C150" t="s">
        <v>71</v>
      </c>
      <c r="D150" t="s">
        <v>106</v>
      </c>
      <c r="E150">
        <f t="shared" si="7"/>
        <v>5</v>
      </c>
      <c r="F150" t="str">
        <f t="shared" si="8"/>
        <v>2017 - 5</v>
      </c>
      <c r="G150" t="str">
        <f>IF(AND(Date[[#This Row],[Month]]=5,Date[[#This Row],[Year]]=2021),"True","False")</f>
        <v>False</v>
      </c>
      <c r="H150" t="str">
        <f>IF(AND(Date[[#This Row],[Month]]&lt;=5,Date[[#This Row],[Month]]&gt;=4,Date[[#This Row],[Year]]=2021),"True","False")</f>
        <v>False</v>
      </c>
      <c r="I150" t="str">
        <f>IF(Date[[#This Row],[Year]]=2021,"True","False")</f>
        <v>False</v>
      </c>
    </row>
    <row r="151" spans="1:9" x14ac:dyDescent="0.3">
      <c r="A151" s="21">
        <v>42885</v>
      </c>
      <c r="B151">
        <f t="shared" si="6"/>
        <v>2017</v>
      </c>
      <c r="C151" t="s">
        <v>71</v>
      </c>
      <c r="D151" t="s">
        <v>106</v>
      </c>
      <c r="E151">
        <f t="shared" si="7"/>
        <v>5</v>
      </c>
      <c r="F151" t="str">
        <f t="shared" si="8"/>
        <v>2017 - 5</v>
      </c>
      <c r="G151" t="str">
        <f>IF(AND(Date[[#This Row],[Month]]=5,Date[[#This Row],[Year]]=2021),"True","False")</f>
        <v>False</v>
      </c>
      <c r="H151" t="str">
        <f>IF(AND(Date[[#This Row],[Month]]&lt;=5,Date[[#This Row],[Month]]&gt;=4,Date[[#This Row],[Year]]=2021),"True","False")</f>
        <v>False</v>
      </c>
      <c r="I151" t="str">
        <f>IF(Date[[#This Row],[Year]]=2021,"True","False")</f>
        <v>False</v>
      </c>
    </row>
    <row r="152" spans="1:9" x14ac:dyDescent="0.3">
      <c r="A152" s="21">
        <v>42886</v>
      </c>
      <c r="B152">
        <f t="shared" si="6"/>
        <v>2017</v>
      </c>
      <c r="C152" t="s">
        <v>71</v>
      </c>
      <c r="D152" t="s">
        <v>106</v>
      </c>
      <c r="E152">
        <f t="shared" si="7"/>
        <v>5</v>
      </c>
      <c r="F152" t="str">
        <f t="shared" si="8"/>
        <v>2017 - 5</v>
      </c>
      <c r="G152" t="str">
        <f>IF(AND(Date[[#This Row],[Month]]=5,Date[[#This Row],[Year]]=2021),"True","False")</f>
        <v>False</v>
      </c>
      <c r="H152" t="str">
        <f>IF(AND(Date[[#This Row],[Month]]&lt;=5,Date[[#This Row],[Month]]&gt;=4,Date[[#This Row],[Year]]=2021),"True","False")</f>
        <v>False</v>
      </c>
      <c r="I152" t="str">
        <f>IF(Date[[#This Row],[Year]]=2021,"True","False")</f>
        <v>False</v>
      </c>
    </row>
    <row r="153" spans="1:9" x14ac:dyDescent="0.3">
      <c r="A153" s="21">
        <v>42887</v>
      </c>
      <c r="B153">
        <f t="shared" si="6"/>
        <v>2017</v>
      </c>
      <c r="C153" t="s">
        <v>72</v>
      </c>
      <c r="D153" t="s">
        <v>106</v>
      </c>
      <c r="E153">
        <f t="shared" si="7"/>
        <v>6</v>
      </c>
      <c r="F153" t="str">
        <f t="shared" si="8"/>
        <v>2017 - 6</v>
      </c>
      <c r="G153" t="str">
        <f>IF(AND(Date[[#This Row],[Month]]=5,Date[[#This Row],[Year]]=2021),"True","False")</f>
        <v>False</v>
      </c>
      <c r="H153" t="str">
        <f>IF(AND(Date[[#This Row],[Month]]&lt;=5,Date[[#This Row],[Month]]&gt;=4,Date[[#This Row],[Year]]=2021),"True","False")</f>
        <v>False</v>
      </c>
      <c r="I153" t="str">
        <f>IF(Date[[#This Row],[Year]]=2021,"True","False")</f>
        <v>False</v>
      </c>
    </row>
    <row r="154" spans="1:9" x14ac:dyDescent="0.3">
      <c r="A154" s="21">
        <v>42888</v>
      </c>
      <c r="B154">
        <f t="shared" si="6"/>
        <v>2017</v>
      </c>
      <c r="C154" t="s">
        <v>72</v>
      </c>
      <c r="D154" t="s">
        <v>106</v>
      </c>
      <c r="E154">
        <f t="shared" si="7"/>
        <v>6</v>
      </c>
      <c r="F154" t="str">
        <f t="shared" si="8"/>
        <v>2017 - 6</v>
      </c>
      <c r="G154" t="str">
        <f>IF(AND(Date[[#This Row],[Month]]=5,Date[[#This Row],[Year]]=2021),"True","False")</f>
        <v>False</v>
      </c>
      <c r="H154" t="str">
        <f>IF(AND(Date[[#This Row],[Month]]&lt;=5,Date[[#This Row],[Month]]&gt;=4,Date[[#This Row],[Year]]=2021),"True","False")</f>
        <v>False</v>
      </c>
      <c r="I154" t="str">
        <f>IF(Date[[#This Row],[Year]]=2021,"True","False")</f>
        <v>False</v>
      </c>
    </row>
    <row r="155" spans="1:9" x14ac:dyDescent="0.3">
      <c r="A155" s="21">
        <v>42889</v>
      </c>
      <c r="B155">
        <f t="shared" si="6"/>
        <v>2017</v>
      </c>
      <c r="C155" t="s">
        <v>72</v>
      </c>
      <c r="D155" t="s">
        <v>106</v>
      </c>
      <c r="E155">
        <f t="shared" si="7"/>
        <v>6</v>
      </c>
      <c r="F155" t="str">
        <f t="shared" si="8"/>
        <v>2017 - 6</v>
      </c>
      <c r="G155" t="str">
        <f>IF(AND(Date[[#This Row],[Month]]=5,Date[[#This Row],[Year]]=2021),"True","False")</f>
        <v>False</v>
      </c>
      <c r="H155" t="str">
        <f>IF(AND(Date[[#This Row],[Month]]&lt;=5,Date[[#This Row],[Month]]&gt;=4,Date[[#This Row],[Year]]=2021),"True","False")</f>
        <v>False</v>
      </c>
      <c r="I155" t="str">
        <f>IF(Date[[#This Row],[Year]]=2021,"True","False")</f>
        <v>False</v>
      </c>
    </row>
    <row r="156" spans="1:9" x14ac:dyDescent="0.3">
      <c r="A156" s="21">
        <v>42890</v>
      </c>
      <c r="B156">
        <f t="shared" si="6"/>
        <v>2017</v>
      </c>
      <c r="C156" t="s">
        <v>72</v>
      </c>
      <c r="D156" t="s">
        <v>106</v>
      </c>
      <c r="E156">
        <f t="shared" si="7"/>
        <v>6</v>
      </c>
      <c r="F156" t="str">
        <f t="shared" si="8"/>
        <v>2017 - 6</v>
      </c>
      <c r="G156" t="str">
        <f>IF(AND(Date[[#This Row],[Month]]=5,Date[[#This Row],[Year]]=2021),"True","False")</f>
        <v>False</v>
      </c>
      <c r="H156" t="str">
        <f>IF(AND(Date[[#This Row],[Month]]&lt;=5,Date[[#This Row],[Month]]&gt;=4,Date[[#This Row],[Year]]=2021),"True","False")</f>
        <v>False</v>
      </c>
      <c r="I156" t="str">
        <f>IF(Date[[#This Row],[Year]]=2021,"True","False")</f>
        <v>False</v>
      </c>
    </row>
    <row r="157" spans="1:9" x14ac:dyDescent="0.3">
      <c r="A157" s="21">
        <v>42891</v>
      </c>
      <c r="B157">
        <f t="shared" si="6"/>
        <v>2017</v>
      </c>
      <c r="C157" t="s">
        <v>72</v>
      </c>
      <c r="D157" t="s">
        <v>106</v>
      </c>
      <c r="E157">
        <f t="shared" si="7"/>
        <v>6</v>
      </c>
      <c r="F157" t="str">
        <f t="shared" si="8"/>
        <v>2017 - 6</v>
      </c>
      <c r="G157" t="str">
        <f>IF(AND(Date[[#This Row],[Month]]=5,Date[[#This Row],[Year]]=2021),"True","False")</f>
        <v>False</v>
      </c>
      <c r="H157" t="str">
        <f>IF(AND(Date[[#This Row],[Month]]&lt;=5,Date[[#This Row],[Month]]&gt;=4,Date[[#This Row],[Year]]=2021),"True","False")</f>
        <v>False</v>
      </c>
      <c r="I157" t="str">
        <f>IF(Date[[#This Row],[Year]]=2021,"True","False")</f>
        <v>False</v>
      </c>
    </row>
    <row r="158" spans="1:9" x14ac:dyDescent="0.3">
      <c r="A158" s="21">
        <v>42892</v>
      </c>
      <c r="B158">
        <f t="shared" si="6"/>
        <v>2017</v>
      </c>
      <c r="C158" t="s">
        <v>72</v>
      </c>
      <c r="D158" t="s">
        <v>106</v>
      </c>
      <c r="E158">
        <f t="shared" si="7"/>
        <v>6</v>
      </c>
      <c r="F158" t="str">
        <f t="shared" si="8"/>
        <v>2017 - 6</v>
      </c>
      <c r="G158" t="str">
        <f>IF(AND(Date[[#This Row],[Month]]=5,Date[[#This Row],[Year]]=2021),"True","False")</f>
        <v>False</v>
      </c>
      <c r="H158" t="str">
        <f>IF(AND(Date[[#This Row],[Month]]&lt;=5,Date[[#This Row],[Month]]&gt;=4,Date[[#This Row],[Year]]=2021),"True","False")</f>
        <v>False</v>
      </c>
      <c r="I158" t="str">
        <f>IF(Date[[#This Row],[Year]]=2021,"True","False")</f>
        <v>False</v>
      </c>
    </row>
    <row r="159" spans="1:9" x14ac:dyDescent="0.3">
      <c r="A159" s="21">
        <v>42893</v>
      </c>
      <c r="B159">
        <f t="shared" si="6"/>
        <v>2017</v>
      </c>
      <c r="C159" t="s">
        <v>72</v>
      </c>
      <c r="D159" t="s">
        <v>106</v>
      </c>
      <c r="E159">
        <f t="shared" si="7"/>
        <v>6</v>
      </c>
      <c r="F159" t="str">
        <f t="shared" si="8"/>
        <v>2017 - 6</v>
      </c>
      <c r="G159" t="str">
        <f>IF(AND(Date[[#This Row],[Month]]=5,Date[[#This Row],[Year]]=2021),"True","False")</f>
        <v>False</v>
      </c>
      <c r="H159" t="str">
        <f>IF(AND(Date[[#This Row],[Month]]&lt;=5,Date[[#This Row],[Month]]&gt;=4,Date[[#This Row],[Year]]=2021),"True","False")</f>
        <v>False</v>
      </c>
      <c r="I159" t="str">
        <f>IF(Date[[#This Row],[Year]]=2021,"True","False")</f>
        <v>False</v>
      </c>
    </row>
    <row r="160" spans="1:9" x14ac:dyDescent="0.3">
      <c r="A160" s="21">
        <v>42894</v>
      </c>
      <c r="B160">
        <f t="shared" si="6"/>
        <v>2017</v>
      </c>
      <c r="C160" t="s">
        <v>72</v>
      </c>
      <c r="D160" t="s">
        <v>106</v>
      </c>
      <c r="E160">
        <f t="shared" si="7"/>
        <v>6</v>
      </c>
      <c r="F160" t="str">
        <f t="shared" si="8"/>
        <v>2017 - 6</v>
      </c>
      <c r="G160" t="str">
        <f>IF(AND(Date[[#This Row],[Month]]=5,Date[[#This Row],[Year]]=2021),"True","False")</f>
        <v>False</v>
      </c>
      <c r="H160" t="str">
        <f>IF(AND(Date[[#This Row],[Month]]&lt;=5,Date[[#This Row],[Month]]&gt;=4,Date[[#This Row],[Year]]=2021),"True","False")</f>
        <v>False</v>
      </c>
      <c r="I160" t="str">
        <f>IF(Date[[#This Row],[Year]]=2021,"True","False")</f>
        <v>False</v>
      </c>
    </row>
    <row r="161" spans="1:9" x14ac:dyDescent="0.3">
      <c r="A161" s="21">
        <v>42895</v>
      </c>
      <c r="B161">
        <f t="shared" si="6"/>
        <v>2017</v>
      </c>
      <c r="C161" t="s">
        <v>72</v>
      </c>
      <c r="D161" t="s">
        <v>106</v>
      </c>
      <c r="E161">
        <f t="shared" si="7"/>
        <v>6</v>
      </c>
      <c r="F161" t="str">
        <f t="shared" si="8"/>
        <v>2017 - 6</v>
      </c>
      <c r="G161" t="str">
        <f>IF(AND(Date[[#This Row],[Month]]=5,Date[[#This Row],[Year]]=2021),"True","False")</f>
        <v>False</v>
      </c>
      <c r="H161" t="str">
        <f>IF(AND(Date[[#This Row],[Month]]&lt;=5,Date[[#This Row],[Month]]&gt;=4,Date[[#This Row],[Year]]=2021),"True","False")</f>
        <v>False</v>
      </c>
      <c r="I161" t="str">
        <f>IF(Date[[#This Row],[Year]]=2021,"True","False")</f>
        <v>False</v>
      </c>
    </row>
    <row r="162" spans="1:9" x14ac:dyDescent="0.3">
      <c r="A162" s="21">
        <v>42896</v>
      </c>
      <c r="B162">
        <f t="shared" si="6"/>
        <v>2017</v>
      </c>
      <c r="C162" t="s">
        <v>72</v>
      </c>
      <c r="D162" t="s">
        <v>106</v>
      </c>
      <c r="E162">
        <f t="shared" si="7"/>
        <v>6</v>
      </c>
      <c r="F162" t="str">
        <f t="shared" si="8"/>
        <v>2017 - 6</v>
      </c>
      <c r="G162" t="str">
        <f>IF(AND(Date[[#This Row],[Month]]=5,Date[[#This Row],[Year]]=2021),"True","False")</f>
        <v>False</v>
      </c>
      <c r="H162" t="str">
        <f>IF(AND(Date[[#This Row],[Month]]&lt;=5,Date[[#This Row],[Month]]&gt;=4,Date[[#This Row],[Year]]=2021),"True","False")</f>
        <v>False</v>
      </c>
      <c r="I162" t="str">
        <f>IF(Date[[#This Row],[Year]]=2021,"True","False")</f>
        <v>False</v>
      </c>
    </row>
    <row r="163" spans="1:9" x14ac:dyDescent="0.3">
      <c r="A163" s="21">
        <v>42897</v>
      </c>
      <c r="B163">
        <f t="shared" si="6"/>
        <v>2017</v>
      </c>
      <c r="C163" t="s">
        <v>72</v>
      </c>
      <c r="D163" t="s">
        <v>106</v>
      </c>
      <c r="E163">
        <f t="shared" si="7"/>
        <v>6</v>
      </c>
      <c r="F163" t="str">
        <f t="shared" si="8"/>
        <v>2017 - 6</v>
      </c>
      <c r="G163" t="str">
        <f>IF(AND(Date[[#This Row],[Month]]=5,Date[[#This Row],[Year]]=2021),"True","False")</f>
        <v>False</v>
      </c>
      <c r="H163" t="str">
        <f>IF(AND(Date[[#This Row],[Month]]&lt;=5,Date[[#This Row],[Month]]&gt;=4,Date[[#This Row],[Year]]=2021),"True","False")</f>
        <v>False</v>
      </c>
      <c r="I163" t="str">
        <f>IF(Date[[#This Row],[Year]]=2021,"True","False")</f>
        <v>False</v>
      </c>
    </row>
    <row r="164" spans="1:9" x14ac:dyDescent="0.3">
      <c r="A164" s="21">
        <v>42898</v>
      </c>
      <c r="B164">
        <f t="shared" si="6"/>
        <v>2017</v>
      </c>
      <c r="C164" t="s">
        <v>72</v>
      </c>
      <c r="D164" t="s">
        <v>106</v>
      </c>
      <c r="E164">
        <f t="shared" si="7"/>
        <v>6</v>
      </c>
      <c r="F164" t="str">
        <f t="shared" si="8"/>
        <v>2017 - 6</v>
      </c>
      <c r="G164" t="str">
        <f>IF(AND(Date[[#This Row],[Month]]=5,Date[[#This Row],[Year]]=2021),"True","False")</f>
        <v>False</v>
      </c>
      <c r="H164" t="str">
        <f>IF(AND(Date[[#This Row],[Month]]&lt;=5,Date[[#This Row],[Month]]&gt;=4,Date[[#This Row],[Year]]=2021),"True","False")</f>
        <v>False</v>
      </c>
      <c r="I164" t="str">
        <f>IF(Date[[#This Row],[Year]]=2021,"True","False")</f>
        <v>False</v>
      </c>
    </row>
    <row r="165" spans="1:9" x14ac:dyDescent="0.3">
      <c r="A165" s="21">
        <v>42899</v>
      </c>
      <c r="B165">
        <f t="shared" si="6"/>
        <v>2017</v>
      </c>
      <c r="C165" t="s">
        <v>72</v>
      </c>
      <c r="D165" t="s">
        <v>106</v>
      </c>
      <c r="E165">
        <f t="shared" si="7"/>
        <v>6</v>
      </c>
      <c r="F165" t="str">
        <f t="shared" si="8"/>
        <v>2017 - 6</v>
      </c>
      <c r="G165" t="str">
        <f>IF(AND(Date[[#This Row],[Month]]=5,Date[[#This Row],[Year]]=2021),"True","False")</f>
        <v>False</v>
      </c>
      <c r="H165" t="str">
        <f>IF(AND(Date[[#This Row],[Month]]&lt;=5,Date[[#This Row],[Month]]&gt;=4,Date[[#This Row],[Year]]=2021),"True","False")</f>
        <v>False</v>
      </c>
      <c r="I165" t="str">
        <f>IF(Date[[#This Row],[Year]]=2021,"True","False")</f>
        <v>False</v>
      </c>
    </row>
    <row r="166" spans="1:9" x14ac:dyDescent="0.3">
      <c r="A166" s="21">
        <v>42900</v>
      </c>
      <c r="B166">
        <f t="shared" si="6"/>
        <v>2017</v>
      </c>
      <c r="C166" t="s">
        <v>72</v>
      </c>
      <c r="D166" t="s">
        <v>106</v>
      </c>
      <c r="E166">
        <f t="shared" si="7"/>
        <v>6</v>
      </c>
      <c r="F166" t="str">
        <f t="shared" si="8"/>
        <v>2017 - 6</v>
      </c>
      <c r="G166" t="str">
        <f>IF(AND(Date[[#This Row],[Month]]=5,Date[[#This Row],[Year]]=2021),"True","False")</f>
        <v>False</v>
      </c>
      <c r="H166" t="str">
        <f>IF(AND(Date[[#This Row],[Month]]&lt;=5,Date[[#This Row],[Month]]&gt;=4,Date[[#This Row],[Year]]=2021),"True","False")</f>
        <v>False</v>
      </c>
      <c r="I166" t="str">
        <f>IF(Date[[#This Row],[Year]]=2021,"True","False")</f>
        <v>False</v>
      </c>
    </row>
    <row r="167" spans="1:9" x14ac:dyDescent="0.3">
      <c r="A167" s="21">
        <v>42901</v>
      </c>
      <c r="B167">
        <f t="shared" si="6"/>
        <v>2017</v>
      </c>
      <c r="C167" t="s">
        <v>72</v>
      </c>
      <c r="D167" t="s">
        <v>106</v>
      </c>
      <c r="E167">
        <f t="shared" si="7"/>
        <v>6</v>
      </c>
      <c r="F167" t="str">
        <f t="shared" si="8"/>
        <v>2017 - 6</v>
      </c>
      <c r="G167" t="str">
        <f>IF(AND(Date[[#This Row],[Month]]=5,Date[[#This Row],[Year]]=2021),"True","False")</f>
        <v>False</v>
      </c>
      <c r="H167" t="str">
        <f>IF(AND(Date[[#This Row],[Month]]&lt;=5,Date[[#This Row],[Month]]&gt;=4,Date[[#This Row],[Year]]=2021),"True","False")</f>
        <v>False</v>
      </c>
      <c r="I167" t="str">
        <f>IF(Date[[#This Row],[Year]]=2021,"True","False")</f>
        <v>False</v>
      </c>
    </row>
    <row r="168" spans="1:9" x14ac:dyDescent="0.3">
      <c r="A168" s="21">
        <v>42902</v>
      </c>
      <c r="B168">
        <f t="shared" si="6"/>
        <v>2017</v>
      </c>
      <c r="C168" t="s">
        <v>72</v>
      </c>
      <c r="D168" t="s">
        <v>106</v>
      </c>
      <c r="E168">
        <f t="shared" si="7"/>
        <v>6</v>
      </c>
      <c r="F168" t="str">
        <f t="shared" si="8"/>
        <v>2017 - 6</v>
      </c>
      <c r="G168" t="str">
        <f>IF(AND(Date[[#This Row],[Month]]=5,Date[[#This Row],[Year]]=2021),"True","False")</f>
        <v>False</v>
      </c>
      <c r="H168" t="str">
        <f>IF(AND(Date[[#This Row],[Month]]&lt;=5,Date[[#This Row],[Month]]&gt;=4,Date[[#This Row],[Year]]=2021),"True","False")</f>
        <v>False</v>
      </c>
      <c r="I168" t="str">
        <f>IF(Date[[#This Row],[Year]]=2021,"True","False")</f>
        <v>False</v>
      </c>
    </row>
    <row r="169" spans="1:9" x14ac:dyDescent="0.3">
      <c r="A169" s="21">
        <v>42903</v>
      </c>
      <c r="B169">
        <f t="shared" si="6"/>
        <v>2017</v>
      </c>
      <c r="C169" t="s">
        <v>72</v>
      </c>
      <c r="D169" t="s">
        <v>106</v>
      </c>
      <c r="E169">
        <f t="shared" si="7"/>
        <v>6</v>
      </c>
      <c r="F169" t="str">
        <f t="shared" si="8"/>
        <v>2017 - 6</v>
      </c>
      <c r="G169" t="str">
        <f>IF(AND(Date[[#This Row],[Month]]=5,Date[[#This Row],[Year]]=2021),"True","False")</f>
        <v>False</v>
      </c>
      <c r="H169" t="str">
        <f>IF(AND(Date[[#This Row],[Month]]&lt;=5,Date[[#This Row],[Month]]&gt;=4,Date[[#This Row],[Year]]=2021),"True","False")</f>
        <v>False</v>
      </c>
      <c r="I169" t="str">
        <f>IF(Date[[#This Row],[Year]]=2021,"True","False")</f>
        <v>False</v>
      </c>
    </row>
    <row r="170" spans="1:9" x14ac:dyDescent="0.3">
      <c r="A170" s="21">
        <v>42904</v>
      </c>
      <c r="B170">
        <f t="shared" si="6"/>
        <v>2017</v>
      </c>
      <c r="C170" t="s">
        <v>72</v>
      </c>
      <c r="D170" t="s">
        <v>106</v>
      </c>
      <c r="E170">
        <f t="shared" si="7"/>
        <v>6</v>
      </c>
      <c r="F170" t="str">
        <f t="shared" si="8"/>
        <v>2017 - 6</v>
      </c>
      <c r="G170" t="str">
        <f>IF(AND(Date[[#This Row],[Month]]=5,Date[[#This Row],[Year]]=2021),"True","False")</f>
        <v>False</v>
      </c>
      <c r="H170" t="str">
        <f>IF(AND(Date[[#This Row],[Month]]&lt;=5,Date[[#This Row],[Month]]&gt;=4,Date[[#This Row],[Year]]=2021),"True","False")</f>
        <v>False</v>
      </c>
      <c r="I170" t="str">
        <f>IF(Date[[#This Row],[Year]]=2021,"True","False")</f>
        <v>False</v>
      </c>
    </row>
    <row r="171" spans="1:9" x14ac:dyDescent="0.3">
      <c r="A171" s="21">
        <v>42905</v>
      </c>
      <c r="B171">
        <f t="shared" si="6"/>
        <v>2017</v>
      </c>
      <c r="C171" t="s">
        <v>72</v>
      </c>
      <c r="D171" t="s">
        <v>106</v>
      </c>
      <c r="E171">
        <f t="shared" si="7"/>
        <v>6</v>
      </c>
      <c r="F171" t="str">
        <f t="shared" si="8"/>
        <v>2017 - 6</v>
      </c>
      <c r="G171" t="str">
        <f>IF(AND(Date[[#This Row],[Month]]=5,Date[[#This Row],[Year]]=2021),"True","False")</f>
        <v>False</v>
      </c>
      <c r="H171" t="str">
        <f>IF(AND(Date[[#This Row],[Month]]&lt;=5,Date[[#This Row],[Month]]&gt;=4,Date[[#This Row],[Year]]=2021),"True","False")</f>
        <v>False</v>
      </c>
      <c r="I171" t="str">
        <f>IF(Date[[#This Row],[Year]]=2021,"True","False")</f>
        <v>False</v>
      </c>
    </row>
    <row r="172" spans="1:9" x14ac:dyDescent="0.3">
      <c r="A172" s="21">
        <v>42906</v>
      </c>
      <c r="B172">
        <f t="shared" si="6"/>
        <v>2017</v>
      </c>
      <c r="C172" t="s">
        <v>72</v>
      </c>
      <c r="D172" t="s">
        <v>106</v>
      </c>
      <c r="E172">
        <f t="shared" si="7"/>
        <v>6</v>
      </c>
      <c r="F172" t="str">
        <f t="shared" si="8"/>
        <v>2017 - 6</v>
      </c>
      <c r="G172" t="str">
        <f>IF(AND(Date[[#This Row],[Month]]=5,Date[[#This Row],[Year]]=2021),"True","False")</f>
        <v>False</v>
      </c>
      <c r="H172" t="str">
        <f>IF(AND(Date[[#This Row],[Month]]&lt;=5,Date[[#This Row],[Month]]&gt;=4,Date[[#This Row],[Year]]=2021),"True","False")</f>
        <v>False</v>
      </c>
      <c r="I172" t="str">
        <f>IF(Date[[#This Row],[Year]]=2021,"True","False")</f>
        <v>False</v>
      </c>
    </row>
    <row r="173" spans="1:9" x14ac:dyDescent="0.3">
      <c r="A173" s="21">
        <v>42907</v>
      </c>
      <c r="B173">
        <f t="shared" si="6"/>
        <v>2017</v>
      </c>
      <c r="C173" t="s">
        <v>72</v>
      </c>
      <c r="D173" t="s">
        <v>106</v>
      </c>
      <c r="E173">
        <f t="shared" si="7"/>
        <v>6</v>
      </c>
      <c r="F173" t="str">
        <f t="shared" si="8"/>
        <v>2017 - 6</v>
      </c>
      <c r="G173" t="str">
        <f>IF(AND(Date[[#This Row],[Month]]=5,Date[[#This Row],[Year]]=2021),"True","False")</f>
        <v>False</v>
      </c>
      <c r="H173" t="str">
        <f>IF(AND(Date[[#This Row],[Month]]&lt;=5,Date[[#This Row],[Month]]&gt;=4,Date[[#This Row],[Year]]=2021),"True","False")</f>
        <v>False</v>
      </c>
      <c r="I173" t="str">
        <f>IF(Date[[#This Row],[Year]]=2021,"True","False")</f>
        <v>False</v>
      </c>
    </row>
    <row r="174" spans="1:9" x14ac:dyDescent="0.3">
      <c r="A174" s="21">
        <v>42908</v>
      </c>
      <c r="B174">
        <f t="shared" si="6"/>
        <v>2017</v>
      </c>
      <c r="C174" t="s">
        <v>72</v>
      </c>
      <c r="D174" t="s">
        <v>106</v>
      </c>
      <c r="E174">
        <f t="shared" si="7"/>
        <v>6</v>
      </c>
      <c r="F174" t="str">
        <f t="shared" si="8"/>
        <v>2017 - 6</v>
      </c>
      <c r="G174" t="str">
        <f>IF(AND(Date[[#This Row],[Month]]=5,Date[[#This Row],[Year]]=2021),"True","False")</f>
        <v>False</v>
      </c>
      <c r="H174" t="str">
        <f>IF(AND(Date[[#This Row],[Month]]&lt;=5,Date[[#This Row],[Month]]&gt;=4,Date[[#This Row],[Year]]=2021),"True","False")</f>
        <v>False</v>
      </c>
      <c r="I174" t="str">
        <f>IF(Date[[#This Row],[Year]]=2021,"True","False")</f>
        <v>False</v>
      </c>
    </row>
    <row r="175" spans="1:9" x14ac:dyDescent="0.3">
      <c r="A175" s="21">
        <v>42909</v>
      </c>
      <c r="B175">
        <f t="shared" si="6"/>
        <v>2017</v>
      </c>
      <c r="C175" t="s">
        <v>72</v>
      </c>
      <c r="D175" t="s">
        <v>106</v>
      </c>
      <c r="E175">
        <f t="shared" si="7"/>
        <v>6</v>
      </c>
      <c r="F175" t="str">
        <f t="shared" si="8"/>
        <v>2017 - 6</v>
      </c>
      <c r="G175" t="str">
        <f>IF(AND(Date[[#This Row],[Month]]=5,Date[[#This Row],[Year]]=2021),"True","False")</f>
        <v>False</v>
      </c>
      <c r="H175" t="str">
        <f>IF(AND(Date[[#This Row],[Month]]&lt;=5,Date[[#This Row],[Month]]&gt;=4,Date[[#This Row],[Year]]=2021),"True","False")</f>
        <v>False</v>
      </c>
      <c r="I175" t="str">
        <f>IF(Date[[#This Row],[Year]]=2021,"True","False")</f>
        <v>False</v>
      </c>
    </row>
    <row r="176" spans="1:9" x14ac:dyDescent="0.3">
      <c r="A176" s="21">
        <v>42910</v>
      </c>
      <c r="B176">
        <f t="shared" si="6"/>
        <v>2017</v>
      </c>
      <c r="C176" t="s">
        <v>72</v>
      </c>
      <c r="D176" t="s">
        <v>106</v>
      </c>
      <c r="E176">
        <f t="shared" si="7"/>
        <v>6</v>
      </c>
      <c r="F176" t="str">
        <f t="shared" si="8"/>
        <v>2017 - 6</v>
      </c>
      <c r="G176" t="str">
        <f>IF(AND(Date[[#This Row],[Month]]=5,Date[[#This Row],[Year]]=2021),"True","False")</f>
        <v>False</v>
      </c>
      <c r="H176" t="str">
        <f>IF(AND(Date[[#This Row],[Month]]&lt;=5,Date[[#This Row],[Month]]&gt;=4,Date[[#This Row],[Year]]=2021),"True","False")</f>
        <v>False</v>
      </c>
      <c r="I176" t="str">
        <f>IF(Date[[#This Row],[Year]]=2021,"True","False")</f>
        <v>False</v>
      </c>
    </row>
    <row r="177" spans="1:9" x14ac:dyDescent="0.3">
      <c r="A177" s="21">
        <v>42911</v>
      </c>
      <c r="B177">
        <f t="shared" si="6"/>
        <v>2017</v>
      </c>
      <c r="C177" t="s">
        <v>72</v>
      </c>
      <c r="D177" t="s">
        <v>106</v>
      </c>
      <c r="E177">
        <f t="shared" si="7"/>
        <v>6</v>
      </c>
      <c r="F177" t="str">
        <f t="shared" si="8"/>
        <v>2017 - 6</v>
      </c>
      <c r="G177" t="str">
        <f>IF(AND(Date[[#This Row],[Month]]=5,Date[[#This Row],[Year]]=2021),"True","False")</f>
        <v>False</v>
      </c>
      <c r="H177" t="str">
        <f>IF(AND(Date[[#This Row],[Month]]&lt;=5,Date[[#This Row],[Month]]&gt;=4,Date[[#This Row],[Year]]=2021),"True","False")</f>
        <v>False</v>
      </c>
      <c r="I177" t="str">
        <f>IF(Date[[#This Row],[Year]]=2021,"True","False")</f>
        <v>False</v>
      </c>
    </row>
    <row r="178" spans="1:9" x14ac:dyDescent="0.3">
      <c r="A178" s="21">
        <v>42912</v>
      </c>
      <c r="B178">
        <f t="shared" si="6"/>
        <v>2017</v>
      </c>
      <c r="C178" t="s">
        <v>72</v>
      </c>
      <c r="D178" t="s">
        <v>106</v>
      </c>
      <c r="E178">
        <f t="shared" si="7"/>
        <v>6</v>
      </c>
      <c r="F178" t="str">
        <f t="shared" si="8"/>
        <v>2017 - 6</v>
      </c>
      <c r="G178" t="str">
        <f>IF(AND(Date[[#This Row],[Month]]=5,Date[[#This Row],[Year]]=2021),"True","False")</f>
        <v>False</v>
      </c>
      <c r="H178" t="str">
        <f>IF(AND(Date[[#This Row],[Month]]&lt;=5,Date[[#This Row],[Month]]&gt;=4,Date[[#This Row],[Year]]=2021),"True","False")</f>
        <v>False</v>
      </c>
      <c r="I178" t="str">
        <f>IF(Date[[#This Row],[Year]]=2021,"True","False")</f>
        <v>False</v>
      </c>
    </row>
    <row r="179" spans="1:9" x14ac:dyDescent="0.3">
      <c r="A179" s="21">
        <v>42913</v>
      </c>
      <c r="B179">
        <f t="shared" si="6"/>
        <v>2017</v>
      </c>
      <c r="C179" t="s">
        <v>72</v>
      </c>
      <c r="D179" t="s">
        <v>106</v>
      </c>
      <c r="E179">
        <f t="shared" si="7"/>
        <v>6</v>
      </c>
      <c r="F179" t="str">
        <f t="shared" si="8"/>
        <v>2017 - 6</v>
      </c>
      <c r="G179" t="str">
        <f>IF(AND(Date[[#This Row],[Month]]=5,Date[[#This Row],[Year]]=2021),"True","False")</f>
        <v>False</v>
      </c>
      <c r="H179" t="str">
        <f>IF(AND(Date[[#This Row],[Month]]&lt;=5,Date[[#This Row],[Month]]&gt;=4,Date[[#This Row],[Year]]=2021),"True","False")</f>
        <v>False</v>
      </c>
      <c r="I179" t="str">
        <f>IF(Date[[#This Row],[Year]]=2021,"True","False")</f>
        <v>False</v>
      </c>
    </row>
    <row r="180" spans="1:9" x14ac:dyDescent="0.3">
      <c r="A180" s="21">
        <v>42914</v>
      </c>
      <c r="B180">
        <f t="shared" si="6"/>
        <v>2017</v>
      </c>
      <c r="C180" t="s">
        <v>72</v>
      </c>
      <c r="D180" t="s">
        <v>106</v>
      </c>
      <c r="E180">
        <f t="shared" si="7"/>
        <v>6</v>
      </c>
      <c r="F180" t="str">
        <f t="shared" si="8"/>
        <v>2017 - 6</v>
      </c>
      <c r="G180" t="str">
        <f>IF(AND(Date[[#This Row],[Month]]=5,Date[[#This Row],[Year]]=2021),"True","False")</f>
        <v>False</v>
      </c>
      <c r="H180" t="str">
        <f>IF(AND(Date[[#This Row],[Month]]&lt;=5,Date[[#This Row],[Month]]&gt;=4,Date[[#This Row],[Year]]=2021),"True","False")</f>
        <v>False</v>
      </c>
      <c r="I180" t="str">
        <f>IF(Date[[#This Row],[Year]]=2021,"True","False")</f>
        <v>False</v>
      </c>
    </row>
    <row r="181" spans="1:9" x14ac:dyDescent="0.3">
      <c r="A181" s="21">
        <v>42915</v>
      </c>
      <c r="B181">
        <f t="shared" si="6"/>
        <v>2017</v>
      </c>
      <c r="C181" t="s">
        <v>72</v>
      </c>
      <c r="D181" t="s">
        <v>106</v>
      </c>
      <c r="E181">
        <f t="shared" si="7"/>
        <v>6</v>
      </c>
      <c r="F181" t="str">
        <f t="shared" si="8"/>
        <v>2017 - 6</v>
      </c>
      <c r="G181" t="str">
        <f>IF(AND(Date[[#This Row],[Month]]=5,Date[[#This Row],[Year]]=2021),"True","False")</f>
        <v>False</v>
      </c>
      <c r="H181" t="str">
        <f>IF(AND(Date[[#This Row],[Month]]&lt;=5,Date[[#This Row],[Month]]&gt;=4,Date[[#This Row],[Year]]=2021),"True","False")</f>
        <v>False</v>
      </c>
      <c r="I181" t="str">
        <f>IF(Date[[#This Row],[Year]]=2021,"True","False")</f>
        <v>False</v>
      </c>
    </row>
    <row r="182" spans="1:9" x14ac:dyDescent="0.3">
      <c r="A182" s="21">
        <v>42916</v>
      </c>
      <c r="B182">
        <f t="shared" si="6"/>
        <v>2017</v>
      </c>
      <c r="C182" t="s">
        <v>72</v>
      </c>
      <c r="D182" t="s">
        <v>106</v>
      </c>
      <c r="E182">
        <f t="shared" si="7"/>
        <v>6</v>
      </c>
      <c r="F182" t="str">
        <f t="shared" si="8"/>
        <v>2017 - 6</v>
      </c>
      <c r="G182" t="str">
        <f>IF(AND(Date[[#This Row],[Month]]=5,Date[[#This Row],[Year]]=2021),"True","False")</f>
        <v>False</v>
      </c>
      <c r="H182" t="str">
        <f>IF(AND(Date[[#This Row],[Month]]&lt;=5,Date[[#This Row],[Month]]&gt;=4,Date[[#This Row],[Year]]=2021),"True","False")</f>
        <v>False</v>
      </c>
      <c r="I182" t="str">
        <f>IF(Date[[#This Row],[Year]]=2021,"True","False")</f>
        <v>False</v>
      </c>
    </row>
    <row r="183" spans="1:9" x14ac:dyDescent="0.3">
      <c r="A183" s="21">
        <v>42917</v>
      </c>
      <c r="B183">
        <f t="shared" si="6"/>
        <v>2017</v>
      </c>
      <c r="C183" t="s">
        <v>73</v>
      </c>
      <c r="D183" t="s">
        <v>107</v>
      </c>
      <c r="E183">
        <f t="shared" si="7"/>
        <v>7</v>
      </c>
      <c r="F183" t="str">
        <f t="shared" si="8"/>
        <v>2017 - 7</v>
      </c>
      <c r="G183" t="str">
        <f>IF(AND(Date[[#This Row],[Month]]=5,Date[[#This Row],[Year]]=2021),"True","False")</f>
        <v>False</v>
      </c>
      <c r="H183" t="str">
        <f>IF(AND(Date[[#This Row],[Month]]&lt;=5,Date[[#This Row],[Month]]&gt;=4,Date[[#This Row],[Year]]=2021),"True","False")</f>
        <v>False</v>
      </c>
      <c r="I183" t="str">
        <f>IF(Date[[#This Row],[Year]]=2021,"True","False")</f>
        <v>False</v>
      </c>
    </row>
    <row r="184" spans="1:9" x14ac:dyDescent="0.3">
      <c r="A184" s="21">
        <v>42918</v>
      </c>
      <c r="B184">
        <f t="shared" si="6"/>
        <v>2017</v>
      </c>
      <c r="C184" t="s">
        <v>73</v>
      </c>
      <c r="D184" t="s">
        <v>107</v>
      </c>
      <c r="E184">
        <f t="shared" si="7"/>
        <v>7</v>
      </c>
      <c r="F184" t="str">
        <f t="shared" si="8"/>
        <v>2017 - 7</v>
      </c>
      <c r="G184" t="str">
        <f>IF(AND(Date[[#This Row],[Month]]=5,Date[[#This Row],[Year]]=2021),"True","False")</f>
        <v>False</v>
      </c>
      <c r="H184" t="str">
        <f>IF(AND(Date[[#This Row],[Month]]&lt;=5,Date[[#This Row],[Month]]&gt;=4,Date[[#This Row],[Year]]=2021),"True","False")</f>
        <v>False</v>
      </c>
      <c r="I184" t="str">
        <f>IF(Date[[#This Row],[Year]]=2021,"True","False")</f>
        <v>False</v>
      </c>
    </row>
    <row r="185" spans="1:9" x14ac:dyDescent="0.3">
      <c r="A185" s="21">
        <v>42919</v>
      </c>
      <c r="B185">
        <f t="shared" si="6"/>
        <v>2017</v>
      </c>
      <c r="C185" t="s">
        <v>73</v>
      </c>
      <c r="D185" t="s">
        <v>107</v>
      </c>
      <c r="E185">
        <f t="shared" si="7"/>
        <v>7</v>
      </c>
      <c r="F185" t="str">
        <f t="shared" si="8"/>
        <v>2017 - 7</v>
      </c>
      <c r="G185" t="str">
        <f>IF(AND(Date[[#This Row],[Month]]=5,Date[[#This Row],[Year]]=2021),"True","False")</f>
        <v>False</v>
      </c>
      <c r="H185" t="str">
        <f>IF(AND(Date[[#This Row],[Month]]&lt;=5,Date[[#This Row],[Month]]&gt;=4,Date[[#This Row],[Year]]=2021),"True","False")</f>
        <v>False</v>
      </c>
      <c r="I185" t="str">
        <f>IF(Date[[#This Row],[Year]]=2021,"True","False")</f>
        <v>False</v>
      </c>
    </row>
    <row r="186" spans="1:9" x14ac:dyDescent="0.3">
      <c r="A186" s="21">
        <v>42920</v>
      </c>
      <c r="B186">
        <f t="shared" si="6"/>
        <v>2017</v>
      </c>
      <c r="C186" t="s">
        <v>73</v>
      </c>
      <c r="D186" t="s">
        <v>107</v>
      </c>
      <c r="E186">
        <f t="shared" si="7"/>
        <v>7</v>
      </c>
      <c r="F186" t="str">
        <f t="shared" si="8"/>
        <v>2017 - 7</v>
      </c>
      <c r="G186" t="str">
        <f>IF(AND(Date[[#This Row],[Month]]=5,Date[[#This Row],[Year]]=2021),"True","False")</f>
        <v>False</v>
      </c>
      <c r="H186" t="str">
        <f>IF(AND(Date[[#This Row],[Month]]&lt;=5,Date[[#This Row],[Month]]&gt;=4,Date[[#This Row],[Year]]=2021),"True","False")</f>
        <v>False</v>
      </c>
      <c r="I186" t="str">
        <f>IF(Date[[#This Row],[Year]]=2021,"True","False")</f>
        <v>False</v>
      </c>
    </row>
    <row r="187" spans="1:9" x14ac:dyDescent="0.3">
      <c r="A187" s="21">
        <v>42921</v>
      </c>
      <c r="B187">
        <f t="shared" si="6"/>
        <v>2017</v>
      </c>
      <c r="C187" t="s">
        <v>73</v>
      </c>
      <c r="D187" t="s">
        <v>107</v>
      </c>
      <c r="E187">
        <f t="shared" si="7"/>
        <v>7</v>
      </c>
      <c r="F187" t="str">
        <f t="shared" si="8"/>
        <v>2017 - 7</v>
      </c>
      <c r="G187" t="str">
        <f>IF(AND(Date[[#This Row],[Month]]=5,Date[[#This Row],[Year]]=2021),"True","False")</f>
        <v>False</v>
      </c>
      <c r="H187" t="str">
        <f>IF(AND(Date[[#This Row],[Month]]&lt;=5,Date[[#This Row],[Month]]&gt;=4,Date[[#This Row],[Year]]=2021),"True","False")</f>
        <v>False</v>
      </c>
      <c r="I187" t="str">
        <f>IF(Date[[#This Row],[Year]]=2021,"True","False")</f>
        <v>False</v>
      </c>
    </row>
    <row r="188" spans="1:9" x14ac:dyDescent="0.3">
      <c r="A188" s="21">
        <v>42922</v>
      </c>
      <c r="B188">
        <f t="shared" si="6"/>
        <v>2017</v>
      </c>
      <c r="C188" t="s">
        <v>73</v>
      </c>
      <c r="D188" t="s">
        <v>107</v>
      </c>
      <c r="E188">
        <f t="shared" si="7"/>
        <v>7</v>
      </c>
      <c r="F188" t="str">
        <f t="shared" si="8"/>
        <v>2017 - 7</v>
      </c>
      <c r="G188" t="str">
        <f>IF(AND(Date[[#This Row],[Month]]=5,Date[[#This Row],[Year]]=2021),"True","False")</f>
        <v>False</v>
      </c>
      <c r="H188" t="str">
        <f>IF(AND(Date[[#This Row],[Month]]&lt;=5,Date[[#This Row],[Month]]&gt;=4,Date[[#This Row],[Year]]=2021),"True","False")</f>
        <v>False</v>
      </c>
      <c r="I188" t="str">
        <f>IF(Date[[#This Row],[Year]]=2021,"True","False")</f>
        <v>False</v>
      </c>
    </row>
    <row r="189" spans="1:9" x14ac:dyDescent="0.3">
      <c r="A189" s="21">
        <v>42923</v>
      </c>
      <c r="B189">
        <f t="shared" si="6"/>
        <v>2017</v>
      </c>
      <c r="C189" t="s">
        <v>73</v>
      </c>
      <c r="D189" t="s">
        <v>107</v>
      </c>
      <c r="E189">
        <f t="shared" si="7"/>
        <v>7</v>
      </c>
      <c r="F189" t="str">
        <f t="shared" si="8"/>
        <v>2017 - 7</v>
      </c>
      <c r="G189" t="str">
        <f>IF(AND(Date[[#This Row],[Month]]=5,Date[[#This Row],[Year]]=2021),"True","False")</f>
        <v>False</v>
      </c>
      <c r="H189" t="str">
        <f>IF(AND(Date[[#This Row],[Month]]&lt;=5,Date[[#This Row],[Month]]&gt;=4,Date[[#This Row],[Year]]=2021),"True","False")</f>
        <v>False</v>
      </c>
      <c r="I189" t="str">
        <f>IF(Date[[#This Row],[Year]]=2021,"True","False")</f>
        <v>False</v>
      </c>
    </row>
    <row r="190" spans="1:9" x14ac:dyDescent="0.3">
      <c r="A190" s="21">
        <v>42924</v>
      </c>
      <c r="B190">
        <f t="shared" si="6"/>
        <v>2017</v>
      </c>
      <c r="C190" t="s">
        <v>73</v>
      </c>
      <c r="D190" t="s">
        <v>107</v>
      </c>
      <c r="E190">
        <f t="shared" si="7"/>
        <v>7</v>
      </c>
      <c r="F190" t="str">
        <f t="shared" si="8"/>
        <v>2017 - 7</v>
      </c>
      <c r="G190" t="str">
        <f>IF(AND(Date[[#This Row],[Month]]=5,Date[[#This Row],[Year]]=2021),"True","False")</f>
        <v>False</v>
      </c>
      <c r="H190" t="str">
        <f>IF(AND(Date[[#This Row],[Month]]&lt;=5,Date[[#This Row],[Month]]&gt;=4,Date[[#This Row],[Year]]=2021),"True","False")</f>
        <v>False</v>
      </c>
      <c r="I190" t="str">
        <f>IF(Date[[#This Row],[Year]]=2021,"True","False")</f>
        <v>False</v>
      </c>
    </row>
    <row r="191" spans="1:9" x14ac:dyDescent="0.3">
      <c r="A191" s="21">
        <v>42925</v>
      </c>
      <c r="B191">
        <f t="shared" si="6"/>
        <v>2017</v>
      </c>
      <c r="C191" t="s">
        <v>73</v>
      </c>
      <c r="D191" t="s">
        <v>107</v>
      </c>
      <c r="E191">
        <f t="shared" si="7"/>
        <v>7</v>
      </c>
      <c r="F191" t="str">
        <f t="shared" si="8"/>
        <v>2017 - 7</v>
      </c>
      <c r="G191" t="str">
        <f>IF(AND(Date[[#This Row],[Month]]=5,Date[[#This Row],[Year]]=2021),"True","False")</f>
        <v>False</v>
      </c>
      <c r="H191" t="str">
        <f>IF(AND(Date[[#This Row],[Month]]&lt;=5,Date[[#This Row],[Month]]&gt;=4,Date[[#This Row],[Year]]=2021),"True","False")</f>
        <v>False</v>
      </c>
      <c r="I191" t="str">
        <f>IF(Date[[#This Row],[Year]]=2021,"True","False")</f>
        <v>False</v>
      </c>
    </row>
    <row r="192" spans="1:9" x14ac:dyDescent="0.3">
      <c r="A192" s="21">
        <v>42926</v>
      </c>
      <c r="B192">
        <f t="shared" si="6"/>
        <v>2017</v>
      </c>
      <c r="C192" t="s">
        <v>73</v>
      </c>
      <c r="D192" t="s">
        <v>107</v>
      </c>
      <c r="E192">
        <f t="shared" si="7"/>
        <v>7</v>
      </c>
      <c r="F192" t="str">
        <f t="shared" si="8"/>
        <v>2017 - 7</v>
      </c>
      <c r="G192" t="str">
        <f>IF(AND(Date[[#This Row],[Month]]=5,Date[[#This Row],[Year]]=2021),"True","False")</f>
        <v>False</v>
      </c>
      <c r="H192" t="str">
        <f>IF(AND(Date[[#This Row],[Month]]&lt;=5,Date[[#This Row],[Month]]&gt;=4,Date[[#This Row],[Year]]=2021),"True","False")</f>
        <v>False</v>
      </c>
      <c r="I192" t="str">
        <f>IF(Date[[#This Row],[Year]]=2021,"True","False")</f>
        <v>False</v>
      </c>
    </row>
    <row r="193" spans="1:9" x14ac:dyDescent="0.3">
      <c r="A193" s="21">
        <v>42927</v>
      </c>
      <c r="B193">
        <f t="shared" si="6"/>
        <v>2017</v>
      </c>
      <c r="C193" t="s">
        <v>73</v>
      </c>
      <c r="D193" t="s">
        <v>107</v>
      </c>
      <c r="E193">
        <f t="shared" si="7"/>
        <v>7</v>
      </c>
      <c r="F193" t="str">
        <f t="shared" si="8"/>
        <v>2017 - 7</v>
      </c>
      <c r="G193" t="str">
        <f>IF(AND(Date[[#This Row],[Month]]=5,Date[[#This Row],[Year]]=2021),"True","False")</f>
        <v>False</v>
      </c>
      <c r="H193" t="str">
        <f>IF(AND(Date[[#This Row],[Month]]&lt;=5,Date[[#This Row],[Month]]&gt;=4,Date[[#This Row],[Year]]=2021),"True","False")</f>
        <v>False</v>
      </c>
      <c r="I193" t="str">
        <f>IF(Date[[#This Row],[Year]]=2021,"True","False")</f>
        <v>False</v>
      </c>
    </row>
    <row r="194" spans="1:9" x14ac:dyDescent="0.3">
      <c r="A194" s="21">
        <v>42928</v>
      </c>
      <c r="B194">
        <f t="shared" si="6"/>
        <v>2017</v>
      </c>
      <c r="C194" t="s">
        <v>73</v>
      </c>
      <c r="D194" t="s">
        <v>107</v>
      </c>
      <c r="E194">
        <f t="shared" si="7"/>
        <v>7</v>
      </c>
      <c r="F194" t="str">
        <f t="shared" si="8"/>
        <v>2017 - 7</v>
      </c>
      <c r="G194" t="str">
        <f>IF(AND(Date[[#This Row],[Month]]=5,Date[[#This Row],[Year]]=2021),"True","False")</f>
        <v>False</v>
      </c>
      <c r="H194" t="str">
        <f>IF(AND(Date[[#This Row],[Month]]&lt;=5,Date[[#This Row],[Month]]&gt;=4,Date[[#This Row],[Year]]=2021),"True","False")</f>
        <v>False</v>
      </c>
      <c r="I194" t="str">
        <f>IF(Date[[#This Row],[Year]]=2021,"True","False")</f>
        <v>False</v>
      </c>
    </row>
    <row r="195" spans="1:9" x14ac:dyDescent="0.3">
      <c r="A195" s="21">
        <v>42929</v>
      </c>
      <c r="B195">
        <f t="shared" ref="B195:B258" si="9">YEAR(A195)</f>
        <v>2017</v>
      </c>
      <c r="C195" t="s">
        <v>73</v>
      </c>
      <c r="D195" t="s">
        <v>107</v>
      </c>
      <c r="E195">
        <f t="shared" ref="E195:E258" si="10">MONTH(A195)</f>
        <v>7</v>
      </c>
      <c r="F195" t="str">
        <f t="shared" ref="F195:F258" si="11">B195&amp;" - " &amp;E195</f>
        <v>2017 - 7</v>
      </c>
      <c r="G195" t="str">
        <f>IF(AND(Date[[#This Row],[Month]]=5,Date[[#This Row],[Year]]=2021),"True","False")</f>
        <v>False</v>
      </c>
      <c r="H195" t="str">
        <f>IF(AND(Date[[#This Row],[Month]]&lt;=5,Date[[#This Row],[Month]]&gt;=4,Date[[#This Row],[Year]]=2021),"True","False")</f>
        <v>False</v>
      </c>
      <c r="I195" t="str">
        <f>IF(Date[[#This Row],[Year]]=2021,"True","False")</f>
        <v>False</v>
      </c>
    </row>
    <row r="196" spans="1:9" x14ac:dyDescent="0.3">
      <c r="A196" s="21">
        <v>42930</v>
      </c>
      <c r="B196">
        <f t="shared" si="9"/>
        <v>2017</v>
      </c>
      <c r="C196" t="s">
        <v>73</v>
      </c>
      <c r="D196" t="s">
        <v>107</v>
      </c>
      <c r="E196">
        <f t="shared" si="10"/>
        <v>7</v>
      </c>
      <c r="F196" t="str">
        <f t="shared" si="11"/>
        <v>2017 - 7</v>
      </c>
      <c r="G196" t="str">
        <f>IF(AND(Date[[#This Row],[Month]]=5,Date[[#This Row],[Year]]=2021),"True","False")</f>
        <v>False</v>
      </c>
      <c r="H196" t="str">
        <f>IF(AND(Date[[#This Row],[Month]]&lt;=5,Date[[#This Row],[Month]]&gt;=4,Date[[#This Row],[Year]]=2021),"True","False")</f>
        <v>False</v>
      </c>
      <c r="I196" t="str">
        <f>IF(Date[[#This Row],[Year]]=2021,"True","False")</f>
        <v>False</v>
      </c>
    </row>
    <row r="197" spans="1:9" x14ac:dyDescent="0.3">
      <c r="A197" s="21">
        <v>42931</v>
      </c>
      <c r="B197">
        <f t="shared" si="9"/>
        <v>2017</v>
      </c>
      <c r="C197" t="s">
        <v>73</v>
      </c>
      <c r="D197" t="s">
        <v>107</v>
      </c>
      <c r="E197">
        <f t="shared" si="10"/>
        <v>7</v>
      </c>
      <c r="F197" t="str">
        <f t="shared" si="11"/>
        <v>2017 - 7</v>
      </c>
      <c r="G197" t="str">
        <f>IF(AND(Date[[#This Row],[Month]]=5,Date[[#This Row],[Year]]=2021),"True","False")</f>
        <v>False</v>
      </c>
      <c r="H197" t="str">
        <f>IF(AND(Date[[#This Row],[Month]]&lt;=5,Date[[#This Row],[Month]]&gt;=4,Date[[#This Row],[Year]]=2021),"True","False")</f>
        <v>False</v>
      </c>
      <c r="I197" t="str">
        <f>IF(Date[[#This Row],[Year]]=2021,"True","False")</f>
        <v>False</v>
      </c>
    </row>
    <row r="198" spans="1:9" x14ac:dyDescent="0.3">
      <c r="A198" s="21">
        <v>42932</v>
      </c>
      <c r="B198">
        <f t="shared" si="9"/>
        <v>2017</v>
      </c>
      <c r="C198" t="s">
        <v>73</v>
      </c>
      <c r="D198" t="s">
        <v>107</v>
      </c>
      <c r="E198">
        <f t="shared" si="10"/>
        <v>7</v>
      </c>
      <c r="F198" t="str">
        <f t="shared" si="11"/>
        <v>2017 - 7</v>
      </c>
      <c r="G198" t="str">
        <f>IF(AND(Date[[#This Row],[Month]]=5,Date[[#This Row],[Year]]=2021),"True","False")</f>
        <v>False</v>
      </c>
      <c r="H198" t="str">
        <f>IF(AND(Date[[#This Row],[Month]]&lt;=5,Date[[#This Row],[Month]]&gt;=4,Date[[#This Row],[Year]]=2021),"True","False")</f>
        <v>False</v>
      </c>
      <c r="I198" t="str">
        <f>IF(Date[[#This Row],[Year]]=2021,"True","False")</f>
        <v>False</v>
      </c>
    </row>
    <row r="199" spans="1:9" x14ac:dyDescent="0.3">
      <c r="A199" s="21">
        <v>42933</v>
      </c>
      <c r="B199">
        <f t="shared" si="9"/>
        <v>2017</v>
      </c>
      <c r="C199" t="s">
        <v>73</v>
      </c>
      <c r="D199" t="s">
        <v>107</v>
      </c>
      <c r="E199">
        <f t="shared" si="10"/>
        <v>7</v>
      </c>
      <c r="F199" t="str">
        <f t="shared" si="11"/>
        <v>2017 - 7</v>
      </c>
      <c r="G199" t="str">
        <f>IF(AND(Date[[#This Row],[Month]]=5,Date[[#This Row],[Year]]=2021),"True","False")</f>
        <v>False</v>
      </c>
      <c r="H199" t="str">
        <f>IF(AND(Date[[#This Row],[Month]]&lt;=5,Date[[#This Row],[Month]]&gt;=4,Date[[#This Row],[Year]]=2021),"True","False")</f>
        <v>False</v>
      </c>
      <c r="I199" t="str">
        <f>IF(Date[[#This Row],[Year]]=2021,"True","False")</f>
        <v>False</v>
      </c>
    </row>
    <row r="200" spans="1:9" x14ac:dyDescent="0.3">
      <c r="A200" s="21">
        <v>42934</v>
      </c>
      <c r="B200">
        <f t="shared" si="9"/>
        <v>2017</v>
      </c>
      <c r="C200" t="s">
        <v>73</v>
      </c>
      <c r="D200" t="s">
        <v>107</v>
      </c>
      <c r="E200">
        <f t="shared" si="10"/>
        <v>7</v>
      </c>
      <c r="F200" t="str">
        <f t="shared" si="11"/>
        <v>2017 - 7</v>
      </c>
      <c r="G200" t="str">
        <f>IF(AND(Date[[#This Row],[Month]]=5,Date[[#This Row],[Year]]=2021),"True","False")</f>
        <v>False</v>
      </c>
      <c r="H200" t="str">
        <f>IF(AND(Date[[#This Row],[Month]]&lt;=5,Date[[#This Row],[Month]]&gt;=4,Date[[#This Row],[Year]]=2021),"True","False")</f>
        <v>False</v>
      </c>
      <c r="I200" t="str">
        <f>IF(Date[[#This Row],[Year]]=2021,"True","False")</f>
        <v>False</v>
      </c>
    </row>
    <row r="201" spans="1:9" x14ac:dyDescent="0.3">
      <c r="A201" s="21">
        <v>42935</v>
      </c>
      <c r="B201">
        <f t="shared" si="9"/>
        <v>2017</v>
      </c>
      <c r="C201" t="s">
        <v>73</v>
      </c>
      <c r="D201" t="s">
        <v>107</v>
      </c>
      <c r="E201">
        <f t="shared" si="10"/>
        <v>7</v>
      </c>
      <c r="F201" t="str">
        <f t="shared" si="11"/>
        <v>2017 - 7</v>
      </c>
      <c r="G201" t="str">
        <f>IF(AND(Date[[#This Row],[Month]]=5,Date[[#This Row],[Year]]=2021),"True","False")</f>
        <v>False</v>
      </c>
      <c r="H201" t="str">
        <f>IF(AND(Date[[#This Row],[Month]]&lt;=5,Date[[#This Row],[Month]]&gt;=4,Date[[#This Row],[Year]]=2021),"True","False")</f>
        <v>False</v>
      </c>
      <c r="I201" t="str">
        <f>IF(Date[[#This Row],[Year]]=2021,"True","False")</f>
        <v>False</v>
      </c>
    </row>
    <row r="202" spans="1:9" x14ac:dyDescent="0.3">
      <c r="A202" s="21">
        <v>42936</v>
      </c>
      <c r="B202">
        <f t="shared" si="9"/>
        <v>2017</v>
      </c>
      <c r="C202" t="s">
        <v>73</v>
      </c>
      <c r="D202" t="s">
        <v>107</v>
      </c>
      <c r="E202">
        <f t="shared" si="10"/>
        <v>7</v>
      </c>
      <c r="F202" t="str">
        <f t="shared" si="11"/>
        <v>2017 - 7</v>
      </c>
      <c r="G202" t="str">
        <f>IF(AND(Date[[#This Row],[Month]]=5,Date[[#This Row],[Year]]=2021),"True","False")</f>
        <v>False</v>
      </c>
      <c r="H202" t="str">
        <f>IF(AND(Date[[#This Row],[Month]]&lt;=5,Date[[#This Row],[Month]]&gt;=4,Date[[#This Row],[Year]]=2021),"True","False")</f>
        <v>False</v>
      </c>
      <c r="I202" t="str">
        <f>IF(Date[[#This Row],[Year]]=2021,"True","False")</f>
        <v>False</v>
      </c>
    </row>
    <row r="203" spans="1:9" x14ac:dyDescent="0.3">
      <c r="A203" s="21">
        <v>42937</v>
      </c>
      <c r="B203">
        <f t="shared" si="9"/>
        <v>2017</v>
      </c>
      <c r="C203" t="s">
        <v>73</v>
      </c>
      <c r="D203" t="s">
        <v>107</v>
      </c>
      <c r="E203">
        <f t="shared" si="10"/>
        <v>7</v>
      </c>
      <c r="F203" t="str">
        <f t="shared" si="11"/>
        <v>2017 - 7</v>
      </c>
      <c r="G203" t="str">
        <f>IF(AND(Date[[#This Row],[Month]]=5,Date[[#This Row],[Year]]=2021),"True","False")</f>
        <v>False</v>
      </c>
      <c r="H203" t="str">
        <f>IF(AND(Date[[#This Row],[Month]]&lt;=5,Date[[#This Row],[Month]]&gt;=4,Date[[#This Row],[Year]]=2021),"True","False")</f>
        <v>False</v>
      </c>
      <c r="I203" t="str">
        <f>IF(Date[[#This Row],[Year]]=2021,"True","False")</f>
        <v>False</v>
      </c>
    </row>
    <row r="204" spans="1:9" x14ac:dyDescent="0.3">
      <c r="A204" s="21">
        <v>42938</v>
      </c>
      <c r="B204">
        <f t="shared" si="9"/>
        <v>2017</v>
      </c>
      <c r="C204" t="s">
        <v>73</v>
      </c>
      <c r="D204" t="s">
        <v>107</v>
      </c>
      <c r="E204">
        <f t="shared" si="10"/>
        <v>7</v>
      </c>
      <c r="F204" t="str">
        <f t="shared" si="11"/>
        <v>2017 - 7</v>
      </c>
      <c r="G204" t="str">
        <f>IF(AND(Date[[#This Row],[Month]]=5,Date[[#This Row],[Year]]=2021),"True","False")</f>
        <v>False</v>
      </c>
      <c r="H204" t="str">
        <f>IF(AND(Date[[#This Row],[Month]]&lt;=5,Date[[#This Row],[Month]]&gt;=4,Date[[#This Row],[Year]]=2021),"True","False")</f>
        <v>False</v>
      </c>
      <c r="I204" t="str">
        <f>IF(Date[[#This Row],[Year]]=2021,"True","False")</f>
        <v>False</v>
      </c>
    </row>
    <row r="205" spans="1:9" x14ac:dyDescent="0.3">
      <c r="A205" s="21">
        <v>42939</v>
      </c>
      <c r="B205">
        <f t="shared" si="9"/>
        <v>2017</v>
      </c>
      <c r="C205" t="s">
        <v>73</v>
      </c>
      <c r="D205" t="s">
        <v>107</v>
      </c>
      <c r="E205">
        <f t="shared" si="10"/>
        <v>7</v>
      </c>
      <c r="F205" t="str">
        <f t="shared" si="11"/>
        <v>2017 - 7</v>
      </c>
      <c r="G205" t="str">
        <f>IF(AND(Date[[#This Row],[Month]]=5,Date[[#This Row],[Year]]=2021),"True","False")</f>
        <v>False</v>
      </c>
      <c r="H205" t="str">
        <f>IF(AND(Date[[#This Row],[Month]]&lt;=5,Date[[#This Row],[Month]]&gt;=4,Date[[#This Row],[Year]]=2021),"True","False")</f>
        <v>False</v>
      </c>
      <c r="I205" t="str">
        <f>IF(Date[[#This Row],[Year]]=2021,"True","False")</f>
        <v>False</v>
      </c>
    </row>
    <row r="206" spans="1:9" x14ac:dyDescent="0.3">
      <c r="A206" s="21">
        <v>42940</v>
      </c>
      <c r="B206">
        <f t="shared" si="9"/>
        <v>2017</v>
      </c>
      <c r="C206" t="s">
        <v>73</v>
      </c>
      <c r="D206" t="s">
        <v>107</v>
      </c>
      <c r="E206">
        <f t="shared" si="10"/>
        <v>7</v>
      </c>
      <c r="F206" t="str">
        <f t="shared" si="11"/>
        <v>2017 - 7</v>
      </c>
      <c r="G206" t="str">
        <f>IF(AND(Date[[#This Row],[Month]]=5,Date[[#This Row],[Year]]=2021),"True","False")</f>
        <v>False</v>
      </c>
      <c r="H206" t="str">
        <f>IF(AND(Date[[#This Row],[Month]]&lt;=5,Date[[#This Row],[Month]]&gt;=4,Date[[#This Row],[Year]]=2021),"True","False")</f>
        <v>False</v>
      </c>
      <c r="I206" t="str">
        <f>IF(Date[[#This Row],[Year]]=2021,"True","False")</f>
        <v>False</v>
      </c>
    </row>
    <row r="207" spans="1:9" x14ac:dyDescent="0.3">
      <c r="A207" s="21">
        <v>42941</v>
      </c>
      <c r="B207">
        <f t="shared" si="9"/>
        <v>2017</v>
      </c>
      <c r="C207" t="s">
        <v>73</v>
      </c>
      <c r="D207" t="s">
        <v>107</v>
      </c>
      <c r="E207">
        <f t="shared" si="10"/>
        <v>7</v>
      </c>
      <c r="F207" t="str">
        <f t="shared" si="11"/>
        <v>2017 - 7</v>
      </c>
      <c r="G207" t="str">
        <f>IF(AND(Date[[#This Row],[Month]]=5,Date[[#This Row],[Year]]=2021),"True","False")</f>
        <v>False</v>
      </c>
      <c r="H207" t="str">
        <f>IF(AND(Date[[#This Row],[Month]]&lt;=5,Date[[#This Row],[Month]]&gt;=4,Date[[#This Row],[Year]]=2021),"True","False")</f>
        <v>False</v>
      </c>
      <c r="I207" t="str">
        <f>IF(Date[[#This Row],[Year]]=2021,"True","False")</f>
        <v>False</v>
      </c>
    </row>
    <row r="208" spans="1:9" x14ac:dyDescent="0.3">
      <c r="A208" s="21">
        <v>42942</v>
      </c>
      <c r="B208">
        <f t="shared" si="9"/>
        <v>2017</v>
      </c>
      <c r="C208" t="s">
        <v>73</v>
      </c>
      <c r="D208" t="s">
        <v>107</v>
      </c>
      <c r="E208">
        <f t="shared" si="10"/>
        <v>7</v>
      </c>
      <c r="F208" t="str">
        <f t="shared" si="11"/>
        <v>2017 - 7</v>
      </c>
      <c r="G208" t="str">
        <f>IF(AND(Date[[#This Row],[Month]]=5,Date[[#This Row],[Year]]=2021),"True","False")</f>
        <v>False</v>
      </c>
      <c r="H208" t="str">
        <f>IF(AND(Date[[#This Row],[Month]]&lt;=5,Date[[#This Row],[Month]]&gt;=4,Date[[#This Row],[Year]]=2021),"True","False")</f>
        <v>False</v>
      </c>
      <c r="I208" t="str">
        <f>IF(Date[[#This Row],[Year]]=2021,"True","False")</f>
        <v>False</v>
      </c>
    </row>
    <row r="209" spans="1:9" x14ac:dyDescent="0.3">
      <c r="A209" s="21">
        <v>42943</v>
      </c>
      <c r="B209">
        <f t="shared" si="9"/>
        <v>2017</v>
      </c>
      <c r="C209" t="s">
        <v>73</v>
      </c>
      <c r="D209" t="s">
        <v>107</v>
      </c>
      <c r="E209">
        <f t="shared" si="10"/>
        <v>7</v>
      </c>
      <c r="F209" t="str">
        <f t="shared" si="11"/>
        <v>2017 - 7</v>
      </c>
      <c r="G209" t="str">
        <f>IF(AND(Date[[#This Row],[Month]]=5,Date[[#This Row],[Year]]=2021),"True","False")</f>
        <v>False</v>
      </c>
      <c r="H209" t="str">
        <f>IF(AND(Date[[#This Row],[Month]]&lt;=5,Date[[#This Row],[Month]]&gt;=4,Date[[#This Row],[Year]]=2021),"True","False")</f>
        <v>False</v>
      </c>
      <c r="I209" t="str">
        <f>IF(Date[[#This Row],[Year]]=2021,"True","False")</f>
        <v>False</v>
      </c>
    </row>
    <row r="210" spans="1:9" x14ac:dyDescent="0.3">
      <c r="A210" s="21">
        <v>42944</v>
      </c>
      <c r="B210">
        <f t="shared" si="9"/>
        <v>2017</v>
      </c>
      <c r="C210" t="s">
        <v>73</v>
      </c>
      <c r="D210" t="s">
        <v>107</v>
      </c>
      <c r="E210">
        <f t="shared" si="10"/>
        <v>7</v>
      </c>
      <c r="F210" t="str">
        <f t="shared" si="11"/>
        <v>2017 - 7</v>
      </c>
      <c r="G210" t="str">
        <f>IF(AND(Date[[#This Row],[Month]]=5,Date[[#This Row],[Year]]=2021),"True","False")</f>
        <v>False</v>
      </c>
      <c r="H210" t="str">
        <f>IF(AND(Date[[#This Row],[Month]]&lt;=5,Date[[#This Row],[Month]]&gt;=4,Date[[#This Row],[Year]]=2021),"True","False")</f>
        <v>False</v>
      </c>
      <c r="I210" t="str">
        <f>IF(Date[[#This Row],[Year]]=2021,"True","False")</f>
        <v>False</v>
      </c>
    </row>
    <row r="211" spans="1:9" x14ac:dyDescent="0.3">
      <c r="A211" s="21">
        <v>42945</v>
      </c>
      <c r="B211">
        <f t="shared" si="9"/>
        <v>2017</v>
      </c>
      <c r="C211" t="s">
        <v>73</v>
      </c>
      <c r="D211" t="s">
        <v>107</v>
      </c>
      <c r="E211">
        <f t="shared" si="10"/>
        <v>7</v>
      </c>
      <c r="F211" t="str">
        <f t="shared" si="11"/>
        <v>2017 - 7</v>
      </c>
      <c r="G211" t="str">
        <f>IF(AND(Date[[#This Row],[Month]]=5,Date[[#This Row],[Year]]=2021),"True","False")</f>
        <v>False</v>
      </c>
      <c r="H211" t="str">
        <f>IF(AND(Date[[#This Row],[Month]]&lt;=5,Date[[#This Row],[Month]]&gt;=4,Date[[#This Row],[Year]]=2021),"True","False")</f>
        <v>False</v>
      </c>
      <c r="I211" t="str">
        <f>IF(Date[[#This Row],[Year]]=2021,"True","False")</f>
        <v>False</v>
      </c>
    </row>
    <row r="212" spans="1:9" x14ac:dyDescent="0.3">
      <c r="A212" s="21">
        <v>42946</v>
      </c>
      <c r="B212">
        <f t="shared" si="9"/>
        <v>2017</v>
      </c>
      <c r="C212" t="s">
        <v>73</v>
      </c>
      <c r="D212" t="s">
        <v>107</v>
      </c>
      <c r="E212">
        <f t="shared" si="10"/>
        <v>7</v>
      </c>
      <c r="F212" t="str">
        <f t="shared" si="11"/>
        <v>2017 - 7</v>
      </c>
      <c r="G212" t="str">
        <f>IF(AND(Date[[#This Row],[Month]]=5,Date[[#This Row],[Year]]=2021),"True","False")</f>
        <v>False</v>
      </c>
      <c r="H212" t="str">
        <f>IF(AND(Date[[#This Row],[Month]]&lt;=5,Date[[#This Row],[Month]]&gt;=4,Date[[#This Row],[Year]]=2021),"True","False")</f>
        <v>False</v>
      </c>
      <c r="I212" t="str">
        <f>IF(Date[[#This Row],[Year]]=2021,"True","False")</f>
        <v>False</v>
      </c>
    </row>
    <row r="213" spans="1:9" x14ac:dyDescent="0.3">
      <c r="A213" s="21">
        <v>42947</v>
      </c>
      <c r="B213">
        <f t="shared" si="9"/>
        <v>2017</v>
      </c>
      <c r="C213" t="s">
        <v>73</v>
      </c>
      <c r="D213" t="s">
        <v>107</v>
      </c>
      <c r="E213">
        <f t="shared" si="10"/>
        <v>7</v>
      </c>
      <c r="F213" t="str">
        <f t="shared" si="11"/>
        <v>2017 - 7</v>
      </c>
      <c r="G213" t="str">
        <f>IF(AND(Date[[#This Row],[Month]]=5,Date[[#This Row],[Year]]=2021),"True","False")</f>
        <v>False</v>
      </c>
      <c r="H213" t="str">
        <f>IF(AND(Date[[#This Row],[Month]]&lt;=5,Date[[#This Row],[Month]]&gt;=4,Date[[#This Row],[Year]]=2021),"True","False")</f>
        <v>False</v>
      </c>
      <c r="I213" t="str">
        <f>IF(Date[[#This Row],[Year]]=2021,"True","False")</f>
        <v>False</v>
      </c>
    </row>
    <row r="214" spans="1:9" x14ac:dyDescent="0.3">
      <c r="A214" s="21">
        <v>42948</v>
      </c>
      <c r="B214">
        <f t="shared" si="9"/>
        <v>2017</v>
      </c>
      <c r="C214" t="s">
        <v>74</v>
      </c>
      <c r="D214" t="s">
        <v>107</v>
      </c>
      <c r="E214">
        <f t="shared" si="10"/>
        <v>8</v>
      </c>
      <c r="F214" t="str">
        <f t="shared" si="11"/>
        <v>2017 - 8</v>
      </c>
      <c r="G214" t="str">
        <f>IF(AND(Date[[#This Row],[Month]]=5,Date[[#This Row],[Year]]=2021),"True","False")</f>
        <v>False</v>
      </c>
      <c r="H214" t="str">
        <f>IF(AND(Date[[#This Row],[Month]]&lt;=5,Date[[#This Row],[Month]]&gt;=4,Date[[#This Row],[Year]]=2021),"True","False")</f>
        <v>False</v>
      </c>
      <c r="I214" t="str">
        <f>IF(Date[[#This Row],[Year]]=2021,"True","False")</f>
        <v>False</v>
      </c>
    </row>
    <row r="215" spans="1:9" x14ac:dyDescent="0.3">
      <c r="A215" s="21">
        <v>42949</v>
      </c>
      <c r="B215">
        <f t="shared" si="9"/>
        <v>2017</v>
      </c>
      <c r="C215" t="s">
        <v>74</v>
      </c>
      <c r="D215" t="s">
        <v>107</v>
      </c>
      <c r="E215">
        <f t="shared" si="10"/>
        <v>8</v>
      </c>
      <c r="F215" t="str">
        <f t="shared" si="11"/>
        <v>2017 - 8</v>
      </c>
      <c r="G215" t="str">
        <f>IF(AND(Date[[#This Row],[Month]]=5,Date[[#This Row],[Year]]=2021),"True","False")</f>
        <v>False</v>
      </c>
      <c r="H215" t="str">
        <f>IF(AND(Date[[#This Row],[Month]]&lt;=5,Date[[#This Row],[Month]]&gt;=4,Date[[#This Row],[Year]]=2021),"True","False")</f>
        <v>False</v>
      </c>
      <c r="I215" t="str">
        <f>IF(Date[[#This Row],[Year]]=2021,"True","False")</f>
        <v>False</v>
      </c>
    </row>
    <row r="216" spans="1:9" x14ac:dyDescent="0.3">
      <c r="A216" s="21">
        <v>42950</v>
      </c>
      <c r="B216">
        <f t="shared" si="9"/>
        <v>2017</v>
      </c>
      <c r="C216" t="s">
        <v>74</v>
      </c>
      <c r="D216" t="s">
        <v>107</v>
      </c>
      <c r="E216">
        <f t="shared" si="10"/>
        <v>8</v>
      </c>
      <c r="F216" t="str">
        <f t="shared" si="11"/>
        <v>2017 - 8</v>
      </c>
      <c r="G216" t="str">
        <f>IF(AND(Date[[#This Row],[Month]]=5,Date[[#This Row],[Year]]=2021),"True","False")</f>
        <v>False</v>
      </c>
      <c r="H216" t="str">
        <f>IF(AND(Date[[#This Row],[Month]]&lt;=5,Date[[#This Row],[Month]]&gt;=4,Date[[#This Row],[Year]]=2021),"True","False")</f>
        <v>False</v>
      </c>
      <c r="I216" t="str">
        <f>IF(Date[[#This Row],[Year]]=2021,"True","False")</f>
        <v>False</v>
      </c>
    </row>
    <row r="217" spans="1:9" x14ac:dyDescent="0.3">
      <c r="A217" s="21">
        <v>42951</v>
      </c>
      <c r="B217">
        <f t="shared" si="9"/>
        <v>2017</v>
      </c>
      <c r="C217" t="s">
        <v>74</v>
      </c>
      <c r="D217" t="s">
        <v>107</v>
      </c>
      <c r="E217">
        <f t="shared" si="10"/>
        <v>8</v>
      </c>
      <c r="F217" t="str">
        <f t="shared" si="11"/>
        <v>2017 - 8</v>
      </c>
      <c r="G217" t="str">
        <f>IF(AND(Date[[#This Row],[Month]]=5,Date[[#This Row],[Year]]=2021),"True","False")</f>
        <v>False</v>
      </c>
      <c r="H217" t="str">
        <f>IF(AND(Date[[#This Row],[Month]]&lt;=5,Date[[#This Row],[Month]]&gt;=4,Date[[#This Row],[Year]]=2021),"True","False")</f>
        <v>False</v>
      </c>
      <c r="I217" t="str">
        <f>IF(Date[[#This Row],[Year]]=2021,"True","False")</f>
        <v>False</v>
      </c>
    </row>
    <row r="218" spans="1:9" x14ac:dyDescent="0.3">
      <c r="A218" s="21">
        <v>42952</v>
      </c>
      <c r="B218">
        <f t="shared" si="9"/>
        <v>2017</v>
      </c>
      <c r="C218" t="s">
        <v>74</v>
      </c>
      <c r="D218" t="s">
        <v>107</v>
      </c>
      <c r="E218">
        <f t="shared" si="10"/>
        <v>8</v>
      </c>
      <c r="F218" t="str">
        <f t="shared" si="11"/>
        <v>2017 - 8</v>
      </c>
      <c r="G218" t="str">
        <f>IF(AND(Date[[#This Row],[Month]]=5,Date[[#This Row],[Year]]=2021),"True","False")</f>
        <v>False</v>
      </c>
      <c r="H218" t="str">
        <f>IF(AND(Date[[#This Row],[Month]]&lt;=5,Date[[#This Row],[Month]]&gt;=4,Date[[#This Row],[Year]]=2021),"True","False")</f>
        <v>False</v>
      </c>
      <c r="I218" t="str">
        <f>IF(Date[[#This Row],[Year]]=2021,"True","False")</f>
        <v>False</v>
      </c>
    </row>
    <row r="219" spans="1:9" x14ac:dyDescent="0.3">
      <c r="A219" s="21">
        <v>42953</v>
      </c>
      <c r="B219">
        <f t="shared" si="9"/>
        <v>2017</v>
      </c>
      <c r="C219" t="s">
        <v>74</v>
      </c>
      <c r="D219" t="s">
        <v>107</v>
      </c>
      <c r="E219">
        <f t="shared" si="10"/>
        <v>8</v>
      </c>
      <c r="F219" t="str">
        <f t="shared" si="11"/>
        <v>2017 - 8</v>
      </c>
      <c r="G219" t="str">
        <f>IF(AND(Date[[#This Row],[Month]]=5,Date[[#This Row],[Year]]=2021),"True","False")</f>
        <v>False</v>
      </c>
      <c r="H219" t="str">
        <f>IF(AND(Date[[#This Row],[Month]]&lt;=5,Date[[#This Row],[Month]]&gt;=4,Date[[#This Row],[Year]]=2021),"True","False")</f>
        <v>False</v>
      </c>
      <c r="I219" t="str">
        <f>IF(Date[[#This Row],[Year]]=2021,"True","False")</f>
        <v>False</v>
      </c>
    </row>
    <row r="220" spans="1:9" x14ac:dyDescent="0.3">
      <c r="A220" s="21">
        <v>42954</v>
      </c>
      <c r="B220">
        <f t="shared" si="9"/>
        <v>2017</v>
      </c>
      <c r="C220" t="s">
        <v>74</v>
      </c>
      <c r="D220" t="s">
        <v>107</v>
      </c>
      <c r="E220">
        <f t="shared" si="10"/>
        <v>8</v>
      </c>
      <c r="F220" t="str">
        <f t="shared" si="11"/>
        <v>2017 - 8</v>
      </c>
      <c r="G220" t="str">
        <f>IF(AND(Date[[#This Row],[Month]]=5,Date[[#This Row],[Year]]=2021),"True","False")</f>
        <v>False</v>
      </c>
      <c r="H220" t="str">
        <f>IF(AND(Date[[#This Row],[Month]]&lt;=5,Date[[#This Row],[Month]]&gt;=4,Date[[#This Row],[Year]]=2021),"True","False")</f>
        <v>False</v>
      </c>
      <c r="I220" t="str">
        <f>IF(Date[[#This Row],[Year]]=2021,"True","False")</f>
        <v>False</v>
      </c>
    </row>
    <row r="221" spans="1:9" x14ac:dyDescent="0.3">
      <c r="A221" s="21">
        <v>42955</v>
      </c>
      <c r="B221">
        <f t="shared" si="9"/>
        <v>2017</v>
      </c>
      <c r="C221" t="s">
        <v>74</v>
      </c>
      <c r="D221" t="s">
        <v>107</v>
      </c>
      <c r="E221">
        <f t="shared" si="10"/>
        <v>8</v>
      </c>
      <c r="F221" t="str">
        <f t="shared" si="11"/>
        <v>2017 - 8</v>
      </c>
      <c r="G221" t="str">
        <f>IF(AND(Date[[#This Row],[Month]]=5,Date[[#This Row],[Year]]=2021),"True","False")</f>
        <v>False</v>
      </c>
      <c r="H221" t="str">
        <f>IF(AND(Date[[#This Row],[Month]]&lt;=5,Date[[#This Row],[Month]]&gt;=4,Date[[#This Row],[Year]]=2021),"True","False")</f>
        <v>False</v>
      </c>
      <c r="I221" t="str">
        <f>IF(Date[[#This Row],[Year]]=2021,"True","False")</f>
        <v>False</v>
      </c>
    </row>
    <row r="222" spans="1:9" x14ac:dyDescent="0.3">
      <c r="A222" s="21">
        <v>42956</v>
      </c>
      <c r="B222">
        <f t="shared" si="9"/>
        <v>2017</v>
      </c>
      <c r="C222" t="s">
        <v>74</v>
      </c>
      <c r="D222" t="s">
        <v>107</v>
      </c>
      <c r="E222">
        <f t="shared" si="10"/>
        <v>8</v>
      </c>
      <c r="F222" t="str">
        <f t="shared" si="11"/>
        <v>2017 - 8</v>
      </c>
      <c r="G222" t="str">
        <f>IF(AND(Date[[#This Row],[Month]]=5,Date[[#This Row],[Year]]=2021),"True","False")</f>
        <v>False</v>
      </c>
      <c r="H222" t="str">
        <f>IF(AND(Date[[#This Row],[Month]]&lt;=5,Date[[#This Row],[Month]]&gt;=4,Date[[#This Row],[Year]]=2021),"True","False")</f>
        <v>False</v>
      </c>
      <c r="I222" t="str">
        <f>IF(Date[[#This Row],[Year]]=2021,"True","False")</f>
        <v>False</v>
      </c>
    </row>
    <row r="223" spans="1:9" x14ac:dyDescent="0.3">
      <c r="A223" s="21">
        <v>42957</v>
      </c>
      <c r="B223">
        <f t="shared" si="9"/>
        <v>2017</v>
      </c>
      <c r="C223" t="s">
        <v>74</v>
      </c>
      <c r="D223" t="s">
        <v>107</v>
      </c>
      <c r="E223">
        <f t="shared" si="10"/>
        <v>8</v>
      </c>
      <c r="F223" t="str">
        <f t="shared" si="11"/>
        <v>2017 - 8</v>
      </c>
      <c r="G223" t="str">
        <f>IF(AND(Date[[#This Row],[Month]]=5,Date[[#This Row],[Year]]=2021),"True","False")</f>
        <v>False</v>
      </c>
      <c r="H223" t="str">
        <f>IF(AND(Date[[#This Row],[Month]]&lt;=5,Date[[#This Row],[Month]]&gt;=4,Date[[#This Row],[Year]]=2021),"True","False")</f>
        <v>False</v>
      </c>
      <c r="I223" t="str">
        <f>IF(Date[[#This Row],[Year]]=2021,"True","False")</f>
        <v>False</v>
      </c>
    </row>
    <row r="224" spans="1:9" x14ac:dyDescent="0.3">
      <c r="A224" s="21">
        <v>42958</v>
      </c>
      <c r="B224">
        <f t="shared" si="9"/>
        <v>2017</v>
      </c>
      <c r="C224" t="s">
        <v>74</v>
      </c>
      <c r="D224" t="s">
        <v>107</v>
      </c>
      <c r="E224">
        <f t="shared" si="10"/>
        <v>8</v>
      </c>
      <c r="F224" t="str">
        <f t="shared" si="11"/>
        <v>2017 - 8</v>
      </c>
      <c r="G224" t="str">
        <f>IF(AND(Date[[#This Row],[Month]]=5,Date[[#This Row],[Year]]=2021),"True","False")</f>
        <v>False</v>
      </c>
      <c r="H224" t="str">
        <f>IF(AND(Date[[#This Row],[Month]]&lt;=5,Date[[#This Row],[Month]]&gt;=4,Date[[#This Row],[Year]]=2021),"True","False")</f>
        <v>False</v>
      </c>
      <c r="I224" t="str">
        <f>IF(Date[[#This Row],[Year]]=2021,"True","False")</f>
        <v>False</v>
      </c>
    </row>
    <row r="225" spans="1:9" x14ac:dyDescent="0.3">
      <c r="A225" s="21">
        <v>42959</v>
      </c>
      <c r="B225">
        <f t="shared" si="9"/>
        <v>2017</v>
      </c>
      <c r="C225" t="s">
        <v>74</v>
      </c>
      <c r="D225" t="s">
        <v>107</v>
      </c>
      <c r="E225">
        <f t="shared" si="10"/>
        <v>8</v>
      </c>
      <c r="F225" t="str">
        <f t="shared" si="11"/>
        <v>2017 - 8</v>
      </c>
      <c r="G225" t="str">
        <f>IF(AND(Date[[#This Row],[Month]]=5,Date[[#This Row],[Year]]=2021),"True","False")</f>
        <v>False</v>
      </c>
      <c r="H225" t="str">
        <f>IF(AND(Date[[#This Row],[Month]]&lt;=5,Date[[#This Row],[Month]]&gt;=4,Date[[#This Row],[Year]]=2021),"True","False")</f>
        <v>False</v>
      </c>
      <c r="I225" t="str">
        <f>IF(Date[[#This Row],[Year]]=2021,"True","False")</f>
        <v>False</v>
      </c>
    </row>
    <row r="226" spans="1:9" x14ac:dyDescent="0.3">
      <c r="A226" s="21">
        <v>42960</v>
      </c>
      <c r="B226">
        <f t="shared" si="9"/>
        <v>2017</v>
      </c>
      <c r="C226" t="s">
        <v>74</v>
      </c>
      <c r="D226" t="s">
        <v>107</v>
      </c>
      <c r="E226">
        <f t="shared" si="10"/>
        <v>8</v>
      </c>
      <c r="F226" t="str">
        <f t="shared" si="11"/>
        <v>2017 - 8</v>
      </c>
      <c r="G226" t="str">
        <f>IF(AND(Date[[#This Row],[Month]]=5,Date[[#This Row],[Year]]=2021),"True","False")</f>
        <v>False</v>
      </c>
      <c r="H226" t="str">
        <f>IF(AND(Date[[#This Row],[Month]]&lt;=5,Date[[#This Row],[Month]]&gt;=4,Date[[#This Row],[Year]]=2021),"True","False")</f>
        <v>False</v>
      </c>
      <c r="I226" t="str">
        <f>IF(Date[[#This Row],[Year]]=2021,"True","False")</f>
        <v>False</v>
      </c>
    </row>
    <row r="227" spans="1:9" x14ac:dyDescent="0.3">
      <c r="A227" s="21">
        <v>42961</v>
      </c>
      <c r="B227">
        <f t="shared" si="9"/>
        <v>2017</v>
      </c>
      <c r="C227" t="s">
        <v>74</v>
      </c>
      <c r="D227" t="s">
        <v>107</v>
      </c>
      <c r="E227">
        <f t="shared" si="10"/>
        <v>8</v>
      </c>
      <c r="F227" t="str">
        <f t="shared" si="11"/>
        <v>2017 - 8</v>
      </c>
      <c r="G227" t="str">
        <f>IF(AND(Date[[#This Row],[Month]]=5,Date[[#This Row],[Year]]=2021),"True","False")</f>
        <v>False</v>
      </c>
      <c r="H227" t="str">
        <f>IF(AND(Date[[#This Row],[Month]]&lt;=5,Date[[#This Row],[Month]]&gt;=4,Date[[#This Row],[Year]]=2021),"True","False")</f>
        <v>False</v>
      </c>
      <c r="I227" t="str">
        <f>IF(Date[[#This Row],[Year]]=2021,"True","False")</f>
        <v>False</v>
      </c>
    </row>
    <row r="228" spans="1:9" x14ac:dyDescent="0.3">
      <c r="A228" s="21">
        <v>42962</v>
      </c>
      <c r="B228">
        <f t="shared" si="9"/>
        <v>2017</v>
      </c>
      <c r="C228" t="s">
        <v>74</v>
      </c>
      <c r="D228" t="s">
        <v>107</v>
      </c>
      <c r="E228">
        <f t="shared" si="10"/>
        <v>8</v>
      </c>
      <c r="F228" t="str">
        <f t="shared" si="11"/>
        <v>2017 - 8</v>
      </c>
      <c r="G228" t="str">
        <f>IF(AND(Date[[#This Row],[Month]]=5,Date[[#This Row],[Year]]=2021),"True","False")</f>
        <v>False</v>
      </c>
      <c r="H228" t="str">
        <f>IF(AND(Date[[#This Row],[Month]]&lt;=5,Date[[#This Row],[Month]]&gt;=4,Date[[#This Row],[Year]]=2021),"True","False")</f>
        <v>False</v>
      </c>
      <c r="I228" t="str">
        <f>IF(Date[[#This Row],[Year]]=2021,"True","False")</f>
        <v>False</v>
      </c>
    </row>
    <row r="229" spans="1:9" x14ac:dyDescent="0.3">
      <c r="A229" s="21">
        <v>42963</v>
      </c>
      <c r="B229">
        <f t="shared" si="9"/>
        <v>2017</v>
      </c>
      <c r="C229" t="s">
        <v>74</v>
      </c>
      <c r="D229" t="s">
        <v>107</v>
      </c>
      <c r="E229">
        <f t="shared" si="10"/>
        <v>8</v>
      </c>
      <c r="F229" t="str">
        <f t="shared" si="11"/>
        <v>2017 - 8</v>
      </c>
      <c r="G229" t="str">
        <f>IF(AND(Date[[#This Row],[Month]]=5,Date[[#This Row],[Year]]=2021),"True","False")</f>
        <v>False</v>
      </c>
      <c r="H229" t="str">
        <f>IF(AND(Date[[#This Row],[Month]]&lt;=5,Date[[#This Row],[Month]]&gt;=4,Date[[#This Row],[Year]]=2021),"True","False")</f>
        <v>False</v>
      </c>
      <c r="I229" t="str">
        <f>IF(Date[[#This Row],[Year]]=2021,"True","False")</f>
        <v>False</v>
      </c>
    </row>
    <row r="230" spans="1:9" x14ac:dyDescent="0.3">
      <c r="A230" s="21">
        <v>42964</v>
      </c>
      <c r="B230">
        <f t="shared" si="9"/>
        <v>2017</v>
      </c>
      <c r="C230" t="s">
        <v>74</v>
      </c>
      <c r="D230" t="s">
        <v>107</v>
      </c>
      <c r="E230">
        <f t="shared" si="10"/>
        <v>8</v>
      </c>
      <c r="F230" t="str">
        <f t="shared" si="11"/>
        <v>2017 - 8</v>
      </c>
      <c r="G230" t="str">
        <f>IF(AND(Date[[#This Row],[Month]]=5,Date[[#This Row],[Year]]=2021),"True","False")</f>
        <v>False</v>
      </c>
      <c r="H230" t="str">
        <f>IF(AND(Date[[#This Row],[Month]]&lt;=5,Date[[#This Row],[Month]]&gt;=4,Date[[#This Row],[Year]]=2021),"True","False")</f>
        <v>False</v>
      </c>
      <c r="I230" t="str">
        <f>IF(Date[[#This Row],[Year]]=2021,"True","False")</f>
        <v>False</v>
      </c>
    </row>
    <row r="231" spans="1:9" x14ac:dyDescent="0.3">
      <c r="A231" s="21">
        <v>42965</v>
      </c>
      <c r="B231">
        <f t="shared" si="9"/>
        <v>2017</v>
      </c>
      <c r="C231" t="s">
        <v>74</v>
      </c>
      <c r="D231" t="s">
        <v>107</v>
      </c>
      <c r="E231">
        <f t="shared" si="10"/>
        <v>8</v>
      </c>
      <c r="F231" t="str">
        <f t="shared" si="11"/>
        <v>2017 - 8</v>
      </c>
      <c r="G231" t="str">
        <f>IF(AND(Date[[#This Row],[Month]]=5,Date[[#This Row],[Year]]=2021),"True","False")</f>
        <v>False</v>
      </c>
      <c r="H231" t="str">
        <f>IF(AND(Date[[#This Row],[Month]]&lt;=5,Date[[#This Row],[Month]]&gt;=4,Date[[#This Row],[Year]]=2021),"True","False")</f>
        <v>False</v>
      </c>
      <c r="I231" t="str">
        <f>IF(Date[[#This Row],[Year]]=2021,"True","False")</f>
        <v>False</v>
      </c>
    </row>
    <row r="232" spans="1:9" x14ac:dyDescent="0.3">
      <c r="A232" s="21">
        <v>42966</v>
      </c>
      <c r="B232">
        <f t="shared" si="9"/>
        <v>2017</v>
      </c>
      <c r="C232" t="s">
        <v>74</v>
      </c>
      <c r="D232" t="s">
        <v>107</v>
      </c>
      <c r="E232">
        <f t="shared" si="10"/>
        <v>8</v>
      </c>
      <c r="F232" t="str">
        <f t="shared" si="11"/>
        <v>2017 - 8</v>
      </c>
      <c r="G232" t="str">
        <f>IF(AND(Date[[#This Row],[Month]]=5,Date[[#This Row],[Year]]=2021),"True","False")</f>
        <v>False</v>
      </c>
      <c r="H232" t="str">
        <f>IF(AND(Date[[#This Row],[Month]]&lt;=5,Date[[#This Row],[Month]]&gt;=4,Date[[#This Row],[Year]]=2021),"True","False")</f>
        <v>False</v>
      </c>
      <c r="I232" t="str">
        <f>IF(Date[[#This Row],[Year]]=2021,"True","False")</f>
        <v>False</v>
      </c>
    </row>
    <row r="233" spans="1:9" x14ac:dyDescent="0.3">
      <c r="A233" s="21">
        <v>42967</v>
      </c>
      <c r="B233">
        <f t="shared" si="9"/>
        <v>2017</v>
      </c>
      <c r="C233" t="s">
        <v>74</v>
      </c>
      <c r="D233" t="s">
        <v>107</v>
      </c>
      <c r="E233">
        <f t="shared" si="10"/>
        <v>8</v>
      </c>
      <c r="F233" t="str">
        <f t="shared" si="11"/>
        <v>2017 - 8</v>
      </c>
      <c r="G233" t="str">
        <f>IF(AND(Date[[#This Row],[Month]]=5,Date[[#This Row],[Year]]=2021),"True","False")</f>
        <v>False</v>
      </c>
      <c r="H233" t="str">
        <f>IF(AND(Date[[#This Row],[Month]]&lt;=5,Date[[#This Row],[Month]]&gt;=4,Date[[#This Row],[Year]]=2021),"True","False")</f>
        <v>False</v>
      </c>
      <c r="I233" t="str">
        <f>IF(Date[[#This Row],[Year]]=2021,"True","False")</f>
        <v>False</v>
      </c>
    </row>
    <row r="234" spans="1:9" x14ac:dyDescent="0.3">
      <c r="A234" s="21">
        <v>42968</v>
      </c>
      <c r="B234">
        <f t="shared" si="9"/>
        <v>2017</v>
      </c>
      <c r="C234" t="s">
        <v>74</v>
      </c>
      <c r="D234" t="s">
        <v>107</v>
      </c>
      <c r="E234">
        <f t="shared" si="10"/>
        <v>8</v>
      </c>
      <c r="F234" t="str">
        <f t="shared" si="11"/>
        <v>2017 - 8</v>
      </c>
      <c r="G234" t="str">
        <f>IF(AND(Date[[#This Row],[Month]]=5,Date[[#This Row],[Year]]=2021),"True","False")</f>
        <v>False</v>
      </c>
      <c r="H234" t="str">
        <f>IF(AND(Date[[#This Row],[Month]]&lt;=5,Date[[#This Row],[Month]]&gt;=4,Date[[#This Row],[Year]]=2021),"True","False")</f>
        <v>False</v>
      </c>
      <c r="I234" t="str">
        <f>IF(Date[[#This Row],[Year]]=2021,"True","False")</f>
        <v>False</v>
      </c>
    </row>
    <row r="235" spans="1:9" x14ac:dyDescent="0.3">
      <c r="A235" s="21">
        <v>42969</v>
      </c>
      <c r="B235">
        <f t="shared" si="9"/>
        <v>2017</v>
      </c>
      <c r="C235" t="s">
        <v>74</v>
      </c>
      <c r="D235" t="s">
        <v>107</v>
      </c>
      <c r="E235">
        <f t="shared" si="10"/>
        <v>8</v>
      </c>
      <c r="F235" t="str">
        <f t="shared" si="11"/>
        <v>2017 - 8</v>
      </c>
      <c r="G235" t="str">
        <f>IF(AND(Date[[#This Row],[Month]]=5,Date[[#This Row],[Year]]=2021),"True","False")</f>
        <v>False</v>
      </c>
      <c r="H235" t="str">
        <f>IF(AND(Date[[#This Row],[Month]]&lt;=5,Date[[#This Row],[Month]]&gt;=4,Date[[#This Row],[Year]]=2021),"True","False")</f>
        <v>False</v>
      </c>
      <c r="I235" t="str">
        <f>IF(Date[[#This Row],[Year]]=2021,"True","False")</f>
        <v>False</v>
      </c>
    </row>
    <row r="236" spans="1:9" x14ac:dyDescent="0.3">
      <c r="A236" s="21">
        <v>42970</v>
      </c>
      <c r="B236">
        <f t="shared" si="9"/>
        <v>2017</v>
      </c>
      <c r="C236" t="s">
        <v>74</v>
      </c>
      <c r="D236" t="s">
        <v>107</v>
      </c>
      <c r="E236">
        <f t="shared" si="10"/>
        <v>8</v>
      </c>
      <c r="F236" t="str">
        <f t="shared" si="11"/>
        <v>2017 - 8</v>
      </c>
      <c r="G236" t="str">
        <f>IF(AND(Date[[#This Row],[Month]]=5,Date[[#This Row],[Year]]=2021),"True","False")</f>
        <v>False</v>
      </c>
      <c r="H236" t="str">
        <f>IF(AND(Date[[#This Row],[Month]]&lt;=5,Date[[#This Row],[Month]]&gt;=4,Date[[#This Row],[Year]]=2021),"True","False")</f>
        <v>False</v>
      </c>
      <c r="I236" t="str">
        <f>IF(Date[[#This Row],[Year]]=2021,"True","False")</f>
        <v>False</v>
      </c>
    </row>
    <row r="237" spans="1:9" x14ac:dyDescent="0.3">
      <c r="A237" s="21">
        <v>42971</v>
      </c>
      <c r="B237">
        <f t="shared" si="9"/>
        <v>2017</v>
      </c>
      <c r="C237" t="s">
        <v>74</v>
      </c>
      <c r="D237" t="s">
        <v>107</v>
      </c>
      <c r="E237">
        <f t="shared" si="10"/>
        <v>8</v>
      </c>
      <c r="F237" t="str">
        <f t="shared" si="11"/>
        <v>2017 - 8</v>
      </c>
      <c r="G237" t="str">
        <f>IF(AND(Date[[#This Row],[Month]]=5,Date[[#This Row],[Year]]=2021),"True","False")</f>
        <v>False</v>
      </c>
      <c r="H237" t="str">
        <f>IF(AND(Date[[#This Row],[Month]]&lt;=5,Date[[#This Row],[Month]]&gt;=4,Date[[#This Row],[Year]]=2021),"True","False")</f>
        <v>False</v>
      </c>
      <c r="I237" t="str">
        <f>IF(Date[[#This Row],[Year]]=2021,"True","False")</f>
        <v>False</v>
      </c>
    </row>
    <row r="238" spans="1:9" x14ac:dyDescent="0.3">
      <c r="A238" s="21">
        <v>42972</v>
      </c>
      <c r="B238">
        <f t="shared" si="9"/>
        <v>2017</v>
      </c>
      <c r="C238" t="s">
        <v>74</v>
      </c>
      <c r="D238" t="s">
        <v>107</v>
      </c>
      <c r="E238">
        <f t="shared" si="10"/>
        <v>8</v>
      </c>
      <c r="F238" t="str">
        <f t="shared" si="11"/>
        <v>2017 - 8</v>
      </c>
      <c r="G238" t="str">
        <f>IF(AND(Date[[#This Row],[Month]]=5,Date[[#This Row],[Year]]=2021),"True","False")</f>
        <v>False</v>
      </c>
      <c r="H238" t="str">
        <f>IF(AND(Date[[#This Row],[Month]]&lt;=5,Date[[#This Row],[Month]]&gt;=4,Date[[#This Row],[Year]]=2021),"True","False")</f>
        <v>False</v>
      </c>
      <c r="I238" t="str">
        <f>IF(Date[[#This Row],[Year]]=2021,"True","False")</f>
        <v>False</v>
      </c>
    </row>
    <row r="239" spans="1:9" x14ac:dyDescent="0.3">
      <c r="A239" s="21">
        <v>42973</v>
      </c>
      <c r="B239">
        <f t="shared" si="9"/>
        <v>2017</v>
      </c>
      <c r="C239" t="s">
        <v>74</v>
      </c>
      <c r="D239" t="s">
        <v>107</v>
      </c>
      <c r="E239">
        <f t="shared" si="10"/>
        <v>8</v>
      </c>
      <c r="F239" t="str">
        <f t="shared" si="11"/>
        <v>2017 - 8</v>
      </c>
      <c r="G239" t="str">
        <f>IF(AND(Date[[#This Row],[Month]]=5,Date[[#This Row],[Year]]=2021),"True","False")</f>
        <v>False</v>
      </c>
      <c r="H239" t="str">
        <f>IF(AND(Date[[#This Row],[Month]]&lt;=5,Date[[#This Row],[Month]]&gt;=4,Date[[#This Row],[Year]]=2021),"True","False")</f>
        <v>False</v>
      </c>
      <c r="I239" t="str">
        <f>IF(Date[[#This Row],[Year]]=2021,"True","False")</f>
        <v>False</v>
      </c>
    </row>
    <row r="240" spans="1:9" x14ac:dyDescent="0.3">
      <c r="A240" s="21">
        <v>42974</v>
      </c>
      <c r="B240">
        <f t="shared" si="9"/>
        <v>2017</v>
      </c>
      <c r="C240" t="s">
        <v>74</v>
      </c>
      <c r="D240" t="s">
        <v>107</v>
      </c>
      <c r="E240">
        <f t="shared" si="10"/>
        <v>8</v>
      </c>
      <c r="F240" t="str">
        <f t="shared" si="11"/>
        <v>2017 - 8</v>
      </c>
      <c r="G240" t="str">
        <f>IF(AND(Date[[#This Row],[Month]]=5,Date[[#This Row],[Year]]=2021),"True","False")</f>
        <v>False</v>
      </c>
      <c r="H240" t="str">
        <f>IF(AND(Date[[#This Row],[Month]]&lt;=5,Date[[#This Row],[Month]]&gt;=4,Date[[#This Row],[Year]]=2021),"True","False")</f>
        <v>False</v>
      </c>
      <c r="I240" t="str">
        <f>IF(Date[[#This Row],[Year]]=2021,"True","False")</f>
        <v>False</v>
      </c>
    </row>
    <row r="241" spans="1:9" x14ac:dyDescent="0.3">
      <c r="A241" s="21">
        <v>42975</v>
      </c>
      <c r="B241">
        <f t="shared" si="9"/>
        <v>2017</v>
      </c>
      <c r="C241" t="s">
        <v>74</v>
      </c>
      <c r="D241" t="s">
        <v>107</v>
      </c>
      <c r="E241">
        <f t="shared" si="10"/>
        <v>8</v>
      </c>
      <c r="F241" t="str">
        <f t="shared" si="11"/>
        <v>2017 - 8</v>
      </c>
      <c r="G241" t="str">
        <f>IF(AND(Date[[#This Row],[Month]]=5,Date[[#This Row],[Year]]=2021),"True","False")</f>
        <v>False</v>
      </c>
      <c r="H241" t="str">
        <f>IF(AND(Date[[#This Row],[Month]]&lt;=5,Date[[#This Row],[Month]]&gt;=4,Date[[#This Row],[Year]]=2021),"True","False")</f>
        <v>False</v>
      </c>
      <c r="I241" t="str">
        <f>IF(Date[[#This Row],[Year]]=2021,"True","False")</f>
        <v>False</v>
      </c>
    </row>
    <row r="242" spans="1:9" x14ac:dyDescent="0.3">
      <c r="A242" s="21">
        <v>42976</v>
      </c>
      <c r="B242">
        <f t="shared" si="9"/>
        <v>2017</v>
      </c>
      <c r="C242" t="s">
        <v>74</v>
      </c>
      <c r="D242" t="s">
        <v>107</v>
      </c>
      <c r="E242">
        <f t="shared" si="10"/>
        <v>8</v>
      </c>
      <c r="F242" t="str">
        <f t="shared" si="11"/>
        <v>2017 - 8</v>
      </c>
      <c r="G242" t="str">
        <f>IF(AND(Date[[#This Row],[Month]]=5,Date[[#This Row],[Year]]=2021),"True","False")</f>
        <v>False</v>
      </c>
      <c r="H242" t="str">
        <f>IF(AND(Date[[#This Row],[Month]]&lt;=5,Date[[#This Row],[Month]]&gt;=4,Date[[#This Row],[Year]]=2021),"True","False")</f>
        <v>False</v>
      </c>
      <c r="I242" t="str">
        <f>IF(Date[[#This Row],[Year]]=2021,"True","False")</f>
        <v>False</v>
      </c>
    </row>
    <row r="243" spans="1:9" x14ac:dyDescent="0.3">
      <c r="A243" s="21">
        <v>42977</v>
      </c>
      <c r="B243">
        <f t="shared" si="9"/>
        <v>2017</v>
      </c>
      <c r="C243" t="s">
        <v>74</v>
      </c>
      <c r="D243" t="s">
        <v>107</v>
      </c>
      <c r="E243">
        <f t="shared" si="10"/>
        <v>8</v>
      </c>
      <c r="F243" t="str">
        <f t="shared" si="11"/>
        <v>2017 - 8</v>
      </c>
      <c r="G243" t="str">
        <f>IF(AND(Date[[#This Row],[Month]]=5,Date[[#This Row],[Year]]=2021),"True","False")</f>
        <v>False</v>
      </c>
      <c r="H243" t="str">
        <f>IF(AND(Date[[#This Row],[Month]]&lt;=5,Date[[#This Row],[Month]]&gt;=4,Date[[#This Row],[Year]]=2021),"True","False")</f>
        <v>False</v>
      </c>
      <c r="I243" t="str">
        <f>IF(Date[[#This Row],[Year]]=2021,"True","False")</f>
        <v>False</v>
      </c>
    </row>
    <row r="244" spans="1:9" x14ac:dyDescent="0.3">
      <c r="A244" s="21">
        <v>42978</v>
      </c>
      <c r="B244">
        <f t="shared" si="9"/>
        <v>2017</v>
      </c>
      <c r="C244" t="s">
        <v>74</v>
      </c>
      <c r="D244" t="s">
        <v>107</v>
      </c>
      <c r="E244">
        <f t="shared" si="10"/>
        <v>8</v>
      </c>
      <c r="F244" t="str">
        <f t="shared" si="11"/>
        <v>2017 - 8</v>
      </c>
      <c r="G244" t="str">
        <f>IF(AND(Date[[#This Row],[Month]]=5,Date[[#This Row],[Year]]=2021),"True","False")</f>
        <v>False</v>
      </c>
      <c r="H244" t="str">
        <f>IF(AND(Date[[#This Row],[Month]]&lt;=5,Date[[#This Row],[Month]]&gt;=4,Date[[#This Row],[Year]]=2021),"True","False")</f>
        <v>False</v>
      </c>
      <c r="I244" t="str">
        <f>IF(Date[[#This Row],[Year]]=2021,"True","False")</f>
        <v>False</v>
      </c>
    </row>
    <row r="245" spans="1:9" x14ac:dyDescent="0.3">
      <c r="A245" s="21">
        <v>42979</v>
      </c>
      <c r="B245">
        <f t="shared" si="9"/>
        <v>2017</v>
      </c>
      <c r="C245" t="s">
        <v>75</v>
      </c>
      <c r="D245" t="s">
        <v>107</v>
      </c>
      <c r="E245">
        <f t="shared" si="10"/>
        <v>9</v>
      </c>
      <c r="F245" t="str">
        <f t="shared" si="11"/>
        <v>2017 - 9</v>
      </c>
      <c r="G245" t="str">
        <f>IF(AND(Date[[#This Row],[Month]]=5,Date[[#This Row],[Year]]=2021),"True","False")</f>
        <v>False</v>
      </c>
      <c r="H245" t="str">
        <f>IF(AND(Date[[#This Row],[Month]]&lt;=5,Date[[#This Row],[Month]]&gt;=4,Date[[#This Row],[Year]]=2021),"True","False")</f>
        <v>False</v>
      </c>
      <c r="I245" t="str">
        <f>IF(Date[[#This Row],[Year]]=2021,"True","False")</f>
        <v>False</v>
      </c>
    </row>
    <row r="246" spans="1:9" x14ac:dyDescent="0.3">
      <c r="A246" s="21">
        <v>42980</v>
      </c>
      <c r="B246">
        <f t="shared" si="9"/>
        <v>2017</v>
      </c>
      <c r="C246" t="s">
        <v>75</v>
      </c>
      <c r="D246" t="s">
        <v>107</v>
      </c>
      <c r="E246">
        <f t="shared" si="10"/>
        <v>9</v>
      </c>
      <c r="F246" t="str">
        <f t="shared" si="11"/>
        <v>2017 - 9</v>
      </c>
      <c r="G246" t="str">
        <f>IF(AND(Date[[#This Row],[Month]]=5,Date[[#This Row],[Year]]=2021),"True","False")</f>
        <v>False</v>
      </c>
      <c r="H246" t="str">
        <f>IF(AND(Date[[#This Row],[Month]]&lt;=5,Date[[#This Row],[Month]]&gt;=4,Date[[#This Row],[Year]]=2021),"True","False")</f>
        <v>False</v>
      </c>
      <c r="I246" t="str">
        <f>IF(Date[[#This Row],[Year]]=2021,"True","False")</f>
        <v>False</v>
      </c>
    </row>
    <row r="247" spans="1:9" x14ac:dyDescent="0.3">
      <c r="A247" s="21">
        <v>42981</v>
      </c>
      <c r="B247">
        <f t="shared" si="9"/>
        <v>2017</v>
      </c>
      <c r="C247" t="s">
        <v>75</v>
      </c>
      <c r="D247" t="s">
        <v>107</v>
      </c>
      <c r="E247">
        <f t="shared" si="10"/>
        <v>9</v>
      </c>
      <c r="F247" t="str">
        <f t="shared" si="11"/>
        <v>2017 - 9</v>
      </c>
      <c r="G247" t="str">
        <f>IF(AND(Date[[#This Row],[Month]]=5,Date[[#This Row],[Year]]=2021),"True","False")</f>
        <v>False</v>
      </c>
      <c r="H247" t="str">
        <f>IF(AND(Date[[#This Row],[Month]]&lt;=5,Date[[#This Row],[Month]]&gt;=4,Date[[#This Row],[Year]]=2021),"True","False")</f>
        <v>False</v>
      </c>
      <c r="I247" t="str">
        <f>IF(Date[[#This Row],[Year]]=2021,"True","False")</f>
        <v>False</v>
      </c>
    </row>
    <row r="248" spans="1:9" x14ac:dyDescent="0.3">
      <c r="A248" s="21">
        <v>42982</v>
      </c>
      <c r="B248">
        <f t="shared" si="9"/>
        <v>2017</v>
      </c>
      <c r="C248" t="s">
        <v>75</v>
      </c>
      <c r="D248" t="s">
        <v>107</v>
      </c>
      <c r="E248">
        <f t="shared" si="10"/>
        <v>9</v>
      </c>
      <c r="F248" t="str">
        <f t="shared" si="11"/>
        <v>2017 - 9</v>
      </c>
      <c r="G248" t="str">
        <f>IF(AND(Date[[#This Row],[Month]]=5,Date[[#This Row],[Year]]=2021),"True","False")</f>
        <v>False</v>
      </c>
      <c r="H248" t="str">
        <f>IF(AND(Date[[#This Row],[Month]]&lt;=5,Date[[#This Row],[Month]]&gt;=4,Date[[#This Row],[Year]]=2021),"True","False")</f>
        <v>False</v>
      </c>
      <c r="I248" t="str">
        <f>IF(Date[[#This Row],[Year]]=2021,"True","False")</f>
        <v>False</v>
      </c>
    </row>
    <row r="249" spans="1:9" x14ac:dyDescent="0.3">
      <c r="A249" s="21">
        <v>42983</v>
      </c>
      <c r="B249">
        <f t="shared" si="9"/>
        <v>2017</v>
      </c>
      <c r="C249" t="s">
        <v>75</v>
      </c>
      <c r="D249" t="s">
        <v>107</v>
      </c>
      <c r="E249">
        <f t="shared" si="10"/>
        <v>9</v>
      </c>
      <c r="F249" t="str">
        <f t="shared" si="11"/>
        <v>2017 - 9</v>
      </c>
      <c r="G249" t="str">
        <f>IF(AND(Date[[#This Row],[Month]]=5,Date[[#This Row],[Year]]=2021),"True","False")</f>
        <v>False</v>
      </c>
      <c r="H249" t="str">
        <f>IF(AND(Date[[#This Row],[Month]]&lt;=5,Date[[#This Row],[Month]]&gt;=4,Date[[#This Row],[Year]]=2021),"True","False")</f>
        <v>False</v>
      </c>
      <c r="I249" t="str">
        <f>IF(Date[[#This Row],[Year]]=2021,"True","False")</f>
        <v>False</v>
      </c>
    </row>
    <row r="250" spans="1:9" x14ac:dyDescent="0.3">
      <c r="A250" s="21">
        <v>42984</v>
      </c>
      <c r="B250">
        <f t="shared" si="9"/>
        <v>2017</v>
      </c>
      <c r="C250" t="s">
        <v>75</v>
      </c>
      <c r="D250" t="s">
        <v>107</v>
      </c>
      <c r="E250">
        <f t="shared" si="10"/>
        <v>9</v>
      </c>
      <c r="F250" t="str">
        <f t="shared" si="11"/>
        <v>2017 - 9</v>
      </c>
      <c r="G250" t="str">
        <f>IF(AND(Date[[#This Row],[Month]]=5,Date[[#This Row],[Year]]=2021),"True","False")</f>
        <v>False</v>
      </c>
      <c r="H250" t="str">
        <f>IF(AND(Date[[#This Row],[Month]]&lt;=5,Date[[#This Row],[Month]]&gt;=4,Date[[#This Row],[Year]]=2021),"True","False")</f>
        <v>False</v>
      </c>
      <c r="I250" t="str">
        <f>IF(Date[[#This Row],[Year]]=2021,"True","False")</f>
        <v>False</v>
      </c>
    </row>
    <row r="251" spans="1:9" x14ac:dyDescent="0.3">
      <c r="A251" s="21">
        <v>42985</v>
      </c>
      <c r="B251">
        <f t="shared" si="9"/>
        <v>2017</v>
      </c>
      <c r="C251" t="s">
        <v>75</v>
      </c>
      <c r="D251" t="s">
        <v>107</v>
      </c>
      <c r="E251">
        <f t="shared" si="10"/>
        <v>9</v>
      </c>
      <c r="F251" t="str">
        <f t="shared" si="11"/>
        <v>2017 - 9</v>
      </c>
      <c r="G251" t="str">
        <f>IF(AND(Date[[#This Row],[Month]]=5,Date[[#This Row],[Year]]=2021),"True","False")</f>
        <v>False</v>
      </c>
      <c r="H251" t="str">
        <f>IF(AND(Date[[#This Row],[Month]]&lt;=5,Date[[#This Row],[Month]]&gt;=4,Date[[#This Row],[Year]]=2021),"True","False")</f>
        <v>False</v>
      </c>
      <c r="I251" t="str">
        <f>IF(Date[[#This Row],[Year]]=2021,"True","False")</f>
        <v>False</v>
      </c>
    </row>
    <row r="252" spans="1:9" x14ac:dyDescent="0.3">
      <c r="A252" s="21">
        <v>42986</v>
      </c>
      <c r="B252">
        <f t="shared" si="9"/>
        <v>2017</v>
      </c>
      <c r="C252" t="s">
        <v>75</v>
      </c>
      <c r="D252" t="s">
        <v>107</v>
      </c>
      <c r="E252">
        <f t="shared" si="10"/>
        <v>9</v>
      </c>
      <c r="F252" t="str">
        <f t="shared" si="11"/>
        <v>2017 - 9</v>
      </c>
      <c r="G252" t="str">
        <f>IF(AND(Date[[#This Row],[Month]]=5,Date[[#This Row],[Year]]=2021),"True","False")</f>
        <v>False</v>
      </c>
      <c r="H252" t="str">
        <f>IF(AND(Date[[#This Row],[Month]]&lt;=5,Date[[#This Row],[Month]]&gt;=4,Date[[#This Row],[Year]]=2021),"True","False")</f>
        <v>False</v>
      </c>
      <c r="I252" t="str">
        <f>IF(Date[[#This Row],[Year]]=2021,"True","False")</f>
        <v>False</v>
      </c>
    </row>
    <row r="253" spans="1:9" x14ac:dyDescent="0.3">
      <c r="A253" s="21">
        <v>42987</v>
      </c>
      <c r="B253">
        <f t="shared" si="9"/>
        <v>2017</v>
      </c>
      <c r="C253" t="s">
        <v>75</v>
      </c>
      <c r="D253" t="s">
        <v>107</v>
      </c>
      <c r="E253">
        <f t="shared" si="10"/>
        <v>9</v>
      </c>
      <c r="F253" t="str">
        <f t="shared" si="11"/>
        <v>2017 - 9</v>
      </c>
      <c r="G253" t="str">
        <f>IF(AND(Date[[#This Row],[Month]]=5,Date[[#This Row],[Year]]=2021),"True","False")</f>
        <v>False</v>
      </c>
      <c r="H253" t="str">
        <f>IF(AND(Date[[#This Row],[Month]]&lt;=5,Date[[#This Row],[Month]]&gt;=4,Date[[#This Row],[Year]]=2021),"True","False")</f>
        <v>False</v>
      </c>
      <c r="I253" t="str">
        <f>IF(Date[[#This Row],[Year]]=2021,"True","False")</f>
        <v>False</v>
      </c>
    </row>
    <row r="254" spans="1:9" x14ac:dyDescent="0.3">
      <c r="A254" s="21">
        <v>42988</v>
      </c>
      <c r="B254">
        <f t="shared" si="9"/>
        <v>2017</v>
      </c>
      <c r="C254" t="s">
        <v>75</v>
      </c>
      <c r="D254" t="s">
        <v>107</v>
      </c>
      <c r="E254">
        <f t="shared" si="10"/>
        <v>9</v>
      </c>
      <c r="F254" t="str">
        <f t="shared" si="11"/>
        <v>2017 - 9</v>
      </c>
      <c r="G254" t="str">
        <f>IF(AND(Date[[#This Row],[Month]]=5,Date[[#This Row],[Year]]=2021),"True","False")</f>
        <v>False</v>
      </c>
      <c r="H254" t="str">
        <f>IF(AND(Date[[#This Row],[Month]]&lt;=5,Date[[#This Row],[Month]]&gt;=4,Date[[#This Row],[Year]]=2021),"True","False")</f>
        <v>False</v>
      </c>
      <c r="I254" t="str">
        <f>IF(Date[[#This Row],[Year]]=2021,"True","False")</f>
        <v>False</v>
      </c>
    </row>
    <row r="255" spans="1:9" x14ac:dyDescent="0.3">
      <c r="A255" s="21">
        <v>42989</v>
      </c>
      <c r="B255">
        <f t="shared" si="9"/>
        <v>2017</v>
      </c>
      <c r="C255" t="s">
        <v>75</v>
      </c>
      <c r="D255" t="s">
        <v>107</v>
      </c>
      <c r="E255">
        <f t="shared" si="10"/>
        <v>9</v>
      </c>
      <c r="F255" t="str">
        <f t="shared" si="11"/>
        <v>2017 - 9</v>
      </c>
      <c r="G255" t="str">
        <f>IF(AND(Date[[#This Row],[Month]]=5,Date[[#This Row],[Year]]=2021),"True","False")</f>
        <v>False</v>
      </c>
      <c r="H255" t="str">
        <f>IF(AND(Date[[#This Row],[Month]]&lt;=5,Date[[#This Row],[Month]]&gt;=4,Date[[#This Row],[Year]]=2021),"True","False")</f>
        <v>False</v>
      </c>
      <c r="I255" t="str">
        <f>IF(Date[[#This Row],[Year]]=2021,"True","False")</f>
        <v>False</v>
      </c>
    </row>
    <row r="256" spans="1:9" x14ac:dyDescent="0.3">
      <c r="A256" s="21">
        <v>42990</v>
      </c>
      <c r="B256">
        <f t="shared" si="9"/>
        <v>2017</v>
      </c>
      <c r="C256" t="s">
        <v>75</v>
      </c>
      <c r="D256" t="s">
        <v>107</v>
      </c>
      <c r="E256">
        <f t="shared" si="10"/>
        <v>9</v>
      </c>
      <c r="F256" t="str">
        <f t="shared" si="11"/>
        <v>2017 - 9</v>
      </c>
      <c r="G256" t="str">
        <f>IF(AND(Date[[#This Row],[Month]]=5,Date[[#This Row],[Year]]=2021),"True","False")</f>
        <v>False</v>
      </c>
      <c r="H256" t="str">
        <f>IF(AND(Date[[#This Row],[Month]]&lt;=5,Date[[#This Row],[Month]]&gt;=4,Date[[#This Row],[Year]]=2021),"True","False")</f>
        <v>False</v>
      </c>
      <c r="I256" t="str">
        <f>IF(Date[[#This Row],[Year]]=2021,"True","False")</f>
        <v>False</v>
      </c>
    </row>
    <row r="257" spans="1:9" x14ac:dyDescent="0.3">
      <c r="A257" s="21">
        <v>42991</v>
      </c>
      <c r="B257">
        <f t="shared" si="9"/>
        <v>2017</v>
      </c>
      <c r="C257" t="s">
        <v>75</v>
      </c>
      <c r="D257" t="s">
        <v>107</v>
      </c>
      <c r="E257">
        <f t="shared" si="10"/>
        <v>9</v>
      </c>
      <c r="F257" t="str">
        <f t="shared" si="11"/>
        <v>2017 - 9</v>
      </c>
      <c r="G257" t="str">
        <f>IF(AND(Date[[#This Row],[Month]]=5,Date[[#This Row],[Year]]=2021),"True","False")</f>
        <v>False</v>
      </c>
      <c r="H257" t="str">
        <f>IF(AND(Date[[#This Row],[Month]]&lt;=5,Date[[#This Row],[Month]]&gt;=4,Date[[#This Row],[Year]]=2021),"True","False")</f>
        <v>False</v>
      </c>
      <c r="I257" t="str">
        <f>IF(Date[[#This Row],[Year]]=2021,"True","False")</f>
        <v>False</v>
      </c>
    </row>
    <row r="258" spans="1:9" x14ac:dyDescent="0.3">
      <c r="A258" s="21">
        <v>42992</v>
      </c>
      <c r="B258">
        <f t="shared" si="9"/>
        <v>2017</v>
      </c>
      <c r="C258" t="s">
        <v>75</v>
      </c>
      <c r="D258" t="s">
        <v>107</v>
      </c>
      <c r="E258">
        <f t="shared" si="10"/>
        <v>9</v>
      </c>
      <c r="F258" t="str">
        <f t="shared" si="11"/>
        <v>2017 - 9</v>
      </c>
      <c r="G258" t="str">
        <f>IF(AND(Date[[#This Row],[Month]]=5,Date[[#This Row],[Year]]=2021),"True","False")</f>
        <v>False</v>
      </c>
      <c r="H258" t="str">
        <f>IF(AND(Date[[#This Row],[Month]]&lt;=5,Date[[#This Row],[Month]]&gt;=4,Date[[#This Row],[Year]]=2021),"True","False")</f>
        <v>False</v>
      </c>
      <c r="I258" t="str">
        <f>IF(Date[[#This Row],[Year]]=2021,"True","False")</f>
        <v>False</v>
      </c>
    </row>
    <row r="259" spans="1:9" x14ac:dyDescent="0.3">
      <c r="A259" s="21">
        <v>42993</v>
      </c>
      <c r="B259">
        <f t="shared" ref="B259:B322" si="12">YEAR(A259)</f>
        <v>2017</v>
      </c>
      <c r="C259" t="s">
        <v>75</v>
      </c>
      <c r="D259" t="s">
        <v>107</v>
      </c>
      <c r="E259">
        <f t="shared" ref="E259:E322" si="13">MONTH(A259)</f>
        <v>9</v>
      </c>
      <c r="F259" t="str">
        <f t="shared" ref="F259:F322" si="14">B259&amp;" - " &amp;E259</f>
        <v>2017 - 9</v>
      </c>
      <c r="G259" t="str">
        <f>IF(AND(Date[[#This Row],[Month]]=5,Date[[#This Row],[Year]]=2021),"True","False")</f>
        <v>False</v>
      </c>
      <c r="H259" t="str">
        <f>IF(AND(Date[[#This Row],[Month]]&lt;=5,Date[[#This Row],[Month]]&gt;=4,Date[[#This Row],[Year]]=2021),"True","False")</f>
        <v>False</v>
      </c>
      <c r="I259" t="str">
        <f>IF(Date[[#This Row],[Year]]=2021,"True","False")</f>
        <v>False</v>
      </c>
    </row>
    <row r="260" spans="1:9" x14ac:dyDescent="0.3">
      <c r="A260" s="21">
        <v>42994</v>
      </c>
      <c r="B260">
        <f t="shared" si="12"/>
        <v>2017</v>
      </c>
      <c r="C260" t="s">
        <v>75</v>
      </c>
      <c r="D260" t="s">
        <v>107</v>
      </c>
      <c r="E260">
        <f t="shared" si="13"/>
        <v>9</v>
      </c>
      <c r="F260" t="str">
        <f t="shared" si="14"/>
        <v>2017 - 9</v>
      </c>
      <c r="G260" t="str">
        <f>IF(AND(Date[[#This Row],[Month]]=5,Date[[#This Row],[Year]]=2021),"True","False")</f>
        <v>False</v>
      </c>
      <c r="H260" t="str">
        <f>IF(AND(Date[[#This Row],[Month]]&lt;=5,Date[[#This Row],[Month]]&gt;=4,Date[[#This Row],[Year]]=2021),"True","False")</f>
        <v>False</v>
      </c>
      <c r="I260" t="str">
        <f>IF(Date[[#This Row],[Year]]=2021,"True","False")</f>
        <v>False</v>
      </c>
    </row>
    <row r="261" spans="1:9" x14ac:dyDescent="0.3">
      <c r="A261" s="21">
        <v>42995</v>
      </c>
      <c r="B261">
        <f t="shared" si="12"/>
        <v>2017</v>
      </c>
      <c r="C261" t="s">
        <v>75</v>
      </c>
      <c r="D261" t="s">
        <v>107</v>
      </c>
      <c r="E261">
        <f t="shared" si="13"/>
        <v>9</v>
      </c>
      <c r="F261" t="str">
        <f t="shared" si="14"/>
        <v>2017 - 9</v>
      </c>
      <c r="G261" t="str">
        <f>IF(AND(Date[[#This Row],[Month]]=5,Date[[#This Row],[Year]]=2021),"True","False")</f>
        <v>False</v>
      </c>
      <c r="H261" t="str">
        <f>IF(AND(Date[[#This Row],[Month]]&lt;=5,Date[[#This Row],[Month]]&gt;=4,Date[[#This Row],[Year]]=2021),"True","False")</f>
        <v>False</v>
      </c>
      <c r="I261" t="str">
        <f>IF(Date[[#This Row],[Year]]=2021,"True","False")</f>
        <v>False</v>
      </c>
    </row>
    <row r="262" spans="1:9" x14ac:dyDescent="0.3">
      <c r="A262" s="21">
        <v>42996</v>
      </c>
      <c r="B262">
        <f t="shared" si="12"/>
        <v>2017</v>
      </c>
      <c r="C262" t="s">
        <v>75</v>
      </c>
      <c r="D262" t="s">
        <v>107</v>
      </c>
      <c r="E262">
        <f t="shared" si="13"/>
        <v>9</v>
      </c>
      <c r="F262" t="str">
        <f t="shared" si="14"/>
        <v>2017 - 9</v>
      </c>
      <c r="G262" t="str">
        <f>IF(AND(Date[[#This Row],[Month]]=5,Date[[#This Row],[Year]]=2021),"True","False")</f>
        <v>False</v>
      </c>
      <c r="H262" t="str">
        <f>IF(AND(Date[[#This Row],[Month]]&lt;=5,Date[[#This Row],[Month]]&gt;=4,Date[[#This Row],[Year]]=2021),"True","False")</f>
        <v>False</v>
      </c>
      <c r="I262" t="str">
        <f>IF(Date[[#This Row],[Year]]=2021,"True","False")</f>
        <v>False</v>
      </c>
    </row>
    <row r="263" spans="1:9" x14ac:dyDescent="0.3">
      <c r="A263" s="21">
        <v>42997</v>
      </c>
      <c r="B263">
        <f t="shared" si="12"/>
        <v>2017</v>
      </c>
      <c r="C263" t="s">
        <v>75</v>
      </c>
      <c r="D263" t="s">
        <v>107</v>
      </c>
      <c r="E263">
        <f t="shared" si="13"/>
        <v>9</v>
      </c>
      <c r="F263" t="str">
        <f t="shared" si="14"/>
        <v>2017 - 9</v>
      </c>
      <c r="G263" t="str">
        <f>IF(AND(Date[[#This Row],[Month]]=5,Date[[#This Row],[Year]]=2021),"True","False")</f>
        <v>False</v>
      </c>
      <c r="H263" t="str">
        <f>IF(AND(Date[[#This Row],[Month]]&lt;=5,Date[[#This Row],[Month]]&gt;=4,Date[[#This Row],[Year]]=2021),"True","False")</f>
        <v>False</v>
      </c>
      <c r="I263" t="str">
        <f>IF(Date[[#This Row],[Year]]=2021,"True","False")</f>
        <v>False</v>
      </c>
    </row>
    <row r="264" spans="1:9" x14ac:dyDescent="0.3">
      <c r="A264" s="21">
        <v>42998</v>
      </c>
      <c r="B264">
        <f t="shared" si="12"/>
        <v>2017</v>
      </c>
      <c r="C264" t="s">
        <v>75</v>
      </c>
      <c r="D264" t="s">
        <v>107</v>
      </c>
      <c r="E264">
        <f t="shared" si="13"/>
        <v>9</v>
      </c>
      <c r="F264" t="str">
        <f t="shared" si="14"/>
        <v>2017 - 9</v>
      </c>
      <c r="G264" t="str">
        <f>IF(AND(Date[[#This Row],[Month]]=5,Date[[#This Row],[Year]]=2021),"True","False")</f>
        <v>False</v>
      </c>
      <c r="H264" t="str">
        <f>IF(AND(Date[[#This Row],[Month]]&lt;=5,Date[[#This Row],[Month]]&gt;=4,Date[[#This Row],[Year]]=2021),"True","False")</f>
        <v>False</v>
      </c>
      <c r="I264" t="str">
        <f>IF(Date[[#This Row],[Year]]=2021,"True","False")</f>
        <v>False</v>
      </c>
    </row>
    <row r="265" spans="1:9" x14ac:dyDescent="0.3">
      <c r="A265" s="21">
        <v>42999</v>
      </c>
      <c r="B265">
        <f t="shared" si="12"/>
        <v>2017</v>
      </c>
      <c r="C265" t="s">
        <v>75</v>
      </c>
      <c r="D265" t="s">
        <v>107</v>
      </c>
      <c r="E265">
        <f t="shared" si="13"/>
        <v>9</v>
      </c>
      <c r="F265" t="str">
        <f t="shared" si="14"/>
        <v>2017 - 9</v>
      </c>
      <c r="G265" t="str">
        <f>IF(AND(Date[[#This Row],[Month]]=5,Date[[#This Row],[Year]]=2021),"True","False")</f>
        <v>False</v>
      </c>
      <c r="H265" t="str">
        <f>IF(AND(Date[[#This Row],[Month]]&lt;=5,Date[[#This Row],[Month]]&gt;=4,Date[[#This Row],[Year]]=2021),"True","False")</f>
        <v>False</v>
      </c>
      <c r="I265" t="str">
        <f>IF(Date[[#This Row],[Year]]=2021,"True","False")</f>
        <v>False</v>
      </c>
    </row>
    <row r="266" spans="1:9" x14ac:dyDescent="0.3">
      <c r="A266" s="21">
        <v>43000</v>
      </c>
      <c r="B266">
        <f t="shared" si="12"/>
        <v>2017</v>
      </c>
      <c r="C266" t="s">
        <v>75</v>
      </c>
      <c r="D266" t="s">
        <v>107</v>
      </c>
      <c r="E266">
        <f t="shared" si="13"/>
        <v>9</v>
      </c>
      <c r="F266" t="str">
        <f t="shared" si="14"/>
        <v>2017 - 9</v>
      </c>
      <c r="G266" t="str">
        <f>IF(AND(Date[[#This Row],[Month]]=5,Date[[#This Row],[Year]]=2021),"True","False")</f>
        <v>False</v>
      </c>
      <c r="H266" t="str">
        <f>IF(AND(Date[[#This Row],[Month]]&lt;=5,Date[[#This Row],[Month]]&gt;=4,Date[[#This Row],[Year]]=2021),"True","False")</f>
        <v>False</v>
      </c>
      <c r="I266" t="str">
        <f>IF(Date[[#This Row],[Year]]=2021,"True","False")</f>
        <v>False</v>
      </c>
    </row>
    <row r="267" spans="1:9" x14ac:dyDescent="0.3">
      <c r="A267" s="21">
        <v>43001</v>
      </c>
      <c r="B267">
        <f t="shared" si="12"/>
        <v>2017</v>
      </c>
      <c r="C267" t="s">
        <v>75</v>
      </c>
      <c r="D267" t="s">
        <v>107</v>
      </c>
      <c r="E267">
        <f t="shared" si="13"/>
        <v>9</v>
      </c>
      <c r="F267" t="str">
        <f t="shared" si="14"/>
        <v>2017 - 9</v>
      </c>
      <c r="G267" t="str">
        <f>IF(AND(Date[[#This Row],[Month]]=5,Date[[#This Row],[Year]]=2021),"True","False")</f>
        <v>False</v>
      </c>
      <c r="H267" t="str">
        <f>IF(AND(Date[[#This Row],[Month]]&lt;=5,Date[[#This Row],[Month]]&gt;=4,Date[[#This Row],[Year]]=2021),"True","False")</f>
        <v>False</v>
      </c>
      <c r="I267" t="str">
        <f>IF(Date[[#This Row],[Year]]=2021,"True","False")</f>
        <v>False</v>
      </c>
    </row>
    <row r="268" spans="1:9" x14ac:dyDescent="0.3">
      <c r="A268" s="21">
        <v>43002</v>
      </c>
      <c r="B268">
        <f t="shared" si="12"/>
        <v>2017</v>
      </c>
      <c r="C268" t="s">
        <v>75</v>
      </c>
      <c r="D268" t="s">
        <v>107</v>
      </c>
      <c r="E268">
        <f t="shared" si="13"/>
        <v>9</v>
      </c>
      <c r="F268" t="str">
        <f t="shared" si="14"/>
        <v>2017 - 9</v>
      </c>
      <c r="G268" t="str">
        <f>IF(AND(Date[[#This Row],[Month]]=5,Date[[#This Row],[Year]]=2021),"True","False")</f>
        <v>False</v>
      </c>
      <c r="H268" t="str">
        <f>IF(AND(Date[[#This Row],[Month]]&lt;=5,Date[[#This Row],[Month]]&gt;=4,Date[[#This Row],[Year]]=2021),"True","False")</f>
        <v>False</v>
      </c>
      <c r="I268" t="str">
        <f>IF(Date[[#This Row],[Year]]=2021,"True","False")</f>
        <v>False</v>
      </c>
    </row>
    <row r="269" spans="1:9" x14ac:dyDescent="0.3">
      <c r="A269" s="21">
        <v>43003</v>
      </c>
      <c r="B269">
        <f t="shared" si="12"/>
        <v>2017</v>
      </c>
      <c r="C269" t="s">
        <v>75</v>
      </c>
      <c r="D269" t="s">
        <v>107</v>
      </c>
      <c r="E269">
        <f t="shared" si="13"/>
        <v>9</v>
      </c>
      <c r="F269" t="str">
        <f t="shared" si="14"/>
        <v>2017 - 9</v>
      </c>
      <c r="G269" t="str">
        <f>IF(AND(Date[[#This Row],[Month]]=5,Date[[#This Row],[Year]]=2021),"True","False")</f>
        <v>False</v>
      </c>
      <c r="H269" t="str">
        <f>IF(AND(Date[[#This Row],[Month]]&lt;=5,Date[[#This Row],[Month]]&gt;=4,Date[[#This Row],[Year]]=2021),"True","False")</f>
        <v>False</v>
      </c>
      <c r="I269" t="str">
        <f>IF(Date[[#This Row],[Year]]=2021,"True","False")</f>
        <v>False</v>
      </c>
    </row>
    <row r="270" spans="1:9" x14ac:dyDescent="0.3">
      <c r="A270" s="21">
        <v>43004</v>
      </c>
      <c r="B270">
        <f t="shared" si="12"/>
        <v>2017</v>
      </c>
      <c r="C270" t="s">
        <v>75</v>
      </c>
      <c r="D270" t="s">
        <v>107</v>
      </c>
      <c r="E270">
        <f t="shared" si="13"/>
        <v>9</v>
      </c>
      <c r="F270" t="str">
        <f t="shared" si="14"/>
        <v>2017 - 9</v>
      </c>
      <c r="G270" t="str">
        <f>IF(AND(Date[[#This Row],[Month]]=5,Date[[#This Row],[Year]]=2021),"True","False")</f>
        <v>False</v>
      </c>
      <c r="H270" t="str">
        <f>IF(AND(Date[[#This Row],[Month]]&lt;=5,Date[[#This Row],[Month]]&gt;=4,Date[[#This Row],[Year]]=2021),"True","False")</f>
        <v>False</v>
      </c>
      <c r="I270" t="str">
        <f>IF(Date[[#This Row],[Year]]=2021,"True","False")</f>
        <v>False</v>
      </c>
    </row>
    <row r="271" spans="1:9" x14ac:dyDescent="0.3">
      <c r="A271" s="21">
        <v>43005</v>
      </c>
      <c r="B271">
        <f t="shared" si="12"/>
        <v>2017</v>
      </c>
      <c r="C271" t="s">
        <v>75</v>
      </c>
      <c r="D271" t="s">
        <v>107</v>
      </c>
      <c r="E271">
        <f t="shared" si="13"/>
        <v>9</v>
      </c>
      <c r="F271" t="str">
        <f t="shared" si="14"/>
        <v>2017 - 9</v>
      </c>
      <c r="G271" t="str">
        <f>IF(AND(Date[[#This Row],[Month]]=5,Date[[#This Row],[Year]]=2021),"True","False")</f>
        <v>False</v>
      </c>
      <c r="H271" t="str">
        <f>IF(AND(Date[[#This Row],[Month]]&lt;=5,Date[[#This Row],[Month]]&gt;=4,Date[[#This Row],[Year]]=2021),"True","False")</f>
        <v>False</v>
      </c>
      <c r="I271" t="str">
        <f>IF(Date[[#This Row],[Year]]=2021,"True","False")</f>
        <v>False</v>
      </c>
    </row>
    <row r="272" spans="1:9" x14ac:dyDescent="0.3">
      <c r="A272" s="21">
        <v>43006</v>
      </c>
      <c r="B272">
        <f t="shared" si="12"/>
        <v>2017</v>
      </c>
      <c r="C272" t="s">
        <v>75</v>
      </c>
      <c r="D272" t="s">
        <v>107</v>
      </c>
      <c r="E272">
        <f t="shared" si="13"/>
        <v>9</v>
      </c>
      <c r="F272" t="str">
        <f t="shared" si="14"/>
        <v>2017 - 9</v>
      </c>
      <c r="G272" t="str">
        <f>IF(AND(Date[[#This Row],[Month]]=5,Date[[#This Row],[Year]]=2021),"True","False")</f>
        <v>False</v>
      </c>
      <c r="H272" t="str">
        <f>IF(AND(Date[[#This Row],[Month]]&lt;=5,Date[[#This Row],[Month]]&gt;=4,Date[[#This Row],[Year]]=2021),"True","False")</f>
        <v>False</v>
      </c>
      <c r="I272" t="str">
        <f>IF(Date[[#This Row],[Year]]=2021,"True","False")</f>
        <v>False</v>
      </c>
    </row>
    <row r="273" spans="1:9" x14ac:dyDescent="0.3">
      <c r="A273" s="21">
        <v>43007</v>
      </c>
      <c r="B273">
        <f t="shared" si="12"/>
        <v>2017</v>
      </c>
      <c r="C273" t="s">
        <v>75</v>
      </c>
      <c r="D273" t="s">
        <v>107</v>
      </c>
      <c r="E273">
        <f t="shared" si="13"/>
        <v>9</v>
      </c>
      <c r="F273" t="str">
        <f t="shared" si="14"/>
        <v>2017 - 9</v>
      </c>
      <c r="G273" t="str">
        <f>IF(AND(Date[[#This Row],[Month]]=5,Date[[#This Row],[Year]]=2021),"True","False")</f>
        <v>False</v>
      </c>
      <c r="H273" t="str">
        <f>IF(AND(Date[[#This Row],[Month]]&lt;=5,Date[[#This Row],[Month]]&gt;=4,Date[[#This Row],[Year]]=2021),"True","False")</f>
        <v>False</v>
      </c>
      <c r="I273" t="str">
        <f>IF(Date[[#This Row],[Year]]=2021,"True","False")</f>
        <v>False</v>
      </c>
    </row>
    <row r="274" spans="1:9" x14ac:dyDescent="0.3">
      <c r="A274" s="21">
        <v>43008</v>
      </c>
      <c r="B274">
        <f t="shared" si="12"/>
        <v>2017</v>
      </c>
      <c r="C274" t="s">
        <v>75</v>
      </c>
      <c r="D274" t="s">
        <v>107</v>
      </c>
      <c r="E274">
        <f t="shared" si="13"/>
        <v>9</v>
      </c>
      <c r="F274" t="str">
        <f t="shared" si="14"/>
        <v>2017 - 9</v>
      </c>
      <c r="G274" t="str">
        <f>IF(AND(Date[[#This Row],[Month]]=5,Date[[#This Row],[Year]]=2021),"True","False")</f>
        <v>False</v>
      </c>
      <c r="H274" t="str">
        <f>IF(AND(Date[[#This Row],[Month]]&lt;=5,Date[[#This Row],[Month]]&gt;=4,Date[[#This Row],[Year]]=2021),"True","False")</f>
        <v>False</v>
      </c>
      <c r="I274" t="str">
        <f>IF(Date[[#This Row],[Year]]=2021,"True","False")</f>
        <v>False</v>
      </c>
    </row>
    <row r="275" spans="1:9" x14ac:dyDescent="0.3">
      <c r="A275" s="21">
        <v>43009</v>
      </c>
      <c r="B275">
        <f t="shared" si="12"/>
        <v>2017</v>
      </c>
      <c r="C275" t="s">
        <v>76</v>
      </c>
      <c r="D275" t="s">
        <v>108</v>
      </c>
      <c r="E275">
        <f t="shared" si="13"/>
        <v>10</v>
      </c>
      <c r="F275" t="str">
        <f t="shared" si="14"/>
        <v>2017 - 10</v>
      </c>
      <c r="G275" t="str">
        <f>IF(AND(Date[[#This Row],[Month]]=5,Date[[#This Row],[Year]]=2021),"True","False")</f>
        <v>False</v>
      </c>
      <c r="H275" t="str">
        <f>IF(AND(Date[[#This Row],[Month]]&lt;=5,Date[[#This Row],[Month]]&gt;=4,Date[[#This Row],[Year]]=2021),"True","False")</f>
        <v>False</v>
      </c>
      <c r="I275" t="str">
        <f>IF(Date[[#This Row],[Year]]=2021,"True","False")</f>
        <v>False</v>
      </c>
    </row>
    <row r="276" spans="1:9" x14ac:dyDescent="0.3">
      <c r="A276" s="21">
        <v>43010</v>
      </c>
      <c r="B276">
        <f t="shared" si="12"/>
        <v>2017</v>
      </c>
      <c r="C276" t="s">
        <v>76</v>
      </c>
      <c r="D276" t="s">
        <v>108</v>
      </c>
      <c r="E276">
        <f t="shared" si="13"/>
        <v>10</v>
      </c>
      <c r="F276" t="str">
        <f t="shared" si="14"/>
        <v>2017 - 10</v>
      </c>
      <c r="G276" t="str">
        <f>IF(AND(Date[[#This Row],[Month]]=5,Date[[#This Row],[Year]]=2021),"True","False")</f>
        <v>False</v>
      </c>
      <c r="H276" t="str">
        <f>IF(AND(Date[[#This Row],[Month]]&lt;=5,Date[[#This Row],[Month]]&gt;=4,Date[[#This Row],[Year]]=2021),"True","False")</f>
        <v>False</v>
      </c>
      <c r="I276" t="str">
        <f>IF(Date[[#This Row],[Year]]=2021,"True","False")</f>
        <v>False</v>
      </c>
    </row>
    <row r="277" spans="1:9" x14ac:dyDescent="0.3">
      <c r="A277" s="21">
        <v>43011</v>
      </c>
      <c r="B277">
        <f t="shared" si="12"/>
        <v>2017</v>
      </c>
      <c r="C277" t="s">
        <v>76</v>
      </c>
      <c r="D277" t="s">
        <v>108</v>
      </c>
      <c r="E277">
        <f t="shared" si="13"/>
        <v>10</v>
      </c>
      <c r="F277" t="str">
        <f t="shared" si="14"/>
        <v>2017 - 10</v>
      </c>
      <c r="G277" t="str">
        <f>IF(AND(Date[[#This Row],[Month]]=5,Date[[#This Row],[Year]]=2021),"True","False")</f>
        <v>False</v>
      </c>
      <c r="H277" t="str">
        <f>IF(AND(Date[[#This Row],[Month]]&lt;=5,Date[[#This Row],[Month]]&gt;=4,Date[[#This Row],[Year]]=2021),"True","False")</f>
        <v>False</v>
      </c>
      <c r="I277" t="str">
        <f>IF(Date[[#This Row],[Year]]=2021,"True","False")</f>
        <v>False</v>
      </c>
    </row>
    <row r="278" spans="1:9" x14ac:dyDescent="0.3">
      <c r="A278" s="21">
        <v>43012</v>
      </c>
      <c r="B278">
        <f t="shared" si="12"/>
        <v>2017</v>
      </c>
      <c r="C278" t="s">
        <v>76</v>
      </c>
      <c r="D278" t="s">
        <v>108</v>
      </c>
      <c r="E278">
        <f t="shared" si="13"/>
        <v>10</v>
      </c>
      <c r="F278" t="str">
        <f t="shared" si="14"/>
        <v>2017 - 10</v>
      </c>
      <c r="G278" t="str">
        <f>IF(AND(Date[[#This Row],[Month]]=5,Date[[#This Row],[Year]]=2021),"True","False")</f>
        <v>False</v>
      </c>
      <c r="H278" t="str">
        <f>IF(AND(Date[[#This Row],[Month]]&lt;=5,Date[[#This Row],[Month]]&gt;=4,Date[[#This Row],[Year]]=2021),"True","False")</f>
        <v>False</v>
      </c>
      <c r="I278" t="str">
        <f>IF(Date[[#This Row],[Year]]=2021,"True","False")</f>
        <v>False</v>
      </c>
    </row>
    <row r="279" spans="1:9" x14ac:dyDescent="0.3">
      <c r="A279" s="21">
        <v>43013</v>
      </c>
      <c r="B279">
        <f t="shared" si="12"/>
        <v>2017</v>
      </c>
      <c r="C279" t="s">
        <v>76</v>
      </c>
      <c r="D279" t="s">
        <v>108</v>
      </c>
      <c r="E279">
        <f t="shared" si="13"/>
        <v>10</v>
      </c>
      <c r="F279" t="str">
        <f t="shared" si="14"/>
        <v>2017 - 10</v>
      </c>
      <c r="G279" t="str">
        <f>IF(AND(Date[[#This Row],[Month]]=5,Date[[#This Row],[Year]]=2021),"True","False")</f>
        <v>False</v>
      </c>
      <c r="H279" t="str">
        <f>IF(AND(Date[[#This Row],[Month]]&lt;=5,Date[[#This Row],[Month]]&gt;=4,Date[[#This Row],[Year]]=2021),"True","False")</f>
        <v>False</v>
      </c>
      <c r="I279" t="str">
        <f>IF(Date[[#This Row],[Year]]=2021,"True","False")</f>
        <v>False</v>
      </c>
    </row>
    <row r="280" spans="1:9" x14ac:dyDescent="0.3">
      <c r="A280" s="21">
        <v>43014</v>
      </c>
      <c r="B280">
        <f t="shared" si="12"/>
        <v>2017</v>
      </c>
      <c r="C280" t="s">
        <v>76</v>
      </c>
      <c r="D280" t="s">
        <v>108</v>
      </c>
      <c r="E280">
        <f t="shared" si="13"/>
        <v>10</v>
      </c>
      <c r="F280" t="str">
        <f t="shared" si="14"/>
        <v>2017 - 10</v>
      </c>
      <c r="G280" t="str">
        <f>IF(AND(Date[[#This Row],[Month]]=5,Date[[#This Row],[Year]]=2021),"True","False")</f>
        <v>False</v>
      </c>
      <c r="H280" t="str">
        <f>IF(AND(Date[[#This Row],[Month]]&lt;=5,Date[[#This Row],[Month]]&gt;=4,Date[[#This Row],[Year]]=2021),"True","False")</f>
        <v>False</v>
      </c>
      <c r="I280" t="str">
        <f>IF(Date[[#This Row],[Year]]=2021,"True","False")</f>
        <v>False</v>
      </c>
    </row>
    <row r="281" spans="1:9" x14ac:dyDescent="0.3">
      <c r="A281" s="21">
        <v>43015</v>
      </c>
      <c r="B281">
        <f t="shared" si="12"/>
        <v>2017</v>
      </c>
      <c r="C281" t="s">
        <v>76</v>
      </c>
      <c r="D281" t="s">
        <v>108</v>
      </c>
      <c r="E281">
        <f t="shared" si="13"/>
        <v>10</v>
      </c>
      <c r="F281" t="str">
        <f t="shared" si="14"/>
        <v>2017 - 10</v>
      </c>
      <c r="G281" t="str">
        <f>IF(AND(Date[[#This Row],[Month]]=5,Date[[#This Row],[Year]]=2021),"True","False")</f>
        <v>False</v>
      </c>
      <c r="H281" t="str">
        <f>IF(AND(Date[[#This Row],[Month]]&lt;=5,Date[[#This Row],[Month]]&gt;=4,Date[[#This Row],[Year]]=2021),"True","False")</f>
        <v>False</v>
      </c>
      <c r="I281" t="str">
        <f>IF(Date[[#This Row],[Year]]=2021,"True","False")</f>
        <v>False</v>
      </c>
    </row>
    <row r="282" spans="1:9" x14ac:dyDescent="0.3">
      <c r="A282" s="21">
        <v>43016</v>
      </c>
      <c r="B282">
        <f t="shared" si="12"/>
        <v>2017</v>
      </c>
      <c r="C282" t="s">
        <v>76</v>
      </c>
      <c r="D282" t="s">
        <v>108</v>
      </c>
      <c r="E282">
        <f t="shared" si="13"/>
        <v>10</v>
      </c>
      <c r="F282" t="str">
        <f t="shared" si="14"/>
        <v>2017 - 10</v>
      </c>
      <c r="G282" t="str">
        <f>IF(AND(Date[[#This Row],[Month]]=5,Date[[#This Row],[Year]]=2021),"True","False")</f>
        <v>False</v>
      </c>
      <c r="H282" t="str">
        <f>IF(AND(Date[[#This Row],[Month]]&lt;=5,Date[[#This Row],[Month]]&gt;=4,Date[[#This Row],[Year]]=2021),"True","False")</f>
        <v>False</v>
      </c>
      <c r="I282" t="str">
        <f>IF(Date[[#This Row],[Year]]=2021,"True","False")</f>
        <v>False</v>
      </c>
    </row>
    <row r="283" spans="1:9" x14ac:dyDescent="0.3">
      <c r="A283" s="21">
        <v>43017</v>
      </c>
      <c r="B283">
        <f t="shared" si="12"/>
        <v>2017</v>
      </c>
      <c r="C283" t="s">
        <v>76</v>
      </c>
      <c r="D283" t="s">
        <v>108</v>
      </c>
      <c r="E283">
        <f t="shared" si="13"/>
        <v>10</v>
      </c>
      <c r="F283" t="str">
        <f t="shared" si="14"/>
        <v>2017 - 10</v>
      </c>
      <c r="G283" t="str">
        <f>IF(AND(Date[[#This Row],[Month]]=5,Date[[#This Row],[Year]]=2021),"True","False")</f>
        <v>False</v>
      </c>
      <c r="H283" t="str">
        <f>IF(AND(Date[[#This Row],[Month]]&lt;=5,Date[[#This Row],[Month]]&gt;=4,Date[[#This Row],[Year]]=2021),"True","False")</f>
        <v>False</v>
      </c>
      <c r="I283" t="str">
        <f>IF(Date[[#This Row],[Year]]=2021,"True","False")</f>
        <v>False</v>
      </c>
    </row>
    <row r="284" spans="1:9" x14ac:dyDescent="0.3">
      <c r="A284" s="21">
        <v>43018</v>
      </c>
      <c r="B284">
        <f t="shared" si="12"/>
        <v>2017</v>
      </c>
      <c r="C284" t="s">
        <v>76</v>
      </c>
      <c r="D284" t="s">
        <v>108</v>
      </c>
      <c r="E284">
        <f t="shared" si="13"/>
        <v>10</v>
      </c>
      <c r="F284" t="str">
        <f t="shared" si="14"/>
        <v>2017 - 10</v>
      </c>
      <c r="G284" t="str">
        <f>IF(AND(Date[[#This Row],[Month]]=5,Date[[#This Row],[Year]]=2021),"True","False")</f>
        <v>False</v>
      </c>
      <c r="H284" t="str">
        <f>IF(AND(Date[[#This Row],[Month]]&lt;=5,Date[[#This Row],[Month]]&gt;=4,Date[[#This Row],[Year]]=2021),"True","False")</f>
        <v>False</v>
      </c>
      <c r="I284" t="str">
        <f>IF(Date[[#This Row],[Year]]=2021,"True","False")</f>
        <v>False</v>
      </c>
    </row>
    <row r="285" spans="1:9" x14ac:dyDescent="0.3">
      <c r="A285" s="21">
        <v>43019</v>
      </c>
      <c r="B285">
        <f t="shared" si="12"/>
        <v>2017</v>
      </c>
      <c r="C285" t="s">
        <v>76</v>
      </c>
      <c r="D285" t="s">
        <v>108</v>
      </c>
      <c r="E285">
        <f t="shared" si="13"/>
        <v>10</v>
      </c>
      <c r="F285" t="str">
        <f t="shared" si="14"/>
        <v>2017 - 10</v>
      </c>
      <c r="G285" t="str">
        <f>IF(AND(Date[[#This Row],[Month]]=5,Date[[#This Row],[Year]]=2021),"True","False")</f>
        <v>False</v>
      </c>
      <c r="H285" t="str">
        <f>IF(AND(Date[[#This Row],[Month]]&lt;=5,Date[[#This Row],[Month]]&gt;=4,Date[[#This Row],[Year]]=2021),"True","False")</f>
        <v>False</v>
      </c>
      <c r="I285" t="str">
        <f>IF(Date[[#This Row],[Year]]=2021,"True","False")</f>
        <v>False</v>
      </c>
    </row>
    <row r="286" spans="1:9" x14ac:dyDescent="0.3">
      <c r="A286" s="21">
        <v>43020</v>
      </c>
      <c r="B286">
        <f t="shared" si="12"/>
        <v>2017</v>
      </c>
      <c r="C286" t="s">
        <v>76</v>
      </c>
      <c r="D286" t="s">
        <v>108</v>
      </c>
      <c r="E286">
        <f t="shared" si="13"/>
        <v>10</v>
      </c>
      <c r="F286" t="str">
        <f t="shared" si="14"/>
        <v>2017 - 10</v>
      </c>
      <c r="G286" t="str">
        <f>IF(AND(Date[[#This Row],[Month]]=5,Date[[#This Row],[Year]]=2021),"True","False")</f>
        <v>False</v>
      </c>
      <c r="H286" t="str">
        <f>IF(AND(Date[[#This Row],[Month]]&lt;=5,Date[[#This Row],[Month]]&gt;=4,Date[[#This Row],[Year]]=2021),"True","False")</f>
        <v>False</v>
      </c>
      <c r="I286" t="str">
        <f>IF(Date[[#This Row],[Year]]=2021,"True","False")</f>
        <v>False</v>
      </c>
    </row>
    <row r="287" spans="1:9" x14ac:dyDescent="0.3">
      <c r="A287" s="21">
        <v>43021</v>
      </c>
      <c r="B287">
        <f t="shared" si="12"/>
        <v>2017</v>
      </c>
      <c r="C287" t="s">
        <v>76</v>
      </c>
      <c r="D287" t="s">
        <v>108</v>
      </c>
      <c r="E287">
        <f t="shared" si="13"/>
        <v>10</v>
      </c>
      <c r="F287" t="str">
        <f t="shared" si="14"/>
        <v>2017 - 10</v>
      </c>
      <c r="G287" t="str">
        <f>IF(AND(Date[[#This Row],[Month]]=5,Date[[#This Row],[Year]]=2021),"True","False")</f>
        <v>False</v>
      </c>
      <c r="H287" t="str">
        <f>IF(AND(Date[[#This Row],[Month]]&lt;=5,Date[[#This Row],[Month]]&gt;=4,Date[[#This Row],[Year]]=2021),"True","False")</f>
        <v>False</v>
      </c>
      <c r="I287" t="str">
        <f>IF(Date[[#This Row],[Year]]=2021,"True","False")</f>
        <v>False</v>
      </c>
    </row>
    <row r="288" spans="1:9" x14ac:dyDescent="0.3">
      <c r="A288" s="21">
        <v>43022</v>
      </c>
      <c r="B288">
        <f t="shared" si="12"/>
        <v>2017</v>
      </c>
      <c r="C288" t="s">
        <v>76</v>
      </c>
      <c r="D288" t="s">
        <v>108</v>
      </c>
      <c r="E288">
        <f t="shared" si="13"/>
        <v>10</v>
      </c>
      <c r="F288" t="str">
        <f t="shared" si="14"/>
        <v>2017 - 10</v>
      </c>
      <c r="G288" t="str">
        <f>IF(AND(Date[[#This Row],[Month]]=5,Date[[#This Row],[Year]]=2021),"True","False")</f>
        <v>False</v>
      </c>
      <c r="H288" t="str">
        <f>IF(AND(Date[[#This Row],[Month]]&lt;=5,Date[[#This Row],[Month]]&gt;=4,Date[[#This Row],[Year]]=2021),"True","False")</f>
        <v>False</v>
      </c>
      <c r="I288" t="str">
        <f>IF(Date[[#This Row],[Year]]=2021,"True","False")</f>
        <v>False</v>
      </c>
    </row>
    <row r="289" spans="1:9" x14ac:dyDescent="0.3">
      <c r="A289" s="21">
        <v>43023</v>
      </c>
      <c r="B289">
        <f t="shared" si="12"/>
        <v>2017</v>
      </c>
      <c r="C289" t="s">
        <v>76</v>
      </c>
      <c r="D289" t="s">
        <v>108</v>
      </c>
      <c r="E289">
        <f t="shared" si="13"/>
        <v>10</v>
      </c>
      <c r="F289" t="str">
        <f t="shared" si="14"/>
        <v>2017 - 10</v>
      </c>
      <c r="G289" t="str">
        <f>IF(AND(Date[[#This Row],[Month]]=5,Date[[#This Row],[Year]]=2021),"True","False")</f>
        <v>False</v>
      </c>
      <c r="H289" t="str">
        <f>IF(AND(Date[[#This Row],[Month]]&lt;=5,Date[[#This Row],[Month]]&gt;=4,Date[[#This Row],[Year]]=2021),"True","False")</f>
        <v>False</v>
      </c>
      <c r="I289" t="str">
        <f>IF(Date[[#This Row],[Year]]=2021,"True","False")</f>
        <v>False</v>
      </c>
    </row>
    <row r="290" spans="1:9" x14ac:dyDescent="0.3">
      <c r="A290" s="21">
        <v>43024</v>
      </c>
      <c r="B290">
        <f t="shared" si="12"/>
        <v>2017</v>
      </c>
      <c r="C290" t="s">
        <v>76</v>
      </c>
      <c r="D290" t="s">
        <v>108</v>
      </c>
      <c r="E290">
        <f t="shared" si="13"/>
        <v>10</v>
      </c>
      <c r="F290" t="str">
        <f t="shared" si="14"/>
        <v>2017 - 10</v>
      </c>
      <c r="G290" t="str">
        <f>IF(AND(Date[[#This Row],[Month]]=5,Date[[#This Row],[Year]]=2021),"True","False")</f>
        <v>False</v>
      </c>
      <c r="H290" t="str">
        <f>IF(AND(Date[[#This Row],[Month]]&lt;=5,Date[[#This Row],[Month]]&gt;=4,Date[[#This Row],[Year]]=2021),"True","False")</f>
        <v>False</v>
      </c>
      <c r="I290" t="str">
        <f>IF(Date[[#This Row],[Year]]=2021,"True","False")</f>
        <v>False</v>
      </c>
    </row>
    <row r="291" spans="1:9" x14ac:dyDescent="0.3">
      <c r="A291" s="21">
        <v>43025</v>
      </c>
      <c r="B291">
        <f t="shared" si="12"/>
        <v>2017</v>
      </c>
      <c r="C291" t="s">
        <v>76</v>
      </c>
      <c r="D291" t="s">
        <v>108</v>
      </c>
      <c r="E291">
        <f t="shared" si="13"/>
        <v>10</v>
      </c>
      <c r="F291" t="str">
        <f t="shared" si="14"/>
        <v>2017 - 10</v>
      </c>
      <c r="G291" t="str">
        <f>IF(AND(Date[[#This Row],[Month]]=5,Date[[#This Row],[Year]]=2021),"True","False")</f>
        <v>False</v>
      </c>
      <c r="H291" t="str">
        <f>IF(AND(Date[[#This Row],[Month]]&lt;=5,Date[[#This Row],[Month]]&gt;=4,Date[[#This Row],[Year]]=2021),"True","False")</f>
        <v>False</v>
      </c>
      <c r="I291" t="str">
        <f>IF(Date[[#This Row],[Year]]=2021,"True","False")</f>
        <v>False</v>
      </c>
    </row>
    <row r="292" spans="1:9" x14ac:dyDescent="0.3">
      <c r="A292" s="21">
        <v>43026</v>
      </c>
      <c r="B292">
        <f t="shared" si="12"/>
        <v>2017</v>
      </c>
      <c r="C292" t="s">
        <v>76</v>
      </c>
      <c r="D292" t="s">
        <v>108</v>
      </c>
      <c r="E292">
        <f t="shared" si="13"/>
        <v>10</v>
      </c>
      <c r="F292" t="str">
        <f t="shared" si="14"/>
        <v>2017 - 10</v>
      </c>
      <c r="G292" t="str">
        <f>IF(AND(Date[[#This Row],[Month]]=5,Date[[#This Row],[Year]]=2021),"True","False")</f>
        <v>False</v>
      </c>
      <c r="H292" t="str">
        <f>IF(AND(Date[[#This Row],[Month]]&lt;=5,Date[[#This Row],[Month]]&gt;=4,Date[[#This Row],[Year]]=2021),"True","False")</f>
        <v>False</v>
      </c>
      <c r="I292" t="str">
        <f>IF(Date[[#This Row],[Year]]=2021,"True","False")</f>
        <v>False</v>
      </c>
    </row>
    <row r="293" spans="1:9" x14ac:dyDescent="0.3">
      <c r="A293" s="21">
        <v>43027</v>
      </c>
      <c r="B293">
        <f t="shared" si="12"/>
        <v>2017</v>
      </c>
      <c r="C293" t="s">
        <v>76</v>
      </c>
      <c r="D293" t="s">
        <v>108</v>
      </c>
      <c r="E293">
        <f t="shared" si="13"/>
        <v>10</v>
      </c>
      <c r="F293" t="str">
        <f t="shared" si="14"/>
        <v>2017 - 10</v>
      </c>
      <c r="G293" t="str">
        <f>IF(AND(Date[[#This Row],[Month]]=5,Date[[#This Row],[Year]]=2021),"True","False")</f>
        <v>False</v>
      </c>
      <c r="H293" t="str">
        <f>IF(AND(Date[[#This Row],[Month]]&lt;=5,Date[[#This Row],[Month]]&gt;=4,Date[[#This Row],[Year]]=2021),"True","False")</f>
        <v>False</v>
      </c>
      <c r="I293" t="str">
        <f>IF(Date[[#This Row],[Year]]=2021,"True","False")</f>
        <v>False</v>
      </c>
    </row>
    <row r="294" spans="1:9" x14ac:dyDescent="0.3">
      <c r="A294" s="21">
        <v>43028</v>
      </c>
      <c r="B294">
        <f t="shared" si="12"/>
        <v>2017</v>
      </c>
      <c r="C294" t="s">
        <v>76</v>
      </c>
      <c r="D294" t="s">
        <v>108</v>
      </c>
      <c r="E294">
        <f t="shared" si="13"/>
        <v>10</v>
      </c>
      <c r="F294" t="str">
        <f t="shared" si="14"/>
        <v>2017 - 10</v>
      </c>
      <c r="G294" t="str">
        <f>IF(AND(Date[[#This Row],[Month]]=5,Date[[#This Row],[Year]]=2021),"True","False")</f>
        <v>False</v>
      </c>
      <c r="H294" t="str">
        <f>IF(AND(Date[[#This Row],[Month]]&lt;=5,Date[[#This Row],[Month]]&gt;=4,Date[[#This Row],[Year]]=2021),"True","False")</f>
        <v>False</v>
      </c>
      <c r="I294" t="str">
        <f>IF(Date[[#This Row],[Year]]=2021,"True","False")</f>
        <v>False</v>
      </c>
    </row>
    <row r="295" spans="1:9" x14ac:dyDescent="0.3">
      <c r="A295" s="21">
        <v>43029</v>
      </c>
      <c r="B295">
        <f t="shared" si="12"/>
        <v>2017</v>
      </c>
      <c r="C295" t="s">
        <v>76</v>
      </c>
      <c r="D295" t="s">
        <v>108</v>
      </c>
      <c r="E295">
        <f t="shared" si="13"/>
        <v>10</v>
      </c>
      <c r="F295" t="str">
        <f t="shared" si="14"/>
        <v>2017 - 10</v>
      </c>
      <c r="G295" t="str">
        <f>IF(AND(Date[[#This Row],[Month]]=5,Date[[#This Row],[Year]]=2021),"True","False")</f>
        <v>False</v>
      </c>
      <c r="H295" t="str">
        <f>IF(AND(Date[[#This Row],[Month]]&lt;=5,Date[[#This Row],[Month]]&gt;=4,Date[[#This Row],[Year]]=2021),"True","False")</f>
        <v>False</v>
      </c>
      <c r="I295" t="str">
        <f>IF(Date[[#This Row],[Year]]=2021,"True","False")</f>
        <v>False</v>
      </c>
    </row>
    <row r="296" spans="1:9" x14ac:dyDescent="0.3">
      <c r="A296" s="21">
        <v>43030</v>
      </c>
      <c r="B296">
        <f t="shared" si="12"/>
        <v>2017</v>
      </c>
      <c r="C296" t="s">
        <v>76</v>
      </c>
      <c r="D296" t="s">
        <v>108</v>
      </c>
      <c r="E296">
        <f t="shared" si="13"/>
        <v>10</v>
      </c>
      <c r="F296" t="str">
        <f t="shared" si="14"/>
        <v>2017 - 10</v>
      </c>
      <c r="G296" t="str">
        <f>IF(AND(Date[[#This Row],[Month]]=5,Date[[#This Row],[Year]]=2021),"True","False")</f>
        <v>False</v>
      </c>
      <c r="H296" t="str">
        <f>IF(AND(Date[[#This Row],[Month]]&lt;=5,Date[[#This Row],[Month]]&gt;=4,Date[[#This Row],[Year]]=2021),"True","False")</f>
        <v>False</v>
      </c>
      <c r="I296" t="str">
        <f>IF(Date[[#This Row],[Year]]=2021,"True","False")</f>
        <v>False</v>
      </c>
    </row>
    <row r="297" spans="1:9" x14ac:dyDescent="0.3">
      <c r="A297" s="21">
        <v>43031</v>
      </c>
      <c r="B297">
        <f t="shared" si="12"/>
        <v>2017</v>
      </c>
      <c r="C297" t="s">
        <v>76</v>
      </c>
      <c r="D297" t="s">
        <v>108</v>
      </c>
      <c r="E297">
        <f t="shared" si="13"/>
        <v>10</v>
      </c>
      <c r="F297" t="str">
        <f t="shared" si="14"/>
        <v>2017 - 10</v>
      </c>
      <c r="G297" t="str">
        <f>IF(AND(Date[[#This Row],[Month]]=5,Date[[#This Row],[Year]]=2021),"True","False")</f>
        <v>False</v>
      </c>
      <c r="H297" t="str">
        <f>IF(AND(Date[[#This Row],[Month]]&lt;=5,Date[[#This Row],[Month]]&gt;=4,Date[[#This Row],[Year]]=2021),"True","False")</f>
        <v>False</v>
      </c>
      <c r="I297" t="str">
        <f>IF(Date[[#This Row],[Year]]=2021,"True","False")</f>
        <v>False</v>
      </c>
    </row>
    <row r="298" spans="1:9" x14ac:dyDescent="0.3">
      <c r="A298" s="21">
        <v>43032</v>
      </c>
      <c r="B298">
        <f t="shared" si="12"/>
        <v>2017</v>
      </c>
      <c r="C298" t="s">
        <v>76</v>
      </c>
      <c r="D298" t="s">
        <v>108</v>
      </c>
      <c r="E298">
        <f t="shared" si="13"/>
        <v>10</v>
      </c>
      <c r="F298" t="str">
        <f t="shared" si="14"/>
        <v>2017 - 10</v>
      </c>
      <c r="G298" t="str">
        <f>IF(AND(Date[[#This Row],[Month]]=5,Date[[#This Row],[Year]]=2021),"True","False")</f>
        <v>False</v>
      </c>
      <c r="H298" t="str">
        <f>IF(AND(Date[[#This Row],[Month]]&lt;=5,Date[[#This Row],[Month]]&gt;=4,Date[[#This Row],[Year]]=2021),"True","False")</f>
        <v>False</v>
      </c>
      <c r="I298" t="str">
        <f>IF(Date[[#This Row],[Year]]=2021,"True","False")</f>
        <v>False</v>
      </c>
    </row>
    <row r="299" spans="1:9" x14ac:dyDescent="0.3">
      <c r="A299" s="21">
        <v>43033</v>
      </c>
      <c r="B299">
        <f t="shared" si="12"/>
        <v>2017</v>
      </c>
      <c r="C299" t="s">
        <v>76</v>
      </c>
      <c r="D299" t="s">
        <v>108</v>
      </c>
      <c r="E299">
        <f t="shared" si="13"/>
        <v>10</v>
      </c>
      <c r="F299" t="str">
        <f t="shared" si="14"/>
        <v>2017 - 10</v>
      </c>
      <c r="G299" t="str">
        <f>IF(AND(Date[[#This Row],[Month]]=5,Date[[#This Row],[Year]]=2021),"True","False")</f>
        <v>False</v>
      </c>
      <c r="H299" t="str">
        <f>IF(AND(Date[[#This Row],[Month]]&lt;=5,Date[[#This Row],[Month]]&gt;=4,Date[[#This Row],[Year]]=2021),"True","False")</f>
        <v>False</v>
      </c>
      <c r="I299" t="str">
        <f>IF(Date[[#This Row],[Year]]=2021,"True","False")</f>
        <v>False</v>
      </c>
    </row>
    <row r="300" spans="1:9" x14ac:dyDescent="0.3">
      <c r="A300" s="21">
        <v>43034</v>
      </c>
      <c r="B300">
        <f t="shared" si="12"/>
        <v>2017</v>
      </c>
      <c r="C300" t="s">
        <v>76</v>
      </c>
      <c r="D300" t="s">
        <v>108</v>
      </c>
      <c r="E300">
        <f t="shared" si="13"/>
        <v>10</v>
      </c>
      <c r="F300" t="str">
        <f t="shared" si="14"/>
        <v>2017 - 10</v>
      </c>
      <c r="G300" t="str">
        <f>IF(AND(Date[[#This Row],[Month]]=5,Date[[#This Row],[Year]]=2021),"True","False")</f>
        <v>False</v>
      </c>
      <c r="H300" t="str">
        <f>IF(AND(Date[[#This Row],[Month]]&lt;=5,Date[[#This Row],[Month]]&gt;=4,Date[[#This Row],[Year]]=2021),"True","False")</f>
        <v>False</v>
      </c>
      <c r="I300" t="str">
        <f>IF(Date[[#This Row],[Year]]=2021,"True","False")</f>
        <v>False</v>
      </c>
    </row>
    <row r="301" spans="1:9" x14ac:dyDescent="0.3">
      <c r="A301" s="21">
        <v>43035</v>
      </c>
      <c r="B301">
        <f t="shared" si="12"/>
        <v>2017</v>
      </c>
      <c r="C301" t="s">
        <v>76</v>
      </c>
      <c r="D301" t="s">
        <v>108</v>
      </c>
      <c r="E301">
        <f t="shared" si="13"/>
        <v>10</v>
      </c>
      <c r="F301" t="str">
        <f t="shared" si="14"/>
        <v>2017 - 10</v>
      </c>
      <c r="G301" t="str">
        <f>IF(AND(Date[[#This Row],[Month]]=5,Date[[#This Row],[Year]]=2021),"True","False")</f>
        <v>False</v>
      </c>
      <c r="H301" t="str">
        <f>IF(AND(Date[[#This Row],[Month]]&lt;=5,Date[[#This Row],[Month]]&gt;=4,Date[[#This Row],[Year]]=2021),"True","False")</f>
        <v>False</v>
      </c>
      <c r="I301" t="str">
        <f>IF(Date[[#This Row],[Year]]=2021,"True","False")</f>
        <v>False</v>
      </c>
    </row>
    <row r="302" spans="1:9" x14ac:dyDescent="0.3">
      <c r="A302" s="21">
        <v>43036</v>
      </c>
      <c r="B302">
        <f t="shared" si="12"/>
        <v>2017</v>
      </c>
      <c r="C302" t="s">
        <v>76</v>
      </c>
      <c r="D302" t="s">
        <v>108</v>
      </c>
      <c r="E302">
        <f t="shared" si="13"/>
        <v>10</v>
      </c>
      <c r="F302" t="str">
        <f t="shared" si="14"/>
        <v>2017 - 10</v>
      </c>
      <c r="G302" t="str">
        <f>IF(AND(Date[[#This Row],[Month]]=5,Date[[#This Row],[Year]]=2021),"True","False")</f>
        <v>False</v>
      </c>
      <c r="H302" t="str">
        <f>IF(AND(Date[[#This Row],[Month]]&lt;=5,Date[[#This Row],[Month]]&gt;=4,Date[[#This Row],[Year]]=2021),"True","False")</f>
        <v>False</v>
      </c>
      <c r="I302" t="str">
        <f>IF(Date[[#This Row],[Year]]=2021,"True","False")</f>
        <v>False</v>
      </c>
    </row>
    <row r="303" spans="1:9" x14ac:dyDescent="0.3">
      <c r="A303" s="21">
        <v>43037</v>
      </c>
      <c r="B303">
        <f t="shared" si="12"/>
        <v>2017</v>
      </c>
      <c r="C303" t="s">
        <v>76</v>
      </c>
      <c r="D303" t="s">
        <v>108</v>
      </c>
      <c r="E303">
        <f t="shared" si="13"/>
        <v>10</v>
      </c>
      <c r="F303" t="str">
        <f t="shared" si="14"/>
        <v>2017 - 10</v>
      </c>
      <c r="G303" t="str">
        <f>IF(AND(Date[[#This Row],[Month]]=5,Date[[#This Row],[Year]]=2021),"True","False")</f>
        <v>False</v>
      </c>
      <c r="H303" t="str">
        <f>IF(AND(Date[[#This Row],[Month]]&lt;=5,Date[[#This Row],[Month]]&gt;=4,Date[[#This Row],[Year]]=2021),"True","False")</f>
        <v>False</v>
      </c>
      <c r="I303" t="str">
        <f>IF(Date[[#This Row],[Year]]=2021,"True","False")</f>
        <v>False</v>
      </c>
    </row>
    <row r="304" spans="1:9" x14ac:dyDescent="0.3">
      <c r="A304" s="21">
        <v>43038</v>
      </c>
      <c r="B304">
        <f t="shared" si="12"/>
        <v>2017</v>
      </c>
      <c r="C304" t="s">
        <v>76</v>
      </c>
      <c r="D304" t="s">
        <v>108</v>
      </c>
      <c r="E304">
        <f t="shared" si="13"/>
        <v>10</v>
      </c>
      <c r="F304" t="str">
        <f t="shared" si="14"/>
        <v>2017 - 10</v>
      </c>
      <c r="G304" t="str">
        <f>IF(AND(Date[[#This Row],[Month]]=5,Date[[#This Row],[Year]]=2021),"True","False")</f>
        <v>False</v>
      </c>
      <c r="H304" t="str">
        <f>IF(AND(Date[[#This Row],[Month]]&lt;=5,Date[[#This Row],[Month]]&gt;=4,Date[[#This Row],[Year]]=2021),"True","False")</f>
        <v>False</v>
      </c>
      <c r="I304" t="str">
        <f>IF(Date[[#This Row],[Year]]=2021,"True","False")</f>
        <v>False</v>
      </c>
    </row>
    <row r="305" spans="1:9" x14ac:dyDescent="0.3">
      <c r="A305" s="21">
        <v>43039</v>
      </c>
      <c r="B305">
        <f t="shared" si="12"/>
        <v>2017</v>
      </c>
      <c r="C305" t="s">
        <v>76</v>
      </c>
      <c r="D305" t="s">
        <v>108</v>
      </c>
      <c r="E305">
        <f t="shared" si="13"/>
        <v>10</v>
      </c>
      <c r="F305" t="str">
        <f t="shared" si="14"/>
        <v>2017 - 10</v>
      </c>
      <c r="G305" t="str">
        <f>IF(AND(Date[[#This Row],[Month]]=5,Date[[#This Row],[Year]]=2021),"True","False")</f>
        <v>False</v>
      </c>
      <c r="H305" t="str">
        <f>IF(AND(Date[[#This Row],[Month]]&lt;=5,Date[[#This Row],[Month]]&gt;=4,Date[[#This Row],[Year]]=2021),"True","False")</f>
        <v>False</v>
      </c>
      <c r="I305" t="str">
        <f>IF(Date[[#This Row],[Year]]=2021,"True","False")</f>
        <v>False</v>
      </c>
    </row>
    <row r="306" spans="1:9" x14ac:dyDescent="0.3">
      <c r="A306" s="21">
        <v>43040</v>
      </c>
      <c r="B306">
        <f t="shared" si="12"/>
        <v>2017</v>
      </c>
      <c r="C306" t="s">
        <v>77</v>
      </c>
      <c r="D306" t="s">
        <v>108</v>
      </c>
      <c r="E306">
        <f t="shared" si="13"/>
        <v>11</v>
      </c>
      <c r="F306" t="str">
        <f t="shared" si="14"/>
        <v>2017 - 11</v>
      </c>
      <c r="G306" t="str">
        <f>IF(AND(Date[[#This Row],[Month]]=5,Date[[#This Row],[Year]]=2021),"True","False")</f>
        <v>False</v>
      </c>
      <c r="H306" t="str">
        <f>IF(AND(Date[[#This Row],[Month]]&lt;=5,Date[[#This Row],[Month]]&gt;=4,Date[[#This Row],[Year]]=2021),"True","False")</f>
        <v>False</v>
      </c>
      <c r="I306" t="str">
        <f>IF(Date[[#This Row],[Year]]=2021,"True","False")</f>
        <v>False</v>
      </c>
    </row>
    <row r="307" spans="1:9" x14ac:dyDescent="0.3">
      <c r="A307" s="21">
        <v>43041</v>
      </c>
      <c r="B307">
        <f t="shared" si="12"/>
        <v>2017</v>
      </c>
      <c r="C307" t="s">
        <v>77</v>
      </c>
      <c r="D307" t="s">
        <v>108</v>
      </c>
      <c r="E307">
        <f t="shared" si="13"/>
        <v>11</v>
      </c>
      <c r="F307" t="str">
        <f t="shared" si="14"/>
        <v>2017 - 11</v>
      </c>
      <c r="G307" t="str">
        <f>IF(AND(Date[[#This Row],[Month]]=5,Date[[#This Row],[Year]]=2021),"True","False")</f>
        <v>False</v>
      </c>
      <c r="H307" t="str">
        <f>IF(AND(Date[[#This Row],[Month]]&lt;=5,Date[[#This Row],[Month]]&gt;=4,Date[[#This Row],[Year]]=2021),"True","False")</f>
        <v>False</v>
      </c>
      <c r="I307" t="str">
        <f>IF(Date[[#This Row],[Year]]=2021,"True","False")</f>
        <v>False</v>
      </c>
    </row>
    <row r="308" spans="1:9" x14ac:dyDescent="0.3">
      <c r="A308" s="21">
        <v>43042</v>
      </c>
      <c r="B308">
        <f t="shared" si="12"/>
        <v>2017</v>
      </c>
      <c r="C308" t="s">
        <v>77</v>
      </c>
      <c r="D308" t="s">
        <v>108</v>
      </c>
      <c r="E308">
        <f t="shared" si="13"/>
        <v>11</v>
      </c>
      <c r="F308" t="str">
        <f t="shared" si="14"/>
        <v>2017 - 11</v>
      </c>
      <c r="G308" t="str">
        <f>IF(AND(Date[[#This Row],[Month]]=5,Date[[#This Row],[Year]]=2021),"True","False")</f>
        <v>False</v>
      </c>
      <c r="H308" t="str">
        <f>IF(AND(Date[[#This Row],[Month]]&lt;=5,Date[[#This Row],[Month]]&gt;=4,Date[[#This Row],[Year]]=2021),"True","False")</f>
        <v>False</v>
      </c>
      <c r="I308" t="str">
        <f>IF(Date[[#This Row],[Year]]=2021,"True","False")</f>
        <v>False</v>
      </c>
    </row>
    <row r="309" spans="1:9" x14ac:dyDescent="0.3">
      <c r="A309" s="21">
        <v>43043</v>
      </c>
      <c r="B309">
        <f t="shared" si="12"/>
        <v>2017</v>
      </c>
      <c r="C309" t="s">
        <v>77</v>
      </c>
      <c r="D309" t="s">
        <v>108</v>
      </c>
      <c r="E309">
        <f t="shared" si="13"/>
        <v>11</v>
      </c>
      <c r="F309" t="str">
        <f t="shared" si="14"/>
        <v>2017 - 11</v>
      </c>
      <c r="G309" t="str">
        <f>IF(AND(Date[[#This Row],[Month]]=5,Date[[#This Row],[Year]]=2021),"True","False")</f>
        <v>False</v>
      </c>
      <c r="H309" t="str">
        <f>IF(AND(Date[[#This Row],[Month]]&lt;=5,Date[[#This Row],[Month]]&gt;=4,Date[[#This Row],[Year]]=2021),"True","False")</f>
        <v>False</v>
      </c>
      <c r="I309" t="str">
        <f>IF(Date[[#This Row],[Year]]=2021,"True","False")</f>
        <v>False</v>
      </c>
    </row>
    <row r="310" spans="1:9" x14ac:dyDescent="0.3">
      <c r="A310" s="21">
        <v>43044</v>
      </c>
      <c r="B310">
        <f t="shared" si="12"/>
        <v>2017</v>
      </c>
      <c r="C310" t="s">
        <v>77</v>
      </c>
      <c r="D310" t="s">
        <v>108</v>
      </c>
      <c r="E310">
        <f t="shared" si="13"/>
        <v>11</v>
      </c>
      <c r="F310" t="str">
        <f t="shared" si="14"/>
        <v>2017 - 11</v>
      </c>
      <c r="G310" t="str">
        <f>IF(AND(Date[[#This Row],[Month]]=5,Date[[#This Row],[Year]]=2021),"True","False")</f>
        <v>False</v>
      </c>
      <c r="H310" t="str">
        <f>IF(AND(Date[[#This Row],[Month]]&lt;=5,Date[[#This Row],[Month]]&gt;=4,Date[[#This Row],[Year]]=2021),"True","False")</f>
        <v>False</v>
      </c>
      <c r="I310" t="str">
        <f>IF(Date[[#This Row],[Year]]=2021,"True","False")</f>
        <v>False</v>
      </c>
    </row>
    <row r="311" spans="1:9" x14ac:dyDescent="0.3">
      <c r="A311" s="21">
        <v>43045</v>
      </c>
      <c r="B311">
        <f t="shared" si="12"/>
        <v>2017</v>
      </c>
      <c r="C311" t="s">
        <v>77</v>
      </c>
      <c r="D311" t="s">
        <v>108</v>
      </c>
      <c r="E311">
        <f t="shared" si="13"/>
        <v>11</v>
      </c>
      <c r="F311" t="str">
        <f t="shared" si="14"/>
        <v>2017 - 11</v>
      </c>
      <c r="G311" t="str">
        <f>IF(AND(Date[[#This Row],[Month]]=5,Date[[#This Row],[Year]]=2021),"True","False")</f>
        <v>False</v>
      </c>
      <c r="H311" t="str">
        <f>IF(AND(Date[[#This Row],[Month]]&lt;=5,Date[[#This Row],[Month]]&gt;=4,Date[[#This Row],[Year]]=2021),"True","False")</f>
        <v>False</v>
      </c>
      <c r="I311" t="str">
        <f>IF(Date[[#This Row],[Year]]=2021,"True","False")</f>
        <v>False</v>
      </c>
    </row>
    <row r="312" spans="1:9" x14ac:dyDescent="0.3">
      <c r="A312" s="21">
        <v>43046</v>
      </c>
      <c r="B312">
        <f t="shared" si="12"/>
        <v>2017</v>
      </c>
      <c r="C312" t="s">
        <v>77</v>
      </c>
      <c r="D312" t="s">
        <v>108</v>
      </c>
      <c r="E312">
        <f t="shared" si="13"/>
        <v>11</v>
      </c>
      <c r="F312" t="str">
        <f t="shared" si="14"/>
        <v>2017 - 11</v>
      </c>
      <c r="G312" t="str">
        <f>IF(AND(Date[[#This Row],[Month]]=5,Date[[#This Row],[Year]]=2021),"True","False")</f>
        <v>False</v>
      </c>
      <c r="H312" t="str">
        <f>IF(AND(Date[[#This Row],[Month]]&lt;=5,Date[[#This Row],[Month]]&gt;=4,Date[[#This Row],[Year]]=2021),"True","False")</f>
        <v>False</v>
      </c>
      <c r="I312" t="str">
        <f>IF(Date[[#This Row],[Year]]=2021,"True","False")</f>
        <v>False</v>
      </c>
    </row>
    <row r="313" spans="1:9" x14ac:dyDescent="0.3">
      <c r="A313" s="21">
        <v>43047</v>
      </c>
      <c r="B313">
        <f t="shared" si="12"/>
        <v>2017</v>
      </c>
      <c r="C313" t="s">
        <v>77</v>
      </c>
      <c r="D313" t="s">
        <v>108</v>
      </c>
      <c r="E313">
        <f t="shared" si="13"/>
        <v>11</v>
      </c>
      <c r="F313" t="str">
        <f t="shared" si="14"/>
        <v>2017 - 11</v>
      </c>
      <c r="G313" t="str">
        <f>IF(AND(Date[[#This Row],[Month]]=5,Date[[#This Row],[Year]]=2021),"True","False")</f>
        <v>False</v>
      </c>
      <c r="H313" t="str">
        <f>IF(AND(Date[[#This Row],[Month]]&lt;=5,Date[[#This Row],[Month]]&gt;=4,Date[[#This Row],[Year]]=2021),"True","False")</f>
        <v>False</v>
      </c>
      <c r="I313" t="str">
        <f>IF(Date[[#This Row],[Year]]=2021,"True","False")</f>
        <v>False</v>
      </c>
    </row>
    <row r="314" spans="1:9" x14ac:dyDescent="0.3">
      <c r="A314" s="21">
        <v>43048</v>
      </c>
      <c r="B314">
        <f t="shared" si="12"/>
        <v>2017</v>
      </c>
      <c r="C314" t="s">
        <v>77</v>
      </c>
      <c r="D314" t="s">
        <v>108</v>
      </c>
      <c r="E314">
        <f t="shared" si="13"/>
        <v>11</v>
      </c>
      <c r="F314" t="str">
        <f t="shared" si="14"/>
        <v>2017 - 11</v>
      </c>
      <c r="G314" t="str">
        <f>IF(AND(Date[[#This Row],[Month]]=5,Date[[#This Row],[Year]]=2021),"True","False")</f>
        <v>False</v>
      </c>
      <c r="H314" t="str">
        <f>IF(AND(Date[[#This Row],[Month]]&lt;=5,Date[[#This Row],[Month]]&gt;=4,Date[[#This Row],[Year]]=2021),"True","False")</f>
        <v>False</v>
      </c>
      <c r="I314" t="str">
        <f>IF(Date[[#This Row],[Year]]=2021,"True","False")</f>
        <v>False</v>
      </c>
    </row>
    <row r="315" spans="1:9" x14ac:dyDescent="0.3">
      <c r="A315" s="21">
        <v>43049</v>
      </c>
      <c r="B315">
        <f t="shared" si="12"/>
        <v>2017</v>
      </c>
      <c r="C315" t="s">
        <v>77</v>
      </c>
      <c r="D315" t="s">
        <v>108</v>
      </c>
      <c r="E315">
        <f t="shared" si="13"/>
        <v>11</v>
      </c>
      <c r="F315" t="str">
        <f t="shared" si="14"/>
        <v>2017 - 11</v>
      </c>
      <c r="G315" t="str">
        <f>IF(AND(Date[[#This Row],[Month]]=5,Date[[#This Row],[Year]]=2021),"True","False")</f>
        <v>False</v>
      </c>
      <c r="H315" t="str">
        <f>IF(AND(Date[[#This Row],[Month]]&lt;=5,Date[[#This Row],[Month]]&gt;=4,Date[[#This Row],[Year]]=2021),"True","False")</f>
        <v>False</v>
      </c>
      <c r="I315" t="str">
        <f>IF(Date[[#This Row],[Year]]=2021,"True","False")</f>
        <v>False</v>
      </c>
    </row>
    <row r="316" spans="1:9" x14ac:dyDescent="0.3">
      <c r="A316" s="21">
        <v>43050</v>
      </c>
      <c r="B316">
        <f t="shared" si="12"/>
        <v>2017</v>
      </c>
      <c r="C316" t="s">
        <v>77</v>
      </c>
      <c r="D316" t="s">
        <v>108</v>
      </c>
      <c r="E316">
        <f t="shared" si="13"/>
        <v>11</v>
      </c>
      <c r="F316" t="str">
        <f t="shared" si="14"/>
        <v>2017 - 11</v>
      </c>
      <c r="G316" t="str">
        <f>IF(AND(Date[[#This Row],[Month]]=5,Date[[#This Row],[Year]]=2021),"True","False")</f>
        <v>False</v>
      </c>
      <c r="H316" t="str">
        <f>IF(AND(Date[[#This Row],[Month]]&lt;=5,Date[[#This Row],[Month]]&gt;=4,Date[[#This Row],[Year]]=2021),"True","False")</f>
        <v>False</v>
      </c>
      <c r="I316" t="str">
        <f>IF(Date[[#This Row],[Year]]=2021,"True","False")</f>
        <v>False</v>
      </c>
    </row>
    <row r="317" spans="1:9" x14ac:dyDescent="0.3">
      <c r="A317" s="21">
        <v>43051</v>
      </c>
      <c r="B317">
        <f t="shared" si="12"/>
        <v>2017</v>
      </c>
      <c r="C317" t="s">
        <v>77</v>
      </c>
      <c r="D317" t="s">
        <v>108</v>
      </c>
      <c r="E317">
        <f t="shared" si="13"/>
        <v>11</v>
      </c>
      <c r="F317" t="str">
        <f t="shared" si="14"/>
        <v>2017 - 11</v>
      </c>
      <c r="G317" t="str">
        <f>IF(AND(Date[[#This Row],[Month]]=5,Date[[#This Row],[Year]]=2021),"True","False")</f>
        <v>False</v>
      </c>
      <c r="H317" t="str">
        <f>IF(AND(Date[[#This Row],[Month]]&lt;=5,Date[[#This Row],[Month]]&gt;=4,Date[[#This Row],[Year]]=2021),"True","False")</f>
        <v>False</v>
      </c>
      <c r="I317" t="str">
        <f>IF(Date[[#This Row],[Year]]=2021,"True","False")</f>
        <v>False</v>
      </c>
    </row>
    <row r="318" spans="1:9" x14ac:dyDescent="0.3">
      <c r="A318" s="21">
        <v>43052</v>
      </c>
      <c r="B318">
        <f t="shared" si="12"/>
        <v>2017</v>
      </c>
      <c r="C318" t="s">
        <v>77</v>
      </c>
      <c r="D318" t="s">
        <v>108</v>
      </c>
      <c r="E318">
        <f t="shared" si="13"/>
        <v>11</v>
      </c>
      <c r="F318" t="str">
        <f t="shared" si="14"/>
        <v>2017 - 11</v>
      </c>
      <c r="G318" t="str">
        <f>IF(AND(Date[[#This Row],[Month]]=5,Date[[#This Row],[Year]]=2021),"True","False")</f>
        <v>False</v>
      </c>
      <c r="H318" t="str">
        <f>IF(AND(Date[[#This Row],[Month]]&lt;=5,Date[[#This Row],[Month]]&gt;=4,Date[[#This Row],[Year]]=2021),"True","False")</f>
        <v>False</v>
      </c>
      <c r="I318" t="str">
        <f>IF(Date[[#This Row],[Year]]=2021,"True","False")</f>
        <v>False</v>
      </c>
    </row>
    <row r="319" spans="1:9" x14ac:dyDescent="0.3">
      <c r="A319" s="21">
        <v>43053</v>
      </c>
      <c r="B319">
        <f t="shared" si="12"/>
        <v>2017</v>
      </c>
      <c r="C319" t="s">
        <v>77</v>
      </c>
      <c r="D319" t="s">
        <v>108</v>
      </c>
      <c r="E319">
        <f t="shared" si="13"/>
        <v>11</v>
      </c>
      <c r="F319" t="str">
        <f t="shared" si="14"/>
        <v>2017 - 11</v>
      </c>
      <c r="G319" t="str">
        <f>IF(AND(Date[[#This Row],[Month]]=5,Date[[#This Row],[Year]]=2021),"True","False")</f>
        <v>False</v>
      </c>
      <c r="H319" t="str">
        <f>IF(AND(Date[[#This Row],[Month]]&lt;=5,Date[[#This Row],[Month]]&gt;=4,Date[[#This Row],[Year]]=2021),"True","False")</f>
        <v>False</v>
      </c>
      <c r="I319" t="str">
        <f>IF(Date[[#This Row],[Year]]=2021,"True","False")</f>
        <v>False</v>
      </c>
    </row>
    <row r="320" spans="1:9" x14ac:dyDescent="0.3">
      <c r="A320" s="21">
        <v>43054</v>
      </c>
      <c r="B320">
        <f t="shared" si="12"/>
        <v>2017</v>
      </c>
      <c r="C320" t="s">
        <v>77</v>
      </c>
      <c r="D320" t="s">
        <v>108</v>
      </c>
      <c r="E320">
        <f t="shared" si="13"/>
        <v>11</v>
      </c>
      <c r="F320" t="str">
        <f t="shared" si="14"/>
        <v>2017 - 11</v>
      </c>
      <c r="G320" t="str">
        <f>IF(AND(Date[[#This Row],[Month]]=5,Date[[#This Row],[Year]]=2021),"True","False")</f>
        <v>False</v>
      </c>
      <c r="H320" t="str">
        <f>IF(AND(Date[[#This Row],[Month]]&lt;=5,Date[[#This Row],[Month]]&gt;=4,Date[[#This Row],[Year]]=2021),"True","False")</f>
        <v>False</v>
      </c>
      <c r="I320" t="str">
        <f>IF(Date[[#This Row],[Year]]=2021,"True","False")</f>
        <v>False</v>
      </c>
    </row>
    <row r="321" spans="1:9" x14ac:dyDescent="0.3">
      <c r="A321" s="21">
        <v>43055</v>
      </c>
      <c r="B321">
        <f t="shared" si="12"/>
        <v>2017</v>
      </c>
      <c r="C321" t="s">
        <v>77</v>
      </c>
      <c r="D321" t="s">
        <v>108</v>
      </c>
      <c r="E321">
        <f t="shared" si="13"/>
        <v>11</v>
      </c>
      <c r="F321" t="str">
        <f t="shared" si="14"/>
        <v>2017 - 11</v>
      </c>
      <c r="G321" t="str">
        <f>IF(AND(Date[[#This Row],[Month]]=5,Date[[#This Row],[Year]]=2021),"True","False")</f>
        <v>False</v>
      </c>
      <c r="H321" t="str">
        <f>IF(AND(Date[[#This Row],[Month]]&lt;=5,Date[[#This Row],[Month]]&gt;=4,Date[[#This Row],[Year]]=2021),"True","False")</f>
        <v>False</v>
      </c>
      <c r="I321" t="str">
        <f>IF(Date[[#This Row],[Year]]=2021,"True","False")</f>
        <v>False</v>
      </c>
    </row>
    <row r="322" spans="1:9" x14ac:dyDescent="0.3">
      <c r="A322" s="21">
        <v>43056</v>
      </c>
      <c r="B322">
        <f t="shared" si="12"/>
        <v>2017</v>
      </c>
      <c r="C322" t="s">
        <v>77</v>
      </c>
      <c r="D322" t="s">
        <v>108</v>
      </c>
      <c r="E322">
        <f t="shared" si="13"/>
        <v>11</v>
      </c>
      <c r="F322" t="str">
        <f t="shared" si="14"/>
        <v>2017 - 11</v>
      </c>
      <c r="G322" t="str">
        <f>IF(AND(Date[[#This Row],[Month]]=5,Date[[#This Row],[Year]]=2021),"True","False")</f>
        <v>False</v>
      </c>
      <c r="H322" t="str">
        <f>IF(AND(Date[[#This Row],[Month]]&lt;=5,Date[[#This Row],[Month]]&gt;=4,Date[[#This Row],[Year]]=2021),"True","False")</f>
        <v>False</v>
      </c>
      <c r="I322" t="str">
        <f>IF(Date[[#This Row],[Year]]=2021,"True","False")</f>
        <v>False</v>
      </c>
    </row>
    <row r="323" spans="1:9" x14ac:dyDescent="0.3">
      <c r="A323" s="21">
        <v>43057</v>
      </c>
      <c r="B323">
        <f t="shared" ref="B323:B386" si="15">YEAR(A323)</f>
        <v>2017</v>
      </c>
      <c r="C323" t="s">
        <v>77</v>
      </c>
      <c r="D323" t="s">
        <v>108</v>
      </c>
      <c r="E323">
        <f t="shared" ref="E323:E386" si="16">MONTH(A323)</f>
        <v>11</v>
      </c>
      <c r="F323" t="str">
        <f t="shared" ref="F323:F386" si="17">B323&amp;" - " &amp;E323</f>
        <v>2017 - 11</v>
      </c>
      <c r="G323" t="str">
        <f>IF(AND(Date[[#This Row],[Month]]=5,Date[[#This Row],[Year]]=2021),"True","False")</f>
        <v>False</v>
      </c>
      <c r="H323" t="str">
        <f>IF(AND(Date[[#This Row],[Month]]&lt;=5,Date[[#This Row],[Month]]&gt;=4,Date[[#This Row],[Year]]=2021),"True","False")</f>
        <v>False</v>
      </c>
      <c r="I323" t="str">
        <f>IF(Date[[#This Row],[Year]]=2021,"True","False")</f>
        <v>False</v>
      </c>
    </row>
    <row r="324" spans="1:9" x14ac:dyDescent="0.3">
      <c r="A324" s="21">
        <v>43058</v>
      </c>
      <c r="B324">
        <f t="shared" si="15"/>
        <v>2017</v>
      </c>
      <c r="C324" t="s">
        <v>77</v>
      </c>
      <c r="D324" t="s">
        <v>108</v>
      </c>
      <c r="E324">
        <f t="shared" si="16"/>
        <v>11</v>
      </c>
      <c r="F324" t="str">
        <f t="shared" si="17"/>
        <v>2017 - 11</v>
      </c>
      <c r="G324" t="str">
        <f>IF(AND(Date[[#This Row],[Month]]=5,Date[[#This Row],[Year]]=2021),"True","False")</f>
        <v>False</v>
      </c>
      <c r="H324" t="str">
        <f>IF(AND(Date[[#This Row],[Month]]&lt;=5,Date[[#This Row],[Month]]&gt;=4,Date[[#This Row],[Year]]=2021),"True","False")</f>
        <v>False</v>
      </c>
      <c r="I324" t="str">
        <f>IF(Date[[#This Row],[Year]]=2021,"True","False")</f>
        <v>False</v>
      </c>
    </row>
    <row r="325" spans="1:9" x14ac:dyDescent="0.3">
      <c r="A325" s="21">
        <v>43059</v>
      </c>
      <c r="B325">
        <f t="shared" si="15"/>
        <v>2017</v>
      </c>
      <c r="C325" t="s">
        <v>77</v>
      </c>
      <c r="D325" t="s">
        <v>108</v>
      </c>
      <c r="E325">
        <f t="shared" si="16"/>
        <v>11</v>
      </c>
      <c r="F325" t="str">
        <f t="shared" si="17"/>
        <v>2017 - 11</v>
      </c>
      <c r="G325" t="str">
        <f>IF(AND(Date[[#This Row],[Month]]=5,Date[[#This Row],[Year]]=2021),"True","False")</f>
        <v>False</v>
      </c>
      <c r="H325" t="str">
        <f>IF(AND(Date[[#This Row],[Month]]&lt;=5,Date[[#This Row],[Month]]&gt;=4,Date[[#This Row],[Year]]=2021),"True","False")</f>
        <v>False</v>
      </c>
      <c r="I325" t="str">
        <f>IF(Date[[#This Row],[Year]]=2021,"True","False")</f>
        <v>False</v>
      </c>
    </row>
    <row r="326" spans="1:9" x14ac:dyDescent="0.3">
      <c r="A326" s="21">
        <v>43060</v>
      </c>
      <c r="B326">
        <f t="shared" si="15"/>
        <v>2017</v>
      </c>
      <c r="C326" t="s">
        <v>77</v>
      </c>
      <c r="D326" t="s">
        <v>108</v>
      </c>
      <c r="E326">
        <f t="shared" si="16"/>
        <v>11</v>
      </c>
      <c r="F326" t="str">
        <f t="shared" si="17"/>
        <v>2017 - 11</v>
      </c>
      <c r="G326" t="str">
        <f>IF(AND(Date[[#This Row],[Month]]=5,Date[[#This Row],[Year]]=2021),"True","False")</f>
        <v>False</v>
      </c>
      <c r="H326" t="str">
        <f>IF(AND(Date[[#This Row],[Month]]&lt;=5,Date[[#This Row],[Month]]&gt;=4,Date[[#This Row],[Year]]=2021),"True","False")</f>
        <v>False</v>
      </c>
      <c r="I326" t="str">
        <f>IF(Date[[#This Row],[Year]]=2021,"True","False")</f>
        <v>False</v>
      </c>
    </row>
    <row r="327" spans="1:9" x14ac:dyDescent="0.3">
      <c r="A327" s="21">
        <v>43061</v>
      </c>
      <c r="B327">
        <f t="shared" si="15"/>
        <v>2017</v>
      </c>
      <c r="C327" t="s">
        <v>77</v>
      </c>
      <c r="D327" t="s">
        <v>108</v>
      </c>
      <c r="E327">
        <f t="shared" si="16"/>
        <v>11</v>
      </c>
      <c r="F327" t="str">
        <f t="shared" si="17"/>
        <v>2017 - 11</v>
      </c>
      <c r="G327" t="str">
        <f>IF(AND(Date[[#This Row],[Month]]=5,Date[[#This Row],[Year]]=2021),"True","False")</f>
        <v>False</v>
      </c>
      <c r="H327" t="str">
        <f>IF(AND(Date[[#This Row],[Month]]&lt;=5,Date[[#This Row],[Month]]&gt;=4,Date[[#This Row],[Year]]=2021),"True","False")</f>
        <v>False</v>
      </c>
      <c r="I327" t="str">
        <f>IF(Date[[#This Row],[Year]]=2021,"True","False")</f>
        <v>False</v>
      </c>
    </row>
    <row r="328" spans="1:9" x14ac:dyDescent="0.3">
      <c r="A328" s="21">
        <v>43062</v>
      </c>
      <c r="B328">
        <f t="shared" si="15"/>
        <v>2017</v>
      </c>
      <c r="C328" t="s">
        <v>77</v>
      </c>
      <c r="D328" t="s">
        <v>108</v>
      </c>
      <c r="E328">
        <f t="shared" si="16"/>
        <v>11</v>
      </c>
      <c r="F328" t="str">
        <f t="shared" si="17"/>
        <v>2017 - 11</v>
      </c>
      <c r="G328" t="str">
        <f>IF(AND(Date[[#This Row],[Month]]=5,Date[[#This Row],[Year]]=2021),"True","False")</f>
        <v>False</v>
      </c>
      <c r="H328" t="str">
        <f>IF(AND(Date[[#This Row],[Month]]&lt;=5,Date[[#This Row],[Month]]&gt;=4,Date[[#This Row],[Year]]=2021),"True","False")</f>
        <v>False</v>
      </c>
      <c r="I328" t="str">
        <f>IF(Date[[#This Row],[Year]]=2021,"True","False")</f>
        <v>False</v>
      </c>
    </row>
    <row r="329" spans="1:9" x14ac:dyDescent="0.3">
      <c r="A329" s="21">
        <v>43063</v>
      </c>
      <c r="B329">
        <f t="shared" si="15"/>
        <v>2017</v>
      </c>
      <c r="C329" t="s">
        <v>77</v>
      </c>
      <c r="D329" t="s">
        <v>108</v>
      </c>
      <c r="E329">
        <f t="shared" si="16"/>
        <v>11</v>
      </c>
      <c r="F329" t="str">
        <f t="shared" si="17"/>
        <v>2017 - 11</v>
      </c>
      <c r="G329" t="str">
        <f>IF(AND(Date[[#This Row],[Month]]=5,Date[[#This Row],[Year]]=2021),"True","False")</f>
        <v>False</v>
      </c>
      <c r="H329" t="str">
        <f>IF(AND(Date[[#This Row],[Month]]&lt;=5,Date[[#This Row],[Month]]&gt;=4,Date[[#This Row],[Year]]=2021),"True","False")</f>
        <v>False</v>
      </c>
      <c r="I329" t="str">
        <f>IF(Date[[#This Row],[Year]]=2021,"True","False")</f>
        <v>False</v>
      </c>
    </row>
    <row r="330" spans="1:9" x14ac:dyDescent="0.3">
      <c r="A330" s="21">
        <v>43064</v>
      </c>
      <c r="B330">
        <f t="shared" si="15"/>
        <v>2017</v>
      </c>
      <c r="C330" t="s">
        <v>77</v>
      </c>
      <c r="D330" t="s">
        <v>108</v>
      </c>
      <c r="E330">
        <f t="shared" si="16"/>
        <v>11</v>
      </c>
      <c r="F330" t="str">
        <f t="shared" si="17"/>
        <v>2017 - 11</v>
      </c>
      <c r="G330" t="str">
        <f>IF(AND(Date[[#This Row],[Month]]=5,Date[[#This Row],[Year]]=2021),"True","False")</f>
        <v>False</v>
      </c>
      <c r="H330" t="str">
        <f>IF(AND(Date[[#This Row],[Month]]&lt;=5,Date[[#This Row],[Month]]&gt;=4,Date[[#This Row],[Year]]=2021),"True","False")</f>
        <v>False</v>
      </c>
      <c r="I330" t="str">
        <f>IF(Date[[#This Row],[Year]]=2021,"True","False")</f>
        <v>False</v>
      </c>
    </row>
    <row r="331" spans="1:9" x14ac:dyDescent="0.3">
      <c r="A331" s="21">
        <v>43065</v>
      </c>
      <c r="B331">
        <f t="shared" si="15"/>
        <v>2017</v>
      </c>
      <c r="C331" t="s">
        <v>77</v>
      </c>
      <c r="D331" t="s">
        <v>108</v>
      </c>
      <c r="E331">
        <f t="shared" si="16"/>
        <v>11</v>
      </c>
      <c r="F331" t="str">
        <f t="shared" si="17"/>
        <v>2017 - 11</v>
      </c>
      <c r="G331" t="str">
        <f>IF(AND(Date[[#This Row],[Month]]=5,Date[[#This Row],[Year]]=2021),"True","False")</f>
        <v>False</v>
      </c>
      <c r="H331" t="str">
        <f>IF(AND(Date[[#This Row],[Month]]&lt;=5,Date[[#This Row],[Month]]&gt;=4,Date[[#This Row],[Year]]=2021),"True","False")</f>
        <v>False</v>
      </c>
      <c r="I331" t="str">
        <f>IF(Date[[#This Row],[Year]]=2021,"True","False")</f>
        <v>False</v>
      </c>
    </row>
    <row r="332" spans="1:9" x14ac:dyDescent="0.3">
      <c r="A332" s="21">
        <v>43066</v>
      </c>
      <c r="B332">
        <f t="shared" si="15"/>
        <v>2017</v>
      </c>
      <c r="C332" t="s">
        <v>77</v>
      </c>
      <c r="D332" t="s">
        <v>108</v>
      </c>
      <c r="E332">
        <f t="shared" si="16"/>
        <v>11</v>
      </c>
      <c r="F332" t="str">
        <f t="shared" si="17"/>
        <v>2017 - 11</v>
      </c>
      <c r="G332" t="str">
        <f>IF(AND(Date[[#This Row],[Month]]=5,Date[[#This Row],[Year]]=2021),"True","False")</f>
        <v>False</v>
      </c>
      <c r="H332" t="str">
        <f>IF(AND(Date[[#This Row],[Month]]&lt;=5,Date[[#This Row],[Month]]&gt;=4,Date[[#This Row],[Year]]=2021),"True","False")</f>
        <v>False</v>
      </c>
      <c r="I332" t="str">
        <f>IF(Date[[#This Row],[Year]]=2021,"True","False")</f>
        <v>False</v>
      </c>
    </row>
    <row r="333" spans="1:9" x14ac:dyDescent="0.3">
      <c r="A333" s="21">
        <v>43067</v>
      </c>
      <c r="B333">
        <f t="shared" si="15"/>
        <v>2017</v>
      </c>
      <c r="C333" t="s">
        <v>77</v>
      </c>
      <c r="D333" t="s">
        <v>108</v>
      </c>
      <c r="E333">
        <f t="shared" si="16"/>
        <v>11</v>
      </c>
      <c r="F333" t="str">
        <f t="shared" si="17"/>
        <v>2017 - 11</v>
      </c>
      <c r="G333" t="str">
        <f>IF(AND(Date[[#This Row],[Month]]=5,Date[[#This Row],[Year]]=2021),"True","False")</f>
        <v>False</v>
      </c>
      <c r="H333" t="str">
        <f>IF(AND(Date[[#This Row],[Month]]&lt;=5,Date[[#This Row],[Month]]&gt;=4,Date[[#This Row],[Year]]=2021),"True","False")</f>
        <v>False</v>
      </c>
      <c r="I333" t="str">
        <f>IF(Date[[#This Row],[Year]]=2021,"True","False")</f>
        <v>False</v>
      </c>
    </row>
    <row r="334" spans="1:9" x14ac:dyDescent="0.3">
      <c r="A334" s="21">
        <v>43068</v>
      </c>
      <c r="B334">
        <f t="shared" si="15"/>
        <v>2017</v>
      </c>
      <c r="C334" t="s">
        <v>77</v>
      </c>
      <c r="D334" t="s">
        <v>108</v>
      </c>
      <c r="E334">
        <f t="shared" si="16"/>
        <v>11</v>
      </c>
      <c r="F334" t="str">
        <f t="shared" si="17"/>
        <v>2017 - 11</v>
      </c>
      <c r="G334" t="str">
        <f>IF(AND(Date[[#This Row],[Month]]=5,Date[[#This Row],[Year]]=2021),"True","False")</f>
        <v>False</v>
      </c>
      <c r="H334" t="str">
        <f>IF(AND(Date[[#This Row],[Month]]&lt;=5,Date[[#This Row],[Month]]&gt;=4,Date[[#This Row],[Year]]=2021),"True","False")</f>
        <v>False</v>
      </c>
      <c r="I334" t="str">
        <f>IF(Date[[#This Row],[Year]]=2021,"True","False")</f>
        <v>False</v>
      </c>
    </row>
    <row r="335" spans="1:9" x14ac:dyDescent="0.3">
      <c r="A335" s="21">
        <v>43069</v>
      </c>
      <c r="B335">
        <f t="shared" si="15"/>
        <v>2017</v>
      </c>
      <c r="C335" t="s">
        <v>77</v>
      </c>
      <c r="D335" t="s">
        <v>108</v>
      </c>
      <c r="E335">
        <f t="shared" si="16"/>
        <v>11</v>
      </c>
      <c r="F335" t="str">
        <f t="shared" si="17"/>
        <v>2017 - 11</v>
      </c>
      <c r="G335" t="str">
        <f>IF(AND(Date[[#This Row],[Month]]=5,Date[[#This Row],[Year]]=2021),"True","False")</f>
        <v>False</v>
      </c>
      <c r="H335" t="str">
        <f>IF(AND(Date[[#This Row],[Month]]&lt;=5,Date[[#This Row],[Month]]&gt;=4,Date[[#This Row],[Year]]=2021),"True","False")</f>
        <v>False</v>
      </c>
      <c r="I335" t="str">
        <f>IF(Date[[#This Row],[Year]]=2021,"True","False")</f>
        <v>False</v>
      </c>
    </row>
    <row r="336" spans="1:9" x14ac:dyDescent="0.3">
      <c r="A336" s="21">
        <v>43070</v>
      </c>
      <c r="B336">
        <f t="shared" si="15"/>
        <v>2017</v>
      </c>
      <c r="C336" t="s">
        <v>78</v>
      </c>
      <c r="D336" t="s">
        <v>108</v>
      </c>
      <c r="E336">
        <f t="shared" si="16"/>
        <v>12</v>
      </c>
      <c r="F336" t="str">
        <f t="shared" si="17"/>
        <v>2017 - 12</v>
      </c>
      <c r="G336" t="str">
        <f>IF(AND(Date[[#This Row],[Month]]=5,Date[[#This Row],[Year]]=2021),"True","False")</f>
        <v>False</v>
      </c>
      <c r="H336" t="str">
        <f>IF(AND(Date[[#This Row],[Month]]&lt;=5,Date[[#This Row],[Month]]&gt;=4,Date[[#This Row],[Year]]=2021),"True","False")</f>
        <v>False</v>
      </c>
      <c r="I336" t="str">
        <f>IF(Date[[#This Row],[Year]]=2021,"True","False")</f>
        <v>False</v>
      </c>
    </row>
    <row r="337" spans="1:9" x14ac:dyDescent="0.3">
      <c r="A337" s="21">
        <v>43071</v>
      </c>
      <c r="B337">
        <f t="shared" si="15"/>
        <v>2017</v>
      </c>
      <c r="C337" t="s">
        <v>78</v>
      </c>
      <c r="D337" t="s">
        <v>108</v>
      </c>
      <c r="E337">
        <f t="shared" si="16"/>
        <v>12</v>
      </c>
      <c r="F337" t="str">
        <f t="shared" si="17"/>
        <v>2017 - 12</v>
      </c>
      <c r="G337" t="str">
        <f>IF(AND(Date[[#This Row],[Month]]=5,Date[[#This Row],[Year]]=2021),"True","False")</f>
        <v>False</v>
      </c>
      <c r="H337" t="str">
        <f>IF(AND(Date[[#This Row],[Month]]&lt;=5,Date[[#This Row],[Month]]&gt;=4,Date[[#This Row],[Year]]=2021),"True","False")</f>
        <v>False</v>
      </c>
      <c r="I337" t="str">
        <f>IF(Date[[#This Row],[Year]]=2021,"True","False")</f>
        <v>False</v>
      </c>
    </row>
    <row r="338" spans="1:9" x14ac:dyDescent="0.3">
      <c r="A338" s="21">
        <v>43072</v>
      </c>
      <c r="B338">
        <f t="shared" si="15"/>
        <v>2017</v>
      </c>
      <c r="C338" t="s">
        <v>78</v>
      </c>
      <c r="D338" t="s">
        <v>108</v>
      </c>
      <c r="E338">
        <f t="shared" si="16"/>
        <v>12</v>
      </c>
      <c r="F338" t="str">
        <f t="shared" si="17"/>
        <v>2017 - 12</v>
      </c>
      <c r="G338" t="str">
        <f>IF(AND(Date[[#This Row],[Month]]=5,Date[[#This Row],[Year]]=2021),"True","False")</f>
        <v>False</v>
      </c>
      <c r="H338" t="str">
        <f>IF(AND(Date[[#This Row],[Month]]&lt;=5,Date[[#This Row],[Month]]&gt;=4,Date[[#This Row],[Year]]=2021),"True","False")</f>
        <v>False</v>
      </c>
      <c r="I338" t="str">
        <f>IF(Date[[#This Row],[Year]]=2021,"True","False")</f>
        <v>False</v>
      </c>
    </row>
    <row r="339" spans="1:9" x14ac:dyDescent="0.3">
      <c r="A339" s="21">
        <v>43073</v>
      </c>
      <c r="B339">
        <f t="shared" si="15"/>
        <v>2017</v>
      </c>
      <c r="C339" t="s">
        <v>78</v>
      </c>
      <c r="D339" t="s">
        <v>108</v>
      </c>
      <c r="E339">
        <f t="shared" si="16"/>
        <v>12</v>
      </c>
      <c r="F339" t="str">
        <f t="shared" si="17"/>
        <v>2017 - 12</v>
      </c>
      <c r="G339" t="str">
        <f>IF(AND(Date[[#This Row],[Month]]=5,Date[[#This Row],[Year]]=2021),"True","False")</f>
        <v>False</v>
      </c>
      <c r="H339" t="str">
        <f>IF(AND(Date[[#This Row],[Month]]&lt;=5,Date[[#This Row],[Month]]&gt;=4,Date[[#This Row],[Year]]=2021),"True","False")</f>
        <v>False</v>
      </c>
      <c r="I339" t="str">
        <f>IF(Date[[#This Row],[Year]]=2021,"True","False")</f>
        <v>False</v>
      </c>
    </row>
    <row r="340" spans="1:9" x14ac:dyDescent="0.3">
      <c r="A340" s="21">
        <v>43074</v>
      </c>
      <c r="B340">
        <f t="shared" si="15"/>
        <v>2017</v>
      </c>
      <c r="C340" t="s">
        <v>78</v>
      </c>
      <c r="D340" t="s">
        <v>108</v>
      </c>
      <c r="E340">
        <f t="shared" si="16"/>
        <v>12</v>
      </c>
      <c r="F340" t="str">
        <f t="shared" si="17"/>
        <v>2017 - 12</v>
      </c>
      <c r="G340" t="str">
        <f>IF(AND(Date[[#This Row],[Month]]=5,Date[[#This Row],[Year]]=2021),"True","False")</f>
        <v>False</v>
      </c>
      <c r="H340" t="str">
        <f>IF(AND(Date[[#This Row],[Month]]&lt;=5,Date[[#This Row],[Month]]&gt;=4,Date[[#This Row],[Year]]=2021),"True","False")</f>
        <v>False</v>
      </c>
      <c r="I340" t="str">
        <f>IF(Date[[#This Row],[Year]]=2021,"True","False")</f>
        <v>False</v>
      </c>
    </row>
    <row r="341" spans="1:9" x14ac:dyDescent="0.3">
      <c r="A341" s="21">
        <v>43075</v>
      </c>
      <c r="B341">
        <f t="shared" si="15"/>
        <v>2017</v>
      </c>
      <c r="C341" t="s">
        <v>78</v>
      </c>
      <c r="D341" t="s">
        <v>108</v>
      </c>
      <c r="E341">
        <f t="shared" si="16"/>
        <v>12</v>
      </c>
      <c r="F341" t="str">
        <f t="shared" si="17"/>
        <v>2017 - 12</v>
      </c>
      <c r="G341" t="str">
        <f>IF(AND(Date[[#This Row],[Month]]=5,Date[[#This Row],[Year]]=2021),"True","False")</f>
        <v>False</v>
      </c>
      <c r="H341" t="str">
        <f>IF(AND(Date[[#This Row],[Month]]&lt;=5,Date[[#This Row],[Month]]&gt;=4,Date[[#This Row],[Year]]=2021),"True","False")</f>
        <v>False</v>
      </c>
      <c r="I341" t="str">
        <f>IF(Date[[#This Row],[Year]]=2021,"True","False")</f>
        <v>False</v>
      </c>
    </row>
    <row r="342" spans="1:9" x14ac:dyDescent="0.3">
      <c r="A342" s="21">
        <v>43076</v>
      </c>
      <c r="B342">
        <f t="shared" si="15"/>
        <v>2017</v>
      </c>
      <c r="C342" t="s">
        <v>78</v>
      </c>
      <c r="D342" t="s">
        <v>108</v>
      </c>
      <c r="E342">
        <f t="shared" si="16"/>
        <v>12</v>
      </c>
      <c r="F342" t="str">
        <f t="shared" si="17"/>
        <v>2017 - 12</v>
      </c>
      <c r="G342" t="str">
        <f>IF(AND(Date[[#This Row],[Month]]=5,Date[[#This Row],[Year]]=2021),"True","False")</f>
        <v>False</v>
      </c>
      <c r="H342" t="str">
        <f>IF(AND(Date[[#This Row],[Month]]&lt;=5,Date[[#This Row],[Month]]&gt;=4,Date[[#This Row],[Year]]=2021),"True","False")</f>
        <v>False</v>
      </c>
      <c r="I342" t="str">
        <f>IF(Date[[#This Row],[Year]]=2021,"True","False")</f>
        <v>False</v>
      </c>
    </row>
    <row r="343" spans="1:9" x14ac:dyDescent="0.3">
      <c r="A343" s="21">
        <v>43077</v>
      </c>
      <c r="B343">
        <f t="shared" si="15"/>
        <v>2017</v>
      </c>
      <c r="C343" t="s">
        <v>78</v>
      </c>
      <c r="D343" t="s">
        <v>108</v>
      </c>
      <c r="E343">
        <f t="shared" si="16"/>
        <v>12</v>
      </c>
      <c r="F343" t="str">
        <f t="shared" si="17"/>
        <v>2017 - 12</v>
      </c>
      <c r="G343" t="str">
        <f>IF(AND(Date[[#This Row],[Month]]=5,Date[[#This Row],[Year]]=2021),"True","False")</f>
        <v>False</v>
      </c>
      <c r="H343" t="str">
        <f>IF(AND(Date[[#This Row],[Month]]&lt;=5,Date[[#This Row],[Month]]&gt;=4,Date[[#This Row],[Year]]=2021),"True","False")</f>
        <v>False</v>
      </c>
      <c r="I343" t="str">
        <f>IF(Date[[#This Row],[Year]]=2021,"True","False")</f>
        <v>False</v>
      </c>
    </row>
    <row r="344" spans="1:9" x14ac:dyDescent="0.3">
      <c r="A344" s="21">
        <v>43078</v>
      </c>
      <c r="B344">
        <f t="shared" si="15"/>
        <v>2017</v>
      </c>
      <c r="C344" t="s">
        <v>78</v>
      </c>
      <c r="D344" t="s">
        <v>108</v>
      </c>
      <c r="E344">
        <f t="shared" si="16"/>
        <v>12</v>
      </c>
      <c r="F344" t="str">
        <f t="shared" si="17"/>
        <v>2017 - 12</v>
      </c>
      <c r="G344" t="str">
        <f>IF(AND(Date[[#This Row],[Month]]=5,Date[[#This Row],[Year]]=2021),"True","False")</f>
        <v>False</v>
      </c>
      <c r="H344" t="str">
        <f>IF(AND(Date[[#This Row],[Month]]&lt;=5,Date[[#This Row],[Month]]&gt;=4,Date[[#This Row],[Year]]=2021),"True","False")</f>
        <v>False</v>
      </c>
      <c r="I344" t="str">
        <f>IF(Date[[#This Row],[Year]]=2021,"True","False")</f>
        <v>False</v>
      </c>
    </row>
    <row r="345" spans="1:9" x14ac:dyDescent="0.3">
      <c r="A345" s="21">
        <v>43079</v>
      </c>
      <c r="B345">
        <f t="shared" si="15"/>
        <v>2017</v>
      </c>
      <c r="C345" t="s">
        <v>78</v>
      </c>
      <c r="D345" t="s">
        <v>108</v>
      </c>
      <c r="E345">
        <f t="shared" si="16"/>
        <v>12</v>
      </c>
      <c r="F345" t="str">
        <f t="shared" si="17"/>
        <v>2017 - 12</v>
      </c>
      <c r="G345" t="str">
        <f>IF(AND(Date[[#This Row],[Month]]=5,Date[[#This Row],[Year]]=2021),"True","False")</f>
        <v>False</v>
      </c>
      <c r="H345" t="str">
        <f>IF(AND(Date[[#This Row],[Month]]&lt;=5,Date[[#This Row],[Month]]&gt;=4,Date[[#This Row],[Year]]=2021),"True","False")</f>
        <v>False</v>
      </c>
      <c r="I345" t="str">
        <f>IF(Date[[#This Row],[Year]]=2021,"True","False")</f>
        <v>False</v>
      </c>
    </row>
    <row r="346" spans="1:9" x14ac:dyDescent="0.3">
      <c r="A346" s="21">
        <v>43080</v>
      </c>
      <c r="B346">
        <f t="shared" si="15"/>
        <v>2017</v>
      </c>
      <c r="C346" t="s">
        <v>78</v>
      </c>
      <c r="D346" t="s">
        <v>108</v>
      </c>
      <c r="E346">
        <f t="shared" si="16"/>
        <v>12</v>
      </c>
      <c r="F346" t="str">
        <f t="shared" si="17"/>
        <v>2017 - 12</v>
      </c>
      <c r="G346" t="str">
        <f>IF(AND(Date[[#This Row],[Month]]=5,Date[[#This Row],[Year]]=2021),"True","False")</f>
        <v>False</v>
      </c>
      <c r="H346" t="str">
        <f>IF(AND(Date[[#This Row],[Month]]&lt;=5,Date[[#This Row],[Month]]&gt;=4,Date[[#This Row],[Year]]=2021),"True","False")</f>
        <v>False</v>
      </c>
      <c r="I346" t="str">
        <f>IF(Date[[#This Row],[Year]]=2021,"True","False")</f>
        <v>False</v>
      </c>
    </row>
    <row r="347" spans="1:9" x14ac:dyDescent="0.3">
      <c r="A347" s="21">
        <v>43081</v>
      </c>
      <c r="B347">
        <f t="shared" si="15"/>
        <v>2017</v>
      </c>
      <c r="C347" t="s">
        <v>78</v>
      </c>
      <c r="D347" t="s">
        <v>108</v>
      </c>
      <c r="E347">
        <f t="shared" si="16"/>
        <v>12</v>
      </c>
      <c r="F347" t="str">
        <f t="shared" si="17"/>
        <v>2017 - 12</v>
      </c>
      <c r="G347" t="str">
        <f>IF(AND(Date[[#This Row],[Month]]=5,Date[[#This Row],[Year]]=2021),"True","False")</f>
        <v>False</v>
      </c>
      <c r="H347" t="str">
        <f>IF(AND(Date[[#This Row],[Month]]&lt;=5,Date[[#This Row],[Month]]&gt;=4,Date[[#This Row],[Year]]=2021),"True","False")</f>
        <v>False</v>
      </c>
      <c r="I347" t="str">
        <f>IF(Date[[#This Row],[Year]]=2021,"True","False")</f>
        <v>False</v>
      </c>
    </row>
    <row r="348" spans="1:9" x14ac:dyDescent="0.3">
      <c r="A348" s="21">
        <v>43082</v>
      </c>
      <c r="B348">
        <f t="shared" si="15"/>
        <v>2017</v>
      </c>
      <c r="C348" t="s">
        <v>78</v>
      </c>
      <c r="D348" t="s">
        <v>108</v>
      </c>
      <c r="E348">
        <f t="shared" si="16"/>
        <v>12</v>
      </c>
      <c r="F348" t="str">
        <f t="shared" si="17"/>
        <v>2017 - 12</v>
      </c>
      <c r="G348" t="str">
        <f>IF(AND(Date[[#This Row],[Month]]=5,Date[[#This Row],[Year]]=2021),"True","False")</f>
        <v>False</v>
      </c>
      <c r="H348" t="str">
        <f>IF(AND(Date[[#This Row],[Month]]&lt;=5,Date[[#This Row],[Month]]&gt;=4,Date[[#This Row],[Year]]=2021),"True","False")</f>
        <v>False</v>
      </c>
      <c r="I348" t="str">
        <f>IF(Date[[#This Row],[Year]]=2021,"True","False")</f>
        <v>False</v>
      </c>
    </row>
    <row r="349" spans="1:9" x14ac:dyDescent="0.3">
      <c r="A349" s="21">
        <v>43083</v>
      </c>
      <c r="B349">
        <f t="shared" si="15"/>
        <v>2017</v>
      </c>
      <c r="C349" t="s">
        <v>78</v>
      </c>
      <c r="D349" t="s">
        <v>108</v>
      </c>
      <c r="E349">
        <f t="shared" si="16"/>
        <v>12</v>
      </c>
      <c r="F349" t="str">
        <f t="shared" si="17"/>
        <v>2017 - 12</v>
      </c>
      <c r="G349" t="str">
        <f>IF(AND(Date[[#This Row],[Month]]=5,Date[[#This Row],[Year]]=2021),"True","False")</f>
        <v>False</v>
      </c>
      <c r="H349" t="str">
        <f>IF(AND(Date[[#This Row],[Month]]&lt;=5,Date[[#This Row],[Month]]&gt;=4,Date[[#This Row],[Year]]=2021),"True","False")</f>
        <v>False</v>
      </c>
      <c r="I349" t="str">
        <f>IF(Date[[#This Row],[Year]]=2021,"True","False")</f>
        <v>False</v>
      </c>
    </row>
    <row r="350" spans="1:9" x14ac:dyDescent="0.3">
      <c r="A350" s="21">
        <v>43084</v>
      </c>
      <c r="B350">
        <f t="shared" si="15"/>
        <v>2017</v>
      </c>
      <c r="C350" t="s">
        <v>78</v>
      </c>
      <c r="D350" t="s">
        <v>108</v>
      </c>
      <c r="E350">
        <f t="shared" si="16"/>
        <v>12</v>
      </c>
      <c r="F350" t="str">
        <f t="shared" si="17"/>
        <v>2017 - 12</v>
      </c>
      <c r="G350" t="str">
        <f>IF(AND(Date[[#This Row],[Month]]=5,Date[[#This Row],[Year]]=2021),"True","False")</f>
        <v>False</v>
      </c>
      <c r="H350" t="str">
        <f>IF(AND(Date[[#This Row],[Month]]&lt;=5,Date[[#This Row],[Month]]&gt;=4,Date[[#This Row],[Year]]=2021),"True","False")</f>
        <v>False</v>
      </c>
      <c r="I350" t="str">
        <f>IF(Date[[#This Row],[Year]]=2021,"True","False")</f>
        <v>False</v>
      </c>
    </row>
    <row r="351" spans="1:9" x14ac:dyDescent="0.3">
      <c r="A351" s="21">
        <v>43085</v>
      </c>
      <c r="B351">
        <f t="shared" si="15"/>
        <v>2017</v>
      </c>
      <c r="C351" t="s">
        <v>78</v>
      </c>
      <c r="D351" t="s">
        <v>108</v>
      </c>
      <c r="E351">
        <f t="shared" si="16"/>
        <v>12</v>
      </c>
      <c r="F351" t="str">
        <f t="shared" si="17"/>
        <v>2017 - 12</v>
      </c>
      <c r="G351" t="str">
        <f>IF(AND(Date[[#This Row],[Month]]=5,Date[[#This Row],[Year]]=2021),"True","False")</f>
        <v>False</v>
      </c>
      <c r="H351" t="str">
        <f>IF(AND(Date[[#This Row],[Month]]&lt;=5,Date[[#This Row],[Month]]&gt;=4,Date[[#This Row],[Year]]=2021),"True","False")</f>
        <v>False</v>
      </c>
      <c r="I351" t="str">
        <f>IF(Date[[#This Row],[Year]]=2021,"True","False")</f>
        <v>False</v>
      </c>
    </row>
    <row r="352" spans="1:9" x14ac:dyDescent="0.3">
      <c r="A352" s="21">
        <v>43086</v>
      </c>
      <c r="B352">
        <f t="shared" si="15"/>
        <v>2017</v>
      </c>
      <c r="C352" t="s">
        <v>78</v>
      </c>
      <c r="D352" t="s">
        <v>108</v>
      </c>
      <c r="E352">
        <f t="shared" si="16"/>
        <v>12</v>
      </c>
      <c r="F352" t="str">
        <f t="shared" si="17"/>
        <v>2017 - 12</v>
      </c>
      <c r="G352" t="str">
        <f>IF(AND(Date[[#This Row],[Month]]=5,Date[[#This Row],[Year]]=2021),"True","False")</f>
        <v>False</v>
      </c>
      <c r="H352" t="str">
        <f>IF(AND(Date[[#This Row],[Month]]&lt;=5,Date[[#This Row],[Month]]&gt;=4,Date[[#This Row],[Year]]=2021),"True","False")</f>
        <v>False</v>
      </c>
      <c r="I352" t="str">
        <f>IF(Date[[#This Row],[Year]]=2021,"True","False")</f>
        <v>False</v>
      </c>
    </row>
    <row r="353" spans="1:9" x14ac:dyDescent="0.3">
      <c r="A353" s="21">
        <v>43087</v>
      </c>
      <c r="B353">
        <f t="shared" si="15"/>
        <v>2017</v>
      </c>
      <c r="C353" t="s">
        <v>78</v>
      </c>
      <c r="D353" t="s">
        <v>108</v>
      </c>
      <c r="E353">
        <f t="shared" si="16"/>
        <v>12</v>
      </c>
      <c r="F353" t="str">
        <f t="shared" si="17"/>
        <v>2017 - 12</v>
      </c>
      <c r="G353" t="str">
        <f>IF(AND(Date[[#This Row],[Month]]=5,Date[[#This Row],[Year]]=2021),"True","False")</f>
        <v>False</v>
      </c>
      <c r="H353" t="str">
        <f>IF(AND(Date[[#This Row],[Month]]&lt;=5,Date[[#This Row],[Month]]&gt;=4,Date[[#This Row],[Year]]=2021),"True","False")</f>
        <v>False</v>
      </c>
      <c r="I353" t="str">
        <f>IF(Date[[#This Row],[Year]]=2021,"True","False")</f>
        <v>False</v>
      </c>
    </row>
    <row r="354" spans="1:9" x14ac:dyDescent="0.3">
      <c r="A354" s="21">
        <v>43088</v>
      </c>
      <c r="B354">
        <f t="shared" si="15"/>
        <v>2017</v>
      </c>
      <c r="C354" t="s">
        <v>78</v>
      </c>
      <c r="D354" t="s">
        <v>108</v>
      </c>
      <c r="E354">
        <f t="shared" si="16"/>
        <v>12</v>
      </c>
      <c r="F354" t="str">
        <f t="shared" si="17"/>
        <v>2017 - 12</v>
      </c>
      <c r="G354" t="str">
        <f>IF(AND(Date[[#This Row],[Month]]=5,Date[[#This Row],[Year]]=2021),"True","False")</f>
        <v>False</v>
      </c>
      <c r="H354" t="str">
        <f>IF(AND(Date[[#This Row],[Month]]&lt;=5,Date[[#This Row],[Month]]&gt;=4,Date[[#This Row],[Year]]=2021),"True","False")</f>
        <v>False</v>
      </c>
      <c r="I354" t="str">
        <f>IF(Date[[#This Row],[Year]]=2021,"True","False")</f>
        <v>False</v>
      </c>
    </row>
    <row r="355" spans="1:9" x14ac:dyDescent="0.3">
      <c r="A355" s="21">
        <v>43089</v>
      </c>
      <c r="B355">
        <f t="shared" si="15"/>
        <v>2017</v>
      </c>
      <c r="C355" t="s">
        <v>78</v>
      </c>
      <c r="D355" t="s">
        <v>108</v>
      </c>
      <c r="E355">
        <f t="shared" si="16"/>
        <v>12</v>
      </c>
      <c r="F355" t="str">
        <f t="shared" si="17"/>
        <v>2017 - 12</v>
      </c>
      <c r="G355" t="str">
        <f>IF(AND(Date[[#This Row],[Month]]=5,Date[[#This Row],[Year]]=2021),"True","False")</f>
        <v>False</v>
      </c>
      <c r="H355" t="str">
        <f>IF(AND(Date[[#This Row],[Month]]&lt;=5,Date[[#This Row],[Month]]&gt;=4,Date[[#This Row],[Year]]=2021),"True","False")</f>
        <v>False</v>
      </c>
      <c r="I355" t="str">
        <f>IF(Date[[#This Row],[Year]]=2021,"True","False")</f>
        <v>False</v>
      </c>
    </row>
    <row r="356" spans="1:9" x14ac:dyDescent="0.3">
      <c r="A356" s="21">
        <v>43090</v>
      </c>
      <c r="B356">
        <f t="shared" si="15"/>
        <v>2017</v>
      </c>
      <c r="C356" t="s">
        <v>78</v>
      </c>
      <c r="D356" t="s">
        <v>108</v>
      </c>
      <c r="E356">
        <f t="shared" si="16"/>
        <v>12</v>
      </c>
      <c r="F356" t="str">
        <f t="shared" si="17"/>
        <v>2017 - 12</v>
      </c>
      <c r="G356" t="str">
        <f>IF(AND(Date[[#This Row],[Month]]=5,Date[[#This Row],[Year]]=2021),"True","False")</f>
        <v>False</v>
      </c>
      <c r="H356" t="str">
        <f>IF(AND(Date[[#This Row],[Month]]&lt;=5,Date[[#This Row],[Month]]&gt;=4,Date[[#This Row],[Year]]=2021),"True","False")</f>
        <v>False</v>
      </c>
      <c r="I356" t="str">
        <f>IF(Date[[#This Row],[Year]]=2021,"True","False")</f>
        <v>False</v>
      </c>
    </row>
    <row r="357" spans="1:9" x14ac:dyDescent="0.3">
      <c r="A357" s="21">
        <v>43091</v>
      </c>
      <c r="B357">
        <f t="shared" si="15"/>
        <v>2017</v>
      </c>
      <c r="C357" t="s">
        <v>78</v>
      </c>
      <c r="D357" t="s">
        <v>108</v>
      </c>
      <c r="E357">
        <f t="shared" si="16"/>
        <v>12</v>
      </c>
      <c r="F357" t="str">
        <f t="shared" si="17"/>
        <v>2017 - 12</v>
      </c>
      <c r="G357" t="str">
        <f>IF(AND(Date[[#This Row],[Month]]=5,Date[[#This Row],[Year]]=2021),"True","False")</f>
        <v>False</v>
      </c>
      <c r="H357" t="str">
        <f>IF(AND(Date[[#This Row],[Month]]&lt;=5,Date[[#This Row],[Month]]&gt;=4,Date[[#This Row],[Year]]=2021),"True","False")</f>
        <v>False</v>
      </c>
      <c r="I357" t="str">
        <f>IF(Date[[#This Row],[Year]]=2021,"True","False")</f>
        <v>False</v>
      </c>
    </row>
    <row r="358" spans="1:9" x14ac:dyDescent="0.3">
      <c r="A358" s="21">
        <v>43092</v>
      </c>
      <c r="B358">
        <f t="shared" si="15"/>
        <v>2017</v>
      </c>
      <c r="C358" t="s">
        <v>78</v>
      </c>
      <c r="D358" t="s">
        <v>108</v>
      </c>
      <c r="E358">
        <f t="shared" si="16"/>
        <v>12</v>
      </c>
      <c r="F358" t="str">
        <f t="shared" si="17"/>
        <v>2017 - 12</v>
      </c>
      <c r="G358" t="str">
        <f>IF(AND(Date[[#This Row],[Month]]=5,Date[[#This Row],[Year]]=2021),"True","False")</f>
        <v>False</v>
      </c>
      <c r="H358" t="str">
        <f>IF(AND(Date[[#This Row],[Month]]&lt;=5,Date[[#This Row],[Month]]&gt;=4,Date[[#This Row],[Year]]=2021),"True","False")</f>
        <v>False</v>
      </c>
      <c r="I358" t="str">
        <f>IF(Date[[#This Row],[Year]]=2021,"True","False")</f>
        <v>False</v>
      </c>
    </row>
    <row r="359" spans="1:9" x14ac:dyDescent="0.3">
      <c r="A359" s="21">
        <v>43093</v>
      </c>
      <c r="B359">
        <f t="shared" si="15"/>
        <v>2017</v>
      </c>
      <c r="C359" t="s">
        <v>78</v>
      </c>
      <c r="D359" t="s">
        <v>108</v>
      </c>
      <c r="E359">
        <f t="shared" si="16"/>
        <v>12</v>
      </c>
      <c r="F359" t="str">
        <f t="shared" si="17"/>
        <v>2017 - 12</v>
      </c>
      <c r="G359" t="str">
        <f>IF(AND(Date[[#This Row],[Month]]=5,Date[[#This Row],[Year]]=2021),"True","False")</f>
        <v>False</v>
      </c>
      <c r="H359" t="str">
        <f>IF(AND(Date[[#This Row],[Month]]&lt;=5,Date[[#This Row],[Month]]&gt;=4,Date[[#This Row],[Year]]=2021),"True","False")</f>
        <v>False</v>
      </c>
      <c r="I359" t="str">
        <f>IF(Date[[#This Row],[Year]]=2021,"True","False")</f>
        <v>False</v>
      </c>
    </row>
    <row r="360" spans="1:9" x14ac:dyDescent="0.3">
      <c r="A360" s="21">
        <v>43094</v>
      </c>
      <c r="B360">
        <f t="shared" si="15"/>
        <v>2017</v>
      </c>
      <c r="C360" t="s">
        <v>78</v>
      </c>
      <c r="D360" t="s">
        <v>108</v>
      </c>
      <c r="E360">
        <f t="shared" si="16"/>
        <v>12</v>
      </c>
      <c r="F360" t="str">
        <f t="shared" si="17"/>
        <v>2017 - 12</v>
      </c>
      <c r="G360" t="str">
        <f>IF(AND(Date[[#This Row],[Month]]=5,Date[[#This Row],[Year]]=2021),"True","False")</f>
        <v>False</v>
      </c>
      <c r="H360" t="str">
        <f>IF(AND(Date[[#This Row],[Month]]&lt;=5,Date[[#This Row],[Month]]&gt;=4,Date[[#This Row],[Year]]=2021),"True","False")</f>
        <v>False</v>
      </c>
      <c r="I360" t="str">
        <f>IF(Date[[#This Row],[Year]]=2021,"True","False")</f>
        <v>False</v>
      </c>
    </row>
    <row r="361" spans="1:9" x14ac:dyDescent="0.3">
      <c r="A361" s="21">
        <v>43095</v>
      </c>
      <c r="B361">
        <f t="shared" si="15"/>
        <v>2017</v>
      </c>
      <c r="C361" t="s">
        <v>78</v>
      </c>
      <c r="D361" t="s">
        <v>108</v>
      </c>
      <c r="E361">
        <f t="shared" si="16"/>
        <v>12</v>
      </c>
      <c r="F361" t="str">
        <f t="shared" si="17"/>
        <v>2017 - 12</v>
      </c>
      <c r="G361" t="str">
        <f>IF(AND(Date[[#This Row],[Month]]=5,Date[[#This Row],[Year]]=2021),"True","False")</f>
        <v>False</v>
      </c>
      <c r="H361" t="str">
        <f>IF(AND(Date[[#This Row],[Month]]&lt;=5,Date[[#This Row],[Month]]&gt;=4,Date[[#This Row],[Year]]=2021),"True","False")</f>
        <v>False</v>
      </c>
      <c r="I361" t="str">
        <f>IF(Date[[#This Row],[Year]]=2021,"True","False")</f>
        <v>False</v>
      </c>
    </row>
    <row r="362" spans="1:9" x14ac:dyDescent="0.3">
      <c r="A362" s="21">
        <v>43096</v>
      </c>
      <c r="B362">
        <f t="shared" si="15"/>
        <v>2017</v>
      </c>
      <c r="C362" t="s">
        <v>78</v>
      </c>
      <c r="D362" t="s">
        <v>108</v>
      </c>
      <c r="E362">
        <f t="shared" si="16"/>
        <v>12</v>
      </c>
      <c r="F362" t="str">
        <f t="shared" si="17"/>
        <v>2017 - 12</v>
      </c>
      <c r="G362" t="str">
        <f>IF(AND(Date[[#This Row],[Month]]=5,Date[[#This Row],[Year]]=2021),"True","False")</f>
        <v>False</v>
      </c>
      <c r="H362" t="str">
        <f>IF(AND(Date[[#This Row],[Month]]&lt;=5,Date[[#This Row],[Month]]&gt;=4,Date[[#This Row],[Year]]=2021),"True","False")</f>
        <v>False</v>
      </c>
      <c r="I362" t="str">
        <f>IF(Date[[#This Row],[Year]]=2021,"True","False")</f>
        <v>False</v>
      </c>
    </row>
    <row r="363" spans="1:9" x14ac:dyDescent="0.3">
      <c r="A363" s="21">
        <v>43097</v>
      </c>
      <c r="B363">
        <f t="shared" si="15"/>
        <v>2017</v>
      </c>
      <c r="C363" t="s">
        <v>78</v>
      </c>
      <c r="D363" t="s">
        <v>108</v>
      </c>
      <c r="E363">
        <f t="shared" si="16"/>
        <v>12</v>
      </c>
      <c r="F363" t="str">
        <f t="shared" si="17"/>
        <v>2017 - 12</v>
      </c>
      <c r="G363" t="str">
        <f>IF(AND(Date[[#This Row],[Month]]=5,Date[[#This Row],[Year]]=2021),"True","False")</f>
        <v>False</v>
      </c>
      <c r="H363" t="str">
        <f>IF(AND(Date[[#This Row],[Month]]&lt;=5,Date[[#This Row],[Month]]&gt;=4,Date[[#This Row],[Year]]=2021),"True","False")</f>
        <v>False</v>
      </c>
      <c r="I363" t="str">
        <f>IF(Date[[#This Row],[Year]]=2021,"True","False")</f>
        <v>False</v>
      </c>
    </row>
    <row r="364" spans="1:9" x14ac:dyDescent="0.3">
      <c r="A364" s="21">
        <v>43098</v>
      </c>
      <c r="B364">
        <f t="shared" si="15"/>
        <v>2017</v>
      </c>
      <c r="C364" t="s">
        <v>78</v>
      </c>
      <c r="D364" t="s">
        <v>108</v>
      </c>
      <c r="E364">
        <f t="shared" si="16"/>
        <v>12</v>
      </c>
      <c r="F364" t="str">
        <f t="shared" si="17"/>
        <v>2017 - 12</v>
      </c>
      <c r="G364" t="str">
        <f>IF(AND(Date[[#This Row],[Month]]=5,Date[[#This Row],[Year]]=2021),"True","False")</f>
        <v>False</v>
      </c>
      <c r="H364" t="str">
        <f>IF(AND(Date[[#This Row],[Month]]&lt;=5,Date[[#This Row],[Month]]&gt;=4,Date[[#This Row],[Year]]=2021),"True","False")</f>
        <v>False</v>
      </c>
      <c r="I364" t="str">
        <f>IF(Date[[#This Row],[Year]]=2021,"True","False")</f>
        <v>False</v>
      </c>
    </row>
    <row r="365" spans="1:9" x14ac:dyDescent="0.3">
      <c r="A365" s="21">
        <v>43099</v>
      </c>
      <c r="B365">
        <f t="shared" si="15"/>
        <v>2017</v>
      </c>
      <c r="C365" t="s">
        <v>78</v>
      </c>
      <c r="D365" t="s">
        <v>108</v>
      </c>
      <c r="E365">
        <f t="shared" si="16"/>
        <v>12</v>
      </c>
      <c r="F365" t="str">
        <f t="shared" si="17"/>
        <v>2017 - 12</v>
      </c>
      <c r="G365" t="str">
        <f>IF(AND(Date[[#This Row],[Month]]=5,Date[[#This Row],[Year]]=2021),"True","False")</f>
        <v>False</v>
      </c>
      <c r="H365" t="str">
        <f>IF(AND(Date[[#This Row],[Month]]&lt;=5,Date[[#This Row],[Month]]&gt;=4,Date[[#This Row],[Year]]=2021),"True","False")</f>
        <v>False</v>
      </c>
      <c r="I365" t="str">
        <f>IF(Date[[#This Row],[Year]]=2021,"True","False")</f>
        <v>False</v>
      </c>
    </row>
    <row r="366" spans="1:9" x14ac:dyDescent="0.3">
      <c r="A366" s="21">
        <v>43100</v>
      </c>
      <c r="B366">
        <f t="shared" si="15"/>
        <v>2017</v>
      </c>
      <c r="C366" t="s">
        <v>78</v>
      </c>
      <c r="D366" t="s">
        <v>108</v>
      </c>
      <c r="E366">
        <f t="shared" si="16"/>
        <v>12</v>
      </c>
      <c r="F366" t="str">
        <f t="shared" si="17"/>
        <v>2017 - 12</v>
      </c>
      <c r="G366" t="str">
        <f>IF(AND(Date[[#This Row],[Month]]=5,Date[[#This Row],[Year]]=2021),"True","False")</f>
        <v>False</v>
      </c>
      <c r="H366" t="str">
        <f>IF(AND(Date[[#This Row],[Month]]&lt;=5,Date[[#This Row],[Month]]&gt;=4,Date[[#This Row],[Year]]=2021),"True","False")</f>
        <v>False</v>
      </c>
      <c r="I366" t="str">
        <f>IF(Date[[#This Row],[Year]]=2021,"True","False")</f>
        <v>False</v>
      </c>
    </row>
    <row r="367" spans="1:9" x14ac:dyDescent="0.3">
      <c r="A367" s="21">
        <v>43101</v>
      </c>
      <c r="B367">
        <f t="shared" si="15"/>
        <v>2018</v>
      </c>
      <c r="C367" t="s">
        <v>67</v>
      </c>
      <c r="D367" t="s">
        <v>105</v>
      </c>
      <c r="E367">
        <f t="shared" si="16"/>
        <v>1</v>
      </c>
      <c r="F367" t="str">
        <f t="shared" si="17"/>
        <v>2018 - 1</v>
      </c>
      <c r="G367" t="str">
        <f>IF(AND(Date[[#This Row],[Month]]=5,Date[[#This Row],[Year]]=2021),"True","False")</f>
        <v>False</v>
      </c>
      <c r="H367" t="str">
        <f>IF(AND(Date[[#This Row],[Month]]&lt;=5,Date[[#This Row],[Month]]&gt;=4,Date[[#This Row],[Year]]=2021),"True","False")</f>
        <v>False</v>
      </c>
      <c r="I367" t="str">
        <f>IF(Date[[#This Row],[Year]]=2021,"True","False")</f>
        <v>False</v>
      </c>
    </row>
    <row r="368" spans="1:9" x14ac:dyDescent="0.3">
      <c r="A368" s="21">
        <v>43102</v>
      </c>
      <c r="B368">
        <f t="shared" si="15"/>
        <v>2018</v>
      </c>
      <c r="C368" t="s">
        <v>67</v>
      </c>
      <c r="D368" t="s">
        <v>105</v>
      </c>
      <c r="E368">
        <f t="shared" si="16"/>
        <v>1</v>
      </c>
      <c r="F368" t="str">
        <f t="shared" si="17"/>
        <v>2018 - 1</v>
      </c>
      <c r="G368" t="str">
        <f>IF(AND(Date[[#This Row],[Month]]=5,Date[[#This Row],[Year]]=2021),"True","False")</f>
        <v>False</v>
      </c>
      <c r="H368" t="str">
        <f>IF(AND(Date[[#This Row],[Month]]&lt;=5,Date[[#This Row],[Month]]&gt;=4,Date[[#This Row],[Year]]=2021),"True","False")</f>
        <v>False</v>
      </c>
      <c r="I368" t="str">
        <f>IF(Date[[#This Row],[Year]]=2021,"True","False")</f>
        <v>False</v>
      </c>
    </row>
    <row r="369" spans="1:9" x14ac:dyDescent="0.3">
      <c r="A369" s="21">
        <v>43103</v>
      </c>
      <c r="B369">
        <f t="shared" si="15"/>
        <v>2018</v>
      </c>
      <c r="C369" t="s">
        <v>67</v>
      </c>
      <c r="D369" t="s">
        <v>105</v>
      </c>
      <c r="E369">
        <f t="shared" si="16"/>
        <v>1</v>
      </c>
      <c r="F369" t="str">
        <f t="shared" si="17"/>
        <v>2018 - 1</v>
      </c>
      <c r="G369" t="str">
        <f>IF(AND(Date[[#This Row],[Month]]=5,Date[[#This Row],[Year]]=2021),"True","False")</f>
        <v>False</v>
      </c>
      <c r="H369" t="str">
        <f>IF(AND(Date[[#This Row],[Month]]&lt;=5,Date[[#This Row],[Month]]&gt;=4,Date[[#This Row],[Year]]=2021),"True","False")</f>
        <v>False</v>
      </c>
      <c r="I369" t="str">
        <f>IF(Date[[#This Row],[Year]]=2021,"True","False")</f>
        <v>False</v>
      </c>
    </row>
    <row r="370" spans="1:9" x14ac:dyDescent="0.3">
      <c r="A370" s="21">
        <v>43104</v>
      </c>
      <c r="B370">
        <f t="shared" si="15"/>
        <v>2018</v>
      </c>
      <c r="C370" t="s">
        <v>67</v>
      </c>
      <c r="D370" t="s">
        <v>105</v>
      </c>
      <c r="E370">
        <f t="shared" si="16"/>
        <v>1</v>
      </c>
      <c r="F370" t="str">
        <f t="shared" si="17"/>
        <v>2018 - 1</v>
      </c>
      <c r="G370" t="str">
        <f>IF(AND(Date[[#This Row],[Month]]=5,Date[[#This Row],[Year]]=2021),"True","False")</f>
        <v>False</v>
      </c>
      <c r="H370" t="str">
        <f>IF(AND(Date[[#This Row],[Month]]&lt;=5,Date[[#This Row],[Month]]&gt;=4,Date[[#This Row],[Year]]=2021),"True","False")</f>
        <v>False</v>
      </c>
      <c r="I370" t="str">
        <f>IF(Date[[#This Row],[Year]]=2021,"True","False")</f>
        <v>False</v>
      </c>
    </row>
    <row r="371" spans="1:9" x14ac:dyDescent="0.3">
      <c r="A371" s="21">
        <v>43105</v>
      </c>
      <c r="B371">
        <f t="shared" si="15"/>
        <v>2018</v>
      </c>
      <c r="C371" t="s">
        <v>67</v>
      </c>
      <c r="D371" t="s">
        <v>105</v>
      </c>
      <c r="E371">
        <f t="shared" si="16"/>
        <v>1</v>
      </c>
      <c r="F371" t="str">
        <f t="shared" si="17"/>
        <v>2018 - 1</v>
      </c>
      <c r="G371" t="str">
        <f>IF(AND(Date[[#This Row],[Month]]=5,Date[[#This Row],[Year]]=2021),"True","False")</f>
        <v>False</v>
      </c>
      <c r="H371" t="str">
        <f>IF(AND(Date[[#This Row],[Month]]&lt;=5,Date[[#This Row],[Month]]&gt;=4,Date[[#This Row],[Year]]=2021),"True","False")</f>
        <v>False</v>
      </c>
      <c r="I371" t="str">
        <f>IF(Date[[#This Row],[Year]]=2021,"True","False")</f>
        <v>False</v>
      </c>
    </row>
    <row r="372" spans="1:9" x14ac:dyDescent="0.3">
      <c r="A372" s="21">
        <v>43106</v>
      </c>
      <c r="B372">
        <f t="shared" si="15"/>
        <v>2018</v>
      </c>
      <c r="C372" t="s">
        <v>67</v>
      </c>
      <c r="D372" t="s">
        <v>105</v>
      </c>
      <c r="E372">
        <f t="shared" si="16"/>
        <v>1</v>
      </c>
      <c r="F372" t="str">
        <f t="shared" si="17"/>
        <v>2018 - 1</v>
      </c>
      <c r="G372" t="str">
        <f>IF(AND(Date[[#This Row],[Month]]=5,Date[[#This Row],[Year]]=2021),"True","False")</f>
        <v>False</v>
      </c>
      <c r="H372" t="str">
        <f>IF(AND(Date[[#This Row],[Month]]&lt;=5,Date[[#This Row],[Month]]&gt;=4,Date[[#This Row],[Year]]=2021),"True","False")</f>
        <v>False</v>
      </c>
      <c r="I372" t="str">
        <f>IF(Date[[#This Row],[Year]]=2021,"True","False")</f>
        <v>False</v>
      </c>
    </row>
    <row r="373" spans="1:9" x14ac:dyDescent="0.3">
      <c r="A373" s="21">
        <v>43107</v>
      </c>
      <c r="B373">
        <f t="shared" si="15"/>
        <v>2018</v>
      </c>
      <c r="C373" t="s">
        <v>67</v>
      </c>
      <c r="D373" t="s">
        <v>105</v>
      </c>
      <c r="E373">
        <f t="shared" si="16"/>
        <v>1</v>
      </c>
      <c r="F373" t="str">
        <f t="shared" si="17"/>
        <v>2018 - 1</v>
      </c>
      <c r="G373" t="str">
        <f>IF(AND(Date[[#This Row],[Month]]=5,Date[[#This Row],[Year]]=2021),"True","False")</f>
        <v>False</v>
      </c>
      <c r="H373" t="str">
        <f>IF(AND(Date[[#This Row],[Month]]&lt;=5,Date[[#This Row],[Month]]&gt;=4,Date[[#This Row],[Year]]=2021),"True","False")</f>
        <v>False</v>
      </c>
      <c r="I373" t="str">
        <f>IF(Date[[#This Row],[Year]]=2021,"True","False")</f>
        <v>False</v>
      </c>
    </row>
    <row r="374" spans="1:9" x14ac:dyDescent="0.3">
      <c r="A374" s="21">
        <v>43108</v>
      </c>
      <c r="B374">
        <f t="shared" si="15"/>
        <v>2018</v>
      </c>
      <c r="C374" t="s">
        <v>67</v>
      </c>
      <c r="D374" t="s">
        <v>105</v>
      </c>
      <c r="E374">
        <f t="shared" si="16"/>
        <v>1</v>
      </c>
      <c r="F374" t="str">
        <f t="shared" si="17"/>
        <v>2018 - 1</v>
      </c>
      <c r="G374" t="str">
        <f>IF(AND(Date[[#This Row],[Month]]=5,Date[[#This Row],[Year]]=2021),"True","False")</f>
        <v>False</v>
      </c>
      <c r="H374" t="str">
        <f>IF(AND(Date[[#This Row],[Month]]&lt;=5,Date[[#This Row],[Month]]&gt;=4,Date[[#This Row],[Year]]=2021),"True","False")</f>
        <v>False</v>
      </c>
      <c r="I374" t="str">
        <f>IF(Date[[#This Row],[Year]]=2021,"True","False")</f>
        <v>False</v>
      </c>
    </row>
    <row r="375" spans="1:9" x14ac:dyDescent="0.3">
      <c r="A375" s="21">
        <v>43109</v>
      </c>
      <c r="B375">
        <f t="shared" si="15"/>
        <v>2018</v>
      </c>
      <c r="C375" t="s">
        <v>67</v>
      </c>
      <c r="D375" t="s">
        <v>105</v>
      </c>
      <c r="E375">
        <f t="shared" si="16"/>
        <v>1</v>
      </c>
      <c r="F375" t="str">
        <f t="shared" si="17"/>
        <v>2018 - 1</v>
      </c>
      <c r="G375" t="str">
        <f>IF(AND(Date[[#This Row],[Month]]=5,Date[[#This Row],[Year]]=2021),"True","False")</f>
        <v>False</v>
      </c>
      <c r="H375" t="str">
        <f>IF(AND(Date[[#This Row],[Month]]&lt;=5,Date[[#This Row],[Month]]&gt;=4,Date[[#This Row],[Year]]=2021),"True","False")</f>
        <v>False</v>
      </c>
      <c r="I375" t="str">
        <f>IF(Date[[#This Row],[Year]]=2021,"True","False")</f>
        <v>False</v>
      </c>
    </row>
    <row r="376" spans="1:9" x14ac:dyDescent="0.3">
      <c r="A376" s="21">
        <v>43110</v>
      </c>
      <c r="B376">
        <f t="shared" si="15"/>
        <v>2018</v>
      </c>
      <c r="C376" t="s">
        <v>67</v>
      </c>
      <c r="D376" t="s">
        <v>105</v>
      </c>
      <c r="E376">
        <f t="shared" si="16"/>
        <v>1</v>
      </c>
      <c r="F376" t="str">
        <f t="shared" si="17"/>
        <v>2018 - 1</v>
      </c>
      <c r="G376" t="str">
        <f>IF(AND(Date[[#This Row],[Month]]=5,Date[[#This Row],[Year]]=2021),"True","False")</f>
        <v>False</v>
      </c>
      <c r="H376" t="str">
        <f>IF(AND(Date[[#This Row],[Month]]&lt;=5,Date[[#This Row],[Month]]&gt;=4,Date[[#This Row],[Year]]=2021),"True","False")</f>
        <v>False</v>
      </c>
      <c r="I376" t="str">
        <f>IF(Date[[#This Row],[Year]]=2021,"True","False")</f>
        <v>False</v>
      </c>
    </row>
    <row r="377" spans="1:9" x14ac:dyDescent="0.3">
      <c r="A377" s="21">
        <v>43111</v>
      </c>
      <c r="B377">
        <f t="shared" si="15"/>
        <v>2018</v>
      </c>
      <c r="C377" t="s">
        <v>67</v>
      </c>
      <c r="D377" t="s">
        <v>105</v>
      </c>
      <c r="E377">
        <f t="shared" si="16"/>
        <v>1</v>
      </c>
      <c r="F377" t="str">
        <f t="shared" si="17"/>
        <v>2018 - 1</v>
      </c>
      <c r="G377" t="str">
        <f>IF(AND(Date[[#This Row],[Month]]=5,Date[[#This Row],[Year]]=2021),"True","False")</f>
        <v>False</v>
      </c>
      <c r="H377" t="str">
        <f>IF(AND(Date[[#This Row],[Month]]&lt;=5,Date[[#This Row],[Month]]&gt;=4,Date[[#This Row],[Year]]=2021),"True","False")</f>
        <v>False</v>
      </c>
      <c r="I377" t="str">
        <f>IF(Date[[#This Row],[Year]]=2021,"True","False")</f>
        <v>False</v>
      </c>
    </row>
    <row r="378" spans="1:9" x14ac:dyDescent="0.3">
      <c r="A378" s="21">
        <v>43112</v>
      </c>
      <c r="B378">
        <f t="shared" si="15"/>
        <v>2018</v>
      </c>
      <c r="C378" t="s">
        <v>67</v>
      </c>
      <c r="D378" t="s">
        <v>105</v>
      </c>
      <c r="E378">
        <f t="shared" si="16"/>
        <v>1</v>
      </c>
      <c r="F378" t="str">
        <f t="shared" si="17"/>
        <v>2018 - 1</v>
      </c>
      <c r="G378" t="str">
        <f>IF(AND(Date[[#This Row],[Month]]=5,Date[[#This Row],[Year]]=2021),"True","False")</f>
        <v>False</v>
      </c>
      <c r="H378" t="str">
        <f>IF(AND(Date[[#This Row],[Month]]&lt;=5,Date[[#This Row],[Month]]&gt;=4,Date[[#This Row],[Year]]=2021),"True","False")</f>
        <v>False</v>
      </c>
      <c r="I378" t="str">
        <f>IF(Date[[#This Row],[Year]]=2021,"True","False")</f>
        <v>False</v>
      </c>
    </row>
    <row r="379" spans="1:9" x14ac:dyDescent="0.3">
      <c r="A379" s="21">
        <v>43113</v>
      </c>
      <c r="B379">
        <f t="shared" si="15"/>
        <v>2018</v>
      </c>
      <c r="C379" t="s">
        <v>67</v>
      </c>
      <c r="D379" t="s">
        <v>105</v>
      </c>
      <c r="E379">
        <f t="shared" si="16"/>
        <v>1</v>
      </c>
      <c r="F379" t="str">
        <f t="shared" si="17"/>
        <v>2018 - 1</v>
      </c>
      <c r="G379" t="str">
        <f>IF(AND(Date[[#This Row],[Month]]=5,Date[[#This Row],[Year]]=2021),"True","False")</f>
        <v>False</v>
      </c>
      <c r="H379" t="str">
        <f>IF(AND(Date[[#This Row],[Month]]&lt;=5,Date[[#This Row],[Month]]&gt;=4,Date[[#This Row],[Year]]=2021),"True","False")</f>
        <v>False</v>
      </c>
      <c r="I379" t="str">
        <f>IF(Date[[#This Row],[Year]]=2021,"True","False")</f>
        <v>False</v>
      </c>
    </row>
    <row r="380" spans="1:9" x14ac:dyDescent="0.3">
      <c r="A380" s="21">
        <v>43114</v>
      </c>
      <c r="B380">
        <f t="shared" si="15"/>
        <v>2018</v>
      </c>
      <c r="C380" t="s">
        <v>67</v>
      </c>
      <c r="D380" t="s">
        <v>105</v>
      </c>
      <c r="E380">
        <f t="shared" si="16"/>
        <v>1</v>
      </c>
      <c r="F380" t="str">
        <f t="shared" si="17"/>
        <v>2018 - 1</v>
      </c>
      <c r="G380" t="str">
        <f>IF(AND(Date[[#This Row],[Month]]=5,Date[[#This Row],[Year]]=2021),"True","False")</f>
        <v>False</v>
      </c>
      <c r="H380" t="str">
        <f>IF(AND(Date[[#This Row],[Month]]&lt;=5,Date[[#This Row],[Month]]&gt;=4,Date[[#This Row],[Year]]=2021),"True","False")</f>
        <v>False</v>
      </c>
      <c r="I380" t="str">
        <f>IF(Date[[#This Row],[Year]]=2021,"True","False")</f>
        <v>False</v>
      </c>
    </row>
    <row r="381" spans="1:9" x14ac:dyDescent="0.3">
      <c r="A381" s="21">
        <v>43115</v>
      </c>
      <c r="B381">
        <f t="shared" si="15"/>
        <v>2018</v>
      </c>
      <c r="C381" t="s">
        <v>67</v>
      </c>
      <c r="D381" t="s">
        <v>105</v>
      </c>
      <c r="E381">
        <f t="shared" si="16"/>
        <v>1</v>
      </c>
      <c r="F381" t="str">
        <f t="shared" si="17"/>
        <v>2018 - 1</v>
      </c>
      <c r="G381" t="str">
        <f>IF(AND(Date[[#This Row],[Month]]=5,Date[[#This Row],[Year]]=2021),"True","False")</f>
        <v>False</v>
      </c>
      <c r="H381" t="str">
        <f>IF(AND(Date[[#This Row],[Month]]&lt;=5,Date[[#This Row],[Month]]&gt;=4,Date[[#This Row],[Year]]=2021),"True","False")</f>
        <v>False</v>
      </c>
      <c r="I381" t="str">
        <f>IF(Date[[#This Row],[Year]]=2021,"True","False")</f>
        <v>False</v>
      </c>
    </row>
    <row r="382" spans="1:9" x14ac:dyDescent="0.3">
      <c r="A382" s="21">
        <v>43116</v>
      </c>
      <c r="B382">
        <f t="shared" si="15"/>
        <v>2018</v>
      </c>
      <c r="C382" t="s">
        <v>67</v>
      </c>
      <c r="D382" t="s">
        <v>105</v>
      </c>
      <c r="E382">
        <f t="shared" si="16"/>
        <v>1</v>
      </c>
      <c r="F382" t="str">
        <f t="shared" si="17"/>
        <v>2018 - 1</v>
      </c>
      <c r="G382" t="str">
        <f>IF(AND(Date[[#This Row],[Month]]=5,Date[[#This Row],[Year]]=2021),"True","False")</f>
        <v>False</v>
      </c>
      <c r="H382" t="str">
        <f>IF(AND(Date[[#This Row],[Month]]&lt;=5,Date[[#This Row],[Month]]&gt;=4,Date[[#This Row],[Year]]=2021),"True","False")</f>
        <v>False</v>
      </c>
      <c r="I382" t="str">
        <f>IF(Date[[#This Row],[Year]]=2021,"True","False")</f>
        <v>False</v>
      </c>
    </row>
    <row r="383" spans="1:9" x14ac:dyDescent="0.3">
      <c r="A383" s="21">
        <v>43117</v>
      </c>
      <c r="B383">
        <f t="shared" si="15"/>
        <v>2018</v>
      </c>
      <c r="C383" t="s">
        <v>67</v>
      </c>
      <c r="D383" t="s">
        <v>105</v>
      </c>
      <c r="E383">
        <f t="shared" si="16"/>
        <v>1</v>
      </c>
      <c r="F383" t="str">
        <f t="shared" si="17"/>
        <v>2018 - 1</v>
      </c>
      <c r="G383" t="str">
        <f>IF(AND(Date[[#This Row],[Month]]=5,Date[[#This Row],[Year]]=2021),"True","False")</f>
        <v>False</v>
      </c>
      <c r="H383" t="str">
        <f>IF(AND(Date[[#This Row],[Month]]&lt;=5,Date[[#This Row],[Month]]&gt;=4,Date[[#This Row],[Year]]=2021),"True","False")</f>
        <v>False</v>
      </c>
      <c r="I383" t="str">
        <f>IF(Date[[#This Row],[Year]]=2021,"True","False")</f>
        <v>False</v>
      </c>
    </row>
    <row r="384" spans="1:9" x14ac:dyDescent="0.3">
      <c r="A384" s="21">
        <v>43118</v>
      </c>
      <c r="B384">
        <f t="shared" si="15"/>
        <v>2018</v>
      </c>
      <c r="C384" t="s">
        <v>67</v>
      </c>
      <c r="D384" t="s">
        <v>105</v>
      </c>
      <c r="E384">
        <f t="shared" si="16"/>
        <v>1</v>
      </c>
      <c r="F384" t="str">
        <f t="shared" si="17"/>
        <v>2018 - 1</v>
      </c>
      <c r="G384" t="str">
        <f>IF(AND(Date[[#This Row],[Month]]=5,Date[[#This Row],[Year]]=2021),"True","False")</f>
        <v>False</v>
      </c>
      <c r="H384" t="str">
        <f>IF(AND(Date[[#This Row],[Month]]&lt;=5,Date[[#This Row],[Month]]&gt;=4,Date[[#This Row],[Year]]=2021),"True","False")</f>
        <v>False</v>
      </c>
      <c r="I384" t="str">
        <f>IF(Date[[#This Row],[Year]]=2021,"True","False")</f>
        <v>False</v>
      </c>
    </row>
    <row r="385" spans="1:9" x14ac:dyDescent="0.3">
      <c r="A385" s="21">
        <v>43119</v>
      </c>
      <c r="B385">
        <f t="shared" si="15"/>
        <v>2018</v>
      </c>
      <c r="C385" t="s">
        <v>67</v>
      </c>
      <c r="D385" t="s">
        <v>105</v>
      </c>
      <c r="E385">
        <f t="shared" si="16"/>
        <v>1</v>
      </c>
      <c r="F385" t="str">
        <f t="shared" si="17"/>
        <v>2018 - 1</v>
      </c>
      <c r="G385" t="str">
        <f>IF(AND(Date[[#This Row],[Month]]=5,Date[[#This Row],[Year]]=2021),"True","False")</f>
        <v>False</v>
      </c>
      <c r="H385" t="str">
        <f>IF(AND(Date[[#This Row],[Month]]&lt;=5,Date[[#This Row],[Month]]&gt;=4,Date[[#This Row],[Year]]=2021),"True","False")</f>
        <v>False</v>
      </c>
      <c r="I385" t="str">
        <f>IF(Date[[#This Row],[Year]]=2021,"True","False")</f>
        <v>False</v>
      </c>
    </row>
    <row r="386" spans="1:9" x14ac:dyDescent="0.3">
      <c r="A386" s="21">
        <v>43120</v>
      </c>
      <c r="B386">
        <f t="shared" si="15"/>
        <v>2018</v>
      </c>
      <c r="C386" t="s">
        <v>67</v>
      </c>
      <c r="D386" t="s">
        <v>105</v>
      </c>
      <c r="E386">
        <f t="shared" si="16"/>
        <v>1</v>
      </c>
      <c r="F386" t="str">
        <f t="shared" si="17"/>
        <v>2018 - 1</v>
      </c>
      <c r="G386" t="str">
        <f>IF(AND(Date[[#This Row],[Month]]=5,Date[[#This Row],[Year]]=2021),"True","False")</f>
        <v>False</v>
      </c>
      <c r="H386" t="str">
        <f>IF(AND(Date[[#This Row],[Month]]&lt;=5,Date[[#This Row],[Month]]&gt;=4,Date[[#This Row],[Year]]=2021),"True","False")</f>
        <v>False</v>
      </c>
      <c r="I386" t="str">
        <f>IF(Date[[#This Row],[Year]]=2021,"True","False")</f>
        <v>False</v>
      </c>
    </row>
    <row r="387" spans="1:9" x14ac:dyDescent="0.3">
      <c r="A387" s="21">
        <v>43121</v>
      </c>
      <c r="B387">
        <f t="shared" ref="B387:B450" si="18">YEAR(A387)</f>
        <v>2018</v>
      </c>
      <c r="C387" t="s">
        <v>67</v>
      </c>
      <c r="D387" t="s">
        <v>105</v>
      </c>
      <c r="E387">
        <f t="shared" ref="E387:E450" si="19">MONTH(A387)</f>
        <v>1</v>
      </c>
      <c r="F387" t="str">
        <f t="shared" ref="F387:F450" si="20">B387&amp;" - " &amp;E387</f>
        <v>2018 - 1</v>
      </c>
      <c r="G387" t="str">
        <f>IF(AND(Date[[#This Row],[Month]]=5,Date[[#This Row],[Year]]=2021),"True","False")</f>
        <v>False</v>
      </c>
      <c r="H387" t="str">
        <f>IF(AND(Date[[#This Row],[Month]]&lt;=5,Date[[#This Row],[Month]]&gt;=4,Date[[#This Row],[Year]]=2021),"True","False")</f>
        <v>False</v>
      </c>
      <c r="I387" t="str">
        <f>IF(Date[[#This Row],[Year]]=2021,"True","False")</f>
        <v>False</v>
      </c>
    </row>
    <row r="388" spans="1:9" x14ac:dyDescent="0.3">
      <c r="A388" s="21">
        <v>43122</v>
      </c>
      <c r="B388">
        <f t="shared" si="18"/>
        <v>2018</v>
      </c>
      <c r="C388" t="s">
        <v>67</v>
      </c>
      <c r="D388" t="s">
        <v>105</v>
      </c>
      <c r="E388">
        <f t="shared" si="19"/>
        <v>1</v>
      </c>
      <c r="F388" t="str">
        <f t="shared" si="20"/>
        <v>2018 - 1</v>
      </c>
      <c r="G388" t="str">
        <f>IF(AND(Date[[#This Row],[Month]]=5,Date[[#This Row],[Year]]=2021),"True","False")</f>
        <v>False</v>
      </c>
      <c r="H388" t="str">
        <f>IF(AND(Date[[#This Row],[Month]]&lt;=5,Date[[#This Row],[Month]]&gt;=4,Date[[#This Row],[Year]]=2021),"True","False")</f>
        <v>False</v>
      </c>
      <c r="I388" t="str">
        <f>IF(Date[[#This Row],[Year]]=2021,"True","False")</f>
        <v>False</v>
      </c>
    </row>
    <row r="389" spans="1:9" x14ac:dyDescent="0.3">
      <c r="A389" s="21">
        <v>43123</v>
      </c>
      <c r="B389">
        <f t="shared" si="18"/>
        <v>2018</v>
      </c>
      <c r="C389" t="s">
        <v>67</v>
      </c>
      <c r="D389" t="s">
        <v>105</v>
      </c>
      <c r="E389">
        <f t="shared" si="19"/>
        <v>1</v>
      </c>
      <c r="F389" t="str">
        <f t="shared" si="20"/>
        <v>2018 - 1</v>
      </c>
      <c r="G389" t="str">
        <f>IF(AND(Date[[#This Row],[Month]]=5,Date[[#This Row],[Year]]=2021),"True","False")</f>
        <v>False</v>
      </c>
      <c r="H389" t="str">
        <f>IF(AND(Date[[#This Row],[Month]]&lt;=5,Date[[#This Row],[Month]]&gt;=4,Date[[#This Row],[Year]]=2021),"True","False")</f>
        <v>False</v>
      </c>
      <c r="I389" t="str">
        <f>IF(Date[[#This Row],[Year]]=2021,"True","False")</f>
        <v>False</v>
      </c>
    </row>
    <row r="390" spans="1:9" x14ac:dyDescent="0.3">
      <c r="A390" s="21">
        <v>43124</v>
      </c>
      <c r="B390">
        <f t="shared" si="18"/>
        <v>2018</v>
      </c>
      <c r="C390" t="s">
        <v>67</v>
      </c>
      <c r="D390" t="s">
        <v>105</v>
      </c>
      <c r="E390">
        <f t="shared" si="19"/>
        <v>1</v>
      </c>
      <c r="F390" t="str">
        <f t="shared" si="20"/>
        <v>2018 - 1</v>
      </c>
      <c r="G390" t="str">
        <f>IF(AND(Date[[#This Row],[Month]]=5,Date[[#This Row],[Year]]=2021),"True","False")</f>
        <v>False</v>
      </c>
      <c r="H390" t="str">
        <f>IF(AND(Date[[#This Row],[Month]]&lt;=5,Date[[#This Row],[Month]]&gt;=4,Date[[#This Row],[Year]]=2021),"True","False")</f>
        <v>False</v>
      </c>
      <c r="I390" t="str">
        <f>IF(Date[[#This Row],[Year]]=2021,"True","False")</f>
        <v>False</v>
      </c>
    </row>
    <row r="391" spans="1:9" x14ac:dyDescent="0.3">
      <c r="A391" s="21">
        <v>43125</v>
      </c>
      <c r="B391">
        <f t="shared" si="18"/>
        <v>2018</v>
      </c>
      <c r="C391" t="s">
        <v>67</v>
      </c>
      <c r="D391" t="s">
        <v>105</v>
      </c>
      <c r="E391">
        <f t="shared" si="19"/>
        <v>1</v>
      </c>
      <c r="F391" t="str">
        <f t="shared" si="20"/>
        <v>2018 - 1</v>
      </c>
      <c r="G391" t="str">
        <f>IF(AND(Date[[#This Row],[Month]]=5,Date[[#This Row],[Year]]=2021),"True","False")</f>
        <v>False</v>
      </c>
      <c r="H391" t="str">
        <f>IF(AND(Date[[#This Row],[Month]]&lt;=5,Date[[#This Row],[Month]]&gt;=4,Date[[#This Row],[Year]]=2021),"True","False")</f>
        <v>False</v>
      </c>
      <c r="I391" t="str">
        <f>IF(Date[[#This Row],[Year]]=2021,"True","False")</f>
        <v>False</v>
      </c>
    </row>
    <row r="392" spans="1:9" x14ac:dyDescent="0.3">
      <c r="A392" s="21">
        <v>43126</v>
      </c>
      <c r="B392">
        <f t="shared" si="18"/>
        <v>2018</v>
      </c>
      <c r="C392" t="s">
        <v>67</v>
      </c>
      <c r="D392" t="s">
        <v>105</v>
      </c>
      <c r="E392">
        <f t="shared" si="19"/>
        <v>1</v>
      </c>
      <c r="F392" t="str">
        <f t="shared" si="20"/>
        <v>2018 - 1</v>
      </c>
      <c r="G392" t="str">
        <f>IF(AND(Date[[#This Row],[Month]]=5,Date[[#This Row],[Year]]=2021),"True","False")</f>
        <v>False</v>
      </c>
      <c r="H392" t="str">
        <f>IF(AND(Date[[#This Row],[Month]]&lt;=5,Date[[#This Row],[Month]]&gt;=4,Date[[#This Row],[Year]]=2021),"True","False")</f>
        <v>False</v>
      </c>
      <c r="I392" t="str">
        <f>IF(Date[[#This Row],[Year]]=2021,"True","False")</f>
        <v>False</v>
      </c>
    </row>
    <row r="393" spans="1:9" x14ac:dyDescent="0.3">
      <c r="A393" s="21">
        <v>43127</v>
      </c>
      <c r="B393">
        <f t="shared" si="18"/>
        <v>2018</v>
      </c>
      <c r="C393" t="s">
        <v>67</v>
      </c>
      <c r="D393" t="s">
        <v>105</v>
      </c>
      <c r="E393">
        <f t="shared" si="19"/>
        <v>1</v>
      </c>
      <c r="F393" t="str">
        <f t="shared" si="20"/>
        <v>2018 - 1</v>
      </c>
      <c r="G393" t="str">
        <f>IF(AND(Date[[#This Row],[Month]]=5,Date[[#This Row],[Year]]=2021),"True","False")</f>
        <v>False</v>
      </c>
      <c r="H393" t="str">
        <f>IF(AND(Date[[#This Row],[Month]]&lt;=5,Date[[#This Row],[Month]]&gt;=4,Date[[#This Row],[Year]]=2021),"True","False")</f>
        <v>False</v>
      </c>
      <c r="I393" t="str">
        <f>IF(Date[[#This Row],[Year]]=2021,"True","False")</f>
        <v>False</v>
      </c>
    </row>
    <row r="394" spans="1:9" x14ac:dyDescent="0.3">
      <c r="A394" s="21">
        <v>43128</v>
      </c>
      <c r="B394">
        <f t="shared" si="18"/>
        <v>2018</v>
      </c>
      <c r="C394" t="s">
        <v>67</v>
      </c>
      <c r="D394" t="s">
        <v>105</v>
      </c>
      <c r="E394">
        <f t="shared" si="19"/>
        <v>1</v>
      </c>
      <c r="F394" t="str">
        <f t="shared" si="20"/>
        <v>2018 - 1</v>
      </c>
      <c r="G394" t="str">
        <f>IF(AND(Date[[#This Row],[Month]]=5,Date[[#This Row],[Year]]=2021),"True","False")</f>
        <v>False</v>
      </c>
      <c r="H394" t="str">
        <f>IF(AND(Date[[#This Row],[Month]]&lt;=5,Date[[#This Row],[Month]]&gt;=4,Date[[#This Row],[Year]]=2021),"True","False")</f>
        <v>False</v>
      </c>
      <c r="I394" t="str">
        <f>IF(Date[[#This Row],[Year]]=2021,"True","False")</f>
        <v>False</v>
      </c>
    </row>
    <row r="395" spans="1:9" x14ac:dyDescent="0.3">
      <c r="A395" s="21">
        <v>43129</v>
      </c>
      <c r="B395">
        <f t="shared" si="18"/>
        <v>2018</v>
      </c>
      <c r="C395" t="s">
        <v>67</v>
      </c>
      <c r="D395" t="s">
        <v>105</v>
      </c>
      <c r="E395">
        <f t="shared" si="19"/>
        <v>1</v>
      </c>
      <c r="F395" t="str">
        <f t="shared" si="20"/>
        <v>2018 - 1</v>
      </c>
      <c r="G395" t="str">
        <f>IF(AND(Date[[#This Row],[Month]]=5,Date[[#This Row],[Year]]=2021),"True","False")</f>
        <v>False</v>
      </c>
      <c r="H395" t="str">
        <f>IF(AND(Date[[#This Row],[Month]]&lt;=5,Date[[#This Row],[Month]]&gt;=4,Date[[#This Row],[Year]]=2021),"True","False")</f>
        <v>False</v>
      </c>
      <c r="I395" t="str">
        <f>IF(Date[[#This Row],[Year]]=2021,"True","False")</f>
        <v>False</v>
      </c>
    </row>
    <row r="396" spans="1:9" x14ac:dyDescent="0.3">
      <c r="A396" s="21">
        <v>43130</v>
      </c>
      <c r="B396">
        <f t="shared" si="18"/>
        <v>2018</v>
      </c>
      <c r="C396" t="s">
        <v>67</v>
      </c>
      <c r="D396" t="s">
        <v>105</v>
      </c>
      <c r="E396">
        <f t="shared" si="19"/>
        <v>1</v>
      </c>
      <c r="F396" t="str">
        <f t="shared" si="20"/>
        <v>2018 - 1</v>
      </c>
      <c r="G396" t="str">
        <f>IF(AND(Date[[#This Row],[Month]]=5,Date[[#This Row],[Year]]=2021),"True","False")</f>
        <v>False</v>
      </c>
      <c r="H396" t="str">
        <f>IF(AND(Date[[#This Row],[Month]]&lt;=5,Date[[#This Row],[Month]]&gt;=4,Date[[#This Row],[Year]]=2021),"True","False")</f>
        <v>False</v>
      </c>
      <c r="I396" t="str">
        <f>IF(Date[[#This Row],[Year]]=2021,"True","False")</f>
        <v>False</v>
      </c>
    </row>
    <row r="397" spans="1:9" x14ac:dyDescent="0.3">
      <c r="A397" s="21">
        <v>43131</v>
      </c>
      <c r="B397">
        <f t="shared" si="18"/>
        <v>2018</v>
      </c>
      <c r="C397" t="s">
        <v>67</v>
      </c>
      <c r="D397" t="s">
        <v>105</v>
      </c>
      <c r="E397">
        <f t="shared" si="19"/>
        <v>1</v>
      </c>
      <c r="F397" t="str">
        <f t="shared" si="20"/>
        <v>2018 - 1</v>
      </c>
      <c r="G397" t="str">
        <f>IF(AND(Date[[#This Row],[Month]]=5,Date[[#This Row],[Year]]=2021),"True","False")</f>
        <v>False</v>
      </c>
      <c r="H397" t="str">
        <f>IF(AND(Date[[#This Row],[Month]]&lt;=5,Date[[#This Row],[Month]]&gt;=4,Date[[#This Row],[Year]]=2021),"True","False")</f>
        <v>False</v>
      </c>
      <c r="I397" t="str">
        <f>IF(Date[[#This Row],[Year]]=2021,"True","False")</f>
        <v>False</v>
      </c>
    </row>
    <row r="398" spans="1:9" x14ac:dyDescent="0.3">
      <c r="A398" s="21">
        <v>43132</v>
      </c>
      <c r="B398">
        <f t="shared" si="18"/>
        <v>2018</v>
      </c>
      <c r="C398" t="s">
        <v>68</v>
      </c>
      <c r="D398" t="s">
        <v>105</v>
      </c>
      <c r="E398">
        <f t="shared" si="19"/>
        <v>2</v>
      </c>
      <c r="F398" t="str">
        <f t="shared" si="20"/>
        <v>2018 - 2</v>
      </c>
      <c r="G398" t="str">
        <f>IF(AND(Date[[#This Row],[Month]]=5,Date[[#This Row],[Year]]=2021),"True","False")</f>
        <v>False</v>
      </c>
      <c r="H398" t="str">
        <f>IF(AND(Date[[#This Row],[Month]]&lt;=5,Date[[#This Row],[Month]]&gt;=4,Date[[#This Row],[Year]]=2021),"True","False")</f>
        <v>False</v>
      </c>
      <c r="I398" t="str">
        <f>IF(Date[[#This Row],[Year]]=2021,"True","False")</f>
        <v>False</v>
      </c>
    </row>
    <row r="399" spans="1:9" x14ac:dyDescent="0.3">
      <c r="A399" s="21">
        <v>43133</v>
      </c>
      <c r="B399">
        <f t="shared" si="18"/>
        <v>2018</v>
      </c>
      <c r="C399" t="s">
        <v>68</v>
      </c>
      <c r="D399" t="s">
        <v>105</v>
      </c>
      <c r="E399">
        <f t="shared" si="19"/>
        <v>2</v>
      </c>
      <c r="F399" t="str">
        <f t="shared" si="20"/>
        <v>2018 - 2</v>
      </c>
      <c r="G399" t="str">
        <f>IF(AND(Date[[#This Row],[Month]]=5,Date[[#This Row],[Year]]=2021),"True","False")</f>
        <v>False</v>
      </c>
      <c r="H399" t="str">
        <f>IF(AND(Date[[#This Row],[Month]]&lt;=5,Date[[#This Row],[Month]]&gt;=4,Date[[#This Row],[Year]]=2021),"True","False")</f>
        <v>False</v>
      </c>
      <c r="I399" t="str">
        <f>IF(Date[[#This Row],[Year]]=2021,"True","False")</f>
        <v>False</v>
      </c>
    </row>
    <row r="400" spans="1:9" x14ac:dyDescent="0.3">
      <c r="A400" s="21">
        <v>43134</v>
      </c>
      <c r="B400">
        <f t="shared" si="18"/>
        <v>2018</v>
      </c>
      <c r="C400" t="s">
        <v>68</v>
      </c>
      <c r="D400" t="s">
        <v>105</v>
      </c>
      <c r="E400">
        <f t="shared" si="19"/>
        <v>2</v>
      </c>
      <c r="F400" t="str">
        <f t="shared" si="20"/>
        <v>2018 - 2</v>
      </c>
      <c r="G400" t="str">
        <f>IF(AND(Date[[#This Row],[Month]]=5,Date[[#This Row],[Year]]=2021),"True","False")</f>
        <v>False</v>
      </c>
      <c r="H400" t="str">
        <f>IF(AND(Date[[#This Row],[Month]]&lt;=5,Date[[#This Row],[Month]]&gt;=4,Date[[#This Row],[Year]]=2021),"True","False")</f>
        <v>False</v>
      </c>
      <c r="I400" t="str">
        <f>IF(Date[[#This Row],[Year]]=2021,"True","False")</f>
        <v>False</v>
      </c>
    </row>
    <row r="401" spans="1:9" x14ac:dyDescent="0.3">
      <c r="A401" s="21">
        <v>43135</v>
      </c>
      <c r="B401">
        <f t="shared" si="18"/>
        <v>2018</v>
      </c>
      <c r="C401" t="s">
        <v>68</v>
      </c>
      <c r="D401" t="s">
        <v>105</v>
      </c>
      <c r="E401">
        <f t="shared" si="19"/>
        <v>2</v>
      </c>
      <c r="F401" t="str">
        <f t="shared" si="20"/>
        <v>2018 - 2</v>
      </c>
      <c r="G401" t="str">
        <f>IF(AND(Date[[#This Row],[Month]]=5,Date[[#This Row],[Year]]=2021),"True","False")</f>
        <v>False</v>
      </c>
      <c r="H401" t="str">
        <f>IF(AND(Date[[#This Row],[Month]]&lt;=5,Date[[#This Row],[Month]]&gt;=4,Date[[#This Row],[Year]]=2021),"True","False")</f>
        <v>False</v>
      </c>
      <c r="I401" t="str">
        <f>IF(Date[[#This Row],[Year]]=2021,"True","False")</f>
        <v>False</v>
      </c>
    </row>
    <row r="402" spans="1:9" x14ac:dyDescent="0.3">
      <c r="A402" s="21">
        <v>43136</v>
      </c>
      <c r="B402">
        <f t="shared" si="18"/>
        <v>2018</v>
      </c>
      <c r="C402" t="s">
        <v>68</v>
      </c>
      <c r="D402" t="s">
        <v>105</v>
      </c>
      <c r="E402">
        <f t="shared" si="19"/>
        <v>2</v>
      </c>
      <c r="F402" t="str">
        <f t="shared" si="20"/>
        <v>2018 - 2</v>
      </c>
      <c r="G402" t="str">
        <f>IF(AND(Date[[#This Row],[Month]]=5,Date[[#This Row],[Year]]=2021),"True","False")</f>
        <v>False</v>
      </c>
      <c r="H402" t="str">
        <f>IF(AND(Date[[#This Row],[Month]]&lt;=5,Date[[#This Row],[Month]]&gt;=4,Date[[#This Row],[Year]]=2021),"True","False")</f>
        <v>False</v>
      </c>
      <c r="I402" t="str">
        <f>IF(Date[[#This Row],[Year]]=2021,"True","False")</f>
        <v>False</v>
      </c>
    </row>
    <row r="403" spans="1:9" x14ac:dyDescent="0.3">
      <c r="A403" s="21">
        <v>43137</v>
      </c>
      <c r="B403">
        <f t="shared" si="18"/>
        <v>2018</v>
      </c>
      <c r="C403" t="s">
        <v>68</v>
      </c>
      <c r="D403" t="s">
        <v>105</v>
      </c>
      <c r="E403">
        <f t="shared" si="19"/>
        <v>2</v>
      </c>
      <c r="F403" t="str">
        <f t="shared" si="20"/>
        <v>2018 - 2</v>
      </c>
      <c r="G403" t="str">
        <f>IF(AND(Date[[#This Row],[Month]]=5,Date[[#This Row],[Year]]=2021),"True","False")</f>
        <v>False</v>
      </c>
      <c r="H403" t="str">
        <f>IF(AND(Date[[#This Row],[Month]]&lt;=5,Date[[#This Row],[Month]]&gt;=4,Date[[#This Row],[Year]]=2021),"True","False")</f>
        <v>False</v>
      </c>
      <c r="I403" t="str">
        <f>IF(Date[[#This Row],[Year]]=2021,"True","False")</f>
        <v>False</v>
      </c>
    </row>
    <row r="404" spans="1:9" x14ac:dyDescent="0.3">
      <c r="A404" s="21">
        <v>43138</v>
      </c>
      <c r="B404">
        <f t="shared" si="18"/>
        <v>2018</v>
      </c>
      <c r="C404" t="s">
        <v>68</v>
      </c>
      <c r="D404" t="s">
        <v>105</v>
      </c>
      <c r="E404">
        <f t="shared" si="19"/>
        <v>2</v>
      </c>
      <c r="F404" t="str">
        <f t="shared" si="20"/>
        <v>2018 - 2</v>
      </c>
      <c r="G404" t="str">
        <f>IF(AND(Date[[#This Row],[Month]]=5,Date[[#This Row],[Year]]=2021),"True","False")</f>
        <v>False</v>
      </c>
      <c r="H404" t="str">
        <f>IF(AND(Date[[#This Row],[Month]]&lt;=5,Date[[#This Row],[Month]]&gt;=4,Date[[#This Row],[Year]]=2021),"True","False")</f>
        <v>False</v>
      </c>
      <c r="I404" t="str">
        <f>IF(Date[[#This Row],[Year]]=2021,"True","False")</f>
        <v>False</v>
      </c>
    </row>
    <row r="405" spans="1:9" x14ac:dyDescent="0.3">
      <c r="A405" s="21">
        <v>43139</v>
      </c>
      <c r="B405">
        <f t="shared" si="18"/>
        <v>2018</v>
      </c>
      <c r="C405" t="s">
        <v>68</v>
      </c>
      <c r="D405" t="s">
        <v>105</v>
      </c>
      <c r="E405">
        <f t="shared" si="19"/>
        <v>2</v>
      </c>
      <c r="F405" t="str">
        <f t="shared" si="20"/>
        <v>2018 - 2</v>
      </c>
      <c r="G405" t="str">
        <f>IF(AND(Date[[#This Row],[Month]]=5,Date[[#This Row],[Year]]=2021),"True","False")</f>
        <v>False</v>
      </c>
      <c r="H405" t="str">
        <f>IF(AND(Date[[#This Row],[Month]]&lt;=5,Date[[#This Row],[Month]]&gt;=4,Date[[#This Row],[Year]]=2021),"True","False")</f>
        <v>False</v>
      </c>
      <c r="I405" t="str">
        <f>IF(Date[[#This Row],[Year]]=2021,"True","False")</f>
        <v>False</v>
      </c>
    </row>
    <row r="406" spans="1:9" x14ac:dyDescent="0.3">
      <c r="A406" s="21">
        <v>43140</v>
      </c>
      <c r="B406">
        <f t="shared" si="18"/>
        <v>2018</v>
      </c>
      <c r="C406" t="s">
        <v>68</v>
      </c>
      <c r="D406" t="s">
        <v>105</v>
      </c>
      <c r="E406">
        <f t="shared" si="19"/>
        <v>2</v>
      </c>
      <c r="F406" t="str">
        <f t="shared" si="20"/>
        <v>2018 - 2</v>
      </c>
      <c r="G406" t="str">
        <f>IF(AND(Date[[#This Row],[Month]]=5,Date[[#This Row],[Year]]=2021),"True","False")</f>
        <v>False</v>
      </c>
      <c r="H406" t="str">
        <f>IF(AND(Date[[#This Row],[Month]]&lt;=5,Date[[#This Row],[Month]]&gt;=4,Date[[#This Row],[Year]]=2021),"True","False")</f>
        <v>False</v>
      </c>
      <c r="I406" t="str">
        <f>IF(Date[[#This Row],[Year]]=2021,"True","False")</f>
        <v>False</v>
      </c>
    </row>
    <row r="407" spans="1:9" x14ac:dyDescent="0.3">
      <c r="A407" s="21">
        <v>43141</v>
      </c>
      <c r="B407">
        <f t="shared" si="18"/>
        <v>2018</v>
      </c>
      <c r="C407" t="s">
        <v>68</v>
      </c>
      <c r="D407" t="s">
        <v>105</v>
      </c>
      <c r="E407">
        <f t="shared" si="19"/>
        <v>2</v>
      </c>
      <c r="F407" t="str">
        <f t="shared" si="20"/>
        <v>2018 - 2</v>
      </c>
      <c r="G407" t="str">
        <f>IF(AND(Date[[#This Row],[Month]]=5,Date[[#This Row],[Year]]=2021),"True","False")</f>
        <v>False</v>
      </c>
      <c r="H407" t="str">
        <f>IF(AND(Date[[#This Row],[Month]]&lt;=5,Date[[#This Row],[Month]]&gt;=4,Date[[#This Row],[Year]]=2021),"True","False")</f>
        <v>False</v>
      </c>
      <c r="I407" t="str">
        <f>IF(Date[[#This Row],[Year]]=2021,"True","False")</f>
        <v>False</v>
      </c>
    </row>
    <row r="408" spans="1:9" x14ac:dyDescent="0.3">
      <c r="A408" s="21">
        <v>43142</v>
      </c>
      <c r="B408">
        <f t="shared" si="18"/>
        <v>2018</v>
      </c>
      <c r="C408" t="s">
        <v>68</v>
      </c>
      <c r="D408" t="s">
        <v>105</v>
      </c>
      <c r="E408">
        <f t="shared" si="19"/>
        <v>2</v>
      </c>
      <c r="F408" t="str">
        <f t="shared" si="20"/>
        <v>2018 - 2</v>
      </c>
      <c r="G408" t="str">
        <f>IF(AND(Date[[#This Row],[Month]]=5,Date[[#This Row],[Year]]=2021),"True","False")</f>
        <v>False</v>
      </c>
      <c r="H408" t="str">
        <f>IF(AND(Date[[#This Row],[Month]]&lt;=5,Date[[#This Row],[Month]]&gt;=4,Date[[#This Row],[Year]]=2021),"True","False")</f>
        <v>False</v>
      </c>
      <c r="I408" t="str">
        <f>IF(Date[[#This Row],[Year]]=2021,"True","False")</f>
        <v>False</v>
      </c>
    </row>
    <row r="409" spans="1:9" x14ac:dyDescent="0.3">
      <c r="A409" s="21">
        <v>43143</v>
      </c>
      <c r="B409">
        <f t="shared" si="18"/>
        <v>2018</v>
      </c>
      <c r="C409" t="s">
        <v>68</v>
      </c>
      <c r="D409" t="s">
        <v>105</v>
      </c>
      <c r="E409">
        <f t="shared" si="19"/>
        <v>2</v>
      </c>
      <c r="F409" t="str">
        <f t="shared" si="20"/>
        <v>2018 - 2</v>
      </c>
      <c r="G409" t="str">
        <f>IF(AND(Date[[#This Row],[Month]]=5,Date[[#This Row],[Year]]=2021),"True","False")</f>
        <v>False</v>
      </c>
      <c r="H409" t="str">
        <f>IF(AND(Date[[#This Row],[Month]]&lt;=5,Date[[#This Row],[Month]]&gt;=4,Date[[#This Row],[Year]]=2021),"True","False")</f>
        <v>False</v>
      </c>
      <c r="I409" t="str">
        <f>IF(Date[[#This Row],[Year]]=2021,"True","False")</f>
        <v>False</v>
      </c>
    </row>
    <row r="410" spans="1:9" x14ac:dyDescent="0.3">
      <c r="A410" s="21">
        <v>43144</v>
      </c>
      <c r="B410">
        <f t="shared" si="18"/>
        <v>2018</v>
      </c>
      <c r="C410" t="s">
        <v>68</v>
      </c>
      <c r="D410" t="s">
        <v>105</v>
      </c>
      <c r="E410">
        <f t="shared" si="19"/>
        <v>2</v>
      </c>
      <c r="F410" t="str">
        <f t="shared" si="20"/>
        <v>2018 - 2</v>
      </c>
      <c r="G410" t="str">
        <f>IF(AND(Date[[#This Row],[Month]]=5,Date[[#This Row],[Year]]=2021),"True","False")</f>
        <v>False</v>
      </c>
      <c r="H410" t="str">
        <f>IF(AND(Date[[#This Row],[Month]]&lt;=5,Date[[#This Row],[Month]]&gt;=4,Date[[#This Row],[Year]]=2021),"True","False")</f>
        <v>False</v>
      </c>
      <c r="I410" t="str">
        <f>IF(Date[[#This Row],[Year]]=2021,"True","False")</f>
        <v>False</v>
      </c>
    </row>
    <row r="411" spans="1:9" x14ac:dyDescent="0.3">
      <c r="A411" s="21">
        <v>43145</v>
      </c>
      <c r="B411">
        <f t="shared" si="18"/>
        <v>2018</v>
      </c>
      <c r="C411" t="s">
        <v>68</v>
      </c>
      <c r="D411" t="s">
        <v>105</v>
      </c>
      <c r="E411">
        <f t="shared" si="19"/>
        <v>2</v>
      </c>
      <c r="F411" t="str">
        <f t="shared" si="20"/>
        <v>2018 - 2</v>
      </c>
      <c r="G411" t="str">
        <f>IF(AND(Date[[#This Row],[Month]]=5,Date[[#This Row],[Year]]=2021),"True","False")</f>
        <v>False</v>
      </c>
      <c r="H411" t="str">
        <f>IF(AND(Date[[#This Row],[Month]]&lt;=5,Date[[#This Row],[Month]]&gt;=4,Date[[#This Row],[Year]]=2021),"True","False")</f>
        <v>False</v>
      </c>
      <c r="I411" t="str">
        <f>IF(Date[[#This Row],[Year]]=2021,"True","False")</f>
        <v>False</v>
      </c>
    </row>
    <row r="412" spans="1:9" x14ac:dyDescent="0.3">
      <c r="A412" s="21">
        <v>43146</v>
      </c>
      <c r="B412">
        <f t="shared" si="18"/>
        <v>2018</v>
      </c>
      <c r="C412" t="s">
        <v>68</v>
      </c>
      <c r="D412" t="s">
        <v>105</v>
      </c>
      <c r="E412">
        <f t="shared" si="19"/>
        <v>2</v>
      </c>
      <c r="F412" t="str">
        <f t="shared" si="20"/>
        <v>2018 - 2</v>
      </c>
      <c r="G412" t="str">
        <f>IF(AND(Date[[#This Row],[Month]]=5,Date[[#This Row],[Year]]=2021),"True","False")</f>
        <v>False</v>
      </c>
      <c r="H412" t="str">
        <f>IF(AND(Date[[#This Row],[Month]]&lt;=5,Date[[#This Row],[Month]]&gt;=4,Date[[#This Row],[Year]]=2021),"True","False")</f>
        <v>False</v>
      </c>
      <c r="I412" t="str">
        <f>IF(Date[[#This Row],[Year]]=2021,"True","False")</f>
        <v>False</v>
      </c>
    </row>
    <row r="413" spans="1:9" x14ac:dyDescent="0.3">
      <c r="A413" s="21">
        <v>43147</v>
      </c>
      <c r="B413">
        <f t="shared" si="18"/>
        <v>2018</v>
      </c>
      <c r="C413" t="s">
        <v>68</v>
      </c>
      <c r="D413" t="s">
        <v>105</v>
      </c>
      <c r="E413">
        <f t="shared" si="19"/>
        <v>2</v>
      </c>
      <c r="F413" t="str">
        <f t="shared" si="20"/>
        <v>2018 - 2</v>
      </c>
      <c r="G413" t="str">
        <f>IF(AND(Date[[#This Row],[Month]]=5,Date[[#This Row],[Year]]=2021),"True","False")</f>
        <v>False</v>
      </c>
      <c r="H413" t="str">
        <f>IF(AND(Date[[#This Row],[Month]]&lt;=5,Date[[#This Row],[Month]]&gt;=4,Date[[#This Row],[Year]]=2021),"True","False")</f>
        <v>False</v>
      </c>
      <c r="I413" t="str">
        <f>IF(Date[[#This Row],[Year]]=2021,"True","False")</f>
        <v>False</v>
      </c>
    </row>
    <row r="414" spans="1:9" x14ac:dyDescent="0.3">
      <c r="A414" s="21">
        <v>43148</v>
      </c>
      <c r="B414">
        <f t="shared" si="18"/>
        <v>2018</v>
      </c>
      <c r="C414" t="s">
        <v>68</v>
      </c>
      <c r="D414" t="s">
        <v>105</v>
      </c>
      <c r="E414">
        <f t="shared" si="19"/>
        <v>2</v>
      </c>
      <c r="F414" t="str">
        <f t="shared" si="20"/>
        <v>2018 - 2</v>
      </c>
      <c r="G414" t="str">
        <f>IF(AND(Date[[#This Row],[Month]]=5,Date[[#This Row],[Year]]=2021),"True","False")</f>
        <v>False</v>
      </c>
      <c r="H414" t="str">
        <f>IF(AND(Date[[#This Row],[Month]]&lt;=5,Date[[#This Row],[Month]]&gt;=4,Date[[#This Row],[Year]]=2021),"True","False")</f>
        <v>False</v>
      </c>
      <c r="I414" t="str">
        <f>IF(Date[[#This Row],[Year]]=2021,"True","False")</f>
        <v>False</v>
      </c>
    </row>
    <row r="415" spans="1:9" x14ac:dyDescent="0.3">
      <c r="A415" s="21">
        <v>43149</v>
      </c>
      <c r="B415">
        <f t="shared" si="18"/>
        <v>2018</v>
      </c>
      <c r="C415" t="s">
        <v>68</v>
      </c>
      <c r="D415" t="s">
        <v>105</v>
      </c>
      <c r="E415">
        <f t="shared" si="19"/>
        <v>2</v>
      </c>
      <c r="F415" t="str">
        <f t="shared" si="20"/>
        <v>2018 - 2</v>
      </c>
      <c r="G415" t="str">
        <f>IF(AND(Date[[#This Row],[Month]]=5,Date[[#This Row],[Year]]=2021),"True","False")</f>
        <v>False</v>
      </c>
      <c r="H415" t="str">
        <f>IF(AND(Date[[#This Row],[Month]]&lt;=5,Date[[#This Row],[Month]]&gt;=4,Date[[#This Row],[Year]]=2021),"True","False")</f>
        <v>False</v>
      </c>
      <c r="I415" t="str">
        <f>IF(Date[[#This Row],[Year]]=2021,"True","False")</f>
        <v>False</v>
      </c>
    </row>
    <row r="416" spans="1:9" x14ac:dyDescent="0.3">
      <c r="A416" s="21">
        <v>43150</v>
      </c>
      <c r="B416">
        <f t="shared" si="18"/>
        <v>2018</v>
      </c>
      <c r="C416" t="s">
        <v>68</v>
      </c>
      <c r="D416" t="s">
        <v>105</v>
      </c>
      <c r="E416">
        <f t="shared" si="19"/>
        <v>2</v>
      </c>
      <c r="F416" t="str">
        <f t="shared" si="20"/>
        <v>2018 - 2</v>
      </c>
      <c r="G416" t="str">
        <f>IF(AND(Date[[#This Row],[Month]]=5,Date[[#This Row],[Year]]=2021),"True","False")</f>
        <v>False</v>
      </c>
      <c r="H416" t="str">
        <f>IF(AND(Date[[#This Row],[Month]]&lt;=5,Date[[#This Row],[Month]]&gt;=4,Date[[#This Row],[Year]]=2021),"True","False")</f>
        <v>False</v>
      </c>
      <c r="I416" t="str">
        <f>IF(Date[[#This Row],[Year]]=2021,"True","False")</f>
        <v>False</v>
      </c>
    </row>
    <row r="417" spans="1:9" x14ac:dyDescent="0.3">
      <c r="A417" s="21">
        <v>43151</v>
      </c>
      <c r="B417">
        <f t="shared" si="18"/>
        <v>2018</v>
      </c>
      <c r="C417" t="s">
        <v>68</v>
      </c>
      <c r="D417" t="s">
        <v>105</v>
      </c>
      <c r="E417">
        <f t="shared" si="19"/>
        <v>2</v>
      </c>
      <c r="F417" t="str">
        <f t="shared" si="20"/>
        <v>2018 - 2</v>
      </c>
      <c r="G417" t="str">
        <f>IF(AND(Date[[#This Row],[Month]]=5,Date[[#This Row],[Year]]=2021),"True","False")</f>
        <v>False</v>
      </c>
      <c r="H417" t="str">
        <f>IF(AND(Date[[#This Row],[Month]]&lt;=5,Date[[#This Row],[Month]]&gt;=4,Date[[#This Row],[Year]]=2021),"True","False")</f>
        <v>False</v>
      </c>
      <c r="I417" t="str">
        <f>IF(Date[[#This Row],[Year]]=2021,"True","False")</f>
        <v>False</v>
      </c>
    </row>
    <row r="418" spans="1:9" x14ac:dyDescent="0.3">
      <c r="A418" s="21">
        <v>43152</v>
      </c>
      <c r="B418">
        <f t="shared" si="18"/>
        <v>2018</v>
      </c>
      <c r="C418" t="s">
        <v>68</v>
      </c>
      <c r="D418" t="s">
        <v>105</v>
      </c>
      <c r="E418">
        <f t="shared" si="19"/>
        <v>2</v>
      </c>
      <c r="F418" t="str">
        <f t="shared" si="20"/>
        <v>2018 - 2</v>
      </c>
      <c r="G418" t="str">
        <f>IF(AND(Date[[#This Row],[Month]]=5,Date[[#This Row],[Year]]=2021),"True","False")</f>
        <v>False</v>
      </c>
      <c r="H418" t="str">
        <f>IF(AND(Date[[#This Row],[Month]]&lt;=5,Date[[#This Row],[Month]]&gt;=4,Date[[#This Row],[Year]]=2021),"True","False")</f>
        <v>False</v>
      </c>
      <c r="I418" t="str">
        <f>IF(Date[[#This Row],[Year]]=2021,"True","False")</f>
        <v>False</v>
      </c>
    </row>
    <row r="419" spans="1:9" x14ac:dyDescent="0.3">
      <c r="A419" s="21">
        <v>43153</v>
      </c>
      <c r="B419">
        <f t="shared" si="18"/>
        <v>2018</v>
      </c>
      <c r="C419" t="s">
        <v>68</v>
      </c>
      <c r="D419" t="s">
        <v>105</v>
      </c>
      <c r="E419">
        <f t="shared" si="19"/>
        <v>2</v>
      </c>
      <c r="F419" t="str">
        <f t="shared" si="20"/>
        <v>2018 - 2</v>
      </c>
      <c r="G419" t="str">
        <f>IF(AND(Date[[#This Row],[Month]]=5,Date[[#This Row],[Year]]=2021),"True","False")</f>
        <v>False</v>
      </c>
      <c r="H419" t="str">
        <f>IF(AND(Date[[#This Row],[Month]]&lt;=5,Date[[#This Row],[Month]]&gt;=4,Date[[#This Row],[Year]]=2021),"True","False")</f>
        <v>False</v>
      </c>
      <c r="I419" t="str">
        <f>IF(Date[[#This Row],[Year]]=2021,"True","False")</f>
        <v>False</v>
      </c>
    </row>
    <row r="420" spans="1:9" x14ac:dyDescent="0.3">
      <c r="A420" s="21">
        <v>43154</v>
      </c>
      <c r="B420">
        <f t="shared" si="18"/>
        <v>2018</v>
      </c>
      <c r="C420" t="s">
        <v>68</v>
      </c>
      <c r="D420" t="s">
        <v>105</v>
      </c>
      <c r="E420">
        <f t="shared" si="19"/>
        <v>2</v>
      </c>
      <c r="F420" t="str">
        <f t="shared" si="20"/>
        <v>2018 - 2</v>
      </c>
      <c r="G420" t="str">
        <f>IF(AND(Date[[#This Row],[Month]]=5,Date[[#This Row],[Year]]=2021),"True","False")</f>
        <v>False</v>
      </c>
      <c r="H420" t="str">
        <f>IF(AND(Date[[#This Row],[Month]]&lt;=5,Date[[#This Row],[Month]]&gt;=4,Date[[#This Row],[Year]]=2021),"True","False")</f>
        <v>False</v>
      </c>
      <c r="I420" t="str">
        <f>IF(Date[[#This Row],[Year]]=2021,"True","False")</f>
        <v>False</v>
      </c>
    </row>
    <row r="421" spans="1:9" x14ac:dyDescent="0.3">
      <c r="A421" s="21">
        <v>43155</v>
      </c>
      <c r="B421">
        <f t="shared" si="18"/>
        <v>2018</v>
      </c>
      <c r="C421" t="s">
        <v>68</v>
      </c>
      <c r="D421" t="s">
        <v>105</v>
      </c>
      <c r="E421">
        <f t="shared" si="19"/>
        <v>2</v>
      </c>
      <c r="F421" t="str">
        <f t="shared" si="20"/>
        <v>2018 - 2</v>
      </c>
      <c r="G421" t="str">
        <f>IF(AND(Date[[#This Row],[Month]]=5,Date[[#This Row],[Year]]=2021),"True","False")</f>
        <v>False</v>
      </c>
      <c r="H421" t="str">
        <f>IF(AND(Date[[#This Row],[Month]]&lt;=5,Date[[#This Row],[Month]]&gt;=4,Date[[#This Row],[Year]]=2021),"True","False")</f>
        <v>False</v>
      </c>
      <c r="I421" t="str">
        <f>IF(Date[[#This Row],[Year]]=2021,"True","False")</f>
        <v>False</v>
      </c>
    </row>
    <row r="422" spans="1:9" x14ac:dyDescent="0.3">
      <c r="A422" s="21">
        <v>43156</v>
      </c>
      <c r="B422">
        <f t="shared" si="18"/>
        <v>2018</v>
      </c>
      <c r="C422" t="s">
        <v>68</v>
      </c>
      <c r="D422" t="s">
        <v>105</v>
      </c>
      <c r="E422">
        <f t="shared" si="19"/>
        <v>2</v>
      </c>
      <c r="F422" t="str">
        <f t="shared" si="20"/>
        <v>2018 - 2</v>
      </c>
      <c r="G422" t="str">
        <f>IF(AND(Date[[#This Row],[Month]]=5,Date[[#This Row],[Year]]=2021),"True","False")</f>
        <v>False</v>
      </c>
      <c r="H422" t="str">
        <f>IF(AND(Date[[#This Row],[Month]]&lt;=5,Date[[#This Row],[Month]]&gt;=4,Date[[#This Row],[Year]]=2021),"True","False")</f>
        <v>False</v>
      </c>
      <c r="I422" t="str">
        <f>IF(Date[[#This Row],[Year]]=2021,"True","False")</f>
        <v>False</v>
      </c>
    </row>
    <row r="423" spans="1:9" x14ac:dyDescent="0.3">
      <c r="A423" s="21">
        <v>43157</v>
      </c>
      <c r="B423">
        <f t="shared" si="18"/>
        <v>2018</v>
      </c>
      <c r="C423" t="s">
        <v>68</v>
      </c>
      <c r="D423" t="s">
        <v>105</v>
      </c>
      <c r="E423">
        <f t="shared" si="19"/>
        <v>2</v>
      </c>
      <c r="F423" t="str">
        <f t="shared" si="20"/>
        <v>2018 - 2</v>
      </c>
      <c r="G423" t="str">
        <f>IF(AND(Date[[#This Row],[Month]]=5,Date[[#This Row],[Year]]=2021),"True","False")</f>
        <v>False</v>
      </c>
      <c r="H423" t="str">
        <f>IF(AND(Date[[#This Row],[Month]]&lt;=5,Date[[#This Row],[Month]]&gt;=4,Date[[#This Row],[Year]]=2021),"True","False")</f>
        <v>False</v>
      </c>
      <c r="I423" t="str">
        <f>IF(Date[[#This Row],[Year]]=2021,"True","False")</f>
        <v>False</v>
      </c>
    </row>
    <row r="424" spans="1:9" x14ac:dyDescent="0.3">
      <c r="A424" s="21">
        <v>43158</v>
      </c>
      <c r="B424">
        <f t="shared" si="18"/>
        <v>2018</v>
      </c>
      <c r="C424" t="s">
        <v>68</v>
      </c>
      <c r="D424" t="s">
        <v>105</v>
      </c>
      <c r="E424">
        <f t="shared" si="19"/>
        <v>2</v>
      </c>
      <c r="F424" t="str">
        <f t="shared" si="20"/>
        <v>2018 - 2</v>
      </c>
      <c r="G424" t="str">
        <f>IF(AND(Date[[#This Row],[Month]]=5,Date[[#This Row],[Year]]=2021),"True","False")</f>
        <v>False</v>
      </c>
      <c r="H424" t="str">
        <f>IF(AND(Date[[#This Row],[Month]]&lt;=5,Date[[#This Row],[Month]]&gt;=4,Date[[#This Row],[Year]]=2021),"True","False")</f>
        <v>False</v>
      </c>
      <c r="I424" t="str">
        <f>IF(Date[[#This Row],[Year]]=2021,"True","False")</f>
        <v>False</v>
      </c>
    </row>
    <row r="425" spans="1:9" x14ac:dyDescent="0.3">
      <c r="A425" s="21">
        <v>43159</v>
      </c>
      <c r="B425">
        <f t="shared" si="18"/>
        <v>2018</v>
      </c>
      <c r="C425" t="s">
        <v>68</v>
      </c>
      <c r="D425" t="s">
        <v>105</v>
      </c>
      <c r="E425">
        <f t="shared" si="19"/>
        <v>2</v>
      </c>
      <c r="F425" t="str">
        <f t="shared" si="20"/>
        <v>2018 - 2</v>
      </c>
      <c r="G425" t="str">
        <f>IF(AND(Date[[#This Row],[Month]]=5,Date[[#This Row],[Year]]=2021),"True","False")</f>
        <v>False</v>
      </c>
      <c r="H425" t="str">
        <f>IF(AND(Date[[#This Row],[Month]]&lt;=5,Date[[#This Row],[Month]]&gt;=4,Date[[#This Row],[Year]]=2021),"True","False")</f>
        <v>False</v>
      </c>
      <c r="I425" t="str">
        <f>IF(Date[[#This Row],[Year]]=2021,"True","False")</f>
        <v>False</v>
      </c>
    </row>
    <row r="426" spans="1:9" x14ac:dyDescent="0.3">
      <c r="A426" s="21">
        <v>43160</v>
      </c>
      <c r="B426">
        <f t="shared" si="18"/>
        <v>2018</v>
      </c>
      <c r="C426" t="s">
        <v>69</v>
      </c>
      <c r="D426" t="s">
        <v>105</v>
      </c>
      <c r="E426">
        <f t="shared" si="19"/>
        <v>3</v>
      </c>
      <c r="F426" t="str">
        <f t="shared" si="20"/>
        <v>2018 - 3</v>
      </c>
      <c r="G426" t="str">
        <f>IF(AND(Date[[#This Row],[Month]]=5,Date[[#This Row],[Year]]=2021),"True","False")</f>
        <v>False</v>
      </c>
      <c r="H426" t="str">
        <f>IF(AND(Date[[#This Row],[Month]]&lt;=5,Date[[#This Row],[Month]]&gt;=4,Date[[#This Row],[Year]]=2021),"True","False")</f>
        <v>False</v>
      </c>
      <c r="I426" t="str">
        <f>IF(Date[[#This Row],[Year]]=2021,"True","False")</f>
        <v>False</v>
      </c>
    </row>
    <row r="427" spans="1:9" x14ac:dyDescent="0.3">
      <c r="A427" s="21">
        <v>43161</v>
      </c>
      <c r="B427">
        <f t="shared" si="18"/>
        <v>2018</v>
      </c>
      <c r="C427" t="s">
        <v>69</v>
      </c>
      <c r="D427" t="s">
        <v>105</v>
      </c>
      <c r="E427">
        <f t="shared" si="19"/>
        <v>3</v>
      </c>
      <c r="F427" t="str">
        <f t="shared" si="20"/>
        <v>2018 - 3</v>
      </c>
      <c r="G427" t="str">
        <f>IF(AND(Date[[#This Row],[Month]]=5,Date[[#This Row],[Year]]=2021),"True","False")</f>
        <v>False</v>
      </c>
      <c r="H427" t="str">
        <f>IF(AND(Date[[#This Row],[Month]]&lt;=5,Date[[#This Row],[Month]]&gt;=4,Date[[#This Row],[Year]]=2021),"True","False")</f>
        <v>False</v>
      </c>
      <c r="I427" t="str">
        <f>IF(Date[[#This Row],[Year]]=2021,"True","False")</f>
        <v>False</v>
      </c>
    </row>
    <row r="428" spans="1:9" x14ac:dyDescent="0.3">
      <c r="A428" s="21">
        <v>43162</v>
      </c>
      <c r="B428">
        <f t="shared" si="18"/>
        <v>2018</v>
      </c>
      <c r="C428" t="s">
        <v>69</v>
      </c>
      <c r="D428" t="s">
        <v>105</v>
      </c>
      <c r="E428">
        <f t="shared" si="19"/>
        <v>3</v>
      </c>
      <c r="F428" t="str">
        <f t="shared" si="20"/>
        <v>2018 - 3</v>
      </c>
      <c r="G428" t="str">
        <f>IF(AND(Date[[#This Row],[Month]]=5,Date[[#This Row],[Year]]=2021),"True","False")</f>
        <v>False</v>
      </c>
      <c r="H428" t="str">
        <f>IF(AND(Date[[#This Row],[Month]]&lt;=5,Date[[#This Row],[Month]]&gt;=4,Date[[#This Row],[Year]]=2021),"True","False")</f>
        <v>False</v>
      </c>
      <c r="I428" t="str">
        <f>IF(Date[[#This Row],[Year]]=2021,"True","False")</f>
        <v>False</v>
      </c>
    </row>
    <row r="429" spans="1:9" x14ac:dyDescent="0.3">
      <c r="A429" s="21">
        <v>43163</v>
      </c>
      <c r="B429">
        <f t="shared" si="18"/>
        <v>2018</v>
      </c>
      <c r="C429" t="s">
        <v>69</v>
      </c>
      <c r="D429" t="s">
        <v>105</v>
      </c>
      <c r="E429">
        <f t="shared" si="19"/>
        <v>3</v>
      </c>
      <c r="F429" t="str">
        <f t="shared" si="20"/>
        <v>2018 - 3</v>
      </c>
      <c r="G429" t="str">
        <f>IF(AND(Date[[#This Row],[Month]]=5,Date[[#This Row],[Year]]=2021),"True","False")</f>
        <v>False</v>
      </c>
      <c r="H429" t="str">
        <f>IF(AND(Date[[#This Row],[Month]]&lt;=5,Date[[#This Row],[Month]]&gt;=4,Date[[#This Row],[Year]]=2021),"True","False")</f>
        <v>False</v>
      </c>
      <c r="I429" t="str">
        <f>IF(Date[[#This Row],[Year]]=2021,"True","False")</f>
        <v>False</v>
      </c>
    </row>
    <row r="430" spans="1:9" x14ac:dyDescent="0.3">
      <c r="A430" s="21">
        <v>43164</v>
      </c>
      <c r="B430">
        <f t="shared" si="18"/>
        <v>2018</v>
      </c>
      <c r="C430" t="s">
        <v>69</v>
      </c>
      <c r="D430" t="s">
        <v>105</v>
      </c>
      <c r="E430">
        <f t="shared" si="19"/>
        <v>3</v>
      </c>
      <c r="F430" t="str">
        <f t="shared" si="20"/>
        <v>2018 - 3</v>
      </c>
      <c r="G430" t="str">
        <f>IF(AND(Date[[#This Row],[Month]]=5,Date[[#This Row],[Year]]=2021),"True","False")</f>
        <v>False</v>
      </c>
      <c r="H430" t="str">
        <f>IF(AND(Date[[#This Row],[Month]]&lt;=5,Date[[#This Row],[Month]]&gt;=4,Date[[#This Row],[Year]]=2021),"True","False")</f>
        <v>False</v>
      </c>
      <c r="I430" t="str">
        <f>IF(Date[[#This Row],[Year]]=2021,"True","False")</f>
        <v>False</v>
      </c>
    </row>
    <row r="431" spans="1:9" x14ac:dyDescent="0.3">
      <c r="A431" s="21">
        <v>43165</v>
      </c>
      <c r="B431">
        <f t="shared" si="18"/>
        <v>2018</v>
      </c>
      <c r="C431" t="s">
        <v>69</v>
      </c>
      <c r="D431" t="s">
        <v>105</v>
      </c>
      <c r="E431">
        <f t="shared" si="19"/>
        <v>3</v>
      </c>
      <c r="F431" t="str">
        <f t="shared" si="20"/>
        <v>2018 - 3</v>
      </c>
      <c r="G431" t="str">
        <f>IF(AND(Date[[#This Row],[Month]]=5,Date[[#This Row],[Year]]=2021),"True","False")</f>
        <v>False</v>
      </c>
      <c r="H431" t="str">
        <f>IF(AND(Date[[#This Row],[Month]]&lt;=5,Date[[#This Row],[Month]]&gt;=4,Date[[#This Row],[Year]]=2021),"True","False")</f>
        <v>False</v>
      </c>
      <c r="I431" t="str">
        <f>IF(Date[[#This Row],[Year]]=2021,"True","False")</f>
        <v>False</v>
      </c>
    </row>
    <row r="432" spans="1:9" x14ac:dyDescent="0.3">
      <c r="A432" s="21">
        <v>43166</v>
      </c>
      <c r="B432">
        <f t="shared" si="18"/>
        <v>2018</v>
      </c>
      <c r="C432" t="s">
        <v>69</v>
      </c>
      <c r="D432" t="s">
        <v>105</v>
      </c>
      <c r="E432">
        <f t="shared" si="19"/>
        <v>3</v>
      </c>
      <c r="F432" t="str">
        <f t="shared" si="20"/>
        <v>2018 - 3</v>
      </c>
      <c r="G432" t="str">
        <f>IF(AND(Date[[#This Row],[Month]]=5,Date[[#This Row],[Year]]=2021),"True","False")</f>
        <v>False</v>
      </c>
      <c r="H432" t="str">
        <f>IF(AND(Date[[#This Row],[Month]]&lt;=5,Date[[#This Row],[Month]]&gt;=4,Date[[#This Row],[Year]]=2021),"True","False")</f>
        <v>False</v>
      </c>
      <c r="I432" t="str">
        <f>IF(Date[[#This Row],[Year]]=2021,"True","False")</f>
        <v>False</v>
      </c>
    </row>
    <row r="433" spans="1:9" x14ac:dyDescent="0.3">
      <c r="A433" s="21">
        <v>43167</v>
      </c>
      <c r="B433">
        <f t="shared" si="18"/>
        <v>2018</v>
      </c>
      <c r="C433" t="s">
        <v>69</v>
      </c>
      <c r="D433" t="s">
        <v>105</v>
      </c>
      <c r="E433">
        <f t="shared" si="19"/>
        <v>3</v>
      </c>
      <c r="F433" t="str">
        <f t="shared" si="20"/>
        <v>2018 - 3</v>
      </c>
      <c r="G433" t="str">
        <f>IF(AND(Date[[#This Row],[Month]]=5,Date[[#This Row],[Year]]=2021),"True","False")</f>
        <v>False</v>
      </c>
      <c r="H433" t="str">
        <f>IF(AND(Date[[#This Row],[Month]]&lt;=5,Date[[#This Row],[Month]]&gt;=4,Date[[#This Row],[Year]]=2021),"True","False")</f>
        <v>False</v>
      </c>
      <c r="I433" t="str">
        <f>IF(Date[[#This Row],[Year]]=2021,"True","False")</f>
        <v>False</v>
      </c>
    </row>
    <row r="434" spans="1:9" x14ac:dyDescent="0.3">
      <c r="A434" s="21">
        <v>43168</v>
      </c>
      <c r="B434">
        <f t="shared" si="18"/>
        <v>2018</v>
      </c>
      <c r="C434" t="s">
        <v>69</v>
      </c>
      <c r="D434" t="s">
        <v>105</v>
      </c>
      <c r="E434">
        <f t="shared" si="19"/>
        <v>3</v>
      </c>
      <c r="F434" t="str">
        <f t="shared" si="20"/>
        <v>2018 - 3</v>
      </c>
      <c r="G434" t="str">
        <f>IF(AND(Date[[#This Row],[Month]]=5,Date[[#This Row],[Year]]=2021),"True","False")</f>
        <v>False</v>
      </c>
      <c r="H434" t="str">
        <f>IF(AND(Date[[#This Row],[Month]]&lt;=5,Date[[#This Row],[Month]]&gt;=4,Date[[#This Row],[Year]]=2021),"True","False")</f>
        <v>False</v>
      </c>
      <c r="I434" t="str">
        <f>IF(Date[[#This Row],[Year]]=2021,"True","False")</f>
        <v>False</v>
      </c>
    </row>
    <row r="435" spans="1:9" x14ac:dyDescent="0.3">
      <c r="A435" s="21">
        <v>43169</v>
      </c>
      <c r="B435">
        <f t="shared" si="18"/>
        <v>2018</v>
      </c>
      <c r="C435" t="s">
        <v>69</v>
      </c>
      <c r="D435" t="s">
        <v>105</v>
      </c>
      <c r="E435">
        <f t="shared" si="19"/>
        <v>3</v>
      </c>
      <c r="F435" t="str">
        <f t="shared" si="20"/>
        <v>2018 - 3</v>
      </c>
      <c r="G435" t="str">
        <f>IF(AND(Date[[#This Row],[Month]]=5,Date[[#This Row],[Year]]=2021),"True","False")</f>
        <v>False</v>
      </c>
      <c r="H435" t="str">
        <f>IF(AND(Date[[#This Row],[Month]]&lt;=5,Date[[#This Row],[Month]]&gt;=4,Date[[#This Row],[Year]]=2021),"True","False")</f>
        <v>False</v>
      </c>
      <c r="I435" t="str">
        <f>IF(Date[[#This Row],[Year]]=2021,"True","False")</f>
        <v>False</v>
      </c>
    </row>
    <row r="436" spans="1:9" x14ac:dyDescent="0.3">
      <c r="A436" s="21">
        <v>43170</v>
      </c>
      <c r="B436">
        <f t="shared" si="18"/>
        <v>2018</v>
      </c>
      <c r="C436" t="s">
        <v>69</v>
      </c>
      <c r="D436" t="s">
        <v>105</v>
      </c>
      <c r="E436">
        <f t="shared" si="19"/>
        <v>3</v>
      </c>
      <c r="F436" t="str">
        <f t="shared" si="20"/>
        <v>2018 - 3</v>
      </c>
      <c r="G436" t="str">
        <f>IF(AND(Date[[#This Row],[Month]]=5,Date[[#This Row],[Year]]=2021),"True","False")</f>
        <v>False</v>
      </c>
      <c r="H436" t="str">
        <f>IF(AND(Date[[#This Row],[Month]]&lt;=5,Date[[#This Row],[Month]]&gt;=4,Date[[#This Row],[Year]]=2021),"True","False")</f>
        <v>False</v>
      </c>
      <c r="I436" t="str">
        <f>IF(Date[[#This Row],[Year]]=2021,"True","False")</f>
        <v>False</v>
      </c>
    </row>
    <row r="437" spans="1:9" x14ac:dyDescent="0.3">
      <c r="A437" s="21">
        <v>43171</v>
      </c>
      <c r="B437">
        <f t="shared" si="18"/>
        <v>2018</v>
      </c>
      <c r="C437" t="s">
        <v>69</v>
      </c>
      <c r="D437" t="s">
        <v>105</v>
      </c>
      <c r="E437">
        <f t="shared" si="19"/>
        <v>3</v>
      </c>
      <c r="F437" t="str">
        <f t="shared" si="20"/>
        <v>2018 - 3</v>
      </c>
      <c r="G437" t="str">
        <f>IF(AND(Date[[#This Row],[Month]]=5,Date[[#This Row],[Year]]=2021),"True","False")</f>
        <v>False</v>
      </c>
      <c r="H437" t="str">
        <f>IF(AND(Date[[#This Row],[Month]]&lt;=5,Date[[#This Row],[Month]]&gt;=4,Date[[#This Row],[Year]]=2021),"True","False")</f>
        <v>False</v>
      </c>
      <c r="I437" t="str">
        <f>IF(Date[[#This Row],[Year]]=2021,"True","False")</f>
        <v>False</v>
      </c>
    </row>
    <row r="438" spans="1:9" x14ac:dyDescent="0.3">
      <c r="A438" s="21">
        <v>43172</v>
      </c>
      <c r="B438">
        <f t="shared" si="18"/>
        <v>2018</v>
      </c>
      <c r="C438" t="s">
        <v>69</v>
      </c>
      <c r="D438" t="s">
        <v>105</v>
      </c>
      <c r="E438">
        <f t="shared" si="19"/>
        <v>3</v>
      </c>
      <c r="F438" t="str">
        <f t="shared" si="20"/>
        <v>2018 - 3</v>
      </c>
      <c r="G438" t="str">
        <f>IF(AND(Date[[#This Row],[Month]]=5,Date[[#This Row],[Year]]=2021),"True","False")</f>
        <v>False</v>
      </c>
      <c r="H438" t="str">
        <f>IF(AND(Date[[#This Row],[Month]]&lt;=5,Date[[#This Row],[Month]]&gt;=4,Date[[#This Row],[Year]]=2021),"True","False")</f>
        <v>False</v>
      </c>
      <c r="I438" t="str">
        <f>IF(Date[[#This Row],[Year]]=2021,"True","False")</f>
        <v>False</v>
      </c>
    </row>
    <row r="439" spans="1:9" x14ac:dyDescent="0.3">
      <c r="A439" s="21">
        <v>43173</v>
      </c>
      <c r="B439">
        <f t="shared" si="18"/>
        <v>2018</v>
      </c>
      <c r="C439" t="s">
        <v>69</v>
      </c>
      <c r="D439" t="s">
        <v>105</v>
      </c>
      <c r="E439">
        <f t="shared" si="19"/>
        <v>3</v>
      </c>
      <c r="F439" t="str">
        <f t="shared" si="20"/>
        <v>2018 - 3</v>
      </c>
      <c r="G439" t="str">
        <f>IF(AND(Date[[#This Row],[Month]]=5,Date[[#This Row],[Year]]=2021),"True","False")</f>
        <v>False</v>
      </c>
      <c r="H439" t="str">
        <f>IF(AND(Date[[#This Row],[Month]]&lt;=5,Date[[#This Row],[Month]]&gt;=4,Date[[#This Row],[Year]]=2021),"True","False")</f>
        <v>False</v>
      </c>
      <c r="I439" t="str">
        <f>IF(Date[[#This Row],[Year]]=2021,"True","False")</f>
        <v>False</v>
      </c>
    </row>
    <row r="440" spans="1:9" x14ac:dyDescent="0.3">
      <c r="A440" s="21">
        <v>43174</v>
      </c>
      <c r="B440">
        <f t="shared" si="18"/>
        <v>2018</v>
      </c>
      <c r="C440" t="s">
        <v>69</v>
      </c>
      <c r="D440" t="s">
        <v>105</v>
      </c>
      <c r="E440">
        <f t="shared" si="19"/>
        <v>3</v>
      </c>
      <c r="F440" t="str">
        <f t="shared" si="20"/>
        <v>2018 - 3</v>
      </c>
      <c r="G440" t="str">
        <f>IF(AND(Date[[#This Row],[Month]]=5,Date[[#This Row],[Year]]=2021),"True","False")</f>
        <v>False</v>
      </c>
      <c r="H440" t="str">
        <f>IF(AND(Date[[#This Row],[Month]]&lt;=5,Date[[#This Row],[Month]]&gt;=4,Date[[#This Row],[Year]]=2021),"True","False")</f>
        <v>False</v>
      </c>
      <c r="I440" t="str">
        <f>IF(Date[[#This Row],[Year]]=2021,"True","False")</f>
        <v>False</v>
      </c>
    </row>
    <row r="441" spans="1:9" x14ac:dyDescent="0.3">
      <c r="A441" s="21">
        <v>43175</v>
      </c>
      <c r="B441">
        <f t="shared" si="18"/>
        <v>2018</v>
      </c>
      <c r="C441" t="s">
        <v>69</v>
      </c>
      <c r="D441" t="s">
        <v>105</v>
      </c>
      <c r="E441">
        <f t="shared" si="19"/>
        <v>3</v>
      </c>
      <c r="F441" t="str">
        <f t="shared" si="20"/>
        <v>2018 - 3</v>
      </c>
      <c r="G441" t="str">
        <f>IF(AND(Date[[#This Row],[Month]]=5,Date[[#This Row],[Year]]=2021),"True","False")</f>
        <v>False</v>
      </c>
      <c r="H441" t="str">
        <f>IF(AND(Date[[#This Row],[Month]]&lt;=5,Date[[#This Row],[Month]]&gt;=4,Date[[#This Row],[Year]]=2021),"True","False")</f>
        <v>False</v>
      </c>
      <c r="I441" t="str">
        <f>IF(Date[[#This Row],[Year]]=2021,"True","False")</f>
        <v>False</v>
      </c>
    </row>
    <row r="442" spans="1:9" x14ac:dyDescent="0.3">
      <c r="A442" s="21">
        <v>43176</v>
      </c>
      <c r="B442">
        <f t="shared" si="18"/>
        <v>2018</v>
      </c>
      <c r="C442" t="s">
        <v>69</v>
      </c>
      <c r="D442" t="s">
        <v>105</v>
      </c>
      <c r="E442">
        <f t="shared" si="19"/>
        <v>3</v>
      </c>
      <c r="F442" t="str">
        <f t="shared" si="20"/>
        <v>2018 - 3</v>
      </c>
      <c r="G442" t="str">
        <f>IF(AND(Date[[#This Row],[Month]]=5,Date[[#This Row],[Year]]=2021),"True","False")</f>
        <v>False</v>
      </c>
      <c r="H442" t="str">
        <f>IF(AND(Date[[#This Row],[Month]]&lt;=5,Date[[#This Row],[Month]]&gt;=4,Date[[#This Row],[Year]]=2021),"True","False")</f>
        <v>False</v>
      </c>
      <c r="I442" t="str">
        <f>IF(Date[[#This Row],[Year]]=2021,"True","False")</f>
        <v>False</v>
      </c>
    </row>
    <row r="443" spans="1:9" x14ac:dyDescent="0.3">
      <c r="A443" s="21">
        <v>43177</v>
      </c>
      <c r="B443">
        <f t="shared" si="18"/>
        <v>2018</v>
      </c>
      <c r="C443" t="s">
        <v>69</v>
      </c>
      <c r="D443" t="s">
        <v>105</v>
      </c>
      <c r="E443">
        <f t="shared" si="19"/>
        <v>3</v>
      </c>
      <c r="F443" t="str">
        <f t="shared" si="20"/>
        <v>2018 - 3</v>
      </c>
      <c r="G443" t="str">
        <f>IF(AND(Date[[#This Row],[Month]]=5,Date[[#This Row],[Year]]=2021),"True","False")</f>
        <v>False</v>
      </c>
      <c r="H443" t="str">
        <f>IF(AND(Date[[#This Row],[Month]]&lt;=5,Date[[#This Row],[Month]]&gt;=4,Date[[#This Row],[Year]]=2021),"True","False")</f>
        <v>False</v>
      </c>
      <c r="I443" t="str">
        <f>IF(Date[[#This Row],[Year]]=2021,"True","False")</f>
        <v>False</v>
      </c>
    </row>
    <row r="444" spans="1:9" x14ac:dyDescent="0.3">
      <c r="A444" s="21">
        <v>43178</v>
      </c>
      <c r="B444">
        <f t="shared" si="18"/>
        <v>2018</v>
      </c>
      <c r="C444" t="s">
        <v>69</v>
      </c>
      <c r="D444" t="s">
        <v>105</v>
      </c>
      <c r="E444">
        <f t="shared" si="19"/>
        <v>3</v>
      </c>
      <c r="F444" t="str">
        <f t="shared" si="20"/>
        <v>2018 - 3</v>
      </c>
      <c r="G444" t="str">
        <f>IF(AND(Date[[#This Row],[Month]]=5,Date[[#This Row],[Year]]=2021),"True","False")</f>
        <v>False</v>
      </c>
      <c r="H444" t="str">
        <f>IF(AND(Date[[#This Row],[Month]]&lt;=5,Date[[#This Row],[Month]]&gt;=4,Date[[#This Row],[Year]]=2021),"True","False")</f>
        <v>False</v>
      </c>
      <c r="I444" t="str">
        <f>IF(Date[[#This Row],[Year]]=2021,"True","False")</f>
        <v>False</v>
      </c>
    </row>
    <row r="445" spans="1:9" x14ac:dyDescent="0.3">
      <c r="A445" s="21">
        <v>43179</v>
      </c>
      <c r="B445">
        <f t="shared" si="18"/>
        <v>2018</v>
      </c>
      <c r="C445" t="s">
        <v>69</v>
      </c>
      <c r="D445" t="s">
        <v>105</v>
      </c>
      <c r="E445">
        <f t="shared" si="19"/>
        <v>3</v>
      </c>
      <c r="F445" t="str">
        <f t="shared" si="20"/>
        <v>2018 - 3</v>
      </c>
      <c r="G445" t="str">
        <f>IF(AND(Date[[#This Row],[Month]]=5,Date[[#This Row],[Year]]=2021),"True","False")</f>
        <v>False</v>
      </c>
      <c r="H445" t="str">
        <f>IF(AND(Date[[#This Row],[Month]]&lt;=5,Date[[#This Row],[Month]]&gt;=4,Date[[#This Row],[Year]]=2021),"True","False")</f>
        <v>False</v>
      </c>
      <c r="I445" t="str">
        <f>IF(Date[[#This Row],[Year]]=2021,"True","False")</f>
        <v>False</v>
      </c>
    </row>
    <row r="446" spans="1:9" x14ac:dyDescent="0.3">
      <c r="A446" s="21">
        <v>43180</v>
      </c>
      <c r="B446">
        <f t="shared" si="18"/>
        <v>2018</v>
      </c>
      <c r="C446" t="s">
        <v>69</v>
      </c>
      <c r="D446" t="s">
        <v>105</v>
      </c>
      <c r="E446">
        <f t="shared" si="19"/>
        <v>3</v>
      </c>
      <c r="F446" t="str">
        <f t="shared" si="20"/>
        <v>2018 - 3</v>
      </c>
      <c r="G446" t="str">
        <f>IF(AND(Date[[#This Row],[Month]]=5,Date[[#This Row],[Year]]=2021),"True","False")</f>
        <v>False</v>
      </c>
      <c r="H446" t="str">
        <f>IF(AND(Date[[#This Row],[Month]]&lt;=5,Date[[#This Row],[Month]]&gt;=4,Date[[#This Row],[Year]]=2021),"True","False")</f>
        <v>False</v>
      </c>
      <c r="I446" t="str">
        <f>IF(Date[[#This Row],[Year]]=2021,"True","False")</f>
        <v>False</v>
      </c>
    </row>
    <row r="447" spans="1:9" x14ac:dyDescent="0.3">
      <c r="A447" s="21">
        <v>43181</v>
      </c>
      <c r="B447">
        <f t="shared" si="18"/>
        <v>2018</v>
      </c>
      <c r="C447" t="s">
        <v>69</v>
      </c>
      <c r="D447" t="s">
        <v>105</v>
      </c>
      <c r="E447">
        <f t="shared" si="19"/>
        <v>3</v>
      </c>
      <c r="F447" t="str">
        <f t="shared" si="20"/>
        <v>2018 - 3</v>
      </c>
      <c r="G447" t="str">
        <f>IF(AND(Date[[#This Row],[Month]]=5,Date[[#This Row],[Year]]=2021),"True","False")</f>
        <v>False</v>
      </c>
      <c r="H447" t="str">
        <f>IF(AND(Date[[#This Row],[Month]]&lt;=5,Date[[#This Row],[Month]]&gt;=4,Date[[#This Row],[Year]]=2021),"True","False")</f>
        <v>False</v>
      </c>
      <c r="I447" t="str">
        <f>IF(Date[[#This Row],[Year]]=2021,"True","False")</f>
        <v>False</v>
      </c>
    </row>
    <row r="448" spans="1:9" x14ac:dyDescent="0.3">
      <c r="A448" s="21">
        <v>43182</v>
      </c>
      <c r="B448">
        <f t="shared" si="18"/>
        <v>2018</v>
      </c>
      <c r="C448" t="s">
        <v>69</v>
      </c>
      <c r="D448" t="s">
        <v>105</v>
      </c>
      <c r="E448">
        <f t="shared" si="19"/>
        <v>3</v>
      </c>
      <c r="F448" t="str">
        <f t="shared" si="20"/>
        <v>2018 - 3</v>
      </c>
      <c r="G448" t="str">
        <f>IF(AND(Date[[#This Row],[Month]]=5,Date[[#This Row],[Year]]=2021),"True","False")</f>
        <v>False</v>
      </c>
      <c r="H448" t="str">
        <f>IF(AND(Date[[#This Row],[Month]]&lt;=5,Date[[#This Row],[Month]]&gt;=4,Date[[#This Row],[Year]]=2021),"True","False")</f>
        <v>False</v>
      </c>
      <c r="I448" t="str">
        <f>IF(Date[[#This Row],[Year]]=2021,"True","False")</f>
        <v>False</v>
      </c>
    </row>
    <row r="449" spans="1:9" x14ac:dyDescent="0.3">
      <c r="A449" s="21">
        <v>43183</v>
      </c>
      <c r="B449">
        <f t="shared" si="18"/>
        <v>2018</v>
      </c>
      <c r="C449" t="s">
        <v>69</v>
      </c>
      <c r="D449" t="s">
        <v>105</v>
      </c>
      <c r="E449">
        <f t="shared" si="19"/>
        <v>3</v>
      </c>
      <c r="F449" t="str">
        <f t="shared" si="20"/>
        <v>2018 - 3</v>
      </c>
      <c r="G449" t="str">
        <f>IF(AND(Date[[#This Row],[Month]]=5,Date[[#This Row],[Year]]=2021),"True","False")</f>
        <v>False</v>
      </c>
      <c r="H449" t="str">
        <f>IF(AND(Date[[#This Row],[Month]]&lt;=5,Date[[#This Row],[Month]]&gt;=4,Date[[#This Row],[Year]]=2021),"True","False")</f>
        <v>False</v>
      </c>
      <c r="I449" t="str">
        <f>IF(Date[[#This Row],[Year]]=2021,"True","False")</f>
        <v>False</v>
      </c>
    </row>
    <row r="450" spans="1:9" x14ac:dyDescent="0.3">
      <c r="A450" s="21">
        <v>43184</v>
      </c>
      <c r="B450">
        <f t="shared" si="18"/>
        <v>2018</v>
      </c>
      <c r="C450" t="s">
        <v>69</v>
      </c>
      <c r="D450" t="s">
        <v>105</v>
      </c>
      <c r="E450">
        <f t="shared" si="19"/>
        <v>3</v>
      </c>
      <c r="F450" t="str">
        <f t="shared" si="20"/>
        <v>2018 - 3</v>
      </c>
      <c r="G450" t="str">
        <f>IF(AND(Date[[#This Row],[Month]]=5,Date[[#This Row],[Year]]=2021),"True","False")</f>
        <v>False</v>
      </c>
      <c r="H450" t="str">
        <f>IF(AND(Date[[#This Row],[Month]]&lt;=5,Date[[#This Row],[Month]]&gt;=4,Date[[#This Row],[Year]]=2021),"True","False")</f>
        <v>False</v>
      </c>
      <c r="I450" t="str">
        <f>IF(Date[[#This Row],[Year]]=2021,"True","False")</f>
        <v>False</v>
      </c>
    </row>
    <row r="451" spans="1:9" x14ac:dyDescent="0.3">
      <c r="A451" s="21">
        <v>43185</v>
      </c>
      <c r="B451">
        <f t="shared" ref="B451:B514" si="21">YEAR(A451)</f>
        <v>2018</v>
      </c>
      <c r="C451" t="s">
        <v>69</v>
      </c>
      <c r="D451" t="s">
        <v>105</v>
      </c>
      <c r="E451">
        <f t="shared" ref="E451:E514" si="22">MONTH(A451)</f>
        <v>3</v>
      </c>
      <c r="F451" t="str">
        <f t="shared" ref="F451:F514" si="23">B451&amp;" - " &amp;E451</f>
        <v>2018 - 3</v>
      </c>
      <c r="G451" t="str">
        <f>IF(AND(Date[[#This Row],[Month]]=5,Date[[#This Row],[Year]]=2021),"True","False")</f>
        <v>False</v>
      </c>
      <c r="H451" t="str">
        <f>IF(AND(Date[[#This Row],[Month]]&lt;=5,Date[[#This Row],[Month]]&gt;=4,Date[[#This Row],[Year]]=2021),"True","False")</f>
        <v>False</v>
      </c>
      <c r="I451" t="str">
        <f>IF(Date[[#This Row],[Year]]=2021,"True","False")</f>
        <v>False</v>
      </c>
    </row>
    <row r="452" spans="1:9" x14ac:dyDescent="0.3">
      <c r="A452" s="21">
        <v>43186</v>
      </c>
      <c r="B452">
        <f t="shared" si="21"/>
        <v>2018</v>
      </c>
      <c r="C452" t="s">
        <v>69</v>
      </c>
      <c r="D452" t="s">
        <v>105</v>
      </c>
      <c r="E452">
        <f t="shared" si="22"/>
        <v>3</v>
      </c>
      <c r="F452" t="str">
        <f t="shared" si="23"/>
        <v>2018 - 3</v>
      </c>
      <c r="G452" t="str">
        <f>IF(AND(Date[[#This Row],[Month]]=5,Date[[#This Row],[Year]]=2021),"True","False")</f>
        <v>False</v>
      </c>
      <c r="H452" t="str">
        <f>IF(AND(Date[[#This Row],[Month]]&lt;=5,Date[[#This Row],[Month]]&gt;=4,Date[[#This Row],[Year]]=2021),"True","False")</f>
        <v>False</v>
      </c>
      <c r="I452" t="str">
        <f>IF(Date[[#This Row],[Year]]=2021,"True","False")</f>
        <v>False</v>
      </c>
    </row>
    <row r="453" spans="1:9" x14ac:dyDescent="0.3">
      <c r="A453" s="21">
        <v>43187</v>
      </c>
      <c r="B453">
        <f t="shared" si="21"/>
        <v>2018</v>
      </c>
      <c r="C453" t="s">
        <v>69</v>
      </c>
      <c r="D453" t="s">
        <v>105</v>
      </c>
      <c r="E453">
        <f t="shared" si="22"/>
        <v>3</v>
      </c>
      <c r="F453" t="str">
        <f t="shared" si="23"/>
        <v>2018 - 3</v>
      </c>
      <c r="G453" t="str">
        <f>IF(AND(Date[[#This Row],[Month]]=5,Date[[#This Row],[Year]]=2021),"True","False")</f>
        <v>False</v>
      </c>
      <c r="H453" t="str">
        <f>IF(AND(Date[[#This Row],[Month]]&lt;=5,Date[[#This Row],[Month]]&gt;=4,Date[[#This Row],[Year]]=2021),"True","False")</f>
        <v>False</v>
      </c>
      <c r="I453" t="str">
        <f>IF(Date[[#This Row],[Year]]=2021,"True","False")</f>
        <v>False</v>
      </c>
    </row>
    <row r="454" spans="1:9" x14ac:dyDescent="0.3">
      <c r="A454" s="21">
        <v>43188</v>
      </c>
      <c r="B454">
        <f t="shared" si="21"/>
        <v>2018</v>
      </c>
      <c r="C454" t="s">
        <v>69</v>
      </c>
      <c r="D454" t="s">
        <v>105</v>
      </c>
      <c r="E454">
        <f t="shared" si="22"/>
        <v>3</v>
      </c>
      <c r="F454" t="str">
        <f t="shared" si="23"/>
        <v>2018 - 3</v>
      </c>
      <c r="G454" t="str">
        <f>IF(AND(Date[[#This Row],[Month]]=5,Date[[#This Row],[Year]]=2021),"True","False")</f>
        <v>False</v>
      </c>
      <c r="H454" t="str">
        <f>IF(AND(Date[[#This Row],[Month]]&lt;=5,Date[[#This Row],[Month]]&gt;=4,Date[[#This Row],[Year]]=2021),"True","False")</f>
        <v>False</v>
      </c>
      <c r="I454" t="str">
        <f>IF(Date[[#This Row],[Year]]=2021,"True","False")</f>
        <v>False</v>
      </c>
    </row>
    <row r="455" spans="1:9" x14ac:dyDescent="0.3">
      <c r="A455" s="21">
        <v>43189</v>
      </c>
      <c r="B455">
        <f t="shared" si="21"/>
        <v>2018</v>
      </c>
      <c r="C455" t="s">
        <v>69</v>
      </c>
      <c r="D455" t="s">
        <v>105</v>
      </c>
      <c r="E455">
        <f t="shared" si="22"/>
        <v>3</v>
      </c>
      <c r="F455" t="str">
        <f t="shared" si="23"/>
        <v>2018 - 3</v>
      </c>
      <c r="G455" t="str">
        <f>IF(AND(Date[[#This Row],[Month]]=5,Date[[#This Row],[Year]]=2021),"True","False")</f>
        <v>False</v>
      </c>
      <c r="H455" t="str">
        <f>IF(AND(Date[[#This Row],[Month]]&lt;=5,Date[[#This Row],[Month]]&gt;=4,Date[[#This Row],[Year]]=2021),"True","False")</f>
        <v>False</v>
      </c>
      <c r="I455" t="str">
        <f>IF(Date[[#This Row],[Year]]=2021,"True","False")</f>
        <v>False</v>
      </c>
    </row>
    <row r="456" spans="1:9" x14ac:dyDescent="0.3">
      <c r="A456" s="21">
        <v>43190</v>
      </c>
      <c r="B456">
        <f t="shared" si="21"/>
        <v>2018</v>
      </c>
      <c r="C456" t="s">
        <v>69</v>
      </c>
      <c r="D456" t="s">
        <v>105</v>
      </c>
      <c r="E456">
        <f t="shared" si="22"/>
        <v>3</v>
      </c>
      <c r="F456" t="str">
        <f t="shared" si="23"/>
        <v>2018 - 3</v>
      </c>
      <c r="G456" t="str">
        <f>IF(AND(Date[[#This Row],[Month]]=5,Date[[#This Row],[Year]]=2021),"True","False")</f>
        <v>False</v>
      </c>
      <c r="H456" t="str">
        <f>IF(AND(Date[[#This Row],[Month]]&lt;=5,Date[[#This Row],[Month]]&gt;=4,Date[[#This Row],[Year]]=2021),"True","False")</f>
        <v>False</v>
      </c>
      <c r="I456" t="str">
        <f>IF(Date[[#This Row],[Year]]=2021,"True","False")</f>
        <v>False</v>
      </c>
    </row>
    <row r="457" spans="1:9" x14ac:dyDescent="0.3">
      <c r="A457" s="21">
        <v>43191</v>
      </c>
      <c r="B457">
        <f t="shared" si="21"/>
        <v>2018</v>
      </c>
      <c r="C457" t="s">
        <v>70</v>
      </c>
      <c r="D457" t="s">
        <v>106</v>
      </c>
      <c r="E457">
        <f t="shared" si="22"/>
        <v>4</v>
      </c>
      <c r="F457" t="str">
        <f t="shared" si="23"/>
        <v>2018 - 4</v>
      </c>
      <c r="G457" t="str">
        <f>IF(AND(Date[[#This Row],[Month]]=5,Date[[#This Row],[Year]]=2021),"True","False")</f>
        <v>False</v>
      </c>
      <c r="H457" t="str">
        <f>IF(AND(Date[[#This Row],[Month]]&lt;=5,Date[[#This Row],[Month]]&gt;=4,Date[[#This Row],[Year]]=2021),"True","False")</f>
        <v>False</v>
      </c>
      <c r="I457" t="str">
        <f>IF(Date[[#This Row],[Year]]=2021,"True","False")</f>
        <v>False</v>
      </c>
    </row>
    <row r="458" spans="1:9" x14ac:dyDescent="0.3">
      <c r="A458" s="21">
        <v>43192</v>
      </c>
      <c r="B458">
        <f t="shared" si="21"/>
        <v>2018</v>
      </c>
      <c r="C458" t="s">
        <v>70</v>
      </c>
      <c r="D458" t="s">
        <v>106</v>
      </c>
      <c r="E458">
        <f t="shared" si="22"/>
        <v>4</v>
      </c>
      <c r="F458" t="str">
        <f t="shared" si="23"/>
        <v>2018 - 4</v>
      </c>
      <c r="G458" t="str">
        <f>IF(AND(Date[[#This Row],[Month]]=5,Date[[#This Row],[Year]]=2021),"True","False")</f>
        <v>False</v>
      </c>
      <c r="H458" t="str">
        <f>IF(AND(Date[[#This Row],[Month]]&lt;=5,Date[[#This Row],[Month]]&gt;=4,Date[[#This Row],[Year]]=2021),"True","False")</f>
        <v>False</v>
      </c>
      <c r="I458" t="str">
        <f>IF(Date[[#This Row],[Year]]=2021,"True","False")</f>
        <v>False</v>
      </c>
    </row>
    <row r="459" spans="1:9" x14ac:dyDescent="0.3">
      <c r="A459" s="21">
        <v>43193</v>
      </c>
      <c r="B459">
        <f t="shared" si="21"/>
        <v>2018</v>
      </c>
      <c r="C459" t="s">
        <v>70</v>
      </c>
      <c r="D459" t="s">
        <v>106</v>
      </c>
      <c r="E459">
        <f t="shared" si="22"/>
        <v>4</v>
      </c>
      <c r="F459" t="str">
        <f t="shared" si="23"/>
        <v>2018 - 4</v>
      </c>
      <c r="G459" t="str">
        <f>IF(AND(Date[[#This Row],[Month]]=5,Date[[#This Row],[Year]]=2021),"True","False")</f>
        <v>False</v>
      </c>
      <c r="H459" t="str">
        <f>IF(AND(Date[[#This Row],[Month]]&lt;=5,Date[[#This Row],[Month]]&gt;=4,Date[[#This Row],[Year]]=2021),"True","False")</f>
        <v>False</v>
      </c>
      <c r="I459" t="str">
        <f>IF(Date[[#This Row],[Year]]=2021,"True","False")</f>
        <v>False</v>
      </c>
    </row>
    <row r="460" spans="1:9" x14ac:dyDescent="0.3">
      <c r="A460" s="21">
        <v>43194</v>
      </c>
      <c r="B460">
        <f t="shared" si="21"/>
        <v>2018</v>
      </c>
      <c r="C460" t="s">
        <v>70</v>
      </c>
      <c r="D460" t="s">
        <v>106</v>
      </c>
      <c r="E460">
        <f t="shared" si="22"/>
        <v>4</v>
      </c>
      <c r="F460" t="str">
        <f t="shared" si="23"/>
        <v>2018 - 4</v>
      </c>
      <c r="G460" t="str">
        <f>IF(AND(Date[[#This Row],[Month]]=5,Date[[#This Row],[Year]]=2021),"True","False")</f>
        <v>False</v>
      </c>
      <c r="H460" t="str">
        <f>IF(AND(Date[[#This Row],[Month]]&lt;=5,Date[[#This Row],[Month]]&gt;=4,Date[[#This Row],[Year]]=2021),"True","False")</f>
        <v>False</v>
      </c>
      <c r="I460" t="str">
        <f>IF(Date[[#This Row],[Year]]=2021,"True","False")</f>
        <v>False</v>
      </c>
    </row>
    <row r="461" spans="1:9" x14ac:dyDescent="0.3">
      <c r="A461" s="21">
        <v>43195</v>
      </c>
      <c r="B461">
        <f t="shared" si="21"/>
        <v>2018</v>
      </c>
      <c r="C461" t="s">
        <v>70</v>
      </c>
      <c r="D461" t="s">
        <v>106</v>
      </c>
      <c r="E461">
        <f t="shared" si="22"/>
        <v>4</v>
      </c>
      <c r="F461" t="str">
        <f t="shared" si="23"/>
        <v>2018 - 4</v>
      </c>
      <c r="G461" t="str">
        <f>IF(AND(Date[[#This Row],[Month]]=5,Date[[#This Row],[Year]]=2021),"True","False")</f>
        <v>False</v>
      </c>
      <c r="H461" t="str">
        <f>IF(AND(Date[[#This Row],[Month]]&lt;=5,Date[[#This Row],[Month]]&gt;=4,Date[[#This Row],[Year]]=2021),"True","False")</f>
        <v>False</v>
      </c>
      <c r="I461" t="str">
        <f>IF(Date[[#This Row],[Year]]=2021,"True","False")</f>
        <v>False</v>
      </c>
    </row>
    <row r="462" spans="1:9" x14ac:dyDescent="0.3">
      <c r="A462" s="21">
        <v>43196</v>
      </c>
      <c r="B462">
        <f t="shared" si="21"/>
        <v>2018</v>
      </c>
      <c r="C462" t="s">
        <v>70</v>
      </c>
      <c r="D462" t="s">
        <v>106</v>
      </c>
      <c r="E462">
        <f t="shared" si="22"/>
        <v>4</v>
      </c>
      <c r="F462" t="str">
        <f t="shared" si="23"/>
        <v>2018 - 4</v>
      </c>
      <c r="G462" t="str">
        <f>IF(AND(Date[[#This Row],[Month]]=5,Date[[#This Row],[Year]]=2021),"True","False")</f>
        <v>False</v>
      </c>
      <c r="H462" t="str">
        <f>IF(AND(Date[[#This Row],[Month]]&lt;=5,Date[[#This Row],[Month]]&gt;=4,Date[[#This Row],[Year]]=2021),"True","False")</f>
        <v>False</v>
      </c>
      <c r="I462" t="str">
        <f>IF(Date[[#This Row],[Year]]=2021,"True","False")</f>
        <v>False</v>
      </c>
    </row>
    <row r="463" spans="1:9" x14ac:dyDescent="0.3">
      <c r="A463" s="21">
        <v>43197</v>
      </c>
      <c r="B463">
        <f t="shared" si="21"/>
        <v>2018</v>
      </c>
      <c r="C463" t="s">
        <v>70</v>
      </c>
      <c r="D463" t="s">
        <v>106</v>
      </c>
      <c r="E463">
        <f t="shared" si="22"/>
        <v>4</v>
      </c>
      <c r="F463" t="str">
        <f t="shared" si="23"/>
        <v>2018 - 4</v>
      </c>
      <c r="G463" t="str">
        <f>IF(AND(Date[[#This Row],[Month]]=5,Date[[#This Row],[Year]]=2021),"True","False")</f>
        <v>False</v>
      </c>
      <c r="H463" t="str">
        <f>IF(AND(Date[[#This Row],[Month]]&lt;=5,Date[[#This Row],[Month]]&gt;=4,Date[[#This Row],[Year]]=2021),"True","False")</f>
        <v>False</v>
      </c>
      <c r="I463" t="str">
        <f>IF(Date[[#This Row],[Year]]=2021,"True","False")</f>
        <v>False</v>
      </c>
    </row>
    <row r="464" spans="1:9" x14ac:dyDescent="0.3">
      <c r="A464" s="21">
        <v>43198</v>
      </c>
      <c r="B464">
        <f t="shared" si="21"/>
        <v>2018</v>
      </c>
      <c r="C464" t="s">
        <v>70</v>
      </c>
      <c r="D464" t="s">
        <v>106</v>
      </c>
      <c r="E464">
        <f t="shared" si="22"/>
        <v>4</v>
      </c>
      <c r="F464" t="str">
        <f t="shared" si="23"/>
        <v>2018 - 4</v>
      </c>
      <c r="G464" t="str">
        <f>IF(AND(Date[[#This Row],[Month]]=5,Date[[#This Row],[Year]]=2021),"True","False")</f>
        <v>False</v>
      </c>
      <c r="H464" t="str">
        <f>IF(AND(Date[[#This Row],[Month]]&lt;=5,Date[[#This Row],[Month]]&gt;=4,Date[[#This Row],[Year]]=2021),"True","False")</f>
        <v>False</v>
      </c>
      <c r="I464" t="str">
        <f>IF(Date[[#This Row],[Year]]=2021,"True","False")</f>
        <v>False</v>
      </c>
    </row>
    <row r="465" spans="1:9" x14ac:dyDescent="0.3">
      <c r="A465" s="21">
        <v>43199</v>
      </c>
      <c r="B465">
        <f t="shared" si="21"/>
        <v>2018</v>
      </c>
      <c r="C465" t="s">
        <v>70</v>
      </c>
      <c r="D465" t="s">
        <v>106</v>
      </c>
      <c r="E465">
        <f t="shared" si="22"/>
        <v>4</v>
      </c>
      <c r="F465" t="str">
        <f t="shared" si="23"/>
        <v>2018 - 4</v>
      </c>
      <c r="G465" t="str">
        <f>IF(AND(Date[[#This Row],[Month]]=5,Date[[#This Row],[Year]]=2021),"True","False")</f>
        <v>False</v>
      </c>
      <c r="H465" t="str">
        <f>IF(AND(Date[[#This Row],[Month]]&lt;=5,Date[[#This Row],[Month]]&gt;=4,Date[[#This Row],[Year]]=2021),"True","False")</f>
        <v>False</v>
      </c>
      <c r="I465" t="str">
        <f>IF(Date[[#This Row],[Year]]=2021,"True","False")</f>
        <v>False</v>
      </c>
    </row>
    <row r="466" spans="1:9" x14ac:dyDescent="0.3">
      <c r="A466" s="21">
        <v>43200</v>
      </c>
      <c r="B466">
        <f t="shared" si="21"/>
        <v>2018</v>
      </c>
      <c r="C466" t="s">
        <v>70</v>
      </c>
      <c r="D466" t="s">
        <v>106</v>
      </c>
      <c r="E466">
        <f t="shared" si="22"/>
        <v>4</v>
      </c>
      <c r="F466" t="str">
        <f t="shared" si="23"/>
        <v>2018 - 4</v>
      </c>
      <c r="G466" t="str">
        <f>IF(AND(Date[[#This Row],[Month]]=5,Date[[#This Row],[Year]]=2021),"True","False")</f>
        <v>False</v>
      </c>
      <c r="H466" t="str">
        <f>IF(AND(Date[[#This Row],[Month]]&lt;=5,Date[[#This Row],[Month]]&gt;=4,Date[[#This Row],[Year]]=2021),"True","False")</f>
        <v>False</v>
      </c>
      <c r="I466" t="str">
        <f>IF(Date[[#This Row],[Year]]=2021,"True","False")</f>
        <v>False</v>
      </c>
    </row>
    <row r="467" spans="1:9" x14ac:dyDescent="0.3">
      <c r="A467" s="21">
        <v>43201</v>
      </c>
      <c r="B467">
        <f t="shared" si="21"/>
        <v>2018</v>
      </c>
      <c r="C467" t="s">
        <v>70</v>
      </c>
      <c r="D467" t="s">
        <v>106</v>
      </c>
      <c r="E467">
        <f t="shared" si="22"/>
        <v>4</v>
      </c>
      <c r="F467" t="str">
        <f t="shared" si="23"/>
        <v>2018 - 4</v>
      </c>
      <c r="G467" t="str">
        <f>IF(AND(Date[[#This Row],[Month]]=5,Date[[#This Row],[Year]]=2021),"True","False")</f>
        <v>False</v>
      </c>
      <c r="H467" t="str">
        <f>IF(AND(Date[[#This Row],[Month]]&lt;=5,Date[[#This Row],[Month]]&gt;=4,Date[[#This Row],[Year]]=2021),"True","False")</f>
        <v>False</v>
      </c>
      <c r="I467" t="str">
        <f>IF(Date[[#This Row],[Year]]=2021,"True","False")</f>
        <v>False</v>
      </c>
    </row>
    <row r="468" spans="1:9" x14ac:dyDescent="0.3">
      <c r="A468" s="21">
        <v>43202</v>
      </c>
      <c r="B468">
        <f t="shared" si="21"/>
        <v>2018</v>
      </c>
      <c r="C468" t="s">
        <v>70</v>
      </c>
      <c r="D468" t="s">
        <v>106</v>
      </c>
      <c r="E468">
        <f t="shared" si="22"/>
        <v>4</v>
      </c>
      <c r="F468" t="str">
        <f t="shared" si="23"/>
        <v>2018 - 4</v>
      </c>
      <c r="G468" t="str">
        <f>IF(AND(Date[[#This Row],[Month]]=5,Date[[#This Row],[Year]]=2021),"True","False")</f>
        <v>False</v>
      </c>
      <c r="H468" t="str">
        <f>IF(AND(Date[[#This Row],[Month]]&lt;=5,Date[[#This Row],[Month]]&gt;=4,Date[[#This Row],[Year]]=2021),"True","False")</f>
        <v>False</v>
      </c>
      <c r="I468" t="str">
        <f>IF(Date[[#This Row],[Year]]=2021,"True","False")</f>
        <v>False</v>
      </c>
    </row>
    <row r="469" spans="1:9" x14ac:dyDescent="0.3">
      <c r="A469" s="21">
        <v>43203</v>
      </c>
      <c r="B469">
        <f t="shared" si="21"/>
        <v>2018</v>
      </c>
      <c r="C469" t="s">
        <v>70</v>
      </c>
      <c r="D469" t="s">
        <v>106</v>
      </c>
      <c r="E469">
        <f t="shared" si="22"/>
        <v>4</v>
      </c>
      <c r="F469" t="str">
        <f t="shared" si="23"/>
        <v>2018 - 4</v>
      </c>
      <c r="G469" t="str">
        <f>IF(AND(Date[[#This Row],[Month]]=5,Date[[#This Row],[Year]]=2021),"True","False")</f>
        <v>False</v>
      </c>
      <c r="H469" t="str">
        <f>IF(AND(Date[[#This Row],[Month]]&lt;=5,Date[[#This Row],[Month]]&gt;=4,Date[[#This Row],[Year]]=2021),"True","False")</f>
        <v>False</v>
      </c>
      <c r="I469" t="str">
        <f>IF(Date[[#This Row],[Year]]=2021,"True","False")</f>
        <v>False</v>
      </c>
    </row>
    <row r="470" spans="1:9" x14ac:dyDescent="0.3">
      <c r="A470" s="21">
        <v>43204</v>
      </c>
      <c r="B470">
        <f t="shared" si="21"/>
        <v>2018</v>
      </c>
      <c r="C470" t="s">
        <v>70</v>
      </c>
      <c r="D470" t="s">
        <v>106</v>
      </c>
      <c r="E470">
        <f t="shared" si="22"/>
        <v>4</v>
      </c>
      <c r="F470" t="str">
        <f t="shared" si="23"/>
        <v>2018 - 4</v>
      </c>
      <c r="G470" t="str">
        <f>IF(AND(Date[[#This Row],[Month]]=5,Date[[#This Row],[Year]]=2021),"True","False")</f>
        <v>False</v>
      </c>
      <c r="H470" t="str">
        <f>IF(AND(Date[[#This Row],[Month]]&lt;=5,Date[[#This Row],[Month]]&gt;=4,Date[[#This Row],[Year]]=2021),"True","False")</f>
        <v>False</v>
      </c>
      <c r="I470" t="str">
        <f>IF(Date[[#This Row],[Year]]=2021,"True","False")</f>
        <v>False</v>
      </c>
    </row>
    <row r="471" spans="1:9" x14ac:dyDescent="0.3">
      <c r="A471" s="21">
        <v>43205</v>
      </c>
      <c r="B471">
        <f t="shared" si="21"/>
        <v>2018</v>
      </c>
      <c r="C471" t="s">
        <v>70</v>
      </c>
      <c r="D471" t="s">
        <v>106</v>
      </c>
      <c r="E471">
        <f t="shared" si="22"/>
        <v>4</v>
      </c>
      <c r="F471" t="str">
        <f t="shared" si="23"/>
        <v>2018 - 4</v>
      </c>
      <c r="G471" t="str">
        <f>IF(AND(Date[[#This Row],[Month]]=5,Date[[#This Row],[Year]]=2021),"True","False")</f>
        <v>False</v>
      </c>
      <c r="H471" t="str">
        <f>IF(AND(Date[[#This Row],[Month]]&lt;=5,Date[[#This Row],[Month]]&gt;=4,Date[[#This Row],[Year]]=2021),"True","False")</f>
        <v>False</v>
      </c>
      <c r="I471" t="str">
        <f>IF(Date[[#This Row],[Year]]=2021,"True","False")</f>
        <v>False</v>
      </c>
    </row>
    <row r="472" spans="1:9" x14ac:dyDescent="0.3">
      <c r="A472" s="21">
        <v>43206</v>
      </c>
      <c r="B472">
        <f t="shared" si="21"/>
        <v>2018</v>
      </c>
      <c r="C472" t="s">
        <v>70</v>
      </c>
      <c r="D472" t="s">
        <v>106</v>
      </c>
      <c r="E472">
        <f t="shared" si="22"/>
        <v>4</v>
      </c>
      <c r="F472" t="str">
        <f t="shared" si="23"/>
        <v>2018 - 4</v>
      </c>
      <c r="G472" t="str">
        <f>IF(AND(Date[[#This Row],[Month]]=5,Date[[#This Row],[Year]]=2021),"True","False")</f>
        <v>False</v>
      </c>
      <c r="H472" t="str">
        <f>IF(AND(Date[[#This Row],[Month]]&lt;=5,Date[[#This Row],[Month]]&gt;=4,Date[[#This Row],[Year]]=2021),"True","False")</f>
        <v>False</v>
      </c>
      <c r="I472" t="str">
        <f>IF(Date[[#This Row],[Year]]=2021,"True","False")</f>
        <v>False</v>
      </c>
    </row>
    <row r="473" spans="1:9" x14ac:dyDescent="0.3">
      <c r="A473" s="21">
        <v>43207</v>
      </c>
      <c r="B473">
        <f t="shared" si="21"/>
        <v>2018</v>
      </c>
      <c r="C473" t="s">
        <v>70</v>
      </c>
      <c r="D473" t="s">
        <v>106</v>
      </c>
      <c r="E473">
        <f t="shared" si="22"/>
        <v>4</v>
      </c>
      <c r="F473" t="str">
        <f t="shared" si="23"/>
        <v>2018 - 4</v>
      </c>
      <c r="G473" t="str">
        <f>IF(AND(Date[[#This Row],[Month]]=5,Date[[#This Row],[Year]]=2021),"True","False")</f>
        <v>False</v>
      </c>
      <c r="H473" t="str">
        <f>IF(AND(Date[[#This Row],[Month]]&lt;=5,Date[[#This Row],[Month]]&gt;=4,Date[[#This Row],[Year]]=2021),"True","False")</f>
        <v>False</v>
      </c>
      <c r="I473" t="str">
        <f>IF(Date[[#This Row],[Year]]=2021,"True","False")</f>
        <v>False</v>
      </c>
    </row>
    <row r="474" spans="1:9" x14ac:dyDescent="0.3">
      <c r="A474" s="21">
        <v>43208</v>
      </c>
      <c r="B474">
        <f t="shared" si="21"/>
        <v>2018</v>
      </c>
      <c r="C474" t="s">
        <v>70</v>
      </c>
      <c r="D474" t="s">
        <v>106</v>
      </c>
      <c r="E474">
        <f t="shared" si="22"/>
        <v>4</v>
      </c>
      <c r="F474" t="str">
        <f t="shared" si="23"/>
        <v>2018 - 4</v>
      </c>
      <c r="G474" t="str">
        <f>IF(AND(Date[[#This Row],[Month]]=5,Date[[#This Row],[Year]]=2021),"True","False")</f>
        <v>False</v>
      </c>
      <c r="H474" t="str">
        <f>IF(AND(Date[[#This Row],[Month]]&lt;=5,Date[[#This Row],[Month]]&gt;=4,Date[[#This Row],[Year]]=2021),"True","False")</f>
        <v>False</v>
      </c>
      <c r="I474" t="str">
        <f>IF(Date[[#This Row],[Year]]=2021,"True","False")</f>
        <v>False</v>
      </c>
    </row>
    <row r="475" spans="1:9" x14ac:dyDescent="0.3">
      <c r="A475" s="21">
        <v>43209</v>
      </c>
      <c r="B475">
        <f t="shared" si="21"/>
        <v>2018</v>
      </c>
      <c r="C475" t="s">
        <v>70</v>
      </c>
      <c r="D475" t="s">
        <v>106</v>
      </c>
      <c r="E475">
        <f t="shared" si="22"/>
        <v>4</v>
      </c>
      <c r="F475" t="str">
        <f t="shared" si="23"/>
        <v>2018 - 4</v>
      </c>
      <c r="G475" t="str">
        <f>IF(AND(Date[[#This Row],[Month]]=5,Date[[#This Row],[Year]]=2021),"True","False")</f>
        <v>False</v>
      </c>
      <c r="H475" t="str">
        <f>IF(AND(Date[[#This Row],[Month]]&lt;=5,Date[[#This Row],[Month]]&gt;=4,Date[[#This Row],[Year]]=2021),"True","False")</f>
        <v>False</v>
      </c>
      <c r="I475" t="str">
        <f>IF(Date[[#This Row],[Year]]=2021,"True","False")</f>
        <v>False</v>
      </c>
    </row>
    <row r="476" spans="1:9" x14ac:dyDescent="0.3">
      <c r="A476" s="21">
        <v>43210</v>
      </c>
      <c r="B476">
        <f t="shared" si="21"/>
        <v>2018</v>
      </c>
      <c r="C476" t="s">
        <v>70</v>
      </c>
      <c r="D476" t="s">
        <v>106</v>
      </c>
      <c r="E476">
        <f t="shared" si="22"/>
        <v>4</v>
      </c>
      <c r="F476" t="str">
        <f t="shared" si="23"/>
        <v>2018 - 4</v>
      </c>
      <c r="G476" t="str">
        <f>IF(AND(Date[[#This Row],[Month]]=5,Date[[#This Row],[Year]]=2021),"True","False")</f>
        <v>False</v>
      </c>
      <c r="H476" t="str">
        <f>IF(AND(Date[[#This Row],[Month]]&lt;=5,Date[[#This Row],[Month]]&gt;=4,Date[[#This Row],[Year]]=2021),"True","False")</f>
        <v>False</v>
      </c>
      <c r="I476" t="str">
        <f>IF(Date[[#This Row],[Year]]=2021,"True","False")</f>
        <v>False</v>
      </c>
    </row>
    <row r="477" spans="1:9" x14ac:dyDescent="0.3">
      <c r="A477" s="21">
        <v>43211</v>
      </c>
      <c r="B477">
        <f t="shared" si="21"/>
        <v>2018</v>
      </c>
      <c r="C477" t="s">
        <v>70</v>
      </c>
      <c r="D477" t="s">
        <v>106</v>
      </c>
      <c r="E477">
        <f t="shared" si="22"/>
        <v>4</v>
      </c>
      <c r="F477" t="str">
        <f t="shared" si="23"/>
        <v>2018 - 4</v>
      </c>
      <c r="G477" t="str">
        <f>IF(AND(Date[[#This Row],[Month]]=5,Date[[#This Row],[Year]]=2021),"True","False")</f>
        <v>False</v>
      </c>
      <c r="H477" t="str">
        <f>IF(AND(Date[[#This Row],[Month]]&lt;=5,Date[[#This Row],[Month]]&gt;=4,Date[[#This Row],[Year]]=2021),"True","False")</f>
        <v>False</v>
      </c>
      <c r="I477" t="str">
        <f>IF(Date[[#This Row],[Year]]=2021,"True","False")</f>
        <v>False</v>
      </c>
    </row>
    <row r="478" spans="1:9" x14ac:dyDescent="0.3">
      <c r="A478" s="21">
        <v>43212</v>
      </c>
      <c r="B478">
        <f t="shared" si="21"/>
        <v>2018</v>
      </c>
      <c r="C478" t="s">
        <v>70</v>
      </c>
      <c r="D478" t="s">
        <v>106</v>
      </c>
      <c r="E478">
        <f t="shared" si="22"/>
        <v>4</v>
      </c>
      <c r="F478" t="str">
        <f t="shared" si="23"/>
        <v>2018 - 4</v>
      </c>
      <c r="G478" t="str">
        <f>IF(AND(Date[[#This Row],[Month]]=5,Date[[#This Row],[Year]]=2021),"True","False")</f>
        <v>False</v>
      </c>
      <c r="H478" t="str">
        <f>IF(AND(Date[[#This Row],[Month]]&lt;=5,Date[[#This Row],[Month]]&gt;=4,Date[[#This Row],[Year]]=2021),"True","False")</f>
        <v>False</v>
      </c>
      <c r="I478" t="str">
        <f>IF(Date[[#This Row],[Year]]=2021,"True","False")</f>
        <v>False</v>
      </c>
    </row>
    <row r="479" spans="1:9" x14ac:dyDescent="0.3">
      <c r="A479" s="21">
        <v>43213</v>
      </c>
      <c r="B479">
        <f t="shared" si="21"/>
        <v>2018</v>
      </c>
      <c r="C479" t="s">
        <v>70</v>
      </c>
      <c r="D479" t="s">
        <v>106</v>
      </c>
      <c r="E479">
        <f t="shared" si="22"/>
        <v>4</v>
      </c>
      <c r="F479" t="str">
        <f t="shared" si="23"/>
        <v>2018 - 4</v>
      </c>
      <c r="G479" t="str">
        <f>IF(AND(Date[[#This Row],[Month]]=5,Date[[#This Row],[Year]]=2021),"True","False")</f>
        <v>False</v>
      </c>
      <c r="H479" t="str">
        <f>IF(AND(Date[[#This Row],[Month]]&lt;=5,Date[[#This Row],[Month]]&gt;=4,Date[[#This Row],[Year]]=2021),"True","False")</f>
        <v>False</v>
      </c>
      <c r="I479" t="str">
        <f>IF(Date[[#This Row],[Year]]=2021,"True","False")</f>
        <v>False</v>
      </c>
    </row>
    <row r="480" spans="1:9" x14ac:dyDescent="0.3">
      <c r="A480" s="21">
        <v>43214</v>
      </c>
      <c r="B480">
        <f t="shared" si="21"/>
        <v>2018</v>
      </c>
      <c r="C480" t="s">
        <v>70</v>
      </c>
      <c r="D480" t="s">
        <v>106</v>
      </c>
      <c r="E480">
        <f t="shared" si="22"/>
        <v>4</v>
      </c>
      <c r="F480" t="str">
        <f t="shared" si="23"/>
        <v>2018 - 4</v>
      </c>
      <c r="G480" t="str">
        <f>IF(AND(Date[[#This Row],[Month]]=5,Date[[#This Row],[Year]]=2021),"True","False")</f>
        <v>False</v>
      </c>
      <c r="H480" t="str">
        <f>IF(AND(Date[[#This Row],[Month]]&lt;=5,Date[[#This Row],[Month]]&gt;=4,Date[[#This Row],[Year]]=2021),"True","False")</f>
        <v>False</v>
      </c>
      <c r="I480" t="str">
        <f>IF(Date[[#This Row],[Year]]=2021,"True","False")</f>
        <v>False</v>
      </c>
    </row>
    <row r="481" spans="1:9" x14ac:dyDescent="0.3">
      <c r="A481" s="21">
        <v>43215</v>
      </c>
      <c r="B481">
        <f t="shared" si="21"/>
        <v>2018</v>
      </c>
      <c r="C481" t="s">
        <v>70</v>
      </c>
      <c r="D481" t="s">
        <v>106</v>
      </c>
      <c r="E481">
        <f t="shared" si="22"/>
        <v>4</v>
      </c>
      <c r="F481" t="str">
        <f t="shared" si="23"/>
        <v>2018 - 4</v>
      </c>
      <c r="G481" t="str">
        <f>IF(AND(Date[[#This Row],[Month]]=5,Date[[#This Row],[Year]]=2021),"True","False")</f>
        <v>False</v>
      </c>
      <c r="H481" t="str">
        <f>IF(AND(Date[[#This Row],[Month]]&lt;=5,Date[[#This Row],[Month]]&gt;=4,Date[[#This Row],[Year]]=2021),"True","False")</f>
        <v>False</v>
      </c>
      <c r="I481" t="str">
        <f>IF(Date[[#This Row],[Year]]=2021,"True","False")</f>
        <v>False</v>
      </c>
    </row>
    <row r="482" spans="1:9" x14ac:dyDescent="0.3">
      <c r="A482" s="21">
        <v>43216</v>
      </c>
      <c r="B482">
        <f t="shared" si="21"/>
        <v>2018</v>
      </c>
      <c r="C482" t="s">
        <v>70</v>
      </c>
      <c r="D482" t="s">
        <v>106</v>
      </c>
      <c r="E482">
        <f t="shared" si="22"/>
        <v>4</v>
      </c>
      <c r="F482" t="str">
        <f t="shared" si="23"/>
        <v>2018 - 4</v>
      </c>
      <c r="G482" t="str">
        <f>IF(AND(Date[[#This Row],[Month]]=5,Date[[#This Row],[Year]]=2021),"True","False")</f>
        <v>False</v>
      </c>
      <c r="H482" t="str">
        <f>IF(AND(Date[[#This Row],[Month]]&lt;=5,Date[[#This Row],[Month]]&gt;=4,Date[[#This Row],[Year]]=2021),"True","False")</f>
        <v>False</v>
      </c>
      <c r="I482" t="str">
        <f>IF(Date[[#This Row],[Year]]=2021,"True","False")</f>
        <v>False</v>
      </c>
    </row>
    <row r="483" spans="1:9" x14ac:dyDescent="0.3">
      <c r="A483" s="21">
        <v>43217</v>
      </c>
      <c r="B483">
        <f t="shared" si="21"/>
        <v>2018</v>
      </c>
      <c r="C483" t="s">
        <v>70</v>
      </c>
      <c r="D483" t="s">
        <v>106</v>
      </c>
      <c r="E483">
        <f t="shared" si="22"/>
        <v>4</v>
      </c>
      <c r="F483" t="str">
        <f t="shared" si="23"/>
        <v>2018 - 4</v>
      </c>
      <c r="G483" t="str">
        <f>IF(AND(Date[[#This Row],[Month]]=5,Date[[#This Row],[Year]]=2021),"True","False")</f>
        <v>False</v>
      </c>
      <c r="H483" t="str">
        <f>IF(AND(Date[[#This Row],[Month]]&lt;=5,Date[[#This Row],[Month]]&gt;=4,Date[[#This Row],[Year]]=2021),"True","False")</f>
        <v>False</v>
      </c>
      <c r="I483" t="str">
        <f>IF(Date[[#This Row],[Year]]=2021,"True","False")</f>
        <v>False</v>
      </c>
    </row>
    <row r="484" spans="1:9" x14ac:dyDescent="0.3">
      <c r="A484" s="21">
        <v>43218</v>
      </c>
      <c r="B484">
        <f t="shared" si="21"/>
        <v>2018</v>
      </c>
      <c r="C484" t="s">
        <v>70</v>
      </c>
      <c r="D484" t="s">
        <v>106</v>
      </c>
      <c r="E484">
        <f t="shared" si="22"/>
        <v>4</v>
      </c>
      <c r="F484" t="str">
        <f t="shared" si="23"/>
        <v>2018 - 4</v>
      </c>
      <c r="G484" t="str">
        <f>IF(AND(Date[[#This Row],[Month]]=5,Date[[#This Row],[Year]]=2021),"True","False")</f>
        <v>False</v>
      </c>
      <c r="H484" t="str">
        <f>IF(AND(Date[[#This Row],[Month]]&lt;=5,Date[[#This Row],[Month]]&gt;=4,Date[[#This Row],[Year]]=2021),"True","False")</f>
        <v>False</v>
      </c>
      <c r="I484" t="str">
        <f>IF(Date[[#This Row],[Year]]=2021,"True","False")</f>
        <v>False</v>
      </c>
    </row>
    <row r="485" spans="1:9" x14ac:dyDescent="0.3">
      <c r="A485" s="21">
        <v>43219</v>
      </c>
      <c r="B485">
        <f t="shared" si="21"/>
        <v>2018</v>
      </c>
      <c r="C485" t="s">
        <v>70</v>
      </c>
      <c r="D485" t="s">
        <v>106</v>
      </c>
      <c r="E485">
        <f t="shared" si="22"/>
        <v>4</v>
      </c>
      <c r="F485" t="str">
        <f t="shared" si="23"/>
        <v>2018 - 4</v>
      </c>
      <c r="G485" t="str">
        <f>IF(AND(Date[[#This Row],[Month]]=5,Date[[#This Row],[Year]]=2021),"True","False")</f>
        <v>False</v>
      </c>
      <c r="H485" t="str">
        <f>IF(AND(Date[[#This Row],[Month]]&lt;=5,Date[[#This Row],[Month]]&gt;=4,Date[[#This Row],[Year]]=2021),"True","False")</f>
        <v>False</v>
      </c>
      <c r="I485" t="str">
        <f>IF(Date[[#This Row],[Year]]=2021,"True","False")</f>
        <v>False</v>
      </c>
    </row>
    <row r="486" spans="1:9" x14ac:dyDescent="0.3">
      <c r="A486" s="21">
        <v>43220</v>
      </c>
      <c r="B486">
        <f t="shared" si="21"/>
        <v>2018</v>
      </c>
      <c r="C486" t="s">
        <v>70</v>
      </c>
      <c r="D486" t="s">
        <v>106</v>
      </c>
      <c r="E486">
        <f t="shared" si="22"/>
        <v>4</v>
      </c>
      <c r="F486" t="str">
        <f t="shared" si="23"/>
        <v>2018 - 4</v>
      </c>
      <c r="G486" t="str">
        <f>IF(AND(Date[[#This Row],[Month]]=5,Date[[#This Row],[Year]]=2021),"True","False")</f>
        <v>False</v>
      </c>
      <c r="H486" t="str">
        <f>IF(AND(Date[[#This Row],[Month]]&lt;=5,Date[[#This Row],[Month]]&gt;=4,Date[[#This Row],[Year]]=2021),"True","False")</f>
        <v>False</v>
      </c>
      <c r="I486" t="str">
        <f>IF(Date[[#This Row],[Year]]=2021,"True","False")</f>
        <v>False</v>
      </c>
    </row>
    <row r="487" spans="1:9" x14ac:dyDescent="0.3">
      <c r="A487" s="21">
        <v>43221</v>
      </c>
      <c r="B487">
        <f t="shared" si="21"/>
        <v>2018</v>
      </c>
      <c r="C487" t="s">
        <v>71</v>
      </c>
      <c r="D487" t="s">
        <v>106</v>
      </c>
      <c r="E487">
        <f t="shared" si="22"/>
        <v>5</v>
      </c>
      <c r="F487" t="str">
        <f t="shared" si="23"/>
        <v>2018 - 5</v>
      </c>
      <c r="G487" t="str">
        <f>IF(AND(Date[[#This Row],[Month]]=5,Date[[#This Row],[Year]]=2021),"True","False")</f>
        <v>False</v>
      </c>
      <c r="H487" t="str">
        <f>IF(AND(Date[[#This Row],[Month]]&lt;=5,Date[[#This Row],[Month]]&gt;=4,Date[[#This Row],[Year]]=2021),"True","False")</f>
        <v>False</v>
      </c>
      <c r="I487" t="str">
        <f>IF(Date[[#This Row],[Year]]=2021,"True","False")</f>
        <v>False</v>
      </c>
    </row>
    <row r="488" spans="1:9" x14ac:dyDescent="0.3">
      <c r="A488" s="21">
        <v>43222</v>
      </c>
      <c r="B488">
        <f t="shared" si="21"/>
        <v>2018</v>
      </c>
      <c r="C488" t="s">
        <v>71</v>
      </c>
      <c r="D488" t="s">
        <v>106</v>
      </c>
      <c r="E488">
        <f t="shared" si="22"/>
        <v>5</v>
      </c>
      <c r="F488" t="str">
        <f t="shared" si="23"/>
        <v>2018 - 5</v>
      </c>
      <c r="G488" t="str">
        <f>IF(AND(Date[[#This Row],[Month]]=5,Date[[#This Row],[Year]]=2021),"True","False")</f>
        <v>False</v>
      </c>
      <c r="H488" t="str">
        <f>IF(AND(Date[[#This Row],[Month]]&lt;=5,Date[[#This Row],[Month]]&gt;=4,Date[[#This Row],[Year]]=2021),"True","False")</f>
        <v>False</v>
      </c>
      <c r="I488" t="str">
        <f>IF(Date[[#This Row],[Year]]=2021,"True","False")</f>
        <v>False</v>
      </c>
    </row>
    <row r="489" spans="1:9" x14ac:dyDescent="0.3">
      <c r="A489" s="21">
        <v>43223</v>
      </c>
      <c r="B489">
        <f t="shared" si="21"/>
        <v>2018</v>
      </c>
      <c r="C489" t="s">
        <v>71</v>
      </c>
      <c r="D489" t="s">
        <v>106</v>
      </c>
      <c r="E489">
        <f t="shared" si="22"/>
        <v>5</v>
      </c>
      <c r="F489" t="str">
        <f t="shared" si="23"/>
        <v>2018 - 5</v>
      </c>
      <c r="G489" t="str">
        <f>IF(AND(Date[[#This Row],[Month]]=5,Date[[#This Row],[Year]]=2021),"True","False")</f>
        <v>False</v>
      </c>
      <c r="H489" t="str">
        <f>IF(AND(Date[[#This Row],[Month]]&lt;=5,Date[[#This Row],[Month]]&gt;=4,Date[[#This Row],[Year]]=2021),"True","False")</f>
        <v>False</v>
      </c>
      <c r="I489" t="str">
        <f>IF(Date[[#This Row],[Year]]=2021,"True","False")</f>
        <v>False</v>
      </c>
    </row>
    <row r="490" spans="1:9" x14ac:dyDescent="0.3">
      <c r="A490" s="21">
        <v>43224</v>
      </c>
      <c r="B490">
        <f t="shared" si="21"/>
        <v>2018</v>
      </c>
      <c r="C490" t="s">
        <v>71</v>
      </c>
      <c r="D490" t="s">
        <v>106</v>
      </c>
      <c r="E490">
        <f t="shared" si="22"/>
        <v>5</v>
      </c>
      <c r="F490" t="str">
        <f t="shared" si="23"/>
        <v>2018 - 5</v>
      </c>
      <c r="G490" t="str">
        <f>IF(AND(Date[[#This Row],[Month]]=5,Date[[#This Row],[Year]]=2021),"True","False")</f>
        <v>False</v>
      </c>
      <c r="H490" t="str">
        <f>IF(AND(Date[[#This Row],[Month]]&lt;=5,Date[[#This Row],[Month]]&gt;=4,Date[[#This Row],[Year]]=2021),"True","False")</f>
        <v>False</v>
      </c>
      <c r="I490" t="str">
        <f>IF(Date[[#This Row],[Year]]=2021,"True","False")</f>
        <v>False</v>
      </c>
    </row>
    <row r="491" spans="1:9" x14ac:dyDescent="0.3">
      <c r="A491" s="21">
        <v>43225</v>
      </c>
      <c r="B491">
        <f t="shared" si="21"/>
        <v>2018</v>
      </c>
      <c r="C491" t="s">
        <v>71</v>
      </c>
      <c r="D491" t="s">
        <v>106</v>
      </c>
      <c r="E491">
        <f t="shared" si="22"/>
        <v>5</v>
      </c>
      <c r="F491" t="str">
        <f t="shared" si="23"/>
        <v>2018 - 5</v>
      </c>
      <c r="G491" t="str">
        <f>IF(AND(Date[[#This Row],[Month]]=5,Date[[#This Row],[Year]]=2021),"True","False")</f>
        <v>False</v>
      </c>
      <c r="H491" t="str">
        <f>IF(AND(Date[[#This Row],[Month]]&lt;=5,Date[[#This Row],[Month]]&gt;=4,Date[[#This Row],[Year]]=2021),"True","False")</f>
        <v>False</v>
      </c>
      <c r="I491" t="str">
        <f>IF(Date[[#This Row],[Year]]=2021,"True","False")</f>
        <v>False</v>
      </c>
    </row>
    <row r="492" spans="1:9" x14ac:dyDescent="0.3">
      <c r="A492" s="21">
        <v>43226</v>
      </c>
      <c r="B492">
        <f t="shared" si="21"/>
        <v>2018</v>
      </c>
      <c r="C492" t="s">
        <v>71</v>
      </c>
      <c r="D492" t="s">
        <v>106</v>
      </c>
      <c r="E492">
        <f t="shared" si="22"/>
        <v>5</v>
      </c>
      <c r="F492" t="str">
        <f t="shared" si="23"/>
        <v>2018 - 5</v>
      </c>
      <c r="G492" t="str">
        <f>IF(AND(Date[[#This Row],[Month]]=5,Date[[#This Row],[Year]]=2021),"True","False")</f>
        <v>False</v>
      </c>
      <c r="H492" t="str">
        <f>IF(AND(Date[[#This Row],[Month]]&lt;=5,Date[[#This Row],[Month]]&gt;=4,Date[[#This Row],[Year]]=2021),"True","False")</f>
        <v>False</v>
      </c>
      <c r="I492" t="str">
        <f>IF(Date[[#This Row],[Year]]=2021,"True","False")</f>
        <v>False</v>
      </c>
    </row>
    <row r="493" spans="1:9" x14ac:dyDescent="0.3">
      <c r="A493" s="21">
        <v>43227</v>
      </c>
      <c r="B493">
        <f t="shared" si="21"/>
        <v>2018</v>
      </c>
      <c r="C493" t="s">
        <v>71</v>
      </c>
      <c r="D493" t="s">
        <v>106</v>
      </c>
      <c r="E493">
        <f t="shared" si="22"/>
        <v>5</v>
      </c>
      <c r="F493" t="str">
        <f t="shared" si="23"/>
        <v>2018 - 5</v>
      </c>
      <c r="G493" t="str">
        <f>IF(AND(Date[[#This Row],[Month]]=5,Date[[#This Row],[Year]]=2021),"True","False")</f>
        <v>False</v>
      </c>
      <c r="H493" t="str">
        <f>IF(AND(Date[[#This Row],[Month]]&lt;=5,Date[[#This Row],[Month]]&gt;=4,Date[[#This Row],[Year]]=2021),"True","False")</f>
        <v>False</v>
      </c>
      <c r="I493" t="str">
        <f>IF(Date[[#This Row],[Year]]=2021,"True","False")</f>
        <v>False</v>
      </c>
    </row>
    <row r="494" spans="1:9" x14ac:dyDescent="0.3">
      <c r="A494" s="21">
        <v>43228</v>
      </c>
      <c r="B494">
        <f t="shared" si="21"/>
        <v>2018</v>
      </c>
      <c r="C494" t="s">
        <v>71</v>
      </c>
      <c r="D494" t="s">
        <v>106</v>
      </c>
      <c r="E494">
        <f t="shared" si="22"/>
        <v>5</v>
      </c>
      <c r="F494" t="str">
        <f t="shared" si="23"/>
        <v>2018 - 5</v>
      </c>
      <c r="G494" t="str">
        <f>IF(AND(Date[[#This Row],[Month]]=5,Date[[#This Row],[Year]]=2021),"True","False")</f>
        <v>False</v>
      </c>
      <c r="H494" t="str">
        <f>IF(AND(Date[[#This Row],[Month]]&lt;=5,Date[[#This Row],[Month]]&gt;=4,Date[[#This Row],[Year]]=2021),"True","False")</f>
        <v>False</v>
      </c>
      <c r="I494" t="str">
        <f>IF(Date[[#This Row],[Year]]=2021,"True","False")</f>
        <v>False</v>
      </c>
    </row>
    <row r="495" spans="1:9" x14ac:dyDescent="0.3">
      <c r="A495" s="21">
        <v>43229</v>
      </c>
      <c r="B495">
        <f t="shared" si="21"/>
        <v>2018</v>
      </c>
      <c r="C495" t="s">
        <v>71</v>
      </c>
      <c r="D495" t="s">
        <v>106</v>
      </c>
      <c r="E495">
        <f t="shared" si="22"/>
        <v>5</v>
      </c>
      <c r="F495" t="str">
        <f t="shared" si="23"/>
        <v>2018 - 5</v>
      </c>
      <c r="G495" t="str">
        <f>IF(AND(Date[[#This Row],[Month]]=5,Date[[#This Row],[Year]]=2021),"True","False")</f>
        <v>False</v>
      </c>
      <c r="H495" t="str">
        <f>IF(AND(Date[[#This Row],[Month]]&lt;=5,Date[[#This Row],[Month]]&gt;=4,Date[[#This Row],[Year]]=2021),"True","False")</f>
        <v>False</v>
      </c>
      <c r="I495" t="str">
        <f>IF(Date[[#This Row],[Year]]=2021,"True","False")</f>
        <v>False</v>
      </c>
    </row>
    <row r="496" spans="1:9" x14ac:dyDescent="0.3">
      <c r="A496" s="21">
        <v>43230</v>
      </c>
      <c r="B496">
        <f t="shared" si="21"/>
        <v>2018</v>
      </c>
      <c r="C496" t="s">
        <v>71</v>
      </c>
      <c r="D496" t="s">
        <v>106</v>
      </c>
      <c r="E496">
        <f t="shared" si="22"/>
        <v>5</v>
      </c>
      <c r="F496" t="str">
        <f t="shared" si="23"/>
        <v>2018 - 5</v>
      </c>
      <c r="G496" t="str">
        <f>IF(AND(Date[[#This Row],[Month]]=5,Date[[#This Row],[Year]]=2021),"True","False")</f>
        <v>False</v>
      </c>
      <c r="H496" t="str">
        <f>IF(AND(Date[[#This Row],[Month]]&lt;=5,Date[[#This Row],[Month]]&gt;=4,Date[[#This Row],[Year]]=2021),"True","False")</f>
        <v>False</v>
      </c>
      <c r="I496" t="str">
        <f>IF(Date[[#This Row],[Year]]=2021,"True","False")</f>
        <v>False</v>
      </c>
    </row>
    <row r="497" spans="1:9" x14ac:dyDescent="0.3">
      <c r="A497" s="21">
        <v>43231</v>
      </c>
      <c r="B497">
        <f t="shared" si="21"/>
        <v>2018</v>
      </c>
      <c r="C497" t="s">
        <v>71</v>
      </c>
      <c r="D497" t="s">
        <v>106</v>
      </c>
      <c r="E497">
        <f t="shared" si="22"/>
        <v>5</v>
      </c>
      <c r="F497" t="str">
        <f t="shared" si="23"/>
        <v>2018 - 5</v>
      </c>
      <c r="G497" t="str">
        <f>IF(AND(Date[[#This Row],[Month]]=5,Date[[#This Row],[Year]]=2021),"True","False")</f>
        <v>False</v>
      </c>
      <c r="H497" t="str">
        <f>IF(AND(Date[[#This Row],[Month]]&lt;=5,Date[[#This Row],[Month]]&gt;=4,Date[[#This Row],[Year]]=2021),"True","False")</f>
        <v>False</v>
      </c>
      <c r="I497" t="str">
        <f>IF(Date[[#This Row],[Year]]=2021,"True","False")</f>
        <v>False</v>
      </c>
    </row>
    <row r="498" spans="1:9" x14ac:dyDescent="0.3">
      <c r="A498" s="21">
        <v>43232</v>
      </c>
      <c r="B498">
        <f t="shared" si="21"/>
        <v>2018</v>
      </c>
      <c r="C498" t="s">
        <v>71</v>
      </c>
      <c r="D498" t="s">
        <v>106</v>
      </c>
      <c r="E498">
        <f t="shared" si="22"/>
        <v>5</v>
      </c>
      <c r="F498" t="str">
        <f t="shared" si="23"/>
        <v>2018 - 5</v>
      </c>
      <c r="G498" t="str">
        <f>IF(AND(Date[[#This Row],[Month]]=5,Date[[#This Row],[Year]]=2021),"True","False")</f>
        <v>False</v>
      </c>
      <c r="H498" t="str">
        <f>IF(AND(Date[[#This Row],[Month]]&lt;=5,Date[[#This Row],[Month]]&gt;=4,Date[[#This Row],[Year]]=2021),"True","False")</f>
        <v>False</v>
      </c>
      <c r="I498" t="str">
        <f>IF(Date[[#This Row],[Year]]=2021,"True","False")</f>
        <v>False</v>
      </c>
    </row>
    <row r="499" spans="1:9" x14ac:dyDescent="0.3">
      <c r="A499" s="21">
        <v>43233</v>
      </c>
      <c r="B499">
        <f t="shared" si="21"/>
        <v>2018</v>
      </c>
      <c r="C499" t="s">
        <v>71</v>
      </c>
      <c r="D499" t="s">
        <v>106</v>
      </c>
      <c r="E499">
        <f t="shared" si="22"/>
        <v>5</v>
      </c>
      <c r="F499" t="str">
        <f t="shared" si="23"/>
        <v>2018 - 5</v>
      </c>
      <c r="G499" t="str">
        <f>IF(AND(Date[[#This Row],[Month]]=5,Date[[#This Row],[Year]]=2021),"True","False")</f>
        <v>False</v>
      </c>
      <c r="H499" t="str">
        <f>IF(AND(Date[[#This Row],[Month]]&lt;=5,Date[[#This Row],[Month]]&gt;=4,Date[[#This Row],[Year]]=2021),"True","False")</f>
        <v>False</v>
      </c>
      <c r="I499" t="str">
        <f>IF(Date[[#This Row],[Year]]=2021,"True","False")</f>
        <v>False</v>
      </c>
    </row>
    <row r="500" spans="1:9" x14ac:dyDescent="0.3">
      <c r="A500" s="21">
        <v>43234</v>
      </c>
      <c r="B500">
        <f t="shared" si="21"/>
        <v>2018</v>
      </c>
      <c r="C500" t="s">
        <v>71</v>
      </c>
      <c r="D500" t="s">
        <v>106</v>
      </c>
      <c r="E500">
        <f t="shared" si="22"/>
        <v>5</v>
      </c>
      <c r="F500" t="str">
        <f t="shared" si="23"/>
        <v>2018 - 5</v>
      </c>
      <c r="G500" t="str">
        <f>IF(AND(Date[[#This Row],[Month]]=5,Date[[#This Row],[Year]]=2021),"True","False")</f>
        <v>False</v>
      </c>
      <c r="H500" t="str">
        <f>IF(AND(Date[[#This Row],[Month]]&lt;=5,Date[[#This Row],[Month]]&gt;=4,Date[[#This Row],[Year]]=2021),"True","False")</f>
        <v>False</v>
      </c>
      <c r="I500" t="str">
        <f>IF(Date[[#This Row],[Year]]=2021,"True","False")</f>
        <v>False</v>
      </c>
    </row>
    <row r="501" spans="1:9" x14ac:dyDescent="0.3">
      <c r="A501" s="21">
        <v>43235</v>
      </c>
      <c r="B501">
        <f t="shared" si="21"/>
        <v>2018</v>
      </c>
      <c r="C501" t="s">
        <v>71</v>
      </c>
      <c r="D501" t="s">
        <v>106</v>
      </c>
      <c r="E501">
        <f t="shared" si="22"/>
        <v>5</v>
      </c>
      <c r="F501" t="str">
        <f t="shared" si="23"/>
        <v>2018 - 5</v>
      </c>
      <c r="G501" t="str">
        <f>IF(AND(Date[[#This Row],[Month]]=5,Date[[#This Row],[Year]]=2021),"True","False")</f>
        <v>False</v>
      </c>
      <c r="H501" t="str">
        <f>IF(AND(Date[[#This Row],[Month]]&lt;=5,Date[[#This Row],[Month]]&gt;=4,Date[[#This Row],[Year]]=2021),"True","False")</f>
        <v>False</v>
      </c>
      <c r="I501" t="str">
        <f>IF(Date[[#This Row],[Year]]=2021,"True","False")</f>
        <v>False</v>
      </c>
    </row>
    <row r="502" spans="1:9" x14ac:dyDescent="0.3">
      <c r="A502" s="21">
        <v>43236</v>
      </c>
      <c r="B502">
        <f t="shared" si="21"/>
        <v>2018</v>
      </c>
      <c r="C502" t="s">
        <v>71</v>
      </c>
      <c r="D502" t="s">
        <v>106</v>
      </c>
      <c r="E502">
        <f t="shared" si="22"/>
        <v>5</v>
      </c>
      <c r="F502" t="str">
        <f t="shared" si="23"/>
        <v>2018 - 5</v>
      </c>
      <c r="G502" t="str">
        <f>IF(AND(Date[[#This Row],[Month]]=5,Date[[#This Row],[Year]]=2021),"True","False")</f>
        <v>False</v>
      </c>
      <c r="H502" t="str">
        <f>IF(AND(Date[[#This Row],[Month]]&lt;=5,Date[[#This Row],[Month]]&gt;=4,Date[[#This Row],[Year]]=2021),"True","False")</f>
        <v>False</v>
      </c>
      <c r="I502" t="str">
        <f>IF(Date[[#This Row],[Year]]=2021,"True","False")</f>
        <v>False</v>
      </c>
    </row>
    <row r="503" spans="1:9" x14ac:dyDescent="0.3">
      <c r="A503" s="21">
        <v>43237</v>
      </c>
      <c r="B503">
        <f t="shared" si="21"/>
        <v>2018</v>
      </c>
      <c r="C503" t="s">
        <v>71</v>
      </c>
      <c r="D503" t="s">
        <v>106</v>
      </c>
      <c r="E503">
        <f t="shared" si="22"/>
        <v>5</v>
      </c>
      <c r="F503" t="str">
        <f t="shared" si="23"/>
        <v>2018 - 5</v>
      </c>
      <c r="G503" t="str">
        <f>IF(AND(Date[[#This Row],[Month]]=5,Date[[#This Row],[Year]]=2021),"True","False")</f>
        <v>False</v>
      </c>
      <c r="H503" t="str">
        <f>IF(AND(Date[[#This Row],[Month]]&lt;=5,Date[[#This Row],[Month]]&gt;=4,Date[[#This Row],[Year]]=2021),"True","False")</f>
        <v>False</v>
      </c>
      <c r="I503" t="str">
        <f>IF(Date[[#This Row],[Year]]=2021,"True","False")</f>
        <v>False</v>
      </c>
    </row>
    <row r="504" spans="1:9" x14ac:dyDescent="0.3">
      <c r="A504" s="21">
        <v>43238</v>
      </c>
      <c r="B504">
        <f t="shared" si="21"/>
        <v>2018</v>
      </c>
      <c r="C504" t="s">
        <v>71</v>
      </c>
      <c r="D504" t="s">
        <v>106</v>
      </c>
      <c r="E504">
        <f t="shared" si="22"/>
        <v>5</v>
      </c>
      <c r="F504" t="str">
        <f t="shared" si="23"/>
        <v>2018 - 5</v>
      </c>
      <c r="G504" t="str">
        <f>IF(AND(Date[[#This Row],[Month]]=5,Date[[#This Row],[Year]]=2021),"True","False")</f>
        <v>False</v>
      </c>
      <c r="H504" t="str">
        <f>IF(AND(Date[[#This Row],[Month]]&lt;=5,Date[[#This Row],[Month]]&gt;=4,Date[[#This Row],[Year]]=2021),"True","False")</f>
        <v>False</v>
      </c>
      <c r="I504" t="str">
        <f>IF(Date[[#This Row],[Year]]=2021,"True","False")</f>
        <v>False</v>
      </c>
    </row>
    <row r="505" spans="1:9" x14ac:dyDescent="0.3">
      <c r="A505" s="21">
        <v>43239</v>
      </c>
      <c r="B505">
        <f t="shared" si="21"/>
        <v>2018</v>
      </c>
      <c r="C505" t="s">
        <v>71</v>
      </c>
      <c r="D505" t="s">
        <v>106</v>
      </c>
      <c r="E505">
        <f t="shared" si="22"/>
        <v>5</v>
      </c>
      <c r="F505" t="str">
        <f t="shared" si="23"/>
        <v>2018 - 5</v>
      </c>
      <c r="G505" t="str">
        <f>IF(AND(Date[[#This Row],[Month]]=5,Date[[#This Row],[Year]]=2021),"True","False")</f>
        <v>False</v>
      </c>
      <c r="H505" t="str">
        <f>IF(AND(Date[[#This Row],[Month]]&lt;=5,Date[[#This Row],[Month]]&gt;=4,Date[[#This Row],[Year]]=2021),"True","False")</f>
        <v>False</v>
      </c>
      <c r="I505" t="str">
        <f>IF(Date[[#This Row],[Year]]=2021,"True","False")</f>
        <v>False</v>
      </c>
    </row>
    <row r="506" spans="1:9" x14ac:dyDescent="0.3">
      <c r="A506" s="21">
        <v>43240</v>
      </c>
      <c r="B506">
        <f t="shared" si="21"/>
        <v>2018</v>
      </c>
      <c r="C506" t="s">
        <v>71</v>
      </c>
      <c r="D506" t="s">
        <v>106</v>
      </c>
      <c r="E506">
        <f t="shared" si="22"/>
        <v>5</v>
      </c>
      <c r="F506" t="str">
        <f t="shared" si="23"/>
        <v>2018 - 5</v>
      </c>
      <c r="G506" t="str">
        <f>IF(AND(Date[[#This Row],[Month]]=5,Date[[#This Row],[Year]]=2021),"True","False")</f>
        <v>False</v>
      </c>
      <c r="H506" t="str">
        <f>IF(AND(Date[[#This Row],[Month]]&lt;=5,Date[[#This Row],[Month]]&gt;=4,Date[[#This Row],[Year]]=2021),"True","False")</f>
        <v>False</v>
      </c>
      <c r="I506" t="str">
        <f>IF(Date[[#This Row],[Year]]=2021,"True","False")</f>
        <v>False</v>
      </c>
    </row>
    <row r="507" spans="1:9" x14ac:dyDescent="0.3">
      <c r="A507" s="21">
        <v>43241</v>
      </c>
      <c r="B507">
        <f t="shared" si="21"/>
        <v>2018</v>
      </c>
      <c r="C507" t="s">
        <v>71</v>
      </c>
      <c r="D507" t="s">
        <v>106</v>
      </c>
      <c r="E507">
        <f t="shared" si="22"/>
        <v>5</v>
      </c>
      <c r="F507" t="str">
        <f t="shared" si="23"/>
        <v>2018 - 5</v>
      </c>
      <c r="G507" t="str">
        <f>IF(AND(Date[[#This Row],[Month]]=5,Date[[#This Row],[Year]]=2021),"True","False")</f>
        <v>False</v>
      </c>
      <c r="H507" t="str">
        <f>IF(AND(Date[[#This Row],[Month]]&lt;=5,Date[[#This Row],[Month]]&gt;=4,Date[[#This Row],[Year]]=2021),"True","False")</f>
        <v>False</v>
      </c>
      <c r="I507" t="str">
        <f>IF(Date[[#This Row],[Year]]=2021,"True","False")</f>
        <v>False</v>
      </c>
    </row>
    <row r="508" spans="1:9" x14ac:dyDescent="0.3">
      <c r="A508" s="21">
        <v>43242</v>
      </c>
      <c r="B508">
        <f t="shared" si="21"/>
        <v>2018</v>
      </c>
      <c r="C508" t="s">
        <v>71</v>
      </c>
      <c r="D508" t="s">
        <v>106</v>
      </c>
      <c r="E508">
        <f t="shared" si="22"/>
        <v>5</v>
      </c>
      <c r="F508" t="str">
        <f t="shared" si="23"/>
        <v>2018 - 5</v>
      </c>
      <c r="G508" t="str">
        <f>IF(AND(Date[[#This Row],[Month]]=5,Date[[#This Row],[Year]]=2021),"True","False")</f>
        <v>False</v>
      </c>
      <c r="H508" t="str">
        <f>IF(AND(Date[[#This Row],[Month]]&lt;=5,Date[[#This Row],[Month]]&gt;=4,Date[[#This Row],[Year]]=2021),"True","False")</f>
        <v>False</v>
      </c>
      <c r="I508" t="str">
        <f>IF(Date[[#This Row],[Year]]=2021,"True","False")</f>
        <v>False</v>
      </c>
    </row>
    <row r="509" spans="1:9" x14ac:dyDescent="0.3">
      <c r="A509" s="21">
        <v>43243</v>
      </c>
      <c r="B509">
        <f t="shared" si="21"/>
        <v>2018</v>
      </c>
      <c r="C509" t="s">
        <v>71</v>
      </c>
      <c r="D509" t="s">
        <v>106</v>
      </c>
      <c r="E509">
        <f t="shared" si="22"/>
        <v>5</v>
      </c>
      <c r="F509" t="str">
        <f t="shared" si="23"/>
        <v>2018 - 5</v>
      </c>
      <c r="G509" t="str">
        <f>IF(AND(Date[[#This Row],[Month]]=5,Date[[#This Row],[Year]]=2021),"True","False")</f>
        <v>False</v>
      </c>
      <c r="H509" t="str">
        <f>IF(AND(Date[[#This Row],[Month]]&lt;=5,Date[[#This Row],[Month]]&gt;=4,Date[[#This Row],[Year]]=2021),"True","False")</f>
        <v>False</v>
      </c>
      <c r="I509" t="str">
        <f>IF(Date[[#This Row],[Year]]=2021,"True","False")</f>
        <v>False</v>
      </c>
    </row>
    <row r="510" spans="1:9" x14ac:dyDescent="0.3">
      <c r="A510" s="21">
        <v>43244</v>
      </c>
      <c r="B510">
        <f t="shared" si="21"/>
        <v>2018</v>
      </c>
      <c r="C510" t="s">
        <v>71</v>
      </c>
      <c r="D510" t="s">
        <v>106</v>
      </c>
      <c r="E510">
        <f t="shared" si="22"/>
        <v>5</v>
      </c>
      <c r="F510" t="str">
        <f t="shared" si="23"/>
        <v>2018 - 5</v>
      </c>
      <c r="G510" t="str">
        <f>IF(AND(Date[[#This Row],[Month]]=5,Date[[#This Row],[Year]]=2021),"True","False")</f>
        <v>False</v>
      </c>
      <c r="H510" t="str">
        <f>IF(AND(Date[[#This Row],[Month]]&lt;=5,Date[[#This Row],[Month]]&gt;=4,Date[[#This Row],[Year]]=2021),"True","False")</f>
        <v>False</v>
      </c>
      <c r="I510" t="str">
        <f>IF(Date[[#This Row],[Year]]=2021,"True","False")</f>
        <v>False</v>
      </c>
    </row>
    <row r="511" spans="1:9" x14ac:dyDescent="0.3">
      <c r="A511" s="21">
        <v>43245</v>
      </c>
      <c r="B511">
        <f t="shared" si="21"/>
        <v>2018</v>
      </c>
      <c r="C511" t="s">
        <v>71</v>
      </c>
      <c r="D511" t="s">
        <v>106</v>
      </c>
      <c r="E511">
        <f t="shared" si="22"/>
        <v>5</v>
      </c>
      <c r="F511" t="str">
        <f t="shared" si="23"/>
        <v>2018 - 5</v>
      </c>
      <c r="G511" t="str">
        <f>IF(AND(Date[[#This Row],[Month]]=5,Date[[#This Row],[Year]]=2021),"True","False")</f>
        <v>False</v>
      </c>
      <c r="H511" t="str">
        <f>IF(AND(Date[[#This Row],[Month]]&lt;=5,Date[[#This Row],[Month]]&gt;=4,Date[[#This Row],[Year]]=2021),"True","False")</f>
        <v>False</v>
      </c>
      <c r="I511" t="str">
        <f>IF(Date[[#This Row],[Year]]=2021,"True","False")</f>
        <v>False</v>
      </c>
    </row>
    <row r="512" spans="1:9" x14ac:dyDescent="0.3">
      <c r="A512" s="21">
        <v>43246</v>
      </c>
      <c r="B512">
        <f t="shared" si="21"/>
        <v>2018</v>
      </c>
      <c r="C512" t="s">
        <v>71</v>
      </c>
      <c r="D512" t="s">
        <v>106</v>
      </c>
      <c r="E512">
        <f t="shared" si="22"/>
        <v>5</v>
      </c>
      <c r="F512" t="str">
        <f t="shared" si="23"/>
        <v>2018 - 5</v>
      </c>
      <c r="G512" t="str">
        <f>IF(AND(Date[[#This Row],[Month]]=5,Date[[#This Row],[Year]]=2021),"True","False")</f>
        <v>False</v>
      </c>
      <c r="H512" t="str">
        <f>IF(AND(Date[[#This Row],[Month]]&lt;=5,Date[[#This Row],[Month]]&gt;=4,Date[[#This Row],[Year]]=2021),"True","False")</f>
        <v>False</v>
      </c>
      <c r="I512" t="str">
        <f>IF(Date[[#This Row],[Year]]=2021,"True","False")</f>
        <v>False</v>
      </c>
    </row>
    <row r="513" spans="1:9" x14ac:dyDescent="0.3">
      <c r="A513" s="21">
        <v>43247</v>
      </c>
      <c r="B513">
        <f t="shared" si="21"/>
        <v>2018</v>
      </c>
      <c r="C513" t="s">
        <v>71</v>
      </c>
      <c r="D513" t="s">
        <v>106</v>
      </c>
      <c r="E513">
        <f t="shared" si="22"/>
        <v>5</v>
      </c>
      <c r="F513" t="str">
        <f t="shared" si="23"/>
        <v>2018 - 5</v>
      </c>
      <c r="G513" t="str">
        <f>IF(AND(Date[[#This Row],[Month]]=5,Date[[#This Row],[Year]]=2021),"True","False")</f>
        <v>False</v>
      </c>
      <c r="H513" t="str">
        <f>IF(AND(Date[[#This Row],[Month]]&lt;=5,Date[[#This Row],[Month]]&gt;=4,Date[[#This Row],[Year]]=2021),"True","False")</f>
        <v>False</v>
      </c>
      <c r="I513" t="str">
        <f>IF(Date[[#This Row],[Year]]=2021,"True","False")</f>
        <v>False</v>
      </c>
    </row>
    <row r="514" spans="1:9" x14ac:dyDescent="0.3">
      <c r="A514" s="21">
        <v>43248</v>
      </c>
      <c r="B514">
        <f t="shared" si="21"/>
        <v>2018</v>
      </c>
      <c r="C514" t="s">
        <v>71</v>
      </c>
      <c r="D514" t="s">
        <v>106</v>
      </c>
      <c r="E514">
        <f t="shared" si="22"/>
        <v>5</v>
      </c>
      <c r="F514" t="str">
        <f t="shared" si="23"/>
        <v>2018 - 5</v>
      </c>
      <c r="G514" t="str">
        <f>IF(AND(Date[[#This Row],[Month]]=5,Date[[#This Row],[Year]]=2021),"True","False")</f>
        <v>False</v>
      </c>
      <c r="H514" t="str">
        <f>IF(AND(Date[[#This Row],[Month]]&lt;=5,Date[[#This Row],[Month]]&gt;=4,Date[[#This Row],[Year]]=2021),"True","False")</f>
        <v>False</v>
      </c>
      <c r="I514" t="str">
        <f>IF(Date[[#This Row],[Year]]=2021,"True","False")</f>
        <v>False</v>
      </c>
    </row>
    <row r="515" spans="1:9" x14ac:dyDescent="0.3">
      <c r="A515" s="21">
        <v>43249</v>
      </c>
      <c r="B515">
        <f t="shared" ref="B515:B578" si="24">YEAR(A515)</f>
        <v>2018</v>
      </c>
      <c r="C515" t="s">
        <v>71</v>
      </c>
      <c r="D515" t="s">
        <v>106</v>
      </c>
      <c r="E515">
        <f t="shared" ref="E515:E578" si="25">MONTH(A515)</f>
        <v>5</v>
      </c>
      <c r="F515" t="str">
        <f t="shared" ref="F515:F578" si="26">B515&amp;" - " &amp;E515</f>
        <v>2018 - 5</v>
      </c>
      <c r="G515" t="str">
        <f>IF(AND(Date[[#This Row],[Month]]=5,Date[[#This Row],[Year]]=2021),"True","False")</f>
        <v>False</v>
      </c>
      <c r="H515" t="str">
        <f>IF(AND(Date[[#This Row],[Month]]&lt;=5,Date[[#This Row],[Month]]&gt;=4,Date[[#This Row],[Year]]=2021),"True","False")</f>
        <v>False</v>
      </c>
      <c r="I515" t="str">
        <f>IF(Date[[#This Row],[Year]]=2021,"True","False")</f>
        <v>False</v>
      </c>
    </row>
    <row r="516" spans="1:9" x14ac:dyDescent="0.3">
      <c r="A516" s="21">
        <v>43250</v>
      </c>
      <c r="B516">
        <f t="shared" si="24"/>
        <v>2018</v>
      </c>
      <c r="C516" t="s">
        <v>71</v>
      </c>
      <c r="D516" t="s">
        <v>106</v>
      </c>
      <c r="E516">
        <f t="shared" si="25"/>
        <v>5</v>
      </c>
      <c r="F516" t="str">
        <f t="shared" si="26"/>
        <v>2018 - 5</v>
      </c>
      <c r="G516" t="str">
        <f>IF(AND(Date[[#This Row],[Month]]=5,Date[[#This Row],[Year]]=2021),"True","False")</f>
        <v>False</v>
      </c>
      <c r="H516" t="str">
        <f>IF(AND(Date[[#This Row],[Month]]&lt;=5,Date[[#This Row],[Month]]&gt;=4,Date[[#This Row],[Year]]=2021),"True","False")</f>
        <v>False</v>
      </c>
      <c r="I516" t="str">
        <f>IF(Date[[#This Row],[Year]]=2021,"True","False")</f>
        <v>False</v>
      </c>
    </row>
    <row r="517" spans="1:9" x14ac:dyDescent="0.3">
      <c r="A517" s="21">
        <v>43251</v>
      </c>
      <c r="B517">
        <f t="shared" si="24"/>
        <v>2018</v>
      </c>
      <c r="C517" t="s">
        <v>71</v>
      </c>
      <c r="D517" t="s">
        <v>106</v>
      </c>
      <c r="E517">
        <f t="shared" si="25"/>
        <v>5</v>
      </c>
      <c r="F517" t="str">
        <f t="shared" si="26"/>
        <v>2018 - 5</v>
      </c>
      <c r="G517" t="str">
        <f>IF(AND(Date[[#This Row],[Month]]=5,Date[[#This Row],[Year]]=2021),"True","False")</f>
        <v>False</v>
      </c>
      <c r="H517" t="str">
        <f>IF(AND(Date[[#This Row],[Month]]&lt;=5,Date[[#This Row],[Month]]&gt;=4,Date[[#This Row],[Year]]=2021),"True","False")</f>
        <v>False</v>
      </c>
      <c r="I517" t="str">
        <f>IF(Date[[#This Row],[Year]]=2021,"True","False")</f>
        <v>False</v>
      </c>
    </row>
    <row r="518" spans="1:9" x14ac:dyDescent="0.3">
      <c r="A518" s="21">
        <v>43252</v>
      </c>
      <c r="B518">
        <f t="shared" si="24"/>
        <v>2018</v>
      </c>
      <c r="C518" t="s">
        <v>72</v>
      </c>
      <c r="D518" t="s">
        <v>106</v>
      </c>
      <c r="E518">
        <f t="shared" si="25"/>
        <v>6</v>
      </c>
      <c r="F518" t="str">
        <f t="shared" si="26"/>
        <v>2018 - 6</v>
      </c>
      <c r="G518" t="str">
        <f>IF(AND(Date[[#This Row],[Month]]=5,Date[[#This Row],[Year]]=2021),"True","False")</f>
        <v>False</v>
      </c>
      <c r="H518" t="str">
        <f>IF(AND(Date[[#This Row],[Month]]&lt;=5,Date[[#This Row],[Month]]&gt;=4,Date[[#This Row],[Year]]=2021),"True","False")</f>
        <v>False</v>
      </c>
      <c r="I518" t="str">
        <f>IF(Date[[#This Row],[Year]]=2021,"True","False")</f>
        <v>False</v>
      </c>
    </row>
    <row r="519" spans="1:9" x14ac:dyDescent="0.3">
      <c r="A519" s="21">
        <v>43253</v>
      </c>
      <c r="B519">
        <f t="shared" si="24"/>
        <v>2018</v>
      </c>
      <c r="C519" t="s">
        <v>72</v>
      </c>
      <c r="D519" t="s">
        <v>106</v>
      </c>
      <c r="E519">
        <f t="shared" si="25"/>
        <v>6</v>
      </c>
      <c r="F519" t="str">
        <f t="shared" si="26"/>
        <v>2018 - 6</v>
      </c>
      <c r="G519" t="str">
        <f>IF(AND(Date[[#This Row],[Month]]=5,Date[[#This Row],[Year]]=2021),"True","False")</f>
        <v>False</v>
      </c>
      <c r="H519" t="str">
        <f>IF(AND(Date[[#This Row],[Month]]&lt;=5,Date[[#This Row],[Month]]&gt;=4,Date[[#This Row],[Year]]=2021),"True","False")</f>
        <v>False</v>
      </c>
      <c r="I519" t="str">
        <f>IF(Date[[#This Row],[Year]]=2021,"True","False")</f>
        <v>False</v>
      </c>
    </row>
    <row r="520" spans="1:9" x14ac:dyDescent="0.3">
      <c r="A520" s="21">
        <v>43254</v>
      </c>
      <c r="B520">
        <f t="shared" si="24"/>
        <v>2018</v>
      </c>
      <c r="C520" t="s">
        <v>72</v>
      </c>
      <c r="D520" t="s">
        <v>106</v>
      </c>
      <c r="E520">
        <f t="shared" si="25"/>
        <v>6</v>
      </c>
      <c r="F520" t="str">
        <f t="shared" si="26"/>
        <v>2018 - 6</v>
      </c>
      <c r="G520" t="str">
        <f>IF(AND(Date[[#This Row],[Month]]=5,Date[[#This Row],[Year]]=2021),"True","False")</f>
        <v>False</v>
      </c>
      <c r="H520" t="str">
        <f>IF(AND(Date[[#This Row],[Month]]&lt;=5,Date[[#This Row],[Month]]&gt;=4,Date[[#This Row],[Year]]=2021),"True","False")</f>
        <v>False</v>
      </c>
      <c r="I520" t="str">
        <f>IF(Date[[#This Row],[Year]]=2021,"True","False")</f>
        <v>False</v>
      </c>
    </row>
    <row r="521" spans="1:9" x14ac:dyDescent="0.3">
      <c r="A521" s="21">
        <v>43255</v>
      </c>
      <c r="B521">
        <f t="shared" si="24"/>
        <v>2018</v>
      </c>
      <c r="C521" t="s">
        <v>72</v>
      </c>
      <c r="D521" t="s">
        <v>106</v>
      </c>
      <c r="E521">
        <f t="shared" si="25"/>
        <v>6</v>
      </c>
      <c r="F521" t="str">
        <f t="shared" si="26"/>
        <v>2018 - 6</v>
      </c>
      <c r="G521" t="str">
        <f>IF(AND(Date[[#This Row],[Month]]=5,Date[[#This Row],[Year]]=2021),"True","False")</f>
        <v>False</v>
      </c>
      <c r="H521" t="str">
        <f>IF(AND(Date[[#This Row],[Month]]&lt;=5,Date[[#This Row],[Month]]&gt;=4,Date[[#This Row],[Year]]=2021),"True","False")</f>
        <v>False</v>
      </c>
      <c r="I521" t="str">
        <f>IF(Date[[#This Row],[Year]]=2021,"True","False")</f>
        <v>False</v>
      </c>
    </row>
    <row r="522" spans="1:9" x14ac:dyDescent="0.3">
      <c r="A522" s="21">
        <v>43256</v>
      </c>
      <c r="B522">
        <f t="shared" si="24"/>
        <v>2018</v>
      </c>
      <c r="C522" t="s">
        <v>72</v>
      </c>
      <c r="D522" t="s">
        <v>106</v>
      </c>
      <c r="E522">
        <f t="shared" si="25"/>
        <v>6</v>
      </c>
      <c r="F522" t="str">
        <f t="shared" si="26"/>
        <v>2018 - 6</v>
      </c>
      <c r="G522" t="str">
        <f>IF(AND(Date[[#This Row],[Month]]=5,Date[[#This Row],[Year]]=2021),"True","False")</f>
        <v>False</v>
      </c>
      <c r="H522" t="str">
        <f>IF(AND(Date[[#This Row],[Month]]&lt;=5,Date[[#This Row],[Month]]&gt;=4,Date[[#This Row],[Year]]=2021),"True","False")</f>
        <v>False</v>
      </c>
      <c r="I522" t="str">
        <f>IF(Date[[#This Row],[Year]]=2021,"True","False")</f>
        <v>False</v>
      </c>
    </row>
    <row r="523" spans="1:9" x14ac:dyDescent="0.3">
      <c r="A523" s="21">
        <v>43257</v>
      </c>
      <c r="B523">
        <f t="shared" si="24"/>
        <v>2018</v>
      </c>
      <c r="C523" t="s">
        <v>72</v>
      </c>
      <c r="D523" t="s">
        <v>106</v>
      </c>
      <c r="E523">
        <f t="shared" si="25"/>
        <v>6</v>
      </c>
      <c r="F523" t="str">
        <f t="shared" si="26"/>
        <v>2018 - 6</v>
      </c>
      <c r="G523" t="str">
        <f>IF(AND(Date[[#This Row],[Month]]=5,Date[[#This Row],[Year]]=2021),"True","False")</f>
        <v>False</v>
      </c>
      <c r="H523" t="str">
        <f>IF(AND(Date[[#This Row],[Month]]&lt;=5,Date[[#This Row],[Month]]&gt;=4,Date[[#This Row],[Year]]=2021),"True","False")</f>
        <v>False</v>
      </c>
      <c r="I523" t="str">
        <f>IF(Date[[#This Row],[Year]]=2021,"True","False")</f>
        <v>False</v>
      </c>
    </row>
    <row r="524" spans="1:9" x14ac:dyDescent="0.3">
      <c r="A524" s="21">
        <v>43258</v>
      </c>
      <c r="B524">
        <f t="shared" si="24"/>
        <v>2018</v>
      </c>
      <c r="C524" t="s">
        <v>72</v>
      </c>
      <c r="D524" t="s">
        <v>106</v>
      </c>
      <c r="E524">
        <f t="shared" si="25"/>
        <v>6</v>
      </c>
      <c r="F524" t="str">
        <f t="shared" si="26"/>
        <v>2018 - 6</v>
      </c>
      <c r="G524" t="str">
        <f>IF(AND(Date[[#This Row],[Month]]=5,Date[[#This Row],[Year]]=2021),"True","False")</f>
        <v>False</v>
      </c>
      <c r="H524" t="str">
        <f>IF(AND(Date[[#This Row],[Month]]&lt;=5,Date[[#This Row],[Month]]&gt;=4,Date[[#This Row],[Year]]=2021),"True","False")</f>
        <v>False</v>
      </c>
      <c r="I524" t="str">
        <f>IF(Date[[#This Row],[Year]]=2021,"True","False")</f>
        <v>False</v>
      </c>
    </row>
    <row r="525" spans="1:9" x14ac:dyDescent="0.3">
      <c r="A525" s="21">
        <v>43259</v>
      </c>
      <c r="B525">
        <f t="shared" si="24"/>
        <v>2018</v>
      </c>
      <c r="C525" t="s">
        <v>72</v>
      </c>
      <c r="D525" t="s">
        <v>106</v>
      </c>
      <c r="E525">
        <f t="shared" si="25"/>
        <v>6</v>
      </c>
      <c r="F525" t="str">
        <f t="shared" si="26"/>
        <v>2018 - 6</v>
      </c>
      <c r="G525" t="str">
        <f>IF(AND(Date[[#This Row],[Month]]=5,Date[[#This Row],[Year]]=2021),"True","False")</f>
        <v>False</v>
      </c>
      <c r="H525" t="str">
        <f>IF(AND(Date[[#This Row],[Month]]&lt;=5,Date[[#This Row],[Month]]&gt;=4,Date[[#This Row],[Year]]=2021),"True","False")</f>
        <v>False</v>
      </c>
      <c r="I525" t="str">
        <f>IF(Date[[#This Row],[Year]]=2021,"True","False")</f>
        <v>False</v>
      </c>
    </row>
    <row r="526" spans="1:9" x14ac:dyDescent="0.3">
      <c r="A526" s="21">
        <v>43260</v>
      </c>
      <c r="B526">
        <f t="shared" si="24"/>
        <v>2018</v>
      </c>
      <c r="C526" t="s">
        <v>72</v>
      </c>
      <c r="D526" t="s">
        <v>106</v>
      </c>
      <c r="E526">
        <f t="shared" si="25"/>
        <v>6</v>
      </c>
      <c r="F526" t="str">
        <f t="shared" si="26"/>
        <v>2018 - 6</v>
      </c>
      <c r="G526" t="str">
        <f>IF(AND(Date[[#This Row],[Month]]=5,Date[[#This Row],[Year]]=2021),"True","False")</f>
        <v>False</v>
      </c>
      <c r="H526" t="str">
        <f>IF(AND(Date[[#This Row],[Month]]&lt;=5,Date[[#This Row],[Month]]&gt;=4,Date[[#This Row],[Year]]=2021),"True","False")</f>
        <v>False</v>
      </c>
      <c r="I526" t="str">
        <f>IF(Date[[#This Row],[Year]]=2021,"True","False")</f>
        <v>False</v>
      </c>
    </row>
    <row r="527" spans="1:9" x14ac:dyDescent="0.3">
      <c r="A527" s="21">
        <v>43261</v>
      </c>
      <c r="B527">
        <f t="shared" si="24"/>
        <v>2018</v>
      </c>
      <c r="C527" t="s">
        <v>72</v>
      </c>
      <c r="D527" t="s">
        <v>106</v>
      </c>
      <c r="E527">
        <f t="shared" si="25"/>
        <v>6</v>
      </c>
      <c r="F527" t="str">
        <f t="shared" si="26"/>
        <v>2018 - 6</v>
      </c>
      <c r="G527" t="str">
        <f>IF(AND(Date[[#This Row],[Month]]=5,Date[[#This Row],[Year]]=2021),"True","False")</f>
        <v>False</v>
      </c>
      <c r="H527" t="str">
        <f>IF(AND(Date[[#This Row],[Month]]&lt;=5,Date[[#This Row],[Month]]&gt;=4,Date[[#This Row],[Year]]=2021),"True","False")</f>
        <v>False</v>
      </c>
      <c r="I527" t="str">
        <f>IF(Date[[#This Row],[Year]]=2021,"True","False")</f>
        <v>False</v>
      </c>
    </row>
    <row r="528" spans="1:9" x14ac:dyDescent="0.3">
      <c r="A528" s="21">
        <v>43262</v>
      </c>
      <c r="B528">
        <f t="shared" si="24"/>
        <v>2018</v>
      </c>
      <c r="C528" t="s">
        <v>72</v>
      </c>
      <c r="D528" t="s">
        <v>106</v>
      </c>
      <c r="E528">
        <f t="shared" si="25"/>
        <v>6</v>
      </c>
      <c r="F528" t="str">
        <f t="shared" si="26"/>
        <v>2018 - 6</v>
      </c>
      <c r="G528" t="str">
        <f>IF(AND(Date[[#This Row],[Month]]=5,Date[[#This Row],[Year]]=2021),"True","False")</f>
        <v>False</v>
      </c>
      <c r="H528" t="str">
        <f>IF(AND(Date[[#This Row],[Month]]&lt;=5,Date[[#This Row],[Month]]&gt;=4,Date[[#This Row],[Year]]=2021),"True","False")</f>
        <v>False</v>
      </c>
      <c r="I528" t="str">
        <f>IF(Date[[#This Row],[Year]]=2021,"True","False")</f>
        <v>False</v>
      </c>
    </row>
    <row r="529" spans="1:9" x14ac:dyDescent="0.3">
      <c r="A529" s="21">
        <v>43263</v>
      </c>
      <c r="B529">
        <f t="shared" si="24"/>
        <v>2018</v>
      </c>
      <c r="C529" t="s">
        <v>72</v>
      </c>
      <c r="D529" t="s">
        <v>106</v>
      </c>
      <c r="E529">
        <f t="shared" si="25"/>
        <v>6</v>
      </c>
      <c r="F529" t="str">
        <f t="shared" si="26"/>
        <v>2018 - 6</v>
      </c>
      <c r="G529" t="str">
        <f>IF(AND(Date[[#This Row],[Month]]=5,Date[[#This Row],[Year]]=2021),"True","False")</f>
        <v>False</v>
      </c>
      <c r="H529" t="str">
        <f>IF(AND(Date[[#This Row],[Month]]&lt;=5,Date[[#This Row],[Month]]&gt;=4,Date[[#This Row],[Year]]=2021),"True","False")</f>
        <v>False</v>
      </c>
      <c r="I529" t="str">
        <f>IF(Date[[#This Row],[Year]]=2021,"True","False")</f>
        <v>False</v>
      </c>
    </row>
    <row r="530" spans="1:9" x14ac:dyDescent="0.3">
      <c r="A530" s="21">
        <v>43264</v>
      </c>
      <c r="B530">
        <f t="shared" si="24"/>
        <v>2018</v>
      </c>
      <c r="C530" t="s">
        <v>72</v>
      </c>
      <c r="D530" t="s">
        <v>106</v>
      </c>
      <c r="E530">
        <f t="shared" si="25"/>
        <v>6</v>
      </c>
      <c r="F530" t="str">
        <f t="shared" si="26"/>
        <v>2018 - 6</v>
      </c>
      <c r="G530" t="str">
        <f>IF(AND(Date[[#This Row],[Month]]=5,Date[[#This Row],[Year]]=2021),"True","False")</f>
        <v>False</v>
      </c>
      <c r="H530" t="str">
        <f>IF(AND(Date[[#This Row],[Month]]&lt;=5,Date[[#This Row],[Month]]&gt;=4,Date[[#This Row],[Year]]=2021),"True","False")</f>
        <v>False</v>
      </c>
      <c r="I530" t="str">
        <f>IF(Date[[#This Row],[Year]]=2021,"True","False")</f>
        <v>False</v>
      </c>
    </row>
    <row r="531" spans="1:9" x14ac:dyDescent="0.3">
      <c r="A531" s="21">
        <v>43265</v>
      </c>
      <c r="B531">
        <f t="shared" si="24"/>
        <v>2018</v>
      </c>
      <c r="C531" t="s">
        <v>72</v>
      </c>
      <c r="D531" t="s">
        <v>106</v>
      </c>
      <c r="E531">
        <f t="shared" si="25"/>
        <v>6</v>
      </c>
      <c r="F531" t="str">
        <f t="shared" si="26"/>
        <v>2018 - 6</v>
      </c>
      <c r="G531" t="str">
        <f>IF(AND(Date[[#This Row],[Month]]=5,Date[[#This Row],[Year]]=2021),"True","False")</f>
        <v>False</v>
      </c>
      <c r="H531" t="str">
        <f>IF(AND(Date[[#This Row],[Month]]&lt;=5,Date[[#This Row],[Month]]&gt;=4,Date[[#This Row],[Year]]=2021),"True","False")</f>
        <v>False</v>
      </c>
      <c r="I531" t="str">
        <f>IF(Date[[#This Row],[Year]]=2021,"True","False")</f>
        <v>False</v>
      </c>
    </row>
    <row r="532" spans="1:9" x14ac:dyDescent="0.3">
      <c r="A532" s="21">
        <v>43266</v>
      </c>
      <c r="B532">
        <f t="shared" si="24"/>
        <v>2018</v>
      </c>
      <c r="C532" t="s">
        <v>72</v>
      </c>
      <c r="D532" t="s">
        <v>106</v>
      </c>
      <c r="E532">
        <f t="shared" si="25"/>
        <v>6</v>
      </c>
      <c r="F532" t="str">
        <f t="shared" si="26"/>
        <v>2018 - 6</v>
      </c>
      <c r="G532" t="str">
        <f>IF(AND(Date[[#This Row],[Month]]=5,Date[[#This Row],[Year]]=2021),"True","False")</f>
        <v>False</v>
      </c>
      <c r="H532" t="str">
        <f>IF(AND(Date[[#This Row],[Month]]&lt;=5,Date[[#This Row],[Month]]&gt;=4,Date[[#This Row],[Year]]=2021),"True","False")</f>
        <v>False</v>
      </c>
      <c r="I532" t="str">
        <f>IF(Date[[#This Row],[Year]]=2021,"True","False")</f>
        <v>False</v>
      </c>
    </row>
    <row r="533" spans="1:9" x14ac:dyDescent="0.3">
      <c r="A533" s="21">
        <v>43267</v>
      </c>
      <c r="B533">
        <f t="shared" si="24"/>
        <v>2018</v>
      </c>
      <c r="C533" t="s">
        <v>72</v>
      </c>
      <c r="D533" t="s">
        <v>106</v>
      </c>
      <c r="E533">
        <f t="shared" si="25"/>
        <v>6</v>
      </c>
      <c r="F533" t="str">
        <f t="shared" si="26"/>
        <v>2018 - 6</v>
      </c>
      <c r="G533" t="str">
        <f>IF(AND(Date[[#This Row],[Month]]=5,Date[[#This Row],[Year]]=2021),"True","False")</f>
        <v>False</v>
      </c>
      <c r="H533" t="str">
        <f>IF(AND(Date[[#This Row],[Month]]&lt;=5,Date[[#This Row],[Month]]&gt;=4,Date[[#This Row],[Year]]=2021),"True","False")</f>
        <v>False</v>
      </c>
      <c r="I533" t="str">
        <f>IF(Date[[#This Row],[Year]]=2021,"True","False")</f>
        <v>False</v>
      </c>
    </row>
    <row r="534" spans="1:9" x14ac:dyDescent="0.3">
      <c r="A534" s="21">
        <v>43268</v>
      </c>
      <c r="B534">
        <f t="shared" si="24"/>
        <v>2018</v>
      </c>
      <c r="C534" t="s">
        <v>72</v>
      </c>
      <c r="D534" t="s">
        <v>106</v>
      </c>
      <c r="E534">
        <f t="shared" si="25"/>
        <v>6</v>
      </c>
      <c r="F534" t="str">
        <f t="shared" si="26"/>
        <v>2018 - 6</v>
      </c>
      <c r="G534" t="str">
        <f>IF(AND(Date[[#This Row],[Month]]=5,Date[[#This Row],[Year]]=2021),"True","False")</f>
        <v>False</v>
      </c>
      <c r="H534" t="str">
        <f>IF(AND(Date[[#This Row],[Month]]&lt;=5,Date[[#This Row],[Month]]&gt;=4,Date[[#This Row],[Year]]=2021),"True","False")</f>
        <v>False</v>
      </c>
      <c r="I534" t="str">
        <f>IF(Date[[#This Row],[Year]]=2021,"True","False")</f>
        <v>False</v>
      </c>
    </row>
    <row r="535" spans="1:9" x14ac:dyDescent="0.3">
      <c r="A535" s="21">
        <v>43269</v>
      </c>
      <c r="B535">
        <f t="shared" si="24"/>
        <v>2018</v>
      </c>
      <c r="C535" t="s">
        <v>72</v>
      </c>
      <c r="D535" t="s">
        <v>106</v>
      </c>
      <c r="E535">
        <f t="shared" si="25"/>
        <v>6</v>
      </c>
      <c r="F535" t="str">
        <f t="shared" si="26"/>
        <v>2018 - 6</v>
      </c>
      <c r="G535" t="str">
        <f>IF(AND(Date[[#This Row],[Month]]=5,Date[[#This Row],[Year]]=2021),"True","False")</f>
        <v>False</v>
      </c>
      <c r="H535" t="str">
        <f>IF(AND(Date[[#This Row],[Month]]&lt;=5,Date[[#This Row],[Month]]&gt;=4,Date[[#This Row],[Year]]=2021),"True","False")</f>
        <v>False</v>
      </c>
      <c r="I535" t="str">
        <f>IF(Date[[#This Row],[Year]]=2021,"True","False")</f>
        <v>False</v>
      </c>
    </row>
    <row r="536" spans="1:9" x14ac:dyDescent="0.3">
      <c r="A536" s="21">
        <v>43270</v>
      </c>
      <c r="B536">
        <f t="shared" si="24"/>
        <v>2018</v>
      </c>
      <c r="C536" t="s">
        <v>72</v>
      </c>
      <c r="D536" t="s">
        <v>106</v>
      </c>
      <c r="E536">
        <f t="shared" si="25"/>
        <v>6</v>
      </c>
      <c r="F536" t="str">
        <f t="shared" si="26"/>
        <v>2018 - 6</v>
      </c>
      <c r="G536" t="str">
        <f>IF(AND(Date[[#This Row],[Month]]=5,Date[[#This Row],[Year]]=2021),"True","False")</f>
        <v>False</v>
      </c>
      <c r="H536" t="str">
        <f>IF(AND(Date[[#This Row],[Month]]&lt;=5,Date[[#This Row],[Month]]&gt;=4,Date[[#This Row],[Year]]=2021),"True","False")</f>
        <v>False</v>
      </c>
      <c r="I536" t="str">
        <f>IF(Date[[#This Row],[Year]]=2021,"True","False")</f>
        <v>False</v>
      </c>
    </row>
    <row r="537" spans="1:9" x14ac:dyDescent="0.3">
      <c r="A537" s="21">
        <v>43271</v>
      </c>
      <c r="B537">
        <f t="shared" si="24"/>
        <v>2018</v>
      </c>
      <c r="C537" t="s">
        <v>72</v>
      </c>
      <c r="D537" t="s">
        <v>106</v>
      </c>
      <c r="E537">
        <f t="shared" si="25"/>
        <v>6</v>
      </c>
      <c r="F537" t="str">
        <f t="shared" si="26"/>
        <v>2018 - 6</v>
      </c>
      <c r="G537" t="str">
        <f>IF(AND(Date[[#This Row],[Month]]=5,Date[[#This Row],[Year]]=2021),"True","False")</f>
        <v>False</v>
      </c>
      <c r="H537" t="str">
        <f>IF(AND(Date[[#This Row],[Month]]&lt;=5,Date[[#This Row],[Month]]&gt;=4,Date[[#This Row],[Year]]=2021),"True","False")</f>
        <v>False</v>
      </c>
      <c r="I537" t="str">
        <f>IF(Date[[#This Row],[Year]]=2021,"True","False")</f>
        <v>False</v>
      </c>
    </row>
    <row r="538" spans="1:9" x14ac:dyDescent="0.3">
      <c r="A538" s="21">
        <v>43272</v>
      </c>
      <c r="B538">
        <f t="shared" si="24"/>
        <v>2018</v>
      </c>
      <c r="C538" t="s">
        <v>72</v>
      </c>
      <c r="D538" t="s">
        <v>106</v>
      </c>
      <c r="E538">
        <f t="shared" si="25"/>
        <v>6</v>
      </c>
      <c r="F538" t="str">
        <f t="shared" si="26"/>
        <v>2018 - 6</v>
      </c>
      <c r="G538" t="str">
        <f>IF(AND(Date[[#This Row],[Month]]=5,Date[[#This Row],[Year]]=2021),"True","False")</f>
        <v>False</v>
      </c>
      <c r="H538" t="str">
        <f>IF(AND(Date[[#This Row],[Month]]&lt;=5,Date[[#This Row],[Month]]&gt;=4,Date[[#This Row],[Year]]=2021),"True","False")</f>
        <v>False</v>
      </c>
      <c r="I538" t="str">
        <f>IF(Date[[#This Row],[Year]]=2021,"True","False")</f>
        <v>False</v>
      </c>
    </row>
    <row r="539" spans="1:9" x14ac:dyDescent="0.3">
      <c r="A539" s="21">
        <v>43273</v>
      </c>
      <c r="B539">
        <f t="shared" si="24"/>
        <v>2018</v>
      </c>
      <c r="C539" t="s">
        <v>72</v>
      </c>
      <c r="D539" t="s">
        <v>106</v>
      </c>
      <c r="E539">
        <f t="shared" si="25"/>
        <v>6</v>
      </c>
      <c r="F539" t="str">
        <f t="shared" si="26"/>
        <v>2018 - 6</v>
      </c>
      <c r="G539" t="str">
        <f>IF(AND(Date[[#This Row],[Month]]=5,Date[[#This Row],[Year]]=2021),"True","False")</f>
        <v>False</v>
      </c>
      <c r="H539" t="str">
        <f>IF(AND(Date[[#This Row],[Month]]&lt;=5,Date[[#This Row],[Month]]&gt;=4,Date[[#This Row],[Year]]=2021),"True","False")</f>
        <v>False</v>
      </c>
      <c r="I539" t="str">
        <f>IF(Date[[#This Row],[Year]]=2021,"True","False")</f>
        <v>False</v>
      </c>
    </row>
    <row r="540" spans="1:9" x14ac:dyDescent="0.3">
      <c r="A540" s="21">
        <v>43274</v>
      </c>
      <c r="B540">
        <f t="shared" si="24"/>
        <v>2018</v>
      </c>
      <c r="C540" t="s">
        <v>72</v>
      </c>
      <c r="D540" t="s">
        <v>106</v>
      </c>
      <c r="E540">
        <f t="shared" si="25"/>
        <v>6</v>
      </c>
      <c r="F540" t="str">
        <f t="shared" si="26"/>
        <v>2018 - 6</v>
      </c>
      <c r="G540" t="str">
        <f>IF(AND(Date[[#This Row],[Month]]=5,Date[[#This Row],[Year]]=2021),"True","False")</f>
        <v>False</v>
      </c>
      <c r="H540" t="str">
        <f>IF(AND(Date[[#This Row],[Month]]&lt;=5,Date[[#This Row],[Month]]&gt;=4,Date[[#This Row],[Year]]=2021),"True","False")</f>
        <v>False</v>
      </c>
      <c r="I540" t="str">
        <f>IF(Date[[#This Row],[Year]]=2021,"True","False")</f>
        <v>False</v>
      </c>
    </row>
    <row r="541" spans="1:9" x14ac:dyDescent="0.3">
      <c r="A541" s="21">
        <v>43275</v>
      </c>
      <c r="B541">
        <f t="shared" si="24"/>
        <v>2018</v>
      </c>
      <c r="C541" t="s">
        <v>72</v>
      </c>
      <c r="D541" t="s">
        <v>106</v>
      </c>
      <c r="E541">
        <f t="shared" si="25"/>
        <v>6</v>
      </c>
      <c r="F541" t="str">
        <f t="shared" si="26"/>
        <v>2018 - 6</v>
      </c>
      <c r="G541" t="str">
        <f>IF(AND(Date[[#This Row],[Month]]=5,Date[[#This Row],[Year]]=2021),"True","False")</f>
        <v>False</v>
      </c>
      <c r="H541" t="str">
        <f>IF(AND(Date[[#This Row],[Month]]&lt;=5,Date[[#This Row],[Month]]&gt;=4,Date[[#This Row],[Year]]=2021),"True","False")</f>
        <v>False</v>
      </c>
      <c r="I541" t="str">
        <f>IF(Date[[#This Row],[Year]]=2021,"True","False")</f>
        <v>False</v>
      </c>
    </row>
    <row r="542" spans="1:9" x14ac:dyDescent="0.3">
      <c r="A542" s="21">
        <v>43276</v>
      </c>
      <c r="B542">
        <f t="shared" si="24"/>
        <v>2018</v>
      </c>
      <c r="C542" t="s">
        <v>72</v>
      </c>
      <c r="D542" t="s">
        <v>106</v>
      </c>
      <c r="E542">
        <f t="shared" si="25"/>
        <v>6</v>
      </c>
      <c r="F542" t="str">
        <f t="shared" si="26"/>
        <v>2018 - 6</v>
      </c>
      <c r="G542" t="str">
        <f>IF(AND(Date[[#This Row],[Month]]=5,Date[[#This Row],[Year]]=2021),"True","False")</f>
        <v>False</v>
      </c>
      <c r="H542" t="str">
        <f>IF(AND(Date[[#This Row],[Month]]&lt;=5,Date[[#This Row],[Month]]&gt;=4,Date[[#This Row],[Year]]=2021),"True","False")</f>
        <v>False</v>
      </c>
      <c r="I542" t="str">
        <f>IF(Date[[#This Row],[Year]]=2021,"True","False")</f>
        <v>False</v>
      </c>
    </row>
    <row r="543" spans="1:9" x14ac:dyDescent="0.3">
      <c r="A543" s="21">
        <v>43277</v>
      </c>
      <c r="B543">
        <f t="shared" si="24"/>
        <v>2018</v>
      </c>
      <c r="C543" t="s">
        <v>72</v>
      </c>
      <c r="D543" t="s">
        <v>106</v>
      </c>
      <c r="E543">
        <f t="shared" si="25"/>
        <v>6</v>
      </c>
      <c r="F543" t="str">
        <f t="shared" si="26"/>
        <v>2018 - 6</v>
      </c>
      <c r="G543" t="str">
        <f>IF(AND(Date[[#This Row],[Month]]=5,Date[[#This Row],[Year]]=2021),"True","False")</f>
        <v>False</v>
      </c>
      <c r="H543" t="str">
        <f>IF(AND(Date[[#This Row],[Month]]&lt;=5,Date[[#This Row],[Month]]&gt;=4,Date[[#This Row],[Year]]=2021),"True","False")</f>
        <v>False</v>
      </c>
      <c r="I543" t="str">
        <f>IF(Date[[#This Row],[Year]]=2021,"True","False")</f>
        <v>False</v>
      </c>
    </row>
    <row r="544" spans="1:9" x14ac:dyDescent="0.3">
      <c r="A544" s="21">
        <v>43278</v>
      </c>
      <c r="B544">
        <f t="shared" si="24"/>
        <v>2018</v>
      </c>
      <c r="C544" t="s">
        <v>72</v>
      </c>
      <c r="D544" t="s">
        <v>106</v>
      </c>
      <c r="E544">
        <f t="shared" si="25"/>
        <v>6</v>
      </c>
      <c r="F544" t="str">
        <f t="shared" si="26"/>
        <v>2018 - 6</v>
      </c>
      <c r="G544" t="str">
        <f>IF(AND(Date[[#This Row],[Month]]=5,Date[[#This Row],[Year]]=2021),"True","False")</f>
        <v>False</v>
      </c>
      <c r="H544" t="str">
        <f>IF(AND(Date[[#This Row],[Month]]&lt;=5,Date[[#This Row],[Month]]&gt;=4,Date[[#This Row],[Year]]=2021),"True","False")</f>
        <v>False</v>
      </c>
      <c r="I544" t="str">
        <f>IF(Date[[#This Row],[Year]]=2021,"True","False")</f>
        <v>False</v>
      </c>
    </row>
    <row r="545" spans="1:9" x14ac:dyDescent="0.3">
      <c r="A545" s="21">
        <v>43279</v>
      </c>
      <c r="B545">
        <f t="shared" si="24"/>
        <v>2018</v>
      </c>
      <c r="C545" t="s">
        <v>72</v>
      </c>
      <c r="D545" t="s">
        <v>106</v>
      </c>
      <c r="E545">
        <f t="shared" si="25"/>
        <v>6</v>
      </c>
      <c r="F545" t="str">
        <f t="shared" si="26"/>
        <v>2018 - 6</v>
      </c>
      <c r="G545" t="str">
        <f>IF(AND(Date[[#This Row],[Month]]=5,Date[[#This Row],[Year]]=2021),"True","False")</f>
        <v>False</v>
      </c>
      <c r="H545" t="str">
        <f>IF(AND(Date[[#This Row],[Month]]&lt;=5,Date[[#This Row],[Month]]&gt;=4,Date[[#This Row],[Year]]=2021),"True","False")</f>
        <v>False</v>
      </c>
      <c r="I545" t="str">
        <f>IF(Date[[#This Row],[Year]]=2021,"True","False")</f>
        <v>False</v>
      </c>
    </row>
    <row r="546" spans="1:9" x14ac:dyDescent="0.3">
      <c r="A546" s="21">
        <v>43280</v>
      </c>
      <c r="B546">
        <f t="shared" si="24"/>
        <v>2018</v>
      </c>
      <c r="C546" t="s">
        <v>72</v>
      </c>
      <c r="D546" t="s">
        <v>106</v>
      </c>
      <c r="E546">
        <f t="shared" si="25"/>
        <v>6</v>
      </c>
      <c r="F546" t="str">
        <f t="shared" si="26"/>
        <v>2018 - 6</v>
      </c>
      <c r="G546" t="str">
        <f>IF(AND(Date[[#This Row],[Month]]=5,Date[[#This Row],[Year]]=2021),"True","False")</f>
        <v>False</v>
      </c>
      <c r="H546" t="str">
        <f>IF(AND(Date[[#This Row],[Month]]&lt;=5,Date[[#This Row],[Month]]&gt;=4,Date[[#This Row],[Year]]=2021),"True","False")</f>
        <v>False</v>
      </c>
      <c r="I546" t="str">
        <f>IF(Date[[#This Row],[Year]]=2021,"True","False")</f>
        <v>False</v>
      </c>
    </row>
    <row r="547" spans="1:9" x14ac:dyDescent="0.3">
      <c r="A547" s="21">
        <v>43281</v>
      </c>
      <c r="B547">
        <f t="shared" si="24"/>
        <v>2018</v>
      </c>
      <c r="C547" t="s">
        <v>72</v>
      </c>
      <c r="D547" t="s">
        <v>106</v>
      </c>
      <c r="E547">
        <f t="shared" si="25"/>
        <v>6</v>
      </c>
      <c r="F547" t="str">
        <f t="shared" si="26"/>
        <v>2018 - 6</v>
      </c>
      <c r="G547" t="str">
        <f>IF(AND(Date[[#This Row],[Month]]=5,Date[[#This Row],[Year]]=2021),"True","False")</f>
        <v>False</v>
      </c>
      <c r="H547" t="str">
        <f>IF(AND(Date[[#This Row],[Month]]&lt;=5,Date[[#This Row],[Month]]&gt;=4,Date[[#This Row],[Year]]=2021),"True","False")</f>
        <v>False</v>
      </c>
      <c r="I547" t="str">
        <f>IF(Date[[#This Row],[Year]]=2021,"True","False")</f>
        <v>False</v>
      </c>
    </row>
    <row r="548" spans="1:9" x14ac:dyDescent="0.3">
      <c r="A548" s="21">
        <v>43282</v>
      </c>
      <c r="B548">
        <f t="shared" si="24"/>
        <v>2018</v>
      </c>
      <c r="C548" t="s">
        <v>73</v>
      </c>
      <c r="D548" t="s">
        <v>107</v>
      </c>
      <c r="E548">
        <f t="shared" si="25"/>
        <v>7</v>
      </c>
      <c r="F548" t="str">
        <f t="shared" si="26"/>
        <v>2018 - 7</v>
      </c>
      <c r="G548" t="str">
        <f>IF(AND(Date[[#This Row],[Month]]=5,Date[[#This Row],[Year]]=2021),"True","False")</f>
        <v>False</v>
      </c>
      <c r="H548" t="str">
        <f>IF(AND(Date[[#This Row],[Month]]&lt;=5,Date[[#This Row],[Month]]&gt;=4,Date[[#This Row],[Year]]=2021),"True","False")</f>
        <v>False</v>
      </c>
      <c r="I548" t="str">
        <f>IF(Date[[#This Row],[Year]]=2021,"True","False")</f>
        <v>False</v>
      </c>
    </row>
    <row r="549" spans="1:9" x14ac:dyDescent="0.3">
      <c r="A549" s="21">
        <v>43283</v>
      </c>
      <c r="B549">
        <f t="shared" si="24"/>
        <v>2018</v>
      </c>
      <c r="C549" t="s">
        <v>73</v>
      </c>
      <c r="D549" t="s">
        <v>107</v>
      </c>
      <c r="E549">
        <f t="shared" si="25"/>
        <v>7</v>
      </c>
      <c r="F549" t="str">
        <f t="shared" si="26"/>
        <v>2018 - 7</v>
      </c>
      <c r="G549" t="str">
        <f>IF(AND(Date[[#This Row],[Month]]=5,Date[[#This Row],[Year]]=2021),"True","False")</f>
        <v>False</v>
      </c>
      <c r="H549" t="str">
        <f>IF(AND(Date[[#This Row],[Month]]&lt;=5,Date[[#This Row],[Month]]&gt;=4,Date[[#This Row],[Year]]=2021),"True","False")</f>
        <v>False</v>
      </c>
      <c r="I549" t="str">
        <f>IF(Date[[#This Row],[Year]]=2021,"True","False")</f>
        <v>False</v>
      </c>
    </row>
    <row r="550" spans="1:9" x14ac:dyDescent="0.3">
      <c r="A550" s="21">
        <v>43284</v>
      </c>
      <c r="B550">
        <f t="shared" si="24"/>
        <v>2018</v>
      </c>
      <c r="C550" t="s">
        <v>73</v>
      </c>
      <c r="D550" t="s">
        <v>107</v>
      </c>
      <c r="E550">
        <f t="shared" si="25"/>
        <v>7</v>
      </c>
      <c r="F550" t="str">
        <f t="shared" si="26"/>
        <v>2018 - 7</v>
      </c>
      <c r="G550" t="str">
        <f>IF(AND(Date[[#This Row],[Month]]=5,Date[[#This Row],[Year]]=2021),"True","False")</f>
        <v>False</v>
      </c>
      <c r="H550" t="str">
        <f>IF(AND(Date[[#This Row],[Month]]&lt;=5,Date[[#This Row],[Month]]&gt;=4,Date[[#This Row],[Year]]=2021),"True","False")</f>
        <v>False</v>
      </c>
      <c r="I550" t="str">
        <f>IF(Date[[#This Row],[Year]]=2021,"True","False")</f>
        <v>False</v>
      </c>
    </row>
    <row r="551" spans="1:9" x14ac:dyDescent="0.3">
      <c r="A551" s="21">
        <v>43285</v>
      </c>
      <c r="B551">
        <f t="shared" si="24"/>
        <v>2018</v>
      </c>
      <c r="C551" t="s">
        <v>73</v>
      </c>
      <c r="D551" t="s">
        <v>107</v>
      </c>
      <c r="E551">
        <f t="shared" si="25"/>
        <v>7</v>
      </c>
      <c r="F551" t="str">
        <f t="shared" si="26"/>
        <v>2018 - 7</v>
      </c>
      <c r="G551" t="str">
        <f>IF(AND(Date[[#This Row],[Month]]=5,Date[[#This Row],[Year]]=2021),"True","False")</f>
        <v>False</v>
      </c>
      <c r="H551" t="str">
        <f>IF(AND(Date[[#This Row],[Month]]&lt;=5,Date[[#This Row],[Month]]&gt;=4,Date[[#This Row],[Year]]=2021),"True","False")</f>
        <v>False</v>
      </c>
      <c r="I551" t="str">
        <f>IF(Date[[#This Row],[Year]]=2021,"True","False")</f>
        <v>False</v>
      </c>
    </row>
    <row r="552" spans="1:9" x14ac:dyDescent="0.3">
      <c r="A552" s="21">
        <v>43286</v>
      </c>
      <c r="B552">
        <f t="shared" si="24"/>
        <v>2018</v>
      </c>
      <c r="C552" t="s">
        <v>73</v>
      </c>
      <c r="D552" t="s">
        <v>107</v>
      </c>
      <c r="E552">
        <f t="shared" si="25"/>
        <v>7</v>
      </c>
      <c r="F552" t="str">
        <f t="shared" si="26"/>
        <v>2018 - 7</v>
      </c>
      <c r="G552" t="str">
        <f>IF(AND(Date[[#This Row],[Month]]=5,Date[[#This Row],[Year]]=2021),"True","False")</f>
        <v>False</v>
      </c>
      <c r="H552" t="str">
        <f>IF(AND(Date[[#This Row],[Month]]&lt;=5,Date[[#This Row],[Month]]&gt;=4,Date[[#This Row],[Year]]=2021),"True","False")</f>
        <v>False</v>
      </c>
      <c r="I552" t="str">
        <f>IF(Date[[#This Row],[Year]]=2021,"True","False")</f>
        <v>False</v>
      </c>
    </row>
    <row r="553" spans="1:9" x14ac:dyDescent="0.3">
      <c r="A553" s="21">
        <v>43287</v>
      </c>
      <c r="B553">
        <f t="shared" si="24"/>
        <v>2018</v>
      </c>
      <c r="C553" t="s">
        <v>73</v>
      </c>
      <c r="D553" t="s">
        <v>107</v>
      </c>
      <c r="E553">
        <f t="shared" si="25"/>
        <v>7</v>
      </c>
      <c r="F553" t="str">
        <f t="shared" si="26"/>
        <v>2018 - 7</v>
      </c>
      <c r="G553" t="str">
        <f>IF(AND(Date[[#This Row],[Month]]=5,Date[[#This Row],[Year]]=2021),"True","False")</f>
        <v>False</v>
      </c>
      <c r="H553" t="str">
        <f>IF(AND(Date[[#This Row],[Month]]&lt;=5,Date[[#This Row],[Month]]&gt;=4,Date[[#This Row],[Year]]=2021),"True","False")</f>
        <v>False</v>
      </c>
      <c r="I553" t="str">
        <f>IF(Date[[#This Row],[Year]]=2021,"True","False")</f>
        <v>False</v>
      </c>
    </row>
    <row r="554" spans="1:9" x14ac:dyDescent="0.3">
      <c r="A554" s="21">
        <v>43288</v>
      </c>
      <c r="B554">
        <f t="shared" si="24"/>
        <v>2018</v>
      </c>
      <c r="C554" t="s">
        <v>73</v>
      </c>
      <c r="D554" t="s">
        <v>107</v>
      </c>
      <c r="E554">
        <f t="shared" si="25"/>
        <v>7</v>
      </c>
      <c r="F554" t="str">
        <f t="shared" si="26"/>
        <v>2018 - 7</v>
      </c>
      <c r="G554" t="str">
        <f>IF(AND(Date[[#This Row],[Month]]=5,Date[[#This Row],[Year]]=2021),"True","False")</f>
        <v>False</v>
      </c>
      <c r="H554" t="str">
        <f>IF(AND(Date[[#This Row],[Month]]&lt;=5,Date[[#This Row],[Month]]&gt;=4,Date[[#This Row],[Year]]=2021),"True","False")</f>
        <v>False</v>
      </c>
      <c r="I554" t="str">
        <f>IF(Date[[#This Row],[Year]]=2021,"True","False")</f>
        <v>False</v>
      </c>
    </row>
    <row r="555" spans="1:9" x14ac:dyDescent="0.3">
      <c r="A555" s="21">
        <v>43289</v>
      </c>
      <c r="B555">
        <f t="shared" si="24"/>
        <v>2018</v>
      </c>
      <c r="C555" t="s">
        <v>73</v>
      </c>
      <c r="D555" t="s">
        <v>107</v>
      </c>
      <c r="E555">
        <f t="shared" si="25"/>
        <v>7</v>
      </c>
      <c r="F555" t="str">
        <f t="shared" si="26"/>
        <v>2018 - 7</v>
      </c>
      <c r="G555" t="str">
        <f>IF(AND(Date[[#This Row],[Month]]=5,Date[[#This Row],[Year]]=2021),"True","False")</f>
        <v>False</v>
      </c>
      <c r="H555" t="str">
        <f>IF(AND(Date[[#This Row],[Month]]&lt;=5,Date[[#This Row],[Month]]&gt;=4,Date[[#This Row],[Year]]=2021),"True","False")</f>
        <v>False</v>
      </c>
      <c r="I555" t="str">
        <f>IF(Date[[#This Row],[Year]]=2021,"True","False")</f>
        <v>False</v>
      </c>
    </row>
    <row r="556" spans="1:9" x14ac:dyDescent="0.3">
      <c r="A556" s="21">
        <v>43290</v>
      </c>
      <c r="B556">
        <f t="shared" si="24"/>
        <v>2018</v>
      </c>
      <c r="C556" t="s">
        <v>73</v>
      </c>
      <c r="D556" t="s">
        <v>107</v>
      </c>
      <c r="E556">
        <f t="shared" si="25"/>
        <v>7</v>
      </c>
      <c r="F556" t="str">
        <f t="shared" si="26"/>
        <v>2018 - 7</v>
      </c>
      <c r="G556" t="str">
        <f>IF(AND(Date[[#This Row],[Month]]=5,Date[[#This Row],[Year]]=2021),"True","False")</f>
        <v>False</v>
      </c>
      <c r="H556" t="str">
        <f>IF(AND(Date[[#This Row],[Month]]&lt;=5,Date[[#This Row],[Month]]&gt;=4,Date[[#This Row],[Year]]=2021),"True","False")</f>
        <v>False</v>
      </c>
      <c r="I556" t="str">
        <f>IF(Date[[#This Row],[Year]]=2021,"True","False")</f>
        <v>False</v>
      </c>
    </row>
    <row r="557" spans="1:9" x14ac:dyDescent="0.3">
      <c r="A557" s="21">
        <v>43291</v>
      </c>
      <c r="B557">
        <f t="shared" si="24"/>
        <v>2018</v>
      </c>
      <c r="C557" t="s">
        <v>73</v>
      </c>
      <c r="D557" t="s">
        <v>107</v>
      </c>
      <c r="E557">
        <f t="shared" si="25"/>
        <v>7</v>
      </c>
      <c r="F557" t="str">
        <f t="shared" si="26"/>
        <v>2018 - 7</v>
      </c>
      <c r="G557" t="str">
        <f>IF(AND(Date[[#This Row],[Month]]=5,Date[[#This Row],[Year]]=2021),"True","False")</f>
        <v>False</v>
      </c>
      <c r="H557" t="str">
        <f>IF(AND(Date[[#This Row],[Month]]&lt;=5,Date[[#This Row],[Month]]&gt;=4,Date[[#This Row],[Year]]=2021),"True","False")</f>
        <v>False</v>
      </c>
      <c r="I557" t="str">
        <f>IF(Date[[#This Row],[Year]]=2021,"True","False")</f>
        <v>False</v>
      </c>
    </row>
    <row r="558" spans="1:9" x14ac:dyDescent="0.3">
      <c r="A558" s="21">
        <v>43292</v>
      </c>
      <c r="B558">
        <f t="shared" si="24"/>
        <v>2018</v>
      </c>
      <c r="C558" t="s">
        <v>73</v>
      </c>
      <c r="D558" t="s">
        <v>107</v>
      </c>
      <c r="E558">
        <f t="shared" si="25"/>
        <v>7</v>
      </c>
      <c r="F558" t="str">
        <f t="shared" si="26"/>
        <v>2018 - 7</v>
      </c>
      <c r="G558" t="str">
        <f>IF(AND(Date[[#This Row],[Month]]=5,Date[[#This Row],[Year]]=2021),"True","False")</f>
        <v>False</v>
      </c>
      <c r="H558" t="str">
        <f>IF(AND(Date[[#This Row],[Month]]&lt;=5,Date[[#This Row],[Month]]&gt;=4,Date[[#This Row],[Year]]=2021),"True","False")</f>
        <v>False</v>
      </c>
      <c r="I558" t="str">
        <f>IF(Date[[#This Row],[Year]]=2021,"True","False")</f>
        <v>False</v>
      </c>
    </row>
    <row r="559" spans="1:9" x14ac:dyDescent="0.3">
      <c r="A559" s="21">
        <v>43293</v>
      </c>
      <c r="B559">
        <f t="shared" si="24"/>
        <v>2018</v>
      </c>
      <c r="C559" t="s">
        <v>73</v>
      </c>
      <c r="D559" t="s">
        <v>107</v>
      </c>
      <c r="E559">
        <f t="shared" si="25"/>
        <v>7</v>
      </c>
      <c r="F559" t="str">
        <f t="shared" si="26"/>
        <v>2018 - 7</v>
      </c>
      <c r="G559" t="str">
        <f>IF(AND(Date[[#This Row],[Month]]=5,Date[[#This Row],[Year]]=2021),"True","False")</f>
        <v>False</v>
      </c>
      <c r="H559" t="str">
        <f>IF(AND(Date[[#This Row],[Month]]&lt;=5,Date[[#This Row],[Month]]&gt;=4,Date[[#This Row],[Year]]=2021),"True","False")</f>
        <v>False</v>
      </c>
      <c r="I559" t="str">
        <f>IF(Date[[#This Row],[Year]]=2021,"True","False")</f>
        <v>False</v>
      </c>
    </row>
    <row r="560" spans="1:9" x14ac:dyDescent="0.3">
      <c r="A560" s="21">
        <v>43294</v>
      </c>
      <c r="B560">
        <f t="shared" si="24"/>
        <v>2018</v>
      </c>
      <c r="C560" t="s">
        <v>73</v>
      </c>
      <c r="D560" t="s">
        <v>107</v>
      </c>
      <c r="E560">
        <f t="shared" si="25"/>
        <v>7</v>
      </c>
      <c r="F560" t="str">
        <f t="shared" si="26"/>
        <v>2018 - 7</v>
      </c>
      <c r="G560" t="str">
        <f>IF(AND(Date[[#This Row],[Month]]=5,Date[[#This Row],[Year]]=2021),"True","False")</f>
        <v>False</v>
      </c>
      <c r="H560" t="str">
        <f>IF(AND(Date[[#This Row],[Month]]&lt;=5,Date[[#This Row],[Month]]&gt;=4,Date[[#This Row],[Year]]=2021),"True","False")</f>
        <v>False</v>
      </c>
      <c r="I560" t="str">
        <f>IF(Date[[#This Row],[Year]]=2021,"True","False")</f>
        <v>False</v>
      </c>
    </row>
    <row r="561" spans="1:9" x14ac:dyDescent="0.3">
      <c r="A561" s="21">
        <v>43295</v>
      </c>
      <c r="B561">
        <f t="shared" si="24"/>
        <v>2018</v>
      </c>
      <c r="C561" t="s">
        <v>73</v>
      </c>
      <c r="D561" t="s">
        <v>107</v>
      </c>
      <c r="E561">
        <f t="shared" si="25"/>
        <v>7</v>
      </c>
      <c r="F561" t="str">
        <f t="shared" si="26"/>
        <v>2018 - 7</v>
      </c>
      <c r="G561" t="str">
        <f>IF(AND(Date[[#This Row],[Month]]=5,Date[[#This Row],[Year]]=2021),"True","False")</f>
        <v>False</v>
      </c>
      <c r="H561" t="str">
        <f>IF(AND(Date[[#This Row],[Month]]&lt;=5,Date[[#This Row],[Month]]&gt;=4,Date[[#This Row],[Year]]=2021),"True","False")</f>
        <v>False</v>
      </c>
      <c r="I561" t="str">
        <f>IF(Date[[#This Row],[Year]]=2021,"True","False")</f>
        <v>False</v>
      </c>
    </row>
    <row r="562" spans="1:9" x14ac:dyDescent="0.3">
      <c r="A562" s="21">
        <v>43296</v>
      </c>
      <c r="B562">
        <f t="shared" si="24"/>
        <v>2018</v>
      </c>
      <c r="C562" t="s">
        <v>73</v>
      </c>
      <c r="D562" t="s">
        <v>107</v>
      </c>
      <c r="E562">
        <f t="shared" si="25"/>
        <v>7</v>
      </c>
      <c r="F562" t="str">
        <f t="shared" si="26"/>
        <v>2018 - 7</v>
      </c>
      <c r="G562" t="str">
        <f>IF(AND(Date[[#This Row],[Month]]=5,Date[[#This Row],[Year]]=2021),"True","False")</f>
        <v>False</v>
      </c>
      <c r="H562" t="str">
        <f>IF(AND(Date[[#This Row],[Month]]&lt;=5,Date[[#This Row],[Month]]&gt;=4,Date[[#This Row],[Year]]=2021),"True","False")</f>
        <v>False</v>
      </c>
      <c r="I562" t="str">
        <f>IF(Date[[#This Row],[Year]]=2021,"True","False")</f>
        <v>False</v>
      </c>
    </row>
    <row r="563" spans="1:9" x14ac:dyDescent="0.3">
      <c r="A563" s="21">
        <v>43297</v>
      </c>
      <c r="B563">
        <f t="shared" si="24"/>
        <v>2018</v>
      </c>
      <c r="C563" t="s">
        <v>73</v>
      </c>
      <c r="D563" t="s">
        <v>107</v>
      </c>
      <c r="E563">
        <f t="shared" si="25"/>
        <v>7</v>
      </c>
      <c r="F563" t="str">
        <f t="shared" si="26"/>
        <v>2018 - 7</v>
      </c>
      <c r="G563" t="str">
        <f>IF(AND(Date[[#This Row],[Month]]=5,Date[[#This Row],[Year]]=2021),"True","False")</f>
        <v>False</v>
      </c>
      <c r="H563" t="str">
        <f>IF(AND(Date[[#This Row],[Month]]&lt;=5,Date[[#This Row],[Month]]&gt;=4,Date[[#This Row],[Year]]=2021),"True","False")</f>
        <v>False</v>
      </c>
      <c r="I563" t="str">
        <f>IF(Date[[#This Row],[Year]]=2021,"True","False")</f>
        <v>False</v>
      </c>
    </row>
    <row r="564" spans="1:9" x14ac:dyDescent="0.3">
      <c r="A564" s="21">
        <v>43298</v>
      </c>
      <c r="B564">
        <f t="shared" si="24"/>
        <v>2018</v>
      </c>
      <c r="C564" t="s">
        <v>73</v>
      </c>
      <c r="D564" t="s">
        <v>107</v>
      </c>
      <c r="E564">
        <f t="shared" si="25"/>
        <v>7</v>
      </c>
      <c r="F564" t="str">
        <f t="shared" si="26"/>
        <v>2018 - 7</v>
      </c>
      <c r="G564" t="str">
        <f>IF(AND(Date[[#This Row],[Month]]=5,Date[[#This Row],[Year]]=2021),"True","False")</f>
        <v>False</v>
      </c>
      <c r="H564" t="str">
        <f>IF(AND(Date[[#This Row],[Month]]&lt;=5,Date[[#This Row],[Month]]&gt;=4,Date[[#This Row],[Year]]=2021),"True","False")</f>
        <v>False</v>
      </c>
      <c r="I564" t="str">
        <f>IF(Date[[#This Row],[Year]]=2021,"True","False")</f>
        <v>False</v>
      </c>
    </row>
    <row r="565" spans="1:9" x14ac:dyDescent="0.3">
      <c r="A565" s="21">
        <v>43299</v>
      </c>
      <c r="B565">
        <f t="shared" si="24"/>
        <v>2018</v>
      </c>
      <c r="C565" t="s">
        <v>73</v>
      </c>
      <c r="D565" t="s">
        <v>107</v>
      </c>
      <c r="E565">
        <f t="shared" si="25"/>
        <v>7</v>
      </c>
      <c r="F565" t="str">
        <f t="shared" si="26"/>
        <v>2018 - 7</v>
      </c>
      <c r="G565" t="str">
        <f>IF(AND(Date[[#This Row],[Month]]=5,Date[[#This Row],[Year]]=2021),"True","False")</f>
        <v>False</v>
      </c>
      <c r="H565" t="str">
        <f>IF(AND(Date[[#This Row],[Month]]&lt;=5,Date[[#This Row],[Month]]&gt;=4,Date[[#This Row],[Year]]=2021),"True","False")</f>
        <v>False</v>
      </c>
      <c r="I565" t="str">
        <f>IF(Date[[#This Row],[Year]]=2021,"True","False")</f>
        <v>False</v>
      </c>
    </row>
    <row r="566" spans="1:9" x14ac:dyDescent="0.3">
      <c r="A566" s="21">
        <v>43300</v>
      </c>
      <c r="B566">
        <f t="shared" si="24"/>
        <v>2018</v>
      </c>
      <c r="C566" t="s">
        <v>73</v>
      </c>
      <c r="D566" t="s">
        <v>107</v>
      </c>
      <c r="E566">
        <f t="shared" si="25"/>
        <v>7</v>
      </c>
      <c r="F566" t="str">
        <f t="shared" si="26"/>
        <v>2018 - 7</v>
      </c>
      <c r="G566" t="str">
        <f>IF(AND(Date[[#This Row],[Month]]=5,Date[[#This Row],[Year]]=2021),"True","False")</f>
        <v>False</v>
      </c>
      <c r="H566" t="str">
        <f>IF(AND(Date[[#This Row],[Month]]&lt;=5,Date[[#This Row],[Month]]&gt;=4,Date[[#This Row],[Year]]=2021),"True","False")</f>
        <v>False</v>
      </c>
      <c r="I566" t="str">
        <f>IF(Date[[#This Row],[Year]]=2021,"True","False")</f>
        <v>False</v>
      </c>
    </row>
    <row r="567" spans="1:9" x14ac:dyDescent="0.3">
      <c r="A567" s="21">
        <v>43301</v>
      </c>
      <c r="B567">
        <f t="shared" si="24"/>
        <v>2018</v>
      </c>
      <c r="C567" t="s">
        <v>73</v>
      </c>
      <c r="D567" t="s">
        <v>107</v>
      </c>
      <c r="E567">
        <f t="shared" si="25"/>
        <v>7</v>
      </c>
      <c r="F567" t="str">
        <f t="shared" si="26"/>
        <v>2018 - 7</v>
      </c>
      <c r="G567" t="str">
        <f>IF(AND(Date[[#This Row],[Month]]=5,Date[[#This Row],[Year]]=2021),"True","False")</f>
        <v>False</v>
      </c>
      <c r="H567" t="str">
        <f>IF(AND(Date[[#This Row],[Month]]&lt;=5,Date[[#This Row],[Month]]&gt;=4,Date[[#This Row],[Year]]=2021),"True","False")</f>
        <v>False</v>
      </c>
      <c r="I567" t="str">
        <f>IF(Date[[#This Row],[Year]]=2021,"True","False")</f>
        <v>False</v>
      </c>
    </row>
    <row r="568" spans="1:9" x14ac:dyDescent="0.3">
      <c r="A568" s="21">
        <v>43302</v>
      </c>
      <c r="B568">
        <f t="shared" si="24"/>
        <v>2018</v>
      </c>
      <c r="C568" t="s">
        <v>73</v>
      </c>
      <c r="D568" t="s">
        <v>107</v>
      </c>
      <c r="E568">
        <f t="shared" si="25"/>
        <v>7</v>
      </c>
      <c r="F568" t="str">
        <f t="shared" si="26"/>
        <v>2018 - 7</v>
      </c>
      <c r="G568" t="str">
        <f>IF(AND(Date[[#This Row],[Month]]=5,Date[[#This Row],[Year]]=2021),"True","False")</f>
        <v>False</v>
      </c>
      <c r="H568" t="str">
        <f>IF(AND(Date[[#This Row],[Month]]&lt;=5,Date[[#This Row],[Month]]&gt;=4,Date[[#This Row],[Year]]=2021),"True","False")</f>
        <v>False</v>
      </c>
      <c r="I568" t="str">
        <f>IF(Date[[#This Row],[Year]]=2021,"True","False")</f>
        <v>False</v>
      </c>
    </row>
    <row r="569" spans="1:9" x14ac:dyDescent="0.3">
      <c r="A569" s="21">
        <v>43303</v>
      </c>
      <c r="B569">
        <f t="shared" si="24"/>
        <v>2018</v>
      </c>
      <c r="C569" t="s">
        <v>73</v>
      </c>
      <c r="D569" t="s">
        <v>107</v>
      </c>
      <c r="E569">
        <f t="shared" si="25"/>
        <v>7</v>
      </c>
      <c r="F569" t="str">
        <f t="shared" si="26"/>
        <v>2018 - 7</v>
      </c>
      <c r="G569" t="str">
        <f>IF(AND(Date[[#This Row],[Month]]=5,Date[[#This Row],[Year]]=2021),"True","False")</f>
        <v>False</v>
      </c>
      <c r="H569" t="str">
        <f>IF(AND(Date[[#This Row],[Month]]&lt;=5,Date[[#This Row],[Month]]&gt;=4,Date[[#This Row],[Year]]=2021),"True","False")</f>
        <v>False</v>
      </c>
      <c r="I569" t="str">
        <f>IF(Date[[#This Row],[Year]]=2021,"True","False")</f>
        <v>False</v>
      </c>
    </row>
    <row r="570" spans="1:9" x14ac:dyDescent="0.3">
      <c r="A570" s="21">
        <v>43304</v>
      </c>
      <c r="B570">
        <f t="shared" si="24"/>
        <v>2018</v>
      </c>
      <c r="C570" t="s">
        <v>73</v>
      </c>
      <c r="D570" t="s">
        <v>107</v>
      </c>
      <c r="E570">
        <f t="shared" si="25"/>
        <v>7</v>
      </c>
      <c r="F570" t="str">
        <f t="shared" si="26"/>
        <v>2018 - 7</v>
      </c>
      <c r="G570" t="str">
        <f>IF(AND(Date[[#This Row],[Month]]=5,Date[[#This Row],[Year]]=2021),"True","False")</f>
        <v>False</v>
      </c>
      <c r="H570" t="str">
        <f>IF(AND(Date[[#This Row],[Month]]&lt;=5,Date[[#This Row],[Month]]&gt;=4,Date[[#This Row],[Year]]=2021),"True","False")</f>
        <v>False</v>
      </c>
      <c r="I570" t="str">
        <f>IF(Date[[#This Row],[Year]]=2021,"True","False")</f>
        <v>False</v>
      </c>
    </row>
    <row r="571" spans="1:9" x14ac:dyDescent="0.3">
      <c r="A571" s="21">
        <v>43305</v>
      </c>
      <c r="B571">
        <f t="shared" si="24"/>
        <v>2018</v>
      </c>
      <c r="C571" t="s">
        <v>73</v>
      </c>
      <c r="D571" t="s">
        <v>107</v>
      </c>
      <c r="E571">
        <f t="shared" si="25"/>
        <v>7</v>
      </c>
      <c r="F571" t="str">
        <f t="shared" si="26"/>
        <v>2018 - 7</v>
      </c>
      <c r="G571" t="str">
        <f>IF(AND(Date[[#This Row],[Month]]=5,Date[[#This Row],[Year]]=2021),"True","False")</f>
        <v>False</v>
      </c>
      <c r="H571" t="str">
        <f>IF(AND(Date[[#This Row],[Month]]&lt;=5,Date[[#This Row],[Month]]&gt;=4,Date[[#This Row],[Year]]=2021),"True","False")</f>
        <v>False</v>
      </c>
      <c r="I571" t="str">
        <f>IF(Date[[#This Row],[Year]]=2021,"True","False")</f>
        <v>False</v>
      </c>
    </row>
    <row r="572" spans="1:9" x14ac:dyDescent="0.3">
      <c r="A572" s="21">
        <v>43306</v>
      </c>
      <c r="B572">
        <f t="shared" si="24"/>
        <v>2018</v>
      </c>
      <c r="C572" t="s">
        <v>73</v>
      </c>
      <c r="D572" t="s">
        <v>107</v>
      </c>
      <c r="E572">
        <f t="shared" si="25"/>
        <v>7</v>
      </c>
      <c r="F572" t="str">
        <f t="shared" si="26"/>
        <v>2018 - 7</v>
      </c>
      <c r="G572" t="str">
        <f>IF(AND(Date[[#This Row],[Month]]=5,Date[[#This Row],[Year]]=2021),"True","False")</f>
        <v>False</v>
      </c>
      <c r="H572" t="str">
        <f>IF(AND(Date[[#This Row],[Month]]&lt;=5,Date[[#This Row],[Month]]&gt;=4,Date[[#This Row],[Year]]=2021),"True","False")</f>
        <v>False</v>
      </c>
      <c r="I572" t="str">
        <f>IF(Date[[#This Row],[Year]]=2021,"True","False")</f>
        <v>False</v>
      </c>
    </row>
    <row r="573" spans="1:9" x14ac:dyDescent="0.3">
      <c r="A573" s="21">
        <v>43307</v>
      </c>
      <c r="B573">
        <f t="shared" si="24"/>
        <v>2018</v>
      </c>
      <c r="C573" t="s">
        <v>73</v>
      </c>
      <c r="D573" t="s">
        <v>107</v>
      </c>
      <c r="E573">
        <f t="shared" si="25"/>
        <v>7</v>
      </c>
      <c r="F573" t="str">
        <f t="shared" si="26"/>
        <v>2018 - 7</v>
      </c>
      <c r="G573" t="str">
        <f>IF(AND(Date[[#This Row],[Month]]=5,Date[[#This Row],[Year]]=2021),"True","False")</f>
        <v>False</v>
      </c>
      <c r="H573" t="str">
        <f>IF(AND(Date[[#This Row],[Month]]&lt;=5,Date[[#This Row],[Month]]&gt;=4,Date[[#This Row],[Year]]=2021),"True","False")</f>
        <v>False</v>
      </c>
      <c r="I573" t="str">
        <f>IF(Date[[#This Row],[Year]]=2021,"True","False")</f>
        <v>False</v>
      </c>
    </row>
    <row r="574" spans="1:9" x14ac:dyDescent="0.3">
      <c r="A574" s="21">
        <v>43308</v>
      </c>
      <c r="B574">
        <f t="shared" si="24"/>
        <v>2018</v>
      </c>
      <c r="C574" t="s">
        <v>73</v>
      </c>
      <c r="D574" t="s">
        <v>107</v>
      </c>
      <c r="E574">
        <f t="shared" si="25"/>
        <v>7</v>
      </c>
      <c r="F574" t="str">
        <f t="shared" si="26"/>
        <v>2018 - 7</v>
      </c>
      <c r="G574" t="str">
        <f>IF(AND(Date[[#This Row],[Month]]=5,Date[[#This Row],[Year]]=2021),"True","False")</f>
        <v>False</v>
      </c>
      <c r="H574" t="str">
        <f>IF(AND(Date[[#This Row],[Month]]&lt;=5,Date[[#This Row],[Month]]&gt;=4,Date[[#This Row],[Year]]=2021),"True","False")</f>
        <v>False</v>
      </c>
      <c r="I574" t="str">
        <f>IF(Date[[#This Row],[Year]]=2021,"True","False")</f>
        <v>False</v>
      </c>
    </row>
    <row r="575" spans="1:9" x14ac:dyDescent="0.3">
      <c r="A575" s="21">
        <v>43309</v>
      </c>
      <c r="B575">
        <f t="shared" si="24"/>
        <v>2018</v>
      </c>
      <c r="C575" t="s">
        <v>73</v>
      </c>
      <c r="D575" t="s">
        <v>107</v>
      </c>
      <c r="E575">
        <f t="shared" si="25"/>
        <v>7</v>
      </c>
      <c r="F575" t="str">
        <f t="shared" si="26"/>
        <v>2018 - 7</v>
      </c>
      <c r="G575" t="str">
        <f>IF(AND(Date[[#This Row],[Month]]=5,Date[[#This Row],[Year]]=2021),"True","False")</f>
        <v>False</v>
      </c>
      <c r="H575" t="str">
        <f>IF(AND(Date[[#This Row],[Month]]&lt;=5,Date[[#This Row],[Month]]&gt;=4,Date[[#This Row],[Year]]=2021),"True","False")</f>
        <v>False</v>
      </c>
      <c r="I575" t="str">
        <f>IF(Date[[#This Row],[Year]]=2021,"True","False")</f>
        <v>False</v>
      </c>
    </row>
    <row r="576" spans="1:9" x14ac:dyDescent="0.3">
      <c r="A576" s="21">
        <v>43310</v>
      </c>
      <c r="B576">
        <f t="shared" si="24"/>
        <v>2018</v>
      </c>
      <c r="C576" t="s">
        <v>73</v>
      </c>
      <c r="D576" t="s">
        <v>107</v>
      </c>
      <c r="E576">
        <f t="shared" si="25"/>
        <v>7</v>
      </c>
      <c r="F576" t="str">
        <f t="shared" si="26"/>
        <v>2018 - 7</v>
      </c>
      <c r="G576" t="str">
        <f>IF(AND(Date[[#This Row],[Month]]=5,Date[[#This Row],[Year]]=2021),"True","False")</f>
        <v>False</v>
      </c>
      <c r="H576" t="str">
        <f>IF(AND(Date[[#This Row],[Month]]&lt;=5,Date[[#This Row],[Month]]&gt;=4,Date[[#This Row],[Year]]=2021),"True","False")</f>
        <v>False</v>
      </c>
      <c r="I576" t="str">
        <f>IF(Date[[#This Row],[Year]]=2021,"True","False")</f>
        <v>False</v>
      </c>
    </row>
    <row r="577" spans="1:9" x14ac:dyDescent="0.3">
      <c r="A577" s="21">
        <v>43311</v>
      </c>
      <c r="B577">
        <f t="shared" si="24"/>
        <v>2018</v>
      </c>
      <c r="C577" t="s">
        <v>73</v>
      </c>
      <c r="D577" t="s">
        <v>107</v>
      </c>
      <c r="E577">
        <f t="shared" si="25"/>
        <v>7</v>
      </c>
      <c r="F577" t="str">
        <f t="shared" si="26"/>
        <v>2018 - 7</v>
      </c>
      <c r="G577" t="str">
        <f>IF(AND(Date[[#This Row],[Month]]=5,Date[[#This Row],[Year]]=2021),"True","False")</f>
        <v>False</v>
      </c>
      <c r="H577" t="str">
        <f>IF(AND(Date[[#This Row],[Month]]&lt;=5,Date[[#This Row],[Month]]&gt;=4,Date[[#This Row],[Year]]=2021),"True","False")</f>
        <v>False</v>
      </c>
      <c r="I577" t="str">
        <f>IF(Date[[#This Row],[Year]]=2021,"True","False")</f>
        <v>False</v>
      </c>
    </row>
    <row r="578" spans="1:9" x14ac:dyDescent="0.3">
      <c r="A578" s="21">
        <v>43312</v>
      </c>
      <c r="B578">
        <f t="shared" si="24"/>
        <v>2018</v>
      </c>
      <c r="C578" t="s">
        <v>73</v>
      </c>
      <c r="D578" t="s">
        <v>107</v>
      </c>
      <c r="E578">
        <f t="shared" si="25"/>
        <v>7</v>
      </c>
      <c r="F578" t="str">
        <f t="shared" si="26"/>
        <v>2018 - 7</v>
      </c>
      <c r="G578" t="str">
        <f>IF(AND(Date[[#This Row],[Month]]=5,Date[[#This Row],[Year]]=2021),"True","False")</f>
        <v>False</v>
      </c>
      <c r="H578" t="str">
        <f>IF(AND(Date[[#This Row],[Month]]&lt;=5,Date[[#This Row],[Month]]&gt;=4,Date[[#This Row],[Year]]=2021),"True","False")</f>
        <v>False</v>
      </c>
      <c r="I578" t="str">
        <f>IF(Date[[#This Row],[Year]]=2021,"True","False")</f>
        <v>False</v>
      </c>
    </row>
    <row r="579" spans="1:9" x14ac:dyDescent="0.3">
      <c r="A579" s="21">
        <v>43313</v>
      </c>
      <c r="B579">
        <f t="shared" ref="B579:B642" si="27">YEAR(A579)</f>
        <v>2018</v>
      </c>
      <c r="C579" t="s">
        <v>74</v>
      </c>
      <c r="D579" t="s">
        <v>107</v>
      </c>
      <c r="E579">
        <f t="shared" ref="E579:E642" si="28">MONTH(A579)</f>
        <v>8</v>
      </c>
      <c r="F579" t="str">
        <f t="shared" ref="F579:F642" si="29">B579&amp;" - " &amp;E579</f>
        <v>2018 - 8</v>
      </c>
      <c r="G579" t="str">
        <f>IF(AND(Date[[#This Row],[Month]]=5,Date[[#This Row],[Year]]=2021),"True","False")</f>
        <v>False</v>
      </c>
      <c r="H579" t="str">
        <f>IF(AND(Date[[#This Row],[Month]]&lt;=5,Date[[#This Row],[Month]]&gt;=4,Date[[#This Row],[Year]]=2021),"True","False")</f>
        <v>False</v>
      </c>
      <c r="I579" t="str">
        <f>IF(Date[[#This Row],[Year]]=2021,"True","False")</f>
        <v>False</v>
      </c>
    </row>
    <row r="580" spans="1:9" x14ac:dyDescent="0.3">
      <c r="A580" s="21">
        <v>43314</v>
      </c>
      <c r="B580">
        <f t="shared" si="27"/>
        <v>2018</v>
      </c>
      <c r="C580" t="s">
        <v>74</v>
      </c>
      <c r="D580" t="s">
        <v>107</v>
      </c>
      <c r="E580">
        <f t="shared" si="28"/>
        <v>8</v>
      </c>
      <c r="F580" t="str">
        <f t="shared" si="29"/>
        <v>2018 - 8</v>
      </c>
      <c r="G580" t="str">
        <f>IF(AND(Date[[#This Row],[Month]]=5,Date[[#This Row],[Year]]=2021),"True","False")</f>
        <v>False</v>
      </c>
      <c r="H580" t="str">
        <f>IF(AND(Date[[#This Row],[Month]]&lt;=5,Date[[#This Row],[Month]]&gt;=4,Date[[#This Row],[Year]]=2021),"True","False")</f>
        <v>False</v>
      </c>
      <c r="I580" t="str">
        <f>IF(Date[[#This Row],[Year]]=2021,"True","False")</f>
        <v>False</v>
      </c>
    </row>
    <row r="581" spans="1:9" x14ac:dyDescent="0.3">
      <c r="A581" s="21">
        <v>43315</v>
      </c>
      <c r="B581">
        <f t="shared" si="27"/>
        <v>2018</v>
      </c>
      <c r="C581" t="s">
        <v>74</v>
      </c>
      <c r="D581" t="s">
        <v>107</v>
      </c>
      <c r="E581">
        <f t="shared" si="28"/>
        <v>8</v>
      </c>
      <c r="F581" t="str">
        <f t="shared" si="29"/>
        <v>2018 - 8</v>
      </c>
      <c r="G581" t="str">
        <f>IF(AND(Date[[#This Row],[Month]]=5,Date[[#This Row],[Year]]=2021),"True","False")</f>
        <v>False</v>
      </c>
      <c r="H581" t="str">
        <f>IF(AND(Date[[#This Row],[Month]]&lt;=5,Date[[#This Row],[Month]]&gt;=4,Date[[#This Row],[Year]]=2021),"True","False")</f>
        <v>False</v>
      </c>
      <c r="I581" t="str">
        <f>IF(Date[[#This Row],[Year]]=2021,"True","False")</f>
        <v>False</v>
      </c>
    </row>
    <row r="582" spans="1:9" x14ac:dyDescent="0.3">
      <c r="A582" s="21">
        <v>43316</v>
      </c>
      <c r="B582">
        <f t="shared" si="27"/>
        <v>2018</v>
      </c>
      <c r="C582" t="s">
        <v>74</v>
      </c>
      <c r="D582" t="s">
        <v>107</v>
      </c>
      <c r="E582">
        <f t="shared" si="28"/>
        <v>8</v>
      </c>
      <c r="F582" t="str">
        <f t="shared" si="29"/>
        <v>2018 - 8</v>
      </c>
      <c r="G582" t="str">
        <f>IF(AND(Date[[#This Row],[Month]]=5,Date[[#This Row],[Year]]=2021),"True","False")</f>
        <v>False</v>
      </c>
      <c r="H582" t="str">
        <f>IF(AND(Date[[#This Row],[Month]]&lt;=5,Date[[#This Row],[Month]]&gt;=4,Date[[#This Row],[Year]]=2021),"True","False")</f>
        <v>False</v>
      </c>
      <c r="I582" t="str">
        <f>IF(Date[[#This Row],[Year]]=2021,"True","False")</f>
        <v>False</v>
      </c>
    </row>
    <row r="583" spans="1:9" x14ac:dyDescent="0.3">
      <c r="A583" s="21">
        <v>43317</v>
      </c>
      <c r="B583">
        <f t="shared" si="27"/>
        <v>2018</v>
      </c>
      <c r="C583" t="s">
        <v>74</v>
      </c>
      <c r="D583" t="s">
        <v>107</v>
      </c>
      <c r="E583">
        <f t="shared" si="28"/>
        <v>8</v>
      </c>
      <c r="F583" t="str">
        <f t="shared" si="29"/>
        <v>2018 - 8</v>
      </c>
      <c r="G583" t="str">
        <f>IF(AND(Date[[#This Row],[Month]]=5,Date[[#This Row],[Year]]=2021),"True","False")</f>
        <v>False</v>
      </c>
      <c r="H583" t="str">
        <f>IF(AND(Date[[#This Row],[Month]]&lt;=5,Date[[#This Row],[Month]]&gt;=4,Date[[#This Row],[Year]]=2021),"True","False")</f>
        <v>False</v>
      </c>
      <c r="I583" t="str">
        <f>IF(Date[[#This Row],[Year]]=2021,"True","False")</f>
        <v>False</v>
      </c>
    </row>
    <row r="584" spans="1:9" x14ac:dyDescent="0.3">
      <c r="A584" s="21">
        <v>43318</v>
      </c>
      <c r="B584">
        <f t="shared" si="27"/>
        <v>2018</v>
      </c>
      <c r="C584" t="s">
        <v>74</v>
      </c>
      <c r="D584" t="s">
        <v>107</v>
      </c>
      <c r="E584">
        <f t="shared" si="28"/>
        <v>8</v>
      </c>
      <c r="F584" t="str">
        <f t="shared" si="29"/>
        <v>2018 - 8</v>
      </c>
      <c r="G584" t="str">
        <f>IF(AND(Date[[#This Row],[Month]]=5,Date[[#This Row],[Year]]=2021),"True","False")</f>
        <v>False</v>
      </c>
      <c r="H584" t="str">
        <f>IF(AND(Date[[#This Row],[Month]]&lt;=5,Date[[#This Row],[Month]]&gt;=4,Date[[#This Row],[Year]]=2021),"True","False")</f>
        <v>False</v>
      </c>
      <c r="I584" t="str">
        <f>IF(Date[[#This Row],[Year]]=2021,"True","False")</f>
        <v>False</v>
      </c>
    </row>
    <row r="585" spans="1:9" x14ac:dyDescent="0.3">
      <c r="A585" s="21">
        <v>43319</v>
      </c>
      <c r="B585">
        <f t="shared" si="27"/>
        <v>2018</v>
      </c>
      <c r="C585" t="s">
        <v>74</v>
      </c>
      <c r="D585" t="s">
        <v>107</v>
      </c>
      <c r="E585">
        <f t="shared" si="28"/>
        <v>8</v>
      </c>
      <c r="F585" t="str">
        <f t="shared" si="29"/>
        <v>2018 - 8</v>
      </c>
      <c r="G585" t="str">
        <f>IF(AND(Date[[#This Row],[Month]]=5,Date[[#This Row],[Year]]=2021),"True","False")</f>
        <v>False</v>
      </c>
      <c r="H585" t="str">
        <f>IF(AND(Date[[#This Row],[Month]]&lt;=5,Date[[#This Row],[Month]]&gt;=4,Date[[#This Row],[Year]]=2021),"True","False")</f>
        <v>False</v>
      </c>
      <c r="I585" t="str">
        <f>IF(Date[[#This Row],[Year]]=2021,"True","False")</f>
        <v>False</v>
      </c>
    </row>
    <row r="586" spans="1:9" x14ac:dyDescent="0.3">
      <c r="A586" s="21">
        <v>43320</v>
      </c>
      <c r="B586">
        <f t="shared" si="27"/>
        <v>2018</v>
      </c>
      <c r="C586" t="s">
        <v>74</v>
      </c>
      <c r="D586" t="s">
        <v>107</v>
      </c>
      <c r="E586">
        <f t="shared" si="28"/>
        <v>8</v>
      </c>
      <c r="F586" t="str">
        <f t="shared" si="29"/>
        <v>2018 - 8</v>
      </c>
      <c r="G586" t="str">
        <f>IF(AND(Date[[#This Row],[Month]]=5,Date[[#This Row],[Year]]=2021),"True","False")</f>
        <v>False</v>
      </c>
      <c r="H586" t="str">
        <f>IF(AND(Date[[#This Row],[Month]]&lt;=5,Date[[#This Row],[Month]]&gt;=4,Date[[#This Row],[Year]]=2021),"True","False")</f>
        <v>False</v>
      </c>
      <c r="I586" t="str">
        <f>IF(Date[[#This Row],[Year]]=2021,"True","False")</f>
        <v>False</v>
      </c>
    </row>
    <row r="587" spans="1:9" x14ac:dyDescent="0.3">
      <c r="A587" s="21">
        <v>43321</v>
      </c>
      <c r="B587">
        <f t="shared" si="27"/>
        <v>2018</v>
      </c>
      <c r="C587" t="s">
        <v>74</v>
      </c>
      <c r="D587" t="s">
        <v>107</v>
      </c>
      <c r="E587">
        <f t="shared" si="28"/>
        <v>8</v>
      </c>
      <c r="F587" t="str">
        <f t="shared" si="29"/>
        <v>2018 - 8</v>
      </c>
      <c r="G587" t="str">
        <f>IF(AND(Date[[#This Row],[Month]]=5,Date[[#This Row],[Year]]=2021),"True","False")</f>
        <v>False</v>
      </c>
      <c r="H587" t="str">
        <f>IF(AND(Date[[#This Row],[Month]]&lt;=5,Date[[#This Row],[Month]]&gt;=4,Date[[#This Row],[Year]]=2021),"True","False")</f>
        <v>False</v>
      </c>
      <c r="I587" t="str">
        <f>IF(Date[[#This Row],[Year]]=2021,"True","False")</f>
        <v>False</v>
      </c>
    </row>
    <row r="588" spans="1:9" x14ac:dyDescent="0.3">
      <c r="A588" s="21">
        <v>43322</v>
      </c>
      <c r="B588">
        <f t="shared" si="27"/>
        <v>2018</v>
      </c>
      <c r="C588" t="s">
        <v>74</v>
      </c>
      <c r="D588" t="s">
        <v>107</v>
      </c>
      <c r="E588">
        <f t="shared" si="28"/>
        <v>8</v>
      </c>
      <c r="F588" t="str">
        <f t="shared" si="29"/>
        <v>2018 - 8</v>
      </c>
      <c r="G588" t="str">
        <f>IF(AND(Date[[#This Row],[Month]]=5,Date[[#This Row],[Year]]=2021),"True","False")</f>
        <v>False</v>
      </c>
      <c r="H588" t="str">
        <f>IF(AND(Date[[#This Row],[Month]]&lt;=5,Date[[#This Row],[Month]]&gt;=4,Date[[#This Row],[Year]]=2021),"True","False")</f>
        <v>False</v>
      </c>
      <c r="I588" t="str">
        <f>IF(Date[[#This Row],[Year]]=2021,"True","False")</f>
        <v>False</v>
      </c>
    </row>
    <row r="589" spans="1:9" x14ac:dyDescent="0.3">
      <c r="A589" s="21">
        <v>43323</v>
      </c>
      <c r="B589">
        <f t="shared" si="27"/>
        <v>2018</v>
      </c>
      <c r="C589" t="s">
        <v>74</v>
      </c>
      <c r="D589" t="s">
        <v>107</v>
      </c>
      <c r="E589">
        <f t="shared" si="28"/>
        <v>8</v>
      </c>
      <c r="F589" t="str">
        <f t="shared" si="29"/>
        <v>2018 - 8</v>
      </c>
      <c r="G589" t="str">
        <f>IF(AND(Date[[#This Row],[Month]]=5,Date[[#This Row],[Year]]=2021),"True","False")</f>
        <v>False</v>
      </c>
      <c r="H589" t="str">
        <f>IF(AND(Date[[#This Row],[Month]]&lt;=5,Date[[#This Row],[Month]]&gt;=4,Date[[#This Row],[Year]]=2021),"True","False")</f>
        <v>False</v>
      </c>
      <c r="I589" t="str">
        <f>IF(Date[[#This Row],[Year]]=2021,"True","False")</f>
        <v>False</v>
      </c>
    </row>
    <row r="590" spans="1:9" x14ac:dyDescent="0.3">
      <c r="A590" s="21">
        <v>43324</v>
      </c>
      <c r="B590">
        <f t="shared" si="27"/>
        <v>2018</v>
      </c>
      <c r="C590" t="s">
        <v>74</v>
      </c>
      <c r="D590" t="s">
        <v>107</v>
      </c>
      <c r="E590">
        <f t="shared" si="28"/>
        <v>8</v>
      </c>
      <c r="F590" t="str">
        <f t="shared" si="29"/>
        <v>2018 - 8</v>
      </c>
      <c r="G590" t="str">
        <f>IF(AND(Date[[#This Row],[Month]]=5,Date[[#This Row],[Year]]=2021),"True","False")</f>
        <v>False</v>
      </c>
      <c r="H590" t="str">
        <f>IF(AND(Date[[#This Row],[Month]]&lt;=5,Date[[#This Row],[Month]]&gt;=4,Date[[#This Row],[Year]]=2021),"True","False")</f>
        <v>False</v>
      </c>
      <c r="I590" t="str">
        <f>IF(Date[[#This Row],[Year]]=2021,"True","False")</f>
        <v>False</v>
      </c>
    </row>
    <row r="591" spans="1:9" x14ac:dyDescent="0.3">
      <c r="A591" s="21">
        <v>43325</v>
      </c>
      <c r="B591">
        <f t="shared" si="27"/>
        <v>2018</v>
      </c>
      <c r="C591" t="s">
        <v>74</v>
      </c>
      <c r="D591" t="s">
        <v>107</v>
      </c>
      <c r="E591">
        <f t="shared" si="28"/>
        <v>8</v>
      </c>
      <c r="F591" t="str">
        <f t="shared" si="29"/>
        <v>2018 - 8</v>
      </c>
      <c r="G591" t="str">
        <f>IF(AND(Date[[#This Row],[Month]]=5,Date[[#This Row],[Year]]=2021),"True","False")</f>
        <v>False</v>
      </c>
      <c r="H591" t="str">
        <f>IF(AND(Date[[#This Row],[Month]]&lt;=5,Date[[#This Row],[Month]]&gt;=4,Date[[#This Row],[Year]]=2021),"True","False")</f>
        <v>False</v>
      </c>
      <c r="I591" t="str">
        <f>IF(Date[[#This Row],[Year]]=2021,"True","False")</f>
        <v>False</v>
      </c>
    </row>
    <row r="592" spans="1:9" x14ac:dyDescent="0.3">
      <c r="A592" s="21">
        <v>43326</v>
      </c>
      <c r="B592">
        <f t="shared" si="27"/>
        <v>2018</v>
      </c>
      <c r="C592" t="s">
        <v>74</v>
      </c>
      <c r="D592" t="s">
        <v>107</v>
      </c>
      <c r="E592">
        <f t="shared" si="28"/>
        <v>8</v>
      </c>
      <c r="F592" t="str">
        <f t="shared" si="29"/>
        <v>2018 - 8</v>
      </c>
      <c r="G592" t="str">
        <f>IF(AND(Date[[#This Row],[Month]]=5,Date[[#This Row],[Year]]=2021),"True","False")</f>
        <v>False</v>
      </c>
      <c r="H592" t="str">
        <f>IF(AND(Date[[#This Row],[Month]]&lt;=5,Date[[#This Row],[Month]]&gt;=4,Date[[#This Row],[Year]]=2021),"True","False")</f>
        <v>False</v>
      </c>
      <c r="I592" t="str">
        <f>IF(Date[[#This Row],[Year]]=2021,"True","False")</f>
        <v>False</v>
      </c>
    </row>
    <row r="593" spans="1:9" x14ac:dyDescent="0.3">
      <c r="A593" s="21">
        <v>43327</v>
      </c>
      <c r="B593">
        <f t="shared" si="27"/>
        <v>2018</v>
      </c>
      <c r="C593" t="s">
        <v>74</v>
      </c>
      <c r="D593" t="s">
        <v>107</v>
      </c>
      <c r="E593">
        <f t="shared" si="28"/>
        <v>8</v>
      </c>
      <c r="F593" t="str">
        <f t="shared" si="29"/>
        <v>2018 - 8</v>
      </c>
      <c r="G593" t="str">
        <f>IF(AND(Date[[#This Row],[Month]]=5,Date[[#This Row],[Year]]=2021),"True","False")</f>
        <v>False</v>
      </c>
      <c r="H593" t="str">
        <f>IF(AND(Date[[#This Row],[Month]]&lt;=5,Date[[#This Row],[Month]]&gt;=4,Date[[#This Row],[Year]]=2021),"True","False")</f>
        <v>False</v>
      </c>
      <c r="I593" t="str">
        <f>IF(Date[[#This Row],[Year]]=2021,"True","False")</f>
        <v>False</v>
      </c>
    </row>
    <row r="594" spans="1:9" x14ac:dyDescent="0.3">
      <c r="A594" s="21">
        <v>43328</v>
      </c>
      <c r="B594">
        <f t="shared" si="27"/>
        <v>2018</v>
      </c>
      <c r="C594" t="s">
        <v>74</v>
      </c>
      <c r="D594" t="s">
        <v>107</v>
      </c>
      <c r="E594">
        <f t="shared" si="28"/>
        <v>8</v>
      </c>
      <c r="F594" t="str">
        <f t="shared" si="29"/>
        <v>2018 - 8</v>
      </c>
      <c r="G594" t="str">
        <f>IF(AND(Date[[#This Row],[Month]]=5,Date[[#This Row],[Year]]=2021),"True","False")</f>
        <v>False</v>
      </c>
      <c r="H594" t="str">
        <f>IF(AND(Date[[#This Row],[Month]]&lt;=5,Date[[#This Row],[Month]]&gt;=4,Date[[#This Row],[Year]]=2021),"True","False")</f>
        <v>False</v>
      </c>
      <c r="I594" t="str">
        <f>IF(Date[[#This Row],[Year]]=2021,"True","False")</f>
        <v>False</v>
      </c>
    </row>
    <row r="595" spans="1:9" x14ac:dyDescent="0.3">
      <c r="A595" s="21">
        <v>43329</v>
      </c>
      <c r="B595">
        <f t="shared" si="27"/>
        <v>2018</v>
      </c>
      <c r="C595" t="s">
        <v>74</v>
      </c>
      <c r="D595" t="s">
        <v>107</v>
      </c>
      <c r="E595">
        <f t="shared" si="28"/>
        <v>8</v>
      </c>
      <c r="F595" t="str">
        <f t="shared" si="29"/>
        <v>2018 - 8</v>
      </c>
      <c r="G595" t="str">
        <f>IF(AND(Date[[#This Row],[Month]]=5,Date[[#This Row],[Year]]=2021),"True","False")</f>
        <v>False</v>
      </c>
      <c r="H595" t="str">
        <f>IF(AND(Date[[#This Row],[Month]]&lt;=5,Date[[#This Row],[Month]]&gt;=4,Date[[#This Row],[Year]]=2021),"True","False")</f>
        <v>False</v>
      </c>
      <c r="I595" t="str">
        <f>IF(Date[[#This Row],[Year]]=2021,"True","False")</f>
        <v>False</v>
      </c>
    </row>
    <row r="596" spans="1:9" x14ac:dyDescent="0.3">
      <c r="A596" s="21">
        <v>43330</v>
      </c>
      <c r="B596">
        <f t="shared" si="27"/>
        <v>2018</v>
      </c>
      <c r="C596" t="s">
        <v>74</v>
      </c>
      <c r="D596" t="s">
        <v>107</v>
      </c>
      <c r="E596">
        <f t="shared" si="28"/>
        <v>8</v>
      </c>
      <c r="F596" t="str">
        <f t="shared" si="29"/>
        <v>2018 - 8</v>
      </c>
      <c r="G596" t="str">
        <f>IF(AND(Date[[#This Row],[Month]]=5,Date[[#This Row],[Year]]=2021),"True","False")</f>
        <v>False</v>
      </c>
      <c r="H596" t="str">
        <f>IF(AND(Date[[#This Row],[Month]]&lt;=5,Date[[#This Row],[Month]]&gt;=4,Date[[#This Row],[Year]]=2021),"True","False")</f>
        <v>False</v>
      </c>
      <c r="I596" t="str">
        <f>IF(Date[[#This Row],[Year]]=2021,"True","False")</f>
        <v>False</v>
      </c>
    </row>
    <row r="597" spans="1:9" x14ac:dyDescent="0.3">
      <c r="A597" s="21">
        <v>43331</v>
      </c>
      <c r="B597">
        <f t="shared" si="27"/>
        <v>2018</v>
      </c>
      <c r="C597" t="s">
        <v>74</v>
      </c>
      <c r="D597" t="s">
        <v>107</v>
      </c>
      <c r="E597">
        <f t="shared" si="28"/>
        <v>8</v>
      </c>
      <c r="F597" t="str">
        <f t="shared" si="29"/>
        <v>2018 - 8</v>
      </c>
      <c r="G597" t="str">
        <f>IF(AND(Date[[#This Row],[Month]]=5,Date[[#This Row],[Year]]=2021),"True","False")</f>
        <v>False</v>
      </c>
      <c r="H597" t="str">
        <f>IF(AND(Date[[#This Row],[Month]]&lt;=5,Date[[#This Row],[Month]]&gt;=4,Date[[#This Row],[Year]]=2021),"True","False")</f>
        <v>False</v>
      </c>
      <c r="I597" t="str">
        <f>IF(Date[[#This Row],[Year]]=2021,"True","False")</f>
        <v>False</v>
      </c>
    </row>
    <row r="598" spans="1:9" x14ac:dyDescent="0.3">
      <c r="A598" s="21">
        <v>43332</v>
      </c>
      <c r="B598">
        <f t="shared" si="27"/>
        <v>2018</v>
      </c>
      <c r="C598" t="s">
        <v>74</v>
      </c>
      <c r="D598" t="s">
        <v>107</v>
      </c>
      <c r="E598">
        <f t="shared" si="28"/>
        <v>8</v>
      </c>
      <c r="F598" t="str">
        <f t="shared" si="29"/>
        <v>2018 - 8</v>
      </c>
      <c r="G598" t="str">
        <f>IF(AND(Date[[#This Row],[Month]]=5,Date[[#This Row],[Year]]=2021),"True","False")</f>
        <v>False</v>
      </c>
      <c r="H598" t="str">
        <f>IF(AND(Date[[#This Row],[Month]]&lt;=5,Date[[#This Row],[Month]]&gt;=4,Date[[#This Row],[Year]]=2021),"True","False")</f>
        <v>False</v>
      </c>
      <c r="I598" t="str">
        <f>IF(Date[[#This Row],[Year]]=2021,"True","False")</f>
        <v>False</v>
      </c>
    </row>
    <row r="599" spans="1:9" x14ac:dyDescent="0.3">
      <c r="A599" s="21">
        <v>43333</v>
      </c>
      <c r="B599">
        <f t="shared" si="27"/>
        <v>2018</v>
      </c>
      <c r="C599" t="s">
        <v>74</v>
      </c>
      <c r="D599" t="s">
        <v>107</v>
      </c>
      <c r="E599">
        <f t="shared" si="28"/>
        <v>8</v>
      </c>
      <c r="F599" t="str">
        <f t="shared" si="29"/>
        <v>2018 - 8</v>
      </c>
      <c r="G599" t="str">
        <f>IF(AND(Date[[#This Row],[Month]]=5,Date[[#This Row],[Year]]=2021),"True","False")</f>
        <v>False</v>
      </c>
      <c r="H599" t="str">
        <f>IF(AND(Date[[#This Row],[Month]]&lt;=5,Date[[#This Row],[Month]]&gt;=4,Date[[#This Row],[Year]]=2021),"True","False")</f>
        <v>False</v>
      </c>
      <c r="I599" t="str">
        <f>IF(Date[[#This Row],[Year]]=2021,"True","False")</f>
        <v>False</v>
      </c>
    </row>
    <row r="600" spans="1:9" x14ac:dyDescent="0.3">
      <c r="A600" s="21">
        <v>43334</v>
      </c>
      <c r="B600">
        <f t="shared" si="27"/>
        <v>2018</v>
      </c>
      <c r="C600" t="s">
        <v>74</v>
      </c>
      <c r="D600" t="s">
        <v>107</v>
      </c>
      <c r="E600">
        <f t="shared" si="28"/>
        <v>8</v>
      </c>
      <c r="F600" t="str">
        <f t="shared" si="29"/>
        <v>2018 - 8</v>
      </c>
      <c r="G600" t="str">
        <f>IF(AND(Date[[#This Row],[Month]]=5,Date[[#This Row],[Year]]=2021),"True","False")</f>
        <v>False</v>
      </c>
      <c r="H600" t="str">
        <f>IF(AND(Date[[#This Row],[Month]]&lt;=5,Date[[#This Row],[Month]]&gt;=4,Date[[#This Row],[Year]]=2021),"True","False")</f>
        <v>False</v>
      </c>
      <c r="I600" t="str">
        <f>IF(Date[[#This Row],[Year]]=2021,"True","False")</f>
        <v>False</v>
      </c>
    </row>
    <row r="601" spans="1:9" x14ac:dyDescent="0.3">
      <c r="A601" s="21">
        <v>43335</v>
      </c>
      <c r="B601">
        <f t="shared" si="27"/>
        <v>2018</v>
      </c>
      <c r="C601" t="s">
        <v>74</v>
      </c>
      <c r="D601" t="s">
        <v>107</v>
      </c>
      <c r="E601">
        <f t="shared" si="28"/>
        <v>8</v>
      </c>
      <c r="F601" t="str">
        <f t="shared" si="29"/>
        <v>2018 - 8</v>
      </c>
      <c r="G601" t="str">
        <f>IF(AND(Date[[#This Row],[Month]]=5,Date[[#This Row],[Year]]=2021),"True","False")</f>
        <v>False</v>
      </c>
      <c r="H601" t="str">
        <f>IF(AND(Date[[#This Row],[Month]]&lt;=5,Date[[#This Row],[Month]]&gt;=4,Date[[#This Row],[Year]]=2021),"True","False")</f>
        <v>False</v>
      </c>
      <c r="I601" t="str">
        <f>IF(Date[[#This Row],[Year]]=2021,"True","False")</f>
        <v>False</v>
      </c>
    </row>
    <row r="602" spans="1:9" x14ac:dyDescent="0.3">
      <c r="A602" s="21">
        <v>43336</v>
      </c>
      <c r="B602">
        <f t="shared" si="27"/>
        <v>2018</v>
      </c>
      <c r="C602" t="s">
        <v>74</v>
      </c>
      <c r="D602" t="s">
        <v>107</v>
      </c>
      <c r="E602">
        <f t="shared" si="28"/>
        <v>8</v>
      </c>
      <c r="F602" t="str">
        <f t="shared" si="29"/>
        <v>2018 - 8</v>
      </c>
      <c r="G602" t="str">
        <f>IF(AND(Date[[#This Row],[Month]]=5,Date[[#This Row],[Year]]=2021),"True","False")</f>
        <v>False</v>
      </c>
      <c r="H602" t="str">
        <f>IF(AND(Date[[#This Row],[Month]]&lt;=5,Date[[#This Row],[Month]]&gt;=4,Date[[#This Row],[Year]]=2021),"True","False")</f>
        <v>False</v>
      </c>
      <c r="I602" t="str">
        <f>IF(Date[[#This Row],[Year]]=2021,"True","False")</f>
        <v>False</v>
      </c>
    </row>
    <row r="603" spans="1:9" x14ac:dyDescent="0.3">
      <c r="A603" s="21">
        <v>43337</v>
      </c>
      <c r="B603">
        <f t="shared" si="27"/>
        <v>2018</v>
      </c>
      <c r="C603" t="s">
        <v>74</v>
      </c>
      <c r="D603" t="s">
        <v>107</v>
      </c>
      <c r="E603">
        <f t="shared" si="28"/>
        <v>8</v>
      </c>
      <c r="F603" t="str">
        <f t="shared" si="29"/>
        <v>2018 - 8</v>
      </c>
      <c r="G603" t="str">
        <f>IF(AND(Date[[#This Row],[Month]]=5,Date[[#This Row],[Year]]=2021),"True","False")</f>
        <v>False</v>
      </c>
      <c r="H603" t="str">
        <f>IF(AND(Date[[#This Row],[Month]]&lt;=5,Date[[#This Row],[Month]]&gt;=4,Date[[#This Row],[Year]]=2021),"True","False")</f>
        <v>False</v>
      </c>
      <c r="I603" t="str">
        <f>IF(Date[[#This Row],[Year]]=2021,"True","False")</f>
        <v>False</v>
      </c>
    </row>
    <row r="604" spans="1:9" x14ac:dyDescent="0.3">
      <c r="A604" s="21">
        <v>43338</v>
      </c>
      <c r="B604">
        <f t="shared" si="27"/>
        <v>2018</v>
      </c>
      <c r="C604" t="s">
        <v>74</v>
      </c>
      <c r="D604" t="s">
        <v>107</v>
      </c>
      <c r="E604">
        <f t="shared" si="28"/>
        <v>8</v>
      </c>
      <c r="F604" t="str">
        <f t="shared" si="29"/>
        <v>2018 - 8</v>
      </c>
      <c r="G604" t="str">
        <f>IF(AND(Date[[#This Row],[Month]]=5,Date[[#This Row],[Year]]=2021),"True","False")</f>
        <v>False</v>
      </c>
      <c r="H604" t="str">
        <f>IF(AND(Date[[#This Row],[Month]]&lt;=5,Date[[#This Row],[Month]]&gt;=4,Date[[#This Row],[Year]]=2021),"True","False")</f>
        <v>False</v>
      </c>
      <c r="I604" t="str">
        <f>IF(Date[[#This Row],[Year]]=2021,"True","False")</f>
        <v>False</v>
      </c>
    </row>
    <row r="605" spans="1:9" x14ac:dyDescent="0.3">
      <c r="A605" s="21">
        <v>43339</v>
      </c>
      <c r="B605">
        <f t="shared" si="27"/>
        <v>2018</v>
      </c>
      <c r="C605" t="s">
        <v>74</v>
      </c>
      <c r="D605" t="s">
        <v>107</v>
      </c>
      <c r="E605">
        <f t="shared" si="28"/>
        <v>8</v>
      </c>
      <c r="F605" t="str">
        <f t="shared" si="29"/>
        <v>2018 - 8</v>
      </c>
      <c r="G605" t="str">
        <f>IF(AND(Date[[#This Row],[Month]]=5,Date[[#This Row],[Year]]=2021),"True","False")</f>
        <v>False</v>
      </c>
      <c r="H605" t="str">
        <f>IF(AND(Date[[#This Row],[Month]]&lt;=5,Date[[#This Row],[Month]]&gt;=4,Date[[#This Row],[Year]]=2021),"True","False")</f>
        <v>False</v>
      </c>
      <c r="I605" t="str">
        <f>IF(Date[[#This Row],[Year]]=2021,"True","False")</f>
        <v>False</v>
      </c>
    </row>
    <row r="606" spans="1:9" x14ac:dyDescent="0.3">
      <c r="A606" s="21">
        <v>43340</v>
      </c>
      <c r="B606">
        <f t="shared" si="27"/>
        <v>2018</v>
      </c>
      <c r="C606" t="s">
        <v>74</v>
      </c>
      <c r="D606" t="s">
        <v>107</v>
      </c>
      <c r="E606">
        <f t="shared" si="28"/>
        <v>8</v>
      </c>
      <c r="F606" t="str">
        <f t="shared" si="29"/>
        <v>2018 - 8</v>
      </c>
      <c r="G606" t="str">
        <f>IF(AND(Date[[#This Row],[Month]]=5,Date[[#This Row],[Year]]=2021),"True","False")</f>
        <v>False</v>
      </c>
      <c r="H606" t="str">
        <f>IF(AND(Date[[#This Row],[Month]]&lt;=5,Date[[#This Row],[Month]]&gt;=4,Date[[#This Row],[Year]]=2021),"True","False")</f>
        <v>False</v>
      </c>
      <c r="I606" t="str">
        <f>IF(Date[[#This Row],[Year]]=2021,"True","False")</f>
        <v>False</v>
      </c>
    </row>
    <row r="607" spans="1:9" x14ac:dyDescent="0.3">
      <c r="A607" s="21">
        <v>43341</v>
      </c>
      <c r="B607">
        <f t="shared" si="27"/>
        <v>2018</v>
      </c>
      <c r="C607" t="s">
        <v>74</v>
      </c>
      <c r="D607" t="s">
        <v>107</v>
      </c>
      <c r="E607">
        <f t="shared" si="28"/>
        <v>8</v>
      </c>
      <c r="F607" t="str">
        <f t="shared" si="29"/>
        <v>2018 - 8</v>
      </c>
      <c r="G607" t="str">
        <f>IF(AND(Date[[#This Row],[Month]]=5,Date[[#This Row],[Year]]=2021),"True","False")</f>
        <v>False</v>
      </c>
      <c r="H607" t="str">
        <f>IF(AND(Date[[#This Row],[Month]]&lt;=5,Date[[#This Row],[Month]]&gt;=4,Date[[#This Row],[Year]]=2021),"True","False")</f>
        <v>False</v>
      </c>
      <c r="I607" t="str">
        <f>IF(Date[[#This Row],[Year]]=2021,"True","False")</f>
        <v>False</v>
      </c>
    </row>
    <row r="608" spans="1:9" x14ac:dyDescent="0.3">
      <c r="A608" s="21">
        <v>43342</v>
      </c>
      <c r="B608">
        <f t="shared" si="27"/>
        <v>2018</v>
      </c>
      <c r="C608" t="s">
        <v>74</v>
      </c>
      <c r="D608" t="s">
        <v>107</v>
      </c>
      <c r="E608">
        <f t="shared" si="28"/>
        <v>8</v>
      </c>
      <c r="F608" t="str">
        <f t="shared" si="29"/>
        <v>2018 - 8</v>
      </c>
      <c r="G608" t="str">
        <f>IF(AND(Date[[#This Row],[Month]]=5,Date[[#This Row],[Year]]=2021),"True","False")</f>
        <v>False</v>
      </c>
      <c r="H608" t="str">
        <f>IF(AND(Date[[#This Row],[Month]]&lt;=5,Date[[#This Row],[Month]]&gt;=4,Date[[#This Row],[Year]]=2021),"True","False")</f>
        <v>False</v>
      </c>
      <c r="I608" t="str">
        <f>IF(Date[[#This Row],[Year]]=2021,"True","False")</f>
        <v>False</v>
      </c>
    </row>
    <row r="609" spans="1:9" x14ac:dyDescent="0.3">
      <c r="A609" s="21">
        <v>43343</v>
      </c>
      <c r="B609">
        <f t="shared" si="27"/>
        <v>2018</v>
      </c>
      <c r="C609" t="s">
        <v>74</v>
      </c>
      <c r="D609" t="s">
        <v>107</v>
      </c>
      <c r="E609">
        <f t="shared" si="28"/>
        <v>8</v>
      </c>
      <c r="F609" t="str">
        <f t="shared" si="29"/>
        <v>2018 - 8</v>
      </c>
      <c r="G609" t="str">
        <f>IF(AND(Date[[#This Row],[Month]]=5,Date[[#This Row],[Year]]=2021),"True","False")</f>
        <v>False</v>
      </c>
      <c r="H609" t="str">
        <f>IF(AND(Date[[#This Row],[Month]]&lt;=5,Date[[#This Row],[Month]]&gt;=4,Date[[#This Row],[Year]]=2021),"True","False")</f>
        <v>False</v>
      </c>
      <c r="I609" t="str">
        <f>IF(Date[[#This Row],[Year]]=2021,"True","False")</f>
        <v>False</v>
      </c>
    </row>
    <row r="610" spans="1:9" x14ac:dyDescent="0.3">
      <c r="A610" s="21">
        <v>43344</v>
      </c>
      <c r="B610">
        <f t="shared" si="27"/>
        <v>2018</v>
      </c>
      <c r="C610" t="s">
        <v>75</v>
      </c>
      <c r="D610" t="s">
        <v>107</v>
      </c>
      <c r="E610">
        <f t="shared" si="28"/>
        <v>9</v>
      </c>
      <c r="F610" t="str">
        <f t="shared" si="29"/>
        <v>2018 - 9</v>
      </c>
      <c r="G610" t="str">
        <f>IF(AND(Date[[#This Row],[Month]]=5,Date[[#This Row],[Year]]=2021),"True","False")</f>
        <v>False</v>
      </c>
      <c r="H610" t="str">
        <f>IF(AND(Date[[#This Row],[Month]]&lt;=5,Date[[#This Row],[Month]]&gt;=4,Date[[#This Row],[Year]]=2021),"True","False")</f>
        <v>False</v>
      </c>
      <c r="I610" t="str">
        <f>IF(Date[[#This Row],[Year]]=2021,"True","False")</f>
        <v>False</v>
      </c>
    </row>
    <row r="611" spans="1:9" x14ac:dyDescent="0.3">
      <c r="A611" s="21">
        <v>43345</v>
      </c>
      <c r="B611">
        <f t="shared" si="27"/>
        <v>2018</v>
      </c>
      <c r="C611" t="s">
        <v>75</v>
      </c>
      <c r="D611" t="s">
        <v>107</v>
      </c>
      <c r="E611">
        <f t="shared" si="28"/>
        <v>9</v>
      </c>
      <c r="F611" t="str">
        <f t="shared" si="29"/>
        <v>2018 - 9</v>
      </c>
      <c r="G611" t="str">
        <f>IF(AND(Date[[#This Row],[Month]]=5,Date[[#This Row],[Year]]=2021),"True","False")</f>
        <v>False</v>
      </c>
      <c r="H611" t="str">
        <f>IF(AND(Date[[#This Row],[Month]]&lt;=5,Date[[#This Row],[Month]]&gt;=4,Date[[#This Row],[Year]]=2021),"True","False")</f>
        <v>False</v>
      </c>
      <c r="I611" t="str">
        <f>IF(Date[[#This Row],[Year]]=2021,"True","False")</f>
        <v>False</v>
      </c>
    </row>
    <row r="612" spans="1:9" x14ac:dyDescent="0.3">
      <c r="A612" s="21">
        <v>43346</v>
      </c>
      <c r="B612">
        <f t="shared" si="27"/>
        <v>2018</v>
      </c>
      <c r="C612" t="s">
        <v>75</v>
      </c>
      <c r="D612" t="s">
        <v>107</v>
      </c>
      <c r="E612">
        <f t="shared" si="28"/>
        <v>9</v>
      </c>
      <c r="F612" t="str">
        <f t="shared" si="29"/>
        <v>2018 - 9</v>
      </c>
      <c r="G612" t="str">
        <f>IF(AND(Date[[#This Row],[Month]]=5,Date[[#This Row],[Year]]=2021),"True","False")</f>
        <v>False</v>
      </c>
      <c r="H612" t="str">
        <f>IF(AND(Date[[#This Row],[Month]]&lt;=5,Date[[#This Row],[Month]]&gt;=4,Date[[#This Row],[Year]]=2021),"True","False")</f>
        <v>False</v>
      </c>
      <c r="I612" t="str">
        <f>IF(Date[[#This Row],[Year]]=2021,"True","False")</f>
        <v>False</v>
      </c>
    </row>
    <row r="613" spans="1:9" x14ac:dyDescent="0.3">
      <c r="A613" s="21">
        <v>43347</v>
      </c>
      <c r="B613">
        <f t="shared" si="27"/>
        <v>2018</v>
      </c>
      <c r="C613" t="s">
        <v>75</v>
      </c>
      <c r="D613" t="s">
        <v>107</v>
      </c>
      <c r="E613">
        <f t="shared" si="28"/>
        <v>9</v>
      </c>
      <c r="F613" t="str">
        <f t="shared" si="29"/>
        <v>2018 - 9</v>
      </c>
      <c r="G613" t="str">
        <f>IF(AND(Date[[#This Row],[Month]]=5,Date[[#This Row],[Year]]=2021),"True","False")</f>
        <v>False</v>
      </c>
      <c r="H613" t="str">
        <f>IF(AND(Date[[#This Row],[Month]]&lt;=5,Date[[#This Row],[Month]]&gt;=4,Date[[#This Row],[Year]]=2021),"True","False")</f>
        <v>False</v>
      </c>
      <c r="I613" t="str">
        <f>IF(Date[[#This Row],[Year]]=2021,"True","False")</f>
        <v>False</v>
      </c>
    </row>
    <row r="614" spans="1:9" x14ac:dyDescent="0.3">
      <c r="A614" s="21">
        <v>43348</v>
      </c>
      <c r="B614">
        <f t="shared" si="27"/>
        <v>2018</v>
      </c>
      <c r="C614" t="s">
        <v>75</v>
      </c>
      <c r="D614" t="s">
        <v>107</v>
      </c>
      <c r="E614">
        <f t="shared" si="28"/>
        <v>9</v>
      </c>
      <c r="F614" t="str">
        <f t="shared" si="29"/>
        <v>2018 - 9</v>
      </c>
      <c r="G614" t="str">
        <f>IF(AND(Date[[#This Row],[Month]]=5,Date[[#This Row],[Year]]=2021),"True","False")</f>
        <v>False</v>
      </c>
      <c r="H614" t="str">
        <f>IF(AND(Date[[#This Row],[Month]]&lt;=5,Date[[#This Row],[Month]]&gt;=4,Date[[#This Row],[Year]]=2021),"True","False")</f>
        <v>False</v>
      </c>
      <c r="I614" t="str">
        <f>IF(Date[[#This Row],[Year]]=2021,"True","False")</f>
        <v>False</v>
      </c>
    </row>
    <row r="615" spans="1:9" x14ac:dyDescent="0.3">
      <c r="A615" s="21">
        <v>43349</v>
      </c>
      <c r="B615">
        <f t="shared" si="27"/>
        <v>2018</v>
      </c>
      <c r="C615" t="s">
        <v>75</v>
      </c>
      <c r="D615" t="s">
        <v>107</v>
      </c>
      <c r="E615">
        <f t="shared" si="28"/>
        <v>9</v>
      </c>
      <c r="F615" t="str">
        <f t="shared" si="29"/>
        <v>2018 - 9</v>
      </c>
      <c r="G615" t="str">
        <f>IF(AND(Date[[#This Row],[Month]]=5,Date[[#This Row],[Year]]=2021),"True","False")</f>
        <v>False</v>
      </c>
      <c r="H615" t="str">
        <f>IF(AND(Date[[#This Row],[Month]]&lt;=5,Date[[#This Row],[Month]]&gt;=4,Date[[#This Row],[Year]]=2021),"True","False")</f>
        <v>False</v>
      </c>
      <c r="I615" t="str">
        <f>IF(Date[[#This Row],[Year]]=2021,"True","False")</f>
        <v>False</v>
      </c>
    </row>
    <row r="616" spans="1:9" x14ac:dyDescent="0.3">
      <c r="A616" s="21">
        <v>43350</v>
      </c>
      <c r="B616">
        <f t="shared" si="27"/>
        <v>2018</v>
      </c>
      <c r="C616" t="s">
        <v>75</v>
      </c>
      <c r="D616" t="s">
        <v>107</v>
      </c>
      <c r="E616">
        <f t="shared" si="28"/>
        <v>9</v>
      </c>
      <c r="F616" t="str">
        <f t="shared" si="29"/>
        <v>2018 - 9</v>
      </c>
      <c r="G616" t="str">
        <f>IF(AND(Date[[#This Row],[Month]]=5,Date[[#This Row],[Year]]=2021),"True","False")</f>
        <v>False</v>
      </c>
      <c r="H616" t="str">
        <f>IF(AND(Date[[#This Row],[Month]]&lt;=5,Date[[#This Row],[Month]]&gt;=4,Date[[#This Row],[Year]]=2021),"True","False")</f>
        <v>False</v>
      </c>
      <c r="I616" t="str">
        <f>IF(Date[[#This Row],[Year]]=2021,"True","False")</f>
        <v>False</v>
      </c>
    </row>
    <row r="617" spans="1:9" x14ac:dyDescent="0.3">
      <c r="A617" s="21">
        <v>43351</v>
      </c>
      <c r="B617">
        <f t="shared" si="27"/>
        <v>2018</v>
      </c>
      <c r="C617" t="s">
        <v>75</v>
      </c>
      <c r="D617" t="s">
        <v>107</v>
      </c>
      <c r="E617">
        <f t="shared" si="28"/>
        <v>9</v>
      </c>
      <c r="F617" t="str">
        <f t="shared" si="29"/>
        <v>2018 - 9</v>
      </c>
      <c r="G617" t="str">
        <f>IF(AND(Date[[#This Row],[Month]]=5,Date[[#This Row],[Year]]=2021),"True","False")</f>
        <v>False</v>
      </c>
      <c r="H617" t="str">
        <f>IF(AND(Date[[#This Row],[Month]]&lt;=5,Date[[#This Row],[Month]]&gt;=4,Date[[#This Row],[Year]]=2021),"True","False")</f>
        <v>False</v>
      </c>
      <c r="I617" t="str">
        <f>IF(Date[[#This Row],[Year]]=2021,"True","False")</f>
        <v>False</v>
      </c>
    </row>
    <row r="618" spans="1:9" x14ac:dyDescent="0.3">
      <c r="A618" s="21">
        <v>43352</v>
      </c>
      <c r="B618">
        <f t="shared" si="27"/>
        <v>2018</v>
      </c>
      <c r="C618" t="s">
        <v>75</v>
      </c>
      <c r="D618" t="s">
        <v>107</v>
      </c>
      <c r="E618">
        <f t="shared" si="28"/>
        <v>9</v>
      </c>
      <c r="F618" t="str">
        <f t="shared" si="29"/>
        <v>2018 - 9</v>
      </c>
      <c r="G618" t="str">
        <f>IF(AND(Date[[#This Row],[Month]]=5,Date[[#This Row],[Year]]=2021),"True","False")</f>
        <v>False</v>
      </c>
      <c r="H618" t="str">
        <f>IF(AND(Date[[#This Row],[Month]]&lt;=5,Date[[#This Row],[Month]]&gt;=4,Date[[#This Row],[Year]]=2021),"True","False")</f>
        <v>False</v>
      </c>
      <c r="I618" t="str">
        <f>IF(Date[[#This Row],[Year]]=2021,"True","False")</f>
        <v>False</v>
      </c>
    </row>
    <row r="619" spans="1:9" x14ac:dyDescent="0.3">
      <c r="A619" s="21">
        <v>43353</v>
      </c>
      <c r="B619">
        <f t="shared" si="27"/>
        <v>2018</v>
      </c>
      <c r="C619" t="s">
        <v>75</v>
      </c>
      <c r="D619" t="s">
        <v>107</v>
      </c>
      <c r="E619">
        <f t="shared" si="28"/>
        <v>9</v>
      </c>
      <c r="F619" t="str">
        <f t="shared" si="29"/>
        <v>2018 - 9</v>
      </c>
      <c r="G619" t="str">
        <f>IF(AND(Date[[#This Row],[Month]]=5,Date[[#This Row],[Year]]=2021),"True","False")</f>
        <v>False</v>
      </c>
      <c r="H619" t="str">
        <f>IF(AND(Date[[#This Row],[Month]]&lt;=5,Date[[#This Row],[Month]]&gt;=4,Date[[#This Row],[Year]]=2021),"True","False")</f>
        <v>False</v>
      </c>
      <c r="I619" t="str">
        <f>IF(Date[[#This Row],[Year]]=2021,"True","False")</f>
        <v>False</v>
      </c>
    </row>
    <row r="620" spans="1:9" x14ac:dyDescent="0.3">
      <c r="A620" s="21">
        <v>43354</v>
      </c>
      <c r="B620">
        <f t="shared" si="27"/>
        <v>2018</v>
      </c>
      <c r="C620" t="s">
        <v>75</v>
      </c>
      <c r="D620" t="s">
        <v>107</v>
      </c>
      <c r="E620">
        <f t="shared" si="28"/>
        <v>9</v>
      </c>
      <c r="F620" t="str">
        <f t="shared" si="29"/>
        <v>2018 - 9</v>
      </c>
      <c r="G620" t="str">
        <f>IF(AND(Date[[#This Row],[Month]]=5,Date[[#This Row],[Year]]=2021),"True","False")</f>
        <v>False</v>
      </c>
      <c r="H620" t="str">
        <f>IF(AND(Date[[#This Row],[Month]]&lt;=5,Date[[#This Row],[Month]]&gt;=4,Date[[#This Row],[Year]]=2021),"True","False")</f>
        <v>False</v>
      </c>
      <c r="I620" t="str">
        <f>IF(Date[[#This Row],[Year]]=2021,"True","False")</f>
        <v>False</v>
      </c>
    </row>
    <row r="621" spans="1:9" x14ac:dyDescent="0.3">
      <c r="A621" s="21">
        <v>43355</v>
      </c>
      <c r="B621">
        <f t="shared" si="27"/>
        <v>2018</v>
      </c>
      <c r="C621" t="s">
        <v>75</v>
      </c>
      <c r="D621" t="s">
        <v>107</v>
      </c>
      <c r="E621">
        <f t="shared" si="28"/>
        <v>9</v>
      </c>
      <c r="F621" t="str">
        <f t="shared" si="29"/>
        <v>2018 - 9</v>
      </c>
      <c r="G621" t="str">
        <f>IF(AND(Date[[#This Row],[Month]]=5,Date[[#This Row],[Year]]=2021),"True","False")</f>
        <v>False</v>
      </c>
      <c r="H621" t="str">
        <f>IF(AND(Date[[#This Row],[Month]]&lt;=5,Date[[#This Row],[Month]]&gt;=4,Date[[#This Row],[Year]]=2021),"True","False")</f>
        <v>False</v>
      </c>
      <c r="I621" t="str">
        <f>IF(Date[[#This Row],[Year]]=2021,"True","False")</f>
        <v>False</v>
      </c>
    </row>
    <row r="622" spans="1:9" x14ac:dyDescent="0.3">
      <c r="A622" s="21">
        <v>43356</v>
      </c>
      <c r="B622">
        <f t="shared" si="27"/>
        <v>2018</v>
      </c>
      <c r="C622" t="s">
        <v>75</v>
      </c>
      <c r="D622" t="s">
        <v>107</v>
      </c>
      <c r="E622">
        <f t="shared" si="28"/>
        <v>9</v>
      </c>
      <c r="F622" t="str">
        <f t="shared" si="29"/>
        <v>2018 - 9</v>
      </c>
      <c r="G622" t="str">
        <f>IF(AND(Date[[#This Row],[Month]]=5,Date[[#This Row],[Year]]=2021),"True","False")</f>
        <v>False</v>
      </c>
      <c r="H622" t="str">
        <f>IF(AND(Date[[#This Row],[Month]]&lt;=5,Date[[#This Row],[Month]]&gt;=4,Date[[#This Row],[Year]]=2021),"True","False")</f>
        <v>False</v>
      </c>
      <c r="I622" t="str">
        <f>IF(Date[[#This Row],[Year]]=2021,"True","False")</f>
        <v>False</v>
      </c>
    </row>
    <row r="623" spans="1:9" x14ac:dyDescent="0.3">
      <c r="A623" s="21">
        <v>43357</v>
      </c>
      <c r="B623">
        <f t="shared" si="27"/>
        <v>2018</v>
      </c>
      <c r="C623" t="s">
        <v>75</v>
      </c>
      <c r="D623" t="s">
        <v>107</v>
      </c>
      <c r="E623">
        <f t="shared" si="28"/>
        <v>9</v>
      </c>
      <c r="F623" t="str">
        <f t="shared" si="29"/>
        <v>2018 - 9</v>
      </c>
      <c r="G623" t="str">
        <f>IF(AND(Date[[#This Row],[Month]]=5,Date[[#This Row],[Year]]=2021),"True","False")</f>
        <v>False</v>
      </c>
      <c r="H623" t="str">
        <f>IF(AND(Date[[#This Row],[Month]]&lt;=5,Date[[#This Row],[Month]]&gt;=4,Date[[#This Row],[Year]]=2021),"True","False")</f>
        <v>False</v>
      </c>
      <c r="I623" t="str">
        <f>IF(Date[[#This Row],[Year]]=2021,"True","False")</f>
        <v>False</v>
      </c>
    </row>
    <row r="624" spans="1:9" x14ac:dyDescent="0.3">
      <c r="A624" s="21">
        <v>43358</v>
      </c>
      <c r="B624">
        <f t="shared" si="27"/>
        <v>2018</v>
      </c>
      <c r="C624" t="s">
        <v>75</v>
      </c>
      <c r="D624" t="s">
        <v>107</v>
      </c>
      <c r="E624">
        <f t="shared" si="28"/>
        <v>9</v>
      </c>
      <c r="F624" t="str">
        <f t="shared" si="29"/>
        <v>2018 - 9</v>
      </c>
      <c r="G624" t="str">
        <f>IF(AND(Date[[#This Row],[Month]]=5,Date[[#This Row],[Year]]=2021),"True","False")</f>
        <v>False</v>
      </c>
      <c r="H624" t="str">
        <f>IF(AND(Date[[#This Row],[Month]]&lt;=5,Date[[#This Row],[Month]]&gt;=4,Date[[#This Row],[Year]]=2021),"True","False")</f>
        <v>False</v>
      </c>
      <c r="I624" t="str">
        <f>IF(Date[[#This Row],[Year]]=2021,"True","False")</f>
        <v>False</v>
      </c>
    </row>
    <row r="625" spans="1:9" x14ac:dyDescent="0.3">
      <c r="A625" s="21">
        <v>43359</v>
      </c>
      <c r="B625">
        <f t="shared" si="27"/>
        <v>2018</v>
      </c>
      <c r="C625" t="s">
        <v>75</v>
      </c>
      <c r="D625" t="s">
        <v>107</v>
      </c>
      <c r="E625">
        <f t="shared" si="28"/>
        <v>9</v>
      </c>
      <c r="F625" t="str">
        <f t="shared" si="29"/>
        <v>2018 - 9</v>
      </c>
      <c r="G625" t="str">
        <f>IF(AND(Date[[#This Row],[Month]]=5,Date[[#This Row],[Year]]=2021),"True","False")</f>
        <v>False</v>
      </c>
      <c r="H625" t="str">
        <f>IF(AND(Date[[#This Row],[Month]]&lt;=5,Date[[#This Row],[Month]]&gt;=4,Date[[#This Row],[Year]]=2021),"True","False")</f>
        <v>False</v>
      </c>
      <c r="I625" t="str">
        <f>IF(Date[[#This Row],[Year]]=2021,"True","False")</f>
        <v>False</v>
      </c>
    </row>
    <row r="626" spans="1:9" x14ac:dyDescent="0.3">
      <c r="A626" s="21">
        <v>43360</v>
      </c>
      <c r="B626">
        <f t="shared" si="27"/>
        <v>2018</v>
      </c>
      <c r="C626" t="s">
        <v>75</v>
      </c>
      <c r="D626" t="s">
        <v>107</v>
      </c>
      <c r="E626">
        <f t="shared" si="28"/>
        <v>9</v>
      </c>
      <c r="F626" t="str">
        <f t="shared" si="29"/>
        <v>2018 - 9</v>
      </c>
      <c r="G626" t="str">
        <f>IF(AND(Date[[#This Row],[Month]]=5,Date[[#This Row],[Year]]=2021),"True","False")</f>
        <v>False</v>
      </c>
      <c r="H626" t="str">
        <f>IF(AND(Date[[#This Row],[Month]]&lt;=5,Date[[#This Row],[Month]]&gt;=4,Date[[#This Row],[Year]]=2021),"True","False")</f>
        <v>False</v>
      </c>
      <c r="I626" t="str">
        <f>IF(Date[[#This Row],[Year]]=2021,"True","False")</f>
        <v>False</v>
      </c>
    </row>
    <row r="627" spans="1:9" x14ac:dyDescent="0.3">
      <c r="A627" s="21">
        <v>43361</v>
      </c>
      <c r="B627">
        <f t="shared" si="27"/>
        <v>2018</v>
      </c>
      <c r="C627" t="s">
        <v>75</v>
      </c>
      <c r="D627" t="s">
        <v>107</v>
      </c>
      <c r="E627">
        <f t="shared" si="28"/>
        <v>9</v>
      </c>
      <c r="F627" t="str">
        <f t="shared" si="29"/>
        <v>2018 - 9</v>
      </c>
      <c r="G627" t="str">
        <f>IF(AND(Date[[#This Row],[Month]]=5,Date[[#This Row],[Year]]=2021),"True","False")</f>
        <v>False</v>
      </c>
      <c r="H627" t="str">
        <f>IF(AND(Date[[#This Row],[Month]]&lt;=5,Date[[#This Row],[Month]]&gt;=4,Date[[#This Row],[Year]]=2021),"True","False")</f>
        <v>False</v>
      </c>
      <c r="I627" t="str">
        <f>IF(Date[[#This Row],[Year]]=2021,"True","False")</f>
        <v>False</v>
      </c>
    </row>
    <row r="628" spans="1:9" x14ac:dyDescent="0.3">
      <c r="A628" s="21">
        <v>43362</v>
      </c>
      <c r="B628">
        <f t="shared" si="27"/>
        <v>2018</v>
      </c>
      <c r="C628" t="s">
        <v>75</v>
      </c>
      <c r="D628" t="s">
        <v>107</v>
      </c>
      <c r="E628">
        <f t="shared" si="28"/>
        <v>9</v>
      </c>
      <c r="F628" t="str">
        <f t="shared" si="29"/>
        <v>2018 - 9</v>
      </c>
      <c r="G628" t="str">
        <f>IF(AND(Date[[#This Row],[Month]]=5,Date[[#This Row],[Year]]=2021),"True","False")</f>
        <v>False</v>
      </c>
      <c r="H628" t="str">
        <f>IF(AND(Date[[#This Row],[Month]]&lt;=5,Date[[#This Row],[Month]]&gt;=4,Date[[#This Row],[Year]]=2021),"True","False")</f>
        <v>False</v>
      </c>
      <c r="I628" t="str">
        <f>IF(Date[[#This Row],[Year]]=2021,"True","False")</f>
        <v>False</v>
      </c>
    </row>
    <row r="629" spans="1:9" x14ac:dyDescent="0.3">
      <c r="A629" s="21">
        <v>43363</v>
      </c>
      <c r="B629">
        <f t="shared" si="27"/>
        <v>2018</v>
      </c>
      <c r="C629" t="s">
        <v>75</v>
      </c>
      <c r="D629" t="s">
        <v>107</v>
      </c>
      <c r="E629">
        <f t="shared" si="28"/>
        <v>9</v>
      </c>
      <c r="F629" t="str">
        <f t="shared" si="29"/>
        <v>2018 - 9</v>
      </c>
      <c r="G629" t="str">
        <f>IF(AND(Date[[#This Row],[Month]]=5,Date[[#This Row],[Year]]=2021),"True","False")</f>
        <v>False</v>
      </c>
      <c r="H629" t="str">
        <f>IF(AND(Date[[#This Row],[Month]]&lt;=5,Date[[#This Row],[Month]]&gt;=4,Date[[#This Row],[Year]]=2021),"True","False")</f>
        <v>False</v>
      </c>
      <c r="I629" t="str">
        <f>IF(Date[[#This Row],[Year]]=2021,"True","False")</f>
        <v>False</v>
      </c>
    </row>
    <row r="630" spans="1:9" x14ac:dyDescent="0.3">
      <c r="A630" s="21">
        <v>43364</v>
      </c>
      <c r="B630">
        <f t="shared" si="27"/>
        <v>2018</v>
      </c>
      <c r="C630" t="s">
        <v>75</v>
      </c>
      <c r="D630" t="s">
        <v>107</v>
      </c>
      <c r="E630">
        <f t="shared" si="28"/>
        <v>9</v>
      </c>
      <c r="F630" t="str">
        <f t="shared" si="29"/>
        <v>2018 - 9</v>
      </c>
      <c r="G630" t="str">
        <f>IF(AND(Date[[#This Row],[Month]]=5,Date[[#This Row],[Year]]=2021),"True","False")</f>
        <v>False</v>
      </c>
      <c r="H630" t="str">
        <f>IF(AND(Date[[#This Row],[Month]]&lt;=5,Date[[#This Row],[Month]]&gt;=4,Date[[#This Row],[Year]]=2021),"True","False")</f>
        <v>False</v>
      </c>
      <c r="I630" t="str">
        <f>IF(Date[[#This Row],[Year]]=2021,"True","False")</f>
        <v>False</v>
      </c>
    </row>
    <row r="631" spans="1:9" x14ac:dyDescent="0.3">
      <c r="A631" s="21">
        <v>43365</v>
      </c>
      <c r="B631">
        <f t="shared" si="27"/>
        <v>2018</v>
      </c>
      <c r="C631" t="s">
        <v>75</v>
      </c>
      <c r="D631" t="s">
        <v>107</v>
      </c>
      <c r="E631">
        <f t="shared" si="28"/>
        <v>9</v>
      </c>
      <c r="F631" t="str">
        <f t="shared" si="29"/>
        <v>2018 - 9</v>
      </c>
      <c r="G631" t="str">
        <f>IF(AND(Date[[#This Row],[Month]]=5,Date[[#This Row],[Year]]=2021),"True","False")</f>
        <v>False</v>
      </c>
      <c r="H631" t="str">
        <f>IF(AND(Date[[#This Row],[Month]]&lt;=5,Date[[#This Row],[Month]]&gt;=4,Date[[#This Row],[Year]]=2021),"True","False")</f>
        <v>False</v>
      </c>
      <c r="I631" t="str">
        <f>IF(Date[[#This Row],[Year]]=2021,"True","False")</f>
        <v>False</v>
      </c>
    </row>
    <row r="632" spans="1:9" x14ac:dyDescent="0.3">
      <c r="A632" s="21">
        <v>43366</v>
      </c>
      <c r="B632">
        <f t="shared" si="27"/>
        <v>2018</v>
      </c>
      <c r="C632" t="s">
        <v>75</v>
      </c>
      <c r="D632" t="s">
        <v>107</v>
      </c>
      <c r="E632">
        <f t="shared" si="28"/>
        <v>9</v>
      </c>
      <c r="F632" t="str">
        <f t="shared" si="29"/>
        <v>2018 - 9</v>
      </c>
      <c r="G632" t="str">
        <f>IF(AND(Date[[#This Row],[Month]]=5,Date[[#This Row],[Year]]=2021),"True","False")</f>
        <v>False</v>
      </c>
      <c r="H632" t="str">
        <f>IF(AND(Date[[#This Row],[Month]]&lt;=5,Date[[#This Row],[Month]]&gt;=4,Date[[#This Row],[Year]]=2021),"True","False")</f>
        <v>False</v>
      </c>
      <c r="I632" t="str">
        <f>IF(Date[[#This Row],[Year]]=2021,"True","False")</f>
        <v>False</v>
      </c>
    </row>
    <row r="633" spans="1:9" x14ac:dyDescent="0.3">
      <c r="A633" s="21">
        <v>43367</v>
      </c>
      <c r="B633">
        <f t="shared" si="27"/>
        <v>2018</v>
      </c>
      <c r="C633" t="s">
        <v>75</v>
      </c>
      <c r="D633" t="s">
        <v>107</v>
      </c>
      <c r="E633">
        <f t="shared" si="28"/>
        <v>9</v>
      </c>
      <c r="F633" t="str">
        <f t="shared" si="29"/>
        <v>2018 - 9</v>
      </c>
      <c r="G633" t="str">
        <f>IF(AND(Date[[#This Row],[Month]]=5,Date[[#This Row],[Year]]=2021),"True","False")</f>
        <v>False</v>
      </c>
      <c r="H633" t="str">
        <f>IF(AND(Date[[#This Row],[Month]]&lt;=5,Date[[#This Row],[Month]]&gt;=4,Date[[#This Row],[Year]]=2021),"True","False")</f>
        <v>False</v>
      </c>
      <c r="I633" t="str">
        <f>IF(Date[[#This Row],[Year]]=2021,"True","False")</f>
        <v>False</v>
      </c>
    </row>
    <row r="634" spans="1:9" x14ac:dyDescent="0.3">
      <c r="A634" s="21">
        <v>43368</v>
      </c>
      <c r="B634">
        <f t="shared" si="27"/>
        <v>2018</v>
      </c>
      <c r="C634" t="s">
        <v>75</v>
      </c>
      <c r="D634" t="s">
        <v>107</v>
      </c>
      <c r="E634">
        <f t="shared" si="28"/>
        <v>9</v>
      </c>
      <c r="F634" t="str">
        <f t="shared" si="29"/>
        <v>2018 - 9</v>
      </c>
      <c r="G634" t="str">
        <f>IF(AND(Date[[#This Row],[Month]]=5,Date[[#This Row],[Year]]=2021),"True","False")</f>
        <v>False</v>
      </c>
      <c r="H634" t="str">
        <f>IF(AND(Date[[#This Row],[Month]]&lt;=5,Date[[#This Row],[Month]]&gt;=4,Date[[#This Row],[Year]]=2021),"True","False")</f>
        <v>False</v>
      </c>
      <c r="I634" t="str">
        <f>IF(Date[[#This Row],[Year]]=2021,"True","False")</f>
        <v>False</v>
      </c>
    </row>
    <row r="635" spans="1:9" x14ac:dyDescent="0.3">
      <c r="A635" s="21">
        <v>43369</v>
      </c>
      <c r="B635">
        <f t="shared" si="27"/>
        <v>2018</v>
      </c>
      <c r="C635" t="s">
        <v>75</v>
      </c>
      <c r="D635" t="s">
        <v>107</v>
      </c>
      <c r="E635">
        <f t="shared" si="28"/>
        <v>9</v>
      </c>
      <c r="F635" t="str">
        <f t="shared" si="29"/>
        <v>2018 - 9</v>
      </c>
      <c r="G635" t="str">
        <f>IF(AND(Date[[#This Row],[Month]]=5,Date[[#This Row],[Year]]=2021),"True","False")</f>
        <v>False</v>
      </c>
      <c r="H635" t="str">
        <f>IF(AND(Date[[#This Row],[Month]]&lt;=5,Date[[#This Row],[Month]]&gt;=4,Date[[#This Row],[Year]]=2021),"True","False")</f>
        <v>False</v>
      </c>
      <c r="I635" t="str">
        <f>IF(Date[[#This Row],[Year]]=2021,"True","False")</f>
        <v>False</v>
      </c>
    </row>
    <row r="636" spans="1:9" x14ac:dyDescent="0.3">
      <c r="A636" s="21">
        <v>43370</v>
      </c>
      <c r="B636">
        <f t="shared" si="27"/>
        <v>2018</v>
      </c>
      <c r="C636" t="s">
        <v>75</v>
      </c>
      <c r="D636" t="s">
        <v>107</v>
      </c>
      <c r="E636">
        <f t="shared" si="28"/>
        <v>9</v>
      </c>
      <c r="F636" t="str">
        <f t="shared" si="29"/>
        <v>2018 - 9</v>
      </c>
      <c r="G636" t="str">
        <f>IF(AND(Date[[#This Row],[Month]]=5,Date[[#This Row],[Year]]=2021),"True","False")</f>
        <v>False</v>
      </c>
      <c r="H636" t="str">
        <f>IF(AND(Date[[#This Row],[Month]]&lt;=5,Date[[#This Row],[Month]]&gt;=4,Date[[#This Row],[Year]]=2021),"True","False")</f>
        <v>False</v>
      </c>
      <c r="I636" t="str">
        <f>IF(Date[[#This Row],[Year]]=2021,"True","False")</f>
        <v>False</v>
      </c>
    </row>
    <row r="637" spans="1:9" x14ac:dyDescent="0.3">
      <c r="A637" s="21">
        <v>43371</v>
      </c>
      <c r="B637">
        <f t="shared" si="27"/>
        <v>2018</v>
      </c>
      <c r="C637" t="s">
        <v>75</v>
      </c>
      <c r="D637" t="s">
        <v>107</v>
      </c>
      <c r="E637">
        <f t="shared" si="28"/>
        <v>9</v>
      </c>
      <c r="F637" t="str">
        <f t="shared" si="29"/>
        <v>2018 - 9</v>
      </c>
      <c r="G637" t="str">
        <f>IF(AND(Date[[#This Row],[Month]]=5,Date[[#This Row],[Year]]=2021),"True","False")</f>
        <v>False</v>
      </c>
      <c r="H637" t="str">
        <f>IF(AND(Date[[#This Row],[Month]]&lt;=5,Date[[#This Row],[Month]]&gt;=4,Date[[#This Row],[Year]]=2021),"True","False")</f>
        <v>False</v>
      </c>
      <c r="I637" t="str">
        <f>IF(Date[[#This Row],[Year]]=2021,"True","False")</f>
        <v>False</v>
      </c>
    </row>
    <row r="638" spans="1:9" x14ac:dyDescent="0.3">
      <c r="A638" s="21">
        <v>43372</v>
      </c>
      <c r="B638">
        <f t="shared" si="27"/>
        <v>2018</v>
      </c>
      <c r="C638" t="s">
        <v>75</v>
      </c>
      <c r="D638" t="s">
        <v>107</v>
      </c>
      <c r="E638">
        <f t="shared" si="28"/>
        <v>9</v>
      </c>
      <c r="F638" t="str">
        <f t="shared" si="29"/>
        <v>2018 - 9</v>
      </c>
      <c r="G638" t="str">
        <f>IF(AND(Date[[#This Row],[Month]]=5,Date[[#This Row],[Year]]=2021),"True","False")</f>
        <v>False</v>
      </c>
      <c r="H638" t="str">
        <f>IF(AND(Date[[#This Row],[Month]]&lt;=5,Date[[#This Row],[Month]]&gt;=4,Date[[#This Row],[Year]]=2021),"True","False")</f>
        <v>False</v>
      </c>
      <c r="I638" t="str">
        <f>IF(Date[[#This Row],[Year]]=2021,"True","False")</f>
        <v>False</v>
      </c>
    </row>
    <row r="639" spans="1:9" x14ac:dyDescent="0.3">
      <c r="A639" s="21">
        <v>43373</v>
      </c>
      <c r="B639">
        <f t="shared" si="27"/>
        <v>2018</v>
      </c>
      <c r="C639" t="s">
        <v>75</v>
      </c>
      <c r="D639" t="s">
        <v>107</v>
      </c>
      <c r="E639">
        <f t="shared" si="28"/>
        <v>9</v>
      </c>
      <c r="F639" t="str">
        <f t="shared" si="29"/>
        <v>2018 - 9</v>
      </c>
      <c r="G639" t="str">
        <f>IF(AND(Date[[#This Row],[Month]]=5,Date[[#This Row],[Year]]=2021),"True","False")</f>
        <v>False</v>
      </c>
      <c r="H639" t="str">
        <f>IF(AND(Date[[#This Row],[Month]]&lt;=5,Date[[#This Row],[Month]]&gt;=4,Date[[#This Row],[Year]]=2021),"True","False")</f>
        <v>False</v>
      </c>
      <c r="I639" t="str">
        <f>IF(Date[[#This Row],[Year]]=2021,"True","False")</f>
        <v>False</v>
      </c>
    </row>
    <row r="640" spans="1:9" x14ac:dyDescent="0.3">
      <c r="A640" s="21">
        <v>43374</v>
      </c>
      <c r="B640">
        <f t="shared" si="27"/>
        <v>2018</v>
      </c>
      <c r="C640" t="s">
        <v>76</v>
      </c>
      <c r="D640" t="s">
        <v>108</v>
      </c>
      <c r="E640">
        <f t="shared" si="28"/>
        <v>10</v>
      </c>
      <c r="F640" t="str">
        <f t="shared" si="29"/>
        <v>2018 - 10</v>
      </c>
      <c r="G640" t="str">
        <f>IF(AND(Date[[#This Row],[Month]]=5,Date[[#This Row],[Year]]=2021),"True","False")</f>
        <v>False</v>
      </c>
      <c r="H640" t="str">
        <f>IF(AND(Date[[#This Row],[Month]]&lt;=5,Date[[#This Row],[Month]]&gt;=4,Date[[#This Row],[Year]]=2021),"True","False")</f>
        <v>False</v>
      </c>
      <c r="I640" t="str">
        <f>IF(Date[[#This Row],[Year]]=2021,"True","False")</f>
        <v>False</v>
      </c>
    </row>
    <row r="641" spans="1:9" x14ac:dyDescent="0.3">
      <c r="A641" s="21">
        <v>43375</v>
      </c>
      <c r="B641">
        <f t="shared" si="27"/>
        <v>2018</v>
      </c>
      <c r="C641" t="s">
        <v>76</v>
      </c>
      <c r="D641" t="s">
        <v>108</v>
      </c>
      <c r="E641">
        <f t="shared" si="28"/>
        <v>10</v>
      </c>
      <c r="F641" t="str">
        <f t="shared" si="29"/>
        <v>2018 - 10</v>
      </c>
      <c r="G641" t="str">
        <f>IF(AND(Date[[#This Row],[Month]]=5,Date[[#This Row],[Year]]=2021),"True","False")</f>
        <v>False</v>
      </c>
      <c r="H641" t="str">
        <f>IF(AND(Date[[#This Row],[Month]]&lt;=5,Date[[#This Row],[Month]]&gt;=4,Date[[#This Row],[Year]]=2021),"True","False")</f>
        <v>False</v>
      </c>
      <c r="I641" t="str">
        <f>IF(Date[[#This Row],[Year]]=2021,"True","False")</f>
        <v>False</v>
      </c>
    </row>
    <row r="642" spans="1:9" x14ac:dyDescent="0.3">
      <c r="A642" s="21">
        <v>43376</v>
      </c>
      <c r="B642">
        <f t="shared" si="27"/>
        <v>2018</v>
      </c>
      <c r="C642" t="s">
        <v>76</v>
      </c>
      <c r="D642" t="s">
        <v>108</v>
      </c>
      <c r="E642">
        <f t="shared" si="28"/>
        <v>10</v>
      </c>
      <c r="F642" t="str">
        <f t="shared" si="29"/>
        <v>2018 - 10</v>
      </c>
      <c r="G642" t="str">
        <f>IF(AND(Date[[#This Row],[Month]]=5,Date[[#This Row],[Year]]=2021),"True","False")</f>
        <v>False</v>
      </c>
      <c r="H642" t="str">
        <f>IF(AND(Date[[#This Row],[Month]]&lt;=5,Date[[#This Row],[Month]]&gt;=4,Date[[#This Row],[Year]]=2021),"True","False")</f>
        <v>False</v>
      </c>
      <c r="I642" t="str">
        <f>IF(Date[[#This Row],[Year]]=2021,"True","False")</f>
        <v>False</v>
      </c>
    </row>
    <row r="643" spans="1:9" x14ac:dyDescent="0.3">
      <c r="A643" s="21">
        <v>43377</v>
      </c>
      <c r="B643">
        <f t="shared" ref="B643:B706" si="30">YEAR(A643)</f>
        <v>2018</v>
      </c>
      <c r="C643" t="s">
        <v>76</v>
      </c>
      <c r="D643" t="s">
        <v>108</v>
      </c>
      <c r="E643">
        <f t="shared" ref="E643:E706" si="31">MONTH(A643)</f>
        <v>10</v>
      </c>
      <c r="F643" t="str">
        <f t="shared" ref="F643:F706" si="32">B643&amp;" - " &amp;E643</f>
        <v>2018 - 10</v>
      </c>
      <c r="G643" t="str">
        <f>IF(AND(Date[[#This Row],[Month]]=5,Date[[#This Row],[Year]]=2021),"True","False")</f>
        <v>False</v>
      </c>
      <c r="H643" t="str">
        <f>IF(AND(Date[[#This Row],[Month]]&lt;=5,Date[[#This Row],[Month]]&gt;=4,Date[[#This Row],[Year]]=2021),"True","False")</f>
        <v>False</v>
      </c>
      <c r="I643" t="str">
        <f>IF(Date[[#This Row],[Year]]=2021,"True","False")</f>
        <v>False</v>
      </c>
    </row>
    <row r="644" spans="1:9" x14ac:dyDescent="0.3">
      <c r="A644" s="21">
        <v>43378</v>
      </c>
      <c r="B644">
        <f t="shared" si="30"/>
        <v>2018</v>
      </c>
      <c r="C644" t="s">
        <v>76</v>
      </c>
      <c r="D644" t="s">
        <v>108</v>
      </c>
      <c r="E644">
        <f t="shared" si="31"/>
        <v>10</v>
      </c>
      <c r="F644" t="str">
        <f t="shared" si="32"/>
        <v>2018 - 10</v>
      </c>
      <c r="G644" t="str">
        <f>IF(AND(Date[[#This Row],[Month]]=5,Date[[#This Row],[Year]]=2021),"True","False")</f>
        <v>False</v>
      </c>
      <c r="H644" t="str">
        <f>IF(AND(Date[[#This Row],[Month]]&lt;=5,Date[[#This Row],[Month]]&gt;=4,Date[[#This Row],[Year]]=2021),"True","False")</f>
        <v>False</v>
      </c>
      <c r="I644" t="str">
        <f>IF(Date[[#This Row],[Year]]=2021,"True","False")</f>
        <v>False</v>
      </c>
    </row>
    <row r="645" spans="1:9" x14ac:dyDescent="0.3">
      <c r="A645" s="21">
        <v>43379</v>
      </c>
      <c r="B645">
        <f t="shared" si="30"/>
        <v>2018</v>
      </c>
      <c r="C645" t="s">
        <v>76</v>
      </c>
      <c r="D645" t="s">
        <v>108</v>
      </c>
      <c r="E645">
        <f t="shared" si="31"/>
        <v>10</v>
      </c>
      <c r="F645" t="str">
        <f t="shared" si="32"/>
        <v>2018 - 10</v>
      </c>
      <c r="G645" t="str">
        <f>IF(AND(Date[[#This Row],[Month]]=5,Date[[#This Row],[Year]]=2021),"True","False")</f>
        <v>False</v>
      </c>
      <c r="H645" t="str">
        <f>IF(AND(Date[[#This Row],[Month]]&lt;=5,Date[[#This Row],[Month]]&gt;=4,Date[[#This Row],[Year]]=2021),"True","False")</f>
        <v>False</v>
      </c>
      <c r="I645" t="str">
        <f>IF(Date[[#This Row],[Year]]=2021,"True","False")</f>
        <v>False</v>
      </c>
    </row>
    <row r="646" spans="1:9" x14ac:dyDescent="0.3">
      <c r="A646" s="21">
        <v>43380</v>
      </c>
      <c r="B646">
        <f t="shared" si="30"/>
        <v>2018</v>
      </c>
      <c r="C646" t="s">
        <v>76</v>
      </c>
      <c r="D646" t="s">
        <v>108</v>
      </c>
      <c r="E646">
        <f t="shared" si="31"/>
        <v>10</v>
      </c>
      <c r="F646" t="str">
        <f t="shared" si="32"/>
        <v>2018 - 10</v>
      </c>
      <c r="G646" t="str">
        <f>IF(AND(Date[[#This Row],[Month]]=5,Date[[#This Row],[Year]]=2021),"True","False")</f>
        <v>False</v>
      </c>
      <c r="H646" t="str">
        <f>IF(AND(Date[[#This Row],[Month]]&lt;=5,Date[[#This Row],[Month]]&gt;=4,Date[[#This Row],[Year]]=2021),"True","False")</f>
        <v>False</v>
      </c>
      <c r="I646" t="str">
        <f>IF(Date[[#This Row],[Year]]=2021,"True","False")</f>
        <v>False</v>
      </c>
    </row>
    <row r="647" spans="1:9" x14ac:dyDescent="0.3">
      <c r="A647" s="21">
        <v>43381</v>
      </c>
      <c r="B647">
        <f t="shared" si="30"/>
        <v>2018</v>
      </c>
      <c r="C647" t="s">
        <v>76</v>
      </c>
      <c r="D647" t="s">
        <v>108</v>
      </c>
      <c r="E647">
        <f t="shared" si="31"/>
        <v>10</v>
      </c>
      <c r="F647" t="str">
        <f t="shared" si="32"/>
        <v>2018 - 10</v>
      </c>
      <c r="G647" t="str">
        <f>IF(AND(Date[[#This Row],[Month]]=5,Date[[#This Row],[Year]]=2021),"True","False")</f>
        <v>False</v>
      </c>
      <c r="H647" t="str">
        <f>IF(AND(Date[[#This Row],[Month]]&lt;=5,Date[[#This Row],[Month]]&gt;=4,Date[[#This Row],[Year]]=2021),"True","False")</f>
        <v>False</v>
      </c>
      <c r="I647" t="str">
        <f>IF(Date[[#This Row],[Year]]=2021,"True","False")</f>
        <v>False</v>
      </c>
    </row>
    <row r="648" spans="1:9" x14ac:dyDescent="0.3">
      <c r="A648" s="21">
        <v>43382</v>
      </c>
      <c r="B648">
        <f t="shared" si="30"/>
        <v>2018</v>
      </c>
      <c r="C648" t="s">
        <v>76</v>
      </c>
      <c r="D648" t="s">
        <v>108</v>
      </c>
      <c r="E648">
        <f t="shared" si="31"/>
        <v>10</v>
      </c>
      <c r="F648" t="str">
        <f t="shared" si="32"/>
        <v>2018 - 10</v>
      </c>
      <c r="G648" t="str">
        <f>IF(AND(Date[[#This Row],[Month]]=5,Date[[#This Row],[Year]]=2021),"True","False")</f>
        <v>False</v>
      </c>
      <c r="H648" t="str">
        <f>IF(AND(Date[[#This Row],[Month]]&lt;=5,Date[[#This Row],[Month]]&gt;=4,Date[[#This Row],[Year]]=2021),"True","False")</f>
        <v>False</v>
      </c>
      <c r="I648" t="str">
        <f>IF(Date[[#This Row],[Year]]=2021,"True","False")</f>
        <v>False</v>
      </c>
    </row>
    <row r="649" spans="1:9" x14ac:dyDescent="0.3">
      <c r="A649" s="21">
        <v>43383</v>
      </c>
      <c r="B649">
        <f t="shared" si="30"/>
        <v>2018</v>
      </c>
      <c r="C649" t="s">
        <v>76</v>
      </c>
      <c r="D649" t="s">
        <v>108</v>
      </c>
      <c r="E649">
        <f t="shared" si="31"/>
        <v>10</v>
      </c>
      <c r="F649" t="str">
        <f t="shared" si="32"/>
        <v>2018 - 10</v>
      </c>
      <c r="G649" t="str">
        <f>IF(AND(Date[[#This Row],[Month]]=5,Date[[#This Row],[Year]]=2021),"True","False")</f>
        <v>False</v>
      </c>
      <c r="H649" t="str">
        <f>IF(AND(Date[[#This Row],[Month]]&lt;=5,Date[[#This Row],[Month]]&gt;=4,Date[[#This Row],[Year]]=2021),"True","False")</f>
        <v>False</v>
      </c>
      <c r="I649" t="str">
        <f>IF(Date[[#This Row],[Year]]=2021,"True","False")</f>
        <v>False</v>
      </c>
    </row>
    <row r="650" spans="1:9" x14ac:dyDescent="0.3">
      <c r="A650" s="21">
        <v>43384</v>
      </c>
      <c r="B650">
        <f t="shared" si="30"/>
        <v>2018</v>
      </c>
      <c r="C650" t="s">
        <v>76</v>
      </c>
      <c r="D650" t="s">
        <v>108</v>
      </c>
      <c r="E650">
        <f t="shared" si="31"/>
        <v>10</v>
      </c>
      <c r="F650" t="str">
        <f t="shared" si="32"/>
        <v>2018 - 10</v>
      </c>
      <c r="G650" t="str">
        <f>IF(AND(Date[[#This Row],[Month]]=5,Date[[#This Row],[Year]]=2021),"True","False")</f>
        <v>False</v>
      </c>
      <c r="H650" t="str">
        <f>IF(AND(Date[[#This Row],[Month]]&lt;=5,Date[[#This Row],[Month]]&gt;=4,Date[[#This Row],[Year]]=2021),"True","False")</f>
        <v>False</v>
      </c>
      <c r="I650" t="str">
        <f>IF(Date[[#This Row],[Year]]=2021,"True","False")</f>
        <v>False</v>
      </c>
    </row>
    <row r="651" spans="1:9" x14ac:dyDescent="0.3">
      <c r="A651" s="21">
        <v>43385</v>
      </c>
      <c r="B651">
        <f t="shared" si="30"/>
        <v>2018</v>
      </c>
      <c r="C651" t="s">
        <v>76</v>
      </c>
      <c r="D651" t="s">
        <v>108</v>
      </c>
      <c r="E651">
        <f t="shared" si="31"/>
        <v>10</v>
      </c>
      <c r="F651" t="str">
        <f t="shared" si="32"/>
        <v>2018 - 10</v>
      </c>
      <c r="G651" t="str">
        <f>IF(AND(Date[[#This Row],[Month]]=5,Date[[#This Row],[Year]]=2021),"True","False")</f>
        <v>False</v>
      </c>
      <c r="H651" t="str">
        <f>IF(AND(Date[[#This Row],[Month]]&lt;=5,Date[[#This Row],[Month]]&gt;=4,Date[[#This Row],[Year]]=2021),"True","False")</f>
        <v>False</v>
      </c>
      <c r="I651" t="str">
        <f>IF(Date[[#This Row],[Year]]=2021,"True","False")</f>
        <v>False</v>
      </c>
    </row>
    <row r="652" spans="1:9" x14ac:dyDescent="0.3">
      <c r="A652" s="21">
        <v>43386</v>
      </c>
      <c r="B652">
        <f t="shared" si="30"/>
        <v>2018</v>
      </c>
      <c r="C652" t="s">
        <v>76</v>
      </c>
      <c r="D652" t="s">
        <v>108</v>
      </c>
      <c r="E652">
        <f t="shared" si="31"/>
        <v>10</v>
      </c>
      <c r="F652" t="str">
        <f t="shared" si="32"/>
        <v>2018 - 10</v>
      </c>
      <c r="G652" t="str">
        <f>IF(AND(Date[[#This Row],[Month]]=5,Date[[#This Row],[Year]]=2021),"True","False")</f>
        <v>False</v>
      </c>
      <c r="H652" t="str">
        <f>IF(AND(Date[[#This Row],[Month]]&lt;=5,Date[[#This Row],[Month]]&gt;=4,Date[[#This Row],[Year]]=2021),"True","False")</f>
        <v>False</v>
      </c>
      <c r="I652" t="str">
        <f>IF(Date[[#This Row],[Year]]=2021,"True","False")</f>
        <v>False</v>
      </c>
    </row>
    <row r="653" spans="1:9" x14ac:dyDescent="0.3">
      <c r="A653" s="21">
        <v>43387</v>
      </c>
      <c r="B653">
        <f t="shared" si="30"/>
        <v>2018</v>
      </c>
      <c r="C653" t="s">
        <v>76</v>
      </c>
      <c r="D653" t="s">
        <v>108</v>
      </c>
      <c r="E653">
        <f t="shared" si="31"/>
        <v>10</v>
      </c>
      <c r="F653" t="str">
        <f t="shared" si="32"/>
        <v>2018 - 10</v>
      </c>
      <c r="G653" t="str">
        <f>IF(AND(Date[[#This Row],[Month]]=5,Date[[#This Row],[Year]]=2021),"True","False")</f>
        <v>False</v>
      </c>
      <c r="H653" t="str">
        <f>IF(AND(Date[[#This Row],[Month]]&lt;=5,Date[[#This Row],[Month]]&gt;=4,Date[[#This Row],[Year]]=2021),"True","False")</f>
        <v>False</v>
      </c>
      <c r="I653" t="str">
        <f>IF(Date[[#This Row],[Year]]=2021,"True","False")</f>
        <v>False</v>
      </c>
    </row>
    <row r="654" spans="1:9" x14ac:dyDescent="0.3">
      <c r="A654" s="21">
        <v>43388</v>
      </c>
      <c r="B654">
        <f t="shared" si="30"/>
        <v>2018</v>
      </c>
      <c r="C654" t="s">
        <v>76</v>
      </c>
      <c r="D654" t="s">
        <v>108</v>
      </c>
      <c r="E654">
        <f t="shared" si="31"/>
        <v>10</v>
      </c>
      <c r="F654" t="str">
        <f t="shared" si="32"/>
        <v>2018 - 10</v>
      </c>
      <c r="G654" t="str">
        <f>IF(AND(Date[[#This Row],[Month]]=5,Date[[#This Row],[Year]]=2021),"True","False")</f>
        <v>False</v>
      </c>
      <c r="H654" t="str">
        <f>IF(AND(Date[[#This Row],[Month]]&lt;=5,Date[[#This Row],[Month]]&gt;=4,Date[[#This Row],[Year]]=2021),"True","False")</f>
        <v>False</v>
      </c>
      <c r="I654" t="str">
        <f>IF(Date[[#This Row],[Year]]=2021,"True","False")</f>
        <v>False</v>
      </c>
    </row>
    <row r="655" spans="1:9" x14ac:dyDescent="0.3">
      <c r="A655" s="21">
        <v>43389</v>
      </c>
      <c r="B655">
        <f t="shared" si="30"/>
        <v>2018</v>
      </c>
      <c r="C655" t="s">
        <v>76</v>
      </c>
      <c r="D655" t="s">
        <v>108</v>
      </c>
      <c r="E655">
        <f t="shared" si="31"/>
        <v>10</v>
      </c>
      <c r="F655" t="str">
        <f t="shared" si="32"/>
        <v>2018 - 10</v>
      </c>
      <c r="G655" t="str">
        <f>IF(AND(Date[[#This Row],[Month]]=5,Date[[#This Row],[Year]]=2021),"True","False")</f>
        <v>False</v>
      </c>
      <c r="H655" t="str">
        <f>IF(AND(Date[[#This Row],[Month]]&lt;=5,Date[[#This Row],[Month]]&gt;=4,Date[[#This Row],[Year]]=2021),"True","False")</f>
        <v>False</v>
      </c>
      <c r="I655" t="str">
        <f>IF(Date[[#This Row],[Year]]=2021,"True","False")</f>
        <v>False</v>
      </c>
    </row>
    <row r="656" spans="1:9" x14ac:dyDescent="0.3">
      <c r="A656" s="21">
        <v>43390</v>
      </c>
      <c r="B656">
        <f t="shared" si="30"/>
        <v>2018</v>
      </c>
      <c r="C656" t="s">
        <v>76</v>
      </c>
      <c r="D656" t="s">
        <v>108</v>
      </c>
      <c r="E656">
        <f t="shared" si="31"/>
        <v>10</v>
      </c>
      <c r="F656" t="str">
        <f t="shared" si="32"/>
        <v>2018 - 10</v>
      </c>
      <c r="G656" t="str">
        <f>IF(AND(Date[[#This Row],[Month]]=5,Date[[#This Row],[Year]]=2021),"True","False")</f>
        <v>False</v>
      </c>
      <c r="H656" t="str">
        <f>IF(AND(Date[[#This Row],[Month]]&lt;=5,Date[[#This Row],[Month]]&gt;=4,Date[[#This Row],[Year]]=2021),"True","False")</f>
        <v>False</v>
      </c>
      <c r="I656" t="str">
        <f>IF(Date[[#This Row],[Year]]=2021,"True","False")</f>
        <v>False</v>
      </c>
    </row>
    <row r="657" spans="1:9" x14ac:dyDescent="0.3">
      <c r="A657" s="21">
        <v>43391</v>
      </c>
      <c r="B657">
        <f t="shared" si="30"/>
        <v>2018</v>
      </c>
      <c r="C657" t="s">
        <v>76</v>
      </c>
      <c r="D657" t="s">
        <v>108</v>
      </c>
      <c r="E657">
        <f t="shared" si="31"/>
        <v>10</v>
      </c>
      <c r="F657" t="str">
        <f t="shared" si="32"/>
        <v>2018 - 10</v>
      </c>
      <c r="G657" t="str">
        <f>IF(AND(Date[[#This Row],[Month]]=5,Date[[#This Row],[Year]]=2021),"True","False")</f>
        <v>False</v>
      </c>
      <c r="H657" t="str">
        <f>IF(AND(Date[[#This Row],[Month]]&lt;=5,Date[[#This Row],[Month]]&gt;=4,Date[[#This Row],[Year]]=2021),"True","False")</f>
        <v>False</v>
      </c>
      <c r="I657" t="str">
        <f>IF(Date[[#This Row],[Year]]=2021,"True","False")</f>
        <v>False</v>
      </c>
    </row>
    <row r="658" spans="1:9" x14ac:dyDescent="0.3">
      <c r="A658" s="21">
        <v>43392</v>
      </c>
      <c r="B658">
        <f t="shared" si="30"/>
        <v>2018</v>
      </c>
      <c r="C658" t="s">
        <v>76</v>
      </c>
      <c r="D658" t="s">
        <v>108</v>
      </c>
      <c r="E658">
        <f t="shared" si="31"/>
        <v>10</v>
      </c>
      <c r="F658" t="str">
        <f t="shared" si="32"/>
        <v>2018 - 10</v>
      </c>
      <c r="G658" t="str">
        <f>IF(AND(Date[[#This Row],[Month]]=5,Date[[#This Row],[Year]]=2021),"True","False")</f>
        <v>False</v>
      </c>
      <c r="H658" t="str">
        <f>IF(AND(Date[[#This Row],[Month]]&lt;=5,Date[[#This Row],[Month]]&gt;=4,Date[[#This Row],[Year]]=2021),"True","False")</f>
        <v>False</v>
      </c>
      <c r="I658" t="str">
        <f>IF(Date[[#This Row],[Year]]=2021,"True","False")</f>
        <v>False</v>
      </c>
    </row>
    <row r="659" spans="1:9" x14ac:dyDescent="0.3">
      <c r="A659" s="21">
        <v>43393</v>
      </c>
      <c r="B659">
        <f t="shared" si="30"/>
        <v>2018</v>
      </c>
      <c r="C659" t="s">
        <v>76</v>
      </c>
      <c r="D659" t="s">
        <v>108</v>
      </c>
      <c r="E659">
        <f t="shared" si="31"/>
        <v>10</v>
      </c>
      <c r="F659" t="str">
        <f t="shared" si="32"/>
        <v>2018 - 10</v>
      </c>
      <c r="G659" t="str">
        <f>IF(AND(Date[[#This Row],[Month]]=5,Date[[#This Row],[Year]]=2021),"True","False")</f>
        <v>False</v>
      </c>
      <c r="H659" t="str">
        <f>IF(AND(Date[[#This Row],[Month]]&lt;=5,Date[[#This Row],[Month]]&gt;=4,Date[[#This Row],[Year]]=2021),"True","False")</f>
        <v>False</v>
      </c>
      <c r="I659" t="str">
        <f>IF(Date[[#This Row],[Year]]=2021,"True","False")</f>
        <v>False</v>
      </c>
    </row>
    <row r="660" spans="1:9" x14ac:dyDescent="0.3">
      <c r="A660" s="21">
        <v>43394</v>
      </c>
      <c r="B660">
        <f t="shared" si="30"/>
        <v>2018</v>
      </c>
      <c r="C660" t="s">
        <v>76</v>
      </c>
      <c r="D660" t="s">
        <v>108</v>
      </c>
      <c r="E660">
        <f t="shared" si="31"/>
        <v>10</v>
      </c>
      <c r="F660" t="str">
        <f t="shared" si="32"/>
        <v>2018 - 10</v>
      </c>
      <c r="G660" t="str">
        <f>IF(AND(Date[[#This Row],[Month]]=5,Date[[#This Row],[Year]]=2021),"True","False")</f>
        <v>False</v>
      </c>
      <c r="H660" t="str">
        <f>IF(AND(Date[[#This Row],[Month]]&lt;=5,Date[[#This Row],[Month]]&gt;=4,Date[[#This Row],[Year]]=2021),"True","False")</f>
        <v>False</v>
      </c>
      <c r="I660" t="str">
        <f>IF(Date[[#This Row],[Year]]=2021,"True","False")</f>
        <v>False</v>
      </c>
    </row>
    <row r="661" spans="1:9" x14ac:dyDescent="0.3">
      <c r="A661" s="21">
        <v>43395</v>
      </c>
      <c r="B661">
        <f t="shared" si="30"/>
        <v>2018</v>
      </c>
      <c r="C661" t="s">
        <v>76</v>
      </c>
      <c r="D661" t="s">
        <v>108</v>
      </c>
      <c r="E661">
        <f t="shared" si="31"/>
        <v>10</v>
      </c>
      <c r="F661" t="str">
        <f t="shared" si="32"/>
        <v>2018 - 10</v>
      </c>
      <c r="G661" t="str">
        <f>IF(AND(Date[[#This Row],[Month]]=5,Date[[#This Row],[Year]]=2021),"True","False")</f>
        <v>False</v>
      </c>
      <c r="H661" t="str">
        <f>IF(AND(Date[[#This Row],[Month]]&lt;=5,Date[[#This Row],[Month]]&gt;=4,Date[[#This Row],[Year]]=2021),"True","False")</f>
        <v>False</v>
      </c>
      <c r="I661" t="str">
        <f>IF(Date[[#This Row],[Year]]=2021,"True","False")</f>
        <v>False</v>
      </c>
    </row>
    <row r="662" spans="1:9" x14ac:dyDescent="0.3">
      <c r="A662" s="21">
        <v>43396</v>
      </c>
      <c r="B662">
        <f t="shared" si="30"/>
        <v>2018</v>
      </c>
      <c r="C662" t="s">
        <v>76</v>
      </c>
      <c r="D662" t="s">
        <v>108</v>
      </c>
      <c r="E662">
        <f t="shared" si="31"/>
        <v>10</v>
      </c>
      <c r="F662" t="str">
        <f t="shared" si="32"/>
        <v>2018 - 10</v>
      </c>
      <c r="G662" t="str">
        <f>IF(AND(Date[[#This Row],[Month]]=5,Date[[#This Row],[Year]]=2021),"True","False")</f>
        <v>False</v>
      </c>
      <c r="H662" t="str">
        <f>IF(AND(Date[[#This Row],[Month]]&lt;=5,Date[[#This Row],[Month]]&gt;=4,Date[[#This Row],[Year]]=2021),"True","False")</f>
        <v>False</v>
      </c>
      <c r="I662" t="str">
        <f>IF(Date[[#This Row],[Year]]=2021,"True","False")</f>
        <v>False</v>
      </c>
    </row>
    <row r="663" spans="1:9" x14ac:dyDescent="0.3">
      <c r="A663" s="21">
        <v>43397</v>
      </c>
      <c r="B663">
        <f t="shared" si="30"/>
        <v>2018</v>
      </c>
      <c r="C663" t="s">
        <v>76</v>
      </c>
      <c r="D663" t="s">
        <v>108</v>
      </c>
      <c r="E663">
        <f t="shared" si="31"/>
        <v>10</v>
      </c>
      <c r="F663" t="str">
        <f t="shared" si="32"/>
        <v>2018 - 10</v>
      </c>
      <c r="G663" t="str">
        <f>IF(AND(Date[[#This Row],[Month]]=5,Date[[#This Row],[Year]]=2021),"True","False")</f>
        <v>False</v>
      </c>
      <c r="H663" t="str">
        <f>IF(AND(Date[[#This Row],[Month]]&lt;=5,Date[[#This Row],[Month]]&gt;=4,Date[[#This Row],[Year]]=2021),"True","False")</f>
        <v>False</v>
      </c>
      <c r="I663" t="str">
        <f>IF(Date[[#This Row],[Year]]=2021,"True","False")</f>
        <v>False</v>
      </c>
    </row>
    <row r="664" spans="1:9" x14ac:dyDescent="0.3">
      <c r="A664" s="21">
        <v>43398</v>
      </c>
      <c r="B664">
        <f t="shared" si="30"/>
        <v>2018</v>
      </c>
      <c r="C664" t="s">
        <v>76</v>
      </c>
      <c r="D664" t="s">
        <v>108</v>
      </c>
      <c r="E664">
        <f t="shared" si="31"/>
        <v>10</v>
      </c>
      <c r="F664" t="str">
        <f t="shared" si="32"/>
        <v>2018 - 10</v>
      </c>
      <c r="G664" t="str">
        <f>IF(AND(Date[[#This Row],[Month]]=5,Date[[#This Row],[Year]]=2021),"True","False")</f>
        <v>False</v>
      </c>
      <c r="H664" t="str">
        <f>IF(AND(Date[[#This Row],[Month]]&lt;=5,Date[[#This Row],[Month]]&gt;=4,Date[[#This Row],[Year]]=2021),"True","False")</f>
        <v>False</v>
      </c>
      <c r="I664" t="str">
        <f>IF(Date[[#This Row],[Year]]=2021,"True","False")</f>
        <v>False</v>
      </c>
    </row>
    <row r="665" spans="1:9" x14ac:dyDescent="0.3">
      <c r="A665" s="21">
        <v>43399</v>
      </c>
      <c r="B665">
        <f t="shared" si="30"/>
        <v>2018</v>
      </c>
      <c r="C665" t="s">
        <v>76</v>
      </c>
      <c r="D665" t="s">
        <v>108</v>
      </c>
      <c r="E665">
        <f t="shared" si="31"/>
        <v>10</v>
      </c>
      <c r="F665" t="str">
        <f t="shared" si="32"/>
        <v>2018 - 10</v>
      </c>
      <c r="G665" t="str">
        <f>IF(AND(Date[[#This Row],[Month]]=5,Date[[#This Row],[Year]]=2021),"True","False")</f>
        <v>False</v>
      </c>
      <c r="H665" t="str">
        <f>IF(AND(Date[[#This Row],[Month]]&lt;=5,Date[[#This Row],[Month]]&gt;=4,Date[[#This Row],[Year]]=2021),"True","False")</f>
        <v>False</v>
      </c>
      <c r="I665" t="str">
        <f>IF(Date[[#This Row],[Year]]=2021,"True","False")</f>
        <v>False</v>
      </c>
    </row>
    <row r="666" spans="1:9" x14ac:dyDescent="0.3">
      <c r="A666" s="21">
        <v>43400</v>
      </c>
      <c r="B666">
        <f t="shared" si="30"/>
        <v>2018</v>
      </c>
      <c r="C666" t="s">
        <v>76</v>
      </c>
      <c r="D666" t="s">
        <v>108</v>
      </c>
      <c r="E666">
        <f t="shared" si="31"/>
        <v>10</v>
      </c>
      <c r="F666" t="str">
        <f t="shared" si="32"/>
        <v>2018 - 10</v>
      </c>
      <c r="G666" t="str">
        <f>IF(AND(Date[[#This Row],[Month]]=5,Date[[#This Row],[Year]]=2021),"True","False")</f>
        <v>False</v>
      </c>
      <c r="H666" t="str">
        <f>IF(AND(Date[[#This Row],[Month]]&lt;=5,Date[[#This Row],[Month]]&gt;=4,Date[[#This Row],[Year]]=2021),"True","False")</f>
        <v>False</v>
      </c>
      <c r="I666" t="str">
        <f>IF(Date[[#This Row],[Year]]=2021,"True","False")</f>
        <v>False</v>
      </c>
    </row>
    <row r="667" spans="1:9" x14ac:dyDescent="0.3">
      <c r="A667" s="21">
        <v>43401</v>
      </c>
      <c r="B667">
        <f t="shared" si="30"/>
        <v>2018</v>
      </c>
      <c r="C667" t="s">
        <v>76</v>
      </c>
      <c r="D667" t="s">
        <v>108</v>
      </c>
      <c r="E667">
        <f t="shared" si="31"/>
        <v>10</v>
      </c>
      <c r="F667" t="str">
        <f t="shared" si="32"/>
        <v>2018 - 10</v>
      </c>
      <c r="G667" t="str">
        <f>IF(AND(Date[[#This Row],[Month]]=5,Date[[#This Row],[Year]]=2021),"True","False")</f>
        <v>False</v>
      </c>
      <c r="H667" t="str">
        <f>IF(AND(Date[[#This Row],[Month]]&lt;=5,Date[[#This Row],[Month]]&gt;=4,Date[[#This Row],[Year]]=2021),"True","False")</f>
        <v>False</v>
      </c>
      <c r="I667" t="str">
        <f>IF(Date[[#This Row],[Year]]=2021,"True","False")</f>
        <v>False</v>
      </c>
    </row>
    <row r="668" spans="1:9" x14ac:dyDescent="0.3">
      <c r="A668" s="21">
        <v>43402</v>
      </c>
      <c r="B668">
        <f t="shared" si="30"/>
        <v>2018</v>
      </c>
      <c r="C668" t="s">
        <v>76</v>
      </c>
      <c r="D668" t="s">
        <v>108</v>
      </c>
      <c r="E668">
        <f t="shared" si="31"/>
        <v>10</v>
      </c>
      <c r="F668" t="str">
        <f t="shared" si="32"/>
        <v>2018 - 10</v>
      </c>
      <c r="G668" t="str">
        <f>IF(AND(Date[[#This Row],[Month]]=5,Date[[#This Row],[Year]]=2021),"True","False")</f>
        <v>False</v>
      </c>
      <c r="H668" t="str">
        <f>IF(AND(Date[[#This Row],[Month]]&lt;=5,Date[[#This Row],[Month]]&gt;=4,Date[[#This Row],[Year]]=2021),"True","False")</f>
        <v>False</v>
      </c>
      <c r="I668" t="str">
        <f>IF(Date[[#This Row],[Year]]=2021,"True","False")</f>
        <v>False</v>
      </c>
    </row>
    <row r="669" spans="1:9" x14ac:dyDescent="0.3">
      <c r="A669" s="21">
        <v>43403</v>
      </c>
      <c r="B669">
        <f t="shared" si="30"/>
        <v>2018</v>
      </c>
      <c r="C669" t="s">
        <v>76</v>
      </c>
      <c r="D669" t="s">
        <v>108</v>
      </c>
      <c r="E669">
        <f t="shared" si="31"/>
        <v>10</v>
      </c>
      <c r="F669" t="str">
        <f t="shared" si="32"/>
        <v>2018 - 10</v>
      </c>
      <c r="G669" t="str">
        <f>IF(AND(Date[[#This Row],[Month]]=5,Date[[#This Row],[Year]]=2021),"True","False")</f>
        <v>False</v>
      </c>
      <c r="H669" t="str">
        <f>IF(AND(Date[[#This Row],[Month]]&lt;=5,Date[[#This Row],[Month]]&gt;=4,Date[[#This Row],[Year]]=2021),"True","False")</f>
        <v>False</v>
      </c>
      <c r="I669" t="str">
        <f>IF(Date[[#This Row],[Year]]=2021,"True","False")</f>
        <v>False</v>
      </c>
    </row>
    <row r="670" spans="1:9" x14ac:dyDescent="0.3">
      <c r="A670" s="21">
        <v>43404</v>
      </c>
      <c r="B670">
        <f t="shared" si="30"/>
        <v>2018</v>
      </c>
      <c r="C670" t="s">
        <v>76</v>
      </c>
      <c r="D670" t="s">
        <v>108</v>
      </c>
      <c r="E670">
        <f t="shared" si="31"/>
        <v>10</v>
      </c>
      <c r="F670" t="str">
        <f t="shared" si="32"/>
        <v>2018 - 10</v>
      </c>
      <c r="G670" t="str">
        <f>IF(AND(Date[[#This Row],[Month]]=5,Date[[#This Row],[Year]]=2021),"True","False")</f>
        <v>False</v>
      </c>
      <c r="H670" t="str">
        <f>IF(AND(Date[[#This Row],[Month]]&lt;=5,Date[[#This Row],[Month]]&gt;=4,Date[[#This Row],[Year]]=2021),"True","False")</f>
        <v>False</v>
      </c>
      <c r="I670" t="str">
        <f>IF(Date[[#This Row],[Year]]=2021,"True","False")</f>
        <v>False</v>
      </c>
    </row>
    <row r="671" spans="1:9" x14ac:dyDescent="0.3">
      <c r="A671" s="21">
        <v>43405</v>
      </c>
      <c r="B671">
        <f t="shared" si="30"/>
        <v>2018</v>
      </c>
      <c r="C671" t="s">
        <v>77</v>
      </c>
      <c r="D671" t="s">
        <v>108</v>
      </c>
      <c r="E671">
        <f t="shared" si="31"/>
        <v>11</v>
      </c>
      <c r="F671" t="str">
        <f t="shared" si="32"/>
        <v>2018 - 11</v>
      </c>
      <c r="G671" t="str">
        <f>IF(AND(Date[[#This Row],[Month]]=5,Date[[#This Row],[Year]]=2021),"True","False")</f>
        <v>False</v>
      </c>
      <c r="H671" t="str">
        <f>IF(AND(Date[[#This Row],[Month]]&lt;=5,Date[[#This Row],[Month]]&gt;=4,Date[[#This Row],[Year]]=2021),"True","False")</f>
        <v>False</v>
      </c>
      <c r="I671" t="str">
        <f>IF(Date[[#This Row],[Year]]=2021,"True","False")</f>
        <v>False</v>
      </c>
    </row>
    <row r="672" spans="1:9" x14ac:dyDescent="0.3">
      <c r="A672" s="21">
        <v>43406</v>
      </c>
      <c r="B672">
        <f t="shared" si="30"/>
        <v>2018</v>
      </c>
      <c r="C672" t="s">
        <v>77</v>
      </c>
      <c r="D672" t="s">
        <v>108</v>
      </c>
      <c r="E672">
        <f t="shared" si="31"/>
        <v>11</v>
      </c>
      <c r="F672" t="str">
        <f t="shared" si="32"/>
        <v>2018 - 11</v>
      </c>
      <c r="G672" t="str">
        <f>IF(AND(Date[[#This Row],[Month]]=5,Date[[#This Row],[Year]]=2021),"True","False")</f>
        <v>False</v>
      </c>
      <c r="H672" t="str">
        <f>IF(AND(Date[[#This Row],[Month]]&lt;=5,Date[[#This Row],[Month]]&gt;=4,Date[[#This Row],[Year]]=2021),"True","False")</f>
        <v>False</v>
      </c>
      <c r="I672" t="str">
        <f>IF(Date[[#This Row],[Year]]=2021,"True","False")</f>
        <v>False</v>
      </c>
    </row>
    <row r="673" spans="1:9" x14ac:dyDescent="0.3">
      <c r="A673" s="21">
        <v>43407</v>
      </c>
      <c r="B673">
        <f t="shared" si="30"/>
        <v>2018</v>
      </c>
      <c r="C673" t="s">
        <v>77</v>
      </c>
      <c r="D673" t="s">
        <v>108</v>
      </c>
      <c r="E673">
        <f t="shared" si="31"/>
        <v>11</v>
      </c>
      <c r="F673" t="str">
        <f t="shared" si="32"/>
        <v>2018 - 11</v>
      </c>
      <c r="G673" t="str">
        <f>IF(AND(Date[[#This Row],[Month]]=5,Date[[#This Row],[Year]]=2021),"True","False")</f>
        <v>False</v>
      </c>
      <c r="H673" t="str">
        <f>IF(AND(Date[[#This Row],[Month]]&lt;=5,Date[[#This Row],[Month]]&gt;=4,Date[[#This Row],[Year]]=2021),"True","False")</f>
        <v>False</v>
      </c>
      <c r="I673" t="str">
        <f>IF(Date[[#This Row],[Year]]=2021,"True","False")</f>
        <v>False</v>
      </c>
    </row>
    <row r="674" spans="1:9" x14ac:dyDescent="0.3">
      <c r="A674" s="21">
        <v>43408</v>
      </c>
      <c r="B674">
        <f t="shared" si="30"/>
        <v>2018</v>
      </c>
      <c r="C674" t="s">
        <v>77</v>
      </c>
      <c r="D674" t="s">
        <v>108</v>
      </c>
      <c r="E674">
        <f t="shared" si="31"/>
        <v>11</v>
      </c>
      <c r="F674" t="str">
        <f t="shared" si="32"/>
        <v>2018 - 11</v>
      </c>
      <c r="G674" t="str">
        <f>IF(AND(Date[[#This Row],[Month]]=5,Date[[#This Row],[Year]]=2021),"True","False")</f>
        <v>False</v>
      </c>
      <c r="H674" t="str">
        <f>IF(AND(Date[[#This Row],[Month]]&lt;=5,Date[[#This Row],[Month]]&gt;=4,Date[[#This Row],[Year]]=2021),"True","False")</f>
        <v>False</v>
      </c>
      <c r="I674" t="str">
        <f>IF(Date[[#This Row],[Year]]=2021,"True","False")</f>
        <v>False</v>
      </c>
    </row>
    <row r="675" spans="1:9" x14ac:dyDescent="0.3">
      <c r="A675" s="21">
        <v>43409</v>
      </c>
      <c r="B675">
        <f t="shared" si="30"/>
        <v>2018</v>
      </c>
      <c r="C675" t="s">
        <v>77</v>
      </c>
      <c r="D675" t="s">
        <v>108</v>
      </c>
      <c r="E675">
        <f t="shared" si="31"/>
        <v>11</v>
      </c>
      <c r="F675" t="str">
        <f t="shared" si="32"/>
        <v>2018 - 11</v>
      </c>
      <c r="G675" t="str">
        <f>IF(AND(Date[[#This Row],[Month]]=5,Date[[#This Row],[Year]]=2021),"True","False")</f>
        <v>False</v>
      </c>
      <c r="H675" t="str">
        <f>IF(AND(Date[[#This Row],[Month]]&lt;=5,Date[[#This Row],[Month]]&gt;=4,Date[[#This Row],[Year]]=2021),"True","False")</f>
        <v>False</v>
      </c>
      <c r="I675" t="str">
        <f>IF(Date[[#This Row],[Year]]=2021,"True","False")</f>
        <v>False</v>
      </c>
    </row>
    <row r="676" spans="1:9" x14ac:dyDescent="0.3">
      <c r="A676" s="21">
        <v>43410</v>
      </c>
      <c r="B676">
        <f t="shared" si="30"/>
        <v>2018</v>
      </c>
      <c r="C676" t="s">
        <v>77</v>
      </c>
      <c r="D676" t="s">
        <v>108</v>
      </c>
      <c r="E676">
        <f t="shared" si="31"/>
        <v>11</v>
      </c>
      <c r="F676" t="str">
        <f t="shared" si="32"/>
        <v>2018 - 11</v>
      </c>
      <c r="G676" t="str">
        <f>IF(AND(Date[[#This Row],[Month]]=5,Date[[#This Row],[Year]]=2021),"True","False")</f>
        <v>False</v>
      </c>
      <c r="H676" t="str">
        <f>IF(AND(Date[[#This Row],[Month]]&lt;=5,Date[[#This Row],[Month]]&gt;=4,Date[[#This Row],[Year]]=2021),"True","False")</f>
        <v>False</v>
      </c>
      <c r="I676" t="str">
        <f>IF(Date[[#This Row],[Year]]=2021,"True","False")</f>
        <v>False</v>
      </c>
    </row>
    <row r="677" spans="1:9" x14ac:dyDescent="0.3">
      <c r="A677" s="21">
        <v>43411</v>
      </c>
      <c r="B677">
        <f t="shared" si="30"/>
        <v>2018</v>
      </c>
      <c r="C677" t="s">
        <v>77</v>
      </c>
      <c r="D677" t="s">
        <v>108</v>
      </c>
      <c r="E677">
        <f t="shared" si="31"/>
        <v>11</v>
      </c>
      <c r="F677" t="str">
        <f t="shared" si="32"/>
        <v>2018 - 11</v>
      </c>
      <c r="G677" t="str">
        <f>IF(AND(Date[[#This Row],[Month]]=5,Date[[#This Row],[Year]]=2021),"True","False")</f>
        <v>False</v>
      </c>
      <c r="H677" t="str">
        <f>IF(AND(Date[[#This Row],[Month]]&lt;=5,Date[[#This Row],[Month]]&gt;=4,Date[[#This Row],[Year]]=2021),"True","False")</f>
        <v>False</v>
      </c>
      <c r="I677" t="str">
        <f>IF(Date[[#This Row],[Year]]=2021,"True","False")</f>
        <v>False</v>
      </c>
    </row>
    <row r="678" spans="1:9" x14ac:dyDescent="0.3">
      <c r="A678" s="21">
        <v>43412</v>
      </c>
      <c r="B678">
        <f t="shared" si="30"/>
        <v>2018</v>
      </c>
      <c r="C678" t="s">
        <v>77</v>
      </c>
      <c r="D678" t="s">
        <v>108</v>
      </c>
      <c r="E678">
        <f t="shared" si="31"/>
        <v>11</v>
      </c>
      <c r="F678" t="str">
        <f t="shared" si="32"/>
        <v>2018 - 11</v>
      </c>
      <c r="G678" t="str">
        <f>IF(AND(Date[[#This Row],[Month]]=5,Date[[#This Row],[Year]]=2021),"True","False")</f>
        <v>False</v>
      </c>
      <c r="H678" t="str">
        <f>IF(AND(Date[[#This Row],[Month]]&lt;=5,Date[[#This Row],[Month]]&gt;=4,Date[[#This Row],[Year]]=2021),"True","False")</f>
        <v>False</v>
      </c>
      <c r="I678" t="str">
        <f>IF(Date[[#This Row],[Year]]=2021,"True","False")</f>
        <v>False</v>
      </c>
    </row>
    <row r="679" spans="1:9" x14ac:dyDescent="0.3">
      <c r="A679" s="21">
        <v>43413</v>
      </c>
      <c r="B679">
        <f t="shared" si="30"/>
        <v>2018</v>
      </c>
      <c r="C679" t="s">
        <v>77</v>
      </c>
      <c r="D679" t="s">
        <v>108</v>
      </c>
      <c r="E679">
        <f t="shared" si="31"/>
        <v>11</v>
      </c>
      <c r="F679" t="str">
        <f t="shared" si="32"/>
        <v>2018 - 11</v>
      </c>
      <c r="G679" t="str">
        <f>IF(AND(Date[[#This Row],[Month]]=5,Date[[#This Row],[Year]]=2021),"True","False")</f>
        <v>False</v>
      </c>
      <c r="H679" t="str">
        <f>IF(AND(Date[[#This Row],[Month]]&lt;=5,Date[[#This Row],[Month]]&gt;=4,Date[[#This Row],[Year]]=2021),"True","False")</f>
        <v>False</v>
      </c>
      <c r="I679" t="str">
        <f>IF(Date[[#This Row],[Year]]=2021,"True","False")</f>
        <v>False</v>
      </c>
    </row>
    <row r="680" spans="1:9" x14ac:dyDescent="0.3">
      <c r="A680" s="21">
        <v>43414</v>
      </c>
      <c r="B680">
        <f t="shared" si="30"/>
        <v>2018</v>
      </c>
      <c r="C680" t="s">
        <v>77</v>
      </c>
      <c r="D680" t="s">
        <v>108</v>
      </c>
      <c r="E680">
        <f t="shared" si="31"/>
        <v>11</v>
      </c>
      <c r="F680" t="str">
        <f t="shared" si="32"/>
        <v>2018 - 11</v>
      </c>
      <c r="G680" t="str">
        <f>IF(AND(Date[[#This Row],[Month]]=5,Date[[#This Row],[Year]]=2021),"True","False")</f>
        <v>False</v>
      </c>
      <c r="H680" t="str">
        <f>IF(AND(Date[[#This Row],[Month]]&lt;=5,Date[[#This Row],[Month]]&gt;=4,Date[[#This Row],[Year]]=2021),"True","False")</f>
        <v>False</v>
      </c>
      <c r="I680" t="str">
        <f>IF(Date[[#This Row],[Year]]=2021,"True","False")</f>
        <v>False</v>
      </c>
    </row>
    <row r="681" spans="1:9" x14ac:dyDescent="0.3">
      <c r="A681" s="21">
        <v>43415</v>
      </c>
      <c r="B681">
        <f t="shared" si="30"/>
        <v>2018</v>
      </c>
      <c r="C681" t="s">
        <v>77</v>
      </c>
      <c r="D681" t="s">
        <v>108</v>
      </c>
      <c r="E681">
        <f t="shared" si="31"/>
        <v>11</v>
      </c>
      <c r="F681" t="str">
        <f t="shared" si="32"/>
        <v>2018 - 11</v>
      </c>
      <c r="G681" t="str">
        <f>IF(AND(Date[[#This Row],[Month]]=5,Date[[#This Row],[Year]]=2021),"True","False")</f>
        <v>False</v>
      </c>
      <c r="H681" t="str">
        <f>IF(AND(Date[[#This Row],[Month]]&lt;=5,Date[[#This Row],[Month]]&gt;=4,Date[[#This Row],[Year]]=2021),"True","False")</f>
        <v>False</v>
      </c>
      <c r="I681" t="str">
        <f>IF(Date[[#This Row],[Year]]=2021,"True","False")</f>
        <v>False</v>
      </c>
    </row>
    <row r="682" spans="1:9" x14ac:dyDescent="0.3">
      <c r="A682" s="21">
        <v>43416</v>
      </c>
      <c r="B682">
        <f t="shared" si="30"/>
        <v>2018</v>
      </c>
      <c r="C682" t="s">
        <v>77</v>
      </c>
      <c r="D682" t="s">
        <v>108</v>
      </c>
      <c r="E682">
        <f t="shared" si="31"/>
        <v>11</v>
      </c>
      <c r="F682" t="str">
        <f t="shared" si="32"/>
        <v>2018 - 11</v>
      </c>
      <c r="G682" t="str">
        <f>IF(AND(Date[[#This Row],[Month]]=5,Date[[#This Row],[Year]]=2021),"True","False")</f>
        <v>False</v>
      </c>
      <c r="H682" t="str">
        <f>IF(AND(Date[[#This Row],[Month]]&lt;=5,Date[[#This Row],[Month]]&gt;=4,Date[[#This Row],[Year]]=2021),"True","False")</f>
        <v>False</v>
      </c>
      <c r="I682" t="str">
        <f>IF(Date[[#This Row],[Year]]=2021,"True","False")</f>
        <v>False</v>
      </c>
    </row>
    <row r="683" spans="1:9" x14ac:dyDescent="0.3">
      <c r="A683" s="21">
        <v>43417</v>
      </c>
      <c r="B683">
        <f t="shared" si="30"/>
        <v>2018</v>
      </c>
      <c r="C683" t="s">
        <v>77</v>
      </c>
      <c r="D683" t="s">
        <v>108</v>
      </c>
      <c r="E683">
        <f t="shared" si="31"/>
        <v>11</v>
      </c>
      <c r="F683" t="str">
        <f t="shared" si="32"/>
        <v>2018 - 11</v>
      </c>
      <c r="G683" t="str">
        <f>IF(AND(Date[[#This Row],[Month]]=5,Date[[#This Row],[Year]]=2021),"True","False")</f>
        <v>False</v>
      </c>
      <c r="H683" t="str">
        <f>IF(AND(Date[[#This Row],[Month]]&lt;=5,Date[[#This Row],[Month]]&gt;=4,Date[[#This Row],[Year]]=2021),"True","False")</f>
        <v>False</v>
      </c>
      <c r="I683" t="str">
        <f>IF(Date[[#This Row],[Year]]=2021,"True","False")</f>
        <v>False</v>
      </c>
    </row>
    <row r="684" spans="1:9" x14ac:dyDescent="0.3">
      <c r="A684" s="21">
        <v>43418</v>
      </c>
      <c r="B684">
        <f t="shared" si="30"/>
        <v>2018</v>
      </c>
      <c r="C684" t="s">
        <v>77</v>
      </c>
      <c r="D684" t="s">
        <v>108</v>
      </c>
      <c r="E684">
        <f t="shared" si="31"/>
        <v>11</v>
      </c>
      <c r="F684" t="str">
        <f t="shared" si="32"/>
        <v>2018 - 11</v>
      </c>
      <c r="G684" t="str">
        <f>IF(AND(Date[[#This Row],[Month]]=5,Date[[#This Row],[Year]]=2021),"True","False")</f>
        <v>False</v>
      </c>
      <c r="H684" t="str">
        <f>IF(AND(Date[[#This Row],[Month]]&lt;=5,Date[[#This Row],[Month]]&gt;=4,Date[[#This Row],[Year]]=2021),"True","False")</f>
        <v>False</v>
      </c>
      <c r="I684" t="str">
        <f>IF(Date[[#This Row],[Year]]=2021,"True","False")</f>
        <v>False</v>
      </c>
    </row>
    <row r="685" spans="1:9" x14ac:dyDescent="0.3">
      <c r="A685" s="21">
        <v>43419</v>
      </c>
      <c r="B685">
        <f t="shared" si="30"/>
        <v>2018</v>
      </c>
      <c r="C685" t="s">
        <v>77</v>
      </c>
      <c r="D685" t="s">
        <v>108</v>
      </c>
      <c r="E685">
        <f t="shared" si="31"/>
        <v>11</v>
      </c>
      <c r="F685" t="str">
        <f t="shared" si="32"/>
        <v>2018 - 11</v>
      </c>
      <c r="G685" t="str">
        <f>IF(AND(Date[[#This Row],[Month]]=5,Date[[#This Row],[Year]]=2021),"True","False")</f>
        <v>False</v>
      </c>
      <c r="H685" t="str">
        <f>IF(AND(Date[[#This Row],[Month]]&lt;=5,Date[[#This Row],[Month]]&gt;=4,Date[[#This Row],[Year]]=2021),"True","False")</f>
        <v>False</v>
      </c>
      <c r="I685" t="str">
        <f>IF(Date[[#This Row],[Year]]=2021,"True","False")</f>
        <v>False</v>
      </c>
    </row>
    <row r="686" spans="1:9" x14ac:dyDescent="0.3">
      <c r="A686" s="21">
        <v>43420</v>
      </c>
      <c r="B686">
        <f t="shared" si="30"/>
        <v>2018</v>
      </c>
      <c r="C686" t="s">
        <v>77</v>
      </c>
      <c r="D686" t="s">
        <v>108</v>
      </c>
      <c r="E686">
        <f t="shared" si="31"/>
        <v>11</v>
      </c>
      <c r="F686" t="str">
        <f t="shared" si="32"/>
        <v>2018 - 11</v>
      </c>
      <c r="G686" t="str">
        <f>IF(AND(Date[[#This Row],[Month]]=5,Date[[#This Row],[Year]]=2021),"True","False")</f>
        <v>False</v>
      </c>
      <c r="H686" t="str">
        <f>IF(AND(Date[[#This Row],[Month]]&lt;=5,Date[[#This Row],[Month]]&gt;=4,Date[[#This Row],[Year]]=2021),"True","False")</f>
        <v>False</v>
      </c>
      <c r="I686" t="str">
        <f>IF(Date[[#This Row],[Year]]=2021,"True","False")</f>
        <v>False</v>
      </c>
    </row>
    <row r="687" spans="1:9" x14ac:dyDescent="0.3">
      <c r="A687" s="21">
        <v>43421</v>
      </c>
      <c r="B687">
        <f t="shared" si="30"/>
        <v>2018</v>
      </c>
      <c r="C687" t="s">
        <v>77</v>
      </c>
      <c r="D687" t="s">
        <v>108</v>
      </c>
      <c r="E687">
        <f t="shared" si="31"/>
        <v>11</v>
      </c>
      <c r="F687" t="str">
        <f t="shared" si="32"/>
        <v>2018 - 11</v>
      </c>
      <c r="G687" t="str">
        <f>IF(AND(Date[[#This Row],[Month]]=5,Date[[#This Row],[Year]]=2021),"True","False")</f>
        <v>False</v>
      </c>
      <c r="H687" t="str">
        <f>IF(AND(Date[[#This Row],[Month]]&lt;=5,Date[[#This Row],[Month]]&gt;=4,Date[[#This Row],[Year]]=2021),"True","False")</f>
        <v>False</v>
      </c>
      <c r="I687" t="str">
        <f>IF(Date[[#This Row],[Year]]=2021,"True","False")</f>
        <v>False</v>
      </c>
    </row>
    <row r="688" spans="1:9" x14ac:dyDescent="0.3">
      <c r="A688" s="21">
        <v>43422</v>
      </c>
      <c r="B688">
        <f t="shared" si="30"/>
        <v>2018</v>
      </c>
      <c r="C688" t="s">
        <v>77</v>
      </c>
      <c r="D688" t="s">
        <v>108</v>
      </c>
      <c r="E688">
        <f t="shared" si="31"/>
        <v>11</v>
      </c>
      <c r="F688" t="str">
        <f t="shared" si="32"/>
        <v>2018 - 11</v>
      </c>
      <c r="G688" t="str">
        <f>IF(AND(Date[[#This Row],[Month]]=5,Date[[#This Row],[Year]]=2021),"True","False")</f>
        <v>False</v>
      </c>
      <c r="H688" t="str">
        <f>IF(AND(Date[[#This Row],[Month]]&lt;=5,Date[[#This Row],[Month]]&gt;=4,Date[[#This Row],[Year]]=2021),"True","False")</f>
        <v>False</v>
      </c>
      <c r="I688" t="str">
        <f>IF(Date[[#This Row],[Year]]=2021,"True","False")</f>
        <v>False</v>
      </c>
    </row>
    <row r="689" spans="1:9" x14ac:dyDescent="0.3">
      <c r="A689" s="21">
        <v>43423</v>
      </c>
      <c r="B689">
        <f t="shared" si="30"/>
        <v>2018</v>
      </c>
      <c r="C689" t="s">
        <v>77</v>
      </c>
      <c r="D689" t="s">
        <v>108</v>
      </c>
      <c r="E689">
        <f t="shared" si="31"/>
        <v>11</v>
      </c>
      <c r="F689" t="str">
        <f t="shared" si="32"/>
        <v>2018 - 11</v>
      </c>
      <c r="G689" t="str">
        <f>IF(AND(Date[[#This Row],[Month]]=5,Date[[#This Row],[Year]]=2021),"True","False")</f>
        <v>False</v>
      </c>
      <c r="H689" t="str">
        <f>IF(AND(Date[[#This Row],[Month]]&lt;=5,Date[[#This Row],[Month]]&gt;=4,Date[[#This Row],[Year]]=2021),"True","False")</f>
        <v>False</v>
      </c>
      <c r="I689" t="str">
        <f>IF(Date[[#This Row],[Year]]=2021,"True","False")</f>
        <v>False</v>
      </c>
    </row>
    <row r="690" spans="1:9" x14ac:dyDescent="0.3">
      <c r="A690" s="21">
        <v>43424</v>
      </c>
      <c r="B690">
        <f t="shared" si="30"/>
        <v>2018</v>
      </c>
      <c r="C690" t="s">
        <v>77</v>
      </c>
      <c r="D690" t="s">
        <v>108</v>
      </c>
      <c r="E690">
        <f t="shared" si="31"/>
        <v>11</v>
      </c>
      <c r="F690" t="str">
        <f t="shared" si="32"/>
        <v>2018 - 11</v>
      </c>
      <c r="G690" t="str">
        <f>IF(AND(Date[[#This Row],[Month]]=5,Date[[#This Row],[Year]]=2021),"True","False")</f>
        <v>False</v>
      </c>
      <c r="H690" t="str">
        <f>IF(AND(Date[[#This Row],[Month]]&lt;=5,Date[[#This Row],[Month]]&gt;=4,Date[[#This Row],[Year]]=2021),"True","False")</f>
        <v>False</v>
      </c>
      <c r="I690" t="str">
        <f>IF(Date[[#This Row],[Year]]=2021,"True","False")</f>
        <v>False</v>
      </c>
    </row>
    <row r="691" spans="1:9" x14ac:dyDescent="0.3">
      <c r="A691" s="21">
        <v>43425</v>
      </c>
      <c r="B691">
        <f t="shared" si="30"/>
        <v>2018</v>
      </c>
      <c r="C691" t="s">
        <v>77</v>
      </c>
      <c r="D691" t="s">
        <v>108</v>
      </c>
      <c r="E691">
        <f t="shared" si="31"/>
        <v>11</v>
      </c>
      <c r="F691" t="str">
        <f t="shared" si="32"/>
        <v>2018 - 11</v>
      </c>
      <c r="G691" t="str">
        <f>IF(AND(Date[[#This Row],[Month]]=5,Date[[#This Row],[Year]]=2021),"True","False")</f>
        <v>False</v>
      </c>
      <c r="H691" t="str">
        <f>IF(AND(Date[[#This Row],[Month]]&lt;=5,Date[[#This Row],[Month]]&gt;=4,Date[[#This Row],[Year]]=2021),"True","False")</f>
        <v>False</v>
      </c>
      <c r="I691" t="str">
        <f>IF(Date[[#This Row],[Year]]=2021,"True","False")</f>
        <v>False</v>
      </c>
    </row>
    <row r="692" spans="1:9" x14ac:dyDescent="0.3">
      <c r="A692" s="21">
        <v>43426</v>
      </c>
      <c r="B692">
        <f t="shared" si="30"/>
        <v>2018</v>
      </c>
      <c r="C692" t="s">
        <v>77</v>
      </c>
      <c r="D692" t="s">
        <v>108</v>
      </c>
      <c r="E692">
        <f t="shared" si="31"/>
        <v>11</v>
      </c>
      <c r="F692" t="str">
        <f t="shared" si="32"/>
        <v>2018 - 11</v>
      </c>
      <c r="G692" t="str">
        <f>IF(AND(Date[[#This Row],[Month]]=5,Date[[#This Row],[Year]]=2021),"True","False")</f>
        <v>False</v>
      </c>
      <c r="H692" t="str">
        <f>IF(AND(Date[[#This Row],[Month]]&lt;=5,Date[[#This Row],[Month]]&gt;=4,Date[[#This Row],[Year]]=2021),"True","False")</f>
        <v>False</v>
      </c>
      <c r="I692" t="str">
        <f>IF(Date[[#This Row],[Year]]=2021,"True","False")</f>
        <v>False</v>
      </c>
    </row>
    <row r="693" spans="1:9" x14ac:dyDescent="0.3">
      <c r="A693" s="21">
        <v>43427</v>
      </c>
      <c r="B693">
        <f t="shared" si="30"/>
        <v>2018</v>
      </c>
      <c r="C693" t="s">
        <v>77</v>
      </c>
      <c r="D693" t="s">
        <v>108</v>
      </c>
      <c r="E693">
        <f t="shared" si="31"/>
        <v>11</v>
      </c>
      <c r="F693" t="str">
        <f t="shared" si="32"/>
        <v>2018 - 11</v>
      </c>
      <c r="G693" t="str">
        <f>IF(AND(Date[[#This Row],[Month]]=5,Date[[#This Row],[Year]]=2021),"True","False")</f>
        <v>False</v>
      </c>
      <c r="H693" t="str">
        <f>IF(AND(Date[[#This Row],[Month]]&lt;=5,Date[[#This Row],[Month]]&gt;=4,Date[[#This Row],[Year]]=2021),"True","False")</f>
        <v>False</v>
      </c>
      <c r="I693" t="str">
        <f>IF(Date[[#This Row],[Year]]=2021,"True","False")</f>
        <v>False</v>
      </c>
    </row>
    <row r="694" spans="1:9" x14ac:dyDescent="0.3">
      <c r="A694" s="21">
        <v>43428</v>
      </c>
      <c r="B694">
        <f t="shared" si="30"/>
        <v>2018</v>
      </c>
      <c r="C694" t="s">
        <v>77</v>
      </c>
      <c r="D694" t="s">
        <v>108</v>
      </c>
      <c r="E694">
        <f t="shared" si="31"/>
        <v>11</v>
      </c>
      <c r="F694" t="str">
        <f t="shared" si="32"/>
        <v>2018 - 11</v>
      </c>
      <c r="G694" t="str">
        <f>IF(AND(Date[[#This Row],[Month]]=5,Date[[#This Row],[Year]]=2021),"True","False")</f>
        <v>False</v>
      </c>
      <c r="H694" t="str">
        <f>IF(AND(Date[[#This Row],[Month]]&lt;=5,Date[[#This Row],[Month]]&gt;=4,Date[[#This Row],[Year]]=2021),"True","False")</f>
        <v>False</v>
      </c>
      <c r="I694" t="str">
        <f>IF(Date[[#This Row],[Year]]=2021,"True","False")</f>
        <v>False</v>
      </c>
    </row>
    <row r="695" spans="1:9" x14ac:dyDescent="0.3">
      <c r="A695" s="21">
        <v>43429</v>
      </c>
      <c r="B695">
        <f t="shared" si="30"/>
        <v>2018</v>
      </c>
      <c r="C695" t="s">
        <v>77</v>
      </c>
      <c r="D695" t="s">
        <v>108</v>
      </c>
      <c r="E695">
        <f t="shared" si="31"/>
        <v>11</v>
      </c>
      <c r="F695" t="str">
        <f t="shared" si="32"/>
        <v>2018 - 11</v>
      </c>
      <c r="G695" t="str">
        <f>IF(AND(Date[[#This Row],[Month]]=5,Date[[#This Row],[Year]]=2021),"True","False")</f>
        <v>False</v>
      </c>
      <c r="H695" t="str">
        <f>IF(AND(Date[[#This Row],[Month]]&lt;=5,Date[[#This Row],[Month]]&gt;=4,Date[[#This Row],[Year]]=2021),"True","False")</f>
        <v>False</v>
      </c>
      <c r="I695" t="str">
        <f>IF(Date[[#This Row],[Year]]=2021,"True","False")</f>
        <v>False</v>
      </c>
    </row>
    <row r="696" spans="1:9" x14ac:dyDescent="0.3">
      <c r="A696" s="21">
        <v>43430</v>
      </c>
      <c r="B696">
        <f t="shared" si="30"/>
        <v>2018</v>
      </c>
      <c r="C696" t="s">
        <v>77</v>
      </c>
      <c r="D696" t="s">
        <v>108</v>
      </c>
      <c r="E696">
        <f t="shared" si="31"/>
        <v>11</v>
      </c>
      <c r="F696" t="str">
        <f t="shared" si="32"/>
        <v>2018 - 11</v>
      </c>
      <c r="G696" t="str">
        <f>IF(AND(Date[[#This Row],[Month]]=5,Date[[#This Row],[Year]]=2021),"True","False")</f>
        <v>False</v>
      </c>
      <c r="H696" t="str">
        <f>IF(AND(Date[[#This Row],[Month]]&lt;=5,Date[[#This Row],[Month]]&gt;=4,Date[[#This Row],[Year]]=2021),"True","False")</f>
        <v>False</v>
      </c>
      <c r="I696" t="str">
        <f>IF(Date[[#This Row],[Year]]=2021,"True","False")</f>
        <v>False</v>
      </c>
    </row>
    <row r="697" spans="1:9" x14ac:dyDescent="0.3">
      <c r="A697" s="21">
        <v>43431</v>
      </c>
      <c r="B697">
        <f t="shared" si="30"/>
        <v>2018</v>
      </c>
      <c r="C697" t="s">
        <v>77</v>
      </c>
      <c r="D697" t="s">
        <v>108</v>
      </c>
      <c r="E697">
        <f t="shared" si="31"/>
        <v>11</v>
      </c>
      <c r="F697" t="str">
        <f t="shared" si="32"/>
        <v>2018 - 11</v>
      </c>
      <c r="G697" t="str">
        <f>IF(AND(Date[[#This Row],[Month]]=5,Date[[#This Row],[Year]]=2021),"True","False")</f>
        <v>False</v>
      </c>
      <c r="H697" t="str">
        <f>IF(AND(Date[[#This Row],[Month]]&lt;=5,Date[[#This Row],[Month]]&gt;=4,Date[[#This Row],[Year]]=2021),"True","False")</f>
        <v>False</v>
      </c>
      <c r="I697" t="str">
        <f>IF(Date[[#This Row],[Year]]=2021,"True","False")</f>
        <v>False</v>
      </c>
    </row>
    <row r="698" spans="1:9" x14ac:dyDescent="0.3">
      <c r="A698" s="21">
        <v>43432</v>
      </c>
      <c r="B698">
        <f t="shared" si="30"/>
        <v>2018</v>
      </c>
      <c r="C698" t="s">
        <v>77</v>
      </c>
      <c r="D698" t="s">
        <v>108</v>
      </c>
      <c r="E698">
        <f t="shared" si="31"/>
        <v>11</v>
      </c>
      <c r="F698" t="str">
        <f t="shared" si="32"/>
        <v>2018 - 11</v>
      </c>
      <c r="G698" t="str">
        <f>IF(AND(Date[[#This Row],[Month]]=5,Date[[#This Row],[Year]]=2021),"True","False")</f>
        <v>False</v>
      </c>
      <c r="H698" t="str">
        <f>IF(AND(Date[[#This Row],[Month]]&lt;=5,Date[[#This Row],[Month]]&gt;=4,Date[[#This Row],[Year]]=2021),"True","False")</f>
        <v>False</v>
      </c>
      <c r="I698" t="str">
        <f>IF(Date[[#This Row],[Year]]=2021,"True","False")</f>
        <v>False</v>
      </c>
    </row>
    <row r="699" spans="1:9" x14ac:dyDescent="0.3">
      <c r="A699" s="21">
        <v>43433</v>
      </c>
      <c r="B699">
        <f t="shared" si="30"/>
        <v>2018</v>
      </c>
      <c r="C699" t="s">
        <v>77</v>
      </c>
      <c r="D699" t="s">
        <v>108</v>
      </c>
      <c r="E699">
        <f t="shared" si="31"/>
        <v>11</v>
      </c>
      <c r="F699" t="str">
        <f t="shared" si="32"/>
        <v>2018 - 11</v>
      </c>
      <c r="G699" t="str">
        <f>IF(AND(Date[[#This Row],[Month]]=5,Date[[#This Row],[Year]]=2021),"True","False")</f>
        <v>False</v>
      </c>
      <c r="H699" t="str">
        <f>IF(AND(Date[[#This Row],[Month]]&lt;=5,Date[[#This Row],[Month]]&gt;=4,Date[[#This Row],[Year]]=2021),"True","False")</f>
        <v>False</v>
      </c>
      <c r="I699" t="str">
        <f>IF(Date[[#This Row],[Year]]=2021,"True","False")</f>
        <v>False</v>
      </c>
    </row>
    <row r="700" spans="1:9" x14ac:dyDescent="0.3">
      <c r="A700" s="21">
        <v>43434</v>
      </c>
      <c r="B700">
        <f t="shared" si="30"/>
        <v>2018</v>
      </c>
      <c r="C700" t="s">
        <v>77</v>
      </c>
      <c r="D700" t="s">
        <v>108</v>
      </c>
      <c r="E700">
        <f t="shared" si="31"/>
        <v>11</v>
      </c>
      <c r="F700" t="str">
        <f t="shared" si="32"/>
        <v>2018 - 11</v>
      </c>
      <c r="G700" t="str">
        <f>IF(AND(Date[[#This Row],[Month]]=5,Date[[#This Row],[Year]]=2021),"True","False")</f>
        <v>False</v>
      </c>
      <c r="H700" t="str">
        <f>IF(AND(Date[[#This Row],[Month]]&lt;=5,Date[[#This Row],[Month]]&gt;=4,Date[[#This Row],[Year]]=2021),"True","False")</f>
        <v>False</v>
      </c>
      <c r="I700" t="str">
        <f>IF(Date[[#This Row],[Year]]=2021,"True","False")</f>
        <v>False</v>
      </c>
    </row>
    <row r="701" spans="1:9" x14ac:dyDescent="0.3">
      <c r="A701" s="21">
        <v>43435</v>
      </c>
      <c r="B701">
        <f t="shared" si="30"/>
        <v>2018</v>
      </c>
      <c r="C701" t="s">
        <v>78</v>
      </c>
      <c r="D701" t="s">
        <v>108</v>
      </c>
      <c r="E701">
        <f t="shared" si="31"/>
        <v>12</v>
      </c>
      <c r="F701" t="str">
        <f t="shared" si="32"/>
        <v>2018 - 12</v>
      </c>
      <c r="G701" t="str">
        <f>IF(AND(Date[[#This Row],[Month]]=5,Date[[#This Row],[Year]]=2021),"True","False")</f>
        <v>False</v>
      </c>
      <c r="H701" t="str">
        <f>IF(AND(Date[[#This Row],[Month]]&lt;=5,Date[[#This Row],[Month]]&gt;=4,Date[[#This Row],[Year]]=2021),"True","False")</f>
        <v>False</v>
      </c>
      <c r="I701" t="str">
        <f>IF(Date[[#This Row],[Year]]=2021,"True","False")</f>
        <v>False</v>
      </c>
    </row>
    <row r="702" spans="1:9" x14ac:dyDescent="0.3">
      <c r="A702" s="21">
        <v>43436</v>
      </c>
      <c r="B702">
        <f t="shared" si="30"/>
        <v>2018</v>
      </c>
      <c r="C702" t="s">
        <v>78</v>
      </c>
      <c r="D702" t="s">
        <v>108</v>
      </c>
      <c r="E702">
        <f t="shared" si="31"/>
        <v>12</v>
      </c>
      <c r="F702" t="str">
        <f t="shared" si="32"/>
        <v>2018 - 12</v>
      </c>
      <c r="G702" t="str">
        <f>IF(AND(Date[[#This Row],[Month]]=5,Date[[#This Row],[Year]]=2021),"True","False")</f>
        <v>False</v>
      </c>
      <c r="H702" t="str">
        <f>IF(AND(Date[[#This Row],[Month]]&lt;=5,Date[[#This Row],[Month]]&gt;=4,Date[[#This Row],[Year]]=2021),"True","False")</f>
        <v>False</v>
      </c>
      <c r="I702" t="str">
        <f>IF(Date[[#This Row],[Year]]=2021,"True","False")</f>
        <v>False</v>
      </c>
    </row>
    <row r="703" spans="1:9" x14ac:dyDescent="0.3">
      <c r="A703" s="21">
        <v>43437</v>
      </c>
      <c r="B703">
        <f t="shared" si="30"/>
        <v>2018</v>
      </c>
      <c r="C703" t="s">
        <v>78</v>
      </c>
      <c r="D703" t="s">
        <v>108</v>
      </c>
      <c r="E703">
        <f t="shared" si="31"/>
        <v>12</v>
      </c>
      <c r="F703" t="str">
        <f t="shared" si="32"/>
        <v>2018 - 12</v>
      </c>
      <c r="G703" t="str">
        <f>IF(AND(Date[[#This Row],[Month]]=5,Date[[#This Row],[Year]]=2021),"True","False")</f>
        <v>False</v>
      </c>
      <c r="H703" t="str">
        <f>IF(AND(Date[[#This Row],[Month]]&lt;=5,Date[[#This Row],[Month]]&gt;=4,Date[[#This Row],[Year]]=2021),"True","False")</f>
        <v>False</v>
      </c>
      <c r="I703" t="str">
        <f>IF(Date[[#This Row],[Year]]=2021,"True","False")</f>
        <v>False</v>
      </c>
    </row>
    <row r="704" spans="1:9" x14ac:dyDescent="0.3">
      <c r="A704" s="21">
        <v>43438</v>
      </c>
      <c r="B704">
        <f t="shared" si="30"/>
        <v>2018</v>
      </c>
      <c r="C704" t="s">
        <v>78</v>
      </c>
      <c r="D704" t="s">
        <v>108</v>
      </c>
      <c r="E704">
        <f t="shared" si="31"/>
        <v>12</v>
      </c>
      <c r="F704" t="str">
        <f t="shared" si="32"/>
        <v>2018 - 12</v>
      </c>
      <c r="G704" t="str">
        <f>IF(AND(Date[[#This Row],[Month]]=5,Date[[#This Row],[Year]]=2021),"True","False")</f>
        <v>False</v>
      </c>
      <c r="H704" t="str">
        <f>IF(AND(Date[[#This Row],[Month]]&lt;=5,Date[[#This Row],[Month]]&gt;=4,Date[[#This Row],[Year]]=2021),"True","False")</f>
        <v>False</v>
      </c>
      <c r="I704" t="str">
        <f>IF(Date[[#This Row],[Year]]=2021,"True","False")</f>
        <v>False</v>
      </c>
    </row>
    <row r="705" spans="1:9" x14ac:dyDescent="0.3">
      <c r="A705" s="21">
        <v>43439</v>
      </c>
      <c r="B705">
        <f t="shared" si="30"/>
        <v>2018</v>
      </c>
      <c r="C705" t="s">
        <v>78</v>
      </c>
      <c r="D705" t="s">
        <v>108</v>
      </c>
      <c r="E705">
        <f t="shared" si="31"/>
        <v>12</v>
      </c>
      <c r="F705" t="str">
        <f t="shared" si="32"/>
        <v>2018 - 12</v>
      </c>
      <c r="G705" t="str">
        <f>IF(AND(Date[[#This Row],[Month]]=5,Date[[#This Row],[Year]]=2021),"True","False")</f>
        <v>False</v>
      </c>
      <c r="H705" t="str">
        <f>IF(AND(Date[[#This Row],[Month]]&lt;=5,Date[[#This Row],[Month]]&gt;=4,Date[[#This Row],[Year]]=2021),"True","False")</f>
        <v>False</v>
      </c>
      <c r="I705" t="str">
        <f>IF(Date[[#This Row],[Year]]=2021,"True","False")</f>
        <v>False</v>
      </c>
    </row>
    <row r="706" spans="1:9" x14ac:dyDescent="0.3">
      <c r="A706" s="21">
        <v>43440</v>
      </c>
      <c r="B706">
        <f t="shared" si="30"/>
        <v>2018</v>
      </c>
      <c r="C706" t="s">
        <v>78</v>
      </c>
      <c r="D706" t="s">
        <v>108</v>
      </c>
      <c r="E706">
        <f t="shared" si="31"/>
        <v>12</v>
      </c>
      <c r="F706" t="str">
        <f t="shared" si="32"/>
        <v>2018 - 12</v>
      </c>
      <c r="G706" t="str">
        <f>IF(AND(Date[[#This Row],[Month]]=5,Date[[#This Row],[Year]]=2021),"True","False")</f>
        <v>False</v>
      </c>
      <c r="H706" t="str">
        <f>IF(AND(Date[[#This Row],[Month]]&lt;=5,Date[[#This Row],[Month]]&gt;=4,Date[[#This Row],[Year]]=2021),"True","False")</f>
        <v>False</v>
      </c>
      <c r="I706" t="str">
        <f>IF(Date[[#This Row],[Year]]=2021,"True","False")</f>
        <v>False</v>
      </c>
    </row>
    <row r="707" spans="1:9" x14ac:dyDescent="0.3">
      <c r="A707" s="21">
        <v>43441</v>
      </c>
      <c r="B707">
        <f t="shared" ref="B707:B770" si="33">YEAR(A707)</f>
        <v>2018</v>
      </c>
      <c r="C707" t="s">
        <v>78</v>
      </c>
      <c r="D707" t="s">
        <v>108</v>
      </c>
      <c r="E707">
        <f t="shared" ref="E707:E770" si="34">MONTH(A707)</f>
        <v>12</v>
      </c>
      <c r="F707" t="str">
        <f t="shared" ref="F707:F770" si="35">B707&amp;" - " &amp;E707</f>
        <v>2018 - 12</v>
      </c>
      <c r="G707" t="str">
        <f>IF(AND(Date[[#This Row],[Month]]=5,Date[[#This Row],[Year]]=2021),"True","False")</f>
        <v>False</v>
      </c>
      <c r="H707" t="str">
        <f>IF(AND(Date[[#This Row],[Month]]&lt;=5,Date[[#This Row],[Month]]&gt;=4,Date[[#This Row],[Year]]=2021),"True","False")</f>
        <v>False</v>
      </c>
      <c r="I707" t="str">
        <f>IF(Date[[#This Row],[Year]]=2021,"True","False")</f>
        <v>False</v>
      </c>
    </row>
    <row r="708" spans="1:9" x14ac:dyDescent="0.3">
      <c r="A708" s="21">
        <v>43442</v>
      </c>
      <c r="B708">
        <f t="shared" si="33"/>
        <v>2018</v>
      </c>
      <c r="C708" t="s">
        <v>78</v>
      </c>
      <c r="D708" t="s">
        <v>108</v>
      </c>
      <c r="E708">
        <f t="shared" si="34"/>
        <v>12</v>
      </c>
      <c r="F708" t="str">
        <f t="shared" si="35"/>
        <v>2018 - 12</v>
      </c>
      <c r="G708" t="str">
        <f>IF(AND(Date[[#This Row],[Month]]=5,Date[[#This Row],[Year]]=2021),"True","False")</f>
        <v>False</v>
      </c>
      <c r="H708" t="str">
        <f>IF(AND(Date[[#This Row],[Month]]&lt;=5,Date[[#This Row],[Month]]&gt;=4,Date[[#This Row],[Year]]=2021),"True","False")</f>
        <v>False</v>
      </c>
      <c r="I708" t="str">
        <f>IF(Date[[#This Row],[Year]]=2021,"True","False")</f>
        <v>False</v>
      </c>
    </row>
    <row r="709" spans="1:9" x14ac:dyDescent="0.3">
      <c r="A709" s="21">
        <v>43443</v>
      </c>
      <c r="B709">
        <f t="shared" si="33"/>
        <v>2018</v>
      </c>
      <c r="C709" t="s">
        <v>78</v>
      </c>
      <c r="D709" t="s">
        <v>108</v>
      </c>
      <c r="E709">
        <f t="shared" si="34"/>
        <v>12</v>
      </c>
      <c r="F709" t="str">
        <f t="shared" si="35"/>
        <v>2018 - 12</v>
      </c>
      <c r="G709" t="str">
        <f>IF(AND(Date[[#This Row],[Month]]=5,Date[[#This Row],[Year]]=2021),"True","False")</f>
        <v>False</v>
      </c>
      <c r="H709" t="str">
        <f>IF(AND(Date[[#This Row],[Month]]&lt;=5,Date[[#This Row],[Month]]&gt;=4,Date[[#This Row],[Year]]=2021),"True","False")</f>
        <v>False</v>
      </c>
      <c r="I709" t="str">
        <f>IF(Date[[#This Row],[Year]]=2021,"True","False")</f>
        <v>False</v>
      </c>
    </row>
    <row r="710" spans="1:9" x14ac:dyDescent="0.3">
      <c r="A710" s="21">
        <v>43444</v>
      </c>
      <c r="B710">
        <f t="shared" si="33"/>
        <v>2018</v>
      </c>
      <c r="C710" t="s">
        <v>78</v>
      </c>
      <c r="D710" t="s">
        <v>108</v>
      </c>
      <c r="E710">
        <f t="shared" si="34"/>
        <v>12</v>
      </c>
      <c r="F710" t="str">
        <f t="shared" si="35"/>
        <v>2018 - 12</v>
      </c>
      <c r="G710" t="str">
        <f>IF(AND(Date[[#This Row],[Month]]=5,Date[[#This Row],[Year]]=2021),"True","False")</f>
        <v>False</v>
      </c>
      <c r="H710" t="str">
        <f>IF(AND(Date[[#This Row],[Month]]&lt;=5,Date[[#This Row],[Month]]&gt;=4,Date[[#This Row],[Year]]=2021),"True","False")</f>
        <v>False</v>
      </c>
      <c r="I710" t="str">
        <f>IF(Date[[#This Row],[Year]]=2021,"True","False")</f>
        <v>False</v>
      </c>
    </row>
    <row r="711" spans="1:9" x14ac:dyDescent="0.3">
      <c r="A711" s="21">
        <v>43445</v>
      </c>
      <c r="B711">
        <f t="shared" si="33"/>
        <v>2018</v>
      </c>
      <c r="C711" t="s">
        <v>78</v>
      </c>
      <c r="D711" t="s">
        <v>108</v>
      </c>
      <c r="E711">
        <f t="shared" si="34"/>
        <v>12</v>
      </c>
      <c r="F711" t="str">
        <f t="shared" si="35"/>
        <v>2018 - 12</v>
      </c>
      <c r="G711" t="str">
        <f>IF(AND(Date[[#This Row],[Month]]=5,Date[[#This Row],[Year]]=2021),"True","False")</f>
        <v>False</v>
      </c>
      <c r="H711" t="str">
        <f>IF(AND(Date[[#This Row],[Month]]&lt;=5,Date[[#This Row],[Month]]&gt;=4,Date[[#This Row],[Year]]=2021),"True","False")</f>
        <v>False</v>
      </c>
      <c r="I711" t="str">
        <f>IF(Date[[#This Row],[Year]]=2021,"True","False")</f>
        <v>False</v>
      </c>
    </row>
    <row r="712" spans="1:9" x14ac:dyDescent="0.3">
      <c r="A712" s="21">
        <v>43446</v>
      </c>
      <c r="B712">
        <f t="shared" si="33"/>
        <v>2018</v>
      </c>
      <c r="C712" t="s">
        <v>78</v>
      </c>
      <c r="D712" t="s">
        <v>108</v>
      </c>
      <c r="E712">
        <f t="shared" si="34"/>
        <v>12</v>
      </c>
      <c r="F712" t="str">
        <f t="shared" si="35"/>
        <v>2018 - 12</v>
      </c>
      <c r="G712" t="str">
        <f>IF(AND(Date[[#This Row],[Month]]=5,Date[[#This Row],[Year]]=2021),"True","False")</f>
        <v>False</v>
      </c>
      <c r="H712" t="str">
        <f>IF(AND(Date[[#This Row],[Month]]&lt;=5,Date[[#This Row],[Month]]&gt;=4,Date[[#This Row],[Year]]=2021),"True","False")</f>
        <v>False</v>
      </c>
      <c r="I712" t="str">
        <f>IF(Date[[#This Row],[Year]]=2021,"True","False")</f>
        <v>False</v>
      </c>
    </row>
    <row r="713" spans="1:9" x14ac:dyDescent="0.3">
      <c r="A713" s="21">
        <v>43447</v>
      </c>
      <c r="B713">
        <f t="shared" si="33"/>
        <v>2018</v>
      </c>
      <c r="C713" t="s">
        <v>78</v>
      </c>
      <c r="D713" t="s">
        <v>108</v>
      </c>
      <c r="E713">
        <f t="shared" si="34"/>
        <v>12</v>
      </c>
      <c r="F713" t="str">
        <f t="shared" si="35"/>
        <v>2018 - 12</v>
      </c>
      <c r="G713" t="str">
        <f>IF(AND(Date[[#This Row],[Month]]=5,Date[[#This Row],[Year]]=2021),"True","False")</f>
        <v>False</v>
      </c>
      <c r="H713" t="str">
        <f>IF(AND(Date[[#This Row],[Month]]&lt;=5,Date[[#This Row],[Month]]&gt;=4,Date[[#This Row],[Year]]=2021),"True","False")</f>
        <v>False</v>
      </c>
      <c r="I713" t="str">
        <f>IF(Date[[#This Row],[Year]]=2021,"True","False")</f>
        <v>False</v>
      </c>
    </row>
    <row r="714" spans="1:9" x14ac:dyDescent="0.3">
      <c r="A714" s="21">
        <v>43448</v>
      </c>
      <c r="B714">
        <f t="shared" si="33"/>
        <v>2018</v>
      </c>
      <c r="C714" t="s">
        <v>78</v>
      </c>
      <c r="D714" t="s">
        <v>108</v>
      </c>
      <c r="E714">
        <f t="shared" si="34"/>
        <v>12</v>
      </c>
      <c r="F714" t="str">
        <f t="shared" si="35"/>
        <v>2018 - 12</v>
      </c>
      <c r="G714" t="str">
        <f>IF(AND(Date[[#This Row],[Month]]=5,Date[[#This Row],[Year]]=2021),"True","False")</f>
        <v>False</v>
      </c>
      <c r="H714" t="str">
        <f>IF(AND(Date[[#This Row],[Month]]&lt;=5,Date[[#This Row],[Month]]&gt;=4,Date[[#This Row],[Year]]=2021),"True","False")</f>
        <v>False</v>
      </c>
      <c r="I714" t="str">
        <f>IF(Date[[#This Row],[Year]]=2021,"True","False")</f>
        <v>False</v>
      </c>
    </row>
    <row r="715" spans="1:9" x14ac:dyDescent="0.3">
      <c r="A715" s="21">
        <v>43449</v>
      </c>
      <c r="B715">
        <f t="shared" si="33"/>
        <v>2018</v>
      </c>
      <c r="C715" t="s">
        <v>78</v>
      </c>
      <c r="D715" t="s">
        <v>108</v>
      </c>
      <c r="E715">
        <f t="shared" si="34"/>
        <v>12</v>
      </c>
      <c r="F715" t="str">
        <f t="shared" si="35"/>
        <v>2018 - 12</v>
      </c>
      <c r="G715" t="str">
        <f>IF(AND(Date[[#This Row],[Month]]=5,Date[[#This Row],[Year]]=2021),"True","False")</f>
        <v>False</v>
      </c>
      <c r="H715" t="str">
        <f>IF(AND(Date[[#This Row],[Month]]&lt;=5,Date[[#This Row],[Month]]&gt;=4,Date[[#This Row],[Year]]=2021),"True","False")</f>
        <v>False</v>
      </c>
      <c r="I715" t="str">
        <f>IF(Date[[#This Row],[Year]]=2021,"True","False")</f>
        <v>False</v>
      </c>
    </row>
    <row r="716" spans="1:9" x14ac:dyDescent="0.3">
      <c r="A716" s="21">
        <v>43450</v>
      </c>
      <c r="B716">
        <f t="shared" si="33"/>
        <v>2018</v>
      </c>
      <c r="C716" t="s">
        <v>78</v>
      </c>
      <c r="D716" t="s">
        <v>108</v>
      </c>
      <c r="E716">
        <f t="shared" si="34"/>
        <v>12</v>
      </c>
      <c r="F716" t="str">
        <f t="shared" si="35"/>
        <v>2018 - 12</v>
      </c>
      <c r="G716" t="str">
        <f>IF(AND(Date[[#This Row],[Month]]=5,Date[[#This Row],[Year]]=2021),"True","False")</f>
        <v>False</v>
      </c>
      <c r="H716" t="str">
        <f>IF(AND(Date[[#This Row],[Month]]&lt;=5,Date[[#This Row],[Month]]&gt;=4,Date[[#This Row],[Year]]=2021),"True","False")</f>
        <v>False</v>
      </c>
      <c r="I716" t="str">
        <f>IF(Date[[#This Row],[Year]]=2021,"True","False")</f>
        <v>False</v>
      </c>
    </row>
    <row r="717" spans="1:9" x14ac:dyDescent="0.3">
      <c r="A717" s="21">
        <v>43451</v>
      </c>
      <c r="B717">
        <f t="shared" si="33"/>
        <v>2018</v>
      </c>
      <c r="C717" t="s">
        <v>78</v>
      </c>
      <c r="D717" t="s">
        <v>108</v>
      </c>
      <c r="E717">
        <f t="shared" si="34"/>
        <v>12</v>
      </c>
      <c r="F717" t="str">
        <f t="shared" si="35"/>
        <v>2018 - 12</v>
      </c>
      <c r="G717" t="str">
        <f>IF(AND(Date[[#This Row],[Month]]=5,Date[[#This Row],[Year]]=2021),"True","False")</f>
        <v>False</v>
      </c>
      <c r="H717" t="str">
        <f>IF(AND(Date[[#This Row],[Month]]&lt;=5,Date[[#This Row],[Month]]&gt;=4,Date[[#This Row],[Year]]=2021),"True","False")</f>
        <v>False</v>
      </c>
      <c r="I717" t="str">
        <f>IF(Date[[#This Row],[Year]]=2021,"True","False")</f>
        <v>False</v>
      </c>
    </row>
    <row r="718" spans="1:9" x14ac:dyDescent="0.3">
      <c r="A718" s="21">
        <v>43452</v>
      </c>
      <c r="B718">
        <f t="shared" si="33"/>
        <v>2018</v>
      </c>
      <c r="C718" t="s">
        <v>78</v>
      </c>
      <c r="D718" t="s">
        <v>108</v>
      </c>
      <c r="E718">
        <f t="shared" si="34"/>
        <v>12</v>
      </c>
      <c r="F718" t="str">
        <f t="shared" si="35"/>
        <v>2018 - 12</v>
      </c>
      <c r="G718" t="str">
        <f>IF(AND(Date[[#This Row],[Month]]=5,Date[[#This Row],[Year]]=2021),"True","False")</f>
        <v>False</v>
      </c>
      <c r="H718" t="str">
        <f>IF(AND(Date[[#This Row],[Month]]&lt;=5,Date[[#This Row],[Month]]&gt;=4,Date[[#This Row],[Year]]=2021),"True","False")</f>
        <v>False</v>
      </c>
      <c r="I718" t="str">
        <f>IF(Date[[#This Row],[Year]]=2021,"True","False")</f>
        <v>False</v>
      </c>
    </row>
    <row r="719" spans="1:9" x14ac:dyDescent="0.3">
      <c r="A719" s="21">
        <v>43453</v>
      </c>
      <c r="B719">
        <f t="shared" si="33"/>
        <v>2018</v>
      </c>
      <c r="C719" t="s">
        <v>78</v>
      </c>
      <c r="D719" t="s">
        <v>108</v>
      </c>
      <c r="E719">
        <f t="shared" si="34"/>
        <v>12</v>
      </c>
      <c r="F719" t="str">
        <f t="shared" si="35"/>
        <v>2018 - 12</v>
      </c>
      <c r="G719" t="str">
        <f>IF(AND(Date[[#This Row],[Month]]=5,Date[[#This Row],[Year]]=2021),"True","False")</f>
        <v>False</v>
      </c>
      <c r="H719" t="str">
        <f>IF(AND(Date[[#This Row],[Month]]&lt;=5,Date[[#This Row],[Month]]&gt;=4,Date[[#This Row],[Year]]=2021),"True","False")</f>
        <v>False</v>
      </c>
      <c r="I719" t="str">
        <f>IF(Date[[#This Row],[Year]]=2021,"True","False")</f>
        <v>False</v>
      </c>
    </row>
    <row r="720" spans="1:9" x14ac:dyDescent="0.3">
      <c r="A720" s="21">
        <v>43454</v>
      </c>
      <c r="B720">
        <f t="shared" si="33"/>
        <v>2018</v>
      </c>
      <c r="C720" t="s">
        <v>78</v>
      </c>
      <c r="D720" t="s">
        <v>108</v>
      </c>
      <c r="E720">
        <f t="shared" si="34"/>
        <v>12</v>
      </c>
      <c r="F720" t="str">
        <f t="shared" si="35"/>
        <v>2018 - 12</v>
      </c>
      <c r="G720" t="str">
        <f>IF(AND(Date[[#This Row],[Month]]=5,Date[[#This Row],[Year]]=2021),"True","False")</f>
        <v>False</v>
      </c>
      <c r="H720" t="str">
        <f>IF(AND(Date[[#This Row],[Month]]&lt;=5,Date[[#This Row],[Month]]&gt;=4,Date[[#This Row],[Year]]=2021),"True","False")</f>
        <v>False</v>
      </c>
      <c r="I720" t="str">
        <f>IF(Date[[#This Row],[Year]]=2021,"True","False")</f>
        <v>False</v>
      </c>
    </row>
    <row r="721" spans="1:9" x14ac:dyDescent="0.3">
      <c r="A721" s="21">
        <v>43455</v>
      </c>
      <c r="B721">
        <f t="shared" si="33"/>
        <v>2018</v>
      </c>
      <c r="C721" t="s">
        <v>78</v>
      </c>
      <c r="D721" t="s">
        <v>108</v>
      </c>
      <c r="E721">
        <f t="shared" si="34"/>
        <v>12</v>
      </c>
      <c r="F721" t="str">
        <f t="shared" si="35"/>
        <v>2018 - 12</v>
      </c>
      <c r="G721" t="str">
        <f>IF(AND(Date[[#This Row],[Month]]=5,Date[[#This Row],[Year]]=2021),"True","False")</f>
        <v>False</v>
      </c>
      <c r="H721" t="str">
        <f>IF(AND(Date[[#This Row],[Month]]&lt;=5,Date[[#This Row],[Month]]&gt;=4,Date[[#This Row],[Year]]=2021),"True","False")</f>
        <v>False</v>
      </c>
      <c r="I721" t="str">
        <f>IF(Date[[#This Row],[Year]]=2021,"True","False")</f>
        <v>False</v>
      </c>
    </row>
    <row r="722" spans="1:9" x14ac:dyDescent="0.3">
      <c r="A722" s="21">
        <v>43456</v>
      </c>
      <c r="B722">
        <f t="shared" si="33"/>
        <v>2018</v>
      </c>
      <c r="C722" t="s">
        <v>78</v>
      </c>
      <c r="D722" t="s">
        <v>108</v>
      </c>
      <c r="E722">
        <f t="shared" si="34"/>
        <v>12</v>
      </c>
      <c r="F722" t="str">
        <f t="shared" si="35"/>
        <v>2018 - 12</v>
      </c>
      <c r="G722" t="str">
        <f>IF(AND(Date[[#This Row],[Month]]=5,Date[[#This Row],[Year]]=2021),"True","False")</f>
        <v>False</v>
      </c>
      <c r="H722" t="str">
        <f>IF(AND(Date[[#This Row],[Month]]&lt;=5,Date[[#This Row],[Month]]&gt;=4,Date[[#This Row],[Year]]=2021),"True","False")</f>
        <v>False</v>
      </c>
      <c r="I722" t="str">
        <f>IF(Date[[#This Row],[Year]]=2021,"True","False")</f>
        <v>False</v>
      </c>
    </row>
    <row r="723" spans="1:9" x14ac:dyDescent="0.3">
      <c r="A723" s="21">
        <v>43457</v>
      </c>
      <c r="B723">
        <f t="shared" si="33"/>
        <v>2018</v>
      </c>
      <c r="C723" t="s">
        <v>78</v>
      </c>
      <c r="D723" t="s">
        <v>108</v>
      </c>
      <c r="E723">
        <f t="shared" si="34"/>
        <v>12</v>
      </c>
      <c r="F723" t="str">
        <f t="shared" si="35"/>
        <v>2018 - 12</v>
      </c>
      <c r="G723" t="str">
        <f>IF(AND(Date[[#This Row],[Month]]=5,Date[[#This Row],[Year]]=2021),"True","False")</f>
        <v>False</v>
      </c>
      <c r="H723" t="str">
        <f>IF(AND(Date[[#This Row],[Month]]&lt;=5,Date[[#This Row],[Month]]&gt;=4,Date[[#This Row],[Year]]=2021),"True","False")</f>
        <v>False</v>
      </c>
      <c r="I723" t="str">
        <f>IF(Date[[#This Row],[Year]]=2021,"True","False")</f>
        <v>False</v>
      </c>
    </row>
    <row r="724" spans="1:9" x14ac:dyDescent="0.3">
      <c r="A724" s="21">
        <v>43458</v>
      </c>
      <c r="B724">
        <f t="shared" si="33"/>
        <v>2018</v>
      </c>
      <c r="C724" t="s">
        <v>78</v>
      </c>
      <c r="D724" t="s">
        <v>108</v>
      </c>
      <c r="E724">
        <f t="shared" si="34"/>
        <v>12</v>
      </c>
      <c r="F724" t="str">
        <f t="shared" si="35"/>
        <v>2018 - 12</v>
      </c>
      <c r="G724" t="str">
        <f>IF(AND(Date[[#This Row],[Month]]=5,Date[[#This Row],[Year]]=2021),"True","False")</f>
        <v>False</v>
      </c>
      <c r="H724" t="str">
        <f>IF(AND(Date[[#This Row],[Month]]&lt;=5,Date[[#This Row],[Month]]&gt;=4,Date[[#This Row],[Year]]=2021),"True","False")</f>
        <v>False</v>
      </c>
      <c r="I724" t="str">
        <f>IF(Date[[#This Row],[Year]]=2021,"True","False")</f>
        <v>False</v>
      </c>
    </row>
    <row r="725" spans="1:9" x14ac:dyDescent="0.3">
      <c r="A725" s="21">
        <v>43459</v>
      </c>
      <c r="B725">
        <f t="shared" si="33"/>
        <v>2018</v>
      </c>
      <c r="C725" t="s">
        <v>78</v>
      </c>
      <c r="D725" t="s">
        <v>108</v>
      </c>
      <c r="E725">
        <f t="shared" si="34"/>
        <v>12</v>
      </c>
      <c r="F725" t="str">
        <f t="shared" si="35"/>
        <v>2018 - 12</v>
      </c>
      <c r="G725" t="str">
        <f>IF(AND(Date[[#This Row],[Month]]=5,Date[[#This Row],[Year]]=2021),"True","False")</f>
        <v>False</v>
      </c>
      <c r="H725" t="str">
        <f>IF(AND(Date[[#This Row],[Month]]&lt;=5,Date[[#This Row],[Month]]&gt;=4,Date[[#This Row],[Year]]=2021),"True","False")</f>
        <v>False</v>
      </c>
      <c r="I725" t="str">
        <f>IF(Date[[#This Row],[Year]]=2021,"True","False")</f>
        <v>False</v>
      </c>
    </row>
    <row r="726" spans="1:9" x14ac:dyDescent="0.3">
      <c r="A726" s="21">
        <v>43460</v>
      </c>
      <c r="B726">
        <f t="shared" si="33"/>
        <v>2018</v>
      </c>
      <c r="C726" t="s">
        <v>78</v>
      </c>
      <c r="D726" t="s">
        <v>108</v>
      </c>
      <c r="E726">
        <f t="shared" si="34"/>
        <v>12</v>
      </c>
      <c r="F726" t="str">
        <f t="shared" si="35"/>
        <v>2018 - 12</v>
      </c>
      <c r="G726" t="str">
        <f>IF(AND(Date[[#This Row],[Month]]=5,Date[[#This Row],[Year]]=2021),"True","False")</f>
        <v>False</v>
      </c>
      <c r="H726" t="str">
        <f>IF(AND(Date[[#This Row],[Month]]&lt;=5,Date[[#This Row],[Month]]&gt;=4,Date[[#This Row],[Year]]=2021),"True","False")</f>
        <v>False</v>
      </c>
      <c r="I726" t="str">
        <f>IF(Date[[#This Row],[Year]]=2021,"True","False")</f>
        <v>False</v>
      </c>
    </row>
    <row r="727" spans="1:9" x14ac:dyDescent="0.3">
      <c r="A727" s="21">
        <v>43461</v>
      </c>
      <c r="B727">
        <f t="shared" si="33"/>
        <v>2018</v>
      </c>
      <c r="C727" t="s">
        <v>78</v>
      </c>
      <c r="D727" t="s">
        <v>108</v>
      </c>
      <c r="E727">
        <f t="shared" si="34"/>
        <v>12</v>
      </c>
      <c r="F727" t="str">
        <f t="shared" si="35"/>
        <v>2018 - 12</v>
      </c>
      <c r="G727" t="str">
        <f>IF(AND(Date[[#This Row],[Month]]=5,Date[[#This Row],[Year]]=2021),"True","False")</f>
        <v>False</v>
      </c>
      <c r="H727" t="str">
        <f>IF(AND(Date[[#This Row],[Month]]&lt;=5,Date[[#This Row],[Month]]&gt;=4,Date[[#This Row],[Year]]=2021),"True","False")</f>
        <v>False</v>
      </c>
      <c r="I727" t="str">
        <f>IF(Date[[#This Row],[Year]]=2021,"True","False")</f>
        <v>False</v>
      </c>
    </row>
    <row r="728" spans="1:9" x14ac:dyDescent="0.3">
      <c r="A728" s="21">
        <v>43462</v>
      </c>
      <c r="B728">
        <f t="shared" si="33"/>
        <v>2018</v>
      </c>
      <c r="C728" t="s">
        <v>78</v>
      </c>
      <c r="D728" t="s">
        <v>108</v>
      </c>
      <c r="E728">
        <f t="shared" si="34"/>
        <v>12</v>
      </c>
      <c r="F728" t="str">
        <f t="shared" si="35"/>
        <v>2018 - 12</v>
      </c>
      <c r="G728" t="str">
        <f>IF(AND(Date[[#This Row],[Month]]=5,Date[[#This Row],[Year]]=2021),"True","False")</f>
        <v>False</v>
      </c>
      <c r="H728" t="str">
        <f>IF(AND(Date[[#This Row],[Month]]&lt;=5,Date[[#This Row],[Month]]&gt;=4,Date[[#This Row],[Year]]=2021),"True","False")</f>
        <v>False</v>
      </c>
      <c r="I728" t="str">
        <f>IF(Date[[#This Row],[Year]]=2021,"True","False")</f>
        <v>False</v>
      </c>
    </row>
    <row r="729" spans="1:9" x14ac:dyDescent="0.3">
      <c r="A729" s="21">
        <v>43463</v>
      </c>
      <c r="B729">
        <f t="shared" si="33"/>
        <v>2018</v>
      </c>
      <c r="C729" t="s">
        <v>78</v>
      </c>
      <c r="D729" t="s">
        <v>108</v>
      </c>
      <c r="E729">
        <f t="shared" si="34"/>
        <v>12</v>
      </c>
      <c r="F729" t="str">
        <f t="shared" si="35"/>
        <v>2018 - 12</v>
      </c>
      <c r="G729" t="str">
        <f>IF(AND(Date[[#This Row],[Month]]=5,Date[[#This Row],[Year]]=2021),"True","False")</f>
        <v>False</v>
      </c>
      <c r="H729" t="str">
        <f>IF(AND(Date[[#This Row],[Month]]&lt;=5,Date[[#This Row],[Month]]&gt;=4,Date[[#This Row],[Year]]=2021),"True","False")</f>
        <v>False</v>
      </c>
      <c r="I729" t="str">
        <f>IF(Date[[#This Row],[Year]]=2021,"True","False")</f>
        <v>False</v>
      </c>
    </row>
    <row r="730" spans="1:9" x14ac:dyDescent="0.3">
      <c r="A730" s="21">
        <v>43464</v>
      </c>
      <c r="B730">
        <f t="shared" si="33"/>
        <v>2018</v>
      </c>
      <c r="C730" t="s">
        <v>78</v>
      </c>
      <c r="D730" t="s">
        <v>108</v>
      </c>
      <c r="E730">
        <f t="shared" si="34"/>
        <v>12</v>
      </c>
      <c r="F730" t="str">
        <f t="shared" si="35"/>
        <v>2018 - 12</v>
      </c>
      <c r="G730" t="str">
        <f>IF(AND(Date[[#This Row],[Month]]=5,Date[[#This Row],[Year]]=2021),"True","False")</f>
        <v>False</v>
      </c>
      <c r="H730" t="str">
        <f>IF(AND(Date[[#This Row],[Month]]&lt;=5,Date[[#This Row],[Month]]&gt;=4,Date[[#This Row],[Year]]=2021),"True","False")</f>
        <v>False</v>
      </c>
      <c r="I730" t="str">
        <f>IF(Date[[#This Row],[Year]]=2021,"True","False")</f>
        <v>False</v>
      </c>
    </row>
    <row r="731" spans="1:9" x14ac:dyDescent="0.3">
      <c r="A731" s="21">
        <v>43465</v>
      </c>
      <c r="B731">
        <f t="shared" si="33"/>
        <v>2018</v>
      </c>
      <c r="C731" t="s">
        <v>78</v>
      </c>
      <c r="D731" t="s">
        <v>108</v>
      </c>
      <c r="E731">
        <f t="shared" si="34"/>
        <v>12</v>
      </c>
      <c r="F731" t="str">
        <f t="shared" si="35"/>
        <v>2018 - 12</v>
      </c>
      <c r="G731" t="str">
        <f>IF(AND(Date[[#This Row],[Month]]=5,Date[[#This Row],[Year]]=2021),"True","False")</f>
        <v>False</v>
      </c>
      <c r="H731" t="str">
        <f>IF(AND(Date[[#This Row],[Month]]&lt;=5,Date[[#This Row],[Month]]&gt;=4,Date[[#This Row],[Year]]=2021),"True","False")</f>
        <v>False</v>
      </c>
      <c r="I731" t="str">
        <f>IF(Date[[#This Row],[Year]]=2021,"True","False")</f>
        <v>False</v>
      </c>
    </row>
    <row r="732" spans="1:9" x14ac:dyDescent="0.3">
      <c r="A732" s="21">
        <v>43466</v>
      </c>
      <c r="B732">
        <f t="shared" si="33"/>
        <v>2019</v>
      </c>
      <c r="C732" t="s">
        <v>67</v>
      </c>
      <c r="D732" t="s">
        <v>105</v>
      </c>
      <c r="E732">
        <f t="shared" si="34"/>
        <v>1</v>
      </c>
      <c r="F732" t="str">
        <f t="shared" si="35"/>
        <v>2019 - 1</v>
      </c>
      <c r="G732" t="str">
        <f>IF(AND(Date[[#This Row],[Month]]=5,Date[[#This Row],[Year]]=2021),"True","False")</f>
        <v>False</v>
      </c>
      <c r="H732" t="str">
        <f>IF(AND(Date[[#This Row],[Month]]&lt;=5,Date[[#This Row],[Month]]&gt;=4,Date[[#This Row],[Year]]=2021),"True","False")</f>
        <v>False</v>
      </c>
      <c r="I732" t="str">
        <f>IF(Date[[#This Row],[Year]]=2021,"True","False")</f>
        <v>False</v>
      </c>
    </row>
    <row r="733" spans="1:9" x14ac:dyDescent="0.3">
      <c r="A733" s="21">
        <v>43467</v>
      </c>
      <c r="B733">
        <f t="shared" si="33"/>
        <v>2019</v>
      </c>
      <c r="C733" t="s">
        <v>67</v>
      </c>
      <c r="D733" t="s">
        <v>105</v>
      </c>
      <c r="E733">
        <f t="shared" si="34"/>
        <v>1</v>
      </c>
      <c r="F733" t="str">
        <f t="shared" si="35"/>
        <v>2019 - 1</v>
      </c>
      <c r="G733" t="str">
        <f>IF(AND(Date[[#This Row],[Month]]=5,Date[[#This Row],[Year]]=2021),"True","False")</f>
        <v>False</v>
      </c>
      <c r="H733" t="str">
        <f>IF(AND(Date[[#This Row],[Month]]&lt;=5,Date[[#This Row],[Month]]&gt;=4,Date[[#This Row],[Year]]=2021),"True","False")</f>
        <v>False</v>
      </c>
      <c r="I733" t="str">
        <f>IF(Date[[#This Row],[Year]]=2021,"True","False")</f>
        <v>False</v>
      </c>
    </row>
    <row r="734" spans="1:9" x14ac:dyDescent="0.3">
      <c r="A734" s="21">
        <v>43468</v>
      </c>
      <c r="B734">
        <f t="shared" si="33"/>
        <v>2019</v>
      </c>
      <c r="C734" t="s">
        <v>67</v>
      </c>
      <c r="D734" t="s">
        <v>105</v>
      </c>
      <c r="E734">
        <f t="shared" si="34"/>
        <v>1</v>
      </c>
      <c r="F734" t="str">
        <f t="shared" si="35"/>
        <v>2019 - 1</v>
      </c>
      <c r="G734" t="str">
        <f>IF(AND(Date[[#This Row],[Month]]=5,Date[[#This Row],[Year]]=2021),"True","False")</f>
        <v>False</v>
      </c>
      <c r="H734" t="str">
        <f>IF(AND(Date[[#This Row],[Month]]&lt;=5,Date[[#This Row],[Month]]&gt;=4,Date[[#This Row],[Year]]=2021),"True","False")</f>
        <v>False</v>
      </c>
      <c r="I734" t="str">
        <f>IF(Date[[#This Row],[Year]]=2021,"True","False")</f>
        <v>False</v>
      </c>
    </row>
    <row r="735" spans="1:9" x14ac:dyDescent="0.3">
      <c r="A735" s="21">
        <v>43469</v>
      </c>
      <c r="B735">
        <f t="shared" si="33"/>
        <v>2019</v>
      </c>
      <c r="C735" t="s">
        <v>67</v>
      </c>
      <c r="D735" t="s">
        <v>105</v>
      </c>
      <c r="E735">
        <f t="shared" si="34"/>
        <v>1</v>
      </c>
      <c r="F735" t="str">
        <f t="shared" si="35"/>
        <v>2019 - 1</v>
      </c>
      <c r="G735" t="str">
        <f>IF(AND(Date[[#This Row],[Month]]=5,Date[[#This Row],[Year]]=2021),"True","False")</f>
        <v>False</v>
      </c>
      <c r="H735" t="str">
        <f>IF(AND(Date[[#This Row],[Month]]&lt;=5,Date[[#This Row],[Month]]&gt;=4,Date[[#This Row],[Year]]=2021),"True","False")</f>
        <v>False</v>
      </c>
      <c r="I735" t="str">
        <f>IF(Date[[#This Row],[Year]]=2021,"True","False")</f>
        <v>False</v>
      </c>
    </row>
    <row r="736" spans="1:9" x14ac:dyDescent="0.3">
      <c r="A736" s="21">
        <v>43470</v>
      </c>
      <c r="B736">
        <f t="shared" si="33"/>
        <v>2019</v>
      </c>
      <c r="C736" t="s">
        <v>67</v>
      </c>
      <c r="D736" t="s">
        <v>105</v>
      </c>
      <c r="E736">
        <f t="shared" si="34"/>
        <v>1</v>
      </c>
      <c r="F736" t="str">
        <f t="shared" si="35"/>
        <v>2019 - 1</v>
      </c>
      <c r="G736" t="str">
        <f>IF(AND(Date[[#This Row],[Month]]=5,Date[[#This Row],[Year]]=2021),"True","False")</f>
        <v>False</v>
      </c>
      <c r="H736" t="str">
        <f>IF(AND(Date[[#This Row],[Month]]&lt;=5,Date[[#This Row],[Month]]&gt;=4,Date[[#This Row],[Year]]=2021),"True","False")</f>
        <v>False</v>
      </c>
      <c r="I736" t="str">
        <f>IF(Date[[#This Row],[Year]]=2021,"True","False")</f>
        <v>False</v>
      </c>
    </row>
    <row r="737" spans="1:9" x14ac:dyDescent="0.3">
      <c r="A737" s="21">
        <v>43471</v>
      </c>
      <c r="B737">
        <f t="shared" si="33"/>
        <v>2019</v>
      </c>
      <c r="C737" t="s">
        <v>67</v>
      </c>
      <c r="D737" t="s">
        <v>105</v>
      </c>
      <c r="E737">
        <f t="shared" si="34"/>
        <v>1</v>
      </c>
      <c r="F737" t="str">
        <f t="shared" si="35"/>
        <v>2019 - 1</v>
      </c>
      <c r="G737" t="str">
        <f>IF(AND(Date[[#This Row],[Month]]=5,Date[[#This Row],[Year]]=2021),"True","False")</f>
        <v>False</v>
      </c>
      <c r="H737" t="str">
        <f>IF(AND(Date[[#This Row],[Month]]&lt;=5,Date[[#This Row],[Month]]&gt;=4,Date[[#This Row],[Year]]=2021),"True","False")</f>
        <v>False</v>
      </c>
      <c r="I737" t="str">
        <f>IF(Date[[#This Row],[Year]]=2021,"True","False")</f>
        <v>False</v>
      </c>
    </row>
    <row r="738" spans="1:9" x14ac:dyDescent="0.3">
      <c r="A738" s="21">
        <v>43472</v>
      </c>
      <c r="B738">
        <f t="shared" si="33"/>
        <v>2019</v>
      </c>
      <c r="C738" t="s">
        <v>67</v>
      </c>
      <c r="D738" t="s">
        <v>105</v>
      </c>
      <c r="E738">
        <f t="shared" si="34"/>
        <v>1</v>
      </c>
      <c r="F738" t="str">
        <f t="shared" si="35"/>
        <v>2019 - 1</v>
      </c>
      <c r="G738" t="str">
        <f>IF(AND(Date[[#This Row],[Month]]=5,Date[[#This Row],[Year]]=2021),"True","False")</f>
        <v>False</v>
      </c>
      <c r="H738" t="str">
        <f>IF(AND(Date[[#This Row],[Month]]&lt;=5,Date[[#This Row],[Month]]&gt;=4,Date[[#This Row],[Year]]=2021),"True","False")</f>
        <v>False</v>
      </c>
      <c r="I738" t="str">
        <f>IF(Date[[#This Row],[Year]]=2021,"True","False")</f>
        <v>False</v>
      </c>
    </row>
    <row r="739" spans="1:9" x14ac:dyDescent="0.3">
      <c r="A739" s="21">
        <v>43473</v>
      </c>
      <c r="B739">
        <f t="shared" si="33"/>
        <v>2019</v>
      </c>
      <c r="C739" t="s">
        <v>67</v>
      </c>
      <c r="D739" t="s">
        <v>105</v>
      </c>
      <c r="E739">
        <f t="shared" si="34"/>
        <v>1</v>
      </c>
      <c r="F739" t="str">
        <f t="shared" si="35"/>
        <v>2019 - 1</v>
      </c>
      <c r="G739" t="str">
        <f>IF(AND(Date[[#This Row],[Month]]=5,Date[[#This Row],[Year]]=2021),"True","False")</f>
        <v>False</v>
      </c>
      <c r="H739" t="str">
        <f>IF(AND(Date[[#This Row],[Month]]&lt;=5,Date[[#This Row],[Month]]&gt;=4,Date[[#This Row],[Year]]=2021),"True","False")</f>
        <v>False</v>
      </c>
      <c r="I739" t="str">
        <f>IF(Date[[#This Row],[Year]]=2021,"True","False")</f>
        <v>False</v>
      </c>
    </row>
    <row r="740" spans="1:9" x14ac:dyDescent="0.3">
      <c r="A740" s="21">
        <v>43474</v>
      </c>
      <c r="B740">
        <f t="shared" si="33"/>
        <v>2019</v>
      </c>
      <c r="C740" t="s">
        <v>67</v>
      </c>
      <c r="D740" t="s">
        <v>105</v>
      </c>
      <c r="E740">
        <f t="shared" si="34"/>
        <v>1</v>
      </c>
      <c r="F740" t="str">
        <f t="shared" si="35"/>
        <v>2019 - 1</v>
      </c>
      <c r="G740" t="str">
        <f>IF(AND(Date[[#This Row],[Month]]=5,Date[[#This Row],[Year]]=2021),"True","False")</f>
        <v>False</v>
      </c>
      <c r="H740" t="str">
        <f>IF(AND(Date[[#This Row],[Month]]&lt;=5,Date[[#This Row],[Month]]&gt;=4,Date[[#This Row],[Year]]=2021),"True","False")</f>
        <v>False</v>
      </c>
      <c r="I740" t="str">
        <f>IF(Date[[#This Row],[Year]]=2021,"True","False")</f>
        <v>False</v>
      </c>
    </row>
    <row r="741" spans="1:9" x14ac:dyDescent="0.3">
      <c r="A741" s="21">
        <v>43475</v>
      </c>
      <c r="B741">
        <f t="shared" si="33"/>
        <v>2019</v>
      </c>
      <c r="C741" t="s">
        <v>67</v>
      </c>
      <c r="D741" t="s">
        <v>105</v>
      </c>
      <c r="E741">
        <f t="shared" si="34"/>
        <v>1</v>
      </c>
      <c r="F741" t="str">
        <f t="shared" si="35"/>
        <v>2019 - 1</v>
      </c>
      <c r="G741" t="str">
        <f>IF(AND(Date[[#This Row],[Month]]=5,Date[[#This Row],[Year]]=2021),"True","False")</f>
        <v>False</v>
      </c>
      <c r="H741" t="str">
        <f>IF(AND(Date[[#This Row],[Month]]&lt;=5,Date[[#This Row],[Month]]&gt;=4,Date[[#This Row],[Year]]=2021),"True","False")</f>
        <v>False</v>
      </c>
      <c r="I741" t="str">
        <f>IF(Date[[#This Row],[Year]]=2021,"True","False")</f>
        <v>False</v>
      </c>
    </row>
    <row r="742" spans="1:9" x14ac:dyDescent="0.3">
      <c r="A742" s="21">
        <v>43476</v>
      </c>
      <c r="B742">
        <f t="shared" si="33"/>
        <v>2019</v>
      </c>
      <c r="C742" t="s">
        <v>67</v>
      </c>
      <c r="D742" t="s">
        <v>105</v>
      </c>
      <c r="E742">
        <f t="shared" si="34"/>
        <v>1</v>
      </c>
      <c r="F742" t="str">
        <f t="shared" si="35"/>
        <v>2019 - 1</v>
      </c>
      <c r="G742" t="str">
        <f>IF(AND(Date[[#This Row],[Month]]=5,Date[[#This Row],[Year]]=2021),"True","False")</f>
        <v>False</v>
      </c>
      <c r="H742" t="str">
        <f>IF(AND(Date[[#This Row],[Month]]&lt;=5,Date[[#This Row],[Month]]&gt;=4,Date[[#This Row],[Year]]=2021),"True","False")</f>
        <v>False</v>
      </c>
      <c r="I742" t="str">
        <f>IF(Date[[#This Row],[Year]]=2021,"True","False")</f>
        <v>False</v>
      </c>
    </row>
    <row r="743" spans="1:9" x14ac:dyDescent="0.3">
      <c r="A743" s="21">
        <v>43477</v>
      </c>
      <c r="B743">
        <f t="shared" si="33"/>
        <v>2019</v>
      </c>
      <c r="C743" t="s">
        <v>67</v>
      </c>
      <c r="D743" t="s">
        <v>105</v>
      </c>
      <c r="E743">
        <f t="shared" si="34"/>
        <v>1</v>
      </c>
      <c r="F743" t="str">
        <f t="shared" si="35"/>
        <v>2019 - 1</v>
      </c>
      <c r="G743" t="str">
        <f>IF(AND(Date[[#This Row],[Month]]=5,Date[[#This Row],[Year]]=2021),"True","False")</f>
        <v>False</v>
      </c>
      <c r="H743" t="str">
        <f>IF(AND(Date[[#This Row],[Month]]&lt;=5,Date[[#This Row],[Month]]&gt;=4,Date[[#This Row],[Year]]=2021),"True","False")</f>
        <v>False</v>
      </c>
      <c r="I743" t="str">
        <f>IF(Date[[#This Row],[Year]]=2021,"True","False")</f>
        <v>False</v>
      </c>
    </row>
    <row r="744" spans="1:9" x14ac:dyDescent="0.3">
      <c r="A744" s="21">
        <v>43478</v>
      </c>
      <c r="B744">
        <f t="shared" si="33"/>
        <v>2019</v>
      </c>
      <c r="C744" t="s">
        <v>67</v>
      </c>
      <c r="D744" t="s">
        <v>105</v>
      </c>
      <c r="E744">
        <f t="shared" si="34"/>
        <v>1</v>
      </c>
      <c r="F744" t="str">
        <f t="shared" si="35"/>
        <v>2019 - 1</v>
      </c>
      <c r="G744" t="str">
        <f>IF(AND(Date[[#This Row],[Month]]=5,Date[[#This Row],[Year]]=2021),"True","False")</f>
        <v>False</v>
      </c>
      <c r="H744" t="str">
        <f>IF(AND(Date[[#This Row],[Month]]&lt;=5,Date[[#This Row],[Month]]&gt;=4,Date[[#This Row],[Year]]=2021),"True","False")</f>
        <v>False</v>
      </c>
      <c r="I744" t="str">
        <f>IF(Date[[#This Row],[Year]]=2021,"True","False")</f>
        <v>False</v>
      </c>
    </row>
    <row r="745" spans="1:9" x14ac:dyDescent="0.3">
      <c r="A745" s="21">
        <v>43479</v>
      </c>
      <c r="B745">
        <f t="shared" si="33"/>
        <v>2019</v>
      </c>
      <c r="C745" t="s">
        <v>67</v>
      </c>
      <c r="D745" t="s">
        <v>105</v>
      </c>
      <c r="E745">
        <f t="shared" si="34"/>
        <v>1</v>
      </c>
      <c r="F745" t="str">
        <f t="shared" si="35"/>
        <v>2019 - 1</v>
      </c>
      <c r="G745" t="str">
        <f>IF(AND(Date[[#This Row],[Month]]=5,Date[[#This Row],[Year]]=2021),"True","False")</f>
        <v>False</v>
      </c>
      <c r="H745" t="str">
        <f>IF(AND(Date[[#This Row],[Month]]&lt;=5,Date[[#This Row],[Month]]&gt;=4,Date[[#This Row],[Year]]=2021),"True","False")</f>
        <v>False</v>
      </c>
      <c r="I745" t="str">
        <f>IF(Date[[#This Row],[Year]]=2021,"True","False")</f>
        <v>False</v>
      </c>
    </row>
    <row r="746" spans="1:9" x14ac:dyDescent="0.3">
      <c r="A746" s="21">
        <v>43480</v>
      </c>
      <c r="B746">
        <f t="shared" si="33"/>
        <v>2019</v>
      </c>
      <c r="C746" t="s">
        <v>67</v>
      </c>
      <c r="D746" t="s">
        <v>105</v>
      </c>
      <c r="E746">
        <f t="shared" si="34"/>
        <v>1</v>
      </c>
      <c r="F746" t="str">
        <f t="shared" si="35"/>
        <v>2019 - 1</v>
      </c>
      <c r="G746" t="str">
        <f>IF(AND(Date[[#This Row],[Month]]=5,Date[[#This Row],[Year]]=2021),"True","False")</f>
        <v>False</v>
      </c>
      <c r="H746" t="str">
        <f>IF(AND(Date[[#This Row],[Month]]&lt;=5,Date[[#This Row],[Month]]&gt;=4,Date[[#This Row],[Year]]=2021),"True","False")</f>
        <v>False</v>
      </c>
      <c r="I746" t="str">
        <f>IF(Date[[#This Row],[Year]]=2021,"True","False")</f>
        <v>False</v>
      </c>
    </row>
    <row r="747" spans="1:9" x14ac:dyDescent="0.3">
      <c r="A747" s="21">
        <v>43481</v>
      </c>
      <c r="B747">
        <f t="shared" si="33"/>
        <v>2019</v>
      </c>
      <c r="C747" t="s">
        <v>67</v>
      </c>
      <c r="D747" t="s">
        <v>105</v>
      </c>
      <c r="E747">
        <f t="shared" si="34"/>
        <v>1</v>
      </c>
      <c r="F747" t="str">
        <f t="shared" si="35"/>
        <v>2019 - 1</v>
      </c>
      <c r="G747" t="str">
        <f>IF(AND(Date[[#This Row],[Month]]=5,Date[[#This Row],[Year]]=2021),"True","False")</f>
        <v>False</v>
      </c>
      <c r="H747" t="str">
        <f>IF(AND(Date[[#This Row],[Month]]&lt;=5,Date[[#This Row],[Month]]&gt;=4,Date[[#This Row],[Year]]=2021),"True","False")</f>
        <v>False</v>
      </c>
      <c r="I747" t="str">
        <f>IF(Date[[#This Row],[Year]]=2021,"True","False")</f>
        <v>False</v>
      </c>
    </row>
    <row r="748" spans="1:9" x14ac:dyDescent="0.3">
      <c r="A748" s="21">
        <v>43482</v>
      </c>
      <c r="B748">
        <f t="shared" si="33"/>
        <v>2019</v>
      </c>
      <c r="C748" t="s">
        <v>67</v>
      </c>
      <c r="D748" t="s">
        <v>105</v>
      </c>
      <c r="E748">
        <f t="shared" si="34"/>
        <v>1</v>
      </c>
      <c r="F748" t="str">
        <f t="shared" si="35"/>
        <v>2019 - 1</v>
      </c>
      <c r="G748" t="str">
        <f>IF(AND(Date[[#This Row],[Month]]=5,Date[[#This Row],[Year]]=2021),"True","False")</f>
        <v>False</v>
      </c>
      <c r="H748" t="str">
        <f>IF(AND(Date[[#This Row],[Month]]&lt;=5,Date[[#This Row],[Month]]&gt;=4,Date[[#This Row],[Year]]=2021),"True","False")</f>
        <v>False</v>
      </c>
      <c r="I748" t="str">
        <f>IF(Date[[#This Row],[Year]]=2021,"True","False")</f>
        <v>False</v>
      </c>
    </row>
    <row r="749" spans="1:9" x14ac:dyDescent="0.3">
      <c r="A749" s="21">
        <v>43483</v>
      </c>
      <c r="B749">
        <f t="shared" si="33"/>
        <v>2019</v>
      </c>
      <c r="C749" t="s">
        <v>67</v>
      </c>
      <c r="D749" t="s">
        <v>105</v>
      </c>
      <c r="E749">
        <f t="shared" si="34"/>
        <v>1</v>
      </c>
      <c r="F749" t="str">
        <f t="shared" si="35"/>
        <v>2019 - 1</v>
      </c>
      <c r="G749" t="str">
        <f>IF(AND(Date[[#This Row],[Month]]=5,Date[[#This Row],[Year]]=2021),"True","False")</f>
        <v>False</v>
      </c>
      <c r="H749" t="str">
        <f>IF(AND(Date[[#This Row],[Month]]&lt;=5,Date[[#This Row],[Month]]&gt;=4,Date[[#This Row],[Year]]=2021),"True","False")</f>
        <v>False</v>
      </c>
      <c r="I749" t="str">
        <f>IF(Date[[#This Row],[Year]]=2021,"True","False")</f>
        <v>False</v>
      </c>
    </row>
    <row r="750" spans="1:9" x14ac:dyDescent="0.3">
      <c r="A750" s="21">
        <v>43484</v>
      </c>
      <c r="B750">
        <f t="shared" si="33"/>
        <v>2019</v>
      </c>
      <c r="C750" t="s">
        <v>67</v>
      </c>
      <c r="D750" t="s">
        <v>105</v>
      </c>
      <c r="E750">
        <f t="shared" si="34"/>
        <v>1</v>
      </c>
      <c r="F750" t="str">
        <f t="shared" si="35"/>
        <v>2019 - 1</v>
      </c>
      <c r="G750" t="str">
        <f>IF(AND(Date[[#This Row],[Month]]=5,Date[[#This Row],[Year]]=2021),"True","False")</f>
        <v>False</v>
      </c>
      <c r="H750" t="str">
        <f>IF(AND(Date[[#This Row],[Month]]&lt;=5,Date[[#This Row],[Month]]&gt;=4,Date[[#This Row],[Year]]=2021),"True","False")</f>
        <v>False</v>
      </c>
      <c r="I750" t="str">
        <f>IF(Date[[#This Row],[Year]]=2021,"True","False")</f>
        <v>False</v>
      </c>
    </row>
    <row r="751" spans="1:9" x14ac:dyDescent="0.3">
      <c r="A751" s="21">
        <v>43485</v>
      </c>
      <c r="B751">
        <f t="shared" si="33"/>
        <v>2019</v>
      </c>
      <c r="C751" t="s">
        <v>67</v>
      </c>
      <c r="D751" t="s">
        <v>105</v>
      </c>
      <c r="E751">
        <f t="shared" si="34"/>
        <v>1</v>
      </c>
      <c r="F751" t="str">
        <f t="shared" si="35"/>
        <v>2019 - 1</v>
      </c>
      <c r="G751" t="str">
        <f>IF(AND(Date[[#This Row],[Month]]=5,Date[[#This Row],[Year]]=2021),"True","False")</f>
        <v>False</v>
      </c>
      <c r="H751" t="str">
        <f>IF(AND(Date[[#This Row],[Month]]&lt;=5,Date[[#This Row],[Month]]&gt;=4,Date[[#This Row],[Year]]=2021),"True","False")</f>
        <v>False</v>
      </c>
      <c r="I751" t="str">
        <f>IF(Date[[#This Row],[Year]]=2021,"True","False")</f>
        <v>False</v>
      </c>
    </row>
    <row r="752" spans="1:9" x14ac:dyDescent="0.3">
      <c r="A752" s="21">
        <v>43486</v>
      </c>
      <c r="B752">
        <f t="shared" si="33"/>
        <v>2019</v>
      </c>
      <c r="C752" t="s">
        <v>67</v>
      </c>
      <c r="D752" t="s">
        <v>105</v>
      </c>
      <c r="E752">
        <f t="shared" si="34"/>
        <v>1</v>
      </c>
      <c r="F752" t="str">
        <f t="shared" si="35"/>
        <v>2019 - 1</v>
      </c>
      <c r="G752" t="str">
        <f>IF(AND(Date[[#This Row],[Month]]=5,Date[[#This Row],[Year]]=2021),"True","False")</f>
        <v>False</v>
      </c>
      <c r="H752" t="str">
        <f>IF(AND(Date[[#This Row],[Month]]&lt;=5,Date[[#This Row],[Month]]&gt;=4,Date[[#This Row],[Year]]=2021),"True","False")</f>
        <v>False</v>
      </c>
      <c r="I752" t="str">
        <f>IF(Date[[#This Row],[Year]]=2021,"True","False")</f>
        <v>False</v>
      </c>
    </row>
    <row r="753" spans="1:9" x14ac:dyDescent="0.3">
      <c r="A753" s="21">
        <v>43487</v>
      </c>
      <c r="B753">
        <f t="shared" si="33"/>
        <v>2019</v>
      </c>
      <c r="C753" t="s">
        <v>67</v>
      </c>
      <c r="D753" t="s">
        <v>105</v>
      </c>
      <c r="E753">
        <f t="shared" si="34"/>
        <v>1</v>
      </c>
      <c r="F753" t="str">
        <f t="shared" si="35"/>
        <v>2019 - 1</v>
      </c>
      <c r="G753" t="str">
        <f>IF(AND(Date[[#This Row],[Month]]=5,Date[[#This Row],[Year]]=2021),"True","False")</f>
        <v>False</v>
      </c>
      <c r="H753" t="str">
        <f>IF(AND(Date[[#This Row],[Month]]&lt;=5,Date[[#This Row],[Month]]&gt;=4,Date[[#This Row],[Year]]=2021),"True","False")</f>
        <v>False</v>
      </c>
      <c r="I753" t="str">
        <f>IF(Date[[#This Row],[Year]]=2021,"True","False")</f>
        <v>False</v>
      </c>
    </row>
    <row r="754" spans="1:9" x14ac:dyDescent="0.3">
      <c r="A754" s="21">
        <v>43488</v>
      </c>
      <c r="B754">
        <f t="shared" si="33"/>
        <v>2019</v>
      </c>
      <c r="C754" t="s">
        <v>67</v>
      </c>
      <c r="D754" t="s">
        <v>105</v>
      </c>
      <c r="E754">
        <f t="shared" si="34"/>
        <v>1</v>
      </c>
      <c r="F754" t="str">
        <f t="shared" si="35"/>
        <v>2019 - 1</v>
      </c>
      <c r="G754" t="str">
        <f>IF(AND(Date[[#This Row],[Month]]=5,Date[[#This Row],[Year]]=2021),"True","False")</f>
        <v>False</v>
      </c>
      <c r="H754" t="str">
        <f>IF(AND(Date[[#This Row],[Month]]&lt;=5,Date[[#This Row],[Month]]&gt;=4,Date[[#This Row],[Year]]=2021),"True","False")</f>
        <v>False</v>
      </c>
      <c r="I754" t="str">
        <f>IF(Date[[#This Row],[Year]]=2021,"True","False")</f>
        <v>False</v>
      </c>
    </row>
    <row r="755" spans="1:9" x14ac:dyDescent="0.3">
      <c r="A755" s="21">
        <v>43489</v>
      </c>
      <c r="B755">
        <f t="shared" si="33"/>
        <v>2019</v>
      </c>
      <c r="C755" t="s">
        <v>67</v>
      </c>
      <c r="D755" t="s">
        <v>105</v>
      </c>
      <c r="E755">
        <f t="shared" si="34"/>
        <v>1</v>
      </c>
      <c r="F755" t="str">
        <f t="shared" si="35"/>
        <v>2019 - 1</v>
      </c>
      <c r="G755" t="str">
        <f>IF(AND(Date[[#This Row],[Month]]=5,Date[[#This Row],[Year]]=2021),"True","False")</f>
        <v>False</v>
      </c>
      <c r="H755" t="str">
        <f>IF(AND(Date[[#This Row],[Month]]&lt;=5,Date[[#This Row],[Month]]&gt;=4,Date[[#This Row],[Year]]=2021),"True","False")</f>
        <v>False</v>
      </c>
      <c r="I755" t="str">
        <f>IF(Date[[#This Row],[Year]]=2021,"True","False")</f>
        <v>False</v>
      </c>
    </row>
    <row r="756" spans="1:9" x14ac:dyDescent="0.3">
      <c r="A756" s="21">
        <v>43490</v>
      </c>
      <c r="B756">
        <f t="shared" si="33"/>
        <v>2019</v>
      </c>
      <c r="C756" t="s">
        <v>67</v>
      </c>
      <c r="D756" t="s">
        <v>105</v>
      </c>
      <c r="E756">
        <f t="shared" si="34"/>
        <v>1</v>
      </c>
      <c r="F756" t="str">
        <f t="shared" si="35"/>
        <v>2019 - 1</v>
      </c>
      <c r="G756" t="str">
        <f>IF(AND(Date[[#This Row],[Month]]=5,Date[[#This Row],[Year]]=2021),"True","False")</f>
        <v>False</v>
      </c>
      <c r="H756" t="str">
        <f>IF(AND(Date[[#This Row],[Month]]&lt;=5,Date[[#This Row],[Month]]&gt;=4,Date[[#This Row],[Year]]=2021),"True","False")</f>
        <v>False</v>
      </c>
      <c r="I756" t="str">
        <f>IF(Date[[#This Row],[Year]]=2021,"True","False")</f>
        <v>False</v>
      </c>
    </row>
    <row r="757" spans="1:9" x14ac:dyDescent="0.3">
      <c r="A757" s="21">
        <v>43491</v>
      </c>
      <c r="B757">
        <f t="shared" si="33"/>
        <v>2019</v>
      </c>
      <c r="C757" t="s">
        <v>67</v>
      </c>
      <c r="D757" t="s">
        <v>105</v>
      </c>
      <c r="E757">
        <f t="shared" si="34"/>
        <v>1</v>
      </c>
      <c r="F757" t="str">
        <f t="shared" si="35"/>
        <v>2019 - 1</v>
      </c>
      <c r="G757" t="str">
        <f>IF(AND(Date[[#This Row],[Month]]=5,Date[[#This Row],[Year]]=2021),"True","False")</f>
        <v>False</v>
      </c>
      <c r="H757" t="str">
        <f>IF(AND(Date[[#This Row],[Month]]&lt;=5,Date[[#This Row],[Month]]&gt;=4,Date[[#This Row],[Year]]=2021),"True","False")</f>
        <v>False</v>
      </c>
      <c r="I757" t="str">
        <f>IF(Date[[#This Row],[Year]]=2021,"True","False")</f>
        <v>False</v>
      </c>
    </row>
    <row r="758" spans="1:9" x14ac:dyDescent="0.3">
      <c r="A758" s="21">
        <v>43492</v>
      </c>
      <c r="B758">
        <f t="shared" si="33"/>
        <v>2019</v>
      </c>
      <c r="C758" t="s">
        <v>67</v>
      </c>
      <c r="D758" t="s">
        <v>105</v>
      </c>
      <c r="E758">
        <f t="shared" si="34"/>
        <v>1</v>
      </c>
      <c r="F758" t="str">
        <f t="shared" si="35"/>
        <v>2019 - 1</v>
      </c>
      <c r="G758" t="str">
        <f>IF(AND(Date[[#This Row],[Month]]=5,Date[[#This Row],[Year]]=2021),"True","False")</f>
        <v>False</v>
      </c>
      <c r="H758" t="str">
        <f>IF(AND(Date[[#This Row],[Month]]&lt;=5,Date[[#This Row],[Month]]&gt;=4,Date[[#This Row],[Year]]=2021),"True","False")</f>
        <v>False</v>
      </c>
      <c r="I758" t="str">
        <f>IF(Date[[#This Row],[Year]]=2021,"True","False")</f>
        <v>False</v>
      </c>
    </row>
    <row r="759" spans="1:9" x14ac:dyDescent="0.3">
      <c r="A759" s="21">
        <v>43493</v>
      </c>
      <c r="B759">
        <f t="shared" si="33"/>
        <v>2019</v>
      </c>
      <c r="C759" t="s">
        <v>67</v>
      </c>
      <c r="D759" t="s">
        <v>105</v>
      </c>
      <c r="E759">
        <f t="shared" si="34"/>
        <v>1</v>
      </c>
      <c r="F759" t="str">
        <f t="shared" si="35"/>
        <v>2019 - 1</v>
      </c>
      <c r="G759" t="str">
        <f>IF(AND(Date[[#This Row],[Month]]=5,Date[[#This Row],[Year]]=2021),"True","False")</f>
        <v>False</v>
      </c>
      <c r="H759" t="str">
        <f>IF(AND(Date[[#This Row],[Month]]&lt;=5,Date[[#This Row],[Month]]&gt;=4,Date[[#This Row],[Year]]=2021),"True","False")</f>
        <v>False</v>
      </c>
      <c r="I759" t="str">
        <f>IF(Date[[#This Row],[Year]]=2021,"True","False")</f>
        <v>False</v>
      </c>
    </row>
    <row r="760" spans="1:9" x14ac:dyDescent="0.3">
      <c r="A760" s="21">
        <v>43494</v>
      </c>
      <c r="B760">
        <f t="shared" si="33"/>
        <v>2019</v>
      </c>
      <c r="C760" t="s">
        <v>67</v>
      </c>
      <c r="D760" t="s">
        <v>105</v>
      </c>
      <c r="E760">
        <f t="shared" si="34"/>
        <v>1</v>
      </c>
      <c r="F760" t="str">
        <f t="shared" si="35"/>
        <v>2019 - 1</v>
      </c>
      <c r="G760" t="str">
        <f>IF(AND(Date[[#This Row],[Month]]=5,Date[[#This Row],[Year]]=2021),"True","False")</f>
        <v>False</v>
      </c>
      <c r="H760" t="str">
        <f>IF(AND(Date[[#This Row],[Month]]&lt;=5,Date[[#This Row],[Month]]&gt;=4,Date[[#This Row],[Year]]=2021),"True","False")</f>
        <v>False</v>
      </c>
      <c r="I760" t="str">
        <f>IF(Date[[#This Row],[Year]]=2021,"True","False")</f>
        <v>False</v>
      </c>
    </row>
    <row r="761" spans="1:9" x14ac:dyDescent="0.3">
      <c r="A761" s="21">
        <v>43495</v>
      </c>
      <c r="B761">
        <f t="shared" si="33"/>
        <v>2019</v>
      </c>
      <c r="C761" t="s">
        <v>67</v>
      </c>
      <c r="D761" t="s">
        <v>105</v>
      </c>
      <c r="E761">
        <f t="shared" si="34"/>
        <v>1</v>
      </c>
      <c r="F761" t="str">
        <f t="shared" si="35"/>
        <v>2019 - 1</v>
      </c>
      <c r="G761" t="str">
        <f>IF(AND(Date[[#This Row],[Month]]=5,Date[[#This Row],[Year]]=2021),"True","False")</f>
        <v>False</v>
      </c>
      <c r="H761" t="str">
        <f>IF(AND(Date[[#This Row],[Month]]&lt;=5,Date[[#This Row],[Month]]&gt;=4,Date[[#This Row],[Year]]=2021),"True","False")</f>
        <v>False</v>
      </c>
      <c r="I761" t="str">
        <f>IF(Date[[#This Row],[Year]]=2021,"True","False")</f>
        <v>False</v>
      </c>
    </row>
    <row r="762" spans="1:9" x14ac:dyDescent="0.3">
      <c r="A762" s="21">
        <v>43496</v>
      </c>
      <c r="B762">
        <f t="shared" si="33"/>
        <v>2019</v>
      </c>
      <c r="C762" t="s">
        <v>67</v>
      </c>
      <c r="D762" t="s">
        <v>105</v>
      </c>
      <c r="E762">
        <f t="shared" si="34"/>
        <v>1</v>
      </c>
      <c r="F762" t="str">
        <f t="shared" si="35"/>
        <v>2019 - 1</v>
      </c>
      <c r="G762" t="str">
        <f>IF(AND(Date[[#This Row],[Month]]=5,Date[[#This Row],[Year]]=2021),"True","False")</f>
        <v>False</v>
      </c>
      <c r="H762" t="str">
        <f>IF(AND(Date[[#This Row],[Month]]&lt;=5,Date[[#This Row],[Month]]&gt;=4,Date[[#This Row],[Year]]=2021),"True","False")</f>
        <v>False</v>
      </c>
      <c r="I762" t="str">
        <f>IF(Date[[#This Row],[Year]]=2021,"True","False")</f>
        <v>False</v>
      </c>
    </row>
    <row r="763" spans="1:9" x14ac:dyDescent="0.3">
      <c r="A763" s="21">
        <v>43497</v>
      </c>
      <c r="B763">
        <f t="shared" si="33"/>
        <v>2019</v>
      </c>
      <c r="C763" t="s">
        <v>68</v>
      </c>
      <c r="D763" t="s">
        <v>105</v>
      </c>
      <c r="E763">
        <f t="shared" si="34"/>
        <v>2</v>
      </c>
      <c r="F763" t="str">
        <f t="shared" si="35"/>
        <v>2019 - 2</v>
      </c>
      <c r="G763" t="str">
        <f>IF(AND(Date[[#This Row],[Month]]=5,Date[[#This Row],[Year]]=2021),"True","False")</f>
        <v>False</v>
      </c>
      <c r="H763" t="str">
        <f>IF(AND(Date[[#This Row],[Month]]&lt;=5,Date[[#This Row],[Month]]&gt;=4,Date[[#This Row],[Year]]=2021),"True","False")</f>
        <v>False</v>
      </c>
      <c r="I763" t="str">
        <f>IF(Date[[#This Row],[Year]]=2021,"True","False")</f>
        <v>False</v>
      </c>
    </row>
    <row r="764" spans="1:9" x14ac:dyDescent="0.3">
      <c r="A764" s="21">
        <v>43498</v>
      </c>
      <c r="B764">
        <f t="shared" si="33"/>
        <v>2019</v>
      </c>
      <c r="C764" t="s">
        <v>68</v>
      </c>
      <c r="D764" t="s">
        <v>105</v>
      </c>
      <c r="E764">
        <f t="shared" si="34"/>
        <v>2</v>
      </c>
      <c r="F764" t="str">
        <f t="shared" si="35"/>
        <v>2019 - 2</v>
      </c>
      <c r="G764" t="str">
        <f>IF(AND(Date[[#This Row],[Month]]=5,Date[[#This Row],[Year]]=2021),"True","False")</f>
        <v>False</v>
      </c>
      <c r="H764" t="str">
        <f>IF(AND(Date[[#This Row],[Month]]&lt;=5,Date[[#This Row],[Month]]&gt;=4,Date[[#This Row],[Year]]=2021),"True","False")</f>
        <v>False</v>
      </c>
      <c r="I764" t="str">
        <f>IF(Date[[#This Row],[Year]]=2021,"True","False")</f>
        <v>False</v>
      </c>
    </row>
    <row r="765" spans="1:9" x14ac:dyDescent="0.3">
      <c r="A765" s="21">
        <v>43499</v>
      </c>
      <c r="B765">
        <f t="shared" si="33"/>
        <v>2019</v>
      </c>
      <c r="C765" t="s">
        <v>68</v>
      </c>
      <c r="D765" t="s">
        <v>105</v>
      </c>
      <c r="E765">
        <f t="shared" si="34"/>
        <v>2</v>
      </c>
      <c r="F765" t="str">
        <f t="shared" si="35"/>
        <v>2019 - 2</v>
      </c>
      <c r="G765" t="str">
        <f>IF(AND(Date[[#This Row],[Month]]=5,Date[[#This Row],[Year]]=2021),"True","False")</f>
        <v>False</v>
      </c>
      <c r="H765" t="str">
        <f>IF(AND(Date[[#This Row],[Month]]&lt;=5,Date[[#This Row],[Month]]&gt;=4,Date[[#This Row],[Year]]=2021),"True","False")</f>
        <v>False</v>
      </c>
      <c r="I765" t="str">
        <f>IF(Date[[#This Row],[Year]]=2021,"True","False")</f>
        <v>False</v>
      </c>
    </row>
    <row r="766" spans="1:9" x14ac:dyDescent="0.3">
      <c r="A766" s="21">
        <v>43500</v>
      </c>
      <c r="B766">
        <f t="shared" si="33"/>
        <v>2019</v>
      </c>
      <c r="C766" t="s">
        <v>68</v>
      </c>
      <c r="D766" t="s">
        <v>105</v>
      </c>
      <c r="E766">
        <f t="shared" si="34"/>
        <v>2</v>
      </c>
      <c r="F766" t="str">
        <f t="shared" si="35"/>
        <v>2019 - 2</v>
      </c>
      <c r="G766" t="str">
        <f>IF(AND(Date[[#This Row],[Month]]=5,Date[[#This Row],[Year]]=2021),"True","False")</f>
        <v>False</v>
      </c>
      <c r="H766" t="str">
        <f>IF(AND(Date[[#This Row],[Month]]&lt;=5,Date[[#This Row],[Month]]&gt;=4,Date[[#This Row],[Year]]=2021),"True","False")</f>
        <v>False</v>
      </c>
      <c r="I766" t="str">
        <f>IF(Date[[#This Row],[Year]]=2021,"True","False")</f>
        <v>False</v>
      </c>
    </row>
    <row r="767" spans="1:9" x14ac:dyDescent="0.3">
      <c r="A767" s="21">
        <v>43501</v>
      </c>
      <c r="B767">
        <f t="shared" si="33"/>
        <v>2019</v>
      </c>
      <c r="C767" t="s">
        <v>68</v>
      </c>
      <c r="D767" t="s">
        <v>105</v>
      </c>
      <c r="E767">
        <f t="shared" si="34"/>
        <v>2</v>
      </c>
      <c r="F767" t="str">
        <f t="shared" si="35"/>
        <v>2019 - 2</v>
      </c>
      <c r="G767" t="str">
        <f>IF(AND(Date[[#This Row],[Month]]=5,Date[[#This Row],[Year]]=2021),"True","False")</f>
        <v>False</v>
      </c>
      <c r="H767" t="str">
        <f>IF(AND(Date[[#This Row],[Month]]&lt;=5,Date[[#This Row],[Month]]&gt;=4,Date[[#This Row],[Year]]=2021),"True","False")</f>
        <v>False</v>
      </c>
      <c r="I767" t="str">
        <f>IF(Date[[#This Row],[Year]]=2021,"True","False")</f>
        <v>False</v>
      </c>
    </row>
    <row r="768" spans="1:9" x14ac:dyDescent="0.3">
      <c r="A768" s="21">
        <v>43502</v>
      </c>
      <c r="B768">
        <f t="shared" si="33"/>
        <v>2019</v>
      </c>
      <c r="C768" t="s">
        <v>68</v>
      </c>
      <c r="D768" t="s">
        <v>105</v>
      </c>
      <c r="E768">
        <f t="shared" si="34"/>
        <v>2</v>
      </c>
      <c r="F768" t="str">
        <f t="shared" si="35"/>
        <v>2019 - 2</v>
      </c>
      <c r="G768" t="str">
        <f>IF(AND(Date[[#This Row],[Month]]=5,Date[[#This Row],[Year]]=2021),"True","False")</f>
        <v>False</v>
      </c>
      <c r="H768" t="str">
        <f>IF(AND(Date[[#This Row],[Month]]&lt;=5,Date[[#This Row],[Month]]&gt;=4,Date[[#This Row],[Year]]=2021),"True","False")</f>
        <v>False</v>
      </c>
      <c r="I768" t="str">
        <f>IF(Date[[#This Row],[Year]]=2021,"True","False")</f>
        <v>False</v>
      </c>
    </row>
    <row r="769" spans="1:9" x14ac:dyDescent="0.3">
      <c r="A769" s="21">
        <v>43503</v>
      </c>
      <c r="B769">
        <f t="shared" si="33"/>
        <v>2019</v>
      </c>
      <c r="C769" t="s">
        <v>68</v>
      </c>
      <c r="D769" t="s">
        <v>105</v>
      </c>
      <c r="E769">
        <f t="shared" si="34"/>
        <v>2</v>
      </c>
      <c r="F769" t="str">
        <f t="shared" si="35"/>
        <v>2019 - 2</v>
      </c>
      <c r="G769" t="str">
        <f>IF(AND(Date[[#This Row],[Month]]=5,Date[[#This Row],[Year]]=2021),"True","False")</f>
        <v>False</v>
      </c>
      <c r="H769" t="str">
        <f>IF(AND(Date[[#This Row],[Month]]&lt;=5,Date[[#This Row],[Month]]&gt;=4,Date[[#This Row],[Year]]=2021),"True","False")</f>
        <v>False</v>
      </c>
      <c r="I769" t="str">
        <f>IF(Date[[#This Row],[Year]]=2021,"True","False")</f>
        <v>False</v>
      </c>
    </row>
    <row r="770" spans="1:9" x14ac:dyDescent="0.3">
      <c r="A770" s="21">
        <v>43504</v>
      </c>
      <c r="B770">
        <f t="shared" si="33"/>
        <v>2019</v>
      </c>
      <c r="C770" t="s">
        <v>68</v>
      </c>
      <c r="D770" t="s">
        <v>105</v>
      </c>
      <c r="E770">
        <f t="shared" si="34"/>
        <v>2</v>
      </c>
      <c r="F770" t="str">
        <f t="shared" si="35"/>
        <v>2019 - 2</v>
      </c>
      <c r="G770" t="str">
        <f>IF(AND(Date[[#This Row],[Month]]=5,Date[[#This Row],[Year]]=2021),"True","False")</f>
        <v>False</v>
      </c>
      <c r="H770" t="str">
        <f>IF(AND(Date[[#This Row],[Month]]&lt;=5,Date[[#This Row],[Month]]&gt;=4,Date[[#This Row],[Year]]=2021),"True","False")</f>
        <v>False</v>
      </c>
      <c r="I770" t="str">
        <f>IF(Date[[#This Row],[Year]]=2021,"True","False")</f>
        <v>False</v>
      </c>
    </row>
    <row r="771" spans="1:9" x14ac:dyDescent="0.3">
      <c r="A771" s="21">
        <v>43505</v>
      </c>
      <c r="B771">
        <f t="shared" ref="B771:B834" si="36">YEAR(A771)</f>
        <v>2019</v>
      </c>
      <c r="C771" t="s">
        <v>68</v>
      </c>
      <c r="D771" t="s">
        <v>105</v>
      </c>
      <c r="E771">
        <f t="shared" ref="E771:E834" si="37">MONTH(A771)</f>
        <v>2</v>
      </c>
      <c r="F771" t="str">
        <f t="shared" ref="F771:F834" si="38">B771&amp;" - " &amp;E771</f>
        <v>2019 - 2</v>
      </c>
      <c r="G771" t="str">
        <f>IF(AND(Date[[#This Row],[Month]]=5,Date[[#This Row],[Year]]=2021),"True","False")</f>
        <v>False</v>
      </c>
      <c r="H771" t="str">
        <f>IF(AND(Date[[#This Row],[Month]]&lt;=5,Date[[#This Row],[Month]]&gt;=4,Date[[#This Row],[Year]]=2021),"True","False")</f>
        <v>False</v>
      </c>
      <c r="I771" t="str">
        <f>IF(Date[[#This Row],[Year]]=2021,"True","False")</f>
        <v>False</v>
      </c>
    </row>
    <row r="772" spans="1:9" x14ac:dyDescent="0.3">
      <c r="A772" s="21">
        <v>43506</v>
      </c>
      <c r="B772">
        <f t="shared" si="36"/>
        <v>2019</v>
      </c>
      <c r="C772" t="s">
        <v>68</v>
      </c>
      <c r="D772" t="s">
        <v>105</v>
      </c>
      <c r="E772">
        <f t="shared" si="37"/>
        <v>2</v>
      </c>
      <c r="F772" t="str">
        <f t="shared" si="38"/>
        <v>2019 - 2</v>
      </c>
      <c r="G772" t="str">
        <f>IF(AND(Date[[#This Row],[Month]]=5,Date[[#This Row],[Year]]=2021),"True","False")</f>
        <v>False</v>
      </c>
      <c r="H772" t="str">
        <f>IF(AND(Date[[#This Row],[Month]]&lt;=5,Date[[#This Row],[Month]]&gt;=4,Date[[#This Row],[Year]]=2021),"True","False")</f>
        <v>False</v>
      </c>
      <c r="I772" t="str">
        <f>IF(Date[[#This Row],[Year]]=2021,"True","False")</f>
        <v>False</v>
      </c>
    </row>
    <row r="773" spans="1:9" x14ac:dyDescent="0.3">
      <c r="A773" s="21">
        <v>43507</v>
      </c>
      <c r="B773">
        <f t="shared" si="36"/>
        <v>2019</v>
      </c>
      <c r="C773" t="s">
        <v>68</v>
      </c>
      <c r="D773" t="s">
        <v>105</v>
      </c>
      <c r="E773">
        <f t="shared" si="37"/>
        <v>2</v>
      </c>
      <c r="F773" t="str">
        <f t="shared" si="38"/>
        <v>2019 - 2</v>
      </c>
      <c r="G773" t="str">
        <f>IF(AND(Date[[#This Row],[Month]]=5,Date[[#This Row],[Year]]=2021),"True","False")</f>
        <v>False</v>
      </c>
      <c r="H773" t="str">
        <f>IF(AND(Date[[#This Row],[Month]]&lt;=5,Date[[#This Row],[Month]]&gt;=4,Date[[#This Row],[Year]]=2021),"True","False")</f>
        <v>False</v>
      </c>
      <c r="I773" t="str">
        <f>IF(Date[[#This Row],[Year]]=2021,"True","False")</f>
        <v>False</v>
      </c>
    </row>
    <row r="774" spans="1:9" x14ac:dyDescent="0.3">
      <c r="A774" s="21">
        <v>43508</v>
      </c>
      <c r="B774">
        <f t="shared" si="36"/>
        <v>2019</v>
      </c>
      <c r="C774" t="s">
        <v>68</v>
      </c>
      <c r="D774" t="s">
        <v>105</v>
      </c>
      <c r="E774">
        <f t="shared" si="37"/>
        <v>2</v>
      </c>
      <c r="F774" t="str">
        <f t="shared" si="38"/>
        <v>2019 - 2</v>
      </c>
      <c r="G774" t="str">
        <f>IF(AND(Date[[#This Row],[Month]]=5,Date[[#This Row],[Year]]=2021),"True","False")</f>
        <v>False</v>
      </c>
      <c r="H774" t="str">
        <f>IF(AND(Date[[#This Row],[Month]]&lt;=5,Date[[#This Row],[Month]]&gt;=4,Date[[#This Row],[Year]]=2021),"True","False")</f>
        <v>False</v>
      </c>
      <c r="I774" t="str">
        <f>IF(Date[[#This Row],[Year]]=2021,"True","False")</f>
        <v>False</v>
      </c>
    </row>
    <row r="775" spans="1:9" x14ac:dyDescent="0.3">
      <c r="A775" s="21">
        <v>43509</v>
      </c>
      <c r="B775">
        <f t="shared" si="36"/>
        <v>2019</v>
      </c>
      <c r="C775" t="s">
        <v>68</v>
      </c>
      <c r="D775" t="s">
        <v>105</v>
      </c>
      <c r="E775">
        <f t="shared" si="37"/>
        <v>2</v>
      </c>
      <c r="F775" t="str">
        <f t="shared" si="38"/>
        <v>2019 - 2</v>
      </c>
      <c r="G775" t="str">
        <f>IF(AND(Date[[#This Row],[Month]]=5,Date[[#This Row],[Year]]=2021),"True","False")</f>
        <v>False</v>
      </c>
      <c r="H775" t="str">
        <f>IF(AND(Date[[#This Row],[Month]]&lt;=5,Date[[#This Row],[Month]]&gt;=4,Date[[#This Row],[Year]]=2021),"True","False")</f>
        <v>False</v>
      </c>
      <c r="I775" t="str">
        <f>IF(Date[[#This Row],[Year]]=2021,"True","False")</f>
        <v>False</v>
      </c>
    </row>
    <row r="776" spans="1:9" x14ac:dyDescent="0.3">
      <c r="A776" s="21">
        <v>43510</v>
      </c>
      <c r="B776">
        <f t="shared" si="36"/>
        <v>2019</v>
      </c>
      <c r="C776" t="s">
        <v>68</v>
      </c>
      <c r="D776" t="s">
        <v>105</v>
      </c>
      <c r="E776">
        <f t="shared" si="37"/>
        <v>2</v>
      </c>
      <c r="F776" t="str">
        <f t="shared" si="38"/>
        <v>2019 - 2</v>
      </c>
      <c r="G776" t="str">
        <f>IF(AND(Date[[#This Row],[Month]]=5,Date[[#This Row],[Year]]=2021),"True","False")</f>
        <v>False</v>
      </c>
      <c r="H776" t="str">
        <f>IF(AND(Date[[#This Row],[Month]]&lt;=5,Date[[#This Row],[Month]]&gt;=4,Date[[#This Row],[Year]]=2021),"True","False")</f>
        <v>False</v>
      </c>
      <c r="I776" t="str">
        <f>IF(Date[[#This Row],[Year]]=2021,"True","False")</f>
        <v>False</v>
      </c>
    </row>
    <row r="777" spans="1:9" x14ac:dyDescent="0.3">
      <c r="A777" s="21">
        <v>43511</v>
      </c>
      <c r="B777">
        <f t="shared" si="36"/>
        <v>2019</v>
      </c>
      <c r="C777" t="s">
        <v>68</v>
      </c>
      <c r="D777" t="s">
        <v>105</v>
      </c>
      <c r="E777">
        <f t="shared" si="37"/>
        <v>2</v>
      </c>
      <c r="F777" t="str">
        <f t="shared" si="38"/>
        <v>2019 - 2</v>
      </c>
      <c r="G777" t="str">
        <f>IF(AND(Date[[#This Row],[Month]]=5,Date[[#This Row],[Year]]=2021),"True","False")</f>
        <v>False</v>
      </c>
      <c r="H777" t="str">
        <f>IF(AND(Date[[#This Row],[Month]]&lt;=5,Date[[#This Row],[Month]]&gt;=4,Date[[#This Row],[Year]]=2021),"True","False")</f>
        <v>False</v>
      </c>
      <c r="I777" t="str">
        <f>IF(Date[[#This Row],[Year]]=2021,"True","False")</f>
        <v>False</v>
      </c>
    </row>
    <row r="778" spans="1:9" x14ac:dyDescent="0.3">
      <c r="A778" s="21">
        <v>43512</v>
      </c>
      <c r="B778">
        <f t="shared" si="36"/>
        <v>2019</v>
      </c>
      <c r="C778" t="s">
        <v>68</v>
      </c>
      <c r="D778" t="s">
        <v>105</v>
      </c>
      <c r="E778">
        <f t="shared" si="37"/>
        <v>2</v>
      </c>
      <c r="F778" t="str">
        <f t="shared" si="38"/>
        <v>2019 - 2</v>
      </c>
      <c r="G778" t="str">
        <f>IF(AND(Date[[#This Row],[Month]]=5,Date[[#This Row],[Year]]=2021),"True","False")</f>
        <v>False</v>
      </c>
      <c r="H778" t="str">
        <f>IF(AND(Date[[#This Row],[Month]]&lt;=5,Date[[#This Row],[Month]]&gt;=4,Date[[#This Row],[Year]]=2021),"True","False")</f>
        <v>False</v>
      </c>
      <c r="I778" t="str">
        <f>IF(Date[[#This Row],[Year]]=2021,"True","False")</f>
        <v>False</v>
      </c>
    </row>
    <row r="779" spans="1:9" x14ac:dyDescent="0.3">
      <c r="A779" s="21">
        <v>43513</v>
      </c>
      <c r="B779">
        <f t="shared" si="36"/>
        <v>2019</v>
      </c>
      <c r="C779" t="s">
        <v>68</v>
      </c>
      <c r="D779" t="s">
        <v>105</v>
      </c>
      <c r="E779">
        <f t="shared" si="37"/>
        <v>2</v>
      </c>
      <c r="F779" t="str">
        <f t="shared" si="38"/>
        <v>2019 - 2</v>
      </c>
      <c r="G779" t="str">
        <f>IF(AND(Date[[#This Row],[Month]]=5,Date[[#This Row],[Year]]=2021),"True","False")</f>
        <v>False</v>
      </c>
      <c r="H779" t="str">
        <f>IF(AND(Date[[#This Row],[Month]]&lt;=5,Date[[#This Row],[Month]]&gt;=4,Date[[#This Row],[Year]]=2021),"True","False")</f>
        <v>False</v>
      </c>
      <c r="I779" t="str">
        <f>IF(Date[[#This Row],[Year]]=2021,"True","False")</f>
        <v>False</v>
      </c>
    </row>
    <row r="780" spans="1:9" x14ac:dyDescent="0.3">
      <c r="A780" s="21">
        <v>43514</v>
      </c>
      <c r="B780">
        <f t="shared" si="36"/>
        <v>2019</v>
      </c>
      <c r="C780" t="s">
        <v>68</v>
      </c>
      <c r="D780" t="s">
        <v>105</v>
      </c>
      <c r="E780">
        <f t="shared" si="37"/>
        <v>2</v>
      </c>
      <c r="F780" t="str">
        <f t="shared" si="38"/>
        <v>2019 - 2</v>
      </c>
      <c r="G780" t="str">
        <f>IF(AND(Date[[#This Row],[Month]]=5,Date[[#This Row],[Year]]=2021),"True","False")</f>
        <v>False</v>
      </c>
      <c r="H780" t="str">
        <f>IF(AND(Date[[#This Row],[Month]]&lt;=5,Date[[#This Row],[Month]]&gt;=4,Date[[#This Row],[Year]]=2021),"True","False")</f>
        <v>False</v>
      </c>
      <c r="I780" t="str">
        <f>IF(Date[[#This Row],[Year]]=2021,"True","False")</f>
        <v>False</v>
      </c>
    </row>
    <row r="781" spans="1:9" x14ac:dyDescent="0.3">
      <c r="A781" s="21">
        <v>43515</v>
      </c>
      <c r="B781">
        <f t="shared" si="36"/>
        <v>2019</v>
      </c>
      <c r="C781" t="s">
        <v>68</v>
      </c>
      <c r="D781" t="s">
        <v>105</v>
      </c>
      <c r="E781">
        <f t="shared" si="37"/>
        <v>2</v>
      </c>
      <c r="F781" t="str">
        <f t="shared" si="38"/>
        <v>2019 - 2</v>
      </c>
      <c r="G781" t="str">
        <f>IF(AND(Date[[#This Row],[Month]]=5,Date[[#This Row],[Year]]=2021),"True","False")</f>
        <v>False</v>
      </c>
      <c r="H781" t="str">
        <f>IF(AND(Date[[#This Row],[Month]]&lt;=5,Date[[#This Row],[Month]]&gt;=4,Date[[#This Row],[Year]]=2021),"True","False")</f>
        <v>False</v>
      </c>
      <c r="I781" t="str">
        <f>IF(Date[[#This Row],[Year]]=2021,"True","False")</f>
        <v>False</v>
      </c>
    </row>
    <row r="782" spans="1:9" x14ac:dyDescent="0.3">
      <c r="A782" s="21">
        <v>43516</v>
      </c>
      <c r="B782">
        <f t="shared" si="36"/>
        <v>2019</v>
      </c>
      <c r="C782" t="s">
        <v>68</v>
      </c>
      <c r="D782" t="s">
        <v>105</v>
      </c>
      <c r="E782">
        <f t="shared" si="37"/>
        <v>2</v>
      </c>
      <c r="F782" t="str">
        <f t="shared" si="38"/>
        <v>2019 - 2</v>
      </c>
      <c r="G782" t="str">
        <f>IF(AND(Date[[#This Row],[Month]]=5,Date[[#This Row],[Year]]=2021),"True","False")</f>
        <v>False</v>
      </c>
      <c r="H782" t="str">
        <f>IF(AND(Date[[#This Row],[Month]]&lt;=5,Date[[#This Row],[Month]]&gt;=4,Date[[#This Row],[Year]]=2021),"True","False")</f>
        <v>False</v>
      </c>
      <c r="I782" t="str">
        <f>IF(Date[[#This Row],[Year]]=2021,"True","False")</f>
        <v>False</v>
      </c>
    </row>
    <row r="783" spans="1:9" x14ac:dyDescent="0.3">
      <c r="A783" s="21">
        <v>43517</v>
      </c>
      <c r="B783">
        <f t="shared" si="36"/>
        <v>2019</v>
      </c>
      <c r="C783" t="s">
        <v>68</v>
      </c>
      <c r="D783" t="s">
        <v>105</v>
      </c>
      <c r="E783">
        <f t="shared" si="37"/>
        <v>2</v>
      </c>
      <c r="F783" t="str">
        <f t="shared" si="38"/>
        <v>2019 - 2</v>
      </c>
      <c r="G783" t="str">
        <f>IF(AND(Date[[#This Row],[Month]]=5,Date[[#This Row],[Year]]=2021),"True","False")</f>
        <v>False</v>
      </c>
      <c r="H783" t="str">
        <f>IF(AND(Date[[#This Row],[Month]]&lt;=5,Date[[#This Row],[Month]]&gt;=4,Date[[#This Row],[Year]]=2021),"True","False")</f>
        <v>False</v>
      </c>
      <c r="I783" t="str">
        <f>IF(Date[[#This Row],[Year]]=2021,"True","False")</f>
        <v>False</v>
      </c>
    </row>
    <row r="784" spans="1:9" x14ac:dyDescent="0.3">
      <c r="A784" s="21">
        <v>43518</v>
      </c>
      <c r="B784">
        <f t="shared" si="36"/>
        <v>2019</v>
      </c>
      <c r="C784" t="s">
        <v>68</v>
      </c>
      <c r="D784" t="s">
        <v>105</v>
      </c>
      <c r="E784">
        <f t="shared" si="37"/>
        <v>2</v>
      </c>
      <c r="F784" t="str">
        <f t="shared" si="38"/>
        <v>2019 - 2</v>
      </c>
      <c r="G784" t="str">
        <f>IF(AND(Date[[#This Row],[Month]]=5,Date[[#This Row],[Year]]=2021),"True","False")</f>
        <v>False</v>
      </c>
      <c r="H784" t="str">
        <f>IF(AND(Date[[#This Row],[Month]]&lt;=5,Date[[#This Row],[Month]]&gt;=4,Date[[#This Row],[Year]]=2021),"True","False")</f>
        <v>False</v>
      </c>
      <c r="I784" t="str">
        <f>IF(Date[[#This Row],[Year]]=2021,"True","False")</f>
        <v>False</v>
      </c>
    </row>
    <row r="785" spans="1:9" x14ac:dyDescent="0.3">
      <c r="A785" s="21">
        <v>43519</v>
      </c>
      <c r="B785">
        <f t="shared" si="36"/>
        <v>2019</v>
      </c>
      <c r="C785" t="s">
        <v>68</v>
      </c>
      <c r="D785" t="s">
        <v>105</v>
      </c>
      <c r="E785">
        <f t="shared" si="37"/>
        <v>2</v>
      </c>
      <c r="F785" t="str">
        <f t="shared" si="38"/>
        <v>2019 - 2</v>
      </c>
      <c r="G785" t="str">
        <f>IF(AND(Date[[#This Row],[Month]]=5,Date[[#This Row],[Year]]=2021),"True","False")</f>
        <v>False</v>
      </c>
      <c r="H785" t="str">
        <f>IF(AND(Date[[#This Row],[Month]]&lt;=5,Date[[#This Row],[Month]]&gt;=4,Date[[#This Row],[Year]]=2021),"True","False")</f>
        <v>False</v>
      </c>
      <c r="I785" t="str">
        <f>IF(Date[[#This Row],[Year]]=2021,"True","False")</f>
        <v>False</v>
      </c>
    </row>
    <row r="786" spans="1:9" x14ac:dyDescent="0.3">
      <c r="A786" s="21">
        <v>43520</v>
      </c>
      <c r="B786">
        <f t="shared" si="36"/>
        <v>2019</v>
      </c>
      <c r="C786" t="s">
        <v>68</v>
      </c>
      <c r="D786" t="s">
        <v>105</v>
      </c>
      <c r="E786">
        <f t="shared" si="37"/>
        <v>2</v>
      </c>
      <c r="F786" t="str">
        <f t="shared" si="38"/>
        <v>2019 - 2</v>
      </c>
      <c r="G786" t="str">
        <f>IF(AND(Date[[#This Row],[Month]]=5,Date[[#This Row],[Year]]=2021),"True","False")</f>
        <v>False</v>
      </c>
      <c r="H786" t="str">
        <f>IF(AND(Date[[#This Row],[Month]]&lt;=5,Date[[#This Row],[Month]]&gt;=4,Date[[#This Row],[Year]]=2021),"True","False")</f>
        <v>False</v>
      </c>
      <c r="I786" t="str">
        <f>IF(Date[[#This Row],[Year]]=2021,"True","False")</f>
        <v>False</v>
      </c>
    </row>
    <row r="787" spans="1:9" x14ac:dyDescent="0.3">
      <c r="A787" s="21">
        <v>43521</v>
      </c>
      <c r="B787">
        <f t="shared" si="36"/>
        <v>2019</v>
      </c>
      <c r="C787" t="s">
        <v>68</v>
      </c>
      <c r="D787" t="s">
        <v>105</v>
      </c>
      <c r="E787">
        <f t="shared" si="37"/>
        <v>2</v>
      </c>
      <c r="F787" t="str">
        <f t="shared" si="38"/>
        <v>2019 - 2</v>
      </c>
      <c r="G787" t="str">
        <f>IF(AND(Date[[#This Row],[Month]]=5,Date[[#This Row],[Year]]=2021),"True","False")</f>
        <v>False</v>
      </c>
      <c r="H787" t="str">
        <f>IF(AND(Date[[#This Row],[Month]]&lt;=5,Date[[#This Row],[Month]]&gt;=4,Date[[#This Row],[Year]]=2021),"True","False")</f>
        <v>False</v>
      </c>
      <c r="I787" t="str">
        <f>IF(Date[[#This Row],[Year]]=2021,"True","False")</f>
        <v>False</v>
      </c>
    </row>
    <row r="788" spans="1:9" x14ac:dyDescent="0.3">
      <c r="A788" s="21">
        <v>43522</v>
      </c>
      <c r="B788">
        <f t="shared" si="36"/>
        <v>2019</v>
      </c>
      <c r="C788" t="s">
        <v>68</v>
      </c>
      <c r="D788" t="s">
        <v>105</v>
      </c>
      <c r="E788">
        <f t="shared" si="37"/>
        <v>2</v>
      </c>
      <c r="F788" t="str">
        <f t="shared" si="38"/>
        <v>2019 - 2</v>
      </c>
      <c r="G788" t="str">
        <f>IF(AND(Date[[#This Row],[Month]]=5,Date[[#This Row],[Year]]=2021),"True","False")</f>
        <v>False</v>
      </c>
      <c r="H788" t="str">
        <f>IF(AND(Date[[#This Row],[Month]]&lt;=5,Date[[#This Row],[Month]]&gt;=4,Date[[#This Row],[Year]]=2021),"True","False")</f>
        <v>False</v>
      </c>
      <c r="I788" t="str">
        <f>IF(Date[[#This Row],[Year]]=2021,"True","False")</f>
        <v>False</v>
      </c>
    </row>
    <row r="789" spans="1:9" x14ac:dyDescent="0.3">
      <c r="A789" s="21">
        <v>43523</v>
      </c>
      <c r="B789">
        <f t="shared" si="36"/>
        <v>2019</v>
      </c>
      <c r="C789" t="s">
        <v>68</v>
      </c>
      <c r="D789" t="s">
        <v>105</v>
      </c>
      <c r="E789">
        <f t="shared" si="37"/>
        <v>2</v>
      </c>
      <c r="F789" t="str">
        <f t="shared" si="38"/>
        <v>2019 - 2</v>
      </c>
      <c r="G789" t="str">
        <f>IF(AND(Date[[#This Row],[Month]]=5,Date[[#This Row],[Year]]=2021),"True","False")</f>
        <v>False</v>
      </c>
      <c r="H789" t="str">
        <f>IF(AND(Date[[#This Row],[Month]]&lt;=5,Date[[#This Row],[Month]]&gt;=4,Date[[#This Row],[Year]]=2021),"True","False")</f>
        <v>False</v>
      </c>
      <c r="I789" t="str">
        <f>IF(Date[[#This Row],[Year]]=2021,"True","False")</f>
        <v>False</v>
      </c>
    </row>
    <row r="790" spans="1:9" x14ac:dyDescent="0.3">
      <c r="A790" s="21">
        <v>43524</v>
      </c>
      <c r="B790">
        <f t="shared" si="36"/>
        <v>2019</v>
      </c>
      <c r="C790" t="s">
        <v>68</v>
      </c>
      <c r="D790" t="s">
        <v>105</v>
      </c>
      <c r="E790">
        <f t="shared" si="37"/>
        <v>2</v>
      </c>
      <c r="F790" t="str">
        <f t="shared" si="38"/>
        <v>2019 - 2</v>
      </c>
      <c r="G790" t="str">
        <f>IF(AND(Date[[#This Row],[Month]]=5,Date[[#This Row],[Year]]=2021),"True","False")</f>
        <v>False</v>
      </c>
      <c r="H790" t="str">
        <f>IF(AND(Date[[#This Row],[Month]]&lt;=5,Date[[#This Row],[Month]]&gt;=4,Date[[#This Row],[Year]]=2021),"True","False")</f>
        <v>False</v>
      </c>
      <c r="I790" t="str">
        <f>IF(Date[[#This Row],[Year]]=2021,"True","False")</f>
        <v>False</v>
      </c>
    </row>
    <row r="791" spans="1:9" x14ac:dyDescent="0.3">
      <c r="A791" s="21">
        <v>43525</v>
      </c>
      <c r="B791">
        <f t="shared" si="36"/>
        <v>2019</v>
      </c>
      <c r="C791" t="s">
        <v>69</v>
      </c>
      <c r="D791" t="s">
        <v>105</v>
      </c>
      <c r="E791">
        <f t="shared" si="37"/>
        <v>3</v>
      </c>
      <c r="F791" t="str">
        <f t="shared" si="38"/>
        <v>2019 - 3</v>
      </c>
      <c r="G791" t="str">
        <f>IF(AND(Date[[#This Row],[Month]]=5,Date[[#This Row],[Year]]=2021),"True","False")</f>
        <v>False</v>
      </c>
      <c r="H791" t="str">
        <f>IF(AND(Date[[#This Row],[Month]]&lt;=5,Date[[#This Row],[Month]]&gt;=4,Date[[#This Row],[Year]]=2021),"True","False")</f>
        <v>False</v>
      </c>
      <c r="I791" t="str">
        <f>IF(Date[[#This Row],[Year]]=2021,"True","False")</f>
        <v>False</v>
      </c>
    </row>
    <row r="792" spans="1:9" x14ac:dyDescent="0.3">
      <c r="A792" s="21">
        <v>43526</v>
      </c>
      <c r="B792">
        <f t="shared" si="36"/>
        <v>2019</v>
      </c>
      <c r="C792" t="s">
        <v>69</v>
      </c>
      <c r="D792" t="s">
        <v>105</v>
      </c>
      <c r="E792">
        <f t="shared" si="37"/>
        <v>3</v>
      </c>
      <c r="F792" t="str">
        <f t="shared" si="38"/>
        <v>2019 - 3</v>
      </c>
      <c r="G792" t="str">
        <f>IF(AND(Date[[#This Row],[Month]]=5,Date[[#This Row],[Year]]=2021),"True","False")</f>
        <v>False</v>
      </c>
      <c r="H792" t="str">
        <f>IF(AND(Date[[#This Row],[Month]]&lt;=5,Date[[#This Row],[Month]]&gt;=4,Date[[#This Row],[Year]]=2021),"True","False")</f>
        <v>False</v>
      </c>
      <c r="I792" t="str">
        <f>IF(Date[[#This Row],[Year]]=2021,"True","False")</f>
        <v>False</v>
      </c>
    </row>
    <row r="793" spans="1:9" x14ac:dyDescent="0.3">
      <c r="A793" s="21">
        <v>43527</v>
      </c>
      <c r="B793">
        <f t="shared" si="36"/>
        <v>2019</v>
      </c>
      <c r="C793" t="s">
        <v>69</v>
      </c>
      <c r="D793" t="s">
        <v>105</v>
      </c>
      <c r="E793">
        <f t="shared" si="37"/>
        <v>3</v>
      </c>
      <c r="F793" t="str">
        <f t="shared" si="38"/>
        <v>2019 - 3</v>
      </c>
      <c r="G793" t="str">
        <f>IF(AND(Date[[#This Row],[Month]]=5,Date[[#This Row],[Year]]=2021),"True","False")</f>
        <v>False</v>
      </c>
      <c r="H793" t="str">
        <f>IF(AND(Date[[#This Row],[Month]]&lt;=5,Date[[#This Row],[Month]]&gt;=4,Date[[#This Row],[Year]]=2021),"True","False")</f>
        <v>False</v>
      </c>
      <c r="I793" t="str">
        <f>IF(Date[[#This Row],[Year]]=2021,"True","False")</f>
        <v>False</v>
      </c>
    </row>
    <row r="794" spans="1:9" x14ac:dyDescent="0.3">
      <c r="A794" s="21">
        <v>43528</v>
      </c>
      <c r="B794">
        <f t="shared" si="36"/>
        <v>2019</v>
      </c>
      <c r="C794" t="s">
        <v>69</v>
      </c>
      <c r="D794" t="s">
        <v>105</v>
      </c>
      <c r="E794">
        <f t="shared" si="37"/>
        <v>3</v>
      </c>
      <c r="F794" t="str">
        <f t="shared" si="38"/>
        <v>2019 - 3</v>
      </c>
      <c r="G794" t="str">
        <f>IF(AND(Date[[#This Row],[Month]]=5,Date[[#This Row],[Year]]=2021),"True","False")</f>
        <v>False</v>
      </c>
      <c r="H794" t="str">
        <f>IF(AND(Date[[#This Row],[Month]]&lt;=5,Date[[#This Row],[Month]]&gt;=4,Date[[#This Row],[Year]]=2021),"True","False")</f>
        <v>False</v>
      </c>
      <c r="I794" t="str">
        <f>IF(Date[[#This Row],[Year]]=2021,"True","False")</f>
        <v>False</v>
      </c>
    </row>
    <row r="795" spans="1:9" x14ac:dyDescent="0.3">
      <c r="A795" s="21">
        <v>43529</v>
      </c>
      <c r="B795">
        <f t="shared" si="36"/>
        <v>2019</v>
      </c>
      <c r="C795" t="s">
        <v>69</v>
      </c>
      <c r="D795" t="s">
        <v>105</v>
      </c>
      <c r="E795">
        <f t="shared" si="37"/>
        <v>3</v>
      </c>
      <c r="F795" t="str">
        <f t="shared" si="38"/>
        <v>2019 - 3</v>
      </c>
      <c r="G795" t="str">
        <f>IF(AND(Date[[#This Row],[Month]]=5,Date[[#This Row],[Year]]=2021),"True","False")</f>
        <v>False</v>
      </c>
      <c r="H795" t="str">
        <f>IF(AND(Date[[#This Row],[Month]]&lt;=5,Date[[#This Row],[Month]]&gt;=4,Date[[#This Row],[Year]]=2021),"True","False")</f>
        <v>False</v>
      </c>
      <c r="I795" t="str">
        <f>IF(Date[[#This Row],[Year]]=2021,"True","False")</f>
        <v>False</v>
      </c>
    </row>
    <row r="796" spans="1:9" x14ac:dyDescent="0.3">
      <c r="A796" s="21">
        <v>43530</v>
      </c>
      <c r="B796">
        <f t="shared" si="36"/>
        <v>2019</v>
      </c>
      <c r="C796" t="s">
        <v>69</v>
      </c>
      <c r="D796" t="s">
        <v>105</v>
      </c>
      <c r="E796">
        <f t="shared" si="37"/>
        <v>3</v>
      </c>
      <c r="F796" t="str">
        <f t="shared" si="38"/>
        <v>2019 - 3</v>
      </c>
      <c r="G796" t="str">
        <f>IF(AND(Date[[#This Row],[Month]]=5,Date[[#This Row],[Year]]=2021),"True","False")</f>
        <v>False</v>
      </c>
      <c r="H796" t="str">
        <f>IF(AND(Date[[#This Row],[Month]]&lt;=5,Date[[#This Row],[Month]]&gt;=4,Date[[#This Row],[Year]]=2021),"True","False")</f>
        <v>False</v>
      </c>
      <c r="I796" t="str">
        <f>IF(Date[[#This Row],[Year]]=2021,"True","False")</f>
        <v>False</v>
      </c>
    </row>
    <row r="797" spans="1:9" x14ac:dyDescent="0.3">
      <c r="A797" s="21">
        <v>43531</v>
      </c>
      <c r="B797">
        <f t="shared" si="36"/>
        <v>2019</v>
      </c>
      <c r="C797" t="s">
        <v>69</v>
      </c>
      <c r="D797" t="s">
        <v>105</v>
      </c>
      <c r="E797">
        <f t="shared" si="37"/>
        <v>3</v>
      </c>
      <c r="F797" t="str">
        <f t="shared" si="38"/>
        <v>2019 - 3</v>
      </c>
      <c r="G797" t="str">
        <f>IF(AND(Date[[#This Row],[Month]]=5,Date[[#This Row],[Year]]=2021),"True","False")</f>
        <v>False</v>
      </c>
      <c r="H797" t="str">
        <f>IF(AND(Date[[#This Row],[Month]]&lt;=5,Date[[#This Row],[Month]]&gt;=4,Date[[#This Row],[Year]]=2021),"True","False")</f>
        <v>False</v>
      </c>
      <c r="I797" t="str">
        <f>IF(Date[[#This Row],[Year]]=2021,"True","False")</f>
        <v>False</v>
      </c>
    </row>
    <row r="798" spans="1:9" x14ac:dyDescent="0.3">
      <c r="A798" s="21">
        <v>43532</v>
      </c>
      <c r="B798">
        <f t="shared" si="36"/>
        <v>2019</v>
      </c>
      <c r="C798" t="s">
        <v>69</v>
      </c>
      <c r="D798" t="s">
        <v>105</v>
      </c>
      <c r="E798">
        <f t="shared" si="37"/>
        <v>3</v>
      </c>
      <c r="F798" t="str">
        <f t="shared" si="38"/>
        <v>2019 - 3</v>
      </c>
      <c r="G798" t="str">
        <f>IF(AND(Date[[#This Row],[Month]]=5,Date[[#This Row],[Year]]=2021),"True","False")</f>
        <v>False</v>
      </c>
      <c r="H798" t="str">
        <f>IF(AND(Date[[#This Row],[Month]]&lt;=5,Date[[#This Row],[Month]]&gt;=4,Date[[#This Row],[Year]]=2021),"True","False")</f>
        <v>False</v>
      </c>
      <c r="I798" t="str">
        <f>IF(Date[[#This Row],[Year]]=2021,"True","False")</f>
        <v>False</v>
      </c>
    </row>
    <row r="799" spans="1:9" x14ac:dyDescent="0.3">
      <c r="A799" s="21">
        <v>43533</v>
      </c>
      <c r="B799">
        <f t="shared" si="36"/>
        <v>2019</v>
      </c>
      <c r="C799" t="s">
        <v>69</v>
      </c>
      <c r="D799" t="s">
        <v>105</v>
      </c>
      <c r="E799">
        <f t="shared" si="37"/>
        <v>3</v>
      </c>
      <c r="F799" t="str">
        <f t="shared" si="38"/>
        <v>2019 - 3</v>
      </c>
      <c r="G799" t="str">
        <f>IF(AND(Date[[#This Row],[Month]]=5,Date[[#This Row],[Year]]=2021),"True","False")</f>
        <v>False</v>
      </c>
      <c r="H799" t="str">
        <f>IF(AND(Date[[#This Row],[Month]]&lt;=5,Date[[#This Row],[Month]]&gt;=4,Date[[#This Row],[Year]]=2021),"True","False")</f>
        <v>False</v>
      </c>
      <c r="I799" t="str">
        <f>IF(Date[[#This Row],[Year]]=2021,"True","False")</f>
        <v>False</v>
      </c>
    </row>
    <row r="800" spans="1:9" x14ac:dyDescent="0.3">
      <c r="A800" s="21">
        <v>43534</v>
      </c>
      <c r="B800">
        <f t="shared" si="36"/>
        <v>2019</v>
      </c>
      <c r="C800" t="s">
        <v>69</v>
      </c>
      <c r="D800" t="s">
        <v>105</v>
      </c>
      <c r="E800">
        <f t="shared" si="37"/>
        <v>3</v>
      </c>
      <c r="F800" t="str">
        <f t="shared" si="38"/>
        <v>2019 - 3</v>
      </c>
      <c r="G800" t="str">
        <f>IF(AND(Date[[#This Row],[Month]]=5,Date[[#This Row],[Year]]=2021),"True","False")</f>
        <v>False</v>
      </c>
      <c r="H800" t="str">
        <f>IF(AND(Date[[#This Row],[Month]]&lt;=5,Date[[#This Row],[Month]]&gt;=4,Date[[#This Row],[Year]]=2021),"True","False")</f>
        <v>False</v>
      </c>
      <c r="I800" t="str">
        <f>IF(Date[[#This Row],[Year]]=2021,"True","False")</f>
        <v>False</v>
      </c>
    </row>
    <row r="801" spans="1:9" x14ac:dyDescent="0.3">
      <c r="A801" s="21">
        <v>43535</v>
      </c>
      <c r="B801">
        <f t="shared" si="36"/>
        <v>2019</v>
      </c>
      <c r="C801" t="s">
        <v>69</v>
      </c>
      <c r="D801" t="s">
        <v>105</v>
      </c>
      <c r="E801">
        <f t="shared" si="37"/>
        <v>3</v>
      </c>
      <c r="F801" t="str">
        <f t="shared" si="38"/>
        <v>2019 - 3</v>
      </c>
      <c r="G801" t="str">
        <f>IF(AND(Date[[#This Row],[Month]]=5,Date[[#This Row],[Year]]=2021),"True","False")</f>
        <v>False</v>
      </c>
      <c r="H801" t="str">
        <f>IF(AND(Date[[#This Row],[Month]]&lt;=5,Date[[#This Row],[Month]]&gt;=4,Date[[#This Row],[Year]]=2021),"True","False")</f>
        <v>False</v>
      </c>
      <c r="I801" t="str">
        <f>IF(Date[[#This Row],[Year]]=2021,"True","False")</f>
        <v>False</v>
      </c>
    </row>
    <row r="802" spans="1:9" x14ac:dyDescent="0.3">
      <c r="A802" s="21">
        <v>43536</v>
      </c>
      <c r="B802">
        <f t="shared" si="36"/>
        <v>2019</v>
      </c>
      <c r="C802" t="s">
        <v>69</v>
      </c>
      <c r="D802" t="s">
        <v>105</v>
      </c>
      <c r="E802">
        <f t="shared" si="37"/>
        <v>3</v>
      </c>
      <c r="F802" t="str">
        <f t="shared" si="38"/>
        <v>2019 - 3</v>
      </c>
      <c r="G802" t="str">
        <f>IF(AND(Date[[#This Row],[Month]]=5,Date[[#This Row],[Year]]=2021),"True","False")</f>
        <v>False</v>
      </c>
      <c r="H802" t="str">
        <f>IF(AND(Date[[#This Row],[Month]]&lt;=5,Date[[#This Row],[Month]]&gt;=4,Date[[#This Row],[Year]]=2021),"True","False")</f>
        <v>False</v>
      </c>
      <c r="I802" t="str">
        <f>IF(Date[[#This Row],[Year]]=2021,"True","False")</f>
        <v>False</v>
      </c>
    </row>
    <row r="803" spans="1:9" x14ac:dyDescent="0.3">
      <c r="A803" s="21">
        <v>43537</v>
      </c>
      <c r="B803">
        <f t="shared" si="36"/>
        <v>2019</v>
      </c>
      <c r="C803" t="s">
        <v>69</v>
      </c>
      <c r="D803" t="s">
        <v>105</v>
      </c>
      <c r="E803">
        <f t="shared" si="37"/>
        <v>3</v>
      </c>
      <c r="F803" t="str">
        <f t="shared" si="38"/>
        <v>2019 - 3</v>
      </c>
      <c r="G803" t="str">
        <f>IF(AND(Date[[#This Row],[Month]]=5,Date[[#This Row],[Year]]=2021),"True","False")</f>
        <v>False</v>
      </c>
      <c r="H803" t="str">
        <f>IF(AND(Date[[#This Row],[Month]]&lt;=5,Date[[#This Row],[Month]]&gt;=4,Date[[#This Row],[Year]]=2021),"True","False")</f>
        <v>False</v>
      </c>
      <c r="I803" t="str">
        <f>IF(Date[[#This Row],[Year]]=2021,"True","False")</f>
        <v>False</v>
      </c>
    </row>
    <row r="804" spans="1:9" x14ac:dyDescent="0.3">
      <c r="A804" s="21">
        <v>43538</v>
      </c>
      <c r="B804">
        <f t="shared" si="36"/>
        <v>2019</v>
      </c>
      <c r="C804" t="s">
        <v>69</v>
      </c>
      <c r="D804" t="s">
        <v>105</v>
      </c>
      <c r="E804">
        <f t="shared" si="37"/>
        <v>3</v>
      </c>
      <c r="F804" t="str">
        <f t="shared" si="38"/>
        <v>2019 - 3</v>
      </c>
      <c r="G804" t="str">
        <f>IF(AND(Date[[#This Row],[Month]]=5,Date[[#This Row],[Year]]=2021),"True","False")</f>
        <v>False</v>
      </c>
      <c r="H804" t="str">
        <f>IF(AND(Date[[#This Row],[Month]]&lt;=5,Date[[#This Row],[Month]]&gt;=4,Date[[#This Row],[Year]]=2021),"True","False")</f>
        <v>False</v>
      </c>
      <c r="I804" t="str">
        <f>IF(Date[[#This Row],[Year]]=2021,"True","False")</f>
        <v>False</v>
      </c>
    </row>
    <row r="805" spans="1:9" x14ac:dyDescent="0.3">
      <c r="A805" s="21">
        <v>43539</v>
      </c>
      <c r="B805">
        <f t="shared" si="36"/>
        <v>2019</v>
      </c>
      <c r="C805" t="s">
        <v>69</v>
      </c>
      <c r="D805" t="s">
        <v>105</v>
      </c>
      <c r="E805">
        <f t="shared" si="37"/>
        <v>3</v>
      </c>
      <c r="F805" t="str">
        <f t="shared" si="38"/>
        <v>2019 - 3</v>
      </c>
      <c r="G805" t="str">
        <f>IF(AND(Date[[#This Row],[Month]]=5,Date[[#This Row],[Year]]=2021),"True","False")</f>
        <v>False</v>
      </c>
      <c r="H805" t="str">
        <f>IF(AND(Date[[#This Row],[Month]]&lt;=5,Date[[#This Row],[Month]]&gt;=4,Date[[#This Row],[Year]]=2021),"True","False")</f>
        <v>False</v>
      </c>
      <c r="I805" t="str">
        <f>IF(Date[[#This Row],[Year]]=2021,"True","False")</f>
        <v>False</v>
      </c>
    </row>
    <row r="806" spans="1:9" x14ac:dyDescent="0.3">
      <c r="A806" s="21">
        <v>43540</v>
      </c>
      <c r="B806">
        <f t="shared" si="36"/>
        <v>2019</v>
      </c>
      <c r="C806" t="s">
        <v>69</v>
      </c>
      <c r="D806" t="s">
        <v>105</v>
      </c>
      <c r="E806">
        <f t="shared" si="37"/>
        <v>3</v>
      </c>
      <c r="F806" t="str">
        <f t="shared" si="38"/>
        <v>2019 - 3</v>
      </c>
      <c r="G806" t="str">
        <f>IF(AND(Date[[#This Row],[Month]]=5,Date[[#This Row],[Year]]=2021),"True","False")</f>
        <v>False</v>
      </c>
      <c r="H806" t="str">
        <f>IF(AND(Date[[#This Row],[Month]]&lt;=5,Date[[#This Row],[Month]]&gt;=4,Date[[#This Row],[Year]]=2021),"True","False")</f>
        <v>False</v>
      </c>
      <c r="I806" t="str">
        <f>IF(Date[[#This Row],[Year]]=2021,"True","False")</f>
        <v>False</v>
      </c>
    </row>
    <row r="807" spans="1:9" x14ac:dyDescent="0.3">
      <c r="A807" s="21">
        <v>43541</v>
      </c>
      <c r="B807">
        <f t="shared" si="36"/>
        <v>2019</v>
      </c>
      <c r="C807" t="s">
        <v>69</v>
      </c>
      <c r="D807" t="s">
        <v>105</v>
      </c>
      <c r="E807">
        <f t="shared" si="37"/>
        <v>3</v>
      </c>
      <c r="F807" t="str">
        <f t="shared" si="38"/>
        <v>2019 - 3</v>
      </c>
      <c r="G807" t="str">
        <f>IF(AND(Date[[#This Row],[Month]]=5,Date[[#This Row],[Year]]=2021),"True","False")</f>
        <v>False</v>
      </c>
      <c r="H807" t="str">
        <f>IF(AND(Date[[#This Row],[Month]]&lt;=5,Date[[#This Row],[Month]]&gt;=4,Date[[#This Row],[Year]]=2021),"True","False")</f>
        <v>False</v>
      </c>
      <c r="I807" t="str">
        <f>IF(Date[[#This Row],[Year]]=2021,"True","False")</f>
        <v>False</v>
      </c>
    </row>
    <row r="808" spans="1:9" x14ac:dyDescent="0.3">
      <c r="A808" s="21">
        <v>43542</v>
      </c>
      <c r="B808">
        <f t="shared" si="36"/>
        <v>2019</v>
      </c>
      <c r="C808" t="s">
        <v>69</v>
      </c>
      <c r="D808" t="s">
        <v>105</v>
      </c>
      <c r="E808">
        <f t="shared" si="37"/>
        <v>3</v>
      </c>
      <c r="F808" t="str">
        <f t="shared" si="38"/>
        <v>2019 - 3</v>
      </c>
      <c r="G808" t="str">
        <f>IF(AND(Date[[#This Row],[Month]]=5,Date[[#This Row],[Year]]=2021),"True","False")</f>
        <v>False</v>
      </c>
      <c r="H808" t="str">
        <f>IF(AND(Date[[#This Row],[Month]]&lt;=5,Date[[#This Row],[Month]]&gt;=4,Date[[#This Row],[Year]]=2021),"True","False")</f>
        <v>False</v>
      </c>
      <c r="I808" t="str">
        <f>IF(Date[[#This Row],[Year]]=2021,"True","False")</f>
        <v>False</v>
      </c>
    </row>
    <row r="809" spans="1:9" x14ac:dyDescent="0.3">
      <c r="A809" s="21">
        <v>43543</v>
      </c>
      <c r="B809">
        <f t="shared" si="36"/>
        <v>2019</v>
      </c>
      <c r="C809" t="s">
        <v>69</v>
      </c>
      <c r="D809" t="s">
        <v>105</v>
      </c>
      <c r="E809">
        <f t="shared" si="37"/>
        <v>3</v>
      </c>
      <c r="F809" t="str">
        <f t="shared" si="38"/>
        <v>2019 - 3</v>
      </c>
      <c r="G809" t="str">
        <f>IF(AND(Date[[#This Row],[Month]]=5,Date[[#This Row],[Year]]=2021),"True","False")</f>
        <v>False</v>
      </c>
      <c r="H809" t="str">
        <f>IF(AND(Date[[#This Row],[Month]]&lt;=5,Date[[#This Row],[Month]]&gt;=4,Date[[#This Row],[Year]]=2021),"True","False")</f>
        <v>False</v>
      </c>
      <c r="I809" t="str">
        <f>IF(Date[[#This Row],[Year]]=2021,"True","False")</f>
        <v>False</v>
      </c>
    </row>
    <row r="810" spans="1:9" x14ac:dyDescent="0.3">
      <c r="A810" s="21">
        <v>43544</v>
      </c>
      <c r="B810">
        <f t="shared" si="36"/>
        <v>2019</v>
      </c>
      <c r="C810" t="s">
        <v>69</v>
      </c>
      <c r="D810" t="s">
        <v>105</v>
      </c>
      <c r="E810">
        <f t="shared" si="37"/>
        <v>3</v>
      </c>
      <c r="F810" t="str">
        <f t="shared" si="38"/>
        <v>2019 - 3</v>
      </c>
      <c r="G810" t="str">
        <f>IF(AND(Date[[#This Row],[Month]]=5,Date[[#This Row],[Year]]=2021),"True","False")</f>
        <v>False</v>
      </c>
      <c r="H810" t="str">
        <f>IF(AND(Date[[#This Row],[Month]]&lt;=5,Date[[#This Row],[Month]]&gt;=4,Date[[#This Row],[Year]]=2021),"True","False")</f>
        <v>False</v>
      </c>
      <c r="I810" t="str">
        <f>IF(Date[[#This Row],[Year]]=2021,"True","False")</f>
        <v>False</v>
      </c>
    </row>
    <row r="811" spans="1:9" x14ac:dyDescent="0.3">
      <c r="A811" s="21">
        <v>43545</v>
      </c>
      <c r="B811">
        <f t="shared" si="36"/>
        <v>2019</v>
      </c>
      <c r="C811" t="s">
        <v>69</v>
      </c>
      <c r="D811" t="s">
        <v>105</v>
      </c>
      <c r="E811">
        <f t="shared" si="37"/>
        <v>3</v>
      </c>
      <c r="F811" t="str">
        <f t="shared" si="38"/>
        <v>2019 - 3</v>
      </c>
      <c r="G811" t="str">
        <f>IF(AND(Date[[#This Row],[Month]]=5,Date[[#This Row],[Year]]=2021),"True","False")</f>
        <v>False</v>
      </c>
      <c r="H811" t="str">
        <f>IF(AND(Date[[#This Row],[Month]]&lt;=5,Date[[#This Row],[Month]]&gt;=4,Date[[#This Row],[Year]]=2021),"True","False")</f>
        <v>False</v>
      </c>
      <c r="I811" t="str">
        <f>IF(Date[[#This Row],[Year]]=2021,"True","False")</f>
        <v>False</v>
      </c>
    </row>
    <row r="812" spans="1:9" x14ac:dyDescent="0.3">
      <c r="A812" s="21">
        <v>43546</v>
      </c>
      <c r="B812">
        <f t="shared" si="36"/>
        <v>2019</v>
      </c>
      <c r="C812" t="s">
        <v>69</v>
      </c>
      <c r="D812" t="s">
        <v>105</v>
      </c>
      <c r="E812">
        <f t="shared" si="37"/>
        <v>3</v>
      </c>
      <c r="F812" t="str">
        <f t="shared" si="38"/>
        <v>2019 - 3</v>
      </c>
      <c r="G812" t="str">
        <f>IF(AND(Date[[#This Row],[Month]]=5,Date[[#This Row],[Year]]=2021),"True","False")</f>
        <v>False</v>
      </c>
      <c r="H812" t="str">
        <f>IF(AND(Date[[#This Row],[Month]]&lt;=5,Date[[#This Row],[Month]]&gt;=4,Date[[#This Row],[Year]]=2021),"True","False")</f>
        <v>False</v>
      </c>
      <c r="I812" t="str">
        <f>IF(Date[[#This Row],[Year]]=2021,"True","False")</f>
        <v>False</v>
      </c>
    </row>
    <row r="813" spans="1:9" x14ac:dyDescent="0.3">
      <c r="A813" s="21">
        <v>43547</v>
      </c>
      <c r="B813">
        <f t="shared" si="36"/>
        <v>2019</v>
      </c>
      <c r="C813" t="s">
        <v>69</v>
      </c>
      <c r="D813" t="s">
        <v>105</v>
      </c>
      <c r="E813">
        <f t="shared" si="37"/>
        <v>3</v>
      </c>
      <c r="F813" t="str">
        <f t="shared" si="38"/>
        <v>2019 - 3</v>
      </c>
      <c r="G813" t="str">
        <f>IF(AND(Date[[#This Row],[Month]]=5,Date[[#This Row],[Year]]=2021),"True","False")</f>
        <v>False</v>
      </c>
      <c r="H813" t="str">
        <f>IF(AND(Date[[#This Row],[Month]]&lt;=5,Date[[#This Row],[Month]]&gt;=4,Date[[#This Row],[Year]]=2021),"True","False")</f>
        <v>False</v>
      </c>
      <c r="I813" t="str">
        <f>IF(Date[[#This Row],[Year]]=2021,"True","False")</f>
        <v>False</v>
      </c>
    </row>
    <row r="814" spans="1:9" x14ac:dyDescent="0.3">
      <c r="A814" s="21">
        <v>43548</v>
      </c>
      <c r="B814">
        <f t="shared" si="36"/>
        <v>2019</v>
      </c>
      <c r="C814" t="s">
        <v>69</v>
      </c>
      <c r="D814" t="s">
        <v>105</v>
      </c>
      <c r="E814">
        <f t="shared" si="37"/>
        <v>3</v>
      </c>
      <c r="F814" t="str">
        <f t="shared" si="38"/>
        <v>2019 - 3</v>
      </c>
      <c r="G814" t="str">
        <f>IF(AND(Date[[#This Row],[Month]]=5,Date[[#This Row],[Year]]=2021),"True","False")</f>
        <v>False</v>
      </c>
      <c r="H814" t="str">
        <f>IF(AND(Date[[#This Row],[Month]]&lt;=5,Date[[#This Row],[Month]]&gt;=4,Date[[#This Row],[Year]]=2021),"True","False")</f>
        <v>False</v>
      </c>
      <c r="I814" t="str">
        <f>IF(Date[[#This Row],[Year]]=2021,"True","False")</f>
        <v>False</v>
      </c>
    </row>
    <row r="815" spans="1:9" x14ac:dyDescent="0.3">
      <c r="A815" s="21">
        <v>43549</v>
      </c>
      <c r="B815">
        <f t="shared" si="36"/>
        <v>2019</v>
      </c>
      <c r="C815" t="s">
        <v>69</v>
      </c>
      <c r="D815" t="s">
        <v>105</v>
      </c>
      <c r="E815">
        <f t="shared" si="37"/>
        <v>3</v>
      </c>
      <c r="F815" t="str">
        <f t="shared" si="38"/>
        <v>2019 - 3</v>
      </c>
      <c r="G815" t="str">
        <f>IF(AND(Date[[#This Row],[Month]]=5,Date[[#This Row],[Year]]=2021),"True","False")</f>
        <v>False</v>
      </c>
      <c r="H815" t="str">
        <f>IF(AND(Date[[#This Row],[Month]]&lt;=5,Date[[#This Row],[Month]]&gt;=4,Date[[#This Row],[Year]]=2021),"True","False")</f>
        <v>False</v>
      </c>
      <c r="I815" t="str">
        <f>IF(Date[[#This Row],[Year]]=2021,"True","False")</f>
        <v>False</v>
      </c>
    </row>
    <row r="816" spans="1:9" x14ac:dyDescent="0.3">
      <c r="A816" s="21">
        <v>43550</v>
      </c>
      <c r="B816">
        <f t="shared" si="36"/>
        <v>2019</v>
      </c>
      <c r="C816" t="s">
        <v>69</v>
      </c>
      <c r="D816" t="s">
        <v>105</v>
      </c>
      <c r="E816">
        <f t="shared" si="37"/>
        <v>3</v>
      </c>
      <c r="F816" t="str">
        <f t="shared" si="38"/>
        <v>2019 - 3</v>
      </c>
      <c r="G816" t="str">
        <f>IF(AND(Date[[#This Row],[Month]]=5,Date[[#This Row],[Year]]=2021),"True","False")</f>
        <v>False</v>
      </c>
      <c r="H816" t="str">
        <f>IF(AND(Date[[#This Row],[Month]]&lt;=5,Date[[#This Row],[Month]]&gt;=4,Date[[#This Row],[Year]]=2021),"True","False")</f>
        <v>False</v>
      </c>
      <c r="I816" t="str">
        <f>IF(Date[[#This Row],[Year]]=2021,"True","False")</f>
        <v>False</v>
      </c>
    </row>
    <row r="817" spans="1:9" x14ac:dyDescent="0.3">
      <c r="A817" s="21">
        <v>43551</v>
      </c>
      <c r="B817">
        <f t="shared" si="36"/>
        <v>2019</v>
      </c>
      <c r="C817" t="s">
        <v>69</v>
      </c>
      <c r="D817" t="s">
        <v>105</v>
      </c>
      <c r="E817">
        <f t="shared" si="37"/>
        <v>3</v>
      </c>
      <c r="F817" t="str">
        <f t="shared" si="38"/>
        <v>2019 - 3</v>
      </c>
      <c r="G817" t="str">
        <f>IF(AND(Date[[#This Row],[Month]]=5,Date[[#This Row],[Year]]=2021),"True","False")</f>
        <v>False</v>
      </c>
      <c r="H817" t="str">
        <f>IF(AND(Date[[#This Row],[Month]]&lt;=5,Date[[#This Row],[Month]]&gt;=4,Date[[#This Row],[Year]]=2021),"True","False")</f>
        <v>False</v>
      </c>
      <c r="I817" t="str">
        <f>IF(Date[[#This Row],[Year]]=2021,"True","False")</f>
        <v>False</v>
      </c>
    </row>
    <row r="818" spans="1:9" x14ac:dyDescent="0.3">
      <c r="A818" s="21">
        <v>43552</v>
      </c>
      <c r="B818">
        <f t="shared" si="36"/>
        <v>2019</v>
      </c>
      <c r="C818" t="s">
        <v>69</v>
      </c>
      <c r="D818" t="s">
        <v>105</v>
      </c>
      <c r="E818">
        <f t="shared" si="37"/>
        <v>3</v>
      </c>
      <c r="F818" t="str">
        <f t="shared" si="38"/>
        <v>2019 - 3</v>
      </c>
      <c r="G818" t="str">
        <f>IF(AND(Date[[#This Row],[Month]]=5,Date[[#This Row],[Year]]=2021),"True","False")</f>
        <v>False</v>
      </c>
      <c r="H818" t="str">
        <f>IF(AND(Date[[#This Row],[Month]]&lt;=5,Date[[#This Row],[Month]]&gt;=4,Date[[#This Row],[Year]]=2021),"True","False")</f>
        <v>False</v>
      </c>
      <c r="I818" t="str">
        <f>IF(Date[[#This Row],[Year]]=2021,"True","False")</f>
        <v>False</v>
      </c>
    </row>
    <row r="819" spans="1:9" x14ac:dyDescent="0.3">
      <c r="A819" s="21">
        <v>43553</v>
      </c>
      <c r="B819">
        <f t="shared" si="36"/>
        <v>2019</v>
      </c>
      <c r="C819" t="s">
        <v>69</v>
      </c>
      <c r="D819" t="s">
        <v>105</v>
      </c>
      <c r="E819">
        <f t="shared" si="37"/>
        <v>3</v>
      </c>
      <c r="F819" t="str">
        <f t="shared" si="38"/>
        <v>2019 - 3</v>
      </c>
      <c r="G819" t="str">
        <f>IF(AND(Date[[#This Row],[Month]]=5,Date[[#This Row],[Year]]=2021),"True","False")</f>
        <v>False</v>
      </c>
      <c r="H819" t="str">
        <f>IF(AND(Date[[#This Row],[Month]]&lt;=5,Date[[#This Row],[Month]]&gt;=4,Date[[#This Row],[Year]]=2021),"True","False")</f>
        <v>False</v>
      </c>
      <c r="I819" t="str">
        <f>IF(Date[[#This Row],[Year]]=2021,"True","False")</f>
        <v>False</v>
      </c>
    </row>
    <row r="820" spans="1:9" x14ac:dyDescent="0.3">
      <c r="A820" s="21">
        <v>43554</v>
      </c>
      <c r="B820">
        <f t="shared" si="36"/>
        <v>2019</v>
      </c>
      <c r="C820" t="s">
        <v>69</v>
      </c>
      <c r="D820" t="s">
        <v>105</v>
      </c>
      <c r="E820">
        <f t="shared" si="37"/>
        <v>3</v>
      </c>
      <c r="F820" t="str">
        <f t="shared" si="38"/>
        <v>2019 - 3</v>
      </c>
      <c r="G820" t="str">
        <f>IF(AND(Date[[#This Row],[Month]]=5,Date[[#This Row],[Year]]=2021),"True","False")</f>
        <v>False</v>
      </c>
      <c r="H820" t="str">
        <f>IF(AND(Date[[#This Row],[Month]]&lt;=5,Date[[#This Row],[Month]]&gt;=4,Date[[#This Row],[Year]]=2021),"True","False")</f>
        <v>False</v>
      </c>
      <c r="I820" t="str">
        <f>IF(Date[[#This Row],[Year]]=2021,"True","False")</f>
        <v>False</v>
      </c>
    </row>
    <row r="821" spans="1:9" x14ac:dyDescent="0.3">
      <c r="A821" s="21">
        <v>43555</v>
      </c>
      <c r="B821">
        <f t="shared" si="36"/>
        <v>2019</v>
      </c>
      <c r="C821" t="s">
        <v>69</v>
      </c>
      <c r="D821" t="s">
        <v>105</v>
      </c>
      <c r="E821">
        <f t="shared" si="37"/>
        <v>3</v>
      </c>
      <c r="F821" t="str">
        <f t="shared" si="38"/>
        <v>2019 - 3</v>
      </c>
      <c r="G821" t="str">
        <f>IF(AND(Date[[#This Row],[Month]]=5,Date[[#This Row],[Year]]=2021),"True","False")</f>
        <v>False</v>
      </c>
      <c r="H821" t="str">
        <f>IF(AND(Date[[#This Row],[Month]]&lt;=5,Date[[#This Row],[Month]]&gt;=4,Date[[#This Row],[Year]]=2021),"True","False")</f>
        <v>False</v>
      </c>
      <c r="I821" t="str">
        <f>IF(Date[[#This Row],[Year]]=2021,"True","False")</f>
        <v>False</v>
      </c>
    </row>
    <row r="822" spans="1:9" x14ac:dyDescent="0.3">
      <c r="A822" s="21">
        <v>43556</v>
      </c>
      <c r="B822">
        <f t="shared" si="36"/>
        <v>2019</v>
      </c>
      <c r="C822" t="s">
        <v>70</v>
      </c>
      <c r="D822" t="s">
        <v>106</v>
      </c>
      <c r="E822">
        <f t="shared" si="37"/>
        <v>4</v>
      </c>
      <c r="F822" t="str">
        <f t="shared" si="38"/>
        <v>2019 - 4</v>
      </c>
      <c r="G822" t="str">
        <f>IF(AND(Date[[#This Row],[Month]]=5,Date[[#This Row],[Year]]=2021),"True","False")</f>
        <v>False</v>
      </c>
      <c r="H822" t="str">
        <f>IF(AND(Date[[#This Row],[Month]]&lt;=5,Date[[#This Row],[Month]]&gt;=4,Date[[#This Row],[Year]]=2021),"True","False")</f>
        <v>False</v>
      </c>
      <c r="I822" t="str">
        <f>IF(Date[[#This Row],[Year]]=2021,"True","False")</f>
        <v>False</v>
      </c>
    </row>
    <row r="823" spans="1:9" x14ac:dyDescent="0.3">
      <c r="A823" s="21">
        <v>43557</v>
      </c>
      <c r="B823">
        <f t="shared" si="36"/>
        <v>2019</v>
      </c>
      <c r="C823" t="s">
        <v>70</v>
      </c>
      <c r="D823" t="s">
        <v>106</v>
      </c>
      <c r="E823">
        <f t="shared" si="37"/>
        <v>4</v>
      </c>
      <c r="F823" t="str">
        <f t="shared" si="38"/>
        <v>2019 - 4</v>
      </c>
      <c r="G823" t="str">
        <f>IF(AND(Date[[#This Row],[Month]]=5,Date[[#This Row],[Year]]=2021),"True","False")</f>
        <v>False</v>
      </c>
      <c r="H823" t="str">
        <f>IF(AND(Date[[#This Row],[Month]]&lt;=5,Date[[#This Row],[Month]]&gt;=4,Date[[#This Row],[Year]]=2021),"True","False")</f>
        <v>False</v>
      </c>
      <c r="I823" t="str">
        <f>IF(Date[[#This Row],[Year]]=2021,"True","False")</f>
        <v>False</v>
      </c>
    </row>
    <row r="824" spans="1:9" x14ac:dyDescent="0.3">
      <c r="A824" s="21">
        <v>43558</v>
      </c>
      <c r="B824">
        <f t="shared" si="36"/>
        <v>2019</v>
      </c>
      <c r="C824" t="s">
        <v>70</v>
      </c>
      <c r="D824" t="s">
        <v>106</v>
      </c>
      <c r="E824">
        <f t="shared" si="37"/>
        <v>4</v>
      </c>
      <c r="F824" t="str">
        <f t="shared" si="38"/>
        <v>2019 - 4</v>
      </c>
      <c r="G824" t="str">
        <f>IF(AND(Date[[#This Row],[Month]]=5,Date[[#This Row],[Year]]=2021),"True","False")</f>
        <v>False</v>
      </c>
      <c r="H824" t="str">
        <f>IF(AND(Date[[#This Row],[Month]]&lt;=5,Date[[#This Row],[Month]]&gt;=4,Date[[#This Row],[Year]]=2021),"True","False")</f>
        <v>False</v>
      </c>
      <c r="I824" t="str">
        <f>IF(Date[[#This Row],[Year]]=2021,"True","False")</f>
        <v>False</v>
      </c>
    </row>
    <row r="825" spans="1:9" x14ac:dyDescent="0.3">
      <c r="A825" s="21">
        <v>43559</v>
      </c>
      <c r="B825">
        <f t="shared" si="36"/>
        <v>2019</v>
      </c>
      <c r="C825" t="s">
        <v>70</v>
      </c>
      <c r="D825" t="s">
        <v>106</v>
      </c>
      <c r="E825">
        <f t="shared" si="37"/>
        <v>4</v>
      </c>
      <c r="F825" t="str">
        <f t="shared" si="38"/>
        <v>2019 - 4</v>
      </c>
      <c r="G825" t="str">
        <f>IF(AND(Date[[#This Row],[Month]]=5,Date[[#This Row],[Year]]=2021),"True","False")</f>
        <v>False</v>
      </c>
      <c r="H825" t="str">
        <f>IF(AND(Date[[#This Row],[Month]]&lt;=5,Date[[#This Row],[Month]]&gt;=4,Date[[#This Row],[Year]]=2021),"True","False")</f>
        <v>False</v>
      </c>
      <c r="I825" t="str">
        <f>IF(Date[[#This Row],[Year]]=2021,"True","False")</f>
        <v>False</v>
      </c>
    </row>
    <row r="826" spans="1:9" x14ac:dyDescent="0.3">
      <c r="A826" s="21">
        <v>43560</v>
      </c>
      <c r="B826">
        <f t="shared" si="36"/>
        <v>2019</v>
      </c>
      <c r="C826" t="s">
        <v>70</v>
      </c>
      <c r="D826" t="s">
        <v>106</v>
      </c>
      <c r="E826">
        <f t="shared" si="37"/>
        <v>4</v>
      </c>
      <c r="F826" t="str">
        <f t="shared" si="38"/>
        <v>2019 - 4</v>
      </c>
      <c r="G826" t="str">
        <f>IF(AND(Date[[#This Row],[Month]]=5,Date[[#This Row],[Year]]=2021),"True","False")</f>
        <v>False</v>
      </c>
      <c r="H826" t="str">
        <f>IF(AND(Date[[#This Row],[Month]]&lt;=5,Date[[#This Row],[Month]]&gt;=4,Date[[#This Row],[Year]]=2021),"True","False")</f>
        <v>False</v>
      </c>
      <c r="I826" t="str">
        <f>IF(Date[[#This Row],[Year]]=2021,"True","False")</f>
        <v>False</v>
      </c>
    </row>
    <row r="827" spans="1:9" x14ac:dyDescent="0.3">
      <c r="A827" s="21">
        <v>43561</v>
      </c>
      <c r="B827">
        <f t="shared" si="36"/>
        <v>2019</v>
      </c>
      <c r="C827" t="s">
        <v>70</v>
      </c>
      <c r="D827" t="s">
        <v>106</v>
      </c>
      <c r="E827">
        <f t="shared" si="37"/>
        <v>4</v>
      </c>
      <c r="F827" t="str">
        <f t="shared" si="38"/>
        <v>2019 - 4</v>
      </c>
      <c r="G827" t="str">
        <f>IF(AND(Date[[#This Row],[Month]]=5,Date[[#This Row],[Year]]=2021),"True","False")</f>
        <v>False</v>
      </c>
      <c r="H827" t="str">
        <f>IF(AND(Date[[#This Row],[Month]]&lt;=5,Date[[#This Row],[Month]]&gt;=4,Date[[#This Row],[Year]]=2021),"True","False")</f>
        <v>False</v>
      </c>
      <c r="I827" t="str">
        <f>IF(Date[[#This Row],[Year]]=2021,"True","False")</f>
        <v>False</v>
      </c>
    </row>
    <row r="828" spans="1:9" x14ac:dyDescent="0.3">
      <c r="A828" s="21">
        <v>43562</v>
      </c>
      <c r="B828">
        <f t="shared" si="36"/>
        <v>2019</v>
      </c>
      <c r="C828" t="s">
        <v>70</v>
      </c>
      <c r="D828" t="s">
        <v>106</v>
      </c>
      <c r="E828">
        <f t="shared" si="37"/>
        <v>4</v>
      </c>
      <c r="F828" t="str">
        <f t="shared" si="38"/>
        <v>2019 - 4</v>
      </c>
      <c r="G828" t="str">
        <f>IF(AND(Date[[#This Row],[Month]]=5,Date[[#This Row],[Year]]=2021),"True","False")</f>
        <v>False</v>
      </c>
      <c r="H828" t="str">
        <f>IF(AND(Date[[#This Row],[Month]]&lt;=5,Date[[#This Row],[Month]]&gt;=4,Date[[#This Row],[Year]]=2021),"True","False")</f>
        <v>False</v>
      </c>
      <c r="I828" t="str">
        <f>IF(Date[[#This Row],[Year]]=2021,"True","False")</f>
        <v>False</v>
      </c>
    </row>
    <row r="829" spans="1:9" x14ac:dyDescent="0.3">
      <c r="A829" s="21">
        <v>43563</v>
      </c>
      <c r="B829">
        <f t="shared" si="36"/>
        <v>2019</v>
      </c>
      <c r="C829" t="s">
        <v>70</v>
      </c>
      <c r="D829" t="s">
        <v>106</v>
      </c>
      <c r="E829">
        <f t="shared" si="37"/>
        <v>4</v>
      </c>
      <c r="F829" t="str">
        <f t="shared" si="38"/>
        <v>2019 - 4</v>
      </c>
      <c r="G829" t="str">
        <f>IF(AND(Date[[#This Row],[Month]]=5,Date[[#This Row],[Year]]=2021),"True","False")</f>
        <v>False</v>
      </c>
      <c r="H829" t="str">
        <f>IF(AND(Date[[#This Row],[Month]]&lt;=5,Date[[#This Row],[Month]]&gt;=4,Date[[#This Row],[Year]]=2021),"True","False")</f>
        <v>False</v>
      </c>
      <c r="I829" t="str">
        <f>IF(Date[[#This Row],[Year]]=2021,"True","False")</f>
        <v>False</v>
      </c>
    </row>
    <row r="830" spans="1:9" x14ac:dyDescent="0.3">
      <c r="A830" s="21">
        <v>43564</v>
      </c>
      <c r="B830">
        <f t="shared" si="36"/>
        <v>2019</v>
      </c>
      <c r="C830" t="s">
        <v>70</v>
      </c>
      <c r="D830" t="s">
        <v>106</v>
      </c>
      <c r="E830">
        <f t="shared" si="37"/>
        <v>4</v>
      </c>
      <c r="F830" t="str">
        <f t="shared" si="38"/>
        <v>2019 - 4</v>
      </c>
      <c r="G830" t="str">
        <f>IF(AND(Date[[#This Row],[Month]]=5,Date[[#This Row],[Year]]=2021),"True","False")</f>
        <v>False</v>
      </c>
      <c r="H830" t="str">
        <f>IF(AND(Date[[#This Row],[Month]]&lt;=5,Date[[#This Row],[Month]]&gt;=4,Date[[#This Row],[Year]]=2021),"True","False")</f>
        <v>False</v>
      </c>
      <c r="I830" t="str">
        <f>IF(Date[[#This Row],[Year]]=2021,"True","False")</f>
        <v>False</v>
      </c>
    </row>
    <row r="831" spans="1:9" x14ac:dyDescent="0.3">
      <c r="A831" s="21">
        <v>43565</v>
      </c>
      <c r="B831">
        <f t="shared" si="36"/>
        <v>2019</v>
      </c>
      <c r="C831" t="s">
        <v>70</v>
      </c>
      <c r="D831" t="s">
        <v>106</v>
      </c>
      <c r="E831">
        <f t="shared" si="37"/>
        <v>4</v>
      </c>
      <c r="F831" t="str">
        <f t="shared" si="38"/>
        <v>2019 - 4</v>
      </c>
      <c r="G831" t="str">
        <f>IF(AND(Date[[#This Row],[Month]]=5,Date[[#This Row],[Year]]=2021),"True","False")</f>
        <v>False</v>
      </c>
      <c r="H831" t="str">
        <f>IF(AND(Date[[#This Row],[Month]]&lt;=5,Date[[#This Row],[Month]]&gt;=4,Date[[#This Row],[Year]]=2021),"True","False")</f>
        <v>False</v>
      </c>
      <c r="I831" t="str">
        <f>IF(Date[[#This Row],[Year]]=2021,"True","False")</f>
        <v>False</v>
      </c>
    </row>
    <row r="832" spans="1:9" x14ac:dyDescent="0.3">
      <c r="A832" s="21">
        <v>43566</v>
      </c>
      <c r="B832">
        <f t="shared" si="36"/>
        <v>2019</v>
      </c>
      <c r="C832" t="s">
        <v>70</v>
      </c>
      <c r="D832" t="s">
        <v>106</v>
      </c>
      <c r="E832">
        <f t="shared" si="37"/>
        <v>4</v>
      </c>
      <c r="F832" t="str">
        <f t="shared" si="38"/>
        <v>2019 - 4</v>
      </c>
      <c r="G832" t="str">
        <f>IF(AND(Date[[#This Row],[Month]]=5,Date[[#This Row],[Year]]=2021),"True","False")</f>
        <v>False</v>
      </c>
      <c r="H832" t="str">
        <f>IF(AND(Date[[#This Row],[Month]]&lt;=5,Date[[#This Row],[Month]]&gt;=4,Date[[#This Row],[Year]]=2021),"True","False")</f>
        <v>False</v>
      </c>
      <c r="I832" t="str">
        <f>IF(Date[[#This Row],[Year]]=2021,"True","False")</f>
        <v>False</v>
      </c>
    </row>
    <row r="833" spans="1:9" x14ac:dyDescent="0.3">
      <c r="A833" s="21">
        <v>43567</v>
      </c>
      <c r="B833">
        <f t="shared" si="36"/>
        <v>2019</v>
      </c>
      <c r="C833" t="s">
        <v>70</v>
      </c>
      <c r="D833" t="s">
        <v>106</v>
      </c>
      <c r="E833">
        <f t="shared" si="37"/>
        <v>4</v>
      </c>
      <c r="F833" t="str">
        <f t="shared" si="38"/>
        <v>2019 - 4</v>
      </c>
      <c r="G833" t="str">
        <f>IF(AND(Date[[#This Row],[Month]]=5,Date[[#This Row],[Year]]=2021),"True","False")</f>
        <v>False</v>
      </c>
      <c r="H833" t="str">
        <f>IF(AND(Date[[#This Row],[Month]]&lt;=5,Date[[#This Row],[Month]]&gt;=4,Date[[#This Row],[Year]]=2021),"True","False")</f>
        <v>False</v>
      </c>
      <c r="I833" t="str">
        <f>IF(Date[[#This Row],[Year]]=2021,"True","False")</f>
        <v>False</v>
      </c>
    </row>
    <row r="834" spans="1:9" x14ac:dyDescent="0.3">
      <c r="A834" s="21">
        <v>43568</v>
      </c>
      <c r="B834">
        <f t="shared" si="36"/>
        <v>2019</v>
      </c>
      <c r="C834" t="s">
        <v>70</v>
      </c>
      <c r="D834" t="s">
        <v>106</v>
      </c>
      <c r="E834">
        <f t="shared" si="37"/>
        <v>4</v>
      </c>
      <c r="F834" t="str">
        <f t="shared" si="38"/>
        <v>2019 - 4</v>
      </c>
      <c r="G834" t="str">
        <f>IF(AND(Date[[#This Row],[Month]]=5,Date[[#This Row],[Year]]=2021),"True","False")</f>
        <v>False</v>
      </c>
      <c r="H834" t="str">
        <f>IF(AND(Date[[#This Row],[Month]]&lt;=5,Date[[#This Row],[Month]]&gt;=4,Date[[#This Row],[Year]]=2021),"True","False")</f>
        <v>False</v>
      </c>
      <c r="I834" t="str">
        <f>IF(Date[[#This Row],[Year]]=2021,"True","False")</f>
        <v>False</v>
      </c>
    </row>
    <row r="835" spans="1:9" x14ac:dyDescent="0.3">
      <c r="A835" s="21">
        <v>43569</v>
      </c>
      <c r="B835">
        <f t="shared" ref="B835:B898" si="39">YEAR(A835)</f>
        <v>2019</v>
      </c>
      <c r="C835" t="s">
        <v>70</v>
      </c>
      <c r="D835" t="s">
        <v>106</v>
      </c>
      <c r="E835">
        <f t="shared" ref="E835:E898" si="40">MONTH(A835)</f>
        <v>4</v>
      </c>
      <c r="F835" t="str">
        <f t="shared" ref="F835:F898" si="41">B835&amp;" - " &amp;E835</f>
        <v>2019 - 4</v>
      </c>
      <c r="G835" t="str">
        <f>IF(AND(Date[[#This Row],[Month]]=5,Date[[#This Row],[Year]]=2021),"True","False")</f>
        <v>False</v>
      </c>
      <c r="H835" t="str">
        <f>IF(AND(Date[[#This Row],[Month]]&lt;=5,Date[[#This Row],[Month]]&gt;=4,Date[[#This Row],[Year]]=2021),"True","False")</f>
        <v>False</v>
      </c>
      <c r="I835" t="str">
        <f>IF(Date[[#This Row],[Year]]=2021,"True","False")</f>
        <v>False</v>
      </c>
    </row>
    <row r="836" spans="1:9" x14ac:dyDescent="0.3">
      <c r="A836" s="21">
        <v>43570</v>
      </c>
      <c r="B836">
        <f t="shared" si="39"/>
        <v>2019</v>
      </c>
      <c r="C836" t="s">
        <v>70</v>
      </c>
      <c r="D836" t="s">
        <v>106</v>
      </c>
      <c r="E836">
        <f t="shared" si="40"/>
        <v>4</v>
      </c>
      <c r="F836" t="str">
        <f t="shared" si="41"/>
        <v>2019 - 4</v>
      </c>
      <c r="G836" t="str">
        <f>IF(AND(Date[[#This Row],[Month]]=5,Date[[#This Row],[Year]]=2021),"True","False")</f>
        <v>False</v>
      </c>
      <c r="H836" t="str">
        <f>IF(AND(Date[[#This Row],[Month]]&lt;=5,Date[[#This Row],[Month]]&gt;=4,Date[[#This Row],[Year]]=2021),"True","False")</f>
        <v>False</v>
      </c>
      <c r="I836" t="str">
        <f>IF(Date[[#This Row],[Year]]=2021,"True","False")</f>
        <v>False</v>
      </c>
    </row>
    <row r="837" spans="1:9" x14ac:dyDescent="0.3">
      <c r="A837" s="21">
        <v>43571</v>
      </c>
      <c r="B837">
        <f t="shared" si="39"/>
        <v>2019</v>
      </c>
      <c r="C837" t="s">
        <v>70</v>
      </c>
      <c r="D837" t="s">
        <v>106</v>
      </c>
      <c r="E837">
        <f t="shared" si="40"/>
        <v>4</v>
      </c>
      <c r="F837" t="str">
        <f t="shared" si="41"/>
        <v>2019 - 4</v>
      </c>
      <c r="G837" t="str">
        <f>IF(AND(Date[[#This Row],[Month]]=5,Date[[#This Row],[Year]]=2021),"True","False")</f>
        <v>False</v>
      </c>
      <c r="H837" t="str">
        <f>IF(AND(Date[[#This Row],[Month]]&lt;=5,Date[[#This Row],[Month]]&gt;=4,Date[[#This Row],[Year]]=2021),"True","False")</f>
        <v>False</v>
      </c>
      <c r="I837" t="str">
        <f>IF(Date[[#This Row],[Year]]=2021,"True","False")</f>
        <v>False</v>
      </c>
    </row>
    <row r="838" spans="1:9" x14ac:dyDescent="0.3">
      <c r="A838" s="21">
        <v>43572</v>
      </c>
      <c r="B838">
        <f t="shared" si="39"/>
        <v>2019</v>
      </c>
      <c r="C838" t="s">
        <v>70</v>
      </c>
      <c r="D838" t="s">
        <v>106</v>
      </c>
      <c r="E838">
        <f t="shared" si="40"/>
        <v>4</v>
      </c>
      <c r="F838" t="str">
        <f t="shared" si="41"/>
        <v>2019 - 4</v>
      </c>
      <c r="G838" t="str">
        <f>IF(AND(Date[[#This Row],[Month]]=5,Date[[#This Row],[Year]]=2021),"True","False")</f>
        <v>False</v>
      </c>
      <c r="H838" t="str">
        <f>IF(AND(Date[[#This Row],[Month]]&lt;=5,Date[[#This Row],[Month]]&gt;=4,Date[[#This Row],[Year]]=2021),"True","False")</f>
        <v>False</v>
      </c>
      <c r="I838" t="str">
        <f>IF(Date[[#This Row],[Year]]=2021,"True","False")</f>
        <v>False</v>
      </c>
    </row>
    <row r="839" spans="1:9" x14ac:dyDescent="0.3">
      <c r="A839" s="21">
        <v>43573</v>
      </c>
      <c r="B839">
        <f t="shared" si="39"/>
        <v>2019</v>
      </c>
      <c r="C839" t="s">
        <v>70</v>
      </c>
      <c r="D839" t="s">
        <v>106</v>
      </c>
      <c r="E839">
        <f t="shared" si="40"/>
        <v>4</v>
      </c>
      <c r="F839" t="str">
        <f t="shared" si="41"/>
        <v>2019 - 4</v>
      </c>
      <c r="G839" t="str">
        <f>IF(AND(Date[[#This Row],[Month]]=5,Date[[#This Row],[Year]]=2021),"True","False")</f>
        <v>False</v>
      </c>
      <c r="H839" t="str">
        <f>IF(AND(Date[[#This Row],[Month]]&lt;=5,Date[[#This Row],[Month]]&gt;=4,Date[[#This Row],[Year]]=2021),"True","False")</f>
        <v>False</v>
      </c>
      <c r="I839" t="str">
        <f>IF(Date[[#This Row],[Year]]=2021,"True","False")</f>
        <v>False</v>
      </c>
    </row>
    <row r="840" spans="1:9" x14ac:dyDescent="0.3">
      <c r="A840" s="21">
        <v>43574</v>
      </c>
      <c r="B840">
        <f t="shared" si="39"/>
        <v>2019</v>
      </c>
      <c r="C840" t="s">
        <v>70</v>
      </c>
      <c r="D840" t="s">
        <v>106</v>
      </c>
      <c r="E840">
        <f t="shared" si="40"/>
        <v>4</v>
      </c>
      <c r="F840" t="str">
        <f t="shared" si="41"/>
        <v>2019 - 4</v>
      </c>
      <c r="G840" t="str">
        <f>IF(AND(Date[[#This Row],[Month]]=5,Date[[#This Row],[Year]]=2021),"True","False")</f>
        <v>False</v>
      </c>
      <c r="H840" t="str">
        <f>IF(AND(Date[[#This Row],[Month]]&lt;=5,Date[[#This Row],[Month]]&gt;=4,Date[[#This Row],[Year]]=2021),"True","False")</f>
        <v>False</v>
      </c>
      <c r="I840" t="str">
        <f>IF(Date[[#This Row],[Year]]=2021,"True","False")</f>
        <v>False</v>
      </c>
    </row>
    <row r="841" spans="1:9" x14ac:dyDescent="0.3">
      <c r="A841" s="21">
        <v>43575</v>
      </c>
      <c r="B841">
        <f t="shared" si="39"/>
        <v>2019</v>
      </c>
      <c r="C841" t="s">
        <v>70</v>
      </c>
      <c r="D841" t="s">
        <v>106</v>
      </c>
      <c r="E841">
        <f t="shared" si="40"/>
        <v>4</v>
      </c>
      <c r="F841" t="str">
        <f t="shared" si="41"/>
        <v>2019 - 4</v>
      </c>
      <c r="G841" t="str">
        <f>IF(AND(Date[[#This Row],[Month]]=5,Date[[#This Row],[Year]]=2021),"True","False")</f>
        <v>False</v>
      </c>
      <c r="H841" t="str">
        <f>IF(AND(Date[[#This Row],[Month]]&lt;=5,Date[[#This Row],[Month]]&gt;=4,Date[[#This Row],[Year]]=2021),"True","False")</f>
        <v>False</v>
      </c>
      <c r="I841" t="str">
        <f>IF(Date[[#This Row],[Year]]=2021,"True","False")</f>
        <v>False</v>
      </c>
    </row>
    <row r="842" spans="1:9" x14ac:dyDescent="0.3">
      <c r="A842" s="21">
        <v>43576</v>
      </c>
      <c r="B842">
        <f t="shared" si="39"/>
        <v>2019</v>
      </c>
      <c r="C842" t="s">
        <v>70</v>
      </c>
      <c r="D842" t="s">
        <v>106</v>
      </c>
      <c r="E842">
        <f t="shared" si="40"/>
        <v>4</v>
      </c>
      <c r="F842" t="str">
        <f t="shared" si="41"/>
        <v>2019 - 4</v>
      </c>
      <c r="G842" t="str">
        <f>IF(AND(Date[[#This Row],[Month]]=5,Date[[#This Row],[Year]]=2021),"True","False")</f>
        <v>False</v>
      </c>
      <c r="H842" t="str">
        <f>IF(AND(Date[[#This Row],[Month]]&lt;=5,Date[[#This Row],[Month]]&gt;=4,Date[[#This Row],[Year]]=2021),"True","False")</f>
        <v>False</v>
      </c>
      <c r="I842" t="str">
        <f>IF(Date[[#This Row],[Year]]=2021,"True","False")</f>
        <v>False</v>
      </c>
    </row>
    <row r="843" spans="1:9" x14ac:dyDescent="0.3">
      <c r="A843" s="21">
        <v>43577</v>
      </c>
      <c r="B843">
        <f t="shared" si="39"/>
        <v>2019</v>
      </c>
      <c r="C843" t="s">
        <v>70</v>
      </c>
      <c r="D843" t="s">
        <v>106</v>
      </c>
      <c r="E843">
        <f t="shared" si="40"/>
        <v>4</v>
      </c>
      <c r="F843" t="str">
        <f t="shared" si="41"/>
        <v>2019 - 4</v>
      </c>
      <c r="G843" t="str">
        <f>IF(AND(Date[[#This Row],[Month]]=5,Date[[#This Row],[Year]]=2021),"True","False")</f>
        <v>False</v>
      </c>
      <c r="H843" t="str">
        <f>IF(AND(Date[[#This Row],[Month]]&lt;=5,Date[[#This Row],[Month]]&gt;=4,Date[[#This Row],[Year]]=2021),"True","False")</f>
        <v>False</v>
      </c>
      <c r="I843" t="str">
        <f>IF(Date[[#This Row],[Year]]=2021,"True","False")</f>
        <v>False</v>
      </c>
    </row>
    <row r="844" spans="1:9" x14ac:dyDescent="0.3">
      <c r="A844" s="21">
        <v>43578</v>
      </c>
      <c r="B844">
        <f t="shared" si="39"/>
        <v>2019</v>
      </c>
      <c r="C844" t="s">
        <v>70</v>
      </c>
      <c r="D844" t="s">
        <v>106</v>
      </c>
      <c r="E844">
        <f t="shared" si="40"/>
        <v>4</v>
      </c>
      <c r="F844" t="str">
        <f t="shared" si="41"/>
        <v>2019 - 4</v>
      </c>
      <c r="G844" t="str">
        <f>IF(AND(Date[[#This Row],[Month]]=5,Date[[#This Row],[Year]]=2021),"True","False")</f>
        <v>False</v>
      </c>
      <c r="H844" t="str">
        <f>IF(AND(Date[[#This Row],[Month]]&lt;=5,Date[[#This Row],[Month]]&gt;=4,Date[[#This Row],[Year]]=2021),"True","False")</f>
        <v>False</v>
      </c>
      <c r="I844" t="str">
        <f>IF(Date[[#This Row],[Year]]=2021,"True","False")</f>
        <v>False</v>
      </c>
    </row>
    <row r="845" spans="1:9" x14ac:dyDescent="0.3">
      <c r="A845" s="21">
        <v>43579</v>
      </c>
      <c r="B845">
        <f t="shared" si="39"/>
        <v>2019</v>
      </c>
      <c r="C845" t="s">
        <v>70</v>
      </c>
      <c r="D845" t="s">
        <v>106</v>
      </c>
      <c r="E845">
        <f t="shared" si="40"/>
        <v>4</v>
      </c>
      <c r="F845" t="str">
        <f t="shared" si="41"/>
        <v>2019 - 4</v>
      </c>
      <c r="G845" t="str">
        <f>IF(AND(Date[[#This Row],[Month]]=5,Date[[#This Row],[Year]]=2021),"True","False")</f>
        <v>False</v>
      </c>
      <c r="H845" t="str">
        <f>IF(AND(Date[[#This Row],[Month]]&lt;=5,Date[[#This Row],[Month]]&gt;=4,Date[[#This Row],[Year]]=2021),"True","False")</f>
        <v>False</v>
      </c>
      <c r="I845" t="str">
        <f>IF(Date[[#This Row],[Year]]=2021,"True","False")</f>
        <v>False</v>
      </c>
    </row>
    <row r="846" spans="1:9" x14ac:dyDescent="0.3">
      <c r="A846" s="21">
        <v>43580</v>
      </c>
      <c r="B846">
        <f t="shared" si="39"/>
        <v>2019</v>
      </c>
      <c r="C846" t="s">
        <v>70</v>
      </c>
      <c r="D846" t="s">
        <v>106</v>
      </c>
      <c r="E846">
        <f t="shared" si="40"/>
        <v>4</v>
      </c>
      <c r="F846" t="str">
        <f t="shared" si="41"/>
        <v>2019 - 4</v>
      </c>
      <c r="G846" t="str">
        <f>IF(AND(Date[[#This Row],[Month]]=5,Date[[#This Row],[Year]]=2021),"True","False")</f>
        <v>False</v>
      </c>
      <c r="H846" t="str">
        <f>IF(AND(Date[[#This Row],[Month]]&lt;=5,Date[[#This Row],[Month]]&gt;=4,Date[[#This Row],[Year]]=2021),"True","False")</f>
        <v>False</v>
      </c>
      <c r="I846" t="str">
        <f>IF(Date[[#This Row],[Year]]=2021,"True","False")</f>
        <v>False</v>
      </c>
    </row>
    <row r="847" spans="1:9" x14ac:dyDescent="0.3">
      <c r="A847" s="21">
        <v>43581</v>
      </c>
      <c r="B847">
        <f t="shared" si="39"/>
        <v>2019</v>
      </c>
      <c r="C847" t="s">
        <v>70</v>
      </c>
      <c r="D847" t="s">
        <v>106</v>
      </c>
      <c r="E847">
        <f t="shared" si="40"/>
        <v>4</v>
      </c>
      <c r="F847" t="str">
        <f t="shared" si="41"/>
        <v>2019 - 4</v>
      </c>
      <c r="G847" t="str">
        <f>IF(AND(Date[[#This Row],[Month]]=5,Date[[#This Row],[Year]]=2021),"True","False")</f>
        <v>False</v>
      </c>
      <c r="H847" t="str">
        <f>IF(AND(Date[[#This Row],[Month]]&lt;=5,Date[[#This Row],[Month]]&gt;=4,Date[[#This Row],[Year]]=2021),"True","False")</f>
        <v>False</v>
      </c>
      <c r="I847" t="str">
        <f>IF(Date[[#This Row],[Year]]=2021,"True","False")</f>
        <v>False</v>
      </c>
    </row>
    <row r="848" spans="1:9" x14ac:dyDescent="0.3">
      <c r="A848" s="21">
        <v>43582</v>
      </c>
      <c r="B848">
        <f t="shared" si="39"/>
        <v>2019</v>
      </c>
      <c r="C848" t="s">
        <v>70</v>
      </c>
      <c r="D848" t="s">
        <v>106</v>
      </c>
      <c r="E848">
        <f t="shared" si="40"/>
        <v>4</v>
      </c>
      <c r="F848" t="str">
        <f t="shared" si="41"/>
        <v>2019 - 4</v>
      </c>
      <c r="G848" t="str">
        <f>IF(AND(Date[[#This Row],[Month]]=5,Date[[#This Row],[Year]]=2021),"True","False")</f>
        <v>False</v>
      </c>
      <c r="H848" t="str">
        <f>IF(AND(Date[[#This Row],[Month]]&lt;=5,Date[[#This Row],[Month]]&gt;=4,Date[[#This Row],[Year]]=2021),"True","False")</f>
        <v>False</v>
      </c>
      <c r="I848" t="str">
        <f>IF(Date[[#This Row],[Year]]=2021,"True","False")</f>
        <v>False</v>
      </c>
    </row>
    <row r="849" spans="1:9" x14ac:dyDescent="0.3">
      <c r="A849" s="21">
        <v>43583</v>
      </c>
      <c r="B849">
        <f t="shared" si="39"/>
        <v>2019</v>
      </c>
      <c r="C849" t="s">
        <v>70</v>
      </c>
      <c r="D849" t="s">
        <v>106</v>
      </c>
      <c r="E849">
        <f t="shared" si="40"/>
        <v>4</v>
      </c>
      <c r="F849" t="str">
        <f t="shared" si="41"/>
        <v>2019 - 4</v>
      </c>
      <c r="G849" t="str">
        <f>IF(AND(Date[[#This Row],[Month]]=5,Date[[#This Row],[Year]]=2021),"True","False")</f>
        <v>False</v>
      </c>
      <c r="H849" t="str">
        <f>IF(AND(Date[[#This Row],[Month]]&lt;=5,Date[[#This Row],[Month]]&gt;=4,Date[[#This Row],[Year]]=2021),"True","False")</f>
        <v>False</v>
      </c>
      <c r="I849" t="str">
        <f>IF(Date[[#This Row],[Year]]=2021,"True","False")</f>
        <v>False</v>
      </c>
    </row>
    <row r="850" spans="1:9" x14ac:dyDescent="0.3">
      <c r="A850" s="21">
        <v>43584</v>
      </c>
      <c r="B850">
        <f t="shared" si="39"/>
        <v>2019</v>
      </c>
      <c r="C850" t="s">
        <v>70</v>
      </c>
      <c r="D850" t="s">
        <v>106</v>
      </c>
      <c r="E850">
        <f t="shared" si="40"/>
        <v>4</v>
      </c>
      <c r="F850" t="str">
        <f t="shared" si="41"/>
        <v>2019 - 4</v>
      </c>
      <c r="G850" t="str">
        <f>IF(AND(Date[[#This Row],[Month]]=5,Date[[#This Row],[Year]]=2021),"True","False")</f>
        <v>False</v>
      </c>
      <c r="H850" t="str">
        <f>IF(AND(Date[[#This Row],[Month]]&lt;=5,Date[[#This Row],[Month]]&gt;=4,Date[[#This Row],[Year]]=2021),"True","False")</f>
        <v>False</v>
      </c>
      <c r="I850" t="str">
        <f>IF(Date[[#This Row],[Year]]=2021,"True","False")</f>
        <v>False</v>
      </c>
    </row>
    <row r="851" spans="1:9" x14ac:dyDescent="0.3">
      <c r="A851" s="21">
        <v>43585</v>
      </c>
      <c r="B851">
        <f t="shared" si="39"/>
        <v>2019</v>
      </c>
      <c r="C851" t="s">
        <v>70</v>
      </c>
      <c r="D851" t="s">
        <v>106</v>
      </c>
      <c r="E851">
        <f t="shared" si="40"/>
        <v>4</v>
      </c>
      <c r="F851" t="str">
        <f t="shared" si="41"/>
        <v>2019 - 4</v>
      </c>
      <c r="G851" t="str">
        <f>IF(AND(Date[[#This Row],[Month]]=5,Date[[#This Row],[Year]]=2021),"True","False")</f>
        <v>False</v>
      </c>
      <c r="H851" t="str">
        <f>IF(AND(Date[[#This Row],[Month]]&lt;=5,Date[[#This Row],[Month]]&gt;=4,Date[[#This Row],[Year]]=2021),"True","False")</f>
        <v>False</v>
      </c>
      <c r="I851" t="str">
        <f>IF(Date[[#This Row],[Year]]=2021,"True","False")</f>
        <v>False</v>
      </c>
    </row>
    <row r="852" spans="1:9" x14ac:dyDescent="0.3">
      <c r="A852" s="21">
        <v>43586</v>
      </c>
      <c r="B852">
        <f t="shared" si="39"/>
        <v>2019</v>
      </c>
      <c r="C852" t="s">
        <v>71</v>
      </c>
      <c r="D852" t="s">
        <v>106</v>
      </c>
      <c r="E852">
        <f t="shared" si="40"/>
        <v>5</v>
      </c>
      <c r="F852" t="str">
        <f t="shared" si="41"/>
        <v>2019 - 5</v>
      </c>
      <c r="G852" t="str">
        <f>IF(AND(Date[[#This Row],[Month]]=5,Date[[#This Row],[Year]]=2021),"True","False")</f>
        <v>False</v>
      </c>
      <c r="H852" t="str">
        <f>IF(AND(Date[[#This Row],[Month]]&lt;=5,Date[[#This Row],[Month]]&gt;=4,Date[[#This Row],[Year]]=2021),"True","False")</f>
        <v>False</v>
      </c>
      <c r="I852" t="str">
        <f>IF(Date[[#This Row],[Year]]=2021,"True","False")</f>
        <v>False</v>
      </c>
    </row>
    <row r="853" spans="1:9" x14ac:dyDescent="0.3">
      <c r="A853" s="21">
        <v>43587</v>
      </c>
      <c r="B853">
        <f t="shared" si="39"/>
        <v>2019</v>
      </c>
      <c r="C853" t="s">
        <v>71</v>
      </c>
      <c r="D853" t="s">
        <v>106</v>
      </c>
      <c r="E853">
        <f t="shared" si="40"/>
        <v>5</v>
      </c>
      <c r="F853" t="str">
        <f t="shared" si="41"/>
        <v>2019 - 5</v>
      </c>
      <c r="G853" t="str">
        <f>IF(AND(Date[[#This Row],[Month]]=5,Date[[#This Row],[Year]]=2021),"True","False")</f>
        <v>False</v>
      </c>
      <c r="H853" t="str">
        <f>IF(AND(Date[[#This Row],[Month]]&lt;=5,Date[[#This Row],[Month]]&gt;=4,Date[[#This Row],[Year]]=2021),"True","False")</f>
        <v>False</v>
      </c>
      <c r="I853" t="str">
        <f>IF(Date[[#This Row],[Year]]=2021,"True","False")</f>
        <v>False</v>
      </c>
    </row>
    <row r="854" spans="1:9" x14ac:dyDescent="0.3">
      <c r="A854" s="21">
        <v>43588</v>
      </c>
      <c r="B854">
        <f t="shared" si="39"/>
        <v>2019</v>
      </c>
      <c r="C854" t="s">
        <v>71</v>
      </c>
      <c r="D854" t="s">
        <v>106</v>
      </c>
      <c r="E854">
        <f t="shared" si="40"/>
        <v>5</v>
      </c>
      <c r="F854" t="str">
        <f t="shared" si="41"/>
        <v>2019 - 5</v>
      </c>
      <c r="G854" t="str">
        <f>IF(AND(Date[[#This Row],[Month]]=5,Date[[#This Row],[Year]]=2021),"True","False")</f>
        <v>False</v>
      </c>
      <c r="H854" t="str">
        <f>IF(AND(Date[[#This Row],[Month]]&lt;=5,Date[[#This Row],[Month]]&gt;=4,Date[[#This Row],[Year]]=2021),"True","False")</f>
        <v>False</v>
      </c>
      <c r="I854" t="str">
        <f>IF(Date[[#This Row],[Year]]=2021,"True","False")</f>
        <v>False</v>
      </c>
    </row>
    <row r="855" spans="1:9" x14ac:dyDescent="0.3">
      <c r="A855" s="21">
        <v>43589</v>
      </c>
      <c r="B855">
        <f t="shared" si="39"/>
        <v>2019</v>
      </c>
      <c r="C855" t="s">
        <v>71</v>
      </c>
      <c r="D855" t="s">
        <v>106</v>
      </c>
      <c r="E855">
        <f t="shared" si="40"/>
        <v>5</v>
      </c>
      <c r="F855" t="str">
        <f t="shared" si="41"/>
        <v>2019 - 5</v>
      </c>
      <c r="G855" t="str">
        <f>IF(AND(Date[[#This Row],[Month]]=5,Date[[#This Row],[Year]]=2021),"True","False")</f>
        <v>False</v>
      </c>
      <c r="H855" t="str">
        <f>IF(AND(Date[[#This Row],[Month]]&lt;=5,Date[[#This Row],[Month]]&gt;=4,Date[[#This Row],[Year]]=2021),"True","False")</f>
        <v>False</v>
      </c>
      <c r="I855" t="str">
        <f>IF(Date[[#This Row],[Year]]=2021,"True","False")</f>
        <v>False</v>
      </c>
    </row>
    <row r="856" spans="1:9" x14ac:dyDescent="0.3">
      <c r="A856" s="21">
        <v>43590</v>
      </c>
      <c r="B856">
        <f t="shared" si="39"/>
        <v>2019</v>
      </c>
      <c r="C856" t="s">
        <v>71</v>
      </c>
      <c r="D856" t="s">
        <v>106</v>
      </c>
      <c r="E856">
        <f t="shared" si="40"/>
        <v>5</v>
      </c>
      <c r="F856" t="str">
        <f t="shared" si="41"/>
        <v>2019 - 5</v>
      </c>
      <c r="G856" t="str">
        <f>IF(AND(Date[[#This Row],[Month]]=5,Date[[#This Row],[Year]]=2021),"True","False")</f>
        <v>False</v>
      </c>
      <c r="H856" t="str">
        <f>IF(AND(Date[[#This Row],[Month]]&lt;=5,Date[[#This Row],[Month]]&gt;=4,Date[[#This Row],[Year]]=2021),"True","False")</f>
        <v>False</v>
      </c>
      <c r="I856" t="str">
        <f>IF(Date[[#This Row],[Year]]=2021,"True","False")</f>
        <v>False</v>
      </c>
    </row>
    <row r="857" spans="1:9" x14ac:dyDescent="0.3">
      <c r="A857" s="21">
        <v>43591</v>
      </c>
      <c r="B857">
        <f t="shared" si="39"/>
        <v>2019</v>
      </c>
      <c r="C857" t="s">
        <v>71</v>
      </c>
      <c r="D857" t="s">
        <v>106</v>
      </c>
      <c r="E857">
        <f t="shared" si="40"/>
        <v>5</v>
      </c>
      <c r="F857" t="str">
        <f t="shared" si="41"/>
        <v>2019 - 5</v>
      </c>
      <c r="G857" t="str">
        <f>IF(AND(Date[[#This Row],[Month]]=5,Date[[#This Row],[Year]]=2021),"True","False")</f>
        <v>False</v>
      </c>
      <c r="H857" t="str">
        <f>IF(AND(Date[[#This Row],[Month]]&lt;=5,Date[[#This Row],[Month]]&gt;=4,Date[[#This Row],[Year]]=2021),"True","False")</f>
        <v>False</v>
      </c>
      <c r="I857" t="str">
        <f>IF(Date[[#This Row],[Year]]=2021,"True","False")</f>
        <v>False</v>
      </c>
    </row>
    <row r="858" spans="1:9" x14ac:dyDescent="0.3">
      <c r="A858" s="21">
        <v>43592</v>
      </c>
      <c r="B858">
        <f t="shared" si="39"/>
        <v>2019</v>
      </c>
      <c r="C858" t="s">
        <v>71</v>
      </c>
      <c r="D858" t="s">
        <v>106</v>
      </c>
      <c r="E858">
        <f t="shared" si="40"/>
        <v>5</v>
      </c>
      <c r="F858" t="str">
        <f t="shared" si="41"/>
        <v>2019 - 5</v>
      </c>
      <c r="G858" t="str">
        <f>IF(AND(Date[[#This Row],[Month]]=5,Date[[#This Row],[Year]]=2021),"True","False")</f>
        <v>False</v>
      </c>
      <c r="H858" t="str">
        <f>IF(AND(Date[[#This Row],[Month]]&lt;=5,Date[[#This Row],[Month]]&gt;=4,Date[[#This Row],[Year]]=2021),"True","False")</f>
        <v>False</v>
      </c>
      <c r="I858" t="str">
        <f>IF(Date[[#This Row],[Year]]=2021,"True","False")</f>
        <v>False</v>
      </c>
    </row>
    <row r="859" spans="1:9" x14ac:dyDescent="0.3">
      <c r="A859" s="21">
        <v>43593</v>
      </c>
      <c r="B859">
        <f t="shared" si="39"/>
        <v>2019</v>
      </c>
      <c r="C859" t="s">
        <v>71</v>
      </c>
      <c r="D859" t="s">
        <v>106</v>
      </c>
      <c r="E859">
        <f t="shared" si="40"/>
        <v>5</v>
      </c>
      <c r="F859" t="str">
        <f t="shared" si="41"/>
        <v>2019 - 5</v>
      </c>
      <c r="G859" t="str">
        <f>IF(AND(Date[[#This Row],[Month]]=5,Date[[#This Row],[Year]]=2021),"True","False")</f>
        <v>False</v>
      </c>
      <c r="H859" t="str">
        <f>IF(AND(Date[[#This Row],[Month]]&lt;=5,Date[[#This Row],[Month]]&gt;=4,Date[[#This Row],[Year]]=2021),"True","False")</f>
        <v>False</v>
      </c>
      <c r="I859" t="str">
        <f>IF(Date[[#This Row],[Year]]=2021,"True","False")</f>
        <v>False</v>
      </c>
    </row>
    <row r="860" spans="1:9" x14ac:dyDescent="0.3">
      <c r="A860" s="21">
        <v>43594</v>
      </c>
      <c r="B860">
        <f t="shared" si="39"/>
        <v>2019</v>
      </c>
      <c r="C860" t="s">
        <v>71</v>
      </c>
      <c r="D860" t="s">
        <v>106</v>
      </c>
      <c r="E860">
        <f t="shared" si="40"/>
        <v>5</v>
      </c>
      <c r="F860" t="str">
        <f t="shared" si="41"/>
        <v>2019 - 5</v>
      </c>
      <c r="G860" t="str">
        <f>IF(AND(Date[[#This Row],[Month]]=5,Date[[#This Row],[Year]]=2021),"True","False")</f>
        <v>False</v>
      </c>
      <c r="H860" t="str">
        <f>IF(AND(Date[[#This Row],[Month]]&lt;=5,Date[[#This Row],[Month]]&gt;=4,Date[[#This Row],[Year]]=2021),"True","False")</f>
        <v>False</v>
      </c>
      <c r="I860" t="str">
        <f>IF(Date[[#This Row],[Year]]=2021,"True","False")</f>
        <v>False</v>
      </c>
    </row>
    <row r="861" spans="1:9" x14ac:dyDescent="0.3">
      <c r="A861" s="21">
        <v>43595</v>
      </c>
      <c r="B861">
        <f t="shared" si="39"/>
        <v>2019</v>
      </c>
      <c r="C861" t="s">
        <v>71</v>
      </c>
      <c r="D861" t="s">
        <v>106</v>
      </c>
      <c r="E861">
        <f t="shared" si="40"/>
        <v>5</v>
      </c>
      <c r="F861" t="str">
        <f t="shared" si="41"/>
        <v>2019 - 5</v>
      </c>
      <c r="G861" t="str">
        <f>IF(AND(Date[[#This Row],[Month]]=5,Date[[#This Row],[Year]]=2021),"True","False")</f>
        <v>False</v>
      </c>
      <c r="H861" t="str">
        <f>IF(AND(Date[[#This Row],[Month]]&lt;=5,Date[[#This Row],[Month]]&gt;=4,Date[[#This Row],[Year]]=2021),"True","False")</f>
        <v>False</v>
      </c>
      <c r="I861" t="str">
        <f>IF(Date[[#This Row],[Year]]=2021,"True","False")</f>
        <v>False</v>
      </c>
    </row>
    <row r="862" spans="1:9" x14ac:dyDescent="0.3">
      <c r="A862" s="21">
        <v>43596</v>
      </c>
      <c r="B862">
        <f t="shared" si="39"/>
        <v>2019</v>
      </c>
      <c r="C862" t="s">
        <v>71</v>
      </c>
      <c r="D862" t="s">
        <v>106</v>
      </c>
      <c r="E862">
        <f t="shared" si="40"/>
        <v>5</v>
      </c>
      <c r="F862" t="str">
        <f t="shared" si="41"/>
        <v>2019 - 5</v>
      </c>
      <c r="G862" t="str">
        <f>IF(AND(Date[[#This Row],[Month]]=5,Date[[#This Row],[Year]]=2021),"True","False")</f>
        <v>False</v>
      </c>
      <c r="H862" t="str">
        <f>IF(AND(Date[[#This Row],[Month]]&lt;=5,Date[[#This Row],[Month]]&gt;=4,Date[[#This Row],[Year]]=2021),"True","False")</f>
        <v>False</v>
      </c>
      <c r="I862" t="str">
        <f>IF(Date[[#This Row],[Year]]=2021,"True","False")</f>
        <v>False</v>
      </c>
    </row>
    <row r="863" spans="1:9" x14ac:dyDescent="0.3">
      <c r="A863" s="21">
        <v>43597</v>
      </c>
      <c r="B863">
        <f t="shared" si="39"/>
        <v>2019</v>
      </c>
      <c r="C863" t="s">
        <v>71</v>
      </c>
      <c r="D863" t="s">
        <v>106</v>
      </c>
      <c r="E863">
        <f t="shared" si="40"/>
        <v>5</v>
      </c>
      <c r="F863" t="str">
        <f t="shared" si="41"/>
        <v>2019 - 5</v>
      </c>
      <c r="G863" t="str">
        <f>IF(AND(Date[[#This Row],[Month]]=5,Date[[#This Row],[Year]]=2021),"True","False")</f>
        <v>False</v>
      </c>
      <c r="H863" t="str">
        <f>IF(AND(Date[[#This Row],[Month]]&lt;=5,Date[[#This Row],[Month]]&gt;=4,Date[[#This Row],[Year]]=2021),"True","False")</f>
        <v>False</v>
      </c>
      <c r="I863" t="str">
        <f>IF(Date[[#This Row],[Year]]=2021,"True","False")</f>
        <v>False</v>
      </c>
    </row>
    <row r="864" spans="1:9" x14ac:dyDescent="0.3">
      <c r="A864" s="21">
        <v>43598</v>
      </c>
      <c r="B864">
        <f t="shared" si="39"/>
        <v>2019</v>
      </c>
      <c r="C864" t="s">
        <v>71</v>
      </c>
      <c r="D864" t="s">
        <v>106</v>
      </c>
      <c r="E864">
        <f t="shared" si="40"/>
        <v>5</v>
      </c>
      <c r="F864" t="str">
        <f t="shared" si="41"/>
        <v>2019 - 5</v>
      </c>
      <c r="G864" t="str">
        <f>IF(AND(Date[[#This Row],[Month]]=5,Date[[#This Row],[Year]]=2021),"True","False")</f>
        <v>False</v>
      </c>
      <c r="H864" t="str">
        <f>IF(AND(Date[[#This Row],[Month]]&lt;=5,Date[[#This Row],[Month]]&gt;=4,Date[[#This Row],[Year]]=2021),"True","False")</f>
        <v>False</v>
      </c>
      <c r="I864" t="str">
        <f>IF(Date[[#This Row],[Year]]=2021,"True","False")</f>
        <v>False</v>
      </c>
    </row>
    <row r="865" spans="1:9" x14ac:dyDescent="0.3">
      <c r="A865" s="21">
        <v>43599</v>
      </c>
      <c r="B865">
        <f t="shared" si="39"/>
        <v>2019</v>
      </c>
      <c r="C865" t="s">
        <v>71</v>
      </c>
      <c r="D865" t="s">
        <v>106</v>
      </c>
      <c r="E865">
        <f t="shared" si="40"/>
        <v>5</v>
      </c>
      <c r="F865" t="str">
        <f t="shared" si="41"/>
        <v>2019 - 5</v>
      </c>
      <c r="G865" t="str">
        <f>IF(AND(Date[[#This Row],[Month]]=5,Date[[#This Row],[Year]]=2021),"True","False")</f>
        <v>False</v>
      </c>
      <c r="H865" t="str">
        <f>IF(AND(Date[[#This Row],[Month]]&lt;=5,Date[[#This Row],[Month]]&gt;=4,Date[[#This Row],[Year]]=2021),"True","False")</f>
        <v>False</v>
      </c>
      <c r="I865" t="str">
        <f>IF(Date[[#This Row],[Year]]=2021,"True","False")</f>
        <v>False</v>
      </c>
    </row>
    <row r="866" spans="1:9" x14ac:dyDescent="0.3">
      <c r="A866" s="21">
        <v>43600</v>
      </c>
      <c r="B866">
        <f t="shared" si="39"/>
        <v>2019</v>
      </c>
      <c r="C866" t="s">
        <v>71</v>
      </c>
      <c r="D866" t="s">
        <v>106</v>
      </c>
      <c r="E866">
        <f t="shared" si="40"/>
        <v>5</v>
      </c>
      <c r="F866" t="str">
        <f t="shared" si="41"/>
        <v>2019 - 5</v>
      </c>
      <c r="G866" t="str">
        <f>IF(AND(Date[[#This Row],[Month]]=5,Date[[#This Row],[Year]]=2021),"True","False")</f>
        <v>False</v>
      </c>
      <c r="H866" t="str">
        <f>IF(AND(Date[[#This Row],[Month]]&lt;=5,Date[[#This Row],[Month]]&gt;=4,Date[[#This Row],[Year]]=2021),"True","False")</f>
        <v>False</v>
      </c>
      <c r="I866" t="str">
        <f>IF(Date[[#This Row],[Year]]=2021,"True","False")</f>
        <v>False</v>
      </c>
    </row>
    <row r="867" spans="1:9" x14ac:dyDescent="0.3">
      <c r="A867" s="21">
        <v>43601</v>
      </c>
      <c r="B867">
        <f t="shared" si="39"/>
        <v>2019</v>
      </c>
      <c r="C867" t="s">
        <v>71</v>
      </c>
      <c r="D867" t="s">
        <v>106</v>
      </c>
      <c r="E867">
        <f t="shared" si="40"/>
        <v>5</v>
      </c>
      <c r="F867" t="str">
        <f t="shared" si="41"/>
        <v>2019 - 5</v>
      </c>
      <c r="G867" t="str">
        <f>IF(AND(Date[[#This Row],[Month]]=5,Date[[#This Row],[Year]]=2021),"True","False")</f>
        <v>False</v>
      </c>
      <c r="H867" t="str">
        <f>IF(AND(Date[[#This Row],[Month]]&lt;=5,Date[[#This Row],[Month]]&gt;=4,Date[[#This Row],[Year]]=2021),"True","False")</f>
        <v>False</v>
      </c>
      <c r="I867" t="str">
        <f>IF(Date[[#This Row],[Year]]=2021,"True","False")</f>
        <v>False</v>
      </c>
    </row>
    <row r="868" spans="1:9" x14ac:dyDescent="0.3">
      <c r="A868" s="21">
        <v>43602</v>
      </c>
      <c r="B868">
        <f t="shared" si="39"/>
        <v>2019</v>
      </c>
      <c r="C868" t="s">
        <v>71</v>
      </c>
      <c r="D868" t="s">
        <v>106</v>
      </c>
      <c r="E868">
        <f t="shared" si="40"/>
        <v>5</v>
      </c>
      <c r="F868" t="str">
        <f t="shared" si="41"/>
        <v>2019 - 5</v>
      </c>
      <c r="G868" t="str">
        <f>IF(AND(Date[[#This Row],[Month]]=5,Date[[#This Row],[Year]]=2021),"True","False")</f>
        <v>False</v>
      </c>
      <c r="H868" t="str">
        <f>IF(AND(Date[[#This Row],[Month]]&lt;=5,Date[[#This Row],[Month]]&gt;=4,Date[[#This Row],[Year]]=2021),"True","False")</f>
        <v>False</v>
      </c>
      <c r="I868" t="str">
        <f>IF(Date[[#This Row],[Year]]=2021,"True","False")</f>
        <v>False</v>
      </c>
    </row>
    <row r="869" spans="1:9" x14ac:dyDescent="0.3">
      <c r="A869" s="21">
        <v>43603</v>
      </c>
      <c r="B869">
        <f t="shared" si="39"/>
        <v>2019</v>
      </c>
      <c r="C869" t="s">
        <v>71</v>
      </c>
      <c r="D869" t="s">
        <v>106</v>
      </c>
      <c r="E869">
        <f t="shared" si="40"/>
        <v>5</v>
      </c>
      <c r="F869" t="str">
        <f t="shared" si="41"/>
        <v>2019 - 5</v>
      </c>
      <c r="G869" t="str">
        <f>IF(AND(Date[[#This Row],[Month]]=5,Date[[#This Row],[Year]]=2021),"True","False")</f>
        <v>False</v>
      </c>
      <c r="H869" t="str">
        <f>IF(AND(Date[[#This Row],[Month]]&lt;=5,Date[[#This Row],[Month]]&gt;=4,Date[[#This Row],[Year]]=2021),"True","False")</f>
        <v>False</v>
      </c>
      <c r="I869" t="str">
        <f>IF(Date[[#This Row],[Year]]=2021,"True","False")</f>
        <v>False</v>
      </c>
    </row>
    <row r="870" spans="1:9" x14ac:dyDescent="0.3">
      <c r="A870" s="21">
        <v>43604</v>
      </c>
      <c r="B870">
        <f t="shared" si="39"/>
        <v>2019</v>
      </c>
      <c r="C870" t="s">
        <v>71</v>
      </c>
      <c r="D870" t="s">
        <v>106</v>
      </c>
      <c r="E870">
        <f t="shared" si="40"/>
        <v>5</v>
      </c>
      <c r="F870" t="str">
        <f t="shared" si="41"/>
        <v>2019 - 5</v>
      </c>
      <c r="G870" t="str">
        <f>IF(AND(Date[[#This Row],[Month]]=5,Date[[#This Row],[Year]]=2021),"True","False")</f>
        <v>False</v>
      </c>
      <c r="H870" t="str">
        <f>IF(AND(Date[[#This Row],[Month]]&lt;=5,Date[[#This Row],[Month]]&gt;=4,Date[[#This Row],[Year]]=2021),"True","False")</f>
        <v>False</v>
      </c>
      <c r="I870" t="str">
        <f>IF(Date[[#This Row],[Year]]=2021,"True","False")</f>
        <v>False</v>
      </c>
    </row>
    <row r="871" spans="1:9" x14ac:dyDescent="0.3">
      <c r="A871" s="21">
        <v>43605</v>
      </c>
      <c r="B871">
        <f t="shared" si="39"/>
        <v>2019</v>
      </c>
      <c r="C871" t="s">
        <v>71</v>
      </c>
      <c r="D871" t="s">
        <v>106</v>
      </c>
      <c r="E871">
        <f t="shared" si="40"/>
        <v>5</v>
      </c>
      <c r="F871" t="str">
        <f t="shared" si="41"/>
        <v>2019 - 5</v>
      </c>
      <c r="G871" t="str">
        <f>IF(AND(Date[[#This Row],[Month]]=5,Date[[#This Row],[Year]]=2021),"True","False")</f>
        <v>False</v>
      </c>
      <c r="H871" t="str">
        <f>IF(AND(Date[[#This Row],[Month]]&lt;=5,Date[[#This Row],[Month]]&gt;=4,Date[[#This Row],[Year]]=2021),"True","False")</f>
        <v>False</v>
      </c>
      <c r="I871" t="str">
        <f>IF(Date[[#This Row],[Year]]=2021,"True","False")</f>
        <v>False</v>
      </c>
    </row>
    <row r="872" spans="1:9" x14ac:dyDescent="0.3">
      <c r="A872" s="21">
        <v>43606</v>
      </c>
      <c r="B872">
        <f t="shared" si="39"/>
        <v>2019</v>
      </c>
      <c r="C872" t="s">
        <v>71</v>
      </c>
      <c r="D872" t="s">
        <v>106</v>
      </c>
      <c r="E872">
        <f t="shared" si="40"/>
        <v>5</v>
      </c>
      <c r="F872" t="str">
        <f t="shared" si="41"/>
        <v>2019 - 5</v>
      </c>
      <c r="G872" t="str">
        <f>IF(AND(Date[[#This Row],[Month]]=5,Date[[#This Row],[Year]]=2021),"True","False")</f>
        <v>False</v>
      </c>
      <c r="H872" t="str">
        <f>IF(AND(Date[[#This Row],[Month]]&lt;=5,Date[[#This Row],[Month]]&gt;=4,Date[[#This Row],[Year]]=2021),"True","False")</f>
        <v>False</v>
      </c>
      <c r="I872" t="str">
        <f>IF(Date[[#This Row],[Year]]=2021,"True","False")</f>
        <v>False</v>
      </c>
    </row>
    <row r="873" spans="1:9" x14ac:dyDescent="0.3">
      <c r="A873" s="21">
        <v>43607</v>
      </c>
      <c r="B873">
        <f t="shared" si="39"/>
        <v>2019</v>
      </c>
      <c r="C873" t="s">
        <v>71</v>
      </c>
      <c r="D873" t="s">
        <v>106</v>
      </c>
      <c r="E873">
        <f t="shared" si="40"/>
        <v>5</v>
      </c>
      <c r="F873" t="str">
        <f t="shared" si="41"/>
        <v>2019 - 5</v>
      </c>
      <c r="G873" t="str">
        <f>IF(AND(Date[[#This Row],[Month]]=5,Date[[#This Row],[Year]]=2021),"True","False")</f>
        <v>False</v>
      </c>
      <c r="H873" t="str">
        <f>IF(AND(Date[[#This Row],[Month]]&lt;=5,Date[[#This Row],[Month]]&gt;=4,Date[[#This Row],[Year]]=2021),"True","False")</f>
        <v>False</v>
      </c>
      <c r="I873" t="str">
        <f>IF(Date[[#This Row],[Year]]=2021,"True","False")</f>
        <v>False</v>
      </c>
    </row>
    <row r="874" spans="1:9" x14ac:dyDescent="0.3">
      <c r="A874" s="21">
        <v>43608</v>
      </c>
      <c r="B874">
        <f t="shared" si="39"/>
        <v>2019</v>
      </c>
      <c r="C874" t="s">
        <v>71</v>
      </c>
      <c r="D874" t="s">
        <v>106</v>
      </c>
      <c r="E874">
        <f t="shared" si="40"/>
        <v>5</v>
      </c>
      <c r="F874" t="str">
        <f t="shared" si="41"/>
        <v>2019 - 5</v>
      </c>
      <c r="G874" t="str">
        <f>IF(AND(Date[[#This Row],[Month]]=5,Date[[#This Row],[Year]]=2021),"True","False")</f>
        <v>False</v>
      </c>
      <c r="H874" t="str">
        <f>IF(AND(Date[[#This Row],[Month]]&lt;=5,Date[[#This Row],[Month]]&gt;=4,Date[[#This Row],[Year]]=2021),"True","False")</f>
        <v>False</v>
      </c>
      <c r="I874" t="str">
        <f>IF(Date[[#This Row],[Year]]=2021,"True","False")</f>
        <v>False</v>
      </c>
    </row>
    <row r="875" spans="1:9" x14ac:dyDescent="0.3">
      <c r="A875" s="21">
        <v>43609</v>
      </c>
      <c r="B875">
        <f t="shared" si="39"/>
        <v>2019</v>
      </c>
      <c r="C875" t="s">
        <v>71</v>
      </c>
      <c r="D875" t="s">
        <v>106</v>
      </c>
      <c r="E875">
        <f t="shared" si="40"/>
        <v>5</v>
      </c>
      <c r="F875" t="str">
        <f t="shared" si="41"/>
        <v>2019 - 5</v>
      </c>
      <c r="G875" t="str">
        <f>IF(AND(Date[[#This Row],[Month]]=5,Date[[#This Row],[Year]]=2021),"True","False")</f>
        <v>False</v>
      </c>
      <c r="H875" t="str">
        <f>IF(AND(Date[[#This Row],[Month]]&lt;=5,Date[[#This Row],[Month]]&gt;=4,Date[[#This Row],[Year]]=2021),"True","False")</f>
        <v>False</v>
      </c>
      <c r="I875" t="str">
        <f>IF(Date[[#This Row],[Year]]=2021,"True","False")</f>
        <v>False</v>
      </c>
    </row>
    <row r="876" spans="1:9" x14ac:dyDescent="0.3">
      <c r="A876" s="21">
        <v>43610</v>
      </c>
      <c r="B876">
        <f t="shared" si="39"/>
        <v>2019</v>
      </c>
      <c r="C876" t="s">
        <v>71</v>
      </c>
      <c r="D876" t="s">
        <v>106</v>
      </c>
      <c r="E876">
        <f t="shared" si="40"/>
        <v>5</v>
      </c>
      <c r="F876" t="str">
        <f t="shared" si="41"/>
        <v>2019 - 5</v>
      </c>
      <c r="G876" t="str">
        <f>IF(AND(Date[[#This Row],[Month]]=5,Date[[#This Row],[Year]]=2021),"True","False")</f>
        <v>False</v>
      </c>
      <c r="H876" t="str">
        <f>IF(AND(Date[[#This Row],[Month]]&lt;=5,Date[[#This Row],[Month]]&gt;=4,Date[[#This Row],[Year]]=2021),"True","False")</f>
        <v>False</v>
      </c>
      <c r="I876" t="str">
        <f>IF(Date[[#This Row],[Year]]=2021,"True","False")</f>
        <v>False</v>
      </c>
    </row>
    <row r="877" spans="1:9" x14ac:dyDescent="0.3">
      <c r="A877" s="21">
        <v>43611</v>
      </c>
      <c r="B877">
        <f t="shared" si="39"/>
        <v>2019</v>
      </c>
      <c r="C877" t="s">
        <v>71</v>
      </c>
      <c r="D877" t="s">
        <v>106</v>
      </c>
      <c r="E877">
        <f t="shared" si="40"/>
        <v>5</v>
      </c>
      <c r="F877" t="str">
        <f t="shared" si="41"/>
        <v>2019 - 5</v>
      </c>
      <c r="G877" t="str">
        <f>IF(AND(Date[[#This Row],[Month]]=5,Date[[#This Row],[Year]]=2021),"True","False")</f>
        <v>False</v>
      </c>
      <c r="H877" t="str">
        <f>IF(AND(Date[[#This Row],[Month]]&lt;=5,Date[[#This Row],[Month]]&gt;=4,Date[[#This Row],[Year]]=2021),"True","False")</f>
        <v>False</v>
      </c>
      <c r="I877" t="str">
        <f>IF(Date[[#This Row],[Year]]=2021,"True","False")</f>
        <v>False</v>
      </c>
    </row>
    <row r="878" spans="1:9" x14ac:dyDescent="0.3">
      <c r="A878" s="21">
        <v>43612</v>
      </c>
      <c r="B878">
        <f t="shared" si="39"/>
        <v>2019</v>
      </c>
      <c r="C878" t="s">
        <v>71</v>
      </c>
      <c r="D878" t="s">
        <v>106</v>
      </c>
      <c r="E878">
        <f t="shared" si="40"/>
        <v>5</v>
      </c>
      <c r="F878" t="str">
        <f t="shared" si="41"/>
        <v>2019 - 5</v>
      </c>
      <c r="G878" t="str">
        <f>IF(AND(Date[[#This Row],[Month]]=5,Date[[#This Row],[Year]]=2021),"True","False")</f>
        <v>False</v>
      </c>
      <c r="H878" t="str">
        <f>IF(AND(Date[[#This Row],[Month]]&lt;=5,Date[[#This Row],[Month]]&gt;=4,Date[[#This Row],[Year]]=2021),"True","False")</f>
        <v>False</v>
      </c>
      <c r="I878" t="str">
        <f>IF(Date[[#This Row],[Year]]=2021,"True","False")</f>
        <v>False</v>
      </c>
    </row>
    <row r="879" spans="1:9" x14ac:dyDescent="0.3">
      <c r="A879" s="21">
        <v>43613</v>
      </c>
      <c r="B879">
        <f t="shared" si="39"/>
        <v>2019</v>
      </c>
      <c r="C879" t="s">
        <v>71</v>
      </c>
      <c r="D879" t="s">
        <v>106</v>
      </c>
      <c r="E879">
        <f t="shared" si="40"/>
        <v>5</v>
      </c>
      <c r="F879" t="str">
        <f t="shared" si="41"/>
        <v>2019 - 5</v>
      </c>
      <c r="G879" t="str">
        <f>IF(AND(Date[[#This Row],[Month]]=5,Date[[#This Row],[Year]]=2021),"True","False")</f>
        <v>False</v>
      </c>
      <c r="H879" t="str">
        <f>IF(AND(Date[[#This Row],[Month]]&lt;=5,Date[[#This Row],[Month]]&gt;=4,Date[[#This Row],[Year]]=2021),"True","False")</f>
        <v>False</v>
      </c>
      <c r="I879" t="str">
        <f>IF(Date[[#This Row],[Year]]=2021,"True","False")</f>
        <v>False</v>
      </c>
    </row>
    <row r="880" spans="1:9" x14ac:dyDescent="0.3">
      <c r="A880" s="21">
        <v>43614</v>
      </c>
      <c r="B880">
        <f t="shared" si="39"/>
        <v>2019</v>
      </c>
      <c r="C880" t="s">
        <v>71</v>
      </c>
      <c r="D880" t="s">
        <v>106</v>
      </c>
      <c r="E880">
        <f t="shared" si="40"/>
        <v>5</v>
      </c>
      <c r="F880" t="str">
        <f t="shared" si="41"/>
        <v>2019 - 5</v>
      </c>
      <c r="G880" t="str">
        <f>IF(AND(Date[[#This Row],[Month]]=5,Date[[#This Row],[Year]]=2021),"True","False")</f>
        <v>False</v>
      </c>
      <c r="H880" t="str">
        <f>IF(AND(Date[[#This Row],[Month]]&lt;=5,Date[[#This Row],[Month]]&gt;=4,Date[[#This Row],[Year]]=2021),"True","False")</f>
        <v>False</v>
      </c>
      <c r="I880" t="str">
        <f>IF(Date[[#This Row],[Year]]=2021,"True","False")</f>
        <v>False</v>
      </c>
    </row>
    <row r="881" spans="1:9" x14ac:dyDescent="0.3">
      <c r="A881" s="21">
        <v>43615</v>
      </c>
      <c r="B881">
        <f t="shared" si="39"/>
        <v>2019</v>
      </c>
      <c r="C881" t="s">
        <v>71</v>
      </c>
      <c r="D881" t="s">
        <v>106</v>
      </c>
      <c r="E881">
        <f t="shared" si="40"/>
        <v>5</v>
      </c>
      <c r="F881" t="str">
        <f t="shared" si="41"/>
        <v>2019 - 5</v>
      </c>
      <c r="G881" t="str">
        <f>IF(AND(Date[[#This Row],[Month]]=5,Date[[#This Row],[Year]]=2021),"True","False")</f>
        <v>False</v>
      </c>
      <c r="H881" t="str">
        <f>IF(AND(Date[[#This Row],[Month]]&lt;=5,Date[[#This Row],[Month]]&gt;=4,Date[[#This Row],[Year]]=2021),"True","False")</f>
        <v>False</v>
      </c>
      <c r="I881" t="str">
        <f>IF(Date[[#This Row],[Year]]=2021,"True","False")</f>
        <v>False</v>
      </c>
    </row>
    <row r="882" spans="1:9" x14ac:dyDescent="0.3">
      <c r="A882" s="21">
        <v>43616</v>
      </c>
      <c r="B882">
        <f t="shared" si="39"/>
        <v>2019</v>
      </c>
      <c r="C882" t="s">
        <v>71</v>
      </c>
      <c r="D882" t="s">
        <v>106</v>
      </c>
      <c r="E882">
        <f t="shared" si="40"/>
        <v>5</v>
      </c>
      <c r="F882" t="str">
        <f t="shared" si="41"/>
        <v>2019 - 5</v>
      </c>
      <c r="G882" t="str">
        <f>IF(AND(Date[[#This Row],[Month]]=5,Date[[#This Row],[Year]]=2021),"True","False")</f>
        <v>False</v>
      </c>
      <c r="H882" t="str">
        <f>IF(AND(Date[[#This Row],[Month]]&lt;=5,Date[[#This Row],[Month]]&gt;=4,Date[[#This Row],[Year]]=2021),"True","False")</f>
        <v>False</v>
      </c>
      <c r="I882" t="str">
        <f>IF(Date[[#This Row],[Year]]=2021,"True","False")</f>
        <v>False</v>
      </c>
    </row>
    <row r="883" spans="1:9" x14ac:dyDescent="0.3">
      <c r="A883" s="21">
        <v>43617</v>
      </c>
      <c r="B883">
        <f t="shared" si="39"/>
        <v>2019</v>
      </c>
      <c r="C883" t="s">
        <v>72</v>
      </c>
      <c r="D883" t="s">
        <v>106</v>
      </c>
      <c r="E883">
        <f t="shared" si="40"/>
        <v>6</v>
      </c>
      <c r="F883" t="str">
        <f t="shared" si="41"/>
        <v>2019 - 6</v>
      </c>
      <c r="G883" t="str">
        <f>IF(AND(Date[[#This Row],[Month]]=5,Date[[#This Row],[Year]]=2021),"True","False")</f>
        <v>False</v>
      </c>
      <c r="H883" t="str">
        <f>IF(AND(Date[[#This Row],[Month]]&lt;=5,Date[[#This Row],[Month]]&gt;=4,Date[[#This Row],[Year]]=2021),"True","False")</f>
        <v>False</v>
      </c>
      <c r="I883" t="str">
        <f>IF(Date[[#This Row],[Year]]=2021,"True","False")</f>
        <v>False</v>
      </c>
    </row>
    <row r="884" spans="1:9" x14ac:dyDescent="0.3">
      <c r="A884" s="21">
        <v>43618</v>
      </c>
      <c r="B884">
        <f t="shared" si="39"/>
        <v>2019</v>
      </c>
      <c r="C884" t="s">
        <v>72</v>
      </c>
      <c r="D884" t="s">
        <v>106</v>
      </c>
      <c r="E884">
        <f t="shared" si="40"/>
        <v>6</v>
      </c>
      <c r="F884" t="str">
        <f t="shared" si="41"/>
        <v>2019 - 6</v>
      </c>
      <c r="G884" t="str">
        <f>IF(AND(Date[[#This Row],[Month]]=5,Date[[#This Row],[Year]]=2021),"True","False")</f>
        <v>False</v>
      </c>
      <c r="H884" t="str">
        <f>IF(AND(Date[[#This Row],[Month]]&lt;=5,Date[[#This Row],[Month]]&gt;=4,Date[[#This Row],[Year]]=2021),"True","False")</f>
        <v>False</v>
      </c>
      <c r="I884" t="str">
        <f>IF(Date[[#This Row],[Year]]=2021,"True","False")</f>
        <v>False</v>
      </c>
    </row>
    <row r="885" spans="1:9" x14ac:dyDescent="0.3">
      <c r="A885" s="21">
        <v>43619</v>
      </c>
      <c r="B885">
        <f t="shared" si="39"/>
        <v>2019</v>
      </c>
      <c r="C885" t="s">
        <v>72</v>
      </c>
      <c r="D885" t="s">
        <v>106</v>
      </c>
      <c r="E885">
        <f t="shared" si="40"/>
        <v>6</v>
      </c>
      <c r="F885" t="str">
        <f t="shared" si="41"/>
        <v>2019 - 6</v>
      </c>
      <c r="G885" t="str">
        <f>IF(AND(Date[[#This Row],[Month]]=5,Date[[#This Row],[Year]]=2021),"True","False")</f>
        <v>False</v>
      </c>
      <c r="H885" t="str">
        <f>IF(AND(Date[[#This Row],[Month]]&lt;=5,Date[[#This Row],[Month]]&gt;=4,Date[[#This Row],[Year]]=2021),"True","False")</f>
        <v>False</v>
      </c>
      <c r="I885" t="str">
        <f>IF(Date[[#This Row],[Year]]=2021,"True","False")</f>
        <v>False</v>
      </c>
    </row>
    <row r="886" spans="1:9" x14ac:dyDescent="0.3">
      <c r="A886" s="21">
        <v>43620</v>
      </c>
      <c r="B886">
        <f t="shared" si="39"/>
        <v>2019</v>
      </c>
      <c r="C886" t="s">
        <v>72</v>
      </c>
      <c r="D886" t="s">
        <v>106</v>
      </c>
      <c r="E886">
        <f t="shared" si="40"/>
        <v>6</v>
      </c>
      <c r="F886" t="str">
        <f t="shared" si="41"/>
        <v>2019 - 6</v>
      </c>
      <c r="G886" t="str">
        <f>IF(AND(Date[[#This Row],[Month]]=5,Date[[#This Row],[Year]]=2021),"True","False")</f>
        <v>False</v>
      </c>
      <c r="H886" t="str">
        <f>IF(AND(Date[[#This Row],[Month]]&lt;=5,Date[[#This Row],[Month]]&gt;=4,Date[[#This Row],[Year]]=2021),"True","False")</f>
        <v>False</v>
      </c>
      <c r="I886" t="str">
        <f>IF(Date[[#This Row],[Year]]=2021,"True","False")</f>
        <v>False</v>
      </c>
    </row>
    <row r="887" spans="1:9" x14ac:dyDescent="0.3">
      <c r="A887" s="21">
        <v>43621</v>
      </c>
      <c r="B887">
        <f t="shared" si="39"/>
        <v>2019</v>
      </c>
      <c r="C887" t="s">
        <v>72</v>
      </c>
      <c r="D887" t="s">
        <v>106</v>
      </c>
      <c r="E887">
        <f t="shared" si="40"/>
        <v>6</v>
      </c>
      <c r="F887" t="str">
        <f t="shared" si="41"/>
        <v>2019 - 6</v>
      </c>
      <c r="G887" t="str">
        <f>IF(AND(Date[[#This Row],[Month]]=5,Date[[#This Row],[Year]]=2021),"True","False")</f>
        <v>False</v>
      </c>
      <c r="H887" t="str">
        <f>IF(AND(Date[[#This Row],[Month]]&lt;=5,Date[[#This Row],[Month]]&gt;=4,Date[[#This Row],[Year]]=2021),"True","False")</f>
        <v>False</v>
      </c>
      <c r="I887" t="str">
        <f>IF(Date[[#This Row],[Year]]=2021,"True","False")</f>
        <v>False</v>
      </c>
    </row>
    <row r="888" spans="1:9" x14ac:dyDescent="0.3">
      <c r="A888" s="21">
        <v>43622</v>
      </c>
      <c r="B888">
        <f t="shared" si="39"/>
        <v>2019</v>
      </c>
      <c r="C888" t="s">
        <v>72</v>
      </c>
      <c r="D888" t="s">
        <v>106</v>
      </c>
      <c r="E888">
        <f t="shared" si="40"/>
        <v>6</v>
      </c>
      <c r="F888" t="str">
        <f t="shared" si="41"/>
        <v>2019 - 6</v>
      </c>
      <c r="G888" t="str">
        <f>IF(AND(Date[[#This Row],[Month]]=5,Date[[#This Row],[Year]]=2021),"True","False")</f>
        <v>False</v>
      </c>
      <c r="H888" t="str">
        <f>IF(AND(Date[[#This Row],[Month]]&lt;=5,Date[[#This Row],[Month]]&gt;=4,Date[[#This Row],[Year]]=2021),"True","False")</f>
        <v>False</v>
      </c>
      <c r="I888" t="str">
        <f>IF(Date[[#This Row],[Year]]=2021,"True","False")</f>
        <v>False</v>
      </c>
    </row>
    <row r="889" spans="1:9" x14ac:dyDescent="0.3">
      <c r="A889" s="21">
        <v>43623</v>
      </c>
      <c r="B889">
        <f t="shared" si="39"/>
        <v>2019</v>
      </c>
      <c r="C889" t="s">
        <v>72</v>
      </c>
      <c r="D889" t="s">
        <v>106</v>
      </c>
      <c r="E889">
        <f t="shared" si="40"/>
        <v>6</v>
      </c>
      <c r="F889" t="str">
        <f t="shared" si="41"/>
        <v>2019 - 6</v>
      </c>
      <c r="G889" t="str">
        <f>IF(AND(Date[[#This Row],[Month]]=5,Date[[#This Row],[Year]]=2021),"True","False")</f>
        <v>False</v>
      </c>
      <c r="H889" t="str">
        <f>IF(AND(Date[[#This Row],[Month]]&lt;=5,Date[[#This Row],[Month]]&gt;=4,Date[[#This Row],[Year]]=2021),"True","False")</f>
        <v>False</v>
      </c>
      <c r="I889" t="str">
        <f>IF(Date[[#This Row],[Year]]=2021,"True","False")</f>
        <v>False</v>
      </c>
    </row>
    <row r="890" spans="1:9" x14ac:dyDescent="0.3">
      <c r="A890" s="21">
        <v>43624</v>
      </c>
      <c r="B890">
        <f t="shared" si="39"/>
        <v>2019</v>
      </c>
      <c r="C890" t="s">
        <v>72</v>
      </c>
      <c r="D890" t="s">
        <v>106</v>
      </c>
      <c r="E890">
        <f t="shared" si="40"/>
        <v>6</v>
      </c>
      <c r="F890" t="str">
        <f t="shared" si="41"/>
        <v>2019 - 6</v>
      </c>
      <c r="G890" t="str">
        <f>IF(AND(Date[[#This Row],[Month]]=5,Date[[#This Row],[Year]]=2021),"True","False")</f>
        <v>False</v>
      </c>
      <c r="H890" t="str">
        <f>IF(AND(Date[[#This Row],[Month]]&lt;=5,Date[[#This Row],[Month]]&gt;=4,Date[[#This Row],[Year]]=2021),"True","False")</f>
        <v>False</v>
      </c>
      <c r="I890" t="str">
        <f>IF(Date[[#This Row],[Year]]=2021,"True","False")</f>
        <v>False</v>
      </c>
    </row>
    <row r="891" spans="1:9" x14ac:dyDescent="0.3">
      <c r="A891" s="21">
        <v>43625</v>
      </c>
      <c r="B891">
        <f t="shared" si="39"/>
        <v>2019</v>
      </c>
      <c r="C891" t="s">
        <v>72</v>
      </c>
      <c r="D891" t="s">
        <v>106</v>
      </c>
      <c r="E891">
        <f t="shared" si="40"/>
        <v>6</v>
      </c>
      <c r="F891" t="str">
        <f t="shared" si="41"/>
        <v>2019 - 6</v>
      </c>
      <c r="G891" t="str">
        <f>IF(AND(Date[[#This Row],[Month]]=5,Date[[#This Row],[Year]]=2021),"True","False")</f>
        <v>False</v>
      </c>
      <c r="H891" t="str">
        <f>IF(AND(Date[[#This Row],[Month]]&lt;=5,Date[[#This Row],[Month]]&gt;=4,Date[[#This Row],[Year]]=2021),"True","False")</f>
        <v>False</v>
      </c>
      <c r="I891" t="str">
        <f>IF(Date[[#This Row],[Year]]=2021,"True","False")</f>
        <v>False</v>
      </c>
    </row>
    <row r="892" spans="1:9" x14ac:dyDescent="0.3">
      <c r="A892" s="21">
        <v>43626</v>
      </c>
      <c r="B892">
        <f t="shared" si="39"/>
        <v>2019</v>
      </c>
      <c r="C892" t="s">
        <v>72</v>
      </c>
      <c r="D892" t="s">
        <v>106</v>
      </c>
      <c r="E892">
        <f t="shared" si="40"/>
        <v>6</v>
      </c>
      <c r="F892" t="str">
        <f t="shared" si="41"/>
        <v>2019 - 6</v>
      </c>
      <c r="G892" t="str">
        <f>IF(AND(Date[[#This Row],[Month]]=5,Date[[#This Row],[Year]]=2021),"True","False")</f>
        <v>False</v>
      </c>
      <c r="H892" t="str">
        <f>IF(AND(Date[[#This Row],[Month]]&lt;=5,Date[[#This Row],[Month]]&gt;=4,Date[[#This Row],[Year]]=2021),"True","False")</f>
        <v>False</v>
      </c>
      <c r="I892" t="str">
        <f>IF(Date[[#This Row],[Year]]=2021,"True","False")</f>
        <v>False</v>
      </c>
    </row>
    <row r="893" spans="1:9" x14ac:dyDescent="0.3">
      <c r="A893" s="21">
        <v>43627</v>
      </c>
      <c r="B893">
        <f t="shared" si="39"/>
        <v>2019</v>
      </c>
      <c r="C893" t="s">
        <v>72</v>
      </c>
      <c r="D893" t="s">
        <v>106</v>
      </c>
      <c r="E893">
        <f t="shared" si="40"/>
        <v>6</v>
      </c>
      <c r="F893" t="str">
        <f t="shared" si="41"/>
        <v>2019 - 6</v>
      </c>
      <c r="G893" t="str">
        <f>IF(AND(Date[[#This Row],[Month]]=5,Date[[#This Row],[Year]]=2021),"True","False")</f>
        <v>False</v>
      </c>
      <c r="H893" t="str">
        <f>IF(AND(Date[[#This Row],[Month]]&lt;=5,Date[[#This Row],[Month]]&gt;=4,Date[[#This Row],[Year]]=2021),"True","False")</f>
        <v>False</v>
      </c>
      <c r="I893" t="str">
        <f>IF(Date[[#This Row],[Year]]=2021,"True","False")</f>
        <v>False</v>
      </c>
    </row>
    <row r="894" spans="1:9" x14ac:dyDescent="0.3">
      <c r="A894" s="21">
        <v>43628</v>
      </c>
      <c r="B894">
        <f t="shared" si="39"/>
        <v>2019</v>
      </c>
      <c r="C894" t="s">
        <v>72</v>
      </c>
      <c r="D894" t="s">
        <v>106</v>
      </c>
      <c r="E894">
        <f t="shared" si="40"/>
        <v>6</v>
      </c>
      <c r="F894" t="str">
        <f t="shared" si="41"/>
        <v>2019 - 6</v>
      </c>
      <c r="G894" t="str">
        <f>IF(AND(Date[[#This Row],[Month]]=5,Date[[#This Row],[Year]]=2021),"True","False")</f>
        <v>False</v>
      </c>
      <c r="H894" t="str">
        <f>IF(AND(Date[[#This Row],[Month]]&lt;=5,Date[[#This Row],[Month]]&gt;=4,Date[[#This Row],[Year]]=2021),"True","False")</f>
        <v>False</v>
      </c>
      <c r="I894" t="str">
        <f>IF(Date[[#This Row],[Year]]=2021,"True","False")</f>
        <v>False</v>
      </c>
    </row>
    <row r="895" spans="1:9" x14ac:dyDescent="0.3">
      <c r="A895" s="21">
        <v>43629</v>
      </c>
      <c r="B895">
        <f t="shared" si="39"/>
        <v>2019</v>
      </c>
      <c r="C895" t="s">
        <v>72</v>
      </c>
      <c r="D895" t="s">
        <v>106</v>
      </c>
      <c r="E895">
        <f t="shared" si="40"/>
        <v>6</v>
      </c>
      <c r="F895" t="str">
        <f t="shared" si="41"/>
        <v>2019 - 6</v>
      </c>
      <c r="G895" t="str">
        <f>IF(AND(Date[[#This Row],[Month]]=5,Date[[#This Row],[Year]]=2021),"True","False")</f>
        <v>False</v>
      </c>
      <c r="H895" t="str">
        <f>IF(AND(Date[[#This Row],[Month]]&lt;=5,Date[[#This Row],[Month]]&gt;=4,Date[[#This Row],[Year]]=2021),"True","False")</f>
        <v>False</v>
      </c>
      <c r="I895" t="str">
        <f>IF(Date[[#This Row],[Year]]=2021,"True","False")</f>
        <v>False</v>
      </c>
    </row>
    <row r="896" spans="1:9" x14ac:dyDescent="0.3">
      <c r="A896" s="21">
        <v>43630</v>
      </c>
      <c r="B896">
        <f t="shared" si="39"/>
        <v>2019</v>
      </c>
      <c r="C896" t="s">
        <v>72</v>
      </c>
      <c r="D896" t="s">
        <v>106</v>
      </c>
      <c r="E896">
        <f t="shared" si="40"/>
        <v>6</v>
      </c>
      <c r="F896" t="str">
        <f t="shared" si="41"/>
        <v>2019 - 6</v>
      </c>
      <c r="G896" t="str">
        <f>IF(AND(Date[[#This Row],[Month]]=5,Date[[#This Row],[Year]]=2021),"True","False")</f>
        <v>False</v>
      </c>
      <c r="H896" t="str">
        <f>IF(AND(Date[[#This Row],[Month]]&lt;=5,Date[[#This Row],[Month]]&gt;=4,Date[[#This Row],[Year]]=2021),"True","False")</f>
        <v>False</v>
      </c>
      <c r="I896" t="str">
        <f>IF(Date[[#This Row],[Year]]=2021,"True","False")</f>
        <v>False</v>
      </c>
    </row>
    <row r="897" spans="1:9" x14ac:dyDescent="0.3">
      <c r="A897" s="21">
        <v>43631</v>
      </c>
      <c r="B897">
        <f t="shared" si="39"/>
        <v>2019</v>
      </c>
      <c r="C897" t="s">
        <v>72</v>
      </c>
      <c r="D897" t="s">
        <v>106</v>
      </c>
      <c r="E897">
        <f t="shared" si="40"/>
        <v>6</v>
      </c>
      <c r="F897" t="str">
        <f t="shared" si="41"/>
        <v>2019 - 6</v>
      </c>
      <c r="G897" t="str">
        <f>IF(AND(Date[[#This Row],[Month]]=5,Date[[#This Row],[Year]]=2021),"True","False")</f>
        <v>False</v>
      </c>
      <c r="H897" t="str">
        <f>IF(AND(Date[[#This Row],[Month]]&lt;=5,Date[[#This Row],[Month]]&gt;=4,Date[[#This Row],[Year]]=2021),"True","False")</f>
        <v>False</v>
      </c>
      <c r="I897" t="str">
        <f>IF(Date[[#This Row],[Year]]=2021,"True","False")</f>
        <v>False</v>
      </c>
    </row>
    <row r="898" spans="1:9" x14ac:dyDescent="0.3">
      <c r="A898" s="21">
        <v>43632</v>
      </c>
      <c r="B898">
        <f t="shared" si="39"/>
        <v>2019</v>
      </c>
      <c r="C898" t="s">
        <v>72</v>
      </c>
      <c r="D898" t="s">
        <v>106</v>
      </c>
      <c r="E898">
        <f t="shared" si="40"/>
        <v>6</v>
      </c>
      <c r="F898" t="str">
        <f t="shared" si="41"/>
        <v>2019 - 6</v>
      </c>
      <c r="G898" t="str">
        <f>IF(AND(Date[[#This Row],[Month]]=5,Date[[#This Row],[Year]]=2021),"True","False")</f>
        <v>False</v>
      </c>
      <c r="H898" t="str">
        <f>IF(AND(Date[[#This Row],[Month]]&lt;=5,Date[[#This Row],[Month]]&gt;=4,Date[[#This Row],[Year]]=2021),"True","False")</f>
        <v>False</v>
      </c>
      <c r="I898" t="str">
        <f>IF(Date[[#This Row],[Year]]=2021,"True","False")</f>
        <v>False</v>
      </c>
    </row>
    <row r="899" spans="1:9" x14ac:dyDescent="0.3">
      <c r="A899" s="21">
        <v>43633</v>
      </c>
      <c r="B899">
        <f t="shared" ref="B899:B962" si="42">YEAR(A899)</f>
        <v>2019</v>
      </c>
      <c r="C899" t="s">
        <v>72</v>
      </c>
      <c r="D899" t="s">
        <v>106</v>
      </c>
      <c r="E899">
        <f t="shared" ref="E899:E962" si="43">MONTH(A899)</f>
        <v>6</v>
      </c>
      <c r="F899" t="str">
        <f t="shared" ref="F899:F962" si="44">B899&amp;" - " &amp;E899</f>
        <v>2019 - 6</v>
      </c>
      <c r="G899" t="str">
        <f>IF(AND(Date[[#This Row],[Month]]=5,Date[[#This Row],[Year]]=2021),"True","False")</f>
        <v>False</v>
      </c>
      <c r="H899" t="str">
        <f>IF(AND(Date[[#This Row],[Month]]&lt;=5,Date[[#This Row],[Month]]&gt;=4,Date[[#This Row],[Year]]=2021),"True","False")</f>
        <v>False</v>
      </c>
      <c r="I899" t="str">
        <f>IF(Date[[#This Row],[Year]]=2021,"True","False")</f>
        <v>False</v>
      </c>
    </row>
    <row r="900" spans="1:9" x14ac:dyDescent="0.3">
      <c r="A900" s="21">
        <v>43634</v>
      </c>
      <c r="B900">
        <f t="shared" si="42"/>
        <v>2019</v>
      </c>
      <c r="C900" t="s">
        <v>72</v>
      </c>
      <c r="D900" t="s">
        <v>106</v>
      </c>
      <c r="E900">
        <f t="shared" si="43"/>
        <v>6</v>
      </c>
      <c r="F900" t="str">
        <f t="shared" si="44"/>
        <v>2019 - 6</v>
      </c>
      <c r="G900" t="str">
        <f>IF(AND(Date[[#This Row],[Month]]=5,Date[[#This Row],[Year]]=2021),"True","False")</f>
        <v>False</v>
      </c>
      <c r="H900" t="str">
        <f>IF(AND(Date[[#This Row],[Month]]&lt;=5,Date[[#This Row],[Month]]&gt;=4,Date[[#This Row],[Year]]=2021),"True","False")</f>
        <v>False</v>
      </c>
      <c r="I900" t="str">
        <f>IF(Date[[#This Row],[Year]]=2021,"True","False")</f>
        <v>False</v>
      </c>
    </row>
    <row r="901" spans="1:9" x14ac:dyDescent="0.3">
      <c r="A901" s="21">
        <v>43635</v>
      </c>
      <c r="B901">
        <f t="shared" si="42"/>
        <v>2019</v>
      </c>
      <c r="C901" t="s">
        <v>72</v>
      </c>
      <c r="D901" t="s">
        <v>106</v>
      </c>
      <c r="E901">
        <f t="shared" si="43"/>
        <v>6</v>
      </c>
      <c r="F901" t="str">
        <f t="shared" si="44"/>
        <v>2019 - 6</v>
      </c>
      <c r="G901" t="str">
        <f>IF(AND(Date[[#This Row],[Month]]=5,Date[[#This Row],[Year]]=2021),"True","False")</f>
        <v>False</v>
      </c>
      <c r="H901" t="str">
        <f>IF(AND(Date[[#This Row],[Month]]&lt;=5,Date[[#This Row],[Month]]&gt;=4,Date[[#This Row],[Year]]=2021),"True","False")</f>
        <v>False</v>
      </c>
      <c r="I901" t="str">
        <f>IF(Date[[#This Row],[Year]]=2021,"True","False")</f>
        <v>False</v>
      </c>
    </row>
    <row r="902" spans="1:9" x14ac:dyDescent="0.3">
      <c r="A902" s="21">
        <v>43636</v>
      </c>
      <c r="B902">
        <f t="shared" si="42"/>
        <v>2019</v>
      </c>
      <c r="C902" t="s">
        <v>72</v>
      </c>
      <c r="D902" t="s">
        <v>106</v>
      </c>
      <c r="E902">
        <f t="shared" si="43"/>
        <v>6</v>
      </c>
      <c r="F902" t="str">
        <f t="shared" si="44"/>
        <v>2019 - 6</v>
      </c>
      <c r="G902" t="str">
        <f>IF(AND(Date[[#This Row],[Month]]=5,Date[[#This Row],[Year]]=2021),"True","False")</f>
        <v>False</v>
      </c>
      <c r="H902" t="str">
        <f>IF(AND(Date[[#This Row],[Month]]&lt;=5,Date[[#This Row],[Month]]&gt;=4,Date[[#This Row],[Year]]=2021),"True","False")</f>
        <v>False</v>
      </c>
      <c r="I902" t="str">
        <f>IF(Date[[#This Row],[Year]]=2021,"True","False")</f>
        <v>False</v>
      </c>
    </row>
    <row r="903" spans="1:9" x14ac:dyDescent="0.3">
      <c r="A903" s="21">
        <v>43637</v>
      </c>
      <c r="B903">
        <f t="shared" si="42"/>
        <v>2019</v>
      </c>
      <c r="C903" t="s">
        <v>72</v>
      </c>
      <c r="D903" t="s">
        <v>106</v>
      </c>
      <c r="E903">
        <f t="shared" si="43"/>
        <v>6</v>
      </c>
      <c r="F903" t="str">
        <f t="shared" si="44"/>
        <v>2019 - 6</v>
      </c>
      <c r="G903" t="str">
        <f>IF(AND(Date[[#This Row],[Month]]=5,Date[[#This Row],[Year]]=2021),"True","False")</f>
        <v>False</v>
      </c>
      <c r="H903" t="str">
        <f>IF(AND(Date[[#This Row],[Month]]&lt;=5,Date[[#This Row],[Month]]&gt;=4,Date[[#This Row],[Year]]=2021),"True","False")</f>
        <v>False</v>
      </c>
      <c r="I903" t="str">
        <f>IF(Date[[#This Row],[Year]]=2021,"True","False")</f>
        <v>False</v>
      </c>
    </row>
    <row r="904" spans="1:9" x14ac:dyDescent="0.3">
      <c r="A904" s="21">
        <v>43638</v>
      </c>
      <c r="B904">
        <f t="shared" si="42"/>
        <v>2019</v>
      </c>
      <c r="C904" t="s">
        <v>72</v>
      </c>
      <c r="D904" t="s">
        <v>106</v>
      </c>
      <c r="E904">
        <f t="shared" si="43"/>
        <v>6</v>
      </c>
      <c r="F904" t="str">
        <f t="shared" si="44"/>
        <v>2019 - 6</v>
      </c>
      <c r="G904" t="str">
        <f>IF(AND(Date[[#This Row],[Month]]=5,Date[[#This Row],[Year]]=2021),"True","False")</f>
        <v>False</v>
      </c>
      <c r="H904" t="str">
        <f>IF(AND(Date[[#This Row],[Month]]&lt;=5,Date[[#This Row],[Month]]&gt;=4,Date[[#This Row],[Year]]=2021),"True","False")</f>
        <v>False</v>
      </c>
      <c r="I904" t="str">
        <f>IF(Date[[#This Row],[Year]]=2021,"True","False")</f>
        <v>False</v>
      </c>
    </row>
    <row r="905" spans="1:9" x14ac:dyDescent="0.3">
      <c r="A905" s="21">
        <v>43639</v>
      </c>
      <c r="B905">
        <f t="shared" si="42"/>
        <v>2019</v>
      </c>
      <c r="C905" t="s">
        <v>72</v>
      </c>
      <c r="D905" t="s">
        <v>106</v>
      </c>
      <c r="E905">
        <f t="shared" si="43"/>
        <v>6</v>
      </c>
      <c r="F905" t="str">
        <f t="shared" si="44"/>
        <v>2019 - 6</v>
      </c>
      <c r="G905" t="str">
        <f>IF(AND(Date[[#This Row],[Month]]=5,Date[[#This Row],[Year]]=2021),"True","False")</f>
        <v>False</v>
      </c>
      <c r="H905" t="str">
        <f>IF(AND(Date[[#This Row],[Month]]&lt;=5,Date[[#This Row],[Month]]&gt;=4,Date[[#This Row],[Year]]=2021),"True","False")</f>
        <v>False</v>
      </c>
      <c r="I905" t="str">
        <f>IF(Date[[#This Row],[Year]]=2021,"True","False")</f>
        <v>False</v>
      </c>
    </row>
    <row r="906" spans="1:9" x14ac:dyDescent="0.3">
      <c r="A906" s="21">
        <v>43640</v>
      </c>
      <c r="B906">
        <f t="shared" si="42"/>
        <v>2019</v>
      </c>
      <c r="C906" t="s">
        <v>72</v>
      </c>
      <c r="D906" t="s">
        <v>106</v>
      </c>
      <c r="E906">
        <f t="shared" si="43"/>
        <v>6</v>
      </c>
      <c r="F906" t="str">
        <f t="shared" si="44"/>
        <v>2019 - 6</v>
      </c>
      <c r="G906" t="str">
        <f>IF(AND(Date[[#This Row],[Month]]=5,Date[[#This Row],[Year]]=2021),"True","False")</f>
        <v>False</v>
      </c>
      <c r="H906" t="str">
        <f>IF(AND(Date[[#This Row],[Month]]&lt;=5,Date[[#This Row],[Month]]&gt;=4,Date[[#This Row],[Year]]=2021),"True","False")</f>
        <v>False</v>
      </c>
      <c r="I906" t="str">
        <f>IF(Date[[#This Row],[Year]]=2021,"True","False")</f>
        <v>False</v>
      </c>
    </row>
    <row r="907" spans="1:9" x14ac:dyDescent="0.3">
      <c r="A907" s="21">
        <v>43641</v>
      </c>
      <c r="B907">
        <f t="shared" si="42"/>
        <v>2019</v>
      </c>
      <c r="C907" t="s">
        <v>72</v>
      </c>
      <c r="D907" t="s">
        <v>106</v>
      </c>
      <c r="E907">
        <f t="shared" si="43"/>
        <v>6</v>
      </c>
      <c r="F907" t="str">
        <f t="shared" si="44"/>
        <v>2019 - 6</v>
      </c>
      <c r="G907" t="str">
        <f>IF(AND(Date[[#This Row],[Month]]=5,Date[[#This Row],[Year]]=2021),"True","False")</f>
        <v>False</v>
      </c>
      <c r="H907" t="str">
        <f>IF(AND(Date[[#This Row],[Month]]&lt;=5,Date[[#This Row],[Month]]&gt;=4,Date[[#This Row],[Year]]=2021),"True","False")</f>
        <v>False</v>
      </c>
      <c r="I907" t="str">
        <f>IF(Date[[#This Row],[Year]]=2021,"True","False")</f>
        <v>False</v>
      </c>
    </row>
    <row r="908" spans="1:9" x14ac:dyDescent="0.3">
      <c r="A908" s="21">
        <v>43642</v>
      </c>
      <c r="B908">
        <f t="shared" si="42"/>
        <v>2019</v>
      </c>
      <c r="C908" t="s">
        <v>72</v>
      </c>
      <c r="D908" t="s">
        <v>106</v>
      </c>
      <c r="E908">
        <f t="shared" si="43"/>
        <v>6</v>
      </c>
      <c r="F908" t="str">
        <f t="shared" si="44"/>
        <v>2019 - 6</v>
      </c>
      <c r="G908" t="str">
        <f>IF(AND(Date[[#This Row],[Month]]=5,Date[[#This Row],[Year]]=2021),"True","False")</f>
        <v>False</v>
      </c>
      <c r="H908" t="str">
        <f>IF(AND(Date[[#This Row],[Month]]&lt;=5,Date[[#This Row],[Month]]&gt;=4,Date[[#This Row],[Year]]=2021),"True","False")</f>
        <v>False</v>
      </c>
      <c r="I908" t="str">
        <f>IF(Date[[#This Row],[Year]]=2021,"True","False")</f>
        <v>False</v>
      </c>
    </row>
    <row r="909" spans="1:9" x14ac:dyDescent="0.3">
      <c r="A909" s="21">
        <v>43643</v>
      </c>
      <c r="B909">
        <f t="shared" si="42"/>
        <v>2019</v>
      </c>
      <c r="C909" t="s">
        <v>72</v>
      </c>
      <c r="D909" t="s">
        <v>106</v>
      </c>
      <c r="E909">
        <f t="shared" si="43"/>
        <v>6</v>
      </c>
      <c r="F909" t="str">
        <f t="shared" si="44"/>
        <v>2019 - 6</v>
      </c>
      <c r="G909" t="str">
        <f>IF(AND(Date[[#This Row],[Month]]=5,Date[[#This Row],[Year]]=2021),"True","False")</f>
        <v>False</v>
      </c>
      <c r="H909" t="str">
        <f>IF(AND(Date[[#This Row],[Month]]&lt;=5,Date[[#This Row],[Month]]&gt;=4,Date[[#This Row],[Year]]=2021),"True","False")</f>
        <v>False</v>
      </c>
      <c r="I909" t="str">
        <f>IF(Date[[#This Row],[Year]]=2021,"True","False")</f>
        <v>False</v>
      </c>
    </row>
    <row r="910" spans="1:9" x14ac:dyDescent="0.3">
      <c r="A910" s="21">
        <v>43644</v>
      </c>
      <c r="B910">
        <f t="shared" si="42"/>
        <v>2019</v>
      </c>
      <c r="C910" t="s">
        <v>72</v>
      </c>
      <c r="D910" t="s">
        <v>106</v>
      </c>
      <c r="E910">
        <f t="shared" si="43"/>
        <v>6</v>
      </c>
      <c r="F910" t="str">
        <f t="shared" si="44"/>
        <v>2019 - 6</v>
      </c>
      <c r="G910" t="str">
        <f>IF(AND(Date[[#This Row],[Month]]=5,Date[[#This Row],[Year]]=2021),"True","False")</f>
        <v>False</v>
      </c>
      <c r="H910" t="str">
        <f>IF(AND(Date[[#This Row],[Month]]&lt;=5,Date[[#This Row],[Month]]&gt;=4,Date[[#This Row],[Year]]=2021),"True","False")</f>
        <v>False</v>
      </c>
      <c r="I910" t="str">
        <f>IF(Date[[#This Row],[Year]]=2021,"True","False")</f>
        <v>False</v>
      </c>
    </row>
    <row r="911" spans="1:9" x14ac:dyDescent="0.3">
      <c r="A911" s="21">
        <v>43645</v>
      </c>
      <c r="B911">
        <f t="shared" si="42"/>
        <v>2019</v>
      </c>
      <c r="C911" t="s">
        <v>72</v>
      </c>
      <c r="D911" t="s">
        <v>106</v>
      </c>
      <c r="E911">
        <f t="shared" si="43"/>
        <v>6</v>
      </c>
      <c r="F911" t="str">
        <f t="shared" si="44"/>
        <v>2019 - 6</v>
      </c>
      <c r="G911" t="str">
        <f>IF(AND(Date[[#This Row],[Month]]=5,Date[[#This Row],[Year]]=2021),"True","False")</f>
        <v>False</v>
      </c>
      <c r="H911" t="str">
        <f>IF(AND(Date[[#This Row],[Month]]&lt;=5,Date[[#This Row],[Month]]&gt;=4,Date[[#This Row],[Year]]=2021),"True","False")</f>
        <v>False</v>
      </c>
      <c r="I911" t="str">
        <f>IF(Date[[#This Row],[Year]]=2021,"True","False")</f>
        <v>False</v>
      </c>
    </row>
    <row r="912" spans="1:9" x14ac:dyDescent="0.3">
      <c r="A912" s="21">
        <v>43646</v>
      </c>
      <c r="B912">
        <f t="shared" si="42"/>
        <v>2019</v>
      </c>
      <c r="C912" t="s">
        <v>72</v>
      </c>
      <c r="D912" t="s">
        <v>106</v>
      </c>
      <c r="E912">
        <f t="shared" si="43"/>
        <v>6</v>
      </c>
      <c r="F912" t="str">
        <f t="shared" si="44"/>
        <v>2019 - 6</v>
      </c>
      <c r="G912" t="str">
        <f>IF(AND(Date[[#This Row],[Month]]=5,Date[[#This Row],[Year]]=2021),"True","False")</f>
        <v>False</v>
      </c>
      <c r="H912" t="str">
        <f>IF(AND(Date[[#This Row],[Month]]&lt;=5,Date[[#This Row],[Month]]&gt;=4,Date[[#This Row],[Year]]=2021),"True","False")</f>
        <v>False</v>
      </c>
      <c r="I912" t="str">
        <f>IF(Date[[#This Row],[Year]]=2021,"True","False")</f>
        <v>False</v>
      </c>
    </row>
    <row r="913" spans="1:9" x14ac:dyDescent="0.3">
      <c r="A913" s="21">
        <v>43647</v>
      </c>
      <c r="B913">
        <f t="shared" si="42"/>
        <v>2019</v>
      </c>
      <c r="C913" t="s">
        <v>73</v>
      </c>
      <c r="D913" t="s">
        <v>107</v>
      </c>
      <c r="E913">
        <f t="shared" si="43"/>
        <v>7</v>
      </c>
      <c r="F913" t="str">
        <f t="shared" si="44"/>
        <v>2019 - 7</v>
      </c>
      <c r="G913" t="str">
        <f>IF(AND(Date[[#This Row],[Month]]=5,Date[[#This Row],[Year]]=2021),"True","False")</f>
        <v>False</v>
      </c>
      <c r="H913" t="str">
        <f>IF(AND(Date[[#This Row],[Month]]&lt;=5,Date[[#This Row],[Month]]&gt;=4,Date[[#This Row],[Year]]=2021),"True","False")</f>
        <v>False</v>
      </c>
      <c r="I913" t="str">
        <f>IF(Date[[#This Row],[Year]]=2021,"True","False")</f>
        <v>False</v>
      </c>
    </row>
    <row r="914" spans="1:9" x14ac:dyDescent="0.3">
      <c r="A914" s="21">
        <v>43648</v>
      </c>
      <c r="B914">
        <f t="shared" si="42"/>
        <v>2019</v>
      </c>
      <c r="C914" t="s">
        <v>73</v>
      </c>
      <c r="D914" t="s">
        <v>107</v>
      </c>
      <c r="E914">
        <f t="shared" si="43"/>
        <v>7</v>
      </c>
      <c r="F914" t="str">
        <f t="shared" si="44"/>
        <v>2019 - 7</v>
      </c>
      <c r="G914" t="str">
        <f>IF(AND(Date[[#This Row],[Month]]=5,Date[[#This Row],[Year]]=2021),"True","False")</f>
        <v>False</v>
      </c>
      <c r="H914" t="str">
        <f>IF(AND(Date[[#This Row],[Month]]&lt;=5,Date[[#This Row],[Month]]&gt;=4,Date[[#This Row],[Year]]=2021),"True","False")</f>
        <v>False</v>
      </c>
      <c r="I914" t="str">
        <f>IF(Date[[#This Row],[Year]]=2021,"True","False")</f>
        <v>False</v>
      </c>
    </row>
    <row r="915" spans="1:9" x14ac:dyDescent="0.3">
      <c r="A915" s="21">
        <v>43649</v>
      </c>
      <c r="B915">
        <f t="shared" si="42"/>
        <v>2019</v>
      </c>
      <c r="C915" t="s">
        <v>73</v>
      </c>
      <c r="D915" t="s">
        <v>107</v>
      </c>
      <c r="E915">
        <f t="shared" si="43"/>
        <v>7</v>
      </c>
      <c r="F915" t="str">
        <f t="shared" si="44"/>
        <v>2019 - 7</v>
      </c>
      <c r="G915" t="str">
        <f>IF(AND(Date[[#This Row],[Month]]=5,Date[[#This Row],[Year]]=2021),"True","False")</f>
        <v>False</v>
      </c>
      <c r="H915" t="str">
        <f>IF(AND(Date[[#This Row],[Month]]&lt;=5,Date[[#This Row],[Month]]&gt;=4,Date[[#This Row],[Year]]=2021),"True","False")</f>
        <v>False</v>
      </c>
      <c r="I915" t="str">
        <f>IF(Date[[#This Row],[Year]]=2021,"True","False")</f>
        <v>False</v>
      </c>
    </row>
    <row r="916" spans="1:9" x14ac:dyDescent="0.3">
      <c r="A916" s="21">
        <v>43650</v>
      </c>
      <c r="B916">
        <f t="shared" si="42"/>
        <v>2019</v>
      </c>
      <c r="C916" t="s">
        <v>73</v>
      </c>
      <c r="D916" t="s">
        <v>107</v>
      </c>
      <c r="E916">
        <f t="shared" si="43"/>
        <v>7</v>
      </c>
      <c r="F916" t="str">
        <f t="shared" si="44"/>
        <v>2019 - 7</v>
      </c>
      <c r="G916" t="str">
        <f>IF(AND(Date[[#This Row],[Month]]=5,Date[[#This Row],[Year]]=2021),"True","False")</f>
        <v>False</v>
      </c>
      <c r="H916" t="str">
        <f>IF(AND(Date[[#This Row],[Month]]&lt;=5,Date[[#This Row],[Month]]&gt;=4,Date[[#This Row],[Year]]=2021),"True","False")</f>
        <v>False</v>
      </c>
      <c r="I916" t="str">
        <f>IF(Date[[#This Row],[Year]]=2021,"True","False")</f>
        <v>False</v>
      </c>
    </row>
    <row r="917" spans="1:9" x14ac:dyDescent="0.3">
      <c r="A917" s="21">
        <v>43651</v>
      </c>
      <c r="B917">
        <f t="shared" si="42"/>
        <v>2019</v>
      </c>
      <c r="C917" t="s">
        <v>73</v>
      </c>
      <c r="D917" t="s">
        <v>107</v>
      </c>
      <c r="E917">
        <f t="shared" si="43"/>
        <v>7</v>
      </c>
      <c r="F917" t="str">
        <f t="shared" si="44"/>
        <v>2019 - 7</v>
      </c>
      <c r="G917" t="str">
        <f>IF(AND(Date[[#This Row],[Month]]=5,Date[[#This Row],[Year]]=2021),"True","False")</f>
        <v>False</v>
      </c>
      <c r="H917" t="str">
        <f>IF(AND(Date[[#This Row],[Month]]&lt;=5,Date[[#This Row],[Month]]&gt;=4,Date[[#This Row],[Year]]=2021),"True","False")</f>
        <v>False</v>
      </c>
      <c r="I917" t="str">
        <f>IF(Date[[#This Row],[Year]]=2021,"True","False")</f>
        <v>False</v>
      </c>
    </row>
    <row r="918" spans="1:9" x14ac:dyDescent="0.3">
      <c r="A918" s="21">
        <v>43652</v>
      </c>
      <c r="B918">
        <f t="shared" si="42"/>
        <v>2019</v>
      </c>
      <c r="C918" t="s">
        <v>73</v>
      </c>
      <c r="D918" t="s">
        <v>107</v>
      </c>
      <c r="E918">
        <f t="shared" si="43"/>
        <v>7</v>
      </c>
      <c r="F918" t="str">
        <f t="shared" si="44"/>
        <v>2019 - 7</v>
      </c>
      <c r="G918" t="str">
        <f>IF(AND(Date[[#This Row],[Month]]=5,Date[[#This Row],[Year]]=2021),"True","False")</f>
        <v>False</v>
      </c>
      <c r="H918" t="str">
        <f>IF(AND(Date[[#This Row],[Month]]&lt;=5,Date[[#This Row],[Month]]&gt;=4,Date[[#This Row],[Year]]=2021),"True","False")</f>
        <v>False</v>
      </c>
      <c r="I918" t="str">
        <f>IF(Date[[#This Row],[Year]]=2021,"True","False")</f>
        <v>False</v>
      </c>
    </row>
    <row r="919" spans="1:9" x14ac:dyDescent="0.3">
      <c r="A919" s="21">
        <v>43653</v>
      </c>
      <c r="B919">
        <f t="shared" si="42"/>
        <v>2019</v>
      </c>
      <c r="C919" t="s">
        <v>73</v>
      </c>
      <c r="D919" t="s">
        <v>107</v>
      </c>
      <c r="E919">
        <f t="shared" si="43"/>
        <v>7</v>
      </c>
      <c r="F919" t="str">
        <f t="shared" si="44"/>
        <v>2019 - 7</v>
      </c>
      <c r="G919" t="str">
        <f>IF(AND(Date[[#This Row],[Month]]=5,Date[[#This Row],[Year]]=2021),"True","False")</f>
        <v>False</v>
      </c>
      <c r="H919" t="str">
        <f>IF(AND(Date[[#This Row],[Month]]&lt;=5,Date[[#This Row],[Month]]&gt;=4,Date[[#This Row],[Year]]=2021),"True","False")</f>
        <v>False</v>
      </c>
      <c r="I919" t="str">
        <f>IF(Date[[#This Row],[Year]]=2021,"True","False")</f>
        <v>False</v>
      </c>
    </row>
    <row r="920" spans="1:9" x14ac:dyDescent="0.3">
      <c r="A920" s="21">
        <v>43654</v>
      </c>
      <c r="B920">
        <f t="shared" si="42"/>
        <v>2019</v>
      </c>
      <c r="C920" t="s">
        <v>73</v>
      </c>
      <c r="D920" t="s">
        <v>107</v>
      </c>
      <c r="E920">
        <f t="shared" si="43"/>
        <v>7</v>
      </c>
      <c r="F920" t="str">
        <f t="shared" si="44"/>
        <v>2019 - 7</v>
      </c>
      <c r="G920" t="str">
        <f>IF(AND(Date[[#This Row],[Month]]=5,Date[[#This Row],[Year]]=2021),"True","False")</f>
        <v>False</v>
      </c>
      <c r="H920" t="str">
        <f>IF(AND(Date[[#This Row],[Month]]&lt;=5,Date[[#This Row],[Month]]&gt;=4,Date[[#This Row],[Year]]=2021),"True","False")</f>
        <v>False</v>
      </c>
      <c r="I920" t="str">
        <f>IF(Date[[#This Row],[Year]]=2021,"True","False")</f>
        <v>False</v>
      </c>
    </row>
    <row r="921" spans="1:9" x14ac:dyDescent="0.3">
      <c r="A921" s="21">
        <v>43655</v>
      </c>
      <c r="B921">
        <f t="shared" si="42"/>
        <v>2019</v>
      </c>
      <c r="C921" t="s">
        <v>73</v>
      </c>
      <c r="D921" t="s">
        <v>107</v>
      </c>
      <c r="E921">
        <f t="shared" si="43"/>
        <v>7</v>
      </c>
      <c r="F921" t="str">
        <f t="shared" si="44"/>
        <v>2019 - 7</v>
      </c>
      <c r="G921" t="str">
        <f>IF(AND(Date[[#This Row],[Month]]=5,Date[[#This Row],[Year]]=2021),"True","False")</f>
        <v>False</v>
      </c>
      <c r="H921" t="str">
        <f>IF(AND(Date[[#This Row],[Month]]&lt;=5,Date[[#This Row],[Month]]&gt;=4,Date[[#This Row],[Year]]=2021),"True","False")</f>
        <v>False</v>
      </c>
      <c r="I921" t="str">
        <f>IF(Date[[#This Row],[Year]]=2021,"True","False")</f>
        <v>False</v>
      </c>
    </row>
    <row r="922" spans="1:9" x14ac:dyDescent="0.3">
      <c r="A922" s="21">
        <v>43656</v>
      </c>
      <c r="B922">
        <f t="shared" si="42"/>
        <v>2019</v>
      </c>
      <c r="C922" t="s">
        <v>73</v>
      </c>
      <c r="D922" t="s">
        <v>107</v>
      </c>
      <c r="E922">
        <f t="shared" si="43"/>
        <v>7</v>
      </c>
      <c r="F922" t="str">
        <f t="shared" si="44"/>
        <v>2019 - 7</v>
      </c>
      <c r="G922" t="str">
        <f>IF(AND(Date[[#This Row],[Month]]=5,Date[[#This Row],[Year]]=2021),"True","False")</f>
        <v>False</v>
      </c>
      <c r="H922" t="str">
        <f>IF(AND(Date[[#This Row],[Month]]&lt;=5,Date[[#This Row],[Month]]&gt;=4,Date[[#This Row],[Year]]=2021),"True","False")</f>
        <v>False</v>
      </c>
      <c r="I922" t="str">
        <f>IF(Date[[#This Row],[Year]]=2021,"True","False")</f>
        <v>False</v>
      </c>
    </row>
    <row r="923" spans="1:9" x14ac:dyDescent="0.3">
      <c r="A923" s="21">
        <v>43657</v>
      </c>
      <c r="B923">
        <f t="shared" si="42"/>
        <v>2019</v>
      </c>
      <c r="C923" t="s">
        <v>73</v>
      </c>
      <c r="D923" t="s">
        <v>107</v>
      </c>
      <c r="E923">
        <f t="shared" si="43"/>
        <v>7</v>
      </c>
      <c r="F923" t="str">
        <f t="shared" si="44"/>
        <v>2019 - 7</v>
      </c>
      <c r="G923" t="str">
        <f>IF(AND(Date[[#This Row],[Month]]=5,Date[[#This Row],[Year]]=2021),"True","False")</f>
        <v>False</v>
      </c>
      <c r="H923" t="str">
        <f>IF(AND(Date[[#This Row],[Month]]&lt;=5,Date[[#This Row],[Month]]&gt;=4,Date[[#This Row],[Year]]=2021),"True","False")</f>
        <v>False</v>
      </c>
      <c r="I923" t="str">
        <f>IF(Date[[#This Row],[Year]]=2021,"True","False")</f>
        <v>False</v>
      </c>
    </row>
    <row r="924" spans="1:9" x14ac:dyDescent="0.3">
      <c r="A924" s="21">
        <v>43658</v>
      </c>
      <c r="B924">
        <f t="shared" si="42"/>
        <v>2019</v>
      </c>
      <c r="C924" t="s">
        <v>73</v>
      </c>
      <c r="D924" t="s">
        <v>107</v>
      </c>
      <c r="E924">
        <f t="shared" si="43"/>
        <v>7</v>
      </c>
      <c r="F924" t="str">
        <f t="shared" si="44"/>
        <v>2019 - 7</v>
      </c>
      <c r="G924" t="str">
        <f>IF(AND(Date[[#This Row],[Month]]=5,Date[[#This Row],[Year]]=2021),"True","False")</f>
        <v>False</v>
      </c>
      <c r="H924" t="str">
        <f>IF(AND(Date[[#This Row],[Month]]&lt;=5,Date[[#This Row],[Month]]&gt;=4,Date[[#This Row],[Year]]=2021),"True","False")</f>
        <v>False</v>
      </c>
      <c r="I924" t="str">
        <f>IF(Date[[#This Row],[Year]]=2021,"True","False")</f>
        <v>False</v>
      </c>
    </row>
    <row r="925" spans="1:9" x14ac:dyDescent="0.3">
      <c r="A925" s="21">
        <v>43659</v>
      </c>
      <c r="B925">
        <f t="shared" si="42"/>
        <v>2019</v>
      </c>
      <c r="C925" t="s">
        <v>73</v>
      </c>
      <c r="D925" t="s">
        <v>107</v>
      </c>
      <c r="E925">
        <f t="shared" si="43"/>
        <v>7</v>
      </c>
      <c r="F925" t="str">
        <f t="shared" si="44"/>
        <v>2019 - 7</v>
      </c>
      <c r="G925" t="str">
        <f>IF(AND(Date[[#This Row],[Month]]=5,Date[[#This Row],[Year]]=2021),"True","False")</f>
        <v>False</v>
      </c>
      <c r="H925" t="str">
        <f>IF(AND(Date[[#This Row],[Month]]&lt;=5,Date[[#This Row],[Month]]&gt;=4,Date[[#This Row],[Year]]=2021),"True","False")</f>
        <v>False</v>
      </c>
      <c r="I925" t="str">
        <f>IF(Date[[#This Row],[Year]]=2021,"True","False")</f>
        <v>False</v>
      </c>
    </row>
    <row r="926" spans="1:9" x14ac:dyDescent="0.3">
      <c r="A926" s="21">
        <v>43660</v>
      </c>
      <c r="B926">
        <f t="shared" si="42"/>
        <v>2019</v>
      </c>
      <c r="C926" t="s">
        <v>73</v>
      </c>
      <c r="D926" t="s">
        <v>107</v>
      </c>
      <c r="E926">
        <f t="shared" si="43"/>
        <v>7</v>
      </c>
      <c r="F926" t="str">
        <f t="shared" si="44"/>
        <v>2019 - 7</v>
      </c>
      <c r="G926" t="str">
        <f>IF(AND(Date[[#This Row],[Month]]=5,Date[[#This Row],[Year]]=2021),"True","False")</f>
        <v>False</v>
      </c>
      <c r="H926" t="str">
        <f>IF(AND(Date[[#This Row],[Month]]&lt;=5,Date[[#This Row],[Month]]&gt;=4,Date[[#This Row],[Year]]=2021),"True","False")</f>
        <v>False</v>
      </c>
      <c r="I926" t="str">
        <f>IF(Date[[#This Row],[Year]]=2021,"True","False")</f>
        <v>False</v>
      </c>
    </row>
    <row r="927" spans="1:9" x14ac:dyDescent="0.3">
      <c r="A927" s="21">
        <v>43661</v>
      </c>
      <c r="B927">
        <f t="shared" si="42"/>
        <v>2019</v>
      </c>
      <c r="C927" t="s">
        <v>73</v>
      </c>
      <c r="D927" t="s">
        <v>107</v>
      </c>
      <c r="E927">
        <f t="shared" si="43"/>
        <v>7</v>
      </c>
      <c r="F927" t="str">
        <f t="shared" si="44"/>
        <v>2019 - 7</v>
      </c>
      <c r="G927" t="str">
        <f>IF(AND(Date[[#This Row],[Month]]=5,Date[[#This Row],[Year]]=2021),"True","False")</f>
        <v>False</v>
      </c>
      <c r="H927" t="str">
        <f>IF(AND(Date[[#This Row],[Month]]&lt;=5,Date[[#This Row],[Month]]&gt;=4,Date[[#This Row],[Year]]=2021),"True","False")</f>
        <v>False</v>
      </c>
      <c r="I927" t="str">
        <f>IF(Date[[#This Row],[Year]]=2021,"True","False")</f>
        <v>False</v>
      </c>
    </row>
    <row r="928" spans="1:9" x14ac:dyDescent="0.3">
      <c r="A928" s="21">
        <v>43662</v>
      </c>
      <c r="B928">
        <f t="shared" si="42"/>
        <v>2019</v>
      </c>
      <c r="C928" t="s">
        <v>73</v>
      </c>
      <c r="D928" t="s">
        <v>107</v>
      </c>
      <c r="E928">
        <f t="shared" si="43"/>
        <v>7</v>
      </c>
      <c r="F928" t="str">
        <f t="shared" si="44"/>
        <v>2019 - 7</v>
      </c>
      <c r="G928" t="str">
        <f>IF(AND(Date[[#This Row],[Month]]=5,Date[[#This Row],[Year]]=2021),"True","False")</f>
        <v>False</v>
      </c>
      <c r="H928" t="str">
        <f>IF(AND(Date[[#This Row],[Month]]&lt;=5,Date[[#This Row],[Month]]&gt;=4,Date[[#This Row],[Year]]=2021),"True","False")</f>
        <v>False</v>
      </c>
      <c r="I928" t="str">
        <f>IF(Date[[#This Row],[Year]]=2021,"True","False")</f>
        <v>False</v>
      </c>
    </row>
    <row r="929" spans="1:9" x14ac:dyDescent="0.3">
      <c r="A929" s="21">
        <v>43663</v>
      </c>
      <c r="B929">
        <f t="shared" si="42"/>
        <v>2019</v>
      </c>
      <c r="C929" t="s">
        <v>73</v>
      </c>
      <c r="D929" t="s">
        <v>107</v>
      </c>
      <c r="E929">
        <f t="shared" si="43"/>
        <v>7</v>
      </c>
      <c r="F929" t="str">
        <f t="shared" si="44"/>
        <v>2019 - 7</v>
      </c>
      <c r="G929" t="str">
        <f>IF(AND(Date[[#This Row],[Month]]=5,Date[[#This Row],[Year]]=2021),"True","False")</f>
        <v>False</v>
      </c>
      <c r="H929" t="str">
        <f>IF(AND(Date[[#This Row],[Month]]&lt;=5,Date[[#This Row],[Month]]&gt;=4,Date[[#This Row],[Year]]=2021),"True","False")</f>
        <v>False</v>
      </c>
      <c r="I929" t="str">
        <f>IF(Date[[#This Row],[Year]]=2021,"True","False")</f>
        <v>False</v>
      </c>
    </row>
    <row r="930" spans="1:9" x14ac:dyDescent="0.3">
      <c r="A930" s="21">
        <v>43664</v>
      </c>
      <c r="B930">
        <f t="shared" si="42"/>
        <v>2019</v>
      </c>
      <c r="C930" t="s">
        <v>73</v>
      </c>
      <c r="D930" t="s">
        <v>107</v>
      </c>
      <c r="E930">
        <f t="shared" si="43"/>
        <v>7</v>
      </c>
      <c r="F930" t="str">
        <f t="shared" si="44"/>
        <v>2019 - 7</v>
      </c>
      <c r="G930" t="str">
        <f>IF(AND(Date[[#This Row],[Month]]=5,Date[[#This Row],[Year]]=2021),"True","False")</f>
        <v>False</v>
      </c>
      <c r="H930" t="str">
        <f>IF(AND(Date[[#This Row],[Month]]&lt;=5,Date[[#This Row],[Month]]&gt;=4,Date[[#This Row],[Year]]=2021),"True","False")</f>
        <v>False</v>
      </c>
      <c r="I930" t="str">
        <f>IF(Date[[#This Row],[Year]]=2021,"True","False")</f>
        <v>False</v>
      </c>
    </row>
    <row r="931" spans="1:9" x14ac:dyDescent="0.3">
      <c r="A931" s="21">
        <v>43665</v>
      </c>
      <c r="B931">
        <f t="shared" si="42"/>
        <v>2019</v>
      </c>
      <c r="C931" t="s">
        <v>73</v>
      </c>
      <c r="D931" t="s">
        <v>107</v>
      </c>
      <c r="E931">
        <f t="shared" si="43"/>
        <v>7</v>
      </c>
      <c r="F931" t="str">
        <f t="shared" si="44"/>
        <v>2019 - 7</v>
      </c>
      <c r="G931" t="str">
        <f>IF(AND(Date[[#This Row],[Month]]=5,Date[[#This Row],[Year]]=2021),"True","False")</f>
        <v>False</v>
      </c>
      <c r="H931" t="str">
        <f>IF(AND(Date[[#This Row],[Month]]&lt;=5,Date[[#This Row],[Month]]&gt;=4,Date[[#This Row],[Year]]=2021),"True","False")</f>
        <v>False</v>
      </c>
      <c r="I931" t="str">
        <f>IF(Date[[#This Row],[Year]]=2021,"True","False")</f>
        <v>False</v>
      </c>
    </row>
    <row r="932" spans="1:9" x14ac:dyDescent="0.3">
      <c r="A932" s="21">
        <v>43666</v>
      </c>
      <c r="B932">
        <f t="shared" si="42"/>
        <v>2019</v>
      </c>
      <c r="C932" t="s">
        <v>73</v>
      </c>
      <c r="D932" t="s">
        <v>107</v>
      </c>
      <c r="E932">
        <f t="shared" si="43"/>
        <v>7</v>
      </c>
      <c r="F932" t="str">
        <f t="shared" si="44"/>
        <v>2019 - 7</v>
      </c>
      <c r="G932" t="str">
        <f>IF(AND(Date[[#This Row],[Month]]=5,Date[[#This Row],[Year]]=2021),"True","False")</f>
        <v>False</v>
      </c>
      <c r="H932" t="str">
        <f>IF(AND(Date[[#This Row],[Month]]&lt;=5,Date[[#This Row],[Month]]&gt;=4,Date[[#This Row],[Year]]=2021),"True","False")</f>
        <v>False</v>
      </c>
      <c r="I932" t="str">
        <f>IF(Date[[#This Row],[Year]]=2021,"True","False")</f>
        <v>False</v>
      </c>
    </row>
    <row r="933" spans="1:9" x14ac:dyDescent="0.3">
      <c r="A933" s="21">
        <v>43667</v>
      </c>
      <c r="B933">
        <f t="shared" si="42"/>
        <v>2019</v>
      </c>
      <c r="C933" t="s">
        <v>73</v>
      </c>
      <c r="D933" t="s">
        <v>107</v>
      </c>
      <c r="E933">
        <f t="shared" si="43"/>
        <v>7</v>
      </c>
      <c r="F933" t="str">
        <f t="shared" si="44"/>
        <v>2019 - 7</v>
      </c>
      <c r="G933" t="str">
        <f>IF(AND(Date[[#This Row],[Month]]=5,Date[[#This Row],[Year]]=2021),"True","False")</f>
        <v>False</v>
      </c>
      <c r="H933" t="str">
        <f>IF(AND(Date[[#This Row],[Month]]&lt;=5,Date[[#This Row],[Month]]&gt;=4,Date[[#This Row],[Year]]=2021),"True","False")</f>
        <v>False</v>
      </c>
      <c r="I933" t="str">
        <f>IF(Date[[#This Row],[Year]]=2021,"True","False")</f>
        <v>False</v>
      </c>
    </row>
    <row r="934" spans="1:9" x14ac:dyDescent="0.3">
      <c r="A934" s="21">
        <v>43668</v>
      </c>
      <c r="B934">
        <f t="shared" si="42"/>
        <v>2019</v>
      </c>
      <c r="C934" t="s">
        <v>73</v>
      </c>
      <c r="D934" t="s">
        <v>107</v>
      </c>
      <c r="E934">
        <f t="shared" si="43"/>
        <v>7</v>
      </c>
      <c r="F934" t="str">
        <f t="shared" si="44"/>
        <v>2019 - 7</v>
      </c>
      <c r="G934" t="str">
        <f>IF(AND(Date[[#This Row],[Month]]=5,Date[[#This Row],[Year]]=2021),"True","False")</f>
        <v>False</v>
      </c>
      <c r="H934" t="str">
        <f>IF(AND(Date[[#This Row],[Month]]&lt;=5,Date[[#This Row],[Month]]&gt;=4,Date[[#This Row],[Year]]=2021),"True","False")</f>
        <v>False</v>
      </c>
      <c r="I934" t="str">
        <f>IF(Date[[#This Row],[Year]]=2021,"True","False")</f>
        <v>False</v>
      </c>
    </row>
    <row r="935" spans="1:9" x14ac:dyDescent="0.3">
      <c r="A935" s="21">
        <v>43669</v>
      </c>
      <c r="B935">
        <f t="shared" si="42"/>
        <v>2019</v>
      </c>
      <c r="C935" t="s">
        <v>73</v>
      </c>
      <c r="D935" t="s">
        <v>107</v>
      </c>
      <c r="E935">
        <f t="shared" si="43"/>
        <v>7</v>
      </c>
      <c r="F935" t="str">
        <f t="shared" si="44"/>
        <v>2019 - 7</v>
      </c>
      <c r="G935" t="str">
        <f>IF(AND(Date[[#This Row],[Month]]=5,Date[[#This Row],[Year]]=2021),"True","False")</f>
        <v>False</v>
      </c>
      <c r="H935" t="str">
        <f>IF(AND(Date[[#This Row],[Month]]&lt;=5,Date[[#This Row],[Month]]&gt;=4,Date[[#This Row],[Year]]=2021),"True","False")</f>
        <v>False</v>
      </c>
      <c r="I935" t="str">
        <f>IF(Date[[#This Row],[Year]]=2021,"True","False")</f>
        <v>False</v>
      </c>
    </row>
    <row r="936" spans="1:9" x14ac:dyDescent="0.3">
      <c r="A936" s="21">
        <v>43670</v>
      </c>
      <c r="B936">
        <f t="shared" si="42"/>
        <v>2019</v>
      </c>
      <c r="C936" t="s">
        <v>73</v>
      </c>
      <c r="D936" t="s">
        <v>107</v>
      </c>
      <c r="E936">
        <f t="shared" si="43"/>
        <v>7</v>
      </c>
      <c r="F936" t="str">
        <f t="shared" si="44"/>
        <v>2019 - 7</v>
      </c>
      <c r="G936" t="str">
        <f>IF(AND(Date[[#This Row],[Month]]=5,Date[[#This Row],[Year]]=2021),"True","False")</f>
        <v>False</v>
      </c>
      <c r="H936" t="str">
        <f>IF(AND(Date[[#This Row],[Month]]&lt;=5,Date[[#This Row],[Month]]&gt;=4,Date[[#This Row],[Year]]=2021),"True","False")</f>
        <v>False</v>
      </c>
      <c r="I936" t="str">
        <f>IF(Date[[#This Row],[Year]]=2021,"True","False")</f>
        <v>False</v>
      </c>
    </row>
    <row r="937" spans="1:9" x14ac:dyDescent="0.3">
      <c r="A937" s="21">
        <v>43671</v>
      </c>
      <c r="B937">
        <f t="shared" si="42"/>
        <v>2019</v>
      </c>
      <c r="C937" t="s">
        <v>73</v>
      </c>
      <c r="D937" t="s">
        <v>107</v>
      </c>
      <c r="E937">
        <f t="shared" si="43"/>
        <v>7</v>
      </c>
      <c r="F937" t="str">
        <f t="shared" si="44"/>
        <v>2019 - 7</v>
      </c>
      <c r="G937" t="str">
        <f>IF(AND(Date[[#This Row],[Month]]=5,Date[[#This Row],[Year]]=2021),"True","False")</f>
        <v>False</v>
      </c>
      <c r="H937" t="str">
        <f>IF(AND(Date[[#This Row],[Month]]&lt;=5,Date[[#This Row],[Month]]&gt;=4,Date[[#This Row],[Year]]=2021),"True","False")</f>
        <v>False</v>
      </c>
      <c r="I937" t="str">
        <f>IF(Date[[#This Row],[Year]]=2021,"True","False")</f>
        <v>False</v>
      </c>
    </row>
    <row r="938" spans="1:9" x14ac:dyDescent="0.3">
      <c r="A938" s="21">
        <v>43672</v>
      </c>
      <c r="B938">
        <f t="shared" si="42"/>
        <v>2019</v>
      </c>
      <c r="C938" t="s">
        <v>73</v>
      </c>
      <c r="D938" t="s">
        <v>107</v>
      </c>
      <c r="E938">
        <f t="shared" si="43"/>
        <v>7</v>
      </c>
      <c r="F938" t="str">
        <f t="shared" si="44"/>
        <v>2019 - 7</v>
      </c>
      <c r="G938" t="str">
        <f>IF(AND(Date[[#This Row],[Month]]=5,Date[[#This Row],[Year]]=2021),"True","False")</f>
        <v>False</v>
      </c>
      <c r="H938" t="str">
        <f>IF(AND(Date[[#This Row],[Month]]&lt;=5,Date[[#This Row],[Month]]&gt;=4,Date[[#This Row],[Year]]=2021),"True","False")</f>
        <v>False</v>
      </c>
      <c r="I938" t="str">
        <f>IF(Date[[#This Row],[Year]]=2021,"True","False")</f>
        <v>False</v>
      </c>
    </row>
    <row r="939" spans="1:9" x14ac:dyDescent="0.3">
      <c r="A939" s="21">
        <v>43673</v>
      </c>
      <c r="B939">
        <f t="shared" si="42"/>
        <v>2019</v>
      </c>
      <c r="C939" t="s">
        <v>73</v>
      </c>
      <c r="D939" t="s">
        <v>107</v>
      </c>
      <c r="E939">
        <f t="shared" si="43"/>
        <v>7</v>
      </c>
      <c r="F939" t="str">
        <f t="shared" si="44"/>
        <v>2019 - 7</v>
      </c>
      <c r="G939" t="str">
        <f>IF(AND(Date[[#This Row],[Month]]=5,Date[[#This Row],[Year]]=2021),"True","False")</f>
        <v>False</v>
      </c>
      <c r="H939" t="str">
        <f>IF(AND(Date[[#This Row],[Month]]&lt;=5,Date[[#This Row],[Month]]&gt;=4,Date[[#This Row],[Year]]=2021),"True","False")</f>
        <v>False</v>
      </c>
      <c r="I939" t="str">
        <f>IF(Date[[#This Row],[Year]]=2021,"True","False")</f>
        <v>False</v>
      </c>
    </row>
    <row r="940" spans="1:9" x14ac:dyDescent="0.3">
      <c r="A940" s="21">
        <v>43674</v>
      </c>
      <c r="B940">
        <f t="shared" si="42"/>
        <v>2019</v>
      </c>
      <c r="C940" t="s">
        <v>73</v>
      </c>
      <c r="D940" t="s">
        <v>107</v>
      </c>
      <c r="E940">
        <f t="shared" si="43"/>
        <v>7</v>
      </c>
      <c r="F940" t="str">
        <f t="shared" si="44"/>
        <v>2019 - 7</v>
      </c>
      <c r="G940" t="str">
        <f>IF(AND(Date[[#This Row],[Month]]=5,Date[[#This Row],[Year]]=2021),"True","False")</f>
        <v>False</v>
      </c>
      <c r="H940" t="str">
        <f>IF(AND(Date[[#This Row],[Month]]&lt;=5,Date[[#This Row],[Month]]&gt;=4,Date[[#This Row],[Year]]=2021),"True","False")</f>
        <v>False</v>
      </c>
      <c r="I940" t="str">
        <f>IF(Date[[#This Row],[Year]]=2021,"True","False")</f>
        <v>False</v>
      </c>
    </row>
    <row r="941" spans="1:9" x14ac:dyDescent="0.3">
      <c r="A941" s="21">
        <v>43675</v>
      </c>
      <c r="B941">
        <f t="shared" si="42"/>
        <v>2019</v>
      </c>
      <c r="C941" t="s">
        <v>73</v>
      </c>
      <c r="D941" t="s">
        <v>107</v>
      </c>
      <c r="E941">
        <f t="shared" si="43"/>
        <v>7</v>
      </c>
      <c r="F941" t="str">
        <f t="shared" si="44"/>
        <v>2019 - 7</v>
      </c>
      <c r="G941" t="str">
        <f>IF(AND(Date[[#This Row],[Month]]=5,Date[[#This Row],[Year]]=2021),"True","False")</f>
        <v>False</v>
      </c>
      <c r="H941" t="str">
        <f>IF(AND(Date[[#This Row],[Month]]&lt;=5,Date[[#This Row],[Month]]&gt;=4,Date[[#This Row],[Year]]=2021),"True","False")</f>
        <v>False</v>
      </c>
      <c r="I941" t="str">
        <f>IF(Date[[#This Row],[Year]]=2021,"True","False")</f>
        <v>False</v>
      </c>
    </row>
    <row r="942" spans="1:9" x14ac:dyDescent="0.3">
      <c r="A942" s="21">
        <v>43676</v>
      </c>
      <c r="B942">
        <f t="shared" si="42"/>
        <v>2019</v>
      </c>
      <c r="C942" t="s">
        <v>73</v>
      </c>
      <c r="D942" t="s">
        <v>107</v>
      </c>
      <c r="E942">
        <f t="shared" si="43"/>
        <v>7</v>
      </c>
      <c r="F942" t="str">
        <f t="shared" si="44"/>
        <v>2019 - 7</v>
      </c>
      <c r="G942" t="str">
        <f>IF(AND(Date[[#This Row],[Month]]=5,Date[[#This Row],[Year]]=2021),"True","False")</f>
        <v>False</v>
      </c>
      <c r="H942" t="str">
        <f>IF(AND(Date[[#This Row],[Month]]&lt;=5,Date[[#This Row],[Month]]&gt;=4,Date[[#This Row],[Year]]=2021),"True","False")</f>
        <v>False</v>
      </c>
      <c r="I942" t="str">
        <f>IF(Date[[#This Row],[Year]]=2021,"True","False")</f>
        <v>False</v>
      </c>
    </row>
    <row r="943" spans="1:9" x14ac:dyDescent="0.3">
      <c r="A943" s="21">
        <v>43677</v>
      </c>
      <c r="B943">
        <f t="shared" si="42"/>
        <v>2019</v>
      </c>
      <c r="C943" t="s">
        <v>73</v>
      </c>
      <c r="D943" t="s">
        <v>107</v>
      </c>
      <c r="E943">
        <f t="shared" si="43"/>
        <v>7</v>
      </c>
      <c r="F943" t="str">
        <f t="shared" si="44"/>
        <v>2019 - 7</v>
      </c>
      <c r="G943" t="str">
        <f>IF(AND(Date[[#This Row],[Month]]=5,Date[[#This Row],[Year]]=2021),"True","False")</f>
        <v>False</v>
      </c>
      <c r="H943" t="str">
        <f>IF(AND(Date[[#This Row],[Month]]&lt;=5,Date[[#This Row],[Month]]&gt;=4,Date[[#This Row],[Year]]=2021),"True","False")</f>
        <v>False</v>
      </c>
      <c r="I943" t="str">
        <f>IF(Date[[#This Row],[Year]]=2021,"True","False")</f>
        <v>False</v>
      </c>
    </row>
    <row r="944" spans="1:9" x14ac:dyDescent="0.3">
      <c r="A944" s="21">
        <v>43678</v>
      </c>
      <c r="B944">
        <f t="shared" si="42"/>
        <v>2019</v>
      </c>
      <c r="C944" t="s">
        <v>74</v>
      </c>
      <c r="D944" t="s">
        <v>107</v>
      </c>
      <c r="E944">
        <f t="shared" si="43"/>
        <v>8</v>
      </c>
      <c r="F944" t="str">
        <f t="shared" si="44"/>
        <v>2019 - 8</v>
      </c>
      <c r="G944" t="str">
        <f>IF(AND(Date[[#This Row],[Month]]=5,Date[[#This Row],[Year]]=2021),"True","False")</f>
        <v>False</v>
      </c>
      <c r="H944" t="str">
        <f>IF(AND(Date[[#This Row],[Month]]&lt;=5,Date[[#This Row],[Month]]&gt;=4,Date[[#This Row],[Year]]=2021),"True","False")</f>
        <v>False</v>
      </c>
      <c r="I944" t="str">
        <f>IF(Date[[#This Row],[Year]]=2021,"True","False")</f>
        <v>False</v>
      </c>
    </row>
    <row r="945" spans="1:9" x14ac:dyDescent="0.3">
      <c r="A945" s="21">
        <v>43679</v>
      </c>
      <c r="B945">
        <f t="shared" si="42"/>
        <v>2019</v>
      </c>
      <c r="C945" t="s">
        <v>74</v>
      </c>
      <c r="D945" t="s">
        <v>107</v>
      </c>
      <c r="E945">
        <f t="shared" si="43"/>
        <v>8</v>
      </c>
      <c r="F945" t="str">
        <f t="shared" si="44"/>
        <v>2019 - 8</v>
      </c>
      <c r="G945" t="str">
        <f>IF(AND(Date[[#This Row],[Month]]=5,Date[[#This Row],[Year]]=2021),"True","False")</f>
        <v>False</v>
      </c>
      <c r="H945" t="str">
        <f>IF(AND(Date[[#This Row],[Month]]&lt;=5,Date[[#This Row],[Month]]&gt;=4,Date[[#This Row],[Year]]=2021),"True","False")</f>
        <v>False</v>
      </c>
      <c r="I945" t="str">
        <f>IF(Date[[#This Row],[Year]]=2021,"True","False")</f>
        <v>False</v>
      </c>
    </row>
    <row r="946" spans="1:9" x14ac:dyDescent="0.3">
      <c r="A946" s="21">
        <v>43680</v>
      </c>
      <c r="B946">
        <f t="shared" si="42"/>
        <v>2019</v>
      </c>
      <c r="C946" t="s">
        <v>74</v>
      </c>
      <c r="D946" t="s">
        <v>107</v>
      </c>
      <c r="E946">
        <f t="shared" si="43"/>
        <v>8</v>
      </c>
      <c r="F946" t="str">
        <f t="shared" si="44"/>
        <v>2019 - 8</v>
      </c>
      <c r="G946" t="str">
        <f>IF(AND(Date[[#This Row],[Month]]=5,Date[[#This Row],[Year]]=2021),"True","False")</f>
        <v>False</v>
      </c>
      <c r="H946" t="str">
        <f>IF(AND(Date[[#This Row],[Month]]&lt;=5,Date[[#This Row],[Month]]&gt;=4,Date[[#This Row],[Year]]=2021),"True","False")</f>
        <v>False</v>
      </c>
      <c r="I946" t="str">
        <f>IF(Date[[#This Row],[Year]]=2021,"True","False")</f>
        <v>False</v>
      </c>
    </row>
    <row r="947" spans="1:9" x14ac:dyDescent="0.3">
      <c r="A947" s="21">
        <v>43681</v>
      </c>
      <c r="B947">
        <f t="shared" si="42"/>
        <v>2019</v>
      </c>
      <c r="C947" t="s">
        <v>74</v>
      </c>
      <c r="D947" t="s">
        <v>107</v>
      </c>
      <c r="E947">
        <f t="shared" si="43"/>
        <v>8</v>
      </c>
      <c r="F947" t="str">
        <f t="shared" si="44"/>
        <v>2019 - 8</v>
      </c>
      <c r="G947" t="str">
        <f>IF(AND(Date[[#This Row],[Month]]=5,Date[[#This Row],[Year]]=2021),"True","False")</f>
        <v>False</v>
      </c>
      <c r="H947" t="str">
        <f>IF(AND(Date[[#This Row],[Month]]&lt;=5,Date[[#This Row],[Month]]&gt;=4,Date[[#This Row],[Year]]=2021),"True","False")</f>
        <v>False</v>
      </c>
      <c r="I947" t="str">
        <f>IF(Date[[#This Row],[Year]]=2021,"True","False")</f>
        <v>False</v>
      </c>
    </row>
    <row r="948" spans="1:9" x14ac:dyDescent="0.3">
      <c r="A948" s="21">
        <v>43682</v>
      </c>
      <c r="B948">
        <f t="shared" si="42"/>
        <v>2019</v>
      </c>
      <c r="C948" t="s">
        <v>74</v>
      </c>
      <c r="D948" t="s">
        <v>107</v>
      </c>
      <c r="E948">
        <f t="shared" si="43"/>
        <v>8</v>
      </c>
      <c r="F948" t="str">
        <f t="shared" si="44"/>
        <v>2019 - 8</v>
      </c>
      <c r="G948" t="str">
        <f>IF(AND(Date[[#This Row],[Month]]=5,Date[[#This Row],[Year]]=2021),"True","False")</f>
        <v>False</v>
      </c>
      <c r="H948" t="str">
        <f>IF(AND(Date[[#This Row],[Month]]&lt;=5,Date[[#This Row],[Month]]&gt;=4,Date[[#This Row],[Year]]=2021),"True","False")</f>
        <v>False</v>
      </c>
      <c r="I948" t="str">
        <f>IF(Date[[#This Row],[Year]]=2021,"True","False")</f>
        <v>False</v>
      </c>
    </row>
    <row r="949" spans="1:9" x14ac:dyDescent="0.3">
      <c r="A949" s="21">
        <v>43683</v>
      </c>
      <c r="B949">
        <f t="shared" si="42"/>
        <v>2019</v>
      </c>
      <c r="C949" t="s">
        <v>74</v>
      </c>
      <c r="D949" t="s">
        <v>107</v>
      </c>
      <c r="E949">
        <f t="shared" si="43"/>
        <v>8</v>
      </c>
      <c r="F949" t="str">
        <f t="shared" si="44"/>
        <v>2019 - 8</v>
      </c>
      <c r="G949" t="str">
        <f>IF(AND(Date[[#This Row],[Month]]=5,Date[[#This Row],[Year]]=2021),"True","False")</f>
        <v>False</v>
      </c>
      <c r="H949" t="str">
        <f>IF(AND(Date[[#This Row],[Month]]&lt;=5,Date[[#This Row],[Month]]&gt;=4,Date[[#This Row],[Year]]=2021),"True","False")</f>
        <v>False</v>
      </c>
      <c r="I949" t="str">
        <f>IF(Date[[#This Row],[Year]]=2021,"True","False")</f>
        <v>False</v>
      </c>
    </row>
    <row r="950" spans="1:9" x14ac:dyDescent="0.3">
      <c r="A950" s="21">
        <v>43684</v>
      </c>
      <c r="B950">
        <f t="shared" si="42"/>
        <v>2019</v>
      </c>
      <c r="C950" t="s">
        <v>74</v>
      </c>
      <c r="D950" t="s">
        <v>107</v>
      </c>
      <c r="E950">
        <f t="shared" si="43"/>
        <v>8</v>
      </c>
      <c r="F950" t="str">
        <f t="shared" si="44"/>
        <v>2019 - 8</v>
      </c>
      <c r="G950" t="str">
        <f>IF(AND(Date[[#This Row],[Month]]=5,Date[[#This Row],[Year]]=2021),"True","False")</f>
        <v>False</v>
      </c>
      <c r="H950" t="str">
        <f>IF(AND(Date[[#This Row],[Month]]&lt;=5,Date[[#This Row],[Month]]&gt;=4,Date[[#This Row],[Year]]=2021),"True","False")</f>
        <v>False</v>
      </c>
      <c r="I950" t="str">
        <f>IF(Date[[#This Row],[Year]]=2021,"True","False")</f>
        <v>False</v>
      </c>
    </row>
    <row r="951" spans="1:9" x14ac:dyDescent="0.3">
      <c r="A951" s="21">
        <v>43685</v>
      </c>
      <c r="B951">
        <f t="shared" si="42"/>
        <v>2019</v>
      </c>
      <c r="C951" t="s">
        <v>74</v>
      </c>
      <c r="D951" t="s">
        <v>107</v>
      </c>
      <c r="E951">
        <f t="shared" si="43"/>
        <v>8</v>
      </c>
      <c r="F951" t="str">
        <f t="shared" si="44"/>
        <v>2019 - 8</v>
      </c>
      <c r="G951" t="str">
        <f>IF(AND(Date[[#This Row],[Month]]=5,Date[[#This Row],[Year]]=2021),"True","False")</f>
        <v>False</v>
      </c>
      <c r="H951" t="str">
        <f>IF(AND(Date[[#This Row],[Month]]&lt;=5,Date[[#This Row],[Month]]&gt;=4,Date[[#This Row],[Year]]=2021),"True","False")</f>
        <v>False</v>
      </c>
      <c r="I951" t="str">
        <f>IF(Date[[#This Row],[Year]]=2021,"True","False")</f>
        <v>False</v>
      </c>
    </row>
    <row r="952" spans="1:9" x14ac:dyDescent="0.3">
      <c r="A952" s="21">
        <v>43686</v>
      </c>
      <c r="B952">
        <f t="shared" si="42"/>
        <v>2019</v>
      </c>
      <c r="C952" t="s">
        <v>74</v>
      </c>
      <c r="D952" t="s">
        <v>107</v>
      </c>
      <c r="E952">
        <f t="shared" si="43"/>
        <v>8</v>
      </c>
      <c r="F952" t="str">
        <f t="shared" si="44"/>
        <v>2019 - 8</v>
      </c>
      <c r="G952" t="str">
        <f>IF(AND(Date[[#This Row],[Month]]=5,Date[[#This Row],[Year]]=2021),"True","False")</f>
        <v>False</v>
      </c>
      <c r="H952" t="str">
        <f>IF(AND(Date[[#This Row],[Month]]&lt;=5,Date[[#This Row],[Month]]&gt;=4,Date[[#This Row],[Year]]=2021),"True","False")</f>
        <v>False</v>
      </c>
      <c r="I952" t="str">
        <f>IF(Date[[#This Row],[Year]]=2021,"True","False")</f>
        <v>False</v>
      </c>
    </row>
    <row r="953" spans="1:9" x14ac:dyDescent="0.3">
      <c r="A953" s="21">
        <v>43687</v>
      </c>
      <c r="B953">
        <f t="shared" si="42"/>
        <v>2019</v>
      </c>
      <c r="C953" t="s">
        <v>74</v>
      </c>
      <c r="D953" t="s">
        <v>107</v>
      </c>
      <c r="E953">
        <f t="shared" si="43"/>
        <v>8</v>
      </c>
      <c r="F953" t="str">
        <f t="shared" si="44"/>
        <v>2019 - 8</v>
      </c>
      <c r="G953" t="str">
        <f>IF(AND(Date[[#This Row],[Month]]=5,Date[[#This Row],[Year]]=2021),"True","False")</f>
        <v>False</v>
      </c>
      <c r="H953" t="str">
        <f>IF(AND(Date[[#This Row],[Month]]&lt;=5,Date[[#This Row],[Month]]&gt;=4,Date[[#This Row],[Year]]=2021),"True","False")</f>
        <v>False</v>
      </c>
      <c r="I953" t="str">
        <f>IF(Date[[#This Row],[Year]]=2021,"True","False")</f>
        <v>False</v>
      </c>
    </row>
    <row r="954" spans="1:9" x14ac:dyDescent="0.3">
      <c r="A954" s="21">
        <v>43688</v>
      </c>
      <c r="B954">
        <f t="shared" si="42"/>
        <v>2019</v>
      </c>
      <c r="C954" t="s">
        <v>74</v>
      </c>
      <c r="D954" t="s">
        <v>107</v>
      </c>
      <c r="E954">
        <f t="shared" si="43"/>
        <v>8</v>
      </c>
      <c r="F954" t="str">
        <f t="shared" si="44"/>
        <v>2019 - 8</v>
      </c>
      <c r="G954" t="str">
        <f>IF(AND(Date[[#This Row],[Month]]=5,Date[[#This Row],[Year]]=2021),"True","False")</f>
        <v>False</v>
      </c>
      <c r="H954" t="str">
        <f>IF(AND(Date[[#This Row],[Month]]&lt;=5,Date[[#This Row],[Month]]&gt;=4,Date[[#This Row],[Year]]=2021),"True","False")</f>
        <v>False</v>
      </c>
      <c r="I954" t="str">
        <f>IF(Date[[#This Row],[Year]]=2021,"True","False")</f>
        <v>False</v>
      </c>
    </row>
    <row r="955" spans="1:9" x14ac:dyDescent="0.3">
      <c r="A955" s="21">
        <v>43689</v>
      </c>
      <c r="B955">
        <f t="shared" si="42"/>
        <v>2019</v>
      </c>
      <c r="C955" t="s">
        <v>74</v>
      </c>
      <c r="D955" t="s">
        <v>107</v>
      </c>
      <c r="E955">
        <f t="shared" si="43"/>
        <v>8</v>
      </c>
      <c r="F955" t="str">
        <f t="shared" si="44"/>
        <v>2019 - 8</v>
      </c>
      <c r="G955" t="str">
        <f>IF(AND(Date[[#This Row],[Month]]=5,Date[[#This Row],[Year]]=2021),"True","False")</f>
        <v>False</v>
      </c>
      <c r="H955" t="str">
        <f>IF(AND(Date[[#This Row],[Month]]&lt;=5,Date[[#This Row],[Month]]&gt;=4,Date[[#This Row],[Year]]=2021),"True","False")</f>
        <v>False</v>
      </c>
      <c r="I955" t="str">
        <f>IF(Date[[#This Row],[Year]]=2021,"True","False")</f>
        <v>False</v>
      </c>
    </row>
    <row r="956" spans="1:9" x14ac:dyDescent="0.3">
      <c r="A956" s="21">
        <v>43690</v>
      </c>
      <c r="B956">
        <f t="shared" si="42"/>
        <v>2019</v>
      </c>
      <c r="C956" t="s">
        <v>74</v>
      </c>
      <c r="D956" t="s">
        <v>107</v>
      </c>
      <c r="E956">
        <f t="shared" si="43"/>
        <v>8</v>
      </c>
      <c r="F956" t="str">
        <f t="shared" si="44"/>
        <v>2019 - 8</v>
      </c>
      <c r="G956" t="str">
        <f>IF(AND(Date[[#This Row],[Month]]=5,Date[[#This Row],[Year]]=2021),"True","False")</f>
        <v>False</v>
      </c>
      <c r="H956" t="str">
        <f>IF(AND(Date[[#This Row],[Month]]&lt;=5,Date[[#This Row],[Month]]&gt;=4,Date[[#This Row],[Year]]=2021),"True","False")</f>
        <v>False</v>
      </c>
      <c r="I956" t="str">
        <f>IF(Date[[#This Row],[Year]]=2021,"True","False")</f>
        <v>False</v>
      </c>
    </row>
    <row r="957" spans="1:9" x14ac:dyDescent="0.3">
      <c r="A957" s="21">
        <v>43691</v>
      </c>
      <c r="B957">
        <f t="shared" si="42"/>
        <v>2019</v>
      </c>
      <c r="C957" t="s">
        <v>74</v>
      </c>
      <c r="D957" t="s">
        <v>107</v>
      </c>
      <c r="E957">
        <f t="shared" si="43"/>
        <v>8</v>
      </c>
      <c r="F957" t="str">
        <f t="shared" si="44"/>
        <v>2019 - 8</v>
      </c>
      <c r="G957" t="str">
        <f>IF(AND(Date[[#This Row],[Month]]=5,Date[[#This Row],[Year]]=2021),"True","False")</f>
        <v>False</v>
      </c>
      <c r="H957" t="str">
        <f>IF(AND(Date[[#This Row],[Month]]&lt;=5,Date[[#This Row],[Month]]&gt;=4,Date[[#This Row],[Year]]=2021),"True","False")</f>
        <v>False</v>
      </c>
      <c r="I957" t="str">
        <f>IF(Date[[#This Row],[Year]]=2021,"True","False")</f>
        <v>False</v>
      </c>
    </row>
    <row r="958" spans="1:9" x14ac:dyDescent="0.3">
      <c r="A958" s="21">
        <v>43692</v>
      </c>
      <c r="B958">
        <f t="shared" si="42"/>
        <v>2019</v>
      </c>
      <c r="C958" t="s">
        <v>74</v>
      </c>
      <c r="D958" t="s">
        <v>107</v>
      </c>
      <c r="E958">
        <f t="shared" si="43"/>
        <v>8</v>
      </c>
      <c r="F958" t="str">
        <f t="shared" si="44"/>
        <v>2019 - 8</v>
      </c>
      <c r="G958" t="str">
        <f>IF(AND(Date[[#This Row],[Month]]=5,Date[[#This Row],[Year]]=2021),"True","False")</f>
        <v>False</v>
      </c>
      <c r="H958" t="str">
        <f>IF(AND(Date[[#This Row],[Month]]&lt;=5,Date[[#This Row],[Month]]&gt;=4,Date[[#This Row],[Year]]=2021),"True","False")</f>
        <v>False</v>
      </c>
      <c r="I958" t="str">
        <f>IF(Date[[#This Row],[Year]]=2021,"True","False")</f>
        <v>False</v>
      </c>
    </row>
    <row r="959" spans="1:9" x14ac:dyDescent="0.3">
      <c r="A959" s="21">
        <v>43693</v>
      </c>
      <c r="B959">
        <f t="shared" si="42"/>
        <v>2019</v>
      </c>
      <c r="C959" t="s">
        <v>74</v>
      </c>
      <c r="D959" t="s">
        <v>107</v>
      </c>
      <c r="E959">
        <f t="shared" si="43"/>
        <v>8</v>
      </c>
      <c r="F959" t="str">
        <f t="shared" si="44"/>
        <v>2019 - 8</v>
      </c>
      <c r="G959" t="str">
        <f>IF(AND(Date[[#This Row],[Month]]=5,Date[[#This Row],[Year]]=2021),"True","False")</f>
        <v>False</v>
      </c>
      <c r="H959" t="str">
        <f>IF(AND(Date[[#This Row],[Month]]&lt;=5,Date[[#This Row],[Month]]&gt;=4,Date[[#This Row],[Year]]=2021),"True","False")</f>
        <v>False</v>
      </c>
      <c r="I959" t="str">
        <f>IF(Date[[#This Row],[Year]]=2021,"True","False")</f>
        <v>False</v>
      </c>
    </row>
    <row r="960" spans="1:9" x14ac:dyDescent="0.3">
      <c r="A960" s="21">
        <v>43694</v>
      </c>
      <c r="B960">
        <f t="shared" si="42"/>
        <v>2019</v>
      </c>
      <c r="C960" t="s">
        <v>74</v>
      </c>
      <c r="D960" t="s">
        <v>107</v>
      </c>
      <c r="E960">
        <f t="shared" si="43"/>
        <v>8</v>
      </c>
      <c r="F960" t="str">
        <f t="shared" si="44"/>
        <v>2019 - 8</v>
      </c>
      <c r="G960" t="str">
        <f>IF(AND(Date[[#This Row],[Month]]=5,Date[[#This Row],[Year]]=2021),"True","False")</f>
        <v>False</v>
      </c>
      <c r="H960" t="str">
        <f>IF(AND(Date[[#This Row],[Month]]&lt;=5,Date[[#This Row],[Month]]&gt;=4,Date[[#This Row],[Year]]=2021),"True","False")</f>
        <v>False</v>
      </c>
      <c r="I960" t="str">
        <f>IF(Date[[#This Row],[Year]]=2021,"True","False")</f>
        <v>False</v>
      </c>
    </row>
    <row r="961" spans="1:9" x14ac:dyDescent="0.3">
      <c r="A961" s="21">
        <v>43695</v>
      </c>
      <c r="B961">
        <f t="shared" si="42"/>
        <v>2019</v>
      </c>
      <c r="C961" t="s">
        <v>74</v>
      </c>
      <c r="D961" t="s">
        <v>107</v>
      </c>
      <c r="E961">
        <f t="shared" si="43"/>
        <v>8</v>
      </c>
      <c r="F961" t="str">
        <f t="shared" si="44"/>
        <v>2019 - 8</v>
      </c>
      <c r="G961" t="str">
        <f>IF(AND(Date[[#This Row],[Month]]=5,Date[[#This Row],[Year]]=2021),"True","False")</f>
        <v>False</v>
      </c>
      <c r="H961" t="str">
        <f>IF(AND(Date[[#This Row],[Month]]&lt;=5,Date[[#This Row],[Month]]&gt;=4,Date[[#This Row],[Year]]=2021),"True","False")</f>
        <v>False</v>
      </c>
      <c r="I961" t="str">
        <f>IF(Date[[#This Row],[Year]]=2021,"True","False")</f>
        <v>False</v>
      </c>
    </row>
    <row r="962" spans="1:9" x14ac:dyDescent="0.3">
      <c r="A962" s="21">
        <v>43696</v>
      </c>
      <c r="B962">
        <f t="shared" si="42"/>
        <v>2019</v>
      </c>
      <c r="C962" t="s">
        <v>74</v>
      </c>
      <c r="D962" t="s">
        <v>107</v>
      </c>
      <c r="E962">
        <f t="shared" si="43"/>
        <v>8</v>
      </c>
      <c r="F962" t="str">
        <f t="shared" si="44"/>
        <v>2019 - 8</v>
      </c>
      <c r="G962" t="str">
        <f>IF(AND(Date[[#This Row],[Month]]=5,Date[[#This Row],[Year]]=2021),"True","False")</f>
        <v>False</v>
      </c>
      <c r="H962" t="str">
        <f>IF(AND(Date[[#This Row],[Month]]&lt;=5,Date[[#This Row],[Month]]&gt;=4,Date[[#This Row],[Year]]=2021),"True","False")</f>
        <v>False</v>
      </c>
      <c r="I962" t="str">
        <f>IF(Date[[#This Row],[Year]]=2021,"True","False")</f>
        <v>False</v>
      </c>
    </row>
    <row r="963" spans="1:9" x14ac:dyDescent="0.3">
      <c r="A963" s="21">
        <v>43697</v>
      </c>
      <c r="B963">
        <f t="shared" ref="B963:B1026" si="45">YEAR(A963)</f>
        <v>2019</v>
      </c>
      <c r="C963" t="s">
        <v>74</v>
      </c>
      <c r="D963" t="s">
        <v>107</v>
      </c>
      <c r="E963">
        <f t="shared" ref="E963:E1026" si="46">MONTH(A963)</f>
        <v>8</v>
      </c>
      <c r="F963" t="str">
        <f t="shared" ref="F963:F1026" si="47">B963&amp;" - " &amp;E963</f>
        <v>2019 - 8</v>
      </c>
      <c r="G963" t="str">
        <f>IF(AND(Date[[#This Row],[Month]]=5,Date[[#This Row],[Year]]=2021),"True","False")</f>
        <v>False</v>
      </c>
      <c r="H963" t="str">
        <f>IF(AND(Date[[#This Row],[Month]]&lt;=5,Date[[#This Row],[Month]]&gt;=4,Date[[#This Row],[Year]]=2021),"True","False")</f>
        <v>False</v>
      </c>
      <c r="I963" t="str">
        <f>IF(Date[[#This Row],[Year]]=2021,"True","False")</f>
        <v>False</v>
      </c>
    </row>
    <row r="964" spans="1:9" x14ac:dyDescent="0.3">
      <c r="A964" s="21">
        <v>43698</v>
      </c>
      <c r="B964">
        <f t="shared" si="45"/>
        <v>2019</v>
      </c>
      <c r="C964" t="s">
        <v>74</v>
      </c>
      <c r="D964" t="s">
        <v>107</v>
      </c>
      <c r="E964">
        <f t="shared" si="46"/>
        <v>8</v>
      </c>
      <c r="F964" t="str">
        <f t="shared" si="47"/>
        <v>2019 - 8</v>
      </c>
      <c r="G964" t="str">
        <f>IF(AND(Date[[#This Row],[Month]]=5,Date[[#This Row],[Year]]=2021),"True","False")</f>
        <v>False</v>
      </c>
      <c r="H964" t="str">
        <f>IF(AND(Date[[#This Row],[Month]]&lt;=5,Date[[#This Row],[Month]]&gt;=4,Date[[#This Row],[Year]]=2021),"True","False")</f>
        <v>False</v>
      </c>
      <c r="I964" t="str">
        <f>IF(Date[[#This Row],[Year]]=2021,"True","False")</f>
        <v>False</v>
      </c>
    </row>
    <row r="965" spans="1:9" x14ac:dyDescent="0.3">
      <c r="A965" s="21">
        <v>43699</v>
      </c>
      <c r="B965">
        <f t="shared" si="45"/>
        <v>2019</v>
      </c>
      <c r="C965" t="s">
        <v>74</v>
      </c>
      <c r="D965" t="s">
        <v>107</v>
      </c>
      <c r="E965">
        <f t="shared" si="46"/>
        <v>8</v>
      </c>
      <c r="F965" t="str">
        <f t="shared" si="47"/>
        <v>2019 - 8</v>
      </c>
      <c r="G965" t="str">
        <f>IF(AND(Date[[#This Row],[Month]]=5,Date[[#This Row],[Year]]=2021),"True","False")</f>
        <v>False</v>
      </c>
      <c r="H965" t="str">
        <f>IF(AND(Date[[#This Row],[Month]]&lt;=5,Date[[#This Row],[Month]]&gt;=4,Date[[#This Row],[Year]]=2021),"True","False")</f>
        <v>False</v>
      </c>
      <c r="I965" t="str">
        <f>IF(Date[[#This Row],[Year]]=2021,"True","False")</f>
        <v>False</v>
      </c>
    </row>
    <row r="966" spans="1:9" x14ac:dyDescent="0.3">
      <c r="A966" s="21">
        <v>43700</v>
      </c>
      <c r="B966">
        <f t="shared" si="45"/>
        <v>2019</v>
      </c>
      <c r="C966" t="s">
        <v>74</v>
      </c>
      <c r="D966" t="s">
        <v>107</v>
      </c>
      <c r="E966">
        <f t="shared" si="46"/>
        <v>8</v>
      </c>
      <c r="F966" t="str">
        <f t="shared" si="47"/>
        <v>2019 - 8</v>
      </c>
      <c r="G966" t="str">
        <f>IF(AND(Date[[#This Row],[Month]]=5,Date[[#This Row],[Year]]=2021),"True","False")</f>
        <v>False</v>
      </c>
      <c r="H966" t="str">
        <f>IF(AND(Date[[#This Row],[Month]]&lt;=5,Date[[#This Row],[Month]]&gt;=4,Date[[#This Row],[Year]]=2021),"True","False")</f>
        <v>False</v>
      </c>
      <c r="I966" t="str">
        <f>IF(Date[[#This Row],[Year]]=2021,"True","False")</f>
        <v>False</v>
      </c>
    </row>
    <row r="967" spans="1:9" x14ac:dyDescent="0.3">
      <c r="A967" s="21">
        <v>43701</v>
      </c>
      <c r="B967">
        <f t="shared" si="45"/>
        <v>2019</v>
      </c>
      <c r="C967" t="s">
        <v>74</v>
      </c>
      <c r="D967" t="s">
        <v>107</v>
      </c>
      <c r="E967">
        <f t="shared" si="46"/>
        <v>8</v>
      </c>
      <c r="F967" t="str">
        <f t="shared" si="47"/>
        <v>2019 - 8</v>
      </c>
      <c r="G967" t="str">
        <f>IF(AND(Date[[#This Row],[Month]]=5,Date[[#This Row],[Year]]=2021),"True","False")</f>
        <v>False</v>
      </c>
      <c r="H967" t="str">
        <f>IF(AND(Date[[#This Row],[Month]]&lt;=5,Date[[#This Row],[Month]]&gt;=4,Date[[#This Row],[Year]]=2021),"True","False")</f>
        <v>False</v>
      </c>
      <c r="I967" t="str">
        <f>IF(Date[[#This Row],[Year]]=2021,"True","False")</f>
        <v>False</v>
      </c>
    </row>
    <row r="968" spans="1:9" x14ac:dyDescent="0.3">
      <c r="A968" s="21">
        <v>43702</v>
      </c>
      <c r="B968">
        <f t="shared" si="45"/>
        <v>2019</v>
      </c>
      <c r="C968" t="s">
        <v>74</v>
      </c>
      <c r="D968" t="s">
        <v>107</v>
      </c>
      <c r="E968">
        <f t="shared" si="46"/>
        <v>8</v>
      </c>
      <c r="F968" t="str">
        <f t="shared" si="47"/>
        <v>2019 - 8</v>
      </c>
      <c r="G968" t="str">
        <f>IF(AND(Date[[#This Row],[Month]]=5,Date[[#This Row],[Year]]=2021),"True","False")</f>
        <v>False</v>
      </c>
      <c r="H968" t="str">
        <f>IF(AND(Date[[#This Row],[Month]]&lt;=5,Date[[#This Row],[Month]]&gt;=4,Date[[#This Row],[Year]]=2021),"True","False")</f>
        <v>False</v>
      </c>
      <c r="I968" t="str">
        <f>IF(Date[[#This Row],[Year]]=2021,"True","False")</f>
        <v>False</v>
      </c>
    </row>
    <row r="969" spans="1:9" x14ac:dyDescent="0.3">
      <c r="A969" s="21">
        <v>43703</v>
      </c>
      <c r="B969">
        <f t="shared" si="45"/>
        <v>2019</v>
      </c>
      <c r="C969" t="s">
        <v>74</v>
      </c>
      <c r="D969" t="s">
        <v>107</v>
      </c>
      <c r="E969">
        <f t="shared" si="46"/>
        <v>8</v>
      </c>
      <c r="F969" t="str">
        <f t="shared" si="47"/>
        <v>2019 - 8</v>
      </c>
      <c r="G969" t="str">
        <f>IF(AND(Date[[#This Row],[Month]]=5,Date[[#This Row],[Year]]=2021),"True","False")</f>
        <v>False</v>
      </c>
      <c r="H969" t="str">
        <f>IF(AND(Date[[#This Row],[Month]]&lt;=5,Date[[#This Row],[Month]]&gt;=4,Date[[#This Row],[Year]]=2021),"True","False")</f>
        <v>False</v>
      </c>
      <c r="I969" t="str">
        <f>IF(Date[[#This Row],[Year]]=2021,"True","False")</f>
        <v>False</v>
      </c>
    </row>
    <row r="970" spans="1:9" x14ac:dyDescent="0.3">
      <c r="A970" s="21">
        <v>43704</v>
      </c>
      <c r="B970">
        <f t="shared" si="45"/>
        <v>2019</v>
      </c>
      <c r="C970" t="s">
        <v>74</v>
      </c>
      <c r="D970" t="s">
        <v>107</v>
      </c>
      <c r="E970">
        <f t="shared" si="46"/>
        <v>8</v>
      </c>
      <c r="F970" t="str">
        <f t="shared" si="47"/>
        <v>2019 - 8</v>
      </c>
      <c r="G970" t="str">
        <f>IF(AND(Date[[#This Row],[Month]]=5,Date[[#This Row],[Year]]=2021),"True","False")</f>
        <v>False</v>
      </c>
      <c r="H970" t="str">
        <f>IF(AND(Date[[#This Row],[Month]]&lt;=5,Date[[#This Row],[Month]]&gt;=4,Date[[#This Row],[Year]]=2021),"True","False")</f>
        <v>False</v>
      </c>
      <c r="I970" t="str">
        <f>IF(Date[[#This Row],[Year]]=2021,"True","False")</f>
        <v>False</v>
      </c>
    </row>
    <row r="971" spans="1:9" x14ac:dyDescent="0.3">
      <c r="A971" s="21">
        <v>43705</v>
      </c>
      <c r="B971">
        <f t="shared" si="45"/>
        <v>2019</v>
      </c>
      <c r="C971" t="s">
        <v>74</v>
      </c>
      <c r="D971" t="s">
        <v>107</v>
      </c>
      <c r="E971">
        <f t="shared" si="46"/>
        <v>8</v>
      </c>
      <c r="F971" t="str">
        <f t="shared" si="47"/>
        <v>2019 - 8</v>
      </c>
      <c r="G971" t="str">
        <f>IF(AND(Date[[#This Row],[Month]]=5,Date[[#This Row],[Year]]=2021),"True","False")</f>
        <v>False</v>
      </c>
      <c r="H971" t="str">
        <f>IF(AND(Date[[#This Row],[Month]]&lt;=5,Date[[#This Row],[Month]]&gt;=4,Date[[#This Row],[Year]]=2021),"True","False")</f>
        <v>False</v>
      </c>
      <c r="I971" t="str">
        <f>IF(Date[[#This Row],[Year]]=2021,"True","False")</f>
        <v>False</v>
      </c>
    </row>
    <row r="972" spans="1:9" x14ac:dyDescent="0.3">
      <c r="A972" s="21">
        <v>43706</v>
      </c>
      <c r="B972">
        <f t="shared" si="45"/>
        <v>2019</v>
      </c>
      <c r="C972" t="s">
        <v>74</v>
      </c>
      <c r="D972" t="s">
        <v>107</v>
      </c>
      <c r="E972">
        <f t="shared" si="46"/>
        <v>8</v>
      </c>
      <c r="F972" t="str">
        <f t="shared" si="47"/>
        <v>2019 - 8</v>
      </c>
      <c r="G972" t="str">
        <f>IF(AND(Date[[#This Row],[Month]]=5,Date[[#This Row],[Year]]=2021),"True","False")</f>
        <v>False</v>
      </c>
      <c r="H972" t="str">
        <f>IF(AND(Date[[#This Row],[Month]]&lt;=5,Date[[#This Row],[Month]]&gt;=4,Date[[#This Row],[Year]]=2021),"True","False")</f>
        <v>False</v>
      </c>
      <c r="I972" t="str">
        <f>IF(Date[[#This Row],[Year]]=2021,"True","False")</f>
        <v>False</v>
      </c>
    </row>
    <row r="973" spans="1:9" x14ac:dyDescent="0.3">
      <c r="A973" s="21">
        <v>43707</v>
      </c>
      <c r="B973">
        <f t="shared" si="45"/>
        <v>2019</v>
      </c>
      <c r="C973" t="s">
        <v>74</v>
      </c>
      <c r="D973" t="s">
        <v>107</v>
      </c>
      <c r="E973">
        <f t="shared" si="46"/>
        <v>8</v>
      </c>
      <c r="F973" t="str">
        <f t="shared" si="47"/>
        <v>2019 - 8</v>
      </c>
      <c r="G973" t="str">
        <f>IF(AND(Date[[#This Row],[Month]]=5,Date[[#This Row],[Year]]=2021),"True","False")</f>
        <v>False</v>
      </c>
      <c r="H973" t="str">
        <f>IF(AND(Date[[#This Row],[Month]]&lt;=5,Date[[#This Row],[Month]]&gt;=4,Date[[#This Row],[Year]]=2021),"True","False")</f>
        <v>False</v>
      </c>
      <c r="I973" t="str">
        <f>IF(Date[[#This Row],[Year]]=2021,"True","False")</f>
        <v>False</v>
      </c>
    </row>
    <row r="974" spans="1:9" x14ac:dyDescent="0.3">
      <c r="A974" s="21">
        <v>43708</v>
      </c>
      <c r="B974">
        <f t="shared" si="45"/>
        <v>2019</v>
      </c>
      <c r="C974" t="s">
        <v>74</v>
      </c>
      <c r="D974" t="s">
        <v>107</v>
      </c>
      <c r="E974">
        <f t="shared" si="46"/>
        <v>8</v>
      </c>
      <c r="F974" t="str">
        <f t="shared" si="47"/>
        <v>2019 - 8</v>
      </c>
      <c r="G974" t="str">
        <f>IF(AND(Date[[#This Row],[Month]]=5,Date[[#This Row],[Year]]=2021),"True","False")</f>
        <v>False</v>
      </c>
      <c r="H974" t="str">
        <f>IF(AND(Date[[#This Row],[Month]]&lt;=5,Date[[#This Row],[Month]]&gt;=4,Date[[#This Row],[Year]]=2021),"True","False")</f>
        <v>False</v>
      </c>
      <c r="I974" t="str">
        <f>IF(Date[[#This Row],[Year]]=2021,"True","False")</f>
        <v>False</v>
      </c>
    </row>
    <row r="975" spans="1:9" x14ac:dyDescent="0.3">
      <c r="A975" s="21">
        <v>43709</v>
      </c>
      <c r="B975">
        <f t="shared" si="45"/>
        <v>2019</v>
      </c>
      <c r="C975" t="s">
        <v>75</v>
      </c>
      <c r="D975" t="s">
        <v>107</v>
      </c>
      <c r="E975">
        <f t="shared" si="46"/>
        <v>9</v>
      </c>
      <c r="F975" t="str">
        <f t="shared" si="47"/>
        <v>2019 - 9</v>
      </c>
      <c r="G975" t="str">
        <f>IF(AND(Date[[#This Row],[Month]]=5,Date[[#This Row],[Year]]=2021),"True","False")</f>
        <v>False</v>
      </c>
      <c r="H975" t="str">
        <f>IF(AND(Date[[#This Row],[Month]]&lt;=5,Date[[#This Row],[Month]]&gt;=4,Date[[#This Row],[Year]]=2021),"True","False")</f>
        <v>False</v>
      </c>
      <c r="I975" t="str">
        <f>IF(Date[[#This Row],[Year]]=2021,"True","False")</f>
        <v>False</v>
      </c>
    </row>
    <row r="976" spans="1:9" x14ac:dyDescent="0.3">
      <c r="A976" s="21">
        <v>43710</v>
      </c>
      <c r="B976">
        <f t="shared" si="45"/>
        <v>2019</v>
      </c>
      <c r="C976" t="s">
        <v>75</v>
      </c>
      <c r="D976" t="s">
        <v>107</v>
      </c>
      <c r="E976">
        <f t="shared" si="46"/>
        <v>9</v>
      </c>
      <c r="F976" t="str">
        <f t="shared" si="47"/>
        <v>2019 - 9</v>
      </c>
      <c r="G976" t="str">
        <f>IF(AND(Date[[#This Row],[Month]]=5,Date[[#This Row],[Year]]=2021),"True","False")</f>
        <v>False</v>
      </c>
      <c r="H976" t="str">
        <f>IF(AND(Date[[#This Row],[Month]]&lt;=5,Date[[#This Row],[Month]]&gt;=4,Date[[#This Row],[Year]]=2021),"True","False")</f>
        <v>False</v>
      </c>
      <c r="I976" t="str">
        <f>IF(Date[[#This Row],[Year]]=2021,"True","False")</f>
        <v>False</v>
      </c>
    </row>
    <row r="977" spans="1:9" x14ac:dyDescent="0.3">
      <c r="A977" s="21">
        <v>43711</v>
      </c>
      <c r="B977">
        <f t="shared" si="45"/>
        <v>2019</v>
      </c>
      <c r="C977" t="s">
        <v>75</v>
      </c>
      <c r="D977" t="s">
        <v>107</v>
      </c>
      <c r="E977">
        <f t="shared" si="46"/>
        <v>9</v>
      </c>
      <c r="F977" t="str">
        <f t="shared" si="47"/>
        <v>2019 - 9</v>
      </c>
      <c r="G977" t="str">
        <f>IF(AND(Date[[#This Row],[Month]]=5,Date[[#This Row],[Year]]=2021),"True","False")</f>
        <v>False</v>
      </c>
      <c r="H977" t="str">
        <f>IF(AND(Date[[#This Row],[Month]]&lt;=5,Date[[#This Row],[Month]]&gt;=4,Date[[#This Row],[Year]]=2021),"True","False")</f>
        <v>False</v>
      </c>
      <c r="I977" t="str">
        <f>IF(Date[[#This Row],[Year]]=2021,"True","False")</f>
        <v>False</v>
      </c>
    </row>
    <row r="978" spans="1:9" x14ac:dyDescent="0.3">
      <c r="A978" s="21">
        <v>43712</v>
      </c>
      <c r="B978">
        <f t="shared" si="45"/>
        <v>2019</v>
      </c>
      <c r="C978" t="s">
        <v>75</v>
      </c>
      <c r="D978" t="s">
        <v>107</v>
      </c>
      <c r="E978">
        <f t="shared" si="46"/>
        <v>9</v>
      </c>
      <c r="F978" t="str">
        <f t="shared" si="47"/>
        <v>2019 - 9</v>
      </c>
      <c r="G978" t="str">
        <f>IF(AND(Date[[#This Row],[Month]]=5,Date[[#This Row],[Year]]=2021),"True","False")</f>
        <v>False</v>
      </c>
      <c r="H978" t="str">
        <f>IF(AND(Date[[#This Row],[Month]]&lt;=5,Date[[#This Row],[Month]]&gt;=4,Date[[#This Row],[Year]]=2021),"True","False")</f>
        <v>False</v>
      </c>
      <c r="I978" t="str">
        <f>IF(Date[[#This Row],[Year]]=2021,"True","False")</f>
        <v>False</v>
      </c>
    </row>
    <row r="979" spans="1:9" x14ac:dyDescent="0.3">
      <c r="A979" s="21">
        <v>43713</v>
      </c>
      <c r="B979">
        <f t="shared" si="45"/>
        <v>2019</v>
      </c>
      <c r="C979" t="s">
        <v>75</v>
      </c>
      <c r="D979" t="s">
        <v>107</v>
      </c>
      <c r="E979">
        <f t="shared" si="46"/>
        <v>9</v>
      </c>
      <c r="F979" t="str">
        <f t="shared" si="47"/>
        <v>2019 - 9</v>
      </c>
      <c r="G979" t="str">
        <f>IF(AND(Date[[#This Row],[Month]]=5,Date[[#This Row],[Year]]=2021),"True","False")</f>
        <v>False</v>
      </c>
      <c r="H979" t="str">
        <f>IF(AND(Date[[#This Row],[Month]]&lt;=5,Date[[#This Row],[Month]]&gt;=4,Date[[#This Row],[Year]]=2021),"True","False")</f>
        <v>False</v>
      </c>
      <c r="I979" t="str">
        <f>IF(Date[[#This Row],[Year]]=2021,"True","False")</f>
        <v>False</v>
      </c>
    </row>
    <row r="980" spans="1:9" x14ac:dyDescent="0.3">
      <c r="A980" s="21">
        <v>43714</v>
      </c>
      <c r="B980">
        <f t="shared" si="45"/>
        <v>2019</v>
      </c>
      <c r="C980" t="s">
        <v>75</v>
      </c>
      <c r="D980" t="s">
        <v>107</v>
      </c>
      <c r="E980">
        <f t="shared" si="46"/>
        <v>9</v>
      </c>
      <c r="F980" t="str">
        <f t="shared" si="47"/>
        <v>2019 - 9</v>
      </c>
      <c r="G980" t="str">
        <f>IF(AND(Date[[#This Row],[Month]]=5,Date[[#This Row],[Year]]=2021),"True","False")</f>
        <v>False</v>
      </c>
      <c r="H980" t="str">
        <f>IF(AND(Date[[#This Row],[Month]]&lt;=5,Date[[#This Row],[Month]]&gt;=4,Date[[#This Row],[Year]]=2021),"True","False")</f>
        <v>False</v>
      </c>
      <c r="I980" t="str">
        <f>IF(Date[[#This Row],[Year]]=2021,"True","False")</f>
        <v>False</v>
      </c>
    </row>
    <row r="981" spans="1:9" x14ac:dyDescent="0.3">
      <c r="A981" s="21">
        <v>43715</v>
      </c>
      <c r="B981">
        <f t="shared" si="45"/>
        <v>2019</v>
      </c>
      <c r="C981" t="s">
        <v>75</v>
      </c>
      <c r="D981" t="s">
        <v>107</v>
      </c>
      <c r="E981">
        <f t="shared" si="46"/>
        <v>9</v>
      </c>
      <c r="F981" t="str">
        <f t="shared" si="47"/>
        <v>2019 - 9</v>
      </c>
      <c r="G981" t="str">
        <f>IF(AND(Date[[#This Row],[Month]]=5,Date[[#This Row],[Year]]=2021),"True","False")</f>
        <v>False</v>
      </c>
      <c r="H981" t="str">
        <f>IF(AND(Date[[#This Row],[Month]]&lt;=5,Date[[#This Row],[Month]]&gt;=4,Date[[#This Row],[Year]]=2021),"True","False")</f>
        <v>False</v>
      </c>
      <c r="I981" t="str">
        <f>IF(Date[[#This Row],[Year]]=2021,"True","False")</f>
        <v>False</v>
      </c>
    </row>
    <row r="982" spans="1:9" x14ac:dyDescent="0.3">
      <c r="A982" s="21">
        <v>43716</v>
      </c>
      <c r="B982">
        <f t="shared" si="45"/>
        <v>2019</v>
      </c>
      <c r="C982" t="s">
        <v>75</v>
      </c>
      <c r="D982" t="s">
        <v>107</v>
      </c>
      <c r="E982">
        <f t="shared" si="46"/>
        <v>9</v>
      </c>
      <c r="F982" t="str">
        <f t="shared" si="47"/>
        <v>2019 - 9</v>
      </c>
      <c r="G982" t="str">
        <f>IF(AND(Date[[#This Row],[Month]]=5,Date[[#This Row],[Year]]=2021),"True","False")</f>
        <v>False</v>
      </c>
      <c r="H982" t="str">
        <f>IF(AND(Date[[#This Row],[Month]]&lt;=5,Date[[#This Row],[Month]]&gt;=4,Date[[#This Row],[Year]]=2021),"True","False")</f>
        <v>False</v>
      </c>
      <c r="I982" t="str">
        <f>IF(Date[[#This Row],[Year]]=2021,"True","False")</f>
        <v>False</v>
      </c>
    </row>
    <row r="983" spans="1:9" x14ac:dyDescent="0.3">
      <c r="A983" s="21">
        <v>43717</v>
      </c>
      <c r="B983">
        <f t="shared" si="45"/>
        <v>2019</v>
      </c>
      <c r="C983" t="s">
        <v>75</v>
      </c>
      <c r="D983" t="s">
        <v>107</v>
      </c>
      <c r="E983">
        <f t="shared" si="46"/>
        <v>9</v>
      </c>
      <c r="F983" t="str">
        <f t="shared" si="47"/>
        <v>2019 - 9</v>
      </c>
      <c r="G983" t="str">
        <f>IF(AND(Date[[#This Row],[Month]]=5,Date[[#This Row],[Year]]=2021),"True","False")</f>
        <v>False</v>
      </c>
      <c r="H983" t="str">
        <f>IF(AND(Date[[#This Row],[Month]]&lt;=5,Date[[#This Row],[Month]]&gt;=4,Date[[#This Row],[Year]]=2021),"True","False")</f>
        <v>False</v>
      </c>
      <c r="I983" t="str">
        <f>IF(Date[[#This Row],[Year]]=2021,"True","False")</f>
        <v>False</v>
      </c>
    </row>
    <row r="984" spans="1:9" x14ac:dyDescent="0.3">
      <c r="A984" s="21">
        <v>43718</v>
      </c>
      <c r="B984">
        <f t="shared" si="45"/>
        <v>2019</v>
      </c>
      <c r="C984" t="s">
        <v>75</v>
      </c>
      <c r="D984" t="s">
        <v>107</v>
      </c>
      <c r="E984">
        <f t="shared" si="46"/>
        <v>9</v>
      </c>
      <c r="F984" t="str">
        <f t="shared" si="47"/>
        <v>2019 - 9</v>
      </c>
      <c r="G984" t="str">
        <f>IF(AND(Date[[#This Row],[Month]]=5,Date[[#This Row],[Year]]=2021),"True","False")</f>
        <v>False</v>
      </c>
      <c r="H984" t="str">
        <f>IF(AND(Date[[#This Row],[Month]]&lt;=5,Date[[#This Row],[Month]]&gt;=4,Date[[#This Row],[Year]]=2021),"True","False")</f>
        <v>False</v>
      </c>
      <c r="I984" t="str">
        <f>IF(Date[[#This Row],[Year]]=2021,"True","False")</f>
        <v>False</v>
      </c>
    </row>
    <row r="985" spans="1:9" x14ac:dyDescent="0.3">
      <c r="A985" s="21">
        <v>43719</v>
      </c>
      <c r="B985">
        <f t="shared" si="45"/>
        <v>2019</v>
      </c>
      <c r="C985" t="s">
        <v>75</v>
      </c>
      <c r="D985" t="s">
        <v>107</v>
      </c>
      <c r="E985">
        <f t="shared" si="46"/>
        <v>9</v>
      </c>
      <c r="F985" t="str">
        <f t="shared" si="47"/>
        <v>2019 - 9</v>
      </c>
      <c r="G985" t="str">
        <f>IF(AND(Date[[#This Row],[Month]]=5,Date[[#This Row],[Year]]=2021),"True","False")</f>
        <v>False</v>
      </c>
      <c r="H985" t="str">
        <f>IF(AND(Date[[#This Row],[Month]]&lt;=5,Date[[#This Row],[Month]]&gt;=4,Date[[#This Row],[Year]]=2021),"True","False")</f>
        <v>False</v>
      </c>
      <c r="I985" t="str">
        <f>IF(Date[[#This Row],[Year]]=2021,"True","False")</f>
        <v>False</v>
      </c>
    </row>
    <row r="986" spans="1:9" x14ac:dyDescent="0.3">
      <c r="A986" s="21">
        <v>43720</v>
      </c>
      <c r="B986">
        <f t="shared" si="45"/>
        <v>2019</v>
      </c>
      <c r="C986" t="s">
        <v>75</v>
      </c>
      <c r="D986" t="s">
        <v>107</v>
      </c>
      <c r="E986">
        <f t="shared" si="46"/>
        <v>9</v>
      </c>
      <c r="F986" t="str">
        <f t="shared" si="47"/>
        <v>2019 - 9</v>
      </c>
      <c r="G986" t="str">
        <f>IF(AND(Date[[#This Row],[Month]]=5,Date[[#This Row],[Year]]=2021),"True","False")</f>
        <v>False</v>
      </c>
      <c r="H986" t="str">
        <f>IF(AND(Date[[#This Row],[Month]]&lt;=5,Date[[#This Row],[Month]]&gt;=4,Date[[#This Row],[Year]]=2021),"True","False")</f>
        <v>False</v>
      </c>
      <c r="I986" t="str">
        <f>IF(Date[[#This Row],[Year]]=2021,"True","False")</f>
        <v>False</v>
      </c>
    </row>
    <row r="987" spans="1:9" x14ac:dyDescent="0.3">
      <c r="A987" s="21">
        <v>43721</v>
      </c>
      <c r="B987">
        <f t="shared" si="45"/>
        <v>2019</v>
      </c>
      <c r="C987" t="s">
        <v>75</v>
      </c>
      <c r="D987" t="s">
        <v>107</v>
      </c>
      <c r="E987">
        <f t="shared" si="46"/>
        <v>9</v>
      </c>
      <c r="F987" t="str">
        <f t="shared" si="47"/>
        <v>2019 - 9</v>
      </c>
      <c r="G987" t="str">
        <f>IF(AND(Date[[#This Row],[Month]]=5,Date[[#This Row],[Year]]=2021),"True","False")</f>
        <v>False</v>
      </c>
      <c r="H987" t="str">
        <f>IF(AND(Date[[#This Row],[Month]]&lt;=5,Date[[#This Row],[Month]]&gt;=4,Date[[#This Row],[Year]]=2021),"True","False")</f>
        <v>False</v>
      </c>
      <c r="I987" t="str">
        <f>IF(Date[[#This Row],[Year]]=2021,"True","False")</f>
        <v>False</v>
      </c>
    </row>
    <row r="988" spans="1:9" x14ac:dyDescent="0.3">
      <c r="A988" s="21">
        <v>43722</v>
      </c>
      <c r="B988">
        <f t="shared" si="45"/>
        <v>2019</v>
      </c>
      <c r="C988" t="s">
        <v>75</v>
      </c>
      <c r="D988" t="s">
        <v>107</v>
      </c>
      <c r="E988">
        <f t="shared" si="46"/>
        <v>9</v>
      </c>
      <c r="F988" t="str">
        <f t="shared" si="47"/>
        <v>2019 - 9</v>
      </c>
      <c r="G988" t="str">
        <f>IF(AND(Date[[#This Row],[Month]]=5,Date[[#This Row],[Year]]=2021),"True","False")</f>
        <v>False</v>
      </c>
      <c r="H988" t="str">
        <f>IF(AND(Date[[#This Row],[Month]]&lt;=5,Date[[#This Row],[Month]]&gt;=4,Date[[#This Row],[Year]]=2021),"True","False")</f>
        <v>False</v>
      </c>
      <c r="I988" t="str">
        <f>IF(Date[[#This Row],[Year]]=2021,"True","False")</f>
        <v>False</v>
      </c>
    </row>
    <row r="989" spans="1:9" x14ac:dyDescent="0.3">
      <c r="A989" s="21">
        <v>43723</v>
      </c>
      <c r="B989">
        <f t="shared" si="45"/>
        <v>2019</v>
      </c>
      <c r="C989" t="s">
        <v>75</v>
      </c>
      <c r="D989" t="s">
        <v>107</v>
      </c>
      <c r="E989">
        <f t="shared" si="46"/>
        <v>9</v>
      </c>
      <c r="F989" t="str">
        <f t="shared" si="47"/>
        <v>2019 - 9</v>
      </c>
      <c r="G989" t="str">
        <f>IF(AND(Date[[#This Row],[Month]]=5,Date[[#This Row],[Year]]=2021),"True","False")</f>
        <v>False</v>
      </c>
      <c r="H989" t="str">
        <f>IF(AND(Date[[#This Row],[Month]]&lt;=5,Date[[#This Row],[Month]]&gt;=4,Date[[#This Row],[Year]]=2021),"True","False")</f>
        <v>False</v>
      </c>
      <c r="I989" t="str">
        <f>IF(Date[[#This Row],[Year]]=2021,"True","False")</f>
        <v>False</v>
      </c>
    </row>
    <row r="990" spans="1:9" x14ac:dyDescent="0.3">
      <c r="A990" s="21">
        <v>43724</v>
      </c>
      <c r="B990">
        <f t="shared" si="45"/>
        <v>2019</v>
      </c>
      <c r="C990" t="s">
        <v>75</v>
      </c>
      <c r="D990" t="s">
        <v>107</v>
      </c>
      <c r="E990">
        <f t="shared" si="46"/>
        <v>9</v>
      </c>
      <c r="F990" t="str">
        <f t="shared" si="47"/>
        <v>2019 - 9</v>
      </c>
      <c r="G990" t="str">
        <f>IF(AND(Date[[#This Row],[Month]]=5,Date[[#This Row],[Year]]=2021),"True","False")</f>
        <v>False</v>
      </c>
      <c r="H990" t="str">
        <f>IF(AND(Date[[#This Row],[Month]]&lt;=5,Date[[#This Row],[Month]]&gt;=4,Date[[#This Row],[Year]]=2021),"True","False")</f>
        <v>False</v>
      </c>
      <c r="I990" t="str">
        <f>IF(Date[[#This Row],[Year]]=2021,"True","False")</f>
        <v>False</v>
      </c>
    </row>
    <row r="991" spans="1:9" x14ac:dyDescent="0.3">
      <c r="A991" s="21">
        <v>43725</v>
      </c>
      <c r="B991">
        <f t="shared" si="45"/>
        <v>2019</v>
      </c>
      <c r="C991" t="s">
        <v>75</v>
      </c>
      <c r="D991" t="s">
        <v>107</v>
      </c>
      <c r="E991">
        <f t="shared" si="46"/>
        <v>9</v>
      </c>
      <c r="F991" t="str">
        <f t="shared" si="47"/>
        <v>2019 - 9</v>
      </c>
      <c r="G991" t="str">
        <f>IF(AND(Date[[#This Row],[Month]]=5,Date[[#This Row],[Year]]=2021),"True","False")</f>
        <v>False</v>
      </c>
      <c r="H991" t="str">
        <f>IF(AND(Date[[#This Row],[Month]]&lt;=5,Date[[#This Row],[Month]]&gt;=4,Date[[#This Row],[Year]]=2021),"True","False")</f>
        <v>False</v>
      </c>
      <c r="I991" t="str">
        <f>IF(Date[[#This Row],[Year]]=2021,"True","False")</f>
        <v>False</v>
      </c>
    </row>
    <row r="992" spans="1:9" x14ac:dyDescent="0.3">
      <c r="A992" s="21">
        <v>43726</v>
      </c>
      <c r="B992">
        <f t="shared" si="45"/>
        <v>2019</v>
      </c>
      <c r="C992" t="s">
        <v>75</v>
      </c>
      <c r="D992" t="s">
        <v>107</v>
      </c>
      <c r="E992">
        <f t="shared" si="46"/>
        <v>9</v>
      </c>
      <c r="F992" t="str">
        <f t="shared" si="47"/>
        <v>2019 - 9</v>
      </c>
      <c r="G992" t="str">
        <f>IF(AND(Date[[#This Row],[Month]]=5,Date[[#This Row],[Year]]=2021),"True","False")</f>
        <v>False</v>
      </c>
      <c r="H992" t="str">
        <f>IF(AND(Date[[#This Row],[Month]]&lt;=5,Date[[#This Row],[Month]]&gt;=4,Date[[#This Row],[Year]]=2021),"True","False")</f>
        <v>False</v>
      </c>
      <c r="I992" t="str">
        <f>IF(Date[[#This Row],[Year]]=2021,"True","False")</f>
        <v>False</v>
      </c>
    </row>
    <row r="993" spans="1:9" x14ac:dyDescent="0.3">
      <c r="A993" s="21">
        <v>43727</v>
      </c>
      <c r="B993">
        <f t="shared" si="45"/>
        <v>2019</v>
      </c>
      <c r="C993" t="s">
        <v>75</v>
      </c>
      <c r="D993" t="s">
        <v>107</v>
      </c>
      <c r="E993">
        <f t="shared" si="46"/>
        <v>9</v>
      </c>
      <c r="F993" t="str">
        <f t="shared" si="47"/>
        <v>2019 - 9</v>
      </c>
      <c r="G993" t="str">
        <f>IF(AND(Date[[#This Row],[Month]]=5,Date[[#This Row],[Year]]=2021),"True","False")</f>
        <v>False</v>
      </c>
      <c r="H993" t="str">
        <f>IF(AND(Date[[#This Row],[Month]]&lt;=5,Date[[#This Row],[Month]]&gt;=4,Date[[#This Row],[Year]]=2021),"True","False")</f>
        <v>False</v>
      </c>
      <c r="I993" t="str">
        <f>IF(Date[[#This Row],[Year]]=2021,"True","False")</f>
        <v>False</v>
      </c>
    </row>
    <row r="994" spans="1:9" x14ac:dyDescent="0.3">
      <c r="A994" s="21">
        <v>43728</v>
      </c>
      <c r="B994">
        <f t="shared" si="45"/>
        <v>2019</v>
      </c>
      <c r="C994" t="s">
        <v>75</v>
      </c>
      <c r="D994" t="s">
        <v>107</v>
      </c>
      <c r="E994">
        <f t="shared" si="46"/>
        <v>9</v>
      </c>
      <c r="F994" t="str">
        <f t="shared" si="47"/>
        <v>2019 - 9</v>
      </c>
      <c r="G994" t="str">
        <f>IF(AND(Date[[#This Row],[Month]]=5,Date[[#This Row],[Year]]=2021),"True","False")</f>
        <v>False</v>
      </c>
      <c r="H994" t="str">
        <f>IF(AND(Date[[#This Row],[Month]]&lt;=5,Date[[#This Row],[Month]]&gt;=4,Date[[#This Row],[Year]]=2021),"True","False")</f>
        <v>False</v>
      </c>
      <c r="I994" t="str">
        <f>IF(Date[[#This Row],[Year]]=2021,"True","False")</f>
        <v>False</v>
      </c>
    </row>
    <row r="995" spans="1:9" x14ac:dyDescent="0.3">
      <c r="A995" s="21">
        <v>43729</v>
      </c>
      <c r="B995">
        <f t="shared" si="45"/>
        <v>2019</v>
      </c>
      <c r="C995" t="s">
        <v>75</v>
      </c>
      <c r="D995" t="s">
        <v>107</v>
      </c>
      <c r="E995">
        <f t="shared" si="46"/>
        <v>9</v>
      </c>
      <c r="F995" t="str">
        <f t="shared" si="47"/>
        <v>2019 - 9</v>
      </c>
      <c r="G995" t="str">
        <f>IF(AND(Date[[#This Row],[Month]]=5,Date[[#This Row],[Year]]=2021),"True","False")</f>
        <v>False</v>
      </c>
      <c r="H995" t="str">
        <f>IF(AND(Date[[#This Row],[Month]]&lt;=5,Date[[#This Row],[Month]]&gt;=4,Date[[#This Row],[Year]]=2021),"True","False")</f>
        <v>False</v>
      </c>
      <c r="I995" t="str">
        <f>IF(Date[[#This Row],[Year]]=2021,"True","False")</f>
        <v>False</v>
      </c>
    </row>
    <row r="996" spans="1:9" x14ac:dyDescent="0.3">
      <c r="A996" s="21">
        <v>43730</v>
      </c>
      <c r="B996">
        <f t="shared" si="45"/>
        <v>2019</v>
      </c>
      <c r="C996" t="s">
        <v>75</v>
      </c>
      <c r="D996" t="s">
        <v>107</v>
      </c>
      <c r="E996">
        <f t="shared" si="46"/>
        <v>9</v>
      </c>
      <c r="F996" t="str">
        <f t="shared" si="47"/>
        <v>2019 - 9</v>
      </c>
      <c r="G996" t="str">
        <f>IF(AND(Date[[#This Row],[Month]]=5,Date[[#This Row],[Year]]=2021),"True","False")</f>
        <v>False</v>
      </c>
      <c r="H996" t="str">
        <f>IF(AND(Date[[#This Row],[Month]]&lt;=5,Date[[#This Row],[Month]]&gt;=4,Date[[#This Row],[Year]]=2021),"True","False")</f>
        <v>False</v>
      </c>
      <c r="I996" t="str">
        <f>IF(Date[[#This Row],[Year]]=2021,"True","False")</f>
        <v>False</v>
      </c>
    </row>
    <row r="997" spans="1:9" x14ac:dyDescent="0.3">
      <c r="A997" s="21">
        <v>43731</v>
      </c>
      <c r="B997">
        <f t="shared" si="45"/>
        <v>2019</v>
      </c>
      <c r="C997" t="s">
        <v>75</v>
      </c>
      <c r="D997" t="s">
        <v>107</v>
      </c>
      <c r="E997">
        <f t="shared" si="46"/>
        <v>9</v>
      </c>
      <c r="F997" t="str">
        <f t="shared" si="47"/>
        <v>2019 - 9</v>
      </c>
      <c r="G997" t="str">
        <f>IF(AND(Date[[#This Row],[Month]]=5,Date[[#This Row],[Year]]=2021),"True","False")</f>
        <v>False</v>
      </c>
      <c r="H997" t="str">
        <f>IF(AND(Date[[#This Row],[Month]]&lt;=5,Date[[#This Row],[Month]]&gt;=4,Date[[#This Row],[Year]]=2021),"True","False")</f>
        <v>False</v>
      </c>
      <c r="I997" t="str">
        <f>IF(Date[[#This Row],[Year]]=2021,"True","False")</f>
        <v>False</v>
      </c>
    </row>
    <row r="998" spans="1:9" x14ac:dyDescent="0.3">
      <c r="A998" s="21">
        <v>43732</v>
      </c>
      <c r="B998">
        <f t="shared" si="45"/>
        <v>2019</v>
      </c>
      <c r="C998" t="s">
        <v>75</v>
      </c>
      <c r="D998" t="s">
        <v>107</v>
      </c>
      <c r="E998">
        <f t="shared" si="46"/>
        <v>9</v>
      </c>
      <c r="F998" t="str">
        <f t="shared" si="47"/>
        <v>2019 - 9</v>
      </c>
      <c r="G998" t="str">
        <f>IF(AND(Date[[#This Row],[Month]]=5,Date[[#This Row],[Year]]=2021),"True","False")</f>
        <v>False</v>
      </c>
      <c r="H998" t="str">
        <f>IF(AND(Date[[#This Row],[Month]]&lt;=5,Date[[#This Row],[Month]]&gt;=4,Date[[#This Row],[Year]]=2021),"True","False")</f>
        <v>False</v>
      </c>
      <c r="I998" t="str">
        <f>IF(Date[[#This Row],[Year]]=2021,"True","False")</f>
        <v>False</v>
      </c>
    </row>
    <row r="999" spans="1:9" x14ac:dyDescent="0.3">
      <c r="A999" s="21">
        <v>43733</v>
      </c>
      <c r="B999">
        <f t="shared" si="45"/>
        <v>2019</v>
      </c>
      <c r="C999" t="s">
        <v>75</v>
      </c>
      <c r="D999" t="s">
        <v>107</v>
      </c>
      <c r="E999">
        <f t="shared" si="46"/>
        <v>9</v>
      </c>
      <c r="F999" t="str">
        <f t="shared" si="47"/>
        <v>2019 - 9</v>
      </c>
      <c r="G999" t="str">
        <f>IF(AND(Date[[#This Row],[Month]]=5,Date[[#This Row],[Year]]=2021),"True","False")</f>
        <v>False</v>
      </c>
      <c r="H999" t="str">
        <f>IF(AND(Date[[#This Row],[Month]]&lt;=5,Date[[#This Row],[Month]]&gt;=4,Date[[#This Row],[Year]]=2021),"True","False")</f>
        <v>False</v>
      </c>
      <c r="I999" t="str">
        <f>IF(Date[[#This Row],[Year]]=2021,"True","False")</f>
        <v>False</v>
      </c>
    </row>
    <row r="1000" spans="1:9" x14ac:dyDescent="0.3">
      <c r="A1000" s="21">
        <v>43734</v>
      </c>
      <c r="B1000">
        <f t="shared" si="45"/>
        <v>2019</v>
      </c>
      <c r="C1000" t="s">
        <v>75</v>
      </c>
      <c r="D1000" t="s">
        <v>107</v>
      </c>
      <c r="E1000">
        <f t="shared" si="46"/>
        <v>9</v>
      </c>
      <c r="F1000" t="str">
        <f t="shared" si="47"/>
        <v>2019 - 9</v>
      </c>
      <c r="G1000" t="str">
        <f>IF(AND(Date[[#This Row],[Month]]=5,Date[[#This Row],[Year]]=2021),"True","False")</f>
        <v>False</v>
      </c>
      <c r="H1000" t="str">
        <f>IF(AND(Date[[#This Row],[Month]]&lt;=5,Date[[#This Row],[Month]]&gt;=4,Date[[#This Row],[Year]]=2021),"True","False")</f>
        <v>False</v>
      </c>
      <c r="I1000" t="str">
        <f>IF(Date[[#This Row],[Year]]=2021,"True","False")</f>
        <v>False</v>
      </c>
    </row>
    <row r="1001" spans="1:9" x14ac:dyDescent="0.3">
      <c r="A1001" s="21">
        <v>43735</v>
      </c>
      <c r="B1001">
        <f t="shared" si="45"/>
        <v>2019</v>
      </c>
      <c r="C1001" t="s">
        <v>75</v>
      </c>
      <c r="D1001" t="s">
        <v>107</v>
      </c>
      <c r="E1001">
        <f t="shared" si="46"/>
        <v>9</v>
      </c>
      <c r="F1001" t="str">
        <f t="shared" si="47"/>
        <v>2019 - 9</v>
      </c>
      <c r="G1001" t="str">
        <f>IF(AND(Date[[#This Row],[Month]]=5,Date[[#This Row],[Year]]=2021),"True","False")</f>
        <v>False</v>
      </c>
      <c r="H1001" t="str">
        <f>IF(AND(Date[[#This Row],[Month]]&lt;=5,Date[[#This Row],[Month]]&gt;=4,Date[[#This Row],[Year]]=2021),"True","False")</f>
        <v>False</v>
      </c>
      <c r="I1001" t="str">
        <f>IF(Date[[#This Row],[Year]]=2021,"True","False")</f>
        <v>False</v>
      </c>
    </row>
    <row r="1002" spans="1:9" x14ac:dyDescent="0.3">
      <c r="A1002" s="21">
        <v>43736</v>
      </c>
      <c r="B1002">
        <f t="shared" si="45"/>
        <v>2019</v>
      </c>
      <c r="C1002" t="s">
        <v>75</v>
      </c>
      <c r="D1002" t="s">
        <v>107</v>
      </c>
      <c r="E1002">
        <f t="shared" si="46"/>
        <v>9</v>
      </c>
      <c r="F1002" t="str">
        <f t="shared" si="47"/>
        <v>2019 - 9</v>
      </c>
      <c r="G1002" t="str">
        <f>IF(AND(Date[[#This Row],[Month]]=5,Date[[#This Row],[Year]]=2021),"True","False")</f>
        <v>False</v>
      </c>
      <c r="H1002" t="str">
        <f>IF(AND(Date[[#This Row],[Month]]&lt;=5,Date[[#This Row],[Month]]&gt;=4,Date[[#This Row],[Year]]=2021),"True","False")</f>
        <v>False</v>
      </c>
      <c r="I1002" t="str">
        <f>IF(Date[[#This Row],[Year]]=2021,"True","False")</f>
        <v>False</v>
      </c>
    </row>
    <row r="1003" spans="1:9" x14ac:dyDescent="0.3">
      <c r="A1003" s="21">
        <v>43737</v>
      </c>
      <c r="B1003">
        <f t="shared" si="45"/>
        <v>2019</v>
      </c>
      <c r="C1003" t="s">
        <v>75</v>
      </c>
      <c r="D1003" t="s">
        <v>107</v>
      </c>
      <c r="E1003">
        <f t="shared" si="46"/>
        <v>9</v>
      </c>
      <c r="F1003" t="str">
        <f t="shared" si="47"/>
        <v>2019 - 9</v>
      </c>
      <c r="G1003" t="str">
        <f>IF(AND(Date[[#This Row],[Month]]=5,Date[[#This Row],[Year]]=2021),"True","False")</f>
        <v>False</v>
      </c>
      <c r="H1003" t="str">
        <f>IF(AND(Date[[#This Row],[Month]]&lt;=5,Date[[#This Row],[Month]]&gt;=4,Date[[#This Row],[Year]]=2021),"True","False")</f>
        <v>False</v>
      </c>
      <c r="I1003" t="str">
        <f>IF(Date[[#This Row],[Year]]=2021,"True","False")</f>
        <v>False</v>
      </c>
    </row>
    <row r="1004" spans="1:9" x14ac:dyDescent="0.3">
      <c r="A1004" s="21">
        <v>43738</v>
      </c>
      <c r="B1004">
        <f t="shared" si="45"/>
        <v>2019</v>
      </c>
      <c r="C1004" t="s">
        <v>75</v>
      </c>
      <c r="D1004" t="s">
        <v>107</v>
      </c>
      <c r="E1004">
        <f t="shared" si="46"/>
        <v>9</v>
      </c>
      <c r="F1004" t="str">
        <f t="shared" si="47"/>
        <v>2019 - 9</v>
      </c>
      <c r="G1004" t="str">
        <f>IF(AND(Date[[#This Row],[Month]]=5,Date[[#This Row],[Year]]=2021),"True","False")</f>
        <v>False</v>
      </c>
      <c r="H1004" t="str">
        <f>IF(AND(Date[[#This Row],[Month]]&lt;=5,Date[[#This Row],[Month]]&gt;=4,Date[[#This Row],[Year]]=2021),"True","False")</f>
        <v>False</v>
      </c>
      <c r="I1004" t="str">
        <f>IF(Date[[#This Row],[Year]]=2021,"True","False")</f>
        <v>False</v>
      </c>
    </row>
    <row r="1005" spans="1:9" x14ac:dyDescent="0.3">
      <c r="A1005" s="21">
        <v>43739</v>
      </c>
      <c r="B1005">
        <f t="shared" si="45"/>
        <v>2019</v>
      </c>
      <c r="C1005" t="s">
        <v>76</v>
      </c>
      <c r="D1005" t="s">
        <v>108</v>
      </c>
      <c r="E1005">
        <f t="shared" si="46"/>
        <v>10</v>
      </c>
      <c r="F1005" t="str">
        <f t="shared" si="47"/>
        <v>2019 - 10</v>
      </c>
      <c r="G1005" t="str">
        <f>IF(AND(Date[[#This Row],[Month]]=5,Date[[#This Row],[Year]]=2021),"True","False")</f>
        <v>False</v>
      </c>
      <c r="H1005" t="str">
        <f>IF(AND(Date[[#This Row],[Month]]&lt;=5,Date[[#This Row],[Month]]&gt;=4,Date[[#This Row],[Year]]=2021),"True","False")</f>
        <v>False</v>
      </c>
      <c r="I1005" t="str">
        <f>IF(Date[[#This Row],[Year]]=2021,"True","False")</f>
        <v>False</v>
      </c>
    </row>
    <row r="1006" spans="1:9" x14ac:dyDescent="0.3">
      <c r="A1006" s="21">
        <v>43740</v>
      </c>
      <c r="B1006">
        <f t="shared" si="45"/>
        <v>2019</v>
      </c>
      <c r="C1006" t="s">
        <v>76</v>
      </c>
      <c r="D1006" t="s">
        <v>108</v>
      </c>
      <c r="E1006">
        <f t="shared" si="46"/>
        <v>10</v>
      </c>
      <c r="F1006" t="str">
        <f t="shared" si="47"/>
        <v>2019 - 10</v>
      </c>
      <c r="G1006" t="str">
        <f>IF(AND(Date[[#This Row],[Month]]=5,Date[[#This Row],[Year]]=2021),"True","False")</f>
        <v>False</v>
      </c>
      <c r="H1006" t="str">
        <f>IF(AND(Date[[#This Row],[Month]]&lt;=5,Date[[#This Row],[Month]]&gt;=4,Date[[#This Row],[Year]]=2021),"True","False")</f>
        <v>False</v>
      </c>
      <c r="I1006" t="str">
        <f>IF(Date[[#This Row],[Year]]=2021,"True","False")</f>
        <v>False</v>
      </c>
    </row>
    <row r="1007" spans="1:9" x14ac:dyDescent="0.3">
      <c r="A1007" s="21">
        <v>43741</v>
      </c>
      <c r="B1007">
        <f t="shared" si="45"/>
        <v>2019</v>
      </c>
      <c r="C1007" t="s">
        <v>76</v>
      </c>
      <c r="D1007" t="s">
        <v>108</v>
      </c>
      <c r="E1007">
        <f t="shared" si="46"/>
        <v>10</v>
      </c>
      <c r="F1007" t="str">
        <f t="shared" si="47"/>
        <v>2019 - 10</v>
      </c>
      <c r="G1007" t="str">
        <f>IF(AND(Date[[#This Row],[Month]]=5,Date[[#This Row],[Year]]=2021),"True","False")</f>
        <v>False</v>
      </c>
      <c r="H1007" t="str">
        <f>IF(AND(Date[[#This Row],[Month]]&lt;=5,Date[[#This Row],[Month]]&gt;=4,Date[[#This Row],[Year]]=2021),"True","False")</f>
        <v>False</v>
      </c>
      <c r="I1007" t="str">
        <f>IF(Date[[#This Row],[Year]]=2021,"True","False")</f>
        <v>False</v>
      </c>
    </row>
    <row r="1008" spans="1:9" x14ac:dyDescent="0.3">
      <c r="A1008" s="21">
        <v>43742</v>
      </c>
      <c r="B1008">
        <f t="shared" si="45"/>
        <v>2019</v>
      </c>
      <c r="C1008" t="s">
        <v>76</v>
      </c>
      <c r="D1008" t="s">
        <v>108</v>
      </c>
      <c r="E1008">
        <f t="shared" si="46"/>
        <v>10</v>
      </c>
      <c r="F1008" t="str">
        <f t="shared" si="47"/>
        <v>2019 - 10</v>
      </c>
      <c r="G1008" t="str">
        <f>IF(AND(Date[[#This Row],[Month]]=5,Date[[#This Row],[Year]]=2021),"True","False")</f>
        <v>False</v>
      </c>
      <c r="H1008" t="str">
        <f>IF(AND(Date[[#This Row],[Month]]&lt;=5,Date[[#This Row],[Month]]&gt;=4,Date[[#This Row],[Year]]=2021),"True","False")</f>
        <v>False</v>
      </c>
      <c r="I1008" t="str">
        <f>IF(Date[[#This Row],[Year]]=2021,"True","False")</f>
        <v>False</v>
      </c>
    </row>
    <row r="1009" spans="1:9" x14ac:dyDescent="0.3">
      <c r="A1009" s="21">
        <v>43743</v>
      </c>
      <c r="B1009">
        <f t="shared" si="45"/>
        <v>2019</v>
      </c>
      <c r="C1009" t="s">
        <v>76</v>
      </c>
      <c r="D1009" t="s">
        <v>108</v>
      </c>
      <c r="E1009">
        <f t="shared" si="46"/>
        <v>10</v>
      </c>
      <c r="F1009" t="str">
        <f t="shared" si="47"/>
        <v>2019 - 10</v>
      </c>
      <c r="G1009" t="str">
        <f>IF(AND(Date[[#This Row],[Month]]=5,Date[[#This Row],[Year]]=2021),"True","False")</f>
        <v>False</v>
      </c>
      <c r="H1009" t="str">
        <f>IF(AND(Date[[#This Row],[Month]]&lt;=5,Date[[#This Row],[Month]]&gt;=4,Date[[#This Row],[Year]]=2021),"True","False")</f>
        <v>False</v>
      </c>
      <c r="I1009" t="str">
        <f>IF(Date[[#This Row],[Year]]=2021,"True","False")</f>
        <v>False</v>
      </c>
    </row>
    <row r="1010" spans="1:9" x14ac:dyDescent="0.3">
      <c r="A1010" s="21">
        <v>43744</v>
      </c>
      <c r="B1010">
        <f t="shared" si="45"/>
        <v>2019</v>
      </c>
      <c r="C1010" t="s">
        <v>76</v>
      </c>
      <c r="D1010" t="s">
        <v>108</v>
      </c>
      <c r="E1010">
        <f t="shared" si="46"/>
        <v>10</v>
      </c>
      <c r="F1010" t="str">
        <f t="shared" si="47"/>
        <v>2019 - 10</v>
      </c>
      <c r="G1010" t="str">
        <f>IF(AND(Date[[#This Row],[Month]]=5,Date[[#This Row],[Year]]=2021),"True","False")</f>
        <v>False</v>
      </c>
      <c r="H1010" t="str">
        <f>IF(AND(Date[[#This Row],[Month]]&lt;=5,Date[[#This Row],[Month]]&gt;=4,Date[[#This Row],[Year]]=2021),"True","False")</f>
        <v>False</v>
      </c>
      <c r="I1010" t="str">
        <f>IF(Date[[#This Row],[Year]]=2021,"True","False")</f>
        <v>False</v>
      </c>
    </row>
    <row r="1011" spans="1:9" x14ac:dyDescent="0.3">
      <c r="A1011" s="21">
        <v>43745</v>
      </c>
      <c r="B1011">
        <f t="shared" si="45"/>
        <v>2019</v>
      </c>
      <c r="C1011" t="s">
        <v>76</v>
      </c>
      <c r="D1011" t="s">
        <v>108</v>
      </c>
      <c r="E1011">
        <f t="shared" si="46"/>
        <v>10</v>
      </c>
      <c r="F1011" t="str">
        <f t="shared" si="47"/>
        <v>2019 - 10</v>
      </c>
      <c r="G1011" t="str">
        <f>IF(AND(Date[[#This Row],[Month]]=5,Date[[#This Row],[Year]]=2021),"True","False")</f>
        <v>False</v>
      </c>
      <c r="H1011" t="str">
        <f>IF(AND(Date[[#This Row],[Month]]&lt;=5,Date[[#This Row],[Month]]&gt;=4,Date[[#This Row],[Year]]=2021),"True","False")</f>
        <v>False</v>
      </c>
      <c r="I1011" t="str">
        <f>IF(Date[[#This Row],[Year]]=2021,"True","False")</f>
        <v>False</v>
      </c>
    </row>
    <row r="1012" spans="1:9" x14ac:dyDescent="0.3">
      <c r="A1012" s="21">
        <v>43746</v>
      </c>
      <c r="B1012">
        <f t="shared" si="45"/>
        <v>2019</v>
      </c>
      <c r="C1012" t="s">
        <v>76</v>
      </c>
      <c r="D1012" t="s">
        <v>108</v>
      </c>
      <c r="E1012">
        <f t="shared" si="46"/>
        <v>10</v>
      </c>
      <c r="F1012" t="str">
        <f t="shared" si="47"/>
        <v>2019 - 10</v>
      </c>
      <c r="G1012" t="str">
        <f>IF(AND(Date[[#This Row],[Month]]=5,Date[[#This Row],[Year]]=2021),"True","False")</f>
        <v>False</v>
      </c>
      <c r="H1012" t="str">
        <f>IF(AND(Date[[#This Row],[Month]]&lt;=5,Date[[#This Row],[Month]]&gt;=4,Date[[#This Row],[Year]]=2021),"True","False")</f>
        <v>False</v>
      </c>
      <c r="I1012" t="str">
        <f>IF(Date[[#This Row],[Year]]=2021,"True","False")</f>
        <v>False</v>
      </c>
    </row>
    <row r="1013" spans="1:9" x14ac:dyDescent="0.3">
      <c r="A1013" s="21">
        <v>43747</v>
      </c>
      <c r="B1013">
        <f t="shared" si="45"/>
        <v>2019</v>
      </c>
      <c r="C1013" t="s">
        <v>76</v>
      </c>
      <c r="D1013" t="s">
        <v>108</v>
      </c>
      <c r="E1013">
        <f t="shared" si="46"/>
        <v>10</v>
      </c>
      <c r="F1013" t="str">
        <f t="shared" si="47"/>
        <v>2019 - 10</v>
      </c>
      <c r="G1013" t="str">
        <f>IF(AND(Date[[#This Row],[Month]]=5,Date[[#This Row],[Year]]=2021),"True","False")</f>
        <v>False</v>
      </c>
      <c r="H1013" t="str">
        <f>IF(AND(Date[[#This Row],[Month]]&lt;=5,Date[[#This Row],[Month]]&gt;=4,Date[[#This Row],[Year]]=2021),"True","False")</f>
        <v>False</v>
      </c>
      <c r="I1013" t="str">
        <f>IF(Date[[#This Row],[Year]]=2021,"True","False")</f>
        <v>False</v>
      </c>
    </row>
    <row r="1014" spans="1:9" x14ac:dyDescent="0.3">
      <c r="A1014" s="21">
        <v>43748</v>
      </c>
      <c r="B1014">
        <f t="shared" si="45"/>
        <v>2019</v>
      </c>
      <c r="C1014" t="s">
        <v>76</v>
      </c>
      <c r="D1014" t="s">
        <v>108</v>
      </c>
      <c r="E1014">
        <f t="shared" si="46"/>
        <v>10</v>
      </c>
      <c r="F1014" t="str">
        <f t="shared" si="47"/>
        <v>2019 - 10</v>
      </c>
      <c r="G1014" t="str">
        <f>IF(AND(Date[[#This Row],[Month]]=5,Date[[#This Row],[Year]]=2021),"True","False")</f>
        <v>False</v>
      </c>
      <c r="H1014" t="str">
        <f>IF(AND(Date[[#This Row],[Month]]&lt;=5,Date[[#This Row],[Month]]&gt;=4,Date[[#This Row],[Year]]=2021),"True","False")</f>
        <v>False</v>
      </c>
      <c r="I1014" t="str">
        <f>IF(Date[[#This Row],[Year]]=2021,"True","False")</f>
        <v>False</v>
      </c>
    </row>
    <row r="1015" spans="1:9" x14ac:dyDescent="0.3">
      <c r="A1015" s="21">
        <v>43749</v>
      </c>
      <c r="B1015">
        <f t="shared" si="45"/>
        <v>2019</v>
      </c>
      <c r="C1015" t="s">
        <v>76</v>
      </c>
      <c r="D1015" t="s">
        <v>108</v>
      </c>
      <c r="E1015">
        <f t="shared" si="46"/>
        <v>10</v>
      </c>
      <c r="F1015" t="str">
        <f t="shared" si="47"/>
        <v>2019 - 10</v>
      </c>
      <c r="G1015" t="str">
        <f>IF(AND(Date[[#This Row],[Month]]=5,Date[[#This Row],[Year]]=2021),"True","False")</f>
        <v>False</v>
      </c>
      <c r="H1015" t="str">
        <f>IF(AND(Date[[#This Row],[Month]]&lt;=5,Date[[#This Row],[Month]]&gt;=4,Date[[#This Row],[Year]]=2021),"True","False")</f>
        <v>False</v>
      </c>
      <c r="I1015" t="str">
        <f>IF(Date[[#This Row],[Year]]=2021,"True","False")</f>
        <v>False</v>
      </c>
    </row>
    <row r="1016" spans="1:9" x14ac:dyDescent="0.3">
      <c r="A1016" s="21">
        <v>43750</v>
      </c>
      <c r="B1016">
        <f t="shared" si="45"/>
        <v>2019</v>
      </c>
      <c r="C1016" t="s">
        <v>76</v>
      </c>
      <c r="D1016" t="s">
        <v>108</v>
      </c>
      <c r="E1016">
        <f t="shared" si="46"/>
        <v>10</v>
      </c>
      <c r="F1016" t="str">
        <f t="shared" si="47"/>
        <v>2019 - 10</v>
      </c>
      <c r="G1016" t="str">
        <f>IF(AND(Date[[#This Row],[Month]]=5,Date[[#This Row],[Year]]=2021),"True","False")</f>
        <v>False</v>
      </c>
      <c r="H1016" t="str">
        <f>IF(AND(Date[[#This Row],[Month]]&lt;=5,Date[[#This Row],[Month]]&gt;=4,Date[[#This Row],[Year]]=2021),"True","False")</f>
        <v>False</v>
      </c>
      <c r="I1016" t="str">
        <f>IF(Date[[#This Row],[Year]]=2021,"True","False")</f>
        <v>False</v>
      </c>
    </row>
    <row r="1017" spans="1:9" x14ac:dyDescent="0.3">
      <c r="A1017" s="21">
        <v>43751</v>
      </c>
      <c r="B1017">
        <f t="shared" si="45"/>
        <v>2019</v>
      </c>
      <c r="C1017" t="s">
        <v>76</v>
      </c>
      <c r="D1017" t="s">
        <v>108</v>
      </c>
      <c r="E1017">
        <f t="shared" si="46"/>
        <v>10</v>
      </c>
      <c r="F1017" t="str">
        <f t="shared" si="47"/>
        <v>2019 - 10</v>
      </c>
      <c r="G1017" t="str">
        <f>IF(AND(Date[[#This Row],[Month]]=5,Date[[#This Row],[Year]]=2021),"True","False")</f>
        <v>False</v>
      </c>
      <c r="H1017" t="str">
        <f>IF(AND(Date[[#This Row],[Month]]&lt;=5,Date[[#This Row],[Month]]&gt;=4,Date[[#This Row],[Year]]=2021),"True","False")</f>
        <v>False</v>
      </c>
      <c r="I1017" t="str">
        <f>IF(Date[[#This Row],[Year]]=2021,"True","False")</f>
        <v>False</v>
      </c>
    </row>
    <row r="1018" spans="1:9" x14ac:dyDescent="0.3">
      <c r="A1018" s="21">
        <v>43752</v>
      </c>
      <c r="B1018">
        <f t="shared" si="45"/>
        <v>2019</v>
      </c>
      <c r="C1018" t="s">
        <v>76</v>
      </c>
      <c r="D1018" t="s">
        <v>108</v>
      </c>
      <c r="E1018">
        <f t="shared" si="46"/>
        <v>10</v>
      </c>
      <c r="F1018" t="str">
        <f t="shared" si="47"/>
        <v>2019 - 10</v>
      </c>
      <c r="G1018" t="str">
        <f>IF(AND(Date[[#This Row],[Month]]=5,Date[[#This Row],[Year]]=2021),"True","False")</f>
        <v>False</v>
      </c>
      <c r="H1018" t="str">
        <f>IF(AND(Date[[#This Row],[Month]]&lt;=5,Date[[#This Row],[Month]]&gt;=4,Date[[#This Row],[Year]]=2021),"True","False")</f>
        <v>False</v>
      </c>
      <c r="I1018" t="str">
        <f>IF(Date[[#This Row],[Year]]=2021,"True","False")</f>
        <v>False</v>
      </c>
    </row>
    <row r="1019" spans="1:9" x14ac:dyDescent="0.3">
      <c r="A1019" s="21">
        <v>43753</v>
      </c>
      <c r="B1019">
        <f t="shared" si="45"/>
        <v>2019</v>
      </c>
      <c r="C1019" t="s">
        <v>76</v>
      </c>
      <c r="D1019" t="s">
        <v>108</v>
      </c>
      <c r="E1019">
        <f t="shared" si="46"/>
        <v>10</v>
      </c>
      <c r="F1019" t="str">
        <f t="shared" si="47"/>
        <v>2019 - 10</v>
      </c>
      <c r="G1019" t="str">
        <f>IF(AND(Date[[#This Row],[Month]]=5,Date[[#This Row],[Year]]=2021),"True","False")</f>
        <v>False</v>
      </c>
      <c r="H1019" t="str">
        <f>IF(AND(Date[[#This Row],[Month]]&lt;=5,Date[[#This Row],[Month]]&gt;=4,Date[[#This Row],[Year]]=2021),"True","False")</f>
        <v>False</v>
      </c>
      <c r="I1019" t="str">
        <f>IF(Date[[#This Row],[Year]]=2021,"True","False")</f>
        <v>False</v>
      </c>
    </row>
    <row r="1020" spans="1:9" x14ac:dyDescent="0.3">
      <c r="A1020" s="21">
        <v>43754</v>
      </c>
      <c r="B1020">
        <f t="shared" si="45"/>
        <v>2019</v>
      </c>
      <c r="C1020" t="s">
        <v>76</v>
      </c>
      <c r="D1020" t="s">
        <v>108</v>
      </c>
      <c r="E1020">
        <f t="shared" si="46"/>
        <v>10</v>
      </c>
      <c r="F1020" t="str">
        <f t="shared" si="47"/>
        <v>2019 - 10</v>
      </c>
      <c r="G1020" t="str">
        <f>IF(AND(Date[[#This Row],[Month]]=5,Date[[#This Row],[Year]]=2021),"True","False")</f>
        <v>False</v>
      </c>
      <c r="H1020" t="str">
        <f>IF(AND(Date[[#This Row],[Month]]&lt;=5,Date[[#This Row],[Month]]&gt;=4,Date[[#This Row],[Year]]=2021),"True","False")</f>
        <v>False</v>
      </c>
      <c r="I1020" t="str">
        <f>IF(Date[[#This Row],[Year]]=2021,"True","False")</f>
        <v>False</v>
      </c>
    </row>
    <row r="1021" spans="1:9" x14ac:dyDescent="0.3">
      <c r="A1021" s="21">
        <v>43755</v>
      </c>
      <c r="B1021">
        <f t="shared" si="45"/>
        <v>2019</v>
      </c>
      <c r="C1021" t="s">
        <v>76</v>
      </c>
      <c r="D1021" t="s">
        <v>108</v>
      </c>
      <c r="E1021">
        <f t="shared" si="46"/>
        <v>10</v>
      </c>
      <c r="F1021" t="str">
        <f t="shared" si="47"/>
        <v>2019 - 10</v>
      </c>
      <c r="G1021" t="str">
        <f>IF(AND(Date[[#This Row],[Month]]=5,Date[[#This Row],[Year]]=2021),"True","False")</f>
        <v>False</v>
      </c>
      <c r="H1021" t="str">
        <f>IF(AND(Date[[#This Row],[Month]]&lt;=5,Date[[#This Row],[Month]]&gt;=4,Date[[#This Row],[Year]]=2021),"True","False")</f>
        <v>False</v>
      </c>
      <c r="I1021" t="str">
        <f>IF(Date[[#This Row],[Year]]=2021,"True","False")</f>
        <v>False</v>
      </c>
    </row>
    <row r="1022" spans="1:9" x14ac:dyDescent="0.3">
      <c r="A1022" s="21">
        <v>43756</v>
      </c>
      <c r="B1022">
        <f t="shared" si="45"/>
        <v>2019</v>
      </c>
      <c r="C1022" t="s">
        <v>76</v>
      </c>
      <c r="D1022" t="s">
        <v>108</v>
      </c>
      <c r="E1022">
        <f t="shared" si="46"/>
        <v>10</v>
      </c>
      <c r="F1022" t="str">
        <f t="shared" si="47"/>
        <v>2019 - 10</v>
      </c>
      <c r="G1022" t="str">
        <f>IF(AND(Date[[#This Row],[Month]]=5,Date[[#This Row],[Year]]=2021),"True","False")</f>
        <v>False</v>
      </c>
      <c r="H1022" t="str">
        <f>IF(AND(Date[[#This Row],[Month]]&lt;=5,Date[[#This Row],[Month]]&gt;=4,Date[[#This Row],[Year]]=2021),"True","False")</f>
        <v>False</v>
      </c>
      <c r="I1022" t="str">
        <f>IF(Date[[#This Row],[Year]]=2021,"True","False")</f>
        <v>False</v>
      </c>
    </row>
    <row r="1023" spans="1:9" x14ac:dyDescent="0.3">
      <c r="A1023" s="21">
        <v>43757</v>
      </c>
      <c r="B1023">
        <f t="shared" si="45"/>
        <v>2019</v>
      </c>
      <c r="C1023" t="s">
        <v>76</v>
      </c>
      <c r="D1023" t="s">
        <v>108</v>
      </c>
      <c r="E1023">
        <f t="shared" si="46"/>
        <v>10</v>
      </c>
      <c r="F1023" t="str">
        <f t="shared" si="47"/>
        <v>2019 - 10</v>
      </c>
      <c r="G1023" t="str">
        <f>IF(AND(Date[[#This Row],[Month]]=5,Date[[#This Row],[Year]]=2021),"True","False")</f>
        <v>False</v>
      </c>
      <c r="H1023" t="str">
        <f>IF(AND(Date[[#This Row],[Month]]&lt;=5,Date[[#This Row],[Month]]&gt;=4,Date[[#This Row],[Year]]=2021),"True","False")</f>
        <v>False</v>
      </c>
      <c r="I1023" t="str">
        <f>IF(Date[[#This Row],[Year]]=2021,"True","False")</f>
        <v>False</v>
      </c>
    </row>
    <row r="1024" spans="1:9" x14ac:dyDescent="0.3">
      <c r="A1024" s="21">
        <v>43758</v>
      </c>
      <c r="B1024">
        <f t="shared" si="45"/>
        <v>2019</v>
      </c>
      <c r="C1024" t="s">
        <v>76</v>
      </c>
      <c r="D1024" t="s">
        <v>108</v>
      </c>
      <c r="E1024">
        <f t="shared" si="46"/>
        <v>10</v>
      </c>
      <c r="F1024" t="str">
        <f t="shared" si="47"/>
        <v>2019 - 10</v>
      </c>
      <c r="G1024" t="str">
        <f>IF(AND(Date[[#This Row],[Month]]=5,Date[[#This Row],[Year]]=2021),"True","False")</f>
        <v>False</v>
      </c>
      <c r="H1024" t="str">
        <f>IF(AND(Date[[#This Row],[Month]]&lt;=5,Date[[#This Row],[Month]]&gt;=4,Date[[#This Row],[Year]]=2021),"True","False")</f>
        <v>False</v>
      </c>
      <c r="I1024" t="str">
        <f>IF(Date[[#This Row],[Year]]=2021,"True","False")</f>
        <v>False</v>
      </c>
    </row>
    <row r="1025" spans="1:9" x14ac:dyDescent="0.3">
      <c r="A1025" s="21">
        <v>43759</v>
      </c>
      <c r="B1025">
        <f t="shared" si="45"/>
        <v>2019</v>
      </c>
      <c r="C1025" t="s">
        <v>76</v>
      </c>
      <c r="D1025" t="s">
        <v>108</v>
      </c>
      <c r="E1025">
        <f t="shared" si="46"/>
        <v>10</v>
      </c>
      <c r="F1025" t="str">
        <f t="shared" si="47"/>
        <v>2019 - 10</v>
      </c>
      <c r="G1025" t="str">
        <f>IF(AND(Date[[#This Row],[Month]]=5,Date[[#This Row],[Year]]=2021),"True","False")</f>
        <v>False</v>
      </c>
      <c r="H1025" t="str">
        <f>IF(AND(Date[[#This Row],[Month]]&lt;=5,Date[[#This Row],[Month]]&gt;=4,Date[[#This Row],[Year]]=2021),"True","False")</f>
        <v>False</v>
      </c>
      <c r="I1025" t="str">
        <f>IF(Date[[#This Row],[Year]]=2021,"True","False")</f>
        <v>False</v>
      </c>
    </row>
    <row r="1026" spans="1:9" x14ac:dyDescent="0.3">
      <c r="A1026" s="21">
        <v>43760</v>
      </c>
      <c r="B1026">
        <f t="shared" si="45"/>
        <v>2019</v>
      </c>
      <c r="C1026" t="s">
        <v>76</v>
      </c>
      <c r="D1026" t="s">
        <v>108</v>
      </c>
      <c r="E1026">
        <f t="shared" si="46"/>
        <v>10</v>
      </c>
      <c r="F1026" t="str">
        <f t="shared" si="47"/>
        <v>2019 - 10</v>
      </c>
      <c r="G1026" t="str">
        <f>IF(AND(Date[[#This Row],[Month]]=5,Date[[#This Row],[Year]]=2021),"True","False")</f>
        <v>False</v>
      </c>
      <c r="H1026" t="str">
        <f>IF(AND(Date[[#This Row],[Month]]&lt;=5,Date[[#This Row],[Month]]&gt;=4,Date[[#This Row],[Year]]=2021),"True","False")</f>
        <v>False</v>
      </c>
      <c r="I1026" t="str">
        <f>IF(Date[[#This Row],[Year]]=2021,"True","False")</f>
        <v>False</v>
      </c>
    </row>
    <row r="1027" spans="1:9" x14ac:dyDescent="0.3">
      <c r="A1027" s="21">
        <v>43761</v>
      </c>
      <c r="B1027">
        <f t="shared" ref="B1027:B1090" si="48">YEAR(A1027)</f>
        <v>2019</v>
      </c>
      <c r="C1027" t="s">
        <v>76</v>
      </c>
      <c r="D1027" t="s">
        <v>108</v>
      </c>
      <c r="E1027">
        <f t="shared" ref="E1027:E1090" si="49">MONTH(A1027)</f>
        <v>10</v>
      </c>
      <c r="F1027" t="str">
        <f t="shared" ref="F1027:F1090" si="50">B1027&amp;" - " &amp;E1027</f>
        <v>2019 - 10</v>
      </c>
      <c r="G1027" t="str">
        <f>IF(AND(Date[[#This Row],[Month]]=5,Date[[#This Row],[Year]]=2021),"True","False")</f>
        <v>False</v>
      </c>
      <c r="H1027" t="str">
        <f>IF(AND(Date[[#This Row],[Month]]&lt;=5,Date[[#This Row],[Month]]&gt;=4,Date[[#This Row],[Year]]=2021),"True","False")</f>
        <v>False</v>
      </c>
      <c r="I1027" t="str">
        <f>IF(Date[[#This Row],[Year]]=2021,"True","False")</f>
        <v>False</v>
      </c>
    </row>
    <row r="1028" spans="1:9" x14ac:dyDescent="0.3">
      <c r="A1028" s="21">
        <v>43762</v>
      </c>
      <c r="B1028">
        <f t="shared" si="48"/>
        <v>2019</v>
      </c>
      <c r="C1028" t="s">
        <v>76</v>
      </c>
      <c r="D1028" t="s">
        <v>108</v>
      </c>
      <c r="E1028">
        <f t="shared" si="49"/>
        <v>10</v>
      </c>
      <c r="F1028" t="str">
        <f t="shared" si="50"/>
        <v>2019 - 10</v>
      </c>
      <c r="G1028" t="str">
        <f>IF(AND(Date[[#This Row],[Month]]=5,Date[[#This Row],[Year]]=2021),"True","False")</f>
        <v>False</v>
      </c>
      <c r="H1028" t="str">
        <f>IF(AND(Date[[#This Row],[Month]]&lt;=5,Date[[#This Row],[Month]]&gt;=4,Date[[#This Row],[Year]]=2021),"True","False")</f>
        <v>False</v>
      </c>
      <c r="I1028" t="str">
        <f>IF(Date[[#This Row],[Year]]=2021,"True","False")</f>
        <v>False</v>
      </c>
    </row>
    <row r="1029" spans="1:9" x14ac:dyDescent="0.3">
      <c r="A1029" s="21">
        <v>43763</v>
      </c>
      <c r="B1029">
        <f t="shared" si="48"/>
        <v>2019</v>
      </c>
      <c r="C1029" t="s">
        <v>76</v>
      </c>
      <c r="D1029" t="s">
        <v>108</v>
      </c>
      <c r="E1029">
        <f t="shared" si="49"/>
        <v>10</v>
      </c>
      <c r="F1029" t="str">
        <f t="shared" si="50"/>
        <v>2019 - 10</v>
      </c>
      <c r="G1029" t="str">
        <f>IF(AND(Date[[#This Row],[Month]]=5,Date[[#This Row],[Year]]=2021),"True","False")</f>
        <v>False</v>
      </c>
      <c r="H1029" t="str">
        <f>IF(AND(Date[[#This Row],[Month]]&lt;=5,Date[[#This Row],[Month]]&gt;=4,Date[[#This Row],[Year]]=2021),"True","False")</f>
        <v>False</v>
      </c>
      <c r="I1029" t="str">
        <f>IF(Date[[#This Row],[Year]]=2021,"True","False")</f>
        <v>False</v>
      </c>
    </row>
    <row r="1030" spans="1:9" x14ac:dyDescent="0.3">
      <c r="A1030" s="21">
        <v>43764</v>
      </c>
      <c r="B1030">
        <f t="shared" si="48"/>
        <v>2019</v>
      </c>
      <c r="C1030" t="s">
        <v>76</v>
      </c>
      <c r="D1030" t="s">
        <v>108</v>
      </c>
      <c r="E1030">
        <f t="shared" si="49"/>
        <v>10</v>
      </c>
      <c r="F1030" t="str">
        <f t="shared" si="50"/>
        <v>2019 - 10</v>
      </c>
      <c r="G1030" t="str">
        <f>IF(AND(Date[[#This Row],[Month]]=5,Date[[#This Row],[Year]]=2021),"True","False")</f>
        <v>False</v>
      </c>
      <c r="H1030" t="str">
        <f>IF(AND(Date[[#This Row],[Month]]&lt;=5,Date[[#This Row],[Month]]&gt;=4,Date[[#This Row],[Year]]=2021),"True","False")</f>
        <v>False</v>
      </c>
      <c r="I1030" t="str">
        <f>IF(Date[[#This Row],[Year]]=2021,"True","False")</f>
        <v>False</v>
      </c>
    </row>
    <row r="1031" spans="1:9" x14ac:dyDescent="0.3">
      <c r="A1031" s="21">
        <v>43765</v>
      </c>
      <c r="B1031">
        <f t="shared" si="48"/>
        <v>2019</v>
      </c>
      <c r="C1031" t="s">
        <v>76</v>
      </c>
      <c r="D1031" t="s">
        <v>108</v>
      </c>
      <c r="E1031">
        <f t="shared" si="49"/>
        <v>10</v>
      </c>
      <c r="F1031" t="str">
        <f t="shared" si="50"/>
        <v>2019 - 10</v>
      </c>
      <c r="G1031" t="str">
        <f>IF(AND(Date[[#This Row],[Month]]=5,Date[[#This Row],[Year]]=2021),"True","False")</f>
        <v>False</v>
      </c>
      <c r="H1031" t="str">
        <f>IF(AND(Date[[#This Row],[Month]]&lt;=5,Date[[#This Row],[Month]]&gt;=4,Date[[#This Row],[Year]]=2021),"True","False")</f>
        <v>False</v>
      </c>
      <c r="I1031" t="str">
        <f>IF(Date[[#This Row],[Year]]=2021,"True","False")</f>
        <v>False</v>
      </c>
    </row>
    <row r="1032" spans="1:9" x14ac:dyDescent="0.3">
      <c r="A1032" s="21">
        <v>43766</v>
      </c>
      <c r="B1032">
        <f t="shared" si="48"/>
        <v>2019</v>
      </c>
      <c r="C1032" t="s">
        <v>76</v>
      </c>
      <c r="D1032" t="s">
        <v>108</v>
      </c>
      <c r="E1032">
        <f t="shared" si="49"/>
        <v>10</v>
      </c>
      <c r="F1032" t="str">
        <f t="shared" si="50"/>
        <v>2019 - 10</v>
      </c>
      <c r="G1032" t="str">
        <f>IF(AND(Date[[#This Row],[Month]]=5,Date[[#This Row],[Year]]=2021),"True","False")</f>
        <v>False</v>
      </c>
      <c r="H1032" t="str">
        <f>IF(AND(Date[[#This Row],[Month]]&lt;=5,Date[[#This Row],[Month]]&gt;=4,Date[[#This Row],[Year]]=2021),"True","False")</f>
        <v>False</v>
      </c>
      <c r="I1032" t="str">
        <f>IF(Date[[#This Row],[Year]]=2021,"True","False")</f>
        <v>False</v>
      </c>
    </row>
    <row r="1033" spans="1:9" x14ac:dyDescent="0.3">
      <c r="A1033" s="21">
        <v>43767</v>
      </c>
      <c r="B1033">
        <f t="shared" si="48"/>
        <v>2019</v>
      </c>
      <c r="C1033" t="s">
        <v>76</v>
      </c>
      <c r="D1033" t="s">
        <v>108</v>
      </c>
      <c r="E1033">
        <f t="shared" si="49"/>
        <v>10</v>
      </c>
      <c r="F1033" t="str">
        <f t="shared" si="50"/>
        <v>2019 - 10</v>
      </c>
      <c r="G1033" t="str">
        <f>IF(AND(Date[[#This Row],[Month]]=5,Date[[#This Row],[Year]]=2021),"True","False")</f>
        <v>False</v>
      </c>
      <c r="H1033" t="str">
        <f>IF(AND(Date[[#This Row],[Month]]&lt;=5,Date[[#This Row],[Month]]&gt;=4,Date[[#This Row],[Year]]=2021),"True","False")</f>
        <v>False</v>
      </c>
      <c r="I1033" t="str">
        <f>IF(Date[[#This Row],[Year]]=2021,"True","False")</f>
        <v>False</v>
      </c>
    </row>
    <row r="1034" spans="1:9" x14ac:dyDescent="0.3">
      <c r="A1034" s="21">
        <v>43768</v>
      </c>
      <c r="B1034">
        <f t="shared" si="48"/>
        <v>2019</v>
      </c>
      <c r="C1034" t="s">
        <v>76</v>
      </c>
      <c r="D1034" t="s">
        <v>108</v>
      </c>
      <c r="E1034">
        <f t="shared" si="49"/>
        <v>10</v>
      </c>
      <c r="F1034" t="str">
        <f t="shared" si="50"/>
        <v>2019 - 10</v>
      </c>
      <c r="G1034" t="str">
        <f>IF(AND(Date[[#This Row],[Month]]=5,Date[[#This Row],[Year]]=2021),"True","False")</f>
        <v>False</v>
      </c>
      <c r="H1034" t="str">
        <f>IF(AND(Date[[#This Row],[Month]]&lt;=5,Date[[#This Row],[Month]]&gt;=4,Date[[#This Row],[Year]]=2021),"True","False")</f>
        <v>False</v>
      </c>
      <c r="I1034" t="str">
        <f>IF(Date[[#This Row],[Year]]=2021,"True","False")</f>
        <v>False</v>
      </c>
    </row>
    <row r="1035" spans="1:9" x14ac:dyDescent="0.3">
      <c r="A1035" s="21">
        <v>43769</v>
      </c>
      <c r="B1035">
        <f t="shared" si="48"/>
        <v>2019</v>
      </c>
      <c r="C1035" t="s">
        <v>76</v>
      </c>
      <c r="D1035" t="s">
        <v>108</v>
      </c>
      <c r="E1035">
        <f t="shared" si="49"/>
        <v>10</v>
      </c>
      <c r="F1035" t="str">
        <f t="shared" si="50"/>
        <v>2019 - 10</v>
      </c>
      <c r="G1035" t="str">
        <f>IF(AND(Date[[#This Row],[Month]]=5,Date[[#This Row],[Year]]=2021),"True","False")</f>
        <v>False</v>
      </c>
      <c r="H1035" t="str">
        <f>IF(AND(Date[[#This Row],[Month]]&lt;=5,Date[[#This Row],[Month]]&gt;=4,Date[[#This Row],[Year]]=2021),"True","False")</f>
        <v>False</v>
      </c>
      <c r="I1035" t="str">
        <f>IF(Date[[#This Row],[Year]]=2021,"True","False")</f>
        <v>False</v>
      </c>
    </row>
    <row r="1036" spans="1:9" x14ac:dyDescent="0.3">
      <c r="A1036" s="21">
        <v>43770</v>
      </c>
      <c r="B1036">
        <f t="shared" si="48"/>
        <v>2019</v>
      </c>
      <c r="C1036" t="s">
        <v>77</v>
      </c>
      <c r="D1036" t="s">
        <v>108</v>
      </c>
      <c r="E1036">
        <f t="shared" si="49"/>
        <v>11</v>
      </c>
      <c r="F1036" t="str">
        <f t="shared" si="50"/>
        <v>2019 - 11</v>
      </c>
      <c r="G1036" t="str">
        <f>IF(AND(Date[[#This Row],[Month]]=5,Date[[#This Row],[Year]]=2021),"True","False")</f>
        <v>False</v>
      </c>
      <c r="H1036" t="str">
        <f>IF(AND(Date[[#This Row],[Month]]&lt;=5,Date[[#This Row],[Month]]&gt;=4,Date[[#This Row],[Year]]=2021),"True","False")</f>
        <v>False</v>
      </c>
      <c r="I1036" t="str">
        <f>IF(Date[[#This Row],[Year]]=2021,"True","False")</f>
        <v>False</v>
      </c>
    </row>
    <row r="1037" spans="1:9" x14ac:dyDescent="0.3">
      <c r="A1037" s="21">
        <v>43771</v>
      </c>
      <c r="B1037">
        <f t="shared" si="48"/>
        <v>2019</v>
      </c>
      <c r="C1037" t="s">
        <v>77</v>
      </c>
      <c r="D1037" t="s">
        <v>108</v>
      </c>
      <c r="E1037">
        <f t="shared" si="49"/>
        <v>11</v>
      </c>
      <c r="F1037" t="str">
        <f t="shared" si="50"/>
        <v>2019 - 11</v>
      </c>
      <c r="G1037" t="str">
        <f>IF(AND(Date[[#This Row],[Month]]=5,Date[[#This Row],[Year]]=2021),"True","False")</f>
        <v>False</v>
      </c>
      <c r="H1037" t="str">
        <f>IF(AND(Date[[#This Row],[Month]]&lt;=5,Date[[#This Row],[Month]]&gt;=4,Date[[#This Row],[Year]]=2021),"True","False")</f>
        <v>False</v>
      </c>
      <c r="I1037" t="str">
        <f>IF(Date[[#This Row],[Year]]=2021,"True","False")</f>
        <v>False</v>
      </c>
    </row>
    <row r="1038" spans="1:9" x14ac:dyDescent="0.3">
      <c r="A1038" s="21">
        <v>43772</v>
      </c>
      <c r="B1038">
        <f t="shared" si="48"/>
        <v>2019</v>
      </c>
      <c r="C1038" t="s">
        <v>77</v>
      </c>
      <c r="D1038" t="s">
        <v>108</v>
      </c>
      <c r="E1038">
        <f t="shared" si="49"/>
        <v>11</v>
      </c>
      <c r="F1038" t="str">
        <f t="shared" si="50"/>
        <v>2019 - 11</v>
      </c>
      <c r="G1038" t="str">
        <f>IF(AND(Date[[#This Row],[Month]]=5,Date[[#This Row],[Year]]=2021),"True","False")</f>
        <v>False</v>
      </c>
      <c r="H1038" t="str">
        <f>IF(AND(Date[[#This Row],[Month]]&lt;=5,Date[[#This Row],[Month]]&gt;=4,Date[[#This Row],[Year]]=2021),"True","False")</f>
        <v>False</v>
      </c>
      <c r="I1038" t="str">
        <f>IF(Date[[#This Row],[Year]]=2021,"True","False")</f>
        <v>False</v>
      </c>
    </row>
    <row r="1039" spans="1:9" x14ac:dyDescent="0.3">
      <c r="A1039" s="21">
        <v>43773</v>
      </c>
      <c r="B1039">
        <f t="shared" si="48"/>
        <v>2019</v>
      </c>
      <c r="C1039" t="s">
        <v>77</v>
      </c>
      <c r="D1039" t="s">
        <v>108</v>
      </c>
      <c r="E1039">
        <f t="shared" si="49"/>
        <v>11</v>
      </c>
      <c r="F1039" t="str">
        <f t="shared" si="50"/>
        <v>2019 - 11</v>
      </c>
      <c r="G1039" t="str">
        <f>IF(AND(Date[[#This Row],[Month]]=5,Date[[#This Row],[Year]]=2021),"True","False")</f>
        <v>False</v>
      </c>
      <c r="H1039" t="str">
        <f>IF(AND(Date[[#This Row],[Month]]&lt;=5,Date[[#This Row],[Month]]&gt;=4,Date[[#This Row],[Year]]=2021),"True","False")</f>
        <v>False</v>
      </c>
      <c r="I1039" t="str">
        <f>IF(Date[[#This Row],[Year]]=2021,"True","False")</f>
        <v>False</v>
      </c>
    </row>
    <row r="1040" spans="1:9" x14ac:dyDescent="0.3">
      <c r="A1040" s="21">
        <v>43774</v>
      </c>
      <c r="B1040">
        <f t="shared" si="48"/>
        <v>2019</v>
      </c>
      <c r="C1040" t="s">
        <v>77</v>
      </c>
      <c r="D1040" t="s">
        <v>108</v>
      </c>
      <c r="E1040">
        <f t="shared" si="49"/>
        <v>11</v>
      </c>
      <c r="F1040" t="str">
        <f t="shared" si="50"/>
        <v>2019 - 11</v>
      </c>
      <c r="G1040" t="str">
        <f>IF(AND(Date[[#This Row],[Month]]=5,Date[[#This Row],[Year]]=2021),"True","False")</f>
        <v>False</v>
      </c>
      <c r="H1040" t="str">
        <f>IF(AND(Date[[#This Row],[Month]]&lt;=5,Date[[#This Row],[Month]]&gt;=4,Date[[#This Row],[Year]]=2021),"True","False")</f>
        <v>False</v>
      </c>
      <c r="I1040" t="str">
        <f>IF(Date[[#This Row],[Year]]=2021,"True","False")</f>
        <v>False</v>
      </c>
    </row>
    <row r="1041" spans="1:9" x14ac:dyDescent="0.3">
      <c r="A1041" s="21">
        <v>43775</v>
      </c>
      <c r="B1041">
        <f t="shared" si="48"/>
        <v>2019</v>
      </c>
      <c r="C1041" t="s">
        <v>77</v>
      </c>
      <c r="D1041" t="s">
        <v>108</v>
      </c>
      <c r="E1041">
        <f t="shared" si="49"/>
        <v>11</v>
      </c>
      <c r="F1041" t="str">
        <f t="shared" si="50"/>
        <v>2019 - 11</v>
      </c>
      <c r="G1041" t="str">
        <f>IF(AND(Date[[#This Row],[Month]]=5,Date[[#This Row],[Year]]=2021),"True","False")</f>
        <v>False</v>
      </c>
      <c r="H1041" t="str">
        <f>IF(AND(Date[[#This Row],[Month]]&lt;=5,Date[[#This Row],[Month]]&gt;=4,Date[[#This Row],[Year]]=2021),"True","False")</f>
        <v>False</v>
      </c>
      <c r="I1041" t="str">
        <f>IF(Date[[#This Row],[Year]]=2021,"True","False")</f>
        <v>False</v>
      </c>
    </row>
    <row r="1042" spans="1:9" x14ac:dyDescent="0.3">
      <c r="A1042" s="21">
        <v>43776</v>
      </c>
      <c r="B1042">
        <f t="shared" si="48"/>
        <v>2019</v>
      </c>
      <c r="C1042" t="s">
        <v>77</v>
      </c>
      <c r="D1042" t="s">
        <v>108</v>
      </c>
      <c r="E1042">
        <f t="shared" si="49"/>
        <v>11</v>
      </c>
      <c r="F1042" t="str">
        <f t="shared" si="50"/>
        <v>2019 - 11</v>
      </c>
      <c r="G1042" t="str">
        <f>IF(AND(Date[[#This Row],[Month]]=5,Date[[#This Row],[Year]]=2021),"True","False")</f>
        <v>False</v>
      </c>
      <c r="H1042" t="str">
        <f>IF(AND(Date[[#This Row],[Month]]&lt;=5,Date[[#This Row],[Month]]&gt;=4,Date[[#This Row],[Year]]=2021),"True","False")</f>
        <v>False</v>
      </c>
      <c r="I1042" t="str">
        <f>IF(Date[[#This Row],[Year]]=2021,"True","False")</f>
        <v>False</v>
      </c>
    </row>
    <row r="1043" spans="1:9" x14ac:dyDescent="0.3">
      <c r="A1043" s="21">
        <v>43777</v>
      </c>
      <c r="B1043">
        <f t="shared" si="48"/>
        <v>2019</v>
      </c>
      <c r="C1043" t="s">
        <v>77</v>
      </c>
      <c r="D1043" t="s">
        <v>108</v>
      </c>
      <c r="E1043">
        <f t="shared" si="49"/>
        <v>11</v>
      </c>
      <c r="F1043" t="str">
        <f t="shared" si="50"/>
        <v>2019 - 11</v>
      </c>
      <c r="G1043" t="str">
        <f>IF(AND(Date[[#This Row],[Month]]=5,Date[[#This Row],[Year]]=2021),"True","False")</f>
        <v>False</v>
      </c>
      <c r="H1043" t="str">
        <f>IF(AND(Date[[#This Row],[Month]]&lt;=5,Date[[#This Row],[Month]]&gt;=4,Date[[#This Row],[Year]]=2021),"True","False")</f>
        <v>False</v>
      </c>
      <c r="I1043" t="str">
        <f>IF(Date[[#This Row],[Year]]=2021,"True","False")</f>
        <v>False</v>
      </c>
    </row>
    <row r="1044" spans="1:9" x14ac:dyDescent="0.3">
      <c r="A1044" s="21">
        <v>43778</v>
      </c>
      <c r="B1044">
        <f t="shared" si="48"/>
        <v>2019</v>
      </c>
      <c r="C1044" t="s">
        <v>77</v>
      </c>
      <c r="D1044" t="s">
        <v>108</v>
      </c>
      <c r="E1044">
        <f t="shared" si="49"/>
        <v>11</v>
      </c>
      <c r="F1044" t="str">
        <f t="shared" si="50"/>
        <v>2019 - 11</v>
      </c>
      <c r="G1044" t="str">
        <f>IF(AND(Date[[#This Row],[Month]]=5,Date[[#This Row],[Year]]=2021),"True","False")</f>
        <v>False</v>
      </c>
      <c r="H1044" t="str">
        <f>IF(AND(Date[[#This Row],[Month]]&lt;=5,Date[[#This Row],[Month]]&gt;=4,Date[[#This Row],[Year]]=2021),"True","False")</f>
        <v>False</v>
      </c>
      <c r="I1044" t="str">
        <f>IF(Date[[#This Row],[Year]]=2021,"True","False")</f>
        <v>False</v>
      </c>
    </row>
    <row r="1045" spans="1:9" x14ac:dyDescent="0.3">
      <c r="A1045" s="21">
        <v>43779</v>
      </c>
      <c r="B1045">
        <f t="shared" si="48"/>
        <v>2019</v>
      </c>
      <c r="C1045" t="s">
        <v>77</v>
      </c>
      <c r="D1045" t="s">
        <v>108</v>
      </c>
      <c r="E1045">
        <f t="shared" si="49"/>
        <v>11</v>
      </c>
      <c r="F1045" t="str">
        <f t="shared" si="50"/>
        <v>2019 - 11</v>
      </c>
      <c r="G1045" t="str">
        <f>IF(AND(Date[[#This Row],[Month]]=5,Date[[#This Row],[Year]]=2021),"True","False")</f>
        <v>False</v>
      </c>
      <c r="H1045" t="str">
        <f>IF(AND(Date[[#This Row],[Month]]&lt;=5,Date[[#This Row],[Month]]&gt;=4,Date[[#This Row],[Year]]=2021),"True","False")</f>
        <v>False</v>
      </c>
      <c r="I1045" t="str">
        <f>IF(Date[[#This Row],[Year]]=2021,"True","False")</f>
        <v>False</v>
      </c>
    </row>
    <row r="1046" spans="1:9" x14ac:dyDescent="0.3">
      <c r="A1046" s="21">
        <v>43780</v>
      </c>
      <c r="B1046">
        <f t="shared" si="48"/>
        <v>2019</v>
      </c>
      <c r="C1046" t="s">
        <v>77</v>
      </c>
      <c r="D1046" t="s">
        <v>108</v>
      </c>
      <c r="E1046">
        <f t="shared" si="49"/>
        <v>11</v>
      </c>
      <c r="F1046" t="str">
        <f t="shared" si="50"/>
        <v>2019 - 11</v>
      </c>
      <c r="G1046" t="str">
        <f>IF(AND(Date[[#This Row],[Month]]=5,Date[[#This Row],[Year]]=2021),"True","False")</f>
        <v>False</v>
      </c>
      <c r="H1046" t="str">
        <f>IF(AND(Date[[#This Row],[Month]]&lt;=5,Date[[#This Row],[Month]]&gt;=4,Date[[#This Row],[Year]]=2021),"True","False")</f>
        <v>False</v>
      </c>
      <c r="I1046" t="str">
        <f>IF(Date[[#This Row],[Year]]=2021,"True","False")</f>
        <v>False</v>
      </c>
    </row>
    <row r="1047" spans="1:9" x14ac:dyDescent="0.3">
      <c r="A1047" s="21">
        <v>43781</v>
      </c>
      <c r="B1047">
        <f t="shared" si="48"/>
        <v>2019</v>
      </c>
      <c r="C1047" t="s">
        <v>77</v>
      </c>
      <c r="D1047" t="s">
        <v>108</v>
      </c>
      <c r="E1047">
        <f t="shared" si="49"/>
        <v>11</v>
      </c>
      <c r="F1047" t="str">
        <f t="shared" si="50"/>
        <v>2019 - 11</v>
      </c>
      <c r="G1047" t="str">
        <f>IF(AND(Date[[#This Row],[Month]]=5,Date[[#This Row],[Year]]=2021),"True","False")</f>
        <v>False</v>
      </c>
      <c r="H1047" t="str">
        <f>IF(AND(Date[[#This Row],[Month]]&lt;=5,Date[[#This Row],[Month]]&gt;=4,Date[[#This Row],[Year]]=2021),"True","False")</f>
        <v>False</v>
      </c>
      <c r="I1047" t="str">
        <f>IF(Date[[#This Row],[Year]]=2021,"True","False")</f>
        <v>False</v>
      </c>
    </row>
    <row r="1048" spans="1:9" x14ac:dyDescent="0.3">
      <c r="A1048" s="21">
        <v>43782</v>
      </c>
      <c r="B1048">
        <f t="shared" si="48"/>
        <v>2019</v>
      </c>
      <c r="C1048" t="s">
        <v>77</v>
      </c>
      <c r="D1048" t="s">
        <v>108</v>
      </c>
      <c r="E1048">
        <f t="shared" si="49"/>
        <v>11</v>
      </c>
      <c r="F1048" t="str">
        <f t="shared" si="50"/>
        <v>2019 - 11</v>
      </c>
      <c r="G1048" t="str">
        <f>IF(AND(Date[[#This Row],[Month]]=5,Date[[#This Row],[Year]]=2021),"True","False")</f>
        <v>False</v>
      </c>
      <c r="H1048" t="str">
        <f>IF(AND(Date[[#This Row],[Month]]&lt;=5,Date[[#This Row],[Month]]&gt;=4,Date[[#This Row],[Year]]=2021),"True","False")</f>
        <v>False</v>
      </c>
      <c r="I1048" t="str">
        <f>IF(Date[[#This Row],[Year]]=2021,"True","False")</f>
        <v>False</v>
      </c>
    </row>
    <row r="1049" spans="1:9" x14ac:dyDescent="0.3">
      <c r="A1049" s="21">
        <v>43783</v>
      </c>
      <c r="B1049">
        <f t="shared" si="48"/>
        <v>2019</v>
      </c>
      <c r="C1049" t="s">
        <v>77</v>
      </c>
      <c r="D1049" t="s">
        <v>108</v>
      </c>
      <c r="E1049">
        <f t="shared" si="49"/>
        <v>11</v>
      </c>
      <c r="F1049" t="str">
        <f t="shared" si="50"/>
        <v>2019 - 11</v>
      </c>
      <c r="G1049" t="str">
        <f>IF(AND(Date[[#This Row],[Month]]=5,Date[[#This Row],[Year]]=2021),"True","False")</f>
        <v>False</v>
      </c>
      <c r="H1049" t="str">
        <f>IF(AND(Date[[#This Row],[Month]]&lt;=5,Date[[#This Row],[Month]]&gt;=4,Date[[#This Row],[Year]]=2021),"True","False")</f>
        <v>False</v>
      </c>
      <c r="I1049" t="str">
        <f>IF(Date[[#This Row],[Year]]=2021,"True","False")</f>
        <v>False</v>
      </c>
    </row>
    <row r="1050" spans="1:9" x14ac:dyDescent="0.3">
      <c r="A1050" s="21">
        <v>43784</v>
      </c>
      <c r="B1050">
        <f t="shared" si="48"/>
        <v>2019</v>
      </c>
      <c r="C1050" t="s">
        <v>77</v>
      </c>
      <c r="D1050" t="s">
        <v>108</v>
      </c>
      <c r="E1050">
        <f t="shared" si="49"/>
        <v>11</v>
      </c>
      <c r="F1050" t="str">
        <f t="shared" si="50"/>
        <v>2019 - 11</v>
      </c>
      <c r="G1050" t="str">
        <f>IF(AND(Date[[#This Row],[Month]]=5,Date[[#This Row],[Year]]=2021),"True","False")</f>
        <v>False</v>
      </c>
      <c r="H1050" t="str">
        <f>IF(AND(Date[[#This Row],[Month]]&lt;=5,Date[[#This Row],[Month]]&gt;=4,Date[[#This Row],[Year]]=2021),"True","False")</f>
        <v>False</v>
      </c>
      <c r="I1050" t="str">
        <f>IF(Date[[#This Row],[Year]]=2021,"True","False")</f>
        <v>False</v>
      </c>
    </row>
    <row r="1051" spans="1:9" x14ac:dyDescent="0.3">
      <c r="A1051" s="21">
        <v>43785</v>
      </c>
      <c r="B1051">
        <f t="shared" si="48"/>
        <v>2019</v>
      </c>
      <c r="C1051" t="s">
        <v>77</v>
      </c>
      <c r="D1051" t="s">
        <v>108</v>
      </c>
      <c r="E1051">
        <f t="shared" si="49"/>
        <v>11</v>
      </c>
      <c r="F1051" t="str">
        <f t="shared" si="50"/>
        <v>2019 - 11</v>
      </c>
      <c r="G1051" t="str">
        <f>IF(AND(Date[[#This Row],[Month]]=5,Date[[#This Row],[Year]]=2021),"True","False")</f>
        <v>False</v>
      </c>
      <c r="H1051" t="str">
        <f>IF(AND(Date[[#This Row],[Month]]&lt;=5,Date[[#This Row],[Month]]&gt;=4,Date[[#This Row],[Year]]=2021),"True","False")</f>
        <v>False</v>
      </c>
      <c r="I1051" t="str">
        <f>IF(Date[[#This Row],[Year]]=2021,"True","False")</f>
        <v>False</v>
      </c>
    </row>
    <row r="1052" spans="1:9" x14ac:dyDescent="0.3">
      <c r="A1052" s="21">
        <v>43786</v>
      </c>
      <c r="B1052">
        <f t="shared" si="48"/>
        <v>2019</v>
      </c>
      <c r="C1052" t="s">
        <v>77</v>
      </c>
      <c r="D1052" t="s">
        <v>108</v>
      </c>
      <c r="E1052">
        <f t="shared" si="49"/>
        <v>11</v>
      </c>
      <c r="F1052" t="str">
        <f t="shared" si="50"/>
        <v>2019 - 11</v>
      </c>
      <c r="G1052" t="str">
        <f>IF(AND(Date[[#This Row],[Month]]=5,Date[[#This Row],[Year]]=2021),"True","False")</f>
        <v>False</v>
      </c>
      <c r="H1052" t="str">
        <f>IF(AND(Date[[#This Row],[Month]]&lt;=5,Date[[#This Row],[Month]]&gt;=4,Date[[#This Row],[Year]]=2021),"True","False")</f>
        <v>False</v>
      </c>
      <c r="I1052" t="str">
        <f>IF(Date[[#This Row],[Year]]=2021,"True","False")</f>
        <v>False</v>
      </c>
    </row>
    <row r="1053" spans="1:9" x14ac:dyDescent="0.3">
      <c r="A1053" s="21">
        <v>43787</v>
      </c>
      <c r="B1053">
        <f t="shared" si="48"/>
        <v>2019</v>
      </c>
      <c r="C1053" t="s">
        <v>77</v>
      </c>
      <c r="D1053" t="s">
        <v>108</v>
      </c>
      <c r="E1053">
        <f t="shared" si="49"/>
        <v>11</v>
      </c>
      <c r="F1053" t="str">
        <f t="shared" si="50"/>
        <v>2019 - 11</v>
      </c>
      <c r="G1053" t="str">
        <f>IF(AND(Date[[#This Row],[Month]]=5,Date[[#This Row],[Year]]=2021),"True","False")</f>
        <v>False</v>
      </c>
      <c r="H1053" t="str">
        <f>IF(AND(Date[[#This Row],[Month]]&lt;=5,Date[[#This Row],[Month]]&gt;=4,Date[[#This Row],[Year]]=2021),"True","False")</f>
        <v>False</v>
      </c>
      <c r="I1053" t="str">
        <f>IF(Date[[#This Row],[Year]]=2021,"True","False")</f>
        <v>False</v>
      </c>
    </row>
    <row r="1054" spans="1:9" x14ac:dyDescent="0.3">
      <c r="A1054" s="21">
        <v>43788</v>
      </c>
      <c r="B1054">
        <f t="shared" si="48"/>
        <v>2019</v>
      </c>
      <c r="C1054" t="s">
        <v>77</v>
      </c>
      <c r="D1054" t="s">
        <v>108</v>
      </c>
      <c r="E1054">
        <f t="shared" si="49"/>
        <v>11</v>
      </c>
      <c r="F1054" t="str">
        <f t="shared" si="50"/>
        <v>2019 - 11</v>
      </c>
      <c r="G1054" t="str">
        <f>IF(AND(Date[[#This Row],[Month]]=5,Date[[#This Row],[Year]]=2021),"True","False")</f>
        <v>False</v>
      </c>
      <c r="H1054" t="str">
        <f>IF(AND(Date[[#This Row],[Month]]&lt;=5,Date[[#This Row],[Month]]&gt;=4,Date[[#This Row],[Year]]=2021),"True","False")</f>
        <v>False</v>
      </c>
      <c r="I1054" t="str">
        <f>IF(Date[[#This Row],[Year]]=2021,"True","False")</f>
        <v>False</v>
      </c>
    </row>
    <row r="1055" spans="1:9" x14ac:dyDescent="0.3">
      <c r="A1055" s="21">
        <v>43789</v>
      </c>
      <c r="B1055">
        <f t="shared" si="48"/>
        <v>2019</v>
      </c>
      <c r="C1055" t="s">
        <v>77</v>
      </c>
      <c r="D1055" t="s">
        <v>108</v>
      </c>
      <c r="E1055">
        <f t="shared" si="49"/>
        <v>11</v>
      </c>
      <c r="F1055" t="str">
        <f t="shared" si="50"/>
        <v>2019 - 11</v>
      </c>
      <c r="G1055" t="str">
        <f>IF(AND(Date[[#This Row],[Month]]=5,Date[[#This Row],[Year]]=2021),"True","False")</f>
        <v>False</v>
      </c>
      <c r="H1055" t="str">
        <f>IF(AND(Date[[#This Row],[Month]]&lt;=5,Date[[#This Row],[Month]]&gt;=4,Date[[#This Row],[Year]]=2021),"True","False")</f>
        <v>False</v>
      </c>
      <c r="I1055" t="str">
        <f>IF(Date[[#This Row],[Year]]=2021,"True","False")</f>
        <v>False</v>
      </c>
    </row>
    <row r="1056" spans="1:9" x14ac:dyDescent="0.3">
      <c r="A1056" s="21">
        <v>43790</v>
      </c>
      <c r="B1056">
        <f t="shared" si="48"/>
        <v>2019</v>
      </c>
      <c r="C1056" t="s">
        <v>77</v>
      </c>
      <c r="D1056" t="s">
        <v>108</v>
      </c>
      <c r="E1056">
        <f t="shared" si="49"/>
        <v>11</v>
      </c>
      <c r="F1056" t="str">
        <f t="shared" si="50"/>
        <v>2019 - 11</v>
      </c>
      <c r="G1056" t="str">
        <f>IF(AND(Date[[#This Row],[Month]]=5,Date[[#This Row],[Year]]=2021),"True","False")</f>
        <v>False</v>
      </c>
      <c r="H1056" t="str">
        <f>IF(AND(Date[[#This Row],[Month]]&lt;=5,Date[[#This Row],[Month]]&gt;=4,Date[[#This Row],[Year]]=2021),"True","False")</f>
        <v>False</v>
      </c>
      <c r="I1056" t="str">
        <f>IF(Date[[#This Row],[Year]]=2021,"True","False")</f>
        <v>False</v>
      </c>
    </row>
    <row r="1057" spans="1:9" x14ac:dyDescent="0.3">
      <c r="A1057" s="21">
        <v>43791</v>
      </c>
      <c r="B1057">
        <f t="shared" si="48"/>
        <v>2019</v>
      </c>
      <c r="C1057" t="s">
        <v>77</v>
      </c>
      <c r="D1057" t="s">
        <v>108</v>
      </c>
      <c r="E1057">
        <f t="shared" si="49"/>
        <v>11</v>
      </c>
      <c r="F1057" t="str">
        <f t="shared" si="50"/>
        <v>2019 - 11</v>
      </c>
      <c r="G1057" t="str">
        <f>IF(AND(Date[[#This Row],[Month]]=5,Date[[#This Row],[Year]]=2021),"True","False")</f>
        <v>False</v>
      </c>
      <c r="H1057" t="str">
        <f>IF(AND(Date[[#This Row],[Month]]&lt;=5,Date[[#This Row],[Month]]&gt;=4,Date[[#This Row],[Year]]=2021),"True","False")</f>
        <v>False</v>
      </c>
      <c r="I1057" t="str">
        <f>IF(Date[[#This Row],[Year]]=2021,"True","False")</f>
        <v>False</v>
      </c>
    </row>
    <row r="1058" spans="1:9" x14ac:dyDescent="0.3">
      <c r="A1058" s="21">
        <v>43792</v>
      </c>
      <c r="B1058">
        <f t="shared" si="48"/>
        <v>2019</v>
      </c>
      <c r="C1058" t="s">
        <v>77</v>
      </c>
      <c r="D1058" t="s">
        <v>108</v>
      </c>
      <c r="E1058">
        <f t="shared" si="49"/>
        <v>11</v>
      </c>
      <c r="F1058" t="str">
        <f t="shared" si="50"/>
        <v>2019 - 11</v>
      </c>
      <c r="G1058" t="str">
        <f>IF(AND(Date[[#This Row],[Month]]=5,Date[[#This Row],[Year]]=2021),"True","False")</f>
        <v>False</v>
      </c>
      <c r="H1058" t="str">
        <f>IF(AND(Date[[#This Row],[Month]]&lt;=5,Date[[#This Row],[Month]]&gt;=4,Date[[#This Row],[Year]]=2021),"True","False")</f>
        <v>False</v>
      </c>
      <c r="I1058" t="str">
        <f>IF(Date[[#This Row],[Year]]=2021,"True","False")</f>
        <v>False</v>
      </c>
    </row>
    <row r="1059" spans="1:9" x14ac:dyDescent="0.3">
      <c r="A1059" s="21">
        <v>43793</v>
      </c>
      <c r="B1059">
        <f t="shared" si="48"/>
        <v>2019</v>
      </c>
      <c r="C1059" t="s">
        <v>77</v>
      </c>
      <c r="D1059" t="s">
        <v>108</v>
      </c>
      <c r="E1059">
        <f t="shared" si="49"/>
        <v>11</v>
      </c>
      <c r="F1059" t="str">
        <f t="shared" si="50"/>
        <v>2019 - 11</v>
      </c>
      <c r="G1059" t="str">
        <f>IF(AND(Date[[#This Row],[Month]]=5,Date[[#This Row],[Year]]=2021),"True","False")</f>
        <v>False</v>
      </c>
      <c r="H1059" t="str">
        <f>IF(AND(Date[[#This Row],[Month]]&lt;=5,Date[[#This Row],[Month]]&gt;=4,Date[[#This Row],[Year]]=2021),"True","False")</f>
        <v>False</v>
      </c>
      <c r="I1059" t="str">
        <f>IF(Date[[#This Row],[Year]]=2021,"True","False")</f>
        <v>False</v>
      </c>
    </row>
    <row r="1060" spans="1:9" x14ac:dyDescent="0.3">
      <c r="A1060" s="21">
        <v>43794</v>
      </c>
      <c r="B1060">
        <f t="shared" si="48"/>
        <v>2019</v>
      </c>
      <c r="C1060" t="s">
        <v>77</v>
      </c>
      <c r="D1060" t="s">
        <v>108</v>
      </c>
      <c r="E1060">
        <f t="shared" si="49"/>
        <v>11</v>
      </c>
      <c r="F1060" t="str">
        <f t="shared" si="50"/>
        <v>2019 - 11</v>
      </c>
      <c r="G1060" t="str">
        <f>IF(AND(Date[[#This Row],[Month]]=5,Date[[#This Row],[Year]]=2021),"True","False")</f>
        <v>False</v>
      </c>
      <c r="H1060" t="str">
        <f>IF(AND(Date[[#This Row],[Month]]&lt;=5,Date[[#This Row],[Month]]&gt;=4,Date[[#This Row],[Year]]=2021),"True","False")</f>
        <v>False</v>
      </c>
      <c r="I1060" t="str">
        <f>IF(Date[[#This Row],[Year]]=2021,"True","False")</f>
        <v>False</v>
      </c>
    </row>
    <row r="1061" spans="1:9" x14ac:dyDescent="0.3">
      <c r="A1061" s="21">
        <v>43795</v>
      </c>
      <c r="B1061">
        <f t="shared" si="48"/>
        <v>2019</v>
      </c>
      <c r="C1061" t="s">
        <v>77</v>
      </c>
      <c r="D1061" t="s">
        <v>108</v>
      </c>
      <c r="E1061">
        <f t="shared" si="49"/>
        <v>11</v>
      </c>
      <c r="F1061" t="str">
        <f t="shared" si="50"/>
        <v>2019 - 11</v>
      </c>
      <c r="G1061" t="str">
        <f>IF(AND(Date[[#This Row],[Month]]=5,Date[[#This Row],[Year]]=2021),"True","False")</f>
        <v>False</v>
      </c>
      <c r="H1061" t="str">
        <f>IF(AND(Date[[#This Row],[Month]]&lt;=5,Date[[#This Row],[Month]]&gt;=4,Date[[#This Row],[Year]]=2021),"True","False")</f>
        <v>False</v>
      </c>
      <c r="I1061" t="str">
        <f>IF(Date[[#This Row],[Year]]=2021,"True","False")</f>
        <v>False</v>
      </c>
    </row>
    <row r="1062" spans="1:9" x14ac:dyDescent="0.3">
      <c r="A1062" s="21">
        <v>43796</v>
      </c>
      <c r="B1062">
        <f t="shared" si="48"/>
        <v>2019</v>
      </c>
      <c r="C1062" t="s">
        <v>77</v>
      </c>
      <c r="D1062" t="s">
        <v>108</v>
      </c>
      <c r="E1062">
        <f t="shared" si="49"/>
        <v>11</v>
      </c>
      <c r="F1062" t="str">
        <f t="shared" si="50"/>
        <v>2019 - 11</v>
      </c>
      <c r="G1062" t="str">
        <f>IF(AND(Date[[#This Row],[Month]]=5,Date[[#This Row],[Year]]=2021),"True","False")</f>
        <v>False</v>
      </c>
      <c r="H1062" t="str">
        <f>IF(AND(Date[[#This Row],[Month]]&lt;=5,Date[[#This Row],[Month]]&gt;=4,Date[[#This Row],[Year]]=2021),"True","False")</f>
        <v>False</v>
      </c>
      <c r="I1062" t="str">
        <f>IF(Date[[#This Row],[Year]]=2021,"True","False")</f>
        <v>False</v>
      </c>
    </row>
    <row r="1063" spans="1:9" x14ac:dyDescent="0.3">
      <c r="A1063" s="21">
        <v>43797</v>
      </c>
      <c r="B1063">
        <f t="shared" si="48"/>
        <v>2019</v>
      </c>
      <c r="C1063" t="s">
        <v>77</v>
      </c>
      <c r="D1063" t="s">
        <v>108</v>
      </c>
      <c r="E1063">
        <f t="shared" si="49"/>
        <v>11</v>
      </c>
      <c r="F1063" t="str">
        <f t="shared" si="50"/>
        <v>2019 - 11</v>
      </c>
      <c r="G1063" t="str">
        <f>IF(AND(Date[[#This Row],[Month]]=5,Date[[#This Row],[Year]]=2021),"True","False")</f>
        <v>False</v>
      </c>
      <c r="H1063" t="str">
        <f>IF(AND(Date[[#This Row],[Month]]&lt;=5,Date[[#This Row],[Month]]&gt;=4,Date[[#This Row],[Year]]=2021),"True","False")</f>
        <v>False</v>
      </c>
      <c r="I1063" t="str">
        <f>IF(Date[[#This Row],[Year]]=2021,"True","False")</f>
        <v>False</v>
      </c>
    </row>
    <row r="1064" spans="1:9" x14ac:dyDescent="0.3">
      <c r="A1064" s="21">
        <v>43798</v>
      </c>
      <c r="B1064">
        <f t="shared" si="48"/>
        <v>2019</v>
      </c>
      <c r="C1064" t="s">
        <v>77</v>
      </c>
      <c r="D1064" t="s">
        <v>108</v>
      </c>
      <c r="E1064">
        <f t="shared" si="49"/>
        <v>11</v>
      </c>
      <c r="F1064" t="str">
        <f t="shared" si="50"/>
        <v>2019 - 11</v>
      </c>
      <c r="G1064" t="str">
        <f>IF(AND(Date[[#This Row],[Month]]=5,Date[[#This Row],[Year]]=2021),"True","False")</f>
        <v>False</v>
      </c>
      <c r="H1064" t="str">
        <f>IF(AND(Date[[#This Row],[Month]]&lt;=5,Date[[#This Row],[Month]]&gt;=4,Date[[#This Row],[Year]]=2021),"True","False")</f>
        <v>False</v>
      </c>
      <c r="I1064" t="str">
        <f>IF(Date[[#This Row],[Year]]=2021,"True","False")</f>
        <v>False</v>
      </c>
    </row>
    <row r="1065" spans="1:9" x14ac:dyDescent="0.3">
      <c r="A1065" s="21">
        <v>43799</v>
      </c>
      <c r="B1065">
        <f t="shared" si="48"/>
        <v>2019</v>
      </c>
      <c r="C1065" t="s">
        <v>77</v>
      </c>
      <c r="D1065" t="s">
        <v>108</v>
      </c>
      <c r="E1065">
        <f t="shared" si="49"/>
        <v>11</v>
      </c>
      <c r="F1065" t="str">
        <f t="shared" si="50"/>
        <v>2019 - 11</v>
      </c>
      <c r="G1065" t="str">
        <f>IF(AND(Date[[#This Row],[Month]]=5,Date[[#This Row],[Year]]=2021),"True","False")</f>
        <v>False</v>
      </c>
      <c r="H1065" t="str">
        <f>IF(AND(Date[[#This Row],[Month]]&lt;=5,Date[[#This Row],[Month]]&gt;=4,Date[[#This Row],[Year]]=2021),"True","False")</f>
        <v>False</v>
      </c>
      <c r="I1065" t="str">
        <f>IF(Date[[#This Row],[Year]]=2021,"True","False")</f>
        <v>False</v>
      </c>
    </row>
    <row r="1066" spans="1:9" x14ac:dyDescent="0.3">
      <c r="A1066" s="21">
        <v>43800</v>
      </c>
      <c r="B1066">
        <f t="shared" si="48"/>
        <v>2019</v>
      </c>
      <c r="C1066" t="s">
        <v>78</v>
      </c>
      <c r="D1066" t="s">
        <v>108</v>
      </c>
      <c r="E1066">
        <f t="shared" si="49"/>
        <v>12</v>
      </c>
      <c r="F1066" t="str">
        <f t="shared" si="50"/>
        <v>2019 - 12</v>
      </c>
      <c r="G1066" t="str">
        <f>IF(AND(Date[[#This Row],[Month]]=5,Date[[#This Row],[Year]]=2021),"True","False")</f>
        <v>False</v>
      </c>
      <c r="H1066" t="str">
        <f>IF(AND(Date[[#This Row],[Month]]&lt;=5,Date[[#This Row],[Month]]&gt;=4,Date[[#This Row],[Year]]=2021),"True","False")</f>
        <v>False</v>
      </c>
      <c r="I1066" t="str">
        <f>IF(Date[[#This Row],[Year]]=2021,"True","False")</f>
        <v>False</v>
      </c>
    </row>
    <row r="1067" spans="1:9" x14ac:dyDescent="0.3">
      <c r="A1067" s="21">
        <v>43801</v>
      </c>
      <c r="B1067">
        <f t="shared" si="48"/>
        <v>2019</v>
      </c>
      <c r="C1067" t="s">
        <v>78</v>
      </c>
      <c r="D1067" t="s">
        <v>108</v>
      </c>
      <c r="E1067">
        <f t="shared" si="49"/>
        <v>12</v>
      </c>
      <c r="F1067" t="str">
        <f t="shared" si="50"/>
        <v>2019 - 12</v>
      </c>
      <c r="G1067" t="str">
        <f>IF(AND(Date[[#This Row],[Month]]=5,Date[[#This Row],[Year]]=2021),"True","False")</f>
        <v>False</v>
      </c>
      <c r="H1067" t="str">
        <f>IF(AND(Date[[#This Row],[Month]]&lt;=5,Date[[#This Row],[Month]]&gt;=4,Date[[#This Row],[Year]]=2021),"True","False")</f>
        <v>False</v>
      </c>
      <c r="I1067" t="str">
        <f>IF(Date[[#This Row],[Year]]=2021,"True","False")</f>
        <v>False</v>
      </c>
    </row>
    <row r="1068" spans="1:9" x14ac:dyDescent="0.3">
      <c r="A1068" s="21">
        <v>43802</v>
      </c>
      <c r="B1068">
        <f t="shared" si="48"/>
        <v>2019</v>
      </c>
      <c r="C1068" t="s">
        <v>78</v>
      </c>
      <c r="D1068" t="s">
        <v>108</v>
      </c>
      <c r="E1068">
        <f t="shared" si="49"/>
        <v>12</v>
      </c>
      <c r="F1068" t="str">
        <f t="shared" si="50"/>
        <v>2019 - 12</v>
      </c>
      <c r="G1068" t="str">
        <f>IF(AND(Date[[#This Row],[Month]]=5,Date[[#This Row],[Year]]=2021),"True","False")</f>
        <v>False</v>
      </c>
      <c r="H1068" t="str">
        <f>IF(AND(Date[[#This Row],[Month]]&lt;=5,Date[[#This Row],[Month]]&gt;=4,Date[[#This Row],[Year]]=2021),"True","False")</f>
        <v>False</v>
      </c>
      <c r="I1068" t="str">
        <f>IF(Date[[#This Row],[Year]]=2021,"True","False")</f>
        <v>False</v>
      </c>
    </row>
    <row r="1069" spans="1:9" x14ac:dyDescent="0.3">
      <c r="A1069" s="21">
        <v>43803</v>
      </c>
      <c r="B1069">
        <f t="shared" si="48"/>
        <v>2019</v>
      </c>
      <c r="C1069" t="s">
        <v>78</v>
      </c>
      <c r="D1069" t="s">
        <v>108</v>
      </c>
      <c r="E1069">
        <f t="shared" si="49"/>
        <v>12</v>
      </c>
      <c r="F1069" t="str">
        <f t="shared" si="50"/>
        <v>2019 - 12</v>
      </c>
      <c r="G1069" t="str">
        <f>IF(AND(Date[[#This Row],[Month]]=5,Date[[#This Row],[Year]]=2021),"True","False")</f>
        <v>False</v>
      </c>
      <c r="H1069" t="str">
        <f>IF(AND(Date[[#This Row],[Month]]&lt;=5,Date[[#This Row],[Month]]&gt;=4,Date[[#This Row],[Year]]=2021),"True","False")</f>
        <v>False</v>
      </c>
      <c r="I1069" t="str">
        <f>IF(Date[[#This Row],[Year]]=2021,"True","False")</f>
        <v>False</v>
      </c>
    </row>
    <row r="1070" spans="1:9" x14ac:dyDescent="0.3">
      <c r="A1070" s="21">
        <v>43804</v>
      </c>
      <c r="B1070">
        <f t="shared" si="48"/>
        <v>2019</v>
      </c>
      <c r="C1070" t="s">
        <v>78</v>
      </c>
      <c r="D1070" t="s">
        <v>108</v>
      </c>
      <c r="E1070">
        <f t="shared" si="49"/>
        <v>12</v>
      </c>
      <c r="F1070" t="str">
        <f t="shared" si="50"/>
        <v>2019 - 12</v>
      </c>
      <c r="G1070" t="str">
        <f>IF(AND(Date[[#This Row],[Month]]=5,Date[[#This Row],[Year]]=2021),"True","False")</f>
        <v>False</v>
      </c>
      <c r="H1070" t="str">
        <f>IF(AND(Date[[#This Row],[Month]]&lt;=5,Date[[#This Row],[Month]]&gt;=4,Date[[#This Row],[Year]]=2021),"True","False")</f>
        <v>False</v>
      </c>
      <c r="I1070" t="str">
        <f>IF(Date[[#This Row],[Year]]=2021,"True","False")</f>
        <v>False</v>
      </c>
    </row>
    <row r="1071" spans="1:9" x14ac:dyDescent="0.3">
      <c r="A1071" s="21">
        <v>43805</v>
      </c>
      <c r="B1071">
        <f t="shared" si="48"/>
        <v>2019</v>
      </c>
      <c r="C1071" t="s">
        <v>78</v>
      </c>
      <c r="D1071" t="s">
        <v>108</v>
      </c>
      <c r="E1071">
        <f t="shared" si="49"/>
        <v>12</v>
      </c>
      <c r="F1071" t="str">
        <f t="shared" si="50"/>
        <v>2019 - 12</v>
      </c>
      <c r="G1071" t="str">
        <f>IF(AND(Date[[#This Row],[Month]]=5,Date[[#This Row],[Year]]=2021),"True","False")</f>
        <v>False</v>
      </c>
      <c r="H1071" t="str">
        <f>IF(AND(Date[[#This Row],[Month]]&lt;=5,Date[[#This Row],[Month]]&gt;=4,Date[[#This Row],[Year]]=2021),"True","False")</f>
        <v>False</v>
      </c>
      <c r="I1071" t="str">
        <f>IF(Date[[#This Row],[Year]]=2021,"True","False")</f>
        <v>False</v>
      </c>
    </row>
    <row r="1072" spans="1:9" x14ac:dyDescent="0.3">
      <c r="A1072" s="21">
        <v>43806</v>
      </c>
      <c r="B1072">
        <f t="shared" si="48"/>
        <v>2019</v>
      </c>
      <c r="C1072" t="s">
        <v>78</v>
      </c>
      <c r="D1072" t="s">
        <v>108</v>
      </c>
      <c r="E1072">
        <f t="shared" si="49"/>
        <v>12</v>
      </c>
      <c r="F1072" t="str">
        <f t="shared" si="50"/>
        <v>2019 - 12</v>
      </c>
      <c r="G1072" t="str">
        <f>IF(AND(Date[[#This Row],[Month]]=5,Date[[#This Row],[Year]]=2021),"True","False")</f>
        <v>False</v>
      </c>
      <c r="H1072" t="str">
        <f>IF(AND(Date[[#This Row],[Month]]&lt;=5,Date[[#This Row],[Month]]&gt;=4,Date[[#This Row],[Year]]=2021),"True","False")</f>
        <v>False</v>
      </c>
      <c r="I1072" t="str">
        <f>IF(Date[[#This Row],[Year]]=2021,"True","False")</f>
        <v>False</v>
      </c>
    </row>
    <row r="1073" spans="1:9" x14ac:dyDescent="0.3">
      <c r="A1073" s="21">
        <v>43807</v>
      </c>
      <c r="B1073">
        <f t="shared" si="48"/>
        <v>2019</v>
      </c>
      <c r="C1073" t="s">
        <v>78</v>
      </c>
      <c r="D1073" t="s">
        <v>108</v>
      </c>
      <c r="E1073">
        <f t="shared" si="49"/>
        <v>12</v>
      </c>
      <c r="F1073" t="str">
        <f t="shared" si="50"/>
        <v>2019 - 12</v>
      </c>
      <c r="G1073" t="str">
        <f>IF(AND(Date[[#This Row],[Month]]=5,Date[[#This Row],[Year]]=2021),"True","False")</f>
        <v>False</v>
      </c>
      <c r="H1073" t="str">
        <f>IF(AND(Date[[#This Row],[Month]]&lt;=5,Date[[#This Row],[Month]]&gt;=4,Date[[#This Row],[Year]]=2021),"True","False")</f>
        <v>False</v>
      </c>
      <c r="I1073" t="str">
        <f>IF(Date[[#This Row],[Year]]=2021,"True","False")</f>
        <v>False</v>
      </c>
    </row>
    <row r="1074" spans="1:9" x14ac:dyDescent="0.3">
      <c r="A1074" s="21">
        <v>43808</v>
      </c>
      <c r="B1074">
        <f t="shared" si="48"/>
        <v>2019</v>
      </c>
      <c r="C1074" t="s">
        <v>78</v>
      </c>
      <c r="D1074" t="s">
        <v>108</v>
      </c>
      <c r="E1074">
        <f t="shared" si="49"/>
        <v>12</v>
      </c>
      <c r="F1074" t="str">
        <f t="shared" si="50"/>
        <v>2019 - 12</v>
      </c>
      <c r="G1074" t="str">
        <f>IF(AND(Date[[#This Row],[Month]]=5,Date[[#This Row],[Year]]=2021),"True","False")</f>
        <v>False</v>
      </c>
      <c r="H1074" t="str">
        <f>IF(AND(Date[[#This Row],[Month]]&lt;=5,Date[[#This Row],[Month]]&gt;=4,Date[[#This Row],[Year]]=2021),"True","False")</f>
        <v>False</v>
      </c>
      <c r="I1074" t="str">
        <f>IF(Date[[#This Row],[Year]]=2021,"True","False")</f>
        <v>False</v>
      </c>
    </row>
    <row r="1075" spans="1:9" x14ac:dyDescent="0.3">
      <c r="A1075" s="21">
        <v>43809</v>
      </c>
      <c r="B1075">
        <f t="shared" si="48"/>
        <v>2019</v>
      </c>
      <c r="C1075" t="s">
        <v>78</v>
      </c>
      <c r="D1075" t="s">
        <v>108</v>
      </c>
      <c r="E1075">
        <f t="shared" si="49"/>
        <v>12</v>
      </c>
      <c r="F1075" t="str">
        <f t="shared" si="50"/>
        <v>2019 - 12</v>
      </c>
      <c r="G1075" t="str">
        <f>IF(AND(Date[[#This Row],[Month]]=5,Date[[#This Row],[Year]]=2021),"True","False")</f>
        <v>False</v>
      </c>
      <c r="H1075" t="str">
        <f>IF(AND(Date[[#This Row],[Month]]&lt;=5,Date[[#This Row],[Month]]&gt;=4,Date[[#This Row],[Year]]=2021),"True","False")</f>
        <v>False</v>
      </c>
      <c r="I1075" t="str">
        <f>IF(Date[[#This Row],[Year]]=2021,"True","False")</f>
        <v>False</v>
      </c>
    </row>
    <row r="1076" spans="1:9" x14ac:dyDescent="0.3">
      <c r="A1076" s="21">
        <v>43810</v>
      </c>
      <c r="B1076">
        <f t="shared" si="48"/>
        <v>2019</v>
      </c>
      <c r="C1076" t="s">
        <v>78</v>
      </c>
      <c r="D1076" t="s">
        <v>108</v>
      </c>
      <c r="E1076">
        <f t="shared" si="49"/>
        <v>12</v>
      </c>
      <c r="F1076" t="str">
        <f t="shared" si="50"/>
        <v>2019 - 12</v>
      </c>
      <c r="G1076" t="str">
        <f>IF(AND(Date[[#This Row],[Month]]=5,Date[[#This Row],[Year]]=2021),"True","False")</f>
        <v>False</v>
      </c>
      <c r="H1076" t="str">
        <f>IF(AND(Date[[#This Row],[Month]]&lt;=5,Date[[#This Row],[Month]]&gt;=4,Date[[#This Row],[Year]]=2021),"True","False")</f>
        <v>False</v>
      </c>
      <c r="I1076" t="str">
        <f>IF(Date[[#This Row],[Year]]=2021,"True","False")</f>
        <v>False</v>
      </c>
    </row>
    <row r="1077" spans="1:9" x14ac:dyDescent="0.3">
      <c r="A1077" s="21">
        <v>43811</v>
      </c>
      <c r="B1077">
        <f t="shared" si="48"/>
        <v>2019</v>
      </c>
      <c r="C1077" t="s">
        <v>78</v>
      </c>
      <c r="D1077" t="s">
        <v>108</v>
      </c>
      <c r="E1077">
        <f t="shared" si="49"/>
        <v>12</v>
      </c>
      <c r="F1077" t="str">
        <f t="shared" si="50"/>
        <v>2019 - 12</v>
      </c>
      <c r="G1077" t="str">
        <f>IF(AND(Date[[#This Row],[Month]]=5,Date[[#This Row],[Year]]=2021),"True","False")</f>
        <v>False</v>
      </c>
      <c r="H1077" t="str">
        <f>IF(AND(Date[[#This Row],[Month]]&lt;=5,Date[[#This Row],[Month]]&gt;=4,Date[[#This Row],[Year]]=2021),"True","False")</f>
        <v>False</v>
      </c>
      <c r="I1077" t="str">
        <f>IF(Date[[#This Row],[Year]]=2021,"True","False")</f>
        <v>False</v>
      </c>
    </row>
    <row r="1078" spans="1:9" x14ac:dyDescent="0.3">
      <c r="A1078" s="21">
        <v>43812</v>
      </c>
      <c r="B1078">
        <f t="shared" si="48"/>
        <v>2019</v>
      </c>
      <c r="C1078" t="s">
        <v>78</v>
      </c>
      <c r="D1078" t="s">
        <v>108</v>
      </c>
      <c r="E1078">
        <f t="shared" si="49"/>
        <v>12</v>
      </c>
      <c r="F1078" t="str">
        <f t="shared" si="50"/>
        <v>2019 - 12</v>
      </c>
      <c r="G1078" t="str">
        <f>IF(AND(Date[[#This Row],[Month]]=5,Date[[#This Row],[Year]]=2021),"True","False")</f>
        <v>False</v>
      </c>
      <c r="H1078" t="str">
        <f>IF(AND(Date[[#This Row],[Month]]&lt;=5,Date[[#This Row],[Month]]&gt;=4,Date[[#This Row],[Year]]=2021),"True","False")</f>
        <v>False</v>
      </c>
      <c r="I1078" t="str">
        <f>IF(Date[[#This Row],[Year]]=2021,"True","False")</f>
        <v>False</v>
      </c>
    </row>
    <row r="1079" spans="1:9" x14ac:dyDescent="0.3">
      <c r="A1079" s="21">
        <v>43813</v>
      </c>
      <c r="B1079">
        <f t="shared" si="48"/>
        <v>2019</v>
      </c>
      <c r="C1079" t="s">
        <v>78</v>
      </c>
      <c r="D1079" t="s">
        <v>108</v>
      </c>
      <c r="E1079">
        <f t="shared" si="49"/>
        <v>12</v>
      </c>
      <c r="F1079" t="str">
        <f t="shared" si="50"/>
        <v>2019 - 12</v>
      </c>
      <c r="G1079" t="str">
        <f>IF(AND(Date[[#This Row],[Month]]=5,Date[[#This Row],[Year]]=2021),"True","False")</f>
        <v>False</v>
      </c>
      <c r="H1079" t="str">
        <f>IF(AND(Date[[#This Row],[Month]]&lt;=5,Date[[#This Row],[Month]]&gt;=4,Date[[#This Row],[Year]]=2021),"True","False")</f>
        <v>False</v>
      </c>
      <c r="I1079" t="str">
        <f>IF(Date[[#This Row],[Year]]=2021,"True","False")</f>
        <v>False</v>
      </c>
    </row>
    <row r="1080" spans="1:9" x14ac:dyDescent="0.3">
      <c r="A1080" s="21">
        <v>43814</v>
      </c>
      <c r="B1080">
        <f t="shared" si="48"/>
        <v>2019</v>
      </c>
      <c r="C1080" t="s">
        <v>78</v>
      </c>
      <c r="D1080" t="s">
        <v>108</v>
      </c>
      <c r="E1080">
        <f t="shared" si="49"/>
        <v>12</v>
      </c>
      <c r="F1080" t="str">
        <f t="shared" si="50"/>
        <v>2019 - 12</v>
      </c>
      <c r="G1080" t="str">
        <f>IF(AND(Date[[#This Row],[Month]]=5,Date[[#This Row],[Year]]=2021),"True","False")</f>
        <v>False</v>
      </c>
      <c r="H1080" t="str">
        <f>IF(AND(Date[[#This Row],[Month]]&lt;=5,Date[[#This Row],[Month]]&gt;=4,Date[[#This Row],[Year]]=2021),"True","False")</f>
        <v>False</v>
      </c>
      <c r="I1080" t="str">
        <f>IF(Date[[#This Row],[Year]]=2021,"True","False")</f>
        <v>False</v>
      </c>
    </row>
    <row r="1081" spans="1:9" x14ac:dyDescent="0.3">
      <c r="A1081" s="21">
        <v>43815</v>
      </c>
      <c r="B1081">
        <f t="shared" si="48"/>
        <v>2019</v>
      </c>
      <c r="C1081" t="s">
        <v>78</v>
      </c>
      <c r="D1081" t="s">
        <v>108</v>
      </c>
      <c r="E1081">
        <f t="shared" si="49"/>
        <v>12</v>
      </c>
      <c r="F1081" t="str">
        <f t="shared" si="50"/>
        <v>2019 - 12</v>
      </c>
      <c r="G1081" t="str">
        <f>IF(AND(Date[[#This Row],[Month]]=5,Date[[#This Row],[Year]]=2021),"True","False")</f>
        <v>False</v>
      </c>
      <c r="H1081" t="str">
        <f>IF(AND(Date[[#This Row],[Month]]&lt;=5,Date[[#This Row],[Month]]&gt;=4,Date[[#This Row],[Year]]=2021),"True","False")</f>
        <v>False</v>
      </c>
      <c r="I1081" t="str">
        <f>IF(Date[[#This Row],[Year]]=2021,"True","False")</f>
        <v>False</v>
      </c>
    </row>
    <row r="1082" spans="1:9" x14ac:dyDescent="0.3">
      <c r="A1082" s="21">
        <v>43816</v>
      </c>
      <c r="B1082">
        <f t="shared" si="48"/>
        <v>2019</v>
      </c>
      <c r="C1082" t="s">
        <v>78</v>
      </c>
      <c r="D1082" t="s">
        <v>108</v>
      </c>
      <c r="E1082">
        <f t="shared" si="49"/>
        <v>12</v>
      </c>
      <c r="F1082" t="str">
        <f t="shared" si="50"/>
        <v>2019 - 12</v>
      </c>
      <c r="G1082" t="str">
        <f>IF(AND(Date[[#This Row],[Month]]=5,Date[[#This Row],[Year]]=2021),"True","False")</f>
        <v>False</v>
      </c>
      <c r="H1082" t="str">
        <f>IF(AND(Date[[#This Row],[Month]]&lt;=5,Date[[#This Row],[Month]]&gt;=4,Date[[#This Row],[Year]]=2021),"True","False")</f>
        <v>False</v>
      </c>
      <c r="I1082" t="str">
        <f>IF(Date[[#This Row],[Year]]=2021,"True","False")</f>
        <v>False</v>
      </c>
    </row>
    <row r="1083" spans="1:9" x14ac:dyDescent="0.3">
      <c r="A1083" s="21">
        <v>43817</v>
      </c>
      <c r="B1083">
        <f t="shared" si="48"/>
        <v>2019</v>
      </c>
      <c r="C1083" t="s">
        <v>78</v>
      </c>
      <c r="D1083" t="s">
        <v>108</v>
      </c>
      <c r="E1083">
        <f t="shared" si="49"/>
        <v>12</v>
      </c>
      <c r="F1083" t="str">
        <f t="shared" si="50"/>
        <v>2019 - 12</v>
      </c>
      <c r="G1083" t="str">
        <f>IF(AND(Date[[#This Row],[Month]]=5,Date[[#This Row],[Year]]=2021),"True","False")</f>
        <v>False</v>
      </c>
      <c r="H1083" t="str">
        <f>IF(AND(Date[[#This Row],[Month]]&lt;=5,Date[[#This Row],[Month]]&gt;=4,Date[[#This Row],[Year]]=2021),"True","False")</f>
        <v>False</v>
      </c>
      <c r="I1083" t="str">
        <f>IF(Date[[#This Row],[Year]]=2021,"True","False")</f>
        <v>False</v>
      </c>
    </row>
    <row r="1084" spans="1:9" x14ac:dyDescent="0.3">
      <c r="A1084" s="21">
        <v>43818</v>
      </c>
      <c r="B1084">
        <f t="shared" si="48"/>
        <v>2019</v>
      </c>
      <c r="C1084" t="s">
        <v>78</v>
      </c>
      <c r="D1084" t="s">
        <v>108</v>
      </c>
      <c r="E1084">
        <f t="shared" si="49"/>
        <v>12</v>
      </c>
      <c r="F1084" t="str">
        <f t="shared" si="50"/>
        <v>2019 - 12</v>
      </c>
      <c r="G1084" t="str">
        <f>IF(AND(Date[[#This Row],[Month]]=5,Date[[#This Row],[Year]]=2021),"True","False")</f>
        <v>False</v>
      </c>
      <c r="H1084" t="str">
        <f>IF(AND(Date[[#This Row],[Month]]&lt;=5,Date[[#This Row],[Month]]&gt;=4,Date[[#This Row],[Year]]=2021),"True","False")</f>
        <v>False</v>
      </c>
      <c r="I1084" t="str">
        <f>IF(Date[[#This Row],[Year]]=2021,"True","False")</f>
        <v>False</v>
      </c>
    </row>
    <row r="1085" spans="1:9" x14ac:dyDescent="0.3">
      <c r="A1085" s="21">
        <v>43819</v>
      </c>
      <c r="B1085">
        <f t="shared" si="48"/>
        <v>2019</v>
      </c>
      <c r="C1085" t="s">
        <v>78</v>
      </c>
      <c r="D1085" t="s">
        <v>108</v>
      </c>
      <c r="E1085">
        <f t="shared" si="49"/>
        <v>12</v>
      </c>
      <c r="F1085" t="str">
        <f t="shared" si="50"/>
        <v>2019 - 12</v>
      </c>
      <c r="G1085" t="str">
        <f>IF(AND(Date[[#This Row],[Month]]=5,Date[[#This Row],[Year]]=2021),"True","False")</f>
        <v>False</v>
      </c>
      <c r="H1085" t="str">
        <f>IF(AND(Date[[#This Row],[Month]]&lt;=5,Date[[#This Row],[Month]]&gt;=4,Date[[#This Row],[Year]]=2021),"True","False")</f>
        <v>False</v>
      </c>
      <c r="I1085" t="str">
        <f>IF(Date[[#This Row],[Year]]=2021,"True","False")</f>
        <v>False</v>
      </c>
    </row>
    <row r="1086" spans="1:9" x14ac:dyDescent="0.3">
      <c r="A1086" s="21">
        <v>43820</v>
      </c>
      <c r="B1086">
        <f t="shared" si="48"/>
        <v>2019</v>
      </c>
      <c r="C1086" t="s">
        <v>78</v>
      </c>
      <c r="D1086" t="s">
        <v>108</v>
      </c>
      <c r="E1086">
        <f t="shared" si="49"/>
        <v>12</v>
      </c>
      <c r="F1086" t="str">
        <f t="shared" si="50"/>
        <v>2019 - 12</v>
      </c>
      <c r="G1086" t="str">
        <f>IF(AND(Date[[#This Row],[Month]]=5,Date[[#This Row],[Year]]=2021),"True","False")</f>
        <v>False</v>
      </c>
      <c r="H1086" t="str">
        <f>IF(AND(Date[[#This Row],[Month]]&lt;=5,Date[[#This Row],[Month]]&gt;=4,Date[[#This Row],[Year]]=2021),"True","False")</f>
        <v>False</v>
      </c>
      <c r="I1086" t="str">
        <f>IF(Date[[#This Row],[Year]]=2021,"True","False")</f>
        <v>False</v>
      </c>
    </row>
    <row r="1087" spans="1:9" x14ac:dyDescent="0.3">
      <c r="A1087" s="21">
        <v>43821</v>
      </c>
      <c r="B1087">
        <f t="shared" si="48"/>
        <v>2019</v>
      </c>
      <c r="C1087" t="s">
        <v>78</v>
      </c>
      <c r="D1087" t="s">
        <v>108</v>
      </c>
      <c r="E1087">
        <f t="shared" si="49"/>
        <v>12</v>
      </c>
      <c r="F1087" t="str">
        <f t="shared" si="50"/>
        <v>2019 - 12</v>
      </c>
      <c r="G1087" t="str">
        <f>IF(AND(Date[[#This Row],[Month]]=5,Date[[#This Row],[Year]]=2021),"True","False")</f>
        <v>False</v>
      </c>
      <c r="H1087" t="str">
        <f>IF(AND(Date[[#This Row],[Month]]&lt;=5,Date[[#This Row],[Month]]&gt;=4,Date[[#This Row],[Year]]=2021),"True","False")</f>
        <v>False</v>
      </c>
      <c r="I1087" t="str">
        <f>IF(Date[[#This Row],[Year]]=2021,"True","False")</f>
        <v>False</v>
      </c>
    </row>
    <row r="1088" spans="1:9" x14ac:dyDescent="0.3">
      <c r="A1088" s="21">
        <v>43822</v>
      </c>
      <c r="B1088">
        <f t="shared" si="48"/>
        <v>2019</v>
      </c>
      <c r="C1088" t="s">
        <v>78</v>
      </c>
      <c r="D1088" t="s">
        <v>108</v>
      </c>
      <c r="E1088">
        <f t="shared" si="49"/>
        <v>12</v>
      </c>
      <c r="F1088" t="str">
        <f t="shared" si="50"/>
        <v>2019 - 12</v>
      </c>
      <c r="G1088" t="str">
        <f>IF(AND(Date[[#This Row],[Month]]=5,Date[[#This Row],[Year]]=2021),"True","False")</f>
        <v>False</v>
      </c>
      <c r="H1088" t="str">
        <f>IF(AND(Date[[#This Row],[Month]]&lt;=5,Date[[#This Row],[Month]]&gt;=4,Date[[#This Row],[Year]]=2021),"True","False")</f>
        <v>False</v>
      </c>
      <c r="I1088" t="str">
        <f>IF(Date[[#This Row],[Year]]=2021,"True","False")</f>
        <v>False</v>
      </c>
    </row>
    <row r="1089" spans="1:9" x14ac:dyDescent="0.3">
      <c r="A1089" s="21">
        <v>43823</v>
      </c>
      <c r="B1089">
        <f t="shared" si="48"/>
        <v>2019</v>
      </c>
      <c r="C1089" t="s">
        <v>78</v>
      </c>
      <c r="D1089" t="s">
        <v>108</v>
      </c>
      <c r="E1089">
        <f t="shared" si="49"/>
        <v>12</v>
      </c>
      <c r="F1089" t="str">
        <f t="shared" si="50"/>
        <v>2019 - 12</v>
      </c>
      <c r="G1089" t="str">
        <f>IF(AND(Date[[#This Row],[Month]]=5,Date[[#This Row],[Year]]=2021),"True","False")</f>
        <v>False</v>
      </c>
      <c r="H1089" t="str">
        <f>IF(AND(Date[[#This Row],[Month]]&lt;=5,Date[[#This Row],[Month]]&gt;=4,Date[[#This Row],[Year]]=2021),"True","False")</f>
        <v>False</v>
      </c>
      <c r="I1089" t="str">
        <f>IF(Date[[#This Row],[Year]]=2021,"True","False")</f>
        <v>False</v>
      </c>
    </row>
    <row r="1090" spans="1:9" x14ac:dyDescent="0.3">
      <c r="A1090" s="21">
        <v>43824</v>
      </c>
      <c r="B1090">
        <f t="shared" si="48"/>
        <v>2019</v>
      </c>
      <c r="C1090" t="s">
        <v>78</v>
      </c>
      <c r="D1090" t="s">
        <v>108</v>
      </c>
      <c r="E1090">
        <f t="shared" si="49"/>
        <v>12</v>
      </c>
      <c r="F1090" t="str">
        <f t="shared" si="50"/>
        <v>2019 - 12</v>
      </c>
      <c r="G1090" t="str">
        <f>IF(AND(Date[[#This Row],[Month]]=5,Date[[#This Row],[Year]]=2021),"True","False")</f>
        <v>False</v>
      </c>
      <c r="H1090" t="str">
        <f>IF(AND(Date[[#This Row],[Month]]&lt;=5,Date[[#This Row],[Month]]&gt;=4,Date[[#This Row],[Year]]=2021),"True","False")</f>
        <v>False</v>
      </c>
      <c r="I1090" t="str">
        <f>IF(Date[[#This Row],[Year]]=2021,"True","False")</f>
        <v>False</v>
      </c>
    </row>
    <row r="1091" spans="1:9" x14ac:dyDescent="0.3">
      <c r="A1091" s="21">
        <v>43825</v>
      </c>
      <c r="B1091">
        <f t="shared" ref="B1091:B1154" si="51">YEAR(A1091)</f>
        <v>2019</v>
      </c>
      <c r="C1091" t="s">
        <v>78</v>
      </c>
      <c r="D1091" t="s">
        <v>108</v>
      </c>
      <c r="E1091">
        <f t="shared" ref="E1091:E1154" si="52">MONTH(A1091)</f>
        <v>12</v>
      </c>
      <c r="F1091" t="str">
        <f t="shared" ref="F1091:F1154" si="53">B1091&amp;" - " &amp;E1091</f>
        <v>2019 - 12</v>
      </c>
      <c r="G1091" t="str">
        <f>IF(AND(Date[[#This Row],[Month]]=5,Date[[#This Row],[Year]]=2021),"True","False")</f>
        <v>False</v>
      </c>
      <c r="H1091" t="str">
        <f>IF(AND(Date[[#This Row],[Month]]&lt;=5,Date[[#This Row],[Month]]&gt;=4,Date[[#This Row],[Year]]=2021),"True","False")</f>
        <v>False</v>
      </c>
      <c r="I1091" t="str">
        <f>IF(Date[[#This Row],[Year]]=2021,"True","False")</f>
        <v>False</v>
      </c>
    </row>
    <row r="1092" spans="1:9" x14ac:dyDescent="0.3">
      <c r="A1092" s="21">
        <v>43826</v>
      </c>
      <c r="B1092">
        <f t="shared" si="51"/>
        <v>2019</v>
      </c>
      <c r="C1092" t="s">
        <v>78</v>
      </c>
      <c r="D1092" t="s">
        <v>108</v>
      </c>
      <c r="E1092">
        <f t="shared" si="52"/>
        <v>12</v>
      </c>
      <c r="F1092" t="str">
        <f t="shared" si="53"/>
        <v>2019 - 12</v>
      </c>
      <c r="G1092" t="str">
        <f>IF(AND(Date[[#This Row],[Month]]=5,Date[[#This Row],[Year]]=2021),"True","False")</f>
        <v>False</v>
      </c>
      <c r="H1092" t="str">
        <f>IF(AND(Date[[#This Row],[Month]]&lt;=5,Date[[#This Row],[Month]]&gt;=4,Date[[#This Row],[Year]]=2021),"True","False")</f>
        <v>False</v>
      </c>
      <c r="I1092" t="str">
        <f>IF(Date[[#This Row],[Year]]=2021,"True","False")</f>
        <v>False</v>
      </c>
    </row>
    <row r="1093" spans="1:9" x14ac:dyDescent="0.3">
      <c r="A1093" s="21">
        <v>43827</v>
      </c>
      <c r="B1093">
        <f t="shared" si="51"/>
        <v>2019</v>
      </c>
      <c r="C1093" t="s">
        <v>78</v>
      </c>
      <c r="D1093" t="s">
        <v>108</v>
      </c>
      <c r="E1093">
        <f t="shared" si="52"/>
        <v>12</v>
      </c>
      <c r="F1093" t="str">
        <f t="shared" si="53"/>
        <v>2019 - 12</v>
      </c>
      <c r="G1093" t="str">
        <f>IF(AND(Date[[#This Row],[Month]]=5,Date[[#This Row],[Year]]=2021),"True","False")</f>
        <v>False</v>
      </c>
      <c r="H1093" t="str">
        <f>IF(AND(Date[[#This Row],[Month]]&lt;=5,Date[[#This Row],[Month]]&gt;=4,Date[[#This Row],[Year]]=2021),"True","False")</f>
        <v>False</v>
      </c>
      <c r="I1093" t="str">
        <f>IF(Date[[#This Row],[Year]]=2021,"True","False")</f>
        <v>False</v>
      </c>
    </row>
    <row r="1094" spans="1:9" x14ac:dyDescent="0.3">
      <c r="A1094" s="21">
        <v>43828</v>
      </c>
      <c r="B1094">
        <f t="shared" si="51"/>
        <v>2019</v>
      </c>
      <c r="C1094" t="s">
        <v>78</v>
      </c>
      <c r="D1094" t="s">
        <v>108</v>
      </c>
      <c r="E1094">
        <f t="shared" si="52"/>
        <v>12</v>
      </c>
      <c r="F1094" t="str">
        <f t="shared" si="53"/>
        <v>2019 - 12</v>
      </c>
      <c r="G1094" t="str">
        <f>IF(AND(Date[[#This Row],[Month]]=5,Date[[#This Row],[Year]]=2021),"True","False")</f>
        <v>False</v>
      </c>
      <c r="H1094" t="str">
        <f>IF(AND(Date[[#This Row],[Month]]&lt;=5,Date[[#This Row],[Month]]&gt;=4,Date[[#This Row],[Year]]=2021),"True","False")</f>
        <v>False</v>
      </c>
      <c r="I1094" t="str">
        <f>IF(Date[[#This Row],[Year]]=2021,"True","False")</f>
        <v>False</v>
      </c>
    </row>
    <row r="1095" spans="1:9" x14ac:dyDescent="0.3">
      <c r="A1095" s="21">
        <v>43829</v>
      </c>
      <c r="B1095">
        <f t="shared" si="51"/>
        <v>2019</v>
      </c>
      <c r="C1095" t="s">
        <v>78</v>
      </c>
      <c r="D1095" t="s">
        <v>108</v>
      </c>
      <c r="E1095">
        <f t="shared" si="52"/>
        <v>12</v>
      </c>
      <c r="F1095" t="str">
        <f t="shared" si="53"/>
        <v>2019 - 12</v>
      </c>
      <c r="G1095" t="str">
        <f>IF(AND(Date[[#This Row],[Month]]=5,Date[[#This Row],[Year]]=2021),"True","False")</f>
        <v>False</v>
      </c>
      <c r="H1095" t="str">
        <f>IF(AND(Date[[#This Row],[Month]]&lt;=5,Date[[#This Row],[Month]]&gt;=4,Date[[#This Row],[Year]]=2021),"True","False")</f>
        <v>False</v>
      </c>
      <c r="I1095" t="str">
        <f>IF(Date[[#This Row],[Year]]=2021,"True","False")</f>
        <v>False</v>
      </c>
    </row>
    <row r="1096" spans="1:9" x14ac:dyDescent="0.3">
      <c r="A1096" s="21">
        <v>43830</v>
      </c>
      <c r="B1096">
        <f t="shared" si="51"/>
        <v>2019</v>
      </c>
      <c r="C1096" t="s">
        <v>78</v>
      </c>
      <c r="D1096" t="s">
        <v>108</v>
      </c>
      <c r="E1096">
        <f t="shared" si="52"/>
        <v>12</v>
      </c>
      <c r="F1096" t="str">
        <f t="shared" si="53"/>
        <v>2019 - 12</v>
      </c>
      <c r="G1096" t="str">
        <f>IF(AND(Date[[#This Row],[Month]]=5,Date[[#This Row],[Year]]=2021),"True","False")</f>
        <v>False</v>
      </c>
      <c r="H1096" t="str">
        <f>IF(AND(Date[[#This Row],[Month]]&lt;=5,Date[[#This Row],[Month]]&gt;=4,Date[[#This Row],[Year]]=2021),"True","False")</f>
        <v>False</v>
      </c>
      <c r="I1096" t="str">
        <f>IF(Date[[#This Row],[Year]]=2021,"True","False")</f>
        <v>False</v>
      </c>
    </row>
    <row r="1097" spans="1:9" x14ac:dyDescent="0.3">
      <c r="A1097" s="21">
        <v>43831</v>
      </c>
      <c r="B1097">
        <f t="shared" si="51"/>
        <v>2020</v>
      </c>
      <c r="C1097" t="s">
        <v>67</v>
      </c>
      <c r="D1097" t="s">
        <v>105</v>
      </c>
      <c r="E1097">
        <f t="shared" si="52"/>
        <v>1</v>
      </c>
      <c r="F1097" t="str">
        <f t="shared" si="53"/>
        <v>2020 - 1</v>
      </c>
      <c r="G1097" t="str">
        <f>IF(AND(Date[[#This Row],[Month]]=5,Date[[#This Row],[Year]]=2021),"True","False")</f>
        <v>False</v>
      </c>
      <c r="H1097" t="str">
        <f>IF(AND(Date[[#This Row],[Month]]&lt;=5,Date[[#This Row],[Month]]&gt;=4,Date[[#This Row],[Year]]=2021),"True","False")</f>
        <v>False</v>
      </c>
      <c r="I1097" t="str">
        <f>IF(Date[[#This Row],[Year]]=2021,"True","False")</f>
        <v>False</v>
      </c>
    </row>
    <row r="1098" spans="1:9" x14ac:dyDescent="0.3">
      <c r="A1098" s="21">
        <v>43832</v>
      </c>
      <c r="B1098">
        <f t="shared" si="51"/>
        <v>2020</v>
      </c>
      <c r="C1098" t="s">
        <v>67</v>
      </c>
      <c r="D1098" t="s">
        <v>105</v>
      </c>
      <c r="E1098">
        <f t="shared" si="52"/>
        <v>1</v>
      </c>
      <c r="F1098" t="str">
        <f t="shared" si="53"/>
        <v>2020 - 1</v>
      </c>
      <c r="G1098" t="str">
        <f>IF(AND(Date[[#This Row],[Month]]=5,Date[[#This Row],[Year]]=2021),"True","False")</f>
        <v>False</v>
      </c>
      <c r="H1098" t="str">
        <f>IF(AND(Date[[#This Row],[Month]]&lt;=5,Date[[#This Row],[Month]]&gt;=4,Date[[#This Row],[Year]]=2021),"True","False")</f>
        <v>False</v>
      </c>
      <c r="I1098" t="str">
        <f>IF(Date[[#This Row],[Year]]=2021,"True","False")</f>
        <v>False</v>
      </c>
    </row>
    <row r="1099" spans="1:9" x14ac:dyDescent="0.3">
      <c r="A1099" s="21">
        <v>43833</v>
      </c>
      <c r="B1099">
        <f t="shared" si="51"/>
        <v>2020</v>
      </c>
      <c r="C1099" t="s">
        <v>67</v>
      </c>
      <c r="D1099" t="s">
        <v>105</v>
      </c>
      <c r="E1099">
        <f t="shared" si="52"/>
        <v>1</v>
      </c>
      <c r="F1099" t="str">
        <f t="shared" si="53"/>
        <v>2020 - 1</v>
      </c>
      <c r="G1099" t="str">
        <f>IF(AND(Date[[#This Row],[Month]]=5,Date[[#This Row],[Year]]=2021),"True","False")</f>
        <v>False</v>
      </c>
      <c r="H1099" t="str">
        <f>IF(AND(Date[[#This Row],[Month]]&lt;=5,Date[[#This Row],[Month]]&gt;=4,Date[[#This Row],[Year]]=2021),"True","False")</f>
        <v>False</v>
      </c>
      <c r="I1099" t="str">
        <f>IF(Date[[#This Row],[Year]]=2021,"True","False")</f>
        <v>False</v>
      </c>
    </row>
    <row r="1100" spans="1:9" x14ac:dyDescent="0.3">
      <c r="A1100" s="21">
        <v>43834</v>
      </c>
      <c r="B1100">
        <f t="shared" si="51"/>
        <v>2020</v>
      </c>
      <c r="C1100" t="s">
        <v>67</v>
      </c>
      <c r="D1100" t="s">
        <v>105</v>
      </c>
      <c r="E1100">
        <f t="shared" si="52"/>
        <v>1</v>
      </c>
      <c r="F1100" t="str">
        <f t="shared" si="53"/>
        <v>2020 - 1</v>
      </c>
      <c r="G1100" t="str">
        <f>IF(AND(Date[[#This Row],[Month]]=5,Date[[#This Row],[Year]]=2021),"True","False")</f>
        <v>False</v>
      </c>
      <c r="H1100" t="str">
        <f>IF(AND(Date[[#This Row],[Month]]&lt;=5,Date[[#This Row],[Month]]&gt;=4,Date[[#This Row],[Year]]=2021),"True","False")</f>
        <v>False</v>
      </c>
      <c r="I1100" t="str">
        <f>IF(Date[[#This Row],[Year]]=2021,"True","False")</f>
        <v>False</v>
      </c>
    </row>
    <row r="1101" spans="1:9" x14ac:dyDescent="0.3">
      <c r="A1101" s="21">
        <v>43835</v>
      </c>
      <c r="B1101">
        <f t="shared" si="51"/>
        <v>2020</v>
      </c>
      <c r="C1101" t="s">
        <v>67</v>
      </c>
      <c r="D1101" t="s">
        <v>105</v>
      </c>
      <c r="E1101">
        <f t="shared" si="52"/>
        <v>1</v>
      </c>
      <c r="F1101" t="str">
        <f t="shared" si="53"/>
        <v>2020 - 1</v>
      </c>
      <c r="G1101" t="str">
        <f>IF(AND(Date[[#This Row],[Month]]=5,Date[[#This Row],[Year]]=2021),"True","False")</f>
        <v>False</v>
      </c>
      <c r="H1101" t="str">
        <f>IF(AND(Date[[#This Row],[Month]]&lt;=5,Date[[#This Row],[Month]]&gt;=4,Date[[#This Row],[Year]]=2021),"True","False")</f>
        <v>False</v>
      </c>
      <c r="I1101" t="str">
        <f>IF(Date[[#This Row],[Year]]=2021,"True","False")</f>
        <v>False</v>
      </c>
    </row>
    <row r="1102" spans="1:9" x14ac:dyDescent="0.3">
      <c r="A1102" s="21">
        <v>43836</v>
      </c>
      <c r="B1102">
        <f t="shared" si="51"/>
        <v>2020</v>
      </c>
      <c r="C1102" t="s">
        <v>67</v>
      </c>
      <c r="D1102" t="s">
        <v>105</v>
      </c>
      <c r="E1102">
        <f t="shared" si="52"/>
        <v>1</v>
      </c>
      <c r="F1102" t="str">
        <f t="shared" si="53"/>
        <v>2020 - 1</v>
      </c>
      <c r="G1102" t="str">
        <f>IF(AND(Date[[#This Row],[Month]]=5,Date[[#This Row],[Year]]=2021),"True","False")</f>
        <v>False</v>
      </c>
      <c r="H1102" t="str">
        <f>IF(AND(Date[[#This Row],[Month]]&lt;=5,Date[[#This Row],[Month]]&gt;=4,Date[[#This Row],[Year]]=2021),"True","False")</f>
        <v>False</v>
      </c>
      <c r="I1102" t="str">
        <f>IF(Date[[#This Row],[Year]]=2021,"True","False")</f>
        <v>False</v>
      </c>
    </row>
    <row r="1103" spans="1:9" x14ac:dyDescent="0.3">
      <c r="A1103" s="21">
        <v>43837</v>
      </c>
      <c r="B1103">
        <f t="shared" si="51"/>
        <v>2020</v>
      </c>
      <c r="C1103" t="s">
        <v>67</v>
      </c>
      <c r="D1103" t="s">
        <v>105</v>
      </c>
      <c r="E1103">
        <f t="shared" si="52"/>
        <v>1</v>
      </c>
      <c r="F1103" t="str">
        <f t="shared" si="53"/>
        <v>2020 - 1</v>
      </c>
      <c r="G1103" t="str">
        <f>IF(AND(Date[[#This Row],[Month]]=5,Date[[#This Row],[Year]]=2021),"True","False")</f>
        <v>False</v>
      </c>
      <c r="H1103" t="str">
        <f>IF(AND(Date[[#This Row],[Month]]&lt;=5,Date[[#This Row],[Month]]&gt;=4,Date[[#This Row],[Year]]=2021),"True","False")</f>
        <v>False</v>
      </c>
      <c r="I1103" t="str">
        <f>IF(Date[[#This Row],[Year]]=2021,"True","False")</f>
        <v>False</v>
      </c>
    </row>
    <row r="1104" spans="1:9" x14ac:dyDescent="0.3">
      <c r="A1104" s="21">
        <v>43838</v>
      </c>
      <c r="B1104">
        <f t="shared" si="51"/>
        <v>2020</v>
      </c>
      <c r="C1104" t="s">
        <v>67</v>
      </c>
      <c r="D1104" t="s">
        <v>105</v>
      </c>
      <c r="E1104">
        <f t="shared" si="52"/>
        <v>1</v>
      </c>
      <c r="F1104" t="str">
        <f t="shared" si="53"/>
        <v>2020 - 1</v>
      </c>
      <c r="G1104" t="str">
        <f>IF(AND(Date[[#This Row],[Month]]=5,Date[[#This Row],[Year]]=2021),"True","False")</f>
        <v>False</v>
      </c>
      <c r="H1104" t="str">
        <f>IF(AND(Date[[#This Row],[Month]]&lt;=5,Date[[#This Row],[Month]]&gt;=4,Date[[#This Row],[Year]]=2021),"True","False")</f>
        <v>False</v>
      </c>
      <c r="I1104" t="str">
        <f>IF(Date[[#This Row],[Year]]=2021,"True","False")</f>
        <v>False</v>
      </c>
    </row>
    <row r="1105" spans="1:9" x14ac:dyDescent="0.3">
      <c r="A1105" s="21">
        <v>43839</v>
      </c>
      <c r="B1105">
        <f t="shared" si="51"/>
        <v>2020</v>
      </c>
      <c r="C1105" t="s">
        <v>67</v>
      </c>
      <c r="D1105" t="s">
        <v>105</v>
      </c>
      <c r="E1105">
        <f t="shared" si="52"/>
        <v>1</v>
      </c>
      <c r="F1105" t="str">
        <f t="shared" si="53"/>
        <v>2020 - 1</v>
      </c>
      <c r="G1105" t="str">
        <f>IF(AND(Date[[#This Row],[Month]]=5,Date[[#This Row],[Year]]=2021),"True","False")</f>
        <v>False</v>
      </c>
      <c r="H1105" t="str">
        <f>IF(AND(Date[[#This Row],[Month]]&lt;=5,Date[[#This Row],[Month]]&gt;=4,Date[[#This Row],[Year]]=2021),"True","False")</f>
        <v>False</v>
      </c>
      <c r="I1105" t="str">
        <f>IF(Date[[#This Row],[Year]]=2021,"True","False")</f>
        <v>False</v>
      </c>
    </row>
    <row r="1106" spans="1:9" x14ac:dyDescent="0.3">
      <c r="A1106" s="21">
        <v>43840</v>
      </c>
      <c r="B1106">
        <f t="shared" si="51"/>
        <v>2020</v>
      </c>
      <c r="C1106" t="s">
        <v>67</v>
      </c>
      <c r="D1106" t="s">
        <v>105</v>
      </c>
      <c r="E1106">
        <f t="shared" si="52"/>
        <v>1</v>
      </c>
      <c r="F1106" t="str">
        <f t="shared" si="53"/>
        <v>2020 - 1</v>
      </c>
      <c r="G1106" t="str">
        <f>IF(AND(Date[[#This Row],[Month]]=5,Date[[#This Row],[Year]]=2021),"True","False")</f>
        <v>False</v>
      </c>
      <c r="H1106" t="str">
        <f>IF(AND(Date[[#This Row],[Month]]&lt;=5,Date[[#This Row],[Month]]&gt;=4,Date[[#This Row],[Year]]=2021),"True","False")</f>
        <v>False</v>
      </c>
      <c r="I1106" t="str">
        <f>IF(Date[[#This Row],[Year]]=2021,"True","False")</f>
        <v>False</v>
      </c>
    </row>
    <row r="1107" spans="1:9" x14ac:dyDescent="0.3">
      <c r="A1107" s="21">
        <v>43841</v>
      </c>
      <c r="B1107">
        <f t="shared" si="51"/>
        <v>2020</v>
      </c>
      <c r="C1107" t="s">
        <v>67</v>
      </c>
      <c r="D1107" t="s">
        <v>105</v>
      </c>
      <c r="E1107">
        <f t="shared" si="52"/>
        <v>1</v>
      </c>
      <c r="F1107" t="str">
        <f t="shared" si="53"/>
        <v>2020 - 1</v>
      </c>
      <c r="G1107" t="str">
        <f>IF(AND(Date[[#This Row],[Month]]=5,Date[[#This Row],[Year]]=2021),"True","False")</f>
        <v>False</v>
      </c>
      <c r="H1107" t="str">
        <f>IF(AND(Date[[#This Row],[Month]]&lt;=5,Date[[#This Row],[Month]]&gt;=4,Date[[#This Row],[Year]]=2021),"True","False")</f>
        <v>False</v>
      </c>
      <c r="I1107" t="str">
        <f>IF(Date[[#This Row],[Year]]=2021,"True","False")</f>
        <v>False</v>
      </c>
    </row>
    <row r="1108" spans="1:9" x14ac:dyDescent="0.3">
      <c r="A1108" s="21">
        <v>43842</v>
      </c>
      <c r="B1108">
        <f t="shared" si="51"/>
        <v>2020</v>
      </c>
      <c r="C1108" t="s">
        <v>67</v>
      </c>
      <c r="D1108" t="s">
        <v>105</v>
      </c>
      <c r="E1108">
        <f t="shared" si="52"/>
        <v>1</v>
      </c>
      <c r="F1108" t="str">
        <f t="shared" si="53"/>
        <v>2020 - 1</v>
      </c>
      <c r="G1108" t="str">
        <f>IF(AND(Date[[#This Row],[Month]]=5,Date[[#This Row],[Year]]=2021),"True","False")</f>
        <v>False</v>
      </c>
      <c r="H1108" t="str">
        <f>IF(AND(Date[[#This Row],[Month]]&lt;=5,Date[[#This Row],[Month]]&gt;=4,Date[[#This Row],[Year]]=2021),"True","False")</f>
        <v>False</v>
      </c>
      <c r="I1108" t="str">
        <f>IF(Date[[#This Row],[Year]]=2021,"True","False")</f>
        <v>False</v>
      </c>
    </row>
    <row r="1109" spans="1:9" x14ac:dyDescent="0.3">
      <c r="A1109" s="21">
        <v>43843</v>
      </c>
      <c r="B1109">
        <f t="shared" si="51"/>
        <v>2020</v>
      </c>
      <c r="C1109" t="s">
        <v>67</v>
      </c>
      <c r="D1109" t="s">
        <v>105</v>
      </c>
      <c r="E1109">
        <f t="shared" si="52"/>
        <v>1</v>
      </c>
      <c r="F1109" t="str">
        <f t="shared" si="53"/>
        <v>2020 - 1</v>
      </c>
      <c r="G1109" t="str">
        <f>IF(AND(Date[[#This Row],[Month]]=5,Date[[#This Row],[Year]]=2021),"True","False")</f>
        <v>False</v>
      </c>
      <c r="H1109" t="str">
        <f>IF(AND(Date[[#This Row],[Month]]&lt;=5,Date[[#This Row],[Month]]&gt;=4,Date[[#This Row],[Year]]=2021),"True","False")</f>
        <v>False</v>
      </c>
      <c r="I1109" t="str">
        <f>IF(Date[[#This Row],[Year]]=2021,"True","False")</f>
        <v>False</v>
      </c>
    </row>
    <row r="1110" spans="1:9" x14ac:dyDescent="0.3">
      <c r="A1110" s="21">
        <v>43844</v>
      </c>
      <c r="B1110">
        <f t="shared" si="51"/>
        <v>2020</v>
      </c>
      <c r="C1110" t="s">
        <v>67</v>
      </c>
      <c r="D1110" t="s">
        <v>105</v>
      </c>
      <c r="E1110">
        <f t="shared" si="52"/>
        <v>1</v>
      </c>
      <c r="F1110" t="str">
        <f t="shared" si="53"/>
        <v>2020 - 1</v>
      </c>
      <c r="G1110" t="str">
        <f>IF(AND(Date[[#This Row],[Month]]=5,Date[[#This Row],[Year]]=2021),"True","False")</f>
        <v>False</v>
      </c>
      <c r="H1110" t="str">
        <f>IF(AND(Date[[#This Row],[Month]]&lt;=5,Date[[#This Row],[Month]]&gt;=4,Date[[#This Row],[Year]]=2021),"True","False")</f>
        <v>False</v>
      </c>
      <c r="I1110" t="str">
        <f>IF(Date[[#This Row],[Year]]=2021,"True","False")</f>
        <v>False</v>
      </c>
    </row>
    <row r="1111" spans="1:9" x14ac:dyDescent="0.3">
      <c r="A1111" s="21">
        <v>43845</v>
      </c>
      <c r="B1111">
        <f t="shared" si="51"/>
        <v>2020</v>
      </c>
      <c r="C1111" t="s">
        <v>67</v>
      </c>
      <c r="D1111" t="s">
        <v>105</v>
      </c>
      <c r="E1111">
        <f t="shared" si="52"/>
        <v>1</v>
      </c>
      <c r="F1111" t="str">
        <f t="shared" si="53"/>
        <v>2020 - 1</v>
      </c>
      <c r="G1111" t="str">
        <f>IF(AND(Date[[#This Row],[Month]]=5,Date[[#This Row],[Year]]=2021),"True","False")</f>
        <v>False</v>
      </c>
      <c r="H1111" t="str">
        <f>IF(AND(Date[[#This Row],[Month]]&lt;=5,Date[[#This Row],[Month]]&gt;=4,Date[[#This Row],[Year]]=2021),"True","False")</f>
        <v>False</v>
      </c>
      <c r="I1111" t="str">
        <f>IF(Date[[#This Row],[Year]]=2021,"True","False")</f>
        <v>False</v>
      </c>
    </row>
    <row r="1112" spans="1:9" x14ac:dyDescent="0.3">
      <c r="A1112" s="21">
        <v>43846</v>
      </c>
      <c r="B1112">
        <f t="shared" si="51"/>
        <v>2020</v>
      </c>
      <c r="C1112" t="s">
        <v>67</v>
      </c>
      <c r="D1112" t="s">
        <v>105</v>
      </c>
      <c r="E1112">
        <f t="shared" si="52"/>
        <v>1</v>
      </c>
      <c r="F1112" t="str">
        <f t="shared" si="53"/>
        <v>2020 - 1</v>
      </c>
      <c r="G1112" t="str">
        <f>IF(AND(Date[[#This Row],[Month]]=5,Date[[#This Row],[Year]]=2021),"True","False")</f>
        <v>False</v>
      </c>
      <c r="H1112" t="str">
        <f>IF(AND(Date[[#This Row],[Month]]&lt;=5,Date[[#This Row],[Month]]&gt;=4,Date[[#This Row],[Year]]=2021),"True","False")</f>
        <v>False</v>
      </c>
      <c r="I1112" t="str">
        <f>IF(Date[[#This Row],[Year]]=2021,"True","False")</f>
        <v>False</v>
      </c>
    </row>
    <row r="1113" spans="1:9" x14ac:dyDescent="0.3">
      <c r="A1113" s="21">
        <v>43847</v>
      </c>
      <c r="B1113">
        <f t="shared" si="51"/>
        <v>2020</v>
      </c>
      <c r="C1113" t="s">
        <v>67</v>
      </c>
      <c r="D1113" t="s">
        <v>105</v>
      </c>
      <c r="E1113">
        <f t="shared" si="52"/>
        <v>1</v>
      </c>
      <c r="F1113" t="str">
        <f t="shared" si="53"/>
        <v>2020 - 1</v>
      </c>
      <c r="G1113" t="str">
        <f>IF(AND(Date[[#This Row],[Month]]=5,Date[[#This Row],[Year]]=2021),"True","False")</f>
        <v>False</v>
      </c>
      <c r="H1113" t="str">
        <f>IF(AND(Date[[#This Row],[Month]]&lt;=5,Date[[#This Row],[Month]]&gt;=4,Date[[#This Row],[Year]]=2021),"True","False")</f>
        <v>False</v>
      </c>
      <c r="I1113" t="str">
        <f>IF(Date[[#This Row],[Year]]=2021,"True","False")</f>
        <v>False</v>
      </c>
    </row>
    <row r="1114" spans="1:9" x14ac:dyDescent="0.3">
      <c r="A1114" s="21">
        <v>43848</v>
      </c>
      <c r="B1114">
        <f t="shared" si="51"/>
        <v>2020</v>
      </c>
      <c r="C1114" t="s">
        <v>67</v>
      </c>
      <c r="D1114" t="s">
        <v>105</v>
      </c>
      <c r="E1114">
        <f t="shared" si="52"/>
        <v>1</v>
      </c>
      <c r="F1114" t="str">
        <f t="shared" si="53"/>
        <v>2020 - 1</v>
      </c>
      <c r="G1114" t="str">
        <f>IF(AND(Date[[#This Row],[Month]]=5,Date[[#This Row],[Year]]=2021),"True","False")</f>
        <v>False</v>
      </c>
      <c r="H1114" t="str">
        <f>IF(AND(Date[[#This Row],[Month]]&lt;=5,Date[[#This Row],[Month]]&gt;=4,Date[[#This Row],[Year]]=2021),"True","False")</f>
        <v>False</v>
      </c>
      <c r="I1114" t="str">
        <f>IF(Date[[#This Row],[Year]]=2021,"True","False")</f>
        <v>False</v>
      </c>
    </row>
    <row r="1115" spans="1:9" x14ac:dyDescent="0.3">
      <c r="A1115" s="21">
        <v>43849</v>
      </c>
      <c r="B1115">
        <f t="shared" si="51"/>
        <v>2020</v>
      </c>
      <c r="C1115" t="s">
        <v>67</v>
      </c>
      <c r="D1115" t="s">
        <v>105</v>
      </c>
      <c r="E1115">
        <f t="shared" si="52"/>
        <v>1</v>
      </c>
      <c r="F1115" t="str">
        <f t="shared" si="53"/>
        <v>2020 - 1</v>
      </c>
      <c r="G1115" t="str">
        <f>IF(AND(Date[[#This Row],[Month]]=5,Date[[#This Row],[Year]]=2021),"True","False")</f>
        <v>False</v>
      </c>
      <c r="H1115" t="str">
        <f>IF(AND(Date[[#This Row],[Month]]&lt;=5,Date[[#This Row],[Month]]&gt;=4,Date[[#This Row],[Year]]=2021),"True","False")</f>
        <v>False</v>
      </c>
      <c r="I1115" t="str">
        <f>IF(Date[[#This Row],[Year]]=2021,"True","False")</f>
        <v>False</v>
      </c>
    </row>
    <row r="1116" spans="1:9" x14ac:dyDescent="0.3">
      <c r="A1116" s="21">
        <v>43850</v>
      </c>
      <c r="B1116">
        <f t="shared" si="51"/>
        <v>2020</v>
      </c>
      <c r="C1116" t="s">
        <v>67</v>
      </c>
      <c r="D1116" t="s">
        <v>105</v>
      </c>
      <c r="E1116">
        <f t="shared" si="52"/>
        <v>1</v>
      </c>
      <c r="F1116" t="str">
        <f t="shared" si="53"/>
        <v>2020 - 1</v>
      </c>
      <c r="G1116" t="str">
        <f>IF(AND(Date[[#This Row],[Month]]=5,Date[[#This Row],[Year]]=2021),"True","False")</f>
        <v>False</v>
      </c>
      <c r="H1116" t="str">
        <f>IF(AND(Date[[#This Row],[Month]]&lt;=5,Date[[#This Row],[Month]]&gt;=4,Date[[#This Row],[Year]]=2021),"True","False")</f>
        <v>False</v>
      </c>
      <c r="I1116" t="str">
        <f>IF(Date[[#This Row],[Year]]=2021,"True","False")</f>
        <v>False</v>
      </c>
    </row>
    <row r="1117" spans="1:9" x14ac:dyDescent="0.3">
      <c r="A1117" s="21">
        <v>43851</v>
      </c>
      <c r="B1117">
        <f t="shared" si="51"/>
        <v>2020</v>
      </c>
      <c r="C1117" t="s">
        <v>67</v>
      </c>
      <c r="D1117" t="s">
        <v>105</v>
      </c>
      <c r="E1117">
        <f t="shared" si="52"/>
        <v>1</v>
      </c>
      <c r="F1117" t="str">
        <f t="shared" si="53"/>
        <v>2020 - 1</v>
      </c>
      <c r="G1117" t="str">
        <f>IF(AND(Date[[#This Row],[Month]]=5,Date[[#This Row],[Year]]=2021),"True","False")</f>
        <v>False</v>
      </c>
      <c r="H1117" t="str">
        <f>IF(AND(Date[[#This Row],[Month]]&lt;=5,Date[[#This Row],[Month]]&gt;=4,Date[[#This Row],[Year]]=2021),"True","False")</f>
        <v>False</v>
      </c>
      <c r="I1117" t="str">
        <f>IF(Date[[#This Row],[Year]]=2021,"True","False")</f>
        <v>False</v>
      </c>
    </row>
    <row r="1118" spans="1:9" x14ac:dyDescent="0.3">
      <c r="A1118" s="21">
        <v>43852</v>
      </c>
      <c r="B1118">
        <f t="shared" si="51"/>
        <v>2020</v>
      </c>
      <c r="C1118" t="s">
        <v>67</v>
      </c>
      <c r="D1118" t="s">
        <v>105</v>
      </c>
      <c r="E1118">
        <f t="shared" si="52"/>
        <v>1</v>
      </c>
      <c r="F1118" t="str">
        <f t="shared" si="53"/>
        <v>2020 - 1</v>
      </c>
      <c r="G1118" t="str">
        <f>IF(AND(Date[[#This Row],[Month]]=5,Date[[#This Row],[Year]]=2021),"True","False")</f>
        <v>False</v>
      </c>
      <c r="H1118" t="str">
        <f>IF(AND(Date[[#This Row],[Month]]&lt;=5,Date[[#This Row],[Month]]&gt;=4,Date[[#This Row],[Year]]=2021),"True","False")</f>
        <v>False</v>
      </c>
      <c r="I1118" t="str">
        <f>IF(Date[[#This Row],[Year]]=2021,"True","False")</f>
        <v>False</v>
      </c>
    </row>
    <row r="1119" spans="1:9" x14ac:dyDescent="0.3">
      <c r="A1119" s="21">
        <v>43853</v>
      </c>
      <c r="B1119">
        <f t="shared" si="51"/>
        <v>2020</v>
      </c>
      <c r="C1119" t="s">
        <v>67</v>
      </c>
      <c r="D1119" t="s">
        <v>105</v>
      </c>
      <c r="E1119">
        <f t="shared" si="52"/>
        <v>1</v>
      </c>
      <c r="F1119" t="str">
        <f t="shared" si="53"/>
        <v>2020 - 1</v>
      </c>
      <c r="G1119" t="str">
        <f>IF(AND(Date[[#This Row],[Month]]=5,Date[[#This Row],[Year]]=2021),"True","False")</f>
        <v>False</v>
      </c>
      <c r="H1119" t="str">
        <f>IF(AND(Date[[#This Row],[Month]]&lt;=5,Date[[#This Row],[Month]]&gt;=4,Date[[#This Row],[Year]]=2021),"True","False")</f>
        <v>False</v>
      </c>
      <c r="I1119" t="str">
        <f>IF(Date[[#This Row],[Year]]=2021,"True","False")</f>
        <v>False</v>
      </c>
    </row>
    <row r="1120" spans="1:9" x14ac:dyDescent="0.3">
      <c r="A1120" s="21">
        <v>43854</v>
      </c>
      <c r="B1120">
        <f t="shared" si="51"/>
        <v>2020</v>
      </c>
      <c r="C1120" t="s">
        <v>67</v>
      </c>
      <c r="D1120" t="s">
        <v>105</v>
      </c>
      <c r="E1120">
        <f t="shared" si="52"/>
        <v>1</v>
      </c>
      <c r="F1120" t="str">
        <f t="shared" si="53"/>
        <v>2020 - 1</v>
      </c>
      <c r="G1120" t="str">
        <f>IF(AND(Date[[#This Row],[Month]]=5,Date[[#This Row],[Year]]=2021),"True","False")</f>
        <v>False</v>
      </c>
      <c r="H1120" t="str">
        <f>IF(AND(Date[[#This Row],[Month]]&lt;=5,Date[[#This Row],[Month]]&gt;=4,Date[[#This Row],[Year]]=2021),"True","False")</f>
        <v>False</v>
      </c>
      <c r="I1120" t="str">
        <f>IF(Date[[#This Row],[Year]]=2021,"True","False")</f>
        <v>False</v>
      </c>
    </row>
    <row r="1121" spans="1:9" x14ac:dyDescent="0.3">
      <c r="A1121" s="21">
        <v>43855</v>
      </c>
      <c r="B1121">
        <f t="shared" si="51"/>
        <v>2020</v>
      </c>
      <c r="C1121" t="s">
        <v>67</v>
      </c>
      <c r="D1121" t="s">
        <v>105</v>
      </c>
      <c r="E1121">
        <f t="shared" si="52"/>
        <v>1</v>
      </c>
      <c r="F1121" t="str">
        <f t="shared" si="53"/>
        <v>2020 - 1</v>
      </c>
      <c r="G1121" t="str">
        <f>IF(AND(Date[[#This Row],[Month]]=5,Date[[#This Row],[Year]]=2021),"True","False")</f>
        <v>False</v>
      </c>
      <c r="H1121" t="str">
        <f>IF(AND(Date[[#This Row],[Month]]&lt;=5,Date[[#This Row],[Month]]&gt;=4,Date[[#This Row],[Year]]=2021),"True","False")</f>
        <v>False</v>
      </c>
      <c r="I1121" t="str">
        <f>IF(Date[[#This Row],[Year]]=2021,"True","False")</f>
        <v>False</v>
      </c>
    </row>
    <row r="1122" spans="1:9" x14ac:dyDescent="0.3">
      <c r="A1122" s="21">
        <v>43856</v>
      </c>
      <c r="B1122">
        <f t="shared" si="51"/>
        <v>2020</v>
      </c>
      <c r="C1122" t="s">
        <v>67</v>
      </c>
      <c r="D1122" t="s">
        <v>105</v>
      </c>
      <c r="E1122">
        <f t="shared" si="52"/>
        <v>1</v>
      </c>
      <c r="F1122" t="str">
        <f t="shared" si="53"/>
        <v>2020 - 1</v>
      </c>
      <c r="G1122" t="str">
        <f>IF(AND(Date[[#This Row],[Month]]=5,Date[[#This Row],[Year]]=2021),"True","False")</f>
        <v>False</v>
      </c>
      <c r="H1122" t="str">
        <f>IF(AND(Date[[#This Row],[Month]]&lt;=5,Date[[#This Row],[Month]]&gt;=4,Date[[#This Row],[Year]]=2021),"True","False")</f>
        <v>False</v>
      </c>
      <c r="I1122" t="str">
        <f>IF(Date[[#This Row],[Year]]=2021,"True","False")</f>
        <v>False</v>
      </c>
    </row>
    <row r="1123" spans="1:9" x14ac:dyDescent="0.3">
      <c r="A1123" s="21">
        <v>43857</v>
      </c>
      <c r="B1123">
        <f t="shared" si="51"/>
        <v>2020</v>
      </c>
      <c r="C1123" t="s">
        <v>67</v>
      </c>
      <c r="D1123" t="s">
        <v>105</v>
      </c>
      <c r="E1123">
        <f t="shared" si="52"/>
        <v>1</v>
      </c>
      <c r="F1123" t="str">
        <f t="shared" si="53"/>
        <v>2020 - 1</v>
      </c>
      <c r="G1123" t="str">
        <f>IF(AND(Date[[#This Row],[Month]]=5,Date[[#This Row],[Year]]=2021),"True","False")</f>
        <v>False</v>
      </c>
      <c r="H1123" t="str">
        <f>IF(AND(Date[[#This Row],[Month]]&lt;=5,Date[[#This Row],[Month]]&gt;=4,Date[[#This Row],[Year]]=2021),"True","False")</f>
        <v>False</v>
      </c>
      <c r="I1123" t="str">
        <f>IF(Date[[#This Row],[Year]]=2021,"True","False")</f>
        <v>False</v>
      </c>
    </row>
    <row r="1124" spans="1:9" x14ac:dyDescent="0.3">
      <c r="A1124" s="21">
        <v>43858</v>
      </c>
      <c r="B1124">
        <f t="shared" si="51"/>
        <v>2020</v>
      </c>
      <c r="C1124" t="s">
        <v>67</v>
      </c>
      <c r="D1124" t="s">
        <v>105</v>
      </c>
      <c r="E1124">
        <f t="shared" si="52"/>
        <v>1</v>
      </c>
      <c r="F1124" t="str">
        <f t="shared" si="53"/>
        <v>2020 - 1</v>
      </c>
      <c r="G1124" t="str">
        <f>IF(AND(Date[[#This Row],[Month]]=5,Date[[#This Row],[Year]]=2021),"True","False")</f>
        <v>False</v>
      </c>
      <c r="H1124" t="str">
        <f>IF(AND(Date[[#This Row],[Month]]&lt;=5,Date[[#This Row],[Month]]&gt;=4,Date[[#This Row],[Year]]=2021),"True","False")</f>
        <v>False</v>
      </c>
      <c r="I1124" t="str">
        <f>IF(Date[[#This Row],[Year]]=2021,"True","False")</f>
        <v>False</v>
      </c>
    </row>
    <row r="1125" spans="1:9" x14ac:dyDescent="0.3">
      <c r="A1125" s="21">
        <v>43859</v>
      </c>
      <c r="B1125">
        <f t="shared" si="51"/>
        <v>2020</v>
      </c>
      <c r="C1125" t="s">
        <v>67</v>
      </c>
      <c r="D1125" t="s">
        <v>105</v>
      </c>
      <c r="E1125">
        <f t="shared" si="52"/>
        <v>1</v>
      </c>
      <c r="F1125" t="str">
        <f t="shared" si="53"/>
        <v>2020 - 1</v>
      </c>
      <c r="G1125" t="str">
        <f>IF(AND(Date[[#This Row],[Month]]=5,Date[[#This Row],[Year]]=2021),"True","False")</f>
        <v>False</v>
      </c>
      <c r="H1125" t="str">
        <f>IF(AND(Date[[#This Row],[Month]]&lt;=5,Date[[#This Row],[Month]]&gt;=4,Date[[#This Row],[Year]]=2021),"True","False")</f>
        <v>False</v>
      </c>
      <c r="I1125" t="str">
        <f>IF(Date[[#This Row],[Year]]=2021,"True","False")</f>
        <v>False</v>
      </c>
    </row>
    <row r="1126" spans="1:9" x14ac:dyDescent="0.3">
      <c r="A1126" s="21">
        <v>43860</v>
      </c>
      <c r="B1126">
        <f t="shared" si="51"/>
        <v>2020</v>
      </c>
      <c r="C1126" t="s">
        <v>67</v>
      </c>
      <c r="D1126" t="s">
        <v>105</v>
      </c>
      <c r="E1126">
        <f t="shared" si="52"/>
        <v>1</v>
      </c>
      <c r="F1126" t="str">
        <f t="shared" si="53"/>
        <v>2020 - 1</v>
      </c>
      <c r="G1126" t="str">
        <f>IF(AND(Date[[#This Row],[Month]]=5,Date[[#This Row],[Year]]=2021),"True","False")</f>
        <v>False</v>
      </c>
      <c r="H1126" t="str">
        <f>IF(AND(Date[[#This Row],[Month]]&lt;=5,Date[[#This Row],[Month]]&gt;=4,Date[[#This Row],[Year]]=2021),"True","False")</f>
        <v>False</v>
      </c>
      <c r="I1126" t="str">
        <f>IF(Date[[#This Row],[Year]]=2021,"True","False")</f>
        <v>False</v>
      </c>
    </row>
    <row r="1127" spans="1:9" x14ac:dyDescent="0.3">
      <c r="A1127" s="21">
        <v>43861</v>
      </c>
      <c r="B1127">
        <f t="shared" si="51"/>
        <v>2020</v>
      </c>
      <c r="C1127" t="s">
        <v>67</v>
      </c>
      <c r="D1127" t="s">
        <v>105</v>
      </c>
      <c r="E1127">
        <f t="shared" si="52"/>
        <v>1</v>
      </c>
      <c r="F1127" t="str">
        <f t="shared" si="53"/>
        <v>2020 - 1</v>
      </c>
      <c r="G1127" t="str">
        <f>IF(AND(Date[[#This Row],[Month]]=5,Date[[#This Row],[Year]]=2021),"True","False")</f>
        <v>False</v>
      </c>
      <c r="H1127" t="str">
        <f>IF(AND(Date[[#This Row],[Month]]&lt;=5,Date[[#This Row],[Month]]&gt;=4,Date[[#This Row],[Year]]=2021),"True","False")</f>
        <v>False</v>
      </c>
      <c r="I1127" t="str">
        <f>IF(Date[[#This Row],[Year]]=2021,"True","False")</f>
        <v>False</v>
      </c>
    </row>
    <row r="1128" spans="1:9" x14ac:dyDescent="0.3">
      <c r="A1128" s="21">
        <v>43862</v>
      </c>
      <c r="B1128">
        <f t="shared" si="51"/>
        <v>2020</v>
      </c>
      <c r="C1128" t="s">
        <v>68</v>
      </c>
      <c r="D1128" t="s">
        <v>105</v>
      </c>
      <c r="E1128">
        <f t="shared" si="52"/>
        <v>2</v>
      </c>
      <c r="F1128" t="str">
        <f t="shared" si="53"/>
        <v>2020 - 2</v>
      </c>
      <c r="G1128" t="str">
        <f>IF(AND(Date[[#This Row],[Month]]=5,Date[[#This Row],[Year]]=2021),"True","False")</f>
        <v>False</v>
      </c>
      <c r="H1128" t="str">
        <f>IF(AND(Date[[#This Row],[Month]]&lt;=5,Date[[#This Row],[Month]]&gt;=4,Date[[#This Row],[Year]]=2021),"True","False")</f>
        <v>False</v>
      </c>
      <c r="I1128" t="str">
        <f>IF(Date[[#This Row],[Year]]=2021,"True","False")</f>
        <v>False</v>
      </c>
    </row>
    <row r="1129" spans="1:9" x14ac:dyDescent="0.3">
      <c r="A1129" s="21">
        <v>43863</v>
      </c>
      <c r="B1129">
        <f t="shared" si="51"/>
        <v>2020</v>
      </c>
      <c r="C1129" t="s">
        <v>68</v>
      </c>
      <c r="D1129" t="s">
        <v>105</v>
      </c>
      <c r="E1129">
        <f t="shared" si="52"/>
        <v>2</v>
      </c>
      <c r="F1129" t="str">
        <f t="shared" si="53"/>
        <v>2020 - 2</v>
      </c>
      <c r="G1129" t="str">
        <f>IF(AND(Date[[#This Row],[Month]]=5,Date[[#This Row],[Year]]=2021),"True","False")</f>
        <v>False</v>
      </c>
      <c r="H1129" t="str">
        <f>IF(AND(Date[[#This Row],[Month]]&lt;=5,Date[[#This Row],[Month]]&gt;=4,Date[[#This Row],[Year]]=2021),"True","False")</f>
        <v>False</v>
      </c>
      <c r="I1129" t="str">
        <f>IF(Date[[#This Row],[Year]]=2021,"True","False")</f>
        <v>False</v>
      </c>
    </row>
    <row r="1130" spans="1:9" x14ac:dyDescent="0.3">
      <c r="A1130" s="21">
        <v>43864</v>
      </c>
      <c r="B1130">
        <f t="shared" si="51"/>
        <v>2020</v>
      </c>
      <c r="C1130" t="s">
        <v>68</v>
      </c>
      <c r="D1130" t="s">
        <v>105</v>
      </c>
      <c r="E1130">
        <f t="shared" si="52"/>
        <v>2</v>
      </c>
      <c r="F1130" t="str">
        <f t="shared" si="53"/>
        <v>2020 - 2</v>
      </c>
      <c r="G1130" t="str">
        <f>IF(AND(Date[[#This Row],[Month]]=5,Date[[#This Row],[Year]]=2021),"True","False")</f>
        <v>False</v>
      </c>
      <c r="H1130" t="str">
        <f>IF(AND(Date[[#This Row],[Month]]&lt;=5,Date[[#This Row],[Month]]&gt;=4,Date[[#This Row],[Year]]=2021),"True","False")</f>
        <v>False</v>
      </c>
      <c r="I1130" t="str">
        <f>IF(Date[[#This Row],[Year]]=2021,"True","False")</f>
        <v>False</v>
      </c>
    </row>
    <row r="1131" spans="1:9" x14ac:dyDescent="0.3">
      <c r="A1131" s="21">
        <v>43865</v>
      </c>
      <c r="B1131">
        <f t="shared" si="51"/>
        <v>2020</v>
      </c>
      <c r="C1131" t="s">
        <v>68</v>
      </c>
      <c r="D1131" t="s">
        <v>105</v>
      </c>
      <c r="E1131">
        <f t="shared" si="52"/>
        <v>2</v>
      </c>
      <c r="F1131" t="str">
        <f t="shared" si="53"/>
        <v>2020 - 2</v>
      </c>
      <c r="G1131" t="str">
        <f>IF(AND(Date[[#This Row],[Month]]=5,Date[[#This Row],[Year]]=2021),"True","False")</f>
        <v>False</v>
      </c>
      <c r="H1131" t="str">
        <f>IF(AND(Date[[#This Row],[Month]]&lt;=5,Date[[#This Row],[Month]]&gt;=4,Date[[#This Row],[Year]]=2021),"True","False")</f>
        <v>False</v>
      </c>
      <c r="I1131" t="str">
        <f>IF(Date[[#This Row],[Year]]=2021,"True","False")</f>
        <v>False</v>
      </c>
    </row>
    <row r="1132" spans="1:9" x14ac:dyDescent="0.3">
      <c r="A1132" s="21">
        <v>43866</v>
      </c>
      <c r="B1132">
        <f t="shared" si="51"/>
        <v>2020</v>
      </c>
      <c r="C1132" t="s">
        <v>68</v>
      </c>
      <c r="D1132" t="s">
        <v>105</v>
      </c>
      <c r="E1132">
        <f t="shared" si="52"/>
        <v>2</v>
      </c>
      <c r="F1132" t="str">
        <f t="shared" si="53"/>
        <v>2020 - 2</v>
      </c>
      <c r="G1132" t="str">
        <f>IF(AND(Date[[#This Row],[Month]]=5,Date[[#This Row],[Year]]=2021),"True","False")</f>
        <v>False</v>
      </c>
      <c r="H1132" t="str">
        <f>IF(AND(Date[[#This Row],[Month]]&lt;=5,Date[[#This Row],[Month]]&gt;=4,Date[[#This Row],[Year]]=2021),"True","False")</f>
        <v>False</v>
      </c>
      <c r="I1132" t="str">
        <f>IF(Date[[#This Row],[Year]]=2021,"True","False")</f>
        <v>False</v>
      </c>
    </row>
    <row r="1133" spans="1:9" x14ac:dyDescent="0.3">
      <c r="A1133" s="21">
        <v>43867</v>
      </c>
      <c r="B1133">
        <f t="shared" si="51"/>
        <v>2020</v>
      </c>
      <c r="C1133" t="s">
        <v>68</v>
      </c>
      <c r="D1133" t="s">
        <v>105</v>
      </c>
      <c r="E1133">
        <f t="shared" si="52"/>
        <v>2</v>
      </c>
      <c r="F1133" t="str">
        <f t="shared" si="53"/>
        <v>2020 - 2</v>
      </c>
      <c r="G1133" t="str">
        <f>IF(AND(Date[[#This Row],[Month]]=5,Date[[#This Row],[Year]]=2021),"True","False")</f>
        <v>False</v>
      </c>
      <c r="H1133" t="str">
        <f>IF(AND(Date[[#This Row],[Month]]&lt;=5,Date[[#This Row],[Month]]&gt;=4,Date[[#This Row],[Year]]=2021),"True","False")</f>
        <v>False</v>
      </c>
      <c r="I1133" t="str">
        <f>IF(Date[[#This Row],[Year]]=2021,"True","False")</f>
        <v>False</v>
      </c>
    </row>
    <row r="1134" spans="1:9" x14ac:dyDescent="0.3">
      <c r="A1134" s="21">
        <v>43868</v>
      </c>
      <c r="B1134">
        <f t="shared" si="51"/>
        <v>2020</v>
      </c>
      <c r="C1134" t="s">
        <v>68</v>
      </c>
      <c r="D1134" t="s">
        <v>105</v>
      </c>
      <c r="E1134">
        <f t="shared" si="52"/>
        <v>2</v>
      </c>
      <c r="F1134" t="str">
        <f t="shared" si="53"/>
        <v>2020 - 2</v>
      </c>
      <c r="G1134" t="str">
        <f>IF(AND(Date[[#This Row],[Month]]=5,Date[[#This Row],[Year]]=2021),"True","False")</f>
        <v>False</v>
      </c>
      <c r="H1134" t="str">
        <f>IF(AND(Date[[#This Row],[Month]]&lt;=5,Date[[#This Row],[Month]]&gt;=4,Date[[#This Row],[Year]]=2021),"True","False")</f>
        <v>False</v>
      </c>
      <c r="I1134" t="str">
        <f>IF(Date[[#This Row],[Year]]=2021,"True","False")</f>
        <v>False</v>
      </c>
    </row>
    <row r="1135" spans="1:9" x14ac:dyDescent="0.3">
      <c r="A1135" s="21">
        <v>43869</v>
      </c>
      <c r="B1135">
        <f t="shared" si="51"/>
        <v>2020</v>
      </c>
      <c r="C1135" t="s">
        <v>68</v>
      </c>
      <c r="D1135" t="s">
        <v>105</v>
      </c>
      <c r="E1135">
        <f t="shared" si="52"/>
        <v>2</v>
      </c>
      <c r="F1135" t="str">
        <f t="shared" si="53"/>
        <v>2020 - 2</v>
      </c>
      <c r="G1135" t="str">
        <f>IF(AND(Date[[#This Row],[Month]]=5,Date[[#This Row],[Year]]=2021),"True","False")</f>
        <v>False</v>
      </c>
      <c r="H1135" t="str">
        <f>IF(AND(Date[[#This Row],[Month]]&lt;=5,Date[[#This Row],[Month]]&gt;=4,Date[[#This Row],[Year]]=2021),"True","False")</f>
        <v>False</v>
      </c>
      <c r="I1135" t="str">
        <f>IF(Date[[#This Row],[Year]]=2021,"True","False")</f>
        <v>False</v>
      </c>
    </row>
    <row r="1136" spans="1:9" x14ac:dyDescent="0.3">
      <c r="A1136" s="21">
        <v>43870</v>
      </c>
      <c r="B1136">
        <f t="shared" si="51"/>
        <v>2020</v>
      </c>
      <c r="C1136" t="s">
        <v>68</v>
      </c>
      <c r="D1136" t="s">
        <v>105</v>
      </c>
      <c r="E1136">
        <f t="shared" si="52"/>
        <v>2</v>
      </c>
      <c r="F1136" t="str">
        <f t="shared" si="53"/>
        <v>2020 - 2</v>
      </c>
      <c r="G1136" t="str">
        <f>IF(AND(Date[[#This Row],[Month]]=5,Date[[#This Row],[Year]]=2021),"True","False")</f>
        <v>False</v>
      </c>
      <c r="H1136" t="str">
        <f>IF(AND(Date[[#This Row],[Month]]&lt;=5,Date[[#This Row],[Month]]&gt;=4,Date[[#This Row],[Year]]=2021),"True","False")</f>
        <v>False</v>
      </c>
      <c r="I1136" t="str">
        <f>IF(Date[[#This Row],[Year]]=2021,"True","False")</f>
        <v>False</v>
      </c>
    </row>
    <row r="1137" spans="1:9" x14ac:dyDescent="0.3">
      <c r="A1137" s="21">
        <v>43871</v>
      </c>
      <c r="B1137">
        <f t="shared" si="51"/>
        <v>2020</v>
      </c>
      <c r="C1137" t="s">
        <v>68</v>
      </c>
      <c r="D1137" t="s">
        <v>105</v>
      </c>
      <c r="E1137">
        <f t="shared" si="52"/>
        <v>2</v>
      </c>
      <c r="F1137" t="str">
        <f t="shared" si="53"/>
        <v>2020 - 2</v>
      </c>
      <c r="G1137" t="str">
        <f>IF(AND(Date[[#This Row],[Month]]=5,Date[[#This Row],[Year]]=2021),"True","False")</f>
        <v>False</v>
      </c>
      <c r="H1137" t="str">
        <f>IF(AND(Date[[#This Row],[Month]]&lt;=5,Date[[#This Row],[Month]]&gt;=4,Date[[#This Row],[Year]]=2021),"True","False")</f>
        <v>False</v>
      </c>
      <c r="I1137" t="str">
        <f>IF(Date[[#This Row],[Year]]=2021,"True","False")</f>
        <v>False</v>
      </c>
    </row>
    <row r="1138" spans="1:9" x14ac:dyDescent="0.3">
      <c r="A1138" s="21">
        <v>43872</v>
      </c>
      <c r="B1138">
        <f t="shared" si="51"/>
        <v>2020</v>
      </c>
      <c r="C1138" t="s">
        <v>68</v>
      </c>
      <c r="D1138" t="s">
        <v>105</v>
      </c>
      <c r="E1138">
        <f t="shared" si="52"/>
        <v>2</v>
      </c>
      <c r="F1138" t="str">
        <f t="shared" si="53"/>
        <v>2020 - 2</v>
      </c>
      <c r="G1138" t="str">
        <f>IF(AND(Date[[#This Row],[Month]]=5,Date[[#This Row],[Year]]=2021),"True","False")</f>
        <v>False</v>
      </c>
      <c r="H1138" t="str">
        <f>IF(AND(Date[[#This Row],[Month]]&lt;=5,Date[[#This Row],[Month]]&gt;=4,Date[[#This Row],[Year]]=2021),"True","False")</f>
        <v>False</v>
      </c>
      <c r="I1138" t="str">
        <f>IF(Date[[#This Row],[Year]]=2021,"True","False")</f>
        <v>False</v>
      </c>
    </row>
    <row r="1139" spans="1:9" x14ac:dyDescent="0.3">
      <c r="A1139" s="21">
        <v>43873</v>
      </c>
      <c r="B1139">
        <f t="shared" si="51"/>
        <v>2020</v>
      </c>
      <c r="C1139" t="s">
        <v>68</v>
      </c>
      <c r="D1139" t="s">
        <v>105</v>
      </c>
      <c r="E1139">
        <f t="shared" si="52"/>
        <v>2</v>
      </c>
      <c r="F1139" t="str">
        <f t="shared" si="53"/>
        <v>2020 - 2</v>
      </c>
      <c r="G1139" t="str">
        <f>IF(AND(Date[[#This Row],[Month]]=5,Date[[#This Row],[Year]]=2021),"True","False")</f>
        <v>False</v>
      </c>
      <c r="H1139" t="str">
        <f>IF(AND(Date[[#This Row],[Month]]&lt;=5,Date[[#This Row],[Month]]&gt;=4,Date[[#This Row],[Year]]=2021),"True","False")</f>
        <v>False</v>
      </c>
      <c r="I1139" t="str">
        <f>IF(Date[[#This Row],[Year]]=2021,"True","False")</f>
        <v>False</v>
      </c>
    </row>
    <row r="1140" spans="1:9" x14ac:dyDescent="0.3">
      <c r="A1140" s="21">
        <v>43874</v>
      </c>
      <c r="B1140">
        <f t="shared" si="51"/>
        <v>2020</v>
      </c>
      <c r="C1140" t="s">
        <v>68</v>
      </c>
      <c r="D1140" t="s">
        <v>105</v>
      </c>
      <c r="E1140">
        <f t="shared" si="52"/>
        <v>2</v>
      </c>
      <c r="F1140" t="str">
        <f t="shared" si="53"/>
        <v>2020 - 2</v>
      </c>
      <c r="G1140" t="str">
        <f>IF(AND(Date[[#This Row],[Month]]=5,Date[[#This Row],[Year]]=2021),"True","False")</f>
        <v>False</v>
      </c>
      <c r="H1140" t="str">
        <f>IF(AND(Date[[#This Row],[Month]]&lt;=5,Date[[#This Row],[Month]]&gt;=4,Date[[#This Row],[Year]]=2021),"True","False")</f>
        <v>False</v>
      </c>
      <c r="I1140" t="str">
        <f>IF(Date[[#This Row],[Year]]=2021,"True","False")</f>
        <v>False</v>
      </c>
    </row>
    <row r="1141" spans="1:9" x14ac:dyDescent="0.3">
      <c r="A1141" s="21">
        <v>43875</v>
      </c>
      <c r="B1141">
        <f t="shared" si="51"/>
        <v>2020</v>
      </c>
      <c r="C1141" t="s">
        <v>68</v>
      </c>
      <c r="D1141" t="s">
        <v>105</v>
      </c>
      <c r="E1141">
        <f t="shared" si="52"/>
        <v>2</v>
      </c>
      <c r="F1141" t="str">
        <f t="shared" si="53"/>
        <v>2020 - 2</v>
      </c>
      <c r="G1141" t="str">
        <f>IF(AND(Date[[#This Row],[Month]]=5,Date[[#This Row],[Year]]=2021),"True","False")</f>
        <v>False</v>
      </c>
      <c r="H1141" t="str">
        <f>IF(AND(Date[[#This Row],[Month]]&lt;=5,Date[[#This Row],[Month]]&gt;=4,Date[[#This Row],[Year]]=2021),"True","False")</f>
        <v>False</v>
      </c>
      <c r="I1141" t="str">
        <f>IF(Date[[#This Row],[Year]]=2021,"True","False")</f>
        <v>False</v>
      </c>
    </row>
    <row r="1142" spans="1:9" x14ac:dyDescent="0.3">
      <c r="A1142" s="21">
        <v>43876</v>
      </c>
      <c r="B1142">
        <f t="shared" si="51"/>
        <v>2020</v>
      </c>
      <c r="C1142" t="s">
        <v>68</v>
      </c>
      <c r="D1142" t="s">
        <v>105</v>
      </c>
      <c r="E1142">
        <f t="shared" si="52"/>
        <v>2</v>
      </c>
      <c r="F1142" t="str">
        <f t="shared" si="53"/>
        <v>2020 - 2</v>
      </c>
      <c r="G1142" t="str">
        <f>IF(AND(Date[[#This Row],[Month]]=5,Date[[#This Row],[Year]]=2021),"True","False")</f>
        <v>False</v>
      </c>
      <c r="H1142" t="str">
        <f>IF(AND(Date[[#This Row],[Month]]&lt;=5,Date[[#This Row],[Month]]&gt;=4,Date[[#This Row],[Year]]=2021),"True","False")</f>
        <v>False</v>
      </c>
      <c r="I1142" t="str">
        <f>IF(Date[[#This Row],[Year]]=2021,"True","False")</f>
        <v>False</v>
      </c>
    </row>
    <row r="1143" spans="1:9" x14ac:dyDescent="0.3">
      <c r="A1143" s="21">
        <v>43877</v>
      </c>
      <c r="B1143">
        <f t="shared" si="51"/>
        <v>2020</v>
      </c>
      <c r="C1143" t="s">
        <v>68</v>
      </c>
      <c r="D1143" t="s">
        <v>105</v>
      </c>
      <c r="E1143">
        <f t="shared" si="52"/>
        <v>2</v>
      </c>
      <c r="F1143" t="str">
        <f t="shared" si="53"/>
        <v>2020 - 2</v>
      </c>
      <c r="G1143" t="str">
        <f>IF(AND(Date[[#This Row],[Month]]=5,Date[[#This Row],[Year]]=2021),"True","False")</f>
        <v>False</v>
      </c>
      <c r="H1143" t="str">
        <f>IF(AND(Date[[#This Row],[Month]]&lt;=5,Date[[#This Row],[Month]]&gt;=4,Date[[#This Row],[Year]]=2021),"True","False")</f>
        <v>False</v>
      </c>
      <c r="I1143" t="str">
        <f>IF(Date[[#This Row],[Year]]=2021,"True","False")</f>
        <v>False</v>
      </c>
    </row>
    <row r="1144" spans="1:9" x14ac:dyDescent="0.3">
      <c r="A1144" s="21">
        <v>43878</v>
      </c>
      <c r="B1144">
        <f t="shared" si="51"/>
        <v>2020</v>
      </c>
      <c r="C1144" t="s">
        <v>68</v>
      </c>
      <c r="D1144" t="s">
        <v>105</v>
      </c>
      <c r="E1144">
        <f t="shared" si="52"/>
        <v>2</v>
      </c>
      <c r="F1144" t="str">
        <f t="shared" si="53"/>
        <v>2020 - 2</v>
      </c>
      <c r="G1144" t="str">
        <f>IF(AND(Date[[#This Row],[Month]]=5,Date[[#This Row],[Year]]=2021),"True","False")</f>
        <v>False</v>
      </c>
      <c r="H1144" t="str">
        <f>IF(AND(Date[[#This Row],[Month]]&lt;=5,Date[[#This Row],[Month]]&gt;=4,Date[[#This Row],[Year]]=2021),"True","False")</f>
        <v>False</v>
      </c>
      <c r="I1144" t="str">
        <f>IF(Date[[#This Row],[Year]]=2021,"True","False")</f>
        <v>False</v>
      </c>
    </row>
    <row r="1145" spans="1:9" x14ac:dyDescent="0.3">
      <c r="A1145" s="21">
        <v>43879</v>
      </c>
      <c r="B1145">
        <f t="shared" si="51"/>
        <v>2020</v>
      </c>
      <c r="C1145" t="s">
        <v>68</v>
      </c>
      <c r="D1145" t="s">
        <v>105</v>
      </c>
      <c r="E1145">
        <f t="shared" si="52"/>
        <v>2</v>
      </c>
      <c r="F1145" t="str">
        <f t="shared" si="53"/>
        <v>2020 - 2</v>
      </c>
      <c r="G1145" t="str">
        <f>IF(AND(Date[[#This Row],[Month]]=5,Date[[#This Row],[Year]]=2021),"True","False")</f>
        <v>False</v>
      </c>
      <c r="H1145" t="str">
        <f>IF(AND(Date[[#This Row],[Month]]&lt;=5,Date[[#This Row],[Month]]&gt;=4,Date[[#This Row],[Year]]=2021),"True","False")</f>
        <v>False</v>
      </c>
      <c r="I1145" t="str">
        <f>IF(Date[[#This Row],[Year]]=2021,"True","False")</f>
        <v>False</v>
      </c>
    </row>
    <row r="1146" spans="1:9" x14ac:dyDescent="0.3">
      <c r="A1146" s="21">
        <v>43880</v>
      </c>
      <c r="B1146">
        <f t="shared" si="51"/>
        <v>2020</v>
      </c>
      <c r="C1146" t="s">
        <v>68</v>
      </c>
      <c r="D1146" t="s">
        <v>105</v>
      </c>
      <c r="E1146">
        <f t="shared" si="52"/>
        <v>2</v>
      </c>
      <c r="F1146" t="str">
        <f t="shared" si="53"/>
        <v>2020 - 2</v>
      </c>
      <c r="G1146" t="str">
        <f>IF(AND(Date[[#This Row],[Month]]=5,Date[[#This Row],[Year]]=2021),"True","False")</f>
        <v>False</v>
      </c>
      <c r="H1146" t="str">
        <f>IF(AND(Date[[#This Row],[Month]]&lt;=5,Date[[#This Row],[Month]]&gt;=4,Date[[#This Row],[Year]]=2021),"True","False")</f>
        <v>False</v>
      </c>
      <c r="I1146" t="str">
        <f>IF(Date[[#This Row],[Year]]=2021,"True","False")</f>
        <v>False</v>
      </c>
    </row>
    <row r="1147" spans="1:9" x14ac:dyDescent="0.3">
      <c r="A1147" s="21">
        <v>43881</v>
      </c>
      <c r="B1147">
        <f t="shared" si="51"/>
        <v>2020</v>
      </c>
      <c r="C1147" t="s">
        <v>68</v>
      </c>
      <c r="D1147" t="s">
        <v>105</v>
      </c>
      <c r="E1147">
        <f t="shared" si="52"/>
        <v>2</v>
      </c>
      <c r="F1147" t="str">
        <f t="shared" si="53"/>
        <v>2020 - 2</v>
      </c>
      <c r="G1147" t="str">
        <f>IF(AND(Date[[#This Row],[Month]]=5,Date[[#This Row],[Year]]=2021),"True","False")</f>
        <v>False</v>
      </c>
      <c r="H1147" t="str">
        <f>IF(AND(Date[[#This Row],[Month]]&lt;=5,Date[[#This Row],[Month]]&gt;=4,Date[[#This Row],[Year]]=2021),"True","False")</f>
        <v>False</v>
      </c>
      <c r="I1147" t="str">
        <f>IF(Date[[#This Row],[Year]]=2021,"True","False")</f>
        <v>False</v>
      </c>
    </row>
    <row r="1148" spans="1:9" x14ac:dyDescent="0.3">
      <c r="A1148" s="21">
        <v>43882</v>
      </c>
      <c r="B1148">
        <f t="shared" si="51"/>
        <v>2020</v>
      </c>
      <c r="C1148" t="s">
        <v>68</v>
      </c>
      <c r="D1148" t="s">
        <v>105</v>
      </c>
      <c r="E1148">
        <f t="shared" si="52"/>
        <v>2</v>
      </c>
      <c r="F1148" t="str">
        <f t="shared" si="53"/>
        <v>2020 - 2</v>
      </c>
      <c r="G1148" t="str">
        <f>IF(AND(Date[[#This Row],[Month]]=5,Date[[#This Row],[Year]]=2021),"True","False")</f>
        <v>False</v>
      </c>
      <c r="H1148" t="str">
        <f>IF(AND(Date[[#This Row],[Month]]&lt;=5,Date[[#This Row],[Month]]&gt;=4,Date[[#This Row],[Year]]=2021),"True","False")</f>
        <v>False</v>
      </c>
      <c r="I1148" t="str">
        <f>IF(Date[[#This Row],[Year]]=2021,"True","False")</f>
        <v>False</v>
      </c>
    </row>
    <row r="1149" spans="1:9" x14ac:dyDescent="0.3">
      <c r="A1149" s="21">
        <v>43883</v>
      </c>
      <c r="B1149">
        <f t="shared" si="51"/>
        <v>2020</v>
      </c>
      <c r="C1149" t="s">
        <v>68</v>
      </c>
      <c r="D1149" t="s">
        <v>105</v>
      </c>
      <c r="E1149">
        <f t="shared" si="52"/>
        <v>2</v>
      </c>
      <c r="F1149" t="str">
        <f t="shared" si="53"/>
        <v>2020 - 2</v>
      </c>
      <c r="G1149" t="str">
        <f>IF(AND(Date[[#This Row],[Month]]=5,Date[[#This Row],[Year]]=2021),"True","False")</f>
        <v>False</v>
      </c>
      <c r="H1149" t="str">
        <f>IF(AND(Date[[#This Row],[Month]]&lt;=5,Date[[#This Row],[Month]]&gt;=4,Date[[#This Row],[Year]]=2021),"True","False")</f>
        <v>False</v>
      </c>
      <c r="I1149" t="str">
        <f>IF(Date[[#This Row],[Year]]=2021,"True","False")</f>
        <v>False</v>
      </c>
    </row>
    <row r="1150" spans="1:9" x14ac:dyDescent="0.3">
      <c r="A1150" s="21">
        <v>43884</v>
      </c>
      <c r="B1150">
        <f t="shared" si="51"/>
        <v>2020</v>
      </c>
      <c r="C1150" t="s">
        <v>68</v>
      </c>
      <c r="D1150" t="s">
        <v>105</v>
      </c>
      <c r="E1150">
        <f t="shared" si="52"/>
        <v>2</v>
      </c>
      <c r="F1150" t="str">
        <f t="shared" si="53"/>
        <v>2020 - 2</v>
      </c>
      <c r="G1150" t="str">
        <f>IF(AND(Date[[#This Row],[Month]]=5,Date[[#This Row],[Year]]=2021),"True","False")</f>
        <v>False</v>
      </c>
      <c r="H1150" t="str">
        <f>IF(AND(Date[[#This Row],[Month]]&lt;=5,Date[[#This Row],[Month]]&gt;=4,Date[[#This Row],[Year]]=2021),"True","False")</f>
        <v>False</v>
      </c>
      <c r="I1150" t="str">
        <f>IF(Date[[#This Row],[Year]]=2021,"True","False")</f>
        <v>False</v>
      </c>
    </row>
    <row r="1151" spans="1:9" x14ac:dyDescent="0.3">
      <c r="A1151" s="21">
        <v>43885</v>
      </c>
      <c r="B1151">
        <f t="shared" si="51"/>
        <v>2020</v>
      </c>
      <c r="C1151" t="s">
        <v>68</v>
      </c>
      <c r="D1151" t="s">
        <v>105</v>
      </c>
      <c r="E1151">
        <f t="shared" si="52"/>
        <v>2</v>
      </c>
      <c r="F1151" t="str">
        <f t="shared" si="53"/>
        <v>2020 - 2</v>
      </c>
      <c r="G1151" t="str">
        <f>IF(AND(Date[[#This Row],[Month]]=5,Date[[#This Row],[Year]]=2021),"True","False")</f>
        <v>False</v>
      </c>
      <c r="H1151" t="str">
        <f>IF(AND(Date[[#This Row],[Month]]&lt;=5,Date[[#This Row],[Month]]&gt;=4,Date[[#This Row],[Year]]=2021),"True","False")</f>
        <v>False</v>
      </c>
      <c r="I1151" t="str">
        <f>IF(Date[[#This Row],[Year]]=2021,"True","False")</f>
        <v>False</v>
      </c>
    </row>
    <row r="1152" spans="1:9" x14ac:dyDescent="0.3">
      <c r="A1152" s="21">
        <v>43886</v>
      </c>
      <c r="B1152">
        <f t="shared" si="51"/>
        <v>2020</v>
      </c>
      <c r="C1152" t="s">
        <v>68</v>
      </c>
      <c r="D1152" t="s">
        <v>105</v>
      </c>
      <c r="E1152">
        <f t="shared" si="52"/>
        <v>2</v>
      </c>
      <c r="F1152" t="str">
        <f t="shared" si="53"/>
        <v>2020 - 2</v>
      </c>
      <c r="G1152" t="str">
        <f>IF(AND(Date[[#This Row],[Month]]=5,Date[[#This Row],[Year]]=2021),"True","False")</f>
        <v>False</v>
      </c>
      <c r="H1152" t="str">
        <f>IF(AND(Date[[#This Row],[Month]]&lt;=5,Date[[#This Row],[Month]]&gt;=4,Date[[#This Row],[Year]]=2021),"True","False")</f>
        <v>False</v>
      </c>
      <c r="I1152" t="str">
        <f>IF(Date[[#This Row],[Year]]=2021,"True","False")</f>
        <v>False</v>
      </c>
    </row>
    <row r="1153" spans="1:9" x14ac:dyDescent="0.3">
      <c r="A1153" s="21">
        <v>43887</v>
      </c>
      <c r="B1153">
        <f t="shared" si="51"/>
        <v>2020</v>
      </c>
      <c r="C1153" t="s">
        <v>68</v>
      </c>
      <c r="D1153" t="s">
        <v>105</v>
      </c>
      <c r="E1153">
        <f t="shared" si="52"/>
        <v>2</v>
      </c>
      <c r="F1153" t="str">
        <f t="shared" si="53"/>
        <v>2020 - 2</v>
      </c>
      <c r="G1153" t="str">
        <f>IF(AND(Date[[#This Row],[Month]]=5,Date[[#This Row],[Year]]=2021),"True","False")</f>
        <v>False</v>
      </c>
      <c r="H1153" t="str">
        <f>IF(AND(Date[[#This Row],[Month]]&lt;=5,Date[[#This Row],[Month]]&gt;=4,Date[[#This Row],[Year]]=2021),"True","False")</f>
        <v>False</v>
      </c>
      <c r="I1153" t="str">
        <f>IF(Date[[#This Row],[Year]]=2021,"True","False")</f>
        <v>False</v>
      </c>
    </row>
    <row r="1154" spans="1:9" x14ac:dyDescent="0.3">
      <c r="A1154" s="21">
        <v>43888</v>
      </c>
      <c r="B1154">
        <f t="shared" si="51"/>
        <v>2020</v>
      </c>
      <c r="C1154" t="s">
        <v>68</v>
      </c>
      <c r="D1154" t="s">
        <v>105</v>
      </c>
      <c r="E1154">
        <f t="shared" si="52"/>
        <v>2</v>
      </c>
      <c r="F1154" t="str">
        <f t="shared" si="53"/>
        <v>2020 - 2</v>
      </c>
      <c r="G1154" t="str">
        <f>IF(AND(Date[[#This Row],[Month]]=5,Date[[#This Row],[Year]]=2021),"True","False")</f>
        <v>False</v>
      </c>
      <c r="H1154" t="str">
        <f>IF(AND(Date[[#This Row],[Month]]&lt;=5,Date[[#This Row],[Month]]&gt;=4,Date[[#This Row],[Year]]=2021),"True","False")</f>
        <v>False</v>
      </c>
      <c r="I1154" t="str">
        <f>IF(Date[[#This Row],[Year]]=2021,"True","False")</f>
        <v>False</v>
      </c>
    </row>
    <row r="1155" spans="1:9" x14ac:dyDescent="0.3">
      <c r="A1155" s="21">
        <v>43889</v>
      </c>
      <c r="B1155">
        <f t="shared" ref="B1155:B1218" si="54">YEAR(A1155)</f>
        <v>2020</v>
      </c>
      <c r="C1155" t="s">
        <v>68</v>
      </c>
      <c r="D1155" t="s">
        <v>105</v>
      </c>
      <c r="E1155">
        <f t="shared" ref="E1155:E1218" si="55">MONTH(A1155)</f>
        <v>2</v>
      </c>
      <c r="F1155" t="str">
        <f t="shared" ref="F1155:F1218" si="56">B1155&amp;" - " &amp;E1155</f>
        <v>2020 - 2</v>
      </c>
      <c r="G1155" t="str">
        <f>IF(AND(Date[[#This Row],[Month]]=5,Date[[#This Row],[Year]]=2021),"True","False")</f>
        <v>False</v>
      </c>
      <c r="H1155" t="str">
        <f>IF(AND(Date[[#This Row],[Month]]&lt;=5,Date[[#This Row],[Month]]&gt;=4,Date[[#This Row],[Year]]=2021),"True","False")</f>
        <v>False</v>
      </c>
      <c r="I1155" t="str">
        <f>IF(Date[[#This Row],[Year]]=2021,"True","False")</f>
        <v>False</v>
      </c>
    </row>
    <row r="1156" spans="1:9" x14ac:dyDescent="0.3">
      <c r="A1156" s="21">
        <v>43890</v>
      </c>
      <c r="B1156">
        <f t="shared" si="54"/>
        <v>2020</v>
      </c>
      <c r="C1156" t="s">
        <v>68</v>
      </c>
      <c r="D1156" t="s">
        <v>105</v>
      </c>
      <c r="E1156">
        <f t="shared" si="55"/>
        <v>2</v>
      </c>
      <c r="F1156" t="str">
        <f t="shared" si="56"/>
        <v>2020 - 2</v>
      </c>
      <c r="G1156" t="str">
        <f>IF(AND(Date[[#This Row],[Month]]=5,Date[[#This Row],[Year]]=2021),"True","False")</f>
        <v>False</v>
      </c>
      <c r="H1156" t="str">
        <f>IF(AND(Date[[#This Row],[Month]]&lt;=5,Date[[#This Row],[Month]]&gt;=4,Date[[#This Row],[Year]]=2021),"True","False")</f>
        <v>False</v>
      </c>
      <c r="I1156" t="str">
        <f>IF(Date[[#This Row],[Year]]=2021,"True","False")</f>
        <v>False</v>
      </c>
    </row>
    <row r="1157" spans="1:9" x14ac:dyDescent="0.3">
      <c r="A1157" s="21">
        <v>43891</v>
      </c>
      <c r="B1157">
        <f t="shared" si="54"/>
        <v>2020</v>
      </c>
      <c r="C1157" t="s">
        <v>69</v>
      </c>
      <c r="D1157" t="s">
        <v>105</v>
      </c>
      <c r="E1157">
        <f t="shared" si="55"/>
        <v>3</v>
      </c>
      <c r="F1157" t="str">
        <f t="shared" si="56"/>
        <v>2020 - 3</v>
      </c>
      <c r="G1157" t="str">
        <f>IF(AND(Date[[#This Row],[Month]]=5,Date[[#This Row],[Year]]=2021),"True","False")</f>
        <v>False</v>
      </c>
      <c r="H1157" t="str">
        <f>IF(AND(Date[[#This Row],[Month]]&lt;=5,Date[[#This Row],[Month]]&gt;=4,Date[[#This Row],[Year]]=2021),"True","False")</f>
        <v>False</v>
      </c>
      <c r="I1157" t="str">
        <f>IF(Date[[#This Row],[Year]]=2021,"True","False")</f>
        <v>False</v>
      </c>
    </row>
    <row r="1158" spans="1:9" x14ac:dyDescent="0.3">
      <c r="A1158" s="21">
        <v>43892</v>
      </c>
      <c r="B1158">
        <f t="shared" si="54"/>
        <v>2020</v>
      </c>
      <c r="C1158" t="s">
        <v>69</v>
      </c>
      <c r="D1158" t="s">
        <v>105</v>
      </c>
      <c r="E1158">
        <f t="shared" si="55"/>
        <v>3</v>
      </c>
      <c r="F1158" t="str">
        <f t="shared" si="56"/>
        <v>2020 - 3</v>
      </c>
      <c r="G1158" t="str">
        <f>IF(AND(Date[[#This Row],[Month]]=5,Date[[#This Row],[Year]]=2021),"True","False")</f>
        <v>False</v>
      </c>
      <c r="H1158" t="str">
        <f>IF(AND(Date[[#This Row],[Month]]&lt;=5,Date[[#This Row],[Month]]&gt;=4,Date[[#This Row],[Year]]=2021),"True","False")</f>
        <v>False</v>
      </c>
      <c r="I1158" t="str">
        <f>IF(Date[[#This Row],[Year]]=2021,"True","False")</f>
        <v>False</v>
      </c>
    </row>
    <row r="1159" spans="1:9" x14ac:dyDescent="0.3">
      <c r="A1159" s="21">
        <v>43893</v>
      </c>
      <c r="B1159">
        <f t="shared" si="54"/>
        <v>2020</v>
      </c>
      <c r="C1159" t="s">
        <v>69</v>
      </c>
      <c r="D1159" t="s">
        <v>105</v>
      </c>
      <c r="E1159">
        <f t="shared" si="55"/>
        <v>3</v>
      </c>
      <c r="F1159" t="str">
        <f t="shared" si="56"/>
        <v>2020 - 3</v>
      </c>
      <c r="G1159" t="str">
        <f>IF(AND(Date[[#This Row],[Month]]=5,Date[[#This Row],[Year]]=2021),"True","False")</f>
        <v>False</v>
      </c>
      <c r="H1159" t="str">
        <f>IF(AND(Date[[#This Row],[Month]]&lt;=5,Date[[#This Row],[Month]]&gt;=4,Date[[#This Row],[Year]]=2021),"True","False")</f>
        <v>False</v>
      </c>
      <c r="I1159" t="str">
        <f>IF(Date[[#This Row],[Year]]=2021,"True","False")</f>
        <v>False</v>
      </c>
    </row>
    <row r="1160" spans="1:9" x14ac:dyDescent="0.3">
      <c r="A1160" s="21">
        <v>43894</v>
      </c>
      <c r="B1160">
        <f t="shared" si="54"/>
        <v>2020</v>
      </c>
      <c r="C1160" t="s">
        <v>69</v>
      </c>
      <c r="D1160" t="s">
        <v>105</v>
      </c>
      <c r="E1160">
        <f t="shared" si="55"/>
        <v>3</v>
      </c>
      <c r="F1160" t="str">
        <f t="shared" si="56"/>
        <v>2020 - 3</v>
      </c>
      <c r="G1160" t="str">
        <f>IF(AND(Date[[#This Row],[Month]]=5,Date[[#This Row],[Year]]=2021),"True","False")</f>
        <v>False</v>
      </c>
      <c r="H1160" t="str">
        <f>IF(AND(Date[[#This Row],[Month]]&lt;=5,Date[[#This Row],[Month]]&gt;=4,Date[[#This Row],[Year]]=2021),"True","False")</f>
        <v>False</v>
      </c>
      <c r="I1160" t="str">
        <f>IF(Date[[#This Row],[Year]]=2021,"True","False")</f>
        <v>False</v>
      </c>
    </row>
    <row r="1161" spans="1:9" x14ac:dyDescent="0.3">
      <c r="A1161" s="21">
        <v>43895</v>
      </c>
      <c r="B1161">
        <f t="shared" si="54"/>
        <v>2020</v>
      </c>
      <c r="C1161" t="s">
        <v>69</v>
      </c>
      <c r="D1161" t="s">
        <v>105</v>
      </c>
      <c r="E1161">
        <f t="shared" si="55"/>
        <v>3</v>
      </c>
      <c r="F1161" t="str">
        <f t="shared" si="56"/>
        <v>2020 - 3</v>
      </c>
      <c r="G1161" t="str">
        <f>IF(AND(Date[[#This Row],[Month]]=5,Date[[#This Row],[Year]]=2021),"True","False")</f>
        <v>False</v>
      </c>
      <c r="H1161" t="str">
        <f>IF(AND(Date[[#This Row],[Month]]&lt;=5,Date[[#This Row],[Month]]&gt;=4,Date[[#This Row],[Year]]=2021),"True","False")</f>
        <v>False</v>
      </c>
      <c r="I1161" t="str">
        <f>IF(Date[[#This Row],[Year]]=2021,"True","False")</f>
        <v>False</v>
      </c>
    </row>
    <row r="1162" spans="1:9" x14ac:dyDescent="0.3">
      <c r="A1162" s="21">
        <v>43896</v>
      </c>
      <c r="B1162">
        <f t="shared" si="54"/>
        <v>2020</v>
      </c>
      <c r="C1162" t="s">
        <v>69</v>
      </c>
      <c r="D1162" t="s">
        <v>105</v>
      </c>
      <c r="E1162">
        <f t="shared" si="55"/>
        <v>3</v>
      </c>
      <c r="F1162" t="str">
        <f t="shared" si="56"/>
        <v>2020 - 3</v>
      </c>
      <c r="G1162" t="str">
        <f>IF(AND(Date[[#This Row],[Month]]=5,Date[[#This Row],[Year]]=2021),"True","False")</f>
        <v>False</v>
      </c>
      <c r="H1162" t="str">
        <f>IF(AND(Date[[#This Row],[Month]]&lt;=5,Date[[#This Row],[Month]]&gt;=4,Date[[#This Row],[Year]]=2021),"True","False")</f>
        <v>False</v>
      </c>
      <c r="I1162" t="str">
        <f>IF(Date[[#This Row],[Year]]=2021,"True","False")</f>
        <v>False</v>
      </c>
    </row>
    <row r="1163" spans="1:9" x14ac:dyDescent="0.3">
      <c r="A1163" s="21">
        <v>43897</v>
      </c>
      <c r="B1163">
        <f t="shared" si="54"/>
        <v>2020</v>
      </c>
      <c r="C1163" t="s">
        <v>69</v>
      </c>
      <c r="D1163" t="s">
        <v>105</v>
      </c>
      <c r="E1163">
        <f t="shared" si="55"/>
        <v>3</v>
      </c>
      <c r="F1163" t="str">
        <f t="shared" si="56"/>
        <v>2020 - 3</v>
      </c>
      <c r="G1163" t="str">
        <f>IF(AND(Date[[#This Row],[Month]]=5,Date[[#This Row],[Year]]=2021),"True","False")</f>
        <v>False</v>
      </c>
      <c r="H1163" t="str">
        <f>IF(AND(Date[[#This Row],[Month]]&lt;=5,Date[[#This Row],[Month]]&gt;=4,Date[[#This Row],[Year]]=2021),"True","False")</f>
        <v>False</v>
      </c>
      <c r="I1163" t="str">
        <f>IF(Date[[#This Row],[Year]]=2021,"True","False")</f>
        <v>False</v>
      </c>
    </row>
    <row r="1164" spans="1:9" x14ac:dyDescent="0.3">
      <c r="A1164" s="21">
        <v>43898</v>
      </c>
      <c r="B1164">
        <f t="shared" si="54"/>
        <v>2020</v>
      </c>
      <c r="C1164" t="s">
        <v>69</v>
      </c>
      <c r="D1164" t="s">
        <v>105</v>
      </c>
      <c r="E1164">
        <f t="shared" si="55"/>
        <v>3</v>
      </c>
      <c r="F1164" t="str">
        <f t="shared" si="56"/>
        <v>2020 - 3</v>
      </c>
      <c r="G1164" t="str">
        <f>IF(AND(Date[[#This Row],[Month]]=5,Date[[#This Row],[Year]]=2021),"True","False")</f>
        <v>False</v>
      </c>
      <c r="H1164" t="str">
        <f>IF(AND(Date[[#This Row],[Month]]&lt;=5,Date[[#This Row],[Month]]&gt;=4,Date[[#This Row],[Year]]=2021),"True","False")</f>
        <v>False</v>
      </c>
      <c r="I1164" t="str">
        <f>IF(Date[[#This Row],[Year]]=2021,"True","False")</f>
        <v>False</v>
      </c>
    </row>
    <row r="1165" spans="1:9" x14ac:dyDescent="0.3">
      <c r="A1165" s="21">
        <v>43899</v>
      </c>
      <c r="B1165">
        <f t="shared" si="54"/>
        <v>2020</v>
      </c>
      <c r="C1165" t="s">
        <v>69</v>
      </c>
      <c r="D1165" t="s">
        <v>105</v>
      </c>
      <c r="E1165">
        <f t="shared" si="55"/>
        <v>3</v>
      </c>
      <c r="F1165" t="str">
        <f t="shared" si="56"/>
        <v>2020 - 3</v>
      </c>
      <c r="G1165" t="str">
        <f>IF(AND(Date[[#This Row],[Month]]=5,Date[[#This Row],[Year]]=2021),"True","False")</f>
        <v>False</v>
      </c>
      <c r="H1165" t="str">
        <f>IF(AND(Date[[#This Row],[Month]]&lt;=5,Date[[#This Row],[Month]]&gt;=4,Date[[#This Row],[Year]]=2021),"True","False")</f>
        <v>False</v>
      </c>
      <c r="I1165" t="str">
        <f>IF(Date[[#This Row],[Year]]=2021,"True","False")</f>
        <v>False</v>
      </c>
    </row>
    <row r="1166" spans="1:9" x14ac:dyDescent="0.3">
      <c r="A1166" s="21">
        <v>43900</v>
      </c>
      <c r="B1166">
        <f t="shared" si="54"/>
        <v>2020</v>
      </c>
      <c r="C1166" t="s">
        <v>69</v>
      </c>
      <c r="D1166" t="s">
        <v>105</v>
      </c>
      <c r="E1166">
        <f t="shared" si="55"/>
        <v>3</v>
      </c>
      <c r="F1166" t="str">
        <f t="shared" si="56"/>
        <v>2020 - 3</v>
      </c>
      <c r="G1166" t="str">
        <f>IF(AND(Date[[#This Row],[Month]]=5,Date[[#This Row],[Year]]=2021),"True","False")</f>
        <v>False</v>
      </c>
      <c r="H1166" t="str">
        <f>IF(AND(Date[[#This Row],[Month]]&lt;=5,Date[[#This Row],[Month]]&gt;=4,Date[[#This Row],[Year]]=2021),"True","False")</f>
        <v>False</v>
      </c>
      <c r="I1166" t="str">
        <f>IF(Date[[#This Row],[Year]]=2021,"True","False")</f>
        <v>False</v>
      </c>
    </row>
    <row r="1167" spans="1:9" x14ac:dyDescent="0.3">
      <c r="A1167" s="21">
        <v>43901</v>
      </c>
      <c r="B1167">
        <f t="shared" si="54"/>
        <v>2020</v>
      </c>
      <c r="C1167" t="s">
        <v>69</v>
      </c>
      <c r="D1167" t="s">
        <v>105</v>
      </c>
      <c r="E1167">
        <f t="shared" si="55"/>
        <v>3</v>
      </c>
      <c r="F1167" t="str">
        <f t="shared" si="56"/>
        <v>2020 - 3</v>
      </c>
      <c r="G1167" t="str">
        <f>IF(AND(Date[[#This Row],[Month]]=5,Date[[#This Row],[Year]]=2021),"True","False")</f>
        <v>False</v>
      </c>
      <c r="H1167" t="str">
        <f>IF(AND(Date[[#This Row],[Month]]&lt;=5,Date[[#This Row],[Month]]&gt;=4,Date[[#This Row],[Year]]=2021),"True","False")</f>
        <v>False</v>
      </c>
      <c r="I1167" t="str">
        <f>IF(Date[[#This Row],[Year]]=2021,"True","False")</f>
        <v>False</v>
      </c>
    </row>
    <row r="1168" spans="1:9" x14ac:dyDescent="0.3">
      <c r="A1168" s="21">
        <v>43902</v>
      </c>
      <c r="B1168">
        <f t="shared" si="54"/>
        <v>2020</v>
      </c>
      <c r="C1168" t="s">
        <v>69</v>
      </c>
      <c r="D1168" t="s">
        <v>105</v>
      </c>
      <c r="E1168">
        <f t="shared" si="55"/>
        <v>3</v>
      </c>
      <c r="F1168" t="str">
        <f t="shared" si="56"/>
        <v>2020 - 3</v>
      </c>
      <c r="G1168" t="str">
        <f>IF(AND(Date[[#This Row],[Month]]=5,Date[[#This Row],[Year]]=2021),"True","False")</f>
        <v>False</v>
      </c>
      <c r="H1168" t="str">
        <f>IF(AND(Date[[#This Row],[Month]]&lt;=5,Date[[#This Row],[Month]]&gt;=4,Date[[#This Row],[Year]]=2021),"True","False")</f>
        <v>False</v>
      </c>
      <c r="I1168" t="str">
        <f>IF(Date[[#This Row],[Year]]=2021,"True","False")</f>
        <v>False</v>
      </c>
    </row>
    <row r="1169" spans="1:9" x14ac:dyDescent="0.3">
      <c r="A1169" s="21">
        <v>43903</v>
      </c>
      <c r="B1169">
        <f t="shared" si="54"/>
        <v>2020</v>
      </c>
      <c r="C1169" t="s">
        <v>69</v>
      </c>
      <c r="D1169" t="s">
        <v>105</v>
      </c>
      <c r="E1169">
        <f t="shared" si="55"/>
        <v>3</v>
      </c>
      <c r="F1169" t="str">
        <f t="shared" si="56"/>
        <v>2020 - 3</v>
      </c>
      <c r="G1169" t="str">
        <f>IF(AND(Date[[#This Row],[Month]]=5,Date[[#This Row],[Year]]=2021),"True","False")</f>
        <v>False</v>
      </c>
      <c r="H1169" t="str">
        <f>IF(AND(Date[[#This Row],[Month]]&lt;=5,Date[[#This Row],[Month]]&gt;=4,Date[[#This Row],[Year]]=2021),"True","False")</f>
        <v>False</v>
      </c>
      <c r="I1169" t="str">
        <f>IF(Date[[#This Row],[Year]]=2021,"True","False")</f>
        <v>False</v>
      </c>
    </row>
    <row r="1170" spans="1:9" x14ac:dyDescent="0.3">
      <c r="A1170" s="21">
        <v>43904</v>
      </c>
      <c r="B1170">
        <f t="shared" si="54"/>
        <v>2020</v>
      </c>
      <c r="C1170" t="s">
        <v>69</v>
      </c>
      <c r="D1170" t="s">
        <v>105</v>
      </c>
      <c r="E1170">
        <f t="shared" si="55"/>
        <v>3</v>
      </c>
      <c r="F1170" t="str">
        <f t="shared" si="56"/>
        <v>2020 - 3</v>
      </c>
      <c r="G1170" t="str">
        <f>IF(AND(Date[[#This Row],[Month]]=5,Date[[#This Row],[Year]]=2021),"True","False")</f>
        <v>False</v>
      </c>
      <c r="H1170" t="str">
        <f>IF(AND(Date[[#This Row],[Month]]&lt;=5,Date[[#This Row],[Month]]&gt;=4,Date[[#This Row],[Year]]=2021),"True","False")</f>
        <v>False</v>
      </c>
      <c r="I1170" t="str">
        <f>IF(Date[[#This Row],[Year]]=2021,"True","False")</f>
        <v>False</v>
      </c>
    </row>
    <row r="1171" spans="1:9" x14ac:dyDescent="0.3">
      <c r="A1171" s="21">
        <v>43905</v>
      </c>
      <c r="B1171">
        <f t="shared" si="54"/>
        <v>2020</v>
      </c>
      <c r="C1171" t="s">
        <v>69</v>
      </c>
      <c r="D1171" t="s">
        <v>105</v>
      </c>
      <c r="E1171">
        <f t="shared" si="55"/>
        <v>3</v>
      </c>
      <c r="F1171" t="str">
        <f t="shared" si="56"/>
        <v>2020 - 3</v>
      </c>
      <c r="G1171" t="str">
        <f>IF(AND(Date[[#This Row],[Month]]=5,Date[[#This Row],[Year]]=2021),"True","False")</f>
        <v>False</v>
      </c>
      <c r="H1171" t="str">
        <f>IF(AND(Date[[#This Row],[Month]]&lt;=5,Date[[#This Row],[Month]]&gt;=4,Date[[#This Row],[Year]]=2021),"True","False")</f>
        <v>False</v>
      </c>
      <c r="I1171" t="str">
        <f>IF(Date[[#This Row],[Year]]=2021,"True","False")</f>
        <v>False</v>
      </c>
    </row>
    <row r="1172" spans="1:9" x14ac:dyDescent="0.3">
      <c r="A1172" s="21">
        <v>43906</v>
      </c>
      <c r="B1172">
        <f t="shared" si="54"/>
        <v>2020</v>
      </c>
      <c r="C1172" t="s">
        <v>69</v>
      </c>
      <c r="D1172" t="s">
        <v>105</v>
      </c>
      <c r="E1172">
        <f t="shared" si="55"/>
        <v>3</v>
      </c>
      <c r="F1172" t="str">
        <f t="shared" si="56"/>
        <v>2020 - 3</v>
      </c>
      <c r="G1172" t="str">
        <f>IF(AND(Date[[#This Row],[Month]]=5,Date[[#This Row],[Year]]=2021),"True","False")</f>
        <v>False</v>
      </c>
      <c r="H1172" t="str">
        <f>IF(AND(Date[[#This Row],[Month]]&lt;=5,Date[[#This Row],[Month]]&gt;=4,Date[[#This Row],[Year]]=2021),"True","False")</f>
        <v>False</v>
      </c>
      <c r="I1172" t="str">
        <f>IF(Date[[#This Row],[Year]]=2021,"True","False")</f>
        <v>False</v>
      </c>
    </row>
    <row r="1173" spans="1:9" x14ac:dyDescent="0.3">
      <c r="A1173" s="21">
        <v>43907</v>
      </c>
      <c r="B1173">
        <f t="shared" si="54"/>
        <v>2020</v>
      </c>
      <c r="C1173" t="s">
        <v>69</v>
      </c>
      <c r="D1173" t="s">
        <v>105</v>
      </c>
      <c r="E1173">
        <f t="shared" si="55"/>
        <v>3</v>
      </c>
      <c r="F1173" t="str">
        <f t="shared" si="56"/>
        <v>2020 - 3</v>
      </c>
      <c r="G1173" t="str">
        <f>IF(AND(Date[[#This Row],[Month]]=5,Date[[#This Row],[Year]]=2021),"True","False")</f>
        <v>False</v>
      </c>
      <c r="H1173" t="str">
        <f>IF(AND(Date[[#This Row],[Month]]&lt;=5,Date[[#This Row],[Month]]&gt;=4,Date[[#This Row],[Year]]=2021),"True","False")</f>
        <v>False</v>
      </c>
      <c r="I1173" t="str">
        <f>IF(Date[[#This Row],[Year]]=2021,"True","False")</f>
        <v>False</v>
      </c>
    </row>
    <row r="1174" spans="1:9" x14ac:dyDescent="0.3">
      <c r="A1174" s="21">
        <v>43908</v>
      </c>
      <c r="B1174">
        <f t="shared" si="54"/>
        <v>2020</v>
      </c>
      <c r="C1174" t="s">
        <v>69</v>
      </c>
      <c r="D1174" t="s">
        <v>105</v>
      </c>
      <c r="E1174">
        <f t="shared" si="55"/>
        <v>3</v>
      </c>
      <c r="F1174" t="str">
        <f t="shared" si="56"/>
        <v>2020 - 3</v>
      </c>
      <c r="G1174" t="str">
        <f>IF(AND(Date[[#This Row],[Month]]=5,Date[[#This Row],[Year]]=2021),"True","False")</f>
        <v>False</v>
      </c>
      <c r="H1174" t="str">
        <f>IF(AND(Date[[#This Row],[Month]]&lt;=5,Date[[#This Row],[Month]]&gt;=4,Date[[#This Row],[Year]]=2021),"True","False")</f>
        <v>False</v>
      </c>
      <c r="I1174" t="str">
        <f>IF(Date[[#This Row],[Year]]=2021,"True","False")</f>
        <v>False</v>
      </c>
    </row>
    <row r="1175" spans="1:9" x14ac:dyDescent="0.3">
      <c r="A1175" s="21">
        <v>43909</v>
      </c>
      <c r="B1175">
        <f t="shared" si="54"/>
        <v>2020</v>
      </c>
      <c r="C1175" t="s">
        <v>69</v>
      </c>
      <c r="D1175" t="s">
        <v>105</v>
      </c>
      <c r="E1175">
        <f t="shared" si="55"/>
        <v>3</v>
      </c>
      <c r="F1175" t="str">
        <f t="shared" si="56"/>
        <v>2020 - 3</v>
      </c>
      <c r="G1175" t="str">
        <f>IF(AND(Date[[#This Row],[Month]]=5,Date[[#This Row],[Year]]=2021),"True","False")</f>
        <v>False</v>
      </c>
      <c r="H1175" t="str">
        <f>IF(AND(Date[[#This Row],[Month]]&lt;=5,Date[[#This Row],[Month]]&gt;=4,Date[[#This Row],[Year]]=2021),"True","False")</f>
        <v>False</v>
      </c>
      <c r="I1175" t="str">
        <f>IF(Date[[#This Row],[Year]]=2021,"True","False")</f>
        <v>False</v>
      </c>
    </row>
    <row r="1176" spans="1:9" x14ac:dyDescent="0.3">
      <c r="A1176" s="21">
        <v>43910</v>
      </c>
      <c r="B1176">
        <f t="shared" si="54"/>
        <v>2020</v>
      </c>
      <c r="C1176" t="s">
        <v>69</v>
      </c>
      <c r="D1176" t="s">
        <v>105</v>
      </c>
      <c r="E1176">
        <f t="shared" si="55"/>
        <v>3</v>
      </c>
      <c r="F1176" t="str">
        <f t="shared" si="56"/>
        <v>2020 - 3</v>
      </c>
      <c r="G1176" t="str">
        <f>IF(AND(Date[[#This Row],[Month]]=5,Date[[#This Row],[Year]]=2021),"True","False")</f>
        <v>False</v>
      </c>
      <c r="H1176" t="str">
        <f>IF(AND(Date[[#This Row],[Month]]&lt;=5,Date[[#This Row],[Month]]&gt;=4,Date[[#This Row],[Year]]=2021),"True","False")</f>
        <v>False</v>
      </c>
      <c r="I1176" t="str">
        <f>IF(Date[[#This Row],[Year]]=2021,"True","False")</f>
        <v>False</v>
      </c>
    </row>
    <row r="1177" spans="1:9" x14ac:dyDescent="0.3">
      <c r="A1177" s="21">
        <v>43911</v>
      </c>
      <c r="B1177">
        <f t="shared" si="54"/>
        <v>2020</v>
      </c>
      <c r="C1177" t="s">
        <v>69</v>
      </c>
      <c r="D1177" t="s">
        <v>105</v>
      </c>
      <c r="E1177">
        <f t="shared" si="55"/>
        <v>3</v>
      </c>
      <c r="F1177" t="str">
        <f t="shared" si="56"/>
        <v>2020 - 3</v>
      </c>
      <c r="G1177" t="str">
        <f>IF(AND(Date[[#This Row],[Month]]=5,Date[[#This Row],[Year]]=2021),"True","False")</f>
        <v>False</v>
      </c>
      <c r="H1177" t="str">
        <f>IF(AND(Date[[#This Row],[Month]]&lt;=5,Date[[#This Row],[Month]]&gt;=4,Date[[#This Row],[Year]]=2021),"True","False")</f>
        <v>False</v>
      </c>
      <c r="I1177" t="str">
        <f>IF(Date[[#This Row],[Year]]=2021,"True","False")</f>
        <v>False</v>
      </c>
    </row>
    <row r="1178" spans="1:9" x14ac:dyDescent="0.3">
      <c r="A1178" s="21">
        <v>43912</v>
      </c>
      <c r="B1178">
        <f t="shared" si="54"/>
        <v>2020</v>
      </c>
      <c r="C1178" t="s">
        <v>69</v>
      </c>
      <c r="D1178" t="s">
        <v>105</v>
      </c>
      <c r="E1178">
        <f t="shared" si="55"/>
        <v>3</v>
      </c>
      <c r="F1178" t="str">
        <f t="shared" si="56"/>
        <v>2020 - 3</v>
      </c>
      <c r="G1178" t="str">
        <f>IF(AND(Date[[#This Row],[Month]]=5,Date[[#This Row],[Year]]=2021),"True","False")</f>
        <v>False</v>
      </c>
      <c r="H1178" t="str">
        <f>IF(AND(Date[[#This Row],[Month]]&lt;=5,Date[[#This Row],[Month]]&gt;=4,Date[[#This Row],[Year]]=2021),"True","False")</f>
        <v>False</v>
      </c>
      <c r="I1178" t="str">
        <f>IF(Date[[#This Row],[Year]]=2021,"True","False")</f>
        <v>False</v>
      </c>
    </row>
    <row r="1179" spans="1:9" x14ac:dyDescent="0.3">
      <c r="A1179" s="21">
        <v>43913</v>
      </c>
      <c r="B1179">
        <f t="shared" si="54"/>
        <v>2020</v>
      </c>
      <c r="C1179" t="s">
        <v>69</v>
      </c>
      <c r="D1179" t="s">
        <v>105</v>
      </c>
      <c r="E1179">
        <f t="shared" si="55"/>
        <v>3</v>
      </c>
      <c r="F1179" t="str">
        <f t="shared" si="56"/>
        <v>2020 - 3</v>
      </c>
      <c r="G1179" t="str">
        <f>IF(AND(Date[[#This Row],[Month]]=5,Date[[#This Row],[Year]]=2021),"True","False")</f>
        <v>False</v>
      </c>
      <c r="H1179" t="str">
        <f>IF(AND(Date[[#This Row],[Month]]&lt;=5,Date[[#This Row],[Month]]&gt;=4,Date[[#This Row],[Year]]=2021),"True","False")</f>
        <v>False</v>
      </c>
      <c r="I1179" t="str">
        <f>IF(Date[[#This Row],[Year]]=2021,"True","False")</f>
        <v>False</v>
      </c>
    </row>
    <row r="1180" spans="1:9" x14ac:dyDescent="0.3">
      <c r="A1180" s="21">
        <v>43914</v>
      </c>
      <c r="B1180">
        <f t="shared" si="54"/>
        <v>2020</v>
      </c>
      <c r="C1180" t="s">
        <v>69</v>
      </c>
      <c r="D1180" t="s">
        <v>105</v>
      </c>
      <c r="E1180">
        <f t="shared" si="55"/>
        <v>3</v>
      </c>
      <c r="F1180" t="str">
        <f t="shared" si="56"/>
        <v>2020 - 3</v>
      </c>
      <c r="G1180" t="str">
        <f>IF(AND(Date[[#This Row],[Month]]=5,Date[[#This Row],[Year]]=2021),"True","False")</f>
        <v>False</v>
      </c>
      <c r="H1180" t="str">
        <f>IF(AND(Date[[#This Row],[Month]]&lt;=5,Date[[#This Row],[Month]]&gt;=4,Date[[#This Row],[Year]]=2021),"True","False")</f>
        <v>False</v>
      </c>
      <c r="I1180" t="str">
        <f>IF(Date[[#This Row],[Year]]=2021,"True","False")</f>
        <v>False</v>
      </c>
    </row>
    <row r="1181" spans="1:9" x14ac:dyDescent="0.3">
      <c r="A1181" s="21">
        <v>43915</v>
      </c>
      <c r="B1181">
        <f t="shared" si="54"/>
        <v>2020</v>
      </c>
      <c r="C1181" t="s">
        <v>69</v>
      </c>
      <c r="D1181" t="s">
        <v>105</v>
      </c>
      <c r="E1181">
        <f t="shared" si="55"/>
        <v>3</v>
      </c>
      <c r="F1181" t="str">
        <f t="shared" si="56"/>
        <v>2020 - 3</v>
      </c>
      <c r="G1181" t="str">
        <f>IF(AND(Date[[#This Row],[Month]]=5,Date[[#This Row],[Year]]=2021),"True","False")</f>
        <v>False</v>
      </c>
      <c r="H1181" t="str">
        <f>IF(AND(Date[[#This Row],[Month]]&lt;=5,Date[[#This Row],[Month]]&gt;=4,Date[[#This Row],[Year]]=2021),"True","False")</f>
        <v>False</v>
      </c>
      <c r="I1181" t="str">
        <f>IF(Date[[#This Row],[Year]]=2021,"True","False")</f>
        <v>False</v>
      </c>
    </row>
    <row r="1182" spans="1:9" x14ac:dyDescent="0.3">
      <c r="A1182" s="21">
        <v>43916</v>
      </c>
      <c r="B1182">
        <f t="shared" si="54"/>
        <v>2020</v>
      </c>
      <c r="C1182" t="s">
        <v>69</v>
      </c>
      <c r="D1182" t="s">
        <v>105</v>
      </c>
      <c r="E1182">
        <f t="shared" si="55"/>
        <v>3</v>
      </c>
      <c r="F1182" t="str">
        <f t="shared" si="56"/>
        <v>2020 - 3</v>
      </c>
      <c r="G1182" t="str">
        <f>IF(AND(Date[[#This Row],[Month]]=5,Date[[#This Row],[Year]]=2021),"True","False")</f>
        <v>False</v>
      </c>
      <c r="H1182" t="str">
        <f>IF(AND(Date[[#This Row],[Month]]&lt;=5,Date[[#This Row],[Month]]&gt;=4,Date[[#This Row],[Year]]=2021),"True","False")</f>
        <v>False</v>
      </c>
      <c r="I1182" t="str">
        <f>IF(Date[[#This Row],[Year]]=2021,"True","False")</f>
        <v>False</v>
      </c>
    </row>
    <row r="1183" spans="1:9" x14ac:dyDescent="0.3">
      <c r="A1183" s="21">
        <v>43917</v>
      </c>
      <c r="B1183">
        <f t="shared" si="54"/>
        <v>2020</v>
      </c>
      <c r="C1183" t="s">
        <v>69</v>
      </c>
      <c r="D1183" t="s">
        <v>105</v>
      </c>
      <c r="E1183">
        <f t="shared" si="55"/>
        <v>3</v>
      </c>
      <c r="F1183" t="str">
        <f t="shared" si="56"/>
        <v>2020 - 3</v>
      </c>
      <c r="G1183" t="str">
        <f>IF(AND(Date[[#This Row],[Month]]=5,Date[[#This Row],[Year]]=2021),"True","False")</f>
        <v>False</v>
      </c>
      <c r="H1183" t="str">
        <f>IF(AND(Date[[#This Row],[Month]]&lt;=5,Date[[#This Row],[Month]]&gt;=4,Date[[#This Row],[Year]]=2021),"True","False")</f>
        <v>False</v>
      </c>
      <c r="I1183" t="str">
        <f>IF(Date[[#This Row],[Year]]=2021,"True","False")</f>
        <v>False</v>
      </c>
    </row>
    <row r="1184" spans="1:9" x14ac:dyDescent="0.3">
      <c r="A1184" s="21">
        <v>43918</v>
      </c>
      <c r="B1184">
        <f t="shared" si="54"/>
        <v>2020</v>
      </c>
      <c r="C1184" t="s">
        <v>69</v>
      </c>
      <c r="D1184" t="s">
        <v>105</v>
      </c>
      <c r="E1184">
        <f t="shared" si="55"/>
        <v>3</v>
      </c>
      <c r="F1184" t="str">
        <f t="shared" si="56"/>
        <v>2020 - 3</v>
      </c>
      <c r="G1184" t="str">
        <f>IF(AND(Date[[#This Row],[Month]]=5,Date[[#This Row],[Year]]=2021),"True","False")</f>
        <v>False</v>
      </c>
      <c r="H1184" t="str">
        <f>IF(AND(Date[[#This Row],[Month]]&lt;=5,Date[[#This Row],[Month]]&gt;=4,Date[[#This Row],[Year]]=2021),"True","False")</f>
        <v>False</v>
      </c>
      <c r="I1184" t="str">
        <f>IF(Date[[#This Row],[Year]]=2021,"True","False")</f>
        <v>False</v>
      </c>
    </row>
    <row r="1185" spans="1:9" x14ac:dyDescent="0.3">
      <c r="A1185" s="21">
        <v>43919</v>
      </c>
      <c r="B1185">
        <f t="shared" si="54"/>
        <v>2020</v>
      </c>
      <c r="C1185" t="s">
        <v>69</v>
      </c>
      <c r="D1185" t="s">
        <v>105</v>
      </c>
      <c r="E1185">
        <f t="shared" si="55"/>
        <v>3</v>
      </c>
      <c r="F1185" t="str">
        <f t="shared" si="56"/>
        <v>2020 - 3</v>
      </c>
      <c r="G1185" t="str">
        <f>IF(AND(Date[[#This Row],[Month]]=5,Date[[#This Row],[Year]]=2021),"True","False")</f>
        <v>False</v>
      </c>
      <c r="H1185" t="str">
        <f>IF(AND(Date[[#This Row],[Month]]&lt;=5,Date[[#This Row],[Month]]&gt;=4,Date[[#This Row],[Year]]=2021),"True","False")</f>
        <v>False</v>
      </c>
      <c r="I1185" t="str">
        <f>IF(Date[[#This Row],[Year]]=2021,"True","False")</f>
        <v>False</v>
      </c>
    </row>
    <row r="1186" spans="1:9" x14ac:dyDescent="0.3">
      <c r="A1186" s="21">
        <v>43920</v>
      </c>
      <c r="B1186">
        <f t="shared" si="54"/>
        <v>2020</v>
      </c>
      <c r="C1186" t="s">
        <v>69</v>
      </c>
      <c r="D1186" t="s">
        <v>105</v>
      </c>
      <c r="E1186">
        <f t="shared" si="55"/>
        <v>3</v>
      </c>
      <c r="F1186" t="str">
        <f t="shared" si="56"/>
        <v>2020 - 3</v>
      </c>
      <c r="G1186" t="str">
        <f>IF(AND(Date[[#This Row],[Month]]=5,Date[[#This Row],[Year]]=2021),"True","False")</f>
        <v>False</v>
      </c>
      <c r="H1186" t="str">
        <f>IF(AND(Date[[#This Row],[Month]]&lt;=5,Date[[#This Row],[Month]]&gt;=4,Date[[#This Row],[Year]]=2021),"True","False")</f>
        <v>False</v>
      </c>
      <c r="I1186" t="str">
        <f>IF(Date[[#This Row],[Year]]=2021,"True","False")</f>
        <v>False</v>
      </c>
    </row>
    <row r="1187" spans="1:9" x14ac:dyDescent="0.3">
      <c r="A1187" s="21">
        <v>43921</v>
      </c>
      <c r="B1187">
        <f t="shared" si="54"/>
        <v>2020</v>
      </c>
      <c r="C1187" t="s">
        <v>69</v>
      </c>
      <c r="D1187" t="s">
        <v>105</v>
      </c>
      <c r="E1187">
        <f t="shared" si="55"/>
        <v>3</v>
      </c>
      <c r="F1187" t="str">
        <f t="shared" si="56"/>
        <v>2020 - 3</v>
      </c>
      <c r="G1187" t="str">
        <f>IF(AND(Date[[#This Row],[Month]]=5,Date[[#This Row],[Year]]=2021),"True","False")</f>
        <v>False</v>
      </c>
      <c r="H1187" t="str">
        <f>IF(AND(Date[[#This Row],[Month]]&lt;=5,Date[[#This Row],[Month]]&gt;=4,Date[[#This Row],[Year]]=2021),"True","False")</f>
        <v>False</v>
      </c>
      <c r="I1187" t="str">
        <f>IF(Date[[#This Row],[Year]]=2021,"True","False")</f>
        <v>False</v>
      </c>
    </row>
    <row r="1188" spans="1:9" x14ac:dyDescent="0.3">
      <c r="A1188" s="21">
        <v>43922</v>
      </c>
      <c r="B1188">
        <f t="shared" si="54"/>
        <v>2020</v>
      </c>
      <c r="C1188" t="s">
        <v>70</v>
      </c>
      <c r="D1188" t="s">
        <v>106</v>
      </c>
      <c r="E1188">
        <f t="shared" si="55"/>
        <v>4</v>
      </c>
      <c r="F1188" t="str">
        <f t="shared" si="56"/>
        <v>2020 - 4</v>
      </c>
      <c r="G1188" t="str">
        <f>IF(AND(Date[[#This Row],[Month]]=5,Date[[#This Row],[Year]]=2021),"True","False")</f>
        <v>False</v>
      </c>
      <c r="H1188" t="str">
        <f>IF(AND(Date[[#This Row],[Month]]&lt;=5,Date[[#This Row],[Month]]&gt;=4,Date[[#This Row],[Year]]=2021),"True","False")</f>
        <v>False</v>
      </c>
      <c r="I1188" t="str">
        <f>IF(Date[[#This Row],[Year]]=2021,"True","False")</f>
        <v>False</v>
      </c>
    </row>
    <row r="1189" spans="1:9" x14ac:dyDescent="0.3">
      <c r="A1189" s="21">
        <v>43923</v>
      </c>
      <c r="B1189">
        <f t="shared" si="54"/>
        <v>2020</v>
      </c>
      <c r="C1189" t="s">
        <v>70</v>
      </c>
      <c r="D1189" t="s">
        <v>106</v>
      </c>
      <c r="E1189">
        <f t="shared" si="55"/>
        <v>4</v>
      </c>
      <c r="F1189" t="str">
        <f t="shared" si="56"/>
        <v>2020 - 4</v>
      </c>
      <c r="G1189" t="str">
        <f>IF(AND(Date[[#This Row],[Month]]=5,Date[[#This Row],[Year]]=2021),"True","False")</f>
        <v>False</v>
      </c>
      <c r="H1189" t="str">
        <f>IF(AND(Date[[#This Row],[Month]]&lt;=5,Date[[#This Row],[Month]]&gt;=4,Date[[#This Row],[Year]]=2021),"True","False")</f>
        <v>False</v>
      </c>
      <c r="I1189" t="str">
        <f>IF(Date[[#This Row],[Year]]=2021,"True","False")</f>
        <v>False</v>
      </c>
    </row>
    <row r="1190" spans="1:9" x14ac:dyDescent="0.3">
      <c r="A1190" s="21">
        <v>43924</v>
      </c>
      <c r="B1190">
        <f t="shared" si="54"/>
        <v>2020</v>
      </c>
      <c r="C1190" t="s">
        <v>70</v>
      </c>
      <c r="D1190" t="s">
        <v>106</v>
      </c>
      <c r="E1190">
        <f t="shared" si="55"/>
        <v>4</v>
      </c>
      <c r="F1190" t="str">
        <f t="shared" si="56"/>
        <v>2020 - 4</v>
      </c>
      <c r="G1190" t="str">
        <f>IF(AND(Date[[#This Row],[Month]]=5,Date[[#This Row],[Year]]=2021),"True","False")</f>
        <v>False</v>
      </c>
      <c r="H1190" t="str">
        <f>IF(AND(Date[[#This Row],[Month]]&lt;=5,Date[[#This Row],[Month]]&gt;=4,Date[[#This Row],[Year]]=2021),"True","False")</f>
        <v>False</v>
      </c>
      <c r="I1190" t="str">
        <f>IF(Date[[#This Row],[Year]]=2021,"True","False")</f>
        <v>False</v>
      </c>
    </row>
    <row r="1191" spans="1:9" x14ac:dyDescent="0.3">
      <c r="A1191" s="21">
        <v>43925</v>
      </c>
      <c r="B1191">
        <f t="shared" si="54"/>
        <v>2020</v>
      </c>
      <c r="C1191" t="s">
        <v>70</v>
      </c>
      <c r="D1191" t="s">
        <v>106</v>
      </c>
      <c r="E1191">
        <f t="shared" si="55"/>
        <v>4</v>
      </c>
      <c r="F1191" t="str">
        <f t="shared" si="56"/>
        <v>2020 - 4</v>
      </c>
      <c r="G1191" t="str">
        <f>IF(AND(Date[[#This Row],[Month]]=5,Date[[#This Row],[Year]]=2021),"True","False")</f>
        <v>False</v>
      </c>
      <c r="H1191" t="str">
        <f>IF(AND(Date[[#This Row],[Month]]&lt;=5,Date[[#This Row],[Month]]&gt;=4,Date[[#This Row],[Year]]=2021),"True","False")</f>
        <v>False</v>
      </c>
      <c r="I1191" t="str">
        <f>IF(Date[[#This Row],[Year]]=2021,"True","False")</f>
        <v>False</v>
      </c>
    </row>
    <row r="1192" spans="1:9" x14ac:dyDescent="0.3">
      <c r="A1192" s="21">
        <v>43926</v>
      </c>
      <c r="B1192">
        <f t="shared" si="54"/>
        <v>2020</v>
      </c>
      <c r="C1192" t="s">
        <v>70</v>
      </c>
      <c r="D1192" t="s">
        <v>106</v>
      </c>
      <c r="E1192">
        <f t="shared" si="55"/>
        <v>4</v>
      </c>
      <c r="F1192" t="str">
        <f t="shared" si="56"/>
        <v>2020 - 4</v>
      </c>
      <c r="G1192" t="str">
        <f>IF(AND(Date[[#This Row],[Month]]=5,Date[[#This Row],[Year]]=2021),"True","False")</f>
        <v>False</v>
      </c>
      <c r="H1192" t="str">
        <f>IF(AND(Date[[#This Row],[Month]]&lt;=5,Date[[#This Row],[Month]]&gt;=4,Date[[#This Row],[Year]]=2021),"True","False")</f>
        <v>False</v>
      </c>
      <c r="I1192" t="str">
        <f>IF(Date[[#This Row],[Year]]=2021,"True","False")</f>
        <v>False</v>
      </c>
    </row>
    <row r="1193" spans="1:9" x14ac:dyDescent="0.3">
      <c r="A1193" s="21">
        <v>43927</v>
      </c>
      <c r="B1193">
        <f t="shared" si="54"/>
        <v>2020</v>
      </c>
      <c r="C1193" t="s">
        <v>70</v>
      </c>
      <c r="D1193" t="s">
        <v>106</v>
      </c>
      <c r="E1193">
        <f t="shared" si="55"/>
        <v>4</v>
      </c>
      <c r="F1193" t="str">
        <f t="shared" si="56"/>
        <v>2020 - 4</v>
      </c>
      <c r="G1193" t="str">
        <f>IF(AND(Date[[#This Row],[Month]]=5,Date[[#This Row],[Year]]=2021),"True","False")</f>
        <v>False</v>
      </c>
      <c r="H1193" t="str">
        <f>IF(AND(Date[[#This Row],[Month]]&lt;=5,Date[[#This Row],[Month]]&gt;=4,Date[[#This Row],[Year]]=2021),"True","False")</f>
        <v>False</v>
      </c>
      <c r="I1193" t="str">
        <f>IF(Date[[#This Row],[Year]]=2021,"True","False")</f>
        <v>False</v>
      </c>
    </row>
    <row r="1194" spans="1:9" x14ac:dyDescent="0.3">
      <c r="A1194" s="21">
        <v>43928</v>
      </c>
      <c r="B1194">
        <f t="shared" si="54"/>
        <v>2020</v>
      </c>
      <c r="C1194" t="s">
        <v>70</v>
      </c>
      <c r="D1194" t="s">
        <v>106</v>
      </c>
      <c r="E1194">
        <f t="shared" si="55"/>
        <v>4</v>
      </c>
      <c r="F1194" t="str">
        <f t="shared" si="56"/>
        <v>2020 - 4</v>
      </c>
      <c r="G1194" t="str">
        <f>IF(AND(Date[[#This Row],[Month]]=5,Date[[#This Row],[Year]]=2021),"True","False")</f>
        <v>False</v>
      </c>
      <c r="H1194" t="str">
        <f>IF(AND(Date[[#This Row],[Month]]&lt;=5,Date[[#This Row],[Month]]&gt;=4,Date[[#This Row],[Year]]=2021),"True","False")</f>
        <v>False</v>
      </c>
      <c r="I1194" t="str">
        <f>IF(Date[[#This Row],[Year]]=2021,"True","False")</f>
        <v>False</v>
      </c>
    </row>
    <row r="1195" spans="1:9" x14ac:dyDescent="0.3">
      <c r="A1195" s="21">
        <v>43929</v>
      </c>
      <c r="B1195">
        <f t="shared" si="54"/>
        <v>2020</v>
      </c>
      <c r="C1195" t="s">
        <v>70</v>
      </c>
      <c r="D1195" t="s">
        <v>106</v>
      </c>
      <c r="E1195">
        <f t="shared" si="55"/>
        <v>4</v>
      </c>
      <c r="F1195" t="str">
        <f t="shared" si="56"/>
        <v>2020 - 4</v>
      </c>
      <c r="G1195" t="str">
        <f>IF(AND(Date[[#This Row],[Month]]=5,Date[[#This Row],[Year]]=2021),"True","False")</f>
        <v>False</v>
      </c>
      <c r="H1195" t="str">
        <f>IF(AND(Date[[#This Row],[Month]]&lt;=5,Date[[#This Row],[Month]]&gt;=4,Date[[#This Row],[Year]]=2021),"True","False")</f>
        <v>False</v>
      </c>
      <c r="I1195" t="str">
        <f>IF(Date[[#This Row],[Year]]=2021,"True","False")</f>
        <v>False</v>
      </c>
    </row>
    <row r="1196" spans="1:9" x14ac:dyDescent="0.3">
      <c r="A1196" s="21">
        <v>43930</v>
      </c>
      <c r="B1196">
        <f t="shared" si="54"/>
        <v>2020</v>
      </c>
      <c r="C1196" t="s">
        <v>70</v>
      </c>
      <c r="D1196" t="s">
        <v>106</v>
      </c>
      <c r="E1196">
        <f t="shared" si="55"/>
        <v>4</v>
      </c>
      <c r="F1196" t="str">
        <f t="shared" si="56"/>
        <v>2020 - 4</v>
      </c>
      <c r="G1196" t="str">
        <f>IF(AND(Date[[#This Row],[Month]]=5,Date[[#This Row],[Year]]=2021),"True","False")</f>
        <v>False</v>
      </c>
      <c r="H1196" t="str">
        <f>IF(AND(Date[[#This Row],[Month]]&lt;=5,Date[[#This Row],[Month]]&gt;=4,Date[[#This Row],[Year]]=2021),"True","False")</f>
        <v>False</v>
      </c>
      <c r="I1196" t="str">
        <f>IF(Date[[#This Row],[Year]]=2021,"True","False")</f>
        <v>False</v>
      </c>
    </row>
    <row r="1197" spans="1:9" x14ac:dyDescent="0.3">
      <c r="A1197" s="21">
        <v>43931</v>
      </c>
      <c r="B1197">
        <f t="shared" si="54"/>
        <v>2020</v>
      </c>
      <c r="C1197" t="s">
        <v>70</v>
      </c>
      <c r="D1197" t="s">
        <v>106</v>
      </c>
      <c r="E1197">
        <f t="shared" si="55"/>
        <v>4</v>
      </c>
      <c r="F1197" t="str">
        <f t="shared" si="56"/>
        <v>2020 - 4</v>
      </c>
      <c r="G1197" t="str">
        <f>IF(AND(Date[[#This Row],[Month]]=5,Date[[#This Row],[Year]]=2021),"True","False")</f>
        <v>False</v>
      </c>
      <c r="H1197" t="str">
        <f>IF(AND(Date[[#This Row],[Month]]&lt;=5,Date[[#This Row],[Month]]&gt;=4,Date[[#This Row],[Year]]=2021),"True","False")</f>
        <v>False</v>
      </c>
      <c r="I1197" t="str">
        <f>IF(Date[[#This Row],[Year]]=2021,"True","False")</f>
        <v>False</v>
      </c>
    </row>
    <row r="1198" spans="1:9" x14ac:dyDescent="0.3">
      <c r="A1198" s="21">
        <v>43932</v>
      </c>
      <c r="B1198">
        <f t="shared" si="54"/>
        <v>2020</v>
      </c>
      <c r="C1198" t="s">
        <v>70</v>
      </c>
      <c r="D1198" t="s">
        <v>106</v>
      </c>
      <c r="E1198">
        <f t="shared" si="55"/>
        <v>4</v>
      </c>
      <c r="F1198" t="str">
        <f t="shared" si="56"/>
        <v>2020 - 4</v>
      </c>
      <c r="G1198" t="str">
        <f>IF(AND(Date[[#This Row],[Month]]=5,Date[[#This Row],[Year]]=2021),"True","False")</f>
        <v>False</v>
      </c>
      <c r="H1198" t="str">
        <f>IF(AND(Date[[#This Row],[Month]]&lt;=5,Date[[#This Row],[Month]]&gt;=4,Date[[#This Row],[Year]]=2021),"True","False")</f>
        <v>False</v>
      </c>
      <c r="I1198" t="str">
        <f>IF(Date[[#This Row],[Year]]=2021,"True","False")</f>
        <v>False</v>
      </c>
    </row>
    <row r="1199" spans="1:9" x14ac:dyDescent="0.3">
      <c r="A1199" s="21">
        <v>43933</v>
      </c>
      <c r="B1199">
        <f t="shared" si="54"/>
        <v>2020</v>
      </c>
      <c r="C1199" t="s">
        <v>70</v>
      </c>
      <c r="D1199" t="s">
        <v>106</v>
      </c>
      <c r="E1199">
        <f t="shared" si="55"/>
        <v>4</v>
      </c>
      <c r="F1199" t="str">
        <f t="shared" si="56"/>
        <v>2020 - 4</v>
      </c>
      <c r="G1199" t="str">
        <f>IF(AND(Date[[#This Row],[Month]]=5,Date[[#This Row],[Year]]=2021),"True","False")</f>
        <v>False</v>
      </c>
      <c r="H1199" t="str">
        <f>IF(AND(Date[[#This Row],[Month]]&lt;=5,Date[[#This Row],[Month]]&gt;=4,Date[[#This Row],[Year]]=2021),"True","False")</f>
        <v>False</v>
      </c>
      <c r="I1199" t="str">
        <f>IF(Date[[#This Row],[Year]]=2021,"True","False")</f>
        <v>False</v>
      </c>
    </row>
    <row r="1200" spans="1:9" x14ac:dyDescent="0.3">
      <c r="A1200" s="21">
        <v>43934</v>
      </c>
      <c r="B1200">
        <f t="shared" si="54"/>
        <v>2020</v>
      </c>
      <c r="C1200" t="s">
        <v>70</v>
      </c>
      <c r="D1200" t="s">
        <v>106</v>
      </c>
      <c r="E1200">
        <f t="shared" si="55"/>
        <v>4</v>
      </c>
      <c r="F1200" t="str">
        <f t="shared" si="56"/>
        <v>2020 - 4</v>
      </c>
      <c r="G1200" t="str">
        <f>IF(AND(Date[[#This Row],[Month]]=5,Date[[#This Row],[Year]]=2021),"True","False")</f>
        <v>False</v>
      </c>
      <c r="H1200" t="str">
        <f>IF(AND(Date[[#This Row],[Month]]&lt;=5,Date[[#This Row],[Month]]&gt;=4,Date[[#This Row],[Year]]=2021),"True","False")</f>
        <v>False</v>
      </c>
      <c r="I1200" t="str">
        <f>IF(Date[[#This Row],[Year]]=2021,"True","False")</f>
        <v>False</v>
      </c>
    </row>
    <row r="1201" spans="1:9" x14ac:dyDescent="0.3">
      <c r="A1201" s="21">
        <v>43935</v>
      </c>
      <c r="B1201">
        <f t="shared" si="54"/>
        <v>2020</v>
      </c>
      <c r="C1201" t="s">
        <v>70</v>
      </c>
      <c r="D1201" t="s">
        <v>106</v>
      </c>
      <c r="E1201">
        <f t="shared" si="55"/>
        <v>4</v>
      </c>
      <c r="F1201" t="str">
        <f t="shared" si="56"/>
        <v>2020 - 4</v>
      </c>
      <c r="G1201" t="str">
        <f>IF(AND(Date[[#This Row],[Month]]=5,Date[[#This Row],[Year]]=2021),"True","False")</f>
        <v>False</v>
      </c>
      <c r="H1201" t="str">
        <f>IF(AND(Date[[#This Row],[Month]]&lt;=5,Date[[#This Row],[Month]]&gt;=4,Date[[#This Row],[Year]]=2021),"True","False")</f>
        <v>False</v>
      </c>
      <c r="I1201" t="str">
        <f>IF(Date[[#This Row],[Year]]=2021,"True","False")</f>
        <v>False</v>
      </c>
    </row>
    <row r="1202" spans="1:9" x14ac:dyDescent="0.3">
      <c r="A1202" s="21">
        <v>43936</v>
      </c>
      <c r="B1202">
        <f t="shared" si="54"/>
        <v>2020</v>
      </c>
      <c r="C1202" t="s">
        <v>70</v>
      </c>
      <c r="D1202" t="s">
        <v>106</v>
      </c>
      <c r="E1202">
        <f t="shared" si="55"/>
        <v>4</v>
      </c>
      <c r="F1202" t="str">
        <f t="shared" si="56"/>
        <v>2020 - 4</v>
      </c>
      <c r="G1202" t="str">
        <f>IF(AND(Date[[#This Row],[Month]]=5,Date[[#This Row],[Year]]=2021),"True","False")</f>
        <v>False</v>
      </c>
      <c r="H1202" t="str">
        <f>IF(AND(Date[[#This Row],[Month]]&lt;=5,Date[[#This Row],[Month]]&gt;=4,Date[[#This Row],[Year]]=2021),"True","False")</f>
        <v>False</v>
      </c>
      <c r="I1202" t="str">
        <f>IF(Date[[#This Row],[Year]]=2021,"True","False")</f>
        <v>False</v>
      </c>
    </row>
    <row r="1203" spans="1:9" x14ac:dyDescent="0.3">
      <c r="A1203" s="21">
        <v>43937</v>
      </c>
      <c r="B1203">
        <f t="shared" si="54"/>
        <v>2020</v>
      </c>
      <c r="C1203" t="s">
        <v>70</v>
      </c>
      <c r="D1203" t="s">
        <v>106</v>
      </c>
      <c r="E1203">
        <f t="shared" si="55"/>
        <v>4</v>
      </c>
      <c r="F1203" t="str">
        <f t="shared" si="56"/>
        <v>2020 - 4</v>
      </c>
      <c r="G1203" t="str">
        <f>IF(AND(Date[[#This Row],[Month]]=5,Date[[#This Row],[Year]]=2021),"True","False")</f>
        <v>False</v>
      </c>
      <c r="H1203" t="str">
        <f>IF(AND(Date[[#This Row],[Month]]&lt;=5,Date[[#This Row],[Month]]&gt;=4,Date[[#This Row],[Year]]=2021),"True","False")</f>
        <v>False</v>
      </c>
      <c r="I1203" t="str">
        <f>IF(Date[[#This Row],[Year]]=2021,"True","False")</f>
        <v>False</v>
      </c>
    </row>
    <row r="1204" spans="1:9" x14ac:dyDescent="0.3">
      <c r="A1204" s="21">
        <v>43938</v>
      </c>
      <c r="B1204">
        <f t="shared" si="54"/>
        <v>2020</v>
      </c>
      <c r="C1204" t="s">
        <v>70</v>
      </c>
      <c r="D1204" t="s">
        <v>106</v>
      </c>
      <c r="E1204">
        <f t="shared" si="55"/>
        <v>4</v>
      </c>
      <c r="F1204" t="str">
        <f t="shared" si="56"/>
        <v>2020 - 4</v>
      </c>
      <c r="G1204" t="str">
        <f>IF(AND(Date[[#This Row],[Month]]=5,Date[[#This Row],[Year]]=2021),"True","False")</f>
        <v>False</v>
      </c>
      <c r="H1204" t="str">
        <f>IF(AND(Date[[#This Row],[Month]]&lt;=5,Date[[#This Row],[Month]]&gt;=4,Date[[#This Row],[Year]]=2021),"True","False")</f>
        <v>False</v>
      </c>
      <c r="I1204" t="str">
        <f>IF(Date[[#This Row],[Year]]=2021,"True","False")</f>
        <v>False</v>
      </c>
    </row>
    <row r="1205" spans="1:9" x14ac:dyDescent="0.3">
      <c r="A1205" s="21">
        <v>43939</v>
      </c>
      <c r="B1205">
        <f t="shared" si="54"/>
        <v>2020</v>
      </c>
      <c r="C1205" t="s">
        <v>70</v>
      </c>
      <c r="D1205" t="s">
        <v>106</v>
      </c>
      <c r="E1205">
        <f t="shared" si="55"/>
        <v>4</v>
      </c>
      <c r="F1205" t="str">
        <f t="shared" si="56"/>
        <v>2020 - 4</v>
      </c>
      <c r="G1205" t="str">
        <f>IF(AND(Date[[#This Row],[Month]]=5,Date[[#This Row],[Year]]=2021),"True","False")</f>
        <v>False</v>
      </c>
      <c r="H1205" t="str">
        <f>IF(AND(Date[[#This Row],[Month]]&lt;=5,Date[[#This Row],[Month]]&gt;=4,Date[[#This Row],[Year]]=2021),"True","False")</f>
        <v>False</v>
      </c>
      <c r="I1205" t="str">
        <f>IF(Date[[#This Row],[Year]]=2021,"True","False")</f>
        <v>False</v>
      </c>
    </row>
    <row r="1206" spans="1:9" x14ac:dyDescent="0.3">
      <c r="A1206" s="21">
        <v>43940</v>
      </c>
      <c r="B1206">
        <f t="shared" si="54"/>
        <v>2020</v>
      </c>
      <c r="C1206" t="s">
        <v>70</v>
      </c>
      <c r="D1206" t="s">
        <v>106</v>
      </c>
      <c r="E1206">
        <f t="shared" si="55"/>
        <v>4</v>
      </c>
      <c r="F1206" t="str">
        <f t="shared" si="56"/>
        <v>2020 - 4</v>
      </c>
      <c r="G1206" t="str">
        <f>IF(AND(Date[[#This Row],[Month]]=5,Date[[#This Row],[Year]]=2021),"True","False")</f>
        <v>False</v>
      </c>
      <c r="H1206" t="str">
        <f>IF(AND(Date[[#This Row],[Month]]&lt;=5,Date[[#This Row],[Month]]&gt;=4,Date[[#This Row],[Year]]=2021),"True","False")</f>
        <v>False</v>
      </c>
      <c r="I1206" t="str">
        <f>IF(Date[[#This Row],[Year]]=2021,"True","False")</f>
        <v>False</v>
      </c>
    </row>
    <row r="1207" spans="1:9" x14ac:dyDescent="0.3">
      <c r="A1207" s="21">
        <v>43941</v>
      </c>
      <c r="B1207">
        <f t="shared" si="54"/>
        <v>2020</v>
      </c>
      <c r="C1207" t="s">
        <v>70</v>
      </c>
      <c r="D1207" t="s">
        <v>106</v>
      </c>
      <c r="E1207">
        <f t="shared" si="55"/>
        <v>4</v>
      </c>
      <c r="F1207" t="str">
        <f t="shared" si="56"/>
        <v>2020 - 4</v>
      </c>
      <c r="G1207" t="str">
        <f>IF(AND(Date[[#This Row],[Month]]=5,Date[[#This Row],[Year]]=2021),"True","False")</f>
        <v>False</v>
      </c>
      <c r="H1207" t="str">
        <f>IF(AND(Date[[#This Row],[Month]]&lt;=5,Date[[#This Row],[Month]]&gt;=4,Date[[#This Row],[Year]]=2021),"True","False")</f>
        <v>False</v>
      </c>
      <c r="I1207" t="str">
        <f>IF(Date[[#This Row],[Year]]=2021,"True","False")</f>
        <v>False</v>
      </c>
    </row>
    <row r="1208" spans="1:9" x14ac:dyDescent="0.3">
      <c r="A1208" s="21">
        <v>43942</v>
      </c>
      <c r="B1208">
        <f t="shared" si="54"/>
        <v>2020</v>
      </c>
      <c r="C1208" t="s">
        <v>70</v>
      </c>
      <c r="D1208" t="s">
        <v>106</v>
      </c>
      <c r="E1208">
        <f t="shared" si="55"/>
        <v>4</v>
      </c>
      <c r="F1208" t="str">
        <f t="shared" si="56"/>
        <v>2020 - 4</v>
      </c>
      <c r="G1208" t="str">
        <f>IF(AND(Date[[#This Row],[Month]]=5,Date[[#This Row],[Year]]=2021),"True","False")</f>
        <v>False</v>
      </c>
      <c r="H1208" t="str">
        <f>IF(AND(Date[[#This Row],[Month]]&lt;=5,Date[[#This Row],[Month]]&gt;=4,Date[[#This Row],[Year]]=2021),"True","False")</f>
        <v>False</v>
      </c>
      <c r="I1208" t="str">
        <f>IF(Date[[#This Row],[Year]]=2021,"True","False")</f>
        <v>False</v>
      </c>
    </row>
    <row r="1209" spans="1:9" x14ac:dyDescent="0.3">
      <c r="A1209" s="21">
        <v>43943</v>
      </c>
      <c r="B1209">
        <f t="shared" si="54"/>
        <v>2020</v>
      </c>
      <c r="C1209" t="s">
        <v>70</v>
      </c>
      <c r="D1209" t="s">
        <v>106</v>
      </c>
      <c r="E1209">
        <f t="shared" si="55"/>
        <v>4</v>
      </c>
      <c r="F1209" t="str">
        <f t="shared" si="56"/>
        <v>2020 - 4</v>
      </c>
      <c r="G1209" t="str">
        <f>IF(AND(Date[[#This Row],[Month]]=5,Date[[#This Row],[Year]]=2021),"True","False")</f>
        <v>False</v>
      </c>
      <c r="H1209" t="str">
        <f>IF(AND(Date[[#This Row],[Month]]&lt;=5,Date[[#This Row],[Month]]&gt;=4,Date[[#This Row],[Year]]=2021),"True","False")</f>
        <v>False</v>
      </c>
      <c r="I1209" t="str">
        <f>IF(Date[[#This Row],[Year]]=2021,"True","False")</f>
        <v>False</v>
      </c>
    </row>
    <row r="1210" spans="1:9" x14ac:dyDescent="0.3">
      <c r="A1210" s="21">
        <v>43944</v>
      </c>
      <c r="B1210">
        <f t="shared" si="54"/>
        <v>2020</v>
      </c>
      <c r="C1210" t="s">
        <v>70</v>
      </c>
      <c r="D1210" t="s">
        <v>106</v>
      </c>
      <c r="E1210">
        <f t="shared" si="55"/>
        <v>4</v>
      </c>
      <c r="F1210" t="str">
        <f t="shared" si="56"/>
        <v>2020 - 4</v>
      </c>
      <c r="G1210" t="str">
        <f>IF(AND(Date[[#This Row],[Month]]=5,Date[[#This Row],[Year]]=2021),"True","False")</f>
        <v>False</v>
      </c>
      <c r="H1210" t="str">
        <f>IF(AND(Date[[#This Row],[Month]]&lt;=5,Date[[#This Row],[Month]]&gt;=4,Date[[#This Row],[Year]]=2021),"True","False")</f>
        <v>False</v>
      </c>
      <c r="I1210" t="str">
        <f>IF(Date[[#This Row],[Year]]=2021,"True","False")</f>
        <v>False</v>
      </c>
    </row>
    <row r="1211" spans="1:9" x14ac:dyDescent="0.3">
      <c r="A1211" s="21">
        <v>43945</v>
      </c>
      <c r="B1211">
        <f t="shared" si="54"/>
        <v>2020</v>
      </c>
      <c r="C1211" t="s">
        <v>70</v>
      </c>
      <c r="D1211" t="s">
        <v>106</v>
      </c>
      <c r="E1211">
        <f t="shared" si="55"/>
        <v>4</v>
      </c>
      <c r="F1211" t="str">
        <f t="shared" si="56"/>
        <v>2020 - 4</v>
      </c>
      <c r="G1211" t="str">
        <f>IF(AND(Date[[#This Row],[Month]]=5,Date[[#This Row],[Year]]=2021),"True","False")</f>
        <v>False</v>
      </c>
      <c r="H1211" t="str">
        <f>IF(AND(Date[[#This Row],[Month]]&lt;=5,Date[[#This Row],[Month]]&gt;=4,Date[[#This Row],[Year]]=2021),"True","False")</f>
        <v>False</v>
      </c>
      <c r="I1211" t="str">
        <f>IF(Date[[#This Row],[Year]]=2021,"True","False")</f>
        <v>False</v>
      </c>
    </row>
    <row r="1212" spans="1:9" x14ac:dyDescent="0.3">
      <c r="A1212" s="21">
        <v>43946</v>
      </c>
      <c r="B1212">
        <f t="shared" si="54"/>
        <v>2020</v>
      </c>
      <c r="C1212" t="s">
        <v>70</v>
      </c>
      <c r="D1212" t="s">
        <v>106</v>
      </c>
      <c r="E1212">
        <f t="shared" si="55"/>
        <v>4</v>
      </c>
      <c r="F1212" t="str">
        <f t="shared" si="56"/>
        <v>2020 - 4</v>
      </c>
      <c r="G1212" t="str">
        <f>IF(AND(Date[[#This Row],[Month]]=5,Date[[#This Row],[Year]]=2021),"True","False")</f>
        <v>False</v>
      </c>
      <c r="H1212" t="str">
        <f>IF(AND(Date[[#This Row],[Month]]&lt;=5,Date[[#This Row],[Month]]&gt;=4,Date[[#This Row],[Year]]=2021),"True","False")</f>
        <v>False</v>
      </c>
      <c r="I1212" t="str">
        <f>IF(Date[[#This Row],[Year]]=2021,"True","False")</f>
        <v>False</v>
      </c>
    </row>
    <row r="1213" spans="1:9" x14ac:dyDescent="0.3">
      <c r="A1213" s="21">
        <v>43947</v>
      </c>
      <c r="B1213">
        <f t="shared" si="54"/>
        <v>2020</v>
      </c>
      <c r="C1213" t="s">
        <v>70</v>
      </c>
      <c r="D1213" t="s">
        <v>106</v>
      </c>
      <c r="E1213">
        <f t="shared" si="55"/>
        <v>4</v>
      </c>
      <c r="F1213" t="str">
        <f t="shared" si="56"/>
        <v>2020 - 4</v>
      </c>
      <c r="G1213" t="str">
        <f>IF(AND(Date[[#This Row],[Month]]=5,Date[[#This Row],[Year]]=2021),"True","False")</f>
        <v>False</v>
      </c>
      <c r="H1213" t="str">
        <f>IF(AND(Date[[#This Row],[Month]]&lt;=5,Date[[#This Row],[Month]]&gt;=4,Date[[#This Row],[Year]]=2021),"True","False")</f>
        <v>False</v>
      </c>
      <c r="I1213" t="str">
        <f>IF(Date[[#This Row],[Year]]=2021,"True","False")</f>
        <v>False</v>
      </c>
    </row>
    <row r="1214" spans="1:9" x14ac:dyDescent="0.3">
      <c r="A1214" s="21">
        <v>43948</v>
      </c>
      <c r="B1214">
        <f t="shared" si="54"/>
        <v>2020</v>
      </c>
      <c r="C1214" t="s">
        <v>70</v>
      </c>
      <c r="D1214" t="s">
        <v>106</v>
      </c>
      <c r="E1214">
        <f t="shared" si="55"/>
        <v>4</v>
      </c>
      <c r="F1214" t="str">
        <f t="shared" si="56"/>
        <v>2020 - 4</v>
      </c>
      <c r="G1214" t="str">
        <f>IF(AND(Date[[#This Row],[Month]]=5,Date[[#This Row],[Year]]=2021),"True","False")</f>
        <v>False</v>
      </c>
      <c r="H1214" t="str">
        <f>IF(AND(Date[[#This Row],[Month]]&lt;=5,Date[[#This Row],[Month]]&gt;=4,Date[[#This Row],[Year]]=2021),"True","False")</f>
        <v>False</v>
      </c>
      <c r="I1214" t="str">
        <f>IF(Date[[#This Row],[Year]]=2021,"True","False")</f>
        <v>False</v>
      </c>
    </row>
    <row r="1215" spans="1:9" x14ac:dyDescent="0.3">
      <c r="A1215" s="21">
        <v>43949</v>
      </c>
      <c r="B1215">
        <f t="shared" si="54"/>
        <v>2020</v>
      </c>
      <c r="C1215" t="s">
        <v>70</v>
      </c>
      <c r="D1215" t="s">
        <v>106</v>
      </c>
      <c r="E1215">
        <f t="shared" si="55"/>
        <v>4</v>
      </c>
      <c r="F1215" t="str">
        <f t="shared" si="56"/>
        <v>2020 - 4</v>
      </c>
      <c r="G1215" t="str">
        <f>IF(AND(Date[[#This Row],[Month]]=5,Date[[#This Row],[Year]]=2021),"True","False")</f>
        <v>False</v>
      </c>
      <c r="H1215" t="str">
        <f>IF(AND(Date[[#This Row],[Month]]&lt;=5,Date[[#This Row],[Month]]&gt;=4,Date[[#This Row],[Year]]=2021),"True","False")</f>
        <v>False</v>
      </c>
      <c r="I1215" t="str">
        <f>IF(Date[[#This Row],[Year]]=2021,"True","False")</f>
        <v>False</v>
      </c>
    </row>
    <row r="1216" spans="1:9" x14ac:dyDescent="0.3">
      <c r="A1216" s="21">
        <v>43950</v>
      </c>
      <c r="B1216">
        <f t="shared" si="54"/>
        <v>2020</v>
      </c>
      <c r="C1216" t="s">
        <v>70</v>
      </c>
      <c r="D1216" t="s">
        <v>106</v>
      </c>
      <c r="E1216">
        <f t="shared" si="55"/>
        <v>4</v>
      </c>
      <c r="F1216" t="str">
        <f t="shared" si="56"/>
        <v>2020 - 4</v>
      </c>
      <c r="G1216" t="str">
        <f>IF(AND(Date[[#This Row],[Month]]=5,Date[[#This Row],[Year]]=2021),"True","False")</f>
        <v>False</v>
      </c>
      <c r="H1216" t="str">
        <f>IF(AND(Date[[#This Row],[Month]]&lt;=5,Date[[#This Row],[Month]]&gt;=4,Date[[#This Row],[Year]]=2021),"True","False")</f>
        <v>False</v>
      </c>
      <c r="I1216" t="str">
        <f>IF(Date[[#This Row],[Year]]=2021,"True","False")</f>
        <v>False</v>
      </c>
    </row>
    <row r="1217" spans="1:9" x14ac:dyDescent="0.3">
      <c r="A1217" s="21">
        <v>43951</v>
      </c>
      <c r="B1217">
        <f t="shared" si="54"/>
        <v>2020</v>
      </c>
      <c r="C1217" t="s">
        <v>70</v>
      </c>
      <c r="D1217" t="s">
        <v>106</v>
      </c>
      <c r="E1217">
        <f t="shared" si="55"/>
        <v>4</v>
      </c>
      <c r="F1217" t="str">
        <f t="shared" si="56"/>
        <v>2020 - 4</v>
      </c>
      <c r="G1217" t="str">
        <f>IF(AND(Date[[#This Row],[Month]]=5,Date[[#This Row],[Year]]=2021),"True","False")</f>
        <v>False</v>
      </c>
      <c r="H1217" t="str">
        <f>IF(AND(Date[[#This Row],[Month]]&lt;=5,Date[[#This Row],[Month]]&gt;=4,Date[[#This Row],[Year]]=2021),"True","False")</f>
        <v>False</v>
      </c>
      <c r="I1217" t="str">
        <f>IF(Date[[#This Row],[Year]]=2021,"True","False")</f>
        <v>False</v>
      </c>
    </row>
    <row r="1218" spans="1:9" x14ac:dyDescent="0.3">
      <c r="A1218" s="21">
        <v>43952</v>
      </c>
      <c r="B1218">
        <f t="shared" si="54"/>
        <v>2020</v>
      </c>
      <c r="C1218" t="s">
        <v>71</v>
      </c>
      <c r="D1218" t="s">
        <v>106</v>
      </c>
      <c r="E1218">
        <f t="shared" si="55"/>
        <v>5</v>
      </c>
      <c r="F1218" t="str">
        <f t="shared" si="56"/>
        <v>2020 - 5</v>
      </c>
      <c r="G1218" t="str">
        <f>IF(AND(Date[[#This Row],[Month]]=5,Date[[#This Row],[Year]]=2021),"True","False")</f>
        <v>False</v>
      </c>
      <c r="H1218" t="str">
        <f>IF(AND(Date[[#This Row],[Month]]&lt;=5,Date[[#This Row],[Month]]&gt;=4,Date[[#This Row],[Year]]=2021),"True","False")</f>
        <v>False</v>
      </c>
      <c r="I1218" t="str">
        <f>IF(Date[[#This Row],[Year]]=2021,"True","False")</f>
        <v>False</v>
      </c>
    </row>
    <row r="1219" spans="1:9" x14ac:dyDescent="0.3">
      <c r="A1219" s="21">
        <v>43953</v>
      </c>
      <c r="B1219">
        <f t="shared" ref="B1219:B1282" si="57">YEAR(A1219)</f>
        <v>2020</v>
      </c>
      <c r="C1219" t="s">
        <v>71</v>
      </c>
      <c r="D1219" t="s">
        <v>106</v>
      </c>
      <c r="E1219">
        <f t="shared" ref="E1219:E1282" si="58">MONTH(A1219)</f>
        <v>5</v>
      </c>
      <c r="F1219" t="str">
        <f t="shared" ref="F1219:F1282" si="59">B1219&amp;" - " &amp;E1219</f>
        <v>2020 - 5</v>
      </c>
      <c r="G1219" t="str">
        <f>IF(AND(Date[[#This Row],[Month]]=5,Date[[#This Row],[Year]]=2021),"True","False")</f>
        <v>False</v>
      </c>
      <c r="H1219" t="str">
        <f>IF(AND(Date[[#This Row],[Month]]&lt;=5,Date[[#This Row],[Month]]&gt;=4,Date[[#This Row],[Year]]=2021),"True","False")</f>
        <v>False</v>
      </c>
      <c r="I1219" t="str">
        <f>IF(Date[[#This Row],[Year]]=2021,"True","False")</f>
        <v>False</v>
      </c>
    </row>
    <row r="1220" spans="1:9" x14ac:dyDescent="0.3">
      <c r="A1220" s="21">
        <v>43954</v>
      </c>
      <c r="B1220">
        <f t="shared" si="57"/>
        <v>2020</v>
      </c>
      <c r="C1220" t="s">
        <v>71</v>
      </c>
      <c r="D1220" t="s">
        <v>106</v>
      </c>
      <c r="E1220">
        <f t="shared" si="58"/>
        <v>5</v>
      </c>
      <c r="F1220" t="str">
        <f t="shared" si="59"/>
        <v>2020 - 5</v>
      </c>
      <c r="G1220" t="str">
        <f>IF(AND(Date[[#This Row],[Month]]=5,Date[[#This Row],[Year]]=2021),"True","False")</f>
        <v>False</v>
      </c>
      <c r="H1220" t="str">
        <f>IF(AND(Date[[#This Row],[Month]]&lt;=5,Date[[#This Row],[Month]]&gt;=4,Date[[#This Row],[Year]]=2021),"True","False")</f>
        <v>False</v>
      </c>
      <c r="I1220" t="str">
        <f>IF(Date[[#This Row],[Year]]=2021,"True","False")</f>
        <v>False</v>
      </c>
    </row>
    <row r="1221" spans="1:9" x14ac:dyDescent="0.3">
      <c r="A1221" s="21">
        <v>43955</v>
      </c>
      <c r="B1221">
        <f t="shared" si="57"/>
        <v>2020</v>
      </c>
      <c r="C1221" t="s">
        <v>71</v>
      </c>
      <c r="D1221" t="s">
        <v>106</v>
      </c>
      <c r="E1221">
        <f t="shared" si="58"/>
        <v>5</v>
      </c>
      <c r="F1221" t="str">
        <f t="shared" si="59"/>
        <v>2020 - 5</v>
      </c>
      <c r="G1221" t="str">
        <f>IF(AND(Date[[#This Row],[Month]]=5,Date[[#This Row],[Year]]=2021),"True","False")</f>
        <v>False</v>
      </c>
      <c r="H1221" t="str">
        <f>IF(AND(Date[[#This Row],[Month]]&lt;=5,Date[[#This Row],[Month]]&gt;=4,Date[[#This Row],[Year]]=2021),"True","False")</f>
        <v>False</v>
      </c>
      <c r="I1221" t="str">
        <f>IF(Date[[#This Row],[Year]]=2021,"True","False")</f>
        <v>False</v>
      </c>
    </row>
    <row r="1222" spans="1:9" x14ac:dyDescent="0.3">
      <c r="A1222" s="21">
        <v>43956</v>
      </c>
      <c r="B1222">
        <f t="shared" si="57"/>
        <v>2020</v>
      </c>
      <c r="C1222" t="s">
        <v>71</v>
      </c>
      <c r="D1222" t="s">
        <v>106</v>
      </c>
      <c r="E1222">
        <f t="shared" si="58"/>
        <v>5</v>
      </c>
      <c r="F1222" t="str">
        <f t="shared" si="59"/>
        <v>2020 - 5</v>
      </c>
      <c r="G1222" t="str">
        <f>IF(AND(Date[[#This Row],[Month]]=5,Date[[#This Row],[Year]]=2021),"True","False")</f>
        <v>False</v>
      </c>
      <c r="H1222" t="str">
        <f>IF(AND(Date[[#This Row],[Month]]&lt;=5,Date[[#This Row],[Month]]&gt;=4,Date[[#This Row],[Year]]=2021),"True","False")</f>
        <v>False</v>
      </c>
      <c r="I1222" t="str">
        <f>IF(Date[[#This Row],[Year]]=2021,"True","False")</f>
        <v>False</v>
      </c>
    </row>
    <row r="1223" spans="1:9" x14ac:dyDescent="0.3">
      <c r="A1223" s="21">
        <v>43957</v>
      </c>
      <c r="B1223">
        <f t="shared" si="57"/>
        <v>2020</v>
      </c>
      <c r="C1223" t="s">
        <v>71</v>
      </c>
      <c r="D1223" t="s">
        <v>106</v>
      </c>
      <c r="E1223">
        <f t="shared" si="58"/>
        <v>5</v>
      </c>
      <c r="F1223" t="str">
        <f t="shared" si="59"/>
        <v>2020 - 5</v>
      </c>
      <c r="G1223" t="str">
        <f>IF(AND(Date[[#This Row],[Month]]=5,Date[[#This Row],[Year]]=2021),"True","False")</f>
        <v>False</v>
      </c>
      <c r="H1223" t="str">
        <f>IF(AND(Date[[#This Row],[Month]]&lt;=5,Date[[#This Row],[Month]]&gt;=4,Date[[#This Row],[Year]]=2021),"True","False")</f>
        <v>False</v>
      </c>
      <c r="I1223" t="str">
        <f>IF(Date[[#This Row],[Year]]=2021,"True","False")</f>
        <v>False</v>
      </c>
    </row>
    <row r="1224" spans="1:9" x14ac:dyDescent="0.3">
      <c r="A1224" s="21">
        <v>43958</v>
      </c>
      <c r="B1224">
        <f t="shared" si="57"/>
        <v>2020</v>
      </c>
      <c r="C1224" t="s">
        <v>71</v>
      </c>
      <c r="D1224" t="s">
        <v>106</v>
      </c>
      <c r="E1224">
        <f t="shared" si="58"/>
        <v>5</v>
      </c>
      <c r="F1224" t="str">
        <f t="shared" si="59"/>
        <v>2020 - 5</v>
      </c>
      <c r="G1224" t="str">
        <f>IF(AND(Date[[#This Row],[Month]]=5,Date[[#This Row],[Year]]=2021),"True","False")</f>
        <v>False</v>
      </c>
      <c r="H1224" t="str">
        <f>IF(AND(Date[[#This Row],[Month]]&lt;=5,Date[[#This Row],[Month]]&gt;=4,Date[[#This Row],[Year]]=2021),"True","False")</f>
        <v>False</v>
      </c>
      <c r="I1224" t="str">
        <f>IF(Date[[#This Row],[Year]]=2021,"True","False")</f>
        <v>False</v>
      </c>
    </row>
    <row r="1225" spans="1:9" x14ac:dyDescent="0.3">
      <c r="A1225" s="21">
        <v>43959</v>
      </c>
      <c r="B1225">
        <f t="shared" si="57"/>
        <v>2020</v>
      </c>
      <c r="C1225" t="s">
        <v>71</v>
      </c>
      <c r="D1225" t="s">
        <v>106</v>
      </c>
      <c r="E1225">
        <f t="shared" si="58"/>
        <v>5</v>
      </c>
      <c r="F1225" t="str">
        <f t="shared" si="59"/>
        <v>2020 - 5</v>
      </c>
      <c r="G1225" t="str">
        <f>IF(AND(Date[[#This Row],[Month]]=5,Date[[#This Row],[Year]]=2021),"True","False")</f>
        <v>False</v>
      </c>
      <c r="H1225" t="str">
        <f>IF(AND(Date[[#This Row],[Month]]&lt;=5,Date[[#This Row],[Month]]&gt;=4,Date[[#This Row],[Year]]=2021),"True","False")</f>
        <v>False</v>
      </c>
      <c r="I1225" t="str">
        <f>IF(Date[[#This Row],[Year]]=2021,"True","False")</f>
        <v>False</v>
      </c>
    </row>
    <row r="1226" spans="1:9" x14ac:dyDescent="0.3">
      <c r="A1226" s="21">
        <v>43960</v>
      </c>
      <c r="B1226">
        <f t="shared" si="57"/>
        <v>2020</v>
      </c>
      <c r="C1226" t="s">
        <v>71</v>
      </c>
      <c r="D1226" t="s">
        <v>106</v>
      </c>
      <c r="E1226">
        <f t="shared" si="58"/>
        <v>5</v>
      </c>
      <c r="F1226" t="str">
        <f t="shared" si="59"/>
        <v>2020 - 5</v>
      </c>
      <c r="G1226" t="str">
        <f>IF(AND(Date[[#This Row],[Month]]=5,Date[[#This Row],[Year]]=2021),"True","False")</f>
        <v>False</v>
      </c>
      <c r="H1226" t="str">
        <f>IF(AND(Date[[#This Row],[Month]]&lt;=5,Date[[#This Row],[Month]]&gt;=4,Date[[#This Row],[Year]]=2021),"True","False")</f>
        <v>False</v>
      </c>
      <c r="I1226" t="str">
        <f>IF(Date[[#This Row],[Year]]=2021,"True","False")</f>
        <v>False</v>
      </c>
    </row>
    <row r="1227" spans="1:9" x14ac:dyDescent="0.3">
      <c r="A1227" s="21">
        <v>43961</v>
      </c>
      <c r="B1227">
        <f t="shared" si="57"/>
        <v>2020</v>
      </c>
      <c r="C1227" t="s">
        <v>71</v>
      </c>
      <c r="D1227" t="s">
        <v>106</v>
      </c>
      <c r="E1227">
        <f t="shared" si="58"/>
        <v>5</v>
      </c>
      <c r="F1227" t="str">
        <f t="shared" si="59"/>
        <v>2020 - 5</v>
      </c>
      <c r="G1227" t="str">
        <f>IF(AND(Date[[#This Row],[Month]]=5,Date[[#This Row],[Year]]=2021),"True","False")</f>
        <v>False</v>
      </c>
      <c r="H1227" t="str">
        <f>IF(AND(Date[[#This Row],[Month]]&lt;=5,Date[[#This Row],[Month]]&gt;=4,Date[[#This Row],[Year]]=2021),"True","False")</f>
        <v>False</v>
      </c>
      <c r="I1227" t="str">
        <f>IF(Date[[#This Row],[Year]]=2021,"True","False")</f>
        <v>False</v>
      </c>
    </row>
    <row r="1228" spans="1:9" x14ac:dyDescent="0.3">
      <c r="A1228" s="21">
        <v>43962</v>
      </c>
      <c r="B1228">
        <f t="shared" si="57"/>
        <v>2020</v>
      </c>
      <c r="C1228" t="s">
        <v>71</v>
      </c>
      <c r="D1228" t="s">
        <v>106</v>
      </c>
      <c r="E1228">
        <f t="shared" si="58"/>
        <v>5</v>
      </c>
      <c r="F1228" t="str">
        <f t="shared" si="59"/>
        <v>2020 - 5</v>
      </c>
      <c r="G1228" t="str">
        <f>IF(AND(Date[[#This Row],[Month]]=5,Date[[#This Row],[Year]]=2021),"True","False")</f>
        <v>False</v>
      </c>
      <c r="H1228" t="str">
        <f>IF(AND(Date[[#This Row],[Month]]&lt;=5,Date[[#This Row],[Month]]&gt;=4,Date[[#This Row],[Year]]=2021),"True","False")</f>
        <v>False</v>
      </c>
      <c r="I1228" t="str">
        <f>IF(Date[[#This Row],[Year]]=2021,"True","False")</f>
        <v>False</v>
      </c>
    </row>
    <row r="1229" spans="1:9" x14ac:dyDescent="0.3">
      <c r="A1229" s="21">
        <v>43963</v>
      </c>
      <c r="B1229">
        <f t="shared" si="57"/>
        <v>2020</v>
      </c>
      <c r="C1229" t="s">
        <v>71</v>
      </c>
      <c r="D1229" t="s">
        <v>106</v>
      </c>
      <c r="E1229">
        <f t="shared" si="58"/>
        <v>5</v>
      </c>
      <c r="F1229" t="str">
        <f t="shared" si="59"/>
        <v>2020 - 5</v>
      </c>
      <c r="G1229" t="str">
        <f>IF(AND(Date[[#This Row],[Month]]=5,Date[[#This Row],[Year]]=2021),"True","False")</f>
        <v>False</v>
      </c>
      <c r="H1229" t="str">
        <f>IF(AND(Date[[#This Row],[Month]]&lt;=5,Date[[#This Row],[Month]]&gt;=4,Date[[#This Row],[Year]]=2021),"True","False")</f>
        <v>False</v>
      </c>
      <c r="I1229" t="str">
        <f>IF(Date[[#This Row],[Year]]=2021,"True","False")</f>
        <v>False</v>
      </c>
    </row>
    <row r="1230" spans="1:9" x14ac:dyDescent="0.3">
      <c r="A1230" s="21">
        <v>43964</v>
      </c>
      <c r="B1230">
        <f t="shared" si="57"/>
        <v>2020</v>
      </c>
      <c r="C1230" t="s">
        <v>71</v>
      </c>
      <c r="D1230" t="s">
        <v>106</v>
      </c>
      <c r="E1230">
        <f t="shared" si="58"/>
        <v>5</v>
      </c>
      <c r="F1230" t="str">
        <f t="shared" si="59"/>
        <v>2020 - 5</v>
      </c>
      <c r="G1230" t="str">
        <f>IF(AND(Date[[#This Row],[Month]]=5,Date[[#This Row],[Year]]=2021),"True","False")</f>
        <v>False</v>
      </c>
      <c r="H1230" t="str">
        <f>IF(AND(Date[[#This Row],[Month]]&lt;=5,Date[[#This Row],[Month]]&gt;=4,Date[[#This Row],[Year]]=2021),"True","False")</f>
        <v>False</v>
      </c>
      <c r="I1230" t="str">
        <f>IF(Date[[#This Row],[Year]]=2021,"True","False")</f>
        <v>False</v>
      </c>
    </row>
    <row r="1231" spans="1:9" x14ac:dyDescent="0.3">
      <c r="A1231" s="21">
        <v>43965</v>
      </c>
      <c r="B1231">
        <f t="shared" si="57"/>
        <v>2020</v>
      </c>
      <c r="C1231" t="s">
        <v>71</v>
      </c>
      <c r="D1231" t="s">
        <v>106</v>
      </c>
      <c r="E1231">
        <f t="shared" si="58"/>
        <v>5</v>
      </c>
      <c r="F1231" t="str">
        <f t="shared" si="59"/>
        <v>2020 - 5</v>
      </c>
      <c r="G1231" t="str">
        <f>IF(AND(Date[[#This Row],[Month]]=5,Date[[#This Row],[Year]]=2021),"True","False")</f>
        <v>False</v>
      </c>
      <c r="H1231" t="str">
        <f>IF(AND(Date[[#This Row],[Month]]&lt;=5,Date[[#This Row],[Month]]&gt;=4,Date[[#This Row],[Year]]=2021),"True","False")</f>
        <v>False</v>
      </c>
      <c r="I1231" t="str">
        <f>IF(Date[[#This Row],[Year]]=2021,"True","False")</f>
        <v>False</v>
      </c>
    </row>
    <row r="1232" spans="1:9" x14ac:dyDescent="0.3">
      <c r="A1232" s="21">
        <v>43966</v>
      </c>
      <c r="B1232">
        <f t="shared" si="57"/>
        <v>2020</v>
      </c>
      <c r="C1232" t="s">
        <v>71</v>
      </c>
      <c r="D1232" t="s">
        <v>106</v>
      </c>
      <c r="E1232">
        <f t="shared" si="58"/>
        <v>5</v>
      </c>
      <c r="F1232" t="str">
        <f t="shared" si="59"/>
        <v>2020 - 5</v>
      </c>
      <c r="G1232" t="str">
        <f>IF(AND(Date[[#This Row],[Month]]=5,Date[[#This Row],[Year]]=2021),"True","False")</f>
        <v>False</v>
      </c>
      <c r="H1232" t="str">
        <f>IF(AND(Date[[#This Row],[Month]]&lt;=5,Date[[#This Row],[Month]]&gt;=4,Date[[#This Row],[Year]]=2021),"True","False")</f>
        <v>False</v>
      </c>
      <c r="I1232" t="str">
        <f>IF(Date[[#This Row],[Year]]=2021,"True","False")</f>
        <v>False</v>
      </c>
    </row>
    <row r="1233" spans="1:9" x14ac:dyDescent="0.3">
      <c r="A1233" s="21">
        <v>43967</v>
      </c>
      <c r="B1233">
        <f t="shared" si="57"/>
        <v>2020</v>
      </c>
      <c r="C1233" t="s">
        <v>71</v>
      </c>
      <c r="D1233" t="s">
        <v>106</v>
      </c>
      <c r="E1233">
        <f t="shared" si="58"/>
        <v>5</v>
      </c>
      <c r="F1233" t="str">
        <f t="shared" si="59"/>
        <v>2020 - 5</v>
      </c>
      <c r="G1233" t="str">
        <f>IF(AND(Date[[#This Row],[Month]]=5,Date[[#This Row],[Year]]=2021),"True","False")</f>
        <v>False</v>
      </c>
      <c r="H1233" t="str">
        <f>IF(AND(Date[[#This Row],[Month]]&lt;=5,Date[[#This Row],[Month]]&gt;=4,Date[[#This Row],[Year]]=2021),"True","False")</f>
        <v>False</v>
      </c>
      <c r="I1233" t="str">
        <f>IF(Date[[#This Row],[Year]]=2021,"True","False")</f>
        <v>False</v>
      </c>
    </row>
    <row r="1234" spans="1:9" x14ac:dyDescent="0.3">
      <c r="A1234" s="21">
        <v>43968</v>
      </c>
      <c r="B1234">
        <f t="shared" si="57"/>
        <v>2020</v>
      </c>
      <c r="C1234" t="s">
        <v>71</v>
      </c>
      <c r="D1234" t="s">
        <v>106</v>
      </c>
      <c r="E1234">
        <f t="shared" si="58"/>
        <v>5</v>
      </c>
      <c r="F1234" t="str">
        <f t="shared" si="59"/>
        <v>2020 - 5</v>
      </c>
      <c r="G1234" t="str">
        <f>IF(AND(Date[[#This Row],[Month]]=5,Date[[#This Row],[Year]]=2021),"True","False")</f>
        <v>False</v>
      </c>
      <c r="H1234" t="str">
        <f>IF(AND(Date[[#This Row],[Month]]&lt;=5,Date[[#This Row],[Month]]&gt;=4,Date[[#This Row],[Year]]=2021),"True","False")</f>
        <v>False</v>
      </c>
      <c r="I1234" t="str">
        <f>IF(Date[[#This Row],[Year]]=2021,"True","False")</f>
        <v>False</v>
      </c>
    </row>
    <row r="1235" spans="1:9" x14ac:dyDescent="0.3">
      <c r="A1235" s="21">
        <v>43969</v>
      </c>
      <c r="B1235">
        <f t="shared" si="57"/>
        <v>2020</v>
      </c>
      <c r="C1235" t="s">
        <v>71</v>
      </c>
      <c r="D1235" t="s">
        <v>106</v>
      </c>
      <c r="E1235">
        <f t="shared" si="58"/>
        <v>5</v>
      </c>
      <c r="F1235" t="str">
        <f t="shared" si="59"/>
        <v>2020 - 5</v>
      </c>
      <c r="G1235" t="str">
        <f>IF(AND(Date[[#This Row],[Month]]=5,Date[[#This Row],[Year]]=2021),"True","False")</f>
        <v>False</v>
      </c>
      <c r="H1235" t="str">
        <f>IF(AND(Date[[#This Row],[Month]]&lt;=5,Date[[#This Row],[Month]]&gt;=4,Date[[#This Row],[Year]]=2021),"True","False")</f>
        <v>False</v>
      </c>
      <c r="I1235" t="str">
        <f>IF(Date[[#This Row],[Year]]=2021,"True","False")</f>
        <v>False</v>
      </c>
    </row>
    <row r="1236" spans="1:9" x14ac:dyDescent="0.3">
      <c r="A1236" s="21">
        <v>43970</v>
      </c>
      <c r="B1236">
        <f t="shared" si="57"/>
        <v>2020</v>
      </c>
      <c r="C1236" t="s">
        <v>71</v>
      </c>
      <c r="D1236" t="s">
        <v>106</v>
      </c>
      <c r="E1236">
        <f t="shared" si="58"/>
        <v>5</v>
      </c>
      <c r="F1236" t="str">
        <f t="shared" si="59"/>
        <v>2020 - 5</v>
      </c>
      <c r="G1236" t="str">
        <f>IF(AND(Date[[#This Row],[Month]]=5,Date[[#This Row],[Year]]=2021),"True","False")</f>
        <v>False</v>
      </c>
      <c r="H1236" t="str">
        <f>IF(AND(Date[[#This Row],[Month]]&lt;=5,Date[[#This Row],[Month]]&gt;=4,Date[[#This Row],[Year]]=2021),"True","False")</f>
        <v>False</v>
      </c>
      <c r="I1236" t="str">
        <f>IF(Date[[#This Row],[Year]]=2021,"True","False")</f>
        <v>False</v>
      </c>
    </row>
    <row r="1237" spans="1:9" x14ac:dyDescent="0.3">
      <c r="A1237" s="21">
        <v>43971</v>
      </c>
      <c r="B1237">
        <f t="shared" si="57"/>
        <v>2020</v>
      </c>
      <c r="C1237" t="s">
        <v>71</v>
      </c>
      <c r="D1237" t="s">
        <v>106</v>
      </c>
      <c r="E1237">
        <f t="shared" si="58"/>
        <v>5</v>
      </c>
      <c r="F1237" t="str">
        <f t="shared" si="59"/>
        <v>2020 - 5</v>
      </c>
      <c r="G1237" t="str">
        <f>IF(AND(Date[[#This Row],[Month]]=5,Date[[#This Row],[Year]]=2021),"True","False")</f>
        <v>False</v>
      </c>
      <c r="H1237" t="str">
        <f>IF(AND(Date[[#This Row],[Month]]&lt;=5,Date[[#This Row],[Month]]&gt;=4,Date[[#This Row],[Year]]=2021),"True","False")</f>
        <v>False</v>
      </c>
      <c r="I1237" t="str">
        <f>IF(Date[[#This Row],[Year]]=2021,"True","False")</f>
        <v>False</v>
      </c>
    </row>
    <row r="1238" spans="1:9" x14ac:dyDescent="0.3">
      <c r="A1238" s="21">
        <v>43972</v>
      </c>
      <c r="B1238">
        <f t="shared" si="57"/>
        <v>2020</v>
      </c>
      <c r="C1238" t="s">
        <v>71</v>
      </c>
      <c r="D1238" t="s">
        <v>106</v>
      </c>
      <c r="E1238">
        <f t="shared" si="58"/>
        <v>5</v>
      </c>
      <c r="F1238" t="str">
        <f t="shared" si="59"/>
        <v>2020 - 5</v>
      </c>
      <c r="G1238" t="str">
        <f>IF(AND(Date[[#This Row],[Month]]=5,Date[[#This Row],[Year]]=2021),"True","False")</f>
        <v>False</v>
      </c>
      <c r="H1238" t="str">
        <f>IF(AND(Date[[#This Row],[Month]]&lt;=5,Date[[#This Row],[Month]]&gt;=4,Date[[#This Row],[Year]]=2021),"True","False")</f>
        <v>False</v>
      </c>
      <c r="I1238" t="str">
        <f>IF(Date[[#This Row],[Year]]=2021,"True","False")</f>
        <v>False</v>
      </c>
    </row>
    <row r="1239" spans="1:9" x14ac:dyDescent="0.3">
      <c r="A1239" s="21">
        <v>43973</v>
      </c>
      <c r="B1239">
        <f t="shared" si="57"/>
        <v>2020</v>
      </c>
      <c r="C1239" t="s">
        <v>71</v>
      </c>
      <c r="D1239" t="s">
        <v>106</v>
      </c>
      <c r="E1239">
        <f t="shared" si="58"/>
        <v>5</v>
      </c>
      <c r="F1239" t="str">
        <f t="shared" si="59"/>
        <v>2020 - 5</v>
      </c>
      <c r="G1239" t="str">
        <f>IF(AND(Date[[#This Row],[Month]]=5,Date[[#This Row],[Year]]=2021),"True","False")</f>
        <v>False</v>
      </c>
      <c r="H1239" t="str">
        <f>IF(AND(Date[[#This Row],[Month]]&lt;=5,Date[[#This Row],[Month]]&gt;=4,Date[[#This Row],[Year]]=2021),"True","False")</f>
        <v>False</v>
      </c>
      <c r="I1239" t="str">
        <f>IF(Date[[#This Row],[Year]]=2021,"True","False")</f>
        <v>False</v>
      </c>
    </row>
    <row r="1240" spans="1:9" x14ac:dyDescent="0.3">
      <c r="A1240" s="21">
        <v>43974</v>
      </c>
      <c r="B1240">
        <f t="shared" si="57"/>
        <v>2020</v>
      </c>
      <c r="C1240" t="s">
        <v>71</v>
      </c>
      <c r="D1240" t="s">
        <v>106</v>
      </c>
      <c r="E1240">
        <f t="shared" si="58"/>
        <v>5</v>
      </c>
      <c r="F1240" t="str">
        <f t="shared" si="59"/>
        <v>2020 - 5</v>
      </c>
      <c r="G1240" t="str">
        <f>IF(AND(Date[[#This Row],[Month]]=5,Date[[#This Row],[Year]]=2021),"True","False")</f>
        <v>False</v>
      </c>
      <c r="H1240" t="str">
        <f>IF(AND(Date[[#This Row],[Month]]&lt;=5,Date[[#This Row],[Month]]&gt;=4,Date[[#This Row],[Year]]=2021),"True","False")</f>
        <v>False</v>
      </c>
      <c r="I1240" t="str">
        <f>IF(Date[[#This Row],[Year]]=2021,"True","False")</f>
        <v>False</v>
      </c>
    </row>
    <row r="1241" spans="1:9" x14ac:dyDescent="0.3">
      <c r="A1241" s="21">
        <v>43975</v>
      </c>
      <c r="B1241">
        <f t="shared" si="57"/>
        <v>2020</v>
      </c>
      <c r="C1241" t="s">
        <v>71</v>
      </c>
      <c r="D1241" t="s">
        <v>106</v>
      </c>
      <c r="E1241">
        <f t="shared" si="58"/>
        <v>5</v>
      </c>
      <c r="F1241" t="str">
        <f t="shared" si="59"/>
        <v>2020 - 5</v>
      </c>
      <c r="G1241" t="str">
        <f>IF(AND(Date[[#This Row],[Month]]=5,Date[[#This Row],[Year]]=2021),"True","False")</f>
        <v>False</v>
      </c>
      <c r="H1241" t="str">
        <f>IF(AND(Date[[#This Row],[Month]]&lt;=5,Date[[#This Row],[Month]]&gt;=4,Date[[#This Row],[Year]]=2021),"True","False")</f>
        <v>False</v>
      </c>
      <c r="I1241" t="str">
        <f>IF(Date[[#This Row],[Year]]=2021,"True","False")</f>
        <v>False</v>
      </c>
    </row>
    <row r="1242" spans="1:9" x14ac:dyDescent="0.3">
      <c r="A1242" s="21">
        <v>43976</v>
      </c>
      <c r="B1242">
        <f t="shared" si="57"/>
        <v>2020</v>
      </c>
      <c r="C1242" t="s">
        <v>71</v>
      </c>
      <c r="D1242" t="s">
        <v>106</v>
      </c>
      <c r="E1242">
        <f t="shared" si="58"/>
        <v>5</v>
      </c>
      <c r="F1242" t="str">
        <f t="shared" si="59"/>
        <v>2020 - 5</v>
      </c>
      <c r="G1242" t="str">
        <f>IF(AND(Date[[#This Row],[Month]]=5,Date[[#This Row],[Year]]=2021),"True","False")</f>
        <v>False</v>
      </c>
      <c r="H1242" t="str">
        <f>IF(AND(Date[[#This Row],[Month]]&lt;=5,Date[[#This Row],[Month]]&gt;=4,Date[[#This Row],[Year]]=2021),"True","False")</f>
        <v>False</v>
      </c>
      <c r="I1242" t="str">
        <f>IF(Date[[#This Row],[Year]]=2021,"True","False")</f>
        <v>False</v>
      </c>
    </row>
    <row r="1243" spans="1:9" x14ac:dyDescent="0.3">
      <c r="A1243" s="21">
        <v>43977</v>
      </c>
      <c r="B1243">
        <f t="shared" si="57"/>
        <v>2020</v>
      </c>
      <c r="C1243" t="s">
        <v>71</v>
      </c>
      <c r="D1243" t="s">
        <v>106</v>
      </c>
      <c r="E1243">
        <f t="shared" si="58"/>
        <v>5</v>
      </c>
      <c r="F1243" t="str">
        <f t="shared" si="59"/>
        <v>2020 - 5</v>
      </c>
      <c r="G1243" t="str">
        <f>IF(AND(Date[[#This Row],[Month]]=5,Date[[#This Row],[Year]]=2021),"True","False")</f>
        <v>False</v>
      </c>
      <c r="H1243" t="str">
        <f>IF(AND(Date[[#This Row],[Month]]&lt;=5,Date[[#This Row],[Month]]&gt;=4,Date[[#This Row],[Year]]=2021),"True","False")</f>
        <v>False</v>
      </c>
      <c r="I1243" t="str">
        <f>IF(Date[[#This Row],[Year]]=2021,"True","False")</f>
        <v>False</v>
      </c>
    </row>
    <row r="1244" spans="1:9" x14ac:dyDescent="0.3">
      <c r="A1244" s="21">
        <v>43978</v>
      </c>
      <c r="B1244">
        <f t="shared" si="57"/>
        <v>2020</v>
      </c>
      <c r="C1244" t="s">
        <v>71</v>
      </c>
      <c r="D1244" t="s">
        <v>106</v>
      </c>
      <c r="E1244">
        <f t="shared" si="58"/>
        <v>5</v>
      </c>
      <c r="F1244" t="str">
        <f t="shared" si="59"/>
        <v>2020 - 5</v>
      </c>
      <c r="G1244" t="str">
        <f>IF(AND(Date[[#This Row],[Month]]=5,Date[[#This Row],[Year]]=2021),"True","False")</f>
        <v>False</v>
      </c>
      <c r="H1244" t="str">
        <f>IF(AND(Date[[#This Row],[Month]]&lt;=5,Date[[#This Row],[Month]]&gt;=4,Date[[#This Row],[Year]]=2021),"True","False")</f>
        <v>False</v>
      </c>
      <c r="I1244" t="str">
        <f>IF(Date[[#This Row],[Year]]=2021,"True","False")</f>
        <v>False</v>
      </c>
    </row>
    <row r="1245" spans="1:9" x14ac:dyDescent="0.3">
      <c r="A1245" s="21">
        <v>43979</v>
      </c>
      <c r="B1245">
        <f t="shared" si="57"/>
        <v>2020</v>
      </c>
      <c r="C1245" t="s">
        <v>71</v>
      </c>
      <c r="D1245" t="s">
        <v>106</v>
      </c>
      <c r="E1245">
        <f t="shared" si="58"/>
        <v>5</v>
      </c>
      <c r="F1245" t="str">
        <f t="shared" si="59"/>
        <v>2020 - 5</v>
      </c>
      <c r="G1245" t="str">
        <f>IF(AND(Date[[#This Row],[Month]]=5,Date[[#This Row],[Year]]=2021),"True","False")</f>
        <v>False</v>
      </c>
      <c r="H1245" t="str">
        <f>IF(AND(Date[[#This Row],[Month]]&lt;=5,Date[[#This Row],[Month]]&gt;=4,Date[[#This Row],[Year]]=2021),"True","False")</f>
        <v>False</v>
      </c>
      <c r="I1245" t="str">
        <f>IF(Date[[#This Row],[Year]]=2021,"True","False")</f>
        <v>False</v>
      </c>
    </row>
    <row r="1246" spans="1:9" x14ac:dyDescent="0.3">
      <c r="A1246" s="21">
        <v>43980</v>
      </c>
      <c r="B1246">
        <f t="shared" si="57"/>
        <v>2020</v>
      </c>
      <c r="C1246" t="s">
        <v>71</v>
      </c>
      <c r="D1246" t="s">
        <v>106</v>
      </c>
      <c r="E1246">
        <f t="shared" si="58"/>
        <v>5</v>
      </c>
      <c r="F1246" t="str">
        <f t="shared" si="59"/>
        <v>2020 - 5</v>
      </c>
      <c r="G1246" t="str">
        <f>IF(AND(Date[[#This Row],[Month]]=5,Date[[#This Row],[Year]]=2021),"True","False")</f>
        <v>False</v>
      </c>
      <c r="H1246" t="str">
        <f>IF(AND(Date[[#This Row],[Month]]&lt;=5,Date[[#This Row],[Month]]&gt;=4,Date[[#This Row],[Year]]=2021),"True","False")</f>
        <v>False</v>
      </c>
      <c r="I1246" t="str">
        <f>IF(Date[[#This Row],[Year]]=2021,"True","False")</f>
        <v>False</v>
      </c>
    </row>
    <row r="1247" spans="1:9" x14ac:dyDescent="0.3">
      <c r="A1247" s="21">
        <v>43981</v>
      </c>
      <c r="B1247">
        <f t="shared" si="57"/>
        <v>2020</v>
      </c>
      <c r="C1247" t="s">
        <v>71</v>
      </c>
      <c r="D1247" t="s">
        <v>106</v>
      </c>
      <c r="E1247">
        <f t="shared" si="58"/>
        <v>5</v>
      </c>
      <c r="F1247" t="str">
        <f t="shared" si="59"/>
        <v>2020 - 5</v>
      </c>
      <c r="G1247" t="str">
        <f>IF(AND(Date[[#This Row],[Month]]=5,Date[[#This Row],[Year]]=2021),"True","False")</f>
        <v>False</v>
      </c>
      <c r="H1247" t="str">
        <f>IF(AND(Date[[#This Row],[Month]]&lt;=5,Date[[#This Row],[Month]]&gt;=4,Date[[#This Row],[Year]]=2021),"True","False")</f>
        <v>False</v>
      </c>
      <c r="I1247" t="str">
        <f>IF(Date[[#This Row],[Year]]=2021,"True","False")</f>
        <v>False</v>
      </c>
    </row>
    <row r="1248" spans="1:9" x14ac:dyDescent="0.3">
      <c r="A1248" s="21">
        <v>43982</v>
      </c>
      <c r="B1248">
        <f t="shared" si="57"/>
        <v>2020</v>
      </c>
      <c r="C1248" t="s">
        <v>71</v>
      </c>
      <c r="D1248" t="s">
        <v>106</v>
      </c>
      <c r="E1248">
        <f t="shared" si="58"/>
        <v>5</v>
      </c>
      <c r="F1248" t="str">
        <f t="shared" si="59"/>
        <v>2020 - 5</v>
      </c>
      <c r="G1248" t="str">
        <f>IF(AND(Date[[#This Row],[Month]]=5,Date[[#This Row],[Year]]=2021),"True","False")</f>
        <v>False</v>
      </c>
      <c r="H1248" t="str">
        <f>IF(AND(Date[[#This Row],[Month]]&lt;=5,Date[[#This Row],[Month]]&gt;=4,Date[[#This Row],[Year]]=2021),"True","False")</f>
        <v>False</v>
      </c>
      <c r="I1248" t="str">
        <f>IF(Date[[#This Row],[Year]]=2021,"True","False")</f>
        <v>False</v>
      </c>
    </row>
    <row r="1249" spans="1:9" x14ac:dyDescent="0.3">
      <c r="A1249" s="21">
        <v>43983</v>
      </c>
      <c r="B1249">
        <f t="shared" si="57"/>
        <v>2020</v>
      </c>
      <c r="C1249" t="s">
        <v>72</v>
      </c>
      <c r="D1249" t="s">
        <v>106</v>
      </c>
      <c r="E1249">
        <f t="shared" si="58"/>
        <v>6</v>
      </c>
      <c r="F1249" t="str">
        <f t="shared" si="59"/>
        <v>2020 - 6</v>
      </c>
      <c r="G1249" t="str">
        <f>IF(AND(Date[[#This Row],[Month]]=5,Date[[#This Row],[Year]]=2021),"True","False")</f>
        <v>False</v>
      </c>
      <c r="H1249" t="str">
        <f>IF(AND(Date[[#This Row],[Month]]&lt;=5,Date[[#This Row],[Month]]&gt;=4,Date[[#This Row],[Year]]=2021),"True","False")</f>
        <v>False</v>
      </c>
      <c r="I1249" t="str">
        <f>IF(Date[[#This Row],[Year]]=2021,"True","False")</f>
        <v>False</v>
      </c>
    </row>
    <row r="1250" spans="1:9" x14ac:dyDescent="0.3">
      <c r="A1250" s="21">
        <v>43984</v>
      </c>
      <c r="B1250">
        <f t="shared" si="57"/>
        <v>2020</v>
      </c>
      <c r="C1250" t="s">
        <v>72</v>
      </c>
      <c r="D1250" t="s">
        <v>106</v>
      </c>
      <c r="E1250">
        <f t="shared" si="58"/>
        <v>6</v>
      </c>
      <c r="F1250" t="str">
        <f t="shared" si="59"/>
        <v>2020 - 6</v>
      </c>
      <c r="G1250" t="str">
        <f>IF(AND(Date[[#This Row],[Month]]=5,Date[[#This Row],[Year]]=2021),"True","False")</f>
        <v>False</v>
      </c>
      <c r="H1250" t="str">
        <f>IF(AND(Date[[#This Row],[Month]]&lt;=5,Date[[#This Row],[Month]]&gt;=4,Date[[#This Row],[Year]]=2021),"True","False")</f>
        <v>False</v>
      </c>
      <c r="I1250" t="str">
        <f>IF(Date[[#This Row],[Year]]=2021,"True","False")</f>
        <v>False</v>
      </c>
    </row>
    <row r="1251" spans="1:9" x14ac:dyDescent="0.3">
      <c r="A1251" s="21">
        <v>43985</v>
      </c>
      <c r="B1251">
        <f t="shared" si="57"/>
        <v>2020</v>
      </c>
      <c r="C1251" t="s">
        <v>72</v>
      </c>
      <c r="D1251" t="s">
        <v>106</v>
      </c>
      <c r="E1251">
        <f t="shared" si="58"/>
        <v>6</v>
      </c>
      <c r="F1251" t="str">
        <f t="shared" si="59"/>
        <v>2020 - 6</v>
      </c>
      <c r="G1251" t="str">
        <f>IF(AND(Date[[#This Row],[Month]]=5,Date[[#This Row],[Year]]=2021),"True","False")</f>
        <v>False</v>
      </c>
      <c r="H1251" t="str">
        <f>IF(AND(Date[[#This Row],[Month]]&lt;=5,Date[[#This Row],[Month]]&gt;=4,Date[[#This Row],[Year]]=2021),"True","False")</f>
        <v>False</v>
      </c>
      <c r="I1251" t="str">
        <f>IF(Date[[#This Row],[Year]]=2021,"True","False")</f>
        <v>False</v>
      </c>
    </row>
    <row r="1252" spans="1:9" x14ac:dyDescent="0.3">
      <c r="A1252" s="21">
        <v>43986</v>
      </c>
      <c r="B1252">
        <f t="shared" si="57"/>
        <v>2020</v>
      </c>
      <c r="C1252" t="s">
        <v>72</v>
      </c>
      <c r="D1252" t="s">
        <v>106</v>
      </c>
      <c r="E1252">
        <f t="shared" si="58"/>
        <v>6</v>
      </c>
      <c r="F1252" t="str">
        <f t="shared" si="59"/>
        <v>2020 - 6</v>
      </c>
      <c r="G1252" t="str">
        <f>IF(AND(Date[[#This Row],[Month]]=5,Date[[#This Row],[Year]]=2021),"True","False")</f>
        <v>False</v>
      </c>
      <c r="H1252" t="str">
        <f>IF(AND(Date[[#This Row],[Month]]&lt;=5,Date[[#This Row],[Month]]&gt;=4,Date[[#This Row],[Year]]=2021),"True","False")</f>
        <v>False</v>
      </c>
      <c r="I1252" t="str">
        <f>IF(Date[[#This Row],[Year]]=2021,"True","False")</f>
        <v>False</v>
      </c>
    </row>
    <row r="1253" spans="1:9" x14ac:dyDescent="0.3">
      <c r="A1253" s="21">
        <v>43987</v>
      </c>
      <c r="B1253">
        <f t="shared" si="57"/>
        <v>2020</v>
      </c>
      <c r="C1253" t="s">
        <v>72</v>
      </c>
      <c r="D1253" t="s">
        <v>106</v>
      </c>
      <c r="E1253">
        <f t="shared" si="58"/>
        <v>6</v>
      </c>
      <c r="F1253" t="str">
        <f t="shared" si="59"/>
        <v>2020 - 6</v>
      </c>
      <c r="G1253" t="str">
        <f>IF(AND(Date[[#This Row],[Month]]=5,Date[[#This Row],[Year]]=2021),"True","False")</f>
        <v>False</v>
      </c>
      <c r="H1253" t="str">
        <f>IF(AND(Date[[#This Row],[Month]]&lt;=5,Date[[#This Row],[Month]]&gt;=4,Date[[#This Row],[Year]]=2021),"True","False")</f>
        <v>False</v>
      </c>
      <c r="I1253" t="str">
        <f>IF(Date[[#This Row],[Year]]=2021,"True","False")</f>
        <v>False</v>
      </c>
    </row>
    <row r="1254" spans="1:9" x14ac:dyDescent="0.3">
      <c r="A1254" s="21">
        <v>43988</v>
      </c>
      <c r="B1254">
        <f t="shared" si="57"/>
        <v>2020</v>
      </c>
      <c r="C1254" t="s">
        <v>72</v>
      </c>
      <c r="D1254" t="s">
        <v>106</v>
      </c>
      <c r="E1254">
        <f t="shared" si="58"/>
        <v>6</v>
      </c>
      <c r="F1254" t="str">
        <f t="shared" si="59"/>
        <v>2020 - 6</v>
      </c>
      <c r="G1254" t="str">
        <f>IF(AND(Date[[#This Row],[Month]]=5,Date[[#This Row],[Year]]=2021),"True","False")</f>
        <v>False</v>
      </c>
      <c r="H1254" t="str">
        <f>IF(AND(Date[[#This Row],[Month]]&lt;=5,Date[[#This Row],[Month]]&gt;=4,Date[[#This Row],[Year]]=2021),"True","False")</f>
        <v>False</v>
      </c>
      <c r="I1254" t="str">
        <f>IF(Date[[#This Row],[Year]]=2021,"True","False")</f>
        <v>False</v>
      </c>
    </row>
    <row r="1255" spans="1:9" x14ac:dyDescent="0.3">
      <c r="A1255" s="21">
        <v>43989</v>
      </c>
      <c r="B1255">
        <f t="shared" si="57"/>
        <v>2020</v>
      </c>
      <c r="C1255" t="s">
        <v>72</v>
      </c>
      <c r="D1255" t="s">
        <v>106</v>
      </c>
      <c r="E1255">
        <f t="shared" si="58"/>
        <v>6</v>
      </c>
      <c r="F1255" t="str">
        <f t="shared" si="59"/>
        <v>2020 - 6</v>
      </c>
      <c r="G1255" t="str">
        <f>IF(AND(Date[[#This Row],[Month]]=5,Date[[#This Row],[Year]]=2021),"True","False")</f>
        <v>False</v>
      </c>
      <c r="H1255" t="str">
        <f>IF(AND(Date[[#This Row],[Month]]&lt;=5,Date[[#This Row],[Month]]&gt;=4,Date[[#This Row],[Year]]=2021),"True","False")</f>
        <v>False</v>
      </c>
      <c r="I1255" t="str">
        <f>IF(Date[[#This Row],[Year]]=2021,"True","False")</f>
        <v>False</v>
      </c>
    </row>
    <row r="1256" spans="1:9" x14ac:dyDescent="0.3">
      <c r="A1256" s="21">
        <v>43990</v>
      </c>
      <c r="B1256">
        <f t="shared" si="57"/>
        <v>2020</v>
      </c>
      <c r="C1256" t="s">
        <v>72</v>
      </c>
      <c r="D1256" t="s">
        <v>106</v>
      </c>
      <c r="E1256">
        <f t="shared" si="58"/>
        <v>6</v>
      </c>
      <c r="F1256" t="str">
        <f t="shared" si="59"/>
        <v>2020 - 6</v>
      </c>
      <c r="G1256" t="str">
        <f>IF(AND(Date[[#This Row],[Month]]=5,Date[[#This Row],[Year]]=2021),"True","False")</f>
        <v>False</v>
      </c>
      <c r="H1256" t="str">
        <f>IF(AND(Date[[#This Row],[Month]]&lt;=5,Date[[#This Row],[Month]]&gt;=4,Date[[#This Row],[Year]]=2021),"True","False")</f>
        <v>False</v>
      </c>
      <c r="I1256" t="str">
        <f>IF(Date[[#This Row],[Year]]=2021,"True","False")</f>
        <v>False</v>
      </c>
    </row>
    <row r="1257" spans="1:9" x14ac:dyDescent="0.3">
      <c r="A1257" s="21">
        <v>43991</v>
      </c>
      <c r="B1257">
        <f t="shared" si="57"/>
        <v>2020</v>
      </c>
      <c r="C1257" t="s">
        <v>72</v>
      </c>
      <c r="D1257" t="s">
        <v>106</v>
      </c>
      <c r="E1257">
        <f t="shared" si="58"/>
        <v>6</v>
      </c>
      <c r="F1257" t="str">
        <f t="shared" si="59"/>
        <v>2020 - 6</v>
      </c>
      <c r="G1257" t="str">
        <f>IF(AND(Date[[#This Row],[Month]]=5,Date[[#This Row],[Year]]=2021),"True","False")</f>
        <v>False</v>
      </c>
      <c r="H1257" t="str">
        <f>IF(AND(Date[[#This Row],[Month]]&lt;=5,Date[[#This Row],[Month]]&gt;=4,Date[[#This Row],[Year]]=2021),"True","False")</f>
        <v>False</v>
      </c>
      <c r="I1257" t="str">
        <f>IF(Date[[#This Row],[Year]]=2021,"True","False")</f>
        <v>False</v>
      </c>
    </row>
    <row r="1258" spans="1:9" x14ac:dyDescent="0.3">
      <c r="A1258" s="21">
        <v>43992</v>
      </c>
      <c r="B1258">
        <f t="shared" si="57"/>
        <v>2020</v>
      </c>
      <c r="C1258" t="s">
        <v>72</v>
      </c>
      <c r="D1258" t="s">
        <v>106</v>
      </c>
      <c r="E1258">
        <f t="shared" si="58"/>
        <v>6</v>
      </c>
      <c r="F1258" t="str">
        <f t="shared" si="59"/>
        <v>2020 - 6</v>
      </c>
      <c r="G1258" t="str">
        <f>IF(AND(Date[[#This Row],[Month]]=5,Date[[#This Row],[Year]]=2021),"True","False")</f>
        <v>False</v>
      </c>
      <c r="H1258" t="str">
        <f>IF(AND(Date[[#This Row],[Month]]&lt;=5,Date[[#This Row],[Month]]&gt;=4,Date[[#This Row],[Year]]=2021),"True","False")</f>
        <v>False</v>
      </c>
      <c r="I1258" t="str">
        <f>IF(Date[[#This Row],[Year]]=2021,"True","False")</f>
        <v>False</v>
      </c>
    </row>
    <row r="1259" spans="1:9" x14ac:dyDescent="0.3">
      <c r="A1259" s="21">
        <v>43993</v>
      </c>
      <c r="B1259">
        <f t="shared" si="57"/>
        <v>2020</v>
      </c>
      <c r="C1259" t="s">
        <v>72</v>
      </c>
      <c r="D1259" t="s">
        <v>106</v>
      </c>
      <c r="E1259">
        <f t="shared" si="58"/>
        <v>6</v>
      </c>
      <c r="F1259" t="str">
        <f t="shared" si="59"/>
        <v>2020 - 6</v>
      </c>
      <c r="G1259" t="str">
        <f>IF(AND(Date[[#This Row],[Month]]=5,Date[[#This Row],[Year]]=2021),"True","False")</f>
        <v>False</v>
      </c>
      <c r="H1259" t="str">
        <f>IF(AND(Date[[#This Row],[Month]]&lt;=5,Date[[#This Row],[Month]]&gt;=4,Date[[#This Row],[Year]]=2021),"True","False")</f>
        <v>False</v>
      </c>
      <c r="I1259" t="str">
        <f>IF(Date[[#This Row],[Year]]=2021,"True","False")</f>
        <v>False</v>
      </c>
    </row>
    <row r="1260" spans="1:9" x14ac:dyDescent="0.3">
      <c r="A1260" s="21">
        <v>43994</v>
      </c>
      <c r="B1260">
        <f t="shared" si="57"/>
        <v>2020</v>
      </c>
      <c r="C1260" t="s">
        <v>72</v>
      </c>
      <c r="D1260" t="s">
        <v>106</v>
      </c>
      <c r="E1260">
        <f t="shared" si="58"/>
        <v>6</v>
      </c>
      <c r="F1260" t="str">
        <f t="shared" si="59"/>
        <v>2020 - 6</v>
      </c>
      <c r="G1260" t="str">
        <f>IF(AND(Date[[#This Row],[Month]]=5,Date[[#This Row],[Year]]=2021),"True","False")</f>
        <v>False</v>
      </c>
      <c r="H1260" t="str">
        <f>IF(AND(Date[[#This Row],[Month]]&lt;=5,Date[[#This Row],[Month]]&gt;=4,Date[[#This Row],[Year]]=2021),"True","False")</f>
        <v>False</v>
      </c>
      <c r="I1260" t="str">
        <f>IF(Date[[#This Row],[Year]]=2021,"True","False")</f>
        <v>False</v>
      </c>
    </row>
    <row r="1261" spans="1:9" x14ac:dyDescent="0.3">
      <c r="A1261" s="21">
        <v>43995</v>
      </c>
      <c r="B1261">
        <f t="shared" si="57"/>
        <v>2020</v>
      </c>
      <c r="C1261" t="s">
        <v>72</v>
      </c>
      <c r="D1261" t="s">
        <v>106</v>
      </c>
      <c r="E1261">
        <f t="shared" si="58"/>
        <v>6</v>
      </c>
      <c r="F1261" t="str">
        <f t="shared" si="59"/>
        <v>2020 - 6</v>
      </c>
      <c r="G1261" t="str">
        <f>IF(AND(Date[[#This Row],[Month]]=5,Date[[#This Row],[Year]]=2021),"True","False")</f>
        <v>False</v>
      </c>
      <c r="H1261" t="str">
        <f>IF(AND(Date[[#This Row],[Month]]&lt;=5,Date[[#This Row],[Month]]&gt;=4,Date[[#This Row],[Year]]=2021),"True","False")</f>
        <v>False</v>
      </c>
      <c r="I1261" t="str">
        <f>IF(Date[[#This Row],[Year]]=2021,"True","False")</f>
        <v>False</v>
      </c>
    </row>
    <row r="1262" spans="1:9" x14ac:dyDescent="0.3">
      <c r="A1262" s="21">
        <v>43996</v>
      </c>
      <c r="B1262">
        <f t="shared" si="57"/>
        <v>2020</v>
      </c>
      <c r="C1262" t="s">
        <v>72</v>
      </c>
      <c r="D1262" t="s">
        <v>106</v>
      </c>
      <c r="E1262">
        <f t="shared" si="58"/>
        <v>6</v>
      </c>
      <c r="F1262" t="str">
        <f t="shared" si="59"/>
        <v>2020 - 6</v>
      </c>
      <c r="G1262" t="str">
        <f>IF(AND(Date[[#This Row],[Month]]=5,Date[[#This Row],[Year]]=2021),"True","False")</f>
        <v>False</v>
      </c>
      <c r="H1262" t="str">
        <f>IF(AND(Date[[#This Row],[Month]]&lt;=5,Date[[#This Row],[Month]]&gt;=4,Date[[#This Row],[Year]]=2021),"True","False")</f>
        <v>False</v>
      </c>
      <c r="I1262" t="str">
        <f>IF(Date[[#This Row],[Year]]=2021,"True","False")</f>
        <v>False</v>
      </c>
    </row>
    <row r="1263" spans="1:9" x14ac:dyDescent="0.3">
      <c r="A1263" s="21">
        <v>43997</v>
      </c>
      <c r="B1263">
        <f t="shared" si="57"/>
        <v>2020</v>
      </c>
      <c r="C1263" t="s">
        <v>72</v>
      </c>
      <c r="D1263" t="s">
        <v>106</v>
      </c>
      <c r="E1263">
        <f t="shared" si="58"/>
        <v>6</v>
      </c>
      <c r="F1263" t="str">
        <f t="shared" si="59"/>
        <v>2020 - 6</v>
      </c>
      <c r="G1263" t="str">
        <f>IF(AND(Date[[#This Row],[Month]]=5,Date[[#This Row],[Year]]=2021),"True","False")</f>
        <v>False</v>
      </c>
      <c r="H1263" t="str">
        <f>IF(AND(Date[[#This Row],[Month]]&lt;=5,Date[[#This Row],[Month]]&gt;=4,Date[[#This Row],[Year]]=2021),"True","False")</f>
        <v>False</v>
      </c>
      <c r="I1263" t="str">
        <f>IF(Date[[#This Row],[Year]]=2021,"True","False")</f>
        <v>False</v>
      </c>
    </row>
    <row r="1264" spans="1:9" x14ac:dyDescent="0.3">
      <c r="A1264" s="21">
        <v>43998</v>
      </c>
      <c r="B1264">
        <f t="shared" si="57"/>
        <v>2020</v>
      </c>
      <c r="C1264" t="s">
        <v>72</v>
      </c>
      <c r="D1264" t="s">
        <v>106</v>
      </c>
      <c r="E1264">
        <f t="shared" si="58"/>
        <v>6</v>
      </c>
      <c r="F1264" t="str">
        <f t="shared" si="59"/>
        <v>2020 - 6</v>
      </c>
      <c r="G1264" t="str">
        <f>IF(AND(Date[[#This Row],[Month]]=5,Date[[#This Row],[Year]]=2021),"True","False")</f>
        <v>False</v>
      </c>
      <c r="H1264" t="str">
        <f>IF(AND(Date[[#This Row],[Month]]&lt;=5,Date[[#This Row],[Month]]&gt;=4,Date[[#This Row],[Year]]=2021),"True","False")</f>
        <v>False</v>
      </c>
      <c r="I1264" t="str">
        <f>IF(Date[[#This Row],[Year]]=2021,"True","False")</f>
        <v>False</v>
      </c>
    </row>
    <row r="1265" spans="1:9" x14ac:dyDescent="0.3">
      <c r="A1265" s="21">
        <v>43999</v>
      </c>
      <c r="B1265">
        <f t="shared" si="57"/>
        <v>2020</v>
      </c>
      <c r="C1265" t="s">
        <v>72</v>
      </c>
      <c r="D1265" t="s">
        <v>106</v>
      </c>
      <c r="E1265">
        <f t="shared" si="58"/>
        <v>6</v>
      </c>
      <c r="F1265" t="str">
        <f t="shared" si="59"/>
        <v>2020 - 6</v>
      </c>
      <c r="G1265" t="str">
        <f>IF(AND(Date[[#This Row],[Month]]=5,Date[[#This Row],[Year]]=2021),"True","False")</f>
        <v>False</v>
      </c>
      <c r="H1265" t="str">
        <f>IF(AND(Date[[#This Row],[Month]]&lt;=5,Date[[#This Row],[Month]]&gt;=4,Date[[#This Row],[Year]]=2021),"True","False")</f>
        <v>False</v>
      </c>
      <c r="I1265" t="str">
        <f>IF(Date[[#This Row],[Year]]=2021,"True","False")</f>
        <v>False</v>
      </c>
    </row>
    <row r="1266" spans="1:9" x14ac:dyDescent="0.3">
      <c r="A1266" s="21">
        <v>44000</v>
      </c>
      <c r="B1266">
        <f t="shared" si="57"/>
        <v>2020</v>
      </c>
      <c r="C1266" t="s">
        <v>72</v>
      </c>
      <c r="D1266" t="s">
        <v>106</v>
      </c>
      <c r="E1266">
        <f t="shared" si="58"/>
        <v>6</v>
      </c>
      <c r="F1266" t="str">
        <f t="shared" si="59"/>
        <v>2020 - 6</v>
      </c>
      <c r="G1266" t="str">
        <f>IF(AND(Date[[#This Row],[Month]]=5,Date[[#This Row],[Year]]=2021),"True","False")</f>
        <v>False</v>
      </c>
      <c r="H1266" t="str">
        <f>IF(AND(Date[[#This Row],[Month]]&lt;=5,Date[[#This Row],[Month]]&gt;=4,Date[[#This Row],[Year]]=2021),"True","False")</f>
        <v>False</v>
      </c>
      <c r="I1266" t="str">
        <f>IF(Date[[#This Row],[Year]]=2021,"True","False")</f>
        <v>False</v>
      </c>
    </row>
    <row r="1267" spans="1:9" x14ac:dyDescent="0.3">
      <c r="A1267" s="21">
        <v>44001</v>
      </c>
      <c r="B1267">
        <f t="shared" si="57"/>
        <v>2020</v>
      </c>
      <c r="C1267" t="s">
        <v>72</v>
      </c>
      <c r="D1267" t="s">
        <v>106</v>
      </c>
      <c r="E1267">
        <f t="shared" si="58"/>
        <v>6</v>
      </c>
      <c r="F1267" t="str">
        <f t="shared" si="59"/>
        <v>2020 - 6</v>
      </c>
      <c r="G1267" t="str">
        <f>IF(AND(Date[[#This Row],[Month]]=5,Date[[#This Row],[Year]]=2021),"True","False")</f>
        <v>False</v>
      </c>
      <c r="H1267" t="str">
        <f>IF(AND(Date[[#This Row],[Month]]&lt;=5,Date[[#This Row],[Month]]&gt;=4,Date[[#This Row],[Year]]=2021),"True","False")</f>
        <v>False</v>
      </c>
      <c r="I1267" t="str">
        <f>IF(Date[[#This Row],[Year]]=2021,"True","False")</f>
        <v>False</v>
      </c>
    </row>
    <row r="1268" spans="1:9" x14ac:dyDescent="0.3">
      <c r="A1268" s="21">
        <v>44002</v>
      </c>
      <c r="B1268">
        <f t="shared" si="57"/>
        <v>2020</v>
      </c>
      <c r="C1268" t="s">
        <v>72</v>
      </c>
      <c r="D1268" t="s">
        <v>106</v>
      </c>
      <c r="E1268">
        <f t="shared" si="58"/>
        <v>6</v>
      </c>
      <c r="F1268" t="str">
        <f t="shared" si="59"/>
        <v>2020 - 6</v>
      </c>
      <c r="G1268" t="str">
        <f>IF(AND(Date[[#This Row],[Month]]=5,Date[[#This Row],[Year]]=2021),"True","False")</f>
        <v>False</v>
      </c>
      <c r="H1268" t="str">
        <f>IF(AND(Date[[#This Row],[Month]]&lt;=5,Date[[#This Row],[Month]]&gt;=4,Date[[#This Row],[Year]]=2021),"True","False")</f>
        <v>False</v>
      </c>
      <c r="I1268" t="str">
        <f>IF(Date[[#This Row],[Year]]=2021,"True","False")</f>
        <v>False</v>
      </c>
    </row>
    <row r="1269" spans="1:9" x14ac:dyDescent="0.3">
      <c r="A1269" s="21">
        <v>44003</v>
      </c>
      <c r="B1269">
        <f t="shared" si="57"/>
        <v>2020</v>
      </c>
      <c r="C1269" t="s">
        <v>72</v>
      </c>
      <c r="D1269" t="s">
        <v>106</v>
      </c>
      <c r="E1269">
        <f t="shared" si="58"/>
        <v>6</v>
      </c>
      <c r="F1269" t="str">
        <f t="shared" si="59"/>
        <v>2020 - 6</v>
      </c>
      <c r="G1269" t="str">
        <f>IF(AND(Date[[#This Row],[Month]]=5,Date[[#This Row],[Year]]=2021),"True","False")</f>
        <v>False</v>
      </c>
      <c r="H1269" t="str">
        <f>IF(AND(Date[[#This Row],[Month]]&lt;=5,Date[[#This Row],[Month]]&gt;=4,Date[[#This Row],[Year]]=2021),"True","False")</f>
        <v>False</v>
      </c>
      <c r="I1269" t="str">
        <f>IF(Date[[#This Row],[Year]]=2021,"True","False")</f>
        <v>False</v>
      </c>
    </row>
    <row r="1270" spans="1:9" x14ac:dyDescent="0.3">
      <c r="A1270" s="21">
        <v>44004</v>
      </c>
      <c r="B1270">
        <f t="shared" si="57"/>
        <v>2020</v>
      </c>
      <c r="C1270" t="s">
        <v>72</v>
      </c>
      <c r="D1270" t="s">
        <v>106</v>
      </c>
      <c r="E1270">
        <f t="shared" si="58"/>
        <v>6</v>
      </c>
      <c r="F1270" t="str">
        <f t="shared" si="59"/>
        <v>2020 - 6</v>
      </c>
      <c r="G1270" t="str">
        <f>IF(AND(Date[[#This Row],[Month]]=5,Date[[#This Row],[Year]]=2021),"True","False")</f>
        <v>False</v>
      </c>
      <c r="H1270" t="str">
        <f>IF(AND(Date[[#This Row],[Month]]&lt;=5,Date[[#This Row],[Month]]&gt;=4,Date[[#This Row],[Year]]=2021),"True","False")</f>
        <v>False</v>
      </c>
      <c r="I1270" t="str">
        <f>IF(Date[[#This Row],[Year]]=2021,"True","False")</f>
        <v>False</v>
      </c>
    </row>
    <row r="1271" spans="1:9" x14ac:dyDescent="0.3">
      <c r="A1271" s="21">
        <v>44005</v>
      </c>
      <c r="B1271">
        <f t="shared" si="57"/>
        <v>2020</v>
      </c>
      <c r="C1271" t="s">
        <v>72</v>
      </c>
      <c r="D1271" t="s">
        <v>106</v>
      </c>
      <c r="E1271">
        <f t="shared" si="58"/>
        <v>6</v>
      </c>
      <c r="F1271" t="str">
        <f t="shared" si="59"/>
        <v>2020 - 6</v>
      </c>
      <c r="G1271" t="str">
        <f>IF(AND(Date[[#This Row],[Month]]=5,Date[[#This Row],[Year]]=2021),"True","False")</f>
        <v>False</v>
      </c>
      <c r="H1271" t="str">
        <f>IF(AND(Date[[#This Row],[Month]]&lt;=5,Date[[#This Row],[Month]]&gt;=4,Date[[#This Row],[Year]]=2021),"True","False")</f>
        <v>False</v>
      </c>
      <c r="I1271" t="str">
        <f>IF(Date[[#This Row],[Year]]=2021,"True","False")</f>
        <v>False</v>
      </c>
    </row>
    <row r="1272" spans="1:9" x14ac:dyDescent="0.3">
      <c r="A1272" s="21">
        <v>44006</v>
      </c>
      <c r="B1272">
        <f t="shared" si="57"/>
        <v>2020</v>
      </c>
      <c r="C1272" t="s">
        <v>72</v>
      </c>
      <c r="D1272" t="s">
        <v>106</v>
      </c>
      <c r="E1272">
        <f t="shared" si="58"/>
        <v>6</v>
      </c>
      <c r="F1272" t="str">
        <f t="shared" si="59"/>
        <v>2020 - 6</v>
      </c>
      <c r="G1272" t="str">
        <f>IF(AND(Date[[#This Row],[Month]]=5,Date[[#This Row],[Year]]=2021),"True","False")</f>
        <v>False</v>
      </c>
      <c r="H1272" t="str">
        <f>IF(AND(Date[[#This Row],[Month]]&lt;=5,Date[[#This Row],[Month]]&gt;=4,Date[[#This Row],[Year]]=2021),"True","False")</f>
        <v>False</v>
      </c>
      <c r="I1272" t="str">
        <f>IF(Date[[#This Row],[Year]]=2021,"True","False")</f>
        <v>False</v>
      </c>
    </row>
    <row r="1273" spans="1:9" x14ac:dyDescent="0.3">
      <c r="A1273" s="21">
        <v>44007</v>
      </c>
      <c r="B1273">
        <f t="shared" si="57"/>
        <v>2020</v>
      </c>
      <c r="C1273" t="s">
        <v>72</v>
      </c>
      <c r="D1273" t="s">
        <v>106</v>
      </c>
      <c r="E1273">
        <f t="shared" si="58"/>
        <v>6</v>
      </c>
      <c r="F1273" t="str">
        <f t="shared" si="59"/>
        <v>2020 - 6</v>
      </c>
      <c r="G1273" t="str">
        <f>IF(AND(Date[[#This Row],[Month]]=5,Date[[#This Row],[Year]]=2021),"True","False")</f>
        <v>False</v>
      </c>
      <c r="H1273" t="str">
        <f>IF(AND(Date[[#This Row],[Month]]&lt;=5,Date[[#This Row],[Month]]&gt;=4,Date[[#This Row],[Year]]=2021),"True","False")</f>
        <v>False</v>
      </c>
      <c r="I1273" t="str">
        <f>IF(Date[[#This Row],[Year]]=2021,"True","False")</f>
        <v>False</v>
      </c>
    </row>
    <row r="1274" spans="1:9" x14ac:dyDescent="0.3">
      <c r="A1274" s="21">
        <v>44008</v>
      </c>
      <c r="B1274">
        <f t="shared" si="57"/>
        <v>2020</v>
      </c>
      <c r="C1274" t="s">
        <v>72</v>
      </c>
      <c r="D1274" t="s">
        <v>106</v>
      </c>
      <c r="E1274">
        <f t="shared" si="58"/>
        <v>6</v>
      </c>
      <c r="F1274" t="str">
        <f t="shared" si="59"/>
        <v>2020 - 6</v>
      </c>
      <c r="G1274" t="str">
        <f>IF(AND(Date[[#This Row],[Month]]=5,Date[[#This Row],[Year]]=2021),"True","False")</f>
        <v>False</v>
      </c>
      <c r="H1274" t="str">
        <f>IF(AND(Date[[#This Row],[Month]]&lt;=5,Date[[#This Row],[Month]]&gt;=4,Date[[#This Row],[Year]]=2021),"True","False")</f>
        <v>False</v>
      </c>
      <c r="I1274" t="str">
        <f>IF(Date[[#This Row],[Year]]=2021,"True","False")</f>
        <v>False</v>
      </c>
    </row>
    <row r="1275" spans="1:9" x14ac:dyDescent="0.3">
      <c r="A1275" s="21">
        <v>44009</v>
      </c>
      <c r="B1275">
        <f t="shared" si="57"/>
        <v>2020</v>
      </c>
      <c r="C1275" t="s">
        <v>72</v>
      </c>
      <c r="D1275" t="s">
        <v>106</v>
      </c>
      <c r="E1275">
        <f t="shared" si="58"/>
        <v>6</v>
      </c>
      <c r="F1275" t="str">
        <f t="shared" si="59"/>
        <v>2020 - 6</v>
      </c>
      <c r="G1275" t="str">
        <f>IF(AND(Date[[#This Row],[Month]]=5,Date[[#This Row],[Year]]=2021),"True","False")</f>
        <v>False</v>
      </c>
      <c r="H1275" t="str">
        <f>IF(AND(Date[[#This Row],[Month]]&lt;=5,Date[[#This Row],[Month]]&gt;=4,Date[[#This Row],[Year]]=2021),"True","False")</f>
        <v>False</v>
      </c>
      <c r="I1275" t="str">
        <f>IF(Date[[#This Row],[Year]]=2021,"True","False")</f>
        <v>False</v>
      </c>
    </row>
    <row r="1276" spans="1:9" x14ac:dyDescent="0.3">
      <c r="A1276" s="21">
        <v>44010</v>
      </c>
      <c r="B1276">
        <f t="shared" si="57"/>
        <v>2020</v>
      </c>
      <c r="C1276" t="s">
        <v>72</v>
      </c>
      <c r="D1276" t="s">
        <v>106</v>
      </c>
      <c r="E1276">
        <f t="shared" si="58"/>
        <v>6</v>
      </c>
      <c r="F1276" t="str">
        <f t="shared" si="59"/>
        <v>2020 - 6</v>
      </c>
      <c r="G1276" t="str">
        <f>IF(AND(Date[[#This Row],[Month]]=5,Date[[#This Row],[Year]]=2021),"True","False")</f>
        <v>False</v>
      </c>
      <c r="H1276" t="str">
        <f>IF(AND(Date[[#This Row],[Month]]&lt;=5,Date[[#This Row],[Month]]&gt;=4,Date[[#This Row],[Year]]=2021),"True","False")</f>
        <v>False</v>
      </c>
      <c r="I1276" t="str">
        <f>IF(Date[[#This Row],[Year]]=2021,"True","False")</f>
        <v>False</v>
      </c>
    </row>
    <row r="1277" spans="1:9" x14ac:dyDescent="0.3">
      <c r="A1277" s="21">
        <v>44011</v>
      </c>
      <c r="B1277">
        <f t="shared" si="57"/>
        <v>2020</v>
      </c>
      <c r="C1277" t="s">
        <v>72</v>
      </c>
      <c r="D1277" t="s">
        <v>106</v>
      </c>
      <c r="E1277">
        <f t="shared" si="58"/>
        <v>6</v>
      </c>
      <c r="F1277" t="str">
        <f t="shared" si="59"/>
        <v>2020 - 6</v>
      </c>
      <c r="G1277" t="str">
        <f>IF(AND(Date[[#This Row],[Month]]=5,Date[[#This Row],[Year]]=2021),"True","False")</f>
        <v>False</v>
      </c>
      <c r="H1277" t="str">
        <f>IF(AND(Date[[#This Row],[Month]]&lt;=5,Date[[#This Row],[Month]]&gt;=4,Date[[#This Row],[Year]]=2021),"True","False")</f>
        <v>False</v>
      </c>
      <c r="I1277" t="str">
        <f>IF(Date[[#This Row],[Year]]=2021,"True","False")</f>
        <v>False</v>
      </c>
    </row>
    <row r="1278" spans="1:9" x14ac:dyDescent="0.3">
      <c r="A1278" s="21">
        <v>44012</v>
      </c>
      <c r="B1278">
        <f t="shared" si="57"/>
        <v>2020</v>
      </c>
      <c r="C1278" t="s">
        <v>72</v>
      </c>
      <c r="D1278" t="s">
        <v>106</v>
      </c>
      <c r="E1278">
        <f t="shared" si="58"/>
        <v>6</v>
      </c>
      <c r="F1278" t="str">
        <f t="shared" si="59"/>
        <v>2020 - 6</v>
      </c>
      <c r="G1278" t="str">
        <f>IF(AND(Date[[#This Row],[Month]]=5,Date[[#This Row],[Year]]=2021),"True","False")</f>
        <v>False</v>
      </c>
      <c r="H1278" t="str">
        <f>IF(AND(Date[[#This Row],[Month]]&lt;=5,Date[[#This Row],[Month]]&gt;=4,Date[[#This Row],[Year]]=2021),"True","False")</f>
        <v>False</v>
      </c>
      <c r="I1278" t="str">
        <f>IF(Date[[#This Row],[Year]]=2021,"True","False")</f>
        <v>False</v>
      </c>
    </row>
    <row r="1279" spans="1:9" x14ac:dyDescent="0.3">
      <c r="A1279" s="21">
        <v>44013</v>
      </c>
      <c r="B1279">
        <f t="shared" si="57"/>
        <v>2020</v>
      </c>
      <c r="C1279" t="s">
        <v>73</v>
      </c>
      <c r="D1279" t="s">
        <v>107</v>
      </c>
      <c r="E1279">
        <f t="shared" si="58"/>
        <v>7</v>
      </c>
      <c r="F1279" t="str">
        <f t="shared" si="59"/>
        <v>2020 - 7</v>
      </c>
      <c r="G1279" t="str">
        <f>IF(AND(Date[[#This Row],[Month]]=5,Date[[#This Row],[Year]]=2021),"True","False")</f>
        <v>False</v>
      </c>
      <c r="H1279" t="str">
        <f>IF(AND(Date[[#This Row],[Month]]&lt;=5,Date[[#This Row],[Month]]&gt;=4,Date[[#This Row],[Year]]=2021),"True","False")</f>
        <v>False</v>
      </c>
      <c r="I1279" t="str">
        <f>IF(Date[[#This Row],[Year]]=2021,"True","False")</f>
        <v>False</v>
      </c>
    </row>
    <row r="1280" spans="1:9" x14ac:dyDescent="0.3">
      <c r="A1280" s="21">
        <v>44014</v>
      </c>
      <c r="B1280">
        <f t="shared" si="57"/>
        <v>2020</v>
      </c>
      <c r="C1280" t="s">
        <v>73</v>
      </c>
      <c r="D1280" t="s">
        <v>107</v>
      </c>
      <c r="E1280">
        <f t="shared" si="58"/>
        <v>7</v>
      </c>
      <c r="F1280" t="str">
        <f t="shared" si="59"/>
        <v>2020 - 7</v>
      </c>
      <c r="G1280" t="str">
        <f>IF(AND(Date[[#This Row],[Month]]=5,Date[[#This Row],[Year]]=2021),"True","False")</f>
        <v>False</v>
      </c>
      <c r="H1280" t="str">
        <f>IF(AND(Date[[#This Row],[Month]]&lt;=5,Date[[#This Row],[Month]]&gt;=4,Date[[#This Row],[Year]]=2021),"True","False")</f>
        <v>False</v>
      </c>
      <c r="I1280" t="str">
        <f>IF(Date[[#This Row],[Year]]=2021,"True","False")</f>
        <v>False</v>
      </c>
    </row>
    <row r="1281" spans="1:9" x14ac:dyDescent="0.3">
      <c r="A1281" s="21">
        <v>44015</v>
      </c>
      <c r="B1281">
        <f t="shared" si="57"/>
        <v>2020</v>
      </c>
      <c r="C1281" t="s">
        <v>73</v>
      </c>
      <c r="D1281" t="s">
        <v>107</v>
      </c>
      <c r="E1281">
        <f t="shared" si="58"/>
        <v>7</v>
      </c>
      <c r="F1281" t="str">
        <f t="shared" si="59"/>
        <v>2020 - 7</v>
      </c>
      <c r="G1281" t="str">
        <f>IF(AND(Date[[#This Row],[Month]]=5,Date[[#This Row],[Year]]=2021),"True","False")</f>
        <v>False</v>
      </c>
      <c r="H1281" t="str">
        <f>IF(AND(Date[[#This Row],[Month]]&lt;=5,Date[[#This Row],[Month]]&gt;=4,Date[[#This Row],[Year]]=2021),"True","False")</f>
        <v>False</v>
      </c>
      <c r="I1281" t="str">
        <f>IF(Date[[#This Row],[Year]]=2021,"True","False")</f>
        <v>False</v>
      </c>
    </row>
    <row r="1282" spans="1:9" x14ac:dyDescent="0.3">
      <c r="A1282" s="21">
        <v>44016</v>
      </c>
      <c r="B1282">
        <f t="shared" si="57"/>
        <v>2020</v>
      </c>
      <c r="C1282" t="s">
        <v>73</v>
      </c>
      <c r="D1282" t="s">
        <v>107</v>
      </c>
      <c r="E1282">
        <f t="shared" si="58"/>
        <v>7</v>
      </c>
      <c r="F1282" t="str">
        <f t="shared" si="59"/>
        <v>2020 - 7</v>
      </c>
      <c r="G1282" t="str">
        <f>IF(AND(Date[[#This Row],[Month]]=5,Date[[#This Row],[Year]]=2021),"True","False")</f>
        <v>False</v>
      </c>
      <c r="H1282" t="str">
        <f>IF(AND(Date[[#This Row],[Month]]&lt;=5,Date[[#This Row],[Month]]&gt;=4,Date[[#This Row],[Year]]=2021),"True","False")</f>
        <v>False</v>
      </c>
      <c r="I1282" t="str">
        <f>IF(Date[[#This Row],[Year]]=2021,"True","False")</f>
        <v>False</v>
      </c>
    </row>
    <row r="1283" spans="1:9" x14ac:dyDescent="0.3">
      <c r="A1283" s="21">
        <v>44017</v>
      </c>
      <c r="B1283">
        <f t="shared" ref="B1283:B1346" si="60">YEAR(A1283)</f>
        <v>2020</v>
      </c>
      <c r="C1283" t="s">
        <v>73</v>
      </c>
      <c r="D1283" t="s">
        <v>107</v>
      </c>
      <c r="E1283">
        <f t="shared" ref="E1283:E1346" si="61">MONTH(A1283)</f>
        <v>7</v>
      </c>
      <c r="F1283" t="str">
        <f t="shared" ref="F1283:F1346" si="62">B1283&amp;" - " &amp;E1283</f>
        <v>2020 - 7</v>
      </c>
      <c r="G1283" t="str">
        <f>IF(AND(Date[[#This Row],[Month]]=5,Date[[#This Row],[Year]]=2021),"True","False")</f>
        <v>False</v>
      </c>
      <c r="H1283" t="str">
        <f>IF(AND(Date[[#This Row],[Month]]&lt;=5,Date[[#This Row],[Month]]&gt;=4,Date[[#This Row],[Year]]=2021),"True","False")</f>
        <v>False</v>
      </c>
      <c r="I1283" t="str">
        <f>IF(Date[[#This Row],[Year]]=2021,"True","False")</f>
        <v>False</v>
      </c>
    </row>
    <row r="1284" spans="1:9" x14ac:dyDescent="0.3">
      <c r="A1284" s="21">
        <v>44018</v>
      </c>
      <c r="B1284">
        <f t="shared" si="60"/>
        <v>2020</v>
      </c>
      <c r="C1284" t="s">
        <v>73</v>
      </c>
      <c r="D1284" t="s">
        <v>107</v>
      </c>
      <c r="E1284">
        <f t="shared" si="61"/>
        <v>7</v>
      </c>
      <c r="F1284" t="str">
        <f t="shared" si="62"/>
        <v>2020 - 7</v>
      </c>
      <c r="G1284" t="str">
        <f>IF(AND(Date[[#This Row],[Month]]=5,Date[[#This Row],[Year]]=2021),"True","False")</f>
        <v>False</v>
      </c>
      <c r="H1284" t="str">
        <f>IF(AND(Date[[#This Row],[Month]]&lt;=5,Date[[#This Row],[Month]]&gt;=4,Date[[#This Row],[Year]]=2021),"True","False")</f>
        <v>False</v>
      </c>
      <c r="I1284" t="str">
        <f>IF(Date[[#This Row],[Year]]=2021,"True","False")</f>
        <v>False</v>
      </c>
    </row>
    <row r="1285" spans="1:9" x14ac:dyDescent="0.3">
      <c r="A1285" s="21">
        <v>44019</v>
      </c>
      <c r="B1285">
        <f t="shared" si="60"/>
        <v>2020</v>
      </c>
      <c r="C1285" t="s">
        <v>73</v>
      </c>
      <c r="D1285" t="s">
        <v>107</v>
      </c>
      <c r="E1285">
        <f t="shared" si="61"/>
        <v>7</v>
      </c>
      <c r="F1285" t="str">
        <f t="shared" si="62"/>
        <v>2020 - 7</v>
      </c>
      <c r="G1285" t="str">
        <f>IF(AND(Date[[#This Row],[Month]]=5,Date[[#This Row],[Year]]=2021),"True","False")</f>
        <v>False</v>
      </c>
      <c r="H1285" t="str">
        <f>IF(AND(Date[[#This Row],[Month]]&lt;=5,Date[[#This Row],[Month]]&gt;=4,Date[[#This Row],[Year]]=2021),"True","False")</f>
        <v>False</v>
      </c>
      <c r="I1285" t="str">
        <f>IF(Date[[#This Row],[Year]]=2021,"True","False")</f>
        <v>False</v>
      </c>
    </row>
    <row r="1286" spans="1:9" x14ac:dyDescent="0.3">
      <c r="A1286" s="21">
        <v>44020</v>
      </c>
      <c r="B1286">
        <f t="shared" si="60"/>
        <v>2020</v>
      </c>
      <c r="C1286" t="s">
        <v>73</v>
      </c>
      <c r="D1286" t="s">
        <v>107</v>
      </c>
      <c r="E1286">
        <f t="shared" si="61"/>
        <v>7</v>
      </c>
      <c r="F1286" t="str">
        <f t="shared" si="62"/>
        <v>2020 - 7</v>
      </c>
      <c r="G1286" t="str">
        <f>IF(AND(Date[[#This Row],[Month]]=5,Date[[#This Row],[Year]]=2021),"True","False")</f>
        <v>False</v>
      </c>
      <c r="H1286" t="str">
        <f>IF(AND(Date[[#This Row],[Month]]&lt;=5,Date[[#This Row],[Month]]&gt;=4,Date[[#This Row],[Year]]=2021),"True","False")</f>
        <v>False</v>
      </c>
      <c r="I1286" t="str">
        <f>IF(Date[[#This Row],[Year]]=2021,"True","False")</f>
        <v>False</v>
      </c>
    </row>
    <row r="1287" spans="1:9" x14ac:dyDescent="0.3">
      <c r="A1287" s="21">
        <v>44021</v>
      </c>
      <c r="B1287">
        <f t="shared" si="60"/>
        <v>2020</v>
      </c>
      <c r="C1287" t="s">
        <v>73</v>
      </c>
      <c r="D1287" t="s">
        <v>107</v>
      </c>
      <c r="E1287">
        <f t="shared" si="61"/>
        <v>7</v>
      </c>
      <c r="F1287" t="str">
        <f t="shared" si="62"/>
        <v>2020 - 7</v>
      </c>
      <c r="G1287" t="str">
        <f>IF(AND(Date[[#This Row],[Month]]=5,Date[[#This Row],[Year]]=2021),"True","False")</f>
        <v>False</v>
      </c>
      <c r="H1287" t="str">
        <f>IF(AND(Date[[#This Row],[Month]]&lt;=5,Date[[#This Row],[Month]]&gt;=4,Date[[#This Row],[Year]]=2021),"True","False")</f>
        <v>False</v>
      </c>
      <c r="I1287" t="str">
        <f>IF(Date[[#This Row],[Year]]=2021,"True","False")</f>
        <v>False</v>
      </c>
    </row>
    <row r="1288" spans="1:9" x14ac:dyDescent="0.3">
      <c r="A1288" s="21">
        <v>44022</v>
      </c>
      <c r="B1288">
        <f t="shared" si="60"/>
        <v>2020</v>
      </c>
      <c r="C1288" t="s">
        <v>73</v>
      </c>
      <c r="D1288" t="s">
        <v>107</v>
      </c>
      <c r="E1288">
        <f t="shared" si="61"/>
        <v>7</v>
      </c>
      <c r="F1288" t="str">
        <f t="shared" si="62"/>
        <v>2020 - 7</v>
      </c>
      <c r="G1288" t="str">
        <f>IF(AND(Date[[#This Row],[Month]]=5,Date[[#This Row],[Year]]=2021),"True","False")</f>
        <v>False</v>
      </c>
      <c r="H1288" t="str">
        <f>IF(AND(Date[[#This Row],[Month]]&lt;=5,Date[[#This Row],[Month]]&gt;=4,Date[[#This Row],[Year]]=2021),"True","False")</f>
        <v>False</v>
      </c>
      <c r="I1288" t="str">
        <f>IF(Date[[#This Row],[Year]]=2021,"True","False")</f>
        <v>False</v>
      </c>
    </row>
    <row r="1289" spans="1:9" x14ac:dyDescent="0.3">
      <c r="A1289" s="21">
        <v>44023</v>
      </c>
      <c r="B1289">
        <f t="shared" si="60"/>
        <v>2020</v>
      </c>
      <c r="C1289" t="s">
        <v>73</v>
      </c>
      <c r="D1289" t="s">
        <v>107</v>
      </c>
      <c r="E1289">
        <f t="shared" si="61"/>
        <v>7</v>
      </c>
      <c r="F1289" t="str">
        <f t="shared" si="62"/>
        <v>2020 - 7</v>
      </c>
      <c r="G1289" t="str">
        <f>IF(AND(Date[[#This Row],[Month]]=5,Date[[#This Row],[Year]]=2021),"True","False")</f>
        <v>False</v>
      </c>
      <c r="H1289" t="str">
        <f>IF(AND(Date[[#This Row],[Month]]&lt;=5,Date[[#This Row],[Month]]&gt;=4,Date[[#This Row],[Year]]=2021),"True","False")</f>
        <v>False</v>
      </c>
      <c r="I1289" t="str">
        <f>IF(Date[[#This Row],[Year]]=2021,"True","False")</f>
        <v>False</v>
      </c>
    </row>
    <row r="1290" spans="1:9" x14ac:dyDescent="0.3">
      <c r="A1290" s="21">
        <v>44024</v>
      </c>
      <c r="B1290">
        <f t="shared" si="60"/>
        <v>2020</v>
      </c>
      <c r="C1290" t="s">
        <v>73</v>
      </c>
      <c r="D1290" t="s">
        <v>107</v>
      </c>
      <c r="E1290">
        <f t="shared" si="61"/>
        <v>7</v>
      </c>
      <c r="F1290" t="str">
        <f t="shared" si="62"/>
        <v>2020 - 7</v>
      </c>
      <c r="G1290" t="str">
        <f>IF(AND(Date[[#This Row],[Month]]=5,Date[[#This Row],[Year]]=2021),"True","False")</f>
        <v>False</v>
      </c>
      <c r="H1290" t="str">
        <f>IF(AND(Date[[#This Row],[Month]]&lt;=5,Date[[#This Row],[Month]]&gt;=4,Date[[#This Row],[Year]]=2021),"True","False")</f>
        <v>False</v>
      </c>
      <c r="I1290" t="str">
        <f>IF(Date[[#This Row],[Year]]=2021,"True","False")</f>
        <v>False</v>
      </c>
    </row>
    <row r="1291" spans="1:9" x14ac:dyDescent="0.3">
      <c r="A1291" s="21">
        <v>44025</v>
      </c>
      <c r="B1291">
        <f t="shared" si="60"/>
        <v>2020</v>
      </c>
      <c r="C1291" t="s">
        <v>73</v>
      </c>
      <c r="D1291" t="s">
        <v>107</v>
      </c>
      <c r="E1291">
        <f t="shared" si="61"/>
        <v>7</v>
      </c>
      <c r="F1291" t="str">
        <f t="shared" si="62"/>
        <v>2020 - 7</v>
      </c>
      <c r="G1291" t="str">
        <f>IF(AND(Date[[#This Row],[Month]]=5,Date[[#This Row],[Year]]=2021),"True","False")</f>
        <v>False</v>
      </c>
      <c r="H1291" t="str">
        <f>IF(AND(Date[[#This Row],[Month]]&lt;=5,Date[[#This Row],[Month]]&gt;=4,Date[[#This Row],[Year]]=2021),"True","False")</f>
        <v>False</v>
      </c>
      <c r="I1291" t="str">
        <f>IF(Date[[#This Row],[Year]]=2021,"True","False")</f>
        <v>False</v>
      </c>
    </row>
    <row r="1292" spans="1:9" x14ac:dyDescent="0.3">
      <c r="A1292" s="21">
        <v>44026</v>
      </c>
      <c r="B1292">
        <f t="shared" si="60"/>
        <v>2020</v>
      </c>
      <c r="C1292" t="s">
        <v>73</v>
      </c>
      <c r="D1292" t="s">
        <v>107</v>
      </c>
      <c r="E1292">
        <f t="shared" si="61"/>
        <v>7</v>
      </c>
      <c r="F1292" t="str">
        <f t="shared" si="62"/>
        <v>2020 - 7</v>
      </c>
      <c r="G1292" t="str">
        <f>IF(AND(Date[[#This Row],[Month]]=5,Date[[#This Row],[Year]]=2021),"True","False")</f>
        <v>False</v>
      </c>
      <c r="H1292" t="str">
        <f>IF(AND(Date[[#This Row],[Month]]&lt;=5,Date[[#This Row],[Month]]&gt;=4,Date[[#This Row],[Year]]=2021),"True","False")</f>
        <v>False</v>
      </c>
      <c r="I1292" t="str">
        <f>IF(Date[[#This Row],[Year]]=2021,"True","False")</f>
        <v>False</v>
      </c>
    </row>
    <row r="1293" spans="1:9" x14ac:dyDescent="0.3">
      <c r="A1293" s="21">
        <v>44027</v>
      </c>
      <c r="B1293">
        <f t="shared" si="60"/>
        <v>2020</v>
      </c>
      <c r="C1293" t="s">
        <v>73</v>
      </c>
      <c r="D1293" t="s">
        <v>107</v>
      </c>
      <c r="E1293">
        <f t="shared" si="61"/>
        <v>7</v>
      </c>
      <c r="F1293" t="str">
        <f t="shared" si="62"/>
        <v>2020 - 7</v>
      </c>
      <c r="G1293" t="str">
        <f>IF(AND(Date[[#This Row],[Month]]=5,Date[[#This Row],[Year]]=2021),"True","False")</f>
        <v>False</v>
      </c>
      <c r="H1293" t="str">
        <f>IF(AND(Date[[#This Row],[Month]]&lt;=5,Date[[#This Row],[Month]]&gt;=4,Date[[#This Row],[Year]]=2021),"True","False")</f>
        <v>False</v>
      </c>
      <c r="I1293" t="str">
        <f>IF(Date[[#This Row],[Year]]=2021,"True","False")</f>
        <v>False</v>
      </c>
    </row>
    <row r="1294" spans="1:9" x14ac:dyDescent="0.3">
      <c r="A1294" s="21">
        <v>44028</v>
      </c>
      <c r="B1294">
        <f t="shared" si="60"/>
        <v>2020</v>
      </c>
      <c r="C1294" t="s">
        <v>73</v>
      </c>
      <c r="D1294" t="s">
        <v>107</v>
      </c>
      <c r="E1294">
        <f t="shared" si="61"/>
        <v>7</v>
      </c>
      <c r="F1294" t="str">
        <f t="shared" si="62"/>
        <v>2020 - 7</v>
      </c>
      <c r="G1294" t="str">
        <f>IF(AND(Date[[#This Row],[Month]]=5,Date[[#This Row],[Year]]=2021),"True","False")</f>
        <v>False</v>
      </c>
      <c r="H1294" t="str">
        <f>IF(AND(Date[[#This Row],[Month]]&lt;=5,Date[[#This Row],[Month]]&gt;=4,Date[[#This Row],[Year]]=2021),"True","False")</f>
        <v>False</v>
      </c>
      <c r="I1294" t="str">
        <f>IF(Date[[#This Row],[Year]]=2021,"True","False")</f>
        <v>False</v>
      </c>
    </row>
    <row r="1295" spans="1:9" x14ac:dyDescent="0.3">
      <c r="A1295" s="21">
        <v>44029</v>
      </c>
      <c r="B1295">
        <f t="shared" si="60"/>
        <v>2020</v>
      </c>
      <c r="C1295" t="s">
        <v>73</v>
      </c>
      <c r="D1295" t="s">
        <v>107</v>
      </c>
      <c r="E1295">
        <f t="shared" si="61"/>
        <v>7</v>
      </c>
      <c r="F1295" t="str">
        <f t="shared" si="62"/>
        <v>2020 - 7</v>
      </c>
      <c r="G1295" t="str">
        <f>IF(AND(Date[[#This Row],[Month]]=5,Date[[#This Row],[Year]]=2021),"True","False")</f>
        <v>False</v>
      </c>
      <c r="H1295" t="str">
        <f>IF(AND(Date[[#This Row],[Month]]&lt;=5,Date[[#This Row],[Month]]&gt;=4,Date[[#This Row],[Year]]=2021),"True","False")</f>
        <v>False</v>
      </c>
      <c r="I1295" t="str">
        <f>IF(Date[[#This Row],[Year]]=2021,"True","False")</f>
        <v>False</v>
      </c>
    </row>
    <row r="1296" spans="1:9" x14ac:dyDescent="0.3">
      <c r="A1296" s="21">
        <v>44030</v>
      </c>
      <c r="B1296">
        <f t="shared" si="60"/>
        <v>2020</v>
      </c>
      <c r="C1296" t="s">
        <v>73</v>
      </c>
      <c r="D1296" t="s">
        <v>107</v>
      </c>
      <c r="E1296">
        <f t="shared" si="61"/>
        <v>7</v>
      </c>
      <c r="F1296" t="str">
        <f t="shared" si="62"/>
        <v>2020 - 7</v>
      </c>
      <c r="G1296" t="str">
        <f>IF(AND(Date[[#This Row],[Month]]=5,Date[[#This Row],[Year]]=2021),"True","False")</f>
        <v>False</v>
      </c>
      <c r="H1296" t="str">
        <f>IF(AND(Date[[#This Row],[Month]]&lt;=5,Date[[#This Row],[Month]]&gt;=4,Date[[#This Row],[Year]]=2021),"True","False")</f>
        <v>False</v>
      </c>
      <c r="I1296" t="str">
        <f>IF(Date[[#This Row],[Year]]=2021,"True","False")</f>
        <v>False</v>
      </c>
    </row>
    <row r="1297" spans="1:9" x14ac:dyDescent="0.3">
      <c r="A1297" s="21">
        <v>44031</v>
      </c>
      <c r="B1297">
        <f t="shared" si="60"/>
        <v>2020</v>
      </c>
      <c r="C1297" t="s">
        <v>73</v>
      </c>
      <c r="D1297" t="s">
        <v>107</v>
      </c>
      <c r="E1297">
        <f t="shared" si="61"/>
        <v>7</v>
      </c>
      <c r="F1297" t="str">
        <f t="shared" si="62"/>
        <v>2020 - 7</v>
      </c>
      <c r="G1297" t="str">
        <f>IF(AND(Date[[#This Row],[Month]]=5,Date[[#This Row],[Year]]=2021),"True","False")</f>
        <v>False</v>
      </c>
      <c r="H1297" t="str">
        <f>IF(AND(Date[[#This Row],[Month]]&lt;=5,Date[[#This Row],[Month]]&gt;=4,Date[[#This Row],[Year]]=2021),"True","False")</f>
        <v>False</v>
      </c>
      <c r="I1297" t="str">
        <f>IF(Date[[#This Row],[Year]]=2021,"True","False")</f>
        <v>False</v>
      </c>
    </row>
    <row r="1298" spans="1:9" x14ac:dyDescent="0.3">
      <c r="A1298" s="21">
        <v>44032</v>
      </c>
      <c r="B1298">
        <f t="shared" si="60"/>
        <v>2020</v>
      </c>
      <c r="C1298" t="s">
        <v>73</v>
      </c>
      <c r="D1298" t="s">
        <v>107</v>
      </c>
      <c r="E1298">
        <f t="shared" si="61"/>
        <v>7</v>
      </c>
      <c r="F1298" t="str">
        <f t="shared" si="62"/>
        <v>2020 - 7</v>
      </c>
      <c r="G1298" t="str">
        <f>IF(AND(Date[[#This Row],[Month]]=5,Date[[#This Row],[Year]]=2021),"True","False")</f>
        <v>False</v>
      </c>
      <c r="H1298" t="str">
        <f>IF(AND(Date[[#This Row],[Month]]&lt;=5,Date[[#This Row],[Month]]&gt;=4,Date[[#This Row],[Year]]=2021),"True","False")</f>
        <v>False</v>
      </c>
      <c r="I1298" t="str">
        <f>IF(Date[[#This Row],[Year]]=2021,"True","False")</f>
        <v>False</v>
      </c>
    </row>
    <row r="1299" spans="1:9" x14ac:dyDescent="0.3">
      <c r="A1299" s="21">
        <v>44033</v>
      </c>
      <c r="B1299">
        <f t="shared" si="60"/>
        <v>2020</v>
      </c>
      <c r="C1299" t="s">
        <v>73</v>
      </c>
      <c r="D1299" t="s">
        <v>107</v>
      </c>
      <c r="E1299">
        <f t="shared" si="61"/>
        <v>7</v>
      </c>
      <c r="F1299" t="str">
        <f t="shared" si="62"/>
        <v>2020 - 7</v>
      </c>
      <c r="G1299" t="str">
        <f>IF(AND(Date[[#This Row],[Month]]=5,Date[[#This Row],[Year]]=2021),"True","False")</f>
        <v>False</v>
      </c>
      <c r="H1299" t="str">
        <f>IF(AND(Date[[#This Row],[Month]]&lt;=5,Date[[#This Row],[Month]]&gt;=4,Date[[#This Row],[Year]]=2021),"True","False")</f>
        <v>False</v>
      </c>
      <c r="I1299" t="str">
        <f>IF(Date[[#This Row],[Year]]=2021,"True","False")</f>
        <v>False</v>
      </c>
    </row>
    <row r="1300" spans="1:9" x14ac:dyDescent="0.3">
      <c r="A1300" s="21">
        <v>44034</v>
      </c>
      <c r="B1300">
        <f t="shared" si="60"/>
        <v>2020</v>
      </c>
      <c r="C1300" t="s">
        <v>73</v>
      </c>
      <c r="D1300" t="s">
        <v>107</v>
      </c>
      <c r="E1300">
        <f t="shared" si="61"/>
        <v>7</v>
      </c>
      <c r="F1300" t="str">
        <f t="shared" si="62"/>
        <v>2020 - 7</v>
      </c>
      <c r="G1300" t="str">
        <f>IF(AND(Date[[#This Row],[Month]]=5,Date[[#This Row],[Year]]=2021),"True","False")</f>
        <v>False</v>
      </c>
      <c r="H1300" t="str">
        <f>IF(AND(Date[[#This Row],[Month]]&lt;=5,Date[[#This Row],[Month]]&gt;=4,Date[[#This Row],[Year]]=2021),"True","False")</f>
        <v>False</v>
      </c>
      <c r="I1300" t="str">
        <f>IF(Date[[#This Row],[Year]]=2021,"True","False")</f>
        <v>False</v>
      </c>
    </row>
    <row r="1301" spans="1:9" x14ac:dyDescent="0.3">
      <c r="A1301" s="21">
        <v>44035</v>
      </c>
      <c r="B1301">
        <f t="shared" si="60"/>
        <v>2020</v>
      </c>
      <c r="C1301" t="s">
        <v>73</v>
      </c>
      <c r="D1301" t="s">
        <v>107</v>
      </c>
      <c r="E1301">
        <f t="shared" si="61"/>
        <v>7</v>
      </c>
      <c r="F1301" t="str">
        <f t="shared" si="62"/>
        <v>2020 - 7</v>
      </c>
      <c r="G1301" t="str">
        <f>IF(AND(Date[[#This Row],[Month]]=5,Date[[#This Row],[Year]]=2021),"True","False")</f>
        <v>False</v>
      </c>
      <c r="H1301" t="str">
        <f>IF(AND(Date[[#This Row],[Month]]&lt;=5,Date[[#This Row],[Month]]&gt;=4,Date[[#This Row],[Year]]=2021),"True","False")</f>
        <v>False</v>
      </c>
      <c r="I1301" t="str">
        <f>IF(Date[[#This Row],[Year]]=2021,"True","False")</f>
        <v>False</v>
      </c>
    </row>
    <row r="1302" spans="1:9" x14ac:dyDescent="0.3">
      <c r="A1302" s="21">
        <v>44036</v>
      </c>
      <c r="B1302">
        <f t="shared" si="60"/>
        <v>2020</v>
      </c>
      <c r="C1302" t="s">
        <v>73</v>
      </c>
      <c r="D1302" t="s">
        <v>107</v>
      </c>
      <c r="E1302">
        <f t="shared" si="61"/>
        <v>7</v>
      </c>
      <c r="F1302" t="str">
        <f t="shared" si="62"/>
        <v>2020 - 7</v>
      </c>
      <c r="G1302" t="str">
        <f>IF(AND(Date[[#This Row],[Month]]=5,Date[[#This Row],[Year]]=2021),"True","False")</f>
        <v>False</v>
      </c>
      <c r="H1302" t="str">
        <f>IF(AND(Date[[#This Row],[Month]]&lt;=5,Date[[#This Row],[Month]]&gt;=4,Date[[#This Row],[Year]]=2021),"True","False")</f>
        <v>False</v>
      </c>
      <c r="I1302" t="str">
        <f>IF(Date[[#This Row],[Year]]=2021,"True","False")</f>
        <v>False</v>
      </c>
    </row>
    <row r="1303" spans="1:9" x14ac:dyDescent="0.3">
      <c r="A1303" s="21">
        <v>44037</v>
      </c>
      <c r="B1303">
        <f t="shared" si="60"/>
        <v>2020</v>
      </c>
      <c r="C1303" t="s">
        <v>73</v>
      </c>
      <c r="D1303" t="s">
        <v>107</v>
      </c>
      <c r="E1303">
        <f t="shared" si="61"/>
        <v>7</v>
      </c>
      <c r="F1303" t="str">
        <f t="shared" si="62"/>
        <v>2020 - 7</v>
      </c>
      <c r="G1303" t="str">
        <f>IF(AND(Date[[#This Row],[Month]]=5,Date[[#This Row],[Year]]=2021),"True","False")</f>
        <v>False</v>
      </c>
      <c r="H1303" t="str">
        <f>IF(AND(Date[[#This Row],[Month]]&lt;=5,Date[[#This Row],[Month]]&gt;=4,Date[[#This Row],[Year]]=2021),"True","False")</f>
        <v>False</v>
      </c>
      <c r="I1303" t="str">
        <f>IF(Date[[#This Row],[Year]]=2021,"True","False")</f>
        <v>False</v>
      </c>
    </row>
    <row r="1304" spans="1:9" x14ac:dyDescent="0.3">
      <c r="A1304" s="21">
        <v>44038</v>
      </c>
      <c r="B1304">
        <f t="shared" si="60"/>
        <v>2020</v>
      </c>
      <c r="C1304" t="s">
        <v>73</v>
      </c>
      <c r="D1304" t="s">
        <v>107</v>
      </c>
      <c r="E1304">
        <f t="shared" si="61"/>
        <v>7</v>
      </c>
      <c r="F1304" t="str">
        <f t="shared" si="62"/>
        <v>2020 - 7</v>
      </c>
      <c r="G1304" t="str">
        <f>IF(AND(Date[[#This Row],[Month]]=5,Date[[#This Row],[Year]]=2021),"True","False")</f>
        <v>False</v>
      </c>
      <c r="H1304" t="str">
        <f>IF(AND(Date[[#This Row],[Month]]&lt;=5,Date[[#This Row],[Month]]&gt;=4,Date[[#This Row],[Year]]=2021),"True","False")</f>
        <v>False</v>
      </c>
      <c r="I1304" t="str">
        <f>IF(Date[[#This Row],[Year]]=2021,"True","False")</f>
        <v>False</v>
      </c>
    </row>
    <row r="1305" spans="1:9" x14ac:dyDescent="0.3">
      <c r="A1305" s="21">
        <v>44039</v>
      </c>
      <c r="B1305">
        <f t="shared" si="60"/>
        <v>2020</v>
      </c>
      <c r="C1305" t="s">
        <v>73</v>
      </c>
      <c r="D1305" t="s">
        <v>107</v>
      </c>
      <c r="E1305">
        <f t="shared" si="61"/>
        <v>7</v>
      </c>
      <c r="F1305" t="str">
        <f t="shared" si="62"/>
        <v>2020 - 7</v>
      </c>
      <c r="G1305" t="str">
        <f>IF(AND(Date[[#This Row],[Month]]=5,Date[[#This Row],[Year]]=2021),"True","False")</f>
        <v>False</v>
      </c>
      <c r="H1305" t="str">
        <f>IF(AND(Date[[#This Row],[Month]]&lt;=5,Date[[#This Row],[Month]]&gt;=4,Date[[#This Row],[Year]]=2021),"True","False")</f>
        <v>False</v>
      </c>
      <c r="I1305" t="str">
        <f>IF(Date[[#This Row],[Year]]=2021,"True","False")</f>
        <v>False</v>
      </c>
    </row>
    <row r="1306" spans="1:9" x14ac:dyDescent="0.3">
      <c r="A1306" s="21">
        <v>44040</v>
      </c>
      <c r="B1306">
        <f t="shared" si="60"/>
        <v>2020</v>
      </c>
      <c r="C1306" t="s">
        <v>73</v>
      </c>
      <c r="D1306" t="s">
        <v>107</v>
      </c>
      <c r="E1306">
        <f t="shared" si="61"/>
        <v>7</v>
      </c>
      <c r="F1306" t="str">
        <f t="shared" si="62"/>
        <v>2020 - 7</v>
      </c>
      <c r="G1306" t="str">
        <f>IF(AND(Date[[#This Row],[Month]]=5,Date[[#This Row],[Year]]=2021),"True","False")</f>
        <v>False</v>
      </c>
      <c r="H1306" t="str">
        <f>IF(AND(Date[[#This Row],[Month]]&lt;=5,Date[[#This Row],[Month]]&gt;=4,Date[[#This Row],[Year]]=2021),"True","False")</f>
        <v>False</v>
      </c>
      <c r="I1306" t="str">
        <f>IF(Date[[#This Row],[Year]]=2021,"True","False")</f>
        <v>False</v>
      </c>
    </row>
    <row r="1307" spans="1:9" x14ac:dyDescent="0.3">
      <c r="A1307" s="21">
        <v>44041</v>
      </c>
      <c r="B1307">
        <f t="shared" si="60"/>
        <v>2020</v>
      </c>
      <c r="C1307" t="s">
        <v>73</v>
      </c>
      <c r="D1307" t="s">
        <v>107</v>
      </c>
      <c r="E1307">
        <f t="shared" si="61"/>
        <v>7</v>
      </c>
      <c r="F1307" t="str">
        <f t="shared" si="62"/>
        <v>2020 - 7</v>
      </c>
      <c r="G1307" t="str">
        <f>IF(AND(Date[[#This Row],[Month]]=5,Date[[#This Row],[Year]]=2021),"True","False")</f>
        <v>False</v>
      </c>
      <c r="H1307" t="str">
        <f>IF(AND(Date[[#This Row],[Month]]&lt;=5,Date[[#This Row],[Month]]&gt;=4,Date[[#This Row],[Year]]=2021),"True","False")</f>
        <v>False</v>
      </c>
      <c r="I1307" t="str">
        <f>IF(Date[[#This Row],[Year]]=2021,"True","False")</f>
        <v>False</v>
      </c>
    </row>
    <row r="1308" spans="1:9" x14ac:dyDescent="0.3">
      <c r="A1308" s="21">
        <v>44042</v>
      </c>
      <c r="B1308">
        <f t="shared" si="60"/>
        <v>2020</v>
      </c>
      <c r="C1308" t="s">
        <v>73</v>
      </c>
      <c r="D1308" t="s">
        <v>107</v>
      </c>
      <c r="E1308">
        <f t="shared" si="61"/>
        <v>7</v>
      </c>
      <c r="F1308" t="str">
        <f t="shared" si="62"/>
        <v>2020 - 7</v>
      </c>
      <c r="G1308" t="str">
        <f>IF(AND(Date[[#This Row],[Month]]=5,Date[[#This Row],[Year]]=2021),"True","False")</f>
        <v>False</v>
      </c>
      <c r="H1308" t="str">
        <f>IF(AND(Date[[#This Row],[Month]]&lt;=5,Date[[#This Row],[Month]]&gt;=4,Date[[#This Row],[Year]]=2021),"True","False")</f>
        <v>False</v>
      </c>
      <c r="I1308" t="str">
        <f>IF(Date[[#This Row],[Year]]=2021,"True","False")</f>
        <v>False</v>
      </c>
    </row>
    <row r="1309" spans="1:9" x14ac:dyDescent="0.3">
      <c r="A1309" s="21">
        <v>44043</v>
      </c>
      <c r="B1309">
        <f t="shared" si="60"/>
        <v>2020</v>
      </c>
      <c r="C1309" t="s">
        <v>73</v>
      </c>
      <c r="D1309" t="s">
        <v>107</v>
      </c>
      <c r="E1309">
        <f t="shared" si="61"/>
        <v>7</v>
      </c>
      <c r="F1309" t="str">
        <f t="shared" si="62"/>
        <v>2020 - 7</v>
      </c>
      <c r="G1309" t="str">
        <f>IF(AND(Date[[#This Row],[Month]]=5,Date[[#This Row],[Year]]=2021),"True","False")</f>
        <v>False</v>
      </c>
      <c r="H1309" t="str">
        <f>IF(AND(Date[[#This Row],[Month]]&lt;=5,Date[[#This Row],[Month]]&gt;=4,Date[[#This Row],[Year]]=2021),"True","False")</f>
        <v>False</v>
      </c>
      <c r="I1309" t="str">
        <f>IF(Date[[#This Row],[Year]]=2021,"True","False")</f>
        <v>False</v>
      </c>
    </row>
    <row r="1310" spans="1:9" x14ac:dyDescent="0.3">
      <c r="A1310" s="21">
        <v>44044</v>
      </c>
      <c r="B1310">
        <f t="shared" si="60"/>
        <v>2020</v>
      </c>
      <c r="C1310" t="s">
        <v>74</v>
      </c>
      <c r="D1310" t="s">
        <v>107</v>
      </c>
      <c r="E1310">
        <f t="shared" si="61"/>
        <v>8</v>
      </c>
      <c r="F1310" t="str">
        <f t="shared" si="62"/>
        <v>2020 - 8</v>
      </c>
      <c r="G1310" t="str">
        <f>IF(AND(Date[[#This Row],[Month]]=5,Date[[#This Row],[Year]]=2021),"True","False")</f>
        <v>False</v>
      </c>
      <c r="H1310" t="str">
        <f>IF(AND(Date[[#This Row],[Month]]&lt;=5,Date[[#This Row],[Month]]&gt;=4,Date[[#This Row],[Year]]=2021),"True","False")</f>
        <v>False</v>
      </c>
      <c r="I1310" t="str">
        <f>IF(Date[[#This Row],[Year]]=2021,"True","False")</f>
        <v>False</v>
      </c>
    </row>
    <row r="1311" spans="1:9" x14ac:dyDescent="0.3">
      <c r="A1311" s="21">
        <v>44045</v>
      </c>
      <c r="B1311">
        <f t="shared" si="60"/>
        <v>2020</v>
      </c>
      <c r="C1311" t="s">
        <v>74</v>
      </c>
      <c r="D1311" t="s">
        <v>107</v>
      </c>
      <c r="E1311">
        <f t="shared" si="61"/>
        <v>8</v>
      </c>
      <c r="F1311" t="str">
        <f t="shared" si="62"/>
        <v>2020 - 8</v>
      </c>
      <c r="G1311" t="str">
        <f>IF(AND(Date[[#This Row],[Month]]=5,Date[[#This Row],[Year]]=2021),"True","False")</f>
        <v>False</v>
      </c>
      <c r="H1311" t="str">
        <f>IF(AND(Date[[#This Row],[Month]]&lt;=5,Date[[#This Row],[Month]]&gt;=4,Date[[#This Row],[Year]]=2021),"True","False")</f>
        <v>False</v>
      </c>
      <c r="I1311" t="str">
        <f>IF(Date[[#This Row],[Year]]=2021,"True","False")</f>
        <v>False</v>
      </c>
    </row>
    <row r="1312" spans="1:9" x14ac:dyDescent="0.3">
      <c r="A1312" s="21">
        <v>44046</v>
      </c>
      <c r="B1312">
        <f t="shared" si="60"/>
        <v>2020</v>
      </c>
      <c r="C1312" t="s">
        <v>74</v>
      </c>
      <c r="D1312" t="s">
        <v>107</v>
      </c>
      <c r="E1312">
        <f t="shared" si="61"/>
        <v>8</v>
      </c>
      <c r="F1312" t="str">
        <f t="shared" si="62"/>
        <v>2020 - 8</v>
      </c>
      <c r="G1312" t="str">
        <f>IF(AND(Date[[#This Row],[Month]]=5,Date[[#This Row],[Year]]=2021),"True","False")</f>
        <v>False</v>
      </c>
      <c r="H1312" t="str">
        <f>IF(AND(Date[[#This Row],[Month]]&lt;=5,Date[[#This Row],[Month]]&gt;=4,Date[[#This Row],[Year]]=2021),"True","False")</f>
        <v>False</v>
      </c>
      <c r="I1312" t="str">
        <f>IF(Date[[#This Row],[Year]]=2021,"True","False")</f>
        <v>False</v>
      </c>
    </row>
    <row r="1313" spans="1:9" x14ac:dyDescent="0.3">
      <c r="A1313" s="21">
        <v>44047</v>
      </c>
      <c r="B1313">
        <f t="shared" si="60"/>
        <v>2020</v>
      </c>
      <c r="C1313" t="s">
        <v>74</v>
      </c>
      <c r="D1313" t="s">
        <v>107</v>
      </c>
      <c r="E1313">
        <f t="shared" si="61"/>
        <v>8</v>
      </c>
      <c r="F1313" t="str">
        <f t="shared" si="62"/>
        <v>2020 - 8</v>
      </c>
      <c r="G1313" t="str">
        <f>IF(AND(Date[[#This Row],[Month]]=5,Date[[#This Row],[Year]]=2021),"True","False")</f>
        <v>False</v>
      </c>
      <c r="H1313" t="str">
        <f>IF(AND(Date[[#This Row],[Month]]&lt;=5,Date[[#This Row],[Month]]&gt;=4,Date[[#This Row],[Year]]=2021),"True","False")</f>
        <v>False</v>
      </c>
      <c r="I1313" t="str">
        <f>IF(Date[[#This Row],[Year]]=2021,"True","False")</f>
        <v>False</v>
      </c>
    </row>
    <row r="1314" spans="1:9" x14ac:dyDescent="0.3">
      <c r="A1314" s="21">
        <v>44048</v>
      </c>
      <c r="B1314">
        <f t="shared" si="60"/>
        <v>2020</v>
      </c>
      <c r="C1314" t="s">
        <v>74</v>
      </c>
      <c r="D1314" t="s">
        <v>107</v>
      </c>
      <c r="E1314">
        <f t="shared" si="61"/>
        <v>8</v>
      </c>
      <c r="F1314" t="str">
        <f t="shared" si="62"/>
        <v>2020 - 8</v>
      </c>
      <c r="G1314" t="str">
        <f>IF(AND(Date[[#This Row],[Month]]=5,Date[[#This Row],[Year]]=2021),"True","False")</f>
        <v>False</v>
      </c>
      <c r="H1314" t="str">
        <f>IF(AND(Date[[#This Row],[Month]]&lt;=5,Date[[#This Row],[Month]]&gt;=4,Date[[#This Row],[Year]]=2021),"True","False")</f>
        <v>False</v>
      </c>
      <c r="I1314" t="str">
        <f>IF(Date[[#This Row],[Year]]=2021,"True","False")</f>
        <v>False</v>
      </c>
    </row>
    <row r="1315" spans="1:9" x14ac:dyDescent="0.3">
      <c r="A1315" s="21">
        <v>44049</v>
      </c>
      <c r="B1315">
        <f t="shared" si="60"/>
        <v>2020</v>
      </c>
      <c r="C1315" t="s">
        <v>74</v>
      </c>
      <c r="D1315" t="s">
        <v>107</v>
      </c>
      <c r="E1315">
        <f t="shared" si="61"/>
        <v>8</v>
      </c>
      <c r="F1315" t="str">
        <f t="shared" si="62"/>
        <v>2020 - 8</v>
      </c>
      <c r="G1315" t="str">
        <f>IF(AND(Date[[#This Row],[Month]]=5,Date[[#This Row],[Year]]=2021),"True","False")</f>
        <v>False</v>
      </c>
      <c r="H1315" t="str">
        <f>IF(AND(Date[[#This Row],[Month]]&lt;=5,Date[[#This Row],[Month]]&gt;=4,Date[[#This Row],[Year]]=2021),"True","False")</f>
        <v>False</v>
      </c>
      <c r="I1315" t="str">
        <f>IF(Date[[#This Row],[Year]]=2021,"True","False")</f>
        <v>False</v>
      </c>
    </row>
    <row r="1316" spans="1:9" x14ac:dyDescent="0.3">
      <c r="A1316" s="21">
        <v>44050</v>
      </c>
      <c r="B1316">
        <f t="shared" si="60"/>
        <v>2020</v>
      </c>
      <c r="C1316" t="s">
        <v>74</v>
      </c>
      <c r="D1316" t="s">
        <v>107</v>
      </c>
      <c r="E1316">
        <f t="shared" si="61"/>
        <v>8</v>
      </c>
      <c r="F1316" t="str">
        <f t="shared" si="62"/>
        <v>2020 - 8</v>
      </c>
      <c r="G1316" t="str">
        <f>IF(AND(Date[[#This Row],[Month]]=5,Date[[#This Row],[Year]]=2021),"True","False")</f>
        <v>False</v>
      </c>
      <c r="H1316" t="str">
        <f>IF(AND(Date[[#This Row],[Month]]&lt;=5,Date[[#This Row],[Month]]&gt;=4,Date[[#This Row],[Year]]=2021),"True","False")</f>
        <v>False</v>
      </c>
      <c r="I1316" t="str">
        <f>IF(Date[[#This Row],[Year]]=2021,"True","False")</f>
        <v>False</v>
      </c>
    </row>
    <row r="1317" spans="1:9" x14ac:dyDescent="0.3">
      <c r="A1317" s="21">
        <v>44051</v>
      </c>
      <c r="B1317">
        <f t="shared" si="60"/>
        <v>2020</v>
      </c>
      <c r="C1317" t="s">
        <v>74</v>
      </c>
      <c r="D1317" t="s">
        <v>107</v>
      </c>
      <c r="E1317">
        <f t="shared" si="61"/>
        <v>8</v>
      </c>
      <c r="F1317" t="str">
        <f t="shared" si="62"/>
        <v>2020 - 8</v>
      </c>
      <c r="G1317" t="str">
        <f>IF(AND(Date[[#This Row],[Month]]=5,Date[[#This Row],[Year]]=2021),"True","False")</f>
        <v>False</v>
      </c>
      <c r="H1317" t="str">
        <f>IF(AND(Date[[#This Row],[Month]]&lt;=5,Date[[#This Row],[Month]]&gt;=4,Date[[#This Row],[Year]]=2021),"True","False")</f>
        <v>False</v>
      </c>
      <c r="I1317" t="str">
        <f>IF(Date[[#This Row],[Year]]=2021,"True","False")</f>
        <v>False</v>
      </c>
    </row>
    <row r="1318" spans="1:9" x14ac:dyDescent="0.3">
      <c r="A1318" s="21">
        <v>44052</v>
      </c>
      <c r="B1318">
        <f t="shared" si="60"/>
        <v>2020</v>
      </c>
      <c r="C1318" t="s">
        <v>74</v>
      </c>
      <c r="D1318" t="s">
        <v>107</v>
      </c>
      <c r="E1318">
        <f t="shared" si="61"/>
        <v>8</v>
      </c>
      <c r="F1318" t="str">
        <f t="shared" si="62"/>
        <v>2020 - 8</v>
      </c>
      <c r="G1318" t="str">
        <f>IF(AND(Date[[#This Row],[Month]]=5,Date[[#This Row],[Year]]=2021),"True","False")</f>
        <v>False</v>
      </c>
      <c r="H1318" t="str">
        <f>IF(AND(Date[[#This Row],[Month]]&lt;=5,Date[[#This Row],[Month]]&gt;=4,Date[[#This Row],[Year]]=2021),"True","False")</f>
        <v>False</v>
      </c>
      <c r="I1318" t="str">
        <f>IF(Date[[#This Row],[Year]]=2021,"True","False")</f>
        <v>False</v>
      </c>
    </row>
    <row r="1319" spans="1:9" x14ac:dyDescent="0.3">
      <c r="A1319" s="21">
        <v>44053</v>
      </c>
      <c r="B1319">
        <f t="shared" si="60"/>
        <v>2020</v>
      </c>
      <c r="C1319" t="s">
        <v>74</v>
      </c>
      <c r="D1319" t="s">
        <v>107</v>
      </c>
      <c r="E1319">
        <f t="shared" si="61"/>
        <v>8</v>
      </c>
      <c r="F1319" t="str">
        <f t="shared" si="62"/>
        <v>2020 - 8</v>
      </c>
      <c r="G1319" t="str">
        <f>IF(AND(Date[[#This Row],[Month]]=5,Date[[#This Row],[Year]]=2021),"True","False")</f>
        <v>False</v>
      </c>
      <c r="H1319" t="str">
        <f>IF(AND(Date[[#This Row],[Month]]&lt;=5,Date[[#This Row],[Month]]&gt;=4,Date[[#This Row],[Year]]=2021),"True","False")</f>
        <v>False</v>
      </c>
      <c r="I1319" t="str">
        <f>IF(Date[[#This Row],[Year]]=2021,"True","False")</f>
        <v>False</v>
      </c>
    </row>
    <row r="1320" spans="1:9" x14ac:dyDescent="0.3">
      <c r="A1320" s="21">
        <v>44054</v>
      </c>
      <c r="B1320">
        <f t="shared" si="60"/>
        <v>2020</v>
      </c>
      <c r="C1320" t="s">
        <v>74</v>
      </c>
      <c r="D1320" t="s">
        <v>107</v>
      </c>
      <c r="E1320">
        <f t="shared" si="61"/>
        <v>8</v>
      </c>
      <c r="F1320" t="str">
        <f t="shared" si="62"/>
        <v>2020 - 8</v>
      </c>
      <c r="G1320" t="str">
        <f>IF(AND(Date[[#This Row],[Month]]=5,Date[[#This Row],[Year]]=2021),"True","False")</f>
        <v>False</v>
      </c>
      <c r="H1320" t="str">
        <f>IF(AND(Date[[#This Row],[Month]]&lt;=5,Date[[#This Row],[Month]]&gt;=4,Date[[#This Row],[Year]]=2021),"True","False")</f>
        <v>False</v>
      </c>
      <c r="I1320" t="str">
        <f>IF(Date[[#This Row],[Year]]=2021,"True","False")</f>
        <v>False</v>
      </c>
    </row>
    <row r="1321" spans="1:9" x14ac:dyDescent="0.3">
      <c r="A1321" s="21">
        <v>44055</v>
      </c>
      <c r="B1321">
        <f t="shared" si="60"/>
        <v>2020</v>
      </c>
      <c r="C1321" t="s">
        <v>74</v>
      </c>
      <c r="D1321" t="s">
        <v>107</v>
      </c>
      <c r="E1321">
        <f t="shared" si="61"/>
        <v>8</v>
      </c>
      <c r="F1321" t="str">
        <f t="shared" si="62"/>
        <v>2020 - 8</v>
      </c>
      <c r="G1321" t="str">
        <f>IF(AND(Date[[#This Row],[Month]]=5,Date[[#This Row],[Year]]=2021),"True","False")</f>
        <v>False</v>
      </c>
      <c r="H1321" t="str">
        <f>IF(AND(Date[[#This Row],[Month]]&lt;=5,Date[[#This Row],[Month]]&gt;=4,Date[[#This Row],[Year]]=2021),"True","False")</f>
        <v>False</v>
      </c>
      <c r="I1321" t="str">
        <f>IF(Date[[#This Row],[Year]]=2021,"True","False")</f>
        <v>False</v>
      </c>
    </row>
    <row r="1322" spans="1:9" x14ac:dyDescent="0.3">
      <c r="A1322" s="21">
        <v>44056</v>
      </c>
      <c r="B1322">
        <f t="shared" si="60"/>
        <v>2020</v>
      </c>
      <c r="C1322" t="s">
        <v>74</v>
      </c>
      <c r="D1322" t="s">
        <v>107</v>
      </c>
      <c r="E1322">
        <f t="shared" si="61"/>
        <v>8</v>
      </c>
      <c r="F1322" t="str">
        <f t="shared" si="62"/>
        <v>2020 - 8</v>
      </c>
      <c r="G1322" t="str">
        <f>IF(AND(Date[[#This Row],[Month]]=5,Date[[#This Row],[Year]]=2021),"True","False")</f>
        <v>False</v>
      </c>
      <c r="H1322" t="str">
        <f>IF(AND(Date[[#This Row],[Month]]&lt;=5,Date[[#This Row],[Month]]&gt;=4,Date[[#This Row],[Year]]=2021),"True","False")</f>
        <v>False</v>
      </c>
      <c r="I1322" t="str">
        <f>IF(Date[[#This Row],[Year]]=2021,"True","False")</f>
        <v>False</v>
      </c>
    </row>
    <row r="1323" spans="1:9" x14ac:dyDescent="0.3">
      <c r="A1323" s="21">
        <v>44057</v>
      </c>
      <c r="B1323">
        <f t="shared" si="60"/>
        <v>2020</v>
      </c>
      <c r="C1323" t="s">
        <v>74</v>
      </c>
      <c r="D1323" t="s">
        <v>107</v>
      </c>
      <c r="E1323">
        <f t="shared" si="61"/>
        <v>8</v>
      </c>
      <c r="F1323" t="str">
        <f t="shared" si="62"/>
        <v>2020 - 8</v>
      </c>
      <c r="G1323" t="str">
        <f>IF(AND(Date[[#This Row],[Month]]=5,Date[[#This Row],[Year]]=2021),"True","False")</f>
        <v>False</v>
      </c>
      <c r="H1323" t="str">
        <f>IF(AND(Date[[#This Row],[Month]]&lt;=5,Date[[#This Row],[Month]]&gt;=4,Date[[#This Row],[Year]]=2021),"True","False")</f>
        <v>False</v>
      </c>
      <c r="I1323" t="str">
        <f>IF(Date[[#This Row],[Year]]=2021,"True","False")</f>
        <v>False</v>
      </c>
    </row>
    <row r="1324" spans="1:9" x14ac:dyDescent="0.3">
      <c r="A1324" s="21">
        <v>44058</v>
      </c>
      <c r="B1324">
        <f t="shared" si="60"/>
        <v>2020</v>
      </c>
      <c r="C1324" t="s">
        <v>74</v>
      </c>
      <c r="D1324" t="s">
        <v>107</v>
      </c>
      <c r="E1324">
        <f t="shared" si="61"/>
        <v>8</v>
      </c>
      <c r="F1324" t="str">
        <f t="shared" si="62"/>
        <v>2020 - 8</v>
      </c>
      <c r="G1324" t="str">
        <f>IF(AND(Date[[#This Row],[Month]]=5,Date[[#This Row],[Year]]=2021),"True","False")</f>
        <v>False</v>
      </c>
      <c r="H1324" t="str">
        <f>IF(AND(Date[[#This Row],[Month]]&lt;=5,Date[[#This Row],[Month]]&gt;=4,Date[[#This Row],[Year]]=2021),"True","False")</f>
        <v>False</v>
      </c>
      <c r="I1324" t="str">
        <f>IF(Date[[#This Row],[Year]]=2021,"True","False")</f>
        <v>False</v>
      </c>
    </row>
    <row r="1325" spans="1:9" x14ac:dyDescent="0.3">
      <c r="A1325" s="21">
        <v>44059</v>
      </c>
      <c r="B1325">
        <f t="shared" si="60"/>
        <v>2020</v>
      </c>
      <c r="C1325" t="s">
        <v>74</v>
      </c>
      <c r="D1325" t="s">
        <v>107</v>
      </c>
      <c r="E1325">
        <f t="shared" si="61"/>
        <v>8</v>
      </c>
      <c r="F1325" t="str">
        <f t="shared" si="62"/>
        <v>2020 - 8</v>
      </c>
      <c r="G1325" t="str">
        <f>IF(AND(Date[[#This Row],[Month]]=5,Date[[#This Row],[Year]]=2021),"True","False")</f>
        <v>False</v>
      </c>
      <c r="H1325" t="str">
        <f>IF(AND(Date[[#This Row],[Month]]&lt;=5,Date[[#This Row],[Month]]&gt;=4,Date[[#This Row],[Year]]=2021),"True","False")</f>
        <v>False</v>
      </c>
      <c r="I1325" t="str">
        <f>IF(Date[[#This Row],[Year]]=2021,"True","False")</f>
        <v>False</v>
      </c>
    </row>
    <row r="1326" spans="1:9" x14ac:dyDescent="0.3">
      <c r="A1326" s="21">
        <v>44060</v>
      </c>
      <c r="B1326">
        <f t="shared" si="60"/>
        <v>2020</v>
      </c>
      <c r="C1326" t="s">
        <v>74</v>
      </c>
      <c r="D1326" t="s">
        <v>107</v>
      </c>
      <c r="E1326">
        <f t="shared" si="61"/>
        <v>8</v>
      </c>
      <c r="F1326" t="str">
        <f t="shared" si="62"/>
        <v>2020 - 8</v>
      </c>
      <c r="G1326" t="str">
        <f>IF(AND(Date[[#This Row],[Month]]=5,Date[[#This Row],[Year]]=2021),"True","False")</f>
        <v>False</v>
      </c>
      <c r="H1326" t="str">
        <f>IF(AND(Date[[#This Row],[Month]]&lt;=5,Date[[#This Row],[Month]]&gt;=4,Date[[#This Row],[Year]]=2021),"True","False")</f>
        <v>False</v>
      </c>
      <c r="I1326" t="str">
        <f>IF(Date[[#This Row],[Year]]=2021,"True","False")</f>
        <v>False</v>
      </c>
    </row>
    <row r="1327" spans="1:9" x14ac:dyDescent="0.3">
      <c r="A1327" s="21">
        <v>44061</v>
      </c>
      <c r="B1327">
        <f t="shared" si="60"/>
        <v>2020</v>
      </c>
      <c r="C1327" t="s">
        <v>74</v>
      </c>
      <c r="D1327" t="s">
        <v>107</v>
      </c>
      <c r="E1327">
        <f t="shared" si="61"/>
        <v>8</v>
      </c>
      <c r="F1327" t="str">
        <f t="shared" si="62"/>
        <v>2020 - 8</v>
      </c>
      <c r="G1327" t="str">
        <f>IF(AND(Date[[#This Row],[Month]]=5,Date[[#This Row],[Year]]=2021),"True","False")</f>
        <v>False</v>
      </c>
      <c r="H1327" t="str">
        <f>IF(AND(Date[[#This Row],[Month]]&lt;=5,Date[[#This Row],[Month]]&gt;=4,Date[[#This Row],[Year]]=2021),"True","False")</f>
        <v>False</v>
      </c>
      <c r="I1327" t="str">
        <f>IF(Date[[#This Row],[Year]]=2021,"True","False")</f>
        <v>False</v>
      </c>
    </row>
    <row r="1328" spans="1:9" x14ac:dyDescent="0.3">
      <c r="A1328" s="21">
        <v>44062</v>
      </c>
      <c r="B1328">
        <f t="shared" si="60"/>
        <v>2020</v>
      </c>
      <c r="C1328" t="s">
        <v>74</v>
      </c>
      <c r="D1328" t="s">
        <v>107</v>
      </c>
      <c r="E1328">
        <f t="shared" si="61"/>
        <v>8</v>
      </c>
      <c r="F1328" t="str">
        <f t="shared" si="62"/>
        <v>2020 - 8</v>
      </c>
      <c r="G1328" t="str">
        <f>IF(AND(Date[[#This Row],[Month]]=5,Date[[#This Row],[Year]]=2021),"True","False")</f>
        <v>False</v>
      </c>
      <c r="H1328" t="str">
        <f>IF(AND(Date[[#This Row],[Month]]&lt;=5,Date[[#This Row],[Month]]&gt;=4,Date[[#This Row],[Year]]=2021),"True","False")</f>
        <v>False</v>
      </c>
      <c r="I1328" t="str">
        <f>IF(Date[[#This Row],[Year]]=2021,"True","False")</f>
        <v>False</v>
      </c>
    </row>
    <row r="1329" spans="1:9" x14ac:dyDescent="0.3">
      <c r="A1329" s="21">
        <v>44063</v>
      </c>
      <c r="B1329">
        <f t="shared" si="60"/>
        <v>2020</v>
      </c>
      <c r="C1329" t="s">
        <v>74</v>
      </c>
      <c r="D1329" t="s">
        <v>107</v>
      </c>
      <c r="E1329">
        <f t="shared" si="61"/>
        <v>8</v>
      </c>
      <c r="F1329" t="str">
        <f t="shared" si="62"/>
        <v>2020 - 8</v>
      </c>
      <c r="G1329" t="str">
        <f>IF(AND(Date[[#This Row],[Month]]=5,Date[[#This Row],[Year]]=2021),"True","False")</f>
        <v>False</v>
      </c>
      <c r="H1329" t="str">
        <f>IF(AND(Date[[#This Row],[Month]]&lt;=5,Date[[#This Row],[Month]]&gt;=4,Date[[#This Row],[Year]]=2021),"True","False")</f>
        <v>False</v>
      </c>
      <c r="I1329" t="str">
        <f>IF(Date[[#This Row],[Year]]=2021,"True","False")</f>
        <v>False</v>
      </c>
    </row>
    <row r="1330" spans="1:9" x14ac:dyDescent="0.3">
      <c r="A1330" s="21">
        <v>44064</v>
      </c>
      <c r="B1330">
        <f t="shared" si="60"/>
        <v>2020</v>
      </c>
      <c r="C1330" t="s">
        <v>74</v>
      </c>
      <c r="D1330" t="s">
        <v>107</v>
      </c>
      <c r="E1330">
        <f t="shared" si="61"/>
        <v>8</v>
      </c>
      <c r="F1330" t="str">
        <f t="shared" si="62"/>
        <v>2020 - 8</v>
      </c>
      <c r="G1330" t="str">
        <f>IF(AND(Date[[#This Row],[Month]]=5,Date[[#This Row],[Year]]=2021),"True","False")</f>
        <v>False</v>
      </c>
      <c r="H1330" t="str">
        <f>IF(AND(Date[[#This Row],[Month]]&lt;=5,Date[[#This Row],[Month]]&gt;=4,Date[[#This Row],[Year]]=2021),"True","False")</f>
        <v>False</v>
      </c>
      <c r="I1330" t="str">
        <f>IF(Date[[#This Row],[Year]]=2021,"True","False")</f>
        <v>False</v>
      </c>
    </row>
    <row r="1331" spans="1:9" x14ac:dyDescent="0.3">
      <c r="A1331" s="21">
        <v>44065</v>
      </c>
      <c r="B1331">
        <f t="shared" si="60"/>
        <v>2020</v>
      </c>
      <c r="C1331" t="s">
        <v>74</v>
      </c>
      <c r="D1331" t="s">
        <v>107</v>
      </c>
      <c r="E1331">
        <f t="shared" si="61"/>
        <v>8</v>
      </c>
      <c r="F1331" t="str">
        <f t="shared" si="62"/>
        <v>2020 - 8</v>
      </c>
      <c r="G1331" t="str">
        <f>IF(AND(Date[[#This Row],[Month]]=5,Date[[#This Row],[Year]]=2021),"True","False")</f>
        <v>False</v>
      </c>
      <c r="H1331" t="str">
        <f>IF(AND(Date[[#This Row],[Month]]&lt;=5,Date[[#This Row],[Month]]&gt;=4,Date[[#This Row],[Year]]=2021),"True","False")</f>
        <v>False</v>
      </c>
      <c r="I1331" t="str">
        <f>IF(Date[[#This Row],[Year]]=2021,"True","False")</f>
        <v>False</v>
      </c>
    </row>
    <row r="1332" spans="1:9" x14ac:dyDescent="0.3">
      <c r="A1332" s="21">
        <v>44066</v>
      </c>
      <c r="B1332">
        <f t="shared" si="60"/>
        <v>2020</v>
      </c>
      <c r="C1332" t="s">
        <v>74</v>
      </c>
      <c r="D1332" t="s">
        <v>107</v>
      </c>
      <c r="E1332">
        <f t="shared" si="61"/>
        <v>8</v>
      </c>
      <c r="F1332" t="str">
        <f t="shared" si="62"/>
        <v>2020 - 8</v>
      </c>
      <c r="G1332" t="str">
        <f>IF(AND(Date[[#This Row],[Month]]=5,Date[[#This Row],[Year]]=2021),"True","False")</f>
        <v>False</v>
      </c>
      <c r="H1332" t="str">
        <f>IF(AND(Date[[#This Row],[Month]]&lt;=5,Date[[#This Row],[Month]]&gt;=4,Date[[#This Row],[Year]]=2021),"True","False")</f>
        <v>False</v>
      </c>
      <c r="I1332" t="str">
        <f>IF(Date[[#This Row],[Year]]=2021,"True","False")</f>
        <v>False</v>
      </c>
    </row>
    <row r="1333" spans="1:9" x14ac:dyDescent="0.3">
      <c r="A1333" s="21">
        <v>44067</v>
      </c>
      <c r="B1333">
        <f t="shared" si="60"/>
        <v>2020</v>
      </c>
      <c r="C1333" t="s">
        <v>74</v>
      </c>
      <c r="D1333" t="s">
        <v>107</v>
      </c>
      <c r="E1333">
        <f t="shared" si="61"/>
        <v>8</v>
      </c>
      <c r="F1333" t="str">
        <f t="shared" si="62"/>
        <v>2020 - 8</v>
      </c>
      <c r="G1333" t="str">
        <f>IF(AND(Date[[#This Row],[Month]]=5,Date[[#This Row],[Year]]=2021),"True","False")</f>
        <v>False</v>
      </c>
      <c r="H1333" t="str">
        <f>IF(AND(Date[[#This Row],[Month]]&lt;=5,Date[[#This Row],[Month]]&gt;=4,Date[[#This Row],[Year]]=2021),"True","False")</f>
        <v>False</v>
      </c>
      <c r="I1333" t="str">
        <f>IF(Date[[#This Row],[Year]]=2021,"True","False")</f>
        <v>False</v>
      </c>
    </row>
    <row r="1334" spans="1:9" x14ac:dyDescent="0.3">
      <c r="A1334" s="21">
        <v>44068</v>
      </c>
      <c r="B1334">
        <f t="shared" si="60"/>
        <v>2020</v>
      </c>
      <c r="C1334" t="s">
        <v>74</v>
      </c>
      <c r="D1334" t="s">
        <v>107</v>
      </c>
      <c r="E1334">
        <f t="shared" si="61"/>
        <v>8</v>
      </c>
      <c r="F1334" t="str">
        <f t="shared" si="62"/>
        <v>2020 - 8</v>
      </c>
      <c r="G1334" t="str">
        <f>IF(AND(Date[[#This Row],[Month]]=5,Date[[#This Row],[Year]]=2021),"True","False")</f>
        <v>False</v>
      </c>
      <c r="H1334" t="str">
        <f>IF(AND(Date[[#This Row],[Month]]&lt;=5,Date[[#This Row],[Month]]&gt;=4,Date[[#This Row],[Year]]=2021),"True","False")</f>
        <v>False</v>
      </c>
      <c r="I1334" t="str">
        <f>IF(Date[[#This Row],[Year]]=2021,"True","False")</f>
        <v>False</v>
      </c>
    </row>
    <row r="1335" spans="1:9" x14ac:dyDescent="0.3">
      <c r="A1335" s="21">
        <v>44069</v>
      </c>
      <c r="B1335">
        <f t="shared" si="60"/>
        <v>2020</v>
      </c>
      <c r="C1335" t="s">
        <v>74</v>
      </c>
      <c r="D1335" t="s">
        <v>107</v>
      </c>
      <c r="E1335">
        <f t="shared" si="61"/>
        <v>8</v>
      </c>
      <c r="F1335" t="str">
        <f t="shared" si="62"/>
        <v>2020 - 8</v>
      </c>
      <c r="G1335" t="str">
        <f>IF(AND(Date[[#This Row],[Month]]=5,Date[[#This Row],[Year]]=2021),"True","False")</f>
        <v>False</v>
      </c>
      <c r="H1335" t="str">
        <f>IF(AND(Date[[#This Row],[Month]]&lt;=5,Date[[#This Row],[Month]]&gt;=4,Date[[#This Row],[Year]]=2021),"True","False")</f>
        <v>False</v>
      </c>
      <c r="I1335" t="str">
        <f>IF(Date[[#This Row],[Year]]=2021,"True","False")</f>
        <v>False</v>
      </c>
    </row>
    <row r="1336" spans="1:9" x14ac:dyDescent="0.3">
      <c r="A1336" s="21">
        <v>44070</v>
      </c>
      <c r="B1336">
        <f t="shared" si="60"/>
        <v>2020</v>
      </c>
      <c r="C1336" t="s">
        <v>74</v>
      </c>
      <c r="D1336" t="s">
        <v>107</v>
      </c>
      <c r="E1336">
        <f t="shared" si="61"/>
        <v>8</v>
      </c>
      <c r="F1336" t="str">
        <f t="shared" si="62"/>
        <v>2020 - 8</v>
      </c>
      <c r="G1336" t="str">
        <f>IF(AND(Date[[#This Row],[Month]]=5,Date[[#This Row],[Year]]=2021),"True","False")</f>
        <v>False</v>
      </c>
      <c r="H1336" t="str">
        <f>IF(AND(Date[[#This Row],[Month]]&lt;=5,Date[[#This Row],[Month]]&gt;=4,Date[[#This Row],[Year]]=2021),"True","False")</f>
        <v>False</v>
      </c>
      <c r="I1336" t="str">
        <f>IF(Date[[#This Row],[Year]]=2021,"True","False")</f>
        <v>False</v>
      </c>
    </row>
    <row r="1337" spans="1:9" x14ac:dyDescent="0.3">
      <c r="A1337" s="21">
        <v>44071</v>
      </c>
      <c r="B1337">
        <f t="shared" si="60"/>
        <v>2020</v>
      </c>
      <c r="C1337" t="s">
        <v>74</v>
      </c>
      <c r="D1337" t="s">
        <v>107</v>
      </c>
      <c r="E1337">
        <f t="shared" si="61"/>
        <v>8</v>
      </c>
      <c r="F1337" t="str">
        <f t="shared" si="62"/>
        <v>2020 - 8</v>
      </c>
      <c r="G1337" t="str">
        <f>IF(AND(Date[[#This Row],[Month]]=5,Date[[#This Row],[Year]]=2021),"True","False")</f>
        <v>False</v>
      </c>
      <c r="H1337" t="str">
        <f>IF(AND(Date[[#This Row],[Month]]&lt;=5,Date[[#This Row],[Month]]&gt;=4,Date[[#This Row],[Year]]=2021),"True","False")</f>
        <v>False</v>
      </c>
      <c r="I1337" t="str">
        <f>IF(Date[[#This Row],[Year]]=2021,"True","False")</f>
        <v>False</v>
      </c>
    </row>
    <row r="1338" spans="1:9" x14ac:dyDescent="0.3">
      <c r="A1338" s="21">
        <v>44072</v>
      </c>
      <c r="B1338">
        <f t="shared" si="60"/>
        <v>2020</v>
      </c>
      <c r="C1338" t="s">
        <v>74</v>
      </c>
      <c r="D1338" t="s">
        <v>107</v>
      </c>
      <c r="E1338">
        <f t="shared" si="61"/>
        <v>8</v>
      </c>
      <c r="F1338" t="str">
        <f t="shared" si="62"/>
        <v>2020 - 8</v>
      </c>
      <c r="G1338" t="str">
        <f>IF(AND(Date[[#This Row],[Month]]=5,Date[[#This Row],[Year]]=2021),"True","False")</f>
        <v>False</v>
      </c>
      <c r="H1338" t="str">
        <f>IF(AND(Date[[#This Row],[Month]]&lt;=5,Date[[#This Row],[Month]]&gt;=4,Date[[#This Row],[Year]]=2021),"True","False")</f>
        <v>False</v>
      </c>
      <c r="I1338" t="str">
        <f>IF(Date[[#This Row],[Year]]=2021,"True","False")</f>
        <v>False</v>
      </c>
    </row>
    <row r="1339" spans="1:9" x14ac:dyDescent="0.3">
      <c r="A1339" s="21">
        <v>44073</v>
      </c>
      <c r="B1339">
        <f t="shared" si="60"/>
        <v>2020</v>
      </c>
      <c r="C1339" t="s">
        <v>74</v>
      </c>
      <c r="D1339" t="s">
        <v>107</v>
      </c>
      <c r="E1339">
        <f t="shared" si="61"/>
        <v>8</v>
      </c>
      <c r="F1339" t="str">
        <f t="shared" si="62"/>
        <v>2020 - 8</v>
      </c>
      <c r="G1339" t="str">
        <f>IF(AND(Date[[#This Row],[Month]]=5,Date[[#This Row],[Year]]=2021),"True","False")</f>
        <v>False</v>
      </c>
      <c r="H1339" t="str">
        <f>IF(AND(Date[[#This Row],[Month]]&lt;=5,Date[[#This Row],[Month]]&gt;=4,Date[[#This Row],[Year]]=2021),"True","False")</f>
        <v>False</v>
      </c>
      <c r="I1339" t="str">
        <f>IF(Date[[#This Row],[Year]]=2021,"True","False")</f>
        <v>False</v>
      </c>
    </row>
    <row r="1340" spans="1:9" x14ac:dyDescent="0.3">
      <c r="A1340" s="21">
        <v>44074</v>
      </c>
      <c r="B1340">
        <f t="shared" si="60"/>
        <v>2020</v>
      </c>
      <c r="C1340" t="s">
        <v>74</v>
      </c>
      <c r="D1340" t="s">
        <v>107</v>
      </c>
      <c r="E1340">
        <f t="shared" si="61"/>
        <v>8</v>
      </c>
      <c r="F1340" t="str">
        <f t="shared" si="62"/>
        <v>2020 - 8</v>
      </c>
      <c r="G1340" t="str">
        <f>IF(AND(Date[[#This Row],[Month]]=5,Date[[#This Row],[Year]]=2021),"True","False")</f>
        <v>False</v>
      </c>
      <c r="H1340" t="str">
        <f>IF(AND(Date[[#This Row],[Month]]&lt;=5,Date[[#This Row],[Month]]&gt;=4,Date[[#This Row],[Year]]=2021),"True","False")</f>
        <v>False</v>
      </c>
      <c r="I1340" t="str">
        <f>IF(Date[[#This Row],[Year]]=2021,"True","False")</f>
        <v>False</v>
      </c>
    </row>
    <row r="1341" spans="1:9" x14ac:dyDescent="0.3">
      <c r="A1341" s="21">
        <v>44075</v>
      </c>
      <c r="B1341">
        <f t="shared" si="60"/>
        <v>2020</v>
      </c>
      <c r="C1341" t="s">
        <v>75</v>
      </c>
      <c r="D1341" t="s">
        <v>107</v>
      </c>
      <c r="E1341">
        <f t="shared" si="61"/>
        <v>9</v>
      </c>
      <c r="F1341" t="str">
        <f t="shared" si="62"/>
        <v>2020 - 9</v>
      </c>
      <c r="G1341" t="str">
        <f>IF(AND(Date[[#This Row],[Month]]=5,Date[[#This Row],[Year]]=2021),"True","False")</f>
        <v>False</v>
      </c>
      <c r="H1341" t="str">
        <f>IF(AND(Date[[#This Row],[Month]]&lt;=5,Date[[#This Row],[Month]]&gt;=4,Date[[#This Row],[Year]]=2021),"True","False")</f>
        <v>False</v>
      </c>
      <c r="I1341" t="str">
        <f>IF(Date[[#This Row],[Year]]=2021,"True","False")</f>
        <v>False</v>
      </c>
    </row>
    <row r="1342" spans="1:9" x14ac:dyDescent="0.3">
      <c r="A1342" s="21">
        <v>44076</v>
      </c>
      <c r="B1342">
        <f t="shared" si="60"/>
        <v>2020</v>
      </c>
      <c r="C1342" t="s">
        <v>75</v>
      </c>
      <c r="D1342" t="s">
        <v>107</v>
      </c>
      <c r="E1342">
        <f t="shared" si="61"/>
        <v>9</v>
      </c>
      <c r="F1342" t="str">
        <f t="shared" si="62"/>
        <v>2020 - 9</v>
      </c>
      <c r="G1342" t="str">
        <f>IF(AND(Date[[#This Row],[Month]]=5,Date[[#This Row],[Year]]=2021),"True","False")</f>
        <v>False</v>
      </c>
      <c r="H1342" t="str">
        <f>IF(AND(Date[[#This Row],[Month]]&lt;=5,Date[[#This Row],[Month]]&gt;=4,Date[[#This Row],[Year]]=2021),"True","False")</f>
        <v>False</v>
      </c>
      <c r="I1342" t="str">
        <f>IF(Date[[#This Row],[Year]]=2021,"True","False")</f>
        <v>False</v>
      </c>
    </row>
    <row r="1343" spans="1:9" x14ac:dyDescent="0.3">
      <c r="A1343" s="21">
        <v>44077</v>
      </c>
      <c r="B1343">
        <f t="shared" si="60"/>
        <v>2020</v>
      </c>
      <c r="C1343" t="s">
        <v>75</v>
      </c>
      <c r="D1343" t="s">
        <v>107</v>
      </c>
      <c r="E1343">
        <f t="shared" si="61"/>
        <v>9</v>
      </c>
      <c r="F1343" t="str">
        <f t="shared" si="62"/>
        <v>2020 - 9</v>
      </c>
      <c r="G1343" t="str">
        <f>IF(AND(Date[[#This Row],[Month]]=5,Date[[#This Row],[Year]]=2021),"True","False")</f>
        <v>False</v>
      </c>
      <c r="H1343" t="str">
        <f>IF(AND(Date[[#This Row],[Month]]&lt;=5,Date[[#This Row],[Month]]&gt;=4,Date[[#This Row],[Year]]=2021),"True","False")</f>
        <v>False</v>
      </c>
      <c r="I1343" t="str">
        <f>IF(Date[[#This Row],[Year]]=2021,"True","False")</f>
        <v>False</v>
      </c>
    </row>
    <row r="1344" spans="1:9" x14ac:dyDescent="0.3">
      <c r="A1344" s="21">
        <v>44078</v>
      </c>
      <c r="B1344">
        <f t="shared" si="60"/>
        <v>2020</v>
      </c>
      <c r="C1344" t="s">
        <v>75</v>
      </c>
      <c r="D1344" t="s">
        <v>107</v>
      </c>
      <c r="E1344">
        <f t="shared" si="61"/>
        <v>9</v>
      </c>
      <c r="F1344" t="str">
        <f t="shared" si="62"/>
        <v>2020 - 9</v>
      </c>
      <c r="G1344" t="str">
        <f>IF(AND(Date[[#This Row],[Month]]=5,Date[[#This Row],[Year]]=2021),"True","False")</f>
        <v>False</v>
      </c>
      <c r="H1344" t="str">
        <f>IF(AND(Date[[#This Row],[Month]]&lt;=5,Date[[#This Row],[Month]]&gt;=4,Date[[#This Row],[Year]]=2021),"True","False")</f>
        <v>False</v>
      </c>
      <c r="I1344" t="str">
        <f>IF(Date[[#This Row],[Year]]=2021,"True","False")</f>
        <v>False</v>
      </c>
    </row>
    <row r="1345" spans="1:9" x14ac:dyDescent="0.3">
      <c r="A1345" s="21">
        <v>44079</v>
      </c>
      <c r="B1345">
        <f t="shared" si="60"/>
        <v>2020</v>
      </c>
      <c r="C1345" t="s">
        <v>75</v>
      </c>
      <c r="D1345" t="s">
        <v>107</v>
      </c>
      <c r="E1345">
        <f t="shared" si="61"/>
        <v>9</v>
      </c>
      <c r="F1345" t="str">
        <f t="shared" si="62"/>
        <v>2020 - 9</v>
      </c>
      <c r="G1345" t="str">
        <f>IF(AND(Date[[#This Row],[Month]]=5,Date[[#This Row],[Year]]=2021),"True","False")</f>
        <v>False</v>
      </c>
      <c r="H1345" t="str">
        <f>IF(AND(Date[[#This Row],[Month]]&lt;=5,Date[[#This Row],[Month]]&gt;=4,Date[[#This Row],[Year]]=2021),"True","False")</f>
        <v>False</v>
      </c>
      <c r="I1345" t="str">
        <f>IF(Date[[#This Row],[Year]]=2021,"True","False")</f>
        <v>False</v>
      </c>
    </row>
    <row r="1346" spans="1:9" x14ac:dyDescent="0.3">
      <c r="A1346" s="21">
        <v>44080</v>
      </c>
      <c r="B1346">
        <f t="shared" si="60"/>
        <v>2020</v>
      </c>
      <c r="C1346" t="s">
        <v>75</v>
      </c>
      <c r="D1346" t="s">
        <v>107</v>
      </c>
      <c r="E1346">
        <f t="shared" si="61"/>
        <v>9</v>
      </c>
      <c r="F1346" t="str">
        <f t="shared" si="62"/>
        <v>2020 - 9</v>
      </c>
      <c r="G1346" t="str">
        <f>IF(AND(Date[[#This Row],[Month]]=5,Date[[#This Row],[Year]]=2021),"True","False")</f>
        <v>False</v>
      </c>
      <c r="H1346" t="str">
        <f>IF(AND(Date[[#This Row],[Month]]&lt;=5,Date[[#This Row],[Month]]&gt;=4,Date[[#This Row],[Year]]=2021),"True","False")</f>
        <v>False</v>
      </c>
      <c r="I1346" t="str">
        <f>IF(Date[[#This Row],[Year]]=2021,"True","False")</f>
        <v>False</v>
      </c>
    </row>
    <row r="1347" spans="1:9" x14ac:dyDescent="0.3">
      <c r="A1347" s="21">
        <v>44081</v>
      </c>
      <c r="B1347">
        <f t="shared" ref="B1347:B1410" si="63">YEAR(A1347)</f>
        <v>2020</v>
      </c>
      <c r="C1347" t="s">
        <v>75</v>
      </c>
      <c r="D1347" t="s">
        <v>107</v>
      </c>
      <c r="E1347">
        <f t="shared" ref="E1347:E1410" si="64">MONTH(A1347)</f>
        <v>9</v>
      </c>
      <c r="F1347" t="str">
        <f t="shared" ref="F1347:F1410" si="65">B1347&amp;" - " &amp;E1347</f>
        <v>2020 - 9</v>
      </c>
      <c r="G1347" t="str">
        <f>IF(AND(Date[[#This Row],[Month]]=5,Date[[#This Row],[Year]]=2021),"True","False")</f>
        <v>False</v>
      </c>
      <c r="H1347" t="str">
        <f>IF(AND(Date[[#This Row],[Month]]&lt;=5,Date[[#This Row],[Month]]&gt;=4,Date[[#This Row],[Year]]=2021),"True","False")</f>
        <v>False</v>
      </c>
      <c r="I1347" t="str">
        <f>IF(Date[[#This Row],[Year]]=2021,"True","False")</f>
        <v>False</v>
      </c>
    </row>
    <row r="1348" spans="1:9" x14ac:dyDescent="0.3">
      <c r="A1348" s="21">
        <v>44082</v>
      </c>
      <c r="B1348">
        <f t="shared" si="63"/>
        <v>2020</v>
      </c>
      <c r="C1348" t="s">
        <v>75</v>
      </c>
      <c r="D1348" t="s">
        <v>107</v>
      </c>
      <c r="E1348">
        <f t="shared" si="64"/>
        <v>9</v>
      </c>
      <c r="F1348" t="str">
        <f t="shared" si="65"/>
        <v>2020 - 9</v>
      </c>
      <c r="G1348" t="str">
        <f>IF(AND(Date[[#This Row],[Month]]=5,Date[[#This Row],[Year]]=2021),"True","False")</f>
        <v>False</v>
      </c>
      <c r="H1348" t="str">
        <f>IF(AND(Date[[#This Row],[Month]]&lt;=5,Date[[#This Row],[Month]]&gt;=4,Date[[#This Row],[Year]]=2021),"True","False")</f>
        <v>False</v>
      </c>
      <c r="I1348" t="str">
        <f>IF(Date[[#This Row],[Year]]=2021,"True","False")</f>
        <v>False</v>
      </c>
    </row>
    <row r="1349" spans="1:9" x14ac:dyDescent="0.3">
      <c r="A1349" s="21">
        <v>44083</v>
      </c>
      <c r="B1349">
        <f t="shared" si="63"/>
        <v>2020</v>
      </c>
      <c r="C1349" t="s">
        <v>75</v>
      </c>
      <c r="D1349" t="s">
        <v>107</v>
      </c>
      <c r="E1349">
        <f t="shared" si="64"/>
        <v>9</v>
      </c>
      <c r="F1349" t="str">
        <f t="shared" si="65"/>
        <v>2020 - 9</v>
      </c>
      <c r="G1349" t="str">
        <f>IF(AND(Date[[#This Row],[Month]]=5,Date[[#This Row],[Year]]=2021),"True","False")</f>
        <v>False</v>
      </c>
      <c r="H1349" t="str">
        <f>IF(AND(Date[[#This Row],[Month]]&lt;=5,Date[[#This Row],[Month]]&gt;=4,Date[[#This Row],[Year]]=2021),"True","False")</f>
        <v>False</v>
      </c>
      <c r="I1349" t="str">
        <f>IF(Date[[#This Row],[Year]]=2021,"True","False")</f>
        <v>False</v>
      </c>
    </row>
    <row r="1350" spans="1:9" x14ac:dyDescent="0.3">
      <c r="A1350" s="21">
        <v>44084</v>
      </c>
      <c r="B1350">
        <f t="shared" si="63"/>
        <v>2020</v>
      </c>
      <c r="C1350" t="s">
        <v>75</v>
      </c>
      <c r="D1350" t="s">
        <v>107</v>
      </c>
      <c r="E1350">
        <f t="shared" si="64"/>
        <v>9</v>
      </c>
      <c r="F1350" t="str">
        <f t="shared" si="65"/>
        <v>2020 - 9</v>
      </c>
      <c r="G1350" t="str">
        <f>IF(AND(Date[[#This Row],[Month]]=5,Date[[#This Row],[Year]]=2021),"True","False")</f>
        <v>False</v>
      </c>
      <c r="H1350" t="str">
        <f>IF(AND(Date[[#This Row],[Month]]&lt;=5,Date[[#This Row],[Month]]&gt;=4,Date[[#This Row],[Year]]=2021),"True","False")</f>
        <v>False</v>
      </c>
      <c r="I1350" t="str">
        <f>IF(Date[[#This Row],[Year]]=2021,"True","False")</f>
        <v>False</v>
      </c>
    </row>
    <row r="1351" spans="1:9" x14ac:dyDescent="0.3">
      <c r="A1351" s="21">
        <v>44085</v>
      </c>
      <c r="B1351">
        <f t="shared" si="63"/>
        <v>2020</v>
      </c>
      <c r="C1351" t="s">
        <v>75</v>
      </c>
      <c r="D1351" t="s">
        <v>107</v>
      </c>
      <c r="E1351">
        <f t="shared" si="64"/>
        <v>9</v>
      </c>
      <c r="F1351" t="str">
        <f t="shared" si="65"/>
        <v>2020 - 9</v>
      </c>
      <c r="G1351" t="str">
        <f>IF(AND(Date[[#This Row],[Month]]=5,Date[[#This Row],[Year]]=2021),"True","False")</f>
        <v>False</v>
      </c>
      <c r="H1351" t="str">
        <f>IF(AND(Date[[#This Row],[Month]]&lt;=5,Date[[#This Row],[Month]]&gt;=4,Date[[#This Row],[Year]]=2021),"True","False")</f>
        <v>False</v>
      </c>
      <c r="I1351" t="str">
        <f>IF(Date[[#This Row],[Year]]=2021,"True","False")</f>
        <v>False</v>
      </c>
    </row>
    <row r="1352" spans="1:9" x14ac:dyDescent="0.3">
      <c r="A1352" s="21">
        <v>44086</v>
      </c>
      <c r="B1352">
        <f t="shared" si="63"/>
        <v>2020</v>
      </c>
      <c r="C1352" t="s">
        <v>75</v>
      </c>
      <c r="D1352" t="s">
        <v>107</v>
      </c>
      <c r="E1352">
        <f t="shared" si="64"/>
        <v>9</v>
      </c>
      <c r="F1352" t="str">
        <f t="shared" si="65"/>
        <v>2020 - 9</v>
      </c>
      <c r="G1352" t="str">
        <f>IF(AND(Date[[#This Row],[Month]]=5,Date[[#This Row],[Year]]=2021),"True","False")</f>
        <v>False</v>
      </c>
      <c r="H1352" t="str">
        <f>IF(AND(Date[[#This Row],[Month]]&lt;=5,Date[[#This Row],[Month]]&gt;=4,Date[[#This Row],[Year]]=2021),"True","False")</f>
        <v>False</v>
      </c>
      <c r="I1352" t="str">
        <f>IF(Date[[#This Row],[Year]]=2021,"True","False")</f>
        <v>False</v>
      </c>
    </row>
    <row r="1353" spans="1:9" x14ac:dyDescent="0.3">
      <c r="A1353" s="21">
        <v>44087</v>
      </c>
      <c r="B1353">
        <f t="shared" si="63"/>
        <v>2020</v>
      </c>
      <c r="C1353" t="s">
        <v>75</v>
      </c>
      <c r="D1353" t="s">
        <v>107</v>
      </c>
      <c r="E1353">
        <f t="shared" si="64"/>
        <v>9</v>
      </c>
      <c r="F1353" t="str">
        <f t="shared" si="65"/>
        <v>2020 - 9</v>
      </c>
      <c r="G1353" t="str">
        <f>IF(AND(Date[[#This Row],[Month]]=5,Date[[#This Row],[Year]]=2021),"True","False")</f>
        <v>False</v>
      </c>
      <c r="H1353" t="str">
        <f>IF(AND(Date[[#This Row],[Month]]&lt;=5,Date[[#This Row],[Month]]&gt;=4,Date[[#This Row],[Year]]=2021),"True","False")</f>
        <v>False</v>
      </c>
      <c r="I1353" t="str">
        <f>IF(Date[[#This Row],[Year]]=2021,"True","False")</f>
        <v>False</v>
      </c>
    </row>
    <row r="1354" spans="1:9" x14ac:dyDescent="0.3">
      <c r="A1354" s="21">
        <v>44088</v>
      </c>
      <c r="B1354">
        <f t="shared" si="63"/>
        <v>2020</v>
      </c>
      <c r="C1354" t="s">
        <v>75</v>
      </c>
      <c r="D1354" t="s">
        <v>107</v>
      </c>
      <c r="E1354">
        <f t="shared" si="64"/>
        <v>9</v>
      </c>
      <c r="F1354" t="str">
        <f t="shared" si="65"/>
        <v>2020 - 9</v>
      </c>
      <c r="G1354" t="str">
        <f>IF(AND(Date[[#This Row],[Month]]=5,Date[[#This Row],[Year]]=2021),"True","False")</f>
        <v>False</v>
      </c>
      <c r="H1354" t="str">
        <f>IF(AND(Date[[#This Row],[Month]]&lt;=5,Date[[#This Row],[Month]]&gt;=4,Date[[#This Row],[Year]]=2021),"True","False")</f>
        <v>False</v>
      </c>
      <c r="I1354" t="str">
        <f>IF(Date[[#This Row],[Year]]=2021,"True","False")</f>
        <v>False</v>
      </c>
    </row>
    <row r="1355" spans="1:9" x14ac:dyDescent="0.3">
      <c r="A1355" s="21">
        <v>44089</v>
      </c>
      <c r="B1355">
        <f t="shared" si="63"/>
        <v>2020</v>
      </c>
      <c r="C1355" t="s">
        <v>75</v>
      </c>
      <c r="D1355" t="s">
        <v>107</v>
      </c>
      <c r="E1355">
        <f t="shared" si="64"/>
        <v>9</v>
      </c>
      <c r="F1355" t="str">
        <f t="shared" si="65"/>
        <v>2020 - 9</v>
      </c>
      <c r="G1355" t="str">
        <f>IF(AND(Date[[#This Row],[Month]]=5,Date[[#This Row],[Year]]=2021),"True","False")</f>
        <v>False</v>
      </c>
      <c r="H1355" t="str">
        <f>IF(AND(Date[[#This Row],[Month]]&lt;=5,Date[[#This Row],[Month]]&gt;=4,Date[[#This Row],[Year]]=2021),"True","False")</f>
        <v>False</v>
      </c>
      <c r="I1355" t="str">
        <f>IF(Date[[#This Row],[Year]]=2021,"True","False")</f>
        <v>False</v>
      </c>
    </row>
    <row r="1356" spans="1:9" x14ac:dyDescent="0.3">
      <c r="A1356" s="21">
        <v>44090</v>
      </c>
      <c r="B1356">
        <f t="shared" si="63"/>
        <v>2020</v>
      </c>
      <c r="C1356" t="s">
        <v>75</v>
      </c>
      <c r="D1356" t="s">
        <v>107</v>
      </c>
      <c r="E1356">
        <f t="shared" si="64"/>
        <v>9</v>
      </c>
      <c r="F1356" t="str">
        <f t="shared" si="65"/>
        <v>2020 - 9</v>
      </c>
      <c r="G1356" t="str">
        <f>IF(AND(Date[[#This Row],[Month]]=5,Date[[#This Row],[Year]]=2021),"True","False")</f>
        <v>False</v>
      </c>
      <c r="H1356" t="str">
        <f>IF(AND(Date[[#This Row],[Month]]&lt;=5,Date[[#This Row],[Month]]&gt;=4,Date[[#This Row],[Year]]=2021),"True","False")</f>
        <v>False</v>
      </c>
      <c r="I1356" t="str">
        <f>IF(Date[[#This Row],[Year]]=2021,"True","False")</f>
        <v>False</v>
      </c>
    </row>
    <row r="1357" spans="1:9" x14ac:dyDescent="0.3">
      <c r="A1357" s="21">
        <v>44091</v>
      </c>
      <c r="B1357">
        <f t="shared" si="63"/>
        <v>2020</v>
      </c>
      <c r="C1357" t="s">
        <v>75</v>
      </c>
      <c r="D1357" t="s">
        <v>107</v>
      </c>
      <c r="E1357">
        <f t="shared" si="64"/>
        <v>9</v>
      </c>
      <c r="F1357" t="str">
        <f t="shared" si="65"/>
        <v>2020 - 9</v>
      </c>
      <c r="G1357" t="str">
        <f>IF(AND(Date[[#This Row],[Month]]=5,Date[[#This Row],[Year]]=2021),"True","False")</f>
        <v>False</v>
      </c>
      <c r="H1357" t="str">
        <f>IF(AND(Date[[#This Row],[Month]]&lt;=5,Date[[#This Row],[Month]]&gt;=4,Date[[#This Row],[Year]]=2021),"True","False")</f>
        <v>False</v>
      </c>
      <c r="I1357" t="str">
        <f>IF(Date[[#This Row],[Year]]=2021,"True","False")</f>
        <v>False</v>
      </c>
    </row>
    <row r="1358" spans="1:9" x14ac:dyDescent="0.3">
      <c r="A1358" s="21">
        <v>44092</v>
      </c>
      <c r="B1358">
        <f t="shared" si="63"/>
        <v>2020</v>
      </c>
      <c r="C1358" t="s">
        <v>75</v>
      </c>
      <c r="D1358" t="s">
        <v>107</v>
      </c>
      <c r="E1358">
        <f t="shared" si="64"/>
        <v>9</v>
      </c>
      <c r="F1358" t="str">
        <f t="shared" si="65"/>
        <v>2020 - 9</v>
      </c>
      <c r="G1358" t="str">
        <f>IF(AND(Date[[#This Row],[Month]]=5,Date[[#This Row],[Year]]=2021),"True","False")</f>
        <v>False</v>
      </c>
      <c r="H1358" t="str">
        <f>IF(AND(Date[[#This Row],[Month]]&lt;=5,Date[[#This Row],[Month]]&gt;=4,Date[[#This Row],[Year]]=2021),"True","False")</f>
        <v>False</v>
      </c>
      <c r="I1358" t="str">
        <f>IF(Date[[#This Row],[Year]]=2021,"True","False")</f>
        <v>False</v>
      </c>
    </row>
    <row r="1359" spans="1:9" x14ac:dyDescent="0.3">
      <c r="A1359" s="21">
        <v>44093</v>
      </c>
      <c r="B1359">
        <f t="shared" si="63"/>
        <v>2020</v>
      </c>
      <c r="C1359" t="s">
        <v>75</v>
      </c>
      <c r="D1359" t="s">
        <v>107</v>
      </c>
      <c r="E1359">
        <f t="shared" si="64"/>
        <v>9</v>
      </c>
      <c r="F1359" t="str">
        <f t="shared" si="65"/>
        <v>2020 - 9</v>
      </c>
      <c r="G1359" t="str">
        <f>IF(AND(Date[[#This Row],[Month]]=5,Date[[#This Row],[Year]]=2021),"True","False")</f>
        <v>False</v>
      </c>
      <c r="H1359" t="str">
        <f>IF(AND(Date[[#This Row],[Month]]&lt;=5,Date[[#This Row],[Month]]&gt;=4,Date[[#This Row],[Year]]=2021),"True","False")</f>
        <v>False</v>
      </c>
      <c r="I1359" t="str">
        <f>IF(Date[[#This Row],[Year]]=2021,"True","False")</f>
        <v>False</v>
      </c>
    </row>
    <row r="1360" spans="1:9" x14ac:dyDescent="0.3">
      <c r="A1360" s="21">
        <v>44094</v>
      </c>
      <c r="B1360">
        <f t="shared" si="63"/>
        <v>2020</v>
      </c>
      <c r="C1360" t="s">
        <v>75</v>
      </c>
      <c r="D1360" t="s">
        <v>107</v>
      </c>
      <c r="E1360">
        <f t="shared" si="64"/>
        <v>9</v>
      </c>
      <c r="F1360" t="str">
        <f t="shared" si="65"/>
        <v>2020 - 9</v>
      </c>
      <c r="G1360" t="str">
        <f>IF(AND(Date[[#This Row],[Month]]=5,Date[[#This Row],[Year]]=2021),"True","False")</f>
        <v>False</v>
      </c>
      <c r="H1360" t="str">
        <f>IF(AND(Date[[#This Row],[Month]]&lt;=5,Date[[#This Row],[Month]]&gt;=4,Date[[#This Row],[Year]]=2021),"True","False")</f>
        <v>False</v>
      </c>
      <c r="I1360" t="str">
        <f>IF(Date[[#This Row],[Year]]=2021,"True","False")</f>
        <v>False</v>
      </c>
    </row>
    <row r="1361" spans="1:9" x14ac:dyDescent="0.3">
      <c r="A1361" s="21">
        <v>44095</v>
      </c>
      <c r="B1361">
        <f t="shared" si="63"/>
        <v>2020</v>
      </c>
      <c r="C1361" t="s">
        <v>75</v>
      </c>
      <c r="D1361" t="s">
        <v>107</v>
      </c>
      <c r="E1361">
        <f t="shared" si="64"/>
        <v>9</v>
      </c>
      <c r="F1361" t="str">
        <f t="shared" si="65"/>
        <v>2020 - 9</v>
      </c>
      <c r="G1361" t="str">
        <f>IF(AND(Date[[#This Row],[Month]]=5,Date[[#This Row],[Year]]=2021),"True","False")</f>
        <v>False</v>
      </c>
      <c r="H1361" t="str">
        <f>IF(AND(Date[[#This Row],[Month]]&lt;=5,Date[[#This Row],[Month]]&gt;=4,Date[[#This Row],[Year]]=2021),"True","False")</f>
        <v>False</v>
      </c>
      <c r="I1361" t="str">
        <f>IF(Date[[#This Row],[Year]]=2021,"True","False")</f>
        <v>False</v>
      </c>
    </row>
    <row r="1362" spans="1:9" x14ac:dyDescent="0.3">
      <c r="A1362" s="21">
        <v>44096</v>
      </c>
      <c r="B1362">
        <f t="shared" si="63"/>
        <v>2020</v>
      </c>
      <c r="C1362" t="s">
        <v>75</v>
      </c>
      <c r="D1362" t="s">
        <v>107</v>
      </c>
      <c r="E1362">
        <f t="shared" si="64"/>
        <v>9</v>
      </c>
      <c r="F1362" t="str">
        <f t="shared" si="65"/>
        <v>2020 - 9</v>
      </c>
      <c r="G1362" t="str">
        <f>IF(AND(Date[[#This Row],[Month]]=5,Date[[#This Row],[Year]]=2021),"True","False")</f>
        <v>False</v>
      </c>
      <c r="H1362" t="str">
        <f>IF(AND(Date[[#This Row],[Month]]&lt;=5,Date[[#This Row],[Month]]&gt;=4,Date[[#This Row],[Year]]=2021),"True","False")</f>
        <v>False</v>
      </c>
      <c r="I1362" t="str">
        <f>IF(Date[[#This Row],[Year]]=2021,"True","False")</f>
        <v>False</v>
      </c>
    </row>
    <row r="1363" spans="1:9" x14ac:dyDescent="0.3">
      <c r="A1363" s="21">
        <v>44097</v>
      </c>
      <c r="B1363">
        <f t="shared" si="63"/>
        <v>2020</v>
      </c>
      <c r="C1363" t="s">
        <v>75</v>
      </c>
      <c r="D1363" t="s">
        <v>107</v>
      </c>
      <c r="E1363">
        <f t="shared" si="64"/>
        <v>9</v>
      </c>
      <c r="F1363" t="str">
        <f t="shared" si="65"/>
        <v>2020 - 9</v>
      </c>
      <c r="G1363" t="str">
        <f>IF(AND(Date[[#This Row],[Month]]=5,Date[[#This Row],[Year]]=2021),"True","False")</f>
        <v>False</v>
      </c>
      <c r="H1363" t="str">
        <f>IF(AND(Date[[#This Row],[Month]]&lt;=5,Date[[#This Row],[Month]]&gt;=4,Date[[#This Row],[Year]]=2021),"True","False")</f>
        <v>False</v>
      </c>
      <c r="I1363" t="str">
        <f>IF(Date[[#This Row],[Year]]=2021,"True","False")</f>
        <v>False</v>
      </c>
    </row>
    <row r="1364" spans="1:9" x14ac:dyDescent="0.3">
      <c r="A1364" s="21">
        <v>44098</v>
      </c>
      <c r="B1364">
        <f t="shared" si="63"/>
        <v>2020</v>
      </c>
      <c r="C1364" t="s">
        <v>75</v>
      </c>
      <c r="D1364" t="s">
        <v>107</v>
      </c>
      <c r="E1364">
        <f t="shared" si="64"/>
        <v>9</v>
      </c>
      <c r="F1364" t="str">
        <f t="shared" si="65"/>
        <v>2020 - 9</v>
      </c>
      <c r="G1364" t="str">
        <f>IF(AND(Date[[#This Row],[Month]]=5,Date[[#This Row],[Year]]=2021),"True","False")</f>
        <v>False</v>
      </c>
      <c r="H1364" t="str">
        <f>IF(AND(Date[[#This Row],[Month]]&lt;=5,Date[[#This Row],[Month]]&gt;=4,Date[[#This Row],[Year]]=2021),"True","False")</f>
        <v>False</v>
      </c>
      <c r="I1364" t="str">
        <f>IF(Date[[#This Row],[Year]]=2021,"True","False")</f>
        <v>False</v>
      </c>
    </row>
    <row r="1365" spans="1:9" x14ac:dyDescent="0.3">
      <c r="A1365" s="21">
        <v>44099</v>
      </c>
      <c r="B1365">
        <f t="shared" si="63"/>
        <v>2020</v>
      </c>
      <c r="C1365" t="s">
        <v>75</v>
      </c>
      <c r="D1365" t="s">
        <v>107</v>
      </c>
      <c r="E1365">
        <f t="shared" si="64"/>
        <v>9</v>
      </c>
      <c r="F1365" t="str">
        <f t="shared" si="65"/>
        <v>2020 - 9</v>
      </c>
      <c r="G1365" t="str">
        <f>IF(AND(Date[[#This Row],[Month]]=5,Date[[#This Row],[Year]]=2021),"True","False")</f>
        <v>False</v>
      </c>
      <c r="H1365" t="str">
        <f>IF(AND(Date[[#This Row],[Month]]&lt;=5,Date[[#This Row],[Month]]&gt;=4,Date[[#This Row],[Year]]=2021),"True","False")</f>
        <v>False</v>
      </c>
      <c r="I1365" t="str">
        <f>IF(Date[[#This Row],[Year]]=2021,"True","False")</f>
        <v>False</v>
      </c>
    </row>
    <row r="1366" spans="1:9" x14ac:dyDescent="0.3">
      <c r="A1366" s="21">
        <v>44100</v>
      </c>
      <c r="B1366">
        <f t="shared" si="63"/>
        <v>2020</v>
      </c>
      <c r="C1366" t="s">
        <v>75</v>
      </c>
      <c r="D1366" t="s">
        <v>107</v>
      </c>
      <c r="E1366">
        <f t="shared" si="64"/>
        <v>9</v>
      </c>
      <c r="F1366" t="str">
        <f t="shared" si="65"/>
        <v>2020 - 9</v>
      </c>
      <c r="G1366" t="str">
        <f>IF(AND(Date[[#This Row],[Month]]=5,Date[[#This Row],[Year]]=2021),"True","False")</f>
        <v>False</v>
      </c>
      <c r="H1366" t="str">
        <f>IF(AND(Date[[#This Row],[Month]]&lt;=5,Date[[#This Row],[Month]]&gt;=4,Date[[#This Row],[Year]]=2021),"True","False")</f>
        <v>False</v>
      </c>
      <c r="I1366" t="str">
        <f>IF(Date[[#This Row],[Year]]=2021,"True","False")</f>
        <v>False</v>
      </c>
    </row>
    <row r="1367" spans="1:9" x14ac:dyDescent="0.3">
      <c r="A1367" s="21">
        <v>44101</v>
      </c>
      <c r="B1367">
        <f t="shared" si="63"/>
        <v>2020</v>
      </c>
      <c r="C1367" t="s">
        <v>75</v>
      </c>
      <c r="D1367" t="s">
        <v>107</v>
      </c>
      <c r="E1367">
        <f t="shared" si="64"/>
        <v>9</v>
      </c>
      <c r="F1367" t="str">
        <f t="shared" si="65"/>
        <v>2020 - 9</v>
      </c>
      <c r="G1367" t="str">
        <f>IF(AND(Date[[#This Row],[Month]]=5,Date[[#This Row],[Year]]=2021),"True","False")</f>
        <v>False</v>
      </c>
      <c r="H1367" t="str">
        <f>IF(AND(Date[[#This Row],[Month]]&lt;=5,Date[[#This Row],[Month]]&gt;=4,Date[[#This Row],[Year]]=2021),"True","False")</f>
        <v>False</v>
      </c>
      <c r="I1367" t="str">
        <f>IF(Date[[#This Row],[Year]]=2021,"True","False")</f>
        <v>False</v>
      </c>
    </row>
    <row r="1368" spans="1:9" x14ac:dyDescent="0.3">
      <c r="A1368" s="21">
        <v>44102</v>
      </c>
      <c r="B1368">
        <f t="shared" si="63"/>
        <v>2020</v>
      </c>
      <c r="C1368" t="s">
        <v>75</v>
      </c>
      <c r="D1368" t="s">
        <v>107</v>
      </c>
      <c r="E1368">
        <f t="shared" si="64"/>
        <v>9</v>
      </c>
      <c r="F1368" t="str">
        <f t="shared" si="65"/>
        <v>2020 - 9</v>
      </c>
      <c r="G1368" t="str">
        <f>IF(AND(Date[[#This Row],[Month]]=5,Date[[#This Row],[Year]]=2021),"True","False")</f>
        <v>False</v>
      </c>
      <c r="H1368" t="str">
        <f>IF(AND(Date[[#This Row],[Month]]&lt;=5,Date[[#This Row],[Month]]&gt;=4,Date[[#This Row],[Year]]=2021),"True","False")</f>
        <v>False</v>
      </c>
      <c r="I1368" t="str">
        <f>IF(Date[[#This Row],[Year]]=2021,"True","False")</f>
        <v>False</v>
      </c>
    </row>
    <row r="1369" spans="1:9" x14ac:dyDescent="0.3">
      <c r="A1369" s="21">
        <v>44103</v>
      </c>
      <c r="B1369">
        <f t="shared" si="63"/>
        <v>2020</v>
      </c>
      <c r="C1369" t="s">
        <v>75</v>
      </c>
      <c r="D1369" t="s">
        <v>107</v>
      </c>
      <c r="E1369">
        <f t="shared" si="64"/>
        <v>9</v>
      </c>
      <c r="F1369" t="str">
        <f t="shared" si="65"/>
        <v>2020 - 9</v>
      </c>
      <c r="G1369" t="str">
        <f>IF(AND(Date[[#This Row],[Month]]=5,Date[[#This Row],[Year]]=2021),"True","False")</f>
        <v>False</v>
      </c>
      <c r="H1369" t="str">
        <f>IF(AND(Date[[#This Row],[Month]]&lt;=5,Date[[#This Row],[Month]]&gt;=4,Date[[#This Row],[Year]]=2021),"True","False")</f>
        <v>False</v>
      </c>
      <c r="I1369" t="str">
        <f>IF(Date[[#This Row],[Year]]=2021,"True","False")</f>
        <v>False</v>
      </c>
    </row>
    <row r="1370" spans="1:9" x14ac:dyDescent="0.3">
      <c r="A1370" s="21">
        <v>44104</v>
      </c>
      <c r="B1370">
        <f t="shared" si="63"/>
        <v>2020</v>
      </c>
      <c r="C1370" t="s">
        <v>75</v>
      </c>
      <c r="D1370" t="s">
        <v>107</v>
      </c>
      <c r="E1370">
        <f t="shared" si="64"/>
        <v>9</v>
      </c>
      <c r="F1370" t="str">
        <f t="shared" si="65"/>
        <v>2020 - 9</v>
      </c>
      <c r="G1370" t="str">
        <f>IF(AND(Date[[#This Row],[Month]]=5,Date[[#This Row],[Year]]=2021),"True","False")</f>
        <v>False</v>
      </c>
      <c r="H1370" t="str">
        <f>IF(AND(Date[[#This Row],[Month]]&lt;=5,Date[[#This Row],[Month]]&gt;=4,Date[[#This Row],[Year]]=2021),"True","False")</f>
        <v>False</v>
      </c>
      <c r="I1370" t="str">
        <f>IF(Date[[#This Row],[Year]]=2021,"True","False")</f>
        <v>False</v>
      </c>
    </row>
    <row r="1371" spans="1:9" x14ac:dyDescent="0.3">
      <c r="A1371" s="21">
        <v>44105</v>
      </c>
      <c r="B1371">
        <f t="shared" si="63"/>
        <v>2020</v>
      </c>
      <c r="C1371" t="s">
        <v>76</v>
      </c>
      <c r="D1371" t="s">
        <v>108</v>
      </c>
      <c r="E1371">
        <f t="shared" si="64"/>
        <v>10</v>
      </c>
      <c r="F1371" t="str">
        <f t="shared" si="65"/>
        <v>2020 - 10</v>
      </c>
      <c r="G1371" t="str">
        <f>IF(AND(Date[[#This Row],[Month]]=5,Date[[#This Row],[Year]]=2021),"True","False")</f>
        <v>False</v>
      </c>
      <c r="H1371" t="str">
        <f>IF(AND(Date[[#This Row],[Month]]&lt;=5,Date[[#This Row],[Month]]&gt;=4,Date[[#This Row],[Year]]=2021),"True","False")</f>
        <v>False</v>
      </c>
      <c r="I1371" t="str">
        <f>IF(Date[[#This Row],[Year]]=2021,"True","False")</f>
        <v>False</v>
      </c>
    </row>
    <row r="1372" spans="1:9" x14ac:dyDescent="0.3">
      <c r="A1372" s="21">
        <v>44106</v>
      </c>
      <c r="B1372">
        <f t="shared" si="63"/>
        <v>2020</v>
      </c>
      <c r="C1372" t="s">
        <v>76</v>
      </c>
      <c r="D1372" t="s">
        <v>108</v>
      </c>
      <c r="E1372">
        <f t="shared" si="64"/>
        <v>10</v>
      </c>
      <c r="F1372" t="str">
        <f t="shared" si="65"/>
        <v>2020 - 10</v>
      </c>
      <c r="G1372" t="str">
        <f>IF(AND(Date[[#This Row],[Month]]=5,Date[[#This Row],[Year]]=2021),"True","False")</f>
        <v>False</v>
      </c>
      <c r="H1372" t="str">
        <f>IF(AND(Date[[#This Row],[Month]]&lt;=5,Date[[#This Row],[Month]]&gt;=4,Date[[#This Row],[Year]]=2021),"True","False")</f>
        <v>False</v>
      </c>
      <c r="I1372" t="str">
        <f>IF(Date[[#This Row],[Year]]=2021,"True","False")</f>
        <v>False</v>
      </c>
    </row>
    <row r="1373" spans="1:9" x14ac:dyDescent="0.3">
      <c r="A1373" s="21">
        <v>44107</v>
      </c>
      <c r="B1373">
        <f t="shared" si="63"/>
        <v>2020</v>
      </c>
      <c r="C1373" t="s">
        <v>76</v>
      </c>
      <c r="D1373" t="s">
        <v>108</v>
      </c>
      <c r="E1373">
        <f t="shared" si="64"/>
        <v>10</v>
      </c>
      <c r="F1373" t="str">
        <f t="shared" si="65"/>
        <v>2020 - 10</v>
      </c>
      <c r="G1373" t="str">
        <f>IF(AND(Date[[#This Row],[Month]]=5,Date[[#This Row],[Year]]=2021),"True","False")</f>
        <v>False</v>
      </c>
      <c r="H1373" t="str">
        <f>IF(AND(Date[[#This Row],[Month]]&lt;=5,Date[[#This Row],[Month]]&gt;=4,Date[[#This Row],[Year]]=2021),"True","False")</f>
        <v>False</v>
      </c>
      <c r="I1373" t="str">
        <f>IF(Date[[#This Row],[Year]]=2021,"True","False")</f>
        <v>False</v>
      </c>
    </row>
    <row r="1374" spans="1:9" x14ac:dyDescent="0.3">
      <c r="A1374" s="21">
        <v>44108</v>
      </c>
      <c r="B1374">
        <f t="shared" si="63"/>
        <v>2020</v>
      </c>
      <c r="C1374" t="s">
        <v>76</v>
      </c>
      <c r="D1374" t="s">
        <v>108</v>
      </c>
      <c r="E1374">
        <f t="shared" si="64"/>
        <v>10</v>
      </c>
      <c r="F1374" t="str">
        <f t="shared" si="65"/>
        <v>2020 - 10</v>
      </c>
      <c r="G1374" t="str">
        <f>IF(AND(Date[[#This Row],[Month]]=5,Date[[#This Row],[Year]]=2021),"True","False")</f>
        <v>False</v>
      </c>
      <c r="H1374" t="str">
        <f>IF(AND(Date[[#This Row],[Month]]&lt;=5,Date[[#This Row],[Month]]&gt;=4,Date[[#This Row],[Year]]=2021),"True","False")</f>
        <v>False</v>
      </c>
      <c r="I1374" t="str">
        <f>IF(Date[[#This Row],[Year]]=2021,"True","False")</f>
        <v>False</v>
      </c>
    </row>
    <row r="1375" spans="1:9" x14ac:dyDescent="0.3">
      <c r="A1375" s="21">
        <v>44109</v>
      </c>
      <c r="B1375">
        <f t="shared" si="63"/>
        <v>2020</v>
      </c>
      <c r="C1375" t="s">
        <v>76</v>
      </c>
      <c r="D1375" t="s">
        <v>108</v>
      </c>
      <c r="E1375">
        <f t="shared" si="64"/>
        <v>10</v>
      </c>
      <c r="F1375" t="str">
        <f t="shared" si="65"/>
        <v>2020 - 10</v>
      </c>
      <c r="G1375" t="str">
        <f>IF(AND(Date[[#This Row],[Month]]=5,Date[[#This Row],[Year]]=2021),"True","False")</f>
        <v>False</v>
      </c>
      <c r="H1375" t="str">
        <f>IF(AND(Date[[#This Row],[Month]]&lt;=5,Date[[#This Row],[Month]]&gt;=4,Date[[#This Row],[Year]]=2021),"True","False")</f>
        <v>False</v>
      </c>
      <c r="I1375" t="str">
        <f>IF(Date[[#This Row],[Year]]=2021,"True","False")</f>
        <v>False</v>
      </c>
    </row>
    <row r="1376" spans="1:9" x14ac:dyDescent="0.3">
      <c r="A1376" s="21">
        <v>44110</v>
      </c>
      <c r="B1376">
        <f t="shared" si="63"/>
        <v>2020</v>
      </c>
      <c r="C1376" t="s">
        <v>76</v>
      </c>
      <c r="D1376" t="s">
        <v>108</v>
      </c>
      <c r="E1376">
        <f t="shared" si="64"/>
        <v>10</v>
      </c>
      <c r="F1376" t="str">
        <f t="shared" si="65"/>
        <v>2020 - 10</v>
      </c>
      <c r="G1376" t="str">
        <f>IF(AND(Date[[#This Row],[Month]]=5,Date[[#This Row],[Year]]=2021),"True","False")</f>
        <v>False</v>
      </c>
      <c r="H1376" t="str">
        <f>IF(AND(Date[[#This Row],[Month]]&lt;=5,Date[[#This Row],[Month]]&gt;=4,Date[[#This Row],[Year]]=2021),"True","False")</f>
        <v>False</v>
      </c>
      <c r="I1376" t="str">
        <f>IF(Date[[#This Row],[Year]]=2021,"True","False")</f>
        <v>False</v>
      </c>
    </row>
    <row r="1377" spans="1:9" x14ac:dyDescent="0.3">
      <c r="A1377" s="21">
        <v>44111</v>
      </c>
      <c r="B1377">
        <f t="shared" si="63"/>
        <v>2020</v>
      </c>
      <c r="C1377" t="s">
        <v>76</v>
      </c>
      <c r="D1377" t="s">
        <v>108</v>
      </c>
      <c r="E1377">
        <f t="shared" si="64"/>
        <v>10</v>
      </c>
      <c r="F1377" t="str">
        <f t="shared" si="65"/>
        <v>2020 - 10</v>
      </c>
      <c r="G1377" t="str">
        <f>IF(AND(Date[[#This Row],[Month]]=5,Date[[#This Row],[Year]]=2021),"True","False")</f>
        <v>False</v>
      </c>
      <c r="H1377" t="str">
        <f>IF(AND(Date[[#This Row],[Month]]&lt;=5,Date[[#This Row],[Month]]&gt;=4,Date[[#This Row],[Year]]=2021),"True","False")</f>
        <v>False</v>
      </c>
      <c r="I1377" t="str">
        <f>IF(Date[[#This Row],[Year]]=2021,"True","False")</f>
        <v>False</v>
      </c>
    </row>
    <row r="1378" spans="1:9" x14ac:dyDescent="0.3">
      <c r="A1378" s="21">
        <v>44112</v>
      </c>
      <c r="B1378">
        <f t="shared" si="63"/>
        <v>2020</v>
      </c>
      <c r="C1378" t="s">
        <v>76</v>
      </c>
      <c r="D1378" t="s">
        <v>108</v>
      </c>
      <c r="E1378">
        <f t="shared" si="64"/>
        <v>10</v>
      </c>
      <c r="F1378" t="str">
        <f t="shared" si="65"/>
        <v>2020 - 10</v>
      </c>
      <c r="G1378" t="str">
        <f>IF(AND(Date[[#This Row],[Month]]=5,Date[[#This Row],[Year]]=2021),"True","False")</f>
        <v>False</v>
      </c>
      <c r="H1378" t="str">
        <f>IF(AND(Date[[#This Row],[Month]]&lt;=5,Date[[#This Row],[Month]]&gt;=4,Date[[#This Row],[Year]]=2021),"True","False")</f>
        <v>False</v>
      </c>
      <c r="I1378" t="str">
        <f>IF(Date[[#This Row],[Year]]=2021,"True","False")</f>
        <v>False</v>
      </c>
    </row>
    <row r="1379" spans="1:9" x14ac:dyDescent="0.3">
      <c r="A1379" s="21">
        <v>44113</v>
      </c>
      <c r="B1379">
        <f t="shared" si="63"/>
        <v>2020</v>
      </c>
      <c r="C1379" t="s">
        <v>76</v>
      </c>
      <c r="D1379" t="s">
        <v>108</v>
      </c>
      <c r="E1379">
        <f t="shared" si="64"/>
        <v>10</v>
      </c>
      <c r="F1379" t="str">
        <f t="shared" si="65"/>
        <v>2020 - 10</v>
      </c>
      <c r="G1379" t="str">
        <f>IF(AND(Date[[#This Row],[Month]]=5,Date[[#This Row],[Year]]=2021),"True","False")</f>
        <v>False</v>
      </c>
      <c r="H1379" t="str">
        <f>IF(AND(Date[[#This Row],[Month]]&lt;=5,Date[[#This Row],[Month]]&gt;=4,Date[[#This Row],[Year]]=2021),"True","False")</f>
        <v>False</v>
      </c>
      <c r="I1379" t="str">
        <f>IF(Date[[#This Row],[Year]]=2021,"True","False")</f>
        <v>False</v>
      </c>
    </row>
    <row r="1380" spans="1:9" x14ac:dyDescent="0.3">
      <c r="A1380" s="21">
        <v>44114</v>
      </c>
      <c r="B1380">
        <f t="shared" si="63"/>
        <v>2020</v>
      </c>
      <c r="C1380" t="s">
        <v>76</v>
      </c>
      <c r="D1380" t="s">
        <v>108</v>
      </c>
      <c r="E1380">
        <f t="shared" si="64"/>
        <v>10</v>
      </c>
      <c r="F1380" t="str">
        <f t="shared" si="65"/>
        <v>2020 - 10</v>
      </c>
      <c r="G1380" t="str">
        <f>IF(AND(Date[[#This Row],[Month]]=5,Date[[#This Row],[Year]]=2021),"True","False")</f>
        <v>False</v>
      </c>
      <c r="H1380" t="str">
        <f>IF(AND(Date[[#This Row],[Month]]&lt;=5,Date[[#This Row],[Month]]&gt;=4,Date[[#This Row],[Year]]=2021),"True","False")</f>
        <v>False</v>
      </c>
      <c r="I1380" t="str">
        <f>IF(Date[[#This Row],[Year]]=2021,"True","False")</f>
        <v>False</v>
      </c>
    </row>
    <row r="1381" spans="1:9" x14ac:dyDescent="0.3">
      <c r="A1381" s="21">
        <v>44115</v>
      </c>
      <c r="B1381">
        <f t="shared" si="63"/>
        <v>2020</v>
      </c>
      <c r="C1381" t="s">
        <v>76</v>
      </c>
      <c r="D1381" t="s">
        <v>108</v>
      </c>
      <c r="E1381">
        <f t="shared" si="64"/>
        <v>10</v>
      </c>
      <c r="F1381" t="str">
        <f t="shared" si="65"/>
        <v>2020 - 10</v>
      </c>
      <c r="G1381" t="str">
        <f>IF(AND(Date[[#This Row],[Month]]=5,Date[[#This Row],[Year]]=2021),"True","False")</f>
        <v>False</v>
      </c>
      <c r="H1381" t="str">
        <f>IF(AND(Date[[#This Row],[Month]]&lt;=5,Date[[#This Row],[Month]]&gt;=4,Date[[#This Row],[Year]]=2021),"True","False")</f>
        <v>False</v>
      </c>
      <c r="I1381" t="str">
        <f>IF(Date[[#This Row],[Year]]=2021,"True","False")</f>
        <v>False</v>
      </c>
    </row>
    <row r="1382" spans="1:9" x14ac:dyDescent="0.3">
      <c r="A1382" s="21">
        <v>44116</v>
      </c>
      <c r="B1382">
        <f t="shared" si="63"/>
        <v>2020</v>
      </c>
      <c r="C1382" t="s">
        <v>76</v>
      </c>
      <c r="D1382" t="s">
        <v>108</v>
      </c>
      <c r="E1382">
        <f t="shared" si="64"/>
        <v>10</v>
      </c>
      <c r="F1382" t="str">
        <f t="shared" si="65"/>
        <v>2020 - 10</v>
      </c>
      <c r="G1382" t="str">
        <f>IF(AND(Date[[#This Row],[Month]]=5,Date[[#This Row],[Year]]=2021),"True","False")</f>
        <v>False</v>
      </c>
      <c r="H1382" t="str">
        <f>IF(AND(Date[[#This Row],[Month]]&lt;=5,Date[[#This Row],[Month]]&gt;=4,Date[[#This Row],[Year]]=2021),"True","False")</f>
        <v>False</v>
      </c>
      <c r="I1382" t="str">
        <f>IF(Date[[#This Row],[Year]]=2021,"True","False")</f>
        <v>False</v>
      </c>
    </row>
    <row r="1383" spans="1:9" x14ac:dyDescent="0.3">
      <c r="A1383" s="21">
        <v>44117</v>
      </c>
      <c r="B1383">
        <f t="shared" si="63"/>
        <v>2020</v>
      </c>
      <c r="C1383" t="s">
        <v>76</v>
      </c>
      <c r="D1383" t="s">
        <v>108</v>
      </c>
      <c r="E1383">
        <f t="shared" si="64"/>
        <v>10</v>
      </c>
      <c r="F1383" t="str">
        <f t="shared" si="65"/>
        <v>2020 - 10</v>
      </c>
      <c r="G1383" t="str">
        <f>IF(AND(Date[[#This Row],[Month]]=5,Date[[#This Row],[Year]]=2021),"True","False")</f>
        <v>False</v>
      </c>
      <c r="H1383" t="str">
        <f>IF(AND(Date[[#This Row],[Month]]&lt;=5,Date[[#This Row],[Month]]&gt;=4,Date[[#This Row],[Year]]=2021),"True","False")</f>
        <v>False</v>
      </c>
      <c r="I1383" t="str">
        <f>IF(Date[[#This Row],[Year]]=2021,"True","False")</f>
        <v>False</v>
      </c>
    </row>
    <row r="1384" spans="1:9" x14ac:dyDescent="0.3">
      <c r="A1384" s="21">
        <v>44118</v>
      </c>
      <c r="B1384">
        <f t="shared" si="63"/>
        <v>2020</v>
      </c>
      <c r="C1384" t="s">
        <v>76</v>
      </c>
      <c r="D1384" t="s">
        <v>108</v>
      </c>
      <c r="E1384">
        <f t="shared" si="64"/>
        <v>10</v>
      </c>
      <c r="F1384" t="str">
        <f t="shared" si="65"/>
        <v>2020 - 10</v>
      </c>
      <c r="G1384" t="str">
        <f>IF(AND(Date[[#This Row],[Month]]=5,Date[[#This Row],[Year]]=2021),"True","False")</f>
        <v>False</v>
      </c>
      <c r="H1384" t="str">
        <f>IF(AND(Date[[#This Row],[Month]]&lt;=5,Date[[#This Row],[Month]]&gt;=4,Date[[#This Row],[Year]]=2021),"True","False")</f>
        <v>False</v>
      </c>
      <c r="I1384" t="str">
        <f>IF(Date[[#This Row],[Year]]=2021,"True","False")</f>
        <v>False</v>
      </c>
    </row>
    <row r="1385" spans="1:9" x14ac:dyDescent="0.3">
      <c r="A1385" s="21">
        <v>44119</v>
      </c>
      <c r="B1385">
        <f t="shared" si="63"/>
        <v>2020</v>
      </c>
      <c r="C1385" t="s">
        <v>76</v>
      </c>
      <c r="D1385" t="s">
        <v>108</v>
      </c>
      <c r="E1385">
        <f t="shared" si="64"/>
        <v>10</v>
      </c>
      <c r="F1385" t="str">
        <f t="shared" si="65"/>
        <v>2020 - 10</v>
      </c>
      <c r="G1385" t="str">
        <f>IF(AND(Date[[#This Row],[Month]]=5,Date[[#This Row],[Year]]=2021),"True","False")</f>
        <v>False</v>
      </c>
      <c r="H1385" t="str">
        <f>IF(AND(Date[[#This Row],[Month]]&lt;=5,Date[[#This Row],[Month]]&gt;=4,Date[[#This Row],[Year]]=2021),"True","False")</f>
        <v>False</v>
      </c>
      <c r="I1385" t="str">
        <f>IF(Date[[#This Row],[Year]]=2021,"True","False")</f>
        <v>False</v>
      </c>
    </row>
    <row r="1386" spans="1:9" x14ac:dyDescent="0.3">
      <c r="A1386" s="21">
        <v>44120</v>
      </c>
      <c r="B1386">
        <f t="shared" si="63"/>
        <v>2020</v>
      </c>
      <c r="C1386" t="s">
        <v>76</v>
      </c>
      <c r="D1386" t="s">
        <v>108</v>
      </c>
      <c r="E1386">
        <f t="shared" si="64"/>
        <v>10</v>
      </c>
      <c r="F1386" t="str">
        <f t="shared" si="65"/>
        <v>2020 - 10</v>
      </c>
      <c r="G1386" t="str">
        <f>IF(AND(Date[[#This Row],[Month]]=5,Date[[#This Row],[Year]]=2021),"True","False")</f>
        <v>False</v>
      </c>
      <c r="H1386" t="str">
        <f>IF(AND(Date[[#This Row],[Month]]&lt;=5,Date[[#This Row],[Month]]&gt;=4,Date[[#This Row],[Year]]=2021),"True","False")</f>
        <v>False</v>
      </c>
      <c r="I1386" t="str">
        <f>IF(Date[[#This Row],[Year]]=2021,"True","False")</f>
        <v>False</v>
      </c>
    </row>
    <row r="1387" spans="1:9" x14ac:dyDescent="0.3">
      <c r="A1387" s="21">
        <v>44121</v>
      </c>
      <c r="B1387">
        <f t="shared" si="63"/>
        <v>2020</v>
      </c>
      <c r="C1387" t="s">
        <v>76</v>
      </c>
      <c r="D1387" t="s">
        <v>108</v>
      </c>
      <c r="E1387">
        <f t="shared" si="64"/>
        <v>10</v>
      </c>
      <c r="F1387" t="str">
        <f t="shared" si="65"/>
        <v>2020 - 10</v>
      </c>
      <c r="G1387" t="str">
        <f>IF(AND(Date[[#This Row],[Month]]=5,Date[[#This Row],[Year]]=2021),"True","False")</f>
        <v>False</v>
      </c>
      <c r="H1387" t="str">
        <f>IF(AND(Date[[#This Row],[Month]]&lt;=5,Date[[#This Row],[Month]]&gt;=4,Date[[#This Row],[Year]]=2021),"True","False")</f>
        <v>False</v>
      </c>
      <c r="I1387" t="str">
        <f>IF(Date[[#This Row],[Year]]=2021,"True","False")</f>
        <v>False</v>
      </c>
    </row>
    <row r="1388" spans="1:9" x14ac:dyDescent="0.3">
      <c r="A1388" s="21">
        <v>44122</v>
      </c>
      <c r="B1388">
        <f t="shared" si="63"/>
        <v>2020</v>
      </c>
      <c r="C1388" t="s">
        <v>76</v>
      </c>
      <c r="D1388" t="s">
        <v>108</v>
      </c>
      <c r="E1388">
        <f t="shared" si="64"/>
        <v>10</v>
      </c>
      <c r="F1388" t="str">
        <f t="shared" si="65"/>
        <v>2020 - 10</v>
      </c>
      <c r="G1388" t="str">
        <f>IF(AND(Date[[#This Row],[Month]]=5,Date[[#This Row],[Year]]=2021),"True","False")</f>
        <v>False</v>
      </c>
      <c r="H1388" t="str">
        <f>IF(AND(Date[[#This Row],[Month]]&lt;=5,Date[[#This Row],[Month]]&gt;=4,Date[[#This Row],[Year]]=2021),"True","False")</f>
        <v>False</v>
      </c>
      <c r="I1388" t="str">
        <f>IF(Date[[#This Row],[Year]]=2021,"True","False")</f>
        <v>False</v>
      </c>
    </row>
    <row r="1389" spans="1:9" x14ac:dyDescent="0.3">
      <c r="A1389" s="21">
        <v>44123</v>
      </c>
      <c r="B1389">
        <f t="shared" si="63"/>
        <v>2020</v>
      </c>
      <c r="C1389" t="s">
        <v>76</v>
      </c>
      <c r="D1389" t="s">
        <v>108</v>
      </c>
      <c r="E1389">
        <f t="shared" si="64"/>
        <v>10</v>
      </c>
      <c r="F1389" t="str">
        <f t="shared" si="65"/>
        <v>2020 - 10</v>
      </c>
      <c r="G1389" t="str">
        <f>IF(AND(Date[[#This Row],[Month]]=5,Date[[#This Row],[Year]]=2021),"True","False")</f>
        <v>False</v>
      </c>
      <c r="H1389" t="str">
        <f>IF(AND(Date[[#This Row],[Month]]&lt;=5,Date[[#This Row],[Month]]&gt;=4,Date[[#This Row],[Year]]=2021),"True","False")</f>
        <v>False</v>
      </c>
      <c r="I1389" t="str">
        <f>IF(Date[[#This Row],[Year]]=2021,"True","False")</f>
        <v>False</v>
      </c>
    </row>
    <row r="1390" spans="1:9" x14ac:dyDescent="0.3">
      <c r="A1390" s="21">
        <v>44124</v>
      </c>
      <c r="B1390">
        <f t="shared" si="63"/>
        <v>2020</v>
      </c>
      <c r="C1390" t="s">
        <v>76</v>
      </c>
      <c r="D1390" t="s">
        <v>108</v>
      </c>
      <c r="E1390">
        <f t="shared" si="64"/>
        <v>10</v>
      </c>
      <c r="F1390" t="str">
        <f t="shared" si="65"/>
        <v>2020 - 10</v>
      </c>
      <c r="G1390" t="str">
        <f>IF(AND(Date[[#This Row],[Month]]=5,Date[[#This Row],[Year]]=2021),"True","False")</f>
        <v>False</v>
      </c>
      <c r="H1390" t="str">
        <f>IF(AND(Date[[#This Row],[Month]]&lt;=5,Date[[#This Row],[Month]]&gt;=4,Date[[#This Row],[Year]]=2021),"True","False")</f>
        <v>False</v>
      </c>
      <c r="I1390" t="str">
        <f>IF(Date[[#This Row],[Year]]=2021,"True","False")</f>
        <v>False</v>
      </c>
    </row>
    <row r="1391" spans="1:9" x14ac:dyDescent="0.3">
      <c r="A1391" s="21">
        <v>44125</v>
      </c>
      <c r="B1391">
        <f t="shared" si="63"/>
        <v>2020</v>
      </c>
      <c r="C1391" t="s">
        <v>76</v>
      </c>
      <c r="D1391" t="s">
        <v>108</v>
      </c>
      <c r="E1391">
        <f t="shared" si="64"/>
        <v>10</v>
      </c>
      <c r="F1391" t="str">
        <f t="shared" si="65"/>
        <v>2020 - 10</v>
      </c>
      <c r="G1391" t="str">
        <f>IF(AND(Date[[#This Row],[Month]]=5,Date[[#This Row],[Year]]=2021),"True","False")</f>
        <v>False</v>
      </c>
      <c r="H1391" t="str">
        <f>IF(AND(Date[[#This Row],[Month]]&lt;=5,Date[[#This Row],[Month]]&gt;=4,Date[[#This Row],[Year]]=2021),"True","False")</f>
        <v>False</v>
      </c>
      <c r="I1391" t="str">
        <f>IF(Date[[#This Row],[Year]]=2021,"True","False")</f>
        <v>False</v>
      </c>
    </row>
    <row r="1392" spans="1:9" x14ac:dyDescent="0.3">
      <c r="A1392" s="21">
        <v>44126</v>
      </c>
      <c r="B1392">
        <f t="shared" si="63"/>
        <v>2020</v>
      </c>
      <c r="C1392" t="s">
        <v>76</v>
      </c>
      <c r="D1392" t="s">
        <v>108</v>
      </c>
      <c r="E1392">
        <f t="shared" si="64"/>
        <v>10</v>
      </c>
      <c r="F1392" t="str">
        <f t="shared" si="65"/>
        <v>2020 - 10</v>
      </c>
      <c r="G1392" t="str">
        <f>IF(AND(Date[[#This Row],[Month]]=5,Date[[#This Row],[Year]]=2021),"True","False")</f>
        <v>False</v>
      </c>
      <c r="H1392" t="str">
        <f>IF(AND(Date[[#This Row],[Month]]&lt;=5,Date[[#This Row],[Month]]&gt;=4,Date[[#This Row],[Year]]=2021),"True","False")</f>
        <v>False</v>
      </c>
      <c r="I1392" t="str">
        <f>IF(Date[[#This Row],[Year]]=2021,"True","False")</f>
        <v>False</v>
      </c>
    </row>
    <row r="1393" spans="1:9" x14ac:dyDescent="0.3">
      <c r="A1393" s="21">
        <v>44127</v>
      </c>
      <c r="B1393">
        <f t="shared" si="63"/>
        <v>2020</v>
      </c>
      <c r="C1393" t="s">
        <v>76</v>
      </c>
      <c r="D1393" t="s">
        <v>108</v>
      </c>
      <c r="E1393">
        <f t="shared" si="64"/>
        <v>10</v>
      </c>
      <c r="F1393" t="str">
        <f t="shared" si="65"/>
        <v>2020 - 10</v>
      </c>
      <c r="G1393" t="str">
        <f>IF(AND(Date[[#This Row],[Month]]=5,Date[[#This Row],[Year]]=2021),"True","False")</f>
        <v>False</v>
      </c>
      <c r="H1393" t="str">
        <f>IF(AND(Date[[#This Row],[Month]]&lt;=5,Date[[#This Row],[Month]]&gt;=4,Date[[#This Row],[Year]]=2021),"True","False")</f>
        <v>False</v>
      </c>
      <c r="I1393" t="str">
        <f>IF(Date[[#This Row],[Year]]=2021,"True","False")</f>
        <v>False</v>
      </c>
    </row>
    <row r="1394" spans="1:9" x14ac:dyDescent="0.3">
      <c r="A1394" s="21">
        <v>44128</v>
      </c>
      <c r="B1394">
        <f t="shared" si="63"/>
        <v>2020</v>
      </c>
      <c r="C1394" t="s">
        <v>76</v>
      </c>
      <c r="D1394" t="s">
        <v>108</v>
      </c>
      <c r="E1394">
        <f t="shared" si="64"/>
        <v>10</v>
      </c>
      <c r="F1394" t="str">
        <f t="shared" si="65"/>
        <v>2020 - 10</v>
      </c>
      <c r="G1394" t="str">
        <f>IF(AND(Date[[#This Row],[Month]]=5,Date[[#This Row],[Year]]=2021),"True","False")</f>
        <v>False</v>
      </c>
      <c r="H1394" t="str">
        <f>IF(AND(Date[[#This Row],[Month]]&lt;=5,Date[[#This Row],[Month]]&gt;=4,Date[[#This Row],[Year]]=2021),"True","False")</f>
        <v>False</v>
      </c>
      <c r="I1394" t="str">
        <f>IF(Date[[#This Row],[Year]]=2021,"True","False")</f>
        <v>False</v>
      </c>
    </row>
    <row r="1395" spans="1:9" x14ac:dyDescent="0.3">
      <c r="A1395" s="21">
        <v>44129</v>
      </c>
      <c r="B1395">
        <f t="shared" si="63"/>
        <v>2020</v>
      </c>
      <c r="C1395" t="s">
        <v>76</v>
      </c>
      <c r="D1395" t="s">
        <v>108</v>
      </c>
      <c r="E1395">
        <f t="shared" si="64"/>
        <v>10</v>
      </c>
      <c r="F1395" t="str">
        <f t="shared" si="65"/>
        <v>2020 - 10</v>
      </c>
      <c r="G1395" t="str">
        <f>IF(AND(Date[[#This Row],[Month]]=5,Date[[#This Row],[Year]]=2021),"True","False")</f>
        <v>False</v>
      </c>
      <c r="H1395" t="str">
        <f>IF(AND(Date[[#This Row],[Month]]&lt;=5,Date[[#This Row],[Month]]&gt;=4,Date[[#This Row],[Year]]=2021),"True","False")</f>
        <v>False</v>
      </c>
      <c r="I1395" t="str">
        <f>IF(Date[[#This Row],[Year]]=2021,"True","False")</f>
        <v>False</v>
      </c>
    </row>
    <row r="1396" spans="1:9" x14ac:dyDescent="0.3">
      <c r="A1396" s="21">
        <v>44130</v>
      </c>
      <c r="B1396">
        <f t="shared" si="63"/>
        <v>2020</v>
      </c>
      <c r="C1396" t="s">
        <v>76</v>
      </c>
      <c r="D1396" t="s">
        <v>108</v>
      </c>
      <c r="E1396">
        <f t="shared" si="64"/>
        <v>10</v>
      </c>
      <c r="F1396" t="str">
        <f t="shared" si="65"/>
        <v>2020 - 10</v>
      </c>
      <c r="G1396" t="str">
        <f>IF(AND(Date[[#This Row],[Month]]=5,Date[[#This Row],[Year]]=2021),"True","False")</f>
        <v>False</v>
      </c>
      <c r="H1396" t="str">
        <f>IF(AND(Date[[#This Row],[Month]]&lt;=5,Date[[#This Row],[Month]]&gt;=4,Date[[#This Row],[Year]]=2021),"True","False")</f>
        <v>False</v>
      </c>
      <c r="I1396" t="str">
        <f>IF(Date[[#This Row],[Year]]=2021,"True","False")</f>
        <v>False</v>
      </c>
    </row>
    <row r="1397" spans="1:9" x14ac:dyDescent="0.3">
      <c r="A1397" s="21">
        <v>44131</v>
      </c>
      <c r="B1397">
        <f t="shared" si="63"/>
        <v>2020</v>
      </c>
      <c r="C1397" t="s">
        <v>76</v>
      </c>
      <c r="D1397" t="s">
        <v>108</v>
      </c>
      <c r="E1397">
        <f t="shared" si="64"/>
        <v>10</v>
      </c>
      <c r="F1397" t="str">
        <f t="shared" si="65"/>
        <v>2020 - 10</v>
      </c>
      <c r="G1397" t="str">
        <f>IF(AND(Date[[#This Row],[Month]]=5,Date[[#This Row],[Year]]=2021),"True","False")</f>
        <v>False</v>
      </c>
      <c r="H1397" t="str">
        <f>IF(AND(Date[[#This Row],[Month]]&lt;=5,Date[[#This Row],[Month]]&gt;=4,Date[[#This Row],[Year]]=2021),"True","False")</f>
        <v>False</v>
      </c>
      <c r="I1397" t="str">
        <f>IF(Date[[#This Row],[Year]]=2021,"True","False")</f>
        <v>False</v>
      </c>
    </row>
    <row r="1398" spans="1:9" x14ac:dyDescent="0.3">
      <c r="A1398" s="21">
        <v>44132</v>
      </c>
      <c r="B1398">
        <f t="shared" si="63"/>
        <v>2020</v>
      </c>
      <c r="C1398" t="s">
        <v>76</v>
      </c>
      <c r="D1398" t="s">
        <v>108</v>
      </c>
      <c r="E1398">
        <f t="shared" si="64"/>
        <v>10</v>
      </c>
      <c r="F1398" t="str">
        <f t="shared" si="65"/>
        <v>2020 - 10</v>
      </c>
      <c r="G1398" t="str">
        <f>IF(AND(Date[[#This Row],[Month]]=5,Date[[#This Row],[Year]]=2021),"True","False")</f>
        <v>False</v>
      </c>
      <c r="H1398" t="str">
        <f>IF(AND(Date[[#This Row],[Month]]&lt;=5,Date[[#This Row],[Month]]&gt;=4,Date[[#This Row],[Year]]=2021),"True","False")</f>
        <v>False</v>
      </c>
      <c r="I1398" t="str">
        <f>IF(Date[[#This Row],[Year]]=2021,"True","False")</f>
        <v>False</v>
      </c>
    </row>
    <row r="1399" spans="1:9" x14ac:dyDescent="0.3">
      <c r="A1399" s="21">
        <v>44133</v>
      </c>
      <c r="B1399">
        <f t="shared" si="63"/>
        <v>2020</v>
      </c>
      <c r="C1399" t="s">
        <v>76</v>
      </c>
      <c r="D1399" t="s">
        <v>108</v>
      </c>
      <c r="E1399">
        <f t="shared" si="64"/>
        <v>10</v>
      </c>
      <c r="F1399" t="str">
        <f t="shared" si="65"/>
        <v>2020 - 10</v>
      </c>
      <c r="G1399" t="str">
        <f>IF(AND(Date[[#This Row],[Month]]=5,Date[[#This Row],[Year]]=2021),"True","False")</f>
        <v>False</v>
      </c>
      <c r="H1399" t="str">
        <f>IF(AND(Date[[#This Row],[Month]]&lt;=5,Date[[#This Row],[Month]]&gt;=4,Date[[#This Row],[Year]]=2021),"True","False")</f>
        <v>False</v>
      </c>
      <c r="I1399" t="str">
        <f>IF(Date[[#This Row],[Year]]=2021,"True","False")</f>
        <v>False</v>
      </c>
    </row>
    <row r="1400" spans="1:9" x14ac:dyDescent="0.3">
      <c r="A1400" s="21">
        <v>44134</v>
      </c>
      <c r="B1400">
        <f t="shared" si="63"/>
        <v>2020</v>
      </c>
      <c r="C1400" t="s">
        <v>76</v>
      </c>
      <c r="D1400" t="s">
        <v>108</v>
      </c>
      <c r="E1400">
        <f t="shared" si="64"/>
        <v>10</v>
      </c>
      <c r="F1400" t="str">
        <f t="shared" si="65"/>
        <v>2020 - 10</v>
      </c>
      <c r="G1400" t="str">
        <f>IF(AND(Date[[#This Row],[Month]]=5,Date[[#This Row],[Year]]=2021),"True","False")</f>
        <v>False</v>
      </c>
      <c r="H1400" t="str">
        <f>IF(AND(Date[[#This Row],[Month]]&lt;=5,Date[[#This Row],[Month]]&gt;=4,Date[[#This Row],[Year]]=2021),"True","False")</f>
        <v>False</v>
      </c>
      <c r="I1400" t="str">
        <f>IF(Date[[#This Row],[Year]]=2021,"True","False")</f>
        <v>False</v>
      </c>
    </row>
    <row r="1401" spans="1:9" x14ac:dyDescent="0.3">
      <c r="A1401" s="21">
        <v>44135</v>
      </c>
      <c r="B1401">
        <f t="shared" si="63"/>
        <v>2020</v>
      </c>
      <c r="C1401" t="s">
        <v>76</v>
      </c>
      <c r="D1401" t="s">
        <v>108</v>
      </c>
      <c r="E1401">
        <f t="shared" si="64"/>
        <v>10</v>
      </c>
      <c r="F1401" t="str">
        <f t="shared" si="65"/>
        <v>2020 - 10</v>
      </c>
      <c r="G1401" t="str">
        <f>IF(AND(Date[[#This Row],[Month]]=5,Date[[#This Row],[Year]]=2021),"True","False")</f>
        <v>False</v>
      </c>
      <c r="H1401" t="str">
        <f>IF(AND(Date[[#This Row],[Month]]&lt;=5,Date[[#This Row],[Month]]&gt;=4,Date[[#This Row],[Year]]=2021),"True","False")</f>
        <v>False</v>
      </c>
      <c r="I1401" t="str">
        <f>IF(Date[[#This Row],[Year]]=2021,"True","False")</f>
        <v>False</v>
      </c>
    </row>
    <row r="1402" spans="1:9" x14ac:dyDescent="0.3">
      <c r="A1402" s="21">
        <v>44136</v>
      </c>
      <c r="B1402">
        <f t="shared" si="63"/>
        <v>2020</v>
      </c>
      <c r="C1402" t="s">
        <v>77</v>
      </c>
      <c r="D1402" t="s">
        <v>108</v>
      </c>
      <c r="E1402">
        <f t="shared" si="64"/>
        <v>11</v>
      </c>
      <c r="F1402" t="str">
        <f t="shared" si="65"/>
        <v>2020 - 11</v>
      </c>
      <c r="G1402" t="str">
        <f>IF(AND(Date[[#This Row],[Month]]=5,Date[[#This Row],[Year]]=2021),"True","False")</f>
        <v>False</v>
      </c>
      <c r="H1402" t="str">
        <f>IF(AND(Date[[#This Row],[Month]]&lt;=5,Date[[#This Row],[Month]]&gt;=4,Date[[#This Row],[Year]]=2021),"True","False")</f>
        <v>False</v>
      </c>
      <c r="I1402" t="str">
        <f>IF(Date[[#This Row],[Year]]=2021,"True","False")</f>
        <v>False</v>
      </c>
    </row>
    <row r="1403" spans="1:9" x14ac:dyDescent="0.3">
      <c r="A1403" s="21">
        <v>44137</v>
      </c>
      <c r="B1403">
        <f t="shared" si="63"/>
        <v>2020</v>
      </c>
      <c r="C1403" t="s">
        <v>77</v>
      </c>
      <c r="D1403" t="s">
        <v>108</v>
      </c>
      <c r="E1403">
        <f t="shared" si="64"/>
        <v>11</v>
      </c>
      <c r="F1403" t="str">
        <f t="shared" si="65"/>
        <v>2020 - 11</v>
      </c>
      <c r="G1403" t="str">
        <f>IF(AND(Date[[#This Row],[Month]]=5,Date[[#This Row],[Year]]=2021),"True","False")</f>
        <v>False</v>
      </c>
      <c r="H1403" t="str">
        <f>IF(AND(Date[[#This Row],[Month]]&lt;=5,Date[[#This Row],[Month]]&gt;=4,Date[[#This Row],[Year]]=2021),"True","False")</f>
        <v>False</v>
      </c>
      <c r="I1403" t="str">
        <f>IF(Date[[#This Row],[Year]]=2021,"True","False")</f>
        <v>False</v>
      </c>
    </row>
    <row r="1404" spans="1:9" x14ac:dyDescent="0.3">
      <c r="A1404" s="21">
        <v>44138</v>
      </c>
      <c r="B1404">
        <f t="shared" si="63"/>
        <v>2020</v>
      </c>
      <c r="C1404" t="s">
        <v>77</v>
      </c>
      <c r="D1404" t="s">
        <v>108</v>
      </c>
      <c r="E1404">
        <f t="shared" si="64"/>
        <v>11</v>
      </c>
      <c r="F1404" t="str">
        <f t="shared" si="65"/>
        <v>2020 - 11</v>
      </c>
      <c r="G1404" t="str">
        <f>IF(AND(Date[[#This Row],[Month]]=5,Date[[#This Row],[Year]]=2021),"True","False")</f>
        <v>False</v>
      </c>
      <c r="H1404" t="str">
        <f>IF(AND(Date[[#This Row],[Month]]&lt;=5,Date[[#This Row],[Month]]&gt;=4,Date[[#This Row],[Year]]=2021),"True","False")</f>
        <v>False</v>
      </c>
      <c r="I1404" t="str">
        <f>IF(Date[[#This Row],[Year]]=2021,"True","False")</f>
        <v>False</v>
      </c>
    </row>
    <row r="1405" spans="1:9" x14ac:dyDescent="0.3">
      <c r="A1405" s="21">
        <v>44139</v>
      </c>
      <c r="B1405">
        <f t="shared" si="63"/>
        <v>2020</v>
      </c>
      <c r="C1405" t="s">
        <v>77</v>
      </c>
      <c r="D1405" t="s">
        <v>108</v>
      </c>
      <c r="E1405">
        <f t="shared" si="64"/>
        <v>11</v>
      </c>
      <c r="F1405" t="str">
        <f t="shared" si="65"/>
        <v>2020 - 11</v>
      </c>
      <c r="G1405" t="str">
        <f>IF(AND(Date[[#This Row],[Month]]=5,Date[[#This Row],[Year]]=2021),"True","False")</f>
        <v>False</v>
      </c>
      <c r="H1405" t="str">
        <f>IF(AND(Date[[#This Row],[Month]]&lt;=5,Date[[#This Row],[Month]]&gt;=4,Date[[#This Row],[Year]]=2021),"True","False")</f>
        <v>False</v>
      </c>
      <c r="I1405" t="str">
        <f>IF(Date[[#This Row],[Year]]=2021,"True","False")</f>
        <v>False</v>
      </c>
    </row>
    <row r="1406" spans="1:9" x14ac:dyDescent="0.3">
      <c r="A1406" s="21">
        <v>44140</v>
      </c>
      <c r="B1406">
        <f t="shared" si="63"/>
        <v>2020</v>
      </c>
      <c r="C1406" t="s">
        <v>77</v>
      </c>
      <c r="D1406" t="s">
        <v>108</v>
      </c>
      <c r="E1406">
        <f t="shared" si="64"/>
        <v>11</v>
      </c>
      <c r="F1406" t="str">
        <f t="shared" si="65"/>
        <v>2020 - 11</v>
      </c>
      <c r="G1406" t="str">
        <f>IF(AND(Date[[#This Row],[Month]]=5,Date[[#This Row],[Year]]=2021),"True","False")</f>
        <v>False</v>
      </c>
      <c r="H1406" t="str">
        <f>IF(AND(Date[[#This Row],[Month]]&lt;=5,Date[[#This Row],[Month]]&gt;=4,Date[[#This Row],[Year]]=2021),"True","False")</f>
        <v>False</v>
      </c>
      <c r="I1406" t="str">
        <f>IF(Date[[#This Row],[Year]]=2021,"True","False")</f>
        <v>False</v>
      </c>
    </row>
    <row r="1407" spans="1:9" x14ac:dyDescent="0.3">
      <c r="A1407" s="21">
        <v>44141</v>
      </c>
      <c r="B1407">
        <f t="shared" si="63"/>
        <v>2020</v>
      </c>
      <c r="C1407" t="s">
        <v>77</v>
      </c>
      <c r="D1407" t="s">
        <v>108</v>
      </c>
      <c r="E1407">
        <f t="shared" si="64"/>
        <v>11</v>
      </c>
      <c r="F1407" t="str">
        <f t="shared" si="65"/>
        <v>2020 - 11</v>
      </c>
      <c r="G1407" t="str">
        <f>IF(AND(Date[[#This Row],[Month]]=5,Date[[#This Row],[Year]]=2021),"True","False")</f>
        <v>False</v>
      </c>
      <c r="H1407" t="str">
        <f>IF(AND(Date[[#This Row],[Month]]&lt;=5,Date[[#This Row],[Month]]&gt;=4,Date[[#This Row],[Year]]=2021),"True","False")</f>
        <v>False</v>
      </c>
      <c r="I1407" t="str">
        <f>IF(Date[[#This Row],[Year]]=2021,"True","False")</f>
        <v>False</v>
      </c>
    </row>
    <row r="1408" spans="1:9" x14ac:dyDescent="0.3">
      <c r="A1408" s="21">
        <v>44142</v>
      </c>
      <c r="B1408">
        <f t="shared" si="63"/>
        <v>2020</v>
      </c>
      <c r="C1408" t="s">
        <v>77</v>
      </c>
      <c r="D1408" t="s">
        <v>108</v>
      </c>
      <c r="E1408">
        <f t="shared" si="64"/>
        <v>11</v>
      </c>
      <c r="F1408" t="str">
        <f t="shared" si="65"/>
        <v>2020 - 11</v>
      </c>
      <c r="G1408" t="str">
        <f>IF(AND(Date[[#This Row],[Month]]=5,Date[[#This Row],[Year]]=2021),"True","False")</f>
        <v>False</v>
      </c>
      <c r="H1408" t="str">
        <f>IF(AND(Date[[#This Row],[Month]]&lt;=5,Date[[#This Row],[Month]]&gt;=4,Date[[#This Row],[Year]]=2021),"True","False")</f>
        <v>False</v>
      </c>
      <c r="I1408" t="str">
        <f>IF(Date[[#This Row],[Year]]=2021,"True","False")</f>
        <v>False</v>
      </c>
    </row>
    <row r="1409" spans="1:9" x14ac:dyDescent="0.3">
      <c r="A1409" s="21">
        <v>44143</v>
      </c>
      <c r="B1409">
        <f t="shared" si="63"/>
        <v>2020</v>
      </c>
      <c r="C1409" t="s">
        <v>77</v>
      </c>
      <c r="D1409" t="s">
        <v>108</v>
      </c>
      <c r="E1409">
        <f t="shared" si="64"/>
        <v>11</v>
      </c>
      <c r="F1409" t="str">
        <f t="shared" si="65"/>
        <v>2020 - 11</v>
      </c>
      <c r="G1409" t="str">
        <f>IF(AND(Date[[#This Row],[Month]]=5,Date[[#This Row],[Year]]=2021),"True","False")</f>
        <v>False</v>
      </c>
      <c r="H1409" t="str">
        <f>IF(AND(Date[[#This Row],[Month]]&lt;=5,Date[[#This Row],[Month]]&gt;=4,Date[[#This Row],[Year]]=2021),"True","False")</f>
        <v>False</v>
      </c>
      <c r="I1409" t="str">
        <f>IF(Date[[#This Row],[Year]]=2021,"True","False")</f>
        <v>False</v>
      </c>
    </row>
    <row r="1410" spans="1:9" x14ac:dyDescent="0.3">
      <c r="A1410" s="21">
        <v>44144</v>
      </c>
      <c r="B1410">
        <f t="shared" si="63"/>
        <v>2020</v>
      </c>
      <c r="C1410" t="s">
        <v>77</v>
      </c>
      <c r="D1410" t="s">
        <v>108</v>
      </c>
      <c r="E1410">
        <f t="shared" si="64"/>
        <v>11</v>
      </c>
      <c r="F1410" t="str">
        <f t="shared" si="65"/>
        <v>2020 - 11</v>
      </c>
      <c r="G1410" t="str">
        <f>IF(AND(Date[[#This Row],[Month]]=5,Date[[#This Row],[Year]]=2021),"True","False")</f>
        <v>False</v>
      </c>
      <c r="H1410" t="str">
        <f>IF(AND(Date[[#This Row],[Month]]&lt;=5,Date[[#This Row],[Month]]&gt;=4,Date[[#This Row],[Year]]=2021),"True","False")</f>
        <v>False</v>
      </c>
      <c r="I1410" t="str">
        <f>IF(Date[[#This Row],[Year]]=2021,"True","False")</f>
        <v>False</v>
      </c>
    </row>
    <row r="1411" spans="1:9" x14ac:dyDescent="0.3">
      <c r="A1411" s="21">
        <v>44145</v>
      </c>
      <c r="B1411">
        <f t="shared" ref="B1411:B1474" si="66">YEAR(A1411)</f>
        <v>2020</v>
      </c>
      <c r="C1411" t="s">
        <v>77</v>
      </c>
      <c r="D1411" t="s">
        <v>108</v>
      </c>
      <c r="E1411">
        <f t="shared" ref="E1411:E1474" si="67">MONTH(A1411)</f>
        <v>11</v>
      </c>
      <c r="F1411" t="str">
        <f t="shared" ref="F1411:F1474" si="68">B1411&amp;" - " &amp;E1411</f>
        <v>2020 - 11</v>
      </c>
      <c r="G1411" t="str">
        <f>IF(AND(Date[[#This Row],[Month]]=5,Date[[#This Row],[Year]]=2021),"True","False")</f>
        <v>False</v>
      </c>
      <c r="H1411" t="str">
        <f>IF(AND(Date[[#This Row],[Month]]&lt;=5,Date[[#This Row],[Month]]&gt;=4,Date[[#This Row],[Year]]=2021),"True","False")</f>
        <v>False</v>
      </c>
      <c r="I1411" t="str">
        <f>IF(Date[[#This Row],[Year]]=2021,"True","False")</f>
        <v>False</v>
      </c>
    </row>
    <row r="1412" spans="1:9" x14ac:dyDescent="0.3">
      <c r="A1412" s="21">
        <v>44146</v>
      </c>
      <c r="B1412">
        <f t="shared" si="66"/>
        <v>2020</v>
      </c>
      <c r="C1412" t="s">
        <v>77</v>
      </c>
      <c r="D1412" t="s">
        <v>108</v>
      </c>
      <c r="E1412">
        <f t="shared" si="67"/>
        <v>11</v>
      </c>
      <c r="F1412" t="str">
        <f t="shared" si="68"/>
        <v>2020 - 11</v>
      </c>
      <c r="G1412" t="str">
        <f>IF(AND(Date[[#This Row],[Month]]=5,Date[[#This Row],[Year]]=2021),"True","False")</f>
        <v>False</v>
      </c>
      <c r="H1412" t="str">
        <f>IF(AND(Date[[#This Row],[Month]]&lt;=5,Date[[#This Row],[Month]]&gt;=4,Date[[#This Row],[Year]]=2021),"True","False")</f>
        <v>False</v>
      </c>
      <c r="I1412" t="str">
        <f>IF(Date[[#This Row],[Year]]=2021,"True","False")</f>
        <v>False</v>
      </c>
    </row>
    <row r="1413" spans="1:9" x14ac:dyDescent="0.3">
      <c r="A1413" s="21">
        <v>44147</v>
      </c>
      <c r="B1413">
        <f t="shared" si="66"/>
        <v>2020</v>
      </c>
      <c r="C1413" t="s">
        <v>77</v>
      </c>
      <c r="D1413" t="s">
        <v>108</v>
      </c>
      <c r="E1413">
        <f t="shared" si="67"/>
        <v>11</v>
      </c>
      <c r="F1413" t="str">
        <f t="shared" si="68"/>
        <v>2020 - 11</v>
      </c>
      <c r="G1413" t="str">
        <f>IF(AND(Date[[#This Row],[Month]]=5,Date[[#This Row],[Year]]=2021),"True","False")</f>
        <v>False</v>
      </c>
      <c r="H1413" t="str">
        <f>IF(AND(Date[[#This Row],[Month]]&lt;=5,Date[[#This Row],[Month]]&gt;=4,Date[[#This Row],[Year]]=2021),"True","False")</f>
        <v>False</v>
      </c>
      <c r="I1413" t="str">
        <f>IF(Date[[#This Row],[Year]]=2021,"True","False")</f>
        <v>False</v>
      </c>
    </row>
    <row r="1414" spans="1:9" x14ac:dyDescent="0.3">
      <c r="A1414" s="21">
        <v>44148</v>
      </c>
      <c r="B1414">
        <f t="shared" si="66"/>
        <v>2020</v>
      </c>
      <c r="C1414" t="s">
        <v>77</v>
      </c>
      <c r="D1414" t="s">
        <v>108</v>
      </c>
      <c r="E1414">
        <f t="shared" si="67"/>
        <v>11</v>
      </c>
      <c r="F1414" t="str">
        <f t="shared" si="68"/>
        <v>2020 - 11</v>
      </c>
      <c r="G1414" t="str">
        <f>IF(AND(Date[[#This Row],[Month]]=5,Date[[#This Row],[Year]]=2021),"True","False")</f>
        <v>False</v>
      </c>
      <c r="H1414" t="str">
        <f>IF(AND(Date[[#This Row],[Month]]&lt;=5,Date[[#This Row],[Month]]&gt;=4,Date[[#This Row],[Year]]=2021),"True","False")</f>
        <v>False</v>
      </c>
      <c r="I1414" t="str">
        <f>IF(Date[[#This Row],[Year]]=2021,"True","False")</f>
        <v>False</v>
      </c>
    </row>
    <row r="1415" spans="1:9" x14ac:dyDescent="0.3">
      <c r="A1415" s="21">
        <v>44149</v>
      </c>
      <c r="B1415">
        <f t="shared" si="66"/>
        <v>2020</v>
      </c>
      <c r="C1415" t="s">
        <v>77</v>
      </c>
      <c r="D1415" t="s">
        <v>108</v>
      </c>
      <c r="E1415">
        <f t="shared" si="67"/>
        <v>11</v>
      </c>
      <c r="F1415" t="str">
        <f t="shared" si="68"/>
        <v>2020 - 11</v>
      </c>
      <c r="G1415" t="str">
        <f>IF(AND(Date[[#This Row],[Month]]=5,Date[[#This Row],[Year]]=2021),"True","False")</f>
        <v>False</v>
      </c>
      <c r="H1415" t="str">
        <f>IF(AND(Date[[#This Row],[Month]]&lt;=5,Date[[#This Row],[Month]]&gt;=4,Date[[#This Row],[Year]]=2021),"True","False")</f>
        <v>False</v>
      </c>
      <c r="I1415" t="str">
        <f>IF(Date[[#This Row],[Year]]=2021,"True","False")</f>
        <v>False</v>
      </c>
    </row>
    <row r="1416" spans="1:9" x14ac:dyDescent="0.3">
      <c r="A1416" s="21">
        <v>44150</v>
      </c>
      <c r="B1416">
        <f t="shared" si="66"/>
        <v>2020</v>
      </c>
      <c r="C1416" t="s">
        <v>77</v>
      </c>
      <c r="D1416" t="s">
        <v>108</v>
      </c>
      <c r="E1416">
        <f t="shared" si="67"/>
        <v>11</v>
      </c>
      <c r="F1416" t="str">
        <f t="shared" si="68"/>
        <v>2020 - 11</v>
      </c>
      <c r="G1416" t="str">
        <f>IF(AND(Date[[#This Row],[Month]]=5,Date[[#This Row],[Year]]=2021),"True","False")</f>
        <v>False</v>
      </c>
      <c r="H1416" t="str">
        <f>IF(AND(Date[[#This Row],[Month]]&lt;=5,Date[[#This Row],[Month]]&gt;=4,Date[[#This Row],[Year]]=2021),"True","False")</f>
        <v>False</v>
      </c>
      <c r="I1416" t="str">
        <f>IF(Date[[#This Row],[Year]]=2021,"True","False")</f>
        <v>False</v>
      </c>
    </row>
    <row r="1417" spans="1:9" x14ac:dyDescent="0.3">
      <c r="A1417" s="21">
        <v>44151</v>
      </c>
      <c r="B1417">
        <f t="shared" si="66"/>
        <v>2020</v>
      </c>
      <c r="C1417" t="s">
        <v>77</v>
      </c>
      <c r="D1417" t="s">
        <v>108</v>
      </c>
      <c r="E1417">
        <f t="shared" si="67"/>
        <v>11</v>
      </c>
      <c r="F1417" t="str">
        <f t="shared" si="68"/>
        <v>2020 - 11</v>
      </c>
      <c r="G1417" t="str">
        <f>IF(AND(Date[[#This Row],[Month]]=5,Date[[#This Row],[Year]]=2021),"True","False")</f>
        <v>False</v>
      </c>
      <c r="H1417" t="str">
        <f>IF(AND(Date[[#This Row],[Month]]&lt;=5,Date[[#This Row],[Month]]&gt;=4,Date[[#This Row],[Year]]=2021),"True","False")</f>
        <v>False</v>
      </c>
      <c r="I1417" t="str">
        <f>IF(Date[[#This Row],[Year]]=2021,"True","False")</f>
        <v>False</v>
      </c>
    </row>
    <row r="1418" spans="1:9" x14ac:dyDescent="0.3">
      <c r="A1418" s="21">
        <v>44152</v>
      </c>
      <c r="B1418">
        <f t="shared" si="66"/>
        <v>2020</v>
      </c>
      <c r="C1418" t="s">
        <v>77</v>
      </c>
      <c r="D1418" t="s">
        <v>108</v>
      </c>
      <c r="E1418">
        <f t="shared" si="67"/>
        <v>11</v>
      </c>
      <c r="F1418" t="str">
        <f t="shared" si="68"/>
        <v>2020 - 11</v>
      </c>
      <c r="G1418" t="str">
        <f>IF(AND(Date[[#This Row],[Month]]=5,Date[[#This Row],[Year]]=2021),"True","False")</f>
        <v>False</v>
      </c>
      <c r="H1418" t="str">
        <f>IF(AND(Date[[#This Row],[Month]]&lt;=5,Date[[#This Row],[Month]]&gt;=4,Date[[#This Row],[Year]]=2021),"True","False")</f>
        <v>False</v>
      </c>
      <c r="I1418" t="str">
        <f>IF(Date[[#This Row],[Year]]=2021,"True","False")</f>
        <v>False</v>
      </c>
    </row>
    <row r="1419" spans="1:9" x14ac:dyDescent="0.3">
      <c r="A1419" s="21">
        <v>44153</v>
      </c>
      <c r="B1419">
        <f t="shared" si="66"/>
        <v>2020</v>
      </c>
      <c r="C1419" t="s">
        <v>77</v>
      </c>
      <c r="D1419" t="s">
        <v>108</v>
      </c>
      <c r="E1419">
        <f t="shared" si="67"/>
        <v>11</v>
      </c>
      <c r="F1419" t="str">
        <f t="shared" si="68"/>
        <v>2020 - 11</v>
      </c>
      <c r="G1419" t="str">
        <f>IF(AND(Date[[#This Row],[Month]]=5,Date[[#This Row],[Year]]=2021),"True","False")</f>
        <v>False</v>
      </c>
      <c r="H1419" t="str">
        <f>IF(AND(Date[[#This Row],[Month]]&lt;=5,Date[[#This Row],[Month]]&gt;=4,Date[[#This Row],[Year]]=2021),"True","False")</f>
        <v>False</v>
      </c>
      <c r="I1419" t="str">
        <f>IF(Date[[#This Row],[Year]]=2021,"True","False")</f>
        <v>False</v>
      </c>
    </row>
    <row r="1420" spans="1:9" x14ac:dyDescent="0.3">
      <c r="A1420" s="21">
        <v>44154</v>
      </c>
      <c r="B1420">
        <f t="shared" si="66"/>
        <v>2020</v>
      </c>
      <c r="C1420" t="s">
        <v>77</v>
      </c>
      <c r="D1420" t="s">
        <v>108</v>
      </c>
      <c r="E1420">
        <f t="shared" si="67"/>
        <v>11</v>
      </c>
      <c r="F1420" t="str">
        <f t="shared" si="68"/>
        <v>2020 - 11</v>
      </c>
      <c r="G1420" t="str">
        <f>IF(AND(Date[[#This Row],[Month]]=5,Date[[#This Row],[Year]]=2021),"True","False")</f>
        <v>False</v>
      </c>
      <c r="H1420" t="str">
        <f>IF(AND(Date[[#This Row],[Month]]&lt;=5,Date[[#This Row],[Month]]&gt;=4,Date[[#This Row],[Year]]=2021),"True","False")</f>
        <v>False</v>
      </c>
      <c r="I1420" t="str">
        <f>IF(Date[[#This Row],[Year]]=2021,"True","False")</f>
        <v>False</v>
      </c>
    </row>
    <row r="1421" spans="1:9" x14ac:dyDescent="0.3">
      <c r="A1421" s="21">
        <v>44155</v>
      </c>
      <c r="B1421">
        <f t="shared" si="66"/>
        <v>2020</v>
      </c>
      <c r="C1421" t="s">
        <v>77</v>
      </c>
      <c r="D1421" t="s">
        <v>108</v>
      </c>
      <c r="E1421">
        <f t="shared" si="67"/>
        <v>11</v>
      </c>
      <c r="F1421" t="str">
        <f t="shared" si="68"/>
        <v>2020 - 11</v>
      </c>
      <c r="G1421" t="str">
        <f>IF(AND(Date[[#This Row],[Month]]=5,Date[[#This Row],[Year]]=2021),"True","False")</f>
        <v>False</v>
      </c>
      <c r="H1421" t="str">
        <f>IF(AND(Date[[#This Row],[Month]]&lt;=5,Date[[#This Row],[Month]]&gt;=4,Date[[#This Row],[Year]]=2021),"True","False")</f>
        <v>False</v>
      </c>
      <c r="I1421" t="str">
        <f>IF(Date[[#This Row],[Year]]=2021,"True","False")</f>
        <v>False</v>
      </c>
    </row>
    <row r="1422" spans="1:9" x14ac:dyDescent="0.3">
      <c r="A1422" s="21">
        <v>44156</v>
      </c>
      <c r="B1422">
        <f t="shared" si="66"/>
        <v>2020</v>
      </c>
      <c r="C1422" t="s">
        <v>77</v>
      </c>
      <c r="D1422" t="s">
        <v>108</v>
      </c>
      <c r="E1422">
        <f t="shared" si="67"/>
        <v>11</v>
      </c>
      <c r="F1422" t="str">
        <f t="shared" si="68"/>
        <v>2020 - 11</v>
      </c>
      <c r="G1422" t="str">
        <f>IF(AND(Date[[#This Row],[Month]]=5,Date[[#This Row],[Year]]=2021),"True","False")</f>
        <v>False</v>
      </c>
      <c r="H1422" t="str">
        <f>IF(AND(Date[[#This Row],[Month]]&lt;=5,Date[[#This Row],[Month]]&gt;=4,Date[[#This Row],[Year]]=2021),"True","False")</f>
        <v>False</v>
      </c>
      <c r="I1422" t="str">
        <f>IF(Date[[#This Row],[Year]]=2021,"True","False")</f>
        <v>False</v>
      </c>
    </row>
    <row r="1423" spans="1:9" x14ac:dyDescent="0.3">
      <c r="A1423" s="21">
        <v>44157</v>
      </c>
      <c r="B1423">
        <f t="shared" si="66"/>
        <v>2020</v>
      </c>
      <c r="C1423" t="s">
        <v>77</v>
      </c>
      <c r="D1423" t="s">
        <v>108</v>
      </c>
      <c r="E1423">
        <f t="shared" si="67"/>
        <v>11</v>
      </c>
      <c r="F1423" t="str">
        <f t="shared" si="68"/>
        <v>2020 - 11</v>
      </c>
      <c r="G1423" t="str">
        <f>IF(AND(Date[[#This Row],[Month]]=5,Date[[#This Row],[Year]]=2021),"True","False")</f>
        <v>False</v>
      </c>
      <c r="H1423" t="str">
        <f>IF(AND(Date[[#This Row],[Month]]&lt;=5,Date[[#This Row],[Month]]&gt;=4,Date[[#This Row],[Year]]=2021),"True","False")</f>
        <v>False</v>
      </c>
      <c r="I1423" t="str">
        <f>IF(Date[[#This Row],[Year]]=2021,"True","False")</f>
        <v>False</v>
      </c>
    </row>
    <row r="1424" spans="1:9" x14ac:dyDescent="0.3">
      <c r="A1424" s="21">
        <v>44158</v>
      </c>
      <c r="B1424">
        <f t="shared" si="66"/>
        <v>2020</v>
      </c>
      <c r="C1424" t="s">
        <v>77</v>
      </c>
      <c r="D1424" t="s">
        <v>108</v>
      </c>
      <c r="E1424">
        <f t="shared" si="67"/>
        <v>11</v>
      </c>
      <c r="F1424" t="str">
        <f t="shared" si="68"/>
        <v>2020 - 11</v>
      </c>
      <c r="G1424" t="str">
        <f>IF(AND(Date[[#This Row],[Month]]=5,Date[[#This Row],[Year]]=2021),"True","False")</f>
        <v>False</v>
      </c>
      <c r="H1424" t="str">
        <f>IF(AND(Date[[#This Row],[Month]]&lt;=5,Date[[#This Row],[Month]]&gt;=4,Date[[#This Row],[Year]]=2021),"True","False")</f>
        <v>False</v>
      </c>
      <c r="I1424" t="str">
        <f>IF(Date[[#This Row],[Year]]=2021,"True","False")</f>
        <v>False</v>
      </c>
    </row>
    <row r="1425" spans="1:9" x14ac:dyDescent="0.3">
      <c r="A1425" s="21">
        <v>44159</v>
      </c>
      <c r="B1425">
        <f t="shared" si="66"/>
        <v>2020</v>
      </c>
      <c r="C1425" t="s">
        <v>77</v>
      </c>
      <c r="D1425" t="s">
        <v>108</v>
      </c>
      <c r="E1425">
        <f t="shared" si="67"/>
        <v>11</v>
      </c>
      <c r="F1425" t="str">
        <f t="shared" si="68"/>
        <v>2020 - 11</v>
      </c>
      <c r="G1425" t="str">
        <f>IF(AND(Date[[#This Row],[Month]]=5,Date[[#This Row],[Year]]=2021),"True","False")</f>
        <v>False</v>
      </c>
      <c r="H1425" t="str">
        <f>IF(AND(Date[[#This Row],[Month]]&lt;=5,Date[[#This Row],[Month]]&gt;=4,Date[[#This Row],[Year]]=2021),"True","False")</f>
        <v>False</v>
      </c>
      <c r="I1425" t="str">
        <f>IF(Date[[#This Row],[Year]]=2021,"True","False")</f>
        <v>False</v>
      </c>
    </row>
    <row r="1426" spans="1:9" x14ac:dyDescent="0.3">
      <c r="A1426" s="21">
        <v>44160</v>
      </c>
      <c r="B1426">
        <f t="shared" si="66"/>
        <v>2020</v>
      </c>
      <c r="C1426" t="s">
        <v>77</v>
      </c>
      <c r="D1426" t="s">
        <v>108</v>
      </c>
      <c r="E1426">
        <f t="shared" si="67"/>
        <v>11</v>
      </c>
      <c r="F1426" t="str">
        <f t="shared" si="68"/>
        <v>2020 - 11</v>
      </c>
      <c r="G1426" t="str">
        <f>IF(AND(Date[[#This Row],[Month]]=5,Date[[#This Row],[Year]]=2021),"True","False")</f>
        <v>False</v>
      </c>
      <c r="H1426" t="str">
        <f>IF(AND(Date[[#This Row],[Month]]&lt;=5,Date[[#This Row],[Month]]&gt;=4,Date[[#This Row],[Year]]=2021),"True","False")</f>
        <v>False</v>
      </c>
      <c r="I1426" t="str">
        <f>IF(Date[[#This Row],[Year]]=2021,"True","False")</f>
        <v>False</v>
      </c>
    </row>
    <row r="1427" spans="1:9" x14ac:dyDescent="0.3">
      <c r="A1427" s="21">
        <v>44161</v>
      </c>
      <c r="B1427">
        <f t="shared" si="66"/>
        <v>2020</v>
      </c>
      <c r="C1427" t="s">
        <v>77</v>
      </c>
      <c r="D1427" t="s">
        <v>108</v>
      </c>
      <c r="E1427">
        <f t="shared" si="67"/>
        <v>11</v>
      </c>
      <c r="F1427" t="str">
        <f t="shared" si="68"/>
        <v>2020 - 11</v>
      </c>
      <c r="G1427" t="str">
        <f>IF(AND(Date[[#This Row],[Month]]=5,Date[[#This Row],[Year]]=2021),"True","False")</f>
        <v>False</v>
      </c>
      <c r="H1427" t="str">
        <f>IF(AND(Date[[#This Row],[Month]]&lt;=5,Date[[#This Row],[Month]]&gt;=4,Date[[#This Row],[Year]]=2021),"True","False")</f>
        <v>False</v>
      </c>
      <c r="I1427" t="str">
        <f>IF(Date[[#This Row],[Year]]=2021,"True","False")</f>
        <v>False</v>
      </c>
    </row>
    <row r="1428" spans="1:9" x14ac:dyDescent="0.3">
      <c r="A1428" s="21">
        <v>44162</v>
      </c>
      <c r="B1428">
        <f t="shared" si="66"/>
        <v>2020</v>
      </c>
      <c r="C1428" t="s">
        <v>77</v>
      </c>
      <c r="D1428" t="s">
        <v>108</v>
      </c>
      <c r="E1428">
        <f t="shared" si="67"/>
        <v>11</v>
      </c>
      <c r="F1428" t="str">
        <f t="shared" si="68"/>
        <v>2020 - 11</v>
      </c>
      <c r="G1428" t="str">
        <f>IF(AND(Date[[#This Row],[Month]]=5,Date[[#This Row],[Year]]=2021),"True","False")</f>
        <v>False</v>
      </c>
      <c r="H1428" t="str">
        <f>IF(AND(Date[[#This Row],[Month]]&lt;=5,Date[[#This Row],[Month]]&gt;=4,Date[[#This Row],[Year]]=2021),"True","False")</f>
        <v>False</v>
      </c>
      <c r="I1428" t="str">
        <f>IF(Date[[#This Row],[Year]]=2021,"True","False")</f>
        <v>False</v>
      </c>
    </row>
    <row r="1429" spans="1:9" x14ac:dyDescent="0.3">
      <c r="A1429" s="21">
        <v>44163</v>
      </c>
      <c r="B1429">
        <f t="shared" si="66"/>
        <v>2020</v>
      </c>
      <c r="C1429" t="s">
        <v>77</v>
      </c>
      <c r="D1429" t="s">
        <v>108</v>
      </c>
      <c r="E1429">
        <f t="shared" si="67"/>
        <v>11</v>
      </c>
      <c r="F1429" t="str">
        <f t="shared" si="68"/>
        <v>2020 - 11</v>
      </c>
      <c r="G1429" t="str">
        <f>IF(AND(Date[[#This Row],[Month]]=5,Date[[#This Row],[Year]]=2021),"True","False")</f>
        <v>False</v>
      </c>
      <c r="H1429" t="str">
        <f>IF(AND(Date[[#This Row],[Month]]&lt;=5,Date[[#This Row],[Month]]&gt;=4,Date[[#This Row],[Year]]=2021),"True","False")</f>
        <v>False</v>
      </c>
      <c r="I1429" t="str">
        <f>IF(Date[[#This Row],[Year]]=2021,"True","False")</f>
        <v>False</v>
      </c>
    </row>
    <row r="1430" spans="1:9" x14ac:dyDescent="0.3">
      <c r="A1430" s="21">
        <v>44164</v>
      </c>
      <c r="B1430">
        <f t="shared" si="66"/>
        <v>2020</v>
      </c>
      <c r="C1430" t="s">
        <v>77</v>
      </c>
      <c r="D1430" t="s">
        <v>108</v>
      </c>
      <c r="E1430">
        <f t="shared" si="67"/>
        <v>11</v>
      </c>
      <c r="F1430" t="str">
        <f t="shared" si="68"/>
        <v>2020 - 11</v>
      </c>
      <c r="G1430" t="str">
        <f>IF(AND(Date[[#This Row],[Month]]=5,Date[[#This Row],[Year]]=2021),"True","False")</f>
        <v>False</v>
      </c>
      <c r="H1430" t="str">
        <f>IF(AND(Date[[#This Row],[Month]]&lt;=5,Date[[#This Row],[Month]]&gt;=4,Date[[#This Row],[Year]]=2021),"True","False")</f>
        <v>False</v>
      </c>
      <c r="I1430" t="str">
        <f>IF(Date[[#This Row],[Year]]=2021,"True","False")</f>
        <v>False</v>
      </c>
    </row>
    <row r="1431" spans="1:9" x14ac:dyDescent="0.3">
      <c r="A1431" s="21">
        <v>44165</v>
      </c>
      <c r="B1431">
        <f t="shared" si="66"/>
        <v>2020</v>
      </c>
      <c r="C1431" t="s">
        <v>77</v>
      </c>
      <c r="D1431" t="s">
        <v>108</v>
      </c>
      <c r="E1431">
        <f t="shared" si="67"/>
        <v>11</v>
      </c>
      <c r="F1431" t="str">
        <f t="shared" si="68"/>
        <v>2020 - 11</v>
      </c>
      <c r="G1431" t="str">
        <f>IF(AND(Date[[#This Row],[Month]]=5,Date[[#This Row],[Year]]=2021),"True","False")</f>
        <v>False</v>
      </c>
      <c r="H1431" t="str">
        <f>IF(AND(Date[[#This Row],[Month]]&lt;=5,Date[[#This Row],[Month]]&gt;=4,Date[[#This Row],[Year]]=2021),"True","False")</f>
        <v>False</v>
      </c>
      <c r="I1431" t="str">
        <f>IF(Date[[#This Row],[Year]]=2021,"True","False")</f>
        <v>False</v>
      </c>
    </row>
    <row r="1432" spans="1:9" x14ac:dyDescent="0.3">
      <c r="A1432" s="21">
        <v>44166</v>
      </c>
      <c r="B1432">
        <f t="shared" si="66"/>
        <v>2020</v>
      </c>
      <c r="C1432" t="s">
        <v>78</v>
      </c>
      <c r="D1432" t="s">
        <v>108</v>
      </c>
      <c r="E1432">
        <f t="shared" si="67"/>
        <v>12</v>
      </c>
      <c r="F1432" t="str">
        <f t="shared" si="68"/>
        <v>2020 - 12</v>
      </c>
      <c r="G1432" t="str">
        <f>IF(AND(Date[[#This Row],[Month]]=5,Date[[#This Row],[Year]]=2021),"True","False")</f>
        <v>False</v>
      </c>
      <c r="H1432" t="str">
        <f>IF(AND(Date[[#This Row],[Month]]&lt;=5,Date[[#This Row],[Month]]&gt;=4,Date[[#This Row],[Year]]=2021),"True","False")</f>
        <v>False</v>
      </c>
      <c r="I1432" t="str">
        <f>IF(Date[[#This Row],[Year]]=2021,"True","False")</f>
        <v>False</v>
      </c>
    </row>
    <row r="1433" spans="1:9" x14ac:dyDescent="0.3">
      <c r="A1433" s="21">
        <v>44167</v>
      </c>
      <c r="B1433">
        <f t="shared" si="66"/>
        <v>2020</v>
      </c>
      <c r="C1433" t="s">
        <v>78</v>
      </c>
      <c r="D1433" t="s">
        <v>108</v>
      </c>
      <c r="E1433">
        <f t="shared" si="67"/>
        <v>12</v>
      </c>
      <c r="F1433" t="str">
        <f t="shared" si="68"/>
        <v>2020 - 12</v>
      </c>
      <c r="G1433" t="str">
        <f>IF(AND(Date[[#This Row],[Month]]=5,Date[[#This Row],[Year]]=2021),"True","False")</f>
        <v>False</v>
      </c>
      <c r="H1433" t="str">
        <f>IF(AND(Date[[#This Row],[Month]]&lt;=5,Date[[#This Row],[Month]]&gt;=4,Date[[#This Row],[Year]]=2021),"True","False")</f>
        <v>False</v>
      </c>
      <c r="I1433" t="str">
        <f>IF(Date[[#This Row],[Year]]=2021,"True","False")</f>
        <v>False</v>
      </c>
    </row>
    <row r="1434" spans="1:9" x14ac:dyDescent="0.3">
      <c r="A1434" s="21">
        <v>44168</v>
      </c>
      <c r="B1434">
        <f t="shared" si="66"/>
        <v>2020</v>
      </c>
      <c r="C1434" t="s">
        <v>78</v>
      </c>
      <c r="D1434" t="s">
        <v>108</v>
      </c>
      <c r="E1434">
        <f t="shared" si="67"/>
        <v>12</v>
      </c>
      <c r="F1434" t="str">
        <f t="shared" si="68"/>
        <v>2020 - 12</v>
      </c>
      <c r="G1434" t="str">
        <f>IF(AND(Date[[#This Row],[Month]]=5,Date[[#This Row],[Year]]=2021),"True","False")</f>
        <v>False</v>
      </c>
      <c r="H1434" t="str">
        <f>IF(AND(Date[[#This Row],[Month]]&lt;=5,Date[[#This Row],[Month]]&gt;=4,Date[[#This Row],[Year]]=2021),"True","False")</f>
        <v>False</v>
      </c>
      <c r="I1434" t="str">
        <f>IF(Date[[#This Row],[Year]]=2021,"True","False")</f>
        <v>False</v>
      </c>
    </row>
    <row r="1435" spans="1:9" x14ac:dyDescent="0.3">
      <c r="A1435" s="21">
        <v>44169</v>
      </c>
      <c r="B1435">
        <f t="shared" si="66"/>
        <v>2020</v>
      </c>
      <c r="C1435" t="s">
        <v>78</v>
      </c>
      <c r="D1435" t="s">
        <v>108</v>
      </c>
      <c r="E1435">
        <f t="shared" si="67"/>
        <v>12</v>
      </c>
      <c r="F1435" t="str">
        <f t="shared" si="68"/>
        <v>2020 - 12</v>
      </c>
      <c r="G1435" t="str">
        <f>IF(AND(Date[[#This Row],[Month]]=5,Date[[#This Row],[Year]]=2021),"True","False")</f>
        <v>False</v>
      </c>
      <c r="H1435" t="str">
        <f>IF(AND(Date[[#This Row],[Month]]&lt;=5,Date[[#This Row],[Month]]&gt;=4,Date[[#This Row],[Year]]=2021),"True","False")</f>
        <v>False</v>
      </c>
      <c r="I1435" t="str">
        <f>IF(Date[[#This Row],[Year]]=2021,"True","False")</f>
        <v>False</v>
      </c>
    </row>
    <row r="1436" spans="1:9" x14ac:dyDescent="0.3">
      <c r="A1436" s="21">
        <v>44170</v>
      </c>
      <c r="B1436">
        <f t="shared" si="66"/>
        <v>2020</v>
      </c>
      <c r="C1436" t="s">
        <v>78</v>
      </c>
      <c r="D1436" t="s">
        <v>108</v>
      </c>
      <c r="E1436">
        <f t="shared" si="67"/>
        <v>12</v>
      </c>
      <c r="F1436" t="str">
        <f t="shared" si="68"/>
        <v>2020 - 12</v>
      </c>
      <c r="G1436" t="str">
        <f>IF(AND(Date[[#This Row],[Month]]=5,Date[[#This Row],[Year]]=2021),"True","False")</f>
        <v>False</v>
      </c>
      <c r="H1436" t="str">
        <f>IF(AND(Date[[#This Row],[Month]]&lt;=5,Date[[#This Row],[Month]]&gt;=4,Date[[#This Row],[Year]]=2021),"True","False")</f>
        <v>False</v>
      </c>
      <c r="I1436" t="str">
        <f>IF(Date[[#This Row],[Year]]=2021,"True","False")</f>
        <v>False</v>
      </c>
    </row>
    <row r="1437" spans="1:9" x14ac:dyDescent="0.3">
      <c r="A1437" s="21">
        <v>44171</v>
      </c>
      <c r="B1437">
        <f t="shared" si="66"/>
        <v>2020</v>
      </c>
      <c r="C1437" t="s">
        <v>78</v>
      </c>
      <c r="D1437" t="s">
        <v>108</v>
      </c>
      <c r="E1437">
        <f t="shared" si="67"/>
        <v>12</v>
      </c>
      <c r="F1437" t="str">
        <f t="shared" si="68"/>
        <v>2020 - 12</v>
      </c>
      <c r="G1437" t="str">
        <f>IF(AND(Date[[#This Row],[Month]]=5,Date[[#This Row],[Year]]=2021),"True","False")</f>
        <v>False</v>
      </c>
      <c r="H1437" t="str">
        <f>IF(AND(Date[[#This Row],[Month]]&lt;=5,Date[[#This Row],[Month]]&gt;=4,Date[[#This Row],[Year]]=2021),"True","False")</f>
        <v>False</v>
      </c>
      <c r="I1437" t="str">
        <f>IF(Date[[#This Row],[Year]]=2021,"True","False")</f>
        <v>False</v>
      </c>
    </row>
    <row r="1438" spans="1:9" x14ac:dyDescent="0.3">
      <c r="A1438" s="21">
        <v>44172</v>
      </c>
      <c r="B1438">
        <f t="shared" si="66"/>
        <v>2020</v>
      </c>
      <c r="C1438" t="s">
        <v>78</v>
      </c>
      <c r="D1438" t="s">
        <v>108</v>
      </c>
      <c r="E1438">
        <f t="shared" si="67"/>
        <v>12</v>
      </c>
      <c r="F1438" t="str">
        <f t="shared" si="68"/>
        <v>2020 - 12</v>
      </c>
      <c r="G1438" t="str">
        <f>IF(AND(Date[[#This Row],[Month]]=5,Date[[#This Row],[Year]]=2021),"True","False")</f>
        <v>False</v>
      </c>
      <c r="H1438" t="str">
        <f>IF(AND(Date[[#This Row],[Month]]&lt;=5,Date[[#This Row],[Month]]&gt;=4,Date[[#This Row],[Year]]=2021),"True","False")</f>
        <v>False</v>
      </c>
      <c r="I1438" t="str">
        <f>IF(Date[[#This Row],[Year]]=2021,"True","False")</f>
        <v>False</v>
      </c>
    </row>
    <row r="1439" spans="1:9" x14ac:dyDescent="0.3">
      <c r="A1439" s="21">
        <v>44173</v>
      </c>
      <c r="B1439">
        <f t="shared" si="66"/>
        <v>2020</v>
      </c>
      <c r="C1439" t="s">
        <v>78</v>
      </c>
      <c r="D1439" t="s">
        <v>108</v>
      </c>
      <c r="E1439">
        <f t="shared" si="67"/>
        <v>12</v>
      </c>
      <c r="F1439" t="str">
        <f t="shared" si="68"/>
        <v>2020 - 12</v>
      </c>
      <c r="G1439" t="str">
        <f>IF(AND(Date[[#This Row],[Month]]=5,Date[[#This Row],[Year]]=2021),"True","False")</f>
        <v>False</v>
      </c>
      <c r="H1439" t="str">
        <f>IF(AND(Date[[#This Row],[Month]]&lt;=5,Date[[#This Row],[Month]]&gt;=4,Date[[#This Row],[Year]]=2021),"True","False")</f>
        <v>False</v>
      </c>
      <c r="I1439" t="str">
        <f>IF(Date[[#This Row],[Year]]=2021,"True","False")</f>
        <v>False</v>
      </c>
    </row>
    <row r="1440" spans="1:9" x14ac:dyDescent="0.3">
      <c r="A1440" s="21">
        <v>44174</v>
      </c>
      <c r="B1440">
        <f t="shared" si="66"/>
        <v>2020</v>
      </c>
      <c r="C1440" t="s">
        <v>78</v>
      </c>
      <c r="D1440" t="s">
        <v>108</v>
      </c>
      <c r="E1440">
        <f t="shared" si="67"/>
        <v>12</v>
      </c>
      <c r="F1440" t="str">
        <f t="shared" si="68"/>
        <v>2020 - 12</v>
      </c>
      <c r="G1440" t="str">
        <f>IF(AND(Date[[#This Row],[Month]]=5,Date[[#This Row],[Year]]=2021),"True","False")</f>
        <v>False</v>
      </c>
      <c r="H1440" t="str">
        <f>IF(AND(Date[[#This Row],[Month]]&lt;=5,Date[[#This Row],[Month]]&gt;=4,Date[[#This Row],[Year]]=2021),"True","False")</f>
        <v>False</v>
      </c>
      <c r="I1440" t="str">
        <f>IF(Date[[#This Row],[Year]]=2021,"True","False")</f>
        <v>False</v>
      </c>
    </row>
    <row r="1441" spans="1:9" x14ac:dyDescent="0.3">
      <c r="A1441" s="21">
        <v>44175</v>
      </c>
      <c r="B1441">
        <f t="shared" si="66"/>
        <v>2020</v>
      </c>
      <c r="C1441" t="s">
        <v>78</v>
      </c>
      <c r="D1441" t="s">
        <v>108</v>
      </c>
      <c r="E1441">
        <f t="shared" si="67"/>
        <v>12</v>
      </c>
      <c r="F1441" t="str">
        <f t="shared" si="68"/>
        <v>2020 - 12</v>
      </c>
      <c r="G1441" t="str">
        <f>IF(AND(Date[[#This Row],[Month]]=5,Date[[#This Row],[Year]]=2021),"True","False")</f>
        <v>False</v>
      </c>
      <c r="H1441" t="str">
        <f>IF(AND(Date[[#This Row],[Month]]&lt;=5,Date[[#This Row],[Month]]&gt;=4,Date[[#This Row],[Year]]=2021),"True","False")</f>
        <v>False</v>
      </c>
      <c r="I1441" t="str">
        <f>IF(Date[[#This Row],[Year]]=2021,"True","False")</f>
        <v>False</v>
      </c>
    </row>
    <row r="1442" spans="1:9" x14ac:dyDescent="0.3">
      <c r="A1442" s="21">
        <v>44176</v>
      </c>
      <c r="B1442">
        <f t="shared" si="66"/>
        <v>2020</v>
      </c>
      <c r="C1442" t="s">
        <v>78</v>
      </c>
      <c r="D1442" t="s">
        <v>108</v>
      </c>
      <c r="E1442">
        <f t="shared" si="67"/>
        <v>12</v>
      </c>
      <c r="F1442" t="str">
        <f t="shared" si="68"/>
        <v>2020 - 12</v>
      </c>
      <c r="G1442" t="str">
        <f>IF(AND(Date[[#This Row],[Month]]=5,Date[[#This Row],[Year]]=2021),"True","False")</f>
        <v>False</v>
      </c>
      <c r="H1442" t="str">
        <f>IF(AND(Date[[#This Row],[Month]]&lt;=5,Date[[#This Row],[Month]]&gt;=4,Date[[#This Row],[Year]]=2021),"True","False")</f>
        <v>False</v>
      </c>
      <c r="I1442" t="str">
        <f>IF(Date[[#This Row],[Year]]=2021,"True","False")</f>
        <v>False</v>
      </c>
    </row>
    <row r="1443" spans="1:9" x14ac:dyDescent="0.3">
      <c r="A1443" s="21">
        <v>44177</v>
      </c>
      <c r="B1443">
        <f t="shared" si="66"/>
        <v>2020</v>
      </c>
      <c r="C1443" t="s">
        <v>78</v>
      </c>
      <c r="D1443" t="s">
        <v>108</v>
      </c>
      <c r="E1443">
        <f t="shared" si="67"/>
        <v>12</v>
      </c>
      <c r="F1443" t="str">
        <f t="shared" si="68"/>
        <v>2020 - 12</v>
      </c>
      <c r="G1443" t="str">
        <f>IF(AND(Date[[#This Row],[Month]]=5,Date[[#This Row],[Year]]=2021),"True","False")</f>
        <v>False</v>
      </c>
      <c r="H1443" t="str">
        <f>IF(AND(Date[[#This Row],[Month]]&lt;=5,Date[[#This Row],[Month]]&gt;=4,Date[[#This Row],[Year]]=2021),"True","False")</f>
        <v>False</v>
      </c>
      <c r="I1443" t="str">
        <f>IF(Date[[#This Row],[Year]]=2021,"True","False")</f>
        <v>False</v>
      </c>
    </row>
    <row r="1444" spans="1:9" x14ac:dyDescent="0.3">
      <c r="A1444" s="21">
        <v>44178</v>
      </c>
      <c r="B1444">
        <f t="shared" si="66"/>
        <v>2020</v>
      </c>
      <c r="C1444" t="s">
        <v>78</v>
      </c>
      <c r="D1444" t="s">
        <v>108</v>
      </c>
      <c r="E1444">
        <f t="shared" si="67"/>
        <v>12</v>
      </c>
      <c r="F1444" t="str">
        <f t="shared" si="68"/>
        <v>2020 - 12</v>
      </c>
      <c r="G1444" t="str">
        <f>IF(AND(Date[[#This Row],[Month]]=5,Date[[#This Row],[Year]]=2021),"True","False")</f>
        <v>False</v>
      </c>
      <c r="H1444" t="str">
        <f>IF(AND(Date[[#This Row],[Month]]&lt;=5,Date[[#This Row],[Month]]&gt;=4,Date[[#This Row],[Year]]=2021),"True","False")</f>
        <v>False</v>
      </c>
      <c r="I1444" t="str">
        <f>IF(Date[[#This Row],[Year]]=2021,"True","False")</f>
        <v>False</v>
      </c>
    </row>
    <row r="1445" spans="1:9" x14ac:dyDescent="0.3">
      <c r="A1445" s="21">
        <v>44179</v>
      </c>
      <c r="B1445">
        <f t="shared" si="66"/>
        <v>2020</v>
      </c>
      <c r="C1445" t="s">
        <v>78</v>
      </c>
      <c r="D1445" t="s">
        <v>108</v>
      </c>
      <c r="E1445">
        <f t="shared" si="67"/>
        <v>12</v>
      </c>
      <c r="F1445" t="str">
        <f t="shared" si="68"/>
        <v>2020 - 12</v>
      </c>
      <c r="G1445" t="str">
        <f>IF(AND(Date[[#This Row],[Month]]=5,Date[[#This Row],[Year]]=2021),"True","False")</f>
        <v>False</v>
      </c>
      <c r="H1445" t="str">
        <f>IF(AND(Date[[#This Row],[Month]]&lt;=5,Date[[#This Row],[Month]]&gt;=4,Date[[#This Row],[Year]]=2021),"True","False")</f>
        <v>False</v>
      </c>
      <c r="I1445" t="str">
        <f>IF(Date[[#This Row],[Year]]=2021,"True","False")</f>
        <v>False</v>
      </c>
    </row>
    <row r="1446" spans="1:9" x14ac:dyDescent="0.3">
      <c r="A1446" s="21">
        <v>44180</v>
      </c>
      <c r="B1446">
        <f t="shared" si="66"/>
        <v>2020</v>
      </c>
      <c r="C1446" t="s">
        <v>78</v>
      </c>
      <c r="D1446" t="s">
        <v>108</v>
      </c>
      <c r="E1446">
        <f t="shared" si="67"/>
        <v>12</v>
      </c>
      <c r="F1446" t="str">
        <f t="shared" si="68"/>
        <v>2020 - 12</v>
      </c>
      <c r="G1446" t="str">
        <f>IF(AND(Date[[#This Row],[Month]]=5,Date[[#This Row],[Year]]=2021),"True","False")</f>
        <v>False</v>
      </c>
      <c r="H1446" t="str">
        <f>IF(AND(Date[[#This Row],[Month]]&lt;=5,Date[[#This Row],[Month]]&gt;=4,Date[[#This Row],[Year]]=2021),"True","False")</f>
        <v>False</v>
      </c>
      <c r="I1446" t="str">
        <f>IF(Date[[#This Row],[Year]]=2021,"True","False")</f>
        <v>False</v>
      </c>
    </row>
    <row r="1447" spans="1:9" x14ac:dyDescent="0.3">
      <c r="A1447" s="21">
        <v>44181</v>
      </c>
      <c r="B1447">
        <f t="shared" si="66"/>
        <v>2020</v>
      </c>
      <c r="C1447" t="s">
        <v>78</v>
      </c>
      <c r="D1447" t="s">
        <v>108</v>
      </c>
      <c r="E1447">
        <f t="shared" si="67"/>
        <v>12</v>
      </c>
      <c r="F1447" t="str">
        <f t="shared" si="68"/>
        <v>2020 - 12</v>
      </c>
      <c r="G1447" t="str">
        <f>IF(AND(Date[[#This Row],[Month]]=5,Date[[#This Row],[Year]]=2021),"True","False")</f>
        <v>False</v>
      </c>
      <c r="H1447" t="str">
        <f>IF(AND(Date[[#This Row],[Month]]&lt;=5,Date[[#This Row],[Month]]&gt;=4,Date[[#This Row],[Year]]=2021),"True","False")</f>
        <v>False</v>
      </c>
      <c r="I1447" t="str">
        <f>IF(Date[[#This Row],[Year]]=2021,"True","False")</f>
        <v>False</v>
      </c>
    </row>
    <row r="1448" spans="1:9" x14ac:dyDescent="0.3">
      <c r="A1448" s="21">
        <v>44182</v>
      </c>
      <c r="B1448">
        <f t="shared" si="66"/>
        <v>2020</v>
      </c>
      <c r="C1448" t="s">
        <v>78</v>
      </c>
      <c r="D1448" t="s">
        <v>108</v>
      </c>
      <c r="E1448">
        <f t="shared" si="67"/>
        <v>12</v>
      </c>
      <c r="F1448" t="str">
        <f t="shared" si="68"/>
        <v>2020 - 12</v>
      </c>
      <c r="G1448" t="str">
        <f>IF(AND(Date[[#This Row],[Month]]=5,Date[[#This Row],[Year]]=2021),"True","False")</f>
        <v>False</v>
      </c>
      <c r="H1448" t="str">
        <f>IF(AND(Date[[#This Row],[Month]]&lt;=5,Date[[#This Row],[Month]]&gt;=4,Date[[#This Row],[Year]]=2021),"True","False")</f>
        <v>False</v>
      </c>
      <c r="I1448" t="str">
        <f>IF(Date[[#This Row],[Year]]=2021,"True","False")</f>
        <v>False</v>
      </c>
    </row>
    <row r="1449" spans="1:9" x14ac:dyDescent="0.3">
      <c r="A1449" s="21">
        <v>44183</v>
      </c>
      <c r="B1449">
        <f t="shared" si="66"/>
        <v>2020</v>
      </c>
      <c r="C1449" t="s">
        <v>78</v>
      </c>
      <c r="D1449" t="s">
        <v>108</v>
      </c>
      <c r="E1449">
        <f t="shared" si="67"/>
        <v>12</v>
      </c>
      <c r="F1449" t="str">
        <f t="shared" si="68"/>
        <v>2020 - 12</v>
      </c>
      <c r="G1449" t="str">
        <f>IF(AND(Date[[#This Row],[Month]]=5,Date[[#This Row],[Year]]=2021),"True","False")</f>
        <v>False</v>
      </c>
      <c r="H1449" t="str">
        <f>IF(AND(Date[[#This Row],[Month]]&lt;=5,Date[[#This Row],[Month]]&gt;=4,Date[[#This Row],[Year]]=2021),"True","False")</f>
        <v>False</v>
      </c>
      <c r="I1449" t="str">
        <f>IF(Date[[#This Row],[Year]]=2021,"True","False")</f>
        <v>False</v>
      </c>
    </row>
    <row r="1450" spans="1:9" x14ac:dyDescent="0.3">
      <c r="A1450" s="21">
        <v>44184</v>
      </c>
      <c r="B1450">
        <f t="shared" si="66"/>
        <v>2020</v>
      </c>
      <c r="C1450" t="s">
        <v>78</v>
      </c>
      <c r="D1450" t="s">
        <v>108</v>
      </c>
      <c r="E1450">
        <f t="shared" si="67"/>
        <v>12</v>
      </c>
      <c r="F1450" t="str">
        <f t="shared" si="68"/>
        <v>2020 - 12</v>
      </c>
      <c r="G1450" t="str">
        <f>IF(AND(Date[[#This Row],[Month]]=5,Date[[#This Row],[Year]]=2021),"True","False")</f>
        <v>False</v>
      </c>
      <c r="H1450" t="str">
        <f>IF(AND(Date[[#This Row],[Month]]&lt;=5,Date[[#This Row],[Month]]&gt;=4,Date[[#This Row],[Year]]=2021),"True","False")</f>
        <v>False</v>
      </c>
      <c r="I1450" t="str">
        <f>IF(Date[[#This Row],[Year]]=2021,"True","False")</f>
        <v>False</v>
      </c>
    </row>
    <row r="1451" spans="1:9" x14ac:dyDescent="0.3">
      <c r="A1451" s="21">
        <v>44185</v>
      </c>
      <c r="B1451">
        <f t="shared" si="66"/>
        <v>2020</v>
      </c>
      <c r="C1451" t="s">
        <v>78</v>
      </c>
      <c r="D1451" t="s">
        <v>108</v>
      </c>
      <c r="E1451">
        <f t="shared" si="67"/>
        <v>12</v>
      </c>
      <c r="F1451" t="str">
        <f t="shared" si="68"/>
        <v>2020 - 12</v>
      </c>
      <c r="G1451" t="str">
        <f>IF(AND(Date[[#This Row],[Month]]=5,Date[[#This Row],[Year]]=2021),"True","False")</f>
        <v>False</v>
      </c>
      <c r="H1451" t="str">
        <f>IF(AND(Date[[#This Row],[Month]]&lt;=5,Date[[#This Row],[Month]]&gt;=4,Date[[#This Row],[Year]]=2021),"True","False")</f>
        <v>False</v>
      </c>
      <c r="I1451" t="str">
        <f>IF(Date[[#This Row],[Year]]=2021,"True","False")</f>
        <v>False</v>
      </c>
    </row>
    <row r="1452" spans="1:9" x14ac:dyDescent="0.3">
      <c r="A1452" s="21">
        <v>44186</v>
      </c>
      <c r="B1452">
        <f t="shared" si="66"/>
        <v>2020</v>
      </c>
      <c r="C1452" t="s">
        <v>78</v>
      </c>
      <c r="D1452" t="s">
        <v>108</v>
      </c>
      <c r="E1452">
        <f t="shared" si="67"/>
        <v>12</v>
      </c>
      <c r="F1452" t="str">
        <f t="shared" si="68"/>
        <v>2020 - 12</v>
      </c>
      <c r="G1452" t="str">
        <f>IF(AND(Date[[#This Row],[Month]]=5,Date[[#This Row],[Year]]=2021),"True","False")</f>
        <v>False</v>
      </c>
      <c r="H1452" t="str">
        <f>IF(AND(Date[[#This Row],[Month]]&lt;=5,Date[[#This Row],[Month]]&gt;=4,Date[[#This Row],[Year]]=2021),"True","False")</f>
        <v>False</v>
      </c>
      <c r="I1452" t="str">
        <f>IF(Date[[#This Row],[Year]]=2021,"True","False")</f>
        <v>False</v>
      </c>
    </row>
    <row r="1453" spans="1:9" x14ac:dyDescent="0.3">
      <c r="A1453" s="21">
        <v>44187</v>
      </c>
      <c r="B1453">
        <f t="shared" si="66"/>
        <v>2020</v>
      </c>
      <c r="C1453" t="s">
        <v>78</v>
      </c>
      <c r="D1453" t="s">
        <v>108</v>
      </c>
      <c r="E1453">
        <f t="shared" si="67"/>
        <v>12</v>
      </c>
      <c r="F1453" t="str">
        <f t="shared" si="68"/>
        <v>2020 - 12</v>
      </c>
      <c r="G1453" t="str">
        <f>IF(AND(Date[[#This Row],[Month]]=5,Date[[#This Row],[Year]]=2021),"True","False")</f>
        <v>False</v>
      </c>
      <c r="H1453" t="str">
        <f>IF(AND(Date[[#This Row],[Month]]&lt;=5,Date[[#This Row],[Month]]&gt;=4,Date[[#This Row],[Year]]=2021),"True","False")</f>
        <v>False</v>
      </c>
      <c r="I1453" t="str">
        <f>IF(Date[[#This Row],[Year]]=2021,"True","False")</f>
        <v>False</v>
      </c>
    </row>
    <row r="1454" spans="1:9" x14ac:dyDescent="0.3">
      <c r="A1454" s="21">
        <v>44188</v>
      </c>
      <c r="B1454">
        <f t="shared" si="66"/>
        <v>2020</v>
      </c>
      <c r="C1454" t="s">
        <v>78</v>
      </c>
      <c r="D1454" t="s">
        <v>108</v>
      </c>
      <c r="E1454">
        <f t="shared" si="67"/>
        <v>12</v>
      </c>
      <c r="F1454" t="str">
        <f t="shared" si="68"/>
        <v>2020 - 12</v>
      </c>
      <c r="G1454" t="str">
        <f>IF(AND(Date[[#This Row],[Month]]=5,Date[[#This Row],[Year]]=2021),"True","False")</f>
        <v>False</v>
      </c>
      <c r="H1454" t="str">
        <f>IF(AND(Date[[#This Row],[Month]]&lt;=5,Date[[#This Row],[Month]]&gt;=4,Date[[#This Row],[Year]]=2021),"True","False")</f>
        <v>False</v>
      </c>
      <c r="I1454" t="str">
        <f>IF(Date[[#This Row],[Year]]=2021,"True","False")</f>
        <v>False</v>
      </c>
    </row>
    <row r="1455" spans="1:9" x14ac:dyDescent="0.3">
      <c r="A1455" s="21">
        <v>44189</v>
      </c>
      <c r="B1455">
        <f t="shared" si="66"/>
        <v>2020</v>
      </c>
      <c r="C1455" t="s">
        <v>78</v>
      </c>
      <c r="D1455" t="s">
        <v>108</v>
      </c>
      <c r="E1455">
        <f t="shared" si="67"/>
        <v>12</v>
      </c>
      <c r="F1455" t="str">
        <f t="shared" si="68"/>
        <v>2020 - 12</v>
      </c>
      <c r="G1455" t="str">
        <f>IF(AND(Date[[#This Row],[Month]]=5,Date[[#This Row],[Year]]=2021),"True","False")</f>
        <v>False</v>
      </c>
      <c r="H1455" t="str">
        <f>IF(AND(Date[[#This Row],[Month]]&lt;=5,Date[[#This Row],[Month]]&gt;=4,Date[[#This Row],[Year]]=2021),"True","False")</f>
        <v>False</v>
      </c>
      <c r="I1455" t="str">
        <f>IF(Date[[#This Row],[Year]]=2021,"True","False")</f>
        <v>False</v>
      </c>
    </row>
    <row r="1456" spans="1:9" x14ac:dyDescent="0.3">
      <c r="A1456" s="21">
        <v>44190</v>
      </c>
      <c r="B1456">
        <f t="shared" si="66"/>
        <v>2020</v>
      </c>
      <c r="C1456" t="s">
        <v>78</v>
      </c>
      <c r="D1456" t="s">
        <v>108</v>
      </c>
      <c r="E1456">
        <f t="shared" si="67"/>
        <v>12</v>
      </c>
      <c r="F1456" t="str">
        <f t="shared" si="68"/>
        <v>2020 - 12</v>
      </c>
      <c r="G1456" t="str">
        <f>IF(AND(Date[[#This Row],[Month]]=5,Date[[#This Row],[Year]]=2021),"True","False")</f>
        <v>False</v>
      </c>
      <c r="H1456" t="str">
        <f>IF(AND(Date[[#This Row],[Month]]&lt;=5,Date[[#This Row],[Month]]&gt;=4,Date[[#This Row],[Year]]=2021),"True","False")</f>
        <v>False</v>
      </c>
      <c r="I1456" t="str">
        <f>IF(Date[[#This Row],[Year]]=2021,"True","False")</f>
        <v>False</v>
      </c>
    </row>
    <row r="1457" spans="1:9" x14ac:dyDescent="0.3">
      <c r="A1457" s="21">
        <v>44191</v>
      </c>
      <c r="B1457">
        <f t="shared" si="66"/>
        <v>2020</v>
      </c>
      <c r="C1457" t="s">
        <v>78</v>
      </c>
      <c r="D1457" t="s">
        <v>108</v>
      </c>
      <c r="E1457">
        <f t="shared" si="67"/>
        <v>12</v>
      </c>
      <c r="F1457" t="str">
        <f t="shared" si="68"/>
        <v>2020 - 12</v>
      </c>
      <c r="G1457" t="str">
        <f>IF(AND(Date[[#This Row],[Month]]=5,Date[[#This Row],[Year]]=2021),"True","False")</f>
        <v>False</v>
      </c>
      <c r="H1457" t="str">
        <f>IF(AND(Date[[#This Row],[Month]]&lt;=5,Date[[#This Row],[Month]]&gt;=4,Date[[#This Row],[Year]]=2021),"True","False")</f>
        <v>False</v>
      </c>
      <c r="I1457" t="str">
        <f>IF(Date[[#This Row],[Year]]=2021,"True","False")</f>
        <v>False</v>
      </c>
    </row>
    <row r="1458" spans="1:9" x14ac:dyDescent="0.3">
      <c r="A1458" s="21">
        <v>44192</v>
      </c>
      <c r="B1458">
        <f t="shared" si="66"/>
        <v>2020</v>
      </c>
      <c r="C1458" t="s">
        <v>78</v>
      </c>
      <c r="D1458" t="s">
        <v>108</v>
      </c>
      <c r="E1458">
        <f t="shared" si="67"/>
        <v>12</v>
      </c>
      <c r="F1458" t="str">
        <f t="shared" si="68"/>
        <v>2020 - 12</v>
      </c>
      <c r="G1458" t="str">
        <f>IF(AND(Date[[#This Row],[Month]]=5,Date[[#This Row],[Year]]=2021),"True","False")</f>
        <v>False</v>
      </c>
      <c r="H1458" t="str">
        <f>IF(AND(Date[[#This Row],[Month]]&lt;=5,Date[[#This Row],[Month]]&gt;=4,Date[[#This Row],[Year]]=2021),"True","False")</f>
        <v>False</v>
      </c>
      <c r="I1458" t="str">
        <f>IF(Date[[#This Row],[Year]]=2021,"True","False")</f>
        <v>False</v>
      </c>
    </row>
    <row r="1459" spans="1:9" x14ac:dyDescent="0.3">
      <c r="A1459" s="21">
        <v>44193</v>
      </c>
      <c r="B1459">
        <f t="shared" si="66"/>
        <v>2020</v>
      </c>
      <c r="C1459" t="s">
        <v>78</v>
      </c>
      <c r="D1459" t="s">
        <v>108</v>
      </c>
      <c r="E1459">
        <f t="shared" si="67"/>
        <v>12</v>
      </c>
      <c r="F1459" t="str">
        <f t="shared" si="68"/>
        <v>2020 - 12</v>
      </c>
      <c r="G1459" t="str">
        <f>IF(AND(Date[[#This Row],[Month]]=5,Date[[#This Row],[Year]]=2021),"True","False")</f>
        <v>False</v>
      </c>
      <c r="H1459" t="str">
        <f>IF(AND(Date[[#This Row],[Month]]&lt;=5,Date[[#This Row],[Month]]&gt;=4,Date[[#This Row],[Year]]=2021),"True","False")</f>
        <v>False</v>
      </c>
      <c r="I1459" t="str">
        <f>IF(Date[[#This Row],[Year]]=2021,"True","False")</f>
        <v>False</v>
      </c>
    </row>
    <row r="1460" spans="1:9" x14ac:dyDescent="0.3">
      <c r="A1460" s="21">
        <v>44194</v>
      </c>
      <c r="B1460">
        <f t="shared" si="66"/>
        <v>2020</v>
      </c>
      <c r="C1460" t="s">
        <v>78</v>
      </c>
      <c r="D1460" t="s">
        <v>108</v>
      </c>
      <c r="E1460">
        <f t="shared" si="67"/>
        <v>12</v>
      </c>
      <c r="F1460" t="str">
        <f t="shared" si="68"/>
        <v>2020 - 12</v>
      </c>
      <c r="G1460" t="str">
        <f>IF(AND(Date[[#This Row],[Month]]=5,Date[[#This Row],[Year]]=2021),"True","False")</f>
        <v>False</v>
      </c>
      <c r="H1460" t="str">
        <f>IF(AND(Date[[#This Row],[Month]]&lt;=5,Date[[#This Row],[Month]]&gt;=4,Date[[#This Row],[Year]]=2021),"True","False")</f>
        <v>False</v>
      </c>
      <c r="I1460" t="str">
        <f>IF(Date[[#This Row],[Year]]=2021,"True","False")</f>
        <v>False</v>
      </c>
    </row>
    <row r="1461" spans="1:9" x14ac:dyDescent="0.3">
      <c r="A1461" s="21">
        <v>44195</v>
      </c>
      <c r="B1461">
        <f t="shared" si="66"/>
        <v>2020</v>
      </c>
      <c r="C1461" t="s">
        <v>78</v>
      </c>
      <c r="D1461" t="s">
        <v>108</v>
      </c>
      <c r="E1461">
        <f t="shared" si="67"/>
        <v>12</v>
      </c>
      <c r="F1461" t="str">
        <f t="shared" si="68"/>
        <v>2020 - 12</v>
      </c>
      <c r="G1461" t="str">
        <f>IF(AND(Date[[#This Row],[Month]]=5,Date[[#This Row],[Year]]=2021),"True","False")</f>
        <v>False</v>
      </c>
      <c r="H1461" t="str">
        <f>IF(AND(Date[[#This Row],[Month]]&lt;=5,Date[[#This Row],[Month]]&gt;=4,Date[[#This Row],[Year]]=2021),"True","False")</f>
        <v>False</v>
      </c>
      <c r="I1461" t="str">
        <f>IF(Date[[#This Row],[Year]]=2021,"True","False")</f>
        <v>False</v>
      </c>
    </row>
    <row r="1462" spans="1:9" x14ac:dyDescent="0.3">
      <c r="A1462" s="21">
        <v>44196</v>
      </c>
      <c r="B1462">
        <f t="shared" si="66"/>
        <v>2020</v>
      </c>
      <c r="C1462" t="s">
        <v>78</v>
      </c>
      <c r="D1462" t="s">
        <v>108</v>
      </c>
      <c r="E1462">
        <f t="shared" si="67"/>
        <v>12</v>
      </c>
      <c r="F1462" t="str">
        <f t="shared" si="68"/>
        <v>2020 - 12</v>
      </c>
      <c r="G1462" t="str">
        <f>IF(AND(Date[[#This Row],[Month]]=5,Date[[#This Row],[Year]]=2021),"True","False")</f>
        <v>False</v>
      </c>
      <c r="H1462" t="str">
        <f>IF(AND(Date[[#This Row],[Month]]&lt;=5,Date[[#This Row],[Month]]&gt;=4,Date[[#This Row],[Year]]=2021),"True","False")</f>
        <v>False</v>
      </c>
      <c r="I1462" t="str">
        <f>IF(Date[[#This Row],[Year]]=2021,"True","False")</f>
        <v>False</v>
      </c>
    </row>
    <row r="1463" spans="1:9" x14ac:dyDescent="0.3">
      <c r="A1463" s="21">
        <v>44197</v>
      </c>
      <c r="B1463">
        <f t="shared" si="66"/>
        <v>2021</v>
      </c>
      <c r="C1463" t="s">
        <v>67</v>
      </c>
      <c r="D1463" t="s">
        <v>105</v>
      </c>
      <c r="E1463">
        <f t="shared" si="67"/>
        <v>1</v>
      </c>
      <c r="F1463" t="str">
        <f t="shared" si="68"/>
        <v>2021 - 1</v>
      </c>
      <c r="G1463" t="str">
        <f>IF(AND(Date[[#This Row],[Month]]=5,Date[[#This Row],[Year]]=2021),"True","False")</f>
        <v>False</v>
      </c>
      <c r="H1463" t="str">
        <f>IF(AND(Date[[#This Row],[Month]]&lt;=5,Date[[#This Row],[Month]]&gt;=4,Date[[#This Row],[Year]]=2021),"True","False")</f>
        <v>False</v>
      </c>
      <c r="I1463" t="str">
        <f>IF(Date[[#This Row],[Year]]=2021,"True","False")</f>
        <v>True</v>
      </c>
    </row>
    <row r="1464" spans="1:9" x14ac:dyDescent="0.3">
      <c r="A1464" s="21">
        <v>44198</v>
      </c>
      <c r="B1464">
        <f t="shared" si="66"/>
        <v>2021</v>
      </c>
      <c r="C1464" t="s">
        <v>67</v>
      </c>
      <c r="D1464" t="s">
        <v>105</v>
      </c>
      <c r="E1464">
        <f t="shared" si="67"/>
        <v>1</v>
      </c>
      <c r="F1464" t="str">
        <f t="shared" si="68"/>
        <v>2021 - 1</v>
      </c>
      <c r="G1464" t="str">
        <f>IF(AND(Date[[#This Row],[Month]]=5,Date[[#This Row],[Year]]=2021),"True","False")</f>
        <v>False</v>
      </c>
      <c r="H1464" t="str">
        <f>IF(AND(Date[[#This Row],[Month]]&lt;=5,Date[[#This Row],[Month]]&gt;=4,Date[[#This Row],[Year]]=2021),"True","False")</f>
        <v>False</v>
      </c>
      <c r="I1464" t="str">
        <f>IF(Date[[#This Row],[Year]]=2021,"True","False")</f>
        <v>True</v>
      </c>
    </row>
    <row r="1465" spans="1:9" x14ac:dyDescent="0.3">
      <c r="A1465" s="21">
        <v>44199</v>
      </c>
      <c r="B1465">
        <f t="shared" si="66"/>
        <v>2021</v>
      </c>
      <c r="C1465" t="s">
        <v>67</v>
      </c>
      <c r="D1465" t="s">
        <v>105</v>
      </c>
      <c r="E1465">
        <f t="shared" si="67"/>
        <v>1</v>
      </c>
      <c r="F1465" t="str">
        <f t="shared" si="68"/>
        <v>2021 - 1</v>
      </c>
      <c r="G1465" t="str">
        <f>IF(AND(Date[[#This Row],[Month]]=5,Date[[#This Row],[Year]]=2021),"True","False")</f>
        <v>False</v>
      </c>
      <c r="H1465" t="str">
        <f>IF(AND(Date[[#This Row],[Month]]&lt;=5,Date[[#This Row],[Month]]&gt;=4,Date[[#This Row],[Year]]=2021),"True","False")</f>
        <v>False</v>
      </c>
      <c r="I1465" t="str">
        <f>IF(Date[[#This Row],[Year]]=2021,"True","False")</f>
        <v>True</v>
      </c>
    </row>
    <row r="1466" spans="1:9" x14ac:dyDescent="0.3">
      <c r="A1466" s="21">
        <v>44200</v>
      </c>
      <c r="B1466">
        <f t="shared" si="66"/>
        <v>2021</v>
      </c>
      <c r="C1466" t="s">
        <v>67</v>
      </c>
      <c r="D1466" t="s">
        <v>105</v>
      </c>
      <c r="E1466">
        <f t="shared" si="67"/>
        <v>1</v>
      </c>
      <c r="F1466" t="str">
        <f t="shared" si="68"/>
        <v>2021 - 1</v>
      </c>
      <c r="G1466" t="str">
        <f>IF(AND(Date[[#This Row],[Month]]=5,Date[[#This Row],[Year]]=2021),"True","False")</f>
        <v>False</v>
      </c>
      <c r="H1466" t="str">
        <f>IF(AND(Date[[#This Row],[Month]]&lt;=5,Date[[#This Row],[Month]]&gt;=4,Date[[#This Row],[Year]]=2021),"True","False")</f>
        <v>False</v>
      </c>
      <c r="I1466" t="str">
        <f>IF(Date[[#This Row],[Year]]=2021,"True","False")</f>
        <v>True</v>
      </c>
    </row>
    <row r="1467" spans="1:9" x14ac:dyDescent="0.3">
      <c r="A1467" s="21">
        <v>44201</v>
      </c>
      <c r="B1467">
        <f t="shared" si="66"/>
        <v>2021</v>
      </c>
      <c r="C1467" t="s">
        <v>67</v>
      </c>
      <c r="D1467" t="s">
        <v>105</v>
      </c>
      <c r="E1467">
        <f t="shared" si="67"/>
        <v>1</v>
      </c>
      <c r="F1467" t="str">
        <f t="shared" si="68"/>
        <v>2021 - 1</v>
      </c>
      <c r="G1467" t="str">
        <f>IF(AND(Date[[#This Row],[Month]]=5,Date[[#This Row],[Year]]=2021),"True","False")</f>
        <v>False</v>
      </c>
      <c r="H1467" t="str">
        <f>IF(AND(Date[[#This Row],[Month]]&lt;=5,Date[[#This Row],[Month]]&gt;=4,Date[[#This Row],[Year]]=2021),"True","False")</f>
        <v>False</v>
      </c>
      <c r="I1467" t="str">
        <f>IF(Date[[#This Row],[Year]]=2021,"True","False")</f>
        <v>True</v>
      </c>
    </row>
    <row r="1468" spans="1:9" x14ac:dyDescent="0.3">
      <c r="A1468" s="21">
        <v>44202</v>
      </c>
      <c r="B1468">
        <f t="shared" si="66"/>
        <v>2021</v>
      </c>
      <c r="C1468" t="s">
        <v>67</v>
      </c>
      <c r="D1468" t="s">
        <v>105</v>
      </c>
      <c r="E1468">
        <f t="shared" si="67"/>
        <v>1</v>
      </c>
      <c r="F1468" t="str">
        <f t="shared" si="68"/>
        <v>2021 - 1</v>
      </c>
      <c r="G1468" t="str">
        <f>IF(AND(Date[[#This Row],[Month]]=5,Date[[#This Row],[Year]]=2021),"True","False")</f>
        <v>False</v>
      </c>
      <c r="H1468" t="str">
        <f>IF(AND(Date[[#This Row],[Month]]&lt;=5,Date[[#This Row],[Month]]&gt;=4,Date[[#This Row],[Year]]=2021),"True","False")</f>
        <v>False</v>
      </c>
      <c r="I1468" t="str">
        <f>IF(Date[[#This Row],[Year]]=2021,"True","False")</f>
        <v>True</v>
      </c>
    </row>
    <row r="1469" spans="1:9" x14ac:dyDescent="0.3">
      <c r="A1469" s="21">
        <v>44203</v>
      </c>
      <c r="B1469">
        <f t="shared" si="66"/>
        <v>2021</v>
      </c>
      <c r="C1469" t="s">
        <v>67</v>
      </c>
      <c r="D1469" t="s">
        <v>105</v>
      </c>
      <c r="E1469">
        <f t="shared" si="67"/>
        <v>1</v>
      </c>
      <c r="F1469" t="str">
        <f t="shared" si="68"/>
        <v>2021 - 1</v>
      </c>
      <c r="G1469" t="str">
        <f>IF(AND(Date[[#This Row],[Month]]=5,Date[[#This Row],[Year]]=2021),"True","False")</f>
        <v>False</v>
      </c>
      <c r="H1469" t="str">
        <f>IF(AND(Date[[#This Row],[Month]]&lt;=5,Date[[#This Row],[Month]]&gt;=4,Date[[#This Row],[Year]]=2021),"True","False")</f>
        <v>False</v>
      </c>
      <c r="I1469" t="str">
        <f>IF(Date[[#This Row],[Year]]=2021,"True","False")</f>
        <v>True</v>
      </c>
    </row>
    <row r="1470" spans="1:9" x14ac:dyDescent="0.3">
      <c r="A1470" s="21">
        <v>44204</v>
      </c>
      <c r="B1470">
        <f t="shared" si="66"/>
        <v>2021</v>
      </c>
      <c r="C1470" t="s">
        <v>67</v>
      </c>
      <c r="D1470" t="s">
        <v>105</v>
      </c>
      <c r="E1470">
        <f t="shared" si="67"/>
        <v>1</v>
      </c>
      <c r="F1470" t="str">
        <f t="shared" si="68"/>
        <v>2021 - 1</v>
      </c>
      <c r="G1470" t="str">
        <f>IF(AND(Date[[#This Row],[Month]]=5,Date[[#This Row],[Year]]=2021),"True","False")</f>
        <v>False</v>
      </c>
      <c r="H1470" t="str">
        <f>IF(AND(Date[[#This Row],[Month]]&lt;=5,Date[[#This Row],[Month]]&gt;=4,Date[[#This Row],[Year]]=2021),"True","False")</f>
        <v>False</v>
      </c>
      <c r="I1470" t="str">
        <f>IF(Date[[#This Row],[Year]]=2021,"True","False")</f>
        <v>True</v>
      </c>
    </row>
    <row r="1471" spans="1:9" x14ac:dyDescent="0.3">
      <c r="A1471" s="21">
        <v>44205</v>
      </c>
      <c r="B1471">
        <f t="shared" si="66"/>
        <v>2021</v>
      </c>
      <c r="C1471" t="s">
        <v>67</v>
      </c>
      <c r="D1471" t="s">
        <v>105</v>
      </c>
      <c r="E1471">
        <f t="shared" si="67"/>
        <v>1</v>
      </c>
      <c r="F1471" t="str">
        <f t="shared" si="68"/>
        <v>2021 - 1</v>
      </c>
      <c r="G1471" t="str">
        <f>IF(AND(Date[[#This Row],[Month]]=5,Date[[#This Row],[Year]]=2021),"True","False")</f>
        <v>False</v>
      </c>
      <c r="H1471" t="str">
        <f>IF(AND(Date[[#This Row],[Month]]&lt;=5,Date[[#This Row],[Month]]&gt;=4,Date[[#This Row],[Year]]=2021),"True","False")</f>
        <v>False</v>
      </c>
      <c r="I1471" t="str">
        <f>IF(Date[[#This Row],[Year]]=2021,"True","False")</f>
        <v>True</v>
      </c>
    </row>
    <row r="1472" spans="1:9" x14ac:dyDescent="0.3">
      <c r="A1472" s="21">
        <v>44206</v>
      </c>
      <c r="B1472">
        <f t="shared" si="66"/>
        <v>2021</v>
      </c>
      <c r="C1472" t="s">
        <v>67</v>
      </c>
      <c r="D1472" t="s">
        <v>105</v>
      </c>
      <c r="E1472">
        <f t="shared" si="67"/>
        <v>1</v>
      </c>
      <c r="F1472" t="str">
        <f t="shared" si="68"/>
        <v>2021 - 1</v>
      </c>
      <c r="G1472" t="str">
        <f>IF(AND(Date[[#This Row],[Month]]=5,Date[[#This Row],[Year]]=2021),"True","False")</f>
        <v>False</v>
      </c>
      <c r="H1472" t="str">
        <f>IF(AND(Date[[#This Row],[Month]]&lt;=5,Date[[#This Row],[Month]]&gt;=4,Date[[#This Row],[Year]]=2021),"True","False")</f>
        <v>False</v>
      </c>
      <c r="I1472" t="str">
        <f>IF(Date[[#This Row],[Year]]=2021,"True","False")</f>
        <v>True</v>
      </c>
    </row>
    <row r="1473" spans="1:9" x14ac:dyDescent="0.3">
      <c r="A1473" s="21">
        <v>44207</v>
      </c>
      <c r="B1473">
        <f t="shared" si="66"/>
        <v>2021</v>
      </c>
      <c r="C1473" t="s">
        <v>67</v>
      </c>
      <c r="D1473" t="s">
        <v>105</v>
      </c>
      <c r="E1473">
        <f t="shared" si="67"/>
        <v>1</v>
      </c>
      <c r="F1473" t="str">
        <f t="shared" si="68"/>
        <v>2021 - 1</v>
      </c>
      <c r="G1473" t="str">
        <f>IF(AND(Date[[#This Row],[Month]]=5,Date[[#This Row],[Year]]=2021),"True","False")</f>
        <v>False</v>
      </c>
      <c r="H1473" t="str">
        <f>IF(AND(Date[[#This Row],[Month]]&lt;=5,Date[[#This Row],[Month]]&gt;=4,Date[[#This Row],[Year]]=2021),"True","False")</f>
        <v>False</v>
      </c>
      <c r="I1473" t="str">
        <f>IF(Date[[#This Row],[Year]]=2021,"True","False")</f>
        <v>True</v>
      </c>
    </row>
    <row r="1474" spans="1:9" x14ac:dyDescent="0.3">
      <c r="A1474" s="21">
        <v>44208</v>
      </c>
      <c r="B1474">
        <f t="shared" si="66"/>
        <v>2021</v>
      </c>
      <c r="C1474" t="s">
        <v>67</v>
      </c>
      <c r="D1474" t="s">
        <v>105</v>
      </c>
      <c r="E1474">
        <f t="shared" si="67"/>
        <v>1</v>
      </c>
      <c r="F1474" t="str">
        <f t="shared" si="68"/>
        <v>2021 - 1</v>
      </c>
      <c r="G1474" t="str">
        <f>IF(AND(Date[[#This Row],[Month]]=5,Date[[#This Row],[Year]]=2021),"True","False")</f>
        <v>False</v>
      </c>
      <c r="H1474" t="str">
        <f>IF(AND(Date[[#This Row],[Month]]&lt;=5,Date[[#This Row],[Month]]&gt;=4,Date[[#This Row],[Year]]=2021),"True","False")</f>
        <v>False</v>
      </c>
      <c r="I1474" t="str">
        <f>IF(Date[[#This Row],[Year]]=2021,"True","False")</f>
        <v>True</v>
      </c>
    </row>
    <row r="1475" spans="1:9" x14ac:dyDescent="0.3">
      <c r="A1475" s="21">
        <v>44209</v>
      </c>
      <c r="B1475">
        <f t="shared" ref="B1475:B1538" si="69">YEAR(A1475)</f>
        <v>2021</v>
      </c>
      <c r="C1475" t="s">
        <v>67</v>
      </c>
      <c r="D1475" t="s">
        <v>105</v>
      </c>
      <c r="E1475">
        <f t="shared" ref="E1475:E1538" si="70">MONTH(A1475)</f>
        <v>1</v>
      </c>
      <c r="F1475" t="str">
        <f t="shared" ref="F1475:F1538" si="71">B1475&amp;" - " &amp;E1475</f>
        <v>2021 - 1</v>
      </c>
      <c r="G1475" t="str">
        <f>IF(AND(Date[[#This Row],[Month]]=5,Date[[#This Row],[Year]]=2021),"True","False")</f>
        <v>False</v>
      </c>
      <c r="H1475" t="str">
        <f>IF(AND(Date[[#This Row],[Month]]&lt;=5,Date[[#This Row],[Month]]&gt;=4,Date[[#This Row],[Year]]=2021),"True","False")</f>
        <v>False</v>
      </c>
      <c r="I1475" t="str">
        <f>IF(Date[[#This Row],[Year]]=2021,"True","False")</f>
        <v>True</v>
      </c>
    </row>
    <row r="1476" spans="1:9" x14ac:dyDescent="0.3">
      <c r="A1476" s="21">
        <v>44210</v>
      </c>
      <c r="B1476">
        <f t="shared" si="69"/>
        <v>2021</v>
      </c>
      <c r="C1476" t="s">
        <v>67</v>
      </c>
      <c r="D1476" t="s">
        <v>105</v>
      </c>
      <c r="E1476">
        <f t="shared" si="70"/>
        <v>1</v>
      </c>
      <c r="F1476" t="str">
        <f t="shared" si="71"/>
        <v>2021 - 1</v>
      </c>
      <c r="G1476" t="str">
        <f>IF(AND(Date[[#This Row],[Month]]=5,Date[[#This Row],[Year]]=2021),"True","False")</f>
        <v>False</v>
      </c>
      <c r="H1476" t="str">
        <f>IF(AND(Date[[#This Row],[Month]]&lt;=5,Date[[#This Row],[Month]]&gt;=4,Date[[#This Row],[Year]]=2021),"True","False")</f>
        <v>False</v>
      </c>
      <c r="I1476" t="str">
        <f>IF(Date[[#This Row],[Year]]=2021,"True","False")</f>
        <v>True</v>
      </c>
    </row>
    <row r="1477" spans="1:9" x14ac:dyDescent="0.3">
      <c r="A1477" s="21">
        <v>44211</v>
      </c>
      <c r="B1477">
        <f t="shared" si="69"/>
        <v>2021</v>
      </c>
      <c r="C1477" t="s">
        <v>67</v>
      </c>
      <c r="D1477" t="s">
        <v>105</v>
      </c>
      <c r="E1477">
        <f t="shared" si="70"/>
        <v>1</v>
      </c>
      <c r="F1477" t="str">
        <f t="shared" si="71"/>
        <v>2021 - 1</v>
      </c>
      <c r="G1477" t="str">
        <f>IF(AND(Date[[#This Row],[Month]]=5,Date[[#This Row],[Year]]=2021),"True","False")</f>
        <v>False</v>
      </c>
      <c r="H1477" t="str">
        <f>IF(AND(Date[[#This Row],[Month]]&lt;=5,Date[[#This Row],[Month]]&gt;=4,Date[[#This Row],[Year]]=2021),"True","False")</f>
        <v>False</v>
      </c>
      <c r="I1477" t="str">
        <f>IF(Date[[#This Row],[Year]]=2021,"True","False")</f>
        <v>True</v>
      </c>
    </row>
    <row r="1478" spans="1:9" x14ac:dyDescent="0.3">
      <c r="A1478" s="21">
        <v>44212</v>
      </c>
      <c r="B1478">
        <f t="shared" si="69"/>
        <v>2021</v>
      </c>
      <c r="C1478" t="s">
        <v>67</v>
      </c>
      <c r="D1478" t="s">
        <v>105</v>
      </c>
      <c r="E1478">
        <f t="shared" si="70"/>
        <v>1</v>
      </c>
      <c r="F1478" t="str">
        <f t="shared" si="71"/>
        <v>2021 - 1</v>
      </c>
      <c r="G1478" t="str">
        <f>IF(AND(Date[[#This Row],[Month]]=5,Date[[#This Row],[Year]]=2021),"True","False")</f>
        <v>False</v>
      </c>
      <c r="H1478" t="str">
        <f>IF(AND(Date[[#This Row],[Month]]&lt;=5,Date[[#This Row],[Month]]&gt;=4,Date[[#This Row],[Year]]=2021),"True","False")</f>
        <v>False</v>
      </c>
      <c r="I1478" t="str">
        <f>IF(Date[[#This Row],[Year]]=2021,"True","False")</f>
        <v>True</v>
      </c>
    </row>
    <row r="1479" spans="1:9" x14ac:dyDescent="0.3">
      <c r="A1479" s="21">
        <v>44213</v>
      </c>
      <c r="B1479">
        <f t="shared" si="69"/>
        <v>2021</v>
      </c>
      <c r="C1479" t="s">
        <v>67</v>
      </c>
      <c r="D1479" t="s">
        <v>105</v>
      </c>
      <c r="E1479">
        <f t="shared" si="70"/>
        <v>1</v>
      </c>
      <c r="F1479" t="str">
        <f t="shared" si="71"/>
        <v>2021 - 1</v>
      </c>
      <c r="G1479" t="str">
        <f>IF(AND(Date[[#This Row],[Month]]=5,Date[[#This Row],[Year]]=2021),"True","False")</f>
        <v>False</v>
      </c>
      <c r="H1479" t="str">
        <f>IF(AND(Date[[#This Row],[Month]]&lt;=5,Date[[#This Row],[Month]]&gt;=4,Date[[#This Row],[Year]]=2021),"True","False")</f>
        <v>False</v>
      </c>
      <c r="I1479" t="str">
        <f>IF(Date[[#This Row],[Year]]=2021,"True","False")</f>
        <v>True</v>
      </c>
    </row>
    <row r="1480" spans="1:9" x14ac:dyDescent="0.3">
      <c r="A1480" s="21">
        <v>44214</v>
      </c>
      <c r="B1480">
        <f t="shared" si="69"/>
        <v>2021</v>
      </c>
      <c r="C1480" t="s">
        <v>67</v>
      </c>
      <c r="D1480" t="s">
        <v>105</v>
      </c>
      <c r="E1480">
        <f t="shared" si="70"/>
        <v>1</v>
      </c>
      <c r="F1480" t="str">
        <f t="shared" si="71"/>
        <v>2021 - 1</v>
      </c>
      <c r="G1480" t="str">
        <f>IF(AND(Date[[#This Row],[Month]]=5,Date[[#This Row],[Year]]=2021),"True","False")</f>
        <v>False</v>
      </c>
      <c r="H1480" t="str">
        <f>IF(AND(Date[[#This Row],[Month]]&lt;=5,Date[[#This Row],[Month]]&gt;=4,Date[[#This Row],[Year]]=2021),"True","False")</f>
        <v>False</v>
      </c>
      <c r="I1480" t="str">
        <f>IF(Date[[#This Row],[Year]]=2021,"True","False")</f>
        <v>True</v>
      </c>
    </row>
    <row r="1481" spans="1:9" x14ac:dyDescent="0.3">
      <c r="A1481" s="21">
        <v>44215</v>
      </c>
      <c r="B1481">
        <f t="shared" si="69"/>
        <v>2021</v>
      </c>
      <c r="C1481" t="s">
        <v>67</v>
      </c>
      <c r="D1481" t="s">
        <v>105</v>
      </c>
      <c r="E1481">
        <f t="shared" si="70"/>
        <v>1</v>
      </c>
      <c r="F1481" t="str">
        <f t="shared" si="71"/>
        <v>2021 - 1</v>
      </c>
      <c r="G1481" t="str">
        <f>IF(AND(Date[[#This Row],[Month]]=5,Date[[#This Row],[Year]]=2021),"True","False")</f>
        <v>False</v>
      </c>
      <c r="H1481" t="str">
        <f>IF(AND(Date[[#This Row],[Month]]&lt;=5,Date[[#This Row],[Month]]&gt;=4,Date[[#This Row],[Year]]=2021),"True","False")</f>
        <v>False</v>
      </c>
      <c r="I1481" t="str">
        <f>IF(Date[[#This Row],[Year]]=2021,"True","False")</f>
        <v>True</v>
      </c>
    </row>
    <row r="1482" spans="1:9" x14ac:dyDescent="0.3">
      <c r="A1482" s="21">
        <v>44216</v>
      </c>
      <c r="B1482">
        <f t="shared" si="69"/>
        <v>2021</v>
      </c>
      <c r="C1482" t="s">
        <v>67</v>
      </c>
      <c r="D1482" t="s">
        <v>105</v>
      </c>
      <c r="E1482">
        <f t="shared" si="70"/>
        <v>1</v>
      </c>
      <c r="F1482" t="str">
        <f t="shared" si="71"/>
        <v>2021 - 1</v>
      </c>
      <c r="G1482" t="str">
        <f>IF(AND(Date[[#This Row],[Month]]=5,Date[[#This Row],[Year]]=2021),"True","False")</f>
        <v>False</v>
      </c>
      <c r="H1482" t="str">
        <f>IF(AND(Date[[#This Row],[Month]]&lt;=5,Date[[#This Row],[Month]]&gt;=4,Date[[#This Row],[Year]]=2021),"True","False")</f>
        <v>False</v>
      </c>
      <c r="I1482" t="str">
        <f>IF(Date[[#This Row],[Year]]=2021,"True","False")</f>
        <v>True</v>
      </c>
    </row>
    <row r="1483" spans="1:9" x14ac:dyDescent="0.3">
      <c r="A1483" s="21">
        <v>44217</v>
      </c>
      <c r="B1483">
        <f t="shared" si="69"/>
        <v>2021</v>
      </c>
      <c r="C1483" t="s">
        <v>67</v>
      </c>
      <c r="D1483" t="s">
        <v>105</v>
      </c>
      <c r="E1483">
        <f t="shared" si="70"/>
        <v>1</v>
      </c>
      <c r="F1483" t="str">
        <f t="shared" si="71"/>
        <v>2021 - 1</v>
      </c>
      <c r="G1483" t="str">
        <f>IF(AND(Date[[#This Row],[Month]]=5,Date[[#This Row],[Year]]=2021),"True","False")</f>
        <v>False</v>
      </c>
      <c r="H1483" t="str">
        <f>IF(AND(Date[[#This Row],[Month]]&lt;=5,Date[[#This Row],[Month]]&gt;=4,Date[[#This Row],[Year]]=2021),"True","False")</f>
        <v>False</v>
      </c>
      <c r="I1483" t="str">
        <f>IF(Date[[#This Row],[Year]]=2021,"True","False")</f>
        <v>True</v>
      </c>
    </row>
    <row r="1484" spans="1:9" x14ac:dyDescent="0.3">
      <c r="A1484" s="21">
        <v>44218</v>
      </c>
      <c r="B1484">
        <f t="shared" si="69"/>
        <v>2021</v>
      </c>
      <c r="C1484" t="s">
        <v>67</v>
      </c>
      <c r="D1484" t="s">
        <v>105</v>
      </c>
      <c r="E1484">
        <f t="shared" si="70"/>
        <v>1</v>
      </c>
      <c r="F1484" t="str">
        <f t="shared" si="71"/>
        <v>2021 - 1</v>
      </c>
      <c r="G1484" t="str">
        <f>IF(AND(Date[[#This Row],[Month]]=5,Date[[#This Row],[Year]]=2021),"True","False")</f>
        <v>False</v>
      </c>
      <c r="H1484" t="str">
        <f>IF(AND(Date[[#This Row],[Month]]&lt;=5,Date[[#This Row],[Month]]&gt;=4,Date[[#This Row],[Year]]=2021),"True","False")</f>
        <v>False</v>
      </c>
      <c r="I1484" t="str">
        <f>IF(Date[[#This Row],[Year]]=2021,"True","False")</f>
        <v>True</v>
      </c>
    </row>
    <row r="1485" spans="1:9" x14ac:dyDescent="0.3">
      <c r="A1485" s="21">
        <v>44219</v>
      </c>
      <c r="B1485">
        <f t="shared" si="69"/>
        <v>2021</v>
      </c>
      <c r="C1485" t="s">
        <v>67</v>
      </c>
      <c r="D1485" t="s">
        <v>105</v>
      </c>
      <c r="E1485">
        <f t="shared" si="70"/>
        <v>1</v>
      </c>
      <c r="F1485" t="str">
        <f t="shared" si="71"/>
        <v>2021 - 1</v>
      </c>
      <c r="G1485" t="str">
        <f>IF(AND(Date[[#This Row],[Month]]=5,Date[[#This Row],[Year]]=2021),"True","False")</f>
        <v>False</v>
      </c>
      <c r="H1485" t="str">
        <f>IF(AND(Date[[#This Row],[Month]]&lt;=5,Date[[#This Row],[Month]]&gt;=4,Date[[#This Row],[Year]]=2021),"True","False")</f>
        <v>False</v>
      </c>
      <c r="I1485" t="str">
        <f>IF(Date[[#This Row],[Year]]=2021,"True","False")</f>
        <v>True</v>
      </c>
    </row>
    <row r="1486" spans="1:9" x14ac:dyDescent="0.3">
      <c r="A1486" s="21">
        <v>44220</v>
      </c>
      <c r="B1486">
        <f t="shared" si="69"/>
        <v>2021</v>
      </c>
      <c r="C1486" t="s">
        <v>67</v>
      </c>
      <c r="D1486" t="s">
        <v>105</v>
      </c>
      <c r="E1486">
        <f t="shared" si="70"/>
        <v>1</v>
      </c>
      <c r="F1486" t="str">
        <f t="shared" si="71"/>
        <v>2021 - 1</v>
      </c>
      <c r="G1486" t="str">
        <f>IF(AND(Date[[#This Row],[Month]]=5,Date[[#This Row],[Year]]=2021),"True","False")</f>
        <v>False</v>
      </c>
      <c r="H1486" t="str">
        <f>IF(AND(Date[[#This Row],[Month]]&lt;=5,Date[[#This Row],[Month]]&gt;=4,Date[[#This Row],[Year]]=2021),"True","False")</f>
        <v>False</v>
      </c>
      <c r="I1486" t="str">
        <f>IF(Date[[#This Row],[Year]]=2021,"True","False")</f>
        <v>True</v>
      </c>
    </row>
    <row r="1487" spans="1:9" x14ac:dyDescent="0.3">
      <c r="A1487" s="21">
        <v>44221</v>
      </c>
      <c r="B1487">
        <f t="shared" si="69"/>
        <v>2021</v>
      </c>
      <c r="C1487" t="s">
        <v>67</v>
      </c>
      <c r="D1487" t="s">
        <v>105</v>
      </c>
      <c r="E1487">
        <f t="shared" si="70"/>
        <v>1</v>
      </c>
      <c r="F1487" t="str">
        <f t="shared" si="71"/>
        <v>2021 - 1</v>
      </c>
      <c r="G1487" t="str">
        <f>IF(AND(Date[[#This Row],[Month]]=5,Date[[#This Row],[Year]]=2021),"True","False")</f>
        <v>False</v>
      </c>
      <c r="H1487" t="str">
        <f>IF(AND(Date[[#This Row],[Month]]&lt;=5,Date[[#This Row],[Month]]&gt;=4,Date[[#This Row],[Year]]=2021),"True","False")</f>
        <v>False</v>
      </c>
      <c r="I1487" t="str">
        <f>IF(Date[[#This Row],[Year]]=2021,"True","False")</f>
        <v>True</v>
      </c>
    </row>
    <row r="1488" spans="1:9" x14ac:dyDescent="0.3">
      <c r="A1488" s="21">
        <v>44222</v>
      </c>
      <c r="B1488">
        <f t="shared" si="69"/>
        <v>2021</v>
      </c>
      <c r="C1488" t="s">
        <v>67</v>
      </c>
      <c r="D1488" t="s">
        <v>105</v>
      </c>
      <c r="E1488">
        <f t="shared" si="70"/>
        <v>1</v>
      </c>
      <c r="F1488" t="str">
        <f t="shared" si="71"/>
        <v>2021 - 1</v>
      </c>
      <c r="G1488" t="str">
        <f>IF(AND(Date[[#This Row],[Month]]=5,Date[[#This Row],[Year]]=2021),"True","False")</f>
        <v>False</v>
      </c>
      <c r="H1488" t="str">
        <f>IF(AND(Date[[#This Row],[Month]]&lt;=5,Date[[#This Row],[Month]]&gt;=4,Date[[#This Row],[Year]]=2021),"True","False")</f>
        <v>False</v>
      </c>
      <c r="I1488" t="str">
        <f>IF(Date[[#This Row],[Year]]=2021,"True","False")</f>
        <v>True</v>
      </c>
    </row>
    <row r="1489" spans="1:9" x14ac:dyDescent="0.3">
      <c r="A1489" s="21">
        <v>44223</v>
      </c>
      <c r="B1489">
        <f t="shared" si="69"/>
        <v>2021</v>
      </c>
      <c r="C1489" t="s">
        <v>67</v>
      </c>
      <c r="D1489" t="s">
        <v>105</v>
      </c>
      <c r="E1489">
        <f t="shared" si="70"/>
        <v>1</v>
      </c>
      <c r="F1489" t="str">
        <f t="shared" si="71"/>
        <v>2021 - 1</v>
      </c>
      <c r="G1489" t="str">
        <f>IF(AND(Date[[#This Row],[Month]]=5,Date[[#This Row],[Year]]=2021),"True","False")</f>
        <v>False</v>
      </c>
      <c r="H1489" t="str">
        <f>IF(AND(Date[[#This Row],[Month]]&lt;=5,Date[[#This Row],[Month]]&gt;=4,Date[[#This Row],[Year]]=2021),"True","False")</f>
        <v>False</v>
      </c>
      <c r="I1489" t="str">
        <f>IF(Date[[#This Row],[Year]]=2021,"True","False")</f>
        <v>True</v>
      </c>
    </row>
    <row r="1490" spans="1:9" x14ac:dyDescent="0.3">
      <c r="A1490" s="21">
        <v>44224</v>
      </c>
      <c r="B1490">
        <f t="shared" si="69"/>
        <v>2021</v>
      </c>
      <c r="C1490" t="s">
        <v>67</v>
      </c>
      <c r="D1490" t="s">
        <v>105</v>
      </c>
      <c r="E1490">
        <f t="shared" si="70"/>
        <v>1</v>
      </c>
      <c r="F1490" t="str">
        <f t="shared" si="71"/>
        <v>2021 - 1</v>
      </c>
      <c r="G1490" t="str">
        <f>IF(AND(Date[[#This Row],[Month]]=5,Date[[#This Row],[Year]]=2021),"True","False")</f>
        <v>False</v>
      </c>
      <c r="H1490" t="str">
        <f>IF(AND(Date[[#This Row],[Month]]&lt;=5,Date[[#This Row],[Month]]&gt;=4,Date[[#This Row],[Year]]=2021),"True","False")</f>
        <v>False</v>
      </c>
      <c r="I1490" t="str">
        <f>IF(Date[[#This Row],[Year]]=2021,"True","False")</f>
        <v>True</v>
      </c>
    </row>
    <row r="1491" spans="1:9" x14ac:dyDescent="0.3">
      <c r="A1491" s="21">
        <v>44225</v>
      </c>
      <c r="B1491">
        <f t="shared" si="69"/>
        <v>2021</v>
      </c>
      <c r="C1491" t="s">
        <v>67</v>
      </c>
      <c r="D1491" t="s">
        <v>105</v>
      </c>
      <c r="E1491">
        <f t="shared" si="70"/>
        <v>1</v>
      </c>
      <c r="F1491" t="str">
        <f t="shared" si="71"/>
        <v>2021 - 1</v>
      </c>
      <c r="G1491" t="str">
        <f>IF(AND(Date[[#This Row],[Month]]=5,Date[[#This Row],[Year]]=2021),"True","False")</f>
        <v>False</v>
      </c>
      <c r="H1491" t="str">
        <f>IF(AND(Date[[#This Row],[Month]]&lt;=5,Date[[#This Row],[Month]]&gt;=4,Date[[#This Row],[Year]]=2021),"True","False")</f>
        <v>False</v>
      </c>
      <c r="I1491" t="str">
        <f>IF(Date[[#This Row],[Year]]=2021,"True","False")</f>
        <v>True</v>
      </c>
    </row>
    <row r="1492" spans="1:9" x14ac:dyDescent="0.3">
      <c r="A1492" s="21">
        <v>44226</v>
      </c>
      <c r="B1492">
        <f t="shared" si="69"/>
        <v>2021</v>
      </c>
      <c r="C1492" t="s">
        <v>67</v>
      </c>
      <c r="D1492" t="s">
        <v>105</v>
      </c>
      <c r="E1492">
        <f t="shared" si="70"/>
        <v>1</v>
      </c>
      <c r="F1492" t="str">
        <f t="shared" si="71"/>
        <v>2021 - 1</v>
      </c>
      <c r="G1492" t="str">
        <f>IF(AND(Date[[#This Row],[Month]]=5,Date[[#This Row],[Year]]=2021),"True","False")</f>
        <v>False</v>
      </c>
      <c r="H1492" t="str">
        <f>IF(AND(Date[[#This Row],[Month]]&lt;=5,Date[[#This Row],[Month]]&gt;=4,Date[[#This Row],[Year]]=2021),"True","False")</f>
        <v>False</v>
      </c>
      <c r="I1492" t="str">
        <f>IF(Date[[#This Row],[Year]]=2021,"True","False")</f>
        <v>True</v>
      </c>
    </row>
    <row r="1493" spans="1:9" x14ac:dyDescent="0.3">
      <c r="A1493" s="21">
        <v>44227</v>
      </c>
      <c r="B1493">
        <f t="shared" si="69"/>
        <v>2021</v>
      </c>
      <c r="C1493" t="s">
        <v>67</v>
      </c>
      <c r="D1493" t="s">
        <v>105</v>
      </c>
      <c r="E1493">
        <f t="shared" si="70"/>
        <v>1</v>
      </c>
      <c r="F1493" t="str">
        <f t="shared" si="71"/>
        <v>2021 - 1</v>
      </c>
      <c r="G1493" t="str">
        <f>IF(AND(Date[[#This Row],[Month]]=5,Date[[#This Row],[Year]]=2021),"True","False")</f>
        <v>False</v>
      </c>
      <c r="H1493" t="str">
        <f>IF(AND(Date[[#This Row],[Month]]&lt;=5,Date[[#This Row],[Month]]&gt;=4,Date[[#This Row],[Year]]=2021),"True","False")</f>
        <v>False</v>
      </c>
      <c r="I1493" t="str">
        <f>IF(Date[[#This Row],[Year]]=2021,"True","False")</f>
        <v>True</v>
      </c>
    </row>
    <row r="1494" spans="1:9" x14ac:dyDescent="0.3">
      <c r="A1494" s="21">
        <v>44228</v>
      </c>
      <c r="B1494">
        <f t="shared" si="69"/>
        <v>2021</v>
      </c>
      <c r="C1494" t="s">
        <v>68</v>
      </c>
      <c r="D1494" t="s">
        <v>105</v>
      </c>
      <c r="E1494">
        <f t="shared" si="70"/>
        <v>2</v>
      </c>
      <c r="F1494" t="str">
        <f t="shared" si="71"/>
        <v>2021 - 2</v>
      </c>
      <c r="G1494" t="str">
        <f>IF(AND(Date[[#This Row],[Month]]=5,Date[[#This Row],[Year]]=2021),"True","False")</f>
        <v>False</v>
      </c>
      <c r="H1494" t="str">
        <f>IF(AND(Date[[#This Row],[Month]]&lt;=5,Date[[#This Row],[Month]]&gt;=4,Date[[#This Row],[Year]]=2021),"True","False")</f>
        <v>False</v>
      </c>
      <c r="I1494" t="str">
        <f>IF(Date[[#This Row],[Year]]=2021,"True","False")</f>
        <v>True</v>
      </c>
    </row>
    <row r="1495" spans="1:9" x14ac:dyDescent="0.3">
      <c r="A1495" s="21">
        <v>44229</v>
      </c>
      <c r="B1495">
        <f t="shared" si="69"/>
        <v>2021</v>
      </c>
      <c r="C1495" t="s">
        <v>68</v>
      </c>
      <c r="D1495" t="s">
        <v>105</v>
      </c>
      <c r="E1495">
        <f t="shared" si="70"/>
        <v>2</v>
      </c>
      <c r="F1495" t="str">
        <f t="shared" si="71"/>
        <v>2021 - 2</v>
      </c>
      <c r="G1495" t="str">
        <f>IF(AND(Date[[#This Row],[Month]]=5,Date[[#This Row],[Year]]=2021),"True","False")</f>
        <v>False</v>
      </c>
      <c r="H1495" t="str">
        <f>IF(AND(Date[[#This Row],[Month]]&lt;=5,Date[[#This Row],[Month]]&gt;=4,Date[[#This Row],[Year]]=2021),"True","False")</f>
        <v>False</v>
      </c>
      <c r="I1495" t="str">
        <f>IF(Date[[#This Row],[Year]]=2021,"True","False")</f>
        <v>True</v>
      </c>
    </row>
    <row r="1496" spans="1:9" x14ac:dyDescent="0.3">
      <c r="A1496" s="21">
        <v>44230</v>
      </c>
      <c r="B1496">
        <f t="shared" si="69"/>
        <v>2021</v>
      </c>
      <c r="C1496" t="s">
        <v>68</v>
      </c>
      <c r="D1496" t="s">
        <v>105</v>
      </c>
      <c r="E1496">
        <f t="shared" si="70"/>
        <v>2</v>
      </c>
      <c r="F1496" t="str">
        <f t="shared" si="71"/>
        <v>2021 - 2</v>
      </c>
      <c r="G1496" t="str">
        <f>IF(AND(Date[[#This Row],[Month]]=5,Date[[#This Row],[Year]]=2021),"True","False")</f>
        <v>False</v>
      </c>
      <c r="H1496" t="str">
        <f>IF(AND(Date[[#This Row],[Month]]&lt;=5,Date[[#This Row],[Month]]&gt;=4,Date[[#This Row],[Year]]=2021),"True","False")</f>
        <v>False</v>
      </c>
      <c r="I1496" t="str">
        <f>IF(Date[[#This Row],[Year]]=2021,"True","False")</f>
        <v>True</v>
      </c>
    </row>
    <row r="1497" spans="1:9" x14ac:dyDescent="0.3">
      <c r="A1497" s="21">
        <v>44231</v>
      </c>
      <c r="B1497">
        <f t="shared" si="69"/>
        <v>2021</v>
      </c>
      <c r="C1497" t="s">
        <v>68</v>
      </c>
      <c r="D1497" t="s">
        <v>105</v>
      </c>
      <c r="E1497">
        <f t="shared" si="70"/>
        <v>2</v>
      </c>
      <c r="F1497" t="str">
        <f t="shared" si="71"/>
        <v>2021 - 2</v>
      </c>
      <c r="G1497" t="str">
        <f>IF(AND(Date[[#This Row],[Month]]=5,Date[[#This Row],[Year]]=2021),"True","False")</f>
        <v>False</v>
      </c>
      <c r="H1497" t="str">
        <f>IF(AND(Date[[#This Row],[Month]]&lt;=5,Date[[#This Row],[Month]]&gt;=4,Date[[#This Row],[Year]]=2021),"True","False")</f>
        <v>False</v>
      </c>
      <c r="I1497" t="str">
        <f>IF(Date[[#This Row],[Year]]=2021,"True","False")</f>
        <v>True</v>
      </c>
    </row>
    <row r="1498" spans="1:9" x14ac:dyDescent="0.3">
      <c r="A1498" s="21">
        <v>44232</v>
      </c>
      <c r="B1498">
        <f t="shared" si="69"/>
        <v>2021</v>
      </c>
      <c r="C1498" t="s">
        <v>68</v>
      </c>
      <c r="D1498" t="s">
        <v>105</v>
      </c>
      <c r="E1498">
        <f t="shared" si="70"/>
        <v>2</v>
      </c>
      <c r="F1498" t="str">
        <f t="shared" si="71"/>
        <v>2021 - 2</v>
      </c>
      <c r="G1498" t="str">
        <f>IF(AND(Date[[#This Row],[Month]]=5,Date[[#This Row],[Year]]=2021),"True","False")</f>
        <v>False</v>
      </c>
      <c r="H1498" t="str">
        <f>IF(AND(Date[[#This Row],[Month]]&lt;=5,Date[[#This Row],[Month]]&gt;=4,Date[[#This Row],[Year]]=2021),"True","False")</f>
        <v>False</v>
      </c>
      <c r="I1498" t="str">
        <f>IF(Date[[#This Row],[Year]]=2021,"True","False")</f>
        <v>True</v>
      </c>
    </row>
    <row r="1499" spans="1:9" x14ac:dyDescent="0.3">
      <c r="A1499" s="21">
        <v>44233</v>
      </c>
      <c r="B1499">
        <f t="shared" si="69"/>
        <v>2021</v>
      </c>
      <c r="C1499" t="s">
        <v>68</v>
      </c>
      <c r="D1499" t="s">
        <v>105</v>
      </c>
      <c r="E1499">
        <f t="shared" si="70"/>
        <v>2</v>
      </c>
      <c r="F1499" t="str">
        <f t="shared" si="71"/>
        <v>2021 - 2</v>
      </c>
      <c r="G1499" t="str">
        <f>IF(AND(Date[[#This Row],[Month]]=5,Date[[#This Row],[Year]]=2021),"True","False")</f>
        <v>False</v>
      </c>
      <c r="H1499" t="str">
        <f>IF(AND(Date[[#This Row],[Month]]&lt;=5,Date[[#This Row],[Month]]&gt;=4,Date[[#This Row],[Year]]=2021),"True","False")</f>
        <v>False</v>
      </c>
      <c r="I1499" t="str">
        <f>IF(Date[[#This Row],[Year]]=2021,"True","False")</f>
        <v>True</v>
      </c>
    </row>
    <row r="1500" spans="1:9" x14ac:dyDescent="0.3">
      <c r="A1500" s="21">
        <v>44234</v>
      </c>
      <c r="B1500">
        <f t="shared" si="69"/>
        <v>2021</v>
      </c>
      <c r="C1500" t="s">
        <v>68</v>
      </c>
      <c r="D1500" t="s">
        <v>105</v>
      </c>
      <c r="E1500">
        <f t="shared" si="70"/>
        <v>2</v>
      </c>
      <c r="F1500" t="str">
        <f t="shared" si="71"/>
        <v>2021 - 2</v>
      </c>
      <c r="G1500" t="str">
        <f>IF(AND(Date[[#This Row],[Month]]=5,Date[[#This Row],[Year]]=2021),"True","False")</f>
        <v>False</v>
      </c>
      <c r="H1500" t="str">
        <f>IF(AND(Date[[#This Row],[Month]]&lt;=5,Date[[#This Row],[Month]]&gt;=4,Date[[#This Row],[Year]]=2021),"True","False")</f>
        <v>False</v>
      </c>
      <c r="I1500" t="str">
        <f>IF(Date[[#This Row],[Year]]=2021,"True","False")</f>
        <v>True</v>
      </c>
    </row>
    <row r="1501" spans="1:9" x14ac:dyDescent="0.3">
      <c r="A1501" s="21">
        <v>44235</v>
      </c>
      <c r="B1501">
        <f t="shared" si="69"/>
        <v>2021</v>
      </c>
      <c r="C1501" t="s">
        <v>68</v>
      </c>
      <c r="D1501" t="s">
        <v>105</v>
      </c>
      <c r="E1501">
        <f t="shared" si="70"/>
        <v>2</v>
      </c>
      <c r="F1501" t="str">
        <f t="shared" si="71"/>
        <v>2021 - 2</v>
      </c>
      <c r="G1501" t="str">
        <f>IF(AND(Date[[#This Row],[Month]]=5,Date[[#This Row],[Year]]=2021),"True","False")</f>
        <v>False</v>
      </c>
      <c r="H1501" t="str">
        <f>IF(AND(Date[[#This Row],[Month]]&lt;=5,Date[[#This Row],[Month]]&gt;=4,Date[[#This Row],[Year]]=2021),"True","False")</f>
        <v>False</v>
      </c>
      <c r="I1501" t="str">
        <f>IF(Date[[#This Row],[Year]]=2021,"True","False")</f>
        <v>True</v>
      </c>
    </row>
    <row r="1502" spans="1:9" x14ac:dyDescent="0.3">
      <c r="A1502" s="21">
        <v>44236</v>
      </c>
      <c r="B1502">
        <f t="shared" si="69"/>
        <v>2021</v>
      </c>
      <c r="C1502" t="s">
        <v>68</v>
      </c>
      <c r="D1502" t="s">
        <v>105</v>
      </c>
      <c r="E1502">
        <f t="shared" si="70"/>
        <v>2</v>
      </c>
      <c r="F1502" t="str">
        <f t="shared" si="71"/>
        <v>2021 - 2</v>
      </c>
      <c r="G1502" t="str">
        <f>IF(AND(Date[[#This Row],[Month]]=5,Date[[#This Row],[Year]]=2021),"True","False")</f>
        <v>False</v>
      </c>
      <c r="H1502" t="str">
        <f>IF(AND(Date[[#This Row],[Month]]&lt;=5,Date[[#This Row],[Month]]&gt;=4,Date[[#This Row],[Year]]=2021),"True","False")</f>
        <v>False</v>
      </c>
      <c r="I1502" t="str">
        <f>IF(Date[[#This Row],[Year]]=2021,"True","False")</f>
        <v>True</v>
      </c>
    </row>
    <row r="1503" spans="1:9" x14ac:dyDescent="0.3">
      <c r="A1503" s="21">
        <v>44237</v>
      </c>
      <c r="B1503">
        <f t="shared" si="69"/>
        <v>2021</v>
      </c>
      <c r="C1503" t="s">
        <v>68</v>
      </c>
      <c r="D1503" t="s">
        <v>105</v>
      </c>
      <c r="E1503">
        <f t="shared" si="70"/>
        <v>2</v>
      </c>
      <c r="F1503" t="str">
        <f t="shared" si="71"/>
        <v>2021 - 2</v>
      </c>
      <c r="G1503" t="str">
        <f>IF(AND(Date[[#This Row],[Month]]=5,Date[[#This Row],[Year]]=2021),"True","False")</f>
        <v>False</v>
      </c>
      <c r="H1503" t="str">
        <f>IF(AND(Date[[#This Row],[Month]]&lt;=5,Date[[#This Row],[Month]]&gt;=4,Date[[#This Row],[Year]]=2021),"True","False")</f>
        <v>False</v>
      </c>
      <c r="I1503" t="str">
        <f>IF(Date[[#This Row],[Year]]=2021,"True","False")</f>
        <v>True</v>
      </c>
    </row>
    <row r="1504" spans="1:9" x14ac:dyDescent="0.3">
      <c r="A1504" s="21">
        <v>44238</v>
      </c>
      <c r="B1504">
        <f t="shared" si="69"/>
        <v>2021</v>
      </c>
      <c r="C1504" t="s">
        <v>68</v>
      </c>
      <c r="D1504" t="s">
        <v>105</v>
      </c>
      <c r="E1504">
        <f t="shared" si="70"/>
        <v>2</v>
      </c>
      <c r="F1504" t="str">
        <f t="shared" si="71"/>
        <v>2021 - 2</v>
      </c>
      <c r="G1504" t="str">
        <f>IF(AND(Date[[#This Row],[Month]]=5,Date[[#This Row],[Year]]=2021),"True","False")</f>
        <v>False</v>
      </c>
      <c r="H1504" t="str">
        <f>IF(AND(Date[[#This Row],[Month]]&lt;=5,Date[[#This Row],[Month]]&gt;=4,Date[[#This Row],[Year]]=2021),"True","False")</f>
        <v>False</v>
      </c>
      <c r="I1504" t="str">
        <f>IF(Date[[#This Row],[Year]]=2021,"True","False")</f>
        <v>True</v>
      </c>
    </row>
    <row r="1505" spans="1:9" x14ac:dyDescent="0.3">
      <c r="A1505" s="21">
        <v>44239</v>
      </c>
      <c r="B1505">
        <f t="shared" si="69"/>
        <v>2021</v>
      </c>
      <c r="C1505" t="s">
        <v>68</v>
      </c>
      <c r="D1505" t="s">
        <v>105</v>
      </c>
      <c r="E1505">
        <f t="shared" si="70"/>
        <v>2</v>
      </c>
      <c r="F1505" t="str">
        <f t="shared" si="71"/>
        <v>2021 - 2</v>
      </c>
      <c r="G1505" t="str">
        <f>IF(AND(Date[[#This Row],[Month]]=5,Date[[#This Row],[Year]]=2021),"True","False")</f>
        <v>False</v>
      </c>
      <c r="H1505" t="str">
        <f>IF(AND(Date[[#This Row],[Month]]&lt;=5,Date[[#This Row],[Month]]&gt;=4,Date[[#This Row],[Year]]=2021),"True","False")</f>
        <v>False</v>
      </c>
      <c r="I1505" t="str">
        <f>IF(Date[[#This Row],[Year]]=2021,"True","False")</f>
        <v>True</v>
      </c>
    </row>
    <row r="1506" spans="1:9" x14ac:dyDescent="0.3">
      <c r="A1506" s="21">
        <v>44240</v>
      </c>
      <c r="B1506">
        <f t="shared" si="69"/>
        <v>2021</v>
      </c>
      <c r="C1506" t="s">
        <v>68</v>
      </c>
      <c r="D1506" t="s">
        <v>105</v>
      </c>
      <c r="E1506">
        <f t="shared" si="70"/>
        <v>2</v>
      </c>
      <c r="F1506" t="str">
        <f t="shared" si="71"/>
        <v>2021 - 2</v>
      </c>
      <c r="G1506" t="str">
        <f>IF(AND(Date[[#This Row],[Month]]=5,Date[[#This Row],[Year]]=2021),"True","False")</f>
        <v>False</v>
      </c>
      <c r="H1506" t="str">
        <f>IF(AND(Date[[#This Row],[Month]]&lt;=5,Date[[#This Row],[Month]]&gt;=4,Date[[#This Row],[Year]]=2021),"True","False")</f>
        <v>False</v>
      </c>
      <c r="I1506" t="str">
        <f>IF(Date[[#This Row],[Year]]=2021,"True","False")</f>
        <v>True</v>
      </c>
    </row>
    <row r="1507" spans="1:9" x14ac:dyDescent="0.3">
      <c r="A1507" s="21">
        <v>44241</v>
      </c>
      <c r="B1507">
        <f t="shared" si="69"/>
        <v>2021</v>
      </c>
      <c r="C1507" t="s">
        <v>68</v>
      </c>
      <c r="D1507" t="s">
        <v>105</v>
      </c>
      <c r="E1507">
        <f t="shared" si="70"/>
        <v>2</v>
      </c>
      <c r="F1507" t="str">
        <f t="shared" si="71"/>
        <v>2021 - 2</v>
      </c>
      <c r="G1507" t="str">
        <f>IF(AND(Date[[#This Row],[Month]]=5,Date[[#This Row],[Year]]=2021),"True","False")</f>
        <v>False</v>
      </c>
      <c r="H1507" t="str">
        <f>IF(AND(Date[[#This Row],[Month]]&lt;=5,Date[[#This Row],[Month]]&gt;=4,Date[[#This Row],[Year]]=2021),"True","False")</f>
        <v>False</v>
      </c>
      <c r="I1507" t="str">
        <f>IF(Date[[#This Row],[Year]]=2021,"True","False")</f>
        <v>True</v>
      </c>
    </row>
    <row r="1508" spans="1:9" x14ac:dyDescent="0.3">
      <c r="A1508" s="21">
        <v>44242</v>
      </c>
      <c r="B1508">
        <f t="shared" si="69"/>
        <v>2021</v>
      </c>
      <c r="C1508" t="s">
        <v>68</v>
      </c>
      <c r="D1508" t="s">
        <v>105</v>
      </c>
      <c r="E1508">
        <f t="shared" si="70"/>
        <v>2</v>
      </c>
      <c r="F1508" t="str">
        <f t="shared" si="71"/>
        <v>2021 - 2</v>
      </c>
      <c r="G1508" t="str">
        <f>IF(AND(Date[[#This Row],[Month]]=5,Date[[#This Row],[Year]]=2021),"True","False")</f>
        <v>False</v>
      </c>
      <c r="H1508" t="str">
        <f>IF(AND(Date[[#This Row],[Month]]&lt;=5,Date[[#This Row],[Month]]&gt;=4,Date[[#This Row],[Year]]=2021),"True","False")</f>
        <v>False</v>
      </c>
      <c r="I1508" t="str">
        <f>IF(Date[[#This Row],[Year]]=2021,"True","False")</f>
        <v>True</v>
      </c>
    </row>
    <row r="1509" spans="1:9" x14ac:dyDescent="0.3">
      <c r="A1509" s="21">
        <v>44243</v>
      </c>
      <c r="B1509">
        <f t="shared" si="69"/>
        <v>2021</v>
      </c>
      <c r="C1509" t="s">
        <v>68</v>
      </c>
      <c r="D1509" t="s">
        <v>105</v>
      </c>
      <c r="E1509">
        <f t="shared" si="70"/>
        <v>2</v>
      </c>
      <c r="F1509" t="str">
        <f t="shared" si="71"/>
        <v>2021 - 2</v>
      </c>
      <c r="G1509" t="str">
        <f>IF(AND(Date[[#This Row],[Month]]=5,Date[[#This Row],[Year]]=2021),"True","False")</f>
        <v>False</v>
      </c>
      <c r="H1509" t="str">
        <f>IF(AND(Date[[#This Row],[Month]]&lt;=5,Date[[#This Row],[Month]]&gt;=4,Date[[#This Row],[Year]]=2021),"True","False")</f>
        <v>False</v>
      </c>
      <c r="I1509" t="str">
        <f>IF(Date[[#This Row],[Year]]=2021,"True","False")</f>
        <v>True</v>
      </c>
    </row>
    <row r="1510" spans="1:9" x14ac:dyDescent="0.3">
      <c r="A1510" s="21">
        <v>44244</v>
      </c>
      <c r="B1510">
        <f t="shared" si="69"/>
        <v>2021</v>
      </c>
      <c r="C1510" t="s">
        <v>68</v>
      </c>
      <c r="D1510" t="s">
        <v>105</v>
      </c>
      <c r="E1510">
        <f t="shared" si="70"/>
        <v>2</v>
      </c>
      <c r="F1510" t="str">
        <f t="shared" si="71"/>
        <v>2021 - 2</v>
      </c>
      <c r="G1510" t="str">
        <f>IF(AND(Date[[#This Row],[Month]]=5,Date[[#This Row],[Year]]=2021),"True","False")</f>
        <v>False</v>
      </c>
      <c r="H1510" t="str">
        <f>IF(AND(Date[[#This Row],[Month]]&lt;=5,Date[[#This Row],[Month]]&gt;=4,Date[[#This Row],[Year]]=2021),"True","False")</f>
        <v>False</v>
      </c>
      <c r="I1510" t="str">
        <f>IF(Date[[#This Row],[Year]]=2021,"True","False")</f>
        <v>True</v>
      </c>
    </row>
    <row r="1511" spans="1:9" x14ac:dyDescent="0.3">
      <c r="A1511" s="21">
        <v>44245</v>
      </c>
      <c r="B1511">
        <f t="shared" si="69"/>
        <v>2021</v>
      </c>
      <c r="C1511" t="s">
        <v>68</v>
      </c>
      <c r="D1511" t="s">
        <v>105</v>
      </c>
      <c r="E1511">
        <f t="shared" si="70"/>
        <v>2</v>
      </c>
      <c r="F1511" t="str">
        <f t="shared" si="71"/>
        <v>2021 - 2</v>
      </c>
      <c r="G1511" t="str">
        <f>IF(AND(Date[[#This Row],[Month]]=5,Date[[#This Row],[Year]]=2021),"True","False")</f>
        <v>False</v>
      </c>
      <c r="H1511" t="str">
        <f>IF(AND(Date[[#This Row],[Month]]&lt;=5,Date[[#This Row],[Month]]&gt;=4,Date[[#This Row],[Year]]=2021),"True","False")</f>
        <v>False</v>
      </c>
      <c r="I1511" t="str">
        <f>IF(Date[[#This Row],[Year]]=2021,"True","False")</f>
        <v>True</v>
      </c>
    </row>
    <row r="1512" spans="1:9" x14ac:dyDescent="0.3">
      <c r="A1512" s="21">
        <v>44246</v>
      </c>
      <c r="B1512">
        <f t="shared" si="69"/>
        <v>2021</v>
      </c>
      <c r="C1512" t="s">
        <v>68</v>
      </c>
      <c r="D1512" t="s">
        <v>105</v>
      </c>
      <c r="E1512">
        <f t="shared" si="70"/>
        <v>2</v>
      </c>
      <c r="F1512" t="str">
        <f t="shared" si="71"/>
        <v>2021 - 2</v>
      </c>
      <c r="G1512" t="str">
        <f>IF(AND(Date[[#This Row],[Month]]=5,Date[[#This Row],[Year]]=2021),"True","False")</f>
        <v>False</v>
      </c>
      <c r="H1512" t="str">
        <f>IF(AND(Date[[#This Row],[Month]]&lt;=5,Date[[#This Row],[Month]]&gt;=4,Date[[#This Row],[Year]]=2021),"True","False")</f>
        <v>False</v>
      </c>
      <c r="I1512" t="str">
        <f>IF(Date[[#This Row],[Year]]=2021,"True","False")</f>
        <v>True</v>
      </c>
    </row>
    <row r="1513" spans="1:9" x14ac:dyDescent="0.3">
      <c r="A1513" s="21">
        <v>44247</v>
      </c>
      <c r="B1513">
        <f t="shared" si="69"/>
        <v>2021</v>
      </c>
      <c r="C1513" t="s">
        <v>68</v>
      </c>
      <c r="D1513" t="s">
        <v>105</v>
      </c>
      <c r="E1513">
        <f t="shared" si="70"/>
        <v>2</v>
      </c>
      <c r="F1513" t="str">
        <f t="shared" si="71"/>
        <v>2021 - 2</v>
      </c>
      <c r="G1513" t="str">
        <f>IF(AND(Date[[#This Row],[Month]]=5,Date[[#This Row],[Year]]=2021),"True","False")</f>
        <v>False</v>
      </c>
      <c r="H1513" t="str">
        <f>IF(AND(Date[[#This Row],[Month]]&lt;=5,Date[[#This Row],[Month]]&gt;=4,Date[[#This Row],[Year]]=2021),"True","False")</f>
        <v>False</v>
      </c>
      <c r="I1513" t="str">
        <f>IF(Date[[#This Row],[Year]]=2021,"True","False")</f>
        <v>True</v>
      </c>
    </row>
    <row r="1514" spans="1:9" x14ac:dyDescent="0.3">
      <c r="A1514" s="21">
        <v>44248</v>
      </c>
      <c r="B1514">
        <f t="shared" si="69"/>
        <v>2021</v>
      </c>
      <c r="C1514" t="s">
        <v>68</v>
      </c>
      <c r="D1514" t="s">
        <v>105</v>
      </c>
      <c r="E1514">
        <f t="shared" si="70"/>
        <v>2</v>
      </c>
      <c r="F1514" t="str">
        <f t="shared" si="71"/>
        <v>2021 - 2</v>
      </c>
      <c r="G1514" t="str">
        <f>IF(AND(Date[[#This Row],[Month]]=5,Date[[#This Row],[Year]]=2021),"True","False")</f>
        <v>False</v>
      </c>
      <c r="H1514" t="str">
        <f>IF(AND(Date[[#This Row],[Month]]&lt;=5,Date[[#This Row],[Month]]&gt;=4,Date[[#This Row],[Year]]=2021),"True","False")</f>
        <v>False</v>
      </c>
      <c r="I1514" t="str">
        <f>IF(Date[[#This Row],[Year]]=2021,"True","False")</f>
        <v>True</v>
      </c>
    </row>
    <row r="1515" spans="1:9" x14ac:dyDescent="0.3">
      <c r="A1515" s="21">
        <v>44249</v>
      </c>
      <c r="B1515">
        <f t="shared" si="69"/>
        <v>2021</v>
      </c>
      <c r="C1515" t="s">
        <v>68</v>
      </c>
      <c r="D1515" t="s">
        <v>105</v>
      </c>
      <c r="E1515">
        <f t="shared" si="70"/>
        <v>2</v>
      </c>
      <c r="F1515" t="str">
        <f t="shared" si="71"/>
        <v>2021 - 2</v>
      </c>
      <c r="G1515" t="str">
        <f>IF(AND(Date[[#This Row],[Month]]=5,Date[[#This Row],[Year]]=2021),"True","False")</f>
        <v>False</v>
      </c>
      <c r="H1515" t="str">
        <f>IF(AND(Date[[#This Row],[Month]]&lt;=5,Date[[#This Row],[Month]]&gt;=4,Date[[#This Row],[Year]]=2021),"True","False")</f>
        <v>False</v>
      </c>
      <c r="I1515" t="str">
        <f>IF(Date[[#This Row],[Year]]=2021,"True","False")</f>
        <v>True</v>
      </c>
    </row>
    <row r="1516" spans="1:9" x14ac:dyDescent="0.3">
      <c r="A1516" s="21">
        <v>44250</v>
      </c>
      <c r="B1516">
        <f t="shared" si="69"/>
        <v>2021</v>
      </c>
      <c r="C1516" t="s">
        <v>68</v>
      </c>
      <c r="D1516" t="s">
        <v>105</v>
      </c>
      <c r="E1516">
        <f t="shared" si="70"/>
        <v>2</v>
      </c>
      <c r="F1516" t="str">
        <f t="shared" si="71"/>
        <v>2021 - 2</v>
      </c>
      <c r="G1516" t="str">
        <f>IF(AND(Date[[#This Row],[Month]]=5,Date[[#This Row],[Year]]=2021),"True","False")</f>
        <v>False</v>
      </c>
      <c r="H1516" t="str">
        <f>IF(AND(Date[[#This Row],[Month]]&lt;=5,Date[[#This Row],[Month]]&gt;=4,Date[[#This Row],[Year]]=2021),"True","False")</f>
        <v>False</v>
      </c>
      <c r="I1516" t="str">
        <f>IF(Date[[#This Row],[Year]]=2021,"True","False")</f>
        <v>True</v>
      </c>
    </row>
    <row r="1517" spans="1:9" x14ac:dyDescent="0.3">
      <c r="A1517" s="21">
        <v>44251</v>
      </c>
      <c r="B1517">
        <f t="shared" si="69"/>
        <v>2021</v>
      </c>
      <c r="C1517" t="s">
        <v>68</v>
      </c>
      <c r="D1517" t="s">
        <v>105</v>
      </c>
      <c r="E1517">
        <f t="shared" si="70"/>
        <v>2</v>
      </c>
      <c r="F1517" t="str">
        <f t="shared" si="71"/>
        <v>2021 - 2</v>
      </c>
      <c r="G1517" t="str">
        <f>IF(AND(Date[[#This Row],[Month]]=5,Date[[#This Row],[Year]]=2021),"True","False")</f>
        <v>False</v>
      </c>
      <c r="H1517" t="str">
        <f>IF(AND(Date[[#This Row],[Month]]&lt;=5,Date[[#This Row],[Month]]&gt;=4,Date[[#This Row],[Year]]=2021),"True","False")</f>
        <v>False</v>
      </c>
      <c r="I1517" t="str">
        <f>IF(Date[[#This Row],[Year]]=2021,"True","False")</f>
        <v>True</v>
      </c>
    </row>
    <row r="1518" spans="1:9" x14ac:dyDescent="0.3">
      <c r="A1518" s="21">
        <v>44252</v>
      </c>
      <c r="B1518">
        <f t="shared" si="69"/>
        <v>2021</v>
      </c>
      <c r="C1518" t="s">
        <v>68</v>
      </c>
      <c r="D1518" t="s">
        <v>105</v>
      </c>
      <c r="E1518">
        <f t="shared" si="70"/>
        <v>2</v>
      </c>
      <c r="F1518" t="str">
        <f t="shared" si="71"/>
        <v>2021 - 2</v>
      </c>
      <c r="G1518" t="str">
        <f>IF(AND(Date[[#This Row],[Month]]=5,Date[[#This Row],[Year]]=2021),"True","False")</f>
        <v>False</v>
      </c>
      <c r="H1518" t="str">
        <f>IF(AND(Date[[#This Row],[Month]]&lt;=5,Date[[#This Row],[Month]]&gt;=4,Date[[#This Row],[Year]]=2021),"True","False")</f>
        <v>False</v>
      </c>
      <c r="I1518" t="str">
        <f>IF(Date[[#This Row],[Year]]=2021,"True","False")</f>
        <v>True</v>
      </c>
    </row>
    <row r="1519" spans="1:9" x14ac:dyDescent="0.3">
      <c r="A1519" s="21">
        <v>44253</v>
      </c>
      <c r="B1519">
        <f t="shared" si="69"/>
        <v>2021</v>
      </c>
      <c r="C1519" t="s">
        <v>68</v>
      </c>
      <c r="D1519" t="s">
        <v>105</v>
      </c>
      <c r="E1519">
        <f t="shared" si="70"/>
        <v>2</v>
      </c>
      <c r="F1519" t="str">
        <f t="shared" si="71"/>
        <v>2021 - 2</v>
      </c>
      <c r="G1519" t="str">
        <f>IF(AND(Date[[#This Row],[Month]]=5,Date[[#This Row],[Year]]=2021),"True","False")</f>
        <v>False</v>
      </c>
      <c r="H1519" t="str">
        <f>IF(AND(Date[[#This Row],[Month]]&lt;=5,Date[[#This Row],[Month]]&gt;=4,Date[[#This Row],[Year]]=2021),"True","False")</f>
        <v>False</v>
      </c>
      <c r="I1519" t="str">
        <f>IF(Date[[#This Row],[Year]]=2021,"True","False")</f>
        <v>True</v>
      </c>
    </row>
    <row r="1520" spans="1:9" x14ac:dyDescent="0.3">
      <c r="A1520" s="21">
        <v>44254</v>
      </c>
      <c r="B1520">
        <f t="shared" si="69"/>
        <v>2021</v>
      </c>
      <c r="C1520" t="s">
        <v>68</v>
      </c>
      <c r="D1520" t="s">
        <v>105</v>
      </c>
      <c r="E1520">
        <f t="shared" si="70"/>
        <v>2</v>
      </c>
      <c r="F1520" t="str">
        <f t="shared" si="71"/>
        <v>2021 - 2</v>
      </c>
      <c r="G1520" t="str">
        <f>IF(AND(Date[[#This Row],[Month]]=5,Date[[#This Row],[Year]]=2021),"True","False")</f>
        <v>False</v>
      </c>
      <c r="H1520" t="str">
        <f>IF(AND(Date[[#This Row],[Month]]&lt;=5,Date[[#This Row],[Month]]&gt;=4,Date[[#This Row],[Year]]=2021),"True","False")</f>
        <v>False</v>
      </c>
      <c r="I1520" t="str">
        <f>IF(Date[[#This Row],[Year]]=2021,"True","False")</f>
        <v>True</v>
      </c>
    </row>
    <row r="1521" spans="1:9" x14ac:dyDescent="0.3">
      <c r="A1521" s="21">
        <v>44255</v>
      </c>
      <c r="B1521">
        <f t="shared" si="69"/>
        <v>2021</v>
      </c>
      <c r="C1521" t="s">
        <v>68</v>
      </c>
      <c r="D1521" t="s">
        <v>105</v>
      </c>
      <c r="E1521">
        <f t="shared" si="70"/>
        <v>2</v>
      </c>
      <c r="F1521" t="str">
        <f t="shared" si="71"/>
        <v>2021 - 2</v>
      </c>
      <c r="G1521" t="str">
        <f>IF(AND(Date[[#This Row],[Month]]=5,Date[[#This Row],[Year]]=2021),"True","False")</f>
        <v>False</v>
      </c>
      <c r="H1521" t="str">
        <f>IF(AND(Date[[#This Row],[Month]]&lt;=5,Date[[#This Row],[Month]]&gt;=4,Date[[#This Row],[Year]]=2021),"True","False")</f>
        <v>False</v>
      </c>
      <c r="I1521" t="str">
        <f>IF(Date[[#This Row],[Year]]=2021,"True","False")</f>
        <v>True</v>
      </c>
    </row>
    <row r="1522" spans="1:9" x14ac:dyDescent="0.3">
      <c r="A1522" s="21">
        <v>44256</v>
      </c>
      <c r="B1522">
        <f t="shared" si="69"/>
        <v>2021</v>
      </c>
      <c r="C1522" t="s">
        <v>69</v>
      </c>
      <c r="D1522" t="s">
        <v>105</v>
      </c>
      <c r="E1522">
        <f t="shared" si="70"/>
        <v>3</v>
      </c>
      <c r="F1522" t="str">
        <f t="shared" si="71"/>
        <v>2021 - 3</v>
      </c>
      <c r="G1522" t="str">
        <f>IF(AND(Date[[#This Row],[Month]]=5,Date[[#This Row],[Year]]=2021),"True","False")</f>
        <v>False</v>
      </c>
      <c r="H1522" t="str">
        <f>IF(AND(Date[[#This Row],[Month]]&lt;=5,Date[[#This Row],[Month]]&gt;=4,Date[[#This Row],[Year]]=2021),"True","False")</f>
        <v>False</v>
      </c>
      <c r="I1522" t="str">
        <f>IF(Date[[#This Row],[Year]]=2021,"True","False")</f>
        <v>True</v>
      </c>
    </row>
    <row r="1523" spans="1:9" x14ac:dyDescent="0.3">
      <c r="A1523" s="21">
        <v>44257</v>
      </c>
      <c r="B1523">
        <f t="shared" si="69"/>
        <v>2021</v>
      </c>
      <c r="C1523" t="s">
        <v>69</v>
      </c>
      <c r="D1523" t="s">
        <v>105</v>
      </c>
      <c r="E1523">
        <f t="shared" si="70"/>
        <v>3</v>
      </c>
      <c r="F1523" t="str">
        <f t="shared" si="71"/>
        <v>2021 - 3</v>
      </c>
      <c r="G1523" t="str">
        <f>IF(AND(Date[[#This Row],[Month]]=5,Date[[#This Row],[Year]]=2021),"True","False")</f>
        <v>False</v>
      </c>
      <c r="H1523" t="str">
        <f>IF(AND(Date[[#This Row],[Month]]&lt;=5,Date[[#This Row],[Month]]&gt;=4,Date[[#This Row],[Year]]=2021),"True","False")</f>
        <v>False</v>
      </c>
      <c r="I1523" t="str">
        <f>IF(Date[[#This Row],[Year]]=2021,"True","False")</f>
        <v>True</v>
      </c>
    </row>
    <row r="1524" spans="1:9" x14ac:dyDescent="0.3">
      <c r="A1524" s="21">
        <v>44258</v>
      </c>
      <c r="B1524">
        <f t="shared" si="69"/>
        <v>2021</v>
      </c>
      <c r="C1524" t="s">
        <v>69</v>
      </c>
      <c r="D1524" t="s">
        <v>105</v>
      </c>
      <c r="E1524">
        <f t="shared" si="70"/>
        <v>3</v>
      </c>
      <c r="F1524" t="str">
        <f t="shared" si="71"/>
        <v>2021 - 3</v>
      </c>
      <c r="G1524" t="str">
        <f>IF(AND(Date[[#This Row],[Month]]=5,Date[[#This Row],[Year]]=2021),"True","False")</f>
        <v>False</v>
      </c>
      <c r="H1524" t="str">
        <f>IF(AND(Date[[#This Row],[Month]]&lt;=5,Date[[#This Row],[Month]]&gt;=4,Date[[#This Row],[Year]]=2021),"True","False")</f>
        <v>False</v>
      </c>
      <c r="I1524" t="str">
        <f>IF(Date[[#This Row],[Year]]=2021,"True","False")</f>
        <v>True</v>
      </c>
    </row>
    <row r="1525" spans="1:9" x14ac:dyDescent="0.3">
      <c r="A1525" s="21">
        <v>44259</v>
      </c>
      <c r="B1525">
        <f t="shared" si="69"/>
        <v>2021</v>
      </c>
      <c r="C1525" t="s">
        <v>69</v>
      </c>
      <c r="D1525" t="s">
        <v>105</v>
      </c>
      <c r="E1525">
        <f t="shared" si="70"/>
        <v>3</v>
      </c>
      <c r="F1525" t="str">
        <f t="shared" si="71"/>
        <v>2021 - 3</v>
      </c>
      <c r="G1525" t="str">
        <f>IF(AND(Date[[#This Row],[Month]]=5,Date[[#This Row],[Year]]=2021),"True","False")</f>
        <v>False</v>
      </c>
      <c r="H1525" t="str">
        <f>IF(AND(Date[[#This Row],[Month]]&lt;=5,Date[[#This Row],[Month]]&gt;=4,Date[[#This Row],[Year]]=2021),"True","False")</f>
        <v>False</v>
      </c>
      <c r="I1525" t="str">
        <f>IF(Date[[#This Row],[Year]]=2021,"True","False")</f>
        <v>True</v>
      </c>
    </row>
    <row r="1526" spans="1:9" x14ac:dyDescent="0.3">
      <c r="A1526" s="21">
        <v>44260</v>
      </c>
      <c r="B1526">
        <f t="shared" si="69"/>
        <v>2021</v>
      </c>
      <c r="C1526" t="s">
        <v>69</v>
      </c>
      <c r="D1526" t="s">
        <v>105</v>
      </c>
      <c r="E1526">
        <f t="shared" si="70"/>
        <v>3</v>
      </c>
      <c r="F1526" t="str">
        <f t="shared" si="71"/>
        <v>2021 - 3</v>
      </c>
      <c r="G1526" t="str">
        <f>IF(AND(Date[[#This Row],[Month]]=5,Date[[#This Row],[Year]]=2021),"True","False")</f>
        <v>False</v>
      </c>
      <c r="H1526" t="str">
        <f>IF(AND(Date[[#This Row],[Month]]&lt;=5,Date[[#This Row],[Month]]&gt;=4,Date[[#This Row],[Year]]=2021),"True","False")</f>
        <v>False</v>
      </c>
      <c r="I1526" t="str">
        <f>IF(Date[[#This Row],[Year]]=2021,"True","False")</f>
        <v>True</v>
      </c>
    </row>
    <row r="1527" spans="1:9" x14ac:dyDescent="0.3">
      <c r="A1527" s="21">
        <v>44261</v>
      </c>
      <c r="B1527">
        <f t="shared" si="69"/>
        <v>2021</v>
      </c>
      <c r="C1527" t="s">
        <v>69</v>
      </c>
      <c r="D1527" t="s">
        <v>105</v>
      </c>
      <c r="E1527">
        <f t="shared" si="70"/>
        <v>3</v>
      </c>
      <c r="F1527" t="str">
        <f t="shared" si="71"/>
        <v>2021 - 3</v>
      </c>
      <c r="G1527" t="str">
        <f>IF(AND(Date[[#This Row],[Month]]=5,Date[[#This Row],[Year]]=2021),"True","False")</f>
        <v>False</v>
      </c>
      <c r="H1527" t="str">
        <f>IF(AND(Date[[#This Row],[Month]]&lt;=5,Date[[#This Row],[Month]]&gt;=4,Date[[#This Row],[Year]]=2021),"True","False")</f>
        <v>False</v>
      </c>
      <c r="I1527" t="str">
        <f>IF(Date[[#This Row],[Year]]=2021,"True","False")</f>
        <v>True</v>
      </c>
    </row>
    <row r="1528" spans="1:9" x14ac:dyDescent="0.3">
      <c r="A1528" s="21">
        <v>44262</v>
      </c>
      <c r="B1528">
        <f t="shared" si="69"/>
        <v>2021</v>
      </c>
      <c r="C1528" t="s">
        <v>69</v>
      </c>
      <c r="D1528" t="s">
        <v>105</v>
      </c>
      <c r="E1528">
        <f t="shared" si="70"/>
        <v>3</v>
      </c>
      <c r="F1528" t="str">
        <f t="shared" si="71"/>
        <v>2021 - 3</v>
      </c>
      <c r="G1528" t="str">
        <f>IF(AND(Date[[#This Row],[Month]]=5,Date[[#This Row],[Year]]=2021),"True","False")</f>
        <v>False</v>
      </c>
      <c r="H1528" t="str">
        <f>IF(AND(Date[[#This Row],[Month]]&lt;=5,Date[[#This Row],[Month]]&gt;=4,Date[[#This Row],[Year]]=2021),"True","False")</f>
        <v>False</v>
      </c>
      <c r="I1528" t="str">
        <f>IF(Date[[#This Row],[Year]]=2021,"True","False")</f>
        <v>True</v>
      </c>
    </row>
    <row r="1529" spans="1:9" x14ac:dyDescent="0.3">
      <c r="A1529" s="21">
        <v>44263</v>
      </c>
      <c r="B1529">
        <f t="shared" si="69"/>
        <v>2021</v>
      </c>
      <c r="C1529" t="s">
        <v>69</v>
      </c>
      <c r="D1529" t="s">
        <v>105</v>
      </c>
      <c r="E1529">
        <f t="shared" si="70"/>
        <v>3</v>
      </c>
      <c r="F1529" t="str">
        <f t="shared" si="71"/>
        <v>2021 - 3</v>
      </c>
      <c r="G1529" t="str">
        <f>IF(AND(Date[[#This Row],[Month]]=5,Date[[#This Row],[Year]]=2021),"True","False")</f>
        <v>False</v>
      </c>
      <c r="H1529" t="str">
        <f>IF(AND(Date[[#This Row],[Month]]&lt;=5,Date[[#This Row],[Month]]&gt;=4,Date[[#This Row],[Year]]=2021),"True","False")</f>
        <v>False</v>
      </c>
      <c r="I1529" t="str">
        <f>IF(Date[[#This Row],[Year]]=2021,"True","False")</f>
        <v>True</v>
      </c>
    </row>
    <row r="1530" spans="1:9" x14ac:dyDescent="0.3">
      <c r="A1530" s="21">
        <v>44264</v>
      </c>
      <c r="B1530">
        <f t="shared" si="69"/>
        <v>2021</v>
      </c>
      <c r="C1530" t="s">
        <v>69</v>
      </c>
      <c r="D1530" t="s">
        <v>105</v>
      </c>
      <c r="E1530">
        <f t="shared" si="70"/>
        <v>3</v>
      </c>
      <c r="F1530" t="str">
        <f t="shared" si="71"/>
        <v>2021 - 3</v>
      </c>
      <c r="G1530" t="str">
        <f>IF(AND(Date[[#This Row],[Month]]=5,Date[[#This Row],[Year]]=2021),"True","False")</f>
        <v>False</v>
      </c>
      <c r="H1530" t="str">
        <f>IF(AND(Date[[#This Row],[Month]]&lt;=5,Date[[#This Row],[Month]]&gt;=4,Date[[#This Row],[Year]]=2021),"True","False")</f>
        <v>False</v>
      </c>
      <c r="I1530" t="str">
        <f>IF(Date[[#This Row],[Year]]=2021,"True","False")</f>
        <v>True</v>
      </c>
    </row>
    <row r="1531" spans="1:9" x14ac:dyDescent="0.3">
      <c r="A1531" s="21">
        <v>44265</v>
      </c>
      <c r="B1531">
        <f t="shared" si="69"/>
        <v>2021</v>
      </c>
      <c r="C1531" t="s">
        <v>69</v>
      </c>
      <c r="D1531" t="s">
        <v>105</v>
      </c>
      <c r="E1531">
        <f t="shared" si="70"/>
        <v>3</v>
      </c>
      <c r="F1531" t="str">
        <f t="shared" si="71"/>
        <v>2021 - 3</v>
      </c>
      <c r="G1531" t="str">
        <f>IF(AND(Date[[#This Row],[Month]]=5,Date[[#This Row],[Year]]=2021),"True","False")</f>
        <v>False</v>
      </c>
      <c r="H1531" t="str">
        <f>IF(AND(Date[[#This Row],[Month]]&lt;=5,Date[[#This Row],[Month]]&gt;=4,Date[[#This Row],[Year]]=2021),"True","False")</f>
        <v>False</v>
      </c>
      <c r="I1531" t="str">
        <f>IF(Date[[#This Row],[Year]]=2021,"True","False")</f>
        <v>True</v>
      </c>
    </row>
    <row r="1532" spans="1:9" x14ac:dyDescent="0.3">
      <c r="A1532" s="21">
        <v>44266</v>
      </c>
      <c r="B1532">
        <f t="shared" si="69"/>
        <v>2021</v>
      </c>
      <c r="C1532" t="s">
        <v>69</v>
      </c>
      <c r="D1532" t="s">
        <v>105</v>
      </c>
      <c r="E1532">
        <f t="shared" si="70"/>
        <v>3</v>
      </c>
      <c r="F1532" t="str">
        <f t="shared" si="71"/>
        <v>2021 - 3</v>
      </c>
      <c r="G1532" t="str">
        <f>IF(AND(Date[[#This Row],[Month]]=5,Date[[#This Row],[Year]]=2021),"True","False")</f>
        <v>False</v>
      </c>
      <c r="H1532" t="str">
        <f>IF(AND(Date[[#This Row],[Month]]&lt;=5,Date[[#This Row],[Month]]&gt;=4,Date[[#This Row],[Year]]=2021),"True","False")</f>
        <v>False</v>
      </c>
      <c r="I1532" t="str">
        <f>IF(Date[[#This Row],[Year]]=2021,"True","False")</f>
        <v>True</v>
      </c>
    </row>
    <row r="1533" spans="1:9" x14ac:dyDescent="0.3">
      <c r="A1533" s="21">
        <v>44267</v>
      </c>
      <c r="B1533">
        <f t="shared" si="69"/>
        <v>2021</v>
      </c>
      <c r="C1533" t="s">
        <v>69</v>
      </c>
      <c r="D1533" t="s">
        <v>105</v>
      </c>
      <c r="E1533">
        <f t="shared" si="70"/>
        <v>3</v>
      </c>
      <c r="F1533" t="str">
        <f t="shared" si="71"/>
        <v>2021 - 3</v>
      </c>
      <c r="G1533" t="str">
        <f>IF(AND(Date[[#This Row],[Month]]=5,Date[[#This Row],[Year]]=2021),"True","False")</f>
        <v>False</v>
      </c>
      <c r="H1533" t="str">
        <f>IF(AND(Date[[#This Row],[Month]]&lt;=5,Date[[#This Row],[Month]]&gt;=4,Date[[#This Row],[Year]]=2021),"True","False")</f>
        <v>False</v>
      </c>
      <c r="I1533" t="str">
        <f>IF(Date[[#This Row],[Year]]=2021,"True","False")</f>
        <v>True</v>
      </c>
    </row>
    <row r="1534" spans="1:9" x14ac:dyDescent="0.3">
      <c r="A1534" s="21">
        <v>44268</v>
      </c>
      <c r="B1534">
        <f t="shared" si="69"/>
        <v>2021</v>
      </c>
      <c r="C1534" t="s">
        <v>69</v>
      </c>
      <c r="D1534" t="s">
        <v>105</v>
      </c>
      <c r="E1534">
        <f t="shared" si="70"/>
        <v>3</v>
      </c>
      <c r="F1534" t="str">
        <f t="shared" si="71"/>
        <v>2021 - 3</v>
      </c>
      <c r="G1534" t="str">
        <f>IF(AND(Date[[#This Row],[Month]]=5,Date[[#This Row],[Year]]=2021),"True","False")</f>
        <v>False</v>
      </c>
      <c r="H1534" t="str">
        <f>IF(AND(Date[[#This Row],[Month]]&lt;=5,Date[[#This Row],[Month]]&gt;=4,Date[[#This Row],[Year]]=2021),"True","False")</f>
        <v>False</v>
      </c>
      <c r="I1534" t="str">
        <f>IF(Date[[#This Row],[Year]]=2021,"True","False")</f>
        <v>True</v>
      </c>
    </row>
    <row r="1535" spans="1:9" x14ac:dyDescent="0.3">
      <c r="A1535" s="21">
        <v>44269</v>
      </c>
      <c r="B1535">
        <f t="shared" si="69"/>
        <v>2021</v>
      </c>
      <c r="C1535" t="s">
        <v>69</v>
      </c>
      <c r="D1535" t="s">
        <v>105</v>
      </c>
      <c r="E1535">
        <f t="shared" si="70"/>
        <v>3</v>
      </c>
      <c r="F1535" t="str">
        <f t="shared" si="71"/>
        <v>2021 - 3</v>
      </c>
      <c r="G1535" t="str">
        <f>IF(AND(Date[[#This Row],[Month]]=5,Date[[#This Row],[Year]]=2021),"True","False")</f>
        <v>False</v>
      </c>
      <c r="H1535" t="str">
        <f>IF(AND(Date[[#This Row],[Month]]&lt;=5,Date[[#This Row],[Month]]&gt;=4,Date[[#This Row],[Year]]=2021),"True","False")</f>
        <v>False</v>
      </c>
      <c r="I1535" t="str">
        <f>IF(Date[[#This Row],[Year]]=2021,"True","False")</f>
        <v>True</v>
      </c>
    </row>
    <row r="1536" spans="1:9" x14ac:dyDescent="0.3">
      <c r="A1536" s="21">
        <v>44270</v>
      </c>
      <c r="B1536">
        <f t="shared" si="69"/>
        <v>2021</v>
      </c>
      <c r="C1536" t="s">
        <v>69</v>
      </c>
      <c r="D1536" t="s">
        <v>105</v>
      </c>
      <c r="E1536">
        <f t="shared" si="70"/>
        <v>3</v>
      </c>
      <c r="F1536" t="str">
        <f t="shared" si="71"/>
        <v>2021 - 3</v>
      </c>
      <c r="G1536" t="str">
        <f>IF(AND(Date[[#This Row],[Month]]=5,Date[[#This Row],[Year]]=2021),"True","False")</f>
        <v>False</v>
      </c>
      <c r="H1536" t="str">
        <f>IF(AND(Date[[#This Row],[Month]]&lt;=5,Date[[#This Row],[Month]]&gt;=4,Date[[#This Row],[Year]]=2021),"True","False")</f>
        <v>False</v>
      </c>
      <c r="I1536" t="str">
        <f>IF(Date[[#This Row],[Year]]=2021,"True","False")</f>
        <v>True</v>
      </c>
    </row>
    <row r="1537" spans="1:9" x14ac:dyDescent="0.3">
      <c r="A1537" s="21">
        <v>44271</v>
      </c>
      <c r="B1537">
        <f t="shared" si="69"/>
        <v>2021</v>
      </c>
      <c r="C1537" t="s">
        <v>69</v>
      </c>
      <c r="D1537" t="s">
        <v>105</v>
      </c>
      <c r="E1537">
        <f t="shared" si="70"/>
        <v>3</v>
      </c>
      <c r="F1537" t="str">
        <f t="shared" si="71"/>
        <v>2021 - 3</v>
      </c>
      <c r="G1537" t="str">
        <f>IF(AND(Date[[#This Row],[Month]]=5,Date[[#This Row],[Year]]=2021),"True","False")</f>
        <v>False</v>
      </c>
      <c r="H1537" t="str">
        <f>IF(AND(Date[[#This Row],[Month]]&lt;=5,Date[[#This Row],[Month]]&gt;=4,Date[[#This Row],[Year]]=2021),"True","False")</f>
        <v>False</v>
      </c>
      <c r="I1537" t="str">
        <f>IF(Date[[#This Row],[Year]]=2021,"True","False")</f>
        <v>True</v>
      </c>
    </row>
    <row r="1538" spans="1:9" x14ac:dyDescent="0.3">
      <c r="A1538" s="21">
        <v>44272</v>
      </c>
      <c r="B1538">
        <f t="shared" si="69"/>
        <v>2021</v>
      </c>
      <c r="C1538" t="s">
        <v>69</v>
      </c>
      <c r="D1538" t="s">
        <v>105</v>
      </c>
      <c r="E1538">
        <f t="shared" si="70"/>
        <v>3</v>
      </c>
      <c r="F1538" t="str">
        <f t="shared" si="71"/>
        <v>2021 - 3</v>
      </c>
      <c r="G1538" t="str">
        <f>IF(AND(Date[[#This Row],[Month]]=5,Date[[#This Row],[Year]]=2021),"True","False")</f>
        <v>False</v>
      </c>
      <c r="H1538" t="str">
        <f>IF(AND(Date[[#This Row],[Month]]&lt;=5,Date[[#This Row],[Month]]&gt;=4,Date[[#This Row],[Year]]=2021),"True","False")</f>
        <v>False</v>
      </c>
      <c r="I1538" t="str">
        <f>IF(Date[[#This Row],[Year]]=2021,"True","False")</f>
        <v>True</v>
      </c>
    </row>
    <row r="1539" spans="1:9" x14ac:dyDescent="0.3">
      <c r="A1539" s="21">
        <v>44273</v>
      </c>
      <c r="B1539">
        <f t="shared" ref="B1539:B1602" si="72">YEAR(A1539)</f>
        <v>2021</v>
      </c>
      <c r="C1539" t="s">
        <v>69</v>
      </c>
      <c r="D1539" t="s">
        <v>105</v>
      </c>
      <c r="E1539">
        <f t="shared" ref="E1539:E1602" si="73">MONTH(A1539)</f>
        <v>3</v>
      </c>
      <c r="F1539" t="str">
        <f t="shared" ref="F1539:F1602" si="74">B1539&amp;" - " &amp;E1539</f>
        <v>2021 - 3</v>
      </c>
      <c r="G1539" t="str">
        <f>IF(AND(Date[[#This Row],[Month]]=5,Date[[#This Row],[Year]]=2021),"True","False")</f>
        <v>False</v>
      </c>
      <c r="H1539" t="str">
        <f>IF(AND(Date[[#This Row],[Month]]&lt;=5,Date[[#This Row],[Month]]&gt;=4,Date[[#This Row],[Year]]=2021),"True","False")</f>
        <v>False</v>
      </c>
      <c r="I1539" t="str">
        <f>IF(Date[[#This Row],[Year]]=2021,"True","False")</f>
        <v>True</v>
      </c>
    </row>
    <row r="1540" spans="1:9" x14ac:dyDescent="0.3">
      <c r="A1540" s="21">
        <v>44274</v>
      </c>
      <c r="B1540">
        <f t="shared" si="72"/>
        <v>2021</v>
      </c>
      <c r="C1540" t="s">
        <v>69</v>
      </c>
      <c r="D1540" t="s">
        <v>105</v>
      </c>
      <c r="E1540">
        <f t="shared" si="73"/>
        <v>3</v>
      </c>
      <c r="F1540" t="str">
        <f t="shared" si="74"/>
        <v>2021 - 3</v>
      </c>
      <c r="G1540" t="str">
        <f>IF(AND(Date[[#This Row],[Month]]=5,Date[[#This Row],[Year]]=2021),"True","False")</f>
        <v>False</v>
      </c>
      <c r="H1540" t="str">
        <f>IF(AND(Date[[#This Row],[Month]]&lt;=5,Date[[#This Row],[Month]]&gt;=4,Date[[#This Row],[Year]]=2021),"True","False")</f>
        <v>False</v>
      </c>
      <c r="I1540" t="str">
        <f>IF(Date[[#This Row],[Year]]=2021,"True","False")</f>
        <v>True</v>
      </c>
    </row>
    <row r="1541" spans="1:9" x14ac:dyDescent="0.3">
      <c r="A1541" s="21">
        <v>44275</v>
      </c>
      <c r="B1541">
        <f t="shared" si="72"/>
        <v>2021</v>
      </c>
      <c r="C1541" t="s">
        <v>69</v>
      </c>
      <c r="D1541" t="s">
        <v>105</v>
      </c>
      <c r="E1541">
        <f t="shared" si="73"/>
        <v>3</v>
      </c>
      <c r="F1541" t="str">
        <f t="shared" si="74"/>
        <v>2021 - 3</v>
      </c>
      <c r="G1541" t="str">
        <f>IF(AND(Date[[#This Row],[Month]]=5,Date[[#This Row],[Year]]=2021),"True","False")</f>
        <v>False</v>
      </c>
      <c r="H1541" t="str">
        <f>IF(AND(Date[[#This Row],[Month]]&lt;=5,Date[[#This Row],[Month]]&gt;=4,Date[[#This Row],[Year]]=2021),"True","False")</f>
        <v>False</v>
      </c>
      <c r="I1541" t="str">
        <f>IF(Date[[#This Row],[Year]]=2021,"True","False")</f>
        <v>True</v>
      </c>
    </row>
    <row r="1542" spans="1:9" x14ac:dyDescent="0.3">
      <c r="A1542" s="21">
        <v>44276</v>
      </c>
      <c r="B1542">
        <f t="shared" si="72"/>
        <v>2021</v>
      </c>
      <c r="C1542" t="s">
        <v>69</v>
      </c>
      <c r="D1542" t="s">
        <v>105</v>
      </c>
      <c r="E1542">
        <f t="shared" si="73"/>
        <v>3</v>
      </c>
      <c r="F1542" t="str">
        <f t="shared" si="74"/>
        <v>2021 - 3</v>
      </c>
      <c r="G1542" t="str">
        <f>IF(AND(Date[[#This Row],[Month]]=5,Date[[#This Row],[Year]]=2021),"True","False")</f>
        <v>False</v>
      </c>
      <c r="H1542" t="str">
        <f>IF(AND(Date[[#This Row],[Month]]&lt;=5,Date[[#This Row],[Month]]&gt;=4,Date[[#This Row],[Year]]=2021),"True","False")</f>
        <v>False</v>
      </c>
      <c r="I1542" t="str">
        <f>IF(Date[[#This Row],[Year]]=2021,"True","False")</f>
        <v>True</v>
      </c>
    </row>
    <row r="1543" spans="1:9" x14ac:dyDescent="0.3">
      <c r="A1543" s="21">
        <v>44277</v>
      </c>
      <c r="B1543">
        <f t="shared" si="72"/>
        <v>2021</v>
      </c>
      <c r="C1543" t="s">
        <v>69</v>
      </c>
      <c r="D1543" t="s">
        <v>105</v>
      </c>
      <c r="E1543">
        <f t="shared" si="73"/>
        <v>3</v>
      </c>
      <c r="F1543" t="str">
        <f t="shared" si="74"/>
        <v>2021 - 3</v>
      </c>
      <c r="G1543" t="str">
        <f>IF(AND(Date[[#This Row],[Month]]=5,Date[[#This Row],[Year]]=2021),"True","False")</f>
        <v>False</v>
      </c>
      <c r="H1543" t="str">
        <f>IF(AND(Date[[#This Row],[Month]]&lt;=5,Date[[#This Row],[Month]]&gt;=4,Date[[#This Row],[Year]]=2021),"True","False")</f>
        <v>False</v>
      </c>
      <c r="I1543" t="str">
        <f>IF(Date[[#This Row],[Year]]=2021,"True","False")</f>
        <v>True</v>
      </c>
    </row>
    <row r="1544" spans="1:9" x14ac:dyDescent="0.3">
      <c r="A1544" s="21">
        <v>44278</v>
      </c>
      <c r="B1544">
        <f t="shared" si="72"/>
        <v>2021</v>
      </c>
      <c r="C1544" t="s">
        <v>69</v>
      </c>
      <c r="D1544" t="s">
        <v>105</v>
      </c>
      <c r="E1544">
        <f t="shared" si="73"/>
        <v>3</v>
      </c>
      <c r="F1544" t="str">
        <f t="shared" si="74"/>
        <v>2021 - 3</v>
      </c>
      <c r="G1544" t="str">
        <f>IF(AND(Date[[#This Row],[Month]]=5,Date[[#This Row],[Year]]=2021),"True","False")</f>
        <v>False</v>
      </c>
      <c r="H1544" t="str">
        <f>IF(AND(Date[[#This Row],[Month]]&lt;=5,Date[[#This Row],[Month]]&gt;=4,Date[[#This Row],[Year]]=2021),"True","False")</f>
        <v>False</v>
      </c>
      <c r="I1544" t="str">
        <f>IF(Date[[#This Row],[Year]]=2021,"True","False")</f>
        <v>True</v>
      </c>
    </row>
    <row r="1545" spans="1:9" x14ac:dyDescent="0.3">
      <c r="A1545" s="21">
        <v>44279</v>
      </c>
      <c r="B1545">
        <f t="shared" si="72"/>
        <v>2021</v>
      </c>
      <c r="C1545" t="s">
        <v>69</v>
      </c>
      <c r="D1545" t="s">
        <v>105</v>
      </c>
      <c r="E1545">
        <f t="shared" si="73"/>
        <v>3</v>
      </c>
      <c r="F1545" t="str">
        <f t="shared" si="74"/>
        <v>2021 - 3</v>
      </c>
      <c r="G1545" t="str">
        <f>IF(AND(Date[[#This Row],[Month]]=5,Date[[#This Row],[Year]]=2021),"True","False")</f>
        <v>False</v>
      </c>
      <c r="H1545" t="str">
        <f>IF(AND(Date[[#This Row],[Month]]&lt;=5,Date[[#This Row],[Month]]&gt;=4,Date[[#This Row],[Year]]=2021),"True","False")</f>
        <v>False</v>
      </c>
      <c r="I1545" t="str">
        <f>IF(Date[[#This Row],[Year]]=2021,"True","False")</f>
        <v>True</v>
      </c>
    </row>
    <row r="1546" spans="1:9" x14ac:dyDescent="0.3">
      <c r="A1546" s="21">
        <v>44280</v>
      </c>
      <c r="B1546">
        <f t="shared" si="72"/>
        <v>2021</v>
      </c>
      <c r="C1546" t="s">
        <v>69</v>
      </c>
      <c r="D1546" t="s">
        <v>105</v>
      </c>
      <c r="E1546">
        <f t="shared" si="73"/>
        <v>3</v>
      </c>
      <c r="F1546" t="str">
        <f t="shared" si="74"/>
        <v>2021 - 3</v>
      </c>
      <c r="G1546" t="str">
        <f>IF(AND(Date[[#This Row],[Month]]=5,Date[[#This Row],[Year]]=2021),"True","False")</f>
        <v>False</v>
      </c>
      <c r="H1546" t="str">
        <f>IF(AND(Date[[#This Row],[Month]]&lt;=5,Date[[#This Row],[Month]]&gt;=4,Date[[#This Row],[Year]]=2021),"True","False")</f>
        <v>False</v>
      </c>
      <c r="I1546" t="str">
        <f>IF(Date[[#This Row],[Year]]=2021,"True","False")</f>
        <v>True</v>
      </c>
    </row>
    <row r="1547" spans="1:9" x14ac:dyDescent="0.3">
      <c r="A1547" s="21">
        <v>44281</v>
      </c>
      <c r="B1547">
        <f t="shared" si="72"/>
        <v>2021</v>
      </c>
      <c r="C1547" t="s">
        <v>69</v>
      </c>
      <c r="D1547" t="s">
        <v>105</v>
      </c>
      <c r="E1547">
        <f t="shared" si="73"/>
        <v>3</v>
      </c>
      <c r="F1547" t="str">
        <f t="shared" si="74"/>
        <v>2021 - 3</v>
      </c>
      <c r="G1547" t="str">
        <f>IF(AND(Date[[#This Row],[Month]]=5,Date[[#This Row],[Year]]=2021),"True","False")</f>
        <v>False</v>
      </c>
      <c r="H1547" t="str">
        <f>IF(AND(Date[[#This Row],[Month]]&lt;=5,Date[[#This Row],[Month]]&gt;=4,Date[[#This Row],[Year]]=2021),"True","False")</f>
        <v>False</v>
      </c>
      <c r="I1547" t="str">
        <f>IF(Date[[#This Row],[Year]]=2021,"True","False")</f>
        <v>True</v>
      </c>
    </row>
    <row r="1548" spans="1:9" x14ac:dyDescent="0.3">
      <c r="A1548" s="21">
        <v>44282</v>
      </c>
      <c r="B1548">
        <f t="shared" si="72"/>
        <v>2021</v>
      </c>
      <c r="C1548" t="s">
        <v>69</v>
      </c>
      <c r="D1548" t="s">
        <v>105</v>
      </c>
      <c r="E1548">
        <f t="shared" si="73"/>
        <v>3</v>
      </c>
      <c r="F1548" t="str">
        <f t="shared" si="74"/>
        <v>2021 - 3</v>
      </c>
      <c r="G1548" t="str">
        <f>IF(AND(Date[[#This Row],[Month]]=5,Date[[#This Row],[Year]]=2021),"True","False")</f>
        <v>False</v>
      </c>
      <c r="H1548" t="str">
        <f>IF(AND(Date[[#This Row],[Month]]&lt;=5,Date[[#This Row],[Month]]&gt;=4,Date[[#This Row],[Year]]=2021),"True","False")</f>
        <v>False</v>
      </c>
      <c r="I1548" t="str">
        <f>IF(Date[[#This Row],[Year]]=2021,"True","False")</f>
        <v>True</v>
      </c>
    </row>
    <row r="1549" spans="1:9" x14ac:dyDescent="0.3">
      <c r="A1549" s="21">
        <v>44283</v>
      </c>
      <c r="B1549">
        <f t="shared" si="72"/>
        <v>2021</v>
      </c>
      <c r="C1549" t="s">
        <v>69</v>
      </c>
      <c r="D1549" t="s">
        <v>105</v>
      </c>
      <c r="E1549">
        <f t="shared" si="73"/>
        <v>3</v>
      </c>
      <c r="F1549" t="str">
        <f t="shared" si="74"/>
        <v>2021 - 3</v>
      </c>
      <c r="G1549" t="str">
        <f>IF(AND(Date[[#This Row],[Month]]=5,Date[[#This Row],[Year]]=2021),"True","False")</f>
        <v>False</v>
      </c>
      <c r="H1549" t="str">
        <f>IF(AND(Date[[#This Row],[Month]]&lt;=5,Date[[#This Row],[Month]]&gt;=4,Date[[#This Row],[Year]]=2021),"True","False")</f>
        <v>False</v>
      </c>
      <c r="I1549" t="str">
        <f>IF(Date[[#This Row],[Year]]=2021,"True","False")</f>
        <v>True</v>
      </c>
    </row>
    <row r="1550" spans="1:9" x14ac:dyDescent="0.3">
      <c r="A1550" s="21">
        <v>44284</v>
      </c>
      <c r="B1550">
        <f t="shared" si="72"/>
        <v>2021</v>
      </c>
      <c r="C1550" t="s">
        <v>69</v>
      </c>
      <c r="D1550" t="s">
        <v>105</v>
      </c>
      <c r="E1550">
        <f t="shared" si="73"/>
        <v>3</v>
      </c>
      <c r="F1550" t="str">
        <f t="shared" si="74"/>
        <v>2021 - 3</v>
      </c>
      <c r="G1550" t="str">
        <f>IF(AND(Date[[#This Row],[Month]]=5,Date[[#This Row],[Year]]=2021),"True","False")</f>
        <v>False</v>
      </c>
      <c r="H1550" t="str">
        <f>IF(AND(Date[[#This Row],[Month]]&lt;=5,Date[[#This Row],[Month]]&gt;=4,Date[[#This Row],[Year]]=2021),"True","False")</f>
        <v>False</v>
      </c>
      <c r="I1550" t="str">
        <f>IF(Date[[#This Row],[Year]]=2021,"True","False")</f>
        <v>True</v>
      </c>
    </row>
    <row r="1551" spans="1:9" x14ac:dyDescent="0.3">
      <c r="A1551" s="21">
        <v>44285</v>
      </c>
      <c r="B1551">
        <f t="shared" si="72"/>
        <v>2021</v>
      </c>
      <c r="C1551" t="s">
        <v>69</v>
      </c>
      <c r="D1551" t="s">
        <v>105</v>
      </c>
      <c r="E1551">
        <f t="shared" si="73"/>
        <v>3</v>
      </c>
      <c r="F1551" t="str">
        <f t="shared" si="74"/>
        <v>2021 - 3</v>
      </c>
      <c r="G1551" t="str">
        <f>IF(AND(Date[[#This Row],[Month]]=5,Date[[#This Row],[Year]]=2021),"True","False")</f>
        <v>False</v>
      </c>
      <c r="H1551" t="str">
        <f>IF(AND(Date[[#This Row],[Month]]&lt;=5,Date[[#This Row],[Month]]&gt;=4,Date[[#This Row],[Year]]=2021),"True","False")</f>
        <v>False</v>
      </c>
      <c r="I1551" t="str">
        <f>IF(Date[[#This Row],[Year]]=2021,"True","False")</f>
        <v>True</v>
      </c>
    </row>
    <row r="1552" spans="1:9" x14ac:dyDescent="0.3">
      <c r="A1552" s="21">
        <v>44286</v>
      </c>
      <c r="B1552">
        <f t="shared" si="72"/>
        <v>2021</v>
      </c>
      <c r="C1552" t="s">
        <v>69</v>
      </c>
      <c r="D1552" t="s">
        <v>105</v>
      </c>
      <c r="E1552">
        <f t="shared" si="73"/>
        <v>3</v>
      </c>
      <c r="F1552" t="str">
        <f t="shared" si="74"/>
        <v>2021 - 3</v>
      </c>
      <c r="G1552" t="str">
        <f>IF(AND(Date[[#This Row],[Month]]=5,Date[[#This Row],[Year]]=2021),"True","False")</f>
        <v>False</v>
      </c>
      <c r="H1552" t="str">
        <f>IF(AND(Date[[#This Row],[Month]]&lt;=5,Date[[#This Row],[Month]]&gt;=4,Date[[#This Row],[Year]]=2021),"True","False")</f>
        <v>False</v>
      </c>
      <c r="I1552" t="str">
        <f>IF(Date[[#This Row],[Year]]=2021,"True","False")</f>
        <v>True</v>
      </c>
    </row>
    <row r="1553" spans="1:9" x14ac:dyDescent="0.3">
      <c r="A1553" s="21">
        <v>44287</v>
      </c>
      <c r="B1553">
        <f t="shared" si="72"/>
        <v>2021</v>
      </c>
      <c r="C1553" t="s">
        <v>70</v>
      </c>
      <c r="D1553" t="s">
        <v>106</v>
      </c>
      <c r="E1553">
        <f t="shared" si="73"/>
        <v>4</v>
      </c>
      <c r="F1553" t="str">
        <f t="shared" si="74"/>
        <v>2021 - 4</v>
      </c>
      <c r="G1553" t="str">
        <f>IF(AND(Date[[#This Row],[Month]]=5,Date[[#This Row],[Year]]=2021),"True","False")</f>
        <v>False</v>
      </c>
      <c r="H1553" t="str">
        <f>IF(AND(Date[[#This Row],[Month]]&lt;=5,Date[[#This Row],[Month]]&gt;=4,Date[[#This Row],[Year]]=2021),"True","False")</f>
        <v>True</v>
      </c>
      <c r="I1553" t="str">
        <f>IF(Date[[#This Row],[Year]]=2021,"True","False")</f>
        <v>True</v>
      </c>
    </row>
    <row r="1554" spans="1:9" x14ac:dyDescent="0.3">
      <c r="A1554" s="21">
        <v>44288</v>
      </c>
      <c r="B1554">
        <f t="shared" si="72"/>
        <v>2021</v>
      </c>
      <c r="C1554" t="s">
        <v>70</v>
      </c>
      <c r="D1554" t="s">
        <v>106</v>
      </c>
      <c r="E1554">
        <f t="shared" si="73"/>
        <v>4</v>
      </c>
      <c r="F1554" t="str">
        <f t="shared" si="74"/>
        <v>2021 - 4</v>
      </c>
      <c r="G1554" t="str">
        <f>IF(AND(Date[[#This Row],[Month]]=5,Date[[#This Row],[Year]]=2021),"True","False")</f>
        <v>False</v>
      </c>
      <c r="H1554" t="str">
        <f>IF(AND(Date[[#This Row],[Month]]&lt;=5,Date[[#This Row],[Month]]&gt;=4,Date[[#This Row],[Year]]=2021),"True","False")</f>
        <v>True</v>
      </c>
      <c r="I1554" t="str">
        <f>IF(Date[[#This Row],[Year]]=2021,"True","False")</f>
        <v>True</v>
      </c>
    </row>
    <row r="1555" spans="1:9" x14ac:dyDescent="0.3">
      <c r="A1555" s="21">
        <v>44289</v>
      </c>
      <c r="B1555">
        <f t="shared" si="72"/>
        <v>2021</v>
      </c>
      <c r="C1555" t="s">
        <v>70</v>
      </c>
      <c r="D1555" t="s">
        <v>106</v>
      </c>
      <c r="E1555">
        <f t="shared" si="73"/>
        <v>4</v>
      </c>
      <c r="F1555" t="str">
        <f t="shared" si="74"/>
        <v>2021 - 4</v>
      </c>
      <c r="G1555" t="str">
        <f>IF(AND(Date[[#This Row],[Month]]=5,Date[[#This Row],[Year]]=2021),"True","False")</f>
        <v>False</v>
      </c>
      <c r="H1555" t="str">
        <f>IF(AND(Date[[#This Row],[Month]]&lt;=5,Date[[#This Row],[Month]]&gt;=4,Date[[#This Row],[Year]]=2021),"True","False")</f>
        <v>True</v>
      </c>
      <c r="I1555" t="str">
        <f>IF(Date[[#This Row],[Year]]=2021,"True","False")</f>
        <v>True</v>
      </c>
    </row>
    <row r="1556" spans="1:9" x14ac:dyDescent="0.3">
      <c r="A1556" s="21">
        <v>44290</v>
      </c>
      <c r="B1556">
        <f t="shared" si="72"/>
        <v>2021</v>
      </c>
      <c r="C1556" t="s">
        <v>70</v>
      </c>
      <c r="D1556" t="s">
        <v>106</v>
      </c>
      <c r="E1556">
        <f t="shared" si="73"/>
        <v>4</v>
      </c>
      <c r="F1556" t="str">
        <f t="shared" si="74"/>
        <v>2021 - 4</v>
      </c>
      <c r="G1556" t="str">
        <f>IF(AND(Date[[#This Row],[Month]]=5,Date[[#This Row],[Year]]=2021),"True","False")</f>
        <v>False</v>
      </c>
      <c r="H1556" t="str">
        <f>IF(AND(Date[[#This Row],[Month]]&lt;=5,Date[[#This Row],[Month]]&gt;=4,Date[[#This Row],[Year]]=2021),"True","False")</f>
        <v>True</v>
      </c>
      <c r="I1556" t="str">
        <f>IF(Date[[#This Row],[Year]]=2021,"True","False")</f>
        <v>True</v>
      </c>
    </row>
    <row r="1557" spans="1:9" x14ac:dyDescent="0.3">
      <c r="A1557" s="21">
        <v>44291</v>
      </c>
      <c r="B1557">
        <f t="shared" si="72"/>
        <v>2021</v>
      </c>
      <c r="C1557" t="s">
        <v>70</v>
      </c>
      <c r="D1557" t="s">
        <v>106</v>
      </c>
      <c r="E1557">
        <f t="shared" si="73"/>
        <v>4</v>
      </c>
      <c r="F1557" t="str">
        <f t="shared" si="74"/>
        <v>2021 - 4</v>
      </c>
      <c r="G1557" t="str">
        <f>IF(AND(Date[[#This Row],[Month]]=5,Date[[#This Row],[Year]]=2021),"True","False")</f>
        <v>False</v>
      </c>
      <c r="H1557" t="str">
        <f>IF(AND(Date[[#This Row],[Month]]&lt;=5,Date[[#This Row],[Month]]&gt;=4,Date[[#This Row],[Year]]=2021),"True","False")</f>
        <v>True</v>
      </c>
      <c r="I1557" t="str">
        <f>IF(Date[[#This Row],[Year]]=2021,"True","False")</f>
        <v>True</v>
      </c>
    </row>
    <row r="1558" spans="1:9" x14ac:dyDescent="0.3">
      <c r="A1558" s="21">
        <v>44292</v>
      </c>
      <c r="B1558">
        <f t="shared" si="72"/>
        <v>2021</v>
      </c>
      <c r="C1558" t="s">
        <v>70</v>
      </c>
      <c r="D1558" t="s">
        <v>106</v>
      </c>
      <c r="E1558">
        <f t="shared" si="73"/>
        <v>4</v>
      </c>
      <c r="F1558" t="str">
        <f t="shared" si="74"/>
        <v>2021 - 4</v>
      </c>
      <c r="G1558" t="str">
        <f>IF(AND(Date[[#This Row],[Month]]=5,Date[[#This Row],[Year]]=2021),"True","False")</f>
        <v>False</v>
      </c>
      <c r="H1558" t="str">
        <f>IF(AND(Date[[#This Row],[Month]]&lt;=5,Date[[#This Row],[Month]]&gt;=4,Date[[#This Row],[Year]]=2021),"True","False")</f>
        <v>True</v>
      </c>
      <c r="I1558" t="str">
        <f>IF(Date[[#This Row],[Year]]=2021,"True","False")</f>
        <v>True</v>
      </c>
    </row>
    <row r="1559" spans="1:9" x14ac:dyDescent="0.3">
      <c r="A1559" s="21">
        <v>44293</v>
      </c>
      <c r="B1559">
        <f t="shared" si="72"/>
        <v>2021</v>
      </c>
      <c r="C1559" t="s">
        <v>70</v>
      </c>
      <c r="D1559" t="s">
        <v>106</v>
      </c>
      <c r="E1559">
        <f t="shared" si="73"/>
        <v>4</v>
      </c>
      <c r="F1559" t="str">
        <f t="shared" si="74"/>
        <v>2021 - 4</v>
      </c>
      <c r="G1559" t="str">
        <f>IF(AND(Date[[#This Row],[Month]]=5,Date[[#This Row],[Year]]=2021),"True","False")</f>
        <v>False</v>
      </c>
      <c r="H1559" t="str">
        <f>IF(AND(Date[[#This Row],[Month]]&lt;=5,Date[[#This Row],[Month]]&gt;=4,Date[[#This Row],[Year]]=2021),"True","False")</f>
        <v>True</v>
      </c>
      <c r="I1559" t="str">
        <f>IF(Date[[#This Row],[Year]]=2021,"True","False")</f>
        <v>True</v>
      </c>
    </row>
    <row r="1560" spans="1:9" x14ac:dyDescent="0.3">
      <c r="A1560" s="21">
        <v>44294</v>
      </c>
      <c r="B1560">
        <f t="shared" si="72"/>
        <v>2021</v>
      </c>
      <c r="C1560" t="s">
        <v>70</v>
      </c>
      <c r="D1560" t="s">
        <v>106</v>
      </c>
      <c r="E1560">
        <f t="shared" si="73"/>
        <v>4</v>
      </c>
      <c r="F1560" t="str">
        <f t="shared" si="74"/>
        <v>2021 - 4</v>
      </c>
      <c r="G1560" t="str">
        <f>IF(AND(Date[[#This Row],[Month]]=5,Date[[#This Row],[Year]]=2021),"True","False")</f>
        <v>False</v>
      </c>
      <c r="H1560" t="str">
        <f>IF(AND(Date[[#This Row],[Month]]&lt;=5,Date[[#This Row],[Month]]&gt;=4,Date[[#This Row],[Year]]=2021),"True","False")</f>
        <v>True</v>
      </c>
      <c r="I1560" t="str">
        <f>IF(Date[[#This Row],[Year]]=2021,"True","False")</f>
        <v>True</v>
      </c>
    </row>
    <row r="1561" spans="1:9" x14ac:dyDescent="0.3">
      <c r="A1561" s="21">
        <v>44295</v>
      </c>
      <c r="B1561">
        <f t="shared" si="72"/>
        <v>2021</v>
      </c>
      <c r="C1561" t="s">
        <v>70</v>
      </c>
      <c r="D1561" t="s">
        <v>106</v>
      </c>
      <c r="E1561">
        <f t="shared" si="73"/>
        <v>4</v>
      </c>
      <c r="F1561" t="str">
        <f t="shared" si="74"/>
        <v>2021 - 4</v>
      </c>
      <c r="G1561" t="str">
        <f>IF(AND(Date[[#This Row],[Month]]=5,Date[[#This Row],[Year]]=2021),"True","False")</f>
        <v>False</v>
      </c>
      <c r="H1561" t="str">
        <f>IF(AND(Date[[#This Row],[Month]]&lt;=5,Date[[#This Row],[Month]]&gt;=4,Date[[#This Row],[Year]]=2021),"True","False")</f>
        <v>True</v>
      </c>
      <c r="I1561" t="str">
        <f>IF(Date[[#This Row],[Year]]=2021,"True","False")</f>
        <v>True</v>
      </c>
    </row>
    <row r="1562" spans="1:9" x14ac:dyDescent="0.3">
      <c r="A1562" s="21">
        <v>44296</v>
      </c>
      <c r="B1562">
        <f t="shared" si="72"/>
        <v>2021</v>
      </c>
      <c r="C1562" t="s">
        <v>70</v>
      </c>
      <c r="D1562" t="s">
        <v>106</v>
      </c>
      <c r="E1562">
        <f t="shared" si="73"/>
        <v>4</v>
      </c>
      <c r="F1562" t="str">
        <f t="shared" si="74"/>
        <v>2021 - 4</v>
      </c>
      <c r="G1562" t="str">
        <f>IF(AND(Date[[#This Row],[Month]]=5,Date[[#This Row],[Year]]=2021),"True","False")</f>
        <v>False</v>
      </c>
      <c r="H1562" t="str">
        <f>IF(AND(Date[[#This Row],[Month]]&lt;=5,Date[[#This Row],[Month]]&gt;=4,Date[[#This Row],[Year]]=2021),"True","False")</f>
        <v>True</v>
      </c>
      <c r="I1562" t="str">
        <f>IF(Date[[#This Row],[Year]]=2021,"True","False")</f>
        <v>True</v>
      </c>
    </row>
    <row r="1563" spans="1:9" x14ac:dyDescent="0.3">
      <c r="A1563" s="21">
        <v>44297</v>
      </c>
      <c r="B1563">
        <f t="shared" si="72"/>
        <v>2021</v>
      </c>
      <c r="C1563" t="s">
        <v>70</v>
      </c>
      <c r="D1563" t="s">
        <v>106</v>
      </c>
      <c r="E1563">
        <f t="shared" si="73"/>
        <v>4</v>
      </c>
      <c r="F1563" t="str">
        <f t="shared" si="74"/>
        <v>2021 - 4</v>
      </c>
      <c r="G1563" t="str">
        <f>IF(AND(Date[[#This Row],[Month]]=5,Date[[#This Row],[Year]]=2021),"True","False")</f>
        <v>False</v>
      </c>
      <c r="H1563" t="str">
        <f>IF(AND(Date[[#This Row],[Month]]&lt;=5,Date[[#This Row],[Month]]&gt;=4,Date[[#This Row],[Year]]=2021),"True","False")</f>
        <v>True</v>
      </c>
      <c r="I1563" t="str">
        <f>IF(Date[[#This Row],[Year]]=2021,"True","False")</f>
        <v>True</v>
      </c>
    </row>
    <row r="1564" spans="1:9" x14ac:dyDescent="0.3">
      <c r="A1564" s="21">
        <v>44298</v>
      </c>
      <c r="B1564">
        <f t="shared" si="72"/>
        <v>2021</v>
      </c>
      <c r="C1564" t="s">
        <v>70</v>
      </c>
      <c r="D1564" t="s">
        <v>106</v>
      </c>
      <c r="E1564">
        <f t="shared" si="73"/>
        <v>4</v>
      </c>
      <c r="F1564" t="str">
        <f t="shared" si="74"/>
        <v>2021 - 4</v>
      </c>
      <c r="G1564" t="str">
        <f>IF(AND(Date[[#This Row],[Month]]=5,Date[[#This Row],[Year]]=2021),"True","False")</f>
        <v>False</v>
      </c>
      <c r="H1564" t="str">
        <f>IF(AND(Date[[#This Row],[Month]]&lt;=5,Date[[#This Row],[Month]]&gt;=4,Date[[#This Row],[Year]]=2021),"True","False")</f>
        <v>True</v>
      </c>
      <c r="I1564" t="str">
        <f>IF(Date[[#This Row],[Year]]=2021,"True","False")</f>
        <v>True</v>
      </c>
    </row>
    <row r="1565" spans="1:9" x14ac:dyDescent="0.3">
      <c r="A1565" s="21">
        <v>44299</v>
      </c>
      <c r="B1565">
        <f t="shared" si="72"/>
        <v>2021</v>
      </c>
      <c r="C1565" t="s">
        <v>70</v>
      </c>
      <c r="D1565" t="s">
        <v>106</v>
      </c>
      <c r="E1565">
        <f t="shared" si="73"/>
        <v>4</v>
      </c>
      <c r="F1565" t="str">
        <f t="shared" si="74"/>
        <v>2021 - 4</v>
      </c>
      <c r="G1565" t="str">
        <f>IF(AND(Date[[#This Row],[Month]]=5,Date[[#This Row],[Year]]=2021),"True","False")</f>
        <v>False</v>
      </c>
      <c r="H1565" t="str">
        <f>IF(AND(Date[[#This Row],[Month]]&lt;=5,Date[[#This Row],[Month]]&gt;=4,Date[[#This Row],[Year]]=2021),"True","False")</f>
        <v>True</v>
      </c>
      <c r="I1565" t="str">
        <f>IF(Date[[#This Row],[Year]]=2021,"True","False")</f>
        <v>True</v>
      </c>
    </row>
    <row r="1566" spans="1:9" x14ac:dyDescent="0.3">
      <c r="A1566" s="21">
        <v>44300</v>
      </c>
      <c r="B1566">
        <f t="shared" si="72"/>
        <v>2021</v>
      </c>
      <c r="C1566" t="s">
        <v>70</v>
      </c>
      <c r="D1566" t="s">
        <v>106</v>
      </c>
      <c r="E1566">
        <f t="shared" si="73"/>
        <v>4</v>
      </c>
      <c r="F1566" t="str">
        <f t="shared" si="74"/>
        <v>2021 - 4</v>
      </c>
      <c r="G1566" t="str">
        <f>IF(AND(Date[[#This Row],[Month]]=5,Date[[#This Row],[Year]]=2021),"True","False")</f>
        <v>False</v>
      </c>
      <c r="H1566" t="str">
        <f>IF(AND(Date[[#This Row],[Month]]&lt;=5,Date[[#This Row],[Month]]&gt;=4,Date[[#This Row],[Year]]=2021),"True","False")</f>
        <v>True</v>
      </c>
      <c r="I1566" t="str">
        <f>IF(Date[[#This Row],[Year]]=2021,"True","False")</f>
        <v>True</v>
      </c>
    </row>
    <row r="1567" spans="1:9" x14ac:dyDescent="0.3">
      <c r="A1567" s="21">
        <v>44301</v>
      </c>
      <c r="B1567">
        <f t="shared" si="72"/>
        <v>2021</v>
      </c>
      <c r="C1567" t="s">
        <v>70</v>
      </c>
      <c r="D1567" t="s">
        <v>106</v>
      </c>
      <c r="E1567">
        <f t="shared" si="73"/>
        <v>4</v>
      </c>
      <c r="F1567" t="str">
        <f t="shared" si="74"/>
        <v>2021 - 4</v>
      </c>
      <c r="G1567" t="str">
        <f>IF(AND(Date[[#This Row],[Month]]=5,Date[[#This Row],[Year]]=2021),"True","False")</f>
        <v>False</v>
      </c>
      <c r="H1567" t="str">
        <f>IF(AND(Date[[#This Row],[Month]]&lt;=5,Date[[#This Row],[Month]]&gt;=4,Date[[#This Row],[Year]]=2021),"True","False")</f>
        <v>True</v>
      </c>
      <c r="I1567" t="str">
        <f>IF(Date[[#This Row],[Year]]=2021,"True","False")</f>
        <v>True</v>
      </c>
    </row>
    <row r="1568" spans="1:9" x14ac:dyDescent="0.3">
      <c r="A1568" s="21">
        <v>44302</v>
      </c>
      <c r="B1568">
        <f t="shared" si="72"/>
        <v>2021</v>
      </c>
      <c r="C1568" t="s">
        <v>70</v>
      </c>
      <c r="D1568" t="s">
        <v>106</v>
      </c>
      <c r="E1568">
        <f t="shared" si="73"/>
        <v>4</v>
      </c>
      <c r="F1568" t="str">
        <f t="shared" si="74"/>
        <v>2021 - 4</v>
      </c>
      <c r="G1568" t="str">
        <f>IF(AND(Date[[#This Row],[Month]]=5,Date[[#This Row],[Year]]=2021),"True","False")</f>
        <v>False</v>
      </c>
      <c r="H1568" t="str">
        <f>IF(AND(Date[[#This Row],[Month]]&lt;=5,Date[[#This Row],[Month]]&gt;=4,Date[[#This Row],[Year]]=2021),"True","False")</f>
        <v>True</v>
      </c>
      <c r="I1568" t="str">
        <f>IF(Date[[#This Row],[Year]]=2021,"True","False")</f>
        <v>True</v>
      </c>
    </row>
    <row r="1569" spans="1:9" x14ac:dyDescent="0.3">
      <c r="A1569" s="21">
        <v>44303</v>
      </c>
      <c r="B1569">
        <f t="shared" si="72"/>
        <v>2021</v>
      </c>
      <c r="C1569" t="s">
        <v>70</v>
      </c>
      <c r="D1569" t="s">
        <v>106</v>
      </c>
      <c r="E1569">
        <f t="shared" si="73"/>
        <v>4</v>
      </c>
      <c r="F1569" t="str">
        <f t="shared" si="74"/>
        <v>2021 - 4</v>
      </c>
      <c r="G1569" t="str">
        <f>IF(AND(Date[[#This Row],[Month]]=5,Date[[#This Row],[Year]]=2021),"True","False")</f>
        <v>False</v>
      </c>
      <c r="H1569" t="str">
        <f>IF(AND(Date[[#This Row],[Month]]&lt;=5,Date[[#This Row],[Month]]&gt;=4,Date[[#This Row],[Year]]=2021),"True","False")</f>
        <v>True</v>
      </c>
      <c r="I1569" t="str">
        <f>IF(Date[[#This Row],[Year]]=2021,"True","False")</f>
        <v>True</v>
      </c>
    </row>
    <row r="1570" spans="1:9" x14ac:dyDescent="0.3">
      <c r="A1570" s="21">
        <v>44304</v>
      </c>
      <c r="B1570">
        <f t="shared" si="72"/>
        <v>2021</v>
      </c>
      <c r="C1570" t="s">
        <v>70</v>
      </c>
      <c r="D1570" t="s">
        <v>106</v>
      </c>
      <c r="E1570">
        <f t="shared" si="73"/>
        <v>4</v>
      </c>
      <c r="F1570" t="str">
        <f t="shared" si="74"/>
        <v>2021 - 4</v>
      </c>
      <c r="G1570" t="str">
        <f>IF(AND(Date[[#This Row],[Month]]=5,Date[[#This Row],[Year]]=2021),"True","False")</f>
        <v>False</v>
      </c>
      <c r="H1570" t="str">
        <f>IF(AND(Date[[#This Row],[Month]]&lt;=5,Date[[#This Row],[Month]]&gt;=4,Date[[#This Row],[Year]]=2021),"True","False")</f>
        <v>True</v>
      </c>
      <c r="I1570" t="str">
        <f>IF(Date[[#This Row],[Year]]=2021,"True","False")</f>
        <v>True</v>
      </c>
    </row>
    <row r="1571" spans="1:9" x14ac:dyDescent="0.3">
      <c r="A1571" s="21">
        <v>44305</v>
      </c>
      <c r="B1571">
        <f t="shared" si="72"/>
        <v>2021</v>
      </c>
      <c r="C1571" t="s">
        <v>70</v>
      </c>
      <c r="D1571" t="s">
        <v>106</v>
      </c>
      <c r="E1571">
        <f t="shared" si="73"/>
        <v>4</v>
      </c>
      <c r="F1571" t="str">
        <f t="shared" si="74"/>
        <v>2021 - 4</v>
      </c>
      <c r="G1571" t="str">
        <f>IF(AND(Date[[#This Row],[Month]]=5,Date[[#This Row],[Year]]=2021),"True","False")</f>
        <v>False</v>
      </c>
      <c r="H1571" t="str">
        <f>IF(AND(Date[[#This Row],[Month]]&lt;=5,Date[[#This Row],[Month]]&gt;=4,Date[[#This Row],[Year]]=2021),"True","False")</f>
        <v>True</v>
      </c>
      <c r="I1571" t="str">
        <f>IF(Date[[#This Row],[Year]]=2021,"True","False")</f>
        <v>True</v>
      </c>
    </row>
    <row r="1572" spans="1:9" x14ac:dyDescent="0.3">
      <c r="A1572" s="21">
        <v>44306</v>
      </c>
      <c r="B1572">
        <f t="shared" si="72"/>
        <v>2021</v>
      </c>
      <c r="C1572" t="s">
        <v>70</v>
      </c>
      <c r="D1572" t="s">
        <v>106</v>
      </c>
      <c r="E1572">
        <f t="shared" si="73"/>
        <v>4</v>
      </c>
      <c r="F1572" t="str">
        <f t="shared" si="74"/>
        <v>2021 - 4</v>
      </c>
      <c r="G1572" t="str">
        <f>IF(AND(Date[[#This Row],[Month]]=5,Date[[#This Row],[Year]]=2021),"True","False")</f>
        <v>False</v>
      </c>
      <c r="H1572" t="str">
        <f>IF(AND(Date[[#This Row],[Month]]&lt;=5,Date[[#This Row],[Month]]&gt;=4,Date[[#This Row],[Year]]=2021),"True","False")</f>
        <v>True</v>
      </c>
      <c r="I1572" t="str">
        <f>IF(Date[[#This Row],[Year]]=2021,"True","False")</f>
        <v>True</v>
      </c>
    </row>
    <row r="1573" spans="1:9" x14ac:dyDescent="0.3">
      <c r="A1573" s="21">
        <v>44307</v>
      </c>
      <c r="B1573">
        <f t="shared" si="72"/>
        <v>2021</v>
      </c>
      <c r="C1573" t="s">
        <v>70</v>
      </c>
      <c r="D1573" t="s">
        <v>106</v>
      </c>
      <c r="E1573">
        <f t="shared" si="73"/>
        <v>4</v>
      </c>
      <c r="F1573" t="str">
        <f t="shared" si="74"/>
        <v>2021 - 4</v>
      </c>
      <c r="G1573" t="str">
        <f>IF(AND(Date[[#This Row],[Month]]=5,Date[[#This Row],[Year]]=2021),"True","False")</f>
        <v>False</v>
      </c>
      <c r="H1573" t="str">
        <f>IF(AND(Date[[#This Row],[Month]]&lt;=5,Date[[#This Row],[Month]]&gt;=4,Date[[#This Row],[Year]]=2021),"True","False")</f>
        <v>True</v>
      </c>
      <c r="I1573" t="str">
        <f>IF(Date[[#This Row],[Year]]=2021,"True","False")</f>
        <v>True</v>
      </c>
    </row>
    <row r="1574" spans="1:9" x14ac:dyDescent="0.3">
      <c r="A1574" s="21">
        <v>44308</v>
      </c>
      <c r="B1574">
        <f t="shared" si="72"/>
        <v>2021</v>
      </c>
      <c r="C1574" t="s">
        <v>70</v>
      </c>
      <c r="D1574" t="s">
        <v>106</v>
      </c>
      <c r="E1574">
        <f t="shared" si="73"/>
        <v>4</v>
      </c>
      <c r="F1574" t="str">
        <f t="shared" si="74"/>
        <v>2021 - 4</v>
      </c>
      <c r="G1574" t="str">
        <f>IF(AND(Date[[#This Row],[Month]]=5,Date[[#This Row],[Year]]=2021),"True","False")</f>
        <v>False</v>
      </c>
      <c r="H1574" t="str">
        <f>IF(AND(Date[[#This Row],[Month]]&lt;=5,Date[[#This Row],[Month]]&gt;=4,Date[[#This Row],[Year]]=2021),"True","False")</f>
        <v>True</v>
      </c>
      <c r="I1574" t="str">
        <f>IF(Date[[#This Row],[Year]]=2021,"True","False")</f>
        <v>True</v>
      </c>
    </row>
    <row r="1575" spans="1:9" x14ac:dyDescent="0.3">
      <c r="A1575" s="21">
        <v>44309</v>
      </c>
      <c r="B1575">
        <f t="shared" si="72"/>
        <v>2021</v>
      </c>
      <c r="C1575" t="s">
        <v>70</v>
      </c>
      <c r="D1575" t="s">
        <v>106</v>
      </c>
      <c r="E1575">
        <f t="shared" si="73"/>
        <v>4</v>
      </c>
      <c r="F1575" t="str">
        <f t="shared" si="74"/>
        <v>2021 - 4</v>
      </c>
      <c r="G1575" t="str">
        <f>IF(AND(Date[[#This Row],[Month]]=5,Date[[#This Row],[Year]]=2021),"True","False")</f>
        <v>False</v>
      </c>
      <c r="H1575" t="str">
        <f>IF(AND(Date[[#This Row],[Month]]&lt;=5,Date[[#This Row],[Month]]&gt;=4,Date[[#This Row],[Year]]=2021),"True","False")</f>
        <v>True</v>
      </c>
      <c r="I1575" t="str">
        <f>IF(Date[[#This Row],[Year]]=2021,"True","False")</f>
        <v>True</v>
      </c>
    </row>
    <row r="1576" spans="1:9" x14ac:dyDescent="0.3">
      <c r="A1576" s="21">
        <v>44310</v>
      </c>
      <c r="B1576">
        <f t="shared" si="72"/>
        <v>2021</v>
      </c>
      <c r="C1576" t="s">
        <v>70</v>
      </c>
      <c r="D1576" t="s">
        <v>106</v>
      </c>
      <c r="E1576">
        <f t="shared" si="73"/>
        <v>4</v>
      </c>
      <c r="F1576" t="str">
        <f t="shared" si="74"/>
        <v>2021 - 4</v>
      </c>
      <c r="G1576" t="str">
        <f>IF(AND(Date[[#This Row],[Month]]=5,Date[[#This Row],[Year]]=2021),"True","False")</f>
        <v>False</v>
      </c>
      <c r="H1576" t="str">
        <f>IF(AND(Date[[#This Row],[Month]]&lt;=5,Date[[#This Row],[Month]]&gt;=4,Date[[#This Row],[Year]]=2021),"True","False")</f>
        <v>True</v>
      </c>
      <c r="I1576" t="str">
        <f>IF(Date[[#This Row],[Year]]=2021,"True","False")</f>
        <v>True</v>
      </c>
    </row>
    <row r="1577" spans="1:9" x14ac:dyDescent="0.3">
      <c r="A1577" s="21">
        <v>44311</v>
      </c>
      <c r="B1577">
        <f t="shared" si="72"/>
        <v>2021</v>
      </c>
      <c r="C1577" t="s">
        <v>70</v>
      </c>
      <c r="D1577" t="s">
        <v>106</v>
      </c>
      <c r="E1577">
        <f t="shared" si="73"/>
        <v>4</v>
      </c>
      <c r="F1577" t="str">
        <f t="shared" si="74"/>
        <v>2021 - 4</v>
      </c>
      <c r="G1577" t="str">
        <f>IF(AND(Date[[#This Row],[Month]]=5,Date[[#This Row],[Year]]=2021),"True","False")</f>
        <v>False</v>
      </c>
      <c r="H1577" t="str">
        <f>IF(AND(Date[[#This Row],[Month]]&lt;=5,Date[[#This Row],[Month]]&gt;=4,Date[[#This Row],[Year]]=2021),"True","False")</f>
        <v>True</v>
      </c>
      <c r="I1577" t="str">
        <f>IF(Date[[#This Row],[Year]]=2021,"True","False")</f>
        <v>True</v>
      </c>
    </row>
    <row r="1578" spans="1:9" x14ac:dyDescent="0.3">
      <c r="A1578" s="21">
        <v>44312</v>
      </c>
      <c r="B1578">
        <f t="shared" si="72"/>
        <v>2021</v>
      </c>
      <c r="C1578" t="s">
        <v>70</v>
      </c>
      <c r="D1578" t="s">
        <v>106</v>
      </c>
      <c r="E1578">
        <f t="shared" si="73"/>
        <v>4</v>
      </c>
      <c r="F1578" t="str">
        <f t="shared" si="74"/>
        <v>2021 - 4</v>
      </c>
      <c r="G1578" t="str">
        <f>IF(AND(Date[[#This Row],[Month]]=5,Date[[#This Row],[Year]]=2021),"True","False")</f>
        <v>False</v>
      </c>
      <c r="H1578" t="str">
        <f>IF(AND(Date[[#This Row],[Month]]&lt;=5,Date[[#This Row],[Month]]&gt;=4,Date[[#This Row],[Year]]=2021),"True","False")</f>
        <v>True</v>
      </c>
      <c r="I1578" t="str">
        <f>IF(Date[[#This Row],[Year]]=2021,"True","False")</f>
        <v>True</v>
      </c>
    </row>
    <row r="1579" spans="1:9" x14ac:dyDescent="0.3">
      <c r="A1579" s="21">
        <v>44313</v>
      </c>
      <c r="B1579">
        <f t="shared" si="72"/>
        <v>2021</v>
      </c>
      <c r="C1579" t="s">
        <v>70</v>
      </c>
      <c r="D1579" t="s">
        <v>106</v>
      </c>
      <c r="E1579">
        <f t="shared" si="73"/>
        <v>4</v>
      </c>
      <c r="F1579" t="str">
        <f t="shared" si="74"/>
        <v>2021 - 4</v>
      </c>
      <c r="G1579" t="str">
        <f>IF(AND(Date[[#This Row],[Month]]=5,Date[[#This Row],[Year]]=2021),"True","False")</f>
        <v>False</v>
      </c>
      <c r="H1579" t="str">
        <f>IF(AND(Date[[#This Row],[Month]]&lt;=5,Date[[#This Row],[Month]]&gt;=4,Date[[#This Row],[Year]]=2021),"True","False")</f>
        <v>True</v>
      </c>
      <c r="I1579" t="str">
        <f>IF(Date[[#This Row],[Year]]=2021,"True","False")</f>
        <v>True</v>
      </c>
    </row>
    <row r="1580" spans="1:9" x14ac:dyDescent="0.3">
      <c r="A1580" s="21">
        <v>44314</v>
      </c>
      <c r="B1580">
        <f t="shared" si="72"/>
        <v>2021</v>
      </c>
      <c r="C1580" t="s">
        <v>70</v>
      </c>
      <c r="D1580" t="s">
        <v>106</v>
      </c>
      <c r="E1580">
        <f t="shared" si="73"/>
        <v>4</v>
      </c>
      <c r="F1580" t="str">
        <f t="shared" si="74"/>
        <v>2021 - 4</v>
      </c>
      <c r="G1580" t="str">
        <f>IF(AND(Date[[#This Row],[Month]]=5,Date[[#This Row],[Year]]=2021),"True","False")</f>
        <v>False</v>
      </c>
      <c r="H1580" t="str">
        <f>IF(AND(Date[[#This Row],[Month]]&lt;=5,Date[[#This Row],[Month]]&gt;=4,Date[[#This Row],[Year]]=2021),"True","False")</f>
        <v>True</v>
      </c>
      <c r="I1580" t="str">
        <f>IF(Date[[#This Row],[Year]]=2021,"True","False")</f>
        <v>True</v>
      </c>
    </row>
    <row r="1581" spans="1:9" x14ac:dyDescent="0.3">
      <c r="A1581" s="21">
        <v>44315</v>
      </c>
      <c r="B1581">
        <f t="shared" si="72"/>
        <v>2021</v>
      </c>
      <c r="C1581" t="s">
        <v>70</v>
      </c>
      <c r="D1581" t="s">
        <v>106</v>
      </c>
      <c r="E1581">
        <f t="shared" si="73"/>
        <v>4</v>
      </c>
      <c r="F1581" t="str">
        <f t="shared" si="74"/>
        <v>2021 - 4</v>
      </c>
      <c r="G1581" t="str">
        <f>IF(AND(Date[[#This Row],[Month]]=5,Date[[#This Row],[Year]]=2021),"True","False")</f>
        <v>False</v>
      </c>
      <c r="H1581" t="str">
        <f>IF(AND(Date[[#This Row],[Month]]&lt;=5,Date[[#This Row],[Month]]&gt;=4,Date[[#This Row],[Year]]=2021),"True","False")</f>
        <v>True</v>
      </c>
      <c r="I1581" t="str">
        <f>IF(Date[[#This Row],[Year]]=2021,"True","False")</f>
        <v>True</v>
      </c>
    </row>
    <row r="1582" spans="1:9" x14ac:dyDescent="0.3">
      <c r="A1582" s="21">
        <v>44316</v>
      </c>
      <c r="B1582">
        <f t="shared" si="72"/>
        <v>2021</v>
      </c>
      <c r="C1582" t="s">
        <v>70</v>
      </c>
      <c r="D1582" t="s">
        <v>106</v>
      </c>
      <c r="E1582">
        <f t="shared" si="73"/>
        <v>4</v>
      </c>
      <c r="F1582" t="str">
        <f t="shared" si="74"/>
        <v>2021 - 4</v>
      </c>
      <c r="G1582" t="str">
        <f>IF(AND(Date[[#This Row],[Month]]=5,Date[[#This Row],[Year]]=2021),"True","False")</f>
        <v>False</v>
      </c>
      <c r="H1582" t="str">
        <f>IF(AND(Date[[#This Row],[Month]]&lt;=5,Date[[#This Row],[Month]]&gt;=4,Date[[#This Row],[Year]]=2021),"True","False")</f>
        <v>True</v>
      </c>
      <c r="I1582" t="str">
        <f>IF(Date[[#This Row],[Year]]=2021,"True","False")</f>
        <v>True</v>
      </c>
    </row>
    <row r="1583" spans="1:9" x14ac:dyDescent="0.3">
      <c r="A1583" s="21">
        <v>44317</v>
      </c>
      <c r="B1583">
        <f t="shared" si="72"/>
        <v>2021</v>
      </c>
      <c r="C1583" t="s">
        <v>71</v>
      </c>
      <c r="D1583" t="s">
        <v>106</v>
      </c>
      <c r="E1583">
        <f t="shared" si="73"/>
        <v>5</v>
      </c>
      <c r="F1583" t="str">
        <f t="shared" si="74"/>
        <v>2021 - 5</v>
      </c>
      <c r="G1583" t="str">
        <f>IF(AND(Date[[#This Row],[Month]]=5,Date[[#This Row],[Year]]=2021),"True","False")</f>
        <v>True</v>
      </c>
      <c r="H1583" t="str">
        <f>IF(AND(Date[[#This Row],[Month]]&lt;=5,Date[[#This Row],[Month]]&gt;=4,Date[[#This Row],[Year]]=2021),"True","False")</f>
        <v>True</v>
      </c>
      <c r="I1583" t="str">
        <f>IF(Date[[#This Row],[Year]]=2021,"True","False")</f>
        <v>True</v>
      </c>
    </row>
    <row r="1584" spans="1:9" x14ac:dyDescent="0.3">
      <c r="A1584" s="21">
        <v>44318</v>
      </c>
      <c r="B1584">
        <f t="shared" si="72"/>
        <v>2021</v>
      </c>
      <c r="C1584" t="s">
        <v>71</v>
      </c>
      <c r="D1584" t="s">
        <v>106</v>
      </c>
      <c r="E1584">
        <f t="shared" si="73"/>
        <v>5</v>
      </c>
      <c r="F1584" t="str">
        <f t="shared" si="74"/>
        <v>2021 - 5</v>
      </c>
      <c r="G1584" t="str">
        <f>IF(AND(Date[[#This Row],[Month]]=5,Date[[#This Row],[Year]]=2021),"True","False")</f>
        <v>True</v>
      </c>
      <c r="H1584" t="str">
        <f>IF(AND(Date[[#This Row],[Month]]&lt;=5,Date[[#This Row],[Month]]&gt;=4,Date[[#This Row],[Year]]=2021),"True","False")</f>
        <v>True</v>
      </c>
      <c r="I1584" t="str">
        <f>IF(Date[[#This Row],[Year]]=2021,"True","False")</f>
        <v>True</v>
      </c>
    </row>
    <row r="1585" spans="1:9" x14ac:dyDescent="0.3">
      <c r="A1585" s="21">
        <v>44319</v>
      </c>
      <c r="B1585">
        <f t="shared" si="72"/>
        <v>2021</v>
      </c>
      <c r="C1585" t="s">
        <v>71</v>
      </c>
      <c r="D1585" t="s">
        <v>106</v>
      </c>
      <c r="E1585">
        <f t="shared" si="73"/>
        <v>5</v>
      </c>
      <c r="F1585" t="str">
        <f t="shared" si="74"/>
        <v>2021 - 5</v>
      </c>
      <c r="G1585" t="str">
        <f>IF(AND(Date[[#This Row],[Month]]=5,Date[[#This Row],[Year]]=2021),"True","False")</f>
        <v>True</v>
      </c>
      <c r="H1585" t="str">
        <f>IF(AND(Date[[#This Row],[Month]]&lt;=5,Date[[#This Row],[Month]]&gt;=4,Date[[#This Row],[Year]]=2021),"True","False")</f>
        <v>True</v>
      </c>
      <c r="I1585" t="str">
        <f>IF(Date[[#This Row],[Year]]=2021,"True","False")</f>
        <v>True</v>
      </c>
    </row>
    <row r="1586" spans="1:9" x14ac:dyDescent="0.3">
      <c r="A1586" s="21">
        <v>44320</v>
      </c>
      <c r="B1586">
        <f t="shared" si="72"/>
        <v>2021</v>
      </c>
      <c r="C1586" t="s">
        <v>71</v>
      </c>
      <c r="D1586" t="s">
        <v>106</v>
      </c>
      <c r="E1586">
        <f t="shared" si="73"/>
        <v>5</v>
      </c>
      <c r="F1586" t="str">
        <f t="shared" si="74"/>
        <v>2021 - 5</v>
      </c>
      <c r="G1586" t="str">
        <f>IF(AND(Date[[#This Row],[Month]]=5,Date[[#This Row],[Year]]=2021),"True","False")</f>
        <v>True</v>
      </c>
      <c r="H1586" t="str">
        <f>IF(AND(Date[[#This Row],[Month]]&lt;=5,Date[[#This Row],[Month]]&gt;=4,Date[[#This Row],[Year]]=2021),"True","False")</f>
        <v>True</v>
      </c>
      <c r="I1586" t="str">
        <f>IF(Date[[#This Row],[Year]]=2021,"True","False")</f>
        <v>True</v>
      </c>
    </row>
    <row r="1587" spans="1:9" x14ac:dyDescent="0.3">
      <c r="A1587" s="21">
        <v>44321</v>
      </c>
      <c r="B1587">
        <f t="shared" si="72"/>
        <v>2021</v>
      </c>
      <c r="C1587" t="s">
        <v>71</v>
      </c>
      <c r="D1587" t="s">
        <v>106</v>
      </c>
      <c r="E1587">
        <f t="shared" si="73"/>
        <v>5</v>
      </c>
      <c r="F1587" t="str">
        <f t="shared" si="74"/>
        <v>2021 - 5</v>
      </c>
      <c r="G1587" t="str">
        <f>IF(AND(Date[[#This Row],[Month]]=5,Date[[#This Row],[Year]]=2021),"True","False")</f>
        <v>True</v>
      </c>
      <c r="H1587" t="str">
        <f>IF(AND(Date[[#This Row],[Month]]&lt;=5,Date[[#This Row],[Month]]&gt;=4,Date[[#This Row],[Year]]=2021),"True","False")</f>
        <v>True</v>
      </c>
      <c r="I1587" t="str">
        <f>IF(Date[[#This Row],[Year]]=2021,"True","False")</f>
        <v>True</v>
      </c>
    </row>
    <row r="1588" spans="1:9" x14ac:dyDescent="0.3">
      <c r="A1588" s="21">
        <v>44322</v>
      </c>
      <c r="B1588">
        <f t="shared" si="72"/>
        <v>2021</v>
      </c>
      <c r="C1588" t="s">
        <v>71</v>
      </c>
      <c r="D1588" t="s">
        <v>106</v>
      </c>
      <c r="E1588">
        <f t="shared" si="73"/>
        <v>5</v>
      </c>
      <c r="F1588" t="str">
        <f t="shared" si="74"/>
        <v>2021 - 5</v>
      </c>
      <c r="G1588" t="str">
        <f>IF(AND(Date[[#This Row],[Month]]=5,Date[[#This Row],[Year]]=2021),"True","False")</f>
        <v>True</v>
      </c>
      <c r="H1588" t="str">
        <f>IF(AND(Date[[#This Row],[Month]]&lt;=5,Date[[#This Row],[Month]]&gt;=4,Date[[#This Row],[Year]]=2021),"True","False")</f>
        <v>True</v>
      </c>
      <c r="I1588" t="str">
        <f>IF(Date[[#This Row],[Year]]=2021,"True","False")</f>
        <v>True</v>
      </c>
    </row>
    <row r="1589" spans="1:9" x14ac:dyDescent="0.3">
      <c r="A1589" s="21">
        <v>44323</v>
      </c>
      <c r="B1589">
        <f t="shared" si="72"/>
        <v>2021</v>
      </c>
      <c r="C1589" t="s">
        <v>71</v>
      </c>
      <c r="D1589" t="s">
        <v>106</v>
      </c>
      <c r="E1589">
        <f t="shared" si="73"/>
        <v>5</v>
      </c>
      <c r="F1589" t="str">
        <f t="shared" si="74"/>
        <v>2021 - 5</v>
      </c>
      <c r="G1589" t="str">
        <f>IF(AND(Date[[#This Row],[Month]]=5,Date[[#This Row],[Year]]=2021),"True","False")</f>
        <v>True</v>
      </c>
      <c r="H1589" t="str">
        <f>IF(AND(Date[[#This Row],[Month]]&lt;=5,Date[[#This Row],[Month]]&gt;=4,Date[[#This Row],[Year]]=2021),"True","False")</f>
        <v>True</v>
      </c>
      <c r="I1589" t="str">
        <f>IF(Date[[#This Row],[Year]]=2021,"True","False")</f>
        <v>True</v>
      </c>
    </row>
    <row r="1590" spans="1:9" x14ac:dyDescent="0.3">
      <c r="A1590" s="21">
        <v>44324</v>
      </c>
      <c r="B1590">
        <f t="shared" si="72"/>
        <v>2021</v>
      </c>
      <c r="C1590" t="s">
        <v>71</v>
      </c>
      <c r="D1590" t="s">
        <v>106</v>
      </c>
      <c r="E1590">
        <f t="shared" si="73"/>
        <v>5</v>
      </c>
      <c r="F1590" t="str">
        <f t="shared" si="74"/>
        <v>2021 - 5</v>
      </c>
      <c r="G1590" t="str">
        <f>IF(AND(Date[[#This Row],[Month]]=5,Date[[#This Row],[Year]]=2021),"True","False")</f>
        <v>True</v>
      </c>
      <c r="H1590" t="str">
        <f>IF(AND(Date[[#This Row],[Month]]&lt;=5,Date[[#This Row],[Month]]&gt;=4,Date[[#This Row],[Year]]=2021),"True","False")</f>
        <v>True</v>
      </c>
      <c r="I1590" t="str">
        <f>IF(Date[[#This Row],[Year]]=2021,"True","False")</f>
        <v>True</v>
      </c>
    </row>
    <row r="1591" spans="1:9" x14ac:dyDescent="0.3">
      <c r="A1591" s="21">
        <v>44325</v>
      </c>
      <c r="B1591">
        <f t="shared" si="72"/>
        <v>2021</v>
      </c>
      <c r="C1591" t="s">
        <v>71</v>
      </c>
      <c r="D1591" t="s">
        <v>106</v>
      </c>
      <c r="E1591">
        <f t="shared" si="73"/>
        <v>5</v>
      </c>
      <c r="F1591" t="str">
        <f t="shared" si="74"/>
        <v>2021 - 5</v>
      </c>
      <c r="G1591" t="str">
        <f>IF(AND(Date[[#This Row],[Month]]=5,Date[[#This Row],[Year]]=2021),"True","False")</f>
        <v>True</v>
      </c>
      <c r="H1591" t="str">
        <f>IF(AND(Date[[#This Row],[Month]]&lt;=5,Date[[#This Row],[Month]]&gt;=4,Date[[#This Row],[Year]]=2021),"True","False")</f>
        <v>True</v>
      </c>
      <c r="I1591" t="str">
        <f>IF(Date[[#This Row],[Year]]=2021,"True","False")</f>
        <v>True</v>
      </c>
    </row>
    <row r="1592" spans="1:9" x14ac:dyDescent="0.3">
      <c r="A1592" s="21">
        <v>44326</v>
      </c>
      <c r="B1592">
        <f t="shared" si="72"/>
        <v>2021</v>
      </c>
      <c r="C1592" t="s">
        <v>71</v>
      </c>
      <c r="D1592" t="s">
        <v>106</v>
      </c>
      <c r="E1592">
        <f t="shared" si="73"/>
        <v>5</v>
      </c>
      <c r="F1592" t="str">
        <f t="shared" si="74"/>
        <v>2021 - 5</v>
      </c>
      <c r="G1592" t="str">
        <f>IF(AND(Date[[#This Row],[Month]]=5,Date[[#This Row],[Year]]=2021),"True","False")</f>
        <v>True</v>
      </c>
      <c r="H1592" t="str">
        <f>IF(AND(Date[[#This Row],[Month]]&lt;=5,Date[[#This Row],[Month]]&gt;=4,Date[[#This Row],[Year]]=2021),"True","False")</f>
        <v>True</v>
      </c>
      <c r="I1592" t="str">
        <f>IF(Date[[#This Row],[Year]]=2021,"True","False")</f>
        <v>True</v>
      </c>
    </row>
    <row r="1593" spans="1:9" x14ac:dyDescent="0.3">
      <c r="A1593" s="21">
        <v>44327</v>
      </c>
      <c r="B1593">
        <f t="shared" si="72"/>
        <v>2021</v>
      </c>
      <c r="C1593" t="s">
        <v>71</v>
      </c>
      <c r="D1593" t="s">
        <v>106</v>
      </c>
      <c r="E1593">
        <f t="shared" si="73"/>
        <v>5</v>
      </c>
      <c r="F1593" t="str">
        <f t="shared" si="74"/>
        <v>2021 - 5</v>
      </c>
      <c r="G1593" t="str">
        <f>IF(AND(Date[[#This Row],[Month]]=5,Date[[#This Row],[Year]]=2021),"True","False")</f>
        <v>True</v>
      </c>
      <c r="H1593" t="str">
        <f>IF(AND(Date[[#This Row],[Month]]&lt;=5,Date[[#This Row],[Month]]&gt;=4,Date[[#This Row],[Year]]=2021),"True","False")</f>
        <v>True</v>
      </c>
      <c r="I1593" t="str">
        <f>IF(Date[[#This Row],[Year]]=2021,"True","False")</f>
        <v>True</v>
      </c>
    </row>
    <row r="1594" spans="1:9" x14ac:dyDescent="0.3">
      <c r="A1594" s="21">
        <v>44328</v>
      </c>
      <c r="B1594">
        <f t="shared" si="72"/>
        <v>2021</v>
      </c>
      <c r="C1594" t="s">
        <v>71</v>
      </c>
      <c r="D1594" t="s">
        <v>106</v>
      </c>
      <c r="E1594">
        <f t="shared" si="73"/>
        <v>5</v>
      </c>
      <c r="F1594" t="str">
        <f t="shared" si="74"/>
        <v>2021 - 5</v>
      </c>
      <c r="G1594" t="str">
        <f>IF(AND(Date[[#This Row],[Month]]=5,Date[[#This Row],[Year]]=2021),"True","False")</f>
        <v>True</v>
      </c>
      <c r="H1594" t="str">
        <f>IF(AND(Date[[#This Row],[Month]]&lt;=5,Date[[#This Row],[Month]]&gt;=4,Date[[#This Row],[Year]]=2021),"True","False")</f>
        <v>True</v>
      </c>
      <c r="I1594" t="str">
        <f>IF(Date[[#This Row],[Year]]=2021,"True","False")</f>
        <v>True</v>
      </c>
    </row>
    <row r="1595" spans="1:9" x14ac:dyDescent="0.3">
      <c r="A1595" s="21">
        <v>44329</v>
      </c>
      <c r="B1595">
        <f t="shared" si="72"/>
        <v>2021</v>
      </c>
      <c r="C1595" t="s">
        <v>71</v>
      </c>
      <c r="D1595" t="s">
        <v>106</v>
      </c>
      <c r="E1595">
        <f t="shared" si="73"/>
        <v>5</v>
      </c>
      <c r="F1595" t="str">
        <f t="shared" si="74"/>
        <v>2021 - 5</v>
      </c>
      <c r="G1595" t="str">
        <f>IF(AND(Date[[#This Row],[Month]]=5,Date[[#This Row],[Year]]=2021),"True","False")</f>
        <v>True</v>
      </c>
      <c r="H1595" t="str">
        <f>IF(AND(Date[[#This Row],[Month]]&lt;=5,Date[[#This Row],[Month]]&gt;=4,Date[[#This Row],[Year]]=2021),"True","False")</f>
        <v>True</v>
      </c>
      <c r="I1595" t="str">
        <f>IF(Date[[#This Row],[Year]]=2021,"True","False")</f>
        <v>True</v>
      </c>
    </row>
    <row r="1596" spans="1:9" x14ac:dyDescent="0.3">
      <c r="A1596" s="21">
        <v>44330</v>
      </c>
      <c r="B1596">
        <f t="shared" si="72"/>
        <v>2021</v>
      </c>
      <c r="C1596" t="s">
        <v>71</v>
      </c>
      <c r="D1596" t="s">
        <v>106</v>
      </c>
      <c r="E1596">
        <f t="shared" si="73"/>
        <v>5</v>
      </c>
      <c r="F1596" t="str">
        <f t="shared" si="74"/>
        <v>2021 - 5</v>
      </c>
      <c r="G1596" t="str">
        <f>IF(AND(Date[[#This Row],[Month]]=5,Date[[#This Row],[Year]]=2021),"True","False")</f>
        <v>True</v>
      </c>
      <c r="H1596" t="str">
        <f>IF(AND(Date[[#This Row],[Month]]&lt;=5,Date[[#This Row],[Month]]&gt;=4,Date[[#This Row],[Year]]=2021),"True","False")</f>
        <v>True</v>
      </c>
      <c r="I1596" t="str">
        <f>IF(Date[[#This Row],[Year]]=2021,"True","False")</f>
        <v>True</v>
      </c>
    </row>
    <row r="1597" spans="1:9" x14ac:dyDescent="0.3">
      <c r="A1597" s="21">
        <v>44331</v>
      </c>
      <c r="B1597">
        <f t="shared" si="72"/>
        <v>2021</v>
      </c>
      <c r="C1597" t="s">
        <v>71</v>
      </c>
      <c r="D1597" t="s">
        <v>106</v>
      </c>
      <c r="E1597">
        <f t="shared" si="73"/>
        <v>5</v>
      </c>
      <c r="F1597" t="str">
        <f t="shared" si="74"/>
        <v>2021 - 5</v>
      </c>
      <c r="G1597" t="str">
        <f>IF(AND(Date[[#This Row],[Month]]=5,Date[[#This Row],[Year]]=2021),"True","False")</f>
        <v>True</v>
      </c>
      <c r="H1597" t="str">
        <f>IF(AND(Date[[#This Row],[Month]]&lt;=5,Date[[#This Row],[Month]]&gt;=4,Date[[#This Row],[Year]]=2021),"True","False")</f>
        <v>True</v>
      </c>
      <c r="I1597" t="str">
        <f>IF(Date[[#This Row],[Year]]=2021,"True","False")</f>
        <v>True</v>
      </c>
    </row>
    <row r="1598" spans="1:9" x14ac:dyDescent="0.3">
      <c r="A1598" s="21">
        <v>44332</v>
      </c>
      <c r="B1598">
        <f t="shared" si="72"/>
        <v>2021</v>
      </c>
      <c r="C1598" t="s">
        <v>71</v>
      </c>
      <c r="D1598" t="s">
        <v>106</v>
      </c>
      <c r="E1598">
        <f t="shared" si="73"/>
        <v>5</v>
      </c>
      <c r="F1598" t="str">
        <f t="shared" si="74"/>
        <v>2021 - 5</v>
      </c>
      <c r="G1598" t="str">
        <f>IF(AND(Date[[#This Row],[Month]]=5,Date[[#This Row],[Year]]=2021),"True","False")</f>
        <v>True</v>
      </c>
      <c r="H1598" t="str">
        <f>IF(AND(Date[[#This Row],[Month]]&lt;=5,Date[[#This Row],[Month]]&gt;=4,Date[[#This Row],[Year]]=2021),"True","False")</f>
        <v>True</v>
      </c>
      <c r="I1598" t="str">
        <f>IF(Date[[#This Row],[Year]]=2021,"True","False")</f>
        <v>True</v>
      </c>
    </row>
    <row r="1599" spans="1:9" x14ac:dyDescent="0.3">
      <c r="A1599" s="21">
        <v>44333</v>
      </c>
      <c r="B1599">
        <f t="shared" si="72"/>
        <v>2021</v>
      </c>
      <c r="C1599" t="s">
        <v>71</v>
      </c>
      <c r="D1599" t="s">
        <v>106</v>
      </c>
      <c r="E1599">
        <f t="shared" si="73"/>
        <v>5</v>
      </c>
      <c r="F1599" t="str">
        <f t="shared" si="74"/>
        <v>2021 - 5</v>
      </c>
      <c r="G1599" t="str">
        <f>IF(AND(Date[[#This Row],[Month]]=5,Date[[#This Row],[Year]]=2021),"True","False")</f>
        <v>True</v>
      </c>
      <c r="H1599" t="str">
        <f>IF(AND(Date[[#This Row],[Month]]&lt;=5,Date[[#This Row],[Month]]&gt;=4,Date[[#This Row],[Year]]=2021),"True","False")</f>
        <v>True</v>
      </c>
      <c r="I1599" t="str">
        <f>IF(Date[[#This Row],[Year]]=2021,"True","False")</f>
        <v>True</v>
      </c>
    </row>
    <row r="1600" spans="1:9" x14ac:dyDescent="0.3">
      <c r="A1600" s="21">
        <v>44334</v>
      </c>
      <c r="B1600">
        <f t="shared" si="72"/>
        <v>2021</v>
      </c>
      <c r="C1600" t="s">
        <v>71</v>
      </c>
      <c r="D1600" t="s">
        <v>106</v>
      </c>
      <c r="E1600">
        <f t="shared" si="73"/>
        <v>5</v>
      </c>
      <c r="F1600" t="str">
        <f t="shared" si="74"/>
        <v>2021 - 5</v>
      </c>
      <c r="G1600" t="str">
        <f>IF(AND(Date[[#This Row],[Month]]=5,Date[[#This Row],[Year]]=2021),"True","False")</f>
        <v>True</v>
      </c>
      <c r="H1600" t="str">
        <f>IF(AND(Date[[#This Row],[Month]]&lt;=5,Date[[#This Row],[Month]]&gt;=4,Date[[#This Row],[Year]]=2021),"True","False")</f>
        <v>True</v>
      </c>
      <c r="I1600" t="str">
        <f>IF(Date[[#This Row],[Year]]=2021,"True","False")</f>
        <v>True</v>
      </c>
    </row>
    <row r="1601" spans="1:9" x14ac:dyDescent="0.3">
      <c r="A1601" s="21">
        <v>44335</v>
      </c>
      <c r="B1601">
        <f t="shared" si="72"/>
        <v>2021</v>
      </c>
      <c r="C1601" t="s">
        <v>71</v>
      </c>
      <c r="D1601" t="s">
        <v>106</v>
      </c>
      <c r="E1601">
        <f t="shared" si="73"/>
        <v>5</v>
      </c>
      <c r="F1601" t="str">
        <f t="shared" si="74"/>
        <v>2021 - 5</v>
      </c>
      <c r="G1601" t="str">
        <f>IF(AND(Date[[#This Row],[Month]]=5,Date[[#This Row],[Year]]=2021),"True","False")</f>
        <v>True</v>
      </c>
      <c r="H1601" t="str">
        <f>IF(AND(Date[[#This Row],[Month]]&lt;=5,Date[[#This Row],[Month]]&gt;=4,Date[[#This Row],[Year]]=2021),"True","False")</f>
        <v>True</v>
      </c>
      <c r="I1601" t="str">
        <f>IF(Date[[#This Row],[Year]]=2021,"True","False")</f>
        <v>True</v>
      </c>
    </row>
    <row r="1602" spans="1:9" x14ac:dyDescent="0.3">
      <c r="A1602" s="21">
        <v>44336</v>
      </c>
      <c r="B1602">
        <f t="shared" si="72"/>
        <v>2021</v>
      </c>
      <c r="C1602" t="s">
        <v>71</v>
      </c>
      <c r="D1602" t="s">
        <v>106</v>
      </c>
      <c r="E1602">
        <f t="shared" si="73"/>
        <v>5</v>
      </c>
      <c r="F1602" t="str">
        <f t="shared" si="74"/>
        <v>2021 - 5</v>
      </c>
      <c r="G1602" t="str">
        <f>IF(AND(Date[[#This Row],[Month]]=5,Date[[#This Row],[Year]]=2021),"True","False")</f>
        <v>True</v>
      </c>
      <c r="H1602" t="str">
        <f>IF(AND(Date[[#This Row],[Month]]&lt;=5,Date[[#This Row],[Month]]&gt;=4,Date[[#This Row],[Year]]=2021),"True","False")</f>
        <v>True</v>
      </c>
      <c r="I1602" t="str">
        <f>IF(Date[[#This Row],[Year]]=2021,"True","False")</f>
        <v>True</v>
      </c>
    </row>
    <row r="1603" spans="1:9" x14ac:dyDescent="0.3">
      <c r="A1603" s="21">
        <v>44337</v>
      </c>
      <c r="B1603">
        <f t="shared" ref="B1603:B1666" si="75">YEAR(A1603)</f>
        <v>2021</v>
      </c>
      <c r="C1603" t="s">
        <v>71</v>
      </c>
      <c r="D1603" t="s">
        <v>106</v>
      </c>
      <c r="E1603">
        <f t="shared" ref="E1603:E1666" si="76">MONTH(A1603)</f>
        <v>5</v>
      </c>
      <c r="F1603" t="str">
        <f t="shared" ref="F1603:F1666" si="77">B1603&amp;" - " &amp;E1603</f>
        <v>2021 - 5</v>
      </c>
      <c r="G1603" t="str">
        <f>IF(AND(Date[[#This Row],[Month]]=5,Date[[#This Row],[Year]]=2021),"True","False")</f>
        <v>True</v>
      </c>
      <c r="H1603" t="str">
        <f>IF(AND(Date[[#This Row],[Month]]&lt;=5,Date[[#This Row],[Month]]&gt;=4,Date[[#This Row],[Year]]=2021),"True","False")</f>
        <v>True</v>
      </c>
      <c r="I1603" t="str">
        <f>IF(Date[[#This Row],[Year]]=2021,"True","False")</f>
        <v>True</v>
      </c>
    </row>
    <row r="1604" spans="1:9" x14ac:dyDescent="0.3">
      <c r="A1604" s="21">
        <v>44338</v>
      </c>
      <c r="B1604">
        <f t="shared" si="75"/>
        <v>2021</v>
      </c>
      <c r="C1604" t="s">
        <v>71</v>
      </c>
      <c r="D1604" t="s">
        <v>106</v>
      </c>
      <c r="E1604">
        <f t="shared" si="76"/>
        <v>5</v>
      </c>
      <c r="F1604" t="str">
        <f t="shared" si="77"/>
        <v>2021 - 5</v>
      </c>
      <c r="G1604" t="str">
        <f>IF(AND(Date[[#This Row],[Month]]=5,Date[[#This Row],[Year]]=2021),"True","False")</f>
        <v>True</v>
      </c>
      <c r="H1604" t="str">
        <f>IF(AND(Date[[#This Row],[Month]]&lt;=5,Date[[#This Row],[Month]]&gt;=4,Date[[#This Row],[Year]]=2021),"True","False")</f>
        <v>True</v>
      </c>
      <c r="I1604" t="str">
        <f>IF(Date[[#This Row],[Year]]=2021,"True","False")</f>
        <v>True</v>
      </c>
    </row>
    <row r="1605" spans="1:9" x14ac:dyDescent="0.3">
      <c r="A1605" s="21">
        <v>44339</v>
      </c>
      <c r="B1605">
        <f t="shared" si="75"/>
        <v>2021</v>
      </c>
      <c r="C1605" t="s">
        <v>71</v>
      </c>
      <c r="D1605" t="s">
        <v>106</v>
      </c>
      <c r="E1605">
        <f t="shared" si="76"/>
        <v>5</v>
      </c>
      <c r="F1605" t="str">
        <f t="shared" si="77"/>
        <v>2021 - 5</v>
      </c>
      <c r="G1605" t="str">
        <f>IF(AND(Date[[#This Row],[Month]]=5,Date[[#This Row],[Year]]=2021),"True","False")</f>
        <v>True</v>
      </c>
      <c r="H1605" t="str">
        <f>IF(AND(Date[[#This Row],[Month]]&lt;=5,Date[[#This Row],[Month]]&gt;=4,Date[[#This Row],[Year]]=2021),"True","False")</f>
        <v>True</v>
      </c>
      <c r="I1605" t="str">
        <f>IF(Date[[#This Row],[Year]]=2021,"True","False")</f>
        <v>True</v>
      </c>
    </row>
    <row r="1606" spans="1:9" x14ac:dyDescent="0.3">
      <c r="A1606" s="21">
        <v>44340</v>
      </c>
      <c r="B1606">
        <f t="shared" si="75"/>
        <v>2021</v>
      </c>
      <c r="C1606" t="s">
        <v>71</v>
      </c>
      <c r="D1606" t="s">
        <v>106</v>
      </c>
      <c r="E1606">
        <f t="shared" si="76"/>
        <v>5</v>
      </c>
      <c r="F1606" t="str">
        <f t="shared" si="77"/>
        <v>2021 - 5</v>
      </c>
      <c r="G1606" t="str">
        <f>IF(AND(Date[[#This Row],[Month]]=5,Date[[#This Row],[Year]]=2021),"True","False")</f>
        <v>True</v>
      </c>
      <c r="H1606" t="str">
        <f>IF(AND(Date[[#This Row],[Month]]&lt;=5,Date[[#This Row],[Month]]&gt;=4,Date[[#This Row],[Year]]=2021),"True","False")</f>
        <v>True</v>
      </c>
      <c r="I1606" t="str">
        <f>IF(Date[[#This Row],[Year]]=2021,"True","False")</f>
        <v>True</v>
      </c>
    </row>
    <row r="1607" spans="1:9" x14ac:dyDescent="0.3">
      <c r="A1607" s="21">
        <v>44341</v>
      </c>
      <c r="B1607">
        <f t="shared" si="75"/>
        <v>2021</v>
      </c>
      <c r="C1607" t="s">
        <v>71</v>
      </c>
      <c r="D1607" t="s">
        <v>106</v>
      </c>
      <c r="E1607">
        <f t="shared" si="76"/>
        <v>5</v>
      </c>
      <c r="F1607" t="str">
        <f t="shared" si="77"/>
        <v>2021 - 5</v>
      </c>
      <c r="G1607" t="str">
        <f>IF(AND(Date[[#This Row],[Month]]=5,Date[[#This Row],[Year]]=2021),"True","False")</f>
        <v>True</v>
      </c>
      <c r="H1607" t="str">
        <f>IF(AND(Date[[#This Row],[Month]]&lt;=5,Date[[#This Row],[Month]]&gt;=4,Date[[#This Row],[Year]]=2021),"True","False")</f>
        <v>True</v>
      </c>
      <c r="I1607" t="str">
        <f>IF(Date[[#This Row],[Year]]=2021,"True","False")</f>
        <v>True</v>
      </c>
    </row>
    <row r="1608" spans="1:9" x14ac:dyDescent="0.3">
      <c r="A1608" s="21">
        <v>44342</v>
      </c>
      <c r="B1608">
        <f t="shared" si="75"/>
        <v>2021</v>
      </c>
      <c r="C1608" t="s">
        <v>71</v>
      </c>
      <c r="D1608" t="s">
        <v>106</v>
      </c>
      <c r="E1608">
        <f t="shared" si="76"/>
        <v>5</v>
      </c>
      <c r="F1608" t="str">
        <f t="shared" si="77"/>
        <v>2021 - 5</v>
      </c>
      <c r="G1608" t="str">
        <f>IF(AND(Date[[#This Row],[Month]]=5,Date[[#This Row],[Year]]=2021),"True","False")</f>
        <v>True</v>
      </c>
      <c r="H1608" t="str">
        <f>IF(AND(Date[[#This Row],[Month]]&lt;=5,Date[[#This Row],[Month]]&gt;=4,Date[[#This Row],[Year]]=2021),"True","False")</f>
        <v>True</v>
      </c>
      <c r="I1608" t="str">
        <f>IF(Date[[#This Row],[Year]]=2021,"True","False")</f>
        <v>True</v>
      </c>
    </row>
    <row r="1609" spans="1:9" x14ac:dyDescent="0.3">
      <c r="A1609" s="21">
        <v>44343</v>
      </c>
      <c r="B1609">
        <f t="shared" si="75"/>
        <v>2021</v>
      </c>
      <c r="C1609" t="s">
        <v>71</v>
      </c>
      <c r="D1609" t="s">
        <v>106</v>
      </c>
      <c r="E1609">
        <f t="shared" si="76"/>
        <v>5</v>
      </c>
      <c r="F1609" t="str">
        <f t="shared" si="77"/>
        <v>2021 - 5</v>
      </c>
      <c r="G1609" t="str">
        <f>IF(AND(Date[[#This Row],[Month]]=5,Date[[#This Row],[Year]]=2021),"True","False")</f>
        <v>True</v>
      </c>
      <c r="H1609" t="str">
        <f>IF(AND(Date[[#This Row],[Month]]&lt;=5,Date[[#This Row],[Month]]&gt;=4,Date[[#This Row],[Year]]=2021),"True","False")</f>
        <v>True</v>
      </c>
      <c r="I1609" t="str">
        <f>IF(Date[[#This Row],[Year]]=2021,"True","False")</f>
        <v>True</v>
      </c>
    </row>
    <row r="1610" spans="1:9" x14ac:dyDescent="0.3">
      <c r="A1610" s="21">
        <v>44344</v>
      </c>
      <c r="B1610">
        <f t="shared" si="75"/>
        <v>2021</v>
      </c>
      <c r="C1610" t="s">
        <v>71</v>
      </c>
      <c r="D1610" t="s">
        <v>106</v>
      </c>
      <c r="E1610">
        <f t="shared" si="76"/>
        <v>5</v>
      </c>
      <c r="F1610" t="str">
        <f t="shared" si="77"/>
        <v>2021 - 5</v>
      </c>
      <c r="G1610" t="str">
        <f>IF(AND(Date[[#This Row],[Month]]=5,Date[[#This Row],[Year]]=2021),"True","False")</f>
        <v>True</v>
      </c>
      <c r="H1610" t="str">
        <f>IF(AND(Date[[#This Row],[Month]]&lt;=5,Date[[#This Row],[Month]]&gt;=4,Date[[#This Row],[Year]]=2021),"True","False")</f>
        <v>True</v>
      </c>
      <c r="I1610" t="str">
        <f>IF(Date[[#This Row],[Year]]=2021,"True","False")</f>
        <v>True</v>
      </c>
    </row>
    <row r="1611" spans="1:9" x14ac:dyDescent="0.3">
      <c r="A1611" s="21">
        <v>44345</v>
      </c>
      <c r="B1611">
        <f t="shared" si="75"/>
        <v>2021</v>
      </c>
      <c r="C1611" t="s">
        <v>71</v>
      </c>
      <c r="D1611" t="s">
        <v>106</v>
      </c>
      <c r="E1611">
        <f t="shared" si="76"/>
        <v>5</v>
      </c>
      <c r="F1611" t="str">
        <f t="shared" si="77"/>
        <v>2021 - 5</v>
      </c>
      <c r="G1611" t="str">
        <f>IF(AND(Date[[#This Row],[Month]]=5,Date[[#This Row],[Year]]=2021),"True","False")</f>
        <v>True</v>
      </c>
      <c r="H1611" t="str">
        <f>IF(AND(Date[[#This Row],[Month]]&lt;=5,Date[[#This Row],[Month]]&gt;=4,Date[[#This Row],[Year]]=2021),"True","False")</f>
        <v>True</v>
      </c>
      <c r="I1611" t="str">
        <f>IF(Date[[#This Row],[Year]]=2021,"True","False")</f>
        <v>True</v>
      </c>
    </row>
    <row r="1612" spans="1:9" x14ac:dyDescent="0.3">
      <c r="A1612" s="21">
        <v>44346</v>
      </c>
      <c r="B1612">
        <f t="shared" si="75"/>
        <v>2021</v>
      </c>
      <c r="C1612" t="s">
        <v>71</v>
      </c>
      <c r="D1612" t="s">
        <v>106</v>
      </c>
      <c r="E1612">
        <f t="shared" si="76"/>
        <v>5</v>
      </c>
      <c r="F1612" t="str">
        <f t="shared" si="77"/>
        <v>2021 - 5</v>
      </c>
      <c r="G1612" t="str">
        <f>IF(AND(Date[[#This Row],[Month]]=5,Date[[#This Row],[Year]]=2021),"True","False")</f>
        <v>True</v>
      </c>
      <c r="H1612" t="str">
        <f>IF(AND(Date[[#This Row],[Month]]&lt;=5,Date[[#This Row],[Month]]&gt;=4,Date[[#This Row],[Year]]=2021),"True","False")</f>
        <v>True</v>
      </c>
      <c r="I1612" t="str">
        <f>IF(Date[[#This Row],[Year]]=2021,"True","False")</f>
        <v>True</v>
      </c>
    </row>
    <row r="1613" spans="1:9" x14ac:dyDescent="0.3">
      <c r="A1613" s="21">
        <v>44347</v>
      </c>
      <c r="B1613">
        <f t="shared" si="75"/>
        <v>2021</v>
      </c>
      <c r="C1613" t="s">
        <v>71</v>
      </c>
      <c r="D1613" t="s">
        <v>106</v>
      </c>
      <c r="E1613">
        <f t="shared" si="76"/>
        <v>5</v>
      </c>
      <c r="F1613" t="str">
        <f t="shared" si="77"/>
        <v>2021 - 5</v>
      </c>
      <c r="G1613" t="str">
        <f>IF(AND(Date[[#This Row],[Month]]=5,Date[[#This Row],[Year]]=2021),"True","False")</f>
        <v>True</v>
      </c>
      <c r="H1613" t="str">
        <f>IF(AND(Date[[#This Row],[Month]]&lt;=5,Date[[#This Row],[Month]]&gt;=4,Date[[#This Row],[Year]]=2021),"True","False")</f>
        <v>True</v>
      </c>
      <c r="I1613" t="str">
        <f>IF(Date[[#This Row],[Year]]=2021,"True","False")</f>
        <v>True</v>
      </c>
    </row>
    <row r="1614" spans="1:9" x14ac:dyDescent="0.3">
      <c r="A1614" s="21">
        <v>44348</v>
      </c>
      <c r="B1614">
        <f t="shared" si="75"/>
        <v>2021</v>
      </c>
      <c r="C1614" t="s">
        <v>72</v>
      </c>
      <c r="D1614" t="s">
        <v>106</v>
      </c>
      <c r="E1614">
        <f t="shared" si="76"/>
        <v>6</v>
      </c>
      <c r="F1614" t="str">
        <f t="shared" si="77"/>
        <v>2021 - 6</v>
      </c>
      <c r="G1614" t="str">
        <f>IF(AND(Date[[#This Row],[Month]]=5,Date[[#This Row],[Year]]=2021),"True","False")</f>
        <v>False</v>
      </c>
      <c r="H1614" t="str">
        <f>IF(AND(Date[[#This Row],[Month]]&lt;=5,Date[[#This Row],[Month]]&gt;=4,Date[[#This Row],[Year]]=2021),"True","False")</f>
        <v>False</v>
      </c>
      <c r="I1614" t="str">
        <f>IF(Date[[#This Row],[Year]]=2021,"True","False")</f>
        <v>True</v>
      </c>
    </row>
    <row r="1615" spans="1:9" x14ac:dyDescent="0.3">
      <c r="A1615" s="21">
        <v>44349</v>
      </c>
      <c r="B1615">
        <f t="shared" si="75"/>
        <v>2021</v>
      </c>
      <c r="C1615" t="s">
        <v>72</v>
      </c>
      <c r="D1615" t="s">
        <v>106</v>
      </c>
      <c r="E1615">
        <f t="shared" si="76"/>
        <v>6</v>
      </c>
      <c r="F1615" t="str">
        <f t="shared" si="77"/>
        <v>2021 - 6</v>
      </c>
      <c r="G1615" t="str">
        <f>IF(AND(Date[[#This Row],[Month]]=5,Date[[#This Row],[Year]]=2021),"True","False")</f>
        <v>False</v>
      </c>
      <c r="H1615" t="str">
        <f>IF(AND(Date[[#This Row],[Month]]&lt;=5,Date[[#This Row],[Month]]&gt;=4,Date[[#This Row],[Year]]=2021),"True","False")</f>
        <v>False</v>
      </c>
      <c r="I1615" t="str">
        <f>IF(Date[[#This Row],[Year]]=2021,"True","False")</f>
        <v>True</v>
      </c>
    </row>
    <row r="1616" spans="1:9" x14ac:dyDescent="0.3">
      <c r="A1616" s="21">
        <v>44350</v>
      </c>
      <c r="B1616">
        <f t="shared" si="75"/>
        <v>2021</v>
      </c>
      <c r="C1616" t="s">
        <v>72</v>
      </c>
      <c r="D1616" t="s">
        <v>106</v>
      </c>
      <c r="E1616">
        <f t="shared" si="76"/>
        <v>6</v>
      </c>
      <c r="F1616" t="str">
        <f t="shared" si="77"/>
        <v>2021 - 6</v>
      </c>
      <c r="G1616" t="str">
        <f>IF(AND(Date[[#This Row],[Month]]=5,Date[[#This Row],[Year]]=2021),"True","False")</f>
        <v>False</v>
      </c>
      <c r="H1616" t="str">
        <f>IF(AND(Date[[#This Row],[Month]]&lt;=5,Date[[#This Row],[Month]]&gt;=4,Date[[#This Row],[Year]]=2021),"True","False")</f>
        <v>False</v>
      </c>
      <c r="I1616" t="str">
        <f>IF(Date[[#This Row],[Year]]=2021,"True","False")</f>
        <v>True</v>
      </c>
    </row>
    <row r="1617" spans="1:9" x14ac:dyDescent="0.3">
      <c r="A1617" s="21">
        <v>44351</v>
      </c>
      <c r="B1617">
        <f t="shared" si="75"/>
        <v>2021</v>
      </c>
      <c r="C1617" t="s">
        <v>72</v>
      </c>
      <c r="D1617" t="s">
        <v>106</v>
      </c>
      <c r="E1617">
        <f t="shared" si="76"/>
        <v>6</v>
      </c>
      <c r="F1617" t="str">
        <f t="shared" si="77"/>
        <v>2021 - 6</v>
      </c>
      <c r="G1617" t="str">
        <f>IF(AND(Date[[#This Row],[Month]]=5,Date[[#This Row],[Year]]=2021),"True","False")</f>
        <v>False</v>
      </c>
      <c r="H1617" t="str">
        <f>IF(AND(Date[[#This Row],[Month]]&lt;=5,Date[[#This Row],[Month]]&gt;=4,Date[[#This Row],[Year]]=2021),"True","False")</f>
        <v>False</v>
      </c>
      <c r="I1617" t="str">
        <f>IF(Date[[#This Row],[Year]]=2021,"True","False")</f>
        <v>True</v>
      </c>
    </row>
    <row r="1618" spans="1:9" x14ac:dyDescent="0.3">
      <c r="A1618" s="21">
        <v>44352</v>
      </c>
      <c r="B1618">
        <f t="shared" si="75"/>
        <v>2021</v>
      </c>
      <c r="C1618" t="s">
        <v>72</v>
      </c>
      <c r="D1618" t="s">
        <v>106</v>
      </c>
      <c r="E1618">
        <f t="shared" si="76"/>
        <v>6</v>
      </c>
      <c r="F1618" t="str">
        <f t="shared" si="77"/>
        <v>2021 - 6</v>
      </c>
      <c r="G1618" t="str">
        <f>IF(AND(Date[[#This Row],[Month]]=5,Date[[#This Row],[Year]]=2021),"True","False")</f>
        <v>False</v>
      </c>
      <c r="H1618" t="str">
        <f>IF(AND(Date[[#This Row],[Month]]&lt;=5,Date[[#This Row],[Month]]&gt;=4,Date[[#This Row],[Year]]=2021),"True","False")</f>
        <v>False</v>
      </c>
      <c r="I1618" t="str">
        <f>IF(Date[[#This Row],[Year]]=2021,"True","False")</f>
        <v>True</v>
      </c>
    </row>
    <row r="1619" spans="1:9" x14ac:dyDescent="0.3">
      <c r="A1619" s="21">
        <v>44353</v>
      </c>
      <c r="B1619">
        <f t="shared" si="75"/>
        <v>2021</v>
      </c>
      <c r="C1619" t="s">
        <v>72</v>
      </c>
      <c r="D1619" t="s">
        <v>106</v>
      </c>
      <c r="E1619">
        <f t="shared" si="76"/>
        <v>6</v>
      </c>
      <c r="F1619" t="str">
        <f t="shared" si="77"/>
        <v>2021 - 6</v>
      </c>
      <c r="G1619" t="str">
        <f>IF(AND(Date[[#This Row],[Month]]=5,Date[[#This Row],[Year]]=2021),"True","False")</f>
        <v>False</v>
      </c>
      <c r="H1619" t="str">
        <f>IF(AND(Date[[#This Row],[Month]]&lt;=5,Date[[#This Row],[Month]]&gt;=4,Date[[#This Row],[Year]]=2021),"True","False")</f>
        <v>False</v>
      </c>
      <c r="I1619" t="str">
        <f>IF(Date[[#This Row],[Year]]=2021,"True","False")</f>
        <v>True</v>
      </c>
    </row>
    <row r="1620" spans="1:9" x14ac:dyDescent="0.3">
      <c r="A1620" s="21">
        <v>44354</v>
      </c>
      <c r="B1620">
        <f t="shared" si="75"/>
        <v>2021</v>
      </c>
      <c r="C1620" t="s">
        <v>72</v>
      </c>
      <c r="D1620" t="s">
        <v>106</v>
      </c>
      <c r="E1620">
        <f t="shared" si="76"/>
        <v>6</v>
      </c>
      <c r="F1620" t="str">
        <f t="shared" si="77"/>
        <v>2021 - 6</v>
      </c>
      <c r="G1620" t="str">
        <f>IF(AND(Date[[#This Row],[Month]]=5,Date[[#This Row],[Year]]=2021),"True","False")</f>
        <v>False</v>
      </c>
      <c r="H1620" t="str">
        <f>IF(AND(Date[[#This Row],[Month]]&lt;=5,Date[[#This Row],[Month]]&gt;=4,Date[[#This Row],[Year]]=2021),"True","False")</f>
        <v>False</v>
      </c>
      <c r="I1620" t="str">
        <f>IF(Date[[#This Row],[Year]]=2021,"True","False")</f>
        <v>True</v>
      </c>
    </row>
    <row r="1621" spans="1:9" x14ac:dyDescent="0.3">
      <c r="A1621" s="21">
        <v>44355</v>
      </c>
      <c r="B1621">
        <f t="shared" si="75"/>
        <v>2021</v>
      </c>
      <c r="C1621" t="s">
        <v>72</v>
      </c>
      <c r="D1621" t="s">
        <v>106</v>
      </c>
      <c r="E1621">
        <f t="shared" si="76"/>
        <v>6</v>
      </c>
      <c r="F1621" t="str">
        <f t="shared" si="77"/>
        <v>2021 - 6</v>
      </c>
      <c r="G1621" t="str">
        <f>IF(AND(Date[[#This Row],[Month]]=5,Date[[#This Row],[Year]]=2021),"True","False")</f>
        <v>False</v>
      </c>
      <c r="H1621" t="str">
        <f>IF(AND(Date[[#This Row],[Month]]&lt;=5,Date[[#This Row],[Month]]&gt;=4,Date[[#This Row],[Year]]=2021),"True","False")</f>
        <v>False</v>
      </c>
      <c r="I1621" t="str">
        <f>IF(Date[[#This Row],[Year]]=2021,"True","False")</f>
        <v>True</v>
      </c>
    </row>
    <row r="1622" spans="1:9" x14ac:dyDescent="0.3">
      <c r="A1622" s="21">
        <v>44356</v>
      </c>
      <c r="B1622">
        <f t="shared" si="75"/>
        <v>2021</v>
      </c>
      <c r="C1622" t="s">
        <v>72</v>
      </c>
      <c r="D1622" t="s">
        <v>106</v>
      </c>
      <c r="E1622">
        <f t="shared" si="76"/>
        <v>6</v>
      </c>
      <c r="F1622" t="str">
        <f t="shared" si="77"/>
        <v>2021 - 6</v>
      </c>
      <c r="G1622" t="str">
        <f>IF(AND(Date[[#This Row],[Month]]=5,Date[[#This Row],[Year]]=2021),"True","False")</f>
        <v>False</v>
      </c>
      <c r="H1622" t="str">
        <f>IF(AND(Date[[#This Row],[Month]]&lt;=5,Date[[#This Row],[Month]]&gt;=4,Date[[#This Row],[Year]]=2021),"True","False")</f>
        <v>False</v>
      </c>
      <c r="I1622" t="str">
        <f>IF(Date[[#This Row],[Year]]=2021,"True","False")</f>
        <v>True</v>
      </c>
    </row>
    <row r="1623" spans="1:9" x14ac:dyDescent="0.3">
      <c r="A1623" s="21">
        <v>44357</v>
      </c>
      <c r="B1623">
        <f t="shared" si="75"/>
        <v>2021</v>
      </c>
      <c r="C1623" t="s">
        <v>72</v>
      </c>
      <c r="D1623" t="s">
        <v>106</v>
      </c>
      <c r="E1623">
        <f t="shared" si="76"/>
        <v>6</v>
      </c>
      <c r="F1623" t="str">
        <f t="shared" si="77"/>
        <v>2021 - 6</v>
      </c>
      <c r="G1623" t="str">
        <f>IF(AND(Date[[#This Row],[Month]]=5,Date[[#This Row],[Year]]=2021),"True","False")</f>
        <v>False</v>
      </c>
      <c r="H1623" t="str">
        <f>IF(AND(Date[[#This Row],[Month]]&lt;=5,Date[[#This Row],[Month]]&gt;=4,Date[[#This Row],[Year]]=2021),"True","False")</f>
        <v>False</v>
      </c>
      <c r="I1623" t="str">
        <f>IF(Date[[#This Row],[Year]]=2021,"True","False")</f>
        <v>True</v>
      </c>
    </row>
    <row r="1624" spans="1:9" x14ac:dyDescent="0.3">
      <c r="A1624" s="21">
        <v>44358</v>
      </c>
      <c r="B1624">
        <f t="shared" si="75"/>
        <v>2021</v>
      </c>
      <c r="C1624" t="s">
        <v>72</v>
      </c>
      <c r="D1624" t="s">
        <v>106</v>
      </c>
      <c r="E1624">
        <f t="shared" si="76"/>
        <v>6</v>
      </c>
      <c r="F1624" t="str">
        <f t="shared" si="77"/>
        <v>2021 - 6</v>
      </c>
      <c r="G1624" t="str">
        <f>IF(AND(Date[[#This Row],[Month]]=5,Date[[#This Row],[Year]]=2021),"True","False")</f>
        <v>False</v>
      </c>
      <c r="H1624" t="str">
        <f>IF(AND(Date[[#This Row],[Month]]&lt;=5,Date[[#This Row],[Month]]&gt;=4,Date[[#This Row],[Year]]=2021),"True","False")</f>
        <v>False</v>
      </c>
      <c r="I1624" t="str">
        <f>IF(Date[[#This Row],[Year]]=2021,"True","False")</f>
        <v>True</v>
      </c>
    </row>
    <row r="1625" spans="1:9" x14ac:dyDescent="0.3">
      <c r="A1625" s="21">
        <v>44359</v>
      </c>
      <c r="B1625">
        <f t="shared" si="75"/>
        <v>2021</v>
      </c>
      <c r="C1625" t="s">
        <v>72</v>
      </c>
      <c r="D1625" t="s">
        <v>106</v>
      </c>
      <c r="E1625">
        <f t="shared" si="76"/>
        <v>6</v>
      </c>
      <c r="F1625" t="str">
        <f t="shared" si="77"/>
        <v>2021 - 6</v>
      </c>
      <c r="G1625" t="str">
        <f>IF(AND(Date[[#This Row],[Month]]=5,Date[[#This Row],[Year]]=2021),"True","False")</f>
        <v>False</v>
      </c>
      <c r="H1625" t="str">
        <f>IF(AND(Date[[#This Row],[Month]]&lt;=5,Date[[#This Row],[Month]]&gt;=4,Date[[#This Row],[Year]]=2021),"True","False")</f>
        <v>False</v>
      </c>
      <c r="I1625" t="str">
        <f>IF(Date[[#This Row],[Year]]=2021,"True","False")</f>
        <v>True</v>
      </c>
    </row>
    <row r="1626" spans="1:9" x14ac:dyDescent="0.3">
      <c r="A1626" s="21">
        <v>44360</v>
      </c>
      <c r="B1626">
        <f t="shared" si="75"/>
        <v>2021</v>
      </c>
      <c r="C1626" t="s">
        <v>72</v>
      </c>
      <c r="D1626" t="s">
        <v>106</v>
      </c>
      <c r="E1626">
        <f t="shared" si="76"/>
        <v>6</v>
      </c>
      <c r="F1626" t="str">
        <f t="shared" si="77"/>
        <v>2021 - 6</v>
      </c>
      <c r="G1626" t="str">
        <f>IF(AND(Date[[#This Row],[Month]]=5,Date[[#This Row],[Year]]=2021),"True","False")</f>
        <v>False</v>
      </c>
      <c r="H1626" t="str">
        <f>IF(AND(Date[[#This Row],[Month]]&lt;=5,Date[[#This Row],[Month]]&gt;=4,Date[[#This Row],[Year]]=2021),"True","False")</f>
        <v>False</v>
      </c>
      <c r="I1626" t="str">
        <f>IF(Date[[#This Row],[Year]]=2021,"True","False")</f>
        <v>True</v>
      </c>
    </row>
    <row r="1627" spans="1:9" x14ac:dyDescent="0.3">
      <c r="A1627" s="21">
        <v>44361</v>
      </c>
      <c r="B1627">
        <f t="shared" si="75"/>
        <v>2021</v>
      </c>
      <c r="C1627" t="s">
        <v>72</v>
      </c>
      <c r="D1627" t="s">
        <v>106</v>
      </c>
      <c r="E1627">
        <f t="shared" si="76"/>
        <v>6</v>
      </c>
      <c r="F1627" t="str">
        <f t="shared" si="77"/>
        <v>2021 - 6</v>
      </c>
      <c r="G1627" t="str">
        <f>IF(AND(Date[[#This Row],[Month]]=5,Date[[#This Row],[Year]]=2021),"True","False")</f>
        <v>False</v>
      </c>
      <c r="H1627" t="str">
        <f>IF(AND(Date[[#This Row],[Month]]&lt;=5,Date[[#This Row],[Month]]&gt;=4,Date[[#This Row],[Year]]=2021),"True","False")</f>
        <v>False</v>
      </c>
      <c r="I1627" t="str">
        <f>IF(Date[[#This Row],[Year]]=2021,"True","False")</f>
        <v>True</v>
      </c>
    </row>
    <row r="1628" spans="1:9" x14ac:dyDescent="0.3">
      <c r="A1628" s="21">
        <v>44362</v>
      </c>
      <c r="B1628">
        <f t="shared" si="75"/>
        <v>2021</v>
      </c>
      <c r="C1628" t="s">
        <v>72</v>
      </c>
      <c r="D1628" t="s">
        <v>106</v>
      </c>
      <c r="E1628">
        <f t="shared" si="76"/>
        <v>6</v>
      </c>
      <c r="F1628" t="str">
        <f t="shared" si="77"/>
        <v>2021 - 6</v>
      </c>
      <c r="G1628" t="str">
        <f>IF(AND(Date[[#This Row],[Month]]=5,Date[[#This Row],[Year]]=2021),"True","False")</f>
        <v>False</v>
      </c>
      <c r="H1628" t="str">
        <f>IF(AND(Date[[#This Row],[Month]]&lt;=5,Date[[#This Row],[Month]]&gt;=4,Date[[#This Row],[Year]]=2021),"True","False")</f>
        <v>False</v>
      </c>
      <c r="I1628" t="str">
        <f>IF(Date[[#This Row],[Year]]=2021,"True","False")</f>
        <v>True</v>
      </c>
    </row>
    <row r="1629" spans="1:9" x14ac:dyDescent="0.3">
      <c r="A1629" s="21">
        <v>44363</v>
      </c>
      <c r="B1629">
        <f t="shared" si="75"/>
        <v>2021</v>
      </c>
      <c r="C1629" t="s">
        <v>72</v>
      </c>
      <c r="D1629" t="s">
        <v>106</v>
      </c>
      <c r="E1629">
        <f t="shared" si="76"/>
        <v>6</v>
      </c>
      <c r="F1629" t="str">
        <f t="shared" si="77"/>
        <v>2021 - 6</v>
      </c>
      <c r="G1629" t="str">
        <f>IF(AND(Date[[#This Row],[Month]]=5,Date[[#This Row],[Year]]=2021),"True","False")</f>
        <v>False</v>
      </c>
      <c r="H1629" t="str">
        <f>IF(AND(Date[[#This Row],[Month]]&lt;=5,Date[[#This Row],[Month]]&gt;=4,Date[[#This Row],[Year]]=2021),"True","False")</f>
        <v>False</v>
      </c>
      <c r="I1629" t="str">
        <f>IF(Date[[#This Row],[Year]]=2021,"True","False")</f>
        <v>True</v>
      </c>
    </row>
    <row r="1630" spans="1:9" x14ac:dyDescent="0.3">
      <c r="A1630" s="21">
        <v>44364</v>
      </c>
      <c r="B1630">
        <f t="shared" si="75"/>
        <v>2021</v>
      </c>
      <c r="C1630" t="s">
        <v>72</v>
      </c>
      <c r="D1630" t="s">
        <v>106</v>
      </c>
      <c r="E1630">
        <f t="shared" si="76"/>
        <v>6</v>
      </c>
      <c r="F1630" t="str">
        <f t="shared" si="77"/>
        <v>2021 - 6</v>
      </c>
      <c r="G1630" t="str">
        <f>IF(AND(Date[[#This Row],[Month]]=5,Date[[#This Row],[Year]]=2021),"True","False")</f>
        <v>False</v>
      </c>
      <c r="H1630" t="str">
        <f>IF(AND(Date[[#This Row],[Month]]&lt;=5,Date[[#This Row],[Month]]&gt;=4,Date[[#This Row],[Year]]=2021),"True","False")</f>
        <v>False</v>
      </c>
      <c r="I1630" t="str">
        <f>IF(Date[[#This Row],[Year]]=2021,"True","False")</f>
        <v>True</v>
      </c>
    </row>
    <row r="1631" spans="1:9" x14ac:dyDescent="0.3">
      <c r="A1631" s="21">
        <v>44365</v>
      </c>
      <c r="B1631">
        <f t="shared" si="75"/>
        <v>2021</v>
      </c>
      <c r="C1631" t="s">
        <v>72</v>
      </c>
      <c r="D1631" t="s">
        <v>106</v>
      </c>
      <c r="E1631">
        <f t="shared" si="76"/>
        <v>6</v>
      </c>
      <c r="F1631" t="str">
        <f t="shared" si="77"/>
        <v>2021 - 6</v>
      </c>
      <c r="G1631" t="str">
        <f>IF(AND(Date[[#This Row],[Month]]=5,Date[[#This Row],[Year]]=2021),"True","False")</f>
        <v>False</v>
      </c>
      <c r="H1631" t="str">
        <f>IF(AND(Date[[#This Row],[Month]]&lt;=5,Date[[#This Row],[Month]]&gt;=4,Date[[#This Row],[Year]]=2021),"True","False")</f>
        <v>False</v>
      </c>
      <c r="I1631" t="str">
        <f>IF(Date[[#This Row],[Year]]=2021,"True","False")</f>
        <v>True</v>
      </c>
    </row>
    <row r="1632" spans="1:9" x14ac:dyDescent="0.3">
      <c r="A1632" s="21">
        <v>44366</v>
      </c>
      <c r="B1632">
        <f t="shared" si="75"/>
        <v>2021</v>
      </c>
      <c r="C1632" t="s">
        <v>72</v>
      </c>
      <c r="D1632" t="s">
        <v>106</v>
      </c>
      <c r="E1632">
        <f t="shared" si="76"/>
        <v>6</v>
      </c>
      <c r="F1632" t="str">
        <f t="shared" si="77"/>
        <v>2021 - 6</v>
      </c>
      <c r="G1632" t="str">
        <f>IF(AND(Date[[#This Row],[Month]]=5,Date[[#This Row],[Year]]=2021),"True","False")</f>
        <v>False</v>
      </c>
      <c r="H1632" t="str">
        <f>IF(AND(Date[[#This Row],[Month]]&lt;=5,Date[[#This Row],[Month]]&gt;=4,Date[[#This Row],[Year]]=2021),"True","False")</f>
        <v>False</v>
      </c>
      <c r="I1632" t="str">
        <f>IF(Date[[#This Row],[Year]]=2021,"True","False")</f>
        <v>True</v>
      </c>
    </row>
    <row r="1633" spans="1:9" x14ac:dyDescent="0.3">
      <c r="A1633" s="21">
        <v>44367</v>
      </c>
      <c r="B1633">
        <f t="shared" si="75"/>
        <v>2021</v>
      </c>
      <c r="C1633" t="s">
        <v>72</v>
      </c>
      <c r="D1633" t="s">
        <v>106</v>
      </c>
      <c r="E1633">
        <f t="shared" si="76"/>
        <v>6</v>
      </c>
      <c r="F1633" t="str">
        <f t="shared" si="77"/>
        <v>2021 - 6</v>
      </c>
      <c r="G1633" t="str">
        <f>IF(AND(Date[[#This Row],[Month]]=5,Date[[#This Row],[Year]]=2021),"True","False")</f>
        <v>False</v>
      </c>
      <c r="H1633" t="str">
        <f>IF(AND(Date[[#This Row],[Month]]&lt;=5,Date[[#This Row],[Month]]&gt;=4,Date[[#This Row],[Year]]=2021),"True","False")</f>
        <v>False</v>
      </c>
      <c r="I1633" t="str">
        <f>IF(Date[[#This Row],[Year]]=2021,"True","False")</f>
        <v>True</v>
      </c>
    </row>
    <row r="1634" spans="1:9" x14ac:dyDescent="0.3">
      <c r="A1634" s="21">
        <v>44368</v>
      </c>
      <c r="B1634">
        <f t="shared" si="75"/>
        <v>2021</v>
      </c>
      <c r="C1634" t="s">
        <v>72</v>
      </c>
      <c r="D1634" t="s">
        <v>106</v>
      </c>
      <c r="E1634">
        <f t="shared" si="76"/>
        <v>6</v>
      </c>
      <c r="F1634" t="str">
        <f t="shared" si="77"/>
        <v>2021 - 6</v>
      </c>
      <c r="G1634" t="str">
        <f>IF(AND(Date[[#This Row],[Month]]=5,Date[[#This Row],[Year]]=2021),"True","False")</f>
        <v>False</v>
      </c>
      <c r="H1634" t="str">
        <f>IF(AND(Date[[#This Row],[Month]]&lt;=5,Date[[#This Row],[Month]]&gt;=4,Date[[#This Row],[Year]]=2021),"True","False")</f>
        <v>False</v>
      </c>
      <c r="I1634" t="str">
        <f>IF(Date[[#This Row],[Year]]=2021,"True","False")</f>
        <v>True</v>
      </c>
    </row>
    <row r="1635" spans="1:9" x14ac:dyDescent="0.3">
      <c r="A1635" s="21">
        <v>44369</v>
      </c>
      <c r="B1635">
        <f t="shared" si="75"/>
        <v>2021</v>
      </c>
      <c r="C1635" t="s">
        <v>72</v>
      </c>
      <c r="D1635" t="s">
        <v>106</v>
      </c>
      <c r="E1635">
        <f t="shared" si="76"/>
        <v>6</v>
      </c>
      <c r="F1635" t="str">
        <f t="shared" si="77"/>
        <v>2021 - 6</v>
      </c>
      <c r="G1635" t="str">
        <f>IF(AND(Date[[#This Row],[Month]]=5,Date[[#This Row],[Year]]=2021),"True","False")</f>
        <v>False</v>
      </c>
      <c r="H1635" t="str">
        <f>IF(AND(Date[[#This Row],[Month]]&lt;=5,Date[[#This Row],[Month]]&gt;=4,Date[[#This Row],[Year]]=2021),"True","False")</f>
        <v>False</v>
      </c>
      <c r="I1635" t="str">
        <f>IF(Date[[#This Row],[Year]]=2021,"True","False")</f>
        <v>True</v>
      </c>
    </row>
    <row r="1636" spans="1:9" x14ac:dyDescent="0.3">
      <c r="A1636" s="21">
        <v>44370</v>
      </c>
      <c r="B1636">
        <f t="shared" si="75"/>
        <v>2021</v>
      </c>
      <c r="C1636" t="s">
        <v>72</v>
      </c>
      <c r="D1636" t="s">
        <v>106</v>
      </c>
      <c r="E1636">
        <f t="shared" si="76"/>
        <v>6</v>
      </c>
      <c r="F1636" t="str">
        <f t="shared" si="77"/>
        <v>2021 - 6</v>
      </c>
      <c r="G1636" t="str">
        <f>IF(AND(Date[[#This Row],[Month]]=5,Date[[#This Row],[Year]]=2021),"True","False")</f>
        <v>False</v>
      </c>
      <c r="H1636" t="str">
        <f>IF(AND(Date[[#This Row],[Month]]&lt;=5,Date[[#This Row],[Month]]&gt;=4,Date[[#This Row],[Year]]=2021),"True","False")</f>
        <v>False</v>
      </c>
      <c r="I1636" t="str">
        <f>IF(Date[[#This Row],[Year]]=2021,"True","False")</f>
        <v>True</v>
      </c>
    </row>
    <row r="1637" spans="1:9" x14ac:dyDescent="0.3">
      <c r="A1637" s="21">
        <v>44371</v>
      </c>
      <c r="B1637">
        <f t="shared" si="75"/>
        <v>2021</v>
      </c>
      <c r="C1637" t="s">
        <v>72</v>
      </c>
      <c r="D1637" t="s">
        <v>106</v>
      </c>
      <c r="E1637">
        <f t="shared" si="76"/>
        <v>6</v>
      </c>
      <c r="F1637" t="str">
        <f t="shared" si="77"/>
        <v>2021 - 6</v>
      </c>
      <c r="G1637" t="str">
        <f>IF(AND(Date[[#This Row],[Month]]=5,Date[[#This Row],[Year]]=2021),"True","False")</f>
        <v>False</v>
      </c>
      <c r="H1637" t="str">
        <f>IF(AND(Date[[#This Row],[Month]]&lt;=5,Date[[#This Row],[Month]]&gt;=4,Date[[#This Row],[Year]]=2021),"True","False")</f>
        <v>False</v>
      </c>
      <c r="I1637" t="str">
        <f>IF(Date[[#This Row],[Year]]=2021,"True","False")</f>
        <v>True</v>
      </c>
    </row>
    <row r="1638" spans="1:9" x14ac:dyDescent="0.3">
      <c r="A1638" s="21">
        <v>44372</v>
      </c>
      <c r="B1638">
        <f t="shared" si="75"/>
        <v>2021</v>
      </c>
      <c r="C1638" t="s">
        <v>72</v>
      </c>
      <c r="D1638" t="s">
        <v>106</v>
      </c>
      <c r="E1638">
        <f t="shared" si="76"/>
        <v>6</v>
      </c>
      <c r="F1638" t="str">
        <f t="shared" si="77"/>
        <v>2021 - 6</v>
      </c>
      <c r="G1638" t="str">
        <f>IF(AND(Date[[#This Row],[Month]]=5,Date[[#This Row],[Year]]=2021),"True","False")</f>
        <v>False</v>
      </c>
      <c r="H1638" t="str">
        <f>IF(AND(Date[[#This Row],[Month]]&lt;=5,Date[[#This Row],[Month]]&gt;=4,Date[[#This Row],[Year]]=2021),"True","False")</f>
        <v>False</v>
      </c>
      <c r="I1638" t="str">
        <f>IF(Date[[#This Row],[Year]]=2021,"True","False")</f>
        <v>True</v>
      </c>
    </row>
    <row r="1639" spans="1:9" x14ac:dyDescent="0.3">
      <c r="A1639" s="21">
        <v>44373</v>
      </c>
      <c r="B1639">
        <f t="shared" si="75"/>
        <v>2021</v>
      </c>
      <c r="C1639" t="s">
        <v>72</v>
      </c>
      <c r="D1639" t="s">
        <v>106</v>
      </c>
      <c r="E1639">
        <f t="shared" si="76"/>
        <v>6</v>
      </c>
      <c r="F1639" t="str">
        <f t="shared" si="77"/>
        <v>2021 - 6</v>
      </c>
      <c r="G1639" t="str">
        <f>IF(AND(Date[[#This Row],[Month]]=5,Date[[#This Row],[Year]]=2021),"True","False")</f>
        <v>False</v>
      </c>
      <c r="H1639" t="str">
        <f>IF(AND(Date[[#This Row],[Month]]&lt;=5,Date[[#This Row],[Month]]&gt;=4,Date[[#This Row],[Year]]=2021),"True","False")</f>
        <v>False</v>
      </c>
      <c r="I1639" t="str">
        <f>IF(Date[[#This Row],[Year]]=2021,"True","False")</f>
        <v>True</v>
      </c>
    </row>
    <row r="1640" spans="1:9" x14ac:dyDescent="0.3">
      <c r="A1640" s="21">
        <v>44374</v>
      </c>
      <c r="B1640">
        <f t="shared" si="75"/>
        <v>2021</v>
      </c>
      <c r="C1640" t="s">
        <v>72</v>
      </c>
      <c r="D1640" t="s">
        <v>106</v>
      </c>
      <c r="E1640">
        <f t="shared" si="76"/>
        <v>6</v>
      </c>
      <c r="F1640" t="str">
        <f t="shared" si="77"/>
        <v>2021 - 6</v>
      </c>
      <c r="G1640" t="str">
        <f>IF(AND(Date[[#This Row],[Month]]=5,Date[[#This Row],[Year]]=2021),"True","False")</f>
        <v>False</v>
      </c>
      <c r="H1640" t="str">
        <f>IF(AND(Date[[#This Row],[Month]]&lt;=5,Date[[#This Row],[Month]]&gt;=4,Date[[#This Row],[Year]]=2021),"True","False")</f>
        <v>False</v>
      </c>
      <c r="I1640" t="str">
        <f>IF(Date[[#This Row],[Year]]=2021,"True","False")</f>
        <v>True</v>
      </c>
    </row>
    <row r="1641" spans="1:9" x14ac:dyDescent="0.3">
      <c r="A1641" s="21">
        <v>44375</v>
      </c>
      <c r="B1641">
        <f t="shared" si="75"/>
        <v>2021</v>
      </c>
      <c r="C1641" t="s">
        <v>72</v>
      </c>
      <c r="D1641" t="s">
        <v>106</v>
      </c>
      <c r="E1641">
        <f t="shared" si="76"/>
        <v>6</v>
      </c>
      <c r="F1641" t="str">
        <f t="shared" si="77"/>
        <v>2021 - 6</v>
      </c>
      <c r="G1641" t="str">
        <f>IF(AND(Date[[#This Row],[Month]]=5,Date[[#This Row],[Year]]=2021),"True","False")</f>
        <v>False</v>
      </c>
      <c r="H1641" t="str">
        <f>IF(AND(Date[[#This Row],[Month]]&lt;=5,Date[[#This Row],[Month]]&gt;=4,Date[[#This Row],[Year]]=2021),"True","False")</f>
        <v>False</v>
      </c>
      <c r="I1641" t="str">
        <f>IF(Date[[#This Row],[Year]]=2021,"True","False")</f>
        <v>True</v>
      </c>
    </row>
    <row r="1642" spans="1:9" x14ac:dyDescent="0.3">
      <c r="A1642" s="21">
        <v>44376</v>
      </c>
      <c r="B1642">
        <f t="shared" si="75"/>
        <v>2021</v>
      </c>
      <c r="C1642" t="s">
        <v>72</v>
      </c>
      <c r="D1642" t="s">
        <v>106</v>
      </c>
      <c r="E1642">
        <f t="shared" si="76"/>
        <v>6</v>
      </c>
      <c r="F1642" t="str">
        <f t="shared" si="77"/>
        <v>2021 - 6</v>
      </c>
      <c r="G1642" t="str">
        <f>IF(AND(Date[[#This Row],[Month]]=5,Date[[#This Row],[Year]]=2021),"True","False")</f>
        <v>False</v>
      </c>
      <c r="H1642" t="str">
        <f>IF(AND(Date[[#This Row],[Month]]&lt;=5,Date[[#This Row],[Month]]&gt;=4,Date[[#This Row],[Year]]=2021),"True","False")</f>
        <v>False</v>
      </c>
      <c r="I1642" t="str">
        <f>IF(Date[[#This Row],[Year]]=2021,"True","False")</f>
        <v>True</v>
      </c>
    </row>
    <row r="1643" spans="1:9" x14ac:dyDescent="0.3">
      <c r="A1643" s="21">
        <v>44377</v>
      </c>
      <c r="B1643">
        <f t="shared" si="75"/>
        <v>2021</v>
      </c>
      <c r="C1643" t="s">
        <v>72</v>
      </c>
      <c r="D1643" t="s">
        <v>106</v>
      </c>
      <c r="E1643">
        <f t="shared" si="76"/>
        <v>6</v>
      </c>
      <c r="F1643" t="str">
        <f t="shared" si="77"/>
        <v>2021 - 6</v>
      </c>
      <c r="G1643" t="str">
        <f>IF(AND(Date[[#This Row],[Month]]=5,Date[[#This Row],[Year]]=2021),"True","False")</f>
        <v>False</v>
      </c>
      <c r="H1643" t="str">
        <f>IF(AND(Date[[#This Row],[Month]]&lt;=5,Date[[#This Row],[Month]]&gt;=4,Date[[#This Row],[Year]]=2021),"True","False")</f>
        <v>False</v>
      </c>
      <c r="I1643" t="str">
        <f>IF(Date[[#This Row],[Year]]=2021,"True","False")</f>
        <v>True</v>
      </c>
    </row>
    <row r="1644" spans="1:9" x14ac:dyDescent="0.3">
      <c r="A1644" s="21">
        <v>44378</v>
      </c>
      <c r="B1644">
        <f t="shared" si="75"/>
        <v>2021</v>
      </c>
      <c r="C1644" t="s">
        <v>73</v>
      </c>
      <c r="D1644" t="s">
        <v>107</v>
      </c>
      <c r="E1644">
        <f t="shared" si="76"/>
        <v>7</v>
      </c>
      <c r="F1644" t="str">
        <f t="shared" si="77"/>
        <v>2021 - 7</v>
      </c>
      <c r="G1644" t="str">
        <f>IF(AND(Date[[#This Row],[Month]]=5,Date[[#This Row],[Year]]=2021),"True","False")</f>
        <v>False</v>
      </c>
      <c r="H1644" t="str">
        <f>IF(AND(Date[[#This Row],[Month]]&lt;=5,Date[[#This Row],[Month]]&gt;=4,Date[[#This Row],[Year]]=2021),"True","False")</f>
        <v>False</v>
      </c>
      <c r="I1644" t="str">
        <f>IF(Date[[#This Row],[Year]]=2021,"True","False")</f>
        <v>True</v>
      </c>
    </row>
    <row r="1645" spans="1:9" x14ac:dyDescent="0.3">
      <c r="A1645" s="21">
        <v>44379</v>
      </c>
      <c r="B1645">
        <f t="shared" si="75"/>
        <v>2021</v>
      </c>
      <c r="C1645" t="s">
        <v>73</v>
      </c>
      <c r="D1645" t="s">
        <v>107</v>
      </c>
      <c r="E1645">
        <f t="shared" si="76"/>
        <v>7</v>
      </c>
      <c r="F1645" t="str">
        <f t="shared" si="77"/>
        <v>2021 - 7</v>
      </c>
      <c r="G1645" t="str">
        <f>IF(AND(Date[[#This Row],[Month]]=5,Date[[#This Row],[Year]]=2021),"True","False")</f>
        <v>False</v>
      </c>
      <c r="H1645" t="str">
        <f>IF(AND(Date[[#This Row],[Month]]&lt;=5,Date[[#This Row],[Month]]&gt;=4,Date[[#This Row],[Year]]=2021),"True","False")</f>
        <v>False</v>
      </c>
      <c r="I1645" t="str">
        <f>IF(Date[[#This Row],[Year]]=2021,"True","False")</f>
        <v>True</v>
      </c>
    </row>
    <row r="1646" spans="1:9" x14ac:dyDescent="0.3">
      <c r="A1646" s="21">
        <v>44380</v>
      </c>
      <c r="B1646">
        <f t="shared" si="75"/>
        <v>2021</v>
      </c>
      <c r="C1646" t="s">
        <v>73</v>
      </c>
      <c r="D1646" t="s">
        <v>107</v>
      </c>
      <c r="E1646">
        <f t="shared" si="76"/>
        <v>7</v>
      </c>
      <c r="F1646" t="str">
        <f t="shared" si="77"/>
        <v>2021 - 7</v>
      </c>
      <c r="G1646" t="str">
        <f>IF(AND(Date[[#This Row],[Month]]=5,Date[[#This Row],[Year]]=2021),"True","False")</f>
        <v>False</v>
      </c>
      <c r="H1646" t="str">
        <f>IF(AND(Date[[#This Row],[Month]]&lt;=5,Date[[#This Row],[Month]]&gt;=4,Date[[#This Row],[Year]]=2021),"True","False")</f>
        <v>False</v>
      </c>
      <c r="I1646" t="str">
        <f>IF(Date[[#This Row],[Year]]=2021,"True","False")</f>
        <v>True</v>
      </c>
    </row>
    <row r="1647" spans="1:9" x14ac:dyDescent="0.3">
      <c r="A1647" s="21">
        <v>44381</v>
      </c>
      <c r="B1647">
        <f t="shared" si="75"/>
        <v>2021</v>
      </c>
      <c r="C1647" t="s">
        <v>73</v>
      </c>
      <c r="D1647" t="s">
        <v>107</v>
      </c>
      <c r="E1647">
        <f t="shared" si="76"/>
        <v>7</v>
      </c>
      <c r="F1647" t="str">
        <f t="shared" si="77"/>
        <v>2021 - 7</v>
      </c>
      <c r="G1647" t="str">
        <f>IF(AND(Date[[#This Row],[Month]]=5,Date[[#This Row],[Year]]=2021),"True","False")</f>
        <v>False</v>
      </c>
      <c r="H1647" t="str">
        <f>IF(AND(Date[[#This Row],[Month]]&lt;=5,Date[[#This Row],[Month]]&gt;=4,Date[[#This Row],[Year]]=2021),"True","False")</f>
        <v>False</v>
      </c>
      <c r="I1647" t="str">
        <f>IF(Date[[#This Row],[Year]]=2021,"True","False")</f>
        <v>True</v>
      </c>
    </row>
    <row r="1648" spans="1:9" x14ac:dyDescent="0.3">
      <c r="A1648" s="21">
        <v>44382</v>
      </c>
      <c r="B1648">
        <f t="shared" si="75"/>
        <v>2021</v>
      </c>
      <c r="C1648" t="s">
        <v>73</v>
      </c>
      <c r="D1648" t="s">
        <v>107</v>
      </c>
      <c r="E1648">
        <f t="shared" si="76"/>
        <v>7</v>
      </c>
      <c r="F1648" t="str">
        <f t="shared" si="77"/>
        <v>2021 - 7</v>
      </c>
      <c r="G1648" t="str">
        <f>IF(AND(Date[[#This Row],[Month]]=5,Date[[#This Row],[Year]]=2021),"True","False")</f>
        <v>False</v>
      </c>
      <c r="H1648" t="str">
        <f>IF(AND(Date[[#This Row],[Month]]&lt;=5,Date[[#This Row],[Month]]&gt;=4,Date[[#This Row],[Year]]=2021),"True","False")</f>
        <v>False</v>
      </c>
      <c r="I1648" t="str">
        <f>IF(Date[[#This Row],[Year]]=2021,"True","False")</f>
        <v>True</v>
      </c>
    </row>
    <row r="1649" spans="1:9" x14ac:dyDescent="0.3">
      <c r="A1649" s="21">
        <v>44383</v>
      </c>
      <c r="B1649">
        <f t="shared" si="75"/>
        <v>2021</v>
      </c>
      <c r="C1649" t="s">
        <v>73</v>
      </c>
      <c r="D1649" t="s">
        <v>107</v>
      </c>
      <c r="E1649">
        <f t="shared" si="76"/>
        <v>7</v>
      </c>
      <c r="F1649" t="str">
        <f t="shared" si="77"/>
        <v>2021 - 7</v>
      </c>
      <c r="G1649" t="str">
        <f>IF(AND(Date[[#This Row],[Month]]=5,Date[[#This Row],[Year]]=2021),"True","False")</f>
        <v>False</v>
      </c>
      <c r="H1649" t="str">
        <f>IF(AND(Date[[#This Row],[Month]]&lt;=5,Date[[#This Row],[Month]]&gt;=4,Date[[#This Row],[Year]]=2021),"True","False")</f>
        <v>False</v>
      </c>
      <c r="I1649" t="str">
        <f>IF(Date[[#This Row],[Year]]=2021,"True","False")</f>
        <v>True</v>
      </c>
    </row>
    <row r="1650" spans="1:9" x14ac:dyDescent="0.3">
      <c r="A1650" s="21">
        <v>44384</v>
      </c>
      <c r="B1650">
        <f t="shared" si="75"/>
        <v>2021</v>
      </c>
      <c r="C1650" t="s">
        <v>73</v>
      </c>
      <c r="D1650" t="s">
        <v>107</v>
      </c>
      <c r="E1650">
        <f t="shared" si="76"/>
        <v>7</v>
      </c>
      <c r="F1650" t="str">
        <f t="shared" si="77"/>
        <v>2021 - 7</v>
      </c>
      <c r="G1650" t="str">
        <f>IF(AND(Date[[#This Row],[Month]]=5,Date[[#This Row],[Year]]=2021),"True","False")</f>
        <v>False</v>
      </c>
      <c r="H1650" t="str">
        <f>IF(AND(Date[[#This Row],[Month]]&lt;=5,Date[[#This Row],[Month]]&gt;=4,Date[[#This Row],[Year]]=2021),"True","False")</f>
        <v>False</v>
      </c>
      <c r="I1650" t="str">
        <f>IF(Date[[#This Row],[Year]]=2021,"True","False")</f>
        <v>True</v>
      </c>
    </row>
    <row r="1651" spans="1:9" x14ac:dyDescent="0.3">
      <c r="A1651" s="21">
        <v>44385</v>
      </c>
      <c r="B1651">
        <f t="shared" si="75"/>
        <v>2021</v>
      </c>
      <c r="C1651" t="s">
        <v>73</v>
      </c>
      <c r="D1651" t="s">
        <v>107</v>
      </c>
      <c r="E1651">
        <f t="shared" si="76"/>
        <v>7</v>
      </c>
      <c r="F1651" t="str">
        <f t="shared" si="77"/>
        <v>2021 - 7</v>
      </c>
      <c r="G1651" t="str">
        <f>IF(AND(Date[[#This Row],[Month]]=5,Date[[#This Row],[Year]]=2021),"True","False")</f>
        <v>False</v>
      </c>
      <c r="H1651" t="str">
        <f>IF(AND(Date[[#This Row],[Month]]&lt;=5,Date[[#This Row],[Month]]&gt;=4,Date[[#This Row],[Year]]=2021),"True","False")</f>
        <v>False</v>
      </c>
      <c r="I1651" t="str">
        <f>IF(Date[[#This Row],[Year]]=2021,"True","False")</f>
        <v>True</v>
      </c>
    </row>
    <row r="1652" spans="1:9" x14ac:dyDescent="0.3">
      <c r="A1652" s="21">
        <v>44386</v>
      </c>
      <c r="B1652">
        <f t="shared" si="75"/>
        <v>2021</v>
      </c>
      <c r="C1652" t="s">
        <v>73</v>
      </c>
      <c r="D1652" t="s">
        <v>107</v>
      </c>
      <c r="E1652">
        <f t="shared" si="76"/>
        <v>7</v>
      </c>
      <c r="F1652" t="str">
        <f t="shared" si="77"/>
        <v>2021 - 7</v>
      </c>
      <c r="G1652" t="str">
        <f>IF(AND(Date[[#This Row],[Month]]=5,Date[[#This Row],[Year]]=2021),"True","False")</f>
        <v>False</v>
      </c>
      <c r="H1652" t="str">
        <f>IF(AND(Date[[#This Row],[Month]]&lt;=5,Date[[#This Row],[Month]]&gt;=4,Date[[#This Row],[Year]]=2021),"True","False")</f>
        <v>False</v>
      </c>
      <c r="I1652" t="str">
        <f>IF(Date[[#This Row],[Year]]=2021,"True","False")</f>
        <v>True</v>
      </c>
    </row>
    <row r="1653" spans="1:9" x14ac:dyDescent="0.3">
      <c r="A1653" s="21">
        <v>44387</v>
      </c>
      <c r="B1653">
        <f t="shared" si="75"/>
        <v>2021</v>
      </c>
      <c r="C1653" t="s">
        <v>73</v>
      </c>
      <c r="D1653" t="s">
        <v>107</v>
      </c>
      <c r="E1653">
        <f t="shared" si="76"/>
        <v>7</v>
      </c>
      <c r="F1653" t="str">
        <f t="shared" si="77"/>
        <v>2021 - 7</v>
      </c>
      <c r="G1653" t="str">
        <f>IF(AND(Date[[#This Row],[Month]]=5,Date[[#This Row],[Year]]=2021),"True","False")</f>
        <v>False</v>
      </c>
      <c r="H1653" t="str">
        <f>IF(AND(Date[[#This Row],[Month]]&lt;=5,Date[[#This Row],[Month]]&gt;=4,Date[[#This Row],[Year]]=2021),"True","False")</f>
        <v>False</v>
      </c>
      <c r="I1653" t="str">
        <f>IF(Date[[#This Row],[Year]]=2021,"True","False")</f>
        <v>True</v>
      </c>
    </row>
    <row r="1654" spans="1:9" x14ac:dyDescent="0.3">
      <c r="A1654" s="21">
        <v>44388</v>
      </c>
      <c r="B1654">
        <f t="shared" si="75"/>
        <v>2021</v>
      </c>
      <c r="C1654" t="s">
        <v>73</v>
      </c>
      <c r="D1654" t="s">
        <v>107</v>
      </c>
      <c r="E1654">
        <f t="shared" si="76"/>
        <v>7</v>
      </c>
      <c r="F1654" t="str">
        <f t="shared" si="77"/>
        <v>2021 - 7</v>
      </c>
      <c r="G1654" t="str">
        <f>IF(AND(Date[[#This Row],[Month]]=5,Date[[#This Row],[Year]]=2021),"True","False")</f>
        <v>False</v>
      </c>
      <c r="H1654" t="str">
        <f>IF(AND(Date[[#This Row],[Month]]&lt;=5,Date[[#This Row],[Month]]&gt;=4,Date[[#This Row],[Year]]=2021),"True","False")</f>
        <v>False</v>
      </c>
      <c r="I1654" t="str">
        <f>IF(Date[[#This Row],[Year]]=2021,"True","False")</f>
        <v>True</v>
      </c>
    </row>
    <row r="1655" spans="1:9" x14ac:dyDescent="0.3">
      <c r="A1655" s="21">
        <v>44389</v>
      </c>
      <c r="B1655">
        <f t="shared" si="75"/>
        <v>2021</v>
      </c>
      <c r="C1655" t="s">
        <v>73</v>
      </c>
      <c r="D1655" t="s">
        <v>107</v>
      </c>
      <c r="E1655">
        <f t="shared" si="76"/>
        <v>7</v>
      </c>
      <c r="F1655" t="str">
        <f t="shared" si="77"/>
        <v>2021 - 7</v>
      </c>
      <c r="G1655" t="str">
        <f>IF(AND(Date[[#This Row],[Month]]=5,Date[[#This Row],[Year]]=2021),"True","False")</f>
        <v>False</v>
      </c>
      <c r="H1655" t="str">
        <f>IF(AND(Date[[#This Row],[Month]]&lt;=5,Date[[#This Row],[Month]]&gt;=4,Date[[#This Row],[Year]]=2021),"True","False")</f>
        <v>False</v>
      </c>
      <c r="I1655" t="str">
        <f>IF(Date[[#This Row],[Year]]=2021,"True","False")</f>
        <v>True</v>
      </c>
    </row>
    <row r="1656" spans="1:9" x14ac:dyDescent="0.3">
      <c r="A1656" s="21">
        <v>44390</v>
      </c>
      <c r="B1656">
        <f t="shared" si="75"/>
        <v>2021</v>
      </c>
      <c r="C1656" t="s">
        <v>73</v>
      </c>
      <c r="D1656" t="s">
        <v>107</v>
      </c>
      <c r="E1656">
        <f t="shared" si="76"/>
        <v>7</v>
      </c>
      <c r="F1656" t="str">
        <f t="shared" si="77"/>
        <v>2021 - 7</v>
      </c>
      <c r="G1656" t="str">
        <f>IF(AND(Date[[#This Row],[Month]]=5,Date[[#This Row],[Year]]=2021),"True","False")</f>
        <v>False</v>
      </c>
      <c r="H1656" t="str">
        <f>IF(AND(Date[[#This Row],[Month]]&lt;=5,Date[[#This Row],[Month]]&gt;=4,Date[[#This Row],[Year]]=2021),"True","False")</f>
        <v>False</v>
      </c>
      <c r="I1656" t="str">
        <f>IF(Date[[#This Row],[Year]]=2021,"True","False")</f>
        <v>True</v>
      </c>
    </row>
    <row r="1657" spans="1:9" x14ac:dyDescent="0.3">
      <c r="A1657" s="21">
        <v>44391</v>
      </c>
      <c r="B1657">
        <f t="shared" si="75"/>
        <v>2021</v>
      </c>
      <c r="C1657" t="s">
        <v>73</v>
      </c>
      <c r="D1657" t="s">
        <v>107</v>
      </c>
      <c r="E1657">
        <f t="shared" si="76"/>
        <v>7</v>
      </c>
      <c r="F1657" t="str">
        <f t="shared" si="77"/>
        <v>2021 - 7</v>
      </c>
      <c r="G1657" t="str">
        <f>IF(AND(Date[[#This Row],[Month]]=5,Date[[#This Row],[Year]]=2021),"True","False")</f>
        <v>False</v>
      </c>
      <c r="H1657" t="str">
        <f>IF(AND(Date[[#This Row],[Month]]&lt;=5,Date[[#This Row],[Month]]&gt;=4,Date[[#This Row],[Year]]=2021),"True","False")</f>
        <v>False</v>
      </c>
      <c r="I1657" t="str">
        <f>IF(Date[[#This Row],[Year]]=2021,"True","False")</f>
        <v>True</v>
      </c>
    </row>
    <row r="1658" spans="1:9" x14ac:dyDescent="0.3">
      <c r="A1658" s="21">
        <v>44392</v>
      </c>
      <c r="B1658">
        <f t="shared" si="75"/>
        <v>2021</v>
      </c>
      <c r="C1658" t="s">
        <v>73</v>
      </c>
      <c r="D1658" t="s">
        <v>107</v>
      </c>
      <c r="E1658">
        <f t="shared" si="76"/>
        <v>7</v>
      </c>
      <c r="F1658" t="str">
        <f t="shared" si="77"/>
        <v>2021 - 7</v>
      </c>
      <c r="G1658" t="str">
        <f>IF(AND(Date[[#This Row],[Month]]=5,Date[[#This Row],[Year]]=2021),"True","False")</f>
        <v>False</v>
      </c>
      <c r="H1658" t="str">
        <f>IF(AND(Date[[#This Row],[Month]]&lt;=5,Date[[#This Row],[Month]]&gt;=4,Date[[#This Row],[Year]]=2021),"True","False")</f>
        <v>False</v>
      </c>
      <c r="I1658" t="str">
        <f>IF(Date[[#This Row],[Year]]=2021,"True","False")</f>
        <v>True</v>
      </c>
    </row>
    <row r="1659" spans="1:9" x14ac:dyDescent="0.3">
      <c r="A1659" s="21">
        <v>44393</v>
      </c>
      <c r="B1659">
        <f t="shared" si="75"/>
        <v>2021</v>
      </c>
      <c r="C1659" t="s">
        <v>73</v>
      </c>
      <c r="D1659" t="s">
        <v>107</v>
      </c>
      <c r="E1659">
        <f t="shared" si="76"/>
        <v>7</v>
      </c>
      <c r="F1659" t="str">
        <f t="shared" si="77"/>
        <v>2021 - 7</v>
      </c>
      <c r="G1659" t="str">
        <f>IF(AND(Date[[#This Row],[Month]]=5,Date[[#This Row],[Year]]=2021),"True","False")</f>
        <v>False</v>
      </c>
      <c r="H1659" t="str">
        <f>IF(AND(Date[[#This Row],[Month]]&lt;=5,Date[[#This Row],[Month]]&gt;=4,Date[[#This Row],[Year]]=2021),"True","False")</f>
        <v>False</v>
      </c>
      <c r="I1659" t="str">
        <f>IF(Date[[#This Row],[Year]]=2021,"True","False")</f>
        <v>True</v>
      </c>
    </row>
    <row r="1660" spans="1:9" x14ac:dyDescent="0.3">
      <c r="A1660" s="21">
        <v>44394</v>
      </c>
      <c r="B1660">
        <f t="shared" si="75"/>
        <v>2021</v>
      </c>
      <c r="C1660" t="s">
        <v>73</v>
      </c>
      <c r="D1660" t="s">
        <v>107</v>
      </c>
      <c r="E1660">
        <f t="shared" si="76"/>
        <v>7</v>
      </c>
      <c r="F1660" t="str">
        <f t="shared" si="77"/>
        <v>2021 - 7</v>
      </c>
      <c r="G1660" t="str">
        <f>IF(AND(Date[[#This Row],[Month]]=5,Date[[#This Row],[Year]]=2021),"True","False")</f>
        <v>False</v>
      </c>
      <c r="H1660" t="str">
        <f>IF(AND(Date[[#This Row],[Month]]&lt;=5,Date[[#This Row],[Month]]&gt;=4,Date[[#This Row],[Year]]=2021),"True","False")</f>
        <v>False</v>
      </c>
      <c r="I1660" t="str">
        <f>IF(Date[[#This Row],[Year]]=2021,"True","False")</f>
        <v>True</v>
      </c>
    </row>
    <row r="1661" spans="1:9" x14ac:dyDescent="0.3">
      <c r="A1661" s="21">
        <v>44395</v>
      </c>
      <c r="B1661">
        <f t="shared" si="75"/>
        <v>2021</v>
      </c>
      <c r="C1661" t="s">
        <v>73</v>
      </c>
      <c r="D1661" t="s">
        <v>107</v>
      </c>
      <c r="E1661">
        <f t="shared" si="76"/>
        <v>7</v>
      </c>
      <c r="F1661" t="str">
        <f t="shared" si="77"/>
        <v>2021 - 7</v>
      </c>
      <c r="G1661" t="str">
        <f>IF(AND(Date[[#This Row],[Month]]=5,Date[[#This Row],[Year]]=2021),"True","False")</f>
        <v>False</v>
      </c>
      <c r="H1661" t="str">
        <f>IF(AND(Date[[#This Row],[Month]]&lt;=5,Date[[#This Row],[Month]]&gt;=4,Date[[#This Row],[Year]]=2021),"True","False")</f>
        <v>False</v>
      </c>
      <c r="I1661" t="str">
        <f>IF(Date[[#This Row],[Year]]=2021,"True","False")</f>
        <v>True</v>
      </c>
    </row>
    <row r="1662" spans="1:9" x14ac:dyDescent="0.3">
      <c r="A1662" s="21">
        <v>44396</v>
      </c>
      <c r="B1662">
        <f t="shared" si="75"/>
        <v>2021</v>
      </c>
      <c r="C1662" t="s">
        <v>73</v>
      </c>
      <c r="D1662" t="s">
        <v>107</v>
      </c>
      <c r="E1662">
        <f t="shared" si="76"/>
        <v>7</v>
      </c>
      <c r="F1662" t="str">
        <f t="shared" si="77"/>
        <v>2021 - 7</v>
      </c>
      <c r="G1662" t="str">
        <f>IF(AND(Date[[#This Row],[Month]]=5,Date[[#This Row],[Year]]=2021),"True","False")</f>
        <v>False</v>
      </c>
      <c r="H1662" t="str">
        <f>IF(AND(Date[[#This Row],[Month]]&lt;=5,Date[[#This Row],[Month]]&gt;=4,Date[[#This Row],[Year]]=2021),"True","False")</f>
        <v>False</v>
      </c>
      <c r="I1662" t="str">
        <f>IF(Date[[#This Row],[Year]]=2021,"True","False")</f>
        <v>True</v>
      </c>
    </row>
    <row r="1663" spans="1:9" x14ac:dyDescent="0.3">
      <c r="A1663" s="21">
        <v>44397</v>
      </c>
      <c r="B1663">
        <f t="shared" si="75"/>
        <v>2021</v>
      </c>
      <c r="C1663" t="s">
        <v>73</v>
      </c>
      <c r="D1663" t="s">
        <v>107</v>
      </c>
      <c r="E1663">
        <f t="shared" si="76"/>
        <v>7</v>
      </c>
      <c r="F1663" t="str">
        <f t="shared" si="77"/>
        <v>2021 - 7</v>
      </c>
      <c r="G1663" t="str">
        <f>IF(AND(Date[[#This Row],[Month]]=5,Date[[#This Row],[Year]]=2021),"True","False")</f>
        <v>False</v>
      </c>
      <c r="H1663" t="str">
        <f>IF(AND(Date[[#This Row],[Month]]&lt;=5,Date[[#This Row],[Month]]&gt;=4,Date[[#This Row],[Year]]=2021),"True","False")</f>
        <v>False</v>
      </c>
      <c r="I1663" t="str">
        <f>IF(Date[[#This Row],[Year]]=2021,"True","False")</f>
        <v>True</v>
      </c>
    </row>
    <row r="1664" spans="1:9" x14ac:dyDescent="0.3">
      <c r="A1664" s="21">
        <v>44398</v>
      </c>
      <c r="B1664">
        <f t="shared" si="75"/>
        <v>2021</v>
      </c>
      <c r="C1664" t="s">
        <v>73</v>
      </c>
      <c r="D1664" t="s">
        <v>107</v>
      </c>
      <c r="E1664">
        <f t="shared" si="76"/>
        <v>7</v>
      </c>
      <c r="F1664" t="str">
        <f t="shared" si="77"/>
        <v>2021 - 7</v>
      </c>
      <c r="G1664" t="str">
        <f>IF(AND(Date[[#This Row],[Month]]=5,Date[[#This Row],[Year]]=2021),"True","False")</f>
        <v>False</v>
      </c>
      <c r="H1664" t="str">
        <f>IF(AND(Date[[#This Row],[Month]]&lt;=5,Date[[#This Row],[Month]]&gt;=4,Date[[#This Row],[Year]]=2021),"True","False")</f>
        <v>False</v>
      </c>
      <c r="I1664" t="str">
        <f>IF(Date[[#This Row],[Year]]=2021,"True","False")</f>
        <v>True</v>
      </c>
    </row>
    <row r="1665" spans="1:9" x14ac:dyDescent="0.3">
      <c r="A1665" s="21">
        <v>44399</v>
      </c>
      <c r="B1665">
        <f t="shared" si="75"/>
        <v>2021</v>
      </c>
      <c r="C1665" t="s">
        <v>73</v>
      </c>
      <c r="D1665" t="s">
        <v>107</v>
      </c>
      <c r="E1665">
        <f t="shared" si="76"/>
        <v>7</v>
      </c>
      <c r="F1665" t="str">
        <f t="shared" si="77"/>
        <v>2021 - 7</v>
      </c>
      <c r="G1665" t="str">
        <f>IF(AND(Date[[#This Row],[Month]]=5,Date[[#This Row],[Year]]=2021),"True","False")</f>
        <v>False</v>
      </c>
      <c r="H1665" t="str">
        <f>IF(AND(Date[[#This Row],[Month]]&lt;=5,Date[[#This Row],[Month]]&gt;=4,Date[[#This Row],[Year]]=2021),"True","False")</f>
        <v>False</v>
      </c>
      <c r="I1665" t="str">
        <f>IF(Date[[#This Row],[Year]]=2021,"True","False")</f>
        <v>True</v>
      </c>
    </row>
    <row r="1666" spans="1:9" x14ac:dyDescent="0.3">
      <c r="A1666" s="21">
        <v>44400</v>
      </c>
      <c r="B1666">
        <f t="shared" si="75"/>
        <v>2021</v>
      </c>
      <c r="C1666" t="s">
        <v>73</v>
      </c>
      <c r="D1666" t="s">
        <v>107</v>
      </c>
      <c r="E1666">
        <f t="shared" si="76"/>
        <v>7</v>
      </c>
      <c r="F1666" t="str">
        <f t="shared" si="77"/>
        <v>2021 - 7</v>
      </c>
      <c r="G1666" t="str">
        <f>IF(AND(Date[[#This Row],[Month]]=5,Date[[#This Row],[Year]]=2021),"True","False")</f>
        <v>False</v>
      </c>
      <c r="H1666" t="str">
        <f>IF(AND(Date[[#This Row],[Month]]&lt;=5,Date[[#This Row],[Month]]&gt;=4,Date[[#This Row],[Year]]=2021),"True","False")</f>
        <v>False</v>
      </c>
      <c r="I1666" t="str">
        <f>IF(Date[[#This Row],[Year]]=2021,"True","False")</f>
        <v>True</v>
      </c>
    </row>
    <row r="1667" spans="1:9" x14ac:dyDescent="0.3">
      <c r="A1667" s="21">
        <v>44401</v>
      </c>
      <c r="B1667">
        <f t="shared" ref="B1667:B1730" si="78">YEAR(A1667)</f>
        <v>2021</v>
      </c>
      <c r="C1667" t="s">
        <v>73</v>
      </c>
      <c r="D1667" t="s">
        <v>107</v>
      </c>
      <c r="E1667">
        <f t="shared" ref="E1667:E1730" si="79">MONTH(A1667)</f>
        <v>7</v>
      </c>
      <c r="F1667" t="str">
        <f t="shared" ref="F1667:F1730" si="80">B1667&amp;" - " &amp;E1667</f>
        <v>2021 - 7</v>
      </c>
      <c r="G1667" t="str">
        <f>IF(AND(Date[[#This Row],[Month]]=5,Date[[#This Row],[Year]]=2021),"True","False")</f>
        <v>False</v>
      </c>
      <c r="H1667" t="str">
        <f>IF(AND(Date[[#This Row],[Month]]&lt;=5,Date[[#This Row],[Month]]&gt;=4,Date[[#This Row],[Year]]=2021),"True","False")</f>
        <v>False</v>
      </c>
      <c r="I1667" t="str">
        <f>IF(Date[[#This Row],[Year]]=2021,"True","False")</f>
        <v>True</v>
      </c>
    </row>
    <row r="1668" spans="1:9" x14ac:dyDescent="0.3">
      <c r="A1668" s="21">
        <v>44402</v>
      </c>
      <c r="B1668">
        <f t="shared" si="78"/>
        <v>2021</v>
      </c>
      <c r="C1668" t="s">
        <v>73</v>
      </c>
      <c r="D1668" t="s">
        <v>107</v>
      </c>
      <c r="E1668">
        <f t="shared" si="79"/>
        <v>7</v>
      </c>
      <c r="F1668" t="str">
        <f t="shared" si="80"/>
        <v>2021 - 7</v>
      </c>
      <c r="G1668" t="str">
        <f>IF(AND(Date[[#This Row],[Month]]=5,Date[[#This Row],[Year]]=2021),"True","False")</f>
        <v>False</v>
      </c>
      <c r="H1668" t="str">
        <f>IF(AND(Date[[#This Row],[Month]]&lt;=5,Date[[#This Row],[Month]]&gt;=4,Date[[#This Row],[Year]]=2021),"True","False")</f>
        <v>False</v>
      </c>
      <c r="I1668" t="str">
        <f>IF(Date[[#This Row],[Year]]=2021,"True","False")</f>
        <v>True</v>
      </c>
    </row>
    <row r="1669" spans="1:9" x14ac:dyDescent="0.3">
      <c r="A1669" s="21">
        <v>44403</v>
      </c>
      <c r="B1669">
        <f t="shared" si="78"/>
        <v>2021</v>
      </c>
      <c r="C1669" t="s">
        <v>73</v>
      </c>
      <c r="D1669" t="s">
        <v>107</v>
      </c>
      <c r="E1669">
        <f t="shared" si="79"/>
        <v>7</v>
      </c>
      <c r="F1669" t="str">
        <f t="shared" si="80"/>
        <v>2021 - 7</v>
      </c>
      <c r="G1669" t="str">
        <f>IF(AND(Date[[#This Row],[Month]]=5,Date[[#This Row],[Year]]=2021),"True","False")</f>
        <v>False</v>
      </c>
      <c r="H1669" t="str">
        <f>IF(AND(Date[[#This Row],[Month]]&lt;=5,Date[[#This Row],[Month]]&gt;=4,Date[[#This Row],[Year]]=2021),"True","False")</f>
        <v>False</v>
      </c>
      <c r="I1669" t="str">
        <f>IF(Date[[#This Row],[Year]]=2021,"True","False")</f>
        <v>True</v>
      </c>
    </row>
    <row r="1670" spans="1:9" x14ac:dyDescent="0.3">
      <c r="A1670" s="21">
        <v>44404</v>
      </c>
      <c r="B1670">
        <f t="shared" si="78"/>
        <v>2021</v>
      </c>
      <c r="C1670" t="s">
        <v>73</v>
      </c>
      <c r="D1670" t="s">
        <v>107</v>
      </c>
      <c r="E1670">
        <f t="shared" si="79"/>
        <v>7</v>
      </c>
      <c r="F1670" t="str">
        <f t="shared" si="80"/>
        <v>2021 - 7</v>
      </c>
      <c r="G1670" t="str">
        <f>IF(AND(Date[[#This Row],[Month]]=5,Date[[#This Row],[Year]]=2021),"True","False")</f>
        <v>False</v>
      </c>
      <c r="H1670" t="str">
        <f>IF(AND(Date[[#This Row],[Month]]&lt;=5,Date[[#This Row],[Month]]&gt;=4,Date[[#This Row],[Year]]=2021),"True","False")</f>
        <v>False</v>
      </c>
      <c r="I1670" t="str">
        <f>IF(Date[[#This Row],[Year]]=2021,"True","False")</f>
        <v>True</v>
      </c>
    </row>
    <row r="1671" spans="1:9" x14ac:dyDescent="0.3">
      <c r="A1671" s="21">
        <v>44405</v>
      </c>
      <c r="B1671">
        <f t="shared" si="78"/>
        <v>2021</v>
      </c>
      <c r="C1671" t="s">
        <v>73</v>
      </c>
      <c r="D1671" t="s">
        <v>107</v>
      </c>
      <c r="E1671">
        <f t="shared" si="79"/>
        <v>7</v>
      </c>
      <c r="F1671" t="str">
        <f t="shared" si="80"/>
        <v>2021 - 7</v>
      </c>
      <c r="G1671" t="str">
        <f>IF(AND(Date[[#This Row],[Month]]=5,Date[[#This Row],[Year]]=2021),"True","False")</f>
        <v>False</v>
      </c>
      <c r="H1671" t="str">
        <f>IF(AND(Date[[#This Row],[Month]]&lt;=5,Date[[#This Row],[Month]]&gt;=4,Date[[#This Row],[Year]]=2021),"True","False")</f>
        <v>False</v>
      </c>
      <c r="I1671" t="str">
        <f>IF(Date[[#This Row],[Year]]=2021,"True","False")</f>
        <v>True</v>
      </c>
    </row>
    <row r="1672" spans="1:9" x14ac:dyDescent="0.3">
      <c r="A1672" s="21">
        <v>44406</v>
      </c>
      <c r="B1672">
        <f t="shared" si="78"/>
        <v>2021</v>
      </c>
      <c r="C1672" t="s">
        <v>73</v>
      </c>
      <c r="D1672" t="s">
        <v>107</v>
      </c>
      <c r="E1672">
        <f t="shared" si="79"/>
        <v>7</v>
      </c>
      <c r="F1672" t="str">
        <f t="shared" si="80"/>
        <v>2021 - 7</v>
      </c>
      <c r="G1672" t="str">
        <f>IF(AND(Date[[#This Row],[Month]]=5,Date[[#This Row],[Year]]=2021),"True","False")</f>
        <v>False</v>
      </c>
      <c r="H1672" t="str">
        <f>IF(AND(Date[[#This Row],[Month]]&lt;=5,Date[[#This Row],[Month]]&gt;=4,Date[[#This Row],[Year]]=2021),"True","False")</f>
        <v>False</v>
      </c>
      <c r="I1672" t="str">
        <f>IF(Date[[#This Row],[Year]]=2021,"True","False")</f>
        <v>True</v>
      </c>
    </row>
    <row r="1673" spans="1:9" x14ac:dyDescent="0.3">
      <c r="A1673" s="21">
        <v>44407</v>
      </c>
      <c r="B1673">
        <f t="shared" si="78"/>
        <v>2021</v>
      </c>
      <c r="C1673" t="s">
        <v>73</v>
      </c>
      <c r="D1673" t="s">
        <v>107</v>
      </c>
      <c r="E1673">
        <f t="shared" si="79"/>
        <v>7</v>
      </c>
      <c r="F1673" t="str">
        <f t="shared" si="80"/>
        <v>2021 - 7</v>
      </c>
      <c r="G1673" t="str">
        <f>IF(AND(Date[[#This Row],[Month]]=5,Date[[#This Row],[Year]]=2021),"True","False")</f>
        <v>False</v>
      </c>
      <c r="H1673" t="str">
        <f>IF(AND(Date[[#This Row],[Month]]&lt;=5,Date[[#This Row],[Month]]&gt;=4,Date[[#This Row],[Year]]=2021),"True","False")</f>
        <v>False</v>
      </c>
      <c r="I1673" t="str">
        <f>IF(Date[[#This Row],[Year]]=2021,"True","False")</f>
        <v>True</v>
      </c>
    </row>
    <row r="1674" spans="1:9" x14ac:dyDescent="0.3">
      <c r="A1674" s="21">
        <v>44408</v>
      </c>
      <c r="B1674">
        <f t="shared" si="78"/>
        <v>2021</v>
      </c>
      <c r="C1674" t="s">
        <v>73</v>
      </c>
      <c r="D1674" t="s">
        <v>107</v>
      </c>
      <c r="E1674">
        <f t="shared" si="79"/>
        <v>7</v>
      </c>
      <c r="F1674" t="str">
        <f t="shared" si="80"/>
        <v>2021 - 7</v>
      </c>
      <c r="G1674" t="str">
        <f>IF(AND(Date[[#This Row],[Month]]=5,Date[[#This Row],[Year]]=2021),"True","False")</f>
        <v>False</v>
      </c>
      <c r="H1674" t="str">
        <f>IF(AND(Date[[#This Row],[Month]]&lt;=5,Date[[#This Row],[Month]]&gt;=4,Date[[#This Row],[Year]]=2021),"True","False")</f>
        <v>False</v>
      </c>
      <c r="I1674" t="str">
        <f>IF(Date[[#This Row],[Year]]=2021,"True","False")</f>
        <v>True</v>
      </c>
    </row>
    <row r="1675" spans="1:9" x14ac:dyDescent="0.3">
      <c r="A1675" s="21">
        <v>44409</v>
      </c>
      <c r="B1675">
        <f t="shared" si="78"/>
        <v>2021</v>
      </c>
      <c r="C1675" t="s">
        <v>74</v>
      </c>
      <c r="D1675" t="s">
        <v>107</v>
      </c>
      <c r="E1675">
        <f t="shared" si="79"/>
        <v>8</v>
      </c>
      <c r="F1675" t="str">
        <f t="shared" si="80"/>
        <v>2021 - 8</v>
      </c>
      <c r="G1675" t="str">
        <f>IF(AND(Date[[#This Row],[Month]]=5,Date[[#This Row],[Year]]=2021),"True","False")</f>
        <v>False</v>
      </c>
      <c r="H1675" t="str">
        <f>IF(AND(Date[[#This Row],[Month]]&lt;=5,Date[[#This Row],[Month]]&gt;=4,Date[[#This Row],[Year]]=2021),"True","False")</f>
        <v>False</v>
      </c>
      <c r="I1675" t="str">
        <f>IF(Date[[#This Row],[Year]]=2021,"True","False")</f>
        <v>True</v>
      </c>
    </row>
    <row r="1676" spans="1:9" x14ac:dyDescent="0.3">
      <c r="A1676" s="21">
        <v>44410</v>
      </c>
      <c r="B1676">
        <f t="shared" si="78"/>
        <v>2021</v>
      </c>
      <c r="C1676" t="s">
        <v>74</v>
      </c>
      <c r="D1676" t="s">
        <v>107</v>
      </c>
      <c r="E1676">
        <f t="shared" si="79"/>
        <v>8</v>
      </c>
      <c r="F1676" t="str">
        <f t="shared" si="80"/>
        <v>2021 - 8</v>
      </c>
      <c r="G1676" t="str">
        <f>IF(AND(Date[[#This Row],[Month]]=5,Date[[#This Row],[Year]]=2021),"True","False")</f>
        <v>False</v>
      </c>
      <c r="H1676" t="str">
        <f>IF(AND(Date[[#This Row],[Month]]&lt;=5,Date[[#This Row],[Month]]&gt;=4,Date[[#This Row],[Year]]=2021),"True","False")</f>
        <v>False</v>
      </c>
      <c r="I1676" t="str">
        <f>IF(Date[[#This Row],[Year]]=2021,"True","False")</f>
        <v>True</v>
      </c>
    </row>
    <row r="1677" spans="1:9" x14ac:dyDescent="0.3">
      <c r="A1677" s="21">
        <v>44411</v>
      </c>
      <c r="B1677">
        <f t="shared" si="78"/>
        <v>2021</v>
      </c>
      <c r="C1677" t="s">
        <v>74</v>
      </c>
      <c r="D1677" t="s">
        <v>107</v>
      </c>
      <c r="E1677">
        <f t="shared" si="79"/>
        <v>8</v>
      </c>
      <c r="F1677" t="str">
        <f t="shared" si="80"/>
        <v>2021 - 8</v>
      </c>
      <c r="G1677" t="str">
        <f>IF(AND(Date[[#This Row],[Month]]=5,Date[[#This Row],[Year]]=2021),"True","False")</f>
        <v>False</v>
      </c>
      <c r="H1677" t="str">
        <f>IF(AND(Date[[#This Row],[Month]]&lt;=5,Date[[#This Row],[Month]]&gt;=4,Date[[#This Row],[Year]]=2021),"True","False")</f>
        <v>False</v>
      </c>
      <c r="I1677" t="str">
        <f>IF(Date[[#This Row],[Year]]=2021,"True","False")</f>
        <v>True</v>
      </c>
    </row>
    <row r="1678" spans="1:9" x14ac:dyDescent="0.3">
      <c r="A1678" s="21">
        <v>44412</v>
      </c>
      <c r="B1678">
        <f t="shared" si="78"/>
        <v>2021</v>
      </c>
      <c r="C1678" t="s">
        <v>74</v>
      </c>
      <c r="D1678" t="s">
        <v>107</v>
      </c>
      <c r="E1678">
        <f t="shared" si="79"/>
        <v>8</v>
      </c>
      <c r="F1678" t="str">
        <f t="shared" si="80"/>
        <v>2021 - 8</v>
      </c>
      <c r="G1678" t="str">
        <f>IF(AND(Date[[#This Row],[Month]]=5,Date[[#This Row],[Year]]=2021),"True","False")</f>
        <v>False</v>
      </c>
      <c r="H1678" t="str">
        <f>IF(AND(Date[[#This Row],[Month]]&lt;=5,Date[[#This Row],[Month]]&gt;=4,Date[[#This Row],[Year]]=2021),"True","False")</f>
        <v>False</v>
      </c>
      <c r="I1678" t="str">
        <f>IF(Date[[#This Row],[Year]]=2021,"True","False")</f>
        <v>True</v>
      </c>
    </row>
    <row r="1679" spans="1:9" x14ac:dyDescent="0.3">
      <c r="A1679" s="21">
        <v>44413</v>
      </c>
      <c r="B1679">
        <f t="shared" si="78"/>
        <v>2021</v>
      </c>
      <c r="C1679" t="s">
        <v>74</v>
      </c>
      <c r="D1679" t="s">
        <v>107</v>
      </c>
      <c r="E1679">
        <f t="shared" si="79"/>
        <v>8</v>
      </c>
      <c r="F1679" t="str">
        <f t="shared" si="80"/>
        <v>2021 - 8</v>
      </c>
      <c r="G1679" t="str">
        <f>IF(AND(Date[[#This Row],[Month]]=5,Date[[#This Row],[Year]]=2021),"True","False")</f>
        <v>False</v>
      </c>
      <c r="H1679" t="str">
        <f>IF(AND(Date[[#This Row],[Month]]&lt;=5,Date[[#This Row],[Month]]&gt;=4,Date[[#This Row],[Year]]=2021),"True","False")</f>
        <v>False</v>
      </c>
      <c r="I1679" t="str">
        <f>IF(Date[[#This Row],[Year]]=2021,"True","False")</f>
        <v>True</v>
      </c>
    </row>
    <row r="1680" spans="1:9" x14ac:dyDescent="0.3">
      <c r="A1680" s="21">
        <v>44414</v>
      </c>
      <c r="B1680">
        <f t="shared" si="78"/>
        <v>2021</v>
      </c>
      <c r="C1680" t="s">
        <v>74</v>
      </c>
      <c r="D1680" t="s">
        <v>107</v>
      </c>
      <c r="E1680">
        <f t="shared" si="79"/>
        <v>8</v>
      </c>
      <c r="F1680" t="str">
        <f t="shared" si="80"/>
        <v>2021 - 8</v>
      </c>
      <c r="G1680" t="str">
        <f>IF(AND(Date[[#This Row],[Month]]=5,Date[[#This Row],[Year]]=2021),"True","False")</f>
        <v>False</v>
      </c>
      <c r="H1680" t="str">
        <f>IF(AND(Date[[#This Row],[Month]]&lt;=5,Date[[#This Row],[Month]]&gt;=4,Date[[#This Row],[Year]]=2021),"True","False")</f>
        <v>False</v>
      </c>
      <c r="I1680" t="str">
        <f>IF(Date[[#This Row],[Year]]=2021,"True","False")</f>
        <v>True</v>
      </c>
    </row>
    <row r="1681" spans="1:9" x14ac:dyDescent="0.3">
      <c r="A1681" s="21">
        <v>44415</v>
      </c>
      <c r="B1681">
        <f t="shared" si="78"/>
        <v>2021</v>
      </c>
      <c r="C1681" t="s">
        <v>74</v>
      </c>
      <c r="D1681" t="s">
        <v>107</v>
      </c>
      <c r="E1681">
        <f t="shared" si="79"/>
        <v>8</v>
      </c>
      <c r="F1681" t="str">
        <f t="shared" si="80"/>
        <v>2021 - 8</v>
      </c>
      <c r="G1681" t="str">
        <f>IF(AND(Date[[#This Row],[Month]]=5,Date[[#This Row],[Year]]=2021),"True","False")</f>
        <v>False</v>
      </c>
      <c r="H1681" t="str">
        <f>IF(AND(Date[[#This Row],[Month]]&lt;=5,Date[[#This Row],[Month]]&gt;=4,Date[[#This Row],[Year]]=2021),"True","False")</f>
        <v>False</v>
      </c>
      <c r="I1681" t="str">
        <f>IF(Date[[#This Row],[Year]]=2021,"True","False")</f>
        <v>True</v>
      </c>
    </row>
    <row r="1682" spans="1:9" x14ac:dyDescent="0.3">
      <c r="A1682" s="21">
        <v>44416</v>
      </c>
      <c r="B1682">
        <f t="shared" si="78"/>
        <v>2021</v>
      </c>
      <c r="C1682" t="s">
        <v>74</v>
      </c>
      <c r="D1682" t="s">
        <v>107</v>
      </c>
      <c r="E1682">
        <f t="shared" si="79"/>
        <v>8</v>
      </c>
      <c r="F1682" t="str">
        <f t="shared" si="80"/>
        <v>2021 - 8</v>
      </c>
      <c r="G1682" t="str">
        <f>IF(AND(Date[[#This Row],[Month]]=5,Date[[#This Row],[Year]]=2021),"True","False")</f>
        <v>False</v>
      </c>
      <c r="H1682" t="str">
        <f>IF(AND(Date[[#This Row],[Month]]&lt;=5,Date[[#This Row],[Month]]&gt;=4,Date[[#This Row],[Year]]=2021),"True","False")</f>
        <v>False</v>
      </c>
      <c r="I1682" t="str">
        <f>IF(Date[[#This Row],[Year]]=2021,"True","False")</f>
        <v>True</v>
      </c>
    </row>
    <row r="1683" spans="1:9" x14ac:dyDescent="0.3">
      <c r="A1683" s="21">
        <v>44417</v>
      </c>
      <c r="B1683">
        <f t="shared" si="78"/>
        <v>2021</v>
      </c>
      <c r="C1683" t="s">
        <v>74</v>
      </c>
      <c r="D1683" t="s">
        <v>107</v>
      </c>
      <c r="E1683">
        <f t="shared" si="79"/>
        <v>8</v>
      </c>
      <c r="F1683" t="str">
        <f t="shared" si="80"/>
        <v>2021 - 8</v>
      </c>
      <c r="G1683" t="str">
        <f>IF(AND(Date[[#This Row],[Month]]=5,Date[[#This Row],[Year]]=2021),"True","False")</f>
        <v>False</v>
      </c>
      <c r="H1683" t="str">
        <f>IF(AND(Date[[#This Row],[Month]]&lt;=5,Date[[#This Row],[Month]]&gt;=4,Date[[#This Row],[Year]]=2021),"True","False")</f>
        <v>False</v>
      </c>
      <c r="I1683" t="str">
        <f>IF(Date[[#This Row],[Year]]=2021,"True","False")</f>
        <v>True</v>
      </c>
    </row>
    <row r="1684" spans="1:9" x14ac:dyDescent="0.3">
      <c r="A1684" s="21">
        <v>44418</v>
      </c>
      <c r="B1684">
        <f t="shared" si="78"/>
        <v>2021</v>
      </c>
      <c r="C1684" t="s">
        <v>74</v>
      </c>
      <c r="D1684" t="s">
        <v>107</v>
      </c>
      <c r="E1684">
        <f t="shared" si="79"/>
        <v>8</v>
      </c>
      <c r="F1684" t="str">
        <f t="shared" si="80"/>
        <v>2021 - 8</v>
      </c>
      <c r="G1684" t="str">
        <f>IF(AND(Date[[#This Row],[Month]]=5,Date[[#This Row],[Year]]=2021),"True","False")</f>
        <v>False</v>
      </c>
      <c r="H1684" t="str">
        <f>IF(AND(Date[[#This Row],[Month]]&lt;=5,Date[[#This Row],[Month]]&gt;=4,Date[[#This Row],[Year]]=2021),"True","False")</f>
        <v>False</v>
      </c>
      <c r="I1684" t="str">
        <f>IF(Date[[#This Row],[Year]]=2021,"True","False")</f>
        <v>True</v>
      </c>
    </row>
    <row r="1685" spans="1:9" x14ac:dyDescent="0.3">
      <c r="A1685" s="21">
        <v>44419</v>
      </c>
      <c r="B1685">
        <f t="shared" si="78"/>
        <v>2021</v>
      </c>
      <c r="C1685" t="s">
        <v>74</v>
      </c>
      <c r="D1685" t="s">
        <v>107</v>
      </c>
      <c r="E1685">
        <f t="shared" si="79"/>
        <v>8</v>
      </c>
      <c r="F1685" t="str">
        <f t="shared" si="80"/>
        <v>2021 - 8</v>
      </c>
      <c r="G1685" t="str">
        <f>IF(AND(Date[[#This Row],[Month]]=5,Date[[#This Row],[Year]]=2021),"True","False")</f>
        <v>False</v>
      </c>
      <c r="H1685" t="str">
        <f>IF(AND(Date[[#This Row],[Month]]&lt;=5,Date[[#This Row],[Month]]&gt;=4,Date[[#This Row],[Year]]=2021),"True","False")</f>
        <v>False</v>
      </c>
      <c r="I1685" t="str">
        <f>IF(Date[[#This Row],[Year]]=2021,"True","False")</f>
        <v>True</v>
      </c>
    </row>
    <row r="1686" spans="1:9" x14ac:dyDescent="0.3">
      <c r="A1686" s="21">
        <v>44420</v>
      </c>
      <c r="B1686">
        <f t="shared" si="78"/>
        <v>2021</v>
      </c>
      <c r="C1686" t="s">
        <v>74</v>
      </c>
      <c r="D1686" t="s">
        <v>107</v>
      </c>
      <c r="E1686">
        <f t="shared" si="79"/>
        <v>8</v>
      </c>
      <c r="F1686" t="str">
        <f t="shared" si="80"/>
        <v>2021 - 8</v>
      </c>
      <c r="G1686" t="str">
        <f>IF(AND(Date[[#This Row],[Month]]=5,Date[[#This Row],[Year]]=2021),"True","False")</f>
        <v>False</v>
      </c>
      <c r="H1686" t="str">
        <f>IF(AND(Date[[#This Row],[Month]]&lt;=5,Date[[#This Row],[Month]]&gt;=4,Date[[#This Row],[Year]]=2021),"True","False")</f>
        <v>False</v>
      </c>
      <c r="I1686" t="str">
        <f>IF(Date[[#This Row],[Year]]=2021,"True","False")</f>
        <v>True</v>
      </c>
    </row>
    <row r="1687" spans="1:9" x14ac:dyDescent="0.3">
      <c r="A1687" s="21">
        <v>44421</v>
      </c>
      <c r="B1687">
        <f t="shared" si="78"/>
        <v>2021</v>
      </c>
      <c r="C1687" t="s">
        <v>74</v>
      </c>
      <c r="D1687" t="s">
        <v>107</v>
      </c>
      <c r="E1687">
        <f t="shared" si="79"/>
        <v>8</v>
      </c>
      <c r="F1687" t="str">
        <f t="shared" si="80"/>
        <v>2021 - 8</v>
      </c>
      <c r="G1687" t="str">
        <f>IF(AND(Date[[#This Row],[Month]]=5,Date[[#This Row],[Year]]=2021),"True","False")</f>
        <v>False</v>
      </c>
      <c r="H1687" t="str">
        <f>IF(AND(Date[[#This Row],[Month]]&lt;=5,Date[[#This Row],[Month]]&gt;=4,Date[[#This Row],[Year]]=2021),"True","False")</f>
        <v>False</v>
      </c>
      <c r="I1687" t="str">
        <f>IF(Date[[#This Row],[Year]]=2021,"True","False")</f>
        <v>True</v>
      </c>
    </row>
    <row r="1688" spans="1:9" x14ac:dyDescent="0.3">
      <c r="A1688" s="21">
        <v>44422</v>
      </c>
      <c r="B1688">
        <f t="shared" si="78"/>
        <v>2021</v>
      </c>
      <c r="C1688" t="s">
        <v>74</v>
      </c>
      <c r="D1688" t="s">
        <v>107</v>
      </c>
      <c r="E1688">
        <f t="shared" si="79"/>
        <v>8</v>
      </c>
      <c r="F1688" t="str">
        <f t="shared" si="80"/>
        <v>2021 - 8</v>
      </c>
      <c r="G1688" t="str">
        <f>IF(AND(Date[[#This Row],[Month]]=5,Date[[#This Row],[Year]]=2021),"True","False")</f>
        <v>False</v>
      </c>
      <c r="H1688" t="str">
        <f>IF(AND(Date[[#This Row],[Month]]&lt;=5,Date[[#This Row],[Month]]&gt;=4,Date[[#This Row],[Year]]=2021),"True","False")</f>
        <v>False</v>
      </c>
      <c r="I1688" t="str">
        <f>IF(Date[[#This Row],[Year]]=2021,"True","False")</f>
        <v>True</v>
      </c>
    </row>
    <row r="1689" spans="1:9" x14ac:dyDescent="0.3">
      <c r="A1689" s="21">
        <v>44423</v>
      </c>
      <c r="B1689">
        <f t="shared" si="78"/>
        <v>2021</v>
      </c>
      <c r="C1689" t="s">
        <v>74</v>
      </c>
      <c r="D1689" t="s">
        <v>107</v>
      </c>
      <c r="E1689">
        <f t="shared" si="79"/>
        <v>8</v>
      </c>
      <c r="F1689" t="str">
        <f t="shared" si="80"/>
        <v>2021 - 8</v>
      </c>
      <c r="G1689" t="str">
        <f>IF(AND(Date[[#This Row],[Month]]=5,Date[[#This Row],[Year]]=2021),"True","False")</f>
        <v>False</v>
      </c>
      <c r="H1689" t="str">
        <f>IF(AND(Date[[#This Row],[Month]]&lt;=5,Date[[#This Row],[Month]]&gt;=4,Date[[#This Row],[Year]]=2021),"True","False")</f>
        <v>False</v>
      </c>
      <c r="I1689" t="str">
        <f>IF(Date[[#This Row],[Year]]=2021,"True","False")</f>
        <v>True</v>
      </c>
    </row>
    <row r="1690" spans="1:9" x14ac:dyDescent="0.3">
      <c r="A1690" s="21">
        <v>44424</v>
      </c>
      <c r="B1690">
        <f t="shared" si="78"/>
        <v>2021</v>
      </c>
      <c r="C1690" t="s">
        <v>74</v>
      </c>
      <c r="D1690" t="s">
        <v>107</v>
      </c>
      <c r="E1690">
        <f t="shared" si="79"/>
        <v>8</v>
      </c>
      <c r="F1690" t="str">
        <f t="shared" si="80"/>
        <v>2021 - 8</v>
      </c>
      <c r="G1690" t="str">
        <f>IF(AND(Date[[#This Row],[Month]]=5,Date[[#This Row],[Year]]=2021),"True","False")</f>
        <v>False</v>
      </c>
      <c r="H1690" t="str">
        <f>IF(AND(Date[[#This Row],[Month]]&lt;=5,Date[[#This Row],[Month]]&gt;=4,Date[[#This Row],[Year]]=2021),"True","False")</f>
        <v>False</v>
      </c>
      <c r="I1690" t="str">
        <f>IF(Date[[#This Row],[Year]]=2021,"True","False")</f>
        <v>True</v>
      </c>
    </row>
    <row r="1691" spans="1:9" x14ac:dyDescent="0.3">
      <c r="A1691" s="21">
        <v>44425</v>
      </c>
      <c r="B1691">
        <f t="shared" si="78"/>
        <v>2021</v>
      </c>
      <c r="C1691" t="s">
        <v>74</v>
      </c>
      <c r="D1691" t="s">
        <v>107</v>
      </c>
      <c r="E1691">
        <f t="shared" si="79"/>
        <v>8</v>
      </c>
      <c r="F1691" t="str">
        <f t="shared" si="80"/>
        <v>2021 - 8</v>
      </c>
      <c r="G1691" t="str">
        <f>IF(AND(Date[[#This Row],[Month]]=5,Date[[#This Row],[Year]]=2021),"True","False")</f>
        <v>False</v>
      </c>
      <c r="H1691" t="str">
        <f>IF(AND(Date[[#This Row],[Month]]&lt;=5,Date[[#This Row],[Month]]&gt;=4,Date[[#This Row],[Year]]=2021),"True","False")</f>
        <v>False</v>
      </c>
      <c r="I1691" t="str">
        <f>IF(Date[[#This Row],[Year]]=2021,"True","False")</f>
        <v>True</v>
      </c>
    </row>
    <row r="1692" spans="1:9" x14ac:dyDescent="0.3">
      <c r="A1692" s="21">
        <v>44426</v>
      </c>
      <c r="B1692">
        <f t="shared" si="78"/>
        <v>2021</v>
      </c>
      <c r="C1692" t="s">
        <v>74</v>
      </c>
      <c r="D1692" t="s">
        <v>107</v>
      </c>
      <c r="E1692">
        <f t="shared" si="79"/>
        <v>8</v>
      </c>
      <c r="F1692" t="str">
        <f t="shared" si="80"/>
        <v>2021 - 8</v>
      </c>
      <c r="G1692" t="str">
        <f>IF(AND(Date[[#This Row],[Month]]=5,Date[[#This Row],[Year]]=2021),"True","False")</f>
        <v>False</v>
      </c>
      <c r="H1692" t="str">
        <f>IF(AND(Date[[#This Row],[Month]]&lt;=5,Date[[#This Row],[Month]]&gt;=4,Date[[#This Row],[Year]]=2021),"True","False")</f>
        <v>False</v>
      </c>
      <c r="I1692" t="str">
        <f>IF(Date[[#This Row],[Year]]=2021,"True","False")</f>
        <v>True</v>
      </c>
    </row>
    <row r="1693" spans="1:9" x14ac:dyDescent="0.3">
      <c r="A1693" s="21">
        <v>44427</v>
      </c>
      <c r="B1693">
        <f t="shared" si="78"/>
        <v>2021</v>
      </c>
      <c r="C1693" t="s">
        <v>74</v>
      </c>
      <c r="D1693" t="s">
        <v>107</v>
      </c>
      <c r="E1693">
        <f t="shared" si="79"/>
        <v>8</v>
      </c>
      <c r="F1693" t="str">
        <f t="shared" si="80"/>
        <v>2021 - 8</v>
      </c>
      <c r="G1693" t="str">
        <f>IF(AND(Date[[#This Row],[Month]]=5,Date[[#This Row],[Year]]=2021),"True","False")</f>
        <v>False</v>
      </c>
      <c r="H1693" t="str">
        <f>IF(AND(Date[[#This Row],[Month]]&lt;=5,Date[[#This Row],[Month]]&gt;=4,Date[[#This Row],[Year]]=2021),"True","False")</f>
        <v>False</v>
      </c>
      <c r="I1693" t="str">
        <f>IF(Date[[#This Row],[Year]]=2021,"True","False")</f>
        <v>True</v>
      </c>
    </row>
    <row r="1694" spans="1:9" x14ac:dyDescent="0.3">
      <c r="A1694" s="21">
        <v>44428</v>
      </c>
      <c r="B1694">
        <f t="shared" si="78"/>
        <v>2021</v>
      </c>
      <c r="C1694" t="s">
        <v>74</v>
      </c>
      <c r="D1694" t="s">
        <v>107</v>
      </c>
      <c r="E1694">
        <f t="shared" si="79"/>
        <v>8</v>
      </c>
      <c r="F1694" t="str">
        <f t="shared" si="80"/>
        <v>2021 - 8</v>
      </c>
      <c r="G1694" t="str">
        <f>IF(AND(Date[[#This Row],[Month]]=5,Date[[#This Row],[Year]]=2021),"True","False")</f>
        <v>False</v>
      </c>
      <c r="H1694" t="str">
        <f>IF(AND(Date[[#This Row],[Month]]&lt;=5,Date[[#This Row],[Month]]&gt;=4,Date[[#This Row],[Year]]=2021),"True","False")</f>
        <v>False</v>
      </c>
      <c r="I1694" t="str">
        <f>IF(Date[[#This Row],[Year]]=2021,"True","False")</f>
        <v>True</v>
      </c>
    </row>
    <row r="1695" spans="1:9" x14ac:dyDescent="0.3">
      <c r="A1695" s="21">
        <v>44429</v>
      </c>
      <c r="B1695">
        <f t="shared" si="78"/>
        <v>2021</v>
      </c>
      <c r="C1695" t="s">
        <v>74</v>
      </c>
      <c r="D1695" t="s">
        <v>107</v>
      </c>
      <c r="E1695">
        <f t="shared" si="79"/>
        <v>8</v>
      </c>
      <c r="F1695" t="str">
        <f t="shared" si="80"/>
        <v>2021 - 8</v>
      </c>
      <c r="G1695" t="str">
        <f>IF(AND(Date[[#This Row],[Month]]=5,Date[[#This Row],[Year]]=2021),"True","False")</f>
        <v>False</v>
      </c>
      <c r="H1695" t="str">
        <f>IF(AND(Date[[#This Row],[Month]]&lt;=5,Date[[#This Row],[Month]]&gt;=4,Date[[#This Row],[Year]]=2021),"True","False")</f>
        <v>False</v>
      </c>
      <c r="I1695" t="str">
        <f>IF(Date[[#This Row],[Year]]=2021,"True","False")</f>
        <v>True</v>
      </c>
    </row>
    <row r="1696" spans="1:9" x14ac:dyDescent="0.3">
      <c r="A1696" s="21">
        <v>44430</v>
      </c>
      <c r="B1696">
        <f t="shared" si="78"/>
        <v>2021</v>
      </c>
      <c r="C1696" t="s">
        <v>74</v>
      </c>
      <c r="D1696" t="s">
        <v>107</v>
      </c>
      <c r="E1696">
        <f t="shared" si="79"/>
        <v>8</v>
      </c>
      <c r="F1696" t="str">
        <f t="shared" si="80"/>
        <v>2021 - 8</v>
      </c>
      <c r="G1696" t="str">
        <f>IF(AND(Date[[#This Row],[Month]]=5,Date[[#This Row],[Year]]=2021),"True","False")</f>
        <v>False</v>
      </c>
      <c r="H1696" t="str">
        <f>IF(AND(Date[[#This Row],[Month]]&lt;=5,Date[[#This Row],[Month]]&gt;=4,Date[[#This Row],[Year]]=2021),"True","False")</f>
        <v>False</v>
      </c>
      <c r="I1696" t="str">
        <f>IF(Date[[#This Row],[Year]]=2021,"True","False")</f>
        <v>True</v>
      </c>
    </row>
    <row r="1697" spans="1:9" x14ac:dyDescent="0.3">
      <c r="A1697" s="21">
        <v>44431</v>
      </c>
      <c r="B1697">
        <f t="shared" si="78"/>
        <v>2021</v>
      </c>
      <c r="C1697" t="s">
        <v>74</v>
      </c>
      <c r="D1697" t="s">
        <v>107</v>
      </c>
      <c r="E1697">
        <f t="shared" si="79"/>
        <v>8</v>
      </c>
      <c r="F1697" t="str">
        <f t="shared" si="80"/>
        <v>2021 - 8</v>
      </c>
      <c r="G1697" t="str">
        <f>IF(AND(Date[[#This Row],[Month]]=5,Date[[#This Row],[Year]]=2021),"True","False")</f>
        <v>False</v>
      </c>
      <c r="H1697" t="str">
        <f>IF(AND(Date[[#This Row],[Month]]&lt;=5,Date[[#This Row],[Month]]&gt;=4,Date[[#This Row],[Year]]=2021),"True","False")</f>
        <v>False</v>
      </c>
      <c r="I1697" t="str">
        <f>IF(Date[[#This Row],[Year]]=2021,"True","False")</f>
        <v>True</v>
      </c>
    </row>
    <row r="1698" spans="1:9" x14ac:dyDescent="0.3">
      <c r="A1698" s="21">
        <v>44432</v>
      </c>
      <c r="B1698">
        <f t="shared" si="78"/>
        <v>2021</v>
      </c>
      <c r="C1698" t="s">
        <v>74</v>
      </c>
      <c r="D1698" t="s">
        <v>107</v>
      </c>
      <c r="E1698">
        <f t="shared" si="79"/>
        <v>8</v>
      </c>
      <c r="F1698" t="str">
        <f t="shared" si="80"/>
        <v>2021 - 8</v>
      </c>
      <c r="G1698" t="str">
        <f>IF(AND(Date[[#This Row],[Month]]=5,Date[[#This Row],[Year]]=2021),"True","False")</f>
        <v>False</v>
      </c>
      <c r="H1698" t="str">
        <f>IF(AND(Date[[#This Row],[Month]]&lt;=5,Date[[#This Row],[Month]]&gt;=4,Date[[#This Row],[Year]]=2021),"True","False")</f>
        <v>False</v>
      </c>
      <c r="I1698" t="str">
        <f>IF(Date[[#This Row],[Year]]=2021,"True","False")</f>
        <v>True</v>
      </c>
    </row>
    <row r="1699" spans="1:9" x14ac:dyDescent="0.3">
      <c r="A1699" s="21">
        <v>44433</v>
      </c>
      <c r="B1699">
        <f t="shared" si="78"/>
        <v>2021</v>
      </c>
      <c r="C1699" t="s">
        <v>74</v>
      </c>
      <c r="D1699" t="s">
        <v>107</v>
      </c>
      <c r="E1699">
        <f t="shared" si="79"/>
        <v>8</v>
      </c>
      <c r="F1699" t="str">
        <f t="shared" si="80"/>
        <v>2021 - 8</v>
      </c>
      <c r="G1699" t="str">
        <f>IF(AND(Date[[#This Row],[Month]]=5,Date[[#This Row],[Year]]=2021),"True","False")</f>
        <v>False</v>
      </c>
      <c r="H1699" t="str">
        <f>IF(AND(Date[[#This Row],[Month]]&lt;=5,Date[[#This Row],[Month]]&gt;=4,Date[[#This Row],[Year]]=2021),"True","False")</f>
        <v>False</v>
      </c>
      <c r="I1699" t="str">
        <f>IF(Date[[#This Row],[Year]]=2021,"True","False")</f>
        <v>True</v>
      </c>
    </row>
    <row r="1700" spans="1:9" x14ac:dyDescent="0.3">
      <c r="A1700" s="21">
        <v>44434</v>
      </c>
      <c r="B1700">
        <f t="shared" si="78"/>
        <v>2021</v>
      </c>
      <c r="C1700" t="s">
        <v>74</v>
      </c>
      <c r="D1700" t="s">
        <v>107</v>
      </c>
      <c r="E1700">
        <f t="shared" si="79"/>
        <v>8</v>
      </c>
      <c r="F1700" t="str">
        <f t="shared" si="80"/>
        <v>2021 - 8</v>
      </c>
      <c r="G1700" t="str">
        <f>IF(AND(Date[[#This Row],[Month]]=5,Date[[#This Row],[Year]]=2021),"True","False")</f>
        <v>False</v>
      </c>
      <c r="H1700" t="str">
        <f>IF(AND(Date[[#This Row],[Month]]&lt;=5,Date[[#This Row],[Month]]&gt;=4,Date[[#This Row],[Year]]=2021),"True","False")</f>
        <v>False</v>
      </c>
      <c r="I1700" t="str">
        <f>IF(Date[[#This Row],[Year]]=2021,"True","False")</f>
        <v>True</v>
      </c>
    </row>
    <row r="1701" spans="1:9" x14ac:dyDescent="0.3">
      <c r="A1701" s="21">
        <v>44435</v>
      </c>
      <c r="B1701">
        <f t="shared" si="78"/>
        <v>2021</v>
      </c>
      <c r="C1701" t="s">
        <v>74</v>
      </c>
      <c r="D1701" t="s">
        <v>107</v>
      </c>
      <c r="E1701">
        <f t="shared" si="79"/>
        <v>8</v>
      </c>
      <c r="F1701" t="str">
        <f t="shared" si="80"/>
        <v>2021 - 8</v>
      </c>
      <c r="G1701" t="str">
        <f>IF(AND(Date[[#This Row],[Month]]=5,Date[[#This Row],[Year]]=2021),"True","False")</f>
        <v>False</v>
      </c>
      <c r="H1701" t="str">
        <f>IF(AND(Date[[#This Row],[Month]]&lt;=5,Date[[#This Row],[Month]]&gt;=4,Date[[#This Row],[Year]]=2021),"True","False")</f>
        <v>False</v>
      </c>
      <c r="I1701" t="str">
        <f>IF(Date[[#This Row],[Year]]=2021,"True","False")</f>
        <v>True</v>
      </c>
    </row>
    <row r="1702" spans="1:9" x14ac:dyDescent="0.3">
      <c r="A1702" s="21">
        <v>44436</v>
      </c>
      <c r="B1702">
        <f t="shared" si="78"/>
        <v>2021</v>
      </c>
      <c r="C1702" t="s">
        <v>74</v>
      </c>
      <c r="D1702" t="s">
        <v>107</v>
      </c>
      <c r="E1702">
        <f t="shared" si="79"/>
        <v>8</v>
      </c>
      <c r="F1702" t="str">
        <f t="shared" si="80"/>
        <v>2021 - 8</v>
      </c>
      <c r="G1702" t="str">
        <f>IF(AND(Date[[#This Row],[Month]]=5,Date[[#This Row],[Year]]=2021),"True","False")</f>
        <v>False</v>
      </c>
      <c r="H1702" t="str">
        <f>IF(AND(Date[[#This Row],[Month]]&lt;=5,Date[[#This Row],[Month]]&gt;=4,Date[[#This Row],[Year]]=2021),"True","False")</f>
        <v>False</v>
      </c>
      <c r="I1702" t="str">
        <f>IF(Date[[#This Row],[Year]]=2021,"True","False")</f>
        <v>True</v>
      </c>
    </row>
    <row r="1703" spans="1:9" x14ac:dyDescent="0.3">
      <c r="A1703" s="21">
        <v>44437</v>
      </c>
      <c r="B1703">
        <f t="shared" si="78"/>
        <v>2021</v>
      </c>
      <c r="C1703" t="s">
        <v>74</v>
      </c>
      <c r="D1703" t="s">
        <v>107</v>
      </c>
      <c r="E1703">
        <f t="shared" si="79"/>
        <v>8</v>
      </c>
      <c r="F1703" t="str">
        <f t="shared" si="80"/>
        <v>2021 - 8</v>
      </c>
      <c r="G1703" t="str">
        <f>IF(AND(Date[[#This Row],[Month]]=5,Date[[#This Row],[Year]]=2021),"True","False")</f>
        <v>False</v>
      </c>
      <c r="H1703" t="str">
        <f>IF(AND(Date[[#This Row],[Month]]&lt;=5,Date[[#This Row],[Month]]&gt;=4,Date[[#This Row],[Year]]=2021),"True","False")</f>
        <v>False</v>
      </c>
      <c r="I1703" t="str">
        <f>IF(Date[[#This Row],[Year]]=2021,"True","False")</f>
        <v>True</v>
      </c>
    </row>
    <row r="1704" spans="1:9" x14ac:dyDescent="0.3">
      <c r="A1704" s="21">
        <v>44438</v>
      </c>
      <c r="B1704">
        <f t="shared" si="78"/>
        <v>2021</v>
      </c>
      <c r="C1704" t="s">
        <v>74</v>
      </c>
      <c r="D1704" t="s">
        <v>107</v>
      </c>
      <c r="E1704">
        <f t="shared" si="79"/>
        <v>8</v>
      </c>
      <c r="F1704" t="str">
        <f t="shared" si="80"/>
        <v>2021 - 8</v>
      </c>
      <c r="G1704" t="str">
        <f>IF(AND(Date[[#This Row],[Month]]=5,Date[[#This Row],[Year]]=2021),"True","False")</f>
        <v>False</v>
      </c>
      <c r="H1704" t="str">
        <f>IF(AND(Date[[#This Row],[Month]]&lt;=5,Date[[#This Row],[Month]]&gt;=4,Date[[#This Row],[Year]]=2021),"True","False")</f>
        <v>False</v>
      </c>
      <c r="I1704" t="str">
        <f>IF(Date[[#This Row],[Year]]=2021,"True","False")</f>
        <v>True</v>
      </c>
    </row>
    <row r="1705" spans="1:9" x14ac:dyDescent="0.3">
      <c r="A1705" s="21">
        <v>44439</v>
      </c>
      <c r="B1705">
        <f t="shared" si="78"/>
        <v>2021</v>
      </c>
      <c r="C1705" t="s">
        <v>74</v>
      </c>
      <c r="D1705" t="s">
        <v>107</v>
      </c>
      <c r="E1705">
        <f t="shared" si="79"/>
        <v>8</v>
      </c>
      <c r="F1705" t="str">
        <f t="shared" si="80"/>
        <v>2021 - 8</v>
      </c>
      <c r="G1705" t="str">
        <f>IF(AND(Date[[#This Row],[Month]]=5,Date[[#This Row],[Year]]=2021),"True","False")</f>
        <v>False</v>
      </c>
      <c r="H1705" t="str">
        <f>IF(AND(Date[[#This Row],[Month]]&lt;=5,Date[[#This Row],[Month]]&gt;=4,Date[[#This Row],[Year]]=2021),"True","False")</f>
        <v>False</v>
      </c>
      <c r="I1705" t="str">
        <f>IF(Date[[#This Row],[Year]]=2021,"True","False")</f>
        <v>True</v>
      </c>
    </row>
    <row r="1706" spans="1:9" x14ac:dyDescent="0.3">
      <c r="A1706" s="21">
        <v>44440</v>
      </c>
      <c r="B1706">
        <f t="shared" si="78"/>
        <v>2021</v>
      </c>
      <c r="C1706" t="s">
        <v>75</v>
      </c>
      <c r="D1706" t="s">
        <v>107</v>
      </c>
      <c r="E1706">
        <f t="shared" si="79"/>
        <v>9</v>
      </c>
      <c r="F1706" t="str">
        <f t="shared" si="80"/>
        <v>2021 - 9</v>
      </c>
      <c r="G1706" t="str">
        <f>IF(AND(Date[[#This Row],[Month]]=5,Date[[#This Row],[Year]]=2021),"True","False")</f>
        <v>False</v>
      </c>
      <c r="H1706" t="str">
        <f>IF(AND(Date[[#This Row],[Month]]&lt;=5,Date[[#This Row],[Month]]&gt;=4,Date[[#This Row],[Year]]=2021),"True","False")</f>
        <v>False</v>
      </c>
      <c r="I1706" t="str">
        <f>IF(Date[[#This Row],[Year]]=2021,"True","False")</f>
        <v>True</v>
      </c>
    </row>
    <row r="1707" spans="1:9" x14ac:dyDescent="0.3">
      <c r="A1707" s="21">
        <v>44441</v>
      </c>
      <c r="B1707">
        <f t="shared" si="78"/>
        <v>2021</v>
      </c>
      <c r="C1707" t="s">
        <v>75</v>
      </c>
      <c r="D1707" t="s">
        <v>107</v>
      </c>
      <c r="E1707">
        <f t="shared" si="79"/>
        <v>9</v>
      </c>
      <c r="F1707" t="str">
        <f t="shared" si="80"/>
        <v>2021 - 9</v>
      </c>
      <c r="G1707" t="str">
        <f>IF(AND(Date[[#This Row],[Month]]=5,Date[[#This Row],[Year]]=2021),"True","False")</f>
        <v>False</v>
      </c>
      <c r="H1707" t="str">
        <f>IF(AND(Date[[#This Row],[Month]]&lt;=5,Date[[#This Row],[Month]]&gt;=4,Date[[#This Row],[Year]]=2021),"True","False")</f>
        <v>False</v>
      </c>
      <c r="I1707" t="str">
        <f>IF(Date[[#This Row],[Year]]=2021,"True","False")</f>
        <v>True</v>
      </c>
    </row>
    <row r="1708" spans="1:9" x14ac:dyDescent="0.3">
      <c r="A1708" s="21">
        <v>44442</v>
      </c>
      <c r="B1708">
        <f t="shared" si="78"/>
        <v>2021</v>
      </c>
      <c r="C1708" t="s">
        <v>75</v>
      </c>
      <c r="D1708" t="s">
        <v>107</v>
      </c>
      <c r="E1708">
        <f t="shared" si="79"/>
        <v>9</v>
      </c>
      <c r="F1708" t="str">
        <f t="shared" si="80"/>
        <v>2021 - 9</v>
      </c>
      <c r="G1708" t="str">
        <f>IF(AND(Date[[#This Row],[Month]]=5,Date[[#This Row],[Year]]=2021),"True","False")</f>
        <v>False</v>
      </c>
      <c r="H1708" t="str">
        <f>IF(AND(Date[[#This Row],[Month]]&lt;=5,Date[[#This Row],[Month]]&gt;=4,Date[[#This Row],[Year]]=2021),"True","False")</f>
        <v>False</v>
      </c>
      <c r="I1708" t="str">
        <f>IF(Date[[#This Row],[Year]]=2021,"True","False")</f>
        <v>True</v>
      </c>
    </row>
    <row r="1709" spans="1:9" x14ac:dyDescent="0.3">
      <c r="A1709" s="21">
        <v>44443</v>
      </c>
      <c r="B1709">
        <f t="shared" si="78"/>
        <v>2021</v>
      </c>
      <c r="C1709" t="s">
        <v>75</v>
      </c>
      <c r="D1709" t="s">
        <v>107</v>
      </c>
      <c r="E1709">
        <f t="shared" si="79"/>
        <v>9</v>
      </c>
      <c r="F1709" t="str">
        <f t="shared" si="80"/>
        <v>2021 - 9</v>
      </c>
      <c r="G1709" t="str">
        <f>IF(AND(Date[[#This Row],[Month]]=5,Date[[#This Row],[Year]]=2021),"True","False")</f>
        <v>False</v>
      </c>
      <c r="H1709" t="str">
        <f>IF(AND(Date[[#This Row],[Month]]&lt;=5,Date[[#This Row],[Month]]&gt;=4,Date[[#This Row],[Year]]=2021),"True","False")</f>
        <v>False</v>
      </c>
      <c r="I1709" t="str">
        <f>IF(Date[[#This Row],[Year]]=2021,"True","False")</f>
        <v>True</v>
      </c>
    </row>
    <row r="1710" spans="1:9" x14ac:dyDescent="0.3">
      <c r="A1710" s="21">
        <v>44444</v>
      </c>
      <c r="B1710">
        <f t="shared" si="78"/>
        <v>2021</v>
      </c>
      <c r="C1710" t="s">
        <v>75</v>
      </c>
      <c r="D1710" t="s">
        <v>107</v>
      </c>
      <c r="E1710">
        <f t="shared" si="79"/>
        <v>9</v>
      </c>
      <c r="F1710" t="str">
        <f t="shared" si="80"/>
        <v>2021 - 9</v>
      </c>
      <c r="G1710" t="str">
        <f>IF(AND(Date[[#This Row],[Month]]=5,Date[[#This Row],[Year]]=2021),"True","False")</f>
        <v>False</v>
      </c>
      <c r="H1710" t="str">
        <f>IF(AND(Date[[#This Row],[Month]]&lt;=5,Date[[#This Row],[Month]]&gt;=4,Date[[#This Row],[Year]]=2021),"True","False")</f>
        <v>False</v>
      </c>
      <c r="I1710" t="str">
        <f>IF(Date[[#This Row],[Year]]=2021,"True","False")</f>
        <v>True</v>
      </c>
    </row>
    <row r="1711" spans="1:9" x14ac:dyDescent="0.3">
      <c r="A1711" s="21">
        <v>44445</v>
      </c>
      <c r="B1711">
        <f t="shared" si="78"/>
        <v>2021</v>
      </c>
      <c r="C1711" t="s">
        <v>75</v>
      </c>
      <c r="D1711" t="s">
        <v>107</v>
      </c>
      <c r="E1711">
        <f t="shared" si="79"/>
        <v>9</v>
      </c>
      <c r="F1711" t="str">
        <f t="shared" si="80"/>
        <v>2021 - 9</v>
      </c>
      <c r="G1711" t="str">
        <f>IF(AND(Date[[#This Row],[Month]]=5,Date[[#This Row],[Year]]=2021),"True","False")</f>
        <v>False</v>
      </c>
      <c r="H1711" t="str">
        <f>IF(AND(Date[[#This Row],[Month]]&lt;=5,Date[[#This Row],[Month]]&gt;=4,Date[[#This Row],[Year]]=2021),"True","False")</f>
        <v>False</v>
      </c>
      <c r="I1711" t="str">
        <f>IF(Date[[#This Row],[Year]]=2021,"True","False")</f>
        <v>True</v>
      </c>
    </row>
    <row r="1712" spans="1:9" x14ac:dyDescent="0.3">
      <c r="A1712" s="21">
        <v>44446</v>
      </c>
      <c r="B1712">
        <f t="shared" si="78"/>
        <v>2021</v>
      </c>
      <c r="C1712" t="s">
        <v>75</v>
      </c>
      <c r="D1712" t="s">
        <v>107</v>
      </c>
      <c r="E1712">
        <f t="shared" si="79"/>
        <v>9</v>
      </c>
      <c r="F1712" t="str">
        <f t="shared" si="80"/>
        <v>2021 - 9</v>
      </c>
      <c r="G1712" t="str">
        <f>IF(AND(Date[[#This Row],[Month]]=5,Date[[#This Row],[Year]]=2021),"True","False")</f>
        <v>False</v>
      </c>
      <c r="H1712" t="str">
        <f>IF(AND(Date[[#This Row],[Month]]&lt;=5,Date[[#This Row],[Month]]&gt;=4,Date[[#This Row],[Year]]=2021),"True","False")</f>
        <v>False</v>
      </c>
      <c r="I1712" t="str">
        <f>IF(Date[[#This Row],[Year]]=2021,"True","False")</f>
        <v>True</v>
      </c>
    </row>
    <row r="1713" spans="1:9" x14ac:dyDescent="0.3">
      <c r="A1713" s="21">
        <v>44447</v>
      </c>
      <c r="B1713">
        <f t="shared" si="78"/>
        <v>2021</v>
      </c>
      <c r="C1713" t="s">
        <v>75</v>
      </c>
      <c r="D1713" t="s">
        <v>107</v>
      </c>
      <c r="E1713">
        <f t="shared" si="79"/>
        <v>9</v>
      </c>
      <c r="F1713" t="str">
        <f t="shared" si="80"/>
        <v>2021 - 9</v>
      </c>
      <c r="G1713" t="str">
        <f>IF(AND(Date[[#This Row],[Month]]=5,Date[[#This Row],[Year]]=2021),"True","False")</f>
        <v>False</v>
      </c>
      <c r="H1713" t="str">
        <f>IF(AND(Date[[#This Row],[Month]]&lt;=5,Date[[#This Row],[Month]]&gt;=4,Date[[#This Row],[Year]]=2021),"True","False")</f>
        <v>False</v>
      </c>
      <c r="I1713" t="str">
        <f>IF(Date[[#This Row],[Year]]=2021,"True","False")</f>
        <v>True</v>
      </c>
    </row>
    <row r="1714" spans="1:9" x14ac:dyDescent="0.3">
      <c r="A1714" s="21">
        <v>44448</v>
      </c>
      <c r="B1714">
        <f t="shared" si="78"/>
        <v>2021</v>
      </c>
      <c r="C1714" t="s">
        <v>75</v>
      </c>
      <c r="D1714" t="s">
        <v>107</v>
      </c>
      <c r="E1714">
        <f t="shared" si="79"/>
        <v>9</v>
      </c>
      <c r="F1714" t="str">
        <f t="shared" si="80"/>
        <v>2021 - 9</v>
      </c>
      <c r="G1714" t="str">
        <f>IF(AND(Date[[#This Row],[Month]]=5,Date[[#This Row],[Year]]=2021),"True","False")</f>
        <v>False</v>
      </c>
      <c r="H1714" t="str">
        <f>IF(AND(Date[[#This Row],[Month]]&lt;=5,Date[[#This Row],[Month]]&gt;=4,Date[[#This Row],[Year]]=2021),"True","False")</f>
        <v>False</v>
      </c>
      <c r="I1714" t="str">
        <f>IF(Date[[#This Row],[Year]]=2021,"True","False")</f>
        <v>True</v>
      </c>
    </row>
    <row r="1715" spans="1:9" x14ac:dyDescent="0.3">
      <c r="A1715" s="21">
        <v>44449</v>
      </c>
      <c r="B1715">
        <f t="shared" si="78"/>
        <v>2021</v>
      </c>
      <c r="C1715" t="s">
        <v>75</v>
      </c>
      <c r="D1715" t="s">
        <v>107</v>
      </c>
      <c r="E1715">
        <f t="shared" si="79"/>
        <v>9</v>
      </c>
      <c r="F1715" t="str">
        <f t="shared" si="80"/>
        <v>2021 - 9</v>
      </c>
      <c r="G1715" t="str">
        <f>IF(AND(Date[[#This Row],[Month]]=5,Date[[#This Row],[Year]]=2021),"True","False")</f>
        <v>False</v>
      </c>
      <c r="H1715" t="str">
        <f>IF(AND(Date[[#This Row],[Month]]&lt;=5,Date[[#This Row],[Month]]&gt;=4,Date[[#This Row],[Year]]=2021),"True","False")</f>
        <v>False</v>
      </c>
      <c r="I1715" t="str">
        <f>IF(Date[[#This Row],[Year]]=2021,"True","False")</f>
        <v>True</v>
      </c>
    </row>
    <row r="1716" spans="1:9" x14ac:dyDescent="0.3">
      <c r="A1716" s="21">
        <v>44450</v>
      </c>
      <c r="B1716">
        <f t="shared" si="78"/>
        <v>2021</v>
      </c>
      <c r="C1716" t="s">
        <v>75</v>
      </c>
      <c r="D1716" t="s">
        <v>107</v>
      </c>
      <c r="E1716">
        <f t="shared" si="79"/>
        <v>9</v>
      </c>
      <c r="F1716" t="str">
        <f t="shared" si="80"/>
        <v>2021 - 9</v>
      </c>
      <c r="G1716" t="str">
        <f>IF(AND(Date[[#This Row],[Month]]=5,Date[[#This Row],[Year]]=2021),"True","False")</f>
        <v>False</v>
      </c>
      <c r="H1716" t="str">
        <f>IF(AND(Date[[#This Row],[Month]]&lt;=5,Date[[#This Row],[Month]]&gt;=4,Date[[#This Row],[Year]]=2021),"True","False")</f>
        <v>False</v>
      </c>
      <c r="I1716" t="str">
        <f>IF(Date[[#This Row],[Year]]=2021,"True","False")</f>
        <v>True</v>
      </c>
    </row>
    <row r="1717" spans="1:9" x14ac:dyDescent="0.3">
      <c r="A1717" s="21">
        <v>44451</v>
      </c>
      <c r="B1717">
        <f t="shared" si="78"/>
        <v>2021</v>
      </c>
      <c r="C1717" t="s">
        <v>75</v>
      </c>
      <c r="D1717" t="s">
        <v>107</v>
      </c>
      <c r="E1717">
        <f t="shared" si="79"/>
        <v>9</v>
      </c>
      <c r="F1717" t="str">
        <f t="shared" si="80"/>
        <v>2021 - 9</v>
      </c>
      <c r="G1717" t="str">
        <f>IF(AND(Date[[#This Row],[Month]]=5,Date[[#This Row],[Year]]=2021),"True","False")</f>
        <v>False</v>
      </c>
      <c r="H1717" t="str">
        <f>IF(AND(Date[[#This Row],[Month]]&lt;=5,Date[[#This Row],[Month]]&gt;=4,Date[[#This Row],[Year]]=2021),"True","False")</f>
        <v>False</v>
      </c>
      <c r="I1717" t="str">
        <f>IF(Date[[#This Row],[Year]]=2021,"True","False")</f>
        <v>True</v>
      </c>
    </row>
    <row r="1718" spans="1:9" x14ac:dyDescent="0.3">
      <c r="A1718" s="21">
        <v>44452</v>
      </c>
      <c r="B1718">
        <f t="shared" si="78"/>
        <v>2021</v>
      </c>
      <c r="C1718" t="s">
        <v>75</v>
      </c>
      <c r="D1718" t="s">
        <v>107</v>
      </c>
      <c r="E1718">
        <f t="shared" si="79"/>
        <v>9</v>
      </c>
      <c r="F1718" t="str">
        <f t="shared" si="80"/>
        <v>2021 - 9</v>
      </c>
      <c r="G1718" t="str">
        <f>IF(AND(Date[[#This Row],[Month]]=5,Date[[#This Row],[Year]]=2021),"True","False")</f>
        <v>False</v>
      </c>
      <c r="H1718" t="str">
        <f>IF(AND(Date[[#This Row],[Month]]&lt;=5,Date[[#This Row],[Month]]&gt;=4,Date[[#This Row],[Year]]=2021),"True","False")</f>
        <v>False</v>
      </c>
      <c r="I1718" t="str">
        <f>IF(Date[[#This Row],[Year]]=2021,"True","False")</f>
        <v>True</v>
      </c>
    </row>
    <row r="1719" spans="1:9" x14ac:dyDescent="0.3">
      <c r="A1719" s="21">
        <v>44453</v>
      </c>
      <c r="B1719">
        <f t="shared" si="78"/>
        <v>2021</v>
      </c>
      <c r="C1719" t="s">
        <v>75</v>
      </c>
      <c r="D1719" t="s">
        <v>107</v>
      </c>
      <c r="E1719">
        <f t="shared" si="79"/>
        <v>9</v>
      </c>
      <c r="F1719" t="str">
        <f t="shared" si="80"/>
        <v>2021 - 9</v>
      </c>
      <c r="G1719" t="str">
        <f>IF(AND(Date[[#This Row],[Month]]=5,Date[[#This Row],[Year]]=2021),"True","False")</f>
        <v>False</v>
      </c>
      <c r="H1719" t="str">
        <f>IF(AND(Date[[#This Row],[Month]]&lt;=5,Date[[#This Row],[Month]]&gt;=4,Date[[#This Row],[Year]]=2021),"True","False")</f>
        <v>False</v>
      </c>
      <c r="I1719" t="str">
        <f>IF(Date[[#This Row],[Year]]=2021,"True","False")</f>
        <v>True</v>
      </c>
    </row>
    <row r="1720" spans="1:9" x14ac:dyDescent="0.3">
      <c r="A1720" s="21">
        <v>44454</v>
      </c>
      <c r="B1720">
        <f t="shared" si="78"/>
        <v>2021</v>
      </c>
      <c r="C1720" t="s">
        <v>75</v>
      </c>
      <c r="D1720" t="s">
        <v>107</v>
      </c>
      <c r="E1720">
        <f t="shared" si="79"/>
        <v>9</v>
      </c>
      <c r="F1720" t="str">
        <f t="shared" si="80"/>
        <v>2021 - 9</v>
      </c>
      <c r="G1720" t="str">
        <f>IF(AND(Date[[#This Row],[Month]]=5,Date[[#This Row],[Year]]=2021),"True","False")</f>
        <v>False</v>
      </c>
      <c r="H1720" t="str">
        <f>IF(AND(Date[[#This Row],[Month]]&lt;=5,Date[[#This Row],[Month]]&gt;=4,Date[[#This Row],[Year]]=2021),"True","False")</f>
        <v>False</v>
      </c>
      <c r="I1720" t="str">
        <f>IF(Date[[#This Row],[Year]]=2021,"True","False")</f>
        <v>True</v>
      </c>
    </row>
    <row r="1721" spans="1:9" x14ac:dyDescent="0.3">
      <c r="A1721" s="21">
        <v>44455</v>
      </c>
      <c r="B1721">
        <f t="shared" si="78"/>
        <v>2021</v>
      </c>
      <c r="C1721" t="s">
        <v>75</v>
      </c>
      <c r="D1721" t="s">
        <v>107</v>
      </c>
      <c r="E1721">
        <f t="shared" si="79"/>
        <v>9</v>
      </c>
      <c r="F1721" t="str">
        <f t="shared" si="80"/>
        <v>2021 - 9</v>
      </c>
      <c r="G1721" t="str">
        <f>IF(AND(Date[[#This Row],[Month]]=5,Date[[#This Row],[Year]]=2021),"True","False")</f>
        <v>False</v>
      </c>
      <c r="H1721" t="str">
        <f>IF(AND(Date[[#This Row],[Month]]&lt;=5,Date[[#This Row],[Month]]&gt;=4,Date[[#This Row],[Year]]=2021),"True","False")</f>
        <v>False</v>
      </c>
      <c r="I1721" t="str">
        <f>IF(Date[[#This Row],[Year]]=2021,"True","False")</f>
        <v>True</v>
      </c>
    </row>
    <row r="1722" spans="1:9" x14ac:dyDescent="0.3">
      <c r="A1722" s="21">
        <v>44456</v>
      </c>
      <c r="B1722">
        <f t="shared" si="78"/>
        <v>2021</v>
      </c>
      <c r="C1722" t="s">
        <v>75</v>
      </c>
      <c r="D1722" t="s">
        <v>107</v>
      </c>
      <c r="E1722">
        <f t="shared" si="79"/>
        <v>9</v>
      </c>
      <c r="F1722" t="str">
        <f t="shared" si="80"/>
        <v>2021 - 9</v>
      </c>
      <c r="G1722" t="str">
        <f>IF(AND(Date[[#This Row],[Month]]=5,Date[[#This Row],[Year]]=2021),"True","False")</f>
        <v>False</v>
      </c>
      <c r="H1722" t="str">
        <f>IF(AND(Date[[#This Row],[Month]]&lt;=5,Date[[#This Row],[Month]]&gt;=4,Date[[#This Row],[Year]]=2021),"True","False")</f>
        <v>False</v>
      </c>
      <c r="I1722" t="str">
        <f>IF(Date[[#This Row],[Year]]=2021,"True","False")</f>
        <v>True</v>
      </c>
    </row>
    <row r="1723" spans="1:9" x14ac:dyDescent="0.3">
      <c r="A1723" s="21">
        <v>44457</v>
      </c>
      <c r="B1723">
        <f t="shared" si="78"/>
        <v>2021</v>
      </c>
      <c r="C1723" t="s">
        <v>75</v>
      </c>
      <c r="D1723" t="s">
        <v>107</v>
      </c>
      <c r="E1723">
        <f t="shared" si="79"/>
        <v>9</v>
      </c>
      <c r="F1723" t="str">
        <f t="shared" si="80"/>
        <v>2021 - 9</v>
      </c>
      <c r="G1723" t="str">
        <f>IF(AND(Date[[#This Row],[Month]]=5,Date[[#This Row],[Year]]=2021),"True","False")</f>
        <v>False</v>
      </c>
      <c r="H1723" t="str">
        <f>IF(AND(Date[[#This Row],[Month]]&lt;=5,Date[[#This Row],[Month]]&gt;=4,Date[[#This Row],[Year]]=2021),"True","False")</f>
        <v>False</v>
      </c>
      <c r="I1723" t="str">
        <f>IF(Date[[#This Row],[Year]]=2021,"True","False")</f>
        <v>True</v>
      </c>
    </row>
    <row r="1724" spans="1:9" x14ac:dyDescent="0.3">
      <c r="A1724" s="21">
        <v>44458</v>
      </c>
      <c r="B1724">
        <f t="shared" si="78"/>
        <v>2021</v>
      </c>
      <c r="C1724" t="s">
        <v>75</v>
      </c>
      <c r="D1724" t="s">
        <v>107</v>
      </c>
      <c r="E1724">
        <f t="shared" si="79"/>
        <v>9</v>
      </c>
      <c r="F1724" t="str">
        <f t="shared" si="80"/>
        <v>2021 - 9</v>
      </c>
      <c r="G1724" t="str">
        <f>IF(AND(Date[[#This Row],[Month]]=5,Date[[#This Row],[Year]]=2021),"True","False")</f>
        <v>False</v>
      </c>
      <c r="H1724" t="str">
        <f>IF(AND(Date[[#This Row],[Month]]&lt;=5,Date[[#This Row],[Month]]&gt;=4,Date[[#This Row],[Year]]=2021),"True","False")</f>
        <v>False</v>
      </c>
      <c r="I1724" t="str">
        <f>IF(Date[[#This Row],[Year]]=2021,"True","False")</f>
        <v>True</v>
      </c>
    </row>
    <row r="1725" spans="1:9" x14ac:dyDescent="0.3">
      <c r="A1725" s="21">
        <v>44459</v>
      </c>
      <c r="B1725">
        <f t="shared" si="78"/>
        <v>2021</v>
      </c>
      <c r="C1725" t="s">
        <v>75</v>
      </c>
      <c r="D1725" t="s">
        <v>107</v>
      </c>
      <c r="E1725">
        <f t="shared" si="79"/>
        <v>9</v>
      </c>
      <c r="F1725" t="str">
        <f t="shared" si="80"/>
        <v>2021 - 9</v>
      </c>
      <c r="G1725" t="str">
        <f>IF(AND(Date[[#This Row],[Month]]=5,Date[[#This Row],[Year]]=2021),"True","False")</f>
        <v>False</v>
      </c>
      <c r="H1725" t="str">
        <f>IF(AND(Date[[#This Row],[Month]]&lt;=5,Date[[#This Row],[Month]]&gt;=4,Date[[#This Row],[Year]]=2021),"True","False")</f>
        <v>False</v>
      </c>
      <c r="I1725" t="str">
        <f>IF(Date[[#This Row],[Year]]=2021,"True","False")</f>
        <v>True</v>
      </c>
    </row>
    <row r="1726" spans="1:9" x14ac:dyDescent="0.3">
      <c r="A1726" s="21">
        <v>44460</v>
      </c>
      <c r="B1726">
        <f t="shared" si="78"/>
        <v>2021</v>
      </c>
      <c r="C1726" t="s">
        <v>75</v>
      </c>
      <c r="D1726" t="s">
        <v>107</v>
      </c>
      <c r="E1726">
        <f t="shared" si="79"/>
        <v>9</v>
      </c>
      <c r="F1726" t="str">
        <f t="shared" si="80"/>
        <v>2021 - 9</v>
      </c>
      <c r="G1726" t="str">
        <f>IF(AND(Date[[#This Row],[Month]]=5,Date[[#This Row],[Year]]=2021),"True","False")</f>
        <v>False</v>
      </c>
      <c r="H1726" t="str">
        <f>IF(AND(Date[[#This Row],[Month]]&lt;=5,Date[[#This Row],[Month]]&gt;=4,Date[[#This Row],[Year]]=2021),"True","False")</f>
        <v>False</v>
      </c>
      <c r="I1726" t="str">
        <f>IF(Date[[#This Row],[Year]]=2021,"True","False")</f>
        <v>True</v>
      </c>
    </row>
    <row r="1727" spans="1:9" x14ac:dyDescent="0.3">
      <c r="A1727" s="21">
        <v>44461</v>
      </c>
      <c r="B1727">
        <f t="shared" si="78"/>
        <v>2021</v>
      </c>
      <c r="C1727" t="s">
        <v>75</v>
      </c>
      <c r="D1727" t="s">
        <v>107</v>
      </c>
      <c r="E1727">
        <f t="shared" si="79"/>
        <v>9</v>
      </c>
      <c r="F1727" t="str">
        <f t="shared" si="80"/>
        <v>2021 - 9</v>
      </c>
      <c r="G1727" t="str">
        <f>IF(AND(Date[[#This Row],[Month]]=5,Date[[#This Row],[Year]]=2021),"True","False")</f>
        <v>False</v>
      </c>
      <c r="H1727" t="str">
        <f>IF(AND(Date[[#This Row],[Month]]&lt;=5,Date[[#This Row],[Month]]&gt;=4,Date[[#This Row],[Year]]=2021),"True","False")</f>
        <v>False</v>
      </c>
      <c r="I1727" t="str">
        <f>IF(Date[[#This Row],[Year]]=2021,"True","False")</f>
        <v>True</v>
      </c>
    </row>
    <row r="1728" spans="1:9" x14ac:dyDescent="0.3">
      <c r="A1728" s="21">
        <v>44462</v>
      </c>
      <c r="B1728">
        <f t="shared" si="78"/>
        <v>2021</v>
      </c>
      <c r="C1728" t="s">
        <v>75</v>
      </c>
      <c r="D1728" t="s">
        <v>107</v>
      </c>
      <c r="E1728">
        <f t="shared" si="79"/>
        <v>9</v>
      </c>
      <c r="F1728" t="str">
        <f t="shared" si="80"/>
        <v>2021 - 9</v>
      </c>
      <c r="G1728" t="str">
        <f>IF(AND(Date[[#This Row],[Month]]=5,Date[[#This Row],[Year]]=2021),"True","False")</f>
        <v>False</v>
      </c>
      <c r="H1728" t="str">
        <f>IF(AND(Date[[#This Row],[Month]]&lt;=5,Date[[#This Row],[Month]]&gt;=4,Date[[#This Row],[Year]]=2021),"True","False")</f>
        <v>False</v>
      </c>
      <c r="I1728" t="str">
        <f>IF(Date[[#This Row],[Year]]=2021,"True","False")</f>
        <v>True</v>
      </c>
    </row>
    <row r="1729" spans="1:9" x14ac:dyDescent="0.3">
      <c r="A1729" s="21">
        <v>44463</v>
      </c>
      <c r="B1729">
        <f t="shared" si="78"/>
        <v>2021</v>
      </c>
      <c r="C1729" t="s">
        <v>75</v>
      </c>
      <c r="D1729" t="s">
        <v>107</v>
      </c>
      <c r="E1729">
        <f t="shared" si="79"/>
        <v>9</v>
      </c>
      <c r="F1729" t="str">
        <f t="shared" si="80"/>
        <v>2021 - 9</v>
      </c>
      <c r="G1729" t="str">
        <f>IF(AND(Date[[#This Row],[Month]]=5,Date[[#This Row],[Year]]=2021),"True","False")</f>
        <v>False</v>
      </c>
      <c r="H1729" t="str">
        <f>IF(AND(Date[[#This Row],[Month]]&lt;=5,Date[[#This Row],[Month]]&gt;=4,Date[[#This Row],[Year]]=2021),"True","False")</f>
        <v>False</v>
      </c>
      <c r="I1729" t="str">
        <f>IF(Date[[#This Row],[Year]]=2021,"True","False")</f>
        <v>True</v>
      </c>
    </row>
    <row r="1730" spans="1:9" x14ac:dyDescent="0.3">
      <c r="A1730" s="21">
        <v>44464</v>
      </c>
      <c r="B1730">
        <f t="shared" si="78"/>
        <v>2021</v>
      </c>
      <c r="C1730" t="s">
        <v>75</v>
      </c>
      <c r="D1730" t="s">
        <v>107</v>
      </c>
      <c r="E1730">
        <f t="shared" si="79"/>
        <v>9</v>
      </c>
      <c r="F1730" t="str">
        <f t="shared" si="80"/>
        <v>2021 - 9</v>
      </c>
      <c r="G1730" t="str">
        <f>IF(AND(Date[[#This Row],[Month]]=5,Date[[#This Row],[Year]]=2021),"True","False")</f>
        <v>False</v>
      </c>
      <c r="H1730" t="str">
        <f>IF(AND(Date[[#This Row],[Month]]&lt;=5,Date[[#This Row],[Month]]&gt;=4,Date[[#This Row],[Year]]=2021),"True","False")</f>
        <v>False</v>
      </c>
      <c r="I1730" t="str">
        <f>IF(Date[[#This Row],[Year]]=2021,"True","False")</f>
        <v>True</v>
      </c>
    </row>
    <row r="1731" spans="1:9" x14ac:dyDescent="0.3">
      <c r="A1731" s="21">
        <v>44465</v>
      </c>
      <c r="B1731">
        <f t="shared" ref="B1731:B1794" si="81">YEAR(A1731)</f>
        <v>2021</v>
      </c>
      <c r="C1731" t="s">
        <v>75</v>
      </c>
      <c r="D1731" t="s">
        <v>107</v>
      </c>
      <c r="E1731">
        <f t="shared" ref="E1731:E1794" si="82">MONTH(A1731)</f>
        <v>9</v>
      </c>
      <c r="F1731" t="str">
        <f t="shared" ref="F1731:F1794" si="83">B1731&amp;" - " &amp;E1731</f>
        <v>2021 - 9</v>
      </c>
      <c r="G1731" t="str">
        <f>IF(AND(Date[[#This Row],[Month]]=5,Date[[#This Row],[Year]]=2021),"True","False")</f>
        <v>False</v>
      </c>
      <c r="H1731" t="str">
        <f>IF(AND(Date[[#This Row],[Month]]&lt;=5,Date[[#This Row],[Month]]&gt;=4,Date[[#This Row],[Year]]=2021),"True","False")</f>
        <v>False</v>
      </c>
      <c r="I1731" t="str">
        <f>IF(Date[[#This Row],[Year]]=2021,"True","False")</f>
        <v>True</v>
      </c>
    </row>
    <row r="1732" spans="1:9" x14ac:dyDescent="0.3">
      <c r="A1732" s="21">
        <v>44466</v>
      </c>
      <c r="B1732">
        <f t="shared" si="81"/>
        <v>2021</v>
      </c>
      <c r="C1732" t="s">
        <v>75</v>
      </c>
      <c r="D1732" t="s">
        <v>107</v>
      </c>
      <c r="E1732">
        <f t="shared" si="82"/>
        <v>9</v>
      </c>
      <c r="F1732" t="str">
        <f t="shared" si="83"/>
        <v>2021 - 9</v>
      </c>
      <c r="G1732" t="str">
        <f>IF(AND(Date[[#This Row],[Month]]=5,Date[[#This Row],[Year]]=2021),"True","False")</f>
        <v>False</v>
      </c>
      <c r="H1732" t="str">
        <f>IF(AND(Date[[#This Row],[Month]]&lt;=5,Date[[#This Row],[Month]]&gt;=4,Date[[#This Row],[Year]]=2021),"True","False")</f>
        <v>False</v>
      </c>
      <c r="I1732" t="str">
        <f>IF(Date[[#This Row],[Year]]=2021,"True","False")</f>
        <v>True</v>
      </c>
    </row>
    <row r="1733" spans="1:9" x14ac:dyDescent="0.3">
      <c r="A1733" s="21">
        <v>44467</v>
      </c>
      <c r="B1733">
        <f t="shared" si="81"/>
        <v>2021</v>
      </c>
      <c r="C1733" t="s">
        <v>75</v>
      </c>
      <c r="D1733" t="s">
        <v>107</v>
      </c>
      <c r="E1733">
        <f t="shared" si="82"/>
        <v>9</v>
      </c>
      <c r="F1733" t="str">
        <f t="shared" si="83"/>
        <v>2021 - 9</v>
      </c>
      <c r="G1733" t="str">
        <f>IF(AND(Date[[#This Row],[Month]]=5,Date[[#This Row],[Year]]=2021),"True","False")</f>
        <v>False</v>
      </c>
      <c r="H1733" t="str">
        <f>IF(AND(Date[[#This Row],[Month]]&lt;=5,Date[[#This Row],[Month]]&gt;=4,Date[[#This Row],[Year]]=2021),"True","False")</f>
        <v>False</v>
      </c>
      <c r="I1733" t="str">
        <f>IF(Date[[#This Row],[Year]]=2021,"True","False")</f>
        <v>True</v>
      </c>
    </row>
    <row r="1734" spans="1:9" x14ac:dyDescent="0.3">
      <c r="A1734" s="21">
        <v>44468</v>
      </c>
      <c r="B1734">
        <f t="shared" si="81"/>
        <v>2021</v>
      </c>
      <c r="C1734" t="s">
        <v>75</v>
      </c>
      <c r="D1734" t="s">
        <v>107</v>
      </c>
      <c r="E1734">
        <f t="shared" si="82"/>
        <v>9</v>
      </c>
      <c r="F1734" t="str">
        <f t="shared" si="83"/>
        <v>2021 - 9</v>
      </c>
      <c r="G1734" t="str">
        <f>IF(AND(Date[[#This Row],[Month]]=5,Date[[#This Row],[Year]]=2021),"True","False")</f>
        <v>False</v>
      </c>
      <c r="H1734" t="str">
        <f>IF(AND(Date[[#This Row],[Month]]&lt;=5,Date[[#This Row],[Month]]&gt;=4,Date[[#This Row],[Year]]=2021),"True","False")</f>
        <v>False</v>
      </c>
      <c r="I1734" t="str">
        <f>IF(Date[[#This Row],[Year]]=2021,"True","False")</f>
        <v>True</v>
      </c>
    </row>
    <row r="1735" spans="1:9" x14ac:dyDescent="0.3">
      <c r="A1735" s="21">
        <v>44469</v>
      </c>
      <c r="B1735">
        <f t="shared" si="81"/>
        <v>2021</v>
      </c>
      <c r="C1735" t="s">
        <v>75</v>
      </c>
      <c r="D1735" t="s">
        <v>107</v>
      </c>
      <c r="E1735">
        <f t="shared" si="82"/>
        <v>9</v>
      </c>
      <c r="F1735" t="str">
        <f t="shared" si="83"/>
        <v>2021 - 9</v>
      </c>
      <c r="G1735" t="str">
        <f>IF(AND(Date[[#This Row],[Month]]=5,Date[[#This Row],[Year]]=2021),"True","False")</f>
        <v>False</v>
      </c>
      <c r="H1735" t="str">
        <f>IF(AND(Date[[#This Row],[Month]]&lt;=5,Date[[#This Row],[Month]]&gt;=4,Date[[#This Row],[Year]]=2021),"True","False")</f>
        <v>False</v>
      </c>
      <c r="I1735" t="str">
        <f>IF(Date[[#This Row],[Year]]=2021,"True","False")</f>
        <v>True</v>
      </c>
    </row>
    <row r="1736" spans="1:9" x14ac:dyDescent="0.3">
      <c r="A1736" s="21">
        <v>44470</v>
      </c>
      <c r="B1736">
        <f t="shared" si="81"/>
        <v>2021</v>
      </c>
      <c r="C1736" t="s">
        <v>76</v>
      </c>
      <c r="D1736" t="s">
        <v>108</v>
      </c>
      <c r="E1736">
        <f t="shared" si="82"/>
        <v>10</v>
      </c>
      <c r="F1736" t="str">
        <f t="shared" si="83"/>
        <v>2021 - 10</v>
      </c>
      <c r="G1736" t="str">
        <f>IF(AND(Date[[#This Row],[Month]]=5,Date[[#This Row],[Year]]=2021),"True","False")</f>
        <v>False</v>
      </c>
      <c r="H1736" t="str">
        <f>IF(AND(Date[[#This Row],[Month]]&lt;=5,Date[[#This Row],[Month]]&gt;=4,Date[[#This Row],[Year]]=2021),"True","False")</f>
        <v>False</v>
      </c>
      <c r="I1736" t="str">
        <f>IF(Date[[#This Row],[Year]]=2021,"True","False")</f>
        <v>True</v>
      </c>
    </row>
    <row r="1737" spans="1:9" x14ac:dyDescent="0.3">
      <c r="A1737" s="21">
        <v>44471</v>
      </c>
      <c r="B1737">
        <f t="shared" si="81"/>
        <v>2021</v>
      </c>
      <c r="C1737" t="s">
        <v>76</v>
      </c>
      <c r="D1737" t="s">
        <v>108</v>
      </c>
      <c r="E1737">
        <f t="shared" si="82"/>
        <v>10</v>
      </c>
      <c r="F1737" t="str">
        <f t="shared" si="83"/>
        <v>2021 - 10</v>
      </c>
      <c r="G1737" t="str">
        <f>IF(AND(Date[[#This Row],[Month]]=5,Date[[#This Row],[Year]]=2021),"True","False")</f>
        <v>False</v>
      </c>
      <c r="H1737" t="str">
        <f>IF(AND(Date[[#This Row],[Month]]&lt;=5,Date[[#This Row],[Month]]&gt;=4,Date[[#This Row],[Year]]=2021),"True","False")</f>
        <v>False</v>
      </c>
      <c r="I1737" t="str">
        <f>IF(Date[[#This Row],[Year]]=2021,"True","False")</f>
        <v>True</v>
      </c>
    </row>
    <row r="1738" spans="1:9" x14ac:dyDescent="0.3">
      <c r="A1738" s="21">
        <v>44472</v>
      </c>
      <c r="B1738">
        <f t="shared" si="81"/>
        <v>2021</v>
      </c>
      <c r="C1738" t="s">
        <v>76</v>
      </c>
      <c r="D1738" t="s">
        <v>108</v>
      </c>
      <c r="E1738">
        <f t="shared" si="82"/>
        <v>10</v>
      </c>
      <c r="F1738" t="str">
        <f t="shared" si="83"/>
        <v>2021 - 10</v>
      </c>
      <c r="G1738" t="str">
        <f>IF(AND(Date[[#This Row],[Month]]=5,Date[[#This Row],[Year]]=2021),"True","False")</f>
        <v>False</v>
      </c>
      <c r="H1738" t="str">
        <f>IF(AND(Date[[#This Row],[Month]]&lt;=5,Date[[#This Row],[Month]]&gt;=4,Date[[#This Row],[Year]]=2021),"True","False")</f>
        <v>False</v>
      </c>
      <c r="I1738" t="str">
        <f>IF(Date[[#This Row],[Year]]=2021,"True","False")</f>
        <v>True</v>
      </c>
    </row>
    <row r="1739" spans="1:9" x14ac:dyDescent="0.3">
      <c r="A1739" s="21">
        <v>44473</v>
      </c>
      <c r="B1739">
        <f t="shared" si="81"/>
        <v>2021</v>
      </c>
      <c r="C1739" t="s">
        <v>76</v>
      </c>
      <c r="D1739" t="s">
        <v>108</v>
      </c>
      <c r="E1739">
        <f t="shared" si="82"/>
        <v>10</v>
      </c>
      <c r="F1739" t="str">
        <f t="shared" si="83"/>
        <v>2021 - 10</v>
      </c>
      <c r="G1739" t="str">
        <f>IF(AND(Date[[#This Row],[Month]]=5,Date[[#This Row],[Year]]=2021),"True","False")</f>
        <v>False</v>
      </c>
      <c r="H1739" t="str">
        <f>IF(AND(Date[[#This Row],[Month]]&lt;=5,Date[[#This Row],[Month]]&gt;=4,Date[[#This Row],[Year]]=2021),"True","False")</f>
        <v>False</v>
      </c>
      <c r="I1739" t="str">
        <f>IF(Date[[#This Row],[Year]]=2021,"True","False")</f>
        <v>True</v>
      </c>
    </row>
    <row r="1740" spans="1:9" x14ac:dyDescent="0.3">
      <c r="A1740" s="21">
        <v>44474</v>
      </c>
      <c r="B1740">
        <f t="shared" si="81"/>
        <v>2021</v>
      </c>
      <c r="C1740" t="s">
        <v>76</v>
      </c>
      <c r="D1740" t="s">
        <v>108</v>
      </c>
      <c r="E1740">
        <f t="shared" si="82"/>
        <v>10</v>
      </c>
      <c r="F1740" t="str">
        <f t="shared" si="83"/>
        <v>2021 - 10</v>
      </c>
      <c r="G1740" t="str">
        <f>IF(AND(Date[[#This Row],[Month]]=5,Date[[#This Row],[Year]]=2021),"True","False")</f>
        <v>False</v>
      </c>
      <c r="H1740" t="str">
        <f>IF(AND(Date[[#This Row],[Month]]&lt;=5,Date[[#This Row],[Month]]&gt;=4,Date[[#This Row],[Year]]=2021),"True","False")</f>
        <v>False</v>
      </c>
      <c r="I1740" t="str">
        <f>IF(Date[[#This Row],[Year]]=2021,"True","False")</f>
        <v>True</v>
      </c>
    </row>
    <row r="1741" spans="1:9" x14ac:dyDescent="0.3">
      <c r="A1741" s="21">
        <v>44475</v>
      </c>
      <c r="B1741">
        <f t="shared" si="81"/>
        <v>2021</v>
      </c>
      <c r="C1741" t="s">
        <v>76</v>
      </c>
      <c r="D1741" t="s">
        <v>108</v>
      </c>
      <c r="E1741">
        <f t="shared" si="82"/>
        <v>10</v>
      </c>
      <c r="F1741" t="str">
        <f t="shared" si="83"/>
        <v>2021 - 10</v>
      </c>
      <c r="G1741" t="str">
        <f>IF(AND(Date[[#This Row],[Month]]=5,Date[[#This Row],[Year]]=2021),"True","False")</f>
        <v>False</v>
      </c>
      <c r="H1741" t="str">
        <f>IF(AND(Date[[#This Row],[Month]]&lt;=5,Date[[#This Row],[Month]]&gt;=4,Date[[#This Row],[Year]]=2021),"True","False")</f>
        <v>False</v>
      </c>
      <c r="I1741" t="str">
        <f>IF(Date[[#This Row],[Year]]=2021,"True","False")</f>
        <v>True</v>
      </c>
    </row>
    <row r="1742" spans="1:9" x14ac:dyDescent="0.3">
      <c r="A1742" s="21">
        <v>44476</v>
      </c>
      <c r="B1742">
        <f t="shared" si="81"/>
        <v>2021</v>
      </c>
      <c r="C1742" t="s">
        <v>76</v>
      </c>
      <c r="D1742" t="s">
        <v>108</v>
      </c>
      <c r="E1742">
        <f t="shared" si="82"/>
        <v>10</v>
      </c>
      <c r="F1742" t="str">
        <f t="shared" si="83"/>
        <v>2021 - 10</v>
      </c>
      <c r="G1742" t="str">
        <f>IF(AND(Date[[#This Row],[Month]]=5,Date[[#This Row],[Year]]=2021),"True","False")</f>
        <v>False</v>
      </c>
      <c r="H1742" t="str">
        <f>IF(AND(Date[[#This Row],[Month]]&lt;=5,Date[[#This Row],[Month]]&gt;=4,Date[[#This Row],[Year]]=2021),"True","False")</f>
        <v>False</v>
      </c>
      <c r="I1742" t="str">
        <f>IF(Date[[#This Row],[Year]]=2021,"True","False")</f>
        <v>True</v>
      </c>
    </row>
    <row r="1743" spans="1:9" x14ac:dyDescent="0.3">
      <c r="A1743" s="21">
        <v>44477</v>
      </c>
      <c r="B1743">
        <f t="shared" si="81"/>
        <v>2021</v>
      </c>
      <c r="C1743" t="s">
        <v>76</v>
      </c>
      <c r="D1743" t="s">
        <v>108</v>
      </c>
      <c r="E1743">
        <f t="shared" si="82"/>
        <v>10</v>
      </c>
      <c r="F1743" t="str">
        <f t="shared" si="83"/>
        <v>2021 - 10</v>
      </c>
      <c r="G1743" t="str">
        <f>IF(AND(Date[[#This Row],[Month]]=5,Date[[#This Row],[Year]]=2021),"True","False")</f>
        <v>False</v>
      </c>
      <c r="H1743" t="str">
        <f>IF(AND(Date[[#This Row],[Month]]&lt;=5,Date[[#This Row],[Month]]&gt;=4,Date[[#This Row],[Year]]=2021),"True","False")</f>
        <v>False</v>
      </c>
      <c r="I1743" t="str">
        <f>IF(Date[[#This Row],[Year]]=2021,"True","False")</f>
        <v>True</v>
      </c>
    </row>
    <row r="1744" spans="1:9" x14ac:dyDescent="0.3">
      <c r="A1744" s="21">
        <v>44478</v>
      </c>
      <c r="B1744">
        <f t="shared" si="81"/>
        <v>2021</v>
      </c>
      <c r="C1744" t="s">
        <v>76</v>
      </c>
      <c r="D1744" t="s">
        <v>108</v>
      </c>
      <c r="E1744">
        <f t="shared" si="82"/>
        <v>10</v>
      </c>
      <c r="F1744" t="str">
        <f t="shared" si="83"/>
        <v>2021 - 10</v>
      </c>
      <c r="G1744" t="str">
        <f>IF(AND(Date[[#This Row],[Month]]=5,Date[[#This Row],[Year]]=2021),"True","False")</f>
        <v>False</v>
      </c>
      <c r="H1744" t="str">
        <f>IF(AND(Date[[#This Row],[Month]]&lt;=5,Date[[#This Row],[Month]]&gt;=4,Date[[#This Row],[Year]]=2021),"True","False")</f>
        <v>False</v>
      </c>
      <c r="I1744" t="str">
        <f>IF(Date[[#This Row],[Year]]=2021,"True","False")</f>
        <v>True</v>
      </c>
    </row>
    <row r="1745" spans="1:9" x14ac:dyDescent="0.3">
      <c r="A1745" s="21">
        <v>44479</v>
      </c>
      <c r="B1745">
        <f t="shared" si="81"/>
        <v>2021</v>
      </c>
      <c r="C1745" t="s">
        <v>76</v>
      </c>
      <c r="D1745" t="s">
        <v>108</v>
      </c>
      <c r="E1745">
        <f t="shared" si="82"/>
        <v>10</v>
      </c>
      <c r="F1745" t="str">
        <f t="shared" si="83"/>
        <v>2021 - 10</v>
      </c>
      <c r="G1745" t="str">
        <f>IF(AND(Date[[#This Row],[Month]]=5,Date[[#This Row],[Year]]=2021),"True","False")</f>
        <v>False</v>
      </c>
      <c r="H1745" t="str">
        <f>IF(AND(Date[[#This Row],[Month]]&lt;=5,Date[[#This Row],[Month]]&gt;=4,Date[[#This Row],[Year]]=2021),"True","False")</f>
        <v>False</v>
      </c>
      <c r="I1745" t="str">
        <f>IF(Date[[#This Row],[Year]]=2021,"True","False")</f>
        <v>True</v>
      </c>
    </row>
    <row r="1746" spans="1:9" x14ac:dyDescent="0.3">
      <c r="A1746" s="21">
        <v>44480</v>
      </c>
      <c r="B1746">
        <f t="shared" si="81"/>
        <v>2021</v>
      </c>
      <c r="C1746" t="s">
        <v>76</v>
      </c>
      <c r="D1746" t="s">
        <v>108</v>
      </c>
      <c r="E1746">
        <f t="shared" si="82"/>
        <v>10</v>
      </c>
      <c r="F1746" t="str">
        <f t="shared" si="83"/>
        <v>2021 - 10</v>
      </c>
      <c r="G1746" t="str">
        <f>IF(AND(Date[[#This Row],[Month]]=5,Date[[#This Row],[Year]]=2021),"True","False")</f>
        <v>False</v>
      </c>
      <c r="H1746" t="str">
        <f>IF(AND(Date[[#This Row],[Month]]&lt;=5,Date[[#This Row],[Month]]&gt;=4,Date[[#This Row],[Year]]=2021),"True","False")</f>
        <v>False</v>
      </c>
      <c r="I1746" t="str">
        <f>IF(Date[[#This Row],[Year]]=2021,"True","False")</f>
        <v>True</v>
      </c>
    </row>
    <row r="1747" spans="1:9" x14ac:dyDescent="0.3">
      <c r="A1747" s="21">
        <v>44481</v>
      </c>
      <c r="B1747">
        <f t="shared" si="81"/>
        <v>2021</v>
      </c>
      <c r="C1747" t="s">
        <v>76</v>
      </c>
      <c r="D1747" t="s">
        <v>108</v>
      </c>
      <c r="E1747">
        <f t="shared" si="82"/>
        <v>10</v>
      </c>
      <c r="F1747" t="str">
        <f t="shared" si="83"/>
        <v>2021 - 10</v>
      </c>
      <c r="G1747" t="str">
        <f>IF(AND(Date[[#This Row],[Month]]=5,Date[[#This Row],[Year]]=2021),"True","False")</f>
        <v>False</v>
      </c>
      <c r="H1747" t="str">
        <f>IF(AND(Date[[#This Row],[Month]]&lt;=5,Date[[#This Row],[Month]]&gt;=4,Date[[#This Row],[Year]]=2021),"True","False")</f>
        <v>False</v>
      </c>
      <c r="I1747" t="str">
        <f>IF(Date[[#This Row],[Year]]=2021,"True","False")</f>
        <v>True</v>
      </c>
    </row>
    <row r="1748" spans="1:9" x14ac:dyDescent="0.3">
      <c r="A1748" s="21">
        <v>44482</v>
      </c>
      <c r="B1748">
        <f t="shared" si="81"/>
        <v>2021</v>
      </c>
      <c r="C1748" t="s">
        <v>76</v>
      </c>
      <c r="D1748" t="s">
        <v>108</v>
      </c>
      <c r="E1748">
        <f t="shared" si="82"/>
        <v>10</v>
      </c>
      <c r="F1748" t="str">
        <f t="shared" si="83"/>
        <v>2021 - 10</v>
      </c>
      <c r="G1748" t="str">
        <f>IF(AND(Date[[#This Row],[Month]]=5,Date[[#This Row],[Year]]=2021),"True","False")</f>
        <v>False</v>
      </c>
      <c r="H1748" t="str">
        <f>IF(AND(Date[[#This Row],[Month]]&lt;=5,Date[[#This Row],[Month]]&gt;=4,Date[[#This Row],[Year]]=2021),"True","False")</f>
        <v>False</v>
      </c>
      <c r="I1748" t="str">
        <f>IF(Date[[#This Row],[Year]]=2021,"True","False")</f>
        <v>True</v>
      </c>
    </row>
    <row r="1749" spans="1:9" x14ac:dyDescent="0.3">
      <c r="A1749" s="21">
        <v>44483</v>
      </c>
      <c r="B1749">
        <f t="shared" si="81"/>
        <v>2021</v>
      </c>
      <c r="C1749" t="s">
        <v>76</v>
      </c>
      <c r="D1749" t="s">
        <v>108</v>
      </c>
      <c r="E1749">
        <f t="shared" si="82"/>
        <v>10</v>
      </c>
      <c r="F1749" t="str">
        <f t="shared" si="83"/>
        <v>2021 - 10</v>
      </c>
      <c r="G1749" t="str">
        <f>IF(AND(Date[[#This Row],[Month]]=5,Date[[#This Row],[Year]]=2021),"True","False")</f>
        <v>False</v>
      </c>
      <c r="H1749" t="str">
        <f>IF(AND(Date[[#This Row],[Month]]&lt;=5,Date[[#This Row],[Month]]&gt;=4,Date[[#This Row],[Year]]=2021),"True","False")</f>
        <v>False</v>
      </c>
      <c r="I1749" t="str">
        <f>IF(Date[[#This Row],[Year]]=2021,"True","False")</f>
        <v>True</v>
      </c>
    </row>
    <row r="1750" spans="1:9" x14ac:dyDescent="0.3">
      <c r="A1750" s="21">
        <v>44484</v>
      </c>
      <c r="B1750">
        <f t="shared" si="81"/>
        <v>2021</v>
      </c>
      <c r="C1750" t="s">
        <v>76</v>
      </c>
      <c r="D1750" t="s">
        <v>108</v>
      </c>
      <c r="E1750">
        <f t="shared" si="82"/>
        <v>10</v>
      </c>
      <c r="F1750" t="str">
        <f t="shared" si="83"/>
        <v>2021 - 10</v>
      </c>
      <c r="G1750" t="str">
        <f>IF(AND(Date[[#This Row],[Month]]=5,Date[[#This Row],[Year]]=2021),"True","False")</f>
        <v>False</v>
      </c>
      <c r="H1750" t="str">
        <f>IF(AND(Date[[#This Row],[Month]]&lt;=5,Date[[#This Row],[Month]]&gt;=4,Date[[#This Row],[Year]]=2021),"True","False")</f>
        <v>False</v>
      </c>
      <c r="I1750" t="str">
        <f>IF(Date[[#This Row],[Year]]=2021,"True","False")</f>
        <v>True</v>
      </c>
    </row>
    <row r="1751" spans="1:9" x14ac:dyDescent="0.3">
      <c r="A1751" s="21">
        <v>44485</v>
      </c>
      <c r="B1751">
        <f t="shared" si="81"/>
        <v>2021</v>
      </c>
      <c r="C1751" t="s">
        <v>76</v>
      </c>
      <c r="D1751" t="s">
        <v>108</v>
      </c>
      <c r="E1751">
        <f t="shared" si="82"/>
        <v>10</v>
      </c>
      <c r="F1751" t="str">
        <f t="shared" si="83"/>
        <v>2021 - 10</v>
      </c>
      <c r="G1751" t="str">
        <f>IF(AND(Date[[#This Row],[Month]]=5,Date[[#This Row],[Year]]=2021),"True","False")</f>
        <v>False</v>
      </c>
      <c r="H1751" t="str">
        <f>IF(AND(Date[[#This Row],[Month]]&lt;=5,Date[[#This Row],[Month]]&gt;=4,Date[[#This Row],[Year]]=2021),"True","False")</f>
        <v>False</v>
      </c>
      <c r="I1751" t="str">
        <f>IF(Date[[#This Row],[Year]]=2021,"True","False")</f>
        <v>True</v>
      </c>
    </row>
    <row r="1752" spans="1:9" x14ac:dyDescent="0.3">
      <c r="A1752" s="21">
        <v>44486</v>
      </c>
      <c r="B1752">
        <f t="shared" si="81"/>
        <v>2021</v>
      </c>
      <c r="C1752" t="s">
        <v>76</v>
      </c>
      <c r="D1752" t="s">
        <v>108</v>
      </c>
      <c r="E1752">
        <f t="shared" si="82"/>
        <v>10</v>
      </c>
      <c r="F1752" t="str">
        <f t="shared" si="83"/>
        <v>2021 - 10</v>
      </c>
      <c r="G1752" t="str">
        <f>IF(AND(Date[[#This Row],[Month]]=5,Date[[#This Row],[Year]]=2021),"True","False")</f>
        <v>False</v>
      </c>
      <c r="H1752" t="str">
        <f>IF(AND(Date[[#This Row],[Month]]&lt;=5,Date[[#This Row],[Month]]&gt;=4,Date[[#This Row],[Year]]=2021),"True","False")</f>
        <v>False</v>
      </c>
      <c r="I1752" t="str">
        <f>IF(Date[[#This Row],[Year]]=2021,"True","False")</f>
        <v>True</v>
      </c>
    </row>
    <row r="1753" spans="1:9" x14ac:dyDescent="0.3">
      <c r="A1753" s="21">
        <v>44487</v>
      </c>
      <c r="B1753">
        <f t="shared" si="81"/>
        <v>2021</v>
      </c>
      <c r="C1753" t="s">
        <v>76</v>
      </c>
      <c r="D1753" t="s">
        <v>108</v>
      </c>
      <c r="E1753">
        <f t="shared" si="82"/>
        <v>10</v>
      </c>
      <c r="F1753" t="str">
        <f t="shared" si="83"/>
        <v>2021 - 10</v>
      </c>
      <c r="G1753" t="str">
        <f>IF(AND(Date[[#This Row],[Month]]=5,Date[[#This Row],[Year]]=2021),"True","False")</f>
        <v>False</v>
      </c>
      <c r="H1753" t="str">
        <f>IF(AND(Date[[#This Row],[Month]]&lt;=5,Date[[#This Row],[Month]]&gt;=4,Date[[#This Row],[Year]]=2021),"True","False")</f>
        <v>False</v>
      </c>
      <c r="I1753" t="str">
        <f>IF(Date[[#This Row],[Year]]=2021,"True","False")</f>
        <v>True</v>
      </c>
    </row>
    <row r="1754" spans="1:9" x14ac:dyDescent="0.3">
      <c r="A1754" s="21">
        <v>44488</v>
      </c>
      <c r="B1754">
        <f t="shared" si="81"/>
        <v>2021</v>
      </c>
      <c r="C1754" t="s">
        <v>76</v>
      </c>
      <c r="D1754" t="s">
        <v>108</v>
      </c>
      <c r="E1754">
        <f t="shared" si="82"/>
        <v>10</v>
      </c>
      <c r="F1754" t="str">
        <f t="shared" si="83"/>
        <v>2021 - 10</v>
      </c>
      <c r="G1754" t="str">
        <f>IF(AND(Date[[#This Row],[Month]]=5,Date[[#This Row],[Year]]=2021),"True","False")</f>
        <v>False</v>
      </c>
      <c r="H1754" t="str">
        <f>IF(AND(Date[[#This Row],[Month]]&lt;=5,Date[[#This Row],[Month]]&gt;=4,Date[[#This Row],[Year]]=2021),"True","False")</f>
        <v>False</v>
      </c>
      <c r="I1754" t="str">
        <f>IF(Date[[#This Row],[Year]]=2021,"True","False")</f>
        <v>True</v>
      </c>
    </row>
    <row r="1755" spans="1:9" x14ac:dyDescent="0.3">
      <c r="A1755" s="21">
        <v>44489</v>
      </c>
      <c r="B1755">
        <f t="shared" si="81"/>
        <v>2021</v>
      </c>
      <c r="C1755" t="s">
        <v>76</v>
      </c>
      <c r="D1755" t="s">
        <v>108</v>
      </c>
      <c r="E1755">
        <f t="shared" si="82"/>
        <v>10</v>
      </c>
      <c r="F1755" t="str">
        <f t="shared" si="83"/>
        <v>2021 - 10</v>
      </c>
      <c r="G1755" t="str">
        <f>IF(AND(Date[[#This Row],[Month]]=5,Date[[#This Row],[Year]]=2021),"True","False")</f>
        <v>False</v>
      </c>
      <c r="H1755" t="str">
        <f>IF(AND(Date[[#This Row],[Month]]&lt;=5,Date[[#This Row],[Month]]&gt;=4,Date[[#This Row],[Year]]=2021),"True","False")</f>
        <v>False</v>
      </c>
      <c r="I1755" t="str">
        <f>IF(Date[[#This Row],[Year]]=2021,"True","False")</f>
        <v>True</v>
      </c>
    </row>
    <row r="1756" spans="1:9" x14ac:dyDescent="0.3">
      <c r="A1756" s="21">
        <v>44490</v>
      </c>
      <c r="B1756">
        <f t="shared" si="81"/>
        <v>2021</v>
      </c>
      <c r="C1756" t="s">
        <v>76</v>
      </c>
      <c r="D1756" t="s">
        <v>108</v>
      </c>
      <c r="E1756">
        <f t="shared" si="82"/>
        <v>10</v>
      </c>
      <c r="F1756" t="str">
        <f t="shared" si="83"/>
        <v>2021 - 10</v>
      </c>
      <c r="G1756" t="str">
        <f>IF(AND(Date[[#This Row],[Month]]=5,Date[[#This Row],[Year]]=2021),"True","False")</f>
        <v>False</v>
      </c>
      <c r="H1756" t="str">
        <f>IF(AND(Date[[#This Row],[Month]]&lt;=5,Date[[#This Row],[Month]]&gt;=4,Date[[#This Row],[Year]]=2021),"True","False")</f>
        <v>False</v>
      </c>
      <c r="I1756" t="str">
        <f>IF(Date[[#This Row],[Year]]=2021,"True","False")</f>
        <v>True</v>
      </c>
    </row>
    <row r="1757" spans="1:9" x14ac:dyDescent="0.3">
      <c r="A1757" s="21">
        <v>44491</v>
      </c>
      <c r="B1757">
        <f t="shared" si="81"/>
        <v>2021</v>
      </c>
      <c r="C1757" t="s">
        <v>76</v>
      </c>
      <c r="D1757" t="s">
        <v>108</v>
      </c>
      <c r="E1757">
        <f t="shared" si="82"/>
        <v>10</v>
      </c>
      <c r="F1757" t="str">
        <f t="shared" si="83"/>
        <v>2021 - 10</v>
      </c>
      <c r="G1757" t="str">
        <f>IF(AND(Date[[#This Row],[Month]]=5,Date[[#This Row],[Year]]=2021),"True","False")</f>
        <v>False</v>
      </c>
      <c r="H1757" t="str">
        <f>IF(AND(Date[[#This Row],[Month]]&lt;=5,Date[[#This Row],[Month]]&gt;=4,Date[[#This Row],[Year]]=2021),"True","False")</f>
        <v>False</v>
      </c>
      <c r="I1757" t="str">
        <f>IF(Date[[#This Row],[Year]]=2021,"True","False")</f>
        <v>True</v>
      </c>
    </row>
    <row r="1758" spans="1:9" x14ac:dyDescent="0.3">
      <c r="A1758" s="21">
        <v>44492</v>
      </c>
      <c r="B1758">
        <f t="shared" si="81"/>
        <v>2021</v>
      </c>
      <c r="C1758" t="s">
        <v>76</v>
      </c>
      <c r="D1758" t="s">
        <v>108</v>
      </c>
      <c r="E1758">
        <f t="shared" si="82"/>
        <v>10</v>
      </c>
      <c r="F1758" t="str">
        <f t="shared" si="83"/>
        <v>2021 - 10</v>
      </c>
      <c r="G1758" t="str">
        <f>IF(AND(Date[[#This Row],[Month]]=5,Date[[#This Row],[Year]]=2021),"True","False")</f>
        <v>False</v>
      </c>
      <c r="H1758" t="str">
        <f>IF(AND(Date[[#This Row],[Month]]&lt;=5,Date[[#This Row],[Month]]&gt;=4,Date[[#This Row],[Year]]=2021),"True","False")</f>
        <v>False</v>
      </c>
      <c r="I1758" t="str">
        <f>IF(Date[[#This Row],[Year]]=2021,"True","False")</f>
        <v>True</v>
      </c>
    </row>
    <row r="1759" spans="1:9" x14ac:dyDescent="0.3">
      <c r="A1759" s="21">
        <v>44493</v>
      </c>
      <c r="B1759">
        <f t="shared" si="81"/>
        <v>2021</v>
      </c>
      <c r="C1759" t="s">
        <v>76</v>
      </c>
      <c r="D1759" t="s">
        <v>108</v>
      </c>
      <c r="E1759">
        <f t="shared" si="82"/>
        <v>10</v>
      </c>
      <c r="F1759" t="str">
        <f t="shared" si="83"/>
        <v>2021 - 10</v>
      </c>
      <c r="G1759" t="str">
        <f>IF(AND(Date[[#This Row],[Month]]=5,Date[[#This Row],[Year]]=2021),"True","False")</f>
        <v>False</v>
      </c>
      <c r="H1759" t="str">
        <f>IF(AND(Date[[#This Row],[Month]]&lt;=5,Date[[#This Row],[Month]]&gt;=4,Date[[#This Row],[Year]]=2021),"True","False")</f>
        <v>False</v>
      </c>
      <c r="I1759" t="str">
        <f>IF(Date[[#This Row],[Year]]=2021,"True","False")</f>
        <v>True</v>
      </c>
    </row>
    <row r="1760" spans="1:9" x14ac:dyDescent="0.3">
      <c r="A1760" s="21">
        <v>44494</v>
      </c>
      <c r="B1760">
        <f t="shared" si="81"/>
        <v>2021</v>
      </c>
      <c r="C1760" t="s">
        <v>76</v>
      </c>
      <c r="D1760" t="s">
        <v>108</v>
      </c>
      <c r="E1760">
        <f t="shared" si="82"/>
        <v>10</v>
      </c>
      <c r="F1760" t="str">
        <f t="shared" si="83"/>
        <v>2021 - 10</v>
      </c>
      <c r="G1760" t="str">
        <f>IF(AND(Date[[#This Row],[Month]]=5,Date[[#This Row],[Year]]=2021),"True","False")</f>
        <v>False</v>
      </c>
      <c r="H1760" t="str">
        <f>IF(AND(Date[[#This Row],[Month]]&lt;=5,Date[[#This Row],[Month]]&gt;=4,Date[[#This Row],[Year]]=2021),"True","False")</f>
        <v>False</v>
      </c>
      <c r="I1760" t="str">
        <f>IF(Date[[#This Row],[Year]]=2021,"True","False")</f>
        <v>True</v>
      </c>
    </row>
    <row r="1761" spans="1:9" x14ac:dyDescent="0.3">
      <c r="A1761" s="21">
        <v>44495</v>
      </c>
      <c r="B1761">
        <f t="shared" si="81"/>
        <v>2021</v>
      </c>
      <c r="C1761" t="s">
        <v>76</v>
      </c>
      <c r="D1761" t="s">
        <v>108</v>
      </c>
      <c r="E1761">
        <f t="shared" si="82"/>
        <v>10</v>
      </c>
      <c r="F1761" t="str">
        <f t="shared" si="83"/>
        <v>2021 - 10</v>
      </c>
      <c r="G1761" t="str">
        <f>IF(AND(Date[[#This Row],[Month]]=5,Date[[#This Row],[Year]]=2021),"True","False")</f>
        <v>False</v>
      </c>
      <c r="H1761" t="str">
        <f>IF(AND(Date[[#This Row],[Month]]&lt;=5,Date[[#This Row],[Month]]&gt;=4,Date[[#This Row],[Year]]=2021),"True","False")</f>
        <v>False</v>
      </c>
      <c r="I1761" t="str">
        <f>IF(Date[[#This Row],[Year]]=2021,"True","False")</f>
        <v>True</v>
      </c>
    </row>
    <row r="1762" spans="1:9" x14ac:dyDescent="0.3">
      <c r="A1762" s="21">
        <v>44496</v>
      </c>
      <c r="B1762">
        <f t="shared" si="81"/>
        <v>2021</v>
      </c>
      <c r="C1762" t="s">
        <v>76</v>
      </c>
      <c r="D1762" t="s">
        <v>108</v>
      </c>
      <c r="E1762">
        <f t="shared" si="82"/>
        <v>10</v>
      </c>
      <c r="F1762" t="str">
        <f t="shared" si="83"/>
        <v>2021 - 10</v>
      </c>
      <c r="G1762" t="str">
        <f>IF(AND(Date[[#This Row],[Month]]=5,Date[[#This Row],[Year]]=2021),"True","False")</f>
        <v>False</v>
      </c>
      <c r="H1762" t="str">
        <f>IF(AND(Date[[#This Row],[Month]]&lt;=5,Date[[#This Row],[Month]]&gt;=4,Date[[#This Row],[Year]]=2021),"True","False")</f>
        <v>False</v>
      </c>
      <c r="I1762" t="str">
        <f>IF(Date[[#This Row],[Year]]=2021,"True","False")</f>
        <v>True</v>
      </c>
    </row>
    <row r="1763" spans="1:9" x14ac:dyDescent="0.3">
      <c r="A1763" s="21">
        <v>44497</v>
      </c>
      <c r="B1763">
        <f t="shared" si="81"/>
        <v>2021</v>
      </c>
      <c r="C1763" t="s">
        <v>76</v>
      </c>
      <c r="D1763" t="s">
        <v>108</v>
      </c>
      <c r="E1763">
        <f t="shared" si="82"/>
        <v>10</v>
      </c>
      <c r="F1763" t="str">
        <f t="shared" si="83"/>
        <v>2021 - 10</v>
      </c>
      <c r="G1763" t="str">
        <f>IF(AND(Date[[#This Row],[Month]]=5,Date[[#This Row],[Year]]=2021),"True","False")</f>
        <v>False</v>
      </c>
      <c r="H1763" t="str">
        <f>IF(AND(Date[[#This Row],[Month]]&lt;=5,Date[[#This Row],[Month]]&gt;=4,Date[[#This Row],[Year]]=2021),"True","False")</f>
        <v>False</v>
      </c>
      <c r="I1763" t="str">
        <f>IF(Date[[#This Row],[Year]]=2021,"True","False")</f>
        <v>True</v>
      </c>
    </row>
    <row r="1764" spans="1:9" x14ac:dyDescent="0.3">
      <c r="A1764" s="21">
        <v>44498</v>
      </c>
      <c r="B1764">
        <f t="shared" si="81"/>
        <v>2021</v>
      </c>
      <c r="C1764" t="s">
        <v>76</v>
      </c>
      <c r="D1764" t="s">
        <v>108</v>
      </c>
      <c r="E1764">
        <f t="shared" si="82"/>
        <v>10</v>
      </c>
      <c r="F1764" t="str">
        <f t="shared" si="83"/>
        <v>2021 - 10</v>
      </c>
      <c r="G1764" t="str">
        <f>IF(AND(Date[[#This Row],[Month]]=5,Date[[#This Row],[Year]]=2021),"True","False")</f>
        <v>False</v>
      </c>
      <c r="H1764" t="str">
        <f>IF(AND(Date[[#This Row],[Month]]&lt;=5,Date[[#This Row],[Month]]&gt;=4,Date[[#This Row],[Year]]=2021),"True","False")</f>
        <v>False</v>
      </c>
      <c r="I1764" t="str">
        <f>IF(Date[[#This Row],[Year]]=2021,"True","False")</f>
        <v>True</v>
      </c>
    </row>
    <row r="1765" spans="1:9" x14ac:dyDescent="0.3">
      <c r="A1765" s="21">
        <v>44499</v>
      </c>
      <c r="B1765">
        <f t="shared" si="81"/>
        <v>2021</v>
      </c>
      <c r="C1765" t="s">
        <v>76</v>
      </c>
      <c r="D1765" t="s">
        <v>108</v>
      </c>
      <c r="E1765">
        <f t="shared" si="82"/>
        <v>10</v>
      </c>
      <c r="F1765" t="str">
        <f t="shared" si="83"/>
        <v>2021 - 10</v>
      </c>
      <c r="G1765" t="str">
        <f>IF(AND(Date[[#This Row],[Month]]=5,Date[[#This Row],[Year]]=2021),"True","False")</f>
        <v>False</v>
      </c>
      <c r="H1765" t="str">
        <f>IF(AND(Date[[#This Row],[Month]]&lt;=5,Date[[#This Row],[Month]]&gt;=4,Date[[#This Row],[Year]]=2021),"True","False")</f>
        <v>False</v>
      </c>
      <c r="I1765" t="str">
        <f>IF(Date[[#This Row],[Year]]=2021,"True","False")</f>
        <v>True</v>
      </c>
    </row>
    <row r="1766" spans="1:9" x14ac:dyDescent="0.3">
      <c r="A1766" s="21">
        <v>44500</v>
      </c>
      <c r="B1766">
        <f t="shared" si="81"/>
        <v>2021</v>
      </c>
      <c r="C1766" t="s">
        <v>76</v>
      </c>
      <c r="D1766" t="s">
        <v>108</v>
      </c>
      <c r="E1766">
        <f t="shared" si="82"/>
        <v>10</v>
      </c>
      <c r="F1766" t="str">
        <f t="shared" si="83"/>
        <v>2021 - 10</v>
      </c>
      <c r="G1766" t="str">
        <f>IF(AND(Date[[#This Row],[Month]]=5,Date[[#This Row],[Year]]=2021),"True","False")</f>
        <v>False</v>
      </c>
      <c r="H1766" t="str">
        <f>IF(AND(Date[[#This Row],[Month]]&lt;=5,Date[[#This Row],[Month]]&gt;=4,Date[[#This Row],[Year]]=2021),"True","False")</f>
        <v>False</v>
      </c>
      <c r="I1766" t="str">
        <f>IF(Date[[#This Row],[Year]]=2021,"True","False")</f>
        <v>True</v>
      </c>
    </row>
    <row r="1767" spans="1:9" x14ac:dyDescent="0.3">
      <c r="A1767" s="21">
        <v>44501</v>
      </c>
      <c r="B1767">
        <f t="shared" si="81"/>
        <v>2021</v>
      </c>
      <c r="C1767" t="s">
        <v>77</v>
      </c>
      <c r="D1767" t="s">
        <v>108</v>
      </c>
      <c r="E1767">
        <f t="shared" si="82"/>
        <v>11</v>
      </c>
      <c r="F1767" t="str">
        <f t="shared" si="83"/>
        <v>2021 - 11</v>
      </c>
      <c r="G1767" t="str">
        <f>IF(AND(Date[[#This Row],[Month]]=5,Date[[#This Row],[Year]]=2021),"True","False")</f>
        <v>False</v>
      </c>
      <c r="H1767" t="str">
        <f>IF(AND(Date[[#This Row],[Month]]&lt;=5,Date[[#This Row],[Month]]&gt;=4,Date[[#This Row],[Year]]=2021),"True","False")</f>
        <v>False</v>
      </c>
      <c r="I1767" t="str">
        <f>IF(Date[[#This Row],[Year]]=2021,"True","False")</f>
        <v>True</v>
      </c>
    </row>
    <row r="1768" spans="1:9" x14ac:dyDescent="0.3">
      <c r="A1768" s="21">
        <v>44502</v>
      </c>
      <c r="B1768">
        <f t="shared" si="81"/>
        <v>2021</v>
      </c>
      <c r="C1768" t="s">
        <v>77</v>
      </c>
      <c r="D1768" t="s">
        <v>108</v>
      </c>
      <c r="E1768">
        <f t="shared" si="82"/>
        <v>11</v>
      </c>
      <c r="F1768" t="str">
        <f t="shared" si="83"/>
        <v>2021 - 11</v>
      </c>
      <c r="G1768" t="str">
        <f>IF(AND(Date[[#This Row],[Month]]=5,Date[[#This Row],[Year]]=2021),"True","False")</f>
        <v>False</v>
      </c>
      <c r="H1768" t="str">
        <f>IF(AND(Date[[#This Row],[Month]]&lt;=5,Date[[#This Row],[Month]]&gt;=4,Date[[#This Row],[Year]]=2021),"True","False")</f>
        <v>False</v>
      </c>
      <c r="I1768" t="str">
        <f>IF(Date[[#This Row],[Year]]=2021,"True","False")</f>
        <v>True</v>
      </c>
    </row>
    <row r="1769" spans="1:9" x14ac:dyDescent="0.3">
      <c r="A1769" s="21">
        <v>44503</v>
      </c>
      <c r="B1769">
        <f t="shared" si="81"/>
        <v>2021</v>
      </c>
      <c r="C1769" t="s">
        <v>77</v>
      </c>
      <c r="D1769" t="s">
        <v>108</v>
      </c>
      <c r="E1769">
        <f t="shared" si="82"/>
        <v>11</v>
      </c>
      <c r="F1769" t="str">
        <f t="shared" si="83"/>
        <v>2021 - 11</v>
      </c>
      <c r="G1769" t="str">
        <f>IF(AND(Date[[#This Row],[Month]]=5,Date[[#This Row],[Year]]=2021),"True","False")</f>
        <v>False</v>
      </c>
      <c r="H1769" t="str">
        <f>IF(AND(Date[[#This Row],[Month]]&lt;=5,Date[[#This Row],[Month]]&gt;=4,Date[[#This Row],[Year]]=2021),"True","False")</f>
        <v>False</v>
      </c>
      <c r="I1769" t="str">
        <f>IF(Date[[#This Row],[Year]]=2021,"True","False")</f>
        <v>True</v>
      </c>
    </row>
    <row r="1770" spans="1:9" x14ac:dyDescent="0.3">
      <c r="A1770" s="21">
        <v>44504</v>
      </c>
      <c r="B1770">
        <f t="shared" si="81"/>
        <v>2021</v>
      </c>
      <c r="C1770" t="s">
        <v>77</v>
      </c>
      <c r="D1770" t="s">
        <v>108</v>
      </c>
      <c r="E1770">
        <f t="shared" si="82"/>
        <v>11</v>
      </c>
      <c r="F1770" t="str">
        <f t="shared" si="83"/>
        <v>2021 - 11</v>
      </c>
      <c r="G1770" t="str">
        <f>IF(AND(Date[[#This Row],[Month]]=5,Date[[#This Row],[Year]]=2021),"True","False")</f>
        <v>False</v>
      </c>
      <c r="H1770" t="str">
        <f>IF(AND(Date[[#This Row],[Month]]&lt;=5,Date[[#This Row],[Month]]&gt;=4,Date[[#This Row],[Year]]=2021),"True","False")</f>
        <v>False</v>
      </c>
      <c r="I1770" t="str">
        <f>IF(Date[[#This Row],[Year]]=2021,"True","False")</f>
        <v>True</v>
      </c>
    </row>
    <row r="1771" spans="1:9" x14ac:dyDescent="0.3">
      <c r="A1771" s="21">
        <v>44505</v>
      </c>
      <c r="B1771">
        <f t="shared" si="81"/>
        <v>2021</v>
      </c>
      <c r="C1771" t="s">
        <v>77</v>
      </c>
      <c r="D1771" t="s">
        <v>108</v>
      </c>
      <c r="E1771">
        <f t="shared" si="82"/>
        <v>11</v>
      </c>
      <c r="F1771" t="str">
        <f t="shared" si="83"/>
        <v>2021 - 11</v>
      </c>
      <c r="G1771" t="str">
        <f>IF(AND(Date[[#This Row],[Month]]=5,Date[[#This Row],[Year]]=2021),"True","False")</f>
        <v>False</v>
      </c>
      <c r="H1771" t="str">
        <f>IF(AND(Date[[#This Row],[Month]]&lt;=5,Date[[#This Row],[Month]]&gt;=4,Date[[#This Row],[Year]]=2021),"True","False")</f>
        <v>False</v>
      </c>
      <c r="I1771" t="str">
        <f>IF(Date[[#This Row],[Year]]=2021,"True","False")</f>
        <v>True</v>
      </c>
    </row>
    <row r="1772" spans="1:9" x14ac:dyDescent="0.3">
      <c r="A1772" s="21">
        <v>44506</v>
      </c>
      <c r="B1772">
        <f t="shared" si="81"/>
        <v>2021</v>
      </c>
      <c r="C1772" t="s">
        <v>77</v>
      </c>
      <c r="D1772" t="s">
        <v>108</v>
      </c>
      <c r="E1772">
        <f t="shared" si="82"/>
        <v>11</v>
      </c>
      <c r="F1772" t="str">
        <f t="shared" si="83"/>
        <v>2021 - 11</v>
      </c>
      <c r="G1772" t="str">
        <f>IF(AND(Date[[#This Row],[Month]]=5,Date[[#This Row],[Year]]=2021),"True","False")</f>
        <v>False</v>
      </c>
      <c r="H1772" t="str">
        <f>IF(AND(Date[[#This Row],[Month]]&lt;=5,Date[[#This Row],[Month]]&gt;=4,Date[[#This Row],[Year]]=2021),"True","False")</f>
        <v>False</v>
      </c>
      <c r="I1772" t="str">
        <f>IF(Date[[#This Row],[Year]]=2021,"True","False")</f>
        <v>True</v>
      </c>
    </row>
    <row r="1773" spans="1:9" x14ac:dyDescent="0.3">
      <c r="A1773" s="21">
        <v>44507</v>
      </c>
      <c r="B1773">
        <f t="shared" si="81"/>
        <v>2021</v>
      </c>
      <c r="C1773" t="s">
        <v>77</v>
      </c>
      <c r="D1773" t="s">
        <v>108</v>
      </c>
      <c r="E1773">
        <f t="shared" si="82"/>
        <v>11</v>
      </c>
      <c r="F1773" t="str">
        <f t="shared" si="83"/>
        <v>2021 - 11</v>
      </c>
      <c r="G1773" t="str">
        <f>IF(AND(Date[[#This Row],[Month]]=5,Date[[#This Row],[Year]]=2021),"True","False")</f>
        <v>False</v>
      </c>
      <c r="H1773" t="str">
        <f>IF(AND(Date[[#This Row],[Month]]&lt;=5,Date[[#This Row],[Month]]&gt;=4,Date[[#This Row],[Year]]=2021),"True","False")</f>
        <v>False</v>
      </c>
      <c r="I1773" t="str">
        <f>IF(Date[[#This Row],[Year]]=2021,"True","False")</f>
        <v>True</v>
      </c>
    </row>
    <row r="1774" spans="1:9" x14ac:dyDescent="0.3">
      <c r="A1774" s="21">
        <v>44508</v>
      </c>
      <c r="B1774">
        <f t="shared" si="81"/>
        <v>2021</v>
      </c>
      <c r="C1774" t="s">
        <v>77</v>
      </c>
      <c r="D1774" t="s">
        <v>108</v>
      </c>
      <c r="E1774">
        <f t="shared" si="82"/>
        <v>11</v>
      </c>
      <c r="F1774" t="str">
        <f t="shared" si="83"/>
        <v>2021 - 11</v>
      </c>
      <c r="G1774" t="str">
        <f>IF(AND(Date[[#This Row],[Month]]=5,Date[[#This Row],[Year]]=2021),"True","False")</f>
        <v>False</v>
      </c>
      <c r="H1774" t="str">
        <f>IF(AND(Date[[#This Row],[Month]]&lt;=5,Date[[#This Row],[Month]]&gt;=4,Date[[#This Row],[Year]]=2021),"True","False")</f>
        <v>False</v>
      </c>
      <c r="I1774" t="str">
        <f>IF(Date[[#This Row],[Year]]=2021,"True","False")</f>
        <v>True</v>
      </c>
    </row>
    <row r="1775" spans="1:9" x14ac:dyDescent="0.3">
      <c r="A1775" s="21">
        <v>44509</v>
      </c>
      <c r="B1775">
        <f t="shared" si="81"/>
        <v>2021</v>
      </c>
      <c r="C1775" t="s">
        <v>77</v>
      </c>
      <c r="D1775" t="s">
        <v>108</v>
      </c>
      <c r="E1775">
        <f t="shared" si="82"/>
        <v>11</v>
      </c>
      <c r="F1775" t="str">
        <f t="shared" si="83"/>
        <v>2021 - 11</v>
      </c>
      <c r="G1775" t="str">
        <f>IF(AND(Date[[#This Row],[Month]]=5,Date[[#This Row],[Year]]=2021),"True","False")</f>
        <v>False</v>
      </c>
      <c r="H1775" t="str">
        <f>IF(AND(Date[[#This Row],[Month]]&lt;=5,Date[[#This Row],[Month]]&gt;=4,Date[[#This Row],[Year]]=2021),"True","False")</f>
        <v>False</v>
      </c>
      <c r="I1775" t="str">
        <f>IF(Date[[#This Row],[Year]]=2021,"True","False")</f>
        <v>True</v>
      </c>
    </row>
    <row r="1776" spans="1:9" x14ac:dyDescent="0.3">
      <c r="A1776" s="21">
        <v>44510</v>
      </c>
      <c r="B1776">
        <f t="shared" si="81"/>
        <v>2021</v>
      </c>
      <c r="C1776" t="s">
        <v>77</v>
      </c>
      <c r="D1776" t="s">
        <v>108</v>
      </c>
      <c r="E1776">
        <f t="shared" si="82"/>
        <v>11</v>
      </c>
      <c r="F1776" t="str">
        <f t="shared" si="83"/>
        <v>2021 - 11</v>
      </c>
      <c r="G1776" t="str">
        <f>IF(AND(Date[[#This Row],[Month]]=5,Date[[#This Row],[Year]]=2021),"True","False")</f>
        <v>False</v>
      </c>
      <c r="H1776" t="str">
        <f>IF(AND(Date[[#This Row],[Month]]&lt;=5,Date[[#This Row],[Month]]&gt;=4,Date[[#This Row],[Year]]=2021),"True","False")</f>
        <v>False</v>
      </c>
      <c r="I1776" t="str">
        <f>IF(Date[[#This Row],[Year]]=2021,"True","False")</f>
        <v>True</v>
      </c>
    </row>
    <row r="1777" spans="1:9" x14ac:dyDescent="0.3">
      <c r="A1777" s="21">
        <v>44511</v>
      </c>
      <c r="B1777">
        <f t="shared" si="81"/>
        <v>2021</v>
      </c>
      <c r="C1777" t="s">
        <v>77</v>
      </c>
      <c r="D1777" t="s">
        <v>108</v>
      </c>
      <c r="E1777">
        <f t="shared" si="82"/>
        <v>11</v>
      </c>
      <c r="F1777" t="str">
        <f t="shared" si="83"/>
        <v>2021 - 11</v>
      </c>
      <c r="G1777" t="str">
        <f>IF(AND(Date[[#This Row],[Month]]=5,Date[[#This Row],[Year]]=2021),"True","False")</f>
        <v>False</v>
      </c>
      <c r="H1777" t="str">
        <f>IF(AND(Date[[#This Row],[Month]]&lt;=5,Date[[#This Row],[Month]]&gt;=4,Date[[#This Row],[Year]]=2021),"True","False")</f>
        <v>False</v>
      </c>
      <c r="I1777" t="str">
        <f>IF(Date[[#This Row],[Year]]=2021,"True","False")</f>
        <v>True</v>
      </c>
    </row>
    <row r="1778" spans="1:9" x14ac:dyDescent="0.3">
      <c r="A1778" s="21">
        <v>44512</v>
      </c>
      <c r="B1778">
        <f t="shared" si="81"/>
        <v>2021</v>
      </c>
      <c r="C1778" t="s">
        <v>77</v>
      </c>
      <c r="D1778" t="s">
        <v>108</v>
      </c>
      <c r="E1778">
        <f t="shared" si="82"/>
        <v>11</v>
      </c>
      <c r="F1778" t="str">
        <f t="shared" si="83"/>
        <v>2021 - 11</v>
      </c>
      <c r="G1778" t="str">
        <f>IF(AND(Date[[#This Row],[Month]]=5,Date[[#This Row],[Year]]=2021),"True","False")</f>
        <v>False</v>
      </c>
      <c r="H1778" t="str">
        <f>IF(AND(Date[[#This Row],[Month]]&lt;=5,Date[[#This Row],[Month]]&gt;=4,Date[[#This Row],[Year]]=2021),"True","False")</f>
        <v>False</v>
      </c>
      <c r="I1778" t="str">
        <f>IF(Date[[#This Row],[Year]]=2021,"True","False")</f>
        <v>True</v>
      </c>
    </row>
    <row r="1779" spans="1:9" x14ac:dyDescent="0.3">
      <c r="A1779" s="21">
        <v>44513</v>
      </c>
      <c r="B1779">
        <f t="shared" si="81"/>
        <v>2021</v>
      </c>
      <c r="C1779" t="s">
        <v>77</v>
      </c>
      <c r="D1779" t="s">
        <v>108</v>
      </c>
      <c r="E1779">
        <f t="shared" si="82"/>
        <v>11</v>
      </c>
      <c r="F1779" t="str">
        <f t="shared" si="83"/>
        <v>2021 - 11</v>
      </c>
      <c r="G1779" t="str">
        <f>IF(AND(Date[[#This Row],[Month]]=5,Date[[#This Row],[Year]]=2021),"True","False")</f>
        <v>False</v>
      </c>
      <c r="H1779" t="str">
        <f>IF(AND(Date[[#This Row],[Month]]&lt;=5,Date[[#This Row],[Month]]&gt;=4,Date[[#This Row],[Year]]=2021),"True","False")</f>
        <v>False</v>
      </c>
      <c r="I1779" t="str">
        <f>IF(Date[[#This Row],[Year]]=2021,"True","False")</f>
        <v>True</v>
      </c>
    </row>
    <row r="1780" spans="1:9" x14ac:dyDescent="0.3">
      <c r="A1780" s="21">
        <v>44514</v>
      </c>
      <c r="B1780">
        <f t="shared" si="81"/>
        <v>2021</v>
      </c>
      <c r="C1780" t="s">
        <v>77</v>
      </c>
      <c r="D1780" t="s">
        <v>108</v>
      </c>
      <c r="E1780">
        <f t="shared" si="82"/>
        <v>11</v>
      </c>
      <c r="F1780" t="str">
        <f t="shared" si="83"/>
        <v>2021 - 11</v>
      </c>
      <c r="G1780" t="str">
        <f>IF(AND(Date[[#This Row],[Month]]=5,Date[[#This Row],[Year]]=2021),"True","False")</f>
        <v>False</v>
      </c>
      <c r="H1780" t="str">
        <f>IF(AND(Date[[#This Row],[Month]]&lt;=5,Date[[#This Row],[Month]]&gt;=4,Date[[#This Row],[Year]]=2021),"True","False")</f>
        <v>False</v>
      </c>
      <c r="I1780" t="str">
        <f>IF(Date[[#This Row],[Year]]=2021,"True","False")</f>
        <v>True</v>
      </c>
    </row>
    <row r="1781" spans="1:9" x14ac:dyDescent="0.3">
      <c r="A1781" s="21">
        <v>44515</v>
      </c>
      <c r="B1781">
        <f t="shared" si="81"/>
        <v>2021</v>
      </c>
      <c r="C1781" t="s">
        <v>77</v>
      </c>
      <c r="D1781" t="s">
        <v>108</v>
      </c>
      <c r="E1781">
        <f t="shared" si="82"/>
        <v>11</v>
      </c>
      <c r="F1781" t="str">
        <f t="shared" si="83"/>
        <v>2021 - 11</v>
      </c>
      <c r="G1781" t="str">
        <f>IF(AND(Date[[#This Row],[Month]]=5,Date[[#This Row],[Year]]=2021),"True","False")</f>
        <v>False</v>
      </c>
      <c r="H1781" t="str">
        <f>IF(AND(Date[[#This Row],[Month]]&lt;=5,Date[[#This Row],[Month]]&gt;=4,Date[[#This Row],[Year]]=2021),"True","False")</f>
        <v>False</v>
      </c>
      <c r="I1781" t="str">
        <f>IF(Date[[#This Row],[Year]]=2021,"True","False")</f>
        <v>True</v>
      </c>
    </row>
    <row r="1782" spans="1:9" x14ac:dyDescent="0.3">
      <c r="A1782" s="21">
        <v>44516</v>
      </c>
      <c r="B1782">
        <f t="shared" si="81"/>
        <v>2021</v>
      </c>
      <c r="C1782" t="s">
        <v>77</v>
      </c>
      <c r="D1782" t="s">
        <v>108</v>
      </c>
      <c r="E1782">
        <f t="shared" si="82"/>
        <v>11</v>
      </c>
      <c r="F1782" t="str">
        <f t="shared" si="83"/>
        <v>2021 - 11</v>
      </c>
      <c r="G1782" t="str">
        <f>IF(AND(Date[[#This Row],[Month]]=5,Date[[#This Row],[Year]]=2021),"True","False")</f>
        <v>False</v>
      </c>
      <c r="H1782" t="str">
        <f>IF(AND(Date[[#This Row],[Month]]&lt;=5,Date[[#This Row],[Month]]&gt;=4,Date[[#This Row],[Year]]=2021),"True","False")</f>
        <v>False</v>
      </c>
      <c r="I1782" t="str">
        <f>IF(Date[[#This Row],[Year]]=2021,"True","False")</f>
        <v>True</v>
      </c>
    </row>
    <row r="1783" spans="1:9" x14ac:dyDescent="0.3">
      <c r="A1783" s="21">
        <v>44517</v>
      </c>
      <c r="B1783">
        <f t="shared" si="81"/>
        <v>2021</v>
      </c>
      <c r="C1783" t="s">
        <v>77</v>
      </c>
      <c r="D1783" t="s">
        <v>108</v>
      </c>
      <c r="E1783">
        <f t="shared" si="82"/>
        <v>11</v>
      </c>
      <c r="F1783" t="str">
        <f t="shared" si="83"/>
        <v>2021 - 11</v>
      </c>
      <c r="G1783" t="str">
        <f>IF(AND(Date[[#This Row],[Month]]=5,Date[[#This Row],[Year]]=2021),"True","False")</f>
        <v>False</v>
      </c>
      <c r="H1783" t="str">
        <f>IF(AND(Date[[#This Row],[Month]]&lt;=5,Date[[#This Row],[Month]]&gt;=4,Date[[#This Row],[Year]]=2021),"True","False")</f>
        <v>False</v>
      </c>
      <c r="I1783" t="str">
        <f>IF(Date[[#This Row],[Year]]=2021,"True","False")</f>
        <v>True</v>
      </c>
    </row>
    <row r="1784" spans="1:9" x14ac:dyDescent="0.3">
      <c r="A1784" s="21">
        <v>44518</v>
      </c>
      <c r="B1784">
        <f t="shared" si="81"/>
        <v>2021</v>
      </c>
      <c r="C1784" t="s">
        <v>77</v>
      </c>
      <c r="D1784" t="s">
        <v>108</v>
      </c>
      <c r="E1784">
        <f t="shared" si="82"/>
        <v>11</v>
      </c>
      <c r="F1784" t="str">
        <f t="shared" si="83"/>
        <v>2021 - 11</v>
      </c>
      <c r="G1784" t="str">
        <f>IF(AND(Date[[#This Row],[Month]]=5,Date[[#This Row],[Year]]=2021),"True","False")</f>
        <v>False</v>
      </c>
      <c r="H1784" t="str">
        <f>IF(AND(Date[[#This Row],[Month]]&lt;=5,Date[[#This Row],[Month]]&gt;=4,Date[[#This Row],[Year]]=2021),"True","False")</f>
        <v>False</v>
      </c>
      <c r="I1784" t="str">
        <f>IF(Date[[#This Row],[Year]]=2021,"True","False")</f>
        <v>True</v>
      </c>
    </row>
    <row r="1785" spans="1:9" x14ac:dyDescent="0.3">
      <c r="A1785" s="21">
        <v>44519</v>
      </c>
      <c r="B1785">
        <f t="shared" si="81"/>
        <v>2021</v>
      </c>
      <c r="C1785" t="s">
        <v>77</v>
      </c>
      <c r="D1785" t="s">
        <v>108</v>
      </c>
      <c r="E1785">
        <f t="shared" si="82"/>
        <v>11</v>
      </c>
      <c r="F1785" t="str">
        <f t="shared" si="83"/>
        <v>2021 - 11</v>
      </c>
      <c r="G1785" t="str">
        <f>IF(AND(Date[[#This Row],[Month]]=5,Date[[#This Row],[Year]]=2021),"True","False")</f>
        <v>False</v>
      </c>
      <c r="H1785" t="str">
        <f>IF(AND(Date[[#This Row],[Month]]&lt;=5,Date[[#This Row],[Month]]&gt;=4,Date[[#This Row],[Year]]=2021),"True","False")</f>
        <v>False</v>
      </c>
      <c r="I1785" t="str">
        <f>IF(Date[[#This Row],[Year]]=2021,"True","False")</f>
        <v>True</v>
      </c>
    </row>
    <row r="1786" spans="1:9" x14ac:dyDescent="0.3">
      <c r="A1786" s="21">
        <v>44520</v>
      </c>
      <c r="B1786">
        <f t="shared" si="81"/>
        <v>2021</v>
      </c>
      <c r="C1786" t="s">
        <v>77</v>
      </c>
      <c r="D1786" t="s">
        <v>108</v>
      </c>
      <c r="E1786">
        <f t="shared" si="82"/>
        <v>11</v>
      </c>
      <c r="F1786" t="str">
        <f t="shared" si="83"/>
        <v>2021 - 11</v>
      </c>
      <c r="G1786" t="str">
        <f>IF(AND(Date[[#This Row],[Month]]=5,Date[[#This Row],[Year]]=2021),"True","False")</f>
        <v>False</v>
      </c>
      <c r="H1786" t="str">
        <f>IF(AND(Date[[#This Row],[Month]]&lt;=5,Date[[#This Row],[Month]]&gt;=4,Date[[#This Row],[Year]]=2021),"True","False")</f>
        <v>False</v>
      </c>
      <c r="I1786" t="str">
        <f>IF(Date[[#This Row],[Year]]=2021,"True","False")</f>
        <v>True</v>
      </c>
    </row>
    <row r="1787" spans="1:9" x14ac:dyDescent="0.3">
      <c r="A1787" s="21">
        <v>44521</v>
      </c>
      <c r="B1787">
        <f t="shared" si="81"/>
        <v>2021</v>
      </c>
      <c r="C1787" t="s">
        <v>77</v>
      </c>
      <c r="D1787" t="s">
        <v>108</v>
      </c>
      <c r="E1787">
        <f t="shared" si="82"/>
        <v>11</v>
      </c>
      <c r="F1787" t="str">
        <f t="shared" si="83"/>
        <v>2021 - 11</v>
      </c>
      <c r="G1787" t="str">
        <f>IF(AND(Date[[#This Row],[Month]]=5,Date[[#This Row],[Year]]=2021),"True","False")</f>
        <v>False</v>
      </c>
      <c r="H1787" t="str">
        <f>IF(AND(Date[[#This Row],[Month]]&lt;=5,Date[[#This Row],[Month]]&gt;=4,Date[[#This Row],[Year]]=2021),"True","False")</f>
        <v>False</v>
      </c>
      <c r="I1787" t="str">
        <f>IF(Date[[#This Row],[Year]]=2021,"True","False")</f>
        <v>True</v>
      </c>
    </row>
    <row r="1788" spans="1:9" x14ac:dyDescent="0.3">
      <c r="A1788" s="21">
        <v>44522</v>
      </c>
      <c r="B1788">
        <f t="shared" si="81"/>
        <v>2021</v>
      </c>
      <c r="C1788" t="s">
        <v>77</v>
      </c>
      <c r="D1788" t="s">
        <v>108</v>
      </c>
      <c r="E1788">
        <f t="shared" si="82"/>
        <v>11</v>
      </c>
      <c r="F1788" t="str">
        <f t="shared" si="83"/>
        <v>2021 - 11</v>
      </c>
      <c r="G1788" t="str">
        <f>IF(AND(Date[[#This Row],[Month]]=5,Date[[#This Row],[Year]]=2021),"True","False")</f>
        <v>False</v>
      </c>
      <c r="H1788" t="str">
        <f>IF(AND(Date[[#This Row],[Month]]&lt;=5,Date[[#This Row],[Month]]&gt;=4,Date[[#This Row],[Year]]=2021),"True","False")</f>
        <v>False</v>
      </c>
      <c r="I1788" t="str">
        <f>IF(Date[[#This Row],[Year]]=2021,"True","False")</f>
        <v>True</v>
      </c>
    </row>
    <row r="1789" spans="1:9" x14ac:dyDescent="0.3">
      <c r="A1789" s="21">
        <v>44523</v>
      </c>
      <c r="B1789">
        <f t="shared" si="81"/>
        <v>2021</v>
      </c>
      <c r="C1789" t="s">
        <v>77</v>
      </c>
      <c r="D1789" t="s">
        <v>108</v>
      </c>
      <c r="E1789">
        <f t="shared" si="82"/>
        <v>11</v>
      </c>
      <c r="F1789" t="str">
        <f t="shared" si="83"/>
        <v>2021 - 11</v>
      </c>
      <c r="G1789" t="str">
        <f>IF(AND(Date[[#This Row],[Month]]=5,Date[[#This Row],[Year]]=2021),"True","False")</f>
        <v>False</v>
      </c>
      <c r="H1789" t="str">
        <f>IF(AND(Date[[#This Row],[Month]]&lt;=5,Date[[#This Row],[Month]]&gt;=4,Date[[#This Row],[Year]]=2021),"True","False")</f>
        <v>False</v>
      </c>
      <c r="I1789" t="str">
        <f>IF(Date[[#This Row],[Year]]=2021,"True","False")</f>
        <v>True</v>
      </c>
    </row>
    <row r="1790" spans="1:9" x14ac:dyDescent="0.3">
      <c r="A1790" s="21">
        <v>44524</v>
      </c>
      <c r="B1790">
        <f t="shared" si="81"/>
        <v>2021</v>
      </c>
      <c r="C1790" t="s">
        <v>77</v>
      </c>
      <c r="D1790" t="s">
        <v>108</v>
      </c>
      <c r="E1790">
        <f t="shared" si="82"/>
        <v>11</v>
      </c>
      <c r="F1790" t="str">
        <f t="shared" si="83"/>
        <v>2021 - 11</v>
      </c>
      <c r="G1790" t="str">
        <f>IF(AND(Date[[#This Row],[Month]]=5,Date[[#This Row],[Year]]=2021),"True","False")</f>
        <v>False</v>
      </c>
      <c r="H1790" t="str">
        <f>IF(AND(Date[[#This Row],[Month]]&lt;=5,Date[[#This Row],[Month]]&gt;=4,Date[[#This Row],[Year]]=2021),"True","False")</f>
        <v>False</v>
      </c>
      <c r="I1790" t="str">
        <f>IF(Date[[#This Row],[Year]]=2021,"True","False")</f>
        <v>True</v>
      </c>
    </row>
    <row r="1791" spans="1:9" x14ac:dyDescent="0.3">
      <c r="A1791" s="21">
        <v>44525</v>
      </c>
      <c r="B1791">
        <f t="shared" si="81"/>
        <v>2021</v>
      </c>
      <c r="C1791" t="s">
        <v>77</v>
      </c>
      <c r="D1791" t="s">
        <v>108</v>
      </c>
      <c r="E1791">
        <f t="shared" si="82"/>
        <v>11</v>
      </c>
      <c r="F1791" t="str">
        <f t="shared" si="83"/>
        <v>2021 - 11</v>
      </c>
      <c r="G1791" t="str">
        <f>IF(AND(Date[[#This Row],[Month]]=5,Date[[#This Row],[Year]]=2021),"True","False")</f>
        <v>False</v>
      </c>
      <c r="H1791" t="str">
        <f>IF(AND(Date[[#This Row],[Month]]&lt;=5,Date[[#This Row],[Month]]&gt;=4,Date[[#This Row],[Year]]=2021),"True","False")</f>
        <v>False</v>
      </c>
      <c r="I1791" t="str">
        <f>IF(Date[[#This Row],[Year]]=2021,"True","False")</f>
        <v>True</v>
      </c>
    </row>
    <row r="1792" spans="1:9" x14ac:dyDescent="0.3">
      <c r="A1792" s="21">
        <v>44526</v>
      </c>
      <c r="B1792">
        <f t="shared" si="81"/>
        <v>2021</v>
      </c>
      <c r="C1792" t="s">
        <v>77</v>
      </c>
      <c r="D1792" t="s">
        <v>108</v>
      </c>
      <c r="E1792">
        <f t="shared" si="82"/>
        <v>11</v>
      </c>
      <c r="F1792" t="str">
        <f t="shared" si="83"/>
        <v>2021 - 11</v>
      </c>
      <c r="G1792" t="str">
        <f>IF(AND(Date[[#This Row],[Month]]=5,Date[[#This Row],[Year]]=2021),"True","False")</f>
        <v>False</v>
      </c>
      <c r="H1792" t="str">
        <f>IF(AND(Date[[#This Row],[Month]]&lt;=5,Date[[#This Row],[Month]]&gt;=4,Date[[#This Row],[Year]]=2021),"True","False")</f>
        <v>False</v>
      </c>
      <c r="I1792" t="str">
        <f>IF(Date[[#This Row],[Year]]=2021,"True","False")</f>
        <v>True</v>
      </c>
    </row>
    <row r="1793" spans="1:9" x14ac:dyDescent="0.3">
      <c r="A1793" s="21">
        <v>44527</v>
      </c>
      <c r="B1793">
        <f t="shared" si="81"/>
        <v>2021</v>
      </c>
      <c r="C1793" t="s">
        <v>77</v>
      </c>
      <c r="D1793" t="s">
        <v>108</v>
      </c>
      <c r="E1793">
        <f t="shared" si="82"/>
        <v>11</v>
      </c>
      <c r="F1793" t="str">
        <f t="shared" si="83"/>
        <v>2021 - 11</v>
      </c>
      <c r="G1793" t="str">
        <f>IF(AND(Date[[#This Row],[Month]]=5,Date[[#This Row],[Year]]=2021),"True","False")</f>
        <v>False</v>
      </c>
      <c r="H1793" t="str">
        <f>IF(AND(Date[[#This Row],[Month]]&lt;=5,Date[[#This Row],[Month]]&gt;=4,Date[[#This Row],[Year]]=2021),"True","False")</f>
        <v>False</v>
      </c>
      <c r="I1793" t="str">
        <f>IF(Date[[#This Row],[Year]]=2021,"True","False")</f>
        <v>True</v>
      </c>
    </row>
    <row r="1794" spans="1:9" x14ac:dyDescent="0.3">
      <c r="A1794" s="21">
        <v>44528</v>
      </c>
      <c r="B1794">
        <f t="shared" si="81"/>
        <v>2021</v>
      </c>
      <c r="C1794" t="s">
        <v>77</v>
      </c>
      <c r="D1794" t="s">
        <v>108</v>
      </c>
      <c r="E1794">
        <f t="shared" si="82"/>
        <v>11</v>
      </c>
      <c r="F1794" t="str">
        <f t="shared" si="83"/>
        <v>2021 - 11</v>
      </c>
      <c r="G1794" t="str">
        <f>IF(AND(Date[[#This Row],[Month]]=5,Date[[#This Row],[Year]]=2021),"True","False")</f>
        <v>False</v>
      </c>
      <c r="H1794" t="str">
        <f>IF(AND(Date[[#This Row],[Month]]&lt;=5,Date[[#This Row],[Month]]&gt;=4,Date[[#This Row],[Year]]=2021),"True","False")</f>
        <v>False</v>
      </c>
      <c r="I1794" t="str">
        <f>IF(Date[[#This Row],[Year]]=2021,"True","False")</f>
        <v>True</v>
      </c>
    </row>
    <row r="1795" spans="1:9" x14ac:dyDescent="0.3">
      <c r="A1795" s="21">
        <v>44529</v>
      </c>
      <c r="B1795">
        <f t="shared" ref="B1795:B1827" si="84">YEAR(A1795)</f>
        <v>2021</v>
      </c>
      <c r="C1795" t="s">
        <v>77</v>
      </c>
      <c r="D1795" t="s">
        <v>108</v>
      </c>
      <c r="E1795">
        <f t="shared" ref="E1795:E1827" si="85">MONTH(A1795)</f>
        <v>11</v>
      </c>
      <c r="F1795" t="str">
        <f t="shared" ref="F1795:F1827" si="86">B1795&amp;" - " &amp;E1795</f>
        <v>2021 - 11</v>
      </c>
      <c r="G1795" t="str">
        <f>IF(AND(Date[[#This Row],[Month]]=5,Date[[#This Row],[Year]]=2021),"True","False")</f>
        <v>False</v>
      </c>
      <c r="H1795" t="str">
        <f>IF(AND(Date[[#This Row],[Month]]&lt;=5,Date[[#This Row],[Month]]&gt;=4,Date[[#This Row],[Year]]=2021),"True","False")</f>
        <v>False</v>
      </c>
      <c r="I1795" t="str">
        <f>IF(Date[[#This Row],[Year]]=2021,"True","False")</f>
        <v>True</v>
      </c>
    </row>
    <row r="1796" spans="1:9" x14ac:dyDescent="0.3">
      <c r="A1796" s="21">
        <v>44530</v>
      </c>
      <c r="B1796">
        <f t="shared" si="84"/>
        <v>2021</v>
      </c>
      <c r="C1796" t="s">
        <v>77</v>
      </c>
      <c r="D1796" t="s">
        <v>108</v>
      </c>
      <c r="E1796">
        <f t="shared" si="85"/>
        <v>11</v>
      </c>
      <c r="F1796" t="str">
        <f t="shared" si="86"/>
        <v>2021 - 11</v>
      </c>
      <c r="G1796" t="str">
        <f>IF(AND(Date[[#This Row],[Month]]=5,Date[[#This Row],[Year]]=2021),"True","False")</f>
        <v>False</v>
      </c>
      <c r="H1796" t="str">
        <f>IF(AND(Date[[#This Row],[Month]]&lt;=5,Date[[#This Row],[Month]]&gt;=4,Date[[#This Row],[Year]]=2021),"True","False")</f>
        <v>False</v>
      </c>
      <c r="I1796" t="str">
        <f>IF(Date[[#This Row],[Year]]=2021,"True","False")</f>
        <v>True</v>
      </c>
    </row>
    <row r="1797" spans="1:9" x14ac:dyDescent="0.3">
      <c r="A1797" s="21">
        <v>44531</v>
      </c>
      <c r="B1797">
        <f t="shared" si="84"/>
        <v>2021</v>
      </c>
      <c r="C1797" t="s">
        <v>78</v>
      </c>
      <c r="D1797" t="s">
        <v>108</v>
      </c>
      <c r="E1797">
        <f t="shared" si="85"/>
        <v>12</v>
      </c>
      <c r="F1797" t="str">
        <f t="shared" si="86"/>
        <v>2021 - 12</v>
      </c>
      <c r="G1797" t="str">
        <f>IF(AND(Date[[#This Row],[Month]]=5,Date[[#This Row],[Year]]=2021),"True","False")</f>
        <v>False</v>
      </c>
      <c r="H1797" t="str">
        <f>IF(AND(Date[[#This Row],[Month]]&lt;=5,Date[[#This Row],[Month]]&gt;=4,Date[[#This Row],[Year]]=2021),"True","False")</f>
        <v>False</v>
      </c>
      <c r="I1797" t="str">
        <f>IF(Date[[#This Row],[Year]]=2021,"True","False")</f>
        <v>True</v>
      </c>
    </row>
    <row r="1798" spans="1:9" x14ac:dyDescent="0.3">
      <c r="A1798" s="21">
        <v>44532</v>
      </c>
      <c r="B1798">
        <f t="shared" si="84"/>
        <v>2021</v>
      </c>
      <c r="C1798" t="s">
        <v>78</v>
      </c>
      <c r="D1798" t="s">
        <v>108</v>
      </c>
      <c r="E1798">
        <f t="shared" si="85"/>
        <v>12</v>
      </c>
      <c r="F1798" t="str">
        <f t="shared" si="86"/>
        <v>2021 - 12</v>
      </c>
      <c r="G1798" t="str">
        <f>IF(AND(Date[[#This Row],[Month]]=5,Date[[#This Row],[Year]]=2021),"True","False")</f>
        <v>False</v>
      </c>
      <c r="H1798" t="str">
        <f>IF(AND(Date[[#This Row],[Month]]&lt;=5,Date[[#This Row],[Month]]&gt;=4,Date[[#This Row],[Year]]=2021),"True","False")</f>
        <v>False</v>
      </c>
      <c r="I1798" t="str">
        <f>IF(Date[[#This Row],[Year]]=2021,"True","False")</f>
        <v>True</v>
      </c>
    </row>
    <row r="1799" spans="1:9" x14ac:dyDescent="0.3">
      <c r="A1799" s="21">
        <v>44533</v>
      </c>
      <c r="B1799">
        <f t="shared" si="84"/>
        <v>2021</v>
      </c>
      <c r="C1799" t="s">
        <v>78</v>
      </c>
      <c r="D1799" t="s">
        <v>108</v>
      </c>
      <c r="E1799">
        <f t="shared" si="85"/>
        <v>12</v>
      </c>
      <c r="F1799" t="str">
        <f t="shared" si="86"/>
        <v>2021 - 12</v>
      </c>
      <c r="G1799" t="str">
        <f>IF(AND(Date[[#This Row],[Month]]=5,Date[[#This Row],[Year]]=2021),"True","False")</f>
        <v>False</v>
      </c>
      <c r="H1799" t="str">
        <f>IF(AND(Date[[#This Row],[Month]]&lt;=5,Date[[#This Row],[Month]]&gt;=4,Date[[#This Row],[Year]]=2021),"True","False")</f>
        <v>False</v>
      </c>
      <c r="I1799" t="str">
        <f>IF(Date[[#This Row],[Year]]=2021,"True","False")</f>
        <v>True</v>
      </c>
    </row>
    <row r="1800" spans="1:9" x14ac:dyDescent="0.3">
      <c r="A1800" s="21">
        <v>44534</v>
      </c>
      <c r="B1800">
        <f t="shared" si="84"/>
        <v>2021</v>
      </c>
      <c r="C1800" t="s">
        <v>78</v>
      </c>
      <c r="D1800" t="s">
        <v>108</v>
      </c>
      <c r="E1800">
        <f t="shared" si="85"/>
        <v>12</v>
      </c>
      <c r="F1800" t="str">
        <f t="shared" si="86"/>
        <v>2021 - 12</v>
      </c>
      <c r="G1800" t="str">
        <f>IF(AND(Date[[#This Row],[Month]]=5,Date[[#This Row],[Year]]=2021),"True","False")</f>
        <v>False</v>
      </c>
      <c r="H1800" t="str">
        <f>IF(AND(Date[[#This Row],[Month]]&lt;=5,Date[[#This Row],[Month]]&gt;=4,Date[[#This Row],[Year]]=2021),"True","False")</f>
        <v>False</v>
      </c>
      <c r="I1800" t="str">
        <f>IF(Date[[#This Row],[Year]]=2021,"True","False")</f>
        <v>True</v>
      </c>
    </row>
    <row r="1801" spans="1:9" x14ac:dyDescent="0.3">
      <c r="A1801" s="21">
        <v>44535</v>
      </c>
      <c r="B1801">
        <f t="shared" si="84"/>
        <v>2021</v>
      </c>
      <c r="C1801" t="s">
        <v>78</v>
      </c>
      <c r="D1801" t="s">
        <v>108</v>
      </c>
      <c r="E1801">
        <f t="shared" si="85"/>
        <v>12</v>
      </c>
      <c r="F1801" t="str">
        <f t="shared" si="86"/>
        <v>2021 - 12</v>
      </c>
      <c r="G1801" t="str">
        <f>IF(AND(Date[[#This Row],[Month]]=5,Date[[#This Row],[Year]]=2021),"True","False")</f>
        <v>False</v>
      </c>
      <c r="H1801" t="str">
        <f>IF(AND(Date[[#This Row],[Month]]&lt;=5,Date[[#This Row],[Month]]&gt;=4,Date[[#This Row],[Year]]=2021),"True","False")</f>
        <v>False</v>
      </c>
      <c r="I1801" t="str">
        <f>IF(Date[[#This Row],[Year]]=2021,"True","False")</f>
        <v>True</v>
      </c>
    </row>
    <row r="1802" spans="1:9" x14ac:dyDescent="0.3">
      <c r="A1802" s="21">
        <v>44536</v>
      </c>
      <c r="B1802">
        <f t="shared" si="84"/>
        <v>2021</v>
      </c>
      <c r="C1802" t="s">
        <v>78</v>
      </c>
      <c r="D1802" t="s">
        <v>108</v>
      </c>
      <c r="E1802">
        <f t="shared" si="85"/>
        <v>12</v>
      </c>
      <c r="F1802" t="str">
        <f t="shared" si="86"/>
        <v>2021 - 12</v>
      </c>
      <c r="G1802" t="str">
        <f>IF(AND(Date[[#This Row],[Month]]=5,Date[[#This Row],[Year]]=2021),"True","False")</f>
        <v>False</v>
      </c>
      <c r="H1802" t="str">
        <f>IF(AND(Date[[#This Row],[Month]]&lt;=5,Date[[#This Row],[Month]]&gt;=4,Date[[#This Row],[Year]]=2021),"True","False")</f>
        <v>False</v>
      </c>
      <c r="I1802" t="str">
        <f>IF(Date[[#This Row],[Year]]=2021,"True","False")</f>
        <v>True</v>
      </c>
    </row>
    <row r="1803" spans="1:9" x14ac:dyDescent="0.3">
      <c r="A1803" s="21">
        <v>44537</v>
      </c>
      <c r="B1803">
        <f t="shared" si="84"/>
        <v>2021</v>
      </c>
      <c r="C1803" t="s">
        <v>78</v>
      </c>
      <c r="D1803" t="s">
        <v>108</v>
      </c>
      <c r="E1803">
        <f t="shared" si="85"/>
        <v>12</v>
      </c>
      <c r="F1803" t="str">
        <f t="shared" si="86"/>
        <v>2021 - 12</v>
      </c>
      <c r="G1803" t="str">
        <f>IF(AND(Date[[#This Row],[Month]]=5,Date[[#This Row],[Year]]=2021),"True","False")</f>
        <v>False</v>
      </c>
      <c r="H1803" t="str">
        <f>IF(AND(Date[[#This Row],[Month]]&lt;=5,Date[[#This Row],[Month]]&gt;=4,Date[[#This Row],[Year]]=2021),"True","False")</f>
        <v>False</v>
      </c>
      <c r="I1803" t="str">
        <f>IF(Date[[#This Row],[Year]]=2021,"True","False")</f>
        <v>True</v>
      </c>
    </row>
    <row r="1804" spans="1:9" x14ac:dyDescent="0.3">
      <c r="A1804" s="21">
        <v>44538</v>
      </c>
      <c r="B1804">
        <f t="shared" si="84"/>
        <v>2021</v>
      </c>
      <c r="C1804" t="s">
        <v>78</v>
      </c>
      <c r="D1804" t="s">
        <v>108</v>
      </c>
      <c r="E1804">
        <f t="shared" si="85"/>
        <v>12</v>
      </c>
      <c r="F1804" t="str">
        <f t="shared" si="86"/>
        <v>2021 - 12</v>
      </c>
      <c r="G1804" t="str">
        <f>IF(AND(Date[[#This Row],[Month]]=5,Date[[#This Row],[Year]]=2021),"True","False")</f>
        <v>False</v>
      </c>
      <c r="H1804" t="str">
        <f>IF(AND(Date[[#This Row],[Month]]&lt;=5,Date[[#This Row],[Month]]&gt;=4,Date[[#This Row],[Year]]=2021),"True","False")</f>
        <v>False</v>
      </c>
      <c r="I1804" t="str">
        <f>IF(Date[[#This Row],[Year]]=2021,"True","False")</f>
        <v>True</v>
      </c>
    </row>
    <row r="1805" spans="1:9" x14ac:dyDescent="0.3">
      <c r="A1805" s="21">
        <v>44539</v>
      </c>
      <c r="B1805">
        <f t="shared" si="84"/>
        <v>2021</v>
      </c>
      <c r="C1805" t="s">
        <v>78</v>
      </c>
      <c r="D1805" t="s">
        <v>108</v>
      </c>
      <c r="E1805">
        <f t="shared" si="85"/>
        <v>12</v>
      </c>
      <c r="F1805" t="str">
        <f t="shared" si="86"/>
        <v>2021 - 12</v>
      </c>
      <c r="G1805" t="str">
        <f>IF(AND(Date[[#This Row],[Month]]=5,Date[[#This Row],[Year]]=2021),"True","False")</f>
        <v>False</v>
      </c>
      <c r="H1805" t="str">
        <f>IF(AND(Date[[#This Row],[Month]]&lt;=5,Date[[#This Row],[Month]]&gt;=4,Date[[#This Row],[Year]]=2021),"True","False")</f>
        <v>False</v>
      </c>
      <c r="I1805" t="str">
        <f>IF(Date[[#This Row],[Year]]=2021,"True","False")</f>
        <v>True</v>
      </c>
    </row>
    <row r="1806" spans="1:9" x14ac:dyDescent="0.3">
      <c r="A1806" s="21">
        <v>44540</v>
      </c>
      <c r="B1806">
        <f t="shared" si="84"/>
        <v>2021</v>
      </c>
      <c r="C1806" t="s">
        <v>78</v>
      </c>
      <c r="D1806" t="s">
        <v>108</v>
      </c>
      <c r="E1806">
        <f t="shared" si="85"/>
        <v>12</v>
      </c>
      <c r="F1806" t="str">
        <f t="shared" si="86"/>
        <v>2021 - 12</v>
      </c>
      <c r="G1806" t="str">
        <f>IF(AND(Date[[#This Row],[Month]]=5,Date[[#This Row],[Year]]=2021),"True","False")</f>
        <v>False</v>
      </c>
      <c r="H1806" t="str">
        <f>IF(AND(Date[[#This Row],[Month]]&lt;=5,Date[[#This Row],[Month]]&gt;=4,Date[[#This Row],[Year]]=2021),"True","False")</f>
        <v>False</v>
      </c>
      <c r="I1806" t="str">
        <f>IF(Date[[#This Row],[Year]]=2021,"True","False")</f>
        <v>True</v>
      </c>
    </row>
    <row r="1807" spans="1:9" x14ac:dyDescent="0.3">
      <c r="A1807" s="21">
        <v>44541</v>
      </c>
      <c r="B1807">
        <f t="shared" si="84"/>
        <v>2021</v>
      </c>
      <c r="C1807" t="s">
        <v>78</v>
      </c>
      <c r="D1807" t="s">
        <v>108</v>
      </c>
      <c r="E1807">
        <f t="shared" si="85"/>
        <v>12</v>
      </c>
      <c r="F1807" t="str">
        <f t="shared" si="86"/>
        <v>2021 - 12</v>
      </c>
      <c r="G1807" t="str">
        <f>IF(AND(Date[[#This Row],[Month]]=5,Date[[#This Row],[Year]]=2021),"True","False")</f>
        <v>False</v>
      </c>
      <c r="H1807" t="str">
        <f>IF(AND(Date[[#This Row],[Month]]&lt;=5,Date[[#This Row],[Month]]&gt;=4,Date[[#This Row],[Year]]=2021),"True","False")</f>
        <v>False</v>
      </c>
      <c r="I1807" t="str">
        <f>IF(Date[[#This Row],[Year]]=2021,"True","False")</f>
        <v>True</v>
      </c>
    </row>
    <row r="1808" spans="1:9" x14ac:dyDescent="0.3">
      <c r="A1808" s="21">
        <v>44542</v>
      </c>
      <c r="B1808">
        <f t="shared" si="84"/>
        <v>2021</v>
      </c>
      <c r="C1808" t="s">
        <v>78</v>
      </c>
      <c r="D1808" t="s">
        <v>108</v>
      </c>
      <c r="E1808">
        <f t="shared" si="85"/>
        <v>12</v>
      </c>
      <c r="F1808" t="str">
        <f t="shared" si="86"/>
        <v>2021 - 12</v>
      </c>
      <c r="G1808" t="str">
        <f>IF(AND(Date[[#This Row],[Month]]=5,Date[[#This Row],[Year]]=2021),"True","False")</f>
        <v>False</v>
      </c>
      <c r="H1808" t="str">
        <f>IF(AND(Date[[#This Row],[Month]]&lt;=5,Date[[#This Row],[Month]]&gt;=4,Date[[#This Row],[Year]]=2021),"True","False")</f>
        <v>False</v>
      </c>
      <c r="I1808" t="str">
        <f>IF(Date[[#This Row],[Year]]=2021,"True","False")</f>
        <v>True</v>
      </c>
    </row>
    <row r="1809" spans="1:9" x14ac:dyDescent="0.3">
      <c r="A1809" s="21">
        <v>44543</v>
      </c>
      <c r="B1809">
        <f t="shared" si="84"/>
        <v>2021</v>
      </c>
      <c r="C1809" t="s">
        <v>78</v>
      </c>
      <c r="D1809" t="s">
        <v>108</v>
      </c>
      <c r="E1809">
        <f t="shared" si="85"/>
        <v>12</v>
      </c>
      <c r="F1809" t="str">
        <f t="shared" si="86"/>
        <v>2021 - 12</v>
      </c>
      <c r="G1809" t="str">
        <f>IF(AND(Date[[#This Row],[Month]]=5,Date[[#This Row],[Year]]=2021),"True","False")</f>
        <v>False</v>
      </c>
      <c r="H1809" t="str">
        <f>IF(AND(Date[[#This Row],[Month]]&lt;=5,Date[[#This Row],[Month]]&gt;=4,Date[[#This Row],[Year]]=2021),"True","False")</f>
        <v>False</v>
      </c>
      <c r="I1809" t="str">
        <f>IF(Date[[#This Row],[Year]]=2021,"True","False")</f>
        <v>True</v>
      </c>
    </row>
    <row r="1810" spans="1:9" x14ac:dyDescent="0.3">
      <c r="A1810" s="21">
        <v>44544</v>
      </c>
      <c r="B1810">
        <f t="shared" si="84"/>
        <v>2021</v>
      </c>
      <c r="C1810" t="s">
        <v>78</v>
      </c>
      <c r="D1810" t="s">
        <v>108</v>
      </c>
      <c r="E1810">
        <f t="shared" si="85"/>
        <v>12</v>
      </c>
      <c r="F1810" t="str">
        <f t="shared" si="86"/>
        <v>2021 - 12</v>
      </c>
      <c r="G1810" t="str">
        <f>IF(AND(Date[[#This Row],[Month]]=5,Date[[#This Row],[Year]]=2021),"True","False")</f>
        <v>False</v>
      </c>
      <c r="H1810" t="str">
        <f>IF(AND(Date[[#This Row],[Month]]&lt;=5,Date[[#This Row],[Month]]&gt;=4,Date[[#This Row],[Year]]=2021),"True","False")</f>
        <v>False</v>
      </c>
      <c r="I1810" t="str">
        <f>IF(Date[[#This Row],[Year]]=2021,"True","False")</f>
        <v>True</v>
      </c>
    </row>
    <row r="1811" spans="1:9" x14ac:dyDescent="0.3">
      <c r="A1811" s="21">
        <v>44545</v>
      </c>
      <c r="B1811">
        <f t="shared" si="84"/>
        <v>2021</v>
      </c>
      <c r="C1811" t="s">
        <v>78</v>
      </c>
      <c r="D1811" t="s">
        <v>108</v>
      </c>
      <c r="E1811">
        <f t="shared" si="85"/>
        <v>12</v>
      </c>
      <c r="F1811" t="str">
        <f t="shared" si="86"/>
        <v>2021 - 12</v>
      </c>
      <c r="G1811" t="str">
        <f>IF(AND(Date[[#This Row],[Month]]=5,Date[[#This Row],[Year]]=2021),"True","False")</f>
        <v>False</v>
      </c>
      <c r="H1811" t="str">
        <f>IF(AND(Date[[#This Row],[Month]]&lt;=5,Date[[#This Row],[Month]]&gt;=4,Date[[#This Row],[Year]]=2021),"True","False")</f>
        <v>False</v>
      </c>
      <c r="I1811" t="str">
        <f>IF(Date[[#This Row],[Year]]=2021,"True","False")</f>
        <v>True</v>
      </c>
    </row>
    <row r="1812" spans="1:9" x14ac:dyDescent="0.3">
      <c r="A1812" s="21">
        <v>44546</v>
      </c>
      <c r="B1812">
        <f t="shared" si="84"/>
        <v>2021</v>
      </c>
      <c r="C1812" t="s">
        <v>78</v>
      </c>
      <c r="D1812" t="s">
        <v>108</v>
      </c>
      <c r="E1812">
        <f t="shared" si="85"/>
        <v>12</v>
      </c>
      <c r="F1812" t="str">
        <f t="shared" si="86"/>
        <v>2021 - 12</v>
      </c>
      <c r="G1812" t="str">
        <f>IF(AND(Date[[#This Row],[Month]]=5,Date[[#This Row],[Year]]=2021),"True","False")</f>
        <v>False</v>
      </c>
      <c r="H1812" t="str">
        <f>IF(AND(Date[[#This Row],[Month]]&lt;=5,Date[[#This Row],[Month]]&gt;=4,Date[[#This Row],[Year]]=2021),"True","False")</f>
        <v>False</v>
      </c>
      <c r="I1812" t="str">
        <f>IF(Date[[#This Row],[Year]]=2021,"True","False")</f>
        <v>True</v>
      </c>
    </row>
    <row r="1813" spans="1:9" x14ac:dyDescent="0.3">
      <c r="A1813" s="21">
        <v>44547</v>
      </c>
      <c r="B1813">
        <f t="shared" si="84"/>
        <v>2021</v>
      </c>
      <c r="C1813" t="s">
        <v>78</v>
      </c>
      <c r="D1813" t="s">
        <v>108</v>
      </c>
      <c r="E1813">
        <f t="shared" si="85"/>
        <v>12</v>
      </c>
      <c r="F1813" t="str">
        <f t="shared" si="86"/>
        <v>2021 - 12</v>
      </c>
      <c r="G1813" t="str">
        <f>IF(AND(Date[[#This Row],[Month]]=5,Date[[#This Row],[Year]]=2021),"True","False")</f>
        <v>False</v>
      </c>
      <c r="H1813" t="str">
        <f>IF(AND(Date[[#This Row],[Month]]&lt;=5,Date[[#This Row],[Month]]&gt;=4,Date[[#This Row],[Year]]=2021),"True","False")</f>
        <v>False</v>
      </c>
      <c r="I1813" t="str">
        <f>IF(Date[[#This Row],[Year]]=2021,"True","False")</f>
        <v>True</v>
      </c>
    </row>
    <row r="1814" spans="1:9" x14ac:dyDescent="0.3">
      <c r="A1814" s="21">
        <v>44548</v>
      </c>
      <c r="B1814">
        <f t="shared" si="84"/>
        <v>2021</v>
      </c>
      <c r="C1814" t="s">
        <v>78</v>
      </c>
      <c r="D1814" t="s">
        <v>108</v>
      </c>
      <c r="E1814">
        <f t="shared" si="85"/>
        <v>12</v>
      </c>
      <c r="F1814" t="str">
        <f t="shared" si="86"/>
        <v>2021 - 12</v>
      </c>
      <c r="G1814" t="str">
        <f>IF(AND(Date[[#This Row],[Month]]=5,Date[[#This Row],[Year]]=2021),"True","False")</f>
        <v>False</v>
      </c>
      <c r="H1814" t="str">
        <f>IF(AND(Date[[#This Row],[Month]]&lt;=5,Date[[#This Row],[Month]]&gt;=4,Date[[#This Row],[Year]]=2021),"True","False")</f>
        <v>False</v>
      </c>
      <c r="I1814" t="str">
        <f>IF(Date[[#This Row],[Year]]=2021,"True","False")</f>
        <v>True</v>
      </c>
    </row>
    <row r="1815" spans="1:9" x14ac:dyDescent="0.3">
      <c r="A1815" s="21">
        <v>44549</v>
      </c>
      <c r="B1815">
        <f t="shared" si="84"/>
        <v>2021</v>
      </c>
      <c r="C1815" t="s">
        <v>78</v>
      </c>
      <c r="D1815" t="s">
        <v>108</v>
      </c>
      <c r="E1815">
        <f t="shared" si="85"/>
        <v>12</v>
      </c>
      <c r="F1815" t="str">
        <f t="shared" si="86"/>
        <v>2021 - 12</v>
      </c>
      <c r="G1815" t="str">
        <f>IF(AND(Date[[#This Row],[Month]]=5,Date[[#This Row],[Year]]=2021),"True","False")</f>
        <v>False</v>
      </c>
      <c r="H1815" t="str">
        <f>IF(AND(Date[[#This Row],[Month]]&lt;=5,Date[[#This Row],[Month]]&gt;=4,Date[[#This Row],[Year]]=2021),"True","False")</f>
        <v>False</v>
      </c>
      <c r="I1815" t="str">
        <f>IF(Date[[#This Row],[Year]]=2021,"True","False")</f>
        <v>True</v>
      </c>
    </row>
    <row r="1816" spans="1:9" x14ac:dyDescent="0.3">
      <c r="A1816" s="21">
        <v>44550</v>
      </c>
      <c r="B1816">
        <f t="shared" si="84"/>
        <v>2021</v>
      </c>
      <c r="C1816" t="s">
        <v>78</v>
      </c>
      <c r="D1816" t="s">
        <v>108</v>
      </c>
      <c r="E1816">
        <f t="shared" si="85"/>
        <v>12</v>
      </c>
      <c r="F1816" t="str">
        <f t="shared" si="86"/>
        <v>2021 - 12</v>
      </c>
      <c r="G1816" t="str">
        <f>IF(AND(Date[[#This Row],[Month]]=5,Date[[#This Row],[Year]]=2021),"True","False")</f>
        <v>False</v>
      </c>
      <c r="H1816" t="str">
        <f>IF(AND(Date[[#This Row],[Month]]&lt;=5,Date[[#This Row],[Month]]&gt;=4,Date[[#This Row],[Year]]=2021),"True","False")</f>
        <v>False</v>
      </c>
      <c r="I1816" t="str">
        <f>IF(Date[[#This Row],[Year]]=2021,"True","False")</f>
        <v>True</v>
      </c>
    </row>
    <row r="1817" spans="1:9" x14ac:dyDescent="0.3">
      <c r="A1817" s="21">
        <v>44551</v>
      </c>
      <c r="B1817">
        <f t="shared" si="84"/>
        <v>2021</v>
      </c>
      <c r="C1817" t="s">
        <v>78</v>
      </c>
      <c r="D1817" t="s">
        <v>108</v>
      </c>
      <c r="E1817">
        <f t="shared" si="85"/>
        <v>12</v>
      </c>
      <c r="F1817" t="str">
        <f t="shared" si="86"/>
        <v>2021 - 12</v>
      </c>
      <c r="G1817" t="str">
        <f>IF(AND(Date[[#This Row],[Month]]=5,Date[[#This Row],[Year]]=2021),"True","False")</f>
        <v>False</v>
      </c>
      <c r="H1817" t="str">
        <f>IF(AND(Date[[#This Row],[Month]]&lt;=5,Date[[#This Row],[Month]]&gt;=4,Date[[#This Row],[Year]]=2021),"True","False")</f>
        <v>False</v>
      </c>
      <c r="I1817" t="str">
        <f>IF(Date[[#This Row],[Year]]=2021,"True","False")</f>
        <v>True</v>
      </c>
    </row>
    <row r="1818" spans="1:9" x14ac:dyDescent="0.3">
      <c r="A1818" s="21">
        <v>44552</v>
      </c>
      <c r="B1818">
        <f t="shared" si="84"/>
        <v>2021</v>
      </c>
      <c r="C1818" t="s">
        <v>78</v>
      </c>
      <c r="D1818" t="s">
        <v>108</v>
      </c>
      <c r="E1818">
        <f t="shared" si="85"/>
        <v>12</v>
      </c>
      <c r="F1818" t="str">
        <f t="shared" si="86"/>
        <v>2021 - 12</v>
      </c>
      <c r="G1818" t="str">
        <f>IF(AND(Date[[#This Row],[Month]]=5,Date[[#This Row],[Year]]=2021),"True","False")</f>
        <v>False</v>
      </c>
      <c r="H1818" t="str">
        <f>IF(AND(Date[[#This Row],[Month]]&lt;=5,Date[[#This Row],[Month]]&gt;=4,Date[[#This Row],[Year]]=2021),"True","False")</f>
        <v>False</v>
      </c>
      <c r="I1818" t="str">
        <f>IF(Date[[#This Row],[Year]]=2021,"True","False")</f>
        <v>True</v>
      </c>
    </row>
    <row r="1819" spans="1:9" x14ac:dyDescent="0.3">
      <c r="A1819" s="21">
        <v>44553</v>
      </c>
      <c r="B1819">
        <f t="shared" si="84"/>
        <v>2021</v>
      </c>
      <c r="C1819" t="s">
        <v>78</v>
      </c>
      <c r="D1819" t="s">
        <v>108</v>
      </c>
      <c r="E1819">
        <f t="shared" si="85"/>
        <v>12</v>
      </c>
      <c r="F1819" t="str">
        <f t="shared" si="86"/>
        <v>2021 - 12</v>
      </c>
      <c r="G1819" t="str">
        <f>IF(AND(Date[[#This Row],[Month]]=5,Date[[#This Row],[Year]]=2021),"True","False")</f>
        <v>False</v>
      </c>
      <c r="H1819" t="str">
        <f>IF(AND(Date[[#This Row],[Month]]&lt;=5,Date[[#This Row],[Month]]&gt;=4,Date[[#This Row],[Year]]=2021),"True","False")</f>
        <v>False</v>
      </c>
      <c r="I1819" t="str">
        <f>IF(Date[[#This Row],[Year]]=2021,"True","False")</f>
        <v>True</v>
      </c>
    </row>
    <row r="1820" spans="1:9" x14ac:dyDescent="0.3">
      <c r="A1820" s="21">
        <v>44554</v>
      </c>
      <c r="B1820">
        <f t="shared" si="84"/>
        <v>2021</v>
      </c>
      <c r="C1820" t="s">
        <v>78</v>
      </c>
      <c r="D1820" t="s">
        <v>108</v>
      </c>
      <c r="E1820">
        <f t="shared" si="85"/>
        <v>12</v>
      </c>
      <c r="F1820" t="str">
        <f t="shared" si="86"/>
        <v>2021 - 12</v>
      </c>
      <c r="G1820" t="str">
        <f>IF(AND(Date[[#This Row],[Month]]=5,Date[[#This Row],[Year]]=2021),"True","False")</f>
        <v>False</v>
      </c>
      <c r="H1820" t="str">
        <f>IF(AND(Date[[#This Row],[Month]]&lt;=5,Date[[#This Row],[Month]]&gt;=4,Date[[#This Row],[Year]]=2021),"True","False")</f>
        <v>False</v>
      </c>
      <c r="I1820" t="str">
        <f>IF(Date[[#This Row],[Year]]=2021,"True","False")</f>
        <v>True</v>
      </c>
    </row>
    <row r="1821" spans="1:9" x14ac:dyDescent="0.3">
      <c r="A1821" s="21">
        <v>44555</v>
      </c>
      <c r="B1821">
        <f t="shared" si="84"/>
        <v>2021</v>
      </c>
      <c r="C1821" t="s">
        <v>78</v>
      </c>
      <c r="D1821" t="s">
        <v>108</v>
      </c>
      <c r="E1821">
        <f t="shared" si="85"/>
        <v>12</v>
      </c>
      <c r="F1821" t="str">
        <f t="shared" si="86"/>
        <v>2021 - 12</v>
      </c>
      <c r="G1821" t="str">
        <f>IF(AND(Date[[#This Row],[Month]]=5,Date[[#This Row],[Year]]=2021),"True","False")</f>
        <v>False</v>
      </c>
      <c r="H1821" t="str">
        <f>IF(AND(Date[[#This Row],[Month]]&lt;=5,Date[[#This Row],[Month]]&gt;=4,Date[[#This Row],[Year]]=2021),"True","False")</f>
        <v>False</v>
      </c>
      <c r="I1821" t="str">
        <f>IF(Date[[#This Row],[Year]]=2021,"True","False")</f>
        <v>True</v>
      </c>
    </row>
    <row r="1822" spans="1:9" x14ac:dyDescent="0.3">
      <c r="A1822" s="21">
        <v>44556</v>
      </c>
      <c r="B1822">
        <f t="shared" si="84"/>
        <v>2021</v>
      </c>
      <c r="C1822" t="s">
        <v>78</v>
      </c>
      <c r="D1822" t="s">
        <v>108</v>
      </c>
      <c r="E1822">
        <f t="shared" si="85"/>
        <v>12</v>
      </c>
      <c r="F1822" t="str">
        <f t="shared" si="86"/>
        <v>2021 - 12</v>
      </c>
      <c r="G1822" t="str">
        <f>IF(AND(Date[[#This Row],[Month]]=5,Date[[#This Row],[Year]]=2021),"True","False")</f>
        <v>False</v>
      </c>
      <c r="H1822" t="str">
        <f>IF(AND(Date[[#This Row],[Month]]&lt;=5,Date[[#This Row],[Month]]&gt;=4,Date[[#This Row],[Year]]=2021),"True","False")</f>
        <v>False</v>
      </c>
      <c r="I1822" t="str">
        <f>IF(Date[[#This Row],[Year]]=2021,"True","False")</f>
        <v>True</v>
      </c>
    </row>
    <row r="1823" spans="1:9" x14ac:dyDescent="0.3">
      <c r="A1823" s="21">
        <v>44557</v>
      </c>
      <c r="B1823">
        <f t="shared" si="84"/>
        <v>2021</v>
      </c>
      <c r="C1823" t="s">
        <v>78</v>
      </c>
      <c r="D1823" t="s">
        <v>108</v>
      </c>
      <c r="E1823">
        <f t="shared" si="85"/>
        <v>12</v>
      </c>
      <c r="F1823" t="str">
        <f t="shared" si="86"/>
        <v>2021 - 12</v>
      </c>
      <c r="G1823" t="str">
        <f>IF(AND(Date[[#This Row],[Month]]=5,Date[[#This Row],[Year]]=2021),"True","False")</f>
        <v>False</v>
      </c>
      <c r="H1823" t="str">
        <f>IF(AND(Date[[#This Row],[Month]]&lt;=5,Date[[#This Row],[Month]]&gt;=4,Date[[#This Row],[Year]]=2021),"True","False")</f>
        <v>False</v>
      </c>
      <c r="I1823" t="str">
        <f>IF(Date[[#This Row],[Year]]=2021,"True","False")</f>
        <v>True</v>
      </c>
    </row>
    <row r="1824" spans="1:9" x14ac:dyDescent="0.3">
      <c r="A1824" s="21">
        <v>44558</v>
      </c>
      <c r="B1824">
        <f t="shared" si="84"/>
        <v>2021</v>
      </c>
      <c r="C1824" t="s">
        <v>78</v>
      </c>
      <c r="D1824" t="s">
        <v>108</v>
      </c>
      <c r="E1824">
        <f t="shared" si="85"/>
        <v>12</v>
      </c>
      <c r="F1824" t="str">
        <f t="shared" si="86"/>
        <v>2021 - 12</v>
      </c>
      <c r="G1824" t="str">
        <f>IF(AND(Date[[#This Row],[Month]]=5,Date[[#This Row],[Year]]=2021),"True","False")</f>
        <v>False</v>
      </c>
      <c r="H1824" t="str">
        <f>IF(AND(Date[[#This Row],[Month]]&lt;=5,Date[[#This Row],[Month]]&gt;=4,Date[[#This Row],[Year]]=2021),"True","False")</f>
        <v>False</v>
      </c>
      <c r="I1824" t="str">
        <f>IF(Date[[#This Row],[Year]]=2021,"True","False")</f>
        <v>True</v>
      </c>
    </row>
    <row r="1825" spans="1:9" x14ac:dyDescent="0.3">
      <c r="A1825" s="21">
        <v>44559</v>
      </c>
      <c r="B1825">
        <f t="shared" si="84"/>
        <v>2021</v>
      </c>
      <c r="C1825" t="s">
        <v>78</v>
      </c>
      <c r="D1825" t="s">
        <v>108</v>
      </c>
      <c r="E1825">
        <f t="shared" si="85"/>
        <v>12</v>
      </c>
      <c r="F1825" t="str">
        <f t="shared" si="86"/>
        <v>2021 - 12</v>
      </c>
      <c r="G1825" t="str">
        <f>IF(AND(Date[[#This Row],[Month]]=5,Date[[#This Row],[Year]]=2021),"True","False")</f>
        <v>False</v>
      </c>
      <c r="H1825" t="str">
        <f>IF(AND(Date[[#This Row],[Month]]&lt;=5,Date[[#This Row],[Month]]&gt;=4,Date[[#This Row],[Year]]=2021),"True","False")</f>
        <v>False</v>
      </c>
      <c r="I1825" t="str">
        <f>IF(Date[[#This Row],[Year]]=2021,"True","False")</f>
        <v>True</v>
      </c>
    </row>
    <row r="1826" spans="1:9" x14ac:dyDescent="0.3">
      <c r="A1826" s="21">
        <v>44560</v>
      </c>
      <c r="B1826">
        <f t="shared" si="84"/>
        <v>2021</v>
      </c>
      <c r="C1826" t="s">
        <v>78</v>
      </c>
      <c r="D1826" t="s">
        <v>108</v>
      </c>
      <c r="E1826">
        <f t="shared" si="85"/>
        <v>12</v>
      </c>
      <c r="F1826" t="str">
        <f t="shared" si="86"/>
        <v>2021 - 12</v>
      </c>
      <c r="G1826" t="str">
        <f>IF(AND(Date[[#This Row],[Month]]=5,Date[[#This Row],[Year]]=2021),"True","False")</f>
        <v>False</v>
      </c>
      <c r="H1826" t="str">
        <f>IF(AND(Date[[#This Row],[Month]]&lt;=5,Date[[#This Row],[Month]]&gt;=4,Date[[#This Row],[Year]]=2021),"True","False")</f>
        <v>False</v>
      </c>
      <c r="I1826" t="str">
        <f>IF(Date[[#This Row],[Year]]=2021,"True","False")</f>
        <v>True</v>
      </c>
    </row>
    <row r="1827" spans="1:9" x14ac:dyDescent="0.3">
      <c r="A1827" s="21">
        <v>44561</v>
      </c>
      <c r="B1827">
        <f t="shared" si="84"/>
        <v>2021</v>
      </c>
      <c r="C1827" t="s">
        <v>78</v>
      </c>
      <c r="D1827" t="s">
        <v>108</v>
      </c>
      <c r="E1827">
        <f t="shared" si="85"/>
        <v>12</v>
      </c>
      <c r="F1827" t="str">
        <f t="shared" si="86"/>
        <v>2021 - 12</v>
      </c>
      <c r="G1827" t="str">
        <f>IF(AND(Date[[#This Row],[Month]]=5,Date[[#This Row],[Year]]=2021),"True","False")</f>
        <v>False</v>
      </c>
      <c r="H1827" t="str">
        <f>IF(AND(Date[[#This Row],[Month]]&lt;=5,Date[[#This Row],[Month]]&gt;=4,Date[[#This Row],[Year]]=2021),"True","False")</f>
        <v>False</v>
      </c>
      <c r="I1827" t="str">
        <f>IF(Date[[#This Row],[Year]]=2021,"True","False")</f>
        <v>True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41C12-0701-4F27-A355-90B1C84E19FF}">
  <dimension ref="A1:B10"/>
  <sheetViews>
    <sheetView showGridLines="0" workbookViewId="0">
      <selection activeCell="H16" sqref="H16"/>
    </sheetView>
  </sheetViews>
  <sheetFormatPr defaultRowHeight="14.4" x14ac:dyDescent="0.3"/>
  <cols>
    <col min="1" max="1" width="18.109375" customWidth="1"/>
    <col min="2" max="2" width="15" customWidth="1"/>
  </cols>
  <sheetData>
    <row r="1" spans="1:2" x14ac:dyDescent="0.3">
      <c r="A1" t="s">
        <v>82</v>
      </c>
      <c r="B1" t="s">
        <v>83</v>
      </c>
    </row>
    <row r="2" spans="1:2" x14ac:dyDescent="0.3">
      <c r="A2" s="26">
        <v>3</v>
      </c>
      <c r="B2" t="s">
        <v>84</v>
      </c>
    </row>
    <row r="3" spans="1:2" x14ac:dyDescent="0.3">
      <c r="A3" s="26">
        <v>4</v>
      </c>
      <c r="B3" t="s">
        <v>85</v>
      </c>
    </row>
    <row r="4" spans="1:2" x14ac:dyDescent="0.3">
      <c r="A4" s="26">
        <v>5</v>
      </c>
      <c r="B4" t="s">
        <v>86</v>
      </c>
    </row>
    <row r="5" spans="1:2" x14ac:dyDescent="0.3">
      <c r="A5" s="26">
        <v>6</v>
      </c>
      <c r="B5" t="s">
        <v>87</v>
      </c>
    </row>
    <row r="6" spans="1:2" x14ac:dyDescent="0.3">
      <c r="A6" s="26">
        <v>7</v>
      </c>
      <c r="B6" t="s">
        <v>88</v>
      </c>
    </row>
    <row r="7" spans="1:2" x14ac:dyDescent="0.3">
      <c r="A7" s="26">
        <v>8</v>
      </c>
      <c r="B7" t="s">
        <v>89</v>
      </c>
    </row>
    <row r="8" spans="1:2" x14ac:dyDescent="0.3">
      <c r="A8" s="26">
        <v>11</v>
      </c>
      <c r="B8" t="s">
        <v>90</v>
      </c>
    </row>
    <row r="9" spans="1:2" x14ac:dyDescent="0.3">
      <c r="A9" s="26">
        <v>12</v>
      </c>
      <c r="B9" t="s">
        <v>91</v>
      </c>
    </row>
    <row r="10" spans="1:2" x14ac:dyDescent="0.3">
      <c r="A10" s="26">
        <v>13</v>
      </c>
      <c r="B10" t="s">
        <v>92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_Income Statement Layout</vt:lpstr>
      <vt:lpstr>_Ledger Mapping</vt:lpstr>
      <vt:lpstr>_Income Statement Rollup Detail</vt:lpstr>
      <vt:lpstr>_Actuals</vt:lpstr>
      <vt:lpstr>_Budget</vt:lpstr>
      <vt:lpstr>_Forecast</vt:lpstr>
      <vt:lpstr>_Date</vt:lpstr>
      <vt:lpstr>_OrganisationalMapping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Barber</dc:creator>
  <cp:lastModifiedBy>Brian Gwayi</cp:lastModifiedBy>
  <dcterms:created xsi:type="dcterms:W3CDTF">2021-01-04T09:13:57Z</dcterms:created>
  <dcterms:modified xsi:type="dcterms:W3CDTF">2024-03-10T07:56:14Z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d1e4005-c2ec-4102-89a4-937c1aac37c3_Enabled">
    <vt:lpwstr>true</vt:lpwstr>
  </property>
  <property fmtid="{D5CDD505-2E9C-101B-9397-08002B2CF9AE}" pid="3" name="MSIP_Label_dd1e4005-c2ec-4102-89a4-937c1aac37c3_SetDate">
    <vt:lpwstr>2021-01-08T16:49:24Z</vt:lpwstr>
  </property>
  <property fmtid="{D5CDD505-2E9C-101B-9397-08002B2CF9AE}" pid="4" name="MSIP_Label_dd1e4005-c2ec-4102-89a4-937c1aac37c3_Method">
    <vt:lpwstr>Privileged</vt:lpwstr>
  </property>
  <property fmtid="{D5CDD505-2E9C-101B-9397-08002B2CF9AE}" pid="5" name="MSIP_Label_dd1e4005-c2ec-4102-89a4-937c1aac37c3_Name">
    <vt:lpwstr>dd1e4005-c2ec-4102-89a4-937c1aac37c3</vt:lpwstr>
  </property>
  <property fmtid="{D5CDD505-2E9C-101B-9397-08002B2CF9AE}" pid="6" name="MSIP_Label_dd1e4005-c2ec-4102-89a4-937c1aac37c3_SiteId">
    <vt:lpwstr>cf36141c-ddd7-45a7-b073-111f66d0b30c</vt:lpwstr>
  </property>
  <property fmtid="{D5CDD505-2E9C-101B-9397-08002B2CF9AE}" pid="7" name="MSIP_Label_dd1e4005-c2ec-4102-89a4-937c1aac37c3_ActionId">
    <vt:lpwstr>ee52ff16-d9e2-4060-a63d-c98a0065ac8f</vt:lpwstr>
  </property>
  <property fmtid="{D5CDD505-2E9C-101B-9397-08002B2CF9AE}" pid="8" name="MSIP_Label_dd1e4005-c2ec-4102-89a4-937c1aac37c3_ContentBits">
    <vt:lpwstr>0</vt:lpwstr>
  </property>
</Properties>
</file>